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G:\Roba\KalHokusPokus\2021\Lukavice - dešťová kanalizace - Malý\"/>
    </mc:Choice>
  </mc:AlternateContent>
  <xr:revisionPtr revIDLastSave="0" documentId="13_ncr:1_{A6293A08-D287-4178-862B-C3C24E2AE671}" xr6:coauthVersionLast="46" xr6:coauthVersionMax="46" xr10:uidLastSave="{00000000-0000-0000-0000-000000000000}"/>
  <bookViews>
    <workbookView xWindow="28680" yWindow="-120" windowWidth="29040" windowHeight="15840" tabRatio="838" activeTab="9" xr2:uid="{00000000-000D-0000-FFFF-FFFF00000000}"/>
  </bookViews>
  <sheets>
    <sheet name="Stoka 1" sheetId="19" r:id="rId1"/>
    <sheet name="Stoka 2" sheetId="20" r:id="rId2"/>
    <sheet name="Stoka 3" sheetId="21" r:id="rId3"/>
    <sheet name="Stoka 3-1" sheetId="22" r:id="rId4"/>
    <sheet name="Stoka 4" sheetId="24" r:id="rId5"/>
    <sheet name="Stoka 4-1" sheetId="25" r:id="rId6"/>
    <sheet name="Stoka 5" sheetId="26" r:id="rId7"/>
    <sheet name="Stoka 6" sheetId="27" r:id="rId8"/>
    <sheet name="Stoka S1" sheetId="28" r:id="rId9"/>
    <sheet name="Stoka S2" sheetId="29" r:id="rId10"/>
    <sheet name="Přípojky" sheetId="30" r:id="rId11"/>
    <sheet name="List1" sheetId="11" r:id="rId12"/>
  </sheets>
  <definedNames>
    <definedName name="_xlnm.Print_Area" localSheetId="10">Přípojky!$A$1:$EL$36</definedName>
    <definedName name="_xlnm.Print_Area" localSheetId="0">'Stoka 1'!$A$1:$EL$36</definedName>
    <definedName name="_xlnm.Print_Area" localSheetId="1">'Stoka 2'!$A$1:$EL$36</definedName>
    <definedName name="_xlnm.Print_Area" localSheetId="2">'Stoka 3'!$A$1:$EL$36</definedName>
    <definedName name="_xlnm.Print_Area" localSheetId="3">'Stoka 3-1'!$A$1:$EL$36</definedName>
    <definedName name="_xlnm.Print_Area" localSheetId="4">'Stoka 4'!$A$1:$EL$36</definedName>
    <definedName name="_xlnm.Print_Area" localSheetId="5">'Stoka 4-1'!$A$1:$EL$36</definedName>
    <definedName name="_xlnm.Print_Area" localSheetId="6">'Stoka 5'!$A$1:$EL$36</definedName>
    <definedName name="_xlnm.Print_Area" localSheetId="7">'Stoka 6'!$A$1:$EL$36</definedName>
    <definedName name="_xlnm.Print_Area" localSheetId="8">'Stoka S1'!$A$1:$EL$36</definedName>
    <definedName name="_xlnm.Print_Area" localSheetId="9">'Stoka S2'!$A$1:$EL$36</definedName>
  </definedNames>
  <calcPr calcId="181029"/>
</workbook>
</file>

<file path=xl/calcChain.xml><?xml version="1.0" encoding="utf-8"?>
<calcChain xmlns="http://schemas.openxmlformats.org/spreadsheetml/2006/main">
  <c r="D32" i="30" l="1"/>
  <c r="D33" i="30"/>
  <c r="D31" i="30"/>
  <c r="Z33" i="30"/>
  <c r="Z34" i="30"/>
  <c r="Z35" i="30"/>
  <c r="Z36" i="30"/>
  <c r="Z37" i="30"/>
  <c r="Z38" i="30"/>
  <c r="Z39" i="30"/>
  <c r="Z40" i="30"/>
  <c r="Z41" i="30"/>
  <c r="Z42" i="30"/>
  <c r="Z43" i="30"/>
  <c r="FS151" i="30"/>
  <c r="FP151" i="30"/>
  <c r="FO151" i="30"/>
  <c r="FJ151" i="30"/>
  <c r="FK151" i="30" s="1"/>
  <c r="FI151" i="30"/>
  <c r="FH151" i="30"/>
  <c r="FC151" i="30"/>
  <c r="FF151" i="30" s="1"/>
  <c r="FA151" i="30"/>
  <c r="EZ151" i="30"/>
  <c r="EX151" i="30"/>
  <c r="FG151" i="30" s="1"/>
  <c r="EW151" i="30"/>
  <c r="EO151" i="30"/>
  <c r="FE151" i="30" s="1"/>
  <c r="EN151" i="30"/>
  <c r="EM151" i="30"/>
  <c r="EL151" i="30"/>
  <c r="EK151" i="30"/>
  <c r="EJ151" i="30"/>
  <c r="EI151" i="30"/>
  <c r="EH151" i="30"/>
  <c r="EG151" i="30"/>
  <c r="EF151" i="30"/>
  <c r="EE151" i="30"/>
  <c r="ED151" i="30"/>
  <c r="EC151" i="30"/>
  <c r="EB151" i="30"/>
  <c r="EA151" i="30"/>
  <c r="DZ151" i="30"/>
  <c r="DY151" i="30"/>
  <c r="DU151" i="30"/>
  <c r="DT151" i="30"/>
  <c r="DS151" i="30"/>
  <c r="FV151" i="30" s="1"/>
  <c r="DR151" i="30"/>
  <c r="FU151" i="30" s="1"/>
  <c r="DQ151" i="30"/>
  <c r="DP151" i="30"/>
  <c r="DO151" i="30"/>
  <c r="DN151" i="30"/>
  <c r="DM151" i="30"/>
  <c r="DL151" i="30"/>
  <c r="DK151" i="30"/>
  <c r="DJ151" i="30"/>
  <c r="DI151" i="30"/>
  <c r="DH151" i="30"/>
  <c r="DG151" i="30"/>
  <c r="DF151" i="30"/>
  <c r="DE151" i="30"/>
  <c r="DD151" i="30"/>
  <c r="DC151" i="30"/>
  <c r="DB151" i="30"/>
  <c r="DA151" i="30"/>
  <c r="CZ151" i="30"/>
  <c r="CY151" i="30"/>
  <c r="CX151" i="30"/>
  <c r="CW151" i="30"/>
  <c r="CV151" i="30"/>
  <c r="CU151" i="30"/>
  <c r="CT151" i="30"/>
  <c r="CS151" i="30"/>
  <c r="CR151" i="30"/>
  <c r="CQ151" i="30"/>
  <c r="CP151" i="30"/>
  <c r="CO151" i="30"/>
  <c r="CN151" i="30"/>
  <c r="CM151" i="30"/>
  <c r="CL151" i="30"/>
  <c r="CK151" i="30"/>
  <c r="CJ151" i="30"/>
  <c r="CI151" i="30"/>
  <c r="CG151" i="30"/>
  <c r="BQ151" i="30"/>
  <c r="BP151" i="30"/>
  <c r="BO151" i="30"/>
  <c r="BN151" i="30"/>
  <c r="BM151" i="30"/>
  <c r="BL151" i="30"/>
  <c r="BK151" i="30"/>
  <c r="BJ151" i="30"/>
  <c r="BI151" i="30"/>
  <c r="BH151" i="30"/>
  <c r="BG151" i="30"/>
  <c r="BF151" i="30"/>
  <c r="BE151" i="30"/>
  <c r="BD151" i="30"/>
  <c r="BC151" i="30"/>
  <c r="BB151" i="30"/>
  <c r="BA151" i="30"/>
  <c r="AZ151" i="30"/>
  <c r="AY151" i="30"/>
  <c r="AW151" i="30"/>
  <c r="AS151" i="30"/>
  <c r="AR151" i="30"/>
  <c r="AN151" i="30"/>
  <c r="AM151" i="30"/>
  <c r="AE151" i="30"/>
  <c r="W151" i="30"/>
  <c r="V151" i="30" s="1"/>
  <c r="U151" i="30"/>
  <c r="T151" i="30"/>
  <c r="S151" i="30"/>
  <c r="R151" i="30"/>
  <c r="P151" i="30"/>
  <c r="O151" i="30"/>
  <c r="N151" i="30"/>
  <c r="M151" i="30"/>
  <c r="K151" i="30"/>
  <c r="J151" i="30"/>
  <c r="I151" i="30"/>
  <c r="H151" i="30"/>
  <c r="G151" i="30"/>
  <c r="A151" i="30"/>
  <c r="FS150" i="30"/>
  <c r="FP150" i="30"/>
  <c r="FO150" i="30"/>
  <c r="FJ150" i="30"/>
  <c r="FI150" i="30"/>
  <c r="FH150" i="30"/>
  <c r="FC150" i="30"/>
  <c r="FF150" i="30" s="1"/>
  <c r="FA150" i="30"/>
  <c r="EZ150" i="30"/>
  <c r="EX150" i="30"/>
  <c r="FG150" i="30" s="1"/>
  <c r="EW150" i="30"/>
  <c r="EO150" i="30"/>
  <c r="FE150" i="30" s="1"/>
  <c r="EN150" i="30"/>
  <c r="EM150" i="30"/>
  <c r="EL150" i="30"/>
  <c r="EK150" i="30"/>
  <c r="EJ150" i="30"/>
  <c r="EI150" i="30"/>
  <c r="EH150" i="30"/>
  <c r="EG150" i="30"/>
  <c r="EF150" i="30"/>
  <c r="EE150" i="30"/>
  <c r="ED150" i="30"/>
  <c r="EC150" i="30"/>
  <c r="EB150" i="30"/>
  <c r="EA150" i="30"/>
  <c r="DZ150" i="30"/>
  <c r="DY150" i="30"/>
  <c r="DU150" i="30"/>
  <c r="DT150" i="30"/>
  <c r="DS150" i="30"/>
  <c r="FV150" i="30" s="1"/>
  <c r="DR150" i="30"/>
  <c r="FT150" i="30" s="1"/>
  <c r="DQ150" i="30"/>
  <c r="DP150" i="30"/>
  <c r="DO150" i="30"/>
  <c r="DN150" i="30"/>
  <c r="DM150" i="30"/>
  <c r="DL150" i="30"/>
  <c r="DK150" i="30"/>
  <c r="DJ150" i="30"/>
  <c r="DI150" i="30"/>
  <c r="DH150" i="30"/>
  <c r="DG150" i="30"/>
  <c r="DF150" i="30"/>
  <c r="DE150" i="30"/>
  <c r="DD150" i="30"/>
  <c r="DC150" i="30"/>
  <c r="DB150" i="30"/>
  <c r="DA150" i="30"/>
  <c r="CZ150" i="30"/>
  <c r="CY150" i="30"/>
  <c r="CX150" i="30"/>
  <c r="CW150" i="30"/>
  <c r="CV150" i="30"/>
  <c r="CU150" i="30"/>
  <c r="CT150" i="30"/>
  <c r="CS150" i="30"/>
  <c r="CR150" i="30"/>
  <c r="CQ150" i="30"/>
  <c r="CP150" i="30"/>
  <c r="CO150" i="30"/>
  <c r="CN150" i="30"/>
  <c r="CM150" i="30"/>
  <c r="CL150" i="30"/>
  <c r="CK150" i="30"/>
  <c r="CJ150" i="30"/>
  <c r="CI150" i="30"/>
  <c r="CG150" i="30"/>
  <c r="BQ150" i="30"/>
  <c r="BP150" i="30"/>
  <c r="BO150" i="30"/>
  <c r="BN150" i="30"/>
  <c r="BM150" i="30"/>
  <c r="BL150" i="30"/>
  <c r="BK150" i="30"/>
  <c r="BJ150" i="30"/>
  <c r="BI150" i="30"/>
  <c r="BH150" i="30"/>
  <c r="BG150" i="30"/>
  <c r="BF150" i="30"/>
  <c r="BE150" i="30"/>
  <c r="BD150" i="30"/>
  <c r="BC150" i="30"/>
  <c r="BB150" i="30"/>
  <c r="BA150" i="30"/>
  <c r="AZ150" i="30"/>
  <c r="AY150" i="30"/>
  <c r="AW150" i="30"/>
  <c r="AS150" i="30"/>
  <c r="AR150" i="30"/>
  <c r="AN150" i="30"/>
  <c r="AM150" i="30"/>
  <c r="AH150" i="30"/>
  <c r="AE150" i="30"/>
  <c r="W150" i="30"/>
  <c r="V150" i="30" s="1"/>
  <c r="U150" i="30"/>
  <c r="T150" i="30"/>
  <c r="S150" i="30"/>
  <c r="R150" i="30"/>
  <c r="P150" i="30"/>
  <c r="O150" i="30"/>
  <c r="N150" i="30"/>
  <c r="M150" i="30"/>
  <c r="K150" i="30"/>
  <c r="J150" i="30"/>
  <c r="I150" i="30"/>
  <c r="H150" i="30"/>
  <c r="G150" i="30"/>
  <c r="A150" i="30"/>
  <c r="FR150" i="30" s="1"/>
  <c r="FS149" i="30"/>
  <c r="FP149" i="30"/>
  <c r="FO149" i="30"/>
  <c r="FJ149" i="30"/>
  <c r="FI149" i="30"/>
  <c r="FH149" i="30"/>
  <c r="FG149" i="30"/>
  <c r="FC149" i="30"/>
  <c r="FF149" i="30" s="1"/>
  <c r="FA149" i="30"/>
  <c r="EZ149" i="30"/>
  <c r="EX149" i="30"/>
  <c r="EW149" i="30"/>
  <c r="EO149" i="30"/>
  <c r="FE149" i="30" s="1"/>
  <c r="EN149" i="30"/>
  <c r="EM149" i="30"/>
  <c r="EL149" i="30"/>
  <c r="EK149" i="30"/>
  <c r="EJ149" i="30"/>
  <c r="EI149" i="30"/>
  <c r="EH149" i="30"/>
  <c r="EG149" i="30"/>
  <c r="EF149" i="30"/>
  <c r="EE149" i="30"/>
  <c r="ED149" i="30"/>
  <c r="EC149" i="30"/>
  <c r="EB149" i="30"/>
  <c r="EA149" i="30"/>
  <c r="DZ149" i="30"/>
  <c r="DY149" i="30"/>
  <c r="DU149" i="30"/>
  <c r="DT149" i="30"/>
  <c r="DS149" i="30"/>
  <c r="FV149" i="30" s="1"/>
  <c r="DR149" i="30"/>
  <c r="FT149" i="30" s="1"/>
  <c r="DQ149" i="30"/>
  <c r="DP149" i="30"/>
  <c r="DO149" i="30"/>
  <c r="DN149" i="30"/>
  <c r="DM149" i="30"/>
  <c r="DL149" i="30"/>
  <c r="DK149" i="30"/>
  <c r="DJ149" i="30"/>
  <c r="DI149" i="30"/>
  <c r="DH149" i="30"/>
  <c r="DG149" i="30"/>
  <c r="DF149" i="30"/>
  <c r="DE149" i="30"/>
  <c r="DD149" i="30"/>
  <c r="DC149" i="30"/>
  <c r="DB149" i="30"/>
  <c r="DA149" i="30"/>
  <c r="CZ149" i="30"/>
  <c r="CY149" i="30"/>
  <c r="CX149" i="30"/>
  <c r="CW149" i="30"/>
  <c r="CV149" i="30"/>
  <c r="CU149" i="30"/>
  <c r="CT149" i="30"/>
  <c r="CS149" i="30"/>
  <c r="CR149" i="30"/>
  <c r="CQ149" i="30"/>
  <c r="CP149" i="30"/>
  <c r="CO149" i="30"/>
  <c r="CN149" i="30"/>
  <c r="CM149" i="30"/>
  <c r="CL149" i="30"/>
  <c r="CK149" i="30"/>
  <c r="CJ149" i="30"/>
  <c r="CI149" i="30"/>
  <c r="CG149" i="30"/>
  <c r="BQ149" i="30"/>
  <c r="BP149" i="30"/>
  <c r="BO149" i="30"/>
  <c r="BN149" i="30"/>
  <c r="BM149" i="30"/>
  <c r="BL149" i="30"/>
  <c r="BK149" i="30"/>
  <c r="BJ149" i="30"/>
  <c r="BI149" i="30"/>
  <c r="BH149" i="30"/>
  <c r="BG149" i="30"/>
  <c r="BF149" i="30"/>
  <c r="BE149" i="30"/>
  <c r="BD149" i="30"/>
  <c r="BC149" i="30"/>
  <c r="BB149" i="30"/>
  <c r="BA149" i="30"/>
  <c r="AZ149" i="30"/>
  <c r="AY149" i="30"/>
  <c r="AW149" i="30"/>
  <c r="AS149" i="30"/>
  <c r="AR149" i="30"/>
  <c r="AN149" i="30"/>
  <c r="AM149" i="30"/>
  <c r="AE149" i="30"/>
  <c r="W149" i="30"/>
  <c r="V149" i="30" s="1"/>
  <c r="U149" i="30"/>
  <c r="T149" i="30"/>
  <c r="S149" i="30"/>
  <c r="R149" i="30"/>
  <c r="P149" i="30"/>
  <c r="O149" i="30"/>
  <c r="N149" i="30"/>
  <c r="M149" i="30"/>
  <c r="K149" i="30"/>
  <c r="J149" i="30"/>
  <c r="I149" i="30"/>
  <c r="H149" i="30"/>
  <c r="G149" i="30"/>
  <c r="A149" i="30"/>
  <c r="FN149" i="30" s="1"/>
  <c r="FS148" i="30"/>
  <c r="FP148" i="30"/>
  <c r="FO148" i="30"/>
  <c r="FJ148" i="30"/>
  <c r="FI148" i="30"/>
  <c r="FH148" i="30"/>
  <c r="FG148" i="30"/>
  <c r="FC148" i="30"/>
  <c r="FF148" i="30" s="1"/>
  <c r="FA148" i="30"/>
  <c r="EZ148" i="30"/>
  <c r="EX148" i="30"/>
  <c r="EW148" i="30"/>
  <c r="EO148" i="30"/>
  <c r="FE148" i="30" s="1"/>
  <c r="EN148" i="30"/>
  <c r="EM148" i="30"/>
  <c r="EL148" i="30"/>
  <c r="EK148" i="30"/>
  <c r="EJ148" i="30"/>
  <c r="EI148" i="30"/>
  <c r="EH148" i="30"/>
  <c r="EG148" i="30"/>
  <c r="EF148" i="30"/>
  <c r="EE148" i="30"/>
  <c r="ED148" i="30"/>
  <c r="EC148" i="30"/>
  <c r="EB148" i="30"/>
  <c r="EA148" i="30"/>
  <c r="DZ148" i="30"/>
  <c r="DY148" i="30"/>
  <c r="DU148" i="30"/>
  <c r="DT148" i="30"/>
  <c r="DS148" i="30"/>
  <c r="FV148" i="30" s="1"/>
  <c r="DR148" i="30"/>
  <c r="FT148" i="30" s="1"/>
  <c r="DQ148" i="30"/>
  <c r="DP148" i="30"/>
  <c r="DO148" i="30"/>
  <c r="DN148" i="30"/>
  <c r="DM148" i="30"/>
  <c r="DL148" i="30"/>
  <c r="DK148" i="30"/>
  <c r="DJ148" i="30"/>
  <c r="DI148" i="30"/>
  <c r="DH148" i="30"/>
  <c r="DG148" i="30"/>
  <c r="DF148" i="30"/>
  <c r="DE148" i="30"/>
  <c r="DD148" i="30"/>
  <c r="DC148" i="30"/>
  <c r="DB148" i="30"/>
  <c r="DA148" i="30"/>
  <c r="CZ148" i="30"/>
  <c r="CY148" i="30"/>
  <c r="CX148" i="30"/>
  <c r="CW148" i="30"/>
  <c r="CV148" i="30"/>
  <c r="CU148" i="30"/>
  <c r="CT148" i="30"/>
  <c r="CS148" i="30"/>
  <c r="CR148" i="30"/>
  <c r="CQ148" i="30"/>
  <c r="CP148" i="30"/>
  <c r="CO148" i="30"/>
  <c r="CN148" i="30"/>
  <c r="CM148" i="30"/>
  <c r="CL148" i="30"/>
  <c r="CK148" i="30"/>
  <c r="CJ148" i="30"/>
  <c r="CI148" i="30"/>
  <c r="CG148" i="30"/>
  <c r="BQ148" i="30"/>
  <c r="BP148" i="30"/>
  <c r="BO148" i="30"/>
  <c r="BN148" i="30"/>
  <c r="BM148" i="30"/>
  <c r="BL148" i="30"/>
  <c r="BK148" i="30"/>
  <c r="BJ148" i="30"/>
  <c r="BI148" i="30"/>
  <c r="BH148" i="30"/>
  <c r="BG148" i="30"/>
  <c r="BF148" i="30"/>
  <c r="BE148" i="30"/>
  <c r="BD148" i="30"/>
  <c r="BC148" i="30"/>
  <c r="BB148" i="30"/>
  <c r="BA148" i="30"/>
  <c r="AZ148" i="30"/>
  <c r="AY148" i="30"/>
  <c r="AW148" i="30"/>
  <c r="AS148" i="30"/>
  <c r="AR148" i="30"/>
  <c r="AN148" i="30"/>
  <c r="AM148" i="30"/>
  <c r="AE148" i="30"/>
  <c r="W148" i="30"/>
  <c r="V148" i="30" s="1"/>
  <c r="U148" i="30"/>
  <c r="T148" i="30"/>
  <c r="S148" i="30"/>
  <c r="R148" i="30"/>
  <c r="P148" i="30"/>
  <c r="O148" i="30"/>
  <c r="N148" i="30"/>
  <c r="M148" i="30"/>
  <c r="K148" i="30"/>
  <c r="J148" i="30"/>
  <c r="I148" i="30"/>
  <c r="H148" i="30"/>
  <c r="G148" i="30"/>
  <c r="A148" i="30"/>
  <c r="FR148" i="30" s="1"/>
  <c r="FS147" i="30"/>
  <c r="FP147" i="30"/>
  <c r="FO147" i="30"/>
  <c r="FJ147" i="30"/>
  <c r="FI147" i="30"/>
  <c r="FH147" i="30"/>
  <c r="FG147" i="30"/>
  <c r="FC147" i="30"/>
  <c r="FF147" i="30" s="1"/>
  <c r="FA147" i="30"/>
  <c r="EZ147" i="30"/>
  <c r="EX147" i="30"/>
  <c r="EW147" i="30"/>
  <c r="EO147" i="30"/>
  <c r="FE147" i="30" s="1"/>
  <c r="EN147" i="30"/>
  <c r="EM147" i="30"/>
  <c r="EL147" i="30"/>
  <c r="EK147" i="30"/>
  <c r="EJ147" i="30"/>
  <c r="EI147" i="30"/>
  <c r="EH147" i="30"/>
  <c r="EG147" i="30"/>
  <c r="EF147" i="30"/>
  <c r="EE147" i="30"/>
  <c r="ED147" i="30"/>
  <c r="EC147" i="30"/>
  <c r="EB147" i="30"/>
  <c r="EA147" i="30"/>
  <c r="DZ147" i="30"/>
  <c r="DY147" i="30"/>
  <c r="DU147" i="30"/>
  <c r="DT147" i="30"/>
  <c r="DS147" i="30"/>
  <c r="FV147" i="30" s="1"/>
  <c r="DR147" i="30"/>
  <c r="FT147" i="30" s="1"/>
  <c r="DQ147" i="30"/>
  <c r="DP147" i="30"/>
  <c r="DO147" i="30"/>
  <c r="DN147" i="30"/>
  <c r="DM147" i="30"/>
  <c r="DL147" i="30"/>
  <c r="DK147" i="30"/>
  <c r="DJ147" i="30"/>
  <c r="DI147" i="30"/>
  <c r="DH147" i="30"/>
  <c r="DG147" i="30"/>
  <c r="DF147" i="30"/>
  <c r="DE147" i="30"/>
  <c r="DD147" i="30"/>
  <c r="DC147" i="30"/>
  <c r="DB147" i="30"/>
  <c r="DA147" i="30"/>
  <c r="CZ147" i="30"/>
  <c r="CY147" i="30"/>
  <c r="CX147" i="30"/>
  <c r="CW147" i="30"/>
  <c r="CV147" i="30"/>
  <c r="CU147" i="30"/>
  <c r="CT147" i="30"/>
  <c r="CS147" i="30"/>
  <c r="CR147" i="30"/>
  <c r="CQ147" i="30"/>
  <c r="CP147" i="30"/>
  <c r="CO147" i="30"/>
  <c r="CN147" i="30"/>
  <c r="CM147" i="30"/>
  <c r="CL147" i="30"/>
  <c r="CK147" i="30"/>
  <c r="CJ147" i="30"/>
  <c r="CI147" i="30"/>
  <c r="CG147" i="30"/>
  <c r="BQ147" i="30"/>
  <c r="BP147" i="30"/>
  <c r="BO147" i="30"/>
  <c r="BN147" i="30"/>
  <c r="BM147" i="30"/>
  <c r="BL147" i="30"/>
  <c r="BK147" i="30"/>
  <c r="BJ147" i="30"/>
  <c r="BI147" i="30"/>
  <c r="BH147" i="30"/>
  <c r="BG147" i="30"/>
  <c r="BF147" i="30"/>
  <c r="BE147" i="30"/>
  <c r="BD147" i="30"/>
  <c r="BC147" i="30"/>
  <c r="BB147" i="30"/>
  <c r="BA147" i="30"/>
  <c r="AZ147" i="30"/>
  <c r="AY147" i="30"/>
  <c r="AW147" i="30"/>
  <c r="AS147" i="30"/>
  <c r="AR147" i="30"/>
  <c r="AN147" i="30"/>
  <c r="AM147" i="30"/>
  <c r="AE147" i="30"/>
  <c r="W147" i="30"/>
  <c r="V147" i="30" s="1"/>
  <c r="U147" i="30"/>
  <c r="T147" i="30"/>
  <c r="S147" i="30"/>
  <c r="R147" i="30"/>
  <c r="P147" i="30"/>
  <c r="O147" i="30"/>
  <c r="N147" i="30"/>
  <c r="M147" i="30"/>
  <c r="K147" i="30"/>
  <c r="J147" i="30"/>
  <c r="I147" i="30"/>
  <c r="H147" i="30"/>
  <c r="G147" i="30"/>
  <c r="A147" i="30"/>
  <c r="FR147" i="30" s="1"/>
  <c r="FS146" i="30"/>
  <c r="FP146" i="30"/>
  <c r="FO146" i="30"/>
  <c r="FJ146" i="30"/>
  <c r="FI146" i="30"/>
  <c r="FH146" i="30"/>
  <c r="FG146" i="30"/>
  <c r="FC146" i="30"/>
  <c r="FF146" i="30" s="1"/>
  <c r="FA146" i="30"/>
  <c r="EZ146" i="30"/>
  <c r="EX146" i="30"/>
  <c r="EW146" i="30"/>
  <c r="EO146" i="30"/>
  <c r="FE146" i="30" s="1"/>
  <c r="EN146" i="30"/>
  <c r="EM146" i="30"/>
  <c r="EL146" i="30"/>
  <c r="EK146" i="30"/>
  <c r="EJ146" i="30"/>
  <c r="EI146" i="30"/>
  <c r="EH146" i="30"/>
  <c r="EG146" i="30"/>
  <c r="EF146" i="30"/>
  <c r="EE146" i="30"/>
  <c r="ED146" i="30"/>
  <c r="EC146" i="30"/>
  <c r="EB146" i="30"/>
  <c r="EA146" i="30"/>
  <c r="DZ146" i="30"/>
  <c r="DY146" i="30"/>
  <c r="DU146" i="30"/>
  <c r="DT146" i="30"/>
  <c r="DS146" i="30"/>
  <c r="FV146" i="30" s="1"/>
  <c r="DR146" i="30"/>
  <c r="FT146" i="30" s="1"/>
  <c r="DQ146" i="30"/>
  <c r="DP146" i="30"/>
  <c r="DO146" i="30"/>
  <c r="DN146" i="30"/>
  <c r="DM146" i="30"/>
  <c r="DL146" i="30"/>
  <c r="DK146" i="30"/>
  <c r="DJ146" i="30"/>
  <c r="DI146" i="30"/>
  <c r="DH146" i="30"/>
  <c r="DG146" i="30"/>
  <c r="DF146" i="30"/>
  <c r="DE146" i="30"/>
  <c r="DD146" i="30"/>
  <c r="DC146" i="30"/>
  <c r="DB146" i="30"/>
  <c r="DA146" i="30"/>
  <c r="CZ146" i="30"/>
  <c r="CY146" i="30"/>
  <c r="CX146" i="30"/>
  <c r="CW146" i="30"/>
  <c r="CV146" i="30"/>
  <c r="CU146" i="30"/>
  <c r="CT146" i="30"/>
  <c r="CS146" i="30"/>
  <c r="CR146" i="30"/>
  <c r="CQ146" i="30"/>
  <c r="CP146" i="30"/>
  <c r="CO146" i="30"/>
  <c r="CN146" i="30"/>
  <c r="CM146" i="30"/>
  <c r="CL146" i="30"/>
  <c r="CK146" i="30"/>
  <c r="CJ146" i="30"/>
  <c r="CI146" i="30"/>
  <c r="CG146" i="30"/>
  <c r="BQ146" i="30"/>
  <c r="BP146" i="30"/>
  <c r="BO146" i="30"/>
  <c r="BN146" i="30"/>
  <c r="BM146" i="30"/>
  <c r="BL146" i="30"/>
  <c r="BK146" i="30"/>
  <c r="BJ146" i="30"/>
  <c r="BI146" i="30"/>
  <c r="BH146" i="30"/>
  <c r="BG146" i="30"/>
  <c r="BF146" i="30"/>
  <c r="BE146" i="30"/>
  <c r="BD146" i="30"/>
  <c r="BC146" i="30"/>
  <c r="BB146" i="30"/>
  <c r="BA146" i="30"/>
  <c r="AZ146" i="30"/>
  <c r="AY146" i="30"/>
  <c r="AW146" i="30"/>
  <c r="AS146" i="30"/>
  <c r="AR146" i="30"/>
  <c r="AN146" i="30"/>
  <c r="AM146" i="30"/>
  <c r="AE146" i="30"/>
  <c r="W146" i="30"/>
  <c r="U146" i="30"/>
  <c r="T146" i="30"/>
  <c r="S146" i="30"/>
  <c r="R146" i="30"/>
  <c r="P146" i="30"/>
  <c r="O146" i="30"/>
  <c r="N146" i="30"/>
  <c r="M146" i="30"/>
  <c r="K146" i="30"/>
  <c r="J146" i="30"/>
  <c r="I146" i="30"/>
  <c r="H146" i="30"/>
  <c r="G146" i="30"/>
  <c r="A146" i="30"/>
  <c r="EP146" i="30" s="1"/>
  <c r="FS145" i="30"/>
  <c r="FP145" i="30"/>
  <c r="FO145" i="30"/>
  <c r="FJ145" i="30"/>
  <c r="FI145" i="30"/>
  <c r="FH145" i="30"/>
  <c r="FG145" i="30"/>
  <c r="FC145" i="30"/>
  <c r="FF145" i="30" s="1"/>
  <c r="FA145" i="30"/>
  <c r="EZ145" i="30"/>
  <c r="EX145" i="30"/>
  <c r="EW145" i="30"/>
  <c r="EO145" i="30"/>
  <c r="FE145" i="30" s="1"/>
  <c r="EN145" i="30"/>
  <c r="EM145" i="30"/>
  <c r="EL145" i="30"/>
  <c r="EK145" i="30"/>
  <c r="EJ145" i="30"/>
  <c r="EI145" i="30"/>
  <c r="EH145" i="30"/>
  <c r="EG145" i="30"/>
  <c r="EF145" i="30"/>
  <c r="EE145" i="30"/>
  <c r="ED145" i="30"/>
  <c r="EC145" i="30"/>
  <c r="EB145" i="30"/>
  <c r="EA145" i="30"/>
  <c r="DZ145" i="30"/>
  <c r="DY145" i="30"/>
  <c r="DU145" i="30"/>
  <c r="DT145" i="30"/>
  <c r="DS145" i="30"/>
  <c r="FV145" i="30" s="1"/>
  <c r="DR145" i="30"/>
  <c r="DQ145" i="30"/>
  <c r="DP145" i="30"/>
  <c r="DO145" i="30"/>
  <c r="DN145" i="30"/>
  <c r="DM145" i="30"/>
  <c r="DL145" i="30"/>
  <c r="DK145" i="30"/>
  <c r="DJ145" i="30"/>
  <c r="DI145" i="30"/>
  <c r="DH145" i="30"/>
  <c r="DG145" i="30"/>
  <c r="DF145" i="30"/>
  <c r="DE145" i="30"/>
  <c r="DD145" i="30"/>
  <c r="DC145" i="30"/>
  <c r="DB145" i="30"/>
  <c r="DA145" i="30"/>
  <c r="CZ145" i="30"/>
  <c r="CY145" i="30"/>
  <c r="CX145" i="30"/>
  <c r="CW145" i="30"/>
  <c r="CV145" i="30"/>
  <c r="CU145" i="30"/>
  <c r="CT145" i="30"/>
  <c r="CS145" i="30"/>
  <c r="CR145" i="30"/>
  <c r="CQ145" i="30"/>
  <c r="CP145" i="30"/>
  <c r="CO145" i="30"/>
  <c r="CN145" i="30"/>
  <c r="CM145" i="30"/>
  <c r="CL145" i="30"/>
  <c r="CK145" i="30"/>
  <c r="CJ145" i="30"/>
  <c r="CI145" i="30"/>
  <c r="CH145" i="30"/>
  <c r="CG145" i="30"/>
  <c r="BQ145" i="30"/>
  <c r="BP145" i="30"/>
  <c r="BO145" i="30"/>
  <c r="BN145" i="30"/>
  <c r="BM145" i="30"/>
  <c r="BL145" i="30"/>
  <c r="BK145" i="30"/>
  <c r="BJ145" i="30"/>
  <c r="BI145" i="30"/>
  <c r="BH145" i="30"/>
  <c r="BG145" i="30"/>
  <c r="BF145" i="30"/>
  <c r="BE145" i="30"/>
  <c r="BD145" i="30"/>
  <c r="BC145" i="30"/>
  <c r="BB145" i="30"/>
  <c r="BA145" i="30"/>
  <c r="AZ145" i="30"/>
  <c r="AY145" i="30"/>
  <c r="AW145" i="30"/>
  <c r="AS145" i="30"/>
  <c r="AR145" i="30"/>
  <c r="AN145" i="30"/>
  <c r="AM145" i="30"/>
  <c r="AE145" i="30"/>
  <c r="W145" i="30"/>
  <c r="V145" i="30"/>
  <c r="U145" i="30"/>
  <c r="T145" i="30"/>
  <c r="S145" i="30"/>
  <c r="R145" i="30"/>
  <c r="P145" i="30"/>
  <c r="O145" i="30"/>
  <c r="N145" i="30"/>
  <c r="M145" i="30"/>
  <c r="K145" i="30"/>
  <c r="J145" i="30"/>
  <c r="I145" i="30"/>
  <c r="H145" i="30"/>
  <c r="G145" i="30"/>
  <c r="A145" i="30"/>
  <c r="CD145" i="30" s="1"/>
  <c r="FS144" i="30"/>
  <c r="FP144" i="30"/>
  <c r="FO144" i="30"/>
  <c r="FJ144" i="30"/>
  <c r="FI144" i="30"/>
  <c r="FH144" i="30"/>
  <c r="FG144" i="30"/>
  <c r="FC144" i="30"/>
  <c r="FF144" i="30" s="1"/>
  <c r="FA144" i="30"/>
  <c r="EZ144" i="30"/>
  <c r="EX144" i="30"/>
  <c r="EW144" i="30"/>
  <c r="EO144" i="30"/>
  <c r="FE144" i="30" s="1"/>
  <c r="EN144" i="30"/>
  <c r="EM144" i="30"/>
  <c r="EL144" i="30"/>
  <c r="EK144" i="30"/>
  <c r="EJ144" i="30"/>
  <c r="EI144" i="30"/>
  <c r="EH144" i="30"/>
  <c r="EG144" i="30"/>
  <c r="EF144" i="30"/>
  <c r="EE144" i="30"/>
  <c r="ED144" i="30"/>
  <c r="EC144" i="30"/>
  <c r="EB144" i="30"/>
  <c r="EA144" i="30"/>
  <c r="DZ144" i="30"/>
  <c r="DY144" i="30"/>
  <c r="DU144" i="30"/>
  <c r="DT144" i="30"/>
  <c r="DS144" i="30"/>
  <c r="FV144" i="30" s="1"/>
  <c r="DR144" i="30"/>
  <c r="FU144" i="30" s="1"/>
  <c r="DQ144" i="30"/>
  <c r="DP144" i="30"/>
  <c r="DO144" i="30"/>
  <c r="DN144" i="30"/>
  <c r="DM144" i="30"/>
  <c r="DL144" i="30"/>
  <c r="DK144" i="30"/>
  <c r="DJ144" i="30"/>
  <c r="DI144" i="30"/>
  <c r="DH144" i="30"/>
  <c r="DG144" i="30"/>
  <c r="DF144" i="30"/>
  <c r="DE144" i="30"/>
  <c r="DD144" i="30"/>
  <c r="DC144" i="30"/>
  <c r="DB144" i="30"/>
  <c r="DA144" i="30"/>
  <c r="CZ144" i="30"/>
  <c r="CY144" i="30"/>
  <c r="CX144" i="30"/>
  <c r="CW144" i="30"/>
  <c r="CV144" i="30"/>
  <c r="CU144" i="30"/>
  <c r="CT144" i="30"/>
  <c r="CS144" i="30"/>
  <c r="CR144" i="30"/>
  <c r="CQ144" i="30"/>
  <c r="CP144" i="30"/>
  <c r="CO144" i="30"/>
  <c r="CN144" i="30"/>
  <c r="CM144" i="30"/>
  <c r="CL144" i="30"/>
  <c r="CK144" i="30"/>
  <c r="CJ144" i="30"/>
  <c r="CI144" i="30"/>
  <c r="CG144" i="30"/>
  <c r="BQ144" i="30"/>
  <c r="BP144" i="30"/>
  <c r="BO144" i="30"/>
  <c r="BN144" i="30"/>
  <c r="BM144" i="30"/>
  <c r="BL144" i="30"/>
  <c r="BK144" i="30"/>
  <c r="BJ144" i="30"/>
  <c r="BI144" i="30"/>
  <c r="BH144" i="30"/>
  <c r="BG144" i="30"/>
  <c r="BF144" i="30"/>
  <c r="BE144" i="30"/>
  <c r="BD144" i="30"/>
  <c r="BC144" i="30"/>
  <c r="BB144" i="30"/>
  <c r="BA144" i="30"/>
  <c r="AZ144" i="30"/>
  <c r="AY144" i="30"/>
  <c r="AW144" i="30"/>
  <c r="AS144" i="30"/>
  <c r="AR144" i="30"/>
  <c r="AN144" i="30"/>
  <c r="AM144" i="30"/>
  <c r="AE144" i="30"/>
  <c r="W144" i="30"/>
  <c r="V144" i="30" s="1"/>
  <c r="U144" i="30"/>
  <c r="T144" i="30"/>
  <c r="S144" i="30"/>
  <c r="R144" i="30"/>
  <c r="P144" i="30"/>
  <c r="O144" i="30"/>
  <c r="N144" i="30"/>
  <c r="M144" i="30"/>
  <c r="K144" i="30"/>
  <c r="J144" i="30"/>
  <c r="L144" i="30" s="1"/>
  <c r="I144" i="30"/>
  <c r="H144" i="30"/>
  <c r="G144" i="30"/>
  <c r="A144" i="30"/>
  <c r="CD144" i="30" s="1"/>
  <c r="FS143" i="30"/>
  <c r="FP143" i="30"/>
  <c r="FO143" i="30"/>
  <c r="FJ143" i="30"/>
  <c r="FI143" i="30"/>
  <c r="FH143" i="30"/>
  <c r="FC143" i="30"/>
  <c r="FF143" i="30" s="1"/>
  <c r="FA143" i="30"/>
  <c r="EZ143" i="30"/>
  <c r="EX143" i="30"/>
  <c r="FG143" i="30" s="1"/>
  <c r="EW143" i="30"/>
  <c r="EO143" i="30"/>
  <c r="FE143" i="30" s="1"/>
  <c r="EN143" i="30"/>
  <c r="EM143" i="30"/>
  <c r="EL143" i="30"/>
  <c r="EK143" i="30"/>
  <c r="EJ143" i="30"/>
  <c r="EI143" i="30"/>
  <c r="EH143" i="30"/>
  <c r="EG143" i="30"/>
  <c r="EF143" i="30"/>
  <c r="EE143" i="30"/>
  <c r="ED143" i="30"/>
  <c r="EC143" i="30"/>
  <c r="EB143" i="30"/>
  <c r="EA143" i="30"/>
  <c r="DZ143" i="30"/>
  <c r="DY143" i="30"/>
  <c r="DU143" i="30"/>
  <c r="DT143" i="30"/>
  <c r="DS143" i="30"/>
  <c r="FV143" i="30" s="1"/>
  <c r="DR143" i="30"/>
  <c r="FU143" i="30" s="1"/>
  <c r="DQ143" i="30"/>
  <c r="DP143" i="30"/>
  <c r="DO143" i="30"/>
  <c r="DN143" i="30"/>
  <c r="DM143" i="30"/>
  <c r="DL143" i="30"/>
  <c r="DK143" i="30"/>
  <c r="DJ143" i="30"/>
  <c r="DI143" i="30"/>
  <c r="DH143" i="30"/>
  <c r="DG143" i="30"/>
  <c r="DF143" i="30"/>
  <c r="DE143" i="30"/>
  <c r="DD143" i="30"/>
  <c r="DC143" i="30"/>
  <c r="DB143" i="30"/>
  <c r="DA143" i="30"/>
  <c r="CZ143" i="30"/>
  <c r="CY143" i="30"/>
  <c r="CX143" i="30"/>
  <c r="CW143" i="30"/>
  <c r="CV143" i="30"/>
  <c r="CU143" i="30"/>
  <c r="CT143" i="30"/>
  <c r="CS143" i="30"/>
  <c r="CR143" i="30"/>
  <c r="CQ143" i="30"/>
  <c r="CP143" i="30"/>
  <c r="CO143" i="30"/>
  <c r="CN143" i="30"/>
  <c r="CM143" i="30"/>
  <c r="CL143" i="30"/>
  <c r="CK143" i="30"/>
  <c r="CJ143" i="30"/>
  <c r="CI143" i="30"/>
  <c r="CG143" i="30"/>
  <c r="BQ143" i="30"/>
  <c r="BP143" i="30"/>
  <c r="BO143" i="30"/>
  <c r="BN143" i="30"/>
  <c r="BM143" i="30"/>
  <c r="BL143" i="30"/>
  <c r="BK143" i="30"/>
  <c r="BJ143" i="30"/>
  <c r="BI143" i="30"/>
  <c r="BH143" i="30"/>
  <c r="BG143" i="30"/>
  <c r="BF143" i="30"/>
  <c r="BE143" i="30"/>
  <c r="BD143" i="30"/>
  <c r="BC143" i="30"/>
  <c r="BB143" i="30"/>
  <c r="BA143" i="30"/>
  <c r="AZ143" i="30"/>
  <c r="AY143" i="30"/>
  <c r="AW143" i="30"/>
  <c r="AS143" i="30"/>
  <c r="AR143" i="30"/>
  <c r="AN143" i="30"/>
  <c r="AM143" i="30"/>
  <c r="AE143" i="30"/>
  <c r="W143" i="30"/>
  <c r="V143" i="30" s="1"/>
  <c r="U143" i="30"/>
  <c r="T143" i="30"/>
  <c r="S143" i="30"/>
  <c r="R143" i="30"/>
  <c r="P143" i="30"/>
  <c r="O143" i="30"/>
  <c r="N143" i="30"/>
  <c r="M143" i="30"/>
  <c r="K143" i="30"/>
  <c r="J143" i="30"/>
  <c r="I143" i="30"/>
  <c r="H143" i="30"/>
  <c r="G143" i="30"/>
  <c r="A143" i="30"/>
  <c r="BZ143" i="30" s="1"/>
  <c r="FS142" i="30"/>
  <c r="FP142" i="30"/>
  <c r="FO142" i="30"/>
  <c r="FJ142" i="30"/>
  <c r="FI142" i="30"/>
  <c r="FH142" i="30"/>
  <c r="FG142" i="30"/>
  <c r="FC142" i="30"/>
  <c r="FF142" i="30" s="1"/>
  <c r="FA142" i="30"/>
  <c r="EZ142" i="30"/>
  <c r="EX142" i="30"/>
  <c r="EW142" i="30"/>
  <c r="EO142" i="30"/>
  <c r="FE142" i="30" s="1"/>
  <c r="EN142" i="30"/>
  <c r="EM142" i="30"/>
  <c r="EL142" i="30"/>
  <c r="EK142" i="30"/>
  <c r="EJ142" i="30"/>
  <c r="EI142" i="30"/>
  <c r="EH142" i="30"/>
  <c r="EG142" i="30"/>
  <c r="EF142" i="30"/>
  <c r="EE142" i="30"/>
  <c r="ED142" i="30"/>
  <c r="EC142" i="30"/>
  <c r="EB142" i="30"/>
  <c r="EA142" i="30"/>
  <c r="DZ142" i="30"/>
  <c r="DY142" i="30"/>
  <c r="DU142" i="30"/>
  <c r="DT142" i="30"/>
  <c r="DS142" i="30"/>
  <c r="FV142" i="30" s="1"/>
  <c r="DR142" i="30"/>
  <c r="FT142" i="30" s="1"/>
  <c r="DQ142" i="30"/>
  <c r="DP142" i="30"/>
  <c r="DO142" i="30"/>
  <c r="DN142" i="30"/>
  <c r="DM142" i="30"/>
  <c r="DL142" i="30"/>
  <c r="DK142" i="30"/>
  <c r="DJ142" i="30"/>
  <c r="DI142" i="30"/>
  <c r="DH142" i="30"/>
  <c r="DG142" i="30"/>
  <c r="DF142" i="30"/>
  <c r="DE142" i="30"/>
  <c r="DD142" i="30"/>
  <c r="DC142" i="30"/>
  <c r="DB142" i="30"/>
  <c r="DA142" i="30"/>
  <c r="CZ142" i="30"/>
  <c r="CY142" i="30"/>
  <c r="CX142" i="30"/>
  <c r="CW142" i="30"/>
  <c r="CV142" i="30"/>
  <c r="CU142" i="30"/>
  <c r="CT142" i="30"/>
  <c r="CS142" i="30"/>
  <c r="CR142" i="30"/>
  <c r="CQ142" i="30"/>
  <c r="CP142" i="30"/>
  <c r="CO142" i="30"/>
  <c r="CN142" i="30"/>
  <c r="CM142" i="30"/>
  <c r="CL142" i="30"/>
  <c r="CK142" i="30"/>
  <c r="CJ142" i="30"/>
  <c r="CI142" i="30"/>
  <c r="CG142" i="30"/>
  <c r="BQ142" i="30"/>
  <c r="BP142" i="30"/>
  <c r="BO142" i="30"/>
  <c r="BN142" i="30"/>
  <c r="BM142" i="30"/>
  <c r="BL142" i="30"/>
  <c r="BK142" i="30"/>
  <c r="BJ142" i="30"/>
  <c r="BI142" i="30"/>
  <c r="BH142" i="30"/>
  <c r="BG142" i="30"/>
  <c r="BF142" i="30"/>
  <c r="BE142" i="30"/>
  <c r="BD142" i="30"/>
  <c r="BC142" i="30"/>
  <c r="BB142" i="30"/>
  <c r="BA142" i="30"/>
  <c r="AZ142" i="30"/>
  <c r="AY142" i="30"/>
  <c r="AW142" i="30"/>
  <c r="AS142" i="30"/>
  <c r="AR142" i="30"/>
  <c r="AN142" i="30"/>
  <c r="AM142" i="30"/>
  <c r="AE142" i="30"/>
  <c r="W142" i="30"/>
  <c r="V142" i="30" s="1"/>
  <c r="U142" i="30"/>
  <c r="T142" i="30"/>
  <c r="S142" i="30"/>
  <c r="R142" i="30"/>
  <c r="P142" i="30"/>
  <c r="O142" i="30"/>
  <c r="N142" i="30"/>
  <c r="M142" i="30"/>
  <c r="K142" i="30"/>
  <c r="J142" i="30"/>
  <c r="I142" i="30"/>
  <c r="H142" i="30"/>
  <c r="G142" i="30"/>
  <c r="A142" i="30"/>
  <c r="FD142" i="30" s="1"/>
  <c r="FS141" i="30"/>
  <c r="FP141" i="30"/>
  <c r="FO141" i="30"/>
  <c r="FJ141" i="30"/>
  <c r="FI141" i="30"/>
  <c r="FH141" i="30"/>
  <c r="FC141" i="30"/>
  <c r="FF141" i="30" s="1"/>
  <c r="FA141" i="30"/>
  <c r="EZ141" i="30"/>
  <c r="EX141" i="30"/>
  <c r="FG141" i="30" s="1"/>
  <c r="EW141" i="30"/>
  <c r="EO141" i="30"/>
  <c r="FE141" i="30" s="1"/>
  <c r="EN141" i="30"/>
  <c r="EM141" i="30"/>
  <c r="EL141" i="30"/>
  <c r="EK141" i="30"/>
  <c r="EJ141" i="30"/>
  <c r="EI141" i="30"/>
  <c r="EH141" i="30"/>
  <c r="EG141" i="30"/>
  <c r="EF141" i="30"/>
  <c r="EE141" i="30"/>
  <c r="ED141" i="30"/>
  <c r="EC141" i="30"/>
  <c r="EB141" i="30"/>
  <c r="EA141" i="30"/>
  <c r="DZ141" i="30"/>
  <c r="DY141" i="30"/>
  <c r="DU141" i="30"/>
  <c r="DT141" i="30"/>
  <c r="DS141" i="30"/>
  <c r="FV141" i="30" s="1"/>
  <c r="DR141" i="30"/>
  <c r="FT141" i="30" s="1"/>
  <c r="DQ141" i="30"/>
  <c r="DP141" i="30"/>
  <c r="DO141" i="30"/>
  <c r="DN141" i="30"/>
  <c r="DM141" i="30"/>
  <c r="DL141" i="30"/>
  <c r="DK141" i="30"/>
  <c r="DJ141" i="30"/>
  <c r="DI141" i="30"/>
  <c r="DH141" i="30"/>
  <c r="DG141" i="30"/>
  <c r="DF141" i="30"/>
  <c r="DE141" i="30"/>
  <c r="DD141" i="30"/>
  <c r="DC141" i="30"/>
  <c r="DB141" i="30"/>
  <c r="DA141" i="30"/>
  <c r="CZ141" i="30"/>
  <c r="CY141" i="30"/>
  <c r="CX141" i="30"/>
  <c r="CW141" i="30"/>
  <c r="CV141" i="30"/>
  <c r="CU141" i="30"/>
  <c r="CT141" i="30"/>
  <c r="CS141" i="30"/>
  <c r="CR141" i="30"/>
  <c r="CQ141" i="30"/>
  <c r="CP141" i="30"/>
  <c r="CO141" i="30"/>
  <c r="CN141" i="30"/>
  <c r="CM141" i="30"/>
  <c r="CL141" i="30"/>
  <c r="CK141" i="30"/>
  <c r="CJ141" i="30"/>
  <c r="CI141" i="30"/>
  <c r="CG141" i="30"/>
  <c r="BQ141" i="30"/>
  <c r="BP141" i="30"/>
  <c r="BO141" i="30"/>
  <c r="BN141" i="30"/>
  <c r="BM141" i="30"/>
  <c r="BL141" i="30"/>
  <c r="BK141" i="30"/>
  <c r="BJ141" i="30"/>
  <c r="BI141" i="30"/>
  <c r="BH141" i="30"/>
  <c r="BG141" i="30"/>
  <c r="BF141" i="30"/>
  <c r="BE141" i="30"/>
  <c r="BD141" i="30"/>
  <c r="BC141" i="30"/>
  <c r="BB141" i="30"/>
  <c r="BA141" i="30"/>
  <c r="AZ141" i="30"/>
  <c r="AY141" i="30"/>
  <c r="AW141" i="30"/>
  <c r="AS141" i="30"/>
  <c r="AR141" i="30"/>
  <c r="AN141" i="30"/>
  <c r="AM141" i="30"/>
  <c r="AE141" i="30"/>
  <c r="W141" i="30"/>
  <c r="U141" i="30"/>
  <c r="T141" i="30"/>
  <c r="S141" i="30"/>
  <c r="R141" i="30"/>
  <c r="P141" i="30"/>
  <c r="O141" i="30"/>
  <c r="N141" i="30"/>
  <c r="M141" i="30"/>
  <c r="K141" i="30"/>
  <c r="J141" i="30"/>
  <c r="I141" i="30"/>
  <c r="H141" i="30"/>
  <c r="G141" i="30"/>
  <c r="A141" i="30"/>
  <c r="FD141" i="30" s="1"/>
  <c r="FS140" i="30"/>
  <c r="FP140" i="30"/>
  <c r="FO140" i="30"/>
  <c r="FJ140" i="30"/>
  <c r="FI140" i="30"/>
  <c r="FH140" i="30"/>
  <c r="FC140" i="30"/>
  <c r="FF140" i="30" s="1"/>
  <c r="FA140" i="30"/>
  <c r="EZ140" i="30"/>
  <c r="EX140" i="30"/>
  <c r="FG140" i="30" s="1"/>
  <c r="EW140" i="30"/>
  <c r="EO140" i="30"/>
  <c r="FE140" i="30" s="1"/>
  <c r="EN140" i="30"/>
  <c r="EM140" i="30"/>
  <c r="EL140" i="30"/>
  <c r="EK140" i="30"/>
  <c r="EJ140" i="30"/>
  <c r="EI140" i="30"/>
  <c r="EH140" i="30"/>
  <c r="EG140" i="30"/>
  <c r="EF140" i="30"/>
  <c r="EE140" i="30"/>
  <c r="ED140" i="30"/>
  <c r="EC140" i="30"/>
  <c r="EB140" i="30"/>
  <c r="EA140" i="30"/>
  <c r="DZ140" i="30"/>
  <c r="DY140" i="30"/>
  <c r="DU140" i="30"/>
  <c r="DT140" i="30"/>
  <c r="DS140" i="30"/>
  <c r="FV140" i="30" s="1"/>
  <c r="DR140" i="30"/>
  <c r="FT140" i="30" s="1"/>
  <c r="DQ140" i="30"/>
  <c r="DP140" i="30"/>
  <c r="DO140" i="30"/>
  <c r="DN140" i="30"/>
  <c r="DM140" i="30"/>
  <c r="DL140" i="30"/>
  <c r="DK140" i="30"/>
  <c r="DJ140" i="30"/>
  <c r="DI140" i="30"/>
  <c r="DH140" i="30"/>
  <c r="DG140" i="30"/>
  <c r="DF140" i="30"/>
  <c r="DE140" i="30"/>
  <c r="DD140" i="30"/>
  <c r="DC140" i="30"/>
  <c r="DB140" i="30"/>
  <c r="DA140" i="30"/>
  <c r="CZ140" i="30"/>
  <c r="CY140" i="30"/>
  <c r="CX140" i="30"/>
  <c r="CW140" i="30"/>
  <c r="CV140" i="30"/>
  <c r="CU140" i="30"/>
  <c r="CT140" i="30"/>
  <c r="CS140" i="30"/>
  <c r="CR140" i="30"/>
  <c r="CQ140" i="30"/>
  <c r="CP140" i="30"/>
  <c r="CO140" i="30"/>
  <c r="CN140" i="30"/>
  <c r="CM140" i="30"/>
  <c r="CL140" i="30"/>
  <c r="CK140" i="30"/>
  <c r="CJ140" i="30"/>
  <c r="CI140" i="30"/>
  <c r="CG140" i="30"/>
  <c r="BQ140" i="30"/>
  <c r="BP140" i="30"/>
  <c r="BO140" i="30"/>
  <c r="BN140" i="30"/>
  <c r="BM140" i="30"/>
  <c r="BL140" i="30"/>
  <c r="BK140" i="30"/>
  <c r="BJ140" i="30"/>
  <c r="BI140" i="30"/>
  <c r="BH140" i="30"/>
  <c r="BG140" i="30"/>
  <c r="BF140" i="30"/>
  <c r="BE140" i="30"/>
  <c r="BD140" i="30"/>
  <c r="BC140" i="30"/>
  <c r="BB140" i="30"/>
  <c r="BA140" i="30"/>
  <c r="AZ140" i="30"/>
  <c r="AY140" i="30"/>
  <c r="AW140" i="30"/>
  <c r="AS140" i="30"/>
  <c r="AR140" i="30"/>
  <c r="AN140" i="30"/>
  <c r="AM140" i="30"/>
  <c r="AE140" i="30"/>
  <c r="W140" i="30"/>
  <c r="V140" i="30" s="1"/>
  <c r="U140" i="30"/>
  <c r="T140" i="30"/>
  <c r="S140" i="30"/>
  <c r="R140" i="30"/>
  <c r="P140" i="30"/>
  <c r="O140" i="30"/>
  <c r="N140" i="30"/>
  <c r="M140" i="30"/>
  <c r="K140" i="30"/>
  <c r="J140" i="30"/>
  <c r="I140" i="30"/>
  <c r="H140" i="30"/>
  <c r="G140" i="30"/>
  <c r="A140" i="30"/>
  <c r="FD140" i="30" s="1"/>
  <c r="FS139" i="30"/>
  <c r="FP139" i="30"/>
  <c r="FO139" i="30"/>
  <c r="FJ139" i="30"/>
  <c r="FI139" i="30"/>
  <c r="FH139" i="30"/>
  <c r="FC139" i="30"/>
  <c r="FF139" i="30" s="1"/>
  <c r="FA139" i="30"/>
  <c r="EZ139" i="30"/>
  <c r="EX139" i="30"/>
  <c r="FG139" i="30" s="1"/>
  <c r="EW139" i="30"/>
  <c r="EO139" i="30"/>
  <c r="FE139" i="30" s="1"/>
  <c r="EN139" i="30"/>
  <c r="EM139" i="30"/>
  <c r="EL139" i="30"/>
  <c r="EK139" i="30"/>
  <c r="EJ139" i="30"/>
  <c r="EI139" i="30"/>
  <c r="EH139" i="30"/>
  <c r="EG139" i="30"/>
  <c r="EF139" i="30"/>
  <c r="EE139" i="30"/>
  <c r="ED139" i="30"/>
  <c r="EC139" i="30"/>
  <c r="EB139" i="30"/>
  <c r="EA139" i="30"/>
  <c r="DZ139" i="30"/>
  <c r="DY139" i="30"/>
  <c r="DU139" i="30"/>
  <c r="DT139" i="30"/>
  <c r="DS139" i="30"/>
  <c r="FV139" i="30" s="1"/>
  <c r="DR139" i="30"/>
  <c r="FT139" i="30" s="1"/>
  <c r="DQ139" i="30"/>
  <c r="DP139" i="30"/>
  <c r="DO139" i="30"/>
  <c r="DN139" i="30"/>
  <c r="DM139" i="30"/>
  <c r="DL139" i="30"/>
  <c r="DK139" i="30"/>
  <c r="DJ139" i="30"/>
  <c r="DI139" i="30"/>
  <c r="DH139" i="30"/>
  <c r="DG139" i="30"/>
  <c r="DF139" i="30"/>
  <c r="DE139" i="30"/>
  <c r="DD139" i="30"/>
  <c r="DC139" i="30"/>
  <c r="DB139" i="30"/>
  <c r="DA139" i="30"/>
  <c r="CZ139" i="30"/>
  <c r="CY139" i="30"/>
  <c r="CX139" i="30"/>
  <c r="CW139" i="30"/>
  <c r="CV139" i="30"/>
  <c r="CU139" i="30"/>
  <c r="CT139" i="30"/>
  <c r="CS139" i="30"/>
  <c r="CR139" i="30"/>
  <c r="CQ139" i="30"/>
  <c r="CP139" i="30"/>
  <c r="CO139" i="30"/>
  <c r="CN139" i="30"/>
  <c r="CM139" i="30"/>
  <c r="CL139" i="30"/>
  <c r="CK139" i="30"/>
  <c r="CJ139" i="30"/>
  <c r="CI139" i="30"/>
  <c r="CG139" i="30"/>
  <c r="BQ139" i="30"/>
  <c r="BP139" i="30"/>
  <c r="BO139" i="30"/>
  <c r="BN139" i="30"/>
  <c r="BM139" i="30"/>
  <c r="BL139" i="30"/>
  <c r="BK139" i="30"/>
  <c r="BJ139" i="30"/>
  <c r="BI139" i="30"/>
  <c r="BH139" i="30"/>
  <c r="BG139" i="30"/>
  <c r="BF139" i="30"/>
  <c r="BE139" i="30"/>
  <c r="BD139" i="30"/>
  <c r="BC139" i="30"/>
  <c r="BB139" i="30"/>
  <c r="BA139" i="30"/>
  <c r="AZ139" i="30"/>
  <c r="AY139" i="30"/>
  <c r="AW139" i="30"/>
  <c r="AS139" i="30"/>
  <c r="AR139" i="30"/>
  <c r="AN139" i="30"/>
  <c r="AM139" i="30"/>
  <c r="AE139" i="30"/>
  <c r="W139" i="30"/>
  <c r="V139" i="30"/>
  <c r="U139" i="30"/>
  <c r="T139" i="30"/>
  <c r="S139" i="30"/>
  <c r="R139" i="30"/>
  <c r="P139" i="30"/>
  <c r="O139" i="30"/>
  <c r="N139" i="30"/>
  <c r="M139" i="30"/>
  <c r="K139" i="30"/>
  <c r="J139" i="30"/>
  <c r="I139" i="30"/>
  <c r="H139" i="30"/>
  <c r="G139" i="30"/>
  <c r="A139" i="30"/>
  <c r="FD139" i="30" s="1"/>
  <c r="FS138" i="30"/>
  <c r="FP138" i="30"/>
  <c r="FO138" i="30"/>
  <c r="FJ138" i="30"/>
  <c r="FI138" i="30"/>
  <c r="FH138" i="30"/>
  <c r="FC138" i="30"/>
  <c r="FF138" i="30" s="1"/>
  <c r="FA138" i="30"/>
  <c r="EZ138" i="30"/>
  <c r="EX138" i="30"/>
  <c r="FG138" i="30" s="1"/>
  <c r="EW138" i="30"/>
  <c r="EO138" i="30"/>
  <c r="FE138" i="30" s="1"/>
  <c r="EN138" i="30"/>
  <c r="EM138" i="30"/>
  <c r="EL138" i="30"/>
  <c r="EK138" i="30"/>
  <c r="EJ138" i="30"/>
  <c r="EI138" i="30"/>
  <c r="EH138" i="30"/>
  <c r="EG138" i="30"/>
  <c r="EF138" i="30"/>
  <c r="EE138" i="30"/>
  <c r="ED138" i="30"/>
  <c r="EC138" i="30"/>
  <c r="EB138" i="30"/>
  <c r="EA138" i="30"/>
  <c r="DZ138" i="30"/>
  <c r="DY138" i="30"/>
  <c r="DU138" i="30"/>
  <c r="DT138" i="30"/>
  <c r="DS138" i="30"/>
  <c r="FV138" i="30" s="1"/>
  <c r="DR138" i="30"/>
  <c r="FT138" i="30" s="1"/>
  <c r="DQ138" i="30"/>
  <c r="DP138" i="30"/>
  <c r="DO138" i="30"/>
  <c r="DN138" i="30"/>
  <c r="DM138" i="30"/>
  <c r="DL138" i="30"/>
  <c r="DK138" i="30"/>
  <c r="DJ138" i="30"/>
  <c r="DI138" i="30"/>
  <c r="DH138" i="30"/>
  <c r="DG138" i="30"/>
  <c r="DF138" i="30"/>
  <c r="DE138" i="30"/>
  <c r="DD138" i="30"/>
  <c r="DC138" i="30"/>
  <c r="DB138" i="30"/>
  <c r="DA138" i="30"/>
  <c r="CZ138" i="30"/>
  <c r="CY138" i="30"/>
  <c r="CX138" i="30"/>
  <c r="CW138" i="30"/>
  <c r="CV138" i="30"/>
  <c r="CU138" i="30"/>
  <c r="CT138" i="30"/>
  <c r="CS138" i="30"/>
  <c r="CR138" i="30"/>
  <c r="CQ138" i="30"/>
  <c r="CP138" i="30"/>
  <c r="CO138" i="30"/>
  <c r="CN138" i="30"/>
  <c r="CM138" i="30"/>
  <c r="CL138" i="30"/>
  <c r="CK138" i="30"/>
  <c r="CJ138" i="30"/>
  <c r="CI138" i="30"/>
  <c r="CG138" i="30"/>
  <c r="BQ138" i="30"/>
  <c r="BP138" i="30"/>
  <c r="BO138" i="30"/>
  <c r="BN138" i="30"/>
  <c r="BM138" i="30"/>
  <c r="BL138" i="30"/>
  <c r="BK138" i="30"/>
  <c r="BJ138" i="30"/>
  <c r="BI138" i="30"/>
  <c r="BH138" i="30"/>
  <c r="BG138" i="30"/>
  <c r="BF138" i="30"/>
  <c r="BE138" i="30"/>
  <c r="BD138" i="30"/>
  <c r="BC138" i="30"/>
  <c r="BB138" i="30"/>
  <c r="BA138" i="30"/>
  <c r="AZ138" i="30"/>
  <c r="AY138" i="30"/>
  <c r="AW138" i="30"/>
  <c r="AS138" i="30"/>
  <c r="AR138" i="30"/>
  <c r="AN138" i="30"/>
  <c r="AM138" i="30"/>
  <c r="AE138" i="30"/>
  <c r="AD138" i="30"/>
  <c r="W138" i="30"/>
  <c r="U138" i="30"/>
  <c r="T138" i="30"/>
  <c r="S138" i="30"/>
  <c r="R138" i="30"/>
  <c r="P138" i="30"/>
  <c r="O138" i="30"/>
  <c r="N138" i="30"/>
  <c r="M138" i="30"/>
  <c r="K138" i="30"/>
  <c r="J138" i="30"/>
  <c r="I138" i="30"/>
  <c r="H138" i="30"/>
  <c r="G138" i="30"/>
  <c r="A138" i="30"/>
  <c r="FV137" i="30"/>
  <c r="FS137" i="30"/>
  <c r="FP137" i="30"/>
  <c r="FO137" i="30"/>
  <c r="FJ137" i="30"/>
  <c r="FI137" i="30"/>
  <c r="FH137" i="30"/>
  <c r="FC137" i="30"/>
  <c r="FF137" i="30" s="1"/>
  <c r="FA137" i="30"/>
  <c r="EZ137" i="30"/>
  <c r="EX137" i="30"/>
  <c r="FG137" i="30" s="1"/>
  <c r="EW137" i="30"/>
  <c r="EO137" i="30"/>
  <c r="FE137" i="30" s="1"/>
  <c r="EN137" i="30"/>
  <c r="EM137" i="30"/>
  <c r="EL137" i="30"/>
  <c r="EK137" i="30"/>
  <c r="EJ137" i="30"/>
  <c r="EI137" i="30"/>
  <c r="EH137" i="30"/>
  <c r="EG137" i="30"/>
  <c r="EF137" i="30"/>
  <c r="EE137" i="30"/>
  <c r="ED137" i="30"/>
  <c r="EC137" i="30"/>
  <c r="EB137" i="30"/>
  <c r="EA137" i="30"/>
  <c r="DZ137" i="30"/>
  <c r="DY137" i="30"/>
  <c r="DU137" i="30"/>
  <c r="DT137" i="30"/>
  <c r="DS137" i="30"/>
  <c r="DR137" i="30"/>
  <c r="FU137" i="30" s="1"/>
  <c r="DQ137" i="30"/>
  <c r="DP137" i="30"/>
  <c r="DO137" i="30"/>
  <c r="DN137" i="30"/>
  <c r="DM137" i="30"/>
  <c r="DL137" i="30"/>
  <c r="DK137" i="30"/>
  <c r="DJ137" i="30"/>
  <c r="DI137" i="30"/>
  <c r="DH137" i="30"/>
  <c r="DG137" i="30"/>
  <c r="DF137" i="30"/>
  <c r="DE137" i="30"/>
  <c r="DD137" i="30"/>
  <c r="DC137" i="30"/>
  <c r="DB137" i="30"/>
  <c r="DA137" i="30"/>
  <c r="CZ137" i="30"/>
  <c r="CY137" i="30"/>
  <c r="CX137" i="30"/>
  <c r="CW137" i="30"/>
  <c r="CV137" i="30"/>
  <c r="CU137" i="30"/>
  <c r="CT137" i="30"/>
  <c r="CS137" i="30"/>
  <c r="CR137" i="30"/>
  <c r="CQ137" i="30"/>
  <c r="CP137" i="30"/>
  <c r="CO137" i="30"/>
  <c r="CN137" i="30"/>
  <c r="CM137" i="30"/>
  <c r="CL137" i="30"/>
  <c r="CK137" i="30"/>
  <c r="CJ137" i="30"/>
  <c r="CI137" i="30"/>
  <c r="CG137" i="30"/>
  <c r="BQ137" i="30"/>
  <c r="BP137" i="30"/>
  <c r="BO137" i="30"/>
  <c r="BN137" i="30"/>
  <c r="BM137" i="30"/>
  <c r="BL137" i="30"/>
  <c r="BK137" i="30"/>
  <c r="BJ137" i="30"/>
  <c r="BI137" i="30"/>
  <c r="BH137" i="30"/>
  <c r="BG137" i="30"/>
  <c r="BF137" i="30"/>
  <c r="BE137" i="30"/>
  <c r="BD137" i="30"/>
  <c r="BC137" i="30"/>
  <c r="BB137" i="30"/>
  <c r="BA137" i="30"/>
  <c r="AZ137" i="30"/>
  <c r="AY137" i="30"/>
  <c r="AW137" i="30"/>
  <c r="AS137" i="30"/>
  <c r="AR137" i="30"/>
  <c r="AN137" i="30"/>
  <c r="AM137" i="30"/>
  <c r="AE137" i="30"/>
  <c r="W137" i="30"/>
  <c r="U137" i="30"/>
  <c r="T137" i="30"/>
  <c r="S137" i="30"/>
  <c r="R137" i="30"/>
  <c r="P137" i="30"/>
  <c r="O137" i="30"/>
  <c r="N137" i="30"/>
  <c r="M137" i="30"/>
  <c r="K137" i="30"/>
  <c r="J137" i="30"/>
  <c r="I137" i="30"/>
  <c r="H137" i="30"/>
  <c r="G137" i="30"/>
  <c r="A137" i="30"/>
  <c r="CF137" i="30" s="1"/>
  <c r="FS136" i="30"/>
  <c r="FP136" i="30"/>
  <c r="FO136" i="30"/>
  <c r="FJ136" i="30"/>
  <c r="FI136" i="30"/>
  <c r="FH136" i="30"/>
  <c r="FC136" i="30"/>
  <c r="FF136" i="30" s="1"/>
  <c r="FA136" i="30"/>
  <c r="EZ136" i="30"/>
  <c r="EX136" i="30"/>
  <c r="FG136" i="30" s="1"/>
  <c r="EW136" i="30"/>
  <c r="EO136" i="30"/>
  <c r="FE136" i="30" s="1"/>
  <c r="EN136" i="30"/>
  <c r="EM136" i="30"/>
  <c r="EL136" i="30"/>
  <c r="EK136" i="30"/>
  <c r="EJ136" i="30"/>
  <c r="EI136" i="30"/>
  <c r="EH136" i="30"/>
  <c r="EG136" i="30"/>
  <c r="EF136" i="30"/>
  <c r="EE136" i="30"/>
  <c r="ED136" i="30"/>
  <c r="EC136" i="30"/>
  <c r="EB136" i="30"/>
  <c r="EA136" i="30"/>
  <c r="DZ136" i="30"/>
  <c r="DY136" i="30"/>
  <c r="DU136" i="30"/>
  <c r="DT136" i="30"/>
  <c r="DS136" i="30"/>
  <c r="FV136" i="30" s="1"/>
  <c r="DR136" i="30"/>
  <c r="FU136" i="30" s="1"/>
  <c r="DQ136" i="30"/>
  <c r="DP136" i="30"/>
  <c r="DO136" i="30"/>
  <c r="DN136" i="30"/>
  <c r="DM136" i="30"/>
  <c r="DL136" i="30"/>
  <c r="DK136" i="30"/>
  <c r="DJ136" i="30"/>
  <c r="DI136" i="30"/>
  <c r="DH136" i="30"/>
  <c r="DG136" i="30"/>
  <c r="DF136" i="30"/>
  <c r="DE136" i="30"/>
  <c r="DD136" i="30"/>
  <c r="DC136" i="30"/>
  <c r="DB136" i="30"/>
  <c r="DA136" i="30"/>
  <c r="CZ136" i="30"/>
  <c r="CY136" i="30"/>
  <c r="CX136" i="30"/>
  <c r="CW136" i="30"/>
  <c r="CV136" i="30"/>
  <c r="CU136" i="30"/>
  <c r="CT136" i="30"/>
  <c r="CS136" i="30"/>
  <c r="CR136" i="30"/>
  <c r="CQ136" i="30"/>
  <c r="CP136" i="30"/>
  <c r="CO136" i="30"/>
  <c r="CN136" i="30"/>
  <c r="CM136" i="30"/>
  <c r="CL136" i="30"/>
  <c r="CK136" i="30"/>
  <c r="CJ136" i="30"/>
  <c r="CI136" i="30"/>
  <c r="CG136" i="30"/>
  <c r="BQ136" i="30"/>
  <c r="BP136" i="30"/>
  <c r="BO136" i="30"/>
  <c r="BN136" i="30"/>
  <c r="BM136" i="30"/>
  <c r="BL136" i="30"/>
  <c r="BK136" i="30"/>
  <c r="BJ136" i="30"/>
  <c r="BI136" i="30"/>
  <c r="BH136" i="30"/>
  <c r="BG136" i="30"/>
  <c r="BF136" i="30"/>
  <c r="BE136" i="30"/>
  <c r="BD136" i="30"/>
  <c r="BC136" i="30"/>
  <c r="BB136" i="30"/>
  <c r="BA136" i="30"/>
  <c r="AZ136" i="30"/>
  <c r="AY136" i="30"/>
  <c r="AW136" i="30"/>
  <c r="AS136" i="30"/>
  <c r="AR136" i="30"/>
  <c r="AN136" i="30"/>
  <c r="AM136" i="30"/>
  <c r="AE136" i="30"/>
  <c r="AD136" i="30"/>
  <c r="W136" i="30"/>
  <c r="U136" i="30"/>
  <c r="T136" i="30"/>
  <c r="S136" i="30"/>
  <c r="R136" i="30"/>
  <c r="P136" i="30"/>
  <c r="O136" i="30"/>
  <c r="N136" i="30"/>
  <c r="M136" i="30"/>
  <c r="K136" i="30"/>
  <c r="J136" i="30"/>
  <c r="I136" i="30"/>
  <c r="H136" i="30"/>
  <c r="G136" i="30"/>
  <c r="A136" i="30"/>
  <c r="FR136" i="30" s="1"/>
  <c r="FS135" i="30"/>
  <c r="FP135" i="30"/>
  <c r="FO135" i="30"/>
  <c r="FJ135" i="30"/>
  <c r="FI135" i="30"/>
  <c r="FH135" i="30"/>
  <c r="FG135" i="30"/>
  <c r="FC135" i="30"/>
  <c r="FF135" i="30" s="1"/>
  <c r="FA135" i="30"/>
  <c r="EZ135" i="30"/>
  <c r="EX135" i="30"/>
  <c r="EW135" i="30"/>
  <c r="EO135" i="30"/>
  <c r="FE135" i="30" s="1"/>
  <c r="EN135" i="30"/>
  <c r="EM135" i="30"/>
  <c r="EL135" i="30"/>
  <c r="EK135" i="30"/>
  <c r="EJ135" i="30"/>
  <c r="EI135" i="30"/>
  <c r="EH135" i="30"/>
  <c r="EG135" i="30"/>
  <c r="EF135" i="30"/>
  <c r="EE135" i="30"/>
  <c r="ED135" i="30"/>
  <c r="EC135" i="30"/>
  <c r="EB135" i="30"/>
  <c r="EA135" i="30"/>
  <c r="DZ135" i="30"/>
  <c r="DY135" i="30"/>
  <c r="DU135" i="30"/>
  <c r="DT135" i="30"/>
  <c r="DS135" i="30"/>
  <c r="FV135" i="30" s="1"/>
  <c r="DR135" i="30"/>
  <c r="FT135" i="30" s="1"/>
  <c r="DQ135" i="30"/>
  <c r="DP135" i="30"/>
  <c r="DO135" i="30"/>
  <c r="DN135" i="30"/>
  <c r="DM135" i="30"/>
  <c r="DL135" i="30"/>
  <c r="DK135" i="30"/>
  <c r="DJ135" i="30"/>
  <c r="DI135" i="30"/>
  <c r="DH135" i="30"/>
  <c r="DG135" i="30"/>
  <c r="DF135" i="30"/>
  <c r="DE135" i="30"/>
  <c r="DD135" i="30"/>
  <c r="DC135" i="30"/>
  <c r="DB135" i="30"/>
  <c r="DA135" i="30"/>
  <c r="CZ135" i="30"/>
  <c r="CY135" i="30"/>
  <c r="CX135" i="30"/>
  <c r="CW135" i="30"/>
  <c r="CV135" i="30"/>
  <c r="CU135" i="30"/>
  <c r="CT135" i="30"/>
  <c r="CS135" i="30"/>
  <c r="CR135" i="30"/>
  <c r="CQ135" i="30"/>
  <c r="CP135" i="30"/>
  <c r="CO135" i="30"/>
  <c r="CN135" i="30"/>
  <c r="CM135" i="30"/>
  <c r="CL135" i="30"/>
  <c r="CK135" i="30"/>
  <c r="CJ135" i="30"/>
  <c r="CI135" i="30"/>
  <c r="CG135" i="30"/>
  <c r="BQ135" i="30"/>
  <c r="BP135" i="30"/>
  <c r="BO135" i="30"/>
  <c r="BN135" i="30"/>
  <c r="BM135" i="30"/>
  <c r="BL135" i="30"/>
  <c r="BK135" i="30"/>
  <c r="BJ135" i="30"/>
  <c r="BI135" i="30"/>
  <c r="BH135" i="30"/>
  <c r="BG135" i="30"/>
  <c r="BF135" i="30"/>
  <c r="BE135" i="30"/>
  <c r="BD135" i="30"/>
  <c r="BC135" i="30"/>
  <c r="BB135" i="30"/>
  <c r="BA135" i="30"/>
  <c r="AZ135" i="30"/>
  <c r="AY135" i="30"/>
  <c r="AW135" i="30"/>
  <c r="AS135" i="30"/>
  <c r="AR135" i="30"/>
  <c r="AN135" i="30"/>
  <c r="AM135" i="30"/>
  <c r="AE135" i="30"/>
  <c r="W135" i="30"/>
  <c r="V135" i="30" s="1"/>
  <c r="U135" i="30"/>
  <c r="T135" i="30"/>
  <c r="S135" i="30"/>
  <c r="R135" i="30"/>
  <c r="P135" i="30"/>
  <c r="O135" i="30"/>
  <c r="N135" i="30"/>
  <c r="M135" i="30"/>
  <c r="K135" i="30"/>
  <c r="J135" i="30"/>
  <c r="I135" i="30"/>
  <c r="H135" i="30"/>
  <c r="G135" i="30"/>
  <c r="A135" i="30"/>
  <c r="FS134" i="30"/>
  <c r="FP134" i="30"/>
  <c r="FO134" i="30"/>
  <c r="FJ134" i="30"/>
  <c r="FI134" i="30"/>
  <c r="FH134" i="30"/>
  <c r="FC134" i="30"/>
  <c r="FF134" i="30" s="1"/>
  <c r="FA134" i="30"/>
  <c r="EZ134" i="30"/>
  <c r="EX134" i="30"/>
  <c r="FG134" i="30" s="1"/>
  <c r="EW134" i="30"/>
  <c r="EO134" i="30"/>
  <c r="FE134" i="30" s="1"/>
  <c r="EN134" i="30"/>
  <c r="EM134" i="30"/>
  <c r="EL134" i="30"/>
  <c r="EK134" i="30"/>
  <c r="EJ134" i="30"/>
  <c r="EI134" i="30"/>
  <c r="EH134" i="30"/>
  <c r="EG134" i="30"/>
  <c r="EF134" i="30"/>
  <c r="EE134" i="30"/>
  <c r="ED134" i="30"/>
  <c r="EC134" i="30"/>
  <c r="EB134" i="30"/>
  <c r="EA134" i="30"/>
  <c r="DZ134" i="30"/>
  <c r="DY134" i="30"/>
  <c r="DU134" i="30"/>
  <c r="DT134" i="30"/>
  <c r="DS134" i="30"/>
  <c r="FV134" i="30" s="1"/>
  <c r="DR134" i="30"/>
  <c r="FT134" i="30" s="1"/>
  <c r="DQ134" i="30"/>
  <c r="DP134" i="30"/>
  <c r="DO134" i="30"/>
  <c r="DN134" i="30"/>
  <c r="DM134" i="30"/>
  <c r="DL134" i="30"/>
  <c r="DK134" i="30"/>
  <c r="DJ134" i="30"/>
  <c r="DI134" i="30"/>
  <c r="DH134" i="30"/>
  <c r="DG134" i="30"/>
  <c r="DF134" i="30"/>
  <c r="DE134" i="30"/>
  <c r="DD134" i="30"/>
  <c r="DC134" i="30"/>
  <c r="DB134" i="30"/>
  <c r="DA134" i="30"/>
  <c r="CZ134" i="30"/>
  <c r="CY134" i="30"/>
  <c r="CX134" i="30"/>
  <c r="CW134" i="30"/>
  <c r="CV134" i="30"/>
  <c r="CU134" i="30"/>
  <c r="CT134" i="30"/>
  <c r="CS134" i="30"/>
  <c r="CR134" i="30"/>
  <c r="CQ134" i="30"/>
  <c r="CP134" i="30"/>
  <c r="CO134" i="30"/>
  <c r="CN134" i="30"/>
  <c r="CM134" i="30"/>
  <c r="CL134" i="30"/>
  <c r="CK134" i="30"/>
  <c r="CJ134" i="30"/>
  <c r="CI134" i="30"/>
  <c r="CG134" i="30"/>
  <c r="BQ134" i="30"/>
  <c r="BP134" i="30"/>
  <c r="BO134" i="30"/>
  <c r="BN134" i="30"/>
  <c r="BM134" i="30"/>
  <c r="BL134" i="30"/>
  <c r="BK134" i="30"/>
  <c r="BJ134" i="30"/>
  <c r="BI134" i="30"/>
  <c r="BH134" i="30"/>
  <c r="BG134" i="30"/>
  <c r="BF134" i="30"/>
  <c r="BE134" i="30"/>
  <c r="BD134" i="30"/>
  <c r="BC134" i="30"/>
  <c r="BB134" i="30"/>
  <c r="BA134" i="30"/>
  <c r="AZ134" i="30"/>
  <c r="AY134" i="30"/>
  <c r="AW134" i="30"/>
  <c r="AS134" i="30"/>
  <c r="AR134" i="30"/>
  <c r="AN134" i="30"/>
  <c r="AM134" i="30"/>
  <c r="AE134" i="30"/>
  <c r="W134" i="30"/>
  <c r="V134" i="30" s="1"/>
  <c r="U134" i="30"/>
  <c r="T134" i="30"/>
  <c r="S134" i="30"/>
  <c r="R134" i="30"/>
  <c r="P134" i="30"/>
  <c r="O134" i="30"/>
  <c r="N134" i="30"/>
  <c r="M134" i="30"/>
  <c r="K134" i="30"/>
  <c r="J134" i="30"/>
  <c r="I134" i="30"/>
  <c r="H134" i="30"/>
  <c r="G134" i="30"/>
  <c r="A134" i="30"/>
  <c r="BU134" i="30" s="1"/>
  <c r="FS133" i="30"/>
  <c r="FP133" i="30"/>
  <c r="FO133" i="30"/>
  <c r="FJ133" i="30"/>
  <c r="FI133" i="30"/>
  <c r="FH133" i="30"/>
  <c r="FG133" i="30"/>
  <c r="FC133" i="30"/>
  <c r="FF133" i="30" s="1"/>
  <c r="FA133" i="30"/>
  <c r="EZ133" i="30"/>
  <c r="EX133" i="30"/>
  <c r="EW133" i="30"/>
  <c r="EO133" i="30"/>
  <c r="FE133" i="30" s="1"/>
  <c r="EN133" i="30"/>
  <c r="EM133" i="30"/>
  <c r="EL133" i="30"/>
  <c r="EK133" i="30"/>
  <c r="EJ133" i="30"/>
  <c r="EI133" i="30"/>
  <c r="EH133" i="30"/>
  <c r="EG133" i="30"/>
  <c r="EF133" i="30"/>
  <c r="EE133" i="30"/>
  <c r="ED133" i="30"/>
  <c r="EC133" i="30"/>
  <c r="EB133" i="30"/>
  <c r="EA133" i="30"/>
  <c r="DZ133" i="30"/>
  <c r="DY133" i="30"/>
  <c r="DU133" i="30"/>
  <c r="DT133" i="30"/>
  <c r="DS133" i="30"/>
  <c r="FV133" i="30" s="1"/>
  <c r="DR133" i="30"/>
  <c r="FT133" i="30" s="1"/>
  <c r="DQ133" i="30"/>
  <c r="DP133" i="30"/>
  <c r="DO133" i="30"/>
  <c r="DN133" i="30"/>
  <c r="DM133" i="30"/>
  <c r="DL133" i="30"/>
  <c r="DK133" i="30"/>
  <c r="DJ133" i="30"/>
  <c r="DI133" i="30"/>
  <c r="DH133" i="30"/>
  <c r="DG133" i="30"/>
  <c r="DF133" i="30"/>
  <c r="DE133" i="30"/>
  <c r="DD133" i="30"/>
  <c r="DC133" i="30"/>
  <c r="DB133" i="30"/>
  <c r="DA133" i="30"/>
  <c r="CZ133" i="30"/>
  <c r="CY133" i="30"/>
  <c r="CX133" i="30"/>
  <c r="CW133" i="30"/>
  <c r="CV133" i="30"/>
  <c r="CU133" i="30"/>
  <c r="CT133" i="30"/>
  <c r="CS133" i="30"/>
  <c r="CR133" i="30"/>
  <c r="CQ133" i="30"/>
  <c r="CP133" i="30"/>
  <c r="CO133" i="30"/>
  <c r="CN133" i="30"/>
  <c r="CM133" i="30"/>
  <c r="CL133" i="30"/>
  <c r="CK133" i="30"/>
  <c r="CJ133" i="30"/>
  <c r="CI133" i="30"/>
  <c r="CG133" i="30"/>
  <c r="BQ133" i="30"/>
  <c r="BP133" i="30"/>
  <c r="BO133" i="30"/>
  <c r="BN133" i="30"/>
  <c r="BM133" i="30"/>
  <c r="BL133" i="30"/>
  <c r="BK133" i="30"/>
  <c r="BJ133" i="30"/>
  <c r="BI133" i="30"/>
  <c r="BH133" i="30"/>
  <c r="BG133" i="30"/>
  <c r="BF133" i="30"/>
  <c r="BE133" i="30"/>
  <c r="BD133" i="30"/>
  <c r="BC133" i="30"/>
  <c r="BB133" i="30"/>
  <c r="BA133" i="30"/>
  <c r="AZ133" i="30"/>
  <c r="AY133" i="30"/>
  <c r="AW133" i="30"/>
  <c r="AS133" i="30"/>
  <c r="AR133" i="30"/>
  <c r="AN133" i="30"/>
  <c r="AM133" i="30"/>
  <c r="AE133" i="30"/>
  <c r="W133" i="30"/>
  <c r="V133" i="30" s="1"/>
  <c r="U133" i="30"/>
  <c r="T133" i="30"/>
  <c r="S133" i="30"/>
  <c r="R133" i="30"/>
  <c r="P133" i="30"/>
  <c r="O133" i="30"/>
  <c r="N133" i="30"/>
  <c r="M133" i="30"/>
  <c r="K133" i="30"/>
  <c r="J133" i="30"/>
  <c r="L133" i="30" s="1"/>
  <c r="I133" i="30"/>
  <c r="H133" i="30"/>
  <c r="G133" i="30"/>
  <c r="A133" i="30"/>
  <c r="FS132" i="30"/>
  <c r="FP132" i="30"/>
  <c r="FO132" i="30"/>
  <c r="FJ132" i="30"/>
  <c r="FI132" i="30"/>
  <c r="FH132" i="30"/>
  <c r="FC132" i="30"/>
  <c r="FF132" i="30" s="1"/>
  <c r="FA132" i="30"/>
  <c r="EZ132" i="30"/>
  <c r="EX132" i="30"/>
  <c r="FG132" i="30" s="1"/>
  <c r="EW132" i="30"/>
  <c r="EO132" i="30"/>
  <c r="FE132" i="30" s="1"/>
  <c r="EN132" i="30"/>
  <c r="EM132" i="30"/>
  <c r="EL132" i="30"/>
  <c r="EK132" i="30"/>
  <c r="EJ132" i="30"/>
  <c r="EI132" i="30"/>
  <c r="EH132" i="30"/>
  <c r="EG132" i="30"/>
  <c r="EF132" i="30"/>
  <c r="EE132" i="30"/>
  <c r="ED132" i="30"/>
  <c r="EC132" i="30"/>
  <c r="EB132" i="30"/>
  <c r="EA132" i="30"/>
  <c r="DZ132" i="30"/>
  <c r="DY132" i="30"/>
  <c r="DU132" i="30"/>
  <c r="DT132" i="30"/>
  <c r="DS132" i="30"/>
  <c r="FV132" i="30" s="1"/>
  <c r="DR132" i="30"/>
  <c r="FT132" i="30" s="1"/>
  <c r="DQ132" i="30"/>
  <c r="DP132" i="30"/>
  <c r="DO132" i="30"/>
  <c r="DN132" i="30"/>
  <c r="DM132" i="30"/>
  <c r="DL132" i="30"/>
  <c r="DK132" i="30"/>
  <c r="DJ132" i="30"/>
  <c r="DI132" i="30"/>
  <c r="DH132" i="30"/>
  <c r="DG132" i="30"/>
  <c r="DF132" i="30"/>
  <c r="DE132" i="30"/>
  <c r="DD132" i="30"/>
  <c r="DC132" i="30"/>
  <c r="DB132" i="30"/>
  <c r="DA132" i="30"/>
  <c r="CZ132" i="30"/>
  <c r="CY132" i="30"/>
  <c r="CX132" i="30"/>
  <c r="CW132" i="30"/>
  <c r="CV132" i="30"/>
  <c r="CU132" i="30"/>
  <c r="CT132" i="30"/>
  <c r="CS132" i="30"/>
  <c r="CR132" i="30"/>
  <c r="CQ132" i="30"/>
  <c r="CP132" i="30"/>
  <c r="CO132" i="30"/>
  <c r="CN132" i="30"/>
  <c r="CM132" i="30"/>
  <c r="CL132" i="30"/>
  <c r="CK132" i="30"/>
  <c r="CJ132" i="30"/>
  <c r="CI132" i="30"/>
  <c r="CG132" i="30"/>
  <c r="BQ132" i="30"/>
  <c r="BP132" i="30"/>
  <c r="BO132" i="30"/>
  <c r="BN132" i="30"/>
  <c r="BM132" i="30"/>
  <c r="BL132" i="30"/>
  <c r="BK132" i="30"/>
  <c r="BJ132" i="30"/>
  <c r="BI132" i="30"/>
  <c r="BH132" i="30"/>
  <c r="BG132" i="30"/>
  <c r="BF132" i="30"/>
  <c r="BE132" i="30"/>
  <c r="BD132" i="30"/>
  <c r="BC132" i="30"/>
  <c r="BB132" i="30"/>
  <c r="BA132" i="30"/>
  <c r="AZ132" i="30"/>
  <c r="AY132" i="30"/>
  <c r="AW132" i="30"/>
  <c r="AS132" i="30"/>
  <c r="AR132" i="30"/>
  <c r="AN132" i="30"/>
  <c r="AM132" i="30"/>
  <c r="AE132" i="30"/>
  <c r="W132" i="30"/>
  <c r="V132" i="30" s="1"/>
  <c r="U132" i="30"/>
  <c r="T132" i="30"/>
  <c r="S132" i="30"/>
  <c r="R132" i="30"/>
  <c r="P132" i="30"/>
  <c r="O132" i="30"/>
  <c r="N132" i="30"/>
  <c r="M132" i="30"/>
  <c r="K132" i="30"/>
  <c r="J132" i="30"/>
  <c r="I132" i="30"/>
  <c r="H132" i="30"/>
  <c r="G132" i="30"/>
  <c r="A132" i="30"/>
  <c r="FS131" i="30"/>
  <c r="FP131" i="30"/>
  <c r="FO131" i="30"/>
  <c r="FJ131" i="30"/>
  <c r="FI131" i="30"/>
  <c r="FH131" i="30"/>
  <c r="FG131" i="30"/>
  <c r="FC131" i="30"/>
  <c r="FF131" i="30" s="1"/>
  <c r="FA131" i="30"/>
  <c r="EZ131" i="30"/>
  <c r="EX131" i="30"/>
  <c r="EW131" i="30"/>
  <c r="EO131" i="30"/>
  <c r="FE131" i="30" s="1"/>
  <c r="EN131" i="30"/>
  <c r="EM131" i="30"/>
  <c r="EL131" i="30"/>
  <c r="EK131" i="30"/>
  <c r="EJ131" i="30"/>
  <c r="EI131" i="30"/>
  <c r="EH131" i="30"/>
  <c r="EG131" i="30"/>
  <c r="EF131" i="30"/>
  <c r="EE131" i="30"/>
  <c r="ED131" i="30"/>
  <c r="EC131" i="30"/>
  <c r="EB131" i="30"/>
  <c r="EA131" i="30"/>
  <c r="DZ131" i="30"/>
  <c r="DY131" i="30"/>
  <c r="DU131" i="30"/>
  <c r="DT131" i="30"/>
  <c r="DS131" i="30"/>
  <c r="FV131" i="30" s="1"/>
  <c r="DR131" i="30"/>
  <c r="DQ131" i="30"/>
  <c r="DP131" i="30"/>
  <c r="DO131" i="30"/>
  <c r="DN131" i="30"/>
  <c r="DM131" i="30"/>
  <c r="DL131" i="30"/>
  <c r="DK131" i="30"/>
  <c r="DJ131" i="30"/>
  <c r="DI131" i="30"/>
  <c r="DH131" i="30"/>
  <c r="DG131" i="30"/>
  <c r="DF131" i="30"/>
  <c r="DE131" i="30"/>
  <c r="DD131" i="30"/>
  <c r="DC131" i="30"/>
  <c r="DB131" i="30"/>
  <c r="DA131" i="30"/>
  <c r="CZ131" i="30"/>
  <c r="CY131" i="30"/>
  <c r="CX131" i="30"/>
  <c r="CW131" i="30"/>
  <c r="CV131" i="30"/>
  <c r="CU131" i="30"/>
  <c r="CT131" i="30"/>
  <c r="CS131" i="30"/>
  <c r="CR131" i="30"/>
  <c r="CQ131" i="30"/>
  <c r="CP131" i="30"/>
  <c r="CO131" i="30"/>
  <c r="CN131" i="30"/>
  <c r="CM131" i="30"/>
  <c r="CL131" i="30"/>
  <c r="CK131" i="30"/>
  <c r="CJ131" i="30"/>
  <c r="CI131" i="30"/>
  <c r="CG131" i="30"/>
  <c r="BU131" i="30"/>
  <c r="BQ131" i="30"/>
  <c r="BP131" i="30"/>
  <c r="BO131" i="30"/>
  <c r="BN131" i="30"/>
  <c r="BM131" i="30"/>
  <c r="BL131" i="30"/>
  <c r="BK131" i="30"/>
  <c r="BJ131" i="30"/>
  <c r="BI131" i="30"/>
  <c r="BH131" i="30"/>
  <c r="BG131" i="30"/>
  <c r="BF131" i="30"/>
  <c r="BE131" i="30"/>
  <c r="BD131" i="30"/>
  <c r="BC131" i="30"/>
  <c r="BB131" i="30"/>
  <c r="BA131" i="30"/>
  <c r="AZ131" i="30"/>
  <c r="AY131" i="30"/>
  <c r="AW131" i="30"/>
  <c r="AS131" i="30"/>
  <c r="AR131" i="30"/>
  <c r="AN131" i="30"/>
  <c r="AM131" i="30"/>
  <c r="AE131" i="30"/>
  <c r="W131" i="30"/>
  <c r="V131" i="30" s="1"/>
  <c r="U131" i="30"/>
  <c r="T131" i="30"/>
  <c r="S131" i="30"/>
  <c r="R131" i="30"/>
  <c r="P131" i="30"/>
  <c r="O131" i="30"/>
  <c r="N131" i="30"/>
  <c r="M131" i="30"/>
  <c r="K131" i="30"/>
  <c r="J131" i="30"/>
  <c r="I131" i="30"/>
  <c r="H131" i="30"/>
  <c r="G131" i="30"/>
  <c r="A131" i="30"/>
  <c r="BS131" i="30" s="1"/>
  <c r="FS130" i="30"/>
  <c r="FQ130" i="30"/>
  <c r="FP130" i="30"/>
  <c r="FO130" i="30"/>
  <c r="FJ130" i="30"/>
  <c r="FI130" i="30"/>
  <c r="FH130" i="30"/>
  <c r="FG130" i="30"/>
  <c r="FC130" i="30"/>
  <c r="FF130" i="30" s="1"/>
  <c r="FA130" i="30"/>
  <c r="EZ130" i="30"/>
  <c r="EX130" i="30"/>
  <c r="EW130" i="30"/>
  <c r="EP130" i="30"/>
  <c r="EO130" i="30"/>
  <c r="FE130" i="30" s="1"/>
  <c r="EN130" i="30"/>
  <c r="EM130" i="30"/>
  <c r="EL130" i="30"/>
  <c r="EK130" i="30"/>
  <c r="EJ130" i="30"/>
  <c r="EI130" i="30"/>
  <c r="EH130" i="30"/>
  <c r="EG130" i="30"/>
  <c r="EF130" i="30"/>
  <c r="EE130" i="30"/>
  <c r="ED130" i="30"/>
  <c r="EC130" i="30"/>
  <c r="EB130" i="30"/>
  <c r="EA130" i="30"/>
  <c r="DZ130" i="30"/>
  <c r="DY130" i="30"/>
  <c r="DU130" i="30"/>
  <c r="DT130" i="30"/>
  <c r="DS130" i="30"/>
  <c r="FV130" i="30" s="1"/>
  <c r="DR130" i="30"/>
  <c r="FT130" i="30" s="1"/>
  <c r="DQ130" i="30"/>
  <c r="DP130" i="30"/>
  <c r="DO130" i="30"/>
  <c r="DN130" i="30"/>
  <c r="DM130" i="30"/>
  <c r="DL130" i="30"/>
  <c r="DK130" i="30"/>
  <c r="DJ130" i="30"/>
  <c r="DI130" i="30"/>
  <c r="DH130" i="30"/>
  <c r="DG130" i="30"/>
  <c r="DF130" i="30"/>
  <c r="DE130" i="30"/>
  <c r="DD130" i="30"/>
  <c r="DC130" i="30"/>
  <c r="DB130" i="30"/>
  <c r="DA130" i="30"/>
  <c r="CZ130" i="30"/>
  <c r="CY130" i="30"/>
  <c r="CX130" i="30"/>
  <c r="CW130" i="30"/>
  <c r="CV130" i="30"/>
  <c r="CU130" i="30"/>
  <c r="CT130" i="30"/>
  <c r="CS130" i="30"/>
  <c r="CR130" i="30"/>
  <c r="CQ130" i="30"/>
  <c r="CP130" i="30"/>
  <c r="CO130" i="30"/>
  <c r="CN130" i="30"/>
  <c r="CM130" i="30"/>
  <c r="CL130" i="30"/>
  <c r="CK130" i="30"/>
  <c r="CJ130" i="30"/>
  <c r="CI130" i="30"/>
  <c r="CG130" i="30"/>
  <c r="BU130" i="30"/>
  <c r="BQ130" i="30"/>
  <c r="BP130" i="30"/>
  <c r="BO130" i="30"/>
  <c r="BN130" i="30"/>
  <c r="BM130" i="30"/>
  <c r="BL130" i="30"/>
  <c r="BK130" i="30"/>
  <c r="BJ130" i="30"/>
  <c r="BI130" i="30"/>
  <c r="BH130" i="30"/>
  <c r="BG130" i="30"/>
  <c r="BF130" i="30"/>
  <c r="BE130" i="30"/>
  <c r="BD130" i="30"/>
  <c r="BC130" i="30"/>
  <c r="BB130" i="30"/>
  <c r="BA130" i="30"/>
  <c r="AZ130" i="30"/>
  <c r="AY130" i="30"/>
  <c r="AW130" i="30"/>
  <c r="AS130" i="30"/>
  <c r="AR130" i="30"/>
  <c r="AN130" i="30"/>
  <c r="AM130" i="30"/>
  <c r="AE130" i="30"/>
  <c r="W130" i="30"/>
  <c r="U130" i="30"/>
  <c r="T130" i="30"/>
  <c r="S130" i="30"/>
  <c r="R130" i="30"/>
  <c r="P130" i="30"/>
  <c r="O130" i="30"/>
  <c r="N130" i="30"/>
  <c r="M130" i="30"/>
  <c r="K130" i="30"/>
  <c r="J130" i="30"/>
  <c r="I130" i="30"/>
  <c r="H130" i="30"/>
  <c r="G130" i="30"/>
  <c r="A130" i="30"/>
  <c r="CC130" i="30" s="1"/>
  <c r="FS129" i="30"/>
  <c r="FP129" i="30"/>
  <c r="FO129" i="30"/>
  <c r="FJ129" i="30"/>
  <c r="FI129" i="30"/>
  <c r="FH129" i="30"/>
  <c r="FG129" i="30"/>
  <c r="FC129" i="30"/>
  <c r="FF129" i="30" s="1"/>
  <c r="FA129" i="30"/>
  <c r="EZ129" i="30"/>
  <c r="EX129" i="30"/>
  <c r="EW129" i="30"/>
  <c r="EO129" i="30"/>
  <c r="FE129" i="30" s="1"/>
  <c r="EN129" i="30"/>
  <c r="EM129" i="30"/>
  <c r="EL129" i="30"/>
  <c r="EK129" i="30"/>
  <c r="EJ129" i="30"/>
  <c r="EI129" i="30"/>
  <c r="EH129" i="30"/>
  <c r="EG129" i="30"/>
  <c r="EF129" i="30"/>
  <c r="EE129" i="30"/>
  <c r="ED129" i="30"/>
  <c r="EC129" i="30"/>
  <c r="EB129" i="30"/>
  <c r="EA129" i="30"/>
  <c r="DZ129" i="30"/>
  <c r="DY129" i="30"/>
  <c r="DU129" i="30"/>
  <c r="DT129" i="30"/>
  <c r="DS129" i="30"/>
  <c r="FV129" i="30" s="1"/>
  <c r="DR129" i="30"/>
  <c r="FT129" i="30" s="1"/>
  <c r="DQ129" i="30"/>
  <c r="DP129" i="30"/>
  <c r="DO129" i="30"/>
  <c r="DN129" i="30"/>
  <c r="DM129" i="30"/>
  <c r="DL129" i="30"/>
  <c r="DK129" i="30"/>
  <c r="DJ129" i="30"/>
  <c r="DI129" i="30"/>
  <c r="DH129" i="30"/>
  <c r="DG129" i="30"/>
  <c r="DF129" i="30"/>
  <c r="DE129" i="30"/>
  <c r="DD129" i="30"/>
  <c r="DC129" i="30"/>
  <c r="DB129" i="30"/>
  <c r="DA129" i="30"/>
  <c r="CZ129" i="30"/>
  <c r="CY129" i="30"/>
  <c r="CX129" i="30"/>
  <c r="CW129" i="30"/>
  <c r="CV129" i="30"/>
  <c r="CU129" i="30"/>
  <c r="CT129" i="30"/>
  <c r="CS129" i="30"/>
  <c r="CR129" i="30"/>
  <c r="CQ129" i="30"/>
  <c r="CP129" i="30"/>
  <c r="CO129" i="30"/>
  <c r="CN129" i="30"/>
  <c r="CM129" i="30"/>
  <c r="CL129" i="30"/>
  <c r="CK129" i="30"/>
  <c r="CJ129" i="30"/>
  <c r="CI129" i="30"/>
  <c r="CG129" i="30"/>
  <c r="CC129" i="30"/>
  <c r="BS129" i="30"/>
  <c r="BQ129" i="30"/>
  <c r="BP129" i="30"/>
  <c r="BO129" i="30"/>
  <c r="BN129" i="30"/>
  <c r="BM129" i="30"/>
  <c r="BL129" i="30"/>
  <c r="BK129" i="30"/>
  <c r="BJ129" i="30"/>
  <c r="BI129" i="30"/>
  <c r="BH129" i="30"/>
  <c r="BG129" i="30"/>
  <c r="BF129" i="30"/>
  <c r="BE129" i="30"/>
  <c r="BD129" i="30"/>
  <c r="BC129" i="30"/>
  <c r="BB129" i="30"/>
  <c r="BA129" i="30"/>
  <c r="AZ129" i="30"/>
  <c r="AY129" i="30"/>
  <c r="AW129" i="30"/>
  <c r="AS129" i="30"/>
  <c r="AR129" i="30"/>
  <c r="AN129" i="30"/>
  <c r="AM129" i="30"/>
  <c r="AE129" i="30"/>
  <c r="W129" i="30"/>
  <c r="V129" i="30"/>
  <c r="U129" i="30"/>
  <c r="T129" i="30"/>
  <c r="S129" i="30"/>
  <c r="R129" i="30"/>
  <c r="P129" i="30"/>
  <c r="O129" i="30"/>
  <c r="N129" i="30"/>
  <c r="M129" i="30"/>
  <c r="K129" i="30"/>
  <c r="J129" i="30"/>
  <c r="I129" i="30"/>
  <c r="H129" i="30"/>
  <c r="G129" i="30"/>
  <c r="A129" i="30"/>
  <c r="FS128" i="30"/>
  <c r="FP128" i="30"/>
  <c r="FO128" i="30"/>
  <c r="FJ128" i="30"/>
  <c r="FI128" i="30"/>
  <c r="FH128" i="30"/>
  <c r="FG128" i="30"/>
  <c r="FC128" i="30"/>
  <c r="FF128" i="30" s="1"/>
  <c r="FA128" i="30"/>
  <c r="EZ128" i="30"/>
  <c r="EX128" i="30"/>
  <c r="EW128" i="30"/>
  <c r="EO128" i="30"/>
  <c r="FE128" i="30" s="1"/>
  <c r="EN128" i="30"/>
  <c r="EM128" i="30"/>
  <c r="EL128" i="30"/>
  <c r="EK128" i="30"/>
  <c r="EJ128" i="30"/>
  <c r="EI128" i="30"/>
  <c r="EH128" i="30"/>
  <c r="EG128" i="30"/>
  <c r="EF128" i="30"/>
  <c r="EE128" i="30"/>
  <c r="ED128" i="30"/>
  <c r="EC128" i="30"/>
  <c r="EB128" i="30"/>
  <c r="EA128" i="30"/>
  <c r="DZ128" i="30"/>
  <c r="DY128" i="30"/>
  <c r="DU128" i="30"/>
  <c r="DT128" i="30"/>
  <c r="DS128" i="30"/>
  <c r="FV128" i="30" s="1"/>
  <c r="DR128" i="30"/>
  <c r="DQ128" i="30"/>
  <c r="DP128" i="30"/>
  <c r="DO128" i="30"/>
  <c r="DN128" i="30"/>
  <c r="DM128" i="30"/>
  <c r="DL128" i="30"/>
  <c r="DK128" i="30"/>
  <c r="DJ128" i="30"/>
  <c r="DI128" i="30"/>
  <c r="DH128" i="30"/>
  <c r="DG128" i="30"/>
  <c r="DF128" i="30"/>
  <c r="DE128" i="30"/>
  <c r="DD128" i="30"/>
  <c r="DC128" i="30"/>
  <c r="DB128" i="30"/>
  <c r="DA128" i="30"/>
  <c r="CZ128" i="30"/>
  <c r="CY128" i="30"/>
  <c r="CX128" i="30"/>
  <c r="CW128" i="30"/>
  <c r="CV128" i="30"/>
  <c r="CU128" i="30"/>
  <c r="CT128" i="30"/>
  <c r="CS128" i="30"/>
  <c r="CR128" i="30"/>
  <c r="CQ128" i="30"/>
  <c r="CP128" i="30"/>
  <c r="CO128" i="30"/>
  <c r="CN128" i="30"/>
  <c r="CM128" i="30"/>
  <c r="CL128" i="30"/>
  <c r="CK128" i="30"/>
  <c r="CJ128" i="30"/>
  <c r="CI128" i="30"/>
  <c r="CG128" i="30"/>
  <c r="BQ128" i="30"/>
  <c r="BP128" i="30"/>
  <c r="BO128" i="30"/>
  <c r="BN128" i="30"/>
  <c r="BM128" i="30"/>
  <c r="BL128" i="30"/>
  <c r="BK128" i="30"/>
  <c r="BJ128" i="30"/>
  <c r="BI128" i="30"/>
  <c r="BH128" i="30"/>
  <c r="BG128" i="30"/>
  <c r="BF128" i="30"/>
  <c r="BE128" i="30"/>
  <c r="BD128" i="30"/>
  <c r="BC128" i="30"/>
  <c r="BB128" i="30"/>
  <c r="BA128" i="30"/>
  <c r="AZ128" i="30"/>
  <c r="AY128" i="30"/>
  <c r="AW128" i="30"/>
  <c r="AS128" i="30"/>
  <c r="AR128" i="30"/>
  <c r="AN128" i="30"/>
  <c r="AM128" i="30"/>
  <c r="AE128" i="30"/>
  <c r="W128" i="30"/>
  <c r="V128" i="30" s="1"/>
  <c r="U128" i="30"/>
  <c r="T128" i="30"/>
  <c r="S128" i="30"/>
  <c r="R128" i="30"/>
  <c r="P128" i="30"/>
  <c r="O128" i="30"/>
  <c r="N128" i="30"/>
  <c r="M128" i="30"/>
  <c r="K128" i="30"/>
  <c r="J128" i="30"/>
  <c r="I128" i="30"/>
  <c r="H128" i="30"/>
  <c r="G128" i="30"/>
  <c r="A128" i="30"/>
  <c r="EP128" i="30" s="1"/>
  <c r="FS127" i="30"/>
  <c r="FP127" i="30"/>
  <c r="FO127" i="30"/>
  <c r="FJ127" i="30"/>
  <c r="FI127" i="30"/>
  <c r="FH127" i="30"/>
  <c r="FG127" i="30"/>
  <c r="FC127" i="30"/>
  <c r="FF127" i="30" s="1"/>
  <c r="FA127" i="30"/>
  <c r="EZ127" i="30"/>
  <c r="EX127" i="30"/>
  <c r="EW127" i="30"/>
  <c r="EO127" i="30"/>
  <c r="FE127" i="30" s="1"/>
  <c r="EN127" i="30"/>
  <c r="EM127" i="30"/>
  <c r="EL127" i="30"/>
  <c r="EK127" i="30"/>
  <c r="EJ127" i="30"/>
  <c r="EI127" i="30"/>
  <c r="EH127" i="30"/>
  <c r="EG127" i="30"/>
  <c r="EF127" i="30"/>
  <c r="EE127" i="30"/>
  <c r="ED127" i="30"/>
  <c r="EC127" i="30"/>
  <c r="EB127" i="30"/>
  <c r="EA127" i="30"/>
  <c r="DZ127" i="30"/>
  <c r="DY127" i="30"/>
  <c r="DU127" i="30"/>
  <c r="DT127" i="30"/>
  <c r="DS127" i="30"/>
  <c r="FV127" i="30" s="1"/>
  <c r="DR127" i="30"/>
  <c r="FT127" i="30" s="1"/>
  <c r="DQ127" i="30"/>
  <c r="DP127" i="30"/>
  <c r="DO127" i="30"/>
  <c r="DN127" i="30"/>
  <c r="DM127" i="30"/>
  <c r="DL127" i="30"/>
  <c r="DK127" i="30"/>
  <c r="DJ127" i="30"/>
  <c r="DI127" i="30"/>
  <c r="DH127" i="30"/>
  <c r="DG127" i="30"/>
  <c r="DF127" i="30"/>
  <c r="DE127" i="30"/>
  <c r="DD127" i="30"/>
  <c r="DC127" i="30"/>
  <c r="DB127" i="30"/>
  <c r="DA127" i="30"/>
  <c r="CZ127" i="30"/>
  <c r="CY127" i="30"/>
  <c r="CX127" i="30"/>
  <c r="CW127" i="30"/>
  <c r="CV127" i="30"/>
  <c r="CU127" i="30"/>
  <c r="CT127" i="30"/>
  <c r="CS127" i="30"/>
  <c r="CR127" i="30"/>
  <c r="CQ127" i="30"/>
  <c r="CP127" i="30"/>
  <c r="CO127" i="30"/>
  <c r="CN127" i="30"/>
  <c r="CM127" i="30"/>
  <c r="CL127" i="30"/>
  <c r="CK127" i="30"/>
  <c r="CJ127" i="30"/>
  <c r="CI127" i="30"/>
  <c r="CG127" i="30"/>
  <c r="BQ127" i="30"/>
  <c r="BP127" i="30"/>
  <c r="BO127" i="30"/>
  <c r="BN127" i="30"/>
  <c r="BM127" i="30"/>
  <c r="BL127" i="30"/>
  <c r="BK127" i="30"/>
  <c r="BJ127" i="30"/>
  <c r="BI127" i="30"/>
  <c r="BH127" i="30"/>
  <c r="BG127" i="30"/>
  <c r="BF127" i="30"/>
  <c r="BE127" i="30"/>
  <c r="BD127" i="30"/>
  <c r="BC127" i="30"/>
  <c r="BB127" i="30"/>
  <c r="BA127" i="30"/>
  <c r="AZ127" i="30"/>
  <c r="AY127" i="30"/>
  <c r="AW127" i="30"/>
  <c r="AS127" i="30"/>
  <c r="AR127" i="30"/>
  <c r="AN127" i="30"/>
  <c r="AM127" i="30"/>
  <c r="AE127" i="30"/>
  <c r="W127" i="30"/>
  <c r="V127" i="30" s="1"/>
  <c r="U127" i="30"/>
  <c r="T127" i="30"/>
  <c r="S127" i="30"/>
  <c r="R127" i="30"/>
  <c r="P127" i="30"/>
  <c r="O127" i="30"/>
  <c r="N127" i="30"/>
  <c r="M127" i="30"/>
  <c r="K127" i="30"/>
  <c r="J127" i="30"/>
  <c r="I127" i="30"/>
  <c r="H127" i="30"/>
  <c r="G127" i="30"/>
  <c r="A127" i="30"/>
  <c r="FS126" i="30"/>
  <c r="FP126" i="30"/>
  <c r="FO126" i="30"/>
  <c r="FJ126" i="30"/>
  <c r="FI126" i="30"/>
  <c r="FH126" i="30"/>
  <c r="FG126" i="30"/>
  <c r="FC126" i="30"/>
  <c r="FF126" i="30" s="1"/>
  <c r="FA126" i="30"/>
  <c r="EZ126" i="30"/>
  <c r="EX126" i="30"/>
  <c r="EW126" i="30"/>
  <c r="EO126" i="30"/>
  <c r="FE126" i="30" s="1"/>
  <c r="EN126" i="30"/>
  <c r="EM126" i="30"/>
  <c r="EL126" i="30"/>
  <c r="EK126" i="30"/>
  <c r="EJ126" i="30"/>
  <c r="EI126" i="30"/>
  <c r="EH126" i="30"/>
  <c r="EG126" i="30"/>
  <c r="EF126" i="30"/>
  <c r="EE126" i="30"/>
  <c r="ED126" i="30"/>
  <c r="EC126" i="30"/>
  <c r="EB126" i="30"/>
  <c r="EA126" i="30"/>
  <c r="DZ126" i="30"/>
  <c r="DY126" i="30"/>
  <c r="DU126" i="30"/>
  <c r="DT126" i="30"/>
  <c r="DS126" i="30"/>
  <c r="FV126" i="30" s="1"/>
  <c r="DR126" i="30"/>
  <c r="DQ126" i="30"/>
  <c r="DP126" i="30"/>
  <c r="DO126" i="30"/>
  <c r="DN126" i="30"/>
  <c r="DM126" i="30"/>
  <c r="DL126" i="30"/>
  <c r="DK126" i="30"/>
  <c r="DJ126" i="30"/>
  <c r="DI126" i="30"/>
  <c r="DH126" i="30"/>
  <c r="DG126" i="30"/>
  <c r="DF126" i="30"/>
  <c r="DE126" i="30"/>
  <c r="DD126" i="30"/>
  <c r="DC126" i="30"/>
  <c r="DB126" i="30"/>
  <c r="DA126" i="30"/>
  <c r="CZ126" i="30"/>
  <c r="CY126" i="30"/>
  <c r="CX126" i="30"/>
  <c r="CW126" i="30"/>
  <c r="CV126" i="30"/>
  <c r="CU126" i="30"/>
  <c r="CT126" i="30"/>
  <c r="CS126" i="30"/>
  <c r="CR126" i="30"/>
  <c r="CQ126" i="30"/>
  <c r="CP126" i="30"/>
  <c r="CO126" i="30"/>
  <c r="CN126" i="30"/>
  <c r="CM126" i="30"/>
  <c r="CL126" i="30"/>
  <c r="CK126" i="30"/>
  <c r="CJ126" i="30"/>
  <c r="CI126" i="30"/>
  <c r="CG126" i="30"/>
  <c r="BQ126" i="30"/>
  <c r="BP126" i="30"/>
  <c r="BO126" i="30"/>
  <c r="BN126" i="30"/>
  <c r="BM126" i="30"/>
  <c r="BL126" i="30"/>
  <c r="BK126" i="30"/>
  <c r="BJ126" i="30"/>
  <c r="BI126" i="30"/>
  <c r="BH126" i="30"/>
  <c r="BG126" i="30"/>
  <c r="BF126" i="30"/>
  <c r="BE126" i="30"/>
  <c r="BD126" i="30"/>
  <c r="BC126" i="30"/>
  <c r="BB126" i="30"/>
  <c r="BA126" i="30"/>
  <c r="AZ126" i="30"/>
  <c r="AY126" i="30"/>
  <c r="AW126" i="30"/>
  <c r="AS126" i="30"/>
  <c r="AR126" i="30"/>
  <c r="AN126" i="30"/>
  <c r="AM126" i="30"/>
  <c r="AK126" i="30"/>
  <c r="AE126" i="30"/>
  <c r="W126" i="30"/>
  <c r="V126" i="30"/>
  <c r="U126" i="30"/>
  <c r="T126" i="30"/>
  <c r="S126" i="30"/>
  <c r="R126" i="30"/>
  <c r="P126" i="30"/>
  <c r="O126" i="30"/>
  <c r="N126" i="30"/>
  <c r="M126" i="30"/>
  <c r="K126" i="30"/>
  <c r="J126" i="30"/>
  <c r="I126" i="30"/>
  <c r="H126" i="30"/>
  <c r="G126" i="30"/>
  <c r="A126" i="30"/>
  <c r="AD126" i="30" s="1"/>
  <c r="FS125" i="30"/>
  <c r="FP125" i="30"/>
  <c r="FO125" i="30"/>
  <c r="FJ125" i="30"/>
  <c r="FI125" i="30"/>
  <c r="FH125" i="30"/>
  <c r="FC125" i="30"/>
  <c r="FF125" i="30" s="1"/>
  <c r="FA125" i="30"/>
  <c r="EZ125" i="30"/>
  <c r="EX125" i="30"/>
  <c r="FG125" i="30" s="1"/>
  <c r="EW125" i="30"/>
  <c r="EO125" i="30"/>
  <c r="FE125" i="30" s="1"/>
  <c r="EN125" i="30"/>
  <c r="EM125" i="30"/>
  <c r="EL125" i="30"/>
  <c r="EK125" i="30"/>
  <c r="EJ125" i="30"/>
  <c r="EI125" i="30"/>
  <c r="EH125" i="30"/>
  <c r="EG125" i="30"/>
  <c r="EF125" i="30"/>
  <c r="EE125" i="30"/>
  <c r="ED125" i="30"/>
  <c r="EC125" i="30"/>
  <c r="EB125" i="30"/>
  <c r="EA125" i="30"/>
  <c r="DZ125" i="30"/>
  <c r="DY125" i="30"/>
  <c r="DU125" i="30"/>
  <c r="DT125" i="30"/>
  <c r="DS125" i="30"/>
  <c r="FV125" i="30" s="1"/>
  <c r="DR125" i="30"/>
  <c r="FU125" i="30" s="1"/>
  <c r="DQ125" i="30"/>
  <c r="DP125" i="30"/>
  <c r="DO125" i="30"/>
  <c r="DN125" i="30"/>
  <c r="DM125" i="30"/>
  <c r="DL125" i="30"/>
  <c r="DK125" i="30"/>
  <c r="DJ125" i="30"/>
  <c r="DI125" i="30"/>
  <c r="DH125" i="30"/>
  <c r="DG125" i="30"/>
  <c r="DF125" i="30"/>
  <c r="DE125" i="30"/>
  <c r="DD125" i="30"/>
  <c r="DC125" i="30"/>
  <c r="DB125" i="30"/>
  <c r="DA125" i="30"/>
  <c r="CZ125" i="30"/>
  <c r="CY125" i="30"/>
  <c r="CX125" i="30"/>
  <c r="CW125" i="30"/>
  <c r="CV125" i="30"/>
  <c r="CU125" i="30"/>
  <c r="CT125" i="30"/>
  <c r="CS125" i="30"/>
  <c r="CR125" i="30"/>
  <c r="CQ125" i="30"/>
  <c r="CP125" i="30"/>
  <c r="CO125" i="30"/>
  <c r="CN125" i="30"/>
  <c r="CM125" i="30"/>
  <c r="CL125" i="30"/>
  <c r="CK125" i="30"/>
  <c r="CJ125" i="30"/>
  <c r="CI125" i="30"/>
  <c r="CG125" i="30"/>
  <c r="BQ125" i="30"/>
  <c r="BP125" i="30"/>
  <c r="BO125" i="30"/>
  <c r="BN125" i="30"/>
  <c r="BM125" i="30"/>
  <c r="BL125" i="30"/>
  <c r="BK125" i="30"/>
  <c r="BJ125" i="30"/>
  <c r="BI125" i="30"/>
  <c r="BH125" i="30"/>
  <c r="BG125" i="30"/>
  <c r="BF125" i="30"/>
  <c r="BE125" i="30"/>
  <c r="BD125" i="30"/>
  <c r="BC125" i="30"/>
  <c r="BB125" i="30"/>
  <c r="BA125" i="30"/>
  <c r="AZ125" i="30"/>
  <c r="AY125" i="30"/>
  <c r="AW125" i="30"/>
  <c r="AS125" i="30"/>
  <c r="AR125" i="30"/>
  <c r="AN125" i="30"/>
  <c r="AM125" i="30"/>
  <c r="AE125" i="30"/>
  <c r="W125" i="30"/>
  <c r="V125" i="30" s="1"/>
  <c r="U125" i="30"/>
  <c r="T125" i="30"/>
  <c r="S125" i="30"/>
  <c r="R125" i="30"/>
  <c r="P125" i="30"/>
  <c r="O125" i="30"/>
  <c r="N125" i="30"/>
  <c r="M125" i="30"/>
  <c r="K125" i="30"/>
  <c r="J125" i="30"/>
  <c r="I125" i="30"/>
  <c r="H125" i="30"/>
  <c r="G125" i="30"/>
  <c r="A125" i="30"/>
  <c r="FS124" i="30"/>
  <c r="FP124" i="30"/>
  <c r="FO124" i="30"/>
  <c r="FJ124" i="30"/>
  <c r="FI124" i="30"/>
  <c r="FH124" i="30"/>
  <c r="FG124" i="30"/>
  <c r="FC124" i="30"/>
  <c r="FF124" i="30" s="1"/>
  <c r="FA124" i="30"/>
  <c r="EZ124" i="30"/>
  <c r="EX124" i="30"/>
  <c r="EW124" i="30"/>
  <c r="EO124" i="30"/>
  <c r="FE124" i="30" s="1"/>
  <c r="EN124" i="30"/>
  <c r="EM124" i="30"/>
  <c r="EL124" i="30"/>
  <c r="EK124" i="30"/>
  <c r="EJ124" i="30"/>
  <c r="EI124" i="30"/>
  <c r="EH124" i="30"/>
  <c r="EG124" i="30"/>
  <c r="EF124" i="30"/>
  <c r="EE124" i="30"/>
  <c r="ED124" i="30"/>
  <c r="EC124" i="30"/>
  <c r="EB124" i="30"/>
  <c r="EA124" i="30"/>
  <c r="DZ124" i="30"/>
  <c r="DY124" i="30"/>
  <c r="DU124" i="30"/>
  <c r="DT124" i="30"/>
  <c r="DS124" i="30"/>
  <c r="FV124" i="30" s="1"/>
  <c r="DR124" i="30"/>
  <c r="FU124" i="30" s="1"/>
  <c r="DQ124" i="30"/>
  <c r="DP124" i="30"/>
  <c r="DO124" i="30"/>
  <c r="DN124" i="30"/>
  <c r="DM124" i="30"/>
  <c r="DL124" i="30"/>
  <c r="DK124" i="30"/>
  <c r="DJ124" i="30"/>
  <c r="DI124" i="30"/>
  <c r="DH124" i="30"/>
  <c r="DG124" i="30"/>
  <c r="DF124" i="30"/>
  <c r="DE124" i="30"/>
  <c r="DD124" i="30"/>
  <c r="DC124" i="30"/>
  <c r="DB124" i="30"/>
  <c r="DA124" i="30"/>
  <c r="CZ124" i="30"/>
  <c r="CY124" i="30"/>
  <c r="CX124" i="30"/>
  <c r="CW124" i="30"/>
  <c r="CV124" i="30"/>
  <c r="CU124" i="30"/>
  <c r="CT124" i="30"/>
  <c r="CS124" i="30"/>
  <c r="CR124" i="30"/>
  <c r="CQ124" i="30"/>
  <c r="CP124" i="30"/>
  <c r="CO124" i="30"/>
  <c r="CN124" i="30"/>
  <c r="CM124" i="30"/>
  <c r="CL124" i="30"/>
  <c r="CK124" i="30"/>
  <c r="CJ124" i="30"/>
  <c r="CI124" i="30"/>
  <c r="CG124" i="30"/>
  <c r="BX124" i="30"/>
  <c r="BQ124" i="30"/>
  <c r="BP124" i="30"/>
  <c r="BO124" i="30"/>
  <c r="BN124" i="30"/>
  <c r="BM124" i="30"/>
  <c r="BL124" i="30"/>
  <c r="BK124" i="30"/>
  <c r="BJ124" i="30"/>
  <c r="BI124" i="30"/>
  <c r="BH124" i="30"/>
  <c r="BG124" i="30"/>
  <c r="BF124" i="30"/>
  <c r="BE124" i="30"/>
  <c r="BD124" i="30"/>
  <c r="BC124" i="30"/>
  <c r="BB124" i="30"/>
  <c r="BA124" i="30"/>
  <c r="AZ124" i="30"/>
  <c r="AY124" i="30"/>
  <c r="AW124" i="30"/>
  <c r="AS124" i="30"/>
  <c r="AR124" i="30"/>
  <c r="AN124" i="30"/>
  <c r="AM124" i="30"/>
  <c r="AE124" i="30"/>
  <c r="W124" i="30"/>
  <c r="V124" i="30"/>
  <c r="U124" i="30"/>
  <c r="T124" i="30"/>
  <c r="S124" i="30"/>
  <c r="R124" i="30"/>
  <c r="P124" i="30"/>
  <c r="O124" i="30"/>
  <c r="N124" i="30"/>
  <c r="M124" i="30"/>
  <c r="K124" i="30"/>
  <c r="J124" i="30"/>
  <c r="I124" i="30"/>
  <c r="H124" i="30"/>
  <c r="G124" i="30"/>
  <c r="A124" i="30"/>
  <c r="CF124" i="30" s="1"/>
  <c r="FS123" i="30"/>
  <c r="FP123" i="30"/>
  <c r="FO123" i="30"/>
  <c r="FJ123" i="30"/>
  <c r="FI123" i="30"/>
  <c r="FH123" i="30"/>
  <c r="FC123" i="30"/>
  <c r="FF123" i="30" s="1"/>
  <c r="FA123" i="30"/>
  <c r="EZ123" i="30"/>
  <c r="EX123" i="30"/>
  <c r="FG123" i="30" s="1"/>
  <c r="EW123" i="30"/>
  <c r="EO123" i="30"/>
  <c r="FE123" i="30" s="1"/>
  <c r="EN123" i="30"/>
  <c r="EM123" i="30"/>
  <c r="EL123" i="30"/>
  <c r="EK123" i="30"/>
  <c r="EJ123" i="30"/>
  <c r="EI123" i="30"/>
  <c r="EH123" i="30"/>
  <c r="EG123" i="30"/>
  <c r="EF123" i="30"/>
  <c r="EE123" i="30"/>
  <c r="ED123" i="30"/>
  <c r="EC123" i="30"/>
  <c r="EB123" i="30"/>
  <c r="EA123" i="30"/>
  <c r="DZ123" i="30"/>
  <c r="DY123" i="30"/>
  <c r="DU123" i="30"/>
  <c r="DT123" i="30"/>
  <c r="DS123" i="30"/>
  <c r="FV123" i="30" s="1"/>
  <c r="DR123" i="30"/>
  <c r="FU123" i="30" s="1"/>
  <c r="DQ123" i="30"/>
  <c r="DP123" i="30"/>
  <c r="DO123" i="30"/>
  <c r="DN123" i="30"/>
  <c r="DM123" i="30"/>
  <c r="DL123" i="30"/>
  <c r="DK123" i="30"/>
  <c r="DJ123" i="30"/>
  <c r="DI123" i="30"/>
  <c r="DH123" i="30"/>
  <c r="DG123" i="30"/>
  <c r="DF123" i="30"/>
  <c r="DE123" i="30"/>
  <c r="DD123" i="30"/>
  <c r="DC123" i="30"/>
  <c r="DB123" i="30"/>
  <c r="DA123" i="30"/>
  <c r="CZ123" i="30"/>
  <c r="CY123" i="30"/>
  <c r="CX123" i="30"/>
  <c r="CW123" i="30"/>
  <c r="CV123" i="30"/>
  <c r="CU123" i="30"/>
  <c r="CT123" i="30"/>
  <c r="CS123" i="30"/>
  <c r="CR123" i="30"/>
  <c r="CQ123" i="30"/>
  <c r="CP123" i="30"/>
  <c r="CO123" i="30"/>
  <c r="CN123" i="30"/>
  <c r="CM123" i="30"/>
  <c r="CL123" i="30"/>
  <c r="CK123" i="30"/>
  <c r="CJ123" i="30"/>
  <c r="CI123" i="30"/>
  <c r="CG123" i="30"/>
  <c r="BQ123" i="30"/>
  <c r="BP123" i="30"/>
  <c r="BO123" i="30"/>
  <c r="BN123" i="30"/>
  <c r="BM123" i="30"/>
  <c r="BL123" i="30"/>
  <c r="BK123" i="30"/>
  <c r="BJ123" i="30"/>
  <c r="BI123" i="30"/>
  <c r="BH123" i="30"/>
  <c r="BG123" i="30"/>
  <c r="BF123" i="30"/>
  <c r="BE123" i="30"/>
  <c r="BD123" i="30"/>
  <c r="BC123" i="30"/>
  <c r="BB123" i="30"/>
  <c r="BA123" i="30"/>
  <c r="AZ123" i="30"/>
  <c r="AY123" i="30"/>
  <c r="AW123" i="30"/>
  <c r="AS123" i="30"/>
  <c r="AR123" i="30"/>
  <c r="AN123" i="30"/>
  <c r="AM123" i="30"/>
  <c r="AE123" i="30"/>
  <c r="W123" i="30"/>
  <c r="V123" i="30" s="1"/>
  <c r="U123" i="30"/>
  <c r="T123" i="30"/>
  <c r="S123" i="30"/>
  <c r="R123" i="30"/>
  <c r="P123" i="30"/>
  <c r="O123" i="30"/>
  <c r="N123" i="30"/>
  <c r="M123" i="30"/>
  <c r="K123" i="30"/>
  <c r="J123" i="30"/>
  <c r="I123" i="30"/>
  <c r="H123" i="30"/>
  <c r="G123" i="30"/>
  <c r="A123" i="30"/>
  <c r="FS122" i="30"/>
  <c r="FP122" i="30"/>
  <c r="FO122" i="30"/>
  <c r="FJ122" i="30"/>
  <c r="FI122" i="30"/>
  <c r="FH122" i="30"/>
  <c r="FC122" i="30"/>
  <c r="FF122" i="30" s="1"/>
  <c r="FA122" i="30"/>
  <c r="EZ122" i="30"/>
  <c r="EX122" i="30"/>
  <c r="FG122" i="30" s="1"/>
  <c r="EW122" i="30"/>
  <c r="EO122" i="30"/>
  <c r="FE122" i="30" s="1"/>
  <c r="EN122" i="30"/>
  <c r="EM122" i="30"/>
  <c r="EL122" i="30"/>
  <c r="EK122" i="30"/>
  <c r="EJ122" i="30"/>
  <c r="EI122" i="30"/>
  <c r="EH122" i="30"/>
  <c r="EG122" i="30"/>
  <c r="EF122" i="30"/>
  <c r="EE122" i="30"/>
  <c r="ED122" i="30"/>
  <c r="EC122" i="30"/>
  <c r="EB122" i="30"/>
  <c r="EA122" i="30"/>
  <c r="DZ122" i="30"/>
  <c r="DY122" i="30"/>
  <c r="DU122" i="30"/>
  <c r="DT122" i="30"/>
  <c r="DS122" i="30"/>
  <c r="FV122" i="30" s="1"/>
  <c r="DR122" i="30"/>
  <c r="FT122" i="30" s="1"/>
  <c r="DQ122" i="30"/>
  <c r="DP122" i="30"/>
  <c r="DO122" i="30"/>
  <c r="DN122" i="30"/>
  <c r="DM122" i="30"/>
  <c r="DL122" i="30"/>
  <c r="DK122" i="30"/>
  <c r="DJ122" i="30"/>
  <c r="DI122" i="30"/>
  <c r="DH122" i="30"/>
  <c r="DG122" i="30"/>
  <c r="DF122" i="30"/>
  <c r="DE122" i="30"/>
  <c r="DD122" i="30"/>
  <c r="DC122" i="30"/>
  <c r="DB122" i="30"/>
  <c r="DA122" i="30"/>
  <c r="CZ122" i="30"/>
  <c r="CY122" i="30"/>
  <c r="CX122" i="30"/>
  <c r="CW122" i="30"/>
  <c r="CV122" i="30"/>
  <c r="CU122" i="30"/>
  <c r="CT122" i="30"/>
  <c r="CS122" i="30"/>
  <c r="CR122" i="30"/>
  <c r="CQ122" i="30"/>
  <c r="CP122" i="30"/>
  <c r="CO122" i="30"/>
  <c r="CN122" i="30"/>
  <c r="CM122" i="30"/>
  <c r="CL122" i="30"/>
  <c r="CK122" i="30"/>
  <c r="CJ122" i="30"/>
  <c r="CI122" i="30"/>
  <c r="CG122" i="30"/>
  <c r="BQ122" i="30"/>
  <c r="BP122" i="30"/>
  <c r="BO122" i="30"/>
  <c r="BN122" i="30"/>
  <c r="BM122" i="30"/>
  <c r="BL122" i="30"/>
  <c r="BK122" i="30"/>
  <c r="BJ122" i="30"/>
  <c r="BI122" i="30"/>
  <c r="BH122" i="30"/>
  <c r="BG122" i="30"/>
  <c r="BF122" i="30"/>
  <c r="BE122" i="30"/>
  <c r="BD122" i="30"/>
  <c r="BC122" i="30"/>
  <c r="BB122" i="30"/>
  <c r="BA122" i="30"/>
  <c r="AZ122" i="30"/>
  <c r="AY122" i="30"/>
  <c r="AW122" i="30"/>
  <c r="AS122" i="30"/>
  <c r="AR122" i="30"/>
  <c r="AN122" i="30"/>
  <c r="AM122" i="30"/>
  <c r="AE122" i="30"/>
  <c r="W122" i="30"/>
  <c r="V122" i="30" s="1"/>
  <c r="U122" i="30"/>
  <c r="T122" i="30"/>
  <c r="S122" i="30"/>
  <c r="R122" i="30"/>
  <c r="P122" i="30"/>
  <c r="O122" i="30"/>
  <c r="N122" i="30"/>
  <c r="M122" i="30"/>
  <c r="K122" i="30"/>
  <c r="J122" i="30"/>
  <c r="I122" i="30"/>
  <c r="H122" i="30"/>
  <c r="G122" i="30"/>
  <c r="A122" i="30"/>
  <c r="AD122" i="30" s="1"/>
  <c r="FS121" i="30"/>
  <c r="FP121" i="30"/>
  <c r="FO121" i="30"/>
  <c r="FJ121" i="30"/>
  <c r="FI121" i="30"/>
  <c r="FH121" i="30"/>
  <c r="FC121" i="30"/>
  <c r="FF121" i="30" s="1"/>
  <c r="FA121" i="30"/>
  <c r="EZ121" i="30"/>
  <c r="EX121" i="30"/>
  <c r="FG121" i="30" s="1"/>
  <c r="EW121" i="30"/>
  <c r="EO121" i="30"/>
  <c r="FE121" i="30" s="1"/>
  <c r="EN121" i="30"/>
  <c r="EM121" i="30"/>
  <c r="EL121" i="30"/>
  <c r="EK121" i="30"/>
  <c r="EJ121" i="30"/>
  <c r="EI121" i="30"/>
  <c r="EH121" i="30"/>
  <c r="EG121" i="30"/>
  <c r="EF121" i="30"/>
  <c r="EE121" i="30"/>
  <c r="ED121" i="30"/>
  <c r="EC121" i="30"/>
  <c r="EB121" i="30"/>
  <c r="EA121" i="30"/>
  <c r="DZ121" i="30"/>
  <c r="DY121" i="30"/>
  <c r="DU121" i="30"/>
  <c r="DT121" i="30"/>
  <c r="DS121" i="30"/>
  <c r="FV121" i="30" s="1"/>
  <c r="DR121" i="30"/>
  <c r="DQ121" i="30"/>
  <c r="DP121" i="30"/>
  <c r="DO121" i="30"/>
  <c r="DN121" i="30"/>
  <c r="DM121" i="30"/>
  <c r="DL121" i="30"/>
  <c r="DK121" i="30"/>
  <c r="DJ121" i="30"/>
  <c r="DI121" i="30"/>
  <c r="DH121" i="30"/>
  <c r="DG121" i="30"/>
  <c r="DF121" i="30"/>
  <c r="DE121" i="30"/>
  <c r="DD121" i="30"/>
  <c r="DC121" i="30"/>
  <c r="DB121" i="30"/>
  <c r="DA121" i="30"/>
  <c r="CZ121" i="30"/>
  <c r="CY121" i="30"/>
  <c r="CX121" i="30"/>
  <c r="CW121" i="30"/>
  <c r="CV121" i="30"/>
  <c r="CU121" i="30"/>
  <c r="CT121" i="30"/>
  <c r="CS121" i="30"/>
  <c r="CR121" i="30"/>
  <c r="CQ121" i="30"/>
  <c r="CP121" i="30"/>
  <c r="CO121" i="30"/>
  <c r="CN121" i="30"/>
  <c r="CM121" i="30"/>
  <c r="CL121" i="30"/>
  <c r="CK121" i="30"/>
  <c r="CJ121" i="30"/>
  <c r="CI121" i="30"/>
  <c r="CG121" i="30"/>
  <c r="BQ121" i="30"/>
  <c r="BP121" i="30"/>
  <c r="BO121" i="30"/>
  <c r="BN121" i="30"/>
  <c r="BM121" i="30"/>
  <c r="BL121" i="30"/>
  <c r="BK121" i="30"/>
  <c r="BJ121" i="30"/>
  <c r="BI121" i="30"/>
  <c r="BH121" i="30"/>
  <c r="BG121" i="30"/>
  <c r="BF121" i="30"/>
  <c r="BE121" i="30"/>
  <c r="BD121" i="30"/>
  <c r="BC121" i="30"/>
  <c r="BB121" i="30"/>
  <c r="BA121" i="30"/>
  <c r="AZ121" i="30"/>
  <c r="AY121" i="30"/>
  <c r="AW121" i="30"/>
  <c r="AS121" i="30"/>
  <c r="AR121" i="30"/>
  <c r="AN121" i="30"/>
  <c r="AM121" i="30"/>
  <c r="AE121" i="30"/>
  <c r="W121" i="30"/>
  <c r="V121" i="30" s="1"/>
  <c r="U121" i="30"/>
  <c r="T121" i="30"/>
  <c r="S121" i="30"/>
  <c r="R121" i="30"/>
  <c r="P121" i="30"/>
  <c r="O121" i="30"/>
  <c r="N121" i="30"/>
  <c r="M121" i="30"/>
  <c r="K121" i="30"/>
  <c r="J121" i="30"/>
  <c r="L121" i="30" s="1"/>
  <c r="X121" i="30" s="1"/>
  <c r="I121" i="30"/>
  <c r="H121" i="30"/>
  <c r="G121" i="30"/>
  <c r="A121" i="30"/>
  <c r="FS120" i="30"/>
  <c r="FP120" i="30"/>
  <c r="FO120" i="30"/>
  <c r="FJ120" i="30"/>
  <c r="FI120" i="30"/>
  <c r="FH120" i="30"/>
  <c r="FG120" i="30"/>
  <c r="FC120" i="30"/>
  <c r="FF120" i="30" s="1"/>
  <c r="FA120" i="30"/>
  <c r="EZ120" i="30"/>
  <c r="EX120" i="30"/>
  <c r="EW120" i="30"/>
  <c r="EO120" i="30"/>
  <c r="FE120" i="30" s="1"/>
  <c r="EN120" i="30"/>
  <c r="EM120" i="30"/>
  <c r="EL120" i="30"/>
  <c r="EK120" i="30"/>
  <c r="EJ120" i="30"/>
  <c r="EI120" i="30"/>
  <c r="EH120" i="30"/>
  <c r="EG120" i="30"/>
  <c r="EF120" i="30"/>
  <c r="EE120" i="30"/>
  <c r="ED120" i="30"/>
  <c r="EC120" i="30"/>
  <c r="EB120" i="30"/>
  <c r="EA120" i="30"/>
  <c r="DZ120" i="30"/>
  <c r="DY120" i="30"/>
  <c r="DU120" i="30"/>
  <c r="DT120" i="30"/>
  <c r="DS120" i="30"/>
  <c r="FV120" i="30" s="1"/>
  <c r="DR120" i="30"/>
  <c r="DQ120" i="30"/>
  <c r="DP120" i="30"/>
  <c r="DO120" i="30"/>
  <c r="DN120" i="30"/>
  <c r="DM120" i="30"/>
  <c r="DL120" i="30"/>
  <c r="DK120" i="30"/>
  <c r="DJ120" i="30"/>
  <c r="DI120" i="30"/>
  <c r="DH120" i="30"/>
  <c r="DG120" i="30"/>
  <c r="DF120" i="30"/>
  <c r="DE120" i="30"/>
  <c r="DD120" i="30"/>
  <c r="DC120" i="30"/>
  <c r="DB120" i="30"/>
  <c r="DA120" i="30"/>
  <c r="CZ120" i="30"/>
  <c r="CY120" i="30"/>
  <c r="CX120" i="30"/>
  <c r="CW120" i="30"/>
  <c r="CV120" i="30"/>
  <c r="CU120" i="30"/>
  <c r="CT120" i="30"/>
  <c r="CS120" i="30"/>
  <c r="CR120" i="30"/>
  <c r="CQ120" i="30"/>
  <c r="CP120" i="30"/>
  <c r="CO120" i="30"/>
  <c r="CN120" i="30"/>
  <c r="CM120" i="30"/>
  <c r="CL120" i="30"/>
  <c r="CK120" i="30"/>
  <c r="CJ120" i="30"/>
  <c r="CI120" i="30"/>
  <c r="CG120" i="30"/>
  <c r="BQ120" i="30"/>
  <c r="BP120" i="30"/>
  <c r="BO120" i="30"/>
  <c r="BN120" i="30"/>
  <c r="BM120" i="30"/>
  <c r="BL120" i="30"/>
  <c r="BK120" i="30"/>
  <c r="BJ120" i="30"/>
  <c r="BI120" i="30"/>
  <c r="BH120" i="30"/>
  <c r="BG120" i="30"/>
  <c r="BF120" i="30"/>
  <c r="BE120" i="30"/>
  <c r="BD120" i="30"/>
  <c r="BC120" i="30"/>
  <c r="BB120" i="30"/>
  <c r="BA120" i="30"/>
  <c r="AZ120" i="30"/>
  <c r="AY120" i="30"/>
  <c r="AW120" i="30"/>
  <c r="AS120" i="30"/>
  <c r="AR120" i="30"/>
  <c r="AN120" i="30"/>
  <c r="AM120" i="30"/>
  <c r="AE120" i="30"/>
  <c r="W120" i="30"/>
  <c r="V120" i="30" s="1"/>
  <c r="U120" i="30"/>
  <c r="T120" i="30"/>
  <c r="S120" i="30"/>
  <c r="R120" i="30"/>
  <c r="P120" i="30"/>
  <c r="O120" i="30"/>
  <c r="N120" i="30"/>
  <c r="M120" i="30"/>
  <c r="K120" i="30"/>
  <c r="J120" i="30"/>
  <c r="I120" i="30"/>
  <c r="H120" i="30"/>
  <c r="G120" i="30"/>
  <c r="A120" i="30"/>
  <c r="FS119" i="30"/>
  <c r="FR119" i="30"/>
  <c r="FP119" i="30"/>
  <c r="FO119" i="30"/>
  <c r="FJ119" i="30"/>
  <c r="FI119" i="30"/>
  <c r="FH119" i="30"/>
  <c r="FG119" i="30"/>
  <c r="FC119" i="30"/>
  <c r="FF119" i="30" s="1"/>
  <c r="FA119" i="30"/>
  <c r="EZ119" i="30"/>
  <c r="EX119" i="30"/>
  <c r="EW119" i="30"/>
  <c r="EO119" i="30"/>
  <c r="FE119" i="30" s="1"/>
  <c r="EN119" i="30"/>
  <c r="EM119" i="30"/>
  <c r="EL119" i="30"/>
  <c r="EK119" i="30"/>
  <c r="EJ119" i="30"/>
  <c r="EI119" i="30"/>
  <c r="EH119" i="30"/>
  <c r="EG119" i="30"/>
  <c r="EF119" i="30"/>
  <c r="EE119" i="30"/>
  <c r="ED119" i="30"/>
  <c r="EC119" i="30"/>
  <c r="EB119" i="30"/>
  <c r="EA119" i="30"/>
  <c r="DZ119" i="30"/>
  <c r="DY119" i="30"/>
  <c r="DU119" i="30"/>
  <c r="DT119" i="30"/>
  <c r="DS119" i="30"/>
  <c r="FV119" i="30" s="1"/>
  <c r="DR119" i="30"/>
  <c r="FT119" i="30" s="1"/>
  <c r="DQ119" i="30"/>
  <c r="DP119" i="30"/>
  <c r="DO119" i="30"/>
  <c r="DN119" i="30"/>
  <c r="DM119" i="30"/>
  <c r="DL119" i="30"/>
  <c r="DK119" i="30"/>
  <c r="DJ119" i="30"/>
  <c r="DI119" i="30"/>
  <c r="DH119" i="30"/>
  <c r="DG119" i="30"/>
  <c r="DF119" i="30"/>
  <c r="DE119" i="30"/>
  <c r="DD119" i="30"/>
  <c r="DC119" i="30"/>
  <c r="DB119" i="30"/>
  <c r="DA119" i="30"/>
  <c r="CZ119" i="30"/>
  <c r="CY119" i="30"/>
  <c r="CX119" i="30"/>
  <c r="CW119" i="30"/>
  <c r="CV119" i="30"/>
  <c r="CU119" i="30"/>
  <c r="CT119" i="30"/>
  <c r="CS119" i="30"/>
  <c r="CR119" i="30"/>
  <c r="CQ119" i="30"/>
  <c r="CP119" i="30"/>
  <c r="CO119" i="30"/>
  <c r="CN119" i="30"/>
  <c r="CM119" i="30"/>
  <c r="CL119" i="30"/>
  <c r="CK119" i="30"/>
  <c r="CJ119" i="30"/>
  <c r="CI119" i="30"/>
  <c r="CG119" i="30"/>
  <c r="BQ119" i="30"/>
  <c r="BP119" i="30"/>
  <c r="BO119" i="30"/>
  <c r="BN119" i="30"/>
  <c r="BM119" i="30"/>
  <c r="BL119" i="30"/>
  <c r="BK119" i="30"/>
  <c r="BJ119" i="30"/>
  <c r="BI119" i="30"/>
  <c r="BH119" i="30"/>
  <c r="BG119" i="30"/>
  <c r="BF119" i="30"/>
  <c r="BE119" i="30"/>
  <c r="BD119" i="30"/>
  <c r="BC119" i="30"/>
  <c r="BB119" i="30"/>
  <c r="BA119" i="30"/>
  <c r="AZ119" i="30"/>
  <c r="AY119" i="30"/>
  <c r="AW119" i="30"/>
  <c r="AS119" i="30"/>
  <c r="AR119" i="30"/>
  <c r="AN119" i="30"/>
  <c r="AM119" i="30"/>
  <c r="AE119" i="30"/>
  <c r="W119" i="30"/>
  <c r="V119" i="30"/>
  <c r="U119" i="30"/>
  <c r="T119" i="30"/>
  <c r="S119" i="30"/>
  <c r="R119" i="30"/>
  <c r="P119" i="30"/>
  <c r="O119" i="30"/>
  <c r="N119" i="30"/>
  <c r="M119" i="30"/>
  <c r="K119" i="30"/>
  <c r="J119" i="30"/>
  <c r="I119" i="30"/>
  <c r="H119" i="30"/>
  <c r="G119" i="30"/>
  <c r="A119" i="30"/>
  <c r="FS118" i="30"/>
  <c r="FP118" i="30"/>
  <c r="FO118" i="30"/>
  <c r="FJ118" i="30"/>
  <c r="FI118" i="30"/>
  <c r="FH118" i="30"/>
  <c r="FC118" i="30"/>
  <c r="FF118" i="30" s="1"/>
  <c r="FA118" i="30"/>
  <c r="EZ118" i="30"/>
  <c r="EX118" i="30"/>
  <c r="FG118" i="30" s="1"/>
  <c r="EW118" i="30"/>
  <c r="EO118" i="30"/>
  <c r="FE118" i="30" s="1"/>
  <c r="EN118" i="30"/>
  <c r="EM118" i="30"/>
  <c r="EL118" i="30"/>
  <c r="EK118" i="30"/>
  <c r="EJ118" i="30"/>
  <c r="EI118" i="30"/>
  <c r="EH118" i="30"/>
  <c r="EG118" i="30"/>
  <c r="EF118" i="30"/>
  <c r="EE118" i="30"/>
  <c r="ED118" i="30"/>
  <c r="EC118" i="30"/>
  <c r="EB118" i="30"/>
  <c r="EA118" i="30"/>
  <c r="DZ118" i="30"/>
  <c r="DY118" i="30"/>
  <c r="DU118" i="30"/>
  <c r="DT118" i="30"/>
  <c r="DS118" i="30"/>
  <c r="FV118" i="30" s="1"/>
  <c r="DR118" i="30"/>
  <c r="FT118" i="30" s="1"/>
  <c r="DQ118" i="30"/>
  <c r="DP118" i="30"/>
  <c r="DO118" i="30"/>
  <c r="DN118" i="30"/>
  <c r="DM118" i="30"/>
  <c r="DL118" i="30"/>
  <c r="DK118" i="30"/>
  <c r="DJ118" i="30"/>
  <c r="DI118" i="30"/>
  <c r="DH118" i="30"/>
  <c r="DG118" i="30"/>
  <c r="DF118" i="30"/>
  <c r="DE118" i="30"/>
  <c r="DD118" i="30"/>
  <c r="DC118" i="30"/>
  <c r="DB118" i="30"/>
  <c r="DA118" i="30"/>
  <c r="CZ118" i="30"/>
  <c r="CY118" i="30"/>
  <c r="CX118" i="30"/>
  <c r="CW118" i="30"/>
  <c r="CV118" i="30"/>
  <c r="CU118" i="30"/>
  <c r="CT118" i="30"/>
  <c r="CS118" i="30"/>
  <c r="CR118" i="30"/>
  <c r="CQ118" i="30"/>
  <c r="CP118" i="30"/>
  <c r="CO118" i="30"/>
  <c r="CN118" i="30"/>
  <c r="CM118" i="30"/>
  <c r="CL118" i="30"/>
  <c r="CK118" i="30"/>
  <c r="CJ118" i="30"/>
  <c r="CI118" i="30"/>
  <c r="CG118" i="30"/>
  <c r="BQ118" i="30"/>
  <c r="BP118" i="30"/>
  <c r="BO118" i="30"/>
  <c r="BN118" i="30"/>
  <c r="BM118" i="30"/>
  <c r="BL118" i="30"/>
  <c r="BK118" i="30"/>
  <c r="BJ118" i="30"/>
  <c r="BI118" i="30"/>
  <c r="BH118" i="30"/>
  <c r="BG118" i="30"/>
  <c r="BF118" i="30"/>
  <c r="BE118" i="30"/>
  <c r="BD118" i="30"/>
  <c r="BC118" i="30"/>
  <c r="BB118" i="30"/>
  <c r="BA118" i="30"/>
  <c r="AZ118" i="30"/>
  <c r="AY118" i="30"/>
  <c r="AW118" i="30"/>
  <c r="AS118" i="30"/>
  <c r="AR118" i="30"/>
  <c r="AN118" i="30"/>
  <c r="AM118" i="30"/>
  <c r="AE118" i="30"/>
  <c r="W118" i="30"/>
  <c r="V118" i="30" s="1"/>
  <c r="U118" i="30"/>
  <c r="T118" i="30"/>
  <c r="S118" i="30"/>
  <c r="R118" i="30"/>
  <c r="P118" i="30"/>
  <c r="O118" i="30"/>
  <c r="N118" i="30"/>
  <c r="M118" i="30"/>
  <c r="K118" i="30"/>
  <c r="J118" i="30"/>
  <c r="I118" i="30"/>
  <c r="H118" i="30"/>
  <c r="G118" i="30"/>
  <c r="A118" i="30"/>
  <c r="AI118" i="30" s="1"/>
  <c r="FS117" i="30"/>
  <c r="FP117" i="30"/>
  <c r="FO117" i="30"/>
  <c r="FJ117" i="30"/>
  <c r="FI117" i="30"/>
  <c r="FH117" i="30"/>
  <c r="FC117" i="30"/>
  <c r="FF117" i="30" s="1"/>
  <c r="FA117" i="30"/>
  <c r="EZ117" i="30"/>
  <c r="EX117" i="30"/>
  <c r="FG117" i="30" s="1"/>
  <c r="EW117" i="30"/>
  <c r="EO117" i="30"/>
  <c r="FE117" i="30" s="1"/>
  <c r="EN117" i="30"/>
  <c r="EM117" i="30"/>
  <c r="EL117" i="30"/>
  <c r="EK117" i="30"/>
  <c r="EJ117" i="30"/>
  <c r="EI117" i="30"/>
  <c r="EH117" i="30"/>
  <c r="EG117" i="30"/>
  <c r="EF117" i="30"/>
  <c r="EE117" i="30"/>
  <c r="ED117" i="30"/>
  <c r="EC117" i="30"/>
  <c r="EB117" i="30"/>
  <c r="EA117" i="30"/>
  <c r="DZ117" i="30"/>
  <c r="DY117" i="30"/>
  <c r="DU117" i="30"/>
  <c r="DT117" i="30"/>
  <c r="DS117" i="30"/>
  <c r="FV117" i="30" s="1"/>
  <c r="DR117" i="30"/>
  <c r="DQ117" i="30"/>
  <c r="DP117" i="30"/>
  <c r="DO117" i="30"/>
  <c r="DN117" i="30"/>
  <c r="DM117" i="30"/>
  <c r="DL117" i="30"/>
  <c r="DK117" i="30"/>
  <c r="DJ117" i="30"/>
  <c r="DI117" i="30"/>
  <c r="DH117" i="30"/>
  <c r="DG117" i="30"/>
  <c r="DF117" i="30"/>
  <c r="DE117" i="30"/>
  <c r="DD117" i="30"/>
  <c r="DC117" i="30"/>
  <c r="DB117" i="30"/>
  <c r="DA117" i="30"/>
  <c r="CZ117" i="30"/>
  <c r="CY117" i="30"/>
  <c r="CX117" i="30"/>
  <c r="CW117" i="30"/>
  <c r="CV117" i="30"/>
  <c r="CU117" i="30"/>
  <c r="CT117" i="30"/>
  <c r="CS117" i="30"/>
  <c r="CR117" i="30"/>
  <c r="CQ117" i="30"/>
  <c r="CP117" i="30"/>
  <c r="CO117" i="30"/>
  <c r="CN117" i="30"/>
  <c r="CM117" i="30"/>
  <c r="CL117" i="30"/>
  <c r="CK117" i="30"/>
  <c r="CJ117" i="30"/>
  <c r="CI117" i="30"/>
  <c r="CG117" i="30"/>
  <c r="BQ117" i="30"/>
  <c r="BP117" i="30"/>
  <c r="BO117" i="30"/>
  <c r="BN117" i="30"/>
  <c r="BM117" i="30"/>
  <c r="BL117" i="30"/>
  <c r="BK117" i="30"/>
  <c r="BJ117" i="30"/>
  <c r="BI117" i="30"/>
  <c r="BH117" i="30"/>
  <c r="BG117" i="30"/>
  <c r="BF117" i="30"/>
  <c r="BE117" i="30"/>
  <c r="BD117" i="30"/>
  <c r="BC117" i="30"/>
  <c r="BB117" i="30"/>
  <c r="BA117" i="30"/>
  <c r="AZ117" i="30"/>
  <c r="AY117" i="30"/>
  <c r="AW117" i="30"/>
  <c r="AS117" i="30"/>
  <c r="AR117" i="30"/>
  <c r="AN117" i="30"/>
  <c r="AM117" i="30"/>
  <c r="AE117" i="30"/>
  <c r="W117" i="30"/>
  <c r="V117" i="30" s="1"/>
  <c r="U117" i="30"/>
  <c r="T117" i="30"/>
  <c r="S117" i="30"/>
  <c r="R117" i="30"/>
  <c r="P117" i="30"/>
  <c r="O117" i="30"/>
  <c r="N117" i="30"/>
  <c r="M117" i="30"/>
  <c r="K117" i="30"/>
  <c r="J117" i="30"/>
  <c r="I117" i="30"/>
  <c r="H117" i="30"/>
  <c r="G117" i="30"/>
  <c r="A117" i="30"/>
  <c r="CA117" i="30" s="1"/>
  <c r="FS116" i="30"/>
  <c r="FP116" i="30"/>
  <c r="FO116" i="30"/>
  <c r="FN116" i="30"/>
  <c r="FJ116" i="30"/>
  <c r="FI116" i="30"/>
  <c r="FH116" i="30"/>
  <c r="FC116" i="30"/>
  <c r="FF116" i="30" s="1"/>
  <c r="FA116" i="30"/>
  <c r="EZ116" i="30"/>
  <c r="EX116" i="30"/>
  <c r="FG116" i="30" s="1"/>
  <c r="EW116" i="30"/>
  <c r="EO116" i="30"/>
  <c r="FE116" i="30" s="1"/>
  <c r="EN116" i="30"/>
  <c r="EM116" i="30"/>
  <c r="EL116" i="30"/>
  <c r="EK116" i="30"/>
  <c r="EJ116" i="30"/>
  <c r="EI116" i="30"/>
  <c r="EH116" i="30"/>
  <c r="EG116" i="30"/>
  <c r="EF116" i="30"/>
  <c r="EE116" i="30"/>
  <c r="ED116" i="30"/>
  <c r="EC116" i="30"/>
  <c r="EB116" i="30"/>
  <c r="EA116" i="30"/>
  <c r="DZ116" i="30"/>
  <c r="DY116" i="30"/>
  <c r="DU116" i="30"/>
  <c r="DT116" i="30"/>
  <c r="DS116" i="30"/>
  <c r="FV116" i="30" s="1"/>
  <c r="DR116" i="30"/>
  <c r="FT116" i="30" s="1"/>
  <c r="DQ116" i="30"/>
  <c r="DP116" i="30"/>
  <c r="DO116" i="30"/>
  <c r="DN116" i="30"/>
  <c r="DM116" i="30"/>
  <c r="DL116" i="30"/>
  <c r="DK116" i="30"/>
  <c r="DJ116" i="30"/>
  <c r="DI116" i="30"/>
  <c r="DH116" i="30"/>
  <c r="DG116" i="30"/>
  <c r="DF116" i="30"/>
  <c r="DE116" i="30"/>
  <c r="DD116" i="30"/>
  <c r="DC116" i="30"/>
  <c r="DB116" i="30"/>
  <c r="DA116" i="30"/>
  <c r="CZ116" i="30"/>
  <c r="CY116" i="30"/>
  <c r="CX116" i="30"/>
  <c r="CW116" i="30"/>
  <c r="CV116" i="30"/>
  <c r="CU116" i="30"/>
  <c r="CT116" i="30"/>
  <c r="CS116" i="30"/>
  <c r="CR116" i="30"/>
  <c r="CQ116" i="30"/>
  <c r="CP116" i="30"/>
  <c r="CO116" i="30"/>
  <c r="CN116" i="30"/>
  <c r="CM116" i="30"/>
  <c r="CL116" i="30"/>
  <c r="CK116" i="30"/>
  <c r="CJ116" i="30"/>
  <c r="CI116" i="30"/>
  <c r="CG116" i="30"/>
  <c r="CF116" i="30"/>
  <c r="BU116" i="30"/>
  <c r="BQ116" i="30"/>
  <c r="BP116" i="30"/>
  <c r="BO116" i="30"/>
  <c r="BN116" i="30"/>
  <c r="BM116" i="30"/>
  <c r="BL116" i="30"/>
  <c r="BK116" i="30"/>
  <c r="BJ116" i="30"/>
  <c r="BI116" i="30"/>
  <c r="BH116" i="30"/>
  <c r="BG116" i="30"/>
  <c r="BF116" i="30"/>
  <c r="BE116" i="30"/>
  <c r="BD116" i="30"/>
  <c r="BC116" i="30"/>
  <c r="BB116" i="30"/>
  <c r="BA116" i="30"/>
  <c r="AZ116" i="30"/>
  <c r="AY116" i="30"/>
  <c r="AW116" i="30"/>
  <c r="AS116" i="30"/>
  <c r="AR116" i="30"/>
  <c r="AN116" i="30"/>
  <c r="AM116" i="30"/>
  <c r="AE116" i="30"/>
  <c r="W116" i="30"/>
  <c r="V116" i="30" s="1"/>
  <c r="U116" i="30"/>
  <c r="T116" i="30"/>
  <c r="S116" i="30"/>
  <c r="R116" i="30"/>
  <c r="P116" i="30"/>
  <c r="O116" i="30"/>
  <c r="N116" i="30"/>
  <c r="M116" i="30"/>
  <c r="K116" i="30"/>
  <c r="J116" i="30"/>
  <c r="I116" i="30"/>
  <c r="H116" i="30"/>
  <c r="G116" i="30"/>
  <c r="A116" i="30"/>
  <c r="EP116" i="30" s="1"/>
  <c r="FS115" i="30"/>
  <c r="FP115" i="30"/>
  <c r="FO115" i="30"/>
  <c r="FJ115" i="30"/>
  <c r="FI115" i="30"/>
  <c r="FH115" i="30"/>
  <c r="FG115" i="30"/>
  <c r="FC115" i="30"/>
  <c r="FF115" i="30" s="1"/>
  <c r="FA115" i="30"/>
  <c r="EZ115" i="30"/>
  <c r="EX115" i="30"/>
  <c r="EW115" i="30"/>
  <c r="EO115" i="30"/>
  <c r="FE115" i="30" s="1"/>
  <c r="EN115" i="30"/>
  <c r="EM115" i="30"/>
  <c r="EL115" i="30"/>
  <c r="EK115" i="30"/>
  <c r="EJ115" i="30"/>
  <c r="EI115" i="30"/>
  <c r="EH115" i="30"/>
  <c r="EG115" i="30"/>
  <c r="EF115" i="30"/>
  <c r="EE115" i="30"/>
  <c r="ED115" i="30"/>
  <c r="EC115" i="30"/>
  <c r="EB115" i="30"/>
  <c r="EA115" i="30"/>
  <c r="DZ115" i="30"/>
  <c r="DY115" i="30"/>
  <c r="DU115" i="30"/>
  <c r="DT115" i="30"/>
  <c r="DS115" i="30"/>
  <c r="FV115" i="30" s="1"/>
  <c r="DR115" i="30"/>
  <c r="FT115" i="30" s="1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DD115" i="30"/>
  <c r="DC115" i="30"/>
  <c r="DB115" i="30"/>
  <c r="DA115" i="30"/>
  <c r="CZ11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G115" i="30"/>
  <c r="CB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W115" i="30"/>
  <c r="AS115" i="30"/>
  <c r="AR115" i="30"/>
  <c r="AN115" i="30"/>
  <c r="AM115" i="30"/>
  <c r="AE115" i="30"/>
  <c r="W115" i="30"/>
  <c r="V115" i="30" s="1"/>
  <c r="U115" i="30"/>
  <c r="T115" i="30"/>
  <c r="S115" i="30"/>
  <c r="R115" i="30"/>
  <c r="P115" i="30"/>
  <c r="O115" i="30"/>
  <c r="N115" i="30"/>
  <c r="M115" i="30"/>
  <c r="K115" i="30"/>
  <c r="J115" i="30"/>
  <c r="I115" i="30"/>
  <c r="H115" i="30"/>
  <c r="G115" i="30"/>
  <c r="A115" i="30"/>
  <c r="FR115" i="30" s="1"/>
  <c r="FS114" i="30"/>
  <c r="FP114" i="30"/>
  <c r="FO114" i="30"/>
  <c r="FJ114" i="30"/>
  <c r="FI114" i="30"/>
  <c r="FH114" i="30"/>
  <c r="FG114" i="30"/>
  <c r="FC114" i="30"/>
  <c r="FF114" i="30" s="1"/>
  <c r="FA114" i="30"/>
  <c r="EZ114" i="30"/>
  <c r="EX114" i="30"/>
  <c r="EW114" i="30"/>
  <c r="EO114" i="30"/>
  <c r="FE114" i="30" s="1"/>
  <c r="EN114" i="30"/>
  <c r="EM114" i="30"/>
  <c r="EL114" i="30"/>
  <c r="EK114" i="30"/>
  <c r="EJ114" i="30"/>
  <c r="EI114" i="30"/>
  <c r="EH114" i="30"/>
  <c r="EG114" i="30"/>
  <c r="EF114" i="30"/>
  <c r="EE114" i="30"/>
  <c r="ED114" i="30"/>
  <c r="EC114" i="30"/>
  <c r="EB114" i="30"/>
  <c r="EA114" i="30"/>
  <c r="DZ114" i="30"/>
  <c r="DY114" i="30"/>
  <c r="DU114" i="30"/>
  <c r="DT114" i="30"/>
  <c r="DS114" i="30"/>
  <c r="FV114" i="30" s="1"/>
  <c r="DR114" i="30"/>
  <c r="FT114" i="30" s="1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DD114" i="30"/>
  <c r="DC114" i="30"/>
  <c r="DB114" i="30"/>
  <c r="DA114" i="30"/>
  <c r="CZ114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G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W114" i="30"/>
  <c r="AS114" i="30"/>
  <c r="AR114" i="30"/>
  <c r="AN114" i="30"/>
  <c r="AM114" i="30"/>
  <c r="AE114" i="30"/>
  <c r="W114" i="30"/>
  <c r="V114" i="30" s="1"/>
  <c r="U114" i="30"/>
  <c r="T114" i="30"/>
  <c r="S114" i="30"/>
  <c r="R114" i="30"/>
  <c r="P114" i="30"/>
  <c r="O114" i="30"/>
  <c r="N114" i="30"/>
  <c r="M114" i="30"/>
  <c r="K114" i="30"/>
  <c r="J114" i="30"/>
  <c r="I114" i="30"/>
  <c r="H114" i="30"/>
  <c r="G114" i="30"/>
  <c r="A114" i="30"/>
  <c r="CE114" i="30" s="1"/>
  <c r="FS113" i="30"/>
  <c r="FP113" i="30"/>
  <c r="FO113" i="30"/>
  <c r="FJ113" i="30"/>
  <c r="FI113" i="30"/>
  <c r="FH113" i="30"/>
  <c r="FG113" i="30"/>
  <c r="FC113" i="30"/>
  <c r="FF113" i="30" s="1"/>
  <c r="FA113" i="30"/>
  <c r="EZ113" i="30"/>
  <c r="EX113" i="30"/>
  <c r="EW113" i="30"/>
  <c r="EO113" i="30"/>
  <c r="FE113" i="30" s="1"/>
  <c r="EN113" i="30"/>
  <c r="EM113" i="30"/>
  <c r="EL113" i="30"/>
  <c r="EK113" i="30"/>
  <c r="EJ113" i="30"/>
  <c r="EI113" i="30"/>
  <c r="EH113" i="30"/>
  <c r="EG113" i="30"/>
  <c r="EF113" i="30"/>
  <c r="EE113" i="30"/>
  <c r="ED113" i="30"/>
  <c r="EC113" i="30"/>
  <c r="EB113" i="30"/>
  <c r="EA113" i="30"/>
  <c r="DZ113" i="30"/>
  <c r="DY113" i="30"/>
  <c r="DU113" i="30"/>
  <c r="DT113" i="30"/>
  <c r="DS113" i="30"/>
  <c r="FV113" i="30" s="1"/>
  <c r="DR113" i="30"/>
  <c r="FU113" i="30" s="1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DD113" i="30"/>
  <c r="DC113" i="30"/>
  <c r="DB113" i="30"/>
  <c r="DA113" i="30"/>
  <c r="CZ113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G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W113" i="30"/>
  <c r="AS113" i="30"/>
  <c r="AR113" i="30"/>
  <c r="AN113" i="30"/>
  <c r="AM113" i="30"/>
  <c r="AE113" i="30"/>
  <c r="W113" i="30"/>
  <c r="V113" i="30" s="1"/>
  <c r="U113" i="30"/>
  <c r="T113" i="30"/>
  <c r="S113" i="30"/>
  <c r="R113" i="30"/>
  <c r="P113" i="30"/>
  <c r="O113" i="30"/>
  <c r="N113" i="30"/>
  <c r="M113" i="30"/>
  <c r="K113" i="30"/>
  <c r="J113" i="30"/>
  <c r="I113" i="30"/>
  <c r="H113" i="30"/>
  <c r="G113" i="30"/>
  <c r="A113" i="30"/>
  <c r="CD113" i="30" s="1"/>
  <c r="FS112" i="30"/>
  <c r="FP112" i="30"/>
  <c r="FO112" i="30"/>
  <c r="FJ112" i="30"/>
  <c r="FI112" i="30"/>
  <c r="FH112" i="30"/>
  <c r="FC112" i="30"/>
  <c r="FF112" i="30" s="1"/>
  <c r="FA112" i="30"/>
  <c r="EZ112" i="30"/>
  <c r="EX112" i="30"/>
  <c r="FG112" i="30" s="1"/>
  <c r="EW112" i="30"/>
  <c r="EO112" i="30"/>
  <c r="FE112" i="30" s="1"/>
  <c r="EN112" i="30"/>
  <c r="EM112" i="30"/>
  <c r="EL112" i="30"/>
  <c r="EK112" i="30"/>
  <c r="EJ112" i="30"/>
  <c r="EI112" i="30"/>
  <c r="EH112" i="30"/>
  <c r="EG112" i="30"/>
  <c r="EF112" i="30"/>
  <c r="EE112" i="30"/>
  <c r="ED112" i="30"/>
  <c r="EC112" i="30"/>
  <c r="EB112" i="30"/>
  <c r="EA112" i="30"/>
  <c r="DZ112" i="30"/>
  <c r="DY112" i="30"/>
  <c r="DU112" i="30"/>
  <c r="DT112" i="30"/>
  <c r="DS112" i="30"/>
  <c r="FV112" i="30" s="1"/>
  <c r="DR112" i="30"/>
  <c r="FU112" i="30" s="1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DD112" i="30"/>
  <c r="DC112" i="30"/>
  <c r="DB112" i="30"/>
  <c r="DA112" i="30"/>
  <c r="CZ112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G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W112" i="30"/>
  <c r="AS112" i="30"/>
  <c r="AR112" i="30"/>
  <c r="AN112" i="30"/>
  <c r="AM112" i="30"/>
  <c r="AE112" i="30"/>
  <c r="W112" i="30"/>
  <c r="V112" i="30" s="1"/>
  <c r="U112" i="30"/>
  <c r="T112" i="30"/>
  <c r="S112" i="30"/>
  <c r="R112" i="30"/>
  <c r="P112" i="30"/>
  <c r="O112" i="30"/>
  <c r="N112" i="30"/>
  <c r="M112" i="30"/>
  <c r="K112" i="30"/>
  <c r="J112" i="30"/>
  <c r="I112" i="30"/>
  <c r="H112" i="30"/>
  <c r="G112" i="30"/>
  <c r="A112" i="30"/>
  <c r="CD112" i="30" s="1"/>
  <c r="FS111" i="30"/>
  <c r="FP111" i="30"/>
  <c r="FO111" i="30"/>
  <c r="FJ111" i="30"/>
  <c r="FI111" i="30"/>
  <c r="FH111" i="30"/>
  <c r="FC111" i="30"/>
  <c r="FF111" i="30" s="1"/>
  <c r="FA111" i="30"/>
  <c r="EZ111" i="30"/>
  <c r="EX111" i="30"/>
  <c r="FG111" i="30" s="1"/>
  <c r="EW111" i="30"/>
  <c r="EO111" i="30"/>
  <c r="FE111" i="30" s="1"/>
  <c r="EN111" i="30"/>
  <c r="EM111" i="30"/>
  <c r="EL111" i="30"/>
  <c r="EK111" i="30"/>
  <c r="EJ111" i="30"/>
  <c r="EI111" i="30"/>
  <c r="EH111" i="30"/>
  <c r="EG111" i="30"/>
  <c r="EF111" i="30"/>
  <c r="EE111" i="30"/>
  <c r="ED111" i="30"/>
  <c r="EC111" i="30"/>
  <c r="EB111" i="30"/>
  <c r="EA111" i="30"/>
  <c r="DZ111" i="30"/>
  <c r="DY111" i="30"/>
  <c r="DU111" i="30"/>
  <c r="DT111" i="30"/>
  <c r="DS111" i="30"/>
  <c r="FV111" i="30" s="1"/>
  <c r="DR111" i="30"/>
  <c r="FU111" i="30" s="1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DD111" i="30"/>
  <c r="DC111" i="30"/>
  <c r="DB111" i="30"/>
  <c r="DA111" i="30"/>
  <c r="CZ111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G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W111" i="30"/>
  <c r="AS111" i="30"/>
  <c r="AR111" i="30"/>
  <c r="AN111" i="30"/>
  <c r="AM111" i="30"/>
  <c r="AE111" i="30"/>
  <c r="W111" i="30"/>
  <c r="V111" i="30" s="1"/>
  <c r="U111" i="30"/>
  <c r="T111" i="30"/>
  <c r="S111" i="30"/>
  <c r="R111" i="30"/>
  <c r="P111" i="30"/>
  <c r="O111" i="30"/>
  <c r="N111" i="30"/>
  <c r="M111" i="30"/>
  <c r="K111" i="30"/>
  <c r="J111" i="30"/>
  <c r="I111" i="30"/>
  <c r="H111" i="30"/>
  <c r="G111" i="30"/>
  <c r="A111" i="30"/>
  <c r="CD111" i="30" s="1"/>
  <c r="FS110" i="30"/>
  <c r="FP110" i="30"/>
  <c r="FO110" i="30"/>
  <c r="FJ110" i="30"/>
  <c r="FI110" i="30"/>
  <c r="FH110" i="30"/>
  <c r="FC110" i="30"/>
  <c r="FF110" i="30" s="1"/>
  <c r="FA110" i="30"/>
  <c r="EZ110" i="30"/>
  <c r="EX110" i="30"/>
  <c r="FG110" i="30" s="1"/>
  <c r="EW110" i="30"/>
  <c r="EO110" i="30"/>
  <c r="FE110" i="30" s="1"/>
  <c r="EN110" i="30"/>
  <c r="EM110" i="30"/>
  <c r="EL110" i="30"/>
  <c r="EK110" i="30"/>
  <c r="EJ110" i="30"/>
  <c r="EI110" i="30"/>
  <c r="EH110" i="30"/>
  <c r="EG110" i="30"/>
  <c r="EF110" i="30"/>
  <c r="EE110" i="30"/>
  <c r="ED110" i="30"/>
  <c r="EC110" i="30"/>
  <c r="EB110" i="30"/>
  <c r="EA110" i="30"/>
  <c r="DZ110" i="30"/>
  <c r="DY110" i="30"/>
  <c r="DU110" i="30"/>
  <c r="DT110" i="30"/>
  <c r="DS110" i="30"/>
  <c r="FV110" i="30" s="1"/>
  <c r="DR110" i="30"/>
  <c r="FU110" i="30" s="1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DD110" i="30"/>
  <c r="DC110" i="30"/>
  <c r="DB110" i="30"/>
  <c r="DA110" i="30"/>
  <c r="CZ110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G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W110" i="30"/>
  <c r="AS110" i="30"/>
  <c r="AR110" i="30"/>
  <c r="AN110" i="30"/>
  <c r="AM110" i="30"/>
  <c r="AE110" i="30"/>
  <c r="W110" i="30"/>
  <c r="V110" i="30" s="1"/>
  <c r="U110" i="30"/>
  <c r="T110" i="30"/>
  <c r="S110" i="30"/>
  <c r="R110" i="30"/>
  <c r="P110" i="30"/>
  <c r="O110" i="30"/>
  <c r="N110" i="30"/>
  <c r="M110" i="30"/>
  <c r="K110" i="30"/>
  <c r="J110" i="30"/>
  <c r="I110" i="30"/>
  <c r="H110" i="30"/>
  <c r="G110" i="30"/>
  <c r="A110" i="30"/>
  <c r="CD110" i="30" s="1"/>
  <c r="FS109" i="30"/>
  <c r="FP109" i="30"/>
  <c r="FO109" i="30"/>
  <c r="FJ109" i="30"/>
  <c r="FI109" i="30"/>
  <c r="FH109" i="30"/>
  <c r="FC109" i="30"/>
  <c r="FF109" i="30" s="1"/>
  <c r="FA109" i="30"/>
  <c r="EZ109" i="30"/>
  <c r="EX109" i="30"/>
  <c r="FG109" i="30" s="1"/>
  <c r="EW109" i="30"/>
  <c r="EO109" i="30"/>
  <c r="FE109" i="30" s="1"/>
  <c r="EN109" i="30"/>
  <c r="EM109" i="30"/>
  <c r="EL109" i="30"/>
  <c r="EK109" i="30"/>
  <c r="EJ109" i="30"/>
  <c r="EI109" i="30"/>
  <c r="EH109" i="30"/>
  <c r="EG109" i="30"/>
  <c r="EF109" i="30"/>
  <c r="EE109" i="30"/>
  <c r="ED109" i="30"/>
  <c r="EC109" i="30"/>
  <c r="EB109" i="30"/>
  <c r="EA109" i="30"/>
  <c r="DZ109" i="30"/>
  <c r="DY109" i="30"/>
  <c r="DU109" i="30"/>
  <c r="DT109" i="30"/>
  <c r="DS109" i="30"/>
  <c r="FV109" i="30" s="1"/>
  <c r="DR109" i="30"/>
  <c r="FU109" i="30" s="1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DD109" i="30"/>
  <c r="DC109" i="30"/>
  <c r="DB109" i="30"/>
  <c r="DA109" i="30"/>
  <c r="CZ109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G109" i="30"/>
  <c r="BQ109" i="30"/>
  <c r="BP109" i="30"/>
  <c r="BO109" i="30"/>
  <c r="BN109" i="30"/>
  <c r="BM109" i="30"/>
  <c r="BL109" i="30"/>
  <c r="BK109" i="30"/>
  <c r="BJ109" i="30"/>
  <c r="BI109" i="30"/>
  <c r="BH109" i="30"/>
  <c r="BG109" i="30"/>
  <c r="BF109" i="30"/>
  <c r="BE109" i="30"/>
  <c r="BD109" i="30"/>
  <c r="BC109" i="30"/>
  <c r="BB109" i="30"/>
  <c r="BA109" i="30"/>
  <c r="AZ109" i="30"/>
  <c r="AY109" i="30"/>
  <c r="AW109" i="30"/>
  <c r="AS109" i="30"/>
  <c r="AR109" i="30"/>
  <c r="AN109" i="30"/>
  <c r="AM109" i="30"/>
  <c r="AE109" i="30"/>
  <c r="W109" i="30"/>
  <c r="V109" i="30" s="1"/>
  <c r="U109" i="30"/>
  <c r="T109" i="30"/>
  <c r="S109" i="30"/>
  <c r="R109" i="30"/>
  <c r="P109" i="30"/>
  <c r="O109" i="30"/>
  <c r="N109" i="30"/>
  <c r="M109" i="30"/>
  <c r="K109" i="30"/>
  <c r="J109" i="30"/>
  <c r="I109" i="30"/>
  <c r="H109" i="30"/>
  <c r="G109" i="30"/>
  <c r="A109" i="30"/>
  <c r="CD109" i="30" s="1"/>
  <c r="FS108" i="30"/>
  <c r="FP108" i="30"/>
  <c r="FO108" i="30"/>
  <c r="FJ108" i="30"/>
  <c r="FI108" i="30"/>
  <c r="FH108" i="30"/>
  <c r="FC108" i="30"/>
  <c r="FF108" i="30" s="1"/>
  <c r="FA108" i="30"/>
  <c r="EZ108" i="30"/>
  <c r="EX108" i="30"/>
  <c r="FG108" i="30" s="1"/>
  <c r="EW108" i="30"/>
  <c r="EO108" i="30"/>
  <c r="FE108" i="30" s="1"/>
  <c r="EN108" i="30"/>
  <c r="EM108" i="30"/>
  <c r="EL108" i="30"/>
  <c r="EK108" i="30"/>
  <c r="EJ108" i="30"/>
  <c r="EI108" i="30"/>
  <c r="EH108" i="30"/>
  <c r="EG108" i="30"/>
  <c r="EF108" i="30"/>
  <c r="EE108" i="30"/>
  <c r="ED108" i="30"/>
  <c r="EC108" i="30"/>
  <c r="EB108" i="30"/>
  <c r="EA108" i="30"/>
  <c r="DZ108" i="30"/>
  <c r="DY108" i="30"/>
  <c r="DU108" i="30"/>
  <c r="DT108" i="30"/>
  <c r="DS108" i="30"/>
  <c r="FV108" i="30" s="1"/>
  <c r="DR108" i="30"/>
  <c r="FU108" i="30" s="1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DD108" i="30"/>
  <c r="DC108" i="30"/>
  <c r="DB108" i="30"/>
  <c r="DA108" i="30"/>
  <c r="CZ108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G108" i="30"/>
  <c r="BQ108" i="30"/>
  <c r="BP108" i="30"/>
  <c r="BO108" i="30"/>
  <c r="BN108" i="30"/>
  <c r="BM108" i="30"/>
  <c r="BL108" i="30"/>
  <c r="BK108" i="30"/>
  <c r="BJ108" i="30"/>
  <c r="BI108" i="30"/>
  <c r="BH108" i="30"/>
  <c r="BG108" i="30"/>
  <c r="BF108" i="30"/>
  <c r="BE108" i="30"/>
  <c r="BD108" i="30"/>
  <c r="BC108" i="30"/>
  <c r="BB108" i="30"/>
  <c r="BA108" i="30"/>
  <c r="AZ108" i="30"/>
  <c r="AY108" i="30"/>
  <c r="AW108" i="30"/>
  <c r="AS108" i="30"/>
  <c r="AR108" i="30"/>
  <c r="AN108" i="30"/>
  <c r="AM108" i="30"/>
  <c r="AE108" i="30"/>
  <c r="W108" i="30"/>
  <c r="V108" i="30" s="1"/>
  <c r="U108" i="30"/>
  <c r="T108" i="30"/>
  <c r="S108" i="30"/>
  <c r="R108" i="30"/>
  <c r="P108" i="30"/>
  <c r="O108" i="30"/>
  <c r="N108" i="30"/>
  <c r="M108" i="30"/>
  <c r="K108" i="30"/>
  <c r="J108" i="30"/>
  <c r="I108" i="30"/>
  <c r="H108" i="30"/>
  <c r="G108" i="30"/>
  <c r="A108" i="30"/>
  <c r="CD108" i="30" s="1"/>
  <c r="FS107" i="30"/>
  <c r="FP107" i="30"/>
  <c r="FO107" i="30"/>
  <c r="FJ107" i="30"/>
  <c r="FI107" i="30"/>
  <c r="FH107" i="30"/>
  <c r="FC107" i="30"/>
  <c r="FF107" i="30" s="1"/>
  <c r="FA107" i="30"/>
  <c r="EZ107" i="30"/>
  <c r="EX107" i="30"/>
  <c r="FG107" i="30" s="1"/>
  <c r="EW107" i="30"/>
  <c r="EO107" i="30"/>
  <c r="FE107" i="30" s="1"/>
  <c r="EN107" i="30"/>
  <c r="EM107" i="30"/>
  <c r="EL107" i="30"/>
  <c r="EK107" i="30"/>
  <c r="EJ107" i="30"/>
  <c r="EI107" i="30"/>
  <c r="EH107" i="30"/>
  <c r="EG107" i="30"/>
  <c r="EF107" i="30"/>
  <c r="EE107" i="30"/>
  <c r="ED107" i="30"/>
  <c r="EC107" i="30"/>
  <c r="EB107" i="30"/>
  <c r="EA107" i="30"/>
  <c r="DZ107" i="30"/>
  <c r="DY107" i="30"/>
  <c r="DU107" i="30"/>
  <c r="DT107" i="30"/>
  <c r="DS107" i="30"/>
  <c r="FV107" i="30" s="1"/>
  <c r="DR107" i="30"/>
  <c r="FU107" i="30" s="1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DD107" i="30"/>
  <c r="DC107" i="30"/>
  <c r="DB107" i="30"/>
  <c r="DA107" i="30"/>
  <c r="CZ107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G107" i="30"/>
  <c r="BQ107" i="30"/>
  <c r="BP107" i="30"/>
  <c r="BO107" i="30"/>
  <c r="BN107" i="30"/>
  <c r="BM107" i="30"/>
  <c r="BL107" i="30"/>
  <c r="BK107" i="30"/>
  <c r="BJ107" i="30"/>
  <c r="BI107" i="30"/>
  <c r="BH107" i="30"/>
  <c r="BG107" i="30"/>
  <c r="BF107" i="30"/>
  <c r="BE107" i="30"/>
  <c r="BD107" i="30"/>
  <c r="BC107" i="30"/>
  <c r="BB107" i="30"/>
  <c r="BA107" i="30"/>
  <c r="AZ107" i="30"/>
  <c r="AY107" i="30"/>
  <c r="AW107" i="30"/>
  <c r="AS107" i="30"/>
  <c r="AR107" i="30"/>
  <c r="AN107" i="30"/>
  <c r="AM107" i="30"/>
  <c r="AE107" i="30"/>
  <c r="W107" i="30"/>
  <c r="V107" i="30" s="1"/>
  <c r="U107" i="30"/>
  <c r="T107" i="30"/>
  <c r="S107" i="30"/>
  <c r="R107" i="30"/>
  <c r="P107" i="30"/>
  <c r="O107" i="30"/>
  <c r="N107" i="30"/>
  <c r="M107" i="30"/>
  <c r="K107" i="30"/>
  <c r="J107" i="30"/>
  <c r="I107" i="30"/>
  <c r="H107" i="30"/>
  <c r="G107" i="30"/>
  <c r="A107" i="30"/>
  <c r="CD107" i="30" s="1"/>
  <c r="FS106" i="30"/>
  <c r="FP106" i="30"/>
  <c r="FO106" i="30"/>
  <c r="FJ106" i="30"/>
  <c r="FI106" i="30"/>
  <c r="FH106" i="30"/>
  <c r="FC106" i="30"/>
  <c r="FF106" i="30" s="1"/>
  <c r="FA106" i="30"/>
  <c r="EZ106" i="30"/>
  <c r="EX106" i="30"/>
  <c r="FG106" i="30" s="1"/>
  <c r="EW106" i="30"/>
  <c r="EO106" i="30"/>
  <c r="FE106" i="30" s="1"/>
  <c r="EN106" i="30"/>
  <c r="EM106" i="30"/>
  <c r="EL106" i="30"/>
  <c r="EK106" i="30"/>
  <c r="EJ106" i="30"/>
  <c r="EI106" i="30"/>
  <c r="EH106" i="30"/>
  <c r="EG106" i="30"/>
  <c r="EF106" i="30"/>
  <c r="EE106" i="30"/>
  <c r="ED106" i="30"/>
  <c r="EC106" i="30"/>
  <c r="EB106" i="30"/>
  <c r="EA106" i="30"/>
  <c r="DZ106" i="30"/>
  <c r="DY106" i="30"/>
  <c r="DU106" i="30"/>
  <c r="DT106" i="30"/>
  <c r="DS106" i="30"/>
  <c r="FV106" i="30" s="1"/>
  <c r="DR106" i="30"/>
  <c r="FU106" i="30" s="1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6" i="30"/>
  <c r="DC106" i="30"/>
  <c r="DB106" i="30"/>
  <c r="DA106" i="30"/>
  <c r="CZ106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G106" i="30"/>
  <c r="BQ106" i="30"/>
  <c r="BP106" i="30"/>
  <c r="BO106" i="30"/>
  <c r="BN106" i="30"/>
  <c r="BM106" i="30"/>
  <c r="BL106" i="30"/>
  <c r="BK106" i="30"/>
  <c r="BJ106" i="30"/>
  <c r="BI106" i="30"/>
  <c r="BH106" i="30"/>
  <c r="BG106" i="30"/>
  <c r="BF106" i="30"/>
  <c r="BE106" i="30"/>
  <c r="BD106" i="30"/>
  <c r="BC106" i="30"/>
  <c r="BB106" i="30"/>
  <c r="BA106" i="30"/>
  <c r="AZ106" i="30"/>
  <c r="AY106" i="30"/>
  <c r="AW106" i="30"/>
  <c r="AS106" i="30"/>
  <c r="AR106" i="30"/>
  <c r="AN106" i="30"/>
  <c r="AM106" i="30"/>
  <c r="AE106" i="30"/>
  <c r="W106" i="30"/>
  <c r="V106" i="30" s="1"/>
  <c r="U106" i="30"/>
  <c r="T106" i="30"/>
  <c r="S106" i="30"/>
  <c r="R106" i="30"/>
  <c r="P106" i="30"/>
  <c r="O106" i="30"/>
  <c r="N106" i="30"/>
  <c r="M106" i="30"/>
  <c r="K106" i="30"/>
  <c r="J106" i="30"/>
  <c r="I106" i="30"/>
  <c r="H106" i="30"/>
  <c r="G106" i="30"/>
  <c r="A106" i="30"/>
  <c r="CD106" i="30" s="1"/>
  <c r="FS105" i="30"/>
  <c r="FP105" i="30"/>
  <c r="FO105" i="30"/>
  <c r="FJ105" i="30"/>
  <c r="FI105" i="30"/>
  <c r="FH105" i="30"/>
  <c r="FC105" i="30"/>
  <c r="FF105" i="30" s="1"/>
  <c r="FA105" i="30"/>
  <c r="EZ105" i="30"/>
  <c r="EX105" i="30"/>
  <c r="FG105" i="30" s="1"/>
  <c r="EW105" i="30"/>
  <c r="EO105" i="30"/>
  <c r="FE105" i="30" s="1"/>
  <c r="EN105" i="30"/>
  <c r="EM105" i="30"/>
  <c r="EL105" i="30"/>
  <c r="EK105" i="30"/>
  <c r="EJ105" i="30"/>
  <c r="EI105" i="30"/>
  <c r="EH105" i="30"/>
  <c r="EG105" i="30"/>
  <c r="EF105" i="30"/>
  <c r="EE105" i="30"/>
  <c r="ED105" i="30"/>
  <c r="EC105" i="30"/>
  <c r="EB105" i="30"/>
  <c r="EA105" i="30"/>
  <c r="DZ105" i="30"/>
  <c r="DY105" i="30"/>
  <c r="DU105" i="30"/>
  <c r="DT105" i="30"/>
  <c r="DS105" i="30"/>
  <c r="FV105" i="30" s="1"/>
  <c r="DR105" i="30"/>
  <c r="FU105" i="30" s="1"/>
  <c r="DQ105" i="30"/>
  <c r="DP105" i="30"/>
  <c r="DO105" i="30"/>
  <c r="DN105" i="30"/>
  <c r="DM105" i="30"/>
  <c r="DL105" i="30"/>
  <c r="DK105" i="30"/>
  <c r="DJ105" i="30"/>
  <c r="DI105" i="30"/>
  <c r="DH105" i="30"/>
  <c r="DG105" i="30"/>
  <c r="DF105" i="30"/>
  <c r="DE105" i="30"/>
  <c r="DD105" i="30"/>
  <c r="DC105" i="30"/>
  <c r="DB105" i="30"/>
  <c r="DA105" i="30"/>
  <c r="CZ105" i="30"/>
  <c r="CY105" i="30"/>
  <c r="CX105" i="30"/>
  <c r="CW105" i="30"/>
  <c r="CV105" i="30"/>
  <c r="CU105" i="30"/>
  <c r="CT105" i="30"/>
  <c r="CS105" i="30"/>
  <c r="CR105" i="30"/>
  <c r="CQ105" i="30"/>
  <c r="CP105" i="30"/>
  <c r="CO105" i="30"/>
  <c r="CN105" i="30"/>
  <c r="CM105" i="30"/>
  <c r="CL105" i="30"/>
  <c r="CK105" i="30"/>
  <c r="CJ105" i="30"/>
  <c r="CI105" i="30"/>
  <c r="CG105" i="30"/>
  <c r="BQ105" i="30"/>
  <c r="BP105" i="30"/>
  <c r="BO105" i="30"/>
  <c r="BN105" i="30"/>
  <c r="BM105" i="30"/>
  <c r="BL105" i="30"/>
  <c r="BK105" i="30"/>
  <c r="BJ105" i="30"/>
  <c r="BI105" i="30"/>
  <c r="BH105" i="30"/>
  <c r="BG105" i="30"/>
  <c r="BF105" i="30"/>
  <c r="BE105" i="30"/>
  <c r="BD105" i="30"/>
  <c r="BC105" i="30"/>
  <c r="BB105" i="30"/>
  <c r="BA105" i="30"/>
  <c r="AZ105" i="30"/>
  <c r="AY105" i="30"/>
  <c r="AW105" i="30"/>
  <c r="AS105" i="30"/>
  <c r="AR105" i="30"/>
  <c r="AN105" i="30"/>
  <c r="AM105" i="30"/>
  <c r="AE105" i="30"/>
  <c r="W105" i="30"/>
  <c r="V105" i="30" s="1"/>
  <c r="U105" i="30"/>
  <c r="T105" i="30"/>
  <c r="S105" i="30"/>
  <c r="R105" i="30"/>
  <c r="P105" i="30"/>
  <c r="O105" i="30"/>
  <c r="N105" i="30"/>
  <c r="M105" i="30"/>
  <c r="K105" i="30"/>
  <c r="J105" i="30"/>
  <c r="I105" i="30"/>
  <c r="H105" i="30"/>
  <c r="G105" i="30"/>
  <c r="A105" i="30"/>
  <c r="FS104" i="30"/>
  <c r="FP104" i="30"/>
  <c r="FO104" i="30"/>
  <c r="FJ104" i="30"/>
  <c r="FI104" i="30"/>
  <c r="FH104" i="30"/>
  <c r="FC104" i="30"/>
  <c r="FF104" i="30" s="1"/>
  <c r="FA104" i="30"/>
  <c r="EZ104" i="30"/>
  <c r="EX104" i="30"/>
  <c r="FG104" i="30" s="1"/>
  <c r="EW104" i="30"/>
  <c r="EO104" i="30"/>
  <c r="FE104" i="30" s="1"/>
  <c r="EN104" i="30"/>
  <c r="EM104" i="30"/>
  <c r="EL104" i="30"/>
  <c r="EK104" i="30"/>
  <c r="EJ104" i="30"/>
  <c r="EI104" i="30"/>
  <c r="EH104" i="30"/>
  <c r="EG104" i="30"/>
  <c r="EF104" i="30"/>
  <c r="EE104" i="30"/>
  <c r="ED104" i="30"/>
  <c r="EC104" i="30"/>
  <c r="EB104" i="30"/>
  <c r="EA104" i="30"/>
  <c r="DZ104" i="30"/>
  <c r="DY104" i="30"/>
  <c r="DU104" i="30"/>
  <c r="DT104" i="30"/>
  <c r="DS104" i="30"/>
  <c r="FV104" i="30" s="1"/>
  <c r="DR104" i="30"/>
  <c r="FU104" i="30" s="1"/>
  <c r="DQ104" i="30"/>
  <c r="DP104" i="30"/>
  <c r="DO104" i="30"/>
  <c r="DN104" i="30"/>
  <c r="DM104" i="30"/>
  <c r="DL104" i="30"/>
  <c r="DK104" i="30"/>
  <c r="DJ104" i="30"/>
  <c r="DI104" i="30"/>
  <c r="DH104" i="30"/>
  <c r="DG104" i="30"/>
  <c r="DF104" i="30"/>
  <c r="DE104" i="30"/>
  <c r="DD104" i="30"/>
  <c r="DC104" i="30"/>
  <c r="DB104" i="30"/>
  <c r="DA104" i="30"/>
  <c r="CZ104" i="30"/>
  <c r="CY104" i="30"/>
  <c r="CX104" i="30"/>
  <c r="CW104" i="30"/>
  <c r="CV104" i="30"/>
  <c r="CU104" i="30"/>
  <c r="CT104" i="30"/>
  <c r="CS104" i="30"/>
  <c r="CR104" i="30"/>
  <c r="CQ104" i="30"/>
  <c r="CP104" i="30"/>
  <c r="CO104" i="30"/>
  <c r="CN104" i="30"/>
  <c r="CM104" i="30"/>
  <c r="CL104" i="30"/>
  <c r="CK104" i="30"/>
  <c r="CJ104" i="30"/>
  <c r="CI104" i="30"/>
  <c r="CG104" i="30"/>
  <c r="BQ104" i="30"/>
  <c r="BP104" i="30"/>
  <c r="BO104" i="30"/>
  <c r="BN104" i="30"/>
  <c r="BM104" i="30"/>
  <c r="BL104" i="30"/>
  <c r="BK104" i="30"/>
  <c r="BJ104" i="30"/>
  <c r="BI104" i="30"/>
  <c r="BH104" i="30"/>
  <c r="BG104" i="30"/>
  <c r="BF104" i="30"/>
  <c r="BE104" i="30"/>
  <c r="BD104" i="30"/>
  <c r="BC104" i="30"/>
  <c r="BB104" i="30"/>
  <c r="BA104" i="30"/>
  <c r="AZ104" i="30"/>
  <c r="AY104" i="30"/>
  <c r="AW104" i="30"/>
  <c r="AS104" i="30"/>
  <c r="AR104" i="30"/>
  <c r="AN104" i="30"/>
  <c r="AM104" i="30"/>
  <c r="AE104" i="30"/>
  <c r="W104" i="30"/>
  <c r="V104" i="30" s="1"/>
  <c r="U104" i="30"/>
  <c r="T104" i="30"/>
  <c r="S104" i="30"/>
  <c r="R104" i="30"/>
  <c r="P104" i="30"/>
  <c r="O104" i="30"/>
  <c r="N104" i="30"/>
  <c r="M104" i="30"/>
  <c r="K104" i="30"/>
  <c r="J104" i="30"/>
  <c r="I104" i="30"/>
  <c r="H104" i="30"/>
  <c r="G104" i="30"/>
  <c r="A104" i="30"/>
  <c r="FS103" i="30"/>
  <c r="FP103" i="30"/>
  <c r="FO103" i="30"/>
  <c r="FJ103" i="30"/>
  <c r="FI103" i="30"/>
  <c r="FH103" i="30"/>
  <c r="FC103" i="30"/>
  <c r="FF103" i="30" s="1"/>
  <c r="FA103" i="30"/>
  <c r="EZ103" i="30"/>
  <c r="EX103" i="30"/>
  <c r="FG103" i="30" s="1"/>
  <c r="EW103" i="30"/>
  <c r="EO103" i="30"/>
  <c r="FE103" i="30" s="1"/>
  <c r="EN103" i="30"/>
  <c r="EM103" i="30"/>
  <c r="EL103" i="30"/>
  <c r="EK103" i="30"/>
  <c r="EJ103" i="30"/>
  <c r="EI103" i="30"/>
  <c r="EH103" i="30"/>
  <c r="EG103" i="30"/>
  <c r="EF103" i="30"/>
  <c r="EE103" i="30"/>
  <c r="ED103" i="30"/>
  <c r="EC103" i="30"/>
  <c r="EB103" i="30"/>
  <c r="EA103" i="30"/>
  <c r="DZ103" i="30"/>
  <c r="DY103" i="30"/>
  <c r="DU103" i="30"/>
  <c r="DT103" i="30"/>
  <c r="DS103" i="30"/>
  <c r="FV103" i="30" s="1"/>
  <c r="DR103" i="30"/>
  <c r="FU103" i="30" s="1"/>
  <c r="DQ103" i="30"/>
  <c r="DP103" i="30"/>
  <c r="DO103" i="30"/>
  <c r="DN103" i="30"/>
  <c r="DM103" i="30"/>
  <c r="DL103" i="30"/>
  <c r="DK103" i="30"/>
  <c r="DJ103" i="30"/>
  <c r="DI103" i="30"/>
  <c r="DH103" i="30"/>
  <c r="DG103" i="30"/>
  <c r="DF103" i="30"/>
  <c r="DE103" i="30"/>
  <c r="DD103" i="30"/>
  <c r="DC103" i="30"/>
  <c r="DB103" i="30"/>
  <c r="DA103" i="30"/>
  <c r="CZ103" i="30"/>
  <c r="CY103" i="30"/>
  <c r="CX103" i="30"/>
  <c r="CW103" i="30"/>
  <c r="CV103" i="30"/>
  <c r="CU103" i="30"/>
  <c r="CT103" i="30"/>
  <c r="CS103" i="30"/>
  <c r="CR103" i="30"/>
  <c r="CQ103" i="30"/>
  <c r="CP103" i="30"/>
  <c r="CO103" i="30"/>
  <c r="CN103" i="30"/>
  <c r="CM103" i="30"/>
  <c r="CL103" i="30"/>
  <c r="CK103" i="30"/>
  <c r="CJ103" i="30"/>
  <c r="CI103" i="30"/>
  <c r="CG103" i="30"/>
  <c r="BQ103" i="30"/>
  <c r="BP103" i="30"/>
  <c r="BO103" i="30"/>
  <c r="BN103" i="30"/>
  <c r="BM103" i="30"/>
  <c r="BL103" i="30"/>
  <c r="BK103" i="30"/>
  <c r="BJ103" i="30"/>
  <c r="BI103" i="30"/>
  <c r="BH103" i="30"/>
  <c r="BG103" i="30"/>
  <c r="BF103" i="30"/>
  <c r="BE103" i="30"/>
  <c r="BD103" i="30"/>
  <c r="BC103" i="30"/>
  <c r="BB103" i="30"/>
  <c r="BA103" i="30"/>
  <c r="AZ103" i="30"/>
  <c r="AY103" i="30"/>
  <c r="AW103" i="30"/>
  <c r="AS103" i="30"/>
  <c r="AR103" i="30"/>
  <c r="AN103" i="30"/>
  <c r="AM103" i="30"/>
  <c r="AE103" i="30"/>
  <c r="W103" i="30"/>
  <c r="V103" i="30" s="1"/>
  <c r="U103" i="30"/>
  <c r="T103" i="30"/>
  <c r="S103" i="30"/>
  <c r="R103" i="30"/>
  <c r="P103" i="30"/>
  <c r="O103" i="30"/>
  <c r="N103" i="30"/>
  <c r="M103" i="30"/>
  <c r="K103" i="30"/>
  <c r="J103" i="30"/>
  <c r="I103" i="30"/>
  <c r="H103" i="30"/>
  <c r="G103" i="30"/>
  <c r="A103" i="30"/>
  <c r="FS102" i="30"/>
  <c r="FP102" i="30"/>
  <c r="FO102" i="30"/>
  <c r="FJ102" i="30"/>
  <c r="FI102" i="30"/>
  <c r="FH102" i="30"/>
  <c r="FC102" i="30"/>
  <c r="FF102" i="30" s="1"/>
  <c r="FA102" i="30"/>
  <c r="EZ102" i="30"/>
  <c r="EX102" i="30"/>
  <c r="FG102" i="30" s="1"/>
  <c r="EW102" i="30"/>
  <c r="EO102" i="30"/>
  <c r="FE102" i="30" s="1"/>
  <c r="EN102" i="30"/>
  <c r="EM102" i="30"/>
  <c r="EL102" i="30"/>
  <c r="EK102" i="30"/>
  <c r="EJ102" i="30"/>
  <c r="EI102" i="30"/>
  <c r="EH102" i="30"/>
  <c r="EG102" i="30"/>
  <c r="EF102" i="30"/>
  <c r="EE102" i="30"/>
  <c r="ED102" i="30"/>
  <c r="EC102" i="30"/>
  <c r="EB102" i="30"/>
  <c r="EA102" i="30"/>
  <c r="DZ102" i="30"/>
  <c r="DY102" i="30"/>
  <c r="DU102" i="30"/>
  <c r="DT102" i="30"/>
  <c r="DS102" i="30"/>
  <c r="FV102" i="30" s="1"/>
  <c r="DR102" i="30"/>
  <c r="FU102" i="30" s="1"/>
  <c r="DQ102" i="30"/>
  <c r="DP102" i="30"/>
  <c r="DO102" i="30"/>
  <c r="DN102" i="30"/>
  <c r="DM102" i="30"/>
  <c r="DL102" i="30"/>
  <c r="DK102" i="30"/>
  <c r="DJ102" i="30"/>
  <c r="DI102" i="30"/>
  <c r="DH102" i="30"/>
  <c r="DG102" i="30"/>
  <c r="DF102" i="30"/>
  <c r="DE102" i="30"/>
  <c r="DD102" i="30"/>
  <c r="DC102" i="30"/>
  <c r="DB102" i="30"/>
  <c r="DA102" i="30"/>
  <c r="CZ102" i="30"/>
  <c r="CY102" i="30"/>
  <c r="CX102" i="30"/>
  <c r="CW102" i="30"/>
  <c r="CV102" i="30"/>
  <c r="CU102" i="30"/>
  <c r="CT102" i="30"/>
  <c r="CS102" i="30"/>
  <c r="CR102" i="30"/>
  <c r="CQ102" i="30"/>
  <c r="CP102" i="30"/>
  <c r="CO102" i="30"/>
  <c r="CN102" i="30"/>
  <c r="CM102" i="30"/>
  <c r="CL102" i="30"/>
  <c r="CK102" i="30"/>
  <c r="CJ102" i="30"/>
  <c r="CI102" i="30"/>
  <c r="CG102" i="30"/>
  <c r="BQ102" i="30"/>
  <c r="BP102" i="30"/>
  <c r="BO102" i="30"/>
  <c r="BN102" i="30"/>
  <c r="BM102" i="30"/>
  <c r="BL102" i="30"/>
  <c r="BK102" i="30"/>
  <c r="BJ102" i="30"/>
  <c r="BI102" i="30"/>
  <c r="BH102" i="30"/>
  <c r="BG102" i="30"/>
  <c r="BF102" i="30"/>
  <c r="BE102" i="30"/>
  <c r="BD102" i="30"/>
  <c r="BC102" i="30"/>
  <c r="BB102" i="30"/>
  <c r="BA102" i="30"/>
  <c r="AZ102" i="30"/>
  <c r="AY102" i="30"/>
  <c r="AW102" i="30"/>
  <c r="AS102" i="30"/>
  <c r="AR102" i="30"/>
  <c r="AN102" i="30"/>
  <c r="AM102" i="30"/>
  <c r="AE102" i="30"/>
  <c r="W102" i="30"/>
  <c r="V102" i="30" s="1"/>
  <c r="U102" i="30"/>
  <c r="T102" i="30"/>
  <c r="S102" i="30"/>
  <c r="R102" i="30"/>
  <c r="P102" i="30"/>
  <c r="O102" i="30"/>
  <c r="N102" i="30"/>
  <c r="M102" i="30"/>
  <c r="K102" i="30"/>
  <c r="J102" i="30"/>
  <c r="I102" i="30"/>
  <c r="H102" i="30"/>
  <c r="G102" i="30"/>
  <c r="A102" i="30"/>
  <c r="CD102" i="30" s="1"/>
  <c r="FS101" i="30"/>
  <c r="FP101" i="30"/>
  <c r="FO101" i="30"/>
  <c r="FJ101" i="30"/>
  <c r="FI101" i="30"/>
  <c r="FH101" i="30"/>
  <c r="FC101" i="30"/>
  <c r="FF101" i="30" s="1"/>
  <c r="FA101" i="30"/>
  <c r="EZ101" i="30"/>
  <c r="EX101" i="30"/>
  <c r="FG101" i="30" s="1"/>
  <c r="EW101" i="30"/>
  <c r="EO101" i="30"/>
  <c r="FE101" i="30" s="1"/>
  <c r="EN101" i="30"/>
  <c r="EM101" i="30"/>
  <c r="EL101" i="30"/>
  <c r="EK101" i="30"/>
  <c r="EJ101" i="30"/>
  <c r="EI101" i="30"/>
  <c r="EH101" i="30"/>
  <c r="EG101" i="30"/>
  <c r="EF101" i="30"/>
  <c r="EE101" i="30"/>
  <c r="ED101" i="30"/>
  <c r="EC101" i="30"/>
  <c r="EB101" i="30"/>
  <c r="EA101" i="30"/>
  <c r="DZ101" i="30"/>
  <c r="DY101" i="30"/>
  <c r="DU101" i="30"/>
  <c r="DT101" i="30"/>
  <c r="DS101" i="30"/>
  <c r="FV101" i="30" s="1"/>
  <c r="DR101" i="30"/>
  <c r="FU101" i="30" s="1"/>
  <c r="DQ101" i="30"/>
  <c r="DP101" i="30"/>
  <c r="DO101" i="30"/>
  <c r="DN101" i="30"/>
  <c r="DM101" i="30"/>
  <c r="DL101" i="30"/>
  <c r="DK101" i="30"/>
  <c r="DJ101" i="30"/>
  <c r="DI101" i="30"/>
  <c r="DH101" i="30"/>
  <c r="DG101" i="30"/>
  <c r="DF101" i="30"/>
  <c r="DE101" i="30"/>
  <c r="DD101" i="30"/>
  <c r="DC101" i="30"/>
  <c r="DB101" i="30"/>
  <c r="DA101" i="30"/>
  <c r="CZ101" i="30"/>
  <c r="CY101" i="30"/>
  <c r="CX101" i="30"/>
  <c r="CW101" i="30"/>
  <c r="CV101" i="30"/>
  <c r="CU101" i="30"/>
  <c r="CT101" i="30"/>
  <c r="CS101" i="30"/>
  <c r="CR101" i="30"/>
  <c r="CQ101" i="30"/>
  <c r="CP101" i="30"/>
  <c r="CO101" i="30"/>
  <c r="CN101" i="30"/>
  <c r="CM101" i="30"/>
  <c r="CL101" i="30"/>
  <c r="CK101" i="30"/>
  <c r="CJ101" i="30"/>
  <c r="CI101" i="30"/>
  <c r="CG101" i="30"/>
  <c r="BQ101" i="30"/>
  <c r="BP101" i="30"/>
  <c r="BO101" i="30"/>
  <c r="BN101" i="30"/>
  <c r="BM101" i="30"/>
  <c r="BL101" i="30"/>
  <c r="BK101" i="30"/>
  <c r="BJ101" i="30"/>
  <c r="BI101" i="30"/>
  <c r="BH101" i="30"/>
  <c r="BG101" i="30"/>
  <c r="BF101" i="30"/>
  <c r="BE101" i="30"/>
  <c r="BD101" i="30"/>
  <c r="BC101" i="30"/>
  <c r="BB101" i="30"/>
  <c r="BA101" i="30"/>
  <c r="AZ101" i="30"/>
  <c r="AY101" i="30"/>
  <c r="AW101" i="30"/>
  <c r="AS101" i="30"/>
  <c r="AR101" i="30"/>
  <c r="AN101" i="30"/>
  <c r="AM101" i="30"/>
  <c r="AE101" i="30"/>
  <c r="W101" i="30"/>
  <c r="U101" i="30"/>
  <c r="T101" i="30"/>
  <c r="S101" i="30"/>
  <c r="R101" i="30"/>
  <c r="P101" i="30"/>
  <c r="O101" i="30"/>
  <c r="N101" i="30"/>
  <c r="M101" i="30"/>
  <c r="K101" i="30"/>
  <c r="J101" i="30"/>
  <c r="I101" i="30"/>
  <c r="H101" i="30"/>
  <c r="G101" i="30"/>
  <c r="A101" i="30"/>
  <c r="CB101" i="30" s="1"/>
  <c r="FS100" i="30"/>
  <c r="FP100" i="30"/>
  <c r="FO100" i="30"/>
  <c r="FJ100" i="30"/>
  <c r="FI100" i="30"/>
  <c r="FH100" i="30"/>
  <c r="FC100" i="30"/>
  <c r="FF100" i="30" s="1"/>
  <c r="FA100" i="30"/>
  <c r="EZ100" i="30"/>
  <c r="EX100" i="30"/>
  <c r="FG100" i="30" s="1"/>
  <c r="EW100" i="30"/>
  <c r="EO100" i="30"/>
  <c r="FE100" i="30" s="1"/>
  <c r="EN100" i="30"/>
  <c r="EM100" i="30"/>
  <c r="EL100" i="30"/>
  <c r="EK100" i="30"/>
  <c r="EJ100" i="30"/>
  <c r="EI100" i="30"/>
  <c r="EH100" i="30"/>
  <c r="EG100" i="30"/>
  <c r="EF100" i="30"/>
  <c r="EE100" i="30"/>
  <c r="ED100" i="30"/>
  <c r="EC100" i="30"/>
  <c r="EB100" i="30"/>
  <c r="EA100" i="30"/>
  <c r="DZ100" i="30"/>
  <c r="DY100" i="30"/>
  <c r="DU100" i="30"/>
  <c r="DT100" i="30"/>
  <c r="DS100" i="30"/>
  <c r="FV100" i="30" s="1"/>
  <c r="DR100" i="30"/>
  <c r="FU100" i="30" s="1"/>
  <c r="DQ100" i="30"/>
  <c r="DP100" i="30"/>
  <c r="DO100" i="30"/>
  <c r="DN100" i="30"/>
  <c r="DM100" i="30"/>
  <c r="DL100" i="30"/>
  <c r="DK100" i="30"/>
  <c r="DJ100" i="30"/>
  <c r="DI100" i="30"/>
  <c r="DH100" i="30"/>
  <c r="DG100" i="30"/>
  <c r="DF100" i="30"/>
  <c r="DE100" i="30"/>
  <c r="DD100" i="30"/>
  <c r="DC100" i="30"/>
  <c r="DB100" i="30"/>
  <c r="DA100" i="30"/>
  <c r="CZ100" i="30"/>
  <c r="CY100" i="30"/>
  <c r="CX100" i="30"/>
  <c r="CW100" i="30"/>
  <c r="CV100" i="30"/>
  <c r="CU100" i="30"/>
  <c r="CT100" i="30"/>
  <c r="CS100" i="30"/>
  <c r="CR100" i="30"/>
  <c r="CQ100" i="30"/>
  <c r="CP100" i="30"/>
  <c r="CO100" i="30"/>
  <c r="CN100" i="30"/>
  <c r="CM100" i="30"/>
  <c r="CL100" i="30"/>
  <c r="CK100" i="30"/>
  <c r="CJ100" i="30"/>
  <c r="CI100" i="30"/>
  <c r="CG100" i="30"/>
  <c r="BQ100" i="30"/>
  <c r="BP100" i="30"/>
  <c r="BO100" i="30"/>
  <c r="BN100" i="30"/>
  <c r="BM100" i="30"/>
  <c r="BL100" i="30"/>
  <c r="BK100" i="30"/>
  <c r="BJ100" i="30"/>
  <c r="BI100" i="30"/>
  <c r="BH100" i="30"/>
  <c r="BG100" i="30"/>
  <c r="BF100" i="30"/>
  <c r="BE100" i="30"/>
  <c r="BD100" i="30"/>
  <c r="BC100" i="30"/>
  <c r="BB100" i="30"/>
  <c r="BA100" i="30"/>
  <c r="AZ100" i="30"/>
  <c r="AY100" i="30"/>
  <c r="AW100" i="30"/>
  <c r="AS100" i="30"/>
  <c r="AR100" i="30"/>
  <c r="AN100" i="30"/>
  <c r="AM100" i="30"/>
  <c r="AE100" i="30"/>
  <c r="W100" i="30"/>
  <c r="U100" i="30"/>
  <c r="T100" i="30"/>
  <c r="S100" i="30"/>
  <c r="R100" i="30"/>
  <c r="P100" i="30"/>
  <c r="O100" i="30"/>
  <c r="N100" i="30"/>
  <c r="M100" i="30"/>
  <c r="K100" i="30"/>
  <c r="J100" i="30"/>
  <c r="I100" i="30"/>
  <c r="H100" i="30"/>
  <c r="G100" i="30"/>
  <c r="A100" i="30"/>
  <c r="FR100" i="30" s="1"/>
  <c r="FS99" i="30"/>
  <c r="FP99" i="30"/>
  <c r="FO99" i="30"/>
  <c r="FJ99" i="30"/>
  <c r="FI99" i="30"/>
  <c r="FH99" i="30"/>
  <c r="FC99" i="30"/>
  <c r="FF99" i="30" s="1"/>
  <c r="FA99" i="30"/>
  <c r="EZ99" i="30"/>
  <c r="EX99" i="30"/>
  <c r="FG99" i="30" s="1"/>
  <c r="EW99" i="30"/>
  <c r="EO99" i="30"/>
  <c r="FE99" i="30" s="1"/>
  <c r="EN99" i="30"/>
  <c r="EM99" i="30"/>
  <c r="EL99" i="30"/>
  <c r="EK99" i="30"/>
  <c r="EJ99" i="30"/>
  <c r="EI99" i="30"/>
  <c r="EH99" i="30"/>
  <c r="EG99" i="30"/>
  <c r="EF99" i="30"/>
  <c r="EE99" i="30"/>
  <c r="ED99" i="30"/>
  <c r="EC99" i="30"/>
  <c r="EB99" i="30"/>
  <c r="EA99" i="30"/>
  <c r="DZ99" i="30"/>
  <c r="DY99" i="30"/>
  <c r="DU99" i="30"/>
  <c r="DT99" i="30"/>
  <c r="DS99" i="30"/>
  <c r="FV99" i="30" s="1"/>
  <c r="DR99" i="30"/>
  <c r="FU99" i="30" s="1"/>
  <c r="DQ99" i="30"/>
  <c r="DP99" i="30"/>
  <c r="DO99" i="30"/>
  <c r="DN99" i="30"/>
  <c r="DM99" i="30"/>
  <c r="DL99" i="30"/>
  <c r="DK99" i="30"/>
  <c r="DJ99" i="30"/>
  <c r="DI99" i="30"/>
  <c r="DH99" i="30"/>
  <c r="DG99" i="30"/>
  <c r="DF99" i="30"/>
  <c r="DE99" i="30"/>
  <c r="DD99" i="30"/>
  <c r="DC99" i="30"/>
  <c r="DB99" i="30"/>
  <c r="DA99" i="30"/>
  <c r="CZ99" i="30"/>
  <c r="CY99" i="30"/>
  <c r="CX99" i="30"/>
  <c r="CW99" i="30"/>
  <c r="CV99" i="30"/>
  <c r="CU99" i="30"/>
  <c r="CT99" i="30"/>
  <c r="CS99" i="30"/>
  <c r="CR99" i="30"/>
  <c r="CQ99" i="30"/>
  <c r="CP99" i="30"/>
  <c r="CO99" i="30"/>
  <c r="CN99" i="30"/>
  <c r="CM99" i="30"/>
  <c r="CL99" i="30"/>
  <c r="CK99" i="30"/>
  <c r="CJ99" i="30"/>
  <c r="CI99" i="30"/>
  <c r="CG99" i="30"/>
  <c r="BQ99" i="30"/>
  <c r="BP99" i="30"/>
  <c r="BO99" i="30"/>
  <c r="BN99" i="30"/>
  <c r="BM99" i="30"/>
  <c r="BL99" i="30"/>
  <c r="BK99" i="30"/>
  <c r="BJ99" i="30"/>
  <c r="BI99" i="30"/>
  <c r="BH99" i="30"/>
  <c r="BG99" i="30"/>
  <c r="BF99" i="30"/>
  <c r="BE99" i="30"/>
  <c r="BD99" i="30"/>
  <c r="BC99" i="30"/>
  <c r="BB99" i="30"/>
  <c r="BA99" i="30"/>
  <c r="AZ99" i="30"/>
  <c r="AY99" i="30"/>
  <c r="AW99" i="30"/>
  <c r="AS99" i="30"/>
  <c r="AR99" i="30"/>
  <c r="AN99" i="30"/>
  <c r="AM99" i="30"/>
  <c r="AE99" i="30"/>
  <c r="W99" i="30"/>
  <c r="U99" i="30"/>
  <c r="T99" i="30"/>
  <c r="S99" i="30"/>
  <c r="R99" i="30"/>
  <c r="P99" i="30"/>
  <c r="O99" i="30"/>
  <c r="N99" i="30"/>
  <c r="M99" i="30"/>
  <c r="K99" i="30"/>
  <c r="J99" i="30"/>
  <c r="I99" i="30"/>
  <c r="H99" i="30"/>
  <c r="G99" i="30"/>
  <c r="A99" i="30"/>
  <c r="FN99" i="30" s="1"/>
  <c r="FS98" i="30"/>
  <c r="FP98" i="30"/>
  <c r="FO98" i="30"/>
  <c r="FJ98" i="30"/>
  <c r="FI98" i="30"/>
  <c r="FH98" i="30"/>
  <c r="FC98" i="30"/>
  <c r="FF98" i="30" s="1"/>
  <c r="FA98" i="30"/>
  <c r="EZ98" i="30"/>
  <c r="EX98" i="30"/>
  <c r="FG98" i="30" s="1"/>
  <c r="EW98" i="30"/>
  <c r="EO98" i="30"/>
  <c r="FE98" i="30" s="1"/>
  <c r="EN98" i="30"/>
  <c r="EM98" i="30"/>
  <c r="EL98" i="30"/>
  <c r="EK98" i="30"/>
  <c r="EJ98" i="30"/>
  <c r="EI98" i="30"/>
  <c r="EH98" i="30"/>
  <c r="EG98" i="30"/>
  <c r="EF98" i="30"/>
  <c r="EE98" i="30"/>
  <c r="ED98" i="30"/>
  <c r="EC98" i="30"/>
  <c r="EB98" i="30"/>
  <c r="EA98" i="30"/>
  <c r="DZ98" i="30"/>
  <c r="DY98" i="30"/>
  <c r="DU98" i="30"/>
  <c r="DT98" i="30"/>
  <c r="DS98" i="30"/>
  <c r="FV98" i="30" s="1"/>
  <c r="DR98" i="30"/>
  <c r="DQ98" i="30"/>
  <c r="DP98" i="30"/>
  <c r="DO98" i="30"/>
  <c r="DN98" i="30"/>
  <c r="DM98" i="30"/>
  <c r="DL98" i="30"/>
  <c r="DK98" i="30"/>
  <c r="DJ98" i="30"/>
  <c r="DI98" i="30"/>
  <c r="DH98" i="30"/>
  <c r="DG98" i="30"/>
  <c r="DF98" i="30"/>
  <c r="DE98" i="30"/>
  <c r="DD98" i="30"/>
  <c r="DC98" i="30"/>
  <c r="DB98" i="30"/>
  <c r="DA98" i="30"/>
  <c r="CZ98" i="30"/>
  <c r="CY98" i="30"/>
  <c r="CX98" i="30"/>
  <c r="CW98" i="30"/>
  <c r="CV98" i="30"/>
  <c r="CU98" i="30"/>
  <c r="CT98" i="30"/>
  <c r="CS98" i="30"/>
  <c r="CR98" i="30"/>
  <c r="CQ98" i="30"/>
  <c r="CP98" i="30"/>
  <c r="CO98" i="30"/>
  <c r="CN98" i="30"/>
  <c r="CM98" i="30"/>
  <c r="CL98" i="30"/>
  <c r="CK98" i="30"/>
  <c r="CJ98" i="30"/>
  <c r="CI98" i="30"/>
  <c r="CG98" i="30"/>
  <c r="BQ98" i="30"/>
  <c r="BP98" i="30"/>
  <c r="BO98" i="30"/>
  <c r="BN98" i="30"/>
  <c r="BM98" i="30"/>
  <c r="BL98" i="30"/>
  <c r="BK98" i="30"/>
  <c r="BJ98" i="30"/>
  <c r="BI98" i="30"/>
  <c r="BH98" i="30"/>
  <c r="BG98" i="30"/>
  <c r="BF98" i="30"/>
  <c r="BE98" i="30"/>
  <c r="BD98" i="30"/>
  <c r="BC98" i="30"/>
  <c r="BB98" i="30"/>
  <c r="BA98" i="30"/>
  <c r="AZ98" i="30"/>
  <c r="AY98" i="30"/>
  <c r="AW98" i="30"/>
  <c r="AS98" i="30"/>
  <c r="AR98" i="30"/>
  <c r="AN98" i="30"/>
  <c r="AM98" i="30"/>
  <c r="AE98" i="30"/>
  <c r="W98" i="30"/>
  <c r="U98" i="30"/>
  <c r="T98" i="30"/>
  <c r="S98" i="30"/>
  <c r="R98" i="30"/>
  <c r="P98" i="30"/>
  <c r="O98" i="30"/>
  <c r="N98" i="30"/>
  <c r="M98" i="30"/>
  <c r="K98" i="30"/>
  <c r="J98" i="30"/>
  <c r="I98" i="30"/>
  <c r="H98" i="30"/>
  <c r="G98" i="30"/>
  <c r="A98" i="30"/>
  <c r="FS97" i="30"/>
  <c r="FP97" i="30"/>
  <c r="FO97" i="30"/>
  <c r="FJ97" i="30"/>
  <c r="FI97" i="30"/>
  <c r="FH97" i="30"/>
  <c r="FC97" i="30"/>
  <c r="FF97" i="30" s="1"/>
  <c r="FA97" i="30"/>
  <c r="EZ97" i="30"/>
  <c r="EX97" i="30"/>
  <c r="FG97" i="30" s="1"/>
  <c r="EW97" i="30"/>
  <c r="EO97" i="30"/>
  <c r="FE97" i="30" s="1"/>
  <c r="EN97" i="30"/>
  <c r="EM97" i="30"/>
  <c r="EL97" i="30"/>
  <c r="EK97" i="30"/>
  <c r="EJ97" i="30"/>
  <c r="EI97" i="30"/>
  <c r="EH97" i="30"/>
  <c r="EG97" i="30"/>
  <c r="EF97" i="30"/>
  <c r="EE97" i="30"/>
  <c r="ED97" i="30"/>
  <c r="EC97" i="30"/>
  <c r="EB97" i="30"/>
  <c r="EA97" i="30"/>
  <c r="DZ97" i="30"/>
  <c r="DY97" i="30"/>
  <c r="DU97" i="30"/>
  <c r="DT97" i="30"/>
  <c r="DS97" i="30"/>
  <c r="FV97" i="30" s="1"/>
  <c r="DR97" i="30"/>
  <c r="FU97" i="30" s="1"/>
  <c r="DQ97" i="30"/>
  <c r="DP97" i="30"/>
  <c r="DO97" i="30"/>
  <c r="DN97" i="30"/>
  <c r="DM97" i="30"/>
  <c r="DL97" i="30"/>
  <c r="DK97" i="30"/>
  <c r="DJ97" i="30"/>
  <c r="DI97" i="30"/>
  <c r="DH97" i="30"/>
  <c r="DG97" i="30"/>
  <c r="DF97" i="30"/>
  <c r="DE97" i="30"/>
  <c r="DD97" i="30"/>
  <c r="DC97" i="30"/>
  <c r="DB97" i="30"/>
  <c r="DA97" i="30"/>
  <c r="CZ97" i="30"/>
  <c r="CY97" i="30"/>
  <c r="CX97" i="30"/>
  <c r="CW97" i="30"/>
  <c r="CV97" i="30"/>
  <c r="CU97" i="30"/>
  <c r="CT97" i="30"/>
  <c r="CS97" i="30"/>
  <c r="CR97" i="30"/>
  <c r="CQ97" i="30"/>
  <c r="CP97" i="30"/>
  <c r="CO97" i="30"/>
  <c r="CN97" i="30"/>
  <c r="CM97" i="30"/>
  <c r="CL97" i="30"/>
  <c r="CK97" i="30"/>
  <c r="CJ97" i="30"/>
  <c r="CI97" i="30"/>
  <c r="CG97" i="30"/>
  <c r="BQ97" i="30"/>
  <c r="BP97" i="30"/>
  <c r="BO97" i="30"/>
  <c r="BN97" i="30"/>
  <c r="BM97" i="30"/>
  <c r="BL97" i="30"/>
  <c r="BK97" i="30"/>
  <c r="BJ97" i="30"/>
  <c r="BI97" i="30"/>
  <c r="BH97" i="30"/>
  <c r="BG97" i="30"/>
  <c r="BF97" i="30"/>
  <c r="BE97" i="30"/>
  <c r="BD97" i="30"/>
  <c r="BC97" i="30"/>
  <c r="BB97" i="30"/>
  <c r="BA97" i="30"/>
  <c r="AZ97" i="30"/>
  <c r="AY97" i="30"/>
  <c r="AW97" i="30"/>
  <c r="AS97" i="30"/>
  <c r="AR97" i="30"/>
  <c r="AN97" i="30"/>
  <c r="AM97" i="30"/>
  <c r="AE97" i="30"/>
  <c r="W97" i="30"/>
  <c r="U97" i="30"/>
  <c r="T97" i="30"/>
  <c r="S97" i="30"/>
  <c r="R97" i="30"/>
  <c r="P97" i="30"/>
  <c r="O97" i="30"/>
  <c r="N97" i="30"/>
  <c r="M97" i="30"/>
  <c r="K97" i="30"/>
  <c r="J97" i="30"/>
  <c r="I97" i="30"/>
  <c r="H97" i="30"/>
  <c r="G97" i="30"/>
  <c r="A97" i="30"/>
  <c r="FS96" i="30"/>
  <c r="FP96" i="30"/>
  <c r="FO96" i="30"/>
  <c r="FJ96" i="30"/>
  <c r="FI96" i="30"/>
  <c r="FH96" i="30"/>
  <c r="FC96" i="30"/>
  <c r="FF96" i="30" s="1"/>
  <c r="FA96" i="30"/>
  <c r="EZ96" i="30"/>
  <c r="EX96" i="30"/>
  <c r="FG96" i="30" s="1"/>
  <c r="EW96" i="30"/>
  <c r="EO96" i="30"/>
  <c r="FE96" i="30" s="1"/>
  <c r="EN96" i="30"/>
  <c r="EM96" i="30"/>
  <c r="EL96" i="30"/>
  <c r="EK96" i="30"/>
  <c r="EJ96" i="30"/>
  <c r="EI96" i="30"/>
  <c r="EH96" i="30"/>
  <c r="EG96" i="30"/>
  <c r="EF96" i="30"/>
  <c r="EE96" i="30"/>
  <c r="ED96" i="30"/>
  <c r="EC96" i="30"/>
  <c r="EB96" i="30"/>
  <c r="EA96" i="30"/>
  <c r="DZ96" i="30"/>
  <c r="DY96" i="30"/>
  <c r="DU96" i="30"/>
  <c r="DT96" i="30"/>
  <c r="DS96" i="30"/>
  <c r="FV96" i="30" s="1"/>
  <c r="DR96" i="30"/>
  <c r="FU96" i="30" s="1"/>
  <c r="DQ96" i="30"/>
  <c r="DP96" i="30"/>
  <c r="DO96" i="30"/>
  <c r="DN96" i="30"/>
  <c r="DM96" i="30"/>
  <c r="DL96" i="30"/>
  <c r="DK96" i="30"/>
  <c r="DJ96" i="30"/>
  <c r="DI96" i="30"/>
  <c r="DH96" i="30"/>
  <c r="DG96" i="30"/>
  <c r="DF96" i="30"/>
  <c r="DE96" i="30"/>
  <c r="DD96" i="30"/>
  <c r="DC96" i="30"/>
  <c r="DB96" i="30"/>
  <c r="DA96" i="30"/>
  <c r="CZ96" i="30"/>
  <c r="CY96" i="30"/>
  <c r="CX96" i="30"/>
  <c r="CW96" i="30"/>
  <c r="CV96" i="30"/>
  <c r="CU96" i="30"/>
  <c r="CT96" i="30"/>
  <c r="CS96" i="30"/>
  <c r="CR96" i="30"/>
  <c r="CQ96" i="30"/>
  <c r="CP96" i="30"/>
  <c r="CO96" i="30"/>
  <c r="CN96" i="30"/>
  <c r="CM96" i="30"/>
  <c r="CL96" i="30"/>
  <c r="CK96" i="30"/>
  <c r="CJ96" i="30"/>
  <c r="CI96" i="30"/>
  <c r="CG96" i="30"/>
  <c r="BQ96" i="30"/>
  <c r="BP96" i="30"/>
  <c r="BO96" i="30"/>
  <c r="BN96" i="30"/>
  <c r="BM96" i="30"/>
  <c r="BL96" i="30"/>
  <c r="BK96" i="30"/>
  <c r="BJ96" i="30"/>
  <c r="BI96" i="30"/>
  <c r="BH96" i="30"/>
  <c r="BG96" i="30"/>
  <c r="BF96" i="30"/>
  <c r="BE96" i="30"/>
  <c r="BD96" i="30"/>
  <c r="BC96" i="30"/>
  <c r="BB96" i="30"/>
  <c r="BA96" i="30"/>
  <c r="AZ96" i="30"/>
  <c r="AY96" i="30"/>
  <c r="AW96" i="30"/>
  <c r="AS96" i="30"/>
  <c r="AR96" i="30"/>
  <c r="AN96" i="30"/>
  <c r="AM96" i="30"/>
  <c r="AE96" i="30"/>
  <c r="W96" i="30"/>
  <c r="U96" i="30"/>
  <c r="T96" i="30"/>
  <c r="S96" i="30"/>
  <c r="R96" i="30"/>
  <c r="P96" i="30"/>
  <c r="O96" i="30"/>
  <c r="N96" i="30"/>
  <c r="M96" i="30"/>
  <c r="K96" i="30"/>
  <c r="J96" i="30"/>
  <c r="I96" i="30"/>
  <c r="H96" i="30"/>
  <c r="G96" i="30"/>
  <c r="A96" i="30"/>
  <c r="AA96" i="30" s="1"/>
  <c r="FS95" i="30"/>
  <c r="FP95" i="30"/>
  <c r="FO95" i="30"/>
  <c r="FJ95" i="30"/>
  <c r="FI95" i="30"/>
  <c r="FH95" i="30"/>
  <c r="FC95" i="30"/>
  <c r="FF95" i="30" s="1"/>
  <c r="FA95" i="30"/>
  <c r="EZ95" i="30"/>
  <c r="EX95" i="30"/>
  <c r="FG95" i="30" s="1"/>
  <c r="EW95" i="30"/>
  <c r="EO95" i="30"/>
  <c r="FE95" i="30" s="1"/>
  <c r="EN95" i="30"/>
  <c r="EM95" i="30"/>
  <c r="EL95" i="30"/>
  <c r="EK95" i="30"/>
  <c r="EJ95" i="30"/>
  <c r="EI95" i="30"/>
  <c r="EH95" i="30"/>
  <c r="EG95" i="30"/>
  <c r="EF95" i="30"/>
  <c r="EE95" i="30"/>
  <c r="ED95" i="30"/>
  <c r="EC95" i="30"/>
  <c r="EB95" i="30"/>
  <c r="EA95" i="30"/>
  <c r="DZ95" i="30"/>
  <c r="DY95" i="30"/>
  <c r="DU95" i="30"/>
  <c r="DT95" i="30"/>
  <c r="DS95" i="30"/>
  <c r="FV95" i="30" s="1"/>
  <c r="DR95" i="30"/>
  <c r="FU95" i="30" s="1"/>
  <c r="DQ95" i="30"/>
  <c r="DP95" i="30"/>
  <c r="DO95" i="30"/>
  <c r="DN95" i="30"/>
  <c r="DM95" i="30"/>
  <c r="DL95" i="30"/>
  <c r="DK95" i="30"/>
  <c r="DJ95" i="30"/>
  <c r="DI95" i="30"/>
  <c r="DH95" i="30"/>
  <c r="DG95" i="30"/>
  <c r="DF95" i="30"/>
  <c r="DE95" i="30"/>
  <c r="DD95" i="30"/>
  <c r="DC95" i="30"/>
  <c r="DB95" i="30"/>
  <c r="DA95" i="30"/>
  <c r="CZ95" i="30"/>
  <c r="CY95" i="30"/>
  <c r="CX95" i="30"/>
  <c r="CW95" i="30"/>
  <c r="CV95" i="30"/>
  <c r="CU95" i="30"/>
  <c r="CT95" i="30"/>
  <c r="CS95" i="30"/>
  <c r="CR95" i="30"/>
  <c r="CQ95" i="30"/>
  <c r="CP95" i="30"/>
  <c r="CO95" i="30"/>
  <c r="CN95" i="30"/>
  <c r="CM95" i="30"/>
  <c r="CL95" i="30"/>
  <c r="CK95" i="30"/>
  <c r="CJ95" i="30"/>
  <c r="CI95" i="30"/>
  <c r="CG95" i="30"/>
  <c r="BQ95" i="30"/>
  <c r="BP95" i="30"/>
  <c r="BO95" i="30"/>
  <c r="BN95" i="30"/>
  <c r="BM95" i="30"/>
  <c r="BL95" i="30"/>
  <c r="BK95" i="30"/>
  <c r="BJ95" i="30"/>
  <c r="BI95" i="30"/>
  <c r="BH95" i="30"/>
  <c r="BG95" i="30"/>
  <c r="BF95" i="30"/>
  <c r="BE95" i="30"/>
  <c r="BD95" i="30"/>
  <c r="BC95" i="30"/>
  <c r="BB95" i="30"/>
  <c r="BA95" i="30"/>
  <c r="AZ95" i="30"/>
  <c r="AY95" i="30"/>
  <c r="AW95" i="30"/>
  <c r="AS95" i="30"/>
  <c r="AR95" i="30"/>
  <c r="AN95" i="30"/>
  <c r="AM95" i="30"/>
  <c r="AE95" i="30"/>
  <c r="W95" i="30"/>
  <c r="U95" i="30"/>
  <c r="T95" i="30"/>
  <c r="S95" i="30"/>
  <c r="R95" i="30"/>
  <c r="P95" i="30"/>
  <c r="O95" i="30"/>
  <c r="N95" i="30"/>
  <c r="M95" i="30"/>
  <c r="K95" i="30"/>
  <c r="J95" i="30"/>
  <c r="I95" i="30"/>
  <c r="H95" i="30"/>
  <c r="G95" i="30"/>
  <c r="A95" i="30"/>
  <c r="FS94" i="30"/>
  <c r="FP94" i="30"/>
  <c r="FO94" i="30"/>
  <c r="FJ94" i="30"/>
  <c r="FI94" i="30"/>
  <c r="FH94" i="30"/>
  <c r="FC94" i="30"/>
  <c r="FF94" i="30" s="1"/>
  <c r="FA94" i="30"/>
  <c r="EZ94" i="30"/>
  <c r="EX94" i="30"/>
  <c r="FG94" i="30" s="1"/>
  <c r="EW94" i="30"/>
  <c r="EO94" i="30"/>
  <c r="FE94" i="30" s="1"/>
  <c r="EN94" i="30"/>
  <c r="EM94" i="30"/>
  <c r="EL94" i="30"/>
  <c r="EK94" i="30"/>
  <c r="EJ94" i="30"/>
  <c r="EI94" i="30"/>
  <c r="EH94" i="30"/>
  <c r="EG94" i="30"/>
  <c r="EF94" i="30"/>
  <c r="EE94" i="30"/>
  <c r="ED94" i="30"/>
  <c r="EC94" i="30"/>
  <c r="EB94" i="30"/>
  <c r="EA94" i="30"/>
  <c r="DZ94" i="30"/>
  <c r="DY94" i="30"/>
  <c r="DU94" i="30"/>
  <c r="DT94" i="30"/>
  <c r="DS94" i="30"/>
  <c r="FV94" i="30" s="1"/>
  <c r="DR94" i="30"/>
  <c r="FU94" i="30" s="1"/>
  <c r="DQ94" i="30"/>
  <c r="DP94" i="30"/>
  <c r="DO94" i="30"/>
  <c r="DN94" i="30"/>
  <c r="DM94" i="30"/>
  <c r="DL94" i="30"/>
  <c r="DK94" i="30"/>
  <c r="DJ94" i="30"/>
  <c r="DI94" i="30"/>
  <c r="DH94" i="30"/>
  <c r="DG94" i="30"/>
  <c r="DF94" i="30"/>
  <c r="DE94" i="30"/>
  <c r="DD94" i="30"/>
  <c r="DC94" i="30"/>
  <c r="DB94" i="30"/>
  <c r="DA94" i="30"/>
  <c r="CZ94" i="30"/>
  <c r="CY94" i="30"/>
  <c r="CX94" i="30"/>
  <c r="CW94" i="30"/>
  <c r="CV94" i="30"/>
  <c r="CU94" i="30"/>
  <c r="CT94" i="30"/>
  <c r="CS94" i="30"/>
  <c r="CR94" i="30"/>
  <c r="CQ94" i="30"/>
  <c r="CP94" i="30"/>
  <c r="CO94" i="30"/>
  <c r="CN94" i="30"/>
  <c r="CM94" i="30"/>
  <c r="CL94" i="30"/>
  <c r="CK94" i="30"/>
  <c r="CJ94" i="30"/>
  <c r="CI94" i="30"/>
  <c r="CG94" i="30"/>
  <c r="BQ94" i="30"/>
  <c r="BP94" i="30"/>
  <c r="BO94" i="30"/>
  <c r="BN94" i="30"/>
  <c r="BM94" i="30"/>
  <c r="BL94" i="30"/>
  <c r="BK94" i="30"/>
  <c r="BJ94" i="30"/>
  <c r="BI94" i="30"/>
  <c r="BH94" i="30"/>
  <c r="BG94" i="30"/>
  <c r="BF94" i="30"/>
  <c r="BE94" i="30"/>
  <c r="BD94" i="30"/>
  <c r="BC94" i="30"/>
  <c r="BB94" i="30"/>
  <c r="BA94" i="30"/>
  <c r="AZ94" i="30"/>
  <c r="AY94" i="30"/>
  <c r="AW94" i="30"/>
  <c r="AS94" i="30"/>
  <c r="AR94" i="30"/>
  <c r="AN94" i="30"/>
  <c r="AM94" i="30"/>
  <c r="AE94" i="30"/>
  <c r="AA94" i="30"/>
  <c r="W94" i="30"/>
  <c r="U94" i="30"/>
  <c r="T94" i="30"/>
  <c r="S94" i="30"/>
  <c r="R94" i="30"/>
  <c r="P94" i="30"/>
  <c r="O94" i="30"/>
  <c r="N94" i="30"/>
  <c r="M94" i="30"/>
  <c r="K94" i="30"/>
  <c r="J94" i="30"/>
  <c r="I94" i="30"/>
  <c r="H94" i="30"/>
  <c r="G94" i="30"/>
  <c r="A94" i="30"/>
  <c r="FR94" i="30" s="1"/>
  <c r="FS93" i="30"/>
  <c r="FP93" i="30"/>
  <c r="FO93" i="30"/>
  <c r="FJ93" i="30"/>
  <c r="FI93" i="30"/>
  <c r="FH93" i="30"/>
  <c r="FC93" i="30"/>
  <c r="FF93" i="30" s="1"/>
  <c r="FA93" i="30"/>
  <c r="EZ93" i="30"/>
  <c r="EX93" i="30"/>
  <c r="FG93" i="30" s="1"/>
  <c r="EW93" i="30"/>
  <c r="EO93" i="30"/>
  <c r="FE93" i="30" s="1"/>
  <c r="EN93" i="30"/>
  <c r="EM93" i="30"/>
  <c r="EL93" i="30"/>
  <c r="EK93" i="30"/>
  <c r="EJ93" i="30"/>
  <c r="EI93" i="30"/>
  <c r="EH93" i="30"/>
  <c r="EG93" i="30"/>
  <c r="EF93" i="30"/>
  <c r="EE93" i="30"/>
  <c r="ED93" i="30"/>
  <c r="EC93" i="30"/>
  <c r="EB93" i="30"/>
  <c r="EA93" i="30"/>
  <c r="DZ93" i="30"/>
  <c r="DY93" i="30"/>
  <c r="DU93" i="30"/>
  <c r="DT93" i="30"/>
  <c r="DS93" i="30"/>
  <c r="FV93" i="30" s="1"/>
  <c r="DR93" i="30"/>
  <c r="FU93" i="30" s="1"/>
  <c r="DQ93" i="30"/>
  <c r="DP93" i="30"/>
  <c r="DO93" i="30"/>
  <c r="DN93" i="30"/>
  <c r="DM93" i="30"/>
  <c r="DL93" i="30"/>
  <c r="DK93" i="30"/>
  <c r="DJ93" i="30"/>
  <c r="DI93" i="30"/>
  <c r="DH93" i="30"/>
  <c r="DG93" i="30"/>
  <c r="DF93" i="30"/>
  <c r="DE93" i="30"/>
  <c r="DD93" i="30"/>
  <c r="DC93" i="30"/>
  <c r="DB93" i="30"/>
  <c r="DA93" i="30"/>
  <c r="CZ93" i="30"/>
  <c r="CY93" i="30"/>
  <c r="CX93" i="30"/>
  <c r="CW93" i="30"/>
  <c r="CV93" i="30"/>
  <c r="CU93" i="30"/>
  <c r="CT93" i="30"/>
  <c r="CS93" i="30"/>
  <c r="CR93" i="30"/>
  <c r="CQ93" i="30"/>
  <c r="CP93" i="30"/>
  <c r="CO93" i="30"/>
  <c r="CN93" i="30"/>
  <c r="CM93" i="30"/>
  <c r="CL93" i="30"/>
  <c r="CK93" i="30"/>
  <c r="CJ93" i="30"/>
  <c r="CI93" i="30"/>
  <c r="CG93" i="30"/>
  <c r="BV93" i="30"/>
  <c r="BR93" i="30"/>
  <c r="BQ93" i="30"/>
  <c r="BP93" i="30"/>
  <c r="BO93" i="30"/>
  <c r="BN93" i="30"/>
  <c r="BM93" i="30"/>
  <c r="BL93" i="30"/>
  <c r="BK93" i="30"/>
  <c r="BJ93" i="30"/>
  <c r="BI93" i="30"/>
  <c r="BH93" i="30"/>
  <c r="BG93" i="30"/>
  <c r="BF93" i="30"/>
  <c r="BE93" i="30"/>
  <c r="BD93" i="30"/>
  <c r="BC93" i="30"/>
  <c r="BB93" i="30"/>
  <c r="BA93" i="30"/>
  <c r="AZ93" i="30"/>
  <c r="AY93" i="30"/>
  <c r="AW93" i="30"/>
  <c r="AS93" i="30"/>
  <c r="AR93" i="30"/>
  <c r="AP93" i="30"/>
  <c r="AN93" i="30"/>
  <c r="AM93" i="30"/>
  <c r="AE93" i="30"/>
  <c r="W93" i="30"/>
  <c r="U93" i="30"/>
  <c r="T93" i="30"/>
  <c r="S93" i="30"/>
  <c r="R93" i="30"/>
  <c r="P93" i="30"/>
  <c r="O93" i="30"/>
  <c r="N93" i="30"/>
  <c r="M93" i="30"/>
  <c r="K93" i="30"/>
  <c r="J93" i="30"/>
  <c r="I93" i="30"/>
  <c r="H93" i="30"/>
  <c r="G93" i="30"/>
  <c r="A93" i="30"/>
  <c r="FS92" i="30"/>
  <c r="FP92" i="30"/>
  <c r="FO92" i="30"/>
  <c r="FJ92" i="30"/>
  <c r="FI92" i="30"/>
  <c r="FH92" i="30"/>
  <c r="FC92" i="30"/>
  <c r="FF92" i="30" s="1"/>
  <c r="FA92" i="30"/>
  <c r="EZ92" i="30"/>
  <c r="EX92" i="30"/>
  <c r="FG92" i="30" s="1"/>
  <c r="EW92" i="30"/>
  <c r="EO92" i="30"/>
  <c r="FE92" i="30" s="1"/>
  <c r="EN92" i="30"/>
  <c r="EM92" i="30"/>
  <c r="EL92" i="30"/>
  <c r="EK92" i="30"/>
  <c r="EJ92" i="30"/>
  <c r="EI92" i="30"/>
  <c r="EH92" i="30"/>
  <c r="EG92" i="30"/>
  <c r="EF92" i="30"/>
  <c r="EE92" i="30"/>
  <c r="ED92" i="30"/>
  <c r="EC92" i="30"/>
  <c r="EB92" i="30"/>
  <c r="EA92" i="30"/>
  <c r="DZ92" i="30"/>
  <c r="DY92" i="30"/>
  <c r="DU92" i="30"/>
  <c r="DT92" i="30"/>
  <c r="DS92" i="30"/>
  <c r="FV92" i="30" s="1"/>
  <c r="DR92" i="30"/>
  <c r="FU92" i="30" s="1"/>
  <c r="DQ92" i="30"/>
  <c r="DP92" i="30"/>
  <c r="DO92" i="30"/>
  <c r="DN92" i="30"/>
  <c r="DM92" i="30"/>
  <c r="DL92" i="30"/>
  <c r="DK92" i="30"/>
  <c r="DJ92" i="30"/>
  <c r="DI92" i="30"/>
  <c r="DH92" i="30"/>
  <c r="DG92" i="30"/>
  <c r="DF92" i="30"/>
  <c r="DE92" i="30"/>
  <c r="DD92" i="30"/>
  <c r="DC92" i="30"/>
  <c r="DB92" i="30"/>
  <c r="DA92" i="30"/>
  <c r="CZ92" i="30"/>
  <c r="CY92" i="30"/>
  <c r="CX92" i="30"/>
  <c r="CW92" i="30"/>
  <c r="CV92" i="30"/>
  <c r="CU92" i="30"/>
  <c r="CT92" i="30"/>
  <c r="CS92" i="30"/>
  <c r="CR92" i="30"/>
  <c r="CQ92" i="30"/>
  <c r="CP92" i="30"/>
  <c r="CO92" i="30"/>
  <c r="CN92" i="30"/>
  <c r="CM92" i="30"/>
  <c r="CL92" i="30"/>
  <c r="CK92" i="30"/>
  <c r="CJ92" i="30"/>
  <c r="CI92" i="30"/>
  <c r="CG92" i="30"/>
  <c r="BQ92" i="30"/>
  <c r="BP92" i="30"/>
  <c r="BO92" i="30"/>
  <c r="BN92" i="30"/>
  <c r="BM92" i="30"/>
  <c r="BL92" i="30"/>
  <c r="BK92" i="30"/>
  <c r="BJ92" i="30"/>
  <c r="BI92" i="30"/>
  <c r="BH92" i="30"/>
  <c r="BG92" i="30"/>
  <c r="BF92" i="30"/>
  <c r="BE92" i="30"/>
  <c r="BD92" i="30"/>
  <c r="BC92" i="30"/>
  <c r="BB92" i="30"/>
  <c r="BA92" i="30"/>
  <c r="AZ92" i="30"/>
  <c r="AY92" i="30"/>
  <c r="AW92" i="30"/>
  <c r="AS92" i="30"/>
  <c r="AR92" i="30"/>
  <c r="AN92" i="30"/>
  <c r="AM92" i="30"/>
  <c r="AE92" i="30"/>
  <c r="W92" i="30"/>
  <c r="U92" i="30"/>
  <c r="T92" i="30"/>
  <c r="S92" i="30"/>
  <c r="R92" i="30"/>
  <c r="P92" i="30"/>
  <c r="O92" i="30"/>
  <c r="N92" i="30"/>
  <c r="M92" i="30"/>
  <c r="K92" i="30"/>
  <c r="J92" i="30"/>
  <c r="I92" i="30"/>
  <c r="H92" i="30"/>
  <c r="G92" i="30"/>
  <c r="A92" i="30"/>
  <c r="AA92" i="30" s="1"/>
  <c r="FS91" i="30"/>
  <c r="FP91" i="30"/>
  <c r="FO91" i="30"/>
  <c r="FJ91" i="30"/>
  <c r="FI91" i="30"/>
  <c r="FH91" i="30"/>
  <c r="FC91" i="30"/>
  <c r="FF91" i="30" s="1"/>
  <c r="FA91" i="30"/>
  <c r="EZ91" i="30"/>
  <c r="EX91" i="30"/>
  <c r="FG91" i="30" s="1"/>
  <c r="EW91" i="30"/>
  <c r="EO91" i="30"/>
  <c r="FE91" i="30" s="1"/>
  <c r="EN91" i="30"/>
  <c r="EM91" i="30"/>
  <c r="EL91" i="30"/>
  <c r="EK91" i="30"/>
  <c r="EJ91" i="30"/>
  <c r="EI91" i="30"/>
  <c r="EH91" i="30"/>
  <c r="EG91" i="30"/>
  <c r="EF91" i="30"/>
  <c r="EE91" i="30"/>
  <c r="ED91" i="30"/>
  <c r="EC91" i="30"/>
  <c r="EB91" i="30"/>
  <c r="EA91" i="30"/>
  <c r="DZ91" i="30"/>
  <c r="DY91" i="30"/>
  <c r="DU91" i="30"/>
  <c r="DT91" i="30"/>
  <c r="DS91" i="30"/>
  <c r="FV91" i="30" s="1"/>
  <c r="DR91" i="30"/>
  <c r="FU91" i="30" s="1"/>
  <c r="DQ91" i="30"/>
  <c r="DP91" i="30"/>
  <c r="DO91" i="30"/>
  <c r="DN91" i="30"/>
  <c r="DM91" i="30"/>
  <c r="DL91" i="30"/>
  <c r="DK91" i="30"/>
  <c r="DJ91" i="30"/>
  <c r="DI91" i="30"/>
  <c r="DH91" i="30"/>
  <c r="DG91" i="30"/>
  <c r="DF91" i="30"/>
  <c r="DE91" i="30"/>
  <c r="DD91" i="30"/>
  <c r="DC91" i="30"/>
  <c r="DB91" i="30"/>
  <c r="DA91" i="30"/>
  <c r="CZ91" i="30"/>
  <c r="CY91" i="30"/>
  <c r="CX91" i="30"/>
  <c r="CW91" i="30"/>
  <c r="CV91" i="30"/>
  <c r="CU91" i="30"/>
  <c r="CT91" i="30"/>
  <c r="CS91" i="30"/>
  <c r="CR91" i="30"/>
  <c r="CQ91" i="30"/>
  <c r="CP91" i="30"/>
  <c r="CO91" i="30"/>
  <c r="CN91" i="30"/>
  <c r="CM91" i="30"/>
  <c r="CL91" i="30"/>
  <c r="CK91" i="30"/>
  <c r="CJ91" i="30"/>
  <c r="CI91" i="30"/>
  <c r="CG91" i="30"/>
  <c r="BQ91" i="30"/>
  <c r="BP91" i="30"/>
  <c r="BO91" i="30"/>
  <c r="BN91" i="30"/>
  <c r="BM91" i="30"/>
  <c r="BL91" i="30"/>
  <c r="BK91" i="30"/>
  <c r="BJ91" i="30"/>
  <c r="BI91" i="30"/>
  <c r="BH91" i="30"/>
  <c r="BG91" i="30"/>
  <c r="BF91" i="30"/>
  <c r="BE91" i="30"/>
  <c r="BD91" i="30"/>
  <c r="BC91" i="30"/>
  <c r="BB91" i="30"/>
  <c r="BA91" i="30"/>
  <c r="AZ91" i="30"/>
  <c r="AY91" i="30"/>
  <c r="AW91" i="30"/>
  <c r="AS91" i="30"/>
  <c r="AR91" i="30"/>
  <c r="AN91" i="30"/>
  <c r="AM91" i="30"/>
  <c r="AE91" i="30"/>
  <c r="W91" i="30"/>
  <c r="U91" i="30"/>
  <c r="T91" i="30"/>
  <c r="S91" i="30"/>
  <c r="R91" i="30"/>
  <c r="P91" i="30"/>
  <c r="O91" i="30"/>
  <c r="N91" i="30"/>
  <c r="M91" i="30"/>
  <c r="K91" i="30"/>
  <c r="J91" i="30"/>
  <c r="I91" i="30"/>
  <c r="H91" i="30"/>
  <c r="G91" i="30"/>
  <c r="A91" i="30"/>
  <c r="FS90" i="30"/>
  <c r="FP90" i="30"/>
  <c r="FO90" i="30"/>
  <c r="FJ90" i="30"/>
  <c r="FI90" i="30"/>
  <c r="FH90" i="30"/>
  <c r="FC90" i="30"/>
  <c r="FF90" i="30" s="1"/>
  <c r="FA90" i="30"/>
  <c r="EZ90" i="30"/>
  <c r="EX90" i="30"/>
  <c r="FG90" i="30" s="1"/>
  <c r="EW90" i="30"/>
  <c r="EO90" i="30"/>
  <c r="FE90" i="30" s="1"/>
  <c r="EN90" i="30"/>
  <c r="EM90" i="30"/>
  <c r="EL90" i="30"/>
  <c r="EK90" i="30"/>
  <c r="EJ90" i="30"/>
  <c r="EI90" i="30"/>
  <c r="EH90" i="30"/>
  <c r="EG90" i="30"/>
  <c r="EF90" i="30"/>
  <c r="EE90" i="30"/>
  <c r="ED90" i="30"/>
  <c r="EC90" i="30"/>
  <c r="EB90" i="30"/>
  <c r="EA90" i="30"/>
  <c r="DZ90" i="30"/>
  <c r="DY90" i="30"/>
  <c r="DU90" i="30"/>
  <c r="DT90" i="30"/>
  <c r="DS90" i="30"/>
  <c r="FV90" i="30" s="1"/>
  <c r="DR90" i="30"/>
  <c r="FU90" i="30" s="1"/>
  <c r="DQ90" i="30"/>
  <c r="DP90" i="30"/>
  <c r="DO90" i="30"/>
  <c r="DN90" i="30"/>
  <c r="DM90" i="30"/>
  <c r="DL90" i="30"/>
  <c r="DK90" i="30"/>
  <c r="DJ90" i="30"/>
  <c r="DI90" i="30"/>
  <c r="DH90" i="30"/>
  <c r="DG90" i="30"/>
  <c r="DF90" i="30"/>
  <c r="DE90" i="30"/>
  <c r="DD90" i="30"/>
  <c r="DC90" i="30"/>
  <c r="DB90" i="30"/>
  <c r="DA90" i="30"/>
  <c r="CZ90" i="30"/>
  <c r="CY90" i="30"/>
  <c r="CX90" i="30"/>
  <c r="CW90" i="30"/>
  <c r="CV90" i="30"/>
  <c r="CU90" i="30"/>
  <c r="CT90" i="30"/>
  <c r="CS90" i="30"/>
  <c r="CR90" i="30"/>
  <c r="CQ90" i="30"/>
  <c r="CP90" i="30"/>
  <c r="CO90" i="30"/>
  <c r="CN90" i="30"/>
  <c r="CM90" i="30"/>
  <c r="CL90" i="30"/>
  <c r="CK90" i="30"/>
  <c r="CJ90" i="30"/>
  <c r="CI90" i="30"/>
  <c r="CG90" i="30"/>
  <c r="BQ90" i="30"/>
  <c r="BP90" i="30"/>
  <c r="BO90" i="30"/>
  <c r="BN90" i="30"/>
  <c r="BM90" i="30"/>
  <c r="BL90" i="30"/>
  <c r="BK90" i="30"/>
  <c r="BJ90" i="30"/>
  <c r="BI90" i="30"/>
  <c r="BH90" i="30"/>
  <c r="BG90" i="30"/>
  <c r="BF90" i="30"/>
  <c r="BE90" i="30"/>
  <c r="BD90" i="30"/>
  <c r="BC90" i="30"/>
  <c r="BB90" i="30"/>
  <c r="BA90" i="30"/>
  <c r="AZ90" i="30"/>
  <c r="AY90" i="30"/>
  <c r="AW90" i="30"/>
  <c r="AS90" i="30"/>
  <c r="AR90" i="30"/>
  <c r="AN90" i="30"/>
  <c r="AM90" i="30"/>
  <c r="AE90" i="30"/>
  <c r="W90" i="30"/>
  <c r="U90" i="30"/>
  <c r="T90" i="30"/>
  <c r="S90" i="30"/>
  <c r="R90" i="30"/>
  <c r="P90" i="30"/>
  <c r="O90" i="30"/>
  <c r="N90" i="30"/>
  <c r="M90" i="30"/>
  <c r="K90" i="30"/>
  <c r="J90" i="30"/>
  <c r="I90" i="30"/>
  <c r="H90" i="30"/>
  <c r="G90" i="30"/>
  <c r="A90" i="30"/>
  <c r="FS89" i="30"/>
  <c r="FP89" i="30"/>
  <c r="FO89" i="30"/>
  <c r="FJ89" i="30"/>
  <c r="FI89" i="30"/>
  <c r="FH89" i="30"/>
  <c r="FC89" i="30"/>
  <c r="FF89" i="30" s="1"/>
  <c r="FA89" i="30"/>
  <c r="EZ89" i="30"/>
  <c r="EX89" i="30"/>
  <c r="FG89" i="30" s="1"/>
  <c r="EW89" i="30"/>
  <c r="EO89" i="30"/>
  <c r="FE89" i="30" s="1"/>
  <c r="EN89" i="30"/>
  <c r="EM89" i="30"/>
  <c r="EL89" i="30"/>
  <c r="EK89" i="30"/>
  <c r="EJ89" i="30"/>
  <c r="EI89" i="30"/>
  <c r="EH89" i="30"/>
  <c r="EG89" i="30"/>
  <c r="EF89" i="30"/>
  <c r="EE89" i="30"/>
  <c r="ED89" i="30"/>
  <c r="EC89" i="30"/>
  <c r="EB89" i="30"/>
  <c r="EA89" i="30"/>
  <c r="DZ89" i="30"/>
  <c r="DY89" i="30"/>
  <c r="DU89" i="30"/>
  <c r="DT89" i="30"/>
  <c r="DS89" i="30"/>
  <c r="FV89" i="30" s="1"/>
  <c r="DR89" i="30"/>
  <c r="FU89" i="30" s="1"/>
  <c r="DQ89" i="30"/>
  <c r="DP89" i="30"/>
  <c r="DO89" i="30"/>
  <c r="DN89" i="30"/>
  <c r="DM89" i="30"/>
  <c r="DL89" i="30"/>
  <c r="DK89" i="30"/>
  <c r="DJ89" i="30"/>
  <c r="DI89" i="30"/>
  <c r="DH89" i="30"/>
  <c r="DG89" i="30"/>
  <c r="DF89" i="30"/>
  <c r="DE89" i="30"/>
  <c r="DD89" i="30"/>
  <c r="DC89" i="30"/>
  <c r="DB89" i="30"/>
  <c r="DA89" i="30"/>
  <c r="CZ89" i="30"/>
  <c r="CY89" i="30"/>
  <c r="CX89" i="30"/>
  <c r="CW89" i="30"/>
  <c r="CV89" i="30"/>
  <c r="CU89" i="30"/>
  <c r="CT89" i="30"/>
  <c r="CS89" i="30"/>
  <c r="CR89" i="30"/>
  <c r="CQ89" i="30"/>
  <c r="CP89" i="30"/>
  <c r="CO89" i="30"/>
  <c r="CN89" i="30"/>
  <c r="CM89" i="30"/>
  <c r="CL89" i="30"/>
  <c r="CK89" i="30"/>
  <c r="CJ89" i="30"/>
  <c r="CI89" i="30"/>
  <c r="CH89" i="30"/>
  <c r="CG89" i="30"/>
  <c r="BQ89" i="30"/>
  <c r="BP89" i="30"/>
  <c r="BO89" i="30"/>
  <c r="BN89" i="30"/>
  <c r="BM89" i="30"/>
  <c r="BL89" i="30"/>
  <c r="BK89" i="30"/>
  <c r="BJ89" i="30"/>
  <c r="BI89" i="30"/>
  <c r="BH89" i="30"/>
  <c r="BG89" i="30"/>
  <c r="BF89" i="30"/>
  <c r="BE89" i="30"/>
  <c r="BD89" i="30"/>
  <c r="BC89" i="30"/>
  <c r="BB89" i="30"/>
  <c r="BA89" i="30"/>
  <c r="AZ89" i="30"/>
  <c r="AY89" i="30"/>
  <c r="AW89" i="30"/>
  <c r="AS89" i="30"/>
  <c r="AR89" i="30"/>
  <c r="AN89" i="30"/>
  <c r="AM89" i="30"/>
  <c r="AE89" i="30"/>
  <c r="W89" i="30"/>
  <c r="U89" i="30"/>
  <c r="T89" i="30"/>
  <c r="S89" i="30"/>
  <c r="R89" i="30"/>
  <c r="P89" i="30"/>
  <c r="O89" i="30"/>
  <c r="N89" i="30"/>
  <c r="M89" i="30"/>
  <c r="K89" i="30"/>
  <c r="J89" i="30"/>
  <c r="I89" i="30"/>
  <c r="H89" i="30"/>
  <c r="G89" i="30"/>
  <c r="A89" i="30"/>
  <c r="FS88" i="30"/>
  <c r="FP88" i="30"/>
  <c r="FO88" i="30"/>
  <c r="FJ88" i="30"/>
  <c r="FI88" i="30"/>
  <c r="FH88" i="30"/>
  <c r="FC88" i="30"/>
  <c r="FF88" i="30" s="1"/>
  <c r="FA88" i="30"/>
  <c r="EZ88" i="30"/>
  <c r="EX88" i="30"/>
  <c r="FG88" i="30" s="1"/>
  <c r="EW88" i="30"/>
  <c r="EO88" i="30"/>
  <c r="FE88" i="30" s="1"/>
  <c r="EN88" i="30"/>
  <c r="EM88" i="30"/>
  <c r="EL88" i="30"/>
  <c r="EK88" i="30"/>
  <c r="EJ88" i="30"/>
  <c r="EI88" i="30"/>
  <c r="EH88" i="30"/>
  <c r="EG88" i="30"/>
  <c r="EF88" i="30"/>
  <c r="EE88" i="30"/>
  <c r="ED88" i="30"/>
  <c r="EC88" i="30"/>
  <c r="EB88" i="30"/>
  <c r="EA88" i="30"/>
  <c r="DZ88" i="30"/>
  <c r="DY88" i="30"/>
  <c r="DU88" i="30"/>
  <c r="DT88" i="30"/>
  <c r="DS88" i="30"/>
  <c r="FV88" i="30" s="1"/>
  <c r="DR88" i="30"/>
  <c r="FU88" i="30" s="1"/>
  <c r="DQ88" i="30"/>
  <c r="DP88" i="30"/>
  <c r="DO88" i="30"/>
  <c r="DN88" i="30"/>
  <c r="DM88" i="30"/>
  <c r="DL88" i="30"/>
  <c r="DK88" i="30"/>
  <c r="DJ88" i="30"/>
  <c r="DI88" i="30"/>
  <c r="DH88" i="30"/>
  <c r="DG88" i="30"/>
  <c r="DF88" i="30"/>
  <c r="DE88" i="30"/>
  <c r="DD88" i="30"/>
  <c r="DC88" i="30"/>
  <c r="DB88" i="30"/>
  <c r="DA88" i="30"/>
  <c r="CZ88" i="30"/>
  <c r="CY88" i="30"/>
  <c r="CX88" i="30"/>
  <c r="CW88" i="30"/>
  <c r="CV88" i="30"/>
  <c r="CU88" i="30"/>
  <c r="CT88" i="30"/>
  <c r="CS88" i="30"/>
  <c r="CR88" i="30"/>
  <c r="CQ88" i="30"/>
  <c r="CP88" i="30"/>
  <c r="CO88" i="30"/>
  <c r="CN88" i="30"/>
  <c r="CM88" i="30"/>
  <c r="CL88" i="30"/>
  <c r="CK88" i="30"/>
  <c r="CJ88" i="30"/>
  <c r="CI88" i="30"/>
  <c r="CG88" i="30"/>
  <c r="BQ88" i="30"/>
  <c r="BP88" i="30"/>
  <c r="BO88" i="30"/>
  <c r="BN88" i="30"/>
  <c r="BM88" i="30"/>
  <c r="BL88" i="30"/>
  <c r="BK88" i="30"/>
  <c r="BJ88" i="30"/>
  <c r="BI88" i="30"/>
  <c r="BH88" i="30"/>
  <c r="BG88" i="30"/>
  <c r="BF88" i="30"/>
  <c r="BE88" i="30"/>
  <c r="BD88" i="30"/>
  <c r="BC88" i="30"/>
  <c r="BB88" i="30"/>
  <c r="BA88" i="30"/>
  <c r="AZ88" i="30"/>
  <c r="AY88" i="30"/>
  <c r="AW88" i="30"/>
  <c r="AS88" i="30"/>
  <c r="AR88" i="30"/>
  <c r="AN88" i="30"/>
  <c r="AM88" i="30"/>
  <c r="AE88" i="30"/>
  <c r="W88" i="30"/>
  <c r="U88" i="30"/>
  <c r="T88" i="30"/>
  <c r="S88" i="30"/>
  <c r="R88" i="30"/>
  <c r="P88" i="30"/>
  <c r="O88" i="30"/>
  <c r="N88" i="30"/>
  <c r="M88" i="30"/>
  <c r="K88" i="30"/>
  <c r="J88" i="30"/>
  <c r="I88" i="30"/>
  <c r="H88" i="30"/>
  <c r="G88" i="30"/>
  <c r="A88" i="30"/>
  <c r="FS87" i="30"/>
  <c r="FR87" i="30"/>
  <c r="FP87" i="30"/>
  <c r="FO87" i="30"/>
  <c r="FJ87" i="30"/>
  <c r="FI87" i="30"/>
  <c r="FH87" i="30"/>
  <c r="FC87" i="30"/>
  <c r="FF87" i="30" s="1"/>
  <c r="FA87" i="30"/>
  <c r="EZ87" i="30"/>
  <c r="EX87" i="30"/>
  <c r="FG87" i="30" s="1"/>
  <c r="EW87" i="30"/>
  <c r="EO87" i="30"/>
  <c r="FE87" i="30" s="1"/>
  <c r="EN87" i="30"/>
  <c r="EM87" i="30"/>
  <c r="EL87" i="30"/>
  <c r="EK87" i="30"/>
  <c r="EJ87" i="30"/>
  <c r="EI87" i="30"/>
  <c r="EH87" i="30"/>
  <c r="EG87" i="30"/>
  <c r="EF87" i="30"/>
  <c r="EE87" i="30"/>
  <c r="ED87" i="30"/>
  <c r="EC87" i="30"/>
  <c r="EB87" i="30"/>
  <c r="EA87" i="30"/>
  <c r="DZ87" i="30"/>
  <c r="DY87" i="30"/>
  <c r="DU87" i="30"/>
  <c r="DT87" i="30"/>
  <c r="DS87" i="30"/>
  <c r="FV87" i="30" s="1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DD87" i="30"/>
  <c r="DC87" i="30"/>
  <c r="DB87" i="30"/>
  <c r="DA87" i="30"/>
  <c r="CZ87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G87" i="30"/>
  <c r="BX87" i="30"/>
  <c r="BR87" i="30"/>
  <c r="BQ87" i="30"/>
  <c r="BP87" i="30"/>
  <c r="BO87" i="30"/>
  <c r="BN87" i="30"/>
  <c r="BM87" i="30"/>
  <c r="BL87" i="30"/>
  <c r="BK87" i="30"/>
  <c r="BJ87" i="30"/>
  <c r="BI87" i="30"/>
  <c r="BH87" i="30"/>
  <c r="BG87" i="30"/>
  <c r="BF87" i="30"/>
  <c r="BE87" i="30"/>
  <c r="BD87" i="30"/>
  <c r="BC87" i="30"/>
  <c r="BB87" i="30"/>
  <c r="BA87" i="30"/>
  <c r="AZ87" i="30"/>
  <c r="AY87" i="30"/>
  <c r="AW87" i="30"/>
  <c r="AS87" i="30"/>
  <c r="AR87" i="30"/>
  <c r="AN87" i="30"/>
  <c r="AM87" i="30"/>
  <c r="AE87" i="30"/>
  <c r="W87" i="30"/>
  <c r="U87" i="30"/>
  <c r="T87" i="30"/>
  <c r="S87" i="30"/>
  <c r="R87" i="30"/>
  <c r="P87" i="30"/>
  <c r="O87" i="30"/>
  <c r="N87" i="30"/>
  <c r="M87" i="30"/>
  <c r="K87" i="30"/>
  <c r="J87" i="30"/>
  <c r="I87" i="30"/>
  <c r="H87" i="30"/>
  <c r="G87" i="30"/>
  <c r="A87" i="30"/>
  <c r="FD87" i="30" s="1"/>
  <c r="FS86" i="30"/>
  <c r="FP86" i="30"/>
  <c r="FO86" i="30"/>
  <c r="FJ86" i="30"/>
  <c r="FI86" i="30"/>
  <c r="FH86" i="30"/>
  <c r="FC86" i="30"/>
  <c r="FF86" i="30" s="1"/>
  <c r="FA86" i="30"/>
  <c r="EZ86" i="30"/>
  <c r="EX86" i="30"/>
  <c r="FG86" i="30" s="1"/>
  <c r="EW86" i="30"/>
  <c r="EO86" i="30"/>
  <c r="FE86" i="30" s="1"/>
  <c r="EN86" i="30"/>
  <c r="EM86" i="30"/>
  <c r="EL86" i="30"/>
  <c r="EK86" i="30"/>
  <c r="EJ86" i="30"/>
  <c r="EI86" i="30"/>
  <c r="EH86" i="30"/>
  <c r="EG86" i="30"/>
  <c r="EF86" i="30"/>
  <c r="EE86" i="30"/>
  <c r="ED86" i="30"/>
  <c r="EC86" i="30"/>
  <c r="EB86" i="30"/>
  <c r="EA86" i="30"/>
  <c r="DZ86" i="30"/>
  <c r="DY86" i="30"/>
  <c r="DU86" i="30"/>
  <c r="DT86" i="30"/>
  <c r="DS86" i="30"/>
  <c r="FV86" i="30" s="1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DD86" i="30"/>
  <c r="DC86" i="30"/>
  <c r="DB86" i="30"/>
  <c r="DA86" i="30"/>
  <c r="CZ86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G86" i="30"/>
  <c r="BQ86" i="30"/>
  <c r="BP86" i="30"/>
  <c r="BO86" i="30"/>
  <c r="BN86" i="30"/>
  <c r="BM86" i="30"/>
  <c r="BL86" i="30"/>
  <c r="BK86" i="30"/>
  <c r="BJ86" i="30"/>
  <c r="BI86" i="30"/>
  <c r="BH86" i="30"/>
  <c r="BG86" i="30"/>
  <c r="BF86" i="30"/>
  <c r="BE86" i="30"/>
  <c r="BD86" i="30"/>
  <c r="BC86" i="30"/>
  <c r="BB86" i="30"/>
  <c r="BA86" i="30"/>
  <c r="AZ86" i="30"/>
  <c r="AY86" i="30"/>
  <c r="AW86" i="30"/>
  <c r="AS86" i="30"/>
  <c r="AR86" i="30"/>
  <c r="AN86" i="30"/>
  <c r="AM86" i="30"/>
  <c r="AE86" i="30"/>
  <c r="AA86" i="30"/>
  <c r="W86" i="30"/>
  <c r="U86" i="30"/>
  <c r="T86" i="30"/>
  <c r="S86" i="30"/>
  <c r="R86" i="30"/>
  <c r="P86" i="30"/>
  <c r="O86" i="30"/>
  <c r="N86" i="30"/>
  <c r="M86" i="30"/>
  <c r="K86" i="30"/>
  <c r="J86" i="30"/>
  <c r="I86" i="30"/>
  <c r="H86" i="30"/>
  <c r="G86" i="30"/>
  <c r="A86" i="30"/>
  <c r="BV86" i="30" s="1"/>
  <c r="FS85" i="30"/>
  <c r="FP85" i="30"/>
  <c r="FO85" i="30"/>
  <c r="FN85" i="30"/>
  <c r="FJ85" i="30"/>
  <c r="FI85" i="30"/>
  <c r="FH85" i="30"/>
  <c r="FC85" i="30"/>
  <c r="FF85" i="30" s="1"/>
  <c r="FA85" i="30"/>
  <c r="EZ85" i="30"/>
  <c r="EX85" i="30"/>
  <c r="FG85" i="30" s="1"/>
  <c r="EW85" i="30"/>
  <c r="EO85" i="30"/>
  <c r="FE85" i="30" s="1"/>
  <c r="EN85" i="30"/>
  <c r="EM85" i="30"/>
  <c r="EL85" i="30"/>
  <c r="EK85" i="30"/>
  <c r="EJ85" i="30"/>
  <c r="EI85" i="30"/>
  <c r="EH85" i="30"/>
  <c r="EG85" i="30"/>
  <c r="EF85" i="30"/>
  <c r="EE85" i="30"/>
  <c r="ED85" i="30"/>
  <c r="EC85" i="30"/>
  <c r="EB85" i="30"/>
  <c r="EA85" i="30"/>
  <c r="DZ85" i="30"/>
  <c r="DY85" i="30"/>
  <c r="DU85" i="30"/>
  <c r="DT85" i="30"/>
  <c r="DS85" i="30"/>
  <c r="FV85" i="30" s="1"/>
  <c r="DR85" i="30"/>
  <c r="DQ85" i="30"/>
  <c r="DP85" i="30"/>
  <c r="DO85" i="30"/>
  <c r="DN85" i="30"/>
  <c r="DM85" i="30"/>
  <c r="DL85" i="30"/>
  <c r="DK85" i="30"/>
  <c r="DJ85" i="30"/>
  <c r="DI85" i="30"/>
  <c r="DH85" i="30"/>
  <c r="DG85" i="30"/>
  <c r="DF85" i="30"/>
  <c r="DE85" i="30"/>
  <c r="DD85" i="30"/>
  <c r="DC85" i="30"/>
  <c r="DB85" i="30"/>
  <c r="DA85" i="30"/>
  <c r="CZ85" i="30"/>
  <c r="CY85" i="30"/>
  <c r="CX85" i="30"/>
  <c r="CW85" i="30"/>
  <c r="CV85" i="30"/>
  <c r="CU85" i="30"/>
  <c r="CT85" i="30"/>
  <c r="CS85" i="30"/>
  <c r="CR85" i="30"/>
  <c r="CQ85" i="30"/>
  <c r="CP85" i="30"/>
  <c r="CO85" i="30"/>
  <c r="CN85" i="30"/>
  <c r="CM85" i="30"/>
  <c r="CL85" i="30"/>
  <c r="CK85" i="30"/>
  <c r="CJ85" i="30"/>
  <c r="CI85" i="30"/>
  <c r="CG85" i="30"/>
  <c r="BQ85" i="30"/>
  <c r="BP85" i="30"/>
  <c r="BO85" i="30"/>
  <c r="BN85" i="30"/>
  <c r="BM85" i="30"/>
  <c r="BL85" i="30"/>
  <c r="BK85" i="30"/>
  <c r="BJ85" i="30"/>
  <c r="BI85" i="30"/>
  <c r="BH85" i="30"/>
  <c r="BG85" i="30"/>
  <c r="BF85" i="30"/>
  <c r="BE85" i="30"/>
  <c r="BD85" i="30"/>
  <c r="BC85" i="30"/>
  <c r="BB85" i="30"/>
  <c r="BA85" i="30"/>
  <c r="AZ85" i="30"/>
  <c r="AY85" i="30"/>
  <c r="AW85" i="30"/>
  <c r="AS85" i="30"/>
  <c r="AR85" i="30"/>
  <c r="AN85" i="30"/>
  <c r="AM85" i="30"/>
  <c r="AE85" i="30"/>
  <c r="W85" i="30"/>
  <c r="U85" i="30"/>
  <c r="T85" i="30"/>
  <c r="S85" i="30"/>
  <c r="R85" i="30"/>
  <c r="P85" i="30"/>
  <c r="O85" i="30"/>
  <c r="N85" i="30"/>
  <c r="M85" i="30"/>
  <c r="K85" i="30"/>
  <c r="J85" i="30"/>
  <c r="I85" i="30"/>
  <c r="H85" i="30"/>
  <c r="G85" i="30"/>
  <c r="A85" i="30"/>
  <c r="AC85" i="30" s="1"/>
  <c r="FS84" i="30"/>
  <c r="FP84" i="30"/>
  <c r="FO84" i="30"/>
  <c r="FJ84" i="30"/>
  <c r="FI84" i="30"/>
  <c r="FH84" i="30"/>
  <c r="FC84" i="30"/>
  <c r="FF84" i="30" s="1"/>
  <c r="FA84" i="30"/>
  <c r="EZ84" i="30"/>
  <c r="EX84" i="30"/>
  <c r="FG84" i="30" s="1"/>
  <c r="EW84" i="30"/>
  <c r="EO84" i="30"/>
  <c r="FE84" i="30" s="1"/>
  <c r="EN84" i="30"/>
  <c r="EM84" i="30"/>
  <c r="EL84" i="30"/>
  <c r="EK84" i="30"/>
  <c r="EJ84" i="30"/>
  <c r="EI84" i="30"/>
  <c r="EH84" i="30"/>
  <c r="EG84" i="30"/>
  <c r="EF84" i="30"/>
  <c r="EE84" i="30"/>
  <c r="ED84" i="30"/>
  <c r="EC84" i="30"/>
  <c r="EB84" i="30"/>
  <c r="EA84" i="30"/>
  <c r="DZ84" i="30"/>
  <c r="DY84" i="30"/>
  <c r="DU84" i="30"/>
  <c r="DT84" i="30"/>
  <c r="DS84" i="30"/>
  <c r="FV84" i="30" s="1"/>
  <c r="DR84" i="30"/>
  <c r="FU84" i="30" s="1"/>
  <c r="DQ84" i="30"/>
  <c r="DP84" i="30"/>
  <c r="DO84" i="30"/>
  <c r="DN84" i="30"/>
  <c r="DM84" i="30"/>
  <c r="DL84" i="30"/>
  <c r="DK84" i="30"/>
  <c r="DJ84" i="30"/>
  <c r="DI84" i="30"/>
  <c r="DH84" i="30"/>
  <c r="DG84" i="30"/>
  <c r="DF84" i="30"/>
  <c r="DE84" i="30"/>
  <c r="DD84" i="30"/>
  <c r="DC84" i="30"/>
  <c r="DB84" i="30"/>
  <c r="DA84" i="30"/>
  <c r="CZ84" i="30"/>
  <c r="CY84" i="30"/>
  <c r="CX84" i="30"/>
  <c r="CW84" i="30"/>
  <c r="CV84" i="30"/>
  <c r="CU84" i="30"/>
  <c r="CT84" i="30"/>
  <c r="CS84" i="30"/>
  <c r="CR84" i="30"/>
  <c r="CQ84" i="30"/>
  <c r="CP84" i="30"/>
  <c r="CO84" i="30"/>
  <c r="CN84" i="30"/>
  <c r="CM84" i="30"/>
  <c r="CL84" i="30"/>
  <c r="CK84" i="30"/>
  <c r="CJ84" i="30"/>
  <c r="CI84" i="30"/>
  <c r="CG84" i="30"/>
  <c r="BX84" i="30"/>
  <c r="BQ84" i="30"/>
  <c r="BP84" i="30"/>
  <c r="BO84" i="30"/>
  <c r="BN84" i="30"/>
  <c r="BM84" i="30"/>
  <c r="BL84" i="30"/>
  <c r="BK84" i="30"/>
  <c r="BJ84" i="30"/>
  <c r="BI84" i="30"/>
  <c r="BH84" i="30"/>
  <c r="BG84" i="30"/>
  <c r="BF84" i="30"/>
  <c r="BE84" i="30"/>
  <c r="BD84" i="30"/>
  <c r="BC84" i="30"/>
  <c r="BB84" i="30"/>
  <c r="BA84" i="30"/>
  <c r="AZ84" i="30"/>
  <c r="AY84" i="30"/>
  <c r="AW84" i="30"/>
  <c r="AS84" i="30"/>
  <c r="AR84" i="30"/>
  <c r="AN84" i="30"/>
  <c r="AM84" i="30"/>
  <c r="AE84" i="30"/>
  <c r="AA84" i="30"/>
  <c r="W84" i="30"/>
  <c r="U84" i="30"/>
  <c r="T84" i="30"/>
  <c r="S84" i="30"/>
  <c r="R84" i="30"/>
  <c r="P84" i="30"/>
  <c r="O84" i="30"/>
  <c r="N84" i="30"/>
  <c r="M84" i="30"/>
  <c r="K84" i="30"/>
  <c r="J84" i="30"/>
  <c r="I84" i="30"/>
  <c r="H84" i="30"/>
  <c r="G84" i="30"/>
  <c r="A84" i="30"/>
  <c r="AK84" i="30" s="1"/>
  <c r="FS83" i="30"/>
  <c r="FP83" i="30"/>
  <c r="FO83" i="30"/>
  <c r="FJ83" i="30"/>
  <c r="FI83" i="30"/>
  <c r="FH83" i="30"/>
  <c r="FC83" i="30"/>
  <c r="FF83" i="30" s="1"/>
  <c r="FA83" i="30"/>
  <c r="EZ83" i="30"/>
  <c r="EX83" i="30"/>
  <c r="FG83" i="30" s="1"/>
  <c r="EW83" i="30"/>
  <c r="EO83" i="30"/>
  <c r="FE83" i="30" s="1"/>
  <c r="EN83" i="30"/>
  <c r="EM83" i="30"/>
  <c r="EL83" i="30"/>
  <c r="EK83" i="30"/>
  <c r="EJ83" i="30"/>
  <c r="EI83" i="30"/>
  <c r="EH83" i="30"/>
  <c r="EG83" i="30"/>
  <c r="EF83" i="30"/>
  <c r="EE83" i="30"/>
  <c r="ED83" i="30"/>
  <c r="EC83" i="30"/>
  <c r="EB83" i="30"/>
  <c r="EA83" i="30"/>
  <c r="DZ83" i="30"/>
  <c r="DY83" i="30"/>
  <c r="DU83" i="30"/>
  <c r="DT83" i="30"/>
  <c r="DS83" i="30"/>
  <c r="FV83" i="30" s="1"/>
  <c r="DR83" i="30"/>
  <c r="FU83" i="30" s="1"/>
  <c r="DQ83" i="30"/>
  <c r="DP83" i="30"/>
  <c r="DO83" i="30"/>
  <c r="DN83" i="30"/>
  <c r="DM83" i="30"/>
  <c r="DL83" i="30"/>
  <c r="DK83" i="30"/>
  <c r="DJ83" i="30"/>
  <c r="DI83" i="30"/>
  <c r="DH83" i="30"/>
  <c r="DG83" i="30"/>
  <c r="DF83" i="30"/>
  <c r="DE83" i="30"/>
  <c r="DD83" i="30"/>
  <c r="DC83" i="30"/>
  <c r="DB83" i="30"/>
  <c r="DA83" i="30"/>
  <c r="CZ83" i="30"/>
  <c r="CY83" i="30"/>
  <c r="CX83" i="30"/>
  <c r="CW83" i="30"/>
  <c r="CV83" i="30"/>
  <c r="CU83" i="30"/>
  <c r="CT83" i="30"/>
  <c r="CS83" i="30"/>
  <c r="CR83" i="30"/>
  <c r="CQ83" i="30"/>
  <c r="CP83" i="30"/>
  <c r="CO83" i="30"/>
  <c r="CN83" i="30"/>
  <c r="CM83" i="30"/>
  <c r="CL83" i="30"/>
  <c r="CK83" i="30"/>
  <c r="CJ83" i="30"/>
  <c r="CI83" i="30"/>
  <c r="CG83" i="30"/>
  <c r="BQ83" i="30"/>
  <c r="BP83" i="30"/>
  <c r="BO83" i="30"/>
  <c r="BN83" i="30"/>
  <c r="BM83" i="30"/>
  <c r="BL83" i="30"/>
  <c r="BK83" i="30"/>
  <c r="BJ83" i="30"/>
  <c r="BI83" i="30"/>
  <c r="BH83" i="30"/>
  <c r="BG83" i="30"/>
  <c r="BF83" i="30"/>
  <c r="BE83" i="30"/>
  <c r="BD83" i="30"/>
  <c r="BC83" i="30"/>
  <c r="BB83" i="30"/>
  <c r="BA83" i="30"/>
  <c r="AZ83" i="30"/>
  <c r="AY83" i="30"/>
  <c r="AW83" i="30"/>
  <c r="AS83" i="30"/>
  <c r="AR83" i="30"/>
  <c r="AN83" i="30"/>
  <c r="AM83" i="30"/>
  <c r="AE83" i="30"/>
  <c r="W83" i="30"/>
  <c r="U83" i="30"/>
  <c r="T83" i="30"/>
  <c r="S83" i="30"/>
  <c r="R83" i="30"/>
  <c r="P83" i="30"/>
  <c r="O83" i="30"/>
  <c r="N83" i="30"/>
  <c r="M83" i="30"/>
  <c r="K83" i="30"/>
  <c r="J83" i="30"/>
  <c r="I83" i="30"/>
  <c r="H83" i="30"/>
  <c r="G83" i="30"/>
  <c r="A83" i="30"/>
  <c r="FS82" i="30"/>
  <c r="FP82" i="30"/>
  <c r="FO82" i="30"/>
  <c r="FJ82" i="30"/>
  <c r="FI82" i="30"/>
  <c r="FH82" i="30"/>
  <c r="FC82" i="30"/>
  <c r="FF82" i="30" s="1"/>
  <c r="FA82" i="30"/>
  <c r="EZ82" i="30"/>
  <c r="EX82" i="30"/>
  <c r="FG82" i="30" s="1"/>
  <c r="EW82" i="30"/>
  <c r="EO82" i="30"/>
  <c r="FE82" i="30" s="1"/>
  <c r="EN82" i="30"/>
  <c r="EM82" i="30"/>
  <c r="EL82" i="30"/>
  <c r="EK82" i="30"/>
  <c r="EJ82" i="30"/>
  <c r="EI82" i="30"/>
  <c r="EH82" i="30"/>
  <c r="EG82" i="30"/>
  <c r="EF82" i="30"/>
  <c r="EE82" i="30"/>
  <c r="ED82" i="30"/>
  <c r="EC82" i="30"/>
  <c r="EB82" i="30"/>
  <c r="EA82" i="30"/>
  <c r="DZ82" i="30"/>
  <c r="DY82" i="30"/>
  <c r="DU82" i="30"/>
  <c r="DT82" i="30"/>
  <c r="DS82" i="30"/>
  <c r="FV82" i="30" s="1"/>
  <c r="DR82" i="30"/>
  <c r="FU82" i="30" s="1"/>
  <c r="DQ82" i="30"/>
  <c r="DP82" i="30"/>
  <c r="DO82" i="30"/>
  <c r="DN82" i="30"/>
  <c r="DM82" i="30"/>
  <c r="DL82" i="30"/>
  <c r="DK82" i="30"/>
  <c r="DJ82" i="30"/>
  <c r="DI82" i="30"/>
  <c r="DH82" i="30"/>
  <c r="DG82" i="30"/>
  <c r="DF82" i="30"/>
  <c r="DE82" i="30"/>
  <c r="DD82" i="30"/>
  <c r="DC82" i="30"/>
  <c r="DB82" i="30"/>
  <c r="DA82" i="30"/>
  <c r="CZ82" i="30"/>
  <c r="CY82" i="30"/>
  <c r="CX82" i="30"/>
  <c r="CW82" i="30"/>
  <c r="CV82" i="30"/>
  <c r="CU82" i="30"/>
  <c r="CT82" i="30"/>
  <c r="CS82" i="30"/>
  <c r="CR82" i="30"/>
  <c r="CQ82" i="30"/>
  <c r="CP82" i="30"/>
  <c r="CO82" i="30"/>
  <c r="CN82" i="30"/>
  <c r="CM82" i="30"/>
  <c r="CL82" i="30"/>
  <c r="CK82" i="30"/>
  <c r="CJ82" i="30"/>
  <c r="CI82" i="30"/>
  <c r="CH82" i="30"/>
  <c r="CG82" i="30"/>
  <c r="BQ82" i="30"/>
  <c r="BP82" i="30"/>
  <c r="BO82" i="30"/>
  <c r="BN82" i="30"/>
  <c r="BM82" i="30"/>
  <c r="BL82" i="30"/>
  <c r="BK82" i="30"/>
  <c r="BJ82" i="30"/>
  <c r="BI82" i="30"/>
  <c r="BH82" i="30"/>
  <c r="BG82" i="30"/>
  <c r="BF82" i="30"/>
  <c r="BE82" i="30"/>
  <c r="BD82" i="30"/>
  <c r="BC82" i="30"/>
  <c r="BB82" i="30"/>
  <c r="BA82" i="30"/>
  <c r="AZ82" i="30"/>
  <c r="AY82" i="30"/>
  <c r="AW82" i="30"/>
  <c r="AS82" i="30"/>
  <c r="AR82" i="30"/>
  <c r="AN82" i="30"/>
  <c r="AM82" i="30"/>
  <c r="AE82" i="30"/>
  <c r="W82" i="30"/>
  <c r="U82" i="30"/>
  <c r="T82" i="30"/>
  <c r="S82" i="30"/>
  <c r="R82" i="30"/>
  <c r="P82" i="30"/>
  <c r="O82" i="30"/>
  <c r="N82" i="30"/>
  <c r="M82" i="30"/>
  <c r="K82" i="30"/>
  <c r="J82" i="30"/>
  <c r="I82" i="30"/>
  <c r="H82" i="30"/>
  <c r="G82" i="30"/>
  <c r="A82" i="30"/>
  <c r="FS81" i="30"/>
  <c r="FP81" i="30"/>
  <c r="FO81" i="30"/>
  <c r="FJ81" i="30"/>
  <c r="FI81" i="30"/>
  <c r="FH81" i="30"/>
  <c r="FC81" i="30"/>
  <c r="FF81" i="30" s="1"/>
  <c r="FA81" i="30"/>
  <c r="EZ81" i="30"/>
  <c r="EX81" i="30"/>
  <c r="FG81" i="30" s="1"/>
  <c r="EW81" i="30"/>
  <c r="EO81" i="30"/>
  <c r="FE81" i="30" s="1"/>
  <c r="EN81" i="30"/>
  <c r="EM81" i="30"/>
  <c r="EL81" i="30"/>
  <c r="EK81" i="30"/>
  <c r="EJ81" i="30"/>
  <c r="EI81" i="30"/>
  <c r="EH81" i="30"/>
  <c r="EG81" i="30"/>
  <c r="EF81" i="30"/>
  <c r="EE81" i="30"/>
  <c r="ED81" i="30"/>
  <c r="EC81" i="30"/>
  <c r="EB81" i="30"/>
  <c r="EA81" i="30"/>
  <c r="DZ81" i="30"/>
  <c r="DY81" i="30"/>
  <c r="DU81" i="30"/>
  <c r="DT81" i="30"/>
  <c r="DS81" i="30"/>
  <c r="FV81" i="30" s="1"/>
  <c r="DR81" i="30"/>
  <c r="FU81" i="30" s="1"/>
  <c r="DQ81" i="30"/>
  <c r="DP81" i="30"/>
  <c r="DO81" i="30"/>
  <c r="DN81" i="30"/>
  <c r="DM81" i="30"/>
  <c r="DL81" i="30"/>
  <c r="DK81" i="30"/>
  <c r="DJ81" i="30"/>
  <c r="DI81" i="30"/>
  <c r="DH81" i="30"/>
  <c r="DG81" i="30"/>
  <c r="DF81" i="30"/>
  <c r="DE81" i="30"/>
  <c r="DD81" i="30"/>
  <c r="DC81" i="30"/>
  <c r="DB81" i="30"/>
  <c r="DA81" i="30"/>
  <c r="CZ81" i="30"/>
  <c r="CY81" i="30"/>
  <c r="CX81" i="30"/>
  <c r="CW81" i="30"/>
  <c r="CV81" i="30"/>
  <c r="CU81" i="30"/>
  <c r="CT81" i="30"/>
  <c r="CS81" i="30"/>
  <c r="CR81" i="30"/>
  <c r="CQ81" i="30"/>
  <c r="CP81" i="30"/>
  <c r="CO81" i="30"/>
  <c r="CN81" i="30"/>
  <c r="CM81" i="30"/>
  <c r="CL81" i="30"/>
  <c r="CK81" i="30"/>
  <c r="CJ81" i="30"/>
  <c r="CI81" i="30"/>
  <c r="CG81" i="30"/>
  <c r="BQ81" i="30"/>
  <c r="BP81" i="30"/>
  <c r="BO81" i="30"/>
  <c r="BN81" i="30"/>
  <c r="BM81" i="30"/>
  <c r="BL81" i="30"/>
  <c r="BK81" i="30"/>
  <c r="BJ81" i="30"/>
  <c r="BI81" i="30"/>
  <c r="BH81" i="30"/>
  <c r="BG81" i="30"/>
  <c r="BF81" i="30"/>
  <c r="BE81" i="30"/>
  <c r="BD81" i="30"/>
  <c r="BC81" i="30"/>
  <c r="BB81" i="30"/>
  <c r="BA81" i="30"/>
  <c r="AZ81" i="30"/>
  <c r="AY81" i="30"/>
  <c r="AW81" i="30"/>
  <c r="AS81" i="30"/>
  <c r="AR81" i="30"/>
  <c r="AN81" i="30"/>
  <c r="AM81" i="30"/>
  <c r="AE81" i="30"/>
  <c r="W81" i="30"/>
  <c r="V81" i="30" s="1"/>
  <c r="U81" i="30"/>
  <c r="T81" i="30"/>
  <c r="S81" i="30"/>
  <c r="R81" i="30"/>
  <c r="P81" i="30"/>
  <c r="O81" i="30"/>
  <c r="N81" i="30"/>
  <c r="M81" i="30"/>
  <c r="K81" i="30"/>
  <c r="J81" i="30"/>
  <c r="I81" i="30"/>
  <c r="H81" i="30"/>
  <c r="G81" i="30"/>
  <c r="A81" i="30"/>
  <c r="FS80" i="30"/>
  <c r="FP80" i="30"/>
  <c r="FO80" i="30"/>
  <c r="FJ80" i="30"/>
  <c r="FI80" i="30"/>
  <c r="FH80" i="30"/>
  <c r="FC80" i="30"/>
  <c r="FF80" i="30" s="1"/>
  <c r="FA80" i="30"/>
  <c r="EZ80" i="30"/>
  <c r="EX80" i="30"/>
  <c r="FG80" i="30" s="1"/>
  <c r="EW80" i="30"/>
  <c r="EO80" i="30"/>
  <c r="FE80" i="30" s="1"/>
  <c r="EN80" i="30"/>
  <c r="EM80" i="30"/>
  <c r="EL80" i="30"/>
  <c r="EK80" i="30"/>
  <c r="EJ80" i="30"/>
  <c r="EI80" i="30"/>
  <c r="EH80" i="30"/>
  <c r="EG80" i="30"/>
  <c r="EF80" i="30"/>
  <c r="EE80" i="30"/>
  <c r="ED80" i="30"/>
  <c r="EC80" i="30"/>
  <c r="EB80" i="30"/>
  <c r="EA80" i="30"/>
  <c r="DZ80" i="30"/>
  <c r="DY80" i="30"/>
  <c r="DU80" i="30"/>
  <c r="DT80" i="30"/>
  <c r="DS80" i="30"/>
  <c r="FV80" i="30" s="1"/>
  <c r="DR80" i="30"/>
  <c r="FU80" i="30" s="1"/>
  <c r="DQ80" i="30"/>
  <c r="DP80" i="30"/>
  <c r="DO80" i="30"/>
  <c r="DN80" i="30"/>
  <c r="DM80" i="30"/>
  <c r="DL80" i="30"/>
  <c r="DK80" i="30"/>
  <c r="DJ80" i="30"/>
  <c r="DI80" i="30"/>
  <c r="DH80" i="30"/>
  <c r="DG80" i="30"/>
  <c r="DF80" i="30"/>
  <c r="DE80" i="30"/>
  <c r="DD80" i="30"/>
  <c r="DC80" i="30"/>
  <c r="DB80" i="30"/>
  <c r="DA80" i="30"/>
  <c r="CZ80" i="30"/>
  <c r="CY80" i="30"/>
  <c r="CX80" i="30"/>
  <c r="CW80" i="30"/>
  <c r="CV80" i="30"/>
  <c r="CU80" i="30"/>
  <c r="CT80" i="30"/>
  <c r="CS80" i="30"/>
  <c r="CR80" i="30"/>
  <c r="CQ80" i="30"/>
  <c r="CP80" i="30"/>
  <c r="CO80" i="30"/>
  <c r="CN80" i="30"/>
  <c r="CM80" i="30"/>
  <c r="CL80" i="30"/>
  <c r="CK80" i="30"/>
  <c r="CJ80" i="30"/>
  <c r="CI80" i="30"/>
  <c r="CG80" i="30"/>
  <c r="BQ80" i="30"/>
  <c r="BP80" i="30"/>
  <c r="BO80" i="30"/>
  <c r="BN80" i="30"/>
  <c r="BM80" i="30"/>
  <c r="BL80" i="30"/>
  <c r="BK80" i="30"/>
  <c r="BJ80" i="30"/>
  <c r="BI80" i="30"/>
  <c r="BH80" i="30"/>
  <c r="BG80" i="30"/>
  <c r="BF80" i="30"/>
  <c r="BE80" i="30"/>
  <c r="BD80" i="30"/>
  <c r="BC80" i="30"/>
  <c r="BB80" i="30"/>
  <c r="BA80" i="30"/>
  <c r="AZ80" i="30"/>
  <c r="AY80" i="30"/>
  <c r="AW80" i="30"/>
  <c r="AS80" i="30"/>
  <c r="AR80" i="30"/>
  <c r="AN80" i="30"/>
  <c r="AM80" i="30"/>
  <c r="AE80" i="30"/>
  <c r="W80" i="30"/>
  <c r="V80" i="30" s="1"/>
  <c r="U80" i="30"/>
  <c r="T80" i="30"/>
  <c r="S80" i="30"/>
  <c r="R80" i="30"/>
  <c r="P80" i="30"/>
  <c r="O80" i="30"/>
  <c r="N80" i="30"/>
  <c r="M80" i="30"/>
  <c r="K80" i="30"/>
  <c r="J80" i="30"/>
  <c r="I80" i="30"/>
  <c r="H80" i="30"/>
  <c r="G80" i="30"/>
  <c r="A80" i="30"/>
  <c r="CF80" i="30" s="1"/>
  <c r="FS79" i="30"/>
  <c r="FP79" i="30"/>
  <c r="FO79" i="30"/>
  <c r="FJ79" i="30"/>
  <c r="FI79" i="30"/>
  <c r="FH79" i="30"/>
  <c r="FC79" i="30"/>
  <c r="FF79" i="30" s="1"/>
  <c r="FA79" i="30"/>
  <c r="EZ79" i="30"/>
  <c r="EX79" i="30"/>
  <c r="FG79" i="30" s="1"/>
  <c r="EW79" i="30"/>
  <c r="EO79" i="30"/>
  <c r="FE79" i="30" s="1"/>
  <c r="EN79" i="30"/>
  <c r="EM79" i="30"/>
  <c r="EL79" i="30"/>
  <c r="EK79" i="30"/>
  <c r="EJ79" i="30"/>
  <c r="EI79" i="30"/>
  <c r="EH79" i="30"/>
  <c r="EG79" i="30"/>
  <c r="EF79" i="30"/>
  <c r="EE79" i="30"/>
  <c r="ED79" i="30"/>
  <c r="EC79" i="30"/>
  <c r="EB79" i="30"/>
  <c r="EA79" i="30"/>
  <c r="DZ79" i="30"/>
  <c r="DY79" i="30"/>
  <c r="DU79" i="30"/>
  <c r="DT79" i="30"/>
  <c r="DS79" i="30"/>
  <c r="FV79" i="30" s="1"/>
  <c r="DR79" i="30"/>
  <c r="FU79" i="30" s="1"/>
  <c r="DQ79" i="30"/>
  <c r="DP79" i="30"/>
  <c r="DO79" i="30"/>
  <c r="DN79" i="30"/>
  <c r="DM79" i="30"/>
  <c r="DL79" i="30"/>
  <c r="DK79" i="30"/>
  <c r="DJ79" i="30"/>
  <c r="DI79" i="30"/>
  <c r="DH79" i="30"/>
  <c r="DG79" i="30"/>
  <c r="DF79" i="30"/>
  <c r="DE79" i="30"/>
  <c r="DD79" i="30"/>
  <c r="DC79" i="30"/>
  <c r="DB79" i="30"/>
  <c r="DA79" i="30"/>
  <c r="CZ79" i="30"/>
  <c r="CY79" i="30"/>
  <c r="CX79" i="30"/>
  <c r="CW79" i="30"/>
  <c r="CV79" i="30"/>
  <c r="CU79" i="30"/>
  <c r="CT79" i="30"/>
  <c r="CS79" i="30"/>
  <c r="CR79" i="30"/>
  <c r="CQ79" i="30"/>
  <c r="CP79" i="30"/>
  <c r="CO79" i="30"/>
  <c r="CN79" i="30"/>
  <c r="CM79" i="30"/>
  <c r="CL79" i="30"/>
  <c r="CK79" i="30"/>
  <c r="CJ79" i="30"/>
  <c r="CI79" i="30"/>
  <c r="CG79" i="30"/>
  <c r="BQ79" i="30"/>
  <c r="BP79" i="30"/>
  <c r="BO79" i="30"/>
  <c r="BN79" i="30"/>
  <c r="BM79" i="30"/>
  <c r="BL79" i="30"/>
  <c r="BK79" i="30"/>
  <c r="BJ79" i="30"/>
  <c r="BI79" i="30"/>
  <c r="BH79" i="30"/>
  <c r="BG79" i="30"/>
  <c r="BF79" i="30"/>
  <c r="BE79" i="30"/>
  <c r="BD79" i="30"/>
  <c r="BC79" i="30"/>
  <c r="BB79" i="30"/>
  <c r="BA79" i="30"/>
  <c r="AZ79" i="30"/>
  <c r="AY79" i="30"/>
  <c r="AW79" i="30"/>
  <c r="AS79" i="30"/>
  <c r="AR79" i="30"/>
  <c r="AN79" i="30"/>
  <c r="AM79" i="30"/>
  <c r="AE79" i="30"/>
  <c r="W79" i="30"/>
  <c r="V79" i="30" s="1"/>
  <c r="U79" i="30"/>
  <c r="T79" i="30"/>
  <c r="S79" i="30"/>
  <c r="R79" i="30"/>
  <c r="P79" i="30"/>
  <c r="O79" i="30"/>
  <c r="N79" i="30"/>
  <c r="M79" i="30"/>
  <c r="K79" i="30"/>
  <c r="J79" i="30"/>
  <c r="I79" i="30"/>
  <c r="H79" i="30"/>
  <c r="G79" i="30"/>
  <c r="A79" i="30"/>
  <c r="FR79" i="30" s="1"/>
  <c r="FS78" i="30"/>
  <c r="FP78" i="30"/>
  <c r="FO78" i="30"/>
  <c r="FJ78" i="30"/>
  <c r="FI78" i="30"/>
  <c r="FH78" i="30"/>
  <c r="FC78" i="30"/>
  <c r="FF78" i="30" s="1"/>
  <c r="FA78" i="30"/>
  <c r="EZ78" i="30"/>
  <c r="EX78" i="30"/>
  <c r="FG78" i="30" s="1"/>
  <c r="EW78" i="30"/>
  <c r="EO78" i="30"/>
  <c r="FE78" i="30" s="1"/>
  <c r="EN78" i="30"/>
  <c r="EM78" i="30"/>
  <c r="EL78" i="30"/>
  <c r="EK78" i="30"/>
  <c r="EJ78" i="30"/>
  <c r="EI78" i="30"/>
  <c r="EH78" i="30"/>
  <c r="EG78" i="30"/>
  <c r="EF78" i="30"/>
  <c r="EE78" i="30"/>
  <c r="ED78" i="30"/>
  <c r="EC78" i="30"/>
  <c r="EB78" i="30"/>
  <c r="EA78" i="30"/>
  <c r="DZ78" i="30"/>
  <c r="DY78" i="30"/>
  <c r="DU78" i="30"/>
  <c r="DT78" i="30"/>
  <c r="DS78" i="30"/>
  <c r="FV78" i="30" s="1"/>
  <c r="DR78" i="30"/>
  <c r="FU78" i="30" s="1"/>
  <c r="DQ78" i="30"/>
  <c r="DP78" i="30"/>
  <c r="DO78" i="30"/>
  <c r="DN78" i="30"/>
  <c r="DM78" i="30"/>
  <c r="DL78" i="30"/>
  <c r="DK78" i="30"/>
  <c r="DJ78" i="30"/>
  <c r="DI78" i="30"/>
  <c r="DH78" i="30"/>
  <c r="DG78" i="30"/>
  <c r="DF78" i="30"/>
  <c r="DE78" i="30"/>
  <c r="DD78" i="30"/>
  <c r="DC78" i="30"/>
  <c r="DB78" i="30"/>
  <c r="DA78" i="30"/>
  <c r="CZ78" i="30"/>
  <c r="CY78" i="30"/>
  <c r="CX78" i="30"/>
  <c r="CW78" i="30"/>
  <c r="CV78" i="30"/>
  <c r="CU78" i="30"/>
  <c r="CT78" i="30"/>
  <c r="CS78" i="30"/>
  <c r="CR78" i="30"/>
  <c r="CQ78" i="30"/>
  <c r="CP78" i="30"/>
  <c r="CO78" i="30"/>
  <c r="CN78" i="30"/>
  <c r="CM78" i="30"/>
  <c r="CL78" i="30"/>
  <c r="CK78" i="30"/>
  <c r="CJ78" i="30"/>
  <c r="CI78" i="30"/>
  <c r="CG78" i="30"/>
  <c r="BQ78" i="30"/>
  <c r="BP78" i="30"/>
  <c r="BO78" i="30"/>
  <c r="BN78" i="30"/>
  <c r="BM78" i="30"/>
  <c r="BL78" i="30"/>
  <c r="BK78" i="30"/>
  <c r="BJ78" i="30"/>
  <c r="BI78" i="30"/>
  <c r="BH78" i="30"/>
  <c r="BG78" i="30"/>
  <c r="BF78" i="30"/>
  <c r="BE78" i="30"/>
  <c r="BD78" i="30"/>
  <c r="BC78" i="30"/>
  <c r="BB78" i="30"/>
  <c r="BA78" i="30"/>
  <c r="AZ78" i="30"/>
  <c r="AY78" i="30"/>
  <c r="AW78" i="30"/>
  <c r="AS78" i="30"/>
  <c r="AR78" i="30"/>
  <c r="AN78" i="30"/>
  <c r="AM78" i="30"/>
  <c r="AE78" i="30"/>
  <c r="W78" i="30"/>
  <c r="V78" i="30"/>
  <c r="U78" i="30"/>
  <c r="T78" i="30"/>
  <c r="S78" i="30"/>
  <c r="R78" i="30"/>
  <c r="P78" i="30"/>
  <c r="O78" i="30"/>
  <c r="N78" i="30"/>
  <c r="M78" i="30"/>
  <c r="K78" i="30"/>
  <c r="J78" i="30"/>
  <c r="I78" i="30"/>
  <c r="H78" i="30"/>
  <c r="G78" i="30"/>
  <c r="A78" i="30"/>
  <c r="FR78" i="30" s="1"/>
  <c r="FS77" i="30"/>
  <c r="FP77" i="30"/>
  <c r="FO77" i="30"/>
  <c r="FJ77" i="30"/>
  <c r="FI77" i="30"/>
  <c r="FH77" i="30"/>
  <c r="FC77" i="30"/>
  <c r="FF77" i="30" s="1"/>
  <c r="FA77" i="30"/>
  <c r="EZ77" i="30"/>
  <c r="EX77" i="30"/>
  <c r="FG77" i="30" s="1"/>
  <c r="EW77" i="30"/>
  <c r="EO77" i="30"/>
  <c r="FE77" i="30" s="1"/>
  <c r="EN77" i="30"/>
  <c r="EM77" i="30"/>
  <c r="EL77" i="30"/>
  <c r="EK77" i="30"/>
  <c r="EJ77" i="30"/>
  <c r="EI77" i="30"/>
  <c r="EH77" i="30"/>
  <c r="EG77" i="30"/>
  <c r="EF77" i="30"/>
  <c r="EE77" i="30"/>
  <c r="ED77" i="30"/>
  <c r="EC77" i="30"/>
  <c r="EB77" i="30"/>
  <c r="EA77" i="30"/>
  <c r="DZ77" i="30"/>
  <c r="DY77" i="30"/>
  <c r="DU77" i="30"/>
  <c r="DT77" i="30"/>
  <c r="DS77" i="30"/>
  <c r="FV77" i="30" s="1"/>
  <c r="DR77" i="30"/>
  <c r="FU77" i="30" s="1"/>
  <c r="DQ77" i="30"/>
  <c r="DP77" i="30"/>
  <c r="DO77" i="30"/>
  <c r="DN77" i="30"/>
  <c r="DM77" i="30"/>
  <c r="DL77" i="30"/>
  <c r="DK77" i="30"/>
  <c r="DJ77" i="30"/>
  <c r="DI77" i="30"/>
  <c r="DH77" i="30"/>
  <c r="DG77" i="30"/>
  <c r="DF77" i="30"/>
  <c r="DE77" i="30"/>
  <c r="DD77" i="30"/>
  <c r="DC77" i="30"/>
  <c r="DB77" i="30"/>
  <c r="DA77" i="30"/>
  <c r="CZ77" i="30"/>
  <c r="CY77" i="30"/>
  <c r="CX77" i="30"/>
  <c r="CW77" i="30"/>
  <c r="CV77" i="30"/>
  <c r="CU77" i="30"/>
  <c r="CT77" i="30"/>
  <c r="CS77" i="30"/>
  <c r="CR77" i="30"/>
  <c r="CQ77" i="30"/>
  <c r="CP77" i="30"/>
  <c r="CO77" i="30"/>
  <c r="CN77" i="30"/>
  <c r="CM77" i="30"/>
  <c r="CL77" i="30"/>
  <c r="CK77" i="30"/>
  <c r="CJ77" i="30"/>
  <c r="CI77" i="30"/>
  <c r="CG77" i="30"/>
  <c r="BQ77" i="30"/>
  <c r="BP77" i="30"/>
  <c r="BO77" i="30"/>
  <c r="BN77" i="30"/>
  <c r="BM77" i="30"/>
  <c r="BL77" i="30"/>
  <c r="BK77" i="30"/>
  <c r="BJ77" i="30"/>
  <c r="BI77" i="30"/>
  <c r="BH77" i="30"/>
  <c r="BG77" i="30"/>
  <c r="BF77" i="30"/>
  <c r="BE77" i="30"/>
  <c r="BD77" i="30"/>
  <c r="BC77" i="30"/>
  <c r="BB77" i="30"/>
  <c r="BA77" i="30"/>
  <c r="AZ77" i="30"/>
  <c r="AY77" i="30"/>
  <c r="AW77" i="30"/>
  <c r="AS77" i="30"/>
  <c r="AR77" i="30"/>
  <c r="AN77" i="30"/>
  <c r="AM77" i="30"/>
  <c r="AE77" i="30"/>
  <c r="W77" i="30"/>
  <c r="V77" i="30" s="1"/>
  <c r="U77" i="30"/>
  <c r="T77" i="30"/>
  <c r="S77" i="30"/>
  <c r="R77" i="30"/>
  <c r="P77" i="30"/>
  <c r="O77" i="30"/>
  <c r="N77" i="30"/>
  <c r="M77" i="30"/>
  <c r="K77" i="30"/>
  <c r="J77" i="30"/>
  <c r="I77" i="30"/>
  <c r="H77" i="30"/>
  <c r="G77" i="30"/>
  <c r="A77" i="30"/>
  <c r="FR77" i="30" s="1"/>
  <c r="FS76" i="30"/>
  <c r="FP76" i="30"/>
  <c r="FO76" i="30"/>
  <c r="FJ76" i="30"/>
  <c r="FI76" i="30"/>
  <c r="FH76" i="30"/>
  <c r="FC76" i="30"/>
  <c r="FF76" i="30" s="1"/>
  <c r="FA76" i="30"/>
  <c r="EZ76" i="30"/>
  <c r="EX76" i="30"/>
  <c r="FG76" i="30" s="1"/>
  <c r="EW76" i="30"/>
  <c r="EO76" i="30"/>
  <c r="FE76" i="30" s="1"/>
  <c r="EN76" i="30"/>
  <c r="EM76" i="30"/>
  <c r="EL76" i="30"/>
  <c r="EK76" i="30"/>
  <c r="EJ76" i="30"/>
  <c r="EI76" i="30"/>
  <c r="EH76" i="30"/>
  <c r="EG76" i="30"/>
  <c r="EF76" i="30"/>
  <c r="EE76" i="30"/>
  <c r="ED76" i="30"/>
  <c r="EC76" i="30"/>
  <c r="EB76" i="30"/>
  <c r="EA76" i="30"/>
  <c r="DZ76" i="30"/>
  <c r="DY76" i="30"/>
  <c r="DU76" i="30"/>
  <c r="DT76" i="30"/>
  <c r="DS76" i="30"/>
  <c r="FV76" i="30" s="1"/>
  <c r="DR76" i="30"/>
  <c r="FU76" i="30" s="1"/>
  <c r="DQ76" i="30"/>
  <c r="DP76" i="30"/>
  <c r="DO76" i="30"/>
  <c r="DN76" i="30"/>
  <c r="DM76" i="30"/>
  <c r="DL76" i="30"/>
  <c r="DK76" i="30"/>
  <c r="DJ76" i="30"/>
  <c r="DI76" i="30"/>
  <c r="DH76" i="30"/>
  <c r="DG76" i="30"/>
  <c r="DF76" i="30"/>
  <c r="DE76" i="30"/>
  <c r="DD76" i="30"/>
  <c r="DC76" i="30"/>
  <c r="DB76" i="30"/>
  <c r="DA76" i="30"/>
  <c r="CZ76" i="30"/>
  <c r="CY76" i="30"/>
  <c r="CX76" i="30"/>
  <c r="CW76" i="30"/>
  <c r="CV76" i="30"/>
  <c r="CU76" i="30"/>
  <c r="CT76" i="30"/>
  <c r="CS76" i="30"/>
  <c r="CR76" i="30"/>
  <c r="CQ76" i="30"/>
  <c r="CP76" i="30"/>
  <c r="CO76" i="30"/>
  <c r="CN76" i="30"/>
  <c r="CM76" i="30"/>
  <c r="CL76" i="30"/>
  <c r="CK76" i="30"/>
  <c r="CJ76" i="30"/>
  <c r="CI76" i="30"/>
  <c r="CG76" i="30"/>
  <c r="BQ76" i="30"/>
  <c r="BP76" i="30"/>
  <c r="BO76" i="30"/>
  <c r="BN76" i="30"/>
  <c r="BM76" i="30"/>
  <c r="BL76" i="30"/>
  <c r="BK76" i="30"/>
  <c r="BJ76" i="30"/>
  <c r="BI76" i="30"/>
  <c r="BH76" i="30"/>
  <c r="BG76" i="30"/>
  <c r="BF76" i="30"/>
  <c r="BE76" i="30"/>
  <c r="BD76" i="30"/>
  <c r="BC76" i="30"/>
  <c r="BB76" i="30"/>
  <c r="BA76" i="30"/>
  <c r="AZ76" i="30"/>
  <c r="AY76" i="30"/>
  <c r="AW76" i="30"/>
  <c r="AS76" i="30"/>
  <c r="AR76" i="30"/>
  <c r="AN76" i="30"/>
  <c r="AM76" i="30"/>
  <c r="AE76" i="30"/>
  <c r="W76" i="30"/>
  <c r="V76" i="30" s="1"/>
  <c r="U76" i="30"/>
  <c r="T76" i="30"/>
  <c r="S76" i="30"/>
  <c r="R76" i="30"/>
  <c r="P76" i="30"/>
  <c r="O76" i="30"/>
  <c r="N76" i="30"/>
  <c r="M76" i="30"/>
  <c r="K76" i="30"/>
  <c r="J76" i="30"/>
  <c r="I76" i="30"/>
  <c r="H76" i="30"/>
  <c r="G76" i="30"/>
  <c r="A76" i="30"/>
  <c r="FR76" i="30" s="1"/>
  <c r="FS75" i="30"/>
  <c r="FP75" i="30"/>
  <c r="FO75" i="30"/>
  <c r="FJ75" i="30"/>
  <c r="FI75" i="30"/>
  <c r="FH75" i="30"/>
  <c r="FC75" i="30"/>
  <c r="FF75" i="30" s="1"/>
  <c r="FA75" i="30"/>
  <c r="EZ75" i="30"/>
  <c r="EX75" i="30"/>
  <c r="FG75" i="30" s="1"/>
  <c r="EW75" i="30"/>
  <c r="EO75" i="30"/>
  <c r="FE75" i="30" s="1"/>
  <c r="EN75" i="30"/>
  <c r="EM75" i="30"/>
  <c r="EL75" i="30"/>
  <c r="EK75" i="30"/>
  <c r="EJ75" i="30"/>
  <c r="EI75" i="30"/>
  <c r="EH75" i="30"/>
  <c r="EG75" i="30"/>
  <c r="EF75" i="30"/>
  <c r="EE75" i="30"/>
  <c r="ED75" i="30"/>
  <c r="EC75" i="30"/>
  <c r="EB75" i="30"/>
  <c r="EA75" i="30"/>
  <c r="DZ75" i="30"/>
  <c r="DY75" i="30"/>
  <c r="DU75" i="30"/>
  <c r="DT75" i="30"/>
  <c r="DS75" i="30"/>
  <c r="FV75" i="30" s="1"/>
  <c r="DR75" i="30"/>
  <c r="FU75" i="30" s="1"/>
  <c r="DQ75" i="30"/>
  <c r="DP75" i="30"/>
  <c r="DO75" i="30"/>
  <c r="DN75" i="30"/>
  <c r="DM75" i="30"/>
  <c r="DL75" i="30"/>
  <c r="DK75" i="30"/>
  <c r="DJ75" i="30"/>
  <c r="DI75" i="30"/>
  <c r="DH75" i="30"/>
  <c r="DG75" i="30"/>
  <c r="DF75" i="30"/>
  <c r="DE75" i="30"/>
  <c r="DD75" i="30"/>
  <c r="DC75" i="30"/>
  <c r="DB75" i="30"/>
  <c r="DA75" i="30"/>
  <c r="CZ75" i="30"/>
  <c r="CY75" i="30"/>
  <c r="CX75" i="30"/>
  <c r="CW75" i="30"/>
  <c r="CV75" i="30"/>
  <c r="CU75" i="30"/>
  <c r="CT75" i="30"/>
  <c r="CS75" i="30"/>
  <c r="CR75" i="30"/>
  <c r="CQ75" i="30"/>
  <c r="CP75" i="30"/>
  <c r="CO75" i="30"/>
  <c r="CN75" i="30"/>
  <c r="CM75" i="30"/>
  <c r="CL75" i="30"/>
  <c r="CK75" i="30"/>
  <c r="CJ75" i="30"/>
  <c r="CI75" i="30"/>
  <c r="CG75" i="30"/>
  <c r="BQ75" i="30"/>
  <c r="BP75" i="30"/>
  <c r="BO75" i="30"/>
  <c r="BN75" i="30"/>
  <c r="BM75" i="30"/>
  <c r="BL75" i="30"/>
  <c r="BK75" i="30"/>
  <c r="BJ75" i="30"/>
  <c r="BI75" i="30"/>
  <c r="BH75" i="30"/>
  <c r="BG75" i="30"/>
  <c r="BF75" i="30"/>
  <c r="BE75" i="30"/>
  <c r="BD75" i="30"/>
  <c r="BC75" i="30"/>
  <c r="BB75" i="30"/>
  <c r="BA75" i="30"/>
  <c r="AZ75" i="30"/>
  <c r="AY75" i="30"/>
  <c r="AW75" i="30"/>
  <c r="AS75" i="30"/>
  <c r="AR75" i="30"/>
  <c r="AN75" i="30"/>
  <c r="AM75" i="30"/>
  <c r="AE75" i="30"/>
  <c r="W75" i="30"/>
  <c r="V75" i="30"/>
  <c r="U75" i="30"/>
  <c r="T75" i="30"/>
  <c r="S75" i="30"/>
  <c r="R75" i="30"/>
  <c r="P75" i="30"/>
  <c r="O75" i="30"/>
  <c r="N75" i="30"/>
  <c r="M75" i="30"/>
  <c r="K75" i="30"/>
  <c r="J75" i="30"/>
  <c r="I75" i="30"/>
  <c r="H75" i="30"/>
  <c r="G75" i="30"/>
  <c r="A75" i="30"/>
  <c r="FR75" i="30" s="1"/>
  <c r="FS74" i="30"/>
  <c r="FP74" i="30"/>
  <c r="FO74" i="30"/>
  <c r="FJ74" i="30"/>
  <c r="FI74" i="30"/>
  <c r="FH74" i="30"/>
  <c r="FC74" i="30"/>
  <c r="FF74" i="30" s="1"/>
  <c r="FA74" i="30"/>
  <c r="EZ74" i="30"/>
  <c r="EX74" i="30"/>
  <c r="FG74" i="30" s="1"/>
  <c r="EW74" i="30"/>
  <c r="EO74" i="30"/>
  <c r="FE74" i="30" s="1"/>
  <c r="EN74" i="30"/>
  <c r="EM74" i="30"/>
  <c r="EL74" i="30"/>
  <c r="EK74" i="30"/>
  <c r="EJ74" i="30"/>
  <c r="EI74" i="30"/>
  <c r="EH74" i="30"/>
  <c r="EG74" i="30"/>
  <c r="EF74" i="30"/>
  <c r="EE74" i="30"/>
  <c r="ED74" i="30"/>
  <c r="EC74" i="30"/>
  <c r="EB74" i="30"/>
  <c r="EA74" i="30"/>
  <c r="DZ74" i="30"/>
  <c r="DY74" i="30"/>
  <c r="DU74" i="30"/>
  <c r="DT74" i="30"/>
  <c r="DS74" i="30"/>
  <c r="FV74" i="30" s="1"/>
  <c r="DR74" i="30"/>
  <c r="FU74" i="30" s="1"/>
  <c r="DQ74" i="30"/>
  <c r="DP74" i="30"/>
  <c r="DO74" i="30"/>
  <c r="DN74" i="30"/>
  <c r="DM74" i="30"/>
  <c r="DL74" i="30"/>
  <c r="DK74" i="30"/>
  <c r="DJ74" i="30"/>
  <c r="DI74" i="30"/>
  <c r="DH74" i="30"/>
  <c r="DG74" i="30"/>
  <c r="DF74" i="30"/>
  <c r="DE74" i="30"/>
  <c r="DD74" i="30"/>
  <c r="DC74" i="30"/>
  <c r="DB74" i="30"/>
  <c r="DA74" i="30"/>
  <c r="CZ74" i="30"/>
  <c r="CY74" i="30"/>
  <c r="CX74" i="30"/>
  <c r="CW74" i="30"/>
  <c r="CV74" i="30"/>
  <c r="CU74" i="30"/>
  <c r="CT74" i="30"/>
  <c r="CS74" i="30"/>
  <c r="CR74" i="30"/>
  <c r="CQ74" i="30"/>
  <c r="CP74" i="30"/>
  <c r="CO74" i="30"/>
  <c r="CN74" i="30"/>
  <c r="CM74" i="30"/>
  <c r="CL74" i="30"/>
  <c r="CK74" i="30"/>
  <c r="CJ74" i="30"/>
  <c r="CI74" i="30"/>
  <c r="CG74" i="30"/>
  <c r="BQ74" i="30"/>
  <c r="BP74" i="30"/>
  <c r="BO74" i="30"/>
  <c r="BN74" i="30"/>
  <c r="BM74" i="30"/>
  <c r="BL74" i="30"/>
  <c r="BK74" i="30"/>
  <c r="BJ74" i="30"/>
  <c r="BI74" i="30"/>
  <c r="BH74" i="30"/>
  <c r="BG74" i="30"/>
  <c r="BF74" i="30"/>
  <c r="BE74" i="30"/>
  <c r="BD74" i="30"/>
  <c r="BC74" i="30"/>
  <c r="BB74" i="30"/>
  <c r="BA74" i="30"/>
  <c r="AZ74" i="30"/>
  <c r="AY74" i="30"/>
  <c r="AW74" i="30"/>
  <c r="AS74" i="30"/>
  <c r="AR74" i="30"/>
  <c r="AN74" i="30"/>
  <c r="AM74" i="30"/>
  <c r="AE74" i="30"/>
  <c r="W74" i="30"/>
  <c r="V74" i="30" s="1"/>
  <c r="U74" i="30"/>
  <c r="T74" i="30"/>
  <c r="S74" i="30"/>
  <c r="R74" i="30"/>
  <c r="P74" i="30"/>
  <c r="O74" i="30"/>
  <c r="N74" i="30"/>
  <c r="M74" i="30"/>
  <c r="K74" i="30"/>
  <c r="J74" i="30"/>
  <c r="I74" i="30"/>
  <c r="H74" i="30"/>
  <c r="G74" i="30"/>
  <c r="A74" i="30"/>
  <c r="FR74" i="30" s="1"/>
  <c r="FS73" i="30"/>
  <c r="FP73" i="30"/>
  <c r="FO73" i="30"/>
  <c r="FJ73" i="30"/>
  <c r="FI73" i="30"/>
  <c r="FH73" i="30"/>
  <c r="FC73" i="30"/>
  <c r="FF73" i="30" s="1"/>
  <c r="FA73" i="30"/>
  <c r="EZ73" i="30"/>
  <c r="EX73" i="30"/>
  <c r="FG73" i="30" s="1"/>
  <c r="EW73" i="30"/>
  <c r="EO73" i="30"/>
  <c r="FE73" i="30" s="1"/>
  <c r="EN73" i="30"/>
  <c r="EM73" i="30"/>
  <c r="EL73" i="30"/>
  <c r="EK73" i="30"/>
  <c r="EJ73" i="30"/>
  <c r="EI73" i="30"/>
  <c r="EH73" i="30"/>
  <c r="EG73" i="30"/>
  <c r="EF73" i="30"/>
  <c r="EE73" i="30"/>
  <c r="ED73" i="30"/>
  <c r="EC73" i="30"/>
  <c r="EB73" i="30"/>
  <c r="EA73" i="30"/>
  <c r="DZ73" i="30"/>
  <c r="DY73" i="30"/>
  <c r="DU73" i="30"/>
  <c r="DT73" i="30"/>
  <c r="DS73" i="30"/>
  <c r="FV73" i="30" s="1"/>
  <c r="DR73" i="30"/>
  <c r="FU73" i="30" s="1"/>
  <c r="DQ73" i="30"/>
  <c r="DP73" i="30"/>
  <c r="DO73" i="30"/>
  <c r="DN73" i="30"/>
  <c r="DM73" i="30"/>
  <c r="DL73" i="30"/>
  <c r="DK73" i="30"/>
  <c r="DJ73" i="30"/>
  <c r="DI73" i="30"/>
  <c r="DH73" i="30"/>
  <c r="DG73" i="30"/>
  <c r="DF73" i="30"/>
  <c r="DE73" i="30"/>
  <c r="DD73" i="30"/>
  <c r="DC73" i="30"/>
  <c r="DB73" i="30"/>
  <c r="DA73" i="30"/>
  <c r="CZ73" i="30"/>
  <c r="CY73" i="30"/>
  <c r="CX73" i="30"/>
  <c r="CW73" i="30"/>
  <c r="CV73" i="30"/>
  <c r="CU73" i="30"/>
  <c r="CT73" i="30"/>
  <c r="CS73" i="30"/>
  <c r="CR73" i="30"/>
  <c r="CQ73" i="30"/>
  <c r="CP73" i="30"/>
  <c r="CO73" i="30"/>
  <c r="CN73" i="30"/>
  <c r="CM73" i="30"/>
  <c r="CL73" i="30"/>
  <c r="CK73" i="30"/>
  <c r="CJ73" i="30"/>
  <c r="CI73" i="30"/>
  <c r="CG73" i="30"/>
  <c r="BQ73" i="30"/>
  <c r="BP73" i="30"/>
  <c r="BO73" i="30"/>
  <c r="BN73" i="30"/>
  <c r="BM73" i="30"/>
  <c r="BL73" i="30"/>
  <c r="BK73" i="30"/>
  <c r="BJ73" i="30"/>
  <c r="BI73" i="30"/>
  <c r="BH73" i="30"/>
  <c r="BG73" i="30"/>
  <c r="BF73" i="30"/>
  <c r="BE73" i="30"/>
  <c r="BD73" i="30"/>
  <c r="BC73" i="30"/>
  <c r="BB73" i="30"/>
  <c r="BA73" i="30"/>
  <c r="AZ73" i="30"/>
  <c r="AY73" i="30"/>
  <c r="AW73" i="30"/>
  <c r="AS73" i="30"/>
  <c r="AR73" i="30"/>
  <c r="AN73" i="30"/>
  <c r="AM73" i="30"/>
  <c r="AE73" i="30"/>
  <c r="W73" i="30"/>
  <c r="V73" i="30" s="1"/>
  <c r="U73" i="30"/>
  <c r="T73" i="30"/>
  <c r="S73" i="30"/>
  <c r="R73" i="30"/>
  <c r="P73" i="30"/>
  <c r="O73" i="30"/>
  <c r="N73" i="30"/>
  <c r="M73" i="30"/>
  <c r="K73" i="30"/>
  <c r="J73" i="30"/>
  <c r="I73" i="30"/>
  <c r="H73" i="30"/>
  <c r="G73" i="30"/>
  <c r="A73" i="30"/>
  <c r="AI73" i="30" s="1"/>
  <c r="FS72" i="30"/>
  <c r="FP72" i="30"/>
  <c r="FO72" i="30"/>
  <c r="FJ72" i="30"/>
  <c r="FI72" i="30"/>
  <c r="FH72" i="30"/>
  <c r="FC72" i="30"/>
  <c r="FF72" i="30" s="1"/>
  <c r="FA72" i="30"/>
  <c r="EZ72" i="30"/>
  <c r="EX72" i="30"/>
  <c r="FG72" i="30" s="1"/>
  <c r="EW72" i="30"/>
  <c r="EO72" i="30"/>
  <c r="FE72" i="30" s="1"/>
  <c r="EN72" i="30"/>
  <c r="EM72" i="30"/>
  <c r="EL72" i="30"/>
  <c r="EK72" i="30"/>
  <c r="EJ72" i="30"/>
  <c r="EI72" i="30"/>
  <c r="EH72" i="30"/>
  <c r="EG72" i="30"/>
  <c r="EF72" i="30"/>
  <c r="EE72" i="30"/>
  <c r="ED72" i="30"/>
  <c r="EC72" i="30"/>
  <c r="EB72" i="30"/>
  <c r="EA72" i="30"/>
  <c r="DZ72" i="30"/>
  <c r="DY72" i="30"/>
  <c r="DU72" i="30"/>
  <c r="DT72" i="30"/>
  <c r="DS72" i="30"/>
  <c r="FV72" i="30" s="1"/>
  <c r="DR72" i="30"/>
  <c r="FU72" i="30" s="1"/>
  <c r="DQ72" i="30"/>
  <c r="DP72" i="30"/>
  <c r="DO72" i="30"/>
  <c r="DN72" i="30"/>
  <c r="DM72" i="30"/>
  <c r="DL72" i="30"/>
  <c r="DK72" i="30"/>
  <c r="DJ72" i="30"/>
  <c r="DI72" i="30"/>
  <c r="DH72" i="30"/>
  <c r="DG72" i="30"/>
  <c r="DF72" i="30"/>
  <c r="DE72" i="30"/>
  <c r="DD72" i="30"/>
  <c r="DC72" i="30"/>
  <c r="DB72" i="30"/>
  <c r="DA72" i="30"/>
  <c r="CZ72" i="30"/>
  <c r="CY72" i="30"/>
  <c r="CX72" i="30"/>
  <c r="CW72" i="30"/>
  <c r="CV72" i="30"/>
  <c r="CU72" i="30"/>
  <c r="CT72" i="30"/>
  <c r="CS72" i="30"/>
  <c r="CR72" i="30"/>
  <c r="CQ72" i="30"/>
  <c r="CP72" i="30"/>
  <c r="CO72" i="30"/>
  <c r="CN72" i="30"/>
  <c r="CM72" i="30"/>
  <c r="CL72" i="30"/>
  <c r="CK72" i="30"/>
  <c r="CJ72" i="30"/>
  <c r="CI72" i="30"/>
  <c r="CG72" i="30"/>
  <c r="BQ72" i="30"/>
  <c r="BP72" i="30"/>
  <c r="BO72" i="30"/>
  <c r="BN72" i="30"/>
  <c r="BM72" i="30"/>
  <c r="BL72" i="30"/>
  <c r="BK72" i="30"/>
  <c r="BJ72" i="30"/>
  <c r="BI72" i="30"/>
  <c r="BH72" i="30"/>
  <c r="BG72" i="30"/>
  <c r="BF72" i="30"/>
  <c r="BE72" i="30"/>
  <c r="BD72" i="30"/>
  <c r="BC72" i="30"/>
  <c r="BB72" i="30"/>
  <c r="BA72" i="30"/>
  <c r="AZ72" i="30"/>
  <c r="AY72" i="30"/>
  <c r="AW72" i="30"/>
  <c r="AS72" i="30"/>
  <c r="AR72" i="30"/>
  <c r="AN72" i="30"/>
  <c r="AM72" i="30"/>
  <c r="AE72" i="30"/>
  <c r="W72" i="30"/>
  <c r="V72" i="30" s="1"/>
  <c r="U72" i="30"/>
  <c r="T72" i="30"/>
  <c r="S72" i="30"/>
  <c r="R72" i="30"/>
  <c r="P72" i="30"/>
  <c r="O72" i="30"/>
  <c r="N72" i="30"/>
  <c r="M72" i="30"/>
  <c r="K72" i="30"/>
  <c r="J72" i="30"/>
  <c r="I72" i="30"/>
  <c r="H72" i="30"/>
  <c r="G72" i="30"/>
  <c r="A72" i="30"/>
  <c r="FS71" i="30"/>
  <c r="FP71" i="30"/>
  <c r="FO71" i="30"/>
  <c r="FJ71" i="30"/>
  <c r="FI71" i="30"/>
  <c r="FH71" i="30"/>
  <c r="FC71" i="30"/>
  <c r="FF71" i="30" s="1"/>
  <c r="FA71" i="30"/>
  <c r="EZ71" i="30"/>
  <c r="EX71" i="30"/>
  <c r="FG71" i="30" s="1"/>
  <c r="EW71" i="30"/>
  <c r="EO71" i="30"/>
  <c r="FE71" i="30" s="1"/>
  <c r="EN71" i="30"/>
  <c r="EM71" i="30"/>
  <c r="EL71" i="30"/>
  <c r="EK71" i="30"/>
  <c r="EJ71" i="30"/>
  <c r="EI71" i="30"/>
  <c r="EH71" i="30"/>
  <c r="EG71" i="30"/>
  <c r="EF71" i="30"/>
  <c r="EE71" i="30"/>
  <c r="ED71" i="30"/>
  <c r="EC71" i="30"/>
  <c r="EB71" i="30"/>
  <c r="EA71" i="30"/>
  <c r="DZ71" i="30"/>
  <c r="DY71" i="30"/>
  <c r="DU71" i="30"/>
  <c r="DT71" i="30"/>
  <c r="DS71" i="30"/>
  <c r="FV71" i="30" s="1"/>
  <c r="DR71" i="30"/>
  <c r="FU71" i="30" s="1"/>
  <c r="DQ71" i="30"/>
  <c r="DP71" i="30"/>
  <c r="DO71" i="30"/>
  <c r="DN71" i="30"/>
  <c r="DM71" i="30"/>
  <c r="DL71" i="30"/>
  <c r="DK71" i="30"/>
  <c r="DJ71" i="30"/>
  <c r="DI71" i="30"/>
  <c r="DH71" i="30"/>
  <c r="DG71" i="30"/>
  <c r="DF71" i="30"/>
  <c r="DE71" i="30"/>
  <c r="DD71" i="30"/>
  <c r="DC71" i="30"/>
  <c r="DB71" i="30"/>
  <c r="DA71" i="30"/>
  <c r="CZ71" i="30"/>
  <c r="CY71" i="30"/>
  <c r="CX71" i="30"/>
  <c r="CW71" i="30"/>
  <c r="CV71" i="30"/>
  <c r="CU71" i="30"/>
  <c r="CT71" i="30"/>
  <c r="CS71" i="30"/>
  <c r="CR71" i="30"/>
  <c r="CQ71" i="30"/>
  <c r="CP71" i="30"/>
  <c r="CO71" i="30"/>
  <c r="CN71" i="30"/>
  <c r="CM71" i="30"/>
  <c r="CL71" i="30"/>
  <c r="CK71" i="30"/>
  <c r="CJ71" i="30"/>
  <c r="CI71" i="30"/>
  <c r="CG71" i="30"/>
  <c r="BQ71" i="30"/>
  <c r="BP71" i="30"/>
  <c r="BO71" i="30"/>
  <c r="BN71" i="30"/>
  <c r="BM71" i="30"/>
  <c r="BL71" i="30"/>
  <c r="BK71" i="30"/>
  <c r="BJ71" i="30"/>
  <c r="BI71" i="30"/>
  <c r="BH71" i="30"/>
  <c r="BG71" i="30"/>
  <c r="BF71" i="30"/>
  <c r="BE71" i="30"/>
  <c r="BD71" i="30"/>
  <c r="BC71" i="30"/>
  <c r="BB71" i="30"/>
  <c r="BA71" i="30"/>
  <c r="AZ71" i="30"/>
  <c r="AY71" i="30"/>
  <c r="AW71" i="30"/>
  <c r="AS71" i="30"/>
  <c r="AR71" i="30"/>
  <c r="AN71" i="30"/>
  <c r="AM71" i="30"/>
  <c r="AE71" i="30"/>
  <c r="W71" i="30"/>
  <c r="V71" i="30" s="1"/>
  <c r="U71" i="30"/>
  <c r="T71" i="30"/>
  <c r="S71" i="30"/>
  <c r="R71" i="30"/>
  <c r="P71" i="30"/>
  <c r="O71" i="30"/>
  <c r="N71" i="30"/>
  <c r="M71" i="30"/>
  <c r="K71" i="30"/>
  <c r="J71" i="30"/>
  <c r="I71" i="30"/>
  <c r="H71" i="30"/>
  <c r="G71" i="30"/>
  <c r="A71" i="30"/>
  <c r="BU71" i="30" s="1"/>
  <c r="FS70" i="30"/>
  <c r="FP70" i="30"/>
  <c r="FO70" i="30"/>
  <c r="FJ70" i="30"/>
  <c r="FI70" i="30"/>
  <c r="FH70" i="30"/>
  <c r="FC70" i="30"/>
  <c r="FF70" i="30" s="1"/>
  <c r="FA70" i="30"/>
  <c r="EZ70" i="30"/>
  <c r="EX70" i="30"/>
  <c r="FG70" i="30" s="1"/>
  <c r="EW70" i="30"/>
  <c r="EO70" i="30"/>
  <c r="FE70" i="30" s="1"/>
  <c r="EN70" i="30"/>
  <c r="EM70" i="30"/>
  <c r="EL70" i="30"/>
  <c r="EK70" i="30"/>
  <c r="EJ70" i="30"/>
  <c r="EI70" i="30"/>
  <c r="EH70" i="30"/>
  <c r="EG70" i="30"/>
  <c r="EF70" i="30"/>
  <c r="EE70" i="30"/>
  <c r="ED70" i="30"/>
  <c r="EC70" i="30"/>
  <c r="EB70" i="30"/>
  <c r="EA70" i="30"/>
  <c r="DZ70" i="30"/>
  <c r="DY70" i="30"/>
  <c r="DU70" i="30"/>
  <c r="DT70" i="30"/>
  <c r="DS70" i="30"/>
  <c r="FV70" i="30" s="1"/>
  <c r="DR70" i="30"/>
  <c r="FU70" i="30" s="1"/>
  <c r="DQ70" i="30"/>
  <c r="DP70" i="30"/>
  <c r="DO70" i="30"/>
  <c r="DN70" i="30"/>
  <c r="DM70" i="30"/>
  <c r="DL70" i="30"/>
  <c r="DK70" i="30"/>
  <c r="DJ70" i="30"/>
  <c r="DI70" i="30"/>
  <c r="DH70" i="30"/>
  <c r="DG70" i="30"/>
  <c r="DF70" i="30"/>
  <c r="DE70" i="30"/>
  <c r="DD70" i="30"/>
  <c r="DC70" i="30"/>
  <c r="DB70" i="30"/>
  <c r="DA70" i="30"/>
  <c r="CZ70" i="30"/>
  <c r="CY70" i="30"/>
  <c r="CX70" i="30"/>
  <c r="CW70" i="30"/>
  <c r="CV70" i="30"/>
  <c r="CU70" i="30"/>
  <c r="CT70" i="30"/>
  <c r="CS70" i="30"/>
  <c r="CR70" i="30"/>
  <c r="CQ70" i="30"/>
  <c r="CP70" i="30"/>
  <c r="CO70" i="30"/>
  <c r="CN70" i="30"/>
  <c r="CM70" i="30"/>
  <c r="CL70" i="30"/>
  <c r="CK70" i="30"/>
  <c r="CJ70" i="30"/>
  <c r="CI70" i="30"/>
  <c r="CG70" i="30"/>
  <c r="BQ70" i="30"/>
  <c r="BP70" i="30"/>
  <c r="BO70" i="30"/>
  <c r="BN70" i="30"/>
  <c r="BM70" i="30"/>
  <c r="BL70" i="30"/>
  <c r="BK70" i="30"/>
  <c r="BJ70" i="30"/>
  <c r="BI70" i="30"/>
  <c r="BH70" i="30"/>
  <c r="BG70" i="30"/>
  <c r="BF70" i="30"/>
  <c r="BE70" i="30"/>
  <c r="BD70" i="30"/>
  <c r="BC70" i="30"/>
  <c r="BB70" i="30"/>
  <c r="BA70" i="30"/>
  <c r="AZ70" i="30"/>
  <c r="AY70" i="30"/>
  <c r="AW70" i="30"/>
  <c r="AS70" i="30"/>
  <c r="AR70" i="30"/>
  <c r="AN70" i="30"/>
  <c r="AM70" i="30"/>
  <c r="AE70" i="30"/>
  <c r="W70" i="30"/>
  <c r="V70" i="30" s="1"/>
  <c r="U70" i="30"/>
  <c r="T70" i="30"/>
  <c r="S70" i="30"/>
  <c r="R70" i="30"/>
  <c r="P70" i="30"/>
  <c r="O70" i="30"/>
  <c r="N70" i="30"/>
  <c r="M70" i="30"/>
  <c r="K70" i="30"/>
  <c r="J70" i="30"/>
  <c r="I70" i="30"/>
  <c r="H70" i="30"/>
  <c r="G70" i="30"/>
  <c r="A70" i="30"/>
  <c r="FS69" i="30"/>
  <c r="FP69" i="30"/>
  <c r="FO69" i="30"/>
  <c r="FJ69" i="30"/>
  <c r="FI69" i="30"/>
  <c r="FH69" i="30"/>
  <c r="FC69" i="30"/>
  <c r="FF69" i="30" s="1"/>
  <c r="FA69" i="30"/>
  <c r="EZ69" i="30"/>
  <c r="EX69" i="30"/>
  <c r="FG69" i="30" s="1"/>
  <c r="EW69" i="30"/>
  <c r="EO69" i="30"/>
  <c r="FE69" i="30" s="1"/>
  <c r="EN69" i="30"/>
  <c r="EM69" i="30"/>
  <c r="EL69" i="30"/>
  <c r="EK69" i="30"/>
  <c r="EJ69" i="30"/>
  <c r="EI69" i="30"/>
  <c r="EH69" i="30"/>
  <c r="EG69" i="30"/>
  <c r="EF69" i="30"/>
  <c r="EE69" i="30"/>
  <c r="ED69" i="30"/>
  <c r="EC69" i="30"/>
  <c r="EB69" i="30"/>
  <c r="EA69" i="30"/>
  <c r="DZ69" i="30"/>
  <c r="DY69" i="30"/>
  <c r="DU69" i="30"/>
  <c r="DT69" i="30"/>
  <c r="DS69" i="30"/>
  <c r="FV69" i="30" s="1"/>
  <c r="DR69" i="30"/>
  <c r="FU69" i="30" s="1"/>
  <c r="DQ69" i="30"/>
  <c r="DP69" i="30"/>
  <c r="DO69" i="30"/>
  <c r="DN69" i="30"/>
  <c r="DM69" i="30"/>
  <c r="DL69" i="30"/>
  <c r="DK69" i="30"/>
  <c r="DJ69" i="30"/>
  <c r="DI69" i="30"/>
  <c r="DH69" i="30"/>
  <c r="DG69" i="30"/>
  <c r="DF69" i="30"/>
  <c r="DE69" i="30"/>
  <c r="DD69" i="30"/>
  <c r="DC69" i="30"/>
  <c r="DB69" i="30"/>
  <c r="DA69" i="30"/>
  <c r="CZ69" i="30"/>
  <c r="CY69" i="30"/>
  <c r="CX69" i="30"/>
  <c r="CW69" i="30"/>
  <c r="CV69" i="30"/>
  <c r="CU69" i="30"/>
  <c r="CT69" i="30"/>
  <c r="CS69" i="30"/>
  <c r="CR69" i="30"/>
  <c r="CQ69" i="30"/>
  <c r="CP69" i="30"/>
  <c r="CO69" i="30"/>
  <c r="CN69" i="30"/>
  <c r="CM69" i="30"/>
  <c r="CL69" i="30"/>
  <c r="CK69" i="30"/>
  <c r="CJ69" i="30"/>
  <c r="CI69" i="30"/>
  <c r="CG69" i="30"/>
  <c r="BQ69" i="30"/>
  <c r="BP69" i="30"/>
  <c r="BO69" i="30"/>
  <c r="BN69" i="30"/>
  <c r="BM69" i="30"/>
  <c r="BL69" i="30"/>
  <c r="BK69" i="30"/>
  <c r="BJ69" i="30"/>
  <c r="BI69" i="30"/>
  <c r="BH69" i="30"/>
  <c r="BG69" i="30"/>
  <c r="BF69" i="30"/>
  <c r="BE69" i="30"/>
  <c r="BD69" i="30"/>
  <c r="BC69" i="30"/>
  <c r="BB69" i="30"/>
  <c r="BA69" i="30"/>
  <c r="AZ69" i="30"/>
  <c r="AY69" i="30"/>
  <c r="AW69" i="30"/>
  <c r="AS69" i="30"/>
  <c r="AR69" i="30"/>
  <c r="AN69" i="30"/>
  <c r="AM69" i="30"/>
  <c r="AE69" i="30"/>
  <c r="W69" i="30"/>
  <c r="V69" i="30" s="1"/>
  <c r="U69" i="30"/>
  <c r="T69" i="30"/>
  <c r="S69" i="30"/>
  <c r="R69" i="30"/>
  <c r="P69" i="30"/>
  <c r="O69" i="30"/>
  <c r="N69" i="30"/>
  <c r="M69" i="30"/>
  <c r="K69" i="30"/>
  <c r="J69" i="30"/>
  <c r="I69" i="30"/>
  <c r="H69" i="30"/>
  <c r="G69" i="30"/>
  <c r="A69" i="30"/>
  <c r="FS68" i="30"/>
  <c r="FP68" i="30"/>
  <c r="FO68" i="30"/>
  <c r="FJ68" i="30"/>
  <c r="FI68" i="30"/>
  <c r="FH68" i="30"/>
  <c r="FC68" i="30"/>
  <c r="FF68" i="30" s="1"/>
  <c r="FA68" i="30"/>
  <c r="EZ68" i="30"/>
  <c r="EX68" i="30"/>
  <c r="FG68" i="30" s="1"/>
  <c r="EW68" i="30"/>
  <c r="EO68" i="30"/>
  <c r="FE68" i="30" s="1"/>
  <c r="EN68" i="30"/>
  <c r="EM68" i="30"/>
  <c r="EL68" i="30"/>
  <c r="EK68" i="30"/>
  <c r="EJ68" i="30"/>
  <c r="EI68" i="30"/>
  <c r="EH68" i="30"/>
  <c r="EG68" i="30"/>
  <c r="EF68" i="30"/>
  <c r="EE68" i="30"/>
  <c r="ED68" i="30"/>
  <c r="EC68" i="30"/>
  <c r="EB68" i="30"/>
  <c r="EA68" i="30"/>
  <c r="DZ68" i="30"/>
  <c r="DY68" i="30"/>
  <c r="DU68" i="30"/>
  <c r="DT68" i="30"/>
  <c r="DS68" i="30"/>
  <c r="FV68" i="30" s="1"/>
  <c r="DR68" i="30"/>
  <c r="FU68" i="30" s="1"/>
  <c r="DQ68" i="30"/>
  <c r="DP68" i="30"/>
  <c r="DO68" i="30"/>
  <c r="DN68" i="30"/>
  <c r="DM68" i="30"/>
  <c r="DL68" i="30"/>
  <c r="DK68" i="30"/>
  <c r="DJ68" i="30"/>
  <c r="DI68" i="30"/>
  <c r="DH68" i="30"/>
  <c r="DG68" i="30"/>
  <c r="DF68" i="30"/>
  <c r="DE68" i="30"/>
  <c r="DD68" i="30"/>
  <c r="DC68" i="30"/>
  <c r="DB68" i="30"/>
  <c r="DA68" i="30"/>
  <c r="CZ68" i="30"/>
  <c r="CY68" i="30"/>
  <c r="CX68" i="30"/>
  <c r="CW68" i="30"/>
  <c r="CV68" i="30"/>
  <c r="CU68" i="30"/>
  <c r="CT68" i="30"/>
  <c r="CS68" i="30"/>
  <c r="CR68" i="30"/>
  <c r="CQ68" i="30"/>
  <c r="CP68" i="30"/>
  <c r="CO68" i="30"/>
  <c r="CN68" i="30"/>
  <c r="CM68" i="30"/>
  <c r="CL68" i="30"/>
  <c r="CK68" i="30"/>
  <c r="CJ68" i="30"/>
  <c r="CI68" i="30"/>
  <c r="CG68" i="30"/>
  <c r="BQ68" i="30"/>
  <c r="BP68" i="30"/>
  <c r="BO68" i="30"/>
  <c r="BN68" i="30"/>
  <c r="BM68" i="30"/>
  <c r="BL68" i="30"/>
  <c r="BK68" i="30"/>
  <c r="BJ68" i="30"/>
  <c r="BI68" i="30"/>
  <c r="BH68" i="30"/>
  <c r="BG68" i="30"/>
  <c r="BF68" i="30"/>
  <c r="BE68" i="30"/>
  <c r="BD68" i="30"/>
  <c r="BC68" i="30"/>
  <c r="BB68" i="30"/>
  <c r="BA68" i="30"/>
  <c r="AZ68" i="30"/>
  <c r="AY68" i="30"/>
  <c r="AW68" i="30"/>
  <c r="AS68" i="30"/>
  <c r="AR68" i="30"/>
  <c r="AN68" i="30"/>
  <c r="AM68" i="30"/>
  <c r="AE68" i="30"/>
  <c r="W68" i="30"/>
  <c r="V68" i="30"/>
  <c r="U68" i="30"/>
  <c r="T68" i="30"/>
  <c r="S68" i="30"/>
  <c r="R68" i="30"/>
  <c r="P68" i="30"/>
  <c r="O68" i="30"/>
  <c r="N68" i="30"/>
  <c r="M68" i="30"/>
  <c r="K68" i="30"/>
  <c r="J68" i="30"/>
  <c r="I68" i="30"/>
  <c r="H68" i="30"/>
  <c r="G68" i="30"/>
  <c r="A68" i="30"/>
  <c r="CC68" i="30" s="1"/>
  <c r="FS67" i="30"/>
  <c r="FP67" i="30"/>
  <c r="FO67" i="30"/>
  <c r="FJ67" i="30"/>
  <c r="FI67" i="30"/>
  <c r="FH67" i="30"/>
  <c r="FC67" i="30"/>
  <c r="FF67" i="30" s="1"/>
  <c r="FA67" i="30"/>
  <c r="EZ67" i="30"/>
  <c r="EX67" i="30"/>
  <c r="FG67" i="30" s="1"/>
  <c r="EW67" i="30"/>
  <c r="EO67" i="30"/>
  <c r="FE67" i="30" s="1"/>
  <c r="EN67" i="30"/>
  <c r="EM67" i="30"/>
  <c r="EL67" i="30"/>
  <c r="EK67" i="30"/>
  <c r="EJ67" i="30"/>
  <c r="EI67" i="30"/>
  <c r="EH67" i="30"/>
  <c r="EG67" i="30"/>
  <c r="EF67" i="30"/>
  <c r="EE67" i="30"/>
  <c r="ED67" i="30"/>
  <c r="EC67" i="30"/>
  <c r="EB67" i="30"/>
  <c r="EA67" i="30"/>
  <c r="DZ67" i="30"/>
  <c r="DY67" i="30"/>
  <c r="DU67" i="30"/>
  <c r="DT67" i="30"/>
  <c r="DS67" i="30"/>
  <c r="FV67" i="30" s="1"/>
  <c r="DR67" i="30"/>
  <c r="FU67" i="30" s="1"/>
  <c r="DQ67" i="30"/>
  <c r="DP67" i="30"/>
  <c r="DO67" i="30"/>
  <c r="DN67" i="30"/>
  <c r="DM67" i="30"/>
  <c r="DL67" i="30"/>
  <c r="DK67" i="30"/>
  <c r="DJ67" i="30"/>
  <c r="DI67" i="30"/>
  <c r="DH67" i="30"/>
  <c r="DG67" i="30"/>
  <c r="DF67" i="30"/>
  <c r="DE67" i="30"/>
  <c r="DD67" i="30"/>
  <c r="DC67" i="30"/>
  <c r="DB67" i="30"/>
  <c r="DA67" i="30"/>
  <c r="CZ67" i="30"/>
  <c r="CY67" i="30"/>
  <c r="CX67" i="30"/>
  <c r="CW67" i="30"/>
  <c r="CV67" i="30"/>
  <c r="CU67" i="30"/>
  <c r="CT67" i="30"/>
  <c r="CS67" i="30"/>
  <c r="CR67" i="30"/>
  <c r="CQ67" i="30"/>
  <c r="CP67" i="30"/>
  <c r="CO67" i="30"/>
  <c r="CN67" i="30"/>
  <c r="CM67" i="30"/>
  <c r="CL67" i="30"/>
  <c r="CK67" i="30"/>
  <c r="CJ67" i="30"/>
  <c r="CI67" i="30"/>
  <c r="CG67" i="30"/>
  <c r="BQ67" i="30"/>
  <c r="BP67" i="30"/>
  <c r="BO67" i="30"/>
  <c r="BN67" i="30"/>
  <c r="BM67" i="30"/>
  <c r="BL67" i="30"/>
  <c r="BK67" i="30"/>
  <c r="BJ67" i="30"/>
  <c r="BI67" i="30"/>
  <c r="BH67" i="30"/>
  <c r="BG67" i="30"/>
  <c r="BF67" i="30"/>
  <c r="BE67" i="30"/>
  <c r="BD67" i="30"/>
  <c r="BC67" i="30"/>
  <c r="BB67" i="30"/>
  <c r="BA67" i="30"/>
  <c r="AZ67" i="30"/>
  <c r="AY67" i="30"/>
  <c r="AW67" i="30"/>
  <c r="AS67" i="30"/>
  <c r="AR67" i="30"/>
  <c r="AN67" i="30"/>
  <c r="AM67" i="30"/>
  <c r="AE67" i="30"/>
  <c r="W67" i="30"/>
  <c r="U67" i="30"/>
  <c r="T67" i="30"/>
  <c r="S67" i="30"/>
  <c r="R67" i="30"/>
  <c r="P67" i="30"/>
  <c r="O67" i="30"/>
  <c r="N67" i="30"/>
  <c r="M67" i="30"/>
  <c r="K67" i="30"/>
  <c r="J67" i="30"/>
  <c r="I67" i="30"/>
  <c r="H67" i="30"/>
  <c r="G67" i="30"/>
  <c r="A67" i="30"/>
  <c r="BU67" i="30" s="1"/>
  <c r="FS66" i="30"/>
  <c r="FP66" i="30"/>
  <c r="FO66" i="30"/>
  <c r="FJ66" i="30"/>
  <c r="FI66" i="30"/>
  <c r="FH66" i="30"/>
  <c r="FC66" i="30"/>
  <c r="FF66" i="30" s="1"/>
  <c r="FA66" i="30"/>
  <c r="EZ66" i="30"/>
  <c r="EX66" i="30"/>
  <c r="FG66" i="30" s="1"/>
  <c r="EW66" i="30"/>
  <c r="EO66" i="30"/>
  <c r="FE66" i="30" s="1"/>
  <c r="EN66" i="30"/>
  <c r="EM66" i="30"/>
  <c r="EL66" i="30"/>
  <c r="EK66" i="30"/>
  <c r="EJ66" i="30"/>
  <c r="EI66" i="30"/>
  <c r="EH66" i="30"/>
  <c r="EG66" i="30"/>
  <c r="EF66" i="30"/>
  <c r="EE66" i="30"/>
  <c r="ED66" i="30"/>
  <c r="EC66" i="30"/>
  <c r="EB66" i="30"/>
  <c r="EA66" i="30"/>
  <c r="DZ66" i="30"/>
  <c r="DY66" i="30"/>
  <c r="DU66" i="30"/>
  <c r="DT66" i="30"/>
  <c r="DS66" i="30"/>
  <c r="FV66" i="30" s="1"/>
  <c r="DR66" i="30"/>
  <c r="FU66" i="30" s="1"/>
  <c r="DQ66" i="30"/>
  <c r="DP66" i="30"/>
  <c r="DO66" i="30"/>
  <c r="DN66" i="30"/>
  <c r="DM66" i="30"/>
  <c r="DL66" i="30"/>
  <c r="DK66" i="30"/>
  <c r="DJ66" i="30"/>
  <c r="DI66" i="30"/>
  <c r="DH66" i="30"/>
  <c r="DG66" i="30"/>
  <c r="DF66" i="30"/>
  <c r="DE66" i="30"/>
  <c r="DD66" i="30"/>
  <c r="DC66" i="30"/>
  <c r="DB66" i="30"/>
  <c r="DA66" i="30"/>
  <c r="CZ66" i="30"/>
  <c r="CY66" i="30"/>
  <c r="CX66" i="30"/>
  <c r="CW66" i="30"/>
  <c r="CV66" i="30"/>
  <c r="CU66" i="30"/>
  <c r="CT66" i="30"/>
  <c r="CS66" i="30"/>
  <c r="CR66" i="30"/>
  <c r="CQ66" i="30"/>
  <c r="CP66" i="30"/>
  <c r="CO66" i="30"/>
  <c r="CN66" i="30"/>
  <c r="CM66" i="30"/>
  <c r="CL66" i="30"/>
  <c r="CK66" i="30"/>
  <c r="CJ66" i="30"/>
  <c r="CI66" i="30"/>
  <c r="CG66" i="30"/>
  <c r="BQ66" i="30"/>
  <c r="BP66" i="30"/>
  <c r="BO66" i="30"/>
  <c r="BN66" i="30"/>
  <c r="BM66" i="30"/>
  <c r="BL66" i="30"/>
  <c r="BK66" i="30"/>
  <c r="BJ66" i="30"/>
  <c r="BI66" i="30"/>
  <c r="BH66" i="30"/>
  <c r="BG66" i="30"/>
  <c r="BF66" i="30"/>
  <c r="BE66" i="30"/>
  <c r="BD66" i="30"/>
  <c r="BC66" i="30"/>
  <c r="BB66" i="30"/>
  <c r="BA66" i="30"/>
  <c r="AZ66" i="30"/>
  <c r="AY66" i="30"/>
  <c r="AW66" i="30"/>
  <c r="AS66" i="30"/>
  <c r="AR66" i="30"/>
  <c r="AN66" i="30"/>
  <c r="AM66" i="30"/>
  <c r="AE66" i="30"/>
  <c r="W66" i="30"/>
  <c r="V66" i="30" s="1"/>
  <c r="U66" i="30"/>
  <c r="T66" i="30"/>
  <c r="S66" i="30"/>
  <c r="R66" i="30"/>
  <c r="P66" i="30"/>
  <c r="O66" i="30"/>
  <c r="N66" i="30"/>
  <c r="M66" i="30"/>
  <c r="K66" i="30"/>
  <c r="J66" i="30"/>
  <c r="I66" i="30"/>
  <c r="H66" i="30"/>
  <c r="G66" i="30"/>
  <c r="A66" i="30"/>
  <c r="FS65" i="30"/>
  <c r="FP65" i="30"/>
  <c r="FO65" i="30"/>
  <c r="FJ65" i="30"/>
  <c r="FI65" i="30"/>
  <c r="FH65" i="30"/>
  <c r="FC65" i="30"/>
  <c r="FF65" i="30" s="1"/>
  <c r="FA65" i="30"/>
  <c r="EZ65" i="30"/>
  <c r="EX65" i="30"/>
  <c r="FG65" i="30" s="1"/>
  <c r="EW65" i="30"/>
  <c r="EO65" i="30"/>
  <c r="FE65" i="30" s="1"/>
  <c r="EN65" i="30"/>
  <c r="EM65" i="30"/>
  <c r="EL65" i="30"/>
  <c r="EK65" i="30"/>
  <c r="EJ65" i="30"/>
  <c r="EI65" i="30"/>
  <c r="EH65" i="30"/>
  <c r="EG65" i="30"/>
  <c r="EF65" i="30"/>
  <c r="EE65" i="30"/>
  <c r="ED65" i="30"/>
  <c r="EC65" i="30"/>
  <c r="EB65" i="30"/>
  <c r="EA65" i="30"/>
  <c r="DZ65" i="30"/>
  <c r="DY65" i="30"/>
  <c r="DU65" i="30"/>
  <c r="DT65" i="30"/>
  <c r="DS65" i="30"/>
  <c r="FV65" i="30" s="1"/>
  <c r="DR65" i="30"/>
  <c r="FU65" i="30" s="1"/>
  <c r="DQ65" i="30"/>
  <c r="DP65" i="30"/>
  <c r="DO65" i="30"/>
  <c r="DN65" i="30"/>
  <c r="DM65" i="30"/>
  <c r="DL65" i="30"/>
  <c r="DK65" i="30"/>
  <c r="DJ65" i="30"/>
  <c r="DI65" i="30"/>
  <c r="DH65" i="30"/>
  <c r="DG65" i="30"/>
  <c r="DF65" i="30"/>
  <c r="DE65" i="30"/>
  <c r="DD65" i="30"/>
  <c r="DC65" i="30"/>
  <c r="DB65" i="30"/>
  <c r="DA65" i="30"/>
  <c r="CZ65" i="30"/>
  <c r="CY65" i="30"/>
  <c r="CX65" i="30"/>
  <c r="CW65" i="30"/>
  <c r="CV65" i="30"/>
  <c r="CU65" i="30"/>
  <c r="CT65" i="30"/>
  <c r="CS65" i="30"/>
  <c r="CR65" i="30"/>
  <c r="CQ65" i="30"/>
  <c r="CP65" i="30"/>
  <c r="CO65" i="30"/>
  <c r="CN65" i="30"/>
  <c r="CM65" i="30"/>
  <c r="CL65" i="30"/>
  <c r="CK65" i="30"/>
  <c r="CJ65" i="30"/>
  <c r="CI65" i="30"/>
  <c r="CG65" i="30"/>
  <c r="BQ65" i="30"/>
  <c r="BP65" i="30"/>
  <c r="BO65" i="30"/>
  <c r="BN65" i="30"/>
  <c r="BM65" i="30"/>
  <c r="BL65" i="30"/>
  <c r="BK65" i="30"/>
  <c r="BJ65" i="30"/>
  <c r="BI65" i="30"/>
  <c r="BH65" i="30"/>
  <c r="BG65" i="30"/>
  <c r="BF65" i="30"/>
  <c r="BE65" i="30"/>
  <c r="BD65" i="30"/>
  <c r="BC65" i="30"/>
  <c r="BB65" i="30"/>
  <c r="BA65" i="30"/>
  <c r="AZ65" i="30"/>
  <c r="AY65" i="30"/>
  <c r="AW65" i="30"/>
  <c r="AS65" i="30"/>
  <c r="AR65" i="30"/>
  <c r="AN65" i="30"/>
  <c r="AM65" i="30"/>
  <c r="AE65" i="30"/>
  <c r="W65" i="30"/>
  <c r="V65" i="30" s="1"/>
  <c r="U65" i="30"/>
  <c r="T65" i="30"/>
  <c r="S65" i="30"/>
  <c r="R65" i="30"/>
  <c r="P65" i="30"/>
  <c r="O65" i="30"/>
  <c r="N65" i="30"/>
  <c r="M65" i="30"/>
  <c r="K65" i="30"/>
  <c r="J65" i="30"/>
  <c r="I65" i="30"/>
  <c r="H65" i="30"/>
  <c r="G65" i="30"/>
  <c r="A65" i="30"/>
  <c r="BU65" i="30" s="1"/>
  <c r="FS64" i="30"/>
  <c r="FP64" i="30"/>
  <c r="FO64" i="30"/>
  <c r="FJ64" i="30"/>
  <c r="FI64" i="30"/>
  <c r="FH64" i="30"/>
  <c r="FG64" i="30"/>
  <c r="FC64" i="30"/>
  <c r="FF64" i="30" s="1"/>
  <c r="FA64" i="30"/>
  <c r="EZ64" i="30"/>
  <c r="EX64" i="30"/>
  <c r="EW64" i="30"/>
  <c r="EO64" i="30"/>
  <c r="FE64" i="30" s="1"/>
  <c r="EN64" i="30"/>
  <c r="EM64" i="30"/>
  <c r="EL64" i="30"/>
  <c r="EK64" i="30"/>
  <c r="EJ64" i="30"/>
  <c r="EI64" i="30"/>
  <c r="EH64" i="30"/>
  <c r="EG64" i="30"/>
  <c r="EF64" i="30"/>
  <c r="EE64" i="30"/>
  <c r="ED64" i="30"/>
  <c r="EC64" i="30"/>
  <c r="EB64" i="30"/>
  <c r="EA64" i="30"/>
  <c r="DZ64" i="30"/>
  <c r="DY64" i="30"/>
  <c r="DU64" i="30"/>
  <c r="DT64" i="30"/>
  <c r="DS64" i="30"/>
  <c r="FV64" i="30" s="1"/>
  <c r="DR64" i="30"/>
  <c r="FU64" i="30" s="1"/>
  <c r="DQ64" i="30"/>
  <c r="DP64" i="30"/>
  <c r="DO64" i="30"/>
  <c r="DN64" i="30"/>
  <c r="DM64" i="30"/>
  <c r="DL64" i="30"/>
  <c r="DK64" i="30"/>
  <c r="DJ64" i="30"/>
  <c r="DI64" i="30"/>
  <c r="DH64" i="30"/>
  <c r="DG64" i="30"/>
  <c r="DF64" i="30"/>
  <c r="DE64" i="30"/>
  <c r="DD64" i="30"/>
  <c r="DC64" i="30"/>
  <c r="DB64" i="30"/>
  <c r="DA64" i="30"/>
  <c r="CZ64" i="30"/>
  <c r="CY64" i="30"/>
  <c r="CX64" i="30"/>
  <c r="CW64" i="30"/>
  <c r="CV64" i="30"/>
  <c r="CU64" i="30"/>
  <c r="CT64" i="30"/>
  <c r="CS64" i="30"/>
  <c r="CR64" i="30"/>
  <c r="CQ64" i="30"/>
  <c r="CP64" i="30"/>
  <c r="CO64" i="30"/>
  <c r="CN64" i="30"/>
  <c r="CM64" i="30"/>
  <c r="CL64" i="30"/>
  <c r="CK64" i="30"/>
  <c r="CJ64" i="30"/>
  <c r="CI64" i="30"/>
  <c r="CG64" i="30"/>
  <c r="CF64" i="30"/>
  <c r="BX64" i="30"/>
  <c r="BQ64" i="30"/>
  <c r="BP64" i="30"/>
  <c r="BO64" i="30"/>
  <c r="BN64" i="30"/>
  <c r="BM64" i="30"/>
  <c r="BL64" i="30"/>
  <c r="BK64" i="30"/>
  <c r="BJ64" i="30"/>
  <c r="BI64" i="30"/>
  <c r="BH64" i="30"/>
  <c r="BG64" i="30"/>
  <c r="BF64" i="30"/>
  <c r="BE64" i="30"/>
  <c r="BD64" i="30"/>
  <c r="BC64" i="30"/>
  <c r="BB64" i="30"/>
  <c r="BA64" i="30"/>
  <c r="AZ64" i="30"/>
  <c r="AY64" i="30"/>
  <c r="AW64" i="30"/>
  <c r="AS64" i="30"/>
  <c r="AR64" i="30"/>
  <c r="AN64" i="30"/>
  <c r="AM64" i="30"/>
  <c r="AI64" i="30"/>
  <c r="AE64" i="30"/>
  <c r="W64" i="30"/>
  <c r="V64" i="30" s="1"/>
  <c r="U64" i="30"/>
  <c r="T64" i="30"/>
  <c r="S64" i="30"/>
  <c r="R64" i="30"/>
  <c r="P64" i="30"/>
  <c r="O64" i="30"/>
  <c r="N64" i="30"/>
  <c r="M64" i="30"/>
  <c r="K64" i="30"/>
  <c r="J64" i="30"/>
  <c r="I64" i="30"/>
  <c r="H64" i="30"/>
  <c r="G64" i="30"/>
  <c r="A64" i="30"/>
  <c r="FN64" i="30" s="1"/>
  <c r="FS63" i="30"/>
  <c r="FP63" i="30"/>
  <c r="FO63" i="30"/>
  <c r="FJ63" i="30"/>
  <c r="FI63" i="30"/>
  <c r="FH63" i="30"/>
  <c r="FG63" i="30"/>
  <c r="FC63" i="30"/>
  <c r="FF63" i="30" s="1"/>
  <c r="FA63" i="30"/>
  <c r="EZ63" i="30"/>
  <c r="EX63" i="30"/>
  <c r="EW63" i="30"/>
  <c r="EO63" i="30"/>
  <c r="FE63" i="30" s="1"/>
  <c r="EN63" i="30"/>
  <c r="EM63" i="30"/>
  <c r="EL63" i="30"/>
  <c r="EK63" i="30"/>
  <c r="EJ63" i="30"/>
  <c r="EI63" i="30"/>
  <c r="EH63" i="30"/>
  <c r="EG63" i="30"/>
  <c r="EF63" i="30"/>
  <c r="EE63" i="30"/>
  <c r="ED63" i="30"/>
  <c r="EC63" i="30"/>
  <c r="EB63" i="30"/>
  <c r="EA63" i="30"/>
  <c r="DZ63" i="30"/>
  <c r="DY63" i="30"/>
  <c r="DU63" i="30"/>
  <c r="DT63" i="30"/>
  <c r="DS63" i="30"/>
  <c r="FV63" i="30" s="1"/>
  <c r="DR63" i="30"/>
  <c r="FU63" i="30" s="1"/>
  <c r="DQ63" i="30"/>
  <c r="DP63" i="30"/>
  <c r="DO63" i="30"/>
  <c r="DN63" i="30"/>
  <c r="DM63" i="30"/>
  <c r="DL63" i="30"/>
  <c r="DK63" i="30"/>
  <c r="DJ63" i="30"/>
  <c r="DI63" i="30"/>
  <c r="DH63" i="30"/>
  <c r="DG63" i="30"/>
  <c r="DF63" i="30"/>
  <c r="DE63" i="30"/>
  <c r="DD63" i="30"/>
  <c r="DC63" i="30"/>
  <c r="DB63" i="30"/>
  <c r="DA63" i="30"/>
  <c r="CZ63" i="30"/>
  <c r="CY63" i="30"/>
  <c r="CX63" i="30"/>
  <c r="CW63" i="30"/>
  <c r="CV63" i="30"/>
  <c r="CU63" i="30"/>
  <c r="CT63" i="30"/>
  <c r="CS63" i="30"/>
  <c r="CR63" i="30"/>
  <c r="CQ63" i="30"/>
  <c r="CP63" i="30"/>
  <c r="CO63" i="30"/>
  <c r="CN63" i="30"/>
  <c r="CM63" i="30"/>
  <c r="CL63" i="30"/>
  <c r="CK63" i="30"/>
  <c r="CJ63" i="30"/>
  <c r="CI63" i="30"/>
  <c r="CG63" i="30"/>
  <c r="BQ63" i="30"/>
  <c r="BP63" i="30"/>
  <c r="BO63" i="30"/>
  <c r="BN63" i="30"/>
  <c r="BM63" i="30"/>
  <c r="BL63" i="30"/>
  <c r="BK63" i="30"/>
  <c r="BJ63" i="30"/>
  <c r="BI63" i="30"/>
  <c r="BH63" i="30"/>
  <c r="BG63" i="30"/>
  <c r="BF63" i="30"/>
  <c r="BE63" i="30"/>
  <c r="BD63" i="30"/>
  <c r="BC63" i="30"/>
  <c r="BB63" i="30"/>
  <c r="BA63" i="30"/>
  <c r="AZ63" i="30"/>
  <c r="AY63" i="30"/>
  <c r="AW63" i="30"/>
  <c r="AS63" i="30"/>
  <c r="AR63" i="30"/>
  <c r="AN63" i="30"/>
  <c r="AM63" i="30"/>
  <c r="AE63" i="30"/>
  <c r="W63" i="30"/>
  <c r="V63" i="30" s="1"/>
  <c r="U63" i="30"/>
  <c r="T63" i="30"/>
  <c r="S63" i="30"/>
  <c r="R63" i="30"/>
  <c r="P63" i="30"/>
  <c r="O63" i="30"/>
  <c r="N63" i="30"/>
  <c r="M63" i="30"/>
  <c r="K63" i="30"/>
  <c r="J63" i="30"/>
  <c r="I63" i="30"/>
  <c r="H63" i="30"/>
  <c r="G63" i="30"/>
  <c r="A63" i="30"/>
  <c r="CC63" i="30" s="1"/>
  <c r="FS62" i="30"/>
  <c r="FP62" i="30"/>
  <c r="FO62" i="30"/>
  <c r="FJ62" i="30"/>
  <c r="FI62" i="30"/>
  <c r="FH62" i="30"/>
  <c r="FC62" i="30"/>
  <c r="FF62" i="30" s="1"/>
  <c r="FA62" i="30"/>
  <c r="EZ62" i="30"/>
  <c r="EX62" i="30"/>
  <c r="FG62" i="30" s="1"/>
  <c r="EW62" i="30"/>
  <c r="EO62" i="30"/>
  <c r="FE62" i="30" s="1"/>
  <c r="EN62" i="30"/>
  <c r="EM62" i="30"/>
  <c r="EL62" i="30"/>
  <c r="EK62" i="30"/>
  <c r="EJ62" i="30"/>
  <c r="EI62" i="30"/>
  <c r="EH62" i="30"/>
  <c r="EG62" i="30"/>
  <c r="EF62" i="30"/>
  <c r="EE62" i="30"/>
  <c r="ED62" i="30"/>
  <c r="EC62" i="30"/>
  <c r="EB62" i="30"/>
  <c r="EA62" i="30"/>
  <c r="DZ62" i="30"/>
  <c r="DY62" i="30"/>
  <c r="DU62" i="30"/>
  <c r="DT62" i="30"/>
  <c r="DS62" i="30"/>
  <c r="FV62" i="30" s="1"/>
  <c r="DR62" i="30"/>
  <c r="FU62" i="30" s="1"/>
  <c r="DQ62" i="30"/>
  <c r="DP62" i="30"/>
  <c r="DO62" i="30"/>
  <c r="DN62" i="30"/>
  <c r="DM62" i="30"/>
  <c r="DL62" i="30"/>
  <c r="DK62" i="30"/>
  <c r="DJ62" i="30"/>
  <c r="DI62" i="30"/>
  <c r="DH62" i="30"/>
  <c r="DG62" i="30"/>
  <c r="DF62" i="30"/>
  <c r="DE62" i="30"/>
  <c r="DD62" i="30"/>
  <c r="DC62" i="30"/>
  <c r="DB62" i="30"/>
  <c r="DA62" i="30"/>
  <c r="CZ62" i="30"/>
  <c r="CY62" i="30"/>
  <c r="CX62" i="30"/>
  <c r="CW62" i="30"/>
  <c r="CV62" i="30"/>
  <c r="CU62" i="30"/>
  <c r="CT62" i="30"/>
  <c r="CS62" i="30"/>
  <c r="CR62" i="30"/>
  <c r="CQ62" i="30"/>
  <c r="CP62" i="30"/>
  <c r="CO62" i="30"/>
  <c r="CN62" i="30"/>
  <c r="CM62" i="30"/>
  <c r="CL62" i="30"/>
  <c r="CK62" i="30"/>
  <c r="CJ62" i="30"/>
  <c r="CI62" i="30"/>
  <c r="CG62" i="30"/>
  <c r="BQ62" i="30"/>
  <c r="BP62" i="30"/>
  <c r="BO62" i="30"/>
  <c r="BN62" i="30"/>
  <c r="BM62" i="30"/>
  <c r="BL62" i="30"/>
  <c r="BK62" i="30"/>
  <c r="BJ62" i="30"/>
  <c r="BI62" i="30"/>
  <c r="BH62" i="30"/>
  <c r="BG62" i="30"/>
  <c r="BF62" i="30"/>
  <c r="BE62" i="30"/>
  <c r="BD62" i="30"/>
  <c r="BC62" i="30"/>
  <c r="BB62" i="30"/>
  <c r="BA62" i="30"/>
  <c r="AZ62" i="30"/>
  <c r="AY62" i="30"/>
  <c r="AW62" i="30"/>
  <c r="AS62" i="30"/>
  <c r="AR62" i="30"/>
  <c r="AN62" i="30"/>
  <c r="AM62" i="30"/>
  <c r="AE62" i="30"/>
  <c r="W62" i="30"/>
  <c r="V62" i="30" s="1"/>
  <c r="U62" i="30"/>
  <c r="T62" i="30"/>
  <c r="S62" i="30"/>
  <c r="R62" i="30"/>
  <c r="P62" i="30"/>
  <c r="O62" i="30"/>
  <c r="N62" i="30"/>
  <c r="M62" i="30"/>
  <c r="K62" i="30"/>
  <c r="J62" i="30"/>
  <c r="I62" i="30"/>
  <c r="H62" i="30"/>
  <c r="G62" i="30"/>
  <c r="A62" i="30"/>
  <c r="FN62" i="30" s="1"/>
  <c r="FS61" i="30"/>
  <c r="FP61" i="30"/>
  <c r="FO61" i="30"/>
  <c r="FJ61" i="30"/>
  <c r="FI61" i="30"/>
  <c r="FH61" i="30"/>
  <c r="FC61" i="30"/>
  <c r="FF61" i="30" s="1"/>
  <c r="FA61" i="30"/>
  <c r="EZ61" i="30"/>
  <c r="EX61" i="30"/>
  <c r="FG61" i="30" s="1"/>
  <c r="EW61" i="30"/>
  <c r="EO61" i="30"/>
  <c r="FE61" i="30" s="1"/>
  <c r="EN61" i="30"/>
  <c r="EM61" i="30"/>
  <c r="EL61" i="30"/>
  <c r="EK61" i="30"/>
  <c r="EJ61" i="30"/>
  <c r="EI61" i="30"/>
  <c r="EH61" i="30"/>
  <c r="EG61" i="30"/>
  <c r="EF61" i="30"/>
  <c r="EE61" i="30"/>
  <c r="ED61" i="30"/>
  <c r="EC61" i="30"/>
  <c r="EB61" i="30"/>
  <c r="EA61" i="30"/>
  <c r="DZ61" i="30"/>
  <c r="DY61" i="30"/>
  <c r="DU61" i="30"/>
  <c r="DT61" i="30"/>
  <c r="DS61" i="30"/>
  <c r="FV61" i="30" s="1"/>
  <c r="DR61" i="30"/>
  <c r="FU61" i="30" s="1"/>
  <c r="DQ61" i="30"/>
  <c r="DP61" i="30"/>
  <c r="DO61" i="30"/>
  <c r="DN61" i="30"/>
  <c r="DM61" i="30"/>
  <c r="DL61" i="30"/>
  <c r="DK61" i="30"/>
  <c r="DJ61" i="30"/>
  <c r="DI61" i="30"/>
  <c r="DH61" i="30"/>
  <c r="DG61" i="30"/>
  <c r="DF61" i="30"/>
  <c r="DE61" i="30"/>
  <c r="DD61" i="30"/>
  <c r="DC61" i="30"/>
  <c r="DB61" i="30"/>
  <c r="DA61" i="30"/>
  <c r="CZ61" i="30"/>
  <c r="CY61" i="30"/>
  <c r="CX61" i="30"/>
  <c r="CW61" i="30"/>
  <c r="CV61" i="30"/>
  <c r="CU61" i="30"/>
  <c r="CT61" i="30"/>
  <c r="CS61" i="30"/>
  <c r="CR61" i="30"/>
  <c r="CQ61" i="30"/>
  <c r="CP61" i="30"/>
  <c r="CO61" i="30"/>
  <c r="CN61" i="30"/>
  <c r="CM61" i="30"/>
  <c r="CL61" i="30"/>
  <c r="CK61" i="30"/>
  <c r="CJ61" i="30"/>
  <c r="CI61" i="30"/>
  <c r="CG61" i="30"/>
  <c r="BQ61" i="30"/>
  <c r="BP61" i="30"/>
  <c r="BO61" i="30"/>
  <c r="BN61" i="30"/>
  <c r="BM61" i="30"/>
  <c r="BL61" i="30"/>
  <c r="BK61" i="30"/>
  <c r="BJ61" i="30"/>
  <c r="BI61" i="30"/>
  <c r="BH61" i="30"/>
  <c r="BG61" i="30"/>
  <c r="BF61" i="30"/>
  <c r="BE61" i="30"/>
  <c r="BD61" i="30"/>
  <c r="BC61" i="30"/>
  <c r="BB61" i="30"/>
  <c r="BA61" i="30"/>
  <c r="AZ61" i="30"/>
  <c r="AY61" i="30"/>
  <c r="AW61" i="30"/>
  <c r="AS61" i="30"/>
  <c r="AR61" i="30"/>
  <c r="AN61" i="30"/>
  <c r="AM61" i="30"/>
  <c r="AE61" i="30"/>
  <c r="W61" i="30"/>
  <c r="V61" i="30" s="1"/>
  <c r="U61" i="30"/>
  <c r="T61" i="30"/>
  <c r="S61" i="30"/>
  <c r="R61" i="30"/>
  <c r="P61" i="30"/>
  <c r="O61" i="30"/>
  <c r="N61" i="30"/>
  <c r="M61" i="30"/>
  <c r="K61" i="30"/>
  <c r="J61" i="30"/>
  <c r="I61" i="30"/>
  <c r="H61" i="30"/>
  <c r="G61" i="30"/>
  <c r="A61" i="30"/>
  <c r="CD61" i="30" s="1"/>
  <c r="FS60" i="30"/>
  <c r="FP60" i="30"/>
  <c r="FO60" i="30"/>
  <c r="FJ60" i="30"/>
  <c r="FI60" i="30"/>
  <c r="FH60" i="30"/>
  <c r="FC60" i="30"/>
  <c r="FF60" i="30" s="1"/>
  <c r="FA60" i="30"/>
  <c r="EZ60" i="30"/>
  <c r="EX60" i="30"/>
  <c r="FG60" i="30" s="1"/>
  <c r="EW60" i="30"/>
  <c r="EO60" i="30"/>
  <c r="FE60" i="30" s="1"/>
  <c r="EN60" i="30"/>
  <c r="EM60" i="30"/>
  <c r="EL60" i="30"/>
  <c r="EK60" i="30"/>
  <c r="EJ60" i="30"/>
  <c r="EI60" i="30"/>
  <c r="EH60" i="30"/>
  <c r="EG60" i="30"/>
  <c r="EF60" i="30"/>
  <c r="EE60" i="30"/>
  <c r="ED60" i="30"/>
  <c r="EC60" i="30"/>
  <c r="EB60" i="30"/>
  <c r="EA60" i="30"/>
  <c r="DZ60" i="30"/>
  <c r="DY60" i="30"/>
  <c r="DU60" i="30"/>
  <c r="DT60" i="30"/>
  <c r="DS60" i="30"/>
  <c r="FV60" i="30" s="1"/>
  <c r="DR60" i="30"/>
  <c r="FU60" i="30" s="1"/>
  <c r="DQ60" i="30"/>
  <c r="DP60" i="30"/>
  <c r="DO60" i="30"/>
  <c r="DN60" i="30"/>
  <c r="DM60" i="30"/>
  <c r="DL60" i="30"/>
  <c r="DK60" i="30"/>
  <c r="DJ60" i="30"/>
  <c r="DI60" i="30"/>
  <c r="DH60" i="30"/>
  <c r="DG60" i="30"/>
  <c r="DF60" i="30"/>
  <c r="DE60" i="30"/>
  <c r="DD60" i="30"/>
  <c r="DC60" i="30"/>
  <c r="DB60" i="30"/>
  <c r="DA60" i="30"/>
  <c r="CZ60" i="30"/>
  <c r="CY60" i="30"/>
  <c r="CX60" i="30"/>
  <c r="CW60" i="30"/>
  <c r="CV60" i="30"/>
  <c r="CU60" i="30"/>
  <c r="CT60" i="30"/>
  <c r="CS60" i="30"/>
  <c r="CR60" i="30"/>
  <c r="CQ60" i="30"/>
  <c r="CP60" i="30"/>
  <c r="CO60" i="30"/>
  <c r="CN60" i="30"/>
  <c r="CM60" i="30"/>
  <c r="CL60" i="30"/>
  <c r="CK60" i="30"/>
  <c r="CJ60" i="30"/>
  <c r="CI60" i="30"/>
  <c r="CG60" i="30"/>
  <c r="CB60" i="30"/>
  <c r="BV60" i="30"/>
  <c r="BQ60" i="30"/>
  <c r="BP60" i="30"/>
  <c r="BO60" i="30"/>
  <c r="BN60" i="30"/>
  <c r="BM60" i="30"/>
  <c r="BL60" i="30"/>
  <c r="BK60" i="30"/>
  <c r="BJ60" i="30"/>
  <c r="BI60" i="30"/>
  <c r="BH60" i="30"/>
  <c r="BG60" i="30"/>
  <c r="BF60" i="30"/>
  <c r="BE60" i="30"/>
  <c r="BD60" i="30"/>
  <c r="BC60" i="30"/>
  <c r="BB60" i="30"/>
  <c r="BA60" i="30"/>
  <c r="AZ60" i="30"/>
  <c r="AY60" i="30"/>
  <c r="AW60" i="30"/>
  <c r="AS60" i="30"/>
  <c r="AR60" i="30"/>
  <c r="AN60" i="30"/>
  <c r="AM60" i="30"/>
  <c r="AE60" i="30"/>
  <c r="W60" i="30"/>
  <c r="V60" i="30" s="1"/>
  <c r="U60" i="30"/>
  <c r="T60" i="30"/>
  <c r="S60" i="30"/>
  <c r="R60" i="30"/>
  <c r="P60" i="30"/>
  <c r="O60" i="30"/>
  <c r="N60" i="30"/>
  <c r="M60" i="30"/>
  <c r="K60" i="30"/>
  <c r="J60" i="30"/>
  <c r="I60" i="30"/>
  <c r="H60" i="30"/>
  <c r="L60" i="30" s="1"/>
  <c r="G60" i="30"/>
  <c r="A60" i="30"/>
  <c r="FQ60" i="30" s="1"/>
  <c r="FS59" i="30"/>
  <c r="FP59" i="30"/>
  <c r="FO59" i="30"/>
  <c r="FJ59" i="30"/>
  <c r="FI59" i="30"/>
  <c r="FH59" i="30"/>
  <c r="FC59" i="30"/>
  <c r="FF59" i="30" s="1"/>
  <c r="FA59" i="30"/>
  <c r="EZ59" i="30"/>
  <c r="EX59" i="30"/>
  <c r="FG59" i="30" s="1"/>
  <c r="EW59" i="30"/>
  <c r="EO59" i="30"/>
  <c r="FE59" i="30" s="1"/>
  <c r="EN59" i="30"/>
  <c r="EM59" i="30"/>
  <c r="EL59" i="30"/>
  <c r="EK59" i="30"/>
  <c r="EJ59" i="30"/>
  <c r="EI59" i="30"/>
  <c r="EH59" i="30"/>
  <c r="EG59" i="30"/>
  <c r="EF59" i="30"/>
  <c r="EE59" i="30"/>
  <c r="ED59" i="30"/>
  <c r="EC59" i="30"/>
  <c r="EB59" i="30"/>
  <c r="EA59" i="30"/>
  <c r="DZ59" i="30"/>
  <c r="DY59" i="30"/>
  <c r="DU59" i="30"/>
  <c r="DT59" i="30"/>
  <c r="DS59" i="30"/>
  <c r="FV59" i="30" s="1"/>
  <c r="DR59" i="30"/>
  <c r="FT59" i="30" s="1"/>
  <c r="DQ59" i="30"/>
  <c r="DP59" i="30"/>
  <c r="DO59" i="30"/>
  <c r="DN59" i="30"/>
  <c r="DM59" i="30"/>
  <c r="DL59" i="30"/>
  <c r="DK59" i="30"/>
  <c r="DJ59" i="30"/>
  <c r="DI59" i="30"/>
  <c r="DH59" i="30"/>
  <c r="DG59" i="30"/>
  <c r="DF59" i="30"/>
  <c r="DE59" i="30"/>
  <c r="DD59" i="30"/>
  <c r="DC59" i="30"/>
  <c r="DB59" i="30"/>
  <c r="DA59" i="30"/>
  <c r="CZ59" i="30"/>
  <c r="CY59" i="30"/>
  <c r="CX59" i="30"/>
  <c r="CW59" i="30"/>
  <c r="CV59" i="30"/>
  <c r="CU59" i="30"/>
  <c r="CT59" i="30"/>
  <c r="CS59" i="30"/>
  <c r="CR59" i="30"/>
  <c r="CQ59" i="30"/>
  <c r="CP59" i="30"/>
  <c r="CO59" i="30"/>
  <c r="CN59" i="30"/>
  <c r="CM59" i="30"/>
  <c r="CL59" i="30"/>
  <c r="CK59" i="30"/>
  <c r="CJ59" i="30"/>
  <c r="CI59" i="30"/>
  <c r="CG59" i="30"/>
  <c r="BQ59" i="30"/>
  <c r="BP59" i="30"/>
  <c r="BO59" i="30"/>
  <c r="BN59" i="30"/>
  <c r="BM59" i="30"/>
  <c r="BL59" i="30"/>
  <c r="BK59" i="30"/>
  <c r="BJ59" i="30"/>
  <c r="BI59" i="30"/>
  <c r="BH59" i="30"/>
  <c r="BG59" i="30"/>
  <c r="BF59" i="30"/>
  <c r="BE59" i="30"/>
  <c r="BD59" i="30"/>
  <c r="BC59" i="30"/>
  <c r="BB59" i="30"/>
  <c r="BA59" i="30"/>
  <c r="AZ59" i="30"/>
  <c r="AY59" i="30"/>
  <c r="AW59" i="30"/>
  <c r="AS59" i="30"/>
  <c r="AR59" i="30"/>
  <c r="AN59" i="30"/>
  <c r="AM59" i="30"/>
  <c r="AE59" i="30"/>
  <c r="W59" i="30"/>
  <c r="V59" i="30" s="1"/>
  <c r="U59" i="30"/>
  <c r="T59" i="30"/>
  <c r="S59" i="30"/>
  <c r="R59" i="30"/>
  <c r="P59" i="30"/>
  <c r="O59" i="30"/>
  <c r="N59" i="30"/>
  <c r="M59" i="30"/>
  <c r="K59" i="30"/>
  <c r="J59" i="30"/>
  <c r="I59" i="30"/>
  <c r="H59" i="30"/>
  <c r="G59" i="30"/>
  <c r="A59" i="30"/>
  <c r="BZ59" i="30" s="1"/>
  <c r="FS58" i="30"/>
  <c r="FR58" i="30"/>
  <c r="FP58" i="30"/>
  <c r="FO58" i="30"/>
  <c r="FN58" i="30"/>
  <c r="FJ58" i="30"/>
  <c r="FI58" i="30"/>
  <c r="FH58" i="30"/>
  <c r="FC58" i="30"/>
  <c r="FF58" i="30" s="1"/>
  <c r="FA58" i="30"/>
  <c r="EZ58" i="30"/>
  <c r="EX58" i="30"/>
  <c r="FG58" i="30" s="1"/>
  <c r="EW58" i="30"/>
  <c r="EO58" i="30"/>
  <c r="FE58" i="30" s="1"/>
  <c r="EN58" i="30"/>
  <c r="EM58" i="30"/>
  <c r="EL58" i="30"/>
  <c r="EK58" i="30"/>
  <c r="EJ58" i="30"/>
  <c r="EI58" i="30"/>
  <c r="EH58" i="30"/>
  <c r="EG58" i="30"/>
  <c r="EF58" i="30"/>
  <c r="EE58" i="30"/>
  <c r="ED58" i="30"/>
  <c r="EC58" i="30"/>
  <c r="EB58" i="30"/>
  <c r="EA58" i="30"/>
  <c r="DZ58" i="30"/>
  <c r="DY58" i="30"/>
  <c r="DU58" i="30"/>
  <c r="DT58" i="30"/>
  <c r="DS58" i="30"/>
  <c r="FV58" i="30" s="1"/>
  <c r="DR58" i="30"/>
  <c r="FT58" i="30" s="1"/>
  <c r="DQ58" i="30"/>
  <c r="DP58" i="30"/>
  <c r="DO58" i="30"/>
  <c r="DN58" i="30"/>
  <c r="DM58" i="30"/>
  <c r="DL58" i="30"/>
  <c r="DK58" i="30"/>
  <c r="DJ58" i="30"/>
  <c r="DI58" i="30"/>
  <c r="DH58" i="30"/>
  <c r="DG58" i="30"/>
  <c r="DF58" i="30"/>
  <c r="DE58" i="30"/>
  <c r="DD58" i="30"/>
  <c r="DC58" i="30"/>
  <c r="DB58" i="30"/>
  <c r="DA58" i="30"/>
  <c r="CZ58" i="30"/>
  <c r="CY58" i="30"/>
  <c r="CX58" i="30"/>
  <c r="CW58" i="30"/>
  <c r="CV58" i="30"/>
  <c r="CU58" i="30"/>
  <c r="CT58" i="30"/>
  <c r="CS58" i="30"/>
  <c r="CR58" i="30"/>
  <c r="CQ58" i="30"/>
  <c r="CP58" i="30"/>
  <c r="CO58" i="30"/>
  <c r="CN58" i="30"/>
  <c r="CM58" i="30"/>
  <c r="CL58" i="30"/>
  <c r="CK58" i="30"/>
  <c r="CJ58" i="30"/>
  <c r="CI58" i="30"/>
  <c r="CG58" i="30"/>
  <c r="CA58" i="30"/>
  <c r="BW58" i="30"/>
  <c r="BS58" i="30"/>
  <c r="BQ58" i="30"/>
  <c r="BP58" i="30"/>
  <c r="BO58" i="30"/>
  <c r="BN58" i="30"/>
  <c r="BM58" i="30"/>
  <c r="BL58" i="30"/>
  <c r="BK58" i="30"/>
  <c r="BJ58" i="30"/>
  <c r="BI58" i="30"/>
  <c r="BH58" i="30"/>
  <c r="BG58" i="30"/>
  <c r="BF58" i="30"/>
  <c r="BE58" i="30"/>
  <c r="BD58" i="30"/>
  <c r="BC58" i="30"/>
  <c r="BB58" i="30"/>
  <c r="BA58" i="30"/>
  <c r="AZ58" i="30"/>
  <c r="AY58" i="30"/>
  <c r="AW58" i="30"/>
  <c r="AS58" i="30"/>
  <c r="AR58" i="30"/>
  <c r="AQ58" i="30"/>
  <c r="AN58" i="30"/>
  <c r="AM58" i="30"/>
  <c r="AK58" i="30"/>
  <c r="AH58" i="30"/>
  <c r="AF58" i="30"/>
  <c r="AE58" i="30"/>
  <c r="AA58" i="30"/>
  <c r="W58" i="30"/>
  <c r="V58" i="30" s="1"/>
  <c r="U58" i="30"/>
  <c r="T58" i="30"/>
  <c r="S58" i="30"/>
  <c r="R58" i="30"/>
  <c r="P58" i="30"/>
  <c r="O58" i="30"/>
  <c r="N58" i="30"/>
  <c r="M58" i="30"/>
  <c r="K58" i="30"/>
  <c r="J58" i="30"/>
  <c r="I58" i="30"/>
  <c r="H58" i="30"/>
  <c r="G58" i="30"/>
  <c r="A58" i="30"/>
  <c r="FD58" i="30" s="1"/>
  <c r="FS57" i="30"/>
  <c r="FP57" i="30"/>
  <c r="FO57" i="30"/>
  <c r="FJ57" i="30"/>
  <c r="FI57" i="30"/>
  <c r="FH57" i="30"/>
  <c r="FC57" i="30"/>
  <c r="FF57" i="30" s="1"/>
  <c r="FA57" i="30"/>
  <c r="EZ57" i="30"/>
  <c r="EX57" i="30"/>
  <c r="FG57" i="30" s="1"/>
  <c r="EW57" i="30"/>
  <c r="EO57" i="30"/>
  <c r="FE57" i="30" s="1"/>
  <c r="EN57" i="30"/>
  <c r="EM57" i="30"/>
  <c r="EL57" i="30"/>
  <c r="EK57" i="30"/>
  <c r="EJ57" i="30"/>
  <c r="EI57" i="30"/>
  <c r="EH57" i="30"/>
  <c r="EG57" i="30"/>
  <c r="EF57" i="30"/>
  <c r="EE57" i="30"/>
  <c r="ED57" i="30"/>
  <c r="EC57" i="30"/>
  <c r="EB57" i="30"/>
  <c r="EA57" i="30"/>
  <c r="DZ57" i="30"/>
  <c r="DY57" i="30"/>
  <c r="DU57" i="30"/>
  <c r="DT57" i="30"/>
  <c r="DS57" i="30"/>
  <c r="FV57" i="30" s="1"/>
  <c r="DR57" i="30"/>
  <c r="FT57" i="30" s="1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DD57" i="30"/>
  <c r="DC57" i="30"/>
  <c r="DB57" i="30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G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W57" i="30"/>
  <c r="AS57" i="30"/>
  <c r="AR57" i="30"/>
  <c r="AN57" i="30"/>
  <c r="AM57" i="30"/>
  <c r="AE57" i="30"/>
  <c r="W57" i="30"/>
  <c r="V57" i="30" s="1"/>
  <c r="U57" i="30"/>
  <c r="T57" i="30"/>
  <c r="S57" i="30"/>
  <c r="R57" i="30"/>
  <c r="P57" i="30"/>
  <c r="O57" i="30"/>
  <c r="N57" i="30"/>
  <c r="M57" i="30"/>
  <c r="K57" i="30"/>
  <c r="J57" i="30"/>
  <c r="I57" i="30"/>
  <c r="H57" i="30"/>
  <c r="G57" i="30"/>
  <c r="A57" i="30"/>
  <c r="FS56" i="30"/>
  <c r="FP56" i="30"/>
  <c r="FO56" i="30"/>
  <c r="FJ56" i="30"/>
  <c r="FI56" i="30"/>
  <c r="FH56" i="30"/>
  <c r="FC56" i="30"/>
  <c r="FF56" i="30" s="1"/>
  <c r="FA56" i="30"/>
  <c r="EZ56" i="30"/>
  <c r="EX56" i="30"/>
  <c r="FG56" i="30" s="1"/>
  <c r="EW56" i="30"/>
  <c r="EO56" i="30"/>
  <c r="FE56" i="30" s="1"/>
  <c r="EN56" i="30"/>
  <c r="EM56" i="30"/>
  <c r="EL56" i="30"/>
  <c r="EK56" i="30"/>
  <c r="EJ56" i="30"/>
  <c r="EI56" i="30"/>
  <c r="EH56" i="30"/>
  <c r="EG56" i="30"/>
  <c r="EF56" i="30"/>
  <c r="EE56" i="30"/>
  <c r="ED56" i="30"/>
  <c r="EC56" i="30"/>
  <c r="EB56" i="30"/>
  <c r="EA56" i="30"/>
  <c r="DZ56" i="30"/>
  <c r="DY56" i="30"/>
  <c r="DU56" i="30"/>
  <c r="DT56" i="30"/>
  <c r="DS56" i="30"/>
  <c r="FV56" i="30" s="1"/>
  <c r="DR56" i="30"/>
  <c r="FT56" i="30" s="1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DD56" i="30"/>
  <c r="DC56" i="30"/>
  <c r="DB56" i="30"/>
  <c r="DA56" i="30"/>
  <c r="CZ56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G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W56" i="30"/>
  <c r="AS56" i="30"/>
  <c r="AR56" i="30"/>
  <c r="AN56" i="30"/>
  <c r="AM56" i="30"/>
  <c r="AE56" i="30"/>
  <c r="W56" i="30"/>
  <c r="V56" i="30" s="1"/>
  <c r="U56" i="30"/>
  <c r="T56" i="30"/>
  <c r="S56" i="30"/>
  <c r="R56" i="30"/>
  <c r="P56" i="30"/>
  <c r="O56" i="30"/>
  <c r="N56" i="30"/>
  <c r="M56" i="30"/>
  <c r="K56" i="30"/>
  <c r="J56" i="30"/>
  <c r="I56" i="30"/>
  <c r="H56" i="30"/>
  <c r="G56" i="30"/>
  <c r="A56" i="30"/>
  <c r="FS55" i="30"/>
  <c r="FP55" i="30"/>
  <c r="FO55" i="30"/>
  <c r="FJ55" i="30"/>
  <c r="FI55" i="30"/>
  <c r="FH55" i="30"/>
  <c r="FC55" i="30"/>
  <c r="FF55" i="30" s="1"/>
  <c r="FA55" i="30"/>
  <c r="EZ55" i="30"/>
  <c r="EX55" i="30"/>
  <c r="FG55" i="30" s="1"/>
  <c r="EW55" i="30"/>
  <c r="EO55" i="30"/>
  <c r="FE55" i="30" s="1"/>
  <c r="EN55" i="30"/>
  <c r="EM55" i="30"/>
  <c r="EL55" i="30"/>
  <c r="EK55" i="30"/>
  <c r="EJ55" i="30"/>
  <c r="EI55" i="30"/>
  <c r="EH55" i="30"/>
  <c r="EG55" i="30"/>
  <c r="EF55" i="30"/>
  <c r="EE55" i="30"/>
  <c r="ED55" i="30"/>
  <c r="EC55" i="30"/>
  <c r="EB55" i="30"/>
  <c r="EA55" i="30"/>
  <c r="DZ55" i="30"/>
  <c r="DY55" i="30"/>
  <c r="DU55" i="30"/>
  <c r="DT55" i="30"/>
  <c r="DS55" i="30"/>
  <c r="FV55" i="30" s="1"/>
  <c r="DR55" i="30"/>
  <c r="FT55" i="30" s="1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DD55" i="30"/>
  <c r="DC55" i="30"/>
  <c r="DB55" i="30"/>
  <c r="DA55" i="30"/>
  <c r="CZ55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G55" i="30"/>
  <c r="CD55" i="30"/>
  <c r="CB55" i="30"/>
  <c r="BV55" i="30"/>
  <c r="BS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W55" i="30"/>
  <c r="AS55" i="30"/>
  <c r="AR55" i="30"/>
  <c r="AQ55" i="30"/>
  <c r="AN55" i="30"/>
  <c r="AM55" i="30"/>
  <c r="AH55" i="30"/>
  <c r="AF55" i="30"/>
  <c r="AE55" i="30"/>
  <c r="W55" i="30"/>
  <c r="V55" i="30" s="1"/>
  <c r="U55" i="30"/>
  <c r="T55" i="30"/>
  <c r="S55" i="30"/>
  <c r="R55" i="30"/>
  <c r="P55" i="30"/>
  <c r="O55" i="30"/>
  <c r="N55" i="30"/>
  <c r="M55" i="30"/>
  <c r="K55" i="30"/>
  <c r="J55" i="30"/>
  <c r="I55" i="30"/>
  <c r="H55" i="30"/>
  <c r="G55" i="30"/>
  <c r="A55" i="30"/>
  <c r="CC55" i="30" s="1"/>
  <c r="FS54" i="30"/>
  <c r="FP54" i="30"/>
  <c r="FO54" i="30"/>
  <c r="FJ54" i="30"/>
  <c r="FI54" i="30"/>
  <c r="FH54" i="30"/>
  <c r="FC54" i="30"/>
  <c r="FF54" i="30" s="1"/>
  <c r="FA54" i="30"/>
  <c r="EZ54" i="30"/>
  <c r="EX54" i="30"/>
  <c r="FG54" i="30" s="1"/>
  <c r="EW54" i="30"/>
  <c r="EO54" i="30"/>
  <c r="FE54" i="30" s="1"/>
  <c r="EN54" i="30"/>
  <c r="EM54" i="30"/>
  <c r="EL54" i="30"/>
  <c r="EK54" i="30"/>
  <c r="EJ54" i="30"/>
  <c r="EI54" i="30"/>
  <c r="EH54" i="30"/>
  <c r="EG54" i="30"/>
  <c r="EF54" i="30"/>
  <c r="EE54" i="30"/>
  <c r="ED54" i="30"/>
  <c r="EC54" i="30"/>
  <c r="EB54" i="30"/>
  <c r="EA54" i="30"/>
  <c r="DZ54" i="30"/>
  <c r="DY54" i="30"/>
  <c r="DU54" i="30"/>
  <c r="DT54" i="30"/>
  <c r="DS54" i="30"/>
  <c r="FV54" i="30" s="1"/>
  <c r="DR54" i="30"/>
  <c r="FT54" i="30" s="1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DD54" i="30"/>
  <c r="DC54" i="30"/>
  <c r="DB54" i="30"/>
  <c r="DA54" i="30"/>
  <c r="CZ54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G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W54" i="30"/>
  <c r="AS54" i="30"/>
  <c r="AR54" i="30"/>
  <c r="AN54" i="30"/>
  <c r="AM54" i="30"/>
  <c r="AE54" i="30"/>
  <c r="W54" i="30"/>
  <c r="V54" i="30" s="1"/>
  <c r="U54" i="30"/>
  <c r="T54" i="30"/>
  <c r="S54" i="30"/>
  <c r="R54" i="30"/>
  <c r="P54" i="30"/>
  <c r="O54" i="30"/>
  <c r="N54" i="30"/>
  <c r="M54" i="30"/>
  <c r="K54" i="30"/>
  <c r="J54" i="30"/>
  <c r="I54" i="30"/>
  <c r="H54" i="30"/>
  <c r="G54" i="30"/>
  <c r="A54" i="30"/>
  <c r="FS53" i="30"/>
  <c r="FP53" i="30"/>
  <c r="FO53" i="30"/>
  <c r="FJ53" i="30"/>
  <c r="FI53" i="30"/>
  <c r="FH53" i="30"/>
  <c r="FC53" i="30"/>
  <c r="FF53" i="30" s="1"/>
  <c r="FA53" i="30"/>
  <c r="EZ53" i="30"/>
  <c r="EX53" i="30"/>
  <c r="FG53" i="30" s="1"/>
  <c r="EW53" i="30"/>
  <c r="EO53" i="30"/>
  <c r="FE53" i="30" s="1"/>
  <c r="EN53" i="30"/>
  <c r="EM53" i="30"/>
  <c r="EL53" i="30"/>
  <c r="EK53" i="30"/>
  <c r="EJ53" i="30"/>
  <c r="EI53" i="30"/>
  <c r="EH53" i="30"/>
  <c r="EG53" i="30"/>
  <c r="EF53" i="30"/>
  <c r="EE53" i="30"/>
  <c r="ED53" i="30"/>
  <c r="EC53" i="30"/>
  <c r="EB53" i="30"/>
  <c r="EA53" i="30"/>
  <c r="DZ53" i="30"/>
  <c r="DY53" i="30"/>
  <c r="DU53" i="30"/>
  <c r="DT53" i="30"/>
  <c r="DS53" i="30"/>
  <c r="FV53" i="30" s="1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DD53" i="30"/>
  <c r="DC53" i="30"/>
  <c r="DB53" i="30"/>
  <c r="DA53" i="30"/>
  <c r="CZ53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G53" i="30"/>
  <c r="CF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W53" i="30"/>
  <c r="AS53" i="30"/>
  <c r="AR53" i="30"/>
  <c r="AN53" i="30"/>
  <c r="AM53" i="30"/>
  <c r="AE53" i="30"/>
  <c r="W53" i="30"/>
  <c r="V53" i="30" s="1"/>
  <c r="U53" i="30"/>
  <c r="T53" i="30"/>
  <c r="S53" i="30"/>
  <c r="R53" i="30"/>
  <c r="P53" i="30"/>
  <c r="O53" i="30"/>
  <c r="N53" i="30"/>
  <c r="M53" i="30"/>
  <c r="K53" i="30"/>
  <c r="J53" i="30"/>
  <c r="I53" i="30"/>
  <c r="H53" i="30"/>
  <c r="G53" i="30"/>
  <c r="A53" i="30"/>
  <c r="FQ53" i="30" s="1"/>
  <c r="FS52" i="30"/>
  <c r="FP52" i="30"/>
  <c r="FO52" i="30"/>
  <c r="FJ52" i="30"/>
  <c r="FI52" i="30"/>
  <c r="FH52" i="30"/>
  <c r="FC52" i="30"/>
  <c r="FF52" i="30" s="1"/>
  <c r="FA52" i="30"/>
  <c r="EZ52" i="30"/>
  <c r="EX52" i="30"/>
  <c r="FG52" i="30" s="1"/>
  <c r="EW52" i="30"/>
  <c r="EO52" i="30"/>
  <c r="FE52" i="30" s="1"/>
  <c r="EN52" i="30"/>
  <c r="EM52" i="30"/>
  <c r="EL52" i="30"/>
  <c r="EK52" i="30"/>
  <c r="EJ52" i="30"/>
  <c r="EI52" i="30"/>
  <c r="EH52" i="30"/>
  <c r="EG52" i="30"/>
  <c r="EF52" i="30"/>
  <c r="EE52" i="30"/>
  <c r="ED52" i="30"/>
  <c r="EC52" i="30"/>
  <c r="EB52" i="30"/>
  <c r="EA52" i="30"/>
  <c r="DZ52" i="30"/>
  <c r="DY52" i="30"/>
  <c r="DU52" i="30"/>
  <c r="DT52" i="30"/>
  <c r="DS52" i="30"/>
  <c r="FV52" i="30" s="1"/>
  <c r="DR52" i="30"/>
  <c r="FT52" i="30" s="1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DD52" i="30"/>
  <c r="DC52" i="30"/>
  <c r="DB52" i="30"/>
  <c r="DA52" i="30"/>
  <c r="CZ52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G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W52" i="30"/>
  <c r="AS52" i="30"/>
  <c r="AR52" i="30"/>
  <c r="AN52" i="30"/>
  <c r="AM52" i="30"/>
  <c r="AE52" i="30"/>
  <c r="AD52" i="30"/>
  <c r="W52" i="30"/>
  <c r="V52" i="30" s="1"/>
  <c r="U52" i="30"/>
  <c r="T52" i="30"/>
  <c r="S52" i="30"/>
  <c r="R52" i="30"/>
  <c r="P52" i="30"/>
  <c r="O52" i="30"/>
  <c r="N52" i="30"/>
  <c r="M52" i="30"/>
  <c r="K52" i="30"/>
  <c r="J52" i="30"/>
  <c r="I52" i="30"/>
  <c r="H52" i="30"/>
  <c r="G52" i="30"/>
  <c r="A52" i="30"/>
  <c r="FS51" i="30"/>
  <c r="FP51" i="30"/>
  <c r="FO51" i="30"/>
  <c r="FN51" i="30"/>
  <c r="FJ51" i="30"/>
  <c r="FI51" i="30"/>
  <c r="FH51" i="30"/>
  <c r="FC51" i="30"/>
  <c r="FF51" i="30" s="1"/>
  <c r="FA51" i="30"/>
  <c r="EZ51" i="30"/>
  <c r="EX51" i="30"/>
  <c r="FG51" i="30" s="1"/>
  <c r="EW51" i="30"/>
  <c r="EO51" i="30"/>
  <c r="FE51" i="30" s="1"/>
  <c r="EN51" i="30"/>
  <c r="EM51" i="30"/>
  <c r="EL51" i="30"/>
  <c r="EK51" i="30"/>
  <c r="EJ51" i="30"/>
  <c r="EI51" i="30"/>
  <c r="EH51" i="30"/>
  <c r="EG51" i="30"/>
  <c r="EF51" i="30"/>
  <c r="EE51" i="30"/>
  <c r="ED51" i="30"/>
  <c r="EC51" i="30"/>
  <c r="EB51" i="30"/>
  <c r="EA51" i="30"/>
  <c r="DZ51" i="30"/>
  <c r="DY51" i="30"/>
  <c r="DU51" i="30"/>
  <c r="DT51" i="30"/>
  <c r="DS51" i="30"/>
  <c r="FV51" i="30" s="1"/>
  <c r="DR51" i="30"/>
  <c r="FT51" i="30" s="1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DD51" i="30"/>
  <c r="DC51" i="30"/>
  <c r="DB51" i="30"/>
  <c r="DA51" i="30"/>
  <c r="CZ51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G51" i="30"/>
  <c r="CA51" i="30"/>
  <c r="BS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W51" i="30"/>
  <c r="AS51" i="30"/>
  <c r="AR51" i="30"/>
  <c r="AQ51" i="30"/>
  <c r="AN51" i="30"/>
  <c r="AM51" i="30"/>
  <c r="AE51" i="30"/>
  <c r="W51" i="30"/>
  <c r="V51" i="30" s="1"/>
  <c r="U51" i="30"/>
  <c r="T51" i="30"/>
  <c r="S51" i="30"/>
  <c r="R51" i="30"/>
  <c r="P51" i="30"/>
  <c r="O51" i="30"/>
  <c r="N51" i="30"/>
  <c r="M51" i="30"/>
  <c r="K51" i="30"/>
  <c r="J51" i="30"/>
  <c r="I51" i="30"/>
  <c r="H51" i="30"/>
  <c r="G51" i="30"/>
  <c r="A51" i="30"/>
  <c r="CD51" i="30" s="1"/>
  <c r="FS50" i="30"/>
  <c r="FP50" i="30"/>
  <c r="FO50" i="30"/>
  <c r="FJ50" i="30"/>
  <c r="FI50" i="30"/>
  <c r="FH50" i="30"/>
  <c r="FC50" i="30"/>
  <c r="FF50" i="30" s="1"/>
  <c r="FA50" i="30"/>
  <c r="EZ50" i="30"/>
  <c r="EX50" i="30"/>
  <c r="FG50" i="30" s="1"/>
  <c r="EW50" i="30"/>
  <c r="EO50" i="30"/>
  <c r="FE50" i="30" s="1"/>
  <c r="EN50" i="30"/>
  <c r="EM50" i="30"/>
  <c r="EL50" i="30"/>
  <c r="EK50" i="30"/>
  <c r="EJ50" i="30"/>
  <c r="EI50" i="30"/>
  <c r="EH50" i="30"/>
  <c r="EG50" i="30"/>
  <c r="EF50" i="30"/>
  <c r="EE50" i="30"/>
  <c r="ED50" i="30"/>
  <c r="EC50" i="30"/>
  <c r="EB50" i="30"/>
  <c r="EA50" i="30"/>
  <c r="DZ50" i="30"/>
  <c r="DY50" i="30"/>
  <c r="DU50" i="30"/>
  <c r="DT50" i="30"/>
  <c r="DS50" i="30"/>
  <c r="FV50" i="30" s="1"/>
  <c r="DR50" i="30"/>
  <c r="FT50" i="30" s="1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DD50" i="30"/>
  <c r="DC50" i="30"/>
  <c r="DB50" i="30"/>
  <c r="DA50" i="30"/>
  <c r="CZ50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G50" i="30"/>
  <c r="BX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W50" i="30"/>
  <c r="AS50" i="30"/>
  <c r="AR50" i="30"/>
  <c r="AN50" i="30"/>
  <c r="AM50" i="30"/>
  <c r="AK50" i="30"/>
  <c r="AE50" i="30"/>
  <c r="W50" i="30"/>
  <c r="V50" i="30" s="1"/>
  <c r="U50" i="30"/>
  <c r="T50" i="30"/>
  <c r="S50" i="30"/>
  <c r="R50" i="30"/>
  <c r="P50" i="30"/>
  <c r="O50" i="30"/>
  <c r="N50" i="30"/>
  <c r="M50" i="30"/>
  <c r="K50" i="30"/>
  <c r="J50" i="30"/>
  <c r="I50" i="30"/>
  <c r="H50" i="30"/>
  <c r="G50" i="30"/>
  <c r="A50" i="30"/>
  <c r="FR50" i="30" s="1"/>
  <c r="FS49" i="30"/>
  <c r="FP49" i="30"/>
  <c r="FO49" i="30"/>
  <c r="FJ49" i="30"/>
  <c r="FI49" i="30"/>
  <c r="FH49" i="30"/>
  <c r="FD49" i="30"/>
  <c r="FC49" i="30"/>
  <c r="FF49" i="30" s="1"/>
  <c r="FA49" i="30"/>
  <c r="EZ49" i="30"/>
  <c r="EY49" i="30"/>
  <c r="EX49" i="30"/>
  <c r="FG49" i="30" s="1"/>
  <c r="EW49" i="30"/>
  <c r="EO49" i="30"/>
  <c r="FE49" i="30" s="1"/>
  <c r="EN49" i="30"/>
  <c r="EM49" i="30"/>
  <c r="EL49" i="30"/>
  <c r="EK49" i="30"/>
  <c r="EJ49" i="30"/>
  <c r="EI49" i="30"/>
  <c r="EH49" i="30"/>
  <c r="EG49" i="30"/>
  <c r="EF49" i="30"/>
  <c r="EE49" i="30"/>
  <c r="ED49" i="30"/>
  <c r="EC49" i="30"/>
  <c r="EB49" i="30"/>
  <c r="EA49" i="30"/>
  <c r="DZ49" i="30"/>
  <c r="DY49" i="30"/>
  <c r="DU49" i="30"/>
  <c r="DT49" i="30"/>
  <c r="DS49" i="30"/>
  <c r="FV49" i="30" s="1"/>
  <c r="DR49" i="30"/>
  <c r="FT49" i="30" s="1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DD49" i="30"/>
  <c r="DC49" i="30"/>
  <c r="DB49" i="30"/>
  <c r="DA49" i="30"/>
  <c r="CZ49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G49" i="30"/>
  <c r="CD49" i="30"/>
  <c r="CB49" i="30"/>
  <c r="BW49" i="30"/>
  <c r="BV49" i="30"/>
  <c r="BS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W49" i="30"/>
  <c r="AS49" i="30"/>
  <c r="AR49" i="30"/>
  <c r="AQ49" i="30"/>
  <c r="AN49" i="30"/>
  <c r="AM49" i="30"/>
  <c r="AK49" i="30"/>
  <c r="AH49" i="30"/>
  <c r="AF49" i="30"/>
  <c r="AE49" i="30"/>
  <c r="AA49" i="30"/>
  <c r="W49" i="30"/>
  <c r="V49" i="30" s="1"/>
  <c r="U49" i="30"/>
  <c r="T49" i="30"/>
  <c r="S49" i="30"/>
  <c r="R49" i="30"/>
  <c r="P49" i="30"/>
  <c r="O49" i="30"/>
  <c r="N49" i="30"/>
  <c r="M49" i="30"/>
  <c r="K49" i="30"/>
  <c r="J49" i="30"/>
  <c r="I49" i="30"/>
  <c r="H49" i="30"/>
  <c r="G49" i="30"/>
  <c r="A49" i="30"/>
  <c r="CC49" i="30" s="1"/>
  <c r="FS48" i="30"/>
  <c r="FP48" i="30"/>
  <c r="FO48" i="30"/>
  <c r="FJ48" i="30"/>
  <c r="FI48" i="30"/>
  <c r="FH48" i="30"/>
  <c r="FC48" i="30"/>
  <c r="FF48" i="30" s="1"/>
  <c r="FA48" i="30"/>
  <c r="EZ48" i="30"/>
  <c r="EX48" i="30"/>
  <c r="FG48" i="30" s="1"/>
  <c r="EW48" i="30"/>
  <c r="EO48" i="30"/>
  <c r="FE48" i="30" s="1"/>
  <c r="EN48" i="30"/>
  <c r="EM48" i="30"/>
  <c r="EL48" i="30"/>
  <c r="EK48" i="30"/>
  <c r="EJ48" i="30"/>
  <c r="EI48" i="30"/>
  <c r="EH48" i="30"/>
  <c r="EG48" i="30"/>
  <c r="EF48" i="30"/>
  <c r="EE48" i="30"/>
  <c r="ED48" i="30"/>
  <c r="EC48" i="30"/>
  <c r="EB48" i="30"/>
  <c r="EA48" i="30"/>
  <c r="DZ48" i="30"/>
  <c r="DY48" i="30"/>
  <c r="DU48" i="30"/>
  <c r="DT48" i="30"/>
  <c r="DS48" i="30"/>
  <c r="FV48" i="30" s="1"/>
  <c r="DR48" i="30"/>
  <c r="FT48" i="30" s="1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DD48" i="30"/>
  <c r="DC48" i="30"/>
  <c r="DB48" i="30"/>
  <c r="DA48" i="30"/>
  <c r="CZ48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G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W48" i="30"/>
  <c r="AS48" i="30"/>
  <c r="AR48" i="30"/>
  <c r="AN48" i="30"/>
  <c r="AM48" i="30"/>
  <c r="AE48" i="30"/>
  <c r="W48" i="30"/>
  <c r="V48" i="30" s="1"/>
  <c r="U48" i="30"/>
  <c r="T48" i="30"/>
  <c r="S48" i="30"/>
  <c r="R48" i="30"/>
  <c r="P48" i="30"/>
  <c r="O48" i="30"/>
  <c r="N48" i="30"/>
  <c r="M48" i="30"/>
  <c r="K48" i="30"/>
  <c r="J48" i="30"/>
  <c r="I48" i="30"/>
  <c r="H48" i="30"/>
  <c r="G48" i="30"/>
  <c r="A48" i="30"/>
  <c r="CC48" i="30" s="1"/>
  <c r="FS47" i="30"/>
  <c r="FP47" i="30"/>
  <c r="FO47" i="30"/>
  <c r="FN47" i="30"/>
  <c r="FJ47" i="30"/>
  <c r="FI47" i="30"/>
  <c r="FH47" i="30"/>
  <c r="FD47" i="30"/>
  <c r="FC47" i="30"/>
  <c r="FF47" i="30" s="1"/>
  <c r="FA47" i="30"/>
  <c r="EZ47" i="30"/>
  <c r="EY47" i="30"/>
  <c r="EX47" i="30"/>
  <c r="FG47" i="30" s="1"/>
  <c r="EW47" i="30"/>
  <c r="EO47" i="30"/>
  <c r="FE47" i="30" s="1"/>
  <c r="EN47" i="30"/>
  <c r="EM47" i="30"/>
  <c r="EL47" i="30"/>
  <c r="EK47" i="30"/>
  <c r="EJ47" i="30"/>
  <c r="EI47" i="30"/>
  <c r="EH47" i="30"/>
  <c r="EG47" i="30"/>
  <c r="EF47" i="30"/>
  <c r="EE47" i="30"/>
  <c r="ED47" i="30"/>
  <c r="EC47" i="30"/>
  <c r="EB47" i="30"/>
  <c r="EA47" i="30"/>
  <c r="DZ47" i="30"/>
  <c r="DY47" i="30"/>
  <c r="DU47" i="30"/>
  <c r="DT47" i="30"/>
  <c r="DS47" i="30"/>
  <c r="FV47" i="30" s="1"/>
  <c r="DR47" i="30"/>
  <c r="FT47" i="30" s="1"/>
  <c r="DQ47" i="30"/>
  <c r="DP47" i="30"/>
  <c r="DO47" i="30"/>
  <c r="DN47" i="30"/>
  <c r="DM47" i="30"/>
  <c r="DL47" i="30"/>
  <c r="DK47" i="30"/>
  <c r="DJ47" i="30"/>
  <c r="DI47" i="30"/>
  <c r="DH47" i="30"/>
  <c r="DG47" i="30"/>
  <c r="DF47" i="30"/>
  <c r="DE47" i="30"/>
  <c r="DD47" i="30"/>
  <c r="DC47" i="30"/>
  <c r="DB47" i="30"/>
  <c r="DA47" i="30"/>
  <c r="CZ47" i="30"/>
  <c r="CY47" i="30"/>
  <c r="CX47" i="30"/>
  <c r="CW47" i="30"/>
  <c r="CV47" i="30"/>
  <c r="CU47" i="30"/>
  <c r="CT47" i="30"/>
  <c r="CS47" i="30"/>
  <c r="CR47" i="30"/>
  <c r="CQ47" i="30"/>
  <c r="CP47" i="30"/>
  <c r="CO47" i="30"/>
  <c r="CN47" i="30"/>
  <c r="CM47" i="30"/>
  <c r="CL47" i="30"/>
  <c r="CK47" i="30"/>
  <c r="CJ47" i="30"/>
  <c r="CI47" i="30"/>
  <c r="CG47" i="30"/>
  <c r="CB47" i="30"/>
  <c r="CA47" i="30"/>
  <c r="BS47" i="30"/>
  <c r="BQ47" i="30"/>
  <c r="BP47" i="30"/>
  <c r="BO47" i="30"/>
  <c r="BN47" i="30"/>
  <c r="BM47" i="30"/>
  <c r="BL47" i="30"/>
  <c r="BK47" i="30"/>
  <c r="BJ47" i="30"/>
  <c r="BI47" i="30"/>
  <c r="BH47" i="30"/>
  <c r="BG47" i="30"/>
  <c r="BF47" i="30"/>
  <c r="BE47" i="30"/>
  <c r="BD47" i="30"/>
  <c r="BC47" i="30"/>
  <c r="BB47" i="30"/>
  <c r="BA47" i="30"/>
  <c r="AZ47" i="30"/>
  <c r="AY47" i="30"/>
  <c r="AW47" i="30"/>
  <c r="AS47" i="30"/>
  <c r="AR47" i="30"/>
  <c r="AN47" i="30"/>
  <c r="AM47" i="30"/>
  <c r="AK47" i="30"/>
  <c r="AE47" i="30"/>
  <c r="W47" i="30"/>
  <c r="V47" i="30" s="1"/>
  <c r="U47" i="30"/>
  <c r="T47" i="30"/>
  <c r="S47" i="30"/>
  <c r="R47" i="30"/>
  <c r="P47" i="30"/>
  <c r="O47" i="30"/>
  <c r="N47" i="30"/>
  <c r="M47" i="30"/>
  <c r="K47" i="30"/>
  <c r="J47" i="30"/>
  <c r="I47" i="30"/>
  <c r="H47" i="30"/>
  <c r="L47" i="30" s="1"/>
  <c r="G47" i="30"/>
  <c r="A47" i="30"/>
  <c r="CC47" i="30" s="1"/>
  <c r="FS46" i="30"/>
  <c r="FP46" i="30"/>
  <c r="FO46" i="30"/>
  <c r="FJ46" i="30"/>
  <c r="FI46" i="30"/>
  <c r="FH46" i="30"/>
  <c r="FC46" i="30"/>
  <c r="FF46" i="30" s="1"/>
  <c r="FA46" i="30"/>
  <c r="EZ46" i="30"/>
  <c r="EX46" i="30"/>
  <c r="FG46" i="30" s="1"/>
  <c r="EW46" i="30"/>
  <c r="EO46" i="30"/>
  <c r="FE46" i="30" s="1"/>
  <c r="EN46" i="30"/>
  <c r="EM46" i="30"/>
  <c r="EL46" i="30"/>
  <c r="EK46" i="30"/>
  <c r="EJ46" i="30"/>
  <c r="EI46" i="30"/>
  <c r="EH46" i="30"/>
  <c r="EG46" i="30"/>
  <c r="EF46" i="30"/>
  <c r="EE46" i="30"/>
  <c r="ED46" i="30"/>
  <c r="EC46" i="30"/>
  <c r="EB46" i="30"/>
  <c r="EA46" i="30"/>
  <c r="DZ46" i="30"/>
  <c r="DY46" i="30"/>
  <c r="DU46" i="30"/>
  <c r="DT46" i="30"/>
  <c r="DS46" i="30"/>
  <c r="FV46" i="30" s="1"/>
  <c r="DR46" i="30"/>
  <c r="FT46" i="30" s="1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DD46" i="30"/>
  <c r="DC46" i="30"/>
  <c r="DB46" i="30"/>
  <c r="DA46" i="30"/>
  <c r="CZ46" i="30"/>
  <c r="CY46" i="30"/>
  <c r="CX46" i="30"/>
  <c r="CW46" i="30"/>
  <c r="CV46" i="30"/>
  <c r="CU46" i="30"/>
  <c r="CT46" i="30"/>
  <c r="CS46" i="30"/>
  <c r="CR46" i="30"/>
  <c r="CQ46" i="30"/>
  <c r="CP46" i="30"/>
  <c r="CO46" i="30"/>
  <c r="CN46" i="30"/>
  <c r="CM46" i="30"/>
  <c r="CL46" i="30"/>
  <c r="CK46" i="30"/>
  <c r="CJ46" i="30"/>
  <c r="CI46" i="30"/>
  <c r="CG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W46" i="30"/>
  <c r="AS46" i="30"/>
  <c r="AR46" i="30"/>
  <c r="AN46" i="30"/>
  <c r="AM46" i="30"/>
  <c r="AE46" i="30"/>
  <c r="W46" i="30"/>
  <c r="V46" i="30" s="1"/>
  <c r="U46" i="30"/>
  <c r="T46" i="30"/>
  <c r="S46" i="30"/>
  <c r="R46" i="30"/>
  <c r="P46" i="30"/>
  <c r="O46" i="30"/>
  <c r="N46" i="30"/>
  <c r="M46" i="30"/>
  <c r="K46" i="30"/>
  <c r="J46" i="30"/>
  <c r="I46" i="30"/>
  <c r="H46" i="30"/>
  <c r="G46" i="30"/>
  <c r="A46" i="30"/>
  <c r="FS45" i="30"/>
  <c r="FP45" i="30"/>
  <c r="FO45" i="30"/>
  <c r="FJ45" i="30"/>
  <c r="FI45" i="30"/>
  <c r="FH45" i="30"/>
  <c r="FC45" i="30"/>
  <c r="FF45" i="30" s="1"/>
  <c r="FA45" i="30"/>
  <c r="EZ45" i="30"/>
  <c r="EX45" i="30"/>
  <c r="FG45" i="30" s="1"/>
  <c r="EW45" i="30"/>
  <c r="EO45" i="30"/>
  <c r="FE45" i="30" s="1"/>
  <c r="EN45" i="30"/>
  <c r="EM45" i="30"/>
  <c r="EL45" i="30"/>
  <c r="EK45" i="30"/>
  <c r="EJ45" i="30"/>
  <c r="EI45" i="30"/>
  <c r="EH45" i="30"/>
  <c r="EG45" i="30"/>
  <c r="EF45" i="30"/>
  <c r="EE45" i="30"/>
  <c r="ED45" i="30"/>
  <c r="EC45" i="30"/>
  <c r="EB45" i="30"/>
  <c r="EA45" i="30"/>
  <c r="DZ45" i="30"/>
  <c r="DY45" i="30"/>
  <c r="DU45" i="30"/>
  <c r="DT45" i="30"/>
  <c r="DS45" i="30"/>
  <c r="FV45" i="30" s="1"/>
  <c r="DR45" i="30"/>
  <c r="FT45" i="30" s="1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DD45" i="30"/>
  <c r="DC45" i="30"/>
  <c r="DB45" i="30"/>
  <c r="DA45" i="30"/>
  <c r="CZ45" i="30"/>
  <c r="CY45" i="30"/>
  <c r="CX45" i="30"/>
  <c r="CW45" i="30"/>
  <c r="CV45" i="30"/>
  <c r="CU45" i="30"/>
  <c r="CT45" i="30"/>
  <c r="CS45" i="30"/>
  <c r="CR45" i="30"/>
  <c r="CQ45" i="30"/>
  <c r="CP45" i="30"/>
  <c r="CO45" i="30"/>
  <c r="CN45" i="30"/>
  <c r="CM45" i="30"/>
  <c r="CL45" i="30"/>
  <c r="CK45" i="30"/>
  <c r="CJ45" i="30"/>
  <c r="CI45" i="30"/>
  <c r="CG45" i="30"/>
  <c r="BQ45" i="30"/>
  <c r="BP45" i="30"/>
  <c r="BO45" i="30"/>
  <c r="BN45" i="30"/>
  <c r="BM45" i="30"/>
  <c r="BL45" i="30"/>
  <c r="BK45" i="30"/>
  <c r="BJ45" i="30"/>
  <c r="BI45" i="30"/>
  <c r="BH45" i="30"/>
  <c r="BG45" i="30"/>
  <c r="BF45" i="30"/>
  <c r="BE45" i="30"/>
  <c r="BD45" i="30"/>
  <c r="BC45" i="30"/>
  <c r="BB45" i="30"/>
  <c r="BA45" i="30"/>
  <c r="AZ45" i="30"/>
  <c r="AY45" i="30"/>
  <c r="AW45" i="30"/>
  <c r="AS45" i="30"/>
  <c r="AR45" i="30"/>
  <c r="AN45" i="30"/>
  <c r="AM45" i="30"/>
  <c r="AE45" i="30"/>
  <c r="W45" i="30"/>
  <c r="V45" i="30" s="1"/>
  <c r="U45" i="30"/>
  <c r="T45" i="30"/>
  <c r="S45" i="30"/>
  <c r="R45" i="30"/>
  <c r="P45" i="30"/>
  <c r="O45" i="30"/>
  <c r="N45" i="30"/>
  <c r="M45" i="30"/>
  <c r="K45" i="30"/>
  <c r="J45" i="30"/>
  <c r="I45" i="30"/>
  <c r="H45" i="30"/>
  <c r="G45" i="30"/>
  <c r="A45" i="30"/>
  <c r="FS44" i="30"/>
  <c r="FP44" i="30"/>
  <c r="FO44" i="30"/>
  <c r="FN44" i="30"/>
  <c r="FJ44" i="30"/>
  <c r="FI44" i="30"/>
  <c r="FH44" i="30"/>
  <c r="FC44" i="30"/>
  <c r="FF44" i="30" s="1"/>
  <c r="FA44" i="30"/>
  <c r="EZ44" i="30"/>
  <c r="EX44" i="30"/>
  <c r="FG44" i="30" s="1"/>
  <c r="EW44" i="30"/>
  <c r="EO44" i="30"/>
  <c r="FE44" i="30" s="1"/>
  <c r="EN44" i="30"/>
  <c r="EM44" i="30"/>
  <c r="EL44" i="30"/>
  <c r="EK44" i="30"/>
  <c r="EJ44" i="30"/>
  <c r="EI44" i="30"/>
  <c r="EH44" i="30"/>
  <c r="EG44" i="30"/>
  <c r="EF44" i="30"/>
  <c r="EE44" i="30"/>
  <c r="ED44" i="30"/>
  <c r="EC44" i="30"/>
  <c r="EB44" i="30"/>
  <c r="EA44" i="30"/>
  <c r="DZ44" i="30"/>
  <c r="DY44" i="30"/>
  <c r="DU44" i="30"/>
  <c r="DT44" i="30"/>
  <c r="DS44" i="30"/>
  <c r="FV44" i="30" s="1"/>
  <c r="DR44" i="30"/>
  <c r="FT44" i="30" s="1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DD44" i="30"/>
  <c r="DC44" i="30"/>
  <c r="DB44" i="30"/>
  <c r="DA44" i="30"/>
  <c r="CZ44" i="30"/>
  <c r="CY44" i="30"/>
  <c r="CX44" i="30"/>
  <c r="CW44" i="30"/>
  <c r="CV44" i="30"/>
  <c r="CU44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G44" i="30"/>
  <c r="CF44" i="30"/>
  <c r="BQ44" i="30"/>
  <c r="BP44" i="30"/>
  <c r="BO44" i="30"/>
  <c r="BN44" i="30"/>
  <c r="BM44" i="30"/>
  <c r="BL44" i="30"/>
  <c r="BK44" i="30"/>
  <c r="BJ44" i="30"/>
  <c r="BI44" i="30"/>
  <c r="BH44" i="30"/>
  <c r="BG44" i="30"/>
  <c r="BF44" i="30"/>
  <c r="BE44" i="30"/>
  <c r="BD44" i="30"/>
  <c r="BC44" i="30"/>
  <c r="BB44" i="30"/>
  <c r="BA44" i="30"/>
  <c r="AZ44" i="30"/>
  <c r="AY44" i="30"/>
  <c r="AW44" i="30"/>
  <c r="AS44" i="30"/>
  <c r="AR44" i="30"/>
  <c r="AP44" i="30"/>
  <c r="AN44" i="30"/>
  <c r="AM44" i="30"/>
  <c r="AE44" i="30"/>
  <c r="W44" i="30"/>
  <c r="V44" i="30" s="1"/>
  <c r="U44" i="30"/>
  <c r="T44" i="30"/>
  <c r="S44" i="30"/>
  <c r="R44" i="30"/>
  <c r="P44" i="30"/>
  <c r="O44" i="30"/>
  <c r="N44" i="30"/>
  <c r="M44" i="30"/>
  <c r="K44" i="30"/>
  <c r="J44" i="30"/>
  <c r="I44" i="30"/>
  <c r="H44" i="30"/>
  <c r="G44" i="30"/>
  <c r="A44" i="30"/>
  <c r="CC44" i="30" s="1"/>
  <c r="FS43" i="30"/>
  <c r="FP43" i="30"/>
  <c r="FO43" i="30"/>
  <c r="FN43" i="30"/>
  <c r="FJ43" i="30"/>
  <c r="FI43" i="30"/>
  <c r="FH43" i="30"/>
  <c r="FC43" i="30"/>
  <c r="FF43" i="30" s="1"/>
  <c r="FA43" i="30"/>
  <c r="EZ43" i="30"/>
  <c r="EX43" i="30"/>
  <c r="FG43" i="30" s="1"/>
  <c r="EW43" i="30"/>
  <c r="EO43" i="30"/>
  <c r="FE43" i="30" s="1"/>
  <c r="EN43" i="30"/>
  <c r="EM43" i="30"/>
  <c r="EL43" i="30"/>
  <c r="EK43" i="30"/>
  <c r="EJ43" i="30"/>
  <c r="EI43" i="30"/>
  <c r="EH43" i="30"/>
  <c r="EG43" i="30"/>
  <c r="EF43" i="30"/>
  <c r="EE43" i="30"/>
  <c r="ED43" i="30"/>
  <c r="EC43" i="30"/>
  <c r="EB43" i="30"/>
  <c r="EA43" i="30"/>
  <c r="DZ43" i="30"/>
  <c r="DY43" i="30"/>
  <c r="DU43" i="30"/>
  <c r="DT43" i="30"/>
  <c r="DS43" i="30"/>
  <c r="FV43" i="30" s="1"/>
  <c r="DR43" i="30"/>
  <c r="FT43" i="30" s="1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DD43" i="30"/>
  <c r="DC43" i="30"/>
  <c r="DB43" i="30"/>
  <c r="DA43" i="30"/>
  <c r="CZ43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G43" i="30"/>
  <c r="CF43" i="30"/>
  <c r="BV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W43" i="30"/>
  <c r="AS43" i="30"/>
  <c r="AR43" i="30"/>
  <c r="AN43" i="30"/>
  <c r="AM43" i="30"/>
  <c r="AH43" i="30"/>
  <c r="AE43" i="30"/>
  <c r="AD43" i="30"/>
  <c r="W43" i="30"/>
  <c r="V43" i="30" s="1"/>
  <c r="U43" i="30"/>
  <c r="T43" i="30"/>
  <c r="S43" i="30"/>
  <c r="R43" i="30"/>
  <c r="P43" i="30"/>
  <c r="O43" i="30"/>
  <c r="N43" i="30"/>
  <c r="M43" i="30"/>
  <c r="K43" i="30"/>
  <c r="J43" i="30"/>
  <c r="I43" i="30"/>
  <c r="H43" i="30"/>
  <c r="G43" i="30"/>
  <c r="A43" i="30"/>
  <c r="FS42" i="30"/>
  <c r="FP42" i="30"/>
  <c r="FO42" i="30"/>
  <c r="FJ42" i="30"/>
  <c r="FI42" i="30"/>
  <c r="FH42" i="30"/>
  <c r="FC42" i="30"/>
  <c r="FF42" i="30" s="1"/>
  <c r="FA42" i="30"/>
  <c r="EZ42" i="30"/>
  <c r="EX42" i="30"/>
  <c r="FG42" i="30" s="1"/>
  <c r="EW42" i="30"/>
  <c r="EO42" i="30"/>
  <c r="FE42" i="30" s="1"/>
  <c r="EN42" i="30"/>
  <c r="EM42" i="30"/>
  <c r="EL42" i="30"/>
  <c r="EK42" i="30"/>
  <c r="EJ42" i="30"/>
  <c r="EI42" i="30"/>
  <c r="EH42" i="30"/>
  <c r="EG42" i="30"/>
  <c r="EF42" i="30"/>
  <c r="EE42" i="30"/>
  <c r="ED42" i="30"/>
  <c r="EC42" i="30"/>
  <c r="EB42" i="30"/>
  <c r="EA42" i="30"/>
  <c r="DZ42" i="30"/>
  <c r="DY42" i="30"/>
  <c r="DU42" i="30"/>
  <c r="DT42" i="30"/>
  <c r="DS42" i="30"/>
  <c r="FV42" i="30" s="1"/>
  <c r="DR42" i="30"/>
  <c r="FT42" i="30" s="1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DD42" i="30"/>
  <c r="DC42" i="30"/>
  <c r="DB42" i="30"/>
  <c r="DA42" i="30"/>
  <c r="CZ42" i="30"/>
  <c r="CY42" i="30"/>
  <c r="CX42" i="30"/>
  <c r="CW42" i="30"/>
  <c r="CV42" i="30"/>
  <c r="CU42" i="30"/>
  <c r="CT42" i="30"/>
  <c r="CS42" i="30"/>
  <c r="CR42" i="30"/>
  <c r="CQ42" i="30"/>
  <c r="CP42" i="30"/>
  <c r="CO42" i="30"/>
  <c r="CN42" i="30"/>
  <c r="CM42" i="30"/>
  <c r="CL42" i="30"/>
  <c r="CK42" i="30"/>
  <c r="CJ42" i="30"/>
  <c r="CI42" i="30"/>
  <c r="CG42" i="30"/>
  <c r="BV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W42" i="30"/>
  <c r="AS42" i="30"/>
  <c r="AR42" i="30"/>
  <c r="AN42" i="30"/>
  <c r="AM42" i="30"/>
  <c r="AE42" i="30"/>
  <c r="W42" i="30"/>
  <c r="V42" i="30" s="1"/>
  <c r="U42" i="30"/>
  <c r="T42" i="30"/>
  <c r="S42" i="30"/>
  <c r="R42" i="30"/>
  <c r="P42" i="30"/>
  <c r="O42" i="30"/>
  <c r="N42" i="30"/>
  <c r="M42" i="30"/>
  <c r="K42" i="30"/>
  <c r="J42" i="30"/>
  <c r="I42" i="30"/>
  <c r="H42" i="30"/>
  <c r="G42" i="30"/>
  <c r="A42" i="30"/>
  <c r="CC42" i="30" s="1"/>
  <c r="FS41" i="30"/>
  <c r="FP41" i="30"/>
  <c r="FO41" i="30"/>
  <c r="FJ41" i="30"/>
  <c r="FI41" i="30"/>
  <c r="FH41" i="30"/>
  <c r="FC41" i="30"/>
  <c r="FF41" i="30" s="1"/>
  <c r="FA41" i="30"/>
  <c r="EZ41" i="30"/>
  <c r="EX41" i="30"/>
  <c r="FG41" i="30" s="1"/>
  <c r="EW41" i="30"/>
  <c r="EO41" i="30"/>
  <c r="FE41" i="30" s="1"/>
  <c r="EN41" i="30"/>
  <c r="EM41" i="30"/>
  <c r="EL41" i="30"/>
  <c r="EK41" i="30"/>
  <c r="EJ41" i="30"/>
  <c r="EI41" i="30"/>
  <c r="EH41" i="30"/>
  <c r="EG41" i="30"/>
  <c r="EF41" i="30"/>
  <c r="EE41" i="30"/>
  <c r="ED41" i="30"/>
  <c r="EC41" i="30"/>
  <c r="EB41" i="30"/>
  <c r="EA41" i="30"/>
  <c r="DZ41" i="30"/>
  <c r="DY41" i="30"/>
  <c r="DU41" i="30"/>
  <c r="DT41" i="30"/>
  <c r="DS41" i="30"/>
  <c r="FV41" i="30" s="1"/>
  <c r="DR41" i="30"/>
  <c r="FT41" i="30" s="1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DD41" i="30"/>
  <c r="DC41" i="30"/>
  <c r="DB41" i="30"/>
  <c r="DA41" i="30"/>
  <c r="CZ41" i="30"/>
  <c r="CY41" i="30"/>
  <c r="CX41" i="30"/>
  <c r="CW41" i="30"/>
  <c r="CV41" i="30"/>
  <c r="CU41" i="30"/>
  <c r="CT41" i="30"/>
  <c r="CS41" i="30"/>
  <c r="CR41" i="30"/>
  <c r="CQ41" i="30"/>
  <c r="CP41" i="30"/>
  <c r="CO41" i="30"/>
  <c r="CN41" i="30"/>
  <c r="CM41" i="30"/>
  <c r="CL41" i="30"/>
  <c r="CK41" i="30"/>
  <c r="CJ41" i="30"/>
  <c r="CI41" i="30"/>
  <c r="CG41" i="30"/>
  <c r="BQ41" i="30"/>
  <c r="BP41" i="30"/>
  <c r="BO41" i="30"/>
  <c r="BN41" i="30"/>
  <c r="BM41" i="30"/>
  <c r="BL41" i="30"/>
  <c r="BK41" i="30"/>
  <c r="BJ41" i="30"/>
  <c r="BI41" i="30"/>
  <c r="BH41" i="30"/>
  <c r="BG41" i="30"/>
  <c r="BF41" i="30"/>
  <c r="BE41" i="30"/>
  <c r="BD41" i="30"/>
  <c r="BC41" i="30"/>
  <c r="BB41" i="30"/>
  <c r="BA41" i="30"/>
  <c r="AZ41" i="30"/>
  <c r="AY41" i="30"/>
  <c r="AW41" i="30"/>
  <c r="AS41" i="30"/>
  <c r="AR41" i="30"/>
  <c r="AN41" i="30"/>
  <c r="AM41" i="30"/>
  <c r="AE41" i="30"/>
  <c r="W41" i="30"/>
  <c r="V41" i="30" s="1"/>
  <c r="U41" i="30"/>
  <c r="T41" i="30"/>
  <c r="S41" i="30"/>
  <c r="R41" i="30"/>
  <c r="P41" i="30"/>
  <c r="O41" i="30"/>
  <c r="N41" i="30"/>
  <c r="M41" i="30"/>
  <c r="K41" i="30"/>
  <c r="J41" i="30"/>
  <c r="I41" i="30"/>
  <c r="H41" i="30"/>
  <c r="G41" i="30"/>
  <c r="A41" i="30"/>
  <c r="EZ40" i="30"/>
  <c r="EH40" i="30"/>
  <c r="EG40" i="30"/>
  <c r="EF40" i="30"/>
  <c r="EE40" i="30"/>
  <c r="ED40" i="30"/>
  <c r="EC40" i="30"/>
  <c r="EB40" i="30"/>
  <c r="EA40" i="30"/>
  <c r="EK40" i="30" s="1"/>
  <c r="DZ40" i="30"/>
  <c r="EI40" i="30" s="1"/>
  <c r="DY40" i="30"/>
  <c r="EJ40" i="30" s="1"/>
  <c r="AR40" i="30"/>
  <c r="S40" i="30"/>
  <c r="S39" i="30" s="1"/>
  <c r="S38" i="30" s="1"/>
  <c r="S37" i="30" s="1"/>
  <c r="S36" i="30" s="1"/>
  <c r="S35" i="30" s="1"/>
  <c r="S34" i="30" s="1"/>
  <c r="S33" i="30" s="1"/>
  <c r="S32" i="30" s="1"/>
  <c r="S31" i="30" s="1"/>
  <c r="P40" i="30"/>
  <c r="O40" i="30"/>
  <c r="K40" i="30"/>
  <c r="H40" i="30"/>
  <c r="EZ39" i="30"/>
  <c r="EH39" i="30"/>
  <c r="EG39" i="30"/>
  <c r="EF39" i="30"/>
  <c r="EE39" i="30"/>
  <c r="ED39" i="30"/>
  <c r="EC39" i="30"/>
  <c r="EB39" i="30"/>
  <c r="EA39" i="30"/>
  <c r="EK39" i="30" s="1"/>
  <c r="DZ39" i="30"/>
  <c r="EI39" i="30" s="1"/>
  <c r="DY39" i="30"/>
  <c r="EJ39" i="30" s="1"/>
  <c r="AR39" i="30"/>
  <c r="AN39" i="30"/>
  <c r="P39" i="30"/>
  <c r="O39" i="30"/>
  <c r="N39" i="30"/>
  <c r="M39" i="30"/>
  <c r="K39" i="30"/>
  <c r="J39" i="30"/>
  <c r="I39" i="30"/>
  <c r="H39" i="30"/>
  <c r="FS38" i="30"/>
  <c r="FP38" i="30"/>
  <c r="FO38" i="30"/>
  <c r="FJ38" i="30"/>
  <c r="FI38" i="30"/>
  <c r="FH38" i="30"/>
  <c r="FC38" i="30"/>
  <c r="FF38" i="30" s="1"/>
  <c r="FA38" i="30"/>
  <c r="EZ38" i="30"/>
  <c r="EX38" i="30"/>
  <c r="FG38" i="30" s="1"/>
  <c r="EW38" i="30"/>
  <c r="EO38" i="30"/>
  <c r="FE38" i="30" s="1"/>
  <c r="EN38" i="30"/>
  <c r="EM38" i="30"/>
  <c r="EL38" i="30"/>
  <c r="EK38" i="30"/>
  <c r="EJ38" i="30"/>
  <c r="EI38" i="30"/>
  <c r="EH38" i="30"/>
  <c r="EG38" i="30"/>
  <c r="EF38" i="30"/>
  <c r="EE38" i="30"/>
  <c r="ED38" i="30"/>
  <c r="EC38" i="30"/>
  <c r="EB38" i="30"/>
  <c r="EA38" i="30"/>
  <c r="DZ38" i="30"/>
  <c r="DY38" i="30"/>
  <c r="AR38" i="30"/>
  <c r="AN38" i="30"/>
  <c r="P38" i="30"/>
  <c r="P37" i="30" s="1"/>
  <c r="O38" i="30"/>
  <c r="N38" i="30"/>
  <c r="M38" i="30"/>
  <c r="K38" i="30"/>
  <c r="J38" i="30"/>
  <c r="I38" i="30"/>
  <c r="H38" i="30"/>
  <c r="FS37" i="30"/>
  <c r="FP37" i="30"/>
  <c r="FO37" i="30"/>
  <c r="FJ37" i="30"/>
  <c r="FI37" i="30"/>
  <c r="FH37" i="30"/>
  <c r="FC37" i="30"/>
  <c r="FF37" i="30" s="1"/>
  <c r="FA37" i="30"/>
  <c r="EZ37" i="30"/>
  <c r="EX37" i="30"/>
  <c r="FG37" i="30" s="1"/>
  <c r="EW37" i="30"/>
  <c r="EO37" i="30"/>
  <c r="FE37" i="30" s="1"/>
  <c r="EN37" i="30"/>
  <c r="EM37" i="30"/>
  <c r="EL37" i="30"/>
  <c r="EK37" i="30"/>
  <c r="EJ37" i="30"/>
  <c r="EI37" i="30"/>
  <c r="EH37" i="30"/>
  <c r="EG37" i="30"/>
  <c r="EF37" i="30"/>
  <c r="EE37" i="30"/>
  <c r="ED37" i="30"/>
  <c r="EC37" i="30"/>
  <c r="EB37" i="30"/>
  <c r="EA37" i="30"/>
  <c r="DZ37" i="30"/>
  <c r="DY37" i="30"/>
  <c r="AY37" i="30"/>
  <c r="AR37" i="30"/>
  <c r="AN37" i="30"/>
  <c r="N37" i="30"/>
  <c r="K37" i="30"/>
  <c r="I37" i="30"/>
  <c r="FS36" i="30"/>
  <c r="FP36" i="30"/>
  <c r="FO36" i="30"/>
  <c r="FJ36" i="30"/>
  <c r="FI36" i="30"/>
  <c r="FH36" i="30"/>
  <c r="FC36" i="30"/>
  <c r="FF36" i="30" s="1"/>
  <c r="FA36" i="30"/>
  <c r="EZ36" i="30"/>
  <c r="EX36" i="30"/>
  <c r="FG36" i="30" s="1"/>
  <c r="EW36" i="30"/>
  <c r="EO36" i="30"/>
  <c r="FE36" i="30" s="1"/>
  <c r="EN36" i="30"/>
  <c r="EM36" i="30"/>
  <c r="EL36" i="30"/>
  <c r="EK36" i="30"/>
  <c r="EJ36" i="30"/>
  <c r="EI36" i="30"/>
  <c r="EH36" i="30"/>
  <c r="EG36" i="30"/>
  <c r="EF36" i="30"/>
  <c r="EE36" i="30"/>
  <c r="ED36" i="30"/>
  <c r="EC36" i="30"/>
  <c r="EB36" i="30"/>
  <c r="EA36" i="30"/>
  <c r="DZ36" i="30"/>
  <c r="DY36" i="30"/>
  <c r="AR36" i="30"/>
  <c r="AN36" i="30"/>
  <c r="P36" i="30"/>
  <c r="O36" i="30"/>
  <c r="O37" i="30" s="1"/>
  <c r="N36" i="30"/>
  <c r="M36" i="30"/>
  <c r="M37" i="30" s="1"/>
  <c r="K36" i="30"/>
  <c r="J36" i="30"/>
  <c r="J37" i="30" s="1"/>
  <c r="I36" i="30"/>
  <c r="H36" i="30"/>
  <c r="H37" i="30" s="1"/>
  <c r="FS35" i="30"/>
  <c r="FP35" i="30"/>
  <c r="FO35" i="30"/>
  <c r="FJ35" i="30"/>
  <c r="FI35" i="30"/>
  <c r="FH35" i="30"/>
  <c r="FC35" i="30"/>
  <c r="FF35" i="30" s="1"/>
  <c r="FA35" i="30"/>
  <c r="EZ35" i="30"/>
  <c r="EX35" i="30"/>
  <c r="FG35" i="30" s="1"/>
  <c r="EW35" i="30"/>
  <c r="EO35" i="30"/>
  <c r="FE35" i="30" s="1"/>
  <c r="EN35" i="30"/>
  <c r="EM35" i="30"/>
  <c r="EL35" i="30"/>
  <c r="EK35" i="30"/>
  <c r="EJ35" i="30"/>
  <c r="EI35" i="30"/>
  <c r="EH35" i="30"/>
  <c r="EG35" i="30"/>
  <c r="EF35" i="30"/>
  <c r="EE35" i="30"/>
  <c r="ED35" i="30"/>
  <c r="EC35" i="30"/>
  <c r="EB35" i="30"/>
  <c r="EA35" i="30"/>
  <c r="DZ35" i="30"/>
  <c r="DY35" i="30"/>
  <c r="AR35" i="30"/>
  <c r="AN35" i="30"/>
  <c r="P35" i="30"/>
  <c r="O35" i="30"/>
  <c r="N35" i="30"/>
  <c r="M35" i="30"/>
  <c r="K35" i="30"/>
  <c r="J35" i="30"/>
  <c r="I35" i="30"/>
  <c r="H35" i="30"/>
  <c r="FS34" i="30"/>
  <c r="FP34" i="30"/>
  <c r="FO34" i="30"/>
  <c r="FJ34" i="30"/>
  <c r="FI34" i="30"/>
  <c r="FH34" i="30"/>
  <c r="FC34" i="30"/>
  <c r="FF34" i="30" s="1"/>
  <c r="FA34" i="30"/>
  <c r="EZ34" i="30"/>
  <c r="EX34" i="30"/>
  <c r="FG34" i="30" s="1"/>
  <c r="EW34" i="30"/>
  <c r="EO34" i="30"/>
  <c r="FE34" i="30" s="1"/>
  <c r="EN34" i="30"/>
  <c r="EM34" i="30"/>
  <c r="EL34" i="30"/>
  <c r="EK34" i="30"/>
  <c r="EJ34" i="30"/>
  <c r="EI34" i="30"/>
  <c r="EH34" i="30"/>
  <c r="EG34" i="30"/>
  <c r="EF34" i="30"/>
  <c r="EE34" i="30"/>
  <c r="ED34" i="30"/>
  <c r="EC34" i="30"/>
  <c r="EB34" i="30"/>
  <c r="EA34" i="30"/>
  <c r="DZ34" i="30"/>
  <c r="DY34" i="30"/>
  <c r="AR34" i="30"/>
  <c r="AN34" i="30"/>
  <c r="P34" i="30"/>
  <c r="O34" i="30"/>
  <c r="N34" i="30"/>
  <c r="M34" i="30"/>
  <c r="K34" i="30"/>
  <c r="J34" i="30"/>
  <c r="I34" i="30"/>
  <c r="H34" i="30"/>
  <c r="EZ33" i="30"/>
  <c r="EH33" i="30"/>
  <c r="EG33" i="30"/>
  <c r="EF33" i="30"/>
  <c r="EE33" i="30"/>
  <c r="ED33" i="30"/>
  <c r="EC33" i="30"/>
  <c r="EB33" i="30"/>
  <c r="EA33" i="30"/>
  <c r="EK33" i="30" s="1"/>
  <c r="DZ33" i="30"/>
  <c r="EI33" i="30" s="1"/>
  <c r="DY33" i="30"/>
  <c r="EJ33" i="30" s="1"/>
  <c r="AR33" i="30"/>
  <c r="AN33" i="30"/>
  <c r="Q33" i="30"/>
  <c r="P33" i="30"/>
  <c r="O33" i="30"/>
  <c r="N33" i="30"/>
  <c r="M33" i="30"/>
  <c r="L33" i="30"/>
  <c r="K33" i="30"/>
  <c r="J33" i="30"/>
  <c r="I33" i="30"/>
  <c r="H33" i="30"/>
  <c r="FS32" i="30"/>
  <c r="FP32" i="30"/>
  <c r="FO32" i="30"/>
  <c r="FJ32" i="30"/>
  <c r="FI32" i="30"/>
  <c r="FH32" i="30"/>
  <c r="FC32" i="30"/>
  <c r="FF32" i="30" s="1"/>
  <c r="FA32" i="30"/>
  <c r="EZ32" i="30"/>
  <c r="EX32" i="30"/>
  <c r="FG32" i="30" s="1"/>
  <c r="EW32" i="30"/>
  <c r="EO32" i="30"/>
  <c r="FE32" i="30" s="1"/>
  <c r="EN32" i="30"/>
  <c r="EM32" i="30"/>
  <c r="EL32" i="30"/>
  <c r="EK32" i="30"/>
  <c r="EJ32" i="30"/>
  <c r="EI32" i="30"/>
  <c r="EH32" i="30"/>
  <c r="EG32" i="30"/>
  <c r="EF32" i="30"/>
  <c r="EE32" i="30"/>
  <c r="ED32" i="30"/>
  <c r="EC32" i="30"/>
  <c r="EB32" i="30"/>
  <c r="EA32" i="30"/>
  <c r="DZ32" i="30"/>
  <c r="DY32" i="30"/>
  <c r="CD32" i="30"/>
  <c r="CB32" i="30"/>
  <c r="BX32" i="30"/>
  <c r="BW32" i="30"/>
  <c r="BS32" i="30"/>
  <c r="BR32" i="30"/>
  <c r="CI32" i="30" s="1"/>
  <c r="AR32" i="30"/>
  <c r="AN32" i="30"/>
  <c r="AK32" i="30"/>
  <c r="AJ32" i="30"/>
  <c r="AF32" i="30"/>
  <c r="AD32" i="30"/>
  <c r="Q32" i="30"/>
  <c r="P32" i="30"/>
  <c r="O32" i="30"/>
  <c r="N32" i="30"/>
  <c r="M32" i="30"/>
  <c r="L32" i="30"/>
  <c r="K32" i="30"/>
  <c r="J32" i="30"/>
  <c r="I32" i="30"/>
  <c r="H32" i="30"/>
  <c r="A32" i="30"/>
  <c r="A33" i="30" s="1"/>
  <c r="FS31" i="30"/>
  <c r="FR31" i="30"/>
  <c r="FP31" i="30"/>
  <c r="FO31" i="30"/>
  <c r="FJ31" i="30"/>
  <c r="FI31" i="30"/>
  <c r="FH31" i="30"/>
  <c r="FC31" i="30"/>
  <c r="FA31" i="30"/>
  <c r="EZ31" i="30"/>
  <c r="EX31" i="30"/>
  <c r="EW31" i="30"/>
  <c r="EO31" i="30"/>
  <c r="FE31" i="30" s="1"/>
  <c r="EN31" i="30"/>
  <c r="EM31" i="30"/>
  <c r="EL31" i="30"/>
  <c r="EK31" i="30"/>
  <c r="EJ31" i="30"/>
  <c r="EI31" i="30"/>
  <c r="EH31" i="30"/>
  <c r="EG31" i="30"/>
  <c r="EF31" i="30"/>
  <c r="EE31" i="30"/>
  <c r="ED31" i="30"/>
  <c r="EC31" i="30"/>
  <c r="EB31" i="30"/>
  <c r="EA31" i="30"/>
  <c r="DZ31" i="30"/>
  <c r="DY31" i="30"/>
  <c r="W31" i="30"/>
  <c r="T31" i="30"/>
  <c r="T32" i="30" s="1"/>
  <c r="T33" i="30" s="1"/>
  <c r="T34" i="30" s="1"/>
  <c r="T35" i="30" s="1"/>
  <c r="T36" i="30" s="1"/>
  <c r="T37" i="30" s="1"/>
  <c r="T38" i="30" s="1"/>
  <c r="T39" i="30" s="1"/>
  <c r="T40" i="30" s="1"/>
  <c r="R31" i="30"/>
  <c r="R32" i="30" s="1"/>
  <c r="R33" i="30" s="1"/>
  <c r="R34" i="30" s="1"/>
  <c r="R35" i="30" s="1"/>
  <c r="R36" i="30" s="1"/>
  <c r="R37" i="30" s="1"/>
  <c r="R38" i="30" s="1"/>
  <c r="R39" i="30" s="1"/>
  <c r="Q31" i="30"/>
  <c r="P31" i="30"/>
  <c r="O31" i="30"/>
  <c r="N31" i="30"/>
  <c r="M31" i="30"/>
  <c r="L31" i="30"/>
  <c r="K31" i="30"/>
  <c r="J31" i="30"/>
  <c r="I31" i="30"/>
  <c r="H31" i="30"/>
  <c r="W30" i="30"/>
  <c r="AQ24" i="30"/>
  <c r="AP24" i="30"/>
  <c r="AQ23" i="30"/>
  <c r="AP23" i="30"/>
  <c r="AC23" i="30"/>
  <c r="AQ22" i="30"/>
  <c r="AP22" i="30"/>
  <c r="AC22" i="30"/>
  <c r="AC21" i="30"/>
  <c r="AQ20" i="30"/>
  <c r="AP20" i="30"/>
  <c r="AC20" i="30"/>
  <c r="AQ19" i="30"/>
  <c r="AP19" i="30"/>
  <c r="AQ17" i="30"/>
  <c r="AP17" i="30"/>
  <c r="AQ16" i="30"/>
  <c r="AP16" i="30"/>
  <c r="AQ15" i="30"/>
  <c r="AP15" i="30"/>
  <c r="AQ14" i="30"/>
  <c r="AP14" i="30"/>
  <c r="AQ13" i="30"/>
  <c r="AP13" i="30"/>
  <c r="AQ12" i="30"/>
  <c r="AP12" i="30"/>
  <c r="AQ11" i="30"/>
  <c r="AP11" i="30"/>
  <c r="AQ8" i="30"/>
  <c r="AP8" i="30"/>
  <c r="AQ7" i="30"/>
  <c r="AP7" i="30"/>
  <c r="AQ6" i="30"/>
  <c r="AP6" i="30"/>
  <c r="DT5" i="30"/>
  <c r="AQ5" i="30"/>
  <c r="AP5" i="30"/>
  <c r="DT4" i="30"/>
  <c r="AQ4" i="30"/>
  <c r="AP4" i="30"/>
  <c r="AQ3" i="30"/>
  <c r="AP3" i="30"/>
  <c r="B1" i="30"/>
  <c r="B40" i="29"/>
  <c r="AK33" i="29"/>
  <c r="AK34" i="29"/>
  <c r="AK35" i="29"/>
  <c r="AK36" i="29"/>
  <c r="AK37" i="29"/>
  <c r="AK38" i="29"/>
  <c r="AD33" i="29"/>
  <c r="AD34" i="29"/>
  <c r="AD35" i="29"/>
  <c r="AD36" i="29"/>
  <c r="AD37" i="29"/>
  <c r="AD38" i="29"/>
  <c r="BW33" i="29"/>
  <c r="BW34" i="29"/>
  <c r="BW35" i="29"/>
  <c r="BW36" i="29"/>
  <c r="BW37" i="29"/>
  <c r="BW38" i="29"/>
  <c r="FS151" i="29"/>
  <c r="FP151" i="29"/>
  <c r="FO151" i="29"/>
  <c r="FJ151" i="29"/>
  <c r="FK151" i="29" s="1"/>
  <c r="FI151" i="29"/>
  <c r="FH151" i="29"/>
  <c r="FC151" i="29"/>
  <c r="FF151" i="29" s="1"/>
  <c r="FA151" i="29"/>
  <c r="EZ151" i="29"/>
  <c r="EX151" i="29"/>
  <c r="FG151" i="29" s="1"/>
  <c r="EW151" i="29"/>
  <c r="EO151" i="29"/>
  <c r="FE151" i="29" s="1"/>
  <c r="EN151" i="29"/>
  <c r="EM151" i="29"/>
  <c r="EL151" i="29"/>
  <c r="EK151" i="29"/>
  <c r="EJ151" i="29"/>
  <c r="EI151" i="29"/>
  <c r="EH151" i="29"/>
  <c r="EG151" i="29"/>
  <c r="EF151" i="29"/>
  <c r="EE151" i="29"/>
  <c r="ED151" i="29"/>
  <c r="EC151" i="29"/>
  <c r="EB151" i="29"/>
  <c r="EA151" i="29"/>
  <c r="DZ151" i="29"/>
  <c r="DY151" i="29"/>
  <c r="DU151" i="29"/>
  <c r="DT151" i="29"/>
  <c r="DS151" i="29"/>
  <c r="FV151" i="29" s="1"/>
  <c r="DR151" i="29"/>
  <c r="FU151" i="29" s="1"/>
  <c r="DQ151" i="29"/>
  <c r="DP151" i="29"/>
  <c r="DO151" i="29"/>
  <c r="DN151" i="29"/>
  <c r="DM151" i="29"/>
  <c r="DL151" i="29"/>
  <c r="DK151" i="29"/>
  <c r="DJ151" i="29"/>
  <c r="DI151" i="29"/>
  <c r="DH151" i="29"/>
  <c r="DG151" i="29"/>
  <c r="DF151" i="29"/>
  <c r="DE151" i="29"/>
  <c r="DD151" i="29"/>
  <c r="DC151" i="29"/>
  <c r="DB151" i="29"/>
  <c r="DA151" i="29"/>
  <c r="CZ151" i="29"/>
  <c r="CY151" i="29"/>
  <c r="CX151" i="29"/>
  <c r="CW151" i="29"/>
  <c r="CV151" i="29"/>
  <c r="CU151" i="29"/>
  <c r="CT151" i="29"/>
  <c r="CS151" i="29"/>
  <c r="CR151" i="29"/>
  <c r="CQ151" i="29"/>
  <c r="CP151" i="29"/>
  <c r="CO151" i="29"/>
  <c r="CN151" i="29"/>
  <c r="CM151" i="29"/>
  <c r="CL151" i="29"/>
  <c r="CK151" i="29"/>
  <c r="CJ151" i="29"/>
  <c r="CI151" i="29"/>
  <c r="CG151" i="29"/>
  <c r="BQ151" i="29"/>
  <c r="BP151" i="29"/>
  <c r="BO151" i="29"/>
  <c r="BN151" i="29"/>
  <c r="BM151" i="29"/>
  <c r="BL151" i="29"/>
  <c r="BK151" i="29"/>
  <c r="BJ151" i="29"/>
  <c r="BI151" i="29"/>
  <c r="BH151" i="29"/>
  <c r="BG151" i="29"/>
  <c r="BF151" i="29"/>
  <c r="BE151" i="29"/>
  <c r="BD151" i="29"/>
  <c r="BC151" i="29"/>
  <c r="BB151" i="29"/>
  <c r="BA151" i="29"/>
  <c r="AZ151" i="29"/>
  <c r="AY151" i="29"/>
  <c r="AW151" i="29"/>
  <c r="AS151" i="29"/>
  <c r="AR151" i="29"/>
  <c r="AN151" i="29"/>
  <c r="AM151" i="29"/>
  <c r="AE151" i="29"/>
  <c r="W151" i="29"/>
  <c r="V151" i="29" s="1"/>
  <c r="U151" i="29"/>
  <c r="T151" i="29"/>
  <c r="S151" i="29"/>
  <c r="R151" i="29"/>
  <c r="P151" i="29"/>
  <c r="O151" i="29"/>
  <c r="N151" i="29"/>
  <c r="M151" i="29"/>
  <c r="Q151" i="29" s="1"/>
  <c r="K151" i="29"/>
  <c r="J151" i="29"/>
  <c r="I151" i="29"/>
  <c r="H151" i="29"/>
  <c r="G151" i="29"/>
  <c r="A151" i="29"/>
  <c r="FS150" i="29"/>
  <c r="FP150" i="29"/>
  <c r="FO150" i="29"/>
  <c r="FJ150" i="29"/>
  <c r="FI150" i="29"/>
  <c r="FH150" i="29"/>
  <c r="FG150" i="29"/>
  <c r="FC150" i="29"/>
  <c r="FF150" i="29" s="1"/>
  <c r="FA150" i="29"/>
  <c r="EZ150" i="29"/>
  <c r="EX150" i="29"/>
  <c r="EW150" i="29"/>
  <c r="EO150" i="29"/>
  <c r="FE150" i="29" s="1"/>
  <c r="EN150" i="29"/>
  <c r="EM150" i="29"/>
  <c r="EL150" i="29"/>
  <c r="EK150" i="29"/>
  <c r="EJ150" i="29"/>
  <c r="EI150" i="29"/>
  <c r="EH150" i="29"/>
  <c r="EG150" i="29"/>
  <c r="EF150" i="29"/>
  <c r="EE150" i="29"/>
  <c r="ED150" i="29"/>
  <c r="EC150" i="29"/>
  <c r="EB150" i="29"/>
  <c r="EA150" i="29"/>
  <c r="DZ150" i="29"/>
  <c r="DY150" i="29"/>
  <c r="DU150" i="29"/>
  <c r="DT150" i="29"/>
  <c r="DS150" i="29"/>
  <c r="FV150" i="29" s="1"/>
  <c r="DR150" i="29"/>
  <c r="FT150" i="29" s="1"/>
  <c r="DQ150" i="29"/>
  <c r="DP150" i="29"/>
  <c r="DO150" i="29"/>
  <c r="DN150" i="29"/>
  <c r="DM150" i="29"/>
  <c r="DL150" i="29"/>
  <c r="DK150" i="29"/>
  <c r="DJ150" i="29"/>
  <c r="DI150" i="29"/>
  <c r="DH150" i="29"/>
  <c r="DG150" i="29"/>
  <c r="DF150" i="29"/>
  <c r="DE150" i="29"/>
  <c r="DD150" i="29"/>
  <c r="DC150" i="29"/>
  <c r="DB150" i="29"/>
  <c r="DA150" i="29"/>
  <c r="CZ150" i="29"/>
  <c r="CY150" i="29"/>
  <c r="CX150" i="29"/>
  <c r="CW150" i="29"/>
  <c r="CV150" i="29"/>
  <c r="CU150" i="29"/>
  <c r="CT150" i="29"/>
  <c r="CS150" i="29"/>
  <c r="CR150" i="29"/>
  <c r="CQ150" i="29"/>
  <c r="CP150" i="29"/>
  <c r="CO150" i="29"/>
  <c r="CN150" i="29"/>
  <c r="CM150" i="29"/>
  <c r="CL150" i="29"/>
  <c r="CK150" i="29"/>
  <c r="CJ150" i="29"/>
  <c r="CI150" i="29"/>
  <c r="CG150" i="29"/>
  <c r="BQ150" i="29"/>
  <c r="BP150" i="29"/>
  <c r="BO150" i="29"/>
  <c r="BN150" i="29"/>
  <c r="BM150" i="29"/>
  <c r="BL150" i="29"/>
  <c r="BK150" i="29"/>
  <c r="BJ150" i="29"/>
  <c r="BI150" i="29"/>
  <c r="BH150" i="29"/>
  <c r="BG150" i="29"/>
  <c r="BF150" i="29"/>
  <c r="BE150" i="29"/>
  <c r="BD150" i="29"/>
  <c r="BC150" i="29"/>
  <c r="BB150" i="29"/>
  <c r="BA150" i="29"/>
  <c r="AZ150" i="29"/>
  <c r="AY150" i="29"/>
  <c r="AW150" i="29"/>
  <c r="AS150" i="29"/>
  <c r="AR150" i="29"/>
  <c r="AN150" i="29"/>
  <c r="AM150" i="29"/>
  <c r="AE150" i="29"/>
  <c r="W150" i="29"/>
  <c r="V150" i="29" s="1"/>
  <c r="U150" i="29"/>
  <c r="T150" i="29"/>
  <c r="S150" i="29"/>
  <c r="R150" i="29"/>
  <c r="P150" i="29"/>
  <c r="O150" i="29"/>
  <c r="N150" i="29"/>
  <c r="M150" i="29"/>
  <c r="K150" i="29"/>
  <c r="J150" i="29"/>
  <c r="I150" i="29"/>
  <c r="H150" i="29"/>
  <c r="G150" i="29"/>
  <c r="A150" i="29"/>
  <c r="AH150" i="29" s="1"/>
  <c r="FS149" i="29"/>
  <c r="FP149" i="29"/>
  <c r="FO149" i="29"/>
  <c r="FJ149" i="29"/>
  <c r="FI149" i="29"/>
  <c r="FH149" i="29"/>
  <c r="FG149" i="29"/>
  <c r="FC149" i="29"/>
  <c r="FF149" i="29" s="1"/>
  <c r="FA149" i="29"/>
  <c r="EZ149" i="29"/>
  <c r="EX149" i="29"/>
  <c r="EW149" i="29"/>
  <c r="EO149" i="29"/>
  <c r="FE149" i="29" s="1"/>
  <c r="EN149" i="29"/>
  <c r="EM149" i="29"/>
  <c r="EL149" i="29"/>
  <c r="EK149" i="29"/>
  <c r="EJ149" i="29"/>
  <c r="EI149" i="29"/>
  <c r="EH149" i="29"/>
  <c r="EG149" i="29"/>
  <c r="EF149" i="29"/>
  <c r="EE149" i="29"/>
  <c r="ED149" i="29"/>
  <c r="EC149" i="29"/>
  <c r="EB149" i="29"/>
  <c r="EA149" i="29"/>
  <c r="DZ149" i="29"/>
  <c r="DY149" i="29"/>
  <c r="DU149" i="29"/>
  <c r="DT149" i="29"/>
  <c r="DS149" i="29"/>
  <c r="FV149" i="29" s="1"/>
  <c r="DR149" i="29"/>
  <c r="DQ149" i="29"/>
  <c r="DP149" i="29"/>
  <c r="DO149" i="29"/>
  <c r="DN149" i="29"/>
  <c r="DM149" i="29"/>
  <c r="DL149" i="29"/>
  <c r="DK149" i="29"/>
  <c r="DJ149" i="29"/>
  <c r="DI149" i="29"/>
  <c r="DH149" i="29"/>
  <c r="DG149" i="29"/>
  <c r="DF149" i="29"/>
  <c r="DE149" i="29"/>
  <c r="DD149" i="29"/>
  <c r="DC149" i="29"/>
  <c r="DB149" i="29"/>
  <c r="DA149" i="29"/>
  <c r="CZ149" i="29"/>
  <c r="CY149" i="29"/>
  <c r="CX149" i="29"/>
  <c r="CW149" i="29"/>
  <c r="CV149" i="29"/>
  <c r="CU149" i="29"/>
  <c r="CT149" i="29"/>
  <c r="CS149" i="29"/>
  <c r="CR149" i="29"/>
  <c r="CQ149" i="29"/>
  <c r="CP149" i="29"/>
  <c r="CO149" i="29"/>
  <c r="CN149" i="29"/>
  <c r="CM149" i="29"/>
  <c r="CL149" i="29"/>
  <c r="CK149" i="29"/>
  <c r="CJ149" i="29"/>
  <c r="CI149" i="29"/>
  <c r="CG149" i="29"/>
  <c r="BQ149" i="29"/>
  <c r="BP149" i="29"/>
  <c r="BO149" i="29"/>
  <c r="BN149" i="29"/>
  <c r="BM149" i="29"/>
  <c r="BL149" i="29"/>
  <c r="BK149" i="29"/>
  <c r="BJ149" i="29"/>
  <c r="BI149" i="29"/>
  <c r="BH149" i="29"/>
  <c r="BG149" i="29"/>
  <c r="BF149" i="29"/>
  <c r="BE149" i="29"/>
  <c r="BD149" i="29"/>
  <c r="BC149" i="29"/>
  <c r="BB149" i="29"/>
  <c r="BA149" i="29"/>
  <c r="AZ149" i="29"/>
  <c r="AY149" i="29"/>
  <c r="AW149" i="29"/>
  <c r="AS149" i="29"/>
  <c r="AR149" i="29"/>
  <c r="AN149" i="29"/>
  <c r="AM149" i="29"/>
  <c r="AE149" i="29"/>
  <c r="W149" i="29"/>
  <c r="V149" i="29" s="1"/>
  <c r="U149" i="29"/>
  <c r="T149" i="29"/>
  <c r="S149" i="29"/>
  <c r="R149" i="29"/>
  <c r="P149" i="29"/>
  <c r="O149" i="29"/>
  <c r="N149" i="29"/>
  <c r="M149" i="29"/>
  <c r="K149" i="29"/>
  <c r="J149" i="29"/>
  <c r="I149" i="29"/>
  <c r="H149" i="29"/>
  <c r="G149" i="29"/>
  <c r="A149" i="29"/>
  <c r="CB149" i="29" s="1"/>
  <c r="FS148" i="29"/>
  <c r="FP148" i="29"/>
  <c r="FO148" i="29"/>
  <c r="FJ148" i="29"/>
  <c r="FI148" i="29"/>
  <c r="FH148" i="29"/>
  <c r="FC148" i="29"/>
  <c r="FF148" i="29" s="1"/>
  <c r="FA148" i="29"/>
  <c r="EZ148" i="29"/>
  <c r="EX148" i="29"/>
  <c r="FG148" i="29" s="1"/>
  <c r="EW148" i="29"/>
  <c r="EO148" i="29"/>
  <c r="FE148" i="29" s="1"/>
  <c r="EN148" i="29"/>
  <c r="EM148" i="29"/>
  <c r="EL148" i="29"/>
  <c r="EK148" i="29"/>
  <c r="EJ148" i="29"/>
  <c r="EI148" i="29"/>
  <c r="EH148" i="29"/>
  <c r="EG148" i="29"/>
  <c r="EF148" i="29"/>
  <c r="EE148" i="29"/>
  <c r="ED148" i="29"/>
  <c r="EC148" i="29"/>
  <c r="EB148" i="29"/>
  <c r="EA148" i="29"/>
  <c r="DZ148" i="29"/>
  <c r="DY148" i="29"/>
  <c r="DU148" i="29"/>
  <c r="DT148" i="29"/>
  <c r="DS148" i="29"/>
  <c r="FV148" i="29" s="1"/>
  <c r="DR148" i="29"/>
  <c r="DQ148" i="29"/>
  <c r="DP148" i="29"/>
  <c r="DO148" i="29"/>
  <c r="DN148" i="29"/>
  <c r="DM148" i="29"/>
  <c r="DL148" i="29"/>
  <c r="DK148" i="29"/>
  <c r="DJ148" i="29"/>
  <c r="DI148" i="29"/>
  <c r="DH148" i="29"/>
  <c r="DG148" i="29"/>
  <c r="DF148" i="29"/>
  <c r="DE148" i="29"/>
  <c r="DD148" i="29"/>
  <c r="DC148" i="29"/>
  <c r="DB148" i="29"/>
  <c r="DA148" i="29"/>
  <c r="CZ148" i="29"/>
  <c r="CY148" i="29"/>
  <c r="CX148" i="29"/>
  <c r="CW148" i="29"/>
  <c r="CV148" i="29"/>
  <c r="CU148" i="29"/>
  <c r="CT148" i="29"/>
  <c r="CS148" i="29"/>
  <c r="CR148" i="29"/>
  <c r="CQ148" i="29"/>
  <c r="CP148" i="29"/>
  <c r="CO148" i="29"/>
  <c r="CN148" i="29"/>
  <c r="CM148" i="29"/>
  <c r="CL148" i="29"/>
  <c r="CK148" i="29"/>
  <c r="CJ148" i="29"/>
  <c r="CI148" i="29"/>
  <c r="CG148" i="29"/>
  <c r="BQ148" i="29"/>
  <c r="BP148" i="29"/>
  <c r="BO148" i="29"/>
  <c r="BN148" i="29"/>
  <c r="BM148" i="29"/>
  <c r="BL148" i="29"/>
  <c r="BK148" i="29"/>
  <c r="BJ148" i="29"/>
  <c r="BI148" i="29"/>
  <c r="BH148" i="29"/>
  <c r="BG148" i="29"/>
  <c r="BF148" i="29"/>
  <c r="BE148" i="29"/>
  <c r="BD148" i="29"/>
  <c r="BC148" i="29"/>
  <c r="BB148" i="29"/>
  <c r="BA148" i="29"/>
  <c r="AZ148" i="29"/>
  <c r="AY148" i="29"/>
  <c r="AW148" i="29"/>
  <c r="AS148" i="29"/>
  <c r="AR148" i="29"/>
  <c r="AN148" i="29"/>
  <c r="AM148" i="29"/>
  <c r="AE148" i="29"/>
  <c r="W148" i="29"/>
  <c r="V148" i="29" s="1"/>
  <c r="U148" i="29"/>
  <c r="T148" i="29"/>
  <c r="S148" i="29"/>
  <c r="R148" i="29"/>
  <c r="P148" i="29"/>
  <c r="O148" i="29"/>
  <c r="N148" i="29"/>
  <c r="M148" i="29"/>
  <c r="K148" i="29"/>
  <c r="J148" i="29"/>
  <c r="I148" i="29"/>
  <c r="H148" i="29"/>
  <c r="G148" i="29"/>
  <c r="A148" i="29"/>
  <c r="EP148" i="29" s="1"/>
  <c r="FS147" i="29"/>
  <c r="FP147" i="29"/>
  <c r="FO147" i="29"/>
  <c r="FJ147" i="29"/>
  <c r="FI147" i="29"/>
  <c r="FH147" i="29"/>
  <c r="FC147" i="29"/>
  <c r="FF147" i="29" s="1"/>
  <c r="FA147" i="29"/>
  <c r="EZ147" i="29"/>
  <c r="EX147" i="29"/>
  <c r="FG147" i="29" s="1"/>
  <c r="EW147" i="29"/>
  <c r="EO147" i="29"/>
  <c r="FE147" i="29" s="1"/>
  <c r="EN147" i="29"/>
  <c r="EM147" i="29"/>
  <c r="EL147" i="29"/>
  <c r="EK147" i="29"/>
  <c r="EJ147" i="29"/>
  <c r="EI147" i="29"/>
  <c r="EH147" i="29"/>
  <c r="EG147" i="29"/>
  <c r="EF147" i="29"/>
  <c r="EE147" i="29"/>
  <c r="ED147" i="29"/>
  <c r="EC147" i="29"/>
  <c r="EB147" i="29"/>
  <c r="EA147" i="29"/>
  <c r="DZ147" i="29"/>
  <c r="DY147" i="29"/>
  <c r="DU147" i="29"/>
  <c r="DT147" i="29"/>
  <c r="DS147" i="29"/>
  <c r="FV147" i="29" s="1"/>
  <c r="DR147" i="29"/>
  <c r="DQ147" i="29"/>
  <c r="DP147" i="29"/>
  <c r="DO147" i="29"/>
  <c r="DN147" i="29"/>
  <c r="DM147" i="29"/>
  <c r="DL147" i="29"/>
  <c r="DK147" i="29"/>
  <c r="DJ147" i="29"/>
  <c r="DI147" i="29"/>
  <c r="DH147" i="29"/>
  <c r="DG147" i="29"/>
  <c r="DF147" i="29"/>
  <c r="DE147" i="29"/>
  <c r="DD147" i="29"/>
  <c r="DC147" i="29"/>
  <c r="DB147" i="29"/>
  <c r="DA147" i="29"/>
  <c r="CZ147" i="29"/>
  <c r="CY147" i="29"/>
  <c r="CX147" i="29"/>
  <c r="CW147" i="29"/>
  <c r="CV147" i="29"/>
  <c r="CU147" i="29"/>
  <c r="CT147" i="29"/>
  <c r="CS147" i="29"/>
  <c r="CR147" i="29"/>
  <c r="CQ147" i="29"/>
  <c r="CP147" i="29"/>
  <c r="CO147" i="29"/>
  <c r="CN147" i="29"/>
  <c r="CM147" i="29"/>
  <c r="CL147" i="29"/>
  <c r="CK147" i="29"/>
  <c r="CJ147" i="29"/>
  <c r="CI147" i="29"/>
  <c r="CG147" i="29"/>
  <c r="BQ147" i="29"/>
  <c r="BP147" i="29"/>
  <c r="BO147" i="29"/>
  <c r="BN147" i="29"/>
  <c r="BM147" i="29"/>
  <c r="BL147" i="29"/>
  <c r="BK147" i="29"/>
  <c r="BJ147" i="29"/>
  <c r="BI147" i="29"/>
  <c r="BH147" i="29"/>
  <c r="BG147" i="29"/>
  <c r="BF147" i="29"/>
  <c r="BE147" i="29"/>
  <c r="BD147" i="29"/>
  <c r="BC147" i="29"/>
  <c r="BB147" i="29"/>
  <c r="BA147" i="29"/>
  <c r="AZ147" i="29"/>
  <c r="AY147" i="29"/>
  <c r="AW147" i="29"/>
  <c r="AS147" i="29"/>
  <c r="AR147" i="29"/>
  <c r="AN147" i="29"/>
  <c r="AM147" i="29"/>
  <c r="AE147" i="29"/>
  <c r="W147" i="29"/>
  <c r="V147" i="29" s="1"/>
  <c r="U147" i="29"/>
  <c r="T147" i="29"/>
  <c r="S147" i="29"/>
  <c r="R147" i="29"/>
  <c r="P147" i="29"/>
  <c r="O147" i="29"/>
  <c r="N147" i="29"/>
  <c r="M147" i="29"/>
  <c r="K147" i="29"/>
  <c r="J147" i="29"/>
  <c r="I147" i="29"/>
  <c r="H147" i="29"/>
  <c r="G147" i="29"/>
  <c r="A147" i="29"/>
  <c r="AD147" i="29" s="1"/>
  <c r="FS146" i="29"/>
  <c r="FP146" i="29"/>
  <c r="FO146" i="29"/>
  <c r="FJ146" i="29"/>
  <c r="FI146" i="29"/>
  <c r="FH146" i="29"/>
  <c r="FG146" i="29"/>
  <c r="FC146" i="29"/>
  <c r="FF146" i="29" s="1"/>
  <c r="FA146" i="29"/>
  <c r="EZ146" i="29"/>
  <c r="EX146" i="29"/>
  <c r="EW146" i="29"/>
  <c r="EO146" i="29"/>
  <c r="FE146" i="29" s="1"/>
  <c r="EN146" i="29"/>
  <c r="EM146" i="29"/>
  <c r="EL146" i="29"/>
  <c r="EK146" i="29"/>
  <c r="EJ146" i="29"/>
  <c r="EI146" i="29"/>
  <c r="EH146" i="29"/>
  <c r="EG146" i="29"/>
  <c r="EF146" i="29"/>
  <c r="EE146" i="29"/>
  <c r="ED146" i="29"/>
  <c r="EC146" i="29"/>
  <c r="EB146" i="29"/>
  <c r="EA146" i="29"/>
  <c r="DZ146" i="29"/>
  <c r="DY146" i="29"/>
  <c r="DU146" i="29"/>
  <c r="DT146" i="29"/>
  <c r="DS146" i="29"/>
  <c r="FV146" i="29" s="1"/>
  <c r="DR146" i="29"/>
  <c r="FT146" i="29" s="1"/>
  <c r="DQ146" i="29"/>
  <c r="DP146" i="29"/>
  <c r="DO146" i="29"/>
  <c r="DN146" i="29"/>
  <c r="DM146" i="29"/>
  <c r="DL146" i="29"/>
  <c r="DK146" i="29"/>
  <c r="DJ146" i="29"/>
  <c r="DI146" i="29"/>
  <c r="DH146" i="29"/>
  <c r="DG146" i="29"/>
  <c r="DF146" i="29"/>
  <c r="DE146" i="29"/>
  <c r="DD146" i="29"/>
  <c r="DC146" i="29"/>
  <c r="DB146" i="29"/>
  <c r="DA146" i="29"/>
  <c r="CZ146" i="29"/>
  <c r="CY146" i="29"/>
  <c r="CX146" i="29"/>
  <c r="CW146" i="29"/>
  <c r="CV146" i="29"/>
  <c r="CU146" i="29"/>
  <c r="CT146" i="29"/>
  <c r="CS146" i="29"/>
  <c r="CR146" i="29"/>
  <c r="CQ146" i="29"/>
  <c r="CP146" i="29"/>
  <c r="CO146" i="29"/>
  <c r="CN146" i="29"/>
  <c r="CM146" i="29"/>
  <c r="CL146" i="29"/>
  <c r="CK146" i="29"/>
  <c r="CJ146" i="29"/>
  <c r="CI146" i="29"/>
  <c r="CG146" i="29"/>
  <c r="BQ146" i="29"/>
  <c r="BP146" i="29"/>
  <c r="BO146" i="29"/>
  <c r="BN146" i="29"/>
  <c r="BM146" i="29"/>
  <c r="BL146" i="29"/>
  <c r="BK146" i="29"/>
  <c r="BJ146" i="29"/>
  <c r="BI146" i="29"/>
  <c r="BH146" i="29"/>
  <c r="BG146" i="29"/>
  <c r="BF146" i="29"/>
  <c r="BE146" i="29"/>
  <c r="BD146" i="29"/>
  <c r="BC146" i="29"/>
  <c r="BB146" i="29"/>
  <c r="BA146" i="29"/>
  <c r="AZ146" i="29"/>
  <c r="AY146" i="29"/>
  <c r="AW146" i="29"/>
  <c r="AS146" i="29"/>
  <c r="AR146" i="29"/>
  <c r="AN146" i="29"/>
  <c r="AM146" i="29"/>
  <c r="AE146" i="29"/>
  <c r="W146" i="29"/>
  <c r="V146" i="29" s="1"/>
  <c r="U146" i="29"/>
  <c r="T146" i="29"/>
  <c r="S146" i="29"/>
  <c r="R146" i="29"/>
  <c r="P146" i="29"/>
  <c r="O146" i="29"/>
  <c r="N146" i="29"/>
  <c r="M146" i="29"/>
  <c r="Q146" i="29" s="1"/>
  <c r="K146" i="29"/>
  <c r="J146" i="29"/>
  <c r="I146" i="29"/>
  <c r="H146" i="29"/>
  <c r="G146" i="29"/>
  <c r="A146" i="29"/>
  <c r="FR146" i="29" s="1"/>
  <c r="FS145" i="29"/>
  <c r="FP145" i="29"/>
  <c r="FO145" i="29"/>
  <c r="FJ145" i="29"/>
  <c r="FI145" i="29"/>
  <c r="FH145" i="29"/>
  <c r="FC145" i="29"/>
  <c r="FF145" i="29" s="1"/>
  <c r="FA145" i="29"/>
  <c r="EZ145" i="29"/>
  <c r="EX145" i="29"/>
  <c r="FG145" i="29" s="1"/>
  <c r="EW145" i="29"/>
  <c r="EO145" i="29"/>
  <c r="FE145" i="29" s="1"/>
  <c r="EN145" i="29"/>
  <c r="EM145" i="29"/>
  <c r="EL145" i="29"/>
  <c r="EK145" i="29"/>
  <c r="EJ145" i="29"/>
  <c r="EI145" i="29"/>
  <c r="EH145" i="29"/>
  <c r="EG145" i="29"/>
  <c r="EF145" i="29"/>
  <c r="EE145" i="29"/>
  <c r="ED145" i="29"/>
  <c r="EC145" i="29"/>
  <c r="EB145" i="29"/>
  <c r="EA145" i="29"/>
  <c r="DZ145" i="29"/>
  <c r="DY145" i="29"/>
  <c r="DU145" i="29"/>
  <c r="DT145" i="29"/>
  <c r="DS145" i="29"/>
  <c r="FV145" i="29" s="1"/>
  <c r="DR145" i="29"/>
  <c r="FU145" i="29" s="1"/>
  <c r="DQ145" i="29"/>
  <c r="DP145" i="29"/>
  <c r="DO145" i="29"/>
  <c r="DN145" i="29"/>
  <c r="DM145" i="29"/>
  <c r="DL145" i="29"/>
  <c r="DK145" i="29"/>
  <c r="DJ145" i="29"/>
  <c r="DI145" i="29"/>
  <c r="DH145" i="29"/>
  <c r="DG145" i="29"/>
  <c r="DF145" i="29"/>
  <c r="DE145" i="29"/>
  <c r="DD145" i="29"/>
  <c r="DC145" i="29"/>
  <c r="DB145" i="29"/>
  <c r="DA145" i="29"/>
  <c r="CZ145" i="29"/>
  <c r="CY145" i="29"/>
  <c r="CX145" i="29"/>
  <c r="CW145" i="29"/>
  <c r="CV145" i="29"/>
  <c r="CU145" i="29"/>
  <c r="CT145" i="29"/>
  <c r="CS145" i="29"/>
  <c r="CR145" i="29"/>
  <c r="CQ145" i="29"/>
  <c r="CP145" i="29"/>
  <c r="CO145" i="29"/>
  <c r="CN145" i="29"/>
  <c r="CM145" i="29"/>
  <c r="CL145" i="29"/>
  <c r="CK145" i="29"/>
  <c r="CJ145" i="29"/>
  <c r="CI145" i="29"/>
  <c r="CG145" i="29"/>
  <c r="BQ145" i="29"/>
  <c r="BP145" i="29"/>
  <c r="BO145" i="29"/>
  <c r="BN145" i="29"/>
  <c r="BM145" i="29"/>
  <c r="BL145" i="29"/>
  <c r="BK145" i="29"/>
  <c r="BJ145" i="29"/>
  <c r="BI145" i="29"/>
  <c r="BH145" i="29"/>
  <c r="BG145" i="29"/>
  <c r="BF145" i="29"/>
  <c r="BE145" i="29"/>
  <c r="BD145" i="29"/>
  <c r="BC145" i="29"/>
  <c r="BB145" i="29"/>
  <c r="BA145" i="29"/>
  <c r="AZ145" i="29"/>
  <c r="AY145" i="29"/>
  <c r="AW145" i="29"/>
  <c r="AS145" i="29"/>
  <c r="AR145" i="29"/>
  <c r="AN145" i="29"/>
  <c r="AM145" i="29"/>
  <c r="AE145" i="29"/>
  <c r="AA145" i="29"/>
  <c r="W145" i="29"/>
  <c r="V145" i="29" s="1"/>
  <c r="U145" i="29"/>
  <c r="T145" i="29"/>
  <c r="S145" i="29"/>
  <c r="R145" i="29"/>
  <c r="P145" i="29"/>
  <c r="O145" i="29"/>
  <c r="N145" i="29"/>
  <c r="M145" i="29"/>
  <c r="K145" i="29"/>
  <c r="J145" i="29"/>
  <c r="I145" i="29"/>
  <c r="H145" i="29"/>
  <c r="G145" i="29"/>
  <c r="A145" i="29"/>
  <c r="CB145" i="29" s="1"/>
  <c r="FS144" i="29"/>
  <c r="FP144" i="29"/>
  <c r="FO144" i="29"/>
  <c r="FJ144" i="29"/>
  <c r="FI144" i="29"/>
  <c r="FH144" i="29"/>
  <c r="FC144" i="29"/>
  <c r="FF144" i="29" s="1"/>
  <c r="FA144" i="29"/>
  <c r="EZ144" i="29"/>
  <c r="EX144" i="29"/>
  <c r="FG144" i="29" s="1"/>
  <c r="EW144" i="29"/>
  <c r="EO144" i="29"/>
  <c r="FE144" i="29" s="1"/>
  <c r="EN144" i="29"/>
  <c r="EM144" i="29"/>
  <c r="EL144" i="29"/>
  <c r="EK144" i="29"/>
  <c r="EJ144" i="29"/>
  <c r="EI144" i="29"/>
  <c r="EH144" i="29"/>
  <c r="EG144" i="29"/>
  <c r="EF144" i="29"/>
  <c r="EE144" i="29"/>
  <c r="ED144" i="29"/>
  <c r="EC144" i="29"/>
  <c r="EB144" i="29"/>
  <c r="EA144" i="29"/>
  <c r="DZ144" i="29"/>
  <c r="DY144" i="29"/>
  <c r="DU144" i="29"/>
  <c r="DT144" i="29"/>
  <c r="DS144" i="29"/>
  <c r="FV144" i="29" s="1"/>
  <c r="DR144" i="29"/>
  <c r="FU144" i="29" s="1"/>
  <c r="DQ144" i="29"/>
  <c r="DP144" i="29"/>
  <c r="DO144" i="29"/>
  <c r="DN144" i="29"/>
  <c r="DM144" i="29"/>
  <c r="DL144" i="29"/>
  <c r="DK144" i="29"/>
  <c r="DJ144" i="29"/>
  <c r="DI144" i="29"/>
  <c r="DH144" i="29"/>
  <c r="DG144" i="29"/>
  <c r="DF144" i="29"/>
  <c r="DE144" i="29"/>
  <c r="DD144" i="29"/>
  <c r="DC144" i="29"/>
  <c r="DB144" i="29"/>
  <c r="DA144" i="29"/>
  <c r="CZ144" i="29"/>
  <c r="CY144" i="29"/>
  <c r="CX144" i="29"/>
  <c r="CW144" i="29"/>
  <c r="CV144" i="29"/>
  <c r="CU144" i="29"/>
  <c r="CT144" i="29"/>
  <c r="CS144" i="29"/>
  <c r="CR144" i="29"/>
  <c r="CQ144" i="29"/>
  <c r="CP144" i="29"/>
  <c r="CO144" i="29"/>
  <c r="CN144" i="29"/>
  <c r="CM144" i="29"/>
  <c r="CL144" i="29"/>
  <c r="CK144" i="29"/>
  <c r="CJ144" i="29"/>
  <c r="CI144" i="29"/>
  <c r="CG144" i="29"/>
  <c r="BQ144" i="29"/>
  <c r="BP144" i="29"/>
  <c r="BO144" i="29"/>
  <c r="BN144" i="29"/>
  <c r="BM144" i="29"/>
  <c r="BL144" i="29"/>
  <c r="BK144" i="29"/>
  <c r="BJ144" i="29"/>
  <c r="BI144" i="29"/>
  <c r="BH144" i="29"/>
  <c r="BG144" i="29"/>
  <c r="BF144" i="29"/>
  <c r="BE144" i="29"/>
  <c r="BD144" i="29"/>
  <c r="BC144" i="29"/>
  <c r="BB144" i="29"/>
  <c r="BA144" i="29"/>
  <c r="AZ144" i="29"/>
  <c r="AY144" i="29"/>
  <c r="AW144" i="29"/>
  <c r="AS144" i="29"/>
  <c r="AR144" i="29"/>
  <c r="AN144" i="29"/>
  <c r="AM144" i="29"/>
  <c r="AE144" i="29"/>
  <c r="W144" i="29"/>
  <c r="V144" i="29" s="1"/>
  <c r="U144" i="29"/>
  <c r="T144" i="29"/>
  <c r="S144" i="29"/>
  <c r="R144" i="29"/>
  <c r="P144" i="29"/>
  <c r="O144" i="29"/>
  <c r="N144" i="29"/>
  <c r="M144" i="29"/>
  <c r="K144" i="29"/>
  <c r="J144" i="29"/>
  <c r="I144" i="29"/>
  <c r="H144" i="29"/>
  <c r="G144" i="29"/>
  <c r="A144" i="29"/>
  <c r="BX144" i="29" s="1"/>
  <c r="FS143" i="29"/>
  <c r="FP143" i="29"/>
  <c r="FO143" i="29"/>
  <c r="FJ143" i="29"/>
  <c r="FI143" i="29"/>
  <c r="FH143" i="29"/>
  <c r="FC143" i="29"/>
  <c r="FF143" i="29" s="1"/>
  <c r="FA143" i="29"/>
  <c r="EZ143" i="29"/>
  <c r="EX143" i="29"/>
  <c r="FG143" i="29" s="1"/>
  <c r="EW143" i="29"/>
  <c r="EO143" i="29"/>
  <c r="FE143" i="29" s="1"/>
  <c r="EN143" i="29"/>
  <c r="EM143" i="29"/>
  <c r="EL143" i="29"/>
  <c r="EK143" i="29"/>
  <c r="EJ143" i="29"/>
  <c r="EI143" i="29"/>
  <c r="EH143" i="29"/>
  <c r="EG143" i="29"/>
  <c r="EF143" i="29"/>
  <c r="EE143" i="29"/>
  <c r="ED143" i="29"/>
  <c r="EC143" i="29"/>
  <c r="EB143" i="29"/>
  <c r="EA143" i="29"/>
  <c r="DZ143" i="29"/>
  <c r="DY143" i="29"/>
  <c r="DU143" i="29"/>
  <c r="DT143" i="29"/>
  <c r="DS143" i="29"/>
  <c r="FV143" i="29" s="1"/>
  <c r="DR143" i="29"/>
  <c r="FU143" i="29" s="1"/>
  <c r="DQ143" i="29"/>
  <c r="DP143" i="29"/>
  <c r="DO143" i="29"/>
  <c r="DN143" i="29"/>
  <c r="DM143" i="29"/>
  <c r="DL143" i="29"/>
  <c r="DK143" i="29"/>
  <c r="DJ143" i="29"/>
  <c r="DI143" i="29"/>
  <c r="DH143" i="29"/>
  <c r="DG143" i="29"/>
  <c r="DF143" i="29"/>
  <c r="DE143" i="29"/>
  <c r="DD143" i="29"/>
  <c r="DC143" i="29"/>
  <c r="DB143" i="29"/>
  <c r="DA143" i="29"/>
  <c r="CZ143" i="29"/>
  <c r="CY143" i="29"/>
  <c r="CX143" i="29"/>
  <c r="CW143" i="29"/>
  <c r="CV143" i="29"/>
  <c r="CU143" i="29"/>
  <c r="CT143" i="29"/>
  <c r="CS143" i="29"/>
  <c r="CR143" i="29"/>
  <c r="CQ143" i="29"/>
  <c r="CP143" i="29"/>
  <c r="CO143" i="29"/>
  <c r="CN143" i="29"/>
  <c r="CM143" i="29"/>
  <c r="CL143" i="29"/>
  <c r="CK143" i="29"/>
  <c r="CJ143" i="29"/>
  <c r="CI143" i="29"/>
  <c r="CG143" i="29"/>
  <c r="BQ143" i="29"/>
  <c r="BP143" i="29"/>
  <c r="BO143" i="29"/>
  <c r="BN143" i="29"/>
  <c r="BM143" i="29"/>
  <c r="BL143" i="29"/>
  <c r="BK143" i="29"/>
  <c r="BJ143" i="29"/>
  <c r="BI143" i="29"/>
  <c r="BH143" i="29"/>
  <c r="BG143" i="29"/>
  <c r="BF143" i="29"/>
  <c r="BE143" i="29"/>
  <c r="BD143" i="29"/>
  <c r="BC143" i="29"/>
  <c r="BB143" i="29"/>
  <c r="BA143" i="29"/>
  <c r="AZ143" i="29"/>
  <c r="AY143" i="29"/>
  <c r="AW143" i="29"/>
  <c r="AS143" i="29"/>
  <c r="AR143" i="29"/>
  <c r="AN143" i="29"/>
  <c r="AM143" i="29"/>
  <c r="AE143" i="29"/>
  <c r="W143" i="29"/>
  <c r="U143" i="29"/>
  <c r="T143" i="29"/>
  <c r="S143" i="29"/>
  <c r="R143" i="29"/>
  <c r="P143" i="29"/>
  <c r="O143" i="29"/>
  <c r="N143" i="29"/>
  <c r="M143" i="29"/>
  <c r="K143" i="29"/>
  <c r="J143" i="29"/>
  <c r="I143" i="29"/>
  <c r="H143" i="29"/>
  <c r="G143" i="29"/>
  <c r="A143" i="29"/>
  <c r="CC143" i="29" s="1"/>
  <c r="FS142" i="29"/>
  <c r="FP142" i="29"/>
  <c r="FO142" i="29"/>
  <c r="FJ142" i="29"/>
  <c r="FI142" i="29"/>
  <c r="FH142" i="29"/>
  <c r="FC142" i="29"/>
  <c r="FF142" i="29" s="1"/>
  <c r="FA142" i="29"/>
  <c r="EZ142" i="29"/>
  <c r="EX142" i="29"/>
  <c r="FG142" i="29" s="1"/>
  <c r="EW142" i="29"/>
  <c r="EO142" i="29"/>
  <c r="FE142" i="29" s="1"/>
  <c r="EN142" i="29"/>
  <c r="EM142" i="29"/>
  <c r="EL142" i="29"/>
  <c r="EK142" i="29"/>
  <c r="EJ142" i="29"/>
  <c r="EI142" i="29"/>
  <c r="EH142" i="29"/>
  <c r="EG142" i="29"/>
  <c r="EF142" i="29"/>
  <c r="EE142" i="29"/>
  <c r="ED142" i="29"/>
  <c r="EC142" i="29"/>
  <c r="EB142" i="29"/>
  <c r="EA142" i="29"/>
  <c r="DZ142" i="29"/>
  <c r="DY142" i="29"/>
  <c r="DU142" i="29"/>
  <c r="DT142" i="29"/>
  <c r="DS142" i="29"/>
  <c r="FV142" i="29" s="1"/>
  <c r="DR142" i="29"/>
  <c r="FU142" i="29" s="1"/>
  <c r="DQ142" i="29"/>
  <c r="DP142" i="29"/>
  <c r="DO142" i="29"/>
  <c r="DN142" i="29"/>
  <c r="DM142" i="29"/>
  <c r="DL142" i="29"/>
  <c r="DK142" i="29"/>
  <c r="DJ142" i="29"/>
  <c r="DI142" i="29"/>
  <c r="DH142" i="29"/>
  <c r="DG142" i="29"/>
  <c r="DF142" i="29"/>
  <c r="DE142" i="29"/>
  <c r="DD142" i="29"/>
  <c r="DC142" i="29"/>
  <c r="DB142" i="29"/>
  <c r="DA142" i="29"/>
  <c r="CZ142" i="29"/>
  <c r="CY142" i="29"/>
  <c r="CX142" i="29"/>
  <c r="CW142" i="29"/>
  <c r="CV142" i="29"/>
  <c r="CU142" i="29"/>
  <c r="CT142" i="29"/>
  <c r="CS142" i="29"/>
  <c r="CR142" i="29"/>
  <c r="CQ142" i="29"/>
  <c r="CP142" i="29"/>
  <c r="CO142" i="29"/>
  <c r="CN142" i="29"/>
  <c r="CM142" i="29"/>
  <c r="CL142" i="29"/>
  <c r="CK142" i="29"/>
  <c r="CJ142" i="29"/>
  <c r="CI142" i="29"/>
  <c r="CG142" i="29"/>
  <c r="BQ142" i="29"/>
  <c r="BP142" i="29"/>
  <c r="BO142" i="29"/>
  <c r="BN142" i="29"/>
  <c r="BM142" i="29"/>
  <c r="BL142" i="29"/>
  <c r="BK142" i="29"/>
  <c r="BJ142" i="29"/>
  <c r="BI142" i="29"/>
  <c r="BH142" i="29"/>
  <c r="BG142" i="29"/>
  <c r="BF142" i="29"/>
  <c r="BE142" i="29"/>
  <c r="BD142" i="29"/>
  <c r="BC142" i="29"/>
  <c r="BB142" i="29"/>
  <c r="BA142" i="29"/>
  <c r="AZ142" i="29"/>
  <c r="AY142" i="29"/>
  <c r="AW142" i="29"/>
  <c r="AS142" i="29"/>
  <c r="AR142" i="29"/>
  <c r="AN142" i="29"/>
  <c r="AM142" i="29"/>
  <c r="AE142" i="29"/>
  <c r="W142" i="29"/>
  <c r="U142" i="29"/>
  <c r="T142" i="29"/>
  <c r="S142" i="29"/>
  <c r="R142" i="29"/>
  <c r="P142" i="29"/>
  <c r="O142" i="29"/>
  <c r="N142" i="29"/>
  <c r="M142" i="29"/>
  <c r="K142" i="29"/>
  <c r="J142" i="29"/>
  <c r="I142" i="29"/>
  <c r="H142" i="29"/>
  <c r="G142" i="29"/>
  <c r="A142" i="29"/>
  <c r="CC142" i="29" s="1"/>
  <c r="FS141" i="29"/>
  <c r="FP141" i="29"/>
  <c r="FO141" i="29"/>
  <c r="FJ141" i="29"/>
  <c r="FI141" i="29"/>
  <c r="FH141" i="29"/>
  <c r="FC141" i="29"/>
  <c r="FF141" i="29" s="1"/>
  <c r="FA141" i="29"/>
  <c r="EZ141" i="29"/>
  <c r="EX141" i="29"/>
  <c r="FG141" i="29" s="1"/>
  <c r="EW141" i="29"/>
  <c r="EO141" i="29"/>
  <c r="FE141" i="29" s="1"/>
  <c r="EN141" i="29"/>
  <c r="EM141" i="29"/>
  <c r="EL141" i="29"/>
  <c r="EK141" i="29"/>
  <c r="EJ141" i="29"/>
  <c r="EI141" i="29"/>
  <c r="EH141" i="29"/>
  <c r="EG141" i="29"/>
  <c r="EF141" i="29"/>
  <c r="EE141" i="29"/>
  <c r="ED141" i="29"/>
  <c r="EC141" i="29"/>
  <c r="EB141" i="29"/>
  <c r="EA141" i="29"/>
  <c r="DZ141" i="29"/>
  <c r="DY141" i="29"/>
  <c r="DU141" i="29"/>
  <c r="DT141" i="29"/>
  <c r="DS141" i="29"/>
  <c r="FV141" i="29" s="1"/>
  <c r="DR141" i="29"/>
  <c r="FU141" i="29" s="1"/>
  <c r="DQ141" i="29"/>
  <c r="DP141" i="29"/>
  <c r="DO141" i="29"/>
  <c r="DN141" i="29"/>
  <c r="DM141" i="29"/>
  <c r="DL141" i="29"/>
  <c r="DK141" i="29"/>
  <c r="DJ141" i="29"/>
  <c r="DI141" i="29"/>
  <c r="DH141" i="29"/>
  <c r="DG141" i="29"/>
  <c r="DF141" i="29"/>
  <c r="DE141" i="29"/>
  <c r="DD141" i="29"/>
  <c r="DC141" i="29"/>
  <c r="DB141" i="29"/>
  <c r="DA141" i="29"/>
  <c r="CZ141" i="29"/>
  <c r="CY141" i="29"/>
  <c r="CX141" i="29"/>
  <c r="CW141" i="29"/>
  <c r="CV141" i="29"/>
  <c r="CU141" i="29"/>
  <c r="CT141" i="29"/>
  <c r="CS141" i="29"/>
  <c r="CR141" i="29"/>
  <c r="CQ141" i="29"/>
  <c r="CP141" i="29"/>
  <c r="CO141" i="29"/>
  <c r="CN141" i="29"/>
  <c r="CM141" i="29"/>
  <c r="CL141" i="29"/>
  <c r="CK141" i="29"/>
  <c r="CJ141" i="29"/>
  <c r="CI141" i="29"/>
  <c r="CG141" i="29"/>
  <c r="BQ141" i="29"/>
  <c r="BP141" i="29"/>
  <c r="BO141" i="29"/>
  <c r="BN141" i="29"/>
  <c r="BM141" i="29"/>
  <c r="BL141" i="29"/>
  <c r="BK141" i="29"/>
  <c r="BJ141" i="29"/>
  <c r="BI141" i="29"/>
  <c r="BH141" i="29"/>
  <c r="BG141" i="29"/>
  <c r="BF141" i="29"/>
  <c r="BE141" i="29"/>
  <c r="BD141" i="29"/>
  <c r="BC141" i="29"/>
  <c r="BB141" i="29"/>
  <c r="BA141" i="29"/>
  <c r="AZ141" i="29"/>
  <c r="AY141" i="29"/>
  <c r="AW141" i="29"/>
  <c r="AS141" i="29"/>
  <c r="AR141" i="29"/>
  <c r="AN141" i="29"/>
  <c r="AM141" i="29"/>
  <c r="AE141" i="29"/>
  <c r="W141" i="29"/>
  <c r="U141" i="29"/>
  <c r="T141" i="29"/>
  <c r="S141" i="29"/>
  <c r="R141" i="29"/>
  <c r="P141" i="29"/>
  <c r="O141" i="29"/>
  <c r="N141" i="29"/>
  <c r="M141" i="29"/>
  <c r="K141" i="29"/>
  <c r="J141" i="29"/>
  <c r="I141" i="29"/>
  <c r="H141" i="29"/>
  <c r="G141" i="29"/>
  <c r="A141" i="29"/>
  <c r="CH141" i="29" s="1"/>
  <c r="FS140" i="29"/>
  <c r="FP140" i="29"/>
  <c r="FO140" i="29"/>
  <c r="FJ140" i="29"/>
  <c r="FI140" i="29"/>
  <c r="FH140" i="29"/>
  <c r="FC140" i="29"/>
  <c r="FF140" i="29" s="1"/>
  <c r="FA140" i="29"/>
  <c r="EZ140" i="29"/>
  <c r="EX140" i="29"/>
  <c r="FG140" i="29" s="1"/>
  <c r="EW140" i="29"/>
  <c r="EO140" i="29"/>
  <c r="FE140" i="29" s="1"/>
  <c r="EN140" i="29"/>
  <c r="EM140" i="29"/>
  <c r="EL140" i="29"/>
  <c r="EK140" i="29"/>
  <c r="EJ140" i="29"/>
  <c r="EI140" i="29"/>
  <c r="EH140" i="29"/>
  <c r="EG140" i="29"/>
  <c r="EF140" i="29"/>
  <c r="EE140" i="29"/>
  <c r="ED140" i="29"/>
  <c r="EC140" i="29"/>
  <c r="EB140" i="29"/>
  <c r="EA140" i="29"/>
  <c r="DZ140" i="29"/>
  <c r="DY140" i="29"/>
  <c r="DU140" i="29"/>
  <c r="DT140" i="29"/>
  <c r="DS140" i="29"/>
  <c r="FV140" i="29" s="1"/>
  <c r="DR140" i="29"/>
  <c r="FU140" i="29" s="1"/>
  <c r="DQ140" i="29"/>
  <c r="DP140" i="29"/>
  <c r="DO140" i="29"/>
  <c r="DN140" i="29"/>
  <c r="DM140" i="29"/>
  <c r="DL140" i="29"/>
  <c r="DK140" i="29"/>
  <c r="DJ140" i="29"/>
  <c r="DI140" i="29"/>
  <c r="DH140" i="29"/>
  <c r="DG140" i="29"/>
  <c r="DF140" i="29"/>
  <c r="DE140" i="29"/>
  <c r="DD140" i="29"/>
  <c r="DC140" i="29"/>
  <c r="DB140" i="29"/>
  <c r="DA140" i="29"/>
  <c r="CZ140" i="29"/>
  <c r="CY140" i="29"/>
  <c r="CX140" i="29"/>
  <c r="CW140" i="29"/>
  <c r="CV140" i="29"/>
  <c r="CU140" i="29"/>
  <c r="CT140" i="29"/>
  <c r="CS140" i="29"/>
  <c r="CR140" i="29"/>
  <c r="CQ140" i="29"/>
  <c r="CP140" i="29"/>
  <c r="CO140" i="29"/>
  <c r="CN140" i="29"/>
  <c r="CM140" i="29"/>
  <c r="CL140" i="29"/>
  <c r="CK140" i="29"/>
  <c r="CJ140" i="29"/>
  <c r="CI140" i="29"/>
  <c r="CG140" i="29"/>
  <c r="BQ140" i="29"/>
  <c r="BP140" i="29"/>
  <c r="BO140" i="29"/>
  <c r="BN140" i="29"/>
  <c r="BM140" i="29"/>
  <c r="BL140" i="29"/>
  <c r="BK140" i="29"/>
  <c r="BJ140" i="29"/>
  <c r="BI140" i="29"/>
  <c r="BH140" i="29"/>
  <c r="BG140" i="29"/>
  <c r="BF140" i="29"/>
  <c r="BE140" i="29"/>
  <c r="BD140" i="29"/>
  <c r="BC140" i="29"/>
  <c r="BB140" i="29"/>
  <c r="BA140" i="29"/>
  <c r="AZ140" i="29"/>
  <c r="AY140" i="29"/>
  <c r="AW140" i="29"/>
  <c r="AS140" i="29"/>
  <c r="AR140" i="29"/>
  <c r="AN140" i="29"/>
  <c r="AM140" i="29"/>
  <c r="AE140" i="29"/>
  <c r="W140" i="29"/>
  <c r="V140" i="29" s="1"/>
  <c r="U140" i="29"/>
  <c r="T140" i="29"/>
  <c r="S140" i="29"/>
  <c r="R140" i="29"/>
  <c r="P140" i="29"/>
  <c r="O140" i="29"/>
  <c r="N140" i="29"/>
  <c r="M140" i="29"/>
  <c r="K140" i="29"/>
  <c r="J140" i="29"/>
  <c r="I140" i="29"/>
  <c r="H140" i="29"/>
  <c r="G140" i="29"/>
  <c r="A140" i="29"/>
  <c r="CB140" i="29" s="1"/>
  <c r="FS139" i="29"/>
  <c r="FP139" i="29"/>
  <c r="FO139" i="29"/>
  <c r="FJ139" i="29"/>
  <c r="FI139" i="29"/>
  <c r="FH139" i="29"/>
  <c r="FC139" i="29"/>
  <c r="FF139" i="29" s="1"/>
  <c r="FA139" i="29"/>
  <c r="EZ139" i="29"/>
  <c r="EX139" i="29"/>
  <c r="FG139" i="29" s="1"/>
  <c r="EW139" i="29"/>
  <c r="EO139" i="29"/>
  <c r="FE139" i="29" s="1"/>
  <c r="EN139" i="29"/>
  <c r="EM139" i="29"/>
  <c r="EL139" i="29"/>
  <c r="EK139" i="29"/>
  <c r="EJ139" i="29"/>
  <c r="EI139" i="29"/>
  <c r="EH139" i="29"/>
  <c r="EG139" i="29"/>
  <c r="EF139" i="29"/>
  <c r="EE139" i="29"/>
  <c r="ED139" i="29"/>
  <c r="EC139" i="29"/>
  <c r="EB139" i="29"/>
  <c r="EA139" i="29"/>
  <c r="DZ139" i="29"/>
  <c r="DY139" i="29"/>
  <c r="DU139" i="29"/>
  <c r="DT139" i="29"/>
  <c r="DS139" i="29"/>
  <c r="FV139" i="29" s="1"/>
  <c r="DR139" i="29"/>
  <c r="FU139" i="29" s="1"/>
  <c r="DQ139" i="29"/>
  <c r="DP139" i="29"/>
  <c r="DO139" i="29"/>
  <c r="DN139" i="29"/>
  <c r="DM139" i="29"/>
  <c r="DL139" i="29"/>
  <c r="DK139" i="29"/>
  <c r="DJ139" i="29"/>
  <c r="DI139" i="29"/>
  <c r="DH139" i="29"/>
  <c r="DG139" i="29"/>
  <c r="DF139" i="29"/>
  <c r="DE139" i="29"/>
  <c r="DD139" i="29"/>
  <c r="DC139" i="29"/>
  <c r="DB139" i="29"/>
  <c r="DA139" i="29"/>
  <c r="CZ139" i="29"/>
  <c r="CY139" i="29"/>
  <c r="CX139" i="29"/>
  <c r="CW139" i="29"/>
  <c r="CV139" i="29"/>
  <c r="CU139" i="29"/>
  <c r="CT139" i="29"/>
  <c r="CS139" i="29"/>
  <c r="CR139" i="29"/>
  <c r="CQ139" i="29"/>
  <c r="CP139" i="29"/>
  <c r="CO139" i="29"/>
  <c r="CN139" i="29"/>
  <c r="CM139" i="29"/>
  <c r="CL139" i="29"/>
  <c r="CK139" i="29"/>
  <c r="CJ139" i="29"/>
  <c r="CI139" i="29"/>
  <c r="CG139" i="29"/>
  <c r="BQ139" i="29"/>
  <c r="BP139" i="29"/>
  <c r="BO139" i="29"/>
  <c r="BN139" i="29"/>
  <c r="BM139" i="29"/>
  <c r="BL139" i="29"/>
  <c r="BK139" i="29"/>
  <c r="BJ139" i="29"/>
  <c r="BI139" i="29"/>
  <c r="BH139" i="29"/>
  <c r="BG139" i="29"/>
  <c r="BF139" i="29"/>
  <c r="BE139" i="29"/>
  <c r="BD139" i="29"/>
  <c r="BC139" i="29"/>
  <c r="BB139" i="29"/>
  <c r="BA139" i="29"/>
  <c r="AZ139" i="29"/>
  <c r="AY139" i="29"/>
  <c r="AW139" i="29"/>
  <c r="AS139" i="29"/>
  <c r="AR139" i="29"/>
  <c r="AN139" i="29"/>
  <c r="AM139" i="29"/>
  <c r="AE139" i="29"/>
  <c r="W139" i="29"/>
  <c r="U139" i="29"/>
  <c r="T139" i="29"/>
  <c r="S139" i="29"/>
  <c r="R139" i="29"/>
  <c r="P139" i="29"/>
  <c r="O139" i="29"/>
  <c r="N139" i="29"/>
  <c r="M139" i="29"/>
  <c r="K139" i="29"/>
  <c r="J139" i="29"/>
  <c r="I139" i="29"/>
  <c r="H139" i="29"/>
  <c r="G139" i="29"/>
  <c r="A139" i="29"/>
  <c r="FQ139" i="29" s="1"/>
  <c r="FS138" i="29"/>
  <c r="FP138" i="29"/>
  <c r="FO138" i="29"/>
  <c r="FJ138" i="29"/>
  <c r="FI138" i="29"/>
  <c r="FH138" i="29"/>
  <c r="FC138" i="29"/>
  <c r="FF138" i="29" s="1"/>
  <c r="FA138" i="29"/>
  <c r="EZ138" i="29"/>
  <c r="EX138" i="29"/>
  <c r="FG138" i="29" s="1"/>
  <c r="EW138" i="29"/>
  <c r="EO138" i="29"/>
  <c r="FE138" i="29" s="1"/>
  <c r="EN138" i="29"/>
  <c r="EM138" i="29"/>
  <c r="EL138" i="29"/>
  <c r="EK138" i="29"/>
  <c r="EJ138" i="29"/>
  <c r="EI138" i="29"/>
  <c r="EH138" i="29"/>
  <c r="EG138" i="29"/>
  <c r="EF138" i="29"/>
  <c r="EE138" i="29"/>
  <c r="ED138" i="29"/>
  <c r="EC138" i="29"/>
  <c r="EB138" i="29"/>
  <c r="EA138" i="29"/>
  <c r="DZ138" i="29"/>
  <c r="DY138" i="29"/>
  <c r="DU138" i="29"/>
  <c r="DT138" i="29"/>
  <c r="DS138" i="29"/>
  <c r="FV138" i="29" s="1"/>
  <c r="DR138" i="29"/>
  <c r="FU138" i="29" s="1"/>
  <c r="DQ138" i="29"/>
  <c r="DP138" i="29"/>
  <c r="DO138" i="29"/>
  <c r="DN138" i="29"/>
  <c r="DM138" i="29"/>
  <c r="DL138" i="29"/>
  <c r="DK138" i="29"/>
  <c r="DJ138" i="29"/>
  <c r="DI138" i="29"/>
  <c r="DH138" i="29"/>
  <c r="DG138" i="29"/>
  <c r="DF138" i="29"/>
  <c r="DE138" i="29"/>
  <c r="DD138" i="29"/>
  <c r="DC138" i="29"/>
  <c r="DB138" i="29"/>
  <c r="DA138" i="29"/>
  <c r="CZ138" i="29"/>
  <c r="CY138" i="29"/>
  <c r="CX138" i="29"/>
  <c r="CW138" i="29"/>
  <c r="CV138" i="29"/>
  <c r="CU138" i="29"/>
  <c r="CT138" i="29"/>
  <c r="CS138" i="29"/>
  <c r="CR138" i="29"/>
  <c r="CQ138" i="29"/>
  <c r="CP138" i="29"/>
  <c r="CO138" i="29"/>
  <c r="CN138" i="29"/>
  <c r="CM138" i="29"/>
  <c r="CL138" i="29"/>
  <c r="CK138" i="29"/>
  <c r="CJ138" i="29"/>
  <c r="CI138" i="29"/>
  <c r="CG138" i="29"/>
  <c r="BQ138" i="29"/>
  <c r="BP138" i="29"/>
  <c r="BO138" i="29"/>
  <c r="BN138" i="29"/>
  <c r="BM138" i="29"/>
  <c r="BL138" i="29"/>
  <c r="BK138" i="29"/>
  <c r="BJ138" i="29"/>
  <c r="BI138" i="29"/>
  <c r="BH138" i="29"/>
  <c r="BG138" i="29"/>
  <c r="BF138" i="29"/>
  <c r="BE138" i="29"/>
  <c r="BD138" i="29"/>
  <c r="BC138" i="29"/>
  <c r="BB138" i="29"/>
  <c r="BA138" i="29"/>
  <c r="AZ138" i="29"/>
  <c r="AY138" i="29"/>
  <c r="AW138" i="29"/>
  <c r="AS138" i="29"/>
  <c r="AR138" i="29"/>
  <c r="AN138" i="29"/>
  <c r="AM138" i="29"/>
  <c r="AE138" i="29"/>
  <c r="W138" i="29"/>
  <c r="U138" i="29"/>
  <c r="T138" i="29"/>
  <c r="S138" i="29"/>
  <c r="R138" i="29"/>
  <c r="P138" i="29"/>
  <c r="O138" i="29"/>
  <c r="N138" i="29"/>
  <c r="M138" i="29"/>
  <c r="K138" i="29"/>
  <c r="J138" i="29"/>
  <c r="I138" i="29"/>
  <c r="H138" i="29"/>
  <c r="G138" i="29"/>
  <c r="A138" i="29"/>
  <c r="AD138" i="29" s="1"/>
  <c r="FS137" i="29"/>
  <c r="FP137" i="29"/>
  <c r="FO137" i="29"/>
  <c r="FJ137" i="29"/>
  <c r="FI137" i="29"/>
  <c r="FH137" i="29"/>
  <c r="FC137" i="29"/>
  <c r="FF137" i="29" s="1"/>
  <c r="FA137" i="29"/>
  <c r="EZ137" i="29"/>
  <c r="EX137" i="29"/>
  <c r="FG137" i="29" s="1"/>
  <c r="EW137" i="29"/>
  <c r="EO137" i="29"/>
  <c r="FE137" i="29" s="1"/>
  <c r="EN137" i="29"/>
  <c r="EM137" i="29"/>
  <c r="EL137" i="29"/>
  <c r="EK137" i="29"/>
  <c r="EJ137" i="29"/>
  <c r="EI137" i="29"/>
  <c r="EH137" i="29"/>
  <c r="EG137" i="29"/>
  <c r="EF137" i="29"/>
  <c r="EE137" i="29"/>
  <c r="ED137" i="29"/>
  <c r="EC137" i="29"/>
  <c r="EB137" i="29"/>
  <c r="EA137" i="29"/>
  <c r="DZ137" i="29"/>
  <c r="DY137" i="29"/>
  <c r="DU137" i="29"/>
  <c r="DT137" i="29"/>
  <c r="DS137" i="29"/>
  <c r="FV137" i="29" s="1"/>
  <c r="DR137" i="29"/>
  <c r="FU137" i="29" s="1"/>
  <c r="DQ137" i="29"/>
  <c r="DP137" i="29"/>
  <c r="DO137" i="29"/>
  <c r="DN137" i="29"/>
  <c r="DM137" i="29"/>
  <c r="DL137" i="29"/>
  <c r="DK137" i="29"/>
  <c r="DJ137" i="29"/>
  <c r="DI137" i="29"/>
  <c r="DH137" i="29"/>
  <c r="DG137" i="29"/>
  <c r="DF137" i="29"/>
  <c r="DE137" i="29"/>
  <c r="DD137" i="29"/>
  <c r="DC137" i="29"/>
  <c r="DB137" i="29"/>
  <c r="DA137" i="29"/>
  <c r="CZ137" i="29"/>
  <c r="CY137" i="29"/>
  <c r="CX137" i="29"/>
  <c r="CW137" i="29"/>
  <c r="CV137" i="29"/>
  <c r="CU137" i="29"/>
  <c r="CT137" i="29"/>
  <c r="CS137" i="29"/>
  <c r="CR137" i="29"/>
  <c r="CQ137" i="29"/>
  <c r="CP137" i="29"/>
  <c r="CO137" i="29"/>
  <c r="CN137" i="29"/>
  <c r="CM137" i="29"/>
  <c r="CL137" i="29"/>
  <c r="CK137" i="29"/>
  <c r="CJ137" i="29"/>
  <c r="CI137" i="29"/>
  <c r="CG137" i="29"/>
  <c r="BQ137" i="29"/>
  <c r="BP137" i="29"/>
  <c r="BO137" i="29"/>
  <c r="BN137" i="29"/>
  <c r="BM137" i="29"/>
  <c r="BL137" i="29"/>
  <c r="BK137" i="29"/>
  <c r="BJ137" i="29"/>
  <c r="BI137" i="29"/>
  <c r="BH137" i="29"/>
  <c r="BG137" i="29"/>
  <c r="BF137" i="29"/>
  <c r="BE137" i="29"/>
  <c r="BD137" i="29"/>
  <c r="BC137" i="29"/>
  <c r="BB137" i="29"/>
  <c r="BA137" i="29"/>
  <c r="AZ137" i="29"/>
  <c r="AY137" i="29"/>
  <c r="AW137" i="29"/>
  <c r="AS137" i="29"/>
  <c r="AR137" i="29"/>
  <c r="AN137" i="29"/>
  <c r="AM137" i="29"/>
  <c r="AE137" i="29"/>
  <c r="W137" i="29"/>
  <c r="U137" i="29"/>
  <c r="T137" i="29"/>
  <c r="S137" i="29"/>
  <c r="R137" i="29"/>
  <c r="P137" i="29"/>
  <c r="O137" i="29"/>
  <c r="N137" i="29"/>
  <c r="M137" i="29"/>
  <c r="K137" i="29"/>
  <c r="J137" i="29"/>
  <c r="I137" i="29"/>
  <c r="H137" i="29"/>
  <c r="G137" i="29"/>
  <c r="A137" i="29"/>
  <c r="AD137" i="29" s="1"/>
  <c r="FS136" i="29"/>
  <c r="FP136" i="29"/>
  <c r="FO136" i="29"/>
  <c r="FJ136" i="29"/>
  <c r="FI136" i="29"/>
  <c r="FH136" i="29"/>
  <c r="FC136" i="29"/>
  <c r="FF136" i="29" s="1"/>
  <c r="FA136" i="29"/>
  <c r="EZ136" i="29"/>
  <c r="EX136" i="29"/>
  <c r="FG136" i="29" s="1"/>
  <c r="EW136" i="29"/>
  <c r="EO136" i="29"/>
  <c r="FE136" i="29" s="1"/>
  <c r="EN136" i="29"/>
  <c r="EM136" i="29"/>
  <c r="EL136" i="29"/>
  <c r="EK136" i="29"/>
  <c r="EJ136" i="29"/>
  <c r="EI136" i="29"/>
  <c r="EH136" i="29"/>
  <c r="EG136" i="29"/>
  <c r="EF136" i="29"/>
  <c r="EE136" i="29"/>
  <c r="ED136" i="29"/>
  <c r="EC136" i="29"/>
  <c r="EB136" i="29"/>
  <c r="EA136" i="29"/>
  <c r="DZ136" i="29"/>
  <c r="DY136" i="29"/>
  <c r="DU136" i="29"/>
  <c r="DT136" i="29"/>
  <c r="DS136" i="29"/>
  <c r="FV136" i="29" s="1"/>
  <c r="DR136" i="29"/>
  <c r="FU136" i="29" s="1"/>
  <c r="DQ136" i="29"/>
  <c r="DP136" i="29"/>
  <c r="DO136" i="29"/>
  <c r="DN136" i="29"/>
  <c r="DM136" i="29"/>
  <c r="DL136" i="29"/>
  <c r="DK136" i="29"/>
  <c r="DJ136" i="29"/>
  <c r="DI136" i="29"/>
  <c r="DH136" i="29"/>
  <c r="DG136" i="29"/>
  <c r="DF136" i="29"/>
  <c r="DE136" i="29"/>
  <c r="DD136" i="29"/>
  <c r="DC136" i="29"/>
  <c r="DB136" i="29"/>
  <c r="DA136" i="29"/>
  <c r="CZ136" i="29"/>
  <c r="CY136" i="29"/>
  <c r="CX136" i="29"/>
  <c r="CW136" i="29"/>
  <c r="CV136" i="29"/>
  <c r="CU136" i="29"/>
  <c r="CT136" i="29"/>
  <c r="CS136" i="29"/>
  <c r="CR136" i="29"/>
  <c r="CQ136" i="29"/>
  <c r="CP136" i="29"/>
  <c r="CO136" i="29"/>
  <c r="CN136" i="29"/>
  <c r="CM136" i="29"/>
  <c r="CL136" i="29"/>
  <c r="CK136" i="29"/>
  <c r="CJ136" i="29"/>
  <c r="CI136" i="29"/>
  <c r="CG136" i="29"/>
  <c r="BQ136" i="29"/>
  <c r="BP136" i="29"/>
  <c r="BO136" i="29"/>
  <c r="BN136" i="29"/>
  <c r="BM136" i="29"/>
  <c r="BL136" i="29"/>
  <c r="BK136" i="29"/>
  <c r="BJ136" i="29"/>
  <c r="BI136" i="29"/>
  <c r="BH136" i="29"/>
  <c r="BG136" i="29"/>
  <c r="BF136" i="29"/>
  <c r="BE136" i="29"/>
  <c r="BD136" i="29"/>
  <c r="BC136" i="29"/>
  <c r="BB136" i="29"/>
  <c r="BA136" i="29"/>
  <c r="AZ136" i="29"/>
  <c r="AY136" i="29"/>
  <c r="AW136" i="29"/>
  <c r="AS136" i="29"/>
  <c r="AR136" i="29"/>
  <c r="AN136" i="29"/>
  <c r="AM136" i="29"/>
  <c r="AE136" i="29"/>
  <c r="W136" i="29"/>
  <c r="U136" i="29"/>
  <c r="T136" i="29"/>
  <c r="S136" i="29"/>
  <c r="R136" i="29"/>
  <c r="P136" i="29"/>
  <c r="O136" i="29"/>
  <c r="N136" i="29"/>
  <c r="M136" i="29"/>
  <c r="K136" i="29"/>
  <c r="J136" i="29"/>
  <c r="I136" i="29"/>
  <c r="H136" i="29"/>
  <c r="G136" i="29"/>
  <c r="A136" i="29"/>
  <c r="FQ136" i="29" s="1"/>
  <c r="FS135" i="29"/>
  <c r="FP135" i="29"/>
  <c r="FO135" i="29"/>
  <c r="FJ135" i="29"/>
  <c r="FI135" i="29"/>
  <c r="FH135" i="29"/>
  <c r="FC135" i="29"/>
  <c r="FF135" i="29" s="1"/>
  <c r="FA135" i="29"/>
  <c r="EZ135" i="29"/>
  <c r="EX135" i="29"/>
  <c r="FG135" i="29" s="1"/>
  <c r="EW135" i="29"/>
  <c r="EO135" i="29"/>
  <c r="FE135" i="29" s="1"/>
  <c r="EN135" i="29"/>
  <c r="EM135" i="29"/>
  <c r="EL135" i="29"/>
  <c r="EK135" i="29"/>
  <c r="EJ135" i="29"/>
  <c r="EI135" i="29"/>
  <c r="EH135" i="29"/>
  <c r="EG135" i="29"/>
  <c r="EF135" i="29"/>
  <c r="EE135" i="29"/>
  <c r="ED135" i="29"/>
  <c r="EC135" i="29"/>
  <c r="EB135" i="29"/>
  <c r="EA135" i="29"/>
  <c r="DZ135" i="29"/>
  <c r="DY135" i="29"/>
  <c r="DU135" i="29"/>
  <c r="DT135" i="29"/>
  <c r="DS135" i="29"/>
  <c r="FV135" i="29" s="1"/>
  <c r="DR135" i="29"/>
  <c r="FU135" i="29" s="1"/>
  <c r="DQ135" i="29"/>
  <c r="DP135" i="29"/>
  <c r="DO135" i="29"/>
  <c r="DN135" i="29"/>
  <c r="DM135" i="29"/>
  <c r="DL135" i="29"/>
  <c r="DK135" i="29"/>
  <c r="DJ135" i="29"/>
  <c r="DI135" i="29"/>
  <c r="DH135" i="29"/>
  <c r="DG135" i="29"/>
  <c r="DF135" i="29"/>
  <c r="DE135" i="29"/>
  <c r="DD135" i="29"/>
  <c r="DC135" i="29"/>
  <c r="DB135" i="29"/>
  <c r="DA135" i="29"/>
  <c r="CZ135" i="29"/>
  <c r="CY135" i="29"/>
  <c r="CX135" i="29"/>
  <c r="CW135" i="29"/>
  <c r="CV135" i="29"/>
  <c r="CU135" i="29"/>
  <c r="CT135" i="29"/>
  <c r="CS135" i="29"/>
  <c r="CR135" i="29"/>
  <c r="CQ135" i="29"/>
  <c r="CP135" i="29"/>
  <c r="CO135" i="29"/>
  <c r="CN135" i="29"/>
  <c r="CM135" i="29"/>
  <c r="CL135" i="29"/>
  <c r="CK135" i="29"/>
  <c r="CJ135" i="29"/>
  <c r="CI135" i="29"/>
  <c r="CG135" i="29"/>
  <c r="BQ135" i="29"/>
  <c r="BP135" i="29"/>
  <c r="BO135" i="29"/>
  <c r="BN135" i="29"/>
  <c r="BM135" i="29"/>
  <c r="BL135" i="29"/>
  <c r="BK135" i="29"/>
  <c r="BJ135" i="29"/>
  <c r="BI135" i="29"/>
  <c r="BH135" i="29"/>
  <c r="BG135" i="29"/>
  <c r="BF135" i="29"/>
  <c r="BE135" i="29"/>
  <c r="BD135" i="29"/>
  <c r="BC135" i="29"/>
  <c r="BB135" i="29"/>
  <c r="BA135" i="29"/>
  <c r="AZ135" i="29"/>
  <c r="AY135" i="29"/>
  <c r="AW135" i="29"/>
  <c r="AS135" i="29"/>
  <c r="AR135" i="29"/>
  <c r="AN135" i="29"/>
  <c r="AM135" i="29"/>
  <c r="AE135" i="29"/>
  <c r="W135" i="29"/>
  <c r="U135" i="29"/>
  <c r="T135" i="29"/>
  <c r="S135" i="29"/>
  <c r="R135" i="29"/>
  <c r="P135" i="29"/>
  <c r="O135" i="29"/>
  <c r="N135" i="29"/>
  <c r="M135" i="29"/>
  <c r="K135" i="29"/>
  <c r="J135" i="29"/>
  <c r="I135" i="29"/>
  <c r="H135" i="29"/>
  <c r="G135" i="29"/>
  <c r="A135" i="29"/>
  <c r="FQ135" i="29" s="1"/>
  <c r="FS134" i="29"/>
  <c r="FP134" i="29"/>
  <c r="FO134" i="29"/>
  <c r="FJ134" i="29"/>
  <c r="FI134" i="29"/>
  <c r="FH134" i="29"/>
  <c r="FC134" i="29"/>
  <c r="FF134" i="29" s="1"/>
  <c r="FA134" i="29"/>
  <c r="EZ134" i="29"/>
  <c r="EX134" i="29"/>
  <c r="FG134" i="29" s="1"/>
  <c r="EW134" i="29"/>
  <c r="EO134" i="29"/>
  <c r="FE134" i="29" s="1"/>
  <c r="EN134" i="29"/>
  <c r="EM134" i="29"/>
  <c r="EL134" i="29"/>
  <c r="EK134" i="29"/>
  <c r="EJ134" i="29"/>
  <c r="EI134" i="29"/>
  <c r="EH134" i="29"/>
  <c r="EG134" i="29"/>
  <c r="EF134" i="29"/>
  <c r="EE134" i="29"/>
  <c r="ED134" i="29"/>
  <c r="EC134" i="29"/>
  <c r="EB134" i="29"/>
  <c r="EA134" i="29"/>
  <c r="DZ134" i="29"/>
  <c r="DY134" i="29"/>
  <c r="DU134" i="29"/>
  <c r="DT134" i="29"/>
  <c r="DS134" i="29"/>
  <c r="FV134" i="29" s="1"/>
  <c r="DR134" i="29"/>
  <c r="FU134" i="29" s="1"/>
  <c r="DQ134" i="29"/>
  <c r="DP134" i="29"/>
  <c r="DO134" i="29"/>
  <c r="DN134" i="29"/>
  <c r="DM134" i="29"/>
  <c r="DL134" i="29"/>
  <c r="DK134" i="29"/>
  <c r="DJ134" i="29"/>
  <c r="DI134" i="29"/>
  <c r="DH134" i="29"/>
  <c r="DG134" i="29"/>
  <c r="DF134" i="29"/>
  <c r="DE134" i="29"/>
  <c r="DD134" i="29"/>
  <c r="DC134" i="29"/>
  <c r="DB134" i="29"/>
  <c r="DA134" i="29"/>
  <c r="CZ134" i="29"/>
  <c r="CY134" i="29"/>
  <c r="CX134" i="29"/>
  <c r="CW134" i="29"/>
  <c r="CV134" i="29"/>
  <c r="CU134" i="29"/>
  <c r="CT134" i="29"/>
  <c r="CS134" i="29"/>
  <c r="CR134" i="29"/>
  <c r="CQ134" i="29"/>
  <c r="CP134" i="29"/>
  <c r="CO134" i="29"/>
  <c r="CN134" i="29"/>
  <c r="CM134" i="29"/>
  <c r="CL134" i="29"/>
  <c r="CK134" i="29"/>
  <c r="CJ134" i="29"/>
  <c r="CI134" i="29"/>
  <c r="CG134" i="29"/>
  <c r="BQ134" i="29"/>
  <c r="BP134" i="29"/>
  <c r="BO134" i="29"/>
  <c r="BN134" i="29"/>
  <c r="BM134" i="29"/>
  <c r="BL134" i="29"/>
  <c r="BK134" i="29"/>
  <c r="BJ134" i="29"/>
  <c r="BI134" i="29"/>
  <c r="BH134" i="29"/>
  <c r="BG134" i="29"/>
  <c r="BF134" i="29"/>
  <c r="BE134" i="29"/>
  <c r="BD134" i="29"/>
  <c r="BC134" i="29"/>
  <c r="BB134" i="29"/>
  <c r="BA134" i="29"/>
  <c r="AZ134" i="29"/>
  <c r="AY134" i="29"/>
  <c r="AW134" i="29"/>
  <c r="AS134" i="29"/>
  <c r="AR134" i="29"/>
  <c r="AN134" i="29"/>
  <c r="AM134" i="29"/>
  <c r="AE134" i="29"/>
  <c r="W134" i="29"/>
  <c r="U134" i="29"/>
  <c r="T134" i="29"/>
  <c r="S134" i="29"/>
  <c r="R134" i="29"/>
  <c r="P134" i="29"/>
  <c r="O134" i="29"/>
  <c r="N134" i="29"/>
  <c r="M134" i="29"/>
  <c r="K134" i="29"/>
  <c r="J134" i="29"/>
  <c r="I134" i="29"/>
  <c r="H134" i="29"/>
  <c r="G134" i="29"/>
  <c r="A134" i="29"/>
  <c r="CH134" i="29" s="1"/>
  <c r="FS133" i="29"/>
  <c r="FP133" i="29"/>
  <c r="FO133" i="29"/>
  <c r="FJ133" i="29"/>
  <c r="FI133" i="29"/>
  <c r="FH133" i="29"/>
  <c r="FC133" i="29"/>
  <c r="FF133" i="29" s="1"/>
  <c r="FA133" i="29"/>
  <c r="EZ133" i="29"/>
  <c r="EX133" i="29"/>
  <c r="FG133" i="29" s="1"/>
  <c r="EW133" i="29"/>
  <c r="EO133" i="29"/>
  <c r="FE133" i="29" s="1"/>
  <c r="EN133" i="29"/>
  <c r="EM133" i="29"/>
  <c r="EL133" i="29"/>
  <c r="EK133" i="29"/>
  <c r="EJ133" i="29"/>
  <c r="EI133" i="29"/>
  <c r="EH133" i="29"/>
  <c r="EG133" i="29"/>
  <c r="EF133" i="29"/>
  <c r="EE133" i="29"/>
  <c r="ED133" i="29"/>
  <c r="EC133" i="29"/>
  <c r="EB133" i="29"/>
  <c r="EA133" i="29"/>
  <c r="DZ133" i="29"/>
  <c r="DY133" i="29"/>
  <c r="DU133" i="29"/>
  <c r="DT133" i="29"/>
  <c r="DS133" i="29"/>
  <c r="FV133" i="29" s="1"/>
  <c r="DR133" i="29"/>
  <c r="DQ133" i="29"/>
  <c r="DP133" i="29"/>
  <c r="DO133" i="29"/>
  <c r="DN133" i="29"/>
  <c r="DM133" i="29"/>
  <c r="DL133" i="29"/>
  <c r="DK133" i="29"/>
  <c r="DJ133" i="29"/>
  <c r="DI133" i="29"/>
  <c r="DH133" i="29"/>
  <c r="DG133" i="29"/>
  <c r="DF133" i="29"/>
  <c r="DE133" i="29"/>
  <c r="DD133" i="29"/>
  <c r="DC133" i="29"/>
  <c r="DB133" i="29"/>
  <c r="DA133" i="29"/>
  <c r="CZ133" i="29"/>
  <c r="CY133" i="29"/>
  <c r="CX133" i="29"/>
  <c r="CW133" i="29"/>
  <c r="CV133" i="29"/>
  <c r="CU133" i="29"/>
  <c r="CT133" i="29"/>
  <c r="CS133" i="29"/>
  <c r="CR133" i="29"/>
  <c r="CQ133" i="29"/>
  <c r="CP133" i="29"/>
  <c r="CO133" i="29"/>
  <c r="CN133" i="29"/>
  <c r="CM133" i="29"/>
  <c r="CL133" i="29"/>
  <c r="CK133" i="29"/>
  <c r="CJ133" i="29"/>
  <c r="CI133" i="29"/>
  <c r="CG133" i="29"/>
  <c r="BQ133" i="29"/>
  <c r="BP133" i="29"/>
  <c r="BO133" i="29"/>
  <c r="BN133" i="29"/>
  <c r="BM133" i="29"/>
  <c r="BL133" i="29"/>
  <c r="BK133" i="29"/>
  <c r="BJ133" i="29"/>
  <c r="BI133" i="29"/>
  <c r="BH133" i="29"/>
  <c r="BG133" i="29"/>
  <c r="BF133" i="29"/>
  <c r="BE133" i="29"/>
  <c r="BD133" i="29"/>
  <c r="BC133" i="29"/>
  <c r="BB133" i="29"/>
  <c r="BA133" i="29"/>
  <c r="AZ133" i="29"/>
  <c r="AY133" i="29"/>
  <c r="AW133" i="29"/>
  <c r="AS133" i="29"/>
  <c r="AR133" i="29"/>
  <c r="AN133" i="29"/>
  <c r="AM133" i="29"/>
  <c r="AE133" i="29"/>
  <c r="W133" i="29"/>
  <c r="U133" i="29"/>
  <c r="T133" i="29"/>
  <c r="S133" i="29"/>
  <c r="R133" i="29"/>
  <c r="P133" i="29"/>
  <c r="O133" i="29"/>
  <c r="N133" i="29"/>
  <c r="M133" i="29"/>
  <c r="K133" i="29"/>
  <c r="J133" i="29"/>
  <c r="I133" i="29"/>
  <c r="H133" i="29"/>
  <c r="G133" i="29"/>
  <c r="A133" i="29"/>
  <c r="CF133" i="29" s="1"/>
  <c r="FS132" i="29"/>
  <c r="FP132" i="29"/>
  <c r="FO132" i="29"/>
  <c r="FJ132" i="29"/>
  <c r="FI132" i="29"/>
  <c r="FH132" i="29"/>
  <c r="FC132" i="29"/>
  <c r="FF132" i="29" s="1"/>
  <c r="FA132" i="29"/>
  <c r="EZ132" i="29"/>
  <c r="EX132" i="29"/>
  <c r="FG132" i="29" s="1"/>
  <c r="EW132" i="29"/>
  <c r="EO132" i="29"/>
  <c r="FE132" i="29" s="1"/>
  <c r="EN132" i="29"/>
  <c r="EM132" i="29"/>
  <c r="EL132" i="29"/>
  <c r="EK132" i="29"/>
  <c r="EJ132" i="29"/>
  <c r="EI132" i="29"/>
  <c r="EH132" i="29"/>
  <c r="EG132" i="29"/>
  <c r="EF132" i="29"/>
  <c r="EE132" i="29"/>
  <c r="ED132" i="29"/>
  <c r="EC132" i="29"/>
  <c r="EB132" i="29"/>
  <c r="EA132" i="29"/>
  <c r="DZ132" i="29"/>
  <c r="DY132" i="29"/>
  <c r="DU132" i="29"/>
  <c r="DT132" i="29"/>
  <c r="DS132" i="29"/>
  <c r="FV132" i="29" s="1"/>
  <c r="DR132" i="29"/>
  <c r="FU132" i="29" s="1"/>
  <c r="DQ132" i="29"/>
  <c r="DP132" i="29"/>
  <c r="DO132" i="29"/>
  <c r="DN132" i="29"/>
  <c r="DM132" i="29"/>
  <c r="DL132" i="29"/>
  <c r="DK132" i="29"/>
  <c r="DJ132" i="29"/>
  <c r="DI132" i="29"/>
  <c r="DH132" i="29"/>
  <c r="DG132" i="29"/>
  <c r="DF132" i="29"/>
  <c r="DE132" i="29"/>
  <c r="DD132" i="29"/>
  <c r="DC132" i="29"/>
  <c r="DB132" i="29"/>
  <c r="DA132" i="29"/>
  <c r="CZ132" i="29"/>
  <c r="CY132" i="29"/>
  <c r="CX132" i="29"/>
  <c r="CW132" i="29"/>
  <c r="CV132" i="29"/>
  <c r="CU132" i="29"/>
  <c r="CT132" i="29"/>
  <c r="CS132" i="29"/>
  <c r="CR132" i="29"/>
  <c r="CQ132" i="29"/>
  <c r="CP132" i="29"/>
  <c r="CO132" i="29"/>
  <c r="CN132" i="29"/>
  <c r="CM132" i="29"/>
  <c r="CL132" i="29"/>
  <c r="CK132" i="29"/>
  <c r="CJ132" i="29"/>
  <c r="CI132" i="29"/>
  <c r="CG132" i="29"/>
  <c r="BQ132" i="29"/>
  <c r="BP132" i="29"/>
  <c r="BO132" i="29"/>
  <c r="BN132" i="29"/>
  <c r="BM132" i="29"/>
  <c r="BL132" i="29"/>
  <c r="BK132" i="29"/>
  <c r="BJ132" i="29"/>
  <c r="BI132" i="29"/>
  <c r="BH132" i="29"/>
  <c r="BG132" i="29"/>
  <c r="BF132" i="29"/>
  <c r="BE132" i="29"/>
  <c r="BD132" i="29"/>
  <c r="BC132" i="29"/>
  <c r="BB132" i="29"/>
  <c r="BA132" i="29"/>
  <c r="AZ132" i="29"/>
  <c r="AY132" i="29"/>
  <c r="AW132" i="29"/>
  <c r="AS132" i="29"/>
  <c r="AR132" i="29"/>
  <c r="AN132" i="29"/>
  <c r="AM132" i="29"/>
  <c r="AE132" i="29"/>
  <c r="W132" i="29"/>
  <c r="U132" i="29"/>
  <c r="T132" i="29"/>
  <c r="S132" i="29"/>
  <c r="R132" i="29"/>
  <c r="P132" i="29"/>
  <c r="O132" i="29"/>
  <c r="N132" i="29"/>
  <c r="M132" i="29"/>
  <c r="K132" i="29"/>
  <c r="J132" i="29"/>
  <c r="I132" i="29"/>
  <c r="H132" i="29"/>
  <c r="G132" i="29"/>
  <c r="A132" i="29"/>
  <c r="CH132" i="29" s="1"/>
  <c r="FS131" i="29"/>
  <c r="FP131" i="29"/>
  <c r="FO131" i="29"/>
  <c r="FJ131" i="29"/>
  <c r="FI131" i="29"/>
  <c r="FH131" i="29"/>
  <c r="FC131" i="29"/>
  <c r="FF131" i="29" s="1"/>
  <c r="FA131" i="29"/>
  <c r="EZ131" i="29"/>
  <c r="EX131" i="29"/>
  <c r="FG131" i="29" s="1"/>
  <c r="EW131" i="29"/>
  <c r="EO131" i="29"/>
  <c r="FE131" i="29" s="1"/>
  <c r="EN131" i="29"/>
  <c r="EM131" i="29"/>
  <c r="EL131" i="29"/>
  <c r="EK131" i="29"/>
  <c r="EJ131" i="29"/>
  <c r="EI131" i="29"/>
  <c r="EH131" i="29"/>
  <c r="EG131" i="29"/>
  <c r="EF131" i="29"/>
  <c r="EE131" i="29"/>
  <c r="ED131" i="29"/>
  <c r="EC131" i="29"/>
  <c r="EB131" i="29"/>
  <c r="EA131" i="29"/>
  <c r="DZ131" i="29"/>
  <c r="DY131" i="29"/>
  <c r="DU131" i="29"/>
  <c r="DT131" i="29"/>
  <c r="DS131" i="29"/>
  <c r="FV131" i="29" s="1"/>
  <c r="DR131" i="29"/>
  <c r="FU131" i="29" s="1"/>
  <c r="DQ131" i="29"/>
  <c r="DP131" i="29"/>
  <c r="DO131" i="29"/>
  <c r="DN131" i="29"/>
  <c r="DM131" i="29"/>
  <c r="DL131" i="29"/>
  <c r="DK131" i="29"/>
  <c r="DJ131" i="29"/>
  <c r="DI131" i="29"/>
  <c r="DH131" i="29"/>
  <c r="DG131" i="29"/>
  <c r="DF131" i="29"/>
  <c r="DE131" i="29"/>
  <c r="DD131" i="29"/>
  <c r="DC131" i="29"/>
  <c r="DB131" i="29"/>
  <c r="DA131" i="29"/>
  <c r="CZ131" i="29"/>
  <c r="CY131" i="29"/>
  <c r="CX131" i="29"/>
  <c r="CW131" i="29"/>
  <c r="CV131" i="29"/>
  <c r="CU131" i="29"/>
  <c r="CT131" i="29"/>
  <c r="CS131" i="29"/>
  <c r="CR131" i="29"/>
  <c r="CQ131" i="29"/>
  <c r="CP131" i="29"/>
  <c r="CO131" i="29"/>
  <c r="CN131" i="29"/>
  <c r="CM131" i="29"/>
  <c r="CL131" i="29"/>
  <c r="CK131" i="29"/>
  <c r="CJ131" i="29"/>
  <c r="CI131" i="29"/>
  <c r="CG131" i="29"/>
  <c r="BQ131" i="29"/>
  <c r="BP131" i="29"/>
  <c r="BO131" i="29"/>
  <c r="BN131" i="29"/>
  <c r="BM131" i="29"/>
  <c r="BL131" i="29"/>
  <c r="BK131" i="29"/>
  <c r="BJ131" i="29"/>
  <c r="BI131" i="29"/>
  <c r="BH131" i="29"/>
  <c r="BG131" i="29"/>
  <c r="BF131" i="29"/>
  <c r="BE131" i="29"/>
  <c r="BD131" i="29"/>
  <c r="BC131" i="29"/>
  <c r="BB131" i="29"/>
  <c r="BA131" i="29"/>
  <c r="AZ131" i="29"/>
  <c r="AY131" i="29"/>
  <c r="AW131" i="29"/>
  <c r="AS131" i="29"/>
  <c r="AR131" i="29"/>
  <c r="AN131" i="29"/>
  <c r="AM131" i="29"/>
  <c r="AE131" i="29"/>
  <c r="W131" i="29"/>
  <c r="V131" i="29" s="1"/>
  <c r="U131" i="29"/>
  <c r="T131" i="29"/>
  <c r="S131" i="29"/>
  <c r="R131" i="29"/>
  <c r="P131" i="29"/>
  <c r="O131" i="29"/>
  <c r="N131" i="29"/>
  <c r="M131" i="29"/>
  <c r="K131" i="29"/>
  <c r="J131" i="29"/>
  <c r="I131" i="29"/>
  <c r="H131" i="29"/>
  <c r="G131" i="29"/>
  <c r="A131" i="29"/>
  <c r="FN131" i="29" s="1"/>
  <c r="FS130" i="29"/>
  <c r="FP130" i="29"/>
  <c r="FO130" i="29"/>
  <c r="FJ130" i="29"/>
  <c r="FI130" i="29"/>
  <c r="FH130" i="29"/>
  <c r="FC130" i="29"/>
  <c r="FF130" i="29" s="1"/>
  <c r="FA130" i="29"/>
  <c r="EZ130" i="29"/>
  <c r="EX130" i="29"/>
  <c r="FG130" i="29" s="1"/>
  <c r="EW130" i="29"/>
  <c r="EO130" i="29"/>
  <c r="FE130" i="29" s="1"/>
  <c r="EN130" i="29"/>
  <c r="EM130" i="29"/>
  <c r="EL130" i="29"/>
  <c r="EK130" i="29"/>
  <c r="EJ130" i="29"/>
  <c r="EI130" i="29"/>
  <c r="EH130" i="29"/>
  <c r="EG130" i="29"/>
  <c r="EF130" i="29"/>
  <c r="EE130" i="29"/>
  <c r="ED130" i="29"/>
  <c r="EC130" i="29"/>
  <c r="EB130" i="29"/>
  <c r="EA130" i="29"/>
  <c r="DZ130" i="29"/>
  <c r="DY130" i="29"/>
  <c r="DU130" i="29"/>
  <c r="DT130" i="29"/>
  <c r="DS130" i="29"/>
  <c r="FV130" i="29" s="1"/>
  <c r="DR130" i="29"/>
  <c r="FU130" i="29" s="1"/>
  <c r="DQ130" i="29"/>
  <c r="DP130" i="29"/>
  <c r="DO130" i="29"/>
  <c r="DN130" i="29"/>
  <c r="DM130" i="29"/>
  <c r="DL130" i="29"/>
  <c r="DK130" i="29"/>
  <c r="DJ130" i="29"/>
  <c r="DI130" i="29"/>
  <c r="DH130" i="29"/>
  <c r="DG130" i="29"/>
  <c r="DF130" i="29"/>
  <c r="DE130" i="29"/>
  <c r="DD130" i="29"/>
  <c r="DC130" i="29"/>
  <c r="DB130" i="29"/>
  <c r="DA130" i="29"/>
  <c r="CZ130" i="29"/>
  <c r="CY130" i="29"/>
  <c r="CX130" i="29"/>
  <c r="CW130" i="29"/>
  <c r="CV130" i="29"/>
  <c r="CU130" i="29"/>
  <c r="CT130" i="29"/>
  <c r="CS130" i="29"/>
  <c r="CR130" i="29"/>
  <c r="CQ130" i="29"/>
  <c r="CP130" i="29"/>
  <c r="CO130" i="29"/>
  <c r="CN130" i="29"/>
  <c r="CM130" i="29"/>
  <c r="CL130" i="29"/>
  <c r="CK130" i="29"/>
  <c r="CJ130" i="29"/>
  <c r="CI130" i="29"/>
  <c r="CG130" i="29"/>
  <c r="BQ130" i="29"/>
  <c r="BP130" i="29"/>
  <c r="BO130" i="29"/>
  <c r="BN130" i="29"/>
  <c r="BM130" i="29"/>
  <c r="BL130" i="29"/>
  <c r="BK130" i="29"/>
  <c r="BJ130" i="29"/>
  <c r="BI130" i="29"/>
  <c r="BH130" i="29"/>
  <c r="BG130" i="29"/>
  <c r="BF130" i="29"/>
  <c r="BE130" i="29"/>
  <c r="BD130" i="29"/>
  <c r="BC130" i="29"/>
  <c r="BB130" i="29"/>
  <c r="BA130" i="29"/>
  <c r="AZ130" i="29"/>
  <c r="AY130" i="29"/>
  <c r="AW130" i="29"/>
  <c r="AS130" i="29"/>
  <c r="AR130" i="29"/>
  <c r="AN130" i="29"/>
  <c r="AM130" i="29"/>
  <c r="AE130" i="29"/>
  <c r="W130" i="29"/>
  <c r="U130" i="29"/>
  <c r="T130" i="29"/>
  <c r="S130" i="29"/>
  <c r="R130" i="29"/>
  <c r="P130" i="29"/>
  <c r="O130" i="29"/>
  <c r="N130" i="29"/>
  <c r="M130" i="29"/>
  <c r="K130" i="29"/>
  <c r="J130" i="29"/>
  <c r="I130" i="29"/>
  <c r="H130" i="29"/>
  <c r="G130" i="29"/>
  <c r="A130" i="29"/>
  <c r="AH130" i="29" s="1"/>
  <c r="FS129" i="29"/>
  <c r="FP129" i="29"/>
  <c r="FO129" i="29"/>
  <c r="FJ129" i="29"/>
  <c r="FI129" i="29"/>
  <c r="FH129" i="29"/>
  <c r="FC129" i="29"/>
  <c r="FF129" i="29" s="1"/>
  <c r="FA129" i="29"/>
  <c r="EZ129" i="29"/>
  <c r="EX129" i="29"/>
  <c r="FG129" i="29" s="1"/>
  <c r="EW129" i="29"/>
  <c r="EO129" i="29"/>
  <c r="FE129" i="29" s="1"/>
  <c r="EN129" i="29"/>
  <c r="EM129" i="29"/>
  <c r="EL129" i="29"/>
  <c r="EK129" i="29"/>
  <c r="EJ129" i="29"/>
  <c r="EI129" i="29"/>
  <c r="EH129" i="29"/>
  <c r="EG129" i="29"/>
  <c r="EF129" i="29"/>
  <c r="EE129" i="29"/>
  <c r="ED129" i="29"/>
  <c r="EC129" i="29"/>
  <c r="EB129" i="29"/>
  <c r="EA129" i="29"/>
  <c r="DZ129" i="29"/>
  <c r="DY129" i="29"/>
  <c r="DU129" i="29"/>
  <c r="DT129" i="29"/>
  <c r="DS129" i="29"/>
  <c r="FV129" i="29" s="1"/>
  <c r="DR129" i="29"/>
  <c r="FU129" i="29" s="1"/>
  <c r="DQ129" i="29"/>
  <c r="DP129" i="29"/>
  <c r="DO129" i="29"/>
  <c r="DN129" i="29"/>
  <c r="DM129" i="29"/>
  <c r="DL129" i="29"/>
  <c r="DK129" i="29"/>
  <c r="DJ129" i="29"/>
  <c r="DI129" i="29"/>
  <c r="DH129" i="29"/>
  <c r="DG129" i="29"/>
  <c r="DF129" i="29"/>
  <c r="DE129" i="29"/>
  <c r="DD129" i="29"/>
  <c r="DC129" i="29"/>
  <c r="DB129" i="29"/>
  <c r="DA129" i="29"/>
  <c r="CZ129" i="29"/>
  <c r="CY129" i="29"/>
  <c r="CX129" i="29"/>
  <c r="CW129" i="29"/>
  <c r="CV129" i="29"/>
  <c r="CU129" i="29"/>
  <c r="CT129" i="29"/>
  <c r="CS129" i="29"/>
  <c r="CR129" i="29"/>
  <c r="CQ129" i="29"/>
  <c r="CP129" i="29"/>
  <c r="CO129" i="29"/>
  <c r="CN129" i="29"/>
  <c r="CM129" i="29"/>
  <c r="CL129" i="29"/>
  <c r="CK129" i="29"/>
  <c r="CJ129" i="29"/>
  <c r="CI129" i="29"/>
  <c r="CG129" i="29"/>
  <c r="BQ129" i="29"/>
  <c r="BP129" i="29"/>
  <c r="BO129" i="29"/>
  <c r="BN129" i="29"/>
  <c r="BM129" i="29"/>
  <c r="BL129" i="29"/>
  <c r="BK129" i="29"/>
  <c r="BJ129" i="29"/>
  <c r="BI129" i="29"/>
  <c r="BH129" i="29"/>
  <c r="BG129" i="29"/>
  <c r="BF129" i="29"/>
  <c r="BE129" i="29"/>
  <c r="BD129" i="29"/>
  <c r="BC129" i="29"/>
  <c r="BB129" i="29"/>
  <c r="BA129" i="29"/>
  <c r="AZ129" i="29"/>
  <c r="AY129" i="29"/>
  <c r="AW129" i="29"/>
  <c r="AS129" i="29"/>
  <c r="AR129" i="29"/>
  <c r="AN129" i="29"/>
  <c r="AM129" i="29"/>
  <c r="AE129" i="29"/>
  <c r="W129" i="29"/>
  <c r="U129" i="29"/>
  <c r="T129" i="29"/>
  <c r="S129" i="29"/>
  <c r="R129" i="29"/>
  <c r="P129" i="29"/>
  <c r="O129" i="29"/>
  <c r="N129" i="29"/>
  <c r="M129" i="29"/>
  <c r="K129" i="29"/>
  <c r="J129" i="29"/>
  <c r="I129" i="29"/>
  <c r="H129" i="29"/>
  <c r="G129" i="29"/>
  <c r="A129" i="29"/>
  <c r="FQ129" i="29" s="1"/>
  <c r="FS128" i="29"/>
  <c r="FP128" i="29"/>
  <c r="FO128" i="29"/>
  <c r="FJ128" i="29"/>
  <c r="FI128" i="29"/>
  <c r="FH128" i="29"/>
  <c r="FC128" i="29"/>
  <c r="FF128" i="29" s="1"/>
  <c r="FA128" i="29"/>
  <c r="EZ128" i="29"/>
  <c r="EX128" i="29"/>
  <c r="FG128" i="29" s="1"/>
  <c r="EW128" i="29"/>
  <c r="EO128" i="29"/>
  <c r="FE128" i="29" s="1"/>
  <c r="EN128" i="29"/>
  <c r="EM128" i="29"/>
  <c r="EL128" i="29"/>
  <c r="EK128" i="29"/>
  <c r="EJ128" i="29"/>
  <c r="EI128" i="29"/>
  <c r="EH128" i="29"/>
  <c r="EG128" i="29"/>
  <c r="EF128" i="29"/>
  <c r="EE128" i="29"/>
  <c r="ED128" i="29"/>
  <c r="EC128" i="29"/>
  <c r="EB128" i="29"/>
  <c r="EA128" i="29"/>
  <c r="DZ128" i="29"/>
  <c r="DY128" i="29"/>
  <c r="DU128" i="29"/>
  <c r="DT128" i="29"/>
  <c r="DS128" i="29"/>
  <c r="FV128" i="29" s="1"/>
  <c r="DR128" i="29"/>
  <c r="FU128" i="29" s="1"/>
  <c r="DQ128" i="29"/>
  <c r="DP128" i="29"/>
  <c r="DO128" i="29"/>
  <c r="DN128" i="29"/>
  <c r="DM128" i="29"/>
  <c r="DL128" i="29"/>
  <c r="DK128" i="29"/>
  <c r="DJ128" i="29"/>
  <c r="DI128" i="29"/>
  <c r="DH128" i="29"/>
  <c r="DG128" i="29"/>
  <c r="DF128" i="29"/>
  <c r="DE128" i="29"/>
  <c r="DD128" i="29"/>
  <c r="DC128" i="29"/>
  <c r="DB128" i="29"/>
  <c r="DA128" i="29"/>
  <c r="CZ128" i="29"/>
  <c r="CY128" i="29"/>
  <c r="CX128" i="29"/>
  <c r="CW128" i="29"/>
  <c r="CV128" i="29"/>
  <c r="CU128" i="29"/>
  <c r="CT128" i="29"/>
  <c r="CS128" i="29"/>
  <c r="CR128" i="29"/>
  <c r="CQ128" i="29"/>
  <c r="CP128" i="29"/>
  <c r="CO128" i="29"/>
  <c r="CN128" i="29"/>
  <c r="CM128" i="29"/>
  <c r="CL128" i="29"/>
  <c r="CK128" i="29"/>
  <c r="CJ128" i="29"/>
  <c r="CI128" i="29"/>
  <c r="CG128" i="29"/>
  <c r="BQ128" i="29"/>
  <c r="BP128" i="29"/>
  <c r="BO128" i="29"/>
  <c r="BN128" i="29"/>
  <c r="BM128" i="29"/>
  <c r="BL128" i="29"/>
  <c r="BK128" i="29"/>
  <c r="BJ128" i="29"/>
  <c r="BI128" i="29"/>
  <c r="BH128" i="29"/>
  <c r="BG128" i="29"/>
  <c r="BF128" i="29"/>
  <c r="BE128" i="29"/>
  <c r="BD128" i="29"/>
  <c r="BC128" i="29"/>
  <c r="BB128" i="29"/>
  <c r="BA128" i="29"/>
  <c r="AZ128" i="29"/>
  <c r="AY128" i="29"/>
  <c r="AW128" i="29"/>
  <c r="AS128" i="29"/>
  <c r="AR128" i="29"/>
  <c r="AN128" i="29"/>
  <c r="AM128" i="29"/>
  <c r="AE128" i="29"/>
  <c r="W128" i="29"/>
  <c r="U128" i="29"/>
  <c r="T128" i="29"/>
  <c r="S128" i="29"/>
  <c r="R128" i="29"/>
  <c r="P128" i="29"/>
  <c r="O128" i="29"/>
  <c r="N128" i="29"/>
  <c r="M128" i="29"/>
  <c r="K128" i="29"/>
  <c r="J128" i="29"/>
  <c r="I128" i="29"/>
  <c r="H128" i="29"/>
  <c r="G128" i="29"/>
  <c r="A128" i="29"/>
  <c r="CC128" i="29" s="1"/>
  <c r="FS127" i="29"/>
  <c r="FP127" i="29"/>
  <c r="FO127" i="29"/>
  <c r="FJ127" i="29"/>
  <c r="FI127" i="29"/>
  <c r="FH127" i="29"/>
  <c r="FC127" i="29"/>
  <c r="FF127" i="29" s="1"/>
  <c r="FA127" i="29"/>
  <c r="EZ127" i="29"/>
  <c r="EX127" i="29"/>
  <c r="FG127" i="29" s="1"/>
  <c r="EW127" i="29"/>
  <c r="EO127" i="29"/>
  <c r="FE127" i="29" s="1"/>
  <c r="EN127" i="29"/>
  <c r="EM127" i="29"/>
  <c r="EL127" i="29"/>
  <c r="EK127" i="29"/>
  <c r="EJ127" i="29"/>
  <c r="EI127" i="29"/>
  <c r="EH127" i="29"/>
  <c r="EG127" i="29"/>
  <c r="EF127" i="29"/>
  <c r="EE127" i="29"/>
  <c r="ED127" i="29"/>
  <c r="EC127" i="29"/>
  <c r="EB127" i="29"/>
  <c r="EA127" i="29"/>
  <c r="DZ127" i="29"/>
  <c r="DY127" i="29"/>
  <c r="DU127" i="29"/>
  <c r="DT127" i="29"/>
  <c r="DS127" i="29"/>
  <c r="FV127" i="29" s="1"/>
  <c r="DR127" i="29"/>
  <c r="FU127" i="29" s="1"/>
  <c r="DQ127" i="29"/>
  <c r="DP127" i="29"/>
  <c r="DO127" i="29"/>
  <c r="DN127" i="29"/>
  <c r="DM127" i="29"/>
  <c r="DL127" i="29"/>
  <c r="DK127" i="29"/>
  <c r="DJ127" i="29"/>
  <c r="DI127" i="29"/>
  <c r="DH127" i="29"/>
  <c r="DG127" i="29"/>
  <c r="DF127" i="29"/>
  <c r="DE127" i="29"/>
  <c r="DD127" i="29"/>
  <c r="DC127" i="29"/>
  <c r="DB127" i="29"/>
  <c r="DA127" i="29"/>
  <c r="CZ127" i="29"/>
  <c r="CY127" i="29"/>
  <c r="CX127" i="29"/>
  <c r="CW127" i="29"/>
  <c r="CV127" i="29"/>
  <c r="CU127" i="29"/>
  <c r="CT127" i="29"/>
  <c r="CS127" i="29"/>
  <c r="CR127" i="29"/>
  <c r="CQ127" i="29"/>
  <c r="CP127" i="29"/>
  <c r="CO127" i="29"/>
  <c r="CN127" i="29"/>
  <c r="CM127" i="29"/>
  <c r="CL127" i="29"/>
  <c r="CK127" i="29"/>
  <c r="CJ127" i="29"/>
  <c r="CI127" i="29"/>
  <c r="CG127" i="29"/>
  <c r="BQ127" i="29"/>
  <c r="BP127" i="29"/>
  <c r="BO127" i="29"/>
  <c r="BN127" i="29"/>
  <c r="BM127" i="29"/>
  <c r="BL127" i="29"/>
  <c r="BK127" i="29"/>
  <c r="BJ127" i="29"/>
  <c r="BI127" i="29"/>
  <c r="BH127" i="29"/>
  <c r="BG127" i="29"/>
  <c r="BF127" i="29"/>
  <c r="BE127" i="29"/>
  <c r="BD127" i="29"/>
  <c r="BC127" i="29"/>
  <c r="BB127" i="29"/>
  <c r="BA127" i="29"/>
  <c r="AZ127" i="29"/>
  <c r="AY127" i="29"/>
  <c r="AW127" i="29"/>
  <c r="AS127" i="29"/>
  <c r="AR127" i="29"/>
  <c r="AN127" i="29"/>
  <c r="AM127" i="29"/>
  <c r="AE127" i="29"/>
  <c r="W127" i="29"/>
  <c r="U127" i="29"/>
  <c r="T127" i="29"/>
  <c r="S127" i="29"/>
  <c r="R127" i="29"/>
  <c r="P127" i="29"/>
  <c r="O127" i="29"/>
  <c r="N127" i="29"/>
  <c r="M127" i="29"/>
  <c r="K127" i="29"/>
  <c r="J127" i="29"/>
  <c r="I127" i="29"/>
  <c r="H127" i="29"/>
  <c r="G127" i="29"/>
  <c r="A127" i="29"/>
  <c r="CC127" i="29" s="1"/>
  <c r="FS126" i="29"/>
  <c r="FP126" i="29"/>
  <c r="FO126" i="29"/>
  <c r="FJ126" i="29"/>
  <c r="FI126" i="29"/>
  <c r="FH126" i="29"/>
  <c r="FC126" i="29"/>
  <c r="FF126" i="29" s="1"/>
  <c r="FA126" i="29"/>
  <c r="EZ126" i="29"/>
  <c r="EX126" i="29"/>
  <c r="FG126" i="29" s="1"/>
  <c r="EW126" i="29"/>
  <c r="EO126" i="29"/>
  <c r="FE126" i="29" s="1"/>
  <c r="EN126" i="29"/>
  <c r="EM126" i="29"/>
  <c r="EL126" i="29"/>
  <c r="EK126" i="29"/>
  <c r="EJ126" i="29"/>
  <c r="EI126" i="29"/>
  <c r="EH126" i="29"/>
  <c r="EG126" i="29"/>
  <c r="EF126" i="29"/>
  <c r="EE126" i="29"/>
  <c r="ED126" i="29"/>
  <c r="EC126" i="29"/>
  <c r="EB126" i="29"/>
  <c r="EA126" i="29"/>
  <c r="DZ126" i="29"/>
  <c r="DY126" i="29"/>
  <c r="DU126" i="29"/>
  <c r="DT126" i="29"/>
  <c r="DS126" i="29"/>
  <c r="FV126" i="29" s="1"/>
  <c r="DR126" i="29"/>
  <c r="FU126" i="29" s="1"/>
  <c r="DQ126" i="29"/>
  <c r="DP126" i="29"/>
  <c r="DO126" i="29"/>
  <c r="DN126" i="29"/>
  <c r="DM126" i="29"/>
  <c r="DL126" i="29"/>
  <c r="DK126" i="29"/>
  <c r="DJ126" i="29"/>
  <c r="DI126" i="29"/>
  <c r="DH126" i="29"/>
  <c r="DG126" i="29"/>
  <c r="DF126" i="29"/>
  <c r="DE126" i="29"/>
  <c r="DD126" i="29"/>
  <c r="DC126" i="29"/>
  <c r="DB126" i="29"/>
  <c r="DA126" i="29"/>
  <c r="CZ126" i="29"/>
  <c r="CY126" i="29"/>
  <c r="CX126" i="29"/>
  <c r="CW126" i="29"/>
  <c r="CV126" i="29"/>
  <c r="CU126" i="29"/>
  <c r="CT126" i="29"/>
  <c r="CS126" i="29"/>
  <c r="CR126" i="29"/>
  <c r="CQ126" i="29"/>
  <c r="CP126" i="29"/>
  <c r="CO126" i="29"/>
  <c r="CN126" i="29"/>
  <c r="CM126" i="29"/>
  <c r="CL126" i="29"/>
  <c r="CK126" i="29"/>
  <c r="CJ126" i="29"/>
  <c r="CI126" i="29"/>
  <c r="CG126" i="29"/>
  <c r="BQ126" i="29"/>
  <c r="BP126" i="29"/>
  <c r="BO126" i="29"/>
  <c r="BN126" i="29"/>
  <c r="BM126" i="29"/>
  <c r="BL126" i="29"/>
  <c r="BK126" i="29"/>
  <c r="BJ126" i="29"/>
  <c r="BI126" i="29"/>
  <c r="BH126" i="29"/>
  <c r="BG126" i="29"/>
  <c r="BF126" i="29"/>
  <c r="BE126" i="29"/>
  <c r="BD126" i="29"/>
  <c r="BC126" i="29"/>
  <c r="BB126" i="29"/>
  <c r="BA126" i="29"/>
  <c r="AZ126" i="29"/>
  <c r="AY126" i="29"/>
  <c r="AW126" i="29"/>
  <c r="AS126" i="29"/>
  <c r="AR126" i="29"/>
  <c r="AN126" i="29"/>
  <c r="AM126" i="29"/>
  <c r="AE126" i="29"/>
  <c r="W126" i="29"/>
  <c r="U126" i="29"/>
  <c r="T126" i="29"/>
  <c r="S126" i="29"/>
  <c r="R126" i="29"/>
  <c r="P126" i="29"/>
  <c r="O126" i="29"/>
  <c r="N126" i="29"/>
  <c r="M126" i="29"/>
  <c r="K126" i="29"/>
  <c r="J126" i="29"/>
  <c r="I126" i="29"/>
  <c r="H126" i="29"/>
  <c r="G126" i="29"/>
  <c r="A126" i="29"/>
  <c r="BZ126" i="29" s="1"/>
  <c r="FS125" i="29"/>
  <c r="FP125" i="29"/>
  <c r="FO125" i="29"/>
  <c r="FJ125" i="29"/>
  <c r="FI125" i="29"/>
  <c r="FH125" i="29"/>
  <c r="FC125" i="29"/>
  <c r="FF125" i="29" s="1"/>
  <c r="FA125" i="29"/>
  <c r="EZ125" i="29"/>
  <c r="EX125" i="29"/>
  <c r="FG125" i="29" s="1"/>
  <c r="EW125" i="29"/>
  <c r="EO125" i="29"/>
  <c r="FE125" i="29" s="1"/>
  <c r="EN125" i="29"/>
  <c r="EM125" i="29"/>
  <c r="EL125" i="29"/>
  <c r="EK125" i="29"/>
  <c r="EJ125" i="29"/>
  <c r="EI125" i="29"/>
  <c r="EH125" i="29"/>
  <c r="EG125" i="29"/>
  <c r="EF125" i="29"/>
  <c r="EE125" i="29"/>
  <c r="ED125" i="29"/>
  <c r="EC125" i="29"/>
  <c r="EB125" i="29"/>
  <c r="EA125" i="29"/>
  <c r="DZ125" i="29"/>
  <c r="DY125" i="29"/>
  <c r="DU125" i="29"/>
  <c r="DT125" i="29"/>
  <c r="DS125" i="29"/>
  <c r="FV125" i="29" s="1"/>
  <c r="DR125" i="29"/>
  <c r="FU125" i="29" s="1"/>
  <c r="DQ125" i="29"/>
  <c r="DP125" i="29"/>
  <c r="DO125" i="29"/>
  <c r="DN125" i="29"/>
  <c r="DM125" i="29"/>
  <c r="DL125" i="29"/>
  <c r="DK125" i="29"/>
  <c r="DJ125" i="29"/>
  <c r="DI125" i="29"/>
  <c r="DH125" i="29"/>
  <c r="DG125" i="29"/>
  <c r="DF125" i="29"/>
  <c r="DE125" i="29"/>
  <c r="DD125" i="29"/>
  <c r="DC125" i="29"/>
  <c r="DB125" i="29"/>
  <c r="DA125" i="29"/>
  <c r="CZ125" i="29"/>
  <c r="CY125" i="29"/>
  <c r="CX125" i="29"/>
  <c r="CW125" i="29"/>
  <c r="CV125" i="29"/>
  <c r="CU125" i="29"/>
  <c r="CT125" i="29"/>
  <c r="CS125" i="29"/>
  <c r="CR125" i="29"/>
  <c r="CQ125" i="29"/>
  <c r="CP125" i="29"/>
  <c r="CO125" i="29"/>
  <c r="CN125" i="29"/>
  <c r="CM125" i="29"/>
  <c r="CL125" i="29"/>
  <c r="CK125" i="29"/>
  <c r="CJ125" i="29"/>
  <c r="CI125" i="29"/>
  <c r="CG125" i="29"/>
  <c r="BQ125" i="29"/>
  <c r="BP125" i="29"/>
  <c r="BO125" i="29"/>
  <c r="BN125" i="29"/>
  <c r="BM125" i="29"/>
  <c r="BL125" i="29"/>
  <c r="BK125" i="29"/>
  <c r="BJ125" i="29"/>
  <c r="BI125" i="29"/>
  <c r="BH125" i="29"/>
  <c r="BG125" i="29"/>
  <c r="BF125" i="29"/>
  <c r="BE125" i="29"/>
  <c r="BD125" i="29"/>
  <c r="BC125" i="29"/>
  <c r="BB125" i="29"/>
  <c r="BA125" i="29"/>
  <c r="AZ125" i="29"/>
  <c r="AY125" i="29"/>
  <c r="AW125" i="29"/>
  <c r="AS125" i="29"/>
  <c r="AR125" i="29"/>
  <c r="AQ125" i="29"/>
  <c r="AN125" i="29"/>
  <c r="AM125" i="29"/>
  <c r="AE125" i="29"/>
  <c r="W125" i="29"/>
  <c r="U125" i="29"/>
  <c r="T125" i="29"/>
  <c r="S125" i="29"/>
  <c r="R125" i="29"/>
  <c r="P125" i="29"/>
  <c r="O125" i="29"/>
  <c r="N125" i="29"/>
  <c r="M125" i="29"/>
  <c r="K125" i="29"/>
  <c r="J125" i="29"/>
  <c r="I125" i="29"/>
  <c r="H125" i="29"/>
  <c r="G125" i="29"/>
  <c r="A125" i="29"/>
  <c r="FS124" i="29"/>
  <c r="FQ124" i="29"/>
  <c r="FP124" i="29"/>
  <c r="FO124" i="29"/>
  <c r="FJ124" i="29"/>
  <c r="FI124" i="29"/>
  <c r="FH124" i="29"/>
  <c r="FC124" i="29"/>
  <c r="FF124" i="29" s="1"/>
  <c r="FA124" i="29"/>
  <c r="EZ124" i="29"/>
  <c r="EX124" i="29"/>
  <c r="FG124" i="29" s="1"/>
  <c r="EW124" i="29"/>
  <c r="EO124" i="29"/>
  <c r="FE124" i="29" s="1"/>
  <c r="EN124" i="29"/>
  <c r="EM124" i="29"/>
  <c r="EL124" i="29"/>
  <c r="EK124" i="29"/>
  <c r="EJ124" i="29"/>
  <c r="EI124" i="29"/>
  <c r="EH124" i="29"/>
  <c r="EG124" i="29"/>
  <c r="EF124" i="29"/>
  <c r="EE124" i="29"/>
  <c r="ED124" i="29"/>
  <c r="EC124" i="29"/>
  <c r="EB124" i="29"/>
  <c r="EA124" i="29"/>
  <c r="DZ124" i="29"/>
  <c r="DY124" i="29"/>
  <c r="DU124" i="29"/>
  <c r="DT124" i="29"/>
  <c r="DS124" i="29"/>
  <c r="FV124" i="29" s="1"/>
  <c r="DR124" i="29"/>
  <c r="FU124" i="29" s="1"/>
  <c r="DQ124" i="29"/>
  <c r="DP124" i="29"/>
  <c r="DO124" i="29"/>
  <c r="DN124" i="29"/>
  <c r="DM124" i="29"/>
  <c r="DL124" i="29"/>
  <c r="DK124" i="29"/>
  <c r="DJ124" i="29"/>
  <c r="DI124" i="29"/>
  <c r="DH124" i="29"/>
  <c r="DG124" i="29"/>
  <c r="DF124" i="29"/>
  <c r="DE124" i="29"/>
  <c r="DD124" i="29"/>
  <c r="DC124" i="29"/>
  <c r="DB124" i="29"/>
  <c r="DA124" i="29"/>
  <c r="CZ124" i="29"/>
  <c r="CY124" i="29"/>
  <c r="CX124" i="29"/>
  <c r="CW124" i="29"/>
  <c r="CV124" i="29"/>
  <c r="CU124" i="29"/>
  <c r="CT124" i="29"/>
  <c r="CS124" i="29"/>
  <c r="CR124" i="29"/>
  <c r="CQ124" i="29"/>
  <c r="CP124" i="29"/>
  <c r="CO124" i="29"/>
  <c r="CN124" i="29"/>
  <c r="CM124" i="29"/>
  <c r="CL124" i="29"/>
  <c r="CK124" i="29"/>
  <c r="CJ124" i="29"/>
  <c r="CI124" i="29"/>
  <c r="CG124" i="29"/>
  <c r="CB124" i="29"/>
  <c r="BQ124" i="29"/>
  <c r="BP124" i="29"/>
  <c r="BO124" i="29"/>
  <c r="BN124" i="29"/>
  <c r="BM124" i="29"/>
  <c r="BL124" i="29"/>
  <c r="BK124" i="29"/>
  <c r="BJ124" i="29"/>
  <c r="BI124" i="29"/>
  <c r="BH124" i="29"/>
  <c r="BG124" i="29"/>
  <c r="BF124" i="29"/>
  <c r="BE124" i="29"/>
  <c r="BD124" i="29"/>
  <c r="BC124" i="29"/>
  <c r="BB124" i="29"/>
  <c r="BA124" i="29"/>
  <c r="AZ124" i="29"/>
  <c r="AY124" i="29"/>
  <c r="AW124" i="29"/>
  <c r="AS124" i="29"/>
  <c r="AR124" i="29"/>
  <c r="AN124" i="29"/>
  <c r="AM124" i="29"/>
  <c r="AE124" i="29"/>
  <c r="W124" i="29"/>
  <c r="U124" i="29"/>
  <c r="T124" i="29"/>
  <c r="S124" i="29"/>
  <c r="R124" i="29"/>
  <c r="P124" i="29"/>
  <c r="O124" i="29"/>
  <c r="N124" i="29"/>
  <c r="M124" i="29"/>
  <c r="Q124" i="29" s="1"/>
  <c r="K124" i="29"/>
  <c r="J124" i="29"/>
  <c r="I124" i="29"/>
  <c r="H124" i="29"/>
  <c r="G124" i="29"/>
  <c r="A124" i="29"/>
  <c r="CC124" i="29" s="1"/>
  <c r="FS123" i="29"/>
  <c r="FP123" i="29"/>
  <c r="FO123" i="29"/>
  <c r="FJ123" i="29"/>
  <c r="FI123" i="29"/>
  <c r="FH123" i="29"/>
  <c r="FC123" i="29"/>
  <c r="FF123" i="29" s="1"/>
  <c r="FA123" i="29"/>
  <c r="EZ123" i="29"/>
  <c r="EX123" i="29"/>
  <c r="FG123" i="29" s="1"/>
  <c r="EW123" i="29"/>
  <c r="EO123" i="29"/>
  <c r="FE123" i="29" s="1"/>
  <c r="EN123" i="29"/>
  <c r="EM123" i="29"/>
  <c r="EL123" i="29"/>
  <c r="EK123" i="29"/>
  <c r="EJ123" i="29"/>
  <c r="EI123" i="29"/>
  <c r="EH123" i="29"/>
  <c r="EG123" i="29"/>
  <c r="EF123" i="29"/>
  <c r="EE123" i="29"/>
  <c r="ED123" i="29"/>
  <c r="EC123" i="29"/>
  <c r="EB123" i="29"/>
  <c r="EA123" i="29"/>
  <c r="DZ123" i="29"/>
  <c r="DY123" i="29"/>
  <c r="DU123" i="29"/>
  <c r="DT123" i="29"/>
  <c r="DS123" i="29"/>
  <c r="FV123" i="29" s="1"/>
  <c r="DR123" i="29"/>
  <c r="FU123" i="29" s="1"/>
  <c r="DQ123" i="29"/>
  <c r="DP123" i="29"/>
  <c r="DO123" i="29"/>
  <c r="DN123" i="29"/>
  <c r="DM123" i="29"/>
  <c r="DL123" i="29"/>
  <c r="DK123" i="29"/>
  <c r="DJ123" i="29"/>
  <c r="DI123" i="29"/>
  <c r="DH123" i="29"/>
  <c r="DG123" i="29"/>
  <c r="DF123" i="29"/>
  <c r="DE123" i="29"/>
  <c r="DD123" i="29"/>
  <c r="DC123" i="29"/>
  <c r="DB123" i="29"/>
  <c r="DA123" i="29"/>
  <c r="CZ123" i="29"/>
  <c r="CY123" i="29"/>
  <c r="CX123" i="29"/>
  <c r="CW123" i="29"/>
  <c r="CV123" i="29"/>
  <c r="CU123" i="29"/>
  <c r="CT123" i="29"/>
  <c r="CS123" i="29"/>
  <c r="CR123" i="29"/>
  <c r="CQ123" i="29"/>
  <c r="CP123" i="29"/>
  <c r="CO123" i="29"/>
  <c r="CN123" i="29"/>
  <c r="CM123" i="29"/>
  <c r="CL123" i="29"/>
  <c r="CK123" i="29"/>
  <c r="CJ123" i="29"/>
  <c r="CI123" i="29"/>
  <c r="CG123" i="29"/>
  <c r="BQ123" i="29"/>
  <c r="BP123" i="29"/>
  <c r="BO123" i="29"/>
  <c r="BN123" i="29"/>
  <c r="BM123" i="29"/>
  <c r="BL123" i="29"/>
  <c r="BK123" i="29"/>
  <c r="BJ123" i="29"/>
  <c r="BI123" i="29"/>
  <c r="BH123" i="29"/>
  <c r="BG123" i="29"/>
  <c r="BF123" i="29"/>
  <c r="BE123" i="29"/>
  <c r="BD123" i="29"/>
  <c r="BC123" i="29"/>
  <c r="BB123" i="29"/>
  <c r="BA123" i="29"/>
  <c r="AZ123" i="29"/>
  <c r="AY123" i="29"/>
  <c r="AW123" i="29"/>
  <c r="AS123" i="29"/>
  <c r="AR123" i="29"/>
  <c r="AN123" i="29"/>
  <c r="AM123" i="29"/>
  <c r="AE123" i="29"/>
  <c r="W123" i="29"/>
  <c r="V123" i="29" s="1"/>
  <c r="U123" i="29"/>
  <c r="T123" i="29"/>
  <c r="S123" i="29"/>
  <c r="R123" i="29"/>
  <c r="P123" i="29"/>
  <c r="O123" i="29"/>
  <c r="N123" i="29"/>
  <c r="M123" i="29"/>
  <c r="K123" i="29"/>
  <c r="J123" i="29"/>
  <c r="I123" i="29"/>
  <c r="H123" i="29"/>
  <c r="G123" i="29"/>
  <c r="A123" i="29"/>
  <c r="FS122" i="29"/>
  <c r="FP122" i="29"/>
  <c r="FO122" i="29"/>
  <c r="FJ122" i="29"/>
  <c r="FI122" i="29"/>
  <c r="FH122" i="29"/>
  <c r="FC122" i="29"/>
  <c r="FF122" i="29" s="1"/>
  <c r="FA122" i="29"/>
  <c r="EZ122" i="29"/>
  <c r="EX122" i="29"/>
  <c r="FG122" i="29" s="1"/>
  <c r="EW122" i="29"/>
  <c r="EO122" i="29"/>
  <c r="FE122" i="29" s="1"/>
  <c r="EN122" i="29"/>
  <c r="EM122" i="29"/>
  <c r="EL122" i="29"/>
  <c r="EK122" i="29"/>
  <c r="EJ122" i="29"/>
  <c r="EI122" i="29"/>
  <c r="EH122" i="29"/>
  <c r="EG122" i="29"/>
  <c r="EF122" i="29"/>
  <c r="EE122" i="29"/>
  <c r="ED122" i="29"/>
  <c r="EC122" i="29"/>
  <c r="EB122" i="29"/>
  <c r="EA122" i="29"/>
  <c r="DZ122" i="29"/>
  <c r="DY122" i="29"/>
  <c r="DU122" i="29"/>
  <c r="DT122" i="29"/>
  <c r="DS122" i="29"/>
  <c r="FV122" i="29" s="1"/>
  <c r="DR122" i="29"/>
  <c r="FU122" i="29" s="1"/>
  <c r="DQ122" i="29"/>
  <c r="DP122" i="29"/>
  <c r="DO122" i="29"/>
  <c r="DN122" i="29"/>
  <c r="DM122" i="29"/>
  <c r="DL122" i="29"/>
  <c r="DK122" i="29"/>
  <c r="DJ122" i="29"/>
  <c r="DI122" i="29"/>
  <c r="DH122" i="29"/>
  <c r="DG122" i="29"/>
  <c r="DF122" i="29"/>
  <c r="DE122" i="29"/>
  <c r="DD122" i="29"/>
  <c r="DC122" i="29"/>
  <c r="DB122" i="29"/>
  <c r="DA122" i="29"/>
  <c r="CZ122" i="29"/>
  <c r="CY122" i="29"/>
  <c r="CX122" i="29"/>
  <c r="CW122" i="29"/>
  <c r="CV122" i="29"/>
  <c r="CU122" i="29"/>
  <c r="CT122" i="29"/>
  <c r="CS122" i="29"/>
  <c r="CR122" i="29"/>
  <c r="CQ122" i="29"/>
  <c r="CP122" i="29"/>
  <c r="CO122" i="29"/>
  <c r="CN122" i="29"/>
  <c r="CM122" i="29"/>
  <c r="CL122" i="29"/>
  <c r="CK122" i="29"/>
  <c r="CJ122" i="29"/>
  <c r="CI122" i="29"/>
  <c r="CG122" i="29"/>
  <c r="CF122" i="29"/>
  <c r="BQ122" i="29"/>
  <c r="BP122" i="29"/>
  <c r="BO122" i="29"/>
  <c r="BN122" i="29"/>
  <c r="BM122" i="29"/>
  <c r="BL122" i="29"/>
  <c r="BK122" i="29"/>
  <c r="BJ122" i="29"/>
  <c r="BI122" i="29"/>
  <c r="BH122" i="29"/>
  <c r="BG122" i="29"/>
  <c r="BF122" i="29"/>
  <c r="BE122" i="29"/>
  <c r="BD122" i="29"/>
  <c r="BC122" i="29"/>
  <c r="BB122" i="29"/>
  <c r="BA122" i="29"/>
  <c r="AZ122" i="29"/>
  <c r="AY122" i="29"/>
  <c r="AW122" i="29"/>
  <c r="AS122" i="29"/>
  <c r="AR122" i="29"/>
  <c r="AN122" i="29"/>
  <c r="AM122" i="29"/>
  <c r="AE122" i="29"/>
  <c r="AA122" i="29"/>
  <c r="W122" i="29"/>
  <c r="V122" i="29" s="1"/>
  <c r="U122" i="29"/>
  <c r="T122" i="29"/>
  <c r="S122" i="29"/>
  <c r="R122" i="29"/>
  <c r="P122" i="29"/>
  <c r="O122" i="29"/>
  <c r="N122" i="29"/>
  <c r="M122" i="29"/>
  <c r="K122" i="29"/>
  <c r="J122" i="29"/>
  <c r="I122" i="29"/>
  <c r="H122" i="29"/>
  <c r="G122" i="29"/>
  <c r="A122" i="29"/>
  <c r="FQ122" i="29" s="1"/>
  <c r="FS121" i="29"/>
  <c r="FP121" i="29"/>
  <c r="FO121" i="29"/>
  <c r="FJ121" i="29"/>
  <c r="FI121" i="29"/>
  <c r="FH121" i="29"/>
  <c r="FC121" i="29"/>
  <c r="FF121" i="29" s="1"/>
  <c r="FA121" i="29"/>
  <c r="EZ121" i="29"/>
  <c r="EX121" i="29"/>
  <c r="FG121" i="29" s="1"/>
  <c r="EW121" i="29"/>
  <c r="EO121" i="29"/>
  <c r="FE121" i="29" s="1"/>
  <c r="EN121" i="29"/>
  <c r="EM121" i="29"/>
  <c r="EL121" i="29"/>
  <c r="EK121" i="29"/>
  <c r="EJ121" i="29"/>
  <c r="EI121" i="29"/>
  <c r="EH121" i="29"/>
  <c r="EG121" i="29"/>
  <c r="EF121" i="29"/>
  <c r="EE121" i="29"/>
  <c r="ED121" i="29"/>
  <c r="EC121" i="29"/>
  <c r="EB121" i="29"/>
  <c r="EA121" i="29"/>
  <c r="DZ121" i="29"/>
  <c r="DY121" i="29"/>
  <c r="DU121" i="29"/>
  <c r="DT121" i="29"/>
  <c r="DS121" i="29"/>
  <c r="FV121" i="29" s="1"/>
  <c r="DR121" i="29"/>
  <c r="FT121" i="29" s="1"/>
  <c r="DQ121" i="29"/>
  <c r="DP121" i="29"/>
  <c r="DO121" i="29"/>
  <c r="DN121" i="29"/>
  <c r="DM121" i="29"/>
  <c r="DL121" i="29"/>
  <c r="DK121" i="29"/>
  <c r="DJ121" i="29"/>
  <c r="DI121" i="29"/>
  <c r="DH121" i="29"/>
  <c r="DG121" i="29"/>
  <c r="DF121" i="29"/>
  <c r="DE121" i="29"/>
  <c r="DD121" i="29"/>
  <c r="DC121" i="29"/>
  <c r="DB121" i="29"/>
  <c r="DA121" i="29"/>
  <c r="CZ121" i="29"/>
  <c r="CY121" i="29"/>
  <c r="CX121" i="29"/>
  <c r="CW121" i="29"/>
  <c r="CV121" i="29"/>
  <c r="CU121" i="29"/>
  <c r="CT121" i="29"/>
  <c r="CS121" i="29"/>
  <c r="CR121" i="29"/>
  <c r="CQ121" i="29"/>
  <c r="CP121" i="29"/>
  <c r="CO121" i="29"/>
  <c r="CN121" i="29"/>
  <c r="CM121" i="29"/>
  <c r="CL121" i="29"/>
  <c r="CK121" i="29"/>
  <c r="CJ121" i="29"/>
  <c r="CI121" i="29"/>
  <c r="CG121" i="29"/>
  <c r="BQ121" i="29"/>
  <c r="BP121" i="29"/>
  <c r="BO121" i="29"/>
  <c r="BN121" i="29"/>
  <c r="BM121" i="29"/>
  <c r="BL121" i="29"/>
  <c r="BK121" i="29"/>
  <c r="BJ121" i="29"/>
  <c r="BI121" i="29"/>
  <c r="BH121" i="29"/>
  <c r="BG121" i="29"/>
  <c r="BF121" i="29"/>
  <c r="BE121" i="29"/>
  <c r="BD121" i="29"/>
  <c r="BC121" i="29"/>
  <c r="BB121" i="29"/>
  <c r="BA121" i="29"/>
  <c r="AZ121" i="29"/>
  <c r="AY121" i="29"/>
  <c r="AW121" i="29"/>
  <c r="AS121" i="29"/>
  <c r="AR121" i="29"/>
  <c r="AN121" i="29"/>
  <c r="AM121" i="29"/>
  <c r="AE121" i="29"/>
  <c r="W121" i="29"/>
  <c r="V121" i="29" s="1"/>
  <c r="U121" i="29"/>
  <c r="T121" i="29"/>
  <c r="S121" i="29"/>
  <c r="R121" i="29"/>
  <c r="P121" i="29"/>
  <c r="O121" i="29"/>
  <c r="N121" i="29"/>
  <c r="M121" i="29"/>
  <c r="K121" i="29"/>
  <c r="J121" i="29"/>
  <c r="I121" i="29"/>
  <c r="H121" i="29"/>
  <c r="G121" i="29"/>
  <c r="A121" i="29"/>
  <c r="CC121" i="29" s="1"/>
  <c r="FS120" i="29"/>
  <c r="FP120" i="29"/>
  <c r="FO120" i="29"/>
  <c r="FJ120" i="29"/>
  <c r="FI120" i="29"/>
  <c r="FH120" i="29"/>
  <c r="FC120" i="29"/>
  <c r="FF120" i="29" s="1"/>
  <c r="FA120" i="29"/>
  <c r="EZ120" i="29"/>
  <c r="EX120" i="29"/>
  <c r="FG120" i="29" s="1"/>
  <c r="EW120" i="29"/>
  <c r="EO120" i="29"/>
  <c r="FE120" i="29" s="1"/>
  <c r="EN120" i="29"/>
  <c r="EM120" i="29"/>
  <c r="EL120" i="29"/>
  <c r="EK120" i="29"/>
  <c r="EJ120" i="29"/>
  <c r="EI120" i="29"/>
  <c r="EH120" i="29"/>
  <c r="EG120" i="29"/>
  <c r="EF120" i="29"/>
  <c r="EE120" i="29"/>
  <c r="ED120" i="29"/>
  <c r="EC120" i="29"/>
  <c r="EB120" i="29"/>
  <c r="EA120" i="29"/>
  <c r="DZ120" i="29"/>
  <c r="DY120" i="29"/>
  <c r="DU120" i="29"/>
  <c r="DT120" i="29"/>
  <c r="DS120" i="29"/>
  <c r="FV120" i="29" s="1"/>
  <c r="DR120" i="29"/>
  <c r="FT120" i="29" s="1"/>
  <c r="DQ120" i="29"/>
  <c r="DP120" i="29"/>
  <c r="DO120" i="29"/>
  <c r="DN120" i="29"/>
  <c r="DM120" i="29"/>
  <c r="DL120" i="29"/>
  <c r="DK120" i="29"/>
  <c r="DJ120" i="29"/>
  <c r="DI120" i="29"/>
  <c r="DH120" i="29"/>
  <c r="DG120" i="29"/>
  <c r="DF120" i="29"/>
  <c r="DE120" i="29"/>
  <c r="DD120" i="29"/>
  <c r="DC120" i="29"/>
  <c r="DB120" i="29"/>
  <c r="DA120" i="29"/>
  <c r="CZ120" i="29"/>
  <c r="CY120" i="29"/>
  <c r="CX120" i="29"/>
  <c r="CW120" i="29"/>
  <c r="CV120" i="29"/>
  <c r="CU120" i="29"/>
  <c r="CT120" i="29"/>
  <c r="CS120" i="29"/>
  <c r="CR120" i="29"/>
  <c r="CQ120" i="29"/>
  <c r="CP120" i="29"/>
  <c r="CO120" i="29"/>
  <c r="CN120" i="29"/>
  <c r="CM120" i="29"/>
  <c r="CL120" i="29"/>
  <c r="CK120" i="29"/>
  <c r="CJ120" i="29"/>
  <c r="CI120" i="29"/>
  <c r="CG120" i="29"/>
  <c r="BQ120" i="29"/>
  <c r="BP120" i="29"/>
  <c r="BO120" i="29"/>
  <c r="BN120" i="29"/>
  <c r="BM120" i="29"/>
  <c r="BL120" i="29"/>
  <c r="BK120" i="29"/>
  <c r="BJ120" i="29"/>
  <c r="BI120" i="29"/>
  <c r="BH120" i="29"/>
  <c r="BG120" i="29"/>
  <c r="BF120" i="29"/>
  <c r="BE120" i="29"/>
  <c r="BD120" i="29"/>
  <c r="BC120" i="29"/>
  <c r="BB120" i="29"/>
  <c r="BA120" i="29"/>
  <c r="AZ120" i="29"/>
  <c r="AY120" i="29"/>
  <c r="AW120" i="29"/>
  <c r="AS120" i="29"/>
  <c r="AR120" i="29"/>
  <c r="AN120" i="29"/>
  <c r="AM120" i="29"/>
  <c r="AE120" i="29"/>
  <c r="W120" i="29"/>
  <c r="V120" i="29" s="1"/>
  <c r="U120" i="29"/>
  <c r="T120" i="29"/>
  <c r="S120" i="29"/>
  <c r="R120" i="29"/>
  <c r="P120" i="29"/>
  <c r="O120" i="29"/>
  <c r="N120" i="29"/>
  <c r="M120" i="29"/>
  <c r="K120" i="29"/>
  <c r="J120" i="29"/>
  <c r="I120" i="29"/>
  <c r="H120" i="29"/>
  <c r="G120" i="29"/>
  <c r="A120" i="29"/>
  <c r="AD120" i="29" s="1"/>
  <c r="FS119" i="29"/>
  <c r="FP119" i="29"/>
  <c r="FO119" i="29"/>
  <c r="FJ119" i="29"/>
  <c r="FI119" i="29"/>
  <c r="FH119" i="29"/>
  <c r="FC119" i="29"/>
  <c r="FF119" i="29" s="1"/>
  <c r="FA119" i="29"/>
  <c r="EZ119" i="29"/>
  <c r="EX119" i="29"/>
  <c r="FG119" i="29" s="1"/>
  <c r="EW119" i="29"/>
  <c r="EO119" i="29"/>
  <c r="FE119" i="29" s="1"/>
  <c r="EN119" i="29"/>
  <c r="EM119" i="29"/>
  <c r="EL119" i="29"/>
  <c r="EK119" i="29"/>
  <c r="EJ119" i="29"/>
  <c r="EI119" i="29"/>
  <c r="EH119" i="29"/>
  <c r="EG119" i="29"/>
  <c r="EF119" i="29"/>
  <c r="EE119" i="29"/>
  <c r="ED119" i="29"/>
  <c r="EC119" i="29"/>
  <c r="EB119" i="29"/>
  <c r="EA119" i="29"/>
  <c r="DZ119" i="29"/>
  <c r="DY119" i="29"/>
  <c r="DU119" i="29"/>
  <c r="DT119" i="29"/>
  <c r="DS119" i="29"/>
  <c r="FV119" i="29" s="1"/>
  <c r="DR119" i="29"/>
  <c r="FT119" i="29" s="1"/>
  <c r="DQ119" i="29"/>
  <c r="DP119" i="29"/>
  <c r="DO119" i="29"/>
  <c r="DN119" i="29"/>
  <c r="DM119" i="29"/>
  <c r="DL119" i="29"/>
  <c r="DK119" i="29"/>
  <c r="DJ119" i="29"/>
  <c r="DI119" i="29"/>
  <c r="DH119" i="29"/>
  <c r="DG119" i="29"/>
  <c r="DF119" i="29"/>
  <c r="DE119" i="29"/>
  <c r="DD119" i="29"/>
  <c r="DC119" i="29"/>
  <c r="DB119" i="29"/>
  <c r="DA119" i="29"/>
  <c r="CZ119" i="29"/>
  <c r="CY119" i="29"/>
  <c r="CX119" i="29"/>
  <c r="CW119" i="29"/>
  <c r="CV119" i="29"/>
  <c r="CU119" i="29"/>
  <c r="CT119" i="29"/>
  <c r="CS119" i="29"/>
  <c r="CR119" i="29"/>
  <c r="CQ119" i="29"/>
  <c r="CP119" i="29"/>
  <c r="CO119" i="29"/>
  <c r="CN119" i="29"/>
  <c r="CM119" i="29"/>
  <c r="CL119" i="29"/>
  <c r="CK119" i="29"/>
  <c r="CJ119" i="29"/>
  <c r="CI119" i="29"/>
  <c r="CG119" i="29"/>
  <c r="BQ119" i="29"/>
  <c r="BP119" i="29"/>
  <c r="BO119" i="29"/>
  <c r="BN119" i="29"/>
  <c r="BM119" i="29"/>
  <c r="BL119" i="29"/>
  <c r="BK119" i="29"/>
  <c r="BJ119" i="29"/>
  <c r="BI119" i="29"/>
  <c r="BH119" i="29"/>
  <c r="BG119" i="29"/>
  <c r="BF119" i="29"/>
  <c r="BE119" i="29"/>
  <c r="BD119" i="29"/>
  <c r="BC119" i="29"/>
  <c r="BB119" i="29"/>
  <c r="BA119" i="29"/>
  <c r="AZ119" i="29"/>
  <c r="AY119" i="29"/>
  <c r="AW119" i="29"/>
  <c r="AS119" i="29"/>
  <c r="AR119" i="29"/>
  <c r="AN119" i="29"/>
  <c r="AM119" i="29"/>
  <c r="AE119" i="29"/>
  <c r="W119" i="29"/>
  <c r="V119" i="29" s="1"/>
  <c r="U119" i="29"/>
  <c r="T119" i="29"/>
  <c r="S119" i="29"/>
  <c r="R119" i="29"/>
  <c r="P119" i="29"/>
  <c r="O119" i="29"/>
  <c r="N119" i="29"/>
  <c r="M119" i="29"/>
  <c r="K119" i="29"/>
  <c r="J119" i="29"/>
  <c r="I119" i="29"/>
  <c r="H119" i="29"/>
  <c r="G119" i="29"/>
  <c r="A119" i="29"/>
  <c r="BZ119" i="29" s="1"/>
  <c r="FS118" i="29"/>
  <c r="FP118" i="29"/>
  <c r="FO118" i="29"/>
  <c r="FJ118" i="29"/>
  <c r="FI118" i="29"/>
  <c r="FH118" i="29"/>
  <c r="FC118" i="29"/>
  <c r="FF118" i="29" s="1"/>
  <c r="FA118" i="29"/>
  <c r="EZ118" i="29"/>
  <c r="EX118" i="29"/>
  <c r="FG118" i="29" s="1"/>
  <c r="EW118" i="29"/>
  <c r="EO118" i="29"/>
  <c r="FE118" i="29" s="1"/>
  <c r="EN118" i="29"/>
  <c r="EM118" i="29"/>
  <c r="EL118" i="29"/>
  <c r="EK118" i="29"/>
  <c r="EJ118" i="29"/>
  <c r="EI118" i="29"/>
  <c r="EH118" i="29"/>
  <c r="EG118" i="29"/>
  <c r="EF118" i="29"/>
  <c r="EE118" i="29"/>
  <c r="ED118" i="29"/>
  <c r="EC118" i="29"/>
  <c r="EB118" i="29"/>
  <c r="EA118" i="29"/>
  <c r="DZ118" i="29"/>
  <c r="DY118" i="29"/>
  <c r="DU118" i="29"/>
  <c r="DT118" i="29"/>
  <c r="DS118" i="29"/>
  <c r="FV118" i="29" s="1"/>
  <c r="DR118" i="29"/>
  <c r="FT118" i="29" s="1"/>
  <c r="DQ118" i="29"/>
  <c r="DP118" i="29"/>
  <c r="DO118" i="29"/>
  <c r="DN118" i="29"/>
  <c r="DM118" i="29"/>
  <c r="DL118" i="29"/>
  <c r="DK118" i="29"/>
  <c r="DJ118" i="29"/>
  <c r="DI118" i="29"/>
  <c r="DH118" i="29"/>
  <c r="DG118" i="29"/>
  <c r="DF118" i="29"/>
  <c r="DE118" i="29"/>
  <c r="DD118" i="29"/>
  <c r="DC118" i="29"/>
  <c r="DB118" i="29"/>
  <c r="DA118" i="29"/>
  <c r="CZ118" i="29"/>
  <c r="CY118" i="29"/>
  <c r="CX118" i="29"/>
  <c r="CW118" i="29"/>
  <c r="CV118" i="29"/>
  <c r="CU118" i="29"/>
  <c r="CT118" i="29"/>
  <c r="CS118" i="29"/>
  <c r="CR118" i="29"/>
  <c r="CQ118" i="29"/>
  <c r="CP118" i="29"/>
  <c r="CO118" i="29"/>
  <c r="CN118" i="29"/>
  <c r="CM118" i="29"/>
  <c r="CL118" i="29"/>
  <c r="CK118" i="29"/>
  <c r="CJ118" i="29"/>
  <c r="CI118" i="29"/>
  <c r="CG118" i="29"/>
  <c r="BQ118" i="29"/>
  <c r="BP118" i="29"/>
  <c r="BO118" i="29"/>
  <c r="BN118" i="29"/>
  <c r="BM118" i="29"/>
  <c r="BL118" i="29"/>
  <c r="BK118" i="29"/>
  <c r="BJ118" i="29"/>
  <c r="BI118" i="29"/>
  <c r="BH118" i="29"/>
  <c r="BG118" i="29"/>
  <c r="BF118" i="29"/>
  <c r="BE118" i="29"/>
  <c r="BD118" i="29"/>
  <c r="BC118" i="29"/>
  <c r="BB118" i="29"/>
  <c r="BA118" i="29"/>
  <c r="AZ118" i="29"/>
  <c r="AY118" i="29"/>
  <c r="AW118" i="29"/>
  <c r="AS118" i="29"/>
  <c r="AR118" i="29"/>
  <c r="AN118" i="29"/>
  <c r="AM118" i="29"/>
  <c r="AE118" i="29"/>
  <c r="W118" i="29"/>
  <c r="V118" i="29" s="1"/>
  <c r="U118" i="29"/>
  <c r="T118" i="29"/>
  <c r="S118" i="29"/>
  <c r="R118" i="29"/>
  <c r="P118" i="29"/>
  <c r="O118" i="29"/>
  <c r="N118" i="29"/>
  <c r="M118" i="29"/>
  <c r="K118" i="29"/>
  <c r="J118" i="29"/>
  <c r="I118" i="29"/>
  <c r="H118" i="29"/>
  <c r="G118" i="29"/>
  <c r="A118" i="29"/>
  <c r="AP118" i="29" s="1"/>
  <c r="FS117" i="29"/>
  <c r="FP117" i="29"/>
  <c r="FO117" i="29"/>
  <c r="FJ117" i="29"/>
  <c r="FI117" i="29"/>
  <c r="FH117" i="29"/>
  <c r="FC117" i="29"/>
  <c r="FF117" i="29" s="1"/>
  <c r="FA117" i="29"/>
  <c r="EZ117" i="29"/>
  <c r="EX117" i="29"/>
  <c r="FG117" i="29" s="1"/>
  <c r="EW117" i="29"/>
  <c r="EO117" i="29"/>
  <c r="FE117" i="29" s="1"/>
  <c r="EN117" i="29"/>
  <c r="EM117" i="29"/>
  <c r="EL117" i="29"/>
  <c r="EK117" i="29"/>
  <c r="EJ117" i="29"/>
  <c r="EI117" i="29"/>
  <c r="EH117" i="29"/>
  <c r="EG117" i="29"/>
  <c r="EF117" i="29"/>
  <c r="EE117" i="29"/>
  <c r="ED117" i="29"/>
  <c r="EC117" i="29"/>
  <c r="EB117" i="29"/>
  <c r="EA117" i="29"/>
  <c r="DZ117" i="29"/>
  <c r="DY117" i="29"/>
  <c r="DU117" i="29"/>
  <c r="DT117" i="29"/>
  <c r="DS117" i="29"/>
  <c r="FV117" i="29" s="1"/>
  <c r="DR117" i="29"/>
  <c r="FT117" i="29" s="1"/>
  <c r="DQ117" i="29"/>
  <c r="DP117" i="29"/>
  <c r="DO117" i="29"/>
  <c r="DN117" i="29"/>
  <c r="DM117" i="29"/>
  <c r="DL117" i="29"/>
  <c r="DK117" i="29"/>
  <c r="DJ117" i="29"/>
  <c r="DI117" i="29"/>
  <c r="DH117" i="29"/>
  <c r="DG117" i="29"/>
  <c r="DF117" i="29"/>
  <c r="DE117" i="29"/>
  <c r="DD117" i="29"/>
  <c r="DC117" i="29"/>
  <c r="DB117" i="29"/>
  <c r="DA117" i="29"/>
  <c r="CZ117" i="29"/>
  <c r="CY117" i="29"/>
  <c r="CX117" i="29"/>
  <c r="CW117" i="29"/>
  <c r="CV117" i="29"/>
  <c r="CU117" i="29"/>
  <c r="CT117" i="29"/>
  <c r="CS117" i="29"/>
  <c r="CR117" i="29"/>
  <c r="CQ117" i="29"/>
  <c r="CP117" i="29"/>
  <c r="CO117" i="29"/>
  <c r="CN117" i="29"/>
  <c r="CM117" i="29"/>
  <c r="CL117" i="29"/>
  <c r="CK117" i="29"/>
  <c r="CJ117" i="29"/>
  <c r="CI117" i="29"/>
  <c r="CG117" i="29"/>
  <c r="BQ117" i="29"/>
  <c r="BP117" i="29"/>
  <c r="BO117" i="29"/>
  <c r="BN117" i="29"/>
  <c r="BM117" i="29"/>
  <c r="BL117" i="29"/>
  <c r="BK117" i="29"/>
  <c r="BJ117" i="29"/>
  <c r="BI117" i="29"/>
  <c r="BH117" i="29"/>
  <c r="BG117" i="29"/>
  <c r="BF117" i="29"/>
  <c r="BE117" i="29"/>
  <c r="BD117" i="29"/>
  <c r="BC117" i="29"/>
  <c r="BB117" i="29"/>
  <c r="BA117" i="29"/>
  <c r="AZ117" i="29"/>
  <c r="AY117" i="29"/>
  <c r="AW117" i="29"/>
  <c r="AS117" i="29"/>
  <c r="AR117" i="29"/>
  <c r="AN117" i="29"/>
  <c r="AM117" i="29"/>
  <c r="AE117" i="29"/>
  <c r="W117" i="29"/>
  <c r="V117" i="29" s="1"/>
  <c r="U117" i="29"/>
  <c r="T117" i="29"/>
  <c r="S117" i="29"/>
  <c r="R117" i="29"/>
  <c r="P117" i="29"/>
  <c r="O117" i="29"/>
  <c r="N117" i="29"/>
  <c r="M117" i="29"/>
  <c r="K117" i="29"/>
  <c r="J117" i="29"/>
  <c r="I117" i="29"/>
  <c r="H117" i="29"/>
  <c r="G117" i="29"/>
  <c r="A117" i="29"/>
  <c r="BZ117" i="29" s="1"/>
  <c r="FS116" i="29"/>
  <c r="FP116" i="29"/>
  <c r="FO116" i="29"/>
  <c r="FJ116" i="29"/>
  <c r="FI116" i="29"/>
  <c r="FH116" i="29"/>
  <c r="FC116" i="29"/>
  <c r="FF116" i="29" s="1"/>
  <c r="FA116" i="29"/>
  <c r="EZ116" i="29"/>
  <c r="EX116" i="29"/>
  <c r="FG116" i="29" s="1"/>
  <c r="EW116" i="29"/>
  <c r="EO116" i="29"/>
  <c r="FE116" i="29" s="1"/>
  <c r="EN116" i="29"/>
  <c r="EM116" i="29"/>
  <c r="EL116" i="29"/>
  <c r="EK116" i="29"/>
  <c r="EJ116" i="29"/>
  <c r="EI116" i="29"/>
  <c r="EH116" i="29"/>
  <c r="EG116" i="29"/>
  <c r="EF116" i="29"/>
  <c r="EE116" i="29"/>
  <c r="ED116" i="29"/>
  <c r="EC116" i="29"/>
  <c r="EB116" i="29"/>
  <c r="EA116" i="29"/>
  <c r="DZ116" i="29"/>
  <c r="DY116" i="29"/>
  <c r="DU116" i="29"/>
  <c r="DT116" i="29"/>
  <c r="DS116" i="29"/>
  <c r="FV116" i="29" s="1"/>
  <c r="DR116" i="29"/>
  <c r="FT116" i="29" s="1"/>
  <c r="DQ116" i="29"/>
  <c r="DP116" i="29"/>
  <c r="DO116" i="29"/>
  <c r="DN116" i="29"/>
  <c r="DM116" i="29"/>
  <c r="DL116" i="29"/>
  <c r="DK116" i="29"/>
  <c r="DJ116" i="29"/>
  <c r="DI116" i="29"/>
  <c r="DH116" i="29"/>
  <c r="DG116" i="29"/>
  <c r="DF116" i="29"/>
  <c r="DE116" i="29"/>
  <c r="DD116" i="29"/>
  <c r="DC116" i="29"/>
  <c r="DB116" i="29"/>
  <c r="DA116" i="29"/>
  <c r="CZ116" i="29"/>
  <c r="CY116" i="29"/>
  <c r="CX116" i="29"/>
  <c r="CW116" i="29"/>
  <c r="CV116" i="29"/>
  <c r="CU116" i="29"/>
  <c r="CT116" i="29"/>
  <c r="CS116" i="29"/>
  <c r="CR116" i="29"/>
  <c r="CQ116" i="29"/>
  <c r="CP116" i="29"/>
  <c r="CO116" i="29"/>
  <c r="CN116" i="29"/>
  <c r="CM116" i="29"/>
  <c r="CL116" i="29"/>
  <c r="CK116" i="29"/>
  <c r="CJ116" i="29"/>
  <c r="CI116" i="29"/>
  <c r="CG116" i="29"/>
  <c r="BQ116" i="29"/>
  <c r="BP116" i="29"/>
  <c r="BO116" i="29"/>
  <c r="BN116" i="29"/>
  <c r="BM116" i="29"/>
  <c r="BL116" i="29"/>
  <c r="BK116" i="29"/>
  <c r="BJ116" i="29"/>
  <c r="BI116" i="29"/>
  <c r="BH116" i="29"/>
  <c r="BG116" i="29"/>
  <c r="BF116" i="29"/>
  <c r="BE116" i="29"/>
  <c r="BD116" i="29"/>
  <c r="BC116" i="29"/>
  <c r="BB116" i="29"/>
  <c r="BA116" i="29"/>
  <c r="AZ116" i="29"/>
  <c r="AY116" i="29"/>
  <c r="AW116" i="29"/>
  <c r="AS116" i="29"/>
  <c r="AR116" i="29"/>
  <c r="AN116" i="29"/>
  <c r="AM116" i="29"/>
  <c r="AE116" i="29"/>
  <c r="W116" i="29"/>
  <c r="V116" i="29" s="1"/>
  <c r="U116" i="29"/>
  <c r="T116" i="29"/>
  <c r="S116" i="29"/>
  <c r="R116" i="29"/>
  <c r="P116" i="29"/>
  <c r="O116" i="29"/>
  <c r="N116" i="29"/>
  <c r="M116" i="29"/>
  <c r="K116" i="29"/>
  <c r="J116" i="29"/>
  <c r="I116" i="29"/>
  <c r="H116" i="29"/>
  <c r="G116" i="29"/>
  <c r="A116" i="29"/>
  <c r="FD116" i="29" s="1"/>
  <c r="FS115" i="29"/>
  <c r="FP115" i="29"/>
  <c r="FO115" i="29"/>
  <c r="FJ115" i="29"/>
  <c r="FI115" i="29"/>
  <c r="FH115" i="29"/>
  <c r="FC115" i="29"/>
  <c r="FF115" i="29" s="1"/>
  <c r="FA115" i="29"/>
  <c r="EZ115" i="29"/>
  <c r="EX115" i="29"/>
  <c r="FG115" i="29" s="1"/>
  <c r="EW115" i="29"/>
  <c r="EO115" i="29"/>
  <c r="FE115" i="29" s="1"/>
  <c r="EN115" i="29"/>
  <c r="EM115" i="29"/>
  <c r="EL115" i="29"/>
  <c r="EK115" i="29"/>
  <c r="EJ115" i="29"/>
  <c r="EI115" i="29"/>
  <c r="EH115" i="29"/>
  <c r="EG115" i="29"/>
  <c r="EF115" i="29"/>
  <c r="EE115" i="29"/>
  <c r="ED115" i="29"/>
  <c r="EC115" i="29"/>
  <c r="EB115" i="29"/>
  <c r="EA115" i="29"/>
  <c r="DZ115" i="29"/>
  <c r="DY115" i="29"/>
  <c r="DU115" i="29"/>
  <c r="DT115" i="29"/>
  <c r="DS115" i="29"/>
  <c r="FV115" i="29" s="1"/>
  <c r="DR115" i="29"/>
  <c r="FT115" i="29" s="1"/>
  <c r="DQ115" i="29"/>
  <c r="DP115" i="29"/>
  <c r="DO115" i="29"/>
  <c r="DN115" i="29"/>
  <c r="DM115" i="29"/>
  <c r="DL115" i="29"/>
  <c r="DK115" i="29"/>
  <c r="DJ115" i="29"/>
  <c r="DI115" i="29"/>
  <c r="DH115" i="29"/>
  <c r="DG115" i="29"/>
  <c r="DF115" i="29"/>
  <c r="DE115" i="29"/>
  <c r="DD115" i="29"/>
  <c r="DC115" i="29"/>
  <c r="DB115" i="29"/>
  <c r="DA115" i="29"/>
  <c r="CZ115" i="29"/>
  <c r="CY115" i="29"/>
  <c r="CX115" i="29"/>
  <c r="CW115" i="29"/>
  <c r="CV115" i="29"/>
  <c r="CU115" i="29"/>
  <c r="CT115" i="29"/>
  <c r="CS115" i="29"/>
  <c r="CR115" i="29"/>
  <c r="CQ115" i="29"/>
  <c r="CP115" i="29"/>
  <c r="CO115" i="29"/>
  <c r="CN115" i="29"/>
  <c r="CM115" i="29"/>
  <c r="CL115" i="29"/>
  <c r="CK115" i="29"/>
  <c r="CJ115" i="29"/>
  <c r="CI115" i="29"/>
  <c r="CG115" i="29"/>
  <c r="BQ115" i="29"/>
  <c r="BP115" i="29"/>
  <c r="BO115" i="29"/>
  <c r="BN115" i="29"/>
  <c r="BM115" i="29"/>
  <c r="BL115" i="29"/>
  <c r="BK115" i="29"/>
  <c r="BJ115" i="29"/>
  <c r="BI115" i="29"/>
  <c r="BH115" i="29"/>
  <c r="BG115" i="29"/>
  <c r="BF115" i="29"/>
  <c r="BE115" i="29"/>
  <c r="BD115" i="29"/>
  <c r="BC115" i="29"/>
  <c r="BB115" i="29"/>
  <c r="BA115" i="29"/>
  <c r="AZ115" i="29"/>
  <c r="AY115" i="29"/>
  <c r="AW115" i="29"/>
  <c r="AS115" i="29"/>
  <c r="AR115" i="29"/>
  <c r="AN115" i="29"/>
  <c r="AM115" i="29"/>
  <c r="AE115" i="29"/>
  <c r="W115" i="29"/>
  <c r="V115" i="29" s="1"/>
  <c r="U115" i="29"/>
  <c r="T115" i="29"/>
  <c r="S115" i="29"/>
  <c r="R115" i="29"/>
  <c r="P115" i="29"/>
  <c r="O115" i="29"/>
  <c r="N115" i="29"/>
  <c r="M115" i="29"/>
  <c r="K115" i="29"/>
  <c r="J115" i="29"/>
  <c r="I115" i="29"/>
  <c r="H115" i="29"/>
  <c r="G115" i="29"/>
  <c r="A115" i="29"/>
  <c r="CB115" i="29" s="1"/>
  <c r="FS114" i="29"/>
  <c r="FP114" i="29"/>
  <c r="FO114" i="29"/>
  <c r="FJ114" i="29"/>
  <c r="FI114" i="29"/>
  <c r="FH114" i="29"/>
  <c r="FC114" i="29"/>
  <c r="FF114" i="29" s="1"/>
  <c r="FA114" i="29"/>
  <c r="EZ114" i="29"/>
  <c r="EX114" i="29"/>
  <c r="FG114" i="29" s="1"/>
  <c r="EW114" i="29"/>
  <c r="EO114" i="29"/>
  <c r="FE114" i="29" s="1"/>
  <c r="EN114" i="29"/>
  <c r="EM114" i="29"/>
  <c r="EL114" i="29"/>
  <c r="EK114" i="29"/>
  <c r="EJ114" i="29"/>
  <c r="EI114" i="29"/>
  <c r="EH114" i="29"/>
  <c r="EG114" i="29"/>
  <c r="EF114" i="29"/>
  <c r="EE114" i="29"/>
  <c r="ED114" i="29"/>
  <c r="EC114" i="29"/>
  <c r="EB114" i="29"/>
  <c r="EA114" i="29"/>
  <c r="DZ114" i="29"/>
  <c r="DY114" i="29"/>
  <c r="DU114" i="29"/>
  <c r="DT114" i="29"/>
  <c r="DS114" i="29"/>
  <c r="FV114" i="29" s="1"/>
  <c r="DR114" i="29"/>
  <c r="DQ114" i="29"/>
  <c r="DP114" i="29"/>
  <c r="DO114" i="29"/>
  <c r="DN114" i="29"/>
  <c r="DM114" i="29"/>
  <c r="DL114" i="29"/>
  <c r="DK114" i="29"/>
  <c r="DJ114" i="29"/>
  <c r="DI114" i="29"/>
  <c r="DH114" i="29"/>
  <c r="DG114" i="29"/>
  <c r="DF114" i="29"/>
  <c r="DE114" i="29"/>
  <c r="DD114" i="29"/>
  <c r="DC114" i="29"/>
  <c r="DB114" i="29"/>
  <c r="DA114" i="29"/>
  <c r="CZ114" i="29"/>
  <c r="CY114" i="29"/>
  <c r="CX114" i="29"/>
  <c r="CW114" i="29"/>
  <c r="CV114" i="29"/>
  <c r="CU114" i="29"/>
  <c r="CT114" i="29"/>
  <c r="CS114" i="29"/>
  <c r="CR114" i="29"/>
  <c r="CQ114" i="29"/>
  <c r="CP114" i="29"/>
  <c r="CO114" i="29"/>
  <c r="CN114" i="29"/>
  <c r="CM114" i="29"/>
  <c r="CL114" i="29"/>
  <c r="CK114" i="29"/>
  <c r="CJ114" i="29"/>
  <c r="CI114" i="29"/>
  <c r="CG114" i="29"/>
  <c r="BQ114" i="29"/>
  <c r="BP114" i="29"/>
  <c r="BO114" i="29"/>
  <c r="BN114" i="29"/>
  <c r="BM114" i="29"/>
  <c r="BL114" i="29"/>
  <c r="BK114" i="29"/>
  <c r="BJ114" i="29"/>
  <c r="BI114" i="29"/>
  <c r="BH114" i="29"/>
  <c r="BG114" i="29"/>
  <c r="BF114" i="29"/>
  <c r="BE114" i="29"/>
  <c r="BD114" i="29"/>
  <c r="BC114" i="29"/>
  <c r="BB114" i="29"/>
  <c r="BA114" i="29"/>
  <c r="AZ114" i="29"/>
  <c r="AY114" i="29"/>
  <c r="AW114" i="29"/>
  <c r="AS114" i="29"/>
  <c r="AR114" i="29"/>
  <c r="AN114" i="29"/>
  <c r="AM114" i="29"/>
  <c r="AE114" i="29"/>
  <c r="W114" i="29"/>
  <c r="V114" i="29" s="1"/>
  <c r="U114" i="29"/>
  <c r="T114" i="29"/>
  <c r="S114" i="29"/>
  <c r="R114" i="29"/>
  <c r="P114" i="29"/>
  <c r="O114" i="29"/>
  <c r="N114" i="29"/>
  <c r="M114" i="29"/>
  <c r="K114" i="29"/>
  <c r="J114" i="29"/>
  <c r="I114" i="29"/>
  <c r="H114" i="29"/>
  <c r="G114" i="29"/>
  <c r="A114" i="29"/>
  <c r="FS113" i="29"/>
  <c r="FP113" i="29"/>
  <c r="FO113" i="29"/>
  <c r="FJ113" i="29"/>
  <c r="FI113" i="29"/>
  <c r="FH113" i="29"/>
  <c r="FC113" i="29"/>
  <c r="FF113" i="29" s="1"/>
  <c r="FA113" i="29"/>
  <c r="EZ113" i="29"/>
  <c r="EX113" i="29"/>
  <c r="FG113" i="29" s="1"/>
  <c r="EW113" i="29"/>
  <c r="EO113" i="29"/>
  <c r="FE113" i="29" s="1"/>
  <c r="EN113" i="29"/>
  <c r="EM113" i="29"/>
  <c r="EL113" i="29"/>
  <c r="EK113" i="29"/>
  <c r="EJ113" i="29"/>
  <c r="EI113" i="29"/>
  <c r="EH113" i="29"/>
  <c r="EG113" i="29"/>
  <c r="EF113" i="29"/>
  <c r="EE113" i="29"/>
  <c r="ED113" i="29"/>
  <c r="EC113" i="29"/>
  <c r="EB113" i="29"/>
  <c r="EA113" i="29"/>
  <c r="DZ113" i="29"/>
  <c r="DY113" i="29"/>
  <c r="DU113" i="29"/>
  <c r="DT113" i="29"/>
  <c r="DS113" i="29"/>
  <c r="FV113" i="29" s="1"/>
  <c r="DR113" i="29"/>
  <c r="FT113" i="29" s="1"/>
  <c r="DQ113" i="29"/>
  <c r="DP113" i="29"/>
  <c r="DO113" i="29"/>
  <c r="DN113" i="29"/>
  <c r="DM113" i="29"/>
  <c r="DL113" i="29"/>
  <c r="DK113" i="29"/>
  <c r="DJ113" i="29"/>
  <c r="DI113" i="29"/>
  <c r="DH113" i="29"/>
  <c r="DG113" i="29"/>
  <c r="DF113" i="29"/>
  <c r="DE113" i="29"/>
  <c r="DD113" i="29"/>
  <c r="DC113" i="29"/>
  <c r="DB113" i="29"/>
  <c r="DA113" i="29"/>
  <c r="CZ113" i="29"/>
  <c r="CY113" i="29"/>
  <c r="CX113" i="29"/>
  <c r="CW113" i="29"/>
  <c r="CV113" i="29"/>
  <c r="CU113" i="29"/>
  <c r="CT113" i="29"/>
  <c r="CS113" i="29"/>
  <c r="CR113" i="29"/>
  <c r="CQ113" i="29"/>
  <c r="CP113" i="29"/>
  <c r="CO113" i="29"/>
  <c r="CN113" i="29"/>
  <c r="CM113" i="29"/>
  <c r="CL113" i="29"/>
  <c r="CK113" i="29"/>
  <c r="CJ113" i="29"/>
  <c r="CI113" i="29"/>
  <c r="CG113" i="29"/>
  <c r="BQ113" i="29"/>
  <c r="BP113" i="29"/>
  <c r="BO113" i="29"/>
  <c r="BN113" i="29"/>
  <c r="BM113" i="29"/>
  <c r="BL113" i="29"/>
  <c r="BK113" i="29"/>
  <c r="BJ113" i="29"/>
  <c r="BI113" i="29"/>
  <c r="BH113" i="29"/>
  <c r="BG113" i="29"/>
  <c r="BF113" i="29"/>
  <c r="BE113" i="29"/>
  <c r="BD113" i="29"/>
  <c r="BC113" i="29"/>
  <c r="BB113" i="29"/>
  <c r="BA113" i="29"/>
  <c r="AZ113" i="29"/>
  <c r="AY113" i="29"/>
  <c r="AW113" i="29"/>
  <c r="AS113" i="29"/>
  <c r="AR113" i="29"/>
  <c r="AN113" i="29"/>
  <c r="AM113" i="29"/>
  <c r="AE113" i="29"/>
  <c r="W113" i="29"/>
  <c r="V113" i="29" s="1"/>
  <c r="U113" i="29"/>
  <c r="T113" i="29"/>
  <c r="S113" i="29"/>
  <c r="R113" i="29"/>
  <c r="P113" i="29"/>
  <c r="O113" i="29"/>
  <c r="N113" i="29"/>
  <c r="M113" i="29"/>
  <c r="K113" i="29"/>
  <c r="J113" i="29"/>
  <c r="I113" i="29"/>
  <c r="H113" i="29"/>
  <c r="G113" i="29"/>
  <c r="A113" i="29"/>
  <c r="FS112" i="29"/>
  <c r="FP112" i="29"/>
  <c r="FO112" i="29"/>
  <c r="FJ112" i="29"/>
  <c r="FI112" i="29"/>
  <c r="FH112" i="29"/>
  <c r="FC112" i="29"/>
  <c r="FF112" i="29" s="1"/>
  <c r="FA112" i="29"/>
  <c r="EZ112" i="29"/>
  <c r="EX112" i="29"/>
  <c r="FG112" i="29" s="1"/>
  <c r="EW112" i="29"/>
  <c r="EO112" i="29"/>
  <c r="FE112" i="29" s="1"/>
  <c r="EN112" i="29"/>
  <c r="EM112" i="29"/>
  <c r="EL112" i="29"/>
  <c r="EK112" i="29"/>
  <c r="EJ112" i="29"/>
  <c r="EI112" i="29"/>
  <c r="EH112" i="29"/>
  <c r="EG112" i="29"/>
  <c r="EF112" i="29"/>
  <c r="EE112" i="29"/>
  <c r="ED112" i="29"/>
  <c r="EC112" i="29"/>
  <c r="EB112" i="29"/>
  <c r="EA112" i="29"/>
  <c r="DZ112" i="29"/>
  <c r="DY112" i="29"/>
  <c r="DU112" i="29"/>
  <c r="DT112" i="29"/>
  <c r="DS112" i="29"/>
  <c r="FV112" i="29" s="1"/>
  <c r="DR112" i="29"/>
  <c r="DQ112" i="29"/>
  <c r="DP112" i="29"/>
  <c r="DO112" i="29"/>
  <c r="DN112" i="29"/>
  <c r="DM112" i="29"/>
  <c r="DL112" i="29"/>
  <c r="DK112" i="29"/>
  <c r="DJ112" i="29"/>
  <c r="DI112" i="29"/>
  <c r="DH112" i="29"/>
  <c r="DG112" i="29"/>
  <c r="DF112" i="29"/>
  <c r="DE112" i="29"/>
  <c r="DD112" i="29"/>
  <c r="DC112" i="29"/>
  <c r="DB112" i="29"/>
  <c r="DA112" i="29"/>
  <c r="CZ112" i="29"/>
  <c r="CY112" i="29"/>
  <c r="CX112" i="29"/>
  <c r="CW112" i="29"/>
  <c r="CV112" i="29"/>
  <c r="CU112" i="29"/>
  <c r="CT112" i="29"/>
  <c r="CS112" i="29"/>
  <c r="CR112" i="29"/>
  <c r="CQ112" i="29"/>
  <c r="CP112" i="29"/>
  <c r="CO112" i="29"/>
  <c r="CN112" i="29"/>
  <c r="CM112" i="29"/>
  <c r="CL112" i="29"/>
  <c r="CK112" i="29"/>
  <c r="CJ112" i="29"/>
  <c r="CI112" i="29"/>
  <c r="CG112" i="29"/>
  <c r="BQ112" i="29"/>
  <c r="BP112" i="29"/>
  <c r="BO112" i="29"/>
  <c r="BN112" i="29"/>
  <c r="BM112" i="29"/>
  <c r="BL112" i="29"/>
  <c r="BK112" i="29"/>
  <c r="BJ112" i="29"/>
  <c r="BI112" i="29"/>
  <c r="BH112" i="29"/>
  <c r="BG112" i="29"/>
  <c r="BF112" i="29"/>
  <c r="BE112" i="29"/>
  <c r="BD112" i="29"/>
  <c r="BC112" i="29"/>
  <c r="BB112" i="29"/>
  <c r="BA112" i="29"/>
  <c r="AZ112" i="29"/>
  <c r="AY112" i="29"/>
  <c r="AW112" i="29"/>
  <c r="AS112" i="29"/>
  <c r="AR112" i="29"/>
  <c r="AN112" i="29"/>
  <c r="AM112" i="29"/>
  <c r="AE112" i="29"/>
  <c r="W112" i="29"/>
  <c r="V112" i="29" s="1"/>
  <c r="U112" i="29"/>
  <c r="T112" i="29"/>
  <c r="S112" i="29"/>
  <c r="R112" i="29"/>
  <c r="P112" i="29"/>
  <c r="O112" i="29"/>
  <c r="N112" i="29"/>
  <c r="M112" i="29"/>
  <c r="K112" i="29"/>
  <c r="J112" i="29"/>
  <c r="I112" i="29"/>
  <c r="H112" i="29"/>
  <c r="G112" i="29"/>
  <c r="A112" i="29"/>
  <c r="FS111" i="29"/>
  <c r="FP111" i="29"/>
  <c r="FO111" i="29"/>
  <c r="FJ111" i="29"/>
  <c r="FI111" i="29"/>
  <c r="FH111" i="29"/>
  <c r="FC111" i="29"/>
  <c r="FF111" i="29" s="1"/>
  <c r="FA111" i="29"/>
  <c r="EZ111" i="29"/>
  <c r="EX111" i="29"/>
  <c r="FG111" i="29" s="1"/>
  <c r="EW111" i="29"/>
  <c r="EO111" i="29"/>
  <c r="FE111" i="29" s="1"/>
  <c r="EN111" i="29"/>
  <c r="EM111" i="29"/>
  <c r="EL111" i="29"/>
  <c r="EK111" i="29"/>
  <c r="EJ111" i="29"/>
  <c r="EI111" i="29"/>
  <c r="EH111" i="29"/>
  <c r="EG111" i="29"/>
  <c r="EF111" i="29"/>
  <c r="EE111" i="29"/>
  <c r="ED111" i="29"/>
  <c r="EC111" i="29"/>
  <c r="EB111" i="29"/>
  <c r="EA111" i="29"/>
  <c r="DZ111" i="29"/>
  <c r="DY111" i="29"/>
  <c r="DU111" i="29"/>
  <c r="DT111" i="29"/>
  <c r="DS111" i="29"/>
  <c r="FV111" i="29" s="1"/>
  <c r="DR111" i="29"/>
  <c r="FT111" i="29" s="1"/>
  <c r="DQ111" i="29"/>
  <c r="DP111" i="29"/>
  <c r="DO111" i="29"/>
  <c r="DN111" i="29"/>
  <c r="DM111" i="29"/>
  <c r="DL111" i="29"/>
  <c r="DK111" i="29"/>
  <c r="DJ111" i="29"/>
  <c r="DI111" i="29"/>
  <c r="DH111" i="29"/>
  <c r="DG111" i="29"/>
  <c r="DF111" i="29"/>
  <c r="DE111" i="29"/>
  <c r="DD111" i="29"/>
  <c r="DC111" i="29"/>
  <c r="DB111" i="29"/>
  <c r="DA111" i="29"/>
  <c r="CZ111" i="29"/>
  <c r="CY111" i="29"/>
  <c r="CX111" i="29"/>
  <c r="CW111" i="29"/>
  <c r="CV111" i="29"/>
  <c r="CU111" i="29"/>
  <c r="CT111" i="29"/>
  <c r="CS111" i="29"/>
  <c r="CR111" i="29"/>
  <c r="CQ111" i="29"/>
  <c r="CP111" i="29"/>
  <c r="CO111" i="29"/>
  <c r="CN111" i="29"/>
  <c r="CM111" i="29"/>
  <c r="CL111" i="29"/>
  <c r="CK111" i="29"/>
  <c r="CJ111" i="29"/>
  <c r="CI111" i="29"/>
  <c r="CG111" i="29"/>
  <c r="BQ111" i="29"/>
  <c r="BP111" i="29"/>
  <c r="BO111" i="29"/>
  <c r="BN111" i="29"/>
  <c r="BM111" i="29"/>
  <c r="BL111" i="29"/>
  <c r="BK111" i="29"/>
  <c r="BJ111" i="29"/>
  <c r="BI111" i="29"/>
  <c r="BH111" i="29"/>
  <c r="BG111" i="29"/>
  <c r="BF111" i="29"/>
  <c r="BE111" i="29"/>
  <c r="BD111" i="29"/>
  <c r="BC111" i="29"/>
  <c r="BB111" i="29"/>
  <c r="BA111" i="29"/>
  <c r="AZ111" i="29"/>
  <c r="AY111" i="29"/>
  <c r="AW111" i="29"/>
  <c r="AS111" i="29"/>
  <c r="AR111" i="29"/>
  <c r="AN111" i="29"/>
  <c r="AM111" i="29"/>
  <c r="AE111" i="29"/>
  <c r="W111" i="29"/>
  <c r="V111" i="29" s="1"/>
  <c r="U111" i="29"/>
  <c r="T111" i="29"/>
  <c r="S111" i="29"/>
  <c r="R111" i="29"/>
  <c r="P111" i="29"/>
  <c r="O111" i="29"/>
  <c r="N111" i="29"/>
  <c r="M111" i="29"/>
  <c r="K111" i="29"/>
  <c r="J111" i="29"/>
  <c r="I111" i="29"/>
  <c r="H111" i="29"/>
  <c r="G111" i="29"/>
  <c r="A111" i="29"/>
  <c r="BW111" i="29" s="1"/>
  <c r="FS110" i="29"/>
  <c r="FP110" i="29"/>
  <c r="FO110" i="29"/>
  <c r="FJ110" i="29"/>
  <c r="FI110" i="29"/>
  <c r="FH110" i="29"/>
  <c r="FE110" i="29"/>
  <c r="FC110" i="29"/>
  <c r="FF110" i="29" s="1"/>
  <c r="FA110" i="29"/>
  <c r="EZ110" i="29"/>
  <c r="EX110" i="29"/>
  <c r="FG110" i="29" s="1"/>
  <c r="EW110" i="29"/>
  <c r="EO110" i="29"/>
  <c r="EN110" i="29"/>
  <c r="EM110" i="29"/>
  <c r="EL110" i="29"/>
  <c r="EK110" i="29"/>
  <c r="EJ110" i="29"/>
  <c r="EI110" i="29"/>
  <c r="EH110" i="29"/>
  <c r="EG110" i="29"/>
  <c r="EF110" i="29"/>
  <c r="EE110" i="29"/>
  <c r="ED110" i="29"/>
  <c r="EC110" i="29"/>
  <c r="EB110" i="29"/>
  <c r="EA110" i="29"/>
  <c r="DZ110" i="29"/>
  <c r="DY110" i="29"/>
  <c r="DU110" i="29"/>
  <c r="DT110" i="29"/>
  <c r="DS110" i="29"/>
  <c r="FV110" i="29" s="1"/>
  <c r="DR110" i="29"/>
  <c r="FT110" i="29" s="1"/>
  <c r="DQ110" i="29"/>
  <c r="DP110" i="29"/>
  <c r="DO110" i="29"/>
  <c r="DN110" i="29"/>
  <c r="DM110" i="29"/>
  <c r="DL110" i="29"/>
  <c r="DK110" i="29"/>
  <c r="DJ110" i="29"/>
  <c r="DI110" i="29"/>
  <c r="DH110" i="29"/>
  <c r="DG110" i="29"/>
  <c r="DF110" i="29"/>
  <c r="DE110" i="29"/>
  <c r="DD110" i="29"/>
  <c r="DC110" i="29"/>
  <c r="DB110" i="29"/>
  <c r="DA110" i="29"/>
  <c r="CZ110" i="29"/>
  <c r="CY110" i="29"/>
  <c r="CX110" i="29"/>
  <c r="CW110" i="29"/>
  <c r="CV110" i="29"/>
  <c r="CU110" i="29"/>
  <c r="CT110" i="29"/>
  <c r="CS110" i="29"/>
  <c r="CR110" i="29"/>
  <c r="CQ110" i="29"/>
  <c r="CP110" i="29"/>
  <c r="CO110" i="29"/>
  <c r="CN110" i="29"/>
  <c r="CM110" i="29"/>
  <c r="CL110" i="29"/>
  <c r="CK110" i="29"/>
  <c r="CJ110" i="29"/>
  <c r="CI110" i="29"/>
  <c r="CG110" i="29"/>
  <c r="BQ110" i="29"/>
  <c r="BP110" i="29"/>
  <c r="BO110" i="29"/>
  <c r="BN110" i="29"/>
  <c r="BM110" i="29"/>
  <c r="BL110" i="29"/>
  <c r="BK110" i="29"/>
  <c r="BJ110" i="29"/>
  <c r="BI110" i="29"/>
  <c r="BH110" i="29"/>
  <c r="BG110" i="29"/>
  <c r="BF110" i="29"/>
  <c r="BE110" i="29"/>
  <c r="BD110" i="29"/>
  <c r="BC110" i="29"/>
  <c r="BB110" i="29"/>
  <c r="BA110" i="29"/>
  <c r="AZ110" i="29"/>
  <c r="AY110" i="29"/>
  <c r="AW110" i="29"/>
  <c r="AS110" i="29"/>
  <c r="AR110" i="29"/>
  <c r="AN110" i="29"/>
  <c r="AM110" i="29"/>
  <c r="AE110" i="29"/>
  <c r="W110" i="29"/>
  <c r="V110" i="29" s="1"/>
  <c r="U110" i="29"/>
  <c r="T110" i="29"/>
  <c r="S110" i="29"/>
  <c r="R110" i="29"/>
  <c r="P110" i="29"/>
  <c r="O110" i="29"/>
  <c r="N110" i="29"/>
  <c r="M110" i="29"/>
  <c r="K110" i="29"/>
  <c r="J110" i="29"/>
  <c r="I110" i="29"/>
  <c r="H110" i="29"/>
  <c r="G110" i="29"/>
  <c r="A110" i="29"/>
  <c r="BR110" i="29" s="1"/>
  <c r="FS109" i="29"/>
  <c r="FP109" i="29"/>
  <c r="FO109" i="29"/>
  <c r="FJ109" i="29"/>
  <c r="FI109" i="29"/>
  <c r="FH109" i="29"/>
  <c r="FC109" i="29"/>
  <c r="FF109" i="29" s="1"/>
  <c r="FA109" i="29"/>
  <c r="EZ109" i="29"/>
  <c r="EX109" i="29"/>
  <c r="FG109" i="29" s="1"/>
  <c r="EW109" i="29"/>
  <c r="EO109" i="29"/>
  <c r="FE109" i="29" s="1"/>
  <c r="EN109" i="29"/>
  <c r="EM109" i="29"/>
  <c r="EL109" i="29"/>
  <c r="EK109" i="29"/>
  <c r="EJ109" i="29"/>
  <c r="EI109" i="29"/>
  <c r="EH109" i="29"/>
  <c r="EG109" i="29"/>
  <c r="EF109" i="29"/>
  <c r="EE109" i="29"/>
  <c r="ED109" i="29"/>
  <c r="EC109" i="29"/>
  <c r="EB109" i="29"/>
  <c r="EA109" i="29"/>
  <c r="DZ109" i="29"/>
  <c r="DY109" i="29"/>
  <c r="DU109" i="29"/>
  <c r="DT109" i="29"/>
  <c r="DS109" i="29"/>
  <c r="FV109" i="29" s="1"/>
  <c r="DR109" i="29"/>
  <c r="FT109" i="29" s="1"/>
  <c r="DQ109" i="29"/>
  <c r="DP109" i="29"/>
  <c r="DO109" i="29"/>
  <c r="DN109" i="29"/>
  <c r="DM109" i="29"/>
  <c r="DL109" i="29"/>
  <c r="DK109" i="29"/>
  <c r="DJ109" i="29"/>
  <c r="DI109" i="29"/>
  <c r="DH109" i="29"/>
  <c r="DG109" i="29"/>
  <c r="DF109" i="29"/>
  <c r="DE109" i="29"/>
  <c r="DD109" i="29"/>
  <c r="DC109" i="29"/>
  <c r="DB109" i="29"/>
  <c r="DA109" i="29"/>
  <c r="CZ109" i="29"/>
  <c r="CY109" i="29"/>
  <c r="CX109" i="29"/>
  <c r="CW109" i="29"/>
  <c r="CV109" i="29"/>
  <c r="CU109" i="29"/>
  <c r="CT109" i="29"/>
  <c r="CS109" i="29"/>
  <c r="CR109" i="29"/>
  <c r="CQ109" i="29"/>
  <c r="CP109" i="29"/>
  <c r="CO109" i="29"/>
  <c r="CN109" i="29"/>
  <c r="CM109" i="29"/>
  <c r="CL109" i="29"/>
  <c r="CK109" i="29"/>
  <c r="CJ109" i="29"/>
  <c r="CI109" i="29"/>
  <c r="CG109" i="29"/>
  <c r="BQ109" i="29"/>
  <c r="BP109" i="29"/>
  <c r="BO109" i="29"/>
  <c r="BN109" i="29"/>
  <c r="BM109" i="29"/>
  <c r="BL109" i="29"/>
  <c r="BK109" i="29"/>
  <c r="BJ109" i="29"/>
  <c r="BI109" i="29"/>
  <c r="BH109" i="29"/>
  <c r="BG109" i="29"/>
  <c r="BF109" i="29"/>
  <c r="BE109" i="29"/>
  <c r="BD109" i="29"/>
  <c r="BC109" i="29"/>
  <c r="BB109" i="29"/>
  <c r="BA109" i="29"/>
  <c r="AZ109" i="29"/>
  <c r="AY109" i="29"/>
  <c r="AW109" i="29"/>
  <c r="AS109" i="29"/>
  <c r="AR109" i="29"/>
  <c r="AN109" i="29"/>
  <c r="AM109" i="29"/>
  <c r="AE109" i="29"/>
  <c r="W109" i="29"/>
  <c r="V109" i="29" s="1"/>
  <c r="U109" i="29"/>
  <c r="T109" i="29"/>
  <c r="S109" i="29"/>
  <c r="R109" i="29"/>
  <c r="P109" i="29"/>
  <c r="O109" i="29"/>
  <c r="N109" i="29"/>
  <c r="M109" i="29"/>
  <c r="K109" i="29"/>
  <c r="J109" i="29"/>
  <c r="I109" i="29"/>
  <c r="H109" i="29"/>
  <c r="G109" i="29"/>
  <c r="A109" i="29"/>
  <c r="CC109" i="29" s="1"/>
  <c r="FS108" i="29"/>
  <c r="FP108" i="29"/>
  <c r="FO108" i="29"/>
  <c r="FJ108" i="29"/>
  <c r="FI108" i="29"/>
  <c r="FH108" i="29"/>
  <c r="FC108" i="29"/>
  <c r="FF108" i="29" s="1"/>
  <c r="FA108" i="29"/>
  <c r="EZ108" i="29"/>
  <c r="EX108" i="29"/>
  <c r="FG108" i="29" s="1"/>
  <c r="EW108" i="29"/>
  <c r="EO108" i="29"/>
  <c r="FE108" i="29" s="1"/>
  <c r="EN108" i="29"/>
  <c r="EM108" i="29"/>
  <c r="EL108" i="29"/>
  <c r="EK108" i="29"/>
  <c r="EJ108" i="29"/>
  <c r="EI108" i="29"/>
  <c r="EH108" i="29"/>
  <c r="EG108" i="29"/>
  <c r="EF108" i="29"/>
  <c r="EE108" i="29"/>
  <c r="ED108" i="29"/>
  <c r="EC108" i="29"/>
  <c r="EB108" i="29"/>
  <c r="EA108" i="29"/>
  <c r="DZ108" i="29"/>
  <c r="DY108" i="29"/>
  <c r="DU108" i="29"/>
  <c r="DT108" i="29"/>
  <c r="DS108" i="29"/>
  <c r="FV108" i="29" s="1"/>
  <c r="DR108" i="29"/>
  <c r="FT108" i="29" s="1"/>
  <c r="DQ108" i="29"/>
  <c r="DP108" i="29"/>
  <c r="DO108" i="29"/>
  <c r="DN108" i="29"/>
  <c r="DM108" i="29"/>
  <c r="DL108" i="29"/>
  <c r="DK108" i="29"/>
  <c r="DJ108" i="29"/>
  <c r="DI108" i="29"/>
  <c r="DH108" i="29"/>
  <c r="DG108" i="29"/>
  <c r="DF108" i="29"/>
  <c r="DE108" i="29"/>
  <c r="DD108" i="29"/>
  <c r="DC108" i="29"/>
  <c r="DB108" i="29"/>
  <c r="DA108" i="29"/>
  <c r="CZ108" i="29"/>
  <c r="CY108" i="29"/>
  <c r="CX108" i="29"/>
  <c r="CW108" i="29"/>
  <c r="CV108" i="29"/>
  <c r="CU108" i="29"/>
  <c r="CT108" i="29"/>
  <c r="CS108" i="29"/>
  <c r="CR108" i="29"/>
  <c r="CQ108" i="29"/>
  <c r="CP108" i="29"/>
  <c r="CO108" i="29"/>
  <c r="CN108" i="29"/>
  <c r="CM108" i="29"/>
  <c r="CL108" i="29"/>
  <c r="CK108" i="29"/>
  <c r="CJ108" i="29"/>
  <c r="CI108" i="29"/>
  <c r="CG108" i="29"/>
  <c r="BQ108" i="29"/>
  <c r="BP108" i="29"/>
  <c r="BO108" i="29"/>
  <c r="BN108" i="29"/>
  <c r="BM108" i="29"/>
  <c r="BL108" i="29"/>
  <c r="BK108" i="29"/>
  <c r="BJ108" i="29"/>
  <c r="BI108" i="29"/>
  <c r="BH108" i="29"/>
  <c r="BG108" i="29"/>
  <c r="BF108" i="29"/>
  <c r="BE108" i="29"/>
  <c r="BD108" i="29"/>
  <c r="BC108" i="29"/>
  <c r="BB108" i="29"/>
  <c r="BA108" i="29"/>
  <c r="AZ108" i="29"/>
  <c r="AY108" i="29"/>
  <c r="AW108" i="29"/>
  <c r="AS108" i="29"/>
  <c r="AR108" i="29"/>
  <c r="AN108" i="29"/>
  <c r="AM108" i="29"/>
  <c r="AE108" i="29"/>
  <c r="W108" i="29"/>
  <c r="V108" i="29" s="1"/>
  <c r="U108" i="29"/>
  <c r="T108" i="29"/>
  <c r="S108" i="29"/>
  <c r="R108" i="29"/>
  <c r="P108" i="29"/>
  <c r="O108" i="29"/>
  <c r="N108" i="29"/>
  <c r="M108" i="29"/>
  <c r="K108" i="29"/>
  <c r="J108" i="29"/>
  <c r="I108" i="29"/>
  <c r="H108" i="29"/>
  <c r="G108" i="29"/>
  <c r="A108" i="29"/>
  <c r="FD108" i="29" s="1"/>
  <c r="FS107" i="29"/>
  <c r="FP107" i="29"/>
  <c r="FO107" i="29"/>
  <c r="FJ107" i="29"/>
  <c r="FI107" i="29"/>
  <c r="FH107" i="29"/>
  <c r="FC107" i="29"/>
  <c r="FF107" i="29" s="1"/>
  <c r="FA107" i="29"/>
  <c r="EZ107" i="29"/>
  <c r="EX107" i="29"/>
  <c r="FG107" i="29" s="1"/>
  <c r="EW107" i="29"/>
  <c r="EO107" i="29"/>
  <c r="FE107" i="29" s="1"/>
  <c r="EN107" i="29"/>
  <c r="EM107" i="29"/>
  <c r="EL107" i="29"/>
  <c r="EK107" i="29"/>
  <c r="EJ107" i="29"/>
  <c r="EI107" i="29"/>
  <c r="EH107" i="29"/>
  <c r="EG107" i="29"/>
  <c r="EF107" i="29"/>
  <c r="EE107" i="29"/>
  <c r="ED107" i="29"/>
  <c r="EC107" i="29"/>
  <c r="EB107" i="29"/>
  <c r="EA107" i="29"/>
  <c r="DZ107" i="29"/>
  <c r="DY107" i="29"/>
  <c r="DU107" i="29"/>
  <c r="DT107" i="29"/>
  <c r="DS107" i="29"/>
  <c r="FV107" i="29" s="1"/>
  <c r="DR107" i="29"/>
  <c r="FT107" i="29" s="1"/>
  <c r="DQ107" i="29"/>
  <c r="DP107" i="29"/>
  <c r="DO107" i="29"/>
  <c r="DN107" i="29"/>
  <c r="DM107" i="29"/>
  <c r="DL107" i="29"/>
  <c r="DK107" i="29"/>
  <c r="DJ107" i="29"/>
  <c r="DI107" i="29"/>
  <c r="DH107" i="29"/>
  <c r="DG107" i="29"/>
  <c r="DF107" i="29"/>
  <c r="DE107" i="29"/>
  <c r="DD107" i="29"/>
  <c r="DC107" i="29"/>
  <c r="DB107" i="29"/>
  <c r="DA107" i="29"/>
  <c r="CZ107" i="29"/>
  <c r="CY107" i="29"/>
  <c r="CX107" i="29"/>
  <c r="CW107" i="29"/>
  <c r="CV107" i="29"/>
  <c r="CU107" i="29"/>
  <c r="CT107" i="29"/>
  <c r="CS107" i="29"/>
  <c r="CR107" i="29"/>
  <c r="CQ107" i="29"/>
  <c r="CP107" i="29"/>
  <c r="CO107" i="29"/>
  <c r="CN107" i="29"/>
  <c r="CM107" i="29"/>
  <c r="CL107" i="29"/>
  <c r="CK107" i="29"/>
  <c r="CJ107" i="29"/>
  <c r="CI107" i="29"/>
  <c r="CG107" i="29"/>
  <c r="BQ107" i="29"/>
  <c r="BP107" i="29"/>
  <c r="BO107" i="29"/>
  <c r="BN107" i="29"/>
  <c r="BM107" i="29"/>
  <c r="BL107" i="29"/>
  <c r="BK107" i="29"/>
  <c r="BJ107" i="29"/>
  <c r="BI107" i="29"/>
  <c r="BH107" i="29"/>
  <c r="BG107" i="29"/>
  <c r="BF107" i="29"/>
  <c r="BE107" i="29"/>
  <c r="BD107" i="29"/>
  <c r="BC107" i="29"/>
  <c r="BB107" i="29"/>
  <c r="BA107" i="29"/>
  <c r="AZ107" i="29"/>
  <c r="AY107" i="29"/>
  <c r="AW107" i="29"/>
  <c r="AS107" i="29"/>
  <c r="AR107" i="29"/>
  <c r="AN107" i="29"/>
  <c r="AM107" i="29"/>
  <c r="AE107" i="29"/>
  <c r="W107" i="29"/>
  <c r="V107" i="29" s="1"/>
  <c r="U107" i="29"/>
  <c r="T107" i="29"/>
  <c r="S107" i="29"/>
  <c r="R107" i="29"/>
  <c r="P107" i="29"/>
  <c r="O107" i="29"/>
  <c r="N107" i="29"/>
  <c r="M107" i="29"/>
  <c r="K107" i="29"/>
  <c r="J107" i="29"/>
  <c r="I107" i="29"/>
  <c r="H107" i="29"/>
  <c r="G107" i="29"/>
  <c r="A107" i="29"/>
  <c r="BZ107" i="29" s="1"/>
  <c r="FS106" i="29"/>
  <c r="FP106" i="29"/>
  <c r="FO106" i="29"/>
  <c r="FJ106" i="29"/>
  <c r="FI106" i="29"/>
  <c r="FH106" i="29"/>
  <c r="FC106" i="29"/>
  <c r="FF106" i="29" s="1"/>
  <c r="FA106" i="29"/>
  <c r="EZ106" i="29"/>
  <c r="EX106" i="29"/>
  <c r="FG106" i="29" s="1"/>
  <c r="EW106" i="29"/>
  <c r="EO106" i="29"/>
  <c r="FE106" i="29" s="1"/>
  <c r="EN106" i="29"/>
  <c r="EM106" i="29"/>
  <c r="EL106" i="29"/>
  <c r="EK106" i="29"/>
  <c r="EJ106" i="29"/>
  <c r="EI106" i="29"/>
  <c r="EH106" i="29"/>
  <c r="EG106" i="29"/>
  <c r="EF106" i="29"/>
  <c r="EE106" i="29"/>
  <c r="ED106" i="29"/>
  <c r="EC106" i="29"/>
  <c r="EB106" i="29"/>
  <c r="EA106" i="29"/>
  <c r="DZ106" i="29"/>
  <c r="DY106" i="29"/>
  <c r="DU106" i="29"/>
  <c r="DT106" i="29"/>
  <c r="DS106" i="29"/>
  <c r="FV106" i="29" s="1"/>
  <c r="DR106" i="29"/>
  <c r="DQ106" i="29"/>
  <c r="DP106" i="29"/>
  <c r="DO106" i="29"/>
  <c r="DN106" i="29"/>
  <c r="DM106" i="29"/>
  <c r="DL106" i="29"/>
  <c r="DK106" i="29"/>
  <c r="DJ106" i="29"/>
  <c r="DI106" i="29"/>
  <c r="DH106" i="29"/>
  <c r="DG106" i="29"/>
  <c r="DF106" i="29"/>
  <c r="DE106" i="29"/>
  <c r="DD106" i="29"/>
  <c r="DC106" i="29"/>
  <c r="DB106" i="29"/>
  <c r="DA106" i="29"/>
  <c r="CZ106" i="29"/>
  <c r="CY106" i="29"/>
  <c r="CX106" i="29"/>
  <c r="CW106" i="29"/>
  <c r="CV106" i="29"/>
  <c r="CU106" i="29"/>
  <c r="CT106" i="29"/>
  <c r="CS106" i="29"/>
  <c r="CR106" i="29"/>
  <c r="CQ106" i="29"/>
  <c r="CP106" i="29"/>
  <c r="CO106" i="29"/>
  <c r="CN106" i="29"/>
  <c r="CM106" i="29"/>
  <c r="CL106" i="29"/>
  <c r="CK106" i="29"/>
  <c r="CJ106" i="29"/>
  <c r="CI106" i="29"/>
  <c r="CG106" i="29"/>
  <c r="BQ106" i="29"/>
  <c r="BP106" i="29"/>
  <c r="BO106" i="29"/>
  <c r="BN106" i="29"/>
  <c r="BM106" i="29"/>
  <c r="BL106" i="29"/>
  <c r="BK106" i="29"/>
  <c r="BJ106" i="29"/>
  <c r="BI106" i="29"/>
  <c r="BH106" i="29"/>
  <c r="BG106" i="29"/>
  <c r="BF106" i="29"/>
  <c r="BE106" i="29"/>
  <c r="BD106" i="29"/>
  <c r="BC106" i="29"/>
  <c r="BB106" i="29"/>
  <c r="BA106" i="29"/>
  <c r="AZ106" i="29"/>
  <c r="AY106" i="29"/>
  <c r="AW106" i="29"/>
  <c r="AS106" i="29"/>
  <c r="AR106" i="29"/>
  <c r="AN106" i="29"/>
  <c r="AM106" i="29"/>
  <c r="AE106" i="29"/>
  <c r="W106" i="29"/>
  <c r="V106" i="29" s="1"/>
  <c r="U106" i="29"/>
  <c r="T106" i="29"/>
  <c r="S106" i="29"/>
  <c r="R106" i="29"/>
  <c r="P106" i="29"/>
  <c r="O106" i="29"/>
  <c r="N106" i="29"/>
  <c r="M106" i="29"/>
  <c r="K106" i="29"/>
  <c r="J106" i="29"/>
  <c r="I106" i="29"/>
  <c r="H106" i="29"/>
  <c r="G106" i="29"/>
  <c r="A106" i="29"/>
  <c r="FD106" i="29" s="1"/>
  <c r="FS105" i="29"/>
  <c r="FP105" i="29"/>
  <c r="FO105" i="29"/>
  <c r="FJ105" i="29"/>
  <c r="FI105" i="29"/>
  <c r="FH105" i="29"/>
  <c r="FC105" i="29"/>
  <c r="FF105" i="29" s="1"/>
  <c r="FA105" i="29"/>
  <c r="EZ105" i="29"/>
  <c r="EX105" i="29"/>
  <c r="FG105" i="29" s="1"/>
  <c r="EW105" i="29"/>
  <c r="EO105" i="29"/>
  <c r="FE105" i="29" s="1"/>
  <c r="EN105" i="29"/>
  <c r="EM105" i="29"/>
  <c r="EL105" i="29"/>
  <c r="EK105" i="29"/>
  <c r="EJ105" i="29"/>
  <c r="EI105" i="29"/>
  <c r="EH105" i="29"/>
  <c r="EG105" i="29"/>
  <c r="EF105" i="29"/>
  <c r="EE105" i="29"/>
  <c r="ED105" i="29"/>
  <c r="EC105" i="29"/>
  <c r="EB105" i="29"/>
  <c r="EA105" i="29"/>
  <c r="DZ105" i="29"/>
  <c r="DY105" i="29"/>
  <c r="DU105" i="29"/>
  <c r="DT105" i="29"/>
  <c r="DS105" i="29"/>
  <c r="FV105" i="29" s="1"/>
  <c r="DR105" i="29"/>
  <c r="DQ105" i="29"/>
  <c r="DP105" i="29"/>
  <c r="DO105" i="29"/>
  <c r="DN105" i="29"/>
  <c r="DM105" i="29"/>
  <c r="DL105" i="29"/>
  <c r="DK105" i="29"/>
  <c r="DJ105" i="29"/>
  <c r="DI105" i="29"/>
  <c r="DH105" i="29"/>
  <c r="DG105" i="29"/>
  <c r="DF105" i="29"/>
  <c r="DE105" i="29"/>
  <c r="DD105" i="29"/>
  <c r="DC105" i="29"/>
  <c r="DB105" i="29"/>
  <c r="DA105" i="29"/>
  <c r="CZ105" i="29"/>
  <c r="CY105" i="29"/>
  <c r="CX105" i="29"/>
  <c r="CW105" i="29"/>
  <c r="CV105" i="29"/>
  <c r="CU105" i="29"/>
  <c r="CT105" i="29"/>
  <c r="CS105" i="29"/>
  <c r="CR105" i="29"/>
  <c r="CQ105" i="29"/>
  <c r="CP105" i="29"/>
  <c r="CO105" i="29"/>
  <c r="CN105" i="29"/>
  <c r="CM105" i="29"/>
  <c r="CL105" i="29"/>
  <c r="CK105" i="29"/>
  <c r="CJ105" i="29"/>
  <c r="CI105" i="29"/>
  <c r="CG105" i="29"/>
  <c r="BQ105" i="29"/>
  <c r="BP105" i="29"/>
  <c r="BO105" i="29"/>
  <c r="BN105" i="29"/>
  <c r="BM105" i="29"/>
  <c r="BL105" i="29"/>
  <c r="BK105" i="29"/>
  <c r="BJ105" i="29"/>
  <c r="BI105" i="29"/>
  <c r="BH105" i="29"/>
  <c r="BG105" i="29"/>
  <c r="BF105" i="29"/>
  <c r="BE105" i="29"/>
  <c r="BD105" i="29"/>
  <c r="BC105" i="29"/>
  <c r="BB105" i="29"/>
  <c r="BA105" i="29"/>
  <c r="AZ105" i="29"/>
  <c r="AY105" i="29"/>
  <c r="AW105" i="29"/>
  <c r="AS105" i="29"/>
  <c r="AR105" i="29"/>
  <c r="AN105" i="29"/>
  <c r="AM105" i="29"/>
  <c r="AE105" i="29"/>
  <c r="W105" i="29"/>
  <c r="V105" i="29" s="1"/>
  <c r="U105" i="29"/>
  <c r="T105" i="29"/>
  <c r="S105" i="29"/>
  <c r="R105" i="29"/>
  <c r="P105" i="29"/>
  <c r="O105" i="29"/>
  <c r="N105" i="29"/>
  <c r="M105" i="29"/>
  <c r="K105" i="29"/>
  <c r="J105" i="29"/>
  <c r="I105" i="29"/>
  <c r="H105" i="29"/>
  <c r="G105" i="29"/>
  <c r="A105" i="29"/>
  <c r="FD105" i="29" s="1"/>
  <c r="FS104" i="29"/>
  <c r="FP104" i="29"/>
  <c r="FO104" i="29"/>
  <c r="FJ104" i="29"/>
  <c r="FI104" i="29"/>
  <c r="FH104" i="29"/>
  <c r="FC104" i="29"/>
  <c r="FF104" i="29" s="1"/>
  <c r="FA104" i="29"/>
  <c r="EZ104" i="29"/>
  <c r="EX104" i="29"/>
  <c r="FG104" i="29" s="1"/>
  <c r="EW104" i="29"/>
  <c r="EO104" i="29"/>
  <c r="FE104" i="29" s="1"/>
  <c r="EN104" i="29"/>
  <c r="EM104" i="29"/>
  <c r="EL104" i="29"/>
  <c r="EK104" i="29"/>
  <c r="EJ104" i="29"/>
  <c r="EI104" i="29"/>
  <c r="EH104" i="29"/>
  <c r="EG104" i="29"/>
  <c r="EF104" i="29"/>
  <c r="EE104" i="29"/>
  <c r="ED104" i="29"/>
  <c r="EC104" i="29"/>
  <c r="EB104" i="29"/>
  <c r="EA104" i="29"/>
  <c r="DZ104" i="29"/>
  <c r="DY104" i="29"/>
  <c r="DU104" i="29"/>
  <c r="DT104" i="29"/>
  <c r="DS104" i="29"/>
  <c r="FV104" i="29" s="1"/>
  <c r="DR104" i="29"/>
  <c r="FT104" i="29" s="1"/>
  <c r="DQ104" i="29"/>
  <c r="DP104" i="29"/>
  <c r="DO104" i="29"/>
  <c r="DN104" i="29"/>
  <c r="DM104" i="29"/>
  <c r="DL104" i="29"/>
  <c r="DK104" i="29"/>
  <c r="DJ104" i="29"/>
  <c r="DI104" i="29"/>
  <c r="DH104" i="29"/>
  <c r="DG104" i="29"/>
  <c r="DF104" i="29"/>
  <c r="DE104" i="29"/>
  <c r="DD104" i="29"/>
  <c r="DC104" i="29"/>
  <c r="DB104" i="29"/>
  <c r="DA104" i="29"/>
  <c r="CZ104" i="29"/>
  <c r="CY104" i="29"/>
  <c r="CX104" i="29"/>
  <c r="CW104" i="29"/>
  <c r="CV104" i="29"/>
  <c r="CU104" i="29"/>
  <c r="CT104" i="29"/>
  <c r="CS104" i="29"/>
  <c r="CR104" i="29"/>
  <c r="CQ104" i="29"/>
  <c r="CP104" i="29"/>
  <c r="CO104" i="29"/>
  <c r="CN104" i="29"/>
  <c r="CM104" i="29"/>
  <c r="CL104" i="29"/>
  <c r="CK104" i="29"/>
  <c r="CJ104" i="29"/>
  <c r="CI104" i="29"/>
  <c r="CG104" i="29"/>
  <c r="BQ104" i="29"/>
  <c r="BP104" i="29"/>
  <c r="BO104" i="29"/>
  <c r="BN104" i="29"/>
  <c r="BM104" i="29"/>
  <c r="BL104" i="29"/>
  <c r="BK104" i="29"/>
  <c r="BJ104" i="29"/>
  <c r="BI104" i="29"/>
  <c r="BH104" i="29"/>
  <c r="BG104" i="29"/>
  <c r="BF104" i="29"/>
  <c r="BE104" i="29"/>
  <c r="BD104" i="29"/>
  <c r="BC104" i="29"/>
  <c r="BB104" i="29"/>
  <c r="BA104" i="29"/>
  <c r="AZ104" i="29"/>
  <c r="AY104" i="29"/>
  <c r="AW104" i="29"/>
  <c r="AS104" i="29"/>
  <c r="AR104" i="29"/>
  <c r="AN104" i="29"/>
  <c r="AM104" i="29"/>
  <c r="AE104" i="29"/>
  <c r="W104" i="29"/>
  <c r="V104" i="29" s="1"/>
  <c r="U104" i="29"/>
  <c r="T104" i="29"/>
  <c r="S104" i="29"/>
  <c r="R104" i="29"/>
  <c r="P104" i="29"/>
  <c r="O104" i="29"/>
  <c r="N104" i="29"/>
  <c r="M104" i="29"/>
  <c r="K104" i="29"/>
  <c r="J104" i="29"/>
  <c r="I104" i="29"/>
  <c r="H104" i="29"/>
  <c r="G104" i="29"/>
  <c r="A104" i="29"/>
  <c r="EP104" i="29" s="1"/>
  <c r="FS103" i="29"/>
  <c r="FP103" i="29"/>
  <c r="FO103" i="29"/>
  <c r="FJ103" i="29"/>
  <c r="FI103" i="29"/>
  <c r="FH103" i="29"/>
  <c r="FC103" i="29"/>
  <c r="FF103" i="29" s="1"/>
  <c r="FA103" i="29"/>
  <c r="EZ103" i="29"/>
  <c r="EX103" i="29"/>
  <c r="FG103" i="29" s="1"/>
  <c r="EW103" i="29"/>
  <c r="EO103" i="29"/>
  <c r="FE103" i="29" s="1"/>
  <c r="EN103" i="29"/>
  <c r="EM103" i="29"/>
  <c r="EL103" i="29"/>
  <c r="EK103" i="29"/>
  <c r="EJ103" i="29"/>
  <c r="EI103" i="29"/>
  <c r="EH103" i="29"/>
  <c r="EG103" i="29"/>
  <c r="EF103" i="29"/>
  <c r="EE103" i="29"/>
  <c r="ED103" i="29"/>
  <c r="EC103" i="29"/>
  <c r="EB103" i="29"/>
  <c r="EA103" i="29"/>
  <c r="DZ103" i="29"/>
  <c r="DY103" i="29"/>
  <c r="DU103" i="29"/>
  <c r="DT103" i="29"/>
  <c r="DS103" i="29"/>
  <c r="FV103" i="29" s="1"/>
  <c r="DR103" i="29"/>
  <c r="FT103" i="29" s="1"/>
  <c r="DQ103" i="29"/>
  <c r="DP103" i="29"/>
  <c r="DO103" i="29"/>
  <c r="DN103" i="29"/>
  <c r="DM103" i="29"/>
  <c r="DL103" i="29"/>
  <c r="DK103" i="29"/>
  <c r="DJ103" i="29"/>
  <c r="DI103" i="29"/>
  <c r="DH103" i="29"/>
  <c r="DG103" i="29"/>
  <c r="DF103" i="29"/>
  <c r="DE103" i="29"/>
  <c r="DD103" i="29"/>
  <c r="DC103" i="29"/>
  <c r="DB103" i="29"/>
  <c r="DA103" i="29"/>
  <c r="CZ103" i="29"/>
  <c r="CY103" i="29"/>
  <c r="CX103" i="29"/>
  <c r="CW103" i="29"/>
  <c r="CV103" i="29"/>
  <c r="CU103" i="29"/>
  <c r="CT103" i="29"/>
  <c r="CS103" i="29"/>
  <c r="CR103" i="29"/>
  <c r="CQ103" i="29"/>
  <c r="CP103" i="29"/>
  <c r="CO103" i="29"/>
  <c r="CN103" i="29"/>
  <c r="CM103" i="29"/>
  <c r="CL103" i="29"/>
  <c r="CK103" i="29"/>
  <c r="CJ103" i="29"/>
  <c r="CI103" i="29"/>
  <c r="CG103" i="29"/>
  <c r="BQ103" i="29"/>
  <c r="BP103" i="29"/>
  <c r="BO103" i="29"/>
  <c r="BN103" i="29"/>
  <c r="BM103" i="29"/>
  <c r="BL103" i="29"/>
  <c r="BK103" i="29"/>
  <c r="BJ103" i="29"/>
  <c r="BI103" i="29"/>
  <c r="BH103" i="29"/>
  <c r="BG103" i="29"/>
  <c r="BF103" i="29"/>
  <c r="BE103" i="29"/>
  <c r="BD103" i="29"/>
  <c r="BC103" i="29"/>
  <c r="BB103" i="29"/>
  <c r="BA103" i="29"/>
  <c r="AZ103" i="29"/>
  <c r="AY103" i="29"/>
  <c r="AW103" i="29"/>
  <c r="AS103" i="29"/>
  <c r="AR103" i="29"/>
  <c r="AN103" i="29"/>
  <c r="AM103" i="29"/>
  <c r="AE103" i="29"/>
  <c r="W103" i="29"/>
  <c r="V103" i="29" s="1"/>
  <c r="U103" i="29"/>
  <c r="T103" i="29"/>
  <c r="S103" i="29"/>
  <c r="R103" i="29"/>
  <c r="P103" i="29"/>
  <c r="O103" i="29"/>
  <c r="N103" i="29"/>
  <c r="M103" i="29"/>
  <c r="K103" i="29"/>
  <c r="J103" i="29"/>
  <c r="I103" i="29"/>
  <c r="H103" i="29"/>
  <c r="G103" i="29"/>
  <c r="A103" i="29"/>
  <c r="FR103" i="29" s="1"/>
  <c r="FS102" i="29"/>
  <c r="FP102" i="29"/>
  <c r="FO102" i="29"/>
  <c r="FJ102" i="29"/>
  <c r="FI102" i="29"/>
  <c r="FH102" i="29"/>
  <c r="FC102" i="29"/>
  <c r="FF102" i="29" s="1"/>
  <c r="FA102" i="29"/>
  <c r="EZ102" i="29"/>
  <c r="EX102" i="29"/>
  <c r="FG102" i="29" s="1"/>
  <c r="EW102" i="29"/>
  <c r="EO102" i="29"/>
  <c r="FE102" i="29" s="1"/>
  <c r="EN102" i="29"/>
  <c r="EM102" i="29"/>
  <c r="EL102" i="29"/>
  <c r="EK102" i="29"/>
  <c r="EJ102" i="29"/>
  <c r="EI102" i="29"/>
  <c r="EH102" i="29"/>
  <c r="EG102" i="29"/>
  <c r="EF102" i="29"/>
  <c r="EE102" i="29"/>
  <c r="ED102" i="29"/>
  <c r="EC102" i="29"/>
  <c r="EB102" i="29"/>
  <c r="EA102" i="29"/>
  <c r="DZ102" i="29"/>
  <c r="DY102" i="29"/>
  <c r="DU102" i="29"/>
  <c r="DT102" i="29"/>
  <c r="DS102" i="29"/>
  <c r="FV102" i="29" s="1"/>
  <c r="DR102" i="29"/>
  <c r="FT102" i="29" s="1"/>
  <c r="DQ102" i="29"/>
  <c r="DP102" i="29"/>
  <c r="DO102" i="29"/>
  <c r="DN102" i="29"/>
  <c r="DM102" i="29"/>
  <c r="DL102" i="29"/>
  <c r="DK102" i="29"/>
  <c r="DJ102" i="29"/>
  <c r="DI102" i="29"/>
  <c r="DH102" i="29"/>
  <c r="DG102" i="29"/>
  <c r="DF102" i="29"/>
  <c r="DE102" i="29"/>
  <c r="DD102" i="29"/>
  <c r="DC102" i="29"/>
  <c r="DB102" i="29"/>
  <c r="DA102" i="29"/>
  <c r="CZ102" i="29"/>
  <c r="CY102" i="29"/>
  <c r="CX102" i="29"/>
  <c r="CW102" i="29"/>
  <c r="CV102" i="29"/>
  <c r="CU102" i="29"/>
  <c r="CT102" i="29"/>
  <c r="CS102" i="29"/>
  <c r="CR102" i="29"/>
  <c r="CQ102" i="29"/>
  <c r="CP102" i="29"/>
  <c r="CO102" i="29"/>
  <c r="CN102" i="29"/>
  <c r="CM102" i="29"/>
  <c r="CL102" i="29"/>
  <c r="CK102" i="29"/>
  <c r="CJ102" i="29"/>
  <c r="CI102" i="29"/>
  <c r="CG102" i="29"/>
  <c r="BQ102" i="29"/>
  <c r="BP102" i="29"/>
  <c r="BO102" i="29"/>
  <c r="BN102" i="29"/>
  <c r="BM102" i="29"/>
  <c r="BL102" i="29"/>
  <c r="BK102" i="29"/>
  <c r="BJ102" i="29"/>
  <c r="BI102" i="29"/>
  <c r="BH102" i="29"/>
  <c r="BG102" i="29"/>
  <c r="BF102" i="29"/>
  <c r="BE102" i="29"/>
  <c r="BD102" i="29"/>
  <c r="BC102" i="29"/>
  <c r="BB102" i="29"/>
  <c r="BA102" i="29"/>
  <c r="AZ102" i="29"/>
  <c r="AY102" i="29"/>
  <c r="AW102" i="29"/>
  <c r="AS102" i="29"/>
  <c r="AR102" i="29"/>
  <c r="AN102" i="29"/>
  <c r="AM102" i="29"/>
  <c r="AE102" i="29"/>
  <c r="W102" i="29"/>
  <c r="V102" i="29" s="1"/>
  <c r="U102" i="29"/>
  <c r="T102" i="29"/>
  <c r="S102" i="29"/>
  <c r="R102" i="29"/>
  <c r="P102" i="29"/>
  <c r="O102" i="29"/>
  <c r="N102" i="29"/>
  <c r="M102" i="29"/>
  <c r="K102" i="29"/>
  <c r="J102" i="29"/>
  <c r="I102" i="29"/>
  <c r="H102" i="29"/>
  <c r="G102" i="29"/>
  <c r="A102" i="29"/>
  <c r="FD102" i="29" s="1"/>
  <c r="FS101" i="29"/>
  <c r="FP101" i="29"/>
  <c r="FO101" i="29"/>
  <c r="FJ101" i="29"/>
  <c r="FI101" i="29"/>
  <c r="FH101" i="29"/>
  <c r="FC101" i="29"/>
  <c r="FF101" i="29" s="1"/>
  <c r="FA101" i="29"/>
  <c r="EZ101" i="29"/>
  <c r="EX101" i="29"/>
  <c r="FG101" i="29" s="1"/>
  <c r="EW101" i="29"/>
  <c r="EO101" i="29"/>
  <c r="FE101" i="29" s="1"/>
  <c r="EN101" i="29"/>
  <c r="EM101" i="29"/>
  <c r="EL101" i="29"/>
  <c r="EK101" i="29"/>
  <c r="EJ101" i="29"/>
  <c r="EI101" i="29"/>
  <c r="EH101" i="29"/>
  <c r="EG101" i="29"/>
  <c r="EF101" i="29"/>
  <c r="EE101" i="29"/>
  <c r="ED101" i="29"/>
  <c r="EC101" i="29"/>
  <c r="EB101" i="29"/>
  <c r="EA101" i="29"/>
  <c r="DZ101" i="29"/>
  <c r="DY101" i="29"/>
  <c r="DU101" i="29"/>
  <c r="DT101" i="29"/>
  <c r="DS101" i="29"/>
  <c r="FV101" i="29" s="1"/>
  <c r="DR101" i="29"/>
  <c r="FT101" i="29" s="1"/>
  <c r="DQ101" i="29"/>
  <c r="DP101" i="29"/>
  <c r="DO101" i="29"/>
  <c r="DN101" i="29"/>
  <c r="DM101" i="29"/>
  <c r="DL101" i="29"/>
  <c r="DK101" i="29"/>
  <c r="DJ101" i="29"/>
  <c r="DI101" i="29"/>
  <c r="DH101" i="29"/>
  <c r="DG101" i="29"/>
  <c r="DF101" i="29"/>
  <c r="DE101" i="29"/>
  <c r="DD101" i="29"/>
  <c r="DC101" i="29"/>
  <c r="DB101" i="29"/>
  <c r="DA101" i="29"/>
  <c r="CZ101" i="29"/>
  <c r="CY101" i="29"/>
  <c r="CX101" i="29"/>
  <c r="CW101" i="29"/>
  <c r="CV101" i="29"/>
  <c r="CU101" i="29"/>
  <c r="CT101" i="29"/>
  <c r="CS101" i="29"/>
  <c r="CR101" i="29"/>
  <c r="CQ101" i="29"/>
  <c r="CP101" i="29"/>
  <c r="CO101" i="29"/>
  <c r="CN101" i="29"/>
  <c r="CM101" i="29"/>
  <c r="CL101" i="29"/>
  <c r="CK101" i="29"/>
  <c r="CJ101" i="29"/>
  <c r="CI101" i="29"/>
  <c r="CG101" i="29"/>
  <c r="BQ101" i="29"/>
  <c r="BP101" i="29"/>
  <c r="BO101" i="29"/>
  <c r="BN101" i="29"/>
  <c r="BM101" i="29"/>
  <c r="BL101" i="29"/>
  <c r="BK101" i="29"/>
  <c r="BJ101" i="29"/>
  <c r="BI101" i="29"/>
  <c r="BH101" i="29"/>
  <c r="BG101" i="29"/>
  <c r="BF101" i="29"/>
  <c r="BE101" i="29"/>
  <c r="BD101" i="29"/>
  <c r="BC101" i="29"/>
  <c r="BB101" i="29"/>
  <c r="BA101" i="29"/>
  <c r="AZ101" i="29"/>
  <c r="AY101" i="29"/>
  <c r="AW101" i="29"/>
  <c r="AS101" i="29"/>
  <c r="AR101" i="29"/>
  <c r="AN101" i="29"/>
  <c r="AM101" i="29"/>
  <c r="AE101" i="29"/>
  <c r="W101" i="29"/>
  <c r="V101" i="29" s="1"/>
  <c r="U101" i="29"/>
  <c r="T101" i="29"/>
  <c r="S101" i="29"/>
  <c r="R101" i="29"/>
  <c r="P101" i="29"/>
  <c r="O101" i="29"/>
  <c r="N101" i="29"/>
  <c r="M101" i="29"/>
  <c r="K101" i="29"/>
  <c r="J101" i="29"/>
  <c r="I101" i="29"/>
  <c r="H101" i="29"/>
  <c r="G101" i="29"/>
  <c r="A101" i="29"/>
  <c r="FD101" i="29" s="1"/>
  <c r="FS100" i="29"/>
  <c r="FP100" i="29"/>
  <c r="FO100" i="29"/>
  <c r="FJ100" i="29"/>
  <c r="FI100" i="29"/>
  <c r="FH100" i="29"/>
  <c r="FC100" i="29"/>
  <c r="FF100" i="29" s="1"/>
  <c r="FA100" i="29"/>
  <c r="EZ100" i="29"/>
  <c r="EX100" i="29"/>
  <c r="FG100" i="29" s="1"/>
  <c r="EW100" i="29"/>
  <c r="EO100" i="29"/>
  <c r="FE100" i="29" s="1"/>
  <c r="EN100" i="29"/>
  <c r="EM100" i="29"/>
  <c r="EL100" i="29"/>
  <c r="EK100" i="29"/>
  <c r="EJ100" i="29"/>
  <c r="EI100" i="29"/>
  <c r="EH100" i="29"/>
  <c r="EG100" i="29"/>
  <c r="EF100" i="29"/>
  <c r="EE100" i="29"/>
  <c r="ED100" i="29"/>
  <c r="EC100" i="29"/>
  <c r="EB100" i="29"/>
  <c r="EA100" i="29"/>
  <c r="DZ100" i="29"/>
  <c r="DY100" i="29"/>
  <c r="DU100" i="29"/>
  <c r="DT100" i="29"/>
  <c r="DS100" i="29"/>
  <c r="FV100" i="29" s="1"/>
  <c r="DR100" i="29"/>
  <c r="FT100" i="29" s="1"/>
  <c r="DQ100" i="29"/>
  <c r="DP100" i="29"/>
  <c r="DO100" i="29"/>
  <c r="DN100" i="29"/>
  <c r="DM100" i="29"/>
  <c r="DL100" i="29"/>
  <c r="DK100" i="29"/>
  <c r="DJ100" i="29"/>
  <c r="DI100" i="29"/>
  <c r="DH100" i="29"/>
  <c r="DG100" i="29"/>
  <c r="DF100" i="29"/>
  <c r="DE100" i="29"/>
  <c r="DD100" i="29"/>
  <c r="DC100" i="29"/>
  <c r="DB100" i="29"/>
  <c r="DA100" i="29"/>
  <c r="CZ100" i="29"/>
  <c r="CY100" i="29"/>
  <c r="CX100" i="29"/>
  <c r="CW100" i="29"/>
  <c r="CV100" i="29"/>
  <c r="CU100" i="29"/>
  <c r="CT100" i="29"/>
  <c r="CS100" i="29"/>
  <c r="CR100" i="29"/>
  <c r="CQ100" i="29"/>
  <c r="CP100" i="29"/>
  <c r="CO100" i="29"/>
  <c r="CN100" i="29"/>
  <c r="CM100" i="29"/>
  <c r="CL100" i="29"/>
  <c r="CK100" i="29"/>
  <c r="CJ100" i="29"/>
  <c r="CI100" i="29"/>
  <c r="CG100" i="29"/>
  <c r="BQ100" i="29"/>
  <c r="BP100" i="29"/>
  <c r="BO100" i="29"/>
  <c r="BN100" i="29"/>
  <c r="BM100" i="29"/>
  <c r="BL100" i="29"/>
  <c r="BK100" i="29"/>
  <c r="BJ100" i="29"/>
  <c r="BI100" i="29"/>
  <c r="BH100" i="29"/>
  <c r="BG100" i="29"/>
  <c r="BF100" i="29"/>
  <c r="BE100" i="29"/>
  <c r="BD100" i="29"/>
  <c r="BC100" i="29"/>
  <c r="BB100" i="29"/>
  <c r="BA100" i="29"/>
  <c r="AZ100" i="29"/>
  <c r="AY100" i="29"/>
  <c r="AW100" i="29"/>
  <c r="AS100" i="29"/>
  <c r="AR100" i="29"/>
  <c r="AN100" i="29"/>
  <c r="AM100" i="29"/>
  <c r="AE100" i="29"/>
  <c r="W100" i="29"/>
  <c r="V100" i="29" s="1"/>
  <c r="U100" i="29"/>
  <c r="T100" i="29"/>
  <c r="S100" i="29"/>
  <c r="R100" i="29"/>
  <c r="P100" i="29"/>
  <c r="O100" i="29"/>
  <c r="N100" i="29"/>
  <c r="M100" i="29"/>
  <c r="K100" i="29"/>
  <c r="J100" i="29"/>
  <c r="I100" i="29"/>
  <c r="H100" i="29"/>
  <c r="G100" i="29"/>
  <c r="A100" i="29"/>
  <c r="FD100" i="29" s="1"/>
  <c r="FS99" i="29"/>
  <c r="FP99" i="29"/>
  <c r="FO99" i="29"/>
  <c r="FJ99" i="29"/>
  <c r="FI99" i="29"/>
  <c r="FH99" i="29"/>
  <c r="FC99" i="29"/>
  <c r="FF99" i="29" s="1"/>
  <c r="FA99" i="29"/>
  <c r="EZ99" i="29"/>
  <c r="EX99" i="29"/>
  <c r="FG99" i="29" s="1"/>
  <c r="EW99" i="29"/>
  <c r="EO99" i="29"/>
  <c r="FE99" i="29" s="1"/>
  <c r="EN99" i="29"/>
  <c r="EM99" i="29"/>
  <c r="EL99" i="29"/>
  <c r="EK99" i="29"/>
  <c r="EJ99" i="29"/>
  <c r="EI99" i="29"/>
  <c r="EH99" i="29"/>
  <c r="EG99" i="29"/>
  <c r="EF99" i="29"/>
  <c r="EE99" i="29"/>
  <c r="ED99" i="29"/>
  <c r="EC99" i="29"/>
  <c r="EB99" i="29"/>
  <c r="EA99" i="29"/>
  <c r="DZ99" i="29"/>
  <c r="DY99" i="29"/>
  <c r="DU99" i="29"/>
  <c r="DT99" i="29"/>
  <c r="DS99" i="29"/>
  <c r="FV99" i="29" s="1"/>
  <c r="DR99" i="29"/>
  <c r="FT99" i="29" s="1"/>
  <c r="DQ99" i="29"/>
  <c r="DP99" i="29"/>
  <c r="DO99" i="29"/>
  <c r="DN99" i="29"/>
  <c r="DM99" i="29"/>
  <c r="DL99" i="29"/>
  <c r="DK99" i="29"/>
  <c r="DJ99" i="29"/>
  <c r="DI99" i="29"/>
  <c r="DH99" i="29"/>
  <c r="DG99" i="29"/>
  <c r="DF99" i="29"/>
  <c r="DE99" i="29"/>
  <c r="DD99" i="29"/>
  <c r="DC99" i="29"/>
  <c r="DB99" i="29"/>
  <c r="DA99" i="29"/>
  <c r="CZ99" i="29"/>
  <c r="CY99" i="29"/>
  <c r="CX99" i="29"/>
  <c r="CW99" i="29"/>
  <c r="CV99" i="29"/>
  <c r="CU99" i="29"/>
  <c r="CT99" i="29"/>
  <c r="CS99" i="29"/>
  <c r="CR99" i="29"/>
  <c r="CQ99" i="29"/>
  <c r="CP99" i="29"/>
  <c r="CO99" i="29"/>
  <c r="CN99" i="29"/>
  <c r="CM99" i="29"/>
  <c r="CL99" i="29"/>
  <c r="CK99" i="29"/>
  <c r="CJ99" i="29"/>
  <c r="CI99" i="29"/>
  <c r="CG99" i="29"/>
  <c r="BQ99" i="29"/>
  <c r="BP99" i="29"/>
  <c r="BO99" i="29"/>
  <c r="BN99" i="29"/>
  <c r="BM99" i="29"/>
  <c r="BL99" i="29"/>
  <c r="BK99" i="29"/>
  <c r="BJ99" i="29"/>
  <c r="BI99" i="29"/>
  <c r="BH99" i="29"/>
  <c r="BG99" i="29"/>
  <c r="BF99" i="29"/>
  <c r="BE99" i="29"/>
  <c r="BD99" i="29"/>
  <c r="BC99" i="29"/>
  <c r="BB99" i="29"/>
  <c r="BA99" i="29"/>
  <c r="AZ99" i="29"/>
  <c r="AY99" i="29"/>
  <c r="AW99" i="29"/>
  <c r="AS99" i="29"/>
  <c r="AR99" i="29"/>
  <c r="AN99" i="29"/>
  <c r="AM99" i="29"/>
  <c r="AE99" i="29"/>
  <c r="W99" i="29"/>
  <c r="V99" i="29" s="1"/>
  <c r="U99" i="29"/>
  <c r="T99" i="29"/>
  <c r="S99" i="29"/>
  <c r="R99" i="29"/>
  <c r="P99" i="29"/>
  <c r="O99" i="29"/>
  <c r="N99" i="29"/>
  <c r="M99" i="29"/>
  <c r="K99" i="29"/>
  <c r="J99" i="29"/>
  <c r="I99" i="29"/>
  <c r="H99" i="29"/>
  <c r="G99" i="29"/>
  <c r="A99" i="29"/>
  <c r="FS98" i="29"/>
  <c r="FP98" i="29"/>
  <c r="FO98" i="29"/>
  <c r="FJ98" i="29"/>
  <c r="FI98" i="29"/>
  <c r="FH98" i="29"/>
  <c r="FC98" i="29"/>
  <c r="FF98" i="29" s="1"/>
  <c r="FA98" i="29"/>
  <c r="EZ98" i="29"/>
  <c r="EX98" i="29"/>
  <c r="FG98" i="29" s="1"/>
  <c r="EW98" i="29"/>
  <c r="EO98" i="29"/>
  <c r="FE98" i="29" s="1"/>
  <c r="EN98" i="29"/>
  <c r="EM98" i="29"/>
  <c r="EL98" i="29"/>
  <c r="EK98" i="29"/>
  <c r="EJ98" i="29"/>
  <c r="EI98" i="29"/>
  <c r="EH98" i="29"/>
  <c r="EG98" i="29"/>
  <c r="EF98" i="29"/>
  <c r="EE98" i="29"/>
  <c r="ED98" i="29"/>
  <c r="EC98" i="29"/>
  <c r="EB98" i="29"/>
  <c r="EA98" i="29"/>
  <c r="DZ98" i="29"/>
  <c r="DY98" i="29"/>
  <c r="DU98" i="29"/>
  <c r="DT98" i="29"/>
  <c r="DS98" i="29"/>
  <c r="FV98" i="29" s="1"/>
  <c r="DR98" i="29"/>
  <c r="FT98" i="29" s="1"/>
  <c r="DQ98" i="29"/>
  <c r="DP98" i="29"/>
  <c r="DO98" i="29"/>
  <c r="DN98" i="29"/>
  <c r="DM98" i="29"/>
  <c r="DL98" i="29"/>
  <c r="DK98" i="29"/>
  <c r="DJ98" i="29"/>
  <c r="DI98" i="29"/>
  <c r="DH98" i="29"/>
  <c r="DG98" i="29"/>
  <c r="DF98" i="29"/>
  <c r="DE98" i="29"/>
  <c r="DD98" i="29"/>
  <c r="DC98" i="29"/>
  <c r="DB98" i="29"/>
  <c r="DA98" i="29"/>
  <c r="CZ98" i="29"/>
  <c r="CY98" i="29"/>
  <c r="CX98" i="29"/>
  <c r="CW98" i="29"/>
  <c r="CV98" i="29"/>
  <c r="CU98" i="29"/>
  <c r="CT98" i="29"/>
  <c r="CS98" i="29"/>
  <c r="CR98" i="29"/>
  <c r="CQ98" i="29"/>
  <c r="CP98" i="29"/>
  <c r="CO98" i="29"/>
  <c r="CN98" i="29"/>
  <c r="CM98" i="29"/>
  <c r="CL98" i="29"/>
  <c r="CK98" i="29"/>
  <c r="CJ98" i="29"/>
  <c r="CI98" i="29"/>
  <c r="CG98" i="29"/>
  <c r="BQ98" i="29"/>
  <c r="BP98" i="29"/>
  <c r="BO98" i="29"/>
  <c r="BN98" i="29"/>
  <c r="BM98" i="29"/>
  <c r="BL98" i="29"/>
  <c r="BK98" i="29"/>
  <c r="BJ98" i="29"/>
  <c r="BI98" i="29"/>
  <c r="BH98" i="29"/>
  <c r="BG98" i="29"/>
  <c r="BF98" i="29"/>
  <c r="BE98" i="29"/>
  <c r="BD98" i="29"/>
  <c r="BC98" i="29"/>
  <c r="BB98" i="29"/>
  <c r="BA98" i="29"/>
  <c r="AZ98" i="29"/>
  <c r="AY98" i="29"/>
  <c r="AW98" i="29"/>
  <c r="AS98" i="29"/>
  <c r="AR98" i="29"/>
  <c r="AN98" i="29"/>
  <c r="AM98" i="29"/>
  <c r="AE98" i="29"/>
  <c r="W98" i="29"/>
  <c r="V98" i="29" s="1"/>
  <c r="U98" i="29"/>
  <c r="T98" i="29"/>
  <c r="S98" i="29"/>
  <c r="R98" i="29"/>
  <c r="P98" i="29"/>
  <c r="O98" i="29"/>
  <c r="N98" i="29"/>
  <c r="M98" i="29"/>
  <c r="K98" i="29"/>
  <c r="J98" i="29"/>
  <c r="I98" i="29"/>
  <c r="H98" i="29"/>
  <c r="G98" i="29"/>
  <c r="A98" i="29"/>
  <c r="FD98" i="29" s="1"/>
  <c r="FS97" i="29"/>
  <c r="FP97" i="29"/>
  <c r="FO97" i="29"/>
  <c r="FJ97" i="29"/>
  <c r="FI97" i="29"/>
  <c r="FH97" i="29"/>
  <c r="FC97" i="29"/>
  <c r="FF97" i="29" s="1"/>
  <c r="FA97" i="29"/>
  <c r="EZ97" i="29"/>
  <c r="EX97" i="29"/>
  <c r="FG97" i="29" s="1"/>
  <c r="EW97" i="29"/>
  <c r="EO97" i="29"/>
  <c r="FE97" i="29" s="1"/>
  <c r="EN97" i="29"/>
  <c r="EM97" i="29"/>
  <c r="EL97" i="29"/>
  <c r="EK97" i="29"/>
  <c r="EJ97" i="29"/>
  <c r="EI97" i="29"/>
  <c r="EH97" i="29"/>
  <c r="EG97" i="29"/>
  <c r="EF97" i="29"/>
  <c r="EE97" i="29"/>
  <c r="ED97" i="29"/>
  <c r="EC97" i="29"/>
  <c r="EB97" i="29"/>
  <c r="EA97" i="29"/>
  <c r="DZ97" i="29"/>
  <c r="DY97" i="29"/>
  <c r="DU97" i="29"/>
  <c r="DT97" i="29"/>
  <c r="DS97" i="29"/>
  <c r="FV97" i="29" s="1"/>
  <c r="DR97" i="29"/>
  <c r="FT97" i="29" s="1"/>
  <c r="DQ97" i="29"/>
  <c r="DP97" i="29"/>
  <c r="DO97" i="29"/>
  <c r="DN97" i="29"/>
  <c r="DM97" i="29"/>
  <c r="DL97" i="29"/>
  <c r="DK97" i="29"/>
  <c r="DJ97" i="29"/>
  <c r="DI97" i="29"/>
  <c r="DH97" i="29"/>
  <c r="DG97" i="29"/>
  <c r="DF97" i="29"/>
  <c r="DE97" i="29"/>
  <c r="DD97" i="29"/>
  <c r="DC97" i="29"/>
  <c r="DB97" i="29"/>
  <c r="DA97" i="29"/>
  <c r="CZ97" i="29"/>
  <c r="CY97" i="29"/>
  <c r="CX97" i="29"/>
  <c r="CW97" i="29"/>
  <c r="CV97" i="29"/>
  <c r="CU97" i="29"/>
  <c r="CT97" i="29"/>
  <c r="CS97" i="29"/>
  <c r="CR97" i="29"/>
  <c r="CQ97" i="29"/>
  <c r="CP97" i="29"/>
  <c r="CO97" i="29"/>
  <c r="CN97" i="29"/>
  <c r="CM97" i="29"/>
  <c r="CL97" i="29"/>
  <c r="CK97" i="29"/>
  <c r="CJ97" i="29"/>
  <c r="CI97" i="29"/>
  <c r="CG97" i="29"/>
  <c r="BQ97" i="29"/>
  <c r="BP97" i="29"/>
  <c r="BO97" i="29"/>
  <c r="BN97" i="29"/>
  <c r="BM97" i="29"/>
  <c r="BL97" i="29"/>
  <c r="BK97" i="29"/>
  <c r="BJ97" i="29"/>
  <c r="BI97" i="29"/>
  <c r="BH97" i="29"/>
  <c r="BG97" i="29"/>
  <c r="BF97" i="29"/>
  <c r="BE97" i="29"/>
  <c r="BD97" i="29"/>
  <c r="BC97" i="29"/>
  <c r="BB97" i="29"/>
  <c r="BA97" i="29"/>
  <c r="AZ97" i="29"/>
  <c r="AY97" i="29"/>
  <c r="AW97" i="29"/>
  <c r="AS97" i="29"/>
  <c r="AR97" i="29"/>
  <c r="AN97" i="29"/>
  <c r="AM97" i="29"/>
  <c r="AE97" i="29"/>
  <c r="W97" i="29"/>
  <c r="V97" i="29" s="1"/>
  <c r="U97" i="29"/>
  <c r="T97" i="29"/>
  <c r="S97" i="29"/>
  <c r="R97" i="29"/>
  <c r="P97" i="29"/>
  <c r="O97" i="29"/>
  <c r="N97" i="29"/>
  <c r="M97" i="29"/>
  <c r="K97" i="29"/>
  <c r="J97" i="29"/>
  <c r="I97" i="29"/>
  <c r="H97" i="29"/>
  <c r="G97" i="29"/>
  <c r="A97" i="29"/>
  <c r="FD97" i="29" s="1"/>
  <c r="FS96" i="29"/>
  <c r="FP96" i="29"/>
  <c r="FO96" i="29"/>
  <c r="FJ96" i="29"/>
  <c r="FI96" i="29"/>
  <c r="FH96" i="29"/>
  <c r="FC96" i="29"/>
  <c r="FF96" i="29" s="1"/>
  <c r="FA96" i="29"/>
  <c r="EZ96" i="29"/>
  <c r="EX96" i="29"/>
  <c r="FG96" i="29" s="1"/>
  <c r="EW96" i="29"/>
  <c r="EO96" i="29"/>
  <c r="FE96" i="29" s="1"/>
  <c r="EN96" i="29"/>
  <c r="EM96" i="29"/>
  <c r="EL96" i="29"/>
  <c r="EK96" i="29"/>
  <c r="EJ96" i="29"/>
  <c r="EI96" i="29"/>
  <c r="EH96" i="29"/>
  <c r="EG96" i="29"/>
  <c r="EF96" i="29"/>
  <c r="EE96" i="29"/>
  <c r="ED96" i="29"/>
  <c r="EC96" i="29"/>
  <c r="EB96" i="29"/>
  <c r="EA96" i="29"/>
  <c r="DZ96" i="29"/>
  <c r="DY96" i="29"/>
  <c r="DU96" i="29"/>
  <c r="DT96" i="29"/>
  <c r="DS96" i="29"/>
  <c r="FV96" i="29" s="1"/>
  <c r="DR96" i="29"/>
  <c r="FT96" i="29" s="1"/>
  <c r="DQ96" i="29"/>
  <c r="DP96" i="29"/>
  <c r="DO96" i="29"/>
  <c r="DN96" i="29"/>
  <c r="DM96" i="29"/>
  <c r="DL96" i="29"/>
  <c r="DK96" i="29"/>
  <c r="DJ96" i="29"/>
  <c r="DI96" i="29"/>
  <c r="DH96" i="29"/>
  <c r="DG96" i="29"/>
  <c r="DF96" i="29"/>
  <c r="DE96" i="29"/>
  <c r="DD96" i="29"/>
  <c r="DC96" i="29"/>
  <c r="DB96" i="29"/>
  <c r="DA96" i="29"/>
  <c r="CZ96" i="29"/>
  <c r="CY96" i="29"/>
  <c r="CX96" i="29"/>
  <c r="CW96" i="29"/>
  <c r="CV96" i="29"/>
  <c r="CU96" i="29"/>
  <c r="CT96" i="29"/>
  <c r="CS96" i="29"/>
  <c r="CR96" i="29"/>
  <c r="CQ96" i="29"/>
  <c r="CP96" i="29"/>
  <c r="CO96" i="29"/>
  <c r="CN96" i="29"/>
  <c r="CM96" i="29"/>
  <c r="CL96" i="29"/>
  <c r="CK96" i="29"/>
  <c r="CJ96" i="29"/>
  <c r="CI96" i="29"/>
  <c r="CG96" i="29"/>
  <c r="BQ96" i="29"/>
  <c r="BP96" i="29"/>
  <c r="BO96" i="29"/>
  <c r="BN96" i="29"/>
  <c r="BM96" i="29"/>
  <c r="BL96" i="29"/>
  <c r="BK96" i="29"/>
  <c r="BJ96" i="29"/>
  <c r="BI96" i="29"/>
  <c r="BH96" i="29"/>
  <c r="BG96" i="29"/>
  <c r="BF96" i="29"/>
  <c r="BE96" i="29"/>
  <c r="BD96" i="29"/>
  <c r="BC96" i="29"/>
  <c r="BB96" i="29"/>
  <c r="BA96" i="29"/>
  <c r="AZ96" i="29"/>
  <c r="AY96" i="29"/>
  <c r="AW96" i="29"/>
  <c r="AS96" i="29"/>
  <c r="AR96" i="29"/>
  <c r="AN96" i="29"/>
  <c r="AM96" i="29"/>
  <c r="AE96" i="29"/>
  <c r="W96" i="29"/>
  <c r="V96" i="29" s="1"/>
  <c r="U96" i="29"/>
  <c r="T96" i="29"/>
  <c r="S96" i="29"/>
  <c r="R96" i="29"/>
  <c r="P96" i="29"/>
  <c r="O96" i="29"/>
  <c r="N96" i="29"/>
  <c r="M96" i="29"/>
  <c r="K96" i="29"/>
  <c r="J96" i="29"/>
  <c r="I96" i="29"/>
  <c r="H96" i="29"/>
  <c r="G96" i="29"/>
  <c r="A96" i="29"/>
  <c r="FD96" i="29" s="1"/>
  <c r="FS95" i="29"/>
  <c r="FP95" i="29"/>
  <c r="FO95" i="29"/>
  <c r="FJ95" i="29"/>
  <c r="FI95" i="29"/>
  <c r="FH95" i="29"/>
  <c r="FC95" i="29"/>
  <c r="FF95" i="29" s="1"/>
  <c r="FA95" i="29"/>
  <c r="EZ95" i="29"/>
  <c r="EX95" i="29"/>
  <c r="FG95" i="29" s="1"/>
  <c r="EW95" i="29"/>
  <c r="EO95" i="29"/>
  <c r="FE95" i="29" s="1"/>
  <c r="EN95" i="29"/>
  <c r="EM95" i="29"/>
  <c r="EL95" i="29"/>
  <c r="EK95" i="29"/>
  <c r="EJ95" i="29"/>
  <c r="EI95" i="29"/>
  <c r="EH95" i="29"/>
  <c r="EG95" i="29"/>
  <c r="EF95" i="29"/>
  <c r="EE95" i="29"/>
  <c r="ED95" i="29"/>
  <c r="EC95" i="29"/>
  <c r="EB95" i="29"/>
  <c r="EA95" i="29"/>
  <c r="DZ95" i="29"/>
  <c r="DY95" i="29"/>
  <c r="DU95" i="29"/>
  <c r="DT95" i="29"/>
  <c r="DS95" i="29"/>
  <c r="FV95" i="29" s="1"/>
  <c r="DR95" i="29"/>
  <c r="FT95" i="29" s="1"/>
  <c r="DQ95" i="29"/>
  <c r="DP95" i="29"/>
  <c r="DO95" i="29"/>
  <c r="DN95" i="29"/>
  <c r="DM95" i="29"/>
  <c r="DL95" i="29"/>
  <c r="DK95" i="29"/>
  <c r="DJ95" i="29"/>
  <c r="DI95" i="29"/>
  <c r="DH95" i="29"/>
  <c r="DG95" i="29"/>
  <c r="DF95" i="29"/>
  <c r="DE95" i="29"/>
  <c r="DD95" i="29"/>
  <c r="DC95" i="29"/>
  <c r="DB95" i="29"/>
  <c r="DA95" i="29"/>
  <c r="CZ95" i="29"/>
  <c r="CY95" i="29"/>
  <c r="CX95" i="29"/>
  <c r="CW95" i="29"/>
  <c r="CV95" i="29"/>
  <c r="CU95" i="29"/>
  <c r="CT95" i="29"/>
  <c r="CS95" i="29"/>
  <c r="CR95" i="29"/>
  <c r="CQ95" i="29"/>
  <c r="CP95" i="29"/>
  <c r="CO95" i="29"/>
  <c r="CN95" i="29"/>
  <c r="CM95" i="29"/>
  <c r="CL95" i="29"/>
  <c r="CK95" i="29"/>
  <c r="CJ95" i="29"/>
  <c r="CI95" i="29"/>
  <c r="CG95" i="29"/>
  <c r="BQ95" i="29"/>
  <c r="BP95" i="29"/>
  <c r="BO95" i="29"/>
  <c r="BN95" i="29"/>
  <c r="BM95" i="29"/>
  <c r="BL95" i="29"/>
  <c r="BK95" i="29"/>
  <c r="BJ95" i="29"/>
  <c r="BI95" i="29"/>
  <c r="BH95" i="29"/>
  <c r="BG95" i="29"/>
  <c r="BF95" i="29"/>
  <c r="BE95" i="29"/>
  <c r="BD95" i="29"/>
  <c r="BC95" i="29"/>
  <c r="BB95" i="29"/>
  <c r="BA95" i="29"/>
  <c r="AZ95" i="29"/>
  <c r="AY95" i="29"/>
  <c r="AW95" i="29"/>
  <c r="AS95" i="29"/>
  <c r="AR95" i="29"/>
  <c r="AN95" i="29"/>
  <c r="AM95" i="29"/>
  <c r="AE95" i="29"/>
  <c r="W95" i="29"/>
  <c r="V95" i="29" s="1"/>
  <c r="U95" i="29"/>
  <c r="T95" i="29"/>
  <c r="S95" i="29"/>
  <c r="R95" i="29"/>
  <c r="P95" i="29"/>
  <c r="O95" i="29"/>
  <c r="N95" i="29"/>
  <c r="M95" i="29"/>
  <c r="K95" i="29"/>
  <c r="J95" i="29"/>
  <c r="I95" i="29"/>
  <c r="H95" i="29"/>
  <c r="G95" i="29"/>
  <c r="A95" i="29"/>
  <c r="FD95" i="29" s="1"/>
  <c r="FS94" i="29"/>
  <c r="FP94" i="29"/>
  <c r="FO94" i="29"/>
  <c r="FJ94" i="29"/>
  <c r="FI94" i="29"/>
  <c r="FH94" i="29"/>
  <c r="FG94" i="29"/>
  <c r="FC94" i="29"/>
  <c r="FF94" i="29" s="1"/>
  <c r="FA94" i="29"/>
  <c r="EZ94" i="29"/>
  <c r="EX94" i="29"/>
  <c r="EW94" i="29"/>
  <c r="EO94" i="29"/>
  <c r="FE94" i="29" s="1"/>
  <c r="EN94" i="29"/>
  <c r="EM94" i="29"/>
  <c r="EL94" i="29"/>
  <c r="EK94" i="29"/>
  <c r="EJ94" i="29"/>
  <c r="EI94" i="29"/>
  <c r="EH94" i="29"/>
  <c r="EG94" i="29"/>
  <c r="EF94" i="29"/>
  <c r="EE94" i="29"/>
  <c r="ED94" i="29"/>
  <c r="EC94" i="29"/>
  <c r="EB94" i="29"/>
  <c r="EA94" i="29"/>
  <c r="DZ94" i="29"/>
  <c r="DY94" i="29"/>
  <c r="DU94" i="29"/>
  <c r="DT94" i="29"/>
  <c r="DS94" i="29"/>
  <c r="FV94" i="29" s="1"/>
  <c r="DR94" i="29"/>
  <c r="FT94" i="29" s="1"/>
  <c r="DQ94" i="29"/>
  <c r="DP94" i="29"/>
  <c r="DO94" i="29"/>
  <c r="DN94" i="29"/>
  <c r="DM94" i="29"/>
  <c r="DL94" i="29"/>
  <c r="DK94" i="29"/>
  <c r="DJ94" i="29"/>
  <c r="DI94" i="29"/>
  <c r="DH94" i="29"/>
  <c r="DG94" i="29"/>
  <c r="DF94" i="29"/>
  <c r="DE94" i="29"/>
  <c r="DD94" i="29"/>
  <c r="DC94" i="29"/>
  <c r="DB94" i="29"/>
  <c r="DA94" i="29"/>
  <c r="CZ94" i="29"/>
  <c r="CY94" i="29"/>
  <c r="CX94" i="29"/>
  <c r="CW94" i="29"/>
  <c r="CV94" i="29"/>
  <c r="CU94" i="29"/>
  <c r="CT94" i="29"/>
  <c r="CS94" i="29"/>
  <c r="CR94" i="29"/>
  <c r="CQ94" i="29"/>
  <c r="CP94" i="29"/>
  <c r="CO94" i="29"/>
  <c r="CN94" i="29"/>
  <c r="CM94" i="29"/>
  <c r="CL94" i="29"/>
  <c r="CK94" i="29"/>
  <c r="CJ94" i="29"/>
  <c r="CI94" i="29"/>
  <c r="CG94" i="29"/>
  <c r="BQ94" i="29"/>
  <c r="BP94" i="29"/>
  <c r="BO94" i="29"/>
  <c r="BN94" i="29"/>
  <c r="BM94" i="29"/>
  <c r="BL94" i="29"/>
  <c r="BK94" i="29"/>
  <c r="BJ94" i="29"/>
  <c r="BI94" i="29"/>
  <c r="BH94" i="29"/>
  <c r="BG94" i="29"/>
  <c r="BF94" i="29"/>
  <c r="BE94" i="29"/>
  <c r="BD94" i="29"/>
  <c r="BC94" i="29"/>
  <c r="BB94" i="29"/>
  <c r="BA94" i="29"/>
  <c r="AZ94" i="29"/>
  <c r="AY94" i="29"/>
  <c r="AW94" i="29"/>
  <c r="AS94" i="29"/>
  <c r="AR94" i="29"/>
  <c r="AN94" i="29"/>
  <c r="AM94" i="29"/>
  <c r="AE94" i="29"/>
  <c r="W94" i="29"/>
  <c r="V94" i="29" s="1"/>
  <c r="U94" i="29"/>
  <c r="T94" i="29"/>
  <c r="S94" i="29"/>
  <c r="R94" i="29"/>
  <c r="P94" i="29"/>
  <c r="O94" i="29"/>
  <c r="N94" i="29"/>
  <c r="M94" i="29"/>
  <c r="K94" i="29"/>
  <c r="J94" i="29"/>
  <c r="I94" i="29"/>
  <c r="H94" i="29"/>
  <c r="G94" i="29"/>
  <c r="A94" i="29"/>
  <c r="FN94" i="29" s="1"/>
  <c r="FS93" i="29"/>
  <c r="FP93" i="29"/>
  <c r="FO93" i="29"/>
  <c r="FJ93" i="29"/>
  <c r="FI93" i="29"/>
  <c r="FH93" i="29"/>
  <c r="FC93" i="29"/>
  <c r="FF93" i="29" s="1"/>
  <c r="FA93" i="29"/>
  <c r="EZ93" i="29"/>
  <c r="EX93" i="29"/>
  <c r="FG93" i="29" s="1"/>
  <c r="EW93" i="29"/>
  <c r="EO93" i="29"/>
  <c r="FE93" i="29" s="1"/>
  <c r="EN93" i="29"/>
  <c r="EM93" i="29"/>
  <c r="EL93" i="29"/>
  <c r="EK93" i="29"/>
  <c r="EJ93" i="29"/>
  <c r="EI93" i="29"/>
  <c r="EH93" i="29"/>
  <c r="EG93" i="29"/>
  <c r="EF93" i="29"/>
  <c r="EE93" i="29"/>
  <c r="ED93" i="29"/>
  <c r="EC93" i="29"/>
  <c r="EB93" i="29"/>
  <c r="EA93" i="29"/>
  <c r="DZ93" i="29"/>
  <c r="DY93" i="29"/>
  <c r="DU93" i="29"/>
  <c r="DT93" i="29"/>
  <c r="DS93" i="29"/>
  <c r="FV93" i="29" s="1"/>
  <c r="DR93" i="29"/>
  <c r="FT93" i="29" s="1"/>
  <c r="DQ93" i="29"/>
  <c r="DP93" i="29"/>
  <c r="DO93" i="29"/>
  <c r="DN93" i="29"/>
  <c r="DM93" i="29"/>
  <c r="DL93" i="29"/>
  <c r="DK93" i="29"/>
  <c r="DJ93" i="29"/>
  <c r="DI93" i="29"/>
  <c r="DH93" i="29"/>
  <c r="DG93" i="29"/>
  <c r="DF93" i="29"/>
  <c r="DE93" i="29"/>
  <c r="DD93" i="29"/>
  <c r="DC93" i="29"/>
  <c r="DB93" i="29"/>
  <c r="DA93" i="29"/>
  <c r="CZ93" i="29"/>
  <c r="CY93" i="29"/>
  <c r="CX93" i="29"/>
  <c r="CW93" i="29"/>
  <c r="CV93" i="29"/>
  <c r="CU93" i="29"/>
  <c r="CT93" i="29"/>
  <c r="CS93" i="29"/>
  <c r="CR93" i="29"/>
  <c r="CQ93" i="29"/>
  <c r="CP93" i="29"/>
  <c r="CO93" i="29"/>
  <c r="CN93" i="29"/>
  <c r="CM93" i="29"/>
  <c r="CL93" i="29"/>
  <c r="CK93" i="29"/>
  <c r="CJ93" i="29"/>
  <c r="CI93" i="29"/>
  <c r="CG93" i="29"/>
  <c r="BQ93" i="29"/>
  <c r="BP93" i="29"/>
  <c r="BO93" i="29"/>
  <c r="BN93" i="29"/>
  <c r="BM93" i="29"/>
  <c r="BL93" i="29"/>
  <c r="BK93" i="29"/>
  <c r="BJ93" i="29"/>
  <c r="BI93" i="29"/>
  <c r="BH93" i="29"/>
  <c r="BG93" i="29"/>
  <c r="BF93" i="29"/>
  <c r="BE93" i="29"/>
  <c r="BD93" i="29"/>
  <c r="BC93" i="29"/>
  <c r="BB93" i="29"/>
  <c r="BA93" i="29"/>
  <c r="AZ93" i="29"/>
  <c r="AY93" i="29"/>
  <c r="AW93" i="29"/>
  <c r="AS93" i="29"/>
  <c r="AR93" i="29"/>
  <c r="AN93" i="29"/>
  <c r="AM93" i="29"/>
  <c r="AE93" i="29"/>
  <c r="W93" i="29"/>
  <c r="V93" i="29" s="1"/>
  <c r="U93" i="29"/>
  <c r="T93" i="29"/>
  <c r="S93" i="29"/>
  <c r="R93" i="29"/>
  <c r="P93" i="29"/>
  <c r="O93" i="29"/>
  <c r="N93" i="29"/>
  <c r="M93" i="29"/>
  <c r="K93" i="29"/>
  <c r="J93" i="29"/>
  <c r="I93" i="29"/>
  <c r="H93" i="29"/>
  <c r="G93" i="29"/>
  <c r="A93" i="29"/>
  <c r="CC93" i="29" s="1"/>
  <c r="FS92" i="29"/>
  <c r="FP92" i="29"/>
  <c r="FO92" i="29"/>
  <c r="FJ92" i="29"/>
  <c r="FI92" i="29"/>
  <c r="FH92" i="29"/>
  <c r="FC92" i="29"/>
  <c r="FF92" i="29" s="1"/>
  <c r="FA92" i="29"/>
  <c r="EZ92" i="29"/>
  <c r="EX92" i="29"/>
  <c r="FG92" i="29" s="1"/>
  <c r="EW92" i="29"/>
  <c r="EO92" i="29"/>
  <c r="FE92" i="29" s="1"/>
  <c r="EN92" i="29"/>
  <c r="EM92" i="29"/>
  <c r="EL92" i="29"/>
  <c r="EK92" i="29"/>
  <c r="EJ92" i="29"/>
  <c r="EI92" i="29"/>
  <c r="EH92" i="29"/>
  <c r="EG92" i="29"/>
  <c r="EF92" i="29"/>
  <c r="EE92" i="29"/>
  <c r="ED92" i="29"/>
  <c r="EC92" i="29"/>
  <c r="EB92" i="29"/>
  <c r="EA92" i="29"/>
  <c r="DZ92" i="29"/>
  <c r="DY92" i="29"/>
  <c r="DU92" i="29"/>
  <c r="DT92" i="29"/>
  <c r="DS92" i="29"/>
  <c r="FV92" i="29" s="1"/>
  <c r="DR92" i="29"/>
  <c r="DQ92" i="29"/>
  <c r="DP92" i="29"/>
  <c r="DO92" i="29"/>
  <c r="DN92" i="29"/>
  <c r="DM92" i="29"/>
  <c r="DL92" i="29"/>
  <c r="DK92" i="29"/>
  <c r="DJ92" i="29"/>
  <c r="DI92" i="29"/>
  <c r="DH92" i="29"/>
  <c r="DG92" i="29"/>
  <c r="DF92" i="29"/>
  <c r="DE92" i="29"/>
  <c r="DD92" i="29"/>
  <c r="DC92" i="29"/>
  <c r="DB92" i="29"/>
  <c r="DA92" i="29"/>
  <c r="CZ92" i="29"/>
  <c r="CY92" i="29"/>
  <c r="CX92" i="29"/>
  <c r="CW92" i="29"/>
  <c r="CV92" i="29"/>
  <c r="CU92" i="29"/>
  <c r="CT92" i="29"/>
  <c r="CS92" i="29"/>
  <c r="CR92" i="29"/>
  <c r="CQ92" i="29"/>
  <c r="CP92" i="29"/>
  <c r="CO92" i="29"/>
  <c r="CN92" i="29"/>
  <c r="CM92" i="29"/>
  <c r="CL92" i="29"/>
  <c r="CK92" i="29"/>
  <c r="CJ92" i="29"/>
  <c r="CI92" i="29"/>
  <c r="CG92" i="29"/>
  <c r="BQ92" i="29"/>
  <c r="BP92" i="29"/>
  <c r="BO92" i="29"/>
  <c r="BN92" i="29"/>
  <c r="BM92" i="29"/>
  <c r="BL92" i="29"/>
  <c r="BK92" i="29"/>
  <c r="BJ92" i="29"/>
  <c r="BI92" i="29"/>
  <c r="BH92" i="29"/>
  <c r="BG92" i="29"/>
  <c r="BF92" i="29"/>
  <c r="BE92" i="29"/>
  <c r="BD92" i="29"/>
  <c r="BC92" i="29"/>
  <c r="BB92" i="29"/>
  <c r="BA92" i="29"/>
  <c r="AZ92" i="29"/>
  <c r="AY92" i="29"/>
  <c r="AW92" i="29"/>
  <c r="AS92" i="29"/>
  <c r="AR92" i="29"/>
  <c r="AN92" i="29"/>
  <c r="AM92" i="29"/>
  <c r="AE92" i="29"/>
  <c r="W92" i="29"/>
  <c r="V92" i="29" s="1"/>
  <c r="U92" i="29"/>
  <c r="T92" i="29"/>
  <c r="S92" i="29"/>
  <c r="R92" i="29"/>
  <c r="P92" i="29"/>
  <c r="O92" i="29"/>
  <c r="N92" i="29"/>
  <c r="M92" i="29"/>
  <c r="K92" i="29"/>
  <c r="J92" i="29"/>
  <c r="I92" i="29"/>
  <c r="H92" i="29"/>
  <c r="G92" i="29"/>
  <c r="A92" i="29"/>
  <c r="FQ92" i="29" s="1"/>
  <c r="FS91" i="29"/>
  <c r="FP91" i="29"/>
  <c r="FO91" i="29"/>
  <c r="FJ91" i="29"/>
  <c r="FI91" i="29"/>
  <c r="FH91" i="29"/>
  <c r="FC91" i="29"/>
  <c r="FF91" i="29" s="1"/>
  <c r="FA91" i="29"/>
  <c r="EZ91" i="29"/>
  <c r="EX91" i="29"/>
  <c r="FG91" i="29" s="1"/>
  <c r="EW91" i="29"/>
  <c r="EO91" i="29"/>
  <c r="FE91" i="29" s="1"/>
  <c r="EN91" i="29"/>
  <c r="EM91" i="29"/>
  <c r="EL91" i="29"/>
  <c r="EK91" i="29"/>
  <c r="EJ91" i="29"/>
  <c r="EI91" i="29"/>
  <c r="EH91" i="29"/>
  <c r="EG91" i="29"/>
  <c r="EF91" i="29"/>
  <c r="EE91" i="29"/>
  <c r="ED91" i="29"/>
  <c r="EC91" i="29"/>
  <c r="EB91" i="29"/>
  <c r="EA91" i="29"/>
  <c r="DZ91" i="29"/>
  <c r="DY91" i="29"/>
  <c r="DU91" i="29"/>
  <c r="DT91" i="29"/>
  <c r="DS91" i="29"/>
  <c r="FV91" i="29" s="1"/>
  <c r="DR91" i="29"/>
  <c r="DQ91" i="29"/>
  <c r="DP91" i="29"/>
  <c r="DO91" i="29"/>
  <c r="DN91" i="29"/>
  <c r="DM91" i="29"/>
  <c r="DL91" i="29"/>
  <c r="DK91" i="29"/>
  <c r="DJ91" i="29"/>
  <c r="DI91" i="29"/>
  <c r="DH91" i="29"/>
  <c r="DG91" i="29"/>
  <c r="DF91" i="29"/>
  <c r="DE91" i="29"/>
  <c r="DD91" i="29"/>
  <c r="DC91" i="29"/>
  <c r="DB91" i="29"/>
  <c r="DA91" i="29"/>
  <c r="CZ91" i="29"/>
  <c r="CY91" i="29"/>
  <c r="CX91" i="29"/>
  <c r="CW91" i="29"/>
  <c r="CV91" i="29"/>
  <c r="CU91" i="29"/>
  <c r="CT91" i="29"/>
  <c r="CS91" i="29"/>
  <c r="CR91" i="29"/>
  <c r="CQ91" i="29"/>
  <c r="CP91" i="29"/>
  <c r="CO91" i="29"/>
  <c r="CN91" i="29"/>
  <c r="CM91" i="29"/>
  <c r="CL91" i="29"/>
  <c r="CK91" i="29"/>
  <c r="CJ91" i="29"/>
  <c r="CI91" i="29"/>
  <c r="CG91" i="29"/>
  <c r="BQ91" i="29"/>
  <c r="BP91" i="29"/>
  <c r="BO91" i="29"/>
  <c r="BN91" i="29"/>
  <c r="BM91" i="29"/>
  <c r="BL91" i="29"/>
  <c r="BK91" i="29"/>
  <c r="BJ91" i="29"/>
  <c r="BI91" i="29"/>
  <c r="BH91" i="29"/>
  <c r="BG91" i="29"/>
  <c r="BF91" i="29"/>
  <c r="BE91" i="29"/>
  <c r="BD91" i="29"/>
  <c r="BC91" i="29"/>
  <c r="BB91" i="29"/>
  <c r="BA91" i="29"/>
  <c r="AZ91" i="29"/>
  <c r="AY91" i="29"/>
  <c r="AW91" i="29"/>
  <c r="AS91" i="29"/>
  <c r="AR91" i="29"/>
  <c r="AN91" i="29"/>
  <c r="AM91" i="29"/>
  <c r="AE91" i="29"/>
  <c r="W91" i="29"/>
  <c r="V91" i="29" s="1"/>
  <c r="U91" i="29"/>
  <c r="T91" i="29"/>
  <c r="S91" i="29"/>
  <c r="R91" i="29"/>
  <c r="P91" i="29"/>
  <c r="O91" i="29"/>
  <c r="N91" i="29"/>
  <c r="M91" i="29"/>
  <c r="K91" i="29"/>
  <c r="J91" i="29"/>
  <c r="I91" i="29"/>
  <c r="H91" i="29"/>
  <c r="G91" i="29"/>
  <c r="A91" i="29"/>
  <c r="FQ91" i="29" s="1"/>
  <c r="FS90" i="29"/>
  <c r="FP90" i="29"/>
  <c r="FO90" i="29"/>
  <c r="FJ90" i="29"/>
  <c r="FI90" i="29"/>
  <c r="FH90" i="29"/>
  <c r="FC90" i="29"/>
  <c r="FF90" i="29" s="1"/>
  <c r="FA90" i="29"/>
  <c r="EZ90" i="29"/>
  <c r="EX90" i="29"/>
  <c r="FG90" i="29" s="1"/>
  <c r="EW90" i="29"/>
  <c r="EO90" i="29"/>
  <c r="FE90" i="29" s="1"/>
  <c r="EN90" i="29"/>
  <c r="EM90" i="29"/>
  <c r="EL90" i="29"/>
  <c r="EK90" i="29"/>
  <c r="EJ90" i="29"/>
  <c r="EI90" i="29"/>
  <c r="EH90" i="29"/>
  <c r="EG90" i="29"/>
  <c r="EF90" i="29"/>
  <c r="EE90" i="29"/>
  <c r="ED90" i="29"/>
  <c r="EC90" i="29"/>
  <c r="EB90" i="29"/>
  <c r="EA90" i="29"/>
  <c r="DZ90" i="29"/>
  <c r="DY90" i="29"/>
  <c r="DU90" i="29"/>
  <c r="DT90" i="29"/>
  <c r="DS90" i="29"/>
  <c r="FV90" i="29" s="1"/>
  <c r="DR90" i="29"/>
  <c r="FT90" i="29" s="1"/>
  <c r="DQ90" i="29"/>
  <c r="DP90" i="29"/>
  <c r="DO90" i="29"/>
  <c r="DN90" i="29"/>
  <c r="DM90" i="29"/>
  <c r="DL90" i="29"/>
  <c r="DK90" i="29"/>
  <c r="DJ90" i="29"/>
  <c r="DI90" i="29"/>
  <c r="DH90" i="29"/>
  <c r="DG90" i="29"/>
  <c r="DF90" i="29"/>
  <c r="DE90" i="29"/>
  <c r="DD90" i="29"/>
  <c r="DC90" i="29"/>
  <c r="DB90" i="29"/>
  <c r="DA90" i="29"/>
  <c r="CZ90" i="29"/>
  <c r="CY90" i="29"/>
  <c r="CX90" i="29"/>
  <c r="CW90" i="29"/>
  <c r="CV90" i="29"/>
  <c r="CU90" i="29"/>
  <c r="CT90" i="29"/>
  <c r="CS90" i="29"/>
  <c r="CR90" i="29"/>
  <c r="CQ90" i="29"/>
  <c r="CP90" i="29"/>
  <c r="CO90" i="29"/>
  <c r="CN90" i="29"/>
  <c r="CM90" i="29"/>
  <c r="CL90" i="29"/>
  <c r="CK90" i="29"/>
  <c r="CJ90" i="29"/>
  <c r="CI90" i="29"/>
  <c r="CG90" i="29"/>
  <c r="BQ90" i="29"/>
  <c r="BP90" i="29"/>
  <c r="BO90" i="29"/>
  <c r="BN90" i="29"/>
  <c r="BM90" i="29"/>
  <c r="BL90" i="29"/>
  <c r="BK90" i="29"/>
  <c r="BJ90" i="29"/>
  <c r="BI90" i="29"/>
  <c r="BH90" i="29"/>
  <c r="BG90" i="29"/>
  <c r="BF90" i="29"/>
  <c r="BE90" i="29"/>
  <c r="BD90" i="29"/>
  <c r="BC90" i="29"/>
  <c r="BB90" i="29"/>
  <c r="BA90" i="29"/>
  <c r="AZ90" i="29"/>
  <c r="AY90" i="29"/>
  <c r="AW90" i="29"/>
  <c r="AS90" i="29"/>
  <c r="AR90" i="29"/>
  <c r="AN90" i="29"/>
  <c r="AM90" i="29"/>
  <c r="AE90" i="29"/>
  <c r="W90" i="29"/>
  <c r="V90" i="29" s="1"/>
  <c r="U90" i="29"/>
  <c r="T90" i="29"/>
  <c r="S90" i="29"/>
  <c r="R90" i="29"/>
  <c r="P90" i="29"/>
  <c r="O90" i="29"/>
  <c r="N90" i="29"/>
  <c r="M90" i="29"/>
  <c r="K90" i="29"/>
  <c r="J90" i="29"/>
  <c r="I90" i="29"/>
  <c r="H90" i="29"/>
  <c r="G90" i="29"/>
  <c r="A90" i="29"/>
  <c r="FQ90" i="29" s="1"/>
  <c r="FS89" i="29"/>
  <c r="FP89" i="29"/>
  <c r="FO89" i="29"/>
  <c r="FJ89" i="29"/>
  <c r="FI89" i="29"/>
  <c r="FH89" i="29"/>
  <c r="FC89" i="29"/>
  <c r="FF89" i="29" s="1"/>
  <c r="FA89" i="29"/>
  <c r="EZ89" i="29"/>
  <c r="EX89" i="29"/>
  <c r="FG89" i="29" s="1"/>
  <c r="EW89" i="29"/>
  <c r="EO89" i="29"/>
  <c r="FE89" i="29" s="1"/>
  <c r="EN89" i="29"/>
  <c r="EM89" i="29"/>
  <c r="EL89" i="29"/>
  <c r="EK89" i="29"/>
  <c r="EJ89" i="29"/>
  <c r="EI89" i="29"/>
  <c r="EH89" i="29"/>
  <c r="EG89" i="29"/>
  <c r="EF89" i="29"/>
  <c r="EE89" i="29"/>
  <c r="ED89" i="29"/>
  <c r="EC89" i="29"/>
  <c r="EB89" i="29"/>
  <c r="EA89" i="29"/>
  <c r="DZ89" i="29"/>
  <c r="DY89" i="29"/>
  <c r="DU89" i="29"/>
  <c r="DT89" i="29"/>
  <c r="DS89" i="29"/>
  <c r="FV89" i="29" s="1"/>
  <c r="DR89" i="29"/>
  <c r="FT89" i="29" s="1"/>
  <c r="DQ89" i="29"/>
  <c r="DP89" i="29"/>
  <c r="DO89" i="29"/>
  <c r="DN89" i="29"/>
  <c r="DM89" i="29"/>
  <c r="DL89" i="29"/>
  <c r="DK89" i="29"/>
  <c r="DJ89" i="29"/>
  <c r="DI89" i="29"/>
  <c r="DH89" i="29"/>
  <c r="DG89" i="29"/>
  <c r="DF89" i="29"/>
  <c r="DE89" i="29"/>
  <c r="DD89" i="29"/>
  <c r="DC89" i="29"/>
  <c r="DB89" i="29"/>
  <c r="DA89" i="29"/>
  <c r="CZ89" i="29"/>
  <c r="CY89" i="29"/>
  <c r="CX89" i="29"/>
  <c r="CW89" i="29"/>
  <c r="CV89" i="29"/>
  <c r="CU89" i="29"/>
  <c r="CT89" i="29"/>
  <c r="CS89" i="29"/>
  <c r="CR89" i="29"/>
  <c r="CQ89" i="29"/>
  <c r="CP89" i="29"/>
  <c r="CO89" i="29"/>
  <c r="CN89" i="29"/>
  <c r="CM89" i="29"/>
  <c r="CL89" i="29"/>
  <c r="CK89" i="29"/>
  <c r="CJ89" i="29"/>
  <c r="CI89" i="29"/>
  <c r="CG89" i="29"/>
  <c r="BQ89" i="29"/>
  <c r="BP89" i="29"/>
  <c r="BO89" i="29"/>
  <c r="BN89" i="29"/>
  <c r="BM89" i="29"/>
  <c r="BL89" i="29"/>
  <c r="BK89" i="29"/>
  <c r="BJ89" i="29"/>
  <c r="BI89" i="29"/>
  <c r="BH89" i="29"/>
  <c r="BG89" i="29"/>
  <c r="BF89" i="29"/>
  <c r="BE89" i="29"/>
  <c r="BD89" i="29"/>
  <c r="BC89" i="29"/>
  <c r="BB89" i="29"/>
  <c r="BA89" i="29"/>
  <c r="AZ89" i="29"/>
  <c r="AY89" i="29"/>
  <c r="AW89" i="29"/>
  <c r="AS89" i="29"/>
  <c r="AR89" i="29"/>
  <c r="AN89" i="29"/>
  <c r="AM89" i="29"/>
  <c r="AE89" i="29"/>
  <c r="W89" i="29"/>
  <c r="V89" i="29" s="1"/>
  <c r="U89" i="29"/>
  <c r="T89" i="29"/>
  <c r="S89" i="29"/>
  <c r="R89" i="29"/>
  <c r="P89" i="29"/>
  <c r="O89" i="29"/>
  <c r="N89" i="29"/>
  <c r="M89" i="29"/>
  <c r="K89" i="29"/>
  <c r="J89" i="29"/>
  <c r="I89" i="29"/>
  <c r="H89" i="29"/>
  <c r="G89" i="29"/>
  <c r="A89" i="29"/>
  <c r="FQ89" i="29" s="1"/>
  <c r="FS88" i="29"/>
  <c r="FP88" i="29"/>
  <c r="FO88" i="29"/>
  <c r="FJ88" i="29"/>
  <c r="FI88" i="29"/>
  <c r="FH88" i="29"/>
  <c r="FC88" i="29"/>
  <c r="FF88" i="29" s="1"/>
  <c r="FA88" i="29"/>
  <c r="EZ88" i="29"/>
  <c r="EX88" i="29"/>
  <c r="FG88" i="29" s="1"/>
  <c r="EW88" i="29"/>
  <c r="EO88" i="29"/>
  <c r="FE88" i="29" s="1"/>
  <c r="EN88" i="29"/>
  <c r="EM88" i="29"/>
  <c r="EL88" i="29"/>
  <c r="EK88" i="29"/>
  <c r="EJ88" i="29"/>
  <c r="EI88" i="29"/>
  <c r="EH88" i="29"/>
  <c r="EG88" i="29"/>
  <c r="EF88" i="29"/>
  <c r="EE88" i="29"/>
  <c r="ED88" i="29"/>
  <c r="EC88" i="29"/>
  <c r="EB88" i="29"/>
  <c r="EA88" i="29"/>
  <c r="DZ88" i="29"/>
  <c r="DY88" i="29"/>
  <c r="DU88" i="29"/>
  <c r="DT88" i="29"/>
  <c r="DS88" i="29"/>
  <c r="FV88" i="29" s="1"/>
  <c r="DR88" i="29"/>
  <c r="FT88" i="29" s="1"/>
  <c r="DQ88" i="29"/>
  <c r="DP88" i="29"/>
  <c r="DO88" i="29"/>
  <c r="DN88" i="29"/>
  <c r="DM88" i="29"/>
  <c r="DL88" i="29"/>
  <c r="DK88" i="29"/>
  <c r="DJ88" i="29"/>
  <c r="DI88" i="29"/>
  <c r="DH88" i="29"/>
  <c r="DG88" i="29"/>
  <c r="DF88" i="29"/>
  <c r="DE88" i="29"/>
  <c r="DD88" i="29"/>
  <c r="DC88" i="29"/>
  <c r="DB88" i="29"/>
  <c r="DA88" i="29"/>
  <c r="CZ88" i="29"/>
  <c r="CY88" i="29"/>
  <c r="CX88" i="29"/>
  <c r="CW88" i="29"/>
  <c r="CV88" i="29"/>
  <c r="CU88" i="29"/>
  <c r="CT88" i="29"/>
  <c r="CS88" i="29"/>
  <c r="CR88" i="29"/>
  <c r="CQ88" i="29"/>
  <c r="CP88" i="29"/>
  <c r="CO88" i="29"/>
  <c r="CN88" i="29"/>
  <c r="CM88" i="29"/>
  <c r="CL88" i="29"/>
  <c r="CK88" i="29"/>
  <c r="CJ88" i="29"/>
  <c r="CI88" i="29"/>
  <c r="CG88" i="29"/>
  <c r="BQ88" i="29"/>
  <c r="BP88" i="29"/>
  <c r="BO88" i="29"/>
  <c r="BN88" i="29"/>
  <c r="BM88" i="29"/>
  <c r="BL88" i="29"/>
  <c r="BK88" i="29"/>
  <c r="BJ88" i="29"/>
  <c r="BI88" i="29"/>
  <c r="BH88" i="29"/>
  <c r="BG88" i="29"/>
  <c r="BF88" i="29"/>
  <c r="BE88" i="29"/>
  <c r="BD88" i="29"/>
  <c r="BC88" i="29"/>
  <c r="BB88" i="29"/>
  <c r="BA88" i="29"/>
  <c r="AZ88" i="29"/>
  <c r="AY88" i="29"/>
  <c r="AW88" i="29"/>
  <c r="AS88" i="29"/>
  <c r="AR88" i="29"/>
  <c r="AN88" i="29"/>
  <c r="AM88" i="29"/>
  <c r="AE88" i="29"/>
  <c r="W88" i="29"/>
  <c r="V88" i="29" s="1"/>
  <c r="U88" i="29"/>
  <c r="T88" i="29"/>
  <c r="S88" i="29"/>
  <c r="R88" i="29"/>
  <c r="P88" i="29"/>
  <c r="O88" i="29"/>
  <c r="N88" i="29"/>
  <c r="M88" i="29"/>
  <c r="K88" i="29"/>
  <c r="J88" i="29"/>
  <c r="I88" i="29"/>
  <c r="H88" i="29"/>
  <c r="G88" i="29"/>
  <c r="A88" i="29"/>
  <c r="FQ88" i="29" s="1"/>
  <c r="FS87" i="29"/>
  <c r="FP87" i="29"/>
  <c r="FO87" i="29"/>
  <c r="FJ87" i="29"/>
  <c r="FI87" i="29"/>
  <c r="FH87" i="29"/>
  <c r="FC87" i="29"/>
  <c r="FF87" i="29" s="1"/>
  <c r="FA87" i="29"/>
  <c r="EZ87" i="29"/>
  <c r="EX87" i="29"/>
  <c r="FG87" i="29" s="1"/>
  <c r="EW87" i="29"/>
  <c r="EO87" i="29"/>
  <c r="FE87" i="29" s="1"/>
  <c r="EN87" i="29"/>
  <c r="EM87" i="29"/>
  <c r="EL87" i="29"/>
  <c r="EK87" i="29"/>
  <c r="EJ87" i="29"/>
  <c r="EI87" i="29"/>
  <c r="EH87" i="29"/>
  <c r="EG87" i="29"/>
  <c r="EF87" i="29"/>
  <c r="EE87" i="29"/>
  <c r="ED87" i="29"/>
  <c r="EC87" i="29"/>
  <c r="EB87" i="29"/>
  <c r="EA87" i="29"/>
  <c r="DZ87" i="29"/>
  <c r="DY87" i="29"/>
  <c r="DU87" i="29"/>
  <c r="DT87" i="29"/>
  <c r="DS87" i="29"/>
  <c r="FV87" i="29" s="1"/>
  <c r="DR87" i="29"/>
  <c r="FT87" i="29" s="1"/>
  <c r="DQ87" i="29"/>
  <c r="DP87" i="29"/>
  <c r="DO87" i="29"/>
  <c r="DN87" i="29"/>
  <c r="DM87" i="29"/>
  <c r="DL87" i="29"/>
  <c r="DK87" i="29"/>
  <c r="DJ87" i="29"/>
  <c r="DI87" i="29"/>
  <c r="DH87" i="29"/>
  <c r="DG87" i="29"/>
  <c r="DF87" i="29"/>
  <c r="DE87" i="29"/>
  <c r="DD87" i="29"/>
  <c r="DC87" i="29"/>
  <c r="DB87" i="29"/>
  <c r="DA87" i="29"/>
  <c r="CZ87" i="29"/>
  <c r="CY87" i="29"/>
  <c r="CX87" i="29"/>
  <c r="CW87" i="29"/>
  <c r="CV87" i="29"/>
  <c r="CU87" i="29"/>
  <c r="CT87" i="29"/>
  <c r="CS87" i="29"/>
  <c r="CR87" i="29"/>
  <c r="CQ87" i="29"/>
  <c r="CP87" i="29"/>
  <c r="CO87" i="29"/>
  <c r="CN87" i="29"/>
  <c r="CM87" i="29"/>
  <c r="CL87" i="29"/>
  <c r="CK87" i="29"/>
  <c r="CJ87" i="29"/>
  <c r="CI87" i="29"/>
  <c r="CG87" i="29"/>
  <c r="BQ87" i="29"/>
  <c r="BP87" i="29"/>
  <c r="BO87" i="29"/>
  <c r="BN87" i="29"/>
  <c r="BM87" i="29"/>
  <c r="BL87" i="29"/>
  <c r="BK87" i="29"/>
  <c r="BJ87" i="29"/>
  <c r="BI87" i="29"/>
  <c r="BH87" i="29"/>
  <c r="BG87" i="29"/>
  <c r="BF87" i="29"/>
  <c r="BE87" i="29"/>
  <c r="BD87" i="29"/>
  <c r="BC87" i="29"/>
  <c r="BB87" i="29"/>
  <c r="BA87" i="29"/>
  <c r="AZ87" i="29"/>
  <c r="AY87" i="29"/>
  <c r="AW87" i="29"/>
  <c r="AS87" i="29"/>
  <c r="AR87" i="29"/>
  <c r="AN87" i="29"/>
  <c r="AM87" i="29"/>
  <c r="AE87" i="29"/>
  <c r="W87" i="29"/>
  <c r="V87" i="29" s="1"/>
  <c r="U87" i="29"/>
  <c r="T87" i="29"/>
  <c r="S87" i="29"/>
  <c r="R87" i="29"/>
  <c r="P87" i="29"/>
  <c r="O87" i="29"/>
  <c r="N87" i="29"/>
  <c r="M87" i="29"/>
  <c r="K87" i="29"/>
  <c r="J87" i="29"/>
  <c r="I87" i="29"/>
  <c r="H87" i="29"/>
  <c r="G87" i="29"/>
  <c r="A87" i="29"/>
  <c r="FQ87" i="29" s="1"/>
  <c r="FS86" i="29"/>
  <c r="FP86" i="29"/>
  <c r="FO86" i="29"/>
  <c r="FJ86" i="29"/>
  <c r="FI86" i="29"/>
  <c r="FH86" i="29"/>
  <c r="FC86" i="29"/>
  <c r="FF86" i="29" s="1"/>
  <c r="FA86" i="29"/>
  <c r="EZ86" i="29"/>
  <c r="EX86" i="29"/>
  <c r="FG86" i="29" s="1"/>
  <c r="EW86" i="29"/>
  <c r="EO86" i="29"/>
  <c r="FE86" i="29" s="1"/>
  <c r="EN86" i="29"/>
  <c r="EM86" i="29"/>
  <c r="EL86" i="29"/>
  <c r="EK86" i="29"/>
  <c r="EJ86" i="29"/>
  <c r="EI86" i="29"/>
  <c r="EH86" i="29"/>
  <c r="EG86" i="29"/>
  <c r="EF86" i="29"/>
  <c r="EE86" i="29"/>
  <c r="ED86" i="29"/>
  <c r="EC86" i="29"/>
  <c r="EB86" i="29"/>
  <c r="EA86" i="29"/>
  <c r="DZ86" i="29"/>
  <c r="DY86" i="29"/>
  <c r="DU86" i="29"/>
  <c r="DT86" i="29"/>
  <c r="DS86" i="29"/>
  <c r="FV86" i="29" s="1"/>
  <c r="DR86" i="29"/>
  <c r="DQ86" i="29"/>
  <c r="DP86" i="29"/>
  <c r="DO86" i="29"/>
  <c r="DN86" i="29"/>
  <c r="DM86" i="29"/>
  <c r="DL86" i="29"/>
  <c r="DK86" i="29"/>
  <c r="DJ86" i="29"/>
  <c r="DI86" i="29"/>
  <c r="DH86" i="29"/>
  <c r="DG86" i="29"/>
  <c r="DF86" i="29"/>
  <c r="DE86" i="29"/>
  <c r="DD86" i="29"/>
  <c r="DC86" i="29"/>
  <c r="DB86" i="29"/>
  <c r="DA86" i="29"/>
  <c r="CZ86" i="29"/>
  <c r="CY86" i="29"/>
  <c r="CX86" i="29"/>
  <c r="CW86" i="29"/>
  <c r="CV86" i="29"/>
  <c r="CU86" i="29"/>
  <c r="CT86" i="29"/>
  <c r="CS86" i="29"/>
  <c r="CR86" i="29"/>
  <c r="CQ86" i="29"/>
  <c r="CP86" i="29"/>
  <c r="CO86" i="29"/>
  <c r="CN86" i="29"/>
  <c r="CM86" i="29"/>
  <c r="CL86" i="29"/>
  <c r="CK86" i="29"/>
  <c r="CJ86" i="29"/>
  <c r="CI86" i="29"/>
  <c r="CG86" i="29"/>
  <c r="BQ86" i="29"/>
  <c r="BP86" i="29"/>
  <c r="BO86" i="29"/>
  <c r="BN86" i="29"/>
  <c r="BM86" i="29"/>
  <c r="BL86" i="29"/>
  <c r="BK86" i="29"/>
  <c r="BJ86" i="29"/>
  <c r="BI86" i="29"/>
  <c r="BH86" i="29"/>
  <c r="BG86" i="29"/>
  <c r="BF86" i="29"/>
  <c r="BE86" i="29"/>
  <c r="BD86" i="29"/>
  <c r="BC86" i="29"/>
  <c r="BB86" i="29"/>
  <c r="BA86" i="29"/>
  <c r="AZ86" i="29"/>
  <c r="AY86" i="29"/>
  <c r="AW86" i="29"/>
  <c r="AS86" i="29"/>
  <c r="AR86" i="29"/>
  <c r="AN86" i="29"/>
  <c r="AM86" i="29"/>
  <c r="AE86" i="29"/>
  <c r="W86" i="29"/>
  <c r="V86" i="29" s="1"/>
  <c r="U86" i="29"/>
  <c r="T86" i="29"/>
  <c r="S86" i="29"/>
  <c r="R86" i="29"/>
  <c r="P86" i="29"/>
  <c r="O86" i="29"/>
  <c r="N86" i="29"/>
  <c r="M86" i="29"/>
  <c r="K86" i="29"/>
  <c r="J86" i="29"/>
  <c r="I86" i="29"/>
  <c r="H86" i="29"/>
  <c r="G86" i="29"/>
  <c r="A86" i="29"/>
  <c r="AI86" i="29" s="1"/>
  <c r="FS85" i="29"/>
  <c r="FP85" i="29"/>
  <c r="FO85" i="29"/>
  <c r="FJ85" i="29"/>
  <c r="FI85" i="29"/>
  <c r="FH85" i="29"/>
  <c r="FG85" i="29"/>
  <c r="FC85" i="29"/>
  <c r="FF85" i="29" s="1"/>
  <c r="FA85" i="29"/>
  <c r="EZ85" i="29"/>
  <c r="EX85" i="29"/>
  <c r="EW85" i="29"/>
  <c r="EO85" i="29"/>
  <c r="FE85" i="29" s="1"/>
  <c r="EN85" i="29"/>
  <c r="EM85" i="29"/>
  <c r="EL85" i="29"/>
  <c r="EK85" i="29"/>
  <c r="EJ85" i="29"/>
  <c r="EI85" i="29"/>
  <c r="EH85" i="29"/>
  <c r="EG85" i="29"/>
  <c r="EF85" i="29"/>
  <c r="EE85" i="29"/>
  <c r="ED85" i="29"/>
  <c r="EC85" i="29"/>
  <c r="EB85" i="29"/>
  <c r="EA85" i="29"/>
  <c r="DZ85" i="29"/>
  <c r="DY85" i="29"/>
  <c r="DU85" i="29"/>
  <c r="DT85" i="29"/>
  <c r="DS85" i="29"/>
  <c r="FV85" i="29" s="1"/>
  <c r="DR85" i="29"/>
  <c r="FT85" i="29" s="1"/>
  <c r="DQ85" i="29"/>
  <c r="DP85" i="29"/>
  <c r="DO85" i="29"/>
  <c r="DN85" i="29"/>
  <c r="DM85" i="29"/>
  <c r="DL85" i="29"/>
  <c r="DK85" i="29"/>
  <c r="DJ85" i="29"/>
  <c r="DI85" i="29"/>
  <c r="DH85" i="29"/>
  <c r="DG85" i="29"/>
  <c r="DF85" i="29"/>
  <c r="DE85" i="29"/>
  <c r="DD85" i="29"/>
  <c r="DC85" i="29"/>
  <c r="DB85" i="29"/>
  <c r="DA85" i="29"/>
  <c r="CZ85" i="29"/>
  <c r="CY85" i="29"/>
  <c r="CX85" i="29"/>
  <c r="CW85" i="29"/>
  <c r="CV85" i="29"/>
  <c r="CU85" i="29"/>
  <c r="CT85" i="29"/>
  <c r="CS85" i="29"/>
  <c r="CR85" i="29"/>
  <c r="CQ85" i="29"/>
  <c r="CP85" i="29"/>
  <c r="CO85" i="29"/>
  <c r="CN85" i="29"/>
  <c r="CM85" i="29"/>
  <c r="CL85" i="29"/>
  <c r="CK85" i="29"/>
  <c r="CJ85" i="29"/>
  <c r="CI85" i="29"/>
  <c r="CG85" i="29"/>
  <c r="BQ85" i="29"/>
  <c r="BP85" i="29"/>
  <c r="BO85" i="29"/>
  <c r="BN85" i="29"/>
  <c r="BM85" i="29"/>
  <c r="BL85" i="29"/>
  <c r="BK85" i="29"/>
  <c r="BJ85" i="29"/>
  <c r="BI85" i="29"/>
  <c r="BH85" i="29"/>
  <c r="BG85" i="29"/>
  <c r="BF85" i="29"/>
  <c r="BE85" i="29"/>
  <c r="BD85" i="29"/>
  <c r="BC85" i="29"/>
  <c r="BB85" i="29"/>
  <c r="BA85" i="29"/>
  <c r="AZ85" i="29"/>
  <c r="AY85" i="29"/>
  <c r="AW85" i="29"/>
  <c r="AS85" i="29"/>
  <c r="AR85" i="29"/>
  <c r="AN85" i="29"/>
  <c r="AM85" i="29"/>
  <c r="AE85" i="29"/>
  <c r="W85" i="29"/>
  <c r="V85" i="29" s="1"/>
  <c r="U85" i="29"/>
  <c r="T85" i="29"/>
  <c r="S85" i="29"/>
  <c r="R85" i="29"/>
  <c r="P85" i="29"/>
  <c r="O85" i="29"/>
  <c r="N85" i="29"/>
  <c r="M85" i="29"/>
  <c r="K85" i="29"/>
  <c r="J85" i="29"/>
  <c r="I85" i="29"/>
  <c r="H85" i="29"/>
  <c r="G85" i="29"/>
  <c r="A85" i="29"/>
  <c r="CF85" i="29" s="1"/>
  <c r="FS84" i="29"/>
  <c r="FP84" i="29"/>
  <c r="FO84" i="29"/>
  <c r="FJ84" i="29"/>
  <c r="FI84" i="29"/>
  <c r="FH84" i="29"/>
  <c r="FC84" i="29"/>
  <c r="FF84" i="29" s="1"/>
  <c r="FA84" i="29"/>
  <c r="EZ84" i="29"/>
  <c r="EX84" i="29"/>
  <c r="FG84" i="29" s="1"/>
  <c r="EW84" i="29"/>
  <c r="EO84" i="29"/>
  <c r="FE84" i="29" s="1"/>
  <c r="EN84" i="29"/>
  <c r="EM84" i="29"/>
  <c r="EL84" i="29"/>
  <c r="EK84" i="29"/>
  <c r="EJ84" i="29"/>
  <c r="EI84" i="29"/>
  <c r="EH84" i="29"/>
  <c r="EG84" i="29"/>
  <c r="EF84" i="29"/>
  <c r="EE84" i="29"/>
  <c r="ED84" i="29"/>
  <c r="EC84" i="29"/>
  <c r="EB84" i="29"/>
  <c r="EA84" i="29"/>
  <c r="DZ84" i="29"/>
  <c r="DY84" i="29"/>
  <c r="DU84" i="29"/>
  <c r="DT84" i="29"/>
  <c r="DS84" i="29"/>
  <c r="FV84" i="29" s="1"/>
  <c r="DR84" i="29"/>
  <c r="FT84" i="29" s="1"/>
  <c r="DQ84" i="29"/>
  <c r="DP84" i="29"/>
  <c r="DO84" i="29"/>
  <c r="DN84" i="29"/>
  <c r="DM84" i="29"/>
  <c r="DL84" i="29"/>
  <c r="DK84" i="29"/>
  <c r="DJ84" i="29"/>
  <c r="DI84" i="29"/>
  <c r="DH84" i="29"/>
  <c r="DG84" i="29"/>
  <c r="DF84" i="29"/>
  <c r="DE84" i="29"/>
  <c r="DD84" i="29"/>
  <c r="DC84" i="29"/>
  <c r="DB84" i="29"/>
  <c r="DA84" i="29"/>
  <c r="CZ84" i="29"/>
  <c r="CY84" i="29"/>
  <c r="CX84" i="29"/>
  <c r="CW84" i="29"/>
  <c r="CV84" i="29"/>
  <c r="CU84" i="29"/>
  <c r="CT84" i="29"/>
  <c r="CS84" i="29"/>
  <c r="CR84" i="29"/>
  <c r="CQ84" i="29"/>
  <c r="CP84" i="29"/>
  <c r="CO84" i="29"/>
  <c r="CN84" i="29"/>
  <c r="CM84" i="29"/>
  <c r="CL84" i="29"/>
  <c r="CK84" i="29"/>
  <c r="CJ84" i="29"/>
  <c r="CI84" i="29"/>
  <c r="CG84" i="29"/>
  <c r="BQ84" i="29"/>
  <c r="BP84" i="29"/>
  <c r="BO84" i="29"/>
  <c r="BN84" i="29"/>
  <c r="BM84" i="29"/>
  <c r="BL84" i="29"/>
  <c r="BK84" i="29"/>
  <c r="BJ84" i="29"/>
  <c r="BI84" i="29"/>
  <c r="BH84" i="29"/>
  <c r="BG84" i="29"/>
  <c r="BF84" i="29"/>
  <c r="BE84" i="29"/>
  <c r="BD84" i="29"/>
  <c r="BC84" i="29"/>
  <c r="BB84" i="29"/>
  <c r="BA84" i="29"/>
  <c r="AZ84" i="29"/>
  <c r="AY84" i="29"/>
  <c r="AW84" i="29"/>
  <c r="AS84" i="29"/>
  <c r="AR84" i="29"/>
  <c r="AN84" i="29"/>
  <c r="AM84" i="29"/>
  <c r="AE84" i="29"/>
  <c r="W84" i="29"/>
  <c r="V84" i="29"/>
  <c r="U84" i="29"/>
  <c r="T84" i="29"/>
  <c r="S84" i="29"/>
  <c r="R84" i="29"/>
  <c r="P84" i="29"/>
  <c r="O84" i="29"/>
  <c r="N84" i="29"/>
  <c r="M84" i="29"/>
  <c r="K84" i="29"/>
  <c r="J84" i="29"/>
  <c r="I84" i="29"/>
  <c r="H84" i="29"/>
  <c r="G84" i="29"/>
  <c r="A84" i="29"/>
  <c r="FN84" i="29" s="1"/>
  <c r="FS83" i="29"/>
  <c r="FP83" i="29"/>
  <c r="FO83" i="29"/>
  <c r="FJ83" i="29"/>
  <c r="FI83" i="29"/>
  <c r="FH83" i="29"/>
  <c r="FC83" i="29"/>
  <c r="FF83" i="29" s="1"/>
  <c r="FA83" i="29"/>
  <c r="EZ83" i="29"/>
  <c r="EX83" i="29"/>
  <c r="FG83" i="29" s="1"/>
  <c r="EW83" i="29"/>
  <c r="EO83" i="29"/>
  <c r="FE83" i="29" s="1"/>
  <c r="EN83" i="29"/>
  <c r="EM83" i="29"/>
  <c r="EL83" i="29"/>
  <c r="EK83" i="29"/>
  <c r="EJ83" i="29"/>
  <c r="EI83" i="29"/>
  <c r="EH83" i="29"/>
  <c r="EG83" i="29"/>
  <c r="EF83" i="29"/>
  <c r="EE83" i="29"/>
  <c r="ED83" i="29"/>
  <c r="EC83" i="29"/>
  <c r="EB83" i="29"/>
  <c r="EA83" i="29"/>
  <c r="DZ83" i="29"/>
  <c r="DY83" i="29"/>
  <c r="DU83" i="29"/>
  <c r="DT83" i="29"/>
  <c r="DS83" i="29"/>
  <c r="FV83" i="29" s="1"/>
  <c r="DR83" i="29"/>
  <c r="DQ83" i="29"/>
  <c r="DP83" i="29"/>
  <c r="DO83" i="29"/>
  <c r="DN83" i="29"/>
  <c r="DM83" i="29"/>
  <c r="DL83" i="29"/>
  <c r="DK83" i="29"/>
  <c r="DJ83" i="29"/>
  <c r="DI83" i="29"/>
  <c r="DH83" i="29"/>
  <c r="DG83" i="29"/>
  <c r="DF83" i="29"/>
  <c r="DE83" i="29"/>
  <c r="DD83" i="29"/>
  <c r="DC83" i="29"/>
  <c r="DB83" i="29"/>
  <c r="DA83" i="29"/>
  <c r="CZ83" i="29"/>
  <c r="CY83" i="29"/>
  <c r="CX83" i="29"/>
  <c r="CW83" i="29"/>
  <c r="CV83" i="29"/>
  <c r="CU83" i="29"/>
  <c r="CT83" i="29"/>
  <c r="CS83" i="29"/>
  <c r="CR83" i="29"/>
  <c r="CQ83" i="29"/>
  <c r="CP83" i="29"/>
  <c r="CO83" i="29"/>
  <c r="CN83" i="29"/>
  <c r="CM83" i="29"/>
  <c r="CL83" i="29"/>
  <c r="CK83" i="29"/>
  <c r="CJ83" i="29"/>
  <c r="CI83" i="29"/>
  <c r="CG83" i="29"/>
  <c r="BQ83" i="29"/>
  <c r="BP83" i="29"/>
  <c r="BO83" i="29"/>
  <c r="BN83" i="29"/>
  <c r="BM83" i="29"/>
  <c r="BL83" i="29"/>
  <c r="BK83" i="29"/>
  <c r="BJ83" i="29"/>
  <c r="BI83" i="29"/>
  <c r="BH83" i="29"/>
  <c r="BG83" i="29"/>
  <c r="BF83" i="29"/>
  <c r="BE83" i="29"/>
  <c r="BD83" i="29"/>
  <c r="BC83" i="29"/>
  <c r="BB83" i="29"/>
  <c r="BA83" i="29"/>
  <c r="AZ83" i="29"/>
  <c r="AY83" i="29"/>
  <c r="AW83" i="29"/>
  <c r="AS83" i="29"/>
  <c r="AR83" i="29"/>
  <c r="AN83" i="29"/>
  <c r="AM83" i="29"/>
  <c r="AE83" i="29"/>
  <c r="W83" i="29"/>
  <c r="V83" i="29"/>
  <c r="U83" i="29"/>
  <c r="T83" i="29"/>
  <c r="S83" i="29"/>
  <c r="R83" i="29"/>
  <c r="P83" i="29"/>
  <c r="O83" i="29"/>
  <c r="N83" i="29"/>
  <c r="M83" i="29"/>
  <c r="K83" i="29"/>
  <c r="J83" i="29"/>
  <c r="I83" i="29"/>
  <c r="H83" i="29"/>
  <c r="G83" i="29"/>
  <c r="A83" i="29"/>
  <c r="AK83" i="29" s="1"/>
  <c r="FS82" i="29"/>
  <c r="FP82" i="29"/>
  <c r="FO82" i="29"/>
  <c r="FJ82" i="29"/>
  <c r="FI82" i="29"/>
  <c r="FH82" i="29"/>
  <c r="FC82" i="29"/>
  <c r="FF82" i="29" s="1"/>
  <c r="FA82" i="29"/>
  <c r="EZ82" i="29"/>
  <c r="EX82" i="29"/>
  <c r="FG82" i="29" s="1"/>
  <c r="EW82" i="29"/>
  <c r="EO82" i="29"/>
  <c r="FE82" i="29" s="1"/>
  <c r="EN82" i="29"/>
  <c r="EM82" i="29"/>
  <c r="EL82" i="29"/>
  <c r="EK82" i="29"/>
  <c r="EJ82" i="29"/>
  <c r="EI82" i="29"/>
  <c r="EH82" i="29"/>
  <c r="EG82" i="29"/>
  <c r="EF82" i="29"/>
  <c r="EE82" i="29"/>
  <c r="ED82" i="29"/>
  <c r="EC82" i="29"/>
  <c r="EB82" i="29"/>
  <c r="EA82" i="29"/>
  <c r="DZ82" i="29"/>
  <c r="DY82" i="29"/>
  <c r="DU82" i="29"/>
  <c r="DT82" i="29"/>
  <c r="DS82" i="29"/>
  <c r="FV82" i="29" s="1"/>
  <c r="DR82" i="29"/>
  <c r="FT82" i="29" s="1"/>
  <c r="DQ82" i="29"/>
  <c r="DP82" i="29"/>
  <c r="DO82" i="29"/>
  <c r="DN82" i="29"/>
  <c r="DM82" i="29"/>
  <c r="DL82" i="29"/>
  <c r="DK82" i="29"/>
  <c r="DJ82" i="29"/>
  <c r="DI82" i="29"/>
  <c r="DH82" i="29"/>
  <c r="DG82" i="29"/>
  <c r="DF82" i="29"/>
  <c r="DE82" i="29"/>
  <c r="DD82" i="29"/>
  <c r="DC82" i="29"/>
  <c r="DB82" i="29"/>
  <c r="DA82" i="29"/>
  <c r="CZ82" i="29"/>
  <c r="CY82" i="29"/>
  <c r="CX82" i="29"/>
  <c r="CW82" i="29"/>
  <c r="CV82" i="29"/>
  <c r="CU82" i="29"/>
  <c r="CT82" i="29"/>
  <c r="CS82" i="29"/>
  <c r="CR82" i="29"/>
  <c r="CQ82" i="29"/>
  <c r="CP82" i="29"/>
  <c r="CO82" i="29"/>
  <c r="CN82" i="29"/>
  <c r="CM82" i="29"/>
  <c r="CL82" i="29"/>
  <c r="CK82" i="29"/>
  <c r="CJ82" i="29"/>
  <c r="CI82" i="29"/>
  <c r="CG82" i="29"/>
  <c r="BQ82" i="29"/>
  <c r="BP82" i="29"/>
  <c r="BO82" i="29"/>
  <c r="BN82" i="29"/>
  <c r="BM82" i="29"/>
  <c r="BL82" i="29"/>
  <c r="BK82" i="29"/>
  <c r="BJ82" i="29"/>
  <c r="BI82" i="29"/>
  <c r="BH82" i="29"/>
  <c r="BG82" i="29"/>
  <c r="BF82" i="29"/>
  <c r="BE82" i="29"/>
  <c r="BD82" i="29"/>
  <c r="BC82" i="29"/>
  <c r="BB82" i="29"/>
  <c r="BA82" i="29"/>
  <c r="AZ82" i="29"/>
  <c r="AY82" i="29"/>
  <c r="AW82" i="29"/>
  <c r="AS82" i="29"/>
  <c r="AR82" i="29"/>
  <c r="AN82" i="29"/>
  <c r="AM82" i="29"/>
  <c r="AE82" i="29"/>
  <c r="W82" i="29"/>
  <c r="V82" i="29" s="1"/>
  <c r="U82" i="29"/>
  <c r="T82" i="29"/>
  <c r="S82" i="29"/>
  <c r="R82" i="29"/>
  <c r="P82" i="29"/>
  <c r="O82" i="29"/>
  <c r="N82" i="29"/>
  <c r="M82" i="29"/>
  <c r="K82" i="29"/>
  <c r="J82" i="29"/>
  <c r="I82" i="29"/>
  <c r="H82" i="29"/>
  <c r="G82" i="29"/>
  <c r="A82" i="29"/>
  <c r="CA82" i="29" s="1"/>
  <c r="FS81" i="29"/>
  <c r="FP81" i="29"/>
  <c r="FO81" i="29"/>
  <c r="FJ81" i="29"/>
  <c r="FI81" i="29"/>
  <c r="FH81" i="29"/>
  <c r="FC81" i="29"/>
  <c r="FF81" i="29" s="1"/>
  <c r="FA81" i="29"/>
  <c r="EZ81" i="29"/>
  <c r="EX81" i="29"/>
  <c r="FG81" i="29" s="1"/>
  <c r="EW81" i="29"/>
  <c r="EO81" i="29"/>
  <c r="FE81" i="29" s="1"/>
  <c r="EN81" i="29"/>
  <c r="EM81" i="29"/>
  <c r="EL81" i="29"/>
  <c r="EK81" i="29"/>
  <c r="EJ81" i="29"/>
  <c r="EI81" i="29"/>
  <c r="EH81" i="29"/>
  <c r="EG81" i="29"/>
  <c r="EF81" i="29"/>
  <c r="EE81" i="29"/>
  <c r="ED81" i="29"/>
  <c r="EC81" i="29"/>
  <c r="EB81" i="29"/>
  <c r="EA81" i="29"/>
  <c r="DZ81" i="29"/>
  <c r="DY81" i="29"/>
  <c r="DU81" i="29"/>
  <c r="DT81" i="29"/>
  <c r="DS81" i="29"/>
  <c r="FV81" i="29" s="1"/>
  <c r="DR81" i="29"/>
  <c r="DQ81" i="29"/>
  <c r="DP81" i="29"/>
  <c r="DO81" i="29"/>
  <c r="DN81" i="29"/>
  <c r="DM81" i="29"/>
  <c r="DL81" i="29"/>
  <c r="DK81" i="29"/>
  <c r="DJ81" i="29"/>
  <c r="DI81" i="29"/>
  <c r="DH81" i="29"/>
  <c r="DG81" i="29"/>
  <c r="DF81" i="29"/>
  <c r="DE81" i="29"/>
  <c r="DD81" i="29"/>
  <c r="DC81" i="29"/>
  <c r="DB81" i="29"/>
  <c r="DA81" i="29"/>
  <c r="CZ81" i="29"/>
  <c r="CY81" i="29"/>
  <c r="CX81" i="29"/>
  <c r="CW81" i="29"/>
  <c r="CV81" i="29"/>
  <c r="CU81" i="29"/>
  <c r="CT81" i="29"/>
  <c r="CS81" i="29"/>
  <c r="CR81" i="29"/>
  <c r="CQ81" i="29"/>
  <c r="CP81" i="29"/>
  <c r="CO81" i="29"/>
  <c r="CN81" i="29"/>
  <c r="CM81" i="29"/>
  <c r="CL81" i="29"/>
  <c r="CK81" i="29"/>
  <c r="CJ81" i="29"/>
  <c r="CI81" i="29"/>
  <c r="CG81" i="29"/>
  <c r="BQ81" i="29"/>
  <c r="BP81" i="29"/>
  <c r="BO81" i="29"/>
  <c r="BN81" i="29"/>
  <c r="BM81" i="29"/>
  <c r="BL81" i="29"/>
  <c r="BK81" i="29"/>
  <c r="BJ81" i="29"/>
  <c r="BI81" i="29"/>
  <c r="BH81" i="29"/>
  <c r="BG81" i="29"/>
  <c r="BF81" i="29"/>
  <c r="BE81" i="29"/>
  <c r="BD81" i="29"/>
  <c r="BC81" i="29"/>
  <c r="BB81" i="29"/>
  <c r="BA81" i="29"/>
  <c r="AZ81" i="29"/>
  <c r="AY81" i="29"/>
  <c r="AW81" i="29"/>
  <c r="AS81" i="29"/>
  <c r="AR81" i="29"/>
  <c r="AN81" i="29"/>
  <c r="AM81" i="29"/>
  <c r="AE81" i="29"/>
  <c r="W81" i="29"/>
  <c r="V81" i="29" s="1"/>
  <c r="U81" i="29"/>
  <c r="T81" i="29"/>
  <c r="S81" i="29"/>
  <c r="R81" i="29"/>
  <c r="P81" i="29"/>
  <c r="O81" i="29"/>
  <c r="N81" i="29"/>
  <c r="M81" i="29"/>
  <c r="K81" i="29"/>
  <c r="J81" i="29"/>
  <c r="I81" i="29"/>
  <c r="H81" i="29"/>
  <c r="G81" i="29"/>
  <c r="A81" i="29"/>
  <c r="FS80" i="29"/>
  <c r="FP80" i="29"/>
  <c r="FO80" i="29"/>
  <c r="FJ80" i="29"/>
  <c r="FI80" i="29"/>
  <c r="FH80" i="29"/>
  <c r="FC80" i="29"/>
  <c r="FF80" i="29" s="1"/>
  <c r="FA80" i="29"/>
  <c r="EZ80" i="29"/>
  <c r="EX80" i="29"/>
  <c r="FG80" i="29" s="1"/>
  <c r="EW80" i="29"/>
  <c r="EO80" i="29"/>
  <c r="FE80" i="29" s="1"/>
  <c r="EN80" i="29"/>
  <c r="EM80" i="29"/>
  <c r="EL80" i="29"/>
  <c r="EK80" i="29"/>
  <c r="EJ80" i="29"/>
  <c r="EI80" i="29"/>
  <c r="EH80" i="29"/>
  <c r="EG80" i="29"/>
  <c r="EF80" i="29"/>
  <c r="EE80" i="29"/>
  <c r="ED80" i="29"/>
  <c r="EC80" i="29"/>
  <c r="EB80" i="29"/>
  <c r="EA80" i="29"/>
  <c r="DZ80" i="29"/>
  <c r="DY80" i="29"/>
  <c r="DU80" i="29"/>
  <c r="DT80" i="29"/>
  <c r="DS80" i="29"/>
  <c r="FV80" i="29" s="1"/>
  <c r="DR80" i="29"/>
  <c r="DQ80" i="29"/>
  <c r="DP80" i="29"/>
  <c r="DO80" i="29"/>
  <c r="DN80" i="29"/>
  <c r="DM80" i="29"/>
  <c r="DL80" i="29"/>
  <c r="DK80" i="29"/>
  <c r="DJ80" i="29"/>
  <c r="DI80" i="29"/>
  <c r="DH80" i="29"/>
  <c r="DG80" i="29"/>
  <c r="DF80" i="29"/>
  <c r="DE80" i="29"/>
  <c r="DD80" i="29"/>
  <c r="DC80" i="29"/>
  <c r="DB80" i="29"/>
  <c r="DA80" i="29"/>
  <c r="CZ80" i="29"/>
  <c r="CY80" i="29"/>
  <c r="CX80" i="29"/>
  <c r="CW80" i="29"/>
  <c r="CV80" i="29"/>
  <c r="CU80" i="29"/>
  <c r="CT80" i="29"/>
  <c r="CS80" i="29"/>
  <c r="CR80" i="29"/>
  <c r="CQ80" i="29"/>
  <c r="CP80" i="29"/>
  <c r="CO80" i="29"/>
  <c r="CN80" i="29"/>
  <c r="CM80" i="29"/>
  <c r="CL80" i="29"/>
  <c r="CK80" i="29"/>
  <c r="CJ80" i="29"/>
  <c r="CI80" i="29"/>
  <c r="CG80" i="29"/>
  <c r="BQ80" i="29"/>
  <c r="BP80" i="29"/>
  <c r="BO80" i="29"/>
  <c r="BN80" i="29"/>
  <c r="BM80" i="29"/>
  <c r="BL80" i="29"/>
  <c r="BK80" i="29"/>
  <c r="BJ80" i="29"/>
  <c r="BI80" i="29"/>
  <c r="BH80" i="29"/>
  <c r="BG80" i="29"/>
  <c r="BF80" i="29"/>
  <c r="BE80" i="29"/>
  <c r="BD80" i="29"/>
  <c r="BC80" i="29"/>
  <c r="BB80" i="29"/>
  <c r="BA80" i="29"/>
  <c r="AZ80" i="29"/>
  <c r="AY80" i="29"/>
  <c r="AW80" i="29"/>
  <c r="AS80" i="29"/>
  <c r="AR80" i="29"/>
  <c r="AN80" i="29"/>
  <c r="AM80" i="29"/>
  <c r="AE80" i="29"/>
  <c r="W80" i="29"/>
  <c r="V80" i="29" s="1"/>
  <c r="U80" i="29"/>
  <c r="T80" i="29"/>
  <c r="S80" i="29"/>
  <c r="R80" i="29"/>
  <c r="P80" i="29"/>
  <c r="O80" i="29"/>
  <c r="N80" i="29"/>
  <c r="M80" i="29"/>
  <c r="K80" i="29"/>
  <c r="J80" i="29"/>
  <c r="I80" i="29"/>
  <c r="H80" i="29"/>
  <c r="G80" i="29"/>
  <c r="A80" i="29"/>
  <c r="CC80" i="29" s="1"/>
  <c r="FS79" i="29"/>
  <c r="FP79" i="29"/>
  <c r="FO79" i="29"/>
  <c r="FJ79" i="29"/>
  <c r="FI79" i="29"/>
  <c r="FH79" i="29"/>
  <c r="FC79" i="29"/>
  <c r="FF79" i="29" s="1"/>
  <c r="FA79" i="29"/>
  <c r="EZ79" i="29"/>
  <c r="EX79" i="29"/>
  <c r="FG79" i="29" s="1"/>
  <c r="EW79" i="29"/>
  <c r="EO79" i="29"/>
  <c r="FE79" i="29" s="1"/>
  <c r="EN79" i="29"/>
  <c r="EM79" i="29"/>
  <c r="EL79" i="29"/>
  <c r="EK79" i="29"/>
  <c r="EJ79" i="29"/>
  <c r="EI79" i="29"/>
  <c r="EH79" i="29"/>
  <c r="EG79" i="29"/>
  <c r="EF79" i="29"/>
  <c r="EE79" i="29"/>
  <c r="ED79" i="29"/>
  <c r="EC79" i="29"/>
  <c r="EB79" i="29"/>
  <c r="EA79" i="29"/>
  <c r="DZ79" i="29"/>
  <c r="DY79" i="29"/>
  <c r="DU79" i="29"/>
  <c r="DT79" i="29"/>
  <c r="DS79" i="29"/>
  <c r="FV79" i="29" s="1"/>
  <c r="DR79" i="29"/>
  <c r="FT79" i="29" s="1"/>
  <c r="DQ79" i="29"/>
  <c r="DP79" i="29"/>
  <c r="DO79" i="29"/>
  <c r="DN79" i="29"/>
  <c r="DM79" i="29"/>
  <c r="DL79" i="29"/>
  <c r="DK79" i="29"/>
  <c r="DJ79" i="29"/>
  <c r="DI79" i="29"/>
  <c r="DH79" i="29"/>
  <c r="DG79" i="29"/>
  <c r="DF79" i="29"/>
  <c r="DE79" i="29"/>
  <c r="DD79" i="29"/>
  <c r="DC79" i="29"/>
  <c r="DB79" i="29"/>
  <c r="DA79" i="29"/>
  <c r="CZ79" i="29"/>
  <c r="CY79" i="29"/>
  <c r="CX79" i="29"/>
  <c r="CW79" i="29"/>
  <c r="CV79" i="29"/>
  <c r="CU79" i="29"/>
  <c r="CT79" i="29"/>
  <c r="CS79" i="29"/>
  <c r="CR79" i="29"/>
  <c r="CQ79" i="29"/>
  <c r="CP79" i="29"/>
  <c r="CO79" i="29"/>
  <c r="CN79" i="29"/>
  <c r="CM79" i="29"/>
  <c r="CL79" i="29"/>
  <c r="CK79" i="29"/>
  <c r="CJ79" i="29"/>
  <c r="CI79" i="29"/>
  <c r="CG79" i="29"/>
  <c r="BQ79" i="29"/>
  <c r="BP79" i="29"/>
  <c r="BO79" i="29"/>
  <c r="BN79" i="29"/>
  <c r="BM79" i="29"/>
  <c r="BL79" i="29"/>
  <c r="BK79" i="29"/>
  <c r="BJ79" i="29"/>
  <c r="BI79" i="29"/>
  <c r="BH79" i="29"/>
  <c r="BG79" i="29"/>
  <c r="BF79" i="29"/>
  <c r="BE79" i="29"/>
  <c r="BD79" i="29"/>
  <c r="BC79" i="29"/>
  <c r="BB79" i="29"/>
  <c r="BA79" i="29"/>
  <c r="AZ79" i="29"/>
  <c r="AY79" i="29"/>
  <c r="AW79" i="29"/>
  <c r="AS79" i="29"/>
  <c r="AR79" i="29"/>
  <c r="AN79" i="29"/>
  <c r="AM79" i="29"/>
  <c r="AE79" i="29"/>
  <c r="W79" i="29"/>
  <c r="V79" i="29" s="1"/>
  <c r="U79" i="29"/>
  <c r="T79" i="29"/>
  <c r="S79" i="29"/>
  <c r="R79" i="29"/>
  <c r="P79" i="29"/>
  <c r="O79" i="29"/>
  <c r="N79" i="29"/>
  <c r="M79" i="29"/>
  <c r="K79" i="29"/>
  <c r="J79" i="29"/>
  <c r="I79" i="29"/>
  <c r="H79" i="29"/>
  <c r="G79" i="29"/>
  <c r="A79" i="29"/>
  <c r="FQ79" i="29" s="1"/>
  <c r="FS78" i="29"/>
  <c r="FP78" i="29"/>
  <c r="FO78" i="29"/>
  <c r="FJ78" i="29"/>
  <c r="FI78" i="29"/>
  <c r="FH78" i="29"/>
  <c r="FC78" i="29"/>
  <c r="FF78" i="29" s="1"/>
  <c r="FA78" i="29"/>
  <c r="EZ78" i="29"/>
  <c r="EX78" i="29"/>
  <c r="FG78" i="29" s="1"/>
  <c r="EW78" i="29"/>
  <c r="EO78" i="29"/>
  <c r="FE78" i="29" s="1"/>
  <c r="EN78" i="29"/>
  <c r="EM78" i="29"/>
  <c r="EL78" i="29"/>
  <c r="EK78" i="29"/>
  <c r="EJ78" i="29"/>
  <c r="EI78" i="29"/>
  <c r="EH78" i="29"/>
  <c r="EG78" i="29"/>
  <c r="EF78" i="29"/>
  <c r="EE78" i="29"/>
  <c r="ED78" i="29"/>
  <c r="EC78" i="29"/>
  <c r="EB78" i="29"/>
  <c r="EA78" i="29"/>
  <c r="DZ78" i="29"/>
  <c r="DY78" i="29"/>
  <c r="DU78" i="29"/>
  <c r="DT78" i="29"/>
  <c r="DS78" i="29"/>
  <c r="FV78" i="29" s="1"/>
  <c r="DR78" i="29"/>
  <c r="FT78" i="29" s="1"/>
  <c r="DQ78" i="29"/>
  <c r="DP78" i="29"/>
  <c r="DO78" i="29"/>
  <c r="DN78" i="29"/>
  <c r="DM78" i="29"/>
  <c r="DL78" i="29"/>
  <c r="DK78" i="29"/>
  <c r="DJ78" i="29"/>
  <c r="DI78" i="29"/>
  <c r="DH78" i="29"/>
  <c r="DG78" i="29"/>
  <c r="DF78" i="29"/>
  <c r="DE78" i="29"/>
  <c r="DD78" i="29"/>
  <c r="DC78" i="29"/>
  <c r="DB78" i="29"/>
  <c r="DA78" i="29"/>
  <c r="CZ78" i="29"/>
  <c r="CY78" i="29"/>
  <c r="CX78" i="29"/>
  <c r="CW78" i="29"/>
  <c r="CV78" i="29"/>
  <c r="CU78" i="29"/>
  <c r="CT78" i="29"/>
  <c r="CS78" i="29"/>
  <c r="CR78" i="29"/>
  <c r="CQ78" i="29"/>
  <c r="CP78" i="29"/>
  <c r="CO78" i="29"/>
  <c r="CN78" i="29"/>
  <c r="CM78" i="29"/>
  <c r="CL78" i="29"/>
  <c r="CK78" i="29"/>
  <c r="CJ78" i="29"/>
  <c r="CI78" i="29"/>
  <c r="CG78" i="29"/>
  <c r="BQ78" i="29"/>
  <c r="BP78" i="29"/>
  <c r="BO78" i="29"/>
  <c r="BN78" i="29"/>
  <c r="BM78" i="29"/>
  <c r="BL78" i="29"/>
  <c r="BK78" i="29"/>
  <c r="BJ78" i="29"/>
  <c r="BI78" i="29"/>
  <c r="BH78" i="29"/>
  <c r="BG78" i="29"/>
  <c r="BF78" i="29"/>
  <c r="BE78" i="29"/>
  <c r="BD78" i="29"/>
  <c r="BC78" i="29"/>
  <c r="BB78" i="29"/>
  <c r="BA78" i="29"/>
  <c r="AZ78" i="29"/>
  <c r="AY78" i="29"/>
  <c r="AW78" i="29"/>
  <c r="AS78" i="29"/>
  <c r="AR78" i="29"/>
  <c r="AN78" i="29"/>
  <c r="AM78" i="29"/>
  <c r="AE78" i="29"/>
  <c r="W78" i="29"/>
  <c r="V78" i="29" s="1"/>
  <c r="U78" i="29"/>
  <c r="T78" i="29"/>
  <c r="S78" i="29"/>
  <c r="R78" i="29"/>
  <c r="P78" i="29"/>
  <c r="O78" i="29"/>
  <c r="N78" i="29"/>
  <c r="M78" i="29"/>
  <c r="K78" i="29"/>
  <c r="J78" i="29"/>
  <c r="I78" i="29"/>
  <c r="H78" i="29"/>
  <c r="G78" i="29"/>
  <c r="A78" i="29"/>
  <c r="FS77" i="29"/>
  <c r="FP77" i="29"/>
  <c r="FO77" i="29"/>
  <c r="FJ77" i="29"/>
  <c r="FI77" i="29"/>
  <c r="FH77" i="29"/>
  <c r="FC77" i="29"/>
  <c r="FF77" i="29" s="1"/>
  <c r="FA77" i="29"/>
  <c r="EZ77" i="29"/>
  <c r="EX77" i="29"/>
  <c r="FG77" i="29" s="1"/>
  <c r="EW77" i="29"/>
  <c r="EO77" i="29"/>
  <c r="FE77" i="29" s="1"/>
  <c r="EN77" i="29"/>
  <c r="EM77" i="29"/>
  <c r="EL77" i="29"/>
  <c r="EK77" i="29"/>
  <c r="EJ77" i="29"/>
  <c r="EI77" i="29"/>
  <c r="EH77" i="29"/>
  <c r="EG77" i="29"/>
  <c r="EF77" i="29"/>
  <c r="EE77" i="29"/>
  <c r="ED77" i="29"/>
  <c r="EC77" i="29"/>
  <c r="EB77" i="29"/>
  <c r="EA77" i="29"/>
  <c r="DZ77" i="29"/>
  <c r="DY77" i="29"/>
  <c r="DU77" i="29"/>
  <c r="DT77" i="29"/>
  <c r="DS77" i="29"/>
  <c r="FV77" i="29" s="1"/>
  <c r="DR77" i="29"/>
  <c r="FT77" i="29" s="1"/>
  <c r="DQ77" i="29"/>
  <c r="DP77" i="29"/>
  <c r="DO77" i="29"/>
  <c r="DN77" i="29"/>
  <c r="DM77" i="29"/>
  <c r="DL77" i="29"/>
  <c r="DK77" i="29"/>
  <c r="DJ77" i="29"/>
  <c r="DI77" i="29"/>
  <c r="DH77" i="29"/>
  <c r="DG77" i="29"/>
  <c r="DF77" i="29"/>
  <c r="DE77" i="29"/>
  <c r="DD77" i="29"/>
  <c r="DC77" i="29"/>
  <c r="DB77" i="29"/>
  <c r="DA77" i="29"/>
  <c r="CZ77" i="29"/>
  <c r="CY77" i="29"/>
  <c r="CX77" i="29"/>
  <c r="CW77" i="29"/>
  <c r="CV77" i="29"/>
  <c r="CU77" i="29"/>
  <c r="CT77" i="29"/>
  <c r="CS77" i="29"/>
  <c r="CR77" i="29"/>
  <c r="CQ77" i="29"/>
  <c r="CP77" i="29"/>
  <c r="CO77" i="29"/>
  <c r="CN77" i="29"/>
  <c r="CM77" i="29"/>
  <c r="CL77" i="29"/>
  <c r="CK77" i="29"/>
  <c r="CJ77" i="29"/>
  <c r="CI77" i="29"/>
  <c r="CG77" i="29"/>
  <c r="BQ77" i="29"/>
  <c r="BP77" i="29"/>
  <c r="BO77" i="29"/>
  <c r="BN77" i="29"/>
  <c r="BM77" i="29"/>
  <c r="BL77" i="29"/>
  <c r="BK77" i="29"/>
  <c r="BJ77" i="29"/>
  <c r="BI77" i="29"/>
  <c r="BH77" i="29"/>
  <c r="BG77" i="29"/>
  <c r="BF77" i="29"/>
  <c r="BE77" i="29"/>
  <c r="BD77" i="29"/>
  <c r="BC77" i="29"/>
  <c r="BB77" i="29"/>
  <c r="BA77" i="29"/>
  <c r="AZ77" i="29"/>
  <c r="AY77" i="29"/>
  <c r="AW77" i="29"/>
  <c r="AS77" i="29"/>
  <c r="AR77" i="29"/>
  <c r="AN77" i="29"/>
  <c r="AM77" i="29"/>
  <c r="AE77" i="29"/>
  <c r="W77" i="29"/>
  <c r="V77" i="29"/>
  <c r="U77" i="29"/>
  <c r="T77" i="29"/>
  <c r="S77" i="29"/>
  <c r="R77" i="29"/>
  <c r="P77" i="29"/>
  <c r="O77" i="29"/>
  <c r="N77" i="29"/>
  <c r="M77" i="29"/>
  <c r="K77" i="29"/>
  <c r="J77" i="29"/>
  <c r="I77" i="29"/>
  <c r="H77" i="29"/>
  <c r="G77" i="29"/>
  <c r="A77" i="29"/>
  <c r="FS76" i="29"/>
  <c r="FP76" i="29"/>
  <c r="FO76" i="29"/>
  <c r="FJ76" i="29"/>
  <c r="FI76" i="29"/>
  <c r="FH76" i="29"/>
  <c r="FC76" i="29"/>
  <c r="FF76" i="29" s="1"/>
  <c r="FA76" i="29"/>
  <c r="EZ76" i="29"/>
  <c r="EX76" i="29"/>
  <c r="FG76" i="29" s="1"/>
  <c r="EW76" i="29"/>
  <c r="EO76" i="29"/>
  <c r="FE76" i="29" s="1"/>
  <c r="EN76" i="29"/>
  <c r="EM76" i="29"/>
  <c r="EL76" i="29"/>
  <c r="EK76" i="29"/>
  <c r="EJ76" i="29"/>
  <c r="EI76" i="29"/>
  <c r="EH76" i="29"/>
  <c r="EG76" i="29"/>
  <c r="EF76" i="29"/>
  <c r="EE76" i="29"/>
  <c r="ED76" i="29"/>
  <c r="EC76" i="29"/>
  <c r="EB76" i="29"/>
  <c r="EA76" i="29"/>
  <c r="DZ76" i="29"/>
  <c r="DY76" i="29"/>
  <c r="DU76" i="29"/>
  <c r="DT76" i="29"/>
  <c r="DS76" i="29"/>
  <c r="FV76" i="29" s="1"/>
  <c r="DR76" i="29"/>
  <c r="FT76" i="29" s="1"/>
  <c r="DQ76" i="29"/>
  <c r="DP76" i="29"/>
  <c r="DO76" i="29"/>
  <c r="DN76" i="29"/>
  <c r="DM76" i="29"/>
  <c r="DL76" i="29"/>
  <c r="DK76" i="29"/>
  <c r="DJ76" i="29"/>
  <c r="DI76" i="29"/>
  <c r="DH76" i="29"/>
  <c r="DG76" i="29"/>
  <c r="DF76" i="29"/>
  <c r="DE76" i="29"/>
  <c r="DD76" i="29"/>
  <c r="DC76" i="29"/>
  <c r="DB76" i="29"/>
  <c r="DA76" i="29"/>
  <c r="CZ76" i="29"/>
  <c r="CY76" i="29"/>
  <c r="CX76" i="29"/>
  <c r="CW76" i="29"/>
  <c r="CV76" i="29"/>
  <c r="CU76" i="29"/>
  <c r="CT76" i="29"/>
  <c r="CS76" i="29"/>
  <c r="CR76" i="29"/>
  <c r="CQ76" i="29"/>
  <c r="CP76" i="29"/>
  <c r="CO76" i="29"/>
  <c r="CN76" i="29"/>
  <c r="CM76" i="29"/>
  <c r="CL76" i="29"/>
  <c r="CK76" i="29"/>
  <c r="CJ76" i="29"/>
  <c r="CI76" i="29"/>
  <c r="CG76" i="29"/>
  <c r="BQ76" i="29"/>
  <c r="BP76" i="29"/>
  <c r="BO76" i="29"/>
  <c r="BN76" i="29"/>
  <c r="BM76" i="29"/>
  <c r="BL76" i="29"/>
  <c r="BK76" i="29"/>
  <c r="BJ76" i="29"/>
  <c r="BI76" i="29"/>
  <c r="BH76" i="29"/>
  <c r="BG76" i="29"/>
  <c r="BF76" i="29"/>
  <c r="BE76" i="29"/>
  <c r="BD76" i="29"/>
  <c r="BC76" i="29"/>
  <c r="BB76" i="29"/>
  <c r="BA76" i="29"/>
  <c r="AZ76" i="29"/>
  <c r="AY76" i="29"/>
  <c r="AW76" i="29"/>
  <c r="AS76" i="29"/>
  <c r="AR76" i="29"/>
  <c r="AN76" i="29"/>
  <c r="AM76" i="29"/>
  <c r="AE76" i="29"/>
  <c r="W76" i="29"/>
  <c r="V76" i="29" s="1"/>
  <c r="U76" i="29"/>
  <c r="T76" i="29"/>
  <c r="S76" i="29"/>
  <c r="R76" i="29"/>
  <c r="P76" i="29"/>
  <c r="O76" i="29"/>
  <c r="N76" i="29"/>
  <c r="M76" i="29"/>
  <c r="K76" i="29"/>
  <c r="J76" i="29"/>
  <c r="I76" i="29"/>
  <c r="H76" i="29"/>
  <c r="G76" i="29"/>
  <c r="A76" i="29"/>
  <c r="AK76" i="29" s="1"/>
  <c r="FS75" i="29"/>
  <c r="FP75" i="29"/>
  <c r="FO75" i="29"/>
  <c r="FJ75" i="29"/>
  <c r="FI75" i="29"/>
  <c r="FH75" i="29"/>
  <c r="FC75" i="29"/>
  <c r="FF75" i="29" s="1"/>
  <c r="FA75" i="29"/>
  <c r="EZ75" i="29"/>
  <c r="EX75" i="29"/>
  <c r="FG75" i="29" s="1"/>
  <c r="EW75" i="29"/>
  <c r="EO75" i="29"/>
  <c r="FE75" i="29" s="1"/>
  <c r="EN75" i="29"/>
  <c r="EM75" i="29"/>
  <c r="EL75" i="29"/>
  <c r="EK75" i="29"/>
  <c r="EJ75" i="29"/>
  <c r="EI75" i="29"/>
  <c r="EH75" i="29"/>
  <c r="EG75" i="29"/>
  <c r="EF75" i="29"/>
  <c r="EE75" i="29"/>
  <c r="ED75" i="29"/>
  <c r="EC75" i="29"/>
  <c r="EB75" i="29"/>
  <c r="EA75" i="29"/>
  <c r="DZ75" i="29"/>
  <c r="DY75" i="29"/>
  <c r="DU75" i="29"/>
  <c r="DT75" i="29"/>
  <c r="DS75" i="29"/>
  <c r="FV75" i="29" s="1"/>
  <c r="DR75" i="29"/>
  <c r="DQ75" i="29"/>
  <c r="DP75" i="29"/>
  <c r="DO75" i="29"/>
  <c r="DN75" i="29"/>
  <c r="DM75" i="29"/>
  <c r="DL75" i="29"/>
  <c r="DK75" i="29"/>
  <c r="DJ75" i="29"/>
  <c r="DI75" i="29"/>
  <c r="DH75" i="29"/>
  <c r="DG75" i="29"/>
  <c r="DF75" i="29"/>
  <c r="DE75" i="29"/>
  <c r="DD75" i="29"/>
  <c r="DC75" i="29"/>
  <c r="DB75" i="29"/>
  <c r="DA75" i="29"/>
  <c r="CZ75" i="29"/>
  <c r="CY75" i="29"/>
  <c r="CX75" i="29"/>
  <c r="CW75" i="29"/>
  <c r="CV75" i="29"/>
  <c r="CU75" i="29"/>
  <c r="CT75" i="29"/>
  <c r="CS75" i="29"/>
  <c r="CR75" i="29"/>
  <c r="CQ75" i="29"/>
  <c r="CP75" i="29"/>
  <c r="CO75" i="29"/>
  <c r="CN75" i="29"/>
  <c r="CM75" i="29"/>
  <c r="CL75" i="29"/>
  <c r="CK75" i="29"/>
  <c r="CJ75" i="29"/>
  <c r="CI75" i="29"/>
  <c r="CG75" i="29"/>
  <c r="BQ75" i="29"/>
  <c r="BP75" i="29"/>
  <c r="BO75" i="29"/>
  <c r="BN75" i="29"/>
  <c r="BM75" i="29"/>
  <c r="BL75" i="29"/>
  <c r="BK75" i="29"/>
  <c r="BJ75" i="29"/>
  <c r="BI75" i="29"/>
  <c r="BH75" i="29"/>
  <c r="BG75" i="29"/>
  <c r="BF75" i="29"/>
  <c r="BE75" i="29"/>
  <c r="BD75" i="29"/>
  <c r="BC75" i="29"/>
  <c r="BB75" i="29"/>
  <c r="BA75" i="29"/>
  <c r="AZ75" i="29"/>
  <c r="AY75" i="29"/>
  <c r="AW75" i="29"/>
  <c r="AS75" i="29"/>
  <c r="AR75" i="29"/>
  <c r="AN75" i="29"/>
  <c r="AM75" i="29"/>
  <c r="AE75" i="29"/>
  <c r="W75" i="29"/>
  <c r="V75" i="29" s="1"/>
  <c r="U75" i="29"/>
  <c r="T75" i="29"/>
  <c r="S75" i="29"/>
  <c r="R75" i="29"/>
  <c r="P75" i="29"/>
  <c r="O75" i="29"/>
  <c r="N75" i="29"/>
  <c r="M75" i="29"/>
  <c r="K75" i="29"/>
  <c r="J75" i="29"/>
  <c r="I75" i="29"/>
  <c r="H75" i="29"/>
  <c r="G75" i="29"/>
  <c r="A75" i="29"/>
  <c r="BW75" i="29" s="1"/>
  <c r="FS74" i="29"/>
  <c r="FP74" i="29"/>
  <c r="FO74" i="29"/>
  <c r="FJ74" i="29"/>
  <c r="FI74" i="29"/>
  <c r="FH74" i="29"/>
  <c r="FC74" i="29"/>
  <c r="FF74" i="29" s="1"/>
  <c r="FA74" i="29"/>
  <c r="EZ74" i="29"/>
  <c r="EX74" i="29"/>
  <c r="FG74" i="29" s="1"/>
  <c r="EW74" i="29"/>
  <c r="EO74" i="29"/>
  <c r="FE74" i="29" s="1"/>
  <c r="EN74" i="29"/>
  <c r="EM74" i="29"/>
  <c r="EL74" i="29"/>
  <c r="EK74" i="29"/>
  <c r="EJ74" i="29"/>
  <c r="EI74" i="29"/>
  <c r="EH74" i="29"/>
  <c r="EG74" i="29"/>
  <c r="EF74" i="29"/>
  <c r="EE74" i="29"/>
  <c r="ED74" i="29"/>
  <c r="EC74" i="29"/>
  <c r="EB74" i="29"/>
  <c r="EA74" i="29"/>
  <c r="DZ74" i="29"/>
  <c r="DY74" i="29"/>
  <c r="DU74" i="29"/>
  <c r="DT74" i="29"/>
  <c r="DS74" i="29"/>
  <c r="FV74" i="29" s="1"/>
  <c r="DR74" i="29"/>
  <c r="DQ74" i="29"/>
  <c r="DP74" i="29"/>
  <c r="DO74" i="29"/>
  <c r="DN74" i="29"/>
  <c r="DM74" i="29"/>
  <c r="DL74" i="29"/>
  <c r="DK74" i="29"/>
  <c r="DJ74" i="29"/>
  <c r="DI74" i="29"/>
  <c r="DH74" i="29"/>
  <c r="DG74" i="29"/>
  <c r="DF74" i="29"/>
  <c r="DE74" i="29"/>
  <c r="DD74" i="29"/>
  <c r="DC74" i="29"/>
  <c r="DB74" i="29"/>
  <c r="DA74" i="29"/>
  <c r="CZ74" i="29"/>
  <c r="CY74" i="29"/>
  <c r="CX74" i="29"/>
  <c r="CW74" i="29"/>
  <c r="CV74" i="29"/>
  <c r="CU74" i="29"/>
  <c r="CT74" i="29"/>
  <c r="CS74" i="29"/>
  <c r="CR74" i="29"/>
  <c r="CQ74" i="29"/>
  <c r="CP74" i="29"/>
  <c r="CO74" i="29"/>
  <c r="CN74" i="29"/>
  <c r="CM74" i="29"/>
  <c r="CL74" i="29"/>
  <c r="CK74" i="29"/>
  <c r="CJ74" i="29"/>
  <c r="CI74" i="29"/>
  <c r="CG74" i="29"/>
  <c r="BQ74" i="29"/>
  <c r="BP74" i="29"/>
  <c r="BO74" i="29"/>
  <c r="BN74" i="29"/>
  <c r="BM74" i="29"/>
  <c r="BL74" i="29"/>
  <c r="BK74" i="29"/>
  <c r="BJ74" i="29"/>
  <c r="BI74" i="29"/>
  <c r="BH74" i="29"/>
  <c r="BG74" i="29"/>
  <c r="BF74" i="29"/>
  <c r="BE74" i="29"/>
  <c r="BD74" i="29"/>
  <c r="BC74" i="29"/>
  <c r="BB74" i="29"/>
  <c r="BA74" i="29"/>
  <c r="AZ74" i="29"/>
  <c r="AY74" i="29"/>
  <c r="AW74" i="29"/>
  <c r="AS74" i="29"/>
  <c r="AR74" i="29"/>
  <c r="AN74" i="29"/>
  <c r="AM74" i="29"/>
  <c r="AE74" i="29"/>
  <c r="W74" i="29"/>
  <c r="V74" i="29" s="1"/>
  <c r="U74" i="29"/>
  <c r="T74" i="29"/>
  <c r="S74" i="29"/>
  <c r="R74" i="29"/>
  <c r="P74" i="29"/>
  <c r="O74" i="29"/>
  <c r="N74" i="29"/>
  <c r="M74" i="29"/>
  <c r="K74" i="29"/>
  <c r="J74" i="29"/>
  <c r="I74" i="29"/>
  <c r="H74" i="29"/>
  <c r="G74" i="29"/>
  <c r="A74" i="29"/>
  <c r="CE74" i="29" s="1"/>
  <c r="FS73" i="29"/>
  <c r="FP73" i="29"/>
  <c r="FO73" i="29"/>
  <c r="FJ73" i="29"/>
  <c r="FI73" i="29"/>
  <c r="FH73" i="29"/>
  <c r="FC73" i="29"/>
  <c r="FF73" i="29" s="1"/>
  <c r="FA73" i="29"/>
  <c r="EZ73" i="29"/>
  <c r="EX73" i="29"/>
  <c r="FG73" i="29" s="1"/>
  <c r="EW73" i="29"/>
  <c r="EO73" i="29"/>
  <c r="FE73" i="29" s="1"/>
  <c r="EN73" i="29"/>
  <c r="EM73" i="29"/>
  <c r="EL73" i="29"/>
  <c r="EK73" i="29"/>
  <c r="EJ73" i="29"/>
  <c r="EI73" i="29"/>
  <c r="EH73" i="29"/>
  <c r="EG73" i="29"/>
  <c r="EF73" i="29"/>
  <c r="EE73" i="29"/>
  <c r="ED73" i="29"/>
  <c r="EC73" i="29"/>
  <c r="EB73" i="29"/>
  <c r="EA73" i="29"/>
  <c r="DZ73" i="29"/>
  <c r="DY73" i="29"/>
  <c r="DU73" i="29"/>
  <c r="DT73" i="29"/>
  <c r="DS73" i="29"/>
  <c r="FV73" i="29" s="1"/>
  <c r="DR73" i="29"/>
  <c r="FT73" i="29" s="1"/>
  <c r="DQ73" i="29"/>
  <c r="DP73" i="29"/>
  <c r="DO73" i="29"/>
  <c r="DN73" i="29"/>
  <c r="DM73" i="29"/>
  <c r="DL73" i="29"/>
  <c r="DK73" i="29"/>
  <c r="DJ73" i="29"/>
  <c r="DI73" i="29"/>
  <c r="DH73" i="29"/>
  <c r="DG73" i="29"/>
  <c r="DF73" i="29"/>
  <c r="DE73" i="29"/>
  <c r="DD73" i="29"/>
  <c r="DC73" i="29"/>
  <c r="DB73" i="29"/>
  <c r="DA73" i="29"/>
  <c r="CZ73" i="29"/>
  <c r="CY73" i="29"/>
  <c r="CX73" i="29"/>
  <c r="CW73" i="29"/>
  <c r="CV73" i="29"/>
  <c r="CU73" i="29"/>
  <c r="CT73" i="29"/>
  <c r="CS73" i="29"/>
  <c r="CR73" i="29"/>
  <c r="CQ73" i="29"/>
  <c r="CP73" i="29"/>
  <c r="CO73" i="29"/>
  <c r="CN73" i="29"/>
  <c r="CM73" i="29"/>
  <c r="CL73" i="29"/>
  <c r="CK73" i="29"/>
  <c r="CJ73" i="29"/>
  <c r="CI73" i="29"/>
  <c r="CG73" i="29"/>
  <c r="BQ73" i="29"/>
  <c r="BP73" i="29"/>
  <c r="BO73" i="29"/>
  <c r="BN73" i="29"/>
  <c r="BM73" i="29"/>
  <c r="BL73" i="29"/>
  <c r="BK73" i="29"/>
  <c r="BJ73" i="29"/>
  <c r="BI73" i="29"/>
  <c r="BH73" i="29"/>
  <c r="BG73" i="29"/>
  <c r="BF73" i="29"/>
  <c r="BE73" i="29"/>
  <c r="BD73" i="29"/>
  <c r="BC73" i="29"/>
  <c r="BB73" i="29"/>
  <c r="BA73" i="29"/>
  <c r="AZ73" i="29"/>
  <c r="AY73" i="29"/>
  <c r="AW73" i="29"/>
  <c r="AS73" i="29"/>
  <c r="AR73" i="29"/>
  <c r="AN73" i="29"/>
  <c r="AM73" i="29"/>
  <c r="AE73" i="29"/>
  <c r="W73" i="29"/>
  <c r="V73" i="29" s="1"/>
  <c r="U73" i="29"/>
  <c r="T73" i="29"/>
  <c r="S73" i="29"/>
  <c r="R73" i="29"/>
  <c r="P73" i="29"/>
  <c r="O73" i="29"/>
  <c r="N73" i="29"/>
  <c r="M73" i="29"/>
  <c r="K73" i="29"/>
  <c r="J73" i="29"/>
  <c r="I73" i="29"/>
  <c r="H73" i="29"/>
  <c r="G73" i="29"/>
  <c r="A73" i="29"/>
  <c r="BT73" i="29" s="1"/>
  <c r="FS72" i="29"/>
  <c r="FP72" i="29"/>
  <c r="FO72" i="29"/>
  <c r="FJ72" i="29"/>
  <c r="FI72" i="29"/>
  <c r="FH72" i="29"/>
  <c r="FC72" i="29"/>
  <c r="FF72" i="29" s="1"/>
  <c r="FA72" i="29"/>
  <c r="EZ72" i="29"/>
  <c r="EX72" i="29"/>
  <c r="FG72" i="29" s="1"/>
  <c r="EW72" i="29"/>
  <c r="EO72" i="29"/>
  <c r="FE72" i="29" s="1"/>
  <c r="EN72" i="29"/>
  <c r="EM72" i="29"/>
  <c r="EL72" i="29"/>
  <c r="EK72" i="29"/>
  <c r="EJ72" i="29"/>
  <c r="EI72" i="29"/>
  <c r="EH72" i="29"/>
  <c r="EG72" i="29"/>
  <c r="EF72" i="29"/>
  <c r="EE72" i="29"/>
  <c r="ED72" i="29"/>
  <c r="EC72" i="29"/>
  <c r="EB72" i="29"/>
  <c r="EA72" i="29"/>
  <c r="DZ72" i="29"/>
  <c r="DY72" i="29"/>
  <c r="DU72" i="29"/>
  <c r="DT72" i="29"/>
  <c r="DS72" i="29"/>
  <c r="FV72" i="29" s="1"/>
  <c r="DR72" i="29"/>
  <c r="FT72" i="29" s="1"/>
  <c r="DQ72" i="29"/>
  <c r="DP72" i="29"/>
  <c r="DO72" i="29"/>
  <c r="DN72" i="29"/>
  <c r="DM72" i="29"/>
  <c r="DL72" i="29"/>
  <c r="DK72" i="29"/>
  <c r="DJ72" i="29"/>
  <c r="DI72" i="29"/>
  <c r="DH72" i="29"/>
  <c r="DG72" i="29"/>
  <c r="DF72" i="29"/>
  <c r="DE72" i="29"/>
  <c r="DD72" i="29"/>
  <c r="DC72" i="29"/>
  <c r="DB72" i="29"/>
  <c r="DA72" i="29"/>
  <c r="CZ72" i="29"/>
  <c r="CY72" i="29"/>
  <c r="CX72" i="29"/>
  <c r="CW72" i="29"/>
  <c r="CV72" i="29"/>
  <c r="CU72" i="29"/>
  <c r="CT72" i="29"/>
  <c r="CS72" i="29"/>
  <c r="CR72" i="29"/>
  <c r="CQ72" i="29"/>
  <c r="CP72" i="29"/>
  <c r="CO72" i="29"/>
  <c r="CN72" i="29"/>
  <c r="CM72" i="29"/>
  <c r="CL72" i="29"/>
  <c r="CK72" i="29"/>
  <c r="CJ72" i="29"/>
  <c r="CI72" i="29"/>
  <c r="CG72" i="29"/>
  <c r="BQ72" i="29"/>
  <c r="BP72" i="29"/>
  <c r="BO72" i="29"/>
  <c r="BN72" i="29"/>
  <c r="BM72" i="29"/>
  <c r="BL72" i="29"/>
  <c r="BK72" i="29"/>
  <c r="BJ72" i="29"/>
  <c r="BI72" i="29"/>
  <c r="BH72" i="29"/>
  <c r="BG72" i="29"/>
  <c r="BF72" i="29"/>
  <c r="BE72" i="29"/>
  <c r="BD72" i="29"/>
  <c r="BC72" i="29"/>
  <c r="BB72" i="29"/>
  <c r="BA72" i="29"/>
  <c r="AZ72" i="29"/>
  <c r="AY72" i="29"/>
  <c r="AW72" i="29"/>
  <c r="AS72" i="29"/>
  <c r="AR72" i="29"/>
  <c r="AN72" i="29"/>
  <c r="AM72" i="29"/>
  <c r="AE72" i="29"/>
  <c r="W72" i="29"/>
  <c r="V72" i="29" s="1"/>
  <c r="U72" i="29"/>
  <c r="T72" i="29"/>
  <c r="S72" i="29"/>
  <c r="R72" i="29"/>
  <c r="P72" i="29"/>
  <c r="O72" i="29"/>
  <c r="N72" i="29"/>
  <c r="M72" i="29"/>
  <c r="K72" i="29"/>
  <c r="J72" i="29"/>
  <c r="I72" i="29"/>
  <c r="H72" i="29"/>
  <c r="G72" i="29"/>
  <c r="A72" i="29"/>
  <c r="FS71" i="29"/>
  <c r="FP71" i="29"/>
  <c r="FO71" i="29"/>
  <c r="FJ71" i="29"/>
  <c r="FI71" i="29"/>
  <c r="FH71" i="29"/>
  <c r="FC71" i="29"/>
  <c r="FF71" i="29" s="1"/>
  <c r="FA71" i="29"/>
  <c r="EZ71" i="29"/>
  <c r="EX71" i="29"/>
  <c r="FG71" i="29" s="1"/>
  <c r="EW71" i="29"/>
  <c r="EO71" i="29"/>
  <c r="FE71" i="29" s="1"/>
  <c r="EN71" i="29"/>
  <c r="EM71" i="29"/>
  <c r="EL71" i="29"/>
  <c r="EK71" i="29"/>
  <c r="EJ71" i="29"/>
  <c r="EI71" i="29"/>
  <c r="EH71" i="29"/>
  <c r="EG71" i="29"/>
  <c r="EF71" i="29"/>
  <c r="EE71" i="29"/>
  <c r="ED71" i="29"/>
  <c r="EC71" i="29"/>
  <c r="EB71" i="29"/>
  <c r="EA71" i="29"/>
  <c r="DZ71" i="29"/>
  <c r="DY71" i="29"/>
  <c r="DU71" i="29"/>
  <c r="DT71" i="29"/>
  <c r="DS71" i="29"/>
  <c r="FV71" i="29" s="1"/>
  <c r="DR71" i="29"/>
  <c r="FT71" i="29" s="1"/>
  <c r="DQ71" i="29"/>
  <c r="DP71" i="29"/>
  <c r="DO71" i="29"/>
  <c r="DN71" i="29"/>
  <c r="DM71" i="29"/>
  <c r="DL71" i="29"/>
  <c r="DK71" i="29"/>
  <c r="DJ71" i="29"/>
  <c r="DI71" i="29"/>
  <c r="DH71" i="29"/>
  <c r="DG71" i="29"/>
  <c r="DF71" i="29"/>
  <c r="DE71" i="29"/>
  <c r="DD71" i="29"/>
  <c r="DC71" i="29"/>
  <c r="DB71" i="29"/>
  <c r="DA71" i="29"/>
  <c r="CZ71" i="29"/>
  <c r="CY71" i="29"/>
  <c r="CX71" i="29"/>
  <c r="CW71" i="29"/>
  <c r="CV71" i="29"/>
  <c r="CU71" i="29"/>
  <c r="CT71" i="29"/>
  <c r="CS71" i="29"/>
  <c r="CR71" i="29"/>
  <c r="CQ71" i="29"/>
  <c r="CP71" i="29"/>
  <c r="CO71" i="29"/>
  <c r="CN71" i="29"/>
  <c r="CM71" i="29"/>
  <c r="CL71" i="29"/>
  <c r="CK71" i="29"/>
  <c r="CJ71" i="29"/>
  <c r="CI71" i="29"/>
  <c r="CG71" i="29"/>
  <c r="BQ71" i="29"/>
  <c r="BP71" i="29"/>
  <c r="BO71" i="29"/>
  <c r="BN71" i="29"/>
  <c r="BM71" i="29"/>
  <c r="BL71" i="29"/>
  <c r="BK71" i="29"/>
  <c r="BJ71" i="29"/>
  <c r="BI71" i="29"/>
  <c r="BH71" i="29"/>
  <c r="BG71" i="29"/>
  <c r="BF71" i="29"/>
  <c r="BE71" i="29"/>
  <c r="BD71" i="29"/>
  <c r="BC71" i="29"/>
  <c r="BB71" i="29"/>
  <c r="BA71" i="29"/>
  <c r="AZ71" i="29"/>
  <c r="AY71" i="29"/>
  <c r="AW71" i="29"/>
  <c r="AS71" i="29"/>
  <c r="AR71" i="29"/>
  <c r="AN71" i="29"/>
  <c r="AM71" i="29"/>
  <c r="AE71" i="29"/>
  <c r="W71" i="29"/>
  <c r="V71" i="29" s="1"/>
  <c r="U71" i="29"/>
  <c r="T71" i="29"/>
  <c r="S71" i="29"/>
  <c r="R71" i="29"/>
  <c r="P71" i="29"/>
  <c r="O71" i="29"/>
  <c r="N71" i="29"/>
  <c r="M71" i="29"/>
  <c r="K71" i="29"/>
  <c r="J71" i="29"/>
  <c r="I71" i="29"/>
  <c r="H71" i="29"/>
  <c r="G71" i="29"/>
  <c r="A71" i="29"/>
  <c r="FS70" i="29"/>
  <c r="FP70" i="29"/>
  <c r="FO70" i="29"/>
  <c r="FJ70" i="29"/>
  <c r="FI70" i="29"/>
  <c r="FH70" i="29"/>
  <c r="FC70" i="29"/>
  <c r="FF70" i="29" s="1"/>
  <c r="FA70" i="29"/>
  <c r="EZ70" i="29"/>
  <c r="EX70" i="29"/>
  <c r="FG70" i="29" s="1"/>
  <c r="EW70" i="29"/>
  <c r="EO70" i="29"/>
  <c r="FE70" i="29" s="1"/>
  <c r="EN70" i="29"/>
  <c r="EM70" i="29"/>
  <c r="EL70" i="29"/>
  <c r="EK70" i="29"/>
  <c r="EJ70" i="29"/>
  <c r="EI70" i="29"/>
  <c r="EH70" i="29"/>
  <c r="EG70" i="29"/>
  <c r="EF70" i="29"/>
  <c r="EE70" i="29"/>
  <c r="ED70" i="29"/>
  <c r="EC70" i="29"/>
  <c r="EB70" i="29"/>
  <c r="EA70" i="29"/>
  <c r="DZ70" i="29"/>
  <c r="DY70" i="29"/>
  <c r="DU70" i="29"/>
  <c r="DT70" i="29"/>
  <c r="DS70" i="29"/>
  <c r="FV70" i="29" s="1"/>
  <c r="DR70" i="29"/>
  <c r="DQ70" i="29"/>
  <c r="DP70" i="29"/>
  <c r="DO70" i="29"/>
  <c r="DN70" i="29"/>
  <c r="DM70" i="29"/>
  <c r="DL70" i="29"/>
  <c r="DK70" i="29"/>
  <c r="DJ70" i="29"/>
  <c r="DI70" i="29"/>
  <c r="DH70" i="29"/>
  <c r="DG70" i="29"/>
  <c r="DF70" i="29"/>
  <c r="DE70" i="29"/>
  <c r="DD70" i="29"/>
  <c r="DC70" i="29"/>
  <c r="DB70" i="29"/>
  <c r="DA70" i="29"/>
  <c r="CZ70" i="29"/>
  <c r="CY70" i="29"/>
  <c r="CX70" i="29"/>
  <c r="CW70" i="29"/>
  <c r="CV70" i="29"/>
  <c r="CU70" i="29"/>
  <c r="CT70" i="29"/>
  <c r="CS70" i="29"/>
  <c r="CR70" i="29"/>
  <c r="CQ70" i="29"/>
  <c r="CP70" i="29"/>
  <c r="CO70" i="29"/>
  <c r="CN70" i="29"/>
  <c r="CM70" i="29"/>
  <c r="CL70" i="29"/>
  <c r="CK70" i="29"/>
  <c r="CJ70" i="29"/>
  <c r="CI70" i="29"/>
  <c r="CG70" i="29"/>
  <c r="BQ70" i="29"/>
  <c r="BP70" i="29"/>
  <c r="BO70" i="29"/>
  <c r="BN70" i="29"/>
  <c r="BM70" i="29"/>
  <c r="BL70" i="29"/>
  <c r="BK70" i="29"/>
  <c r="BJ70" i="29"/>
  <c r="BI70" i="29"/>
  <c r="BH70" i="29"/>
  <c r="BG70" i="29"/>
  <c r="BF70" i="29"/>
  <c r="BE70" i="29"/>
  <c r="BD70" i="29"/>
  <c r="BC70" i="29"/>
  <c r="BB70" i="29"/>
  <c r="BA70" i="29"/>
  <c r="AZ70" i="29"/>
  <c r="AY70" i="29"/>
  <c r="AW70" i="29"/>
  <c r="AS70" i="29"/>
  <c r="AR70" i="29"/>
  <c r="AN70" i="29"/>
  <c r="AM70" i="29"/>
  <c r="AE70" i="29"/>
  <c r="W70" i="29"/>
  <c r="V70" i="29" s="1"/>
  <c r="U70" i="29"/>
  <c r="T70" i="29"/>
  <c r="S70" i="29"/>
  <c r="R70" i="29"/>
  <c r="P70" i="29"/>
  <c r="O70" i="29"/>
  <c r="N70" i="29"/>
  <c r="M70" i="29"/>
  <c r="K70" i="29"/>
  <c r="J70" i="29"/>
  <c r="I70" i="29"/>
  <c r="H70" i="29"/>
  <c r="G70" i="29"/>
  <c r="A70" i="29"/>
  <c r="FR70" i="29" s="1"/>
  <c r="FS69" i="29"/>
  <c r="FP69" i="29"/>
  <c r="FO69" i="29"/>
  <c r="FJ69" i="29"/>
  <c r="FI69" i="29"/>
  <c r="FH69" i="29"/>
  <c r="FC69" i="29"/>
  <c r="FF69" i="29" s="1"/>
  <c r="FA69" i="29"/>
  <c r="EZ69" i="29"/>
  <c r="EX69" i="29"/>
  <c r="FG69" i="29" s="1"/>
  <c r="EW69" i="29"/>
  <c r="EO69" i="29"/>
  <c r="FE69" i="29" s="1"/>
  <c r="EN69" i="29"/>
  <c r="EM69" i="29"/>
  <c r="EL69" i="29"/>
  <c r="EK69" i="29"/>
  <c r="EJ69" i="29"/>
  <c r="EI69" i="29"/>
  <c r="EH69" i="29"/>
  <c r="EG69" i="29"/>
  <c r="EF69" i="29"/>
  <c r="EE69" i="29"/>
  <c r="ED69" i="29"/>
  <c r="EC69" i="29"/>
  <c r="EB69" i="29"/>
  <c r="EA69" i="29"/>
  <c r="DZ69" i="29"/>
  <c r="DY69" i="29"/>
  <c r="DU69" i="29"/>
  <c r="DT69" i="29"/>
  <c r="DS69" i="29"/>
  <c r="FV69" i="29" s="1"/>
  <c r="DR69" i="29"/>
  <c r="FT69" i="29" s="1"/>
  <c r="DQ69" i="29"/>
  <c r="DP69" i="29"/>
  <c r="DO69" i="29"/>
  <c r="DN69" i="29"/>
  <c r="DM69" i="29"/>
  <c r="DL69" i="29"/>
  <c r="DK69" i="29"/>
  <c r="DJ69" i="29"/>
  <c r="DI69" i="29"/>
  <c r="DH69" i="29"/>
  <c r="DG69" i="29"/>
  <c r="DF69" i="29"/>
  <c r="DE69" i="29"/>
  <c r="DD69" i="29"/>
  <c r="DC69" i="29"/>
  <c r="DB69" i="29"/>
  <c r="DA69" i="29"/>
  <c r="CZ69" i="29"/>
  <c r="CY69" i="29"/>
  <c r="CX69" i="29"/>
  <c r="CW69" i="29"/>
  <c r="CV69" i="29"/>
  <c r="CU69" i="29"/>
  <c r="CT69" i="29"/>
  <c r="CS69" i="29"/>
  <c r="CR69" i="29"/>
  <c r="CQ69" i="29"/>
  <c r="CP69" i="29"/>
  <c r="CO69" i="29"/>
  <c r="CN69" i="29"/>
  <c r="CM69" i="29"/>
  <c r="CL69" i="29"/>
  <c r="CK69" i="29"/>
  <c r="CJ69" i="29"/>
  <c r="CI69" i="29"/>
  <c r="CG69" i="29"/>
  <c r="BQ69" i="29"/>
  <c r="BP69" i="29"/>
  <c r="BO69" i="29"/>
  <c r="BN69" i="29"/>
  <c r="BM69" i="29"/>
  <c r="BL69" i="29"/>
  <c r="BK69" i="29"/>
  <c r="BJ69" i="29"/>
  <c r="BI69" i="29"/>
  <c r="BH69" i="29"/>
  <c r="BG69" i="29"/>
  <c r="BF69" i="29"/>
  <c r="BE69" i="29"/>
  <c r="BD69" i="29"/>
  <c r="BC69" i="29"/>
  <c r="BB69" i="29"/>
  <c r="BA69" i="29"/>
  <c r="AZ69" i="29"/>
  <c r="AY69" i="29"/>
  <c r="AW69" i="29"/>
  <c r="AS69" i="29"/>
  <c r="AR69" i="29"/>
  <c r="AN69" i="29"/>
  <c r="AM69" i="29"/>
  <c r="AE69" i="29"/>
  <c r="W69" i="29"/>
  <c r="V69" i="29" s="1"/>
  <c r="U69" i="29"/>
  <c r="T69" i="29"/>
  <c r="S69" i="29"/>
  <c r="R69" i="29"/>
  <c r="P69" i="29"/>
  <c r="O69" i="29"/>
  <c r="N69" i="29"/>
  <c r="M69" i="29"/>
  <c r="K69" i="29"/>
  <c r="J69" i="29"/>
  <c r="I69" i="29"/>
  <c r="H69" i="29"/>
  <c r="G69" i="29"/>
  <c r="A69" i="29"/>
  <c r="BT69" i="29" s="1"/>
  <c r="FS68" i="29"/>
  <c r="FP68" i="29"/>
  <c r="FO68" i="29"/>
  <c r="FJ68" i="29"/>
  <c r="FI68" i="29"/>
  <c r="FH68" i="29"/>
  <c r="FC68" i="29"/>
  <c r="FF68" i="29" s="1"/>
  <c r="FA68" i="29"/>
  <c r="EZ68" i="29"/>
  <c r="EX68" i="29"/>
  <c r="FG68" i="29" s="1"/>
  <c r="EW68" i="29"/>
  <c r="EO68" i="29"/>
  <c r="FE68" i="29" s="1"/>
  <c r="EN68" i="29"/>
  <c r="EM68" i="29"/>
  <c r="EL68" i="29"/>
  <c r="EK68" i="29"/>
  <c r="EJ68" i="29"/>
  <c r="EI68" i="29"/>
  <c r="EH68" i="29"/>
  <c r="EG68" i="29"/>
  <c r="EF68" i="29"/>
  <c r="EE68" i="29"/>
  <c r="ED68" i="29"/>
  <c r="EC68" i="29"/>
  <c r="EB68" i="29"/>
  <c r="EA68" i="29"/>
  <c r="DZ68" i="29"/>
  <c r="DY68" i="29"/>
  <c r="DU68" i="29"/>
  <c r="DT68" i="29"/>
  <c r="DS68" i="29"/>
  <c r="FV68" i="29" s="1"/>
  <c r="DR68" i="29"/>
  <c r="DQ68" i="29"/>
  <c r="DP68" i="29"/>
  <c r="DO68" i="29"/>
  <c r="DN68" i="29"/>
  <c r="DM68" i="29"/>
  <c r="DL68" i="29"/>
  <c r="DK68" i="29"/>
  <c r="DJ68" i="29"/>
  <c r="DI68" i="29"/>
  <c r="DH68" i="29"/>
  <c r="DG68" i="29"/>
  <c r="DF68" i="29"/>
  <c r="DE68" i="29"/>
  <c r="DD68" i="29"/>
  <c r="DC68" i="29"/>
  <c r="DB68" i="29"/>
  <c r="DA68" i="29"/>
  <c r="CZ68" i="29"/>
  <c r="CY68" i="29"/>
  <c r="CX68" i="29"/>
  <c r="CW68" i="29"/>
  <c r="CV68" i="29"/>
  <c r="CU68" i="29"/>
  <c r="CT68" i="29"/>
  <c r="CS68" i="29"/>
  <c r="CR68" i="29"/>
  <c r="CQ68" i="29"/>
  <c r="CP68" i="29"/>
  <c r="CO68" i="29"/>
  <c r="CN68" i="29"/>
  <c r="CM68" i="29"/>
  <c r="CL68" i="29"/>
  <c r="CK68" i="29"/>
  <c r="CJ68" i="29"/>
  <c r="CI68" i="29"/>
  <c r="CG68" i="29"/>
  <c r="BQ68" i="29"/>
  <c r="BP68" i="29"/>
  <c r="BO68" i="29"/>
  <c r="BN68" i="29"/>
  <c r="BM68" i="29"/>
  <c r="BL68" i="29"/>
  <c r="BK68" i="29"/>
  <c r="BJ68" i="29"/>
  <c r="BI68" i="29"/>
  <c r="BH68" i="29"/>
  <c r="BG68" i="29"/>
  <c r="BF68" i="29"/>
  <c r="BE68" i="29"/>
  <c r="BD68" i="29"/>
  <c r="BC68" i="29"/>
  <c r="BB68" i="29"/>
  <c r="BA68" i="29"/>
  <c r="AZ68" i="29"/>
  <c r="AY68" i="29"/>
  <c r="AW68" i="29"/>
  <c r="AS68" i="29"/>
  <c r="AR68" i="29"/>
  <c r="AN68" i="29"/>
  <c r="AM68" i="29"/>
  <c r="AE68" i="29"/>
  <c r="W68" i="29"/>
  <c r="V68" i="29" s="1"/>
  <c r="U68" i="29"/>
  <c r="T68" i="29"/>
  <c r="S68" i="29"/>
  <c r="R68" i="29"/>
  <c r="P68" i="29"/>
  <c r="O68" i="29"/>
  <c r="N68" i="29"/>
  <c r="M68" i="29"/>
  <c r="K68" i="29"/>
  <c r="J68" i="29"/>
  <c r="I68" i="29"/>
  <c r="H68" i="29"/>
  <c r="G68" i="29"/>
  <c r="A68" i="29"/>
  <c r="FS67" i="29"/>
  <c r="FP67" i="29"/>
  <c r="FO67" i="29"/>
  <c r="FJ67" i="29"/>
  <c r="FI67" i="29"/>
  <c r="FH67" i="29"/>
  <c r="FC67" i="29"/>
  <c r="FF67" i="29" s="1"/>
  <c r="FA67" i="29"/>
  <c r="EZ67" i="29"/>
  <c r="EX67" i="29"/>
  <c r="FG67" i="29" s="1"/>
  <c r="EW67" i="29"/>
  <c r="EO67" i="29"/>
  <c r="FE67" i="29" s="1"/>
  <c r="EN67" i="29"/>
  <c r="EM67" i="29"/>
  <c r="EL67" i="29"/>
  <c r="EK67" i="29"/>
  <c r="EJ67" i="29"/>
  <c r="EI67" i="29"/>
  <c r="EH67" i="29"/>
  <c r="EG67" i="29"/>
  <c r="EF67" i="29"/>
  <c r="EE67" i="29"/>
  <c r="ED67" i="29"/>
  <c r="EC67" i="29"/>
  <c r="EB67" i="29"/>
  <c r="EA67" i="29"/>
  <c r="DZ67" i="29"/>
  <c r="DY67" i="29"/>
  <c r="DU67" i="29"/>
  <c r="DT67" i="29"/>
  <c r="DS67" i="29"/>
  <c r="FV67" i="29" s="1"/>
  <c r="DR67" i="29"/>
  <c r="FT67" i="29" s="1"/>
  <c r="DQ67" i="29"/>
  <c r="DP67" i="29"/>
  <c r="DO67" i="29"/>
  <c r="DN67" i="29"/>
  <c r="DM67" i="29"/>
  <c r="DL67" i="29"/>
  <c r="DK67" i="29"/>
  <c r="DJ67" i="29"/>
  <c r="DI67" i="29"/>
  <c r="DH67" i="29"/>
  <c r="DG67" i="29"/>
  <c r="DF67" i="29"/>
  <c r="DE67" i="29"/>
  <c r="DD67" i="29"/>
  <c r="DC67" i="29"/>
  <c r="DB67" i="29"/>
  <c r="DA67" i="29"/>
  <c r="CZ67" i="29"/>
  <c r="CY67" i="29"/>
  <c r="CX67" i="29"/>
  <c r="CW67" i="29"/>
  <c r="CV67" i="29"/>
  <c r="CU67" i="29"/>
  <c r="CT67" i="29"/>
  <c r="CS67" i="29"/>
  <c r="CR67" i="29"/>
  <c r="CQ67" i="29"/>
  <c r="CP67" i="29"/>
  <c r="CO67" i="29"/>
  <c r="CN67" i="29"/>
  <c r="CM67" i="29"/>
  <c r="CL67" i="29"/>
  <c r="CK67" i="29"/>
  <c r="CJ67" i="29"/>
  <c r="CI67" i="29"/>
  <c r="CG67" i="29"/>
  <c r="BQ67" i="29"/>
  <c r="BP67" i="29"/>
  <c r="BO67" i="29"/>
  <c r="BN67" i="29"/>
  <c r="BM67" i="29"/>
  <c r="BL67" i="29"/>
  <c r="BK67" i="29"/>
  <c r="BJ67" i="29"/>
  <c r="BI67" i="29"/>
  <c r="BH67" i="29"/>
  <c r="BG67" i="29"/>
  <c r="BF67" i="29"/>
  <c r="BE67" i="29"/>
  <c r="BD67" i="29"/>
  <c r="BC67" i="29"/>
  <c r="BB67" i="29"/>
  <c r="BA67" i="29"/>
  <c r="AZ67" i="29"/>
  <c r="AY67" i="29"/>
  <c r="AW67" i="29"/>
  <c r="AS67" i="29"/>
  <c r="AR67" i="29"/>
  <c r="AN67" i="29"/>
  <c r="AM67" i="29"/>
  <c r="AE67" i="29"/>
  <c r="W67" i="29"/>
  <c r="V67" i="29" s="1"/>
  <c r="U67" i="29"/>
  <c r="T67" i="29"/>
  <c r="S67" i="29"/>
  <c r="R67" i="29"/>
  <c r="P67" i="29"/>
  <c r="O67" i="29"/>
  <c r="N67" i="29"/>
  <c r="M67" i="29"/>
  <c r="K67" i="29"/>
  <c r="J67" i="29"/>
  <c r="I67" i="29"/>
  <c r="H67" i="29"/>
  <c r="G67" i="29"/>
  <c r="A67" i="29"/>
  <c r="BW67" i="29" s="1"/>
  <c r="FS66" i="29"/>
  <c r="FP66" i="29"/>
  <c r="FO66" i="29"/>
  <c r="FJ66" i="29"/>
  <c r="FI66" i="29"/>
  <c r="FH66" i="29"/>
  <c r="FC66" i="29"/>
  <c r="FF66" i="29" s="1"/>
  <c r="FA66" i="29"/>
  <c r="EZ66" i="29"/>
  <c r="EX66" i="29"/>
  <c r="FG66" i="29" s="1"/>
  <c r="EW66" i="29"/>
  <c r="EO66" i="29"/>
  <c r="FE66" i="29" s="1"/>
  <c r="EN66" i="29"/>
  <c r="EM66" i="29"/>
  <c r="EL66" i="29"/>
  <c r="EK66" i="29"/>
  <c r="EJ66" i="29"/>
  <c r="EI66" i="29"/>
  <c r="EH66" i="29"/>
  <c r="EG66" i="29"/>
  <c r="EF66" i="29"/>
  <c r="EE66" i="29"/>
  <c r="ED66" i="29"/>
  <c r="EC66" i="29"/>
  <c r="EB66" i="29"/>
  <c r="EA66" i="29"/>
  <c r="DZ66" i="29"/>
  <c r="DY66" i="29"/>
  <c r="DU66" i="29"/>
  <c r="DT66" i="29"/>
  <c r="DS66" i="29"/>
  <c r="FV66" i="29" s="1"/>
  <c r="DR66" i="29"/>
  <c r="DQ66" i="29"/>
  <c r="DP66" i="29"/>
  <c r="DO66" i="29"/>
  <c r="DN66" i="29"/>
  <c r="DM66" i="29"/>
  <c r="DL66" i="29"/>
  <c r="DK66" i="29"/>
  <c r="DJ66" i="29"/>
  <c r="DI66" i="29"/>
  <c r="DH66" i="29"/>
  <c r="DG66" i="29"/>
  <c r="DF66" i="29"/>
  <c r="DE66" i="29"/>
  <c r="DD66" i="29"/>
  <c r="DC66" i="29"/>
  <c r="DB66" i="29"/>
  <c r="DA66" i="29"/>
  <c r="CZ66" i="29"/>
  <c r="CY66" i="29"/>
  <c r="CX66" i="29"/>
  <c r="CW66" i="29"/>
  <c r="CV66" i="29"/>
  <c r="CU66" i="29"/>
  <c r="CT66" i="29"/>
  <c r="CS66" i="29"/>
  <c r="CR66" i="29"/>
  <c r="CQ66" i="29"/>
  <c r="CP66" i="29"/>
  <c r="CO66" i="29"/>
  <c r="CN66" i="29"/>
  <c r="CM66" i="29"/>
  <c r="CL66" i="29"/>
  <c r="CK66" i="29"/>
  <c r="CJ66" i="29"/>
  <c r="CI66" i="29"/>
  <c r="CG66" i="29"/>
  <c r="BQ66" i="29"/>
  <c r="BP66" i="29"/>
  <c r="BO66" i="29"/>
  <c r="BN66" i="29"/>
  <c r="BM66" i="29"/>
  <c r="BL66" i="29"/>
  <c r="BK66" i="29"/>
  <c r="BJ66" i="29"/>
  <c r="BI66" i="29"/>
  <c r="BH66" i="29"/>
  <c r="BG66" i="29"/>
  <c r="BF66" i="29"/>
  <c r="BE66" i="29"/>
  <c r="BD66" i="29"/>
  <c r="BC66" i="29"/>
  <c r="BB66" i="29"/>
  <c r="BA66" i="29"/>
  <c r="AZ66" i="29"/>
  <c r="AY66" i="29"/>
  <c r="AW66" i="29"/>
  <c r="AS66" i="29"/>
  <c r="AR66" i="29"/>
  <c r="AN66" i="29"/>
  <c r="AM66" i="29"/>
  <c r="AE66" i="29"/>
  <c r="W66" i="29"/>
  <c r="V66" i="29" s="1"/>
  <c r="U66" i="29"/>
  <c r="T66" i="29"/>
  <c r="S66" i="29"/>
  <c r="R66" i="29"/>
  <c r="P66" i="29"/>
  <c r="O66" i="29"/>
  <c r="N66" i="29"/>
  <c r="M66" i="29"/>
  <c r="K66" i="29"/>
  <c r="J66" i="29"/>
  <c r="I66" i="29"/>
  <c r="H66" i="29"/>
  <c r="G66" i="29"/>
  <c r="A66" i="29"/>
  <c r="CC66" i="29" s="1"/>
  <c r="FS65" i="29"/>
  <c r="FP65" i="29"/>
  <c r="FO65" i="29"/>
  <c r="FJ65" i="29"/>
  <c r="FI65" i="29"/>
  <c r="FH65" i="29"/>
  <c r="FC65" i="29"/>
  <c r="FF65" i="29" s="1"/>
  <c r="FA65" i="29"/>
  <c r="EZ65" i="29"/>
  <c r="EX65" i="29"/>
  <c r="FG65" i="29" s="1"/>
  <c r="EW65" i="29"/>
  <c r="EO65" i="29"/>
  <c r="FE65" i="29" s="1"/>
  <c r="EN65" i="29"/>
  <c r="EM65" i="29"/>
  <c r="EL65" i="29"/>
  <c r="EK65" i="29"/>
  <c r="EJ65" i="29"/>
  <c r="EI65" i="29"/>
  <c r="EH65" i="29"/>
  <c r="EG65" i="29"/>
  <c r="EF65" i="29"/>
  <c r="EE65" i="29"/>
  <c r="ED65" i="29"/>
  <c r="EC65" i="29"/>
  <c r="EB65" i="29"/>
  <c r="EA65" i="29"/>
  <c r="DZ65" i="29"/>
  <c r="DY65" i="29"/>
  <c r="DU65" i="29"/>
  <c r="DT65" i="29"/>
  <c r="DS65" i="29"/>
  <c r="FV65" i="29" s="1"/>
  <c r="DR65" i="29"/>
  <c r="FT65" i="29" s="1"/>
  <c r="DQ65" i="29"/>
  <c r="DP65" i="29"/>
  <c r="DO65" i="29"/>
  <c r="DN65" i="29"/>
  <c r="DM65" i="29"/>
  <c r="DL65" i="29"/>
  <c r="DK65" i="29"/>
  <c r="DJ65" i="29"/>
  <c r="DI65" i="29"/>
  <c r="DH65" i="29"/>
  <c r="DG65" i="29"/>
  <c r="DF65" i="29"/>
  <c r="DE65" i="29"/>
  <c r="DD65" i="29"/>
  <c r="DC65" i="29"/>
  <c r="DB65" i="29"/>
  <c r="DA65" i="29"/>
  <c r="CZ65" i="29"/>
  <c r="CY65" i="29"/>
  <c r="CX65" i="29"/>
  <c r="CW65" i="29"/>
  <c r="CV65" i="29"/>
  <c r="CU65" i="29"/>
  <c r="CT65" i="29"/>
  <c r="CS65" i="29"/>
  <c r="CR65" i="29"/>
  <c r="CQ65" i="29"/>
  <c r="CP65" i="29"/>
  <c r="CO65" i="29"/>
  <c r="CN65" i="29"/>
  <c r="CM65" i="29"/>
  <c r="CL65" i="29"/>
  <c r="CK65" i="29"/>
  <c r="CJ65" i="29"/>
  <c r="CI65" i="29"/>
  <c r="CG65" i="29"/>
  <c r="BQ65" i="29"/>
  <c r="BP65" i="29"/>
  <c r="BO65" i="29"/>
  <c r="BN65" i="29"/>
  <c r="BM65" i="29"/>
  <c r="BL65" i="29"/>
  <c r="BK65" i="29"/>
  <c r="BJ65" i="29"/>
  <c r="BI65" i="29"/>
  <c r="BH65" i="29"/>
  <c r="BG65" i="29"/>
  <c r="BF65" i="29"/>
  <c r="BE65" i="29"/>
  <c r="BD65" i="29"/>
  <c r="BC65" i="29"/>
  <c r="BB65" i="29"/>
  <c r="BA65" i="29"/>
  <c r="AZ65" i="29"/>
  <c r="AY65" i="29"/>
  <c r="AW65" i="29"/>
  <c r="AS65" i="29"/>
  <c r="AR65" i="29"/>
  <c r="AN65" i="29"/>
  <c r="AM65" i="29"/>
  <c r="AE65" i="29"/>
  <c r="W65" i="29"/>
  <c r="V65" i="29" s="1"/>
  <c r="U65" i="29"/>
  <c r="T65" i="29"/>
  <c r="S65" i="29"/>
  <c r="R65" i="29"/>
  <c r="P65" i="29"/>
  <c r="O65" i="29"/>
  <c r="N65" i="29"/>
  <c r="M65" i="29"/>
  <c r="K65" i="29"/>
  <c r="J65" i="29"/>
  <c r="I65" i="29"/>
  <c r="H65" i="29"/>
  <c r="G65" i="29"/>
  <c r="A65" i="29"/>
  <c r="FQ65" i="29" s="1"/>
  <c r="FS64" i="29"/>
  <c r="FP64" i="29"/>
  <c r="FO64" i="29"/>
  <c r="FJ64" i="29"/>
  <c r="FI64" i="29"/>
  <c r="FH64" i="29"/>
  <c r="FC64" i="29"/>
  <c r="FF64" i="29" s="1"/>
  <c r="FA64" i="29"/>
  <c r="EZ64" i="29"/>
  <c r="EX64" i="29"/>
  <c r="FG64" i="29" s="1"/>
  <c r="EW64" i="29"/>
  <c r="EO64" i="29"/>
  <c r="FE64" i="29" s="1"/>
  <c r="EN64" i="29"/>
  <c r="EM64" i="29"/>
  <c r="EL64" i="29"/>
  <c r="EK64" i="29"/>
  <c r="EJ64" i="29"/>
  <c r="EI64" i="29"/>
  <c r="EH64" i="29"/>
  <c r="EG64" i="29"/>
  <c r="EF64" i="29"/>
  <c r="EE64" i="29"/>
  <c r="ED64" i="29"/>
  <c r="EC64" i="29"/>
  <c r="EB64" i="29"/>
  <c r="EA64" i="29"/>
  <c r="DZ64" i="29"/>
  <c r="DY64" i="29"/>
  <c r="DU64" i="29"/>
  <c r="DT64" i="29"/>
  <c r="DS64" i="29"/>
  <c r="FV64" i="29" s="1"/>
  <c r="DR64" i="29"/>
  <c r="FT64" i="29" s="1"/>
  <c r="DQ64" i="29"/>
  <c r="DP64" i="29"/>
  <c r="DO64" i="29"/>
  <c r="DN64" i="29"/>
  <c r="DM64" i="29"/>
  <c r="DL64" i="29"/>
  <c r="DK64" i="29"/>
  <c r="DJ64" i="29"/>
  <c r="DI64" i="29"/>
  <c r="DH64" i="29"/>
  <c r="DG64" i="29"/>
  <c r="DF64" i="29"/>
  <c r="DE64" i="29"/>
  <c r="DD64" i="29"/>
  <c r="DC64" i="29"/>
  <c r="DB64" i="29"/>
  <c r="DA64" i="29"/>
  <c r="CZ64" i="29"/>
  <c r="CY64" i="29"/>
  <c r="CX64" i="29"/>
  <c r="CW64" i="29"/>
  <c r="CV64" i="29"/>
  <c r="CU64" i="29"/>
  <c r="CT64" i="29"/>
  <c r="CS64" i="29"/>
  <c r="CR64" i="29"/>
  <c r="CQ64" i="29"/>
  <c r="CP64" i="29"/>
  <c r="CO64" i="29"/>
  <c r="CN64" i="29"/>
  <c r="CM64" i="29"/>
  <c r="CL64" i="29"/>
  <c r="CK64" i="29"/>
  <c r="CJ64" i="29"/>
  <c r="CI64" i="29"/>
  <c r="CG64" i="29"/>
  <c r="BQ64" i="29"/>
  <c r="BP64" i="29"/>
  <c r="BO64" i="29"/>
  <c r="BN64" i="29"/>
  <c r="BM64" i="29"/>
  <c r="BL64" i="29"/>
  <c r="BK64" i="29"/>
  <c r="BJ64" i="29"/>
  <c r="BI64" i="29"/>
  <c r="BH64" i="29"/>
  <c r="BG64" i="29"/>
  <c r="BF64" i="29"/>
  <c r="BE64" i="29"/>
  <c r="BD64" i="29"/>
  <c r="BC64" i="29"/>
  <c r="BB64" i="29"/>
  <c r="BA64" i="29"/>
  <c r="AZ64" i="29"/>
  <c r="AY64" i="29"/>
  <c r="AW64" i="29"/>
  <c r="AS64" i="29"/>
  <c r="AR64" i="29"/>
  <c r="AN64" i="29"/>
  <c r="AM64" i="29"/>
  <c r="AE64" i="29"/>
  <c r="W64" i="29"/>
  <c r="V64" i="29" s="1"/>
  <c r="U64" i="29"/>
  <c r="T64" i="29"/>
  <c r="S64" i="29"/>
  <c r="R64" i="29"/>
  <c r="P64" i="29"/>
  <c r="O64" i="29"/>
  <c r="N64" i="29"/>
  <c r="M64" i="29"/>
  <c r="K64" i="29"/>
  <c r="J64" i="29"/>
  <c r="I64" i="29"/>
  <c r="H64" i="29"/>
  <c r="G64" i="29"/>
  <c r="A64" i="29"/>
  <c r="EP64" i="29" s="1"/>
  <c r="FS63" i="29"/>
  <c r="FP63" i="29"/>
  <c r="FO63" i="29"/>
  <c r="FJ63" i="29"/>
  <c r="FI63" i="29"/>
  <c r="FH63" i="29"/>
  <c r="FC63" i="29"/>
  <c r="FF63" i="29" s="1"/>
  <c r="FA63" i="29"/>
  <c r="EZ63" i="29"/>
  <c r="EX63" i="29"/>
  <c r="FG63" i="29" s="1"/>
  <c r="EW63" i="29"/>
  <c r="EO63" i="29"/>
  <c r="FE63" i="29" s="1"/>
  <c r="EN63" i="29"/>
  <c r="EM63" i="29"/>
  <c r="EL63" i="29"/>
  <c r="EK63" i="29"/>
  <c r="EJ63" i="29"/>
  <c r="EI63" i="29"/>
  <c r="EH63" i="29"/>
  <c r="EG63" i="29"/>
  <c r="EF63" i="29"/>
  <c r="EE63" i="29"/>
  <c r="ED63" i="29"/>
  <c r="EC63" i="29"/>
  <c r="EB63" i="29"/>
  <c r="EA63" i="29"/>
  <c r="DZ63" i="29"/>
  <c r="DY63" i="29"/>
  <c r="DU63" i="29"/>
  <c r="DT63" i="29"/>
  <c r="DS63" i="29"/>
  <c r="FV63" i="29" s="1"/>
  <c r="DR63" i="29"/>
  <c r="FT63" i="29" s="1"/>
  <c r="DQ63" i="29"/>
  <c r="DP63" i="29"/>
  <c r="DO63" i="29"/>
  <c r="DN63" i="29"/>
  <c r="DM63" i="29"/>
  <c r="DL63" i="29"/>
  <c r="DK63" i="29"/>
  <c r="DJ63" i="29"/>
  <c r="DI63" i="29"/>
  <c r="DH63" i="29"/>
  <c r="DG63" i="29"/>
  <c r="DF63" i="29"/>
  <c r="DE63" i="29"/>
  <c r="DD63" i="29"/>
  <c r="DC63" i="29"/>
  <c r="DB63" i="29"/>
  <c r="DA63" i="29"/>
  <c r="CZ63" i="29"/>
  <c r="CY63" i="29"/>
  <c r="CX63" i="29"/>
  <c r="CW63" i="29"/>
  <c r="CV63" i="29"/>
  <c r="CU63" i="29"/>
  <c r="CT63" i="29"/>
  <c r="CS63" i="29"/>
  <c r="CR63" i="29"/>
  <c r="CQ63" i="29"/>
  <c r="CP63" i="29"/>
  <c r="CO63" i="29"/>
  <c r="CN63" i="29"/>
  <c r="CM63" i="29"/>
  <c r="CL63" i="29"/>
  <c r="CK63" i="29"/>
  <c r="CJ63" i="29"/>
  <c r="CI63" i="29"/>
  <c r="CG63" i="29"/>
  <c r="BQ63" i="29"/>
  <c r="BP63" i="29"/>
  <c r="BO63" i="29"/>
  <c r="BN63" i="29"/>
  <c r="BM63" i="29"/>
  <c r="BL63" i="29"/>
  <c r="BK63" i="29"/>
  <c r="BJ63" i="29"/>
  <c r="BI63" i="29"/>
  <c r="BH63" i="29"/>
  <c r="BG63" i="29"/>
  <c r="BF63" i="29"/>
  <c r="BE63" i="29"/>
  <c r="BD63" i="29"/>
  <c r="BC63" i="29"/>
  <c r="BB63" i="29"/>
  <c r="BA63" i="29"/>
  <c r="AZ63" i="29"/>
  <c r="AY63" i="29"/>
  <c r="AW63" i="29"/>
  <c r="AS63" i="29"/>
  <c r="AR63" i="29"/>
  <c r="AN63" i="29"/>
  <c r="AM63" i="29"/>
  <c r="AE63" i="29"/>
  <c r="W63" i="29"/>
  <c r="V63" i="29" s="1"/>
  <c r="U63" i="29"/>
  <c r="T63" i="29"/>
  <c r="S63" i="29"/>
  <c r="R63" i="29"/>
  <c r="P63" i="29"/>
  <c r="O63" i="29"/>
  <c r="N63" i="29"/>
  <c r="M63" i="29"/>
  <c r="K63" i="29"/>
  <c r="J63" i="29"/>
  <c r="L63" i="29" s="1"/>
  <c r="I63" i="29"/>
  <c r="H63" i="29"/>
  <c r="G63" i="29"/>
  <c r="A63" i="29"/>
  <c r="BX63" i="29" s="1"/>
  <c r="FS62" i="29"/>
  <c r="FP62" i="29"/>
  <c r="FO62" i="29"/>
  <c r="FJ62" i="29"/>
  <c r="FI62" i="29"/>
  <c r="FH62" i="29"/>
  <c r="FC62" i="29"/>
  <c r="FF62" i="29" s="1"/>
  <c r="FA62" i="29"/>
  <c r="EZ62" i="29"/>
  <c r="EX62" i="29"/>
  <c r="FG62" i="29" s="1"/>
  <c r="EW62" i="29"/>
  <c r="EO62" i="29"/>
  <c r="FE62" i="29" s="1"/>
  <c r="EN62" i="29"/>
  <c r="EM62" i="29"/>
  <c r="EL62" i="29"/>
  <c r="EK62" i="29"/>
  <c r="EJ62" i="29"/>
  <c r="EI62" i="29"/>
  <c r="EH62" i="29"/>
  <c r="EG62" i="29"/>
  <c r="EF62" i="29"/>
  <c r="EE62" i="29"/>
  <c r="ED62" i="29"/>
  <c r="EC62" i="29"/>
  <c r="EB62" i="29"/>
  <c r="EA62" i="29"/>
  <c r="DZ62" i="29"/>
  <c r="DY62" i="29"/>
  <c r="DU62" i="29"/>
  <c r="DT62" i="29"/>
  <c r="DS62" i="29"/>
  <c r="FV62" i="29" s="1"/>
  <c r="DR62" i="29"/>
  <c r="FT62" i="29" s="1"/>
  <c r="DQ62" i="29"/>
  <c r="DP62" i="29"/>
  <c r="DO62" i="29"/>
  <c r="DN62" i="29"/>
  <c r="DM62" i="29"/>
  <c r="DL62" i="29"/>
  <c r="DK62" i="29"/>
  <c r="DJ62" i="29"/>
  <c r="DI62" i="29"/>
  <c r="DH62" i="29"/>
  <c r="DG62" i="29"/>
  <c r="DF62" i="29"/>
  <c r="DE62" i="29"/>
  <c r="DD62" i="29"/>
  <c r="DC62" i="29"/>
  <c r="DB62" i="29"/>
  <c r="DA62" i="29"/>
  <c r="CZ62" i="29"/>
  <c r="CY62" i="29"/>
  <c r="CX62" i="29"/>
  <c r="CW62" i="29"/>
  <c r="CV62" i="29"/>
  <c r="CU62" i="29"/>
  <c r="CT62" i="29"/>
  <c r="CS62" i="29"/>
  <c r="CR62" i="29"/>
  <c r="CQ62" i="29"/>
  <c r="CP62" i="29"/>
  <c r="CO62" i="29"/>
  <c r="CN62" i="29"/>
  <c r="CM62" i="29"/>
  <c r="CL62" i="29"/>
  <c r="CK62" i="29"/>
  <c r="CJ62" i="29"/>
  <c r="CI62" i="29"/>
  <c r="CG62" i="29"/>
  <c r="BQ62" i="29"/>
  <c r="BP62" i="29"/>
  <c r="BO62" i="29"/>
  <c r="BN62" i="29"/>
  <c r="BM62" i="29"/>
  <c r="BL62" i="29"/>
  <c r="BK62" i="29"/>
  <c r="BJ62" i="29"/>
  <c r="BI62" i="29"/>
  <c r="BH62" i="29"/>
  <c r="BG62" i="29"/>
  <c r="BF62" i="29"/>
  <c r="BE62" i="29"/>
  <c r="BD62" i="29"/>
  <c r="BC62" i="29"/>
  <c r="BB62" i="29"/>
  <c r="BA62" i="29"/>
  <c r="AZ62" i="29"/>
  <c r="AY62" i="29"/>
  <c r="AW62" i="29"/>
  <c r="AS62" i="29"/>
  <c r="AR62" i="29"/>
  <c r="AN62" i="29"/>
  <c r="AM62" i="29"/>
  <c r="AE62" i="29"/>
  <c r="W62" i="29"/>
  <c r="U62" i="29"/>
  <c r="T62" i="29"/>
  <c r="S62" i="29"/>
  <c r="R62" i="29"/>
  <c r="P62" i="29"/>
  <c r="O62" i="29"/>
  <c r="N62" i="29"/>
  <c r="M62" i="29"/>
  <c r="K62" i="29"/>
  <c r="J62" i="29"/>
  <c r="I62" i="29"/>
  <c r="H62" i="29"/>
  <c r="G62" i="29"/>
  <c r="A62" i="29"/>
  <c r="AA62" i="29" s="1"/>
  <c r="FS61" i="29"/>
  <c r="FP61" i="29"/>
  <c r="FO61" i="29"/>
  <c r="FJ61" i="29"/>
  <c r="FI61" i="29"/>
  <c r="FH61" i="29"/>
  <c r="FC61" i="29"/>
  <c r="FF61" i="29" s="1"/>
  <c r="FA61" i="29"/>
  <c r="EZ61" i="29"/>
  <c r="EX61" i="29"/>
  <c r="FG61" i="29" s="1"/>
  <c r="EW61" i="29"/>
  <c r="EO61" i="29"/>
  <c r="FE61" i="29" s="1"/>
  <c r="EN61" i="29"/>
  <c r="EM61" i="29"/>
  <c r="EL61" i="29"/>
  <c r="EK61" i="29"/>
  <c r="EJ61" i="29"/>
  <c r="EI61" i="29"/>
  <c r="EH61" i="29"/>
  <c r="EG61" i="29"/>
  <c r="EF61" i="29"/>
  <c r="EE61" i="29"/>
  <c r="ED61" i="29"/>
  <c r="EC61" i="29"/>
  <c r="EB61" i="29"/>
  <c r="EA61" i="29"/>
  <c r="DZ61" i="29"/>
  <c r="DY61" i="29"/>
  <c r="DU61" i="29"/>
  <c r="DT61" i="29"/>
  <c r="DS61" i="29"/>
  <c r="FV61" i="29" s="1"/>
  <c r="DR61" i="29"/>
  <c r="FU61" i="29" s="1"/>
  <c r="DQ61" i="29"/>
  <c r="DP61" i="29"/>
  <c r="DO61" i="29"/>
  <c r="DN61" i="29"/>
  <c r="DM61" i="29"/>
  <c r="DL61" i="29"/>
  <c r="DK61" i="29"/>
  <c r="DJ61" i="29"/>
  <c r="DI61" i="29"/>
  <c r="DH61" i="29"/>
  <c r="DG61" i="29"/>
  <c r="DF61" i="29"/>
  <c r="DE61" i="29"/>
  <c r="DD61" i="29"/>
  <c r="DC61" i="29"/>
  <c r="DB61" i="29"/>
  <c r="DA61" i="29"/>
  <c r="CZ61" i="29"/>
  <c r="CY61" i="29"/>
  <c r="CX61" i="29"/>
  <c r="CW61" i="29"/>
  <c r="CV61" i="29"/>
  <c r="CU61" i="29"/>
  <c r="CT61" i="29"/>
  <c r="CS61" i="29"/>
  <c r="CR61" i="29"/>
  <c r="CQ61" i="29"/>
  <c r="CP61" i="29"/>
  <c r="CO61" i="29"/>
  <c r="CN61" i="29"/>
  <c r="CM61" i="29"/>
  <c r="CL61" i="29"/>
  <c r="CK61" i="29"/>
  <c r="CJ61" i="29"/>
  <c r="CI61" i="29"/>
  <c r="CG61" i="29"/>
  <c r="BQ61" i="29"/>
  <c r="BP61" i="29"/>
  <c r="BO61" i="29"/>
  <c r="BN61" i="29"/>
  <c r="BM61" i="29"/>
  <c r="BL61" i="29"/>
  <c r="BK61" i="29"/>
  <c r="BJ61" i="29"/>
  <c r="BI61" i="29"/>
  <c r="BH61" i="29"/>
  <c r="BG61" i="29"/>
  <c r="BF61" i="29"/>
  <c r="BE61" i="29"/>
  <c r="BD61" i="29"/>
  <c r="BC61" i="29"/>
  <c r="BB61" i="29"/>
  <c r="BA61" i="29"/>
  <c r="AZ61" i="29"/>
  <c r="AY61" i="29"/>
  <c r="AW61" i="29"/>
  <c r="AS61" i="29"/>
  <c r="AR61" i="29"/>
  <c r="AN61" i="29"/>
  <c r="AM61" i="29"/>
  <c r="AE61" i="29"/>
  <c r="W61" i="29"/>
  <c r="U61" i="29"/>
  <c r="T61" i="29"/>
  <c r="S61" i="29"/>
  <c r="R61" i="29"/>
  <c r="P61" i="29"/>
  <c r="O61" i="29"/>
  <c r="N61" i="29"/>
  <c r="M61" i="29"/>
  <c r="K61" i="29"/>
  <c r="J61" i="29"/>
  <c r="I61" i="29"/>
  <c r="H61" i="29"/>
  <c r="G61" i="29"/>
  <c r="A61" i="29"/>
  <c r="FQ61" i="29" s="1"/>
  <c r="FS60" i="29"/>
  <c r="FP60" i="29"/>
  <c r="FO60" i="29"/>
  <c r="FJ60" i="29"/>
  <c r="FI60" i="29"/>
  <c r="FH60" i="29"/>
  <c r="FC60" i="29"/>
  <c r="FF60" i="29" s="1"/>
  <c r="FA60" i="29"/>
  <c r="EZ60" i="29"/>
  <c r="EX60" i="29"/>
  <c r="FG60" i="29" s="1"/>
  <c r="EW60" i="29"/>
  <c r="EO60" i="29"/>
  <c r="FE60" i="29" s="1"/>
  <c r="EN60" i="29"/>
  <c r="EM60" i="29"/>
  <c r="EL60" i="29"/>
  <c r="EK60" i="29"/>
  <c r="EJ60" i="29"/>
  <c r="EI60" i="29"/>
  <c r="EH60" i="29"/>
  <c r="EG60" i="29"/>
  <c r="EF60" i="29"/>
  <c r="EE60" i="29"/>
  <c r="ED60" i="29"/>
  <c r="EC60" i="29"/>
  <c r="EB60" i="29"/>
  <c r="EA60" i="29"/>
  <c r="DZ60" i="29"/>
  <c r="DY60" i="29"/>
  <c r="DU60" i="29"/>
  <c r="DT60" i="29"/>
  <c r="DS60" i="29"/>
  <c r="FV60" i="29" s="1"/>
  <c r="DR60" i="29"/>
  <c r="FU60" i="29" s="1"/>
  <c r="DQ60" i="29"/>
  <c r="DP60" i="29"/>
  <c r="DO60" i="29"/>
  <c r="DN60" i="29"/>
  <c r="DM60" i="29"/>
  <c r="DL60" i="29"/>
  <c r="DK60" i="29"/>
  <c r="DJ60" i="29"/>
  <c r="DI60" i="29"/>
  <c r="DH60" i="29"/>
  <c r="DG60" i="29"/>
  <c r="DF60" i="29"/>
  <c r="DE60" i="29"/>
  <c r="DD60" i="29"/>
  <c r="DC60" i="29"/>
  <c r="DB60" i="29"/>
  <c r="DA60" i="29"/>
  <c r="CZ60" i="29"/>
  <c r="CY60" i="29"/>
  <c r="CX60" i="29"/>
  <c r="CW60" i="29"/>
  <c r="CV60" i="29"/>
  <c r="CU60" i="29"/>
  <c r="CT60" i="29"/>
  <c r="CS60" i="29"/>
  <c r="CR60" i="29"/>
  <c r="CQ60" i="29"/>
  <c r="CP60" i="29"/>
  <c r="CO60" i="29"/>
  <c r="CN60" i="29"/>
  <c r="CM60" i="29"/>
  <c r="CL60" i="29"/>
  <c r="CK60" i="29"/>
  <c r="CJ60" i="29"/>
  <c r="CI60" i="29"/>
  <c r="CG60" i="29"/>
  <c r="BQ60" i="29"/>
  <c r="BP60" i="29"/>
  <c r="BO60" i="29"/>
  <c r="BN60" i="29"/>
  <c r="BM60" i="29"/>
  <c r="BL60" i="29"/>
  <c r="BK60" i="29"/>
  <c r="BJ60" i="29"/>
  <c r="BI60" i="29"/>
  <c r="BH60" i="29"/>
  <c r="BG60" i="29"/>
  <c r="BF60" i="29"/>
  <c r="BE60" i="29"/>
  <c r="BD60" i="29"/>
  <c r="BC60" i="29"/>
  <c r="BB60" i="29"/>
  <c r="BA60" i="29"/>
  <c r="AZ60" i="29"/>
  <c r="AY60" i="29"/>
  <c r="AW60" i="29"/>
  <c r="AS60" i="29"/>
  <c r="AR60" i="29"/>
  <c r="AN60" i="29"/>
  <c r="AM60" i="29"/>
  <c r="AE60" i="29"/>
  <c r="W60" i="29"/>
  <c r="U60" i="29"/>
  <c r="T60" i="29"/>
  <c r="S60" i="29"/>
  <c r="R60" i="29"/>
  <c r="P60" i="29"/>
  <c r="O60" i="29"/>
  <c r="N60" i="29"/>
  <c r="M60" i="29"/>
  <c r="K60" i="29"/>
  <c r="J60" i="29"/>
  <c r="I60" i="29"/>
  <c r="H60" i="29"/>
  <c r="G60" i="29"/>
  <c r="A60" i="29"/>
  <c r="FQ60" i="29" s="1"/>
  <c r="FS59" i="29"/>
  <c r="FP59" i="29"/>
  <c r="FO59" i="29"/>
  <c r="FJ59" i="29"/>
  <c r="FI59" i="29"/>
  <c r="FH59" i="29"/>
  <c r="FC59" i="29"/>
  <c r="FF59" i="29" s="1"/>
  <c r="FA59" i="29"/>
  <c r="EZ59" i="29"/>
  <c r="EX59" i="29"/>
  <c r="FG59" i="29" s="1"/>
  <c r="EW59" i="29"/>
  <c r="EO59" i="29"/>
  <c r="FE59" i="29" s="1"/>
  <c r="EN59" i="29"/>
  <c r="EM59" i="29"/>
  <c r="EL59" i="29"/>
  <c r="EK59" i="29"/>
  <c r="EJ59" i="29"/>
  <c r="EI59" i="29"/>
  <c r="EH59" i="29"/>
  <c r="EG59" i="29"/>
  <c r="EF59" i="29"/>
  <c r="EE59" i="29"/>
  <c r="ED59" i="29"/>
  <c r="EC59" i="29"/>
  <c r="EB59" i="29"/>
  <c r="EA59" i="29"/>
  <c r="DZ59" i="29"/>
  <c r="DY59" i="29"/>
  <c r="DU59" i="29"/>
  <c r="DT59" i="29"/>
  <c r="DS59" i="29"/>
  <c r="FV59" i="29" s="1"/>
  <c r="DR59" i="29"/>
  <c r="FU59" i="29" s="1"/>
  <c r="DQ59" i="29"/>
  <c r="DP59" i="29"/>
  <c r="DO59" i="29"/>
  <c r="DN59" i="29"/>
  <c r="DM59" i="29"/>
  <c r="DL59" i="29"/>
  <c r="DK59" i="29"/>
  <c r="DJ59" i="29"/>
  <c r="DI59" i="29"/>
  <c r="DH59" i="29"/>
  <c r="DG59" i="29"/>
  <c r="DF59" i="29"/>
  <c r="DE59" i="29"/>
  <c r="DD59" i="29"/>
  <c r="DC59" i="29"/>
  <c r="DB59" i="29"/>
  <c r="DA59" i="29"/>
  <c r="CZ59" i="29"/>
  <c r="CY59" i="29"/>
  <c r="CX59" i="29"/>
  <c r="CW59" i="29"/>
  <c r="CV59" i="29"/>
  <c r="CU59" i="29"/>
  <c r="CT59" i="29"/>
  <c r="CS59" i="29"/>
  <c r="CR59" i="29"/>
  <c r="CQ59" i="29"/>
  <c r="CP59" i="29"/>
  <c r="CO59" i="29"/>
  <c r="CN59" i="29"/>
  <c r="CM59" i="29"/>
  <c r="CL59" i="29"/>
  <c r="CK59" i="29"/>
  <c r="CJ59" i="29"/>
  <c r="CI59" i="29"/>
  <c r="CG59" i="29"/>
  <c r="BQ59" i="29"/>
  <c r="BP59" i="29"/>
  <c r="BO59" i="29"/>
  <c r="BN59" i="29"/>
  <c r="BM59" i="29"/>
  <c r="BL59" i="29"/>
  <c r="BK59" i="29"/>
  <c r="BJ59" i="29"/>
  <c r="BI59" i="29"/>
  <c r="BH59" i="29"/>
  <c r="BG59" i="29"/>
  <c r="BF59" i="29"/>
  <c r="BE59" i="29"/>
  <c r="BD59" i="29"/>
  <c r="BC59" i="29"/>
  <c r="BB59" i="29"/>
  <c r="BA59" i="29"/>
  <c r="AZ59" i="29"/>
  <c r="AY59" i="29"/>
  <c r="AW59" i="29"/>
  <c r="AS59" i="29"/>
  <c r="AR59" i="29"/>
  <c r="AN59" i="29"/>
  <c r="AM59" i="29"/>
  <c r="AE59" i="29"/>
  <c r="W59" i="29"/>
  <c r="U59" i="29"/>
  <c r="T59" i="29"/>
  <c r="S59" i="29"/>
  <c r="R59" i="29"/>
  <c r="P59" i="29"/>
  <c r="O59" i="29"/>
  <c r="N59" i="29"/>
  <c r="M59" i="29"/>
  <c r="K59" i="29"/>
  <c r="J59" i="29"/>
  <c r="I59" i="29"/>
  <c r="H59" i="29"/>
  <c r="G59" i="29"/>
  <c r="A59" i="29"/>
  <c r="FQ59" i="29" s="1"/>
  <c r="FS58" i="29"/>
  <c r="FP58" i="29"/>
  <c r="FO58" i="29"/>
  <c r="FJ58" i="29"/>
  <c r="FI58" i="29"/>
  <c r="FH58" i="29"/>
  <c r="FC58" i="29"/>
  <c r="FF58" i="29" s="1"/>
  <c r="FA58" i="29"/>
  <c r="EZ58" i="29"/>
  <c r="EX58" i="29"/>
  <c r="FG58" i="29" s="1"/>
  <c r="EW58" i="29"/>
  <c r="EO58" i="29"/>
  <c r="FE58" i="29" s="1"/>
  <c r="EN58" i="29"/>
  <c r="EM58" i="29"/>
  <c r="EL58" i="29"/>
  <c r="EK58" i="29"/>
  <c r="EJ58" i="29"/>
  <c r="EI58" i="29"/>
  <c r="EH58" i="29"/>
  <c r="EG58" i="29"/>
  <c r="EF58" i="29"/>
  <c r="EE58" i="29"/>
  <c r="ED58" i="29"/>
  <c r="EC58" i="29"/>
  <c r="EB58" i="29"/>
  <c r="EA58" i="29"/>
  <c r="DZ58" i="29"/>
  <c r="DY58" i="29"/>
  <c r="DU58" i="29"/>
  <c r="DT58" i="29"/>
  <c r="DS58" i="29"/>
  <c r="FV58" i="29" s="1"/>
  <c r="DR58" i="29"/>
  <c r="FU58" i="29" s="1"/>
  <c r="DQ58" i="29"/>
  <c r="DP58" i="29"/>
  <c r="DO58" i="29"/>
  <c r="DN58" i="29"/>
  <c r="DM58" i="29"/>
  <c r="DL58" i="29"/>
  <c r="DK58" i="29"/>
  <c r="DJ58" i="29"/>
  <c r="DI58" i="29"/>
  <c r="DH58" i="29"/>
  <c r="DG58" i="29"/>
  <c r="DF58" i="29"/>
  <c r="DE58" i="29"/>
  <c r="DD58" i="29"/>
  <c r="DC58" i="29"/>
  <c r="DB58" i="29"/>
  <c r="DA58" i="29"/>
  <c r="CZ58" i="29"/>
  <c r="CY58" i="29"/>
  <c r="CX58" i="29"/>
  <c r="CW58" i="29"/>
  <c r="CV58" i="29"/>
  <c r="CU58" i="29"/>
  <c r="CT58" i="29"/>
  <c r="CS58" i="29"/>
  <c r="CR58" i="29"/>
  <c r="CQ58" i="29"/>
  <c r="CP58" i="29"/>
  <c r="CO58" i="29"/>
  <c r="CN58" i="29"/>
  <c r="CM58" i="29"/>
  <c r="CL58" i="29"/>
  <c r="CK58" i="29"/>
  <c r="CJ58" i="29"/>
  <c r="CI58" i="29"/>
  <c r="CG58" i="29"/>
  <c r="BQ58" i="29"/>
  <c r="BP58" i="29"/>
  <c r="BO58" i="29"/>
  <c r="BN58" i="29"/>
  <c r="BM58" i="29"/>
  <c r="BL58" i="29"/>
  <c r="BK58" i="29"/>
  <c r="BJ58" i="29"/>
  <c r="BI58" i="29"/>
  <c r="BH58" i="29"/>
  <c r="BG58" i="29"/>
  <c r="BF58" i="29"/>
  <c r="BE58" i="29"/>
  <c r="BD58" i="29"/>
  <c r="BC58" i="29"/>
  <c r="BB58" i="29"/>
  <c r="BA58" i="29"/>
  <c r="AZ58" i="29"/>
  <c r="AY58" i="29"/>
  <c r="AW58" i="29"/>
  <c r="AS58" i="29"/>
  <c r="AR58" i="29"/>
  <c r="AN58" i="29"/>
  <c r="AM58" i="29"/>
  <c r="AE58" i="29"/>
  <c r="W58" i="29"/>
  <c r="U58" i="29"/>
  <c r="T58" i="29"/>
  <c r="S58" i="29"/>
  <c r="R58" i="29"/>
  <c r="P58" i="29"/>
  <c r="O58" i="29"/>
  <c r="N58" i="29"/>
  <c r="M58" i="29"/>
  <c r="K58" i="29"/>
  <c r="J58" i="29"/>
  <c r="I58" i="29"/>
  <c r="H58" i="29"/>
  <c r="G58" i="29"/>
  <c r="A58" i="29"/>
  <c r="FQ58" i="29" s="1"/>
  <c r="FS57" i="29"/>
  <c r="FP57" i="29"/>
  <c r="FO57" i="29"/>
  <c r="FJ57" i="29"/>
  <c r="FI57" i="29"/>
  <c r="FH57" i="29"/>
  <c r="FC57" i="29"/>
  <c r="FF57" i="29" s="1"/>
  <c r="FA57" i="29"/>
  <c r="EZ57" i="29"/>
  <c r="EX57" i="29"/>
  <c r="FG57" i="29" s="1"/>
  <c r="EW57" i="29"/>
  <c r="EO57" i="29"/>
  <c r="FE57" i="29" s="1"/>
  <c r="EN57" i="29"/>
  <c r="EM57" i="29"/>
  <c r="EL57" i="29"/>
  <c r="EK57" i="29"/>
  <c r="EJ57" i="29"/>
  <c r="EI57" i="29"/>
  <c r="EH57" i="29"/>
  <c r="EG57" i="29"/>
  <c r="EF57" i="29"/>
  <c r="EE57" i="29"/>
  <c r="ED57" i="29"/>
  <c r="EC57" i="29"/>
  <c r="EB57" i="29"/>
  <c r="EA57" i="29"/>
  <c r="DZ57" i="29"/>
  <c r="DY57" i="29"/>
  <c r="DU57" i="29"/>
  <c r="DT57" i="29"/>
  <c r="DS57" i="29"/>
  <c r="FV57" i="29" s="1"/>
  <c r="DR57" i="29"/>
  <c r="FU57" i="29" s="1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DD57" i="29"/>
  <c r="DC57" i="29"/>
  <c r="DB57" i="29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G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W57" i="29"/>
  <c r="AS57" i="29"/>
  <c r="AR57" i="29"/>
  <c r="AN57" i="29"/>
  <c r="AM57" i="29"/>
  <c r="AE57" i="29"/>
  <c r="W57" i="29"/>
  <c r="U57" i="29"/>
  <c r="T57" i="29"/>
  <c r="S57" i="29"/>
  <c r="R57" i="29"/>
  <c r="P57" i="29"/>
  <c r="O57" i="29"/>
  <c r="N57" i="29"/>
  <c r="M57" i="29"/>
  <c r="K57" i="29"/>
  <c r="J57" i="29"/>
  <c r="L57" i="29" s="1"/>
  <c r="I57" i="29"/>
  <c r="H57" i="29"/>
  <c r="G57" i="29"/>
  <c r="A57" i="29"/>
  <c r="BV57" i="29" s="1"/>
  <c r="FS56" i="29"/>
  <c r="FP56" i="29"/>
  <c r="FO56" i="29"/>
  <c r="FJ56" i="29"/>
  <c r="FI56" i="29"/>
  <c r="FH56" i="29"/>
  <c r="FC56" i="29"/>
  <c r="FF56" i="29" s="1"/>
  <c r="FA56" i="29"/>
  <c r="EZ56" i="29"/>
  <c r="EX56" i="29"/>
  <c r="FG56" i="29" s="1"/>
  <c r="EW56" i="29"/>
  <c r="EO56" i="29"/>
  <c r="FE56" i="29" s="1"/>
  <c r="EN56" i="29"/>
  <c r="EM56" i="29"/>
  <c r="EL56" i="29"/>
  <c r="EK56" i="29"/>
  <c r="EJ56" i="29"/>
  <c r="EI56" i="29"/>
  <c r="EH56" i="29"/>
  <c r="EG56" i="29"/>
  <c r="EF56" i="29"/>
  <c r="EE56" i="29"/>
  <c r="ED56" i="29"/>
  <c r="EC56" i="29"/>
  <c r="EB56" i="29"/>
  <c r="EA56" i="29"/>
  <c r="DZ56" i="29"/>
  <c r="DY56" i="29"/>
  <c r="DU56" i="29"/>
  <c r="DT56" i="29"/>
  <c r="DS56" i="29"/>
  <c r="FV56" i="29" s="1"/>
  <c r="DR56" i="29"/>
  <c r="FU56" i="29" s="1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DD56" i="29"/>
  <c r="DC56" i="29"/>
  <c r="DB56" i="29"/>
  <c r="DA56" i="29"/>
  <c r="CZ56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G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W56" i="29"/>
  <c r="AS56" i="29"/>
  <c r="AR56" i="29"/>
  <c r="AN56" i="29"/>
  <c r="AM56" i="29"/>
  <c r="AE56" i="29"/>
  <c r="W56" i="29"/>
  <c r="U56" i="29"/>
  <c r="T56" i="29"/>
  <c r="S56" i="29"/>
  <c r="R56" i="29"/>
  <c r="P56" i="29"/>
  <c r="O56" i="29"/>
  <c r="N56" i="29"/>
  <c r="M56" i="29"/>
  <c r="K56" i="29"/>
  <c r="J56" i="29"/>
  <c r="I56" i="29"/>
  <c r="H56" i="29"/>
  <c r="G56" i="29"/>
  <c r="A56" i="29"/>
  <c r="FQ56" i="29" s="1"/>
  <c r="FS55" i="29"/>
  <c r="FP55" i="29"/>
  <c r="FO55" i="29"/>
  <c r="FJ55" i="29"/>
  <c r="FI55" i="29"/>
  <c r="FH55" i="29"/>
  <c r="FC55" i="29"/>
  <c r="FF55" i="29" s="1"/>
  <c r="FA55" i="29"/>
  <c r="EZ55" i="29"/>
  <c r="EX55" i="29"/>
  <c r="FG55" i="29" s="1"/>
  <c r="EW55" i="29"/>
  <c r="EO55" i="29"/>
  <c r="FE55" i="29" s="1"/>
  <c r="EN55" i="29"/>
  <c r="EM55" i="29"/>
  <c r="EL55" i="29"/>
  <c r="EK55" i="29"/>
  <c r="EJ55" i="29"/>
  <c r="EI55" i="29"/>
  <c r="EH55" i="29"/>
  <c r="EG55" i="29"/>
  <c r="EF55" i="29"/>
  <c r="EE55" i="29"/>
  <c r="ED55" i="29"/>
  <c r="EC55" i="29"/>
  <c r="EB55" i="29"/>
  <c r="EA55" i="29"/>
  <c r="DZ55" i="29"/>
  <c r="DY55" i="29"/>
  <c r="DU55" i="29"/>
  <c r="DT55" i="29"/>
  <c r="DS55" i="29"/>
  <c r="FV55" i="29" s="1"/>
  <c r="DR55" i="29"/>
  <c r="FU55" i="29" s="1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DD55" i="29"/>
  <c r="DC55" i="29"/>
  <c r="DB55" i="29"/>
  <c r="DA55" i="29"/>
  <c r="CZ55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G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W55" i="29"/>
  <c r="AS55" i="29"/>
  <c r="AR55" i="29"/>
  <c r="AN55" i="29"/>
  <c r="AM55" i="29"/>
  <c r="AE55" i="29"/>
  <c r="W55" i="29"/>
  <c r="U55" i="29"/>
  <c r="T55" i="29"/>
  <c r="S55" i="29"/>
  <c r="R55" i="29"/>
  <c r="P55" i="29"/>
  <c r="O55" i="29"/>
  <c r="N55" i="29"/>
  <c r="M55" i="29"/>
  <c r="K55" i="29"/>
  <c r="J55" i="29"/>
  <c r="I55" i="29"/>
  <c r="H55" i="29"/>
  <c r="G55" i="29"/>
  <c r="A55" i="29"/>
  <c r="FQ55" i="29" s="1"/>
  <c r="FS54" i="29"/>
  <c r="FP54" i="29"/>
  <c r="FO54" i="29"/>
  <c r="FJ54" i="29"/>
  <c r="FI54" i="29"/>
  <c r="FH54" i="29"/>
  <c r="FC54" i="29"/>
  <c r="FF54" i="29" s="1"/>
  <c r="FA54" i="29"/>
  <c r="EZ54" i="29"/>
  <c r="EX54" i="29"/>
  <c r="FG54" i="29" s="1"/>
  <c r="EW54" i="29"/>
  <c r="EO54" i="29"/>
  <c r="FE54" i="29" s="1"/>
  <c r="EN54" i="29"/>
  <c r="EM54" i="29"/>
  <c r="EL54" i="29"/>
  <c r="EK54" i="29"/>
  <c r="EJ54" i="29"/>
  <c r="EI54" i="29"/>
  <c r="EH54" i="29"/>
  <c r="EG54" i="29"/>
  <c r="EF54" i="29"/>
  <c r="EE54" i="29"/>
  <c r="ED54" i="29"/>
  <c r="EC54" i="29"/>
  <c r="EB54" i="29"/>
  <c r="EA54" i="29"/>
  <c r="DZ54" i="29"/>
  <c r="DY54" i="29"/>
  <c r="DU54" i="29"/>
  <c r="DT54" i="29"/>
  <c r="DS54" i="29"/>
  <c r="FV54" i="29" s="1"/>
  <c r="DR54" i="29"/>
  <c r="FU54" i="29" s="1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DD54" i="29"/>
  <c r="DC54" i="29"/>
  <c r="DB54" i="29"/>
  <c r="DA54" i="29"/>
  <c r="CZ54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G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W54" i="29"/>
  <c r="AS54" i="29"/>
  <c r="AR54" i="29"/>
  <c r="AN54" i="29"/>
  <c r="AM54" i="29"/>
  <c r="AE54" i="29"/>
  <c r="W54" i="29"/>
  <c r="U54" i="29"/>
  <c r="T54" i="29"/>
  <c r="S54" i="29"/>
  <c r="R54" i="29"/>
  <c r="P54" i="29"/>
  <c r="O54" i="29"/>
  <c r="N54" i="29"/>
  <c r="M54" i="29"/>
  <c r="K54" i="29"/>
  <c r="J54" i="29"/>
  <c r="I54" i="29"/>
  <c r="H54" i="29"/>
  <c r="G54" i="29"/>
  <c r="A54" i="29"/>
  <c r="FQ54" i="29" s="1"/>
  <c r="FS53" i="29"/>
  <c r="FP53" i="29"/>
  <c r="FO53" i="29"/>
  <c r="FJ53" i="29"/>
  <c r="FI53" i="29"/>
  <c r="FH53" i="29"/>
  <c r="FC53" i="29"/>
  <c r="FF53" i="29" s="1"/>
  <c r="FA53" i="29"/>
  <c r="EZ53" i="29"/>
  <c r="EX53" i="29"/>
  <c r="FG53" i="29" s="1"/>
  <c r="EW53" i="29"/>
  <c r="EO53" i="29"/>
  <c r="FE53" i="29" s="1"/>
  <c r="EN53" i="29"/>
  <c r="EM53" i="29"/>
  <c r="EL53" i="29"/>
  <c r="EK53" i="29"/>
  <c r="EJ53" i="29"/>
  <c r="EI53" i="29"/>
  <c r="EH53" i="29"/>
  <c r="EG53" i="29"/>
  <c r="EF53" i="29"/>
  <c r="EE53" i="29"/>
  <c r="ED53" i="29"/>
  <c r="EC53" i="29"/>
  <c r="EB53" i="29"/>
  <c r="EA53" i="29"/>
  <c r="DZ53" i="29"/>
  <c r="DY53" i="29"/>
  <c r="DU53" i="29"/>
  <c r="DT53" i="29"/>
  <c r="DS53" i="29"/>
  <c r="FV53" i="29" s="1"/>
  <c r="DR53" i="29"/>
  <c r="FU53" i="29" s="1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DD53" i="29"/>
  <c r="DC53" i="29"/>
  <c r="DB53" i="29"/>
  <c r="DA53" i="29"/>
  <c r="CZ53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G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W53" i="29"/>
  <c r="AS53" i="29"/>
  <c r="AR53" i="29"/>
  <c r="AN53" i="29"/>
  <c r="AM53" i="29"/>
  <c r="AE53" i="29"/>
  <c r="W53" i="29"/>
  <c r="U53" i="29"/>
  <c r="T53" i="29"/>
  <c r="S53" i="29"/>
  <c r="R53" i="29"/>
  <c r="P53" i="29"/>
  <c r="O53" i="29"/>
  <c r="N53" i="29"/>
  <c r="M53" i="29"/>
  <c r="K53" i="29"/>
  <c r="J53" i="29"/>
  <c r="I53" i="29"/>
  <c r="H53" i="29"/>
  <c r="G53" i="29"/>
  <c r="A53" i="29"/>
  <c r="CD53" i="29" s="1"/>
  <c r="FS52" i="29"/>
  <c r="FP52" i="29"/>
  <c r="FO52" i="29"/>
  <c r="FJ52" i="29"/>
  <c r="FI52" i="29"/>
  <c r="FH52" i="29"/>
  <c r="FC52" i="29"/>
  <c r="FF52" i="29" s="1"/>
  <c r="FA52" i="29"/>
  <c r="EZ52" i="29"/>
  <c r="EX52" i="29"/>
  <c r="FG52" i="29" s="1"/>
  <c r="EW52" i="29"/>
  <c r="EO52" i="29"/>
  <c r="FE52" i="29" s="1"/>
  <c r="EN52" i="29"/>
  <c r="EM52" i="29"/>
  <c r="EL52" i="29"/>
  <c r="EK52" i="29"/>
  <c r="EJ52" i="29"/>
  <c r="EI52" i="29"/>
  <c r="EH52" i="29"/>
  <c r="EG52" i="29"/>
  <c r="EF52" i="29"/>
  <c r="EE52" i="29"/>
  <c r="ED52" i="29"/>
  <c r="EC52" i="29"/>
  <c r="EB52" i="29"/>
  <c r="EA52" i="29"/>
  <c r="DZ52" i="29"/>
  <c r="DY52" i="29"/>
  <c r="DU52" i="29"/>
  <c r="DT52" i="29"/>
  <c r="DS52" i="29"/>
  <c r="FV52" i="29" s="1"/>
  <c r="DR52" i="29"/>
  <c r="FU52" i="29" s="1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DD52" i="29"/>
  <c r="DC52" i="29"/>
  <c r="DB52" i="29"/>
  <c r="DA52" i="29"/>
  <c r="CZ52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G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W52" i="29"/>
  <c r="AS52" i="29"/>
  <c r="AR52" i="29"/>
  <c r="AN52" i="29"/>
  <c r="AM52" i="29"/>
  <c r="AE52" i="29"/>
  <c r="W52" i="29"/>
  <c r="U52" i="29"/>
  <c r="T52" i="29"/>
  <c r="S52" i="29"/>
  <c r="R52" i="29"/>
  <c r="P52" i="29"/>
  <c r="O52" i="29"/>
  <c r="N52" i="29"/>
  <c r="M52" i="29"/>
  <c r="K52" i="29"/>
  <c r="J52" i="29"/>
  <c r="I52" i="29"/>
  <c r="H52" i="29"/>
  <c r="G52" i="29"/>
  <c r="A52" i="29"/>
  <c r="FQ52" i="29" s="1"/>
  <c r="FS51" i="29"/>
  <c r="FP51" i="29"/>
  <c r="FO51" i="29"/>
  <c r="FJ51" i="29"/>
  <c r="FI51" i="29"/>
  <c r="FH51" i="29"/>
  <c r="FC51" i="29"/>
  <c r="FF51" i="29" s="1"/>
  <c r="FA51" i="29"/>
  <c r="EZ51" i="29"/>
  <c r="EX51" i="29"/>
  <c r="FG51" i="29" s="1"/>
  <c r="EW51" i="29"/>
  <c r="EO51" i="29"/>
  <c r="FE51" i="29" s="1"/>
  <c r="EN51" i="29"/>
  <c r="EM51" i="29"/>
  <c r="EL51" i="29"/>
  <c r="EK51" i="29"/>
  <c r="EJ51" i="29"/>
  <c r="EI51" i="29"/>
  <c r="EH51" i="29"/>
  <c r="EG51" i="29"/>
  <c r="EF51" i="29"/>
  <c r="EE51" i="29"/>
  <c r="ED51" i="29"/>
  <c r="EC51" i="29"/>
  <c r="EB51" i="29"/>
  <c r="EA51" i="29"/>
  <c r="DZ51" i="29"/>
  <c r="DY51" i="29"/>
  <c r="DU51" i="29"/>
  <c r="DT51" i="29"/>
  <c r="DS51" i="29"/>
  <c r="FV51" i="29" s="1"/>
  <c r="DR51" i="29"/>
  <c r="FU51" i="29" s="1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DD51" i="29"/>
  <c r="DC51" i="29"/>
  <c r="DB51" i="29"/>
  <c r="DA51" i="29"/>
  <c r="CZ51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G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W51" i="29"/>
  <c r="AS51" i="29"/>
  <c r="AR51" i="29"/>
  <c r="AN51" i="29"/>
  <c r="AM51" i="29"/>
  <c r="AE51" i="29"/>
  <c r="W51" i="29"/>
  <c r="U51" i="29"/>
  <c r="T51" i="29"/>
  <c r="S51" i="29"/>
  <c r="R51" i="29"/>
  <c r="P51" i="29"/>
  <c r="O51" i="29"/>
  <c r="N51" i="29"/>
  <c r="M51" i="29"/>
  <c r="K51" i="29"/>
  <c r="J51" i="29"/>
  <c r="I51" i="29"/>
  <c r="H51" i="29"/>
  <c r="G51" i="29"/>
  <c r="A51" i="29"/>
  <c r="FQ51" i="29" s="1"/>
  <c r="FS50" i="29"/>
  <c r="FP50" i="29"/>
  <c r="FO50" i="29"/>
  <c r="FJ50" i="29"/>
  <c r="FI50" i="29"/>
  <c r="FH50" i="29"/>
  <c r="FC50" i="29"/>
  <c r="FF50" i="29" s="1"/>
  <c r="FA50" i="29"/>
  <c r="EZ50" i="29"/>
  <c r="EX50" i="29"/>
  <c r="FG50" i="29" s="1"/>
  <c r="EW50" i="29"/>
  <c r="EO50" i="29"/>
  <c r="FE50" i="29" s="1"/>
  <c r="EN50" i="29"/>
  <c r="EM50" i="29"/>
  <c r="EL50" i="29"/>
  <c r="EK50" i="29"/>
  <c r="EJ50" i="29"/>
  <c r="EI50" i="29"/>
  <c r="EH50" i="29"/>
  <c r="EG50" i="29"/>
  <c r="EF50" i="29"/>
  <c r="EE50" i="29"/>
  <c r="ED50" i="29"/>
  <c r="EC50" i="29"/>
  <c r="EB50" i="29"/>
  <c r="EA50" i="29"/>
  <c r="DZ50" i="29"/>
  <c r="DY50" i="29"/>
  <c r="DU50" i="29"/>
  <c r="DT50" i="29"/>
  <c r="DS50" i="29"/>
  <c r="FV50" i="29" s="1"/>
  <c r="DR50" i="29"/>
  <c r="FU50" i="29" s="1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DD50" i="29"/>
  <c r="DC50" i="29"/>
  <c r="DB50" i="29"/>
  <c r="DA50" i="29"/>
  <c r="CZ50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G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W50" i="29"/>
  <c r="AS50" i="29"/>
  <c r="AR50" i="29"/>
  <c r="AN50" i="29"/>
  <c r="AM50" i="29"/>
  <c r="AE50" i="29"/>
  <c r="W50" i="29"/>
  <c r="U50" i="29"/>
  <c r="T50" i="29"/>
  <c r="S50" i="29"/>
  <c r="R50" i="29"/>
  <c r="P50" i="29"/>
  <c r="O50" i="29"/>
  <c r="N50" i="29"/>
  <c r="M50" i="29"/>
  <c r="K50" i="29"/>
  <c r="J50" i="29"/>
  <c r="I50" i="29"/>
  <c r="H50" i="29"/>
  <c r="G50" i="29"/>
  <c r="A50" i="29"/>
  <c r="FQ50" i="29" s="1"/>
  <c r="FS49" i="29"/>
  <c r="FP49" i="29"/>
  <c r="FO49" i="29"/>
  <c r="FJ49" i="29"/>
  <c r="FI49" i="29"/>
  <c r="FH49" i="29"/>
  <c r="FC49" i="29"/>
  <c r="FF49" i="29" s="1"/>
  <c r="FA49" i="29"/>
  <c r="EZ49" i="29"/>
  <c r="EX49" i="29"/>
  <c r="FG49" i="29" s="1"/>
  <c r="EW49" i="29"/>
  <c r="EO49" i="29"/>
  <c r="FE49" i="29" s="1"/>
  <c r="EN49" i="29"/>
  <c r="EM49" i="29"/>
  <c r="EL49" i="29"/>
  <c r="EK49" i="29"/>
  <c r="EJ49" i="29"/>
  <c r="EI49" i="29"/>
  <c r="EH49" i="29"/>
  <c r="EG49" i="29"/>
  <c r="EF49" i="29"/>
  <c r="EE49" i="29"/>
  <c r="ED49" i="29"/>
  <c r="EC49" i="29"/>
  <c r="EB49" i="29"/>
  <c r="EA49" i="29"/>
  <c r="DZ49" i="29"/>
  <c r="DY49" i="29"/>
  <c r="DU49" i="29"/>
  <c r="DT49" i="29"/>
  <c r="DS49" i="29"/>
  <c r="FV49" i="29" s="1"/>
  <c r="DR49" i="29"/>
  <c r="FU49" i="29" s="1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DD49" i="29"/>
  <c r="DC49" i="29"/>
  <c r="DB49" i="29"/>
  <c r="DA49" i="29"/>
  <c r="CZ49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G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W49" i="29"/>
  <c r="AS49" i="29"/>
  <c r="AR49" i="29"/>
  <c r="AN49" i="29"/>
  <c r="AM49" i="29"/>
  <c r="AE49" i="29"/>
  <c r="W49" i="29"/>
  <c r="U49" i="29"/>
  <c r="T49" i="29"/>
  <c r="S49" i="29"/>
  <c r="R49" i="29"/>
  <c r="P49" i="29"/>
  <c r="O49" i="29"/>
  <c r="N49" i="29"/>
  <c r="M49" i="29"/>
  <c r="K49" i="29"/>
  <c r="J49" i="29"/>
  <c r="I49" i="29"/>
  <c r="H49" i="29"/>
  <c r="G49" i="29"/>
  <c r="A49" i="29"/>
  <c r="CD49" i="29" s="1"/>
  <c r="FS48" i="29"/>
  <c r="FP48" i="29"/>
  <c r="FO48" i="29"/>
  <c r="FJ48" i="29"/>
  <c r="FI48" i="29"/>
  <c r="FH48" i="29"/>
  <c r="FC48" i="29"/>
  <c r="FF48" i="29" s="1"/>
  <c r="FA48" i="29"/>
  <c r="EZ48" i="29"/>
  <c r="EX48" i="29"/>
  <c r="FG48" i="29" s="1"/>
  <c r="EW48" i="29"/>
  <c r="EO48" i="29"/>
  <c r="FE48" i="29" s="1"/>
  <c r="EN48" i="29"/>
  <c r="EM48" i="29"/>
  <c r="EL48" i="29"/>
  <c r="EK48" i="29"/>
  <c r="EJ48" i="29"/>
  <c r="EI48" i="29"/>
  <c r="EH48" i="29"/>
  <c r="EG48" i="29"/>
  <c r="EF48" i="29"/>
  <c r="EE48" i="29"/>
  <c r="ED48" i="29"/>
  <c r="EC48" i="29"/>
  <c r="EB48" i="29"/>
  <c r="EA48" i="29"/>
  <c r="DZ48" i="29"/>
  <c r="DY48" i="29"/>
  <c r="DU48" i="29"/>
  <c r="DT48" i="29"/>
  <c r="DS48" i="29"/>
  <c r="FV48" i="29" s="1"/>
  <c r="DR48" i="29"/>
  <c r="FU48" i="29" s="1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DD48" i="29"/>
  <c r="DC48" i="29"/>
  <c r="DB48" i="29"/>
  <c r="DA48" i="29"/>
  <c r="CZ48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G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W48" i="29"/>
  <c r="AS48" i="29"/>
  <c r="AR48" i="29"/>
  <c r="AN48" i="29"/>
  <c r="AM48" i="29"/>
  <c r="AE48" i="29"/>
  <c r="W48" i="29"/>
  <c r="U48" i="29"/>
  <c r="T48" i="29"/>
  <c r="S48" i="29"/>
  <c r="R48" i="29"/>
  <c r="P48" i="29"/>
  <c r="O48" i="29"/>
  <c r="N48" i="29"/>
  <c r="M48" i="29"/>
  <c r="K48" i="29"/>
  <c r="J48" i="29"/>
  <c r="I48" i="29"/>
  <c r="H48" i="29"/>
  <c r="G48" i="29"/>
  <c r="A48" i="29"/>
  <c r="FQ48" i="29" s="1"/>
  <c r="FS47" i="29"/>
  <c r="FP47" i="29"/>
  <c r="FO47" i="29"/>
  <c r="FJ47" i="29"/>
  <c r="FI47" i="29"/>
  <c r="FH47" i="29"/>
  <c r="FC47" i="29"/>
  <c r="FF47" i="29" s="1"/>
  <c r="FA47" i="29"/>
  <c r="EZ47" i="29"/>
  <c r="EX47" i="29"/>
  <c r="FG47" i="29" s="1"/>
  <c r="EW47" i="29"/>
  <c r="EO47" i="29"/>
  <c r="FE47" i="29" s="1"/>
  <c r="EN47" i="29"/>
  <c r="EM47" i="29"/>
  <c r="EL47" i="29"/>
  <c r="EK47" i="29"/>
  <c r="EJ47" i="29"/>
  <c r="EI47" i="29"/>
  <c r="EH47" i="29"/>
  <c r="EG47" i="29"/>
  <c r="EF47" i="29"/>
  <c r="EE47" i="29"/>
  <c r="ED47" i="29"/>
  <c r="EC47" i="29"/>
  <c r="EB47" i="29"/>
  <c r="EA47" i="29"/>
  <c r="DZ47" i="29"/>
  <c r="DY47" i="29"/>
  <c r="DU47" i="29"/>
  <c r="DT47" i="29"/>
  <c r="DS47" i="29"/>
  <c r="FV47" i="29" s="1"/>
  <c r="DR47" i="29"/>
  <c r="FU47" i="29" s="1"/>
  <c r="DQ47" i="29"/>
  <c r="DP47" i="29"/>
  <c r="DO47" i="29"/>
  <c r="DN47" i="29"/>
  <c r="DM47" i="29"/>
  <c r="DL47" i="29"/>
  <c r="DK47" i="29"/>
  <c r="DJ47" i="29"/>
  <c r="DI47" i="29"/>
  <c r="DH47" i="29"/>
  <c r="DG47" i="29"/>
  <c r="DF47" i="29"/>
  <c r="DE47" i="29"/>
  <c r="DD47" i="29"/>
  <c r="DC47" i="29"/>
  <c r="DB47" i="29"/>
  <c r="DA47" i="29"/>
  <c r="CZ47" i="29"/>
  <c r="CY47" i="29"/>
  <c r="CX47" i="29"/>
  <c r="CW47" i="29"/>
  <c r="CV47" i="29"/>
  <c r="CU47" i="29"/>
  <c r="CT47" i="29"/>
  <c r="CS47" i="29"/>
  <c r="CR47" i="29"/>
  <c r="CQ47" i="29"/>
  <c r="CP47" i="29"/>
  <c r="CO47" i="29"/>
  <c r="CN47" i="29"/>
  <c r="CM47" i="29"/>
  <c r="CL47" i="29"/>
  <c r="CK47" i="29"/>
  <c r="CJ47" i="29"/>
  <c r="CI47" i="29"/>
  <c r="CG47" i="29"/>
  <c r="BQ47" i="29"/>
  <c r="BP47" i="29"/>
  <c r="BO47" i="29"/>
  <c r="BN47" i="29"/>
  <c r="BM47" i="29"/>
  <c r="BL47" i="29"/>
  <c r="BK47" i="29"/>
  <c r="BJ47" i="29"/>
  <c r="BI47" i="29"/>
  <c r="BH47" i="29"/>
  <c r="BG47" i="29"/>
  <c r="BF47" i="29"/>
  <c r="BE47" i="29"/>
  <c r="BD47" i="29"/>
  <c r="BC47" i="29"/>
  <c r="BB47" i="29"/>
  <c r="BA47" i="29"/>
  <c r="AZ47" i="29"/>
  <c r="AY47" i="29"/>
  <c r="AW47" i="29"/>
  <c r="AS47" i="29"/>
  <c r="AR47" i="29"/>
  <c r="AN47" i="29"/>
  <c r="AM47" i="29"/>
  <c r="AE47" i="29"/>
  <c r="W47" i="29"/>
  <c r="U47" i="29"/>
  <c r="T47" i="29"/>
  <c r="S47" i="29"/>
  <c r="R47" i="29"/>
  <c r="P47" i="29"/>
  <c r="O47" i="29"/>
  <c r="N47" i="29"/>
  <c r="M47" i="29"/>
  <c r="K47" i="29"/>
  <c r="J47" i="29"/>
  <c r="I47" i="29"/>
  <c r="H47" i="29"/>
  <c r="G47" i="29"/>
  <c r="A47" i="29"/>
  <c r="FQ47" i="29" s="1"/>
  <c r="FS46" i="29"/>
  <c r="FP46" i="29"/>
  <c r="FO46" i="29"/>
  <c r="FJ46" i="29"/>
  <c r="FI46" i="29"/>
  <c r="FH46" i="29"/>
  <c r="FC46" i="29"/>
  <c r="FF46" i="29" s="1"/>
  <c r="FA46" i="29"/>
  <c r="EZ46" i="29"/>
  <c r="EX46" i="29"/>
  <c r="FG46" i="29" s="1"/>
  <c r="EW46" i="29"/>
  <c r="EO46" i="29"/>
  <c r="FE46" i="29" s="1"/>
  <c r="EN46" i="29"/>
  <c r="EM46" i="29"/>
  <c r="EL46" i="29"/>
  <c r="EK46" i="29"/>
  <c r="EJ46" i="29"/>
  <c r="EI46" i="29"/>
  <c r="EH46" i="29"/>
  <c r="EG46" i="29"/>
  <c r="EF46" i="29"/>
  <c r="EE46" i="29"/>
  <c r="ED46" i="29"/>
  <c r="EC46" i="29"/>
  <c r="EB46" i="29"/>
  <c r="EA46" i="29"/>
  <c r="DZ46" i="29"/>
  <c r="DY46" i="29"/>
  <c r="DU46" i="29"/>
  <c r="DT46" i="29"/>
  <c r="DS46" i="29"/>
  <c r="FV46" i="29" s="1"/>
  <c r="DR46" i="29"/>
  <c r="FU46" i="29" s="1"/>
  <c r="DQ46" i="29"/>
  <c r="DP46" i="29"/>
  <c r="DO46" i="29"/>
  <c r="DN46" i="29"/>
  <c r="DM46" i="29"/>
  <c r="DL46" i="29"/>
  <c r="DK46" i="29"/>
  <c r="DJ46" i="29"/>
  <c r="DI46" i="29"/>
  <c r="DH46" i="29"/>
  <c r="DG46" i="29"/>
  <c r="DF46" i="29"/>
  <c r="DE46" i="29"/>
  <c r="DD46" i="29"/>
  <c r="DC46" i="29"/>
  <c r="DB46" i="29"/>
  <c r="DA46" i="29"/>
  <c r="CZ46" i="29"/>
  <c r="CY46" i="29"/>
  <c r="CX46" i="29"/>
  <c r="CW46" i="29"/>
  <c r="CV46" i="29"/>
  <c r="CU46" i="29"/>
  <c r="CT46" i="29"/>
  <c r="CS46" i="29"/>
  <c r="CR46" i="29"/>
  <c r="CQ46" i="29"/>
  <c r="CP46" i="29"/>
  <c r="CO46" i="29"/>
  <c r="CN46" i="29"/>
  <c r="CM46" i="29"/>
  <c r="CL46" i="29"/>
  <c r="CK46" i="29"/>
  <c r="CJ46" i="29"/>
  <c r="CI46" i="29"/>
  <c r="CG46" i="29"/>
  <c r="BQ46" i="29"/>
  <c r="BP46" i="29"/>
  <c r="BO46" i="29"/>
  <c r="BN46" i="29"/>
  <c r="BM46" i="29"/>
  <c r="BL46" i="29"/>
  <c r="BK46" i="29"/>
  <c r="BJ46" i="29"/>
  <c r="BI46" i="29"/>
  <c r="BH46" i="29"/>
  <c r="BG46" i="29"/>
  <c r="BF46" i="29"/>
  <c r="BE46" i="29"/>
  <c r="BD46" i="29"/>
  <c r="BC46" i="29"/>
  <c r="BB46" i="29"/>
  <c r="BA46" i="29"/>
  <c r="AZ46" i="29"/>
  <c r="AY46" i="29"/>
  <c r="AW46" i="29"/>
  <c r="AS46" i="29"/>
  <c r="AR46" i="29"/>
  <c r="AN46" i="29"/>
  <c r="AM46" i="29"/>
  <c r="AE46" i="29"/>
  <c r="W46" i="29"/>
  <c r="U46" i="29"/>
  <c r="T46" i="29"/>
  <c r="S46" i="29"/>
  <c r="R46" i="29"/>
  <c r="P46" i="29"/>
  <c r="O46" i="29"/>
  <c r="N46" i="29"/>
  <c r="M46" i="29"/>
  <c r="K46" i="29"/>
  <c r="J46" i="29"/>
  <c r="I46" i="29"/>
  <c r="H46" i="29"/>
  <c r="G46" i="29"/>
  <c r="A46" i="29"/>
  <c r="BV46" i="29" s="1"/>
  <c r="FS45" i="29"/>
  <c r="FP45" i="29"/>
  <c r="FO45" i="29"/>
  <c r="FJ45" i="29"/>
  <c r="FI45" i="29"/>
  <c r="FH45" i="29"/>
  <c r="FC45" i="29"/>
  <c r="FF45" i="29" s="1"/>
  <c r="FA45" i="29"/>
  <c r="EZ45" i="29"/>
  <c r="EX45" i="29"/>
  <c r="FG45" i="29" s="1"/>
  <c r="EW45" i="29"/>
  <c r="EO45" i="29"/>
  <c r="FE45" i="29" s="1"/>
  <c r="EN45" i="29"/>
  <c r="EM45" i="29"/>
  <c r="EL45" i="29"/>
  <c r="EK45" i="29"/>
  <c r="EJ45" i="29"/>
  <c r="EI45" i="29"/>
  <c r="EH45" i="29"/>
  <c r="EG45" i="29"/>
  <c r="EF45" i="29"/>
  <c r="EE45" i="29"/>
  <c r="ED45" i="29"/>
  <c r="EC45" i="29"/>
  <c r="EB45" i="29"/>
  <c r="EA45" i="29"/>
  <c r="DZ45" i="29"/>
  <c r="DY45" i="29"/>
  <c r="DU45" i="29"/>
  <c r="DT45" i="29"/>
  <c r="DS45" i="29"/>
  <c r="FV45" i="29" s="1"/>
  <c r="DR45" i="29"/>
  <c r="FU45" i="29" s="1"/>
  <c r="DQ45" i="29"/>
  <c r="DP45" i="29"/>
  <c r="DO45" i="29"/>
  <c r="DN45" i="29"/>
  <c r="DM45" i="29"/>
  <c r="DL45" i="29"/>
  <c r="DK45" i="29"/>
  <c r="DJ45" i="29"/>
  <c r="DI45" i="29"/>
  <c r="DH45" i="29"/>
  <c r="DG45" i="29"/>
  <c r="DF45" i="29"/>
  <c r="DE45" i="29"/>
  <c r="DD45" i="29"/>
  <c r="DC45" i="29"/>
  <c r="DB45" i="29"/>
  <c r="DA45" i="29"/>
  <c r="CZ45" i="29"/>
  <c r="CY45" i="29"/>
  <c r="CX45" i="29"/>
  <c r="CW45" i="29"/>
  <c r="CV45" i="29"/>
  <c r="CU45" i="29"/>
  <c r="CT45" i="29"/>
  <c r="CS45" i="29"/>
  <c r="CR45" i="29"/>
  <c r="CQ45" i="29"/>
  <c r="CP45" i="29"/>
  <c r="CO45" i="29"/>
  <c r="CN45" i="29"/>
  <c r="CM45" i="29"/>
  <c r="CL45" i="29"/>
  <c r="CK45" i="29"/>
  <c r="CJ45" i="29"/>
  <c r="CI45" i="29"/>
  <c r="CG45" i="29"/>
  <c r="BQ45" i="29"/>
  <c r="BP45" i="29"/>
  <c r="BO45" i="29"/>
  <c r="BN45" i="29"/>
  <c r="BM45" i="29"/>
  <c r="BL45" i="29"/>
  <c r="BK45" i="29"/>
  <c r="BJ45" i="29"/>
  <c r="BI45" i="29"/>
  <c r="BH45" i="29"/>
  <c r="BG45" i="29"/>
  <c r="BF45" i="29"/>
  <c r="BE45" i="29"/>
  <c r="BD45" i="29"/>
  <c r="BC45" i="29"/>
  <c r="BB45" i="29"/>
  <c r="BA45" i="29"/>
  <c r="AZ45" i="29"/>
  <c r="AY45" i="29"/>
  <c r="AW45" i="29"/>
  <c r="AS45" i="29"/>
  <c r="AR45" i="29"/>
  <c r="AN45" i="29"/>
  <c r="AM45" i="29"/>
  <c r="AE45" i="29"/>
  <c r="W45" i="29"/>
  <c r="U45" i="29"/>
  <c r="T45" i="29"/>
  <c r="S45" i="29"/>
  <c r="R45" i="29"/>
  <c r="P45" i="29"/>
  <c r="O45" i="29"/>
  <c r="N45" i="29"/>
  <c r="M45" i="29"/>
  <c r="K45" i="29"/>
  <c r="J45" i="29"/>
  <c r="I45" i="29"/>
  <c r="H45" i="29"/>
  <c r="G45" i="29"/>
  <c r="A45" i="29"/>
  <c r="AJ45" i="29" s="1"/>
  <c r="FS44" i="29"/>
  <c r="FP44" i="29"/>
  <c r="FO44" i="29"/>
  <c r="FJ44" i="29"/>
  <c r="FI44" i="29"/>
  <c r="FH44" i="29"/>
  <c r="FC44" i="29"/>
  <c r="FF44" i="29" s="1"/>
  <c r="FA44" i="29"/>
  <c r="EZ44" i="29"/>
  <c r="EX44" i="29"/>
  <c r="FG44" i="29" s="1"/>
  <c r="EW44" i="29"/>
  <c r="EO44" i="29"/>
  <c r="FE44" i="29" s="1"/>
  <c r="EN44" i="29"/>
  <c r="EM44" i="29"/>
  <c r="EL44" i="29"/>
  <c r="EK44" i="29"/>
  <c r="EJ44" i="29"/>
  <c r="EI44" i="29"/>
  <c r="EH44" i="29"/>
  <c r="EG44" i="29"/>
  <c r="EF44" i="29"/>
  <c r="EE44" i="29"/>
  <c r="ED44" i="29"/>
  <c r="EC44" i="29"/>
  <c r="EB44" i="29"/>
  <c r="EA44" i="29"/>
  <c r="DZ44" i="29"/>
  <c r="DY44" i="29"/>
  <c r="DU44" i="29"/>
  <c r="DT44" i="29"/>
  <c r="DS44" i="29"/>
  <c r="FV44" i="29" s="1"/>
  <c r="DR44" i="29"/>
  <c r="FU44" i="29" s="1"/>
  <c r="DQ44" i="29"/>
  <c r="DP44" i="29"/>
  <c r="DO44" i="29"/>
  <c r="DN44" i="29"/>
  <c r="DM44" i="29"/>
  <c r="DL44" i="29"/>
  <c r="DK44" i="29"/>
  <c r="DJ44" i="29"/>
  <c r="DI44" i="29"/>
  <c r="DH44" i="29"/>
  <c r="DG44" i="29"/>
  <c r="DF44" i="29"/>
  <c r="DE44" i="29"/>
  <c r="DD44" i="29"/>
  <c r="DC44" i="29"/>
  <c r="DB44" i="29"/>
  <c r="DA44" i="29"/>
  <c r="CZ44" i="29"/>
  <c r="CY44" i="29"/>
  <c r="CX44" i="29"/>
  <c r="CW44" i="29"/>
  <c r="CV44" i="29"/>
  <c r="CU44" i="29"/>
  <c r="CT44" i="29"/>
  <c r="CS44" i="29"/>
  <c r="CR44" i="29"/>
  <c r="CQ44" i="29"/>
  <c r="CP44" i="29"/>
  <c r="CO44" i="29"/>
  <c r="CN44" i="29"/>
  <c r="CM44" i="29"/>
  <c r="CL44" i="29"/>
  <c r="CK44" i="29"/>
  <c r="CJ44" i="29"/>
  <c r="CI44" i="29"/>
  <c r="CG44" i="29"/>
  <c r="BQ44" i="29"/>
  <c r="BP44" i="29"/>
  <c r="BO44" i="29"/>
  <c r="BN44" i="29"/>
  <c r="BM44" i="29"/>
  <c r="BL44" i="29"/>
  <c r="BK44" i="29"/>
  <c r="BJ44" i="29"/>
  <c r="BI44" i="29"/>
  <c r="BH44" i="29"/>
  <c r="BG44" i="29"/>
  <c r="BF44" i="29"/>
  <c r="BE44" i="29"/>
  <c r="BD44" i="29"/>
  <c r="BC44" i="29"/>
  <c r="BB44" i="29"/>
  <c r="BA44" i="29"/>
  <c r="AZ44" i="29"/>
  <c r="AY44" i="29"/>
  <c r="AW44" i="29"/>
  <c r="AS44" i="29"/>
  <c r="AR44" i="29"/>
  <c r="AN44" i="29"/>
  <c r="AM44" i="29"/>
  <c r="AE44" i="29"/>
  <c r="W44" i="29"/>
  <c r="V44" i="29" s="1"/>
  <c r="U44" i="29"/>
  <c r="T44" i="29"/>
  <c r="S44" i="29"/>
  <c r="R44" i="29"/>
  <c r="P44" i="29"/>
  <c r="O44" i="29"/>
  <c r="N44" i="29"/>
  <c r="M44" i="29"/>
  <c r="K44" i="29"/>
  <c r="J44" i="29"/>
  <c r="I44" i="29"/>
  <c r="H44" i="29"/>
  <c r="G44" i="29"/>
  <c r="A44" i="29"/>
  <c r="FN44" i="29" s="1"/>
  <c r="FS43" i="29"/>
  <c r="FP43" i="29"/>
  <c r="FO43" i="29"/>
  <c r="FJ43" i="29"/>
  <c r="FI43" i="29"/>
  <c r="FH43" i="29"/>
  <c r="FC43" i="29"/>
  <c r="FF43" i="29" s="1"/>
  <c r="FA43" i="29"/>
  <c r="EZ43" i="29"/>
  <c r="EX43" i="29"/>
  <c r="FG43" i="29" s="1"/>
  <c r="EW43" i="29"/>
  <c r="EO43" i="29"/>
  <c r="FE43" i="29" s="1"/>
  <c r="EN43" i="29"/>
  <c r="EM43" i="29"/>
  <c r="EL43" i="29"/>
  <c r="EK43" i="29"/>
  <c r="EJ43" i="29"/>
  <c r="EI43" i="29"/>
  <c r="EH43" i="29"/>
  <c r="EG43" i="29"/>
  <c r="EF43" i="29"/>
  <c r="EE43" i="29"/>
  <c r="ED43" i="29"/>
  <c r="EC43" i="29"/>
  <c r="EB43" i="29"/>
  <c r="EA43" i="29"/>
  <c r="DZ43" i="29"/>
  <c r="DY43" i="29"/>
  <c r="DU43" i="29"/>
  <c r="DT43" i="29"/>
  <c r="DS43" i="29"/>
  <c r="FV43" i="29" s="1"/>
  <c r="DR43" i="29"/>
  <c r="FU43" i="29" s="1"/>
  <c r="DQ43" i="29"/>
  <c r="DP43" i="29"/>
  <c r="DO43" i="29"/>
  <c r="DN43" i="29"/>
  <c r="DM43" i="29"/>
  <c r="DL43" i="29"/>
  <c r="DK43" i="29"/>
  <c r="DJ43" i="29"/>
  <c r="DI43" i="29"/>
  <c r="DH43" i="29"/>
  <c r="DG43" i="29"/>
  <c r="DF43" i="29"/>
  <c r="DE43" i="29"/>
  <c r="DD43" i="29"/>
  <c r="DC43" i="29"/>
  <c r="DB43" i="29"/>
  <c r="DA43" i="29"/>
  <c r="CZ43" i="29"/>
  <c r="CY43" i="29"/>
  <c r="CX43" i="29"/>
  <c r="CW43" i="29"/>
  <c r="CV43" i="29"/>
  <c r="CU43" i="29"/>
  <c r="CT43" i="29"/>
  <c r="CS43" i="29"/>
  <c r="CR43" i="29"/>
  <c r="CQ43" i="29"/>
  <c r="CP43" i="29"/>
  <c r="CO43" i="29"/>
  <c r="CN43" i="29"/>
  <c r="CM43" i="29"/>
  <c r="CL43" i="29"/>
  <c r="CK43" i="29"/>
  <c r="CJ43" i="29"/>
  <c r="CI43" i="29"/>
  <c r="CG43" i="29"/>
  <c r="BQ43" i="29"/>
  <c r="BP43" i="29"/>
  <c r="BO43" i="29"/>
  <c r="BN43" i="29"/>
  <c r="BM43" i="29"/>
  <c r="BL43" i="29"/>
  <c r="BK43" i="29"/>
  <c r="BJ43" i="29"/>
  <c r="BI43" i="29"/>
  <c r="BH43" i="29"/>
  <c r="BG43" i="29"/>
  <c r="BF43" i="29"/>
  <c r="BE43" i="29"/>
  <c r="BD43" i="29"/>
  <c r="BC43" i="29"/>
  <c r="BB43" i="29"/>
  <c r="BA43" i="29"/>
  <c r="AZ43" i="29"/>
  <c r="AY43" i="29"/>
  <c r="AW43" i="29"/>
  <c r="AS43" i="29"/>
  <c r="AR43" i="29"/>
  <c r="AN43" i="29"/>
  <c r="AM43" i="29"/>
  <c r="AE43" i="29"/>
  <c r="W43" i="29"/>
  <c r="V43" i="29" s="1"/>
  <c r="U43" i="29"/>
  <c r="T43" i="29"/>
  <c r="S43" i="29"/>
  <c r="R43" i="29"/>
  <c r="P43" i="29"/>
  <c r="O43" i="29"/>
  <c r="N43" i="29"/>
  <c r="M43" i="29"/>
  <c r="K43" i="29"/>
  <c r="J43" i="29"/>
  <c r="I43" i="29"/>
  <c r="H43" i="29"/>
  <c r="G43" i="29"/>
  <c r="A43" i="29"/>
  <c r="CD43" i="29" s="1"/>
  <c r="FS42" i="29"/>
  <c r="FP42" i="29"/>
  <c r="FO42" i="29"/>
  <c r="FJ42" i="29"/>
  <c r="FI42" i="29"/>
  <c r="FH42" i="29"/>
  <c r="FC42" i="29"/>
  <c r="FF42" i="29" s="1"/>
  <c r="FA42" i="29"/>
  <c r="EZ42" i="29"/>
  <c r="EX42" i="29"/>
  <c r="FG42" i="29" s="1"/>
  <c r="EW42" i="29"/>
  <c r="EO42" i="29"/>
  <c r="FE42" i="29" s="1"/>
  <c r="EN42" i="29"/>
  <c r="EM42" i="29"/>
  <c r="EL42" i="29"/>
  <c r="EK42" i="29"/>
  <c r="EJ42" i="29"/>
  <c r="EI42" i="29"/>
  <c r="EH42" i="29"/>
  <c r="EG42" i="29"/>
  <c r="EF42" i="29"/>
  <c r="EE42" i="29"/>
  <c r="ED42" i="29"/>
  <c r="EC42" i="29"/>
  <c r="EB42" i="29"/>
  <c r="EA42" i="29"/>
  <c r="DZ42" i="29"/>
  <c r="DY42" i="29"/>
  <c r="DU42" i="29"/>
  <c r="DT42" i="29"/>
  <c r="DS42" i="29"/>
  <c r="FV42" i="29" s="1"/>
  <c r="DR42" i="29"/>
  <c r="FT42" i="29" s="1"/>
  <c r="DQ42" i="29"/>
  <c r="DP42" i="29"/>
  <c r="DO42" i="29"/>
  <c r="DN42" i="29"/>
  <c r="DM42" i="29"/>
  <c r="DL42" i="29"/>
  <c r="DK42" i="29"/>
  <c r="DJ42" i="29"/>
  <c r="DI42" i="29"/>
  <c r="DH42" i="29"/>
  <c r="DG42" i="29"/>
  <c r="DF42" i="29"/>
  <c r="DE42" i="29"/>
  <c r="DD42" i="29"/>
  <c r="DC42" i="29"/>
  <c r="DB42" i="29"/>
  <c r="DA42" i="29"/>
  <c r="CZ42" i="29"/>
  <c r="CY42" i="29"/>
  <c r="CX42" i="29"/>
  <c r="CW42" i="29"/>
  <c r="CV42" i="29"/>
  <c r="CU42" i="29"/>
  <c r="CT42" i="29"/>
  <c r="CS42" i="29"/>
  <c r="CR42" i="29"/>
  <c r="CQ42" i="29"/>
  <c r="CP42" i="29"/>
  <c r="CO42" i="29"/>
  <c r="CN42" i="29"/>
  <c r="CM42" i="29"/>
  <c r="CL42" i="29"/>
  <c r="CK42" i="29"/>
  <c r="CJ42" i="29"/>
  <c r="CI42" i="29"/>
  <c r="CG42" i="29"/>
  <c r="BQ42" i="29"/>
  <c r="BP42" i="29"/>
  <c r="BO42" i="29"/>
  <c r="BN42" i="29"/>
  <c r="BM42" i="29"/>
  <c r="BL42" i="29"/>
  <c r="BK42" i="29"/>
  <c r="BJ42" i="29"/>
  <c r="BI42" i="29"/>
  <c r="BH42" i="29"/>
  <c r="BG42" i="29"/>
  <c r="BF42" i="29"/>
  <c r="BE42" i="29"/>
  <c r="BD42" i="29"/>
  <c r="BC42" i="29"/>
  <c r="BB42" i="29"/>
  <c r="BA42" i="29"/>
  <c r="AZ42" i="29"/>
  <c r="AY42" i="29"/>
  <c r="AW42" i="29"/>
  <c r="AS42" i="29"/>
  <c r="AR42" i="29"/>
  <c r="AN42" i="29"/>
  <c r="AM42" i="29"/>
  <c r="AE42" i="29"/>
  <c r="W42" i="29"/>
  <c r="U42" i="29"/>
  <c r="T42" i="29"/>
  <c r="S42" i="29"/>
  <c r="R42" i="29"/>
  <c r="P42" i="29"/>
  <c r="O42" i="29"/>
  <c r="N42" i="29"/>
  <c r="M42" i="29"/>
  <c r="K42" i="29"/>
  <c r="J42" i="29"/>
  <c r="I42" i="29"/>
  <c r="H42" i="29"/>
  <c r="G42" i="29"/>
  <c r="A42" i="29"/>
  <c r="FQ42" i="29" s="1"/>
  <c r="FS41" i="29"/>
  <c r="FP41" i="29"/>
  <c r="FO41" i="29"/>
  <c r="FJ41" i="29"/>
  <c r="FI41" i="29"/>
  <c r="FH41" i="29"/>
  <c r="FF41" i="29"/>
  <c r="FC41" i="29"/>
  <c r="FA41" i="29"/>
  <c r="EZ41" i="29"/>
  <c r="EX41" i="29"/>
  <c r="FG41" i="29" s="1"/>
  <c r="EW41" i="29"/>
  <c r="EO41" i="29"/>
  <c r="FE41" i="29" s="1"/>
  <c r="EN41" i="29"/>
  <c r="EM41" i="29"/>
  <c r="EL41" i="29"/>
  <c r="EK41" i="29"/>
  <c r="EJ41" i="29"/>
  <c r="EI41" i="29"/>
  <c r="EH41" i="29"/>
  <c r="EG41" i="29"/>
  <c r="EF41" i="29"/>
  <c r="EE41" i="29"/>
  <c r="ED41" i="29"/>
  <c r="EC41" i="29"/>
  <c r="EB41" i="29"/>
  <c r="EA41" i="29"/>
  <c r="DZ41" i="29"/>
  <c r="DY41" i="29"/>
  <c r="DU41" i="29"/>
  <c r="DT41" i="29"/>
  <c r="DS41" i="29"/>
  <c r="FV41" i="29" s="1"/>
  <c r="DR41" i="29"/>
  <c r="FU41" i="29" s="1"/>
  <c r="DQ41" i="29"/>
  <c r="DP41" i="29"/>
  <c r="DO41" i="29"/>
  <c r="DN41" i="29"/>
  <c r="DM41" i="29"/>
  <c r="DL41" i="29"/>
  <c r="DK41" i="29"/>
  <c r="DJ41" i="29"/>
  <c r="DI41" i="29"/>
  <c r="DH41" i="29"/>
  <c r="DG41" i="29"/>
  <c r="DF41" i="29"/>
  <c r="DE41" i="29"/>
  <c r="DD41" i="29"/>
  <c r="DC41" i="29"/>
  <c r="DB41" i="29"/>
  <c r="DA41" i="29"/>
  <c r="CZ41" i="29"/>
  <c r="CY41" i="29"/>
  <c r="CX41" i="29"/>
  <c r="CW41" i="29"/>
  <c r="CV41" i="29"/>
  <c r="CU41" i="29"/>
  <c r="CT41" i="29"/>
  <c r="CS41" i="29"/>
  <c r="CR41" i="29"/>
  <c r="CQ41" i="29"/>
  <c r="CP41" i="29"/>
  <c r="CO41" i="29"/>
  <c r="CN41" i="29"/>
  <c r="CM41" i="29"/>
  <c r="CL41" i="29"/>
  <c r="CK41" i="29"/>
  <c r="CJ41" i="29"/>
  <c r="CI41" i="29"/>
  <c r="CG41" i="29"/>
  <c r="BQ41" i="29"/>
  <c r="BP41" i="29"/>
  <c r="BO41" i="29"/>
  <c r="BN41" i="29"/>
  <c r="BM41" i="29"/>
  <c r="BL41" i="29"/>
  <c r="BK41" i="29"/>
  <c r="BJ41" i="29"/>
  <c r="BI41" i="29"/>
  <c r="BH41" i="29"/>
  <c r="BG41" i="29"/>
  <c r="BF41" i="29"/>
  <c r="BE41" i="29"/>
  <c r="BD41" i="29"/>
  <c r="BC41" i="29"/>
  <c r="BB41" i="29"/>
  <c r="BA41" i="29"/>
  <c r="AZ41" i="29"/>
  <c r="AY41" i="29"/>
  <c r="AW41" i="29"/>
  <c r="AS41" i="29"/>
  <c r="AR41" i="29"/>
  <c r="AN41" i="29"/>
  <c r="AM41" i="29"/>
  <c r="AE41" i="29"/>
  <c r="W41" i="29"/>
  <c r="V41" i="29" s="1"/>
  <c r="U41" i="29"/>
  <c r="T41" i="29"/>
  <c r="S41" i="29"/>
  <c r="R41" i="29"/>
  <c r="P41" i="29"/>
  <c r="O41" i="29"/>
  <c r="N41" i="29"/>
  <c r="M41" i="29"/>
  <c r="K41" i="29"/>
  <c r="J41" i="29"/>
  <c r="I41" i="29"/>
  <c r="H41" i="29"/>
  <c r="G41" i="29"/>
  <c r="A41" i="29"/>
  <c r="FR41" i="29" s="1"/>
  <c r="FJ40" i="29"/>
  <c r="FI40" i="29"/>
  <c r="EZ40" i="29"/>
  <c r="EL40" i="29"/>
  <c r="EM40" i="29" s="1"/>
  <c r="EJ40" i="29"/>
  <c r="EW40" i="29" s="1"/>
  <c r="EX40" i="29" s="1"/>
  <c r="FG40" i="29" s="1"/>
  <c r="EH40" i="29"/>
  <c r="EG40" i="29"/>
  <c r="EF40" i="29"/>
  <c r="EE40" i="29"/>
  <c r="ED40" i="29"/>
  <c r="EC40" i="29"/>
  <c r="EB40" i="29"/>
  <c r="EK40" i="29" s="1"/>
  <c r="EA40" i="29"/>
  <c r="DZ40" i="29"/>
  <c r="EI40" i="29" s="1"/>
  <c r="DY40" i="29"/>
  <c r="AR40" i="29"/>
  <c r="AN40" i="29"/>
  <c r="W40" i="29"/>
  <c r="V40" i="29" s="1"/>
  <c r="U40" i="29"/>
  <c r="T40" i="29"/>
  <c r="S40" i="29"/>
  <c r="S39" i="29" s="1"/>
  <c r="S38" i="29" s="1"/>
  <c r="S37" i="29" s="1"/>
  <c r="S36" i="29" s="1"/>
  <c r="S35" i="29" s="1"/>
  <c r="S34" i="29" s="1"/>
  <c r="S33" i="29" s="1"/>
  <c r="S32" i="29" s="1"/>
  <c r="S31" i="29" s="1"/>
  <c r="R40" i="29"/>
  <c r="P40" i="29"/>
  <c r="O40" i="29"/>
  <c r="N40" i="29"/>
  <c r="M40" i="29"/>
  <c r="K40" i="29"/>
  <c r="J40" i="29"/>
  <c r="I40" i="29"/>
  <c r="H40" i="29"/>
  <c r="A40" i="29"/>
  <c r="FR40" i="29" s="1"/>
  <c r="EZ39" i="29"/>
  <c r="EH39" i="29"/>
  <c r="EG39" i="29"/>
  <c r="EF39" i="29"/>
  <c r="EE39" i="29"/>
  <c r="ED39" i="29"/>
  <c r="EC39" i="29"/>
  <c r="EB39" i="29"/>
  <c r="EK39" i="29" s="1"/>
  <c r="EA39" i="29"/>
  <c r="DZ39" i="29"/>
  <c r="EI39" i="29" s="1"/>
  <c r="DY39" i="29"/>
  <c r="EJ39" i="29" s="1"/>
  <c r="AR39" i="29"/>
  <c r="AN39" i="29"/>
  <c r="U39" i="29"/>
  <c r="U38" i="29" s="1"/>
  <c r="U37" i="29" s="1"/>
  <c r="U36" i="29" s="1"/>
  <c r="U35" i="29" s="1"/>
  <c r="U34" i="29" s="1"/>
  <c r="U33" i="29" s="1"/>
  <c r="U32" i="29" s="1"/>
  <c r="U31" i="29" s="1"/>
  <c r="P39" i="29"/>
  <c r="O39" i="29"/>
  <c r="N39" i="29"/>
  <c r="M39" i="29"/>
  <c r="K39" i="29"/>
  <c r="J39" i="29"/>
  <c r="I39" i="29"/>
  <c r="H39" i="29"/>
  <c r="EZ38" i="29"/>
  <c r="EH38" i="29"/>
  <c r="EG38" i="29"/>
  <c r="EF38" i="29"/>
  <c r="EE38" i="29"/>
  <c r="ED38" i="29"/>
  <c r="EC38" i="29"/>
  <c r="EB38" i="29"/>
  <c r="EK38" i="29" s="1"/>
  <c r="EA38" i="29"/>
  <c r="DZ38" i="29"/>
  <c r="EJ38" i="29" s="1"/>
  <c r="DY38" i="29"/>
  <c r="AR38" i="29"/>
  <c r="AN38" i="29"/>
  <c r="Q38" i="29"/>
  <c r="P38" i="29"/>
  <c r="P37" i="29" s="1"/>
  <c r="O38" i="29"/>
  <c r="N38" i="29"/>
  <c r="N37" i="29" s="1"/>
  <c r="M38" i="29"/>
  <c r="L38" i="29"/>
  <c r="K38" i="29"/>
  <c r="K37" i="29" s="1"/>
  <c r="J38" i="29"/>
  <c r="I38" i="29"/>
  <c r="I37" i="29" s="1"/>
  <c r="H38" i="29"/>
  <c r="FS37" i="29"/>
  <c r="FP37" i="29"/>
  <c r="FO37" i="29"/>
  <c r="FJ37" i="29"/>
  <c r="FI37" i="29"/>
  <c r="FH37" i="29"/>
  <c r="FC37" i="29"/>
  <c r="FF37" i="29" s="1"/>
  <c r="FA37" i="29"/>
  <c r="EZ37" i="29"/>
  <c r="EX37" i="29"/>
  <c r="FG37" i="29" s="1"/>
  <c r="EW37" i="29"/>
  <c r="EO37" i="29"/>
  <c r="FE37" i="29" s="1"/>
  <c r="EN37" i="29"/>
  <c r="EM37" i="29"/>
  <c r="EL37" i="29"/>
  <c r="EK37" i="29"/>
  <c r="EJ37" i="29"/>
  <c r="EI37" i="29"/>
  <c r="EH37" i="29"/>
  <c r="EG37" i="29"/>
  <c r="EF37" i="29"/>
  <c r="EE37" i="29"/>
  <c r="ED37" i="29"/>
  <c r="EC37" i="29"/>
  <c r="EB37" i="29"/>
  <c r="EA37" i="29"/>
  <c r="DZ37" i="29"/>
  <c r="DY37" i="29"/>
  <c r="AR37" i="29"/>
  <c r="AN37" i="29"/>
  <c r="J37" i="29"/>
  <c r="EZ36" i="29"/>
  <c r="EK36" i="29"/>
  <c r="EI36" i="29"/>
  <c r="EG36" i="29"/>
  <c r="EF36" i="29"/>
  <c r="EE36" i="29"/>
  <c r="ED36" i="29"/>
  <c r="EC36" i="29"/>
  <c r="EB36" i="29"/>
  <c r="EA36" i="29"/>
  <c r="DZ36" i="29"/>
  <c r="DY36" i="29"/>
  <c r="EJ36" i="29" s="1"/>
  <c r="AR36" i="29"/>
  <c r="AN36" i="29"/>
  <c r="Q36" i="29"/>
  <c r="P36" i="29"/>
  <c r="O36" i="29"/>
  <c r="O37" i="29" s="1"/>
  <c r="Q37" i="29" s="1"/>
  <c r="N36" i="29"/>
  <c r="M36" i="29"/>
  <c r="M37" i="29" s="1"/>
  <c r="L36" i="29"/>
  <c r="K36" i="29"/>
  <c r="J36" i="29"/>
  <c r="I36" i="29"/>
  <c r="H36" i="29"/>
  <c r="H37" i="29" s="1"/>
  <c r="FS35" i="29"/>
  <c r="FP35" i="29"/>
  <c r="FO35" i="29"/>
  <c r="FJ35" i="29"/>
  <c r="FI35" i="29"/>
  <c r="FH35" i="29"/>
  <c r="FC35" i="29"/>
  <c r="FF35" i="29" s="1"/>
  <c r="FA35" i="29"/>
  <c r="EZ35" i="29"/>
  <c r="EX35" i="29"/>
  <c r="FG35" i="29" s="1"/>
  <c r="EW35" i="29"/>
  <c r="EO35" i="29"/>
  <c r="FE35" i="29" s="1"/>
  <c r="EN35" i="29"/>
  <c r="EM35" i="29"/>
  <c r="EL35" i="29"/>
  <c r="EK35" i="29"/>
  <c r="EJ35" i="29"/>
  <c r="EI35" i="29"/>
  <c r="EH35" i="29"/>
  <c r="EG35" i="29"/>
  <c r="EF35" i="29"/>
  <c r="EE35" i="29"/>
  <c r="ED35" i="29"/>
  <c r="EC35" i="29"/>
  <c r="EB35" i="29"/>
  <c r="EA35" i="29"/>
  <c r="DZ35" i="29"/>
  <c r="DY35" i="29"/>
  <c r="AR35" i="29"/>
  <c r="AN35" i="29"/>
  <c r="Q35" i="29"/>
  <c r="P35" i="29"/>
  <c r="O35" i="29"/>
  <c r="N35" i="29"/>
  <c r="M35" i="29"/>
  <c r="L35" i="29"/>
  <c r="K35" i="29"/>
  <c r="J35" i="29"/>
  <c r="I35" i="29"/>
  <c r="H35" i="29"/>
  <c r="FS34" i="29"/>
  <c r="FP34" i="29"/>
  <c r="FO34" i="29"/>
  <c r="FJ34" i="29"/>
  <c r="FI34" i="29"/>
  <c r="FH34" i="29"/>
  <c r="FC34" i="29"/>
  <c r="FF34" i="29" s="1"/>
  <c r="FA34" i="29"/>
  <c r="EZ34" i="29"/>
  <c r="EX34" i="29"/>
  <c r="FG34" i="29" s="1"/>
  <c r="EW34" i="29"/>
  <c r="EO34" i="29"/>
  <c r="FE34" i="29" s="1"/>
  <c r="EN34" i="29"/>
  <c r="EM34" i="29"/>
  <c r="EL34" i="29"/>
  <c r="EK34" i="29"/>
  <c r="EJ34" i="29"/>
  <c r="EI34" i="29"/>
  <c r="EH34" i="29"/>
  <c r="EG34" i="29"/>
  <c r="EF34" i="29"/>
  <c r="EE34" i="29"/>
  <c r="ED34" i="29"/>
  <c r="EC34" i="29"/>
  <c r="EB34" i="29"/>
  <c r="EA34" i="29"/>
  <c r="DZ34" i="29"/>
  <c r="DY34" i="29"/>
  <c r="AR34" i="29"/>
  <c r="AN34" i="29"/>
  <c r="Q34" i="29"/>
  <c r="P34" i="29"/>
  <c r="O34" i="29"/>
  <c r="N34" i="29"/>
  <c r="M34" i="29"/>
  <c r="L34" i="29"/>
  <c r="K34" i="29"/>
  <c r="J34" i="29"/>
  <c r="I34" i="29"/>
  <c r="H34" i="29"/>
  <c r="EZ33" i="29"/>
  <c r="EI33" i="29"/>
  <c r="EG33" i="29"/>
  <c r="EF33" i="29"/>
  <c r="EE33" i="29"/>
  <c r="ED33" i="29"/>
  <c r="EC33" i="29"/>
  <c r="EB33" i="29"/>
  <c r="EA33" i="29"/>
  <c r="EK33" i="29" s="1"/>
  <c r="DZ33" i="29"/>
  <c r="DY33" i="29"/>
  <c r="AR33" i="29"/>
  <c r="AN33" i="29"/>
  <c r="Q33" i="29"/>
  <c r="P33" i="29"/>
  <c r="O33" i="29"/>
  <c r="N33" i="29"/>
  <c r="M33" i="29"/>
  <c r="L33" i="29"/>
  <c r="K33" i="29"/>
  <c r="J33" i="29"/>
  <c r="I33" i="29"/>
  <c r="H33" i="29"/>
  <c r="FS32" i="29"/>
  <c r="FP32" i="29"/>
  <c r="FO32" i="29"/>
  <c r="FJ32" i="29"/>
  <c r="FI32" i="29"/>
  <c r="FH32" i="29"/>
  <c r="FC32" i="29"/>
  <c r="FF32" i="29" s="1"/>
  <c r="FA32" i="29"/>
  <c r="EZ32" i="29"/>
  <c r="EX32" i="29"/>
  <c r="FG32" i="29" s="1"/>
  <c r="EW32" i="29"/>
  <c r="EO32" i="29"/>
  <c r="FE32" i="29" s="1"/>
  <c r="EN32" i="29"/>
  <c r="EM32" i="29"/>
  <c r="EL32" i="29"/>
  <c r="EK32" i="29"/>
  <c r="EJ32" i="29"/>
  <c r="EI32" i="29"/>
  <c r="EH32" i="29"/>
  <c r="EG32" i="29"/>
  <c r="EF32" i="29"/>
  <c r="EE32" i="29"/>
  <c r="ED32" i="29"/>
  <c r="EC32" i="29"/>
  <c r="EB32" i="29"/>
  <c r="EA32" i="29"/>
  <c r="DZ32" i="29"/>
  <c r="DY32" i="29"/>
  <c r="AR32" i="29"/>
  <c r="AN32" i="29"/>
  <c r="Q32" i="29"/>
  <c r="P32" i="29"/>
  <c r="O32" i="29"/>
  <c r="N32" i="29"/>
  <c r="M32" i="29"/>
  <c r="L32" i="29"/>
  <c r="K32" i="29"/>
  <c r="J32" i="29"/>
  <c r="I32" i="29"/>
  <c r="H32" i="29"/>
  <c r="A32" i="29"/>
  <c r="CB32" i="29" s="1"/>
  <c r="FS31" i="29"/>
  <c r="FR31" i="29"/>
  <c r="FP31" i="29"/>
  <c r="FO31" i="29"/>
  <c r="FJ31" i="29"/>
  <c r="FI31" i="29"/>
  <c r="FH31" i="29"/>
  <c r="FG31" i="29"/>
  <c r="FC31" i="29"/>
  <c r="FF31" i="29" s="1"/>
  <c r="FA31" i="29"/>
  <c r="EZ31" i="29"/>
  <c r="EX31" i="29"/>
  <c r="EW31" i="29"/>
  <c r="EO31" i="29"/>
  <c r="FE31" i="29" s="1"/>
  <c r="EN31" i="29"/>
  <c r="EM31" i="29"/>
  <c r="EL31" i="29"/>
  <c r="EK31" i="29"/>
  <c r="EJ31" i="29"/>
  <c r="EI31" i="29"/>
  <c r="EH31" i="29"/>
  <c r="EG31" i="29"/>
  <c r="EF31" i="29"/>
  <c r="EE31" i="29"/>
  <c r="ED31" i="29"/>
  <c r="EC31" i="29"/>
  <c r="EB31" i="29"/>
  <c r="EA31" i="29"/>
  <c r="DZ31" i="29"/>
  <c r="DY31" i="29"/>
  <c r="T31" i="29"/>
  <c r="T32" i="29" s="1"/>
  <c r="T33" i="29" s="1"/>
  <c r="T34" i="29" s="1"/>
  <c r="T35" i="29" s="1"/>
  <c r="T36" i="29" s="1"/>
  <c r="T37" i="29" s="1"/>
  <c r="T38" i="29" s="1"/>
  <c r="T39" i="29" s="1"/>
  <c r="R31" i="29"/>
  <c r="R32" i="29" s="1"/>
  <c r="R33" i="29" s="1"/>
  <c r="R34" i="29" s="1"/>
  <c r="R35" i="29" s="1"/>
  <c r="R36" i="29" s="1"/>
  <c r="R37" i="29" s="1"/>
  <c r="R38" i="29" s="1"/>
  <c r="R39" i="29" s="1"/>
  <c r="Q31" i="29"/>
  <c r="Y31" i="29" s="1"/>
  <c r="P31" i="29"/>
  <c r="O31" i="29"/>
  <c r="N31" i="29"/>
  <c r="M31" i="29"/>
  <c r="L31" i="29"/>
  <c r="K31" i="29"/>
  <c r="J31" i="29"/>
  <c r="I31" i="29"/>
  <c r="H31" i="29"/>
  <c r="W30" i="29"/>
  <c r="W31" i="29" s="1"/>
  <c r="AQ24" i="29"/>
  <c r="AP24" i="29"/>
  <c r="AQ23" i="29"/>
  <c r="AP23" i="29"/>
  <c r="AC23" i="29"/>
  <c r="AQ22" i="29"/>
  <c r="AP22" i="29"/>
  <c r="AC22" i="29"/>
  <c r="AC21" i="29"/>
  <c r="AQ20" i="29"/>
  <c r="AP20" i="29"/>
  <c r="AC20" i="29"/>
  <c r="AQ19" i="29"/>
  <c r="AP19" i="29"/>
  <c r="AQ17" i="29"/>
  <c r="AP17" i="29"/>
  <c r="AQ16" i="29"/>
  <c r="AP16" i="29"/>
  <c r="AQ15" i="29"/>
  <c r="AP15" i="29"/>
  <c r="AQ14" i="29"/>
  <c r="AP14" i="29"/>
  <c r="AQ13" i="29"/>
  <c r="AP13" i="29"/>
  <c r="AQ12" i="29"/>
  <c r="AP12" i="29"/>
  <c r="AQ11" i="29"/>
  <c r="AP11" i="29"/>
  <c r="AQ8" i="29"/>
  <c r="AP8" i="29"/>
  <c r="AQ7" i="29"/>
  <c r="AP7" i="29"/>
  <c r="AQ6" i="29"/>
  <c r="AP6" i="29"/>
  <c r="DT5" i="29"/>
  <c r="AQ5" i="29"/>
  <c r="AP5" i="29"/>
  <c r="DT4" i="29"/>
  <c r="AQ4" i="29"/>
  <c r="AP4" i="29"/>
  <c r="AQ3" i="29"/>
  <c r="AP3" i="29"/>
  <c r="B1" i="29"/>
  <c r="FS151" i="28"/>
  <c r="FP151" i="28"/>
  <c r="FO151" i="28"/>
  <c r="FJ151" i="28"/>
  <c r="FK151" i="28" s="1"/>
  <c r="FI151" i="28"/>
  <c r="FH151" i="28"/>
  <c r="FC151" i="28"/>
  <c r="FF151" i="28" s="1"/>
  <c r="FA151" i="28"/>
  <c r="EZ151" i="28"/>
  <c r="EX151" i="28"/>
  <c r="FG151" i="28" s="1"/>
  <c r="EW151" i="28"/>
  <c r="EO151" i="28"/>
  <c r="FE151" i="28" s="1"/>
  <c r="EN151" i="28"/>
  <c r="EM151" i="28"/>
  <c r="EL151" i="28"/>
  <c r="EK151" i="28"/>
  <c r="EJ151" i="28"/>
  <c r="EI151" i="28"/>
  <c r="EH151" i="28"/>
  <c r="EG151" i="28"/>
  <c r="EF151" i="28"/>
  <c r="EE151" i="28"/>
  <c r="ED151" i="28"/>
  <c r="EC151" i="28"/>
  <c r="EB151" i="28"/>
  <c r="EA151" i="28"/>
  <c r="DZ151" i="28"/>
  <c r="DY151" i="28"/>
  <c r="DU151" i="28"/>
  <c r="DT151" i="28"/>
  <c r="DS151" i="28"/>
  <c r="FV151" i="28" s="1"/>
  <c r="DR151" i="28"/>
  <c r="FU151" i="28" s="1"/>
  <c r="DQ151" i="28"/>
  <c r="DP151" i="28"/>
  <c r="DO151" i="28"/>
  <c r="DN151" i="28"/>
  <c r="DM151" i="28"/>
  <c r="DL151" i="28"/>
  <c r="DK151" i="28"/>
  <c r="DJ151" i="28"/>
  <c r="DI151" i="28"/>
  <c r="DH151" i="28"/>
  <c r="DG151" i="28"/>
  <c r="DF151" i="28"/>
  <c r="DE151" i="28"/>
  <c r="DD151" i="28"/>
  <c r="DC151" i="28"/>
  <c r="DB151" i="28"/>
  <c r="DA151" i="28"/>
  <c r="CZ151" i="28"/>
  <c r="CY151" i="28"/>
  <c r="CX151" i="28"/>
  <c r="CW151" i="28"/>
  <c r="CV151" i="28"/>
  <c r="CU151" i="28"/>
  <c r="CT151" i="28"/>
  <c r="CS151" i="28"/>
  <c r="CR151" i="28"/>
  <c r="CQ151" i="28"/>
  <c r="CP151" i="28"/>
  <c r="CO151" i="28"/>
  <c r="CN151" i="28"/>
  <c r="CM151" i="28"/>
  <c r="CL151" i="28"/>
  <c r="CK151" i="28"/>
  <c r="CJ151" i="28"/>
  <c r="CI151" i="28"/>
  <c r="CG151" i="28"/>
  <c r="BQ151" i="28"/>
  <c r="BP151" i="28"/>
  <c r="BO151" i="28"/>
  <c r="BN151" i="28"/>
  <c r="BM151" i="28"/>
  <c r="BL151" i="28"/>
  <c r="BK151" i="28"/>
  <c r="BJ151" i="28"/>
  <c r="BI151" i="28"/>
  <c r="BH151" i="28"/>
  <c r="BG151" i="28"/>
  <c r="BF151" i="28"/>
  <c r="BE151" i="28"/>
  <c r="BD151" i="28"/>
  <c r="BC151" i="28"/>
  <c r="BB151" i="28"/>
  <c r="BA151" i="28"/>
  <c r="AZ151" i="28"/>
  <c r="AY151" i="28"/>
  <c r="AW151" i="28"/>
  <c r="AS151" i="28"/>
  <c r="AR151" i="28"/>
  <c r="AN151" i="28"/>
  <c r="AM151" i="28"/>
  <c r="AE151" i="28"/>
  <c r="W151" i="28"/>
  <c r="V151" i="28" s="1"/>
  <c r="U151" i="28"/>
  <c r="T151" i="28"/>
  <c r="S151" i="28"/>
  <c r="R151" i="28"/>
  <c r="P151" i="28"/>
  <c r="O151" i="28"/>
  <c r="N151" i="28"/>
  <c r="M151" i="28"/>
  <c r="Q151" i="28" s="1"/>
  <c r="K151" i="28"/>
  <c r="J151" i="28"/>
  <c r="I151" i="28"/>
  <c r="H151" i="28"/>
  <c r="G151" i="28"/>
  <c r="A151" i="28"/>
  <c r="BY151" i="28" s="1"/>
  <c r="FS150" i="28"/>
  <c r="FP150" i="28"/>
  <c r="FO150" i="28"/>
  <c r="FJ150" i="28"/>
  <c r="FI150" i="28"/>
  <c r="FH150" i="28"/>
  <c r="FC150" i="28"/>
  <c r="FF150" i="28" s="1"/>
  <c r="FA150" i="28"/>
  <c r="EZ150" i="28"/>
  <c r="EX150" i="28"/>
  <c r="FG150" i="28" s="1"/>
  <c r="EW150" i="28"/>
  <c r="EO150" i="28"/>
  <c r="FE150" i="28" s="1"/>
  <c r="EN150" i="28"/>
  <c r="EM150" i="28"/>
  <c r="EL150" i="28"/>
  <c r="EK150" i="28"/>
  <c r="EJ150" i="28"/>
  <c r="EI150" i="28"/>
  <c r="EH150" i="28"/>
  <c r="EG150" i="28"/>
  <c r="EF150" i="28"/>
  <c r="EE150" i="28"/>
  <c r="ED150" i="28"/>
  <c r="EC150" i="28"/>
  <c r="EB150" i="28"/>
  <c r="EA150" i="28"/>
  <c r="DZ150" i="28"/>
  <c r="DY150" i="28"/>
  <c r="DU150" i="28"/>
  <c r="DT150" i="28"/>
  <c r="DS150" i="28"/>
  <c r="FV150" i="28" s="1"/>
  <c r="DR150" i="28"/>
  <c r="FU150" i="28" s="1"/>
  <c r="DQ150" i="28"/>
  <c r="DP150" i="28"/>
  <c r="DO150" i="28"/>
  <c r="DN150" i="28"/>
  <c r="DM150" i="28"/>
  <c r="DL150" i="28"/>
  <c r="DK150" i="28"/>
  <c r="DJ150" i="28"/>
  <c r="DI150" i="28"/>
  <c r="DH150" i="28"/>
  <c r="DG150" i="28"/>
  <c r="DF150" i="28"/>
  <c r="DE150" i="28"/>
  <c r="DD150" i="28"/>
  <c r="DC150" i="28"/>
  <c r="DB150" i="28"/>
  <c r="DA150" i="28"/>
  <c r="CZ150" i="28"/>
  <c r="CY150" i="28"/>
  <c r="CX150" i="28"/>
  <c r="CW150" i="28"/>
  <c r="CV150" i="28"/>
  <c r="CU150" i="28"/>
  <c r="CT150" i="28"/>
  <c r="CS150" i="28"/>
  <c r="CR150" i="28"/>
  <c r="CQ150" i="28"/>
  <c r="CP150" i="28"/>
  <c r="CO150" i="28"/>
  <c r="CN150" i="28"/>
  <c r="CM150" i="28"/>
  <c r="CL150" i="28"/>
  <c r="CK150" i="28"/>
  <c r="CJ150" i="28"/>
  <c r="CI150" i="28"/>
  <c r="CG150" i="28"/>
  <c r="BQ150" i="28"/>
  <c r="BP150" i="28"/>
  <c r="BO150" i="28"/>
  <c r="BN150" i="28"/>
  <c r="BM150" i="28"/>
  <c r="BL150" i="28"/>
  <c r="BK150" i="28"/>
  <c r="BJ150" i="28"/>
  <c r="BI150" i="28"/>
  <c r="BH150" i="28"/>
  <c r="BG150" i="28"/>
  <c r="BF150" i="28"/>
  <c r="BE150" i="28"/>
  <c r="BD150" i="28"/>
  <c r="BC150" i="28"/>
  <c r="BB150" i="28"/>
  <c r="BA150" i="28"/>
  <c r="AZ150" i="28"/>
  <c r="AY150" i="28"/>
  <c r="AW150" i="28"/>
  <c r="AS150" i="28"/>
  <c r="AR150" i="28"/>
  <c r="AN150" i="28"/>
  <c r="AM150" i="28"/>
  <c r="AE150" i="28"/>
  <c r="W150" i="28"/>
  <c r="V150" i="28" s="1"/>
  <c r="U150" i="28"/>
  <c r="T150" i="28"/>
  <c r="S150" i="28"/>
  <c r="R150" i="28"/>
  <c r="P150" i="28"/>
  <c r="O150" i="28"/>
  <c r="N150" i="28"/>
  <c r="M150" i="28"/>
  <c r="Q150" i="28" s="1"/>
  <c r="K150" i="28"/>
  <c r="J150" i="28"/>
  <c r="I150" i="28"/>
  <c r="H150" i="28"/>
  <c r="G150" i="28"/>
  <c r="A150" i="28"/>
  <c r="FR150" i="28" s="1"/>
  <c r="FS149" i="28"/>
  <c r="FP149" i="28"/>
  <c r="FO149" i="28"/>
  <c r="FJ149" i="28"/>
  <c r="FI149" i="28"/>
  <c r="FH149" i="28"/>
  <c r="FC149" i="28"/>
  <c r="FF149" i="28" s="1"/>
  <c r="FA149" i="28"/>
  <c r="EZ149" i="28"/>
  <c r="EX149" i="28"/>
  <c r="FG149" i="28" s="1"/>
  <c r="EW149" i="28"/>
  <c r="EO149" i="28"/>
  <c r="FE149" i="28" s="1"/>
  <c r="EN149" i="28"/>
  <c r="EM149" i="28"/>
  <c r="EL149" i="28"/>
  <c r="EK149" i="28"/>
  <c r="EJ149" i="28"/>
  <c r="EI149" i="28"/>
  <c r="EH149" i="28"/>
  <c r="EG149" i="28"/>
  <c r="EF149" i="28"/>
  <c r="EE149" i="28"/>
  <c r="ED149" i="28"/>
  <c r="EC149" i="28"/>
  <c r="EB149" i="28"/>
  <c r="EA149" i="28"/>
  <c r="DZ149" i="28"/>
  <c r="DY149" i="28"/>
  <c r="DU149" i="28"/>
  <c r="DT149" i="28"/>
  <c r="DS149" i="28"/>
  <c r="FV149" i="28" s="1"/>
  <c r="DR149" i="28"/>
  <c r="FT149" i="28" s="1"/>
  <c r="DQ149" i="28"/>
  <c r="DP149" i="28"/>
  <c r="DO149" i="28"/>
  <c r="DN149" i="28"/>
  <c r="DM149" i="28"/>
  <c r="DL149" i="28"/>
  <c r="DK149" i="28"/>
  <c r="DJ149" i="28"/>
  <c r="DI149" i="28"/>
  <c r="DH149" i="28"/>
  <c r="DG149" i="28"/>
  <c r="DF149" i="28"/>
  <c r="DE149" i="28"/>
  <c r="DD149" i="28"/>
  <c r="DC149" i="28"/>
  <c r="DB149" i="28"/>
  <c r="DA149" i="28"/>
  <c r="CZ149" i="28"/>
  <c r="CY149" i="28"/>
  <c r="CX149" i="28"/>
  <c r="CW149" i="28"/>
  <c r="CV149" i="28"/>
  <c r="CU149" i="28"/>
  <c r="CT149" i="28"/>
  <c r="CS149" i="28"/>
  <c r="CR149" i="28"/>
  <c r="CQ149" i="28"/>
  <c r="CP149" i="28"/>
  <c r="CO149" i="28"/>
  <c r="CN149" i="28"/>
  <c r="CM149" i="28"/>
  <c r="CL149" i="28"/>
  <c r="CK149" i="28"/>
  <c r="CJ149" i="28"/>
  <c r="CI149" i="28"/>
  <c r="CG149" i="28"/>
  <c r="BQ149" i="28"/>
  <c r="BP149" i="28"/>
  <c r="BO149" i="28"/>
  <c r="BN149" i="28"/>
  <c r="BM149" i="28"/>
  <c r="BL149" i="28"/>
  <c r="BK149" i="28"/>
  <c r="BJ149" i="28"/>
  <c r="BI149" i="28"/>
  <c r="BH149" i="28"/>
  <c r="BG149" i="28"/>
  <c r="BF149" i="28"/>
  <c r="BE149" i="28"/>
  <c r="BD149" i="28"/>
  <c r="BC149" i="28"/>
  <c r="BB149" i="28"/>
  <c r="BA149" i="28"/>
  <c r="AZ149" i="28"/>
  <c r="AY149" i="28"/>
  <c r="AW149" i="28"/>
  <c r="AS149" i="28"/>
  <c r="AR149" i="28"/>
  <c r="AN149" i="28"/>
  <c r="AM149" i="28"/>
  <c r="AE149" i="28"/>
  <c r="W149" i="28"/>
  <c r="V149" i="28" s="1"/>
  <c r="U149" i="28"/>
  <c r="T149" i="28"/>
  <c r="S149" i="28"/>
  <c r="R149" i="28"/>
  <c r="P149" i="28"/>
  <c r="O149" i="28"/>
  <c r="N149" i="28"/>
  <c r="M149" i="28"/>
  <c r="K149" i="28"/>
  <c r="J149" i="28"/>
  <c r="I149" i="28"/>
  <c r="H149" i="28"/>
  <c r="G149" i="28"/>
  <c r="A149" i="28"/>
  <c r="FR149" i="28" s="1"/>
  <c r="FS148" i="28"/>
  <c r="FP148" i="28"/>
  <c r="FO148" i="28"/>
  <c r="FJ148" i="28"/>
  <c r="FI148" i="28"/>
  <c r="FH148" i="28"/>
  <c r="FG148" i="28"/>
  <c r="FC148" i="28"/>
  <c r="FF148" i="28" s="1"/>
  <c r="FA148" i="28"/>
  <c r="EZ148" i="28"/>
  <c r="EX148" i="28"/>
  <c r="EW148" i="28"/>
  <c r="EO148" i="28"/>
  <c r="FE148" i="28" s="1"/>
  <c r="EN148" i="28"/>
  <c r="EM148" i="28"/>
  <c r="EL148" i="28"/>
  <c r="EK148" i="28"/>
  <c r="EJ148" i="28"/>
  <c r="EI148" i="28"/>
  <c r="EH148" i="28"/>
  <c r="EG148" i="28"/>
  <c r="EF148" i="28"/>
  <c r="EE148" i="28"/>
  <c r="ED148" i="28"/>
  <c r="EC148" i="28"/>
  <c r="EB148" i="28"/>
  <c r="EA148" i="28"/>
  <c r="DZ148" i="28"/>
  <c r="DY148" i="28"/>
  <c r="DU148" i="28"/>
  <c r="DT148" i="28"/>
  <c r="DS148" i="28"/>
  <c r="FV148" i="28" s="1"/>
  <c r="DR148" i="28"/>
  <c r="FT148" i="28" s="1"/>
  <c r="DQ148" i="28"/>
  <c r="DP148" i="28"/>
  <c r="DO148" i="28"/>
  <c r="DN148" i="28"/>
  <c r="DM148" i="28"/>
  <c r="DL148" i="28"/>
  <c r="DK148" i="28"/>
  <c r="DJ148" i="28"/>
  <c r="DI148" i="28"/>
  <c r="DH148" i="28"/>
  <c r="DG148" i="28"/>
  <c r="DF148" i="28"/>
  <c r="DE148" i="28"/>
  <c r="DD148" i="28"/>
  <c r="DC148" i="28"/>
  <c r="DB148" i="28"/>
  <c r="DA148" i="28"/>
  <c r="CZ148" i="28"/>
  <c r="CY148" i="28"/>
  <c r="CX148" i="28"/>
  <c r="CW148" i="28"/>
  <c r="CV148" i="28"/>
  <c r="CU148" i="28"/>
  <c r="CT148" i="28"/>
  <c r="CS148" i="28"/>
  <c r="CR148" i="28"/>
  <c r="CQ148" i="28"/>
  <c r="CP148" i="28"/>
  <c r="CO148" i="28"/>
  <c r="CN148" i="28"/>
  <c r="CM148" i="28"/>
  <c r="CL148" i="28"/>
  <c r="CK148" i="28"/>
  <c r="CJ148" i="28"/>
  <c r="CI148" i="28"/>
  <c r="CG148" i="28"/>
  <c r="BQ148" i="28"/>
  <c r="BP148" i="28"/>
  <c r="BO148" i="28"/>
  <c r="BN148" i="28"/>
  <c r="BM148" i="28"/>
  <c r="BL148" i="28"/>
  <c r="BK148" i="28"/>
  <c r="BJ148" i="28"/>
  <c r="BI148" i="28"/>
  <c r="BH148" i="28"/>
  <c r="BG148" i="28"/>
  <c r="BF148" i="28"/>
  <c r="BE148" i="28"/>
  <c r="BD148" i="28"/>
  <c r="BC148" i="28"/>
  <c r="BB148" i="28"/>
  <c r="BA148" i="28"/>
  <c r="AZ148" i="28"/>
  <c r="AY148" i="28"/>
  <c r="AW148" i="28"/>
  <c r="AS148" i="28"/>
  <c r="AR148" i="28"/>
  <c r="AN148" i="28"/>
  <c r="AM148" i="28"/>
  <c r="AE148" i="28"/>
  <c r="W148" i="28"/>
  <c r="V148" i="28" s="1"/>
  <c r="U148" i="28"/>
  <c r="T148" i="28"/>
  <c r="S148" i="28"/>
  <c r="R148" i="28"/>
  <c r="P148" i="28"/>
  <c r="O148" i="28"/>
  <c r="N148" i="28"/>
  <c r="M148" i="28"/>
  <c r="K148" i="28"/>
  <c r="J148" i="28"/>
  <c r="I148" i="28"/>
  <c r="H148" i="28"/>
  <c r="G148" i="28"/>
  <c r="A148" i="28"/>
  <c r="FN148" i="28" s="1"/>
  <c r="FS147" i="28"/>
  <c r="FP147" i="28"/>
  <c r="FO147" i="28"/>
  <c r="FJ147" i="28"/>
  <c r="FI147" i="28"/>
  <c r="FH147" i="28"/>
  <c r="FG147" i="28"/>
  <c r="FC147" i="28"/>
  <c r="FF147" i="28" s="1"/>
  <c r="FA147" i="28"/>
  <c r="EZ147" i="28"/>
  <c r="EX147" i="28"/>
  <c r="EW147" i="28"/>
  <c r="EO147" i="28"/>
  <c r="FE147" i="28" s="1"/>
  <c r="EN147" i="28"/>
  <c r="EM147" i="28"/>
  <c r="EL147" i="28"/>
  <c r="EK147" i="28"/>
  <c r="EJ147" i="28"/>
  <c r="EI147" i="28"/>
  <c r="EH147" i="28"/>
  <c r="EG147" i="28"/>
  <c r="EF147" i="28"/>
  <c r="EE147" i="28"/>
  <c r="ED147" i="28"/>
  <c r="EC147" i="28"/>
  <c r="EB147" i="28"/>
  <c r="EA147" i="28"/>
  <c r="DZ147" i="28"/>
  <c r="DY147" i="28"/>
  <c r="DU147" i="28"/>
  <c r="DT147" i="28"/>
  <c r="DS147" i="28"/>
  <c r="FV147" i="28" s="1"/>
  <c r="DR147" i="28"/>
  <c r="FT147" i="28" s="1"/>
  <c r="DQ147" i="28"/>
  <c r="DP147" i="28"/>
  <c r="DO147" i="28"/>
  <c r="DN147" i="28"/>
  <c r="DM147" i="28"/>
  <c r="DL147" i="28"/>
  <c r="DK147" i="28"/>
  <c r="DJ147" i="28"/>
  <c r="DI147" i="28"/>
  <c r="DH147" i="28"/>
  <c r="DG147" i="28"/>
  <c r="DF147" i="28"/>
  <c r="DE147" i="28"/>
  <c r="DD147" i="28"/>
  <c r="DC147" i="28"/>
  <c r="DB147" i="28"/>
  <c r="DA147" i="28"/>
  <c r="CZ147" i="28"/>
  <c r="CY147" i="28"/>
  <c r="CX147" i="28"/>
  <c r="CW147" i="28"/>
  <c r="CV147" i="28"/>
  <c r="CU147" i="28"/>
  <c r="CT147" i="28"/>
  <c r="CS147" i="28"/>
  <c r="CR147" i="28"/>
  <c r="CQ147" i="28"/>
  <c r="CP147" i="28"/>
  <c r="CO147" i="28"/>
  <c r="CN147" i="28"/>
  <c r="CM147" i="28"/>
  <c r="CL147" i="28"/>
  <c r="CK147" i="28"/>
  <c r="CJ147" i="28"/>
  <c r="CI147" i="28"/>
  <c r="CG147" i="28"/>
  <c r="BQ147" i="28"/>
  <c r="BP147" i="28"/>
  <c r="BO147" i="28"/>
  <c r="BN147" i="28"/>
  <c r="BM147" i="28"/>
  <c r="BL147" i="28"/>
  <c r="BK147" i="28"/>
  <c r="BJ147" i="28"/>
  <c r="BI147" i="28"/>
  <c r="BH147" i="28"/>
  <c r="BG147" i="28"/>
  <c r="BF147" i="28"/>
  <c r="BE147" i="28"/>
  <c r="BD147" i="28"/>
  <c r="BC147" i="28"/>
  <c r="BB147" i="28"/>
  <c r="BA147" i="28"/>
  <c r="AZ147" i="28"/>
  <c r="AY147" i="28"/>
  <c r="AW147" i="28"/>
  <c r="AS147" i="28"/>
  <c r="AR147" i="28"/>
  <c r="AN147" i="28"/>
  <c r="AM147" i="28"/>
  <c r="AE147" i="28"/>
  <c r="W147" i="28"/>
  <c r="V147" i="28" s="1"/>
  <c r="U147" i="28"/>
  <c r="T147" i="28"/>
  <c r="S147" i="28"/>
  <c r="R147" i="28"/>
  <c r="P147" i="28"/>
  <c r="O147" i="28"/>
  <c r="N147" i="28"/>
  <c r="M147" i="28"/>
  <c r="K147" i="28"/>
  <c r="J147" i="28"/>
  <c r="I147" i="28"/>
  <c r="H147" i="28"/>
  <c r="G147" i="28"/>
  <c r="A147" i="28"/>
  <c r="FR147" i="28" s="1"/>
  <c r="FS146" i="28"/>
  <c r="FP146" i="28"/>
  <c r="FO146" i="28"/>
  <c r="FJ146" i="28"/>
  <c r="FI146" i="28"/>
  <c r="FH146" i="28"/>
  <c r="FC146" i="28"/>
  <c r="FF146" i="28" s="1"/>
  <c r="FA146" i="28"/>
  <c r="EZ146" i="28"/>
  <c r="EX146" i="28"/>
  <c r="FG146" i="28" s="1"/>
  <c r="EW146" i="28"/>
  <c r="EO146" i="28"/>
  <c r="FE146" i="28" s="1"/>
  <c r="EN146" i="28"/>
  <c r="EM146" i="28"/>
  <c r="EL146" i="28"/>
  <c r="EK146" i="28"/>
  <c r="EJ146" i="28"/>
  <c r="EI146" i="28"/>
  <c r="EH146" i="28"/>
  <c r="EG146" i="28"/>
  <c r="EF146" i="28"/>
  <c r="EE146" i="28"/>
  <c r="ED146" i="28"/>
  <c r="EC146" i="28"/>
  <c r="EB146" i="28"/>
  <c r="EA146" i="28"/>
  <c r="DZ146" i="28"/>
  <c r="DY146" i="28"/>
  <c r="DU146" i="28"/>
  <c r="DT146" i="28"/>
  <c r="DS146" i="28"/>
  <c r="FV146" i="28" s="1"/>
  <c r="DR146" i="28"/>
  <c r="FT146" i="28" s="1"/>
  <c r="DQ146" i="28"/>
  <c r="DP146" i="28"/>
  <c r="DO146" i="28"/>
  <c r="DN146" i="28"/>
  <c r="DM146" i="28"/>
  <c r="DL146" i="28"/>
  <c r="DK146" i="28"/>
  <c r="DJ146" i="28"/>
  <c r="DI146" i="28"/>
  <c r="DH146" i="28"/>
  <c r="DG146" i="28"/>
  <c r="DF146" i="28"/>
  <c r="DE146" i="28"/>
  <c r="DD146" i="28"/>
  <c r="DC146" i="28"/>
  <c r="DB146" i="28"/>
  <c r="DA146" i="28"/>
  <c r="CZ146" i="28"/>
  <c r="CY146" i="28"/>
  <c r="CX146" i="28"/>
  <c r="CW146" i="28"/>
  <c r="CV146" i="28"/>
  <c r="CU146" i="28"/>
  <c r="CT146" i="28"/>
  <c r="CS146" i="28"/>
  <c r="CR146" i="28"/>
  <c r="CQ146" i="28"/>
  <c r="CP146" i="28"/>
  <c r="CO146" i="28"/>
  <c r="CN146" i="28"/>
  <c r="CM146" i="28"/>
  <c r="CL146" i="28"/>
  <c r="CK146" i="28"/>
  <c r="CJ146" i="28"/>
  <c r="CI146" i="28"/>
  <c r="CG146" i="28"/>
  <c r="BQ146" i="28"/>
  <c r="BP146" i="28"/>
  <c r="BO146" i="28"/>
  <c r="BN146" i="28"/>
  <c r="BM146" i="28"/>
  <c r="BL146" i="28"/>
  <c r="BK146" i="28"/>
  <c r="BJ146" i="28"/>
  <c r="BI146" i="28"/>
  <c r="BH146" i="28"/>
  <c r="BG146" i="28"/>
  <c r="BF146" i="28"/>
  <c r="BE146" i="28"/>
  <c r="BD146" i="28"/>
  <c r="BC146" i="28"/>
  <c r="BB146" i="28"/>
  <c r="BA146" i="28"/>
  <c r="AZ146" i="28"/>
  <c r="AY146" i="28"/>
  <c r="AW146" i="28"/>
  <c r="AS146" i="28"/>
  <c r="AR146" i="28"/>
  <c r="AN146" i="28"/>
  <c r="AM146" i="28"/>
  <c r="AE146" i="28"/>
  <c r="W146" i="28"/>
  <c r="V146" i="28" s="1"/>
  <c r="U146" i="28"/>
  <c r="T146" i="28"/>
  <c r="S146" i="28"/>
  <c r="R146" i="28"/>
  <c r="P146" i="28"/>
  <c r="O146" i="28"/>
  <c r="N146" i="28"/>
  <c r="M146" i="28"/>
  <c r="K146" i="28"/>
  <c r="J146" i="28"/>
  <c r="I146" i="28"/>
  <c r="H146" i="28"/>
  <c r="G146" i="28"/>
  <c r="A146" i="28"/>
  <c r="FR146" i="28" s="1"/>
  <c r="FS145" i="28"/>
  <c r="FP145" i="28"/>
  <c r="FO145" i="28"/>
  <c r="FJ145" i="28"/>
  <c r="FI145" i="28"/>
  <c r="FH145" i="28"/>
  <c r="FC145" i="28"/>
  <c r="FF145" i="28" s="1"/>
  <c r="FA145" i="28"/>
  <c r="EZ145" i="28"/>
  <c r="EX145" i="28"/>
  <c r="FG145" i="28" s="1"/>
  <c r="EW145" i="28"/>
  <c r="EO145" i="28"/>
  <c r="FE145" i="28" s="1"/>
  <c r="EN145" i="28"/>
  <c r="EM145" i="28"/>
  <c r="EL145" i="28"/>
  <c r="EK145" i="28"/>
  <c r="EJ145" i="28"/>
  <c r="EI145" i="28"/>
  <c r="EH145" i="28"/>
  <c r="EG145" i="28"/>
  <c r="EF145" i="28"/>
  <c r="EE145" i="28"/>
  <c r="ED145" i="28"/>
  <c r="EC145" i="28"/>
  <c r="EB145" i="28"/>
  <c r="EA145" i="28"/>
  <c r="DZ145" i="28"/>
  <c r="DY145" i="28"/>
  <c r="DU145" i="28"/>
  <c r="DT145" i="28"/>
  <c r="DS145" i="28"/>
  <c r="FV145" i="28" s="1"/>
  <c r="DR145" i="28"/>
  <c r="FT145" i="28" s="1"/>
  <c r="DQ145" i="28"/>
  <c r="DP145" i="28"/>
  <c r="DO145" i="28"/>
  <c r="DN145" i="28"/>
  <c r="DM145" i="28"/>
  <c r="DL145" i="28"/>
  <c r="DK145" i="28"/>
  <c r="DJ145" i="28"/>
  <c r="DI145" i="28"/>
  <c r="DH145" i="28"/>
  <c r="DG145" i="28"/>
  <c r="DF145" i="28"/>
  <c r="DE145" i="28"/>
  <c r="DD145" i="28"/>
  <c r="DC145" i="28"/>
  <c r="DB145" i="28"/>
  <c r="DA145" i="28"/>
  <c r="CZ145" i="28"/>
  <c r="CY145" i="28"/>
  <c r="CX145" i="28"/>
  <c r="CW145" i="28"/>
  <c r="CV145" i="28"/>
  <c r="CU145" i="28"/>
  <c r="CT145" i="28"/>
  <c r="CS145" i="28"/>
  <c r="CR145" i="28"/>
  <c r="CQ145" i="28"/>
  <c r="CP145" i="28"/>
  <c r="CO145" i="28"/>
  <c r="CN145" i="28"/>
  <c r="CM145" i="28"/>
  <c r="CL145" i="28"/>
  <c r="CK145" i="28"/>
  <c r="CJ145" i="28"/>
  <c r="CI145" i="28"/>
  <c r="CG145" i="28"/>
  <c r="BQ145" i="28"/>
  <c r="BP145" i="28"/>
  <c r="BO145" i="28"/>
  <c r="BN145" i="28"/>
  <c r="BM145" i="28"/>
  <c r="BL145" i="28"/>
  <c r="BK145" i="28"/>
  <c r="BJ145" i="28"/>
  <c r="BI145" i="28"/>
  <c r="BH145" i="28"/>
  <c r="BG145" i="28"/>
  <c r="BF145" i="28"/>
  <c r="BE145" i="28"/>
  <c r="BD145" i="28"/>
  <c r="BC145" i="28"/>
  <c r="BB145" i="28"/>
  <c r="BA145" i="28"/>
  <c r="AZ145" i="28"/>
  <c r="AY145" i="28"/>
  <c r="AW145" i="28"/>
  <c r="AS145" i="28"/>
  <c r="AR145" i="28"/>
  <c r="AN145" i="28"/>
  <c r="AM145" i="28"/>
  <c r="AE145" i="28"/>
  <c r="W145" i="28"/>
  <c r="V145" i="28" s="1"/>
  <c r="U145" i="28"/>
  <c r="T145" i="28"/>
  <c r="S145" i="28"/>
  <c r="R145" i="28"/>
  <c r="P145" i="28"/>
  <c r="O145" i="28"/>
  <c r="N145" i="28"/>
  <c r="M145" i="28"/>
  <c r="K145" i="28"/>
  <c r="J145" i="28"/>
  <c r="I145" i="28"/>
  <c r="H145" i="28"/>
  <c r="G145" i="28"/>
  <c r="A145" i="28"/>
  <c r="FS144" i="28"/>
  <c r="FP144" i="28"/>
  <c r="FO144" i="28"/>
  <c r="FJ144" i="28"/>
  <c r="FI144" i="28"/>
  <c r="FH144" i="28"/>
  <c r="FC144" i="28"/>
  <c r="FF144" i="28" s="1"/>
  <c r="FA144" i="28"/>
  <c r="EZ144" i="28"/>
  <c r="EX144" i="28"/>
  <c r="FG144" i="28" s="1"/>
  <c r="EW144" i="28"/>
  <c r="EO144" i="28"/>
  <c r="FE144" i="28" s="1"/>
  <c r="EN144" i="28"/>
  <c r="EM144" i="28"/>
  <c r="EL144" i="28"/>
  <c r="EK144" i="28"/>
  <c r="EJ144" i="28"/>
  <c r="EI144" i="28"/>
  <c r="EH144" i="28"/>
  <c r="EG144" i="28"/>
  <c r="EF144" i="28"/>
  <c r="EE144" i="28"/>
  <c r="ED144" i="28"/>
  <c r="EC144" i="28"/>
  <c r="EB144" i="28"/>
  <c r="EA144" i="28"/>
  <c r="DZ144" i="28"/>
  <c r="DY144" i="28"/>
  <c r="DU144" i="28"/>
  <c r="DT144" i="28"/>
  <c r="DS144" i="28"/>
  <c r="FV144" i="28" s="1"/>
  <c r="DR144" i="28"/>
  <c r="DQ144" i="28"/>
  <c r="DP144" i="28"/>
  <c r="DO144" i="28"/>
  <c r="DN144" i="28"/>
  <c r="DM144" i="28"/>
  <c r="DL144" i="28"/>
  <c r="DK144" i="28"/>
  <c r="DJ144" i="28"/>
  <c r="DI144" i="28"/>
  <c r="DH144" i="28"/>
  <c r="DG144" i="28"/>
  <c r="DF144" i="28"/>
  <c r="DE144" i="28"/>
  <c r="DD144" i="28"/>
  <c r="DC144" i="28"/>
  <c r="DB144" i="28"/>
  <c r="DA144" i="28"/>
  <c r="CZ144" i="28"/>
  <c r="CY144" i="28"/>
  <c r="CX144" i="28"/>
  <c r="CW144" i="28"/>
  <c r="CV144" i="28"/>
  <c r="CU144" i="28"/>
  <c r="CT144" i="28"/>
  <c r="CS144" i="28"/>
  <c r="CR144" i="28"/>
  <c r="CQ144" i="28"/>
  <c r="CP144" i="28"/>
  <c r="CO144" i="28"/>
  <c r="CN144" i="28"/>
  <c r="CM144" i="28"/>
  <c r="CL144" i="28"/>
  <c r="CK144" i="28"/>
  <c r="CJ144" i="28"/>
  <c r="CI144" i="28"/>
  <c r="CG144" i="28"/>
  <c r="BQ144" i="28"/>
  <c r="BP144" i="28"/>
  <c r="BO144" i="28"/>
  <c r="BN144" i="28"/>
  <c r="BM144" i="28"/>
  <c r="BL144" i="28"/>
  <c r="BK144" i="28"/>
  <c r="BJ144" i="28"/>
  <c r="BI144" i="28"/>
  <c r="BH144" i="28"/>
  <c r="BG144" i="28"/>
  <c r="BF144" i="28"/>
  <c r="BE144" i="28"/>
  <c r="BD144" i="28"/>
  <c r="BC144" i="28"/>
  <c r="BB144" i="28"/>
  <c r="BA144" i="28"/>
  <c r="AZ144" i="28"/>
  <c r="AY144" i="28"/>
  <c r="AW144" i="28"/>
  <c r="AS144" i="28"/>
  <c r="AR144" i="28"/>
  <c r="AN144" i="28"/>
  <c r="AM144" i="28"/>
  <c r="AE144" i="28"/>
  <c r="W144" i="28"/>
  <c r="V144" i="28" s="1"/>
  <c r="U144" i="28"/>
  <c r="T144" i="28"/>
  <c r="S144" i="28"/>
  <c r="R144" i="28"/>
  <c r="P144" i="28"/>
  <c r="O144" i="28"/>
  <c r="N144" i="28"/>
  <c r="M144" i="28"/>
  <c r="K144" i="28"/>
  <c r="J144" i="28"/>
  <c r="I144" i="28"/>
  <c r="H144" i="28"/>
  <c r="G144" i="28"/>
  <c r="A144" i="28"/>
  <c r="FS143" i="28"/>
  <c r="FP143" i="28"/>
  <c r="FO143" i="28"/>
  <c r="FJ143" i="28"/>
  <c r="FI143" i="28"/>
  <c r="FH143" i="28"/>
  <c r="FE143" i="28"/>
  <c r="FC143" i="28"/>
  <c r="FF143" i="28" s="1"/>
  <c r="FA143" i="28"/>
  <c r="EZ143" i="28"/>
  <c r="EX143" i="28"/>
  <c r="FG143" i="28" s="1"/>
  <c r="EW143" i="28"/>
  <c r="EO143" i="28"/>
  <c r="EN143" i="28"/>
  <c r="EM143" i="28"/>
  <c r="EL143" i="28"/>
  <c r="EK143" i="28"/>
  <c r="EJ143" i="28"/>
  <c r="EI143" i="28"/>
  <c r="EH143" i="28"/>
  <c r="EG143" i="28"/>
  <c r="EF143" i="28"/>
  <c r="EE143" i="28"/>
  <c r="ED143" i="28"/>
  <c r="EC143" i="28"/>
  <c r="EB143" i="28"/>
  <c r="EA143" i="28"/>
  <c r="DZ143" i="28"/>
  <c r="DY143" i="28"/>
  <c r="DU143" i="28"/>
  <c r="DT143" i="28"/>
  <c r="DS143" i="28"/>
  <c r="FV143" i="28" s="1"/>
  <c r="DR143" i="28"/>
  <c r="FT143" i="28" s="1"/>
  <c r="DQ143" i="28"/>
  <c r="DP143" i="28"/>
  <c r="DO143" i="28"/>
  <c r="DN143" i="28"/>
  <c r="DM143" i="28"/>
  <c r="DL143" i="28"/>
  <c r="DK143" i="28"/>
  <c r="DJ143" i="28"/>
  <c r="DI143" i="28"/>
  <c r="DH143" i="28"/>
  <c r="DG143" i="28"/>
  <c r="DF143" i="28"/>
  <c r="DE143" i="28"/>
  <c r="DD143" i="28"/>
  <c r="DC143" i="28"/>
  <c r="DB143" i="28"/>
  <c r="DA143" i="28"/>
  <c r="CZ143" i="28"/>
  <c r="CY143" i="28"/>
  <c r="CX143" i="28"/>
  <c r="CW143" i="28"/>
  <c r="CV143" i="28"/>
  <c r="CU143" i="28"/>
  <c r="CT143" i="28"/>
  <c r="CS143" i="28"/>
  <c r="CR143" i="28"/>
  <c r="CQ143" i="28"/>
  <c r="CP143" i="28"/>
  <c r="CO143" i="28"/>
  <c r="CN143" i="28"/>
  <c r="CM143" i="28"/>
  <c r="CL143" i="28"/>
  <c r="CK143" i="28"/>
  <c r="CJ143" i="28"/>
  <c r="CI143" i="28"/>
  <c r="CG143" i="28"/>
  <c r="BQ143" i="28"/>
  <c r="BP143" i="28"/>
  <c r="BO143" i="28"/>
  <c r="BN143" i="28"/>
  <c r="BM143" i="28"/>
  <c r="BL143" i="28"/>
  <c r="BK143" i="28"/>
  <c r="BJ143" i="28"/>
  <c r="BI143" i="28"/>
  <c r="BH143" i="28"/>
  <c r="BG143" i="28"/>
  <c r="BF143" i="28"/>
  <c r="BE143" i="28"/>
  <c r="BD143" i="28"/>
  <c r="BC143" i="28"/>
  <c r="BB143" i="28"/>
  <c r="BA143" i="28"/>
  <c r="AZ143" i="28"/>
  <c r="AY143" i="28"/>
  <c r="AW143" i="28"/>
  <c r="AS143" i="28"/>
  <c r="AR143" i="28"/>
  <c r="AN143" i="28"/>
  <c r="AM143" i="28"/>
  <c r="AE143" i="28"/>
  <c r="W143" i="28"/>
  <c r="V143" i="28" s="1"/>
  <c r="U143" i="28"/>
  <c r="T143" i="28"/>
  <c r="S143" i="28"/>
  <c r="R143" i="28"/>
  <c r="P143" i="28"/>
  <c r="O143" i="28"/>
  <c r="N143" i="28"/>
  <c r="M143" i="28"/>
  <c r="K143" i="28"/>
  <c r="J143" i="28"/>
  <c r="I143" i="28"/>
  <c r="H143" i="28"/>
  <c r="G143" i="28"/>
  <c r="A143" i="28"/>
  <c r="FQ143" i="28" s="1"/>
  <c r="FS142" i="28"/>
  <c r="FP142" i="28"/>
  <c r="FO142" i="28"/>
  <c r="FJ142" i="28"/>
  <c r="FI142" i="28"/>
  <c r="FH142" i="28"/>
  <c r="FC142" i="28"/>
  <c r="FF142" i="28" s="1"/>
  <c r="FA142" i="28"/>
  <c r="EZ142" i="28"/>
  <c r="EX142" i="28"/>
  <c r="FG142" i="28" s="1"/>
  <c r="EW142" i="28"/>
  <c r="EO142" i="28"/>
  <c r="FE142" i="28" s="1"/>
  <c r="EN142" i="28"/>
  <c r="EM142" i="28"/>
  <c r="EL142" i="28"/>
  <c r="EK142" i="28"/>
  <c r="EJ142" i="28"/>
  <c r="EI142" i="28"/>
  <c r="EH142" i="28"/>
  <c r="EG142" i="28"/>
  <c r="EF142" i="28"/>
  <c r="EE142" i="28"/>
  <c r="ED142" i="28"/>
  <c r="EC142" i="28"/>
  <c r="EB142" i="28"/>
  <c r="EA142" i="28"/>
  <c r="DZ142" i="28"/>
  <c r="DY142" i="28"/>
  <c r="DU142" i="28"/>
  <c r="DT142" i="28"/>
  <c r="DS142" i="28"/>
  <c r="FV142" i="28" s="1"/>
  <c r="DR142" i="28"/>
  <c r="FT142" i="28" s="1"/>
  <c r="DQ142" i="28"/>
  <c r="DP142" i="28"/>
  <c r="DO142" i="28"/>
  <c r="DN142" i="28"/>
  <c r="DM142" i="28"/>
  <c r="DL142" i="28"/>
  <c r="DK142" i="28"/>
  <c r="DJ142" i="28"/>
  <c r="DI142" i="28"/>
  <c r="DH142" i="28"/>
  <c r="DG142" i="28"/>
  <c r="DF142" i="28"/>
  <c r="DE142" i="28"/>
  <c r="DD142" i="28"/>
  <c r="DC142" i="28"/>
  <c r="DB142" i="28"/>
  <c r="DA142" i="28"/>
  <c r="CZ142" i="28"/>
  <c r="CY142" i="28"/>
  <c r="CX142" i="28"/>
  <c r="CW142" i="28"/>
  <c r="CV142" i="28"/>
  <c r="CU142" i="28"/>
  <c r="CT142" i="28"/>
  <c r="CS142" i="28"/>
  <c r="CR142" i="28"/>
  <c r="CQ142" i="28"/>
  <c r="CP142" i="28"/>
  <c r="CO142" i="28"/>
  <c r="CN142" i="28"/>
  <c r="CM142" i="28"/>
  <c r="CL142" i="28"/>
  <c r="CK142" i="28"/>
  <c r="CJ142" i="28"/>
  <c r="CI142" i="28"/>
  <c r="CG142" i="28"/>
  <c r="BQ142" i="28"/>
  <c r="BP142" i="28"/>
  <c r="BO142" i="28"/>
  <c r="BN142" i="28"/>
  <c r="BM142" i="28"/>
  <c r="BL142" i="28"/>
  <c r="BK142" i="28"/>
  <c r="BJ142" i="28"/>
  <c r="BI142" i="28"/>
  <c r="BH142" i="28"/>
  <c r="BG142" i="28"/>
  <c r="BF142" i="28"/>
  <c r="BE142" i="28"/>
  <c r="BD142" i="28"/>
  <c r="BC142" i="28"/>
  <c r="BB142" i="28"/>
  <c r="BA142" i="28"/>
  <c r="AZ142" i="28"/>
  <c r="AY142" i="28"/>
  <c r="AW142" i="28"/>
  <c r="AS142" i="28"/>
  <c r="AR142" i="28"/>
  <c r="AN142" i="28"/>
  <c r="AM142" i="28"/>
  <c r="AE142" i="28"/>
  <c r="W142" i="28"/>
  <c r="V142" i="28" s="1"/>
  <c r="U142" i="28"/>
  <c r="T142" i="28"/>
  <c r="S142" i="28"/>
  <c r="R142" i="28"/>
  <c r="P142" i="28"/>
  <c r="O142" i="28"/>
  <c r="N142" i="28"/>
  <c r="M142" i="28"/>
  <c r="K142" i="28"/>
  <c r="J142" i="28"/>
  <c r="I142" i="28"/>
  <c r="H142" i="28"/>
  <c r="G142" i="28"/>
  <c r="A142" i="28"/>
  <c r="CC142" i="28" s="1"/>
  <c r="FS141" i="28"/>
  <c r="FP141" i="28"/>
  <c r="FO141" i="28"/>
  <c r="FJ141" i="28"/>
  <c r="FI141" i="28"/>
  <c r="FH141" i="28"/>
  <c r="FC141" i="28"/>
  <c r="FF141" i="28" s="1"/>
  <c r="FA141" i="28"/>
  <c r="EZ141" i="28"/>
  <c r="EX141" i="28"/>
  <c r="FG141" i="28" s="1"/>
  <c r="EW141" i="28"/>
  <c r="EO141" i="28"/>
  <c r="FE141" i="28" s="1"/>
  <c r="EN141" i="28"/>
  <c r="EM141" i="28"/>
  <c r="EL141" i="28"/>
  <c r="EK141" i="28"/>
  <c r="EJ141" i="28"/>
  <c r="EI141" i="28"/>
  <c r="EH141" i="28"/>
  <c r="EG141" i="28"/>
  <c r="EF141" i="28"/>
  <c r="EE141" i="28"/>
  <c r="ED141" i="28"/>
  <c r="EC141" i="28"/>
  <c r="EB141" i="28"/>
  <c r="EA141" i="28"/>
  <c r="DZ141" i="28"/>
  <c r="DY141" i="28"/>
  <c r="DU141" i="28"/>
  <c r="DT141" i="28"/>
  <c r="DS141" i="28"/>
  <c r="FV141" i="28" s="1"/>
  <c r="DR141" i="28"/>
  <c r="DQ141" i="28"/>
  <c r="DP141" i="28"/>
  <c r="DO141" i="28"/>
  <c r="DN141" i="28"/>
  <c r="DM141" i="28"/>
  <c r="DL141" i="28"/>
  <c r="DK141" i="28"/>
  <c r="DJ141" i="28"/>
  <c r="DI141" i="28"/>
  <c r="DH141" i="28"/>
  <c r="DG141" i="28"/>
  <c r="DF141" i="28"/>
  <c r="DE141" i="28"/>
  <c r="DD141" i="28"/>
  <c r="DC141" i="28"/>
  <c r="DB141" i="28"/>
  <c r="DA141" i="28"/>
  <c r="CZ141" i="28"/>
  <c r="CY141" i="28"/>
  <c r="CX141" i="28"/>
  <c r="CW141" i="28"/>
  <c r="CV141" i="28"/>
  <c r="CU141" i="28"/>
  <c r="CT141" i="28"/>
  <c r="CS141" i="28"/>
  <c r="CR141" i="28"/>
  <c r="CQ141" i="28"/>
  <c r="CP141" i="28"/>
  <c r="CO141" i="28"/>
  <c r="CN141" i="28"/>
  <c r="CM141" i="28"/>
  <c r="CL141" i="28"/>
  <c r="CK141" i="28"/>
  <c r="CJ141" i="28"/>
  <c r="CI141" i="28"/>
  <c r="CG141" i="28"/>
  <c r="BQ141" i="28"/>
  <c r="BP141" i="28"/>
  <c r="BO141" i="28"/>
  <c r="BN141" i="28"/>
  <c r="BM141" i="28"/>
  <c r="BL141" i="28"/>
  <c r="BK141" i="28"/>
  <c r="BJ141" i="28"/>
  <c r="BI141" i="28"/>
  <c r="BH141" i="28"/>
  <c r="BG141" i="28"/>
  <c r="BF141" i="28"/>
  <c r="BE141" i="28"/>
  <c r="BD141" i="28"/>
  <c r="BC141" i="28"/>
  <c r="BB141" i="28"/>
  <c r="BA141" i="28"/>
  <c r="AZ141" i="28"/>
  <c r="AY141" i="28"/>
  <c r="AW141" i="28"/>
  <c r="AS141" i="28"/>
  <c r="AR141" i="28"/>
  <c r="AN141" i="28"/>
  <c r="AM141" i="28"/>
  <c r="AE141" i="28"/>
  <c r="W141" i="28"/>
  <c r="V141" i="28" s="1"/>
  <c r="U141" i="28"/>
  <c r="T141" i="28"/>
  <c r="S141" i="28"/>
  <c r="R141" i="28"/>
  <c r="P141" i="28"/>
  <c r="O141" i="28"/>
  <c r="N141" i="28"/>
  <c r="M141" i="28"/>
  <c r="K141" i="28"/>
  <c r="J141" i="28"/>
  <c r="I141" i="28"/>
  <c r="H141" i="28"/>
  <c r="G141" i="28"/>
  <c r="A141" i="28"/>
  <c r="CC141" i="28" s="1"/>
  <c r="FS140" i="28"/>
  <c r="FP140" i="28"/>
  <c r="FO140" i="28"/>
  <c r="FJ140" i="28"/>
  <c r="FI140" i="28"/>
  <c r="FH140" i="28"/>
  <c r="FC140" i="28"/>
  <c r="FF140" i="28" s="1"/>
  <c r="FA140" i="28"/>
  <c r="EZ140" i="28"/>
  <c r="EX140" i="28"/>
  <c r="FG140" i="28" s="1"/>
  <c r="EW140" i="28"/>
  <c r="EO140" i="28"/>
  <c r="FE140" i="28" s="1"/>
  <c r="EN140" i="28"/>
  <c r="EM140" i="28"/>
  <c r="EL140" i="28"/>
  <c r="EK140" i="28"/>
  <c r="EJ140" i="28"/>
  <c r="EI140" i="28"/>
  <c r="EH140" i="28"/>
  <c r="EG140" i="28"/>
  <c r="EF140" i="28"/>
  <c r="EE140" i="28"/>
  <c r="ED140" i="28"/>
  <c r="EC140" i="28"/>
  <c r="EB140" i="28"/>
  <c r="EA140" i="28"/>
  <c r="DZ140" i="28"/>
  <c r="DY140" i="28"/>
  <c r="DU140" i="28"/>
  <c r="DT140" i="28"/>
  <c r="DS140" i="28"/>
  <c r="FV140" i="28" s="1"/>
  <c r="DR140" i="28"/>
  <c r="DQ140" i="28"/>
  <c r="DP140" i="28"/>
  <c r="DO140" i="28"/>
  <c r="DN140" i="28"/>
  <c r="DM140" i="28"/>
  <c r="DL140" i="28"/>
  <c r="DK140" i="28"/>
  <c r="DJ140" i="28"/>
  <c r="DI140" i="28"/>
  <c r="DH140" i="28"/>
  <c r="DG140" i="28"/>
  <c r="DF140" i="28"/>
  <c r="DE140" i="28"/>
  <c r="DD140" i="28"/>
  <c r="DC140" i="28"/>
  <c r="DB140" i="28"/>
  <c r="DA140" i="28"/>
  <c r="CZ140" i="28"/>
  <c r="CY140" i="28"/>
  <c r="CX140" i="28"/>
  <c r="CW140" i="28"/>
  <c r="CV140" i="28"/>
  <c r="CU140" i="28"/>
  <c r="CT140" i="28"/>
  <c r="CS140" i="28"/>
  <c r="CR140" i="28"/>
  <c r="CQ140" i="28"/>
  <c r="CP140" i="28"/>
  <c r="CO140" i="28"/>
  <c r="CN140" i="28"/>
  <c r="CM140" i="28"/>
  <c r="CL140" i="28"/>
  <c r="CK140" i="28"/>
  <c r="CJ140" i="28"/>
  <c r="CI140" i="28"/>
  <c r="CG140" i="28"/>
  <c r="BQ140" i="28"/>
  <c r="BP140" i="28"/>
  <c r="BO140" i="28"/>
  <c r="BN140" i="28"/>
  <c r="BM140" i="28"/>
  <c r="BL140" i="28"/>
  <c r="BK140" i="28"/>
  <c r="BJ140" i="28"/>
  <c r="BI140" i="28"/>
  <c r="BH140" i="28"/>
  <c r="BG140" i="28"/>
  <c r="BF140" i="28"/>
  <c r="BE140" i="28"/>
  <c r="BD140" i="28"/>
  <c r="BC140" i="28"/>
  <c r="BB140" i="28"/>
  <c r="BA140" i="28"/>
  <c r="AZ140" i="28"/>
  <c r="AY140" i="28"/>
  <c r="AW140" i="28"/>
  <c r="AS140" i="28"/>
  <c r="AR140" i="28"/>
  <c r="AN140" i="28"/>
  <c r="AM140" i="28"/>
  <c r="AE140" i="28"/>
  <c r="W140" i="28"/>
  <c r="V140" i="28" s="1"/>
  <c r="U140" i="28"/>
  <c r="T140" i="28"/>
  <c r="S140" i="28"/>
  <c r="R140" i="28"/>
  <c r="P140" i="28"/>
  <c r="O140" i="28"/>
  <c r="N140" i="28"/>
  <c r="M140" i="28"/>
  <c r="K140" i="28"/>
  <c r="J140" i="28"/>
  <c r="I140" i="28"/>
  <c r="H140" i="28"/>
  <c r="G140" i="28"/>
  <c r="A140" i="28"/>
  <c r="FS139" i="28"/>
  <c r="FP139" i="28"/>
  <c r="FO139" i="28"/>
  <c r="FJ139" i="28"/>
  <c r="FI139" i="28"/>
  <c r="FH139" i="28"/>
  <c r="FC139" i="28"/>
  <c r="FF139" i="28" s="1"/>
  <c r="FA139" i="28"/>
  <c r="EZ139" i="28"/>
  <c r="EX139" i="28"/>
  <c r="FG139" i="28" s="1"/>
  <c r="EW139" i="28"/>
  <c r="EO139" i="28"/>
  <c r="FE139" i="28" s="1"/>
  <c r="EN139" i="28"/>
  <c r="EM139" i="28"/>
  <c r="EL139" i="28"/>
  <c r="EK139" i="28"/>
  <c r="EJ139" i="28"/>
  <c r="EI139" i="28"/>
  <c r="EH139" i="28"/>
  <c r="EG139" i="28"/>
  <c r="EF139" i="28"/>
  <c r="EE139" i="28"/>
  <c r="ED139" i="28"/>
  <c r="EC139" i="28"/>
  <c r="EB139" i="28"/>
  <c r="EA139" i="28"/>
  <c r="DZ139" i="28"/>
  <c r="DY139" i="28"/>
  <c r="DU139" i="28"/>
  <c r="DT139" i="28"/>
  <c r="DS139" i="28"/>
  <c r="FV139" i="28" s="1"/>
  <c r="DR139" i="28"/>
  <c r="FU139" i="28" s="1"/>
  <c r="DQ139" i="28"/>
  <c r="DP139" i="28"/>
  <c r="DO139" i="28"/>
  <c r="DN139" i="28"/>
  <c r="DM139" i="28"/>
  <c r="DL139" i="28"/>
  <c r="DK139" i="28"/>
  <c r="DJ139" i="28"/>
  <c r="DI139" i="28"/>
  <c r="DH139" i="28"/>
  <c r="DG139" i="28"/>
  <c r="DF139" i="28"/>
  <c r="DE139" i="28"/>
  <c r="DD139" i="28"/>
  <c r="DC139" i="28"/>
  <c r="DB139" i="28"/>
  <c r="DA139" i="28"/>
  <c r="CZ139" i="28"/>
  <c r="CY139" i="28"/>
  <c r="CX139" i="28"/>
  <c r="CW139" i="28"/>
  <c r="CV139" i="28"/>
  <c r="CU139" i="28"/>
  <c r="CT139" i="28"/>
  <c r="CS139" i="28"/>
  <c r="CR139" i="28"/>
  <c r="CQ139" i="28"/>
  <c r="CP139" i="28"/>
  <c r="CO139" i="28"/>
  <c r="CN139" i="28"/>
  <c r="CM139" i="28"/>
  <c r="CL139" i="28"/>
  <c r="CK139" i="28"/>
  <c r="CJ139" i="28"/>
  <c r="CI139" i="28"/>
  <c r="CG139" i="28"/>
  <c r="BQ139" i="28"/>
  <c r="BP139" i="28"/>
  <c r="BO139" i="28"/>
  <c r="BN139" i="28"/>
  <c r="BM139" i="28"/>
  <c r="BL139" i="28"/>
  <c r="BK139" i="28"/>
  <c r="BJ139" i="28"/>
  <c r="BI139" i="28"/>
  <c r="BH139" i="28"/>
  <c r="BG139" i="28"/>
  <c r="BF139" i="28"/>
  <c r="BE139" i="28"/>
  <c r="BD139" i="28"/>
  <c r="BC139" i="28"/>
  <c r="BB139" i="28"/>
  <c r="BA139" i="28"/>
  <c r="AZ139" i="28"/>
  <c r="AY139" i="28"/>
  <c r="AW139" i="28"/>
  <c r="AS139" i="28"/>
  <c r="AR139" i="28"/>
  <c r="AN139" i="28"/>
  <c r="AM139" i="28"/>
  <c r="AE139" i="28"/>
  <c r="W139" i="28"/>
  <c r="U139" i="28"/>
  <c r="T139" i="28"/>
  <c r="S139" i="28"/>
  <c r="R139" i="28"/>
  <c r="P139" i="28"/>
  <c r="O139" i="28"/>
  <c r="N139" i="28"/>
  <c r="M139" i="28"/>
  <c r="K139" i="28"/>
  <c r="J139" i="28"/>
  <c r="I139" i="28"/>
  <c r="H139" i="28"/>
  <c r="G139" i="28"/>
  <c r="A139" i="28"/>
  <c r="BW139" i="28" s="1"/>
  <c r="FS138" i="28"/>
  <c r="FP138" i="28"/>
  <c r="FO138" i="28"/>
  <c r="FJ138" i="28"/>
  <c r="FI138" i="28"/>
  <c r="FH138" i="28"/>
  <c r="FC138" i="28"/>
  <c r="FF138" i="28" s="1"/>
  <c r="FA138" i="28"/>
  <c r="EZ138" i="28"/>
  <c r="EX138" i="28"/>
  <c r="FG138" i="28" s="1"/>
  <c r="EW138" i="28"/>
  <c r="EO138" i="28"/>
  <c r="FE138" i="28" s="1"/>
  <c r="EN138" i="28"/>
  <c r="EM138" i="28"/>
  <c r="EL138" i="28"/>
  <c r="EK138" i="28"/>
  <c r="EJ138" i="28"/>
  <c r="EI138" i="28"/>
  <c r="EH138" i="28"/>
  <c r="EG138" i="28"/>
  <c r="EF138" i="28"/>
  <c r="EE138" i="28"/>
  <c r="ED138" i="28"/>
  <c r="EC138" i="28"/>
  <c r="EB138" i="28"/>
  <c r="EA138" i="28"/>
  <c r="DZ138" i="28"/>
  <c r="DY138" i="28"/>
  <c r="DU138" i="28"/>
  <c r="DT138" i="28"/>
  <c r="DS138" i="28"/>
  <c r="FV138" i="28" s="1"/>
  <c r="DR138" i="28"/>
  <c r="FU138" i="28" s="1"/>
  <c r="DQ138" i="28"/>
  <c r="DP138" i="28"/>
  <c r="DO138" i="28"/>
  <c r="DN138" i="28"/>
  <c r="DM138" i="28"/>
  <c r="DL138" i="28"/>
  <c r="DK138" i="28"/>
  <c r="DJ138" i="28"/>
  <c r="DI138" i="28"/>
  <c r="DH138" i="28"/>
  <c r="DG138" i="28"/>
  <c r="DF138" i="28"/>
  <c r="DE138" i="28"/>
  <c r="DD138" i="28"/>
  <c r="DC138" i="28"/>
  <c r="DB138" i="28"/>
  <c r="DA138" i="28"/>
  <c r="CZ138" i="28"/>
  <c r="CY138" i="28"/>
  <c r="CX138" i="28"/>
  <c r="CW138" i="28"/>
  <c r="CV138" i="28"/>
  <c r="CU138" i="28"/>
  <c r="CT138" i="28"/>
  <c r="CS138" i="28"/>
  <c r="CR138" i="28"/>
  <c r="CQ138" i="28"/>
  <c r="CP138" i="28"/>
  <c r="CO138" i="28"/>
  <c r="CN138" i="28"/>
  <c r="CM138" i="28"/>
  <c r="CL138" i="28"/>
  <c r="CK138" i="28"/>
  <c r="CJ138" i="28"/>
  <c r="CI138" i="28"/>
  <c r="CG138" i="28"/>
  <c r="BQ138" i="28"/>
  <c r="BP138" i="28"/>
  <c r="BO138" i="28"/>
  <c r="BN138" i="28"/>
  <c r="BM138" i="28"/>
  <c r="BL138" i="28"/>
  <c r="BK138" i="28"/>
  <c r="BJ138" i="28"/>
  <c r="BI138" i="28"/>
  <c r="BH138" i="28"/>
  <c r="BG138" i="28"/>
  <c r="BF138" i="28"/>
  <c r="BE138" i="28"/>
  <c r="BD138" i="28"/>
  <c r="BC138" i="28"/>
  <c r="BB138" i="28"/>
  <c r="BA138" i="28"/>
  <c r="AZ138" i="28"/>
  <c r="AY138" i="28"/>
  <c r="AW138" i="28"/>
  <c r="AS138" i="28"/>
  <c r="AR138" i="28"/>
  <c r="AN138" i="28"/>
  <c r="AM138" i="28"/>
  <c r="AE138" i="28"/>
  <c r="W138" i="28"/>
  <c r="V138" i="28" s="1"/>
  <c r="U138" i="28"/>
  <c r="T138" i="28"/>
  <c r="S138" i="28"/>
  <c r="R138" i="28"/>
  <c r="P138" i="28"/>
  <c r="O138" i="28"/>
  <c r="N138" i="28"/>
  <c r="M138" i="28"/>
  <c r="K138" i="28"/>
  <c r="J138" i="28"/>
  <c r="I138" i="28"/>
  <c r="H138" i="28"/>
  <c r="G138" i="28"/>
  <c r="A138" i="28"/>
  <c r="FS137" i="28"/>
  <c r="FP137" i="28"/>
  <c r="FO137" i="28"/>
  <c r="FJ137" i="28"/>
  <c r="FI137" i="28"/>
  <c r="FH137" i="28"/>
  <c r="FG137" i="28"/>
  <c r="FC137" i="28"/>
  <c r="FF137" i="28" s="1"/>
  <c r="FA137" i="28"/>
  <c r="EZ137" i="28"/>
  <c r="EX137" i="28"/>
  <c r="EW137" i="28"/>
  <c r="EO137" i="28"/>
  <c r="FE137" i="28" s="1"/>
  <c r="EN137" i="28"/>
  <c r="EM137" i="28"/>
  <c r="EL137" i="28"/>
  <c r="EK137" i="28"/>
  <c r="EJ137" i="28"/>
  <c r="EI137" i="28"/>
  <c r="EH137" i="28"/>
  <c r="EG137" i="28"/>
  <c r="EF137" i="28"/>
  <c r="EE137" i="28"/>
  <c r="ED137" i="28"/>
  <c r="EC137" i="28"/>
  <c r="EB137" i="28"/>
  <c r="EA137" i="28"/>
  <c r="DZ137" i="28"/>
  <c r="DY137" i="28"/>
  <c r="DU137" i="28"/>
  <c r="DT137" i="28"/>
  <c r="DS137" i="28"/>
  <c r="FV137" i="28" s="1"/>
  <c r="DR137" i="28"/>
  <c r="FT137" i="28" s="1"/>
  <c r="DQ137" i="28"/>
  <c r="DP137" i="28"/>
  <c r="DO137" i="28"/>
  <c r="DN137" i="28"/>
  <c r="DM137" i="28"/>
  <c r="DL137" i="28"/>
  <c r="DK137" i="28"/>
  <c r="DJ137" i="28"/>
  <c r="DI137" i="28"/>
  <c r="DH137" i="28"/>
  <c r="DG137" i="28"/>
  <c r="DF137" i="28"/>
  <c r="DE137" i="28"/>
  <c r="DD137" i="28"/>
  <c r="DC137" i="28"/>
  <c r="DB137" i="28"/>
  <c r="DA137" i="28"/>
  <c r="CZ137" i="28"/>
  <c r="CY137" i="28"/>
  <c r="CX137" i="28"/>
  <c r="CW137" i="28"/>
  <c r="CV137" i="28"/>
  <c r="CU137" i="28"/>
  <c r="CT137" i="28"/>
  <c r="CS137" i="28"/>
  <c r="CR137" i="28"/>
  <c r="CQ137" i="28"/>
  <c r="CP137" i="28"/>
  <c r="CO137" i="28"/>
  <c r="CN137" i="28"/>
  <c r="CM137" i="28"/>
  <c r="CL137" i="28"/>
  <c r="CK137" i="28"/>
  <c r="CJ137" i="28"/>
  <c r="CI137" i="28"/>
  <c r="CG137" i="28"/>
  <c r="BQ137" i="28"/>
  <c r="BP137" i="28"/>
  <c r="BO137" i="28"/>
  <c r="BN137" i="28"/>
  <c r="BM137" i="28"/>
  <c r="BL137" i="28"/>
  <c r="BK137" i="28"/>
  <c r="BJ137" i="28"/>
  <c r="BI137" i="28"/>
  <c r="BH137" i="28"/>
  <c r="BG137" i="28"/>
  <c r="BF137" i="28"/>
  <c r="BE137" i="28"/>
  <c r="BD137" i="28"/>
  <c r="BC137" i="28"/>
  <c r="BB137" i="28"/>
  <c r="BA137" i="28"/>
  <c r="AZ137" i="28"/>
  <c r="AY137" i="28"/>
  <c r="AW137" i="28"/>
  <c r="AS137" i="28"/>
  <c r="AR137" i="28"/>
  <c r="AN137" i="28"/>
  <c r="AM137" i="28"/>
  <c r="AE137" i="28"/>
  <c r="W137" i="28"/>
  <c r="V137" i="28" s="1"/>
  <c r="U137" i="28"/>
  <c r="T137" i="28"/>
  <c r="S137" i="28"/>
  <c r="R137" i="28"/>
  <c r="P137" i="28"/>
  <c r="O137" i="28"/>
  <c r="N137" i="28"/>
  <c r="M137" i="28"/>
  <c r="K137" i="28"/>
  <c r="J137" i="28"/>
  <c r="I137" i="28"/>
  <c r="H137" i="28"/>
  <c r="G137" i="28"/>
  <c r="A137" i="28"/>
  <c r="BZ137" i="28" s="1"/>
  <c r="FS136" i="28"/>
  <c r="FP136" i="28"/>
  <c r="FO136" i="28"/>
  <c r="FJ136" i="28"/>
  <c r="FI136" i="28"/>
  <c r="FH136" i="28"/>
  <c r="FC136" i="28"/>
  <c r="FF136" i="28" s="1"/>
  <c r="FA136" i="28"/>
  <c r="EZ136" i="28"/>
  <c r="EX136" i="28"/>
  <c r="FG136" i="28" s="1"/>
  <c r="EW136" i="28"/>
  <c r="EO136" i="28"/>
  <c r="FE136" i="28" s="1"/>
  <c r="EN136" i="28"/>
  <c r="EM136" i="28"/>
  <c r="EL136" i="28"/>
  <c r="EK136" i="28"/>
  <c r="EJ136" i="28"/>
  <c r="EI136" i="28"/>
  <c r="EH136" i="28"/>
  <c r="EG136" i="28"/>
  <c r="EF136" i="28"/>
  <c r="EE136" i="28"/>
  <c r="ED136" i="28"/>
  <c r="EC136" i="28"/>
  <c r="EB136" i="28"/>
  <c r="EA136" i="28"/>
  <c r="DZ136" i="28"/>
  <c r="DY136" i="28"/>
  <c r="DU136" i="28"/>
  <c r="DT136" i="28"/>
  <c r="DS136" i="28"/>
  <c r="FV136" i="28" s="1"/>
  <c r="DR136" i="28"/>
  <c r="FU136" i="28" s="1"/>
  <c r="DQ136" i="28"/>
  <c r="DP136" i="28"/>
  <c r="DO136" i="28"/>
  <c r="DN136" i="28"/>
  <c r="DM136" i="28"/>
  <c r="DL136" i="28"/>
  <c r="DK136" i="28"/>
  <c r="DJ136" i="28"/>
  <c r="DI136" i="28"/>
  <c r="DH136" i="28"/>
  <c r="DG136" i="28"/>
  <c r="DF136" i="28"/>
  <c r="DE136" i="28"/>
  <c r="DD136" i="28"/>
  <c r="DC136" i="28"/>
  <c r="DB136" i="28"/>
  <c r="DA136" i="28"/>
  <c r="CZ136" i="28"/>
  <c r="CY136" i="28"/>
  <c r="CX136" i="28"/>
  <c r="CW136" i="28"/>
  <c r="CV136" i="28"/>
  <c r="CU136" i="28"/>
  <c r="CT136" i="28"/>
  <c r="CS136" i="28"/>
  <c r="CR136" i="28"/>
  <c r="CQ136" i="28"/>
  <c r="CP136" i="28"/>
  <c r="CO136" i="28"/>
  <c r="CN136" i="28"/>
  <c r="CM136" i="28"/>
  <c r="CL136" i="28"/>
  <c r="CK136" i="28"/>
  <c r="CJ136" i="28"/>
  <c r="CI136" i="28"/>
  <c r="CG136" i="28"/>
  <c r="BQ136" i="28"/>
  <c r="BP136" i="28"/>
  <c r="BO136" i="28"/>
  <c r="BN136" i="28"/>
  <c r="BM136" i="28"/>
  <c r="BL136" i="28"/>
  <c r="BK136" i="28"/>
  <c r="BJ136" i="28"/>
  <c r="BI136" i="28"/>
  <c r="BH136" i="28"/>
  <c r="BG136" i="28"/>
  <c r="BF136" i="28"/>
  <c r="BE136" i="28"/>
  <c r="BD136" i="28"/>
  <c r="BC136" i="28"/>
  <c r="BB136" i="28"/>
  <c r="BA136" i="28"/>
  <c r="AZ136" i="28"/>
  <c r="AY136" i="28"/>
  <c r="AW136" i="28"/>
  <c r="AS136" i="28"/>
  <c r="AR136" i="28"/>
  <c r="AN136" i="28"/>
  <c r="AM136" i="28"/>
  <c r="AE136" i="28"/>
  <c r="W136" i="28"/>
  <c r="V136" i="28" s="1"/>
  <c r="U136" i="28"/>
  <c r="T136" i="28"/>
  <c r="S136" i="28"/>
  <c r="R136" i="28"/>
  <c r="P136" i="28"/>
  <c r="O136" i="28"/>
  <c r="N136" i="28"/>
  <c r="M136" i="28"/>
  <c r="K136" i="28"/>
  <c r="J136" i="28"/>
  <c r="I136" i="28"/>
  <c r="H136" i="28"/>
  <c r="G136" i="28"/>
  <c r="A136" i="28"/>
  <c r="FQ136" i="28" s="1"/>
  <c r="FS135" i="28"/>
  <c r="FP135" i="28"/>
  <c r="FO135" i="28"/>
  <c r="FJ135" i="28"/>
  <c r="FI135" i="28"/>
  <c r="FH135" i="28"/>
  <c r="FC135" i="28"/>
  <c r="FF135" i="28" s="1"/>
  <c r="FA135" i="28"/>
  <c r="EZ135" i="28"/>
  <c r="EX135" i="28"/>
  <c r="FG135" i="28" s="1"/>
  <c r="EW135" i="28"/>
  <c r="EO135" i="28"/>
  <c r="FE135" i="28" s="1"/>
  <c r="EN135" i="28"/>
  <c r="EM135" i="28"/>
  <c r="EL135" i="28"/>
  <c r="EK135" i="28"/>
  <c r="EJ135" i="28"/>
  <c r="EI135" i="28"/>
  <c r="EH135" i="28"/>
  <c r="EG135" i="28"/>
  <c r="EF135" i="28"/>
  <c r="EE135" i="28"/>
  <c r="ED135" i="28"/>
  <c r="EC135" i="28"/>
  <c r="EB135" i="28"/>
  <c r="EA135" i="28"/>
  <c r="DZ135" i="28"/>
  <c r="DY135" i="28"/>
  <c r="DU135" i="28"/>
  <c r="DT135" i="28"/>
  <c r="DS135" i="28"/>
  <c r="FV135" i="28" s="1"/>
  <c r="DR135" i="28"/>
  <c r="FU135" i="28" s="1"/>
  <c r="DQ135" i="28"/>
  <c r="DP135" i="28"/>
  <c r="DO135" i="28"/>
  <c r="DN135" i="28"/>
  <c r="DM135" i="28"/>
  <c r="DL135" i="28"/>
  <c r="DK135" i="28"/>
  <c r="DJ135" i="28"/>
  <c r="DI135" i="28"/>
  <c r="DH135" i="28"/>
  <c r="DG135" i="28"/>
  <c r="DF135" i="28"/>
  <c r="DE135" i="28"/>
  <c r="DD135" i="28"/>
  <c r="DC135" i="28"/>
  <c r="DB135" i="28"/>
  <c r="DA135" i="28"/>
  <c r="CZ135" i="28"/>
  <c r="CY135" i="28"/>
  <c r="CX135" i="28"/>
  <c r="CW135" i="28"/>
  <c r="CV135" i="28"/>
  <c r="CU135" i="28"/>
  <c r="CT135" i="28"/>
  <c r="CS135" i="28"/>
  <c r="CR135" i="28"/>
  <c r="CQ135" i="28"/>
  <c r="CP135" i="28"/>
  <c r="CO135" i="28"/>
  <c r="CN135" i="28"/>
  <c r="CM135" i="28"/>
  <c r="CL135" i="28"/>
  <c r="CK135" i="28"/>
  <c r="CJ135" i="28"/>
  <c r="CI135" i="28"/>
  <c r="CG135" i="28"/>
  <c r="BQ135" i="28"/>
  <c r="BP135" i="28"/>
  <c r="BO135" i="28"/>
  <c r="BN135" i="28"/>
  <c r="BM135" i="28"/>
  <c r="BL135" i="28"/>
  <c r="BK135" i="28"/>
  <c r="BJ135" i="28"/>
  <c r="BI135" i="28"/>
  <c r="BH135" i="28"/>
  <c r="BG135" i="28"/>
  <c r="BF135" i="28"/>
  <c r="BE135" i="28"/>
  <c r="BD135" i="28"/>
  <c r="BC135" i="28"/>
  <c r="BB135" i="28"/>
  <c r="BA135" i="28"/>
  <c r="AZ135" i="28"/>
  <c r="AY135" i="28"/>
  <c r="AW135" i="28"/>
  <c r="AS135" i="28"/>
  <c r="AR135" i="28"/>
  <c r="AN135" i="28"/>
  <c r="AM135" i="28"/>
  <c r="AE135" i="28"/>
  <c r="W135" i="28"/>
  <c r="V135" i="28" s="1"/>
  <c r="U135" i="28"/>
  <c r="T135" i="28"/>
  <c r="S135" i="28"/>
  <c r="R135" i="28"/>
  <c r="P135" i="28"/>
  <c r="O135" i="28"/>
  <c r="N135" i="28"/>
  <c r="M135" i="28"/>
  <c r="K135" i="28"/>
  <c r="J135" i="28"/>
  <c r="I135" i="28"/>
  <c r="H135" i="28"/>
  <c r="G135" i="28"/>
  <c r="A135" i="28"/>
  <c r="FQ135" i="28" s="1"/>
  <c r="FS134" i="28"/>
  <c r="FP134" i="28"/>
  <c r="FO134" i="28"/>
  <c r="FJ134" i="28"/>
  <c r="FI134" i="28"/>
  <c r="FH134" i="28"/>
  <c r="FC134" i="28"/>
  <c r="FF134" i="28" s="1"/>
  <c r="FA134" i="28"/>
  <c r="EZ134" i="28"/>
  <c r="EX134" i="28"/>
  <c r="FG134" i="28" s="1"/>
  <c r="EW134" i="28"/>
  <c r="EO134" i="28"/>
  <c r="FE134" i="28" s="1"/>
  <c r="EN134" i="28"/>
  <c r="EM134" i="28"/>
  <c r="EL134" i="28"/>
  <c r="EK134" i="28"/>
  <c r="EJ134" i="28"/>
  <c r="EI134" i="28"/>
  <c r="EH134" i="28"/>
  <c r="EG134" i="28"/>
  <c r="EF134" i="28"/>
  <c r="EE134" i="28"/>
  <c r="ED134" i="28"/>
  <c r="EC134" i="28"/>
  <c r="EB134" i="28"/>
  <c r="EA134" i="28"/>
  <c r="DZ134" i="28"/>
  <c r="DY134" i="28"/>
  <c r="DU134" i="28"/>
  <c r="DT134" i="28"/>
  <c r="DS134" i="28"/>
  <c r="FV134" i="28" s="1"/>
  <c r="DR134" i="28"/>
  <c r="DQ134" i="28"/>
  <c r="DP134" i="28"/>
  <c r="DO134" i="28"/>
  <c r="DN134" i="28"/>
  <c r="DM134" i="28"/>
  <c r="DL134" i="28"/>
  <c r="DK134" i="28"/>
  <c r="DJ134" i="28"/>
  <c r="DI134" i="28"/>
  <c r="DH134" i="28"/>
  <c r="DG134" i="28"/>
  <c r="DF134" i="28"/>
  <c r="DE134" i="28"/>
  <c r="DD134" i="28"/>
  <c r="DC134" i="28"/>
  <c r="DB134" i="28"/>
  <c r="DA134" i="28"/>
  <c r="CZ134" i="28"/>
  <c r="CY134" i="28"/>
  <c r="CX134" i="28"/>
  <c r="CW134" i="28"/>
  <c r="CV134" i="28"/>
  <c r="CU134" i="28"/>
  <c r="CT134" i="28"/>
  <c r="CS134" i="28"/>
  <c r="CR134" i="28"/>
  <c r="CQ134" i="28"/>
  <c r="CP134" i="28"/>
  <c r="CO134" i="28"/>
  <c r="CN134" i="28"/>
  <c r="CM134" i="28"/>
  <c r="CL134" i="28"/>
  <c r="CK134" i="28"/>
  <c r="CJ134" i="28"/>
  <c r="CI134" i="28"/>
  <c r="CG134" i="28"/>
  <c r="BQ134" i="28"/>
  <c r="BP134" i="28"/>
  <c r="BO134" i="28"/>
  <c r="BN134" i="28"/>
  <c r="BM134" i="28"/>
  <c r="BL134" i="28"/>
  <c r="BK134" i="28"/>
  <c r="BJ134" i="28"/>
  <c r="BI134" i="28"/>
  <c r="BH134" i="28"/>
  <c r="BG134" i="28"/>
  <c r="BF134" i="28"/>
  <c r="BE134" i="28"/>
  <c r="BD134" i="28"/>
  <c r="BC134" i="28"/>
  <c r="BB134" i="28"/>
  <c r="BA134" i="28"/>
  <c r="AZ134" i="28"/>
  <c r="AY134" i="28"/>
  <c r="AW134" i="28"/>
  <c r="AS134" i="28"/>
  <c r="AR134" i="28"/>
  <c r="AN134" i="28"/>
  <c r="AM134" i="28"/>
  <c r="AE134" i="28"/>
  <c r="W134" i="28"/>
  <c r="V134" i="28" s="1"/>
  <c r="U134" i="28"/>
  <c r="T134" i="28"/>
  <c r="S134" i="28"/>
  <c r="R134" i="28"/>
  <c r="P134" i="28"/>
  <c r="O134" i="28"/>
  <c r="N134" i="28"/>
  <c r="M134" i="28"/>
  <c r="K134" i="28"/>
  <c r="J134" i="28"/>
  <c r="I134" i="28"/>
  <c r="H134" i="28"/>
  <c r="G134" i="28"/>
  <c r="A134" i="28"/>
  <c r="FS133" i="28"/>
  <c r="FP133" i="28"/>
  <c r="FO133" i="28"/>
  <c r="FJ133" i="28"/>
  <c r="FI133" i="28"/>
  <c r="FH133" i="28"/>
  <c r="FG133" i="28"/>
  <c r="FC133" i="28"/>
  <c r="FF133" i="28" s="1"/>
  <c r="FA133" i="28"/>
  <c r="EZ133" i="28"/>
  <c r="EX133" i="28"/>
  <c r="EW133" i="28"/>
  <c r="EO133" i="28"/>
  <c r="FE133" i="28" s="1"/>
  <c r="EN133" i="28"/>
  <c r="EM133" i="28"/>
  <c r="EL133" i="28"/>
  <c r="EK133" i="28"/>
  <c r="EJ133" i="28"/>
  <c r="EI133" i="28"/>
  <c r="EH133" i="28"/>
  <c r="EG133" i="28"/>
  <c r="EF133" i="28"/>
  <c r="EE133" i="28"/>
  <c r="ED133" i="28"/>
  <c r="EC133" i="28"/>
  <c r="EB133" i="28"/>
  <c r="EA133" i="28"/>
  <c r="DZ133" i="28"/>
  <c r="DY133" i="28"/>
  <c r="DU133" i="28"/>
  <c r="DT133" i="28"/>
  <c r="DS133" i="28"/>
  <c r="FV133" i="28" s="1"/>
  <c r="DR133" i="28"/>
  <c r="FT133" i="28" s="1"/>
  <c r="DQ133" i="28"/>
  <c r="DP133" i="28"/>
  <c r="DO133" i="28"/>
  <c r="DN133" i="28"/>
  <c r="DM133" i="28"/>
  <c r="DL133" i="28"/>
  <c r="DK133" i="28"/>
  <c r="DJ133" i="28"/>
  <c r="DI133" i="28"/>
  <c r="DH133" i="28"/>
  <c r="DG133" i="28"/>
  <c r="DF133" i="28"/>
  <c r="DE133" i="28"/>
  <c r="DD133" i="28"/>
  <c r="DC133" i="28"/>
  <c r="DB133" i="28"/>
  <c r="DA133" i="28"/>
  <c r="CZ133" i="28"/>
  <c r="CY133" i="28"/>
  <c r="CX133" i="28"/>
  <c r="CW133" i="28"/>
  <c r="CV133" i="28"/>
  <c r="CU133" i="28"/>
  <c r="CT133" i="28"/>
  <c r="CS133" i="28"/>
  <c r="CR133" i="28"/>
  <c r="CQ133" i="28"/>
  <c r="CP133" i="28"/>
  <c r="CO133" i="28"/>
  <c r="CN133" i="28"/>
  <c r="CM133" i="28"/>
  <c r="CL133" i="28"/>
  <c r="CK133" i="28"/>
  <c r="CJ133" i="28"/>
  <c r="CI133" i="28"/>
  <c r="CG133" i="28"/>
  <c r="BQ133" i="28"/>
  <c r="BP133" i="28"/>
  <c r="BO133" i="28"/>
  <c r="BN133" i="28"/>
  <c r="BM133" i="28"/>
  <c r="BL133" i="28"/>
  <c r="BK133" i="28"/>
  <c r="BJ133" i="28"/>
  <c r="BI133" i="28"/>
  <c r="BH133" i="28"/>
  <c r="BG133" i="28"/>
  <c r="BF133" i="28"/>
  <c r="BE133" i="28"/>
  <c r="BD133" i="28"/>
  <c r="BC133" i="28"/>
  <c r="BB133" i="28"/>
  <c r="BA133" i="28"/>
  <c r="AZ133" i="28"/>
  <c r="AY133" i="28"/>
  <c r="AW133" i="28"/>
  <c r="AS133" i="28"/>
  <c r="AR133" i="28"/>
  <c r="AN133" i="28"/>
  <c r="AM133" i="28"/>
  <c r="AE133" i="28"/>
  <c r="W133" i="28"/>
  <c r="V133" i="28" s="1"/>
  <c r="U133" i="28"/>
  <c r="T133" i="28"/>
  <c r="S133" i="28"/>
  <c r="R133" i="28"/>
  <c r="P133" i="28"/>
  <c r="O133" i="28"/>
  <c r="Q133" i="28" s="1"/>
  <c r="N133" i="28"/>
  <c r="M133" i="28"/>
  <c r="K133" i="28"/>
  <c r="J133" i="28"/>
  <c r="I133" i="28"/>
  <c r="H133" i="28"/>
  <c r="G133" i="28"/>
  <c r="A133" i="28"/>
  <c r="FS132" i="28"/>
  <c r="FP132" i="28"/>
  <c r="FO132" i="28"/>
  <c r="FJ132" i="28"/>
  <c r="FI132" i="28"/>
  <c r="FH132" i="28"/>
  <c r="FC132" i="28"/>
  <c r="FF132" i="28" s="1"/>
  <c r="FA132" i="28"/>
  <c r="EZ132" i="28"/>
  <c r="EX132" i="28"/>
  <c r="FG132" i="28" s="1"/>
  <c r="EW132" i="28"/>
  <c r="EO132" i="28"/>
  <c r="FE132" i="28" s="1"/>
  <c r="EN132" i="28"/>
  <c r="EM132" i="28"/>
  <c r="EL132" i="28"/>
  <c r="EK132" i="28"/>
  <c r="EJ132" i="28"/>
  <c r="EI132" i="28"/>
  <c r="EH132" i="28"/>
  <c r="EG132" i="28"/>
  <c r="EF132" i="28"/>
  <c r="EE132" i="28"/>
  <c r="ED132" i="28"/>
  <c r="EC132" i="28"/>
  <c r="EB132" i="28"/>
  <c r="EA132" i="28"/>
  <c r="DZ132" i="28"/>
  <c r="DY132" i="28"/>
  <c r="DU132" i="28"/>
  <c r="DT132" i="28"/>
  <c r="DS132" i="28"/>
  <c r="FV132" i="28" s="1"/>
  <c r="DR132" i="28"/>
  <c r="FU132" i="28" s="1"/>
  <c r="DQ132" i="28"/>
  <c r="DP132" i="28"/>
  <c r="DO132" i="28"/>
  <c r="DN132" i="28"/>
  <c r="DM132" i="28"/>
  <c r="DL132" i="28"/>
  <c r="DK132" i="28"/>
  <c r="DJ132" i="28"/>
  <c r="DI132" i="28"/>
  <c r="DH132" i="28"/>
  <c r="DG132" i="28"/>
  <c r="DF132" i="28"/>
  <c r="DE132" i="28"/>
  <c r="DD132" i="28"/>
  <c r="DC132" i="28"/>
  <c r="DB132" i="28"/>
  <c r="DA132" i="28"/>
  <c r="CZ132" i="28"/>
  <c r="CY132" i="28"/>
  <c r="CX132" i="28"/>
  <c r="CW132" i="28"/>
  <c r="CV132" i="28"/>
  <c r="CU132" i="28"/>
  <c r="CT132" i="28"/>
  <c r="CS132" i="28"/>
  <c r="CR132" i="28"/>
  <c r="CQ132" i="28"/>
  <c r="CP132" i="28"/>
  <c r="CO132" i="28"/>
  <c r="CN132" i="28"/>
  <c r="CM132" i="28"/>
  <c r="CL132" i="28"/>
  <c r="CK132" i="28"/>
  <c r="CJ132" i="28"/>
  <c r="CI132" i="28"/>
  <c r="CG132" i="28"/>
  <c r="BQ132" i="28"/>
  <c r="BP132" i="28"/>
  <c r="BO132" i="28"/>
  <c r="BN132" i="28"/>
  <c r="BM132" i="28"/>
  <c r="BL132" i="28"/>
  <c r="BK132" i="28"/>
  <c r="BJ132" i="28"/>
  <c r="BI132" i="28"/>
  <c r="BH132" i="28"/>
  <c r="BG132" i="28"/>
  <c r="BF132" i="28"/>
  <c r="BE132" i="28"/>
  <c r="BD132" i="28"/>
  <c r="BC132" i="28"/>
  <c r="BB132" i="28"/>
  <c r="BA132" i="28"/>
  <c r="AZ132" i="28"/>
  <c r="AY132" i="28"/>
  <c r="AW132" i="28"/>
  <c r="AS132" i="28"/>
  <c r="AR132" i="28"/>
  <c r="AN132" i="28"/>
  <c r="AM132" i="28"/>
  <c r="AE132" i="28"/>
  <c r="W132" i="28"/>
  <c r="V132" i="28" s="1"/>
  <c r="U132" i="28"/>
  <c r="T132" i="28"/>
  <c r="S132" i="28"/>
  <c r="R132" i="28"/>
  <c r="P132" i="28"/>
  <c r="O132" i="28"/>
  <c r="N132" i="28"/>
  <c r="M132" i="28"/>
  <c r="K132" i="28"/>
  <c r="J132" i="28"/>
  <c r="I132" i="28"/>
  <c r="H132" i="28"/>
  <c r="G132" i="28"/>
  <c r="A132" i="28"/>
  <c r="FD132" i="28" s="1"/>
  <c r="FS131" i="28"/>
  <c r="FP131" i="28"/>
  <c r="FO131" i="28"/>
  <c r="FJ131" i="28"/>
  <c r="FI131" i="28"/>
  <c r="FH131" i="28"/>
  <c r="FC131" i="28"/>
  <c r="FF131" i="28" s="1"/>
  <c r="FA131" i="28"/>
  <c r="EZ131" i="28"/>
  <c r="EX131" i="28"/>
  <c r="FG131" i="28" s="1"/>
  <c r="EW131" i="28"/>
  <c r="EO131" i="28"/>
  <c r="FE131" i="28" s="1"/>
  <c r="EN131" i="28"/>
  <c r="EM131" i="28"/>
  <c r="EL131" i="28"/>
  <c r="EK131" i="28"/>
  <c r="EJ131" i="28"/>
  <c r="EI131" i="28"/>
  <c r="EH131" i="28"/>
  <c r="EG131" i="28"/>
  <c r="EF131" i="28"/>
  <c r="EE131" i="28"/>
  <c r="ED131" i="28"/>
  <c r="EC131" i="28"/>
  <c r="EB131" i="28"/>
  <c r="EA131" i="28"/>
  <c r="DZ131" i="28"/>
  <c r="DY131" i="28"/>
  <c r="DU131" i="28"/>
  <c r="DT131" i="28"/>
  <c r="DS131" i="28"/>
  <c r="FV131" i="28" s="1"/>
  <c r="DR131" i="28"/>
  <c r="FU131" i="28" s="1"/>
  <c r="DQ131" i="28"/>
  <c r="DP131" i="28"/>
  <c r="DO131" i="28"/>
  <c r="DN131" i="28"/>
  <c r="DM131" i="28"/>
  <c r="DL131" i="28"/>
  <c r="DK131" i="28"/>
  <c r="DJ131" i="28"/>
  <c r="DI131" i="28"/>
  <c r="DH131" i="28"/>
  <c r="DG131" i="28"/>
  <c r="DF131" i="28"/>
  <c r="DE131" i="28"/>
  <c r="DD131" i="28"/>
  <c r="DC131" i="28"/>
  <c r="DB131" i="28"/>
  <c r="DA131" i="28"/>
  <c r="CZ131" i="28"/>
  <c r="CY131" i="28"/>
  <c r="CX131" i="28"/>
  <c r="CW131" i="28"/>
  <c r="CV131" i="28"/>
  <c r="CU131" i="28"/>
  <c r="CT131" i="28"/>
  <c r="CS131" i="28"/>
  <c r="CR131" i="28"/>
  <c r="CQ131" i="28"/>
  <c r="CP131" i="28"/>
  <c r="CO131" i="28"/>
  <c r="CN131" i="28"/>
  <c r="CM131" i="28"/>
  <c r="CL131" i="28"/>
  <c r="CK131" i="28"/>
  <c r="CJ131" i="28"/>
  <c r="CI131" i="28"/>
  <c r="CG131" i="28"/>
  <c r="BQ131" i="28"/>
  <c r="BP131" i="28"/>
  <c r="BO131" i="28"/>
  <c r="BN131" i="28"/>
  <c r="BM131" i="28"/>
  <c r="BL131" i="28"/>
  <c r="BK131" i="28"/>
  <c r="BJ131" i="28"/>
  <c r="BI131" i="28"/>
  <c r="BH131" i="28"/>
  <c r="BG131" i="28"/>
  <c r="BF131" i="28"/>
  <c r="BE131" i="28"/>
  <c r="BD131" i="28"/>
  <c r="BC131" i="28"/>
  <c r="BB131" i="28"/>
  <c r="BA131" i="28"/>
  <c r="AZ131" i="28"/>
  <c r="AY131" i="28"/>
  <c r="AW131" i="28"/>
  <c r="AS131" i="28"/>
  <c r="AR131" i="28"/>
  <c r="AN131" i="28"/>
  <c r="AM131" i="28"/>
  <c r="AE131" i="28"/>
  <c r="W131" i="28"/>
  <c r="V131" i="28" s="1"/>
  <c r="U131" i="28"/>
  <c r="T131" i="28"/>
  <c r="S131" i="28"/>
  <c r="R131" i="28"/>
  <c r="P131" i="28"/>
  <c r="O131" i="28"/>
  <c r="N131" i="28"/>
  <c r="M131" i="28"/>
  <c r="K131" i="28"/>
  <c r="J131" i="28"/>
  <c r="I131" i="28"/>
  <c r="H131" i="28"/>
  <c r="G131" i="28"/>
  <c r="A131" i="28"/>
  <c r="CB131" i="28" s="1"/>
  <c r="FS130" i="28"/>
  <c r="FP130" i="28"/>
  <c r="FO130" i="28"/>
  <c r="FJ130" i="28"/>
  <c r="FI130" i="28"/>
  <c r="FH130" i="28"/>
  <c r="FC130" i="28"/>
  <c r="FF130" i="28" s="1"/>
  <c r="FA130" i="28"/>
  <c r="EZ130" i="28"/>
  <c r="EX130" i="28"/>
  <c r="FG130" i="28" s="1"/>
  <c r="EW130" i="28"/>
  <c r="EO130" i="28"/>
  <c r="FE130" i="28" s="1"/>
  <c r="EN130" i="28"/>
  <c r="EM130" i="28"/>
  <c r="EL130" i="28"/>
  <c r="EK130" i="28"/>
  <c r="EJ130" i="28"/>
  <c r="EI130" i="28"/>
  <c r="EH130" i="28"/>
  <c r="EG130" i="28"/>
  <c r="EF130" i="28"/>
  <c r="EE130" i="28"/>
  <c r="ED130" i="28"/>
  <c r="EC130" i="28"/>
  <c r="EB130" i="28"/>
  <c r="EA130" i="28"/>
  <c r="DZ130" i="28"/>
  <c r="DY130" i="28"/>
  <c r="DU130" i="28"/>
  <c r="DT130" i="28"/>
  <c r="DS130" i="28"/>
  <c r="FV130" i="28" s="1"/>
  <c r="DR130" i="28"/>
  <c r="FU130" i="28" s="1"/>
  <c r="DQ130" i="28"/>
  <c r="DP130" i="28"/>
  <c r="DO130" i="28"/>
  <c r="DN130" i="28"/>
  <c r="DM130" i="28"/>
  <c r="DL130" i="28"/>
  <c r="DK130" i="28"/>
  <c r="DJ130" i="28"/>
  <c r="DI130" i="28"/>
  <c r="DH130" i="28"/>
  <c r="DG130" i="28"/>
  <c r="DF130" i="28"/>
  <c r="DE130" i="28"/>
  <c r="DD130" i="28"/>
  <c r="DC130" i="28"/>
  <c r="DB130" i="28"/>
  <c r="DA130" i="28"/>
  <c r="CZ130" i="28"/>
  <c r="CY130" i="28"/>
  <c r="CX130" i="28"/>
  <c r="CW130" i="28"/>
  <c r="CV130" i="28"/>
  <c r="CU130" i="28"/>
  <c r="CT130" i="28"/>
  <c r="CS130" i="28"/>
  <c r="CR130" i="28"/>
  <c r="CQ130" i="28"/>
  <c r="CP130" i="28"/>
  <c r="CO130" i="28"/>
  <c r="CN130" i="28"/>
  <c r="CM130" i="28"/>
  <c r="CL130" i="28"/>
  <c r="CK130" i="28"/>
  <c r="CJ130" i="28"/>
  <c r="CI130" i="28"/>
  <c r="CG130" i="28"/>
  <c r="BQ130" i="28"/>
  <c r="BP130" i="28"/>
  <c r="BO130" i="28"/>
  <c r="BN130" i="28"/>
  <c r="BM130" i="28"/>
  <c r="BL130" i="28"/>
  <c r="BK130" i="28"/>
  <c r="BJ130" i="28"/>
  <c r="BI130" i="28"/>
  <c r="BH130" i="28"/>
  <c r="BG130" i="28"/>
  <c r="BF130" i="28"/>
  <c r="BE130" i="28"/>
  <c r="BD130" i="28"/>
  <c r="BC130" i="28"/>
  <c r="BB130" i="28"/>
  <c r="BA130" i="28"/>
  <c r="AZ130" i="28"/>
  <c r="AY130" i="28"/>
  <c r="AW130" i="28"/>
  <c r="AS130" i="28"/>
  <c r="AR130" i="28"/>
  <c r="AN130" i="28"/>
  <c r="AM130" i="28"/>
  <c r="AE130" i="28"/>
  <c r="W130" i="28"/>
  <c r="V130" i="28" s="1"/>
  <c r="U130" i="28"/>
  <c r="T130" i="28"/>
  <c r="S130" i="28"/>
  <c r="R130" i="28"/>
  <c r="P130" i="28"/>
  <c r="O130" i="28"/>
  <c r="N130" i="28"/>
  <c r="M130" i="28"/>
  <c r="K130" i="28"/>
  <c r="J130" i="28"/>
  <c r="I130" i="28"/>
  <c r="H130" i="28"/>
  <c r="G130" i="28"/>
  <c r="A130" i="28"/>
  <c r="CB130" i="28" s="1"/>
  <c r="FS129" i="28"/>
  <c r="FP129" i="28"/>
  <c r="FO129" i="28"/>
  <c r="FJ129" i="28"/>
  <c r="FI129" i="28"/>
  <c r="FH129" i="28"/>
  <c r="FC129" i="28"/>
  <c r="FF129" i="28" s="1"/>
  <c r="FA129" i="28"/>
  <c r="EZ129" i="28"/>
  <c r="EX129" i="28"/>
  <c r="FG129" i="28" s="1"/>
  <c r="EW129" i="28"/>
  <c r="EO129" i="28"/>
  <c r="FE129" i="28" s="1"/>
  <c r="EN129" i="28"/>
  <c r="EM129" i="28"/>
  <c r="EL129" i="28"/>
  <c r="EK129" i="28"/>
  <c r="EJ129" i="28"/>
  <c r="EI129" i="28"/>
  <c r="EH129" i="28"/>
  <c r="EG129" i="28"/>
  <c r="EF129" i="28"/>
  <c r="EE129" i="28"/>
  <c r="ED129" i="28"/>
  <c r="EC129" i="28"/>
  <c r="EB129" i="28"/>
  <c r="EA129" i="28"/>
  <c r="DZ129" i="28"/>
  <c r="DY129" i="28"/>
  <c r="DU129" i="28"/>
  <c r="DT129" i="28"/>
  <c r="DS129" i="28"/>
  <c r="FV129" i="28" s="1"/>
  <c r="DR129" i="28"/>
  <c r="FU129" i="28" s="1"/>
  <c r="DQ129" i="28"/>
  <c r="DP129" i="28"/>
  <c r="DO129" i="28"/>
  <c r="DN129" i="28"/>
  <c r="DM129" i="28"/>
  <c r="DL129" i="28"/>
  <c r="DK129" i="28"/>
  <c r="DJ129" i="28"/>
  <c r="DI129" i="28"/>
  <c r="DH129" i="28"/>
  <c r="DG129" i="28"/>
  <c r="DF129" i="28"/>
  <c r="DE129" i="28"/>
  <c r="DD129" i="28"/>
  <c r="DC129" i="28"/>
  <c r="DB129" i="28"/>
  <c r="DA129" i="28"/>
  <c r="CZ129" i="28"/>
  <c r="CY129" i="28"/>
  <c r="CX129" i="28"/>
  <c r="CW129" i="28"/>
  <c r="CV129" i="28"/>
  <c r="CU129" i="28"/>
  <c r="CT129" i="28"/>
  <c r="CS129" i="28"/>
  <c r="CR129" i="28"/>
  <c r="CQ129" i="28"/>
  <c r="CP129" i="28"/>
  <c r="CO129" i="28"/>
  <c r="CN129" i="28"/>
  <c r="CM129" i="28"/>
  <c r="CL129" i="28"/>
  <c r="CK129" i="28"/>
  <c r="CJ129" i="28"/>
  <c r="CI129" i="28"/>
  <c r="CG129" i="28"/>
  <c r="BQ129" i="28"/>
  <c r="BP129" i="28"/>
  <c r="BO129" i="28"/>
  <c r="BN129" i="28"/>
  <c r="BM129" i="28"/>
  <c r="BL129" i="28"/>
  <c r="BK129" i="28"/>
  <c r="BJ129" i="28"/>
  <c r="BI129" i="28"/>
  <c r="BH129" i="28"/>
  <c r="BG129" i="28"/>
  <c r="BF129" i="28"/>
  <c r="BE129" i="28"/>
  <c r="BD129" i="28"/>
  <c r="BC129" i="28"/>
  <c r="BB129" i="28"/>
  <c r="BA129" i="28"/>
  <c r="AZ129" i="28"/>
  <c r="AY129" i="28"/>
  <c r="AW129" i="28"/>
  <c r="AS129" i="28"/>
  <c r="AR129" i="28"/>
  <c r="AN129" i="28"/>
  <c r="AM129" i="28"/>
  <c r="AE129" i="28"/>
  <c r="W129" i="28"/>
  <c r="V129" i="28" s="1"/>
  <c r="U129" i="28"/>
  <c r="T129" i="28"/>
  <c r="S129" i="28"/>
  <c r="R129" i="28"/>
  <c r="P129" i="28"/>
  <c r="O129" i="28"/>
  <c r="Q129" i="28" s="1"/>
  <c r="N129" i="28"/>
  <c r="M129" i="28"/>
  <c r="K129" i="28"/>
  <c r="J129" i="28"/>
  <c r="L129" i="28" s="1"/>
  <c r="I129" i="28"/>
  <c r="H129" i="28"/>
  <c r="G129" i="28"/>
  <c r="A129" i="28"/>
  <c r="FS128" i="28"/>
  <c r="FP128" i="28"/>
  <c r="FO128" i="28"/>
  <c r="FJ128" i="28"/>
  <c r="FI128" i="28"/>
  <c r="FH128" i="28"/>
  <c r="FC128" i="28"/>
  <c r="FF128" i="28" s="1"/>
  <c r="FA128" i="28"/>
  <c r="EZ128" i="28"/>
  <c r="EX128" i="28"/>
  <c r="FG128" i="28" s="1"/>
  <c r="EW128" i="28"/>
  <c r="EO128" i="28"/>
  <c r="FE128" i="28" s="1"/>
  <c r="EN128" i="28"/>
  <c r="EM128" i="28"/>
  <c r="EL128" i="28"/>
  <c r="EK128" i="28"/>
  <c r="EJ128" i="28"/>
  <c r="EI128" i="28"/>
  <c r="EH128" i="28"/>
  <c r="EG128" i="28"/>
  <c r="EF128" i="28"/>
  <c r="EE128" i="28"/>
  <c r="ED128" i="28"/>
  <c r="EC128" i="28"/>
  <c r="EB128" i="28"/>
  <c r="EA128" i="28"/>
  <c r="DZ128" i="28"/>
  <c r="DY128" i="28"/>
  <c r="DU128" i="28"/>
  <c r="DT128" i="28"/>
  <c r="DS128" i="28"/>
  <c r="FV128" i="28" s="1"/>
  <c r="DR128" i="28"/>
  <c r="FU128" i="28" s="1"/>
  <c r="DQ128" i="28"/>
  <c r="DP128" i="28"/>
  <c r="DO128" i="28"/>
  <c r="DN128" i="28"/>
  <c r="DM128" i="28"/>
  <c r="DL128" i="28"/>
  <c r="DK128" i="28"/>
  <c r="DJ128" i="28"/>
  <c r="DI128" i="28"/>
  <c r="DH128" i="28"/>
  <c r="DG128" i="28"/>
  <c r="DF128" i="28"/>
  <c r="DE128" i="28"/>
  <c r="DD128" i="28"/>
  <c r="DC128" i="28"/>
  <c r="DB128" i="28"/>
  <c r="DA128" i="28"/>
  <c r="CZ128" i="28"/>
  <c r="CY128" i="28"/>
  <c r="CX128" i="28"/>
  <c r="CW128" i="28"/>
  <c r="CV128" i="28"/>
  <c r="CU128" i="28"/>
  <c r="CT128" i="28"/>
  <c r="CS128" i="28"/>
  <c r="CR128" i="28"/>
  <c r="CQ128" i="28"/>
  <c r="CP128" i="28"/>
  <c r="CO128" i="28"/>
  <c r="CN128" i="28"/>
  <c r="CM128" i="28"/>
  <c r="CL128" i="28"/>
  <c r="CK128" i="28"/>
  <c r="CJ128" i="28"/>
  <c r="CI128" i="28"/>
  <c r="CG128" i="28"/>
  <c r="BQ128" i="28"/>
  <c r="BP128" i="28"/>
  <c r="BO128" i="28"/>
  <c r="BN128" i="28"/>
  <c r="BM128" i="28"/>
  <c r="BL128" i="28"/>
  <c r="BK128" i="28"/>
  <c r="BJ128" i="28"/>
  <c r="BI128" i="28"/>
  <c r="BH128" i="28"/>
  <c r="BG128" i="28"/>
  <c r="BF128" i="28"/>
  <c r="BE128" i="28"/>
  <c r="BD128" i="28"/>
  <c r="BC128" i="28"/>
  <c r="BB128" i="28"/>
  <c r="BA128" i="28"/>
  <c r="AZ128" i="28"/>
  <c r="AY128" i="28"/>
  <c r="AW128" i="28"/>
  <c r="AS128" i="28"/>
  <c r="AR128" i="28"/>
  <c r="AN128" i="28"/>
  <c r="AM128" i="28"/>
  <c r="AE128" i="28"/>
  <c r="W128" i="28"/>
  <c r="V128" i="28" s="1"/>
  <c r="U128" i="28"/>
  <c r="T128" i="28"/>
  <c r="S128" i="28"/>
  <c r="R128" i="28"/>
  <c r="P128" i="28"/>
  <c r="O128" i="28"/>
  <c r="N128" i="28"/>
  <c r="M128" i="28"/>
  <c r="K128" i="28"/>
  <c r="J128" i="28"/>
  <c r="I128" i="28"/>
  <c r="H128" i="28"/>
  <c r="G128" i="28"/>
  <c r="A128" i="28"/>
  <c r="CH128" i="28" s="1"/>
  <c r="FS127" i="28"/>
  <c r="FP127" i="28"/>
  <c r="FO127" i="28"/>
  <c r="FJ127" i="28"/>
  <c r="FI127" i="28"/>
  <c r="FH127" i="28"/>
  <c r="FC127" i="28"/>
  <c r="FF127" i="28" s="1"/>
  <c r="FA127" i="28"/>
  <c r="EZ127" i="28"/>
  <c r="EX127" i="28"/>
  <c r="FG127" i="28" s="1"/>
  <c r="EW127" i="28"/>
  <c r="EO127" i="28"/>
  <c r="FE127" i="28" s="1"/>
  <c r="EN127" i="28"/>
  <c r="EM127" i="28"/>
  <c r="EL127" i="28"/>
  <c r="EK127" i="28"/>
  <c r="EJ127" i="28"/>
  <c r="EI127" i="28"/>
  <c r="EH127" i="28"/>
  <c r="EG127" i="28"/>
  <c r="EF127" i="28"/>
  <c r="EE127" i="28"/>
  <c r="ED127" i="28"/>
  <c r="EC127" i="28"/>
  <c r="EB127" i="28"/>
  <c r="EA127" i="28"/>
  <c r="DZ127" i="28"/>
  <c r="DY127" i="28"/>
  <c r="DU127" i="28"/>
  <c r="DT127" i="28"/>
  <c r="DS127" i="28"/>
  <c r="FV127" i="28" s="1"/>
  <c r="DR127" i="28"/>
  <c r="FU127" i="28" s="1"/>
  <c r="DQ127" i="28"/>
  <c r="DP127" i="28"/>
  <c r="DO127" i="28"/>
  <c r="DN127" i="28"/>
  <c r="DM127" i="28"/>
  <c r="DL127" i="28"/>
  <c r="DK127" i="28"/>
  <c r="DJ127" i="28"/>
  <c r="DI127" i="28"/>
  <c r="DH127" i="28"/>
  <c r="DG127" i="28"/>
  <c r="DF127" i="28"/>
  <c r="DE127" i="28"/>
  <c r="DD127" i="28"/>
  <c r="DC127" i="28"/>
  <c r="DB127" i="28"/>
  <c r="DA127" i="28"/>
  <c r="CZ127" i="28"/>
  <c r="CY127" i="28"/>
  <c r="CX127" i="28"/>
  <c r="CW127" i="28"/>
  <c r="CV127" i="28"/>
  <c r="CU127" i="28"/>
  <c r="CT127" i="28"/>
  <c r="CS127" i="28"/>
  <c r="CR127" i="28"/>
  <c r="CQ127" i="28"/>
  <c r="CP127" i="28"/>
  <c r="CO127" i="28"/>
  <c r="CN127" i="28"/>
  <c r="CM127" i="28"/>
  <c r="CL127" i="28"/>
  <c r="CK127" i="28"/>
  <c r="CJ127" i="28"/>
  <c r="CI127" i="28"/>
  <c r="CG127" i="28"/>
  <c r="BQ127" i="28"/>
  <c r="BP127" i="28"/>
  <c r="BO127" i="28"/>
  <c r="BN127" i="28"/>
  <c r="BM127" i="28"/>
  <c r="BL127" i="28"/>
  <c r="BK127" i="28"/>
  <c r="BJ127" i="28"/>
  <c r="BI127" i="28"/>
  <c r="BH127" i="28"/>
  <c r="BG127" i="28"/>
  <c r="BF127" i="28"/>
  <c r="BE127" i="28"/>
  <c r="BD127" i="28"/>
  <c r="BC127" i="28"/>
  <c r="BB127" i="28"/>
  <c r="BA127" i="28"/>
  <c r="AZ127" i="28"/>
  <c r="AY127" i="28"/>
  <c r="AW127" i="28"/>
  <c r="AS127" i="28"/>
  <c r="AR127" i="28"/>
  <c r="AN127" i="28"/>
  <c r="AM127" i="28"/>
  <c r="AE127" i="28"/>
  <c r="W127" i="28"/>
  <c r="U127" i="28"/>
  <c r="T127" i="28"/>
  <c r="S127" i="28"/>
  <c r="R127" i="28"/>
  <c r="P127" i="28"/>
  <c r="O127" i="28"/>
  <c r="N127" i="28"/>
  <c r="M127" i="28"/>
  <c r="K127" i="28"/>
  <c r="J127" i="28"/>
  <c r="I127" i="28"/>
  <c r="H127" i="28"/>
  <c r="G127" i="28"/>
  <c r="A127" i="28"/>
  <c r="CC127" i="28" s="1"/>
  <c r="FS126" i="28"/>
  <c r="FP126" i="28"/>
  <c r="FO126" i="28"/>
  <c r="FJ126" i="28"/>
  <c r="FI126" i="28"/>
  <c r="FH126" i="28"/>
  <c r="FC126" i="28"/>
  <c r="FF126" i="28" s="1"/>
  <c r="FA126" i="28"/>
  <c r="EZ126" i="28"/>
  <c r="EX126" i="28"/>
  <c r="FG126" i="28" s="1"/>
  <c r="EW126" i="28"/>
  <c r="EO126" i="28"/>
  <c r="FE126" i="28" s="1"/>
  <c r="EN126" i="28"/>
  <c r="EM126" i="28"/>
  <c r="EL126" i="28"/>
  <c r="EK126" i="28"/>
  <c r="EJ126" i="28"/>
  <c r="EI126" i="28"/>
  <c r="EH126" i="28"/>
  <c r="EG126" i="28"/>
  <c r="EF126" i="28"/>
  <c r="EE126" i="28"/>
  <c r="ED126" i="28"/>
  <c r="EC126" i="28"/>
  <c r="EB126" i="28"/>
  <c r="EA126" i="28"/>
  <c r="DZ126" i="28"/>
  <c r="DY126" i="28"/>
  <c r="DU126" i="28"/>
  <c r="DT126" i="28"/>
  <c r="DS126" i="28"/>
  <c r="FV126" i="28" s="1"/>
  <c r="DR126" i="28"/>
  <c r="FU126" i="28" s="1"/>
  <c r="DQ126" i="28"/>
  <c r="DP126" i="28"/>
  <c r="DO126" i="28"/>
  <c r="DN126" i="28"/>
  <c r="DM126" i="28"/>
  <c r="DL126" i="28"/>
  <c r="DK126" i="28"/>
  <c r="DJ126" i="28"/>
  <c r="DI126" i="28"/>
  <c r="DH126" i="28"/>
  <c r="DG126" i="28"/>
  <c r="DF126" i="28"/>
  <c r="DE126" i="28"/>
  <c r="DD126" i="28"/>
  <c r="DC126" i="28"/>
  <c r="DB126" i="28"/>
  <c r="DA126" i="28"/>
  <c r="CZ126" i="28"/>
  <c r="CY126" i="28"/>
  <c r="CX126" i="28"/>
  <c r="CW126" i="28"/>
  <c r="CV126" i="28"/>
  <c r="CU126" i="28"/>
  <c r="CT126" i="28"/>
  <c r="CS126" i="28"/>
  <c r="CR126" i="28"/>
  <c r="CQ126" i="28"/>
  <c r="CP126" i="28"/>
  <c r="CO126" i="28"/>
  <c r="CN126" i="28"/>
  <c r="CM126" i="28"/>
  <c r="CL126" i="28"/>
  <c r="CK126" i="28"/>
  <c r="CJ126" i="28"/>
  <c r="CI126" i="28"/>
  <c r="CG126" i="28"/>
  <c r="BQ126" i="28"/>
  <c r="BP126" i="28"/>
  <c r="BO126" i="28"/>
  <c r="BN126" i="28"/>
  <c r="BM126" i="28"/>
  <c r="BL126" i="28"/>
  <c r="BK126" i="28"/>
  <c r="BJ126" i="28"/>
  <c r="BI126" i="28"/>
  <c r="BH126" i="28"/>
  <c r="BG126" i="28"/>
  <c r="BF126" i="28"/>
  <c r="BE126" i="28"/>
  <c r="BD126" i="28"/>
  <c r="BC126" i="28"/>
  <c r="BB126" i="28"/>
  <c r="BA126" i="28"/>
  <c r="AZ126" i="28"/>
  <c r="AY126" i="28"/>
  <c r="AW126" i="28"/>
  <c r="AS126" i="28"/>
  <c r="AR126" i="28"/>
  <c r="AN126" i="28"/>
  <c r="AM126" i="28"/>
  <c r="AE126" i="28"/>
  <c r="W126" i="28"/>
  <c r="U126" i="28"/>
  <c r="T126" i="28"/>
  <c r="S126" i="28"/>
  <c r="R126" i="28"/>
  <c r="P126" i="28"/>
  <c r="O126" i="28"/>
  <c r="N126" i="28"/>
  <c r="M126" i="28"/>
  <c r="K126" i="28"/>
  <c r="J126" i="28"/>
  <c r="I126" i="28"/>
  <c r="H126" i="28"/>
  <c r="G126" i="28"/>
  <c r="A126" i="28"/>
  <c r="CC126" i="28" s="1"/>
  <c r="FS125" i="28"/>
  <c r="FP125" i="28"/>
  <c r="FO125" i="28"/>
  <c r="FJ125" i="28"/>
  <c r="FI125" i="28"/>
  <c r="FH125" i="28"/>
  <c r="FC125" i="28"/>
  <c r="FF125" i="28" s="1"/>
  <c r="FA125" i="28"/>
  <c r="EZ125" i="28"/>
  <c r="EX125" i="28"/>
  <c r="FG125" i="28" s="1"/>
  <c r="EW125" i="28"/>
  <c r="EO125" i="28"/>
  <c r="FE125" i="28" s="1"/>
  <c r="EN125" i="28"/>
  <c r="EM125" i="28"/>
  <c r="EL125" i="28"/>
  <c r="EK125" i="28"/>
  <c r="EJ125" i="28"/>
  <c r="EI125" i="28"/>
  <c r="EH125" i="28"/>
  <c r="EG125" i="28"/>
  <c r="EF125" i="28"/>
  <c r="EE125" i="28"/>
  <c r="ED125" i="28"/>
  <c r="EC125" i="28"/>
  <c r="EB125" i="28"/>
  <c r="EA125" i="28"/>
  <c r="DZ125" i="28"/>
  <c r="DY125" i="28"/>
  <c r="DU125" i="28"/>
  <c r="DT125" i="28"/>
  <c r="DS125" i="28"/>
  <c r="FV125" i="28" s="1"/>
  <c r="DR125" i="28"/>
  <c r="FU125" i="28" s="1"/>
  <c r="DQ125" i="28"/>
  <c r="DP125" i="28"/>
  <c r="DO125" i="28"/>
  <c r="DN125" i="28"/>
  <c r="DM125" i="28"/>
  <c r="DL125" i="28"/>
  <c r="DK125" i="28"/>
  <c r="DJ125" i="28"/>
  <c r="DI125" i="28"/>
  <c r="DH125" i="28"/>
  <c r="DG125" i="28"/>
  <c r="DF125" i="28"/>
  <c r="DE125" i="28"/>
  <c r="DD125" i="28"/>
  <c r="DC125" i="28"/>
  <c r="DB125" i="28"/>
  <c r="DA125" i="28"/>
  <c r="CZ125" i="28"/>
  <c r="CY125" i="28"/>
  <c r="CX125" i="28"/>
  <c r="CW125" i="28"/>
  <c r="CV125" i="28"/>
  <c r="CU125" i="28"/>
  <c r="CT125" i="28"/>
  <c r="CS125" i="28"/>
  <c r="CR125" i="28"/>
  <c r="CQ125" i="28"/>
  <c r="CP125" i="28"/>
  <c r="CO125" i="28"/>
  <c r="CN125" i="28"/>
  <c r="CM125" i="28"/>
  <c r="CL125" i="28"/>
  <c r="CK125" i="28"/>
  <c r="CJ125" i="28"/>
  <c r="CI125" i="28"/>
  <c r="CG125" i="28"/>
  <c r="BQ125" i="28"/>
  <c r="BP125" i="28"/>
  <c r="BO125" i="28"/>
  <c r="BN125" i="28"/>
  <c r="BM125" i="28"/>
  <c r="BL125" i="28"/>
  <c r="BK125" i="28"/>
  <c r="BJ125" i="28"/>
  <c r="BI125" i="28"/>
  <c r="BH125" i="28"/>
  <c r="BG125" i="28"/>
  <c r="BF125" i="28"/>
  <c r="BE125" i="28"/>
  <c r="BD125" i="28"/>
  <c r="BC125" i="28"/>
  <c r="BB125" i="28"/>
  <c r="BA125" i="28"/>
  <c r="AZ125" i="28"/>
  <c r="AY125" i="28"/>
  <c r="AW125" i="28"/>
  <c r="AS125" i="28"/>
  <c r="AR125" i="28"/>
  <c r="AN125" i="28"/>
  <c r="AM125" i="28"/>
  <c r="AE125" i="28"/>
  <c r="W125" i="28"/>
  <c r="V125" i="28" s="1"/>
  <c r="U125" i="28"/>
  <c r="T125" i="28"/>
  <c r="S125" i="28"/>
  <c r="R125" i="28"/>
  <c r="P125" i="28"/>
  <c r="O125" i="28"/>
  <c r="N125" i="28"/>
  <c r="M125" i="28"/>
  <c r="K125" i="28"/>
  <c r="J125" i="28"/>
  <c r="I125" i="28"/>
  <c r="H125" i="28"/>
  <c r="G125" i="28"/>
  <c r="A125" i="28"/>
  <c r="FS124" i="28"/>
  <c r="FP124" i="28"/>
  <c r="FO124" i="28"/>
  <c r="FJ124" i="28"/>
  <c r="FI124" i="28"/>
  <c r="FH124" i="28"/>
  <c r="FC124" i="28"/>
  <c r="FF124" i="28" s="1"/>
  <c r="FA124" i="28"/>
  <c r="EZ124" i="28"/>
  <c r="EX124" i="28"/>
  <c r="FG124" i="28" s="1"/>
  <c r="EW124" i="28"/>
  <c r="EO124" i="28"/>
  <c r="FE124" i="28" s="1"/>
  <c r="EN124" i="28"/>
  <c r="EM124" i="28"/>
  <c r="EL124" i="28"/>
  <c r="EK124" i="28"/>
  <c r="EJ124" i="28"/>
  <c r="EI124" i="28"/>
  <c r="EH124" i="28"/>
  <c r="EG124" i="28"/>
  <c r="EF124" i="28"/>
  <c r="EE124" i="28"/>
  <c r="ED124" i="28"/>
  <c r="EC124" i="28"/>
  <c r="EB124" i="28"/>
  <c r="EA124" i="28"/>
  <c r="DZ124" i="28"/>
  <c r="DY124" i="28"/>
  <c r="DU124" i="28"/>
  <c r="DT124" i="28"/>
  <c r="DS124" i="28"/>
  <c r="FV124" i="28" s="1"/>
  <c r="DR124" i="28"/>
  <c r="FT124" i="28" s="1"/>
  <c r="DQ124" i="28"/>
  <c r="DP124" i="28"/>
  <c r="DO124" i="28"/>
  <c r="DN124" i="28"/>
  <c r="DM124" i="28"/>
  <c r="DL124" i="28"/>
  <c r="DK124" i="28"/>
  <c r="DJ124" i="28"/>
  <c r="DI124" i="28"/>
  <c r="DH124" i="28"/>
  <c r="DG124" i="28"/>
  <c r="DF124" i="28"/>
  <c r="DE124" i="28"/>
  <c r="DD124" i="28"/>
  <c r="DC124" i="28"/>
  <c r="DB124" i="28"/>
  <c r="DA124" i="28"/>
  <c r="CZ124" i="28"/>
  <c r="CY124" i="28"/>
  <c r="CX124" i="28"/>
  <c r="CW124" i="28"/>
  <c r="CV124" i="28"/>
  <c r="CU124" i="28"/>
  <c r="CT124" i="28"/>
  <c r="CS124" i="28"/>
  <c r="CR124" i="28"/>
  <c r="CQ124" i="28"/>
  <c r="CP124" i="28"/>
  <c r="CO124" i="28"/>
  <c r="CN124" i="28"/>
  <c r="CM124" i="28"/>
  <c r="CL124" i="28"/>
  <c r="CK124" i="28"/>
  <c r="CJ124" i="28"/>
  <c r="CI124" i="28"/>
  <c r="CG124" i="28"/>
  <c r="BQ124" i="28"/>
  <c r="BP124" i="28"/>
  <c r="BO124" i="28"/>
  <c r="BN124" i="28"/>
  <c r="BM124" i="28"/>
  <c r="BL124" i="28"/>
  <c r="BK124" i="28"/>
  <c r="BJ124" i="28"/>
  <c r="BI124" i="28"/>
  <c r="BH124" i="28"/>
  <c r="BG124" i="28"/>
  <c r="BF124" i="28"/>
  <c r="BE124" i="28"/>
  <c r="BD124" i="28"/>
  <c r="BC124" i="28"/>
  <c r="BB124" i="28"/>
  <c r="BA124" i="28"/>
  <c r="AZ124" i="28"/>
  <c r="AY124" i="28"/>
  <c r="AW124" i="28"/>
  <c r="AS124" i="28"/>
  <c r="AR124" i="28"/>
  <c r="AN124" i="28"/>
  <c r="AM124" i="28"/>
  <c r="AE124" i="28"/>
  <c r="W124" i="28"/>
  <c r="V124" i="28" s="1"/>
  <c r="U124" i="28"/>
  <c r="T124" i="28"/>
  <c r="S124" i="28"/>
  <c r="R124" i="28"/>
  <c r="P124" i="28"/>
  <c r="O124" i="28"/>
  <c r="N124" i="28"/>
  <c r="M124" i="28"/>
  <c r="K124" i="28"/>
  <c r="J124" i="28"/>
  <c r="I124" i="28"/>
  <c r="H124" i="28"/>
  <c r="G124" i="28"/>
  <c r="A124" i="28"/>
  <c r="CC124" i="28" s="1"/>
  <c r="FS123" i="28"/>
  <c r="FP123" i="28"/>
  <c r="FO123" i="28"/>
  <c r="FJ123" i="28"/>
  <c r="FI123" i="28"/>
  <c r="FH123" i="28"/>
  <c r="FC123" i="28"/>
  <c r="FF123" i="28" s="1"/>
  <c r="FA123" i="28"/>
  <c r="EZ123" i="28"/>
  <c r="EX123" i="28"/>
  <c r="FG123" i="28" s="1"/>
  <c r="EW123" i="28"/>
  <c r="EO123" i="28"/>
  <c r="FE123" i="28" s="1"/>
  <c r="EN123" i="28"/>
  <c r="EM123" i="28"/>
  <c r="EL123" i="28"/>
  <c r="EK123" i="28"/>
  <c r="EJ123" i="28"/>
  <c r="EI123" i="28"/>
  <c r="EH123" i="28"/>
  <c r="EG123" i="28"/>
  <c r="EF123" i="28"/>
  <c r="EE123" i="28"/>
  <c r="ED123" i="28"/>
  <c r="EC123" i="28"/>
  <c r="EB123" i="28"/>
  <c r="EA123" i="28"/>
  <c r="DZ123" i="28"/>
  <c r="DY123" i="28"/>
  <c r="DU123" i="28"/>
  <c r="DT123" i="28"/>
  <c r="DS123" i="28"/>
  <c r="FV123" i="28" s="1"/>
  <c r="DR123" i="28"/>
  <c r="FT123" i="28" s="1"/>
  <c r="DQ123" i="28"/>
  <c r="DP123" i="28"/>
  <c r="DO123" i="28"/>
  <c r="DN123" i="28"/>
  <c r="DM123" i="28"/>
  <c r="DL123" i="28"/>
  <c r="DK123" i="28"/>
  <c r="DJ123" i="28"/>
  <c r="DI123" i="28"/>
  <c r="DH123" i="28"/>
  <c r="DG123" i="28"/>
  <c r="DF123" i="28"/>
  <c r="DE123" i="28"/>
  <c r="DD123" i="28"/>
  <c r="DC123" i="28"/>
  <c r="DB123" i="28"/>
  <c r="DA123" i="28"/>
  <c r="CZ123" i="28"/>
  <c r="CY123" i="28"/>
  <c r="CX123" i="28"/>
  <c r="CW123" i="28"/>
  <c r="CV123" i="28"/>
  <c r="CU123" i="28"/>
  <c r="CT123" i="28"/>
  <c r="CS123" i="28"/>
  <c r="CR123" i="28"/>
  <c r="CQ123" i="28"/>
  <c r="CP123" i="28"/>
  <c r="CO123" i="28"/>
  <c r="CN123" i="28"/>
  <c r="CM123" i="28"/>
  <c r="CL123" i="28"/>
  <c r="CK123" i="28"/>
  <c r="CJ123" i="28"/>
  <c r="CI123" i="28"/>
  <c r="CG123" i="28"/>
  <c r="BQ123" i="28"/>
  <c r="BP123" i="28"/>
  <c r="BO123" i="28"/>
  <c r="BN123" i="28"/>
  <c r="BM123" i="28"/>
  <c r="BL123" i="28"/>
  <c r="BK123" i="28"/>
  <c r="BJ123" i="28"/>
  <c r="BI123" i="28"/>
  <c r="BH123" i="28"/>
  <c r="BG123" i="28"/>
  <c r="BF123" i="28"/>
  <c r="BE123" i="28"/>
  <c r="BD123" i="28"/>
  <c r="BC123" i="28"/>
  <c r="BB123" i="28"/>
  <c r="BA123" i="28"/>
  <c r="AZ123" i="28"/>
  <c r="AY123" i="28"/>
  <c r="AW123" i="28"/>
  <c r="AS123" i="28"/>
  <c r="AR123" i="28"/>
  <c r="AN123" i="28"/>
  <c r="AM123" i="28"/>
  <c r="AE123" i="28"/>
  <c r="W123" i="28"/>
  <c r="V123" i="28" s="1"/>
  <c r="U123" i="28"/>
  <c r="T123" i="28"/>
  <c r="S123" i="28"/>
  <c r="R123" i="28"/>
  <c r="P123" i="28"/>
  <c r="O123" i="28"/>
  <c r="N123" i="28"/>
  <c r="M123" i="28"/>
  <c r="K123" i="28"/>
  <c r="J123" i="28"/>
  <c r="I123" i="28"/>
  <c r="H123" i="28"/>
  <c r="G123" i="28"/>
  <c r="A123" i="28"/>
  <c r="FS122" i="28"/>
  <c r="FP122" i="28"/>
  <c r="FO122" i="28"/>
  <c r="FJ122" i="28"/>
  <c r="FI122" i="28"/>
  <c r="FH122" i="28"/>
  <c r="FC122" i="28"/>
  <c r="FF122" i="28" s="1"/>
  <c r="FA122" i="28"/>
  <c r="EZ122" i="28"/>
  <c r="EX122" i="28"/>
  <c r="FG122" i="28" s="1"/>
  <c r="EW122" i="28"/>
  <c r="EO122" i="28"/>
  <c r="FE122" i="28" s="1"/>
  <c r="EN122" i="28"/>
  <c r="EM122" i="28"/>
  <c r="EL122" i="28"/>
  <c r="EK122" i="28"/>
  <c r="EJ122" i="28"/>
  <c r="EI122" i="28"/>
  <c r="EH122" i="28"/>
  <c r="EG122" i="28"/>
  <c r="EF122" i="28"/>
  <c r="EE122" i="28"/>
  <c r="ED122" i="28"/>
  <c r="EC122" i="28"/>
  <c r="EB122" i="28"/>
  <c r="EA122" i="28"/>
  <c r="DZ122" i="28"/>
  <c r="DY122" i="28"/>
  <c r="DU122" i="28"/>
  <c r="DT122" i="28"/>
  <c r="DS122" i="28"/>
  <c r="FV122" i="28" s="1"/>
  <c r="DR122" i="28"/>
  <c r="FT122" i="28" s="1"/>
  <c r="DQ122" i="28"/>
  <c r="DP122" i="28"/>
  <c r="DO122" i="28"/>
  <c r="DN122" i="28"/>
  <c r="DM122" i="28"/>
  <c r="DL122" i="28"/>
  <c r="DK122" i="28"/>
  <c r="DJ122" i="28"/>
  <c r="DI122" i="28"/>
  <c r="DH122" i="28"/>
  <c r="DG122" i="28"/>
  <c r="DF122" i="28"/>
  <c r="DE122" i="28"/>
  <c r="DD122" i="28"/>
  <c r="DC122" i="28"/>
  <c r="DB122" i="28"/>
  <c r="DA122" i="28"/>
  <c r="CZ122" i="28"/>
  <c r="CY122" i="28"/>
  <c r="CX122" i="28"/>
  <c r="CW122" i="28"/>
  <c r="CV122" i="28"/>
  <c r="CU122" i="28"/>
  <c r="CT122" i="28"/>
  <c r="CS122" i="28"/>
  <c r="CR122" i="28"/>
  <c r="CQ122" i="28"/>
  <c r="CP122" i="28"/>
  <c r="CO122" i="28"/>
  <c r="CN122" i="28"/>
  <c r="CM122" i="28"/>
  <c r="CL122" i="28"/>
  <c r="CK122" i="28"/>
  <c r="CJ122" i="28"/>
  <c r="CI122" i="28"/>
  <c r="CG122" i="28"/>
  <c r="BQ122" i="28"/>
  <c r="BP122" i="28"/>
  <c r="BO122" i="28"/>
  <c r="BN122" i="28"/>
  <c r="BM122" i="28"/>
  <c r="BL122" i="28"/>
  <c r="BK122" i="28"/>
  <c r="BJ122" i="28"/>
  <c r="BI122" i="28"/>
  <c r="BH122" i="28"/>
  <c r="BG122" i="28"/>
  <c r="BF122" i="28"/>
  <c r="BE122" i="28"/>
  <c r="BD122" i="28"/>
  <c r="BC122" i="28"/>
  <c r="BB122" i="28"/>
  <c r="BA122" i="28"/>
  <c r="AZ122" i="28"/>
  <c r="AY122" i="28"/>
  <c r="AW122" i="28"/>
  <c r="AS122" i="28"/>
  <c r="AR122" i="28"/>
  <c r="AN122" i="28"/>
  <c r="AM122" i="28"/>
  <c r="AE122" i="28"/>
  <c r="W122" i="28"/>
  <c r="V122" i="28" s="1"/>
  <c r="U122" i="28"/>
  <c r="T122" i="28"/>
  <c r="S122" i="28"/>
  <c r="R122" i="28"/>
  <c r="P122" i="28"/>
  <c r="O122" i="28"/>
  <c r="N122" i="28"/>
  <c r="M122" i="28"/>
  <c r="K122" i="28"/>
  <c r="J122" i="28"/>
  <c r="I122" i="28"/>
  <c r="H122" i="28"/>
  <c r="G122" i="28"/>
  <c r="A122" i="28"/>
  <c r="CC122" i="28" s="1"/>
  <c r="FS121" i="28"/>
  <c r="FP121" i="28"/>
  <c r="FO121" i="28"/>
  <c r="FJ121" i="28"/>
  <c r="FI121" i="28"/>
  <c r="FH121" i="28"/>
  <c r="FC121" i="28"/>
  <c r="FF121" i="28" s="1"/>
  <c r="FA121" i="28"/>
  <c r="EZ121" i="28"/>
  <c r="EX121" i="28"/>
  <c r="FG121" i="28" s="1"/>
  <c r="EW121" i="28"/>
  <c r="EO121" i="28"/>
  <c r="FE121" i="28" s="1"/>
  <c r="EN121" i="28"/>
  <c r="EM121" i="28"/>
  <c r="EL121" i="28"/>
  <c r="EK121" i="28"/>
  <c r="EJ121" i="28"/>
  <c r="EI121" i="28"/>
  <c r="EH121" i="28"/>
  <c r="EG121" i="28"/>
  <c r="EF121" i="28"/>
  <c r="EE121" i="28"/>
  <c r="ED121" i="28"/>
  <c r="EC121" i="28"/>
  <c r="EB121" i="28"/>
  <c r="EA121" i="28"/>
  <c r="DZ121" i="28"/>
  <c r="DY121" i="28"/>
  <c r="DU121" i="28"/>
  <c r="DT121" i="28"/>
  <c r="DS121" i="28"/>
  <c r="FV121" i="28" s="1"/>
  <c r="DR121" i="28"/>
  <c r="FT121" i="28" s="1"/>
  <c r="DQ121" i="28"/>
  <c r="DP121" i="28"/>
  <c r="DO121" i="28"/>
  <c r="DN121" i="28"/>
  <c r="DM121" i="28"/>
  <c r="DL121" i="28"/>
  <c r="DK121" i="28"/>
  <c r="DJ121" i="28"/>
  <c r="DI121" i="28"/>
  <c r="DH121" i="28"/>
  <c r="DG121" i="28"/>
  <c r="DF121" i="28"/>
  <c r="DE121" i="28"/>
  <c r="DD121" i="28"/>
  <c r="DC121" i="28"/>
  <c r="DB121" i="28"/>
  <c r="DA121" i="28"/>
  <c r="CZ121" i="28"/>
  <c r="CY121" i="28"/>
  <c r="CX121" i="28"/>
  <c r="CW121" i="28"/>
  <c r="CV121" i="28"/>
  <c r="CU121" i="28"/>
  <c r="CT121" i="28"/>
  <c r="CS121" i="28"/>
  <c r="CR121" i="28"/>
  <c r="CQ121" i="28"/>
  <c r="CP121" i="28"/>
  <c r="CO121" i="28"/>
  <c r="CN121" i="28"/>
  <c r="CM121" i="28"/>
  <c r="CL121" i="28"/>
  <c r="CK121" i="28"/>
  <c r="CJ121" i="28"/>
  <c r="CI121" i="28"/>
  <c r="CG121" i="28"/>
  <c r="BQ121" i="28"/>
  <c r="BP121" i="28"/>
  <c r="BO121" i="28"/>
  <c r="BN121" i="28"/>
  <c r="BM121" i="28"/>
  <c r="BL121" i="28"/>
  <c r="BK121" i="28"/>
  <c r="BJ121" i="28"/>
  <c r="BI121" i="28"/>
  <c r="BH121" i="28"/>
  <c r="BG121" i="28"/>
  <c r="BF121" i="28"/>
  <c r="BE121" i="28"/>
  <c r="BD121" i="28"/>
  <c r="BC121" i="28"/>
  <c r="BB121" i="28"/>
  <c r="BA121" i="28"/>
  <c r="AZ121" i="28"/>
  <c r="AY121" i="28"/>
  <c r="AW121" i="28"/>
  <c r="AS121" i="28"/>
  <c r="AR121" i="28"/>
  <c r="AN121" i="28"/>
  <c r="AM121" i="28"/>
  <c r="AE121" i="28"/>
  <c r="W121" i="28"/>
  <c r="V121" i="28" s="1"/>
  <c r="U121" i="28"/>
  <c r="T121" i="28"/>
  <c r="S121" i="28"/>
  <c r="R121" i="28"/>
  <c r="P121" i="28"/>
  <c r="O121" i="28"/>
  <c r="N121" i="28"/>
  <c r="M121" i="28"/>
  <c r="K121" i="28"/>
  <c r="J121" i="28"/>
  <c r="I121" i="28"/>
  <c r="H121" i="28"/>
  <c r="G121" i="28"/>
  <c r="A121" i="28"/>
  <c r="FS120" i="28"/>
  <c r="FP120" i="28"/>
  <c r="FO120" i="28"/>
  <c r="FJ120" i="28"/>
  <c r="FI120" i="28"/>
  <c r="FH120" i="28"/>
  <c r="FF120" i="28"/>
  <c r="FC120" i="28"/>
  <c r="FA120" i="28"/>
  <c r="EZ120" i="28"/>
  <c r="EX120" i="28"/>
  <c r="FG120" i="28" s="1"/>
  <c r="EW120" i="28"/>
  <c r="EO120" i="28"/>
  <c r="FE120" i="28" s="1"/>
  <c r="EN120" i="28"/>
  <c r="EM120" i="28"/>
  <c r="EL120" i="28"/>
  <c r="EK120" i="28"/>
  <c r="EJ120" i="28"/>
  <c r="EI120" i="28"/>
  <c r="EH120" i="28"/>
  <c r="EG120" i="28"/>
  <c r="EF120" i="28"/>
  <c r="EE120" i="28"/>
  <c r="ED120" i="28"/>
  <c r="EC120" i="28"/>
  <c r="EB120" i="28"/>
  <c r="EA120" i="28"/>
  <c r="DZ120" i="28"/>
  <c r="DY120" i="28"/>
  <c r="DU120" i="28"/>
  <c r="DT120" i="28"/>
  <c r="DS120" i="28"/>
  <c r="FV120" i="28" s="1"/>
  <c r="DR120" i="28"/>
  <c r="FT120" i="28" s="1"/>
  <c r="DQ120" i="28"/>
  <c r="DP120" i="28"/>
  <c r="DO120" i="28"/>
  <c r="DN120" i="28"/>
  <c r="DM120" i="28"/>
  <c r="DL120" i="28"/>
  <c r="DK120" i="28"/>
  <c r="DJ120" i="28"/>
  <c r="DI120" i="28"/>
  <c r="DH120" i="28"/>
  <c r="DG120" i="28"/>
  <c r="DF120" i="28"/>
  <c r="DE120" i="28"/>
  <c r="DD120" i="28"/>
  <c r="DC120" i="28"/>
  <c r="DB120" i="28"/>
  <c r="DA120" i="28"/>
  <c r="CZ120" i="28"/>
  <c r="CY120" i="28"/>
  <c r="CX120" i="28"/>
  <c r="CW120" i="28"/>
  <c r="CV120" i="28"/>
  <c r="CU120" i="28"/>
  <c r="CT120" i="28"/>
  <c r="CS120" i="28"/>
  <c r="CR120" i="28"/>
  <c r="CQ120" i="28"/>
  <c r="CP120" i="28"/>
  <c r="CO120" i="28"/>
  <c r="CN120" i="28"/>
  <c r="CM120" i="28"/>
  <c r="CL120" i="28"/>
  <c r="CK120" i="28"/>
  <c r="CJ120" i="28"/>
  <c r="CI120" i="28"/>
  <c r="CG120" i="28"/>
  <c r="BQ120" i="28"/>
  <c r="BP120" i="28"/>
  <c r="BO120" i="28"/>
  <c r="BN120" i="28"/>
  <c r="BM120" i="28"/>
  <c r="BL120" i="28"/>
  <c r="BK120" i="28"/>
  <c r="BJ120" i="28"/>
  <c r="BI120" i="28"/>
  <c r="BH120" i="28"/>
  <c r="BG120" i="28"/>
  <c r="BF120" i="28"/>
  <c r="BE120" i="28"/>
  <c r="BD120" i="28"/>
  <c r="BC120" i="28"/>
  <c r="BB120" i="28"/>
  <c r="BA120" i="28"/>
  <c r="AZ120" i="28"/>
  <c r="AY120" i="28"/>
  <c r="AW120" i="28"/>
  <c r="AS120" i="28"/>
  <c r="AR120" i="28"/>
  <c r="AN120" i="28"/>
  <c r="AM120" i="28"/>
  <c r="AE120" i="28"/>
  <c r="W120" i="28"/>
  <c r="V120" i="28" s="1"/>
  <c r="U120" i="28"/>
  <c r="T120" i="28"/>
  <c r="S120" i="28"/>
  <c r="R120" i="28"/>
  <c r="P120" i="28"/>
  <c r="O120" i="28"/>
  <c r="N120" i="28"/>
  <c r="M120" i="28"/>
  <c r="K120" i="28"/>
  <c r="J120" i="28"/>
  <c r="I120" i="28"/>
  <c r="H120" i="28"/>
  <c r="G120" i="28"/>
  <c r="A120" i="28"/>
  <c r="CC120" i="28" s="1"/>
  <c r="FS119" i="28"/>
  <c r="FP119" i="28"/>
  <c r="FO119" i="28"/>
  <c r="FJ119" i="28"/>
  <c r="FI119" i="28"/>
  <c r="FH119" i="28"/>
  <c r="FC119" i="28"/>
  <c r="FF119" i="28" s="1"/>
  <c r="FA119" i="28"/>
  <c r="EZ119" i="28"/>
  <c r="EX119" i="28"/>
  <c r="FG119" i="28" s="1"/>
  <c r="EW119" i="28"/>
  <c r="EO119" i="28"/>
  <c r="FE119" i="28" s="1"/>
  <c r="EN119" i="28"/>
  <c r="EM119" i="28"/>
  <c r="EL119" i="28"/>
  <c r="EK119" i="28"/>
  <c r="EJ119" i="28"/>
  <c r="EI119" i="28"/>
  <c r="EH119" i="28"/>
  <c r="EG119" i="28"/>
  <c r="EF119" i="28"/>
  <c r="EE119" i="28"/>
  <c r="ED119" i="28"/>
  <c r="EC119" i="28"/>
  <c r="EB119" i="28"/>
  <c r="EA119" i="28"/>
  <c r="DZ119" i="28"/>
  <c r="DY119" i="28"/>
  <c r="DU119" i="28"/>
  <c r="DT119" i="28"/>
  <c r="DS119" i="28"/>
  <c r="FV119" i="28" s="1"/>
  <c r="DR119" i="28"/>
  <c r="DQ119" i="28"/>
  <c r="DP119" i="28"/>
  <c r="DO119" i="28"/>
  <c r="DN119" i="28"/>
  <c r="DM119" i="28"/>
  <c r="DL119" i="28"/>
  <c r="DK119" i="28"/>
  <c r="DJ119" i="28"/>
  <c r="DI119" i="28"/>
  <c r="DH119" i="28"/>
  <c r="DG119" i="28"/>
  <c r="DF119" i="28"/>
  <c r="DE119" i="28"/>
  <c r="DD119" i="28"/>
  <c r="DC119" i="28"/>
  <c r="DB119" i="28"/>
  <c r="DA119" i="28"/>
  <c r="CZ119" i="28"/>
  <c r="CY119" i="28"/>
  <c r="CX119" i="28"/>
  <c r="CW119" i="28"/>
  <c r="CV119" i="28"/>
  <c r="CU119" i="28"/>
  <c r="CT119" i="28"/>
  <c r="CS119" i="28"/>
  <c r="CR119" i="28"/>
  <c r="CQ119" i="28"/>
  <c r="CP119" i="28"/>
  <c r="CO119" i="28"/>
  <c r="CN119" i="28"/>
  <c r="CM119" i="28"/>
  <c r="CL119" i="28"/>
  <c r="CK119" i="28"/>
  <c r="CJ119" i="28"/>
  <c r="CI119" i="28"/>
  <c r="CG119" i="28"/>
  <c r="BQ119" i="28"/>
  <c r="BP119" i="28"/>
  <c r="BO119" i="28"/>
  <c r="BN119" i="28"/>
  <c r="BM119" i="28"/>
  <c r="BL119" i="28"/>
  <c r="BK119" i="28"/>
  <c r="BJ119" i="28"/>
  <c r="BI119" i="28"/>
  <c r="BH119" i="28"/>
  <c r="BG119" i="28"/>
  <c r="BF119" i="28"/>
  <c r="BE119" i="28"/>
  <c r="BD119" i="28"/>
  <c r="BC119" i="28"/>
  <c r="BB119" i="28"/>
  <c r="BA119" i="28"/>
  <c r="AZ119" i="28"/>
  <c r="AY119" i="28"/>
  <c r="AW119" i="28"/>
  <c r="AS119" i="28"/>
  <c r="AR119" i="28"/>
  <c r="AN119" i="28"/>
  <c r="AM119" i="28"/>
  <c r="AE119" i="28"/>
  <c r="W119" i="28"/>
  <c r="U119" i="28"/>
  <c r="T119" i="28"/>
  <c r="S119" i="28"/>
  <c r="R119" i="28"/>
  <c r="P119" i="28"/>
  <c r="O119" i="28"/>
  <c r="N119" i="28"/>
  <c r="M119" i="28"/>
  <c r="K119" i="28"/>
  <c r="J119" i="28"/>
  <c r="I119" i="28"/>
  <c r="H119" i="28"/>
  <c r="G119" i="28"/>
  <c r="A119" i="28"/>
  <c r="FD119" i="28" s="1"/>
  <c r="FS118" i="28"/>
  <c r="FP118" i="28"/>
  <c r="FO118" i="28"/>
  <c r="FJ118" i="28"/>
  <c r="FI118" i="28"/>
  <c r="FH118" i="28"/>
  <c r="FC118" i="28"/>
  <c r="FF118" i="28" s="1"/>
  <c r="FA118" i="28"/>
  <c r="EZ118" i="28"/>
  <c r="EX118" i="28"/>
  <c r="FG118" i="28" s="1"/>
  <c r="EW118" i="28"/>
  <c r="EO118" i="28"/>
  <c r="FE118" i="28" s="1"/>
  <c r="EN118" i="28"/>
  <c r="EM118" i="28"/>
  <c r="EL118" i="28"/>
  <c r="EK118" i="28"/>
  <c r="EJ118" i="28"/>
  <c r="EI118" i="28"/>
  <c r="EH118" i="28"/>
  <c r="EG118" i="28"/>
  <c r="EF118" i="28"/>
  <c r="EE118" i="28"/>
  <c r="ED118" i="28"/>
  <c r="EC118" i="28"/>
  <c r="EB118" i="28"/>
  <c r="EA118" i="28"/>
  <c r="DZ118" i="28"/>
  <c r="DY118" i="28"/>
  <c r="DU118" i="28"/>
  <c r="DT118" i="28"/>
  <c r="DS118" i="28"/>
  <c r="FV118" i="28" s="1"/>
  <c r="DR118" i="28"/>
  <c r="FU118" i="28" s="1"/>
  <c r="DQ118" i="28"/>
  <c r="DP118" i="28"/>
  <c r="DO118" i="28"/>
  <c r="DN118" i="28"/>
  <c r="DM118" i="28"/>
  <c r="DL118" i="28"/>
  <c r="DK118" i="28"/>
  <c r="DJ118" i="28"/>
  <c r="DI118" i="28"/>
  <c r="DH118" i="28"/>
  <c r="DG118" i="28"/>
  <c r="DF118" i="28"/>
  <c r="DE118" i="28"/>
  <c r="DD118" i="28"/>
  <c r="DC118" i="28"/>
  <c r="DB118" i="28"/>
  <c r="DA118" i="28"/>
  <c r="CZ118" i="28"/>
  <c r="CY118" i="28"/>
  <c r="CX118" i="28"/>
  <c r="CW118" i="28"/>
  <c r="CV118" i="28"/>
  <c r="CU118" i="28"/>
  <c r="CT118" i="28"/>
  <c r="CS118" i="28"/>
  <c r="CR118" i="28"/>
  <c r="CQ118" i="28"/>
  <c r="CP118" i="28"/>
  <c r="CO118" i="28"/>
  <c r="CN118" i="28"/>
  <c r="CM118" i="28"/>
  <c r="CL118" i="28"/>
  <c r="CK118" i="28"/>
  <c r="CJ118" i="28"/>
  <c r="CI118" i="28"/>
  <c r="CG118" i="28"/>
  <c r="BQ118" i="28"/>
  <c r="BP118" i="28"/>
  <c r="BO118" i="28"/>
  <c r="BN118" i="28"/>
  <c r="BM118" i="28"/>
  <c r="BL118" i="28"/>
  <c r="BK118" i="28"/>
  <c r="BJ118" i="28"/>
  <c r="BI118" i="28"/>
  <c r="BH118" i="28"/>
  <c r="BG118" i="28"/>
  <c r="BF118" i="28"/>
  <c r="BE118" i="28"/>
  <c r="BD118" i="28"/>
  <c r="BC118" i="28"/>
  <c r="BB118" i="28"/>
  <c r="BA118" i="28"/>
  <c r="AZ118" i="28"/>
  <c r="AY118" i="28"/>
  <c r="AW118" i="28"/>
  <c r="AS118" i="28"/>
  <c r="AR118" i="28"/>
  <c r="AN118" i="28"/>
  <c r="AM118" i="28"/>
  <c r="AE118" i="28"/>
  <c r="W118" i="28"/>
  <c r="V118" i="28" s="1"/>
  <c r="U118" i="28"/>
  <c r="T118" i="28"/>
  <c r="S118" i="28"/>
  <c r="R118" i="28"/>
  <c r="P118" i="28"/>
  <c r="O118" i="28"/>
  <c r="N118" i="28"/>
  <c r="M118" i="28"/>
  <c r="K118" i="28"/>
  <c r="J118" i="28"/>
  <c r="I118" i="28"/>
  <c r="H118" i="28"/>
  <c r="G118" i="28"/>
  <c r="A118" i="28"/>
  <c r="CC118" i="28" s="1"/>
  <c r="FS117" i="28"/>
  <c r="FP117" i="28"/>
  <c r="FO117" i="28"/>
  <c r="FJ117" i="28"/>
  <c r="FI117" i="28"/>
  <c r="FH117" i="28"/>
  <c r="FC117" i="28"/>
  <c r="FF117" i="28" s="1"/>
  <c r="FA117" i="28"/>
  <c r="EZ117" i="28"/>
  <c r="EX117" i="28"/>
  <c r="FG117" i="28" s="1"/>
  <c r="EW117" i="28"/>
  <c r="EO117" i="28"/>
  <c r="FE117" i="28" s="1"/>
  <c r="EN117" i="28"/>
  <c r="EM117" i="28"/>
  <c r="EL117" i="28"/>
  <c r="EK117" i="28"/>
  <c r="EJ117" i="28"/>
  <c r="EI117" i="28"/>
  <c r="EH117" i="28"/>
  <c r="EG117" i="28"/>
  <c r="EF117" i="28"/>
  <c r="EE117" i="28"/>
  <c r="ED117" i="28"/>
  <c r="EC117" i="28"/>
  <c r="EB117" i="28"/>
  <c r="EA117" i="28"/>
  <c r="DZ117" i="28"/>
  <c r="DY117" i="28"/>
  <c r="DU117" i="28"/>
  <c r="DT117" i="28"/>
  <c r="DS117" i="28"/>
  <c r="FV117" i="28" s="1"/>
  <c r="DR117" i="28"/>
  <c r="FU117" i="28" s="1"/>
  <c r="DQ117" i="28"/>
  <c r="DP117" i="28"/>
  <c r="DO117" i="28"/>
  <c r="DN117" i="28"/>
  <c r="DM117" i="28"/>
  <c r="DL117" i="28"/>
  <c r="DK117" i="28"/>
  <c r="DJ117" i="28"/>
  <c r="DI117" i="28"/>
  <c r="DH117" i="28"/>
  <c r="DG117" i="28"/>
  <c r="DF117" i="28"/>
  <c r="DE117" i="28"/>
  <c r="DD117" i="28"/>
  <c r="DC117" i="28"/>
  <c r="DB117" i="28"/>
  <c r="DA117" i="28"/>
  <c r="CZ117" i="28"/>
  <c r="CY117" i="28"/>
  <c r="CX117" i="28"/>
  <c r="CW117" i="28"/>
  <c r="CV117" i="28"/>
  <c r="CU117" i="28"/>
  <c r="CT117" i="28"/>
  <c r="CS117" i="28"/>
  <c r="CR117" i="28"/>
  <c r="CQ117" i="28"/>
  <c r="CP117" i="28"/>
  <c r="CO117" i="28"/>
  <c r="CN117" i="28"/>
  <c r="CM117" i="28"/>
  <c r="CL117" i="28"/>
  <c r="CK117" i="28"/>
  <c r="CJ117" i="28"/>
  <c r="CI117" i="28"/>
  <c r="CG117" i="28"/>
  <c r="BQ117" i="28"/>
  <c r="BP117" i="28"/>
  <c r="BO117" i="28"/>
  <c r="BN117" i="28"/>
  <c r="BM117" i="28"/>
  <c r="BL117" i="28"/>
  <c r="BK117" i="28"/>
  <c r="BJ117" i="28"/>
  <c r="BI117" i="28"/>
  <c r="BH117" i="28"/>
  <c r="BG117" i="28"/>
  <c r="BF117" i="28"/>
  <c r="BE117" i="28"/>
  <c r="BD117" i="28"/>
  <c r="BC117" i="28"/>
  <c r="BB117" i="28"/>
  <c r="BA117" i="28"/>
  <c r="AZ117" i="28"/>
  <c r="AY117" i="28"/>
  <c r="AW117" i="28"/>
  <c r="AS117" i="28"/>
  <c r="AR117" i="28"/>
  <c r="AN117" i="28"/>
  <c r="AM117" i="28"/>
  <c r="AE117" i="28"/>
  <c r="W117" i="28"/>
  <c r="V117" i="28" s="1"/>
  <c r="U117" i="28"/>
  <c r="T117" i="28"/>
  <c r="S117" i="28"/>
  <c r="R117" i="28"/>
  <c r="P117" i="28"/>
  <c r="O117" i="28"/>
  <c r="N117" i="28"/>
  <c r="M117" i="28"/>
  <c r="K117" i="28"/>
  <c r="J117" i="28"/>
  <c r="I117" i="28"/>
  <c r="H117" i="28"/>
  <c r="G117" i="28"/>
  <c r="A117" i="28"/>
  <c r="FS116" i="28"/>
  <c r="FP116" i="28"/>
  <c r="FO116" i="28"/>
  <c r="FJ116" i="28"/>
  <c r="FI116" i="28"/>
  <c r="FH116" i="28"/>
  <c r="FC116" i="28"/>
  <c r="FF116" i="28" s="1"/>
  <c r="FA116" i="28"/>
  <c r="EZ116" i="28"/>
  <c r="EX116" i="28"/>
  <c r="FG116" i="28" s="1"/>
  <c r="EW116" i="28"/>
  <c r="EO116" i="28"/>
  <c r="FE116" i="28" s="1"/>
  <c r="EN116" i="28"/>
  <c r="EM116" i="28"/>
  <c r="EL116" i="28"/>
  <c r="EK116" i="28"/>
  <c r="EJ116" i="28"/>
  <c r="EI116" i="28"/>
  <c r="EH116" i="28"/>
  <c r="EG116" i="28"/>
  <c r="EF116" i="28"/>
  <c r="EE116" i="28"/>
  <c r="ED116" i="28"/>
  <c r="EC116" i="28"/>
  <c r="EB116" i="28"/>
  <c r="EA116" i="28"/>
  <c r="DZ116" i="28"/>
  <c r="DY116" i="28"/>
  <c r="DU116" i="28"/>
  <c r="DT116" i="28"/>
  <c r="DS116" i="28"/>
  <c r="FV116" i="28" s="1"/>
  <c r="DR116" i="28"/>
  <c r="FU116" i="28" s="1"/>
  <c r="DQ116" i="28"/>
  <c r="DP116" i="28"/>
  <c r="DO116" i="28"/>
  <c r="DN116" i="28"/>
  <c r="DM116" i="28"/>
  <c r="DL116" i="28"/>
  <c r="DK116" i="28"/>
  <c r="DJ116" i="28"/>
  <c r="DI116" i="28"/>
  <c r="DH116" i="28"/>
  <c r="DG116" i="28"/>
  <c r="DF116" i="28"/>
  <c r="DE116" i="28"/>
  <c r="DD116" i="28"/>
  <c r="DC116" i="28"/>
  <c r="DB116" i="28"/>
  <c r="DA116" i="28"/>
  <c r="CZ116" i="28"/>
  <c r="CY116" i="28"/>
  <c r="CX116" i="28"/>
  <c r="CW116" i="28"/>
  <c r="CV116" i="28"/>
  <c r="CU116" i="28"/>
  <c r="CT116" i="28"/>
  <c r="CS116" i="28"/>
  <c r="CR116" i="28"/>
  <c r="CQ116" i="28"/>
  <c r="CP116" i="28"/>
  <c r="CO116" i="28"/>
  <c r="CN116" i="28"/>
  <c r="CM116" i="28"/>
  <c r="CL116" i="28"/>
  <c r="CK116" i="28"/>
  <c r="CJ116" i="28"/>
  <c r="CI116" i="28"/>
  <c r="CG116" i="28"/>
  <c r="BQ116" i="28"/>
  <c r="BP116" i="28"/>
  <c r="BO116" i="28"/>
  <c r="BN116" i="28"/>
  <c r="BM116" i="28"/>
  <c r="BL116" i="28"/>
  <c r="BK116" i="28"/>
  <c r="BJ116" i="28"/>
  <c r="BI116" i="28"/>
  <c r="BH116" i="28"/>
  <c r="BG116" i="28"/>
  <c r="BF116" i="28"/>
  <c r="BE116" i="28"/>
  <c r="BD116" i="28"/>
  <c r="BC116" i="28"/>
  <c r="BB116" i="28"/>
  <c r="BA116" i="28"/>
  <c r="AZ116" i="28"/>
  <c r="AY116" i="28"/>
  <c r="AW116" i="28"/>
  <c r="AS116" i="28"/>
  <c r="AR116" i="28"/>
  <c r="AN116" i="28"/>
  <c r="AM116" i="28"/>
  <c r="AE116" i="28"/>
  <c r="W116" i="28"/>
  <c r="V116" i="28" s="1"/>
  <c r="U116" i="28"/>
  <c r="T116" i="28"/>
  <c r="S116" i="28"/>
  <c r="R116" i="28"/>
  <c r="P116" i="28"/>
  <c r="O116" i="28"/>
  <c r="N116" i="28"/>
  <c r="M116" i="28"/>
  <c r="K116" i="28"/>
  <c r="J116" i="28"/>
  <c r="I116" i="28"/>
  <c r="H116" i="28"/>
  <c r="G116" i="28"/>
  <c r="A116" i="28"/>
  <c r="CC116" i="28" s="1"/>
  <c r="FS115" i="28"/>
  <c r="FP115" i="28"/>
  <c r="FO115" i="28"/>
  <c r="FJ115" i="28"/>
  <c r="FI115" i="28"/>
  <c r="FH115" i="28"/>
  <c r="FC115" i="28"/>
  <c r="FF115" i="28" s="1"/>
  <c r="FA115" i="28"/>
  <c r="EZ115" i="28"/>
  <c r="EX115" i="28"/>
  <c r="FG115" i="28" s="1"/>
  <c r="EW115" i="28"/>
  <c r="EO115" i="28"/>
  <c r="FE115" i="28" s="1"/>
  <c r="EN115" i="28"/>
  <c r="EM115" i="28"/>
  <c r="EL115" i="28"/>
  <c r="EK115" i="28"/>
  <c r="EJ115" i="28"/>
  <c r="EI115" i="28"/>
  <c r="EH115" i="28"/>
  <c r="EG115" i="28"/>
  <c r="EF115" i="28"/>
  <c r="EE115" i="28"/>
  <c r="ED115" i="28"/>
  <c r="EC115" i="28"/>
  <c r="EB115" i="28"/>
  <c r="EA115" i="28"/>
  <c r="DZ115" i="28"/>
  <c r="DY115" i="28"/>
  <c r="DU115" i="28"/>
  <c r="DT115" i="28"/>
  <c r="DS115" i="28"/>
  <c r="FV115" i="28" s="1"/>
  <c r="DR115" i="28"/>
  <c r="FU115" i="28" s="1"/>
  <c r="DQ115" i="28"/>
  <c r="DP115" i="28"/>
  <c r="DO115" i="28"/>
  <c r="DN115" i="28"/>
  <c r="DM115" i="28"/>
  <c r="DL115" i="28"/>
  <c r="DK115" i="28"/>
  <c r="DJ115" i="28"/>
  <c r="DI115" i="28"/>
  <c r="DH115" i="28"/>
  <c r="DG115" i="28"/>
  <c r="DF115" i="28"/>
  <c r="DE115" i="28"/>
  <c r="DD115" i="28"/>
  <c r="DC115" i="28"/>
  <c r="DB115" i="28"/>
  <c r="DA115" i="28"/>
  <c r="CZ115" i="28"/>
  <c r="CY115" i="28"/>
  <c r="CX115" i="28"/>
  <c r="CW115" i="28"/>
  <c r="CV115" i="28"/>
  <c r="CU115" i="28"/>
  <c r="CT115" i="28"/>
  <c r="CS115" i="28"/>
  <c r="CR115" i="28"/>
  <c r="CQ115" i="28"/>
  <c r="CP115" i="28"/>
  <c r="CO115" i="28"/>
  <c r="CN115" i="28"/>
  <c r="CM115" i="28"/>
  <c r="CL115" i="28"/>
  <c r="CK115" i="28"/>
  <c r="CJ115" i="28"/>
  <c r="CI115" i="28"/>
  <c r="CG115" i="28"/>
  <c r="BQ115" i="28"/>
  <c r="BP115" i="28"/>
  <c r="BO115" i="28"/>
  <c r="BN115" i="28"/>
  <c r="BM115" i="28"/>
  <c r="BL115" i="28"/>
  <c r="BK115" i="28"/>
  <c r="BJ115" i="28"/>
  <c r="BI115" i="28"/>
  <c r="BH115" i="28"/>
  <c r="BG115" i="28"/>
  <c r="BF115" i="28"/>
  <c r="BE115" i="28"/>
  <c r="BD115" i="28"/>
  <c r="BC115" i="28"/>
  <c r="BB115" i="28"/>
  <c r="BA115" i="28"/>
  <c r="AZ115" i="28"/>
  <c r="AY115" i="28"/>
  <c r="AW115" i="28"/>
  <c r="AS115" i="28"/>
  <c r="AR115" i="28"/>
  <c r="AN115" i="28"/>
  <c r="AM115" i="28"/>
  <c r="AE115" i="28"/>
  <c r="W115" i="28"/>
  <c r="V115" i="28" s="1"/>
  <c r="U115" i="28"/>
  <c r="T115" i="28"/>
  <c r="S115" i="28"/>
  <c r="R115" i="28"/>
  <c r="P115" i="28"/>
  <c r="O115" i="28"/>
  <c r="N115" i="28"/>
  <c r="M115" i="28"/>
  <c r="K115" i="28"/>
  <c r="J115" i="28"/>
  <c r="I115" i="28"/>
  <c r="H115" i="28"/>
  <c r="G115" i="28"/>
  <c r="A115" i="28"/>
  <c r="FS114" i="28"/>
  <c r="FP114" i="28"/>
  <c r="FO114" i="28"/>
  <c r="FJ114" i="28"/>
  <c r="FI114" i="28"/>
  <c r="FH114" i="28"/>
  <c r="FC114" i="28"/>
  <c r="FF114" i="28" s="1"/>
  <c r="FA114" i="28"/>
  <c r="EZ114" i="28"/>
  <c r="EX114" i="28"/>
  <c r="FG114" i="28" s="1"/>
  <c r="EW114" i="28"/>
  <c r="EO114" i="28"/>
  <c r="FE114" i="28" s="1"/>
  <c r="EN114" i="28"/>
  <c r="EM114" i="28"/>
  <c r="EL114" i="28"/>
  <c r="EK114" i="28"/>
  <c r="EJ114" i="28"/>
  <c r="EI114" i="28"/>
  <c r="EH114" i="28"/>
  <c r="EG114" i="28"/>
  <c r="EF114" i="28"/>
  <c r="EE114" i="28"/>
  <c r="ED114" i="28"/>
  <c r="EC114" i="28"/>
  <c r="EB114" i="28"/>
  <c r="EA114" i="28"/>
  <c r="DZ114" i="28"/>
  <c r="DY114" i="28"/>
  <c r="DU114" i="28"/>
  <c r="DT114" i="28"/>
  <c r="DS114" i="28"/>
  <c r="FV114" i="28" s="1"/>
  <c r="DR114" i="28"/>
  <c r="FU114" i="28" s="1"/>
  <c r="DQ114" i="28"/>
  <c r="DP114" i="28"/>
  <c r="DO114" i="28"/>
  <c r="DN114" i="28"/>
  <c r="DM114" i="28"/>
  <c r="DL114" i="28"/>
  <c r="DK114" i="28"/>
  <c r="DJ114" i="28"/>
  <c r="DI114" i="28"/>
  <c r="DH114" i="28"/>
  <c r="DG114" i="28"/>
  <c r="DF114" i="28"/>
  <c r="DE114" i="28"/>
  <c r="DD114" i="28"/>
  <c r="DC114" i="28"/>
  <c r="DB114" i="28"/>
  <c r="DA114" i="28"/>
  <c r="CZ114" i="28"/>
  <c r="CY114" i="28"/>
  <c r="CX114" i="28"/>
  <c r="CW114" i="28"/>
  <c r="CV114" i="28"/>
  <c r="CU114" i="28"/>
  <c r="CT114" i="28"/>
  <c r="CS114" i="28"/>
  <c r="CR114" i="28"/>
  <c r="CQ114" i="28"/>
  <c r="CP114" i="28"/>
  <c r="CO114" i="28"/>
  <c r="CN114" i="28"/>
  <c r="CM114" i="28"/>
  <c r="CL114" i="28"/>
  <c r="CK114" i="28"/>
  <c r="CJ114" i="28"/>
  <c r="CI114" i="28"/>
  <c r="CG114" i="28"/>
  <c r="BQ114" i="28"/>
  <c r="BP114" i="28"/>
  <c r="BO114" i="28"/>
  <c r="BN114" i="28"/>
  <c r="BM114" i="28"/>
  <c r="BL114" i="28"/>
  <c r="BK114" i="28"/>
  <c r="BJ114" i="28"/>
  <c r="BI114" i="28"/>
  <c r="BH114" i="28"/>
  <c r="BG114" i="28"/>
  <c r="BF114" i="28"/>
  <c r="BE114" i="28"/>
  <c r="BD114" i="28"/>
  <c r="BC114" i="28"/>
  <c r="BB114" i="28"/>
  <c r="BA114" i="28"/>
  <c r="AZ114" i="28"/>
  <c r="AY114" i="28"/>
  <c r="AW114" i="28"/>
  <c r="AS114" i="28"/>
  <c r="AR114" i="28"/>
  <c r="AN114" i="28"/>
  <c r="AM114" i="28"/>
  <c r="AE114" i="28"/>
  <c r="W114" i="28"/>
  <c r="V114" i="28" s="1"/>
  <c r="U114" i="28"/>
  <c r="T114" i="28"/>
  <c r="S114" i="28"/>
  <c r="R114" i="28"/>
  <c r="P114" i="28"/>
  <c r="O114" i="28"/>
  <c r="N114" i="28"/>
  <c r="M114" i="28"/>
  <c r="K114" i="28"/>
  <c r="J114" i="28"/>
  <c r="I114" i="28"/>
  <c r="H114" i="28"/>
  <c r="G114" i="28"/>
  <c r="A114" i="28"/>
  <c r="CC114" i="28" s="1"/>
  <c r="FS113" i="28"/>
  <c r="FP113" i="28"/>
  <c r="FO113" i="28"/>
  <c r="FJ113" i="28"/>
  <c r="FI113" i="28"/>
  <c r="FH113" i="28"/>
  <c r="FC113" i="28"/>
  <c r="FF113" i="28" s="1"/>
  <c r="FA113" i="28"/>
  <c r="EZ113" i="28"/>
  <c r="EX113" i="28"/>
  <c r="FG113" i="28" s="1"/>
  <c r="EW113" i="28"/>
  <c r="EO113" i="28"/>
  <c r="FE113" i="28" s="1"/>
  <c r="EN113" i="28"/>
  <c r="EM113" i="28"/>
  <c r="EL113" i="28"/>
  <c r="EK113" i="28"/>
  <c r="EJ113" i="28"/>
  <c r="EI113" i="28"/>
  <c r="EH113" i="28"/>
  <c r="EG113" i="28"/>
  <c r="EF113" i="28"/>
  <c r="EE113" i="28"/>
  <c r="ED113" i="28"/>
  <c r="EC113" i="28"/>
  <c r="EB113" i="28"/>
  <c r="EA113" i="28"/>
  <c r="DZ113" i="28"/>
  <c r="DY113" i="28"/>
  <c r="DU113" i="28"/>
  <c r="DT113" i="28"/>
  <c r="DS113" i="28"/>
  <c r="FV113" i="28" s="1"/>
  <c r="DR113" i="28"/>
  <c r="FU113" i="28" s="1"/>
  <c r="DQ113" i="28"/>
  <c r="DP113" i="28"/>
  <c r="DO113" i="28"/>
  <c r="DN113" i="28"/>
  <c r="DM113" i="28"/>
  <c r="DL113" i="28"/>
  <c r="DK113" i="28"/>
  <c r="DJ113" i="28"/>
  <c r="DI113" i="28"/>
  <c r="DH113" i="28"/>
  <c r="DG113" i="28"/>
  <c r="DF113" i="28"/>
  <c r="DE113" i="28"/>
  <c r="DD113" i="28"/>
  <c r="DC113" i="28"/>
  <c r="DB113" i="28"/>
  <c r="DA113" i="28"/>
  <c r="CZ113" i="28"/>
  <c r="CY113" i="28"/>
  <c r="CX113" i="28"/>
  <c r="CW113" i="28"/>
  <c r="CV113" i="28"/>
  <c r="CU113" i="28"/>
  <c r="CT113" i="28"/>
  <c r="CS113" i="28"/>
  <c r="CR113" i="28"/>
  <c r="CQ113" i="28"/>
  <c r="CP113" i="28"/>
  <c r="CO113" i="28"/>
  <c r="CN113" i="28"/>
  <c r="CM113" i="28"/>
  <c r="CL113" i="28"/>
  <c r="CK113" i="28"/>
  <c r="CJ113" i="28"/>
  <c r="CI113" i="28"/>
  <c r="CG113" i="28"/>
  <c r="BQ113" i="28"/>
  <c r="BP113" i="28"/>
  <c r="BO113" i="28"/>
  <c r="BN113" i="28"/>
  <c r="BM113" i="28"/>
  <c r="BL113" i="28"/>
  <c r="BK113" i="28"/>
  <c r="BJ113" i="28"/>
  <c r="BI113" i="28"/>
  <c r="BH113" i="28"/>
  <c r="BG113" i="28"/>
  <c r="BF113" i="28"/>
  <c r="BE113" i="28"/>
  <c r="BD113" i="28"/>
  <c r="BC113" i="28"/>
  <c r="BB113" i="28"/>
  <c r="BA113" i="28"/>
  <c r="AZ113" i="28"/>
  <c r="AY113" i="28"/>
  <c r="AW113" i="28"/>
  <c r="AS113" i="28"/>
  <c r="AR113" i="28"/>
  <c r="AN113" i="28"/>
  <c r="AM113" i="28"/>
  <c r="AE113" i="28"/>
  <c r="W113" i="28"/>
  <c r="V113" i="28" s="1"/>
  <c r="U113" i="28"/>
  <c r="T113" i="28"/>
  <c r="S113" i="28"/>
  <c r="R113" i="28"/>
  <c r="P113" i="28"/>
  <c r="O113" i="28"/>
  <c r="N113" i="28"/>
  <c r="M113" i="28"/>
  <c r="K113" i="28"/>
  <c r="J113" i="28"/>
  <c r="I113" i="28"/>
  <c r="H113" i="28"/>
  <c r="G113" i="28"/>
  <c r="A113" i="28"/>
  <c r="CB113" i="28" s="1"/>
  <c r="FS112" i="28"/>
  <c r="FP112" i="28"/>
  <c r="FO112" i="28"/>
  <c r="FJ112" i="28"/>
  <c r="FI112" i="28"/>
  <c r="FH112" i="28"/>
  <c r="FC112" i="28"/>
  <c r="FF112" i="28" s="1"/>
  <c r="FA112" i="28"/>
  <c r="EZ112" i="28"/>
  <c r="EX112" i="28"/>
  <c r="FG112" i="28" s="1"/>
  <c r="EW112" i="28"/>
  <c r="EO112" i="28"/>
  <c r="FE112" i="28" s="1"/>
  <c r="EN112" i="28"/>
  <c r="EM112" i="28"/>
  <c r="EL112" i="28"/>
  <c r="EK112" i="28"/>
  <c r="EJ112" i="28"/>
  <c r="EI112" i="28"/>
  <c r="EH112" i="28"/>
  <c r="EG112" i="28"/>
  <c r="EF112" i="28"/>
  <c r="EE112" i="28"/>
  <c r="ED112" i="28"/>
  <c r="EC112" i="28"/>
  <c r="EB112" i="28"/>
  <c r="EA112" i="28"/>
  <c r="DZ112" i="28"/>
  <c r="DY112" i="28"/>
  <c r="DU112" i="28"/>
  <c r="DT112" i="28"/>
  <c r="DS112" i="28"/>
  <c r="FV112" i="28" s="1"/>
  <c r="DR112" i="28"/>
  <c r="FU112" i="28" s="1"/>
  <c r="DQ112" i="28"/>
  <c r="DP112" i="28"/>
  <c r="DO112" i="28"/>
  <c r="DN112" i="28"/>
  <c r="DM112" i="28"/>
  <c r="DL112" i="28"/>
  <c r="DK112" i="28"/>
  <c r="DJ112" i="28"/>
  <c r="DI112" i="28"/>
  <c r="DH112" i="28"/>
  <c r="DG112" i="28"/>
  <c r="DF112" i="28"/>
  <c r="DE112" i="28"/>
  <c r="DD112" i="28"/>
  <c r="DC112" i="28"/>
  <c r="DB112" i="28"/>
  <c r="DA112" i="28"/>
  <c r="CZ112" i="28"/>
  <c r="CY112" i="28"/>
  <c r="CX112" i="28"/>
  <c r="CW112" i="28"/>
  <c r="CV112" i="28"/>
  <c r="CU112" i="28"/>
  <c r="CT112" i="28"/>
  <c r="CS112" i="28"/>
  <c r="CR112" i="28"/>
  <c r="CQ112" i="28"/>
  <c r="CP112" i="28"/>
  <c r="CO112" i="28"/>
  <c r="CN112" i="28"/>
  <c r="CM112" i="28"/>
  <c r="CL112" i="28"/>
  <c r="CK112" i="28"/>
  <c r="CJ112" i="28"/>
  <c r="CI112" i="28"/>
  <c r="CG112" i="28"/>
  <c r="BQ112" i="28"/>
  <c r="BP112" i="28"/>
  <c r="BO112" i="28"/>
  <c r="BN112" i="28"/>
  <c r="BM112" i="28"/>
  <c r="BL112" i="28"/>
  <c r="BK112" i="28"/>
  <c r="BJ112" i="28"/>
  <c r="BI112" i="28"/>
  <c r="BH112" i="28"/>
  <c r="BG112" i="28"/>
  <c r="BF112" i="28"/>
  <c r="BE112" i="28"/>
  <c r="BD112" i="28"/>
  <c r="BC112" i="28"/>
  <c r="BB112" i="28"/>
  <c r="BA112" i="28"/>
  <c r="AZ112" i="28"/>
  <c r="AY112" i="28"/>
  <c r="AW112" i="28"/>
  <c r="AS112" i="28"/>
  <c r="AR112" i="28"/>
  <c r="AN112" i="28"/>
  <c r="AM112" i="28"/>
  <c r="AE112" i="28"/>
  <c r="W112" i="28"/>
  <c r="V112" i="28" s="1"/>
  <c r="U112" i="28"/>
  <c r="T112" i="28"/>
  <c r="S112" i="28"/>
  <c r="R112" i="28"/>
  <c r="P112" i="28"/>
  <c r="O112" i="28"/>
  <c r="N112" i="28"/>
  <c r="M112" i="28"/>
  <c r="K112" i="28"/>
  <c r="J112" i="28"/>
  <c r="I112" i="28"/>
  <c r="H112" i="28"/>
  <c r="G112" i="28"/>
  <c r="A112" i="28"/>
  <c r="CC112" i="28" s="1"/>
  <c r="FS111" i="28"/>
  <c r="FP111" i="28"/>
  <c r="FO111" i="28"/>
  <c r="FJ111" i="28"/>
  <c r="FI111" i="28"/>
  <c r="FH111" i="28"/>
  <c r="FG111" i="28"/>
  <c r="FF111" i="28"/>
  <c r="FC111" i="28"/>
  <c r="FA111" i="28"/>
  <c r="EZ111" i="28"/>
  <c r="EX111" i="28"/>
  <c r="EW111" i="28"/>
  <c r="EO111" i="28"/>
  <c r="FE111" i="28" s="1"/>
  <c r="EN111" i="28"/>
  <c r="EM111" i="28"/>
  <c r="EL111" i="28"/>
  <c r="EK111" i="28"/>
  <c r="EJ111" i="28"/>
  <c r="EI111" i="28"/>
  <c r="EH111" i="28"/>
  <c r="EG111" i="28"/>
  <c r="EF111" i="28"/>
  <c r="EE111" i="28"/>
  <c r="ED111" i="28"/>
  <c r="EC111" i="28"/>
  <c r="EB111" i="28"/>
  <c r="EA111" i="28"/>
  <c r="DZ111" i="28"/>
  <c r="DY111" i="28"/>
  <c r="DU111" i="28"/>
  <c r="DT111" i="28"/>
  <c r="DS111" i="28"/>
  <c r="FV111" i="28" s="1"/>
  <c r="DR111" i="28"/>
  <c r="FU111" i="28" s="1"/>
  <c r="DQ111" i="28"/>
  <c r="DP111" i="28"/>
  <c r="DO111" i="28"/>
  <c r="DN111" i="28"/>
  <c r="DM111" i="28"/>
  <c r="DL111" i="28"/>
  <c r="DK111" i="28"/>
  <c r="DJ111" i="28"/>
  <c r="DI111" i="28"/>
  <c r="DH111" i="28"/>
  <c r="DG111" i="28"/>
  <c r="DF111" i="28"/>
  <c r="DE111" i="28"/>
  <c r="DD111" i="28"/>
  <c r="DC111" i="28"/>
  <c r="DB111" i="28"/>
  <c r="DA111" i="28"/>
  <c r="CZ111" i="28"/>
  <c r="CY111" i="28"/>
  <c r="CX111" i="28"/>
  <c r="CW111" i="28"/>
  <c r="CV111" i="28"/>
  <c r="CU111" i="28"/>
  <c r="CT111" i="28"/>
  <c r="CS111" i="28"/>
  <c r="CR111" i="28"/>
  <c r="CQ111" i="28"/>
  <c r="CP111" i="28"/>
  <c r="CO111" i="28"/>
  <c r="CN111" i="28"/>
  <c r="CM111" i="28"/>
  <c r="CL111" i="28"/>
  <c r="CK111" i="28"/>
  <c r="CJ111" i="28"/>
  <c r="CI111" i="28"/>
  <c r="CG111" i="28"/>
  <c r="BQ111" i="28"/>
  <c r="BP111" i="28"/>
  <c r="BO111" i="28"/>
  <c r="BN111" i="28"/>
  <c r="BM111" i="28"/>
  <c r="BL111" i="28"/>
  <c r="BK111" i="28"/>
  <c r="BJ111" i="28"/>
  <c r="BI111" i="28"/>
  <c r="BH111" i="28"/>
  <c r="BG111" i="28"/>
  <c r="BF111" i="28"/>
  <c r="BE111" i="28"/>
  <c r="BD111" i="28"/>
  <c r="BC111" i="28"/>
  <c r="BB111" i="28"/>
  <c r="BA111" i="28"/>
  <c r="AZ111" i="28"/>
  <c r="AY111" i="28"/>
  <c r="AW111" i="28"/>
  <c r="AS111" i="28"/>
  <c r="AR111" i="28"/>
  <c r="AN111" i="28"/>
  <c r="AM111" i="28"/>
  <c r="AE111" i="28"/>
  <c r="W111" i="28"/>
  <c r="V111" i="28" s="1"/>
  <c r="U111" i="28"/>
  <c r="T111" i="28"/>
  <c r="S111" i="28"/>
  <c r="R111" i="28"/>
  <c r="P111" i="28"/>
  <c r="O111" i="28"/>
  <c r="N111" i="28"/>
  <c r="M111" i="28"/>
  <c r="K111" i="28"/>
  <c r="J111" i="28"/>
  <c r="I111" i="28"/>
  <c r="H111" i="28"/>
  <c r="G111" i="28"/>
  <c r="A111" i="28"/>
  <c r="CC111" i="28" s="1"/>
  <c r="FS110" i="28"/>
  <c r="FP110" i="28"/>
  <c r="FO110" i="28"/>
  <c r="FJ110" i="28"/>
  <c r="FI110" i="28"/>
  <c r="FH110" i="28"/>
  <c r="FG110" i="28"/>
  <c r="FC110" i="28"/>
  <c r="FF110" i="28" s="1"/>
  <c r="FA110" i="28"/>
  <c r="EZ110" i="28"/>
  <c r="EX110" i="28"/>
  <c r="EW110" i="28"/>
  <c r="EO110" i="28"/>
  <c r="FE110" i="28" s="1"/>
  <c r="EN110" i="28"/>
  <c r="EM110" i="28"/>
  <c r="EL110" i="28"/>
  <c r="EK110" i="28"/>
  <c r="EJ110" i="28"/>
  <c r="EI110" i="28"/>
  <c r="EH110" i="28"/>
  <c r="EG110" i="28"/>
  <c r="EF110" i="28"/>
  <c r="EE110" i="28"/>
  <c r="ED110" i="28"/>
  <c r="EC110" i="28"/>
  <c r="EB110" i="28"/>
  <c r="EA110" i="28"/>
  <c r="DZ110" i="28"/>
  <c r="DY110" i="28"/>
  <c r="DU110" i="28"/>
  <c r="DT110" i="28"/>
  <c r="DS110" i="28"/>
  <c r="FV110" i="28" s="1"/>
  <c r="DR110" i="28"/>
  <c r="FU110" i="28" s="1"/>
  <c r="DQ110" i="28"/>
  <c r="DP110" i="28"/>
  <c r="DO110" i="28"/>
  <c r="DN110" i="28"/>
  <c r="DM110" i="28"/>
  <c r="DL110" i="28"/>
  <c r="DK110" i="28"/>
  <c r="DJ110" i="28"/>
  <c r="DI110" i="28"/>
  <c r="DH110" i="28"/>
  <c r="DG110" i="28"/>
  <c r="DF110" i="28"/>
  <c r="DE110" i="28"/>
  <c r="DD110" i="28"/>
  <c r="DC110" i="28"/>
  <c r="DB110" i="28"/>
  <c r="DA110" i="28"/>
  <c r="CZ110" i="28"/>
  <c r="CY110" i="28"/>
  <c r="CX110" i="28"/>
  <c r="CW110" i="28"/>
  <c r="CV110" i="28"/>
  <c r="CU110" i="28"/>
  <c r="CT110" i="28"/>
  <c r="CS110" i="28"/>
  <c r="CR110" i="28"/>
  <c r="CQ110" i="28"/>
  <c r="CP110" i="28"/>
  <c r="CO110" i="28"/>
  <c r="CN110" i="28"/>
  <c r="CM110" i="28"/>
  <c r="CL110" i="28"/>
  <c r="CK110" i="28"/>
  <c r="CJ110" i="28"/>
  <c r="CI110" i="28"/>
  <c r="CG110" i="28"/>
  <c r="BQ110" i="28"/>
  <c r="BP110" i="28"/>
  <c r="BO110" i="28"/>
  <c r="BN110" i="28"/>
  <c r="BM110" i="28"/>
  <c r="BL110" i="28"/>
  <c r="BK110" i="28"/>
  <c r="BJ110" i="28"/>
  <c r="BI110" i="28"/>
  <c r="BH110" i="28"/>
  <c r="BG110" i="28"/>
  <c r="BF110" i="28"/>
  <c r="BE110" i="28"/>
  <c r="BD110" i="28"/>
  <c r="BC110" i="28"/>
  <c r="BB110" i="28"/>
  <c r="BA110" i="28"/>
  <c r="AZ110" i="28"/>
  <c r="AY110" i="28"/>
  <c r="AW110" i="28"/>
  <c r="AS110" i="28"/>
  <c r="AR110" i="28"/>
  <c r="AN110" i="28"/>
  <c r="AM110" i="28"/>
  <c r="AE110" i="28"/>
  <c r="W110" i="28"/>
  <c r="V110" i="28" s="1"/>
  <c r="U110" i="28"/>
  <c r="T110" i="28"/>
  <c r="S110" i="28"/>
  <c r="R110" i="28"/>
  <c r="P110" i="28"/>
  <c r="O110" i="28"/>
  <c r="N110" i="28"/>
  <c r="M110" i="28"/>
  <c r="K110" i="28"/>
  <c r="J110" i="28"/>
  <c r="I110" i="28"/>
  <c r="H110" i="28"/>
  <c r="G110" i="28"/>
  <c r="A110" i="28"/>
  <c r="FN110" i="28" s="1"/>
  <c r="FS109" i="28"/>
  <c r="FP109" i="28"/>
  <c r="FO109" i="28"/>
  <c r="FJ109" i="28"/>
  <c r="FI109" i="28"/>
  <c r="FH109" i="28"/>
  <c r="FC109" i="28"/>
  <c r="FF109" i="28" s="1"/>
  <c r="FA109" i="28"/>
  <c r="EZ109" i="28"/>
  <c r="EX109" i="28"/>
  <c r="FG109" i="28" s="1"/>
  <c r="EW109" i="28"/>
  <c r="EO109" i="28"/>
  <c r="FE109" i="28" s="1"/>
  <c r="EN109" i="28"/>
  <c r="EM109" i="28"/>
  <c r="EL109" i="28"/>
  <c r="EK109" i="28"/>
  <c r="EJ109" i="28"/>
  <c r="EI109" i="28"/>
  <c r="EH109" i="28"/>
  <c r="EG109" i="28"/>
  <c r="EF109" i="28"/>
  <c r="EE109" i="28"/>
  <c r="ED109" i="28"/>
  <c r="EC109" i="28"/>
  <c r="EB109" i="28"/>
  <c r="EA109" i="28"/>
  <c r="DZ109" i="28"/>
  <c r="DY109" i="28"/>
  <c r="DU109" i="28"/>
  <c r="DT109" i="28"/>
  <c r="DS109" i="28"/>
  <c r="FV109" i="28" s="1"/>
  <c r="DR109" i="28"/>
  <c r="FU109" i="28" s="1"/>
  <c r="DQ109" i="28"/>
  <c r="DP109" i="28"/>
  <c r="DO109" i="28"/>
  <c r="DN109" i="28"/>
  <c r="DM109" i="28"/>
  <c r="DL109" i="28"/>
  <c r="DK109" i="28"/>
  <c r="DJ109" i="28"/>
  <c r="DI109" i="28"/>
  <c r="DH109" i="28"/>
  <c r="DG109" i="28"/>
  <c r="DF109" i="28"/>
  <c r="DE109" i="28"/>
  <c r="DD109" i="28"/>
  <c r="DC109" i="28"/>
  <c r="DB109" i="28"/>
  <c r="DA109" i="28"/>
  <c r="CZ109" i="28"/>
  <c r="CY109" i="28"/>
  <c r="CX109" i="28"/>
  <c r="CW109" i="28"/>
  <c r="CV109" i="28"/>
  <c r="CU109" i="28"/>
  <c r="CT109" i="28"/>
  <c r="CS109" i="28"/>
  <c r="CR109" i="28"/>
  <c r="CQ109" i="28"/>
  <c r="CP109" i="28"/>
  <c r="CO109" i="28"/>
  <c r="CN109" i="28"/>
  <c r="CM109" i="28"/>
  <c r="CL109" i="28"/>
  <c r="CK109" i="28"/>
  <c r="CJ109" i="28"/>
  <c r="CI109" i="28"/>
  <c r="CG109" i="28"/>
  <c r="BQ109" i="28"/>
  <c r="BP109" i="28"/>
  <c r="BO109" i="28"/>
  <c r="BN109" i="28"/>
  <c r="BM109" i="28"/>
  <c r="BL109" i="28"/>
  <c r="BK109" i="28"/>
  <c r="BJ109" i="28"/>
  <c r="BI109" i="28"/>
  <c r="BH109" i="28"/>
  <c r="BG109" i="28"/>
  <c r="BF109" i="28"/>
  <c r="BE109" i="28"/>
  <c r="BD109" i="28"/>
  <c r="BC109" i="28"/>
  <c r="BB109" i="28"/>
  <c r="BA109" i="28"/>
  <c r="AZ109" i="28"/>
  <c r="AY109" i="28"/>
  <c r="AW109" i="28"/>
  <c r="AS109" i="28"/>
  <c r="AR109" i="28"/>
  <c r="AN109" i="28"/>
  <c r="AM109" i="28"/>
  <c r="AE109" i="28"/>
  <c r="W109" i="28"/>
  <c r="V109" i="28" s="1"/>
  <c r="U109" i="28"/>
  <c r="T109" i="28"/>
  <c r="S109" i="28"/>
  <c r="R109" i="28"/>
  <c r="P109" i="28"/>
  <c r="O109" i="28"/>
  <c r="N109" i="28"/>
  <c r="M109" i="28"/>
  <c r="Q109" i="28" s="1"/>
  <c r="K109" i="28"/>
  <c r="J109" i="28"/>
  <c r="I109" i="28"/>
  <c r="H109" i="28"/>
  <c r="G109" i="28"/>
  <c r="A109" i="28"/>
  <c r="FN109" i="28" s="1"/>
  <c r="FS108" i="28"/>
  <c r="FP108" i="28"/>
  <c r="FO108" i="28"/>
  <c r="FJ108" i="28"/>
  <c r="FI108" i="28"/>
  <c r="FH108" i="28"/>
  <c r="FG108" i="28"/>
  <c r="FC108" i="28"/>
  <c r="FF108" i="28" s="1"/>
  <c r="FA108" i="28"/>
  <c r="EZ108" i="28"/>
  <c r="EX108" i="28"/>
  <c r="EW108" i="28"/>
  <c r="EO108" i="28"/>
  <c r="FE108" i="28" s="1"/>
  <c r="EN108" i="28"/>
  <c r="EM108" i="28"/>
  <c r="EL108" i="28"/>
  <c r="EK108" i="28"/>
  <c r="EJ108" i="28"/>
  <c r="EI108" i="28"/>
  <c r="EH108" i="28"/>
  <c r="EG108" i="28"/>
  <c r="EF108" i="28"/>
  <c r="EE108" i="28"/>
  <c r="ED108" i="28"/>
  <c r="EC108" i="28"/>
  <c r="EB108" i="28"/>
  <c r="EA108" i="28"/>
  <c r="DZ108" i="28"/>
  <c r="DY108" i="28"/>
  <c r="DU108" i="28"/>
  <c r="DT108" i="28"/>
  <c r="DS108" i="28"/>
  <c r="FV108" i="28" s="1"/>
  <c r="DR108" i="28"/>
  <c r="FU108" i="28" s="1"/>
  <c r="DQ108" i="28"/>
  <c r="DP108" i="28"/>
  <c r="DO108" i="28"/>
  <c r="DN108" i="28"/>
  <c r="DM108" i="28"/>
  <c r="DL108" i="28"/>
  <c r="DK108" i="28"/>
  <c r="DJ108" i="28"/>
  <c r="DI108" i="28"/>
  <c r="DH108" i="28"/>
  <c r="DG108" i="28"/>
  <c r="DF108" i="28"/>
  <c r="DE108" i="28"/>
  <c r="DD108" i="28"/>
  <c r="DC108" i="28"/>
  <c r="DB108" i="28"/>
  <c r="DA108" i="28"/>
  <c r="CZ108" i="28"/>
  <c r="CY108" i="28"/>
  <c r="CX108" i="28"/>
  <c r="CW108" i="28"/>
  <c r="CV108" i="28"/>
  <c r="CU108" i="28"/>
  <c r="CT108" i="28"/>
  <c r="CS108" i="28"/>
  <c r="CR108" i="28"/>
  <c r="CQ108" i="28"/>
  <c r="CP108" i="28"/>
  <c r="CO108" i="28"/>
  <c r="CN108" i="28"/>
  <c r="CM108" i="28"/>
  <c r="CL108" i="28"/>
  <c r="CK108" i="28"/>
  <c r="CJ108" i="28"/>
  <c r="CI108" i="28"/>
  <c r="CG108" i="28"/>
  <c r="BQ108" i="28"/>
  <c r="BP108" i="28"/>
  <c r="BO108" i="28"/>
  <c r="BN108" i="28"/>
  <c r="BM108" i="28"/>
  <c r="BL108" i="28"/>
  <c r="BK108" i="28"/>
  <c r="BJ108" i="28"/>
  <c r="BI108" i="28"/>
  <c r="BH108" i="28"/>
  <c r="BG108" i="28"/>
  <c r="BF108" i="28"/>
  <c r="BE108" i="28"/>
  <c r="BD108" i="28"/>
  <c r="BC108" i="28"/>
  <c r="BB108" i="28"/>
  <c r="BA108" i="28"/>
  <c r="AZ108" i="28"/>
  <c r="AY108" i="28"/>
  <c r="AW108" i="28"/>
  <c r="AS108" i="28"/>
  <c r="AR108" i="28"/>
  <c r="AN108" i="28"/>
  <c r="AM108" i="28"/>
  <c r="AE108" i="28"/>
  <c r="W108" i="28"/>
  <c r="V108" i="28" s="1"/>
  <c r="U108" i="28"/>
  <c r="T108" i="28"/>
  <c r="S108" i="28"/>
  <c r="R108" i="28"/>
  <c r="P108" i="28"/>
  <c r="O108" i="28"/>
  <c r="N108" i="28"/>
  <c r="M108" i="28"/>
  <c r="K108" i="28"/>
  <c r="J108" i="28"/>
  <c r="L108" i="28" s="1"/>
  <c r="I108" i="28"/>
  <c r="H108" i="28"/>
  <c r="G108" i="28"/>
  <c r="A108" i="28"/>
  <c r="CB108" i="28" s="1"/>
  <c r="FS107" i="28"/>
  <c r="FP107" i="28"/>
  <c r="FO107" i="28"/>
  <c r="FJ107" i="28"/>
  <c r="FI107" i="28"/>
  <c r="FH107" i="28"/>
  <c r="FC107" i="28"/>
  <c r="FF107" i="28" s="1"/>
  <c r="FA107" i="28"/>
  <c r="EZ107" i="28"/>
  <c r="EX107" i="28"/>
  <c r="FG107" i="28" s="1"/>
  <c r="EW107" i="28"/>
  <c r="EO107" i="28"/>
  <c r="FE107" i="28" s="1"/>
  <c r="EN107" i="28"/>
  <c r="EM107" i="28"/>
  <c r="EL107" i="28"/>
  <c r="EK107" i="28"/>
  <c r="EJ107" i="28"/>
  <c r="EI107" i="28"/>
  <c r="EH107" i="28"/>
  <c r="EG107" i="28"/>
  <c r="EF107" i="28"/>
  <c r="EE107" i="28"/>
  <c r="ED107" i="28"/>
  <c r="EC107" i="28"/>
  <c r="EB107" i="28"/>
  <c r="EA107" i="28"/>
  <c r="DZ107" i="28"/>
  <c r="DY107" i="28"/>
  <c r="DU107" i="28"/>
  <c r="DT107" i="28"/>
  <c r="DS107" i="28"/>
  <c r="FV107" i="28" s="1"/>
  <c r="DR107" i="28"/>
  <c r="FT107" i="28" s="1"/>
  <c r="DQ107" i="28"/>
  <c r="DP107" i="28"/>
  <c r="DO107" i="28"/>
  <c r="DN107" i="28"/>
  <c r="DM107" i="28"/>
  <c r="DL107" i="28"/>
  <c r="DK107" i="28"/>
  <c r="DJ107" i="28"/>
  <c r="DI107" i="28"/>
  <c r="DH107" i="28"/>
  <c r="DG107" i="28"/>
  <c r="DF107" i="28"/>
  <c r="DE107" i="28"/>
  <c r="DD107" i="28"/>
  <c r="DC107" i="28"/>
  <c r="DB107" i="28"/>
  <c r="DA107" i="28"/>
  <c r="CZ107" i="28"/>
  <c r="CY107" i="28"/>
  <c r="CX107" i="28"/>
  <c r="CW107" i="28"/>
  <c r="CV107" i="28"/>
  <c r="CU107" i="28"/>
  <c r="CT107" i="28"/>
  <c r="CS107" i="28"/>
  <c r="CR107" i="28"/>
  <c r="CQ107" i="28"/>
  <c r="CP107" i="28"/>
  <c r="CO107" i="28"/>
  <c r="CN107" i="28"/>
  <c r="CM107" i="28"/>
  <c r="CL107" i="28"/>
  <c r="CK107" i="28"/>
  <c r="CJ107" i="28"/>
  <c r="CI107" i="28"/>
  <c r="CG107" i="28"/>
  <c r="BQ107" i="28"/>
  <c r="BP107" i="28"/>
  <c r="BO107" i="28"/>
  <c r="BN107" i="28"/>
  <c r="BM107" i="28"/>
  <c r="BL107" i="28"/>
  <c r="BK107" i="28"/>
  <c r="BJ107" i="28"/>
  <c r="BI107" i="28"/>
  <c r="BH107" i="28"/>
  <c r="BG107" i="28"/>
  <c r="BF107" i="28"/>
  <c r="BE107" i="28"/>
  <c r="BD107" i="28"/>
  <c r="BC107" i="28"/>
  <c r="BB107" i="28"/>
  <c r="BA107" i="28"/>
  <c r="AZ107" i="28"/>
  <c r="AY107" i="28"/>
  <c r="AW107" i="28"/>
  <c r="AS107" i="28"/>
  <c r="AR107" i="28"/>
  <c r="AN107" i="28"/>
  <c r="AM107" i="28"/>
  <c r="AE107" i="28"/>
  <c r="W107" i="28"/>
  <c r="V107" i="28" s="1"/>
  <c r="U107" i="28"/>
  <c r="T107" i="28"/>
  <c r="S107" i="28"/>
  <c r="R107" i="28"/>
  <c r="P107" i="28"/>
  <c r="O107" i="28"/>
  <c r="N107" i="28"/>
  <c r="M107" i="28"/>
  <c r="K107" i="28"/>
  <c r="J107" i="28"/>
  <c r="I107" i="28"/>
  <c r="H107" i="28"/>
  <c r="G107" i="28"/>
  <c r="A107" i="28"/>
  <c r="FD107" i="28" s="1"/>
  <c r="FS106" i="28"/>
  <c r="FP106" i="28"/>
  <c r="FO106" i="28"/>
  <c r="FJ106" i="28"/>
  <c r="FI106" i="28"/>
  <c r="FH106" i="28"/>
  <c r="FC106" i="28"/>
  <c r="FF106" i="28" s="1"/>
  <c r="FA106" i="28"/>
  <c r="EZ106" i="28"/>
  <c r="EX106" i="28"/>
  <c r="FG106" i="28" s="1"/>
  <c r="EW106" i="28"/>
  <c r="EO106" i="28"/>
  <c r="FE106" i="28" s="1"/>
  <c r="EN106" i="28"/>
  <c r="EM106" i="28"/>
  <c r="EL106" i="28"/>
  <c r="EK106" i="28"/>
  <c r="EJ106" i="28"/>
  <c r="EI106" i="28"/>
  <c r="EH106" i="28"/>
  <c r="EG106" i="28"/>
  <c r="EF106" i="28"/>
  <c r="EE106" i="28"/>
  <c r="ED106" i="28"/>
  <c r="EC106" i="28"/>
  <c r="EB106" i="28"/>
  <c r="EA106" i="28"/>
  <c r="DZ106" i="28"/>
  <c r="DY106" i="28"/>
  <c r="DU106" i="28"/>
  <c r="DT106" i="28"/>
  <c r="DS106" i="28"/>
  <c r="FV106" i="28" s="1"/>
  <c r="DR106" i="28"/>
  <c r="FT106" i="28" s="1"/>
  <c r="DQ106" i="28"/>
  <c r="DP106" i="28"/>
  <c r="DO106" i="28"/>
  <c r="DN106" i="28"/>
  <c r="DM106" i="28"/>
  <c r="DL106" i="28"/>
  <c r="DK106" i="28"/>
  <c r="DJ106" i="28"/>
  <c r="DI106" i="28"/>
  <c r="DH106" i="28"/>
  <c r="DG106" i="28"/>
  <c r="DF106" i="28"/>
  <c r="DE106" i="28"/>
  <c r="DD106" i="28"/>
  <c r="DC106" i="28"/>
  <c r="DB106" i="28"/>
  <c r="DA106" i="28"/>
  <c r="CZ106" i="28"/>
  <c r="CY106" i="28"/>
  <c r="CX106" i="28"/>
  <c r="CW106" i="28"/>
  <c r="CV106" i="28"/>
  <c r="CU106" i="28"/>
  <c r="CT106" i="28"/>
  <c r="CS106" i="28"/>
  <c r="CR106" i="28"/>
  <c r="CQ106" i="28"/>
  <c r="CP106" i="28"/>
  <c r="CO106" i="28"/>
  <c r="CN106" i="28"/>
  <c r="CM106" i="28"/>
  <c r="CL106" i="28"/>
  <c r="CK106" i="28"/>
  <c r="CJ106" i="28"/>
  <c r="CI106" i="28"/>
  <c r="CG106" i="28"/>
  <c r="BQ106" i="28"/>
  <c r="BP106" i="28"/>
  <c r="BO106" i="28"/>
  <c r="BN106" i="28"/>
  <c r="BM106" i="28"/>
  <c r="BL106" i="28"/>
  <c r="BK106" i="28"/>
  <c r="BJ106" i="28"/>
  <c r="BI106" i="28"/>
  <c r="BH106" i="28"/>
  <c r="BG106" i="28"/>
  <c r="BF106" i="28"/>
  <c r="BE106" i="28"/>
  <c r="BD106" i="28"/>
  <c r="BC106" i="28"/>
  <c r="BB106" i="28"/>
  <c r="BA106" i="28"/>
  <c r="AZ106" i="28"/>
  <c r="AY106" i="28"/>
  <c r="AW106" i="28"/>
  <c r="AS106" i="28"/>
  <c r="AR106" i="28"/>
  <c r="AN106" i="28"/>
  <c r="AM106" i="28"/>
  <c r="AE106" i="28"/>
  <c r="W106" i="28"/>
  <c r="V106" i="28" s="1"/>
  <c r="U106" i="28"/>
  <c r="T106" i="28"/>
  <c r="S106" i="28"/>
  <c r="R106" i="28"/>
  <c r="P106" i="28"/>
  <c r="O106" i="28"/>
  <c r="N106" i="28"/>
  <c r="M106" i="28"/>
  <c r="K106" i="28"/>
  <c r="J106" i="28"/>
  <c r="I106" i="28"/>
  <c r="H106" i="28"/>
  <c r="G106" i="28"/>
  <c r="A106" i="28"/>
  <c r="FD106" i="28" s="1"/>
  <c r="FS105" i="28"/>
  <c r="FP105" i="28"/>
  <c r="FO105" i="28"/>
  <c r="FJ105" i="28"/>
  <c r="FI105" i="28"/>
  <c r="FH105" i="28"/>
  <c r="FC105" i="28"/>
  <c r="FF105" i="28" s="1"/>
  <c r="FA105" i="28"/>
  <c r="EZ105" i="28"/>
  <c r="EX105" i="28"/>
  <c r="FG105" i="28" s="1"/>
  <c r="EW105" i="28"/>
  <c r="EO105" i="28"/>
  <c r="FE105" i="28" s="1"/>
  <c r="EN105" i="28"/>
  <c r="EM105" i="28"/>
  <c r="EL105" i="28"/>
  <c r="EK105" i="28"/>
  <c r="EJ105" i="28"/>
  <c r="EI105" i="28"/>
  <c r="EH105" i="28"/>
  <c r="EG105" i="28"/>
  <c r="EF105" i="28"/>
  <c r="EE105" i="28"/>
  <c r="ED105" i="28"/>
  <c r="EC105" i="28"/>
  <c r="EB105" i="28"/>
  <c r="EA105" i="28"/>
  <c r="DZ105" i="28"/>
  <c r="DY105" i="28"/>
  <c r="DU105" i="28"/>
  <c r="DT105" i="28"/>
  <c r="DS105" i="28"/>
  <c r="FV105" i="28" s="1"/>
  <c r="DR105" i="28"/>
  <c r="FT105" i="28" s="1"/>
  <c r="DQ105" i="28"/>
  <c r="DP105" i="28"/>
  <c r="DO105" i="28"/>
  <c r="DN105" i="28"/>
  <c r="DM105" i="28"/>
  <c r="DL105" i="28"/>
  <c r="DK105" i="28"/>
  <c r="DJ105" i="28"/>
  <c r="DI105" i="28"/>
  <c r="DH105" i="28"/>
  <c r="DG105" i="28"/>
  <c r="DF105" i="28"/>
  <c r="DE105" i="28"/>
  <c r="DD105" i="28"/>
  <c r="DC105" i="28"/>
  <c r="DB105" i="28"/>
  <c r="DA105" i="28"/>
  <c r="CZ105" i="28"/>
  <c r="CY105" i="28"/>
  <c r="CX105" i="28"/>
  <c r="CW105" i="28"/>
  <c r="CV105" i="28"/>
  <c r="CU105" i="28"/>
  <c r="CT105" i="28"/>
  <c r="CS105" i="28"/>
  <c r="CR105" i="28"/>
  <c r="CQ105" i="28"/>
  <c r="CP105" i="28"/>
  <c r="CO105" i="28"/>
  <c r="CN105" i="28"/>
  <c r="CM105" i="28"/>
  <c r="CL105" i="28"/>
  <c r="CK105" i="28"/>
  <c r="CJ105" i="28"/>
  <c r="CI105" i="28"/>
  <c r="CG105" i="28"/>
  <c r="BQ105" i="28"/>
  <c r="BP105" i="28"/>
  <c r="BO105" i="28"/>
  <c r="BN105" i="28"/>
  <c r="BM105" i="28"/>
  <c r="BL105" i="28"/>
  <c r="BK105" i="28"/>
  <c r="BJ105" i="28"/>
  <c r="BI105" i="28"/>
  <c r="BH105" i="28"/>
  <c r="BG105" i="28"/>
  <c r="BF105" i="28"/>
  <c r="BE105" i="28"/>
  <c r="BD105" i="28"/>
  <c r="BC105" i="28"/>
  <c r="BB105" i="28"/>
  <c r="BA105" i="28"/>
  <c r="AZ105" i="28"/>
  <c r="AY105" i="28"/>
  <c r="AW105" i="28"/>
  <c r="AS105" i="28"/>
  <c r="AR105" i="28"/>
  <c r="AN105" i="28"/>
  <c r="AM105" i="28"/>
  <c r="AE105" i="28"/>
  <c r="W105" i="28"/>
  <c r="V105" i="28" s="1"/>
  <c r="U105" i="28"/>
  <c r="T105" i="28"/>
  <c r="S105" i="28"/>
  <c r="R105" i="28"/>
  <c r="P105" i="28"/>
  <c r="O105" i="28"/>
  <c r="N105" i="28"/>
  <c r="M105" i="28"/>
  <c r="K105" i="28"/>
  <c r="J105" i="28"/>
  <c r="I105" i="28"/>
  <c r="H105" i="28"/>
  <c r="G105" i="28"/>
  <c r="A105" i="28"/>
  <c r="FD105" i="28" s="1"/>
  <c r="FS104" i="28"/>
  <c r="FP104" i="28"/>
  <c r="FO104" i="28"/>
  <c r="FJ104" i="28"/>
  <c r="FI104" i="28"/>
  <c r="FH104" i="28"/>
  <c r="FC104" i="28"/>
  <c r="FF104" i="28" s="1"/>
  <c r="FA104" i="28"/>
  <c r="EZ104" i="28"/>
  <c r="EX104" i="28"/>
  <c r="FG104" i="28" s="1"/>
  <c r="EW104" i="28"/>
  <c r="EO104" i="28"/>
  <c r="FE104" i="28" s="1"/>
  <c r="EN104" i="28"/>
  <c r="EM104" i="28"/>
  <c r="EL104" i="28"/>
  <c r="EK104" i="28"/>
  <c r="EJ104" i="28"/>
  <c r="EI104" i="28"/>
  <c r="EH104" i="28"/>
  <c r="EG104" i="28"/>
  <c r="EF104" i="28"/>
  <c r="EE104" i="28"/>
  <c r="ED104" i="28"/>
  <c r="EC104" i="28"/>
  <c r="EB104" i="28"/>
  <c r="EA104" i="28"/>
  <c r="DZ104" i="28"/>
  <c r="DY104" i="28"/>
  <c r="DU104" i="28"/>
  <c r="DT104" i="28"/>
  <c r="DS104" i="28"/>
  <c r="FV104" i="28" s="1"/>
  <c r="DR104" i="28"/>
  <c r="FT104" i="28" s="1"/>
  <c r="DQ104" i="28"/>
  <c r="DP104" i="28"/>
  <c r="DO104" i="28"/>
  <c r="DN104" i="28"/>
  <c r="DM104" i="28"/>
  <c r="DL104" i="28"/>
  <c r="DK104" i="28"/>
  <c r="DJ104" i="28"/>
  <c r="DI104" i="28"/>
  <c r="DH104" i="28"/>
  <c r="DG104" i="28"/>
  <c r="DF104" i="28"/>
  <c r="DE104" i="28"/>
  <c r="DD104" i="28"/>
  <c r="DC104" i="28"/>
  <c r="DB104" i="28"/>
  <c r="DA104" i="28"/>
  <c r="CZ104" i="28"/>
  <c r="CY104" i="28"/>
  <c r="CX104" i="28"/>
  <c r="CW104" i="28"/>
  <c r="CV104" i="28"/>
  <c r="CU104" i="28"/>
  <c r="CT104" i="28"/>
  <c r="CS104" i="28"/>
  <c r="CR104" i="28"/>
  <c r="CQ104" i="28"/>
  <c r="CP104" i="28"/>
  <c r="CO104" i="28"/>
  <c r="CN104" i="28"/>
  <c r="CM104" i="28"/>
  <c r="CL104" i="28"/>
  <c r="CK104" i="28"/>
  <c r="CJ104" i="28"/>
  <c r="CI104" i="28"/>
  <c r="CG104" i="28"/>
  <c r="BQ104" i="28"/>
  <c r="BP104" i="28"/>
  <c r="BO104" i="28"/>
  <c r="BN104" i="28"/>
  <c r="BM104" i="28"/>
  <c r="BL104" i="28"/>
  <c r="BK104" i="28"/>
  <c r="BJ104" i="28"/>
  <c r="BI104" i="28"/>
  <c r="BH104" i="28"/>
  <c r="BG104" i="28"/>
  <c r="BF104" i="28"/>
  <c r="BE104" i="28"/>
  <c r="BD104" i="28"/>
  <c r="BC104" i="28"/>
  <c r="BB104" i="28"/>
  <c r="BA104" i="28"/>
  <c r="AZ104" i="28"/>
  <c r="AY104" i="28"/>
  <c r="AW104" i="28"/>
  <c r="AS104" i="28"/>
  <c r="AR104" i="28"/>
  <c r="AN104" i="28"/>
  <c r="AM104" i="28"/>
  <c r="AE104" i="28"/>
  <c r="W104" i="28"/>
  <c r="V104" i="28" s="1"/>
  <c r="U104" i="28"/>
  <c r="T104" i="28"/>
  <c r="S104" i="28"/>
  <c r="R104" i="28"/>
  <c r="P104" i="28"/>
  <c r="O104" i="28"/>
  <c r="Q104" i="28" s="1"/>
  <c r="N104" i="28"/>
  <c r="M104" i="28"/>
  <c r="K104" i="28"/>
  <c r="J104" i="28"/>
  <c r="L104" i="28" s="1"/>
  <c r="I104" i="28"/>
  <c r="H104" i="28"/>
  <c r="G104" i="28"/>
  <c r="A104" i="28"/>
  <c r="FD104" i="28" s="1"/>
  <c r="FS103" i="28"/>
  <c r="FP103" i="28"/>
  <c r="FO103" i="28"/>
  <c r="FJ103" i="28"/>
  <c r="FI103" i="28"/>
  <c r="FH103" i="28"/>
  <c r="FC103" i="28"/>
  <c r="FF103" i="28" s="1"/>
  <c r="FA103" i="28"/>
  <c r="EZ103" i="28"/>
  <c r="EX103" i="28"/>
  <c r="FG103" i="28" s="1"/>
  <c r="EW103" i="28"/>
  <c r="EO103" i="28"/>
  <c r="FE103" i="28" s="1"/>
  <c r="EN103" i="28"/>
  <c r="EM103" i="28"/>
  <c r="EL103" i="28"/>
  <c r="EK103" i="28"/>
  <c r="EJ103" i="28"/>
  <c r="EI103" i="28"/>
  <c r="EH103" i="28"/>
  <c r="EG103" i="28"/>
  <c r="EF103" i="28"/>
  <c r="EE103" i="28"/>
  <c r="ED103" i="28"/>
  <c r="EC103" i="28"/>
  <c r="EB103" i="28"/>
  <c r="EA103" i="28"/>
  <c r="DZ103" i="28"/>
  <c r="DY103" i="28"/>
  <c r="DU103" i="28"/>
  <c r="DT103" i="28"/>
  <c r="DS103" i="28"/>
  <c r="FV103" i="28" s="1"/>
  <c r="DR103" i="28"/>
  <c r="FT103" i="28" s="1"/>
  <c r="DQ103" i="28"/>
  <c r="DP103" i="28"/>
  <c r="DO103" i="28"/>
  <c r="DN103" i="28"/>
  <c r="DM103" i="28"/>
  <c r="DL103" i="28"/>
  <c r="DK103" i="28"/>
  <c r="DJ103" i="28"/>
  <c r="DI103" i="28"/>
  <c r="DH103" i="28"/>
  <c r="DG103" i="28"/>
  <c r="DF103" i="28"/>
  <c r="DE103" i="28"/>
  <c r="DD103" i="28"/>
  <c r="DC103" i="28"/>
  <c r="DB103" i="28"/>
  <c r="DA103" i="28"/>
  <c r="CZ103" i="28"/>
  <c r="CY103" i="28"/>
  <c r="CX103" i="28"/>
  <c r="CW103" i="28"/>
  <c r="CV103" i="28"/>
  <c r="CU103" i="28"/>
  <c r="CT103" i="28"/>
  <c r="CS103" i="28"/>
  <c r="CR103" i="28"/>
  <c r="CQ103" i="28"/>
  <c r="CP103" i="28"/>
  <c r="CO103" i="28"/>
  <c r="CN103" i="28"/>
  <c r="CM103" i="28"/>
  <c r="CL103" i="28"/>
  <c r="CK103" i="28"/>
  <c r="CJ103" i="28"/>
  <c r="CI103" i="28"/>
  <c r="CG103" i="28"/>
  <c r="BQ103" i="28"/>
  <c r="BP103" i="28"/>
  <c r="BO103" i="28"/>
  <c r="BN103" i="28"/>
  <c r="BM103" i="28"/>
  <c r="BL103" i="28"/>
  <c r="BK103" i="28"/>
  <c r="BJ103" i="28"/>
  <c r="BI103" i="28"/>
  <c r="BH103" i="28"/>
  <c r="BG103" i="28"/>
  <c r="BF103" i="28"/>
  <c r="BE103" i="28"/>
  <c r="BD103" i="28"/>
  <c r="BC103" i="28"/>
  <c r="BB103" i="28"/>
  <c r="BA103" i="28"/>
  <c r="AZ103" i="28"/>
  <c r="AY103" i="28"/>
  <c r="AW103" i="28"/>
  <c r="AS103" i="28"/>
  <c r="AR103" i="28"/>
  <c r="AN103" i="28"/>
  <c r="AM103" i="28"/>
  <c r="AE103" i="28"/>
  <c r="W103" i="28"/>
  <c r="V103" i="28" s="1"/>
  <c r="U103" i="28"/>
  <c r="T103" i="28"/>
  <c r="S103" i="28"/>
  <c r="R103" i="28"/>
  <c r="P103" i="28"/>
  <c r="O103" i="28"/>
  <c r="N103" i="28"/>
  <c r="M103" i="28"/>
  <c r="K103" i="28"/>
  <c r="J103" i="28"/>
  <c r="I103" i="28"/>
  <c r="H103" i="28"/>
  <c r="G103" i="28"/>
  <c r="A103" i="28"/>
  <c r="FD103" i="28" s="1"/>
  <c r="FS102" i="28"/>
  <c r="FP102" i="28"/>
  <c r="FO102" i="28"/>
  <c r="FJ102" i="28"/>
  <c r="FI102" i="28"/>
  <c r="FH102" i="28"/>
  <c r="FC102" i="28"/>
  <c r="FF102" i="28" s="1"/>
  <c r="FA102" i="28"/>
  <c r="EZ102" i="28"/>
  <c r="EX102" i="28"/>
  <c r="FG102" i="28" s="1"/>
  <c r="EW102" i="28"/>
  <c r="EO102" i="28"/>
  <c r="FE102" i="28" s="1"/>
  <c r="EN102" i="28"/>
  <c r="EM102" i="28"/>
  <c r="EL102" i="28"/>
  <c r="EK102" i="28"/>
  <c r="EJ102" i="28"/>
  <c r="EI102" i="28"/>
  <c r="EH102" i="28"/>
  <c r="EG102" i="28"/>
  <c r="EF102" i="28"/>
  <c r="EE102" i="28"/>
  <c r="ED102" i="28"/>
  <c r="EC102" i="28"/>
  <c r="EB102" i="28"/>
  <c r="EA102" i="28"/>
  <c r="DZ102" i="28"/>
  <c r="DY102" i="28"/>
  <c r="DU102" i="28"/>
  <c r="DT102" i="28"/>
  <c r="DS102" i="28"/>
  <c r="FV102" i="28" s="1"/>
  <c r="DR102" i="28"/>
  <c r="FT102" i="28" s="1"/>
  <c r="DQ102" i="28"/>
  <c r="DP102" i="28"/>
  <c r="DO102" i="28"/>
  <c r="DN102" i="28"/>
  <c r="DM102" i="28"/>
  <c r="DL102" i="28"/>
  <c r="DK102" i="28"/>
  <c r="DJ102" i="28"/>
  <c r="DI102" i="28"/>
  <c r="DH102" i="28"/>
  <c r="DG102" i="28"/>
  <c r="DF102" i="28"/>
  <c r="DE102" i="28"/>
  <c r="DD102" i="28"/>
  <c r="DC102" i="28"/>
  <c r="DB102" i="28"/>
  <c r="DA102" i="28"/>
  <c r="CZ102" i="28"/>
  <c r="CY102" i="28"/>
  <c r="CX102" i="28"/>
  <c r="CW102" i="28"/>
  <c r="CV102" i="28"/>
  <c r="CU102" i="28"/>
  <c r="CT102" i="28"/>
  <c r="CS102" i="28"/>
  <c r="CR102" i="28"/>
  <c r="CQ102" i="28"/>
  <c r="CP102" i="28"/>
  <c r="CO102" i="28"/>
  <c r="CN102" i="28"/>
  <c r="CM102" i="28"/>
  <c r="CL102" i="28"/>
  <c r="CK102" i="28"/>
  <c r="CJ102" i="28"/>
  <c r="CI102" i="28"/>
  <c r="CG102" i="28"/>
  <c r="BQ102" i="28"/>
  <c r="BP102" i="28"/>
  <c r="BO102" i="28"/>
  <c r="BN102" i="28"/>
  <c r="BM102" i="28"/>
  <c r="BL102" i="28"/>
  <c r="BK102" i="28"/>
  <c r="BJ102" i="28"/>
  <c r="BI102" i="28"/>
  <c r="BH102" i="28"/>
  <c r="BG102" i="28"/>
  <c r="BF102" i="28"/>
  <c r="BE102" i="28"/>
  <c r="BD102" i="28"/>
  <c r="BC102" i="28"/>
  <c r="BB102" i="28"/>
  <c r="BA102" i="28"/>
  <c r="AZ102" i="28"/>
  <c r="AY102" i="28"/>
  <c r="AW102" i="28"/>
  <c r="AS102" i="28"/>
  <c r="AR102" i="28"/>
  <c r="AN102" i="28"/>
  <c r="AM102" i="28"/>
  <c r="AE102" i="28"/>
  <c r="W102" i="28"/>
  <c r="V102" i="28" s="1"/>
  <c r="U102" i="28"/>
  <c r="T102" i="28"/>
  <c r="S102" i="28"/>
  <c r="R102" i="28"/>
  <c r="P102" i="28"/>
  <c r="O102" i="28"/>
  <c r="N102" i="28"/>
  <c r="M102" i="28"/>
  <c r="K102" i="28"/>
  <c r="J102" i="28"/>
  <c r="L102" i="28" s="1"/>
  <c r="I102" i="28"/>
  <c r="H102" i="28"/>
  <c r="G102" i="28"/>
  <c r="A102" i="28"/>
  <c r="FD102" i="28" s="1"/>
  <c r="FS101" i="28"/>
  <c r="FP101" i="28"/>
  <c r="FO101" i="28"/>
  <c r="FJ101" i="28"/>
  <c r="FI101" i="28"/>
  <c r="FH101" i="28"/>
  <c r="FC101" i="28"/>
  <c r="FF101" i="28" s="1"/>
  <c r="FA101" i="28"/>
  <c r="EZ101" i="28"/>
  <c r="EX101" i="28"/>
  <c r="FG101" i="28" s="1"/>
  <c r="EW101" i="28"/>
  <c r="EO101" i="28"/>
  <c r="FE101" i="28" s="1"/>
  <c r="EN101" i="28"/>
  <c r="EM101" i="28"/>
  <c r="EL101" i="28"/>
  <c r="EK101" i="28"/>
  <c r="EJ101" i="28"/>
  <c r="EI101" i="28"/>
  <c r="EH101" i="28"/>
  <c r="EG101" i="28"/>
  <c r="EF101" i="28"/>
  <c r="EE101" i="28"/>
  <c r="ED101" i="28"/>
  <c r="EC101" i="28"/>
  <c r="EB101" i="28"/>
  <c r="EA101" i="28"/>
  <c r="DZ101" i="28"/>
  <c r="DY101" i="28"/>
  <c r="DU101" i="28"/>
  <c r="DT101" i="28"/>
  <c r="DS101" i="28"/>
  <c r="FV101" i="28" s="1"/>
  <c r="DR101" i="28"/>
  <c r="FT101" i="28" s="1"/>
  <c r="DQ101" i="28"/>
  <c r="DP101" i="28"/>
  <c r="DO101" i="28"/>
  <c r="DN101" i="28"/>
  <c r="DM101" i="28"/>
  <c r="DL101" i="28"/>
  <c r="DK101" i="28"/>
  <c r="DJ101" i="28"/>
  <c r="DI101" i="28"/>
  <c r="DH101" i="28"/>
  <c r="DG101" i="28"/>
  <c r="DF101" i="28"/>
  <c r="DE101" i="28"/>
  <c r="DD101" i="28"/>
  <c r="DC101" i="28"/>
  <c r="DB101" i="28"/>
  <c r="DA101" i="28"/>
  <c r="CZ101" i="28"/>
  <c r="CY101" i="28"/>
  <c r="CX101" i="28"/>
  <c r="CW101" i="28"/>
  <c r="CV101" i="28"/>
  <c r="CU101" i="28"/>
  <c r="CT101" i="28"/>
  <c r="CS101" i="28"/>
  <c r="CR101" i="28"/>
  <c r="CQ101" i="28"/>
  <c r="CP101" i="28"/>
  <c r="CO101" i="28"/>
  <c r="CN101" i="28"/>
  <c r="CM101" i="28"/>
  <c r="CL101" i="28"/>
  <c r="CK101" i="28"/>
  <c r="CJ101" i="28"/>
  <c r="CI101" i="28"/>
  <c r="CG101" i="28"/>
  <c r="BQ101" i="28"/>
  <c r="BP101" i="28"/>
  <c r="BO101" i="28"/>
  <c r="BN101" i="28"/>
  <c r="BM101" i="28"/>
  <c r="BL101" i="28"/>
  <c r="BK101" i="28"/>
  <c r="BJ101" i="28"/>
  <c r="BI101" i="28"/>
  <c r="BH101" i="28"/>
  <c r="BG101" i="28"/>
  <c r="BF101" i="28"/>
  <c r="BE101" i="28"/>
  <c r="BD101" i="28"/>
  <c r="BC101" i="28"/>
  <c r="BB101" i="28"/>
  <c r="BA101" i="28"/>
  <c r="AZ101" i="28"/>
  <c r="AY101" i="28"/>
  <c r="AW101" i="28"/>
  <c r="AS101" i="28"/>
  <c r="AR101" i="28"/>
  <c r="AN101" i="28"/>
  <c r="AM101" i="28"/>
  <c r="AE101" i="28"/>
  <c r="W101" i="28"/>
  <c r="V101" i="28" s="1"/>
  <c r="U101" i="28"/>
  <c r="T101" i="28"/>
  <c r="S101" i="28"/>
  <c r="R101" i="28"/>
  <c r="P101" i="28"/>
  <c r="O101" i="28"/>
  <c r="N101" i="28"/>
  <c r="M101" i="28"/>
  <c r="K101" i="28"/>
  <c r="J101" i="28"/>
  <c r="I101" i="28"/>
  <c r="H101" i="28"/>
  <c r="G101" i="28"/>
  <c r="A101" i="28"/>
  <c r="FD101" i="28" s="1"/>
  <c r="FS100" i="28"/>
  <c r="FP100" i="28"/>
  <c r="FO100" i="28"/>
  <c r="FJ100" i="28"/>
  <c r="FI100" i="28"/>
  <c r="FH100" i="28"/>
  <c r="FC100" i="28"/>
  <c r="FF100" i="28" s="1"/>
  <c r="FA100" i="28"/>
  <c r="EZ100" i="28"/>
  <c r="EX100" i="28"/>
  <c r="FG100" i="28" s="1"/>
  <c r="EW100" i="28"/>
  <c r="EO100" i="28"/>
  <c r="FE100" i="28" s="1"/>
  <c r="EN100" i="28"/>
  <c r="EM100" i="28"/>
  <c r="EL100" i="28"/>
  <c r="EK100" i="28"/>
  <c r="EJ100" i="28"/>
  <c r="EI100" i="28"/>
  <c r="EH100" i="28"/>
  <c r="EG100" i="28"/>
  <c r="EF100" i="28"/>
  <c r="EE100" i="28"/>
  <c r="ED100" i="28"/>
  <c r="EC100" i="28"/>
  <c r="EB100" i="28"/>
  <c r="EA100" i="28"/>
  <c r="DZ100" i="28"/>
  <c r="DY100" i="28"/>
  <c r="DU100" i="28"/>
  <c r="DT100" i="28"/>
  <c r="DS100" i="28"/>
  <c r="FV100" i="28" s="1"/>
  <c r="DR100" i="28"/>
  <c r="FT100" i="28" s="1"/>
  <c r="DQ100" i="28"/>
  <c r="DP100" i="28"/>
  <c r="DO100" i="28"/>
  <c r="DN100" i="28"/>
  <c r="DM100" i="28"/>
  <c r="DL100" i="28"/>
  <c r="DK100" i="28"/>
  <c r="DJ100" i="28"/>
  <c r="DI100" i="28"/>
  <c r="DH100" i="28"/>
  <c r="DG100" i="28"/>
  <c r="DF100" i="28"/>
  <c r="DE100" i="28"/>
  <c r="DD100" i="28"/>
  <c r="DC100" i="28"/>
  <c r="DB100" i="28"/>
  <c r="DA100" i="28"/>
  <c r="CZ100" i="28"/>
  <c r="CY100" i="28"/>
  <c r="CX100" i="28"/>
  <c r="CW100" i="28"/>
  <c r="CV100" i="28"/>
  <c r="CU100" i="28"/>
  <c r="CT100" i="28"/>
  <c r="CS100" i="28"/>
  <c r="CR100" i="28"/>
  <c r="CQ100" i="28"/>
  <c r="CP100" i="28"/>
  <c r="CO100" i="28"/>
  <c r="CN100" i="28"/>
  <c r="CM100" i="28"/>
  <c r="CL100" i="28"/>
  <c r="CK100" i="28"/>
  <c r="CJ100" i="28"/>
  <c r="CI100" i="28"/>
  <c r="CG100" i="28"/>
  <c r="BQ100" i="28"/>
  <c r="BP100" i="28"/>
  <c r="BO100" i="28"/>
  <c r="BN100" i="28"/>
  <c r="BM100" i="28"/>
  <c r="BL100" i="28"/>
  <c r="BK100" i="28"/>
  <c r="BJ100" i="28"/>
  <c r="BI100" i="28"/>
  <c r="BH100" i="28"/>
  <c r="BG100" i="28"/>
  <c r="BF100" i="28"/>
  <c r="BE100" i="28"/>
  <c r="BD100" i="28"/>
  <c r="BC100" i="28"/>
  <c r="BB100" i="28"/>
  <c r="BA100" i="28"/>
  <c r="AZ100" i="28"/>
  <c r="AY100" i="28"/>
  <c r="AW100" i="28"/>
  <c r="AS100" i="28"/>
  <c r="AR100" i="28"/>
  <c r="AN100" i="28"/>
  <c r="AM100" i="28"/>
  <c r="AE100" i="28"/>
  <c r="W100" i="28"/>
  <c r="V100" i="28" s="1"/>
  <c r="U100" i="28"/>
  <c r="T100" i="28"/>
  <c r="S100" i="28"/>
  <c r="R100" i="28"/>
  <c r="P100" i="28"/>
  <c r="O100" i="28"/>
  <c r="N100" i="28"/>
  <c r="M100" i="28"/>
  <c r="K100" i="28"/>
  <c r="J100" i="28"/>
  <c r="I100" i="28"/>
  <c r="H100" i="28"/>
  <c r="G100" i="28"/>
  <c r="A100" i="28"/>
  <c r="FS99" i="28"/>
  <c r="FP99" i="28"/>
  <c r="FO99" i="28"/>
  <c r="FJ99" i="28"/>
  <c r="FI99" i="28"/>
  <c r="FH99" i="28"/>
  <c r="FC99" i="28"/>
  <c r="FF99" i="28" s="1"/>
  <c r="FA99" i="28"/>
  <c r="EZ99" i="28"/>
  <c r="EX99" i="28"/>
  <c r="FG99" i="28" s="1"/>
  <c r="EW99" i="28"/>
  <c r="EO99" i="28"/>
  <c r="FE99" i="28" s="1"/>
  <c r="EN99" i="28"/>
  <c r="EM99" i="28"/>
  <c r="EL99" i="28"/>
  <c r="EK99" i="28"/>
  <c r="EJ99" i="28"/>
  <c r="EI99" i="28"/>
  <c r="EH99" i="28"/>
  <c r="EG99" i="28"/>
  <c r="EF99" i="28"/>
  <c r="EE99" i="28"/>
  <c r="ED99" i="28"/>
  <c r="EC99" i="28"/>
  <c r="EB99" i="28"/>
  <c r="EA99" i="28"/>
  <c r="DZ99" i="28"/>
  <c r="DY99" i="28"/>
  <c r="DU99" i="28"/>
  <c r="DT99" i="28"/>
  <c r="DS99" i="28"/>
  <c r="FV99" i="28" s="1"/>
  <c r="DR99" i="28"/>
  <c r="FT99" i="28" s="1"/>
  <c r="DQ99" i="28"/>
  <c r="DP99" i="28"/>
  <c r="DO99" i="28"/>
  <c r="DN99" i="28"/>
  <c r="DM99" i="28"/>
  <c r="DL99" i="28"/>
  <c r="DK99" i="28"/>
  <c r="DJ99" i="28"/>
  <c r="DI99" i="28"/>
  <c r="DH99" i="28"/>
  <c r="DG99" i="28"/>
  <c r="DF99" i="28"/>
  <c r="DE99" i="28"/>
  <c r="DD99" i="28"/>
  <c r="DC99" i="28"/>
  <c r="DB99" i="28"/>
  <c r="DA99" i="28"/>
  <c r="CZ99" i="28"/>
  <c r="CY99" i="28"/>
  <c r="CX99" i="28"/>
  <c r="CW99" i="28"/>
  <c r="CV99" i="28"/>
  <c r="CU99" i="28"/>
  <c r="CT99" i="28"/>
  <c r="CS99" i="28"/>
  <c r="CR99" i="28"/>
  <c r="CQ99" i="28"/>
  <c r="CP99" i="28"/>
  <c r="CO99" i="28"/>
  <c r="CN99" i="28"/>
  <c r="CM99" i="28"/>
  <c r="CL99" i="28"/>
  <c r="CK99" i="28"/>
  <c r="CJ99" i="28"/>
  <c r="CI99" i="28"/>
  <c r="CG99" i="28"/>
  <c r="BQ99" i="28"/>
  <c r="BP99" i="28"/>
  <c r="BO99" i="28"/>
  <c r="BN99" i="28"/>
  <c r="BM99" i="28"/>
  <c r="BL99" i="28"/>
  <c r="BK99" i="28"/>
  <c r="BJ99" i="28"/>
  <c r="BI99" i="28"/>
  <c r="BH99" i="28"/>
  <c r="BG99" i="28"/>
  <c r="BF99" i="28"/>
  <c r="BE99" i="28"/>
  <c r="BD99" i="28"/>
  <c r="BC99" i="28"/>
  <c r="BB99" i="28"/>
  <c r="BA99" i="28"/>
  <c r="AZ99" i="28"/>
  <c r="AY99" i="28"/>
  <c r="AW99" i="28"/>
  <c r="AS99" i="28"/>
  <c r="AR99" i="28"/>
  <c r="AN99" i="28"/>
  <c r="AM99" i="28"/>
  <c r="AE99" i="28"/>
  <c r="W99" i="28"/>
  <c r="V99" i="28" s="1"/>
  <c r="U99" i="28"/>
  <c r="T99" i="28"/>
  <c r="S99" i="28"/>
  <c r="R99" i="28"/>
  <c r="P99" i="28"/>
  <c r="O99" i="28"/>
  <c r="N99" i="28"/>
  <c r="M99" i="28"/>
  <c r="K99" i="28"/>
  <c r="J99" i="28"/>
  <c r="I99" i="28"/>
  <c r="H99" i="28"/>
  <c r="G99" i="28"/>
  <c r="A99" i="28"/>
  <c r="FS98" i="28"/>
  <c r="FP98" i="28"/>
  <c r="FO98" i="28"/>
  <c r="FJ98" i="28"/>
  <c r="FI98" i="28"/>
  <c r="FH98" i="28"/>
  <c r="FG98" i="28"/>
  <c r="FC98" i="28"/>
  <c r="FF98" i="28" s="1"/>
  <c r="FA98" i="28"/>
  <c r="EZ98" i="28"/>
  <c r="EX98" i="28"/>
  <c r="EW98" i="28"/>
  <c r="EO98" i="28"/>
  <c r="FE98" i="28" s="1"/>
  <c r="EN98" i="28"/>
  <c r="EM98" i="28"/>
  <c r="EL98" i="28"/>
  <c r="EK98" i="28"/>
  <c r="EJ98" i="28"/>
  <c r="EI98" i="28"/>
  <c r="EH98" i="28"/>
  <c r="EG98" i="28"/>
  <c r="EF98" i="28"/>
  <c r="EE98" i="28"/>
  <c r="ED98" i="28"/>
  <c r="EC98" i="28"/>
  <c r="EB98" i="28"/>
  <c r="EA98" i="28"/>
  <c r="DZ98" i="28"/>
  <c r="DY98" i="28"/>
  <c r="DU98" i="28"/>
  <c r="DT98" i="28"/>
  <c r="DS98" i="28"/>
  <c r="FV98" i="28" s="1"/>
  <c r="DR98" i="28"/>
  <c r="FT98" i="28" s="1"/>
  <c r="DQ98" i="28"/>
  <c r="DP98" i="28"/>
  <c r="DO98" i="28"/>
  <c r="DN98" i="28"/>
  <c r="DM98" i="28"/>
  <c r="DL98" i="28"/>
  <c r="DK98" i="28"/>
  <c r="DJ98" i="28"/>
  <c r="DI98" i="28"/>
  <c r="DH98" i="28"/>
  <c r="DG98" i="28"/>
  <c r="DF98" i="28"/>
  <c r="DE98" i="28"/>
  <c r="DD98" i="28"/>
  <c r="DC98" i="28"/>
  <c r="DB98" i="28"/>
  <c r="DA98" i="28"/>
  <c r="CZ98" i="28"/>
  <c r="CY98" i="28"/>
  <c r="CX98" i="28"/>
  <c r="CW98" i="28"/>
  <c r="CV98" i="28"/>
  <c r="CU98" i="28"/>
  <c r="CT98" i="28"/>
  <c r="CS98" i="28"/>
  <c r="CR98" i="28"/>
  <c r="CQ98" i="28"/>
  <c r="CP98" i="28"/>
  <c r="CO98" i="28"/>
  <c r="CN98" i="28"/>
  <c r="CM98" i="28"/>
  <c r="CL98" i="28"/>
  <c r="CK98" i="28"/>
  <c r="CJ98" i="28"/>
  <c r="CI98" i="28"/>
  <c r="CG98" i="28"/>
  <c r="BQ98" i="28"/>
  <c r="BP98" i="28"/>
  <c r="BO98" i="28"/>
  <c r="BN98" i="28"/>
  <c r="BM98" i="28"/>
  <c r="BL98" i="28"/>
  <c r="BK98" i="28"/>
  <c r="BJ98" i="28"/>
  <c r="BI98" i="28"/>
  <c r="BH98" i="28"/>
  <c r="BG98" i="28"/>
  <c r="BF98" i="28"/>
  <c r="BE98" i="28"/>
  <c r="BD98" i="28"/>
  <c r="BC98" i="28"/>
  <c r="BB98" i="28"/>
  <c r="BA98" i="28"/>
  <c r="AZ98" i="28"/>
  <c r="AY98" i="28"/>
  <c r="AW98" i="28"/>
  <c r="AS98" i="28"/>
  <c r="AR98" i="28"/>
  <c r="AN98" i="28"/>
  <c r="AM98" i="28"/>
  <c r="AE98" i="28"/>
  <c r="W98" i="28"/>
  <c r="V98" i="28" s="1"/>
  <c r="U98" i="28"/>
  <c r="T98" i="28"/>
  <c r="S98" i="28"/>
  <c r="R98" i="28"/>
  <c r="P98" i="28"/>
  <c r="O98" i="28"/>
  <c r="N98" i="28"/>
  <c r="M98" i="28"/>
  <c r="K98" i="28"/>
  <c r="J98" i="28"/>
  <c r="I98" i="28"/>
  <c r="H98" i="28"/>
  <c r="G98" i="28"/>
  <c r="A98" i="28"/>
  <c r="FS97" i="28"/>
  <c r="FP97" i="28"/>
  <c r="FO97" i="28"/>
  <c r="FJ97" i="28"/>
  <c r="FI97" i="28"/>
  <c r="FH97" i="28"/>
  <c r="FG97" i="28"/>
  <c r="FC97" i="28"/>
  <c r="FF97" i="28" s="1"/>
  <c r="FA97" i="28"/>
  <c r="EZ97" i="28"/>
  <c r="EX97" i="28"/>
  <c r="EW97" i="28"/>
  <c r="EO97" i="28"/>
  <c r="FE97" i="28" s="1"/>
  <c r="EN97" i="28"/>
  <c r="EM97" i="28"/>
  <c r="EL97" i="28"/>
  <c r="EK97" i="28"/>
  <c r="EJ97" i="28"/>
  <c r="EI97" i="28"/>
  <c r="EH97" i="28"/>
  <c r="EG97" i="28"/>
  <c r="EF97" i="28"/>
  <c r="EE97" i="28"/>
  <c r="ED97" i="28"/>
  <c r="EC97" i="28"/>
  <c r="EB97" i="28"/>
  <c r="EA97" i="28"/>
  <c r="DZ97" i="28"/>
  <c r="DY97" i="28"/>
  <c r="DU97" i="28"/>
  <c r="DT97" i="28"/>
  <c r="DS97" i="28"/>
  <c r="FV97" i="28" s="1"/>
  <c r="DR97" i="28"/>
  <c r="FU97" i="28" s="1"/>
  <c r="DQ97" i="28"/>
  <c r="DP97" i="28"/>
  <c r="DO97" i="28"/>
  <c r="DN97" i="28"/>
  <c r="DM97" i="28"/>
  <c r="DL97" i="28"/>
  <c r="DK97" i="28"/>
  <c r="DJ97" i="28"/>
  <c r="DI97" i="28"/>
  <c r="DH97" i="28"/>
  <c r="DG97" i="28"/>
  <c r="DF97" i="28"/>
  <c r="DE97" i="28"/>
  <c r="DD97" i="28"/>
  <c r="DC97" i="28"/>
  <c r="DB97" i="28"/>
  <c r="DA97" i="28"/>
  <c r="CZ97" i="28"/>
  <c r="CY97" i="28"/>
  <c r="CX97" i="28"/>
  <c r="CW97" i="28"/>
  <c r="CV97" i="28"/>
  <c r="CU97" i="28"/>
  <c r="CT97" i="28"/>
  <c r="CS97" i="28"/>
  <c r="CR97" i="28"/>
  <c r="CQ97" i="28"/>
  <c r="CP97" i="28"/>
  <c r="CO97" i="28"/>
  <c r="CN97" i="28"/>
  <c r="CM97" i="28"/>
  <c r="CL97" i="28"/>
  <c r="CK97" i="28"/>
  <c r="CJ97" i="28"/>
  <c r="CI97" i="28"/>
  <c r="CG97" i="28"/>
  <c r="BQ97" i="28"/>
  <c r="BP97" i="28"/>
  <c r="BO97" i="28"/>
  <c r="BN97" i="28"/>
  <c r="BM97" i="28"/>
  <c r="BL97" i="28"/>
  <c r="BK97" i="28"/>
  <c r="BJ97" i="28"/>
  <c r="BI97" i="28"/>
  <c r="BH97" i="28"/>
  <c r="BG97" i="28"/>
  <c r="BF97" i="28"/>
  <c r="BE97" i="28"/>
  <c r="BD97" i="28"/>
  <c r="BC97" i="28"/>
  <c r="BB97" i="28"/>
  <c r="BA97" i="28"/>
  <c r="AZ97" i="28"/>
  <c r="AY97" i="28"/>
  <c r="AW97" i="28"/>
  <c r="AS97" i="28"/>
  <c r="AR97" i="28"/>
  <c r="AN97" i="28"/>
  <c r="AM97" i="28"/>
  <c r="AE97" i="28"/>
  <c r="W97" i="28"/>
  <c r="U97" i="28"/>
  <c r="T97" i="28"/>
  <c r="S97" i="28"/>
  <c r="R97" i="28"/>
  <c r="P97" i="28"/>
  <c r="O97" i="28"/>
  <c r="N97" i="28"/>
  <c r="M97" i="28"/>
  <c r="K97" i="28"/>
  <c r="J97" i="28"/>
  <c r="I97" i="28"/>
  <c r="H97" i="28"/>
  <c r="G97" i="28"/>
  <c r="A97" i="28"/>
  <c r="AF97" i="28" s="1"/>
  <c r="FS96" i="28"/>
  <c r="FP96" i="28"/>
  <c r="FO96" i="28"/>
  <c r="FJ96" i="28"/>
  <c r="FI96" i="28"/>
  <c r="FH96" i="28"/>
  <c r="FC96" i="28"/>
  <c r="FF96" i="28" s="1"/>
  <c r="FA96" i="28"/>
  <c r="EZ96" i="28"/>
  <c r="EX96" i="28"/>
  <c r="FG96" i="28" s="1"/>
  <c r="EW96" i="28"/>
  <c r="EO96" i="28"/>
  <c r="FE96" i="28" s="1"/>
  <c r="EN96" i="28"/>
  <c r="EM96" i="28"/>
  <c r="EL96" i="28"/>
  <c r="EK96" i="28"/>
  <c r="EJ96" i="28"/>
  <c r="EI96" i="28"/>
  <c r="EH96" i="28"/>
  <c r="EG96" i="28"/>
  <c r="EF96" i="28"/>
  <c r="EE96" i="28"/>
  <c r="ED96" i="28"/>
  <c r="EC96" i="28"/>
  <c r="EB96" i="28"/>
  <c r="EA96" i="28"/>
  <c r="DZ96" i="28"/>
  <c r="DY96" i="28"/>
  <c r="DU96" i="28"/>
  <c r="DT96" i="28"/>
  <c r="DS96" i="28"/>
  <c r="FV96" i="28" s="1"/>
  <c r="DR96" i="28"/>
  <c r="FU96" i="28" s="1"/>
  <c r="DQ96" i="28"/>
  <c r="DP96" i="28"/>
  <c r="DO96" i="28"/>
  <c r="DN96" i="28"/>
  <c r="DM96" i="28"/>
  <c r="DL96" i="28"/>
  <c r="DK96" i="28"/>
  <c r="DJ96" i="28"/>
  <c r="DI96" i="28"/>
  <c r="DH96" i="28"/>
  <c r="DG96" i="28"/>
  <c r="DF96" i="28"/>
  <c r="DE96" i="28"/>
  <c r="DD96" i="28"/>
  <c r="DC96" i="28"/>
  <c r="DB96" i="28"/>
  <c r="DA96" i="28"/>
  <c r="CZ96" i="28"/>
  <c r="CY96" i="28"/>
  <c r="CX96" i="28"/>
  <c r="CW96" i="28"/>
  <c r="CV96" i="28"/>
  <c r="CU96" i="28"/>
  <c r="CT96" i="28"/>
  <c r="CS96" i="28"/>
  <c r="CR96" i="28"/>
  <c r="CQ96" i="28"/>
  <c r="CP96" i="28"/>
  <c r="CO96" i="28"/>
  <c r="CN96" i="28"/>
  <c r="CM96" i="28"/>
  <c r="CL96" i="28"/>
  <c r="CK96" i="28"/>
  <c r="CJ96" i="28"/>
  <c r="CI96" i="28"/>
  <c r="CG96" i="28"/>
  <c r="BQ96" i="28"/>
  <c r="BP96" i="28"/>
  <c r="BO96" i="28"/>
  <c r="BN96" i="28"/>
  <c r="BM96" i="28"/>
  <c r="BL96" i="28"/>
  <c r="BK96" i="28"/>
  <c r="BJ96" i="28"/>
  <c r="BI96" i="28"/>
  <c r="BH96" i="28"/>
  <c r="BG96" i="28"/>
  <c r="BF96" i="28"/>
  <c r="BE96" i="28"/>
  <c r="BD96" i="28"/>
  <c r="BC96" i="28"/>
  <c r="BB96" i="28"/>
  <c r="BA96" i="28"/>
  <c r="AZ96" i="28"/>
  <c r="AY96" i="28"/>
  <c r="AW96" i="28"/>
  <c r="AS96" i="28"/>
  <c r="AR96" i="28"/>
  <c r="AN96" i="28"/>
  <c r="AM96" i="28"/>
  <c r="AE96" i="28"/>
  <c r="W96" i="28"/>
  <c r="U96" i="28"/>
  <c r="T96" i="28"/>
  <c r="S96" i="28"/>
  <c r="R96" i="28"/>
  <c r="P96" i="28"/>
  <c r="O96" i="28"/>
  <c r="N96" i="28"/>
  <c r="M96" i="28"/>
  <c r="K96" i="28"/>
  <c r="J96" i="28"/>
  <c r="I96" i="28"/>
  <c r="H96" i="28"/>
  <c r="G96" i="28"/>
  <c r="A96" i="28"/>
  <c r="FD96" i="28" s="1"/>
  <c r="FS95" i="28"/>
  <c r="FP95" i="28"/>
  <c r="FO95" i="28"/>
  <c r="FJ95" i="28"/>
  <c r="FI95" i="28"/>
  <c r="FH95" i="28"/>
  <c r="FC95" i="28"/>
  <c r="FF95" i="28" s="1"/>
  <c r="FA95" i="28"/>
  <c r="EZ95" i="28"/>
  <c r="EX95" i="28"/>
  <c r="FG95" i="28" s="1"/>
  <c r="EW95" i="28"/>
  <c r="EO95" i="28"/>
  <c r="FE95" i="28" s="1"/>
  <c r="EN95" i="28"/>
  <c r="EM95" i="28"/>
  <c r="EL95" i="28"/>
  <c r="EK95" i="28"/>
  <c r="EJ95" i="28"/>
  <c r="EI95" i="28"/>
  <c r="EH95" i="28"/>
  <c r="EG95" i="28"/>
  <c r="EF95" i="28"/>
  <c r="EE95" i="28"/>
  <c r="ED95" i="28"/>
  <c r="EC95" i="28"/>
  <c r="EB95" i="28"/>
  <c r="EA95" i="28"/>
  <c r="DZ95" i="28"/>
  <c r="DY95" i="28"/>
  <c r="DU95" i="28"/>
  <c r="DT95" i="28"/>
  <c r="DS95" i="28"/>
  <c r="FV95" i="28" s="1"/>
  <c r="DR95" i="28"/>
  <c r="FU95" i="28" s="1"/>
  <c r="DQ95" i="28"/>
  <c r="DP95" i="28"/>
  <c r="DO95" i="28"/>
  <c r="DN95" i="28"/>
  <c r="DM95" i="28"/>
  <c r="DL95" i="28"/>
  <c r="DK95" i="28"/>
  <c r="DJ95" i="28"/>
  <c r="DI95" i="28"/>
  <c r="DH95" i="28"/>
  <c r="DG95" i="28"/>
  <c r="DF95" i="28"/>
  <c r="DE95" i="28"/>
  <c r="DD95" i="28"/>
  <c r="DC95" i="28"/>
  <c r="DB95" i="28"/>
  <c r="DA95" i="28"/>
  <c r="CZ95" i="28"/>
  <c r="CY95" i="28"/>
  <c r="CX95" i="28"/>
  <c r="CW95" i="28"/>
  <c r="CV95" i="28"/>
  <c r="CU95" i="28"/>
  <c r="CT95" i="28"/>
  <c r="CS95" i="28"/>
  <c r="CR95" i="28"/>
  <c r="CQ95" i="28"/>
  <c r="CP95" i="28"/>
  <c r="CO95" i="28"/>
  <c r="CN95" i="28"/>
  <c r="CM95" i="28"/>
  <c r="CL95" i="28"/>
  <c r="CK95" i="28"/>
  <c r="CJ95" i="28"/>
  <c r="CI95" i="28"/>
  <c r="CG95" i="28"/>
  <c r="BQ95" i="28"/>
  <c r="BP95" i="28"/>
  <c r="BO95" i="28"/>
  <c r="BN95" i="28"/>
  <c r="BM95" i="28"/>
  <c r="BL95" i="28"/>
  <c r="BK95" i="28"/>
  <c r="BJ95" i="28"/>
  <c r="BI95" i="28"/>
  <c r="BH95" i="28"/>
  <c r="BG95" i="28"/>
  <c r="BF95" i="28"/>
  <c r="BE95" i="28"/>
  <c r="BD95" i="28"/>
  <c r="BC95" i="28"/>
  <c r="BB95" i="28"/>
  <c r="BA95" i="28"/>
  <c r="AZ95" i="28"/>
  <c r="AY95" i="28"/>
  <c r="AW95" i="28"/>
  <c r="AS95" i="28"/>
  <c r="AR95" i="28"/>
  <c r="AN95" i="28"/>
  <c r="AM95" i="28"/>
  <c r="AE95" i="28"/>
  <c r="W95" i="28"/>
  <c r="V95" i="28" s="1"/>
  <c r="U95" i="28"/>
  <c r="T95" i="28"/>
  <c r="S95" i="28"/>
  <c r="R95" i="28"/>
  <c r="P95" i="28"/>
  <c r="O95" i="28"/>
  <c r="N95" i="28"/>
  <c r="M95" i="28"/>
  <c r="K95" i="28"/>
  <c r="J95" i="28"/>
  <c r="I95" i="28"/>
  <c r="H95" i="28"/>
  <c r="G95" i="28"/>
  <c r="A95" i="28"/>
  <c r="FS94" i="28"/>
  <c r="FP94" i="28"/>
  <c r="FO94" i="28"/>
  <c r="FJ94" i="28"/>
  <c r="FI94" i="28"/>
  <c r="FH94" i="28"/>
  <c r="FF94" i="28"/>
  <c r="FC94" i="28"/>
  <c r="FA94" i="28"/>
  <c r="EZ94" i="28"/>
  <c r="EX94" i="28"/>
  <c r="FG94" i="28" s="1"/>
  <c r="EW94" i="28"/>
  <c r="EO94" i="28"/>
  <c r="FE94" i="28" s="1"/>
  <c r="EN94" i="28"/>
  <c r="EM94" i="28"/>
  <c r="EL94" i="28"/>
  <c r="EK94" i="28"/>
  <c r="EJ94" i="28"/>
  <c r="EI94" i="28"/>
  <c r="EH94" i="28"/>
  <c r="EG94" i="28"/>
  <c r="EF94" i="28"/>
  <c r="EE94" i="28"/>
  <c r="ED94" i="28"/>
  <c r="EC94" i="28"/>
  <c r="EB94" i="28"/>
  <c r="EA94" i="28"/>
  <c r="DZ94" i="28"/>
  <c r="DY94" i="28"/>
  <c r="DU94" i="28"/>
  <c r="DT94" i="28"/>
  <c r="DS94" i="28"/>
  <c r="FV94" i="28" s="1"/>
  <c r="DR94" i="28"/>
  <c r="DQ94" i="28"/>
  <c r="DP94" i="28"/>
  <c r="DO94" i="28"/>
  <c r="DN94" i="28"/>
  <c r="DM94" i="28"/>
  <c r="DL94" i="28"/>
  <c r="DK94" i="28"/>
  <c r="DJ94" i="28"/>
  <c r="DI94" i="28"/>
  <c r="DH94" i="28"/>
  <c r="DG94" i="28"/>
  <c r="DF94" i="28"/>
  <c r="DE94" i="28"/>
  <c r="DD94" i="28"/>
  <c r="DC94" i="28"/>
  <c r="DB94" i="28"/>
  <c r="DA94" i="28"/>
  <c r="CZ94" i="28"/>
  <c r="CY94" i="28"/>
  <c r="CX94" i="28"/>
  <c r="CW94" i="28"/>
  <c r="CV94" i="28"/>
  <c r="CU94" i="28"/>
  <c r="CT94" i="28"/>
  <c r="CS94" i="28"/>
  <c r="CR94" i="28"/>
  <c r="CQ94" i="28"/>
  <c r="CP94" i="28"/>
  <c r="CO94" i="28"/>
  <c r="CN94" i="28"/>
  <c r="CM94" i="28"/>
  <c r="CL94" i="28"/>
  <c r="CK94" i="28"/>
  <c r="CJ94" i="28"/>
  <c r="CI94" i="28"/>
  <c r="CG94" i="28"/>
  <c r="BX94" i="28"/>
  <c r="BQ94" i="28"/>
  <c r="BP94" i="28"/>
  <c r="BO94" i="28"/>
  <c r="BN94" i="28"/>
  <c r="BM94" i="28"/>
  <c r="BL94" i="28"/>
  <c r="BK94" i="28"/>
  <c r="BJ94" i="28"/>
  <c r="BI94" i="28"/>
  <c r="BH94" i="28"/>
  <c r="BG94" i="28"/>
  <c r="BF94" i="28"/>
  <c r="BE94" i="28"/>
  <c r="BD94" i="28"/>
  <c r="BC94" i="28"/>
  <c r="BB94" i="28"/>
  <c r="BA94" i="28"/>
  <c r="AZ94" i="28"/>
  <c r="AY94" i="28"/>
  <c r="AW94" i="28"/>
  <c r="AS94" i="28"/>
  <c r="AR94" i="28"/>
  <c r="AN94" i="28"/>
  <c r="AM94" i="28"/>
  <c r="AE94" i="28"/>
  <c r="W94" i="28"/>
  <c r="V94" i="28" s="1"/>
  <c r="U94" i="28"/>
  <c r="T94" i="28"/>
  <c r="S94" i="28"/>
  <c r="R94" i="28"/>
  <c r="P94" i="28"/>
  <c r="O94" i="28"/>
  <c r="N94" i="28"/>
  <c r="M94" i="28"/>
  <c r="K94" i="28"/>
  <c r="J94" i="28"/>
  <c r="I94" i="28"/>
  <c r="H94" i="28"/>
  <c r="L94" i="28" s="1"/>
  <c r="G94" i="28"/>
  <c r="A94" i="28"/>
  <c r="CC94" i="28" s="1"/>
  <c r="FS93" i="28"/>
  <c r="FP93" i="28"/>
  <c r="FO93" i="28"/>
  <c r="FJ93" i="28"/>
  <c r="FI93" i="28"/>
  <c r="FH93" i="28"/>
  <c r="FC93" i="28"/>
  <c r="FF93" i="28" s="1"/>
  <c r="FA93" i="28"/>
  <c r="EZ93" i="28"/>
  <c r="EX93" i="28"/>
  <c r="FG93" i="28" s="1"/>
  <c r="EW93" i="28"/>
  <c r="EO93" i="28"/>
  <c r="FE93" i="28" s="1"/>
  <c r="EN93" i="28"/>
  <c r="EM93" i="28"/>
  <c r="EL93" i="28"/>
  <c r="EK93" i="28"/>
  <c r="EJ93" i="28"/>
  <c r="EI93" i="28"/>
  <c r="EH93" i="28"/>
  <c r="EG93" i="28"/>
  <c r="EF93" i="28"/>
  <c r="EE93" i="28"/>
  <c r="ED93" i="28"/>
  <c r="EC93" i="28"/>
  <c r="EB93" i="28"/>
  <c r="EA93" i="28"/>
  <c r="DZ93" i="28"/>
  <c r="DY93" i="28"/>
  <c r="DU93" i="28"/>
  <c r="DT93" i="28"/>
  <c r="DS93" i="28"/>
  <c r="FV93" i="28" s="1"/>
  <c r="DR93" i="28"/>
  <c r="DQ93" i="28"/>
  <c r="DP93" i="28"/>
  <c r="DO93" i="28"/>
  <c r="DN93" i="28"/>
  <c r="DM93" i="28"/>
  <c r="DL93" i="28"/>
  <c r="DK93" i="28"/>
  <c r="DJ93" i="28"/>
  <c r="DI93" i="28"/>
  <c r="DH93" i="28"/>
  <c r="DG93" i="28"/>
  <c r="DF93" i="28"/>
  <c r="DE93" i="28"/>
  <c r="DD93" i="28"/>
  <c r="DC93" i="28"/>
  <c r="DB93" i="28"/>
  <c r="DA93" i="28"/>
  <c r="CZ93" i="28"/>
  <c r="CY93" i="28"/>
  <c r="CX93" i="28"/>
  <c r="CW93" i="28"/>
  <c r="CV93" i="28"/>
  <c r="CU93" i="28"/>
  <c r="CT93" i="28"/>
  <c r="CS93" i="28"/>
  <c r="CR93" i="28"/>
  <c r="CQ93" i="28"/>
  <c r="CP93" i="28"/>
  <c r="CO93" i="28"/>
  <c r="CN93" i="28"/>
  <c r="CM93" i="28"/>
  <c r="CL93" i="28"/>
  <c r="CK93" i="28"/>
  <c r="CJ93" i="28"/>
  <c r="CI93" i="28"/>
  <c r="CG93" i="28"/>
  <c r="BQ93" i="28"/>
  <c r="BP93" i="28"/>
  <c r="BO93" i="28"/>
  <c r="BN93" i="28"/>
  <c r="BM93" i="28"/>
  <c r="BL93" i="28"/>
  <c r="BK93" i="28"/>
  <c r="BJ93" i="28"/>
  <c r="BI93" i="28"/>
  <c r="BH93" i="28"/>
  <c r="BG93" i="28"/>
  <c r="BF93" i="28"/>
  <c r="BE93" i="28"/>
  <c r="BD93" i="28"/>
  <c r="BC93" i="28"/>
  <c r="BB93" i="28"/>
  <c r="BA93" i="28"/>
  <c r="AZ93" i="28"/>
  <c r="AY93" i="28"/>
  <c r="AW93" i="28"/>
  <c r="AS93" i="28"/>
  <c r="AR93" i="28"/>
  <c r="AN93" i="28"/>
  <c r="AM93" i="28"/>
  <c r="AE93" i="28"/>
  <c r="W93" i="28"/>
  <c r="V93" i="28" s="1"/>
  <c r="U93" i="28"/>
  <c r="T93" i="28"/>
  <c r="S93" i="28"/>
  <c r="R93" i="28"/>
  <c r="P93" i="28"/>
  <c r="O93" i="28"/>
  <c r="N93" i="28"/>
  <c r="M93" i="28"/>
  <c r="K93" i="28"/>
  <c r="J93" i="28"/>
  <c r="I93" i="28"/>
  <c r="H93" i="28"/>
  <c r="G93" i="28"/>
  <c r="A93" i="28"/>
  <c r="FS92" i="28"/>
  <c r="FP92" i="28"/>
  <c r="FO92" i="28"/>
  <c r="FJ92" i="28"/>
  <c r="FI92" i="28"/>
  <c r="FH92" i="28"/>
  <c r="FC92" i="28"/>
  <c r="FF92" i="28" s="1"/>
  <c r="FA92" i="28"/>
  <c r="EZ92" i="28"/>
  <c r="EX92" i="28"/>
  <c r="FG92" i="28" s="1"/>
  <c r="EW92" i="28"/>
  <c r="EO92" i="28"/>
  <c r="FE92" i="28" s="1"/>
  <c r="EN92" i="28"/>
  <c r="EM92" i="28"/>
  <c r="EL92" i="28"/>
  <c r="EK92" i="28"/>
  <c r="EJ92" i="28"/>
  <c r="EI92" i="28"/>
  <c r="EH92" i="28"/>
  <c r="EG92" i="28"/>
  <c r="EF92" i="28"/>
  <c r="EE92" i="28"/>
  <c r="ED92" i="28"/>
  <c r="EC92" i="28"/>
  <c r="EB92" i="28"/>
  <c r="EA92" i="28"/>
  <c r="DZ92" i="28"/>
  <c r="DY92" i="28"/>
  <c r="DU92" i="28"/>
  <c r="DT92" i="28"/>
  <c r="DS92" i="28"/>
  <c r="FV92" i="28" s="1"/>
  <c r="DR92" i="28"/>
  <c r="DQ92" i="28"/>
  <c r="DP92" i="28"/>
  <c r="DO92" i="28"/>
  <c r="DN92" i="28"/>
  <c r="DM92" i="28"/>
  <c r="DL92" i="28"/>
  <c r="DK92" i="28"/>
  <c r="DJ92" i="28"/>
  <c r="DI92" i="28"/>
  <c r="DH92" i="28"/>
  <c r="DG92" i="28"/>
  <c r="DF92" i="28"/>
  <c r="DE92" i="28"/>
  <c r="DD92" i="28"/>
  <c r="DC92" i="28"/>
  <c r="DB92" i="28"/>
  <c r="DA92" i="28"/>
  <c r="CZ92" i="28"/>
  <c r="CY92" i="28"/>
  <c r="CX92" i="28"/>
  <c r="CW92" i="28"/>
  <c r="CV92" i="28"/>
  <c r="CU92" i="28"/>
  <c r="CT92" i="28"/>
  <c r="CS92" i="28"/>
  <c r="CR92" i="28"/>
  <c r="CQ92" i="28"/>
  <c r="CP92" i="28"/>
  <c r="CO92" i="28"/>
  <c r="CN92" i="28"/>
  <c r="CM92" i="28"/>
  <c r="CL92" i="28"/>
  <c r="CK92" i="28"/>
  <c r="CJ92" i="28"/>
  <c r="CI92" i="28"/>
  <c r="CG92" i="28"/>
  <c r="BQ92" i="28"/>
  <c r="BP92" i="28"/>
  <c r="BO92" i="28"/>
  <c r="BN92" i="28"/>
  <c r="BM92" i="28"/>
  <c r="BL92" i="28"/>
  <c r="BK92" i="28"/>
  <c r="BJ92" i="28"/>
  <c r="BI92" i="28"/>
  <c r="BH92" i="28"/>
  <c r="BG92" i="28"/>
  <c r="BF92" i="28"/>
  <c r="BE92" i="28"/>
  <c r="BD92" i="28"/>
  <c r="BC92" i="28"/>
  <c r="BB92" i="28"/>
  <c r="BA92" i="28"/>
  <c r="AZ92" i="28"/>
  <c r="AY92" i="28"/>
  <c r="AW92" i="28"/>
  <c r="AS92" i="28"/>
  <c r="AR92" i="28"/>
  <c r="AN92" i="28"/>
  <c r="AM92" i="28"/>
  <c r="AE92" i="28"/>
  <c r="W92" i="28"/>
  <c r="V92" i="28" s="1"/>
  <c r="U92" i="28"/>
  <c r="T92" i="28"/>
  <c r="S92" i="28"/>
  <c r="R92" i="28"/>
  <c r="P92" i="28"/>
  <c r="O92" i="28"/>
  <c r="N92" i="28"/>
  <c r="M92" i="28"/>
  <c r="K92" i="28"/>
  <c r="J92" i="28"/>
  <c r="I92" i="28"/>
  <c r="H92" i="28"/>
  <c r="G92" i="28"/>
  <c r="A92" i="28"/>
  <c r="CC92" i="28" s="1"/>
  <c r="FS91" i="28"/>
  <c r="FP91" i="28"/>
  <c r="FO91" i="28"/>
  <c r="FJ91" i="28"/>
  <c r="FI91" i="28"/>
  <c r="FH91" i="28"/>
  <c r="FC91" i="28"/>
  <c r="FF91" i="28" s="1"/>
  <c r="FA91" i="28"/>
  <c r="EZ91" i="28"/>
  <c r="EX91" i="28"/>
  <c r="FG91" i="28" s="1"/>
  <c r="EW91" i="28"/>
  <c r="EO91" i="28"/>
  <c r="FE91" i="28" s="1"/>
  <c r="EN91" i="28"/>
  <c r="EM91" i="28"/>
  <c r="EL91" i="28"/>
  <c r="EK91" i="28"/>
  <c r="EJ91" i="28"/>
  <c r="EI91" i="28"/>
  <c r="EH91" i="28"/>
  <c r="EG91" i="28"/>
  <c r="EF91" i="28"/>
  <c r="EE91" i="28"/>
  <c r="ED91" i="28"/>
  <c r="EC91" i="28"/>
  <c r="EB91" i="28"/>
  <c r="EA91" i="28"/>
  <c r="DZ91" i="28"/>
  <c r="DY91" i="28"/>
  <c r="DU91" i="28"/>
  <c r="DT91" i="28"/>
  <c r="DS91" i="28"/>
  <c r="FV91" i="28" s="1"/>
  <c r="DR91" i="28"/>
  <c r="DQ91" i="28"/>
  <c r="DP91" i="28"/>
  <c r="DO91" i="28"/>
  <c r="DN91" i="28"/>
  <c r="DM91" i="28"/>
  <c r="DL91" i="28"/>
  <c r="DK91" i="28"/>
  <c r="DJ91" i="28"/>
  <c r="DI91" i="28"/>
  <c r="DH91" i="28"/>
  <c r="DG91" i="28"/>
  <c r="DF91" i="28"/>
  <c r="DE91" i="28"/>
  <c r="DD91" i="28"/>
  <c r="DC91" i="28"/>
  <c r="DB91" i="28"/>
  <c r="DA91" i="28"/>
  <c r="CZ91" i="28"/>
  <c r="CY91" i="28"/>
  <c r="CX91" i="28"/>
  <c r="CW91" i="28"/>
  <c r="CV91" i="28"/>
  <c r="CU91" i="28"/>
  <c r="CT91" i="28"/>
  <c r="CS91" i="28"/>
  <c r="CR91" i="28"/>
  <c r="CQ91" i="28"/>
  <c r="CP91" i="28"/>
  <c r="CO91" i="28"/>
  <c r="CN91" i="28"/>
  <c r="CM91" i="28"/>
  <c r="CL91" i="28"/>
  <c r="CK91" i="28"/>
  <c r="CJ91" i="28"/>
  <c r="CI91" i="28"/>
  <c r="CG91" i="28"/>
  <c r="BQ91" i="28"/>
  <c r="BP91" i="28"/>
  <c r="BO91" i="28"/>
  <c r="BN91" i="28"/>
  <c r="BM91" i="28"/>
  <c r="BL91" i="28"/>
  <c r="BK91" i="28"/>
  <c r="BJ91" i="28"/>
  <c r="BI91" i="28"/>
  <c r="BH91" i="28"/>
  <c r="BG91" i="28"/>
  <c r="BF91" i="28"/>
  <c r="BE91" i="28"/>
  <c r="BD91" i="28"/>
  <c r="BC91" i="28"/>
  <c r="BB91" i="28"/>
  <c r="BA91" i="28"/>
  <c r="AZ91" i="28"/>
  <c r="AY91" i="28"/>
  <c r="AW91" i="28"/>
  <c r="AS91" i="28"/>
  <c r="AR91" i="28"/>
  <c r="AN91" i="28"/>
  <c r="AM91" i="28"/>
  <c r="AE91" i="28"/>
  <c r="W91" i="28"/>
  <c r="V91" i="28" s="1"/>
  <c r="U91" i="28"/>
  <c r="T91" i="28"/>
  <c r="S91" i="28"/>
  <c r="R91" i="28"/>
  <c r="P91" i="28"/>
  <c r="O91" i="28"/>
  <c r="N91" i="28"/>
  <c r="M91" i="28"/>
  <c r="K91" i="28"/>
  <c r="J91" i="28"/>
  <c r="I91" i="28"/>
  <c r="H91" i="28"/>
  <c r="G91" i="28"/>
  <c r="A91" i="28"/>
  <c r="CC91" i="28" s="1"/>
  <c r="FS90" i="28"/>
  <c r="FP90" i="28"/>
  <c r="FO90" i="28"/>
  <c r="FJ90" i="28"/>
  <c r="FI90" i="28"/>
  <c r="FH90" i="28"/>
  <c r="FC90" i="28"/>
  <c r="FF90" i="28" s="1"/>
  <c r="FA90" i="28"/>
  <c r="EZ90" i="28"/>
  <c r="EX90" i="28"/>
  <c r="FG90" i="28" s="1"/>
  <c r="EW90" i="28"/>
  <c r="EO90" i="28"/>
  <c r="FE90" i="28" s="1"/>
  <c r="EN90" i="28"/>
  <c r="EM90" i="28"/>
  <c r="EL90" i="28"/>
  <c r="EK90" i="28"/>
  <c r="EJ90" i="28"/>
  <c r="EI90" i="28"/>
  <c r="EH90" i="28"/>
  <c r="EG90" i="28"/>
  <c r="EF90" i="28"/>
  <c r="EE90" i="28"/>
  <c r="ED90" i="28"/>
  <c r="EC90" i="28"/>
  <c r="EB90" i="28"/>
  <c r="EA90" i="28"/>
  <c r="DZ90" i="28"/>
  <c r="DY90" i="28"/>
  <c r="DU90" i="28"/>
  <c r="DT90" i="28"/>
  <c r="DS90" i="28"/>
  <c r="FV90" i="28" s="1"/>
  <c r="DR90" i="28"/>
  <c r="DQ90" i="28"/>
  <c r="DP90" i="28"/>
  <c r="DO90" i="28"/>
  <c r="DN90" i="28"/>
  <c r="DM90" i="28"/>
  <c r="DL90" i="28"/>
  <c r="DK90" i="28"/>
  <c r="DJ90" i="28"/>
  <c r="DI90" i="28"/>
  <c r="DH90" i="28"/>
  <c r="DG90" i="28"/>
  <c r="DF90" i="28"/>
  <c r="DE90" i="28"/>
  <c r="DD90" i="28"/>
  <c r="DC90" i="28"/>
  <c r="DB90" i="28"/>
  <c r="DA90" i="28"/>
  <c r="CZ90" i="28"/>
  <c r="CY90" i="28"/>
  <c r="CX90" i="28"/>
  <c r="CW90" i="28"/>
  <c r="CV90" i="28"/>
  <c r="CU90" i="28"/>
  <c r="CT90" i="28"/>
  <c r="CS90" i="28"/>
  <c r="CR90" i="28"/>
  <c r="CQ90" i="28"/>
  <c r="CP90" i="28"/>
  <c r="CO90" i="28"/>
  <c r="CN90" i="28"/>
  <c r="CM90" i="28"/>
  <c r="CL90" i="28"/>
  <c r="CK90" i="28"/>
  <c r="CJ90" i="28"/>
  <c r="CI90" i="28"/>
  <c r="CG90" i="28"/>
  <c r="BQ90" i="28"/>
  <c r="BP90" i="28"/>
  <c r="BO90" i="28"/>
  <c r="BN90" i="28"/>
  <c r="BM90" i="28"/>
  <c r="BL90" i="28"/>
  <c r="BK90" i="28"/>
  <c r="BJ90" i="28"/>
  <c r="BI90" i="28"/>
  <c r="BH90" i="28"/>
  <c r="BG90" i="28"/>
  <c r="BF90" i="28"/>
  <c r="BE90" i="28"/>
  <c r="BD90" i="28"/>
  <c r="BC90" i="28"/>
  <c r="BB90" i="28"/>
  <c r="BA90" i="28"/>
  <c r="AZ90" i="28"/>
  <c r="AY90" i="28"/>
  <c r="AW90" i="28"/>
  <c r="AS90" i="28"/>
  <c r="AR90" i="28"/>
  <c r="AN90" i="28"/>
  <c r="AM90" i="28"/>
  <c r="AE90" i="28"/>
  <c r="W90" i="28"/>
  <c r="V90" i="28" s="1"/>
  <c r="U90" i="28"/>
  <c r="T90" i="28"/>
  <c r="S90" i="28"/>
  <c r="R90" i="28"/>
  <c r="P90" i="28"/>
  <c r="O90" i="28"/>
  <c r="N90" i="28"/>
  <c r="M90" i="28"/>
  <c r="K90" i="28"/>
  <c r="J90" i="28"/>
  <c r="I90" i="28"/>
  <c r="H90" i="28"/>
  <c r="G90" i="28"/>
  <c r="A90" i="28"/>
  <c r="CH90" i="28" s="1"/>
  <c r="FS89" i="28"/>
  <c r="FP89" i="28"/>
  <c r="FO89" i="28"/>
  <c r="FJ89" i="28"/>
  <c r="FI89" i="28"/>
  <c r="FH89" i="28"/>
  <c r="FC89" i="28"/>
  <c r="FF89" i="28" s="1"/>
  <c r="FA89" i="28"/>
  <c r="EZ89" i="28"/>
  <c r="EX89" i="28"/>
  <c r="FG89" i="28" s="1"/>
  <c r="EW89" i="28"/>
  <c r="EO89" i="28"/>
  <c r="FE89" i="28" s="1"/>
  <c r="EN89" i="28"/>
  <c r="EM89" i="28"/>
  <c r="EL89" i="28"/>
  <c r="EK89" i="28"/>
  <c r="EJ89" i="28"/>
  <c r="EI89" i="28"/>
  <c r="EH89" i="28"/>
  <c r="EG89" i="28"/>
  <c r="EF89" i="28"/>
  <c r="EE89" i="28"/>
  <c r="ED89" i="28"/>
  <c r="EC89" i="28"/>
  <c r="EB89" i="28"/>
  <c r="EA89" i="28"/>
  <c r="DZ89" i="28"/>
  <c r="DY89" i="28"/>
  <c r="DU89" i="28"/>
  <c r="DT89" i="28"/>
  <c r="DS89" i="28"/>
  <c r="FV89" i="28" s="1"/>
  <c r="DR89" i="28"/>
  <c r="DQ89" i="28"/>
  <c r="DP89" i="28"/>
  <c r="DO89" i="28"/>
  <c r="DN89" i="28"/>
  <c r="DM89" i="28"/>
  <c r="DL89" i="28"/>
  <c r="DK89" i="28"/>
  <c r="DJ89" i="28"/>
  <c r="DI89" i="28"/>
  <c r="DH89" i="28"/>
  <c r="DG89" i="28"/>
  <c r="DF89" i="28"/>
  <c r="DE89" i="28"/>
  <c r="DD89" i="28"/>
  <c r="DC89" i="28"/>
  <c r="DB89" i="28"/>
  <c r="DA89" i="28"/>
  <c r="CZ89" i="28"/>
  <c r="CY89" i="28"/>
  <c r="CX89" i="28"/>
  <c r="CW89" i="28"/>
  <c r="CV89" i="28"/>
  <c r="CU89" i="28"/>
  <c r="CT89" i="28"/>
  <c r="CS89" i="28"/>
  <c r="CR89" i="28"/>
  <c r="CQ89" i="28"/>
  <c r="CP89" i="28"/>
  <c r="CO89" i="28"/>
  <c r="CN89" i="28"/>
  <c r="CM89" i="28"/>
  <c r="CL89" i="28"/>
  <c r="CK89" i="28"/>
  <c r="CJ89" i="28"/>
  <c r="CI89" i="28"/>
  <c r="CG89" i="28"/>
  <c r="BQ89" i="28"/>
  <c r="BP89" i="28"/>
  <c r="BO89" i="28"/>
  <c r="BN89" i="28"/>
  <c r="BM89" i="28"/>
  <c r="BL89" i="28"/>
  <c r="BK89" i="28"/>
  <c r="BJ89" i="28"/>
  <c r="BI89" i="28"/>
  <c r="BH89" i="28"/>
  <c r="BG89" i="28"/>
  <c r="BF89" i="28"/>
  <c r="BE89" i="28"/>
  <c r="BD89" i="28"/>
  <c r="BC89" i="28"/>
  <c r="BB89" i="28"/>
  <c r="BA89" i="28"/>
  <c r="AZ89" i="28"/>
  <c r="AY89" i="28"/>
  <c r="AW89" i="28"/>
  <c r="AS89" i="28"/>
  <c r="AR89" i="28"/>
  <c r="AN89" i="28"/>
  <c r="AM89" i="28"/>
  <c r="AE89" i="28"/>
  <c r="W89" i="28"/>
  <c r="V89" i="28" s="1"/>
  <c r="U89" i="28"/>
  <c r="T89" i="28"/>
  <c r="S89" i="28"/>
  <c r="R89" i="28"/>
  <c r="P89" i="28"/>
  <c r="O89" i="28"/>
  <c r="N89" i="28"/>
  <c r="M89" i="28"/>
  <c r="K89" i="28"/>
  <c r="J89" i="28"/>
  <c r="I89" i="28"/>
  <c r="H89" i="28"/>
  <c r="G89" i="28"/>
  <c r="A89" i="28"/>
  <c r="EP89" i="28" s="1"/>
  <c r="FS88" i="28"/>
  <c r="FP88" i="28"/>
  <c r="FO88" i="28"/>
  <c r="FJ88" i="28"/>
  <c r="FI88" i="28"/>
  <c r="FH88" i="28"/>
  <c r="FC88" i="28"/>
  <c r="FF88" i="28" s="1"/>
  <c r="FA88" i="28"/>
  <c r="EZ88" i="28"/>
  <c r="EX88" i="28"/>
  <c r="FG88" i="28" s="1"/>
  <c r="EW88" i="28"/>
  <c r="EO88" i="28"/>
  <c r="FE88" i="28" s="1"/>
  <c r="EN88" i="28"/>
  <c r="EM88" i="28"/>
  <c r="EL88" i="28"/>
  <c r="EK88" i="28"/>
  <c r="EJ88" i="28"/>
  <c r="EI88" i="28"/>
  <c r="EH88" i="28"/>
  <c r="EG88" i="28"/>
  <c r="EF88" i="28"/>
  <c r="EE88" i="28"/>
  <c r="ED88" i="28"/>
  <c r="EC88" i="28"/>
  <c r="EB88" i="28"/>
  <c r="EA88" i="28"/>
  <c r="DZ88" i="28"/>
  <c r="DY88" i="28"/>
  <c r="DU88" i="28"/>
  <c r="DT88" i="28"/>
  <c r="DS88" i="28"/>
  <c r="FV88" i="28" s="1"/>
  <c r="DR88" i="28"/>
  <c r="FT88" i="28" s="1"/>
  <c r="DQ88" i="28"/>
  <c r="DP88" i="28"/>
  <c r="DO88" i="28"/>
  <c r="DN88" i="28"/>
  <c r="DM88" i="28"/>
  <c r="DL88" i="28"/>
  <c r="DK88" i="28"/>
  <c r="DJ88" i="28"/>
  <c r="DI88" i="28"/>
  <c r="DH88" i="28"/>
  <c r="DG88" i="28"/>
  <c r="DF88" i="28"/>
  <c r="DE88" i="28"/>
  <c r="DD88" i="28"/>
  <c r="DC88" i="28"/>
  <c r="DB88" i="28"/>
  <c r="DA88" i="28"/>
  <c r="CZ88" i="28"/>
  <c r="CY88" i="28"/>
  <c r="CX88" i="28"/>
  <c r="CW88" i="28"/>
  <c r="CV88" i="28"/>
  <c r="CU88" i="28"/>
  <c r="CT88" i="28"/>
  <c r="CS88" i="28"/>
  <c r="CR88" i="28"/>
  <c r="CQ88" i="28"/>
  <c r="CP88" i="28"/>
  <c r="CO88" i="28"/>
  <c r="CN88" i="28"/>
  <c r="CM88" i="28"/>
  <c r="CL88" i="28"/>
  <c r="CK88" i="28"/>
  <c r="CJ88" i="28"/>
  <c r="CI88" i="28"/>
  <c r="CG88" i="28"/>
  <c r="BQ88" i="28"/>
  <c r="BP88" i="28"/>
  <c r="BO88" i="28"/>
  <c r="BN88" i="28"/>
  <c r="BM88" i="28"/>
  <c r="BL88" i="28"/>
  <c r="BK88" i="28"/>
  <c r="BJ88" i="28"/>
  <c r="BI88" i="28"/>
  <c r="BH88" i="28"/>
  <c r="BG88" i="28"/>
  <c r="BF88" i="28"/>
  <c r="BE88" i="28"/>
  <c r="BD88" i="28"/>
  <c r="BC88" i="28"/>
  <c r="BB88" i="28"/>
  <c r="BA88" i="28"/>
  <c r="AZ88" i="28"/>
  <c r="AY88" i="28"/>
  <c r="AW88" i="28"/>
  <c r="AS88" i="28"/>
  <c r="AR88" i="28"/>
  <c r="AN88" i="28"/>
  <c r="AM88" i="28"/>
  <c r="AE88" i="28"/>
  <c r="W88" i="28"/>
  <c r="V88" i="28" s="1"/>
  <c r="U88" i="28"/>
  <c r="T88" i="28"/>
  <c r="S88" i="28"/>
  <c r="R88" i="28"/>
  <c r="P88" i="28"/>
  <c r="O88" i="28"/>
  <c r="N88" i="28"/>
  <c r="M88" i="28"/>
  <c r="K88" i="28"/>
  <c r="J88" i="28"/>
  <c r="I88" i="28"/>
  <c r="H88" i="28"/>
  <c r="G88" i="28"/>
  <c r="A88" i="28"/>
  <c r="FS87" i="28"/>
  <c r="FP87" i="28"/>
  <c r="FO87" i="28"/>
  <c r="FJ87" i="28"/>
  <c r="FI87" i="28"/>
  <c r="FH87" i="28"/>
  <c r="FC87" i="28"/>
  <c r="FF87" i="28" s="1"/>
  <c r="FA87" i="28"/>
  <c r="EZ87" i="28"/>
  <c r="EX87" i="28"/>
  <c r="FG87" i="28" s="1"/>
  <c r="EW87" i="28"/>
  <c r="EO87" i="28"/>
  <c r="FE87" i="28" s="1"/>
  <c r="EN87" i="28"/>
  <c r="EM87" i="28"/>
  <c r="EL87" i="28"/>
  <c r="EK87" i="28"/>
  <c r="EJ87" i="28"/>
  <c r="EI87" i="28"/>
  <c r="EH87" i="28"/>
  <c r="EG87" i="28"/>
  <c r="EF87" i="28"/>
  <c r="EE87" i="28"/>
  <c r="ED87" i="28"/>
  <c r="EC87" i="28"/>
  <c r="EB87" i="28"/>
  <c r="EA87" i="28"/>
  <c r="DZ87" i="28"/>
  <c r="DY87" i="28"/>
  <c r="DU87" i="28"/>
  <c r="DT87" i="28"/>
  <c r="DS87" i="28"/>
  <c r="FV87" i="28" s="1"/>
  <c r="DR87" i="28"/>
  <c r="FT87" i="28" s="1"/>
  <c r="DQ87" i="28"/>
  <c r="DP87" i="28"/>
  <c r="DO87" i="28"/>
  <c r="DN87" i="28"/>
  <c r="DM87" i="28"/>
  <c r="DL87" i="28"/>
  <c r="DK87" i="28"/>
  <c r="DJ87" i="28"/>
  <c r="DI87" i="28"/>
  <c r="DH87" i="28"/>
  <c r="DG87" i="28"/>
  <c r="DF87" i="28"/>
  <c r="DE87" i="28"/>
  <c r="DD87" i="28"/>
  <c r="DC87" i="28"/>
  <c r="DB87" i="28"/>
  <c r="DA87" i="28"/>
  <c r="CZ87" i="28"/>
  <c r="CY87" i="28"/>
  <c r="CX87" i="28"/>
  <c r="CW87" i="28"/>
  <c r="CV87" i="28"/>
  <c r="CU87" i="28"/>
  <c r="CT87" i="28"/>
  <c r="CS87" i="28"/>
  <c r="CR87" i="28"/>
  <c r="CQ87" i="28"/>
  <c r="CP87" i="28"/>
  <c r="CO87" i="28"/>
  <c r="CN87" i="28"/>
  <c r="CM87" i="28"/>
  <c r="CL87" i="28"/>
  <c r="CK87" i="28"/>
  <c r="CJ87" i="28"/>
  <c r="CI87" i="28"/>
  <c r="CG87" i="28"/>
  <c r="BQ87" i="28"/>
  <c r="BP87" i="28"/>
  <c r="BO87" i="28"/>
  <c r="BN87" i="28"/>
  <c r="BM87" i="28"/>
  <c r="BL87" i="28"/>
  <c r="BK87" i="28"/>
  <c r="BJ87" i="28"/>
  <c r="BI87" i="28"/>
  <c r="BH87" i="28"/>
  <c r="BG87" i="28"/>
  <c r="BF87" i="28"/>
  <c r="BE87" i="28"/>
  <c r="BD87" i="28"/>
  <c r="BC87" i="28"/>
  <c r="BB87" i="28"/>
  <c r="BA87" i="28"/>
  <c r="AZ87" i="28"/>
  <c r="AY87" i="28"/>
  <c r="AW87" i="28"/>
  <c r="AS87" i="28"/>
  <c r="AR87" i="28"/>
  <c r="AN87" i="28"/>
  <c r="AM87" i="28"/>
  <c r="AE87" i="28"/>
  <c r="W87" i="28"/>
  <c r="V87" i="28" s="1"/>
  <c r="U87" i="28"/>
  <c r="T87" i="28"/>
  <c r="S87" i="28"/>
  <c r="R87" i="28"/>
  <c r="P87" i="28"/>
  <c r="O87" i="28"/>
  <c r="N87" i="28"/>
  <c r="M87" i="28"/>
  <c r="K87" i="28"/>
  <c r="J87" i="28"/>
  <c r="I87" i="28"/>
  <c r="H87" i="28"/>
  <c r="G87" i="28"/>
  <c r="A87" i="28"/>
  <c r="CC87" i="28" s="1"/>
  <c r="FS86" i="28"/>
  <c r="FP86" i="28"/>
  <c r="FO86" i="28"/>
  <c r="FJ86" i="28"/>
  <c r="FI86" i="28"/>
  <c r="FH86" i="28"/>
  <c r="FC86" i="28"/>
  <c r="FF86" i="28" s="1"/>
  <c r="FA86" i="28"/>
  <c r="EZ86" i="28"/>
  <c r="EX86" i="28"/>
  <c r="FG86" i="28" s="1"/>
  <c r="EW86" i="28"/>
  <c r="EO86" i="28"/>
  <c r="FE86" i="28" s="1"/>
  <c r="EN86" i="28"/>
  <c r="EM86" i="28"/>
  <c r="EL86" i="28"/>
  <c r="EK86" i="28"/>
  <c r="EJ86" i="28"/>
  <c r="EI86" i="28"/>
  <c r="EH86" i="28"/>
  <c r="EG86" i="28"/>
  <c r="EF86" i="28"/>
  <c r="EE86" i="28"/>
  <c r="ED86" i="28"/>
  <c r="EC86" i="28"/>
  <c r="EB86" i="28"/>
  <c r="EA86" i="28"/>
  <c r="DZ86" i="28"/>
  <c r="DY86" i="28"/>
  <c r="DU86" i="28"/>
  <c r="DT86" i="28"/>
  <c r="DS86" i="28"/>
  <c r="FV86" i="28" s="1"/>
  <c r="DR86" i="28"/>
  <c r="FT86" i="28" s="1"/>
  <c r="DQ86" i="28"/>
  <c r="DP86" i="28"/>
  <c r="DO86" i="28"/>
  <c r="DN86" i="28"/>
  <c r="DM86" i="28"/>
  <c r="DL86" i="28"/>
  <c r="DK86" i="28"/>
  <c r="DJ86" i="28"/>
  <c r="DI86" i="28"/>
  <c r="DH86" i="28"/>
  <c r="DG86" i="28"/>
  <c r="DF86" i="28"/>
  <c r="DE86" i="28"/>
  <c r="DD86" i="28"/>
  <c r="DC86" i="28"/>
  <c r="DB86" i="28"/>
  <c r="DA86" i="28"/>
  <c r="CZ86" i="28"/>
  <c r="CY86" i="28"/>
  <c r="CX86" i="28"/>
  <c r="CW86" i="28"/>
  <c r="CV86" i="28"/>
  <c r="CU86" i="28"/>
  <c r="CT86" i="28"/>
  <c r="CS86" i="28"/>
  <c r="CR86" i="28"/>
  <c r="CQ86" i="28"/>
  <c r="CP86" i="28"/>
  <c r="CO86" i="28"/>
  <c r="CN86" i="28"/>
  <c r="CM86" i="28"/>
  <c r="CL86" i="28"/>
  <c r="CK86" i="28"/>
  <c r="CJ86" i="28"/>
  <c r="CI86" i="28"/>
  <c r="CG86" i="28"/>
  <c r="BQ86" i="28"/>
  <c r="BP86" i="28"/>
  <c r="BO86" i="28"/>
  <c r="BN86" i="28"/>
  <c r="BM86" i="28"/>
  <c r="BL86" i="28"/>
  <c r="BK86" i="28"/>
  <c r="BJ86" i="28"/>
  <c r="BI86" i="28"/>
  <c r="BH86" i="28"/>
  <c r="BG86" i="28"/>
  <c r="BF86" i="28"/>
  <c r="BE86" i="28"/>
  <c r="BD86" i="28"/>
  <c r="BC86" i="28"/>
  <c r="BB86" i="28"/>
  <c r="BA86" i="28"/>
  <c r="AZ86" i="28"/>
  <c r="AY86" i="28"/>
  <c r="AW86" i="28"/>
  <c r="AS86" i="28"/>
  <c r="AR86" i="28"/>
  <c r="AN86" i="28"/>
  <c r="AM86" i="28"/>
  <c r="AE86" i="28"/>
  <c r="W86" i="28"/>
  <c r="V86" i="28" s="1"/>
  <c r="U86" i="28"/>
  <c r="T86" i="28"/>
  <c r="S86" i="28"/>
  <c r="R86" i="28"/>
  <c r="P86" i="28"/>
  <c r="O86" i="28"/>
  <c r="N86" i="28"/>
  <c r="M86" i="28"/>
  <c r="K86" i="28"/>
  <c r="J86" i="28"/>
  <c r="I86" i="28"/>
  <c r="H86" i="28"/>
  <c r="G86" i="28"/>
  <c r="A86" i="28"/>
  <c r="CB86" i="28" s="1"/>
  <c r="FS85" i="28"/>
  <c r="FP85" i="28"/>
  <c r="FO85" i="28"/>
  <c r="FJ85" i="28"/>
  <c r="FI85" i="28"/>
  <c r="FH85" i="28"/>
  <c r="FE85" i="28"/>
  <c r="FC85" i="28"/>
  <c r="FF85" i="28" s="1"/>
  <c r="FA85" i="28"/>
  <c r="EZ85" i="28"/>
  <c r="EX85" i="28"/>
  <c r="FG85" i="28" s="1"/>
  <c r="EW85" i="28"/>
  <c r="EO85" i="28"/>
  <c r="EN85" i="28"/>
  <c r="EM85" i="28"/>
  <c r="EL85" i="28"/>
  <c r="EK85" i="28"/>
  <c r="EJ85" i="28"/>
  <c r="EI85" i="28"/>
  <c r="EH85" i="28"/>
  <c r="EG85" i="28"/>
  <c r="EF85" i="28"/>
  <c r="EE85" i="28"/>
  <c r="ED85" i="28"/>
  <c r="EC85" i="28"/>
  <c r="EB85" i="28"/>
  <c r="EA85" i="28"/>
  <c r="DZ85" i="28"/>
  <c r="DY85" i="28"/>
  <c r="DU85" i="28"/>
  <c r="DT85" i="28"/>
  <c r="DS85" i="28"/>
  <c r="FV85" i="28" s="1"/>
  <c r="DR85" i="28"/>
  <c r="FT85" i="28" s="1"/>
  <c r="DQ85" i="28"/>
  <c r="DP85" i="28"/>
  <c r="DO85" i="28"/>
  <c r="DN85" i="28"/>
  <c r="DM85" i="28"/>
  <c r="DL85" i="28"/>
  <c r="DK85" i="28"/>
  <c r="DJ85" i="28"/>
  <c r="DI85" i="28"/>
  <c r="DH85" i="28"/>
  <c r="DG85" i="28"/>
  <c r="DF85" i="28"/>
  <c r="DE85" i="28"/>
  <c r="DD85" i="28"/>
  <c r="DC85" i="28"/>
  <c r="DB85" i="28"/>
  <c r="DA85" i="28"/>
  <c r="CZ85" i="28"/>
  <c r="CY85" i="28"/>
  <c r="CX85" i="28"/>
  <c r="CW85" i="28"/>
  <c r="CV85" i="28"/>
  <c r="CU85" i="28"/>
  <c r="CT85" i="28"/>
  <c r="CS85" i="28"/>
  <c r="CR85" i="28"/>
  <c r="CQ85" i="28"/>
  <c r="CP85" i="28"/>
  <c r="CO85" i="28"/>
  <c r="CN85" i="28"/>
  <c r="CM85" i="28"/>
  <c r="CL85" i="28"/>
  <c r="CK85" i="28"/>
  <c r="CJ85" i="28"/>
  <c r="CI85" i="28"/>
  <c r="CG85" i="28"/>
  <c r="BQ85" i="28"/>
  <c r="BP85" i="28"/>
  <c r="BO85" i="28"/>
  <c r="BN85" i="28"/>
  <c r="BM85" i="28"/>
  <c r="BL85" i="28"/>
  <c r="BK85" i="28"/>
  <c r="BJ85" i="28"/>
  <c r="BI85" i="28"/>
  <c r="BH85" i="28"/>
  <c r="BG85" i="28"/>
  <c r="BF85" i="28"/>
  <c r="BE85" i="28"/>
  <c r="BD85" i="28"/>
  <c r="BC85" i="28"/>
  <c r="BB85" i="28"/>
  <c r="BA85" i="28"/>
  <c r="AZ85" i="28"/>
  <c r="AY85" i="28"/>
  <c r="AW85" i="28"/>
  <c r="AS85" i="28"/>
  <c r="AR85" i="28"/>
  <c r="AN85" i="28"/>
  <c r="AM85" i="28"/>
  <c r="AE85" i="28"/>
  <c r="W85" i="28"/>
  <c r="V85" i="28" s="1"/>
  <c r="U85" i="28"/>
  <c r="T85" i="28"/>
  <c r="S85" i="28"/>
  <c r="R85" i="28"/>
  <c r="P85" i="28"/>
  <c r="O85" i="28"/>
  <c r="N85" i="28"/>
  <c r="M85" i="28"/>
  <c r="K85" i="28"/>
  <c r="J85" i="28"/>
  <c r="I85" i="28"/>
  <c r="H85" i="28"/>
  <c r="G85" i="28"/>
  <c r="A85" i="28"/>
  <c r="CF85" i="28" s="1"/>
  <c r="FS84" i="28"/>
  <c r="FP84" i="28"/>
  <c r="FO84" i="28"/>
  <c r="FJ84" i="28"/>
  <c r="FI84" i="28"/>
  <c r="FH84" i="28"/>
  <c r="FC84" i="28"/>
  <c r="FF84" i="28" s="1"/>
  <c r="FA84" i="28"/>
  <c r="EZ84" i="28"/>
  <c r="EX84" i="28"/>
  <c r="FG84" i="28" s="1"/>
  <c r="EW84" i="28"/>
  <c r="EO84" i="28"/>
  <c r="FE84" i="28" s="1"/>
  <c r="EN84" i="28"/>
  <c r="EM84" i="28"/>
  <c r="EL84" i="28"/>
  <c r="EK84" i="28"/>
  <c r="EJ84" i="28"/>
  <c r="EI84" i="28"/>
  <c r="EH84" i="28"/>
  <c r="EG84" i="28"/>
  <c r="EF84" i="28"/>
  <c r="EE84" i="28"/>
  <c r="ED84" i="28"/>
  <c r="EC84" i="28"/>
  <c r="EB84" i="28"/>
  <c r="EA84" i="28"/>
  <c r="DZ84" i="28"/>
  <c r="DY84" i="28"/>
  <c r="DU84" i="28"/>
  <c r="DT84" i="28"/>
  <c r="DS84" i="28"/>
  <c r="FV84" i="28" s="1"/>
  <c r="DR84" i="28"/>
  <c r="FT84" i="28" s="1"/>
  <c r="DQ84" i="28"/>
  <c r="DP84" i="28"/>
  <c r="DO84" i="28"/>
  <c r="DN84" i="28"/>
  <c r="DM84" i="28"/>
  <c r="DL84" i="28"/>
  <c r="DK84" i="28"/>
  <c r="DJ84" i="28"/>
  <c r="DI84" i="28"/>
  <c r="DH84" i="28"/>
  <c r="DG84" i="28"/>
  <c r="DF84" i="28"/>
  <c r="DE84" i="28"/>
  <c r="DD84" i="28"/>
  <c r="DC84" i="28"/>
  <c r="DB84" i="28"/>
  <c r="DA84" i="28"/>
  <c r="CZ84" i="28"/>
  <c r="CY84" i="28"/>
  <c r="CX84" i="28"/>
  <c r="CW84" i="28"/>
  <c r="CV84" i="28"/>
  <c r="CU84" i="28"/>
  <c r="CT84" i="28"/>
  <c r="CS84" i="28"/>
  <c r="CR84" i="28"/>
  <c r="CQ84" i="28"/>
  <c r="CP84" i="28"/>
  <c r="CO84" i="28"/>
  <c r="CN84" i="28"/>
  <c r="CM84" i="28"/>
  <c r="CL84" i="28"/>
  <c r="CK84" i="28"/>
  <c r="CJ84" i="28"/>
  <c r="CI84" i="28"/>
  <c r="CG84" i="28"/>
  <c r="BQ84" i="28"/>
  <c r="BP84" i="28"/>
  <c r="BO84" i="28"/>
  <c r="BN84" i="28"/>
  <c r="BM84" i="28"/>
  <c r="BL84" i="28"/>
  <c r="BK84" i="28"/>
  <c r="BJ84" i="28"/>
  <c r="BI84" i="28"/>
  <c r="BH84" i="28"/>
  <c r="BG84" i="28"/>
  <c r="BF84" i="28"/>
  <c r="BE84" i="28"/>
  <c r="BD84" i="28"/>
  <c r="BC84" i="28"/>
  <c r="BB84" i="28"/>
  <c r="BA84" i="28"/>
  <c r="AZ84" i="28"/>
  <c r="AY84" i="28"/>
  <c r="AW84" i="28"/>
  <c r="AS84" i="28"/>
  <c r="AR84" i="28"/>
  <c r="AN84" i="28"/>
  <c r="AM84" i="28"/>
  <c r="AE84" i="28"/>
  <c r="W84" i="28"/>
  <c r="V84" i="28" s="1"/>
  <c r="U84" i="28"/>
  <c r="T84" i="28"/>
  <c r="S84" i="28"/>
  <c r="R84" i="28"/>
  <c r="P84" i="28"/>
  <c r="O84" i="28"/>
  <c r="N84" i="28"/>
  <c r="M84" i="28"/>
  <c r="K84" i="28"/>
  <c r="J84" i="28"/>
  <c r="I84" i="28"/>
  <c r="H84" i="28"/>
  <c r="G84" i="28"/>
  <c r="A84" i="28"/>
  <c r="CC84" i="28" s="1"/>
  <c r="FS83" i="28"/>
  <c r="FP83" i="28"/>
  <c r="FO83" i="28"/>
  <c r="FJ83" i="28"/>
  <c r="FI83" i="28"/>
  <c r="FH83" i="28"/>
  <c r="FC83" i="28"/>
  <c r="FF83" i="28" s="1"/>
  <c r="FA83" i="28"/>
  <c r="EZ83" i="28"/>
  <c r="EX83" i="28"/>
  <c r="FG83" i="28" s="1"/>
  <c r="EW83" i="28"/>
  <c r="EO83" i="28"/>
  <c r="FE83" i="28" s="1"/>
  <c r="EN83" i="28"/>
  <c r="EM83" i="28"/>
  <c r="EL83" i="28"/>
  <c r="EK83" i="28"/>
  <c r="EJ83" i="28"/>
  <c r="EI83" i="28"/>
  <c r="EH83" i="28"/>
  <c r="EG83" i="28"/>
  <c r="EF83" i="28"/>
  <c r="EE83" i="28"/>
  <c r="ED83" i="28"/>
  <c r="EC83" i="28"/>
  <c r="EB83" i="28"/>
  <c r="EA83" i="28"/>
  <c r="DZ83" i="28"/>
  <c r="DY83" i="28"/>
  <c r="DU83" i="28"/>
  <c r="DT83" i="28"/>
  <c r="DS83" i="28"/>
  <c r="FV83" i="28" s="1"/>
  <c r="DR83" i="28"/>
  <c r="FT83" i="28" s="1"/>
  <c r="DQ83" i="28"/>
  <c r="DP83" i="28"/>
  <c r="DO83" i="28"/>
  <c r="DN83" i="28"/>
  <c r="DM83" i="28"/>
  <c r="DL83" i="28"/>
  <c r="DK83" i="28"/>
  <c r="DJ83" i="28"/>
  <c r="DI83" i="28"/>
  <c r="DH83" i="28"/>
  <c r="DG83" i="28"/>
  <c r="DF83" i="28"/>
  <c r="DE83" i="28"/>
  <c r="DD83" i="28"/>
  <c r="DC83" i="28"/>
  <c r="DB83" i="28"/>
  <c r="DA83" i="28"/>
  <c r="CZ83" i="28"/>
  <c r="CY83" i="28"/>
  <c r="CX83" i="28"/>
  <c r="CW83" i="28"/>
  <c r="CV83" i="28"/>
  <c r="CU83" i="28"/>
  <c r="CT83" i="28"/>
  <c r="CS83" i="28"/>
  <c r="CR83" i="28"/>
  <c r="CQ83" i="28"/>
  <c r="CP83" i="28"/>
  <c r="CO83" i="28"/>
  <c r="CN83" i="28"/>
  <c r="CM83" i="28"/>
  <c r="CL83" i="28"/>
  <c r="CK83" i="28"/>
  <c r="CJ83" i="28"/>
  <c r="CI83" i="28"/>
  <c r="CG83" i="28"/>
  <c r="BQ83" i="28"/>
  <c r="BP83" i="28"/>
  <c r="BO83" i="28"/>
  <c r="BN83" i="28"/>
  <c r="BM83" i="28"/>
  <c r="BL83" i="28"/>
  <c r="BK83" i="28"/>
  <c r="BJ83" i="28"/>
  <c r="BI83" i="28"/>
  <c r="BH83" i="28"/>
  <c r="BG83" i="28"/>
  <c r="BF83" i="28"/>
  <c r="BE83" i="28"/>
  <c r="BD83" i="28"/>
  <c r="BC83" i="28"/>
  <c r="BB83" i="28"/>
  <c r="BA83" i="28"/>
  <c r="AZ83" i="28"/>
  <c r="AY83" i="28"/>
  <c r="AW83" i="28"/>
  <c r="AS83" i="28"/>
  <c r="AR83" i="28"/>
  <c r="AN83" i="28"/>
  <c r="AM83" i="28"/>
  <c r="AE83" i="28"/>
  <c r="W83" i="28"/>
  <c r="V83" i="28" s="1"/>
  <c r="U83" i="28"/>
  <c r="T83" i="28"/>
  <c r="S83" i="28"/>
  <c r="R83" i="28"/>
  <c r="P83" i="28"/>
  <c r="O83" i="28"/>
  <c r="N83" i="28"/>
  <c r="M83" i="28"/>
  <c r="K83" i="28"/>
  <c r="J83" i="28"/>
  <c r="I83" i="28"/>
  <c r="H83" i="28"/>
  <c r="G83" i="28"/>
  <c r="A83" i="28"/>
  <c r="CC83" i="28" s="1"/>
  <c r="FS82" i="28"/>
  <c r="FP82" i="28"/>
  <c r="FO82" i="28"/>
  <c r="FJ82" i="28"/>
  <c r="FI82" i="28"/>
  <c r="FH82" i="28"/>
  <c r="FC82" i="28"/>
  <c r="FF82" i="28" s="1"/>
  <c r="FA82" i="28"/>
  <c r="EZ82" i="28"/>
  <c r="EX82" i="28"/>
  <c r="FG82" i="28" s="1"/>
  <c r="EW82" i="28"/>
  <c r="EO82" i="28"/>
  <c r="FE82" i="28" s="1"/>
  <c r="EN82" i="28"/>
  <c r="EM82" i="28"/>
  <c r="EL82" i="28"/>
  <c r="EK82" i="28"/>
  <c r="EJ82" i="28"/>
  <c r="EI82" i="28"/>
  <c r="EH82" i="28"/>
  <c r="EG82" i="28"/>
  <c r="EF82" i="28"/>
  <c r="EE82" i="28"/>
  <c r="ED82" i="28"/>
  <c r="EC82" i="28"/>
  <c r="EB82" i="28"/>
  <c r="EA82" i="28"/>
  <c r="DZ82" i="28"/>
  <c r="DY82" i="28"/>
  <c r="DU82" i="28"/>
  <c r="DT82" i="28"/>
  <c r="DS82" i="28"/>
  <c r="FV82" i="28" s="1"/>
  <c r="DR82" i="28"/>
  <c r="FT82" i="28" s="1"/>
  <c r="DQ82" i="28"/>
  <c r="DP82" i="28"/>
  <c r="DO82" i="28"/>
  <c r="DN82" i="28"/>
  <c r="DM82" i="28"/>
  <c r="DL82" i="28"/>
  <c r="DK82" i="28"/>
  <c r="DJ82" i="28"/>
  <c r="DI82" i="28"/>
  <c r="DH82" i="28"/>
  <c r="DG82" i="28"/>
  <c r="DF82" i="28"/>
  <c r="DE82" i="28"/>
  <c r="DD82" i="28"/>
  <c r="DC82" i="28"/>
  <c r="DB82" i="28"/>
  <c r="DA82" i="28"/>
  <c r="CZ82" i="28"/>
  <c r="CY82" i="28"/>
  <c r="CX82" i="28"/>
  <c r="CW82" i="28"/>
  <c r="CV82" i="28"/>
  <c r="CU82" i="28"/>
  <c r="CT82" i="28"/>
  <c r="CS82" i="28"/>
  <c r="CR82" i="28"/>
  <c r="CQ82" i="28"/>
  <c r="CP82" i="28"/>
  <c r="CO82" i="28"/>
  <c r="CN82" i="28"/>
  <c r="CM82" i="28"/>
  <c r="CL82" i="28"/>
  <c r="CK82" i="28"/>
  <c r="CJ82" i="28"/>
  <c r="CI82" i="28"/>
  <c r="CG82" i="28"/>
  <c r="BQ82" i="28"/>
  <c r="BP82" i="28"/>
  <c r="BO82" i="28"/>
  <c r="BN82" i="28"/>
  <c r="BM82" i="28"/>
  <c r="BL82" i="28"/>
  <c r="BK82" i="28"/>
  <c r="BJ82" i="28"/>
  <c r="BI82" i="28"/>
  <c r="BH82" i="28"/>
  <c r="BG82" i="28"/>
  <c r="BF82" i="28"/>
  <c r="BE82" i="28"/>
  <c r="BD82" i="28"/>
  <c r="BC82" i="28"/>
  <c r="BB82" i="28"/>
  <c r="BA82" i="28"/>
  <c r="AZ82" i="28"/>
  <c r="AY82" i="28"/>
  <c r="AW82" i="28"/>
  <c r="AS82" i="28"/>
  <c r="AR82" i="28"/>
  <c r="AN82" i="28"/>
  <c r="AM82" i="28"/>
  <c r="AE82" i="28"/>
  <c r="W82" i="28"/>
  <c r="V82" i="28" s="1"/>
  <c r="U82" i="28"/>
  <c r="T82" i="28"/>
  <c r="S82" i="28"/>
  <c r="R82" i="28"/>
  <c r="P82" i="28"/>
  <c r="O82" i="28"/>
  <c r="N82" i="28"/>
  <c r="M82" i="28"/>
  <c r="Q82" i="28" s="1"/>
  <c r="K82" i="28"/>
  <c r="J82" i="28"/>
  <c r="I82" i="28"/>
  <c r="H82" i="28"/>
  <c r="L82" i="28" s="1"/>
  <c r="G82" i="28"/>
  <c r="A82" i="28"/>
  <c r="CC82" i="28" s="1"/>
  <c r="FS81" i="28"/>
  <c r="FP81" i="28"/>
  <c r="FO81" i="28"/>
  <c r="FJ81" i="28"/>
  <c r="FI81" i="28"/>
  <c r="FH81" i="28"/>
  <c r="FC81" i="28"/>
  <c r="FF81" i="28" s="1"/>
  <c r="FA81" i="28"/>
  <c r="EZ81" i="28"/>
  <c r="EX81" i="28"/>
  <c r="FG81" i="28" s="1"/>
  <c r="EW81" i="28"/>
  <c r="EO81" i="28"/>
  <c r="FE81" i="28" s="1"/>
  <c r="EN81" i="28"/>
  <c r="EM81" i="28"/>
  <c r="EL81" i="28"/>
  <c r="EK81" i="28"/>
  <c r="EJ81" i="28"/>
  <c r="EI81" i="28"/>
  <c r="EH81" i="28"/>
  <c r="EG81" i="28"/>
  <c r="EF81" i="28"/>
  <c r="EE81" i="28"/>
  <c r="ED81" i="28"/>
  <c r="EC81" i="28"/>
  <c r="EB81" i="28"/>
  <c r="EA81" i="28"/>
  <c r="DZ81" i="28"/>
  <c r="DY81" i="28"/>
  <c r="DU81" i="28"/>
  <c r="DT81" i="28"/>
  <c r="DS81" i="28"/>
  <c r="FV81" i="28" s="1"/>
  <c r="DR81" i="28"/>
  <c r="FT81" i="28" s="1"/>
  <c r="DQ81" i="28"/>
  <c r="DP81" i="28"/>
  <c r="DO81" i="28"/>
  <c r="DN81" i="28"/>
  <c r="DM81" i="28"/>
  <c r="DL81" i="28"/>
  <c r="DK81" i="28"/>
  <c r="DJ81" i="28"/>
  <c r="DI81" i="28"/>
  <c r="DH81" i="28"/>
  <c r="DG81" i="28"/>
  <c r="DF81" i="28"/>
  <c r="DE81" i="28"/>
  <c r="DD81" i="28"/>
  <c r="DC81" i="28"/>
  <c r="DB81" i="28"/>
  <c r="DA81" i="28"/>
  <c r="CZ81" i="28"/>
  <c r="CY81" i="28"/>
  <c r="CX81" i="28"/>
  <c r="CW81" i="28"/>
  <c r="CV81" i="28"/>
  <c r="CU81" i="28"/>
  <c r="CT81" i="28"/>
  <c r="CS81" i="28"/>
  <c r="CR81" i="28"/>
  <c r="CQ81" i="28"/>
  <c r="CP81" i="28"/>
  <c r="CO81" i="28"/>
  <c r="CN81" i="28"/>
  <c r="CM81" i="28"/>
  <c r="CL81" i="28"/>
  <c r="CK81" i="28"/>
  <c r="CJ81" i="28"/>
  <c r="CI81" i="28"/>
  <c r="CG81" i="28"/>
  <c r="BQ81" i="28"/>
  <c r="BP81" i="28"/>
  <c r="BO81" i="28"/>
  <c r="BN81" i="28"/>
  <c r="BM81" i="28"/>
  <c r="BL81" i="28"/>
  <c r="BK81" i="28"/>
  <c r="BJ81" i="28"/>
  <c r="BI81" i="28"/>
  <c r="BH81" i="28"/>
  <c r="BG81" i="28"/>
  <c r="BF81" i="28"/>
  <c r="BE81" i="28"/>
  <c r="BD81" i="28"/>
  <c r="BC81" i="28"/>
  <c r="BB81" i="28"/>
  <c r="BA81" i="28"/>
  <c r="AZ81" i="28"/>
  <c r="AY81" i="28"/>
  <c r="AW81" i="28"/>
  <c r="AS81" i="28"/>
  <c r="AR81" i="28"/>
  <c r="AN81" i="28"/>
  <c r="AM81" i="28"/>
  <c r="AE81" i="28"/>
  <c r="W81" i="28"/>
  <c r="V81" i="28" s="1"/>
  <c r="U81" i="28"/>
  <c r="T81" i="28"/>
  <c r="S81" i="28"/>
  <c r="R81" i="28"/>
  <c r="P81" i="28"/>
  <c r="O81" i="28"/>
  <c r="N81" i="28"/>
  <c r="M81" i="28"/>
  <c r="K81" i="28"/>
  <c r="J81" i="28"/>
  <c r="I81" i="28"/>
  <c r="H81" i="28"/>
  <c r="G81" i="28"/>
  <c r="A81" i="28"/>
  <c r="FS80" i="28"/>
  <c r="FP80" i="28"/>
  <c r="FO80" i="28"/>
  <c r="FJ80" i="28"/>
  <c r="FI80" i="28"/>
  <c r="FH80" i="28"/>
  <c r="FC80" i="28"/>
  <c r="FF80" i="28" s="1"/>
  <c r="FA80" i="28"/>
  <c r="EZ80" i="28"/>
  <c r="EX80" i="28"/>
  <c r="FG80" i="28" s="1"/>
  <c r="EW80" i="28"/>
  <c r="EO80" i="28"/>
  <c r="FE80" i="28" s="1"/>
  <c r="EN80" i="28"/>
  <c r="EM80" i="28"/>
  <c r="EL80" i="28"/>
  <c r="EK80" i="28"/>
  <c r="EJ80" i="28"/>
  <c r="EI80" i="28"/>
  <c r="EH80" i="28"/>
  <c r="EG80" i="28"/>
  <c r="EF80" i="28"/>
  <c r="EE80" i="28"/>
  <c r="ED80" i="28"/>
  <c r="EC80" i="28"/>
  <c r="EB80" i="28"/>
  <c r="EA80" i="28"/>
  <c r="DZ80" i="28"/>
  <c r="DY80" i="28"/>
  <c r="DU80" i="28"/>
  <c r="DT80" i="28"/>
  <c r="DS80" i="28"/>
  <c r="FV80" i="28" s="1"/>
  <c r="DR80" i="28"/>
  <c r="FT80" i="28" s="1"/>
  <c r="DQ80" i="28"/>
  <c r="DP80" i="28"/>
  <c r="DO80" i="28"/>
  <c r="DN80" i="28"/>
  <c r="DM80" i="28"/>
  <c r="DL80" i="28"/>
  <c r="DK80" i="28"/>
  <c r="DJ80" i="28"/>
  <c r="DI80" i="28"/>
  <c r="DH80" i="28"/>
  <c r="DG80" i="28"/>
  <c r="DF80" i="28"/>
  <c r="DE80" i="28"/>
  <c r="DD80" i="28"/>
  <c r="DC80" i="28"/>
  <c r="DB80" i="28"/>
  <c r="DA80" i="28"/>
  <c r="CZ80" i="28"/>
  <c r="CY80" i="28"/>
  <c r="CX80" i="28"/>
  <c r="CW80" i="28"/>
  <c r="CV80" i="28"/>
  <c r="CU80" i="28"/>
  <c r="CT80" i="28"/>
  <c r="CS80" i="28"/>
  <c r="CR80" i="28"/>
  <c r="CQ80" i="28"/>
  <c r="CP80" i="28"/>
  <c r="CO80" i="28"/>
  <c r="CN80" i="28"/>
  <c r="CM80" i="28"/>
  <c r="CL80" i="28"/>
  <c r="CK80" i="28"/>
  <c r="CJ80" i="28"/>
  <c r="CI80" i="28"/>
  <c r="CG80" i="28"/>
  <c r="BQ80" i="28"/>
  <c r="BP80" i="28"/>
  <c r="BO80" i="28"/>
  <c r="BN80" i="28"/>
  <c r="BM80" i="28"/>
  <c r="BL80" i="28"/>
  <c r="BK80" i="28"/>
  <c r="BJ80" i="28"/>
  <c r="BI80" i="28"/>
  <c r="BH80" i="28"/>
  <c r="BG80" i="28"/>
  <c r="BF80" i="28"/>
  <c r="BE80" i="28"/>
  <c r="BD80" i="28"/>
  <c r="BC80" i="28"/>
  <c r="BB80" i="28"/>
  <c r="BA80" i="28"/>
  <c r="AZ80" i="28"/>
  <c r="AY80" i="28"/>
  <c r="AW80" i="28"/>
  <c r="AS80" i="28"/>
  <c r="AR80" i="28"/>
  <c r="AN80" i="28"/>
  <c r="AM80" i="28"/>
  <c r="AE80" i="28"/>
  <c r="W80" i="28"/>
  <c r="V80" i="28" s="1"/>
  <c r="U80" i="28"/>
  <c r="T80" i="28"/>
  <c r="S80" i="28"/>
  <c r="R80" i="28"/>
  <c r="P80" i="28"/>
  <c r="O80" i="28"/>
  <c r="N80" i="28"/>
  <c r="M80" i="28"/>
  <c r="K80" i="28"/>
  <c r="J80" i="28"/>
  <c r="I80" i="28"/>
  <c r="H80" i="28"/>
  <c r="G80" i="28"/>
  <c r="A80" i="28"/>
  <c r="CC80" i="28" s="1"/>
  <c r="FS79" i="28"/>
  <c r="FP79" i="28"/>
  <c r="FO79" i="28"/>
  <c r="FJ79" i="28"/>
  <c r="FI79" i="28"/>
  <c r="FH79" i="28"/>
  <c r="FC79" i="28"/>
  <c r="FF79" i="28" s="1"/>
  <c r="FA79" i="28"/>
  <c r="EZ79" i="28"/>
  <c r="EX79" i="28"/>
  <c r="FG79" i="28" s="1"/>
  <c r="EW79" i="28"/>
  <c r="EO79" i="28"/>
  <c r="FE79" i="28" s="1"/>
  <c r="EN79" i="28"/>
  <c r="EM79" i="28"/>
  <c r="EL79" i="28"/>
  <c r="EK79" i="28"/>
  <c r="EJ79" i="28"/>
  <c r="EI79" i="28"/>
  <c r="EH79" i="28"/>
  <c r="EG79" i="28"/>
  <c r="EF79" i="28"/>
  <c r="EE79" i="28"/>
  <c r="ED79" i="28"/>
  <c r="EC79" i="28"/>
  <c r="EB79" i="28"/>
  <c r="EA79" i="28"/>
  <c r="DZ79" i="28"/>
  <c r="DY79" i="28"/>
  <c r="DU79" i="28"/>
  <c r="DT79" i="28"/>
  <c r="DS79" i="28"/>
  <c r="FV79" i="28" s="1"/>
  <c r="DR79" i="28"/>
  <c r="FT79" i="28" s="1"/>
  <c r="DQ79" i="28"/>
  <c r="DP79" i="28"/>
  <c r="DO79" i="28"/>
  <c r="DN79" i="28"/>
  <c r="DM79" i="28"/>
  <c r="DL79" i="28"/>
  <c r="DK79" i="28"/>
  <c r="DJ79" i="28"/>
  <c r="DI79" i="28"/>
  <c r="DH79" i="28"/>
  <c r="DG79" i="28"/>
  <c r="DF79" i="28"/>
  <c r="DE79" i="28"/>
  <c r="DD79" i="28"/>
  <c r="DC79" i="28"/>
  <c r="DB79" i="28"/>
  <c r="DA79" i="28"/>
  <c r="CZ79" i="28"/>
  <c r="CY79" i="28"/>
  <c r="CX79" i="28"/>
  <c r="CW79" i="28"/>
  <c r="CV79" i="28"/>
  <c r="CU79" i="28"/>
  <c r="CT79" i="28"/>
  <c r="CS79" i="28"/>
  <c r="CR79" i="28"/>
  <c r="CQ79" i="28"/>
  <c r="CP79" i="28"/>
  <c r="CO79" i="28"/>
  <c r="CN79" i="28"/>
  <c r="CM79" i="28"/>
  <c r="CL79" i="28"/>
  <c r="CK79" i="28"/>
  <c r="CJ79" i="28"/>
  <c r="CI79" i="28"/>
  <c r="CG79" i="28"/>
  <c r="BQ79" i="28"/>
  <c r="BP79" i="28"/>
  <c r="BO79" i="28"/>
  <c r="BN79" i="28"/>
  <c r="BM79" i="28"/>
  <c r="BL79" i="28"/>
  <c r="BK79" i="28"/>
  <c r="BJ79" i="28"/>
  <c r="BI79" i="28"/>
  <c r="BH79" i="28"/>
  <c r="BG79" i="28"/>
  <c r="BF79" i="28"/>
  <c r="BE79" i="28"/>
  <c r="BD79" i="28"/>
  <c r="BC79" i="28"/>
  <c r="BB79" i="28"/>
  <c r="BA79" i="28"/>
  <c r="AZ79" i="28"/>
  <c r="AY79" i="28"/>
  <c r="AW79" i="28"/>
  <c r="AS79" i="28"/>
  <c r="AR79" i="28"/>
  <c r="AN79" i="28"/>
  <c r="AM79" i="28"/>
  <c r="AE79" i="28"/>
  <c r="W79" i="28"/>
  <c r="V79" i="28" s="1"/>
  <c r="U79" i="28"/>
  <c r="T79" i="28"/>
  <c r="S79" i="28"/>
  <c r="R79" i="28"/>
  <c r="P79" i="28"/>
  <c r="O79" i="28"/>
  <c r="N79" i="28"/>
  <c r="M79" i="28"/>
  <c r="K79" i="28"/>
  <c r="J79" i="28"/>
  <c r="I79" i="28"/>
  <c r="H79" i="28"/>
  <c r="G79" i="28"/>
  <c r="A79" i="28"/>
  <c r="CC79" i="28" s="1"/>
  <c r="FS78" i="28"/>
  <c r="FP78" i="28"/>
  <c r="FO78" i="28"/>
  <c r="FJ78" i="28"/>
  <c r="FI78" i="28"/>
  <c r="FH78" i="28"/>
  <c r="FC78" i="28"/>
  <c r="FF78" i="28" s="1"/>
  <c r="FA78" i="28"/>
  <c r="EZ78" i="28"/>
  <c r="EX78" i="28"/>
  <c r="FG78" i="28" s="1"/>
  <c r="EW78" i="28"/>
  <c r="EO78" i="28"/>
  <c r="FE78" i="28" s="1"/>
  <c r="EN78" i="28"/>
  <c r="EM78" i="28"/>
  <c r="EL78" i="28"/>
  <c r="EK78" i="28"/>
  <c r="EJ78" i="28"/>
  <c r="EI78" i="28"/>
  <c r="EH78" i="28"/>
  <c r="EG78" i="28"/>
  <c r="EF78" i="28"/>
  <c r="EE78" i="28"/>
  <c r="ED78" i="28"/>
  <c r="EC78" i="28"/>
  <c r="EB78" i="28"/>
  <c r="EA78" i="28"/>
  <c r="DZ78" i="28"/>
  <c r="DY78" i="28"/>
  <c r="DU78" i="28"/>
  <c r="DT78" i="28"/>
  <c r="DS78" i="28"/>
  <c r="FV78" i="28" s="1"/>
  <c r="DR78" i="28"/>
  <c r="FT78" i="28" s="1"/>
  <c r="DQ78" i="28"/>
  <c r="DP78" i="28"/>
  <c r="DO78" i="28"/>
  <c r="DN78" i="28"/>
  <c r="DM78" i="28"/>
  <c r="DL78" i="28"/>
  <c r="DK78" i="28"/>
  <c r="DJ78" i="28"/>
  <c r="DI78" i="28"/>
  <c r="DH78" i="28"/>
  <c r="DG78" i="28"/>
  <c r="DF78" i="28"/>
  <c r="DE78" i="28"/>
  <c r="DD78" i="28"/>
  <c r="DC78" i="28"/>
  <c r="DB78" i="28"/>
  <c r="DA78" i="28"/>
  <c r="CZ78" i="28"/>
  <c r="CY78" i="28"/>
  <c r="CX78" i="28"/>
  <c r="CW78" i="28"/>
  <c r="CV78" i="28"/>
  <c r="CU78" i="28"/>
  <c r="CT78" i="28"/>
  <c r="CS78" i="28"/>
  <c r="CR78" i="28"/>
  <c r="CQ78" i="28"/>
  <c r="CP78" i="28"/>
  <c r="CO78" i="28"/>
  <c r="CN78" i="28"/>
  <c r="CM78" i="28"/>
  <c r="CL78" i="28"/>
  <c r="CK78" i="28"/>
  <c r="CJ78" i="28"/>
  <c r="CI78" i="28"/>
  <c r="CG78" i="28"/>
  <c r="BQ78" i="28"/>
  <c r="BP78" i="28"/>
  <c r="BO78" i="28"/>
  <c r="BN78" i="28"/>
  <c r="BM78" i="28"/>
  <c r="BL78" i="28"/>
  <c r="BK78" i="28"/>
  <c r="BJ78" i="28"/>
  <c r="BI78" i="28"/>
  <c r="BH78" i="28"/>
  <c r="BG78" i="28"/>
  <c r="BF78" i="28"/>
  <c r="BE78" i="28"/>
  <c r="BD78" i="28"/>
  <c r="BC78" i="28"/>
  <c r="BB78" i="28"/>
  <c r="BA78" i="28"/>
  <c r="AZ78" i="28"/>
  <c r="AY78" i="28"/>
  <c r="AW78" i="28"/>
  <c r="AS78" i="28"/>
  <c r="AR78" i="28"/>
  <c r="AN78" i="28"/>
  <c r="AM78" i="28"/>
  <c r="AE78" i="28"/>
  <c r="W78" i="28"/>
  <c r="V78" i="28" s="1"/>
  <c r="U78" i="28"/>
  <c r="T78" i="28"/>
  <c r="S78" i="28"/>
  <c r="R78" i="28"/>
  <c r="P78" i="28"/>
  <c r="O78" i="28"/>
  <c r="N78" i="28"/>
  <c r="M78" i="28"/>
  <c r="K78" i="28"/>
  <c r="J78" i="28"/>
  <c r="I78" i="28"/>
  <c r="H78" i="28"/>
  <c r="G78" i="28"/>
  <c r="A78" i="28"/>
  <c r="CC78" i="28" s="1"/>
  <c r="FS77" i="28"/>
  <c r="FP77" i="28"/>
  <c r="FO77" i="28"/>
  <c r="FJ77" i="28"/>
  <c r="FI77" i="28"/>
  <c r="FH77" i="28"/>
  <c r="FC77" i="28"/>
  <c r="FF77" i="28" s="1"/>
  <c r="FA77" i="28"/>
  <c r="EZ77" i="28"/>
  <c r="EX77" i="28"/>
  <c r="FG77" i="28" s="1"/>
  <c r="EW77" i="28"/>
  <c r="EO77" i="28"/>
  <c r="FE77" i="28" s="1"/>
  <c r="EN77" i="28"/>
  <c r="EM77" i="28"/>
  <c r="EL77" i="28"/>
  <c r="EK77" i="28"/>
  <c r="EJ77" i="28"/>
  <c r="EI77" i="28"/>
  <c r="EH77" i="28"/>
  <c r="EG77" i="28"/>
  <c r="EF77" i="28"/>
  <c r="EE77" i="28"/>
  <c r="ED77" i="28"/>
  <c r="EC77" i="28"/>
  <c r="EB77" i="28"/>
  <c r="EA77" i="28"/>
  <c r="DZ77" i="28"/>
  <c r="DY77" i="28"/>
  <c r="DU77" i="28"/>
  <c r="DT77" i="28"/>
  <c r="DS77" i="28"/>
  <c r="FV77" i="28" s="1"/>
  <c r="DR77" i="28"/>
  <c r="DQ77" i="28"/>
  <c r="DP77" i="28"/>
  <c r="DO77" i="28"/>
  <c r="DN77" i="28"/>
  <c r="DM77" i="28"/>
  <c r="DL77" i="28"/>
  <c r="DK77" i="28"/>
  <c r="DJ77" i="28"/>
  <c r="DI77" i="28"/>
  <c r="DH77" i="28"/>
  <c r="DG77" i="28"/>
  <c r="DF77" i="28"/>
  <c r="DE77" i="28"/>
  <c r="DD77" i="28"/>
  <c r="DC77" i="28"/>
  <c r="DB77" i="28"/>
  <c r="DA77" i="28"/>
  <c r="CZ77" i="28"/>
  <c r="CY77" i="28"/>
  <c r="CX77" i="28"/>
  <c r="CW77" i="28"/>
  <c r="CV77" i="28"/>
  <c r="CU77" i="28"/>
  <c r="CT77" i="28"/>
  <c r="CS77" i="28"/>
  <c r="CR77" i="28"/>
  <c r="CQ77" i="28"/>
  <c r="CP77" i="28"/>
  <c r="CO77" i="28"/>
  <c r="CN77" i="28"/>
  <c r="CM77" i="28"/>
  <c r="CL77" i="28"/>
  <c r="CK77" i="28"/>
  <c r="CJ77" i="28"/>
  <c r="CI77" i="28"/>
  <c r="CG77" i="28"/>
  <c r="BQ77" i="28"/>
  <c r="BP77" i="28"/>
  <c r="BO77" i="28"/>
  <c r="BN77" i="28"/>
  <c r="BM77" i="28"/>
  <c r="BL77" i="28"/>
  <c r="BK77" i="28"/>
  <c r="BJ77" i="28"/>
  <c r="BI77" i="28"/>
  <c r="BH77" i="28"/>
  <c r="BG77" i="28"/>
  <c r="BF77" i="28"/>
  <c r="BE77" i="28"/>
  <c r="BD77" i="28"/>
  <c r="BC77" i="28"/>
  <c r="BB77" i="28"/>
  <c r="BA77" i="28"/>
  <c r="AZ77" i="28"/>
  <c r="AY77" i="28"/>
  <c r="AW77" i="28"/>
  <c r="AS77" i="28"/>
  <c r="AR77" i="28"/>
  <c r="AN77" i="28"/>
  <c r="AM77" i="28"/>
  <c r="AE77" i="28"/>
  <c r="W77" i="28"/>
  <c r="V77" i="28" s="1"/>
  <c r="U77" i="28"/>
  <c r="T77" i="28"/>
  <c r="S77" i="28"/>
  <c r="R77" i="28"/>
  <c r="P77" i="28"/>
  <c r="O77" i="28"/>
  <c r="N77" i="28"/>
  <c r="M77" i="28"/>
  <c r="K77" i="28"/>
  <c r="J77" i="28"/>
  <c r="I77" i="28"/>
  <c r="H77" i="28"/>
  <c r="G77" i="28"/>
  <c r="A77" i="28"/>
  <c r="FS76" i="28"/>
  <c r="FP76" i="28"/>
  <c r="FO76" i="28"/>
  <c r="FJ76" i="28"/>
  <c r="FI76" i="28"/>
  <c r="FH76" i="28"/>
  <c r="FC76" i="28"/>
  <c r="FF76" i="28" s="1"/>
  <c r="FA76" i="28"/>
  <c r="EZ76" i="28"/>
  <c r="EX76" i="28"/>
  <c r="FG76" i="28" s="1"/>
  <c r="EW76" i="28"/>
  <c r="EO76" i="28"/>
  <c r="FE76" i="28" s="1"/>
  <c r="EN76" i="28"/>
  <c r="EM76" i="28"/>
  <c r="EL76" i="28"/>
  <c r="EK76" i="28"/>
  <c r="EJ76" i="28"/>
  <c r="EI76" i="28"/>
  <c r="EH76" i="28"/>
  <c r="EG76" i="28"/>
  <c r="EF76" i="28"/>
  <c r="EE76" i="28"/>
  <c r="ED76" i="28"/>
  <c r="EC76" i="28"/>
  <c r="EB76" i="28"/>
  <c r="EA76" i="28"/>
  <c r="DZ76" i="28"/>
  <c r="DY76" i="28"/>
  <c r="DU76" i="28"/>
  <c r="DT76" i="28"/>
  <c r="DS76" i="28"/>
  <c r="FV76" i="28" s="1"/>
  <c r="DR76" i="28"/>
  <c r="FU76" i="28" s="1"/>
  <c r="DQ76" i="28"/>
  <c r="DP76" i="28"/>
  <c r="DO76" i="28"/>
  <c r="DN76" i="28"/>
  <c r="DM76" i="28"/>
  <c r="DL76" i="28"/>
  <c r="DK76" i="28"/>
  <c r="DJ76" i="28"/>
  <c r="DI76" i="28"/>
  <c r="DH76" i="28"/>
  <c r="DG76" i="28"/>
  <c r="DF76" i="28"/>
  <c r="DE76" i="28"/>
  <c r="DD76" i="28"/>
  <c r="DC76" i="28"/>
  <c r="DB76" i="28"/>
  <c r="DA76" i="28"/>
  <c r="CZ76" i="28"/>
  <c r="CY76" i="28"/>
  <c r="CX76" i="28"/>
  <c r="CW76" i="28"/>
  <c r="CV76" i="28"/>
  <c r="CU76" i="28"/>
  <c r="CT76" i="28"/>
  <c r="CS76" i="28"/>
  <c r="CR76" i="28"/>
  <c r="CQ76" i="28"/>
  <c r="CP76" i="28"/>
  <c r="CO76" i="28"/>
  <c r="CN76" i="28"/>
  <c r="CM76" i="28"/>
  <c r="CL76" i="28"/>
  <c r="CK76" i="28"/>
  <c r="CJ76" i="28"/>
  <c r="CI76" i="28"/>
  <c r="CG76" i="28"/>
  <c r="BQ76" i="28"/>
  <c r="BP76" i="28"/>
  <c r="BO76" i="28"/>
  <c r="BN76" i="28"/>
  <c r="BM76" i="28"/>
  <c r="BL76" i="28"/>
  <c r="BK76" i="28"/>
  <c r="BJ76" i="28"/>
  <c r="BI76" i="28"/>
  <c r="BH76" i="28"/>
  <c r="BG76" i="28"/>
  <c r="BF76" i="28"/>
  <c r="BE76" i="28"/>
  <c r="BD76" i="28"/>
  <c r="BC76" i="28"/>
  <c r="BB76" i="28"/>
  <c r="BA76" i="28"/>
  <c r="AZ76" i="28"/>
  <c r="AY76" i="28"/>
  <c r="AW76" i="28"/>
  <c r="AS76" i="28"/>
  <c r="AR76" i="28"/>
  <c r="AN76" i="28"/>
  <c r="AM76" i="28"/>
  <c r="AE76" i="28"/>
  <c r="W76" i="28"/>
  <c r="V76" i="28" s="1"/>
  <c r="U76" i="28"/>
  <c r="T76" i="28"/>
  <c r="S76" i="28"/>
  <c r="R76" i="28"/>
  <c r="P76" i="28"/>
  <c r="O76" i="28"/>
  <c r="N76" i="28"/>
  <c r="M76" i="28"/>
  <c r="K76" i="28"/>
  <c r="J76" i="28"/>
  <c r="I76" i="28"/>
  <c r="H76" i="28"/>
  <c r="G76" i="28"/>
  <c r="A76" i="28"/>
  <c r="CC76" i="28" s="1"/>
  <c r="FS75" i="28"/>
  <c r="FP75" i="28"/>
  <c r="FO75" i="28"/>
  <c r="FJ75" i="28"/>
  <c r="FI75" i="28"/>
  <c r="FH75" i="28"/>
  <c r="FC75" i="28"/>
  <c r="FF75" i="28" s="1"/>
  <c r="FA75" i="28"/>
  <c r="EZ75" i="28"/>
  <c r="EX75" i="28"/>
  <c r="FG75" i="28" s="1"/>
  <c r="EW75" i="28"/>
  <c r="EO75" i="28"/>
  <c r="FE75" i="28" s="1"/>
  <c r="EN75" i="28"/>
  <c r="EM75" i="28"/>
  <c r="EL75" i="28"/>
  <c r="EK75" i="28"/>
  <c r="EJ75" i="28"/>
  <c r="EI75" i="28"/>
  <c r="EH75" i="28"/>
  <c r="EG75" i="28"/>
  <c r="EF75" i="28"/>
  <c r="EE75" i="28"/>
  <c r="ED75" i="28"/>
  <c r="EC75" i="28"/>
  <c r="EB75" i="28"/>
  <c r="EA75" i="28"/>
  <c r="DZ75" i="28"/>
  <c r="DY75" i="28"/>
  <c r="DU75" i="28"/>
  <c r="DT75" i="28"/>
  <c r="DS75" i="28"/>
  <c r="FV75" i="28" s="1"/>
  <c r="DR75" i="28"/>
  <c r="FU75" i="28" s="1"/>
  <c r="DQ75" i="28"/>
  <c r="DP75" i="28"/>
  <c r="DO75" i="28"/>
  <c r="DN75" i="28"/>
  <c r="DM75" i="28"/>
  <c r="DL75" i="28"/>
  <c r="DK75" i="28"/>
  <c r="DJ75" i="28"/>
  <c r="DI75" i="28"/>
  <c r="DH75" i="28"/>
  <c r="DG75" i="28"/>
  <c r="DF75" i="28"/>
  <c r="DE75" i="28"/>
  <c r="DD75" i="28"/>
  <c r="DC75" i="28"/>
  <c r="DB75" i="28"/>
  <c r="DA75" i="28"/>
  <c r="CZ75" i="28"/>
  <c r="CY75" i="28"/>
  <c r="CX75" i="28"/>
  <c r="CW75" i="28"/>
  <c r="CV75" i="28"/>
  <c r="CU75" i="28"/>
  <c r="CT75" i="28"/>
  <c r="CS75" i="28"/>
  <c r="CR75" i="28"/>
  <c r="CQ75" i="28"/>
  <c r="CP75" i="28"/>
  <c r="CO75" i="28"/>
  <c r="CN75" i="28"/>
  <c r="CM75" i="28"/>
  <c r="CL75" i="28"/>
  <c r="CK75" i="28"/>
  <c r="CJ75" i="28"/>
  <c r="CI75" i="28"/>
  <c r="CG75" i="28"/>
  <c r="BQ75" i="28"/>
  <c r="BP75" i="28"/>
  <c r="BO75" i="28"/>
  <c r="BN75" i="28"/>
  <c r="BM75" i="28"/>
  <c r="BL75" i="28"/>
  <c r="BK75" i="28"/>
  <c r="BJ75" i="28"/>
  <c r="BI75" i="28"/>
  <c r="BH75" i="28"/>
  <c r="BG75" i="28"/>
  <c r="BF75" i="28"/>
  <c r="BE75" i="28"/>
  <c r="BD75" i="28"/>
  <c r="BC75" i="28"/>
  <c r="BB75" i="28"/>
  <c r="BA75" i="28"/>
  <c r="AZ75" i="28"/>
  <c r="AY75" i="28"/>
  <c r="AW75" i="28"/>
  <c r="AS75" i="28"/>
  <c r="AR75" i="28"/>
  <c r="AN75" i="28"/>
  <c r="AM75" i="28"/>
  <c r="AE75" i="28"/>
  <c r="W75" i="28"/>
  <c r="V75" i="28" s="1"/>
  <c r="U75" i="28"/>
  <c r="T75" i="28"/>
  <c r="S75" i="28"/>
  <c r="R75" i="28"/>
  <c r="P75" i="28"/>
  <c r="O75" i="28"/>
  <c r="N75" i="28"/>
  <c r="M75" i="28"/>
  <c r="K75" i="28"/>
  <c r="J75" i="28"/>
  <c r="I75" i="28"/>
  <c r="H75" i="28"/>
  <c r="G75" i="28"/>
  <c r="A75" i="28"/>
  <c r="CC75" i="28" s="1"/>
  <c r="FS74" i="28"/>
  <c r="FP74" i="28"/>
  <c r="FO74" i="28"/>
  <c r="FJ74" i="28"/>
  <c r="FI74" i="28"/>
  <c r="FH74" i="28"/>
  <c r="FC74" i="28"/>
  <c r="FF74" i="28" s="1"/>
  <c r="FA74" i="28"/>
  <c r="EZ74" i="28"/>
  <c r="EX74" i="28"/>
  <c r="FG74" i="28" s="1"/>
  <c r="EW74" i="28"/>
  <c r="EO74" i="28"/>
  <c r="FE74" i="28" s="1"/>
  <c r="EN74" i="28"/>
  <c r="EM74" i="28"/>
  <c r="EL74" i="28"/>
  <c r="EK74" i="28"/>
  <c r="EJ74" i="28"/>
  <c r="EI74" i="28"/>
  <c r="EH74" i="28"/>
  <c r="EG74" i="28"/>
  <c r="EF74" i="28"/>
  <c r="EE74" i="28"/>
  <c r="ED74" i="28"/>
  <c r="EC74" i="28"/>
  <c r="EB74" i="28"/>
  <c r="EA74" i="28"/>
  <c r="DZ74" i="28"/>
  <c r="DY74" i="28"/>
  <c r="DU74" i="28"/>
  <c r="DT74" i="28"/>
  <c r="DS74" i="28"/>
  <c r="FV74" i="28" s="1"/>
  <c r="DR74" i="28"/>
  <c r="FU74" i="28" s="1"/>
  <c r="DQ74" i="28"/>
  <c r="DP74" i="28"/>
  <c r="DO74" i="28"/>
  <c r="DN74" i="28"/>
  <c r="DM74" i="28"/>
  <c r="DL74" i="28"/>
  <c r="DK74" i="28"/>
  <c r="DJ74" i="28"/>
  <c r="DI74" i="28"/>
  <c r="DH74" i="28"/>
  <c r="DG74" i="28"/>
  <c r="DF74" i="28"/>
  <c r="DE74" i="28"/>
  <c r="DD74" i="28"/>
  <c r="DC74" i="28"/>
  <c r="DB74" i="28"/>
  <c r="DA74" i="28"/>
  <c r="CZ74" i="28"/>
  <c r="CY74" i="28"/>
  <c r="CX74" i="28"/>
  <c r="CW74" i="28"/>
  <c r="CV74" i="28"/>
  <c r="CU74" i="28"/>
  <c r="CT74" i="28"/>
  <c r="CS74" i="28"/>
  <c r="CR74" i="28"/>
  <c r="CQ74" i="28"/>
  <c r="CP74" i="28"/>
  <c r="CO74" i="28"/>
  <c r="CN74" i="28"/>
  <c r="CM74" i="28"/>
  <c r="CL74" i="28"/>
  <c r="CK74" i="28"/>
  <c r="CJ74" i="28"/>
  <c r="CI74" i="28"/>
  <c r="CG74" i="28"/>
  <c r="BQ74" i="28"/>
  <c r="BP74" i="28"/>
  <c r="BO74" i="28"/>
  <c r="BN74" i="28"/>
  <c r="BM74" i="28"/>
  <c r="BL74" i="28"/>
  <c r="BK74" i="28"/>
  <c r="BJ74" i="28"/>
  <c r="BI74" i="28"/>
  <c r="BH74" i="28"/>
  <c r="BG74" i="28"/>
  <c r="BF74" i="28"/>
  <c r="BE74" i="28"/>
  <c r="BD74" i="28"/>
  <c r="BC74" i="28"/>
  <c r="BB74" i="28"/>
  <c r="BA74" i="28"/>
  <c r="AZ74" i="28"/>
  <c r="AY74" i="28"/>
  <c r="AW74" i="28"/>
  <c r="AS74" i="28"/>
  <c r="AR74" i="28"/>
  <c r="AN74" i="28"/>
  <c r="AM74" i="28"/>
  <c r="AE74" i="28"/>
  <c r="W74" i="28"/>
  <c r="V74" i="28" s="1"/>
  <c r="U74" i="28"/>
  <c r="T74" i="28"/>
  <c r="S74" i="28"/>
  <c r="R74" i="28"/>
  <c r="P74" i="28"/>
  <c r="O74" i="28"/>
  <c r="N74" i="28"/>
  <c r="M74" i="28"/>
  <c r="K74" i="28"/>
  <c r="J74" i="28"/>
  <c r="I74" i="28"/>
  <c r="H74" i="28"/>
  <c r="G74" i="28"/>
  <c r="A74" i="28"/>
  <c r="FS73" i="28"/>
  <c r="FP73" i="28"/>
  <c r="FO73" i="28"/>
  <c r="FJ73" i="28"/>
  <c r="FI73" i="28"/>
  <c r="FH73" i="28"/>
  <c r="FC73" i="28"/>
  <c r="FF73" i="28" s="1"/>
  <c r="FA73" i="28"/>
  <c r="EZ73" i="28"/>
  <c r="EX73" i="28"/>
  <c r="FG73" i="28" s="1"/>
  <c r="EW73" i="28"/>
  <c r="EO73" i="28"/>
  <c r="FE73" i="28" s="1"/>
  <c r="EN73" i="28"/>
  <c r="EM73" i="28"/>
  <c r="EL73" i="28"/>
  <c r="EK73" i="28"/>
  <c r="EJ73" i="28"/>
  <c r="EI73" i="28"/>
  <c r="EH73" i="28"/>
  <c r="EG73" i="28"/>
  <c r="EF73" i="28"/>
  <c r="EE73" i="28"/>
  <c r="ED73" i="28"/>
  <c r="EC73" i="28"/>
  <c r="EB73" i="28"/>
  <c r="EA73" i="28"/>
  <c r="DZ73" i="28"/>
  <c r="DY73" i="28"/>
  <c r="DU73" i="28"/>
  <c r="DT73" i="28"/>
  <c r="DS73" i="28"/>
  <c r="FV73" i="28" s="1"/>
  <c r="DR73" i="28"/>
  <c r="FU73" i="28" s="1"/>
  <c r="DQ73" i="28"/>
  <c r="DP73" i="28"/>
  <c r="DO73" i="28"/>
  <c r="DN73" i="28"/>
  <c r="DM73" i="28"/>
  <c r="DL73" i="28"/>
  <c r="DK73" i="28"/>
  <c r="DJ73" i="28"/>
  <c r="DI73" i="28"/>
  <c r="DH73" i="28"/>
  <c r="DG73" i="28"/>
  <c r="DF73" i="28"/>
  <c r="DE73" i="28"/>
  <c r="DD73" i="28"/>
  <c r="DC73" i="28"/>
  <c r="DB73" i="28"/>
  <c r="DA73" i="28"/>
  <c r="CZ73" i="28"/>
  <c r="CY73" i="28"/>
  <c r="CX73" i="28"/>
  <c r="CW73" i="28"/>
  <c r="CV73" i="28"/>
  <c r="CU73" i="28"/>
  <c r="CT73" i="28"/>
  <c r="CS73" i="28"/>
  <c r="CR73" i="28"/>
  <c r="CQ73" i="28"/>
  <c r="CP73" i="28"/>
  <c r="CO73" i="28"/>
  <c r="CN73" i="28"/>
  <c r="CM73" i="28"/>
  <c r="CL73" i="28"/>
  <c r="CK73" i="28"/>
  <c r="CJ73" i="28"/>
  <c r="CI73" i="28"/>
  <c r="CH73" i="28"/>
  <c r="CG73" i="28"/>
  <c r="BQ73" i="28"/>
  <c r="BP73" i="28"/>
  <c r="BO73" i="28"/>
  <c r="BN73" i="28"/>
  <c r="BM73" i="28"/>
  <c r="BL73" i="28"/>
  <c r="BK73" i="28"/>
  <c r="BJ73" i="28"/>
  <c r="BI73" i="28"/>
  <c r="BH73" i="28"/>
  <c r="BG73" i="28"/>
  <c r="BF73" i="28"/>
  <c r="BE73" i="28"/>
  <c r="BD73" i="28"/>
  <c r="BC73" i="28"/>
  <c r="BB73" i="28"/>
  <c r="BA73" i="28"/>
  <c r="AZ73" i="28"/>
  <c r="AY73" i="28"/>
  <c r="AW73" i="28"/>
  <c r="AS73" i="28"/>
  <c r="AR73" i="28"/>
  <c r="AN73" i="28"/>
  <c r="AM73" i="28"/>
  <c r="AE73" i="28"/>
  <c r="W73" i="28"/>
  <c r="V73" i="28" s="1"/>
  <c r="U73" i="28"/>
  <c r="T73" i="28"/>
  <c r="S73" i="28"/>
  <c r="R73" i="28"/>
  <c r="P73" i="28"/>
  <c r="O73" i="28"/>
  <c r="N73" i="28"/>
  <c r="M73" i="28"/>
  <c r="K73" i="28"/>
  <c r="J73" i="28"/>
  <c r="I73" i="28"/>
  <c r="H73" i="28"/>
  <c r="G73" i="28"/>
  <c r="A73" i="28"/>
  <c r="FQ73" i="28" s="1"/>
  <c r="FS72" i="28"/>
  <c r="FP72" i="28"/>
  <c r="FO72" i="28"/>
  <c r="FJ72" i="28"/>
  <c r="FI72" i="28"/>
  <c r="FH72" i="28"/>
  <c r="FC72" i="28"/>
  <c r="FF72" i="28" s="1"/>
  <c r="FA72" i="28"/>
  <c r="EZ72" i="28"/>
  <c r="EX72" i="28"/>
  <c r="FG72" i="28" s="1"/>
  <c r="EW72" i="28"/>
  <c r="EO72" i="28"/>
  <c r="FE72" i="28" s="1"/>
  <c r="EN72" i="28"/>
  <c r="EM72" i="28"/>
  <c r="EL72" i="28"/>
  <c r="EK72" i="28"/>
  <c r="EJ72" i="28"/>
  <c r="EI72" i="28"/>
  <c r="EH72" i="28"/>
  <c r="EG72" i="28"/>
  <c r="EF72" i="28"/>
  <c r="EE72" i="28"/>
  <c r="ED72" i="28"/>
  <c r="EC72" i="28"/>
  <c r="EB72" i="28"/>
  <c r="EA72" i="28"/>
  <c r="DZ72" i="28"/>
  <c r="DY72" i="28"/>
  <c r="DU72" i="28"/>
  <c r="DT72" i="28"/>
  <c r="DS72" i="28"/>
  <c r="FV72" i="28" s="1"/>
  <c r="DR72" i="28"/>
  <c r="FU72" i="28" s="1"/>
  <c r="DQ72" i="28"/>
  <c r="DP72" i="28"/>
  <c r="DO72" i="28"/>
  <c r="DN72" i="28"/>
  <c r="DM72" i="28"/>
  <c r="DL72" i="28"/>
  <c r="DK72" i="28"/>
  <c r="DJ72" i="28"/>
  <c r="DI72" i="28"/>
  <c r="DH72" i="28"/>
  <c r="DG72" i="28"/>
  <c r="DF72" i="28"/>
  <c r="DE72" i="28"/>
  <c r="DD72" i="28"/>
  <c r="DC72" i="28"/>
  <c r="DB72" i="28"/>
  <c r="DA72" i="28"/>
  <c r="CZ72" i="28"/>
  <c r="CY72" i="28"/>
  <c r="CX72" i="28"/>
  <c r="CW72" i="28"/>
  <c r="CV72" i="28"/>
  <c r="CU72" i="28"/>
  <c r="CT72" i="28"/>
  <c r="CS72" i="28"/>
  <c r="CR72" i="28"/>
  <c r="CQ72" i="28"/>
  <c r="CP72" i="28"/>
  <c r="CO72" i="28"/>
  <c r="CN72" i="28"/>
  <c r="CM72" i="28"/>
  <c r="CL72" i="28"/>
  <c r="CK72" i="28"/>
  <c r="CJ72" i="28"/>
  <c r="CI72" i="28"/>
  <c r="CG72" i="28"/>
  <c r="BQ72" i="28"/>
  <c r="BP72" i="28"/>
  <c r="BO72" i="28"/>
  <c r="BN72" i="28"/>
  <c r="BM72" i="28"/>
  <c r="BL72" i="28"/>
  <c r="BK72" i="28"/>
  <c r="BJ72" i="28"/>
  <c r="BI72" i="28"/>
  <c r="BH72" i="28"/>
  <c r="BG72" i="28"/>
  <c r="BF72" i="28"/>
  <c r="BE72" i="28"/>
  <c r="BD72" i="28"/>
  <c r="BC72" i="28"/>
  <c r="BB72" i="28"/>
  <c r="BA72" i="28"/>
  <c r="AZ72" i="28"/>
  <c r="AY72" i="28"/>
  <c r="AW72" i="28"/>
  <c r="AS72" i="28"/>
  <c r="AR72" i="28"/>
  <c r="AN72" i="28"/>
  <c r="AM72" i="28"/>
  <c r="AE72" i="28"/>
  <c r="W72" i="28"/>
  <c r="V72" i="28" s="1"/>
  <c r="U72" i="28"/>
  <c r="T72" i="28"/>
  <c r="S72" i="28"/>
  <c r="R72" i="28"/>
  <c r="P72" i="28"/>
  <c r="O72" i="28"/>
  <c r="N72" i="28"/>
  <c r="M72" i="28"/>
  <c r="K72" i="28"/>
  <c r="J72" i="28"/>
  <c r="I72" i="28"/>
  <c r="H72" i="28"/>
  <c r="G72" i="28"/>
  <c r="A72" i="28"/>
  <c r="FR72" i="28" s="1"/>
  <c r="FS71" i="28"/>
  <c r="FP71" i="28"/>
  <c r="FO71" i="28"/>
  <c r="FJ71" i="28"/>
  <c r="FI71" i="28"/>
  <c r="FH71" i="28"/>
  <c r="FC71" i="28"/>
  <c r="FF71" i="28" s="1"/>
  <c r="FA71" i="28"/>
  <c r="EZ71" i="28"/>
  <c r="EX71" i="28"/>
  <c r="FG71" i="28" s="1"/>
  <c r="EW71" i="28"/>
  <c r="EO71" i="28"/>
  <c r="FE71" i="28" s="1"/>
  <c r="EN71" i="28"/>
  <c r="EM71" i="28"/>
  <c r="EL71" i="28"/>
  <c r="EK71" i="28"/>
  <c r="EJ71" i="28"/>
  <c r="EI71" i="28"/>
  <c r="EH71" i="28"/>
  <c r="EG71" i="28"/>
  <c r="EF71" i="28"/>
  <c r="EE71" i="28"/>
  <c r="ED71" i="28"/>
  <c r="EC71" i="28"/>
  <c r="EB71" i="28"/>
  <c r="EA71" i="28"/>
  <c r="DZ71" i="28"/>
  <c r="DY71" i="28"/>
  <c r="DU71" i="28"/>
  <c r="DT71" i="28"/>
  <c r="DS71" i="28"/>
  <c r="FV71" i="28" s="1"/>
  <c r="DR71" i="28"/>
  <c r="FU71" i="28" s="1"/>
  <c r="DQ71" i="28"/>
  <c r="DP71" i="28"/>
  <c r="DO71" i="28"/>
  <c r="DN71" i="28"/>
  <c r="DM71" i="28"/>
  <c r="DL71" i="28"/>
  <c r="DK71" i="28"/>
  <c r="DJ71" i="28"/>
  <c r="DI71" i="28"/>
  <c r="DH71" i="28"/>
  <c r="DG71" i="28"/>
  <c r="DF71" i="28"/>
  <c r="DE71" i="28"/>
  <c r="DD71" i="28"/>
  <c r="DC71" i="28"/>
  <c r="DB71" i="28"/>
  <c r="DA71" i="28"/>
  <c r="CZ71" i="28"/>
  <c r="CY71" i="28"/>
  <c r="CX71" i="28"/>
  <c r="CW71" i="28"/>
  <c r="CV71" i="28"/>
  <c r="CU71" i="28"/>
  <c r="CT71" i="28"/>
  <c r="CS71" i="28"/>
  <c r="CR71" i="28"/>
  <c r="CQ71" i="28"/>
  <c r="CP71" i="28"/>
  <c r="CO71" i="28"/>
  <c r="CN71" i="28"/>
  <c r="CM71" i="28"/>
  <c r="CL71" i="28"/>
  <c r="CK71" i="28"/>
  <c r="CJ71" i="28"/>
  <c r="CI71" i="28"/>
  <c r="CG71" i="28"/>
  <c r="BQ71" i="28"/>
  <c r="BP71" i="28"/>
  <c r="BO71" i="28"/>
  <c r="BN71" i="28"/>
  <c r="BM71" i="28"/>
  <c r="BL71" i="28"/>
  <c r="BK71" i="28"/>
  <c r="BJ71" i="28"/>
  <c r="BI71" i="28"/>
  <c r="BH71" i="28"/>
  <c r="BG71" i="28"/>
  <c r="BF71" i="28"/>
  <c r="BE71" i="28"/>
  <c r="BD71" i="28"/>
  <c r="BC71" i="28"/>
  <c r="BB71" i="28"/>
  <c r="BA71" i="28"/>
  <c r="AZ71" i="28"/>
  <c r="AY71" i="28"/>
  <c r="AW71" i="28"/>
  <c r="AS71" i="28"/>
  <c r="AR71" i="28"/>
  <c r="AN71" i="28"/>
  <c r="AM71" i="28"/>
  <c r="AE71" i="28"/>
  <c r="W71" i="28"/>
  <c r="V71" i="28" s="1"/>
  <c r="U71" i="28"/>
  <c r="T71" i="28"/>
  <c r="S71" i="28"/>
  <c r="R71" i="28"/>
  <c r="P71" i="28"/>
  <c r="O71" i="28"/>
  <c r="N71" i="28"/>
  <c r="M71" i="28"/>
  <c r="K71" i="28"/>
  <c r="J71" i="28"/>
  <c r="I71" i="28"/>
  <c r="H71" i="28"/>
  <c r="G71" i="28"/>
  <c r="A71" i="28"/>
  <c r="AJ71" i="28" s="1"/>
  <c r="FS70" i="28"/>
  <c r="FP70" i="28"/>
  <c r="FO70" i="28"/>
  <c r="FJ70" i="28"/>
  <c r="FI70" i="28"/>
  <c r="FH70" i="28"/>
  <c r="FC70" i="28"/>
  <c r="FF70" i="28" s="1"/>
  <c r="FA70" i="28"/>
  <c r="EZ70" i="28"/>
  <c r="EX70" i="28"/>
  <c r="FG70" i="28" s="1"/>
  <c r="EW70" i="28"/>
  <c r="EO70" i="28"/>
  <c r="FE70" i="28" s="1"/>
  <c r="EN70" i="28"/>
  <c r="EM70" i="28"/>
  <c r="EL70" i="28"/>
  <c r="EK70" i="28"/>
  <c r="EJ70" i="28"/>
  <c r="EI70" i="28"/>
  <c r="EH70" i="28"/>
  <c r="EG70" i="28"/>
  <c r="EF70" i="28"/>
  <c r="EE70" i="28"/>
  <c r="ED70" i="28"/>
  <c r="EC70" i="28"/>
  <c r="EB70" i="28"/>
  <c r="EA70" i="28"/>
  <c r="DZ70" i="28"/>
  <c r="DY70" i="28"/>
  <c r="DU70" i="28"/>
  <c r="DT70" i="28"/>
  <c r="DS70" i="28"/>
  <c r="FV70" i="28" s="1"/>
  <c r="DR70" i="28"/>
  <c r="FU70" i="28" s="1"/>
  <c r="DQ70" i="28"/>
  <c r="DP70" i="28"/>
  <c r="DO70" i="28"/>
  <c r="DN70" i="28"/>
  <c r="DM70" i="28"/>
  <c r="DL70" i="28"/>
  <c r="DK70" i="28"/>
  <c r="DJ70" i="28"/>
  <c r="DI70" i="28"/>
  <c r="DH70" i="28"/>
  <c r="DG70" i="28"/>
  <c r="DF70" i="28"/>
  <c r="DE70" i="28"/>
  <c r="DD70" i="28"/>
  <c r="DC70" i="28"/>
  <c r="DB70" i="28"/>
  <c r="DA70" i="28"/>
  <c r="CZ70" i="28"/>
  <c r="CY70" i="28"/>
  <c r="CX70" i="28"/>
  <c r="CW70" i="28"/>
  <c r="CV70" i="28"/>
  <c r="CU70" i="28"/>
  <c r="CT70" i="28"/>
  <c r="CS70" i="28"/>
  <c r="CR70" i="28"/>
  <c r="CQ70" i="28"/>
  <c r="CP70" i="28"/>
  <c r="CO70" i="28"/>
  <c r="CN70" i="28"/>
  <c r="CM70" i="28"/>
  <c r="CL70" i="28"/>
  <c r="CK70" i="28"/>
  <c r="CJ70" i="28"/>
  <c r="CI70" i="28"/>
  <c r="CG70" i="28"/>
  <c r="BQ70" i="28"/>
  <c r="BP70" i="28"/>
  <c r="BO70" i="28"/>
  <c r="BN70" i="28"/>
  <c r="BM70" i="28"/>
  <c r="BL70" i="28"/>
  <c r="BK70" i="28"/>
  <c r="BJ70" i="28"/>
  <c r="BI70" i="28"/>
  <c r="BH70" i="28"/>
  <c r="BG70" i="28"/>
  <c r="BF70" i="28"/>
  <c r="BE70" i="28"/>
  <c r="BD70" i="28"/>
  <c r="BC70" i="28"/>
  <c r="BB70" i="28"/>
  <c r="BA70" i="28"/>
  <c r="AZ70" i="28"/>
  <c r="AY70" i="28"/>
  <c r="AW70" i="28"/>
  <c r="AS70" i="28"/>
  <c r="AR70" i="28"/>
  <c r="AN70" i="28"/>
  <c r="AM70" i="28"/>
  <c r="AE70" i="28"/>
  <c r="W70" i="28"/>
  <c r="V70" i="28" s="1"/>
  <c r="U70" i="28"/>
  <c r="T70" i="28"/>
  <c r="S70" i="28"/>
  <c r="R70" i="28"/>
  <c r="P70" i="28"/>
  <c r="O70" i="28"/>
  <c r="N70" i="28"/>
  <c r="M70" i="28"/>
  <c r="K70" i="28"/>
  <c r="J70" i="28"/>
  <c r="I70" i="28"/>
  <c r="H70" i="28"/>
  <c r="G70" i="28"/>
  <c r="A70" i="28"/>
  <c r="BR70" i="28" s="1"/>
  <c r="FS69" i="28"/>
  <c r="FP69" i="28"/>
  <c r="FO69" i="28"/>
  <c r="FJ69" i="28"/>
  <c r="FI69" i="28"/>
  <c r="FH69" i="28"/>
  <c r="FC69" i="28"/>
  <c r="FF69" i="28" s="1"/>
  <c r="FA69" i="28"/>
  <c r="EZ69" i="28"/>
  <c r="EX69" i="28"/>
  <c r="FG69" i="28" s="1"/>
  <c r="EW69" i="28"/>
  <c r="EO69" i="28"/>
  <c r="FE69" i="28" s="1"/>
  <c r="EN69" i="28"/>
  <c r="EM69" i="28"/>
  <c r="EL69" i="28"/>
  <c r="EK69" i="28"/>
  <c r="EJ69" i="28"/>
  <c r="EI69" i="28"/>
  <c r="EH69" i="28"/>
  <c r="EG69" i="28"/>
  <c r="EF69" i="28"/>
  <c r="EE69" i="28"/>
  <c r="ED69" i="28"/>
  <c r="EC69" i="28"/>
  <c r="EB69" i="28"/>
  <c r="EA69" i="28"/>
  <c r="DZ69" i="28"/>
  <c r="DY69" i="28"/>
  <c r="DU69" i="28"/>
  <c r="DT69" i="28"/>
  <c r="DS69" i="28"/>
  <c r="FV69" i="28" s="1"/>
  <c r="DR69" i="28"/>
  <c r="FU69" i="28" s="1"/>
  <c r="DQ69" i="28"/>
  <c r="DP69" i="28"/>
  <c r="DO69" i="28"/>
  <c r="DN69" i="28"/>
  <c r="DM69" i="28"/>
  <c r="DL69" i="28"/>
  <c r="DK69" i="28"/>
  <c r="DJ69" i="28"/>
  <c r="DI69" i="28"/>
  <c r="DH69" i="28"/>
  <c r="DG69" i="28"/>
  <c r="DF69" i="28"/>
  <c r="DE69" i="28"/>
  <c r="DD69" i="28"/>
  <c r="DC69" i="28"/>
  <c r="DB69" i="28"/>
  <c r="DA69" i="28"/>
  <c r="CZ69" i="28"/>
  <c r="CY69" i="28"/>
  <c r="CX69" i="28"/>
  <c r="CW69" i="28"/>
  <c r="CV69" i="28"/>
  <c r="CU69" i="28"/>
  <c r="CT69" i="28"/>
  <c r="CS69" i="28"/>
  <c r="CR69" i="28"/>
  <c r="CQ69" i="28"/>
  <c r="CP69" i="28"/>
  <c r="CO69" i="28"/>
  <c r="CN69" i="28"/>
  <c r="CM69" i="28"/>
  <c r="CL69" i="28"/>
  <c r="CK69" i="28"/>
  <c r="CJ69" i="28"/>
  <c r="CI69" i="28"/>
  <c r="CG69" i="28"/>
  <c r="BQ69" i="28"/>
  <c r="BP69" i="28"/>
  <c r="BO69" i="28"/>
  <c r="BN69" i="28"/>
  <c r="BM69" i="28"/>
  <c r="BL69" i="28"/>
  <c r="BK69" i="28"/>
  <c r="BJ69" i="28"/>
  <c r="BI69" i="28"/>
  <c r="BH69" i="28"/>
  <c r="BG69" i="28"/>
  <c r="BF69" i="28"/>
  <c r="BE69" i="28"/>
  <c r="BD69" i="28"/>
  <c r="BC69" i="28"/>
  <c r="BB69" i="28"/>
  <c r="BA69" i="28"/>
  <c r="AZ69" i="28"/>
  <c r="AY69" i="28"/>
  <c r="AW69" i="28"/>
  <c r="AS69" i="28"/>
  <c r="AR69" i="28"/>
  <c r="AN69" i="28"/>
  <c r="AM69" i="28"/>
  <c r="AE69" i="28"/>
  <c r="AD69" i="28"/>
  <c r="W69" i="28"/>
  <c r="V69" i="28" s="1"/>
  <c r="U69" i="28"/>
  <c r="T69" i="28"/>
  <c r="S69" i="28"/>
  <c r="R69" i="28"/>
  <c r="P69" i="28"/>
  <c r="O69" i="28"/>
  <c r="N69" i="28"/>
  <c r="M69" i="28"/>
  <c r="K69" i="28"/>
  <c r="J69" i="28"/>
  <c r="I69" i="28"/>
  <c r="H69" i="28"/>
  <c r="G69" i="28"/>
  <c r="A69" i="28"/>
  <c r="BX69" i="28" s="1"/>
  <c r="FS68" i="28"/>
  <c r="FP68" i="28"/>
  <c r="FO68" i="28"/>
  <c r="FJ68" i="28"/>
  <c r="FI68" i="28"/>
  <c r="FH68" i="28"/>
  <c r="FC68" i="28"/>
  <c r="FF68" i="28" s="1"/>
  <c r="FA68" i="28"/>
  <c r="EZ68" i="28"/>
  <c r="EX68" i="28"/>
  <c r="FG68" i="28" s="1"/>
  <c r="EW68" i="28"/>
  <c r="EO68" i="28"/>
  <c r="FE68" i="28" s="1"/>
  <c r="EN68" i="28"/>
  <c r="EM68" i="28"/>
  <c r="EL68" i="28"/>
  <c r="EK68" i="28"/>
  <c r="EJ68" i="28"/>
  <c r="EI68" i="28"/>
  <c r="EH68" i="28"/>
  <c r="EG68" i="28"/>
  <c r="EF68" i="28"/>
  <c r="EE68" i="28"/>
  <c r="ED68" i="28"/>
  <c r="EC68" i="28"/>
  <c r="EB68" i="28"/>
  <c r="EA68" i="28"/>
  <c r="DZ68" i="28"/>
  <c r="DY68" i="28"/>
  <c r="DU68" i="28"/>
  <c r="DT68" i="28"/>
  <c r="DS68" i="28"/>
  <c r="FV68" i="28" s="1"/>
  <c r="DR68" i="28"/>
  <c r="FU68" i="28" s="1"/>
  <c r="DQ68" i="28"/>
  <c r="DP68" i="28"/>
  <c r="DO68" i="28"/>
  <c r="DN68" i="28"/>
  <c r="DM68" i="28"/>
  <c r="DL68" i="28"/>
  <c r="DK68" i="28"/>
  <c r="DJ68" i="28"/>
  <c r="DI68" i="28"/>
  <c r="DH68" i="28"/>
  <c r="DG68" i="28"/>
  <c r="DF68" i="28"/>
  <c r="DE68" i="28"/>
  <c r="DD68" i="28"/>
  <c r="DC68" i="28"/>
  <c r="DB68" i="28"/>
  <c r="DA68" i="28"/>
  <c r="CZ68" i="28"/>
  <c r="CY68" i="28"/>
  <c r="CX68" i="28"/>
  <c r="CW68" i="28"/>
  <c r="CV68" i="28"/>
  <c r="CU68" i="28"/>
  <c r="CT68" i="28"/>
  <c r="CS68" i="28"/>
  <c r="CR68" i="28"/>
  <c r="CQ68" i="28"/>
  <c r="CP68" i="28"/>
  <c r="CO68" i="28"/>
  <c r="CN68" i="28"/>
  <c r="CM68" i="28"/>
  <c r="CL68" i="28"/>
  <c r="CK68" i="28"/>
  <c r="CJ68" i="28"/>
  <c r="CI68" i="28"/>
  <c r="CG68" i="28"/>
  <c r="BQ68" i="28"/>
  <c r="BP68" i="28"/>
  <c r="BO68" i="28"/>
  <c r="BN68" i="28"/>
  <c r="BM68" i="28"/>
  <c r="BL68" i="28"/>
  <c r="BK68" i="28"/>
  <c r="BJ68" i="28"/>
  <c r="BI68" i="28"/>
  <c r="BH68" i="28"/>
  <c r="BG68" i="28"/>
  <c r="BF68" i="28"/>
  <c r="BE68" i="28"/>
  <c r="BD68" i="28"/>
  <c r="BC68" i="28"/>
  <c r="BB68" i="28"/>
  <c r="BA68" i="28"/>
  <c r="AZ68" i="28"/>
  <c r="AY68" i="28"/>
  <c r="AW68" i="28"/>
  <c r="AS68" i="28"/>
  <c r="AR68" i="28"/>
  <c r="AN68" i="28"/>
  <c r="AM68" i="28"/>
  <c r="AE68" i="28"/>
  <c r="W68" i="28"/>
  <c r="V68" i="28" s="1"/>
  <c r="U68" i="28"/>
  <c r="T68" i="28"/>
  <c r="S68" i="28"/>
  <c r="R68" i="28"/>
  <c r="P68" i="28"/>
  <c r="O68" i="28"/>
  <c r="N68" i="28"/>
  <c r="M68" i="28"/>
  <c r="K68" i="28"/>
  <c r="J68" i="28"/>
  <c r="I68" i="28"/>
  <c r="H68" i="28"/>
  <c r="G68" i="28"/>
  <c r="A68" i="28"/>
  <c r="CC68" i="28" s="1"/>
  <c r="FS67" i="28"/>
  <c r="FP67" i="28"/>
  <c r="FO67" i="28"/>
  <c r="FJ67" i="28"/>
  <c r="FI67" i="28"/>
  <c r="FH67" i="28"/>
  <c r="FC67" i="28"/>
  <c r="FF67" i="28" s="1"/>
  <c r="FA67" i="28"/>
  <c r="EZ67" i="28"/>
  <c r="EX67" i="28"/>
  <c r="FG67" i="28" s="1"/>
  <c r="EW67" i="28"/>
  <c r="EO67" i="28"/>
  <c r="FE67" i="28" s="1"/>
  <c r="EN67" i="28"/>
  <c r="EM67" i="28"/>
  <c r="EL67" i="28"/>
  <c r="EK67" i="28"/>
  <c r="EJ67" i="28"/>
  <c r="EI67" i="28"/>
  <c r="EH67" i="28"/>
  <c r="EG67" i="28"/>
  <c r="EF67" i="28"/>
  <c r="EE67" i="28"/>
  <c r="ED67" i="28"/>
  <c r="EC67" i="28"/>
  <c r="EB67" i="28"/>
  <c r="EA67" i="28"/>
  <c r="DZ67" i="28"/>
  <c r="DY67" i="28"/>
  <c r="DU67" i="28"/>
  <c r="DT67" i="28"/>
  <c r="DS67" i="28"/>
  <c r="FV67" i="28" s="1"/>
  <c r="DR67" i="28"/>
  <c r="FU67" i="28" s="1"/>
  <c r="DQ67" i="28"/>
  <c r="DP67" i="28"/>
  <c r="DO67" i="28"/>
  <c r="DN67" i="28"/>
  <c r="DM67" i="28"/>
  <c r="DL67" i="28"/>
  <c r="DK67" i="28"/>
  <c r="DJ67" i="28"/>
  <c r="DI67" i="28"/>
  <c r="DH67" i="28"/>
  <c r="DG67" i="28"/>
  <c r="DF67" i="28"/>
  <c r="DE67" i="28"/>
  <c r="DD67" i="28"/>
  <c r="DC67" i="28"/>
  <c r="DB67" i="28"/>
  <c r="DA67" i="28"/>
  <c r="CZ67" i="28"/>
  <c r="CY67" i="28"/>
  <c r="CX67" i="28"/>
  <c r="CW67" i="28"/>
  <c r="CV67" i="28"/>
  <c r="CU67" i="28"/>
  <c r="CT67" i="28"/>
  <c r="CS67" i="28"/>
  <c r="CR67" i="28"/>
  <c r="CQ67" i="28"/>
  <c r="CP67" i="28"/>
  <c r="CO67" i="28"/>
  <c r="CN67" i="28"/>
  <c r="CM67" i="28"/>
  <c r="CL67" i="28"/>
  <c r="CK67" i="28"/>
  <c r="CJ67" i="28"/>
  <c r="CI67" i="28"/>
  <c r="CG67" i="28"/>
  <c r="BX67" i="28"/>
  <c r="BQ67" i="28"/>
  <c r="BP67" i="28"/>
  <c r="BO67" i="28"/>
  <c r="BN67" i="28"/>
  <c r="BM67" i="28"/>
  <c r="BL67" i="28"/>
  <c r="BK67" i="28"/>
  <c r="BJ67" i="28"/>
  <c r="BI67" i="28"/>
  <c r="BH67" i="28"/>
  <c r="BG67" i="28"/>
  <c r="BF67" i="28"/>
  <c r="BE67" i="28"/>
  <c r="BD67" i="28"/>
  <c r="BC67" i="28"/>
  <c r="BB67" i="28"/>
  <c r="BA67" i="28"/>
  <c r="AZ67" i="28"/>
  <c r="AY67" i="28"/>
  <c r="AW67" i="28"/>
  <c r="AS67" i="28"/>
  <c r="AR67" i="28"/>
  <c r="AN67" i="28"/>
  <c r="AM67" i="28"/>
  <c r="AE67" i="28"/>
  <c r="W67" i="28"/>
  <c r="U67" i="28"/>
  <c r="T67" i="28"/>
  <c r="S67" i="28"/>
  <c r="R67" i="28"/>
  <c r="P67" i="28"/>
  <c r="O67" i="28"/>
  <c r="N67" i="28"/>
  <c r="M67" i="28"/>
  <c r="K67" i="28"/>
  <c r="J67" i="28"/>
  <c r="I67" i="28"/>
  <c r="H67" i="28"/>
  <c r="G67" i="28"/>
  <c r="A67" i="28"/>
  <c r="BW67" i="28" s="1"/>
  <c r="FS66" i="28"/>
  <c r="FP66" i="28"/>
  <c r="FO66" i="28"/>
  <c r="FJ66" i="28"/>
  <c r="FI66" i="28"/>
  <c r="FH66" i="28"/>
  <c r="FC66" i="28"/>
  <c r="FF66" i="28" s="1"/>
  <c r="FA66" i="28"/>
  <c r="EZ66" i="28"/>
  <c r="EX66" i="28"/>
  <c r="FG66" i="28" s="1"/>
  <c r="EW66" i="28"/>
  <c r="EO66" i="28"/>
  <c r="FE66" i="28" s="1"/>
  <c r="EN66" i="28"/>
  <c r="EM66" i="28"/>
  <c r="EL66" i="28"/>
  <c r="EK66" i="28"/>
  <c r="EJ66" i="28"/>
  <c r="EI66" i="28"/>
  <c r="EH66" i="28"/>
  <c r="EG66" i="28"/>
  <c r="EF66" i="28"/>
  <c r="EE66" i="28"/>
  <c r="ED66" i="28"/>
  <c r="EC66" i="28"/>
  <c r="EB66" i="28"/>
  <c r="EA66" i="28"/>
  <c r="DZ66" i="28"/>
  <c r="DY66" i="28"/>
  <c r="DU66" i="28"/>
  <c r="DT66" i="28"/>
  <c r="DS66" i="28"/>
  <c r="FV66" i="28" s="1"/>
  <c r="DR66" i="28"/>
  <c r="FU66" i="28" s="1"/>
  <c r="DQ66" i="28"/>
  <c r="DP66" i="28"/>
  <c r="DO66" i="28"/>
  <c r="DN66" i="28"/>
  <c r="DM66" i="28"/>
  <c r="DL66" i="28"/>
  <c r="DK66" i="28"/>
  <c r="DJ66" i="28"/>
  <c r="DI66" i="28"/>
  <c r="DH66" i="28"/>
  <c r="DG66" i="28"/>
  <c r="DF66" i="28"/>
  <c r="DE66" i="28"/>
  <c r="DD66" i="28"/>
  <c r="DC66" i="28"/>
  <c r="DB66" i="28"/>
  <c r="DA66" i="28"/>
  <c r="CZ66" i="28"/>
  <c r="CY66" i="28"/>
  <c r="CX66" i="28"/>
  <c r="CW66" i="28"/>
  <c r="CV66" i="28"/>
  <c r="CU66" i="28"/>
  <c r="CT66" i="28"/>
  <c r="CS66" i="28"/>
  <c r="CR66" i="28"/>
  <c r="CQ66" i="28"/>
  <c r="CP66" i="28"/>
  <c r="CO66" i="28"/>
  <c r="CN66" i="28"/>
  <c r="CM66" i="28"/>
  <c r="CL66" i="28"/>
  <c r="CK66" i="28"/>
  <c r="CJ66" i="28"/>
  <c r="CI66" i="28"/>
  <c r="CG66" i="28"/>
  <c r="BQ66" i="28"/>
  <c r="BP66" i="28"/>
  <c r="BO66" i="28"/>
  <c r="BN66" i="28"/>
  <c r="BM66" i="28"/>
  <c r="BL66" i="28"/>
  <c r="BK66" i="28"/>
  <c r="BJ66" i="28"/>
  <c r="BI66" i="28"/>
  <c r="BH66" i="28"/>
  <c r="BG66" i="28"/>
  <c r="BF66" i="28"/>
  <c r="BE66" i="28"/>
  <c r="BD66" i="28"/>
  <c r="BC66" i="28"/>
  <c r="BB66" i="28"/>
  <c r="BA66" i="28"/>
  <c r="AZ66" i="28"/>
  <c r="AY66" i="28"/>
  <c r="AW66" i="28"/>
  <c r="AS66" i="28"/>
  <c r="AR66" i="28"/>
  <c r="AN66" i="28"/>
  <c r="AM66" i="28"/>
  <c r="AE66" i="28"/>
  <c r="W66" i="28"/>
  <c r="U66" i="28"/>
  <c r="T66" i="28"/>
  <c r="S66" i="28"/>
  <c r="R66" i="28"/>
  <c r="P66" i="28"/>
  <c r="O66" i="28"/>
  <c r="N66" i="28"/>
  <c r="M66" i="28"/>
  <c r="K66" i="28"/>
  <c r="J66" i="28"/>
  <c r="I66" i="28"/>
  <c r="H66" i="28"/>
  <c r="G66" i="28"/>
  <c r="A66" i="28"/>
  <c r="CC66" i="28" s="1"/>
  <c r="FS65" i="28"/>
  <c r="FP65" i="28"/>
  <c r="FO65" i="28"/>
  <c r="FJ65" i="28"/>
  <c r="FI65" i="28"/>
  <c r="FH65" i="28"/>
  <c r="FC65" i="28"/>
  <c r="FF65" i="28" s="1"/>
  <c r="FA65" i="28"/>
  <c r="EZ65" i="28"/>
  <c r="EX65" i="28"/>
  <c r="FG65" i="28" s="1"/>
  <c r="EW65" i="28"/>
  <c r="EO65" i="28"/>
  <c r="FE65" i="28" s="1"/>
  <c r="EN65" i="28"/>
  <c r="EM65" i="28"/>
  <c r="EL65" i="28"/>
  <c r="EK65" i="28"/>
  <c r="EJ65" i="28"/>
  <c r="EI65" i="28"/>
  <c r="EH65" i="28"/>
  <c r="EG65" i="28"/>
  <c r="EF65" i="28"/>
  <c r="EE65" i="28"/>
  <c r="ED65" i="28"/>
  <c r="EC65" i="28"/>
  <c r="EB65" i="28"/>
  <c r="EA65" i="28"/>
  <c r="DZ65" i="28"/>
  <c r="DY65" i="28"/>
  <c r="DU65" i="28"/>
  <c r="DT65" i="28"/>
  <c r="DS65" i="28"/>
  <c r="FV65" i="28" s="1"/>
  <c r="DR65" i="28"/>
  <c r="FU65" i="28" s="1"/>
  <c r="DQ65" i="28"/>
  <c r="DP65" i="28"/>
  <c r="DO65" i="28"/>
  <c r="DN65" i="28"/>
  <c r="DM65" i="28"/>
  <c r="DL65" i="28"/>
  <c r="DK65" i="28"/>
  <c r="DJ65" i="28"/>
  <c r="DI65" i="28"/>
  <c r="DH65" i="28"/>
  <c r="DG65" i="28"/>
  <c r="DF65" i="28"/>
  <c r="DE65" i="28"/>
  <c r="DD65" i="28"/>
  <c r="DC65" i="28"/>
  <c r="DB65" i="28"/>
  <c r="DA65" i="28"/>
  <c r="CZ65" i="28"/>
  <c r="CY65" i="28"/>
  <c r="CX65" i="28"/>
  <c r="CW65" i="28"/>
  <c r="CV65" i="28"/>
  <c r="CU65" i="28"/>
  <c r="CT65" i="28"/>
  <c r="CS65" i="28"/>
  <c r="CR65" i="28"/>
  <c r="CQ65" i="28"/>
  <c r="CP65" i="28"/>
  <c r="CO65" i="28"/>
  <c r="CN65" i="28"/>
  <c r="CM65" i="28"/>
  <c r="CL65" i="28"/>
  <c r="CK65" i="28"/>
  <c r="CJ65" i="28"/>
  <c r="CI65" i="28"/>
  <c r="CG65" i="28"/>
  <c r="BQ65" i="28"/>
  <c r="BP65" i="28"/>
  <c r="BO65" i="28"/>
  <c r="BN65" i="28"/>
  <c r="BM65" i="28"/>
  <c r="BL65" i="28"/>
  <c r="BK65" i="28"/>
  <c r="BJ65" i="28"/>
  <c r="BI65" i="28"/>
  <c r="BH65" i="28"/>
  <c r="BG65" i="28"/>
  <c r="BF65" i="28"/>
  <c r="BE65" i="28"/>
  <c r="BD65" i="28"/>
  <c r="BC65" i="28"/>
  <c r="BB65" i="28"/>
  <c r="BA65" i="28"/>
  <c r="AZ65" i="28"/>
  <c r="AY65" i="28"/>
  <c r="AW65" i="28"/>
  <c r="AS65" i="28"/>
  <c r="AR65" i="28"/>
  <c r="AN65" i="28"/>
  <c r="AM65" i="28"/>
  <c r="AE65" i="28"/>
  <c r="W65" i="28"/>
  <c r="U65" i="28"/>
  <c r="T65" i="28"/>
  <c r="S65" i="28"/>
  <c r="R65" i="28"/>
  <c r="P65" i="28"/>
  <c r="O65" i="28"/>
  <c r="N65" i="28"/>
  <c r="M65" i="28"/>
  <c r="K65" i="28"/>
  <c r="J65" i="28"/>
  <c r="I65" i="28"/>
  <c r="H65" i="28"/>
  <c r="G65" i="28"/>
  <c r="A65" i="28"/>
  <c r="CC65" i="28" s="1"/>
  <c r="FS64" i="28"/>
  <c r="FP64" i="28"/>
  <c r="FO64" i="28"/>
  <c r="FJ64" i="28"/>
  <c r="FI64" i="28"/>
  <c r="FH64" i="28"/>
  <c r="FC64" i="28"/>
  <c r="FF64" i="28" s="1"/>
  <c r="FA64" i="28"/>
  <c r="EZ64" i="28"/>
  <c r="EX64" i="28"/>
  <c r="FG64" i="28" s="1"/>
  <c r="EW64" i="28"/>
  <c r="EO64" i="28"/>
  <c r="FE64" i="28" s="1"/>
  <c r="EN64" i="28"/>
  <c r="EM64" i="28"/>
  <c r="EL64" i="28"/>
  <c r="EK64" i="28"/>
  <c r="EJ64" i="28"/>
  <c r="EI64" i="28"/>
  <c r="EH64" i="28"/>
  <c r="EG64" i="28"/>
  <c r="EF64" i="28"/>
  <c r="EE64" i="28"/>
  <c r="ED64" i="28"/>
  <c r="EC64" i="28"/>
  <c r="EB64" i="28"/>
  <c r="EA64" i="28"/>
  <c r="DZ64" i="28"/>
  <c r="DY64" i="28"/>
  <c r="DU64" i="28"/>
  <c r="DT64" i="28"/>
  <c r="DS64" i="28"/>
  <c r="FV64" i="28" s="1"/>
  <c r="DR64" i="28"/>
  <c r="FU64" i="28" s="1"/>
  <c r="DQ64" i="28"/>
  <c r="DP64" i="28"/>
  <c r="DO64" i="28"/>
  <c r="DN64" i="28"/>
  <c r="DM64" i="28"/>
  <c r="DL64" i="28"/>
  <c r="DK64" i="28"/>
  <c r="DJ64" i="28"/>
  <c r="DI64" i="28"/>
  <c r="DH64" i="28"/>
  <c r="DG64" i="28"/>
  <c r="DF64" i="28"/>
  <c r="DE64" i="28"/>
  <c r="DD64" i="28"/>
  <c r="DC64" i="28"/>
  <c r="DB64" i="28"/>
  <c r="DA64" i="28"/>
  <c r="CZ64" i="28"/>
  <c r="CY64" i="28"/>
  <c r="CX64" i="28"/>
  <c r="CW64" i="28"/>
  <c r="CV64" i="28"/>
  <c r="CU64" i="28"/>
  <c r="CT64" i="28"/>
  <c r="CS64" i="28"/>
  <c r="CR64" i="28"/>
  <c r="CQ64" i="28"/>
  <c r="CP64" i="28"/>
  <c r="CO64" i="28"/>
  <c r="CN64" i="28"/>
  <c r="CM64" i="28"/>
  <c r="CL64" i="28"/>
  <c r="CK64" i="28"/>
  <c r="CJ64" i="28"/>
  <c r="CI64" i="28"/>
  <c r="CG64" i="28"/>
  <c r="BQ64" i="28"/>
  <c r="BP64" i="28"/>
  <c r="BO64" i="28"/>
  <c r="BN64" i="28"/>
  <c r="BM64" i="28"/>
  <c r="BL64" i="28"/>
  <c r="BK64" i="28"/>
  <c r="BJ64" i="28"/>
  <c r="BI64" i="28"/>
  <c r="BH64" i="28"/>
  <c r="BG64" i="28"/>
  <c r="BF64" i="28"/>
  <c r="BE64" i="28"/>
  <c r="BD64" i="28"/>
  <c r="BC64" i="28"/>
  <c r="BB64" i="28"/>
  <c r="BA64" i="28"/>
  <c r="AZ64" i="28"/>
  <c r="AY64" i="28"/>
  <c r="AW64" i="28"/>
  <c r="AS64" i="28"/>
  <c r="AR64" i="28"/>
  <c r="AN64" i="28"/>
  <c r="AM64" i="28"/>
  <c r="AE64" i="28"/>
  <c r="W64" i="28"/>
  <c r="U64" i="28"/>
  <c r="T64" i="28"/>
  <c r="S64" i="28"/>
  <c r="R64" i="28"/>
  <c r="P64" i="28"/>
  <c r="O64" i="28"/>
  <c r="N64" i="28"/>
  <c r="M64" i="28"/>
  <c r="K64" i="28"/>
  <c r="J64" i="28"/>
  <c r="I64" i="28"/>
  <c r="H64" i="28"/>
  <c r="G64" i="28"/>
  <c r="A64" i="28"/>
  <c r="FR64" i="28" s="1"/>
  <c r="FS63" i="28"/>
  <c r="FP63" i="28"/>
  <c r="FO63" i="28"/>
  <c r="FJ63" i="28"/>
  <c r="FI63" i="28"/>
  <c r="FH63" i="28"/>
  <c r="FC63" i="28"/>
  <c r="FF63" i="28" s="1"/>
  <c r="FA63" i="28"/>
  <c r="EZ63" i="28"/>
  <c r="EX63" i="28"/>
  <c r="FG63" i="28" s="1"/>
  <c r="EW63" i="28"/>
  <c r="EO63" i="28"/>
  <c r="FE63" i="28" s="1"/>
  <c r="EN63" i="28"/>
  <c r="EM63" i="28"/>
  <c r="EL63" i="28"/>
  <c r="EK63" i="28"/>
  <c r="EJ63" i="28"/>
  <c r="EI63" i="28"/>
  <c r="EH63" i="28"/>
  <c r="EG63" i="28"/>
  <c r="EF63" i="28"/>
  <c r="EE63" i="28"/>
  <c r="ED63" i="28"/>
  <c r="EC63" i="28"/>
  <c r="EB63" i="28"/>
  <c r="EA63" i="28"/>
  <c r="DZ63" i="28"/>
  <c r="DY63" i="28"/>
  <c r="DU63" i="28"/>
  <c r="DT63" i="28"/>
  <c r="DS63" i="28"/>
  <c r="FV63" i="28" s="1"/>
  <c r="DR63" i="28"/>
  <c r="FU63" i="28" s="1"/>
  <c r="DQ63" i="28"/>
  <c r="DP63" i="28"/>
  <c r="DO63" i="28"/>
  <c r="DN63" i="28"/>
  <c r="DM63" i="28"/>
  <c r="DL63" i="28"/>
  <c r="DK63" i="28"/>
  <c r="DJ63" i="28"/>
  <c r="DI63" i="28"/>
  <c r="DH63" i="28"/>
  <c r="DG63" i="28"/>
  <c r="DF63" i="28"/>
  <c r="DE63" i="28"/>
  <c r="DD63" i="28"/>
  <c r="DC63" i="28"/>
  <c r="DB63" i="28"/>
  <c r="DA63" i="28"/>
  <c r="CZ63" i="28"/>
  <c r="CY63" i="28"/>
  <c r="CX63" i="28"/>
  <c r="CW63" i="28"/>
  <c r="CV63" i="28"/>
  <c r="CU63" i="28"/>
  <c r="CT63" i="28"/>
  <c r="CS63" i="28"/>
  <c r="CR63" i="28"/>
  <c r="CQ63" i="28"/>
  <c r="CP63" i="28"/>
  <c r="CO63" i="28"/>
  <c r="CN63" i="28"/>
  <c r="CM63" i="28"/>
  <c r="CL63" i="28"/>
  <c r="CK63" i="28"/>
  <c r="CJ63" i="28"/>
  <c r="CI63" i="28"/>
  <c r="CG63" i="28"/>
  <c r="BQ63" i="28"/>
  <c r="BP63" i="28"/>
  <c r="BO63" i="28"/>
  <c r="BN63" i="28"/>
  <c r="BM63" i="28"/>
  <c r="BL63" i="28"/>
  <c r="BK63" i="28"/>
  <c r="BJ63" i="28"/>
  <c r="BI63" i="28"/>
  <c r="BH63" i="28"/>
  <c r="BG63" i="28"/>
  <c r="BF63" i="28"/>
  <c r="BE63" i="28"/>
  <c r="BD63" i="28"/>
  <c r="BC63" i="28"/>
  <c r="BB63" i="28"/>
  <c r="BA63" i="28"/>
  <c r="AZ63" i="28"/>
  <c r="AY63" i="28"/>
  <c r="AW63" i="28"/>
  <c r="AS63" i="28"/>
  <c r="AR63" i="28"/>
  <c r="AN63" i="28"/>
  <c r="AM63" i="28"/>
  <c r="AE63" i="28"/>
  <c r="W63" i="28"/>
  <c r="U63" i="28"/>
  <c r="T63" i="28"/>
  <c r="S63" i="28"/>
  <c r="R63" i="28"/>
  <c r="P63" i="28"/>
  <c r="O63" i="28"/>
  <c r="N63" i="28"/>
  <c r="M63" i="28"/>
  <c r="K63" i="28"/>
  <c r="J63" i="28"/>
  <c r="I63" i="28"/>
  <c r="H63" i="28"/>
  <c r="G63" i="28"/>
  <c r="A63" i="28"/>
  <c r="CC63" i="28" s="1"/>
  <c r="FS62" i="28"/>
  <c r="FP62" i="28"/>
  <c r="FO62" i="28"/>
  <c r="FJ62" i="28"/>
  <c r="FI62" i="28"/>
  <c r="FH62" i="28"/>
  <c r="FC62" i="28"/>
  <c r="FF62" i="28" s="1"/>
  <c r="FA62" i="28"/>
  <c r="EZ62" i="28"/>
  <c r="EX62" i="28"/>
  <c r="FG62" i="28" s="1"/>
  <c r="EW62" i="28"/>
  <c r="EO62" i="28"/>
  <c r="FE62" i="28" s="1"/>
  <c r="EN62" i="28"/>
  <c r="EM62" i="28"/>
  <c r="EL62" i="28"/>
  <c r="EK62" i="28"/>
  <c r="EJ62" i="28"/>
  <c r="EI62" i="28"/>
  <c r="EH62" i="28"/>
  <c r="EG62" i="28"/>
  <c r="EF62" i="28"/>
  <c r="EE62" i="28"/>
  <c r="ED62" i="28"/>
  <c r="EC62" i="28"/>
  <c r="EB62" i="28"/>
  <c r="EA62" i="28"/>
  <c r="DZ62" i="28"/>
  <c r="DY62" i="28"/>
  <c r="DU62" i="28"/>
  <c r="DT62" i="28"/>
  <c r="DS62" i="28"/>
  <c r="FV62" i="28" s="1"/>
  <c r="DR62" i="28"/>
  <c r="FU62" i="28" s="1"/>
  <c r="DQ62" i="28"/>
  <c r="DP62" i="28"/>
  <c r="DO62" i="28"/>
  <c r="DN62" i="28"/>
  <c r="DM62" i="28"/>
  <c r="DL62" i="28"/>
  <c r="DK62" i="28"/>
  <c r="DJ62" i="28"/>
  <c r="DI62" i="28"/>
  <c r="DH62" i="28"/>
  <c r="DG62" i="28"/>
  <c r="DF62" i="28"/>
  <c r="DE62" i="28"/>
  <c r="DD62" i="28"/>
  <c r="DC62" i="28"/>
  <c r="DB62" i="28"/>
  <c r="DA62" i="28"/>
  <c r="CZ62" i="28"/>
  <c r="CY62" i="28"/>
  <c r="CX62" i="28"/>
  <c r="CW62" i="28"/>
  <c r="CV62" i="28"/>
  <c r="CU62" i="28"/>
  <c r="CT62" i="28"/>
  <c r="CS62" i="28"/>
  <c r="CR62" i="28"/>
  <c r="CQ62" i="28"/>
  <c r="CP62" i="28"/>
  <c r="CO62" i="28"/>
  <c r="CN62" i="28"/>
  <c r="CM62" i="28"/>
  <c r="CL62" i="28"/>
  <c r="CK62" i="28"/>
  <c r="CJ62" i="28"/>
  <c r="CI62" i="28"/>
  <c r="CG62" i="28"/>
  <c r="BQ62" i="28"/>
  <c r="BP62" i="28"/>
  <c r="BO62" i="28"/>
  <c r="BN62" i="28"/>
  <c r="BM62" i="28"/>
  <c r="BL62" i="28"/>
  <c r="BK62" i="28"/>
  <c r="BJ62" i="28"/>
  <c r="BI62" i="28"/>
  <c r="BH62" i="28"/>
  <c r="BG62" i="28"/>
  <c r="BF62" i="28"/>
  <c r="BE62" i="28"/>
  <c r="BD62" i="28"/>
  <c r="BC62" i="28"/>
  <c r="BB62" i="28"/>
  <c r="BA62" i="28"/>
  <c r="AZ62" i="28"/>
  <c r="AY62" i="28"/>
  <c r="AW62" i="28"/>
  <c r="AS62" i="28"/>
  <c r="AR62" i="28"/>
  <c r="AP62" i="28"/>
  <c r="AN62" i="28"/>
  <c r="AM62" i="28"/>
  <c r="AE62" i="28"/>
  <c r="W62" i="28"/>
  <c r="U62" i="28"/>
  <c r="T62" i="28"/>
  <c r="S62" i="28"/>
  <c r="R62" i="28"/>
  <c r="P62" i="28"/>
  <c r="O62" i="28"/>
  <c r="N62" i="28"/>
  <c r="M62" i="28"/>
  <c r="Q62" i="28" s="1"/>
  <c r="K62" i="28"/>
  <c r="J62" i="28"/>
  <c r="I62" i="28"/>
  <c r="H62" i="28"/>
  <c r="G62" i="28"/>
  <c r="A62" i="28"/>
  <c r="CB62" i="28" s="1"/>
  <c r="FS61" i="28"/>
  <c r="FP61" i="28"/>
  <c r="FO61" i="28"/>
  <c r="FJ61" i="28"/>
  <c r="FI61" i="28"/>
  <c r="FH61" i="28"/>
  <c r="FC61" i="28"/>
  <c r="FF61" i="28" s="1"/>
  <c r="FA61" i="28"/>
  <c r="EZ61" i="28"/>
  <c r="EX61" i="28"/>
  <c r="FG61" i="28" s="1"/>
  <c r="EW61" i="28"/>
  <c r="EO61" i="28"/>
  <c r="FE61" i="28" s="1"/>
  <c r="EN61" i="28"/>
  <c r="EM61" i="28"/>
  <c r="EL61" i="28"/>
  <c r="EK61" i="28"/>
  <c r="EJ61" i="28"/>
  <c r="EI61" i="28"/>
  <c r="EH61" i="28"/>
  <c r="EG61" i="28"/>
  <c r="EF61" i="28"/>
  <c r="EE61" i="28"/>
  <c r="ED61" i="28"/>
  <c r="EC61" i="28"/>
  <c r="EB61" i="28"/>
  <c r="EA61" i="28"/>
  <c r="DZ61" i="28"/>
  <c r="DY61" i="28"/>
  <c r="DU61" i="28"/>
  <c r="DT61" i="28"/>
  <c r="DS61" i="28"/>
  <c r="FV61" i="28" s="1"/>
  <c r="DR61" i="28"/>
  <c r="FU61" i="28" s="1"/>
  <c r="DQ61" i="28"/>
  <c r="DP61" i="28"/>
  <c r="DO61" i="28"/>
  <c r="DN61" i="28"/>
  <c r="DM61" i="28"/>
  <c r="DL61" i="28"/>
  <c r="DK61" i="28"/>
  <c r="DJ61" i="28"/>
  <c r="DI61" i="28"/>
  <c r="DH61" i="28"/>
  <c r="DG61" i="28"/>
  <c r="DF61" i="28"/>
  <c r="DE61" i="28"/>
  <c r="DD61" i="28"/>
  <c r="DC61" i="28"/>
  <c r="DB61" i="28"/>
  <c r="DA61" i="28"/>
  <c r="CZ61" i="28"/>
  <c r="CY61" i="28"/>
  <c r="CX61" i="28"/>
  <c r="CW61" i="28"/>
  <c r="CV61" i="28"/>
  <c r="CU61" i="28"/>
  <c r="CT61" i="28"/>
  <c r="CS61" i="28"/>
  <c r="CR61" i="28"/>
  <c r="CQ61" i="28"/>
  <c r="CP61" i="28"/>
  <c r="CO61" i="28"/>
  <c r="CN61" i="28"/>
  <c r="CM61" i="28"/>
  <c r="CL61" i="28"/>
  <c r="CK61" i="28"/>
  <c r="CJ61" i="28"/>
  <c r="CI61" i="28"/>
  <c r="CG61" i="28"/>
  <c r="BQ61" i="28"/>
  <c r="BP61" i="28"/>
  <c r="BO61" i="28"/>
  <c r="BN61" i="28"/>
  <c r="BM61" i="28"/>
  <c r="BL61" i="28"/>
  <c r="BK61" i="28"/>
  <c r="BJ61" i="28"/>
  <c r="BI61" i="28"/>
  <c r="BH61" i="28"/>
  <c r="BG61" i="28"/>
  <c r="BF61" i="28"/>
  <c r="BE61" i="28"/>
  <c r="BD61" i="28"/>
  <c r="BC61" i="28"/>
  <c r="BB61" i="28"/>
  <c r="BA61" i="28"/>
  <c r="AZ61" i="28"/>
  <c r="AY61" i="28"/>
  <c r="AW61" i="28"/>
  <c r="AS61" i="28"/>
  <c r="AR61" i="28"/>
  <c r="AN61" i="28"/>
  <c r="AM61" i="28"/>
  <c r="AE61" i="28"/>
  <c r="W61" i="28"/>
  <c r="U61" i="28"/>
  <c r="T61" i="28"/>
  <c r="S61" i="28"/>
  <c r="R61" i="28"/>
  <c r="P61" i="28"/>
  <c r="O61" i="28"/>
  <c r="N61" i="28"/>
  <c r="M61" i="28"/>
  <c r="K61" i="28"/>
  <c r="J61" i="28"/>
  <c r="I61" i="28"/>
  <c r="H61" i="28"/>
  <c r="G61" i="28"/>
  <c r="A61" i="28"/>
  <c r="FS60" i="28"/>
  <c r="FP60" i="28"/>
  <c r="FO60" i="28"/>
  <c r="FJ60" i="28"/>
  <c r="FI60" i="28"/>
  <c r="FH60" i="28"/>
  <c r="FC60" i="28"/>
  <c r="FF60" i="28" s="1"/>
  <c r="FA60" i="28"/>
  <c r="EZ60" i="28"/>
  <c r="EX60" i="28"/>
  <c r="FG60" i="28" s="1"/>
  <c r="EW60" i="28"/>
  <c r="EO60" i="28"/>
  <c r="FE60" i="28" s="1"/>
  <c r="EN60" i="28"/>
  <c r="EM60" i="28"/>
  <c r="EL60" i="28"/>
  <c r="EK60" i="28"/>
  <c r="EJ60" i="28"/>
  <c r="EI60" i="28"/>
  <c r="EH60" i="28"/>
  <c r="EG60" i="28"/>
  <c r="EF60" i="28"/>
  <c r="EE60" i="28"/>
  <c r="ED60" i="28"/>
  <c r="EC60" i="28"/>
  <c r="EB60" i="28"/>
  <c r="EA60" i="28"/>
  <c r="DZ60" i="28"/>
  <c r="DY60" i="28"/>
  <c r="DU60" i="28"/>
  <c r="DT60" i="28"/>
  <c r="DS60" i="28"/>
  <c r="FV60" i="28" s="1"/>
  <c r="DR60" i="28"/>
  <c r="FU60" i="28" s="1"/>
  <c r="DQ60" i="28"/>
  <c r="DP60" i="28"/>
  <c r="DO60" i="28"/>
  <c r="DN60" i="28"/>
  <c r="DM60" i="28"/>
  <c r="DL60" i="28"/>
  <c r="DK60" i="28"/>
  <c r="DJ60" i="28"/>
  <c r="DI60" i="28"/>
  <c r="DH60" i="28"/>
  <c r="DG60" i="28"/>
  <c r="DF60" i="28"/>
  <c r="DE60" i="28"/>
  <c r="DD60" i="28"/>
  <c r="DC60" i="28"/>
  <c r="DB60" i="28"/>
  <c r="DA60" i="28"/>
  <c r="CZ60" i="28"/>
  <c r="CY60" i="28"/>
  <c r="CX60" i="28"/>
  <c r="CW60" i="28"/>
  <c r="CV60" i="28"/>
  <c r="CU60" i="28"/>
  <c r="CT60" i="28"/>
  <c r="CS60" i="28"/>
  <c r="CR60" i="28"/>
  <c r="CQ60" i="28"/>
  <c r="CP60" i="28"/>
  <c r="CO60" i="28"/>
  <c r="CN60" i="28"/>
  <c r="CM60" i="28"/>
  <c r="CL60" i="28"/>
  <c r="CK60" i="28"/>
  <c r="CJ60" i="28"/>
  <c r="CI60" i="28"/>
  <c r="CG60" i="28"/>
  <c r="BQ60" i="28"/>
  <c r="BP60" i="28"/>
  <c r="BO60" i="28"/>
  <c r="BN60" i="28"/>
  <c r="BM60" i="28"/>
  <c r="BL60" i="28"/>
  <c r="BK60" i="28"/>
  <c r="BJ60" i="28"/>
  <c r="BI60" i="28"/>
  <c r="BH60" i="28"/>
  <c r="BG60" i="28"/>
  <c r="BF60" i="28"/>
  <c r="BE60" i="28"/>
  <c r="BD60" i="28"/>
  <c r="BC60" i="28"/>
  <c r="BB60" i="28"/>
  <c r="BA60" i="28"/>
  <c r="AZ60" i="28"/>
  <c r="AY60" i="28"/>
  <c r="AW60" i="28"/>
  <c r="AS60" i="28"/>
  <c r="AR60" i="28"/>
  <c r="AN60" i="28"/>
  <c r="AM60" i="28"/>
  <c r="AE60" i="28"/>
  <c r="W60" i="28"/>
  <c r="V60" i="28" s="1"/>
  <c r="U60" i="28"/>
  <c r="T60" i="28"/>
  <c r="S60" i="28"/>
  <c r="R60" i="28"/>
  <c r="P60" i="28"/>
  <c r="O60" i="28"/>
  <c r="N60" i="28"/>
  <c r="M60" i="28"/>
  <c r="K60" i="28"/>
  <c r="J60" i="28"/>
  <c r="I60" i="28"/>
  <c r="H60" i="28"/>
  <c r="G60" i="28"/>
  <c r="A60" i="28"/>
  <c r="FR60" i="28" s="1"/>
  <c r="FS59" i="28"/>
  <c r="FP59" i="28"/>
  <c r="FO59" i="28"/>
  <c r="FJ59" i="28"/>
  <c r="FI59" i="28"/>
  <c r="FH59" i="28"/>
  <c r="FC59" i="28"/>
  <c r="FF59" i="28" s="1"/>
  <c r="FA59" i="28"/>
  <c r="EZ59" i="28"/>
  <c r="EX59" i="28"/>
  <c r="FG59" i="28" s="1"/>
  <c r="EW59" i="28"/>
  <c r="EO59" i="28"/>
  <c r="FE59" i="28" s="1"/>
  <c r="EN59" i="28"/>
  <c r="EM59" i="28"/>
  <c r="EL59" i="28"/>
  <c r="EK59" i="28"/>
  <c r="EJ59" i="28"/>
  <c r="EI59" i="28"/>
  <c r="EH59" i="28"/>
  <c r="EG59" i="28"/>
  <c r="EF59" i="28"/>
  <c r="EE59" i="28"/>
  <c r="ED59" i="28"/>
  <c r="EC59" i="28"/>
  <c r="EB59" i="28"/>
  <c r="EA59" i="28"/>
  <c r="DZ59" i="28"/>
  <c r="DY59" i="28"/>
  <c r="DU59" i="28"/>
  <c r="DT59" i="28"/>
  <c r="DS59" i="28"/>
  <c r="FV59" i="28" s="1"/>
  <c r="DR59" i="28"/>
  <c r="FU59" i="28" s="1"/>
  <c r="DQ59" i="28"/>
  <c r="DP59" i="28"/>
  <c r="DO59" i="28"/>
  <c r="DN59" i="28"/>
  <c r="DM59" i="28"/>
  <c r="DL59" i="28"/>
  <c r="DK59" i="28"/>
  <c r="DJ59" i="28"/>
  <c r="DI59" i="28"/>
  <c r="DH59" i="28"/>
  <c r="DG59" i="28"/>
  <c r="DF59" i="28"/>
  <c r="DE59" i="28"/>
  <c r="DD59" i="28"/>
  <c r="DC59" i="28"/>
  <c r="DB59" i="28"/>
  <c r="DA59" i="28"/>
  <c r="CZ59" i="28"/>
  <c r="CY59" i="28"/>
  <c r="CX59" i="28"/>
  <c r="CW59" i="28"/>
  <c r="CV59" i="28"/>
  <c r="CU59" i="28"/>
  <c r="CT59" i="28"/>
  <c r="CS59" i="28"/>
  <c r="CR59" i="28"/>
  <c r="CQ59" i="28"/>
  <c r="CP59" i="28"/>
  <c r="CO59" i="28"/>
  <c r="CN59" i="28"/>
  <c r="CM59" i="28"/>
  <c r="CL59" i="28"/>
  <c r="CK59" i="28"/>
  <c r="CJ59" i="28"/>
  <c r="CI59" i="28"/>
  <c r="CG59" i="28"/>
  <c r="BQ59" i="28"/>
  <c r="BP59" i="28"/>
  <c r="BO59" i="28"/>
  <c r="BN59" i="28"/>
  <c r="BM59" i="28"/>
  <c r="BL59" i="28"/>
  <c r="BK59" i="28"/>
  <c r="BJ59" i="28"/>
  <c r="BI59" i="28"/>
  <c r="BH59" i="28"/>
  <c r="BG59" i="28"/>
  <c r="BF59" i="28"/>
  <c r="BE59" i="28"/>
  <c r="BD59" i="28"/>
  <c r="BC59" i="28"/>
  <c r="BB59" i="28"/>
  <c r="BA59" i="28"/>
  <c r="AZ59" i="28"/>
  <c r="AY59" i="28"/>
  <c r="AW59" i="28"/>
  <c r="AS59" i="28"/>
  <c r="AR59" i="28"/>
  <c r="AN59" i="28"/>
  <c r="AM59" i="28"/>
  <c r="AE59" i="28"/>
  <c r="W59" i="28"/>
  <c r="V59" i="28" s="1"/>
  <c r="U59" i="28"/>
  <c r="T59" i="28"/>
  <c r="S59" i="28"/>
  <c r="R59" i="28"/>
  <c r="P59" i="28"/>
  <c r="O59" i="28"/>
  <c r="N59" i="28"/>
  <c r="M59" i="28"/>
  <c r="K59" i="28"/>
  <c r="J59" i="28"/>
  <c r="I59" i="28"/>
  <c r="H59" i="28"/>
  <c r="G59" i="28"/>
  <c r="A59" i="28"/>
  <c r="FS58" i="28"/>
  <c r="FP58" i="28"/>
  <c r="FO58" i="28"/>
  <c r="FJ58" i="28"/>
  <c r="FI58" i="28"/>
  <c r="FH58" i="28"/>
  <c r="FC58" i="28"/>
  <c r="FF58" i="28" s="1"/>
  <c r="FA58" i="28"/>
  <c r="EZ58" i="28"/>
  <c r="EX58" i="28"/>
  <c r="FG58" i="28" s="1"/>
  <c r="EW58" i="28"/>
  <c r="EO58" i="28"/>
  <c r="FE58" i="28" s="1"/>
  <c r="EN58" i="28"/>
  <c r="EM58" i="28"/>
  <c r="EL58" i="28"/>
  <c r="EK58" i="28"/>
  <c r="EJ58" i="28"/>
  <c r="EI58" i="28"/>
  <c r="EH58" i="28"/>
  <c r="EG58" i="28"/>
  <c r="EF58" i="28"/>
  <c r="EE58" i="28"/>
  <c r="ED58" i="28"/>
  <c r="EC58" i="28"/>
  <c r="EB58" i="28"/>
  <c r="EA58" i="28"/>
  <c r="DZ58" i="28"/>
  <c r="DY58" i="28"/>
  <c r="DU58" i="28"/>
  <c r="DT58" i="28"/>
  <c r="DS58" i="28"/>
  <c r="FV58" i="28" s="1"/>
  <c r="DR58" i="28"/>
  <c r="FU58" i="28" s="1"/>
  <c r="DQ58" i="28"/>
  <c r="DP58" i="28"/>
  <c r="DO58" i="28"/>
  <c r="DN58" i="28"/>
  <c r="DM58" i="28"/>
  <c r="DL58" i="28"/>
  <c r="DK58" i="28"/>
  <c r="DJ58" i="28"/>
  <c r="DI58" i="28"/>
  <c r="DH58" i="28"/>
  <c r="DG58" i="28"/>
  <c r="DF58" i="28"/>
  <c r="DE58" i="28"/>
  <c r="DD58" i="28"/>
  <c r="DC58" i="28"/>
  <c r="DB58" i="28"/>
  <c r="DA58" i="28"/>
  <c r="CZ58" i="28"/>
  <c r="CY58" i="28"/>
  <c r="CX58" i="28"/>
  <c r="CW58" i="28"/>
  <c r="CV58" i="28"/>
  <c r="CU58" i="28"/>
  <c r="CT58" i="28"/>
  <c r="CS58" i="28"/>
  <c r="CR58" i="28"/>
  <c r="CQ58" i="28"/>
  <c r="CP58" i="28"/>
  <c r="CO58" i="28"/>
  <c r="CN58" i="28"/>
  <c r="CM58" i="28"/>
  <c r="CL58" i="28"/>
  <c r="CK58" i="28"/>
  <c r="CJ58" i="28"/>
  <c r="CI58" i="28"/>
  <c r="CG58" i="28"/>
  <c r="BQ58" i="28"/>
  <c r="BP58" i="28"/>
  <c r="BO58" i="28"/>
  <c r="BN58" i="28"/>
  <c r="BM58" i="28"/>
  <c r="BL58" i="28"/>
  <c r="BK58" i="28"/>
  <c r="BJ58" i="28"/>
  <c r="BI58" i="28"/>
  <c r="BH58" i="28"/>
  <c r="BG58" i="28"/>
  <c r="BF58" i="28"/>
  <c r="BE58" i="28"/>
  <c r="BD58" i="28"/>
  <c r="BC58" i="28"/>
  <c r="BB58" i="28"/>
  <c r="BA58" i="28"/>
  <c r="AZ58" i="28"/>
  <c r="AY58" i="28"/>
  <c r="AW58" i="28"/>
  <c r="AS58" i="28"/>
  <c r="AR58" i="28"/>
  <c r="AN58" i="28"/>
  <c r="AM58" i="28"/>
  <c r="AE58" i="28"/>
  <c r="W58" i="28"/>
  <c r="V58" i="28" s="1"/>
  <c r="U58" i="28"/>
  <c r="T58" i="28"/>
  <c r="S58" i="28"/>
  <c r="R58" i="28"/>
  <c r="P58" i="28"/>
  <c r="O58" i="28"/>
  <c r="N58" i="28"/>
  <c r="M58" i="28"/>
  <c r="K58" i="28"/>
  <c r="J58" i="28"/>
  <c r="I58" i="28"/>
  <c r="H58" i="28"/>
  <c r="G58" i="28"/>
  <c r="A58" i="28"/>
  <c r="BZ58" i="28" s="1"/>
  <c r="FS57" i="28"/>
  <c r="FP57" i="28"/>
  <c r="FO57" i="28"/>
  <c r="FJ57" i="28"/>
  <c r="FI57" i="28"/>
  <c r="FH57" i="28"/>
  <c r="FC57" i="28"/>
  <c r="FF57" i="28" s="1"/>
  <c r="FA57" i="28"/>
  <c r="EZ57" i="28"/>
  <c r="EX57" i="28"/>
  <c r="FG57" i="28" s="1"/>
  <c r="EW57" i="28"/>
  <c r="EO57" i="28"/>
  <c r="FE57" i="28" s="1"/>
  <c r="EN57" i="28"/>
  <c r="EM57" i="28"/>
  <c r="EL57" i="28"/>
  <c r="EK57" i="28"/>
  <c r="EJ57" i="28"/>
  <c r="EI57" i="28"/>
  <c r="EH57" i="28"/>
  <c r="EG57" i="28"/>
  <c r="EF57" i="28"/>
  <c r="EE57" i="28"/>
  <c r="ED57" i="28"/>
  <c r="EC57" i="28"/>
  <c r="EB57" i="28"/>
  <c r="EA57" i="28"/>
  <c r="DZ57" i="28"/>
  <c r="DY57" i="28"/>
  <c r="DU57" i="28"/>
  <c r="DT57" i="28"/>
  <c r="DS57" i="28"/>
  <c r="FV57" i="28" s="1"/>
  <c r="DR57" i="28"/>
  <c r="FU57" i="28" s="1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DD57" i="28"/>
  <c r="DC57" i="28"/>
  <c r="DB57" i="28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G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W57" i="28"/>
  <c r="AS57" i="28"/>
  <c r="AR57" i="28"/>
  <c r="AN57" i="28"/>
  <c r="AM57" i="28"/>
  <c r="AE57" i="28"/>
  <c r="W57" i="28"/>
  <c r="V57" i="28" s="1"/>
  <c r="U57" i="28"/>
  <c r="T57" i="28"/>
  <c r="S57" i="28"/>
  <c r="R57" i="28"/>
  <c r="P57" i="28"/>
  <c r="O57" i="28"/>
  <c r="N57" i="28"/>
  <c r="M57" i="28"/>
  <c r="K57" i="28"/>
  <c r="J57" i="28"/>
  <c r="I57" i="28"/>
  <c r="H57" i="28"/>
  <c r="G57" i="28"/>
  <c r="A57" i="28"/>
  <c r="CC57" i="28" s="1"/>
  <c r="FS56" i="28"/>
  <c r="FP56" i="28"/>
  <c r="FO56" i="28"/>
  <c r="FJ56" i="28"/>
  <c r="FI56" i="28"/>
  <c r="FH56" i="28"/>
  <c r="FC56" i="28"/>
  <c r="FF56" i="28" s="1"/>
  <c r="FA56" i="28"/>
  <c r="EZ56" i="28"/>
  <c r="EX56" i="28"/>
  <c r="FG56" i="28" s="1"/>
  <c r="EW56" i="28"/>
  <c r="EO56" i="28"/>
  <c r="FE56" i="28" s="1"/>
  <c r="EN56" i="28"/>
  <c r="EM56" i="28"/>
  <c r="EL56" i="28"/>
  <c r="EK56" i="28"/>
  <c r="EJ56" i="28"/>
  <c r="EI56" i="28"/>
  <c r="EH56" i="28"/>
  <c r="EG56" i="28"/>
  <c r="EF56" i="28"/>
  <c r="EE56" i="28"/>
  <c r="ED56" i="28"/>
  <c r="EC56" i="28"/>
  <c r="EB56" i="28"/>
  <c r="EA56" i="28"/>
  <c r="DZ56" i="28"/>
  <c r="DY56" i="28"/>
  <c r="DU56" i="28"/>
  <c r="DT56" i="28"/>
  <c r="DS56" i="28"/>
  <c r="FV56" i="28" s="1"/>
  <c r="DR56" i="28"/>
  <c r="FU56" i="28" s="1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DD56" i="28"/>
  <c r="DC56" i="28"/>
  <c r="DB56" i="28"/>
  <c r="DA56" i="28"/>
  <c r="CZ56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G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W56" i="28"/>
  <c r="AS56" i="28"/>
  <c r="AR56" i="28"/>
  <c r="AN56" i="28"/>
  <c r="AM56" i="28"/>
  <c r="AE56" i="28"/>
  <c r="W56" i="28"/>
  <c r="V56" i="28" s="1"/>
  <c r="U56" i="28"/>
  <c r="T56" i="28"/>
  <c r="S56" i="28"/>
  <c r="R56" i="28"/>
  <c r="P56" i="28"/>
  <c r="O56" i="28"/>
  <c r="N56" i="28"/>
  <c r="M56" i="28"/>
  <c r="K56" i="28"/>
  <c r="J56" i="28"/>
  <c r="I56" i="28"/>
  <c r="H56" i="28"/>
  <c r="G56" i="28"/>
  <c r="A56" i="28"/>
  <c r="FQ56" i="28" s="1"/>
  <c r="FS55" i="28"/>
  <c r="FP55" i="28"/>
  <c r="FO55" i="28"/>
  <c r="FJ55" i="28"/>
  <c r="FI55" i="28"/>
  <c r="FH55" i="28"/>
  <c r="FC55" i="28"/>
  <c r="FF55" i="28" s="1"/>
  <c r="FA55" i="28"/>
  <c r="EZ55" i="28"/>
  <c r="EX55" i="28"/>
  <c r="FG55" i="28" s="1"/>
  <c r="EW55" i="28"/>
  <c r="EO55" i="28"/>
  <c r="FE55" i="28" s="1"/>
  <c r="EN55" i="28"/>
  <c r="EM55" i="28"/>
  <c r="EL55" i="28"/>
  <c r="EK55" i="28"/>
  <c r="EJ55" i="28"/>
  <c r="EI55" i="28"/>
  <c r="EH55" i="28"/>
  <c r="EG55" i="28"/>
  <c r="EF55" i="28"/>
  <c r="EE55" i="28"/>
  <c r="ED55" i="28"/>
  <c r="EC55" i="28"/>
  <c r="EB55" i="28"/>
  <c r="EA55" i="28"/>
  <c r="DZ55" i="28"/>
  <c r="DY55" i="28"/>
  <c r="DU55" i="28"/>
  <c r="DT55" i="28"/>
  <c r="DS55" i="28"/>
  <c r="FV55" i="28" s="1"/>
  <c r="DR55" i="28"/>
  <c r="FU55" i="28" s="1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DD55" i="28"/>
  <c r="DC55" i="28"/>
  <c r="DB55" i="28"/>
  <c r="DA55" i="28"/>
  <c r="CZ55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G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W55" i="28"/>
  <c r="AS55" i="28"/>
  <c r="AR55" i="28"/>
  <c r="AN55" i="28"/>
  <c r="AM55" i="28"/>
  <c r="AE55" i="28"/>
  <c r="W55" i="28"/>
  <c r="V55" i="28" s="1"/>
  <c r="U55" i="28"/>
  <c r="T55" i="28"/>
  <c r="S55" i="28"/>
  <c r="R55" i="28"/>
  <c r="P55" i="28"/>
  <c r="O55" i="28"/>
  <c r="N55" i="28"/>
  <c r="M55" i="28"/>
  <c r="K55" i="28"/>
  <c r="J55" i="28"/>
  <c r="I55" i="28"/>
  <c r="H55" i="28"/>
  <c r="G55" i="28"/>
  <c r="A55" i="28"/>
  <c r="EP55" i="28" s="1"/>
  <c r="FS54" i="28"/>
  <c r="FP54" i="28"/>
  <c r="FO54" i="28"/>
  <c r="FJ54" i="28"/>
  <c r="FI54" i="28"/>
  <c r="FH54" i="28"/>
  <c r="FC54" i="28"/>
  <c r="FF54" i="28" s="1"/>
  <c r="FA54" i="28"/>
  <c r="EZ54" i="28"/>
  <c r="EX54" i="28"/>
  <c r="FG54" i="28" s="1"/>
  <c r="EW54" i="28"/>
  <c r="EO54" i="28"/>
  <c r="FE54" i="28" s="1"/>
  <c r="EN54" i="28"/>
  <c r="EM54" i="28"/>
  <c r="EL54" i="28"/>
  <c r="EK54" i="28"/>
  <c r="EJ54" i="28"/>
  <c r="EI54" i="28"/>
  <c r="EH54" i="28"/>
  <c r="EG54" i="28"/>
  <c r="EF54" i="28"/>
  <c r="EE54" i="28"/>
  <c r="ED54" i="28"/>
  <c r="EC54" i="28"/>
  <c r="EB54" i="28"/>
  <c r="EA54" i="28"/>
  <c r="DZ54" i="28"/>
  <c r="DY54" i="28"/>
  <c r="DU54" i="28"/>
  <c r="DT54" i="28"/>
  <c r="DS54" i="28"/>
  <c r="FV54" i="28" s="1"/>
  <c r="DR54" i="28"/>
  <c r="FU54" i="28" s="1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DD54" i="28"/>
  <c r="DC54" i="28"/>
  <c r="DB54" i="28"/>
  <c r="DA54" i="28"/>
  <c r="CZ54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G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W54" i="28"/>
  <c r="AS54" i="28"/>
  <c r="AR54" i="28"/>
  <c r="AN54" i="28"/>
  <c r="AM54" i="28"/>
  <c r="AE54" i="28"/>
  <c r="W54" i="28"/>
  <c r="V54" i="28" s="1"/>
  <c r="U54" i="28"/>
  <c r="T54" i="28"/>
  <c r="S54" i="28"/>
  <c r="R54" i="28"/>
  <c r="P54" i="28"/>
  <c r="O54" i="28"/>
  <c r="N54" i="28"/>
  <c r="M54" i="28"/>
  <c r="K54" i="28"/>
  <c r="J54" i="28"/>
  <c r="I54" i="28"/>
  <c r="H54" i="28"/>
  <c r="G54" i="28"/>
  <c r="A54" i="28"/>
  <c r="FS53" i="28"/>
  <c r="FP53" i="28"/>
  <c r="FO53" i="28"/>
  <c r="FJ53" i="28"/>
  <c r="FI53" i="28"/>
  <c r="FH53" i="28"/>
  <c r="FC53" i="28"/>
  <c r="FF53" i="28" s="1"/>
  <c r="FA53" i="28"/>
  <c r="EZ53" i="28"/>
  <c r="EX53" i="28"/>
  <c r="FG53" i="28" s="1"/>
  <c r="EW53" i="28"/>
  <c r="EO53" i="28"/>
  <c r="FE53" i="28" s="1"/>
  <c r="EN53" i="28"/>
  <c r="EM53" i="28"/>
  <c r="EL53" i="28"/>
  <c r="EK53" i="28"/>
  <c r="EJ53" i="28"/>
  <c r="EI53" i="28"/>
  <c r="EH53" i="28"/>
  <c r="EG53" i="28"/>
  <c r="EF53" i="28"/>
  <c r="EE53" i="28"/>
  <c r="ED53" i="28"/>
  <c r="EC53" i="28"/>
  <c r="EB53" i="28"/>
  <c r="EA53" i="28"/>
  <c r="DZ53" i="28"/>
  <c r="DY53" i="28"/>
  <c r="DU53" i="28"/>
  <c r="DT53" i="28"/>
  <c r="DS53" i="28"/>
  <c r="FV53" i="28" s="1"/>
  <c r="DR53" i="28"/>
  <c r="FU53" i="28" s="1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DD53" i="28"/>
  <c r="DC53" i="28"/>
  <c r="DB53" i="28"/>
  <c r="DA53" i="28"/>
  <c r="CZ53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G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W53" i="28"/>
  <c r="AS53" i="28"/>
  <c r="AR53" i="28"/>
  <c r="AN53" i="28"/>
  <c r="AM53" i="28"/>
  <c r="AE53" i="28"/>
  <c r="W53" i="28"/>
  <c r="V53" i="28" s="1"/>
  <c r="U53" i="28"/>
  <c r="T53" i="28"/>
  <c r="S53" i="28"/>
  <c r="R53" i="28"/>
  <c r="P53" i="28"/>
  <c r="O53" i="28"/>
  <c r="N53" i="28"/>
  <c r="M53" i="28"/>
  <c r="K53" i="28"/>
  <c r="J53" i="28"/>
  <c r="I53" i="28"/>
  <c r="H53" i="28"/>
  <c r="G53" i="28"/>
  <c r="A53" i="28"/>
  <c r="EP53" i="28" s="1"/>
  <c r="FS52" i="28"/>
  <c r="FP52" i="28"/>
  <c r="FO52" i="28"/>
  <c r="FJ52" i="28"/>
  <c r="FI52" i="28"/>
  <c r="FH52" i="28"/>
  <c r="FC52" i="28"/>
  <c r="FF52" i="28" s="1"/>
  <c r="FA52" i="28"/>
  <c r="EZ52" i="28"/>
  <c r="EX52" i="28"/>
  <c r="FG52" i="28" s="1"/>
  <c r="EW52" i="28"/>
  <c r="EO52" i="28"/>
  <c r="FE52" i="28" s="1"/>
  <c r="EN52" i="28"/>
  <c r="EM52" i="28"/>
  <c r="EL52" i="28"/>
  <c r="EK52" i="28"/>
  <c r="EJ52" i="28"/>
  <c r="EI52" i="28"/>
  <c r="EH52" i="28"/>
  <c r="EG52" i="28"/>
  <c r="EF52" i="28"/>
  <c r="EE52" i="28"/>
  <c r="ED52" i="28"/>
  <c r="EC52" i="28"/>
  <c r="EB52" i="28"/>
  <c r="EA52" i="28"/>
  <c r="DZ52" i="28"/>
  <c r="DY52" i="28"/>
  <c r="DU52" i="28"/>
  <c r="DT52" i="28"/>
  <c r="DS52" i="28"/>
  <c r="FV52" i="28" s="1"/>
  <c r="DR52" i="28"/>
  <c r="FU52" i="28" s="1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DD52" i="28"/>
  <c r="DC52" i="28"/>
  <c r="DB52" i="28"/>
  <c r="DA52" i="28"/>
  <c r="CZ52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G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W52" i="28"/>
  <c r="AS52" i="28"/>
  <c r="AR52" i="28"/>
  <c r="AN52" i="28"/>
  <c r="AM52" i="28"/>
  <c r="AE52" i="28"/>
  <c r="W52" i="28"/>
  <c r="V52" i="28" s="1"/>
  <c r="U52" i="28"/>
  <c r="T52" i="28"/>
  <c r="S52" i="28"/>
  <c r="R52" i="28"/>
  <c r="P52" i="28"/>
  <c r="O52" i="28"/>
  <c r="N52" i="28"/>
  <c r="M52" i="28"/>
  <c r="K52" i="28"/>
  <c r="J52" i="28"/>
  <c r="I52" i="28"/>
  <c r="H52" i="28"/>
  <c r="G52" i="28"/>
  <c r="A52" i="28"/>
  <c r="FQ52" i="28" s="1"/>
  <c r="FS51" i="28"/>
  <c r="FP51" i="28"/>
  <c r="FO51" i="28"/>
  <c r="FJ51" i="28"/>
  <c r="FI51" i="28"/>
  <c r="FH51" i="28"/>
  <c r="FC51" i="28"/>
  <c r="FF51" i="28" s="1"/>
  <c r="FA51" i="28"/>
  <c r="EZ51" i="28"/>
  <c r="EX51" i="28"/>
  <c r="FG51" i="28" s="1"/>
  <c r="EW51" i="28"/>
  <c r="EO51" i="28"/>
  <c r="FE51" i="28" s="1"/>
  <c r="EN51" i="28"/>
  <c r="EM51" i="28"/>
  <c r="EL51" i="28"/>
  <c r="EK51" i="28"/>
  <c r="EJ51" i="28"/>
  <c r="EI51" i="28"/>
  <c r="EH51" i="28"/>
  <c r="EG51" i="28"/>
  <c r="EF51" i="28"/>
  <c r="EE51" i="28"/>
  <c r="ED51" i="28"/>
  <c r="EC51" i="28"/>
  <c r="EB51" i="28"/>
  <c r="EA51" i="28"/>
  <c r="DZ51" i="28"/>
  <c r="DY51" i="28"/>
  <c r="DU51" i="28"/>
  <c r="DT51" i="28"/>
  <c r="DS51" i="28"/>
  <c r="FV51" i="28" s="1"/>
  <c r="DR51" i="28"/>
  <c r="FU51" i="28" s="1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DD51" i="28"/>
  <c r="DC51" i="28"/>
  <c r="DB51" i="28"/>
  <c r="DA51" i="28"/>
  <c r="CZ51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G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W51" i="28"/>
  <c r="AS51" i="28"/>
  <c r="AR51" i="28"/>
  <c r="AN51" i="28"/>
  <c r="AM51" i="28"/>
  <c r="AE51" i="28"/>
  <c r="W51" i="28"/>
  <c r="V51" i="28" s="1"/>
  <c r="U51" i="28"/>
  <c r="T51" i="28"/>
  <c r="S51" i="28"/>
  <c r="R51" i="28"/>
  <c r="P51" i="28"/>
  <c r="O51" i="28"/>
  <c r="N51" i="28"/>
  <c r="M51" i="28"/>
  <c r="K51" i="28"/>
  <c r="J51" i="28"/>
  <c r="I51" i="28"/>
  <c r="H51" i="28"/>
  <c r="G51" i="28"/>
  <c r="A51" i="28"/>
  <c r="CC51" i="28" s="1"/>
  <c r="FS50" i="28"/>
  <c r="FP50" i="28"/>
  <c r="FO50" i="28"/>
  <c r="FJ50" i="28"/>
  <c r="FI50" i="28"/>
  <c r="FH50" i="28"/>
  <c r="FC50" i="28"/>
  <c r="FF50" i="28" s="1"/>
  <c r="FA50" i="28"/>
  <c r="EZ50" i="28"/>
  <c r="EX50" i="28"/>
  <c r="FG50" i="28" s="1"/>
  <c r="EW50" i="28"/>
  <c r="EO50" i="28"/>
  <c r="FE50" i="28" s="1"/>
  <c r="EN50" i="28"/>
  <c r="EM50" i="28"/>
  <c r="EL50" i="28"/>
  <c r="EK50" i="28"/>
  <c r="EJ50" i="28"/>
  <c r="EI50" i="28"/>
  <c r="EH50" i="28"/>
  <c r="EG50" i="28"/>
  <c r="EF50" i="28"/>
  <c r="EE50" i="28"/>
  <c r="ED50" i="28"/>
  <c r="EC50" i="28"/>
  <c r="EB50" i="28"/>
  <c r="EA50" i="28"/>
  <c r="DZ50" i="28"/>
  <c r="DY50" i="28"/>
  <c r="DU50" i="28"/>
  <c r="DT50" i="28"/>
  <c r="DS50" i="28"/>
  <c r="FV50" i="28" s="1"/>
  <c r="DR50" i="28"/>
  <c r="FU50" i="28" s="1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DD50" i="28"/>
  <c r="DC50" i="28"/>
  <c r="DB50" i="28"/>
  <c r="DA50" i="28"/>
  <c r="CZ50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G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W50" i="28"/>
  <c r="AS50" i="28"/>
  <c r="AR50" i="28"/>
  <c r="AN50" i="28"/>
  <c r="AM50" i="28"/>
  <c r="AE50" i="28"/>
  <c r="W50" i="28"/>
  <c r="V50" i="28" s="1"/>
  <c r="U50" i="28"/>
  <c r="T50" i="28"/>
  <c r="S50" i="28"/>
  <c r="R50" i="28"/>
  <c r="P50" i="28"/>
  <c r="O50" i="28"/>
  <c r="N50" i="28"/>
  <c r="M50" i="28"/>
  <c r="K50" i="28"/>
  <c r="J50" i="28"/>
  <c r="I50" i="28"/>
  <c r="H50" i="28"/>
  <c r="G50" i="28"/>
  <c r="A50" i="28"/>
  <c r="CC50" i="28" s="1"/>
  <c r="FS49" i="28"/>
  <c r="FP49" i="28"/>
  <c r="FO49" i="28"/>
  <c r="FJ49" i="28"/>
  <c r="FI49" i="28"/>
  <c r="FH49" i="28"/>
  <c r="FC49" i="28"/>
  <c r="FF49" i="28" s="1"/>
  <c r="FA49" i="28"/>
  <c r="EZ49" i="28"/>
  <c r="EX49" i="28"/>
  <c r="FG49" i="28" s="1"/>
  <c r="EW49" i="28"/>
  <c r="EO49" i="28"/>
  <c r="FE49" i="28" s="1"/>
  <c r="EN49" i="28"/>
  <c r="EM49" i="28"/>
  <c r="EL49" i="28"/>
  <c r="EK49" i="28"/>
  <c r="EJ49" i="28"/>
  <c r="EI49" i="28"/>
  <c r="EH49" i="28"/>
  <c r="EG49" i="28"/>
  <c r="EF49" i="28"/>
  <c r="EE49" i="28"/>
  <c r="ED49" i="28"/>
  <c r="EC49" i="28"/>
  <c r="EB49" i="28"/>
  <c r="EA49" i="28"/>
  <c r="DZ49" i="28"/>
  <c r="DY49" i="28"/>
  <c r="DU49" i="28"/>
  <c r="DT49" i="28"/>
  <c r="DS49" i="28"/>
  <c r="FV49" i="28" s="1"/>
  <c r="DR49" i="28"/>
  <c r="FU49" i="28" s="1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DD49" i="28"/>
  <c r="DC49" i="28"/>
  <c r="DB49" i="28"/>
  <c r="DA49" i="28"/>
  <c r="CZ49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G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W49" i="28"/>
  <c r="AS49" i="28"/>
  <c r="AR49" i="28"/>
  <c r="AN49" i="28"/>
  <c r="AM49" i="28"/>
  <c r="AE49" i="28"/>
  <c r="W49" i="28"/>
  <c r="V49" i="28" s="1"/>
  <c r="U49" i="28"/>
  <c r="T49" i="28"/>
  <c r="S49" i="28"/>
  <c r="R49" i="28"/>
  <c r="P49" i="28"/>
  <c r="O49" i="28"/>
  <c r="N49" i="28"/>
  <c r="M49" i="28"/>
  <c r="K49" i="28"/>
  <c r="J49" i="28"/>
  <c r="I49" i="28"/>
  <c r="H49" i="28"/>
  <c r="G49" i="28"/>
  <c r="A49" i="28"/>
  <c r="FS48" i="28"/>
  <c r="FP48" i="28"/>
  <c r="FO48" i="28"/>
  <c r="FJ48" i="28"/>
  <c r="FI48" i="28"/>
  <c r="FH48" i="28"/>
  <c r="FC48" i="28"/>
  <c r="FF48" i="28" s="1"/>
  <c r="FA48" i="28"/>
  <c r="EZ48" i="28"/>
  <c r="EX48" i="28"/>
  <c r="FG48" i="28" s="1"/>
  <c r="EW48" i="28"/>
  <c r="EO48" i="28"/>
  <c r="FE48" i="28" s="1"/>
  <c r="EN48" i="28"/>
  <c r="EM48" i="28"/>
  <c r="EL48" i="28"/>
  <c r="EK48" i="28"/>
  <c r="EJ48" i="28"/>
  <c r="EI48" i="28"/>
  <c r="EH48" i="28"/>
  <c r="EG48" i="28"/>
  <c r="EF48" i="28"/>
  <c r="EE48" i="28"/>
  <c r="ED48" i="28"/>
  <c r="EC48" i="28"/>
  <c r="EB48" i="28"/>
  <c r="EA48" i="28"/>
  <c r="DZ48" i="28"/>
  <c r="DY48" i="28"/>
  <c r="DU48" i="28"/>
  <c r="DT48" i="28"/>
  <c r="DS48" i="28"/>
  <c r="FV48" i="28" s="1"/>
  <c r="DR48" i="28"/>
  <c r="FU48" i="28" s="1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DD48" i="28"/>
  <c r="DC48" i="28"/>
  <c r="DB48" i="28"/>
  <c r="DA48" i="28"/>
  <c r="CZ48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G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W48" i="28"/>
  <c r="AS48" i="28"/>
  <c r="AR48" i="28"/>
  <c r="AN48" i="28"/>
  <c r="AM48" i="28"/>
  <c r="AE48" i="28"/>
  <c r="W48" i="28"/>
  <c r="V48" i="28" s="1"/>
  <c r="U48" i="28"/>
  <c r="T48" i="28"/>
  <c r="S48" i="28"/>
  <c r="R48" i="28"/>
  <c r="P48" i="28"/>
  <c r="O48" i="28"/>
  <c r="N48" i="28"/>
  <c r="M48" i="28"/>
  <c r="K48" i="28"/>
  <c r="J48" i="28"/>
  <c r="I48" i="28"/>
  <c r="H48" i="28"/>
  <c r="G48" i="28"/>
  <c r="A48" i="28"/>
  <c r="FR48" i="28" s="1"/>
  <c r="FS47" i="28"/>
  <c r="FP47" i="28"/>
  <c r="FO47" i="28"/>
  <c r="FJ47" i="28"/>
  <c r="FI47" i="28"/>
  <c r="FH47" i="28"/>
  <c r="FC47" i="28"/>
  <c r="FF47" i="28" s="1"/>
  <c r="FA47" i="28"/>
  <c r="EZ47" i="28"/>
  <c r="EX47" i="28"/>
  <c r="FG47" i="28" s="1"/>
  <c r="EW47" i="28"/>
  <c r="EO47" i="28"/>
  <c r="FE47" i="28" s="1"/>
  <c r="EN47" i="28"/>
  <c r="EM47" i="28"/>
  <c r="EL47" i="28"/>
  <c r="EK47" i="28"/>
  <c r="EJ47" i="28"/>
  <c r="EI47" i="28"/>
  <c r="EH47" i="28"/>
  <c r="EG47" i="28"/>
  <c r="EF47" i="28"/>
  <c r="EE47" i="28"/>
  <c r="ED47" i="28"/>
  <c r="EC47" i="28"/>
  <c r="EB47" i="28"/>
  <c r="EA47" i="28"/>
  <c r="DZ47" i="28"/>
  <c r="DY47" i="28"/>
  <c r="DU47" i="28"/>
  <c r="DT47" i="28"/>
  <c r="DS47" i="28"/>
  <c r="FV47" i="28" s="1"/>
  <c r="DR47" i="28"/>
  <c r="FU47" i="28" s="1"/>
  <c r="DQ47" i="28"/>
  <c r="DP47" i="28"/>
  <c r="DO47" i="28"/>
  <c r="DN47" i="28"/>
  <c r="DM47" i="28"/>
  <c r="DL47" i="28"/>
  <c r="DK47" i="28"/>
  <c r="DJ47" i="28"/>
  <c r="DI47" i="28"/>
  <c r="DH47" i="28"/>
  <c r="DG47" i="28"/>
  <c r="DF47" i="28"/>
  <c r="DE47" i="28"/>
  <c r="DD47" i="28"/>
  <c r="DC47" i="28"/>
  <c r="DB47" i="28"/>
  <c r="DA47" i="28"/>
  <c r="CZ47" i="28"/>
  <c r="CY47" i="28"/>
  <c r="CX47" i="28"/>
  <c r="CW47" i="28"/>
  <c r="CV47" i="28"/>
  <c r="CU47" i="28"/>
  <c r="CT47" i="28"/>
  <c r="CS47" i="28"/>
  <c r="CR47" i="28"/>
  <c r="CQ47" i="28"/>
  <c r="CP47" i="28"/>
  <c r="CO47" i="28"/>
  <c r="CN47" i="28"/>
  <c r="CM47" i="28"/>
  <c r="CL47" i="28"/>
  <c r="CK47" i="28"/>
  <c r="CJ47" i="28"/>
  <c r="CI47" i="28"/>
  <c r="CG47" i="28"/>
  <c r="BQ47" i="28"/>
  <c r="BP47" i="28"/>
  <c r="BO47" i="28"/>
  <c r="BN47" i="28"/>
  <c r="BM47" i="28"/>
  <c r="BL47" i="28"/>
  <c r="BK47" i="28"/>
  <c r="BJ47" i="28"/>
  <c r="BI47" i="28"/>
  <c r="BH47" i="28"/>
  <c r="BG47" i="28"/>
  <c r="BF47" i="28"/>
  <c r="BE47" i="28"/>
  <c r="BD47" i="28"/>
  <c r="BC47" i="28"/>
  <c r="BB47" i="28"/>
  <c r="BA47" i="28"/>
  <c r="AZ47" i="28"/>
  <c r="AY47" i="28"/>
  <c r="AW47" i="28"/>
  <c r="AS47" i="28"/>
  <c r="AR47" i="28"/>
  <c r="AN47" i="28"/>
  <c r="AM47" i="28"/>
  <c r="AE47" i="28"/>
  <c r="W47" i="28"/>
  <c r="V47" i="28" s="1"/>
  <c r="U47" i="28"/>
  <c r="T47" i="28"/>
  <c r="S47" i="28"/>
  <c r="R47" i="28"/>
  <c r="P47" i="28"/>
  <c r="O47" i="28"/>
  <c r="N47" i="28"/>
  <c r="M47" i="28"/>
  <c r="K47" i="28"/>
  <c r="J47" i="28"/>
  <c r="I47" i="28"/>
  <c r="H47" i="28"/>
  <c r="G47" i="28"/>
  <c r="A47" i="28"/>
  <c r="CC47" i="28" s="1"/>
  <c r="FS46" i="28"/>
  <c r="FP46" i="28"/>
  <c r="FO46" i="28"/>
  <c r="FJ46" i="28"/>
  <c r="FI46" i="28"/>
  <c r="FH46" i="28"/>
  <c r="FC46" i="28"/>
  <c r="FF46" i="28" s="1"/>
  <c r="FA46" i="28"/>
  <c r="EZ46" i="28"/>
  <c r="EX46" i="28"/>
  <c r="FG46" i="28" s="1"/>
  <c r="EW46" i="28"/>
  <c r="EO46" i="28"/>
  <c r="FE46" i="28" s="1"/>
  <c r="EN46" i="28"/>
  <c r="EM46" i="28"/>
  <c r="EL46" i="28"/>
  <c r="EK46" i="28"/>
  <c r="EJ46" i="28"/>
  <c r="EI46" i="28"/>
  <c r="EH46" i="28"/>
  <c r="EG46" i="28"/>
  <c r="EF46" i="28"/>
  <c r="EE46" i="28"/>
  <c r="ED46" i="28"/>
  <c r="EC46" i="28"/>
  <c r="EB46" i="28"/>
  <c r="EA46" i="28"/>
  <c r="DZ46" i="28"/>
  <c r="DY46" i="28"/>
  <c r="DU46" i="28"/>
  <c r="DT46" i="28"/>
  <c r="DS46" i="28"/>
  <c r="FV46" i="28" s="1"/>
  <c r="DR46" i="28"/>
  <c r="FU46" i="28" s="1"/>
  <c r="DQ46" i="28"/>
  <c r="DP46" i="28"/>
  <c r="DO46" i="28"/>
  <c r="DN46" i="28"/>
  <c r="DM46" i="28"/>
  <c r="DL46" i="28"/>
  <c r="DK46" i="28"/>
  <c r="DJ46" i="28"/>
  <c r="DI46" i="28"/>
  <c r="DH46" i="28"/>
  <c r="DG46" i="28"/>
  <c r="DF46" i="28"/>
  <c r="DE46" i="28"/>
  <c r="DD46" i="28"/>
  <c r="DC46" i="28"/>
  <c r="DB46" i="28"/>
  <c r="DA46" i="28"/>
  <c r="CZ46" i="28"/>
  <c r="CY46" i="28"/>
  <c r="CX46" i="28"/>
  <c r="CW46" i="28"/>
  <c r="CV46" i="28"/>
  <c r="CU46" i="28"/>
  <c r="CT46" i="28"/>
  <c r="CS46" i="28"/>
  <c r="CR46" i="28"/>
  <c r="CQ46" i="28"/>
  <c r="CP46" i="28"/>
  <c r="CO46" i="28"/>
  <c r="CN46" i="28"/>
  <c r="CM46" i="28"/>
  <c r="CL46" i="28"/>
  <c r="CK46" i="28"/>
  <c r="CJ46" i="28"/>
  <c r="CI46" i="28"/>
  <c r="CG46" i="28"/>
  <c r="BQ46" i="28"/>
  <c r="BP46" i="28"/>
  <c r="BO46" i="28"/>
  <c r="BN46" i="28"/>
  <c r="BM46" i="28"/>
  <c r="BL46" i="28"/>
  <c r="BK46" i="28"/>
  <c r="BJ46" i="28"/>
  <c r="BI46" i="28"/>
  <c r="BH46" i="28"/>
  <c r="BG46" i="28"/>
  <c r="BF46" i="28"/>
  <c r="BE46" i="28"/>
  <c r="BD46" i="28"/>
  <c r="BC46" i="28"/>
  <c r="BB46" i="28"/>
  <c r="BA46" i="28"/>
  <c r="AZ46" i="28"/>
  <c r="AY46" i="28"/>
  <c r="AW46" i="28"/>
  <c r="AS46" i="28"/>
  <c r="AR46" i="28"/>
  <c r="AN46" i="28"/>
  <c r="AM46" i="28"/>
  <c r="AE46" i="28"/>
  <c r="W46" i="28"/>
  <c r="V46" i="28" s="1"/>
  <c r="U46" i="28"/>
  <c r="T46" i="28"/>
  <c r="S46" i="28"/>
  <c r="R46" i="28"/>
  <c r="P46" i="28"/>
  <c r="O46" i="28"/>
  <c r="N46" i="28"/>
  <c r="M46" i="28"/>
  <c r="K46" i="28"/>
  <c r="J46" i="28"/>
  <c r="I46" i="28"/>
  <c r="H46" i="28"/>
  <c r="G46" i="28"/>
  <c r="A46" i="28"/>
  <c r="EP46" i="28" s="1"/>
  <c r="FS45" i="28"/>
  <c r="FP45" i="28"/>
  <c r="FO45" i="28"/>
  <c r="FJ45" i="28"/>
  <c r="FI45" i="28"/>
  <c r="FH45" i="28"/>
  <c r="FC45" i="28"/>
  <c r="FF45" i="28" s="1"/>
  <c r="FA45" i="28"/>
  <c r="EZ45" i="28"/>
  <c r="EX45" i="28"/>
  <c r="FG45" i="28" s="1"/>
  <c r="EW45" i="28"/>
  <c r="EO45" i="28"/>
  <c r="FE45" i="28" s="1"/>
  <c r="EN45" i="28"/>
  <c r="EM45" i="28"/>
  <c r="EL45" i="28"/>
  <c r="EK45" i="28"/>
  <c r="EJ45" i="28"/>
  <c r="EI45" i="28"/>
  <c r="EH45" i="28"/>
  <c r="EG45" i="28"/>
  <c r="EF45" i="28"/>
  <c r="EE45" i="28"/>
  <c r="ED45" i="28"/>
  <c r="EC45" i="28"/>
  <c r="EB45" i="28"/>
  <c r="EA45" i="28"/>
  <c r="DZ45" i="28"/>
  <c r="DY45" i="28"/>
  <c r="DU45" i="28"/>
  <c r="DT45" i="28"/>
  <c r="DS45" i="28"/>
  <c r="FV45" i="28" s="1"/>
  <c r="DR45" i="28"/>
  <c r="FU45" i="28" s="1"/>
  <c r="DQ45" i="28"/>
  <c r="DP45" i="28"/>
  <c r="DO45" i="28"/>
  <c r="DN45" i="28"/>
  <c r="DM45" i="28"/>
  <c r="DL45" i="28"/>
  <c r="DK45" i="28"/>
  <c r="DJ45" i="28"/>
  <c r="DI45" i="28"/>
  <c r="DH45" i="28"/>
  <c r="DG45" i="28"/>
  <c r="DF45" i="28"/>
  <c r="DE45" i="28"/>
  <c r="DD45" i="28"/>
  <c r="DC45" i="28"/>
  <c r="DB45" i="28"/>
  <c r="DA45" i="28"/>
  <c r="CZ45" i="28"/>
  <c r="CY45" i="28"/>
  <c r="CX45" i="28"/>
  <c r="CW45" i="28"/>
  <c r="CV45" i="28"/>
  <c r="CU45" i="28"/>
  <c r="CT45" i="28"/>
  <c r="CS45" i="28"/>
  <c r="CR45" i="28"/>
  <c r="CQ45" i="28"/>
  <c r="CP45" i="28"/>
  <c r="CO45" i="28"/>
  <c r="CN45" i="28"/>
  <c r="CM45" i="28"/>
  <c r="CL45" i="28"/>
  <c r="CK45" i="28"/>
  <c r="CJ45" i="28"/>
  <c r="CI45" i="28"/>
  <c r="CG45" i="28"/>
  <c r="BQ45" i="28"/>
  <c r="BP45" i="28"/>
  <c r="BO45" i="28"/>
  <c r="BN45" i="28"/>
  <c r="BM45" i="28"/>
  <c r="BL45" i="28"/>
  <c r="BK45" i="28"/>
  <c r="BJ45" i="28"/>
  <c r="BI45" i="28"/>
  <c r="BH45" i="28"/>
  <c r="BG45" i="28"/>
  <c r="BF45" i="28"/>
  <c r="BE45" i="28"/>
  <c r="BD45" i="28"/>
  <c r="BC45" i="28"/>
  <c r="BB45" i="28"/>
  <c r="BA45" i="28"/>
  <c r="AZ45" i="28"/>
  <c r="AY45" i="28"/>
  <c r="AW45" i="28"/>
  <c r="AS45" i="28"/>
  <c r="AR45" i="28"/>
  <c r="AN45" i="28"/>
  <c r="AM45" i="28"/>
  <c r="AE45" i="28"/>
  <c r="W45" i="28"/>
  <c r="V45" i="28" s="1"/>
  <c r="U45" i="28"/>
  <c r="T45" i="28"/>
  <c r="S45" i="28"/>
  <c r="R45" i="28"/>
  <c r="P45" i="28"/>
  <c r="O45" i="28"/>
  <c r="N45" i="28"/>
  <c r="M45" i="28"/>
  <c r="K45" i="28"/>
  <c r="J45" i="28"/>
  <c r="I45" i="28"/>
  <c r="H45" i="28"/>
  <c r="G45" i="28"/>
  <c r="A45" i="28"/>
  <c r="FD45" i="28" s="1"/>
  <c r="FS44" i="28"/>
  <c r="FP44" i="28"/>
  <c r="FO44" i="28"/>
  <c r="FJ44" i="28"/>
  <c r="FI44" i="28"/>
  <c r="FH44" i="28"/>
  <c r="FC44" i="28"/>
  <c r="FF44" i="28" s="1"/>
  <c r="FA44" i="28"/>
  <c r="EZ44" i="28"/>
  <c r="EX44" i="28"/>
  <c r="FG44" i="28" s="1"/>
  <c r="EW44" i="28"/>
  <c r="EO44" i="28"/>
  <c r="FE44" i="28" s="1"/>
  <c r="EN44" i="28"/>
  <c r="EM44" i="28"/>
  <c r="EL44" i="28"/>
  <c r="EK44" i="28"/>
  <c r="EJ44" i="28"/>
  <c r="EI44" i="28"/>
  <c r="EH44" i="28"/>
  <c r="EG44" i="28"/>
  <c r="EF44" i="28"/>
  <c r="EE44" i="28"/>
  <c r="ED44" i="28"/>
  <c r="EC44" i="28"/>
  <c r="EB44" i="28"/>
  <c r="EA44" i="28"/>
  <c r="DZ44" i="28"/>
  <c r="DY44" i="28"/>
  <c r="DU44" i="28"/>
  <c r="DT44" i="28"/>
  <c r="DS44" i="28"/>
  <c r="FV44" i="28" s="1"/>
  <c r="DR44" i="28"/>
  <c r="FU44" i="28" s="1"/>
  <c r="DQ44" i="28"/>
  <c r="DP44" i="28"/>
  <c r="DO44" i="28"/>
  <c r="DN44" i="28"/>
  <c r="DM44" i="28"/>
  <c r="DL44" i="28"/>
  <c r="DK44" i="28"/>
  <c r="DJ44" i="28"/>
  <c r="DI44" i="28"/>
  <c r="DH44" i="28"/>
  <c r="DG44" i="28"/>
  <c r="DF44" i="28"/>
  <c r="DE44" i="28"/>
  <c r="DD44" i="28"/>
  <c r="DC44" i="28"/>
  <c r="DB44" i="28"/>
  <c r="DA44" i="28"/>
  <c r="CZ44" i="28"/>
  <c r="CY44" i="28"/>
  <c r="CX44" i="28"/>
  <c r="CW44" i="28"/>
  <c r="CV44" i="28"/>
  <c r="CU44" i="28"/>
  <c r="CT44" i="28"/>
  <c r="CS44" i="28"/>
  <c r="CR44" i="28"/>
  <c r="CQ44" i="28"/>
  <c r="CP44" i="28"/>
  <c r="CO44" i="28"/>
  <c r="CN44" i="28"/>
  <c r="CM44" i="28"/>
  <c r="CL44" i="28"/>
  <c r="CK44" i="28"/>
  <c r="CJ44" i="28"/>
  <c r="CI44" i="28"/>
  <c r="CG44" i="28"/>
  <c r="BQ44" i="28"/>
  <c r="BP44" i="28"/>
  <c r="BO44" i="28"/>
  <c r="BN44" i="28"/>
  <c r="BM44" i="28"/>
  <c r="BL44" i="28"/>
  <c r="BK44" i="28"/>
  <c r="BJ44" i="28"/>
  <c r="BI44" i="28"/>
  <c r="BH44" i="28"/>
  <c r="BG44" i="28"/>
  <c r="BF44" i="28"/>
  <c r="BE44" i="28"/>
  <c r="BD44" i="28"/>
  <c r="BC44" i="28"/>
  <c r="BB44" i="28"/>
  <c r="BA44" i="28"/>
  <c r="AZ44" i="28"/>
  <c r="AY44" i="28"/>
  <c r="AW44" i="28"/>
  <c r="AS44" i="28"/>
  <c r="AR44" i="28"/>
  <c r="AN44" i="28"/>
  <c r="AM44" i="28"/>
  <c r="AE44" i="28"/>
  <c r="W44" i="28"/>
  <c r="V44" i="28" s="1"/>
  <c r="U44" i="28"/>
  <c r="T44" i="28"/>
  <c r="S44" i="28"/>
  <c r="R44" i="28"/>
  <c r="P44" i="28"/>
  <c r="O44" i="28"/>
  <c r="N44" i="28"/>
  <c r="M44" i="28"/>
  <c r="K44" i="28"/>
  <c r="J44" i="28"/>
  <c r="I44" i="28"/>
  <c r="H44" i="28"/>
  <c r="G44" i="28"/>
  <c r="A44" i="28"/>
  <c r="CC44" i="28" s="1"/>
  <c r="FS43" i="28"/>
  <c r="FP43" i="28"/>
  <c r="FO43" i="28"/>
  <c r="FJ43" i="28"/>
  <c r="FI43" i="28"/>
  <c r="FH43" i="28"/>
  <c r="FC43" i="28"/>
  <c r="FF43" i="28" s="1"/>
  <c r="FA43" i="28"/>
  <c r="EZ43" i="28"/>
  <c r="EX43" i="28"/>
  <c r="FG43" i="28" s="1"/>
  <c r="EW43" i="28"/>
  <c r="EO43" i="28"/>
  <c r="FE43" i="28" s="1"/>
  <c r="EN43" i="28"/>
  <c r="EM43" i="28"/>
  <c r="EL43" i="28"/>
  <c r="EK43" i="28"/>
  <c r="EJ43" i="28"/>
  <c r="EI43" i="28"/>
  <c r="EH43" i="28"/>
  <c r="EG43" i="28"/>
  <c r="EF43" i="28"/>
  <c r="EE43" i="28"/>
  <c r="ED43" i="28"/>
  <c r="EC43" i="28"/>
  <c r="EB43" i="28"/>
  <c r="EA43" i="28"/>
  <c r="DZ43" i="28"/>
  <c r="DY43" i="28"/>
  <c r="DU43" i="28"/>
  <c r="DT43" i="28"/>
  <c r="DS43" i="28"/>
  <c r="FV43" i="28" s="1"/>
  <c r="DR43" i="28"/>
  <c r="FU43" i="28" s="1"/>
  <c r="DQ43" i="28"/>
  <c r="DP43" i="28"/>
  <c r="DO43" i="28"/>
  <c r="DN43" i="28"/>
  <c r="DM43" i="28"/>
  <c r="DL43" i="28"/>
  <c r="DK43" i="28"/>
  <c r="DJ43" i="28"/>
  <c r="DI43" i="28"/>
  <c r="DH43" i="28"/>
  <c r="DG43" i="28"/>
  <c r="DF43" i="28"/>
  <c r="DE43" i="28"/>
  <c r="DD43" i="28"/>
  <c r="DC43" i="28"/>
  <c r="DB43" i="28"/>
  <c r="DA43" i="28"/>
  <c r="CZ43" i="28"/>
  <c r="CY43" i="28"/>
  <c r="CX43" i="28"/>
  <c r="CW43" i="28"/>
  <c r="CV43" i="28"/>
  <c r="CU43" i="28"/>
  <c r="CT43" i="28"/>
  <c r="CS43" i="28"/>
  <c r="CR43" i="28"/>
  <c r="CQ43" i="28"/>
  <c r="CP43" i="28"/>
  <c r="CO43" i="28"/>
  <c r="CN43" i="28"/>
  <c r="CM43" i="28"/>
  <c r="CL43" i="28"/>
  <c r="CK43" i="28"/>
  <c r="CJ43" i="28"/>
  <c r="CI43" i="28"/>
  <c r="CG43" i="28"/>
  <c r="BQ43" i="28"/>
  <c r="BP43" i="28"/>
  <c r="BO43" i="28"/>
  <c r="BN43" i="28"/>
  <c r="BM43" i="28"/>
  <c r="BL43" i="28"/>
  <c r="BK43" i="28"/>
  <c r="BJ43" i="28"/>
  <c r="BI43" i="28"/>
  <c r="BH43" i="28"/>
  <c r="BG43" i="28"/>
  <c r="BF43" i="28"/>
  <c r="BE43" i="28"/>
  <c r="BD43" i="28"/>
  <c r="BC43" i="28"/>
  <c r="BB43" i="28"/>
  <c r="BA43" i="28"/>
  <c r="AZ43" i="28"/>
  <c r="AY43" i="28"/>
  <c r="AW43" i="28"/>
  <c r="AS43" i="28"/>
  <c r="AR43" i="28"/>
  <c r="AN43" i="28"/>
  <c r="AM43" i="28"/>
  <c r="AE43" i="28"/>
  <c r="W43" i="28"/>
  <c r="V43" i="28" s="1"/>
  <c r="U43" i="28"/>
  <c r="T43" i="28"/>
  <c r="S43" i="28"/>
  <c r="R43" i="28"/>
  <c r="P43" i="28"/>
  <c r="O43" i="28"/>
  <c r="N43" i="28"/>
  <c r="M43" i="28"/>
  <c r="K43" i="28"/>
  <c r="J43" i="28"/>
  <c r="I43" i="28"/>
  <c r="H43" i="28"/>
  <c r="G43" i="28"/>
  <c r="A43" i="28"/>
  <c r="CC43" i="28" s="1"/>
  <c r="EZ42" i="28"/>
  <c r="EH42" i="28"/>
  <c r="EG42" i="28"/>
  <c r="EF42" i="28"/>
  <c r="EE42" i="28"/>
  <c r="ED42" i="28"/>
  <c r="EC42" i="28"/>
  <c r="EB42" i="28"/>
  <c r="EK42" i="28" s="1"/>
  <c r="EA42" i="28"/>
  <c r="DZ42" i="28"/>
  <c r="EI42" i="28" s="1"/>
  <c r="DY42" i="28"/>
  <c r="AR42" i="28"/>
  <c r="AN42" i="28"/>
  <c r="U42" i="28"/>
  <c r="U41" i="28" s="1"/>
  <c r="U40" i="28" s="1"/>
  <c r="U39" i="28" s="1"/>
  <c r="S42" i="28"/>
  <c r="S41" i="28" s="1"/>
  <c r="P42" i="28"/>
  <c r="O42" i="28"/>
  <c r="N42" i="28"/>
  <c r="M42" i="28"/>
  <c r="Q42" i="28" s="1"/>
  <c r="K42" i="28"/>
  <c r="J42" i="28"/>
  <c r="I42" i="28"/>
  <c r="H42" i="28"/>
  <c r="EZ41" i="28"/>
  <c r="EI41" i="28"/>
  <c r="EG41" i="28"/>
  <c r="EF41" i="28"/>
  <c r="EE41" i="28"/>
  <c r="ED41" i="28"/>
  <c r="EC41" i="28"/>
  <c r="EB41" i="28"/>
  <c r="EA41" i="28"/>
  <c r="EK41" i="28" s="1"/>
  <c r="DZ41" i="28"/>
  <c r="DY41" i="28"/>
  <c r="EJ41" i="28" s="1"/>
  <c r="AR41" i="28"/>
  <c r="AN41" i="28"/>
  <c r="P41" i="28"/>
  <c r="O41" i="28"/>
  <c r="Q41" i="28" s="1"/>
  <c r="N41" i="28"/>
  <c r="M41" i="28"/>
  <c r="K41" i="28"/>
  <c r="J41" i="28"/>
  <c r="I41" i="28"/>
  <c r="H41" i="28"/>
  <c r="FS40" i="28"/>
  <c r="FP40" i="28"/>
  <c r="FO40" i="28"/>
  <c r="FJ40" i="28"/>
  <c r="FI40" i="28"/>
  <c r="FH40" i="28"/>
  <c r="FC40" i="28"/>
  <c r="FF40" i="28" s="1"/>
  <c r="FA40" i="28"/>
  <c r="EZ40" i="28"/>
  <c r="EX40" i="28"/>
  <c r="FG40" i="28" s="1"/>
  <c r="EW40" i="28"/>
  <c r="EO40" i="28"/>
  <c r="FE40" i="28" s="1"/>
  <c r="EN40" i="28"/>
  <c r="EM40" i="28"/>
  <c r="EL40" i="28"/>
  <c r="EK40" i="28"/>
  <c r="EJ40" i="28"/>
  <c r="EI40" i="28"/>
  <c r="EH40" i="28"/>
  <c r="EG40" i="28"/>
  <c r="EF40" i="28"/>
  <c r="EE40" i="28"/>
  <c r="ED40" i="28"/>
  <c r="EC40" i="28"/>
  <c r="EB40" i="28"/>
  <c r="EA40" i="28"/>
  <c r="DZ40" i="28"/>
  <c r="DY40" i="28"/>
  <c r="AR40" i="28"/>
  <c r="AN40" i="28"/>
  <c r="S40" i="28"/>
  <c r="S39" i="28" s="1"/>
  <c r="S38" i="28" s="1"/>
  <c r="S37" i="28" s="1"/>
  <c r="S36" i="28" s="1"/>
  <c r="S35" i="28" s="1"/>
  <c r="S34" i="28" s="1"/>
  <c r="S33" i="28" s="1"/>
  <c r="S32" i="28" s="1"/>
  <c r="S31" i="28" s="1"/>
  <c r="P40" i="28"/>
  <c r="O40" i="28"/>
  <c r="N40" i="28"/>
  <c r="M40" i="28"/>
  <c r="Q40" i="28" s="1"/>
  <c r="K40" i="28"/>
  <c r="J40" i="28"/>
  <c r="I40" i="28"/>
  <c r="H40" i="28"/>
  <c r="EZ39" i="28"/>
  <c r="EK39" i="28"/>
  <c r="EI39" i="28"/>
  <c r="EG39" i="28"/>
  <c r="EF39" i="28"/>
  <c r="EE39" i="28"/>
  <c r="ED39" i="28"/>
  <c r="EC39" i="28"/>
  <c r="EB39" i="28"/>
  <c r="EA39" i="28"/>
  <c r="DZ39" i="28"/>
  <c r="DY39" i="28"/>
  <c r="AR39" i="28"/>
  <c r="AN39" i="28"/>
  <c r="P39" i="28"/>
  <c r="O39" i="28"/>
  <c r="N39" i="28"/>
  <c r="M39" i="28"/>
  <c r="K39" i="28"/>
  <c r="J39" i="28"/>
  <c r="L39" i="28" s="1"/>
  <c r="I39" i="28"/>
  <c r="H39" i="28"/>
  <c r="EZ38" i="28"/>
  <c r="EI38" i="28"/>
  <c r="EH38" i="28"/>
  <c r="EG38" i="28"/>
  <c r="EF38" i="28"/>
  <c r="EE38" i="28"/>
  <c r="ED38" i="28"/>
  <c r="EC38" i="28"/>
  <c r="EB38" i="28"/>
  <c r="EA38" i="28"/>
  <c r="EK38" i="28" s="1"/>
  <c r="DZ38" i="28"/>
  <c r="EJ38" i="28" s="1"/>
  <c r="DY38" i="28"/>
  <c r="AR38" i="28"/>
  <c r="AN38" i="28"/>
  <c r="U38" i="28"/>
  <c r="U37" i="28" s="1"/>
  <c r="U36" i="28" s="1"/>
  <c r="U35" i="28" s="1"/>
  <c r="U34" i="28" s="1"/>
  <c r="U33" i="28" s="1"/>
  <c r="U32" i="28" s="1"/>
  <c r="U31" i="28" s="1"/>
  <c r="Q38" i="28"/>
  <c r="P38" i="28"/>
  <c r="O38" i="28"/>
  <c r="N38" i="28"/>
  <c r="M38" i="28"/>
  <c r="L38" i="28"/>
  <c r="K38" i="28"/>
  <c r="J38" i="28"/>
  <c r="I38" i="28"/>
  <c r="H38" i="28"/>
  <c r="EZ37" i="28"/>
  <c r="EI37" i="28"/>
  <c r="EH37" i="28"/>
  <c r="EG37" i="28"/>
  <c r="EF37" i="28"/>
  <c r="EE37" i="28"/>
  <c r="ED37" i="28"/>
  <c r="EC37" i="28"/>
  <c r="EB37" i="28"/>
  <c r="EA37" i="28"/>
  <c r="EK37" i="28" s="1"/>
  <c r="DZ37" i="28"/>
  <c r="DY37" i="28"/>
  <c r="AR37" i="28"/>
  <c r="AN37" i="28"/>
  <c r="Q37" i="28"/>
  <c r="P37" i="28"/>
  <c r="O37" i="28"/>
  <c r="N37" i="28"/>
  <c r="M37" i="28"/>
  <c r="L37" i="28"/>
  <c r="K37" i="28"/>
  <c r="J37" i="28"/>
  <c r="I37" i="28"/>
  <c r="H37" i="28"/>
  <c r="EZ36" i="28"/>
  <c r="EK36" i="28"/>
  <c r="EI36" i="28"/>
  <c r="EG36" i="28"/>
  <c r="EF36" i="28"/>
  <c r="EE36" i="28"/>
  <c r="ED36" i="28"/>
  <c r="EC36" i="28"/>
  <c r="EB36" i="28"/>
  <c r="EA36" i="28"/>
  <c r="DZ36" i="28"/>
  <c r="DY36" i="28"/>
  <c r="EJ36" i="28" s="1"/>
  <c r="EW36" i="28" s="1"/>
  <c r="EX36" i="28" s="1"/>
  <c r="FG36" i="28" s="1"/>
  <c r="AR36" i="28"/>
  <c r="AN36" i="28"/>
  <c r="Q36" i="28"/>
  <c r="P36" i="28"/>
  <c r="O36" i="28"/>
  <c r="N36" i="28"/>
  <c r="M36" i="28"/>
  <c r="L36" i="28"/>
  <c r="K36" i="28"/>
  <c r="J36" i="28"/>
  <c r="I36" i="28"/>
  <c r="H36" i="28"/>
  <c r="FS35" i="28"/>
  <c r="FP35" i="28"/>
  <c r="FO35" i="28"/>
  <c r="FJ35" i="28"/>
  <c r="FI35" i="28"/>
  <c r="FH35" i="28"/>
  <c r="FC35" i="28"/>
  <c r="FF35" i="28" s="1"/>
  <c r="FA35" i="28"/>
  <c r="EZ35" i="28"/>
  <c r="EX35" i="28"/>
  <c r="FG35" i="28" s="1"/>
  <c r="EW35" i="28"/>
  <c r="EO35" i="28"/>
  <c r="FE35" i="28" s="1"/>
  <c r="EN35" i="28"/>
  <c r="EM35" i="28"/>
  <c r="EL35" i="28"/>
  <c r="EK35" i="28"/>
  <c r="EJ35" i="28"/>
  <c r="EI35" i="28"/>
  <c r="EH35" i="28"/>
  <c r="EG35" i="28"/>
  <c r="EF35" i="28"/>
  <c r="EE35" i="28"/>
  <c r="ED35" i="28"/>
  <c r="EC35" i="28"/>
  <c r="EB35" i="28"/>
  <c r="EA35" i="28"/>
  <c r="DZ35" i="28"/>
  <c r="DY35" i="28"/>
  <c r="AR35" i="28"/>
  <c r="AN35" i="28"/>
  <c r="Q35" i="28"/>
  <c r="P35" i="28"/>
  <c r="O35" i="28"/>
  <c r="N35" i="28"/>
  <c r="M35" i="28"/>
  <c r="L35" i="28"/>
  <c r="K35" i="28"/>
  <c r="J35" i="28"/>
  <c r="I35" i="28"/>
  <c r="H35" i="28"/>
  <c r="FS34" i="28"/>
  <c r="FP34" i="28"/>
  <c r="FO34" i="28"/>
  <c r="FJ34" i="28"/>
  <c r="FI34" i="28"/>
  <c r="FH34" i="28"/>
  <c r="FC34" i="28"/>
  <c r="FF34" i="28" s="1"/>
  <c r="FA34" i="28"/>
  <c r="EZ34" i="28"/>
  <c r="EX34" i="28"/>
  <c r="FG34" i="28" s="1"/>
  <c r="EW34" i="28"/>
  <c r="EO34" i="28"/>
  <c r="FE34" i="28" s="1"/>
  <c r="EN34" i="28"/>
  <c r="EM34" i="28"/>
  <c r="EL34" i="28"/>
  <c r="EK34" i="28"/>
  <c r="EJ34" i="28"/>
  <c r="EI34" i="28"/>
  <c r="EH34" i="28"/>
  <c r="EG34" i="28"/>
  <c r="EF34" i="28"/>
  <c r="EE34" i="28"/>
  <c r="ED34" i="28"/>
  <c r="EC34" i="28"/>
  <c r="EB34" i="28"/>
  <c r="EA34" i="28"/>
  <c r="DZ34" i="28"/>
  <c r="DY34" i="28"/>
  <c r="AR34" i="28"/>
  <c r="AN34" i="28"/>
  <c r="Q34" i="28"/>
  <c r="P34" i="28"/>
  <c r="O34" i="28"/>
  <c r="N34" i="28"/>
  <c r="M34" i="28"/>
  <c r="L34" i="28"/>
  <c r="K34" i="28"/>
  <c r="J34" i="28"/>
  <c r="I34" i="28"/>
  <c r="H34" i="28"/>
  <c r="EZ33" i="28"/>
  <c r="EK33" i="28"/>
  <c r="EG33" i="28"/>
  <c r="EF33" i="28"/>
  <c r="EE33" i="28"/>
  <c r="ED33" i="28"/>
  <c r="EC33" i="28"/>
  <c r="EB33" i="28"/>
  <c r="EA33" i="28"/>
  <c r="DZ33" i="28"/>
  <c r="EI33" i="28" s="1"/>
  <c r="DY33" i="28"/>
  <c r="EJ33" i="28" s="1"/>
  <c r="AR33" i="28"/>
  <c r="AN33" i="28"/>
  <c r="Q33" i="28"/>
  <c r="P33" i="28"/>
  <c r="O33" i="28"/>
  <c r="N33" i="28"/>
  <c r="M33" i="28"/>
  <c r="L33" i="28"/>
  <c r="K33" i="28"/>
  <c r="J33" i="28"/>
  <c r="I33" i="28"/>
  <c r="H33" i="28"/>
  <c r="FS32" i="28"/>
  <c r="FP32" i="28"/>
  <c r="FO32" i="28"/>
  <c r="FJ32" i="28"/>
  <c r="FI32" i="28"/>
  <c r="FH32" i="28"/>
  <c r="FC32" i="28"/>
  <c r="FF32" i="28" s="1"/>
  <c r="FA32" i="28"/>
  <c r="EZ32" i="28"/>
  <c r="EX32" i="28"/>
  <c r="FG32" i="28" s="1"/>
  <c r="EW32" i="28"/>
  <c r="EO32" i="28"/>
  <c r="FE32" i="28" s="1"/>
  <c r="EN32" i="28"/>
  <c r="EM32" i="28"/>
  <c r="EL32" i="28"/>
  <c r="EK32" i="28"/>
  <c r="EJ32" i="28"/>
  <c r="EI32" i="28"/>
  <c r="EH32" i="28"/>
  <c r="EG32" i="28"/>
  <c r="EF32" i="28"/>
  <c r="EE32" i="28"/>
  <c r="ED32" i="28"/>
  <c r="EC32" i="28"/>
  <c r="EB32" i="28"/>
  <c r="EA32" i="28"/>
  <c r="DZ32" i="28"/>
  <c r="DY32" i="28"/>
  <c r="AR32" i="28"/>
  <c r="AN32" i="28"/>
  <c r="Q32" i="28"/>
  <c r="P32" i="28"/>
  <c r="O32" i="28"/>
  <c r="N32" i="28"/>
  <c r="M32" i="28"/>
  <c r="L32" i="28"/>
  <c r="K32" i="28"/>
  <c r="J32" i="28"/>
  <c r="I32" i="28"/>
  <c r="H32" i="28"/>
  <c r="A32" i="28"/>
  <c r="FS31" i="28"/>
  <c r="FR31" i="28"/>
  <c r="FP31" i="28"/>
  <c r="FO31" i="28"/>
  <c r="FJ31" i="28"/>
  <c r="FI31" i="28"/>
  <c r="FH31" i="28"/>
  <c r="FC31" i="28"/>
  <c r="FF31" i="28" s="1"/>
  <c r="FA31" i="28"/>
  <c r="EZ31" i="28"/>
  <c r="EX31" i="28"/>
  <c r="FG31" i="28" s="1"/>
  <c r="EW31" i="28"/>
  <c r="EO31" i="28"/>
  <c r="FE31" i="28" s="1"/>
  <c r="EN31" i="28"/>
  <c r="EM31" i="28"/>
  <c r="EL31" i="28"/>
  <c r="EK31" i="28"/>
  <c r="EJ31" i="28"/>
  <c r="EI31" i="28"/>
  <c r="EH31" i="28"/>
  <c r="EG31" i="28"/>
  <c r="EF31" i="28"/>
  <c r="EE31" i="28"/>
  <c r="ED31" i="28"/>
  <c r="EC31" i="28"/>
  <c r="EB31" i="28"/>
  <c r="EA31" i="28"/>
  <c r="DZ31" i="28"/>
  <c r="DY31" i="28"/>
  <c r="W31" i="28"/>
  <c r="W32" i="28" s="1"/>
  <c r="T31" i="28"/>
  <c r="T32" i="28" s="1"/>
  <c r="T33" i="28" s="1"/>
  <c r="T34" i="28" s="1"/>
  <c r="T35" i="28" s="1"/>
  <c r="T36" i="28" s="1"/>
  <c r="T37" i="28" s="1"/>
  <c r="T38" i="28" s="1"/>
  <c r="T39" i="28" s="1"/>
  <c r="T40" i="28" s="1"/>
  <c r="T41" i="28" s="1"/>
  <c r="T42" i="28" s="1"/>
  <c r="R31" i="28"/>
  <c r="R32" i="28" s="1"/>
  <c r="R33" i="28" s="1"/>
  <c r="R34" i="28" s="1"/>
  <c r="R35" i="28" s="1"/>
  <c r="R36" i="28" s="1"/>
  <c r="R37" i="28" s="1"/>
  <c r="R38" i="28" s="1"/>
  <c r="R39" i="28" s="1"/>
  <c r="R40" i="28" s="1"/>
  <c r="R41" i="28" s="1"/>
  <c r="R42" i="28" s="1"/>
  <c r="Q31" i="28"/>
  <c r="P31" i="28"/>
  <c r="O31" i="28"/>
  <c r="N31" i="28"/>
  <c r="M31" i="28"/>
  <c r="L31" i="28"/>
  <c r="X31" i="28" s="1"/>
  <c r="BL32" i="28" s="1"/>
  <c r="K31" i="28"/>
  <c r="J31" i="28"/>
  <c r="I31" i="28"/>
  <c r="H31" i="28"/>
  <c r="W30" i="28"/>
  <c r="AQ24" i="28"/>
  <c r="AP24" i="28"/>
  <c r="AQ23" i="28"/>
  <c r="AP23" i="28"/>
  <c r="AC23" i="28"/>
  <c r="AQ22" i="28"/>
  <c r="AP22" i="28"/>
  <c r="AC22" i="28"/>
  <c r="AQ21" i="28"/>
  <c r="AP21" i="28"/>
  <c r="AC21" i="28"/>
  <c r="AQ20" i="28"/>
  <c r="AP20" i="28"/>
  <c r="AC20" i="28"/>
  <c r="AQ19" i="28"/>
  <c r="AP19" i="28"/>
  <c r="AQ18" i="28"/>
  <c r="AP18" i="28"/>
  <c r="AQ16" i="28"/>
  <c r="AP16" i="28"/>
  <c r="AQ15" i="28"/>
  <c r="AP15" i="28"/>
  <c r="AQ14" i="28"/>
  <c r="AP14" i="28"/>
  <c r="AQ13" i="28"/>
  <c r="AP13" i="28"/>
  <c r="AQ12" i="28"/>
  <c r="AP12" i="28"/>
  <c r="AQ11" i="28"/>
  <c r="AP11" i="28"/>
  <c r="AQ8" i="28"/>
  <c r="AP8" i="28"/>
  <c r="AQ7" i="28"/>
  <c r="AP7" i="28"/>
  <c r="DT5" i="28"/>
  <c r="AQ5" i="28"/>
  <c r="AP5" i="28"/>
  <c r="DT4" i="28"/>
  <c r="AQ4" i="28"/>
  <c r="AP4" i="28"/>
  <c r="B1" i="28"/>
  <c r="AD32" i="27"/>
  <c r="AD33" i="27"/>
  <c r="AD34" i="27"/>
  <c r="AD35" i="27"/>
  <c r="AD36" i="27"/>
  <c r="AD37" i="27"/>
  <c r="BW32" i="27"/>
  <c r="BW33" i="27"/>
  <c r="BW34" i="27"/>
  <c r="BW35" i="27"/>
  <c r="BW36" i="27"/>
  <c r="BW37" i="27"/>
  <c r="AK32" i="27"/>
  <c r="AK33" i="27"/>
  <c r="AK34" i="27"/>
  <c r="AK35" i="27"/>
  <c r="AK36" i="27"/>
  <c r="AK37" i="27"/>
  <c r="FS151" i="27"/>
  <c r="FP151" i="27"/>
  <c r="FO151" i="27"/>
  <c r="FJ151" i="27"/>
  <c r="FK151" i="27" s="1"/>
  <c r="FI151" i="27"/>
  <c r="FH151" i="27"/>
  <c r="FC151" i="27"/>
  <c r="FF151" i="27" s="1"/>
  <c r="FA151" i="27"/>
  <c r="EZ151" i="27"/>
  <c r="EX151" i="27"/>
  <c r="FG151" i="27" s="1"/>
  <c r="EW151" i="27"/>
  <c r="EO151" i="27"/>
  <c r="FE151" i="27" s="1"/>
  <c r="EN151" i="27"/>
  <c r="EM151" i="27"/>
  <c r="EL151" i="27"/>
  <c r="EK151" i="27"/>
  <c r="EJ151" i="27"/>
  <c r="EI151" i="27"/>
  <c r="EH151" i="27"/>
  <c r="EG151" i="27"/>
  <c r="EF151" i="27"/>
  <c r="EE151" i="27"/>
  <c r="ED151" i="27"/>
  <c r="EC151" i="27"/>
  <c r="EB151" i="27"/>
  <c r="EA151" i="27"/>
  <c r="DZ151" i="27"/>
  <c r="DY151" i="27"/>
  <c r="DU151" i="27"/>
  <c r="DT151" i="27"/>
  <c r="DS151" i="27"/>
  <c r="FV151" i="27" s="1"/>
  <c r="DR151" i="27"/>
  <c r="FU151" i="27" s="1"/>
  <c r="DQ151" i="27"/>
  <c r="DP151" i="27"/>
  <c r="DO151" i="27"/>
  <c r="DN151" i="27"/>
  <c r="DM151" i="27"/>
  <c r="DL151" i="27"/>
  <c r="DK151" i="27"/>
  <c r="DJ151" i="27"/>
  <c r="DI151" i="27"/>
  <c r="DH151" i="27"/>
  <c r="DG151" i="27"/>
  <c r="DF151" i="27"/>
  <c r="DE151" i="27"/>
  <c r="DD151" i="27"/>
  <c r="DC151" i="27"/>
  <c r="DB151" i="27"/>
  <c r="DA151" i="27"/>
  <c r="CZ151" i="27"/>
  <c r="CY151" i="27"/>
  <c r="CX151" i="27"/>
  <c r="CW151" i="27"/>
  <c r="CV151" i="27"/>
  <c r="CU151" i="27"/>
  <c r="CT151" i="27"/>
  <c r="CS151" i="27"/>
  <c r="CR151" i="27"/>
  <c r="CQ151" i="27"/>
  <c r="CP151" i="27"/>
  <c r="CO151" i="27"/>
  <c r="CN151" i="27"/>
  <c r="CM151" i="27"/>
  <c r="CL151" i="27"/>
  <c r="CK151" i="27"/>
  <c r="CJ151" i="27"/>
  <c r="CI151" i="27"/>
  <c r="CG151" i="27"/>
  <c r="BQ151" i="27"/>
  <c r="BP151" i="27"/>
  <c r="BO151" i="27"/>
  <c r="BN151" i="27"/>
  <c r="BM151" i="27"/>
  <c r="BL151" i="27"/>
  <c r="BK151" i="27"/>
  <c r="BJ151" i="27"/>
  <c r="BI151" i="27"/>
  <c r="BH151" i="27"/>
  <c r="BG151" i="27"/>
  <c r="BF151" i="27"/>
  <c r="BE151" i="27"/>
  <c r="BD151" i="27"/>
  <c r="BC151" i="27"/>
  <c r="BB151" i="27"/>
  <c r="BA151" i="27"/>
  <c r="AZ151" i="27"/>
  <c r="AY151" i="27"/>
  <c r="AW151" i="27"/>
  <c r="AS151" i="27"/>
  <c r="AR151" i="27"/>
  <c r="AN151" i="27"/>
  <c r="AM151" i="27"/>
  <c r="AE151" i="27"/>
  <c r="W151" i="27"/>
  <c r="U151" i="27"/>
  <c r="T151" i="27"/>
  <c r="S151" i="27"/>
  <c r="R151" i="27"/>
  <c r="P151" i="27"/>
  <c r="O151" i="27"/>
  <c r="N151" i="27"/>
  <c r="M151" i="27"/>
  <c r="K151" i="27"/>
  <c r="J151" i="27"/>
  <c r="I151" i="27"/>
  <c r="H151" i="27"/>
  <c r="G151" i="27"/>
  <c r="A151" i="27"/>
  <c r="CD151" i="27" s="1"/>
  <c r="FS150" i="27"/>
  <c r="FP150" i="27"/>
  <c r="FO150" i="27"/>
  <c r="FJ150" i="27"/>
  <c r="FI150" i="27"/>
  <c r="FH150" i="27"/>
  <c r="FG150" i="27"/>
  <c r="FC150" i="27"/>
  <c r="FF150" i="27" s="1"/>
  <c r="FA150" i="27"/>
  <c r="EZ150" i="27"/>
  <c r="EX150" i="27"/>
  <c r="EW150" i="27"/>
  <c r="EO150" i="27"/>
  <c r="FE150" i="27" s="1"/>
  <c r="EN150" i="27"/>
  <c r="EM150" i="27"/>
  <c r="EL150" i="27"/>
  <c r="EK150" i="27"/>
  <c r="EJ150" i="27"/>
  <c r="EI150" i="27"/>
  <c r="EH150" i="27"/>
  <c r="EG150" i="27"/>
  <c r="EF150" i="27"/>
  <c r="EE150" i="27"/>
  <c r="ED150" i="27"/>
  <c r="EC150" i="27"/>
  <c r="EB150" i="27"/>
  <c r="EA150" i="27"/>
  <c r="DZ150" i="27"/>
  <c r="DY150" i="27"/>
  <c r="DU150" i="27"/>
  <c r="DT150" i="27"/>
  <c r="DS150" i="27"/>
  <c r="FV150" i="27" s="1"/>
  <c r="DR150" i="27"/>
  <c r="FU150" i="27" s="1"/>
  <c r="DQ150" i="27"/>
  <c r="DP150" i="27"/>
  <c r="DO150" i="27"/>
  <c r="DN150" i="27"/>
  <c r="DM150" i="27"/>
  <c r="DL150" i="27"/>
  <c r="DK150" i="27"/>
  <c r="DJ150" i="27"/>
  <c r="DI150" i="27"/>
  <c r="DH150" i="27"/>
  <c r="DG150" i="27"/>
  <c r="DF150" i="27"/>
  <c r="DE150" i="27"/>
  <c r="DD150" i="27"/>
  <c r="DC150" i="27"/>
  <c r="DB150" i="27"/>
  <c r="DA150" i="27"/>
  <c r="CZ150" i="27"/>
  <c r="CY150" i="27"/>
  <c r="CX150" i="27"/>
  <c r="CW150" i="27"/>
  <c r="CV150" i="27"/>
  <c r="CU150" i="27"/>
  <c r="CT150" i="27"/>
  <c r="CS150" i="27"/>
  <c r="CR150" i="27"/>
  <c r="CQ150" i="27"/>
  <c r="CP150" i="27"/>
  <c r="CO150" i="27"/>
  <c r="CN150" i="27"/>
  <c r="CM150" i="27"/>
  <c r="CL150" i="27"/>
  <c r="CK150" i="27"/>
  <c r="CJ150" i="27"/>
  <c r="CI150" i="27"/>
  <c r="CG150" i="27"/>
  <c r="BQ150" i="27"/>
  <c r="BP150" i="27"/>
  <c r="BO150" i="27"/>
  <c r="BN150" i="27"/>
  <c r="BM150" i="27"/>
  <c r="BL150" i="27"/>
  <c r="BK150" i="27"/>
  <c r="BJ150" i="27"/>
  <c r="BI150" i="27"/>
  <c r="BH150" i="27"/>
  <c r="BG150" i="27"/>
  <c r="BF150" i="27"/>
  <c r="BE150" i="27"/>
  <c r="BD150" i="27"/>
  <c r="BC150" i="27"/>
  <c r="BB150" i="27"/>
  <c r="BA150" i="27"/>
  <c r="AZ150" i="27"/>
  <c r="AY150" i="27"/>
  <c r="AW150" i="27"/>
  <c r="AS150" i="27"/>
  <c r="AR150" i="27"/>
  <c r="AN150" i="27"/>
  <c r="AM150" i="27"/>
  <c r="AE150" i="27"/>
  <c r="W150" i="27"/>
  <c r="U150" i="27"/>
  <c r="T150" i="27"/>
  <c r="S150" i="27"/>
  <c r="R150" i="27"/>
  <c r="P150" i="27"/>
  <c r="O150" i="27"/>
  <c r="N150" i="27"/>
  <c r="M150" i="27"/>
  <c r="K150" i="27"/>
  <c r="J150" i="27"/>
  <c r="I150" i="27"/>
  <c r="H150" i="27"/>
  <c r="G150" i="27"/>
  <c r="A150" i="27"/>
  <c r="CD150" i="27" s="1"/>
  <c r="FS149" i="27"/>
  <c r="FP149" i="27"/>
  <c r="FO149" i="27"/>
  <c r="FJ149" i="27"/>
  <c r="FI149" i="27"/>
  <c r="FH149" i="27"/>
  <c r="FG149" i="27"/>
  <c r="FC149" i="27"/>
  <c r="FF149" i="27" s="1"/>
  <c r="FA149" i="27"/>
  <c r="EZ149" i="27"/>
  <c r="EX149" i="27"/>
  <c r="EW149" i="27"/>
  <c r="EO149" i="27"/>
  <c r="FE149" i="27" s="1"/>
  <c r="EN149" i="27"/>
  <c r="EM149" i="27"/>
  <c r="EL149" i="27"/>
  <c r="EK149" i="27"/>
  <c r="EJ149" i="27"/>
  <c r="EI149" i="27"/>
  <c r="EH149" i="27"/>
  <c r="EG149" i="27"/>
  <c r="EF149" i="27"/>
  <c r="EE149" i="27"/>
  <c r="ED149" i="27"/>
  <c r="EC149" i="27"/>
  <c r="EB149" i="27"/>
  <c r="EA149" i="27"/>
  <c r="DZ149" i="27"/>
  <c r="DY149" i="27"/>
  <c r="DU149" i="27"/>
  <c r="DT149" i="27"/>
  <c r="DS149" i="27"/>
  <c r="FV149" i="27" s="1"/>
  <c r="DR149" i="27"/>
  <c r="FU149" i="27" s="1"/>
  <c r="DQ149" i="27"/>
  <c r="DP149" i="27"/>
  <c r="DO149" i="27"/>
  <c r="DN149" i="27"/>
  <c r="DM149" i="27"/>
  <c r="DL149" i="27"/>
  <c r="DK149" i="27"/>
  <c r="DJ149" i="27"/>
  <c r="DI149" i="27"/>
  <c r="DH149" i="27"/>
  <c r="DG149" i="27"/>
  <c r="DF149" i="27"/>
  <c r="DE149" i="27"/>
  <c r="DD149" i="27"/>
  <c r="DC149" i="27"/>
  <c r="DB149" i="27"/>
  <c r="DA149" i="27"/>
  <c r="CZ149" i="27"/>
  <c r="CY149" i="27"/>
  <c r="CX149" i="27"/>
  <c r="CW149" i="27"/>
  <c r="CV149" i="27"/>
  <c r="CU149" i="27"/>
  <c r="CT149" i="27"/>
  <c r="CS149" i="27"/>
  <c r="CR149" i="27"/>
  <c r="CQ149" i="27"/>
  <c r="CP149" i="27"/>
  <c r="CO149" i="27"/>
  <c r="CN149" i="27"/>
  <c r="CM149" i="27"/>
  <c r="CL149" i="27"/>
  <c r="CK149" i="27"/>
  <c r="CJ149" i="27"/>
  <c r="CI149" i="27"/>
  <c r="CG149" i="27"/>
  <c r="BQ149" i="27"/>
  <c r="BP149" i="27"/>
  <c r="BO149" i="27"/>
  <c r="BN149" i="27"/>
  <c r="BM149" i="27"/>
  <c r="BL149" i="27"/>
  <c r="BK149" i="27"/>
  <c r="BJ149" i="27"/>
  <c r="BI149" i="27"/>
  <c r="BH149" i="27"/>
  <c r="BG149" i="27"/>
  <c r="BF149" i="27"/>
  <c r="BE149" i="27"/>
  <c r="BD149" i="27"/>
  <c r="BC149" i="27"/>
  <c r="BB149" i="27"/>
  <c r="BA149" i="27"/>
  <c r="AZ149" i="27"/>
  <c r="AY149" i="27"/>
  <c r="AW149" i="27"/>
  <c r="AS149" i="27"/>
  <c r="AR149" i="27"/>
  <c r="AN149" i="27"/>
  <c r="AM149" i="27"/>
  <c r="AE149" i="27"/>
  <c r="W149" i="27"/>
  <c r="U149" i="27"/>
  <c r="T149" i="27"/>
  <c r="S149" i="27"/>
  <c r="R149" i="27"/>
  <c r="P149" i="27"/>
  <c r="O149" i="27"/>
  <c r="N149" i="27"/>
  <c r="M149" i="27"/>
  <c r="K149" i="27"/>
  <c r="J149" i="27"/>
  <c r="I149" i="27"/>
  <c r="H149" i="27"/>
  <c r="G149" i="27"/>
  <c r="A149" i="27"/>
  <c r="CD149" i="27" s="1"/>
  <c r="FS148" i="27"/>
  <c r="FP148" i="27"/>
  <c r="FO148" i="27"/>
  <c r="FJ148" i="27"/>
  <c r="FI148" i="27"/>
  <c r="FH148" i="27"/>
  <c r="FG148" i="27"/>
  <c r="FC148" i="27"/>
  <c r="FF148" i="27" s="1"/>
  <c r="FA148" i="27"/>
  <c r="EZ148" i="27"/>
  <c r="EX148" i="27"/>
  <c r="EW148" i="27"/>
  <c r="EO148" i="27"/>
  <c r="FE148" i="27" s="1"/>
  <c r="EN148" i="27"/>
  <c r="EM148" i="27"/>
  <c r="EL148" i="27"/>
  <c r="EK148" i="27"/>
  <c r="EJ148" i="27"/>
  <c r="EI148" i="27"/>
  <c r="EH148" i="27"/>
  <c r="EG148" i="27"/>
  <c r="EF148" i="27"/>
  <c r="EE148" i="27"/>
  <c r="ED148" i="27"/>
  <c r="EC148" i="27"/>
  <c r="EB148" i="27"/>
  <c r="EA148" i="27"/>
  <c r="DZ148" i="27"/>
  <c r="DY148" i="27"/>
  <c r="DU148" i="27"/>
  <c r="DT148" i="27"/>
  <c r="DS148" i="27"/>
  <c r="FV148" i="27" s="1"/>
  <c r="DR148" i="27"/>
  <c r="FU148" i="27" s="1"/>
  <c r="DQ148" i="27"/>
  <c r="DP148" i="27"/>
  <c r="DO148" i="27"/>
  <c r="DN148" i="27"/>
  <c r="DM148" i="27"/>
  <c r="DL148" i="27"/>
  <c r="DK148" i="27"/>
  <c r="DJ148" i="27"/>
  <c r="DI148" i="27"/>
  <c r="DH148" i="27"/>
  <c r="DG148" i="27"/>
  <c r="DF148" i="27"/>
  <c r="DE148" i="27"/>
  <c r="DD148" i="27"/>
  <c r="DC148" i="27"/>
  <c r="DB148" i="27"/>
  <c r="DA148" i="27"/>
  <c r="CZ148" i="27"/>
  <c r="CY148" i="27"/>
  <c r="CX148" i="27"/>
  <c r="CW148" i="27"/>
  <c r="CV148" i="27"/>
  <c r="CU148" i="27"/>
  <c r="CT148" i="27"/>
  <c r="CS148" i="27"/>
  <c r="CR148" i="27"/>
  <c r="CQ148" i="27"/>
  <c r="CP148" i="27"/>
  <c r="CO148" i="27"/>
  <c r="CN148" i="27"/>
  <c r="CM148" i="27"/>
  <c r="CL148" i="27"/>
  <c r="CK148" i="27"/>
  <c r="CJ148" i="27"/>
  <c r="CI148" i="27"/>
  <c r="CG148" i="27"/>
  <c r="BQ148" i="27"/>
  <c r="BP148" i="27"/>
  <c r="BO148" i="27"/>
  <c r="BN148" i="27"/>
  <c r="BM148" i="27"/>
  <c r="BL148" i="27"/>
  <c r="BK148" i="27"/>
  <c r="BJ148" i="27"/>
  <c r="BI148" i="27"/>
  <c r="BH148" i="27"/>
  <c r="BG148" i="27"/>
  <c r="BF148" i="27"/>
  <c r="BE148" i="27"/>
  <c r="BD148" i="27"/>
  <c r="BC148" i="27"/>
  <c r="BB148" i="27"/>
  <c r="BA148" i="27"/>
  <c r="AZ148" i="27"/>
  <c r="AY148" i="27"/>
  <c r="AW148" i="27"/>
  <c r="AS148" i="27"/>
  <c r="AR148" i="27"/>
  <c r="AN148" i="27"/>
  <c r="AM148" i="27"/>
  <c r="AE148" i="27"/>
  <c r="W148" i="27"/>
  <c r="U148" i="27"/>
  <c r="T148" i="27"/>
  <c r="S148" i="27"/>
  <c r="R148" i="27"/>
  <c r="P148" i="27"/>
  <c r="O148" i="27"/>
  <c r="N148" i="27"/>
  <c r="M148" i="27"/>
  <c r="K148" i="27"/>
  <c r="J148" i="27"/>
  <c r="I148" i="27"/>
  <c r="H148" i="27"/>
  <c r="G148" i="27"/>
  <c r="A148" i="27"/>
  <c r="FS147" i="27"/>
  <c r="FP147" i="27"/>
  <c r="FO147" i="27"/>
  <c r="FJ147" i="27"/>
  <c r="FI147" i="27"/>
  <c r="FH147" i="27"/>
  <c r="FC147" i="27"/>
  <c r="FF147" i="27" s="1"/>
  <c r="FA147" i="27"/>
  <c r="EZ147" i="27"/>
  <c r="EX147" i="27"/>
  <c r="FG147" i="27" s="1"/>
  <c r="EW147" i="27"/>
  <c r="EO147" i="27"/>
  <c r="FE147" i="27" s="1"/>
  <c r="EN147" i="27"/>
  <c r="EM147" i="27"/>
  <c r="EL147" i="27"/>
  <c r="EK147" i="27"/>
  <c r="EJ147" i="27"/>
  <c r="EI147" i="27"/>
  <c r="EH147" i="27"/>
  <c r="EG147" i="27"/>
  <c r="EF147" i="27"/>
  <c r="EE147" i="27"/>
  <c r="ED147" i="27"/>
  <c r="EC147" i="27"/>
  <c r="EB147" i="27"/>
  <c r="EA147" i="27"/>
  <c r="DZ147" i="27"/>
  <c r="DY147" i="27"/>
  <c r="DU147" i="27"/>
  <c r="DT147" i="27"/>
  <c r="DS147" i="27"/>
  <c r="FV147" i="27" s="1"/>
  <c r="DR147" i="27"/>
  <c r="FU147" i="27" s="1"/>
  <c r="DQ147" i="27"/>
  <c r="DP147" i="27"/>
  <c r="DO147" i="27"/>
  <c r="DN147" i="27"/>
  <c r="DM147" i="27"/>
  <c r="DL147" i="27"/>
  <c r="DK147" i="27"/>
  <c r="DJ147" i="27"/>
  <c r="DI147" i="27"/>
  <c r="DH147" i="27"/>
  <c r="DG147" i="27"/>
  <c r="DF147" i="27"/>
  <c r="DE147" i="27"/>
  <c r="DD147" i="27"/>
  <c r="DC147" i="27"/>
  <c r="DB147" i="27"/>
  <c r="DA147" i="27"/>
  <c r="CZ147" i="27"/>
  <c r="CY147" i="27"/>
  <c r="CX147" i="27"/>
  <c r="CW147" i="27"/>
  <c r="CV147" i="27"/>
  <c r="CU147" i="27"/>
  <c r="CT147" i="27"/>
  <c r="CS147" i="27"/>
  <c r="CR147" i="27"/>
  <c r="CQ147" i="27"/>
  <c r="CP147" i="27"/>
  <c r="CO147" i="27"/>
  <c r="CN147" i="27"/>
  <c r="CM147" i="27"/>
  <c r="CL147" i="27"/>
  <c r="CK147" i="27"/>
  <c r="CJ147" i="27"/>
  <c r="CI147" i="27"/>
  <c r="CG147" i="27"/>
  <c r="BQ147" i="27"/>
  <c r="BP147" i="27"/>
  <c r="BO147" i="27"/>
  <c r="BN147" i="27"/>
  <c r="BM147" i="27"/>
  <c r="BL147" i="27"/>
  <c r="BK147" i="27"/>
  <c r="BJ147" i="27"/>
  <c r="BI147" i="27"/>
  <c r="BH147" i="27"/>
  <c r="BG147" i="27"/>
  <c r="BF147" i="27"/>
  <c r="BE147" i="27"/>
  <c r="BD147" i="27"/>
  <c r="BC147" i="27"/>
  <c r="BB147" i="27"/>
  <c r="BA147" i="27"/>
  <c r="AZ147" i="27"/>
  <c r="AY147" i="27"/>
  <c r="AW147" i="27"/>
  <c r="AS147" i="27"/>
  <c r="AR147" i="27"/>
  <c r="AN147" i="27"/>
  <c r="AM147" i="27"/>
  <c r="AE147" i="27"/>
  <c r="W147" i="27"/>
  <c r="U147" i="27"/>
  <c r="T147" i="27"/>
  <c r="S147" i="27"/>
  <c r="R147" i="27"/>
  <c r="P147" i="27"/>
  <c r="O147" i="27"/>
  <c r="N147" i="27"/>
  <c r="M147" i="27"/>
  <c r="K147" i="27"/>
  <c r="J147" i="27"/>
  <c r="I147" i="27"/>
  <c r="H147" i="27"/>
  <c r="G147" i="27"/>
  <c r="A147" i="27"/>
  <c r="FS146" i="27"/>
  <c r="FP146" i="27"/>
  <c r="FO146" i="27"/>
  <c r="FJ146" i="27"/>
  <c r="FI146" i="27"/>
  <c r="FH146" i="27"/>
  <c r="FC146" i="27"/>
  <c r="FF146" i="27" s="1"/>
  <c r="FA146" i="27"/>
  <c r="EZ146" i="27"/>
  <c r="EX146" i="27"/>
  <c r="FG146" i="27" s="1"/>
  <c r="EW146" i="27"/>
  <c r="EO146" i="27"/>
  <c r="FE146" i="27" s="1"/>
  <c r="EN146" i="27"/>
  <c r="EM146" i="27"/>
  <c r="EL146" i="27"/>
  <c r="EK146" i="27"/>
  <c r="EJ146" i="27"/>
  <c r="EI146" i="27"/>
  <c r="EH146" i="27"/>
  <c r="EG146" i="27"/>
  <c r="EF146" i="27"/>
  <c r="EE146" i="27"/>
  <c r="ED146" i="27"/>
  <c r="EC146" i="27"/>
  <c r="EB146" i="27"/>
  <c r="EA146" i="27"/>
  <c r="DZ146" i="27"/>
  <c r="DY146" i="27"/>
  <c r="DU146" i="27"/>
  <c r="DT146" i="27"/>
  <c r="DS146" i="27"/>
  <c r="FV146" i="27" s="1"/>
  <c r="DR146" i="27"/>
  <c r="FU146" i="27" s="1"/>
  <c r="DQ146" i="27"/>
  <c r="DP146" i="27"/>
  <c r="DO146" i="27"/>
  <c r="DN146" i="27"/>
  <c r="DM146" i="27"/>
  <c r="DL146" i="27"/>
  <c r="DK146" i="27"/>
  <c r="DJ146" i="27"/>
  <c r="DI146" i="27"/>
  <c r="DH146" i="27"/>
  <c r="DG146" i="27"/>
  <c r="DF146" i="27"/>
  <c r="DE146" i="27"/>
  <c r="DD146" i="27"/>
  <c r="DC146" i="27"/>
  <c r="DB146" i="27"/>
  <c r="DA146" i="27"/>
  <c r="CZ146" i="27"/>
  <c r="CY146" i="27"/>
  <c r="CX146" i="27"/>
  <c r="CW146" i="27"/>
  <c r="CV146" i="27"/>
  <c r="CU146" i="27"/>
  <c r="CT146" i="27"/>
  <c r="CS146" i="27"/>
  <c r="CR146" i="27"/>
  <c r="CQ146" i="27"/>
  <c r="CP146" i="27"/>
  <c r="CO146" i="27"/>
  <c r="CN146" i="27"/>
  <c r="CM146" i="27"/>
  <c r="CL146" i="27"/>
  <c r="CK146" i="27"/>
  <c r="CJ146" i="27"/>
  <c r="CI146" i="27"/>
  <c r="CG146" i="27"/>
  <c r="BQ146" i="27"/>
  <c r="BP146" i="27"/>
  <c r="BO146" i="27"/>
  <c r="BN146" i="27"/>
  <c r="BM146" i="27"/>
  <c r="BL146" i="27"/>
  <c r="BK146" i="27"/>
  <c r="BJ146" i="27"/>
  <c r="BI146" i="27"/>
  <c r="BH146" i="27"/>
  <c r="BG146" i="27"/>
  <c r="BF146" i="27"/>
  <c r="BE146" i="27"/>
  <c r="BD146" i="27"/>
  <c r="BC146" i="27"/>
  <c r="BB146" i="27"/>
  <c r="BA146" i="27"/>
  <c r="AZ146" i="27"/>
  <c r="AY146" i="27"/>
  <c r="AW146" i="27"/>
  <c r="AS146" i="27"/>
  <c r="AR146" i="27"/>
  <c r="AN146" i="27"/>
  <c r="AM146" i="27"/>
  <c r="AE146" i="27"/>
  <c r="W146" i="27"/>
  <c r="V146" i="27" s="1"/>
  <c r="U146" i="27"/>
  <c r="T146" i="27"/>
  <c r="S146" i="27"/>
  <c r="R146" i="27"/>
  <c r="P146" i="27"/>
  <c r="O146" i="27"/>
  <c r="N146" i="27"/>
  <c r="M146" i="27"/>
  <c r="K146" i="27"/>
  <c r="J146" i="27"/>
  <c r="I146" i="27"/>
  <c r="H146" i="27"/>
  <c r="G146" i="27"/>
  <c r="A146" i="27"/>
  <c r="CD146" i="27" s="1"/>
  <c r="FS145" i="27"/>
  <c r="FP145" i="27"/>
  <c r="FO145" i="27"/>
  <c r="FJ145" i="27"/>
  <c r="FI145" i="27"/>
  <c r="FH145" i="27"/>
  <c r="FG145" i="27"/>
  <c r="FC145" i="27"/>
  <c r="FF145" i="27" s="1"/>
  <c r="FA145" i="27"/>
  <c r="EZ145" i="27"/>
  <c r="EX145" i="27"/>
  <c r="EW145" i="27"/>
  <c r="EO145" i="27"/>
  <c r="FE145" i="27" s="1"/>
  <c r="EN145" i="27"/>
  <c r="EM145" i="27"/>
  <c r="EL145" i="27"/>
  <c r="EK145" i="27"/>
  <c r="EJ145" i="27"/>
  <c r="EI145" i="27"/>
  <c r="EH145" i="27"/>
  <c r="EG145" i="27"/>
  <c r="EF145" i="27"/>
  <c r="EE145" i="27"/>
  <c r="ED145" i="27"/>
  <c r="EC145" i="27"/>
  <c r="EB145" i="27"/>
  <c r="EA145" i="27"/>
  <c r="DZ145" i="27"/>
  <c r="DY145" i="27"/>
  <c r="DU145" i="27"/>
  <c r="DT145" i="27"/>
  <c r="DS145" i="27"/>
  <c r="FV145" i="27" s="1"/>
  <c r="DR145" i="27"/>
  <c r="FU145" i="27" s="1"/>
  <c r="DQ145" i="27"/>
  <c r="DP145" i="27"/>
  <c r="DO145" i="27"/>
  <c r="DN145" i="27"/>
  <c r="DM145" i="27"/>
  <c r="DL145" i="27"/>
  <c r="DK145" i="27"/>
  <c r="DJ145" i="27"/>
  <c r="DI145" i="27"/>
  <c r="DH145" i="27"/>
  <c r="DG145" i="27"/>
  <c r="DF145" i="27"/>
  <c r="DE145" i="27"/>
  <c r="DD145" i="27"/>
  <c r="DC145" i="27"/>
  <c r="DB145" i="27"/>
  <c r="DA145" i="27"/>
  <c r="CZ145" i="27"/>
  <c r="CY145" i="27"/>
  <c r="CX145" i="27"/>
  <c r="CW145" i="27"/>
  <c r="CV145" i="27"/>
  <c r="CU145" i="27"/>
  <c r="CT145" i="27"/>
  <c r="CS145" i="27"/>
  <c r="CR145" i="27"/>
  <c r="CQ145" i="27"/>
  <c r="CP145" i="27"/>
  <c r="CO145" i="27"/>
  <c r="CN145" i="27"/>
  <c r="CM145" i="27"/>
  <c r="CL145" i="27"/>
  <c r="CK145" i="27"/>
  <c r="CJ145" i="27"/>
  <c r="CI145" i="27"/>
  <c r="CG145" i="27"/>
  <c r="BQ145" i="27"/>
  <c r="BP145" i="27"/>
  <c r="BO145" i="27"/>
  <c r="BN145" i="27"/>
  <c r="BM145" i="27"/>
  <c r="BL145" i="27"/>
  <c r="BK145" i="27"/>
  <c r="BJ145" i="27"/>
  <c r="BI145" i="27"/>
  <c r="BH145" i="27"/>
  <c r="BG145" i="27"/>
  <c r="BF145" i="27"/>
  <c r="BE145" i="27"/>
  <c r="BD145" i="27"/>
  <c r="BC145" i="27"/>
  <c r="BB145" i="27"/>
  <c r="BA145" i="27"/>
  <c r="AZ145" i="27"/>
  <c r="AY145" i="27"/>
  <c r="AW145" i="27"/>
  <c r="AS145" i="27"/>
  <c r="AR145" i="27"/>
  <c r="AN145" i="27"/>
  <c r="AM145" i="27"/>
  <c r="AE145" i="27"/>
  <c r="W145" i="27"/>
  <c r="V145" i="27" s="1"/>
  <c r="U145" i="27"/>
  <c r="T145" i="27"/>
  <c r="S145" i="27"/>
  <c r="R145" i="27"/>
  <c r="P145" i="27"/>
  <c r="O145" i="27"/>
  <c r="N145" i="27"/>
  <c r="M145" i="27"/>
  <c r="K145" i="27"/>
  <c r="J145" i="27"/>
  <c r="I145" i="27"/>
  <c r="H145" i="27"/>
  <c r="G145" i="27"/>
  <c r="A145" i="27"/>
  <c r="FS144" i="27"/>
  <c r="FP144" i="27"/>
  <c r="FO144" i="27"/>
  <c r="FJ144" i="27"/>
  <c r="FI144" i="27"/>
  <c r="FH144" i="27"/>
  <c r="FC144" i="27"/>
  <c r="FF144" i="27" s="1"/>
  <c r="FA144" i="27"/>
  <c r="EZ144" i="27"/>
  <c r="EX144" i="27"/>
  <c r="FG144" i="27" s="1"/>
  <c r="EW144" i="27"/>
  <c r="EO144" i="27"/>
  <c r="FE144" i="27" s="1"/>
  <c r="EN144" i="27"/>
  <c r="EM144" i="27"/>
  <c r="EL144" i="27"/>
  <c r="EK144" i="27"/>
  <c r="EJ144" i="27"/>
  <c r="EI144" i="27"/>
  <c r="EH144" i="27"/>
  <c r="EG144" i="27"/>
  <c r="EF144" i="27"/>
  <c r="EE144" i="27"/>
  <c r="ED144" i="27"/>
  <c r="EC144" i="27"/>
  <c r="EB144" i="27"/>
  <c r="EA144" i="27"/>
  <c r="DZ144" i="27"/>
  <c r="DY144" i="27"/>
  <c r="DU144" i="27"/>
  <c r="DT144" i="27"/>
  <c r="DS144" i="27"/>
  <c r="FV144" i="27" s="1"/>
  <c r="DR144" i="27"/>
  <c r="FU144" i="27" s="1"/>
  <c r="DQ144" i="27"/>
  <c r="DP144" i="27"/>
  <c r="DO144" i="27"/>
  <c r="DN144" i="27"/>
  <c r="DM144" i="27"/>
  <c r="DL144" i="27"/>
  <c r="DK144" i="27"/>
  <c r="DJ144" i="27"/>
  <c r="DI144" i="27"/>
  <c r="DH144" i="27"/>
  <c r="DG144" i="27"/>
  <c r="DF144" i="27"/>
  <c r="DE144" i="27"/>
  <c r="DD144" i="27"/>
  <c r="DC144" i="27"/>
  <c r="DB144" i="27"/>
  <c r="DA144" i="27"/>
  <c r="CZ144" i="27"/>
  <c r="CY144" i="27"/>
  <c r="CX144" i="27"/>
  <c r="CW144" i="27"/>
  <c r="CV144" i="27"/>
  <c r="CU144" i="27"/>
  <c r="CT144" i="27"/>
  <c r="CS144" i="27"/>
  <c r="CR144" i="27"/>
  <c r="CQ144" i="27"/>
  <c r="CP144" i="27"/>
  <c r="CO144" i="27"/>
  <c r="CN144" i="27"/>
  <c r="CM144" i="27"/>
  <c r="CL144" i="27"/>
  <c r="CK144" i="27"/>
  <c r="CJ144" i="27"/>
  <c r="CI144" i="27"/>
  <c r="CG144" i="27"/>
  <c r="BQ144" i="27"/>
  <c r="BP144" i="27"/>
  <c r="BO144" i="27"/>
  <c r="BN144" i="27"/>
  <c r="BM144" i="27"/>
  <c r="BL144" i="27"/>
  <c r="BK144" i="27"/>
  <c r="BJ144" i="27"/>
  <c r="BI144" i="27"/>
  <c r="BH144" i="27"/>
  <c r="BG144" i="27"/>
  <c r="BF144" i="27"/>
  <c r="BE144" i="27"/>
  <c r="BD144" i="27"/>
  <c r="BC144" i="27"/>
  <c r="BB144" i="27"/>
  <c r="BA144" i="27"/>
  <c r="AZ144" i="27"/>
  <c r="AY144" i="27"/>
  <c r="AW144" i="27"/>
  <c r="AS144" i="27"/>
  <c r="AR144" i="27"/>
  <c r="AN144" i="27"/>
  <c r="AM144" i="27"/>
  <c r="AE144" i="27"/>
  <c r="W144" i="27"/>
  <c r="V144" i="27" s="1"/>
  <c r="U144" i="27"/>
  <c r="T144" i="27"/>
  <c r="S144" i="27"/>
  <c r="R144" i="27"/>
  <c r="P144" i="27"/>
  <c r="O144" i="27"/>
  <c r="N144" i="27"/>
  <c r="M144" i="27"/>
  <c r="K144" i="27"/>
  <c r="J144" i="27"/>
  <c r="I144" i="27"/>
  <c r="H144" i="27"/>
  <c r="G144" i="27"/>
  <c r="A144" i="27"/>
  <c r="CD144" i="27" s="1"/>
  <c r="FS143" i="27"/>
  <c r="FP143" i="27"/>
  <c r="FO143" i="27"/>
  <c r="FJ143" i="27"/>
  <c r="FI143" i="27"/>
  <c r="FH143" i="27"/>
  <c r="FC143" i="27"/>
  <c r="FF143" i="27" s="1"/>
  <c r="FA143" i="27"/>
  <c r="EZ143" i="27"/>
  <c r="EX143" i="27"/>
  <c r="FG143" i="27" s="1"/>
  <c r="EW143" i="27"/>
  <c r="EO143" i="27"/>
  <c r="FE143" i="27" s="1"/>
  <c r="EN143" i="27"/>
  <c r="EM143" i="27"/>
  <c r="EL143" i="27"/>
  <c r="EK143" i="27"/>
  <c r="EJ143" i="27"/>
  <c r="EI143" i="27"/>
  <c r="EH143" i="27"/>
  <c r="EG143" i="27"/>
  <c r="EF143" i="27"/>
  <c r="EE143" i="27"/>
  <c r="ED143" i="27"/>
  <c r="EC143" i="27"/>
  <c r="EB143" i="27"/>
  <c r="EA143" i="27"/>
  <c r="DZ143" i="27"/>
  <c r="DY143" i="27"/>
  <c r="DU143" i="27"/>
  <c r="DT143" i="27"/>
  <c r="DS143" i="27"/>
  <c r="FV143" i="27" s="1"/>
  <c r="DR143" i="27"/>
  <c r="FU143" i="27" s="1"/>
  <c r="DQ143" i="27"/>
  <c r="DP143" i="27"/>
  <c r="DO143" i="27"/>
  <c r="DN143" i="27"/>
  <c r="DM143" i="27"/>
  <c r="DL143" i="27"/>
  <c r="DK143" i="27"/>
  <c r="DJ143" i="27"/>
  <c r="DI143" i="27"/>
  <c r="DH143" i="27"/>
  <c r="DG143" i="27"/>
  <c r="DF143" i="27"/>
  <c r="DE143" i="27"/>
  <c r="DD143" i="27"/>
  <c r="DC143" i="27"/>
  <c r="DB143" i="27"/>
  <c r="DA143" i="27"/>
  <c r="CZ143" i="27"/>
  <c r="CY143" i="27"/>
  <c r="CX143" i="27"/>
  <c r="CW143" i="27"/>
  <c r="CV143" i="27"/>
  <c r="CU143" i="27"/>
  <c r="CT143" i="27"/>
  <c r="CS143" i="27"/>
  <c r="CR143" i="27"/>
  <c r="CQ143" i="27"/>
  <c r="CP143" i="27"/>
  <c r="CO143" i="27"/>
  <c r="CN143" i="27"/>
  <c r="CM143" i="27"/>
  <c r="CL143" i="27"/>
  <c r="CK143" i="27"/>
  <c r="CJ143" i="27"/>
  <c r="CI143" i="27"/>
  <c r="CG143" i="27"/>
  <c r="BQ143" i="27"/>
  <c r="BP143" i="27"/>
  <c r="BO143" i="27"/>
  <c r="BN143" i="27"/>
  <c r="BM143" i="27"/>
  <c r="BL143" i="27"/>
  <c r="BK143" i="27"/>
  <c r="BJ143" i="27"/>
  <c r="BI143" i="27"/>
  <c r="BH143" i="27"/>
  <c r="BG143" i="27"/>
  <c r="BF143" i="27"/>
  <c r="BE143" i="27"/>
  <c r="BD143" i="27"/>
  <c r="BC143" i="27"/>
  <c r="BB143" i="27"/>
  <c r="BA143" i="27"/>
  <c r="AZ143" i="27"/>
  <c r="AY143" i="27"/>
  <c r="AW143" i="27"/>
  <c r="AS143" i="27"/>
  <c r="AR143" i="27"/>
  <c r="AN143" i="27"/>
  <c r="AM143" i="27"/>
  <c r="AE143" i="27"/>
  <c r="W143" i="27"/>
  <c r="V143" i="27" s="1"/>
  <c r="U143" i="27"/>
  <c r="T143" i="27"/>
  <c r="S143" i="27"/>
  <c r="R143" i="27"/>
  <c r="P143" i="27"/>
  <c r="O143" i="27"/>
  <c r="N143" i="27"/>
  <c r="M143" i="27"/>
  <c r="K143" i="27"/>
  <c r="J143" i="27"/>
  <c r="I143" i="27"/>
  <c r="H143" i="27"/>
  <c r="G143" i="27"/>
  <c r="A143" i="27"/>
  <c r="AC143" i="27" s="1"/>
  <c r="FS142" i="27"/>
  <c r="FP142" i="27"/>
  <c r="FO142" i="27"/>
  <c r="FJ142" i="27"/>
  <c r="FI142" i="27"/>
  <c r="FH142" i="27"/>
  <c r="FC142" i="27"/>
  <c r="FF142" i="27" s="1"/>
  <c r="FA142" i="27"/>
  <c r="EZ142" i="27"/>
  <c r="EX142" i="27"/>
  <c r="FG142" i="27" s="1"/>
  <c r="EW142" i="27"/>
  <c r="EO142" i="27"/>
  <c r="FE142" i="27" s="1"/>
  <c r="EN142" i="27"/>
  <c r="EM142" i="27"/>
  <c r="EL142" i="27"/>
  <c r="EK142" i="27"/>
  <c r="EJ142" i="27"/>
  <c r="EI142" i="27"/>
  <c r="EH142" i="27"/>
  <c r="EG142" i="27"/>
  <c r="EF142" i="27"/>
  <c r="EE142" i="27"/>
  <c r="ED142" i="27"/>
  <c r="EC142" i="27"/>
  <c r="EB142" i="27"/>
  <c r="EA142" i="27"/>
  <c r="DZ142" i="27"/>
  <c r="DY142" i="27"/>
  <c r="DU142" i="27"/>
  <c r="DT142" i="27"/>
  <c r="DS142" i="27"/>
  <c r="FV142" i="27" s="1"/>
  <c r="DR142" i="27"/>
  <c r="FT142" i="27" s="1"/>
  <c r="DQ142" i="27"/>
  <c r="DP142" i="27"/>
  <c r="DO142" i="27"/>
  <c r="DN142" i="27"/>
  <c r="DM142" i="27"/>
  <c r="DL142" i="27"/>
  <c r="DK142" i="27"/>
  <c r="DJ142" i="27"/>
  <c r="DI142" i="27"/>
  <c r="DH142" i="27"/>
  <c r="DG142" i="27"/>
  <c r="DF142" i="27"/>
  <c r="DE142" i="27"/>
  <c r="DD142" i="27"/>
  <c r="DC142" i="27"/>
  <c r="DB142" i="27"/>
  <c r="DA142" i="27"/>
  <c r="CZ142" i="27"/>
  <c r="CY142" i="27"/>
  <c r="CX142" i="27"/>
  <c r="CW142" i="27"/>
  <c r="CV142" i="27"/>
  <c r="CU142" i="27"/>
  <c r="CT142" i="27"/>
  <c r="CS142" i="27"/>
  <c r="CR142" i="27"/>
  <c r="CQ142" i="27"/>
  <c r="CP142" i="27"/>
  <c r="CO142" i="27"/>
  <c r="CN142" i="27"/>
  <c r="CM142" i="27"/>
  <c r="CL142" i="27"/>
  <c r="CK142" i="27"/>
  <c r="CJ142" i="27"/>
  <c r="CI142" i="27"/>
  <c r="CG142" i="27"/>
  <c r="BQ142" i="27"/>
  <c r="BP142" i="27"/>
  <c r="BO142" i="27"/>
  <c r="BN142" i="27"/>
  <c r="BM142" i="27"/>
  <c r="BL142" i="27"/>
  <c r="BK142" i="27"/>
  <c r="BJ142" i="27"/>
  <c r="BI142" i="27"/>
  <c r="BH142" i="27"/>
  <c r="BG142" i="27"/>
  <c r="BF142" i="27"/>
  <c r="BE142" i="27"/>
  <c r="BD142" i="27"/>
  <c r="BC142" i="27"/>
  <c r="BB142" i="27"/>
  <c r="BA142" i="27"/>
  <c r="AZ142" i="27"/>
  <c r="AY142" i="27"/>
  <c r="AW142" i="27"/>
  <c r="AS142" i="27"/>
  <c r="AR142" i="27"/>
  <c r="AN142" i="27"/>
  <c r="AM142" i="27"/>
  <c r="AE142" i="27"/>
  <c r="W142" i="27"/>
  <c r="V142" i="27" s="1"/>
  <c r="U142" i="27"/>
  <c r="T142" i="27"/>
  <c r="S142" i="27"/>
  <c r="R142" i="27"/>
  <c r="P142" i="27"/>
  <c r="O142" i="27"/>
  <c r="N142" i="27"/>
  <c r="M142" i="27"/>
  <c r="K142" i="27"/>
  <c r="J142" i="27"/>
  <c r="I142" i="27"/>
  <c r="H142" i="27"/>
  <c r="G142" i="27"/>
  <c r="A142" i="27"/>
  <c r="CE142" i="27" s="1"/>
  <c r="FS141" i="27"/>
  <c r="FP141" i="27"/>
  <c r="FO141" i="27"/>
  <c r="FJ141" i="27"/>
  <c r="FI141" i="27"/>
  <c r="FH141" i="27"/>
  <c r="FC141" i="27"/>
  <c r="FF141" i="27" s="1"/>
  <c r="FA141" i="27"/>
  <c r="EZ141" i="27"/>
  <c r="EX141" i="27"/>
  <c r="FG141" i="27" s="1"/>
  <c r="EW141" i="27"/>
  <c r="EO141" i="27"/>
  <c r="FE141" i="27" s="1"/>
  <c r="EN141" i="27"/>
  <c r="EM141" i="27"/>
  <c r="EL141" i="27"/>
  <c r="EK141" i="27"/>
  <c r="EJ141" i="27"/>
  <c r="EI141" i="27"/>
  <c r="EH141" i="27"/>
  <c r="EG141" i="27"/>
  <c r="EF141" i="27"/>
  <c r="EE141" i="27"/>
  <c r="ED141" i="27"/>
  <c r="EC141" i="27"/>
  <c r="EB141" i="27"/>
  <c r="EA141" i="27"/>
  <c r="DZ141" i="27"/>
  <c r="DY141" i="27"/>
  <c r="DU141" i="27"/>
  <c r="DT141" i="27"/>
  <c r="DS141" i="27"/>
  <c r="FV141" i="27" s="1"/>
  <c r="DR141" i="27"/>
  <c r="FT141" i="27" s="1"/>
  <c r="DQ141" i="27"/>
  <c r="DP141" i="27"/>
  <c r="DO141" i="27"/>
  <c r="DN141" i="27"/>
  <c r="DM141" i="27"/>
  <c r="DL141" i="27"/>
  <c r="DK141" i="27"/>
  <c r="DJ141" i="27"/>
  <c r="DI141" i="27"/>
  <c r="DH141" i="27"/>
  <c r="DG141" i="27"/>
  <c r="DF141" i="27"/>
  <c r="DE141" i="27"/>
  <c r="DD141" i="27"/>
  <c r="DC141" i="27"/>
  <c r="DB141" i="27"/>
  <c r="DA141" i="27"/>
  <c r="CZ141" i="27"/>
  <c r="CY141" i="27"/>
  <c r="CX141" i="27"/>
  <c r="CW141" i="27"/>
  <c r="CV141" i="27"/>
  <c r="CU141" i="27"/>
  <c r="CT141" i="27"/>
  <c r="CS141" i="27"/>
  <c r="CR141" i="27"/>
  <c r="CQ141" i="27"/>
  <c r="CP141" i="27"/>
  <c r="CO141" i="27"/>
  <c r="CN141" i="27"/>
  <c r="CM141" i="27"/>
  <c r="CL141" i="27"/>
  <c r="CK141" i="27"/>
  <c r="CJ141" i="27"/>
  <c r="CI141" i="27"/>
  <c r="CG141" i="27"/>
  <c r="BQ141" i="27"/>
  <c r="BP141" i="27"/>
  <c r="BO141" i="27"/>
  <c r="BN141" i="27"/>
  <c r="BM141" i="27"/>
  <c r="BL141" i="27"/>
  <c r="BK141" i="27"/>
  <c r="BJ141" i="27"/>
  <c r="BI141" i="27"/>
  <c r="BH141" i="27"/>
  <c r="BG141" i="27"/>
  <c r="BF141" i="27"/>
  <c r="BE141" i="27"/>
  <c r="BD141" i="27"/>
  <c r="BC141" i="27"/>
  <c r="BB141" i="27"/>
  <c r="BA141" i="27"/>
  <c r="AZ141" i="27"/>
  <c r="AY141" i="27"/>
  <c r="AW141" i="27"/>
  <c r="AS141" i="27"/>
  <c r="AR141" i="27"/>
  <c r="AN141" i="27"/>
  <c r="AM141" i="27"/>
  <c r="AE141" i="27"/>
  <c r="W141" i="27"/>
  <c r="V141" i="27" s="1"/>
  <c r="U141" i="27"/>
  <c r="T141" i="27"/>
  <c r="S141" i="27"/>
  <c r="R141" i="27"/>
  <c r="P141" i="27"/>
  <c r="O141" i="27"/>
  <c r="N141" i="27"/>
  <c r="M141" i="27"/>
  <c r="K141" i="27"/>
  <c r="J141" i="27"/>
  <c r="I141" i="27"/>
  <c r="H141" i="27"/>
  <c r="G141" i="27"/>
  <c r="A141" i="27"/>
  <c r="FQ141" i="27" s="1"/>
  <c r="FS140" i="27"/>
  <c r="FP140" i="27"/>
  <c r="FO140" i="27"/>
  <c r="FJ140" i="27"/>
  <c r="FI140" i="27"/>
  <c r="FH140" i="27"/>
  <c r="FC140" i="27"/>
  <c r="FF140" i="27" s="1"/>
  <c r="FA140" i="27"/>
  <c r="EZ140" i="27"/>
  <c r="EX140" i="27"/>
  <c r="FG140" i="27" s="1"/>
  <c r="EW140" i="27"/>
  <c r="EO140" i="27"/>
  <c r="FE140" i="27" s="1"/>
  <c r="EN140" i="27"/>
  <c r="EM140" i="27"/>
  <c r="EL140" i="27"/>
  <c r="EK140" i="27"/>
  <c r="EJ140" i="27"/>
  <c r="EI140" i="27"/>
  <c r="EH140" i="27"/>
  <c r="EG140" i="27"/>
  <c r="EF140" i="27"/>
  <c r="EE140" i="27"/>
  <c r="ED140" i="27"/>
  <c r="EC140" i="27"/>
  <c r="EB140" i="27"/>
  <c r="EA140" i="27"/>
  <c r="DZ140" i="27"/>
  <c r="DY140" i="27"/>
  <c r="DU140" i="27"/>
  <c r="DT140" i="27"/>
  <c r="DS140" i="27"/>
  <c r="FV140" i="27" s="1"/>
  <c r="DR140" i="27"/>
  <c r="FT140" i="27" s="1"/>
  <c r="DQ140" i="27"/>
  <c r="DP140" i="27"/>
  <c r="DO140" i="27"/>
  <c r="DN140" i="27"/>
  <c r="DM140" i="27"/>
  <c r="DL140" i="27"/>
  <c r="DK140" i="27"/>
  <c r="DJ140" i="27"/>
  <c r="DI140" i="27"/>
  <c r="DH140" i="27"/>
  <c r="DG140" i="27"/>
  <c r="DF140" i="27"/>
  <c r="DE140" i="27"/>
  <c r="DD140" i="27"/>
  <c r="DC140" i="27"/>
  <c r="DB140" i="27"/>
  <c r="DA140" i="27"/>
  <c r="CZ140" i="27"/>
  <c r="CY140" i="27"/>
  <c r="CX140" i="27"/>
  <c r="CW140" i="27"/>
  <c r="CV140" i="27"/>
  <c r="CU140" i="27"/>
  <c r="CT140" i="27"/>
  <c r="CS140" i="27"/>
  <c r="CR140" i="27"/>
  <c r="CQ140" i="27"/>
  <c r="CP140" i="27"/>
  <c r="CO140" i="27"/>
  <c r="CN140" i="27"/>
  <c r="CM140" i="27"/>
  <c r="CL140" i="27"/>
  <c r="CK140" i="27"/>
  <c r="CJ140" i="27"/>
  <c r="CI140" i="27"/>
  <c r="CG140" i="27"/>
  <c r="BQ140" i="27"/>
  <c r="BP140" i="27"/>
  <c r="BO140" i="27"/>
  <c r="BN140" i="27"/>
  <c r="BM140" i="27"/>
  <c r="BL140" i="27"/>
  <c r="BK140" i="27"/>
  <c r="BJ140" i="27"/>
  <c r="BI140" i="27"/>
  <c r="BH140" i="27"/>
  <c r="BG140" i="27"/>
  <c r="BF140" i="27"/>
  <c r="BE140" i="27"/>
  <c r="BD140" i="27"/>
  <c r="BC140" i="27"/>
  <c r="BB140" i="27"/>
  <c r="BA140" i="27"/>
  <c r="AZ140" i="27"/>
  <c r="AY140" i="27"/>
  <c r="AW140" i="27"/>
  <c r="AS140" i="27"/>
  <c r="AR140" i="27"/>
  <c r="AN140" i="27"/>
  <c r="AM140" i="27"/>
  <c r="AE140" i="27"/>
  <c r="W140" i="27"/>
  <c r="V140" i="27" s="1"/>
  <c r="U140" i="27"/>
  <c r="T140" i="27"/>
  <c r="S140" i="27"/>
  <c r="R140" i="27"/>
  <c r="P140" i="27"/>
  <c r="O140" i="27"/>
  <c r="N140" i="27"/>
  <c r="M140" i="27"/>
  <c r="K140" i="27"/>
  <c r="J140" i="27"/>
  <c r="I140" i="27"/>
  <c r="H140" i="27"/>
  <c r="G140" i="27"/>
  <c r="A140" i="27"/>
  <c r="FS139" i="27"/>
  <c r="FP139" i="27"/>
  <c r="FO139" i="27"/>
  <c r="FJ139" i="27"/>
  <c r="FI139" i="27"/>
  <c r="FH139" i="27"/>
  <c r="FC139" i="27"/>
  <c r="FF139" i="27" s="1"/>
  <c r="FA139" i="27"/>
  <c r="EZ139" i="27"/>
  <c r="EX139" i="27"/>
  <c r="FG139" i="27" s="1"/>
  <c r="EW139" i="27"/>
  <c r="EO139" i="27"/>
  <c r="FE139" i="27" s="1"/>
  <c r="EN139" i="27"/>
  <c r="EM139" i="27"/>
  <c r="EL139" i="27"/>
  <c r="EK139" i="27"/>
  <c r="EJ139" i="27"/>
  <c r="EI139" i="27"/>
  <c r="EH139" i="27"/>
  <c r="EG139" i="27"/>
  <c r="EF139" i="27"/>
  <c r="EE139" i="27"/>
  <c r="ED139" i="27"/>
  <c r="EC139" i="27"/>
  <c r="EB139" i="27"/>
  <c r="EA139" i="27"/>
  <c r="DZ139" i="27"/>
  <c r="DY139" i="27"/>
  <c r="DU139" i="27"/>
  <c r="DT139" i="27"/>
  <c r="DS139" i="27"/>
  <c r="FV139" i="27" s="1"/>
  <c r="DR139" i="27"/>
  <c r="FT139" i="27" s="1"/>
  <c r="DQ139" i="27"/>
  <c r="DP139" i="27"/>
  <c r="DO139" i="27"/>
  <c r="DN139" i="27"/>
  <c r="DM139" i="27"/>
  <c r="DL139" i="27"/>
  <c r="DK139" i="27"/>
  <c r="DJ139" i="27"/>
  <c r="DI139" i="27"/>
  <c r="DH139" i="27"/>
  <c r="DG139" i="27"/>
  <c r="DF139" i="27"/>
  <c r="DE139" i="27"/>
  <c r="DD139" i="27"/>
  <c r="DC139" i="27"/>
  <c r="DB139" i="27"/>
  <c r="DA139" i="27"/>
  <c r="CZ139" i="27"/>
  <c r="CY139" i="27"/>
  <c r="CX139" i="27"/>
  <c r="CW139" i="27"/>
  <c r="CV139" i="27"/>
  <c r="CU139" i="27"/>
  <c r="CT139" i="27"/>
  <c r="CS139" i="27"/>
  <c r="CR139" i="27"/>
  <c r="CQ139" i="27"/>
  <c r="CP139" i="27"/>
  <c r="CO139" i="27"/>
  <c r="CN139" i="27"/>
  <c r="CM139" i="27"/>
  <c r="CL139" i="27"/>
  <c r="CK139" i="27"/>
  <c r="CJ139" i="27"/>
  <c r="CI139" i="27"/>
  <c r="CG139" i="27"/>
  <c r="BQ139" i="27"/>
  <c r="BP139" i="27"/>
  <c r="BO139" i="27"/>
  <c r="BN139" i="27"/>
  <c r="BM139" i="27"/>
  <c r="BL139" i="27"/>
  <c r="BK139" i="27"/>
  <c r="BJ139" i="27"/>
  <c r="BI139" i="27"/>
  <c r="BH139" i="27"/>
  <c r="BG139" i="27"/>
  <c r="BF139" i="27"/>
  <c r="BE139" i="27"/>
  <c r="BD139" i="27"/>
  <c r="BC139" i="27"/>
  <c r="BB139" i="27"/>
  <c r="BA139" i="27"/>
  <c r="AZ139" i="27"/>
  <c r="AY139" i="27"/>
  <c r="AW139" i="27"/>
  <c r="AS139" i="27"/>
  <c r="AR139" i="27"/>
  <c r="AN139" i="27"/>
  <c r="AM139" i="27"/>
  <c r="AE139" i="27"/>
  <c r="W139" i="27"/>
  <c r="V139" i="27" s="1"/>
  <c r="U139" i="27"/>
  <c r="T139" i="27"/>
  <c r="S139" i="27"/>
  <c r="R139" i="27"/>
  <c r="P139" i="27"/>
  <c r="O139" i="27"/>
  <c r="N139" i="27"/>
  <c r="M139" i="27"/>
  <c r="K139" i="27"/>
  <c r="J139" i="27"/>
  <c r="I139" i="27"/>
  <c r="H139" i="27"/>
  <c r="G139" i="27"/>
  <c r="A139" i="27"/>
  <c r="FS138" i="27"/>
  <c r="FP138" i="27"/>
  <c r="FO138" i="27"/>
  <c r="FJ138" i="27"/>
  <c r="FI138" i="27"/>
  <c r="FH138" i="27"/>
  <c r="FC138" i="27"/>
  <c r="FF138" i="27" s="1"/>
  <c r="FA138" i="27"/>
  <c r="EZ138" i="27"/>
  <c r="EX138" i="27"/>
  <c r="FG138" i="27" s="1"/>
  <c r="EW138" i="27"/>
  <c r="EO138" i="27"/>
  <c r="FE138" i="27" s="1"/>
  <c r="EN138" i="27"/>
  <c r="EM138" i="27"/>
  <c r="EL138" i="27"/>
  <c r="EK138" i="27"/>
  <c r="EJ138" i="27"/>
  <c r="EI138" i="27"/>
  <c r="EH138" i="27"/>
  <c r="EG138" i="27"/>
  <c r="EF138" i="27"/>
  <c r="EE138" i="27"/>
  <c r="ED138" i="27"/>
  <c r="EC138" i="27"/>
  <c r="EB138" i="27"/>
  <c r="EA138" i="27"/>
  <c r="DZ138" i="27"/>
  <c r="DY138" i="27"/>
  <c r="DU138" i="27"/>
  <c r="DT138" i="27"/>
  <c r="DS138" i="27"/>
  <c r="FV138" i="27" s="1"/>
  <c r="DR138" i="27"/>
  <c r="FT138" i="27" s="1"/>
  <c r="DQ138" i="27"/>
  <c r="DP138" i="27"/>
  <c r="DO138" i="27"/>
  <c r="DN138" i="27"/>
  <c r="DM138" i="27"/>
  <c r="DL138" i="27"/>
  <c r="DK138" i="27"/>
  <c r="DJ138" i="27"/>
  <c r="DI138" i="27"/>
  <c r="DH138" i="27"/>
  <c r="DG138" i="27"/>
  <c r="DF138" i="27"/>
  <c r="DE138" i="27"/>
  <c r="DD138" i="27"/>
  <c r="DC138" i="27"/>
  <c r="DB138" i="27"/>
  <c r="DA138" i="27"/>
  <c r="CZ138" i="27"/>
  <c r="CY138" i="27"/>
  <c r="CX138" i="27"/>
  <c r="CW138" i="27"/>
  <c r="CV138" i="27"/>
  <c r="CU138" i="27"/>
  <c r="CT138" i="27"/>
  <c r="CS138" i="27"/>
  <c r="CR138" i="27"/>
  <c r="CQ138" i="27"/>
  <c r="CP138" i="27"/>
  <c r="CO138" i="27"/>
  <c r="CN138" i="27"/>
  <c r="CM138" i="27"/>
  <c r="CL138" i="27"/>
  <c r="CK138" i="27"/>
  <c r="CJ138" i="27"/>
  <c r="CI138" i="27"/>
  <c r="CG138" i="27"/>
  <c r="BQ138" i="27"/>
  <c r="BP138" i="27"/>
  <c r="BO138" i="27"/>
  <c r="BN138" i="27"/>
  <c r="BM138" i="27"/>
  <c r="BL138" i="27"/>
  <c r="BK138" i="27"/>
  <c r="BJ138" i="27"/>
  <c r="BI138" i="27"/>
  <c r="BH138" i="27"/>
  <c r="BG138" i="27"/>
  <c r="BF138" i="27"/>
  <c r="BE138" i="27"/>
  <c r="BD138" i="27"/>
  <c r="BC138" i="27"/>
  <c r="BB138" i="27"/>
  <c r="BA138" i="27"/>
  <c r="AZ138" i="27"/>
  <c r="AY138" i="27"/>
  <c r="AW138" i="27"/>
  <c r="AS138" i="27"/>
  <c r="AR138" i="27"/>
  <c r="AN138" i="27"/>
  <c r="AM138" i="27"/>
  <c r="AE138" i="27"/>
  <c r="W138" i="27"/>
  <c r="V138" i="27" s="1"/>
  <c r="U138" i="27"/>
  <c r="T138" i="27"/>
  <c r="S138" i="27"/>
  <c r="R138" i="27"/>
  <c r="P138" i="27"/>
  <c r="O138" i="27"/>
  <c r="N138" i="27"/>
  <c r="M138" i="27"/>
  <c r="K138" i="27"/>
  <c r="J138" i="27"/>
  <c r="I138" i="27"/>
  <c r="H138" i="27"/>
  <c r="G138" i="27"/>
  <c r="A138" i="27"/>
  <c r="BZ138" i="27" s="1"/>
  <c r="FS137" i="27"/>
  <c r="FP137" i="27"/>
  <c r="FO137" i="27"/>
  <c r="FJ137" i="27"/>
  <c r="FI137" i="27"/>
  <c r="FH137" i="27"/>
  <c r="FC137" i="27"/>
  <c r="FF137" i="27" s="1"/>
  <c r="FA137" i="27"/>
  <c r="EZ137" i="27"/>
  <c r="EX137" i="27"/>
  <c r="FG137" i="27" s="1"/>
  <c r="EW137" i="27"/>
  <c r="EO137" i="27"/>
  <c r="FE137" i="27" s="1"/>
  <c r="EN137" i="27"/>
  <c r="EM137" i="27"/>
  <c r="EL137" i="27"/>
  <c r="EK137" i="27"/>
  <c r="EJ137" i="27"/>
  <c r="EI137" i="27"/>
  <c r="EH137" i="27"/>
  <c r="EG137" i="27"/>
  <c r="EF137" i="27"/>
  <c r="EE137" i="27"/>
  <c r="ED137" i="27"/>
  <c r="EC137" i="27"/>
  <c r="EB137" i="27"/>
  <c r="EA137" i="27"/>
  <c r="DZ137" i="27"/>
  <c r="DY137" i="27"/>
  <c r="DU137" i="27"/>
  <c r="DT137" i="27"/>
  <c r="DS137" i="27"/>
  <c r="FV137" i="27" s="1"/>
  <c r="DR137" i="27"/>
  <c r="FT137" i="27" s="1"/>
  <c r="DQ137" i="27"/>
  <c r="DP137" i="27"/>
  <c r="DO137" i="27"/>
  <c r="DN137" i="27"/>
  <c r="DM137" i="27"/>
  <c r="DL137" i="27"/>
  <c r="DK137" i="27"/>
  <c r="DJ137" i="27"/>
  <c r="DI137" i="27"/>
  <c r="DH137" i="27"/>
  <c r="DG137" i="27"/>
  <c r="DF137" i="27"/>
  <c r="DE137" i="27"/>
  <c r="DD137" i="27"/>
  <c r="DC137" i="27"/>
  <c r="DB137" i="27"/>
  <c r="DA137" i="27"/>
  <c r="CZ137" i="27"/>
  <c r="CY137" i="27"/>
  <c r="CX137" i="27"/>
  <c r="CW137" i="27"/>
  <c r="CV137" i="27"/>
  <c r="CU137" i="27"/>
  <c r="CT137" i="27"/>
  <c r="CS137" i="27"/>
  <c r="CR137" i="27"/>
  <c r="CQ137" i="27"/>
  <c r="CP137" i="27"/>
  <c r="CO137" i="27"/>
  <c r="CN137" i="27"/>
  <c r="CM137" i="27"/>
  <c r="CL137" i="27"/>
  <c r="CK137" i="27"/>
  <c r="CJ137" i="27"/>
  <c r="CI137" i="27"/>
  <c r="CG137" i="27"/>
  <c r="BQ137" i="27"/>
  <c r="BP137" i="27"/>
  <c r="BO137" i="27"/>
  <c r="BN137" i="27"/>
  <c r="BM137" i="27"/>
  <c r="BL137" i="27"/>
  <c r="BK137" i="27"/>
  <c r="BJ137" i="27"/>
  <c r="BI137" i="27"/>
  <c r="BH137" i="27"/>
  <c r="BG137" i="27"/>
  <c r="BF137" i="27"/>
  <c r="BE137" i="27"/>
  <c r="BD137" i="27"/>
  <c r="BC137" i="27"/>
  <c r="BB137" i="27"/>
  <c r="BA137" i="27"/>
  <c r="AZ137" i="27"/>
  <c r="AY137" i="27"/>
  <c r="AW137" i="27"/>
  <c r="AS137" i="27"/>
  <c r="AR137" i="27"/>
  <c r="AN137" i="27"/>
  <c r="AM137" i="27"/>
  <c r="AE137" i="27"/>
  <c r="W137" i="27"/>
  <c r="V137" i="27" s="1"/>
  <c r="U137" i="27"/>
  <c r="T137" i="27"/>
  <c r="S137" i="27"/>
  <c r="R137" i="27"/>
  <c r="P137" i="27"/>
  <c r="O137" i="27"/>
  <c r="N137" i="27"/>
  <c r="M137" i="27"/>
  <c r="K137" i="27"/>
  <c r="J137" i="27"/>
  <c r="I137" i="27"/>
  <c r="H137" i="27"/>
  <c r="G137" i="27"/>
  <c r="A137" i="27"/>
  <c r="BZ137" i="27" s="1"/>
  <c r="FS136" i="27"/>
  <c r="FP136" i="27"/>
  <c r="FO136" i="27"/>
  <c r="FJ136" i="27"/>
  <c r="FI136" i="27"/>
  <c r="FH136" i="27"/>
  <c r="FC136" i="27"/>
  <c r="FF136" i="27" s="1"/>
  <c r="FA136" i="27"/>
  <c r="EZ136" i="27"/>
  <c r="EX136" i="27"/>
  <c r="FG136" i="27" s="1"/>
  <c r="EW136" i="27"/>
  <c r="EO136" i="27"/>
  <c r="FE136" i="27" s="1"/>
  <c r="EN136" i="27"/>
  <c r="EM136" i="27"/>
  <c r="EL136" i="27"/>
  <c r="EK136" i="27"/>
  <c r="EJ136" i="27"/>
  <c r="EI136" i="27"/>
  <c r="EH136" i="27"/>
  <c r="EG136" i="27"/>
  <c r="EF136" i="27"/>
  <c r="EE136" i="27"/>
  <c r="ED136" i="27"/>
  <c r="EC136" i="27"/>
  <c r="EB136" i="27"/>
  <c r="EA136" i="27"/>
  <c r="DZ136" i="27"/>
  <c r="DY136" i="27"/>
  <c r="DU136" i="27"/>
  <c r="DT136" i="27"/>
  <c r="DS136" i="27"/>
  <c r="FV136" i="27" s="1"/>
  <c r="DR136" i="27"/>
  <c r="FU136" i="27" s="1"/>
  <c r="DQ136" i="27"/>
  <c r="DP136" i="27"/>
  <c r="DO136" i="27"/>
  <c r="DN136" i="27"/>
  <c r="DM136" i="27"/>
  <c r="DL136" i="27"/>
  <c r="DK136" i="27"/>
  <c r="DJ136" i="27"/>
  <c r="DI136" i="27"/>
  <c r="DH136" i="27"/>
  <c r="DG136" i="27"/>
  <c r="DF136" i="27"/>
  <c r="DE136" i="27"/>
  <c r="DD136" i="27"/>
  <c r="DC136" i="27"/>
  <c r="DB136" i="27"/>
  <c r="DA136" i="27"/>
  <c r="CZ136" i="27"/>
  <c r="CY136" i="27"/>
  <c r="CX136" i="27"/>
  <c r="CW136" i="27"/>
  <c r="CV136" i="27"/>
  <c r="CU136" i="27"/>
  <c r="CT136" i="27"/>
  <c r="CS136" i="27"/>
  <c r="CR136" i="27"/>
  <c r="CQ136" i="27"/>
  <c r="CP136" i="27"/>
  <c r="CO136" i="27"/>
  <c r="CN136" i="27"/>
  <c r="CM136" i="27"/>
  <c r="CL136" i="27"/>
  <c r="CK136" i="27"/>
  <c r="CJ136" i="27"/>
  <c r="CI136" i="27"/>
  <c r="CG136" i="27"/>
  <c r="BQ136" i="27"/>
  <c r="BP136" i="27"/>
  <c r="BO136" i="27"/>
  <c r="BN136" i="27"/>
  <c r="BM136" i="27"/>
  <c r="BL136" i="27"/>
  <c r="BK136" i="27"/>
  <c r="BJ136" i="27"/>
  <c r="BI136" i="27"/>
  <c r="BH136" i="27"/>
  <c r="BG136" i="27"/>
  <c r="BF136" i="27"/>
  <c r="BE136" i="27"/>
  <c r="BD136" i="27"/>
  <c r="BC136" i="27"/>
  <c r="BB136" i="27"/>
  <c r="BA136" i="27"/>
  <c r="AZ136" i="27"/>
  <c r="AY136" i="27"/>
  <c r="AW136" i="27"/>
  <c r="AS136" i="27"/>
  <c r="AR136" i="27"/>
  <c r="AN136" i="27"/>
  <c r="AM136" i="27"/>
  <c r="AE136" i="27"/>
  <c r="W136" i="27"/>
  <c r="V136" i="27" s="1"/>
  <c r="U136" i="27"/>
  <c r="T136" i="27"/>
  <c r="S136" i="27"/>
  <c r="R136" i="27"/>
  <c r="P136" i="27"/>
  <c r="O136" i="27"/>
  <c r="N136" i="27"/>
  <c r="M136" i="27"/>
  <c r="K136" i="27"/>
  <c r="J136" i="27"/>
  <c r="I136" i="27"/>
  <c r="H136" i="27"/>
  <c r="G136" i="27"/>
  <c r="A136" i="27"/>
  <c r="BZ136" i="27" s="1"/>
  <c r="FS135" i="27"/>
  <c r="FP135" i="27"/>
  <c r="FO135" i="27"/>
  <c r="FJ135" i="27"/>
  <c r="FI135" i="27"/>
  <c r="FH135" i="27"/>
  <c r="FC135" i="27"/>
  <c r="FF135" i="27" s="1"/>
  <c r="FA135" i="27"/>
  <c r="EZ135" i="27"/>
  <c r="EX135" i="27"/>
  <c r="FG135" i="27" s="1"/>
  <c r="EW135" i="27"/>
  <c r="EO135" i="27"/>
  <c r="FE135" i="27" s="1"/>
  <c r="EN135" i="27"/>
  <c r="EM135" i="27"/>
  <c r="EL135" i="27"/>
  <c r="EK135" i="27"/>
  <c r="EJ135" i="27"/>
  <c r="EI135" i="27"/>
  <c r="EH135" i="27"/>
  <c r="EG135" i="27"/>
  <c r="EF135" i="27"/>
  <c r="EE135" i="27"/>
  <c r="ED135" i="27"/>
  <c r="EC135" i="27"/>
  <c r="EB135" i="27"/>
  <c r="EA135" i="27"/>
  <c r="DZ135" i="27"/>
  <c r="DY135" i="27"/>
  <c r="DU135" i="27"/>
  <c r="DT135" i="27"/>
  <c r="DS135" i="27"/>
  <c r="FV135" i="27" s="1"/>
  <c r="DR135" i="27"/>
  <c r="FT135" i="27" s="1"/>
  <c r="DQ135" i="27"/>
  <c r="DP135" i="27"/>
  <c r="DO135" i="27"/>
  <c r="DN135" i="27"/>
  <c r="DM135" i="27"/>
  <c r="DL135" i="27"/>
  <c r="DK135" i="27"/>
  <c r="DJ135" i="27"/>
  <c r="DI135" i="27"/>
  <c r="DH135" i="27"/>
  <c r="DG135" i="27"/>
  <c r="DF135" i="27"/>
  <c r="DE135" i="27"/>
  <c r="DD135" i="27"/>
  <c r="DC135" i="27"/>
  <c r="DB135" i="27"/>
  <c r="DA135" i="27"/>
  <c r="CZ135" i="27"/>
  <c r="CY135" i="27"/>
  <c r="CX135" i="27"/>
  <c r="CW135" i="27"/>
  <c r="CV135" i="27"/>
  <c r="CU135" i="27"/>
  <c r="CT135" i="27"/>
  <c r="CS135" i="27"/>
  <c r="CR135" i="27"/>
  <c r="CQ135" i="27"/>
  <c r="CP135" i="27"/>
  <c r="CO135" i="27"/>
  <c r="CN135" i="27"/>
  <c r="CM135" i="27"/>
  <c r="CL135" i="27"/>
  <c r="CK135" i="27"/>
  <c r="CJ135" i="27"/>
  <c r="CI135" i="27"/>
  <c r="CG135" i="27"/>
  <c r="BQ135" i="27"/>
  <c r="BP135" i="27"/>
  <c r="BO135" i="27"/>
  <c r="BN135" i="27"/>
  <c r="BM135" i="27"/>
  <c r="BL135" i="27"/>
  <c r="BK135" i="27"/>
  <c r="BJ135" i="27"/>
  <c r="BI135" i="27"/>
  <c r="BH135" i="27"/>
  <c r="BG135" i="27"/>
  <c r="BF135" i="27"/>
  <c r="BE135" i="27"/>
  <c r="BD135" i="27"/>
  <c r="BC135" i="27"/>
  <c r="BB135" i="27"/>
  <c r="BA135" i="27"/>
  <c r="AZ135" i="27"/>
  <c r="AY135" i="27"/>
  <c r="AW135" i="27"/>
  <c r="AS135" i="27"/>
  <c r="AR135" i="27"/>
  <c r="AN135" i="27"/>
  <c r="AM135" i="27"/>
  <c r="AE135" i="27"/>
  <c r="W135" i="27"/>
  <c r="V135" i="27" s="1"/>
  <c r="U135" i="27"/>
  <c r="T135" i="27"/>
  <c r="S135" i="27"/>
  <c r="R135" i="27"/>
  <c r="P135" i="27"/>
  <c r="O135" i="27"/>
  <c r="Q135" i="27" s="1"/>
  <c r="N135" i="27"/>
  <c r="M135" i="27"/>
  <c r="K135" i="27"/>
  <c r="J135" i="27"/>
  <c r="I135" i="27"/>
  <c r="H135" i="27"/>
  <c r="G135" i="27"/>
  <c r="A135" i="27"/>
  <c r="CH135" i="27" s="1"/>
  <c r="FS134" i="27"/>
  <c r="FP134" i="27"/>
  <c r="FO134" i="27"/>
  <c r="FJ134" i="27"/>
  <c r="FI134" i="27"/>
  <c r="FH134" i="27"/>
  <c r="FC134" i="27"/>
  <c r="FF134" i="27" s="1"/>
  <c r="FA134" i="27"/>
  <c r="EZ134" i="27"/>
  <c r="EX134" i="27"/>
  <c r="FG134" i="27" s="1"/>
  <c r="EW134" i="27"/>
  <c r="EO134" i="27"/>
  <c r="FE134" i="27" s="1"/>
  <c r="EN134" i="27"/>
  <c r="EM134" i="27"/>
  <c r="EL134" i="27"/>
  <c r="EK134" i="27"/>
  <c r="EJ134" i="27"/>
  <c r="EI134" i="27"/>
  <c r="EH134" i="27"/>
  <c r="EG134" i="27"/>
  <c r="EF134" i="27"/>
  <c r="EE134" i="27"/>
  <c r="ED134" i="27"/>
  <c r="EC134" i="27"/>
  <c r="EB134" i="27"/>
  <c r="EA134" i="27"/>
  <c r="DZ134" i="27"/>
  <c r="DY134" i="27"/>
  <c r="DU134" i="27"/>
  <c r="DT134" i="27"/>
  <c r="DS134" i="27"/>
  <c r="FV134" i="27" s="1"/>
  <c r="DR134" i="27"/>
  <c r="FU134" i="27" s="1"/>
  <c r="DQ134" i="27"/>
  <c r="DP134" i="27"/>
  <c r="DO134" i="27"/>
  <c r="DN134" i="27"/>
  <c r="DM134" i="27"/>
  <c r="DL134" i="27"/>
  <c r="DK134" i="27"/>
  <c r="DJ134" i="27"/>
  <c r="DI134" i="27"/>
  <c r="DH134" i="27"/>
  <c r="DG134" i="27"/>
  <c r="DF134" i="27"/>
  <c r="DE134" i="27"/>
  <c r="DD134" i="27"/>
  <c r="DC134" i="27"/>
  <c r="DB134" i="27"/>
  <c r="DA134" i="27"/>
  <c r="CZ134" i="27"/>
  <c r="CY134" i="27"/>
  <c r="CX134" i="27"/>
  <c r="CW134" i="27"/>
  <c r="CV134" i="27"/>
  <c r="CU134" i="27"/>
  <c r="CT134" i="27"/>
  <c r="CS134" i="27"/>
  <c r="CR134" i="27"/>
  <c r="CQ134" i="27"/>
  <c r="CP134" i="27"/>
  <c r="CO134" i="27"/>
  <c r="CN134" i="27"/>
  <c r="CM134" i="27"/>
  <c r="CL134" i="27"/>
  <c r="CK134" i="27"/>
  <c r="CJ134" i="27"/>
  <c r="CI134" i="27"/>
  <c r="CG134" i="27"/>
  <c r="BQ134" i="27"/>
  <c r="BP134" i="27"/>
  <c r="BO134" i="27"/>
  <c r="BN134" i="27"/>
  <c r="BM134" i="27"/>
  <c r="BL134" i="27"/>
  <c r="BK134" i="27"/>
  <c r="BJ134" i="27"/>
  <c r="BI134" i="27"/>
  <c r="BH134" i="27"/>
  <c r="BG134" i="27"/>
  <c r="BF134" i="27"/>
  <c r="BE134" i="27"/>
  <c r="BD134" i="27"/>
  <c r="BC134" i="27"/>
  <c r="BB134" i="27"/>
  <c r="BA134" i="27"/>
  <c r="AZ134" i="27"/>
  <c r="AY134" i="27"/>
  <c r="AW134" i="27"/>
  <c r="AS134" i="27"/>
  <c r="AR134" i="27"/>
  <c r="AN134" i="27"/>
  <c r="AM134" i="27"/>
  <c r="AE134" i="27"/>
  <c r="W134" i="27"/>
  <c r="U134" i="27"/>
  <c r="T134" i="27"/>
  <c r="S134" i="27"/>
  <c r="R134" i="27"/>
  <c r="P134" i="27"/>
  <c r="O134" i="27"/>
  <c r="N134" i="27"/>
  <c r="M134" i="27"/>
  <c r="K134" i="27"/>
  <c r="J134" i="27"/>
  <c r="I134" i="27"/>
  <c r="H134" i="27"/>
  <c r="G134" i="27"/>
  <c r="A134" i="27"/>
  <c r="CH134" i="27" s="1"/>
  <c r="FS133" i="27"/>
  <c r="FP133" i="27"/>
  <c r="FO133" i="27"/>
  <c r="FJ133" i="27"/>
  <c r="FI133" i="27"/>
  <c r="FH133" i="27"/>
  <c r="FC133" i="27"/>
  <c r="FF133" i="27" s="1"/>
  <c r="FA133" i="27"/>
  <c r="EZ133" i="27"/>
  <c r="EX133" i="27"/>
  <c r="FG133" i="27" s="1"/>
  <c r="EW133" i="27"/>
  <c r="EO133" i="27"/>
  <c r="FE133" i="27" s="1"/>
  <c r="EN133" i="27"/>
  <c r="EM133" i="27"/>
  <c r="EL133" i="27"/>
  <c r="EK133" i="27"/>
  <c r="EJ133" i="27"/>
  <c r="EI133" i="27"/>
  <c r="EH133" i="27"/>
  <c r="EG133" i="27"/>
  <c r="EF133" i="27"/>
  <c r="EE133" i="27"/>
  <c r="ED133" i="27"/>
  <c r="EC133" i="27"/>
  <c r="EB133" i="27"/>
  <c r="EA133" i="27"/>
  <c r="DZ133" i="27"/>
  <c r="DY133" i="27"/>
  <c r="DU133" i="27"/>
  <c r="DT133" i="27"/>
  <c r="DS133" i="27"/>
  <c r="FV133" i="27" s="1"/>
  <c r="DR133" i="27"/>
  <c r="FU133" i="27" s="1"/>
  <c r="DQ133" i="27"/>
  <c r="DP133" i="27"/>
  <c r="DO133" i="27"/>
  <c r="DN133" i="27"/>
  <c r="DM133" i="27"/>
  <c r="DL133" i="27"/>
  <c r="DK133" i="27"/>
  <c r="DJ133" i="27"/>
  <c r="DI133" i="27"/>
  <c r="DH133" i="27"/>
  <c r="DG133" i="27"/>
  <c r="DF133" i="27"/>
  <c r="DE133" i="27"/>
  <c r="DD133" i="27"/>
  <c r="DC133" i="27"/>
  <c r="DB133" i="27"/>
  <c r="DA133" i="27"/>
  <c r="CZ133" i="27"/>
  <c r="CY133" i="27"/>
  <c r="CX133" i="27"/>
  <c r="CW133" i="27"/>
  <c r="CV133" i="27"/>
  <c r="CU133" i="27"/>
  <c r="CT133" i="27"/>
  <c r="CS133" i="27"/>
  <c r="CR133" i="27"/>
  <c r="CQ133" i="27"/>
  <c r="CP133" i="27"/>
  <c r="CO133" i="27"/>
  <c r="CN133" i="27"/>
  <c r="CM133" i="27"/>
  <c r="CL133" i="27"/>
  <c r="CK133" i="27"/>
  <c r="CJ133" i="27"/>
  <c r="CI133" i="27"/>
  <c r="CG133" i="27"/>
  <c r="BQ133" i="27"/>
  <c r="BP133" i="27"/>
  <c r="BO133" i="27"/>
  <c r="BN133" i="27"/>
  <c r="BM133" i="27"/>
  <c r="BL133" i="27"/>
  <c r="BK133" i="27"/>
  <c r="BJ133" i="27"/>
  <c r="BI133" i="27"/>
  <c r="BH133" i="27"/>
  <c r="BG133" i="27"/>
  <c r="BF133" i="27"/>
  <c r="BE133" i="27"/>
  <c r="BD133" i="27"/>
  <c r="BC133" i="27"/>
  <c r="BB133" i="27"/>
  <c r="BA133" i="27"/>
  <c r="AZ133" i="27"/>
  <c r="AY133" i="27"/>
  <c r="AW133" i="27"/>
  <c r="AS133" i="27"/>
  <c r="AR133" i="27"/>
  <c r="AN133" i="27"/>
  <c r="AM133" i="27"/>
  <c r="AE133" i="27"/>
  <c r="W133" i="27"/>
  <c r="V133" i="27" s="1"/>
  <c r="U133" i="27"/>
  <c r="T133" i="27"/>
  <c r="S133" i="27"/>
  <c r="R133" i="27"/>
  <c r="P133" i="27"/>
  <c r="O133" i="27"/>
  <c r="N133" i="27"/>
  <c r="M133" i="27"/>
  <c r="K133" i="27"/>
  <c r="J133" i="27"/>
  <c r="I133" i="27"/>
  <c r="H133" i="27"/>
  <c r="G133" i="27"/>
  <c r="A133" i="27"/>
  <c r="CD133" i="27" s="1"/>
  <c r="FS132" i="27"/>
  <c r="FP132" i="27"/>
  <c r="FO132" i="27"/>
  <c r="FJ132" i="27"/>
  <c r="FI132" i="27"/>
  <c r="FH132" i="27"/>
  <c r="FG132" i="27"/>
  <c r="FC132" i="27"/>
  <c r="FF132" i="27" s="1"/>
  <c r="FA132" i="27"/>
  <c r="EZ132" i="27"/>
  <c r="EX132" i="27"/>
  <c r="EW132" i="27"/>
  <c r="EO132" i="27"/>
  <c r="FE132" i="27" s="1"/>
  <c r="EN132" i="27"/>
  <c r="EM132" i="27"/>
  <c r="EL132" i="27"/>
  <c r="EK132" i="27"/>
  <c r="EJ132" i="27"/>
  <c r="EI132" i="27"/>
  <c r="EH132" i="27"/>
  <c r="EG132" i="27"/>
  <c r="EF132" i="27"/>
  <c r="EE132" i="27"/>
  <c r="ED132" i="27"/>
  <c r="EC132" i="27"/>
  <c r="EB132" i="27"/>
  <c r="EA132" i="27"/>
  <c r="DZ132" i="27"/>
  <c r="DY132" i="27"/>
  <c r="DU132" i="27"/>
  <c r="DT132" i="27"/>
  <c r="DS132" i="27"/>
  <c r="FV132" i="27" s="1"/>
  <c r="DR132" i="27"/>
  <c r="FU132" i="27" s="1"/>
  <c r="DQ132" i="27"/>
  <c r="DP132" i="27"/>
  <c r="DO132" i="27"/>
  <c r="DN132" i="27"/>
  <c r="DM132" i="27"/>
  <c r="DL132" i="27"/>
  <c r="DK132" i="27"/>
  <c r="DJ132" i="27"/>
  <c r="DI132" i="27"/>
  <c r="DH132" i="27"/>
  <c r="DG132" i="27"/>
  <c r="DF132" i="27"/>
  <c r="DE132" i="27"/>
  <c r="DD132" i="27"/>
  <c r="DC132" i="27"/>
  <c r="DB132" i="27"/>
  <c r="DA132" i="27"/>
  <c r="CZ132" i="27"/>
  <c r="CY132" i="27"/>
  <c r="CX132" i="27"/>
  <c r="CW132" i="27"/>
  <c r="CV132" i="27"/>
  <c r="CU132" i="27"/>
  <c r="CT132" i="27"/>
  <c r="CS132" i="27"/>
  <c r="CR132" i="27"/>
  <c r="CQ132" i="27"/>
  <c r="CP132" i="27"/>
  <c r="CO132" i="27"/>
  <c r="CN132" i="27"/>
  <c r="CM132" i="27"/>
  <c r="CL132" i="27"/>
  <c r="CK132" i="27"/>
  <c r="CJ132" i="27"/>
  <c r="CI132" i="27"/>
  <c r="CG132" i="27"/>
  <c r="BQ132" i="27"/>
  <c r="BP132" i="27"/>
  <c r="BO132" i="27"/>
  <c r="BN132" i="27"/>
  <c r="BM132" i="27"/>
  <c r="BL132" i="27"/>
  <c r="BK132" i="27"/>
  <c r="BJ132" i="27"/>
  <c r="BI132" i="27"/>
  <c r="BH132" i="27"/>
  <c r="BG132" i="27"/>
  <c r="BF132" i="27"/>
  <c r="BE132" i="27"/>
  <c r="BD132" i="27"/>
  <c r="BC132" i="27"/>
  <c r="BB132" i="27"/>
  <c r="BA132" i="27"/>
  <c r="AZ132" i="27"/>
  <c r="AY132" i="27"/>
  <c r="AW132" i="27"/>
  <c r="AS132" i="27"/>
  <c r="AR132" i="27"/>
  <c r="AN132" i="27"/>
  <c r="AM132" i="27"/>
  <c r="AE132" i="27"/>
  <c r="W132" i="27"/>
  <c r="V132" i="27" s="1"/>
  <c r="U132" i="27"/>
  <c r="T132" i="27"/>
  <c r="S132" i="27"/>
  <c r="R132" i="27"/>
  <c r="P132" i="27"/>
  <c r="O132" i="27"/>
  <c r="N132" i="27"/>
  <c r="M132" i="27"/>
  <c r="K132" i="27"/>
  <c r="J132" i="27"/>
  <c r="I132" i="27"/>
  <c r="H132" i="27"/>
  <c r="G132" i="27"/>
  <c r="A132" i="27"/>
  <c r="AJ132" i="27" s="1"/>
  <c r="FS131" i="27"/>
  <c r="FP131" i="27"/>
  <c r="FO131" i="27"/>
  <c r="FJ131" i="27"/>
  <c r="FI131" i="27"/>
  <c r="FH131" i="27"/>
  <c r="FC131" i="27"/>
  <c r="FF131" i="27" s="1"/>
  <c r="FA131" i="27"/>
  <c r="EZ131" i="27"/>
  <c r="EX131" i="27"/>
  <c r="FG131" i="27" s="1"/>
  <c r="EW131" i="27"/>
  <c r="EO131" i="27"/>
  <c r="FE131" i="27" s="1"/>
  <c r="EN131" i="27"/>
  <c r="EM131" i="27"/>
  <c r="EL131" i="27"/>
  <c r="EK131" i="27"/>
  <c r="EJ131" i="27"/>
  <c r="EI131" i="27"/>
  <c r="EH131" i="27"/>
  <c r="EG131" i="27"/>
  <c r="EF131" i="27"/>
  <c r="EE131" i="27"/>
  <c r="ED131" i="27"/>
  <c r="EC131" i="27"/>
  <c r="EB131" i="27"/>
  <c r="EA131" i="27"/>
  <c r="DZ131" i="27"/>
  <c r="DY131" i="27"/>
  <c r="DU131" i="27"/>
  <c r="DT131" i="27"/>
  <c r="DS131" i="27"/>
  <c r="FV131" i="27" s="1"/>
  <c r="DR131" i="27"/>
  <c r="FU131" i="27" s="1"/>
  <c r="DQ131" i="27"/>
  <c r="DP131" i="27"/>
  <c r="DO131" i="27"/>
  <c r="DN131" i="27"/>
  <c r="DM131" i="27"/>
  <c r="DL131" i="27"/>
  <c r="DK131" i="27"/>
  <c r="DJ131" i="27"/>
  <c r="DI131" i="27"/>
  <c r="DH131" i="27"/>
  <c r="DG131" i="27"/>
  <c r="DF131" i="27"/>
  <c r="DE131" i="27"/>
  <c r="DD131" i="27"/>
  <c r="DC131" i="27"/>
  <c r="DB131" i="27"/>
  <c r="DA131" i="27"/>
  <c r="CZ131" i="27"/>
  <c r="CY131" i="27"/>
  <c r="CX131" i="27"/>
  <c r="CW131" i="27"/>
  <c r="CV131" i="27"/>
  <c r="CU131" i="27"/>
  <c r="CT131" i="27"/>
  <c r="CS131" i="27"/>
  <c r="CR131" i="27"/>
  <c r="CQ131" i="27"/>
  <c r="CP131" i="27"/>
  <c r="CO131" i="27"/>
  <c r="CN131" i="27"/>
  <c r="CM131" i="27"/>
  <c r="CL131" i="27"/>
  <c r="CK131" i="27"/>
  <c r="CJ131" i="27"/>
  <c r="CI131" i="27"/>
  <c r="CG131" i="27"/>
  <c r="BQ131" i="27"/>
  <c r="BP131" i="27"/>
  <c r="BO131" i="27"/>
  <c r="BN131" i="27"/>
  <c r="BM131" i="27"/>
  <c r="BL131" i="27"/>
  <c r="BK131" i="27"/>
  <c r="BJ131" i="27"/>
  <c r="BI131" i="27"/>
  <c r="BH131" i="27"/>
  <c r="BG131" i="27"/>
  <c r="BF131" i="27"/>
  <c r="BE131" i="27"/>
  <c r="BD131" i="27"/>
  <c r="BC131" i="27"/>
  <c r="BB131" i="27"/>
  <c r="BA131" i="27"/>
  <c r="AZ131" i="27"/>
  <c r="AY131" i="27"/>
  <c r="AW131" i="27"/>
  <c r="AS131" i="27"/>
  <c r="AR131" i="27"/>
  <c r="AN131" i="27"/>
  <c r="AM131" i="27"/>
  <c r="AE131" i="27"/>
  <c r="W131" i="27"/>
  <c r="V131" i="27" s="1"/>
  <c r="U131" i="27"/>
  <c r="T131" i="27"/>
  <c r="S131" i="27"/>
  <c r="R131" i="27"/>
  <c r="P131" i="27"/>
  <c r="O131" i="27"/>
  <c r="N131" i="27"/>
  <c r="M131" i="27"/>
  <c r="K131" i="27"/>
  <c r="J131" i="27"/>
  <c r="I131" i="27"/>
  <c r="H131" i="27"/>
  <c r="G131" i="27"/>
  <c r="A131" i="27"/>
  <c r="FS130" i="27"/>
  <c r="FP130" i="27"/>
  <c r="FO130" i="27"/>
  <c r="FJ130" i="27"/>
  <c r="FI130" i="27"/>
  <c r="FH130" i="27"/>
  <c r="FC130" i="27"/>
  <c r="FF130" i="27" s="1"/>
  <c r="FA130" i="27"/>
  <c r="EZ130" i="27"/>
  <c r="EX130" i="27"/>
  <c r="FG130" i="27" s="1"/>
  <c r="EW130" i="27"/>
  <c r="EO130" i="27"/>
  <c r="FE130" i="27" s="1"/>
  <c r="EN130" i="27"/>
  <c r="EM130" i="27"/>
  <c r="EL130" i="27"/>
  <c r="EK130" i="27"/>
  <c r="EJ130" i="27"/>
  <c r="EI130" i="27"/>
  <c r="EH130" i="27"/>
  <c r="EG130" i="27"/>
  <c r="EF130" i="27"/>
  <c r="EE130" i="27"/>
  <c r="ED130" i="27"/>
  <c r="EC130" i="27"/>
  <c r="EB130" i="27"/>
  <c r="EA130" i="27"/>
  <c r="DZ130" i="27"/>
  <c r="DY130" i="27"/>
  <c r="DU130" i="27"/>
  <c r="DT130" i="27"/>
  <c r="DS130" i="27"/>
  <c r="FV130" i="27" s="1"/>
  <c r="DR130" i="27"/>
  <c r="FU130" i="27" s="1"/>
  <c r="DQ130" i="27"/>
  <c r="DP130" i="27"/>
  <c r="DO130" i="27"/>
  <c r="DN130" i="27"/>
  <c r="DM130" i="27"/>
  <c r="DL130" i="27"/>
  <c r="DK130" i="27"/>
  <c r="DJ130" i="27"/>
  <c r="DI130" i="27"/>
  <c r="DH130" i="27"/>
  <c r="DG130" i="27"/>
  <c r="DF130" i="27"/>
  <c r="DE130" i="27"/>
  <c r="DD130" i="27"/>
  <c r="DC130" i="27"/>
  <c r="DB130" i="27"/>
  <c r="DA130" i="27"/>
  <c r="CZ130" i="27"/>
  <c r="CY130" i="27"/>
  <c r="CX130" i="27"/>
  <c r="CW130" i="27"/>
  <c r="CV130" i="27"/>
  <c r="CU130" i="27"/>
  <c r="CT130" i="27"/>
  <c r="CS130" i="27"/>
  <c r="CR130" i="27"/>
  <c r="CQ130" i="27"/>
  <c r="CP130" i="27"/>
  <c r="CO130" i="27"/>
  <c r="CN130" i="27"/>
  <c r="CM130" i="27"/>
  <c r="CL130" i="27"/>
  <c r="CK130" i="27"/>
  <c r="CJ130" i="27"/>
  <c r="CI130" i="27"/>
  <c r="CG130" i="27"/>
  <c r="BQ130" i="27"/>
  <c r="BP130" i="27"/>
  <c r="BO130" i="27"/>
  <c r="BN130" i="27"/>
  <c r="BM130" i="27"/>
  <c r="BL130" i="27"/>
  <c r="BK130" i="27"/>
  <c r="BJ130" i="27"/>
  <c r="BI130" i="27"/>
  <c r="BH130" i="27"/>
  <c r="BG130" i="27"/>
  <c r="BF130" i="27"/>
  <c r="BE130" i="27"/>
  <c r="BD130" i="27"/>
  <c r="BC130" i="27"/>
  <c r="BB130" i="27"/>
  <c r="BA130" i="27"/>
  <c r="AZ130" i="27"/>
  <c r="AY130" i="27"/>
  <c r="AW130" i="27"/>
  <c r="AS130" i="27"/>
  <c r="AR130" i="27"/>
  <c r="AN130" i="27"/>
  <c r="AM130" i="27"/>
  <c r="AE130" i="27"/>
  <c r="W130" i="27"/>
  <c r="U130" i="27"/>
  <c r="T130" i="27"/>
  <c r="S130" i="27"/>
  <c r="R130" i="27"/>
  <c r="P130" i="27"/>
  <c r="O130" i="27"/>
  <c r="N130" i="27"/>
  <c r="M130" i="27"/>
  <c r="K130" i="27"/>
  <c r="J130" i="27"/>
  <c r="I130" i="27"/>
  <c r="H130" i="27"/>
  <c r="G130" i="27"/>
  <c r="A130" i="27"/>
  <c r="AJ130" i="27" s="1"/>
  <c r="FS129" i="27"/>
  <c r="FP129" i="27"/>
  <c r="FO129" i="27"/>
  <c r="FJ129" i="27"/>
  <c r="FI129" i="27"/>
  <c r="FH129" i="27"/>
  <c r="FC129" i="27"/>
  <c r="FF129" i="27" s="1"/>
  <c r="FA129" i="27"/>
  <c r="EZ129" i="27"/>
  <c r="EX129" i="27"/>
  <c r="FG129" i="27" s="1"/>
  <c r="EW129" i="27"/>
  <c r="EO129" i="27"/>
  <c r="FE129" i="27" s="1"/>
  <c r="EN129" i="27"/>
  <c r="EM129" i="27"/>
  <c r="EL129" i="27"/>
  <c r="EK129" i="27"/>
  <c r="EJ129" i="27"/>
  <c r="EI129" i="27"/>
  <c r="EH129" i="27"/>
  <c r="EG129" i="27"/>
  <c r="EF129" i="27"/>
  <c r="EE129" i="27"/>
  <c r="ED129" i="27"/>
  <c r="EC129" i="27"/>
  <c r="EB129" i="27"/>
  <c r="EA129" i="27"/>
  <c r="DZ129" i="27"/>
  <c r="DY129" i="27"/>
  <c r="DU129" i="27"/>
  <c r="DT129" i="27"/>
  <c r="DS129" i="27"/>
  <c r="FV129" i="27" s="1"/>
  <c r="DR129" i="27"/>
  <c r="FU129" i="27" s="1"/>
  <c r="DQ129" i="27"/>
  <c r="DP129" i="27"/>
  <c r="DO129" i="27"/>
  <c r="DN129" i="27"/>
  <c r="DM129" i="27"/>
  <c r="DL129" i="27"/>
  <c r="DK129" i="27"/>
  <c r="DJ129" i="27"/>
  <c r="DI129" i="27"/>
  <c r="DH129" i="27"/>
  <c r="DG129" i="27"/>
  <c r="DF129" i="27"/>
  <c r="DE129" i="27"/>
  <c r="DD129" i="27"/>
  <c r="DC129" i="27"/>
  <c r="DB129" i="27"/>
  <c r="DA129" i="27"/>
  <c r="CZ129" i="27"/>
  <c r="CY129" i="27"/>
  <c r="CX129" i="27"/>
  <c r="CW129" i="27"/>
  <c r="CV129" i="27"/>
  <c r="CU129" i="27"/>
  <c r="CT129" i="27"/>
  <c r="CS129" i="27"/>
  <c r="CR129" i="27"/>
  <c r="CQ129" i="27"/>
  <c r="CP129" i="27"/>
  <c r="CO129" i="27"/>
  <c r="CN129" i="27"/>
  <c r="CM129" i="27"/>
  <c r="CL129" i="27"/>
  <c r="CK129" i="27"/>
  <c r="CJ129" i="27"/>
  <c r="CI129" i="27"/>
  <c r="CG129" i="27"/>
  <c r="BQ129" i="27"/>
  <c r="BP129" i="27"/>
  <c r="BO129" i="27"/>
  <c r="BN129" i="27"/>
  <c r="BM129" i="27"/>
  <c r="BL129" i="27"/>
  <c r="BK129" i="27"/>
  <c r="BJ129" i="27"/>
  <c r="BI129" i="27"/>
  <c r="BH129" i="27"/>
  <c r="BG129" i="27"/>
  <c r="BF129" i="27"/>
  <c r="BE129" i="27"/>
  <c r="BD129" i="27"/>
  <c r="BC129" i="27"/>
  <c r="BB129" i="27"/>
  <c r="BA129" i="27"/>
  <c r="AZ129" i="27"/>
  <c r="AY129" i="27"/>
  <c r="AW129" i="27"/>
  <c r="AS129" i="27"/>
  <c r="AR129" i="27"/>
  <c r="AN129" i="27"/>
  <c r="AM129" i="27"/>
  <c r="AE129" i="27"/>
  <c r="W129" i="27"/>
  <c r="U129" i="27"/>
  <c r="T129" i="27"/>
  <c r="S129" i="27"/>
  <c r="R129" i="27"/>
  <c r="P129" i="27"/>
  <c r="O129" i="27"/>
  <c r="N129" i="27"/>
  <c r="M129" i="27"/>
  <c r="K129" i="27"/>
  <c r="J129" i="27"/>
  <c r="I129" i="27"/>
  <c r="H129" i="27"/>
  <c r="G129" i="27"/>
  <c r="A129" i="27"/>
  <c r="AA129" i="27" s="1"/>
  <c r="FS128" i="27"/>
  <c r="FP128" i="27"/>
  <c r="FO128" i="27"/>
  <c r="FJ128" i="27"/>
  <c r="FI128" i="27"/>
  <c r="FH128" i="27"/>
  <c r="FC128" i="27"/>
  <c r="FF128" i="27" s="1"/>
  <c r="FA128" i="27"/>
  <c r="EZ128" i="27"/>
  <c r="EX128" i="27"/>
  <c r="FG128" i="27" s="1"/>
  <c r="EW128" i="27"/>
  <c r="EO128" i="27"/>
  <c r="FE128" i="27" s="1"/>
  <c r="EN128" i="27"/>
  <c r="EM128" i="27"/>
  <c r="EL128" i="27"/>
  <c r="EK128" i="27"/>
  <c r="EJ128" i="27"/>
  <c r="EI128" i="27"/>
  <c r="EH128" i="27"/>
  <c r="EG128" i="27"/>
  <c r="EF128" i="27"/>
  <c r="EE128" i="27"/>
  <c r="ED128" i="27"/>
  <c r="EC128" i="27"/>
  <c r="EB128" i="27"/>
  <c r="EA128" i="27"/>
  <c r="DZ128" i="27"/>
  <c r="DY128" i="27"/>
  <c r="DU128" i="27"/>
  <c r="DT128" i="27"/>
  <c r="DS128" i="27"/>
  <c r="FV128" i="27" s="1"/>
  <c r="DR128" i="27"/>
  <c r="FU128" i="27" s="1"/>
  <c r="DQ128" i="27"/>
  <c r="DP128" i="27"/>
  <c r="DO128" i="27"/>
  <c r="DN128" i="27"/>
  <c r="DM128" i="27"/>
  <c r="DL128" i="27"/>
  <c r="DK128" i="27"/>
  <c r="DJ128" i="27"/>
  <c r="DI128" i="27"/>
  <c r="DH128" i="27"/>
  <c r="DG128" i="27"/>
  <c r="DF128" i="27"/>
  <c r="DE128" i="27"/>
  <c r="DD128" i="27"/>
  <c r="DC128" i="27"/>
  <c r="DB128" i="27"/>
  <c r="DA128" i="27"/>
  <c r="CZ128" i="27"/>
  <c r="CY128" i="27"/>
  <c r="CX128" i="27"/>
  <c r="CW128" i="27"/>
  <c r="CV128" i="27"/>
  <c r="CU128" i="27"/>
  <c r="CT128" i="27"/>
  <c r="CS128" i="27"/>
  <c r="CR128" i="27"/>
  <c r="CQ128" i="27"/>
  <c r="CP128" i="27"/>
  <c r="CO128" i="27"/>
  <c r="CN128" i="27"/>
  <c r="CM128" i="27"/>
  <c r="CL128" i="27"/>
  <c r="CK128" i="27"/>
  <c r="CJ128" i="27"/>
  <c r="CI128" i="27"/>
  <c r="CH128" i="27"/>
  <c r="CG128" i="27"/>
  <c r="BQ128" i="27"/>
  <c r="BP128" i="27"/>
  <c r="BO128" i="27"/>
  <c r="BN128" i="27"/>
  <c r="BM128" i="27"/>
  <c r="BL128" i="27"/>
  <c r="BK128" i="27"/>
  <c r="BJ128" i="27"/>
  <c r="BI128" i="27"/>
  <c r="BH128" i="27"/>
  <c r="BG128" i="27"/>
  <c r="BF128" i="27"/>
  <c r="BE128" i="27"/>
  <c r="BD128" i="27"/>
  <c r="BC128" i="27"/>
  <c r="BB128" i="27"/>
  <c r="BA128" i="27"/>
  <c r="AZ128" i="27"/>
  <c r="AY128" i="27"/>
  <c r="AW128" i="27"/>
  <c r="AS128" i="27"/>
  <c r="AR128" i="27"/>
  <c r="AN128" i="27"/>
  <c r="AM128" i="27"/>
  <c r="AE128" i="27"/>
  <c r="W128" i="27"/>
  <c r="U128" i="27"/>
  <c r="T128" i="27"/>
  <c r="S128" i="27"/>
  <c r="R128" i="27"/>
  <c r="P128" i="27"/>
  <c r="O128" i="27"/>
  <c r="N128" i="27"/>
  <c r="M128" i="27"/>
  <c r="K128" i="27"/>
  <c r="J128" i="27"/>
  <c r="I128" i="27"/>
  <c r="H128" i="27"/>
  <c r="G128" i="27"/>
  <c r="A128" i="27"/>
  <c r="FQ128" i="27" s="1"/>
  <c r="FS127" i="27"/>
  <c r="FP127" i="27"/>
  <c r="FO127" i="27"/>
  <c r="FJ127" i="27"/>
  <c r="FI127" i="27"/>
  <c r="FH127" i="27"/>
  <c r="FC127" i="27"/>
  <c r="FF127" i="27" s="1"/>
  <c r="FA127" i="27"/>
  <c r="EZ127" i="27"/>
  <c r="EX127" i="27"/>
  <c r="FG127" i="27" s="1"/>
  <c r="EW127" i="27"/>
  <c r="EO127" i="27"/>
  <c r="FE127" i="27" s="1"/>
  <c r="EN127" i="27"/>
  <c r="EM127" i="27"/>
  <c r="EL127" i="27"/>
  <c r="EK127" i="27"/>
  <c r="EJ127" i="27"/>
  <c r="EI127" i="27"/>
  <c r="EH127" i="27"/>
  <c r="EG127" i="27"/>
  <c r="EF127" i="27"/>
  <c r="EE127" i="27"/>
  <c r="ED127" i="27"/>
  <c r="EC127" i="27"/>
  <c r="EB127" i="27"/>
  <c r="EA127" i="27"/>
  <c r="DZ127" i="27"/>
  <c r="DY127" i="27"/>
  <c r="DU127" i="27"/>
  <c r="DT127" i="27"/>
  <c r="DS127" i="27"/>
  <c r="FV127" i="27" s="1"/>
  <c r="DR127" i="27"/>
  <c r="FU127" i="27" s="1"/>
  <c r="DQ127" i="27"/>
  <c r="DP127" i="27"/>
  <c r="DO127" i="27"/>
  <c r="DN127" i="27"/>
  <c r="DM127" i="27"/>
  <c r="DL127" i="27"/>
  <c r="DK127" i="27"/>
  <c r="DJ127" i="27"/>
  <c r="DI127" i="27"/>
  <c r="DH127" i="27"/>
  <c r="DG127" i="27"/>
  <c r="DF127" i="27"/>
  <c r="DE127" i="27"/>
  <c r="DD127" i="27"/>
  <c r="DC127" i="27"/>
  <c r="DB127" i="27"/>
  <c r="DA127" i="27"/>
  <c r="CZ127" i="27"/>
  <c r="CY127" i="27"/>
  <c r="CX127" i="27"/>
  <c r="CW127" i="27"/>
  <c r="CV127" i="27"/>
  <c r="CU127" i="27"/>
  <c r="CT127" i="27"/>
  <c r="CS127" i="27"/>
  <c r="CR127" i="27"/>
  <c r="CQ127" i="27"/>
  <c r="CP127" i="27"/>
  <c r="CO127" i="27"/>
  <c r="CN127" i="27"/>
  <c r="CM127" i="27"/>
  <c r="CL127" i="27"/>
  <c r="CK127" i="27"/>
  <c r="CJ127" i="27"/>
  <c r="CI127" i="27"/>
  <c r="CG127" i="27"/>
  <c r="BQ127" i="27"/>
  <c r="BP127" i="27"/>
  <c r="BO127" i="27"/>
  <c r="BN127" i="27"/>
  <c r="BM127" i="27"/>
  <c r="BL127" i="27"/>
  <c r="BK127" i="27"/>
  <c r="BJ127" i="27"/>
  <c r="BI127" i="27"/>
  <c r="BH127" i="27"/>
  <c r="BG127" i="27"/>
  <c r="BF127" i="27"/>
  <c r="BE127" i="27"/>
  <c r="BD127" i="27"/>
  <c r="BC127" i="27"/>
  <c r="BB127" i="27"/>
  <c r="BA127" i="27"/>
  <c r="AZ127" i="27"/>
  <c r="AY127" i="27"/>
  <c r="AW127" i="27"/>
  <c r="AS127" i="27"/>
  <c r="AR127" i="27"/>
  <c r="AN127" i="27"/>
  <c r="AM127" i="27"/>
  <c r="AE127" i="27"/>
  <c r="W127" i="27"/>
  <c r="U127" i="27"/>
  <c r="T127" i="27"/>
  <c r="S127" i="27"/>
  <c r="R127" i="27"/>
  <c r="P127" i="27"/>
  <c r="O127" i="27"/>
  <c r="N127" i="27"/>
  <c r="M127" i="27"/>
  <c r="K127" i="27"/>
  <c r="J127" i="27"/>
  <c r="I127" i="27"/>
  <c r="H127" i="27"/>
  <c r="G127" i="27"/>
  <c r="A127" i="27"/>
  <c r="BR127" i="27" s="1"/>
  <c r="FS126" i="27"/>
  <c r="FP126" i="27"/>
  <c r="FO126" i="27"/>
  <c r="FJ126" i="27"/>
  <c r="FI126" i="27"/>
  <c r="FH126" i="27"/>
  <c r="FC126" i="27"/>
  <c r="FF126" i="27" s="1"/>
  <c r="FA126" i="27"/>
  <c r="EZ126" i="27"/>
  <c r="EX126" i="27"/>
  <c r="FG126" i="27" s="1"/>
  <c r="EW126" i="27"/>
  <c r="EO126" i="27"/>
  <c r="FE126" i="27" s="1"/>
  <c r="EN126" i="27"/>
  <c r="EM126" i="27"/>
  <c r="EL126" i="27"/>
  <c r="EK126" i="27"/>
  <c r="EJ126" i="27"/>
  <c r="EI126" i="27"/>
  <c r="EH126" i="27"/>
  <c r="EG126" i="27"/>
  <c r="EF126" i="27"/>
  <c r="EE126" i="27"/>
  <c r="ED126" i="27"/>
  <c r="EC126" i="27"/>
  <c r="EB126" i="27"/>
  <c r="EA126" i="27"/>
  <c r="DZ126" i="27"/>
  <c r="DY126" i="27"/>
  <c r="DU126" i="27"/>
  <c r="DT126" i="27"/>
  <c r="DS126" i="27"/>
  <c r="FV126" i="27" s="1"/>
  <c r="DR126" i="27"/>
  <c r="FU126" i="27" s="1"/>
  <c r="DQ126" i="27"/>
  <c r="DP126" i="27"/>
  <c r="DO126" i="27"/>
  <c r="DN126" i="27"/>
  <c r="DM126" i="27"/>
  <c r="DL126" i="27"/>
  <c r="DK126" i="27"/>
  <c r="DJ126" i="27"/>
  <c r="DI126" i="27"/>
  <c r="DH126" i="27"/>
  <c r="DG126" i="27"/>
  <c r="DF126" i="27"/>
  <c r="DE126" i="27"/>
  <c r="DD126" i="27"/>
  <c r="DC126" i="27"/>
  <c r="DB126" i="27"/>
  <c r="DA126" i="27"/>
  <c r="CZ126" i="27"/>
  <c r="CY126" i="27"/>
  <c r="CX126" i="27"/>
  <c r="CW126" i="27"/>
  <c r="CV126" i="27"/>
  <c r="CU126" i="27"/>
  <c r="CT126" i="27"/>
  <c r="CS126" i="27"/>
  <c r="CR126" i="27"/>
  <c r="CQ126" i="27"/>
  <c r="CP126" i="27"/>
  <c r="CO126" i="27"/>
  <c r="CN126" i="27"/>
  <c r="CM126" i="27"/>
  <c r="CL126" i="27"/>
  <c r="CK126" i="27"/>
  <c r="CJ126" i="27"/>
  <c r="CI126" i="27"/>
  <c r="CG126" i="27"/>
  <c r="BQ126" i="27"/>
  <c r="BP126" i="27"/>
  <c r="BO126" i="27"/>
  <c r="BN126" i="27"/>
  <c r="BM126" i="27"/>
  <c r="BL126" i="27"/>
  <c r="BK126" i="27"/>
  <c r="BJ126" i="27"/>
  <c r="BI126" i="27"/>
  <c r="BH126" i="27"/>
  <c r="BG126" i="27"/>
  <c r="BF126" i="27"/>
  <c r="BE126" i="27"/>
  <c r="BD126" i="27"/>
  <c r="BC126" i="27"/>
  <c r="BB126" i="27"/>
  <c r="BA126" i="27"/>
  <c r="AZ126" i="27"/>
  <c r="AY126" i="27"/>
  <c r="AW126" i="27"/>
  <c r="AS126" i="27"/>
  <c r="AR126" i="27"/>
  <c r="AN126" i="27"/>
  <c r="AM126" i="27"/>
  <c r="AE126" i="27"/>
  <c r="W126" i="27"/>
  <c r="U126" i="27"/>
  <c r="T126" i="27"/>
  <c r="S126" i="27"/>
  <c r="R126" i="27"/>
  <c r="P126" i="27"/>
  <c r="O126" i="27"/>
  <c r="N126" i="27"/>
  <c r="M126" i="27"/>
  <c r="K126" i="27"/>
  <c r="J126" i="27"/>
  <c r="I126" i="27"/>
  <c r="H126" i="27"/>
  <c r="G126" i="27"/>
  <c r="A126" i="27"/>
  <c r="AA126" i="27" s="1"/>
  <c r="FS125" i="27"/>
  <c r="FP125" i="27"/>
  <c r="FO125" i="27"/>
  <c r="FJ125" i="27"/>
  <c r="FI125" i="27"/>
  <c r="FH125" i="27"/>
  <c r="FC125" i="27"/>
  <c r="FF125" i="27" s="1"/>
  <c r="FA125" i="27"/>
  <c r="EZ125" i="27"/>
  <c r="EX125" i="27"/>
  <c r="FG125" i="27" s="1"/>
  <c r="EW125" i="27"/>
  <c r="EO125" i="27"/>
  <c r="FE125" i="27" s="1"/>
  <c r="EN125" i="27"/>
  <c r="EM125" i="27"/>
  <c r="EL125" i="27"/>
  <c r="EK125" i="27"/>
  <c r="EJ125" i="27"/>
  <c r="EI125" i="27"/>
  <c r="EH125" i="27"/>
  <c r="EG125" i="27"/>
  <c r="EF125" i="27"/>
  <c r="EE125" i="27"/>
  <c r="ED125" i="27"/>
  <c r="EC125" i="27"/>
  <c r="EB125" i="27"/>
  <c r="EA125" i="27"/>
  <c r="DZ125" i="27"/>
  <c r="DY125" i="27"/>
  <c r="DU125" i="27"/>
  <c r="DT125" i="27"/>
  <c r="DS125" i="27"/>
  <c r="FV125" i="27" s="1"/>
  <c r="DR125" i="27"/>
  <c r="FU125" i="27" s="1"/>
  <c r="DQ125" i="27"/>
  <c r="DP125" i="27"/>
  <c r="DO125" i="27"/>
  <c r="DN125" i="27"/>
  <c r="DM125" i="27"/>
  <c r="DL125" i="27"/>
  <c r="DK125" i="27"/>
  <c r="DJ125" i="27"/>
  <c r="DI125" i="27"/>
  <c r="DH125" i="27"/>
  <c r="DG125" i="27"/>
  <c r="DF125" i="27"/>
  <c r="DE125" i="27"/>
  <c r="DD125" i="27"/>
  <c r="DC125" i="27"/>
  <c r="DB125" i="27"/>
  <c r="DA125" i="27"/>
  <c r="CZ125" i="27"/>
  <c r="CY125" i="27"/>
  <c r="CX125" i="27"/>
  <c r="CW125" i="27"/>
  <c r="CV125" i="27"/>
  <c r="CU125" i="27"/>
  <c r="CT125" i="27"/>
  <c r="CS125" i="27"/>
  <c r="CR125" i="27"/>
  <c r="CQ125" i="27"/>
  <c r="CP125" i="27"/>
  <c r="CO125" i="27"/>
  <c r="CN125" i="27"/>
  <c r="CM125" i="27"/>
  <c r="CL125" i="27"/>
  <c r="CK125" i="27"/>
  <c r="CJ125" i="27"/>
  <c r="CI125" i="27"/>
  <c r="CG125" i="27"/>
  <c r="BQ125" i="27"/>
  <c r="BP125" i="27"/>
  <c r="BO125" i="27"/>
  <c r="BN125" i="27"/>
  <c r="BM125" i="27"/>
  <c r="BL125" i="27"/>
  <c r="BK125" i="27"/>
  <c r="BJ125" i="27"/>
  <c r="BI125" i="27"/>
  <c r="BH125" i="27"/>
  <c r="BG125" i="27"/>
  <c r="BF125" i="27"/>
  <c r="BE125" i="27"/>
  <c r="BD125" i="27"/>
  <c r="BC125" i="27"/>
  <c r="BB125" i="27"/>
  <c r="BA125" i="27"/>
  <c r="AZ125" i="27"/>
  <c r="AY125" i="27"/>
  <c r="AW125" i="27"/>
  <c r="AS125" i="27"/>
  <c r="AR125" i="27"/>
  <c r="AN125" i="27"/>
  <c r="AM125" i="27"/>
  <c r="AE125" i="27"/>
  <c r="W125" i="27"/>
  <c r="U125" i="27"/>
  <c r="T125" i="27"/>
  <c r="S125" i="27"/>
  <c r="R125" i="27"/>
  <c r="P125" i="27"/>
  <c r="O125" i="27"/>
  <c r="N125" i="27"/>
  <c r="M125" i="27"/>
  <c r="K125" i="27"/>
  <c r="J125" i="27"/>
  <c r="I125" i="27"/>
  <c r="H125" i="27"/>
  <c r="G125" i="27"/>
  <c r="A125" i="27"/>
  <c r="CH125" i="27" s="1"/>
  <c r="FS124" i="27"/>
  <c r="FP124" i="27"/>
  <c r="FO124" i="27"/>
  <c r="FJ124" i="27"/>
  <c r="FI124" i="27"/>
  <c r="FH124" i="27"/>
  <c r="FC124" i="27"/>
  <c r="FF124" i="27" s="1"/>
  <c r="FA124" i="27"/>
  <c r="EZ124" i="27"/>
  <c r="EX124" i="27"/>
  <c r="FG124" i="27" s="1"/>
  <c r="EW124" i="27"/>
  <c r="EO124" i="27"/>
  <c r="FE124" i="27" s="1"/>
  <c r="EN124" i="27"/>
  <c r="EM124" i="27"/>
  <c r="EL124" i="27"/>
  <c r="EK124" i="27"/>
  <c r="EJ124" i="27"/>
  <c r="EI124" i="27"/>
  <c r="EH124" i="27"/>
  <c r="EG124" i="27"/>
  <c r="EF124" i="27"/>
  <c r="EE124" i="27"/>
  <c r="ED124" i="27"/>
  <c r="EC124" i="27"/>
  <c r="EB124" i="27"/>
  <c r="EA124" i="27"/>
  <c r="DZ124" i="27"/>
  <c r="DY124" i="27"/>
  <c r="DU124" i="27"/>
  <c r="DT124" i="27"/>
  <c r="DS124" i="27"/>
  <c r="FV124" i="27" s="1"/>
  <c r="DR124" i="27"/>
  <c r="FU124" i="27" s="1"/>
  <c r="DQ124" i="27"/>
  <c r="DP124" i="27"/>
  <c r="DO124" i="27"/>
  <c r="DN124" i="27"/>
  <c r="DM124" i="27"/>
  <c r="DL124" i="27"/>
  <c r="DK124" i="27"/>
  <c r="DJ124" i="27"/>
  <c r="DI124" i="27"/>
  <c r="DH124" i="27"/>
  <c r="DG124" i="27"/>
  <c r="DF124" i="27"/>
  <c r="DE124" i="27"/>
  <c r="DD124" i="27"/>
  <c r="DC124" i="27"/>
  <c r="DB124" i="27"/>
  <c r="DA124" i="27"/>
  <c r="CZ124" i="27"/>
  <c r="CY124" i="27"/>
  <c r="CX124" i="27"/>
  <c r="CW124" i="27"/>
  <c r="CV124" i="27"/>
  <c r="CU124" i="27"/>
  <c r="CT124" i="27"/>
  <c r="CS124" i="27"/>
  <c r="CR124" i="27"/>
  <c r="CQ124" i="27"/>
  <c r="CP124" i="27"/>
  <c r="CO124" i="27"/>
  <c r="CN124" i="27"/>
  <c r="CM124" i="27"/>
  <c r="CL124" i="27"/>
  <c r="CK124" i="27"/>
  <c r="CJ124" i="27"/>
  <c r="CI124" i="27"/>
  <c r="CH124" i="27"/>
  <c r="CG124" i="27"/>
  <c r="BQ124" i="27"/>
  <c r="BP124" i="27"/>
  <c r="BO124" i="27"/>
  <c r="BN124" i="27"/>
  <c r="BM124" i="27"/>
  <c r="BL124" i="27"/>
  <c r="BK124" i="27"/>
  <c r="BJ124" i="27"/>
  <c r="BI124" i="27"/>
  <c r="BH124" i="27"/>
  <c r="BG124" i="27"/>
  <c r="BF124" i="27"/>
  <c r="BE124" i="27"/>
  <c r="BD124" i="27"/>
  <c r="BC124" i="27"/>
  <c r="BB124" i="27"/>
  <c r="BA124" i="27"/>
  <c r="AZ124" i="27"/>
  <c r="AY124" i="27"/>
  <c r="AW124" i="27"/>
  <c r="AS124" i="27"/>
  <c r="AR124" i="27"/>
  <c r="AN124" i="27"/>
  <c r="AM124" i="27"/>
  <c r="AE124" i="27"/>
  <c r="W124" i="27"/>
  <c r="U124" i="27"/>
  <c r="T124" i="27"/>
  <c r="S124" i="27"/>
  <c r="R124" i="27"/>
  <c r="P124" i="27"/>
  <c r="O124" i="27"/>
  <c r="N124" i="27"/>
  <c r="M124" i="27"/>
  <c r="K124" i="27"/>
  <c r="J124" i="27"/>
  <c r="I124" i="27"/>
  <c r="H124" i="27"/>
  <c r="G124" i="27"/>
  <c r="A124" i="27"/>
  <c r="BV124" i="27" s="1"/>
  <c r="FS123" i="27"/>
  <c r="FP123" i="27"/>
  <c r="FO123" i="27"/>
  <c r="FJ123" i="27"/>
  <c r="FI123" i="27"/>
  <c r="FH123" i="27"/>
  <c r="FC123" i="27"/>
  <c r="FF123" i="27" s="1"/>
  <c r="FA123" i="27"/>
  <c r="EZ123" i="27"/>
  <c r="EX123" i="27"/>
  <c r="FG123" i="27" s="1"/>
  <c r="EW123" i="27"/>
  <c r="EO123" i="27"/>
  <c r="FE123" i="27" s="1"/>
  <c r="EN123" i="27"/>
  <c r="EM123" i="27"/>
  <c r="EL123" i="27"/>
  <c r="EK123" i="27"/>
  <c r="EJ123" i="27"/>
  <c r="EI123" i="27"/>
  <c r="EH123" i="27"/>
  <c r="EG123" i="27"/>
  <c r="EF123" i="27"/>
  <c r="EE123" i="27"/>
  <c r="ED123" i="27"/>
  <c r="EC123" i="27"/>
  <c r="EB123" i="27"/>
  <c r="EA123" i="27"/>
  <c r="DZ123" i="27"/>
  <c r="DY123" i="27"/>
  <c r="DU123" i="27"/>
  <c r="DT123" i="27"/>
  <c r="DS123" i="27"/>
  <c r="FV123" i="27" s="1"/>
  <c r="DR123" i="27"/>
  <c r="FU123" i="27" s="1"/>
  <c r="DQ123" i="27"/>
  <c r="DP123" i="27"/>
  <c r="DO123" i="27"/>
  <c r="DN123" i="27"/>
  <c r="DM123" i="27"/>
  <c r="DL123" i="27"/>
  <c r="DK123" i="27"/>
  <c r="DJ123" i="27"/>
  <c r="DI123" i="27"/>
  <c r="DH123" i="27"/>
  <c r="DG123" i="27"/>
  <c r="DF123" i="27"/>
  <c r="DE123" i="27"/>
  <c r="DD123" i="27"/>
  <c r="DC123" i="27"/>
  <c r="DB123" i="27"/>
  <c r="DA123" i="27"/>
  <c r="CZ123" i="27"/>
  <c r="CY123" i="27"/>
  <c r="CX123" i="27"/>
  <c r="CW123" i="27"/>
  <c r="CV123" i="27"/>
  <c r="CU123" i="27"/>
  <c r="CT123" i="27"/>
  <c r="CS123" i="27"/>
  <c r="CR123" i="27"/>
  <c r="CQ123" i="27"/>
  <c r="CP123" i="27"/>
  <c r="CO123" i="27"/>
  <c r="CN123" i="27"/>
  <c r="CM123" i="27"/>
  <c r="CL123" i="27"/>
  <c r="CK123" i="27"/>
  <c r="CJ123" i="27"/>
  <c r="CI123" i="27"/>
  <c r="CG123" i="27"/>
  <c r="BQ123" i="27"/>
  <c r="BP123" i="27"/>
  <c r="BO123" i="27"/>
  <c r="BN123" i="27"/>
  <c r="BM123" i="27"/>
  <c r="BL123" i="27"/>
  <c r="BK123" i="27"/>
  <c r="BJ123" i="27"/>
  <c r="BI123" i="27"/>
  <c r="BH123" i="27"/>
  <c r="BG123" i="27"/>
  <c r="BF123" i="27"/>
  <c r="BE123" i="27"/>
  <c r="BD123" i="27"/>
  <c r="BC123" i="27"/>
  <c r="BB123" i="27"/>
  <c r="BA123" i="27"/>
  <c r="AZ123" i="27"/>
  <c r="AY123" i="27"/>
  <c r="AW123" i="27"/>
  <c r="AS123" i="27"/>
  <c r="AR123" i="27"/>
  <c r="AN123" i="27"/>
  <c r="AM123" i="27"/>
  <c r="AE123" i="27"/>
  <c r="W123" i="27"/>
  <c r="U123" i="27"/>
  <c r="T123" i="27"/>
  <c r="S123" i="27"/>
  <c r="R123" i="27"/>
  <c r="P123" i="27"/>
  <c r="O123" i="27"/>
  <c r="N123" i="27"/>
  <c r="M123" i="27"/>
  <c r="K123" i="27"/>
  <c r="J123" i="27"/>
  <c r="I123" i="27"/>
  <c r="H123" i="27"/>
  <c r="G123" i="27"/>
  <c r="A123" i="27"/>
  <c r="CA123" i="27" s="1"/>
  <c r="FS122" i="27"/>
  <c r="FP122" i="27"/>
  <c r="FO122" i="27"/>
  <c r="FJ122" i="27"/>
  <c r="FI122" i="27"/>
  <c r="FH122" i="27"/>
  <c r="FC122" i="27"/>
  <c r="FF122" i="27" s="1"/>
  <c r="FA122" i="27"/>
  <c r="EZ122" i="27"/>
  <c r="EX122" i="27"/>
  <c r="FG122" i="27" s="1"/>
  <c r="EW122" i="27"/>
  <c r="EO122" i="27"/>
  <c r="FE122" i="27" s="1"/>
  <c r="EN122" i="27"/>
  <c r="EM122" i="27"/>
  <c r="EL122" i="27"/>
  <c r="EK122" i="27"/>
  <c r="EJ122" i="27"/>
  <c r="EI122" i="27"/>
  <c r="EH122" i="27"/>
  <c r="EG122" i="27"/>
  <c r="EF122" i="27"/>
  <c r="EE122" i="27"/>
  <c r="ED122" i="27"/>
  <c r="EC122" i="27"/>
  <c r="EB122" i="27"/>
  <c r="EA122" i="27"/>
  <c r="DZ122" i="27"/>
  <c r="DY122" i="27"/>
  <c r="DU122" i="27"/>
  <c r="DT122" i="27"/>
  <c r="DS122" i="27"/>
  <c r="FV122" i="27" s="1"/>
  <c r="DR122" i="27"/>
  <c r="DQ122" i="27"/>
  <c r="DP122" i="27"/>
  <c r="DO122" i="27"/>
  <c r="DN122" i="27"/>
  <c r="DM122" i="27"/>
  <c r="DL122" i="27"/>
  <c r="DK122" i="27"/>
  <c r="DJ122" i="27"/>
  <c r="DI122" i="27"/>
  <c r="DH122" i="27"/>
  <c r="DG122" i="27"/>
  <c r="DF122" i="27"/>
  <c r="DE122" i="27"/>
  <c r="DD122" i="27"/>
  <c r="DC122" i="27"/>
  <c r="DB122" i="27"/>
  <c r="DA122" i="27"/>
  <c r="CZ122" i="27"/>
  <c r="CY122" i="27"/>
  <c r="CX122" i="27"/>
  <c r="CW122" i="27"/>
  <c r="CV122" i="27"/>
  <c r="CU122" i="27"/>
  <c r="CT122" i="27"/>
  <c r="CS122" i="27"/>
  <c r="CR122" i="27"/>
  <c r="CQ122" i="27"/>
  <c r="CP122" i="27"/>
  <c r="CO122" i="27"/>
  <c r="CN122" i="27"/>
  <c r="CM122" i="27"/>
  <c r="CL122" i="27"/>
  <c r="CK122" i="27"/>
  <c r="CJ122" i="27"/>
  <c r="CI122" i="27"/>
  <c r="CG122" i="27"/>
  <c r="BQ122" i="27"/>
  <c r="BP122" i="27"/>
  <c r="BO122" i="27"/>
  <c r="BN122" i="27"/>
  <c r="BM122" i="27"/>
  <c r="BL122" i="27"/>
  <c r="BK122" i="27"/>
  <c r="BJ122" i="27"/>
  <c r="BI122" i="27"/>
  <c r="BH122" i="27"/>
  <c r="BG122" i="27"/>
  <c r="BF122" i="27"/>
  <c r="BE122" i="27"/>
  <c r="BD122" i="27"/>
  <c r="BC122" i="27"/>
  <c r="BB122" i="27"/>
  <c r="BA122" i="27"/>
  <c r="AZ122" i="27"/>
  <c r="AY122" i="27"/>
  <c r="AW122" i="27"/>
  <c r="AS122" i="27"/>
  <c r="AR122" i="27"/>
  <c r="AN122" i="27"/>
  <c r="AM122" i="27"/>
  <c r="AE122" i="27"/>
  <c r="W122" i="27"/>
  <c r="U122" i="27"/>
  <c r="T122" i="27"/>
  <c r="S122" i="27"/>
  <c r="R122" i="27"/>
  <c r="P122" i="27"/>
  <c r="O122" i="27"/>
  <c r="N122" i="27"/>
  <c r="M122" i="27"/>
  <c r="K122" i="27"/>
  <c r="J122" i="27"/>
  <c r="I122" i="27"/>
  <c r="H122" i="27"/>
  <c r="G122" i="27"/>
  <c r="A122" i="27"/>
  <c r="BW122" i="27" s="1"/>
  <c r="FS121" i="27"/>
  <c r="FP121" i="27"/>
  <c r="FO121" i="27"/>
  <c r="FJ121" i="27"/>
  <c r="FI121" i="27"/>
  <c r="FH121" i="27"/>
  <c r="FC121" i="27"/>
  <c r="FF121" i="27" s="1"/>
  <c r="FA121" i="27"/>
  <c r="EZ121" i="27"/>
  <c r="EX121" i="27"/>
  <c r="FG121" i="27" s="1"/>
  <c r="EW121" i="27"/>
  <c r="EO121" i="27"/>
  <c r="FE121" i="27" s="1"/>
  <c r="EN121" i="27"/>
  <c r="EM121" i="27"/>
  <c r="EL121" i="27"/>
  <c r="EK121" i="27"/>
  <c r="EJ121" i="27"/>
  <c r="EI121" i="27"/>
  <c r="EH121" i="27"/>
  <c r="EG121" i="27"/>
  <c r="EF121" i="27"/>
  <c r="EE121" i="27"/>
  <c r="ED121" i="27"/>
  <c r="EC121" i="27"/>
  <c r="EB121" i="27"/>
  <c r="EA121" i="27"/>
  <c r="DZ121" i="27"/>
  <c r="DY121" i="27"/>
  <c r="DU121" i="27"/>
  <c r="DT121" i="27"/>
  <c r="DS121" i="27"/>
  <c r="FV121" i="27" s="1"/>
  <c r="DR121" i="27"/>
  <c r="FU121" i="27" s="1"/>
  <c r="DQ121" i="27"/>
  <c r="DP121" i="27"/>
  <c r="DO121" i="27"/>
  <c r="DN121" i="27"/>
  <c r="DM121" i="27"/>
  <c r="DL121" i="27"/>
  <c r="DK121" i="27"/>
  <c r="DJ121" i="27"/>
  <c r="DI121" i="27"/>
  <c r="DH121" i="27"/>
  <c r="DG121" i="27"/>
  <c r="DF121" i="27"/>
  <c r="DE121" i="27"/>
  <c r="DD121" i="27"/>
  <c r="DC121" i="27"/>
  <c r="DB121" i="27"/>
  <c r="DA121" i="27"/>
  <c r="CZ121" i="27"/>
  <c r="CY121" i="27"/>
  <c r="CX121" i="27"/>
  <c r="CW121" i="27"/>
  <c r="CV121" i="27"/>
  <c r="CU121" i="27"/>
  <c r="CT121" i="27"/>
  <c r="CS121" i="27"/>
  <c r="CR121" i="27"/>
  <c r="CQ121" i="27"/>
  <c r="CP121" i="27"/>
  <c r="CO121" i="27"/>
  <c r="CN121" i="27"/>
  <c r="CM121" i="27"/>
  <c r="CL121" i="27"/>
  <c r="CK121" i="27"/>
  <c r="CJ121" i="27"/>
  <c r="CI121" i="27"/>
  <c r="CG121" i="27"/>
  <c r="BQ121" i="27"/>
  <c r="BP121" i="27"/>
  <c r="BO121" i="27"/>
  <c r="BN121" i="27"/>
  <c r="BM121" i="27"/>
  <c r="BL121" i="27"/>
  <c r="BK121" i="27"/>
  <c r="BJ121" i="27"/>
  <c r="BI121" i="27"/>
  <c r="BH121" i="27"/>
  <c r="BG121" i="27"/>
  <c r="BF121" i="27"/>
  <c r="BE121" i="27"/>
  <c r="BD121" i="27"/>
  <c r="BC121" i="27"/>
  <c r="BB121" i="27"/>
  <c r="BA121" i="27"/>
  <c r="AZ121" i="27"/>
  <c r="AY121" i="27"/>
  <c r="AW121" i="27"/>
  <c r="AS121" i="27"/>
  <c r="AR121" i="27"/>
  <c r="AN121" i="27"/>
  <c r="AM121" i="27"/>
  <c r="AE121" i="27"/>
  <c r="W121" i="27"/>
  <c r="V121" i="27" s="1"/>
  <c r="U121" i="27"/>
  <c r="T121" i="27"/>
  <c r="S121" i="27"/>
  <c r="R121" i="27"/>
  <c r="P121" i="27"/>
  <c r="O121" i="27"/>
  <c r="N121" i="27"/>
  <c r="M121" i="27"/>
  <c r="K121" i="27"/>
  <c r="J121" i="27"/>
  <c r="I121" i="27"/>
  <c r="H121" i="27"/>
  <c r="G121" i="27"/>
  <c r="A121" i="27"/>
  <c r="FD121" i="27" s="1"/>
  <c r="FS120" i="27"/>
  <c r="FP120" i="27"/>
  <c r="FO120" i="27"/>
  <c r="FJ120" i="27"/>
  <c r="FI120" i="27"/>
  <c r="FH120" i="27"/>
  <c r="FC120" i="27"/>
  <c r="FF120" i="27" s="1"/>
  <c r="FA120" i="27"/>
  <c r="EZ120" i="27"/>
  <c r="EX120" i="27"/>
  <c r="FG120" i="27" s="1"/>
  <c r="EW120" i="27"/>
  <c r="EO120" i="27"/>
  <c r="FE120" i="27" s="1"/>
  <c r="EN120" i="27"/>
  <c r="EM120" i="27"/>
  <c r="EL120" i="27"/>
  <c r="EK120" i="27"/>
  <c r="EJ120" i="27"/>
  <c r="EI120" i="27"/>
  <c r="EH120" i="27"/>
  <c r="EG120" i="27"/>
  <c r="EF120" i="27"/>
  <c r="EE120" i="27"/>
  <c r="ED120" i="27"/>
  <c r="EC120" i="27"/>
  <c r="EB120" i="27"/>
  <c r="EA120" i="27"/>
  <c r="DZ120" i="27"/>
  <c r="DY120" i="27"/>
  <c r="DU120" i="27"/>
  <c r="DT120" i="27"/>
  <c r="DS120" i="27"/>
  <c r="FV120" i="27" s="1"/>
  <c r="DR120" i="27"/>
  <c r="FU120" i="27" s="1"/>
  <c r="DQ120" i="27"/>
  <c r="DP120" i="27"/>
  <c r="DO120" i="27"/>
  <c r="DN120" i="27"/>
  <c r="DM120" i="27"/>
  <c r="DL120" i="27"/>
  <c r="DK120" i="27"/>
  <c r="DJ120" i="27"/>
  <c r="DI120" i="27"/>
  <c r="DH120" i="27"/>
  <c r="DG120" i="27"/>
  <c r="DF120" i="27"/>
  <c r="DE120" i="27"/>
  <c r="DD120" i="27"/>
  <c r="DC120" i="27"/>
  <c r="DB120" i="27"/>
  <c r="DA120" i="27"/>
  <c r="CZ120" i="27"/>
  <c r="CY120" i="27"/>
  <c r="CX120" i="27"/>
  <c r="CW120" i="27"/>
  <c r="CV120" i="27"/>
  <c r="CU120" i="27"/>
  <c r="CT120" i="27"/>
  <c r="CS120" i="27"/>
  <c r="CR120" i="27"/>
  <c r="CQ120" i="27"/>
  <c r="CP120" i="27"/>
  <c r="CO120" i="27"/>
  <c r="CN120" i="27"/>
  <c r="CM120" i="27"/>
  <c r="CL120" i="27"/>
  <c r="CK120" i="27"/>
  <c r="CJ120" i="27"/>
  <c r="CI120" i="27"/>
  <c r="CG120" i="27"/>
  <c r="BQ120" i="27"/>
  <c r="BP120" i="27"/>
  <c r="BO120" i="27"/>
  <c r="BN120" i="27"/>
  <c r="BM120" i="27"/>
  <c r="BL120" i="27"/>
  <c r="BK120" i="27"/>
  <c r="BJ120" i="27"/>
  <c r="BI120" i="27"/>
  <c r="BH120" i="27"/>
  <c r="BG120" i="27"/>
  <c r="BF120" i="27"/>
  <c r="BE120" i="27"/>
  <c r="BD120" i="27"/>
  <c r="BC120" i="27"/>
  <c r="BB120" i="27"/>
  <c r="BA120" i="27"/>
  <c r="AZ120" i="27"/>
  <c r="AY120" i="27"/>
  <c r="AW120" i="27"/>
  <c r="AS120" i="27"/>
  <c r="AR120" i="27"/>
  <c r="AN120" i="27"/>
  <c r="AM120" i="27"/>
  <c r="AE120" i="27"/>
  <c r="W120" i="27"/>
  <c r="V120" i="27" s="1"/>
  <c r="U120" i="27"/>
  <c r="T120" i="27"/>
  <c r="S120" i="27"/>
  <c r="R120" i="27"/>
  <c r="P120" i="27"/>
  <c r="O120" i="27"/>
  <c r="N120" i="27"/>
  <c r="M120" i="27"/>
  <c r="K120" i="27"/>
  <c r="J120" i="27"/>
  <c r="I120" i="27"/>
  <c r="H120" i="27"/>
  <c r="G120" i="27"/>
  <c r="A120" i="27"/>
  <c r="AD120" i="27" s="1"/>
  <c r="FS119" i="27"/>
  <c r="FP119" i="27"/>
  <c r="FO119" i="27"/>
  <c r="FJ119" i="27"/>
  <c r="FI119" i="27"/>
  <c r="FH119" i="27"/>
  <c r="FC119" i="27"/>
  <c r="FF119" i="27" s="1"/>
  <c r="FA119" i="27"/>
  <c r="EZ119" i="27"/>
  <c r="EX119" i="27"/>
  <c r="FG119" i="27" s="1"/>
  <c r="EW119" i="27"/>
  <c r="EO119" i="27"/>
  <c r="FE119" i="27" s="1"/>
  <c r="EN119" i="27"/>
  <c r="EM119" i="27"/>
  <c r="EL119" i="27"/>
  <c r="EK119" i="27"/>
  <c r="EJ119" i="27"/>
  <c r="EI119" i="27"/>
  <c r="EH119" i="27"/>
  <c r="EG119" i="27"/>
  <c r="EF119" i="27"/>
  <c r="EE119" i="27"/>
  <c r="ED119" i="27"/>
  <c r="EC119" i="27"/>
  <c r="EB119" i="27"/>
  <c r="EA119" i="27"/>
  <c r="DZ119" i="27"/>
  <c r="DY119" i="27"/>
  <c r="DU119" i="27"/>
  <c r="DT119" i="27"/>
  <c r="DS119" i="27"/>
  <c r="FV119" i="27" s="1"/>
  <c r="DR119" i="27"/>
  <c r="DQ119" i="27"/>
  <c r="DP119" i="27"/>
  <c r="DO119" i="27"/>
  <c r="DN119" i="27"/>
  <c r="DM119" i="27"/>
  <c r="DL119" i="27"/>
  <c r="DK119" i="27"/>
  <c r="DJ119" i="27"/>
  <c r="DI119" i="27"/>
  <c r="DH119" i="27"/>
  <c r="DG119" i="27"/>
  <c r="DF119" i="27"/>
  <c r="DE119" i="27"/>
  <c r="DD119" i="27"/>
  <c r="DC119" i="27"/>
  <c r="DB119" i="27"/>
  <c r="DA119" i="27"/>
  <c r="CZ119" i="27"/>
  <c r="CY119" i="27"/>
  <c r="CX119" i="27"/>
  <c r="CW119" i="27"/>
  <c r="CV119" i="27"/>
  <c r="CU119" i="27"/>
  <c r="CT119" i="27"/>
  <c r="CS119" i="27"/>
  <c r="CR119" i="27"/>
  <c r="CQ119" i="27"/>
  <c r="CP119" i="27"/>
  <c r="CO119" i="27"/>
  <c r="CN119" i="27"/>
  <c r="CM119" i="27"/>
  <c r="CL119" i="27"/>
  <c r="CK119" i="27"/>
  <c r="CJ119" i="27"/>
  <c r="CI119" i="27"/>
  <c r="CG119" i="27"/>
  <c r="BQ119" i="27"/>
  <c r="BP119" i="27"/>
  <c r="BO119" i="27"/>
  <c r="BN119" i="27"/>
  <c r="BM119" i="27"/>
  <c r="BL119" i="27"/>
  <c r="BK119" i="27"/>
  <c r="BJ119" i="27"/>
  <c r="BI119" i="27"/>
  <c r="BH119" i="27"/>
  <c r="BG119" i="27"/>
  <c r="BF119" i="27"/>
  <c r="BE119" i="27"/>
  <c r="BD119" i="27"/>
  <c r="BC119" i="27"/>
  <c r="BB119" i="27"/>
  <c r="BA119" i="27"/>
  <c r="AZ119" i="27"/>
  <c r="AY119" i="27"/>
  <c r="AW119" i="27"/>
  <c r="AS119" i="27"/>
  <c r="AR119" i="27"/>
  <c r="AN119" i="27"/>
  <c r="AM119" i="27"/>
  <c r="AE119" i="27"/>
  <c r="W119" i="27"/>
  <c r="V119" i="27" s="1"/>
  <c r="U119" i="27"/>
  <c r="T119" i="27"/>
  <c r="S119" i="27"/>
  <c r="R119" i="27"/>
  <c r="P119" i="27"/>
  <c r="O119" i="27"/>
  <c r="N119" i="27"/>
  <c r="M119" i="27"/>
  <c r="K119" i="27"/>
  <c r="J119" i="27"/>
  <c r="I119" i="27"/>
  <c r="H119" i="27"/>
  <c r="G119" i="27"/>
  <c r="A119" i="27"/>
  <c r="BT119" i="27" s="1"/>
  <c r="FS118" i="27"/>
  <c r="FP118" i="27"/>
  <c r="FO118" i="27"/>
  <c r="FJ118" i="27"/>
  <c r="FI118" i="27"/>
  <c r="FH118" i="27"/>
  <c r="FC118" i="27"/>
  <c r="FF118" i="27" s="1"/>
  <c r="FA118" i="27"/>
  <c r="EZ118" i="27"/>
  <c r="EX118" i="27"/>
  <c r="FG118" i="27" s="1"/>
  <c r="EW118" i="27"/>
  <c r="EO118" i="27"/>
  <c r="FE118" i="27" s="1"/>
  <c r="EN118" i="27"/>
  <c r="EM118" i="27"/>
  <c r="EL118" i="27"/>
  <c r="EK118" i="27"/>
  <c r="EJ118" i="27"/>
  <c r="EI118" i="27"/>
  <c r="EH118" i="27"/>
  <c r="EG118" i="27"/>
  <c r="EF118" i="27"/>
  <c r="EE118" i="27"/>
  <c r="ED118" i="27"/>
  <c r="EC118" i="27"/>
  <c r="EB118" i="27"/>
  <c r="EA118" i="27"/>
  <c r="DZ118" i="27"/>
  <c r="DY118" i="27"/>
  <c r="DU118" i="27"/>
  <c r="DT118" i="27"/>
  <c r="DS118" i="27"/>
  <c r="FV118" i="27" s="1"/>
  <c r="DR118" i="27"/>
  <c r="DQ118" i="27"/>
  <c r="DP118" i="27"/>
  <c r="DO118" i="27"/>
  <c r="DN118" i="27"/>
  <c r="DM118" i="27"/>
  <c r="DL118" i="27"/>
  <c r="DK118" i="27"/>
  <c r="DJ118" i="27"/>
  <c r="DI118" i="27"/>
  <c r="DH118" i="27"/>
  <c r="DG118" i="27"/>
  <c r="DF118" i="27"/>
  <c r="DE118" i="27"/>
  <c r="DD118" i="27"/>
  <c r="DC118" i="27"/>
  <c r="DB118" i="27"/>
  <c r="DA118" i="27"/>
  <c r="CZ118" i="27"/>
  <c r="CY118" i="27"/>
  <c r="CX118" i="27"/>
  <c r="CW118" i="27"/>
  <c r="CV118" i="27"/>
  <c r="CU118" i="27"/>
  <c r="CT118" i="27"/>
  <c r="CS118" i="27"/>
  <c r="CR118" i="27"/>
  <c r="CQ118" i="27"/>
  <c r="CP118" i="27"/>
  <c r="CO118" i="27"/>
  <c r="CN118" i="27"/>
  <c r="CM118" i="27"/>
  <c r="CL118" i="27"/>
  <c r="CK118" i="27"/>
  <c r="CJ118" i="27"/>
  <c r="CI118" i="27"/>
  <c r="CG118" i="27"/>
  <c r="BQ118" i="27"/>
  <c r="BP118" i="27"/>
  <c r="BO118" i="27"/>
  <c r="BN118" i="27"/>
  <c r="BM118" i="27"/>
  <c r="BL118" i="27"/>
  <c r="BK118" i="27"/>
  <c r="BJ118" i="27"/>
  <c r="BI118" i="27"/>
  <c r="BH118" i="27"/>
  <c r="BG118" i="27"/>
  <c r="BF118" i="27"/>
  <c r="BE118" i="27"/>
  <c r="BD118" i="27"/>
  <c r="BC118" i="27"/>
  <c r="BB118" i="27"/>
  <c r="BA118" i="27"/>
  <c r="AZ118" i="27"/>
  <c r="AY118" i="27"/>
  <c r="AW118" i="27"/>
  <c r="AS118" i="27"/>
  <c r="AR118" i="27"/>
  <c r="AN118" i="27"/>
  <c r="AM118" i="27"/>
  <c r="AE118" i="27"/>
  <c r="W118" i="27"/>
  <c r="V118" i="27" s="1"/>
  <c r="U118" i="27"/>
  <c r="T118" i="27"/>
  <c r="S118" i="27"/>
  <c r="R118" i="27"/>
  <c r="P118" i="27"/>
  <c r="O118" i="27"/>
  <c r="N118" i="27"/>
  <c r="M118" i="27"/>
  <c r="K118" i="27"/>
  <c r="J118" i="27"/>
  <c r="I118" i="27"/>
  <c r="H118" i="27"/>
  <c r="G118" i="27"/>
  <c r="A118" i="27"/>
  <c r="FQ118" i="27" s="1"/>
  <c r="FS117" i="27"/>
  <c r="FP117" i="27"/>
  <c r="FO117" i="27"/>
  <c r="FJ117" i="27"/>
  <c r="FI117" i="27"/>
  <c r="FH117" i="27"/>
  <c r="FC117" i="27"/>
  <c r="FF117" i="27" s="1"/>
  <c r="FA117" i="27"/>
  <c r="EZ117" i="27"/>
  <c r="EX117" i="27"/>
  <c r="FG117" i="27" s="1"/>
  <c r="EW117" i="27"/>
  <c r="EO117" i="27"/>
  <c r="FE117" i="27" s="1"/>
  <c r="EN117" i="27"/>
  <c r="EM117" i="27"/>
  <c r="EL117" i="27"/>
  <c r="EK117" i="27"/>
  <c r="EJ117" i="27"/>
  <c r="EI117" i="27"/>
  <c r="EH117" i="27"/>
  <c r="EG117" i="27"/>
  <c r="EF117" i="27"/>
  <c r="EE117" i="27"/>
  <c r="ED117" i="27"/>
  <c r="EC117" i="27"/>
  <c r="EB117" i="27"/>
  <c r="EA117" i="27"/>
  <c r="DZ117" i="27"/>
  <c r="DY117" i="27"/>
  <c r="DU117" i="27"/>
  <c r="DT117" i="27"/>
  <c r="DS117" i="27"/>
  <c r="FV117" i="27" s="1"/>
  <c r="DR117" i="27"/>
  <c r="FT117" i="27" s="1"/>
  <c r="DQ117" i="27"/>
  <c r="DP117" i="27"/>
  <c r="DO117" i="27"/>
  <c r="DN117" i="27"/>
  <c r="DM117" i="27"/>
  <c r="DL117" i="27"/>
  <c r="DK117" i="27"/>
  <c r="DJ117" i="27"/>
  <c r="DI117" i="27"/>
  <c r="DH117" i="27"/>
  <c r="DG117" i="27"/>
  <c r="DF117" i="27"/>
  <c r="DE117" i="27"/>
  <c r="DD117" i="27"/>
  <c r="DC117" i="27"/>
  <c r="DB117" i="27"/>
  <c r="DA117" i="27"/>
  <c r="CZ117" i="27"/>
  <c r="CY117" i="27"/>
  <c r="CX117" i="27"/>
  <c r="CW117" i="27"/>
  <c r="CV117" i="27"/>
  <c r="CU117" i="27"/>
  <c r="CT117" i="27"/>
  <c r="CS117" i="27"/>
  <c r="CR117" i="27"/>
  <c r="CQ117" i="27"/>
  <c r="CP117" i="27"/>
  <c r="CO117" i="27"/>
  <c r="CN117" i="27"/>
  <c r="CM117" i="27"/>
  <c r="CL117" i="27"/>
  <c r="CK117" i="27"/>
  <c r="CJ117" i="27"/>
  <c r="CI117" i="27"/>
  <c r="CG117" i="27"/>
  <c r="BQ117" i="27"/>
  <c r="BP117" i="27"/>
  <c r="BO117" i="27"/>
  <c r="BN117" i="27"/>
  <c r="BM117" i="27"/>
  <c r="BL117" i="27"/>
  <c r="BK117" i="27"/>
  <c r="BJ117" i="27"/>
  <c r="BI117" i="27"/>
  <c r="BH117" i="27"/>
  <c r="BG117" i="27"/>
  <c r="BF117" i="27"/>
  <c r="BE117" i="27"/>
  <c r="BD117" i="27"/>
  <c r="BC117" i="27"/>
  <c r="BB117" i="27"/>
  <c r="BA117" i="27"/>
  <c r="AZ117" i="27"/>
  <c r="AY117" i="27"/>
  <c r="AW117" i="27"/>
  <c r="AS117" i="27"/>
  <c r="AR117" i="27"/>
  <c r="AN117" i="27"/>
  <c r="AM117" i="27"/>
  <c r="AE117" i="27"/>
  <c r="W117" i="27"/>
  <c r="V117" i="27" s="1"/>
  <c r="U117" i="27"/>
  <c r="T117" i="27"/>
  <c r="S117" i="27"/>
  <c r="R117" i="27"/>
  <c r="P117" i="27"/>
  <c r="O117" i="27"/>
  <c r="N117" i="27"/>
  <c r="M117" i="27"/>
  <c r="K117" i="27"/>
  <c r="J117" i="27"/>
  <c r="I117" i="27"/>
  <c r="H117" i="27"/>
  <c r="G117" i="27"/>
  <c r="A117" i="27"/>
  <c r="AD117" i="27" s="1"/>
  <c r="FS116" i="27"/>
  <c r="FP116" i="27"/>
  <c r="FO116" i="27"/>
  <c r="FJ116" i="27"/>
  <c r="FI116" i="27"/>
  <c r="FH116" i="27"/>
  <c r="FC116" i="27"/>
  <c r="FF116" i="27" s="1"/>
  <c r="FA116" i="27"/>
  <c r="EZ116" i="27"/>
  <c r="EX116" i="27"/>
  <c r="FG116" i="27" s="1"/>
  <c r="EW116" i="27"/>
  <c r="EO116" i="27"/>
  <c r="FE116" i="27" s="1"/>
  <c r="EN116" i="27"/>
  <c r="EM116" i="27"/>
  <c r="EL116" i="27"/>
  <c r="EK116" i="27"/>
  <c r="EJ116" i="27"/>
  <c r="EI116" i="27"/>
  <c r="EH116" i="27"/>
  <c r="EG116" i="27"/>
  <c r="EF116" i="27"/>
  <c r="EE116" i="27"/>
  <c r="ED116" i="27"/>
  <c r="EC116" i="27"/>
  <c r="EB116" i="27"/>
  <c r="EA116" i="27"/>
  <c r="DZ116" i="27"/>
  <c r="DY116" i="27"/>
  <c r="DU116" i="27"/>
  <c r="DT116" i="27"/>
  <c r="DS116" i="27"/>
  <c r="FV116" i="27" s="1"/>
  <c r="DR116" i="27"/>
  <c r="DQ116" i="27"/>
  <c r="DP116" i="27"/>
  <c r="DO116" i="27"/>
  <c r="DN116" i="27"/>
  <c r="DM116" i="27"/>
  <c r="DL116" i="27"/>
  <c r="DK116" i="27"/>
  <c r="DJ116" i="27"/>
  <c r="DI116" i="27"/>
  <c r="DH116" i="27"/>
  <c r="DG116" i="27"/>
  <c r="DF116" i="27"/>
  <c r="DE116" i="27"/>
  <c r="DD116" i="27"/>
  <c r="DC116" i="27"/>
  <c r="DB116" i="27"/>
  <c r="DA116" i="27"/>
  <c r="CZ116" i="27"/>
  <c r="CY116" i="27"/>
  <c r="CX116" i="27"/>
  <c r="CW116" i="27"/>
  <c r="CV116" i="27"/>
  <c r="CU116" i="27"/>
  <c r="CT116" i="27"/>
  <c r="CS116" i="27"/>
  <c r="CR116" i="27"/>
  <c r="CQ116" i="27"/>
  <c r="CP116" i="27"/>
  <c r="CO116" i="27"/>
  <c r="CN116" i="27"/>
  <c r="CM116" i="27"/>
  <c r="CL116" i="27"/>
  <c r="CK116" i="27"/>
  <c r="CJ116" i="27"/>
  <c r="CI116" i="27"/>
  <c r="CG116" i="27"/>
  <c r="BQ116" i="27"/>
  <c r="BP116" i="27"/>
  <c r="BO116" i="27"/>
  <c r="BN116" i="27"/>
  <c r="BM116" i="27"/>
  <c r="BL116" i="27"/>
  <c r="BK116" i="27"/>
  <c r="BJ116" i="27"/>
  <c r="BI116" i="27"/>
  <c r="BH116" i="27"/>
  <c r="BG116" i="27"/>
  <c r="BF116" i="27"/>
  <c r="BE116" i="27"/>
  <c r="BD116" i="27"/>
  <c r="BC116" i="27"/>
  <c r="BB116" i="27"/>
  <c r="BA116" i="27"/>
  <c r="AZ116" i="27"/>
  <c r="AY116" i="27"/>
  <c r="AW116" i="27"/>
  <c r="AS116" i="27"/>
  <c r="AR116" i="27"/>
  <c r="AN116" i="27"/>
  <c r="AM116" i="27"/>
  <c r="AE116" i="27"/>
  <c r="W116" i="27"/>
  <c r="V116" i="27" s="1"/>
  <c r="U116" i="27"/>
  <c r="T116" i="27"/>
  <c r="S116" i="27"/>
  <c r="R116" i="27"/>
  <c r="P116" i="27"/>
  <c r="O116" i="27"/>
  <c r="N116" i="27"/>
  <c r="M116" i="27"/>
  <c r="K116" i="27"/>
  <c r="J116" i="27"/>
  <c r="I116" i="27"/>
  <c r="H116" i="27"/>
  <c r="G116" i="27"/>
  <c r="A116" i="27"/>
  <c r="FS115" i="27"/>
  <c r="FP115" i="27"/>
  <c r="FO115" i="27"/>
  <c r="FJ115" i="27"/>
  <c r="FI115" i="27"/>
  <c r="FH115" i="27"/>
  <c r="FC115" i="27"/>
  <c r="FF115" i="27" s="1"/>
  <c r="FA115" i="27"/>
  <c r="EZ115" i="27"/>
  <c r="EX115" i="27"/>
  <c r="FG115" i="27" s="1"/>
  <c r="EW115" i="27"/>
  <c r="EO115" i="27"/>
  <c r="FE115" i="27" s="1"/>
  <c r="EN115" i="27"/>
  <c r="EM115" i="27"/>
  <c r="EL115" i="27"/>
  <c r="EK115" i="27"/>
  <c r="EJ115" i="27"/>
  <c r="EI115" i="27"/>
  <c r="EH115" i="27"/>
  <c r="EG115" i="27"/>
  <c r="EF115" i="27"/>
  <c r="EE115" i="27"/>
  <c r="ED115" i="27"/>
  <c r="EC115" i="27"/>
  <c r="EB115" i="27"/>
  <c r="EA115" i="27"/>
  <c r="DZ115" i="27"/>
  <c r="DY115" i="27"/>
  <c r="DU115" i="27"/>
  <c r="DT115" i="27"/>
  <c r="DS115" i="27"/>
  <c r="FV115" i="27" s="1"/>
  <c r="DR115" i="27"/>
  <c r="DQ115" i="27"/>
  <c r="DP115" i="27"/>
  <c r="DO115" i="27"/>
  <c r="DN115" i="27"/>
  <c r="DM115" i="27"/>
  <c r="DL115" i="27"/>
  <c r="DK115" i="27"/>
  <c r="DJ115" i="27"/>
  <c r="DI115" i="27"/>
  <c r="DH115" i="27"/>
  <c r="DG115" i="27"/>
  <c r="DF115" i="27"/>
  <c r="DE115" i="27"/>
  <c r="DD115" i="27"/>
  <c r="DC115" i="27"/>
  <c r="DB115" i="27"/>
  <c r="DA115" i="27"/>
  <c r="CZ115" i="27"/>
  <c r="CY115" i="27"/>
  <c r="CX115" i="27"/>
  <c r="CW115" i="27"/>
  <c r="CV115" i="27"/>
  <c r="CU115" i="27"/>
  <c r="CT115" i="27"/>
  <c r="CS115" i="27"/>
  <c r="CR115" i="27"/>
  <c r="CQ115" i="27"/>
  <c r="CP115" i="27"/>
  <c r="CO115" i="27"/>
  <c r="CN115" i="27"/>
  <c r="CM115" i="27"/>
  <c r="CL115" i="27"/>
  <c r="CK115" i="27"/>
  <c r="CJ115" i="27"/>
  <c r="CI115" i="27"/>
  <c r="CG115" i="27"/>
  <c r="BQ115" i="27"/>
  <c r="BP115" i="27"/>
  <c r="BO115" i="27"/>
  <c r="BN115" i="27"/>
  <c r="BM115" i="27"/>
  <c r="BL115" i="27"/>
  <c r="BK115" i="27"/>
  <c r="BJ115" i="27"/>
  <c r="BI115" i="27"/>
  <c r="BH115" i="27"/>
  <c r="BG115" i="27"/>
  <c r="BF115" i="27"/>
  <c r="BE115" i="27"/>
  <c r="BD115" i="27"/>
  <c r="BC115" i="27"/>
  <c r="BB115" i="27"/>
  <c r="BA115" i="27"/>
  <c r="AZ115" i="27"/>
  <c r="AY115" i="27"/>
  <c r="AW115" i="27"/>
  <c r="AS115" i="27"/>
  <c r="AR115" i="27"/>
  <c r="AN115" i="27"/>
  <c r="AM115" i="27"/>
  <c r="AE115" i="27"/>
  <c r="W115" i="27"/>
  <c r="V115" i="27" s="1"/>
  <c r="U115" i="27"/>
  <c r="T115" i="27"/>
  <c r="S115" i="27"/>
  <c r="R115" i="27"/>
  <c r="P115" i="27"/>
  <c r="O115" i="27"/>
  <c r="N115" i="27"/>
  <c r="M115" i="27"/>
  <c r="K115" i="27"/>
  <c r="J115" i="27"/>
  <c r="I115" i="27"/>
  <c r="H115" i="27"/>
  <c r="G115" i="27"/>
  <c r="A115" i="27"/>
  <c r="CF115" i="27" s="1"/>
  <c r="FS114" i="27"/>
  <c r="FP114" i="27"/>
  <c r="FO114" i="27"/>
  <c r="FJ114" i="27"/>
  <c r="FI114" i="27"/>
  <c r="FH114" i="27"/>
  <c r="FC114" i="27"/>
  <c r="FF114" i="27" s="1"/>
  <c r="FA114" i="27"/>
  <c r="EZ114" i="27"/>
  <c r="EX114" i="27"/>
  <c r="FG114" i="27" s="1"/>
  <c r="EW114" i="27"/>
  <c r="EO114" i="27"/>
  <c r="FE114" i="27" s="1"/>
  <c r="EN114" i="27"/>
  <c r="EM114" i="27"/>
  <c r="EL114" i="27"/>
  <c r="EK114" i="27"/>
  <c r="EJ114" i="27"/>
  <c r="EI114" i="27"/>
  <c r="EH114" i="27"/>
  <c r="EG114" i="27"/>
  <c r="EF114" i="27"/>
  <c r="EE114" i="27"/>
  <c r="ED114" i="27"/>
  <c r="EC114" i="27"/>
  <c r="EB114" i="27"/>
  <c r="EA114" i="27"/>
  <c r="DZ114" i="27"/>
  <c r="DY114" i="27"/>
  <c r="DU114" i="27"/>
  <c r="DT114" i="27"/>
  <c r="DS114" i="27"/>
  <c r="FV114" i="27" s="1"/>
  <c r="DR114" i="27"/>
  <c r="DQ114" i="27"/>
  <c r="DP114" i="27"/>
  <c r="DO114" i="27"/>
  <c r="DN114" i="27"/>
  <c r="DM114" i="27"/>
  <c r="DL114" i="27"/>
  <c r="DK114" i="27"/>
  <c r="DJ114" i="27"/>
  <c r="DI114" i="27"/>
  <c r="DH114" i="27"/>
  <c r="DG114" i="27"/>
  <c r="DF114" i="27"/>
  <c r="DE114" i="27"/>
  <c r="DD114" i="27"/>
  <c r="DC114" i="27"/>
  <c r="DB114" i="27"/>
  <c r="DA114" i="27"/>
  <c r="CZ114" i="27"/>
  <c r="CY114" i="27"/>
  <c r="CX114" i="27"/>
  <c r="CW114" i="27"/>
  <c r="CV114" i="27"/>
  <c r="CU114" i="27"/>
  <c r="CT114" i="27"/>
  <c r="CS114" i="27"/>
  <c r="CR114" i="27"/>
  <c r="CQ114" i="27"/>
  <c r="CP114" i="27"/>
  <c r="CO114" i="27"/>
  <c r="CN114" i="27"/>
  <c r="CM114" i="27"/>
  <c r="CL114" i="27"/>
  <c r="CK114" i="27"/>
  <c r="CJ114" i="27"/>
  <c r="CI114" i="27"/>
  <c r="CG114" i="27"/>
  <c r="BQ114" i="27"/>
  <c r="BP114" i="27"/>
  <c r="BO114" i="27"/>
  <c r="BN114" i="27"/>
  <c r="BM114" i="27"/>
  <c r="BL114" i="27"/>
  <c r="BK114" i="27"/>
  <c r="BJ114" i="27"/>
  <c r="BI114" i="27"/>
  <c r="BH114" i="27"/>
  <c r="BG114" i="27"/>
  <c r="BF114" i="27"/>
  <c r="BE114" i="27"/>
  <c r="BD114" i="27"/>
  <c r="BC114" i="27"/>
  <c r="BB114" i="27"/>
  <c r="BA114" i="27"/>
  <c r="AZ114" i="27"/>
  <c r="AY114" i="27"/>
  <c r="AW114" i="27"/>
  <c r="AS114" i="27"/>
  <c r="AR114" i="27"/>
  <c r="AN114" i="27"/>
  <c r="AM114" i="27"/>
  <c r="AE114" i="27"/>
  <c r="W114" i="27"/>
  <c r="V114" i="27" s="1"/>
  <c r="U114" i="27"/>
  <c r="T114" i="27"/>
  <c r="S114" i="27"/>
  <c r="R114" i="27"/>
  <c r="P114" i="27"/>
  <c r="O114" i="27"/>
  <c r="N114" i="27"/>
  <c r="M114" i="27"/>
  <c r="K114" i="27"/>
  <c r="J114" i="27"/>
  <c r="I114" i="27"/>
  <c r="H114" i="27"/>
  <c r="G114" i="27"/>
  <c r="A114" i="27"/>
  <c r="FD114" i="27" s="1"/>
  <c r="FS113" i="27"/>
  <c r="FP113" i="27"/>
  <c r="FO113" i="27"/>
  <c r="FJ113" i="27"/>
  <c r="FI113" i="27"/>
  <c r="FH113" i="27"/>
  <c r="FC113" i="27"/>
  <c r="FF113" i="27" s="1"/>
  <c r="FA113" i="27"/>
  <c r="EZ113" i="27"/>
  <c r="EX113" i="27"/>
  <c r="FG113" i="27" s="1"/>
  <c r="EW113" i="27"/>
  <c r="EO113" i="27"/>
  <c r="FE113" i="27" s="1"/>
  <c r="EN113" i="27"/>
  <c r="EM113" i="27"/>
  <c r="EL113" i="27"/>
  <c r="EK113" i="27"/>
  <c r="EJ113" i="27"/>
  <c r="EI113" i="27"/>
  <c r="EH113" i="27"/>
  <c r="EG113" i="27"/>
  <c r="EF113" i="27"/>
  <c r="EE113" i="27"/>
  <c r="ED113" i="27"/>
  <c r="EC113" i="27"/>
  <c r="EB113" i="27"/>
  <c r="EA113" i="27"/>
  <c r="DZ113" i="27"/>
  <c r="DY113" i="27"/>
  <c r="DU113" i="27"/>
  <c r="DT113" i="27"/>
  <c r="DS113" i="27"/>
  <c r="FV113" i="27" s="1"/>
  <c r="DR113" i="27"/>
  <c r="DQ113" i="27"/>
  <c r="DP113" i="27"/>
  <c r="DO113" i="27"/>
  <c r="DN113" i="27"/>
  <c r="DM113" i="27"/>
  <c r="DL113" i="27"/>
  <c r="DK113" i="27"/>
  <c r="DJ113" i="27"/>
  <c r="DI113" i="27"/>
  <c r="DH113" i="27"/>
  <c r="DG113" i="27"/>
  <c r="DF113" i="27"/>
  <c r="DE113" i="27"/>
  <c r="DD113" i="27"/>
  <c r="DC113" i="27"/>
  <c r="DB113" i="27"/>
  <c r="DA113" i="27"/>
  <c r="CZ113" i="27"/>
  <c r="CY113" i="27"/>
  <c r="CX113" i="27"/>
  <c r="CW113" i="27"/>
  <c r="CV113" i="27"/>
  <c r="CU113" i="27"/>
  <c r="CT113" i="27"/>
  <c r="CS113" i="27"/>
  <c r="CR113" i="27"/>
  <c r="CQ113" i="27"/>
  <c r="CP113" i="27"/>
  <c r="CO113" i="27"/>
  <c r="CN113" i="27"/>
  <c r="CM113" i="27"/>
  <c r="CL113" i="27"/>
  <c r="CK113" i="27"/>
  <c r="CJ113" i="27"/>
  <c r="CI113" i="27"/>
  <c r="CG113" i="27"/>
  <c r="BQ113" i="27"/>
  <c r="BP113" i="27"/>
  <c r="BO113" i="27"/>
  <c r="BN113" i="27"/>
  <c r="BM113" i="27"/>
  <c r="BL113" i="27"/>
  <c r="BK113" i="27"/>
  <c r="BJ113" i="27"/>
  <c r="BI113" i="27"/>
  <c r="BH113" i="27"/>
  <c r="BG113" i="27"/>
  <c r="BF113" i="27"/>
  <c r="BE113" i="27"/>
  <c r="BD113" i="27"/>
  <c r="BC113" i="27"/>
  <c r="BB113" i="27"/>
  <c r="BA113" i="27"/>
  <c r="AZ113" i="27"/>
  <c r="AY113" i="27"/>
  <c r="AW113" i="27"/>
  <c r="AS113" i="27"/>
  <c r="AR113" i="27"/>
  <c r="AN113" i="27"/>
  <c r="AM113" i="27"/>
  <c r="AE113" i="27"/>
  <c r="W113" i="27"/>
  <c r="V113" i="27" s="1"/>
  <c r="U113" i="27"/>
  <c r="T113" i="27"/>
  <c r="S113" i="27"/>
  <c r="R113" i="27"/>
  <c r="P113" i="27"/>
  <c r="O113" i="27"/>
  <c r="N113" i="27"/>
  <c r="M113" i="27"/>
  <c r="K113" i="27"/>
  <c r="J113" i="27"/>
  <c r="I113" i="27"/>
  <c r="H113" i="27"/>
  <c r="G113" i="27"/>
  <c r="A113" i="27"/>
  <c r="EP113" i="27" s="1"/>
  <c r="FS112" i="27"/>
  <c r="FP112" i="27"/>
  <c r="FO112" i="27"/>
  <c r="FJ112" i="27"/>
  <c r="FI112" i="27"/>
  <c r="FH112" i="27"/>
  <c r="FC112" i="27"/>
  <c r="FF112" i="27" s="1"/>
  <c r="FA112" i="27"/>
  <c r="EZ112" i="27"/>
  <c r="EX112" i="27"/>
  <c r="FG112" i="27" s="1"/>
  <c r="EW112" i="27"/>
  <c r="EO112" i="27"/>
  <c r="FE112" i="27" s="1"/>
  <c r="EN112" i="27"/>
  <c r="EM112" i="27"/>
  <c r="EL112" i="27"/>
  <c r="EK112" i="27"/>
  <c r="EJ112" i="27"/>
  <c r="EI112" i="27"/>
  <c r="EH112" i="27"/>
  <c r="EG112" i="27"/>
  <c r="EF112" i="27"/>
  <c r="EE112" i="27"/>
  <c r="ED112" i="27"/>
  <c r="EC112" i="27"/>
  <c r="EB112" i="27"/>
  <c r="EA112" i="27"/>
  <c r="DZ112" i="27"/>
  <c r="DY112" i="27"/>
  <c r="DU112" i="27"/>
  <c r="DT112" i="27"/>
  <c r="DS112" i="27"/>
  <c r="FV112" i="27" s="1"/>
  <c r="DR112" i="27"/>
  <c r="DQ112" i="27"/>
  <c r="DP112" i="27"/>
  <c r="DO112" i="27"/>
  <c r="DN112" i="27"/>
  <c r="DM112" i="27"/>
  <c r="DL112" i="27"/>
  <c r="DK112" i="27"/>
  <c r="DJ112" i="27"/>
  <c r="DI112" i="27"/>
  <c r="DH112" i="27"/>
  <c r="DG112" i="27"/>
  <c r="DF112" i="27"/>
  <c r="DE112" i="27"/>
  <c r="DD112" i="27"/>
  <c r="DC112" i="27"/>
  <c r="DB112" i="27"/>
  <c r="DA112" i="27"/>
  <c r="CZ112" i="27"/>
  <c r="CY112" i="27"/>
  <c r="CX112" i="27"/>
  <c r="CW112" i="27"/>
  <c r="CV112" i="27"/>
  <c r="CU112" i="27"/>
  <c r="CT112" i="27"/>
  <c r="CS112" i="27"/>
  <c r="CR112" i="27"/>
  <c r="CQ112" i="27"/>
  <c r="CP112" i="27"/>
  <c r="CO112" i="27"/>
  <c r="CN112" i="27"/>
  <c r="CM112" i="27"/>
  <c r="CL112" i="27"/>
  <c r="CK112" i="27"/>
  <c r="CJ112" i="27"/>
  <c r="CI112" i="27"/>
  <c r="CG112" i="27"/>
  <c r="BQ112" i="27"/>
  <c r="BP112" i="27"/>
  <c r="BO112" i="27"/>
  <c r="BN112" i="27"/>
  <c r="BM112" i="27"/>
  <c r="BL112" i="27"/>
  <c r="BK112" i="27"/>
  <c r="BJ112" i="27"/>
  <c r="BI112" i="27"/>
  <c r="BH112" i="27"/>
  <c r="BG112" i="27"/>
  <c r="BF112" i="27"/>
  <c r="BE112" i="27"/>
  <c r="BD112" i="27"/>
  <c r="BC112" i="27"/>
  <c r="BB112" i="27"/>
  <c r="BA112" i="27"/>
  <c r="AZ112" i="27"/>
  <c r="AY112" i="27"/>
  <c r="AW112" i="27"/>
  <c r="AS112" i="27"/>
  <c r="AR112" i="27"/>
  <c r="AN112" i="27"/>
  <c r="AM112" i="27"/>
  <c r="AE112" i="27"/>
  <c r="W112" i="27"/>
  <c r="V112" i="27" s="1"/>
  <c r="U112" i="27"/>
  <c r="T112" i="27"/>
  <c r="S112" i="27"/>
  <c r="R112" i="27"/>
  <c r="P112" i="27"/>
  <c r="O112" i="27"/>
  <c r="N112" i="27"/>
  <c r="M112" i="27"/>
  <c r="K112" i="27"/>
  <c r="J112" i="27"/>
  <c r="I112" i="27"/>
  <c r="H112" i="27"/>
  <c r="G112" i="27"/>
  <c r="A112" i="27"/>
  <c r="CE112" i="27" s="1"/>
  <c r="FS111" i="27"/>
  <c r="FP111" i="27"/>
  <c r="FO111" i="27"/>
  <c r="FJ111" i="27"/>
  <c r="FI111" i="27"/>
  <c r="FH111" i="27"/>
  <c r="FC111" i="27"/>
  <c r="FF111" i="27" s="1"/>
  <c r="FA111" i="27"/>
  <c r="EZ111" i="27"/>
  <c r="EX111" i="27"/>
  <c r="FG111" i="27" s="1"/>
  <c r="EW111" i="27"/>
  <c r="EO111" i="27"/>
  <c r="FE111" i="27" s="1"/>
  <c r="EN111" i="27"/>
  <c r="EM111" i="27"/>
  <c r="EL111" i="27"/>
  <c r="EK111" i="27"/>
  <c r="EJ111" i="27"/>
  <c r="EI111" i="27"/>
  <c r="EH111" i="27"/>
  <c r="EG111" i="27"/>
  <c r="EF111" i="27"/>
  <c r="EE111" i="27"/>
  <c r="ED111" i="27"/>
  <c r="EC111" i="27"/>
  <c r="EB111" i="27"/>
  <c r="EA111" i="27"/>
  <c r="DZ111" i="27"/>
  <c r="DY111" i="27"/>
  <c r="DU111" i="27"/>
  <c r="DT111" i="27"/>
  <c r="DS111" i="27"/>
  <c r="FV111" i="27" s="1"/>
  <c r="DR111" i="27"/>
  <c r="DQ111" i="27"/>
  <c r="DP111" i="27"/>
  <c r="DO111" i="27"/>
  <c r="DN111" i="27"/>
  <c r="DM111" i="27"/>
  <c r="DL111" i="27"/>
  <c r="DK111" i="27"/>
  <c r="DJ111" i="27"/>
  <c r="DI111" i="27"/>
  <c r="DH111" i="27"/>
  <c r="DG111" i="27"/>
  <c r="DF111" i="27"/>
  <c r="DE111" i="27"/>
  <c r="DD111" i="27"/>
  <c r="DC111" i="27"/>
  <c r="DB111" i="27"/>
  <c r="DA111" i="27"/>
  <c r="CZ111" i="27"/>
  <c r="CY111" i="27"/>
  <c r="CX111" i="27"/>
  <c r="CW111" i="27"/>
  <c r="CV111" i="27"/>
  <c r="CU111" i="27"/>
  <c r="CT111" i="27"/>
  <c r="CS111" i="27"/>
  <c r="CR111" i="27"/>
  <c r="CQ111" i="27"/>
  <c r="CP111" i="27"/>
  <c r="CO111" i="27"/>
  <c r="CN111" i="27"/>
  <c r="CM111" i="27"/>
  <c r="CL111" i="27"/>
  <c r="CK111" i="27"/>
  <c r="CJ111" i="27"/>
  <c r="CI111" i="27"/>
  <c r="CG111" i="27"/>
  <c r="BQ111" i="27"/>
  <c r="BP111" i="27"/>
  <c r="BO111" i="27"/>
  <c r="BN111" i="27"/>
  <c r="BM111" i="27"/>
  <c r="BL111" i="27"/>
  <c r="BK111" i="27"/>
  <c r="BJ111" i="27"/>
  <c r="BI111" i="27"/>
  <c r="BH111" i="27"/>
  <c r="BG111" i="27"/>
  <c r="BF111" i="27"/>
  <c r="BE111" i="27"/>
  <c r="BD111" i="27"/>
  <c r="BC111" i="27"/>
  <c r="BB111" i="27"/>
  <c r="BA111" i="27"/>
  <c r="AZ111" i="27"/>
  <c r="AY111" i="27"/>
  <c r="AW111" i="27"/>
  <c r="AS111" i="27"/>
  <c r="AR111" i="27"/>
  <c r="AN111" i="27"/>
  <c r="AM111" i="27"/>
  <c r="AE111" i="27"/>
  <c r="W111" i="27"/>
  <c r="V111" i="27" s="1"/>
  <c r="U111" i="27"/>
  <c r="T111" i="27"/>
  <c r="S111" i="27"/>
  <c r="R111" i="27"/>
  <c r="P111" i="27"/>
  <c r="O111" i="27"/>
  <c r="N111" i="27"/>
  <c r="M111" i="27"/>
  <c r="K111" i="27"/>
  <c r="J111" i="27"/>
  <c r="I111" i="27"/>
  <c r="H111" i="27"/>
  <c r="G111" i="27"/>
  <c r="A111" i="27"/>
  <c r="AD111" i="27" s="1"/>
  <c r="FS110" i="27"/>
  <c r="FP110" i="27"/>
  <c r="FO110" i="27"/>
  <c r="FJ110" i="27"/>
  <c r="FI110" i="27"/>
  <c r="FH110" i="27"/>
  <c r="FC110" i="27"/>
  <c r="FF110" i="27" s="1"/>
  <c r="FA110" i="27"/>
  <c r="EZ110" i="27"/>
  <c r="EX110" i="27"/>
  <c r="FG110" i="27" s="1"/>
  <c r="EW110" i="27"/>
  <c r="EO110" i="27"/>
  <c r="FE110" i="27" s="1"/>
  <c r="EN110" i="27"/>
  <c r="EM110" i="27"/>
  <c r="EL110" i="27"/>
  <c r="EK110" i="27"/>
  <c r="EJ110" i="27"/>
  <c r="EI110" i="27"/>
  <c r="EH110" i="27"/>
  <c r="EG110" i="27"/>
  <c r="EF110" i="27"/>
  <c r="EE110" i="27"/>
  <c r="ED110" i="27"/>
  <c r="EC110" i="27"/>
  <c r="EB110" i="27"/>
  <c r="EA110" i="27"/>
  <c r="DZ110" i="27"/>
  <c r="DY110" i="27"/>
  <c r="DU110" i="27"/>
  <c r="DT110" i="27"/>
  <c r="DS110" i="27"/>
  <c r="FV110" i="27" s="1"/>
  <c r="DR110" i="27"/>
  <c r="FT110" i="27" s="1"/>
  <c r="DQ110" i="27"/>
  <c r="DP110" i="27"/>
  <c r="DO110" i="27"/>
  <c r="DN110" i="27"/>
  <c r="DM110" i="27"/>
  <c r="DL110" i="27"/>
  <c r="DK110" i="27"/>
  <c r="DJ110" i="27"/>
  <c r="DI110" i="27"/>
  <c r="DH110" i="27"/>
  <c r="DG110" i="27"/>
  <c r="DF110" i="27"/>
  <c r="DE110" i="27"/>
  <c r="DD110" i="27"/>
  <c r="DC110" i="27"/>
  <c r="DB110" i="27"/>
  <c r="DA110" i="27"/>
  <c r="CZ110" i="27"/>
  <c r="CY110" i="27"/>
  <c r="CX110" i="27"/>
  <c r="CW110" i="27"/>
  <c r="CV110" i="27"/>
  <c r="CU110" i="27"/>
  <c r="CT110" i="27"/>
  <c r="CS110" i="27"/>
  <c r="CR110" i="27"/>
  <c r="CQ110" i="27"/>
  <c r="CP110" i="27"/>
  <c r="CO110" i="27"/>
  <c r="CN110" i="27"/>
  <c r="CM110" i="27"/>
  <c r="CL110" i="27"/>
  <c r="CK110" i="27"/>
  <c r="CJ110" i="27"/>
  <c r="CI110" i="27"/>
  <c r="CG110" i="27"/>
  <c r="BQ110" i="27"/>
  <c r="BP110" i="27"/>
  <c r="BO110" i="27"/>
  <c r="BN110" i="27"/>
  <c r="BM110" i="27"/>
  <c r="BL110" i="27"/>
  <c r="BK110" i="27"/>
  <c r="BJ110" i="27"/>
  <c r="BI110" i="27"/>
  <c r="BH110" i="27"/>
  <c r="BG110" i="27"/>
  <c r="BF110" i="27"/>
  <c r="BE110" i="27"/>
  <c r="BD110" i="27"/>
  <c r="BC110" i="27"/>
  <c r="BB110" i="27"/>
  <c r="BA110" i="27"/>
  <c r="AZ110" i="27"/>
  <c r="AY110" i="27"/>
  <c r="AW110" i="27"/>
  <c r="AS110" i="27"/>
  <c r="AR110" i="27"/>
  <c r="AN110" i="27"/>
  <c r="AM110" i="27"/>
  <c r="AE110" i="27"/>
  <c r="W110" i="27"/>
  <c r="V110" i="27" s="1"/>
  <c r="U110" i="27"/>
  <c r="T110" i="27"/>
  <c r="S110" i="27"/>
  <c r="R110" i="27"/>
  <c r="P110" i="27"/>
  <c r="O110" i="27"/>
  <c r="N110" i="27"/>
  <c r="M110" i="27"/>
  <c r="K110" i="27"/>
  <c r="J110" i="27"/>
  <c r="I110" i="27"/>
  <c r="H110" i="27"/>
  <c r="G110" i="27"/>
  <c r="A110" i="27"/>
  <c r="CF110" i="27" s="1"/>
  <c r="FS109" i="27"/>
  <c r="FP109" i="27"/>
  <c r="FO109" i="27"/>
  <c r="FJ109" i="27"/>
  <c r="FI109" i="27"/>
  <c r="FH109" i="27"/>
  <c r="FC109" i="27"/>
  <c r="FF109" i="27" s="1"/>
  <c r="FA109" i="27"/>
  <c r="EZ109" i="27"/>
  <c r="EX109" i="27"/>
  <c r="FG109" i="27" s="1"/>
  <c r="EW109" i="27"/>
  <c r="EO109" i="27"/>
  <c r="FE109" i="27" s="1"/>
  <c r="EN109" i="27"/>
  <c r="EM109" i="27"/>
  <c r="EL109" i="27"/>
  <c r="EK109" i="27"/>
  <c r="EJ109" i="27"/>
  <c r="EI109" i="27"/>
  <c r="EH109" i="27"/>
  <c r="EG109" i="27"/>
  <c r="EF109" i="27"/>
  <c r="EE109" i="27"/>
  <c r="ED109" i="27"/>
  <c r="EC109" i="27"/>
  <c r="EB109" i="27"/>
  <c r="EA109" i="27"/>
  <c r="DZ109" i="27"/>
  <c r="DY109" i="27"/>
  <c r="DU109" i="27"/>
  <c r="DT109" i="27"/>
  <c r="DS109" i="27"/>
  <c r="FV109" i="27" s="1"/>
  <c r="DR109" i="27"/>
  <c r="FU109" i="27" s="1"/>
  <c r="DQ109" i="27"/>
  <c r="DP109" i="27"/>
  <c r="DO109" i="27"/>
  <c r="DN109" i="27"/>
  <c r="DM109" i="27"/>
  <c r="DL109" i="27"/>
  <c r="DK109" i="27"/>
  <c r="DJ109" i="27"/>
  <c r="DI109" i="27"/>
  <c r="DH109" i="27"/>
  <c r="DG109" i="27"/>
  <c r="DF109" i="27"/>
  <c r="DE109" i="27"/>
  <c r="DD109" i="27"/>
  <c r="DC109" i="27"/>
  <c r="DB109" i="27"/>
  <c r="DA109" i="27"/>
  <c r="CZ109" i="27"/>
  <c r="CY109" i="27"/>
  <c r="CX109" i="27"/>
  <c r="CW109" i="27"/>
  <c r="CV109" i="27"/>
  <c r="CU109" i="27"/>
  <c r="CT109" i="27"/>
  <c r="CS109" i="27"/>
  <c r="CR109" i="27"/>
  <c r="CQ109" i="27"/>
  <c r="CP109" i="27"/>
  <c r="CO109" i="27"/>
  <c r="CN109" i="27"/>
  <c r="CM109" i="27"/>
  <c r="CL109" i="27"/>
  <c r="CK109" i="27"/>
  <c r="CJ109" i="27"/>
  <c r="CI109" i="27"/>
  <c r="CG109" i="27"/>
  <c r="BQ109" i="27"/>
  <c r="BP109" i="27"/>
  <c r="BO109" i="27"/>
  <c r="BN109" i="27"/>
  <c r="BM109" i="27"/>
  <c r="BL109" i="27"/>
  <c r="BK109" i="27"/>
  <c r="BJ109" i="27"/>
  <c r="BI109" i="27"/>
  <c r="BH109" i="27"/>
  <c r="BG109" i="27"/>
  <c r="BF109" i="27"/>
  <c r="BE109" i="27"/>
  <c r="BD109" i="27"/>
  <c r="BC109" i="27"/>
  <c r="BB109" i="27"/>
  <c r="BA109" i="27"/>
  <c r="AZ109" i="27"/>
  <c r="AY109" i="27"/>
  <c r="AW109" i="27"/>
  <c r="AS109" i="27"/>
  <c r="AR109" i="27"/>
  <c r="AN109" i="27"/>
  <c r="AM109" i="27"/>
  <c r="AE109" i="27"/>
  <c r="W109" i="27"/>
  <c r="V109" i="27" s="1"/>
  <c r="U109" i="27"/>
  <c r="T109" i="27"/>
  <c r="S109" i="27"/>
  <c r="R109" i="27"/>
  <c r="P109" i="27"/>
  <c r="O109" i="27"/>
  <c r="N109" i="27"/>
  <c r="M109" i="27"/>
  <c r="K109" i="27"/>
  <c r="J109" i="27"/>
  <c r="I109" i="27"/>
  <c r="H109" i="27"/>
  <c r="G109" i="27"/>
  <c r="A109" i="27"/>
  <c r="CC109" i="27" s="1"/>
  <c r="FS108" i="27"/>
  <c r="FP108" i="27"/>
  <c r="FO108" i="27"/>
  <c r="FJ108" i="27"/>
  <c r="FI108" i="27"/>
  <c r="FH108" i="27"/>
  <c r="FC108" i="27"/>
  <c r="FF108" i="27" s="1"/>
  <c r="FA108" i="27"/>
  <c r="EZ108" i="27"/>
  <c r="EX108" i="27"/>
  <c r="FG108" i="27" s="1"/>
  <c r="EW108" i="27"/>
  <c r="EO108" i="27"/>
  <c r="FE108" i="27" s="1"/>
  <c r="EN108" i="27"/>
  <c r="EM108" i="27"/>
  <c r="EL108" i="27"/>
  <c r="EK108" i="27"/>
  <c r="EJ108" i="27"/>
  <c r="EI108" i="27"/>
  <c r="EH108" i="27"/>
  <c r="EG108" i="27"/>
  <c r="EF108" i="27"/>
  <c r="EE108" i="27"/>
  <c r="ED108" i="27"/>
  <c r="EC108" i="27"/>
  <c r="EB108" i="27"/>
  <c r="EA108" i="27"/>
  <c r="DZ108" i="27"/>
  <c r="DY108" i="27"/>
  <c r="DU108" i="27"/>
  <c r="DT108" i="27"/>
  <c r="DS108" i="27"/>
  <c r="FV108" i="27" s="1"/>
  <c r="DR108" i="27"/>
  <c r="FU108" i="27" s="1"/>
  <c r="DQ108" i="27"/>
  <c r="DP108" i="27"/>
  <c r="DO108" i="27"/>
  <c r="DN108" i="27"/>
  <c r="DM108" i="27"/>
  <c r="DL108" i="27"/>
  <c r="DK108" i="27"/>
  <c r="DJ108" i="27"/>
  <c r="DI108" i="27"/>
  <c r="DH108" i="27"/>
  <c r="DG108" i="27"/>
  <c r="DF108" i="27"/>
  <c r="DE108" i="27"/>
  <c r="DD108" i="27"/>
  <c r="DC108" i="27"/>
  <c r="DB108" i="27"/>
  <c r="DA108" i="27"/>
  <c r="CZ108" i="27"/>
  <c r="CY108" i="27"/>
  <c r="CX108" i="27"/>
  <c r="CW108" i="27"/>
  <c r="CV108" i="27"/>
  <c r="CU108" i="27"/>
  <c r="CT108" i="27"/>
  <c r="CS108" i="27"/>
  <c r="CR108" i="27"/>
  <c r="CQ108" i="27"/>
  <c r="CP108" i="27"/>
  <c r="CO108" i="27"/>
  <c r="CN108" i="27"/>
  <c r="CM108" i="27"/>
  <c r="CL108" i="27"/>
  <c r="CK108" i="27"/>
  <c r="CJ108" i="27"/>
  <c r="CI108" i="27"/>
  <c r="CG108" i="27"/>
  <c r="BQ108" i="27"/>
  <c r="BP108" i="27"/>
  <c r="BO108" i="27"/>
  <c r="BN108" i="27"/>
  <c r="BM108" i="27"/>
  <c r="BL108" i="27"/>
  <c r="BK108" i="27"/>
  <c r="BJ108" i="27"/>
  <c r="BI108" i="27"/>
  <c r="BH108" i="27"/>
  <c r="BG108" i="27"/>
  <c r="BF108" i="27"/>
  <c r="BE108" i="27"/>
  <c r="BD108" i="27"/>
  <c r="BC108" i="27"/>
  <c r="BB108" i="27"/>
  <c r="BA108" i="27"/>
  <c r="AZ108" i="27"/>
  <c r="AY108" i="27"/>
  <c r="AW108" i="27"/>
  <c r="AS108" i="27"/>
  <c r="AR108" i="27"/>
  <c r="AN108" i="27"/>
  <c r="AM108" i="27"/>
  <c r="AE108" i="27"/>
  <c r="W108" i="27"/>
  <c r="V108" i="27" s="1"/>
  <c r="U108" i="27"/>
  <c r="T108" i="27"/>
  <c r="S108" i="27"/>
  <c r="R108" i="27"/>
  <c r="P108" i="27"/>
  <c r="O108" i="27"/>
  <c r="N108" i="27"/>
  <c r="M108" i="27"/>
  <c r="K108" i="27"/>
  <c r="J108" i="27"/>
  <c r="I108" i="27"/>
  <c r="H108" i="27"/>
  <c r="G108" i="27"/>
  <c r="A108" i="27"/>
  <c r="CC108" i="27" s="1"/>
  <c r="FS107" i="27"/>
  <c r="FP107" i="27"/>
  <c r="FO107" i="27"/>
  <c r="FJ107" i="27"/>
  <c r="FI107" i="27"/>
  <c r="FH107" i="27"/>
  <c r="FC107" i="27"/>
  <c r="FF107" i="27" s="1"/>
  <c r="FA107" i="27"/>
  <c r="EZ107" i="27"/>
  <c r="EX107" i="27"/>
  <c r="FG107" i="27" s="1"/>
  <c r="EW107" i="27"/>
  <c r="EO107" i="27"/>
  <c r="FE107" i="27" s="1"/>
  <c r="EN107" i="27"/>
  <c r="EM107" i="27"/>
  <c r="EL107" i="27"/>
  <c r="EK107" i="27"/>
  <c r="EJ107" i="27"/>
  <c r="EI107" i="27"/>
  <c r="EH107" i="27"/>
  <c r="EG107" i="27"/>
  <c r="EF107" i="27"/>
  <c r="EE107" i="27"/>
  <c r="ED107" i="27"/>
  <c r="EC107" i="27"/>
  <c r="EB107" i="27"/>
  <c r="EA107" i="27"/>
  <c r="DZ107" i="27"/>
  <c r="DY107" i="27"/>
  <c r="DU107" i="27"/>
  <c r="DT107" i="27"/>
  <c r="DS107" i="27"/>
  <c r="FV107" i="27" s="1"/>
  <c r="DR107" i="27"/>
  <c r="FU107" i="27" s="1"/>
  <c r="DQ107" i="27"/>
  <c r="DP107" i="27"/>
  <c r="DO107" i="27"/>
  <c r="DN107" i="27"/>
  <c r="DM107" i="27"/>
  <c r="DL107" i="27"/>
  <c r="DK107" i="27"/>
  <c r="DJ107" i="27"/>
  <c r="DI107" i="27"/>
  <c r="DH107" i="27"/>
  <c r="DG107" i="27"/>
  <c r="DF107" i="27"/>
  <c r="DE107" i="27"/>
  <c r="DD107" i="27"/>
  <c r="DC107" i="27"/>
  <c r="DB107" i="27"/>
  <c r="DA107" i="27"/>
  <c r="CZ107" i="27"/>
  <c r="CY107" i="27"/>
  <c r="CX107" i="27"/>
  <c r="CW107" i="27"/>
  <c r="CV107" i="27"/>
  <c r="CU107" i="27"/>
  <c r="CT107" i="27"/>
  <c r="CS107" i="27"/>
  <c r="CR107" i="27"/>
  <c r="CQ107" i="27"/>
  <c r="CP107" i="27"/>
  <c r="CO107" i="27"/>
  <c r="CN107" i="27"/>
  <c r="CM107" i="27"/>
  <c r="CL107" i="27"/>
  <c r="CK107" i="27"/>
  <c r="CJ107" i="27"/>
  <c r="CI107" i="27"/>
  <c r="CG107" i="27"/>
  <c r="BQ107" i="27"/>
  <c r="BP107" i="27"/>
  <c r="BO107" i="27"/>
  <c r="BN107" i="27"/>
  <c r="BM107" i="27"/>
  <c r="BL107" i="27"/>
  <c r="BK107" i="27"/>
  <c r="BJ107" i="27"/>
  <c r="BI107" i="27"/>
  <c r="BH107" i="27"/>
  <c r="BG107" i="27"/>
  <c r="BF107" i="27"/>
  <c r="BE107" i="27"/>
  <c r="BD107" i="27"/>
  <c r="BC107" i="27"/>
  <c r="BB107" i="27"/>
  <c r="BA107" i="27"/>
  <c r="AZ107" i="27"/>
  <c r="AY107" i="27"/>
  <c r="AW107" i="27"/>
  <c r="AS107" i="27"/>
  <c r="AR107" i="27"/>
  <c r="AN107" i="27"/>
  <c r="AM107" i="27"/>
  <c r="AE107" i="27"/>
  <c r="W107" i="27"/>
  <c r="V107" i="27" s="1"/>
  <c r="U107" i="27"/>
  <c r="T107" i="27"/>
  <c r="S107" i="27"/>
  <c r="R107" i="27"/>
  <c r="P107" i="27"/>
  <c r="O107" i="27"/>
  <c r="N107" i="27"/>
  <c r="M107" i="27"/>
  <c r="K107" i="27"/>
  <c r="J107" i="27"/>
  <c r="L107" i="27" s="1"/>
  <c r="I107" i="27"/>
  <c r="H107" i="27"/>
  <c r="G107" i="27"/>
  <c r="A107" i="27"/>
  <c r="FS106" i="27"/>
  <c r="FP106" i="27"/>
  <c r="FO106" i="27"/>
  <c r="FJ106" i="27"/>
  <c r="FI106" i="27"/>
  <c r="FH106" i="27"/>
  <c r="FC106" i="27"/>
  <c r="FF106" i="27" s="1"/>
  <c r="FA106" i="27"/>
  <c r="EZ106" i="27"/>
  <c r="EX106" i="27"/>
  <c r="FG106" i="27" s="1"/>
  <c r="EW106" i="27"/>
  <c r="EO106" i="27"/>
  <c r="FE106" i="27" s="1"/>
  <c r="EN106" i="27"/>
  <c r="EM106" i="27"/>
  <c r="EL106" i="27"/>
  <c r="EK106" i="27"/>
  <c r="EJ106" i="27"/>
  <c r="EI106" i="27"/>
  <c r="EH106" i="27"/>
  <c r="EG106" i="27"/>
  <c r="EF106" i="27"/>
  <c r="EE106" i="27"/>
  <c r="ED106" i="27"/>
  <c r="EC106" i="27"/>
  <c r="EB106" i="27"/>
  <c r="EA106" i="27"/>
  <c r="DZ106" i="27"/>
  <c r="DY106" i="27"/>
  <c r="DU106" i="27"/>
  <c r="DT106" i="27"/>
  <c r="DS106" i="27"/>
  <c r="FV106" i="27" s="1"/>
  <c r="DR106" i="27"/>
  <c r="FU106" i="27" s="1"/>
  <c r="DQ106" i="27"/>
  <c r="DP106" i="27"/>
  <c r="DO106" i="27"/>
  <c r="DN106" i="27"/>
  <c r="DM106" i="27"/>
  <c r="DL106" i="27"/>
  <c r="DK106" i="27"/>
  <c r="DJ106" i="27"/>
  <c r="DI106" i="27"/>
  <c r="DH106" i="27"/>
  <c r="DG106" i="27"/>
  <c r="DF106" i="27"/>
  <c r="DE106" i="27"/>
  <c r="DD106" i="27"/>
  <c r="DC106" i="27"/>
  <c r="DB106" i="27"/>
  <c r="DA106" i="27"/>
  <c r="CZ106" i="27"/>
  <c r="CY106" i="27"/>
  <c r="CX106" i="27"/>
  <c r="CW106" i="27"/>
  <c r="CV106" i="27"/>
  <c r="CU106" i="27"/>
  <c r="CT106" i="27"/>
  <c r="CS106" i="27"/>
  <c r="CR106" i="27"/>
  <c r="CQ106" i="27"/>
  <c r="CP106" i="27"/>
  <c r="CO106" i="27"/>
  <c r="CN106" i="27"/>
  <c r="CM106" i="27"/>
  <c r="CL106" i="27"/>
  <c r="CK106" i="27"/>
  <c r="CJ106" i="27"/>
  <c r="CI106" i="27"/>
  <c r="CG106" i="27"/>
  <c r="BQ106" i="27"/>
  <c r="BP106" i="27"/>
  <c r="BO106" i="27"/>
  <c r="BN106" i="27"/>
  <c r="BM106" i="27"/>
  <c r="BL106" i="27"/>
  <c r="BK106" i="27"/>
  <c r="BJ106" i="27"/>
  <c r="BI106" i="27"/>
  <c r="BH106" i="27"/>
  <c r="BG106" i="27"/>
  <c r="BF106" i="27"/>
  <c r="BE106" i="27"/>
  <c r="BD106" i="27"/>
  <c r="BC106" i="27"/>
  <c r="BB106" i="27"/>
  <c r="BA106" i="27"/>
  <c r="AZ106" i="27"/>
  <c r="AY106" i="27"/>
  <c r="AW106" i="27"/>
  <c r="AS106" i="27"/>
  <c r="AR106" i="27"/>
  <c r="AN106" i="27"/>
  <c r="AM106" i="27"/>
  <c r="AE106" i="27"/>
  <c r="W106" i="27"/>
  <c r="V106" i="27" s="1"/>
  <c r="U106" i="27"/>
  <c r="T106" i="27"/>
  <c r="S106" i="27"/>
  <c r="R106" i="27"/>
  <c r="P106" i="27"/>
  <c r="O106" i="27"/>
  <c r="N106" i="27"/>
  <c r="M106" i="27"/>
  <c r="K106" i="27"/>
  <c r="J106" i="27"/>
  <c r="I106" i="27"/>
  <c r="H106" i="27"/>
  <c r="G106" i="27"/>
  <c r="A106" i="27"/>
  <c r="AD106" i="27" s="1"/>
  <c r="FS105" i="27"/>
  <c r="FP105" i="27"/>
  <c r="FO105" i="27"/>
  <c r="FJ105" i="27"/>
  <c r="FI105" i="27"/>
  <c r="FH105" i="27"/>
  <c r="FC105" i="27"/>
  <c r="FF105" i="27" s="1"/>
  <c r="FA105" i="27"/>
  <c r="EZ105" i="27"/>
  <c r="EX105" i="27"/>
  <c r="FG105" i="27" s="1"/>
  <c r="EW105" i="27"/>
  <c r="EO105" i="27"/>
  <c r="FE105" i="27" s="1"/>
  <c r="EN105" i="27"/>
  <c r="EM105" i="27"/>
  <c r="EL105" i="27"/>
  <c r="EK105" i="27"/>
  <c r="EJ105" i="27"/>
  <c r="EI105" i="27"/>
  <c r="EH105" i="27"/>
  <c r="EG105" i="27"/>
  <c r="EF105" i="27"/>
  <c r="EE105" i="27"/>
  <c r="ED105" i="27"/>
  <c r="EC105" i="27"/>
  <c r="EB105" i="27"/>
  <c r="EA105" i="27"/>
  <c r="DZ105" i="27"/>
  <c r="DY105" i="27"/>
  <c r="DU105" i="27"/>
  <c r="DT105" i="27"/>
  <c r="DS105" i="27"/>
  <c r="FV105" i="27" s="1"/>
  <c r="DR105" i="27"/>
  <c r="FU105" i="27" s="1"/>
  <c r="DQ105" i="27"/>
  <c r="DP105" i="27"/>
  <c r="DO105" i="27"/>
  <c r="DN105" i="27"/>
  <c r="DM105" i="27"/>
  <c r="DL105" i="27"/>
  <c r="DK105" i="27"/>
  <c r="DJ105" i="27"/>
  <c r="DI105" i="27"/>
  <c r="DH105" i="27"/>
  <c r="DG105" i="27"/>
  <c r="DF105" i="27"/>
  <c r="DE105" i="27"/>
  <c r="DD105" i="27"/>
  <c r="DC105" i="27"/>
  <c r="DB105" i="27"/>
  <c r="DA105" i="27"/>
  <c r="CZ105" i="27"/>
  <c r="CY105" i="27"/>
  <c r="CX105" i="27"/>
  <c r="CW105" i="27"/>
  <c r="CV105" i="27"/>
  <c r="CU105" i="27"/>
  <c r="CT105" i="27"/>
  <c r="CS105" i="27"/>
  <c r="CR105" i="27"/>
  <c r="CQ105" i="27"/>
  <c r="CP105" i="27"/>
  <c r="CO105" i="27"/>
  <c r="CN105" i="27"/>
  <c r="CM105" i="27"/>
  <c r="CL105" i="27"/>
  <c r="CK105" i="27"/>
  <c r="CJ105" i="27"/>
  <c r="CI105" i="27"/>
  <c r="CG105" i="27"/>
  <c r="BQ105" i="27"/>
  <c r="BP105" i="27"/>
  <c r="BO105" i="27"/>
  <c r="BN105" i="27"/>
  <c r="BM105" i="27"/>
  <c r="BL105" i="27"/>
  <c r="BK105" i="27"/>
  <c r="BJ105" i="27"/>
  <c r="BI105" i="27"/>
  <c r="BH105" i="27"/>
  <c r="BG105" i="27"/>
  <c r="BF105" i="27"/>
  <c r="BE105" i="27"/>
  <c r="BD105" i="27"/>
  <c r="BC105" i="27"/>
  <c r="BB105" i="27"/>
  <c r="BA105" i="27"/>
  <c r="AZ105" i="27"/>
  <c r="AY105" i="27"/>
  <c r="AW105" i="27"/>
  <c r="AS105" i="27"/>
  <c r="AR105" i="27"/>
  <c r="AN105" i="27"/>
  <c r="AM105" i="27"/>
  <c r="AE105" i="27"/>
  <c r="W105" i="27"/>
  <c r="V105" i="27" s="1"/>
  <c r="U105" i="27"/>
  <c r="T105" i="27"/>
  <c r="S105" i="27"/>
  <c r="R105" i="27"/>
  <c r="P105" i="27"/>
  <c r="O105" i="27"/>
  <c r="N105" i="27"/>
  <c r="M105" i="27"/>
  <c r="K105" i="27"/>
  <c r="J105" i="27"/>
  <c r="I105" i="27"/>
  <c r="H105" i="27"/>
  <c r="G105" i="27"/>
  <c r="A105" i="27"/>
  <c r="FS104" i="27"/>
  <c r="FP104" i="27"/>
  <c r="FO104" i="27"/>
  <c r="FJ104" i="27"/>
  <c r="FI104" i="27"/>
  <c r="FH104" i="27"/>
  <c r="FC104" i="27"/>
  <c r="FF104" i="27" s="1"/>
  <c r="FA104" i="27"/>
  <c r="EZ104" i="27"/>
  <c r="EX104" i="27"/>
  <c r="FG104" i="27" s="1"/>
  <c r="EW104" i="27"/>
  <c r="EO104" i="27"/>
  <c r="FE104" i="27" s="1"/>
  <c r="EN104" i="27"/>
  <c r="EM104" i="27"/>
  <c r="EL104" i="27"/>
  <c r="EK104" i="27"/>
  <c r="EJ104" i="27"/>
  <c r="EI104" i="27"/>
  <c r="EH104" i="27"/>
  <c r="EG104" i="27"/>
  <c r="EF104" i="27"/>
  <c r="EE104" i="27"/>
  <c r="ED104" i="27"/>
  <c r="EC104" i="27"/>
  <c r="EB104" i="27"/>
  <c r="EA104" i="27"/>
  <c r="DZ104" i="27"/>
  <c r="DY104" i="27"/>
  <c r="DU104" i="27"/>
  <c r="DT104" i="27"/>
  <c r="DS104" i="27"/>
  <c r="FV104" i="27" s="1"/>
  <c r="DR104" i="27"/>
  <c r="FU104" i="27" s="1"/>
  <c r="DQ104" i="27"/>
  <c r="DP104" i="27"/>
  <c r="DO104" i="27"/>
  <c r="DN104" i="27"/>
  <c r="DM104" i="27"/>
  <c r="DL104" i="27"/>
  <c r="DK104" i="27"/>
  <c r="DJ104" i="27"/>
  <c r="DI104" i="27"/>
  <c r="DH104" i="27"/>
  <c r="DG104" i="27"/>
  <c r="DF104" i="27"/>
  <c r="DE104" i="27"/>
  <c r="DD104" i="27"/>
  <c r="DC104" i="27"/>
  <c r="DB104" i="27"/>
  <c r="DA104" i="27"/>
  <c r="CZ104" i="27"/>
  <c r="CY104" i="27"/>
  <c r="CX104" i="27"/>
  <c r="CW104" i="27"/>
  <c r="CV104" i="27"/>
  <c r="CU104" i="27"/>
  <c r="CT104" i="27"/>
  <c r="CS104" i="27"/>
  <c r="CR104" i="27"/>
  <c r="CQ104" i="27"/>
  <c r="CP104" i="27"/>
  <c r="CO104" i="27"/>
  <c r="CN104" i="27"/>
  <c r="CM104" i="27"/>
  <c r="CL104" i="27"/>
  <c r="CK104" i="27"/>
  <c r="CJ104" i="27"/>
  <c r="CI104" i="27"/>
  <c r="CG104" i="27"/>
  <c r="BQ104" i="27"/>
  <c r="BP104" i="27"/>
  <c r="BO104" i="27"/>
  <c r="BN104" i="27"/>
  <c r="BM104" i="27"/>
  <c r="BL104" i="27"/>
  <c r="BK104" i="27"/>
  <c r="BJ104" i="27"/>
  <c r="BI104" i="27"/>
  <c r="BH104" i="27"/>
  <c r="BG104" i="27"/>
  <c r="BF104" i="27"/>
  <c r="BE104" i="27"/>
  <c r="BD104" i="27"/>
  <c r="BC104" i="27"/>
  <c r="BB104" i="27"/>
  <c r="BA104" i="27"/>
  <c r="AZ104" i="27"/>
  <c r="AY104" i="27"/>
  <c r="AW104" i="27"/>
  <c r="AS104" i="27"/>
  <c r="AR104" i="27"/>
  <c r="AN104" i="27"/>
  <c r="AM104" i="27"/>
  <c r="AE104" i="27"/>
  <c r="W104" i="27"/>
  <c r="V104" i="27" s="1"/>
  <c r="U104" i="27"/>
  <c r="T104" i="27"/>
  <c r="S104" i="27"/>
  <c r="R104" i="27"/>
  <c r="P104" i="27"/>
  <c r="O104" i="27"/>
  <c r="N104" i="27"/>
  <c r="M104" i="27"/>
  <c r="K104" i="27"/>
  <c r="J104" i="27"/>
  <c r="I104" i="27"/>
  <c r="H104" i="27"/>
  <c r="G104" i="27"/>
  <c r="A104" i="27"/>
  <c r="FS103" i="27"/>
  <c r="FP103" i="27"/>
  <c r="FO103" i="27"/>
  <c r="FJ103" i="27"/>
  <c r="FI103" i="27"/>
  <c r="FH103" i="27"/>
  <c r="FC103" i="27"/>
  <c r="FF103" i="27" s="1"/>
  <c r="FA103" i="27"/>
  <c r="EZ103" i="27"/>
  <c r="EX103" i="27"/>
  <c r="FG103" i="27" s="1"/>
  <c r="EW103" i="27"/>
  <c r="EO103" i="27"/>
  <c r="FE103" i="27" s="1"/>
  <c r="EN103" i="27"/>
  <c r="EM103" i="27"/>
  <c r="EL103" i="27"/>
  <c r="EK103" i="27"/>
  <c r="EJ103" i="27"/>
  <c r="EI103" i="27"/>
  <c r="EH103" i="27"/>
  <c r="EG103" i="27"/>
  <c r="EF103" i="27"/>
  <c r="EE103" i="27"/>
  <c r="ED103" i="27"/>
  <c r="EC103" i="27"/>
  <c r="EB103" i="27"/>
  <c r="EA103" i="27"/>
  <c r="DZ103" i="27"/>
  <c r="DY103" i="27"/>
  <c r="DU103" i="27"/>
  <c r="DT103" i="27"/>
  <c r="DS103" i="27"/>
  <c r="FV103" i="27" s="1"/>
  <c r="DR103" i="27"/>
  <c r="FU103" i="27" s="1"/>
  <c r="DQ103" i="27"/>
  <c r="DP103" i="27"/>
  <c r="DO103" i="27"/>
  <c r="DN103" i="27"/>
  <c r="DM103" i="27"/>
  <c r="DL103" i="27"/>
  <c r="DK103" i="27"/>
  <c r="DJ103" i="27"/>
  <c r="DI103" i="27"/>
  <c r="DH103" i="27"/>
  <c r="DG103" i="27"/>
  <c r="DF103" i="27"/>
  <c r="DE103" i="27"/>
  <c r="DD103" i="27"/>
  <c r="DC103" i="27"/>
  <c r="DB103" i="27"/>
  <c r="DA103" i="27"/>
  <c r="CZ103" i="27"/>
  <c r="CY103" i="27"/>
  <c r="CX103" i="27"/>
  <c r="CW103" i="27"/>
  <c r="CV103" i="27"/>
  <c r="CU103" i="27"/>
  <c r="CT103" i="27"/>
  <c r="CS103" i="27"/>
  <c r="CR103" i="27"/>
  <c r="CQ103" i="27"/>
  <c r="CP103" i="27"/>
  <c r="CO103" i="27"/>
  <c r="CN103" i="27"/>
  <c r="CM103" i="27"/>
  <c r="CL103" i="27"/>
  <c r="CK103" i="27"/>
  <c r="CJ103" i="27"/>
  <c r="CI103" i="27"/>
  <c r="CG103" i="27"/>
  <c r="BQ103" i="27"/>
  <c r="BP103" i="27"/>
  <c r="BO103" i="27"/>
  <c r="BN103" i="27"/>
  <c r="BM103" i="27"/>
  <c r="BL103" i="27"/>
  <c r="BK103" i="27"/>
  <c r="BJ103" i="27"/>
  <c r="BI103" i="27"/>
  <c r="BH103" i="27"/>
  <c r="BG103" i="27"/>
  <c r="BF103" i="27"/>
  <c r="BE103" i="27"/>
  <c r="BD103" i="27"/>
  <c r="BC103" i="27"/>
  <c r="BB103" i="27"/>
  <c r="BA103" i="27"/>
  <c r="AZ103" i="27"/>
  <c r="AY103" i="27"/>
  <c r="AW103" i="27"/>
  <c r="AS103" i="27"/>
  <c r="AR103" i="27"/>
  <c r="AN103" i="27"/>
  <c r="AM103" i="27"/>
  <c r="AE103" i="27"/>
  <c r="W103" i="27"/>
  <c r="U103" i="27"/>
  <c r="T103" i="27"/>
  <c r="S103" i="27"/>
  <c r="R103" i="27"/>
  <c r="P103" i="27"/>
  <c r="O103" i="27"/>
  <c r="N103" i="27"/>
  <c r="M103" i="27"/>
  <c r="K103" i="27"/>
  <c r="J103" i="27"/>
  <c r="I103" i="27"/>
  <c r="H103" i="27"/>
  <c r="G103" i="27"/>
  <c r="A103" i="27"/>
  <c r="AD103" i="27" s="1"/>
  <c r="FS102" i="27"/>
  <c r="FP102" i="27"/>
  <c r="FO102" i="27"/>
  <c r="FJ102" i="27"/>
  <c r="FI102" i="27"/>
  <c r="FH102" i="27"/>
  <c r="FC102" i="27"/>
  <c r="FF102" i="27" s="1"/>
  <c r="FA102" i="27"/>
  <c r="EZ102" i="27"/>
  <c r="EX102" i="27"/>
  <c r="FG102" i="27" s="1"/>
  <c r="EW102" i="27"/>
  <c r="EO102" i="27"/>
  <c r="FE102" i="27" s="1"/>
  <c r="EN102" i="27"/>
  <c r="EM102" i="27"/>
  <c r="EL102" i="27"/>
  <c r="EK102" i="27"/>
  <c r="EJ102" i="27"/>
  <c r="EI102" i="27"/>
  <c r="EH102" i="27"/>
  <c r="EG102" i="27"/>
  <c r="EF102" i="27"/>
  <c r="EE102" i="27"/>
  <c r="ED102" i="27"/>
  <c r="EC102" i="27"/>
  <c r="EB102" i="27"/>
  <c r="EA102" i="27"/>
  <c r="DZ102" i="27"/>
  <c r="DY102" i="27"/>
  <c r="DU102" i="27"/>
  <c r="DT102" i="27"/>
  <c r="DS102" i="27"/>
  <c r="FV102" i="27" s="1"/>
  <c r="DR102" i="27"/>
  <c r="FU102" i="27" s="1"/>
  <c r="DQ102" i="27"/>
  <c r="DP102" i="27"/>
  <c r="DO102" i="27"/>
  <c r="DN102" i="27"/>
  <c r="DM102" i="27"/>
  <c r="DL102" i="27"/>
  <c r="DK102" i="27"/>
  <c r="DJ102" i="27"/>
  <c r="DI102" i="27"/>
  <c r="DH102" i="27"/>
  <c r="DG102" i="27"/>
  <c r="DF102" i="27"/>
  <c r="DE102" i="27"/>
  <c r="DD102" i="27"/>
  <c r="DC102" i="27"/>
  <c r="DB102" i="27"/>
  <c r="DA102" i="27"/>
  <c r="CZ102" i="27"/>
  <c r="CY102" i="27"/>
  <c r="CX102" i="27"/>
  <c r="CW102" i="27"/>
  <c r="CV102" i="27"/>
  <c r="CU102" i="27"/>
  <c r="CT102" i="27"/>
  <c r="CS102" i="27"/>
  <c r="CR102" i="27"/>
  <c r="CQ102" i="27"/>
  <c r="CP102" i="27"/>
  <c r="CO102" i="27"/>
  <c r="CN102" i="27"/>
  <c r="CM102" i="27"/>
  <c r="CL102" i="27"/>
  <c r="CK102" i="27"/>
  <c r="CJ102" i="27"/>
  <c r="CI102" i="27"/>
  <c r="CG102" i="27"/>
  <c r="BQ102" i="27"/>
  <c r="BP102" i="27"/>
  <c r="BO102" i="27"/>
  <c r="BN102" i="27"/>
  <c r="BM102" i="27"/>
  <c r="BL102" i="27"/>
  <c r="BK102" i="27"/>
  <c r="BJ102" i="27"/>
  <c r="BI102" i="27"/>
  <c r="BH102" i="27"/>
  <c r="BG102" i="27"/>
  <c r="BF102" i="27"/>
  <c r="BE102" i="27"/>
  <c r="BD102" i="27"/>
  <c r="BC102" i="27"/>
  <c r="BB102" i="27"/>
  <c r="BA102" i="27"/>
  <c r="AZ102" i="27"/>
  <c r="AY102" i="27"/>
  <c r="AW102" i="27"/>
  <c r="AS102" i="27"/>
  <c r="AR102" i="27"/>
  <c r="AN102" i="27"/>
  <c r="AM102" i="27"/>
  <c r="AE102" i="27"/>
  <c r="W102" i="27"/>
  <c r="V102" i="27" s="1"/>
  <c r="U102" i="27"/>
  <c r="T102" i="27"/>
  <c r="S102" i="27"/>
  <c r="R102" i="27"/>
  <c r="P102" i="27"/>
  <c r="O102" i="27"/>
  <c r="N102" i="27"/>
  <c r="M102" i="27"/>
  <c r="K102" i="27"/>
  <c r="J102" i="27"/>
  <c r="I102" i="27"/>
  <c r="H102" i="27"/>
  <c r="G102" i="27"/>
  <c r="A102" i="27"/>
  <c r="CC102" i="27" s="1"/>
  <c r="FS101" i="27"/>
  <c r="FP101" i="27"/>
  <c r="FO101" i="27"/>
  <c r="FJ101" i="27"/>
  <c r="FI101" i="27"/>
  <c r="FH101" i="27"/>
  <c r="FC101" i="27"/>
  <c r="FF101" i="27" s="1"/>
  <c r="FA101" i="27"/>
  <c r="EZ101" i="27"/>
  <c r="EX101" i="27"/>
  <c r="FG101" i="27" s="1"/>
  <c r="EW101" i="27"/>
  <c r="EO101" i="27"/>
  <c r="FE101" i="27" s="1"/>
  <c r="EN101" i="27"/>
  <c r="EM101" i="27"/>
  <c r="EL101" i="27"/>
  <c r="EK101" i="27"/>
  <c r="EJ101" i="27"/>
  <c r="EI101" i="27"/>
  <c r="EH101" i="27"/>
  <c r="EG101" i="27"/>
  <c r="EF101" i="27"/>
  <c r="EE101" i="27"/>
  <c r="ED101" i="27"/>
  <c r="EC101" i="27"/>
  <c r="EB101" i="27"/>
  <c r="EA101" i="27"/>
  <c r="DZ101" i="27"/>
  <c r="DY101" i="27"/>
  <c r="DU101" i="27"/>
  <c r="DT101" i="27"/>
  <c r="DS101" i="27"/>
  <c r="FV101" i="27" s="1"/>
  <c r="DR101" i="27"/>
  <c r="FU101" i="27" s="1"/>
  <c r="DQ101" i="27"/>
  <c r="DP101" i="27"/>
  <c r="DO101" i="27"/>
  <c r="DN101" i="27"/>
  <c r="DM101" i="27"/>
  <c r="DL101" i="27"/>
  <c r="DK101" i="27"/>
  <c r="DJ101" i="27"/>
  <c r="DI101" i="27"/>
  <c r="DH101" i="27"/>
  <c r="DG101" i="27"/>
  <c r="DF101" i="27"/>
  <c r="DE101" i="27"/>
  <c r="DD101" i="27"/>
  <c r="DC101" i="27"/>
  <c r="DB101" i="27"/>
  <c r="DA101" i="27"/>
  <c r="CZ101" i="27"/>
  <c r="CY101" i="27"/>
  <c r="CX101" i="27"/>
  <c r="CW101" i="27"/>
  <c r="CV101" i="27"/>
  <c r="CU101" i="27"/>
  <c r="CT101" i="27"/>
  <c r="CS101" i="27"/>
  <c r="CR101" i="27"/>
  <c r="CQ101" i="27"/>
  <c r="CP101" i="27"/>
  <c r="CO101" i="27"/>
  <c r="CN101" i="27"/>
  <c r="CM101" i="27"/>
  <c r="CL101" i="27"/>
  <c r="CK101" i="27"/>
  <c r="CJ101" i="27"/>
  <c r="CI101" i="27"/>
  <c r="CG101" i="27"/>
  <c r="BQ101" i="27"/>
  <c r="BP101" i="27"/>
  <c r="BO101" i="27"/>
  <c r="BN101" i="27"/>
  <c r="BM101" i="27"/>
  <c r="BL101" i="27"/>
  <c r="BK101" i="27"/>
  <c r="BJ101" i="27"/>
  <c r="BI101" i="27"/>
  <c r="BH101" i="27"/>
  <c r="BG101" i="27"/>
  <c r="BF101" i="27"/>
  <c r="BE101" i="27"/>
  <c r="BD101" i="27"/>
  <c r="BC101" i="27"/>
  <c r="BB101" i="27"/>
  <c r="BA101" i="27"/>
  <c r="AZ101" i="27"/>
  <c r="AY101" i="27"/>
  <c r="AW101" i="27"/>
  <c r="AS101" i="27"/>
  <c r="AR101" i="27"/>
  <c r="AN101" i="27"/>
  <c r="AM101" i="27"/>
  <c r="AE101" i="27"/>
  <c r="W101" i="27"/>
  <c r="V101" i="27" s="1"/>
  <c r="U101" i="27"/>
  <c r="T101" i="27"/>
  <c r="S101" i="27"/>
  <c r="R101" i="27"/>
  <c r="P101" i="27"/>
  <c r="O101" i="27"/>
  <c r="N101" i="27"/>
  <c r="M101" i="27"/>
  <c r="K101" i="27"/>
  <c r="J101" i="27"/>
  <c r="I101" i="27"/>
  <c r="H101" i="27"/>
  <c r="G101" i="27"/>
  <c r="A101" i="27"/>
  <c r="CC101" i="27" s="1"/>
  <c r="FS100" i="27"/>
  <c r="FP100" i="27"/>
  <c r="FO100" i="27"/>
  <c r="FJ100" i="27"/>
  <c r="FI100" i="27"/>
  <c r="FH100" i="27"/>
  <c r="FC100" i="27"/>
  <c r="FF100" i="27" s="1"/>
  <c r="FA100" i="27"/>
  <c r="EZ100" i="27"/>
  <c r="EX100" i="27"/>
  <c r="FG100" i="27" s="1"/>
  <c r="EW100" i="27"/>
  <c r="EO100" i="27"/>
  <c r="FE100" i="27" s="1"/>
  <c r="EN100" i="27"/>
  <c r="EM100" i="27"/>
  <c r="EL100" i="27"/>
  <c r="EK100" i="27"/>
  <c r="EJ100" i="27"/>
  <c r="EI100" i="27"/>
  <c r="EH100" i="27"/>
  <c r="EG100" i="27"/>
  <c r="EF100" i="27"/>
  <c r="EE100" i="27"/>
  <c r="ED100" i="27"/>
  <c r="EC100" i="27"/>
  <c r="EB100" i="27"/>
  <c r="EA100" i="27"/>
  <c r="DZ100" i="27"/>
  <c r="DY100" i="27"/>
  <c r="DU100" i="27"/>
  <c r="DT100" i="27"/>
  <c r="DS100" i="27"/>
  <c r="FV100" i="27" s="1"/>
  <c r="DR100" i="27"/>
  <c r="FU100" i="27" s="1"/>
  <c r="DQ100" i="27"/>
  <c r="DP100" i="27"/>
  <c r="DO100" i="27"/>
  <c r="DN100" i="27"/>
  <c r="DM100" i="27"/>
  <c r="DL100" i="27"/>
  <c r="DK100" i="27"/>
  <c r="DJ100" i="27"/>
  <c r="DI100" i="27"/>
  <c r="DH100" i="27"/>
  <c r="DG100" i="27"/>
  <c r="DF100" i="27"/>
  <c r="DE100" i="27"/>
  <c r="DD100" i="27"/>
  <c r="DC100" i="27"/>
  <c r="DB100" i="27"/>
  <c r="DA100" i="27"/>
  <c r="CZ100" i="27"/>
  <c r="CY100" i="27"/>
  <c r="CX100" i="27"/>
  <c r="CW100" i="27"/>
  <c r="CV100" i="27"/>
  <c r="CU100" i="27"/>
  <c r="CT100" i="27"/>
  <c r="CS100" i="27"/>
  <c r="CR100" i="27"/>
  <c r="CQ100" i="27"/>
  <c r="CP100" i="27"/>
  <c r="CO100" i="27"/>
  <c r="CN100" i="27"/>
  <c r="CM100" i="27"/>
  <c r="CL100" i="27"/>
  <c r="CK100" i="27"/>
  <c r="CJ100" i="27"/>
  <c r="CI100" i="27"/>
  <c r="CG100" i="27"/>
  <c r="BQ100" i="27"/>
  <c r="BP100" i="27"/>
  <c r="BO100" i="27"/>
  <c r="BN100" i="27"/>
  <c r="BM100" i="27"/>
  <c r="BL100" i="27"/>
  <c r="BK100" i="27"/>
  <c r="BJ100" i="27"/>
  <c r="BI100" i="27"/>
  <c r="BH100" i="27"/>
  <c r="BG100" i="27"/>
  <c r="BF100" i="27"/>
  <c r="BE100" i="27"/>
  <c r="BD100" i="27"/>
  <c r="BC100" i="27"/>
  <c r="BB100" i="27"/>
  <c r="BA100" i="27"/>
  <c r="AZ100" i="27"/>
  <c r="AY100" i="27"/>
  <c r="AW100" i="27"/>
  <c r="AS100" i="27"/>
  <c r="AR100" i="27"/>
  <c r="AN100" i="27"/>
  <c r="AM100" i="27"/>
  <c r="AE100" i="27"/>
  <c r="W100" i="27"/>
  <c r="V100" i="27" s="1"/>
  <c r="U100" i="27"/>
  <c r="T100" i="27"/>
  <c r="S100" i="27"/>
  <c r="R100" i="27"/>
  <c r="P100" i="27"/>
  <c r="O100" i="27"/>
  <c r="N100" i="27"/>
  <c r="M100" i="27"/>
  <c r="K100" i="27"/>
  <c r="J100" i="27"/>
  <c r="I100" i="27"/>
  <c r="H100" i="27"/>
  <c r="G100" i="27"/>
  <c r="A100" i="27"/>
  <c r="AD100" i="27" s="1"/>
  <c r="FS99" i="27"/>
  <c r="FP99" i="27"/>
  <c r="FO99" i="27"/>
  <c r="FJ99" i="27"/>
  <c r="FI99" i="27"/>
  <c r="FH99" i="27"/>
  <c r="FC99" i="27"/>
  <c r="FF99" i="27" s="1"/>
  <c r="FA99" i="27"/>
  <c r="EZ99" i="27"/>
  <c r="EX99" i="27"/>
  <c r="FG99" i="27" s="1"/>
  <c r="EW99" i="27"/>
  <c r="EO99" i="27"/>
  <c r="FE99" i="27" s="1"/>
  <c r="EN99" i="27"/>
  <c r="EM99" i="27"/>
  <c r="EL99" i="27"/>
  <c r="EK99" i="27"/>
  <c r="EJ99" i="27"/>
  <c r="EI99" i="27"/>
  <c r="EH99" i="27"/>
  <c r="EG99" i="27"/>
  <c r="EF99" i="27"/>
  <c r="EE99" i="27"/>
  <c r="ED99" i="27"/>
  <c r="EC99" i="27"/>
  <c r="EB99" i="27"/>
  <c r="EA99" i="27"/>
  <c r="DZ99" i="27"/>
  <c r="DY99" i="27"/>
  <c r="DU99" i="27"/>
  <c r="DT99" i="27"/>
  <c r="DS99" i="27"/>
  <c r="FV99" i="27" s="1"/>
  <c r="DR99" i="27"/>
  <c r="FU99" i="27" s="1"/>
  <c r="DQ99" i="27"/>
  <c r="DP99" i="27"/>
  <c r="DO99" i="27"/>
  <c r="DN99" i="27"/>
  <c r="DM99" i="27"/>
  <c r="DL99" i="27"/>
  <c r="DK99" i="27"/>
  <c r="DJ99" i="27"/>
  <c r="DI99" i="27"/>
  <c r="DH99" i="27"/>
  <c r="DG99" i="27"/>
  <c r="DF99" i="27"/>
  <c r="DE99" i="27"/>
  <c r="DD99" i="27"/>
  <c r="DC99" i="27"/>
  <c r="DB99" i="27"/>
  <c r="DA99" i="27"/>
  <c r="CZ99" i="27"/>
  <c r="CY99" i="27"/>
  <c r="CX99" i="27"/>
  <c r="CW99" i="27"/>
  <c r="CV99" i="27"/>
  <c r="CU99" i="27"/>
  <c r="CT99" i="27"/>
  <c r="CS99" i="27"/>
  <c r="CR99" i="27"/>
  <c r="CQ99" i="27"/>
  <c r="CP99" i="27"/>
  <c r="CO99" i="27"/>
  <c r="CN99" i="27"/>
  <c r="CM99" i="27"/>
  <c r="CL99" i="27"/>
  <c r="CK99" i="27"/>
  <c r="CJ99" i="27"/>
  <c r="CI99" i="27"/>
  <c r="CG99" i="27"/>
  <c r="BQ99" i="27"/>
  <c r="BP99" i="27"/>
  <c r="BO99" i="27"/>
  <c r="BN99" i="27"/>
  <c r="BM99" i="27"/>
  <c r="BL99" i="27"/>
  <c r="BK99" i="27"/>
  <c r="BJ99" i="27"/>
  <c r="BI99" i="27"/>
  <c r="BH99" i="27"/>
  <c r="BG99" i="27"/>
  <c r="BF99" i="27"/>
  <c r="BE99" i="27"/>
  <c r="BD99" i="27"/>
  <c r="BC99" i="27"/>
  <c r="BB99" i="27"/>
  <c r="BA99" i="27"/>
  <c r="AZ99" i="27"/>
  <c r="AY99" i="27"/>
  <c r="AW99" i="27"/>
  <c r="AS99" i="27"/>
  <c r="AR99" i="27"/>
  <c r="AN99" i="27"/>
  <c r="AM99" i="27"/>
  <c r="AE99" i="27"/>
  <c r="W99" i="27"/>
  <c r="U99" i="27"/>
  <c r="T99" i="27"/>
  <c r="S99" i="27"/>
  <c r="R99" i="27"/>
  <c r="P99" i="27"/>
  <c r="O99" i="27"/>
  <c r="N99" i="27"/>
  <c r="M99" i="27"/>
  <c r="K99" i="27"/>
  <c r="J99" i="27"/>
  <c r="I99" i="27"/>
  <c r="H99" i="27"/>
  <c r="G99" i="27"/>
  <c r="A99" i="27"/>
  <c r="AD99" i="27" s="1"/>
  <c r="FS98" i="27"/>
  <c r="FP98" i="27"/>
  <c r="FO98" i="27"/>
  <c r="FJ98" i="27"/>
  <c r="FI98" i="27"/>
  <c r="FH98" i="27"/>
  <c r="FC98" i="27"/>
  <c r="FF98" i="27" s="1"/>
  <c r="FA98" i="27"/>
  <c r="EZ98" i="27"/>
  <c r="EX98" i="27"/>
  <c r="FG98" i="27" s="1"/>
  <c r="EW98" i="27"/>
  <c r="EO98" i="27"/>
  <c r="FE98" i="27" s="1"/>
  <c r="EN98" i="27"/>
  <c r="EM98" i="27"/>
  <c r="EL98" i="27"/>
  <c r="EK98" i="27"/>
  <c r="EJ98" i="27"/>
  <c r="EI98" i="27"/>
  <c r="EH98" i="27"/>
  <c r="EG98" i="27"/>
  <c r="EF98" i="27"/>
  <c r="EE98" i="27"/>
  <c r="ED98" i="27"/>
  <c r="EC98" i="27"/>
  <c r="EB98" i="27"/>
  <c r="EA98" i="27"/>
  <c r="DZ98" i="27"/>
  <c r="DY98" i="27"/>
  <c r="DU98" i="27"/>
  <c r="DT98" i="27"/>
  <c r="DS98" i="27"/>
  <c r="FV98" i="27" s="1"/>
  <c r="DR98" i="27"/>
  <c r="FU98" i="27" s="1"/>
  <c r="DQ98" i="27"/>
  <c r="DP98" i="27"/>
  <c r="DO98" i="27"/>
  <c r="DN98" i="27"/>
  <c r="DM98" i="27"/>
  <c r="DL98" i="27"/>
  <c r="DK98" i="27"/>
  <c r="DJ98" i="27"/>
  <c r="DI98" i="27"/>
  <c r="DH98" i="27"/>
  <c r="DG98" i="27"/>
  <c r="DF98" i="27"/>
  <c r="DE98" i="27"/>
  <c r="DD98" i="27"/>
  <c r="DC98" i="27"/>
  <c r="DB98" i="27"/>
  <c r="DA98" i="27"/>
  <c r="CZ98" i="27"/>
  <c r="CY98" i="27"/>
  <c r="CX98" i="27"/>
  <c r="CW98" i="27"/>
  <c r="CV98" i="27"/>
  <c r="CU98" i="27"/>
  <c r="CT98" i="27"/>
  <c r="CS98" i="27"/>
  <c r="CR98" i="27"/>
  <c r="CQ98" i="27"/>
  <c r="CP98" i="27"/>
  <c r="CO98" i="27"/>
  <c r="CN98" i="27"/>
  <c r="CM98" i="27"/>
  <c r="CL98" i="27"/>
  <c r="CK98" i="27"/>
  <c r="CJ98" i="27"/>
  <c r="CI98" i="27"/>
  <c r="CG98" i="27"/>
  <c r="BQ98" i="27"/>
  <c r="BP98" i="27"/>
  <c r="BO98" i="27"/>
  <c r="BN98" i="27"/>
  <c r="BM98" i="27"/>
  <c r="BL98" i="27"/>
  <c r="BK98" i="27"/>
  <c r="BJ98" i="27"/>
  <c r="BI98" i="27"/>
  <c r="BH98" i="27"/>
  <c r="BG98" i="27"/>
  <c r="BF98" i="27"/>
  <c r="BE98" i="27"/>
  <c r="BD98" i="27"/>
  <c r="BC98" i="27"/>
  <c r="BB98" i="27"/>
  <c r="BA98" i="27"/>
  <c r="AZ98" i="27"/>
  <c r="AY98" i="27"/>
  <c r="AW98" i="27"/>
  <c r="AS98" i="27"/>
  <c r="AR98" i="27"/>
  <c r="AN98" i="27"/>
  <c r="AM98" i="27"/>
  <c r="AE98" i="27"/>
  <c r="W98" i="27"/>
  <c r="V98" i="27" s="1"/>
  <c r="U98" i="27"/>
  <c r="T98" i="27"/>
  <c r="S98" i="27"/>
  <c r="R98" i="27"/>
  <c r="P98" i="27"/>
  <c r="O98" i="27"/>
  <c r="N98" i="27"/>
  <c r="M98" i="27"/>
  <c r="K98" i="27"/>
  <c r="J98" i="27"/>
  <c r="I98" i="27"/>
  <c r="H98" i="27"/>
  <c r="G98" i="27"/>
  <c r="A98" i="27"/>
  <c r="FS97" i="27"/>
  <c r="FP97" i="27"/>
  <c r="FO97" i="27"/>
  <c r="FJ97" i="27"/>
  <c r="FI97" i="27"/>
  <c r="FH97" i="27"/>
  <c r="FC97" i="27"/>
  <c r="FF97" i="27" s="1"/>
  <c r="FA97" i="27"/>
  <c r="EZ97" i="27"/>
  <c r="EX97" i="27"/>
  <c r="FG97" i="27" s="1"/>
  <c r="EW97" i="27"/>
  <c r="EO97" i="27"/>
  <c r="FE97" i="27" s="1"/>
  <c r="EN97" i="27"/>
  <c r="EM97" i="27"/>
  <c r="EL97" i="27"/>
  <c r="EK97" i="27"/>
  <c r="EJ97" i="27"/>
  <c r="EI97" i="27"/>
  <c r="EH97" i="27"/>
  <c r="EG97" i="27"/>
  <c r="EF97" i="27"/>
  <c r="EE97" i="27"/>
  <c r="ED97" i="27"/>
  <c r="EC97" i="27"/>
  <c r="EB97" i="27"/>
  <c r="EA97" i="27"/>
  <c r="DZ97" i="27"/>
  <c r="DY97" i="27"/>
  <c r="DU97" i="27"/>
  <c r="DT97" i="27"/>
  <c r="DS97" i="27"/>
  <c r="FV97" i="27" s="1"/>
  <c r="DR97" i="27"/>
  <c r="FU97" i="27" s="1"/>
  <c r="DQ97" i="27"/>
  <c r="DP97" i="27"/>
  <c r="DO97" i="27"/>
  <c r="DN97" i="27"/>
  <c r="DM97" i="27"/>
  <c r="DL97" i="27"/>
  <c r="DK97" i="27"/>
  <c r="DJ97" i="27"/>
  <c r="DI97" i="27"/>
  <c r="DH97" i="27"/>
  <c r="DG97" i="27"/>
  <c r="DF97" i="27"/>
  <c r="DE97" i="27"/>
  <c r="DD97" i="27"/>
  <c r="DC97" i="27"/>
  <c r="DB97" i="27"/>
  <c r="DA97" i="27"/>
  <c r="CZ97" i="27"/>
  <c r="CY97" i="27"/>
  <c r="CX97" i="27"/>
  <c r="CW97" i="27"/>
  <c r="CV97" i="27"/>
  <c r="CU97" i="27"/>
  <c r="CT97" i="27"/>
  <c r="CS97" i="27"/>
  <c r="CR97" i="27"/>
  <c r="CQ97" i="27"/>
  <c r="CP97" i="27"/>
  <c r="CO97" i="27"/>
  <c r="CN97" i="27"/>
  <c r="CM97" i="27"/>
  <c r="CL97" i="27"/>
  <c r="CK97" i="27"/>
  <c r="CJ97" i="27"/>
  <c r="CI97" i="27"/>
  <c r="CG97" i="27"/>
  <c r="BQ97" i="27"/>
  <c r="BP97" i="27"/>
  <c r="BO97" i="27"/>
  <c r="BN97" i="27"/>
  <c r="BM97" i="27"/>
  <c r="BL97" i="27"/>
  <c r="BK97" i="27"/>
  <c r="BJ97" i="27"/>
  <c r="BI97" i="27"/>
  <c r="BH97" i="27"/>
  <c r="BG97" i="27"/>
  <c r="BF97" i="27"/>
  <c r="BE97" i="27"/>
  <c r="BD97" i="27"/>
  <c r="BC97" i="27"/>
  <c r="BB97" i="27"/>
  <c r="BA97" i="27"/>
  <c r="AZ97" i="27"/>
  <c r="AY97" i="27"/>
  <c r="AW97" i="27"/>
  <c r="AS97" i="27"/>
  <c r="AR97" i="27"/>
  <c r="AN97" i="27"/>
  <c r="AM97" i="27"/>
  <c r="AE97" i="27"/>
  <c r="W97" i="27"/>
  <c r="V97" i="27" s="1"/>
  <c r="U97" i="27"/>
  <c r="T97" i="27"/>
  <c r="S97" i="27"/>
  <c r="R97" i="27"/>
  <c r="P97" i="27"/>
  <c r="O97" i="27"/>
  <c r="N97" i="27"/>
  <c r="M97" i="27"/>
  <c r="K97" i="27"/>
  <c r="J97" i="27"/>
  <c r="I97" i="27"/>
  <c r="H97" i="27"/>
  <c r="G97" i="27"/>
  <c r="A97" i="27"/>
  <c r="CC97" i="27" s="1"/>
  <c r="FS96" i="27"/>
  <c r="FP96" i="27"/>
  <c r="FO96" i="27"/>
  <c r="FJ96" i="27"/>
  <c r="FI96" i="27"/>
  <c r="FH96" i="27"/>
  <c r="FC96" i="27"/>
  <c r="FF96" i="27" s="1"/>
  <c r="FA96" i="27"/>
  <c r="EZ96" i="27"/>
  <c r="EX96" i="27"/>
  <c r="FG96" i="27" s="1"/>
  <c r="EW96" i="27"/>
  <c r="EO96" i="27"/>
  <c r="FE96" i="27" s="1"/>
  <c r="EN96" i="27"/>
  <c r="EM96" i="27"/>
  <c r="EL96" i="27"/>
  <c r="EK96" i="27"/>
  <c r="EJ96" i="27"/>
  <c r="EI96" i="27"/>
  <c r="EH96" i="27"/>
  <c r="EG96" i="27"/>
  <c r="EF96" i="27"/>
  <c r="EE96" i="27"/>
  <c r="ED96" i="27"/>
  <c r="EC96" i="27"/>
  <c r="EB96" i="27"/>
  <c r="EA96" i="27"/>
  <c r="DZ96" i="27"/>
  <c r="DY96" i="27"/>
  <c r="DU96" i="27"/>
  <c r="DT96" i="27"/>
  <c r="DS96" i="27"/>
  <c r="FV96" i="27" s="1"/>
  <c r="DR96" i="27"/>
  <c r="FU96" i="27" s="1"/>
  <c r="DQ96" i="27"/>
  <c r="DP96" i="27"/>
  <c r="DO96" i="27"/>
  <c r="DN96" i="27"/>
  <c r="DM96" i="27"/>
  <c r="DL96" i="27"/>
  <c r="DK96" i="27"/>
  <c r="DJ96" i="27"/>
  <c r="DI96" i="27"/>
  <c r="DH96" i="27"/>
  <c r="DG96" i="27"/>
  <c r="DF96" i="27"/>
  <c r="DE96" i="27"/>
  <c r="DD96" i="27"/>
  <c r="DC96" i="27"/>
  <c r="DB96" i="27"/>
  <c r="DA96" i="27"/>
  <c r="CZ96" i="27"/>
  <c r="CY96" i="27"/>
  <c r="CX96" i="27"/>
  <c r="CW96" i="27"/>
  <c r="CV96" i="27"/>
  <c r="CU96" i="27"/>
  <c r="CT96" i="27"/>
  <c r="CS96" i="27"/>
  <c r="CR96" i="27"/>
  <c r="CQ96" i="27"/>
  <c r="CP96" i="27"/>
  <c r="CO96" i="27"/>
  <c r="CN96" i="27"/>
  <c r="CM96" i="27"/>
  <c r="CL96" i="27"/>
  <c r="CK96" i="27"/>
  <c r="CJ96" i="27"/>
  <c r="CI96" i="27"/>
  <c r="CG96" i="27"/>
  <c r="BQ96" i="27"/>
  <c r="BP96" i="27"/>
  <c r="BO96" i="27"/>
  <c r="BN96" i="27"/>
  <c r="BM96" i="27"/>
  <c r="BL96" i="27"/>
  <c r="BK96" i="27"/>
  <c r="BJ96" i="27"/>
  <c r="BI96" i="27"/>
  <c r="BH96" i="27"/>
  <c r="BG96" i="27"/>
  <c r="BF96" i="27"/>
  <c r="BE96" i="27"/>
  <c r="BD96" i="27"/>
  <c r="BC96" i="27"/>
  <c r="BB96" i="27"/>
  <c r="BA96" i="27"/>
  <c r="AZ96" i="27"/>
  <c r="AY96" i="27"/>
  <c r="AW96" i="27"/>
  <c r="AS96" i="27"/>
  <c r="AR96" i="27"/>
  <c r="AN96" i="27"/>
  <c r="AM96" i="27"/>
  <c r="AE96" i="27"/>
  <c r="W96" i="27"/>
  <c r="V96" i="27" s="1"/>
  <c r="U96" i="27"/>
  <c r="T96" i="27"/>
  <c r="S96" i="27"/>
  <c r="R96" i="27"/>
  <c r="P96" i="27"/>
  <c r="O96" i="27"/>
  <c r="N96" i="27"/>
  <c r="M96" i="27"/>
  <c r="K96" i="27"/>
  <c r="J96" i="27"/>
  <c r="I96" i="27"/>
  <c r="H96" i="27"/>
  <c r="G96" i="27"/>
  <c r="A96" i="27"/>
  <c r="FR96" i="27" s="1"/>
  <c r="FS95" i="27"/>
  <c r="FP95" i="27"/>
  <c r="FO95" i="27"/>
  <c r="FJ95" i="27"/>
  <c r="FI95" i="27"/>
  <c r="FH95" i="27"/>
  <c r="FC95" i="27"/>
  <c r="FF95" i="27" s="1"/>
  <c r="FA95" i="27"/>
  <c r="EZ95" i="27"/>
  <c r="EX95" i="27"/>
  <c r="FG95" i="27" s="1"/>
  <c r="EW95" i="27"/>
  <c r="EO95" i="27"/>
  <c r="FE95" i="27" s="1"/>
  <c r="EN95" i="27"/>
  <c r="EM95" i="27"/>
  <c r="EL95" i="27"/>
  <c r="EK95" i="27"/>
  <c r="EJ95" i="27"/>
  <c r="EI95" i="27"/>
  <c r="EH95" i="27"/>
  <c r="EG95" i="27"/>
  <c r="EF95" i="27"/>
  <c r="EE95" i="27"/>
  <c r="ED95" i="27"/>
  <c r="EC95" i="27"/>
  <c r="EB95" i="27"/>
  <c r="EA95" i="27"/>
  <c r="DZ95" i="27"/>
  <c r="DY95" i="27"/>
  <c r="DU95" i="27"/>
  <c r="DT95" i="27"/>
  <c r="DS95" i="27"/>
  <c r="FV95" i="27" s="1"/>
  <c r="DR95" i="27"/>
  <c r="FU95" i="27" s="1"/>
  <c r="DQ95" i="27"/>
  <c r="DP95" i="27"/>
  <c r="DO95" i="27"/>
  <c r="DN95" i="27"/>
  <c r="DM95" i="27"/>
  <c r="DL95" i="27"/>
  <c r="DK95" i="27"/>
  <c r="DJ95" i="27"/>
  <c r="DI95" i="27"/>
  <c r="DH95" i="27"/>
  <c r="DG95" i="27"/>
  <c r="DF95" i="27"/>
  <c r="DE95" i="27"/>
  <c r="DD95" i="27"/>
  <c r="DC95" i="27"/>
  <c r="DB95" i="27"/>
  <c r="DA95" i="27"/>
  <c r="CZ95" i="27"/>
  <c r="CY95" i="27"/>
  <c r="CX95" i="27"/>
  <c r="CW95" i="27"/>
  <c r="CV95" i="27"/>
  <c r="CU95" i="27"/>
  <c r="CT95" i="27"/>
  <c r="CS95" i="27"/>
  <c r="CR95" i="27"/>
  <c r="CQ95" i="27"/>
  <c r="CP95" i="27"/>
  <c r="CO95" i="27"/>
  <c r="CN95" i="27"/>
  <c r="CM95" i="27"/>
  <c r="CL95" i="27"/>
  <c r="CK95" i="27"/>
  <c r="CJ95" i="27"/>
  <c r="CI95" i="27"/>
  <c r="CG95" i="27"/>
  <c r="BQ95" i="27"/>
  <c r="BP95" i="27"/>
  <c r="BO95" i="27"/>
  <c r="BN95" i="27"/>
  <c r="BM95" i="27"/>
  <c r="BL95" i="27"/>
  <c r="BK95" i="27"/>
  <c r="BJ95" i="27"/>
  <c r="BI95" i="27"/>
  <c r="BH95" i="27"/>
  <c r="BG95" i="27"/>
  <c r="BF95" i="27"/>
  <c r="BE95" i="27"/>
  <c r="BD95" i="27"/>
  <c r="BC95" i="27"/>
  <c r="BB95" i="27"/>
  <c r="BA95" i="27"/>
  <c r="AZ95" i="27"/>
  <c r="AY95" i="27"/>
  <c r="AW95" i="27"/>
  <c r="AS95" i="27"/>
  <c r="AR95" i="27"/>
  <c r="AN95" i="27"/>
  <c r="AM95" i="27"/>
  <c r="AE95" i="27"/>
  <c r="W95" i="27"/>
  <c r="V95" i="27" s="1"/>
  <c r="U95" i="27"/>
  <c r="T95" i="27"/>
  <c r="S95" i="27"/>
  <c r="R95" i="27"/>
  <c r="P95" i="27"/>
  <c r="O95" i="27"/>
  <c r="N95" i="27"/>
  <c r="M95" i="27"/>
  <c r="K95" i="27"/>
  <c r="J95" i="27"/>
  <c r="I95" i="27"/>
  <c r="H95" i="27"/>
  <c r="G95" i="27"/>
  <c r="A95" i="27"/>
  <c r="FS94" i="27"/>
  <c r="FP94" i="27"/>
  <c r="FO94" i="27"/>
  <c r="FJ94" i="27"/>
  <c r="FI94" i="27"/>
  <c r="FH94" i="27"/>
  <c r="FC94" i="27"/>
  <c r="FF94" i="27" s="1"/>
  <c r="FA94" i="27"/>
  <c r="EZ94" i="27"/>
  <c r="EX94" i="27"/>
  <c r="FG94" i="27" s="1"/>
  <c r="EW94" i="27"/>
  <c r="EO94" i="27"/>
  <c r="FE94" i="27" s="1"/>
  <c r="EN94" i="27"/>
  <c r="EM94" i="27"/>
  <c r="EL94" i="27"/>
  <c r="EK94" i="27"/>
  <c r="EJ94" i="27"/>
  <c r="EI94" i="27"/>
  <c r="EH94" i="27"/>
  <c r="EG94" i="27"/>
  <c r="EF94" i="27"/>
  <c r="EE94" i="27"/>
  <c r="ED94" i="27"/>
  <c r="EC94" i="27"/>
  <c r="EB94" i="27"/>
  <c r="EA94" i="27"/>
  <c r="DZ94" i="27"/>
  <c r="DY94" i="27"/>
  <c r="DU94" i="27"/>
  <c r="DT94" i="27"/>
  <c r="DS94" i="27"/>
  <c r="FV94" i="27" s="1"/>
  <c r="DR94" i="27"/>
  <c r="FU94" i="27" s="1"/>
  <c r="DQ94" i="27"/>
  <c r="DP94" i="27"/>
  <c r="DO94" i="27"/>
  <c r="DN94" i="27"/>
  <c r="DM94" i="27"/>
  <c r="DL94" i="27"/>
  <c r="DK94" i="27"/>
  <c r="DJ94" i="27"/>
  <c r="DI94" i="27"/>
  <c r="DH94" i="27"/>
  <c r="DG94" i="27"/>
  <c r="DF94" i="27"/>
  <c r="DE94" i="27"/>
  <c r="DD94" i="27"/>
  <c r="DC94" i="27"/>
  <c r="DB94" i="27"/>
  <c r="DA94" i="27"/>
  <c r="CZ94" i="27"/>
  <c r="CY94" i="27"/>
  <c r="CX94" i="27"/>
  <c r="CW94" i="27"/>
  <c r="CV94" i="27"/>
  <c r="CU94" i="27"/>
  <c r="CT94" i="27"/>
  <c r="CS94" i="27"/>
  <c r="CR94" i="27"/>
  <c r="CQ94" i="27"/>
  <c r="CP94" i="27"/>
  <c r="CO94" i="27"/>
  <c r="CN94" i="27"/>
  <c r="CM94" i="27"/>
  <c r="CL94" i="27"/>
  <c r="CK94" i="27"/>
  <c r="CJ94" i="27"/>
  <c r="CI94" i="27"/>
  <c r="CG94" i="27"/>
  <c r="BQ94" i="27"/>
  <c r="BP94" i="27"/>
  <c r="BO94" i="27"/>
  <c r="BN94" i="27"/>
  <c r="BM94" i="27"/>
  <c r="BL94" i="27"/>
  <c r="BK94" i="27"/>
  <c r="BJ94" i="27"/>
  <c r="BI94" i="27"/>
  <c r="BH94" i="27"/>
  <c r="BG94" i="27"/>
  <c r="BF94" i="27"/>
  <c r="BE94" i="27"/>
  <c r="BD94" i="27"/>
  <c r="BC94" i="27"/>
  <c r="BB94" i="27"/>
  <c r="BA94" i="27"/>
  <c r="AZ94" i="27"/>
  <c r="AY94" i="27"/>
  <c r="AW94" i="27"/>
  <c r="AS94" i="27"/>
  <c r="AR94" i="27"/>
  <c r="AN94" i="27"/>
  <c r="AM94" i="27"/>
  <c r="AE94" i="27"/>
  <c r="W94" i="27"/>
  <c r="V94" i="27" s="1"/>
  <c r="U94" i="27"/>
  <c r="T94" i="27"/>
  <c r="S94" i="27"/>
  <c r="R94" i="27"/>
  <c r="P94" i="27"/>
  <c r="O94" i="27"/>
  <c r="N94" i="27"/>
  <c r="M94" i="27"/>
  <c r="K94" i="27"/>
  <c r="J94" i="27"/>
  <c r="I94" i="27"/>
  <c r="H94" i="27"/>
  <c r="G94" i="27"/>
  <c r="A94" i="27"/>
  <c r="CC94" i="27" s="1"/>
  <c r="FS93" i="27"/>
  <c r="FP93" i="27"/>
  <c r="FO93" i="27"/>
  <c r="FJ93" i="27"/>
  <c r="FI93" i="27"/>
  <c r="FH93" i="27"/>
  <c r="FC93" i="27"/>
  <c r="FF93" i="27" s="1"/>
  <c r="FA93" i="27"/>
  <c r="EZ93" i="27"/>
  <c r="EX93" i="27"/>
  <c r="FG93" i="27" s="1"/>
  <c r="EW93" i="27"/>
  <c r="EO93" i="27"/>
  <c r="FE93" i="27" s="1"/>
  <c r="EN93" i="27"/>
  <c r="EM93" i="27"/>
  <c r="EL93" i="27"/>
  <c r="EK93" i="27"/>
  <c r="EJ93" i="27"/>
  <c r="EI93" i="27"/>
  <c r="EH93" i="27"/>
  <c r="EG93" i="27"/>
  <c r="EF93" i="27"/>
  <c r="EE93" i="27"/>
  <c r="ED93" i="27"/>
  <c r="EC93" i="27"/>
  <c r="EB93" i="27"/>
  <c r="EA93" i="27"/>
  <c r="DZ93" i="27"/>
  <c r="DY93" i="27"/>
  <c r="DU93" i="27"/>
  <c r="DT93" i="27"/>
  <c r="DS93" i="27"/>
  <c r="FV93" i="27" s="1"/>
  <c r="DR93" i="27"/>
  <c r="FU93" i="27" s="1"/>
  <c r="DQ93" i="27"/>
  <c r="DP93" i="27"/>
  <c r="DO93" i="27"/>
  <c r="DN93" i="27"/>
  <c r="DM93" i="27"/>
  <c r="DL93" i="27"/>
  <c r="DK93" i="27"/>
  <c r="DJ93" i="27"/>
  <c r="DI93" i="27"/>
  <c r="DH93" i="27"/>
  <c r="DG93" i="27"/>
  <c r="DF93" i="27"/>
  <c r="DE93" i="27"/>
  <c r="DD93" i="27"/>
  <c r="DC93" i="27"/>
  <c r="DB93" i="27"/>
  <c r="DA93" i="27"/>
  <c r="CZ93" i="27"/>
  <c r="CY93" i="27"/>
  <c r="CX93" i="27"/>
  <c r="CW93" i="27"/>
  <c r="CV93" i="27"/>
  <c r="CU93" i="27"/>
  <c r="CT93" i="27"/>
  <c r="CS93" i="27"/>
  <c r="CR93" i="27"/>
  <c r="CQ93" i="27"/>
  <c r="CP93" i="27"/>
  <c r="CO93" i="27"/>
  <c r="CN93" i="27"/>
  <c r="CM93" i="27"/>
  <c r="CL93" i="27"/>
  <c r="CK93" i="27"/>
  <c r="CJ93" i="27"/>
  <c r="CI93" i="27"/>
  <c r="CH93" i="27"/>
  <c r="CG93" i="27"/>
  <c r="BQ93" i="27"/>
  <c r="BP93" i="27"/>
  <c r="BO93" i="27"/>
  <c r="BN93" i="27"/>
  <c r="BM93" i="27"/>
  <c r="BL93" i="27"/>
  <c r="BK93" i="27"/>
  <c r="BJ93" i="27"/>
  <c r="BI93" i="27"/>
  <c r="BH93" i="27"/>
  <c r="BG93" i="27"/>
  <c r="BF93" i="27"/>
  <c r="BE93" i="27"/>
  <c r="BD93" i="27"/>
  <c r="BC93" i="27"/>
  <c r="BB93" i="27"/>
  <c r="BA93" i="27"/>
  <c r="AZ93" i="27"/>
  <c r="AY93" i="27"/>
  <c r="AW93" i="27"/>
  <c r="AS93" i="27"/>
  <c r="AR93" i="27"/>
  <c r="AN93" i="27"/>
  <c r="AM93" i="27"/>
  <c r="AE93" i="27"/>
  <c r="W93" i="27"/>
  <c r="U93" i="27"/>
  <c r="T93" i="27"/>
  <c r="S93" i="27"/>
  <c r="R93" i="27"/>
  <c r="P93" i="27"/>
  <c r="O93" i="27"/>
  <c r="N93" i="27"/>
  <c r="M93" i="27"/>
  <c r="K93" i="27"/>
  <c r="J93" i="27"/>
  <c r="I93" i="27"/>
  <c r="H93" i="27"/>
  <c r="G93" i="27"/>
  <c r="A93" i="27"/>
  <c r="CC93" i="27" s="1"/>
  <c r="FS92" i="27"/>
  <c r="FP92" i="27"/>
  <c r="FO92" i="27"/>
  <c r="FJ92" i="27"/>
  <c r="FI92" i="27"/>
  <c r="FH92" i="27"/>
  <c r="FC92" i="27"/>
  <c r="FF92" i="27" s="1"/>
  <c r="FA92" i="27"/>
  <c r="EZ92" i="27"/>
  <c r="EX92" i="27"/>
  <c r="FG92" i="27" s="1"/>
  <c r="EW92" i="27"/>
  <c r="EO92" i="27"/>
  <c r="FE92" i="27" s="1"/>
  <c r="EN92" i="27"/>
  <c r="EM92" i="27"/>
  <c r="EL92" i="27"/>
  <c r="EK92" i="27"/>
  <c r="EJ92" i="27"/>
  <c r="EI92" i="27"/>
  <c r="EH92" i="27"/>
  <c r="EG92" i="27"/>
  <c r="EF92" i="27"/>
  <c r="EE92" i="27"/>
  <c r="ED92" i="27"/>
  <c r="EC92" i="27"/>
  <c r="EB92" i="27"/>
  <c r="EA92" i="27"/>
  <c r="DZ92" i="27"/>
  <c r="DY92" i="27"/>
  <c r="DU92" i="27"/>
  <c r="DT92" i="27"/>
  <c r="DS92" i="27"/>
  <c r="FV92" i="27" s="1"/>
  <c r="DR92" i="27"/>
  <c r="FU92" i="27" s="1"/>
  <c r="DQ92" i="27"/>
  <c r="DP92" i="27"/>
  <c r="DO92" i="27"/>
  <c r="DN92" i="27"/>
  <c r="DM92" i="27"/>
  <c r="DL92" i="27"/>
  <c r="DK92" i="27"/>
  <c r="DJ92" i="27"/>
  <c r="DI92" i="27"/>
  <c r="DH92" i="27"/>
  <c r="DG92" i="27"/>
  <c r="DF92" i="27"/>
  <c r="DE92" i="27"/>
  <c r="DD92" i="27"/>
  <c r="DC92" i="27"/>
  <c r="DB92" i="27"/>
  <c r="DA92" i="27"/>
  <c r="CZ92" i="27"/>
  <c r="CY92" i="27"/>
  <c r="CX92" i="27"/>
  <c r="CW92" i="27"/>
  <c r="CV92" i="27"/>
  <c r="CU92" i="27"/>
  <c r="CT92" i="27"/>
  <c r="CS92" i="27"/>
  <c r="CR92" i="27"/>
  <c r="CQ92" i="27"/>
  <c r="CP92" i="27"/>
  <c r="CO92" i="27"/>
  <c r="CN92" i="27"/>
  <c r="CM92" i="27"/>
  <c r="CL92" i="27"/>
  <c r="CK92" i="27"/>
  <c r="CJ92" i="27"/>
  <c r="CI92" i="27"/>
  <c r="CG92" i="27"/>
  <c r="BQ92" i="27"/>
  <c r="BP92" i="27"/>
  <c r="BO92" i="27"/>
  <c r="BN92" i="27"/>
  <c r="BM92" i="27"/>
  <c r="BL92" i="27"/>
  <c r="BK92" i="27"/>
  <c r="BJ92" i="27"/>
  <c r="BI92" i="27"/>
  <c r="BH92" i="27"/>
  <c r="BG92" i="27"/>
  <c r="BF92" i="27"/>
  <c r="BE92" i="27"/>
  <c r="BD92" i="27"/>
  <c r="BC92" i="27"/>
  <c r="BB92" i="27"/>
  <c r="BA92" i="27"/>
  <c r="AZ92" i="27"/>
  <c r="AY92" i="27"/>
  <c r="AW92" i="27"/>
  <c r="AS92" i="27"/>
  <c r="AR92" i="27"/>
  <c r="AN92" i="27"/>
  <c r="AM92" i="27"/>
  <c r="AE92" i="27"/>
  <c r="W92" i="27"/>
  <c r="V92" i="27" s="1"/>
  <c r="U92" i="27"/>
  <c r="T92" i="27"/>
  <c r="S92" i="27"/>
  <c r="R92" i="27"/>
  <c r="P92" i="27"/>
  <c r="O92" i="27"/>
  <c r="N92" i="27"/>
  <c r="M92" i="27"/>
  <c r="K92" i="27"/>
  <c r="J92" i="27"/>
  <c r="I92" i="27"/>
  <c r="H92" i="27"/>
  <c r="G92" i="27"/>
  <c r="A92" i="27"/>
  <c r="CH92" i="27" s="1"/>
  <c r="FS91" i="27"/>
  <c r="FP91" i="27"/>
  <c r="FO91" i="27"/>
  <c r="FJ91" i="27"/>
  <c r="FI91" i="27"/>
  <c r="FH91" i="27"/>
  <c r="FG91" i="27"/>
  <c r="FC91" i="27"/>
  <c r="FF91" i="27" s="1"/>
  <c r="FA91" i="27"/>
  <c r="EZ91" i="27"/>
  <c r="EX91" i="27"/>
  <c r="EW91" i="27"/>
  <c r="EO91" i="27"/>
  <c r="FE91" i="27" s="1"/>
  <c r="EN91" i="27"/>
  <c r="EM91" i="27"/>
  <c r="EL91" i="27"/>
  <c r="EK91" i="27"/>
  <c r="EJ91" i="27"/>
  <c r="EI91" i="27"/>
  <c r="EH91" i="27"/>
  <c r="EG91" i="27"/>
  <c r="EF91" i="27"/>
  <c r="EE91" i="27"/>
  <c r="ED91" i="27"/>
  <c r="EC91" i="27"/>
  <c r="EB91" i="27"/>
  <c r="EA91" i="27"/>
  <c r="DZ91" i="27"/>
  <c r="DY91" i="27"/>
  <c r="DU91" i="27"/>
  <c r="DT91" i="27"/>
  <c r="DS91" i="27"/>
  <c r="FV91" i="27" s="1"/>
  <c r="DR91" i="27"/>
  <c r="FU91" i="27" s="1"/>
  <c r="DQ91" i="27"/>
  <c r="DP91" i="27"/>
  <c r="DO91" i="27"/>
  <c r="DN91" i="27"/>
  <c r="DM91" i="27"/>
  <c r="DL91" i="27"/>
  <c r="DK91" i="27"/>
  <c r="DJ91" i="27"/>
  <c r="DI91" i="27"/>
  <c r="DH91" i="27"/>
  <c r="DG91" i="27"/>
  <c r="DF91" i="27"/>
  <c r="DE91" i="27"/>
  <c r="DD91" i="27"/>
  <c r="DC91" i="27"/>
  <c r="DB91" i="27"/>
  <c r="DA91" i="27"/>
  <c r="CZ91" i="27"/>
  <c r="CY91" i="27"/>
  <c r="CX91" i="27"/>
  <c r="CW91" i="27"/>
  <c r="CV91" i="27"/>
  <c r="CU91" i="27"/>
  <c r="CT91" i="27"/>
  <c r="CS91" i="27"/>
  <c r="CR91" i="27"/>
  <c r="CQ91" i="27"/>
  <c r="CP91" i="27"/>
  <c r="CO91" i="27"/>
  <c r="CN91" i="27"/>
  <c r="CM91" i="27"/>
  <c r="CL91" i="27"/>
  <c r="CK91" i="27"/>
  <c r="CJ91" i="27"/>
  <c r="CI91" i="27"/>
  <c r="CG91" i="27"/>
  <c r="BQ91" i="27"/>
  <c r="BP91" i="27"/>
  <c r="BO91" i="27"/>
  <c r="BN91" i="27"/>
  <c r="BM91" i="27"/>
  <c r="BL91" i="27"/>
  <c r="BK91" i="27"/>
  <c r="BJ91" i="27"/>
  <c r="BI91" i="27"/>
  <c r="BH91" i="27"/>
  <c r="BG91" i="27"/>
  <c r="BF91" i="27"/>
  <c r="BE91" i="27"/>
  <c r="BD91" i="27"/>
  <c r="BC91" i="27"/>
  <c r="BB91" i="27"/>
  <c r="BA91" i="27"/>
  <c r="AZ91" i="27"/>
  <c r="AY91" i="27"/>
  <c r="AW91" i="27"/>
  <c r="AS91" i="27"/>
  <c r="AR91" i="27"/>
  <c r="AN91" i="27"/>
  <c r="AM91" i="27"/>
  <c r="AE91" i="27"/>
  <c r="W91" i="27"/>
  <c r="V91" i="27" s="1"/>
  <c r="U91" i="27"/>
  <c r="T91" i="27"/>
  <c r="S91" i="27"/>
  <c r="R91" i="27"/>
  <c r="P91" i="27"/>
  <c r="O91" i="27"/>
  <c r="N91" i="27"/>
  <c r="M91" i="27"/>
  <c r="K91" i="27"/>
  <c r="J91" i="27"/>
  <c r="I91" i="27"/>
  <c r="H91" i="27"/>
  <c r="G91" i="27"/>
  <c r="A91" i="27"/>
  <c r="AH91" i="27" s="1"/>
  <c r="FS90" i="27"/>
  <c r="FP90" i="27"/>
  <c r="FO90" i="27"/>
  <c r="FJ90" i="27"/>
  <c r="FI90" i="27"/>
  <c r="FH90" i="27"/>
  <c r="FG90" i="27"/>
  <c r="FC90" i="27"/>
  <c r="FF90" i="27" s="1"/>
  <c r="FA90" i="27"/>
  <c r="EZ90" i="27"/>
  <c r="EX90" i="27"/>
  <c r="EW90" i="27"/>
  <c r="EO90" i="27"/>
  <c r="FE90" i="27" s="1"/>
  <c r="EN90" i="27"/>
  <c r="EM90" i="27"/>
  <c r="EL90" i="27"/>
  <c r="EK90" i="27"/>
  <c r="EJ90" i="27"/>
  <c r="EI90" i="27"/>
  <c r="EH90" i="27"/>
  <c r="EG90" i="27"/>
  <c r="EF90" i="27"/>
  <c r="EE90" i="27"/>
  <c r="ED90" i="27"/>
  <c r="EC90" i="27"/>
  <c r="EB90" i="27"/>
  <c r="EA90" i="27"/>
  <c r="DZ90" i="27"/>
  <c r="DY90" i="27"/>
  <c r="DU90" i="27"/>
  <c r="DT90" i="27"/>
  <c r="DS90" i="27"/>
  <c r="FV90" i="27" s="1"/>
  <c r="DR90" i="27"/>
  <c r="FU90" i="27" s="1"/>
  <c r="DQ90" i="27"/>
  <c r="DP90" i="27"/>
  <c r="DO90" i="27"/>
  <c r="DN90" i="27"/>
  <c r="DM90" i="27"/>
  <c r="DL90" i="27"/>
  <c r="DK90" i="27"/>
  <c r="DJ90" i="27"/>
  <c r="DI90" i="27"/>
  <c r="DH90" i="27"/>
  <c r="DG90" i="27"/>
  <c r="DF90" i="27"/>
  <c r="DE90" i="27"/>
  <c r="DD90" i="27"/>
  <c r="DC90" i="27"/>
  <c r="DB90" i="27"/>
  <c r="DA90" i="27"/>
  <c r="CZ90" i="27"/>
  <c r="CY90" i="27"/>
  <c r="CX90" i="27"/>
  <c r="CW90" i="27"/>
  <c r="CV90" i="27"/>
  <c r="CU90" i="27"/>
  <c r="CT90" i="27"/>
  <c r="CS90" i="27"/>
  <c r="CR90" i="27"/>
  <c r="CQ90" i="27"/>
  <c r="CP90" i="27"/>
  <c r="CO90" i="27"/>
  <c r="CN90" i="27"/>
  <c r="CM90" i="27"/>
  <c r="CL90" i="27"/>
  <c r="CK90" i="27"/>
  <c r="CJ90" i="27"/>
  <c r="CI90" i="27"/>
  <c r="CG90" i="27"/>
  <c r="BQ90" i="27"/>
  <c r="BP90" i="27"/>
  <c r="BO90" i="27"/>
  <c r="BN90" i="27"/>
  <c r="BM90" i="27"/>
  <c r="BL90" i="27"/>
  <c r="BK90" i="27"/>
  <c r="BJ90" i="27"/>
  <c r="BI90" i="27"/>
  <c r="BH90" i="27"/>
  <c r="BG90" i="27"/>
  <c r="BF90" i="27"/>
  <c r="BE90" i="27"/>
  <c r="BD90" i="27"/>
  <c r="BC90" i="27"/>
  <c r="BB90" i="27"/>
  <c r="BA90" i="27"/>
  <c r="AZ90" i="27"/>
  <c r="AY90" i="27"/>
  <c r="AW90" i="27"/>
  <c r="AS90" i="27"/>
  <c r="AR90" i="27"/>
  <c r="AN90" i="27"/>
  <c r="AM90" i="27"/>
  <c r="AE90" i="27"/>
  <c r="W90" i="27"/>
  <c r="V90" i="27" s="1"/>
  <c r="U90" i="27"/>
  <c r="T90" i="27"/>
  <c r="S90" i="27"/>
  <c r="R90" i="27"/>
  <c r="P90" i="27"/>
  <c r="O90" i="27"/>
  <c r="N90" i="27"/>
  <c r="M90" i="27"/>
  <c r="K90" i="27"/>
  <c r="J90" i="27"/>
  <c r="I90" i="27"/>
  <c r="H90" i="27"/>
  <c r="G90" i="27"/>
  <c r="A90" i="27"/>
  <c r="FN90" i="27" s="1"/>
  <c r="FS89" i="27"/>
  <c r="FP89" i="27"/>
  <c r="FO89" i="27"/>
  <c r="FJ89" i="27"/>
  <c r="FI89" i="27"/>
  <c r="FH89" i="27"/>
  <c r="FC89" i="27"/>
  <c r="FF89" i="27" s="1"/>
  <c r="FA89" i="27"/>
  <c r="EZ89" i="27"/>
  <c r="EX89" i="27"/>
  <c r="FG89" i="27" s="1"/>
  <c r="EW89" i="27"/>
  <c r="EO89" i="27"/>
  <c r="FE89" i="27" s="1"/>
  <c r="EN89" i="27"/>
  <c r="EM89" i="27"/>
  <c r="EL89" i="27"/>
  <c r="EK89" i="27"/>
  <c r="EJ89" i="27"/>
  <c r="EI89" i="27"/>
  <c r="EH89" i="27"/>
  <c r="EG89" i="27"/>
  <c r="EF89" i="27"/>
  <c r="EE89" i="27"/>
  <c r="ED89" i="27"/>
  <c r="EC89" i="27"/>
  <c r="EB89" i="27"/>
  <c r="EA89" i="27"/>
  <c r="DZ89" i="27"/>
  <c r="DY89" i="27"/>
  <c r="DU89" i="27"/>
  <c r="DT89" i="27"/>
  <c r="DS89" i="27"/>
  <c r="FV89" i="27" s="1"/>
  <c r="DR89" i="27"/>
  <c r="FU89" i="27" s="1"/>
  <c r="DQ89" i="27"/>
  <c r="DP89" i="27"/>
  <c r="DO89" i="27"/>
  <c r="DN89" i="27"/>
  <c r="DM89" i="27"/>
  <c r="DL89" i="27"/>
  <c r="DK89" i="27"/>
  <c r="DJ89" i="27"/>
  <c r="DI89" i="27"/>
  <c r="DH89" i="27"/>
  <c r="DG89" i="27"/>
  <c r="DF89" i="27"/>
  <c r="DE89" i="27"/>
  <c r="DD89" i="27"/>
  <c r="DC89" i="27"/>
  <c r="DB89" i="27"/>
  <c r="DA89" i="27"/>
  <c r="CZ89" i="27"/>
  <c r="CY89" i="27"/>
  <c r="CX89" i="27"/>
  <c r="CW89" i="27"/>
  <c r="CV89" i="27"/>
  <c r="CU89" i="27"/>
  <c r="CT89" i="27"/>
  <c r="CS89" i="27"/>
  <c r="CR89" i="27"/>
  <c r="CQ89" i="27"/>
  <c r="CP89" i="27"/>
  <c r="CO89" i="27"/>
  <c r="CN89" i="27"/>
  <c r="CM89" i="27"/>
  <c r="CL89" i="27"/>
  <c r="CK89" i="27"/>
  <c r="CJ89" i="27"/>
  <c r="CI89" i="27"/>
  <c r="CG89" i="27"/>
  <c r="BQ89" i="27"/>
  <c r="BP89" i="27"/>
  <c r="BO89" i="27"/>
  <c r="BN89" i="27"/>
  <c r="BM89" i="27"/>
  <c r="BL89" i="27"/>
  <c r="BK89" i="27"/>
  <c r="BJ89" i="27"/>
  <c r="BI89" i="27"/>
  <c r="BH89" i="27"/>
  <c r="BG89" i="27"/>
  <c r="BF89" i="27"/>
  <c r="BE89" i="27"/>
  <c r="BD89" i="27"/>
  <c r="BC89" i="27"/>
  <c r="BB89" i="27"/>
  <c r="BA89" i="27"/>
  <c r="AZ89" i="27"/>
  <c r="AY89" i="27"/>
  <c r="AW89" i="27"/>
  <c r="AS89" i="27"/>
  <c r="AR89" i="27"/>
  <c r="AN89" i="27"/>
  <c r="AM89" i="27"/>
  <c r="AE89" i="27"/>
  <c r="W89" i="27"/>
  <c r="V89" i="27" s="1"/>
  <c r="U89" i="27"/>
  <c r="T89" i="27"/>
  <c r="S89" i="27"/>
  <c r="R89" i="27"/>
  <c r="P89" i="27"/>
  <c r="O89" i="27"/>
  <c r="N89" i="27"/>
  <c r="M89" i="27"/>
  <c r="K89" i="27"/>
  <c r="J89" i="27"/>
  <c r="I89" i="27"/>
  <c r="H89" i="27"/>
  <c r="G89" i="27"/>
  <c r="A89" i="27"/>
  <c r="CC89" i="27" s="1"/>
  <c r="FS88" i="27"/>
  <c r="FP88" i="27"/>
  <c r="FO88" i="27"/>
  <c r="FJ88" i="27"/>
  <c r="FI88" i="27"/>
  <c r="FH88" i="27"/>
  <c r="FC88" i="27"/>
  <c r="FF88" i="27" s="1"/>
  <c r="FA88" i="27"/>
  <c r="EZ88" i="27"/>
  <c r="EX88" i="27"/>
  <c r="FG88" i="27" s="1"/>
  <c r="EW88" i="27"/>
  <c r="EO88" i="27"/>
  <c r="FE88" i="27" s="1"/>
  <c r="EN88" i="27"/>
  <c r="EM88" i="27"/>
  <c r="EL88" i="27"/>
  <c r="EK88" i="27"/>
  <c r="EJ88" i="27"/>
  <c r="EI88" i="27"/>
  <c r="EH88" i="27"/>
  <c r="EG88" i="27"/>
  <c r="EF88" i="27"/>
  <c r="EE88" i="27"/>
  <c r="ED88" i="27"/>
  <c r="EC88" i="27"/>
  <c r="EB88" i="27"/>
  <c r="EA88" i="27"/>
  <c r="DZ88" i="27"/>
  <c r="DY88" i="27"/>
  <c r="DU88" i="27"/>
  <c r="DT88" i="27"/>
  <c r="DS88" i="27"/>
  <c r="FV88" i="27" s="1"/>
  <c r="DR88" i="27"/>
  <c r="FU88" i="27" s="1"/>
  <c r="DQ88" i="27"/>
  <c r="DP88" i="27"/>
  <c r="DO88" i="27"/>
  <c r="DN88" i="27"/>
  <c r="DM88" i="27"/>
  <c r="DL88" i="27"/>
  <c r="DK88" i="27"/>
  <c r="DJ88" i="27"/>
  <c r="DI88" i="27"/>
  <c r="DH88" i="27"/>
  <c r="DG88" i="27"/>
  <c r="DF88" i="27"/>
  <c r="DE88" i="27"/>
  <c r="DD88" i="27"/>
  <c r="DC88" i="27"/>
  <c r="DB88" i="27"/>
  <c r="DA88" i="27"/>
  <c r="CZ88" i="27"/>
  <c r="CY88" i="27"/>
  <c r="CX88" i="27"/>
  <c r="CW88" i="27"/>
  <c r="CV88" i="27"/>
  <c r="CU88" i="27"/>
  <c r="CT88" i="27"/>
  <c r="CS88" i="27"/>
  <c r="CR88" i="27"/>
  <c r="CQ88" i="27"/>
  <c r="CP88" i="27"/>
  <c r="CO88" i="27"/>
  <c r="CN88" i="27"/>
  <c r="CM88" i="27"/>
  <c r="CL88" i="27"/>
  <c r="CK88" i="27"/>
  <c r="CJ88" i="27"/>
  <c r="CI88" i="27"/>
  <c r="CG88" i="27"/>
  <c r="BQ88" i="27"/>
  <c r="BP88" i="27"/>
  <c r="BO88" i="27"/>
  <c r="BN88" i="27"/>
  <c r="BM88" i="27"/>
  <c r="BL88" i="27"/>
  <c r="BK88" i="27"/>
  <c r="BJ88" i="27"/>
  <c r="BI88" i="27"/>
  <c r="BH88" i="27"/>
  <c r="BG88" i="27"/>
  <c r="BF88" i="27"/>
  <c r="BE88" i="27"/>
  <c r="BD88" i="27"/>
  <c r="BC88" i="27"/>
  <c r="BB88" i="27"/>
  <c r="BA88" i="27"/>
  <c r="AZ88" i="27"/>
  <c r="AY88" i="27"/>
  <c r="AW88" i="27"/>
  <c r="AS88" i="27"/>
  <c r="AR88" i="27"/>
  <c r="AN88" i="27"/>
  <c r="AM88" i="27"/>
  <c r="AE88" i="27"/>
  <c r="W88" i="27"/>
  <c r="V88" i="27" s="1"/>
  <c r="U88" i="27"/>
  <c r="T88" i="27"/>
  <c r="S88" i="27"/>
  <c r="R88" i="27"/>
  <c r="P88" i="27"/>
  <c r="O88" i="27"/>
  <c r="N88" i="27"/>
  <c r="M88" i="27"/>
  <c r="K88" i="27"/>
  <c r="J88" i="27"/>
  <c r="I88" i="27"/>
  <c r="H88" i="27"/>
  <c r="G88" i="27"/>
  <c r="A88" i="27"/>
  <c r="CB88" i="27" s="1"/>
  <c r="FS87" i="27"/>
  <c r="FP87" i="27"/>
  <c r="FO87" i="27"/>
  <c r="FJ87" i="27"/>
  <c r="FI87" i="27"/>
  <c r="FH87" i="27"/>
  <c r="FC87" i="27"/>
  <c r="FF87" i="27" s="1"/>
  <c r="FA87" i="27"/>
  <c r="EZ87" i="27"/>
  <c r="EX87" i="27"/>
  <c r="FG87" i="27" s="1"/>
  <c r="EW87" i="27"/>
  <c r="EO87" i="27"/>
  <c r="FE87" i="27" s="1"/>
  <c r="EN87" i="27"/>
  <c r="EM87" i="27"/>
  <c r="EL87" i="27"/>
  <c r="EK87" i="27"/>
  <c r="EJ87" i="27"/>
  <c r="EI87" i="27"/>
  <c r="EH87" i="27"/>
  <c r="EG87" i="27"/>
  <c r="EF87" i="27"/>
  <c r="EE87" i="27"/>
  <c r="ED87" i="27"/>
  <c r="EC87" i="27"/>
  <c r="EB87" i="27"/>
  <c r="EA87" i="27"/>
  <c r="DZ87" i="27"/>
  <c r="DY87" i="27"/>
  <c r="DU87" i="27"/>
  <c r="DT87" i="27"/>
  <c r="DS87" i="27"/>
  <c r="FV87" i="27" s="1"/>
  <c r="DR87" i="27"/>
  <c r="FU87" i="27" s="1"/>
  <c r="DQ87" i="27"/>
  <c r="DP87" i="27"/>
  <c r="DO87" i="27"/>
  <c r="DN87" i="27"/>
  <c r="DM87" i="27"/>
  <c r="DL87" i="27"/>
  <c r="DK87" i="27"/>
  <c r="DJ87" i="27"/>
  <c r="DI87" i="27"/>
  <c r="DH87" i="27"/>
  <c r="DG87" i="27"/>
  <c r="DF87" i="27"/>
  <c r="DE87" i="27"/>
  <c r="DD87" i="27"/>
  <c r="DC87" i="27"/>
  <c r="DB87" i="27"/>
  <c r="DA87" i="27"/>
  <c r="CZ87" i="27"/>
  <c r="CY87" i="27"/>
  <c r="CX87" i="27"/>
  <c r="CW87" i="27"/>
  <c r="CV87" i="27"/>
  <c r="CU87" i="27"/>
  <c r="CT87" i="27"/>
  <c r="CS87" i="27"/>
  <c r="CR87" i="27"/>
  <c r="CQ87" i="27"/>
  <c r="CP87" i="27"/>
  <c r="CO87" i="27"/>
  <c r="CN87" i="27"/>
  <c r="CM87" i="27"/>
  <c r="CL87" i="27"/>
  <c r="CK87" i="27"/>
  <c r="CJ87" i="27"/>
  <c r="CI87" i="27"/>
  <c r="CG87" i="27"/>
  <c r="BQ87" i="27"/>
  <c r="BP87" i="27"/>
  <c r="BO87" i="27"/>
  <c r="BN87" i="27"/>
  <c r="BM87" i="27"/>
  <c r="BL87" i="27"/>
  <c r="BK87" i="27"/>
  <c r="BJ87" i="27"/>
  <c r="BI87" i="27"/>
  <c r="BH87" i="27"/>
  <c r="BG87" i="27"/>
  <c r="BF87" i="27"/>
  <c r="BE87" i="27"/>
  <c r="BD87" i="27"/>
  <c r="BC87" i="27"/>
  <c r="BB87" i="27"/>
  <c r="BA87" i="27"/>
  <c r="AZ87" i="27"/>
  <c r="AY87" i="27"/>
  <c r="AW87" i="27"/>
  <c r="AS87" i="27"/>
  <c r="AR87" i="27"/>
  <c r="AN87" i="27"/>
  <c r="AM87" i="27"/>
  <c r="AE87" i="27"/>
  <c r="W87" i="27"/>
  <c r="V87" i="27" s="1"/>
  <c r="U87" i="27"/>
  <c r="T87" i="27"/>
  <c r="S87" i="27"/>
  <c r="R87" i="27"/>
  <c r="P87" i="27"/>
  <c r="O87" i="27"/>
  <c r="N87" i="27"/>
  <c r="M87" i="27"/>
  <c r="K87" i="27"/>
  <c r="J87" i="27"/>
  <c r="I87" i="27"/>
  <c r="H87" i="27"/>
  <c r="G87" i="27"/>
  <c r="A87" i="27"/>
  <c r="AD87" i="27" s="1"/>
  <c r="FS86" i="27"/>
  <c r="FP86" i="27"/>
  <c r="FO86" i="27"/>
  <c r="FJ86" i="27"/>
  <c r="FI86" i="27"/>
  <c r="FH86" i="27"/>
  <c r="FC86" i="27"/>
  <c r="FF86" i="27" s="1"/>
  <c r="FA86" i="27"/>
  <c r="EZ86" i="27"/>
  <c r="EX86" i="27"/>
  <c r="FG86" i="27" s="1"/>
  <c r="EW86" i="27"/>
  <c r="EO86" i="27"/>
  <c r="FE86" i="27" s="1"/>
  <c r="EN86" i="27"/>
  <c r="EM86" i="27"/>
  <c r="EL86" i="27"/>
  <c r="EK86" i="27"/>
  <c r="EJ86" i="27"/>
  <c r="EI86" i="27"/>
  <c r="EH86" i="27"/>
  <c r="EG86" i="27"/>
  <c r="EF86" i="27"/>
  <c r="EE86" i="27"/>
  <c r="ED86" i="27"/>
  <c r="EC86" i="27"/>
  <c r="EB86" i="27"/>
  <c r="EA86" i="27"/>
  <c r="DZ86" i="27"/>
  <c r="DY86" i="27"/>
  <c r="DU86" i="27"/>
  <c r="DT86" i="27"/>
  <c r="DS86" i="27"/>
  <c r="FV86" i="27" s="1"/>
  <c r="DR86" i="27"/>
  <c r="FU86" i="27" s="1"/>
  <c r="DQ86" i="27"/>
  <c r="DP86" i="27"/>
  <c r="DO86" i="27"/>
  <c r="DN86" i="27"/>
  <c r="DM86" i="27"/>
  <c r="DL86" i="27"/>
  <c r="DK86" i="27"/>
  <c r="DJ86" i="27"/>
  <c r="DI86" i="27"/>
  <c r="DH86" i="27"/>
  <c r="DG86" i="27"/>
  <c r="DF86" i="27"/>
  <c r="DE86" i="27"/>
  <c r="DD86" i="27"/>
  <c r="DC86" i="27"/>
  <c r="DB86" i="27"/>
  <c r="DA86" i="27"/>
  <c r="CZ86" i="27"/>
  <c r="CY86" i="27"/>
  <c r="CX86" i="27"/>
  <c r="CW86" i="27"/>
  <c r="CV86" i="27"/>
  <c r="CU86" i="27"/>
  <c r="CT86" i="27"/>
  <c r="CS86" i="27"/>
  <c r="CR86" i="27"/>
  <c r="CQ86" i="27"/>
  <c r="CP86" i="27"/>
  <c r="CO86" i="27"/>
  <c r="CN86" i="27"/>
  <c r="CM86" i="27"/>
  <c r="CL86" i="27"/>
  <c r="CK86" i="27"/>
  <c r="CJ86" i="27"/>
  <c r="CI86" i="27"/>
  <c r="CG86" i="27"/>
  <c r="BQ86" i="27"/>
  <c r="BP86" i="27"/>
  <c r="BO86" i="27"/>
  <c r="BN86" i="27"/>
  <c r="BM86" i="27"/>
  <c r="BL86" i="27"/>
  <c r="BK86" i="27"/>
  <c r="BJ86" i="27"/>
  <c r="BI86" i="27"/>
  <c r="BH86" i="27"/>
  <c r="BG86" i="27"/>
  <c r="BF86" i="27"/>
  <c r="BE86" i="27"/>
  <c r="BD86" i="27"/>
  <c r="BC86" i="27"/>
  <c r="BB86" i="27"/>
  <c r="BA86" i="27"/>
  <c r="AZ86" i="27"/>
  <c r="AY86" i="27"/>
  <c r="AW86" i="27"/>
  <c r="AS86" i="27"/>
  <c r="AR86" i="27"/>
  <c r="AN86" i="27"/>
  <c r="AM86" i="27"/>
  <c r="AE86" i="27"/>
  <c r="W86" i="27"/>
  <c r="V86" i="27" s="1"/>
  <c r="U86" i="27"/>
  <c r="T86" i="27"/>
  <c r="S86" i="27"/>
  <c r="R86" i="27"/>
  <c r="P86" i="27"/>
  <c r="O86" i="27"/>
  <c r="N86" i="27"/>
  <c r="M86" i="27"/>
  <c r="K86" i="27"/>
  <c r="J86" i="27"/>
  <c r="I86" i="27"/>
  <c r="H86" i="27"/>
  <c r="G86" i="27"/>
  <c r="A86" i="27"/>
  <c r="CC86" i="27" s="1"/>
  <c r="FS85" i="27"/>
  <c r="FP85" i="27"/>
  <c r="FO85" i="27"/>
  <c r="FJ85" i="27"/>
  <c r="FI85" i="27"/>
  <c r="FH85" i="27"/>
  <c r="FC85" i="27"/>
  <c r="FF85" i="27" s="1"/>
  <c r="FA85" i="27"/>
  <c r="EZ85" i="27"/>
  <c r="EX85" i="27"/>
  <c r="FG85" i="27" s="1"/>
  <c r="EW85" i="27"/>
  <c r="EO85" i="27"/>
  <c r="FE85" i="27" s="1"/>
  <c r="EN85" i="27"/>
  <c r="EM85" i="27"/>
  <c r="EL85" i="27"/>
  <c r="EK85" i="27"/>
  <c r="EJ85" i="27"/>
  <c r="EI85" i="27"/>
  <c r="EH85" i="27"/>
  <c r="EG85" i="27"/>
  <c r="EF85" i="27"/>
  <c r="EE85" i="27"/>
  <c r="ED85" i="27"/>
  <c r="EC85" i="27"/>
  <c r="EB85" i="27"/>
  <c r="EA85" i="27"/>
  <c r="DZ85" i="27"/>
  <c r="DY85" i="27"/>
  <c r="DU85" i="27"/>
  <c r="DT85" i="27"/>
  <c r="DS85" i="27"/>
  <c r="FV85" i="27" s="1"/>
  <c r="DR85" i="27"/>
  <c r="FU85" i="27" s="1"/>
  <c r="DQ85" i="27"/>
  <c r="DP85" i="27"/>
  <c r="DO85" i="27"/>
  <c r="DN85" i="27"/>
  <c r="DM85" i="27"/>
  <c r="DL85" i="27"/>
  <c r="DK85" i="27"/>
  <c r="DJ85" i="27"/>
  <c r="DI85" i="27"/>
  <c r="DH85" i="27"/>
  <c r="DG85" i="27"/>
  <c r="DF85" i="27"/>
  <c r="DE85" i="27"/>
  <c r="DD85" i="27"/>
  <c r="DC85" i="27"/>
  <c r="DB85" i="27"/>
  <c r="DA85" i="27"/>
  <c r="CZ85" i="27"/>
  <c r="CY85" i="27"/>
  <c r="CX85" i="27"/>
  <c r="CW85" i="27"/>
  <c r="CV85" i="27"/>
  <c r="CU85" i="27"/>
  <c r="CT85" i="27"/>
  <c r="CS85" i="27"/>
  <c r="CR85" i="27"/>
  <c r="CQ85" i="27"/>
  <c r="CP85" i="27"/>
  <c r="CO85" i="27"/>
  <c r="CN85" i="27"/>
  <c r="CM85" i="27"/>
  <c r="CL85" i="27"/>
  <c r="CK85" i="27"/>
  <c r="CJ85" i="27"/>
  <c r="CI85" i="27"/>
  <c r="CG85" i="27"/>
  <c r="BQ85" i="27"/>
  <c r="BP85" i="27"/>
  <c r="BO85" i="27"/>
  <c r="BN85" i="27"/>
  <c r="BM85" i="27"/>
  <c r="BL85" i="27"/>
  <c r="BK85" i="27"/>
  <c r="BJ85" i="27"/>
  <c r="BI85" i="27"/>
  <c r="BH85" i="27"/>
  <c r="BG85" i="27"/>
  <c r="BF85" i="27"/>
  <c r="BE85" i="27"/>
  <c r="BD85" i="27"/>
  <c r="BC85" i="27"/>
  <c r="BB85" i="27"/>
  <c r="BA85" i="27"/>
  <c r="AZ85" i="27"/>
  <c r="AY85" i="27"/>
  <c r="AW85" i="27"/>
  <c r="AS85" i="27"/>
  <c r="AR85" i="27"/>
  <c r="AN85" i="27"/>
  <c r="AM85" i="27"/>
  <c r="AE85" i="27"/>
  <c r="W85" i="27"/>
  <c r="V85" i="27" s="1"/>
  <c r="U85" i="27"/>
  <c r="T85" i="27"/>
  <c r="S85" i="27"/>
  <c r="R85" i="27"/>
  <c r="P85" i="27"/>
  <c r="O85" i="27"/>
  <c r="N85" i="27"/>
  <c r="M85" i="27"/>
  <c r="K85" i="27"/>
  <c r="J85" i="27"/>
  <c r="I85" i="27"/>
  <c r="H85" i="27"/>
  <c r="G85" i="27"/>
  <c r="A85" i="27"/>
  <c r="CC85" i="27" s="1"/>
  <c r="FS84" i="27"/>
  <c r="FP84" i="27"/>
  <c r="FO84" i="27"/>
  <c r="FJ84" i="27"/>
  <c r="FI84" i="27"/>
  <c r="FH84" i="27"/>
  <c r="FC84" i="27"/>
  <c r="FF84" i="27" s="1"/>
  <c r="FA84" i="27"/>
  <c r="EZ84" i="27"/>
  <c r="EX84" i="27"/>
  <c r="FG84" i="27" s="1"/>
  <c r="EW84" i="27"/>
  <c r="EO84" i="27"/>
  <c r="FE84" i="27" s="1"/>
  <c r="EN84" i="27"/>
  <c r="EM84" i="27"/>
  <c r="EL84" i="27"/>
  <c r="EK84" i="27"/>
  <c r="EJ84" i="27"/>
  <c r="EI84" i="27"/>
  <c r="EH84" i="27"/>
  <c r="EG84" i="27"/>
  <c r="EF84" i="27"/>
  <c r="EE84" i="27"/>
  <c r="ED84" i="27"/>
  <c r="EC84" i="27"/>
  <c r="EB84" i="27"/>
  <c r="EA84" i="27"/>
  <c r="DZ84" i="27"/>
  <c r="DY84" i="27"/>
  <c r="DU84" i="27"/>
  <c r="DT84" i="27"/>
  <c r="DS84" i="27"/>
  <c r="FV84" i="27" s="1"/>
  <c r="DR84" i="27"/>
  <c r="FU84" i="27" s="1"/>
  <c r="DQ84" i="27"/>
  <c r="DP84" i="27"/>
  <c r="DO84" i="27"/>
  <c r="DN84" i="27"/>
  <c r="DM84" i="27"/>
  <c r="DL84" i="27"/>
  <c r="DK84" i="27"/>
  <c r="DJ84" i="27"/>
  <c r="DI84" i="27"/>
  <c r="DH84" i="27"/>
  <c r="DG84" i="27"/>
  <c r="DF84" i="27"/>
  <c r="DE84" i="27"/>
  <c r="DD84" i="27"/>
  <c r="DC84" i="27"/>
  <c r="DB84" i="27"/>
  <c r="DA84" i="27"/>
  <c r="CZ84" i="27"/>
  <c r="CY84" i="27"/>
  <c r="CX84" i="27"/>
  <c r="CW84" i="27"/>
  <c r="CV84" i="27"/>
  <c r="CU84" i="27"/>
  <c r="CT84" i="27"/>
  <c r="CS84" i="27"/>
  <c r="CR84" i="27"/>
  <c r="CQ84" i="27"/>
  <c r="CP84" i="27"/>
  <c r="CO84" i="27"/>
  <c r="CN84" i="27"/>
  <c r="CM84" i="27"/>
  <c r="CL84" i="27"/>
  <c r="CK84" i="27"/>
  <c r="CJ84" i="27"/>
  <c r="CI84" i="27"/>
  <c r="CG84" i="27"/>
  <c r="BQ84" i="27"/>
  <c r="BP84" i="27"/>
  <c r="BO84" i="27"/>
  <c r="BN84" i="27"/>
  <c r="BM84" i="27"/>
  <c r="BL84" i="27"/>
  <c r="BK84" i="27"/>
  <c r="BJ84" i="27"/>
  <c r="BI84" i="27"/>
  <c r="BH84" i="27"/>
  <c r="BG84" i="27"/>
  <c r="BF84" i="27"/>
  <c r="BE84" i="27"/>
  <c r="BD84" i="27"/>
  <c r="BC84" i="27"/>
  <c r="BB84" i="27"/>
  <c r="BA84" i="27"/>
  <c r="AZ84" i="27"/>
  <c r="AY84" i="27"/>
  <c r="AW84" i="27"/>
  <c r="AS84" i="27"/>
  <c r="AR84" i="27"/>
  <c r="AN84" i="27"/>
  <c r="AM84" i="27"/>
  <c r="AE84" i="27"/>
  <c r="W84" i="27"/>
  <c r="V84" i="27" s="1"/>
  <c r="U84" i="27"/>
  <c r="T84" i="27"/>
  <c r="S84" i="27"/>
  <c r="R84" i="27"/>
  <c r="P84" i="27"/>
  <c r="O84" i="27"/>
  <c r="N84" i="27"/>
  <c r="M84" i="27"/>
  <c r="K84" i="27"/>
  <c r="J84" i="27"/>
  <c r="I84" i="27"/>
  <c r="H84" i="27"/>
  <c r="G84" i="27"/>
  <c r="A84" i="27"/>
  <c r="FR84" i="27" s="1"/>
  <c r="FS83" i="27"/>
  <c r="FP83" i="27"/>
  <c r="FO83" i="27"/>
  <c r="FJ83" i="27"/>
  <c r="FI83" i="27"/>
  <c r="FH83" i="27"/>
  <c r="FC83" i="27"/>
  <c r="FF83" i="27" s="1"/>
  <c r="FA83" i="27"/>
  <c r="EZ83" i="27"/>
  <c r="EX83" i="27"/>
  <c r="FG83" i="27" s="1"/>
  <c r="EW83" i="27"/>
  <c r="EO83" i="27"/>
  <c r="FE83" i="27" s="1"/>
  <c r="EN83" i="27"/>
  <c r="EM83" i="27"/>
  <c r="EL83" i="27"/>
  <c r="EK83" i="27"/>
  <c r="EJ83" i="27"/>
  <c r="EI83" i="27"/>
  <c r="EH83" i="27"/>
  <c r="EG83" i="27"/>
  <c r="EF83" i="27"/>
  <c r="EE83" i="27"/>
  <c r="ED83" i="27"/>
  <c r="EC83" i="27"/>
  <c r="EB83" i="27"/>
  <c r="EA83" i="27"/>
  <c r="DZ83" i="27"/>
  <c r="DY83" i="27"/>
  <c r="DU83" i="27"/>
  <c r="DT83" i="27"/>
  <c r="DS83" i="27"/>
  <c r="FV83" i="27" s="1"/>
  <c r="DR83" i="27"/>
  <c r="FU83" i="27" s="1"/>
  <c r="DQ83" i="27"/>
  <c r="DP83" i="27"/>
  <c r="DO83" i="27"/>
  <c r="DN83" i="27"/>
  <c r="DM83" i="27"/>
  <c r="DL83" i="27"/>
  <c r="DK83" i="27"/>
  <c r="DJ83" i="27"/>
  <c r="DI83" i="27"/>
  <c r="DH83" i="27"/>
  <c r="DG83" i="27"/>
  <c r="DF83" i="27"/>
  <c r="DE83" i="27"/>
  <c r="DD83" i="27"/>
  <c r="DC83" i="27"/>
  <c r="DB83" i="27"/>
  <c r="DA83" i="27"/>
  <c r="CZ83" i="27"/>
  <c r="CY83" i="27"/>
  <c r="CX83" i="27"/>
  <c r="CW83" i="27"/>
  <c r="CV83" i="27"/>
  <c r="CU83" i="27"/>
  <c r="CT83" i="27"/>
  <c r="CS83" i="27"/>
  <c r="CR83" i="27"/>
  <c r="CQ83" i="27"/>
  <c r="CP83" i="27"/>
  <c r="CO83" i="27"/>
  <c r="CN83" i="27"/>
  <c r="CM83" i="27"/>
  <c r="CL83" i="27"/>
  <c r="CK83" i="27"/>
  <c r="CJ83" i="27"/>
  <c r="CI83" i="27"/>
  <c r="CG83" i="27"/>
  <c r="BQ83" i="27"/>
  <c r="BP83" i="27"/>
  <c r="BO83" i="27"/>
  <c r="BN83" i="27"/>
  <c r="BM83" i="27"/>
  <c r="BL83" i="27"/>
  <c r="BK83" i="27"/>
  <c r="BJ83" i="27"/>
  <c r="BI83" i="27"/>
  <c r="BH83" i="27"/>
  <c r="BG83" i="27"/>
  <c r="BF83" i="27"/>
  <c r="BE83" i="27"/>
  <c r="BD83" i="27"/>
  <c r="BC83" i="27"/>
  <c r="BB83" i="27"/>
  <c r="BA83" i="27"/>
  <c r="AZ83" i="27"/>
  <c r="AY83" i="27"/>
  <c r="AW83" i="27"/>
  <c r="AS83" i="27"/>
  <c r="AR83" i="27"/>
  <c r="AN83" i="27"/>
  <c r="AM83" i="27"/>
  <c r="AE83" i="27"/>
  <c r="W83" i="27"/>
  <c r="V83" i="27" s="1"/>
  <c r="U83" i="27"/>
  <c r="T83" i="27"/>
  <c r="S83" i="27"/>
  <c r="R83" i="27"/>
  <c r="P83" i="27"/>
  <c r="O83" i="27"/>
  <c r="N83" i="27"/>
  <c r="M83" i="27"/>
  <c r="K83" i="27"/>
  <c r="J83" i="27"/>
  <c r="I83" i="27"/>
  <c r="H83" i="27"/>
  <c r="G83" i="27"/>
  <c r="A83" i="27"/>
  <c r="CB83" i="27" s="1"/>
  <c r="FS82" i="27"/>
  <c r="FP82" i="27"/>
  <c r="FO82" i="27"/>
  <c r="FJ82" i="27"/>
  <c r="FI82" i="27"/>
  <c r="FH82" i="27"/>
  <c r="FC82" i="27"/>
  <c r="FF82" i="27" s="1"/>
  <c r="FA82" i="27"/>
  <c r="EZ82" i="27"/>
  <c r="EX82" i="27"/>
  <c r="FG82" i="27" s="1"/>
  <c r="EW82" i="27"/>
  <c r="EO82" i="27"/>
  <c r="FE82" i="27" s="1"/>
  <c r="EN82" i="27"/>
  <c r="EM82" i="27"/>
  <c r="EL82" i="27"/>
  <c r="EK82" i="27"/>
  <c r="EJ82" i="27"/>
  <c r="EI82" i="27"/>
  <c r="EH82" i="27"/>
  <c r="EG82" i="27"/>
  <c r="EF82" i="27"/>
  <c r="EE82" i="27"/>
  <c r="ED82" i="27"/>
  <c r="EC82" i="27"/>
  <c r="EB82" i="27"/>
  <c r="EA82" i="27"/>
  <c r="DZ82" i="27"/>
  <c r="DY82" i="27"/>
  <c r="DU82" i="27"/>
  <c r="DT82" i="27"/>
  <c r="DS82" i="27"/>
  <c r="FV82" i="27" s="1"/>
  <c r="DR82" i="27"/>
  <c r="FU82" i="27" s="1"/>
  <c r="DQ82" i="27"/>
  <c r="DP82" i="27"/>
  <c r="DO82" i="27"/>
  <c r="DN82" i="27"/>
  <c r="DM82" i="27"/>
  <c r="DL82" i="27"/>
  <c r="DK82" i="27"/>
  <c r="DJ82" i="27"/>
  <c r="DI82" i="27"/>
  <c r="DH82" i="27"/>
  <c r="DG82" i="27"/>
  <c r="DF82" i="27"/>
  <c r="DE82" i="27"/>
  <c r="DD82" i="27"/>
  <c r="DC82" i="27"/>
  <c r="DB82" i="27"/>
  <c r="DA82" i="27"/>
  <c r="CZ82" i="27"/>
  <c r="CY82" i="27"/>
  <c r="CX82" i="27"/>
  <c r="CW82" i="27"/>
  <c r="CV82" i="27"/>
  <c r="CU82" i="27"/>
  <c r="CT82" i="27"/>
  <c r="CS82" i="27"/>
  <c r="CR82" i="27"/>
  <c r="CQ82" i="27"/>
  <c r="CP82" i="27"/>
  <c r="CO82" i="27"/>
  <c r="CN82" i="27"/>
  <c r="CM82" i="27"/>
  <c r="CL82" i="27"/>
  <c r="CK82" i="27"/>
  <c r="CJ82" i="27"/>
  <c r="CI82" i="27"/>
  <c r="CG82" i="27"/>
  <c r="BQ82" i="27"/>
  <c r="BP82" i="27"/>
  <c r="BO82" i="27"/>
  <c r="BN82" i="27"/>
  <c r="BM82" i="27"/>
  <c r="BL82" i="27"/>
  <c r="BK82" i="27"/>
  <c r="BJ82" i="27"/>
  <c r="BI82" i="27"/>
  <c r="BH82" i="27"/>
  <c r="BG82" i="27"/>
  <c r="BF82" i="27"/>
  <c r="BE82" i="27"/>
  <c r="BD82" i="27"/>
  <c r="BC82" i="27"/>
  <c r="BB82" i="27"/>
  <c r="BA82" i="27"/>
  <c r="AZ82" i="27"/>
  <c r="AY82" i="27"/>
  <c r="AW82" i="27"/>
  <c r="AS82" i="27"/>
  <c r="AR82" i="27"/>
  <c r="AN82" i="27"/>
  <c r="AM82" i="27"/>
  <c r="AE82" i="27"/>
  <c r="W82" i="27"/>
  <c r="V82" i="27" s="1"/>
  <c r="U82" i="27"/>
  <c r="T82" i="27"/>
  <c r="S82" i="27"/>
  <c r="R82" i="27"/>
  <c r="P82" i="27"/>
  <c r="O82" i="27"/>
  <c r="N82" i="27"/>
  <c r="M82" i="27"/>
  <c r="K82" i="27"/>
  <c r="J82" i="27"/>
  <c r="I82" i="27"/>
  <c r="H82" i="27"/>
  <c r="G82" i="27"/>
  <c r="A82" i="27"/>
  <c r="BT82" i="27" s="1"/>
  <c r="FS81" i="27"/>
  <c r="FP81" i="27"/>
  <c r="FO81" i="27"/>
  <c r="FJ81" i="27"/>
  <c r="FI81" i="27"/>
  <c r="FH81" i="27"/>
  <c r="FC81" i="27"/>
  <c r="FF81" i="27" s="1"/>
  <c r="FA81" i="27"/>
  <c r="EZ81" i="27"/>
  <c r="EX81" i="27"/>
  <c r="FG81" i="27" s="1"/>
  <c r="EW81" i="27"/>
  <c r="EO81" i="27"/>
  <c r="FE81" i="27" s="1"/>
  <c r="EN81" i="27"/>
  <c r="EM81" i="27"/>
  <c r="EL81" i="27"/>
  <c r="EK81" i="27"/>
  <c r="EJ81" i="27"/>
  <c r="EI81" i="27"/>
  <c r="EH81" i="27"/>
  <c r="EG81" i="27"/>
  <c r="EF81" i="27"/>
  <c r="EE81" i="27"/>
  <c r="ED81" i="27"/>
  <c r="EC81" i="27"/>
  <c r="EB81" i="27"/>
  <c r="EA81" i="27"/>
  <c r="DZ81" i="27"/>
  <c r="DY81" i="27"/>
  <c r="DU81" i="27"/>
  <c r="DT81" i="27"/>
  <c r="DS81" i="27"/>
  <c r="FV81" i="27" s="1"/>
  <c r="DR81" i="27"/>
  <c r="FU81" i="27" s="1"/>
  <c r="DQ81" i="27"/>
  <c r="DP81" i="27"/>
  <c r="DO81" i="27"/>
  <c r="DN81" i="27"/>
  <c r="DM81" i="27"/>
  <c r="DL81" i="27"/>
  <c r="DK81" i="27"/>
  <c r="DJ81" i="27"/>
  <c r="DI81" i="27"/>
  <c r="DH81" i="27"/>
  <c r="DG81" i="27"/>
  <c r="DF81" i="27"/>
  <c r="DE81" i="27"/>
  <c r="DD81" i="27"/>
  <c r="DC81" i="27"/>
  <c r="DB81" i="27"/>
  <c r="DA81" i="27"/>
  <c r="CZ81" i="27"/>
  <c r="CY81" i="27"/>
  <c r="CX81" i="27"/>
  <c r="CW81" i="27"/>
  <c r="CV81" i="27"/>
  <c r="CU81" i="27"/>
  <c r="CT81" i="27"/>
  <c r="CS81" i="27"/>
  <c r="CR81" i="27"/>
  <c r="CQ81" i="27"/>
  <c r="CP81" i="27"/>
  <c r="CO81" i="27"/>
  <c r="CN81" i="27"/>
  <c r="CM81" i="27"/>
  <c r="CL81" i="27"/>
  <c r="CK81" i="27"/>
  <c r="CJ81" i="27"/>
  <c r="CI81" i="27"/>
  <c r="CG81" i="27"/>
  <c r="BQ81" i="27"/>
  <c r="BP81" i="27"/>
  <c r="BO81" i="27"/>
  <c r="BN81" i="27"/>
  <c r="BM81" i="27"/>
  <c r="BL81" i="27"/>
  <c r="BK81" i="27"/>
  <c r="BJ81" i="27"/>
  <c r="BI81" i="27"/>
  <c r="BH81" i="27"/>
  <c r="BG81" i="27"/>
  <c r="BF81" i="27"/>
  <c r="BE81" i="27"/>
  <c r="BD81" i="27"/>
  <c r="BC81" i="27"/>
  <c r="BB81" i="27"/>
  <c r="BA81" i="27"/>
  <c r="AZ81" i="27"/>
  <c r="AY81" i="27"/>
  <c r="AW81" i="27"/>
  <c r="AS81" i="27"/>
  <c r="AR81" i="27"/>
  <c r="AN81" i="27"/>
  <c r="AM81" i="27"/>
  <c r="AE81" i="27"/>
  <c r="W81" i="27"/>
  <c r="V81" i="27" s="1"/>
  <c r="U81" i="27"/>
  <c r="T81" i="27"/>
  <c r="S81" i="27"/>
  <c r="R81" i="27"/>
  <c r="P81" i="27"/>
  <c r="O81" i="27"/>
  <c r="N81" i="27"/>
  <c r="M81" i="27"/>
  <c r="K81" i="27"/>
  <c r="J81" i="27"/>
  <c r="I81" i="27"/>
  <c r="H81" i="27"/>
  <c r="G81" i="27"/>
  <c r="A81" i="27"/>
  <c r="CC81" i="27" s="1"/>
  <c r="FS80" i="27"/>
  <c r="FP80" i="27"/>
  <c r="FO80" i="27"/>
  <c r="FJ80" i="27"/>
  <c r="FI80" i="27"/>
  <c r="FH80" i="27"/>
  <c r="FC80" i="27"/>
  <c r="FF80" i="27" s="1"/>
  <c r="FA80" i="27"/>
  <c r="EZ80" i="27"/>
  <c r="EX80" i="27"/>
  <c r="FG80" i="27" s="1"/>
  <c r="EW80" i="27"/>
  <c r="EO80" i="27"/>
  <c r="FE80" i="27" s="1"/>
  <c r="EN80" i="27"/>
  <c r="EM80" i="27"/>
  <c r="EL80" i="27"/>
  <c r="EK80" i="27"/>
  <c r="EJ80" i="27"/>
  <c r="EI80" i="27"/>
  <c r="EH80" i="27"/>
  <c r="EG80" i="27"/>
  <c r="EF80" i="27"/>
  <c r="EE80" i="27"/>
  <c r="ED80" i="27"/>
  <c r="EC80" i="27"/>
  <c r="EB80" i="27"/>
  <c r="EA80" i="27"/>
  <c r="DZ80" i="27"/>
  <c r="DY80" i="27"/>
  <c r="DU80" i="27"/>
  <c r="DT80" i="27"/>
  <c r="DS80" i="27"/>
  <c r="FV80" i="27" s="1"/>
  <c r="DR80" i="27"/>
  <c r="FU80" i="27" s="1"/>
  <c r="DQ80" i="27"/>
  <c r="DP80" i="27"/>
  <c r="DO80" i="27"/>
  <c r="DN80" i="27"/>
  <c r="DM80" i="27"/>
  <c r="DL80" i="27"/>
  <c r="DK80" i="27"/>
  <c r="DJ80" i="27"/>
  <c r="DI80" i="27"/>
  <c r="DH80" i="27"/>
  <c r="DG80" i="27"/>
  <c r="DF80" i="27"/>
  <c r="DE80" i="27"/>
  <c r="DD80" i="27"/>
  <c r="DC80" i="27"/>
  <c r="DB80" i="27"/>
  <c r="DA80" i="27"/>
  <c r="CZ80" i="27"/>
  <c r="CY80" i="27"/>
  <c r="CX80" i="27"/>
  <c r="CW80" i="27"/>
  <c r="CV80" i="27"/>
  <c r="CU80" i="27"/>
  <c r="CT80" i="27"/>
  <c r="CS80" i="27"/>
  <c r="CR80" i="27"/>
  <c r="CQ80" i="27"/>
  <c r="CP80" i="27"/>
  <c r="CO80" i="27"/>
  <c r="CN80" i="27"/>
  <c r="CM80" i="27"/>
  <c r="CL80" i="27"/>
  <c r="CK80" i="27"/>
  <c r="CJ80" i="27"/>
  <c r="CI80" i="27"/>
  <c r="CG80" i="27"/>
  <c r="BQ80" i="27"/>
  <c r="BP80" i="27"/>
  <c r="BO80" i="27"/>
  <c r="BN80" i="27"/>
  <c r="BM80" i="27"/>
  <c r="BL80" i="27"/>
  <c r="BK80" i="27"/>
  <c r="BJ80" i="27"/>
  <c r="BI80" i="27"/>
  <c r="BH80" i="27"/>
  <c r="BG80" i="27"/>
  <c r="BF80" i="27"/>
  <c r="BE80" i="27"/>
  <c r="BD80" i="27"/>
  <c r="BC80" i="27"/>
  <c r="BB80" i="27"/>
  <c r="BA80" i="27"/>
  <c r="AZ80" i="27"/>
  <c r="AY80" i="27"/>
  <c r="AW80" i="27"/>
  <c r="AS80" i="27"/>
  <c r="AR80" i="27"/>
  <c r="AN80" i="27"/>
  <c r="AM80" i="27"/>
  <c r="AE80" i="27"/>
  <c r="W80" i="27"/>
  <c r="V80" i="27" s="1"/>
  <c r="U80" i="27"/>
  <c r="T80" i="27"/>
  <c r="S80" i="27"/>
  <c r="R80" i="27"/>
  <c r="P80" i="27"/>
  <c r="O80" i="27"/>
  <c r="N80" i="27"/>
  <c r="M80" i="27"/>
  <c r="K80" i="27"/>
  <c r="J80" i="27"/>
  <c r="I80" i="27"/>
  <c r="H80" i="27"/>
  <c r="G80" i="27"/>
  <c r="A80" i="27"/>
  <c r="FR80" i="27" s="1"/>
  <c r="FS79" i="27"/>
  <c r="FP79" i="27"/>
  <c r="FO79" i="27"/>
  <c r="FJ79" i="27"/>
  <c r="FI79" i="27"/>
  <c r="FH79" i="27"/>
  <c r="FC79" i="27"/>
  <c r="FF79" i="27" s="1"/>
  <c r="FA79" i="27"/>
  <c r="EZ79" i="27"/>
  <c r="EX79" i="27"/>
  <c r="FG79" i="27" s="1"/>
  <c r="EW79" i="27"/>
  <c r="EO79" i="27"/>
  <c r="FE79" i="27" s="1"/>
  <c r="EN79" i="27"/>
  <c r="EM79" i="27"/>
  <c r="EL79" i="27"/>
  <c r="EK79" i="27"/>
  <c r="EJ79" i="27"/>
  <c r="EI79" i="27"/>
  <c r="EH79" i="27"/>
  <c r="EG79" i="27"/>
  <c r="EF79" i="27"/>
  <c r="EE79" i="27"/>
  <c r="ED79" i="27"/>
  <c r="EC79" i="27"/>
  <c r="EB79" i="27"/>
  <c r="EA79" i="27"/>
  <c r="DZ79" i="27"/>
  <c r="DY79" i="27"/>
  <c r="DU79" i="27"/>
  <c r="DT79" i="27"/>
  <c r="DS79" i="27"/>
  <c r="FV79" i="27" s="1"/>
  <c r="DR79" i="27"/>
  <c r="FU79" i="27" s="1"/>
  <c r="DQ79" i="27"/>
  <c r="DP79" i="27"/>
  <c r="DO79" i="27"/>
  <c r="DN79" i="27"/>
  <c r="DM79" i="27"/>
  <c r="DL79" i="27"/>
  <c r="DK79" i="27"/>
  <c r="DJ79" i="27"/>
  <c r="DI79" i="27"/>
  <c r="DH79" i="27"/>
  <c r="DG79" i="27"/>
  <c r="DF79" i="27"/>
  <c r="DE79" i="27"/>
  <c r="DD79" i="27"/>
  <c r="DC79" i="27"/>
  <c r="DB79" i="27"/>
  <c r="DA79" i="27"/>
  <c r="CZ79" i="27"/>
  <c r="CY79" i="27"/>
  <c r="CX79" i="27"/>
  <c r="CW79" i="27"/>
  <c r="CV79" i="27"/>
  <c r="CU79" i="27"/>
  <c r="CT79" i="27"/>
  <c r="CS79" i="27"/>
  <c r="CR79" i="27"/>
  <c r="CQ79" i="27"/>
  <c r="CP79" i="27"/>
  <c r="CO79" i="27"/>
  <c r="CN79" i="27"/>
  <c r="CM79" i="27"/>
  <c r="CL79" i="27"/>
  <c r="CK79" i="27"/>
  <c r="CJ79" i="27"/>
  <c r="CI79" i="27"/>
  <c r="CG79" i="27"/>
  <c r="CB79" i="27"/>
  <c r="BQ79" i="27"/>
  <c r="BP79" i="27"/>
  <c r="BO79" i="27"/>
  <c r="BN79" i="27"/>
  <c r="BM79" i="27"/>
  <c r="BL79" i="27"/>
  <c r="BK79" i="27"/>
  <c r="BJ79" i="27"/>
  <c r="BI79" i="27"/>
  <c r="BH79" i="27"/>
  <c r="BG79" i="27"/>
  <c r="BF79" i="27"/>
  <c r="BE79" i="27"/>
  <c r="BD79" i="27"/>
  <c r="BC79" i="27"/>
  <c r="BB79" i="27"/>
  <c r="BA79" i="27"/>
  <c r="AZ79" i="27"/>
  <c r="AY79" i="27"/>
  <c r="AW79" i="27"/>
  <c r="AS79" i="27"/>
  <c r="AR79" i="27"/>
  <c r="AN79" i="27"/>
  <c r="AM79" i="27"/>
  <c r="AE79" i="27"/>
  <c r="W79" i="27"/>
  <c r="V79" i="27" s="1"/>
  <c r="U79" i="27"/>
  <c r="T79" i="27"/>
  <c r="S79" i="27"/>
  <c r="R79" i="27"/>
  <c r="P79" i="27"/>
  <c r="O79" i="27"/>
  <c r="N79" i="27"/>
  <c r="M79" i="27"/>
  <c r="K79" i="27"/>
  <c r="J79" i="27"/>
  <c r="I79" i="27"/>
  <c r="H79" i="27"/>
  <c r="G79" i="27"/>
  <c r="A79" i="27"/>
  <c r="FN79" i="27" s="1"/>
  <c r="FS78" i="27"/>
  <c r="FP78" i="27"/>
  <c r="FO78" i="27"/>
  <c r="FJ78" i="27"/>
  <c r="FI78" i="27"/>
  <c r="FH78" i="27"/>
  <c r="FC78" i="27"/>
  <c r="FF78" i="27" s="1"/>
  <c r="FA78" i="27"/>
  <c r="EZ78" i="27"/>
  <c r="EX78" i="27"/>
  <c r="FG78" i="27" s="1"/>
  <c r="EW78" i="27"/>
  <c r="EO78" i="27"/>
  <c r="FE78" i="27" s="1"/>
  <c r="EN78" i="27"/>
  <c r="EM78" i="27"/>
  <c r="EL78" i="27"/>
  <c r="EK78" i="27"/>
  <c r="EJ78" i="27"/>
  <c r="EI78" i="27"/>
  <c r="EH78" i="27"/>
  <c r="EG78" i="27"/>
  <c r="EF78" i="27"/>
  <c r="EE78" i="27"/>
  <c r="ED78" i="27"/>
  <c r="EC78" i="27"/>
  <c r="EB78" i="27"/>
  <c r="EA78" i="27"/>
  <c r="DZ78" i="27"/>
  <c r="DY78" i="27"/>
  <c r="DU78" i="27"/>
  <c r="DT78" i="27"/>
  <c r="DS78" i="27"/>
  <c r="FV78" i="27" s="1"/>
  <c r="DR78" i="27"/>
  <c r="FU78" i="27" s="1"/>
  <c r="DQ78" i="27"/>
  <c r="DP78" i="27"/>
  <c r="DO78" i="27"/>
  <c r="DN78" i="27"/>
  <c r="DM78" i="27"/>
  <c r="DL78" i="27"/>
  <c r="DK78" i="27"/>
  <c r="DJ78" i="27"/>
  <c r="DI78" i="27"/>
  <c r="DH78" i="27"/>
  <c r="DG78" i="27"/>
  <c r="DF78" i="27"/>
  <c r="DE78" i="27"/>
  <c r="DD78" i="27"/>
  <c r="DC78" i="27"/>
  <c r="DB78" i="27"/>
  <c r="DA78" i="27"/>
  <c r="CZ78" i="27"/>
  <c r="CY78" i="27"/>
  <c r="CX78" i="27"/>
  <c r="CW78" i="27"/>
  <c r="CV78" i="27"/>
  <c r="CU78" i="27"/>
  <c r="CT78" i="27"/>
  <c r="CS78" i="27"/>
  <c r="CR78" i="27"/>
  <c r="CQ78" i="27"/>
  <c r="CP78" i="27"/>
  <c r="CO78" i="27"/>
  <c r="CN78" i="27"/>
  <c r="CM78" i="27"/>
  <c r="CL78" i="27"/>
  <c r="CK78" i="27"/>
  <c r="CJ78" i="27"/>
  <c r="CI78" i="27"/>
  <c r="CG78" i="27"/>
  <c r="BQ78" i="27"/>
  <c r="BP78" i="27"/>
  <c r="BO78" i="27"/>
  <c r="BN78" i="27"/>
  <c r="BM78" i="27"/>
  <c r="BL78" i="27"/>
  <c r="BK78" i="27"/>
  <c r="BJ78" i="27"/>
  <c r="BI78" i="27"/>
  <c r="BH78" i="27"/>
  <c r="BG78" i="27"/>
  <c r="BF78" i="27"/>
  <c r="BE78" i="27"/>
  <c r="BD78" i="27"/>
  <c r="BC78" i="27"/>
  <c r="BB78" i="27"/>
  <c r="BA78" i="27"/>
  <c r="AZ78" i="27"/>
  <c r="AY78" i="27"/>
  <c r="AW78" i="27"/>
  <c r="AS78" i="27"/>
  <c r="AR78" i="27"/>
  <c r="AN78" i="27"/>
  <c r="AM78" i="27"/>
  <c r="AE78" i="27"/>
  <c r="W78" i="27"/>
  <c r="V78" i="27" s="1"/>
  <c r="U78" i="27"/>
  <c r="T78" i="27"/>
  <c r="S78" i="27"/>
  <c r="R78" i="27"/>
  <c r="P78" i="27"/>
  <c r="O78" i="27"/>
  <c r="N78" i="27"/>
  <c r="M78" i="27"/>
  <c r="K78" i="27"/>
  <c r="J78" i="27"/>
  <c r="I78" i="27"/>
  <c r="H78" i="27"/>
  <c r="G78" i="27"/>
  <c r="A78" i="27"/>
  <c r="BT78" i="27" s="1"/>
  <c r="FS77" i="27"/>
  <c r="FP77" i="27"/>
  <c r="FO77" i="27"/>
  <c r="FJ77" i="27"/>
  <c r="FI77" i="27"/>
  <c r="FH77" i="27"/>
  <c r="FC77" i="27"/>
  <c r="FF77" i="27" s="1"/>
  <c r="FA77" i="27"/>
  <c r="EZ77" i="27"/>
  <c r="EX77" i="27"/>
  <c r="FG77" i="27" s="1"/>
  <c r="EW77" i="27"/>
  <c r="EO77" i="27"/>
  <c r="FE77" i="27" s="1"/>
  <c r="EN77" i="27"/>
  <c r="EM77" i="27"/>
  <c r="EL77" i="27"/>
  <c r="EK77" i="27"/>
  <c r="EJ77" i="27"/>
  <c r="EI77" i="27"/>
  <c r="EH77" i="27"/>
  <c r="EG77" i="27"/>
  <c r="EF77" i="27"/>
  <c r="EE77" i="27"/>
  <c r="ED77" i="27"/>
  <c r="EC77" i="27"/>
  <c r="EB77" i="27"/>
  <c r="EA77" i="27"/>
  <c r="DZ77" i="27"/>
  <c r="DY77" i="27"/>
  <c r="DU77" i="27"/>
  <c r="DT77" i="27"/>
  <c r="DS77" i="27"/>
  <c r="FV77" i="27" s="1"/>
  <c r="DR77" i="27"/>
  <c r="FU77" i="27" s="1"/>
  <c r="DQ77" i="27"/>
  <c r="DP77" i="27"/>
  <c r="DO77" i="27"/>
  <c r="DN77" i="27"/>
  <c r="DM77" i="27"/>
  <c r="DL77" i="27"/>
  <c r="DK77" i="27"/>
  <c r="DJ77" i="27"/>
  <c r="DI77" i="27"/>
  <c r="DH77" i="27"/>
  <c r="DG77" i="27"/>
  <c r="DF77" i="27"/>
  <c r="DE77" i="27"/>
  <c r="DD77" i="27"/>
  <c r="DC77" i="27"/>
  <c r="DB77" i="27"/>
  <c r="DA77" i="27"/>
  <c r="CZ77" i="27"/>
  <c r="CY77" i="27"/>
  <c r="CX77" i="27"/>
  <c r="CW77" i="27"/>
  <c r="CV77" i="27"/>
  <c r="CU77" i="27"/>
  <c r="CT77" i="27"/>
  <c r="CS77" i="27"/>
  <c r="CR77" i="27"/>
  <c r="CQ77" i="27"/>
  <c r="CP77" i="27"/>
  <c r="CO77" i="27"/>
  <c r="CN77" i="27"/>
  <c r="CM77" i="27"/>
  <c r="CL77" i="27"/>
  <c r="CK77" i="27"/>
  <c r="CJ77" i="27"/>
  <c r="CI77" i="27"/>
  <c r="CG77" i="27"/>
  <c r="BQ77" i="27"/>
  <c r="BP77" i="27"/>
  <c r="BO77" i="27"/>
  <c r="BN77" i="27"/>
  <c r="BM77" i="27"/>
  <c r="BL77" i="27"/>
  <c r="BK77" i="27"/>
  <c r="BJ77" i="27"/>
  <c r="BI77" i="27"/>
  <c r="BH77" i="27"/>
  <c r="BG77" i="27"/>
  <c r="BF77" i="27"/>
  <c r="BE77" i="27"/>
  <c r="BD77" i="27"/>
  <c r="BC77" i="27"/>
  <c r="BB77" i="27"/>
  <c r="BA77" i="27"/>
  <c r="AZ77" i="27"/>
  <c r="AY77" i="27"/>
  <c r="AW77" i="27"/>
  <c r="AS77" i="27"/>
  <c r="AR77" i="27"/>
  <c r="AN77" i="27"/>
  <c r="AM77" i="27"/>
  <c r="AE77" i="27"/>
  <c r="W77" i="27"/>
  <c r="V77" i="27" s="1"/>
  <c r="U77" i="27"/>
  <c r="T77" i="27"/>
  <c r="S77" i="27"/>
  <c r="R77" i="27"/>
  <c r="P77" i="27"/>
  <c r="O77" i="27"/>
  <c r="N77" i="27"/>
  <c r="M77" i="27"/>
  <c r="K77" i="27"/>
  <c r="J77" i="27"/>
  <c r="I77" i="27"/>
  <c r="H77" i="27"/>
  <c r="G77" i="27"/>
  <c r="A77" i="27"/>
  <c r="FS76" i="27"/>
  <c r="FP76" i="27"/>
  <c r="FO76" i="27"/>
  <c r="FJ76" i="27"/>
  <c r="FI76" i="27"/>
  <c r="FH76" i="27"/>
  <c r="FC76" i="27"/>
  <c r="FF76" i="27" s="1"/>
  <c r="FA76" i="27"/>
  <c r="EZ76" i="27"/>
  <c r="EX76" i="27"/>
  <c r="FG76" i="27" s="1"/>
  <c r="EW76" i="27"/>
  <c r="EO76" i="27"/>
  <c r="FE76" i="27" s="1"/>
  <c r="EN76" i="27"/>
  <c r="EM76" i="27"/>
  <c r="EL76" i="27"/>
  <c r="EK76" i="27"/>
  <c r="EJ76" i="27"/>
  <c r="EI76" i="27"/>
  <c r="EH76" i="27"/>
  <c r="EG76" i="27"/>
  <c r="EF76" i="27"/>
  <c r="EE76" i="27"/>
  <c r="ED76" i="27"/>
  <c r="EC76" i="27"/>
  <c r="EB76" i="27"/>
  <c r="EA76" i="27"/>
  <c r="DZ76" i="27"/>
  <c r="DY76" i="27"/>
  <c r="DU76" i="27"/>
  <c r="DT76" i="27"/>
  <c r="DS76" i="27"/>
  <c r="FV76" i="27" s="1"/>
  <c r="DR76" i="27"/>
  <c r="FU76" i="27" s="1"/>
  <c r="DQ76" i="27"/>
  <c r="DP76" i="27"/>
  <c r="DO76" i="27"/>
  <c r="DN76" i="27"/>
  <c r="DM76" i="27"/>
  <c r="DL76" i="27"/>
  <c r="DK76" i="27"/>
  <c r="DJ76" i="27"/>
  <c r="DI76" i="27"/>
  <c r="DH76" i="27"/>
  <c r="DG76" i="27"/>
  <c r="DF76" i="27"/>
  <c r="DE76" i="27"/>
  <c r="DD76" i="27"/>
  <c r="DC76" i="27"/>
  <c r="DB76" i="27"/>
  <c r="DA76" i="27"/>
  <c r="CZ76" i="27"/>
  <c r="CY76" i="27"/>
  <c r="CX76" i="27"/>
  <c r="CW76" i="27"/>
  <c r="CV76" i="27"/>
  <c r="CU76" i="27"/>
  <c r="CT76" i="27"/>
  <c r="CS76" i="27"/>
  <c r="CR76" i="27"/>
  <c r="CQ76" i="27"/>
  <c r="CP76" i="27"/>
  <c r="CO76" i="27"/>
  <c r="CN76" i="27"/>
  <c r="CM76" i="27"/>
  <c r="CL76" i="27"/>
  <c r="CK76" i="27"/>
  <c r="CJ76" i="27"/>
  <c r="CI76" i="27"/>
  <c r="CG76" i="27"/>
  <c r="BQ76" i="27"/>
  <c r="BP76" i="27"/>
  <c r="BO76" i="27"/>
  <c r="BN76" i="27"/>
  <c r="BM76" i="27"/>
  <c r="BL76" i="27"/>
  <c r="BK76" i="27"/>
  <c r="BJ76" i="27"/>
  <c r="BI76" i="27"/>
  <c r="BH76" i="27"/>
  <c r="BG76" i="27"/>
  <c r="BF76" i="27"/>
  <c r="BE76" i="27"/>
  <c r="BD76" i="27"/>
  <c r="BC76" i="27"/>
  <c r="BB76" i="27"/>
  <c r="BA76" i="27"/>
  <c r="AZ76" i="27"/>
  <c r="AY76" i="27"/>
  <c r="AW76" i="27"/>
  <c r="AS76" i="27"/>
  <c r="AR76" i="27"/>
  <c r="AN76" i="27"/>
  <c r="AM76" i="27"/>
  <c r="AE76" i="27"/>
  <c r="W76" i="27"/>
  <c r="V76" i="27" s="1"/>
  <c r="U76" i="27"/>
  <c r="T76" i="27"/>
  <c r="S76" i="27"/>
  <c r="R76" i="27"/>
  <c r="P76" i="27"/>
  <c r="O76" i="27"/>
  <c r="N76" i="27"/>
  <c r="M76" i="27"/>
  <c r="K76" i="27"/>
  <c r="J76" i="27"/>
  <c r="I76" i="27"/>
  <c r="H76" i="27"/>
  <c r="G76" i="27"/>
  <c r="A76" i="27"/>
  <c r="CC76" i="27" s="1"/>
  <c r="FS75" i="27"/>
  <c r="FP75" i="27"/>
  <c r="FO75" i="27"/>
  <c r="FJ75" i="27"/>
  <c r="FI75" i="27"/>
  <c r="FH75" i="27"/>
  <c r="FC75" i="27"/>
  <c r="FF75" i="27" s="1"/>
  <c r="FA75" i="27"/>
  <c r="EZ75" i="27"/>
  <c r="EX75" i="27"/>
  <c r="FG75" i="27" s="1"/>
  <c r="EW75" i="27"/>
  <c r="EO75" i="27"/>
  <c r="FE75" i="27" s="1"/>
  <c r="EN75" i="27"/>
  <c r="EM75" i="27"/>
  <c r="EL75" i="27"/>
  <c r="EK75" i="27"/>
  <c r="EJ75" i="27"/>
  <c r="EI75" i="27"/>
  <c r="EH75" i="27"/>
  <c r="EG75" i="27"/>
  <c r="EF75" i="27"/>
  <c r="EE75" i="27"/>
  <c r="ED75" i="27"/>
  <c r="EC75" i="27"/>
  <c r="EB75" i="27"/>
  <c r="EA75" i="27"/>
  <c r="DZ75" i="27"/>
  <c r="DY75" i="27"/>
  <c r="DU75" i="27"/>
  <c r="DT75" i="27"/>
  <c r="DS75" i="27"/>
  <c r="FV75" i="27" s="1"/>
  <c r="DR75" i="27"/>
  <c r="FU75" i="27" s="1"/>
  <c r="DQ75" i="27"/>
  <c r="DP75" i="27"/>
  <c r="DO75" i="27"/>
  <c r="DN75" i="27"/>
  <c r="DM75" i="27"/>
  <c r="DL75" i="27"/>
  <c r="DK75" i="27"/>
  <c r="DJ75" i="27"/>
  <c r="DI75" i="27"/>
  <c r="DH75" i="27"/>
  <c r="DG75" i="27"/>
  <c r="DF75" i="27"/>
  <c r="DE75" i="27"/>
  <c r="DD75" i="27"/>
  <c r="DC75" i="27"/>
  <c r="DB75" i="27"/>
  <c r="DA75" i="27"/>
  <c r="CZ75" i="27"/>
  <c r="CY75" i="27"/>
  <c r="CX75" i="27"/>
  <c r="CW75" i="27"/>
  <c r="CV75" i="27"/>
  <c r="CU75" i="27"/>
  <c r="CT75" i="27"/>
  <c r="CS75" i="27"/>
  <c r="CR75" i="27"/>
  <c r="CQ75" i="27"/>
  <c r="CP75" i="27"/>
  <c r="CO75" i="27"/>
  <c r="CN75" i="27"/>
  <c r="CM75" i="27"/>
  <c r="CL75" i="27"/>
  <c r="CK75" i="27"/>
  <c r="CJ75" i="27"/>
  <c r="CI75" i="27"/>
  <c r="CG75" i="27"/>
  <c r="BQ75" i="27"/>
  <c r="BP75" i="27"/>
  <c r="BO75" i="27"/>
  <c r="BN75" i="27"/>
  <c r="BM75" i="27"/>
  <c r="BL75" i="27"/>
  <c r="BK75" i="27"/>
  <c r="BJ75" i="27"/>
  <c r="BI75" i="27"/>
  <c r="BH75" i="27"/>
  <c r="BG75" i="27"/>
  <c r="BF75" i="27"/>
  <c r="BE75" i="27"/>
  <c r="BD75" i="27"/>
  <c r="BC75" i="27"/>
  <c r="BB75" i="27"/>
  <c r="BA75" i="27"/>
  <c r="AZ75" i="27"/>
  <c r="AY75" i="27"/>
  <c r="AW75" i="27"/>
  <c r="AS75" i="27"/>
  <c r="AR75" i="27"/>
  <c r="AN75" i="27"/>
  <c r="AM75" i="27"/>
  <c r="AE75" i="27"/>
  <c r="W75" i="27"/>
  <c r="V75" i="27" s="1"/>
  <c r="U75" i="27"/>
  <c r="T75" i="27"/>
  <c r="S75" i="27"/>
  <c r="R75" i="27"/>
  <c r="P75" i="27"/>
  <c r="O75" i="27"/>
  <c r="N75" i="27"/>
  <c r="M75" i="27"/>
  <c r="K75" i="27"/>
  <c r="J75" i="27"/>
  <c r="I75" i="27"/>
  <c r="H75" i="27"/>
  <c r="G75" i="27"/>
  <c r="A75" i="27"/>
  <c r="CC75" i="27" s="1"/>
  <c r="FS74" i="27"/>
  <c r="FP74" i="27"/>
  <c r="FO74" i="27"/>
  <c r="FJ74" i="27"/>
  <c r="FI74" i="27"/>
  <c r="FH74" i="27"/>
  <c r="FC74" i="27"/>
  <c r="FF74" i="27" s="1"/>
  <c r="FA74" i="27"/>
  <c r="EZ74" i="27"/>
  <c r="EX74" i="27"/>
  <c r="FG74" i="27" s="1"/>
  <c r="EW74" i="27"/>
  <c r="EO74" i="27"/>
  <c r="FE74" i="27" s="1"/>
  <c r="EN74" i="27"/>
  <c r="EM74" i="27"/>
  <c r="EL74" i="27"/>
  <c r="EK74" i="27"/>
  <c r="EJ74" i="27"/>
  <c r="EI74" i="27"/>
  <c r="EH74" i="27"/>
  <c r="EG74" i="27"/>
  <c r="EF74" i="27"/>
  <c r="EE74" i="27"/>
  <c r="ED74" i="27"/>
  <c r="EC74" i="27"/>
  <c r="EB74" i="27"/>
  <c r="EA74" i="27"/>
  <c r="DZ74" i="27"/>
  <c r="DY74" i="27"/>
  <c r="DU74" i="27"/>
  <c r="DT74" i="27"/>
  <c r="DS74" i="27"/>
  <c r="FV74" i="27" s="1"/>
  <c r="DR74" i="27"/>
  <c r="FU74" i="27" s="1"/>
  <c r="DQ74" i="27"/>
  <c r="DP74" i="27"/>
  <c r="DO74" i="27"/>
  <c r="DN74" i="27"/>
  <c r="DM74" i="27"/>
  <c r="DL74" i="27"/>
  <c r="DK74" i="27"/>
  <c r="DJ74" i="27"/>
  <c r="DI74" i="27"/>
  <c r="DH74" i="27"/>
  <c r="DG74" i="27"/>
  <c r="DF74" i="27"/>
  <c r="DE74" i="27"/>
  <c r="DD74" i="27"/>
  <c r="DC74" i="27"/>
  <c r="DB74" i="27"/>
  <c r="DA74" i="27"/>
  <c r="CZ74" i="27"/>
  <c r="CY74" i="27"/>
  <c r="CX74" i="27"/>
  <c r="CW74" i="27"/>
  <c r="CV74" i="27"/>
  <c r="CU74" i="27"/>
  <c r="CT74" i="27"/>
  <c r="CS74" i="27"/>
  <c r="CR74" i="27"/>
  <c r="CQ74" i="27"/>
  <c r="CP74" i="27"/>
  <c r="CO74" i="27"/>
  <c r="CN74" i="27"/>
  <c r="CM74" i="27"/>
  <c r="CL74" i="27"/>
  <c r="CK74" i="27"/>
  <c r="CJ74" i="27"/>
  <c r="CI74" i="27"/>
  <c r="CG74" i="27"/>
  <c r="BQ74" i="27"/>
  <c r="BP74" i="27"/>
  <c r="BO74" i="27"/>
  <c r="BN74" i="27"/>
  <c r="BM74" i="27"/>
  <c r="BL74" i="27"/>
  <c r="BK74" i="27"/>
  <c r="BJ74" i="27"/>
  <c r="BI74" i="27"/>
  <c r="BH74" i="27"/>
  <c r="BG74" i="27"/>
  <c r="BF74" i="27"/>
  <c r="BE74" i="27"/>
  <c r="BD74" i="27"/>
  <c r="BC74" i="27"/>
  <c r="BB74" i="27"/>
  <c r="BA74" i="27"/>
  <c r="AZ74" i="27"/>
  <c r="AY74" i="27"/>
  <c r="AW74" i="27"/>
  <c r="AS74" i="27"/>
  <c r="AR74" i="27"/>
  <c r="AN74" i="27"/>
  <c r="AM74" i="27"/>
  <c r="AE74" i="27"/>
  <c r="W74" i="27"/>
  <c r="V74" i="27" s="1"/>
  <c r="U74" i="27"/>
  <c r="T74" i="27"/>
  <c r="S74" i="27"/>
  <c r="R74" i="27"/>
  <c r="P74" i="27"/>
  <c r="O74" i="27"/>
  <c r="N74" i="27"/>
  <c r="M74" i="27"/>
  <c r="K74" i="27"/>
  <c r="J74" i="27"/>
  <c r="I74" i="27"/>
  <c r="H74" i="27"/>
  <c r="G74" i="27"/>
  <c r="A74" i="27"/>
  <c r="BX74" i="27" s="1"/>
  <c r="FS73" i="27"/>
  <c r="FP73" i="27"/>
  <c r="FO73" i="27"/>
  <c r="FJ73" i="27"/>
  <c r="FI73" i="27"/>
  <c r="FH73" i="27"/>
  <c r="FG73" i="27"/>
  <c r="FC73" i="27"/>
  <c r="FF73" i="27" s="1"/>
  <c r="FA73" i="27"/>
  <c r="EZ73" i="27"/>
  <c r="EX73" i="27"/>
  <c r="EW73" i="27"/>
  <c r="EO73" i="27"/>
  <c r="FE73" i="27" s="1"/>
  <c r="EN73" i="27"/>
  <c r="EM73" i="27"/>
  <c r="EL73" i="27"/>
  <c r="EK73" i="27"/>
  <c r="EJ73" i="27"/>
  <c r="EI73" i="27"/>
  <c r="EH73" i="27"/>
  <c r="EG73" i="27"/>
  <c r="EF73" i="27"/>
  <c r="EE73" i="27"/>
  <c r="ED73" i="27"/>
  <c r="EC73" i="27"/>
  <c r="EB73" i="27"/>
  <c r="EA73" i="27"/>
  <c r="DZ73" i="27"/>
  <c r="DY73" i="27"/>
  <c r="DU73" i="27"/>
  <c r="DT73" i="27"/>
  <c r="DS73" i="27"/>
  <c r="FV73" i="27" s="1"/>
  <c r="DR73" i="27"/>
  <c r="FU73" i="27" s="1"/>
  <c r="DQ73" i="27"/>
  <c r="DP73" i="27"/>
  <c r="DO73" i="27"/>
  <c r="DN73" i="27"/>
  <c r="DM73" i="27"/>
  <c r="DL73" i="27"/>
  <c r="DK73" i="27"/>
  <c r="DJ73" i="27"/>
  <c r="DI73" i="27"/>
  <c r="DH73" i="27"/>
  <c r="DG73" i="27"/>
  <c r="DF73" i="27"/>
  <c r="DE73" i="27"/>
  <c r="DD73" i="27"/>
  <c r="DC73" i="27"/>
  <c r="DB73" i="27"/>
  <c r="DA73" i="27"/>
  <c r="CZ73" i="27"/>
  <c r="CY73" i="27"/>
  <c r="CX73" i="27"/>
  <c r="CW73" i="27"/>
  <c r="CV73" i="27"/>
  <c r="CU73" i="27"/>
  <c r="CT73" i="27"/>
  <c r="CS73" i="27"/>
  <c r="CR73" i="27"/>
  <c r="CQ73" i="27"/>
  <c r="CP73" i="27"/>
  <c r="CO73" i="27"/>
  <c r="CN73" i="27"/>
  <c r="CM73" i="27"/>
  <c r="CL73" i="27"/>
  <c r="CK73" i="27"/>
  <c r="CJ73" i="27"/>
  <c r="CI73" i="27"/>
  <c r="CG73" i="27"/>
  <c r="BQ73" i="27"/>
  <c r="BP73" i="27"/>
  <c r="BO73" i="27"/>
  <c r="BN73" i="27"/>
  <c r="BM73" i="27"/>
  <c r="BL73" i="27"/>
  <c r="BK73" i="27"/>
  <c r="BJ73" i="27"/>
  <c r="BI73" i="27"/>
  <c r="BH73" i="27"/>
  <c r="BG73" i="27"/>
  <c r="BF73" i="27"/>
  <c r="BE73" i="27"/>
  <c r="BD73" i="27"/>
  <c r="BC73" i="27"/>
  <c r="BB73" i="27"/>
  <c r="BA73" i="27"/>
  <c r="AZ73" i="27"/>
  <c r="AY73" i="27"/>
  <c r="AW73" i="27"/>
  <c r="AS73" i="27"/>
  <c r="AR73" i="27"/>
  <c r="AN73" i="27"/>
  <c r="AM73" i="27"/>
  <c r="AE73" i="27"/>
  <c r="W73" i="27"/>
  <c r="V73" i="27" s="1"/>
  <c r="U73" i="27"/>
  <c r="T73" i="27"/>
  <c r="S73" i="27"/>
  <c r="R73" i="27"/>
  <c r="P73" i="27"/>
  <c r="O73" i="27"/>
  <c r="N73" i="27"/>
  <c r="M73" i="27"/>
  <c r="K73" i="27"/>
  <c r="J73" i="27"/>
  <c r="I73" i="27"/>
  <c r="H73" i="27"/>
  <c r="G73" i="27"/>
  <c r="A73" i="27"/>
  <c r="FN73" i="27" s="1"/>
  <c r="FS72" i="27"/>
  <c r="FP72" i="27"/>
  <c r="FO72" i="27"/>
  <c r="FJ72" i="27"/>
  <c r="FI72" i="27"/>
  <c r="FH72" i="27"/>
  <c r="FC72" i="27"/>
  <c r="FF72" i="27" s="1"/>
  <c r="FA72" i="27"/>
  <c r="EZ72" i="27"/>
  <c r="EX72" i="27"/>
  <c r="FG72" i="27" s="1"/>
  <c r="EW72" i="27"/>
  <c r="EO72" i="27"/>
  <c r="FE72" i="27" s="1"/>
  <c r="EN72" i="27"/>
  <c r="EM72" i="27"/>
  <c r="EL72" i="27"/>
  <c r="EK72" i="27"/>
  <c r="EJ72" i="27"/>
  <c r="EI72" i="27"/>
  <c r="EH72" i="27"/>
  <c r="EG72" i="27"/>
  <c r="EF72" i="27"/>
  <c r="EE72" i="27"/>
  <c r="ED72" i="27"/>
  <c r="EC72" i="27"/>
  <c r="EB72" i="27"/>
  <c r="EA72" i="27"/>
  <c r="DZ72" i="27"/>
  <c r="DY72" i="27"/>
  <c r="DU72" i="27"/>
  <c r="DT72" i="27"/>
  <c r="DS72" i="27"/>
  <c r="FV72" i="27" s="1"/>
  <c r="DR72" i="27"/>
  <c r="FU72" i="27" s="1"/>
  <c r="DQ72" i="27"/>
  <c r="DP72" i="27"/>
  <c r="DO72" i="27"/>
  <c r="DN72" i="27"/>
  <c r="DM72" i="27"/>
  <c r="DL72" i="27"/>
  <c r="DK72" i="27"/>
  <c r="DJ72" i="27"/>
  <c r="DI72" i="27"/>
  <c r="DH72" i="27"/>
  <c r="DG72" i="27"/>
  <c r="DF72" i="27"/>
  <c r="DE72" i="27"/>
  <c r="DD72" i="27"/>
  <c r="DC72" i="27"/>
  <c r="DB72" i="27"/>
  <c r="DA72" i="27"/>
  <c r="CZ72" i="27"/>
  <c r="CY72" i="27"/>
  <c r="CX72" i="27"/>
  <c r="CW72" i="27"/>
  <c r="CV72" i="27"/>
  <c r="CU72" i="27"/>
  <c r="CT72" i="27"/>
  <c r="CS72" i="27"/>
  <c r="CR72" i="27"/>
  <c r="CQ72" i="27"/>
  <c r="CP72" i="27"/>
  <c r="CO72" i="27"/>
  <c r="CN72" i="27"/>
  <c r="CM72" i="27"/>
  <c r="CL72" i="27"/>
  <c r="CK72" i="27"/>
  <c r="CJ72" i="27"/>
  <c r="CI72" i="27"/>
  <c r="CG72" i="27"/>
  <c r="BQ72" i="27"/>
  <c r="BP72" i="27"/>
  <c r="BO72" i="27"/>
  <c r="BN72" i="27"/>
  <c r="BM72" i="27"/>
  <c r="BL72" i="27"/>
  <c r="BK72" i="27"/>
  <c r="BJ72" i="27"/>
  <c r="BI72" i="27"/>
  <c r="BH72" i="27"/>
  <c r="BG72" i="27"/>
  <c r="BF72" i="27"/>
  <c r="BE72" i="27"/>
  <c r="BD72" i="27"/>
  <c r="BC72" i="27"/>
  <c r="BB72" i="27"/>
  <c r="BA72" i="27"/>
  <c r="AZ72" i="27"/>
  <c r="AY72" i="27"/>
  <c r="AW72" i="27"/>
  <c r="AS72" i="27"/>
  <c r="AR72" i="27"/>
  <c r="AN72" i="27"/>
  <c r="AM72" i="27"/>
  <c r="AE72" i="27"/>
  <c r="W72" i="27"/>
  <c r="V72" i="27" s="1"/>
  <c r="U72" i="27"/>
  <c r="T72" i="27"/>
  <c r="S72" i="27"/>
  <c r="R72" i="27"/>
  <c r="P72" i="27"/>
  <c r="O72" i="27"/>
  <c r="N72" i="27"/>
  <c r="M72" i="27"/>
  <c r="K72" i="27"/>
  <c r="J72" i="27"/>
  <c r="I72" i="27"/>
  <c r="H72" i="27"/>
  <c r="G72" i="27"/>
  <c r="A72" i="27"/>
  <c r="FR72" i="27" s="1"/>
  <c r="FS71" i="27"/>
  <c r="FP71" i="27"/>
  <c r="FO71" i="27"/>
  <c r="FJ71" i="27"/>
  <c r="FI71" i="27"/>
  <c r="FH71" i="27"/>
  <c r="FG71" i="27"/>
  <c r="FC71" i="27"/>
  <c r="FF71" i="27" s="1"/>
  <c r="FA71" i="27"/>
  <c r="EZ71" i="27"/>
  <c r="EX71" i="27"/>
  <c r="EW71" i="27"/>
  <c r="EO71" i="27"/>
  <c r="FE71" i="27" s="1"/>
  <c r="EN71" i="27"/>
  <c r="EM71" i="27"/>
  <c r="EL71" i="27"/>
  <c r="EK71" i="27"/>
  <c r="EJ71" i="27"/>
  <c r="EI71" i="27"/>
  <c r="EH71" i="27"/>
  <c r="EG71" i="27"/>
  <c r="EF71" i="27"/>
  <c r="EE71" i="27"/>
  <c r="ED71" i="27"/>
  <c r="EC71" i="27"/>
  <c r="EB71" i="27"/>
  <c r="EA71" i="27"/>
  <c r="DZ71" i="27"/>
  <c r="DY71" i="27"/>
  <c r="DU71" i="27"/>
  <c r="DT71" i="27"/>
  <c r="DS71" i="27"/>
  <c r="FV71" i="27" s="1"/>
  <c r="DR71" i="27"/>
  <c r="FU71" i="27" s="1"/>
  <c r="DQ71" i="27"/>
  <c r="DP71" i="27"/>
  <c r="DO71" i="27"/>
  <c r="DN71" i="27"/>
  <c r="DM71" i="27"/>
  <c r="DL71" i="27"/>
  <c r="DK71" i="27"/>
  <c r="DJ71" i="27"/>
  <c r="DI71" i="27"/>
  <c r="DH71" i="27"/>
  <c r="DG71" i="27"/>
  <c r="DF71" i="27"/>
  <c r="DE71" i="27"/>
  <c r="DD71" i="27"/>
  <c r="DC71" i="27"/>
  <c r="DB71" i="27"/>
  <c r="DA71" i="27"/>
  <c r="CZ71" i="27"/>
  <c r="CY71" i="27"/>
  <c r="CX71" i="27"/>
  <c r="CW71" i="27"/>
  <c r="CV71" i="27"/>
  <c r="CU71" i="27"/>
  <c r="CT71" i="27"/>
  <c r="CS71" i="27"/>
  <c r="CR71" i="27"/>
  <c r="CQ71" i="27"/>
  <c r="CP71" i="27"/>
  <c r="CO71" i="27"/>
  <c r="CN71" i="27"/>
  <c r="CM71" i="27"/>
  <c r="CL71" i="27"/>
  <c r="CK71" i="27"/>
  <c r="CJ71" i="27"/>
  <c r="CI71" i="27"/>
  <c r="CG71" i="27"/>
  <c r="BQ71" i="27"/>
  <c r="BP71" i="27"/>
  <c r="BO71" i="27"/>
  <c r="BN71" i="27"/>
  <c r="BM71" i="27"/>
  <c r="BL71" i="27"/>
  <c r="BK71" i="27"/>
  <c r="BJ71" i="27"/>
  <c r="BI71" i="27"/>
  <c r="BH71" i="27"/>
  <c r="BG71" i="27"/>
  <c r="BF71" i="27"/>
  <c r="BE71" i="27"/>
  <c r="BD71" i="27"/>
  <c r="BC71" i="27"/>
  <c r="BB71" i="27"/>
  <c r="BA71" i="27"/>
  <c r="AZ71" i="27"/>
  <c r="AY71" i="27"/>
  <c r="AW71" i="27"/>
  <c r="AS71" i="27"/>
  <c r="AR71" i="27"/>
  <c r="AN71" i="27"/>
  <c r="AM71" i="27"/>
  <c r="AE71" i="27"/>
  <c r="W71" i="27"/>
  <c r="V71" i="27" s="1"/>
  <c r="U71" i="27"/>
  <c r="T71" i="27"/>
  <c r="S71" i="27"/>
  <c r="R71" i="27"/>
  <c r="P71" i="27"/>
  <c r="O71" i="27"/>
  <c r="N71" i="27"/>
  <c r="M71" i="27"/>
  <c r="K71" i="27"/>
  <c r="J71" i="27"/>
  <c r="I71" i="27"/>
  <c r="H71" i="27"/>
  <c r="G71" i="27"/>
  <c r="A71" i="27"/>
  <c r="FN71" i="27" s="1"/>
  <c r="FS70" i="27"/>
  <c r="FP70" i="27"/>
  <c r="FO70" i="27"/>
  <c r="FJ70" i="27"/>
  <c r="FI70" i="27"/>
  <c r="FH70" i="27"/>
  <c r="FC70" i="27"/>
  <c r="FF70" i="27" s="1"/>
  <c r="FA70" i="27"/>
  <c r="EZ70" i="27"/>
  <c r="EX70" i="27"/>
  <c r="FG70" i="27" s="1"/>
  <c r="EW70" i="27"/>
  <c r="EO70" i="27"/>
  <c r="FE70" i="27" s="1"/>
  <c r="EN70" i="27"/>
  <c r="EM70" i="27"/>
  <c r="EL70" i="27"/>
  <c r="EK70" i="27"/>
  <c r="EJ70" i="27"/>
  <c r="EI70" i="27"/>
  <c r="EH70" i="27"/>
  <c r="EG70" i="27"/>
  <c r="EF70" i="27"/>
  <c r="EE70" i="27"/>
  <c r="ED70" i="27"/>
  <c r="EC70" i="27"/>
  <c r="EB70" i="27"/>
  <c r="EA70" i="27"/>
  <c r="DZ70" i="27"/>
  <c r="DY70" i="27"/>
  <c r="DU70" i="27"/>
  <c r="DT70" i="27"/>
  <c r="DS70" i="27"/>
  <c r="FV70" i="27" s="1"/>
  <c r="DR70" i="27"/>
  <c r="FT70" i="27" s="1"/>
  <c r="DQ70" i="27"/>
  <c r="DP70" i="27"/>
  <c r="DO70" i="27"/>
  <c r="DN70" i="27"/>
  <c r="DM70" i="27"/>
  <c r="DL70" i="27"/>
  <c r="DK70" i="27"/>
  <c r="DJ70" i="27"/>
  <c r="DI70" i="27"/>
  <c r="DH70" i="27"/>
  <c r="DG70" i="27"/>
  <c r="DF70" i="27"/>
  <c r="DE70" i="27"/>
  <c r="DD70" i="27"/>
  <c r="DC70" i="27"/>
  <c r="DB70" i="27"/>
  <c r="DA70" i="27"/>
  <c r="CZ70" i="27"/>
  <c r="CY70" i="27"/>
  <c r="CX70" i="27"/>
  <c r="CW70" i="27"/>
  <c r="CV70" i="27"/>
  <c r="CU70" i="27"/>
  <c r="CT70" i="27"/>
  <c r="CS70" i="27"/>
  <c r="CR70" i="27"/>
  <c r="CQ70" i="27"/>
  <c r="CP70" i="27"/>
  <c r="CO70" i="27"/>
  <c r="CN70" i="27"/>
  <c r="CM70" i="27"/>
  <c r="CL70" i="27"/>
  <c r="CK70" i="27"/>
  <c r="CJ70" i="27"/>
  <c r="CI70" i="27"/>
  <c r="CG70" i="27"/>
  <c r="BQ70" i="27"/>
  <c r="BP70" i="27"/>
  <c r="BO70" i="27"/>
  <c r="BN70" i="27"/>
  <c r="BM70" i="27"/>
  <c r="BL70" i="27"/>
  <c r="BK70" i="27"/>
  <c r="BJ70" i="27"/>
  <c r="BI70" i="27"/>
  <c r="BH70" i="27"/>
  <c r="BG70" i="27"/>
  <c r="BF70" i="27"/>
  <c r="BE70" i="27"/>
  <c r="BD70" i="27"/>
  <c r="BC70" i="27"/>
  <c r="BB70" i="27"/>
  <c r="BA70" i="27"/>
  <c r="AZ70" i="27"/>
  <c r="AY70" i="27"/>
  <c r="AW70" i="27"/>
  <c r="AS70" i="27"/>
  <c r="AR70" i="27"/>
  <c r="AN70" i="27"/>
  <c r="AM70" i="27"/>
  <c r="AE70" i="27"/>
  <c r="W70" i="27"/>
  <c r="V70" i="27" s="1"/>
  <c r="U70" i="27"/>
  <c r="T70" i="27"/>
  <c r="S70" i="27"/>
  <c r="R70" i="27"/>
  <c r="P70" i="27"/>
  <c r="O70" i="27"/>
  <c r="N70" i="27"/>
  <c r="M70" i="27"/>
  <c r="K70" i="27"/>
  <c r="J70" i="27"/>
  <c r="I70" i="27"/>
  <c r="H70" i="27"/>
  <c r="G70" i="27"/>
  <c r="A70" i="27"/>
  <c r="AD70" i="27" s="1"/>
  <c r="FS69" i="27"/>
  <c r="FP69" i="27"/>
  <c r="FO69" i="27"/>
  <c r="FJ69" i="27"/>
  <c r="FI69" i="27"/>
  <c r="FH69" i="27"/>
  <c r="FC69" i="27"/>
  <c r="FF69" i="27" s="1"/>
  <c r="FA69" i="27"/>
  <c r="EZ69" i="27"/>
  <c r="EX69" i="27"/>
  <c r="FG69" i="27" s="1"/>
  <c r="EW69" i="27"/>
  <c r="EO69" i="27"/>
  <c r="FE69" i="27" s="1"/>
  <c r="EN69" i="27"/>
  <c r="EM69" i="27"/>
  <c r="EL69" i="27"/>
  <c r="EK69" i="27"/>
  <c r="EJ69" i="27"/>
  <c r="EI69" i="27"/>
  <c r="EH69" i="27"/>
  <c r="EG69" i="27"/>
  <c r="EF69" i="27"/>
  <c r="EE69" i="27"/>
  <c r="ED69" i="27"/>
  <c r="EC69" i="27"/>
  <c r="EB69" i="27"/>
  <c r="EA69" i="27"/>
  <c r="DZ69" i="27"/>
  <c r="DY69" i="27"/>
  <c r="DU69" i="27"/>
  <c r="DT69" i="27"/>
  <c r="DS69" i="27"/>
  <c r="FV69" i="27" s="1"/>
  <c r="DR69" i="27"/>
  <c r="FT69" i="27" s="1"/>
  <c r="DQ69" i="27"/>
  <c r="DP69" i="27"/>
  <c r="DO69" i="27"/>
  <c r="DN69" i="27"/>
  <c r="DM69" i="27"/>
  <c r="DL69" i="27"/>
  <c r="DK69" i="27"/>
  <c r="DJ69" i="27"/>
  <c r="DI69" i="27"/>
  <c r="DH69" i="27"/>
  <c r="DG69" i="27"/>
  <c r="DF69" i="27"/>
  <c r="DE69" i="27"/>
  <c r="DD69" i="27"/>
  <c r="DC69" i="27"/>
  <c r="DB69" i="27"/>
  <c r="DA69" i="27"/>
  <c r="CZ69" i="27"/>
  <c r="CY69" i="27"/>
  <c r="CX69" i="27"/>
  <c r="CW69" i="27"/>
  <c r="CV69" i="27"/>
  <c r="CU69" i="27"/>
  <c r="CT69" i="27"/>
  <c r="CS69" i="27"/>
  <c r="CR69" i="27"/>
  <c r="CQ69" i="27"/>
  <c r="CP69" i="27"/>
  <c r="CO69" i="27"/>
  <c r="CN69" i="27"/>
  <c r="CM69" i="27"/>
  <c r="CL69" i="27"/>
  <c r="CK69" i="27"/>
  <c r="CJ69" i="27"/>
  <c r="CI69" i="27"/>
  <c r="CG69" i="27"/>
  <c r="BQ69" i="27"/>
  <c r="BP69" i="27"/>
  <c r="BO69" i="27"/>
  <c r="BN69" i="27"/>
  <c r="BM69" i="27"/>
  <c r="BL69" i="27"/>
  <c r="BK69" i="27"/>
  <c r="BJ69" i="27"/>
  <c r="BI69" i="27"/>
  <c r="BH69" i="27"/>
  <c r="BG69" i="27"/>
  <c r="BF69" i="27"/>
  <c r="BE69" i="27"/>
  <c r="BD69" i="27"/>
  <c r="BC69" i="27"/>
  <c r="BB69" i="27"/>
  <c r="BA69" i="27"/>
  <c r="AZ69" i="27"/>
  <c r="AY69" i="27"/>
  <c r="AW69" i="27"/>
  <c r="AS69" i="27"/>
  <c r="AR69" i="27"/>
  <c r="AN69" i="27"/>
  <c r="AM69" i="27"/>
  <c r="AE69" i="27"/>
  <c r="W69" i="27"/>
  <c r="V69" i="27" s="1"/>
  <c r="U69" i="27"/>
  <c r="T69" i="27"/>
  <c r="S69" i="27"/>
  <c r="R69" i="27"/>
  <c r="P69" i="27"/>
  <c r="O69" i="27"/>
  <c r="N69" i="27"/>
  <c r="M69" i="27"/>
  <c r="K69" i="27"/>
  <c r="J69" i="27"/>
  <c r="I69" i="27"/>
  <c r="H69" i="27"/>
  <c r="G69" i="27"/>
  <c r="A69" i="27"/>
  <c r="CC69" i="27" s="1"/>
  <c r="FS68" i="27"/>
  <c r="FP68" i="27"/>
  <c r="FO68" i="27"/>
  <c r="FJ68" i="27"/>
  <c r="FI68" i="27"/>
  <c r="FH68" i="27"/>
  <c r="FC68" i="27"/>
  <c r="FF68" i="27" s="1"/>
  <c r="FA68" i="27"/>
  <c r="EZ68" i="27"/>
  <c r="EX68" i="27"/>
  <c r="FG68" i="27" s="1"/>
  <c r="EW68" i="27"/>
  <c r="EO68" i="27"/>
  <c r="FE68" i="27" s="1"/>
  <c r="EN68" i="27"/>
  <c r="EM68" i="27"/>
  <c r="EL68" i="27"/>
  <c r="EK68" i="27"/>
  <c r="EJ68" i="27"/>
  <c r="EI68" i="27"/>
  <c r="EH68" i="27"/>
  <c r="EG68" i="27"/>
  <c r="EF68" i="27"/>
  <c r="EE68" i="27"/>
  <c r="ED68" i="27"/>
  <c r="EC68" i="27"/>
  <c r="EB68" i="27"/>
  <c r="EA68" i="27"/>
  <c r="DZ68" i="27"/>
  <c r="DY68" i="27"/>
  <c r="DU68" i="27"/>
  <c r="DT68" i="27"/>
  <c r="DS68" i="27"/>
  <c r="FV68" i="27" s="1"/>
  <c r="DR68" i="27"/>
  <c r="FT68" i="27" s="1"/>
  <c r="DQ68" i="27"/>
  <c r="DP68" i="27"/>
  <c r="DO68" i="27"/>
  <c r="DN68" i="27"/>
  <c r="DM68" i="27"/>
  <c r="DL68" i="27"/>
  <c r="DK68" i="27"/>
  <c r="DJ68" i="27"/>
  <c r="DI68" i="27"/>
  <c r="DH68" i="27"/>
  <c r="DG68" i="27"/>
  <c r="DF68" i="27"/>
  <c r="DE68" i="27"/>
  <c r="DD68" i="27"/>
  <c r="DC68" i="27"/>
  <c r="DB68" i="27"/>
  <c r="DA68" i="27"/>
  <c r="CZ68" i="27"/>
  <c r="CY68" i="27"/>
  <c r="CX68" i="27"/>
  <c r="CW68" i="27"/>
  <c r="CV68" i="27"/>
  <c r="CU68" i="27"/>
  <c r="CT68" i="27"/>
  <c r="CS68" i="27"/>
  <c r="CR68" i="27"/>
  <c r="CQ68" i="27"/>
  <c r="CP68" i="27"/>
  <c r="CO68" i="27"/>
  <c r="CN68" i="27"/>
  <c r="CM68" i="27"/>
  <c r="CL68" i="27"/>
  <c r="CK68" i="27"/>
  <c r="CJ68" i="27"/>
  <c r="CI68" i="27"/>
  <c r="CG68" i="27"/>
  <c r="BQ68" i="27"/>
  <c r="BP68" i="27"/>
  <c r="BO68" i="27"/>
  <c r="BN68" i="27"/>
  <c r="BM68" i="27"/>
  <c r="BL68" i="27"/>
  <c r="BK68" i="27"/>
  <c r="BJ68" i="27"/>
  <c r="BI68" i="27"/>
  <c r="BH68" i="27"/>
  <c r="BG68" i="27"/>
  <c r="BF68" i="27"/>
  <c r="BE68" i="27"/>
  <c r="BD68" i="27"/>
  <c r="BC68" i="27"/>
  <c r="BB68" i="27"/>
  <c r="BA68" i="27"/>
  <c r="AZ68" i="27"/>
  <c r="AY68" i="27"/>
  <c r="AW68" i="27"/>
  <c r="AS68" i="27"/>
  <c r="AR68" i="27"/>
  <c r="AN68" i="27"/>
  <c r="AM68" i="27"/>
  <c r="AE68" i="27"/>
  <c r="W68" i="27"/>
  <c r="V68" i="27" s="1"/>
  <c r="U68" i="27"/>
  <c r="T68" i="27"/>
  <c r="S68" i="27"/>
  <c r="R68" i="27"/>
  <c r="P68" i="27"/>
  <c r="O68" i="27"/>
  <c r="N68" i="27"/>
  <c r="M68" i="27"/>
  <c r="K68" i="27"/>
  <c r="J68" i="27"/>
  <c r="I68" i="27"/>
  <c r="H68" i="27"/>
  <c r="G68" i="27"/>
  <c r="A68" i="27"/>
  <c r="CC68" i="27" s="1"/>
  <c r="FS67" i="27"/>
  <c r="FP67" i="27"/>
  <c r="FO67" i="27"/>
  <c r="FJ67" i="27"/>
  <c r="FI67" i="27"/>
  <c r="FH67" i="27"/>
  <c r="FC67" i="27"/>
  <c r="FF67" i="27" s="1"/>
  <c r="FA67" i="27"/>
  <c r="EZ67" i="27"/>
  <c r="EX67" i="27"/>
  <c r="FG67" i="27" s="1"/>
  <c r="EW67" i="27"/>
  <c r="EO67" i="27"/>
  <c r="FE67" i="27" s="1"/>
  <c r="EN67" i="27"/>
  <c r="EM67" i="27"/>
  <c r="EL67" i="27"/>
  <c r="EK67" i="27"/>
  <c r="EJ67" i="27"/>
  <c r="EI67" i="27"/>
  <c r="EH67" i="27"/>
  <c r="EG67" i="27"/>
  <c r="EF67" i="27"/>
  <c r="EE67" i="27"/>
  <c r="ED67" i="27"/>
  <c r="EC67" i="27"/>
  <c r="EB67" i="27"/>
  <c r="EA67" i="27"/>
  <c r="DZ67" i="27"/>
  <c r="DY67" i="27"/>
  <c r="DU67" i="27"/>
  <c r="DT67" i="27"/>
  <c r="DS67" i="27"/>
  <c r="FV67" i="27" s="1"/>
  <c r="DR67" i="27"/>
  <c r="FT67" i="27" s="1"/>
  <c r="DQ67" i="27"/>
  <c r="DP67" i="27"/>
  <c r="DO67" i="27"/>
  <c r="DN67" i="27"/>
  <c r="DM67" i="27"/>
  <c r="DL67" i="27"/>
  <c r="DK67" i="27"/>
  <c r="DJ67" i="27"/>
  <c r="DI67" i="27"/>
  <c r="DH67" i="27"/>
  <c r="DG67" i="27"/>
  <c r="DF67" i="27"/>
  <c r="DE67" i="27"/>
  <c r="DD67" i="27"/>
  <c r="DC67" i="27"/>
  <c r="DB67" i="27"/>
  <c r="DA67" i="27"/>
  <c r="CZ67" i="27"/>
  <c r="CY67" i="27"/>
  <c r="CX67" i="27"/>
  <c r="CW67" i="27"/>
  <c r="CV67" i="27"/>
  <c r="CU67" i="27"/>
  <c r="CT67" i="27"/>
  <c r="CS67" i="27"/>
  <c r="CR67" i="27"/>
  <c r="CQ67" i="27"/>
  <c r="CP67" i="27"/>
  <c r="CO67" i="27"/>
  <c r="CN67" i="27"/>
  <c r="CM67" i="27"/>
  <c r="CL67" i="27"/>
  <c r="CK67" i="27"/>
  <c r="CJ67" i="27"/>
  <c r="CI67" i="27"/>
  <c r="CG67" i="27"/>
  <c r="BQ67" i="27"/>
  <c r="BP67" i="27"/>
  <c r="BO67" i="27"/>
  <c r="BN67" i="27"/>
  <c r="BM67" i="27"/>
  <c r="BL67" i="27"/>
  <c r="BK67" i="27"/>
  <c r="BJ67" i="27"/>
  <c r="BI67" i="27"/>
  <c r="BH67" i="27"/>
  <c r="BG67" i="27"/>
  <c r="BF67" i="27"/>
  <c r="BE67" i="27"/>
  <c r="BD67" i="27"/>
  <c r="BC67" i="27"/>
  <c r="BB67" i="27"/>
  <c r="BA67" i="27"/>
  <c r="AZ67" i="27"/>
  <c r="AY67" i="27"/>
  <c r="AW67" i="27"/>
  <c r="AS67" i="27"/>
  <c r="AR67" i="27"/>
  <c r="AN67" i="27"/>
  <c r="AM67" i="27"/>
  <c r="AE67" i="27"/>
  <c r="W67" i="27"/>
  <c r="V67" i="27" s="1"/>
  <c r="U67" i="27"/>
  <c r="T67" i="27"/>
  <c r="S67" i="27"/>
  <c r="R67" i="27"/>
  <c r="P67" i="27"/>
  <c r="O67" i="27"/>
  <c r="N67" i="27"/>
  <c r="M67" i="27"/>
  <c r="K67" i="27"/>
  <c r="J67" i="27"/>
  <c r="I67" i="27"/>
  <c r="H67" i="27"/>
  <c r="G67" i="27"/>
  <c r="A67" i="27"/>
  <c r="CC67" i="27" s="1"/>
  <c r="FS66" i="27"/>
  <c r="FP66" i="27"/>
  <c r="FO66" i="27"/>
  <c r="FJ66" i="27"/>
  <c r="FI66" i="27"/>
  <c r="FH66" i="27"/>
  <c r="FC66" i="27"/>
  <c r="FF66" i="27" s="1"/>
  <c r="FA66" i="27"/>
  <c r="EZ66" i="27"/>
  <c r="EX66" i="27"/>
  <c r="FG66" i="27" s="1"/>
  <c r="EW66" i="27"/>
  <c r="EO66" i="27"/>
  <c r="FE66" i="27" s="1"/>
  <c r="EN66" i="27"/>
  <c r="EM66" i="27"/>
  <c r="EL66" i="27"/>
  <c r="EK66" i="27"/>
  <c r="EJ66" i="27"/>
  <c r="EI66" i="27"/>
  <c r="EH66" i="27"/>
  <c r="EG66" i="27"/>
  <c r="EF66" i="27"/>
  <c r="EE66" i="27"/>
  <c r="ED66" i="27"/>
  <c r="EC66" i="27"/>
  <c r="EB66" i="27"/>
  <c r="EA66" i="27"/>
  <c r="DZ66" i="27"/>
  <c r="DY66" i="27"/>
  <c r="DU66" i="27"/>
  <c r="DT66" i="27"/>
  <c r="DS66" i="27"/>
  <c r="FV66" i="27" s="1"/>
  <c r="DR66" i="27"/>
  <c r="FT66" i="27" s="1"/>
  <c r="DQ66" i="27"/>
  <c r="DP66" i="27"/>
  <c r="DO66" i="27"/>
  <c r="DN66" i="27"/>
  <c r="DM66" i="27"/>
  <c r="DL66" i="27"/>
  <c r="DK66" i="27"/>
  <c r="DJ66" i="27"/>
  <c r="DI66" i="27"/>
  <c r="DH66" i="27"/>
  <c r="DG66" i="27"/>
  <c r="DF66" i="27"/>
  <c r="DE66" i="27"/>
  <c r="DD66" i="27"/>
  <c r="DC66" i="27"/>
  <c r="DB66" i="27"/>
  <c r="DA66" i="27"/>
  <c r="CZ66" i="27"/>
  <c r="CY66" i="27"/>
  <c r="CX66" i="27"/>
  <c r="CW66" i="27"/>
  <c r="CV66" i="27"/>
  <c r="CU66" i="27"/>
  <c r="CT66" i="27"/>
  <c r="CS66" i="27"/>
  <c r="CR66" i="27"/>
  <c r="CQ66" i="27"/>
  <c r="CP66" i="27"/>
  <c r="CO66" i="27"/>
  <c r="CN66" i="27"/>
  <c r="CM66" i="27"/>
  <c r="CL66" i="27"/>
  <c r="CK66" i="27"/>
  <c r="CJ66" i="27"/>
  <c r="CI66" i="27"/>
  <c r="CG66" i="27"/>
  <c r="BQ66" i="27"/>
  <c r="BP66" i="27"/>
  <c r="BO66" i="27"/>
  <c r="BN66" i="27"/>
  <c r="BM66" i="27"/>
  <c r="BL66" i="27"/>
  <c r="BK66" i="27"/>
  <c r="BJ66" i="27"/>
  <c r="BI66" i="27"/>
  <c r="BH66" i="27"/>
  <c r="BG66" i="27"/>
  <c r="BF66" i="27"/>
  <c r="BE66" i="27"/>
  <c r="BD66" i="27"/>
  <c r="BC66" i="27"/>
  <c r="BB66" i="27"/>
  <c r="BA66" i="27"/>
  <c r="AZ66" i="27"/>
  <c r="AY66" i="27"/>
  <c r="AW66" i="27"/>
  <c r="AS66" i="27"/>
  <c r="AR66" i="27"/>
  <c r="AN66" i="27"/>
  <c r="AM66" i="27"/>
  <c r="AE66" i="27"/>
  <c r="W66" i="27"/>
  <c r="V66" i="27" s="1"/>
  <c r="U66" i="27"/>
  <c r="T66" i="27"/>
  <c r="S66" i="27"/>
  <c r="R66" i="27"/>
  <c r="P66" i="27"/>
  <c r="O66" i="27"/>
  <c r="N66" i="27"/>
  <c r="M66" i="27"/>
  <c r="K66" i="27"/>
  <c r="J66" i="27"/>
  <c r="I66" i="27"/>
  <c r="H66" i="27"/>
  <c r="G66" i="27"/>
  <c r="A66" i="27"/>
  <c r="BT66" i="27" s="1"/>
  <c r="FS65" i="27"/>
  <c r="FP65" i="27"/>
  <c r="FO65" i="27"/>
  <c r="FJ65" i="27"/>
  <c r="FI65" i="27"/>
  <c r="FH65" i="27"/>
  <c r="FC65" i="27"/>
  <c r="FF65" i="27" s="1"/>
  <c r="FA65" i="27"/>
  <c r="EZ65" i="27"/>
  <c r="EX65" i="27"/>
  <c r="FG65" i="27" s="1"/>
  <c r="EW65" i="27"/>
  <c r="EO65" i="27"/>
  <c r="FE65" i="27" s="1"/>
  <c r="EN65" i="27"/>
  <c r="EM65" i="27"/>
  <c r="EL65" i="27"/>
  <c r="EK65" i="27"/>
  <c r="EJ65" i="27"/>
  <c r="EI65" i="27"/>
  <c r="EH65" i="27"/>
  <c r="EG65" i="27"/>
  <c r="EF65" i="27"/>
  <c r="EE65" i="27"/>
  <c r="ED65" i="27"/>
  <c r="EC65" i="27"/>
  <c r="EB65" i="27"/>
  <c r="EA65" i="27"/>
  <c r="DZ65" i="27"/>
  <c r="DY65" i="27"/>
  <c r="DU65" i="27"/>
  <c r="DT65" i="27"/>
  <c r="DS65" i="27"/>
  <c r="FV65" i="27" s="1"/>
  <c r="DR65" i="27"/>
  <c r="FT65" i="27" s="1"/>
  <c r="DQ65" i="27"/>
  <c r="DP65" i="27"/>
  <c r="DO65" i="27"/>
  <c r="DN65" i="27"/>
  <c r="DM65" i="27"/>
  <c r="DL65" i="27"/>
  <c r="DK65" i="27"/>
  <c r="DJ65" i="27"/>
  <c r="DI65" i="27"/>
  <c r="DH65" i="27"/>
  <c r="DG65" i="27"/>
  <c r="DF65" i="27"/>
  <c r="DE65" i="27"/>
  <c r="DD65" i="27"/>
  <c r="DC65" i="27"/>
  <c r="DB65" i="27"/>
  <c r="DA65" i="27"/>
  <c r="CZ65" i="27"/>
  <c r="CY65" i="27"/>
  <c r="CX65" i="27"/>
  <c r="CW65" i="27"/>
  <c r="CV65" i="27"/>
  <c r="CU65" i="27"/>
  <c r="CT65" i="27"/>
  <c r="CS65" i="27"/>
  <c r="CR65" i="27"/>
  <c r="CQ65" i="27"/>
  <c r="CP65" i="27"/>
  <c r="CO65" i="27"/>
  <c r="CN65" i="27"/>
  <c r="CM65" i="27"/>
  <c r="CL65" i="27"/>
  <c r="CK65" i="27"/>
  <c r="CJ65" i="27"/>
  <c r="CI65" i="27"/>
  <c r="CG65" i="27"/>
  <c r="BQ65" i="27"/>
  <c r="BP65" i="27"/>
  <c r="BO65" i="27"/>
  <c r="BN65" i="27"/>
  <c r="BM65" i="27"/>
  <c r="BL65" i="27"/>
  <c r="BK65" i="27"/>
  <c r="BJ65" i="27"/>
  <c r="BI65" i="27"/>
  <c r="BH65" i="27"/>
  <c r="BG65" i="27"/>
  <c r="BF65" i="27"/>
  <c r="BE65" i="27"/>
  <c r="BD65" i="27"/>
  <c r="BC65" i="27"/>
  <c r="BB65" i="27"/>
  <c r="BA65" i="27"/>
  <c r="AZ65" i="27"/>
  <c r="AY65" i="27"/>
  <c r="AW65" i="27"/>
  <c r="AS65" i="27"/>
  <c r="AR65" i="27"/>
  <c r="AN65" i="27"/>
  <c r="AM65" i="27"/>
  <c r="AE65" i="27"/>
  <c r="W65" i="27"/>
  <c r="V65" i="27" s="1"/>
  <c r="U65" i="27"/>
  <c r="T65" i="27"/>
  <c r="S65" i="27"/>
  <c r="R65" i="27"/>
  <c r="P65" i="27"/>
  <c r="O65" i="27"/>
  <c r="N65" i="27"/>
  <c r="M65" i="27"/>
  <c r="K65" i="27"/>
  <c r="J65" i="27"/>
  <c r="I65" i="27"/>
  <c r="H65" i="27"/>
  <c r="G65" i="27"/>
  <c r="A65" i="27"/>
  <c r="FN65" i="27" s="1"/>
  <c r="FS64" i="27"/>
  <c r="FP64" i="27"/>
  <c r="FO64" i="27"/>
  <c r="FJ64" i="27"/>
  <c r="FI64" i="27"/>
  <c r="FH64" i="27"/>
  <c r="FC64" i="27"/>
  <c r="FF64" i="27" s="1"/>
  <c r="FA64" i="27"/>
  <c r="EZ64" i="27"/>
  <c r="EX64" i="27"/>
  <c r="FG64" i="27" s="1"/>
  <c r="EW64" i="27"/>
  <c r="EO64" i="27"/>
  <c r="FE64" i="27" s="1"/>
  <c r="EN64" i="27"/>
  <c r="EM64" i="27"/>
  <c r="EL64" i="27"/>
  <c r="EK64" i="27"/>
  <c r="EJ64" i="27"/>
  <c r="EI64" i="27"/>
  <c r="EH64" i="27"/>
  <c r="EG64" i="27"/>
  <c r="EF64" i="27"/>
  <c r="EE64" i="27"/>
  <c r="ED64" i="27"/>
  <c r="EC64" i="27"/>
  <c r="EB64" i="27"/>
  <c r="EA64" i="27"/>
  <c r="DZ64" i="27"/>
  <c r="DY64" i="27"/>
  <c r="DU64" i="27"/>
  <c r="DT64" i="27"/>
  <c r="DS64" i="27"/>
  <c r="FV64" i="27" s="1"/>
  <c r="DR64" i="27"/>
  <c r="FT64" i="27" s="1"/>
  <c r="DQ64" i="27"/>
  <c r="DP64" i="27"/>
  <c r="DO64" i="27"/>
  <c r="DN64" i="27"/>
  <c r="DM64" i="27"/>
  <c r="DL64" i="27"/>
  <c r="DK64" i="27"/>
  <c r="DJ64" i="27"/>
  <c r="DI64" i="27"/>
  <c r="DH64" i="27"/>
  <c r="DG64" i="27"/>
  <c r="DF64" i="27"/>
  <c r="DE64" i="27"/>
  <c r="DD64" i="27"/>
  <c r="DC64" i="27"/>
  <c r="DB64" i="27"/>
  <c r="DA64" i="27"/>
  <c r="CZ64" i="27"/>
  <c r="CY64" i="27"/>
  <c r="CX64" i="27"/>
  <c r="CW64" i="27"/>
  <c r="CV64" i="27"/>
  <c r="CU64" i="27"/>
  <c r="CT64" i="27"/>
  <c r="CS64" i="27"/>
  <c r="CR64" i="27"/>
  <c r="CQ64" i="27"/>
  <c r="CP64" i="27"/>
  <c r="CO64" i="27"/>
  <c r="CN64" i="27"/>
  <c r="CM64" i="27"/>
  <c r="CL64" i="27"/>
  <c r="CK64" i="27"/>
  <c r="CJ64" i="27"/>
  <c r="CI64" i="27"/>
  <c r="CG64" i="27"/>
  <c r="BQ64" i="27"/>
  <c r="BP64" i="27"/>
  <c r="BO64" i="27"/>
  <c r="BN64" i="27"/>
  <c r="BM64" i="27"/>
  <c r="BL64" i="27"/>
  <c r="BK64" i="27"/>
  <c r="BJ64" i="27"/>
  <c r="BI64" i="27"/>
  <c r="BH64" i="27"/>
  <c r="BG64" i="27"/>
  <c r="BF64" i="27"/>
  <c r="BE64" i="27"/>
  <c r="BD64" i="27"/>
  <c r="BC64" i="27"/>
  <c r="BB64" i="27"/>
  <c r="BA64" i="27"/>
  <c r="AZ64" i="27"/>
  <c r="AY64" i="27"/>
  <c r="AW64" i="27"/>
  <c r="AS64" i="27"/>
  <c r="AR64" i="27"/>
  <c r="AN64" i="27"/>
  <c r="AM64" i="27"/>
  <c r="AE64" i="27"/>
  <c r="W64" i="27"/>
  <c r="V64" i="27" s="1"/>
  <c r="U64" i="27"/>
  <c r="T64" i="27"/>
  <c r="S64" i="27"/>
  <c r="R64" i="27"/>
  <c r="P64" i="27"/>
  <c r="O64" i="27"/>
  <c r="N64" i="27"/>
  <c r="M64" i="27"/>
  <c r="K64" i="27"/>
  <c r="J64" i="27"/>
  <c r="I64" i="27"/>
  <c r="H64" i="27"/>
  <c r="G64" i="27"/>
  <c r="A64" i="27"/>
  <c r="CC64" i="27" s="1"/>
  <c r="FS63" i="27"/>
  <c r="FP63" i="27"/>
  <c r="FO63" i="27"/>
  <c r="FJ63" i="27"/>
  <c r="FI63" i="27"/>
  <c r="FH63" i="27"/>
  <c r="FC63" i="27"/>
  <c r="FF63" i="27" s="1"/>
  <c r="FA63" i="27"/>
  <c r="EZ63" i="27"/>
  <c r="EX63" i="27"/>
  <c r="FG63" i="27" s="1"/>
  <c r="EW63" i="27"/>
  <c r="EO63" i="27"/>
  <c r="FE63" i="27" s="1"/>
  <c r="EN63" i="27"/>
  <c r="EM63" i="27"/>
  <c r="EL63" i="27"/>
  <c r="EK63" i="27"/>
  <c r="EJ63" i="27"/>
  <c r="EI63" i="27"/>
  <c r="EH63" i="27"/>
  <c r="EG63" i="27"/>
  <c r="EF63" i="27"/>
  <c r="EE63" i="27"/>
  <c r="ED63" i="27"/>
  <c r="EC63" i="27"/>
  <c r="EB63" i="27"/>
  <c r="EA63" i="27"/>
  <c r="DZ63" i="27"/>
  <c r="DY63" i="27"/>
  <c r="DU63" i="27"/>
  <c r="DT63" i="27"/>
  <c r="DS63" i="27"/>
  <c r="FV63" i="27" s="1"/>
  <c r="DR63" i="27"/>
  <c r="FT63" i="27" s="1"/>
  <c r="DQ63" i="27"/>
  <c r="DP63" i="27"/>
  <c r="DO63" i="27"/>
  <c r="DN63" i="27"/>
  <c r="DM63" i="27"/>
  <c r="DL63" i="27"/>
  <c r="DK63" i="27"/>
  <c r="DJ63" i="27"/>
  <c r="DI63" i="27"/>
  <c r="DH63" i="27"/>
  <c r="DG63" i="27"/>
  <c r="DF63" i="27"/>
  <c r="DE63" i="27"/>
  <c r="DD63" i="27"/>
  <c r="DC63" i="27"/>
  <c r="DB63" i="27"/>
  <c r="DA63" i="27"/>
  <c r="CZ63" i="27"/>
  <c r="CY63" i="27"/>
  <c r="CX63" i="27"/>
  <c r="CW63" i="27"/>
  <c r="CV63" i="27"/>
  <c r="CU63" i="27"/>
  <c r="CT63" i="27"/>
  <c r="CS63" i="27"/>
  <c r="CR63" i="27"/>
  <c r="CQ63" i="27"/>
  <c r="CP63" i="27"/>
  <c r="CO63" i="27"/>
  <c r="CN63" i="27"/>
  <c r="CM63" i="27"/>
  <c r="CL63" i="27"/>
  <c r="CK63" i="27"/>
  <c r="CJ63" i="27"/>
  <c r="CI63" i="27"/>
  <c r="CG63" i="27"/>
  <c r="BQ63" i="27"/>
  <c r="BP63" i="27"/>
  <c r="BO63" i="27"/>
  <c r="BN63" i="27"/>
  <c r="BM63" i="27"/>
  <c r="BL63" i="27"/>
  <c r="BK63" i="27"/>
  <c r="BJ63" i="27"/>
  <c r="BI63" i="27"/>
  <c r="BH63" i="27"/>
  <c r="BG63" i="27"/>
  <c r="BF63" i="27"/>
  <c r="BE63" i="27"/>
  <c r="BD63" i="27"/>
  <c r="BC63" i="27"/>
  <c r="BB63" i="27"/>
  <c r="BA63" i="27"/>
  <c r="AZ63" i="27"/>
  <c r="AY63" i="27"/>
  <c r="AW63" i="27"/>
  <c r="AS63" i="27"/>
  <c r="AR63" i="27"/>
  <c r="AN63" i="27"/>
  <c r="AM63" i="27"/>
  <c r="AE63" i="27"/>
  <c r="W63" i="27"/>
  <c r="V63" i="27" s="1"/>
  <c r="U63" i="27"/>
  <c r="T63" i="27"/>
  <c r="S63" i="27"/>
  <c r="R63" i="27"/>
  <c r="P63" i="27"/>
  <c r="O63" i="27"/>
  <c r="N63" i="27"/>
  <c r="M63" i="27"/>
  <c r="K63" i="27"/>
  <c r="J63" i="27"/>
  <c r="I63" i="27"/>
  <c r="H63" i="27"/>
  <c r="G63" i="27"/>
  <c r="A63" i="27"/>
  <c r="CC63" i="27" s="1"/>
  <c r="FS62" i="27"/>
  <c r="FP62" i="27"/>
  <c r="FO62" i="27"/>
  <c r="FJ62" i="27"/>
  <c r="FI62" i="27"/>
  <c r="FH62" i="27"/>
  <c r="FC62" i="27"/>
  <c r="FF62" i="27" s="1"/>
  <c r="FA62" i="27"/>
  <c r="EZ62" i="27"/>
  <c r="EX62" i="27"/>
  <c r="FG62" i="27" s="1"/>
  <c r="EW62" i="27"/>
  <c r="EO62" i="27"/>
  <c r="FE62" i="27" s="1"/>
  <c r="EN62" i="27"/>
  <c r="EM62" i="27"/>
  <c r="EL62" i="27"/>
  <c r="EK62" i="27"/>
  <c r="EJ62" i="27"/>
  <c r="EI62" i="27"/>
  <c r="EH62" i="27"/>
  <c r="EG62" i="27"/>
  <c r="EF62" i="27"/>
  <c r="EE62" i="27"/>
  <c r="ED62" i="27"/>
  <c r="EC62" i="27"/>
  <c r="EB62" i="27"/>
  <c r="EA62" i="27"/>
  <c r="DZ62" i="27"/>
  <c r="DY62" i="27"/>
  <c r="DU62" i="27"/>
  <c r="DT62" i="27"/>
  <c r="DS62" i="27"/>
  <c r="FV62" i="27" s="1"/>
  <c r="DR62" i="27"/>
  <c r="FT62" i="27" s="1"/>
  <c r="DQ62" i="27"/>
  <c r="DP62" i="27"/>
  <c r="DO62" i="27"/>
  <c r="DN62" i="27"/>
  <c r="DM62" i="27"/>
  <c r="DL62" i="27"/>
  <c r="DK62" i="27"/>
  <c r="DJ62" i="27"/>
  <c r="DI62" i="27"/>
  <c r="DH62" i="27"/>
  <c r="DG62" i="27"/>
  <c r="DF62" i="27"/>
  <c r="DE62" i="27"/>
  <c r="DD62" i="27"/>
  <c r="DC62" i="27"/>
  <c r="DB62" i="27"/>
  <c r="DA62" i="27"/>
  <c r="CZ62" i="27"/>
  <c r="CY62" i="27"/>
  <c r="CX62" i="27"/>
  <c r="CW62" i="27"/>
  <c r="CV62" i="27"/>
  <c r="CU62" i="27"/>
  <c r="CT62" i="27"/>
  <c r="CS62" i="27"/>
  <c r="CR62" i="27"/>
  <c r="CQ62" i="27"/>
  <c r="CP62" i="27"/>
  <c r="CO62" i="27"/>
  <c r="CN62" i="27"/>
  <c r="CM62" i="27"/>
  <c r="CL62" i="27"/>
  <c r="CK62" i="27"/>
  <c r="CJ62" i="27"/>
  <c r="CI62" i="27"/>
  <c r="CG62" i="27"/>
  <c r="BQ62" i="27"/>
  <c r="BP62" i="27"/>
  <c r="BO62" i="27"/>
  <c r="BN62" i="27"/>
  <c r="BM62" i="27"/>
  <c r="BL62" i="27"/>
  <c r="BK62" i="27"/>
  <c r="BJ62" i="27"/>
  <c r="BI62" i="27"/>
  <c r="BH62" i="27"/>
  <c r="BG62" i="27"/>
  <c r="BF62" i="27"/>
  <c r="BE62" i="27"/>
  <c r="BD62" i="27"/>
  <c r="BC62" i="27"/>
  <c r="BB62" i="27"/>
  <c r="BA62" i="27"/>
  <c r="AZ62" i="27"/>
  <c r="AY62" i="27"/>
  <c r="AW62" i="27"/>
  <c r="AS62" i="27"/>
  <c r="AR62" i="27"/>
  <c r="AN62" i="27"/>
  <c r="AM62" i="27"/>
  <c r="AE62" i="27"/>
  <c r="W62" i="27"/>
  <c r="V62" i="27" s="1"/>
  <c r="U62" i="27"/>
  <c r="T62" i="27"/>
  <c r="S62" i="27"/>
  <c r="R62" i="27"/>
  <c r="P62" i="27"/>
  <c r="O62" i="27"/>
  <c r="N62" i="27"/>
  <c r="M62" i="27"/>
  <c r="K62" i="27"/>
  <c r="J62" i="27"/>
  <c r="I62" i="27"/>
  <c r="H62" i="27"/>
  <c r="G62" i="27"/>
  <c r="A62" i="27"/>
  <c r="CC62" i="27" s="1"/>
  <c r="FS61" i="27"/>
  <c r="FP61" i="27"/>
  <c r="FO61" i="27"/>
  <c r="FJ61" i="27"/>
  <c r="FI61" i="27"/>
  <c r="FH61" i="27"/>
  <c r="FC61" i="27"/>
  <c r="FF61" i="27" s="1"/>
  <c r="FA61" i="27"/>
  <c r="EZ61" i="27"/>
  <c r="EX61" i="27"/>
  <c r="FG61" i="27" s="1"/>
  <c r="EW61" i="27"/>
  <c r="EO61" i="27"/>
  <c r="FE61" i="27" s="1"/>
  <c r="EN61" i="27"/>
  <c r="EM61" i="27"/>
  <c r="EL61" i="27"/>
  <c r="EK61" i="27"/>
  <c r="EJ61" i="27"/>
  <c r="EI61" i="27"/>
  <c r="EH61" i="27"/>
  <c r="EG61" i="27"/>
  <c r="EF61" i="27"/>
  <c r="EE61" i="27"/>
  <c r="ED61" i="27"/>
  <c r="EC61" i="27"/>
  <c r="EB61" i="27"/>
  <c r="EA61" i="27"/>
  <c r="DZ61" i="27"/>
  <c r="DY61" i="27"/>
  <c r="DU61" i="27"/>
  <c r="DT61" i="27"/>
  <c r="DS61" i="27"/>
  <c r="FV61" i="27" s="1"/>
  <c r="DR61" i="27"/>
  <c r="DQ61" i="27"/>
  <c r="DP61" i="27"/>
  <c r="DO61" i="27"/>
  <c r="DN61" i="27"/>
  <c r="DM61" i="27"/>
  <c r="DL61" i="27"/>
  <c r="DK61" i="27"/>
  <c r="DJ61" i="27"/>
  <c r="DI61" i="27"/>
  <c r="DH61" i="27"/>
  <c r="DG61" i="27"/>
  <c r="DF61" i="27"/>
  <c r="DE61" i="27"/>
  <c r="DD61" i="27"/>
  <c r="DC61" i="27"/>
  <c r="DB61" i="27"/>
  <c r="DA61" i="27"/>
  <c r="CZ61" i="27"/>
  <c r="CY61" i="27"/>
  <c r="CX61" i="27"/>
  <c r="CW61" i="27"/>
  <c r="CV61" i="27"/>
  <c r="CU61" i="27"/>
  <c r="CT61" i="27"/>
  <c r="CS61" i="27"/>
  <c r="CR61" i="27"/>
  <c r="CQ61" i="27"/>
  <c r="CP61" i="27"/>
  <c r="CO61" i="27"/>
  <c r="CN61" i="27"/>
  <c r="CM61" i="27"/>
  <c r="CL61" i="27"/>
  <c r="CK61" i="27"/>
  <c r="CJ61" i="27"/>
  <c r="CI61" i="27"/>
  <c r="CG61" i="27"/>
  <c r="BQ61" i="27"/>
  <c r="BP61" i="27"/>
  <c r="BO61" i="27"/>
  <c r="BN61" i="27"/>
  <c r="BM61" i="27"/>
  <c r="BL61" i="27"/>
  <c r="BK61" i="27"/>
  <c r="BJ61" i="27"/>
  <c r="BI61" i="27"/>
  <c r="BH61" i="27"/>
  <c r="BG61" i="27"/>
  <c r="BF61" i="27"/>
  <c r="BE61" i="27"/>
  <c r="BD61" i="27"/>
  <c r="BC61" i="27"/>
  <c r="BB61" i="27"/>
  <c r="BA61" i="27"/>
  <c r="AZ61" i="27"/>
  <c r="AY61" i="27"/>
  <c r="AW61" i="27"/>
  <c r="AS61" i="27"/>
  <c r="AR61" i="27"/>
  <c r="AN61" i="27"/>
  <c r="AM61" i="27"/>
  <c r="AE61" i="27"/>
  <c r="W61" i="27"/>
  <c r="U61" i="27"/>
  <c r="T61" i="27"/>
  <c r="S61" i="27"/>
  <c r="R61" i="27"/>
  <c r="P61" i="27"/>
  <c r="O61" i="27"/>
  <c r="N61" i="27"/>
  <c r="M61" i="27"/>
  <c r="K61" i="27"/>
  <c r="J61" i="27"/>
  <c r="I61" i="27"/>
  <c r="H61" i="27"/>
  <c r="G61" i="27"/>
  <c r="A61" i="27"/>
  <c r="CC61" i="27" s="1"/>
  <c r="FS60" i="27"/>
  <c r="FP60" i="27"/>
  <c r="FO60" i="27"/>
  <c r="FJ60" i="27"/>
  <c r="FI60" i="27"/>
  <c r="FH60" i="27"/>
  <c r="FC60" i="27"/>
  <c r="FF60" i="27" s="1"/>
  <c r="FA60" i="27"/>
  <c r="EZ60" i="27"/>
  <c r="EX60" i="27"/>
  <c r="FG60" i="27" s="1"/>
  <c r="EW60" i="27"/>
  <c r="EO60" i="27"/>
  <c r="FE60" i="27" s="1"/>
  <c r="EN60" i="27"/>
  <c r="EM60" i="27"/>
  <c r="EL60" i="27"/>
  <c r="EK60" i="27"/>
  <c r="EJ60" i="27"/>
  <c r="EI60" i="27"/>
  <c r="EH60" i="27"/>
  <c r="EG60" i="27"/>
  <c r="EF60" i="27"/>
  <c r="EE60" i="27"/>
  <c r="ED60" i="27"/>
  <c r="EC60" i="27"/>
  <c r="EB60" i="27"/>
  <c r="EA60" i="27"/>
  <c r="DZ60" i="27"/>
  <c r="DY60" i="27"/>
  <c r="DU60" i="27"/>
  <c r="DT60" i="27"/>
  <c r="DS60" i="27"/>
  <c r="FV60" i="27" s="1"/>
  <c r="DR60" i="27"/>
  <c r="FU60" i="27" s="1"/>
  <c r="DQ60" i="27"/>
  <c r="DP60" i="27"/>
  <c r="DO60" i="27"/>
  <c r="DN60" i="27"/>
  <c r="DM60" i="27"/>
  <c r="DL60" i="27"/>
  <c r="DK60" i="27"/>
  <c r="DJ60" i="27"/>
  <c r="DI60" i="27"/>
  <c r="DH60" i="27"/>
  <c r="DG60" i="27"/>
  <c r="DF60" i="27"/>
  <c r="DE60" i="27"/>
  <c r="DD60" i="27"/>
  <c r="DC60" i="27"/>
  <c r="DB60" i="27"/>
  <c r="DA60" i="27"/>
  <c r="CZ60" i="27"/>
  <c r="CY60" i="27"/>
  <c r="CX60" i="27"/>
  <c r="CW60" i="27"/>
  <c r="CV60" i="27"/>
  <c r="CU60" i="27"/>
  <c r="CT60" i="27"/>
  <c r="CS60" i="27"/>
  <c r="CR60" i="27"/>
  <c r="CQ60" i="27"/>
  <c r="CP60" i="27"/>
  <c r="CO60" i="27"/>
  <c r="CN60" i="27"/>
  <c r="CM60" i="27"/>
  <c r="CL60" i="27"/>
  <c r="CK60" i="27"/>
  <c r="CJ60" i="27"/>
  <c r="CI60" i="27"/>
  <c r="CG60" i="27"/>
  <c r="BQ60" i="27"/>
  <c r="BP60" i="27"/>
  <c r="BO60" i="27"/>
  <c r="BN60" i="27"/>
  <c r="BM60" i="27"/>
  <c r="BL60" i="27"/>
  <c r="BK60" i="27"/>
  <c r="BJ60" i="27"/>
  <c r="BI60" i="27"/>
  <c r="BH60" i="27"/>
  <c r="BG60" i="27"/>
  <c r="BF60" i="27"/>
  <c r="BE60" i="27"/>
  <c r="BD60" i="27"/>
  <c r="BC60" i="27"/>
  <c r="BB60" i="27"/>
  <c r="BA60" i="27"/>
  <c r="AZ60" i="27"/>
  <c r="AY60" i="27"/>
  <c r="AW60" i="27"/>
  <c r="AS60" i="27"/>
  <c r="AR60" i="27"/>
  <c r="AN60" i="27"/>
  <c r="AM60" i="27"/>
  <c r="AE60" i="27"/>
  <c r="W60" i="27"/>
  <c r="U60" i="27"/>
  <c r="T60" i="27"/>
  <c r="S60" i="27"/>
  <c r="R60" i="27"/>
  <c r="P60" i="27"/>
  <c r="O60" i="27"/>
  <c r="N60" i="27"/>
  <c r="M60" i="27"/>
  <c r="K60" i="27"/>
  <c r="J60" i="27"/>
  <c r="I60" i="27"/>
  <c r="H60" i="27"/>
  <c r="G60" i="27"/>
  <c r="A60" i="27"/>
  <c r="CC60" i="27" s="1"/>
  <c r="FS59" i="27"/>
  <c r="FP59" i="27"/>
  <c r="FO59" i="27"/>
  <c r="FJ59" i="27"/>
  <c r="FI59" i="27"/>
  <c r="FH59" i="27"/>
  <c r="FC59" i="27"/>
  <c r="FF59" i="27" s="1"/>
  <c r="FA59" i="27"/>
  <c r="EZ59" i="27"/>
  <c r="EX59" i="27"/>
  <c r="FG59" i="27" s="1"/>
  <c r="EW59" i="27"/>
  <c r="EO59" i="27"/>
  <c r="FE59" i="27" s="1"/>
  <c r="EN59" i="27"/>
  <c r="EM59" i="27"/>
  <c r="EL59" i="27"/>
  <c r="EK59" i="27"/>
  <c r="EJ59" i="27"/>
  <c r="EI59" i="27"/>
  <c r="EH59" i="27"/>
  <c r="EG59" i="27"/>
  <c r="EF59" i="27"/>
  <c r="EE59" i="27"/>
  <c r="ED59" i="27"/>
  <c r="EC59" i="27"/>
  <c r="EB59" i="27"/>
  <c r="EA59" i="27"/>
  <c r="DZ59" i="27"/>
  <c r="DY59" i="27"/>
  <c r="DU59" i="27"/>
  <c r="DT59" i="27"/>
  <c r="DS59" i="27"/>
  <c r="FV59" i="27" s="1"/>
  <c r="DR59" i="27"/>
  <c r="FU59" i="27" s="1"/>
  <c r="DQ59" i="27"/>
  <c r="DP59" i="27"/>
  <c r="DO59" i="27"/>
  <c r="DN59" i="27"/>
  <c r="DM59" i="27"/>
  <c r="DL59" i="27"/>
  <c r="DK59" i="27"/>
  <c r="DJ59" i="27"/>
  <c r="DI59" i="27"/>
  <c r="DH59" i="27"/>
  <c r="DG59" i="27"/>
  <c r="DF59" i="27"/>
  <c r="DE59" i="27"/>
  <c r="DD59" i="27"/>
  <c r="DC59" i="27"/>
  <c r="DB59" i="27"/>
  <c r="DA59" i="27"/>
  <c r="CZ59" i="27"/>
  <c r="CY59" i="27"/>
  <c r="CX59" i="27"/>
  <c r="CW59" i="27"/>
  <c r="CV59" i="27"/>
  <c r="CU59" i="27"/>
  <c r="CT59" i="27"/>
  <c r="CS59" i="27"/>
  <c r="CR59" i="27"/>
  <c r="CQ59" i="27"/>
  <c r="CP59" i="27"/>
  <c r="CO59" i="27"/>
  <c r="CN59" i="27"/>
  <c r="CM59" i="27"/>
  <c r="CL59" i="27"/>
  <c r="CK59" i="27"/>
  <c r="CJ59" i="27"/>
  <c r="CI59" i="27"/>
  <c r="CG59" i="27"/>
  <c r="BQ59" i="27"/>
  <c r="BP59" i="27"/>
  <c r="BO59" i="27"/>
  <c r="BN59" i="27"/>
  <c r="BM59" i="27"/>
  <c r="BL59" i="27"/>
  <c r="BK59" i="27"/>
  <c r="BJ59" i="27"/>
  <c r="BI59" i="27"/>
  <c r="BH59" i="27"/>
  <c r="BG59" i="27"/>
  <c r="BF59" i="27"/>
  <c r="BE59" i="27"/>
  <c r="BD59" i="27"/>
  <c r="BC59" i="27"/>
  <c r="BB59" i="27"/>
  <c r="BA59" i="27"/>
  <c r="AZ59" i="27"/>
  <c r="AY59" i="27"/>
  <c r="AW59" i="27"/>
  <c r="AS59" i="27"/>
  <c r="AR59" i="27"/>
  <c r="AN59" i="27"/>
  <c r="AM59" i="27"/>
  <c r="AE59" i="27"/>
  <c r="W59" i="27"/>
  <c r="U59" i="27"/>
  <c r="T59" i="27"/>
  <c r="S59" i="27"/>
  <c r="R59" i="27"/>
  <c r="P59" i="27"/>
  <c r="O59" i="27"/>
  <c r="N59" i="27"/>
  <c r="M59" i="27"/>
  <c r="K59" i="27"/>
  <c r="J59" i="27"/>
  <c r="I59" i="27"/>
  <c r="H59" i="27"/>
  <c r="G59" i="27"/>
  <c r="A59" i="27"/>
  <c r="CC59" i="27" s="1"/>
  <c r="FS58" i="27"/>
  <c r="FP58" i="27"/>
  <c r="FO58" i="27"/>
  <c r="FJ58" i="27"/>
  <c r="FI58" i="27"/>
  <c r="FH58" i="27"/>
  <c r="FC58" i="27"/>
  <c r="FF58" i="27" s="1"/>
  <c r="FA58" i="27"/>
  <c r="EZ58" i="27"/>
  <c r="EX58" i="27"/>
  <c r="FG58" i="27" s="1"/>
  <c r="EW58" i="27"/>
  <c r="EO58" i="27"/>
  <c r="FE58" i="27" s="1"/>
  <c r="EN58" i="27"/>
  <c r="EM58" i="27"/>
  <c r="EL58" i="27"/>
  <c r="EK58" i="27"/>
  <c r="EJ58" i="27"/>
  <c r="EI58" i="27"/>
  <c r="EH58" i="27"/>
  <c r="EG58" i="27"/>
  <c r="EF58" i="27"/>
  <c r="EE58" i="27"/>
  <c r="ED58" i="27"/>
  <c r="EC58" i="27"/>
  <c r="EB58" i="27"/>
  <c r="EA58" i="27"/>
  <c r="DZ58" i="27"/>
  <c r="DY58" i="27"/>
  <c r="DU58" i="27"/>
  <c r="DT58" i="27"/>
  <c r="DS58" i="27"/>
  <c r="FV58" i="27" s="1"/>
  <c r="DR58" i="27"/>
  <c r="FU58" i="27" s="1"/>
  <c r="DQ58" i="27"/>
  <c r="DP58" i="27"/>
  <c r="DO58" i="27"/>
  <c r="DN58" i="27"/>
  <c r="DM58" i="27"/>
  <c r="DL58" i="27"/>
  <c r="DK58" i="27"/>
  <c r="DJ58" i="27"/>
  <c r="DI58" i="27"/>
  <c r="DH58" i="27"/>
  <c r="DG58" i="27"/>
  <c r="DF58" i="27"/>
  <c r="DE58" i="27"/>
  <c r="DD58" i="27"/>
  <c r="DC58" i="27"/>
  <c r="DB58" i="27"/>
  <c r="DA58" i="27"/>
  <c r="CZ58" i="27"/>
  <c r="CY58" i="27"/>
  <c r="CX58" i="27"/>
  <c r="CW58" i="27"/>
  <c r="CV58" i="27"/>
  <c r="CU58" i="27"/>
  <c r="CT58" i="27"/>
  <c r="CS58" i="27"/>
  <c r="CR58" i="27"/>
  <c r="CQ58" i="27"/>
  <c r="CP58" i="27"/>
  <c r="CO58" i="27"/>
  <c r="CN58" i="27"/>
  <c r="CM58" i="27"/>
  <c r="CL58" i="27"/>
  <c r="CK58" i="27"/>
  <c r="CJ58" i="27"/>
  <c r="CI58" i="27"/>
  <c r="CG58" i="27"/>
  <c r="BQ58" i="27"/>
  <c r="BP58" i="27"/>
  <c r="BO58" i="27"/>
  <c r="BN58" i="27"/>
  <c r="BM58" i="27"/>
  <c r="BL58" i="27"/>
  <c r="BK58" i="27"/>
  <c r="BJ58" i="27"/>
  <c r="BI58" i="27"/>
  <c r="BH58" i="27"/>
  <c r="BG58" i="27"/>
  <c r="BF58" i="27"/>
  <c r="BE58" i="27"/>
  <c r="BD58" i="27"/>
  <c r="BC58" i="27"/>
  <c r="BB58" i="27"/>
  <c r="BA58" i="27"/>
  <c r="AZ58" i="27"/>
  <c r="AY58" i="27"/>
  <c r="AW58" i="27"/>
  <c r="AS58" i="27"/>
  <c r="AR58" i="27"/>
  <c r="AN58" i="27"/>
  <c r="AM58" i="27"/>
  <c r="AE58" i="27"/>
  <c r="W58" i="27"/>
  <c r="U58" i="27"/>
  <c r="T58" i="27"/>
  <c r="S58" i="27"/>
  <c r="R58" i="27"/>
  <c r="P58" i="27"/>
  <c r="O58" i="27"/>
  <c r="N58" i="27"/>
  <c r="M58" i="27"/>
  <c r="K58" i="27"/>
  <c r="J58" i="27"/>
  <c r="I58" i="27"/>
  <c r="H58" i="27"/>
  <c r="G58" i="27"/>
  <c r="A58" i="27"/>
  <c r="CC58" i="27" s="1"/>
  <c r="FS57" i="27"/>
  <c r="FP57" i="27"/>
  <c r="FO57" i="27"/>
  <c r="FJ57" i="27"/>
  <c r="FI57" i="27"/>
  <c r="FH57" i="27"/>
  <c r="FC57" i="27"/>
  <c r="FF57" i="27" s="1"/>
  <c r="FA57" i="27"/>
  <c r="EZ57" i="27"/>
  <c r="EX57" i="27"/>
  <c r="FG57" i="27" s="1"/>
  <c r="EW57" i="27"/>
  <c r="EO57" i="27"/>
  <c r="FE57" i="27" s="1"/>
  <c r="EN57" i="27"/>
  <c r="EM57" i="27"/>
  <c r="EL57" i="27"/>
  <c r="EK57" i="27"/>
  <c r="EJ57" i="27"/>
  <c r="EI57" i="27"/>
  <c r="EH57" i="27"/>
  <c r="EG57" i="27"/>
  <c r="EF57" i="27"/>
  <c r="EE57" i="27"/>
  <c r="ED57" i="27"/>
  <c r="EC57" i="27"/>
  <c r="EB57" i="27"/>
  <c r="EA57" i="27"/>
  <c r="DZ57" i="27"/>
  <c r="DY57" i="27"/>
  <c r="DU57" i="27"/>
  <c r="DT57" i="27"/>
  <c r="DS57" i="27"/>
  <c r="FV57" i="27" s="1"/>
  <c r="DR57" i="27"/>
  <c r="FU57" i="27" s="1"/>
  <c r="DQ57" i="27"/>
  <c r="DP57" i="27"/>
  <c r="DO57" i="27"/>
  <c r="DN57" i="27"/>
  <c r="DM57" i="27"/>
  <c r="DL57" i="27"/>
  <c r="DK57" i="27"/>
  <c r="DJ57" i="27"/>
  <c r="DI57" i="27"/>
  <c r="DH57" i="27"/>
  <c r="DG57" i="27"/>
  <c r="DF57" i="27"/>
  <c r="DE57" i="27"/>
  <c r="DD57" i="27"/>
  <c r="DC57" i="27"/>
  <c r="DB57" i="27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G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W57" i="27"/>
  <c r="AS57" i="27"/>
  <c r="AR57" i="27"/>
  <c r="AN57" i="27"/>
  <c r="AM57" i="27"/>
  <c r="AE57" i="27"/>
  <c r="W57" i="27"/>
  <c r="U57" i="27"/>
  <c r="T57" i="27"/>
  <c r="S57" i="27"/>
  <c r="R57" i="27"/>
  <c r="P57" i="27"/>
  <c r="O57" i="27"/>
  <c r="N57" i="27"/>
  <c r="M57" i="27"/>
  <c r="K57" i="27"/>
  <c r="J57" i="27"/>
  <c r="I57" i="27"/>
  <c r="H57" i="27"/>
  <c r="G57" i="27"/>
  <c r="A57" i="27"/>
  <c r="CC57" i="27" s="1"/>
  <c r="FS56" i="27"/>
  <c r="FP56" i="27"/>
  <c r="FO56" i="27"/>
  <c r="FJ56" i="27"/>
  <c r="FI56" i="27"/>
  <c r="FH56" i="27"/>
  <c r="FC56" i="27"/>
  <c r="FF56" i="27" s="1"/>
  <c r="FA56" i="27"/>
  <c r="EZ56" i="27"/>
  <c r="EX56" i="27"/>
  <c r="FG56" i="27" s="1"/>
  <c r="EW56" i="27"/>
  <c r="EO56" i="27"/>
  <c r="FE56" i="27" s="1"/>
  <c r="EN56" i="27"/>
  <c r="EM56" i="27"/>
  <c r="EL56" i="27"/>
  <c r="EK56" i="27"/>
  <c r="EJ56" i="27"/>
  <c r="EI56" i="27"/>
  <c r="EH56" i="27"/>
  <c r="EG56" i="27"/>
  <c r="EF56" i="27"/>
  <c r="EE56" i="27"/>
  <c r="ED56" i="27"/>
  <c r="EC56" i="27"/>
  <c r="EB56" i="27"/>
  <c r="EA56" i="27"/>
  <c r="DZ56" i="27"/>
  <c r="DY56" i="27"/>
  <c r="DU56" i="27"/>
  <c r="DT56" i="27"/>
  <c r="DS56" i="27"/>
  <c r="FV56" i="27" s="1"/>
  <c r="DR56" i="27"/>
  <c r="FU56" i="27" s="1"/>
  <c r="DQ56" i="27"/>
  <c r="DP56" i="27"/>
  <c r="DO56" i="27"/>
  <c r="DN56" i="27"/>
  <c r="DM56" i="27"/>
  <c r="DL56" i="27"/>
  <c r="DK56" i="27"/>
  <c r="DJ56" i="27"/>
  <c r="DI56" i="27"/>
  <c r="DH56" i="27"/>
  <c r="DG56" i="27"/>
  <c r="DF56" i="27"/>
  <c r="DE56" i="27"/>
  <c r="DD56" i="27"/>
  <c r="DC56" i="27"/>
  <c r="DB56" i="27"/>
  <c r="DA56" i="27"/>
  <c r="CZ56" i="27"/>
  <c r="CY56" i="27"/>
  <c r="CX56" i="27"/>
  <c r="CW56" i="27"/>
  <c r="CV56" i="27"/>
  <c r="CU56" i="27"/>
  <c r="CT56" i="27"/>
  <c r="CS56" i="27"/>
  <c r="CR56" i="27"/>
  <c r="CQ56" i="27"/>
  <c r="CP56" i="27"/>
  <c r="CO56" i="27"/>
  <c r="CN56" i="27"/>
  <c r="CM56" i="27"/>
  <c r="CL56" i="27"/>
  <c r="CK56" i="27"/>
  <c r="CJ56" i="27"/>
  <c r="CI56" i="27"/>
  <c r="CG56" i="27"/>
  <c r="BQ56" i="27"/>
  <c r="BP56" i="27"/>
  <c r="BO56" i="27"/>
  <c r="BN56" i="27"/>
  <c r="BM56" i="27"/>
  <c r="BL56" i="27"/>
  <c r="BK56" i="27"/>
  <c r="BJ56" i="27"/>
  <c r="BI56" i="27"/>
  <c r="BH56" i="27"/>
  <c r="BG56" i="27"/>
  <c r="BF56" i="27"/>
  <c r="BE56" i="27"/>
  <c r="BD56" i="27"/>
  <c r="BC56" i="27"/>
  <c r="BB56" i="27"/>
  <c r="BA56" i="27"/>
  <c r="AZ56" i="27"/>
  <c r="AY56" i="27"/>
  <c r="AW56" i="27"/>
  <c r="AS56" i="27"/>
  <c r="AR56" i="27"/>
  <c r="AN56" i="27"/>
  <c r="AM56" i="27"/>
  <c r="AE56" i="27"/>
  <c r="W56" i="27"/>
  <c r="U56" i="27"/>
  <c r="T56" i="27"/>
  <c r="S56" i="27"/>
  <c r="R56" i="27"/>
  <c r="P56" i="27"/>
  <c r="O56" i="27"/>
  <c r="N56" i="27"/>
  <c r="M56" i="27"/>
  <c r="K56" i="27"/>
  <c r="J56" i="27"/>
  <c r="I56" i="27"/>
  <c r="H56" i="27"/>
  <c r="G56" i="27"/>
  <c r="A56" i="27"/>
  <c r="CC56" i="27" s="1"/>
  <c r="EZ55" i="27"/>
  <c r="EI55" i="27"/>
  <c r="EG55" i="27"/>
  <c r="EF55" i="27"/>
  <c r="EE55" i="27"/>
  <c r="ED55" i="27"/>
  <c r="EC55" i="27"/>
  <c r="EB55" i="27"/>
  <c r="EA55" i="27"/>
  <c r="EK55" i="27" s="1"/>
  <c r="DZ55" i="27"/>
  <c r="DY55" i="27"/>
  <c r="AR55" i="27"/>
  <c r="AN55" i="27"/>
  <c r="U55" i="27"/>
  <c r="S55" i="27"/>
  <c r="P55" i="27"/>
  <c r="O55" i="27"/>
  <c r="N55" i="27"/>
  <c r="M55" i="27"/>
  <c r="K55" i="27"/>
  <c r="J55" i="27"/>
  <c r="I55" i="27"/>
  <c r="H55" i="27"/>
  <c r="FS54" i="27"/>
  <c r="FP54" i="27"/>
  <c r="FO54" i="27"/>
  <c r="FJ54" i="27"/>
  <c r="FI54" i="27"/>
  <c r="FH54" i="27"/>
  <c r="FC54" i="27"/>
  <c r="FF54" i="27" s="1"/>
  <c r="FA54" i="27"/>
  <c r="EZ54" i="27"/>
  <c r="EX54" i="27"/>
  <c r="FG54" i="27" s="1"/>
  <c r="EW54" i="27"/>
  <c r="EO54" i="27"/>
  <c r="FE54" i="27" s="1"/>
  <c r="EN54" i="27"/>
  <c r="EM54" i="27"/>
  <c r="EL54" i="27"/>
  <c r="EK54" i="27"/>
  <c r="EJ54" i="27"/>
  <c r="EI54" i="27"/>
  <c r="EH54" i="27"/>
  <c r="EG54" i="27"/>
  <c r="EF54" i="27"/>
  <c r="EE54" i="27"/>
  <c r="ED54" i="27"/>
  <c r="EC54" i="27"/>
  <c r="EB54" i="27"/>
  <c r="EA54" i="27"/>
  <c r="DZ54" i="27"/>
  <c r="DY54" i="27"/>
  <c r="AR54" i="27"/>
  <c r="AN54" i="27"/>
  <c r="U54" i="27"/>
  <c r="S54" i="27"/>
  <c r="S53" i="27" s="1"/>
  <c r="S52" i="27" s="1"/>
  <c r="S51" i="27" s="1"/>
  <c r="S50" i="27" s="1"/>
  <c r="S49" i="27" s="1"/>
  <c r="S48" i="27" s="1"/>
  <c r="S47" i="27" s="1"/>
  <c r="S46" i="27" s="1"/>
  <c r="S45" i="27" s="1"/>
  <c r="S44" i="27" s="1"/>
  <c r="S43" i="27" s="1"/>
  <c r="S42" i="27" s="1"/>
  <c r="S41" i="27" s="1"/>
  <c r="S40" i="27" s="1"/>
  <c r="S39" i="27" s="1"/>
  <c r="S38" i="27" s="1"/>
  <c r="S37" i="27" s="1"/>
  <c r="S36" i="27" s="1"/>
  <c r="S35" i="27" s="1"/>
  <c r="S34" i="27" s="1"/>
  <c r="S33" i="27" s="1"/>
  <c r="S32" i="27" s="1"/>
  <c r="S31" i="27" s="1"/>
  <c r="P54" i="27"/>
  <c r="O54" i="27"/>
  <c r="N54" i="27"/>
  <c r="M54" i="27"/>
  <c r="K54" i="27"/>
  <c r="L54" i="27" s="1"/>
  <c r="J54" i="27"/>
  <c r="I54" i="27"/>
  <c r="H54" i="27"/>
  <c r="EZ53" i="27"/>
  <c r="EI53" i="27"/>
  <c r="EG53" i="27"/>
  <c r="EF53" i="27"/>
  <c r="EE53" i="27"/>
  <c r="ED53" i="27"/>
  <c r="EC53" i="27"/>
  <c r="EB53" i="27"/>
  <c r="EA53" i="27"/>
  <c r="EK53" i="27" s="1"/>
  <c r="DZ53" i="27"/>
  <c r="DY53" i="27"/>
  <c r="AR53" i="27"/>
  <c r="AN53" i="27"/>
  <c r="U53" i="27"/>
  <c r="P53" i="27"/>
  <c r="O53" i="27"/>
  <c r="N53" i="27"/>
  <c r="M53" i="27"/>
  <c r="K53" i="27"/>
  <c r="J53" i="27"/>
  <c r="I53" i="27"/>
  <c r="H53" i="27"/>
  <c r="FS52" i="27"/>
  <c r="FP52" i="27"/>
  <c r="FO52" i="27"/>
  <c r="FJ52" i="27"/>
  <c r="FI52" i="27"/>
  <c r="FH52" i="27"/>
  <c r="FC52" i="27"/>
  <c r="FF52" i="27" s="1"/>
  <c r="FA52" i="27"/>
  <c r="EZ52" i="27"/>
  <c r="EX52" i="27"/>
  <c r="FG52" i="27" s="1"/>
  <c r="EW52" i="27"/>
  <c r="EO52" i="27"/>
  <c r="FE52" i="27" s="1"/>
  <c r="EN52" i="27"/>
  <c r="EM52" i="27"/>
  <c r="EL52" i="27"/>
  <c r="EK52" i="27"/>
  <c r="EJ52" i="27"/>
  <c r="EI52" i="27"/>
  <c r="EH52" i="27"/>
  <c r="EG52" i="27"/>
  <c r="EF52" i="27"/>
  <c r="EE52" i="27"/>
  <c r="ED52" i="27"/>
  <c r="EC52" i="27"/>
  <c r="EB52" i="27"/>
  <c r="EA52" i="27"/>
  <c r="DZ52" i="27"/>
  <c r="DY52" i="27"/>
  <c r="AR52" i="27"/>
  <c r="AN52" i="27"/>
  <c r="U52" i="27"/>
  <c r="P52" i="27"/>
  <c r="O52" i="27"/>
  <c r="N52" i="27"/>
  <c r="M52" i="27"/>
  <c r="K52" i="27"/>
  <c r="J52" i="27"/>
  <c r="I52" i="27"/>
  <c r="H52" i="27"/>
  <c r="FS51" i="27"/>
  <c r="FP51" i="27"/>
  <c r="FO51" i="27"/>
  <c r="FJ51" i="27"/>
  <c r="FI51" i="27"/>
  <c r="FH51" i="27"/>
  <c r="FC51" i="27"/>
  <c r="FF51" i="27" s="1"/>
  <c r="FA51" i="27"/>
  <c r="EZ51" i="27"/>
  <c r="EX51" i="27"/>
  <c r="FG51" i="27" s="1"/>
  <c r="EW51" i="27"/>
  <c r="EO51" i="27"/>
  <c r="FE51" i="27" s="1"/>
  <c r="EN51" i="27"/>
  <c r="EM51" i="27"/>
  <c r="EL51" i="27"/>
  <c r="EK51" i="27"/>
  <c r="EJ51" i="27"/>
  <c r="EI51" i="27"/>
  <c r="EH51" i="27"/>
  <c r="EG51" i="27"/>
  <c r="EF51" i="27"/>
  <c r="EE51" i="27"/>
  <c r="ED51" i="27"/>
  <c r="EC51" i="27"/>
  <c r="EB51" i="27"/>
  <c r="EA51" i="27"/>
  <c r="DZ51" i="27"/>
  <c r="DY51" i="27"/>
  <c r="AR51" i="27"/>
  <c r="AN51" i="27"/>
  <c r="U51" i="27"/>
  <c r="P51" i="27"/>
  <c r="O51" i="27"/>
  <c r="N51" i="27"/>
  <c r="M51" i="27"/>
  <c r="K51" i="27"/>
  <c r="J51" i="27"/>
  <c r="I51" i="27"/>
  <c r="H51" i="27"/>
  <c r="FS50" i="27"/>
  <c r="FP50" i="27"/>
  <c r="FO50" i="27"/>
  <c r="FJ50" i="27"/>
  <c r="FI50" i="27"/>
  <c r="FH50" i="27"/>
  <c r="FC50" i="27"/>
  <c r="FF50" i="27" s="1"/>
  <c r="FA50" i="27"/>
  <c r="EZ50" i="27"/>
  <c r="EX50" i="27"/>
  <c r="FG50" i="27" s="1"/>
  <c r="EW50" i="27"/>
  <c r="EO50" i="27"/>
  <c r="FE50" i="27" s="1"/>
  <c r="EN50" i="27"/>
  <c r="EM50" i="27"/>
  <c r="EL50" i="27"/>
  <c r="EK50" i="27"/>
  <c r="EJ50" i="27"/>
  <c r="EI50" i="27"/>
  <c r="EH50" i="27"/>
  <c r="EG50" i="27"/>
  <c r="EF50" i="27"/>
  <c r="EE50" i="27"/>
  <c r="ED50" i="27"/>
  <c r="EC50" i="27"/>
  <c r="EB50" i="27"/>
  <c r="EA50" i="27"/>
  <c r="DZ50" i="27"/>
  <c r="DY50" i="27"/>
  <c r="AR50" i="27"/>
  <c r="AN50" i="27"/>
  <c r="U50" i="27"/>
  <c r="P50" i="27"/>
  <c r="Q50" i="27" s="1"/>
  <c r="O50" i="27"/>
  <c r="N50" i="27"/>
  <c r="M50" i="27"/>
  <c r="K50" i="27"/>
  <c r="J50" i="27"/>
  <c r="I50" i="27"/>
  <c r="H50" i="27"/>
  <c r="EZ49" i="27"/>
  <c r="EI49" i="27"/>
  <c r="EG49" i="27"/>
  <c r="EF49" i="27"/>
  <c r="EE49" i="27"/>
  <c r="ED49" i="27"/>
  <c r="EC49" i="27"/>
  <c r="EB49" i="27"/>
  <c r="EA49" i="27"/>
  <c r="EK49" i="27" s="1"/>
  <c r="DZ49" i="27"/>
  <c r="DY49" i="27"/>
  <c r="EJ49" i="27" s="1"/>
  <c r="AR49" i="27"/>
  <c r="AN49" i="27"/>
  <c r="U49" i="27"/>
  <c r="P49" i="27"/>
  <c r="O49" i="27"/>
  <c r="N49" i="27"/>
  <c r="M49" i="27"/>
  <c r="K49" i="27"/>
  <c r="J49" i="27"/>
  <c r="I49" i="27"/>
  <c r="H49" i="27"/>
  <c r="FS48" i="27"/>
  <c r="FP48" i="27"/>
  <c r="FO48" i="27"/>
  <c r="FJ48" i="27"/>
  <c r="FI48" i="27"/>
  <c r="FH48" i="27"/>
  <c r="FC48" i="27"/>
  <c r="FF48" i="27" s="1"/>
  <c r="FA48" i="27"/>
  <c r="EZ48" i="27"/>
  <c r="EX48" i="27"/>
  <c r="FG48" i="27" s="1"/>
  <c r="EW48" i="27"/>
  <c r="EO48" i="27"/>
  <c r="FE48" i="27" s="1"/>
  <c r="EN48" i="27"/>
  <c r="EM48" i="27"/>
  <c r="EL48" i="27"/>
  <c r="EK48" i="27"/>
  <c r="EJ48" i="27"/>
  <c r="EI48" i="27"/>
  <c r="EH48" i="27"/>
  <c r="EG48" i="27"/>
  <c r="EF48" i="27"/>
  <c r="EE48" i="27"/>
  <c r="ED48" i="27"/>
  <c r="EC48" i="27"/>
  <c r="EB48" i="27"/>
  <c r="EA48" i="27"/>
  <c r="DZ48" i="27"/>
  <c r="DY48" i="27"/>
  <c r="AR48" i="27"/>
  <c r="AN48" i="27"/>
  <c r="U48" i="27"/>
  <c r="P48" i="27"/>
  <c r="O48" i="27"/>
  <c r="N48" i="27"/>
  <c r="M48" i="27"/>
  <c r="K48" i="27"/>
  <c r="J48" i="27"/>
  <c r="I48" i="27"/>
  <c r="H48" i="27"/>
  <c r="FS47" i="27"/>
  <c r="FP47" i="27"/>
  <c r="FO47" i="27"/>
  <c r="FJ47" i="27"/>
  <c r="FI47" i="27"/>
  <c r="FH47" i="27"/>
  <c r="FC47" i="27"/>
  <c r="FF47" i="27" s="1"/>
  <c r="FA47" i="27"/>
  <c r="EZ47" i="27"/>
  <c r="EX47" i="27"/>
  <c r="FG47" i="27" s="1"/>
  <c r="EW47" i="27"/>
  <c r="EO47" i="27"/>
  <c r="FE47" i="27" s="1"/>
  <c r="EN47" i="27"/>
  <c r="EM47" i="27"/>
  <c r="EL47" i="27"/>
  <c r="EK47" i="27"/>
  <c r="EJ47" i="27"/>
  <c r="EI47" i="27"/>
  <c r="EH47" i="27"/>
  <c r="EG47" i="27"/>
  <c r="EF47" i="27"/>
  <c r="EE47" i="27"/>
  <c r="ED47" i="27"/>
  <c r="EC47" i="27"/>
  <c r="EB47" i="27"/>
  <c r="EA47" i="27"/>
  <c r="DZ47" i="27"/>
  <c r="DY47" i="27"/>
  <c r="AR47" i="27"/>
  <c r="AN47" i="27"/>
  <c r="U47" i="27"/>
  <c r="P47" i="27"/>
  <c r="O47" i="27"/>
  <c r="N47" i="27"/>
  <c r="M47" i="27"/>
  <c r="K47" i="27"/>
  <c r="J47" i="27"/>
  <c r="I47" i="27"/>
  <c r="H47" i="27"/>
  <c r="FS46" i="27"/>
  <c r="FP46" i="27"/>
  <c r="FO46" i="27"/>
  <c r="FJ46" i="27"/>
  <c r="FI46" i="27"/>
  <c r="FH46" i="27"/>
  <c r="FC46" i="27"/>
  <c r="FF46" i="27" s="1"/>
  <c r="FA46" i="27"/>
  <c r="EZ46" i="27"/>
  <c r="EX46" i="27"/>
  <c r="FG46" i="27" s="1"/>
  <c r="EW46" i="27"/>
  <c r="EO46" i="27"/>
  <c r="FE46" i="27" s="1"/>
  <c r="EN46" i="27"/>
  <c r="EM46" i="27"/>
  <c r="EL46" i="27"/>
  <c r="EK46" i="27"/>
  <c r="EJ46" i="27"/>
  <c r="EI46" i="27"/>
  <c r="EH46" i="27"/>
  <c r="EG46" i="27"/>
  <c r="EF46" i="27"/>
  <c r="EE46" i="27"/>
  <c r="ED46" i="27"/>
  <c r="EC46" i="27"/>
  <c r="EB46" i="27"/>
  <c r="EA46" i="27"/>
  <c r="DZ46" i="27"/>
  <c r="DY46" i="27"/>
  <c r="AR46" i="27"/>
  <c r="AN46" i="27"/>
  <c r="U46" i="27"/>
  <c r="P46" i="27"/>
  <c r="O46" i="27"/>
  <c r="N46" i="27"/>
  <c r="M46" i="27"/>
  <c r="K46" i="27"/>
  <c r="J46" i="27"/>
  <c r="I46" i="27"/>
  <c r="H46" i="27"/>
  <c r="EZ45" i="27"/>
  <c r="EJ45" i="27"/>
  <c r="EI45" i="27"/>
  <c r="EG45" i="27"/>
  <c r="EF45" i="27"/>
  <c r="EE45" i="27"/>
  <c r="ED45" i="27"/>
  <c r="EC45" i="27"/>
  <c r="EB45" i="27"/>
  <c r="EA45" i="27"/>
  <c r="EW45" i="27" s="1"/>
  <c r="EX45" i="27" s="1"/>
  <c r="FG45" i="27" s="1"/>
  <c r="DZ45" i="27"/>
  <c r="DY45" i="27"/>
  <c r="EH45" i="27" s="1"/>
  <c r="AR45" i="27"/>
  <c r="AN45" i="27"/>
  <c r="U45" i="27"/>
  <c r="P45" i="27"/>
  <c r="O45" i="27"/>
  <c r="N45" i="27"/>
  <c r="M45" i="27"/>
  <c r="K45" i="27"/>
  <c r="J45" i="27"/>
  <c r="I45" i="27"/>
  <c r="H45" i="27"/>
  <c r="FS44" i="27"/>
  <c r="FP44" i="27"/>
  <c r="FO44" i="27"/>
  <c r="FJ44" i="27"/>
  <c r="FI44" i="27"/>
  <c r="FH44" i="27"/>
  <c r="FC44" i="27"/>
  <c r="FF44" i="27" s="1"/>
  <c r="FA44" i="27"/>
  <c r="EZ44" i="27"/>
  <c r="EX44" i="27"/>
  <c r="FG44" i="27" s="1"/>
  <c r="EW44" i="27"/>
  <c r="EO44" i="27"/>
  <c r="FE44" i="27" s="1"/>
  <c r="EN44" i="27"/>
  <c r="EM44" i="27"/>
  <c r="EL44" i="27"/>
  <c r="EK44" i="27"/>
  <c r="EJ44" i="27"/>
  <c r="EI44" i="27"/>
  <c r="EH44" i="27"/>
  <c r="EG44" i="27"/>
  <c r="EF44" i="27"/>
  <c r="EE44" i="27"/>
  <c r="ED44" i="27"/>
  <c r="EC44" i="27"/>
  <c r="EB44" i="27"/>
  <c r="EA44" i="27"/>
  <c r="DZ44" i="27"/>
  <c r="DY44" i="27"/>
  <c r="AR44" i="27"/>
  <c r="AN44" i="27"/>
  <c r="U44" i="27"/>
  <c r="P44" i="27"/>
  <c r="O44" i="27"/>
  <c r="N44" i="27"/>
  <c r="M44" i="27"/>
  <c r="K44" i="27"/>
  <c r="J44" i="27"/>
  <c r="I44" i="27"/>
  <c r="H44" i="27"/>
  <c r="FS43" i="27"/>
  <c r="FP43" i="27"/>
  <c r="FO43" i="27"/>
  <c r="FJ43" i="27"/>
  <c r="FI43" i="27"/>
  <c r="FH43" i="27"/>
  <c r="FC43" i="27"/>
  <c r="FF43" i="27" s="1"/>
  <c r="FA43" i="27"/>
  <c r="EZ43" i="27"/>
  <c r="EX43" i="27"/>
  <c r="FG43" i="27" s="1"/>
  <c r="EW43" i="27"/>
  <c r="EO43" i="27"/>
  <c r="FE43" i="27" s="1"/>
  <c r="EN43" i="27"/>
  <c r="EM43" i="27"/>
  <c r="EL43" i="27"/>
  <c r="EK43" i="27"/>
  <c r="EJ43" i="27"/>
  <c r="EI43" i="27"/>
  <c r="EH43" i="27"/>
  <c r="EG43" i="27"/>
  <c r="EF43" i="27"/>
  <c r="EE43" i="27"/>
  <c r="ED43" i="27"/>
  <c r="EC43" i="27"/>
  <c r="EB43" i="27"/>
  <c r="EA43" i="27"/>
  <c r="DZ43" i="27"/>
  <c r="DY43" i="27"/>
  <c r="AR43" i="27"/>
  <c r="AN43" i="27"/>
  <c r="U43" i="27"/>
  <c r="U42" i="27" s="1"/>
  <c r="U41" i="27" s="1"/>
  <c r="U40" i="27" s="1"/>
  <c r="U39" i="27" s="1"/>
  <c r="U38" i="27" s="1"/>
  <c r="U37" i="27" s="1"/>
  <c r="U36" i="27" s="1"/>
  <c r="U35" i="27" s="1"/>
  <c r="U34" i="27" s="1"/>
  <c r="U33" i="27" s="1"/>
  <c r="U32" i="27" s="1"/>
  <c r="U31" i="27" s="1"/>
  <c r="P43" i="27"/>
  <c r="O43" i="27"/>
  <c r="N43" i="27"/>
  <c r="M43" i="27"/>
  <c r="K43" i="27"/>
  <c r="J43" i="27"/>
  <c r="I43" i="27"/>
  <c r="H43" i="27"/>
  <c r="EZ42" i="27"/>
  <c r="EJ42" i="27"/>
  <c r="EW42" i="27" s="1"/>
  <c r="EX42" i="27" s="1"/>
  <c r="FG42" i="27" s="1"/>
  <c r="EG42" i="27"/>
  <c r="EF42" i="27"/>
  <c r="EE42" i="27"/>
  <c r="ED42" i="27"/>
  <c r="EC42" i="27"/>
  <c r="EB42" i="27"/>
  <c r="EA42" i="27"/>
  <c r="EK42" i="27" s="1"/>
  <c r="DZ42" i="27"/>
  <c r="EI42" i="27" s="1"/>
  <c r="DY42" i="27"/>
  <c r="EH42" i="27" s="1"/>
  <c r="AR42" i="27"/>
  <c r="AN42" i="27"/>
  <c r="Q42" i="27"/>
  <c r="P42" i="27"/>
  <c r="O42" i="27"/>
  <c r="N42" i="27"/>
  <c r="M42" i="27"/>
  <c r="L42" i="27"/>
  <c r="K42" i="27"/>
  <c r="J42" i="27"/>
  <c r="I42" i="27"/>
  <c r="H42" i="27"/>
  <c r="EZ41" i="27"/>
  <c r="EK41" i="27"/>
  <c r="EG41" i="27"/>
  <c r="EF41" i="27"/>
  <c r="EE41" i="27"/>
  <c r="ED41" i="27"/>
  <c r="EC41" i="27"/>
  <c r="EB41" i="27"/>
  <c r="EA41" i="27"/>
  <c r="DZ41" i="27"/>
  <c r="EI41" i="27" s="1"/>
  <c r="DY41" i="27"/>
  <c r="EJ41" i="27" s="1"/>
  <c r="AR41" i="27"/>
  <c r="AN41" i="27"/>
  <c r="Q41" i="27"/>
  <c r="P41" i="27"/>
  <c r="O41" i="27"/>
  <c r="N41" i="27"/>
  <c r="M41" i="27"/>
  <c r="L41" i="27"/>
  <c r="K41" i="27"/>
  <c r="J41" i="27"/>
  <c r="I41" i="27"/>
  <c r="H41" i="27"/>
  <c r="EZ40" i="27"/>
  <c r="EW40" i="27"/>
  <c r="EX40" i="27" s="1"/>
  <c r="FG40" i="27" s="1"/>
  <c r="EJ40" i="27"/>
  <c r="EI40" i="27"/>
  <c r="EG40" i="27"/>
  <c r="EF40" i="27"/>
  <c r="EE40" i="27"/>
  <c r="ED40" i="27"/>
  <c r="EC40" i="27"/>
  <c r="EB40" i="27"/>
  <c r="EA40" i="27"/>
  <c r="DZ40" i="27"/>
  <c r="DY40" i="27"/>
  <c r="EH40" i="27" s="1"/>
  <c r="AR40" i="27"/>
  <c r="AN40" i="27"/>
  <c r="Q40" i="27"/>
  <c r="P40" i="27"/>
  <c r="O40" i="27"/>
  <c r="N40" i="27"/>
  <c r="M40" i="27"/>
  <c r="L40" i="27"/>
  <c r="K40" i="27"/>
  <c r="J40" i="27"/>
  <c r="I40" i="27"/>
  <c r="H40" i="27"/>
  <c r="EZ39" i="27"/>
  <c r="EI39" i="27"/>
  <c r="EG39" i="27"/>
  <c r="EF39" i="27"/>
  <c r="EE39" i="27"/>
  <c r="ED39" i="27"/>
  <c r="EC39" i="27"/>
  <c r="EB39" i="27"/>
  <c r="EA39" i="27"/>
  <c r="EK39" i="27" s="1"/>
  <c r="DZ39" i="27"/>
  <c r="DY39" i="27"/>
  <c r="EH39" i="27" s="1"/>
  <c r="AR39" i="27"/>
  <c r="AN39" i="27"/>
  <c r="Q39" i="27"/>
  <c r="P39" i="27"/>
  <c r="O39" i="27"/>
  <c r="N39" i="27"/>
  <c r="M39" i="27"/>
  <c r="L39" i="27"/>
  <c r="K39" i="27"/>
  <c r="J39" i="27"/>
  <c r="I39" i="27"/>
  <c r="H39" i="27"/>
  <c r="EZ38" i="27"/>
  <c r="EH38" i="27"/>
  <c r="EG38" i="27"/>
  <c r="EF38" i="27"/>
  <c r="EE38" i="27"/>
  <c r="ED38" i="27"/>
  <c r="EC38" i="27"/>
  <c r="EB38" i="27"/>
  <c r="EA38" i="27"/>
  <c r="EK38" i="27" s="1"/>
  <c r="DZ38" i="27"/>
  <c r="EJ38" i="27" s="1"/>
  <c r="DY38" i="27"/>
  <c r="AR38" i="27"/>
  <c r="AN38" i="27"/>
  <c r="Q38" i="27"/>
  <c r="P38" i="27"/>
  <c r="O38" i="27"/>
  <c r="N38" i="27"/>
  <c r="M38" i="27"/>
  <c r="L38" i="27"/>
  <c r="K38" i="27"/>
  <c r="J38" i="27"/>
  <c r="I38" i="27"/>
  <c r="H38" i="27"/>
  <c r="EZ37" i="27"/>
  <c r="EH37" i="27"/>
  <c r="EG37" i="27"/>
  <c r="EF37" i="27"/>
  <c r="EE37" i="27"/>
  <c r="ED37" i="27"/>
  <c r="EC37" i="27"/>
  <c r="EB37" i="27"/>
  <c r="EA37" i="27"/>
  <c r="EK37" i="27" s="1"/>
  <c r="DZ37" i="27"/>
  <c r="EJ37" i="27" s="1"/>
  <c r="DY37" i="27"/>
  <c r="AR37" i="27"/>
  <c r="AN37" i="27"/>
  <c r="Q37" i="27"/>
  <c r="P37" i="27"/>
  <c r="O37" i="27"/>
  <c r="N37" i="27"/>
  <c r="M37" i="27"/>
  <c r="L37" i="27"/>
  <c r="K37" i="27"/>
  <c r="J37" i="27"/>
  <c r="I37" i="27"/>
  <c r="H37" i="27"/>
  <c r="EZ36" i="27"/>
  <c r="EH36" i="27"/>
  <c r="EG36" i="27"/>
  <c r="EF36" i="27"/>
  <c r="EE36" i="27"/>
  <c r="ED36" i="27"/>
  <c r="EC36" i="27"/>
  <c r="EB36" i="27"/>
  <c r="EA36" i="27"/>
  <c r="EK36" i="27" s="1"/>
  <c r="DZ36" i="27"/>
  <c r="EI36" i="27" s="1"/>
  <c r="DY36" i="27"/>
  <c r="EJ36" i="27" s="1"/>
  <c r="AR36" i="27"/>
  <c r="AN36" i="27"/>
  <c r="Q36" i="27"/>
  <c r="P36" i="27"/>
  <c r="O36" i="27"/>
  <c r="N36" i="27"/>
  <c r="M36" i="27"/>
  <c r="L36" i="27"/>
  <c r="K36" i="27"/>
  <c r="J36" i="27"/>
  <c r="I36" i="27"/>
  <c r="H36" i="27"/>
  <c r="EZ35" i="27"/>
  <c r="EH35" i="27"/>
  <c r="EG35" i="27"/>
  <c r="EF35" i="27"/>
  <c r="EE35" i="27"/>
  <c r="ED35" i="27"/>
  <c r="EC35" i="27"/>
  <c r="EB35" i="27"/>
  <c r="EA35" i="27"/>
  <c r="EK35" i="27" s="1"/>
  <c r="DZ35" i="27"/>
  <c r="EJ35" i="27" s="1"/>
  <c r="DY35" i="27"/>
  <c r="AR35" i="27"/>
  <c r="AN35" i="27"/>
  <c r="Q35" i="27"/>
  <c r="P35" i="27"/>
  <c r="O35" i="27"/>
  <c r="N35" i="27"/>
  <c r="M35" i="27"/>
  <c r="L35" i="27"/>
  <c r="K35" i="27"/>
  <c r="J35" i="27"/>
  <c r="I35" i="27"/>
  <c r="H35" i="27"/>
  <c r="FS34" i="27"/>
  <c r="FP34" i="27"/>
  <c r="FO34" i="27"/>
  <c r="FJ34" i="27"/>
  <c r="FI34" i="27"/>
  <c r="FH34" i="27"/>
  <c r="FC34" i="27"/>
  <c r="FF34" i="27" s="1"/>
  <c r="FA34" i="27"/>
  <c r="EZ34" i="27"/>
  <c r="EX34" i="27"/>
  <c r="FG34" i="27" s="1"/>
  <c r="EW34" i="27"/>
  <c r="EO34" i="27"/>
  <c r="FE34" i="27" s="1"/>
  <c r="EN34" i="27"/>
  <c r="EM34" i="27"/>
  <c r="EL34" i="27"/>
  <c r="EK34" i="27"/>
  <c r="EJ34" i="27"/>
  <c r="EI34" i="27"/>
  <c r="EH34" i="27"/>
  <c r="EG34" i="27"/>
  <c r="EF34" i="27"/>
  <c r="EE34" i="27"/>
  <c r="ED34" i="27"/>
  <c r="EC34" i="27"/>
  <c r="EB34" i="27"/>
  <c r="EA34" i="27"/>
  <c r="DZ34" i="27"/>
  <c r="DY34" i="27"/>
  <c r="AR34" i="27"/>
  <c r="AN34" i="27"/>
  <c r="Q34" i="27"/>
  <c r="P34" i="27"/>
  <c r="O34" i="27"/>
  <c r="N34" i="27"/>
  <c r="M34" i="27"/>
  <c r="L34" i="27"/>
  <c r="K34" i="27"/>
  <c r="J34" i="27"/>
  <c r="I34" i="27"/>
  <c r="H34" i="27"/>
  <c r="FS33" i="27"/>
  <c r="FP33" i="27"/>
  <c r="FO33" i="27"/>
  <c r="FJ33" i="27"/>
  <c r="FI33" i="27"/>
  <c r="FH33" i="27"/>
  <c r="FC33" i="27"/>
  <c r="FF33" i="27" s="1"/>
  <c r="FA33" i="27"/>
  <c r="EZ33" i="27"/>
  <c r="EX33" i="27"/>
  <c r="FG33" i="27" s="1"/>
  <c r="EW33" i="27"/>
  <c r="EO33" i="27"/>
  <c r="FE33" i="27" s="1"/>
  <c r="EN33" i="27"/>
  <c r="EM33" i="27"/>
  <c r="EL33" i="27"/>
  <c r="EK33" i="27"/>
  <c r="EJ33" i="27"/>
  <c r="EI33" i="27"/>
  <c r="EH33" i="27"/>
  <c r="EG33" i="27"/>
  <c r="EF33" i="27"/>
  <c r="EE33" i="27"/>
  <c r="ED33" i="27"/>
  <c r="EC33" i="27"/>
  <c r="EB33" i="27"/>
  <c r="EA33" i="27"/>
  <c r="DZ33" i="27"/>
  <c r="DY33" i="27"/>
  <c r="AR33" i="27"/>
  <c r="AN33" i="27"/>
  <c r="Q33" i="27"/>
  <c r="P33" i="27"/>
  <c r="O33" i="27"/>
  <c r="N33" i="27"/>
  <c r="M33" i="27"/>
  <c r="L33" i="27"/>
  <c r="K33" i="27"/>
  <c r="J33" i="27"/>
  <c r="I33" i="27"/>
  <c r="H33" i="27"/>
  <c r="FS32" i="27"/>
  <c r="FP32" i="27"/>
  <c r="FO32" i="27"/>
  <c r="FJ32" i="27"/>
  <c r="FI32" i="27"/>
  <c r="FH32" i="27"/>
  <c r="FC32" i="27"/>
  <c r="FF32" i="27" s="1"/>
  <c r="FA32" i="27"/>
  <c r="EZ32" i="27"/>
  <c r="EX32" i="27"/>
  <c r="FG32" i="27" s="1"/>
  <c r="EW32" i="27"/>
  <c r="EO32" i="27"/>
  <c r="FE32" i="27" s="1"/>
  <c r="EN32" i="27"/>
  <c r="EM32" i="27"/>
  <c r="EL32" i="27"/>
  <c r="EK32" i="27"/>
  <c r="EJ32" i="27"/>
  <c r="EI32" i="27"/>
  <c r="EH32" i="27"/>
  <c r="EG32" i="27"/>
  <c r="EF32" i="27"/>
  <c r="EE32" i="27"/>
  <c r="ED32" i="27"/>
  <c r="EC32" i="27"/>
  <c r="EB32" i="27"/>
  <c r="EA32" i="27"/>
  <c r="DZ32" i="27"/>
  <c r="DY32" i="27"/>
  <c r="BR32" i="27"/>
  <c r="AR32" i="27"/>
  <c r="AN32" i="27"/>
  <c r="Q32" i="27"/>
  <c r="P32" i="27"/>
  <c r="O32" i="27"/>
  <c r="N32" i="27"/>
  <c r="M32" i="27"/>
  <c r="L32" i="27"/>
  <c r="K32" i="27"/>
  <c r="J32" i="27"/>
  <c r="I32" i="27"/>
  <c r="H32" i="27"/>
  <c r="A32" i="27"/>
  <c r="A33" i="27" s="1"/>
  <c r="FS31" i="27"/>
  <c r="FR31" i="27"/>
  <c r="FP31" i="27"/>
  <c r="FO31" i="27"/>
  <c r="FJ31" i="27"/>
  <c r="FI31" i="27"/>
  <c r="FH31" i="27"/>
  <c r="FC31" i="27"/>
  <c r="FF31" i="27" s="1"/>
  <c r="FA31" i="27"/>
  <c r="EZ31" i="27"/>
  <c r="EX31" i="27"/>
  <c r="FG31" i="27" s="1"/>
  <c r="EW31" i="27"/>
  <c r="EO31" i="27"/>
  <c r="FE31" i="27" s="1"/>
  <c r="EN31" i="27"/>
  <c r="EM31" i="27"/>
  <c r="EL31" i="27"/>
  <c r="EK31" i="27"/>
  <c r="EJ31" i="27"/>
  <c r="EI31" i="27"/>
  <c r="EH31" i="27"/>
  <c r="EG31" i="27"/>
  <c r="EF31" i="27"/>
  <c r="EE31" i="27"/>
  <c r="ED31" i="27"/>
  <c r="EC31" i="27"/>
  <c r="EB31" i="27"/>
  <c r="EA31" i="27"/>
  <c r="DZ31" i="27"/>
  <c r="DY31" i="27"/>
  <c r="T31" i="27"/>
  <c r="T32" i="27" s="1"/>
  <c r="T33" i="27" s="1"/>
  <c r="T34" i="27" s="1"/>
  <c r="T35" i="27" s="1"/>
  <c r="T36" i="27" s="1"/>
  <c r="T37" i="27" s="1"/>
  <c r="T38" i="27" s="1"/>
  <c r="T39" i="27" s="1"/>
  <c r="T40" i="27" s="1"/>
  <c r="T41" i="27" s="1"/>
  <c r="T42" i="27" s="1"/>
  <c r="T43" i="27" s="1"/>
  <c r="T44" i="27" s="1"/>
  <c r="T45" i="27" s="1"/>
  <c r="T46" i="27" s="1"/>
  <c r="T47" i="27" s="1"/>
  <c r="T48" i="27" s="1"/>
  <c r="T49" i="27" s="1"/>
  <c r="T50" i="27" s="1"/>
  <c r="T51" i="27" s="1"/>
  <c r="T52" i="27" s="1"/>
  <c r="T53" i="27" s="1"/>
  <c r="T54" i="27" s="1"/>
  <c r="T55" i="27" s="1"/>
  <c r="R31" i="27"/>
  <c r="R32" i="27" s="1"/>
  <c r="R33" i="27" s="1"/>
  <c r="R34" i="27" s="1"/>
  <c r="R35" i="27" s="1"/>
  <c r="R36" i="27" s="1"/>
  <c r="R37" i="27" s="1"/>
  <c r="R38" i="27" s="1"/>
  <c r="R39" i="27" s="1"/>
  <c r="R40" i="27" s="1"/>
  <c r="R41" i="27" s="1"/>
  <c r="R42" i="27" s="1"/>
  <c r="R43" i="27" s="1"/>
  <c r="R44" i="27" s="1"/>
  <c r="R45" i="27" s="1"/>
  <c r="R46" i="27" s="1"/>
  <c r="R47" i="27" s="1"/>
  <c r="R48" i="27" s="1"/>
  <c r="R49" i="27" s="1"/>
  <c r="R50" i="27" s="1"/>
  <c r="R51" i="27" s="1"/>
  <c r="R52" i="27" s="1"/>
  <c r="R53" i="27" s="1"/>
  <c r="R54" i="27" s="1"/>
  <c r="R55" i="27" s="1"/>
  <c r="Q31" i="27"/>
  <c r="P31" i="27"/>
  <c r="O31" i="27"/>
  <c r="N31" i="27"/>
  <c r="M31" i="27"/>
  <c r="L31" i="27"/>
  <c r="K31" i="27"/>
  <c r="J31" i="27"/>
  <c r="I31" i="27"/>
  <c r="H31" i="27"/>
  <c r="W30" i="27"/>
  <c r="W31" i="27" s="1"/>
  <c r="AQ24" i="27"/>
  <c r="AP24" i="27"/>
  <c r="AQ23" i="27"/>
  <c r="AP23" i="27"/>
  <c r="AC23" i="27"/>
  <c r="AQ22" i="27"/>
  <c r="AP22" i="27"/>
  <c r="AC22" i="27"/>
  <c r="AC21" i="27"/>
  <c r="AQ20" i="27"/>
  <c r="AP20" i="27"/>
  <c r="AC20" i="27"/>
  <c r="AQ19" i="27"/>
  <c r="AP19" i="27"/>
  <c r="AQ17" i="27"/>
  <c r="AP17" i="27"/>
  <c r="AQ16" i="27"/>
  <c r="AP16" i="27"/>
  <c r="AQ15" i="27"/>
  <c r="AP15" i="27"/>
  <c r="AQ14" i="27"/>
  <c r="AP14" i="27"/>
  <c r="AQ13" i="27"/>
  <c r="AP13" i="27"/>
  <c r="AQ12" i="27"/>
  <c r="AP12" i="27"/>
  <c r="AQ11" i="27"/>
  <c r="AP11" i="27"/>
  <c r="AQ8" i="27"/>
  <c r="AP8" i="27"/>
  <c r="AQ7" i="27"/>
  <c r="AP7" i="27"/>
  <c r="AQ6" i="27"/>
  <c r="AP6" i="27"/>
  <c r="DT5" i="27"/>
  <c r="AQ5" i="27"/>
  <c r="AP5" i="27"/>
  <c r="DT4" i="27"/>
  <c r="AQ4" i="27"/>
  <c r="AP4" i="27"/>
  <c r="AQ3" i="27"/>
  <c r="AP3" i="27"/>
  <c r="B1" i="27"/>
  <c r="AD18" i="26"/>
  <c r="FS151" i="26"/>
  <c r="FP151" i="26"/>
  <c r="FO151" i="26"/>
  <c r="FJ151" i="26"/>
  <c r="FK151" i="26" s="1"/>
  <c r="FI151" i="26"/>
  <c r="FH151" i="26"/>
  <c r="FC151" i="26"/>
  <c r="FF151" i="26" s="1"/>
  <c r="FA151" i="26"/>
  <c r="EZ151" i="26"/>
  <c r="EX151" i="26"/>
  <c r="FG151" i="26" s="1"/>
  <c r="EW151" i="26"/>
  <c r="EO151" i="26"/>
  <c r="FE151" i="26" s="1"/>
  <c r="EN151" i="26"/>
  <c r="EM151" i="26"/>
  <c r="EL151" i="26"/>
  <c r="EK151" i="26"/>
  <c r="EJ151" i="26"/>
  <c r="EI151" i="26"/>
  <c r="EH151" i="26"/>
  <c r="EG151" i="26"/>
  <c r="EF151" i="26"/>
  <c r="EE151" i="26"/>
  <c r="ED151" i="26"/>
  <c r="EC151" i="26"/>
  <c r="EB151" i="26"/>
  <c r="EA151" i="26"/>
  <c r="DZ151" i="26"/>
  <c r="DY151" i="26"/>
  <c r="DU151" i="26"/>
  <c r="DT151" i="26"/>
  <c r="DS151" i="26"/>
  <c r="FV151" i="26" s="1"/>
  <c r="DR151" i="26"/>
  <c r="FU151" i="26" s="1"/>
  <c r="DQ151" i="26"/>
  <c r="DP151" i="26"/>
  <c r="DO151" i="26"/>
  <c r="DN151" i="26"/>
  <c r="DM151" i="26"/>
  <c r="DL151" i="26"/>
  <c r="DK151" i="26"/>
  <c r="DJ151" i="26"/>
  <c r="DI151" i="26"/>
  <c r="DH151" i="26"/>
  <c r="DG151" i="26"/>
  <c r="DF151" i="26"/>
  <c r="DE151" i="26"/>
  <c r="DD151" i="26"/>
  <c r="DC151" i="26"/>
  <c r="DB151" i="26"/>
  <c r="DA151" i="26"/>
  <c r="CZ151" i="26"/>
  <c r="CY151" i="26"/>
  <c r="CX151" i="26"/>
  <c r="CW151" i="26"/>
  <c r="CV151" i="26"/>
  <c r="CU151" i="26"/>
  <c r="CT151" i="26"/>
  <c r="CS151" i="26"/>
  <c r="CR151" i="26"/>
  <c r="CQ151" i="26"/>
  <c r="CP151" i="26"/>
  <c r="CO151" i="26"/>
  <c r="CN151" i="26"/>
  <c r="CM151" i="26"/>
  <c r="CL151" i="26"/>
  <c r="CK151" i="26"/>
  <c r="CJ151" i="26"/>
  <c r="CI151" i="26"/>
  <c r="CG151" i="26"/>
  <c r="BQ151" i="26"/>
  <c r="BP151" i="26"/>
  <c r="BO151" i="26"/>
  <c r="BN151" i="26"/>
  <c r="BM151" i="26"/>
  <c r="BL151" i="26"/>
  <c r="BK151" i="26"/>
  <c r="BJ151" i="26"/>
  <c r="BI151" i="26"/>
  <c r="BH151" i="26"/>
  <c r="BG151" i="26"/>
  <c r="BF151" i="26"/>
  <c r="BE151" i="26"/>
  <c r="BD151" i="26"/>
  <c r="BC151" i="26"/>
  <c r="BB151" i="26"/>
  <c r="BA151" i="26"/>
  <c r="AZ151" i="26"/>
  <c r="AY151" i="26"/>
  <c r="AW151" i="26"/>
  <c r="AS151" i="26"/>
  <c r="AR151" i="26"/>
  <c r="AN151" i="26"/>
  <c r="AM151" i="26"/>
  <c r="AE151" i="26"/>
  <c r="W151" i="26"/>
  <c r="V151" i="26"/>
  <c r="U151" i="26"/>
  <c r="T151" i="26"/>
  <c r="S151" i="26"/>
  <c r="R151" i="26"/>
  <c r="P151" i="26"/>
  <c r="O151" i="26"/>
  <c r="N151" i="26"/>
  <c r="M151" i="26"/>
  <c r="K151" i="26"/>
  <c r="J151" i="26"/>
  <c r="I151" i="26"/>
  <c r="H151" i="26"/>
  <c r="G151" i="26"/>
  <c r="A151" i="26"/>
  <c r="BY151" i="26" s="1"/>
  <c r="FS150" i="26"/>
  <c r="FP150" i="26"/>
  <c r="FO150" i="26"/>
  <c r="FJ150" i="26"/>
  <c r="FI150" i="26"/>
  <c r="FH150" i="26"/>
  <c r="FC150" i="26"/>
  <c r="FF150" i="26" s="1"/>
  <c r="FA150" i="26"/>
  <c r="EZ150" i="26"/>
  <c r="EX150" i="26"/>
  <c r="FG150" i="26" s="1"/>
  <c r="EW150" i="26"/>
  <c r="EO150" i="26"/>
  <c r="FE150" i="26" s="1"/>
  <c r="EN150" i="26"/>
  <c r="EM150" i="26"/>
  <c r="EL150" i="26"/>
  <c r="EK150" i="26"/>
  <c r="EJ150" i="26"/>
  <c r="EI150" i="26"/>
  <c r="EH150" i="26"/>
  <c r="EG150" i="26"/>
  <c r="EF150" i="26"/>
  <c r="EE150" i="26"/>
  <c r="ED150" i="26"/>
  <c r="EC150" i="26"/>
  <c r="EB150" i="26"/>
  <c r="EA150" i="26"/>
  <c r="DZ150" i="26"/>
  <c r="DY150" i="26"/>
  <c r="DU150" i="26"/>
  <c r="DT150" i="26"/>
  <c r="DS150" i="26"/>
  <c r="FV150" i="26" s="1"/>
  <c r="DR150" i="26"/>
  <c r="FU150" i="26" s="1"/>
  <c r="DQ150" i="26"/>
  <c r="DP150" i="26"/>
  <c r="DO150" i="26"/>
  <c r="DN150" i="26"/>
  <c r="DM150" i="26"/>
  <c r="DL150" i="26"/>
  <c r="DK150" i="26"/>
  <c r="DJ150" i="26"/>
  <c r="DI150" i="26"/>
  <c r="DH150" i="26"/>
  <c r="DG150" i="26"/>
  <c r="DF150" i="26"/>
  <c r="DE150" i="26"/>
  <c r="DD150" i="26"/>
  <c r="DC150" i="26"/>
  <c r="DB150" i="26"/>
  <c r="DA150" i="26"/>
  <c r="CZ150" i="26"/>
  <c r="CY150" i="26"/>
  <c r="CX150" i="26"/>
  <c r="CW150" i="26"/>
  <c r="CV150" i="26"/>
  <c r="CU150" i="26"/>
  <c r="CT150" i="26"/>
  <c r="CS150" i="26"/>
  <c r="CR150" i="26"/>
  <c r="CQ150" i="26"/>
  <c r="CP150" i="26"/>
  <c r="CO150" i="26"/>
  <c r="CN150" i="26"/>
  <c r="CM150" i="26"/>
  <c r="CL150" i="26"/>
  <c r="CK150" i="26"/>
  <c r="CJ150" i="26"/>
  <c r="CI150" i="26"/>
  <c r="CG150" i="26"/>
  <c r="BQ150" i="26"/>
  <c r="BP150" i="26"/>
  <c r="BO150" i="26"/>
  <c r="BN150" i="26"/>
  <c r="BM150" i="26"/>
  <c r="BL150" i="26"/>
  <c r="BK150" i="26"/>
  <c r="BJ150" i="26"/>
  <c r="BI150" i="26"/>
  <c r="BH150" i="26"/>
  <c r="BG150" i="26"/>
  <c r="BF150" i="26"/>
  <c r="BE150" i="26"/>
  <c r="BD150" i="26"/>
  <c r="BC150" i="26"/>
  <c r="BB150" i="26"/>
  <c r="BA150" i="26"/>
  <c r="AZ150" i="26"/>
  <c r="AY150" i="26"/>
  <c r="AW150" i="26"/>
  <c r="AS150" i="26"/>
  <c r="AR150" i="26"/>
  <c r="AN150" i="26"/>
  <c r="AM150" i="26"/>
  <c r="AE150" i="26"/>
  <c r="W150" i="26"/>
  <c r="V150" i="26" s="1"/>
  <c r="U150" i="26"/>
  <c r="T150" i="26"/>
  <c r="S150" i="26"/>
  <c r="R150" i="26"/>
  <c r="P150" i="26"/>
  <c r="O150" i="26"/>
  <c r="N150" i="26"/>
  <c r="M150" i="26"/>
  <c r="K150" i="26"/>
  <c r="J150" i="26"/>
  <c r="I150" i="26"/>
  <c r="H150" i="26"/>
  <c r="G150" i="26"/>
  <c r="A150" i="26"/>
  <c r="FS149" i="26"/>
  <c r="FP149" i="26"/>
  <c r="FO149" i="26"/>
  <c r="FJ149" i="26"/>
  <c r="FI149" i="26"/>
  <c r="FH149" i="26"/>
  <c r="FC149" i="26"/>
  <c r="FF149" i="26" s="1"/>
  <c r="FA149" i="26"/>
  <c r="EZ149" i="26"/>
  <c r="EX149" i="26"/>
  <c r="FG149" i="26" s="1"/>
  <c r="EW149" i="26"/>
  <c r="EO149" i="26"/>
  <c r="FE149" i="26" s="1"/>
  <c r="EN149" i="26"/>
  <c r="EM149" i="26"/>
  <c r="EL149" i="26"/>
  <c r="EK149" i="26"/>
  <c r="EJ149" i="26"/>
  <c r="EI149" i="26"/>
  <c r="EH149" i="26"/>
  <c r="EG149" i="26"/>
  <c r="EF149" i="26"/>
  <c r="EE149" i="26"/>
  <c r="ED149" i="26"/>
  <c r="EC149" i="26"/>
  <c r="EB149" i="26"/>
  <c r="EA149" i="26"/>
  <c r="DZ149" i="26"/>
  <c r="DY149" i="26"/>
  <c r="DU149" i="26"/>
  <c r="DT149" i="26"/>
  <c r="DS149" i="26"/>
  <c r="FV149" i="26" s="1"/>
  <c r="DR149" i="26"/>
  <c r="FU149" i="26" s="1"/>
  <c r="DQ149" i="26"/>
  <c r="DP149" i="26"/>
  <c r="DO149" i="26"/>
  <c r="DN149" i="26"/>
  <c r="DM149" i="26"/>
  <c r="DL149" i="26"/>
  <c r="DK149" i="26"/>
  <c r="DJ149" i="26"/>
  <c r="DI149" i="26"/>
  <c r="DH149" i="26"/>
  <c r="DG149" i="26"/>
  <c r="DF149" i="26"/>
  <c r="DE149" i="26"/>
  <c r="DD149" i="26"/>
  <c r="DC149" i="26"/>
  <c r="DB149" i="26"/>
  <c r="DA149" i="26"/>
  <c r="CZ149" i="26"/>
  <c r="CY149" i="26"/>
  <c r="CX149" i="26"/>
  <c r="CW149" i="26"/>
  <c r="CV149" i="26"/>
  <c r="CU149" i="26"/>
  <c r="CT149" i="26"/>
  <c r="CS149" i="26"/>
  <c r="CR149" i="26"/>
  <c r="CQ149" i="26"/>
  <c r="CP149" i="26"/>
  <c r="CO149" i="26"/>
  <c r="CN149" i="26"/>
  <c r="CM149" i="26"/>
  <c r="CL149" i="26"/>
  <c r="CK149" i="26"/>
  <c r="CJ149" i="26"/>
  <c r="CI149" i="26"/>
  <c r="CG149" i="26"/>
  <c r="BQ149" i="26"/>
  <c r="BP149" i="26"/>
  <c r="BO149" i="26"/>
  <c r="BN149" i="26"/>
  <c r="BM149" i="26"/>
  <c r="BL149" i="26"/>
  <c r="BK149" i="26"/>
  <c r="BJ149" i="26"/>
  <c r="BI149" i="26"/>
  <c r="BH149" i="26"/>
  <c r="BG149" i="26"/>
  <c r="BF149" i="26"/>
  <c r="BE149" i="26"/>
  <c r="BD149" i="26"/>
  <c r="BC149" i="26"/>
  <c r="BB149" i="26"/>
  <c r="BA149" i="26"/>
  <c r="AZ149" i="26"/>
  <c r="AY149" i="26"/>
  <c r="AW149" i="26"/>
  <c r="AS149" i="26"/>
  <c r="AR149" i="26"/>
  <c r="AN149" i="26"/>
  <c r="AM149" i="26"/>
  <c r="AE149" i="26"/>
  <c r="W149" i="26"/>
  <c r="V149" i="26" s="1"/>
  <c r="U149" i="26"/>
  <c r="T149" i="26"/>
  <c r="S149" i="26"/>
  <c r="R149" i="26"/>
  <c r="P149" i="26"/>
  <c r="O149" i="26"/>
  <c r="N149" i="26"/>
  <c r="M149" i="26"/>
  <c r="K149" i="26"/>
  <c r="J149" i="26"/>
  <c r="I149" i="26"/>
  <c r="H149" i="26"/>
  <c r="G149" i="26"/>
  <c r="A149" i="26"/>
  <c r="BU149" i="26" s="1"/>
  <c r="FS148" i="26"/>
  <c r="FP148" i="26"/>
  <c r="FO148" i="26"/>
  <c r="FJ148" i="26"/>
  <c r="FI148" i="26"/>
  <c r="FH148" i="26"/>
  <c r="FG148" i="26"/>
  <c r="FC148" i="26"/>
  <c r="FF148" i="26" s="1"/>
  <c r="FA148" i="26"/>
  <c r="EZ148" i="26"/>
  <c r="EX148" i="26"/>
  <c r="EW148" i="26"/>
  <c r="EO148" i="26"/>
  <c r="FE148" i="26" s="1"/>
  <c r="EN148" i="26"/>
  <c r="EM148" i="26"/>
  <c r="EL148" i="26"/>
  <c r="EK148" i="26"/>
  <c r="EJ148" i="26"/>
  <c r="EI148" i="26"/>
  <c r="EH148" i="26"/>
  <c r="EG148" i="26"/>
  <c r="EF148" i="26"/>
  <c r="EE148" i="26"/>
  <c r="ED148" i="26"/>
  <c r="EC148" i="26"/>
  <c r="EB148" i="26"/>
  <c r="EA148" i="26"/>
  <c r="DZ148" i="26"/>
  <c r="DY148" i="26"/>
  <c r="DU148" i="26"/>
  <c r="DT148" i="26"/>
  <c r="DS148" i="26"/>
  <c r="FV148" i="26" s="1"/>
  <c r="DR148" i="26"/>
  <c r="FU148" i="26" s="1"/>
  <c r="DQ148" i="26"/>
  <c r="DP148" i="26"/>
  <c r="DO148" i="26"/>
  <c r="DN148" i="26"/>
  <c r="DM148" i="26"/>
  <c r="DL148" i="26"/>
  <c r="DK148" i="26"/>
  <c r="DJ148" i="26"/>
  <c r="DI148" i="26"/>
  <c r="DH148" i="26"/>
  <c r="DG148" i="26"/>
  <c r="DF148" i="26"/>
  <c r="DE148" i="26"/>
  <c r="DD148" i="26"/>
  <c r="DC148" i="26"/>
  <c r="DB148" i="26"/>
  <c r="DA148" i="26"/>
  <c r="CZ148" i="26"/>
  <c r="CY148" i="26"/>
  <c r="CX148" i="26"/>
  <c r="CW148" i="26"/>
  <c r="CV148" i="26"/>
  <c r="CU148" i="26"/>
  <c r="CT148" i="26"/>
  <c r="CS148" i="26"/>
  <c r="CR148" i="26"/>
  <c r="CQ148" i="26"/>
  <c r="CP148" i="26"/>
  <c r="CO148" i="26"/>
  <c r="CN148" i="26"/>
  <c r="CM148" i="26"/>
  <c r="CL148" i="26"/>
  <c r="CK148" i="26"/>
  <c r="CJ148" i="26"/>
  <c r="CI148" i="26"/>
  <c r="CG148" i="26"/>
  <c r="BQ148" i="26"/>
  <c r="BP148" i="26"/>
  <c r="BO148" i="26"/>
  <c r="BN148" i="26"/>
  <c r="BM148" i="26"/>
  <c r="BL148" i="26"/>
  <c r="BK148" i="26"/>
  <c r="BJ148" i="26"/>
  <c r="BI148" i="26"/>
  <c r="BH148" i="26"/>
  <c r="BG148" i="26"/>
  <c r="BF148" i="26"/>
  <c r="BE148" i="26"/>
  <c r="BD148" i="26"/>
  <c r="BC148" i="26"/>
  <c r="BB148" i="26"/>
  <c r="BA148" i="26"/>
  <c r="AZ148" i="26"/>
  <c r="AY148" i="26"/>
  <c r="AW148" i="26"/>
  <c r="AS148" i="26"/>
  <c r="AR148" i="26"/>
  <c r="AN148" i="26"/>
  <c r="AM148" i="26"/>
  <c r="AE148" i="26"/>
  <c r="W148" i="26"/>
  <c r="V148" i="26" s="1"/>
  <c r="U148" i="26"/>
  <c r="T148" i="26"/>
  <c r="S148" i="26"/>
  <c r="R148" i="26"/>
  <c r="P148" i="26"/>
  <c r="O148" i="26"/>
  <c r="N148" i="26"/>
  <c r="M148" i="26"/>
  <c r="K148" i="26"/>
  <c r="J148" i="26"/>
  <c r="I148" i="26"/>
  <c r="H148" i="26"/>
  <c r="G148" i="26"/>
  <c r="A148" i="26"/>
  <c r="FS147" i="26"/>
  <c r="FP147" i="26"/>
  <c r="FO147" i="26"/>
  <c r="FJ147" i="26"/>
  <c r="FI147" i="26"/>
  <c r="FH147" i="26"/>
  <c r="FC147" i="26"/>
  <c r="FF147" i="26" s="1"/>
  <c r="FA147" i="26"/>
  <c r="EZ147" i="26"/>
  <c r="EX147" i="26"/>
  <c r="FG147" i="26" s="1"/>
  <c r="EW147" i="26"/>
  <c r="EO147" i="26"/>
  <c r="FE147" i="26" s="1"/>
  <c r="EN147" i="26"/>
  <c r="EM147" i="26"/>
  <c r="EL147" i="26"/>
  <c r="EK147" i="26"/>
  <c r="EJ147" i="26"/>
  <c r="EI147" i="26"/>
  <c r="EH147" i="26"/>
  <c r="EG147" i="26"/>
  <c r="EF147" i="26"/>
  <c r="EE147" i="26"/>
  <c r="ED147" i="26"/>
  <c r="EC147" i="26"/>
  <c r="EB147" i="26"/>
  <c r="EA147" i="26"/>
  <c r="DZ147" i="26"/>
  <c r="DY147" i="26"/>
  <c r="DU147" i="26"/>
  <c r="DT147" i="26"/>
  <c r="DS147" i="26"/>
  <c r="FV147" i="26" s="1"/>
  <c r="DR147" i="26"/>
  <c r="FU147" i="26" s="1"/>
  <c r="DQ147" i="26"/>
  <c r="DP147" i="26"/>
  <c r="DO147" i="26"/>
  <c r="DN147" i="26"/>
  <c r="DM147" i="26"/>
  <c r="DL147" i="26"/>
  <c r="DK147" i="26"/>
  <c r="DJ147" i="26"/>
  <c r="DI147" i="26"/>
  <c r="DH147" i="26"/>
  <c r="DG147" i="26"/>
  <c r="DF147" i="26"/>
  <c r="DE147" i="26"/>
  <c r="DD147" i="26"/>
  <c r="DC147" i="26"/>
  <c r="DB147" i="26"/>
  <c r="DA147" i="26"/>
  <c r="CZ147" i="26"/>
  <c r="CY147" i="26"/>
  <c r="CX147" i="26"/>
  <c r="CW147" i="26"/>
  <c r="CV147" i="26"/>
  <c r="CU147" i="26"/>
  <c r="CT147" i="26"/>
  <c r="CS147" i="26"/>
  <c r="CR147" i="26"/>
  <c r="CQ147" i="26"/>
  <c r="CP147" i="26"/>
  <c r="CO147" i="26"/>
  <c r="CN147" i="26"/>
  <c r="CM147" i="26"/>
  <c r="CL147" i="26"/>
  <c r="CK147" i="26"/>
  <c r="CJ147" i="26"/>
  <c r="CI147" i="26"/>
  <c r="CG147" i="26"/>
  <c r="BQ147" i="26"/>
  <c r="BP147" i="26"/>
  <c r="BO147" i="26"/>
  <c r="BN147" i="26"/>
  <c r="BM147" i="26"/>
  <c r="BL147" i="26"/>
  <c r="BK147" i="26"/>
  <c r="BJ147" i="26"/>
  <c r="BI147" i="26"/>
  <c r="BH147" i="26"/>
  <c r="BG147" i="26"/>
  <c r="BF147" i="26"/>
  <c r="BE147" i="26"/>
  <c r="BD147" i="26"/>
  <c r="BC147" i="26"/>
  <c r="BB147" i="26"/>
  <c r="BA147" i="26"/>
  <c r="AZ147" i="26"/>
  <c r="AY147" i="26"/>
  <c r="AW147" i="26"/>
  <c r="AS147" i="26"/>
  <c r="AR147" i="26"/>
  <c r="AN147" i="26"/>
  <c r="AM147" i="26"/>
  <c r="AE147" i="26"/>
  <c r="W147" i="26"/>
  <c r="V147" i="26" s="1"/>
  <c r="U147" i="26"/>
  <c r="T147" i="26"/>
  <c r="S147" i="26"/>
  <c r="R147" i="26"/>
  <c r="P147" i="26"/>
  <c r="O147" i="26"/>
  <c r="N147" i="26"/>
  <c r="M147" i="26"/>
  <c r="K147" i="26"/>
  <c r="J147" i="26"/>
  <c r="I147" i="26"/>
  <c r="H147" i="26"/>
  <c r="G147" i="26"/>
  <c r="A147" i="26"/>
  <c r="AI147" i="26" s="1"/>
  <c r="FS146" i="26"/>
  <c r="FP146" i="26"/>
  <c r="FO146" i="26"/>
  <c r="FJ146" i="26"/>
  <c r="FI146" i="26"/>
  <c r="FH146" i="26"/>
  <c r="FG146" i="26"/>
  <c r="FC146" i="26"/>
  <c r="FF146" i="26" s="1"/>
  <c r="FA146" i="26"/>
  <c r="EZ146" i="26"/>
  <c r="EX146" i="26"/>
  <c r="EW146" i="26"/>
  <c r="EO146" i="26"/>
  <c r="FE146" i="26" s="1"/>
  <c r="EN146" i="26"/>
  <c r="EM146" i="26"/>
  <c r="EL146" i="26"/>
  <c r="EK146" i="26"/>
  <c r="EJ146" i="26"/>
  <c r="EI146" i="26"/>
  <c r="EH146" i="26"/>
  <c r="EG146" i="26"/>
  <c r="EF146" i="26"/>
  <c r="EE146" i="26"/>
  <c r="ED146" i="26"/>
  <c r="EC146" i="26"/>
  <c r="EB146" i="26"/>
  <c r="EA146" i="26"/>
  <c r="DZ146" i="26"/>
  <c r="DY146" i="26"/>
  <c r="DU146" i="26"/>
  <c r="DT146" i="26"/>
  <c r="DS146" i="26"/>
  <c r="FV146" i="26" s="1"/>
  <c r="DR146" i="26"/>
  <c r="FU146" i="26" s="1"/>
  <c r="DQ146" i="26"/>
  <c r="DP146" i="26"/>
  <c r="DO146" i="26"/>
  <c r="DN146" i="26"/>
  <c r="DM146" i="26"/>
  <c r="DL146" i="26"/>
  <c r="DK146" i="26"/>
  <c r="DJ146" i="26"/>
  <c r="DI146" i="26"/>
  <c r="DH146" i="26"/>
  <c r="DG146" i="26"/>
  <c r="DF146" i="26"/>
  <c r="DE146" i="26"/>
  <c r="DD146" i="26"/>
  <c r="DC146" i="26"/>
  <c r="DB146" i="26"/>
  <c r="DA146" i="26"/>
  <c r="CZ146" i="26"/>
  <c r="CY146" i="26"/>
  <c r="CX146" i="26"/>
  <c r="CW146" i="26"/>
  <c r="CV146" i="26"/>
  <c r="CU146" i="26"/>
  <c r="CT146" i="26"/>
  <c r="CS146" i="26"/>
  <c r="CR146" i="26"/>
  <c r="CQ146" i="26"/>
  <c r="CP146" i="26"/>
  <c r="CO146" i="26"/>
  <c r="CN146" i="26"/>
  <c r="CM146" i="26"/>
  <c r="CL146" i="26"/>
  <c r="CK146" i="26"/>
  <c r="CJ146" i="26"/>
  <c r="CI146" i="26"/>
  <c r="CG146" i="26"/>
  <c r="BQ146" i="26"/>
  <c r="BP146" i="26"/>
  <c r="BO146" i="26"/>
  <c r="BN146" i="26"/>
  <c r="BM146" i="26"/>
  <c r="BL146" i="26"/>
  <c r="BK146" i="26"/>
  <c r="BJ146" i="26"/>
  <c r="BI146" i="26"/>
  <c r="BH146" i="26"/>
  <c r="BG146" i="26"/>
  <c r="BF146" i="26"/>
  <c r="BE146" i="26"/>
  <c r="BD146" i="26"/>
  <c r="BC146" i="26"/>
  <c r="BB146" i="26"/>
  <c r="BA146" i="26"/>
  <c r="AZ146" i="26"/>
  <c r="AY146" i="26"/>
  <c r="AW146" i="26"/>
  <c r="AS146" i="26"/>
  <c r="AR146" i="26"/>
  <c r="AN146" i="26"/>
  <c r="AM146" i="26"/>
  <c r="AE146" i="26"/>
  <c r="W146" i="26"/>
  <c r="V146" i="26" s="1"/>
  <c r="U146" i="26"/>
  <c r="T146" i="26"/>
  <c r="S146" i="26"/>
  <c r="R146" i="26"/>
  <c r="P146" i="26"/>
  <c r="O146" i="26"/>
  <c r="N146" i="26"/>
  <c r="M146" i="26"/>
  <c r="K146" i="26"/>
  <c r="J146" i="26"/>
  <c r="I146" i="26"/>
  <c r="H146" i="26"/>
  <c r="G146" i="26"/>
  <c r="A146" i="26"/>
  <c r="AH146" i="26" s="1"/>
  <c r="FS145" i="26"/>
  <c r="FP145" i="26"/>
  <c r="FO145" i="26"/>
  <c r="FJ145" i="26"/>
  <c r="FI145" i="26"/>
  <c r="FH145" i="26"/>
  <c r="FC145" i="26"/>
  <c r="FF145" i="26" s="1"/>
  <c r="FA145" i="26"/>
  <c r="EZ145" i="26"/>
  <c r="EX145" i="26"/>
  <c r="FG145" i="26" s="1"/>
  <c r="EW145" i="26"/>
  <c r="EO145" i="26"/>
  <c r="FE145" i="26" s="1"/>
  <c r="EN145" i="26"/>
  <c r="EM145" i="26"/>
  <c r="EL145" i="26"/>
  <c r="EK145" i="26"/>
  <c r="EJ145" i="26"/>
  <c r="EI145" i="26"/>
  <c r="EH145" i="26"/>
  <c r="EG145" i="26"/>
  <c r="EF145" i="26"/>
  <c r="EE145" i="26"/>
  <c r="ED145" i="26"/>
  <c r="EC145" i="26"/>
  <c r="EB145" i="26"/>
  <c r="EA145" i="26"/>
  <c r="DZ145" i="26"/>
  <c r="DY145" i="26"/>
  <c r="DU145" i="26"/>
  <c r="DT145" i="26"/>
  <c r="DS145" i="26"/>
  <c r="FV145" i="26" s="1"/>
  <c r="DR145" i="26"/>
  <c r="FU145" i="26" s="1"/>
  <c r="DQ145" i="26"/>
  <c r="DP145" i="26"/>
  <c r="DO145" i="26"/>
  <c r="DN145" i="26"/>
  <c r="DM145" i="26"/>
  <c r="DL145" i="26"/>
  <c r="DK145" i="26"/>
  <c r="DJ145" i="26"/>
  <c r="DI145" i="26"/>
  <c r="DH145" i="26"/>
  <c r="DG145" i="26"/>
  <c r="DF145" i="26"/>
  <c r="DE145" i="26"/>
  <c r="DD145" i="26"/>
  <c r="DC145" i="26"/>
  <c r="DB145" i="26"/>
  <c r="DA145" i="26"/>
  <c r="CZ145" i="26"/>
  <c r="CY145" i="26"/>
  <c r="CX145" i="26"/>
  <c r="CW145" i="26"/>
  <c r="CV145" i="26"/>
  <c r="CU145" i="26"/>
  <c r="CT145" i="26"/>
  <c r="CS145" i="26"/>
  <c r="CR145" i="26"/>
  <c r="CQ145" i="26"/>
  <c r="CP145" i="26"/>
  <c r="CO145" i="26"/>
  <c r="CN145" i="26"/>
  <c r="CM145" i="26"/>
  <c r="CL145" i="26"/>
  <c r="CK145" i="26"/>
  <c r="CJ145" i="26"/>
  <c r="CI145" i="26"/>
  <c r="CG145" i="26"/>
  <c r="CF145" i="26"/>
  <c r="BQ145" i="26"/>
  <c r="BP145" i="26"/>
  <c r="BO145" i="26"/>
  <c r="BN145" i="26"/>
  <c r="BM145" i="26"/>
  <c r="BL145" i="26"/>
  <c r="BK145" i="26"/>
  <c r="BJ145" i="26"/>
  <c r="BI145" i="26"/>
  <c r="BH145" i="26"/>
  <c r="BG145" i="26"/>
  <c r="BF145" i="26"/>
  <c r="BE145" i="26"/>
  <c r="BD145" i="26"/>
  <c r="BC145" i="26"/>
  <c r="BB145" i="26"/>
  <c r="BA145" i="26"/>
  <c r="AZ145" i="26"/>
  <c r="AY145" i="26"/>
  <c r="AW145" i="26"/>
  <c r="AS145" i="26"/>
  <c r="AR145" i="26"/>
  <c r="AN145" i="26"/>
  <c r="AM145" i="26"/>
  <c r="AE145" i="26"/>
  <c r="W145" i="26"/>
  <c r="V145" i="26" s="1"/>
  <c r="U145" i="26"/>
  <c r="T145" i="26"/>
  <c r="S145" i="26"/>
  <c r="R145" i="26"/>
  <c r="P145" i="26"/>
  <c r="O145" i="26"/>
  <c r="N145" i="26"/>
  <c r="M145" i="26"/>
  <c r="K145" i="26"/>
  <c r="J145" i="26"/>
  <c r="I145" i="26"/>
  <c r="H145" i="26"/>
  <c r="G145" i="26"/>
  <c r="A145" i="26"/>
  <c r="FQ145" i="26" s="1"/>
  <c r="FS144" i="26"/>
  <c r="FP144" i="26"/>
  <c r="FO144" i="26"/>
  <c r="FJ144" i="26"/>
  <c r="FI144" i="26"/>
  <c r="FH144" i="26"/>
  <c r="FC144" i="26"/>
  <c r="FF144" i="26" s="1"/>
  <c r="FA144" i="26"/>
  <c r="EZ144" i="26"/>
  <c r="EX144" i="26"/>
  <c r="FG144" i="26" s="1"/>
  <c r="EW144" i="26"/>
  <c r="EO144" i="26"/>
  <c r="FE144" i="26" s="1"/>
  <c r="EN144" i="26"/>
  <c r="EM144" i="26"/>
  <c r="EL144" i="26"/>
  <c r="EK144" i="26"/>
  <c r="EJ144" i="26"/>
  <c r="EI144" i="26"/>
  <c r="EH144" i="26"/>
  <c r="EG144" i="26"/>
  <c r="EF144" i="26"/>
  <c r="EE144" i="26"/>
  <c r="ED144" i="26"/>
  <c r="EC144" i="26"/>
  <c r="EB144" i="26"/>
  <c r="EA144" i="26"/>
  <c r="DZ144" i="26"/>
  <c r="DY144" i="26"/>
  <c r="DU144" i="26"/>
  <c r="DT144" i="26"/>
  <c r="DS144" i="26"/>
  <c r="FV144" i="26" s="1"/>
  <c r="DR144" i="26"/>
  <c r="DQ144" i="26"/>
  <c r="DP144" i="26"/>
  <c r="DO144" i="26"/>
  <c r="DN144" i="26"/>
  <c r="DM144" i="26"/>
  <c r="DL144" i="26"/>
  <c r="DK144" i="26"/>
  <c r="DJ144" i="26"/>
  <c r="DI144" i="26"/>
  <c r="DH144" i="26"/>
  <c r="DG144" i="26"/>
  <c r="DF144" i="26"/>
  <c r="DE144" i="26"/>
  <c r="DD144" i="26"/>
  <c r="DC144" i="26"/>
  <c r="DB144" i="26"/>
  <c r="DA144" i="26"/>
  <c r="CZ144" i="26"/>
  <c r="CY144" i="26"/>
  <c r="CX144" i="26"/>
  <c r="CW144" i="26"/>
  <c r="CV144" i="26"/>
  <c r="CU144" i="26"/>
  <c r="CT144" i="26"/>
  <c r="CS144" i="26"/>
  <c r="CR144" i="26"/>
  <c r="CQ144" i="26"/>
  <c r="CP144" i="26"/>
  <c r="CO144" i="26"/>
  <c r="CN144" i="26"/>
  <c r="CM144" i="26"/>
  <c r="CL144" i="26"/>
  <c r="CK144" i="26"/>
  <c r="CJ144" i="26"/>
  <c r="CI144" i="26"/>
  <c r="CG144" i="26"/>
  <c r="BQ144" i="26"/>
  <c r="BP144" i="26"/>
  <c r="BO144" i="26"/>
  <c r="BN144" i="26"/>
  <c r="BM144" i="26"/>
  <c r="BL144" i="26"/>
  <c r="BK144" i="26"/>
  <c r="BJ144" i="26"/>
  <c r="BI144" i="26"/>
  <c r="BH144" i="26"/>
  <c r="BG144" i="26"/>
  <c r="BF144" i="26"/>
  <c r="BE144" i="26"/>
  <c r="BD144" i="26"/>
  <c r="BC144" i="26"/>
  <c r="BB144" i="26"/>
  <c r="BA144" i="26"/>
  <c r="AZ144" i="26"/>
  <c r="AY144" i="26"/>
  <c r="AW144" i="26"/>
  <c r="AS144" i="26"/>
  <c r="AR144" i="26"/>
  <c r="AN144" i="26"/>
  <c r="AM144" i="26"/>
  <c r="AE144" i="26"/>
  <c r="W144" i="26"/>
  <c r="V144" i="26" s="1"/>
  <c r="U144" i="26"/>
  <c r="T144" i="26"/>
  <c r="S144" i="26"/>
  <c r="R144" i="26"/>
  <c r="P144" i="26"/>
  <c r="O144" i="26"/>
  <c r="N144" i="26"/>
  <c r="M144" i="26"/>
  <c r="K144" i="26"/>
  <c r="J144" i="26"/>
  <c r="I144" i="26"/>
  <c r="H144" i="26"/>
  <c r="G144" i="26"/>
  <c r="A144" i="26"/>
  <c r="FQ144" i="26" s="1"/>
  <c r="FS143" i="26"/>
  <c r="FP143" i="26"/>
  <c r="FO143" i="26"/>
  <c r="FJ143" i="26"/>
  <c r="FI143" i="26"/>
  <c r="FH143" i="26"/>
  <c r="FC143" i="26"/>
  <c r="FF143" i="26" s="1"/>
  <c r="FA143" i="26"/>
  <c r="EZ143" i="26"/>
  <c r="EX143" i="26"/>
  <c r="FG143" i="26" s="1"/>
  <c r="EW143" i="26"/>
  <c r="EO143" i="26"/>
  <c r="FE143" i="26" s="1"/>
  <c r="EN143" i="26"/>
  <c r="EM143" i="26"/>
  <c r="EL143" i="26"/>
  <c r="EK143" i="26"/>
  <c r="EJ143" i="26"/>
  <c r="EI143" i="26"/>
  <c r="EH143" i="26"/>
  <c r="EG143" i="26"/>
  <c r="EF143" i="26"/>
  <c r="EE143" i="26"/>
  <c r="ED143" i="26"/>
  <c r="EC143" i="26"/>
  <c r="EB143" i="26"/>
  <c r="EA143" i="26"/>
  <c r="DZ143" i="26"/>
  <c r="DY143" i="26"/>
  <c r="DU143" i="26"/>
  <c r="DT143" i="26"/>
  <c r="DS143" i="26"/>
  <c r="FV143" i="26" s="1"/>
  <c r="DR143" i="26"/>
  <c r="FT143" i="26" s="1"/>
  <c r="DQ143" i="26"/>
  <c r="DP143" i="26"/>
  <c r="DO143" i="26"/>
  <c r="DN143" i="26"/>
  <c r="DM143" i="26"/>
  <c r="DL143" i="26"/>
  <c r="DK143" i="26"/>
  <c r="DJ143" i="26"/>
  <c r="DI143" i="26"/>
  <c r="DH143" i="26"/>
  <c r="DG143" i="26"/>
  <c r="DF143" i="26"/>
  <c r="DE143" i="26"/>
  <c r="DD143" i="26"/>
  <c r="DC143" i="26"/>
  <c r="DB143" i="26"/>
  <c r="DA143" i="26"/>
  <c r="CZ143" i="26"/>
  <c r="CY143" i="26"/>
  <c r="CX143" i="26"/>
  <c r="CW143" i="26"/>
  <c r="CV143" i="26"/>
  <c r="CU143" i="26"/>
  <c r="CT143" i="26"/>
  <c r="CS143" i="26"/>
  <c r="CR143" i="26"/>
  <c r="CQ143" i="26"/>
  <c r="CP143" i="26"/>
  <c r="CO143" i="26"/>
  <c r="CN143" i="26"/>
  <c r="CM143" i="26"/>
  <c r="CL143" i="26"/>
  <c r="CK143" i="26"/>
  <c r="CJ143" i="26"/>
  <c r="CI143" i="26"/>
  <c r="CG143" i="26"/>
  <c r="CF143" i="26"/>
  <c r="BQ143" i="26"/>
  <c r="BP143" i="26"/>
  <c r="BO143" i="26"/>
  <c r="BN143" i="26"/>
  <c r="BM143" i="26"/>
  <c r="BL143" i="26"/>
  <c r="BK143" i="26"/>
  <c r="BJ143" i="26"/>
  <c r="BI143" i="26"/>
  <c r="BH143" i="26"/>
  <c r="BG143" i="26"/>
  <c r="BF143" i="26"/>
  <c r="BE143" i="26"/>
  <c r="BD143" i="26"/>
  <c r="BC143" i="26"/>
  <c r="BB143" i="26"/>
  <c r="BA143" i="26"/>
  <c r="AZ143" i="26"/>
  <c r="AY143" i="26"/>
  <c r="AW143" i="26"/>
  <c r="AS143" i="26"/>
  <c r="AR143" i="26"/>
  <c r="AN143" i="26"/>
  <c r="AM143" i="26"/>
  <c r="AE143" i="26"/>
  <c r="W143" i="26"/>
  <c r="V143" i="26" s="1"/>
  <c r="U143" i="26"/>
  <c r="T143" i="26"/>
  <c r="S143" i="26"/>
  <c r="R143" i="26"/>
  <c r="P143" i="26"/>
  <c r="O143" i="26"/>
  <c r="N143" i="26"/>
  <c r="M143" i="26"/>
  <c r="K143" i="26"/>
  <c r="J143" i="26"/>
  <c r="I143" i="26"/>
  <c r="H143" i="26"/>
  <c r="G143" i="26"/>
  <c r="A143" i="26"/>
  <c r="FD143" i="26" s="1"/>
  <c r="FS142" i="26"/>
  <c r="FP142" i="26"/>
  <c r="FO142" i="26"/>
  <c r="FJ142" i="26"/>
  <c r="FI142" i="26"/>
  <c r="FH142" i="26"/>
  <c r="FC142" i="26"/>
  <c r="FF142" i="26" s="1"/>
  <c r="FA142" i="26"/>
  <c r="EZ142" i="26"/>
  <c r="EX142" i="26"/>
  <c r="FG142" i="26" s="1"/>
  <c r="EW142" i="26"/>
  <c r="EO142" i="26"/>
  <c r="FE142" i="26" s="1"/>
  <c r="EN142" i="26"/>
  <c r="EM142" i="26"/>
  <c r="EL142" i="26"/>
  <c r="EK142" i="26"/>
  <c r="EJ142" i="26"/>
  <c r="EI142" i="26"/>
  <c r="EH142" i="26"/>
  <c r="EG142" i="26"/>
  <c r="EF142" i="26"/>
  <c r="EE142" i="26"/>
  <c r="ED142" i="26"/>
  <c r="EC142" i="26"/>
  <c r="EB142" i="26"/>
  <c r="EA142" i="26"/>
  <c r="DZ142" i="26"/>
  <c r="DY142" i="26"/>
  <c r="DU142" i="26"/>
  <c r="DT142" i="26"/>
  <c r="DS142" i="26"/>
  <c r="FV142" i="26" s="1"/>
  <c r="DR142" i="26"/>
  <c r="FT142" i="26" s="1"/>
  <c r="DQ142" i="26"/>
  <c r="DP142" i="26"/>
  <c r="DO142" i="26"/>
  <c r="DN142" i="26"/>
  <c r="DM142" i="26"/>
  <c r="DL142" i="26"/>
  <c r="DK142" i="26"/>
  <c r="DJ142" i="26"/>
  <c r="DI142" i="26"/>
  <c r="DH142" i="26"/>
  <c r="DG142" i="26"/>
  <c r="DF142" i="26"/>
  <c r="DE142" i="26"/>
  <c r="DD142" i="26"/>
  <c r="DC142" i="26"/>
  <c r="DB142" i="26"/>
  <c r="DA142" i="26"/>
  <c r="CZ142" i="26"/>
  <c r="CY142" i="26"/>
  <c r="CX142" i="26"/>
  <c r="CW142" i="26"/>
  <c r="CV142" i="26"/>
  <c r="CU142" i="26"/>
  <c r="CT142" i="26"/>
  <c r="CS142" i="26"/>
  <c r="CR142" i="26"/>
  <c r="CQ142" i="26"/>
  <c r="CP142" i="26"/>
  <c r="CO142" i="26"/>
  <c r="CN142" i="26"/>
  <c r="CM142" i="26"/>
  <c r="CL142" i="26"/>
  <c r="CK142" i="26"/>
  <c r="CJ142" i="26"/>
  <c r="CI142" i="26"/>
  <c r="CG142" i="26"/>
  <c r="BQ142" i="26"/>
  <c r="BP142" i="26"/>
  <c r="BO142" i="26"/>
  <c r="BN142" i="26"/>
  <c r="BM142" i="26"/>
  <c r="BL142" i="26"/>
  <c r="BK142" i="26"/>
  <c r="BJ142" i="26"/>
  <c r="BI142" i="26"/>
  <c r="BH142" i="26"/>
  <c r="BG142" i="26"/>
  <c r="BF142" i="26"/>
  <c r="BE142" i="26"/>
  <c r="BD142" i="26"/>
  <c r="BC142" i="26"/>
  <c r="BB142" i="26"/>
  <c r="BA142" i="26"/>
  <c r="AZ142" i="26"/>
  <c r="AY142" i="26"/>
  <c r="AW142" i="26"/>
  <c r="AS142" i="26"/>
  <c r="AR142" i="26"/>
  <c r="AN142" i="26"/>
  <c r="AM142" i="26"/>
  <c r="AE142" i="26"/>
  <c r="W142" i="26"/>
  <c r="V142" i="26" s="1"/>
  <c r="U142" i="26"/>
  <c r="T142" i="26"/>
  <c r="S142" i="26"/>
  <c r="R142" i="26"/>
  <c r="P142" i="26"/>
  <c r="O142" i="26"/>
  <c r="N142" i="26"/>
  <c r="M142" i="26"/>
  <c r="K142" i="26"/>
  <c r="J142" i="26"/>
  <c r="I142" i="26"/>
  <c r="H142" i="26"/>
  <c r="G142" i="26"/>
  <c r="A142" i="26"/>
  <c r="FS141" i="26"/>
  <c r="FP141" i="26"/>
  <c r="FO141" i="26"/>
  <c r="FJ141" i="26"/>
  <c r="FI141" i="26"/>
  <c r="FH141" i="26"/>
  <c r="FC141" i="26"/>
  <c r="FF141" i="26" s="1"/>
  <c r="FA141" i="26"/>
  <c r="EZ141" i="26"/>
  <c r="EX141" i="26"/>
  <c r="FG141" i="26" s="1"/>
  <c r="EW141" i="26"/>
  <c r="EO141" i="26"/>
  <c r="FE141" i="26" s="1"/>
  <c r="EN141" i="26"/>
  <c r="EM141" i="26"/>
  <c r="EL141" i="26"/>
  <c r="EK141" i="26"/>
  <c r="EJ141" i="26"/>
  <c r="EI141" i="26"/>
  <c r="EH141" i="26"/>
  <c r="EG141" i="26"/>
  <c r="EF141" i="26"/>
  <c r="EE141" i="26"/>
  <c r="ED141" i="26"/>
  <c r="EC141" i="26"/>
  <c r="EB141" i="26"/>
  <c r="EA141" i="26"/>
  <c r="DZ141" i="26"/>
  <c r="DY141" i="26"/>
  <c r="DU141" i="26"/>
  <c r="DT141" i="26"/>
  <c r="DS141" i="26"/>
  <c r="FV141" i="26" s="1"/>
  <c r="DR141" i="26"/>
  <c r="FT141" i="26" s="1"/>
  <c r="DQ141" i="26"/>
  <c r="DP141" i="26"/>
  <c r="DO141" i="26"/>
  <c r="DN141" i="26"/>
  <c r="DM141" i="26"/>
  <c r="DL141" i="26"/>
  <c r="DK141" i="26"/>
  <c r="DJ141" i="26"/>
  <c r="DI141" i="26"/>
  <c r="DH141" i="26"/>
  <c r="DG141" i="26"/>
  <c r="DF141" i="26"/>
  <c r="DE141" i="26"/>
  <c r="DD141" i="26"/>
  <c r="DC141" i="26"/>
  <c r="DB141" i="26"/>
  <c r="DA141" i="26"/>
  <c r="CZ141" i="26"/>
  <c r="CY141" i="26"/>
  <c r="CX141" i="26"/>
  <c r="CW141" i="26"/>
  <c r="CV141" i="26"/>
  <c r="CU141" i="26"/>
  <c r="CT141" i="26"/>
  <c r="CS141" i="26"/>
  <c r="CR141" i="26"/>
  <c r="CQ141" i="26"/>
  <c r="CP141" i="26"/>
  <c r="CO141" i="26"/>
  <c r="CN141" i="26"/>
  <c r="CM141" i="26"/>
  <c r="CL141" i="26"/>
  <c r="CK141" i="26"/>
  <c r="CJ141" i="26"/>
  <c r="CI141" i="26"/>
  <c r="CG141" i="26"/>
  <c r="BQ141" i="26"/>
  <c r="BP141" i="26"/>
  <c r="BO141" i="26"/>
  <c r="BN141" i="26"/>
  <c r="BM141" i="26"/>
  <c r="BL141" i="26"/>
  <c r="BK141" i="26"/>
  <c r="BJ141" i="26"/>
  <c r="BI141" i="26"/>
  <c r="BH141" i="26"/>
  <c r="BG141" i="26"/>
  <c r="BF141" i="26"/>
  <c r="BE141" i="26"/>
  <c r="BD141" i="26"/>
  <c r="BC141" i="26"/>
  <c r="BB141" i="26"/>
  <c r="BA141" i="26"/>
  <c r="AZ141" i="26"/>
  <c r="AY141" i="26"/>
  <c r="AW141" i="26"/>
  <c r="AS141" i="26"/>
  <c r="AR141" i="26"/>
  <c r="AN141" i="26"/>
  <c r="AM141" i="26"/>
  <c r="AE141" i="26"/>
  <c r="W141" i="26"/>
  <c r="V141" i="26" s="1"/>
  <c r="U141" i="26"/>
  <c r="T141" i="26"/>
  <c r="S141" i="26"/>
  <c r="R141" i="26"/>
  <c r="P141" i="26"/>
  <c r="O141" i="26"/>
  <c r="N141" i="26"/>
  <c r="M141" i="26"/>
  <c r="K141" i="26"/>
  <c r="J141" i="26"/>
  <c r="I141" i="26"/>
  <c r="H141" i="26"/>
  <c r="G141" i="26"/>
  <c r="A141" i="26"/>
  <c r="EP141" i="26" s="1"/>
  <c r="FS140" i="26"/>
  <c r="FP140" i="26"/>
  <c r="FO140" i="26"/>
  <c r="FJ140" i="26"/>
  <c r="FI140" i="26"/>
  <c r="FH140" i="26"/>
  <c r="FC140" i="26"/>
  <c r="FF140" i="26" s="1"/>
  <c r="FA140" i="26"/>
  <c r="EZ140" i="26"/>
  <c r="EX140" i="26"/>
  <c r="FG140" i="26" s="1"/>
  <c r="EW140" i="26"/>
  <c r="EO140" i="26"/>
  <c r="FE140" i="26" s="1"/>
  <c r="EN140" i="26"/>
  <c r="EM140" i="26"/>
  <c r="EL140" i="26"/>
  <c r="EK140" i="26"/>
  <c r="EJ140" i="26"/>
  <c r="EI140" i="26"/>
  <c r="EH140" i="26"/>
  <c r="EG140" i="26"/>
  <c r="EF140" i="26"/>
  <c r="EE140" i="26"/>
  <c r="ED140" i="26"/>
  <c r="EC140" i="26"/>
  <c r="EB140" i="26"/>
  <c r="EA140" i="26"/>
  <c r="DZ140" i="26"/>
  <c r="DY140" i="26"/>
  <c r="DU140" i="26"/>
  <c r="DT140" i="26"/>
  <c r="DS140" i="26"/>
  <c r="FV140" i="26" s="1"/>
  <c r="DR140" i="26"/>
  <c r="DQ140" i="26"/>
  <c r="DP140" i="26"/>
  <c r="DO140" i="26"/>
  <c r="DN140" i="26"/>
  <c r="DM140" i="26"/>
  <c r="DL140" i="26"/>
  <c r="DK140" i="26"/>
  <c r="DJ140" i="26"/>
  <c r="DI140" i="26"/>
  <c r="DH140" i="26"/>
  <c r="DG140" i="26"/>
  <c r="DF140" i="26"/>
  <c r="DE140" i="26"/>
  <c r="DD140" i="26"/>
  <c r="DC140" i="26"/>
  <c r="DB140" i="26"/>
  <c r="DA140" i="26"/>
  <c r="CZ140" i="26"/>
  <c r="CY140" i="26"/>
  <c r="CX140" i="26"/>
  <c r="CW140" i="26"/>
  <c r="CV140" i="26"/>
  <c r="CU140" i="26"/>
  <c r="CT140" i="26"/>
  <c r="CS140" i="26"/>
  <c r="CR140" i="26"/>
  <c r="CQ140" i="26"/>
  <c r="CP140" i="26"/>
  <c r="CO140" i="26"/>
  <c r="CN140" i="26"/>
  <c r="CM140" i="26"/>
  <c r="CL140" i="26"/>
  <c r="CK140" i="26"/>
  <c r="CJ140" i="26"/>
  <c r="CI140" i="26"/>
  <c r="CG140" i="26"/>
  <c r="BQ140" i="26"/>
  <c r="BP140" i="26"/>
  <c r="BO140" i="26"/>
  <c r="BN140" i="26"/>
  <c r="BM140" i="26"/>
  <c r="BL140" i="26"/>
  <c r="BK140" i="26"/>
  <c r="BJ140" i="26"/>
  <c r="BI140" i="26"/>
  <c r="BH140" i="26"/>
  <c r="BG140" i="26"/>
  <c r="BF140" i="26"/>
  <c r="BE140" i="26"/>
  <c r="BD140" i="26"/>
  <c r="BC140" i="26"/>
  <c r="BB140" i="26"/>
  <c r="BA140" i="26"/>
  <c r="AZ140" i="26"/>
  <c r="AY140" i="26"/>
  <c r="AW140" i="26"/>
  <c r="AS140" i="26"/>
  <c r="AR140" i="26"/>
  <c r="AN140" i="26"/>
  <c r="AM140" i="26"/>
  <c r="AE140" i="26"/>
  <c r="W140" i="26"/>
  <c r="V140" i="26" s="1"/>
  <c r="U140" i="26"/>
  <c r="T140" i="26"/>
  <c r="S140" i="26"/>
  <c r="R140" i="26"/>
  <c r="P140" i="26"/>
  <c r="O140" i="26"/>
  <c r="N140" i="26"/>
  <c r="M140" i="26"/>
  <c r="K140" i="26"/>
  <c r="J140" i="26"/>
  <c r="I140" i="26"/>
  <c r="H140" i="26"/>
  <c r="G140" i="26"/>
  <c r="A140" i="26"/>
  <c r="FS139" i="26"/>
  <c r="FP139" i="26"/>
  <c r="FO139" i="26"/>
  <c r="FJ139" i="26"/>
  <c r="FI139" i="26"/>
  <c r="FH139" i="26"/>
  <c r="FC139" i="26"/>
  <c r="FF139" i="26" s="1"/>
  <c r="FA139" i="26"/>
  <c r="EZ139" i="26"/>
  <c r="EX139" i="26"/>
  <c r="FG139" i="26" s="1"/>
  <c r="EW139" i="26"/>
  <c r="EO139" i="26"/>
  <c r="FE139" i="26" s="1"/>
  <c r="EN139" i="26"/>
  <c r="EM139" i="26"/>
  <c r="EL139" i="26"/>
  <c r="EK139" i="26"/>
  <c r="EJ139" i="26"/>
  <c r="EI139" i="26"/>
  <c r="EH139" i="26"/>
  <c r="EG139" i="26"/>
  <c r="EF139" i="26"/>
  <c r="EE139" i="26"/>
  <c r="ED139" i="26"/>
  <c r="EC139" i="26"/>
  <c r="EB139" i="26"/>
  <c r="EA139" i="26"/>
  <c r="DZ139" i="26"/>
  <c r="DY139" i="26"/>
  <c r="DU139" i="26"/>
  <c r="DT139" i="26"/>
  <c r="DS139" i="26"/>
  <c r="FV139" i="26" s="1"/>
  <c r="DR139" i="26"/>
  <c r="FT139" i="26" s="1"/>
  <c r="DQ139" i="26"/>
  <c r="DP139" i="26"/>
  <c r="DO139" i="26"/>
  <c r="DN139" i="26"/>
  <c r="DM139" i="26"/>
  <c r="DL139" i="26"/>
  <c r="DK139" i="26"/>
  <c r="DJ139" i="26"/>
  <c r="DI139" i="26"/>
  <c r="DH139" i="26"/>
  <c r="DG139" i="26"/>
  <c r="DF139" i="26"/>
  <c r="DE139" i="26"/>
  <c r="DD139" i="26"/>
  <c r="DC139" i="26"/>
  <c r="DB139" i="26"/>
  <c r="DA139" i="26"/>
  <c r="CZ139" i="26"/>
  <c r="CY139" i="26"/>
  <c r="CX139" i="26"/>
  <c r="CW139" i="26"/>
  <c r="CV139" i="26"/>
  <c r="CU139" i="26"/>
  <c r="CT139" i="26"/>
  <c r="CS139" i="26"/>
  <c r="CR139" i="26"/>
  <c r="CQ139" i="26"/>
  <c r="CP139" i="26"/>
  <c r="CO139" i="26"/>
  <c r="CN139" i="26"/>
  <c r="CM139" i="26"/>
  <c r="CL139" i="26"/>
  <c r="CK139" i="26"/>
  <c r="CJ139" i="26"/>
  <c r="CI139" i="26"/>
  <c r="CG139" i="26"/>
  <c r="BQ139" i="26"/>
  <c r="BP139" i="26"/>
  <c r="BO139" i="26"/>
  <c r="BN139" i="26"/>
  <c r="BM139" i="26"/>
  <c r="BL139" i="26"/>
  <c r="BK139" i="26"/>
  <c r="BJ139" i="26"/>
  <c r="BI139" i="26"/>
  <c r="BH139" i="26"/>
  <c r="BG139" i="26"/>
  <c r="BF139" i="26"/>
  <c r="BE139" i="26"/>
  <c r="BD139" i="26"/>
  <c r="BC139" i="26"/>
  <c r="BB139" i="26"/>
  <c r="BA139" i="26"/>
  <c r="AZ139" i="26"/>
  <c r="AY139" i="26"/>
  <c r="AW139" i="26"/>
  <c r="AS139" i="26"/>
  <c r="AR139" i="26"/>
  <c r="AN139" i="26"/>
  <c r="AM139" i="26"/>
  <c r="AE139" i="26"/>
  <c r="W139" i="26"/>
  <c r="V139" i="26" s="1"/>
  <c r="U139" i="26"/>
  <c r="T139" i="26"/>
  <c r="S139" i="26"/>
  <c r="R139" i="26"/>
  <c r="P139" i="26"/>
  <c r="O139" i="26"/>
  <c r="N139" i="26"/>
  <c r="M139" i="26"/>
  <c r="K139" i="26"/>
  <c r="J139" i="26"/>
  <c r="I139" i="26"/>
  <c r="H139" i="26"/>
  <c r="G139" i="26"/>
  <c r="A139" i="26"/>
  <c r="FD139" i="26" s="1"/>
  <c r="FS138" i="26"/>
  <c r="FP138" i="26"/>
  <c r="FO138" i="26"/>
  <c r="FJ138" i="26"/>
  <c r="FI138" i="26"/>
  <c r="FH138" i="26"/>
  <c r="FC138" i="26"/>
  <c r="FF138" i="26" s="1"/>
  <c r="FA138" i="26"/>
  <c r="EZ138" i="26"/>
  <c r="EX138" i="26"/>
  <c r="FG138" i="26" s="1"/>
  <c r="EW138" i="26"/>
  <c r="EO138" i="26"/>
  <c r="FE138" i="26" s="1"/>
  <c r="EN138" i="26"/>
  <c r="EM138" i="26"/>
  <c r="EL138" i="26"/>
  <c r="EK138" i="26"/>
  <c r="EJ138" i="26"/>
  <c r="EI138" i="26"/>
  <c r="EH138" i="26"/>
  <c r="EG138" i="26"/>
  <c r="EF138" i="26"/>
  <c r="EE138" i="26"/>
  <c r="ED138" i="26"/>
  <c r="EC138" i="26"/>
  <c r="EB138" i="26"/>
  <c r="EA138" i="26"/>
  <c r="DZ138" i="26"/>
  <c r="DY138" i="26"/>
  <c r="DU138" i="26"/>
  <c r="DT138" i="26"/>
  <c r="DS138" i="26"/>
  <c r="FV138" i="26" s="1"/>
  <c r="DR138" i="26"/>
  <c r="FT138" i="26" s="1"/>
  <c r="DQ138" i="26"/>
  <c r="DP138" i="26"/>
  <c r="DO138" i="26"/>
  <c r="DN138" i="26"/>
  <c r="DM138" i="26"/>
  <c r="DL138" i="26"/>
  <c r="DK138" i="26"/>
  <c r="DJ138" i="26"/>
  <c r="DI138" i="26"/>
  <c r="DH138" i="26"/>
  <c r="DG138" i="26"/>
  <c r="DF138" i="26"/>
  <c r="DE138" i="26"/>
  <c r="DD138" i="26"/>
  <c r="DC138" i="26"/>
  <c r="DB138" i="26"/>
  <c r="DA138" i="26"/>
  <c r="CZ138" i="26"/>
  <c r="CY138" i="26"/>
  <c r="CX138" i="26"/>
  <c r="CW138" i="26"/>
  <c r="CV138" i="26"/>
  <c r="CU138" i="26"/>
  <c r="CT138" i="26"/>
  <c r="CS138" i="26"/>
  <c r="CR138" i="26"/>
  <c r="CQ138" i="26"/>
  <c r="CP138" i="26"/>
  <c r="CO138" i="26"/>
  <c r="CN138" i="26"/>
  <c r="CM138" i="26"/>
  <c r="CL138" i="26"/>
  <c r="CK138" i="26"/>
  <c r="CJ138" i="26"/>
  <c r="CI138" i="26"/>
  <c r="CG138" i="26"/>
  <c r="BQ138" i="26"/>
  <c r="BP138" i="26"/>
  <c r="BO138" i="26"/>
  <c r="BN138" i="26"/>
  <c r="BM138" i="26"/>
  <c r="BL138" i="26"/>
  <c r="BK138" i="26"/>
  <c r="BJ138" i="26"/>
  <c r="BI138" i="26"/>
  <c r="BH138" i="26"/>
  <c r="BG138" i="26"/>
  <c r="BF138" i="26"/>
  <c r="BE138" i="26"/>
  <c r="BD138" i="26"/>
  <c r="BC138" i="26"/>
  <c r="BB138" i="26"/>
  <c r="BA138" i="26"/>
  <c r="AZ138" i="26"/>
  <c r="AY138" i="26"/>
  <c r="AW138" i="26"/>
  <c r="AS138" i="26"/>
  <c r="AR138" i="26"/>
  <c r="AN138" i="26"/>
  <c r="AM138" i="26"/>
  <c r="AE138" i="26"/>
  <c r="W138" i="26"/>
  <c r="V138" i="26" s="1"/>
  <c r="U138" i="26"/>
  <c r="T138" i="26"/>
  <c r="S138" i="26"/>
  <c r="R138" i="26"/>
  <c r="P138" i="26"/>
  <c r="O138" i="26"/>
  <c r="N138" i="26"/>
  <c r="M138" i="26"/>
  <c r="K138" i="26"/>
  <c r="J138" i="26"/>
  <c r="I138" i="26"/>
  <c r="H138" i="26"/>
  <c r="G138" i="26"/>
  <c r="A138" i="26"/>
  <c r="FS137" i="26"/>
  <c r="FP137" i="26"/>
  <c r="FO137" i="26"/>
  <c r="FJ137" i="26"/>
  <c r="FI137" i="26"/>
  <c r="FH137" i="26"/>
  <c r="FC137" i="26"/>
  <c r="FF137" i="26" s="1"/>
  <c r="FA137" i="26"/>
  <c r="EZ137" i="26"/>
  <c r="EX137" i="26"/>
  <c r="FG137" i="26" s="1"/>
  <c r="EW137" i="26"/>
  <c r="EO137" i="26"/>
  <c r="FE137" i="26" s="1"/>
  <c r="EN137" i="26"/>
  <c r="EM137" i="26"/>
  <c r="EL137" i="26"/>
  <c r="EK137" i="26"/>
  <c r="EJ137" i="26"/>
  <c r="EI137" i="26"/>
  <c r="EH137" i="26"/>
  <c r="EG137" i="26"/>
  <c r="EF137" i="26"/>
  <c r="EE137" i="26"/>
  <c r="ED137" i="26"/>
  <c r="EC137" i="26"/>
  <c r="EB137" i="26"/>
  <c r="EA137" i="26"/>
  <c r="DZ137" i="26"/>
  <c r="DY137" i="26"/>
  <c r="DU137" i="26"/>
  <c r="DT137" i="26"/>
  <c r="DS137" i="26"/>
  <c r="FV137" i="26" s="1"/>
  <c r="DR137" i="26"/>
  <c r="FT137" i="26" s="1"/>
  <c r="DQ137" i="26"/>
  <c r="DP137" i="26"/>
  <c r="DO137" i="26"/>
  <c r="DN137" i="26"/>
  <c r="DM137" i="26"/>
  <c r="DL137" i="26"/>
  <c r="DK137" i="26"/>
  <c r="DJ137" i="26"/>
  <c r="DI137" i="26"/>
  <c r="DH137" i="26"/>
  <c r="DG137" i="26"/>
  <c r="DF137" i="26"/>
  <c r="DE137" i="26"/>
  <c r="DD137" i="26"/>
  <c r="DC137" i="26"/>
  <c r="DB137" i="26"/>
  <c r="DA137" i="26"/>
  <c r="CZ137" i="26"/>
  <c r="CY137" i="26"/>
  <c r="CX137" i="26"/>
  <c r="CW137" i="26"/>
  <c r="CV137" i="26"/>
  <c r="CU137" i="26"/>
  <c r="CT137" i="26"/>
  <c r="CS137" i="26"/>
  <c r="CR137" i="26"/>
  <c r="CQ137" i="26"/>
  <c r="CP137" i="26"/>
  <c r="CO137" i="26"/>
  <c r="CN137" i="26"/>
  <c r="CM137" i="26"/>
  <c r="CL137" i="26"/>
  <c r="CK137" i="26"/>
  <c r="CJ137" i="26"/>
  <c r="CI137" i="26"/>
  <c r="CG137" i="26"/>
  <c r="BQ137" i="26"/>
  <c r="BP137" i="26"/>
  <c r="BO137" i="26"/>
  <c r="BN137" i="26"/>
  <c r="BM137" i="26"/>
  <c r="BL137" i="26"/>
  <c r="BK137" i="26"/>
  <c r="BJ137" i="26"/>
  <c r="BI137" i="26"/>
  <c r="BH137" i="26"/>
  <c r="BG137" i="26"/>
  <c r="BF137" i="26"/>
  <c r="BE137" i="26"/>
  <c r="BD137" i="26"/>
  <c r="BC137" i="26"/>
  <c r="BB137" i="26"/>
  <c r="BA137" i="26"/>
  <c r="AZ137" i="26"/>
  <c r="AY137" i="26"/>
  <c r="AW137" i="26"/>
  <c r="AS137" i="26"/>
  <c r="AR137" i="26"/>
  <c r="AN137" i="26"/>
  <c r="AM137" i="26"/>
  <c r="AE137" i="26"/>
  <c r="W137" i="26"/>
  <c r="V137" i="26" s="1"/>
  <c r="U137" i="26"/>
  <c r="T137" i="26"/>
  <c r="S137" i="26"/>
  <c r="R137" i="26"/>
  <c r="P137" i="26"/>
  <c r="O137" i="26"/>
  <c r="N137" i="26"/>
  <c r="M137" i="26"/>
  <c r="K137" i="26"/>
  <c r="J137" i="26"/>
  <c r="I137" i="26"/>
  <c r="H137" i="26"/>
  <c r="G137" i="26"/>
  <c r="A137" i="26"/>
  <c r="FS136" i="26"/>
  <c r="FP136" i="26"/>
  <c r="FO136" i="26"/>
  <c r="FJ136" i="26"/>
  <c r="FI136" i="26"/>
  <c r="FH136" i="26"/>
  <c r="FC136" i="26"/>
  <c r="FF136" i="26" s="1"/>
  <c r="FA136" i="26"/>
  <c r="EZ136" i="26"/>
  <c r="EX136" i="26"/>
  <c r="FG136" i="26" s="1"/>
  <c r="EW136" i="26"/>
  <c r="EO136" i="26"/>
  <c r="FE136" i="26" s="1"/>
  <c r="EN136" i="26"/>
  <c r="EM136" i="26"/>
  <c r="EL136" i="26"/>
  <c r="EK136" i="26"/>
  <c r="EJ136" i="26"/>
  <c r="EI136" i="26"/>
  <c r="EH136" i="26"/>
  <c r="EG136" i="26"/>
  <c r="EF136" i="26"/>
  <c r="EE136" i="26"/>
  <c r="ED136" i="26"/>
  <c r="EC136" i="26"/>
  <c r="EB136" i="26"/>
  <c r="EA136" i="26"/>
  <c r="DZ136" i="26"/>
  <c r="DY136" i="26"/>
  <c r="DU136" i="26"/>
  <c r="DT136" i="26"/>
  <c r="DS136" i="26"/>
  <c r="FV136" i="26" s="1"/>
  <c r="DR136" i="26"/>
  <c r="DQ136" i="26"/>
  <c r="DP136" i="26"/>
  <c r="DO136" i="26"/>
  <c r="DN136" i="26"/>
  <c r="DM136" i="26"/>
  <c r="DL136" i="26"/>
  <c r="DK136" i="26"/>
  <c r="DJ136" i="26"/>
  <c r="DI136" i="26"/>
  <c r="DH136" i="26"/>
  <c r="DG136" i="26"/>
  <c r="DF136" i="26"/>
  <c r="DE136" i="26"/>
  <c r="DD136" i="26"/>
  <c r="DC136" i="26"/>
  <c r="DB136" i="26"/>
  <c r="DA136" i="26"/>
  <c r="CZ136" i="26"/>
  <c r="CY136" i="26"/>
  <c r="CX136" i="26"/>
  <c r="CW136" i="26"/>
  <c r="CV136" i="26"/>
  <c r="CU136" i="26"/>
  <c r="CT136" i="26"/>
  <c r="CS136" i="26"/>
  <c r="CR136" i="26"/>
  <c r="CQ136" i="26"/>
  <c r="CP136" i="26"/>
  <c r="CO136" i="26"/>
  <c r="CN136" i="26"/>
  <c r="CM136" i="26"/>
  <c r="CL136" i="26"/>
  <c r="CK136" i="26"/>
  <c r="CJ136" i="26"/>
  <c r="CI136" i="26"/>
  <c r="CG136" i="26"/>
  <c r="BQ136" i="26"/>
  <c r="BP136" i="26"/>
  <c r="BO136" i="26"/>
  <c r="BN136" i="26"/>
  <c r="BM136" i="26"/>
  <c r="BL136" i="26"/>
  <c r="BK136" i="26"/>
  <c r="BJ136" i="26"/>
  <c r="BI136" i="26"/>
  <c r="BH136" i="26"/>
  <c r="BG136" i="26"/>
  <c r="BF136" i="26"/>
  <c r="BE136" i="26"/>
  <c r="BD136" i="26"/>
  <c r="BC136" i="26"/>
  <c r="BB136" i="26"/>
  <c r="BA136" i="26"/>
  <c r="AZ136" i="26"/>
  <c r="AY136" i="26"/>
  <c r="AW136" i="26"/>
  <c r="AS136" i="26"/>
  <c r="AR136" i="26"/>
  <c r="AN136" i="26"/>
  <c r="AM136" i="26"/>
  <c r="AE136" i="26"/>
  <c r="W136" i="26"/>
  <c r="V136" i="26" s="1"/>
  <c r="U136" i="26"/>
  <c r="T136" i="26"/>
  <c r="S136" i="26"/>
  <c r="R136" i="26"/>
  <c r="P136" i="26"/>
  <c r="O136" i="26"/>
  <c r="N136" i="26"/>
  <c r="M136" i="26"/>
  <c r="K136" i="26"/>
  <c r="J136" i="26"/>
  <c r="I136" i="26"/>
  <c r="H136" i="26"/>
  <c r="G136" i="26"/>
  <c r="A136" i="26"/>
  <c r="BU136" i="26" s="1"/>
  <c r="FS135" i="26"/>
  <c r="FP135" i="26"/>
  <c r="FO135" i="26"/>
  <c r="FJ135" i="26"/>
  <c r="FI135" i="26"/>
  <c r="FH135" i="26"/>
  <c r="FG135" i="26"/>
  <c r="FC135" i="26"/>
  <c r="FF135" i="26" s="1"/>
  <c r="FA135" i="26"/>
  <c r="EZ135" i="26"/>
  <c r="EX135" i="26"/>
  <c r="EW135" i="26"/>
  <c r="EO135" i="26"/>
  <c r="FE135" i="26" s="1"/>
  <c r="EN135" i="26"/>
  <c r="EM135" i="26"/>
  <c r="EL135" i="26"/>
  <c r="EK135" i="26"/>
  <c r="EJ135" i="26"/>
  <c r="EI135" i="26"/>
  <c r="EH135" i="26"/>
  <c r="EG135" i="26"/>
  <c r="EF135" i="26"/>
  <c r="EE135" i="26"/>
  <c r="ED135" i="26"/>
  <c r="EC135" i="26"/>
  <c r="EB135" i="26"/>
  <c r="EA135" i="26"/>
  <c r="DZ135" i="26"/>
  <c r="DY135" i="26"/>
  <c r="DU135" i="26"/>
  <c r="DT135" i="26"/>
  <c r="DS135" i="26"/>
  <c r="FV135" i="26" s="1"/>
  <c r="DR135" i="26"/>
  <c r="FT135" i="26" s="1"/>
  <c r="DQ135" i="26"/>
  <c r="DP135" i="26"/>
  <c r="DO135" i="26"/>
  <c r="DN135" i="26"/>
  <c r="DM135" i="26"/>
  <c r="DL135" i="26"/>
  <c r="DK135" i="26"/>
  <c r="DJ135" i="26"/>
  <c r="DI135" i="26"/>
  <c r="DH135" i="26"/>
  <c r="DG135" i="26"/>
  <c r="DF135" i="26"/>
  <c r="DE135" i="26"/>
  <c r="DD135" i="26"/>
  <c r="DC135" i="26"/>
  <c r="DB135" i="26"/>
  <c r="DA135" i="26"/>
  <c r="CZ135" i="26"/>
  <c r="CY135" i="26"/>
  <c r="CX135" i="26"/>
  <c r="CW135" i="26"/>
  <c r="CV135" i="26"/>
  <c r="CU135" i="26"/>
  <c r="CT135" i="26"/>
  <c r="CS135" i="26"/>
  <c r="CR135" i="26"/>
  <c r="CQ135" i="26"/>
  <c r="CP135" i="26"/>
  <c r="CO135" i="26"/>
  <c r="CN135" i="26"/>
  <c r="CM135" i="26"/>
  <c r="CL135" i="26"/>
  <c r="CK135" i="26"/>
  <c r="CJ135" i="26"/>
  <c r="CI135" i="26"/>
  <c r="CG135" i="26"/>
  <c r="BQ135" i="26"/>
  <c r="BP135" i="26"/>
  <c r="BO135" i="26"/>
  <c r="BN135" i="26"/>
  <c r="BM135" i="26"/>
  <c r="BL135" i="26"/>
  <c r="BK135" i="26"/>
  <c r="BJ135" i="26"/>
  <c r="BI135" i="26"/>
  <c r="BH135" i="26"/>
  <c r="BG135" i="26"/>
  <c r="BF135" i="26"/>
  <c r="BE135" i="26"/>
  <c r="BD135" i="26"/>
  <c r="BC135" i="26"/>
  <c r="BB135" i="26"/>
  <c r="BA135" i="26"/>
  <c r="AZ135" i="26"/>
  <c r="AY135" i="26"/>
  <c r="AW135" i="26"/>
  <c r="AS135" i="26"/>
  <c r="AR135" i="26"/>
  <c r="AN135" i="26"/>
  <c r="AM135" i="26"/>
  <c r="AE135" i="26"/>
  <c r="W135" i="26"/>
  <c r="V135" i="26" s="1"/>
  <c r="U135" i="26"/>
  <c r="T135" i="26"/>
  <c r="S135" i="26"/>
  <c r="R135" i="26"/>
  <c r="P135" i="26"/>
  <c r="O135" i="26"/>
  <c r="N135" i="26"/>
  <c r="M135" i="26"/>
  <c r="K135" i="26"/>
  <c r="J135" i="26"/>
  <c r="I135" i="26"/>
  <c r="H135" i="26"/>
  <c r="G135" i="26"/>
  <c r="A135" i="26"/>
  <c r="FS134" i="26"/>
  <c r="FP134" i="26"/>
  <c r="FO134" i="26"/>
  <c r="FJ134" i="26"/>
  <c r="FI134" i="26"/>
  <c r="FH134" i="26"/>
  <c r="FC134" i="26"/>
  <c r="FF134" i="26" s="1"/>
  <c r="FA134" i="26"/>
  <c r="EZ134" i="26"/>
  <c r="EX134" i="26"/>
  <c r="FG134" i="26" s="1"/>
  <c r="EW134" i="26"/>
  <c r="EO134" i="26"/>
  <c r="FE134" i="26" s="1"/>
  <c r="EN134" i="26"/>
  <c r="EM134" i="26"/>
  <c r="EL134" i="26"/>
  <c r="EK134" i="26"/>
  <c r="EJ134" i="26"/>
  <c r="EI134" i="26"/>
  <c r="EH134" i="26"/>
  <c r="EG134" i="26"/>
  <c r="EF134" i="26"/>
  <c r="EE134" i="26"/>
  <c r="ED134" i="26"/>
  <c r="EC134" i="26"/>
  <c r="EB134" i="26"/>
  <c r="EA134" i="26"/>
  <c r="DZ134" i="26"/>
  <c r="DY134" i="26"/>
  <c r="DU134" i="26"/>
  <c r="DT134" i="26"/>
  <c r="DS134" i="26"/>
  <c r="FV134" i="26" s="1"/>
  <c r="DR134" i="26"/>
  <c r="FT134" i="26" s="1"/>
  <c r="DQ134" i="26"/>
  <c r="DP134" i="26"/>
  <c r="DO134" i="26"/>
  <c r="DN134" i="26"/>
  <c r="DM134" i="26"/>
  <c r="DL134" i="26"/>
  <c r="DK134" i="26"/>
  <c r="DJ134" i="26"/>
  <c r="DI134" i="26"/>
  <c r="DH134" i="26"/>
  <c r="DG134" i="26"/>
  <c r="DF134" i="26"/>
  <c r="DE134" i="26"/>
  <c r="DD134" i="26"/>
  <c r="DC134" i="26"/>
  <c r="DB134" i="26"/>
  <c r="DA134" i="26"/>
  <c r="CZ134" i="26"/>
  <c r="CY134" i="26"/>
  <c r="CX134" i="26"/>
  <c r="CW134" i="26"/>
  <c r="CV134" i="26"/>
  <c r="CU134" i="26"/>
  <c r="CT134" i="26"/>
  <c r="CS134" i="26"/>
  <c r="CR134" i="26"/>
  <c r="CQ134" i="26"/>
  <c r="CP134" i="26"/>
  <c r="CO134" i="26"/>
  <c r="CN134" i="26"/>
  <c r="CM134" i="26"/>
  <c r="CL134" i="26"/>
  <c r="CK134" i="26"/>
  <c r="CJ134" i="26"/>
  <c r="CI134" i="26"/>
  <c r="CG134" i="26"/>
  <c r="BQ134" i="26"/>
  <c r="BP134" i="26"/>
  <c r="BO134" i="26"/>
  <c r="BN134" i="26"/>
  <c r="BM134" i="26"/>
  <c r="BL134" i="26"/>
  <c r="BK134" i="26"/>
  <c r="BJ134" i="26"/>
  <c r="BI134" i="26"/>
  <c r="BH134" i="26"/>
  <c r="BG134" i="26"/>
  <c r="BF134" i="26"/>
  <c r="BE134" i="26"/>
  <c r="BD134" i="26"/>
  <c r="BC134" i="26"/>
  <c r="BB134" i="26"/>
  <c r="BA134" i="26"/>
  <c r="AZ134" i="26"/>
  <c r="AY134" i="26"/>
  <c r="AW134" i="26"/>
  <c r="AS134" i="26"/>
  <c r="AR134" i="26"/>
  <c r="AN134" i="26"/>
  <c r="AM134" i="26"/>
  <c r="AE134" i="26"/>
  <c r="W134" i="26"/>
  <c r="V134" i="26" s="1"/>
  <c r="U134" i="26"/>
  <c r="T134" i="26"/>
  <c r="S134" i="26"/>
  <c r="R134" i="26"/>
  <c r="P134" i="26"/>
  <c r="O134" i="26"/>
  <c r="N134" i="26"/>
  <c r="M134" i="26"/>
  <c r="K134" i="26"/>
  <c r="J134" i="26"/>
  <c r="I134" i="26"/>
  <c r="H134" i="26"/>
  <c r="G134" i="26"/>
  <c r="A134" i="26"/>
  <c r="FS133" i="26"/>
  <c r="FP133" i="26"/>
  <c r="FO133" i="26"/>
  <c r="FJ133" i="26"/>
  <c r="FI133" i="26"/>
  <c r="FH133" i="26"/>
  <c r="FG133" i="26"/>
  <c r="FC133" i="26"/>
  <c r="FF133" i="26" s="1"/>
  <c r="FA133" i="26"/>
  <c r="EZ133" i="26"/>
  <c r="EX133" i="26"/>
  <c r="EW133" i="26"/>
  <c r="EO133" i="26"/>
  <c r="FE133" i="26" s="1"/>
  <c r="EN133" i="26"/>
  <c r="EM133" i="26"/>
  <c r="EL133" i="26"/>
  <c r="EK133" i="26"/>
  <c r="EJ133" i="26"/>
  <c r="EI133" i="26"/>
  <c r="EH133" i="26"/>
  <c r="EG133" i="26"/>
  <c r="EF133" i="26"/>
  <c r="EE133" i="26"/>
  <c r="ED133" i="26"/>
  <c r="EC133" i="26"/>
  <c r="EB133" i="26"/>
  <c r="EA133" i="26"/>
  <c r="DZ133" i="26"/>
  <c r="DY133" i="26"/>
  <c r="DU133" i="26"/>
  <c r="DT133" i="26"/>
  <c r="DS133" i="26"/>
  <c r="FV133" i="26" s="1"/>
  <c r="DR133" i="26"/>
  <c r="FT133" i="26" s="1"/>
  <c r="DQ133" i="26"/>
  <c r="DP133" i="26"/>
  <c r="DO133" i="26"/>
  <c r="DN133" i="26"/>
  <c r="DM133" i="26"/>
  <c r="DL133" i="26"/>
  <c r="DK133" i="26"/>
  <c r="DJ133" i="26"/>
  <c r="DI133" i="26"/>
  <c r="DH133" i="26"/>
  <c r="DG133" i="26"/>
  <c r="DF133" i="26"/>
  <c r="DE133" i="26"/>
  <c r="DD133" i="26"/>
  <c r="DC133" i="26"/>
  <c r="DB133" i="26"/>
  <c r="DA133" i="26"/>
  <c r="CZ133" i="26"/>
  <c r="CY133" i="26"/>
  <c r="CX133" i="26"/>
  <c r="CW133" i="26"/>
  <c r="CV133" i="26"/>
  <c r="CU133" i="26"/>
  <c r="CT133" i="26"/>
  <c r="CS133" i="26"/>
  <c r="CR133" i="26"/>
  <c r="CQ133" i="26"/>
  <c r="CP133" i="26"/>
  <c r="CO133" i="26"/>
  <c r="CN133" i="26"/>
  <c r="CM133" i="26"/>
  <c r="CL133" i="26"/>
  <c r="CK133" i="26"/>
  <c r="CJ133" i="26"/>
  <c r="CI133" i="26"/>
  <c r="CG133" i="26"/>
  <c r="BQ133" i="26"/>
  <c r="BP133" i="26"/>
  <c r="BO133" i="26"/>
  <c r="BN133" i="26"/>
  <c r="BM133" i="26"/>
  <c r="BL133" i="26"/>
  <c r="BK133" i="26"/>
  <c r="BJ133" i="26"/>
  <c r="BI133" i="26"/>
  <c r="BH133" i="26"/>
  <c r="BG133" i="26"/>
  <c r="BF133" i="26"/>
  <c r="BE133" i="26"/>
  <c r="BD133" i="26"/>
  <c r="BC133" i="26"/>
  <c r="BB133" i="26"/>
  <c r="BA133" i="26"/>
  <c r="AZ133" i="26"/>
  <c r="AY133" i="26"/>
  <c r="AW133" i="26"/>
  <c r="AS133" i="26"/>
  <c r="AR133" i="26"/>
  <c r="AN133" i="26"/>
  <c r="AM133" i="26"/>
  <c r="AE133" i="26"/>
  <c r="W133" i="26"/>
  <c r="V133" i="26" s="1"/>
  <c r="U133" i="26"/>
  <c r="T133" i="26"/>
  <c r="S133" i="26"/>
  <c r="R133" i="26"/>
  <c r="P133" i="26"/>
  <c r="O133" i="26"/>
  <c r="N133" i="26"/>
  <c r="M133" i="26"/>
  <c r="K133" i="26"/>
  <c r="J133" i="26"/>
  <c r="I133" i="26"/>
  <c r="H133" i="26"/>
  <c r="G133" i="26"/>
  <c r="A133" i="26"/>
  <c r="FS132" i="26"/>
  <c r="FP132" i="26"/>
  <c r="FO132" i="26"/>
  <c r="FJ132" i="26"/>
  <c r="FI132" i="26"/>
  <c r="FH132" i="26"/>
  <c r="FC132" i="26"/>
  <c r="FF132" i="26" s="1"/>
  <c r="FA132" i="26"/>
  <c r="EZ132" i="26"/>
  <c r="EX132" i="26"/>
  <c r="FG132" i="26" s="1"/>
  <c r="EW132" i="26"/>
  <c r="EO132" i="26"/>
  <c r="FE132" i="26" s="1"/>
  <c r="EN132" i="26"/>
  <c r="EM132" i="26"/>
  <c r="EL132" i="26"/>
  <c r="EK132" i="26"/>
  <c r="EJ132" i="26"/>
  <c r="EI132" i="26"/>
  <c r="EH132" i="26"/>
  <c r="EG132" i="26"/>
  <c r="EF132" i="26"/>
  <c r="EE132" i="26"/>
  <c r="ED132" i="26"/>
  <c r="EC132" i="26"/>
  <c r="EB132" i="26"/>
  <c r="EA132" i="26"/>
  <c r="DZ132" i="26"/>
  <c r="DY132" i="26"/>
  <c r="DU132" i="26"/>
  <c r="DT132" i="26"/>
  <c r="DS132" i="26"/>
  <c r="FV132" i="26" s="1"/>
  <c r="DR132" i="26"/>
  <c r="DQ132" i="26"/>
  <c r="DP132" i="26"/>
  <c r="DO132" i="26"/>
  <c r="DN132" i="26"/>
  <c r="DM132" i="26"/>
  <c r="DL132" i="26"/>
  <c r="DK132" i="26"/>
  <c r="DJ132" i="26"/>
  <c r="DI132" i="26"/>
  <c r="DH132" i="26"/>
  <c r="DG132" i="26"/>
  <c r="DF132" i="26"/>
  <c r="DE132" i="26"/>
  <c r="DD132" i="26"/>
  <c r="DC132" i="26"/>
  <c r="DB132" i="26"/>
  <c r="DA132" i="26"/>
  <c r="CZ132" i="26"/>
  <c r="CY132" i="26"/>
  <c r="CX132" i="26"/>
  <c r="CW132" i="26"/>
  <c r="CV132" i="26"/>
  <c r="CU132" i="26"/>
  <c r="CT132" i="26"/>
  <c r="CS132" i="26"/>
  <c r="CR132" i="26"/>
  <c r="CQ132" i="26"/>
  <c r="CP132" i="26"/>
  <c r="CO132" i="26"/>
  <c r="CN132" i="26"/>
  <c r="CM132" i="26"/>
  <c r="CL132" i="26"/>
  <c r="CK132" i="26"/>
  <c r="CJ132" i="26"/>
  <c r="CI132" i="26"/>
  <c r="CG132" i="26"/>
  <c r="BQ132" i="26"/>
  <c r="BP132" i="26"/>
  <c r="BO132" i="26"/>
  <c r="BN132" i="26"/>
  <c r="BM132" i="26"/>
  <c r="BL132" i="26"/>
  <c r="BK132" i="26"/>
  <c r="BJ132" i="26"/>
  <c r="BI132" i="26"/>
  <c r="BH132" i="26"/>
  <c r="BG132" i="26"/>
  <c r="BF132" i="26"/>
  <c r="BE132" i="26"/>
  <c r="BD132" i="26"/>
  <c r="BC132" i="26"/>
  <c r="BB132" i="26"/>
  <c r="BA132" i="26"/>
  <c r="AZ132" i="26"/>
  <c r="AY132" i="26"/>
  <c r="AW132" i="26"/>
  <c r="AS132" i="26"/>
  <c r="AR132" i="26"/>
  <c r="AN132" i="26"/>
  <c r="AM132" i="26"/>
  <c r="AE132" i="26"/>
  <c r="W132" i="26"/>
  <c r="V132" i="26" s="1"/>
  <c r="U132" i="26"/>
  <c r="T132" i="26"/>
  <c r="S132" i="26"/>
  <c r="R132" i="26"/>
  <c r="P132" i="26"/>
  <c r="O132" i="26"/>
  <c r="N132" i="26"/>
  <c r="M132" i="26"/>
  <c r="K132" i="26"/>
  <c r="J132" i="26"/>
  <c r="I132" i="26"/>
  <c r="H132" i="26"/>
  <c r="G132" i="26"/>
  <c r="A132" i="26"/>
  <c r="AQ132" i="26" s="1"/>
  <c r="FS131" i="26"/>
  <c r="FP131" i="26"/>
  <c r="FO131" i="26"/>
  <c r="FJ131" i="26"/>
  <c r="FI131" i="26"/>
  <c r="FH131" i="26"/>
  <c r="FC131" i="26"/>
  <c r="FF131" i="26" s="1"/>
  <c r="FA131" i="26"/>
  <c r="EZ131" i="26"/>
  <c r="EX131" i="26"/>
  <c r="FG131" i="26" s="1"/>
  <c r="EW131" i="26"/>
  <c r="EO131" i="26"/>
  <c r="FE131" i="26" s="1"/>
  <c r="EN131" i="26"/>
  <c r="EM131" i="26"/>
  <c r="EL131" i="26"/>
  <c r="EK131" i="26"/>
  <c r="EJ131" i="26"/>
  <c r="EI131" i="26"/>
  <c r="EH131" i="26"/>
  <c r="EG131" i="26"/>
  <c r="EF131" i="26"/>
  <c r="EE131" i="26"/>
  <c r="ED131" i="26"/>
  <c r="EC131" i="26"/>
  <c r="EB131" i="26"/>
  <c r="EA131" i="26"/>
  <c r="DZ131" i="26"/>
  <c r="DY131" i="26"/>
  <c r="DU131" i="26"/>
  <c r="DT131" i="26"/>
  <c r="DS131" i="26"/>
  <c r="FV131" i="26" s="1"/>
  <c r="DR131" i="26"/>
  <c r="DQ131" i="26"/>
  <c r="DP131" i="26"/>
  <c r="DO131" i="26"/>
  <c r="DN131" i="26"/>
  <c r="DM131" i="26"/>
  <c r="DL131" i="26"/>
  <c r="DK131" i="26"/>
  <c r="DJ131" i="26"/>
  <c r="DI131" i="26"/>
  <c r="DH131" i="26"/>
  <c r="DG131" i="26"/>
  <c r="DF131" i="26"/>
  <c r="DE131" i="26"/>
  <c r="DD131" i="26"/>
  <c r="DC131" i="26"/>
  <c r="DB131" i="26"/>
  <c r="DA131" i="26"/>
  <c r="CZ131" i="26"/>
  <c r="CY131" i="26"/>
  <c r="CX131" i="26"/>
  <c r="CW131" i="26"/>
  <c r="CV131" i="26"/>
  <c r="CU131" i="26"/>
  <c r="CT131" i="26"/>
  <c r="CS131" i="26"/>
  <c r="CR131" i="26"/>
  <c r="CQ131" i="26"/>
  <c r="CP131" i="26"/>
  <c r="CO131" i="26"/>
  <c r="CN131" i="26"/>
  <c r="CM131" i="26"/>
  <c r="CL131" i="26"/>
  <c r="CK131" i="26"/>
  <c r="CJ131" i="26"/>
  <c r="CI131" i="26"/>
  <c r="CG131" i="26"/>
  <c r="BQ131" i="26"/>
  <c r="BP131" i="26"/>
  <c r="BO131" i="26"/>
  <c r="BN131" i="26"/>
  <c r="BM131" i="26"/>
  <c r="BL131" i="26"/>
  <c r="BK131" i="26"/>
  <c r="BJ131" i="26"/>
  <c r="BI131" i="26"/>
  <c r="BH131" i="26"/>
  <c r="BG131" i="26"/>
  <c r="BF131" i="26"/>
  <c r="BE131" i="26"/>
  <c r="BD131" i="26"/>
  <c r="BC131" i="26"/>
  <c r="BB131" i="26"/>
  <c r="BA131" i="26"/>
  <c r="AZ131" i="26"/>
  <c r="AY131" i="26"/>
  <c r="AW131" i="26"/>
  <c r="AS131" i="26"/>
  <c r="AR131" i="26"/>
  <c r="AN131" i="26"/>
  <c r="AM131" i="26"/>
  <c r="AE131" i="26"/>
  <c r="W131" i="26"/>
  <c r="V131" i="26" s="1"/>
  <c r="U131" i="26"/>
  <c r="T131" i="26"/>
  <c r="S131" i="26"/>
  <c r="R131" i="26"/>
  <c r="P131" i="26"/>
  <c r="O131" i="26"/>
  <c r="N131" i="26"/>
  <c r="M131" i="26"/>
  <c r="K131" i="26"/>
  <c r="J131" i="26"/>
  <c r="I131" i="26"/>
  <c r="H131" i="26"/>
  <c r="G131" i="26"/>
  <c r="A131" i="26"/>
  <c r="AC131" i="26" s="1"/>
  <c r="FS130" i="26"/>
  <c r="FP130" i="26"/>
  <c r="FO130" i="26"/>
  <c r="FJ130" i="26"/>
  <c r="FI130" i="26"/>
  <c r="FH130" i="26"/>
  <c r="FG130" i="26"/>
  <c r="FC130" i="26"/>
  <c r="FF130" i="26" s="1"/>
  <c r="FA130" i="26"/>
  <c r="EZ130" i="26"/>
  <c r="EX130" i="26"/>
  <c r="EW130" i="26"/>
  <c r="EO130" i="26"/>
  <c r="FE130" i="26" s="1"/>
  <c r="EN130" i="26"/>
  <c r="EM130" i="26"/>
  <c r="EL130" i="26"/>
  <c r="EK130" i="26"/>
  <c r="EJ130" i="26"/>
  <c r="EI130" i="26"/>
  <c r="EH130" i="26"/>
  <c r="EG130" i="26"/>
  <c r="EF130" i="26"/>
  <c r="EE130" i="26"/>
  <c r="ED130" i="26"/>
  <c r="EC130" i="26"/>
  <c r="EB130" i="26"/>
  <c r="EA130" i="26"/>
  <c r="DZ130" i="26"/>
  <c r="DY130" i="26"/>
  <c r="DU130" i="26"/>
  <c r="DT130" i="26"/>
  <c r="DS130" i="26"/>
  <c r="FV130" i="26" s="1"/>
  <c r="DR130" i="26"/>
  <c r="FT130" i="26" s="1"/>
  <c r="DQ130" i="26"/>
  <c r="DP130" i="26"/>
  <c r="DO130" i="26"/>
  <c r="DN130" i="26"/>
  <c r="DM130" i="26"/>
  <c r="DL130" i="26"/>
  <c r="DK130" i="26"/>
  <c r="DJ130" i="26"/>
  <c r="DI130" i="26"/>
  <c r="DH130" i="26"/>
  <c r="DG130" i="26"/>
  <c r="DF130" i="26"/>
  <c r="DE130" i="26"/>
  <c r="DD130" i="26"/>
  <c r="DC130" i="26"/>
  <c r="DB130" i="26"/>
  <c r="DA130" i="26"/>
  <c r="CZ130" i="26"/>
  <c r="CY130" i="26"/>
  <c r="CX130" i="26"/>
  <c r="CW130" i="26"/>
  <c r="CV130" i="26"/>
  <c r="CU130" i="26"/>
  <c r="CT130" i="26"/>
  <c r="CS130" i="26"/>
  <c r="CR130" i="26"/>
  <c r="CQ130" i="26"/>
  <c r="CP130" i="26"/>
  <c r="CO130" i="26"/>
  <c r="CN130" i="26"/>
  <c r="CM130" i="26"/>
  <c r="CL130" i="26"/>
  <c r="CK130" i="26"/>
  <c r="CJ130" i="26"/>
  <c r="CI130" i="26"/>
  <c r="CG130" i="26"/>
  <c r="BQ130" i="26"/>
  <c r="BP130" i="26"/>
  <c r="BO130" i="26"/>
  <c r="BN130" i="26"/>
  <c r="BM130" i="26"/>
  <c r="BL130" i="26"/>
  <c r="BK130" i="26"/>
  <c r="BJ130" i="26"/>
  <c r="BI130" i="26"/>
  <c r="BH130" i="26"/>
  <c r="BG130" i="26"/>
  <c r="BF130" i="26"/>
  <c r="BE130" i="26"/>
  <c r="BD130" i="26"/>
  <c r="BC130" i="26"/>
  <c r="BB130" i="26"/>
  <c r="BA130" i="26"/>
  <c r="AZ130" i="26"/>
  <c r="AY130" i="26"/>
  <c r="AW130" i="26"/>
  <c r="AS130" i="26"/>
  <c r="AR130" i="26"/>
  <c r="AN130" i="26"/>
  <c r="AM130" i="26"/>
  <c r="AE130" i="26"/>
  <c r="W130" i="26"/>
  <c r="V130" i="26" s="1"/>
  <c r="U130" i="26"/>
  <c r="T130" i="26"/>
  <c r="S130" i="26"/>
  <c r="R130" i="26"/>
  <c r="P130" i="26"/>
  <c r="O130" i="26"/>
  <c r="N130" i="26"/>
  <c r="M130" i="26"/>
  <c r="K130" i="26"/>
  <c r="J130" i="26"/>
  <c r="I130" i="26"/>
  <c r="H130" i="26"/>
  <c r="G130" i="26"/>
  <c r="A130" i="26"/>
  <c r="FS129" i="26"/>
  <c r="FP129" i="26"/>
  <c r="FO129" i="26"/>
  <c r="FJ129" i="26"/>
  <c r="FI129" i="26"/>
  <c r="FH129" i="26"/>
  <c r="FG129" i="26"/>
  <c r="FC129" i="26"/>
  <c r="FF129" i="26" s="1"/>
  <c r="FA129" i="26"/>
  <c r="EZ129" i="26"/>
  <c r="EX129" i="26"/>
  <c r="EW129" i="26"/>
  <c r="EO129" i="26"/>
  <c r="FE129" i="26" s="1"/>
  <c r="EN129" i="26"/>
  <c r="EM129" i="26"/>
  <c r="EL129" i="26"/>
  <c r="EK129" i="26"/>
  <c r="EJ129" i="26"/>
  <c r="EI129" i="26"/>
  <c r="EH129" i="26"/>
  <c r="EG129" i="26"/>
  <c r="EF129" i="26"/>
  <c r="EE129" i="26"/>
  <c r="ED129" i="26"/>
  <c r="EC129" i="26"/>
  <c r="EB129" i="26"/>
  <c r="EA129" i="26"/>
  <c r="DZ129" i="26"/>
  <c r="DY129" i="26"/>
  <c r="DU129" i="26"/>
  <c r="DT129" i="26"/>
  <c r="DS129" i="26"/>
  <c r="FV129" i="26" s="1"/>
  <c r="DR129" i="26"/>
  <c r="FT129" i="26" s="1"/>
  <c r="DQ129" i="26"/>
  <c r="DP129" i="26"/>
  <c r="DO129" i="26"/>
  <c r="DN129" i="26"/>
  <c r="DM129" i="26"/>
  <c r="DL129" i="26"/>
  <c r="DK129" i="26"/>
  <c r="DJ129" i="26"/>
  <c r="DI129" i="26"/>
  <c r="DH129" i="26"/>
  <c r="DG129" i="26"/>
  <c r="DF129" i="26"/>
  <c r="DE129" i="26"/>
  <c r="DD129" i="26"/>
  <c r="DC129" i="26"/>
  <c r="DB129" i="26"/>
  <c r="DA129" i="26"/>
  <c r="CZ129" i="26"/>
  <c r="CY129" i="26"/>
  <c r="CX129" i="26"/>
  <c r="CW129" i="26"/>
  <c r="CV129" i="26"/>
  <c r="CU129" i="26"/>
  <c r="CT129" i="26"/>
  <c r="CS129" i="26"/>
  <c r="CR129" i="26"/>
  <c r="CQ129" i="26"/>
  <c r="CP129" i="26"/>
  <c r="CO129" i="26"/>
  <c r="CN129" i="26"/>
  <c r="CM129" i="26"/>
  <c r="CL129" i="26"/>
  <c r="CK129" i="26"/>
  <c r="CJ129" i="26"/>
  <c r="CI129" i="26"/>
  <c r="CG129" i="26"/>
  <c r="BQ129" i="26"/>
  <c r="BP129" i="26"/>
  <c r="BO129" i="26"/>
  <c r="BN129" i="26"/>
  <c r="BM129" i="26"/>
  <c r="BL129" i="26"/>
  <c r="BK129" i="26"/>
  <c r="BJ129" i="26"/>
  <c r="BI129" i="26"/>
  <c r="BH129" i="26"/>
  <c r="BG129" i="26"/>
  <c r="BF129" i="26"/>
  <c r="BE129" i="26"/>
  <c r="BD129" i="26"/>
  <c r="BC129" i="26"/>
  <c r="BB129" i="26"/>
  <c r="BA129" i="26"/>
  <c r="AZ129" i="26"/>
  <c r="AY129" i="26"/>
  <c r="AW129" i="26"/>
  <c r="AS129" i="26"/>
  <c r="AR129" i="26"/>
  <c r="AN129" i="26"/>
  <c r="AM129" i="26"/>
  <c r="AE129" i="26"/>
  <c r="W129" i="26"/>
  <c r="V129" i="26"/>
  <c r="U129" i="26"/>
  <c r="T129" i="26"/>
  <c r="S129" i="26"/>
  <c r="R129" i="26"/>
  <c r="P129" i="26"/>
  <c r="O129" i="26"/>
  <c r="N129" i="26"/>
  <c r="M129" i="26"/>
  <c r="K129" i="26"/>
  <c r="J129" i="26"/>
  <c r="I129" i="26"/>
  <c r="H129" i="26"/>
  <c r="G129" i="26"/>
  <c r="A129" i="26"/>
  <c r="BT129" i="26" s="1"/>
  <c r="FS128" i="26"/>
  <c r="FP128" i="26"/>
  <c r="FO128" i="26"/>
  <c r="FJ128" i="26"/>
  <c r="FI128" i="26"/>
  <c r="FH128" i="26"/>
  <c r="FC128" i="26"/>
  <c r="FF128" i="26" s="1"/>
  <c r="FA128" i="26"/>
  <c r="EZ128" i="26"/>
  <c r="EX128" i="26"/>
  <c r="FG128" i="26" s="1"/>
  <c r="EW128" i="26"/>
  <c r="EO128" i="26"/>
  <c r="FE128" i="26" s="1"/>
  <c r="EN128" i="26"/>
  <c r="EM128" i="26"/>
  <c r="EL128" i="26"/>
  <c r="EK128" i="26"/>
  <c r="EJ128" i="26"/>
  <c r="EI128" i="26"/>
  <c r="EH128" i="26"/>
  <c r="EG128" i="26"/>
  <c r="EF128" i="26"/>
  <c r="EE128" i="26"/>
  <c r="ED128" i="26"/>
  <c r="EC128" i="26"/>
  <c r="EB128" i="26"/>
  <c r="EA128" i="26"/>
  <c r="DZ128" i="26"/>
  <c r="DY128" i="26"/>
  <c r="DU128" i="26"/>
  <c r="DT128" i="26"/>
  <c r="DS128" i="26"/>
  <c r="FV128" i="26" s="1"/>
  <c r="DR128" i="26"/>
  <c r="FU128" i="26" s="1"/>
  <c r="DQ128" i="26"/>
  <c r="DP128" i="26"/>
  <c r="DO128" i="26"/>
  <c r="DN128" i="26"/>
  <c r="DM128" i="26"/>
  <c r="DL128" i="26"/>
  <c r="DK128" i="26"/>
  <c r="DJ128" i="26"/>
  <c r="DI128" i="26"/>
  <c r="DH128" i="26"/>
  <c r="DG128" i="26"/>
  <c r="DF128" i="26"/>
  <c r="DE128" i="26"/>
  <c r="DD128" i="26"/>
  <c r="DC128" i="26"/>
  <c r="DB128" i="26"/>
  <c r="DA128" i="26"/>
  <c r="CZ128" i="26"/>
  <c r="CY128" i="26"/>
  <c r="CX128" i="26"/>
  <c r="CW128" i="26"/>
  <c r="CV128" i="26"/>
  <c r="CU128" i="26"/>
  <c r="CT128" i="26"/>
  <c r="CS128" i="26"/>
  <c r="CR128" i="26"/>
  <c r="CQ128" i="26"/>
  <c r="CP128" i="26"/>
  <c r="CO128" i="26"/>
  <c r="CN128" i="26"/>
  <c r="CM128" i="26"/>
  <c r="CL128" i="26"/>
  <c r="CK128" i="26"/>
  <c r="CJ128" i="26"/>
  <c r="CI128" i="26"/>
  <c r="CG128" i="26"/>
  <c r="BQ128" i="26"/>
  <c r="BP128" i="26"/>
  <c r="BO128" i="26"/>
  <c r="BN128" i="26"/>
  <c r="BM128" i="26"/>
  <c r="BL128" i="26"/>
  <c r="BK128" i="26"/>
  <c r="BJ128" i="26"/>
  <c r="BI128" i="26"/>
  <c r="BH128" i="26"/>
  <c r="BG128" i="26"/>
  <c r="BF128" i="26"/>
  <c r="BE128" i="26"/>
  <c r="BD128" i="26"/>
  <c r="BC128" i="26"/>
  <c r="BB128" i="26"/>
  <c r="BA128" i="26"/>
  <c r="AZ128" i="26"/>
  <c r="AY128" i="26"/>
  <c r="AW128" i="26"/>
  <c r="AS128" i="26"/>
  <c r="AR128" i="26"/>
  <c r="AN128" i="26"/>
  <c r="AM128" i="26"/>
  <c r="AE128" i="26"/>
  <c r="W128" i="26"/>
  <c r="U128" i="26"/>
  <c r="T128" i="26"/>
  <c r="S128" i="26"/>
  <c r="R128" i="26"/>
  <c r="P128" i="26"/>
  <c r="O128" i="26"/>
  <c r="N128" i="26"/>
  <c r="M128" i="26"/>
  <c r="K128" i="26"/>
  <c r="J128" i="26"/>
  <c r="I128" i="26"/>
  <c r="H128" i="26"/>
  <c r="G128" i="26"/>
  <c r="A128" i="26"/>
  <c r="FS127" i="26"/>
  <c r="FP127" i="26"/>
  <c r="FO127" i="26"/>
  <c r="FJ127" i="26"/>
  <c r="FI127" i="26"/>
  <c r="FH127" i="26"/>
  <c r="FC127" i="26"/>
  <c r="FF127" i="26" s="1"/>
  <c r="FA127" i="26"/>
  <c r="EZ127" i="26"/>
  <c r="EX127" i="26"/>
  <c r="FG127" i="26" s="1"/>
  <c r="EW127" i="26"/>
  <c r="EO127" i="26"/>
  <c r="FE127" i="26" s="1"/>
  <c r="EN127" i="26"/>
  <c r="EM127" i="26"/>
  <c r="EL127" i="26"/>
  <c r="EK127" i="26"/>
  <c r="EJ127" i="26"/>
  <c r="EI127" i="26"/>
  <c r="EH127" i="26"/>
  <c r="EG127" i="26"/>
  <c r="EF127" i="26"/>
  <c r="EE127" i="26"/>
  <c r="ED127" i="26"/>
  <c r="EC127" i="26"/>
  <c r="EB127" i="26"/>
  <c r="EA127" i="26"/>
  <c r="DZ127" i="26"/>
  <c r="DY127" i="26"/>
  <c r="DU127" i="26"/>
  <c r="DT127" i="26"/>
  <c r="DS127" i="26"/>
  <c r="FV127" i="26" s="1"/>
  <c r="DR127" i="26"/>
  <c r="FU127" i="26" s="1"/>
  <c r="DQ127" i="26"/>
  <c r="DP127" i="26"/>
  <c r="DO127" i="26"/>
  <c r="DN127" i="26"/>
  <c r="DM127" i="26"/>
  <c r="DL127" i="26"/>
  <c r="DK127" i="26"/>
  <c r="DJ127" i="26"/>
  <c r="DI127" i="26"/>
  <c r="DH127" i="26"/>
  <c r="DG127" i="26"/>
  <c r="DF127" i="26"/>
  <c r="DE127" i="26"/>
  <c r="DD127" i="26"/>
  <c r="DC127" i="26"/>
  <c r="DB127" i="26"/>
  <c r="DA127" i="26"/>
  <c r="CZ127" i="26"/>
  <c r="CY127" i="26"/>
  <c r="CX127" i="26"/>
  <c r="CW127" i="26"/>
  <c r="CV127" i="26"/>
  <c r="CU127" i="26"/>
  <c r="CT127" i="26"/>
  <c r="CS127" i="26"/>
  <c r="CR127" i="26"/>
  <c r="CQ127" i="26"/>
  <c r="CP127" i="26"/>
  <c r="CO127" i="26"/>
  <c r="CN127" i="26"/>
  <c r="CM127" i="26"/>
  <c r="CL127" i="26"/>
  <c r="CK127" i="26"/>
  <c r="CJ127" i="26"/>
  <c r="CI127" i="26"/>
  <c r="CG127" i="26"/>
  <c r="BQ127" i="26"/>
  <c r="BP127" i="26"/>
  <c r="BO127" i="26"/>
  <c r="BN127" i="26"/>
  <c r="BM127" i="26"/>
  <c r="BL127" i="26"/>
  <c r="BK127" i="26"/>
  <c r="BJ127" i="26"/>
  <c r="BI127" i="26"/>
  <c r="BH127" i="26"/>
  <c r="BG127" i="26"/>
  <c r="BF127" i="26"/>
  <c r="BE127" i="26"/>
  <c r="BD127" i="26"/>
  <c r="BC127" i="26"/>
  <c r="BB127" i="26"/>
  <c r="BA127" i="26"/>
  <c r="AZ127" i="26"/>
  <c r="AY127" i="26"/>
  <c r="AW127" i="26"/>
  <c r="AS127" i="26"/>
  <c r="AR127" i="26"/>
  <c r="AN127" i="26"/>
  <c r="AM127" i="26"/>
  <c r="AE127" i="26"/>
  <c r="W127" i="26"/>
  <c r="V127" i="26" s="1"/>
  <c r="U127" i="26"/>
  <c r="T127" i="26"/>
  <c r="S127" i="26"/>
  <c r="R127" i="26"/>
  <c r="P127" i="26"/>
  <c r="O127" i="26"/>
  <c r="N127" i="26"/>
  <c r="M127" i="26"/>
  <c r="K127" i="26"/>
  <c r="J127" i="26"/>
  <c r="I127" i="26"/>
  <c r="H127" i="26"/>
  <c r="G127" i="26"/>
  <c r="A127" i="26"/>
  <c r="BU127" i="26" s="1"/>
  <c r="FS126" i="26"/>
  <c r="FP126" i="26"/>
  <c r="FO126" i="26"/>
  <c r="FJ126" i="26"/>
  <c r="FI126" i="26"/>
  <c r="FH126" i="26"/>
  <c r="FC126" i="26"/>
  <c r="FF126" i="26" s="1"/>
  <c r="FA126" i="26"/>
  <c r="EZ126" i="26"/>
  <c r="EX126" i="26"/>
  <c r="FG126" i="26" s="1"/>
  <c r="EW126" i="26"/>
  <c r="EO126" i="26"/>
  <c r="FE126" i="26" s="1"/>
  <c r="EN126" i="26"/>
  <c r="EM126" i="26"/>
  <c r="EL126" i="26"/>
  <c r="EK126" i="26"/>
  <c r="EJ126" i="26"/>
  <c r="EI126" i="26"/>
  <c r="EH126" i="26"/>
  <c r="EG126" i="26"/>
  <c r="EF126" i="26"/>
  <c r="EE126" i="26"/>
  <c r="ED126" i="26"/>
  <c r="EC126" i="26"/>
  <c r="EB126" i="26"/>
  <c r="EA126" i="26"/>
  <c r="DZ126" i="26"/>
  <c r="DY126" i="26"/>
  <c r="DU126" i="26"/>
  <c r="DT126" i="26"/>
  <c r="DS126" i="26"/>
  <c r="FV126" i="26" s="1"/>
  <c r="DR126" i="26"/>
  <c r="FU126" i="26" s="1"/>
  <c r="DQ126" i="26"/>
  <c r="DP126" i="26"/>
  <c r="DO126" i="26"/>
  <c r="DN126" i="26"/>
  <c r="DM126" i="26"/>
  <c r="DL126" i="26"/>
  <c r="DK126" i="26"/>
  <c r="DJ126" i="26"/>
  <c r="DI126" i="26"/>
  <c r="DH126" i="26"/>
  <c r="DG126" i="26"/>
  <c r="DF126" i="26"/>
  <c r="DE126" i="26"/>
  <c r="DD126" i="26"/>
  <c r="DC126" i="26"/>
  <c r="DB126" i="26"/>
  <c r="DA126" i="26"/>
  <c r="CZ126" i="26"/>
  <c r="CY126" i="26"/>
  <c r="CX126" i="26"/>
  <c r="CW126" i="26"/>
  <c r="CV126" i="26"/>
  <c r="CU126" i="26"/>
  <c r="CT126" i="26"/>
  <c r="CS126" i="26"/>
  <c r="CR126" i="26"/>
  <c r="CQ126" i="26"/>
  <c r="CP126" i="26"/>
  <c r="CO126" i="26"/>
  <c r="CN126" i="26"/>
  <c r="CM126" i="26"/>
  <c r="CL126" i="26"/>
  <c r="CK126" i="26"/>
  <c r="CJ126" i="26"/>
  <c r="CI126" i="26"/>
  <c r="CG126" i="26"/>
  <c r="BQ126" i="26"/>
  <c r="BP126" i="26"/>
  <c r="BO126" i="26"/>
  <c r="BN126" i="26"/>
  <c r="BM126" i="26"/>
  <c r="BL126" i="26"/>
  <c r="BK126" i="26"/>
  <c r="BJ126" i="26"/>
  <c r="BI126" i="26"/>
  <c r="BH126" i="26"/>
  <c r="BG126" i="26"/>
  <c r="BF126" i="26"/>
  <c r="BE126" i="26"/>
  <c r="BD126" i="26"/>
  <c r="BC126" i="26"/>
  <c r="BB126" i="26"/>
  <c r="BA126" i="26"/>
  <c r="AZ126" i="26"/>
  <c r="AY126" i="26"/>
  <c r="AW126" i="26"/>
  <c r="AS126" i="26"/>
  <c r="AR126" i="26"/>
  <c r="AN126" i="26"/>
  <c r="AM126" i="26"/>
  <c r="AE126" i="26"/>
  <c r="W126" i="26"/>
  <c r="V126" i="26" s="1"/>
  <c r="U126" i="26"/>
  <c r="T126" i="26"/>
  <c r="S126" i="26"/>
  <c r="R126" i="26"/>
  <c r="P126" i="26"/>
  <c r="O126" i="26"/>
  <c r="N126" i="26"/>
  <c r="M126" i="26"/>
  <c r="K126" i="26"/>
  <c r="J126" i="26"/>
  <c r="I126" i="26"/>
  <c r="H126" i="26"/>
  <c r="G126" i="26"/>
  <c r="A126" i="26"/>
  <c r="CC126" i="26" s="1"/>
  <c r="FS125" i="26"/>
  <c r="FP125" i="26"/>
  <c r="FO125" i="26"/>
  <c r="FJ125" i="26"/>
  <c r="FI125" i="26"/>
  <c r="FH125" i="26"/>
  <c r="FC125" i="26"/>
  <c r="FF125" i="26" s="1"/>
  <c r="FA125" i="26"/>
  <c r="EZ125" i="26"/>
  <c r="EX125" i="26"/>
  <c r="FG125" i="26" s="1"/>
  <c r="EW125" i="26"/>
  <c r="EO125" i="26"/>
  <c r="FE125" i="26" s="1"/>
  <c r="EN125" i="26"/>
  <c r="EM125" i="26"/>
  <c r="EL125" i="26"/>
  <c r="EK125" i="26"/>
  <c r="EJ125" i="26"/>
  <c r="EI125" i="26"/>
  <c r="EH125" i="26"/>
  <c r="EG125" i="26"/>
  <c r="EF125" i="26"/>
  <c r="EE125" i="26"/>
  <c r="ED125" i="26"/>
  <c r="EC125" i="26"/>
  <c r="EB125" i="26"/>
  <c r="EA125" i="26"/>
  <c r="DZ125" i="26"/>
  <c r="DY125" i="26"/>
  <c r="DU125" i="26"/>
  <c r="DT125" i="26"/>
  <c r="DS125" i="26"/>
  <c r="FV125" i="26" s="1"/>
  <c r="DR125" i="26"/>
  <c r="FU125" i="26" s="1"/>
  <c r="DQ125" i="26"/>
  <c r="DP125" i="26"/>
  <c r="DO125" i="26"/>
  <c r="DN125" i="26"/>
  <c r="DM125" i="26"/>
  <c r="DL125" i="26"/>
  <c r="DK125" i="26"/>
  <c r="DJ125" i="26"/>
  <c r="DI125" i="26"/>
  <c r="DH125" i="26"/>
  <c r="DG125" i="26"/>
  <c r="DF125" i="26"/>
  <c r="DE125" i="26"/>
  <c r="DD125" i="26"/>
  <c r="DC125" i="26"/>
  <c r="DB125" i="26"/>
  <c r="DA125" i="26"/>
  <c r="CZ125" i="26"/>
  <c r="CY125" i="26"/>
  <c r="CX125" i="26"/>
  <c r="CW125" i="26"/>
  <c r="CV125" i="26"/>
  <c r="CU125" i="26"/>
  <c r="CT125" i="26"/>
  <c r="CS125" i="26"/>
  <c r="CR125" i="26"/>
  <c r="CQ125" i="26"/>
  <c r="CP125" i="26"/>
  <c r="CO125" i="26"/>
  <c r="CN125" i="26"/>
  <c r="CM125" i="26"/>
  <c r="CL125" i="26"/>
  <c r="CK125" i="26"/>
  <c r="CJ125" i="26"/>
  <c r="CI125" i="26"/>
  <c r="CG125" i="26"/>
  <c r="BQ125" i="26"/>
  <c r="BP125" i="26"/>
  <c r="BO125" i="26"/>
  <c r="BN125" i="26"/>
  <c r="BM125" i="26"/>
  <c r="BL125" i="26"/>
  <c r="BK125" i="26"/>
  <c r="BJ125" i="26"/>
  <c r="BI125" i="26"/>
  <c r="BH125" i="26"/>
  <c r="BG125" i="26"/>
  <c r="BF125" i="26"/>
  <c r="BE125" i="26"/>
  <c r="BD125" i="26"/>
  <c r="BC125" i="26"/>
  <c r="BB125" i="26"/>
  <c r="BA125" i="26"/>
  <c r="AZ125" i="26"/>
  <c r="AY125" i="26"/>
  <c r="AW125" i="26"/>
  <c r="AS125" i="26"/>
  <c r="AR125" i="26"/>
  <c r="AN125" i="26"/>
  <c r="AM125" i="26"/>
  <c r="AE125" i="26"/>
  <c r="W125" i="26"/>
  <c r="V125" i="26" s="1"/>
  <c r="U125" i="26"/>
  <c r="T125" i="26"/>
  <c r="S125" i="26"/>
  <c r="R125" i="26"/>
  <c r="P125" i="26"/>
  <c r="O125" i="26"/>
  <c r="N125" i="26"/>
  <c r="M125" i="26"/>
  <c r="K125" i="26"/>
  <c r="J125" i="26"/>
  <c r="I125" i="26"/>
  <c r="H125" i="26"/>
  <c r="G125" i="26"/>
  <c r="A125" i="26"/>
  <c r="BU125" i="26" s="1"/>
  <c r="FS124" i="26"/>
  <c r="FP124" i="26"/>
  <c r="FO124" i="26"/>
  <c r="FJ124" i="26"/>
  <c r="FI124" i="26"/>
  <c r="FH124" i="26"/>
  <c r="FC124" i="26"/>
  <c r="FF124" i="26" s="1"/>
  <c r="FA124" i="26"/>
  <c r="EZ124" i="26"/>
  <c r="EX124" i="26"/>
  <c r="FG124" i="26" s="1"/>
  <c r="EW124" i="26"/>
  <c r="EO124" i="26"/>
  <c r="FE124" i="26" s="1"/>
  <c r="EN124" i="26"/>
  <c r="EM124" i="26"/>
  <c r="EL124" i="26"/>
  <c r="EK124" i="26"/>
  <c r="EJ124" i="26"/>
  <c r="EI124" i="26"/>
  <c r="EH124" i="26"/>
  <c r="EG124" i="26"/>
  <c r="EF124" i="26"/>
  <c r="EE124" i="26"/>
  <c r="ED124" i="26"/>
  <c r="EC124" i="26"/>
  <c r="EB124" i="26"/>
  <c r="EA124" i="26"/>
  <c r="DZ124" i="26"/>
  <c r="DY124" i="26"/>
  <c r="DU124" i="26"/>
  <c r="DT124" i="26"/>
  <c r="DS124" i="26"/>
  <c r="FV124" i="26" s="1"/>
  <c r="DR124" i="26"/>
  <c r="FU124" i="26" s="1"/>
  <c r="DQ124" i="26"/>
  <c r="DP124" i="26"/>
  <c r="DO124" i="26"/>
  <c r="DN124" i="26"/>
  <c r="DM124" i="26"/>
  <c r="DL124" i="26"/>
  <c r="DK124" i="26"/>
  <c r="DJ124" i="26"/>
  <c r="DI124" i="26"/>
  <c r="DH124" i="26"/>
  <c r="DG124" i="26"/>
  <c r="DF124" i="26"/>
  <c r="DE124" i="26"/>
  <c r="DD124" i="26"/>
  <c r="DC124" i="26"/>
  <c r="DB124" i="26"/>
  <c r="DA124" i="26"/>
  <c r="CZ124" i="26"/>
  <c r="CY124" i="26"/>
  <c r="CX124" i="26"/>
  <c r="CW124" i="26"/>
  <c r="CV124" i="26"/>
  <c r="CU124" i="26"/>
  <c r="CT124" i="26"/>
  <c r="CS124" i="26"/>
  <c r="CR124" i="26"/>
  <c r="CQ124" i="26"/>
  <c r="CP124" i="26"/>
  <c r="CO124" i="26"/>
  <c r="CN124" i="26"/>
  <c r="CM124" i="26"/>
  <c r="CL124" i="26"/>
  <c r="CK124" i="26"/>
  <c r="CJ124" i="26"/>
  <c r="CI124" i="26"/>
  <c r="CG124" i="26"/>
  <c r="BQ124" i="26"/>
  <c r="BP124" i="26"/>
  <c r="BO124" i="26"/>
  <c r="BN124" i="26"/>
  <c r="BM124" i="26"/>
  <c r="BL124" i="26"/>
  <c r="BK124" i="26"/>
  <c r="BJ124" i="26"/>
  <c r="BI124" i="26"/>
  <c r="BH124" i="26"/>
  <c r="BG124" i="26"/>
  <c r="BF124" i="26"/>
  <c r="BE124" i="26"/>
  <c r="BD124" i="26"/>
  <c r="BC124" i="26"/>
  <c r="BB124" i="26"/>
  <c r="BA124" i="26"/>
  <c r="AZ124" i="26"/>
  <c r="AY124" i="26"/>
  <c r="AW124" i="26"/>
  <c r="AS124" i="26"/>
  <c r="AR124" i="26"/>
  <c r="AN124" i="26"/>
  <c r="AM124" i="26"/>
  <c r="AE124" i="26"/>
  <c r="W124" i="26"/>
  <c r="V124" i="26" s="1"/>
  <c r="U124" i="26"/>
  <c r="T124" i="26"/>
  <c r="S124" i="26"/>
  <c r="R124" i="26"/>
  <c r="P124" i="26"/>
  <c r="O124" i="26"/>
  <c r="N124" i="26"/>
  <c r="M124" i="26"/>
  <c r="K124" i="26"/>
  <c r="J124" i="26"/>
  <c r="I124" i="26"/>
  <c r="H124" i="26"/>
  <c r="G124" i="26"/>
  <c r="A124" i="26"/>
  <c r="CC124" i="26" s="1"/>
  <c r="FS123" i="26"/>
  <c r="FP123" i="26"/>
  <c r="FO123" i="26"/>
  <c r="FJ123" i="26"/>
  <c r="FI123" i="26"/>
  <c r="FH123" i="26"/>
  <c r="FC123" i="26"/>
  <c r="FF123" i="26" s="1"/>
  <c r="FA123" i="26"/>
  <c r="EZ123" i="26"/>
  <c r="EX123" i="26"/>
  <c r="FG123" i="26" s="1"/>
  <c r="EW123" i="26"/>
  <c r="EO123" i="26"/>
  <c r="FE123" i="26" s="1"/>
  <c r="EN123" i="26"/>
  <c r="EM123" i="26"/>
  <c r="EL123" i="26"/>
  <c r="EK123" i="26"/>
  <c r="EJ123" i="26"/>
  <c r="EI123" i="26"/>
  <c r="EH123" i="26"/>
  <c r="EG123" i="26"/>
  <c r="EF123" i="26"/>
  <c r="EE123" i="26"/>
  <c r="ED123" i="26"/>
  <c r="EC123" i="26"/>
  <c r="EB123" i="26"/>
  <c r="EA123" i="26"/>
  <c r="DZ123" i="26"/>
  <c r="DY123" i="26"/>
  <c r="DU123" i="26"/>
  <c r="DT123" i="26"/>
  <c r="DS123" i="26"/>
  <c r="FV123" i="26" s="1"/>
  <c r="DR123" i="26"/>
  <c r="FU123" i="26" s="1"/>
  <c r="DQ123" i="26"/>
  <c r="DP123" i="26"/>
  <c r="DO123" i="26"/>
  <c r="DN123" i="26"/>
  <c r="DM123" i="26"/>
  <c r="DL123" i="26"/>
  <c r="DK123" i="26"/>
  <c r="DJ123" i="26"/>
  <c r="DI123" i="26"/>
  <c r="DH123" i="26"/>
  <c r="DG123" i="26"/>
  <c r="DF123" i="26"/>
  <c r="DE123" i="26"/>
  <c r="DD123" i="26"/>
  <c r="DC123" i="26"/>
  <c r="DB123" i="26"/>
  <c r="DA123" i="26"/>
  <c r="CZ123" i="26"/>
  <c r="CY123" i="26"/>
  <c r="CX123" i="26"/>
  <c r="CW123" i="26"/>
  <c r="CV123" i="26"/>
  <c r="CU123" i="26"/>
  <c r="CT123" i="26"/>
  <c r="CS123" i="26"/>
  <c r="CR123" i="26"/>
  <c r="CQ123" i="26"/>
  <c r="CP123" i="26"/>
  <c r="CO123" i="26"/>
  <c r="CN123" i="26"/>
  <c r="CM123" i="26"/>
  <c r="CL123" i="26"/>
  <c r="CK123" i="26"/>
  <c r="CJ123" i="26"/>
  <c r="CI123" i="26"/>
  <c r="CG123" i="26"/>
  <c r="BQ123" i="26"/>
  <c r="BP123" i="26"/>
  <c r="BO123" i="26"/>
  <c r="BN123" i="26"/>
  <c r="BM123" i="26"/>
  <c r="BL123" i="26"/>
  <c r="BK123" i="26"/>
  <c r="BJ123" i="26"/>
  <c r="BI123" i="26"/>
  <c r="BH123" i="26"/>
  <c r="BG123" i="26"/>
  <c r="BF123" i="26"/>
  <c r="BE123" i="26"/>
  <c r="BD123" i="26"/>
  <c r="BC123" i="26"/>
  <c r="BB123" i="26"/>
  <c r="BA123" i="26"/>
  <c r="AZ123" i="26"/>
  <c r="AY123" i="26"/>
  <c r="AW123" i="26"/>
  <c r="AS123" i="26"/>
  <c r="AR123" i="26"/>
  <c r="AN123" i="26"/>
  <c r="AM123" i="26"/>
  <c r="AE123" i="26"/>
  <c r="W123" i="26"/>
  <c r="V123" i="26" s="1"/>
  <c r="U123" i="26"/>
  <c r="T123" i="26"/>
  <c r="S123" i="26"/>
  <c r="R123" i="26"/>
  <c r="P123" i="26"/>
  <c r="O123" i="26"/>
  <c r="N123" i="26"/>
  <c r="M123" i="26"/>
  <c r="K123" i="26"/>
  <c r="J123" i="26"/>
  <c r="I123" i="26"/>
  <c r="H123" i="26"/>
  <c r="G123" i="26"/>
  <c r="A123" i="26"/>
  <c r="Z123" i="26" s="1"/>
  <c r="FS122" i="26"/>
  <c r="FP122" i="26"/>
  <c r="FO122" i="26"/>
  <c r="FJ122" i="26"/>
  <c r="FI122" i="26"/>
  <c r="FH122" i="26"/>
  <c r="FG122" i="26"/>
  <c r="FC122" i="26"/>
  <c r="FF122" i="26" s="1"/>
  <c r="FA122" i="26"/>
  <c r="EZ122" i="26"/>
  <c r="EX122" i="26"/>
  <c r="EW122" i="26"/>
  <c r="EO122" i="26"/>
  <c r="FE122" i="26" s="1"/>
  <c r="EN122" i="26"/>
  <c r="EM122" i="26"/>
  <c r="EL122" i="26"/>
  <c r="EK122" i="26"/>
  <c r="EJ122" i="26"/>
  <c r="EI122" i="26"/>
  <c r="EH122" i="26"/>
  <c r="EG122" i="26"/>
  <c r="EF122" i="26"/>
  <c r="EE122" i="26"/>
  <c r="ED122" i="26"/>
  <c r="EC122" i="26"/>
  <c r="EB122" i="26"/>
  <c r="EA122" i="26"/>
  <c r="DZ122" i="26"/>
  <c r="DY122" i="26"/>
  <c r="DU122" i="26"/>
  <c r="DT122" i="26"/>
  <c r="DS122" i="26"/>
  <c r="FV122" i="26" s="1"/>
  <c r="DR122" i="26"/>
  <c r="FU122" i="26" s="1"/>
  <c r="DQ122" i="26"/>
  <c r="DP122" i="26"/>
  <c r="DO122" i="26"/>
  <c r="DN122" i="26"/>
  <c r="DM122" i="26"/>
  <c r="DL122" i="26"/>
  <c r="DK122" i="26"/>
  <c r="DJ122" i="26"/>
  <c r="DI122" i="26"/>
  <c r="DH122" i="26"/>
  <c r="DG122" i="26"/>
  <c r="DF122" i="26"/>
  <c r="DE122" i="26"/>
  <c r="DD122" i="26"/>
  <c r="DC122" i="26"/>
  <c r="DB122" i="26"/>
  <c r="DA122" i="26"/>
  <c r="CZ122" i="26"/>
  <c r="CY122" i="26"/>
  <c r="CX122" i="26"/>
  <c r="CW122" i="26"/>
  <c r="CV122" i="26"/>
  <c r="CU122" i="26"/>
  <c r="CT122" i="26"/>
  <c r="CS122" i="26"/>
  <c r="CR122" i="26"/>
  <c r="CQ122" i="26"/>
  <c r="CP122" i="26"/>
  <c r="CO122" i="26"/>
  <c r="CN122" i="26"/>
  <c r="CM122" i="26"/>
  <c r="CL122" i="26"/>
  <c r="CK122" i="26"/>
  <c r="CJ122" i="26"/>
  <c r="CI122" i="26"/>
  <c r="CG122" i="26"/>
  <c r="BQ122" i="26"/>
  <c r="BP122" i="26"/>
  <c r="BO122" i="26"/>
  <c r="BN122" i="26"/>
  <c r="BM122" i="26"/>
  <c r="BL122" i="26"/>
  <c r="BK122" i="26"/>
  <c r="BJ122" i="26"/>
  <c r="BI122" i="26"/>
  <c r="BH122" i="26"/>
  <c r="BG122" i="26"/>
  <c r="BF122" i="26"/>
  <c r="BE122" i="26"/>
  <c r="BD122" i="26"/>
  <c r="BC122" i="26"/>
  <c r="BB122" i="26"/>
  <c r="BA122" i="26"/>
  <c r="AZ122" i="26"/>
  <c r="AY122" i="26"/>
  <c r="AW122" i="26"/>
  <c r="AS122" i="26"/>
  <c r="AR122" i="26"/>
  <c r="AN122" i="26"/>
  <c r="AM122" i="26"/>
  <c r="AE122" i="26"/>
  <c r="W122" i="26"/>
  <c r="V122" i="26" s="1"/>
  <c r="U122" i="26"/>
  <c r="T122" i="26"/>
  <c r="S122" i="26"/>
  <c r="R122" i="26"/>
  <c r="P122" i="26"/>
  <c r="O122" i="26"/>
  <c r="N122" i="26"/>
  <c r="M122" i="26"/>
  <c r="K122" i="26"/>
  <c r="J122" i="26"/>
  <c r="I122" i="26"/>
  <c r="H122" i="26"/>
  <c r="G122" i="26"/>
  <c r="A122" i="26"/>
  <c r="FN122" i="26" s="1"/>
  <c r="FS121" i="26"/>
  <c r="FP121" i="26"/>
  <c r="FO121" i="26"/>
  <c r="FJ121" i="26"/>
  <c r="FI121" i="26"/>
  <c r="FH121" i="26"/>
  <c r="FC121" i="26"/>
  <c r="FF121" i="26" s="1"/>
  <c r="FA121" i="26"/>
  <c r="EZ121" i="26"/>
  <c r="EX121" i="26"/>
  <c r="FG121" i="26" s="1"/>
  <c r="EW121" i="26"/>
  <c r="EO121" i="26"/>
  <c r="FE121" i="26" s="1"/>
  <c r="EN121" i="26"/>
  <c r="EM121" i="26"/>
  <c r="EL121" i="26"/>
  <c r="EK121" i="26"/>
  <c r="EJ121" i="26"/>
  <c r="EI121" i="26"/>
  <c r="EH121" i="26"/>
  <c r="EG121" i="26"/>
  <c r="EF121" i="26"/>
  <c r="EE121" i="26"/>
  <c r="ED121" i="26"/>
  <c r="EC121" i="26"/>
  <c r="EB121" i="26"/>
  <c r="EA121" i="26"/>
  <c r="DZ121" i="26"/>
  <c r="DY121" i="26"/>
  <c r="DU121" i="26"/>
  <c r="DT121" i="26"/>
  <c r="DS121" i="26"/>
  <c r="FV121" i="26" s="1"/>
  <c r="DR121" i="26"/>
  <c r="FU121" i="26" s="1"/>
  <c r="DQ121" i="26"/>
  <c r="DP121" i="26"/>
  <c r="DO121" i="26"/>
  <c r="DN121" i="26"/>
  <c r="DM121" i="26"/>
  <c r="DL121" i="26"/>
  <c r="DK121" i="26"/>
  <c r="DJ121" i="26"/>
  <c r="DI121" i="26"/>
  <c r="DH121" i="26"/>
  <c r="DG121" i="26"/>
  <c r="DF121" i="26"/>
  <c r="DE121" i="26"/>
  <c r="DD121" i="26"/>
  <c r="DC121" i="26"/>
  <c r="DB121" i="26"/>
  <c r="DA121" i="26"/>
  <c r="CZ121" i="26"/>
  <c r="CY121" i="26"/>
  <c r="CX121" i="26"/>
  <c r="CW121" i="26"/>
  <c r="CV121" i="26"/>
  <c r="CU121" i="26"/>
  <c r="CT121" i="26"/>
  <c r="CS121" i="26"/>
  <c r="CR121" i="26"/>
  <c r="CQ121" i="26"/>
  <c r="CP121" i="26"/>
  <c r="CO121" i="26"/>
  <c r="CN121" i="26"/>
  <c r="CM121" i="26"/>
  <c r="CL121" i="26"/>
  <c r="CK121" i="26"/>
  <c r="CJ121" i="26"/>
  <c r="CI121" i="26"/>
  <c r="CG121" i="26"/>
  <c r="BQ121" i="26"/>
  <c r="BP121" i="26"/>
  <c r="BO121" i="26"/>
  <c r="BN121" i="26"/>
  <c r="BM121" i="26"/>
  <c r="BL121" i="26"/>
  <c r="BK121" i="26"/>
  <c r="BJ121" i="26"/>
  <c r="BI121" i="26"/>
  <c r="BH121" i="26"/>
  <c r="BG121" i="26"/>
  <c r="BF121" i="26"/>
  <c r="BE121" i="26"/>
  <c r="BD121" i="26"/>
  <c r="BC121" i="26"/>
  <c r="BB121" i="26"/>
  <c r="BA121" i="26"/>
  <c r="AZ121" i="26"/>
  <c r="AY121" i="26"/>
  <c r="AW121" i="26"/>
  <c r="AS121" i="26"/>
  <c r="AR121" i="26"/>
  <c r="AN121" i="26"/>
  <c r="AM121" i="26"/>
  <c r="AE121" i="26"/>
  <c r="W121" i="26"/>
  <c r="V121" i="26" s="1"/>
  <c r="U121" i="26"/>
  <c r="T121" i="26"/>
  <c r="S121" i="26"/>
  <c r="R121" i="26"/>
  <c r="P121" i="26"/>
  <c r="O121" i="26"/>
  <c r="N121" i="26"/>
  <c r="M121" i="26"/>
  <c r="K121" i="26"/>
  <c r="J121" i="26"/>
  <c r="I121" i="26"/>
  <c r="H121" i="26"/>
  <c r="G121" i="26"/>
  <c r="A121" i="26"/>
  <c r="AQ121" i="26" s="1"/>
  <c r="FS120" i="26"/>
  <c r="FP120" i="26"/>
  <c r="FO120" i="26"/>
  <c r="FJ120" i="26"/>
  <c r="FI120" i="26"/>
  <c r="FH120" i="26"/>
  <c r="FC120" i="26"/>
  <c r="FF120" i="26" s="1"/>
  <c r="FA120" i="26"/>
  <c r="EZ120" i="26"/>
  <c r="EX120" i="26"/>
  <c r="FG120" i="26" s="1"/>
  <c r="EW120" i="26"/>
  <c r="EO120" i="26"/>
  <c r="FE120" i="26" s="1"/>
  <c r="EN120" i="26"/>
  <c r="EM120" i="26"/>
  <c r="EL120" i="26"/>
  <c r="EK120" i="26"/>
  <c r="EJ120" i="26"/>
  <c r="EI120" i="26"/>
  <c r="EH120" i="26"/>
  <c r="EG120" i="26"/>
  <c r="EF120" i="26"/>
  <c r="EE120" i="26"/>
  <c r="ED120" i="26"/>
  <c r="EC120" i="26"/>
  <c r="EB120" i="26"/>
  <c r="EA120" i="26"/>
  <c r="DZ120" i="26"/>
  <c r="DY120" i="26"/>
  <c r="DU120" i="26"/>
  <c r="DT120" i="26"/>
  <c r="DS120" i="26"/>
  <c r="FV120" i="26" s="1"/>
  <c r="DR120" i="26"/>
  <c r="FT120" i="26" s="1"/>
  <c r="DQ120" i="26"/>
  <c r="DP120" i="26"/>
  <c r="DO120" i="26"/>
  <c r="DN120" i="26"/>
  <c r="DM120" i="26"/>
  <c r="DL120" i="26"/>
  <c r="DK120" i="26"/>
  <c r="DJ120" i="26"/>
  <c r="DI120" i="26"/>
  <c r="DH120" i="26"/>
  <c r="DG120" i="26"/>
  <c r="DF120" i="26"/>
  <c r="DE120" i="26"/>
  <c r="DD120" i="26"/>
  <c r="DC120" i="26"/>
  <c r="DB120" i="26"/>
  <c r="DA120" i="26"/>
  <c r="CZ120" i="26"/>
  <c r="CY120" i="26"/>
  <c r="CX120" i="26"/>
  <c r="CW120" i="26"/>
  <c r="CV120" i="26"/>
  <c r="CU120" i="26"/>
  <c r="CT120" i="26"/>
  <c r="CS120" i="26"/>
  <c r="CR120" i="26"/>
  <c r="CQ120" i="26"/>
  <c r="CP120" i="26"/>
  <c r="CO120" i="26"/>
  <c r="CN120" i="26"/>
  <c r="CM120" i="26"/>
  <c r="CL120" i="26"/>
  <c r="CK120" i="26"/>
  <c r="CJ120" i="26"/>
  <c r="CI120" i="26"/>
  <c r="CG120" i="26"/>
  <c r="BQ120" i="26"/>
  <c r="BP120" i="26"/>
  <c r="BO120" i="26"/>
  <c r="BN120" i="26"/>
  <c r="BM120" i="26"/>
  <c r="BL120" i="26"/>
  <c r="BK120" i="26"/>
  <c r="BJ120" i="26"/>
  <c r="BI120" i="26"/>
  <c r="BH120" i="26"/>
  <c r="BG120" i="26"/>
  <c r="BF120" i="26"/>
  <c r="BE120" i="26"/>
  <c r="BD120" i="26"/>
  <c r="BC120" i="26"/>
  <c r="BB120" i="26"/>
  <c r="BA120" i="26"/>
  <c r="AZ120" i="26"/>
  <c r="AY120" i="26"/>
  <c r="AW120" i="26"/>
  <c r="AS120" i="26"/>
  <c r="AR120" i="26"/>
  <c r="AN120" i="26"/>
  <c r="AM120" i="26"/>
  <c r="AE120" i="26"/>
  <c r="W120" i="26"/>
  <c r="V120" i="26" s="1"/>
  <c r="U120" i="26"/>
  <c r="T120" i="26"/>
  <c r="S120" i="26"/>
  <c r="R120" i="26"/>
  <c r="P120" i="26"/>
  <c r="O120" i="26"/>
  <c r="N120" i="26"/>
  <c r="M120" i="26"/>
  <c r="K120" i="26"/>
  <c r="J120" i="26"/>
  <c r="I120" i="26"/>
  <c r="H120" i="26"/>
  <c r="G120" i="26"/>
  <c r="A120" i="26"/>
  <c r="FD120" i="26" s="1"/>
  <c r="FS119" i="26"/>
  <c r="FP119" i="26"/>
  <c r="FO119" i="26"/>
  <c r="FJ119" i="26"/>
  <c r="FI119" i="26"/>
  <c r="FH119" i="26"/>
  <c r="FC119" i="26"/>
  <c r="FF119" i="26" s="1"/>
  <c r="FA119" i="26"/>
  <c r="EZ119" i="26"/>
  <c r="EX119" i="26"/>
  <c r="FG119" i="26" s="1"/>
  <c r="EW119" i="26"/>
  <c r="EO119" i="26"/>
  <c r="FE119" i="26" s="1"/>
  <c r="EN119" i="26"/>
  <c r="EM119" i="26"/>
  <c r="EL119" i="26"/>
  <c r="EK119" i="26"/>
  <c r="EJ119" i="26"/>
  <c r="EI119" i="26"/>
  <c r="EH119" i="26"/>
  <c r="EG119" i="26"/>
  <c r="EF119" i="26"/>
  <c r="EE119" i="26"/>
  <c r="ED119" i="26"/>
  <c r="EC119" i="26"/>
  <c r="EB119" i="26"/>
  <c r="EA119" i="26"/>
  <c r="DZ119" i="26"/>
  <c r="DY119" i="26"/>
  <c r="DU119" i="26"/>
  <c r="DT119" i="26"/>
  <c r="DS119" i="26"/>
  <c r="FV119" i="26" s="1"/>
  <c r="DR119" i="26"/>
  <c r="FT119" i="26" s="1"/>
  <c r="DQ119" i="26"/>
  <c r="DP119" i="26"/>
  <c r="DO119" i="26"/>
  <c r="DN119" i="26"/>
  <c r="DM119" i="26"/>
  <c r="DL119" i="26"/>
  <c r="DK119" i="26"/>
  <c r="DJ119" i="26"/>
  <c r="DI119" i="26"/>
  <c r="DH119" i="26"/>
  <c r="DG119" i="26"/>
  <c r="DF119" i="26"/>
  <c r="DE119" i="26"/>
  <c r="DD119" i="26"/>
  <c r="DC119" i="26"/>
  <c r="DB119" i="26"/>
  <c r="DA119" i="26"/>
  <c r="CZ119" i="26"/>
  <c r="CY119" i="26"/>
  <c r="CX119" i="26"/>
  <c r="CW119" i="26"/>
  <c r="CV119" i="26"/>
  <c r="CU119" i="26"/>
  <c r="CT119" i="26"/>
  <c r="CS119" i="26"/>
  <c r="CR119" i="26"/>
  <c r="CQ119" i="26"/>
  <c r="CP119" i="26"/>
  <c r="CO119" i="26"/>
  <c r="CN119" i="26"/>
  <c r="CM119" i="26"/>
  <c r="CL119" i="26"/>
  <c r="CK119" i="26"/>
  <c r="CJ119" i="26"/>
  <c r="CI119" i="26"/>
  <c r="CG119" i="26"/>
  <c r="BQ119" i="26"/>
  <c r="BP119" i="26"/>
  <c r="BO119" i="26"/>
  <c r="BN119" i="26"/>
  <c r="BM119" i="26"/>
  <c r="BL119" i="26"/>
  <c r="BK119" i="26"/>
  <c r="BJ119" i="26"/>
  <c r="BI119" i="26"/>
  <c r="BH119" i="26"/>
  <c r="BG119" i="26"/>
  <c r="BF119" i="26"/>
  <c r="BE119" i="26"/>
  <c r="BD119" i="26"/>
  <c r="BC119" i="26"/>
  <c r="BB119" i="26"/>
  <c r="BA119" i="26"/>
  <c r="AZ119" i="26"/>
  <c r="AY119" i="26"/>
  <c r="AW119" i="26"/>
  <c r="AS119" i="26"/>
  <c r="AR119" i="26"/>
  <c r="AN119" i="26"/>
  <c r="AM119" i="26"/>
  <c r="AE119" i="26"/>
  <c r="W119" i="26"/>
  <c r="V119" i="26" s="1"/>
  <c r="U119" i="26"/>
  <c r="T119" i="26"/>
  <c r="S119" i="26"/>
  <c r="R119" i="26"/>
  <c r="P119" i="26"/>
  <c r="O119" i="26"/>
  <c r="N119" i="26"/>
  <c r="M119" i="26"/>
  <c r="K119" i="26"/>
  <c r="J119" i="26"/>
  <c r="I119" i="26"/>
  <c r="H119" i="26"/>
  <c r="L119" i="26" s="1"/>
  <c r="G119" i="26"/>
  <c r="A119" i="26"/>
  <c r="EP119" i="26" s="1"/>
  <c r="FS118" i="26"/>
  <c r="FP118" i="26"/>
  <c r="FO118" i="26"/>
  <c r="FJ118" i="26"/>
  <c r="FI118" i="26"/>
  <c r="FH118" i="26"/>
  <c r="FC118" i="26"/>
  <c r="FF118" i="26" s="1"/>
  <c r="FA118" i="26"/>
  <c r="EZ118" i="26"/>
  <c r="EX118" i="26"/>
  <c r="FG118" i="26" s="1"/>
  <c r="EW118" i="26"/>
  <c r="EO118" i="26"/>
  <c r="FE118" i="26" s="1"/>
  <c r="EN118" i="26"/>
  <c r="EM118" i="26"/>
  <c r="EL118" i="26"/>
  <c r="EK118" i="26"/>
  <c r="EJ118" i="26"/>
  <c r="EI118" i="26"/>
  <c r="EH118" i="26"/>
  <c r="EG118" i="26"/>
  <c r="EF118" i="26"/>
  <c r="EE118" i="26"/>
  <c r="ED118" i="26"/>
  <c r="EC118" i="26"/>
  <c r="EB118" i="26"/>
  <c r="EA118" i="26"/>
  <c r="DZ118" i="26"/>
  <c r="DY118" i="26"/>
  <c r="DU118" i="26"/>
  <c r="DT118" i="26"/>
  <c r="DS118" i="26"/>
  <c r="FV118" i="26" s="1"/>
  <c r="DR118" i="26"/>
  <c r="DQ118" i="26"/>
  <c r="DP118" i="26"/>
  <c r="DO118" i="26"/>
  <c r="DN118" i="26"/>
  <c r="DM118" i="26"/>
  <c r="DL118" i="26"/>
  <c r="DK118" i="26"/>
  <c r="DJ118" i="26"/>
  <c r="DI118" i="26"/>
  <c r="DH118" i="26"/>
  <c r="DG118" i="26"/>
  <c r="DF118" i="26"/>
  <c r="DE118" i="26"/>
  <c r="DD118" i="26"/>
  <c r="DC118" i="26"/>
  <c r="DB118" i="26"/>
  <c r="DA118" i="26"/>
  <c r="CZ118" i="26"/>
  <c r="CY118" i="26"/>
  <c r="CX118" i="26"/>
  <c r="CW118" i="26"/>
  <c r="CV118" i="26"/>
  <c r="CU118" i="26"/>
  <c r="CT118" i="26"/>
  <c r="CS118" i="26"/>
  <c r="CR118" i="26"/>
  <c r="CQ118" i="26"/>
  <c r="CP118" i="26"/>
  <c r="CO118" i="26"/>
  <c r="CN118" i="26"/>
  <c r="CM118" i="26"/>
  <c r="CL118" i="26"/>
  <c r="CK118" i="26"/>
  <c r="CJ118" i="26"/>
  <c r="CI118" i="26"/>
  <c r="CG118" i="26"/>
  <c r="BQ118" i="26"/>
  <c r="BP118" i="26"/>
  <c r="BO118" i="26"/>
  <c r="BN118" i="26"/>
  <c r="BM118" i="26"/>
  <c r="BL118" i="26"/>
  <c r="BK118" i="26"/>
  <c r="BJ118" i="26"/>
  <c r="BI118" i="26"/>
  <c r="BH118" i="26"/>
  <c r="BG118" i="26"/>
  <c r="BF118" i="26"/>
  <c r="BE118" i="26"/>
  <c r="BD118" i="26"/>
  <c r="BC118" i="26"/>
  <c r="BB118" i="26"/>
  <c r="BA118" i="26"/>
  <c r="AZ118" i="26"/>
  <c r="AY118" i="26"/>
  <c r="AW118" i="26"/>
  <c r="AS118" i="26"/>
  <c r="AR118" i="26"/>
  <c r="AN118" i="26"/>
  <c r="AM118" i="26"/>
  <c r="AE118" i="26"/>
  <c r="W118" i="26"/>
  <c r="V118" i="26" s="1"/>
  <c r="U118" i="26"/>
  <c r="T118" i="26"/>
  <c r="S118" i="26"/>
  <c r="R118" i="26"/>
  <c r="P118" i="26"/>
  <c r="O118" i="26"/>
  <c r="N118" i="26"/>
  <c r="M118" i="26"/>
  <c r="K118" i="26"/>
  <c r="J118" i="26"/>
  <c r="I118" i="26"/>
  <c r="H118" i="26"/>
  <c r="G118" i="26"/>
  <c r="A118" i="26"/>
  <c r="Z118" i="26" s="1"/>
  <c r="FS117" i="26"/>
  <c r="FP117" i="26"/>
  <c r="FO117" i="26"/>
  <c r="FJ117" i="26"/>
  <c r="FI117" i="26"/>
  <c r="FH117" i="26"/>
  <c r="FC117" i="26"/>
  <c r="FF117" i="26" s="1"/>
  <c r="FA117" i="26"/>
  <c r="EZ117" i="26"/>
  <c r="EX117" i="26"/>
  <c r="FG117" i="26" s="1"/>
  <c r="EW117" i="26"/>
  <c r="EO117" i="26"/>
  <c r="FE117" i="26" s="1"/>
  <c r="EN117" i="26"/>
  <c r="EM117" i="26"/>
  <c r="EL117" i="26"/>
  <c r="EK117" i="26"/>
  <c r="EJ117" i="26"/>
  <c r="EI117" i="26"/>
  <c r="EH117" i="26"/>
  <c r="EG117" i="26"/>
  <c r="EF117" i="26"/>
  <c r="EE117" i="26"/>
  <c r="ED117" i="26"/>
  <c r="EC117" i="26"/>
  <c r="EB117" i="26"/>
  <c r="EA117" i="26"/>
  <c r="DZ117" i="26"/>
  <c r="DY117" i="26"/>
  <c r="DU117" i="26"/>
  <c r="DT117" i="26"/>
  <c r="DS117" i="26"/>
  <c r="FV117" i="26" s="1"/>
  <c r="DR117" i="26"/>
  <c r="DQ117" i="26"/>
  <c r="DP117" i="26"/>
  <c r="DO117" i="26"/>
  <c r="DN117" i="26"/>
  <c r="DM117" i="26"/>
  <c r="DL117" i="26"/>
  <c r="DK117" i="26"/>
  <c r="DJ117" i="26"/>
  <c r="DI117" i="26"/>
  <c r="DH117" i="26"/>
  <c r="DG117" i="26"/>
  <c r="DF117" i="26"/>
  <c r="DE117" i="26"/>
  <c r="DD117" i="26"/>
  <c r="DC117" i="26"/>
  <c r="DB117" i="26"/>
  <c r="DA117" i="26"/>
  <c r="CZ117" i="26"/>
  <c r="CY117" i="26"/>
  <c r="CX117" i="26"/>
  <c r="CW117" i="26"/>
  <c r="CV117" i="26"/>
  <c r="CU117" i="26"/>
  <c r="CT117" i="26"/>
  <c r="CS117" i="26"/>
  <c r="CR117" i="26"/>
  <c r="CQ117" i="26"/>
  <c r="CP117" i="26"/>
  <c r="CO117" i="26"/>
  <c r="CN117" i="26"/>
  <c r="CM117" i="26"/>
  <c r="CL117" i="26"/>
  <c r="CK117" i="26"/>
  <c r="CJ117" i="26"/>
  <c r="CI117" i="26"/>
  <c r="CG117" i="26"/>
  <c r="BQ117" i="26"/>
  <c r="BP117" i="26"/>
  <c r="BO117" i="26"/>
  <c r="BN117" i="26"/>
  <c r="BM117" i="26"/>
  <c r="BL117" i="26"/>
  <c r="BK117" i="26"/>
  <c r="BJ117" i="26"/>
  <c r="BI117" i="26"/>
  <c r="BH117" i="26"/>
  <c r="BG117" i="26"/>
  <c r="BF117" i="26"/>
  <c r="BE117" i="26"/>
  <c r="BD117" i="26"/>
  <c r="BC117" i="26"/>
  <c r="BB117" i="26"/>
  <c r="BA117" i="26"/>
  <c r="AZ117" i="26"/>
  <c r="AY117" i="26"/>
  <c r="AW117" i="26"/>
  <c r="AS117" i="26"/>
  <c r="AR117" i="26"/>
  <c r="AN117" i="26"/>
  <c r="AM117" i="26"/>
  <c r="AE117" i="26"/>
  <c r="W117" i="26"/>
  <c r="V117" i="26" s="1"/>
  <c r="U117" i="26"/>
  <c r="T117" i="26"/>
  <c r="S117" i="26"/>
  <c r="R117" i="26"/>
  <c r="P117" i="26"/>
  <c r="O117" i="26"/>
  <c r="N117" i="26"/>
  <c r="M117" i="26"/>
  <c r="K117" i="26"/>
  <c r="J117" i="26"/>
  <c r="I117" i="26"/>
  <c r="H117" i="26"/>
  <c r="G117" i="26"/>
  <c r="A117" i="26"/>
  <c r="FS116" i="26"/>
  <c r="FP116" i="26"/>
  <c r="FO116" i="26"/>
  <c r="FJ116" i="26"/>
  <c r="FI116" i="26"/>
  <c r="FH116" i="26"/>
  <c r="FG116" i="26"/>
  <c r="FC116" i="26"/>
  <c r="FF116" i="26" s="1"/>
  <c r="FA116" i="26"/>
  <c r="EZ116" i="26"/>
  <c r="EX116" i="26"/>
  <c r="EW116" i="26"/>
  <c r="EO116" i="26"/>
  <c r="FE116" i="26" s="1"/>
  <c r="EN116" i="26"/>
  <c r="EM116" i="26"/>
  <c r="EL116" i="26"/>
  <c r="EK116" i="26"/>
  <c r="EJ116" i="26"/>
  <c r="EI116" i="26"/>
  <c r="EH116" i="26"/>
  <c r="EG116" i="26"/>
  <c r="EF116" i="26"/>
  <c r="EE116" i="26"/>
  <c r="ED116" i="26"/>
  <c r="EC116" i="26"/>
  <c r="EB116" i="26"/>
  <c r="EA116" i="26"/>
  <c r="DZ116" i="26"/>
  <c r="DY116" i="26"/>
  <c r="DU116" i="26"/>
  <c r="DT116" i="26"/>
  <c r="DS116" i="26"/>
  <c r="FV116" i="26" s="1"/>
  <c r="DR116" i="26"/>
  <c r="DQ116" i="26"/>
  <c r="DP116" i="26"/>
  <c r="DO116" i="26"/>
  <c r="DN116" i="26"/>
  <c r="DM116" i="26"/>
  <c r="DL116" i="26"/>
  <c r="DK116" i="26"/>
  <c r="DJ116" i="26"/>
  <c r="DI116" i="26"/>
  <c r="DH116" i="26"/>
  <c r="DG116" i="26"/>
  <c r="DF116" i="26"/>
  <c r="DE116" i="26"/>
  <c r="DD116" i="26"/>
  <c r="DC116" i="26"/>
  <c r="DB116" i="26"/>
  <c r="DA116" i="26"/>
  <c r="CZ116" i="26"/>
  <c r="CY116" i="26"/>
  <c r="CX116" i="26"/>
  <c r="CW116" i="26"/>
  <c r="CV116" i="26"/>
  <c r="CU116" i="26"/>
  <c r="CT116" i="26"/>
  <c r="CS116" i="26"/>
  <c r="CR116" i="26"/>
  <c r="CQ116" i="26"/>
  <c r="CP116" i="26"/>
  <c r="CO116" i="26"/>
  <c r="CN116" i="26"/>
  <c r="CM116" i="26"/>
  <c r="CL116" i="26"/>
  <c r="CK116" i="26"/>
  <c r="CJ116" i="26"/>
  <c r="CI116" i="26"/>
  <c r="CG116" i="26"/>
  <c r="BQ116" i="26"/>
  <c r="BP116" i="26"/>
  <c r="BO116" i="26"/>
  <c r="BN116" i="26"/>
  <c r="BM116" i="26"/>
  <c r="BL116" i="26"/>
  <c r="BK116" i="26"/>
  <c r="BJ116" i="26"/>
  <c r="BI116" i="26"/>
  <c r="BH116" i="26"/>
  <c r="BG116" i="26"/>
  <c r="BF116" i="26"/>
  <c r="BE116" i="26"/>
  <c r="BD116" i="26"/>
  <c r="BC116" i="26"/>
  <c r="BB116" i="26"/>
  <c r="BA116" i="26"/>
  <c r="AZ116" i="26"/>
  <c r="AY116" i="26"/>
  <c r="AW116" i="26"/>
  <c r="AS116" i="26"/>
  <c r="AR116" i="26"/>
  <c r="AN116" i="26"/>
  <c r="AM116" i="26"/>
  <c r="AE116" i="26"/>
  <c r="W116" i="26"/>
  <c r="V116" i="26" s="1"/>
  <c r="U116" i="26"/>
  <c r="T116" i="26"/>
  <c r="S116" i="26"/>
  <c r="R116" i="26"/>
  <c r="P116" i="26"/>
  <c r="O116" i="26"/>
  <c r="N116" i="26"/>
  <c r="M116" i="26"/>
  <c r="K116" i="26"/>
  <c r="J116" i="26"/>
  <c r="I116" i="26"/>
  <c r="H116" i="26"/>
  <c r="G116" i="26"/>
  <c r="A116" i="26"/>
  <c r="FQ116" i="26" s="1"/>
  <c r="FS115" i="26"/>
  <c r="FP115" i="26"/>
  <c r="FO115" i="26"/>
  <c r="FJ115" i="26"/>
  <c r="FI115" i="26"/>
  <c r="FH115" i="26"/>
  <c r="FC115" i="26"/>
  <c r="FF115" i="26" s="1"/>
  <c r="FA115" i="26"/>
  <c r="EZ115" i="26"/>
  <c r="EX115" i="26"/>
  <c r="FG115" i="26" s="1"/>
  <c r="EW115" i="26"/>
  <c r="EO115" i="26"/>
  <c r="FE115" i="26" s="1"/>
  <c r="EN115" i="26"/>
  <c r="EM115" i="26"/>
  <c r="EL115" i="26"/>
  <c r="EK115" i="26"/>
  <c r="EJ115" i="26"/>
  <c r="EI115" i="26"/>
  <c r="EH115" i="26"/>
  <c r="EG115" i="26"/>
  <c r="EF115" i="26"/>
  <c r="EE115" i="26"/>
  <c r="ED115" i="26"/>
  <c r="EC115" i="26"/>
  <c r="EB115" i="26"/>
  <c r="EA115" i="26"/>
  <c r="DZ115" i="26"/>
  <c r="DY115" i="26"/>
  <c r="DU115" i="26"/>
  <c r="DT115" i="26"/>
  <c r="DS115" i="26"/>
  <c r="FV115" i="26" s="1"/>
  <c r="DR115" i="26"/>
  <c r="DQ115" i="26"/>
  <c r="DP115" i="26"/>
  <c r="DO115" i="26"/>
  <c r="DN115" i="26"/>
  <c r="DM115" i="26"/>
  <c r="DL115" i="26"/>
  <c r="DK115" i="26"/>
  <c r="DJ115" i="26"/>
  <c r="DI115" i="26"/>
  <c r="DH115" i="26"/>
  <c r="DG115" i="26"/>
  <c r="DF115" i="26"/>
  <c r="DE115" i="26"/>
  <c r="DD115" i="26"/>
  <c r="DC115" i="26"/>
  <c r="DB115" i="26"/>
  <c r="DA115" i="26"/>
  <c r="CZ115" i="26"/>
  <c r="CY115" i="26"/>
  <c r="CX115" i="26"/>
  <c r="CW115" i="26"/>
  <c r="CV115" i="26"/>
  <c r="CU115" i="26"/>
  <c r="CT115" i="26"/>
  <c r="CS115" i="26"/>
  <c r="CR115" i="26"/>
  <c r="CQ115" i="26"/>
  <c r="CP115" i="26"/>
  <c r="CO115" i="26"/>
  <c r="CN115" i="26"/>
  <c r="CM115" i="26"/>
  <c r="CL115" i="26"/>
  <c r="CK115" i="26"/>
  <c r="CJ115" i="26"/>
  <c r="CI115" i="26"/>
  <c r="CG115" i="26"/>
  <c r="BQ115" i="26"/>
  <c r="BP115" i="26"/>
  <c r="BO115" i="26"/>
  <c r="BN115" i="26"/>
  <c r="BM115" i="26"/>
  <c r="BL115" i="26"/>
  <c r="BK115" i="26"/>
  <c r="BJ115" i="26"/>
  <c r="BI115" i="26"/>
  <c r="BH115" i="26"/>
  <c r="BG115" i="26"/>
  <c r="BF115" i="26"/>
  <c r="BE115" i="26"/>
  <c r="BD115" i="26"/>
  <c r="BC115" i="26"/>
  <c r="BB115" i="26"/>
  <c r="BA115" i="26"/>
  <c r="AZ115" i="26"/>
  <c r="AY115" i="26"/>
  <c r="AW115" i="26"/>
  <c r="AS115" i="26"/>
  <c r="AR115" i="26"/>
  <c r="AN115" i="26"/>
  <c r="AM115" i="26"/>
  <c r="AE115" i="26"/>
  <c r="W115" i="26"/>
  <c r="V115" i="26" s="1"/>
  <c r="U115" i="26"/>
  <c r="T115" i="26"/>
  <c r="S115" i="26"/>
  <c r="R115" i="26"/>
  <c r="P115" i="26"/>
  <c r="O115" i="26"/>
  <c r="N115" i="26"/>
  <c r="M115" i="26"/>
  <c r="K115" i="26"/>
  <c r="J115" i="26"/>
  <c r="I115" i="26"/>
  <c r="H115" i="26"/>
  <c r="G115" i="26"/>
  <c r="A115" i="26"/>
  <c r="AC115" i="26" s="1"/>
  <c r="FS114" i="26"/>
  <c r="FP114" i="26"/>
  <c r="FO114" i="26"/>
  <c r="FJ114" i="26"/>
  <c r="FI114" i="26"/>
  <c r="FH114" i="26"/>
  <c r="FC114" i="26"/>
  <c r="FF114" i="26" s="1"/>
  <c r="FA114" i="26"/>
  <c r="EZ114" i="26"/>
  <c r="EX114" i="26"/>
  <c r="FG114" i="26" s="1"/>
  <c r="EW114" i="26"/>
  <c r="EO114" i="26"/>
  <c r="FE114" i="26" s="1"/>
  <c r="EN114" i="26"/>
  <c r="EM114" i="26"/>
  <c r="EL114" i="26"/>
  <c r="EK114" i="26"/>
  <c r="EJ114" i="26"/>
  <c r="EI114" i="26"/>
  <c r="EH114" i="26"/>
  <c r="EG114" i="26"/>
  <c r="EF114" i="26"/>
  <c r="EE114" i="26"/>
  <c r="ED114" i="26"/>
  <c r="EC114" i="26"/>
  <c r="EB114" i="26"/>
  <c r="EA114" i="26"/>
  <c r="DZ114" i="26"/>
  <c r="DY114" i="26"/>
  <c r="DU114" i="26"/>
  <c r="DT114" i="26"/>
  <c r="DS114" i="26"/>
  <c r="FV114" i="26" s="1"/>
  <c r="DR114" i="26"/>
  <c r="DQ114" i="26"/>
  <c r="DP114" i="26"/>
  <c r="DO114" i="26"/>
  <c r="DN114" i="26"/>
  <c r="DM114" i="26"/>
  <c r="DL114" i="26"/>
  <c r="DK114" i="26"/>
  <c r="DJ114" i="26"/>
  <c r="DI114" i="26"/>
  <c r="DH114" i="26"/>
  <c r="DG114" i="26"/>
  <c r="DF114" i="26"/>
  <c r="DE114" i="26"/>
  <c r="DD114" i="26"/>
  <c r="DC114" i="26"/>
  <c r="DB114" i="26"/>
  <c r="DA114" i="26"/>
  <c r="CZ114" i="26"/>
  <c r="CY114" i="26"/>
  <c r="CX114" i="26"/>
  <c r="CW114" i="26"/>
  <c r="CV114" i="26"/>
  <c r="CU114" i="26"/>
  <c r="CT114" i="26"/>
  <c r="CS114" i="26"/>
  <c r="CR114" i="26"/>
  <c r="CQ114" i="26"/>
  <c r="CP114" i="26"/>
  <c r="CO114" i="26"/>
  <c r="CN114" i="26"/>
  <c r="CM114" i="26"/>
  <c r="CL114" i="26"/>
  <c r="CK114" i="26"/>
  <c r="CJ114" i="26"/>
  <c r="CI114" i="26"/>
  <c r="CG114" i="26"/>
  <c r="BQ114" i="26"/>
  <c r="BP114" i="26"/>
  <c r="BO114" i="26"/>
  <c r="BN114" i="26"/>
  <c r="BM114" i="26"/>
  <c r="BL114" i="26"/>
  <c r="BK114" i="26"/>
  <c r="BJ114" i="26"/>
  <c r="BI114" i="26"/>
  <c r="BH114" i="26"/>
  <c r="BG114" i="26"/>
  <c r="BF114" i="26"/>
  <c r="BE114" i="26"/>
  <c r="BD114" i="26"/>
  <c r="BC114" i="26"/>
  <c r="BB114" i="26"/>
  <c r="BA114" i="26"/>
  <c r="AZ114" i="26"/>
  <c r="AY114" i="26"/>
  <c r="AW114" i="26"/>
  <c r="AS114" i="26"/>
  <c r="AR114" i="26"/>
  <c r="AN114" i="26"/>
  <c r="AM114" i="26"/>
  <c r="AE114" i="26"/>
  <c r="W114" i="26"/>
  <c r="V114" i="26" s="1"/>
  <c r="U114" i="26"/>
  <c r="T114" i="26"/>
  <c r="S114" i="26"/>
  <c r="R114" i="26"/>
  <c r="P114" i="26"/>
  <c r="O114" i="26"/>
  <c r="N114" i="26"/>
  <c r="M114" i="26"/>
  <c r="K114" i="26"/>
  <c r="J114" i="26"/>
  <c r="I114" i="26"/>
  <c r="H114" i="26"/>
  <c r="G114" i="26"/>
  <c r="A114" i="26"/>
  <c r="AC114" i="26" s="1"/>
  <c r="FS113" i="26"/>
  <c r="FP113" i="26"/>
  <c r="FO113" i="26"/>
  <c r="FJ113" i="26"/>
  <c r="FI113" i="26"/>
  <c r="FH113" i="26"/>
  <c r="FC113" i="26"/>
  <c r="FF113" i="26" s="1"/>
  <c r="FA113" i="26"/>
  <c r="EZ113" i="26"/>
  <c r="EX113" i="26"/>
  <c r="FG113" i="26" s="1"/>
  <c r="EW113" i="26"/>
  <c r="EO113" i="26"/>
  <c r="FE113" i="26" s="1"/>
  <c r="EN113" i="26"/>
  <c r="EM113" i="26"/>
  <c r="EL113" i="26"/>
  <c r="EK113" i="26"/>
  <c r="EJ113" i="26"/>
  <c r="EI113" i="26"/>
  <c r="EH113" i="26"/>
  <c r="EG113" i="26"/>
  <c r="EF113" i="26"/>
  <c r="EE113" i="26"/>
  <c r="ED113" i="26"/>
  <c r="EC113" i="26"/>
  <c r="EB113" i="26"/>
  <c r="EA113" i="26"/>
  <c r="DZ113" i="26"/>
  <c r="DY113" i="26"/>
  <c r="DU113" i="26"/>
  <c r="DT113" i="26"/>
  <c r="DS113" i="26"/>
  <c r="FV113" i="26" s="1"/>
  <c r="DR113" i="26"/>
  <c r="FT113" i="26" s="1"/>
  <c r="DQ113" i="26"/>
  <c r="DP113" i="26"/>
  <c r="DO113" i="26"/>
  <c r="DN113" i="26"/>
  <c r="DM113" i="26"/>
  <c r="DL113" i="26"/>
  <c r="DK113" i="26"/>
  <c r="DJ113" i="26"/>
  <c r="DI113" i="26"/>
  <c r="DH113" i="26"/>
  <c r="DG113" i="26"/>
  <c r="DF113" i="26"/>
  <c r="DE113" i="26"/>
  <c r="DD113" i="26"/>
  <c r="DC113" i="26"/>
  <c r="DB113" i="26"/>
  <c r="DA113" i="26"/>
  <c r="CZ113" i="26"/>
  <c r="CY113" i="26"/>
  <c r="CX113" i="26"/>
  <c r="CW113" i="26"/>
  <c r="CV113" i="26"/>
  <c r="CU113" i="26"/>
  <c r="CT113" i="26"/>
  <c r="CS113" i="26"/>
  <c r="CR113" i="26"/>
  <c r="CQ113" i="26"/>
  <c r="CP113" i="26"/>
  <c r="CO113" i="26"/>
  <c r="CN113" i="26"/>
  <c r="CM113" i="26"/>
  <c r="CL113" i="26"/>
  <c r="CK113" i="26"/>
  <c r="CJ113" i="26"/>
  <c r="CI113" i="26"/>
  <c r="CG113" i="26"/>
  <c r="BQ113" i="26"/>
  <c r="BP113" i="26"/>
  <c r="BO113" i="26"/>
  <c r="BN113" i="26"/>
  <c r="BM113" i="26"/>
  <c r="BL113" i="26"/>
  <c r="BK113" i="26"/>
  <c r="BJ113" i="26"/>
  <c r="BI113" i="26"/>
  <c r="BH113" i="26"/>
  <c r="BG113" i="26"/>
  <c r="BF113" i="26"/>
  <c r="BE113" i="26"/>
  <c r="BD113" i="26"/>
  <c r="BC113" i="26"/>
  <c r="BB113" i="26"/>
  <c r="BA113" i="26"/>
  <c r="AZ113" i="26"/>
  <c r="AY113" i="26"/>
  <c r="AW113" i="26"/>
  <c r="AS113" i="26"/>
  <c r="AR113" i="26"/>
  <c r="AN113" i="26"/>
  <c r="AM113" i="26"/>
  <c r="AE113" i="26"/>
  <c r="W113" i="26"/>
  <c r="V113" i="26" s="1"/>
  <c r="U113" i="26"/>
  <c r="T113" i="26"/>
  <c r="S113" i="26"/>
  <c r="R113" i="26"/>
  <c r="P113" i="26"/>
  <c r="O113" i="26"/>
  <c r="N113" i="26"/>
  <c r="M113" i="26"/>
  <c r="K113" i="26"/>
  <c r="J113" i="26"/>
  <c r="I113" i="26"/>
  <c r="H113" i="26"/>
  <c r="G113" i="26"/>
  <c r="A113" i="26"/>
  <c r="FQ113" i="26" s="1"/>
  <c r="FS112" i="26"/>
  <c r="FP112" i="26"/>
  <c r="FO112" i="26"/>
  <c r="FJ112" i="26"/>
  <c r="FI112" i="26"/>
  <c r="FH112" i="26"/>
  <c r="FC112" i="26"/>
  <c r="FF112" i="26" s="1"/>
  <c r="FA112" i="26"/>
  <c r="EZ112" i="26"/>
  <c r="EX112" i="26"/>
  <c r="FG112" i="26" s="1"/>
  <c r="EW112" i="26"/>
  <c r="EO112" i="26"/>
  <c r="FE112" i="26" s="1"/>
  <c r="EN112" i="26"/>
  <c r="EM112" i="26"/>
  <c r="EL112" i="26"/>
  <c r="EK112" i="26"/>
  <c r="EJ112" i="26"/>
  <c r="EI112" i="26"/>
  <c r="EH112" i="26"/>
  <c r="EG112" i="26"/>
  <c r="EF112" i="26"/>
  <c r="EE112" i="26"/>
  <c r="ED112" i="26"/>
  <c r="EC112" i="26"/>
  <c r="EB112" i="26"/>
  <c r="EA112" i="26"/>
  <c r="DZ112" i="26"/>
  <c r="DY112" i="26"/>
  <c r="DU112" i="26"/>
  <c r="DT112" i="26"/>
  <c r="DS112" i="26"/>
  <c r="FV112" i="26" s="1"/>
  <c r="DR112" i="26"/>
  <c r="FT112" i="26" s="1"/>
  <c r="DQ112" i="26"/>
  <c r="DP112" i="26"/>
  <c r="DO112" i="26"/>
  <c r="DN112" i="26"/>
  <c r="DM112" i="26"/>
  <c r="DL112" i="26"/>
  <c r="DK112" i="26"/>
  <c r="DJ112" i="26"/>
  <c r="DI112" i="26"/>
  <c r="DH112" i="26"/>
  <c r="DG112" i="26"/>
  <c r="DF112" i="26"/>
  <c r="DE112" i="26"/>
  <c r="DD112" i="26"/>
  <c r="DC112" i="26"/>
  <c r="DB112" i="26"/>
  <c r="DA112" i="26"/>
  <c r="CZ112" i="26"/>
  <c r="CY112" i="26"/>
  <c r="CX112" i="26"/>
  <c r="CW112" i="26"/>
  <c r="CV112" i="26"/>
  <c r="CU112" i="26"/>
  <c r="CT112" i="26"/>
  <c r="CS112" i="26"/>
  <c r="CR112" i="26"/>
  <c r="CQ112" i="26"/>
  <c r="CP112" i="26"/>
  <c r="CO112" i="26"/>
  <c r="CN112" i="26"/>
  <c r="CM112" i="26"/>
  <c r="CL112" i="26"/>
  <c r="CK112" i="26"/>
  <c r="CJ112" i="26"/>
  <c r="CI112" i="26"/>
  <c r="CG112" i="26"/>
  <c r="BQ112" i="26"/>
  <c r="BP112" i="26"/>
  <c r="BO112" i="26"/>
  <c r="BN112" i="26"/>
  <c r="BM112" i="26"/>
  <c r="BL112" i="26"/>
  <c r="BK112" i="26"/>
  <c r="BJ112" i="26"/>
  <c r="BI112" i="26"/>
  <c r="BH112" i="26"/>
  <c r="BG112" i="26"/>
  <c r="BF112" i="26"/>
  <c r="BE112" i="26"/>
  <c r="BD112" i="26"/>
  <c r="BC112" i="26"/>
  <c r="BB112" i="26"/>
  <c r="BA112" i="26"/>
  <c r="AZ112" i="26"/>
  <c r="AY112" i="26"/>
  <c r="AW112" i="26"/>
  <c r="AS112" i="26"/>
  <c r="AR112" i="26"/>
  <c r="AN112" i="26"/>
  <c r="AM112" i="26"/>
  <c r="AE112" i="26"/>
  <c r="W112" i="26"/>
  <c r="V112" i="26" s="1"/>
  <c r="U112" i="26"/>
  <c r="T112" i="26"/>
  <c r="S112" i="26"/>
  <c r="R112" i="26"/>
  <c r="P112" i="26"/>
  <c r="O112" i="26"/>
  <c r="N112" i="26"/>
  <c r="M112" i="26"/>
  <c r="K112" i="26"/>
  <c r="J112" i="26"/>
  <c r="I112" i="26"/>
  <c r="H112" i="26"/>
  <c r="G112" i="26"/>
  <c r="A112" i="26"/>
  <c r="FQ112" i="26" s="1"/>
  <c r="FS111" i="26"/>
  <c r="FP111" i="26"/>
  <c r="FO111" i="26"/>
  <c r="FJ111" i="26"/>
  <c r="FI111" i="26"/>
  <c r="FH111" i="26"/>
  <c r="FC111" i="26"/>
  <c r="FF111" i="26" s="1"/>
  <c r="FA111" i="26"/>
  <c r="EZ111" i="26"/>
  <c r="EX111" i="26"/>
  <c r="FG111" i="26" s="1"/>
  <c r="EW111" i="26"/>
  <c r="EO111" i="26"/>
  <c r="FE111" i="26" s="1"/>
  <c r="EN111" i="26"/>
  <c r="EM111" i="26"/>
  <c r="EL111" i="26"/>
  <c r="EK111" i="26"/>
  <c r="EJ111" i="26"/>
  <c r="EI111" i="26"/>
  <c r="EH111" i="26"/>
  <c r="EG111" i="26"/>
  <c r="EF111" i="26"/>
  <c r="EE111" i="26"/>
  <c r="ED111" i="26"/>
  <c r="EC111" i="26"/>
  <c r="EB111" i="26"/>
  <c r="EA111" i="26"/>
  <c r="DZ111" i="26"/>
  <c r="DY111" i="26"/>
  <c r="DU111" i="26"/>
  <c r="DT111" i="26"/>
  <c r="DS111" i="26"/>
  <c r="FV111" i="26" s="1"/>
  <c r="DR111" i="26"/>
  <c r="FT111" i="26" s="1"/>
  <c r="DQ111" i="26"/>
  <c r="DP111" i="26"/>
  <c r="DO111" i="26"/>
  <c r="DN111" i="26"/>
  <c r="DM111" i="26"/>
  <c r="DL111" i="26"/>
  <c r="DK111" i="26"/>
  <c r="DJ111" i="26"/>
  <c r="DI111" i="26"/>
  <c r="DH111" i="26"/>
  <c r="DG111" i="26"/>
  <c r="DF111" i="26"/>
  <c r="DE111" i="26"/>
  <c r="DD111" i="26"/>
  <c r="DC111" i="26"/>
  <c r="DB111" i="26"/>
  <c r="DA111" i="26"/>
  <c r="CZ111" i="26"/>
  <c r="CY111" i="26"/>
  <c r="CX111" i="26"/>
  <c r="CW111" i="26"/>
  <c r="CV111" i="26"/>
  <c r="CU111" i="26"/>
  <c r="CT111" i="26"/>
  <c r="CS111" i="26"/>
  <c r="CR111" i="26"/>
  <c r="CQ111" i="26"/>
  <c r="CP111" i="26"/>
  <c r="CO111" i="26"/>
  <c r="CN111" i="26"/>
  <c r="CM111" i="26"/>
  <c r="CL111" i="26"/>
  <c r="CK111" i="26"/>
  <c r="CJ111" i="26"/>
  <c r="CI111" i="26"/>
  <c r="CG111" i="26"/>
  <c r="BQ111" i="26"/>
  <c r="BP111" i="26"/>
  <c r="BO111" i="26"/>
  <c r="BN111" i="26"/>
  <c r="BM111" i="26"/>
  <c r="BL111" i="26"/>
  <c r="BK111" i="26"/>
  <c r="BJ111" i="26"/>
  <c r="BI111" i="26"/>
  <c r="BH111" i="26"/>
  <c r="BG111" i="26"/>
  <c r="BF111" i="26"/>
  <c r="BE111" i="26"/>
  <c r="BD111" i="26"/>
  <c r="BC111" i="26"/>
  <c r="BB111" i="26"/>
  <c r="BA111" i="26"/>
  <c r="AZ111" i="26"/>
  <c r="AY111" i="26"/>
  <c r="AW111" i="26"/>
  <c r="AS111" i="26"/>
  <c r="AR111" i="26"/>
  <c r="AN111" i="26"/>
  <c r="AM111" i="26"/>
  <c r="AE111" i="26"/>
  <c r="W111" i="26"/>
  <c r="V111" i="26" s="1"/>
  <c r="U111" i="26"/>
  <c r="T111" i="26"/>
  <c r="S111" i="26"/>
  <c r="R111" i="26"/>
  <c r="P111" i="26"/>
  <c r="O111" i="26"/>
  <c r="N111" i="26"/>
  <c r="M111" i="26"/>
  <c r="K111" i="26"/>
  <c r="J111" i="26"/>
  <c r="I111" i="26"/>
  <c r="H111" i="26"/>
  <c r="G111" i="26"/>
  <c r="A111" i="26"/>
  <c r="FQ111" i="26" s="1"/>
  <c r="FS110" i="26"/>
  <c r="FP110" i="26"/>
  <c r="FO110" i="26"/>
  <c r="FJ110" i="26"/>
  <c r="FI110" i="26"/>
  <c r="FH110" i="26"/>
  <c r="FC110" i="26"/>
  <c r="FF110" i="26" s="1"/>
  <c r="FA110" i="26"/>
  <c r="EZ110" i="26"/>
  <c r="EX110" i="26"/>
  <c r="FG110" i="26" s="1"/>
  <c r="EW110" i="26"/>
  <c r="EO110" i="26"/>
  <c r="FE110" i="26" s="1"/>
  <c r="EN110" i="26"/>
  <c r="EM110" i="26"/>
  <c r="EL110" i="26"/>
  <c r="EK110" i="26"/>
  <c r="EJ110" i="26"/>
  <c r="EI110" i="26"/>
  <c r="EH110" i="26"/>
  <c r="EG110" i="26"/>
  <c r="EF110" i="26"/>
  <c r="EE110" i="26"/>
  <c r="ED110" i="26"/>
  <c r="EC110" i="26"/>
  <c r="EB110" i="26"/>
  <c r="EA110" i="26"/>
  <c r="DZ110" i="26"/>
  <c r="DY110" i="26"/>
  <c r="DU110" i="26"/>
  <c r="DT110" i="26"/>
  <c r="DS110" i="26"/>
  <c r="FV110" i="26" s="1"/>
  <c r="DR110" i="26"/>
  <c r="DQ110" i="26"/>
  <c r="DP110" i="26"/>
  <c r="DO110" i="26"/>
  <c r="DN110" i="26"/>
  <c r="DM110" i="26"/>
  <c r="DL110" i="26"/>
  <c r="DK110" i="26"/>
  <c r="DJ110" i="26"/>
  <c r="DI110" i="26"/>
  <c r="DH110" i="26"/>
  <c r="DG110" i="26"/>
  <c r="DF110" i="26"/>
  <c r="DE110" i="26"/>
  <c r="DD110" i="26"/>
  <c r="DC110" i="26"/>
  <c r="DB110" i="26"/>
  <c r="DA110" i="26"/>
  <c r="CZ110" i="26"/>
  <c r="CY110" i="26"/>
  <c r="CX110" i="26"/>
  <c r="CW110" i="26"/>
  <c r="CV110" i="26"/>
  <c r="CU110" i="26"/>
  <c r="CT110" i="26"/>
  <c r="CS110" i="26"/>
  <c r="CR110" i="26"/>
  <c r="CQ110" i="26"/>
  <c r="CP110" i="26"/>
  <c r="CO110" i="26"/>
  <c r="CN110" i="26"/>
  <c r="CM110" i="26"/>
  <c r="CL110" i="26"/>
  <c r="CK110" i="26"/>
  <c r="CJ110" i="26"/>
  <c r="CI110" i="26"/>
  <c r="CG110" i="26"/>
  <c r="BQ110" i="26"/>
  <c r="BP110" i="26"/>
  <c r="BO110" i="26"/>
  <c r="BN110" i="26"/>
  <c r="BM110" i="26"/>
  <c r="BL110" i="26"/>
  <c r="BK110" i="26"/>
  <c r="BJ110" i="26"/>
  <c r="BI110" i="26"/>
  <c r="BH110" i="26"/>
  <c r="BG110" i="26"/>
  <c r="BF110" i="26"/>
  <c r="BE110" i="26"/>
  <c r="BD110" i="26"/>
  <c r="BC110" i="26"/>
  <c r="BB110" i="26"/>
  <c r="BA110" i="26"/>
  <c r="AZ110" i="26"/>
  <c r="AY110" i="26"/>
  <c r="AW110" i="26"/>
  <c r="AS110" i="26"/>
  <c r="AR110" i="26"/>
  <c r="AN110" i="26"/>
  <c r="AM110" i="26"/>
  <c r="AE110" i="26"/>
  <c r="W110" i="26"/>
  <c r="V110" i="26" s="1"/>
  <c r="U110" i="26"/>
  <c r="T110" i="26"/>
  <c r="S110" i="26"/>
  <c r="R110" i="26"/>
  <c r="P110" i="26"/>
  <c r="O110" i="26"/>
  <c r="N110" i="26"/>
  <c r="M110" i="26"/>
  <c r="K110" i="26"/>
  <c r="J110" i="26"/>
  <c r="I110" i="26"/>
  <c r="H110" i="26"/>
  <c r="G110" i="26"/>
  <c r="A110" i="26"/>
  <c r="FQ110" i="26" s="1"/>
  <c r="FS109" i="26"/>
  <c r="FP109" i="26"/>
  <c r="FO109" i="26"/>
  <c r="FJ109" i="26"/>
  <c r="FI109" i="26"/>
  <c r="FH109" i="26"/>
  <c r="FC109" i="26"/>
  <c r="FF109" i="26" s="1"/>
  <c r="FA109" i="26"/>
  <c r="EZ109" i="26"/>
  <c r="EX109" i="26"/>
  <c r="FG109" i="26" s="1"/>
  <c r="EW109" i="26"/>
  <c r="EO109" i="26"/>
  <c r="FE109" i="26" s="1"/>
  <c r="EN109" i="26"/>
  <c r="EM109" i="26"/>
  <c r="EL109" i="26"/>
  <c r="EK109" i="26"/>
  <c r="EJ109" i="26"/>
  <c r="EI109" i="26"/>
  <c r="EH109" i="26"/>
  <c r="EG109" i="26"/>
  <c r="EF109" i="26"/>
  <c r="EE109" i="26"/>
  <c r="ED109" i="26"/>
  <c r="EC109" i="26"/>
  <c r="EB109" i="26"/>
  <c r="EA109" i="26"/>
  <c r="DZ109" i="26"/>
  <c r="DY109" i="26"/>
  <c r="DU109" i="26"/>
  <c r="DT109" i="26"/>
  <c r="DS109" i="26"/>
  <c r="FV109" i="26" s="1"/>
  <c r="DR109" i="26"/>
  <c r="FT109" i="26" s="1"/>
  <c r="DQ109" i="26"/>
  <c r="DP109" i="26"/>
  <c r="DO109" i="26"/>
  <c r="DN109" i="26"/>
  <c r="DM109" i="26"/>
  <c r="DL109" i="26"/>
  <c r="DK109" i="26"/>
  <c r="DJ109" i="26"/>
  <c r="DI109" i="26"/>
  <c r="DH109" i="26"/>
  <c r="DG109" i="26"/>
  <c r="DF109" i="26"/>
  <c r="DE109" i="26"/>
  <c r="DD109" i="26"/>
  <c r="DC109" i="26"/>
  <c r="DB109" i="26"/>
  <c r="DA109" i="26"/>
  <c r="CZ109" i="26"/>
  <c r="CY109" i="26"/>
  <c r="CX109" i="26"/>
  <c r="CW109" i="26"/>
  <c r="CV109" i="26"/>
  <c r="CU109" i="26"/>
  <c r="CT109" i="26"/>
  <c r="CS109" i="26"/>
  <c r="CR109" i="26"/>
  <c r="CQ109" i="26"/>
  <c r="CP109" i="26"/>
  <c r="CO109" i="26"/>
  <c r="CN109" i="26"/>
  <c r="CM109" i="26"/>
  <c r="CL109" i="26"/>
  <c r="CK109" i="26"/>
  <c r="CJ109" i="26"/>
  <c r="CI109" i="26"/>
  <c r="CG109" i="26"/>
  <c r="BQ109" i="26"/>
  <c r="BP109" i="26"/>
  <c r="BO109" i="26"/>
  <c r="BN109" i="26"/>
  <c r="BM109" i="26"/>
  <c r="BL109" i="26"/>
  <c r="BK109" i="26"/>
  <c r="BJ109" i="26"/>
  <c r="BI109" i="26"/>
  <c r="BH109" i="26"/>
  <c r="BG109" i="26"/>
  <c r="BF109" i="26"/>
  <c r="BE109" i="26"/>
  <c r="BD109" i="26"/>
  <c r="BC109" i="26"/>
  <c r="BB109" i="26"/>
  <c r="BA109" i="26"/>
  <c r="AZ109" i="26"/>
  <c r="AY109" i="26"/>
  <c r="AW109" i="26"/>
  <c r="AS109" i="26"/>
  <c r="AR109" i="26"/>
  <c r="AN109" i="26"/>
  <c r="AM109" i="26"/>
  <c r="AE109" i="26"/>
  <c r="W109" i="26"/>
  <c r="V109" i="26" s="1"/>
  <c r="U109" i="26"/>
  <c r="T109" i="26"/>
  <c r="S109" i="26"/>
  <c r="R109" i="26"/>
  <c r="P109" i="26"/>
  <c r="O109" i="26"/>
  <c r="N109" i="26"/>
  <c r="M109" i="26"/>
  <c r="K109" i="26"/>
  <c r="J109" i="26"/>
  <c r="I109" i="26"/>
  <c r="H109" i="26"/>
  <c r="G109" i="26"/>
  <c r="A109" i="26"/>
  <c r="FQ109" i="26" s="1"/>
  <c r="FS108" i="26"/>
  <c r="FP108" i="26"/>
  <c r="FO108" i="26"/>
  <c r="FJ108" i="26"/>
  <c r="FI108" i="26"/>
  <c r="FH108" i="26"/>
  <c r="FC108" i="26"/>
  <c r="FF108" i="26" s="1"/>
  <c r="FA108" i="26"/>
  <c r="EZ108" i="26"/>
  <c r="EX108" i="26"/>
  <c r="FG108" i="26" s="1"/>
  <c r="EW108" i="26"/>
  <c r="EO108" i="26"/>
  <c r="FE108" i="26" s="1"/>
  <c r="EN108" i="26"/>
  <c r="EM108" i="26"/>
  <c r="EL108" i="26"/>
  <c r="EK108" i="26"/>
  <c r="EJ108" i="26"/>
  <c r="EI108" i="26"/>
  <c r="EH108" i="26"/>
  <c r="EG108" i="26"/>
  <c r="EF108" i="26"/>
  <c r="EE108" i="26"/>
  <c r="ED108" i="26"/>
  <c r="EC108" i="26"/>
  <c r="EB108" i="26"/>
  <c r="EA108" i="26"/>
  <c r="DZ108" i="26"/>
  <c r="DY108" i="26"/>
  <c r="DU108" i="26"/>
  <c r="DT108" i="26"/>
  <c r="DS108" i="26"/>
  <c r="FV108" i="26" s="1"/>
  <c r="DR108" i="26"/>
  <c r="DQ108" i="26"/>
  <c r="DP108" i="26"/>
  <c r="DO108" i="26"/>
  <c r="DN108" i="26"/>
  <c r="DM108" i="26"/>
  <c r="DL108" i="26"/>
  <c r="DK108" i="26"/>
  <c r="DJ108" i="26"/>
  <c r="DI108" i="26"/>
  <c r="DH108" i="26"/>
  <c r="DG108" i="26"/>
  <c r="DF108" i="26"/>
  <c r="DE108" i="26"/>
  <c r="DD108" i="26"/>
  <c r="DC108" i="26"/>
  <c r="DB108" i="26"/>
  <c r="DA108" i="26"/>
  <c r="CZ108" i="26"/>
  <c r="CY108" i="26"/>
  <c r="CX108" i="26"/>
  <c r="CW108" i="26"/>
  <c r="CV108" i="26"/>
  <c r="CU108" i="26"/>
  <c r="CT108" i="26"/>
  <c r="CS108" i="26"/>
  <c r="CR108" i="26"/>
  <c r="CQ108" i="26"/>
  <c r="CP108" i="26"/>
  <c r="CO108" i="26"/>
  <c r="CN108" i="26"/>
  <c r="CM108" i="26"/>
  <c r="CL108" i="26"/>
  <c r="CK108" i="26"/>
  <c r="CJ108" i="26"/>
  <c r="CI108" i="26"/>
  <c r="CG108" i="26"/>
  <c r="BQ108" i="26"/>
  <c r="BP108" i="26"/>
  <c r="BO108" i="26"/>
  <c r="BN108" i="26"/>
  <c r="BM108" i="26"/>
  <c r="BL108" i="26"/>
  <c r="BK108" i="26"/>
  <c r="BJ108" i="26"/>
  <c r="BI108" i="26"/>
  <c r="BH108" i="26"/>
  <c r="BG108" i="26"/>
  <c r="BF108" i="26"/>
  <c r="BE108" i="26"/>
  <c r="BD108" i="26"/>
  <c r="BC108" i="26"/>
  <c r="BB108" i="26"/>
  <c r="BA108" i="26"/>
  <c r="AZ108" i="26"/>
  <c r="AY108" i="26"/>
  <c r="AW108" i="26"/>
  <c r="AS108" i="26"/>
  <c r="AR108" i="26"/>
  <c r="AN108" i="26"/>
  <c r="AM108" i="26"/>
  <c r="AE108" i="26"/>
  <c r="W108" i="26"/>
  <c r="V108" i="26" s="1"/>
  <c r="U108" i="26"/>
  <c r="T108" i="26"/>
  <c r="S108" i="26"/>
  <c r="R108" i="26"/>
  <c r="P108" i="26"/>
  <c r="O108" i="26"/>
  <c r="N108" i="26"/>
  <c r="M108" i="26"/>
  <c r="K108" i="26"/>
  <c r="J108" i="26"/>
  <c r="I108" i="26"/>
  <c r="H108" i="26"/>
  <c r="G108" i="26"/>
  <c r="A108" i="26"/>
  <c r="FQ108" i="26" s="1"/>
  <c r="FS107" i="26"/>
  <c r="FP107" i="26"/>
  <c r="FO107" i="26"/>
  <c r="FJ107" i="26"/>
  <c r="FI107" i="26"/>
  <c r="FH107" i="26"/>
  <c r="FC107" i="26"/>
  <c r="FF107" i="26" s="1"/>
  <c r="FA107" i="26"/>
  <c r="EZ107" i="26"/>
  <c r="EX107" i="26"/>
  <c r="FG107" i="26" s="1"/>
  <c r="EW107" i="26"/>
  <c r="EO107" i="26"/>
  <c r="FE107" i="26" s="1"/>
  <c r="EN107" i="26"/>
  <c r="EM107" i="26"/>
  <c r="EL107" i="26"/>
  <c r="EK107" i="26"/>
  <c r="EJ107" i="26"/>
  <c r="EI107" i="26"/>
  <c r="EH107" i="26"/>
  <c r="EG107" i="26"/>
  <c r="EF107" i="26"/>
  <c r="EE107" i="26"/>
  <c r="ED107" i="26"/>
  <c r="EC107" i="26"/>
  <c r="EB107" i="26"/>
  <c r="EA107" i="26"/>
  <c r="DZ107" i="26"/>
  <c r="DY107" i="26"/>
  <c r="DU107" i="26"/>
  <c r="DT107" i="26"/>
  <c r="DS107" i="26"/>
  <c r="FV107" i="26" s="1"/>
  <c r="DR107" i="26"/>
  <c r="FT107" i="26" s="1"/>
  <c r="DQ107" i="26"/>
  <c r="DP107" i="26"/>
  <c r="DO107" i="26"/>
  <c r="DN107" i="26"/>
  <c r="DM107" i="26"/>
  <c r="DL107" i="26"/>
  <c r="DK107" i="26"/>
  <c r="DJ107" i="26"/>
  <c r="DI107" i="26"/>
  <c r="DH107" i="26"/>
  <c r="DG107" i="26"/>
  <c r="DF107" i="26"/>
  <c r="DE107" i="26"/>
  <c r="DD107" i="26"/>
  <c r="DC107" i="26"/>
  <c r="DB107" i="26"/>
  <c r="DA107" i="26"/>
  <c r="CZ107" i="26"/>
  <c r="CY107" i="26"/>
  <c r="CX107" i="26"/>
  <c r="CW107" i="26"/>
  <c r="CV107" i="26"/>
  <c r="CU107" i="26"/>
  <c r="CT107" i="26"/>
  <c r="CS107" i="26"/>
  <c r="CR107" i="26"/>
  <c r="CQ107" i="26"/>
  <c r="CP107" i="26"/>
  <c r="CO107" i="26"/>
  <c r="CN107" i="26"/>
  <c r="CM107" i="26"/>
  <c r="CL107" i="26"/>
  <c r="CK107" i="26"/>
  <c r="CJ107" i="26"/>
  <c r="CI107" i="26"/>
  <c r="CG107" i="26"/>
  <c r="BQ107" i="26"/>
  <c r="BP107" i="26"/>
  <c r="BO107" i="26"/>
  <c r="BN107" i="26"/>
  <c r="BM107" i="26"/>
  <c r="BL107" i="26"/>
  <c r="BK107" i="26"/>
  <c r="BJ107" i="26"/>
  <c r="BI107" i="26"/>
  <c r="BH107" i="26"/>
  <c r="BG107" i="26"/>
  <c r="BF107" i="26"/>
  <c r="BE107" i="26"/>
  <c r="BD107" i="26"/>
  <c r="BC107" i="26"/>
  <c r="BB107" i="26"/>
  <c r="BA107" i="26"/>
  <c r="AZ107" i="26"/>
  <c r="AY107" i="26"/>
  <c r="AW107" i="26"/>
  <c r="AS107" i="26"/>
  <c r="AR107" i="26"/>
  <c r="AN107" i="26"/>
  <c r="AM107" i="26"/>
  <c r="AE107" i="26"/>
  <c r="W107" i="26"/>
  <c r="V107" i="26" s="1"/>
  <c r="U107" i="26"/>
  <c r="T107" i="26"/>
  <c r="S107" i="26"/>
  <c r="R107" i="26"/>
  <c r="P107" i="26"/>
  <c r="O107" i="26"/>
  <c r="N107" i="26"/>
  <c r="M107" i="26"/>
  <c r="K107" i="26"/>
  <c r="J107" i="26"/>
  <c r="I107" i="26"/>
  <c r="H107" i="26"/>
  <c r="G107" i="26"/>
  <c r="A107" i="26"/>
  <c r="FS106" i="26"/>
  <c r="FP106" i="26"/>
  <c r="FO106" i="26"/>
  <c r="FJ106" i="26"/>
  <c r="FI106" i="26"/>
  <c r="FH106" i="26"/>
  <c r="FC106" i="26"/>
  <c r="FF106" i="26" s="1"/>
  <c r="FA106" i="26"/>
  <c r="EZ106" i="26"/>
  <c r="EX106" i="26"/>
  <c r="FG106" i="26" s="1"/>
  <c r="EW106" i="26"/>
  <c r="EO106" i="26"/>
  <c r="FE106" i="26" s="1"/>
  <c r="EN106" i="26"/>
  <c r="EM106" i="26"/>
  <c r="EL106" i="26"/>
  <c r="EK106" i="26"/>
  <c r="EJ106" i="26"/>
  <c r="EI106" i="26"/>
  <c r="EH106" i="26"/>
  <c r="EG106" i="26"/>
  <c r="EF106" i="26"/>
  <c r="EE106" i="26"/>
  <c r="ED106" i="26"/>
  <c r="EC106" i="26"/>
  <c r="EB106" i="26"/>
  <c r="EA106" i="26"/>
  <c r="DZ106" i="26"/>
  <c r="DY106" i="26"/>
  <c r="DU106" i="26"/>
  <c r="DT106" i="26"/>
  <c r="DS106" i="26"/>
  <c r="FV106" i="26" s="1"/>
  <c r="DR106" i="26"/>
  <c r="FT106" i="26" s="1"/>
  <c r="DQ106" i="26"/>
  <c r="DP106" i="26"/>
  <c r="DO106" i="26"/>
  <c r="DN106" i="26"/>
  <c r="DM106" i="26"/>
  <c r="DL106" i="26"/>
  <c r="DK106" i="26"/>
  <c r="DJ106" i="26"/>
  <c r="DI106" i="26"/>
  <c r="DH106" i="26"/>
  <c r="DG106" i="26"/>
  <c r="DF106" i="26"/>
  <c r="DE106" i="26"/>
  <c r="DD106" i="26"/>
  <c r="DC106" i="26"/>
  <c r="DB106" i="26"/>
  <c r="DA106" i="26"/>
  <c r="CZ106" i="26"/>
  <c r="CY106" i="26"/>
  <c r="CX106" i="26"/>
  <c r="CW106" i="26"/>
  <c r="CV106" i="26"/>
  <c r="CU106" i="26"/>
  <c r="CT106" i="26"/>
  <c r="CS106" i="26"/>
  <c r="CR106" i="26"/>
  <c r="CQ106" i="26"/>
  <c r="CP106" i="26"/>
  <c r="CO106" i="26"/>
  <c r="CN106" i="26"/>
  <c r="CM106" i="26"/>
  <c r="CL106" i="26"/>
  <c r="CK106" i="26"/>
  <c r="CJ106" i="26"/>
  <c r="CI106" i="26"/>
  <c r="CG106" i="26"/>
  <c r="BQ106" i="26"/>
  <c r="BP106" i="26"/>
  <c r="BO106" i="26"/>
  <c r="BN106" i="26"/>
  <c r="BM106" i="26"/>
  <c r="BL106" i="26"/>
  <c r="BK106" i="26"/>
  <c r="BJ106" i="26"/>
  <c r="BI106" i="26"/>
  <c r="BH106" i="26"/>
  <c r="BG106" i="26"/>
  <c r="BF106" i="26"/>
  <c r="BE106" i="26"/>
  <c r="BD106" i="26"/>
  <c r="BC106" i="26"/>
  <c r="BB106" i="26"/>
  <c r="BA106" i="26"/>
  <c r="AZ106" i="26"/>
  <c r="AY106" i="26"/>
  <c r="AW106" i="26"/>
  <c r="AS106" i="26"/>
  <c r="AR106" i="26"/>
  <c r="AN106" i="26"/>
  <c r="AM106" i="26"/>
  <c r="AE106" i="26"/>
  <c r="W106" i="26"/>
  <c r="V106" i="26" s="1"/>
  <c r="U106" i="26"/>
  <c r="T106" i="26"/>
  <c r="S106" i="26"/>
  <c r="R106" i="26"/>
  <c r="P106" i="26"/>
  <c r="O106" i="26"/>
  <c r="N106" i="26"/>
  <c r="M106" i="26"/>
  <c r="K106" i="26"/>
  <c r="J106" i="26"/>
  <c r="I106" i="26"/>
  <c r="H106" i="26"/>
  <c r="G106" i="26"/>
  <c r="A106" i="26"/>
  <c r="AD106" i="26" s="1"/>
  <c r="FS105" i="26"/>
  <c r="FP105" i="26"/>
  <c r="FO105" i="26"/>
  <c r="FJ105" i="26"/>
  <c r="FI105" i="26"/>
  <c r="FH105" i="26"/>
  <c r="FC105" i="26"/>
  <c r="FF105" i="26" s="1"/>
  <c r="FA105" i="26"/>
  <c r="EZ105" i="26"/>
  <c r="EX105" i="26"/>
  <c r="FG105" i="26" s="1"/>
  <c r="EW105" i="26"/>
  <c r="EO105" i="26"/>
  <c r="FE105" i="26" s="1"/>
  <c r="EN105" i="26"/>
  <c r="EM105" i="26"/>
  <c r="EL105" i="26"/>
  <c r="EK105" i="26"/>
  <c r="EJ105" i="26"/>
  <c r="EI105" i="26"/>
  <c r="EH105" i="26"/>
  <c r="EG105" i="26"/>
  <c r="EF105" i="26"/>
  <c r="EE105" i="26"/>
  <c r="ED105" i="26"/>
  <c r="EC105" i="26"/>
  <c r="EB105" i="26"/>
  <c r="EA105" i="26"/>
  <c r="DZ105" i="26"/>
  <c r="DY105" i="26"/>
  <c r="DU105" i="26"/>
  <c r="DT105" i="26"/>
  <c r="DS105" i="26"/>
  <c r="FV105" i="26" s="1"/>
  <c r="DR105" i="26"/>
  <c r="DQ105" i="26"/>
  <c r="DP105" i="26"/>
  <c r="DO105" i="26"/>
  <c r="DN105" i="26"/>
  <c r="DM105" i="26"/>
  <c r="DL105" i="26"/>
  <c r="DK105" i="26"/>
  <c r="DJ105" i="26"/>
  <c r="DI105" i="26"/>
  <c r="DH105" i="26"/>
  <c r="DG105" i="26"/>
  <c r="DF105" i="26"/>
  <c r="DE105" i="26"/>
  <c r="DD105" i="26"/>
  <c r="DC105" i="26"/>
  <c r="DB105" i="26"/>
  <c r="DA105" i="26"/>
  <c r="CZ105" i="26"/>
  <c r="CY105" i="26"/>
  <c r="CX105" i="26"/>
  <c r="CW105" i="26"/>
  <c r="CV105" i="26"/>
  <c r="CU105" i="26"/>
  <c r="CT105" i="26"/>
  <c r="CS105" i="26"/>
  <c r="CR105" i="26"/>
  <c r="CQ105" i="26"/>
  <c r="CP105" i="26"/>
  <c r="CO105" i="26"/>
  <c r="CN105" i="26"/>
  <c r="CM105" i="26"/>
  <c r="CL105" i="26"/>
  <c r="CK105" i="26"/>
  <c r="CJ105" i="26"/>
  <c r="CI105" i="26"/>
  <c r="CG105" i="26"/>
  <c r="BQ105" i="26"/>
  <c r="BP105" i="26"/>
  <c r="BO105" i="26"/>
  <c r="BN105" i="26"/>
  <c r="BM105" i="26"/>
  <c r="BL105" i="26"/>
  <c r="BK105" i="26"/>
  <c r="BJ105" i="26"/>
  <c r="BI105" i="26"/>
  <c r="BH105" i="26"/>
  <c r="BG105" i="26"/>
  <c r="BF105" i="26"/>
  <c r="BE105" i="26"/>
  <c r="BD105" i="26"/>
  <c r="BC105" i="26"/>
  <c r="BB105" i="26"/>
  <c r="BA105" i="26"/>
  <c r="AZ105" i="26"/>
  <c r="AY105" i="26"/>
  <c r="AW105" i="26"/>
  <c r="AS105" i="26"/>
  <c r="AR105" i="26"/>
  <c r="AN105" i="26"/>
  <c r="AM105" i="26"/>
  <c r="AE105" i="26"/>
  <c r="W105" i="26"/>
  <c r="V105" i="26" s="1"/>
  <c r="U105" i="26"/>
  <c r="T105" i="26"/>
  <c r="S105" i="26"/>
  <c r="R105" i="26"/>
  <c r="P105" i="26"/>
  <c r="O105" i="26"/>
  <c r="N105" i="26"/>
  <c r="M105" i="26"/>
  <c r="K105" i="26"/>
  <c r="J105" i="26"/>
  <c r="I105" i="26"/>
  <c r="H105" i="26"/>
  <c r="G105" i="26"/>
  <c r="A105" i="26"/>
  <c r="BX105" i="26" s="1"/>
  <c r="FS104" i="26"/>
  <c r="FP104" i="26"/>
  <c r="FO104" i="26"/>
  <c r="FJ104" i="26"/>
  <c r="FI104" i="26"/>
  <c r="FH104" i="26"/>
  <c r="FG104" i="26"/>
  <c r="FC104" i="26"/>
  <c r="FF104" i="26" s="1"/>
  <c r="FA104" i="26"/>
  <c r="EZ104" i="26"/>
  <c r="EX104" i="26"/>
  <c r="EW104" i="26"/>
  <c r="EO104" i="26"/>
  <c r="FE104" i="26" s="1"/>
  <c r="EN104" i="26"/>
  <c r="EM104" i="26"/>
  <c r="EL104" i="26"/>
  <c r="EK104" i="26"/>
  <c r="EJ104" i="26"/>
  <c r="EI104" i="26"/>
  <c r="EH104" i="26"/>
  <c r="EG104" i="26"/>
  <c r="EF104" i="26"/>
  <c r="EE104" i="26"/>
  <c r="ED104" i="26"/>
  <c r="EC104" i="26"/>
  <c r="EB104" i="26"/>
  <c r="EA104" i="26"/>
  <c r="DZ104" i="26"/>
  <c r="DY104" i="26"/>
  <c r="DU104" i="26"/>
  <c r="DT104" i="26"/>
  <c r="DS104" i="26"/>
  <c r="FV104" i="26" s="1"/>
  <c r="DR104" i="26"/>
  <c r="FT104" i="26" s="1"/>
  <c r="DQ104" i="26"/>
  <c r="DP104" i="26"/>
  <c r="DO104" i="26"/>
  <c r="DN104" i="26"/>
  <c r="DM104" i="26"/>
  <c r="DL104" i="26"/>
  <c r="DK104" i="26"/>
  <c r="DJ104" i="26"/>
  <c r="DI104" i="26"/>
  <c r="DH104" i="26"/>
  <c r="DG104" i="26"/>
  <c r="DF104" i="26"/>
  <c r="DE104" i="26"/>
  <c r="DD104" i="26"/>
  <c r="DC104" i="26"/>
  <c r="DB104" i="26"/>
  <c r="DA104" i="26"/>
  <c r="CZ104" i="26"/>
  <c r="CY104" i="26"/>
  <c r="CX104" i="26"/>
  <c r="CW104" i="26"/>
  <c r="CV104" i="26"/>
  <c r="CU104" i="26"/>
  <c r="CT104" i="26"/>
  <c r="CS104" i="26"/>
  <c r="CR104" i="26"/>
  <c r="CQ104" i="26"/>
  <c r="CP104" i="26"/>
  <c r="CO104" i="26"/>
  <c r="CN104" i="26"/>
  <c r="CM104" i="26"/>
  <c r="CL104" i="26"/>
  <c r="CK104" i="26"/>
  <c r="CJ104" i="26"/>
  <c r="CI104" i="26"/>
  <c r="CG104" i="26"/>
  <c r="BQ104" i="26"/>
  <c r="BP104" i="26"/>
  <c r="BO104" i="26"/>
  <c r="BN104" i="26"/>
  <c r="BM104" i="26"/>
  <c r="BL104" i="26"/>
  <c r="BK104" i="26"/>
  <c r="BJ104" i="26"/>
  <c r="BI104" i="26"/>
  <c r="BH104" i="26"/>
  <c r="BG104" i="26"/>
  <c r="BF104" i="26"/>
  <c r="BE104" i="26"/>
  <c r="BD104" i="26"/>
  <c r="BC104" i="26"/>
  <c r="BB104" i="26"/>
  <c r="BA104" i="26"/>
  <c r="AZ104" i="26"/>
  <c r="AY104" i="26"/>
  <c r="AW104" i="26"/>
  <c r="AS104" i="26"/>
  <c r="AR104" i="26"/>
  <c r="AN104" i="26"/>
  <c r="AM104" i="26"/>
  <c r="AE104" i="26"/>
  <c r="W104" i="26"/>
  <c r="V104" i="26" s="1"/>
  <c r="U104" i="26"/>
  <c r="T104" i="26"/>
  <c r="S104" i="26"/>
  <c r="R104" i="26"/>
  <c r="P104" i="26"/>
  <c r="O104" i="26"/>
  <c r="N104" i="26"/>
  <c r="M104" i="26"/>
  <c r="K104" i="26"/>
  <c r="J104" i="26"/>
  <c r="I104" i="26"/>
  <c r="H104" i="26"/>
  <c r="G104" i="26"/>
  <c r="A104" i="26"/>
  <c r="FS103" i="26"/>
  <c r="FP103" i="26"/>
  <c r="FO103" i="26"/>
  <c r="FJ103" i="26"/>
  <c r="FI103" i="26"/>
  <c r="FH103" i="26"/>
  <c r="FC103" i="26"/>
  <c r="FF103" i="26" s="1"/>
  <c r="FA103" i="26"/>
  <c r="EZ103" i="26"/>
  <c r="EX103" i="26"/>
  <c r="FG103" i="26" s="1"/>
  <c r="EW103" i="26"/>
  <c r="EO103" i="26"/>
  <c r="FE103" i="26" s="1"/>
  <c r="EN103" i="26"/>
  <c r="EM103" i="26"/>
  <c r="EL103" i="26"/>
  <c r="EK103" i="26"/>
  <c r="EJ103" i="26"/>
  <c r="EI103" i="26"/>
  <c r="EH103" i="26"/>
  <c r="EG103" i="26"/>
  <c r="EF103" i="26"/>
  <c r="EE103" i="26"/>
  <c r="ED103" i="26"/>
  <c r="EC103" i="26"/>
  <c r="EB103" i="26"/>
  <c r="EA103" i="26"/>
  <c r="DZ103" i="26"/>
  <c r="DY103" i="26"/>
  <c r="DU103" i="26"/>
  <c r="DT103" i="26"/>
  <c r="DS103" i="26"/>
  <c r="FV103" i="26" s="1"/>
  <c r="DR103" i="26"/>
  <c r="FT103" i="26" s="1"/>
  <c r="DQ103" i="26"/>
  <c r="DP103" i="26"/>
  <c r="DO103" i="26"/>
  <c r="DN103" i="26"/>
  <c r="DM103" i="26"/>
  <c r="DL103" i="26"/>
  <c r="DK103" i="26"/>
  <c r="DJ103" i="26"/>
  <c r="DI103" i="26"/>
  <c r="DH103" i="26"/>
  <c r="DG103" i="26"/>
  <c r="DF103" i="26"/>
  <c r="DE103" i="26"/>
  <c r="DD103" i="26"/>
  <c r="DC103" i="26"/>
  <c r="DB103" i="26"/>
  <c r="DA103" i="26"/>
  <c r="CZ103" i="26"/>
  <c r="CY103" i="26"/>
  <c r="CX103" i="26"/>
  <c r="CW103" i="26"/>
  <c r="CV103" i="26"/>
  <c r="CU103" i="26"/>
  <c r="CT103" i="26"/>
  <c r="CS103" i="26"/>
  <c r="CR103" i="26"/>
  <c r="CQ103" i="26"/>
  <c r="CP103" i="26"/>
  <c r="CO103" i="26"/>
  <c r="CN103" i="26"/>
  <c r="CM103" i="26"/>
  <c r="CL103" i="26"/>
  <c r="CK103" i="26"/>
  <c r="CJ103" i="26"/>
  <c r="CI103" i="26"/>
  <c r="CG103" i="26"/>
  <c r="BQ103" i="26"/>
  <c r="BP103" i="26"/>
  <c r="BO103" i="26"/>
  <c r="BN103" i="26"/>
  <c r="BM103" i="26"/>
  <c r="BL103" i="26"/>
  <c r="BK103" i="26"/>
  <c r="BJ103" i="26"/>
  <c r="BI103" i="26"/>
  <c r="BH103" i="26"/>
  <c r="BG103" i="26"/>
  <c r="BF103" i="26"/>
  <c r="BE103" i="26"/>
  <c r="BD103" i="26"/>
  <c r="BC103" i="26"/>
  <c r="BB103" i="26"/>
  <c r="BA103" i="26"/>
  <c r="AZ103" i="26"/>
  <c r="AY103" i="26"/>
  <c r="AW103" i="26"/>
  <c r="AS103" i="26"/>
  <c r="AR103" i="26"/>
  <c r="AN103" i="26"/>
  <c r="AM103" i="26"/>
  <c r="AE103" i="26"/>
  <c r="W103" i="26"/>
  <c r="V103" i="26" s="1"/>
  <c r="U103" i="26"/>
  <c r="T103" i="26"/>
  <c r="S103" i="26"/>
  <c r="R103" i="26"/>
  <c r="P103" i="26"/>
  <c r="O103" i="26"/>
  <c r="N103" i="26"/>
  <c r="M103" i="26"/>
  <c r="K103" i="26"/>
  <c r="J103" i="26"/>
  <c r="I103" i="26"/>
  <c r="H103" i="26"/>
  <c r="G103" i="26"/>
  <c r="A103" i="26"/>
  <c r="EP103" i="26" s="1"/>
  <c r="FS102" i="26"/>
  <c r="FP102" i="26"/>
  <c r="FO102" i="26"/>
  <c r="FJ102" i="26"/>
  <c r="FI102" i="26"/>
  <c r="FH102" i="26"/>
  <c r="FC102" i="26"/>
  <c r="FF102" i="26" s="1"/>
  <c r="FA102" i="26"/>
  <c r="EZ102" i="26"/>
  <c r="EX102" i="26"/>
  <c r="FG102" i="26" s="1"/>
  <c r="EW102" i="26"/>
  <c r="EO102" i="26"/>
  <c r="FE102" i="26" s="1"/>
  <c r="EN102" i="26"/>
  <c r="EM102" i="26"/>
  <c r="EL102" i="26"/>
  <c r="EK102" i="26"/>
  <c r="EJ102" i="26"/>
  <c r="EI102" i="26"/>
  <c r="EH102" i="26"/>
  <c r="EG102" i="26"/>
  <c r="EF102" i="26"/>
  <c r="EE102" i="26"/>
  <c r="ED102" i="26"/>
  <c r="EC102" i="26"/>
  <c r="EB102" i="26"/>
  <c r="EA102" i="26"/>
  <c r="DZ102" i="26"/>
  <c r="DY102" i="26"/>
  <c r="DU102" i="26"/>
  <c r="DT102" i="26"/>
  <c r="DS102" i="26"/>
  <c r="FV102" i="26" s="1"/>
  <c r="DR102" i="26"/>
  <c r="DQ102" i="26"/>
  <c r="DP102" i="26"/>
  <c r="DO102" i="26"/>
  <c r="DN102" i="26"/>
  <c r="DM102" i="26"/>
  <c r="DL102" i="26"/>
  <c r="DK102" i="26"/>
  <c r="DJ102" i="26"/>
  <c r="DI102" i="26"/>
  <c r="DH102" i="26"/>
  <c r="DG102" i="26"/>
  <c r="DF102" i="26"/>
  <c r="DE102" i="26"/>
  <c r="DD102" i="26"/>
  <c r="DC102" i="26"/>
  <c r="DB102" i="26"/>
  <c r="DA102" i="26"/>
  <c r="CZ102" i="26"/>
  <c r="CY102" i="26"/>
  <c r="CX102" i="26"/>
  <c r="CW102" i="26"/>
  <c r="CV102" i="26"/>
  <c r="CU102" i="26"/>
  <c r="CT102" i="26"/>
  <c r="CS102" i="26"/>
  <c r="CR102" i="26"/>
  <c r="CQ102" i="26"/>
  <c r="CP102" i="26"/>
  <c r="CO102" i="26"/>
  <c r="CN102" i="26"/>
  <c r="CM102" i="26"/>
  <c r="CL102" i="26"/>
  <c r="CK102" i="26"/>
  <c r="CJ102" i="26"/>
  <c r="CI102" i="26"/>
  <c r="CG102" i="26"/>
  <c r="BQ102" i="26"/>
  <c r="BP102" i="26"/>
  <c r="BO102" i="26"/>
  <c r="BN102" i="26"/>
  <c r="BM102" i="26"/>
  <c r="BL102" i="26"/>
  <c r="BK102" i="26"/>
  <c r="BJ102" i="26"/>
  <c r="BI102" i="26"/>
  <c r="BH102" i="26"/>
  <c r="BG102" i="26"/>
  <c r="BF102" i="26"/>
  <c r="BE102" i="26"/>
  <c r="BD102" i="26"/>
  <c r="BC102" i="26"/>
  <c r="BB102" i="26"/>
  <c r="BA102" i="26"/>
  <c r="AZ102" i="26"/>
  <c r="AY102" i="26"/>
  <c r="AW102" i="26"/>
  <c r="AS102" i="26"/>
  <c r="AR102" i="26"/>
  <c r="AN102" i="26"/>
  <c r="AM102" i="26"/>
  <c r="AE102" i="26"/>
  <c r="W102" i="26"/>
  <c r="V102" i="26" s="1"/>
  <c r="U102" i="26"/>
  <c r="T102" i="26"/>
  <c r="S102" i="26"/>
  <c r="R102" i="26"/>
  <c r="P102" i="26"/>
  <c r="O102" i="26"/>
  <c r="N102" i="26"/>
  <c r="M102" i="26"/>
  <c r="K102" i="26"/>
  <c r="J102" i="26"/>
  <c r="I102" i="26"/>
  <c r="H102" i="26"/>
  <c r="G102" i="26"/>
  <c r="A102" i="26"/>
  <c r="FR102" i="26" s="1"/>
  <c r="FS101" i="26"/>
  <c r="FP101" i="26"/>
  <c r="FO101" i="26"/>
  <c r="FJ101" i="26"/>
  <c r="FI101" i="26"/>
  <c r="FH101" i="26"/>
  <c r="FC101" i="26"/>
  <c r="FF101" i="26" s="1"/>
  <c r="FA101" i="26"/>
  <c r="EZ101" i="26"/>
  <c r="EX101" i="26"/>
  <c r="FG101" i="26" s="1"/>
  <c r="EW101" i="26"/>
  <c r="EP101" i="26"/>
  <c r="EO101" i="26"/>
  <c r="FE101" i="26" s="1"/>
  <c r="EN101" i="26"/>
  <c r="EM101" i="26"/>
  <c r="EL101" i="26"/>
  <c r="EK101" i="26"/>
  <c r="EJ101" i="26"/>
  <c r="EI101" i="26"/>
  <c r="EH101" i="26"/>
  <c r="EG101" i="26"/>
  <c r="EF101" i="26"/>
  <c r="EE101" i="26"/>
  <c r="ED101" i="26"/>
  <c r="EC101" i="26"/>
  <c r="EB101" i="26"/>
  <c r="EA101" i="26"/>
  <c r="DZ101" i="26"/>
  <c r="DY101" i="26"/>
  <c r="DU101" i="26"/>
  <c r="DT101" i="26"/>
  <c r="DS101" i="26"/>
  <c r="FV101" i="26" s="1"/>
  <c r="DR101" i="26"/>
  <c r="DQ101" i="26"/>
  <c r="DP101" i="26"/>
  <c r="DO101" i="26"/>
  <c r="DN101" i="26"/>
  <c r="DM101" i="26"/>
  <c r="DL101" i="26"/>
  <c r="DK101" i="26"/>
  <c r="DJ101" i="26"/>
  <c r="DI101" i="26"/>
  <c r="DH101" i="26"/>
  <c r="DG101" i="26"/>
  <c r="DF101" i="26"/>
  <c r="DE101" i="26"/>
  <c r="DD101" i="26"/>
  <c r="DC101" i="26"/>
  <c r="DB101" i="26"/>
  <c r="DA101" i="26"/>
  <c r="CZ101" i="26"/>
  <c r="CY101" i="26"/>
  <c r="CX101" i="26"/>
  <c r="CW101" i="26"/>
  <c r="CV101" i="26"/>
  <c r="CU101" i="26"/>
  <c r="CT101" i="26"/>
  <c r="CS101" i="26"/>
  <c r="CR101" i="26"/>
  <c r="CQ101" i="26"/>
  <c r="CP101" i="26"/>
  <c r="CO101" i="26"/>
  <c r="CN101" i="26"/>
  <c r="CM101" i="26"/>
  <c r="CL101" i="26"/>
  <c r="CK101" i="26"/>
  <c r="CJ101" i="26"/>
  <c r="CI101" i="26"/>
  <c r="CG101" i="26"/>
  <c r="BQ101" i="26"/>
  <c r="BP101" i="26"/>
  <c r="BO101" i="26"/>
  <c r="BN101" i="26"/>
  <c r="BM101" i="26"/>
  <c r="BL101" i="26"/>
  <c r="BK101" i="26"/>
  <c r="BJ101" i="26"/>
  <c r="BI101" i="26"/>
  <c r="BH101" i="26"/>
  <c r="BG101" i="26"/>
  <c r="BF101" i="26"/>
  <c r="BE101" i="26"/>
  <c r="BD101" i="26"/>
  <c r="BC101" i="26"/>
  <c r="BB101" i="26"/>
  <c r="BA101" i="26"/>
  <c r="AZ101" i="26"/>
  <c r="AY101" i="26"/>
  <c r="AW101" i="26"/>
  <c r="AS101" i="26"/>
  <c r="AR101" i="26"/>
  <c r="AN101" i="26"/>
  <c r="AM101" i="26"/>
  <c r="AE101" i="26"/>
  <c r="W101" i="26"/>
  <c r="V101" i="26" s="1"/>
  <c r="U101" i="26"/>
  <c r="T101" i="26"/>
  <c r="S101" i="26"/>
  <c r="R101" i="26"/>
  <c r="P101" i="26"/>
  <c r="O101" i="26"/>
  <c r="N101" i="26"/>
  <c r="M101" i="26"/>
  <c r="K101" i="26"/>
  <c r="J101" i="26"/>
  <c r="I101" i="26"/>
  <c r="H101" i="26"/>
  <c r="G101" i="26"/>
  <c r="A101" i="26"/>
  <c r="CA101" i="26" s="1"/>
  <c r="FS100" i="26"/>
  <c r="FP100" i="26"/>
  <c r="FO100" i="26"/>
  <c r="FJ100" i="26"/>
  <c r="FI100" i="26"/>
  <c r="FH100" i="26"/>
  <c r="FF100" i="26"/>
  <c r="FC100" i="26"/>
  <c r="FA100" i="26"/>
  <c r="EZ100" i="26"/>
  <c r="EX100" i="26"/>
  <c r="FG100" i="26" s="1"/>
  <c r="EW100" i="26"/>
  <c r="EO100" i="26"/>
  <c r="FE100" i="26" s="1"/>
  <c r="EN100" i="26"/>
  <c r="EM100" i="26"/>
  <c r="EL100" i="26"/>
  <c r="EK100" i="26"/>
  <c r="EJ100" i="26"/>
  <c r="EI100" i="26"/>
  <c r="EH100" i="26"/>
  <c r="EG100" i="26"/>
  <c r="EF100" i="26"/>
  <c r="EE100" i="26"/>
  <c r="ED100" i="26"/>
  <c r="EC100" i="26"/>
  <c r="EB100" i="26"/>
  <c r="EA100" i="26"/>
  <c r="DZ100" i="26"/>
  <c r="DY100" i="26"/>
  <c r="DU100" i="26"/>
  <c r="DT100" i="26"/>
  <c r="DS100" i="26"/>
  <c r="FV100" i="26" s="1"/>
  <c r="DR100" i="26"/>
  <c r="FT100" i="26" s="1"/>
  <c r="DQ100" i="26"/>
  <c r="DP100" i="26"/>
  <c r="DO100" i="26"/>
  <c r="DN100" i="26"/>
  <c r="DM100" i="26"/>
  <c r="DL100" i="26"/>
  <c r="DK100" i="26"/>
  <c r="DJ100" i="26"/>
  <c r="DI100" i="26"/>
  <c r="DH100" i="26"/>
  <c r="DG100" i="26"/>
  <c r="DF100" i="26"/>
  <c r="DE100" i="26"/>
  <c r="DD100" i="26"/>
  <c r="DC100" i="26"/>
  <c r="DB100" i="26"/>
  <c r="DA100" i="26"/>
  <c r="CZ100" i="26"/>
  <c r="CY100" i="26"/>
  <c r="CX100" i="26"/>
  <c r="CW100" i="26"/>
  <c r="CV100" i="26"/>
  <c r="CU100" i="26"/>
  <c r="CT100" i="26"/>
  <c r="CS100" i="26"/>
  <c r="CR100" i="26"/>
  <c r="CQ100" i="26"/>
  <c r="CP100" i="26"/>
  <c r="CO100" i="26"/>
  <c r="CN100" i="26"/>
  <c r="CM100" i="26"/>
  <c r="CL100" i="26"/>
  <c r="CK100" i="26"/>
  <c r="CJ100" i="26"/>
  <c r="CI100" i="26"/>
  <c r="CG100" i="26"/>
  <c r="BQ100" i="26"/>
  <c r="BP100" i="26"/>
  <c r="BO100" i="26"/>
  <c r="BN100" i="26"/>
  <c r="BM100" i="26"/>
  <c r="BL100" i="26"/>
  <c r="BK100" i="26"/>
  <c r="BJ100" i="26"/>
  <c r="BI100" i="26"/>
  <c r="BH100" i="26"/>
  <c r="BG100" i="26"/>
  <c r="BF100" i="26"/>
  <c r="BE100" i="26"/>
  <c r="BD100" i="26"/>
  <c r="BC100" i="26"/>
  <c r="BB100" i="26"/>
  <c r="BA100" i="26"/>
  <c r="AZ100" i="26"/>
  <c r="AY100" i="26"/>
  <c r="AW100" i="26"/>
  <c r="AS100" i="26"/>
  <c r="AR100" i="26"/>
  <c r="AN100" i="26"/>
  <c r="AM100" i="26"/>
  <c r="AE100" i="26"/>
  <c r="W100" i="26"/>
  <c r="V100" i="26" s="1"/>
  <c r="U100" i="26"/>
  <c r="T100" i="26"/>
  <c r="S100" i="26"/>
  <c r="R100" i="26"/>
  <c r="P100" i="26"/>
  <c r="O100" i="26"/>
  <c r="N100" i="26"/>
  <c r="M100" i="26"/>
  <c r="K100" i="26"/>
  <c r="J100" i="26"/>
  <c r="I100" i="26"/>
  <c r="H100" i="26"/>
  <c r="G100" i="26"/>
  <c r="A100" i="26"/>
  <c r="BW100" i="26" s="1"/>
  <c r="FS99" i="26"/>
  <c r="FP99" i="26"/>
  <c r="FO99" i="26"/>
  <c r="FJ99" i="26"/>
  <c r="FI99" i="26"/>
  <c r="FH99" i="26"/>
  <c r="FC99" i="26"/>
  <c r="FF99" i="26" s="1"/>
  <c r="FA99" i="26"/>
  <c r="EZ99" i="26"/>
  <c r="EX99" i="26"/>
  <c r="FG99" i="26" s="1"/>
  <c r="EW99" i="26"/>
  <c r="EO99" i="26"/>
  <c r="FE99" i="26" s="1"/>
  <c r="EN99" i="26"/>
  <c r="EM99" i="26"/>
  <c r="EL99" i="26"/>
  <c r="EK99" i="26"/>
  <c r="EJ99" i="26"/>
  <c r="EI99" i="26"/>
  <c r="EH99" i="26"/>
  <c r="EG99" i="26"/>
  <c r="EF99" i="26"/>
  <c r="EE99" i="26"/>
  <c r="ED99" i="26"/>
  <c r="EC99" i="26"/>
  <c r="EB99" i="26"/>
  <c r="EA99" i="26"/>
  <c r="DZ99" i="26"/>
  <c r="DY99" i="26"/>
  <c r="DU99" i="26"/>
  <c r="DT99" i="26"/>
  <c r="DS99" i="26"/>
  <c r="FV99" i="26" s="1"/>
  <c r="DR99" i="26"/>
  <c r="FT99" i="26" s="1"/>
  <c r="DQ99" i="26"/>
  <c r="DP99" i="26"/>
  <c r="DO99" i="26"/>
  <c r="DN99" i="26"/>
  <c r="DM99" i="26"/>
  <c r="DL99" i="26"/>
  <c r="DK99" i="26"/>
  <c r="DJ99" i="26"/>
  <c r="DI99" i="26"/>
  <c r="DH99" i="26"/>
  <c r="DG99" i="26"/>
  <c r="DF99" i="26"/>
  <c r="DE99" i="26"/>
  <c r="DD99" i="26"/>
  <c r="DC99" i="26"/>
  <c r="DB99" i="26"/>
  <c r="DA99" i="26"/>
  <c r="CZ99" i="26"/>
  <c r="CY99" i="26"/>
  <c r="CX99" i="26"/>
  <c r="CW99" i="26"/>
  <c r="CV99" i="26"/>
  <c r="CU99" i="26"/>
  <c r="CT99" i="26"/>
  <c r="CS99" i="26"/>
  <c r="CR99" i="26"/>
  <c r="CQ99" i="26"/>
  <c r="CP99" i="26"/>
  <c r="CO99" i="26"/>
  <c r="CN99" i="26"/>
  <c r="CM99" i="26"/>
  <c r="CL99" i="26"/>
  <c r="CK99" i="26"/>
  <c r="CJ99" i="26"/>
  <c r="CI99" i="26"/>
  <c r="CG99" i="26"/>
  <c r="BQ99" i="26"/>
  <c r="BP99" i="26"/>
  <c r="BO99" i="26"/>
  <c r="BN99" i="26"/>
  <c r="BM99" i="26"/>
  <c r="BL99" i="26"/>
  <c r="BK99" i="26"/>
  <c r="BJ99" i="26"/>
  <c r="BI99" i="26"/>
  <c r="BH99" i="26"/>
  <c r="BG99" i="26"/>
  <c r="BF99" i="26"/>
  <c r="BE99" i="26"/>
  <c r="BD99" i="26"/>
  <c r="BC99" i="26"/>
  <c r="BB99" i="26"/>
  <c r="BA99" i="26"/>
  <c r="AZ99" i="26"/>
  <c r="AY99" i="26"/>
  <c r="AW99" i="26"/>
  <c r="AS99" i="26"/>
  <c r="AR99" i="26"/>
  <c r="AN99" i="26"/>
  <c r="AM99" i="26"/>
  <c r="AE99" i="26"/>
  <c r="W99" i="26"/>
  <c r="V99" i="26" s="1"/>
  <c r="U99" i="26"/>
  <c r="T99" i="26"/>
  <c r="S99" i="26"/>
  <c r="R99" i="26"/>
  <c r="P99" i="26"/>
  <c r="O99" i="26"/>
  <c r="N99" i="26"/>
  <c r="M99" i="26"/>
  <c r="K99" i="26"/>
  <c r="J99" i="26"/>
  <c r="I99" i="26"/>
  <c r="H99" i="26"/>
  <c r="G99" i="26"/>
  <c r="A99" i="26"/>
  <c r="AQ99" i="26" s="1"/>
  <c r="FS98" i="26"/>
  <c r="FP98" i="26"/>
  <c r="FO98" i="26"/>
  <c r="FJ98" i="26"/>
  <c r="FI98" i="26"/>
  <c r="FH98" i="26"/>
  <c r="FC98" i="26"/>
  <c r="FF98" i="26" s="1"/>
  <c r="FA98" i="26"/>
  <c r="EZ98" i="26"/>
  <c r="EX98" i="26"/>
  <c r="FG98" i="26" s="1"/>
  <c r="EW98" i="26"/>
  <c r="EO98" i="26"/>
  <c r="FE98" i="26" s="1"/>
  <c r="EN98" i="26"/>
  <c r="EM98" i="26"/>
  <c r="EL98" i="26"/>
  <c r="EK98" i="26"/>
  <c r="EJ98" i="26"/>
  <c r="EI98" i="26"/>
  <c r="EH98" i="26"/>
  <c r="EG98" i="26"/>
  <c r="EF98" i="26"/>
  <c r="EE98" i="26"/>
  <c r="ED98" i="26"/>
  <c r="EC98" i="26"/>
  <c r="EB98" i="26"/>
  <c r="EA98" i="26"/>
  <c r="DZ98" i="26"/>
  <c r="DY98" i="26"/>
  <c r="DU98" i="26"/>
  <c r="DT98" i="26"/>
  <c r="DS98" i="26"/>
  <c r="FV98" i="26" s="1"/>
  <c r="DR98" i="26"/>
  <c r="DQ98" i="26"/>
  <c r="DP98" i="26"/>
  <c r="DO98" i="26"/>
  <c r="DN98" i="26"/>
  <c r="DM98" i="26"/>
  <c r="DL98" i="26"/>
  <c r="DK98" i="26"/>
  <c r="DJ98" i="26"/>
  <c r="DI98" i="26"/>
  <c r="DH98" i="26"/>
  <c r="DG98" i="26"/>
  <c r="DF98" i="26"/>
  <c r="DE98" i="26"/>
  <c r="DD98" i="26"/>
  <c r="DC98" i="26"/>
  <c r="DB98" i="26"/>
  <c r="DA98" i="26"/>
  <c r="CZ98" i="26"/>
  <c r="CY98" i="26"/>
  <c r="CX98" i="26"/>
  <c r="CW98" i="26"/>
  <c r="CV98" i="26"/>
  <c r="CU98" i="26"/>
  <c r="CT98" i="26"/>
  <c r="CS98" i="26"/>
  <c r="CR98" i="26"/>
  <c r="CQ98" i="26"/>
  <c r="CP98" i="26"/>
  <c r="CO98" i="26"/>
  <c r="CN98" i="26"/>
  <c r="CM98" i="26"/>
  <c r="CL98" i="26"/>
  <c r="CK98" i="26"/>
  <c r="CJ98" i="26"/>
  <c r="CI98" i="26"/>
  <c r="CG98" i="26"/>
  <c r="BQ98" i="26"/>
  <c r="BP98" i="26"/>
  <c r="BO98" i="26"/>
  <c r="BN98" i="26"/>
  <c r="BM98" i="26"/>
  <c r="BL98" i="26"/>
  <c r="BK98" i="26"/>
  <c r="BJ98" i="26"/>
  <c r="BI98" i="26"/>
  <c r="BH98" i="26"/>
  <c r="BG98" i="26"/>
  <c r="BF98" i="26"/>
  <c r="BE98" i="26"/>
  <c r="BD98" i="26"/>
  <c r="BC98" i="26"/>
  <c r="BB98" i="26"/>
  <c r="BA98" i="26"/>
  <c r="AZ98" i="26"/>
  <c r="AY98" i="26"/>
  <c r="AW98" i="26"/>
  <c r="AS98" i="26"/>
  <c r="AR98" i="26"/>
  <c r="AN98" i="26"/>
  <c r="AM98" i="26"/>
  <c r="AE98" i="26"/>
  <c r="W98" i="26"/>
  <c r="V98" i="26" s="1"/>
  <c r="U98" i="26"/>
  <c r="T98" i="26"/>
  <c r="S98" i="26"/>
  <c r="R98" i="26"/>
  <c r="P98" i="26"/>
  <c r="O98" i="26"/>
  <c r="N98" i="26"/>
  <c r="M98" i="26"/>
  <c r="K98" i="26"/>
  <c r="J98" i="26"/>
  <c r="I98" i="26"/>
  <c r="H98" i="26"/>
  <c r="G98" i="26"/>
  <c r="A98" i="26"/>
  <c r="FS97" i="26"/>
  <c r="FP97" i="26"/>
  <c r="FO97" i="26"/>
  <c r="FJ97" i="26"/>
  <c r="FI97" i="26"/>
  <c r="FH97" i="26"/>
  <c r="FC97" i="26"/>
  <c r="FF97" i="26" s="1"/>
  <c r="FA97" i="26"/>
  <c r="EZ97" i="26"/>
  <c r="EX97" i="26"/>
  <c r="FG97" i="26" s="1"/>
  <c r="EW97" i="26"/>
  <c r="EO97" i="26"/>
  <c r="FE97" i="26" s="1"/>
  <c r="EN97" i="26"/>
  <c r="EM97" i="26"/>
  <c r="EL97" i="26"/>
  <c r="EK97" i="26"/>
  <c r="EJ97" i="26"/>
  <c r="EI97" i="26"/>
  <c r="EH97" i="26"/>
  <c r="EG97" i="26"/>
  <c r="EF97" i="26"/>
  <c r="EE97" i="26"/>
  <c r="ED97" i="26"/>
  <c r="EC97" i="26"/>
  <c r="EB97" i="26"/>
  <c r="EA97" i="26"/>
  <c r="DZ97" i="26"/>
  <c r="DY97" i="26"/>
  <c r="DU97" i="26"/>
  <c r="DT97" i="26"/>
  <c r="DS97" i="26"/>
  <c r="FV97" i="26" s="1"/>
  <c r="DR97" i="26"/>
  <c r="DQ97" i="26"/>
  <c r="DP97" i="26"/>
  <c r="DO97" i="26"/>
  <c r="DN97" i="26"/>
  <c r="DM97" i="26"/>
  <c r="DL97" i="26"/>
  <c r="DK97" i="26"/>
  <c r="DJ97" i="26"/>
  <c r="DI97" i="26"/>
  <c r="DH97" i="26"/>
  <c r="DG97" i="26"/>
  <c r="DF97" i="26"/>
  <c r="DE97" i="26"/>
  <c r="DD97" i="26"/>
  <c r="DC97" i="26"/>
  <c r="DB97" i="26"/>
  <c r="DA97" i="26"/>
  <c r="CZ97" i="26"/>
  <c r="CY97" i="26"/>
  <c r="CX97" i="26"/>
  <c r="CW97" i="26"/>
  <c r="CV97" i="26"/>
  <c r="CU97" i="26"/>
  <c r="CT97" i="26"/>
  <c r="CS97" i="26"/>
  <c r="CR97" i="26"/>
  <c r="CQ97" i="26"/>
  <c r="CP97" i="26"/>
  <c r="CO97" i="26"/>
  <c r="CN97" i="26"/>
  <c r="CM97" i="26"/>
  <c r="CL97" i="26"/>
  <c r="CK97" i="26"/>
  <c r="CJ97" i="26"/>
  <c r="CI97" i="26"/>
  <c r="CG97" i="26"/>
  <c r="BQ97" i="26"/>
  <c r="BP97" i="26"/>
  <c r="BO97" i="26"/>
  <c r="BN97" i="26"/>
  <c r="BM97" i="26"/>
  <c r="BL97" i="26"/>
  <c r="BK97" i="26"/>
  <c r="BJ97" i="26"/>
  <c r="BI97" i="26"/>
  <c r="BH97" i="26"/>
  <c r="BG97" i="26"/>
  <c r="BF97" i="26"/>
  <c r="BE97" i="26"/>
  <c r="BD97" i="26"/>
  <c r="BC97" i="26"/>
  <c r="BB97" i="26"/>
  <c r="BA97" i="26"/>
  <c r="AZ97" i="26"/>
  <c r="AY97" i="26"/>
  <c r="AW97" i="26"/>
  <c r="AS97" i="26"/>
  <c r="AR97" i="26"/>
  <c r="AN97" i="26"/>
  <c r="AM97" i="26"/>
  <c r="AE97" i="26"/>
  <c r="W97" i="26"/>
  <c r="V97" i="26" s="1"/>
  <c r="U97" i="26"/>
  <c r="T97" i="26"/>
  <c r="S97" i="26"/>
  <c r="R97" i="26"/>
  <c r="P97" i="26"/>
  <c r="O97" i="26"/>
  <c r="N97" i="26"/>
  <c r="M97" i="26"/>
  <c r="K97" i="26"/>
  <c r="J97" i="26"/>
  <c r="I97" i="26"/>
  <c r="H97" i="26"/>
  <c r="G97" i="26"/>
  <c r="A97" i="26"/>
  <c r="BT97" i="26" s="1"/>
  <c r="FS96" i="26"/>
  <c r="FP96" i="26"/>
  <c r="FO96" i="26"/>
  <c r="FJ96" i="26"/>
  <c r="FI96" i="26"/>
  <c r="FH96" i="26"/>
  <c r="FC96" i="26"/>
  <c r="FF96" i="26" s="1"/>
  <c r="FA96" i="26"/>
  <c r="EZ96" i="26"/>
  <c r="EX96" i="26"/>
  <c r="FG96" i="26" s="1"/>
  <c r="EW96" i="26"/>
  <c r="EO96" i="26"/>
  <c r="FE96" i="26" s="1"/>
  <c r="EN96" i="26"/>
  <c r="EM96" i="26"/>
  <c r="EL96" i="26"/>
  <c r="EK96" i="26"/>
  <c r="EJ96" i="26"/>
  <c r="EI96" i="26"/>
  <c r="EH96" i="26"/>
  <c r="EG96" i="26"/>
  <c r="EF96" i="26"/>
  <c r="EE96" i="26"/>
  <c r="ED96" i="26"/>
  <c r="EC96" i="26"/>
  <c r="EB96" i="26"/>
  <c r="EA96" i="26"/>
  <c r="DZ96" i="26"/>
  <c r="DY96" i="26"/>
  <c r="DU96" i="26"/>
  <c r="DT96" i="26"/>
  <c r="DS96" i="26"/>
  <c r="FV96" i="26" s="1"/>
  <c r="DR96" i="26"/>
  <c r="DQ96" i="26"/>
  <c r="DP96" i="26"/>
  <c r="DO96" i="26"/>
  <c r="DN96" i="26"/>
  <c r="DM96" i="26"/>
  <c r="DL96" i="26"/>
  <c r="DK96" i="26"/>
  <c r="DJ96" i="26"/>
  <c r="DI96" i="26"/>
  <c r="DH96" i="26"/>
  <c r="DG96" i="26"/>
  <c r="DF96" i="26"/>
  <c r="DE96" i="26"/>
  <c r="DD96" i="26"/>
  <c r="DC96" i="26"/>
  <c r="DB96" i="26"/>
  <c r="DA96" i="26"/>
  <c r="CZ96" i="26"/>
  <c r="CY96" i="26"/>
  <c r="CX96" i="26"/>
  <c r="CW96" i="26"/>
  <c r="CV96" i="26"/>
  <c r="CU96" i="26"/>
  <c r="CT96" i="26"/>
  <c r="CS96" i="26"/>
  <c r="CR96" i="26"/>
  <c r="CQ96" i="26"/>
  <c r="CP96" i="26"/>
  <c r="CO96" i="26"/>
  <c r="CN96" i="26"/>
  <c r="CM96" i="26"/>
  <c r="CL96" i="26"/>
  <c r="CK96" i="26"/>
  <c r="CJ96" i="26"/>
  <c r="CI96" i="26"/>
  <c r="CG96" i="26"/>
  <c r="BQ96" i="26"/>
  <c r="BP96" i="26"/>
  <c r="BO96" i="26"/>
  <c r="BN96" i="26"/>
  <c r="BM96" i="26"/>
  <c r="BL96" i="26"/>
  <c r="BK96" i="26"/>
  <c r="BJ96" i="26"/>
  <c r="BI96" i="26"/>
  <c r="BH96" i="26"/>
  <c r="BG96" i="26"/>
  <c r="BF96" i="26"/>
  <c r="BE96" i="26"/>
  <c r="BD96" i="26"/>
  <c r="BC96" i="26"/>
  <c r="BB96" i="26"/>
  <c r="BA96" i="26"/>
  <c r="AZ96" i="26"/>
  <c r="AY96" i="26"/>
  <c r="AW96" i="26"/>
  <c r="AS96" i="26"/>
  <c r="AR96" i="26"/>
  <c r="AN96" i="26"/>
  <c r="AM96" i="26"/>
  <c r="AE96" i="26"/>
  <c r="W96" i="26"/>
  <c r="V96" i="26" s="1"/>
  <c r="U96" i="26"/>
  <c r="T96" i="26"/>
  <c r="S96" i="26"/>
  <c r="R96" i="26"/>
  <c r="P96" i="26"/>
  <c r="O96" i="26"/>
  <c r="N96" i="26"/>
  <c r="M96" i="26"/>
  <c r="K96" i="26"/>
  <c r="J96" i="26"/>
  <c r="I96" i="26"/>
  <c r="H96" i="26"/>
  <c r="G96" i="26"/>
  <c r="A96" i="26"/>
  <c r="CC96" i="26" s="1"/>
  <c r="FS95" i="26"/>
  <c r="FP95" i="26"/>
  <c r="FO95" i="26"/>
  <c r="FJ95" i="26"/>
  <c r="FI95" i="26"/>
  <c r="FH95" i="26"/>
  <c r="FC95" i="26"/>
  <c r="FF95" i="26" s="1"/>
  <c r="FA95" i="26"/>
  <c r="EZ95" i="26"/>
  <c r="EX95" i="26"/>
  <c r="FG95" i="26" s="1"/>
  <c r="EW95" i="26"/>
  <c r="EO95" i="26"/>
  <c r="FE95" i="26" s="1"/>
  <c r="EN95" i="26"/>
  <c r="EM95" i="26"/>
  <c r="EL95" i="26"/>
  <c r="EK95" i="26"/>
  <c r="EJ95" i="26"/>
  <c r="EI95" i="26"/>
  <c r="EH95" i="26"/>
  <c r="EG95" i="26"/>
  <c r="EF95" i="26"/>
  <c r="EE95" i="26"/>
  <c r="ED95" i="26"/>
  <c r="EC95" i="26"/>
  <c r="EB95" i="26"/>
  <c r="EA95" i="26"/>
  <c r="DZ95" i="26"/>
  <c r="DY95" i="26"/>
  <c r="DU95" i="26"/>
  <c r="DT95" i="26"/>
  <c r="DS95" i="26"/>
  <c r="FV95" i="26" s="1"/>
  <c r="DR95" i="26"/>
  <c r="FT95" i="26" s="1"/>
  <c r="DQ95" i="26"/>
  <c r="DP95" i="26"/>
  <c r="DO95" i="26"/>
  <c r="DN95" i="26"/>
  <c r="DM95" i="26"/>
  <c r="DL95" i="26"/>
  <c r="DK95" i="26"/>
  <c r="DJ95" i="26"/>
  <c r="DI95" i="26"/>
  <c r="DH95" i="26"/>
  <c r="DG95" i="26"/>
  <c r="DF95" i="26"/>
  <c r="DE95" i="26"/>
  <c r="DD95" i="26"/>
  <c r="DC95" i="26"/>
  <c r="DB95" i="26"/>
  <c r="DA95" i="26"/>
  <c r="CZ95" i="26"/>
  <c r="CY95" i="26"/>
  <c r="CX95" i="26"/>
  <c r="CW95" i="26"/>
  <c r="CV95" i="26"/>
  <c r="CU95" i="26"/>
  <c r="CT95" i="26"/>
  <c r="CS95" i="26"/>
  <c r="CR95" i="26"/>
  <c r="CQ95" i="26"/>
  <c r="CP95" i="26"/>
  <c r="CO95" i="26"/>
  <c r="CN95" i="26"/>
  <c r="CM95" i="26"/>
  <c r="CL95" i="26"/>
  <c r="CK95" i="26"/>
  <c r="CJ95" i="26"/>
  <c r="CI95" i="26"/>
  <c r="CG95" i="26"/>
  <c r="BQ95" i="26"/>
  <c r="BP95" i="26"/>
  <c r="BO95" i="26"/>
  <c r="BN95" i="26"/>
  <c r="BM95" i="26"/>
  <c r="BL95" i="26"/>
  <c r="BK95" i="26"/>
  <c r="BJ95" i="26"/>
  <c r="BI95" i="26"/>
  <c r="BH95" i="26"/>
  <c r="BG95" i="26"/>
  <c r="BF95" i="26"/>
  <c r="BE95" i="26"/>
  <c r="BD95" i="26"/>
  <c r="BC95" i="26"/>
  <c r="BB95" i="26"/>
  <c r="BA95" i="26"/>
  <c r="AZ95" i="26"/>
  <c r="AY95" i="26"/>
  <c r="AW95" i="26"/>
  <c r="AS95" i="26"/>
  <c r="AR95" i="26"/>
  <c r="AN95" i="26"/>
  <c r="AM95" i="26"/>
  <c r="AE95" i="26"/>
  <c r="W95" i="26"/>
  <c r="V95" i="26" s="1"/>
  <c r="U95" i="26"/>
  <c r="T95" i="26"/>
  <c r="S95" i="26"/>
  <c r="R95" i="26"/>
  <c r="P95" i="26"/>
  <c r="O95" i="26"/>
  <c r="N95" i="26"/>
  <c r="M95" i="26"/>
  <c r="K95" i="26"/>
  <c r="J95" i="26"/>
  <c r="I95" i="26"/>
  <c r="H95" i="26"/>
  <c r="G95" i="26"/>
  <c r="A95" i="26"/>
  <c r="AC95" i="26" s="1"/>
  <c r="FS94" i="26"/>
  <c r="FP94" i="26"/>
  <c r="FO94" i="26"/>
  <c r="FJ94" i="26"/>
  <c r="FI94" i="26"/>
  <c r="FH94" i="26"/>
  <c r="FC94" i="26"/>
  <c r="FF94" i="26" s="1"/>
  <c r="FA94" i="26"/>
  <c r="EZ94" i="26"/>
  <c r="EX94" i="26"/>
  <c r="FG94" i="26" s="1"/>
  <c r="EW94" i="26"/>
  <c r="EO94" i="26"/>
  <c r="FE94" i="26" s="1"/>
  <c r="EN94" i="26"/>
  <c r="EM94" i="26"/>
  <c r="EL94" i="26"/>
  <c r="EK94" i="26"/>
  <c r="EJ94" i="26"/>
  <c r="EI94" i="26"/>
  <c r="EH94" i="26"/>
  <c r="EG94" i="26"/>
  <c r="EF94" i="26"/>
  <c r="EE94" i="26"/>
  <c r="ED94" i="26"/>
  <c r="EC94" i="26"/>
  <c r="EB94" i="26"/>
  <c r="EA94" i="26"/>
  <c r="DZ94" i="26"/>
  <c r="DY94" i="26"/>
  <c r="DU94" i="26"/>
  <c r="DT94" i="26"/>
  <c r="DS94" i="26"/>
  <c r="FV94" i="26" s="1"/>
  <c r="DR94" i="26"/>
  <c r="FT94" i="26" s="1"/>
  <c r="DQ94" i="26"/>
  <c r="DP94" i="26"/>
  <c r="DO94" i="26"/>
  <c r="DN94" i="26"/>
  <c r="DM94" i="26"/>
  <c r="DL94" i="26"/>
  <c r="DK94" i="26"/>
  <c r="DJ94" i="26"/>
  <c r="DI94" i="26"/>
  <c r="DH94" i="26"/>
  <c r="DG94" i="26"/>
  <c r="DF94" i="26"/>
  <c r="DE94" i="26"/>
  <c r="DD94" i="26"/>
  <c r="DC94" i="26"/>
  <c r="DB94" i="26"/>
  <c r="DA94" i="26"/>
  <c r="CZ94" i="26"/>
  <c r="CY94" i="26"/>
  <c r="CX94" i="26"/>
  <c r="CW94" i="26"/>
  <c r="CV94" i="26"/>
  <c r="CU94" i="26"/>
  <c r="CT94" i="26"/>
  <c r="CS94" i="26"/>
  <c r="CR94" i="26"/>
  <c r="CQ94" i="26"/>
  <c r="CP94" i="26"/>
  <c r="CO94" i="26"/>
  <c r="CN94" i="26"/>
  <c r="CM94" i="26"/>
  <c r="CL94" i="26"/>
  <c r="CK94" i="26"/>
  <c r="CJ94" i="26"/>
  <c r="CI94" i="26"/>
  <c r="CG94" i="26"/>
  <c r="BQ94" i="26"/>
  <c r="BP94" i="26"/>
  <c r="BO94" i="26"/>
  <c r="BN94" i="26"/>
  <c r="BM94" i="26"/>
  <c r="BL94" i="26"/>
  <c r="BK94" i="26"/>
  <c r="BJ94" i="26"/>
  <c r="BI94" i="26"/>
  <c r="BH94" i="26"/>
  <c r="BG94" i="26"/>
  <c r="BF94" i="26"/>
  <c r="BE94" i="26"/>
  <c r="BD94" i="26"/>
  <c r="BC94" i="26"/>
  <c r="BB94" i="26"/>
  <c r="BA94" i="26"/>
  <c r="AZ94" i="26"/>
  <c r="AY94" i="26"/>
  <c r="AW94" i="26"/>
  <c r="AS94" i="26"/>
  <c r="AR94" i="26"/>
  <c r="AN94" i="26"/>
  <c r="AM94" i="26"/>
  <c r="AE94" i="26"/>
  <c r="W94" i="26"/>
  <c r="V94" i="26"/>
  <c r="U94" i="26"/>
  <c r="T94" i="26"/>
  <c r="S94" i="26"/>
  <c r="R94" i="26"/>
  <c r="P94" i="26"/>
  <c r="O94" i="26"/>
  <c r="N94" i="26"/>
  <c r="M94" i="26"/>
  <c r="K94" i="26"/>
  <c r="J94" i="26"/>
  <c r="I94" i="26"/>
  <c r="H94" i="26"/>
  <c r="G94" i="26"/>
  <c r="A94" i="26"/>
  <c r="BS94" i="26" s="1"/>
  <c r="FS93" i="26"/>
  <c r="FP93" i="26"/>
  <c r="FO93" i="26"/>
  <c r="FJ93" i="26"/>
  <c r="FI93" i="26"/>
  <c r="FH93" i="26"/>
  <c r="FC93" i="26"/>
  <c r="FF93" i="26" s="1"/>
  <c r="FA93" i="26"/>
  <c r="EZ93" i="26"/>
  <c r="EX93" i="26"/>
  <c r="FG93" i="26" s="1"/>
  <c r="EW93" i="26"/>
  <c r="EO93" i="26"/>
  <c r="FE93" i="26" s="1"/>
  <c r="EN93" i="26"/>
  <c r="EM93" i="26"/>
  <c r="EL93" i="26"/>
  <c r="EK93" i="26"/>
  <c r="EJ93" i="26"/>
  <c r="EI93" i="26"/>
  <c r="EH93" i="26"/>
  <c r="EG93" i="26"/>
  <c r="EF93" i="26"/>
  <c r="EE93" i="26"/>
  <c r="ED93" i="26"/>
  <c r="EC93" i="26"/>
  <c r="EB93" i="26"/>
  <c r="EA93" i="26"/>
  <c r="DZ93" i="26"/>
  <c r="DY93" i="26"/>
  <c r="DU93" i="26"/>
  <c r="DT93" i="26"/>
  <c r="DS93" i="26"/>
  <c r="FV93" i="26" s="1"/>
  <c r="DR93" i="26"/>
  <c r="DQ93" i="26"/>
  <c r="DP93" i="26"/>
  <c r="DO93" i="26"/>
  <c r="DN93" i="26"/>
  <c r="DM93" i="26"/>
  <c r="DL93" i="26"/>
  <c r="DK93" i="26"/>
  <c r="DJ93" i="26"/>
  <c r="DI93" i="26"/>
  <c r="DH93" i="26"/>
  <c r="DG93" i="26"/>
  <c r="DF93" i="26"/>
  <c r="DE93" i="26"/>
  <c r="DD93" i="26"/>
  <c r="DC93" i="26"/>
  <c r="DB93" i="26"/>
  <c r="DA93" i="26"/>
  <c r="CZ93" i="26"/>
  <c r="CY93" i="26"/>
  <c r="CX93" i="26"/>
  <c r="CW93" i="26"/>
  <c r="CV93" i="26"/>
  <c r="CU93" i="26"/>
  <c r="CT93" i="26"/>
  <c r="CS93" i="26"/>
  <c r="CR93" i="26"/>
  <c r="CQ93" i="26"/>
  <c r="CP93" i="26"/>
  <c r="CO93" i="26"/>
  <c r="CN93" i="26"/>
  <c r="CM93" i="26"/>
  <c r="CL93" i="26"/>
  <c r="CK93" i="26"/>
  <c r="CJ93" i="26"/>
  <c r="CI93" i="26"/>
  <c r="CG93" i="26"/>
  <c r="BQ93" i="26"/>
  <c r="BP93" i="26"/>
  <c r="BO93" i="26"/>
  <c r="BN93" i="26"/>
  <c r="BM93" i="26"/>
  <c r="BL93" i="26"/>
  <c r="BK93" i="26"/>
  <c r="BJ93" i="26"/>
  <c r="BI93" i="26"/>
  <c r="BH93" i="26"/>
  <c r="BG93" i="26"/>
  <c r="BF93" i="26"/>
  <c r="BE93" i="26"/>
  <c r="BD93" i="26"/>
  <c r="BC93" i="26"/>
  <c r="BB93" i="26"/>
  <c r="BA93" i="26"/>
  <c r="AZ93" i="26"/>
  <c r="AY93" i="26"/>
  <c r="AW93" i="26"/>
  <c r="AS93" i="26"/>
  <c r="AR93" i="26"/>
  <c r="AN93" i="26"/>
  <c r="AM93" i="26"/>
  <c r="AE93" i="26"/>
  <c r="W93" i="26"/>
  <c r="V93" i="26" s="1"/>
  <c r="U93" i="26"/>
  <c r="T93" i="26"/>
  <c r="S93" i="26"/>
  <c r="R93" i="26"/>
  <c r="P93" i="26"/>
  <c r="O93" i="26"/>
  <c r="N93" i="26"/>
  <c r="M93" i="26"/>
  <c r="K93" i="26"/>
  <c r="J93" i="26"/>
  <c r="I93" i="26"/>
  <c r="H93" i="26"/>
  <c r="G93" i="26"/>
  <c r="A93" i="26"/>
  <c r="CE93" i="26" s="1"/>
  <c r="FS92" i="26"/>
  <c r="FP92" i="26"/>
  <c r="FO92" i="26"/>
  <c r="FJ92" i="26"/>
  <c r="FI92" i="26"/>
  <c r="FH92" i="26"/>
  <c r="FC92" i="26"/>
  <c r="FF92" i="26" s="1"/>
  <c r="FA92" i="26"/>
  <c r="EZ92" i="26"/>
  <c r="EX92" i="26"/>
  <c r="FG92" i="26" s="1"/>
  <c r="EW92" i="26"/>
  <c r="EO92" i="26"/>
  <c r="FE92" i="26" s="1"/>
  <c r="EN92" i="26"/>
  <c r="EM92" i="26"/>
  <c r="EL92" i="26"/>
  <c r="EK92" i="26"/>
  <c r="EJ92" i="26"/>
  <c r="EI92" i="26"/>
  <c r="EH92" i="26"/>
  <c r="EG92" i="26"/>
  <c r="EF92" i="26"/>
  <c r="EE92" i="26"/>
  <c r="ED92" i="26"/>
  <c r="EC92" i="26"/>
  <c r="EB92" i="26"/>
  <c r="EA92" i="26"/>
  <c r="DZ92" i="26"/>
  <c r="DY92" i="26"/>
  <c r="DU92" i="26"/>
  <c r="DT92" i="26"/>
  <c r="DS92" i="26"/>
  <c r="FV92" i="26" s="1"/>
  <c r="DR92" i="26"/>
  <c r="FT92" i="26" s="1"/>
  <c r="DQ92" i="26"/>
  <c r="DP92" i="26"/>
  <c r="DO92" i="26"/>
  <c r="DN92" i="26"/>
  <c r="DM92" i="26"/>
  <c r="DL92" i="26"/>
  <c r="DK92" i="26"/>
  <c r="DJ92" i="26"/>
  <c r="DI92" i="26"/>
  <c r="DH92" i="26"/>
  <c r="DG92" i="26"/>
  <c r="DF92" i="26"/>
  <c r="DE92" i="26"/>
  <c r="DD92" i="26"/>
  <c r="DC92" i="26"/>
  <c r="DB92" i="26"/>
  <c r="DA92" i="26"/>
  <c r="CZ92" i="26"/>
  <c r="CY92" i="26"/>
  <c r="CX92" i="26"/>
  <c r="CW92" i="26"/>
  <c r="CV92" i="26"/>
  <c r="CU92" i="26"/>
  <c r="CT92" i="26"/>
  <c r="CS92" i="26"/>
  <c r="CR92" i="26"/>
  <c r="CQ92" i="26"/>
  <c r="CP92" i="26"/>
  <c r="CO92" i="26"/>
  <c r="CN92" i="26"/>
  <c r="CM92" i="26"/>
  <c r="CL92" i="26"/>
  <c r="CK92" i="26"/>
  <c r="CJ92" i="26"/>
  <c r="CI92" i="26"/>
  <c r="CG92" i="26"/>
  <c r="BQ92" i="26"/>
  <c r="BP92" i="26"/>
  <c r="BO92" i="26"/>
  <c r="BN92" i="26"/>
  <c r="BM92" i="26"/>
  <c r="BL92" i="26"/>
  <c r="BK92" i="26"/>
  <c r="BJ92" i="26"/>
  <c r="BI92" i="26"/>
  <c r="BH92" i="26"/>
  <c r="BG92" i="26"/>
  <c r="BF92" i="26"/>
  <c r="BE92" i="26"/>
  <c r="BD92" i="26"/>
  <c r="BC92" i="26"/>
  <c r="BB92" i="26"/>
  <c r="BA92" i="26"/>
  <c r="AZ92" i="26"/>
  <c r="AY92" i="26"/>
  <c r="AW92" i="26"/>
  <c r="AS92" i="26"/>
  <c r="AR92" i="26"/>
  <c r="AN92" i="26"/>
  <c r="AM92" i="26"/>
  <c r="AE92" i="26"/>
  <c r="AA92" i="26"/>
  <c r="W92" i="26"/>
  <c r="V92" i="26" s="1"/>
  <c r="U92" i="26"/>
  <c r="T92" i="26"/>
  <c r="S92" i="26"/>
  <c r="R92" i="26"/>
  <c r="P92" i="26"/>
  <c r="O92" i="26"/>
  <c r="N92" i="26"/>
  <c r="M92" i="26"/>
  <c r="K92" i="26"/>
  <c r="J92" i="26"/>
  <c r="I92" i="26"/>
  <c r="H92" i="26"/>
  <c r="G92" i="26"/>
  <c r="A92" i="26"/>
  <c r="BV92" i="26" s="1"/>
  <c r="FS91" i="26"/>
  <c r="FP91" i="26"/>
  <c r="FO91" i="26"/>
  <c r="FJ91" i="26"/>
  <c r="FI91" i="26"/>
  <c r="FH91" i="26"/>
  <c r="FC91" i="26"/>
  <c r="FF91" i="26" s="1"/>
  <c r="FA91" i="26"/>
  <c r="EZ91" i="26"/>
  <c r="EX91" i="26"/>
  <c r="FG91" i="26" s="1"/>
  <c r="EW91" i="26"/>
  <c r="EO91" i="26"/>
  <c r="FE91" i="26" s="1"/>
  <c r="EN91" i="26"/>
  <c r="EM91" i="26"/>
  <c r="EL91" i="26"/>
  <c r="EK91" i="26"/>
  <c r="EJ91" i="26"/>
  <c r="EI91" i="26"/>
  <c r="EH91" i="26"/>
  <c r="EG91" i="26"/>
  <c r="EF91" i="26"/>
  <c r="EE91" i="26"/>
  <c r="ED91" i="26"/>
  <c r="EC91" i="26"/>
  <c r="EB91" i="26"/>
  <c r="EA91" i="26"/>
  <c r="DZ91" i="26"/>
  <c r="DY91" i="26"/>
  <c r="DU91" i="26"/>
  <c r="DT91" i="26"/>
  <c r="DS91" i="26"/>
  <c r="FV91" i="26" s="1"/>
  <c r="DR91" i="26"/>
  <c r="FT91" i="26" s="1"/>
  <c r="DQ91" i="26"/>
  <c r="DP91" i="26"/>
  <c r="DO91" i="26"/>
  <c r="DN91" i="26"/>
  <c r="DM91" i="26"/>
  <c r="DL91" i="26"/>
  <c r="DK91" i="26"/>
  <c r="DJ91" i="26"/>
  <c r="DI91" i="26"/>
  <c r="DH91" i="26"/>
  <c r="DG91" i="26"/>
  <c r="DF91" i="26"/>
  <c r="DE91" i="26"/>
  <c r="DD91" i="26"/>
  <c r="DC91" i="26"/>
  <c r="DB91" i="26"/>
  <c r="DA91" i="26"/>
  <c r="CZ91" i="26"/>
  <c r="CY91" i="26"/>
  <c r="CX91" i="26"/>
  <c r="CW91" i="26"/>
  <c r="CV91" i="26"/>
  <c r="CU91" i="26"/>
  <c r="CT91" i="26"/>
  <c r="CS91" i="26"/>
  <c r="CR91" i="26"/>
  <c r="CQ91" i="26"/>
  <c r="CP91" i="26"/>
  <c r="CO91" i="26"/>
  <c r="CN91" i="26"/>
  <c r="CM91" i="26"/>
  <c r="CL91" i="26"/>
  <c r="CK91" i="26"/>
  <c r="CJ91" i="26"/>
  <c r="CI91" i="26"/>
  <c r="CG91" i="26"/>
  <c r="BQ91" i="26"/>
  <c r="BP91" i="26"/>
  <c r="BO91" i="26"/>
  <c r="BN91" i="26"/>
  <c r="BM91" i="26"/>
  <c r="BL91" i="26"/>
  <c r="BK91" i="26"/>
  <c r="BJ91" i="26"/>
  <c r="BI91" i="26"/>
  <c r="BH91" i="26"/>
  <c r="BG91" i="26"/>
  <c r="BF91" i="26"/>
  <c r="BE91" i="26"/>
  <c r="BD91" i="26"/>
  <c r="BC91" i="26"/>
  <c r="BB91" i="26"/>
  <c r="BA91" i="26"/>
  <c r="AZ91" i="26"/>
  <c r="AY91" i="26"/>
  <c r="AW91" i="26"/>
  <c r="AS91" i="26"/>
  <c r="AR91" i="26"/>
  <c r="AN91" i="26"/>
  <c r="AM91" i="26"/>
  <c r="AE91" i="26"/>
  <c r="W91" i="26"/>
  <c r="V91" i="26" s="1"/>
  <c r="U91" i="26"/>
  <c r="T91" i="26"/>
  <c r="S91" i="26"/>
  <c r="R91" i="26"/>
  <c r="P91" i="26"/>
  <c r="O91" i="26"/>
  <c r="N91" i="26"/>
  <c r="M91" i="26"/>
  <c r="K91" i="26"/>
  <c r="J91" i="26"/>
  <c r="I91" i="26"/>
  <c r="H91" i="26"/>
  <c r="G91" i="26"/>
  <c r="A91" i="26"/>
  <c r="BX91" i="26" s="1"/>
  <c r="FS90" i="26"/>
  <c r="FP90" i="26"/>
  <c r="FO90" i="26"/>
  <c r="FJ90" i="26"/>
  <c r="FI90" i="26"/>
  <c r="FH90" i="26"/>
  <c r="FC90" i="26"/>
  <c r="FF90" i="26" s="1"/>
  <c r="FA90" i="26"/>
  <c r="EZ90" i="26"/>
  <c r="EX90" i="26"/>
  <c r="FG90" i="26" s="1"/>
  <c r="EW90" i="26"/>
  <c r="EO90" i="26"/>
  <c r="FE90" i="26" s="1"/>
  <c r="EN90" i="26"/>
  <c r="EM90" i="26"/>
  <c r="EL90" i="26"/>
  <c r="EK90" i="26"/>
  <c r="EJ90" i="26"/>
  <c r="EI90" i="26"/>
  <c r="EH90" i="26"/>
  <c r="EG90" i="26"/>
  <c r="EF90" i="26"/>
  <c r="EE90" i="26"/>
  <c r="ED90" i="26"/>
  <c r="EC90" i="26"/>
  <c r="EB90" i="26"/>
  <c r="EA90" i="26"/>
  <c r="DZ90" i="26"/>
  <c r="DY90" i="26"/>
  <c r="DU90" i="26"/>
  <c r="DT90" i="26"/>
  <c r="DS90" i="26"/>
  <c r="FV90" i="26" s="1"/>
  <c r="DR90" i="26"/>
  <c r="FT90" i="26" s="1"/>
  <c r="DQ90" i="26"/>
  <c r="DP90" i="26"/>
  <c r="DO90" i="26"/>
  <c r="DN90" i="26"/>
  <c r="DM90" i="26"/>
  <c r="DL90" i="26"/>
  <c r="DK90" i="26"/>
  <c r="DJ90" i="26"/>
  <c r="DI90" i="26"/>
  <c r="DH90" i="26"/>
  <c r="DG90" i="26"/>
  <c r="DF90" i="26"/>
  <c r="DE90" i="26"/>
  <c r="DD90" i="26"/>
  <c r="DC90" i="26"/>
  <c r="DB90" i="26"/>
  <c r="DA90" i="26"/>
  <c r="CZ90" i="26"/>
  <c r="CY90" i="26"/>
  <c r="CX90" i="26"/>
  <c r="CW90" i="26"/>
  <c r="CV90" i="26"/>
  <c r="CU90" i="26"/>
  <c r="CT90" i="26"/>
  <c r="CS90" i="26"/>
  <c r="CR90" i="26"/>
  <c r="CQ90" i="26"/>
  <c r="CP90" i="26"/>
  <c r="CO90" i="26"/>
  <c r="CN90" i="26"/>
  <c r="CM90" i="26"/>
  <c r="CL90" i="26"/>
  <c r="CK90" i="26"/>
  <c r="CJ90" i="26"/>
  <c r="CI90" i="26"/>
  <c r="CG90" i="26"/>
  <c r="BQ90" i="26"/>
  <c r="BP90" i="26"/>
  <c r="BO90" i="26"/>
  <c r="BN90" i="26"/>
  <c r="BM90" i="26"/>
  <c r="BL90" i="26"/>
  <c r="BK90" i="26"/>
  <c r="BJ90" i="26"/>
  <c r="BI90" i="26"/>
  <c r="BH90" i="26"/>
  <c r="BG90" i="26"/>
  <c r="BF90" i="26"/>
  <c r="BE90" i="26"/>
  <c r="BD90" i="26"/>
  <c r="BC90" i="26"/>
  <c r="BB90" i="26"/>
  <c r="BA90" i="26"/>
  <c r="AZ90" i="26"/>
  <c r="AY90" i="26"/>
  <c r="AW90" i="26"/>
  <c r="AS90" i="26"/>
  <c r="AR90" i="26"/>
  <c r="AN90" i="26"/>
  <c r="AM90" i="26"/>
  <c r="AE90" i="26"/>
  <c r="W90" i="26"/>
  <c r="V90" i="26" s="1"/>
  <c r="U90" i="26"/>
  <c r="T90" i="26"/>
  <c r="S90" i="26"/>
  <c r="R90" i="26"/>
  <c r="P90" i="26"/>
  <c r="O90" i="26"/>
  <c r="N90" i="26"/>
  <c r="M90" i="26"/>
  <c r="K90" i="26"/>
  <c r="J90" i="26"/>
  <c r="I90" i="26"/>
  <c r="H90" i="26"/>
  <c r="G90" i="26"/>
  <c r="A90" i="26"/>
  <c r="CC90" i="26" s="1"/>
  <c r="FS89" i="26"/>
  <c r="FP89" i="26"/>
  <c r="FO89" i="26"/>
  <c r="FJ89" i="26"/>
  <c r="FI89" i="26"/>
  <c r="FH89" i="26"/>
  <c r="FC89" i="26"/>
  <c r="FF89" i="26" s="1"/>
  <c r="FA89" i="26"/>
  <c r="EZ89" i="26"/>
  <c r="EX89" i="26"/>
  <c r="FG89" i="26" s="1"/>
  <c r="EW89" i="26"/>
  <c r="EO89" i="26"/>
  <c r="FE89" i="26" s="1"/>
  <c r="EN89" i="26"/>
  <c r="EM89" i="26"/>
  <c r="EL89" i="26"/>
  <c r="EK89" i="26"/>
  <c r="EJ89" i="26"/>
  <c r="EI89" i="26"/>
  <c r="EH89" i="26"/>
  <c r="EG89" i="26"/>
  <c r="EF89" i="26"/>
  <c r="EE89" i="26"/>
  <c r="ED89" i="26"/>
  <c r="EC89" i="26"/>
  <c r="EB89" i="26"/>
  <c r="EA89" i="26"/>
  <c r="DZ89" i="26"/>
  <c r="DY89" i="26"/>
  <c r="DU89" i="26"/>
  <c r="DT89" i="26"/>
  <c r="DS89" i="26"/>
  <c r="FV89" i="26" s="1"/>
  <c r="DR89" i="26"/>
  <c r="FT89" i="26" s="1"/>
  <c r="DQ89" i="26"/>
  <c r="DP89" i="26"/>
  <c r="DO89" i="26"/>
  <c r="DN89" i="26"/>
  <c r="DM89" i="26"/>
  <c r="DL89" i="26"/>
  <c r="DK89" i="26"/>
  <c r="DJ89" i="26"/>
  <c r="DI89" i="26"/>
  <c r="DH89" i="26"/>
  <c r="DG89" i="26"/>
  <c r="DF89" i="26"/>
  <c r="DE89" i="26"/>
  <c r="DD89" i="26"/>
  <c r="DC89" i="26"/>
  <c r="DB89" i="26"/>
  <c r="DA89" i="26"/>
  <c r="CZ89" i="26"/>
  <c r="CY89" i="26"/>
  <c r="CX89" i="26"/>
  <c r="CW89" i="26"/>
  <c r="CV89" i="26"/>
  <c r="CU89" i="26"/>
  <c r="CT89" i="26"/>
  <c r="CS89" i="26"/>
  <c r="CR89" i="26"/>
  <c r="CQ89" i="26"/>
  <c r="CP89" i="26"/>
  <c r="CO89" i="26"/>
  <c r="CN89" i="26"/>
  <c r="CM89" i="26"/>
  <c r="CL89" i="26"/>
  <c r="CK89" i="26"/>
  <c r="CJ89" i="26"/>
  <c r="CI89" i="26"/>
  <c r="CG89" i="26"/>
  <c r="BQ89" i="26"/>
  <c r="BP89" i="26"/>
  <c r="BO89" i="26"/>
  <c r="BN89" i="26"/>
  <c r="BM89" i="26"/>
  <c r="BL89" i="26"/>
  <c r="BK89" i="26"/>
  <c r="BJ89" i="26"/>
  <c r="BI89" i="26"/>
  <c r="BH89" i="26"/>
  <c r="BG89" i="26"/>
  <c r="BF89" i="26"/>
  <c r="BE89" i="26"/>
  <c r="BD89" i="26"/>
  <c r="BC89" i="26"/>
  <c r="BB89" i="26"/>
  <c r="BA89" i="26"/>
  <c r="AZ89" i="26"/>
  <c r="AY89" i="26"/>
  <c r="AW89" i="26"/>
  <c r="AS89" i="26"/>
  <c r="AR89" i="26"/>
  <c r="AN89" i="26"/>
  <c r="AM89" i="26"/>
  <c r="AE89" i="26"/>
  <c r="W89" i="26"/>
  <c r="V89" i="26" s="1"/>
  <c r="U89" i="26"/>
  <c r="T89" i="26"/>
  <c r="S89" i="26"/>
  <c r="R89" i="26"/>
  <c r="P89" i="26"/>
  <c r="O89" i="26"/>
  <c r="N89" i="26"/>
  <c r="M89" i="26"/>
  <c r="K89" i="26"/>
  <c r="J89" i="26"/>
  <c r="I89" i="26"/>
  <c r="H89" i="26"/>
  <c r="G89" i="26"/>
  <c r="A89" i="26"/>
  <c r="CC89" i="26" s="1"/>
  <c r="FS88" i="26"/>
  <c r="FP88" i="26"/>
  <c r="FO88" i="26"/>
  <c r="FJ88" i="26"/>
  <c r="FI88" i="26"/>
  <c r="FH88" i="26"/>
  <c r="FC88" i="26"/>
  <c r="FF88" i="26" s="1"/>
  <c r="FA88" i="26"/>
  <c r="EZ88" i="26"/>
  <c r="EX88" i="26"/>
  <c r="FG88" i="26" s="1"/>
  <c r="EW88" i="26"/>
  <c r="EO88" i="26"/>
  <c r="FE88" i="26" s="1"/>
  <c r="EN88" i="26"/>
  <c r="EM88" i="26"/>
  <c r="EL88" i="26"/>
  <c r="EK88" i="26"/>
  <c r="EJ88" i="26"/>
  <c r="EI88" i="26"/>
  <c r="EH88" i="26"/>
  <c r="EG88" i="26"/>
  <c r="EF88" i="26"/>
  <c r="EE88" i="26"/>
  <c r="ED88" i="26"/>
  <c r="EC88" i="26"/>
  <c r="EB88" i="26"/>
  <c r="EA88" i="26"/>
  <c r="DZ88" i="26"/>
  <c r="DY88" i="26"/>
  <c r="DU88" i="26"/>
  <c r="DT88" i="26"/>
  <c r="DS88" i="26"/>
  <c r="FV88" i="26" s="1"/>
  <c r="DR88" i="26"/>
  <c r="FT88" i="26" s="1"/>
  <c r="DQ88" i="26"/>
  <c r="DP88" i="26"/>
  <c r="DO88" i="26"/>
  <c r="DN88" i="26"/>
  <c r="DM88" i="26"/>
  <c r="DL88" i="26"/>
  <c r="DK88" i="26"/>
  <c r="DJ88" i="26"/>
  <c r="DI88" i="26"/>
  <c r="DH88" i="26"/>
  <c r="DG88" i="26"/>
  <c r="DF88" i="26"/>
  <c r="DE88" i="26"/>
  <c r="DD88" i="26"/>
  <c r="DC88" i="26"/>
  <c r="DB88" i="26"/>
  <c r="DA88" i="26"/>
  <c r="CZ88" i="26"/>
  <c r="CY88" i="26"/>
  <c r="CX88" i="26"/>
  <c r="CW88" i="26"/>
  <c r="CV88" i="26"/>
  <c r="CU88" i="26"/>
  <c r="CT88" i="26"/>
  <c r="CS88" i="26"/>
  <c r="CR88" i="26"/>
  <c r="CQ88" i="26"/>
  <c r="CP88" i="26"/>
  <c r="CO88" i="26"/>
  <c r="CN88" i="26"/>
  <c r="CM88" i="26"/>
  <c r="CL88" i="26"/>
  <c r="CK88" i="26"/>
  <c r="CJ88" i="26"/>
  <c r="CI88" i="26"/>
  <c r="CG88" i="26"/>
  <c r="BQ88" i="26"/>
  <c r="BP88" i="26"/>
  <c r="BO88" i="26"/>
  <c r="BN88" i="26"/>
  <c r="BM88" i="26"/>
  <c r="BL88" i="26"/>
  <c r="BK88" i="26"/>
  <c r="BJ88" i="26"/>
  <c r="BI88" i="26"/>
  <c r="BH88" i="26"/>
  <c r="BG88" i="26"/>
  <c r="BF88" i="26"/>
  <c r="BE88" i="26"/>
  <c r="BD88" i="26"/>
  <c r="BC88" i="26"/>
  <c r="BB88" i="26"/>
  <c r="BA88" i="26"/>
  <c r="AZ88" i="26"/>
  <c r="AY88" i="26"/>
  <c r="AW88" i="26"/>
  <c r="AS88" i="26"/>
  <c r="AR88" i="26"/>
  <c r="AN88" i="26"/>
  <c r="AM88" i="26"/>
  <c r="AE88" i="26"/>
  <c r="W88" i="26"/>
  <c r="V88" i="26" s="1"/>
  <c r="U88" i="26"/>
  <c r="T88" i="26"/>
  <c r="S88" i="26"/>
  <c r="R88" i="26"/>
  <c r="P88" i="26"/>
  <c r="O88" i="26"/>
  <c r="N88" i="26"/>
  <c r="M88" i="26"/>
  <c r="K88" i="26"/>
  <c r="J88" i="26"/>
  <c r="L88" i="26" s="1"/>
  <c r="I88" i="26"/>
  <c r="H88" i="26"/>
  <c r="G88" i="26"/>
  <c r="A88" i="26"/>
  <c r="AJ88" i="26" s="1"/>
  <c r="FS87" i="26"/>
  <c r="FP87" i="26"/>
  <c r="FO87" i="26"/>
  <c r="FJ87" i="26"/>
  <c r="FI87" i="26"/>
  <c r="FH87" i="26"/>
  <c r="FC87" i="26"/>
  <c r="FF87" i="26" s="1"/>
  <c r="FA87" i="26"/>
  <c r="EZ87" i="26"/>
  <c r="EX87" i="26"/>
  <c r="FG87" i="26" s="1"/>
  <c r="EW87" i="26"/>
  <c r="EO87" i="26"/>
  <c r="FE87" i="26" s="1"/>
  <c r="EN87" i="26"/>
  <c r="EM87" i="26"/>
  <c r="EL87" i="26"/>
  <c r="EK87" i="26"/>
  <c r="EJ87" i="26"/>
  <c r="EI87" i="26"/>
  <c r="EH87" i="26"/>
  <c r="EG87" i="26"/>
  <c r="EF87" i="26"/>
  <c r="EE87" i="26"/>
  <c r="ED87" i="26"/>
  <c r="EC87" i="26"/>
  <c r="EB87" i="26"/>
  <c r="EA87" i="26"/>
  <c r="DZ87" i="26"/>
  <c r="DY87" i="26"/>
  <c r="DU87" i="26"/>
  <c r="DT87" i="26"/>
  <c r="DS87" i="26"/>
  <c r="FV87" i="26" s="1"/>
  <c r="DR87" i="26"/>
  <c r="FT87" i="26" s="1"/>
  <c r="DQ87" i="26"/>
  <c r="DP87" i="26"/>
  <c r="DO87" i="26"/>
  <c r="DN87" i="26"/>
  <c r="DM87" i="26"/>
  <c r="DL87" i="26"/>
  <c r="DK87" i="26"/>
  <c r="DJ87" i="26"/>
  <c r="DI87" i="26"/>
  <c r="DH87" i="26"/>
  <c r="DG87" i="26"/>
  <c r="DF87" i="26"/>
  <c r="DE87" i="26"/>
  <c r="DD87" i="26"/>
  <c r="DC87" i="26"/>
  <c r="DB87" i="26"/>
  <c r="DA87" i="26"/>
  <c r="CZ87" i="26"/>
  <c r="CY87" i="26"/>
  <c r="CX87" i="26"/>
  <c r="CW87" i="26"/>
  <c r="CV87" i="26"/>
  <c r="CU87" i="26"/>
  <c r="CT87" i="26"/>
  <c r="CS87" i="26"/>
  <c r="CR87" i="26"/>
  <c r="CQ87" i="26"/>
  <c r="CP87" i="26"/>
  <c r="CO87" i="26"/>
  <c r="CN87" i="26"/>
  <c r="CM87" i="26"/>
  <c r="CL87" i="26"/>
  <c r="CK87" i="26"/>
  <c r="CJ87" i="26"/>
  <c r="CI87" i="26"/>
  <c r="CG87" i="26"/>
  <c r="BQ87" i="26"/>
  <c r="BP87" i="26"/>
  <c r="BO87" i="26"/>
  <c r="BN87" i="26"/>
  <c r="BM87" i="26"/>
  <c r="BL87" i="26"/>
  <c r="BK87" i="26"/>
  <c r="BJ87" i="26"/>
  <c r="BI87" i="26"/>
  <c r="BH87" i="26"/>
  <c r="BG87" i="26"/>
  <c r="BF87" i="26"/>
  <c r="BE87" i="26"/>
  <c r="BD87" i="26"/>
  <c r="BC87" i="26"/>
  <c r="BB87" i="26"/>
  <c r="BA87" i="26"/>
  <c r="AZ87" i="26"/>
  <c r="AY87" i="26"/>
  <c r="AW87" i="26"/>
  <c r="AS87" i="26"/>
  <c r="AR87" i="26"/>
  <c r="AN87" i="26"/>
  <c r="AM87" i="26"/>
  <c r="AE87" i="26"/>
  <c r="W87" i="26"/>
  <c r="V87" i="26" s="1"/>
  <c r="U87" i="26"/>
  <c r="T87" i="26"/>
  <c r="S87" i="26"/>
  <c r="R87" i="26"/>
  <c r="P87" i="26"/>
  <c r="O87" i="26"/>
  <c r="N87" i="26"/>
  <c r="M87" i="26"/>
  <c r="K87" i="26"/>
  <c r="J87" i="26"/>
  <c r="I87" i="26"/>
  <c r="H87" i="26"/>
  <c r="G87" i="26"/>
  <c r="A87" i="26"/>
  <c r="CF87" i="26" s="1"/>
  <c r="FS86" i="26"/>
  <c r="FP86" i="26"/>
  <c r="FO86" i="26"/>
  <c r="FJ86" i="26"/>
  <c r="FI86" i="26"/>
  <c r="FH86" i="26"/>
  <c r="FC86" i="26"/>
  <c r="FF86" i="26" s="1"/>
  <c r="FA86" i="26"/>
  <c r="EZ86" i="26"/>
  <c r="EX86" i="26"/>
  <c r="FG86" i="26" s="1"/>
  <c r="EW86" i="26"/>
  <c r="EO86" i="26"/>
  <c r="FE86" i="26" s="1"/>
  <c r="EN86" i="26"/>
  <c r="EM86" i="26"/>
  <c r="EL86" i="26"/>
  <c r="EK86" i="26"/>
  <c r="EJ86" i="26"/>
  <c r="EI86" i="26"/>
  <c r="EH86" i="26"/>
  <c r="EG86" i="26"/>
  <c r="EF86" i="26"/>
  <c r="EE86" i="26"/>
  <c r="ED86" i="26"/>
  <c r="EC86" i="26"/>
  <c r="EB86" i="26"/>
  <c r="EA86" i="26"/>
  <c r="DZ86" i="26"/>
  <c r="DY86" i="26"/>
  <c r="DU86" i="26"/>
  <c r="DT86" i="26"/>
  <c r="DS86" i="26"/>
  <c r="FV86" i="26" s="1"/>
  <c r="DR86" i="26"/>
  <c r="FT86" i="26" s="1"/>
  <c r="DQ86" i="26"/>
  <c r="DP86" i="26"/>
  <c r="DO86" i="26"/>
  <c r="DN86" i="26"/>
  <c r="DM86" i="26"/>
  <c r="DL86" i="26"/>
  <c r="DK86" i="26"/>
  <c r="DJ86" i="26"/>
  <c r="DI86" i="26"/>
  <c r="DH86" i="26"/>
  <c r="DG86" i="26"/>
  <c r="DF86" i="26"/>
  <c r="DE86" i="26"/>
  <c r="DD86" i="26"/>
  <c r="DC86" i="26"/>
  <c r="DB86" i="26"/>
  <c r="DA86" i="26"/>
  <c r="CZ86" i="26"/>
  <c r="CY86" i="26"/>
  <c r="CX86" i="26"/>
  <c r="CW86" i="26"/>
  <c r="CV86" i="26"/>
  <c r="CU86" i="26"/>
  <c r="CT86" i="26"/>
  <c r="CS86" i="26"/>
  <c r="CR86" i="26"/>
  <c r="CQ86" i="26"/>
  <c r="CP86" i="26"/>
  <c r="CO86" i="26"/>
  <c r="CN86" i="26"/>
  <c r="CM86" i="26"/>
  <c r="CL86" i="26"/>
  <c r="CK86" i="26"/>
  <c r="CJ86" i="26"/>
  <c r="CI86" i="26"/>
  <c r="CG86" i="26"/>
  <c r="BQ86" i="26"/>
  <c r="BP86" i="26"/>
  <c r="BO86" i="26"/>
  <c r="BN86" i="26"/>
  <c r="BM86" i="26"/>
  <c r="BL86" i="26"/>
  <c r="BK86" i="26"/>
  <c r="BJ86" i="26"/>
  <c r="BI86" i="26"/>
  <c r="BH86" i="26"/>
  <c r="BG86" i="26"/>
  <c r="BF86" i="26"/>
  <c r="BE86" i="26"/>
  <c r="BD86" i="26"/>
  <c r="BC86" i="26"/>
  <c r="BB86" i="26"/>
  <c r="BA86" i="26"/>
  <c r="AZ86" i="26"/>
  <c r="AY86" i="26"/>
  <c r="AW86" i="26"/>
  <c r="AS86" i="26"/>
  <c r="AR86" i="26"/>
  <c r="AN86" i="26"/>
  <c r="AM86" i="26"/>
  <c r="AE86" i="26"/>
  <c r="W86" i="26"/>
  <c r="V86" i="26" s="1"/>
  <c r="U86" i="26"/>
  <c r="T86" i="26"/>
  <c r="S86" i="26"/>
  <c r="R86" i="26"/>
  <c r="P86" i="26"/>
  <c r="O86" i="26"/>
  <c r="N86" i="26"/>
  <c r="M86" i="26"/>
  <c r="K86" i="26"/>
  <c r="J86" i="26"/>
  <c r="I86" i="26"/>
  <c r="H86" i="26"/>
  <c r="G86" i="26"/>
  <c r="A86" i="26"/>
  <c r="CB86" i="26" s="1"/>
  <c r="FS85" i="26"/>
  <c r="FP85" i="26"/>
  <c r="FO85" i="26"/>
  <c r="FJ85" i="26"/>
  <c r="FI85" i="26"/>
  <c r="FH85" i="26"/>
  <c r="FC85" i="26"/>
  <c r="FF85" i="26" s="1"/>
  <c r="FA85" i="26"/>
  <c r="EZ85" i="26"/>
  <c r="EX85" i="26"/>
  <c r="FG85" i="26" s="1"/>
  <c r="EW85" i="26"/>
  <c r="EO85" i="26"/>
  <c r="FE85" i="26" s="1"/>
  <c r="EN85" i="26"/>
  <c r="EM85" i="26"/>
  <c r="EL85" i="26"/>
  <c r="EK85" i="26"/>
  <c r="EJ85" i="26"/>
  <c r="EI85" i="26"/>
  <c r="EH85" i="26"/>
  <c r="EG85" i="26"/>
  <c r="EF85" i="26"/>
  <c r="EE85" i="26"/>
  <c r="ED85" i="26"/>
  <c r="EC85" i="26"/>
  <c r="EB85" i="26"/>
  <c r="EA85" i="26"/>
  <c r="DZ85" i="26"/>
  <c r="DY85" i="26"/>
  <c r="DU85" i="26"/>
  <c r="DT85" i="26"/>
  <c r="DS85" i="26"/>
  <c r="FV85" i="26" s="1"/>
  <c r="DR85" i="26"/>
  <c r="FT85" i="26" s="1"/>
  <c r="DQ85" i="26"/>
  <c r="DP85" i="26"/>
  <c r="DO85" i="26"/>
  <c r="DN85" i="26"/>
  <c r="DM85" i="26"/>
  <c r="DL85" i="26"/>
  <c r="DK85" i="26"/>
  <c r="DJ85" i="26"/>
  <c r="DI85" i="26"/>
  <c r="DH85" i="26"/>
  <c r="DG85" i="26"/>
  <c r="DF85" i="26"/>
  <c r="DE85" i="26"/>
  <c r="DD85" i="26"/>
  <c r="DC85" i="26"/>
  <c r="DB85" i="26"/>
  <c r="DA85" i="26"/>
  <c r="CZ85" i="26"/>
  <c r="CY85" i="26"/>
  <c r="CX85" i="26"/>
  <c r="CW85" i="26"/>
  <c r="CV85" i="26"/>
  <c r="CU85" i="26"/>
  <c r="CT85" i="26"/>
  <c r="CS85" i="26"/>
  <c r="CR85" i="26"/>
  <c r="CQ85" i="26"/>
  <c r="CP85" i="26"/>
  <c r="CO85" i="26"/>
  <c r="CN85" i="26"/>
  <c r="CM85" i="26"/>
  <c r="CL85" i="26"/>
  <c r="CK85" i="26"/>
  <c r="CJ85" i="26"/>
  <c r="CI85" i="26"/>
  <c r="CG85" i="26"/>
  <c r="BQ85" i="26"/>
  <c r="BP85" i="26"/>
  <c r="BO85" i="26"/>
  <c r="BN85" i="26"/>
  <c r="BM85" i="26"/>
  <c r="BL85" i="26"/>
  <c r="BK85" i="26"/>
  <c r="BJ85" i="26"/>
  <c r="BI85" i="26"/>
  <c r="BH85" i="26"/>
  <c r="BG85" i="26"/>
  <c r="BF85" i="26"/>
  <c r="BE85" i="26"/>
  <c r="BD85" i="26"/>
  <c r="BC85" i="26"/>
  <c r="BB85" i="26"/>
  <c r="BA85" i="26"/>
  <c r="AZ85" i="26"/>
  <c r="AY85" i="26"/>
  <c r="AW85" i="26"/>
  <c r="AS85" i="26"/>
  <c r="AR85" i="26"/>
  <c r="AN85" i="26"/>
  <c r="AM85" i="26"/>
  <c r="AE85" i="26"/>
  <c r="W85" i="26"/>
  <c r="V85" i="26" s="1"/>
  <c r="U85" i="26"/>
  <c r="T85" i="26"/>
  <c r="S85" i="26"/>
  <c r="R85" i="26"/>
  <c r="P85" i="26"/>
  <c r="O85" i="26"/>
  <c r="N85" i="26"/>
  <c r="M85" i="26"/>
  <c r="K85" i="26"/>
  <c r="J85" i="26"/>
  <c r="I85" i="26"/>
  <c r="H85" i="26"/>
  <c r="G85" i="26"/>
  <c r="A85" i="26"/>
  <c r="AD85" i="26" s="1"/>
  <c r="FS84" i="26"/>
  <c r="FP84" i="26"/>
  <c r="FO84" i="26"/>
  <c r="FJ84" i="26"/>
  <c r="FI84" i="26"/>
  <c r="FH84" i="26"/>
  <c r="FC84" i="26"/>
  <c r="FF84" i="26" s="1"/>
  <c r="FA84" i="26"/>
  <c r="EZ84" i="26"/>
  <c r="EX84" i="26"/>
  <c r="FG84" i="26" s="1"/>
  <c r="EW84" i="26"/>
  <c r="EO84" i="26"/>
  <c r="FE84" i="26" s="1"/>
  <c r="EN84" i="26"/>
  <c r="EM84" i="26"/>
  <c r="EL84" i="26"/>
  <c r="EK84" i="26"/>
  <c r="EJ84" i="26"/>
  <c r="EI84" i="26"/>
  <c r="EH84" i="26"/>
  <c r="EG84" i="26"/>
  <c r="EF84" i="26"/>
  <c r="EE84" i="26"/>
  <c r="ED84" i="26"/>
  <c r="EC84" i="26"/>
  <c r="EB84" i="26"/>
  <c r="EA84" i="26"/>
  <c r="DZ84" i="26"/>
  <c r="DY84" i="26"/>
  <c r="DU84" i="26"/>
  <c r="DT84" i="26"/>
  <c r="DS84" i="26"/>
  <c r="FV84" i="26" s="1"/>
  <c r="DR84" i="26"/>
  <c r="FT84" i="26" s="1"/>
  <c r="DQ84" i="26"/>
  <c r="DP84" i="26"/>
  <c r="DO84" i="26"/>
  <c r="DN84" i="26"/>
  <c r="DM84" i="26"/>
  <c r="DL84" i="26"/>
  <c r="DK84" i="26"/>
  <c r="DJ84" i="26"/>
  <c r="DI84" i="26"/>
  <c r="DH84" i="26"/>
  <c r="DG84" i="26"/>
  <c r="DF84" i="26"/>
  <c r="DE84" i="26"/>
  <c r="DD84" i="26"/>
  <c r="DC84" i="26"/>
  <c r="DB84" i="26"/>
  <c r="DA84" i="26"/>
  <c r="CZ84" i="26"/>
  <c r="CY84" i="26"/>
  <c r="CX84" i="26"/>
  <c r="CW84" i="26"/>
  <c r="CV84" i="26"/>
  <c r="CU84" i="26"/>
  <c r="CT84" i="26"/>
  <c r="CS84" i="26"/>
  <c r="CR84" i="26"/>
  <c r="CQ84" i="26"/>
  <c r="CP84" i="26"/>
  <c r="CO84" i="26"/>
  <c r="CN84" i="26"/>
  <c r="CM84" i="26"/>
  <c r="CL84" i="26"/>
  <c r="CK84" i="26"/>
  <c r="CJ84" i="26"/>
  <c r="CI84" i="26"/>
  <c r="CG84" i="26"/>
  <c r="BQ84" i="26"/>
  <c r="BP84" i="26"/>
  <c r="BO84" i="26"/>
  <c r="BN84" i="26"/>
  <c r="BM84" i="26"/>
  <c r="BL84" i="26"/>
  <c r="BK84" i="26"/>
  <c r="BJ84" i="26"/>
  <c r="BI84" i="26"/>
  <c r="BH84" i="26"/>
  <c r="BG84" i="26"/>
  <c r="BF84" i="26"/>
  <c r="BE84" i="26"/>
  <c r="BD84" i="26"/>
  <c r="BC84" i="26"/>
  <c r="BB84" i="26"/>
  <c r="BA84" i="26"/>
  <c r="AZ84" i="26"/>
  <c r="AY84" i="26"/>
  <c r="AW84" i="26"/>
  <c r="AS84" i="26"/>
  <c r="AR84" i="26"/>
  <c r="AN84" i="26"/>
  <c r="AM84" i="26"/>
  <c r="AE84" i="26"/>
  <c r="W84" i="26"/>
  <c r="V84" i="26" s="1"/>
  <c r="U84" i="26"/>
  <c r="T84" i="26"/>
  <c r="S84" i="26"/>
  <c r="R84" i="26"/>
  <c r="P84" i="26"/>
  <c r="O84" i="26"/>
  <c r="N84" i="26"/>
  <c r="M84" i="26"/>
  <c r="K84" i="26"/>
  <c r="J84" i="26"/>
  <c r="I84" i="26"/>
  <c r="H84" i="26"/>
  <c r="G84" i="26"/>
  <c r="A84" i="26"/>
  <c r="FS83" i="26"/>
  <c r="FP83" i="26"/>
  <c r="FO83" i="26"/>
  <c r="FJ83" i="26"/>
  <c r="FI83" i="26"/>
  <c r="FH83" i="26"/>
  <c r="FC83" i="26"/>
  <c r="FF83" i="26" s="1"/>
  <c r="FA83" i="26"/>
  <c r="EZ83" i="26"/>
  <c r="EX83" i="26"/>
  <c r="FG83" i="26" s="1"/>
  <c r="EW83" i="26"/>
  <c r="EO83" i="26"/>
  <c r="FE83" i="26" s="1"/>
  <c r="EN83" i="26"/>
  <c r="EM83" i="26"/>
  <c r="EL83" i="26"/>
  <c r="EK83" i="26"/>
  <c r="EJ83" i="26"/>
  <c r="EI83" i="26"/>
  <c r="EH83" i="26"/>
  <c r="EG83" i="26"/>
  <c r="EF83" i="26"/>
  <c r="EE83" i="26"/>
  <c r="ED83" i="26"/>
  <c r="EC83" i="26"/>
  <c r="EB83" i="26"/>
  <c r="EA83" i="26"/>
  <c r="DZ83" i="26"/>
  <c r="DY83" i="26"/>
  <c r="DU83" i="26"/>
  <c r="DT83" i="26"/>
  <c r="DS83" i="26"/>
  <c r="FV83" i="26" s="1"/>
  <c r="DR83" i="26"/>
  <c r="FT83" i="26" s="1"/>
  <c r="DQ83" i="26"/>
  <c r="DP83" i="26"/>
  <c r="DO83" i="26"/>
  <c r="DN83" i="26"/>
  <c r="DM83" i="26"/>
  <c r="DL83" i="26"/>
  <c r="DK83" i="26"/>
  <c r="DJ83" i="26"/>
  <c r="DI83" i="26"/>
  <c r="DH83" i="26"/>
  <c r="DG83" i="26"/>
  <c r="DF83" i="26"/>
  <c r="DE83" i="26"/>
  <c r="DD83" i="26"/>
  <c r="DC83" i="26"/>
  <c r="DB83" i="26"/>
  <c r="DA83" i="26"/>
  <c r="CZ83" i="26"/>
  <c r="CY83" i="26"/>
  <c r="CX83" i="26"/>
  <c r="CW83" i="26"/>
  <c r="CV83" i="26"/>
  <c r="CU83" i="26"/>
  <c r="CT83" i="26"/>
  <c r="CS83" i="26"/>
  <c r="CR83" i="26"/>
  <c r="CQ83" i="26"/>
  <c r="CP83" i="26"/>
  <c r="CO83" i="26"/>
  <c r="CN83" i="26"/>
  <c r="CM83" i="26"/>
  <c r="CL83" i="26"/>
  <c r="CK83" i="26"/>
  <c r="CJ83" i="26"/>
  <c r="CI83" i="26"/>
  <c r="CG83" i="26"/>
  <c r="BQ83" i="26"/>
  <c r="BP83" i="26"/>
  <c r="BO83" i="26"/>
  <c r="BN83" i="26"/>
  <c r="BM83" i="26"/>
  <c r="BL83" i="26"/>
  <c r="BK83" i="26"/>
  <c r="BJ83" i="26"/>
  <c r="BI83" i="26"/>
  <c r="BH83" i="26"/>
  <c r="BG83" i="26"/>
  <c r="BF83" i="26"/>
  <c r="BE83" i="26"/>
  <c r="BD83" i="26"/>
  <c r="BC83" i="26"/>
  <c r="BB83" i="26"/>
  <c r="BA83" i="26"/>
  <c r="AZ83" i="26"/>
  <c r="AY83" i="26"/>
  <c r="AW83" i="26"/>
  <c r="AS83" i="26"/>
  <c r="AR83" i="26"/>
  <c r="AN83" i="26"/>
  <c r="AM83" i="26"/>
  <c r="AE83" i="26"/>
  <c r="W83" i="26"/>
  <c r="V83" i="26" s="1"/>
  <c r="U83" i="26"/>
  <c r="T83" i="26"/>
  <c r="S83" i="26"/>
  <c r="R83" i="26"/>
  <c r="P83" i="26"/>
  <c r="O83" i="26"/>
  <c r="N83" i="26"/>
  <c r="M83" i="26"/>
  <c r="K83" i="26"/>
  <c r="J83" i="26"/>
  <c r="I83" i="26"/>
  <c r="H83" i="26"/>
  <c r="G83" i="26"/>
  <c r="A83" i="26"/>
  <c r="FD83" i="26" s="1"/>
  <c r="FS82" i="26"/>
  <c r="FP82" i="26"/>
  <c r="FO82" i="26"/>
  <c r="FJ82" i="26"/>
  <c r="FI82" i="26"/>
  <c r="FH82" i="26"/>
  <c r="FC82" i="26"/>
  <c r="FF82" i="26" s="1"/>
  <c r="FA82" i="26"/>
  <c r="EZ82" i="26"/>
  <c r="EX82" i="26"/>
  <c r="FG82" i="26" s="1"/>
  <c r="EW82" i="26"/>
  <c r="EO82" i="26"/>
  <c r="FE82" i="26" s="1"/>
  <c r="EN82" i="26"/>
  <c r="EM82" i="26"/>
  <c r="EL82" i="26"/>
  <c r="EK82" i="26"/>
  <c r="EJ82" i="26"/>
  <c r="EI82" i="26"/>
  <c r="EH82" i="26"/>
  <c r="EG82" i="26"/>
  <c r="EF82" i="26"/>
  <c r="EE82" i="26"/>
  <c r="ED82" i="26"/>
  <c r="EC82" i="26"/>
  <c r="EB82" i="26"/>
  <c r="EA82" i="26"/>
  <c r="DZ82" i="26"/>
  <c r="DY82" i="26"/>
  <c r="DU82" i="26"/>
  <c r="DT82" i="26"/>
  <c r="DS82" i="26"/>
  <c r="FV82" i="26" s="1"/>
  <c r="DR82" i="26"/>
  <c r="FT82" i="26" s="1"/>
  <c r="DQ82" i="26"/>
  <c r="DP82" i="26"/>
  <c r="DO82" i="26"/>
  <c r="DN82" i="26"/>
  <c r="DM82" i="26"/>
  <c r="DL82" i="26"/>
  <c r="DK82" i="26"/>
  <c r="DJ82" i="26"/>
  <c r="DI82" i="26"/>
  <c r="DH82" i="26"/>
  <c r="DG82" i="26"/>
  <c r="DF82" i="26"/>
  <c r="DE82" i="26"/>
  <c r="DD82" i="26"/>
  <c r="DC82" i="26"/>
  <c r="DB82" i="26"/>
  <c r="DA82" i="26"/>
  <c r="CZ82" i="26"/>
  <c r="CY82" i="26"/>
  <c r="CX82" i="26"/>
  <c r="CW82" i="26"/>
  <c r="CV82" i="26"/>
  <c r="CU82" i="26"/>
  <c r="CT82" i="26"/>
  <c r="CS82" i="26"/>
  <c r="CR82" i="26"/>
  <c r="CQ82" i="26"/>
  <c r="CP82" i="26"/>
  <c r="CO82" i="26"/>
  <c r="CN82" i="26"/>
  <c r="CM82" i="26"/>
  <c r="CL82" i="26"/>
  <c r="CK82" i="26"/>
  <c r="CJ82" i="26"/>
  <c r="CI82" i="26"/>
  <c r="CG82" i="26"/>
  <c r="BQ82" i="26"/>
  <c r="BP82" i="26"/>
  <c r="BO82" i="26"/>
  <c r="BN82" i="26"/>
  <c r="BM82" i="26"/>
  <c r="BL82" i="26"/>
  <c r="BK82" i="26"/>
  <c r="BJ82" i="26"/>
  <c r="BI82" i="26"/>
  <c r="BH82" i="26"/>
  <c r="BG82" i="26"/>
  <c r="BF82" i="26"/>
  <c r="BE82" i="26"/>
  <c r="BD82" i="26"/>
  <c r="BC82" i="26"/>
  <c r="BB82" i="26"/>
  <c r="BA82" i="26"/>
  <c r="AZ82" i="26"/>
  <c r="AY82" i="26"/>
  <c r="AW82" i="26"/>
  <c r="AS82" i="26"/>
  <c r="AR82" i="26"/>
  <c r="AN82" i="26"/>
  <c r="AM82" i="26"/>
  <c r="AE82" i="26"/>
  <c r="W82" i="26"/>
  <c r="V82" i="26" s="1"/>
  <c r="U82" i="26"/>
  <c r="T82" i="26"/>
  <c r="S82" i="26"/>
  <c r="R82" i="26"/>
  <c r="P82" i="26"/>
  <c r="O82" i="26"/>
  <c r="N82" i="26"/>
  <c r="M82" i="26"/>
  <c r="K82" i="26"/>
  <c r="J82" i="26"/>
  <c r="I82" i="26"/>
  <c r="H82" i="26"/>
  <c r="G82" i="26"/>
  <c r="A82" i="26"/>
  <c r="CB82" i="26" s="1"/>
  <c r="FS81" i="26"/>
  <c r="FP81" i="26"/>
  <c r="FO81" i="26"/>
  <c r="FJ81" i="26"/>
  <c r="FI81" i="26"/>
  <c r="FH81" i="26"/>
  <c r="FC81" i="26"/>
  <c r="FF81" i="26" s="1"/>
  <c r="FA81" i="26"/>
  <c r="EZ81" i="26"/>
  <c r="EX81" i="26"/>
  <c r="FG81" i="26" s="1"/>
  <c r="EW81" i="26"/>
  <c r="EO81" i="26"/>
  <c r="FE81" i="26" s="1"/>
  <c r="EN81" i="26"/>
  <c r="EM81" i="26"/>
  <c r="EL81" i="26"/>
  <c r="EK81" i="26"/>
  <c r="EJ81" i="26"/>
  <c r="EI81" i="26"/>
  <c r="EH81" i="26"/>
  <c r="EG81" i="26"/>
  <c r="EF81" i="26"/>
  <c r="EE81" i="26"/>
  <c r="ED81" i="26"/>
  <c r="EC81" i="26"/>
  <c r="EB81" i="26"/>
  <c r="EA81" i="26"/>
  <c r="DZ81" i="26"/>
  <c r="DY81" i="26"/>
  <c r="DU81" i="26"/>
  <c r="DT81" i="26"/>
  <c r="DS81" i="26"/>
  <c r="FV81" i="26" s="1"/>
  <c r="DR81" i="26"/>
  <c r="FT81" i="26" s="1"/>
  <c r="DQ81" i="26"/>
  <c r="DP81" i="26"/>
  <c r="DO81" i="26"/>
  <c r="DN81" i="26"/>
  <c r="DM81" i="26"/>
  <c r="DL81" i="26"/>
  <c r="DK81" i="26"/>
  <c r="DJ81" i="26"/>
  <c r="DI81" i="26"/>
  <c r="DH81" i="26"/>
  <c r="DG81" i="26"/>
  <c r="DF81" i="26"/>
  <c r="DE81" i="26"/>
  <c r="DD81" i="26"/>
  <c r="DC81" i="26"/>
  <c r="DB81" i="26"/>
  <c r="DA81" i="26"/>
  <c r="CZ81" i="26"/>
  <c r="CY81" i="26"/>
  <c r="CX81" i="26"/>
  <c r="CW81" i="26"/>
  <c r="CV81" i="26"/>
  <c r="CU81" i="26"/>
  <c r="CT81" i="26"/>
  <c r="CS81" i="26"/>
  <c r="CR81" i="26"/>
  <c r="CQ81" i="26"/>
  <c r="CP81" i="26"/>
  <c r="CO81" i="26"/>
  <c r="CN81" i="26"/>
  <c r="CM81" i="26"/>
  <c r="CL81" i="26"/>
  <c r="CK81" i="26"/>
  <c r="CJ81" i="26"/>
  <c r="CI81" i="26"/>
  <c r="CG81" i="26"/>
  <c r="BQ81" i="26"/>
  <c r="BP81" i="26"/>
  <c r="BO81" i="26"/>
  <c r="BN81" i="26"/>
  <c r="BM81" i="26"/>
  <c r="BL81" i="26"/>
  <c r="BK81" i="26"/>
  <c r="BJ81" i="26"/>
  <c r="BI81" i="26"/>
  <c r="BH81" i="26"/>
  <c r="BG81" i="26"/>
  <c r="BF81" i="26"/>
  <c r="BE81" i="26"/>
  <c r="BD81" i="26"/>
  <c r="BC81" i="26"/>
  <c r="BB81" i="26"/>
  <c r="BA81" i="26"/>
  <c r="AZ81" i="26"/>
  <c r="AY81" i="26"/>
  <c r="AW81" i="26"/>
  <c r="AS81" i="26"/>
  <c r="AR81" i="26"/>
  <c r="AN81" i="26"/>
  <c r="AM81" i="26"/>
  <c r="AE81" i="26"/>
  <c r="W81" i="26"/>
  <c r="V81" i="26" s="1"/>
  <c r="U81" i="26"/>
  <c r="T81" i="26"/>
  <c r="S81" i="26"/>
  <c r="R81" i="26"/>
  <c r="P81" i="26"/>
  <c r="O81" i="26"/>
  <c r="N81" i="26"/>
  <c r="M81" i="26"/>
  <c r="K81" i="26"/>
  <c r="J81" i="26"/>
  <c r="I81" i="26"/>
  <c r="H81" i="26"/>
  <c r="G81" i="26"/>
  <c r="A81" i="26"/>
  <c r="BR81" i="26" s="1"/>
  <c r="FS80" i="26"/>
  <c r="FP80" i="26"/>
  <c r="FO80" i="26"/>
  <c r="FJ80" i="26"/>
  <c r="FI80" i="26"/>
  <c r="FH80" i="26"/>
  <c r="FC80" i="26"/>
  <c r="FF80" i="26" s="1"/>
  <c r="FA80" i="26"/>
  <c r="EZ80" i="26"/>
  <c r="EX80" i="26"/>
  <c r="FG80" i="26" s="1"/>
  <c r="EW80" i="26"/>
  <c r="EO80" i="26"/>
  <c r="FE80" i="26" s="1"/>
  <c r="EN80" i="26"/>
  <c r="EM80" i="26"/>
  <c r="EL80" i="26"/>
  <c r="EK80" i="26"/>
  <c r="EJ80" i="26"/>
  <c r="EI80" i="26"/>
  <c r="EH80" i="26"/>
  <c r="EG80" i="26"/>
  <c r="EF80" i="26"/>
  <c r="EE80" i="26"/>
  <c r="ED80" i="26"/>
  <c r="EC80" i="26"/>
  <c r="EB80" i="26"/>
  <c r="EA80" i="26"/>
  <c r="DZ80" i="26"/>
  <c r="DY80" i="26"/>
  <c r="DU80" i="26"/>
  <c r="DT80" i="26"/>
  <c r="DS80" i="26"/>
  <c r="FV80" i="26" s="1"/>
  <c r="DR80" i="26"/>
  <c r="FT80" i="26" s="1"/>
  <c r="DQ80" i="26"/>
  <c r="DP80" i="26"/>
  <c r="DO80" i="26"/>
  <c r="DN80" i="26"/>
  <c r="DM80" i="26"/>
  <c r="DL80" i="26"/>
  <c r="DK80" i="26"/>
  <c r="DJ80" i="26"/>
  <c r="DI80" i="26"/>
  <c r="DH80" i="26"/>
  <c r="DG80" i="26"/>
  <c r="DF80" i="26"/>
  <c r="DE80" i="26"/>
  <c r="DD80" i="26"/>
  <c r="DC80" i="26"/>
  <c r="DB80" i="26"/>
  <c r="DA80" i="26"/>
  <c r="CZ80" i="26"/>
  <c r="CY80" i="26"/>
  <c r="CX80" i="26"/>
  <c r="CW80" i="26"/>
  <c r="CV80" i="26"/>
  <c r="CU80" i="26"/>
  <c r="CT80" i="26"/>
  <c r="CS80" i="26"/>
  <c r="CR80" i="26"/>
  <c r="CQ80" i="26"/>
  <c r="CP80" i="26"/>
  <c r="CO80" i="26"/>
  <c r="CN80" i="26"/>
  <c r="CM80" i="26"/>
  <c r="CL80" i="26"/>
  <c r="CK80" i="26"/>
  <c r="CJ80" i="26"/>
  <c r="CI80" i="26"/>
  <c r="CG80" i="26"/>
  <c r="BQ80" i="26"/>
  <c r="BP80" i="26"/>
  <c r="BO80" i="26"/>
  <c r="BN80" i="26"/>
  <c r="BM80" i="26"/>
  <c r="BL80" i="26"/>
  <c r="BK80" i="26"/>
  <c r="BJ80" i="26"/>
  <c r="BI80" i="26"/>
  <c r="BH80" i="26"/>
  <c r="BG80" i="26"/>
  <c r="BF80" i="26"/>
  <c r="BE80" i="26"/>
  <c r="BD80" i="26"/>
  <c r="BC80" i="26"/>
  <c r="BB80" i="26"/>
  <c r="BA80" i="26"/>
  <c r="AZ80" i="26"/>
  <c r="AY80" i="26"/>
  <c r="AW80" i="26"/>
  <c r="AS80" i="26"/>
  <c r="AR80" i="26"/>
  <c r="AN80" i="26"/>
  <c r="AM80" i="26"/>
  <c r="AE80" i="26"/>
  <c r="W80" i="26"/>
  <c r="V80" i="26" s="1"/>
  <c r="U80" i="26"/>
  <c r="T80" i="26"/>
  <c r="S80" i="26"/>
  <c r="R80" i="26"/>
  <c r="P80" i="26"/>
  <c r="O80" i="26"/>
  <c r="N80" i="26"/>
  <c r="M80" i="26"/>
  <c r="K80" i="26"/>
  <c r="J80" i="26"/>
  <c r="I80" i="26"/>
  <c r="H80" i="26"/>
  <c r="G80" i="26"/>
  <c r="A80" i="26"/>
  <c r="BX80" i="26" s="1"/>
  <c r="FS79" i="26"/>
  <c r="FP79" i="26"/>
  <c r="FO79" i="26"/>
  <c r="FJ79" i="26"/>
  <c r="FI79" i="26"/>
  <c r="FH79" i="26"/>
  <c r="FC79" i="26"/>
  <c r="FF79" i="26" s="1"/>
  <c r="FA79" i="26"/>
  <c r="EZ79" i="26"/>
  <c r="EX79" i="26"/>
  <c r="FG79" i="26" s="1"/>
  <c r="EW79" i="26"/>
  <c r="EO79" i="26"/>
  <c r="FE79" i="26" s="1"/>
  <c r="EN79" i="26"/>
  <c r="EM79" i="26"/>
  <c r="EL79" i="26"/>
  <c r="EK79" i="26"/>
  <c r="EJ79" i="26"/>
  <c r="EI79" i="26"/>
  <c r="EH79" i="26"/>
  <c r="EG79" i="26"/>
  <c r="EF79" i="26"/>
  <c r="EE79" i="26"/>
  <c r="ED79" i="26"/>
  <c r="EC79" i="26"/>
  <c r="EB79" i="26"/>
  <c r="EA79" i="26"/>
  <c r="DZ79" i="26"/>
  <c r="DY79" i="26"/>
  <c r="DU79" i="26"/>
  <c r="DT79" i="26"/>
  <c r="DS79" i="26"/>
  <c r="FV79" i="26" s="1"/>
  <c r="DR79" i="26"/>
  <c r="FT79" i="26" s="1"/>
  <c r="DQ79" i="26"/>
  <c r="DP79" i="26"/>
  <c r="DO79" i="26"/>
  <c r="DN79" i="26"/>
  <c r="DM79" i="26"/>
  <c r="DL79" i="26"/>
  <c r="DK79" i="26"/>
  <c r="DJ79" i="26"/>
  <c r="DI79" i="26"/>
  <c r="DH79" i="26"/>
  <c r="DG79" i="26"/>
  <c r="DF79" i="26"/>
  <c r="DE79" i="26"/>
  <c r="DD79" i="26"/>
  <c r="DC79" i="26"/>
  <c r="DB79" i="26"/>
  <c r="DA79" i="26"/>
  <c r="CZ79" i="26"/>
  <c r="CY79" i="26"/>
  <c r="CX79" i="26"/>
  <c r="CW79" i="26"/>
  <c r="CV79" i="26"/>
  <c r="CU79" i="26"/>
  <c r="CT79" i="26"/>
  <c r="CS79" i="26"/>
  <c r="CR79" i="26"/>
  <c r="CQ79" i="26"/>
  <c r="CP79" i="26"/>
  <c r="CO79" i="26"/>
  <c r="CN79" i="26"/>
  <c r="CM79" i="26"/>
  <c r="CL79" i="26"/>
  <c r="CK79" i="26"/>
  <c r="CJ79" i="26"/>
  <c r="CI79" i="26"/>
  <c r="CG79" i="26"/>
  <c r="BQ79" i="26"/>
  <c r="BP79" i="26"/>
  <c r="BO79" i="26"/>
  <c r="BN79" i="26"/>
  <c r="BM79" i="26"/>
  <c r="BL79" i="26"/>
  <c r="BK79" i="26"/>
  <c r="BJ79" i="26"/>
  <c r="BI79" i="26"/>
  <c r="BH79" i="26"/>
  <c r="BG79" i="26"/>
  <c r="BF79" i="26"/>
  <c r="BE79" i="26"/>
  <c r="BD79" i="26"/>
  <c r="BC79" i="26"/>
  <c r="BB79" i="26"/>
  <c r="BA79" i="26"/>
  <c r="AZ79" i="26"/>
  <c r="AY79" i="26"/>
  <c r="AW79" i="26"/>
  <c r="AS79" i="26"/>
  <c r="AR79" i="26"/>
  <c r="AN79" i="26"/>
  <c r="AM79" i="26"/>
  <c r="AE79" i="26"/>
  <c r="W79" i="26"/>
  <c r="V79" i="26" s="1"/>
  <c r="U79" i="26"/>
  <c r="T79" i="26"/>
  <c r="S79" i="26"/>
  <c r="R79" i="26"/>
  <c r="P79" i="26"/>
  <c r="O79" i="26"/>
  <c r="N79" i="26"/>
  <c r="M79" i="26"/>
  <c r="K79" i="26"/>
  <c r="J79" i="26"/>
  <c r="I79" i="26"/>
  <c r="H79" i="26"/>
  <c r="G79" i="26"/>
  <c r="A79" i="26"/>
  <c r="FR79" i="26" s="1"/>
  <c r="FS78" i="26"/>
  <c r="FP78" i="26"/>
  <c r="FO78" i="26"/>
  <c r="FJ78" i="26"/>
  <c r="FI78" i="26"/>
  <c r="FH78" i="26"/>
  <c r="FC78" i="26"/>
  <c r="FF78" i="26" s="1"/>
  <c r="FA78" i="26"/>
  <c r="EZ78" i="26"/>
  <c r="EX78" i="26"/>
  <c r="FG78" i="26" s="1"/>
  <c r="EW78" i="26"/>
  <c r="EO78" i="26"/>
  <c r="FE78" i="26" s="1"/>
  <c r="EN78" i="26"/>
  <c r="EM78" i="26"/>
  <c r="EL78" i="26"/>
  <c r="EK78" i="26"/>
  <c r="EJ78" i="26"/>
  <c r="EI78" i="26"/>
  <c r="EH78" i="26"/>
  <c r="EG78" i="26"/>
  <c r="EF78" i="26"/>
  <c r="EE78" i="26"/>
  <c r="ED78" i="26"/>
  <c r="EC78" i="26"/>
  <c r="EB78" i="26"/>
  <c r="EA78" i="26"/>
  <c r="DZ78" i="26"/>
  <c r="DY78" i="26"/>
  <c r="DU78" i="26"/>
  <c r="DT78" i="26"/>
  <c r="DS78" i="26"/>
  <c r="FV78" i="26" s="1"/>
  <c r="DR78" i="26"/>
  <c r="FT78" i="26" s="1"/>
  <c r="DQ78" i="26"/>
  <c r="DP78" i="26"/>
  <c r="DO78" i="26"/>
  <c r="DN78" i="26"/>
  <c r="DM78" i="26"/>
  <c r="DL78" i="26"/>
  <c r="DK78" i="26"/>
  <c r="DJ78" i="26"/>
  <c r="DI78" i="26"/>
  <c r="DH78" i="26"/>
  <c r="DG78" i="26"/>
  <c r="DF78" i="26"/>
  <c r="DE78" i="26"/>
  <c r="DD78" i="26"/>
  <c r="DC78" i="26"/>
  <c r="DB78" i="26"/>
  <c r="DA78" i="26"/>
  <c r="CZ78" i="26"/>
  <c r="CY78" i="26"/>
  <c r="CX78" i="26"/>
  <c r="CW78" i="26"/>
  <c r="CV78" i="26"/>
  <c r="CU78" i="26"/>
  <c r="CT78" i="26"/>
  <c r="CS78" i="26"/>
  <c r="CR78" i="26"/>
  <c r="CQ78" i="26"/>
  <c r="CP78" i="26"/>
  <c r="CO78" i="26"/>
  <c r="CN78" i="26"/>
  <c r="CM78" i="26"/>
  <c r="CL78" i="26"/>
  <c r="CK78" i="26"/>
  <c r="CJ78" i="26"/>
  <c r="CI78" i="26"/>
  <c r="CG78" i="26"/>
  <c r="BQ78" i="26"/>
  <c r="BP78" i="26"/>
  <c r="BO78" i="26"/>
  <c r="BN78" i="26"/>
  <c r="BM78" i="26"/>
  <c r="BL78" i="26"/>
  <c r="BK78" i="26"/>
  <c r="BJ78" i="26"/>
  <c r="BI78" i="26"/>
  <c r="BH78" i="26"/>
  <c r="BG78" i="26"/>
  <c r="BF78" i="26"/>
  <c r="BE78" i="26"/>
  <c r="BD78" i="26"/>
  <c r="BC78" i="26"/>
  <c r="BB78" i="26"/>
  <c r="BA78" i="26"/>
  <c r="AZ78" i="26"/>
  <c r="AY78" i="26"/>
  <c r="AW78" i="26"/>
  <c r="AS78" i="26"/>
  <c r="AR78" i="26"/>
  <c r="AN78" i="26"/>
  <c r="AM78" i="26"/>
  <c r="AE78" i="26"/>
  <c r="W78" i="26"/>
  <c r="V78" i="26" s="1"/>
  <c r="U78" i="26"/>
  <c r="T78" i="26"/>
  <c r="S78" i="26"/>
  <c r="R78" i="26"/>
  <c r="P78" i="26"/>
  <c r="O78" i="26"/>
  <c r="N78" i="26"/>
  <c r="M78" i="26"/>
  <c r="K78" i="26"/>
  <c r="J78" i="26"/>
  <c r="I78" i="26"/>
  <c r="H78" i="26"/>
  <c r="G78" i="26"/>
  <c r="A78" i="26"/>
  <c r="BR78" i="26" s="1"/>
  <c r="FS77" i="26"/>
  <c r="FP77" i="26"/>
  <c r="FO77" i="26"/>
  <c r="FJ77" i="26"/>
  <c r="FI77" i="26"/>
  <c r="FH77" i="26"/>
  <c r="FC77" i="26"/>
  <c r="FF77" i="26" s="1"/>
  <c r="FA77" i="26"/>
  <c r="EZ77" i="26"/>
  <c r="EX77" i="26"/>
  <c r="FG77" i="26" s="1"/>
  <c r="EW77" i="26"/>
  <c r="EO77" i="26"/>
  <c r="FE77" i="26" s="1"/>
  <c r="EN77" i="26"/>
  <c r="EM77" i="26"/>
  <c r="EL77" i="26"/>
  <c r="EK77" i="26"/>
  <c r="EJ77" i="26"/>
  <c r="EI77" i="26"/>
  <c r="EH77" i="26"/>
  <c r="EG77" i="26"/>
  <c r="EF77" i="26"/>
  <c r="EE77" i="26"/>
  <c r="ED77" i="26"/>
  <c r="EC77" i="26"/>
  <c r="EB77" i="26"/>
  <c r="EA77" i="26"/>
  <c r="DZ77" i="26"/>
  <c r="DY77" i="26"/>
  <c r="DU77" i="26"/>
  <c r="DT77" i="26"/>
  <c r="DS77" i="26"/>
  <c r="FV77" i="26" s="1"/>
  <c r="DR77" i="26"/>
  <c r="FT77" i="26" s="1"/>
  <c r="DQ77" i="26"/>
  <c r="DP77" i="26"/>
  <c r="DO77" i="26"/>
  <c r="DN77" i="26"/>
  <c r="DM77" i="26"/>
  <c r="DL77" i="26"/>
  <c r="DK77" i="26"/>
  <c r="DJ77" i="26"/>
  <c r="DI77" i="26"/>
  <c r="DH77" i="26"/>
  <c r="DG77" i="26"/>
  <c r="DF77" i="26"/>
  <c r="DE77" i="26"/>
  <c r="DD77" i="26"/>
  <c r="DC77" i="26"/>
  <c r="DB77" i="26"/>
  <c r="DA77" i="26"/>
  <c r="CZ77" i="26"/>
  <c r="CY77" i="26"/>
  <c r="CX77" i="26"/>
  <c r="CW77" i="26"/>
  <c r="CV77" i="26"/>
  <c r="CU77" i="26"/>
  <c r="CT77" i="26"/>
  <c r="CS77" i="26"/>
  <c r="CR77" i="26"/>
  <c r="CQ77" i="26"/>
  <c r="CP77" i="26"/>
  <c r="CO77" i="26"/>
  <c r="CN77" i="26"/>
  <c r="CM77" i="26"/>
  <c r="CL77" i="26"/>
  <c r="CK77" i="26"/>
  <c r="CJ77" i="26"/>
  <c r="CI77" i="26"/>
  <c r="CG77" i="26"/>
  <c r="BQ77" i="26"/>
  <c r="BP77" i="26"/>
  <c r="BO77" i="26"/>
  <c r="BN77" i="26"/>
  <c r="BM77" i="26"/>
  <c r="BL77" i="26"/>
  <c r="BK77" i="26"/>
  <c r="BJ77" i="26"/>
  <c r="BI77" i="26"/>
  <c r="BH77" i="26"/>
  <c r="BG77" i="26"/>
  <c r="BF77" i="26"/>
  <c r="BE77" i="26"/>
  <c r="BD77" i="26"/>
  <c r="BC77" i="26"/>
  <c r="BB77" i="26"/>
  <c r="BA77" i="26"/>
  <c r="AZ77" i="26"/>
  <c r="AY77" i="26"/>
  <c r="AW77" i="26"/>
  <c r="AS77" i="26"/>
  <c r="AR77" i="26"/>
  <c r="AN77" i="26"/>
  <c r="AM77" i="26"/>
  <c r="AE77" i="26"/>
  <c r="W77" i="26"/>
  <c r="U77" i="26"/>
  <c r="T77" i="26"/>
  <c r="S77" i="26"/>
  <c r="R77" i="26"/>
  <c r="P77" i="26"/>
  <c r="O77" i="26"/>
  <c r="N77" i="26"/>
  <c r="M77" i="26"/>
  <c r="K77" i="26"/>
  <c r="J77" i="26"/>
  <c r="I77" i="26"/>
  <c r="H77" i="26"/>
  <c r="G77" i="26"/>
  <c r="A77" i="26"/>
  <c r="FS76" i="26"/>
  <c r="FP76" i="26"/>
  <c r="FO76" i="26"/>
  <c r="FJ76" i="26"/>
  <c r="FI76" i="26"/>
  <c r="FH76" i="26"/>
  <c r="FC76" i="26"/>
  <c r="FF76" i="26" s="1"/>
  <c r="FA76" i="26"/>
  <c r="EZ76" i="26"/>
  <c r="EX76" i="26"/>
  <c r="FG76" i="26" s="1"/>
  <c r="EW76" i="26"/>
  <c r="EO76" i="26"/>
  <c r="FE76" i="26" s="1"/>
  <c r="EN76" i="26"/>
  <c r="EM76" i="26"/>
  <c r="EL76" i="26"/>
  <c r="EK76" i="26"/>
  <c r="EJ76" i="26"/>
  <c r="EI76" i="26"/>
  <c r="EH76" i="26"/>
  <c r="EG76" i="26"/>
  <c r="EF76" i="26"/>
  <c r="EE76" i="26"/>
  <c r="ED76" i="26"/>
  <c r="EC76" i="26"/>
  <c r="EB76" i="26"/>
  <c r="EA76" i="26"/>
  <c r="DZ76" i="26"/>
  <c r="DY76" i="26"/>
  <c r="DU76" i="26"/>
  <c r="DT76" i="26"/>
  <c r="DS76" i="26"/>
  <c r="FV76" i="26" s="1"/>
  <c r="DR76" i="26"/>
  <c r="FU76" i="26" s="1"/>
  <c r="DQ76" i="26"/>
  <c r="DP76" i="26"/>
  <c r="DO76" i="26"/>
  <c r="DN76" i="26"/>
  <c r="DM76" i="26"/>
  <c r="DL76" i="26"/>
  <c r="DK76" i="26"/>
  <c r="DJ76" i="26"/>
  <c r="DI76" i="26"/>
  <c r="DH76" i="26"/>
  <c r="DG76" i="26"/>
  <c r="DF76" i="26"/>
  <c r="DE76" i="26"/>
  <c r="DD76" i="26"/>
  <c r="DC76" i="26"/>
  <c r="DB76" i="26"/>
  <c r="DA76" i="26"/>
  <c r="CZ76" i="26"/>
  <c r="CY76" i="26"/>
  <c r="CX76" i="26"/>
  <c r="CW76" i="26"/>
  <c r="CV76" i="26"/>
  <c r="CU76" i="26"/>
  <c r="CT76" i="26"/>
  <c r="CS76" i="26"/>
  <c r="CR76" i="26"/>
  <c r="CQ76" i="26"/>
  <c r="CP76" i="26"/>
  <c r="CO76" i="26"/>
  <c r="CN76" i="26"/>
  <c r="CM76" i="26"/>
  <c r="CL76" i="26"/>
  <c r="CK76" i="26"/>
  <c r="CJ76" i="26"/>
  <c r="CI76" i="26"/>
  <c r="CG76" i="26"/>
  <c r="BQ76" i="26"/>
  <c r="BP76" i="26"/>
  <c r="BO76" i="26"/>
  <c r="BN76" i="26"/>
  <c r="BM76" i="26"/>
  <c r="BL76" i="26"/>
  <c r="BK76" i="26"/>
  <c r="BJ76" i="26"/>
  <c r="BI76" i="26"/>
  <c r="BH76" i="26"/>
  <c r="BG76" i="26"/>
  <c r="BF76" i="26"/>
  <c r="BE76" i="26"/>
  <c r="BD76" i="26"/>
  <c r="BC76" i="26"/>
  <c r="BB76" i="26"/>
  <c r="BA76" i="26"/>
  <c r="AZ76" i="26"/>
  <c r="AY76" i="26"/>
  <c r="AW76" i="26"/>
  <c r="AS76" i="26"/>
  <c r="AR76" i="26"/>
  <c r="AN76" i="26"/>
  <c r="AM76" i="26"/>
  <c r="AE76" i="26"/>
  <c r="W76" i="26"/>
  <c r="U76" i="26"/>
  <c r="T76" i="26"/>
  <c r="S76" i="26"/>
  <c r="R76" i="26"/>
  <c r="P76" i="26"/>
  <c r="O76" i="26"/>
  <c r="N76" i="26"/>
  <c r="M76" i="26"/>
  <c r="K76" i="26"/>
  <c r="J76" i="26"/>
  <c r="I76" i="26"/>
  <c r="H76" i="26"/>
  <c r="G76" i="26"/>
  <c r="A76" i="26"/>
  <c r="BX76" i="26" s="1"/>
  <c r="FS75" i="26"/>
  <c r="FP75" i="26"/>
  <c r="FO75" i="26"/>
  <c r="FJ75" i="26"/>
  <c r="FI75" i="26"/>
  <c r="FH75" i="26"/>
  <c r="FC75" i="26"/>
  <c r="FF75" i="26" s="1"/>
  <c r="FA75" i="26"/>
  <c r="EZ75" i="26"/>
  <c r="EX75" i="26"/>
  <c r="FG75" i="26" s="1"/>
  <c r="EW75" i="26"/>
  <c r="EO75" i="26"/>
  <c r="FE75" i="26" s="1"/>
  <c r="EN75" i="26"/>
  <c r="EM75" i="26"/>
  <c r="EL75" i="26"/>
  <c r="EK75" i="26"/>
  <c r="EJ75" i="26"/>
  <c r="EI75" i="26"/>
  <c r="EH75" i="26"/>
  <c r="EG75" i="26"/>
  <c r="EF75" i="26"/>
  <c r="EE75" i="26"/>
  <c r="ED75" i="26"/>
  <c r="EC75" i="26"/>
  <c r="EB75" i="26"/>
  <c r="EA75" i="26"/>
  <c r="DZ75" i="26"/>
  <c r="DY75" i="26"/>
  <c r="DU75" i="26"/>
  <c r="DT75" i="26"/>
  <c r="DS75" i="26"/>
  <c r="FV75" i="26" s="1"/>
  <c r="DR75" i="26"/>
  <c r="FU75" i="26" s="1"/>
  <c r="DQ75" i="26"/>
  <c r="DP75" i="26"/>
  <c r="DO75" i="26"/>
  <c r="DN75" i="26"/>
  <c r="DM75" i="26"/>
  <c r="DL75" i="26"/>
  <c r="DK75" i="26"/>
  <c r="DJ75" i="26"/>
  <c r="DI75" i="26"/>
  <c r="DH75" i="26"/>
  <c r="DG75" i="26"/>
  <c r="DF75" i="26"/>
  <c r="DE75" i="26"/>
  <c r="DD75" i="26"/>
  <c r="DC75" i="26"/>
  <c r="DB75" i="26"/>
  <c r="DA75" i="26"/>
  <c r="CZ75" i="26"/>
  <c r="CY75" i="26"/>
  <c r="CX75" i="26"/>
  <c r="CW75" i="26"/>
  <c r="CV75" i="26"/>
  <c r="CU75" i="26"/>
  <c r="CT75" i="26"/>
  <c r="CS75" i="26"/>
  <c r="CR75" i="26"/>
  <c r="CQ75" i="26"/>
  <c r="CP75" i="26"/>
  <c r="CO75" i="26"/>
  <c r="CN75" i="26"/>
  <c r="CM75" i="26"/>
  <c r="CL75" i="26"/>
  <c r="CK75" i="26"/>
  <c r="CJ75" i="26"/>
  <c r="CI75" i="26"/>
  <c r="CG75" i="26"/>
  <c r="BQ75" i="26"/>
  <c r="BP75" i="26"/>
  <c r="BO75" i="26"/>
  <c r="BN75" i="26"/>
  <c r="BM75" i="26"/>
  <c r="BL75" i="26"/>
  <c r="BK75" i="26"/>
  <c r="BJ75" i="26"/>
  <c r="BI75" i="26"/>
  <c r="BH75" i="26"/>
  <c r="BG75" i="26"/>
  <c r="BF75" i="26"/>
  <c r="BE75" i="26"/>
  <c r="BD75" i="26"/>
  <c r="BC75" i="26"/>
  <c r="BB75" i="26"/>
  <c r="BA75" i="26"/>
  <c r="AZ75" i="26"/>
  <c r="AY75" i="26"/>
  <c r="AW75" i="26"/>
  <c r="AS75" i="26"/>
  <c r="AR75" i="26"/>
  <c r="AN75" i="26"/>
  <c r="AM75" i="26"/>
  <c r="AE75" i="26"/>
  <c r="W75" i="26"/>
  <c r="U75" i="26"/>
  <c r="T75" i="26"/>
  <c r="S75" i="26"/>
  <c r="R75" i="26"/>
  <c r="P75" i="26"/>
  <c r="O75" i="26"/>
  <c r="N75" i="26"/>
  <c r="M75" i="26"/>
  <c r="K75" i="26"/>
  <c r="J75" i="26"/>
  <c r="I75" i="26"/>
  <c r="H75" i="26"/>
  <c r="G75" i="26"/>
  <c r="A75" i="26"/>
  <c r="CD75" i="26" s="1"/>
  <c r="FS74" i="26"/>
  <c r="FP74" i="26"/>
  <c r="FO74" i="26"/>
  <c r="FJ74" i="26"/>
  <c r="FI74" i="26"/>
  <c r="FH74" i="26"/>
  <c r="FC74" i="26"/>
  <c r="FF74" i="26" s="1"/>
  <c r="FA74" i="26"/>
  <c r="EZ74" i="26"/>
  <c r="EX74" i="26"/>
  <c r="FG74" i="26" s="1"/>
  <c r="EW74" i="26"/>
  <c r="EO74" i="26"/>
  <c r="FE74" i="26" s="1"/>
  <c r="EN74" i="26"/>
  <c r="EM74" i="26"/>
  <c r="EL74" i="26"/>
  <c r="EK74" i="26"/>
  <c r="EJ74" i="26"/>
  <c r="EI74" i="26"/>
  <c r="EH74" i="26"/>
  <c r="EG74" i="26"/>
  <c r="EF74" i="26"/>
  <c r="EE74" i="26"/>
  <c r="ED74" i="26"/>
  <c r="EC74" i="26"/>
  <c r="EB74" i="26"/>
  <c r="EA74" i="26"/>
  <c r="DZ74" i="26"/>
  <c r="DY74" i="26"/>
  <c r="DU74" i="26"/>
  <c r="DT74" i="26"/>
  <c r="DS74" i="26"/>
  <c r="FV74" i="26" s="1"/>
  <c r="DR74" i="26"/>
  <c r="FU74" i="26" s="1"/>
  <c r="DQ74" i="26"/>
  <c r="DP74" i="26"/>
  <c r="DO74" i="26"/>
  <c r="DN74" i="26"/>
  <c r="DM74" i="26"/>
  <c r="DL74" i="26"/>
  <c r="DK74" i="26"/>
  <c r="DJ74" i="26"/>
  <c r="DI74" i="26"/>
  <c r="DH74" i="26"/>
  <c r="DG74" i="26"/>
  <c r="DF74" i="26"/>
  <c r="DE74" i="26"/>
  <c r="DD74" i="26"/>
  <c r="DC74" i="26"/>
  <c r="DB74" i="26"/>
  <c r="DA74" i="26"/>
  <c r="CZ74" i="26"/>
  <c r="CY74" i="26"/>
  <c r="CX74" i="26"/>
  <c r="CW74" i="26"/>
  <c r="CV74" i="26"/>
  <c r="CU74" i="26"/>
  <c r="CT74" i="26"/>
  <c r="CS74" i="26"/>
  <c r="CR74" i="26"/>
  <c r="CQ74" i="26"/>
  <c r="CP74" i="26"/>
  <c r="CO74" i="26"/>
  <c r="CN74" i="26"/>
  <c r="CM74" i="26"/>
  <c r="CL74" i="26"/>
  <c r="CK74" i="26"/>
  <c r="CJ74" i="26"/>
  <c r="CI74" i="26"/>
  <c r="CG74" i="26"/>
  <c r="BQ74" i="26"/>
  <c r="BP74" i="26"/>
  <c r="BO74" i="26"/>
  <c r="BN74" i="26"/>
  <c r="BM74" i="26"/>
  <c r="BL74" i="26"/>
  <c r="BK74" i="26"/>
  <c r="BJ74" i="26"/>
  <c r="BI74" i="26"/>
  <c r="BH74" i="26"/>
  <c r="BG74" i="26"/>
  <c r="BF74" i="26"/>
  <c r="BE74" i="26"/>
  <c r="BD74" i="26"/>
  <c r="BC74" i="26"/>
  <c r="BB74" i="26"/>
  <c r="BA74" i="26"/>
  <c r="AZ74" i="26"/>
  <c r="AY74" i="26"/>
  <c r="AW74" i="26"/>
  <c r="AS74" i="26"/>
  <c r="AR74" i="26"/>
  <c r="AN74" i="26"/>
  <c r="AM74" i="26"/>
  <c r="AE74" i="26"/>
  <c r="W74" i="26"/>
  <c r="U74" i="26"/>
  <c r="T74" i="26"/>
  <c r="S74" i="26"/>
  <c r="R74" i="26"/>
  <c r="P74" i="26"/>
  <c r="O74" i="26"/>
  <c r="N74" i="26"/>
  <c r="M74" i="26"/>
  <c r="K74" i="26"/>
  <c r="J74" i="26"/>
  <c r="I74" i="26"/>
  <c r="H74" i="26"/>
  <c r="G74" i="26"/>
  <c r="A74" i="26"/>
  <c r="FR74" i="26" s="1"/>
  <c r="FS73" i="26"/>
  <c r="FP73" i="26"/>
  <c r="FO73" i="26"/>
  <c r="FJ73" i="26"/>
  <c r="FI73" i="26"/>
  <c r="FH73" i="26"/>
  <c r="FC73" i="26"/>
  <c r="FF73" i="26" s="1"/>
  <c r="FA73" i="26"/>
  <c r="EZ73" i="26"/>
  <c r="EX73" i="26"/>
  <c r="FG73" i="26" s="1"/>
  <c r="EW73" i="26"/>
  <c r="EO73" i="26"/>
  <c r="FE73" i="26" s="1"/>
  <c r="EN73" i="26"/>
  <c r="EM73" i="26"/>
  <c r="EL73" i="26"/>
  <c r="EK73" i="26"/>
  <c r="EJ73" i="26"/>
  <c r="EI73" i="26"/>
  <c r="EH73" i="26"/>
  <c r="EG73" i="26"/>
  <c r="EF73" i="26"/>
  <c r="EE73" i="26"/>
  <c r="ED73" i="26"/>
  <c r="EC73" i="26"/>
  <c r="EB73" i="26"/>
  <c r="EA73" i="26"/>
  <c r="DZ73" i="26"/>
  <c r="DY73" i="26"/>
  <c r="DU73" i="26"/>
  <c r="DT73" i="26"/>
  <c r="DS73" i="26"/>
  <c r="FV73" i="26" s="1"/>
  <c r="DR73" i="26"/>
  <c r="FU73" i="26" s="1"/>
  <c r="DQ73" i="26"/>
  <c r="DP73" i="26"/>
  <c r="DO73" i="26"/>
  <c r="DN73" i="26"/>
  <c r="DM73" i="26"/>
  <c r="DL73" i="26"/>
  <c r="DK73" i="26"/>
  <c r="DJ73" i="26"/>
  <c r="DI73" i="26"/>
  <c r="DH73" i="26"/>
  <c r="DG73" i="26"/>
  <c r="DF73" i="26"/>
  <c r="DE73" i="26"/>
  <c r="DD73" i="26"/>
  <c r="DC73" i="26"/>
  <c r="DB73" i="26"/>
  <c r="DA73" i="26"/>
  <c r="CZ73" i="26"/>
  <c r="CY73" i="26"/>
  <c r="CX73" i="26"/>
  <c r="CW73" i="26"/>
  <c r="CV73" i="26"/>
  <c r="CU73" i="26"/>
  <c r="CT73" i="26"/>
  <c r="CS73" i="26"/>
  <c r="CR73" i="26"/>
  <c r="CQ73" i="26"/>
  <c r="CP73" i="26"/>
  <c r="CO73" i="26"/>
  <c r="CN73" i="26"/>
  <c r="CM73" i="26"/>
  <c r="CL73" i="26"/>
  <c r="CK73" i="26"/>
  <c r="CJ73" i="26"/>
  <c r="CI73" i="26"/>
  <c r="CG73" i="26"/>
  <c r="BQ73" i="26"/>
  <c r="BP73" i="26"/>
  <c r="BO73" i="26"/>
  <c r="BN73" i="26"/>
  <c r="BM73" i="26"/>
  <c r="BL73" i="26"/>
  <c r="BK73" i="26"/>
  <c r="BJ73" i="26"/>
  <c r="BI73" i="26"/>
  <c r="BH73" i="26"/>
  <c r="BG73" i="26"/>
  <c r="BF73" i="26"/>
  <c r="BE73" i="26"/>
  <c r="BD73" i="26"/>
  <c r="BC73" i="26"/>
  <c r="BB73" i="26"/>
  <c r="BA73" i="26"/>
  <c r="AZ73" i="26"/>
  <c r="AY73" i="26"/>
  <c r="AW73" i="26"/>
  <c r="AS73" i="26"/>
  <c r="AR73" i="26"/>
  <c r="AN73" i="26"/>
  <c r="AM73" i="26"/>
  <c r="AE73" i="26"/>
  <c r="W73" i="26"/>
  <c r="U73" i="26"/>
  <c r="T73" i="26"/>
  <c r="S73" i="26"/>
  <c r="R73" i="26"/>
  <c r="P73" i="26"/>
  <c r="O73" i="26"/>
  <c r="N73" i="26"/>
  <c r="M73" i="26"/>
  <c r="K73" i="26"/>
  <c r="J73" i="26"/>
  <c r="I73" i="26"/>
  <c r="H73" i="26"/>
  <c r="G73" i="26"/>
  <c r="A73" i="26"/>
  <c r="BT73" i="26" s="1"/>
  <c r="FS72" i="26"/>
  <c r="FP72" i="26"/>
  <c r="FO72" i="26"/>
  <c r="FJ72" i="26"/>
  <c r="FI72" i="26"/>
  <c r="FH72" i="26"/>
  <c r="FC72" i="26"/>
  <c r="FF72" i="26" s="1"/>
  <c r="FA72" i="26"/>
  <c r="EZ72" i="26"/>
  <c r="EX72" i="26"/>
  <c r="FG72" i="26" s="1"/>
  <c r="EW72" i="26"/>
  <c r="EO72" i="26"/>
  <c r="FE72" i="26" s="1"/>
  <c r="EN72" i="26"/>
  <c r="EM72" i="26"/>
  <c r="EL72" i="26"/>
  <c r="EK72" i="26"/>
  <c r="EJ72" i="26"/>
  <c r="EI72" i="26"/>
  <c r="EH72" i="26"/>
  <c r="EG72" i="26"/>
  <c r="EF72" i="26"/>
  <c r="EE72" i="26"/>
  <c r="ED72" i="26"/>
  <c r="EC72" i="26"/>
  <c r="EB72" i="26"/>
  <c r="EA72" i="26"/>
  <c r="DZ72" i="26"/>
  <c r="DY72" i="26"/>
  <c r="DU72" i="26"/>
  <c r="DT72" i="26"/>
  <c r="DS72" i="26"/>
  <c r="FV72" i="26" s="1"/>
  <c r="DR72" i="26"/>
  <c r="FU72" i="26" s="1"/>
  <c r="DQ72" i="26"/>
  <c r="DP72" i="26"/>
  <c r="DO72" i="26"/>
  <c r="DN72" i="26"/>
  <c r="DM72" i="26"/>
  <c r="DL72" i="26"/>
  <c r="DK72" i="26"/>
  <c r="DJ72" i="26"/>
  <c r="DI72" i="26"/>
  <c r="DH72" i="26"/>
  <c r="DG72" i="26"/>
  <c r="DF72" i="26"/>
  <c r="DE72" i="26"/>
  <c r="DD72" i="26"/>
  <c r="DC72" i="26"/>
  <c r="DB72" i="26"/>
  <c r="DA72" i="26"/>
  <c r="CZ72" i="26"/>
  <c r="CY72" i="26"/>
  <c r="CX72" i="26"/>
  <c r="CW72" i="26"/>
  <c r="CV72" i="26"/>
  <c r="CU72" i="26"/>
  <c r="CT72" i="26"/>
  <c r="CS72" i="26"/>
  <c r="CR72" i="26"/>
  <c r="CQ72" i="26"/>
  <c r="CP72" i="26"/>
  <c r="CO72" i="26"/>
  <c r="CN72" i="26"/>
  <c r="CM72" i="26"/>
  <c r="CL72" i="26"/>
  <c r="CK72" i="26"/>
  <c r="CJ72" i="26"/>
  <c r="CI72" i="26"/>
  <c r="CG72" i="26"/>
  <c r="BQ72" i="26"/>
  <c r="BP72" i="26"/>
  <c r="BO72" i="26"/>
  <c r="BN72" i="26"/>
  <c r="BM72" i="26"/>
  <c r="BL72" i="26"/>
  <c r="BK72" i="26"/>
  <c r="BJ72" i="26"/>
  <c r="BI72" i="26"/>
  <c r="BH72" i="26"/>
  <c r="BG72" i="26"/>
  <c r="BF72" i="26"/>
  <c r="BE72" i="26"/>
  <c r="BD72" i="26"/>
  <c r="BC72" i="26"/>
  <c r="BB72" i="26"/>
  <c r="BA72" i="26"/>
  <c r="AZ72" i="26"/>
  <c r="AY72" i="26"/>
  <c r="AW72" i="26"/>
  <c r="AS72" i="26"/>
  <c r="AR72" i="26"/>
  <c r="AN72" i="26"/>
  <c r="AM72" i="26"/>
  <c r="AE72" i="26"/>
  <c r="W72" i="26"/>
  <c r="U72" i="26"/>
  <c r="T72" i="26"/>
  <c r="S72" i="26"/>
  <c r="R72" i="26"/>
  <c r="P72" i="26"/>
  <c r="O72" i="26"/>
  <c r="N72" i="26"/>
  <c r="M72" i="26"/>
  <c r="K72" i="26"/>
  <c r="J72" i="26"/>
  <c r="I72" i="26"/>
  <c r="H72" i="26"/>
  <c r="G72" i="26"/>
  <c r="A72" i="26"/>
  <c r="FS71" i="26"/>
  <c r="FP71" i="26"/>
  <c r="FO71" i="26"/>
  <c r="FJ71" i="26"/>
  <c r="FI71" i="26"/>
  <c r="FH71" i="26"/>
  <c r="FC71" i="26"/>
  <c r="FF71" i="26" s="1"/>
  <c r="FA71" i="26"/>
  <c r="EZ71" i="26"/>
  <c r="EX71" i="26"/>
  <c r="FG71" i="26" s="1"/>
  <c r="EW71" i="26"/>
  <c r="EO71" i="26"/>
  <c r="FE71" i="26" s="1"/>
  <c r="EN71" i="26"/>
  <c r="EM71" i="26"/>
  <c r="EL71" i="26"/>
  <c r="EK71" i="26"/>
  <c r="EJ71" i="26"/>
  <c r="EI71" i="26"/>
  <c r="EH71" i="26"/>
  <c r="EG71" i="26"/>
  <c r="EF71" i="26"/>
  <c r="EE71" i="26"/>
  <c r="ED71" i="26"/>
  <c r="EC71" i="26"/>
  <c r="EB71" i="26"/>
  <c r="EA71" i="26"/>
  <c r="DZ71" i="26"/>
  <c r="DY71" i="26"/>
  <c r="DU71" i="26"/>
  <c r="DT71" i="26"/>
  <c r="DS71" i="26"/>
  <c r="FV71" i="26" s="1"/>
  <c r="DR71" i="26"/>
  <c r="FU71" i="26" s="1"/>
  <c r="DQ71" i="26"/>
  <c r="DP71" i="26"/>
  <c r="DO71" i="26"/>
  <c r="DN71" i="26"/>
  <c r="DM71" i="26"/>
  <c r="DL71" i="26"/>
  <c r="DK71" i="26"/>
  <c r="DJ71" i="26"/>
  <c r="DI71" i="26"/>
  <c r="DH71" i="26"/>
  <c r="DG71" i="26"/>
  <c r="DF71" i="26"/>
  <c r="DE71" i="26"/>
  <c r="DD71" i="26"/>
  <c r="DC71" i="26"/>
  <c r="DB71" i="26"/>
  <c r="DA71" i="26"/>
  <c r="CZ71" i="26"/>
  <c r="CY71" i="26"/>
  <c r="CX71" i="26"/>
  <c r="CW71" i="26"/>
  <c r="CV71" i="26"/>
  <c r="CU71" i="26"/>
  <c r="CT71" i="26"/>
  <c r="CS71" i="26"/>
  <c r="CR71" i="26"/>
  <c r="CQ71" i="26"/>
  <c r="CP71" i="26"/>
  <c r="CO71" i="26"/>
  <c r="CN71" i="26"/>
  <c r="CM71" i="26"/>
  <c r="CL71" i="26"/>
  <c r="CK71" i="26"/>
  <c r="CJ71" i="26"/>
  <c r="CI71" i="26"/>
  <c r="CG71" i="26"/>
  <c r="BQ71" i="26"/>
  <c r="BP71" i="26"/>
  <c r="BO71" i="26"/>
  <c r="BN71" i="26"/>
  <c r="BM71" i="26"/>
  <c r="BL71" i="26"/>
  <c r="BK71" i="26"/>
  <c r="BJ71" i="26"/>
  <c r="BI71" i="26"/>
  <c r="BH71" i="26"/>
  <c r="BG71" i="26"/>
  <c r="BF71" i="26"/>
  <c r="BE71" i="26"/>
  <c r="BD71" i="26"/>
  <c r="BC71" i="26"/>
  <c r="BB71" i="26"/>
  <c r="BA71" i="26"/>
  <c r="AZ71" i="26"/>
  <c r="AY71" i="26"/>
  <c r="AW71" i="26"/>
  <c r="AS71" i="26"/>
  <c r="AR71" i="26"/>
  <c r="AN71" i="26"/>
  <c r="AM71" i="26"/>
  <c r="AE71" i="26"/>
  <c r="W71" i="26"/>
  <c r="U71" i="26"/>
  <c r="T71" i="26"/>
  <c r="S71" i="26"/>
  <c r="R71" i="26"/>
  <c r="P71" i="26"/>
  <c r="O71" i="26"/>
  <c r="N71" i="26"/>
  <c r="M71" i="26"/>
  <c r="K71" i="26"/>
  <c r="J71" i="26"/>
  <c r="I71" i="26"/>
  <c r="H71" i="26"/>
  <c r="G71" i="26"/>
  <c r="A71" i="26"/>
  <c r="CF71" i="26" s="1"/>
  <c r="FS70" i="26"/>
  <c r="FP70" i="26"/>
  <c r="FO70" i="26"/>
  <c r="FJ70" i="26"/>
  <c r="FI70" i="26"/>
  <c r="FH70" i="26"/>
  <c r="FC70" i="26"/>
  <c r="FF70" i="26" s="1"/>
  <c r="FA70" i="26"/>
  <c r="EZ70" i="26"/>
  <c r="EX70" i="26"/>
  <c r="FG70" i="26" s="1"/>
  <c r="EW70" i="26"/>
  <c r="EO70" i="26"/>
  <c r="FE70" i="26" s="1"/>
  <c r="EN70" i="26"/>
  <c r="EM70" i="26"/>
  <c r="EL70" i="26"/>
  <c r="EK70" i="26"/>
  <c r="EJ70" i="26"/>
  <c r="EI70" i="26"/>
  <c r="EH70" i="26"/>
  <c r="EG70" i="26"/>
  <c r="EF70" i="26"/>
  <c r="EE70" i="26"/>
  <c r="ED70" i="26"/>
  <c r="EC70" i="26"/>
  <c r="EB70" i="26"/>
  <c r="EA70" i="26"/>
  <c r="DZ70" i="26"/>
  <c r="DY70" i="26"/>
  <c r="DU70" i="26"/>
  <c r="DT70" i="26"/>
  <c r="DS70" i="26"/>
  <c r="FV70" i="26" s="1"/>
  <c r="DR70" i="26"/>
  <c r="DQ70" i="26"/>
  <c r="DP70" i="26"/>
  <c r="DO70" i="26"/>
  <c r="DN70" i="26"/>
  <c r="DM70" i="26"/>
  <c r="DL70" i="26"/>
  <c r="DK70" i="26"/>
  <c r="DJ70" i="26"/>
  <c r="DI70" i="26"/>
  <c r="DH70" i="26"/>
  <c r="DG70" i="26"/>
  <c r="DF70" i="26"/>
  <c r="DE70" i="26"/>
  <c r="DD70" i="26"/>
  <c r="DC70" i="26"/>
  <c r="DB70" i="26"/>
  <c r="DA70" i="26"/>
  <c r="CZ70" i="26"/>
  <c r="CY70" i="26"/>
  <c r="CX70" i="26"/>
  <c r="CW70" i="26"/>
  <c r="CV70" i="26"/>
  <c r="CU70" i="26"/>
  <c r="CT70" i="26"/>
  <c r="CS70" i="26"/>
  <c r="CR70" i="26"/>
  <c r="CQ70" i="26"/>
  <c r="CP70" i="26"/>
  <c r="CO70" i="26"/>
  <c r="CN70" i="26"/>
  <c r="CM70" i="26"/>
  <c r="CL70" i="26"/>
  <c r="CK70" i="26"/>
  <c r="CJ70" i="26"/>
  <c r="CI70" i="26"/>
  <c r="CG70" i="26"/>
  <c r="BQ70" i="26"/>
  <c r="BP70" i="26"/>
  <c r="BO70" i="26"/>
  <c r="BN70" i="26"/>
  <c r="BM70" i="26"/>
  <c r="BL70" i="26"/>
  <c r="BK70" i="26"/>
  <c r="BJ70" i="26"/>
  <c r="BI70" i="26"/>
  <c r="BH70" i="26"/>
  <c r="BG70" i="26"/>
  <c r="BF70" i="26"/>
  <c r="BE70" i="26"/>
  <c r="BD70" i="26"/>
  <c r="BC70" i="26"/>
  <c r="BB70" i="26"/>
  <c r="BA70" i="26"/>
  <c r="AZ70" i="26"/>
  <c r="AY70" i="26"/>
  <c r="AW70" i="26"/>
  <c r="AS70" i="26"/>
  <c r="AR70" i="26"/>
  <c r="AN70" i="26"/>
  <c r="AM70" i="26"/>
  <c r="AH70" i="26"/>
  <c r="AE70" i="26"/>
  <c r="W70" i="26"/>
  <c r="U70" i="26"/>
  <c r="T70" i="26"/>
  <c r="S70" i="26"/>
  <c r="R70" i="26"/>
  <c r="P70" i="26"/>
  <c r="O70" i="26"/>
  <c r="N70" i="26"/>
  <c r="M70" i="26"/>
  <c r="K70" i="26"/>
  <c r="J70" i="26"/>
  <c r="I70" i="26"/>
  <c r="H70" i="26"/>
  <c r="G70" i="26"/>
  <c r="A70" i="26"/>
  <c r="FQ70" i="26" s="1"/>
  <c r="FS69" i="26"/>
  <c r="FP69" i="26"/>
  <c r="FO69" i="26"/>
  <c r="FJ69" i="26"/>
  <c r="FI69" i="26"/>
  <c r="FH69" i="26"/>
  <c r="FC69" i="26"/>
  <c r="FF69" i="26" s="1"/>
  <c r="FA69" i="26"/>
  <c r="EZ69" i="26"/>
  <c r="EX69" i="26"/>
  <c r="FG69" i="26" s="1"/>
  <c r="EW69" i="26"/>
  <c r="EO69" i="26"/>
  <c r="FE69" i="26" s="1"/>
  <c r="EN69" i="26"/>
  <c r="EM69" i="26"/>
  <c r="EL69" i="26"/>
  <c r="EK69" i="26"/>
  <c r="EJ69" i="26"/>
  <c r="EI69" i="26"/>
  <c r="EH69" i="26"/>
  <c r="EG69" i="26"/>
  <c r="EF69" i="26"/>
  <c r="EE69" i="26"/>
  <c r="ED69" i="26"/>
  <c r="EC69" i="26"/>
  <c r="EB69" i="26"/>
  <c r="EA69" i="26"/>
  <c r="DZ69" i="26"/>
  <c r="DY69" i="26"/>
  <c r="DU69" i="26"/>
  <c r="DT69" i="26"/>
  <c r="DS69" i="26"/>
  <c r="FV69" i="26" s="1"/>
  <c r="DR69" i="26"/>
  <c r="FU69" i="26" s="1"/>
  <c r="DQ69" i="26"/>
  <c r="DP69" i="26"/>
  <c r="DO69" i="26"/>
  <c r="DN69" i="26"/>
  <c r="DM69" i="26"/>
  <c r="DL69" i="26"/>
  <c r="DK69" i="26"/>
  <c r="DJ69" i="26"/>
  <c r="DI69" i="26"/>
  <c r="DH69" i="26"/>
  <c r="DG69" i="26"/>
  <c r="DF69" i="26"/>
  <c r="DE69" i="26"/>
  <c r="DD69" i="26"/>
  <c r="DC69" i="26"/>
  <c r="DB69" i="26"/>
  <c r="DA69" i="26"/>
  <c r="CZ69" i="26"/>
  <c r="CY69" i="26"/>
  <c r="CX69" i="26"/>
  <c r="CW69" i="26"/>
  <c r="CV69" i="26"/>
  <c r="CU69" i="26"/>
  <c r="CT69" i="26"/>
  <c r="CS69" i="26"/>
  <c r="CR69" i="26"/>
  <c r="CQ69" i="26"/>
  <c r="CP69" i="26"/>
  <c r="CO69" i="26"/>
  <c r="CN69" i="26"/>
  <c r="CM69" i="26"/>
  <c r="CL69" i="26"/>
  <c r="CK69" i="26"/>
  <c r="CJ69" i="26"/>
  <c r="CI69" i="26"/>
  <c r="CG69" i="26"/>
  <c r="BQ69" i="26"/>
  <c r="BP69" i="26"/>
  <c r="BO69" i="26"/>
  <c r="BN69" i="26"/>
  <c r="BM69" i="26"/>
  <c r="BL69" i="26"/>
  <c r="BK69" i="26"/>
  <c r="BJ69" i="26"/>
  <c r="BI69" i="26"/>
  <c r="BH69" i="26"/>
  <c r="BG69" i="26"/>
  <c r="BF69" i="26"/>
  <c r="BE69" i="26"/>
  <c r="BD69" i="26"/>
  <c r="BC69" i="26"/>
  <c r="BB69" i="26"/>
  <c r="BA69" i="26"/>
  <c r="AZ69" i="26"/>
  <c r="AY69" i="26"/>
  <c r="AW69" i="26"/>
  <c r="AS69" i="26"/>
  <c r="AR69" i="26"/>
  <c r="AN69" i="26"/>
  <c r="AM69" i="26"/>
  <c r="AE69" i="26"/>
  <c r="W69" i="26"/>
  <c r="U69" i="26"/>
  <c r="T69" i="26"/>
  <c r="S69" i="26"/>
  <c r="R69" i="26"/>
  <c r="P69" i="26"/>
  <c r="O69" i="26"/>
  <c r="N69" i="26"/>
  <c r="M69" i="26"/>
  <c r="K69" i="26"/>
  <c r="J69" i="26"/>
  <c r="I69" i="26"/>
  <c r="H69" i="26"/>
  <c r="G69" i="26"/>
  <c r="A69" i="26"/>
  <c r="AA69" i="26" s="1"/>
  <c r="FS68" i="26"/>
  <c r="FP68" i="26"/>
  <c r="FO68" i="26"/>
  <c r="FJ68" i="26"/>
  <c r="FI68" i="26"/>
  <c r="FH68" i="26"/>
  <c r="FC68" i="26"/>
  <c r="FF68" i="26" s="1"/>
  <c r="FA68" i="26"/>
  <c r="EZ68" i="26"/>
  <c r="EX68" i="26"/>
  <c r="FG68" i="26" s="1"/>
  <c r="EW68" i="26"/>
  <c r="EO68" i="26"/>
  <c r="FE68" i="26" s="1"/>
  <c r="EN68" i="26"/>
  <c r="EM68" i="26"/>
  <c r="EL68" i="26"/>
  <c r="EK68" i="26"/>
  <c r="EJ68" i="26"/>
  <c r="EI68" i="26"/>
  <c r="EH68" i="26"/>
  <c r="EG68" i="26"/>
  <c r="EF68" i="26"/>
  <c r="EE68" i="26"/>
  <c r="ED68" i="26"/>
  <c r="EC68" i="26"/>
  <c r="EB68" i="26"/>
  <c r="EA68" i="26"/>
  <c r="DZ68" i="26"/>
  <c r="DY68" i="26"/>
  <c r="DU68" i="26"/>
  <c r="DT68" i="26"/>
  <c r="DS68" i="26"/>
  <c r="FV68" i="26" s="1"/>
  <c r="DR68" i="26"/>
  <c r="FU68" i="26" s="1"/>
  <c r="DQ68" i="26"/>
  <c r="DP68" i="26"/>
  <c r="DO68" i="26"/>
  <c r="DN68" i="26"/>
  <c r="DM68" i="26"/>
  <c r="DL68" i="26"/>
  <c r="DK68" i="26"/>
  <c r="DJ68" i="26"/>
  <c r="DI68" i="26"/>
  <c r="DH68" i="26"/>
  <c r="DG68" i="26"/>
  <c r="DF68" i="26"/>
  <c r="DE68" i="26"/>
  <c r="DD68" i="26"/>
  <c r="DC68" i="26"/>
  <c r="DB68" i="26"/>
  <c r="DA68" i="26"/>
  <c r="CZ68" i="26"/>
  <c r="CY68" i="26"/>
  <c r="CX68" i="26"/>
  <c r="CW68" i="26"/>
  <c r="CV68" i="26"/>
  <c r="CU68" i="26"/>
  <c r="CT68" i="26"/>
  <c r="CS68" i="26"/>
  <c r="CR68" i="26"/>
  <c r="CQ68" i="26"/>
  <c r="CP68" i="26"/>
  <c r="CO68" i="26"/>
  <c r="CN68" i="26"/>
  <c r="CM68" i="26"/>
  <c r="CL68" i="26"/>
  <c r="CK68" i="26"/>
  <c r="CJ68" i="26"/>
  <c r="CI68" i="26"/>
  <c r="CG68" i="26"/>
  <c r="BQ68" i="26"/>
  <c r="BP68" i="26"/>
  <c r="BO68" i="26"/>
  <c r="BN68" i="26"/>
  <c r="BM68" i="26"/>
  <c r="BL68" i="26"/>
  <c r="BK68" i="26"/>
  <c r="BJ68" i="26"/>
  <c r="BI68" i="26"/>
  <c r="BH68" i="26"/>
  <c r="BG68" i="26"/>
  <c r="BF68" i="26"/>
  <c r="BE68" i="26"/>
  <c r="BD68" i="26"/>
  <c r="BC68" i="26"/>
  <c r="BB68" i="26"/>
  <c r="BA68" i="26"/>
  <c r="AZ68" i="26"/>
  <c r="AY68" i="26"/>
  <c r="AW68" i="26"/>
  <c r="AS68" i="26"/>
  <c r="AR68" i="26"/>
  <c r="AN68" i="26"/>
  <c r="AM68" i="26"/>
  <c r="AE68" i="26"/>
  <c r="W68" i="26"/>
  <c r="U68" i="26"/>
  <c r="T68" i="26"/>
  <c r="S68" i="26"/>
  <c r="R68" i="26"/>
  <c r="P68" i="26"/>
  <c r="O68" i="26"/>
  <c r="N68" i="26"/>
  <c r="M68" i="26"/>
  <c r="K68" i="26"/>
  <c r="J68" i="26"/>
  <c r="I68" i="26"/>
  <c r="H68" i="26"/>
  <c r="G68" i="26"/>
  <c r="A68" i="26"/>
  <c r="BX68" i="26" s="1"/>
  <c r="FS67" i="26"/>
  <c r="FP67" i="26"/>
  <c r="FO67" i="26"/>
  <c r="FJ67" i="26"/>
  <c r="FI67" i="26"/>
  <c r="FH67" i="26"/>
  <c r="FC67" i="26"/>
  <c r="FF67" i="26" s="1"/>
  <c r="FA67" i="26"/>
  <c r="EZ67" i="26"/>
  <c r="EX67" i="26"/>
  <c r="FG67" i="26" s="1"/>
  <c r="EW67" i="26"/>
  <c r="EO67" i="26"/>
  <c r="FE67" i="26" s="1"/>
  <c r="EN67" i="26"/>
  <c r="EM67" i="26"/>
  <c r="EL67" i="26"/>
  <c r="EK67" i="26"/>
  <c r="EJ67" i="26"/>
  <c r="EI67" i="26"/>
  <c r="EH67" i="26"/>
  <c r="EG67" i="26"/>
  <c r="EF67" i="26"/>
  <c r="EE67" i="26"/>
  <c r="ED67" i="26"/>
  <c r="EC67" i="26"/>
  <c r="EB67" i="26"/>
  <c r="EA67" i="26"/>
  <c r="DZ67" i="26"/>
  <c r="DY67" i="26"/>
  <c r="DU67" i="26"/>
  <c r="DT67" i="26"/>
  <c r="DS67" i="26"/>
  <c r="FV67" i="26" s="1"/>
  <c r="DR67" i="26"/>
  <c r="DQ67" i="26"/>
  <c r="DP67" i="26"/>
  <c r="DO67" i="26"/>
  <c r="DN67" i="26"/>
  <c r="DM67" i="26"/>
  <c r="DL67" i="26"/>
  <c r="DK67" i="26"/>
  <c r="DJ67" i="26"/>
  <c r="DI67" i="26"/>
  <c r="DH67" i="26"/>
  <c r="DG67" i="26"/>
  <c r="DF67" i="26"/>
  <c r="DE67" i="26"/>
  <c r="DD67" i="26"/>
  <c r="DC67" i="26"/>
  <c r="DB67" i="26"/>
  <c r="DA67" i="26"/>
  <c r="CZ67" i="26"/>
  <c r="CY67" i="26"/>
  <c r="CX67" i="26"/>
  <c r="CW67" i="26"/>
  <c r="CV67" i="26"/>
  <c r="CU67" i="26"/>
  <c r="CT67" i="26"/>
  <c r="CS67" i="26"/>
  <c r="CR67" i="26"/>
  <c r="CQ67" i="26"/>
  <c r="CP67" i="26"/>
  <c r="CO67" i="26"/>
  <c r="CN67" i="26"/>
  <c r="CM67" i="26"/>
  <c r="CL67" i="26"/>
  <c r="CK67" i="26"/>
  <c r="CJ67" i="26"/>
  <c r="CI67" i="26"/>
  <c r="CG67" i="26"/>
  <c r="BQ67" i="26"/>
  <c r="BP67" i="26"/>
  <c r="BO67" i="26"/>
  <c r="BN67" i="26"/>
  <c r="BM67" i="26"/>
  <c r="BL67" i="26"/>
  <c r="BK67" i="26"/>
  <c r="BJ67" i="26"/>
  <c r="BI67" i="26"/>
  <c r="BH67" i="26"/>
  <c r="BG67" i="26"/>
  <c r="BF67" i="26"/>
  <c r="BE67" i="26"/>
  <c r="BD67" i="26"/>
  <c r="BC67" i="26"/>
  <c r="BB67" i="26"/>
  <c r="BA67" i="26"/>
  <c r="AZ67" i="26"/>
  <c r="AY67" i="26"/>
  <c r="AW67" i="26"/>
  <c r="AS67" i="26"/>
  <c r="AR67" i="26"/>
  <c r="AN67" i="26"/>
  <c r="AM67" i="26"/>
  <c r="AE67" i="26"/>
  <c r="W67" i="26"/>
  <c r="U67" i="26"/>
  <c r="T67" i="26"/>
  <c r="S67" i="26"/>
  <c r="R67" i="26"/>
  <c r="P67" i="26"/>
  <c r="O67" i="26"/>
  <c r="N67" i="26"/>
  <c r="M67" i="26"/>
  <c r="K67" i="26"/>
  <c r="J67" i="26"/>
  <c r="I67" i="26"/>
  <c r="H67" i="26"/>
  <c r="G67" i="26"/>
  <c r="A67" i="26"/>
  <c r="CB67" i="26" s="1"/>
  <c r="FS66" i="26"/>
  <c r="FP66" i="26"/>
  <c r="FO66" i="26"/>
  <c r="FJ66" i="26"/>
  <c r="FI66" i="26"/>
  <c r="FH66" i="26"/>
  <c r="FC66" i="26"/>
  <c r="FF66" i="26" s="1"/>
  <c r="FA66" i="26"/>
  <c r="EZ66" i="26"/>
  <c r="EX66" i="26"/>
  <c r="FG66" i="26" s="1"/>
  <c r="EW66" i="26"/>
  <c r="EO66" i="26"/>
  <c r="FE66" i="26" s="1"/>
  <c r="EN66" i="26"/>
  <c r="EM66" i="26"/>
  <c r="EL66" i="26"/>
  <c r="EK66" i="26"/>
  <c r="EJ66" i="26"/>
  <c r="EI66" i="26"/>
  <c r="EH66" i="26"/>
  <c r="EG66" i="26"/>
  <c r="EF66" i="26"/>
  <c r="EE66" i="26"/>
  <c r="ED66" i="26"/>
  <c r="EC66" i="26"/>
  <c r="EB66" i="26"/>
  <c r="EA66" i="26"/>
  <c r="DZ66" i="26"/>
  <c r="DY66" i="26"/>
  <c r="DU66" i="26"/>
  <c r="DT66" i="26"/>
  <c r="DS66" i="26"/>
  <c r="FV66" i="26" s="1"/>
  <c r="DR66" i="26"/>
  <c r="FU66" i="26" s="1"/>
  <c r="DQ66" i="26"/>
  <c r="DP66" i="26"/>
  <c r="DO66" i="26"/>
  <c r="DN66" i="26"/>
  <c r="DM66" i="26"/>
  <c r="DL66" i="26"/>
  <c r="DK66" i="26"/>
  <c r="DJ66" i="26"/>
  <c r="DI66" i="26"/>
  <c r="DH66" i="26"/>
  <c r="DG66" i="26"/>
  <c r="DF66" i="26"/>
  <c r="DE66" i="26"/>
  <c r="DD66" i="26"/>
  <c r="DC66" i="26"/>
  <c r="DB66" i="26"/>
  <c r="DA66" i="26"/>
  <c r="CZ66" i="26"/>
  <c r="CY66" i="26"/>
  <c r="CX66" i="26"/>
  <c r="CW66" i="26"/>
  <c r="CV66" i="26"/>
  <c r="CU66" i="26"/>
  <c r="CT66" i="26"/>
  <c r="CS66" i="26"/>
  <c r="CR66" i="26"/>
  <c r="CQ66" i="26"/>
  <c r="CP66" i="26"/>
  <c r="CO66" i="26"/>
  <c r="CN66" i="26"/>
  <c r="CM66" i="26"/>
  <c r="CL66" i="26"/>
  <c r="CK66" i="26"/>
  <c r="CJ66" i="26"/>
  <c r="CI66" i="26"/>
  <c r="CG66" i="26"/>
  <c r="BQ66" i="26"/>
  <c r="BP66" i="26"/>
  <c r="BO66" i="26"/>
  <c r="BN66" i="26"/>
  <c r="BM66" i="26"/>
  <c r="BL66" i="26"/>
  <c r="BK66" i="26"/>
  <c r="BJ66" i="26"/>
  <c r="BI66" i="26"/>
  <c r="BH66" i="26"/>
  <c r="BG66" i="26"/>
  <c r="BF66" i="26"/>
  <c r="BE66" i="26"/>
  <c r="BD66" i="26"/>
  <c r="BC66" i="26"/>
  <c r="BB66" i="26"/>
  <c r="BA66" i="26"/>
  <c r="AZ66" i="26"/>
  <c r="AY66" i="26"/>
  <c r="AW66" i="26"/>
  <c r="AS66" i="26"/>
  <c r="AR66" i="26"/>
  <c r="AN66" i="26"/>
  <c r="AM66" i="26"/>
  <c r="AE66" i="26"/>
  <c r="W66" i="26"/>
  <c r="U66" i="26"/>
  <c r="T66" i="26"/>
  <c r="S66" i="26"/>
  <c r="R66" i="26"/>
  <c r="P66" i="26"/>
  <c r="O66" i="26"/>
  <c r="N66" i="26"/>
  <c r="M66" i="26"/>
  <c r="K66" i="26"/>
  <c r="J66" i="26"/>
  <c r="I66" i="26"/>
  <c r="H66" i="26"/>
  <c r="G66" i="26"/>
  <c r="A66" i="26"/>
  <c r="FQ66" i="26" s="1"/>
  <c r="FS65" i="26"/>
  <c r="FP65" i="26"/>
  <c r="FO65" i="26"/>
  <c r="FJ65" i="26"/>
  <c r="FI65" i="26"/>
  <c r="FH65" i="26"/>
  <c r="FC65" i="26"/>
  <c r="FF65" i="26" s="1"/>
  <c r="FA65" i="26"/>
  <c r="EZ65" i="26"/>
  <c r="EX65" i="26"/>
  <c r="FG65" i="26" s="1"/>
  <c r="EW65" i="26"/>
  <c r="EO65" i="26"/>
  <c r="FE65" i="26" s="1"/>
  <c r="EN65" i="26"/>
  <c r="EM65" i="26"/>
  <c r="EL65" i="26"/>
  <c r="EK65" i="26"/>
  <c r="EJ65" i="26"/>
  <c r="EI65" i="26"/>
  <c r="EH65" i="26"/>
  <c r="EG65" i="26"/>
  <c r="EF65" i="26"/>
  <c r="EE65" i="26"/>
  <c r="ED65" i="26"/>
  <c r="EC65" i="26"/>
  <c r="EB65" i="26"/>
  <c r="EA65" i="26"/>
  <c r="DZ65" i="26"/>
  <c r="DY65" i="26"/>
  <c r="DU65" i="26"/>
  <c r="DT65" i="26"/>
  <c r="DS65" i="26"/>
  <c r="FV65" i="26" s="1"/>
  <c r="DR65" i="26"/>
  <c r="DQ65" i="26"/>
  <c r="DP65" i="26"/>
  <c r="DO65" i="26"/>
  <c r="DN65" i="26"/>
  <c r="DM65" i="26"/>
  <c r="DL65" i="26"/>
  <c r="DK65" i="26"/>
  <c r="DJ65" i="26"/>
  <c r="DI65" i="26"/>
  <c r="DH65" i="26"/>
  <c r="DG65" i="26"/>
  <c r="DF65" i="26"/>
  <c r="DE65" i="26"/>
  <c r="DD65" i="26"/>
  <c r="DC65" i="26"/>
  <c r="DB65" i="26"/>
  <c r="DA65" i="26"/>
  <c r="CZ65" i="26"/>
  <c r="CY65" i="26"/>
  <c r="CX65" i="26"/>
  <c r="CW65" i="26"/>
  <c r="CV65" i="26"/>
  <c r="CU65" i="26"/>
  <c r="CT65" i="26"/>
  <c r="CS65" i="26"/>
  <c r="CR65" i="26"/>
  <c r="CQ65" i="26"/>
  <c r="CP65" i="26"/>
  <c r="CO65" i="26"/>
  <c r="CN65" i="26"/>
  <c r="CM65" i="26"/>
  <c r="CL65" i="26"/>
  <c r="CK65" i="26"/>
  <c r="CJ65" i="26"/>
  <c r="CI65" i="26"/>
  <c r="CG65" i="26"/>
  <c r="BQ65" i="26"/>
  <c r="BP65" i="26"/>
  <c r="BO65" i="26"/>
  <c r="BN65" i="26"/>
  <c r="BM65" i="26"/>
  <c r="BL65" i="26"/>
  <c r="BK65" i="26"/>
  <c r="BJ65" i="26"/>
  <c r="BI65" i="26"/>
  <c r="BH65" i="26"/>
  <c r="BG65" i="26"/>
  <c r="BF65" i="26"/>
  <c r="BE65" i="26"/>
  <c r="BD65" i="26"/>
  <c r="BC65" i="26"/>
  <c r="BB65" i="26"/>
  <c r="BA65" i="26"/>
  <c r="AZ65" i="26"/>
  <c r="AY65" i="26"/>
  <c r="AW65" i="26"/>
  <c r="AS65" i="26"/>
  <c r="AR65" i="26"/>
  <c r="AN65" i="26"/>
  <c r="AM65" i="26"/>
  <c r="AE65" i="26"/>
  <c r="W65" i="26"/>
  <c r="U65" i="26"/>
  <c r="T65" i="26"/>
  <c r="S65" i="26"/>
  <c r="R65" i="26"/>
  <c r="P65" i="26"/>
  <c r="O65" i="26"/>
  <c r="N65" i="26"/>
  <c r="M65" i="26"/>
  <c r="K65" i="26"/>
  <c r="J65" i="26"/>
  <c r="I65" i="26"/>
  <c r="H65" i="26"/>
  <c r="G65" i="26"/>
  <c r="A65" i="26"/>
  <c r="FQ65" i="26" s="1"/>
  <c r="FS64" i="26"/>
  <c r="FP64" i="26"/>
  <c r="FO64" i="26"/>
  <c r="FJ64" i="26"/>
  <c r="FI64" i="26"/>
  <c r="FH64" i="26"/>
  <c r="FC64" i="26"/>
  <c r="FF64" i="26" s="1"/>
  <c r="FA64" i="26"/>
  <c r="EZ64" i="26"/>
  <c r="EX64" i="26"/>
  <c r="FG64" i="26" s="1"/>
  <c r="EW64" i="26"/>
  <c r="EO64" i="26"/>
  <c r="FE64" i="26" s="1"/>
  <c r="EN64" i="26"/>
  <c r="EM64" i="26"/>
  <c r="EL64" i="26"/>
  <c r="EK64" i="26"/>
  <c r="EJ64" i="26"/>
  <c r="EI64" i="26"/>
  <c r="EH64" i="26"/>
  <c r="EG64" i="26"/>
  <c r="EF64" i="26"/>
  <c r="EE64" i="26"/>
  <c r="ED64" i="26"/>
  <c r="EC64" i="26"/>
  <c r="EB64" i="26"/>
  <c r="EA64" i="26"/>
  <c r="DZ64" i="26"/>
  <c r="DY64" i="26"/>
  <c r="DU64" i="26"/>
  <c r="DT64" i="26"/>
  <c r="DS64" i="26"/>
  <c r="FV64" i="26" s="1"/>
  <c r="DR64" i="26"/>
  <c r="FU64" i="26" s="1"/>
  <c r="DQ64" i="26"/>
  <c r="DP64" i="26"/>
  <c r="DO64" i="26"/>
  <c r="DN64" i="26"/>
  <c r="DM64" i="26"/>
  <c r="DL64" i="26"/>
  <c r="DK64" i="26"/>
  <c r="DJ64" i="26"/>
  <c r="DI64" i="26"/>
  <c r="DH64" i="26"/>
  <c r="DG64" i="26"/>
  <c r="DF64" i="26"/>
  <c r="DE64" i="26"/>
  <c r="DD64" i="26"/>
  <c r="DC64" i="26"/>
  <c r="DB64" i="26"/>
  <c r="DA64" i="26"/>
  <c r="CZ64" i="26"/>
  <c r="CY64" i="26"/>
  <c r="CX64" i="26"/>
  <c r="CW64" i="26"/>
  <c r="CV64" i="26"/>
  <c r="CU64" i="26"/>
  <c r="CT64" i="26"/>
  <c r="CS64" i="26"/>
  <c r="CR64" i="26"/>
  <c r="CQ64" i="26"/>
  <c r="CP64" i="26"/>
  <c r="CO64" i="26"/>
  <c r="CN64" i="26"/>
  <c r="CM64" i="26"/>
  <c r="CL64" i="26"/>
  <c r="CK64" i="26"/>
  <c r="CJ64" i="26"/>
  <c r="CI64" i="26"/>
  <c r="CG64" i="26"/>
  <c r="BQ64" i="26"/>
  <c r="BP64" i="26"/>
  <c r="BO64" i="26"/>
  <c r="BN64" i="26"/>
  <c r="BM64" i="26"/>
  <c r="BL64" i="26"/>
  <c r="BK64" i="26"/>
  <c r="BJ64" i="26"/>
  <c r="BI64" i="26"/>
  <c r="BH64" i="26"/>
  <c r="BG64" i="26"/>
  <c r="BF64" i="26"/>
  <c r="BE64" i="26"/>
  <c r="BD64" i="26"/>
  <c r="BC64" i="26"/>
  <c r="BB64" i="26"/>
  <c r="BA64" i="26"/>
  <c r="AZ64" i="26"/>
  <c r="AY64" i="26"/>
  <c r="AW64" i="26"/>
  <c r="AS64" i="26"/>
  <c r="AR64" i="26"/>
  <c r="AN64" i="26"/>
  <c r="AM64" i="26"/>
  <c r="AE64" i="26"/>
  <c r="W64" i="26"/>
  <c r="U64" i="26"/>
  <c r="T64" i="26"/>
  <c r="S64" i="26"/>
  <c r="R64" i="26"/>
  <c r="P64" i="26"/>
  <c r="O64" i="26"/>
  <c r="N64" i="26"/>
  <c r="M64" i="26"/>
  <c r="K64" i="26"/>
  <c r="J64" i="26"/>
  <c r="I64" i="26"/>
  <c r="H64" i="26"/>
  <c r="G64" i="26"/>
  <c r="A64" i="26"/>
  <c r="CF64" i="26" s="1"/>
  <c r="FS63" i="26"/>
  <c r="FP63" i="26"/>
  <c r="FO63" i="26"/>
  <c r="FJ63" i="26"/>
  <c r="FI63" i="26"/>
  <c r="FH63" i="26"/>
  <c r="FC63" i="26"/>
  <c r="FF63" i="26" s="1"/>
  <c r="FA63" i="26"/>
  <c r="EZ63" i="26"/>
  <c r="EX63" i="26"/>
  <c r="FG63" i="26" s="1"/>
  <c r="EW63" i="26"/>
  <c r="EO63" i="26"/>
  <c r="FE63" i="26" s="1"/>
  <c r="EN63" i="26"/>
  <c r="EM63" i="26"/>
  <c r="EL63" i="26"/>
  <c r="EK63" i="26"/>
  <c r="EJ63" i="26"/>
  <c r="EI63" i="26"/>
  <c r="EH63" i="26"/>
  <c r="EG63" i="26"/>
  <c r="EF63" i="26"/>
  <c r="EE63" i="26"/>
  <c r="ED63" i="26"/>
  <c r="EC63" i="26"/>
  <c r="EB63" i="26"/>
  <c r="EA63" i="26"/>
  <c r="DZ63" i="26"/>
  <c r="DY63" i="26"/>
  <c r="DU63" i="26"/>
  <c r="DT63" i="26"/>
  <c r="DS63" i="26"/>
  <c r="FV63" i="26" s="1"/>
  <c r="DR63" i="26"/>
  <c r="DQ63" i="26"/>
  <c r="DP63" i="26"/>
  <c r="DO63" i="26"/>
  <c r="DN63" i="26"/>
  <c r="DM63" i="26"/>
  <c r="DL63" i="26"/>
  <c r="DK63" i="26"/>
  <c r="DJ63" i="26"/>
  <c r="DI63" i="26"/>
  <c r="DH63" i="26"/>
  <c r="DG63" i="26"/>
  <c r="DF63" i="26"/>
  <c r="DE63" i="26"/>
  <c r="DD63" i="26"/>
  <c r="DC63" i="26"/>
  <c r="DB63" i="26"/>
  <c r="DA63" i="26"/>
  <c r="CZ63" i="26"/>
  <c r="CY63" i="26"/>
  <c r="CX63" i="26"/>
  <c r="CW63" i="26"/>
  <c r="CV63" i="26"/>
  <c r="CU63" i="26"/>
  <c r="CT63" i="26"/>
  <c r="CS63" i="26"/>
  <c r="CR63" i="26"/>
  <c r="CQ63" i="26"/>
  <c r="CP63" i="26"/>
  <c r="CO63" i="26"/>
  <c r="CN63" i="26"/>
  <c r="CM63" i="26"/>
  <c r="CL63" i="26"/>
  <c r="CK63" i="26"/>
  <c r="CJ63" i="26"/>
  <c r="CI63" i="26"/>
  <c r="CG63" i="26"/>
  <c r="BQ63" i="26"/>
  <c r="BP63" i="26"/>
  <c r="BO63" i="26"/>
  <c r="BN63" i="26"/>
  <c r="BM63" i="26"/>
  <c r="BL63" i="26"/>
  <c r="BK63" i="26"/>
  <c r="BJ63" i="26"/>
  <c r="BI63" i="26"/>
  <c r="BH63" i="26"/>
  <c r="BG63" i="26"/>
  <c r="BF63" i="26"/>
  <c r="BE63" i="26"/>
  <c r="BD63" i="26"/>
  <c r="BC63" i="26"/>
  <c r="BB63" i="26"/>
  <c r="BA63" i="26"/>
  <c r="AZ63" i="26"/>
  <c r="AY63" i="26"/>
  <c r="AW63" i="26"/>
  <c r="AS63" i="26"/>
  <c r="AR63" i="26"/>
  <c r="AN63" i="26"/>
  <c r="AM63" i="26"/>
  <c r="AE63" i="26"/>
  <c r="W63" i="26"/>
  <c r="U63" i="26"/>
  <c r="T63" i="26"/>
  <c r="S63" i="26"/>
  <c r="R63" i="26"/>
  <c r="P63" i="26"/>
  <c r="O63" i="26"/>
  <c r="N63" i="26"/>
  <c r="M63" i="26"/>
  <c r="K63" i="26"/>
  <c r="J63" i="26"/>
  <c r="I63" i="26"/>
  <c r="H63" i="26"/>
  <c r="G63" i="26"/>
  <c r="A63" i="26"/>
  <c r="FN63" i="26" s="1"/>
  <c r="FS62" i="26"/>
  <c r="FP62" i="26"/>
  <c r="FO62" i="26"/>
  <c r="FJ62" i="26"/>
  <c r="FI62" i="26"/>
  <c r="FH62" i="26"/>
  <c r="FC62" i="26"/>
  <c r="FF62" i="26" s="1"/>
  <c r="FA62" i="26"/>
  <c r="EZ62" i="26"/>
  <c r="EX62" i="26"/>
  <c r="FG62" i="26" s="1"/>
  <c r="EW62" i="26"/>
  <c r="EO62" i="26"/>
  <c r="FE62" i="26" s="1"/>
  <c r="EN62" i="26"/>
  <c r="EM62" i="26"/>
  <c r="EL62" i="26"/>
  <c r="EK62" i="26"/>
  <c r="EJ62" i="26"/>
  <c r="EI62" i="26"/>
  <c r="EH62" i="26"/>
  <c r="EG62" i="26"/>
  <c r="EF62" i="26"/>
  <c r="EE62" i="26"/>
  <c r="ED62" i="26"/>
  <c r="EC62" i="26"/>
  <c r="EB62" i="26"/>
  <c r="EA62" i="26"/>
  <c r="DZ62" i="26"/>
  <c r="DY62" i="26"/>
  <c r="DU62" i="26"/>
  <c r="DT62" i="26"/>
  <c r="DS62" i="26"/>
  <c r="FV62" i="26" s="1"/>
  <c r="DR62" i="26"/>
  <c r="DQ62" i="26"/>
  <c r="DP62" i="26"/>
  <c r="DO62" i="26"/>
  <c r="DN62" i="26"/>
  <c r="DM62" i="26"/>
  <c r="DL62" i="26"/>
  <c r="DK62" i="26"/>
  <c r="DJ62" i="26"/>
  <c r="DI62" i="26"/>
  <c r="DH62" i="26"/>
  <c r="DG62" i="26"/>
  <c r="DF62" i="26"/>
  <c r="DE62" i="26"/>
  <c r="DD62" i="26"/>
  <c r="DC62" i="26"/>
  <c r="DB62" i="26"/>
  <c r="DA62" i="26"/>
  <c r="CZ62" i="26"/>
  <c r="CY62" i="26"/>
  <c r="CX62" i="26"/>
  <c r="CW62" i="26"/>
  <c r="CV62" i="26"/>
  <c r="CU62" i="26"/>
  <c r="CT62" i="26"/>
  <c r="CS62" i="26"/>
  <c r="CR62" i="26"/>
  <c r="CQ62" i="26"/>
  <c r="CP62" i="26"/>
  <c r="CO62" i="26"/>
  <c r="CN62" i="26"/>
  <c r="CM62" i="26"/>
  <c r="CL62" i="26"/>
  <c r="CK62" i="26"/>
  <c r="CJ62" i="26"/>
  <c r="CI62" i="26"/>
  <c r="CG62" i="26"/>
  <c r="BQ62" i="26"/>
  <c r="BP62" i="26"/>
  <c r="BO62" i="26"/>
  <c r="BN62" i="26"/>
  <c r="BM62" i="26"/>
  <c r="BL62" i="26"/>
  <c r="BK62" i="26"/>
  <c r="BJ62" i="26"/>
  <c r="BI62" i="26"/>
  <c r="BH62" i="26"/>
  <c r="BG62" i="26"/>
  <c r="BF62" i="26"/>
  <c r="BE62" i="26"/>
  <c r="BD62" i="26"/>
  <c r="BC62" i="26"/>
  <c r="BB62" i="26"/>
  <c r="BA62" i="26"/>
  <c r="AZ62" i="26"/>
  <c r="AY62" i="26"/>
  <c r="AW62" i="26"/>
  <c r="AS62" i="26"/>
  <c r="AR62" i="26"/>
  <c r="AN62" i="26"/>
  <c r="AM62" i="26"/>
  <c r="AE62" i="26"/>
  <c r="W62" i="26"/>
  <c r="U62" i="26"/>
  <c r="T62" i="26"/>
  <c r="S62" i="26"/>
  <c r="R62" i="26"/>
  <c r="P62" i="26"/>
  <c r="O62" i="26"/>
  <c r="N62" i="26"/>
  <c r="M62" i="26"/>
  <c r="K62" i="26"/>
  <c r="J62" i="26"/>
  <c r="I62" i="26"/>
  <c r="H62" i="26"/>
  <c r="G62" i="26"/>
  <c r="A62" i="26"/>
  <c r="BR62" i="26" s="1"/>
  <c r="FS61" i="26"/>
  <c r="FP61" i="26"/>
  <c r="FO61" i="26"/>
  <c r="FN61" i="26"/>
  <c r="FJ61" i="26"/>
  <c r="FI61" i="26"/>
  <c r="FH61" i="26"/>
  <c r="FC61" i="26"/>
  <c r="FF61" i="26" s="1"/>
  <c r="FA61" i="26"/>
  <c r="EZ61" i="26"/>
  <c r="EX61" i="26"/>
  <c r="FG61" i="26" s="1"/>
  <c r="EW61" i="26"/>
  <c r="EO61" i="26"/>
  <c r="FE61" i="26" s="1"/>
  <c r="EN61" i="26"/>
  <c r="EM61" i="26"/>
  <c r="EL61" i="26"/>
  <c r="EK61" i="26"/>
  <c r="EJ61" i="26"/>
  <c r="EI61" i="26"/>
  <c r="EH61" i="26"/>
  <c r="EG61" i="26"/>
  <c r="EF61" i="26"/>
  <c r="EE61" i="26"/>
  <c r="ED61" i="26"/>
  <c r="EC61" i="26"/>
  <c r="EB61" i="26"/>
  <c r="EA61" i="26"/>
  <c r="DZ61" i="26"/>
  <c r="DY61" i="26"/>
  <c r="DU61" i="26"/>
  <c r="DT61" i="26"/>
  <c r="DS61" i="26"/>
  <c r="FV61" i="26" s="1"/>
  <c r="DR61" i="26"/>
  <c r="DQ61" i="26"/>
  <c r="DP61" i="26"/>
  <c r="DO61" i="26"/>
  <c r="DN61" i="26"/>
  <c r="DM61" i="26"/>
  <c r="DL61" i="26"/>
  <c r="DK61" i="26"/>
  <c r="DJ61" i="26"/>
  <c r="DI61" i="26"/>
  <c r="DH61" i="26"/>
  <c r="DG61" i="26"/>
  <c r="DF61" i="26"/>
  <c r="DE61" i="26"/>
  <c r="DD61" i="26"/>
  <c r="DC61" i="26"/>
  <c r="DB61" i="26"/>
  <c r="DA61" i="26"/>
  <c r="CZ61" i="26"/>
  <c r="CY61" i="26"/>
  <c r="CX61" i="26"/>
  <c r="CW61" i="26"/>
  <c r="CV61" i="26"/>
  <c r="CU61" i="26"/>
  <c r="CT61" i="26"/>
  <c r="CS61" i="26"/>
  <c r="CR61" i="26"/>
  <c r="CQ61" i="26"/>
  <c r="CP61" i="26"/>
  <c r="CO61" i="26"/>
  <c r="CN61" i="26"/>
  <c r="CM61" i="26"/>
  <c r="CL61" i="26"/>
  <c r="CK61" i="26"/>
  <c r="CJ61" i="26"/>
  <c r="CI61" i="26"/>
  <c r="CG61" i="26"/>
  <c r="BQ61" i="26"/>
  <c r="BP61" i="26"/>
  <c r="BO61" i="26"/>
  <c r="BN61" i="26"/>
  <c r="BM61" i="26"/>
  <c r="BL61" i="26"/>
  <c r="BK61" i="26"/>
  <c r="BJ61" i="26"/>
  <c r="BI61" i="26"/>
  <c r="BH61" i="26"/>
  <c r="BG61" i="26"/>
  <c r="BF61" i="26"/>
  <c r="BE61" i="26"/>
  <c r="BD61" i="26"/>
  <c r="BC61" i="26"/>
  <c r="BB61" i="26"/>
  <c r="BA61" i="26"/>
  <c r="AZ61" i="26"/>
  <c r="AY61" i="26"/>
  <c r="AW61" i="26"/>
  <c r="AS61" i="26"/>
  <c r="AR61" i="26"/>
  <c r="AN61" i="26"/>
  <c r="AM61" i="26"/>
  <c r="AE61" i="26"/>
  <c r="W61" i="26"/>
  <c r="U61" i="26"/>
  <c r="T61" i="26"/>
  <c r="S61" i="26"/>
  <c r="R61" i="26"/>
  <c r="P61" i="26"/>
  <c r="O61" i="26"/>
  <c r="N61" i="26"/>
  <c r="M61" i="26"/>
  <c r="K61" i="26"/>
  <c r="J61" i="26"/>
  <c r="I61" i="26"/>
  <c r="H61" i="26"/>
  <c r="G61" i="26"/>
  <c r="A61" i="26"/>
  <c r="CB61" i="26" s="1"/>
  <c r="FS60" i="26"/>
  <c r="FP60" i="26"/>
  <c r="FO60" i="26"/>
  <c r="FJ60" i="26"/>
  <c r="FI60" i="26"/>
  <c r="FH60" i="26"/>
  <c r="FC60" i="26"/>
  <c r="FF60" i="26" s="1"/>
  <c r="FA60" i="26"/>
  <c r="EZ60" i="26"/>
  <c r="EX60" i="26"/>
  <c r="FG60" i="26" s="1"/>
  <c r="EW60" i="26"/>
  <c r="EO60" i="26"/>
  <c r="FE60" i="26" s="1"/>
  <c r="EN60" i="26"/>
  <c r="EM60" i="26"/>
  <c r="EL60" i="26"/>
  <c r="EK60" i="26"/>
  <c r="EJ60" i="26"/>
  <c r="EI60" i="26"/>
  <c r="EH60" i="26"/>
  <c r="EG60" i="26"/>
  <c r="EF60" i="26"/>
  <c r="EE60" i="26"/>
  <c r="ED60" i="26"/>
  <c r="EC60" i="26"/>
  <c r="EB60" i="26"/>
  <c r="EA60" i="26"/>
  <c r="DZ60" i="26"/>
  <c r="DY60" i="26"/>
  <c r="DU60" i="26"/>
  <c r="DT60" i="26"/>
  <c r="DS60" i="26"/>
  <c r="FV60" i="26" s="1"/>
  <c r="DR60" i="26"/>
  <c r="FU60" i="26" s="1"/>
  <c r="DQ60" i="26"/>
  <c r="DP60" i="26"/>
  <c r="DO60" i="26"/>
  <c r="DN60" i="26"/>
  <c r="DM60" i="26"/>
  <c r="DL60" i="26"/>
  <c r="DK60" i="26"/>
  <c r="DJ60" i="26"/>
  <c r="DI60" i="26"/>
  <c r="DH60" i="26"/>
  <c r="DG60" i="26"/>
  <c r="DF60" i="26"/>
  <c r="DE60" i="26"/>
  <c r="DD60" i="26"/>
  <c r="DC60" i="26"/>
  <c r="DB60" i="26"/>
  <c r="DA60" i="26"/>
  <c r="CZ60" i="26"/>
  <c r="CY60" i="26"/>
  <c r="CX60" i="26"/>
  <c r="CW60" i="26"/>
  <c r="CV60" i="26"/>
  <c r="CU60" i="26"/>
  <c r="CT60" i="26"/>
  <c r="CS60" i="26"/>
  <c r="CR60" i="26"/>
  <c r="CQ60" i="26"/>
  <c r="CP60" i="26"/>
  <c r="CO60" i="26"/>
  <c r="CN60" i="26"/>
  <c r="CM60" i="26"/>
  <c r="CL60" i="26"/>
  <c r="CK60" i="26"/>
  <c r="CJ60" i="26"/>
  <c r="CI60" i="26"/>
  <c r="CG60" i="26"/>
  <c r="BQ60" i="26"/>
  <c r="BP60" i="26"/>
  <c r="BO60" i="26"/>
  <c r="BN60" i="26"/>
  <c r="BM60" i="26"/>
  <c r="BL60" i="26"/>
  <c r="BK60" i="26"/>
  <c r="BJ60" i="26"/>
  <c r="BI60" i="26"/>
  <c r="BH60" i="26"/>
  <c r="BG60" i="26"/>
  <c r="BF60" i="26"/>
  <c r="BE60" i="26"/>
  <c r="BD60" i="26"/>
  <c r="BC60" i="26"/>
  <c r="BB60" i="26"/>
  <c r="BA60" i="26"/>
  <c r="AZ60" i="26"/>
  <c r="AY60" i="26"/>
  <c r="AW60" i="26"/>
  <c r="AS60" i="26"/>
  <c r="AR60" i="26"/>
  <c r="AN60" i="26"/>
  <c r="AM60" i="26"/>
  <c r="AE60" i="26"/>
  <c r="W60" i="26"/>
  <c r="U60" i="26"/>
  <c r="T60" i="26"/>
  <c r="S60" i="26"/>
  <c r="R60" i="26"/>
  <c r="P60" i="26"/>
  <c r="O60" i="26"/>
  <c r="N60" i="26"/>
  <c r="M60" i="26"/>
  <c r="Q60" i="26" s="1"/>
  <c r="K60" i="26"/>
  <c r="J60" i="26"/>
  <c r="I60" i="26"/>
  <c r="H60" i="26"/>
  <c r="G60" i="26"/>
  <c r="A60" i="26"/>
  <c r="FQ60" i="26" s="1"/>
  <c r="FS59" i="26"/>
  <c r="FP59" i="26"/>
  <c r="FO59" i="26"/>
  <c r="FJ59" i="26"/>
  <c r="FI59" i="26"/>
  <c r="FH59" i="26"/>
  <c r="FC59" i="26"/>
  <c r="FF59" i="26" s="1"/>
  <c r="FA59" i="26"/>
  <c r="EZ59" i="26"/>
  <c r="EX59" i="26"/>
  <c r="FG59" i="26" s="1"/>
  <c r="EW59" i="26"/>
  <c r="EO59" i="26"/>
  <c r="FE59" i="26" s="1"/>
  <c r="EN59" i="26"/>
  <c r="EM59" i="26"/>
  <c r="EL59" i="26"/>
  <c r="EK59" i="26"/>
  <c r="EJ59" i="26"/>
  <c r="EI59" i="26"/>
  <c r="EH59" i="26"/>
  <c r="EG59" i="26"/>
  <c r="EF59" i="26"/>
  <c r="EE59" i="26"/>
  <c r="ED59" i="26"/>
  <c r="EC59" i="26"/>
  <c r="EB59" i="26"/>
  <c r="EA59" i="26"/>
  <c r="DZ59" i="26"/>
  <c r="DY59" i="26"/>
  <c r="DU59" i="26"/>
  <c r="DT59" i="26"/>
  <c r="DS59" i="26"/>
  <c r="FV59" i="26" s="1"/>
  <c r="DR59" i="26"/>
  <c r="DQ59" i="26"/>
  <c r="DP59" i="26"/>
  <c r="DO59" i="26"/>
  <c r="DN59" i="26"/>
  <c r="DM59" i="26"/>
  <c r="DL59" i="26"/>
  <c r="DK59" i="26"/>
  <c r="DJ59" i="26"/>
  <c r="DI59" i="26"/>
  <c r="DH59" i="26"/>
  <c r="DG59" i="26"/>
  <c r="DF59" i="26"/>
  <c r="DE59" i="26"/>
  <c r="DD59" i="26"/>
  <c r="DC59" i="26"/>
  <c r="DB59" i="26"/>
  <c r="DA59" i="26"/>
  <c r="CZ59" i="26"/>
  <c r="CY59" i="26"/>
  <c r="CX59" i="26"/>
  <c r="CW59" i="26"/>
  <c r="CV59" i="26"/>
  <c r="CU59" i="26"/>
  <c r="CT59" i="26"/>
  <c r="CS59" i="26"/>
  <c r="CR59" i="26"/>
  <c r="CQ59" i="26"/>
  <c r="CP59" i="26"/>
  <c r="CO59" i="26"/>
  <c r="CN59" i="26"/>
  <c r="CM59" i="26"/>
  <c r="CL59" i="26"/>
  <c r="CK59" i="26"/>
  <c r="CJ59" i="26"/>
  <c r="CI59" i="26"/>
  <c r="CG59" i="26"/>
  <c r="BQ59" i="26"/>
  <c r="BP59" i="26"/>
  <c r="BO59" i="26"/>
  <c r="BN59" i="26"/>
  <c r="BM59" i="26"/>
  <c r="BL59" i="26"/>
  <c r="BK59" i="26"/>
  <c r="BJ59" i="26"/>
  <c r="BI59" i="26"/>
  <c r="BH59" i="26"/>
  <c r="BG59" i="26"/>
  <c r="BF59" i="26"/>
  <c r="BE59" i="26"/>
  <c r="BD59" i="26"/>
  <c r="BC59" i="26"/>
  <c r="BB59" i="26"/>
  <c r="BA59" i="26"/>
  <c r="AZ59" i="26"/>
  <c r="AY59" i="26"/>
  <c r="AW59" i="26"/>
  <c r="AS59" i="26"/>
  <c r="AR59" i="26"/>
  <c r="AN59" i="26"/>
  <c r="AM59" i="26"/>
  <c r="AE59" i="26"/>
  <c r="W59" i="26"/>
  <c r="U59" i="26"/>
  <c r="T59" i="26"/>
  <c r="S59" i="26"/>
  <c r="R59" i="26"/>
  <c r="P59" i="26"/>
  <c r="O59" i="26"/>
  <c r="N59" i="26"/>
  <c r="M59" i="26"/>
  <c r="K59" i="26"/>
  <c r="J59" i="26"/>
  <c r="I59" i="26"/>
  <c r="H59" i="26"/>
  <c r="G59" i="26"/>
  <c r="A59" i="26"/>
  <c r="FQ59" i="26" s="1"/>
  <c r="FS58" i="26"/>
  <c r="FP58" i="26"/>
  <c r="FO58" i="26"/>
  <c r="FJ58" i="26"/>
  <c r="FI58" i="26"/>
  <c r="FH58" i="26"/>
  <c r="FC58" i="26"/>
  <c r="FF58" i="26" s="1"/>
  <c r="FA58" i="26"/>
  <c r="EZ58" i="26"/>
  <c r="EX58" i="26"/>
  <c r="FG58" i="26" s="1"/>
  <c r="EW58" i="26"/>
  <c r="EO58" i="26"/>
  <c r="FE58" i="26" s="1"/>
  <c r="EN58" i="26"/>
  <c r="EM58" i="26"/>
  <c r="EL58" i="26"/>
  <c r="EK58" i="26"/>
  <c r="EJ58" i="26"/>
  <c r="EI58" i="26"/>
  <c r="EH58" i="26"/>
  <c r="EG58" i="26"/>
  <c r="EF58" i="26"/>
  <c r="EE58" i="26"/>
  <c r="ED58" i="26"/>
  <c r="EC58" i="26"/>
  <c r="EB58" i="26"/>
  <c r="EA58" i="26"/>
  <c r="DZ58" i="26"/>
  <c r="DY58" i="26"/>
  <c r="DU58" i="26"/>
  <c r="DT58" i="26"/>
  <c r="DS58" i="26"/>
  <c r="FV58" i="26" s="1"/>
  <c r="DR58" i="26"/>
  <c r="FU58" i="26" s="1"/>
  <c r="DQ58" i="26"/>
  <c r="DP58" i="26"/>
  <c r="DO58" i="26"/>
  <c r="DN58" i="26"/>
  <c r="DM58" i="26"/>
  <c r="DL58" i="26"/>
  <c r="DK58" i="26"/>
  <c r="DJ58" i="26"/>
  <c r="DI58" i="26"/>
  <c r="DH58" i="26"/>
  <c r="DG58" i="26"/>
  <c r="DF58" i="26"/>
  <c r="DE58" i="26"/>
  <c r="DD58" i="26"/>
  <c r="DC58" i="26"/>
  <c r="DB58" i="26"/>
  <c r="DA58" i="26"/>
  <c r="CZ58" i="26"/>
  <c r="CY58" i="26"/>
  <c r="CX58" i="26"/>
  <c r="CW58" i="26"/>
  <c r="CV58" i="26"/>
  <c r="CU58" i="26"/>
  <c r="CT58" i="26"/>
  <c r="CS58" i="26"/>
  <c r="CR58" i="26"/>
  <c r="CQ58" i="26"/>
  <c r="CP58" i="26"/>
  <c r="CO58" i="26"/>
  <c r="CN58" i="26"/>
  <c r="CM58" i="26"/>
  <c r="CL58" i="26"/>
  <c r="CK58" i="26"/>
  <c r="CJ58" i="26"/>
  <c r="CI58" i="26"/>
  <c r="CG58" i="26"/>
  <c r="BQ58" i="26"/>
  <c r="BP58" i="26"/>
  <c r="BO58" i="26"/>
  <c r="BN58" i="26"/>
  <c r="BM58" i="26"/>
  <c r="BL58" i="26"/>
  <c r="BK58" i="26"/>
  <c r="BJ58" i="26"/>
  <c r="BI58" i="26"/>
  <c r="BH58" i="26"/>
  <c r="BG58" i="26"/>
  <c r="BF58" i="26"/>
  <c r="BE58" i="26"/>
  <c r="BD58" i="26"/>
  <c r="BC58" i="26"/>
  <c r="BB58" i="26"/>
  <c r="BA58" i="26"/>
  <c r="AZ58" i="26"/>
  <c r="AY58" i="26"/>
  <c r="AW58" i="26"/>
  <c r="AS58" i="26"/>
  <c r="AR58" i="26"/>
  <c r="AN58" i="26"/>
  <c r="AM58" i="26"/>
  <c r="AE58" i="26"/>
  <c r="W58" i="26"/>
  <c r="U58" i="26"/>
  <c r="T58" i="26"/>
  <c r="S58" i="26"/>
  <c r="R58" i="26"/>
  <c r="P58" i="26"/>
  <c r="O58" i="26"/>
  <c r="N58" i="26"/>
  <c r="M58" i="26"/>
  <c r="K58" i="26"/>
  <c r="J58" i="26"/>
  <c r="I58" i="26"/>
  <c r="H58" i="26"/>
  <c r="G58" i="26"/>
  <c r="A58" i="26"/>
  <c r="FD58" i="26" s="1"/>
  <c r="FS57" i="26"/>
  <c r="FP57" i="26"/>
  <c r="FO57" i="26"/>
  <c r="FJ57" i="26"/>
  <c r="FI57" i="26"/>
  <c r="FH57" i="26"/>
  <c r="FC57" i="26"/>
  <c r="FF57" i="26" s="1"/>
  <c r="FA57" i="26"/>
  <c r="EZ57" i="26"/>
  <c r="EX57" i="26"/>
  <c r="FG57" i="26" s="1"/>
  <c r="EW57" i="26"/>
  <c r="EO57" i="26"/>
  <c r="FE57" i="26" s="1"/>
  <c r="EN57" i="26"/>
  <c r="EM57" i="26"/>
  <c r="EL57" i="26"/>
  <c r="EK57" i="26"/>
  <c r="EJ57" i="26"/>
  <c r="EI57" i="26"/>
  <c r="EH57" i="26"/>
  <c r="EG57" i="26"/>
  <c r="EF57" i="26"/>
  <c r="EE57" i="26"/>
  <c r="ED57" i="26"/>
  <c r="EC57" i="26"/>
  <c r="EB57" i="26"/>
  <c r="EA57" i="26"/>
  <c r="DZ57" i="26"/>
  <c r="DY57" i="26"/>
  <c r="DU57" i="26"/>
  <c r="DT57" i="26"/>
  <c r="DS57" i="26"/>
  <c r="FV57" i="26" s="1"/>
  <c r="DR57" i="26"/>
  <c r="DQ57" i="26"/>
  <c r="DP57" i="26"/>
  <c r="DO57" i="26"/>
  <c r="DN57" i="26"/>
  <c r="DM57" i="26"/>
  <c r="DL57" i="26"/>
  <c r="DK57" i="26"/>
  <c r="DJ57" i="26"/>
  <c r="DI57" i="26"/>
  <c r="DH57" i="26"/>
  <c r="DG57" i="26"/>
  <c r="DF57" i="26"/>
  <c r="DE57" i="26"/>
  <c r="DD57" i="26"/>
  <c r="DC57" i="26"/>
  <c r="DB57" i="26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G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W57" i="26"/>
  <c r="AS57" i="26"/>
  <c r="AR57" i="26"/>
  <c r="AN57" i="26"/>
  <c r="AM57" i="26"/>
  <c r="AE57" i="26"/>
  <c r="W57" i="26"/>
  <c r="U57" i="26"/>
  <c r="T57" i="26"/>
  <c r="S57" i="26"/>
  <c r="R57" i="26"/>
  <c r="P57" i="26"/>
  <c r="O57" i="26"/>
  <c r="N57" i="26"/>
  <c r="M57" i="26"/>
  <c r="K57" i="26"/>
  <c r="J57" i="26"/>
  <c r="I57" i="26"/>
  <c r="H57" i="26"/>
  <c r="G57" i="26"/>
  <c r="A57" i="26"/>
  <c r="CB57" i="26" s="1"/>
  <c r="FS56" i="26"/>
  <c r="FP56" i="26"/>
  <c r="FO56" i="26"/>
  <c r="FJ56" i="26"/>
  <c r="FI56" i="26"/>
  <c r="FH56" i="26"/>
  <c r="FC56" i="26"/>
  <c r="FF56" i="26" s="1"/>
  <c r="FA56" i="26"/>
  <c r="EZ56" i="26"/>
  <c r="EX56" i="26"/>
  <c r="FG56" i="26" s="1"/>
  <c r="EW56" i="26"/>
  <c r="EO56" i="26"/>
  <c r="FE56" i="26" s="1"/>
  <c r="EN56" i="26"/>
  <c r="EM56" i="26"/>
  <c r="EL56" i="26"/>
  <c r="EK56" i="26"/>
  <c r="EJ56" i="26"/>
  <c r="EI56" i="26"/>
  <c r="EH56" i="26"/>
  <c r="EG56" i="26"/>
  <c r="EF56" i="26"/>
  <c r="EE56" i="26"/>
  <c r="ED56" i="26"/>
  <c r="EC56" i="26"/>
  <c r="EB56" i="26"/>
  <c r="EA56" i="26"/>
  <c r="DZ56" i="26"/>
  <c r="DY56" i="26"/>
  <c r="DU56" i="26"/>
  <c r="DT56" i="26"/>
  <c r="DS56" i="26"/>
  <c r="FV56" i="26" s="1"/>
  <c r="DR56" i="26"/>
  <c r="FU56" i="26" s="1"/>
  <c r="DQ56" i="26"/>
  <c r="DP56" i="26"/>
  <c r="DO56" i="26"/>
  <c r="DN56" i="26"/>
  <c r="DM56" i="26"/>
  <c r="DL56" i="26"/>
  <c r="DK56" i="26"/>
  <c r="DJ56" i="26"/>
  <c r="DI56" i="26"/>
  <c r="DH56" i="26"/>
  <c r="DG56" i="26"/>
  <c r="DF56" i="26"/>
  <c r="DE56" i="26"/>
  <c r="DD56" i="26"/>
  <c r="DC56" i="26"/>
  <c r="DB56" i="26"/>
  <c r="DA56" i="26"/>
  <c r="CZ56" i="26"/>
  <c r="CY56" i="26"/>
  <c r="CX56" i="26"/>
  <c r="CW56" i="26"/>
  <c r="CV56" i="26"/>
  <c r="CU56" i="26"/>
  <c r="CT56" i="26"/>
  <c r="CS56" i="26"/>
  <c r="CR56" i="26"/>
  <c r="CQ56" i="26"/>
  <c r="CP56" i="26"/>
  <c r="CO56" i="26"/>
  <c r="CN56" i="26"/>
  <c r="CM56" i="26"/>
  <c r="CL56" i="26"/>
  <c r="CK56" i="26"/>
  <c r="CJ56" i="26"/>
  <c r="CI56" i="26"/>
  <c r="CG56" i="26"/>
  <c r="BQ56" i="26"/>
  <c r="BP56" i="26"/>
  <c r="BO56" i="26"/>
  <c r="BN56" i="26"/>
  <c r="BM56" i="26"/>
  <c r="BL56" i="26"/>
  <c r="BK56" i="26"/>
  <c r="BJ56" i="26"/>
  <c r="BI56" i="26"/>
  <c r="BH56" i="26"/>
  <c r="BG56" i="26"/>
  <c r="BF56" i="26"/>
  <c r="BE56" i="26"/>
  <c r="BD56" i="26"/>
  <c r="BC56" i="26"/>
  <c r="BB56" i="26"/>
  <c r="BA56" i="26"/>
  <c r="AZ56" i="26"/>
  <c r="AY56" i="26"/>
  <c r="AW56" i="26"/>
  <c r="AS56" i="26"/>
  <c r="AR56" i="26"/>
  <c r="AN56" i="26"/>
  <c r="AM56" i="26"/>
  <c r="AE56" i="26"/>
  <c r="W56" i="26"/>
  <c r="U56" i="26"/>
  <c r="T56" i="26"/>
  <c r="S56" i="26"/>
  <c r="R56" i="26"/>
  <c r="P56" i="26"/>
  <c r="O56" i="26"/>
  <c r="N56" i="26"/>
  <c r="M56" i="26"/>
  <c r="K56" i="26"/>
  <c r="J56" i="26"/>
  <c r="I56" i="26"/>
  <c r="H56" i="26"/>
  <c r="G56" i="26"/>
  <c r="A56" i="26"/>
  <c r="BX56" i="26" s="1"/>
  <c r="EZ55" i="26"/>
  <c r="EJ55" i="26"/>
  <c r="EW55" i="26" s="1"/>
  <c r="EX55" i="26" s="1"/>
  <c r="FG55" i="26" s="1"/>
  <c r="EI55" i="26"/>
  <c r="EG55" i="26"/>
  <c r="EF55" i="26"/>
  <c r="EE55" i="26"/>
  <c r="ED55" i="26"/>
  <c r="EC55" i="26"/>
  <c r="EB55" i="26"/>
  <c r="EA55" i="26"/>
  <c r="EK55" i="26" s="1"/>
  <c r="DZ55" i="26"/>
  <c r="DY55" i="26"/>
  <c r="EH55" i="26" s="1"/>
  <c r="AR55" i="26"/>
  <c r="AN55" i="26"/>
  <c r="U55" i="26"/>
  <c r="S55" i="26"/>
  <c r="S54" i="26" s="1"/>
  <c r="S53" i="26" s="1"/>
  <c r="S52" i="26" s="1"/>
  <c r="S51" i="26" s="1"/>
  <c r="S50" i="26" s="1"/>
  <c r="S49" i="26" s="1"/>
  <c r="S48" i="26" s="1"/>
  <c r="S47" i="26" s="1"/>
  <c r="S46" i="26" s="1"/>
  <c r="S45" i="26" s="1"/>
  <c r="S44" i="26" s="1"/>
  <c r="S43" i="26" s="1"/>
  <c r="S42" i="26" s="1"/>
  <c r="S41" i="26" s="1"/>
  <c r="S40" i="26" s="1"/>
  <c r="S39" i="26" s="1"/>
  <c r="S38" i="26" s="1"/>
  <c r="S37" i="26" s="1"/>
  <c r="S36" i="26" s="1"/>
  <c r="S35" i="26" s="1"/>
  <c r="S34" i="26" s="1"/>
  <c r="S33" i="26" s="1"/>
  <c r="S32" i="26" s="1"/>
  <c r="S31" i="26" s="1"/>
  <c r="P55" i="26"/>
  <c r="O55" i="26"/>
  <c r="N55" i="26"/>
  <c r="M55" i="26"/>
  <c r="K55" i="26"/>
  <c r="J55" i="26"/>
  <c r="I55" i="26"/>
  <c r="H55" i="26"/>
  <c r="FS54" i="26"/>
  <c r="FP54" i="26"/>
  <c r="FO54" i="26"/>
  <c r="FJ54" i="26"/>
  <c r="FI54" i="26"/>
  <c r="FH54" i="26"/>
  <c r="FG54" i="26"/>
  <c r="FC54" i="26"/>
  <c r="FF54" i="26" s="1"/>
  <c r="FA54" i="26"/>
  <c r="EZ54" i="26"/>
  <c r="EX54" i="26"/>
  <c r="EW54" i="26"/>
  <c r="EO54" i="26"/>
  <c r="FE54" i="26" s="1"/>
  <c r="EN54" i="26"/>
  <c r="EM54" i="26"/>
  <c r="EL54" i="26"/>
  <c r="EK54" i="26"/>
  <c r="EJ54" i="26"/>
  <c r="EI54" i="26"/>
  <c r="EH54" i="26"/>
  <c r="EG54" i="26"/>
  <c r="EF54" i="26"/>
  <c r="EE54" i="26"/>
  <c r="ED54" i="26"/>
  <c r="EC54" i="26"/>
  <c r="EB54" i="26"/>
  <c r="EA54" i="26"/>
  <c r="DZ54" i="26"/>
  <c r="DY54" i="26"/>
  <c r="AR54" i="26"/>
  <c r="AN54" i="26"/>
  <c r="U54" i="26"/>
  <c r="P54" i="26"/>
  <c r="O54" i="26"/>
  <c r="N54" i="26"/>
  <c r="M54" i="26"/>
  <c r="K54" i="26"/>
  <c r="J54" i="26"/>
  <c r="I54" i="26"/>
  <c r="H54" i="26"/>
  <c r="EZ53" i="26"/>
  <c r="EI53" i="26"/>
  <c r="EG53" i="26"/>
  <c r="EF53" i="26"/>
  <c r="EE53" i="26"/>
  <c r="ED53" i="26"/>
  <c r="EC53" i="26"/>
  <c r="EB53" i="26"/>
  <c r="EA53" i="26"/>
  <c r="EK53" i="26" s="1"/>
  <c r="DZ53" i="26"/>
  <c r="DY53" i="26"/>
  <c r="EH53" i="26" s="1"/>
  <c r="AR53" i="26"/>
  <c r="AN53" i="26"/>
  <c r="U53" i="26"/>
  <c r="U52" i="26" s="1"/>
  <c r="U51" i="26" s="1"/>
  <c r="U50" i="26" s="1"/>
  <c r="U49" i="26" s="1"/>
  <c r="U48" i="26" s="1"/>
  <c r="U47" i="26" s="1"/>
  <c r="U46" i="26" s="1"/>
  <c r="U45" i="26" s="1"/>
  <c r="U44" i="26" s="1"/>
  <c r="U43" i="26" s="1"/>
  <c r="U42" i="26" s="1"/>
  <c r="U41" i="26" s="1"/>
  <c r="U40" i="26" s="1"/>
  <c r="U39" i="26" s="1"/>
  <c r="U38" i="26" s="1"/>
  <c r="U37" i="26" s="1"/>
  <c r="U36" i="26" s="1"/>
  <c r="U35" i="26" s="1"/>
  <c r="U34" i="26" s="1"/>
  <c r="U33" i="26" s="1"/>
  <c r="U32" i="26" s="1"/>
  <c r="U31" i="26" s="1"/>
  <c r="P53" i="26"/>
  <c r="O53" i="26"/>
  <c r="N53" i="26"/>
  <c r="M53" i="26"/>
  <c r="K53" i="26"/>
  <c r="J53" i="26"/>
  <c r="I53" i="26"/>
  <c r="H53" i="26"/>
  <c r="L53" i="26" s="1"/>
  <c r="FS52" i="26"/>
  <c r="FP52" i="26"/>
  <c r="FO52" i="26"/>
  <c r="FJ52" i="26"/>
  <c r="FI52" i="26"/>
  <c r="FH52" i="26"/>
  <c r="FC52" i="26"/>
  <c r="FF52" i="26" s="1"/>
  <c r="FA52" i="26"/>
  <c r="EZ52" i="26"/>
  <c r="EX52" i="26"/>
  <c r="FG52" i="26" s="1"/>
  <c r="EW52" i="26"/>
  <c r="EO52" i="26"/>
  <c r="FE52" i="26" s="1"/>
  <c r="EN52" i="26"/>
  <c r="EM52" i="26"/>
  <c r="EL52" i="26"/>
  <c r="EK52" i="26"/>
  <c r="EJ52" i="26"/>
  <c r="EI52" i="26"/>
  <c r="EH52" i="26"/>
  <c r="EG52" i="26"/>
  <c r="EF52" i="26"/>
  <c r="EE52" i="26"/>
  <c r="ED52" i="26"/>
  <c r="EC52" i="26"/>
  <c r="EB52" i="26"/>
  <c r="EA52" i="26"/>
  <c r="DZ52" i="26"/>
  <c r="DY52" i="26"/>
  <c r="AR52" i="26"/>
  <c r="AN52" i="26"/>
  <c r="P52" i="26"/>
  <c r="Q52" i="26" s="1"/>
  <c r="O52" i="26"/>
  <c r="N52" i="26"/>
  <c r="M52" i="26"/>
  <c r="K52" i="26"/>
  <c r="J52" i="26"/>
  <c r="I52" i="26"/>
  <c r="H52" i="26"/>
  <c r="FS51" i="26"/>
  <c r="FP51" i="26"/>
  <c r="FO51" i="26"/>
  <c r="FJ51" i="26"/>
  <c r="FI51" i="26"/>
  <c r="FH51" i="26"/>
  <c r="FC51" i="26"/>
  <c r="FF51" i="26" s="1"/>
  <c r="FA51" i="26"/>
  <c r="EZ51" i="26"/>
  <c r="EX51" i="26"/>
  <c r="FG51" i="26" s="1"/>
  <c r="EW51" i="26"/>
  <c r="EO51" i="26"/>
  <c r="FE51" i="26" s="1"/>
  <c r="EN51" i="26"/>
  <c r="EM51" i="26"/>
  <c r="EL51" i="26"/>
  <c r="EK51" i="26"/>
  <c r="EJ51" i="26"/>
  <c r="EI51" i="26"/>
  <c r="EH51" i="26"/>
  <c r="EG51" i="26"/>
  <c r="EF51" i="26"/>
  <c r="EE51" i="26"/>
  <c r="ED51" i="26"/>
  <c r="EC51" i="26"/>
  <c r="EB51" i="26"/>
  <c r="EA51" i="26"/>
  <c r="DZ51" i="26"/>
  <c r="DY51" i="26"/>
  <c r="AR51" i="26"/>
  <c r="AN51" i="26"/>
  <c r="P51" i="26"/>
  <c r="Q51" i="26" s="1"/>
  <c r="O51" i="26"/>
  <c r="N51" i="26"/>
  <c r="M51" i="26"/>
  <c r="K51" i="26"/>
  <c r="J51" i="26"/>
  <c r="I51" i="26"/>
  <c r="H51" i="26"/>
  <c r="FS50" i="26"/>
  <c r="FP50" i="26"/>
  <c r="FO50" i="26"/>
  <c r="FJ50" i="26"/>
  <c r="FI50" i="26"/>
  <c r="FH50" i="26"/>
  <c r="FC50" i="26"/>
  <c r="FF50" i="26" s="1"/>
  <c r="FA50" i="26"/>
  <c r="EZ50" i="26"/>
  <c r="EX50" i="26"/>
  <c r="FG50" i="26" s="1"/>
  <c r="EW50" i="26"/>
  <c r="EO50" i="26"/>
  <c r="FE50" i="26" s="1"/>
  <c r="EN50" i="26"/>
  <c r="EM50" i="26"/>
  <c r="EL50" i="26"/>
  <c r="EK50" i="26"/>
  <c r="EJ50" i="26"/>
  <c r="EI50" i="26"/>
  <c r="EH50" i="26"/>
  <c r="EG50" i="26"/>
  <c r="EF50" i="26"/>
  <c r="EE50" i="26"/>
  <c r="ED50" i="26"/>
  <c r="EC50" i="26"/>
  <c r="EB50" i="26"/>
  <c r="EA50" i="26"/>
  <c r="DZ50" i="26"/>
  <c r="DY50" i="26"/>
  <c r="AR50" i="26"/>
  <c r="AN50" i="26"/>
  <c r="P50" i="26"/>
  <c r="Q50" i="26" s="1"/>
  <c r="O50" i="26"/>
  <c r="N50" i="26"/>
  <c r="M50" i="26"/>
  <c r="K50" i="26"/>
  <c r="J50" i="26"/>
  <c r="I50" i="26"/>
  <c r="H50" i="26"/>
  <c r="EZ49" i="26"/>
  <c r="EJ49" i="26"/>
  <c r="EW49" i="26" s="1"/>
  <c r="EX49" i="26" s="1"/>
  <c r="FG49" i="26" s="1"/>
  <c r="EG49" i="26"/>
  <c r="EF49" i="26"/>
  <c r="EE49" i="26"/>
  <c r="ED49" i="26"/>
  <c r="EC49" i="26"/>
  <c r="EB49" i="26"/>
  <c r="EK49" i="26" s="1"/>
  <c r="EA49" i="26"/>
  <c r="DZ49" i="26"/>
  <c r="EI49" i="26" s="1"/>
  <c r="DY49" i="26"/>
  <c r="EH49" i="26" s="1"/>
  <c r="AR49" i="26"/>
  <c r="AN49" i="26"/>
  <c r="P49" i="26"/>
  <c r="O49" i="26"/>
  <c r="N49" i="26"/>
  <c r="M49" i="26"/>
  <c r="K49" i="26"/>
  <c r="J49" i="26"/>
  <c r="I49" i="26"/>
  <c r="H49" i="26"/>
  <c r="FS48" i="26"/>
  <c r="FP48" i="26"/>
  <c r="FO48" i="26"/>
  <c r="FJ48" i="26"/>
  <c r="FI48" i="26"/>
  <c r="FH48" i="26"/>
  <c r="FC48" i="26"/>
  <c r="FF48" i="26" s="1"/>
  <c r="FA48" i="26"/>
  <c r="EZ48" i="26"/>
  <c r="EX48" i="26"/>
  <c r="FG48" i="26" s="1"/>
  <c r="EW48" i="26"/>
  <c r="EO48" i="26"/>
  <c r="FE48" i="26" s="1"/>
  <c r="EN48" i="26"/>
  <c r="EM48" i="26"/>
  <c r="EL48" i="26"/>
  <c r="EK48" i="26"/>
  <c r="EJ48" i="26"/>
  <c r="EI48" i="26"/>
  <c r="EH48" i="26"/>
  <c r="EG48" i="26"/>
  <c r="EF48" i="26"/>
  <c r="EE48" i="26"/>
  <c r="ED48" i="26"/>
  <c r="EC48" i="26"/>
  <c r="EB48" i="26"/>
  <c r="EA48" i="26"/>
  <c r="DZ48" i="26"/>
  <c r="DY48" i="26"/>
  <c r="AR48" i="26"/>
  <c r="AN48" i="26"/>
  <c r="P48" i="26"/>
  <c r="O48" i="26"/>
  <c r="N48" i="26"/>
  <c r="M48" i="26"/>
  <c r="K48" i="26"/>
  <c r="J48" i="26"/>
  <c r="I48" i="26"/>
  <c r="H48" i="26"/>
  <c r="FS47" i="26"/>
  <c r="FP47" i="26"/>
  <c r="FO47" i="26"/>
  <c r="FJ47" i="26"/>
  <c r="FI47" i="26"/>
  <c r="FH47" i="26"/>
  <c r="FC47" i="26"/>
  <c r="FF47" i="26" s="1"/>
  <c r="FA47" i="26"/>
  <c r="EZ47" i="26"/>
  <c r="EX47" i="26"/>
  <c r="FG47" i="26" s="1"/>
  <c r="EW47" i="26"/>
  <c r="EO47" i="26"/>
  <c r="FE47" i="26" s="1"/>
  <c r="EN47" i="26"/>
  <c r="EM47" i="26"/>
  <c r="EL47" i="26"/>
  <c r="EK47" i="26"/>
  <c r="EJ47" i="26"/>
  <c r="EI47" i="26"/>
  <c r="EH47" i="26"/>
  <c r="EG47" i="26"/>
  <c r="EF47" i="26"/>
  <c r="EE47" i="26"/>
  <c r="ED47" i="26"/>
  <c r="EC47" i="26"/>
  <c r="EB47" i="26"/>
  <c r="EA47" i="26"/>
  <c r="DZ47" i="26"/>
  <c r="DY47" i="26"/>
  <c r="AR47" i="26"/>
  <c r="AN47" i="26"/>
  <c r="P47" i="26"/>
  <c r="O47" i="26"/>
  <c r="N47" i="26"/>
  <c r="M47" i="26"/>
  <c r="K47" i="26"/>
  <c r="J47" i="26"/>
  <c r="I47" i="26"/>
  <c r="H47" i="26"/>
  <c r="FS46" i="26"/>
  <c r="FP46" i="26"/>
  <c r="FO46" i="26"/>
  <c r="FJ46" i="26"/>
  <c r="FI46" i="26"/>
  <c r="FH46" i="26"/>
  <c r="FC46" i="26"/>
  <c r="FF46" i="26" s="1"/>
  <c r="FA46" i="26"/>
  <c r="EZ46" i="26"/>
  <c r="EX46" i="26"/>
  <c r="FG46" i="26" s="1"/>
  <c r="EW46" i="26"/>
  <c r="EO46" i="26"/>
  <c r="FE46" i="26" s="1"/>
  <c r="EN46" i="26"/>
  <c r="EM46" i="26"/>
  <c r="EL46" i="26"/>
  <c r="EK46" i="26"/>
  <c r="EJ46" i="26"/>
  <c r="EI46" i="26"/>
  <c r="EH46" i="26"/>
  <c r="EG46" i="26"/>
  <c r="EF46" i="26"/>
  <c r="EE46" i="26"/>
  <c r="ED46" i="26"/>
  <c r="EC46" i="26"/>
  <c r="EB46" i="26"/>
  <c r="EA46" i="26"/>
  <c r="DZ46" i="26"/>
  <c r="DY46" i="26"/>
  <c r="AR46" i="26"/>
  <c r="AN46" i="26"/>
  <c r="P46" i="26"/>
  <c r="O46" i="26"/>
  <c r="N46" i="26"/>
  <c r="M46" i="26"/>
  <c r="K46" i="26"/>
  <c r="J46" i="26"/>
  <c r="I46" i="26"/>
  <c r="H46" i="26"/>
  <c r="L46" i="26" s="1"/>
  <c r="EZ45" i="26"/>
  <c r="EG45" i="26"/>
  <c r="EF45" i="26"/>
  <c r="EE45" i="26"/>
  <c r="ED45" i="26"/>
  <c r="EC45" i="26"/>
  <c r="EB45" i="26"/>
  <c r="EA45" i="26"/>
  <c r="EK45" i="26" s="1"/>
  <c r="DZ45" i="26"/>
  <c r="EI45" i="26" s="1"/>
  <c r="DY45" i="26"/>
  <c r="EJ45" i="26" s="1"/>
  <c r="AR45" i="26"/>
  <c r="AN45" i="26"/>
  <c r="P45" i="26"/>
  <c r="O45" i="26"/>
  <c r="N45" i="26"/>
  <c r="M45" i="26"/>
  <c r="K45" i="26"/>
  <c r="J45" i="26"/>
  <c r="I45" i="26"/>
  <c r="H45" i="26"/>
  <c r="FS44" i="26"/>
  <c r="FP44" i="26"/>
  <c r="FO44" i="26"/>
  <c r="FJ44" i="26"/>
  <c r="FI44" i="26"/>
  <c r="FH44" i="26"/>
  <c r="FC44" i="26"/>
  <c r="FF44" i="26" s="1"/>
  <c r="FA44" i="26"/>
  <c r="EZ44" i="26"/>
  <c r="EX44" i="26"/>
  <c r="FG44" i="26" s="1"/>
  <c r="EW44" i="26"/>
  <c r="EO44" i="26"/>
  <c r="FE44" i="26" s="1"/>
  <c r="EN44" i="26"/>
  <c r="EM44" i="26"/>
  <c r="EL44" i="26"/>
  <c r="EK44" i="26"/>
  <c r="EJ44" i="26"/>
  <c r="EI44" i="26"/>
  <c r="EH44" i="26"/>
  <c r="EG44" i="26"/>
  <c r="EF44" i="26"/>
  <c r="EE44" i="26"/>
  <c r="ED44" i="26"/>
  <c r="EC44" i="26"/>
  <c r="EB44" i="26"/>
  <c r="EA44" i="26"/>
  <c r="DZ44" i="26"/>
  <c r="DY44" i="26"/>
  <c r="AR44" i="26"/>
  <c r="AN44" i="26"/>
  <c r="P44" i="26"/>
  <c r="Q44" i="26" s="1"/>
  <c r="O44" i="26"/>
  <c r="N44" i="26"/>
  <c r="M44" i="26"/>
  <c r="K44" i="26"/>
  <c r="J44" i="26"/>
  <c r="I44" i="26"/>
  <c r="H44" i="26"/>
  <c r="FS43" i="26"/>
  <c r="FP43" i="26"/>
  <c r="FO43" i="26"/>
  <c r="FJ43" i="26"/>
  <c r="FI43" i="26"/>
  <c r="FH43" i="26"/>
  <c r="FC43" i="26"/>
  <c r="FF43" i="26" s="1"/>
  <c r="FA43" i="26"/>
  <c r="EZ43" i="26"/>
  <c r="EX43" i="26"/>
  <c r="FG43" i="26" s="1"/>
  <c r="EW43" i="26"/>
  <c r="EO43" i="26"/>
  <c r="FE43" i="26" s="1"/>
  <c r="EN43" i="26"/>
  <c r="EM43" i="26"/>
  <c r="EL43" i="26"/>
  <c r="EK43" i="26"/>
  <c r="EJ43" i="26"/>
  <c r="EI43" i="26"/>
  <c r="EH43" i="26"/>
  <c r="EG43" i="26"/>
  <c r="EF43" i="26"/>
  <c r="EE43" i="26"/>
  <c r="ED43" i="26"/>
  <c r="EC43" i="26"/>
  <c r="EB43" i="26"/>
  <c r="EA43" i="26"/>
  <c r="DZ43" i="26"/>
  <c r="DY43" i="26"/>
  <c r="AR43" i="26"/>
  <c r="AN43" i="26"/>
  <c r="P43" i="26"/>
  <c r="O43" i="26"/>
  <c r="N43" i="26"/>
  <c r="M43" i="26"/>
  <c r="K43" i="26"/>
  <c r="J43" i="26"/>
  <c r="I43" i="26"/>
  <c r="H43" i="26"/>
  <c r="L43" i="26" s="1"/>
  <c r="FS42" i="26"/>
  <c r="FP42" i="26"/>
  <c r="FO42" i="26"/>
  <c r="FJ42" i="26"/>
  <c r="FI42" i="26"/>
  <c r="FH42" i="26"/>
  <c r="FC42" i="26"/>
  <c r="FF42" i="26" s="1"/>
  <c r="FA42" i="26"/>
  <c r="EZ42" i="26"/>
  <c r="EX42" i="26"/>
  <c r="FG42" i="26" s="1"/>
  <c r="EW42" i="26"/>
  <c r="EO42" i="26"/>
  <c r="FE42" i="26" s="1"/>
  <c r="EN42" i="26"/>
  <c r="EM42" i="26"/>
  <c r="EL42" i="26"/>
  <c r="EK42" i="26"/>
  <c r="EJ42" i="26"/>
  <c r="EI42" i="26"/>
  <c r="EH42" i="26"/>
  <c r="EG42" i="26"/>
  <c r="EF42" i="26"/>
  <c r="EE42" i="26"/>
  <c r="ED42" i="26"/>
  <c r="EC42" i="26"/>
  <c r="EB42" i="26"/>
  <c r="EA42" i="26"/>
  <c r="DZ42" i="26"/>
  <c r="DY42" i="26"/>
  <c r="AR42" i="26"/>
  <c r="AN42" i="26"/>
  <c r="P42" i="26"/>
  <c r="O42" i="26"/>
  <c r="N42" i="26"/>
  <c r="M42" i="26"/>
  <c r="K42" i="26"/>
  <c r="J42" i="26"/>
  <c r="I42" i="26"/>
  <c r="H42" i="26"/>
  <c r="FS41" i="26"/>
  <c r="FP41" i="26"/>
  <c r="FO41" i="26"/>
  <c r="FJ41" i="26"/>
  <c r="FI41" i="26"/>
  <c r="FH41" i="26"/>
  <c r="FG41" i="26"/>
  <c r="FC41" i="26"/>
  <c r="FF41" i="26" s="1"/>
  <c r="FA41" i="26"/>
  <c r="EZ41" i="26"/>
  <c r="EX41" i="26"/>
  <c r="EW41" i="26"/>
  <c r="EO41" i="26"/>
  <c r="FE41" i="26" s="1"/>
  <c r="EN41" i="26"/>
  <c r="EM41" i="26"/>
  <c r="EL41" i="26"/>
  <c r="EK41" i="26"/>
  <c r="EJ41" i="26"/>
  <c r="EI41" i="26"/>
  <c r="EH41" i="26"/>
  <c r="EG41" i="26"/>
  <c r="EF41" i="26"/>
  <c r="EE41" i="26"/>
  <c r="ED41" i="26"/>
  <c r="EC41" i="26"/>
  <c r="EB41" i="26"/>
  <c r="EA41" i="26"/>
  <c r="DZ41" i="26"/>
  <c r="DY41" i="26"/>
  <c r="AR41" i="26"/>
  <c r="AN41" i="26"/>
  <c r="P41" i="26"/>
  <c r="O41" i="26"/>
  <c r="N41" i="26"/>
  <c r="M41" i="26"/>
  <c r="K41" i="26"/>
  <c r="J41" i="26"/>
  <c r="I41" i="26"/>
  <c r="H41" i="26"/>
  <c r="EZ40" i="26"/>
  <c r="EG40" i="26"/>
  <c r="EF40" i="26"/>
  <c r="EE40" i="26"/>
  <c r="ED40" i="26"/>
  <c r="EC40" i="26"/>
  <c r="EB40" i="26"/>
  <c r="EK40" i="26" s="1"/>
  <c r="EA40" i="26"/>
  <c r="DZ40" i="26"/>
  <c r="EI40" i="26" s="1"/>
  <c r="DY40" i="26"/>
  <c r="EJ40" i="26" s="1"/>
  <c r="AR40" i="26"/>
  <c r="AN40" i="26"/>
  <c r="P40" i="26"/>
  <c r="Q40" i="26" s="1"/>
  <c r="O40" i="26"/>
  <c r="N40" i="26"/>
  <c r="M40" i="26"/>
  <c r="K40" i="26"/>
  <c r="J40" i="26"/>
  <c r="I40" i="26"/>
  <c r="H40" i="26"/>
  <c r="FS39" i="26"/>
  <c r="FP39" i="26"/>
  <c r="FO39" i="26"/>
  <c r="FJ39" i="26"/>
  <c r="FI39" i="26"/>
  <c r="FH39" i="26"/>
  <c r="FC39" i="26"/>
  <c r="FF39" i="26" s="1"/>
  <c r="FA39" i="26"/>
  <c r="EZ39" i="26"/>
  <c r="EX39" i="26"/>
  <c r="FG39" i="26" s="1"/>
  <c r="EW39" i="26"/>
  <c r="EO39" i="26"/>
  <c r="FE39" i="26" s="1"/>
  <c r="EN39" i="26"/>
  <c r="EM39" i="26"/>
  <c r="EL39" i="26"/>
  <c r="EK39" i="26"/>
  <c r="EJ39" i="26"/>
  <c r="EI39" i="26"/>
  <c r="EH39" i="26"/>
  <c r="EG39" i="26"/>
  <c r="EF39" i="26"/>
  <c r="EE39" i="26"/>
  <c r="ED39" i="26"/>
  <c r="EC39" i="26"/>
  <c r="EB39" i="26"/>
  <c r="EA39" i="26"/>
  <c r="DZ39" i="26"/>
  <c r="DY39" i="26"/>
  <c r="AR39" i="26"/>
  <c r="AN39" i="26"/>
  <c r="P39" i="26"/>
  <c r="O39" i="26"/>
  <c r="N39" i="26"/>
  <c r="M39" i="26"/>
  <c r="Q39" i="26" s="1"/>
  <c r="K39" i="26"/>
  <c r="J39" i="26"/>
  <c r="I39" i="26"/>
  <c r="H39" i="26"/>
  <c r="EZ38" i="26"/>
  <c r="EH38" i="26"/>
  <c r="EG38" i="26"/>
  <c r="EF38" i="26"/>
  <c r="EE38" i="26"/>
  <c r="ED38" i="26"/>
  <c r="EC38" i="26"/>
  <c r="EB38" i="26"/>
  <c r="EA38" i="26"/>
  <c r="EK38" i="26" s="1"/>
  <c r="DZ38" i="26"/>
  <c r="EJ38" i="26" s="1"/>
  <c r="DY38" i="26"/>
  <c r="AR38" i="26"/>
  <c r="AN38" i="26"/>
  <c r="P38" i="26"/>
  <c r="Q38" i="26" s="1"/>
  <c r="O38" i="26"/>
  <c r="N38" i="26"/>
  <c r="M38" i="26"/>
  <c r="K38" i="26"/>
  <c r="J38" i="26"/>
  <c r="I38" i="26"/>
  <c r="H38" i="26"/>
  <c r="EZ37" i="26"/>
  <c r="EH37" i="26"/>
  <c r="EG37" i="26"/>
  <c r="EF37" i="26"/>
  <c r="EE37" i="26"/>
  <c r="ED37" i="26"/>
  <c r="EC37" i="26"/>
  <c r="EB37" i="26"/>
  <c r="EA37" i="26"/>
  <c r="DZ37" i="26"/>
  <c r="EI37" i="26" s="1"/>
  <c r="DY37" i="26"/>
  <c r="AR37" i="26"/>
  <c r="AN37" i="26"/>
  <c r="Q37" i="26"/>
  <c r="P37" i="26"/>
  <c r="O37" i="26"/>
  <c r="N37" i="26"/>
  <c r="M37" i="26"/>
  <c r="L37" i="26"/>
  <c r="K37" i="26"/>
  <c r="J37" i="26"/>
  <c r="I37" i="26"/>
  <c r="H37" i="26"/>
  <c r="EZ36" i="26"/>
  <c r="EH36" i="26"/>
  <c r="EG36" i="26"/>
  <c r="EF36" i="26"/>
  <c r="EE36" i="26"/>
  <c r="ED36" i="26"/>
  <c r="EC36" i="26"/>
  <c r="EB36" i="26"/>
  <c r="EA36" i="26"/>
  <c r="EK36" i="26" s="1"/>
  <c r="DZ36" i="26"/>
  <c r="EI36" i="26" s="1"/>
  <c r="DY36" i="26"/>
  <c r="AR36" i="26"/>
  <c r="AN36" i="26"/>
  <c r="Q36" i="26"/>
  <c r="P36" i="26"/>
  <c r="O36" i="26"/>
  <c r="N36" i="26"/>
  <c r="M36" i="26"/>
  <c r="L36" i="26"/>
  <c r="K36" i="26"/>
  <c r="J36" i="26"/>
  <c r="I36" i="26"/>
  <c r="H36" i="26"/>
  <c r="EZ35" i="26"/>
  <c r="EJ35" i="26"/>
  <c r="EW35" i="26" s="1"/>
  <c r="EX35" i="26" s="1"/>
  <c r="FG35" i="26" s="1"/>
  <c r="EI35" i="26"/>
  <c r="EH35" i="26"/>
  <c r="EG35" i="26"/>
  <c r="EF35" i="26"/>
  <c r="EE35" i="26"/>
  <c r="ED35" i="26"/>
  <c r="EC35" i="26"/>
  <c r="EB35" i="26"/>
  <c r="EA35" i="26"/>
  <c r="EK35" i="26" s="1"/>
  <c r="DZ35" i="26"/>
  <c r="DY35" i="26"/>
  <c r="AR35" i="26"/>
  <c r="AN35" i="26"/>
  <c r="Q35" i="26"/>
  <c r="P35" i="26"/>
  <c r="O35" i="26"/>
  <c r="N35" i="26"/>
  <c r="M35" i="26"/>
  <c r="L35" i="26"/>
  <c r="K35" i="26"/>
  <c r="J35" i="26"/>
  <c r="I35" i="26"/>
  <c r="H35" i="26"/>
  <c r="EZ34" i="26"/>
  <c r="EJ34" i="26"/>
  <c r="EH34" i="26"/>
  <c r="EG34" i="26"/>
  <c r="EF34" i="26"/>
  <c r="EE34" i="26"/>
  <c r="ED34" i="26"/>
  <c r="EC34" i="26"/>
  <c r="EB34" i="26"/>
  <c r="EA34" i="26"/>
  <c r="EK34" i="26" s="1"/>
  <c r="DZ34" i="26"/>
  <c r="EI34" i="26" s="1"/>
  <c r="DY34" i="26"/>
  <c r="AR34" i="26"/>
  <c r="AN34" i="26"/>
  <c r="Q34" i="26"/>
  <c r="P34" i="26"/>
  <c r="O34" i="26"/>
  <c r="N34" i="26"/>
  <c r="M34" i="26"/>
  <c r="L34" i="26"/>
  <c r="K34" i="26"/>
  <c r="J34" i="26"/>
  <c r="I34" i="26"/>
  <c r="H34" i="26"/>
  <c r="FS33" i="26"/>
  <c r="FP33" i="26"/>
  <c r="FO33" i="26"/>
  <c r="FJ33" i="26"/>
  <c r="FI33" i="26"/>
  <c r="FH33" i="26"/>
  <c r="FC33" i="26"/>
  <c r="FF33" i="26" s="1"/>
  <c r="FA33" i="26"/>
  <c r="EZ33" i="26"/>
  <c r="EX33" i="26"/>
  <c r="FG33" i="26" s="1"/>
  <c r="EW33" i="26"/>
  <c r="EO33" i="26"/>
  <c r="FE33" i="26" s="1"/>
  <c r="EN33" i="26"/>
  <c r="EM33" i="26"/>
  <c r="EL33" i="26"/>
  <c r="EK33" i="26"/>
  <c r="EJ33" i="26"/>
  <c r="EI33" i="26"/>
  <c r="EH33" i="26"/>
  <c r="EG33" i="26"/>
  <c r="EF33" i="26"/>
  <c r="EE33" i="26"/>
  <c r="ED33" i="26"/>
  <c r="EC33" i="26"/>
  <c r="EB33" i="26"/>
  <c r="EA33" i="26"/>
  <c r="DZ33" i="26"/>
  <c r="DY33" i="26"/>
  <c r="AR33" i="26"/>
  <c r="AN33" i="26"/>
  <c r="Q33" i="26"/>
  <c r="P33" i="26"/>
  <c r="O33" i="26"/>
  <c r="N33" i="26"/>
  <c r="M33" i="26"/>
  <c r="L33" i="26"/>
  <c r="K33" i="26"/>
  <c r="J33" i="26"/>
  <c r="I33" i="26"/>
  <c r="H33" i="26"/>
  <c r="EZ32" i="26"/>
  <c r="EH32" i="26"/>
  <c r="EG32" i="26"/>
  <c r="EF32" i="26"/>
  <c r="EE32" i="26"/>
  <c r="ED32" i="26"/>
  <c r="EC32" i="26"/>
  <c r="EB32" i="26"/>
  <c r="EK32" i="26" s="1"/>
  <c r="EA32" i="26"/>
  <c r="DZ32" i="26"/>
  <c r="EI32" i="26" s="1"/>
  <c r="DY32" i="26"/>
  <c r="AR32" i="26"/>
  <c r="AN32" i="26"/>
  <c r="P32" i="26"/>
  <c r="O32" i="26"/>
  <c r="N32" i="26"/>
  <c r="M32" i="26"/>
  <c r="Q32" i="26" s="1"/>
  <c r="K32" i="26"/>
  <c r="J32" i="26"/>
  <c r="I32" i="26"/>
  <c r="H32" i="26"/>
  <c r="L32" i="26" s="1"/>
  <c r="A32" i="26"/>
  <c r="FR32" i="26" s="1"/>
  <c r="FS31" i="26"/>
  <c r="FR31" i="26"/>
  <c r="FP31" i="26"/>
  <c r="FO31" i="26"/>
  <c r="FJ31" i="26"/>
  <c r="FI31" i="26"/>
  <c r="FH31" i="26"/>
  <c r="FC31" i="26"/>
  <c r="FF31" i="26" s="1"/>
  <c r="FA31" i="26"/>
  <c r="EZ31" i="26"/>
  <c r="EX31" i="26"/>
  <c r="FG31" i="26" s="1"/>
  <c r="EW31" i="26"/>
  <c r="EO31" i="26"/>
  <c r="FE31" i="26" s="1"/>
  <c r="EN31" i="26"/>
  <c r="EM31" i="26"/>
  <c r="EL31" i="26"/>
  <c r="EK31" i="26"/>
  <c r="EJ31" i="26"/>
  <c r="EI31" i="26"/>
  <c r="EH31" i="26"/>
  <c r="EG31" i="26"/>
  <c r="EF31" i="26"/>
  <c r="EE31" i="26"/>
  <c r="ED31" i="26"/>
  <c r="EC31" i="26"/>
  <c r="EB31" i="26"/>
  <c r="EA31" i="26"/>
  <c r="DZ31" i="26"/>
  <c r="DY31" i="26"/>
  <c r="W31" i="26"/>
  <c r="T31" i="26"/>
  <c r="T32" i="26" s="1"/>
  <c r="T33" i="26" s="1"/>
  <c r="T34" i="26" s="1"/>
  <c r="T35" i="26" s="1"/>
  <c r="T36" i="26" s="1"/>
  <c r="T37" i="26" s="1"/>
  <c r="T38" i="26" s="1"/>
  <c r="T39" i="26" s="1"/>
  <c r="T40" i="26" s="1"/>
  <c r="T41" i="26" s="1"/>
  <c r="T42" i="26" s="1"/>
  <c r="T43" i="26" s="1"/>
  <c r="T44" i="26" s="1"/>
  <c r="T45" i="26" s="1"/>
  <c r="T46" i="26" s="1"/>
  <c r="T47" i="26" s="1"/>
  <c r="T48" i="26" s="1"/>
  <c r="T49" i="26" s="1"/>
  <c r="T50" i="26" s="1"/>
  <c r="T51" i="26" s="1"/>
  <c r="T52" i="26" s="1"/>
  <c r="T53" i="26" s="1"/>
  <c r="T54" i="26" s="1"/>
  <c r="T55" i="26" s="1"/>
  <c r="R31" i="26"/>
  <c r="R32" i="26" s="1"/>
  <c r="R33" i="26" s="1"/>
  <c r="R34" i="26" s="1"/>
  <c r="R35" i="26" s="1"/>
  <c r="R36" i="26" s="1"/>
  <c r="R37" i="26" s="1"/>
  <c r="R38" i="26" s="1"/>
  <c r="R39" i="26" s="1"/>
  <c r="R40" i="26" s="1"/>
  <c r="R41" i="26" s="1"/>
  <c r="R42" i="26" s="1"/>
  <c r="R43" i="26" s="1"/>
  <c r="R44" i="26" s="1"/>
  <c r="R45" i="26" s="1"/>
  <c r="R46" i="26" s="1"/>
  <c r="R47" i="26" s="1"/>
  <c r="R48" i="26" s="1"/>
  <c r="R49" i="26" s="1"/>
  <c r="R50" i="26" s="1"/>
  <c r="R51" i="26" s="1"/>
  <c r="R52" i="26" s="1"/>
  <c r="R53" i="26" s="1"/>
  <c r="R54" i="26" s="1"/>
  <c r="R55" i="26" s="1"/>
  <c r="Q31" i="26"/>
  <c r="P31" i="26"/>
  <c r="O31" i="26"/>
  <c r="N31" i="26"/>
  <c r="M31" i="26"/>
  <c r="L31" i="26"/>
  <c r="K31" i="26"/>
  <c r="J31" i="26"/>
  <c r="I31" i="26"/>
  <c r="H31" i="26"/>
  <c r="W30" i="26"/>
  <c r="AQ24" i="26"/>
  <c r="AP24" i="26"/>
  <c r="AQ23" i="26"/>
  <c r="AP23" i="26"/>
  <c r="AC23" i="26"/>
  <c r="AQ22" i="26"/>
  <c r="AP22" i="26"/>
  <c r="AC22" i="26"/>
  <c r="AQ21" i="26"/>
  <c r="AP21" i="26"/>
  <c r="AC21" i="26"/>
  <c r="AQ20" i="26"/>
  <c r="AP20" i="26"/>
  <c r="AC20" i="26"/>
  <c r="AQ19" i="26"/>
  <c r="AP19" i="26"/>
  <c r="AQ18" i="26"/>
  <c r="AP18" i="26"/>
  <c r="AQ17" i="26"/>
  <c r="AP17" i="26"/>
  <c r="AQ16" i="26"/>
  <c r="AP16" i="26"/>
  <c r="AQ15" i="26"/>
  <c r="AP15" i="26"/>
  <c r="AQ14" i="26"/>
  <c r="AP14" i="26"/>
  <c r="AQ13" i="26"/>
  <c r="AP13" i="26"/>
  <c r="AQ12" i="26"/>
  <c r="AP12" i="26"/>
  <c r="AQ11" i="26"/>
  <c r="AP11" i="26"/>
  <c r="AQ8" i="26"/>
  <c r="AP8" i="26"/>
  <c r="AQ7" i="26"/>
  <c r="AP7" i="26"/>
  <c r="AQ6" i="26"/>
  <c r="AP6" i="26"/>
  <c r="DT5" i="26"/>
  <c r="AQ5" i="26"/>
  <c r="AP5" i="26"/>
  <c r="DT4" i="26"/>
  <c r="AQ4" i="26"/>
  <c r="AP4" i="26"/>
  <c r="AQ3" i="26"/>
  <c r="AP3" i="26"/>
  <c r="B1" i="26"/>
  <c r="AD18" i="21"/>
  <c r="AD17" i="21"/>
  <c r="AD10" i="21"/>
  <c r="AD17" i="20"/>
  <c r="AD18" i="20"/>
  <c r="AD18" i="19"/>
  <c r="AD17" i="19"/>
  <c r="AD7" i="19"/>
  <c r="AD12" i="24"/>
  <c r="AD11" i="24"/>
  <c r="AK32" i="25"/>
  <c r="FS151" i="25"/>
  <c r="FP151" i="25"/>
  <c r="FO151" i="25"/>
  <c r="FJ151" i="25"/>
  <c r="FK151" i="25" s="1"/>
  <c r="FI151" i="25"/>
  <c r="FH151" i="25"/>
  <c r="FC151" i="25"/>
  <c r="FF151" i="25" s="1"/>
  <c r="FA151" i="25"/>
  <c r="EZ151" i="25"/>
  <c r="EX151" i="25"/>
  <c r="FG151" i="25" s="1"/>
  <c r="EW151" i="25"/>
  <c r="EO151" i="25"/>
  <c r="FE151" i="25" s="1"/>
  <c r="EN151" i="25"/>
  <c r="EM151" i="25"/>
  <c r="EL151" i="25"/>
  <c r="EK151" i="25"/>
  <c r="EJ151" i="25"/>
  <c r="EI151" i="25"/>
  <c r="EH151" i="25"/>
  <c r="EG151" i="25"/>
  <c r="EF151" i="25"/>
  <c r="EE151" i="25"/>
  <c r="ED151" i="25"/>
  <c r="EC151" i="25"/>
  <c r="EB151" i="25"/>
  <c r="EA151" i="25"/>
  <c r="DZ151" i="25"/>
  <c r="DY151" i="25"/>
  <c r="DU151" i="25"/>
  <c r="DT151" i="25"/>
  <c r="DS151" i="25"/>
  <c r="FV151" i="25" s="1"/>
  <c r="DR151" i="25"/>
  <c r="FU151" i="25" s="1"/>
  <c r="DQ151" i="25"/>
  <c r="DP151" i="25"/>
  <c r="DO151" i="25"/>
  <c r="DN151" i="25"/>
  <c r="DM151" i="25"/>
  <c r="DL151" i="25"/>
  <c r="DK151" i="25"/>
  <c r="DJ151" i="25"/>
  <c r="DI151" i="25"/>
  <c r="DH151" i="25"/>
  <c r="DG151" i="25"/>
  <c r="DF151" i="25"/>
  <c r="DE151" i="25"/>
  <c r="DD151" i="25"/>
  <c r="DC151" i="25"/>
  <c r="DB151" i="25"/>
  <c r="DA151" i="25"/>
  <c r="CZ151" i="25"/>
  <c r="CY151" i="25"/>
  <c r="CX151" i="25"/>
  <c r="CW151" i="25"/>
  <c r="CV151" i="25"/>
  <c r="CU151" i="25"/>
  <c r="CT151" i="25"/>
  <c r="CS151" i="25"/>
  <c r="CR151" i="25"/>
  <c r="CQ151" i="25"/>
  <c r="CP151" i="25"/>
  <c r="CO151" i="25"/>
  <c r="CN151" i="25"/>
  <c r="CM151" i="25"/>
  <c r="CL151" i="25"/>
  <c r="CK151" i="25"/>
  <c r="CJ151" i="25"/>
  <c r="CI151" i="25"/>
  <c r="CG151" i="25"/>
  <c r="BQ151" i="25"/>
  <c r="BP151" i="25"/>
  <c r="BO151" i="25"/>
  <c r="BN151" i="25"/>
  <c r="BM151" i="25"/>
  <c r="BL151" i="25"/>
  <c r="BK151" i="25"/>
  <c r="BJ151" i="25"/>
  <c r="BI151" i="25"/>
  <c r="BH151" i="25"/>
  <c r="BG151" i="25"/>
  <c r="BF151" i="25"/>
  <c r="BE151" i="25"/>
  <c r="BD151" i="25"/>
  <c r="BC151" i="25"/>
  <c r="BB151" i="25"/>
  <c r="BA151" i="25"/>
  <c r="AZ151" i="25"/>
  <c r="AY151" i="25"/>
  <c r="AW151" i="25"/>
  <c r="AS151" i="25"/>
  <c r="AR151" i="25"/>
  <c r="AN151" i="25"/>
  <c r="AM151" i="25"/>
  <c r="AE151" i="25"/>
  <c r="W151" i="25"/>
  <c r="V151" i="25" s="1"/>
  <c r="U151" i="25"/>
  <c r="T151" i="25"/>
  <c r="S151" i="25"/>
  <c r="R151" i="25"/>
  <c r="P151" i="25"/>
  <c r="O151" i="25"/>
  <c r="N151" i="25"/>
  <c r="M151" i="25"/>
  <c r="K151" i="25"/>
  <c r="J151" i="25"/>
  <c r="I151" i="25"/>
  <c r="H151" i="25"/>
  <c r="G151" i="25"/>
  <c r="A151" i="25"/>
  <c r="AD151" i="25" s="1"/>
  <c r="FS150" i="25"/>
  <c r="FP150" i="25"/>
  <c r="FO150" i="25"/>
  <c r="FJ150" i="25"/>
  <c r="FI150" i="25"/>
  <c r="FH150" i="25"/>
  <c r="FC150" i="25"/>
  <c r="FF150" i="25" s="1"/>
  <c r="FA150" i="25"/>
  <c r="EZ150" i="25"/>
  <c r="EX150" i="25"/>
  <c r="FG150" i="25" s="1"/>
  <c r="EW150" i="25"/>
  <c r="EO150" i="25"/>
  <c r="FE150" i="25" s="1"/>
  <c r="EN150" i="25"/>
  <c r="EM150" i="25"/>
  <c r="EL150" i="25"/>
  <c r="EK150" i="25"/>
  <c r="EJ150" i="25"/>
  <c r="EI150" i="25"/>
  <c r="EH150" i="25"/>
  <c r="EG150" i="25"/>
  <c r="EF150" i="25"/>
  <c r="EE150" i="25"/>
  <c r="ED150" i="25"/>
  <c r="EC150" i="25"/>
  <c r="EB150" i="25"/>
  <c r="EA150" i="25"/>
  <c r="DZ150" i="25"/>
  <c r="DY150" i="25"/>
  <c r="DU150" i="25"/>
  <c r="DT150" i="25"/>
  <c r="DS150" i="25"/>
  <c r="FV150" i="25" s="1"/>
  <c r="DR150" i="25"/>
  <c r="DQ150" i="25"/>
  <c r="DP150" i="25"/>
  <c r="DO150" i="25"/>
  <c r="DN150" i="25"/>
  <c r="DM150" i="25"/>
  <c r="DL150" i="25"/>
  <c r="DK150" i="25"/>
  <c r="DJ150" i="25"/>
  <c r="DI150" i="25"/>
  <c r="DH150" i="25"/>
  <c r="DG150" i="25"/>
  <c r="DF150" i="25"/>
  <c r="DE150" i="25"/>
  <c r="DD150" i="25"/>
  <c r="DC150" i="25"/>
  <c r="DB150" i="25"/>
  <c r="DA150" i="25"/>
  <c r="CZ150" i="25"/>
  <c r="CY150" i="25"/>
  <c r="CX150" i="25"/>
  <c r="CW150" i="25"/>
  <c r="CV150" i="25"/>
  <c r="CU150" i="25"/>
  <c r="CT150" i="25"/>
  <c r="CS150" i="25"/>
  <c r="CR150" i="25"/>
  <c r="CQ150" i="25"/>
  <c r="CP150" i="25"/>
  <c r="CO150" i="25"/>
  <c r="CN150" i="25"/>
  <c r="CM150" i="25"/>
  <c r="CL150" i="25"/>
  <c r="CK150" i="25"/>
  <c r="CJ150" i="25"/>
  <c r="CI150" i="25"/>
  <c r="CG150" i="25"/>
  <c r="BQ150" i="25"/>
  <c r="BP150" i="25"/>
  <c r="BO150" i="25"/>
  <c r="BN150" i="25"/>
  <c r="BM150" i="25"/>
  <c r="BL150" i="25"/>
  <c r="BK150" i="25"/>
  <c r="BJ150" i="25"/>
  <c r="BI150" i="25"/>
  <c r="BH150" i="25"/>
  <c r="BG150" i="25"/>
  <c r="BF150" i="25"/>
  <c r="BE150" i="25"/>
  <c r="BD150" i="25"/>
  <c r="BC150" i="25"/>
  <c r="BB150" i="25"/>
  <c r="BA150" i="25"/>
  <c r="AZ150" i="25"/>
  <c r="AY150" i="25"/>
  <c r="AW150" i="25"/>
  <c r="AS150" i="25"/>
  <c r="AR150" i="25"/>
  <c r="AN150" i="25"/>
  <c r="AM150" i="25"/>
  <c r="AE150" i="25"/>
  <c r="W150" i="25"/>
  <c r="V150" i="25" s="1"/>
  <c r="U150" i="25"/>
  <c r="T150" i="25"/>
  <c r="S150" i="25"/>
  <c r="R150" i="25"/>
  <c r="P150" i="25"/>
  <c r="O150" i="25"/>
  <c r="N150" i="25"/>
  <c r="M150" i="25"/>
  <c r="K150" i="25"/>
  <c r="J150" i="25"/>
  <c r="I150" i="25"/>
  <c r="H150" i="25"/>
  <c r="G150" i="25"/>
  <c r="A150" i="25"/>
  <c r="FS149" i="25"/>
  <c r="FP149" i="25"/>
  <c r="FO149" i="25"/>
  <c r="FJ149" i="25"/>
  <c r="FI149" i="25"/>
  <c r="FH149" i="25"/>
  <c r="FG149" i="25"/>
  <c r="FC149" i="25"/>
  <c r="FF149" i="25" s="1"/>
  <c r="FA149" i="25"/>
  <c r="EZ149" i="25"/>
  <c r="EX149" i="25"/>
  <c r="EW149" i="25"/>
  <c r="EO149" i="25"/>
  <c r="FE149" i="25" s="1"/>
  <c r="EN149" i="25"/>
  <c r="EM149" i="25"/>
  <c r="EL149" i="25"/>
  <c r="EK149" i="25"/>
  <c r="EJ149" i="25"/>
  <c r="EI149" i="25"/>
  <c r="EH149" i="25"/>
  <c r="EG149" i="25"/>
  <c r="EF149" i="25"/>
  <c r="EE149" i="25"/>
  <c r="ED149" i="25"/>
  <c r="EC149" i="25"/>
  <c r="EB149" i="25"/>
  <c r="EA149" i="25"/>
  <c r="DZ149" i="25"/>
  <c r="DY149" i="25"/>
  <c r="DU149" i="25"/>
  <c r="DT149" i="25"/>
  <c r="DS149" i="25"/>
  <c r="FV149" i="25" s="1"/>
  <c r="DR149" i="25"/>
  <c r="DQ149" i="25"/>
  <c r="DP149" i="25"/>
  <c r="DO149" i="25"/>
  <c r="DN149" i="25"/>
  <c r="DM149" i="25"/>
  <c r="DL149" i="25"/>
  <c r="DK149" i="25"/>
  <c r="DJ149" i="25"/>
  <c r="DI149" i="25"/>
  <c r="DH149" i="25"/>
  <c r="DG149" i="25"/>
  <c r="DF149" i="25"/>
  <c r="DE149" i="25"/>
  <c r="DD149" i="25"/>
  <c r="DC149" i="25"/>
  <c r="DB149" i="25"/>
  <c r="DA149" i="25"/>
  <c r="CZ149" i="25"/>
  <c r="CY149" i="25"/>
  <c r="CX149" i="25"/>
  <c r="CW149" i="25"/>
  <c r="CV149" i="25"/>
  <c r="CU149" i="25"/>
  <c r="CT149" i="25"/>
  <c r="CS149" i="25"/>
  <c r="CR149" i="25"/>
  <c r="CQ149" i="25"/>
  <c r="CP149" i="25"/>
  <c r="CO149" i="25"/>
  <c r="CN149" i="25"/>
  <c r="CM149" i="25"/>
  <c r="CL149" i="25"/>
  <c r="CK149" i="25"/>
  <c r="CJ149" i="25"/>
  <c r="CI149" i="25"/>
  <c r="CG149" i="25"/>
  <c r="BQ149" i="25"/>
  <c r="BP149" i="25"/>
  <c r="BO149" i="25"/>
  <c r="BN149" i="25"/>
  <c r="BM149" i="25"/>
  <c r="BL149" i="25"/>
  <c r="BK149" i="25"/>
  <c r="BJ149" i="25"/>
  <c r="BI149" i="25"/>
  <c r="BH149" i="25"/>
  <c r="BG149" i="25"/>
  <c r="BF149" i="25"/>
  <c r="BE149" i="25"/>
  <c r="BD149" i="25"/>
  <c r="BC149" i="25"/>
  <c r="BB149" i="25"/>
  <c r="BA149" i="25"/>
  <c r="AZ149" i="25"/>
  <c r="AY149" i="25"/>
  <c r="AW149" i="25"/>
  <c r="AS149" i="25"/>
  <c r="AR149" i="25"/>
  <c r="AN149" i="25"/>
  <c r="AM149" i="25"/>
  <c r="AE149" i="25"/>
  <c r="W149" i="25"/>
  <c r="V149" i="25" s="1"/>
  <c r="U149" i="25"/>
  <c r="T149" i="25"/>
  <c r="S149" i="25"/>
  <c r="R149" i="25"/>
  <c r="P149" i="25"/>
  <c r="O149" i="25"/>
  <c r="N149" i="25"/>
  <c r="M149" i="25"/>
  <c r="K149" i="25"/>
  <c r="J149" i="25"/>
  <c r="I149" i="25"/>
  <c r="H149" i="25"/>
  <c r="G149" i="25"/>
  <c r="A149" i="25"/>
  <c r="FS148" i="25"/>
  <c r="FP148" i="25"/>
  <c r="FO148" i="25"/>
  <c r="FJ148" i="25"/>
  <c r="FI148" i="25"/>
  <c r="FH148" i="25"/>
  <c r="FC148" i="25"/>
  <c r="FF148" i="25" s="1"/>
  <c r="FA148" i="25"/>
  <c r="EZ148" i="25"/>
  <c r="EX148" i="25"/>
  <c r="FG148" i="25" s="1"/>
  <c r="EW148" i="25"/>
  <c r="EO148" i="25"/>
  <c r="FE148" i="25" s="1"/>
  <c r="EN148" i="25"/>
  <c r="EM148" i="25"/>
  <c r="EL148" i="25"/>
  <c r="EK148" i="25"/>
  <c r="EJ148" i="25"/>
  <c r="EI148" i="25"/>
  <c r="EH148" i="25"/>
  <c r="EG148" i="25"/>
  <c r="EF148" i="25"/>
  <c r="EE148" i="25"/>
  <c r="ED148" i="25"/>
  <c r="EC148" i="25"/>
  <c r="EB148" i="25"/>
  <c r="EA148" i="25"/>
  <c r="DZ148" i="25"/>
  <c r="DY148" i="25"/>
  <c r="DU148" i="25"/>
  <c r="DT148" i="25"/>
  <c r="DS148" i="25"/>
  <c r="FV148" i="25" s="1"/>
  <c r="DR148" i="25"/>
  <c r="FT148" i="25" s="1"/>
  <c r="DQ148" i="25"/>
  <c r="DP148" i="25"/>
  <c r="DO148" i="25"/>
  <c r="DN148" i="25"/>
  <c r="DM148" i="25"/>
  <c r="DL148" i="25"/>
  <c r="DK148" i="25"/>
  <c r="DJ148" i="25"/>
  <c r="DI148" i="25"/>
  <c r="DH148" i="25"/>
  <c r="DG148" i="25"/>
  <c r="DF148" i="25"/>
  <c r="DE148" i="25"/>
  <c r="DD148" i="25"/>
  <c r="DC148" i="25"/>
  <c r="DB148" i="25"/>
  <c r="DA148" i="25"/>
  <c r="CZ148" i="25"/>
  <c r="CY148" i="25"/>
  <c r="CX148" i="25"/>
  <c r="CW148" i="25"/>
  <c r="CV148" i="25"/>
  <c r="CU148" i="25"/>
  <c r="CT148" i="25"/>
  <c r="CS148" i="25"/>
  <c r="CR148" i="25"/>
  <c r="CQ148" i="25"/>
  <c r="CP148" i="25"/>
  <c r="CO148" i="25"/>
  <c r="CN148" i="25"/>
  <c r="CM148" i="25"/>
  <c r="CL148" i="25"/>
  <c r="CK148" i="25"/>
  <c r="CJ148" i="25"/>
  <c r="CI148" i="25"/>
  <c r="CG148" i="25"/>
  <c r="BQ148" i="25"/>
  <c r="BP148" i="25"/>
  <c r="BO148" i="25"/>
  <c r="BN148" i="25"/>
  <c r="BM148" i="25"/>
  <c r="BL148" i="25"/>
  <c r="BK148" i="25"/>
  <c r="BJ148" i="25"/>
  <c r="BI148" i="25"/>
  <c r="BH148" i="25"/>
  <c r="BG148" i="25"/>
  <c r="BF148" i="25"/>
  <c r="BE148" i="25"/>
  <c r="BD148" i="25"/>
  <c r="BC148" i="25"/>
  <c r="BB148" i="25"/>
  <c r="BA148" i="25"/>
  <c r="AZ148" i="25"/>
  <c r="AY148" i="25"/>
  <c r="AW148" i="25"/>
  <c r="AS148" i="25"/>
  <c r="AR148" i="25"/>
  <c r="AN148" i="25"/>
  <c r="AM148" i="25"/>
  <c r="AE148" i="25"/>
  <c r="W148" i="25"/>
  <c r="V148" i="25" s="1"/>
  <c r="U148" i="25"/>
  <c r="T148" i="25"/>
  <c r="S148" i="25"/>
  <c r="R148" i="25"/>
  <c r="P148" i="25"/>
  <c r="O148" i="25"/>
  <c r="N148" i="25"/>
  <c r="M148" i="25"/>
  <c r="K148" i="25"/>
  <c r="J148" i="25"/>
  <c r="I148" i="25"/>
  <c r="H148" i="25"/>
  <c r="G148" i="25"/>
  <c r="A148" i="25"/>
  <c r="FS147" i="25"/>
  <c r="FP147" i="25"/>
  <c r="FO147" i="25"/>
  <c r="FJ147" i="25"/>
  <c r="FI147" i="25"/>
  <c r="FH147" i="25"/>
  <c r="FC147" i="25"/>
  <c r="FF147" i="25" s="1"/>
  <c r="FA147" i="25"/>
  <c r="EZ147" i="25"/>
  <c r="EX147" i="25"/>
  <c r="FG147" i="25" s="1"/>
  <c r="EW147" i="25"/>
  <c r="EO147" i="25"/>
  <c r="FE147" i="25" s="1"/>
  <c r="EN147" i="25"/>
  <c r="EM147" i="25"/>
  <c r="EL147" i="25"/>
  <c r="EK147" i="25"/>
  <c r="EJ147" i="25"/>
  <c r="EI147" i="25"/>
  <c r="EH147" i="25"/>
  <c r="EG147" i="25"/>
  <c r="EF147" i="25"/>
  <c r="EE147" i="25"/>
  <c r="ED147" i="25"/>
  <c r="EC147" i="25"/>
  <c r="EB147" i="25"/>
  <c r="EA147" i="25"/>
  <c r="DZ147" i="25"/>
  <c r="DY147" i="25"/>
  <c r="DU147" i="25"/>
  <c r="DT147" i="25"/>
  <c r="DS147" i="25"/>
  <c r="FV147" i="25" s="1"/>
  <c r="DR147" i="25"/>
  <c r="DQ147" i="25"/>
  <c r="DP147" i="25"/>
  <c r="DO147" i="25"/>
  <c r="DN147" i="25"/>
  <c r="DM147" i="25"/>
  <c r="DL147" i="25"/>
  <c r="DK147" i="25"/>
  <c r="DJ147" i="25"/>
  <c r="DI147" i="25"/>
  <c r="DH147" i="25"/>
  <c r="DG147" i="25"/>
  <c r="DF147" i="25"/>
  <c r="DE147" i="25"/>
  <c r="DD147" i="25"/>
  <c r="DC147" i="25"/>
  <c r="DB147" i="25"/>
  <c r="DA147" i="25"/>
  <c r="CZ147" i="25"/>
  <c r="CY147" i="25"/>
  <c r="CX147" i="25"/>
  <c r="CW147" i="25"/>
  <c r="CV147" i="25"/>
  <c r="CU147" i="25"/>
  <c r="CT147" i="25"/>
  <c r="CS147" i="25"/>
  <c r="CR147" i="25"/>
  <c r="CQ147" i="25"/>
  <c r="CP147" i="25"/>
  <c r="CO147" i="25"/>
  <c r="CN147" i="25"/>
  <c r="CM147" i="25"/>
  <c r="CL147" i="25"/>
  <c r="CK147" i="25"/>
  <c r="CJ147" i="25"/>
  <c r="CI147" i="25"/>
  <c r="CG147" i="25"/>
  <c r="BQ147" i="25"/>
  <c r="BP147" i="25"/>
  <c r="BO147" i="25"/>
  <c r="BN147" i="25"/>
  <c r="BM147" i="25"/>
  <c r="BL147" i="25"/>
  <c r="BK147" i="25"/>
  <c r="BJ147" i="25"/>
  <c r="BI147" i="25"/>
  <c r="BH147" i="25"/>
  <c r="BG147" i="25"/>
  <c r="BF147" i="25"/>
  <c r="BE147" i="25"/>
  <c r="BD147" i="25"/>
  <c r="BC147" i="25"/>
  <c r="BB147" i="25"/>
  <c r="BA147" i="25"/>
  <c r="AZ147" i="25"/>
  <c r="AY147" i="25"/>
  <c r="AW147" i="25"/>
  <c r="AS147" i="25"/>
  <c r="AR147" i="25"/>
  <c r="AN147" i="25"/>
  <c r="AM147" i="25"/>
  <c r="AE147" i="25"/>
  <c r="W147" i="25"/>
  <c r="V147" i="25" s="1"/>
  <c r="U147" i="25"/>
  <c r="T147" i="25"/>
  <c r="S147" i="25"/>
  <c r="R147" i="25"/>
  <c r="P147" i="25"/>
  <c r="O147" i="25"/>
  <c r="N147" i="25"/>
  <c r="M147" i="25"/>
  <c r="K147" i="25"/>
  <c r="J147" i="25"/>
  <c r="I147" i="25"/>
  <c r="H147" i="25"/>
  <c r="G147" i="25"/>
  <c r="A147" i="25"/>
  <c r="FS146" i="25"/>
  <c r="FP146" i="25"/>
  <c r="FO146" i="25"/>
  <c r="FJ146" i="25"/>
  <c r="FI146" i="25"/>
  <c r="FH146" i="25"/>
  <c r="FG146" i="25"/>
  <c r="FC146" i="25"/>
  <c r="FF146" i="25" s="1"/>
  <c r="FA146" i="25"/>
  <c r="EZ146" i="25"/>
  <c r="EX146" i="25"/>
  <c r="EW146" i="25"/>
  <c r="EO146" i="25"/>
  <c r="FE146" i="25" s="1"/>
  <c r="EN146" i="25"/>
  <c r="EM146" i="25"/>
  <c r="EL146" i="25"/>
  <c r="EK146" i="25"/>
  <c r="EJ146" i="25"/>
  <c r="EI146" i="25"/>
  <c r="EH146" i="25"/>
  <c r="EG146" i="25"/>
  <c r="EF146" i="25"/>
  <c r="EE146" i="25"/>
  <c r="ED146" i="25"/>
  <c r="EC146" i="25"/>
  <c r="EB146" i="25"/>
  <c r="EA146" i="25"/>
  <c r="DZ146" i="25"/>
  <c r="DY146" i="25"/>
  <c r="DU146" i="25"/>
  <c r="DT146" i="25"/>
  <c r="DS146" i="25"/>
  <c r="FV146" i="25" s="1"/>
  <c r="DR146" i="25"/>
  <c r="FT146" i="25" s="1"/>
  <c r="DQ146" i="25"/>
  <c r="DP146" i="25"/>
  <c r="DO146" i="25"/>
  <c r="DN146" i="25"/>
  <c r="DM146" i="25"/>
  <c r="DL146" i="25"/>
  <c r="DK146" i="25"/>
  <c r="DJ146" i="25"/>
  <c r="DI146" i="25"/>
  <c r="DH146" i="25"/>
  <c r="DG146" i="25"/>
  <c r="DF146" i="25"/>
  <c r="DE146" i="25"/>
  <c r="DD146" i="25"/>
  <c r="DC146" i="25"/>
  <c r="DB146" i="25"/>
  <c r="DA146" i="25"/>
  <c r="CZ146" i="25"/>
  <c r="CY146" i="25"/>
  <c r="CX146" i="25"/>
  <c r="CW146" i="25"/>
  <c r="CV146" i="25"/>
  <c r="CU146" i="25"/>
  <c r="CT146" i="25"/>
  <c r="CS146" i="25"/>
  <c r="CR146" i="25"/>
  <c r="CQ146" i="25"/>
  <c r="CP146" i="25"/>
  <c r="CO146" i="25"/>
  <c r="CN146" i="25"/>
  <c r="CM146" i="25"/>
  <c r="CL146" i="25"/>
  <c r="CK146" i="25"/>
  <c r="CJ146" i="25"/>
  <c r="CI146" i="25"/>
  <c r="CG146" i="25"/>
  <c r="BQ146" i="25"/>
  <c r="BP146" i="25"/>
  <c r="BO146" i="25"/>
  <c r="BN146" i="25"/>
  <c r="BM146" i="25"/>
  <c r="BL146" i="25"/>
  <c r="BK146" i="25"/>
  <c r="BJ146" i="25"/>
  <c r="BI146" i="25"/>
  <c r="BH146" i="25"/>
  <c r="BG146" i="25"/>
  <c r="BF146" i="25"/>
  <c r="BE146" i="25"/>
  <c r="BD146" i="25"/>
  <c r="BC146" i="25"/>
  <c r="BB146" i="25"/>
  <c r="BA146" i="25"/>
  <c r="AZ146" i="25"/>
  <c r="AY146" i="25"/>
  <c r="AW146" i="25"/>
  <c r="AS146" i="25"/>
  <c r="AR146" i="25"/>
  <c r="AN146" i="25"/>
  <c r="AM146" i="25"/>
  <c r="AE146" i="25"/>
  <c r="W146" i="25"/>
  <c r="U146" i="25"/>
  <c r="T146" i="25"/>
  <c r="S146" i="25"/>
  <c r="R146" i="25"/>
  <c r="P146" i="25"/>
  <c r="O146" i="25"/>
  <c r="N146" i="25"/>
  <c r="M146" i="25"/>
  <c r="K146" i="25"/>
  <c r="J146" i="25"/>
  <c r="I146" i="25"/>
  <c r="H146" i="25"/>
  <c r="G146" i="25"/>
  <c r="A146" i="25"/>
  <c r="FS145" i="25"/>
  <c r="FP145" i="25"/>
  <c r="FO145" i="25"/>
  <c r="FJ145" i="25"/>
  <c r="FI145" i="25"/>
  <c r="FH145" i="25"/>
  <c r="FC145" i="25"/>
  <c r="FF145" i="25" s="1"/>
  <c r="FA145" i="25"/>
  <c r="EZ145" i="25"/>
  <c r="EX145" i="25"/>
  <c r="FG145" i="25" s="1"/>
  <c r="EW145" i="25"/>
  <c r="EO145" i="25"/>
  <c r="FE145" i="25" s="1"/>
  <c r="EN145" i="25"/>
  <c r="EM145" i="25"/>
  <c r="EL145" i="25"/>
  <c r="EK145" i="25"/>
  <c r="EJ145" i="25"/>
  <c r="EI145" i="25"/>
  <c r="EH145" i="25"/>
  <c r="EG145" i="25"/>
  <c r="EF145" i="25"/>
  <c r="EE145" i="25"/>
  <c r="ED145" i="25"/>
  <c r="EC145" i="25"/>
  <c r="EB145" i="25"/>
  <c r="EA145" i="25"/>
  <c r="DZ145" i="25"/>
  <c r="DY145" i="25"/>
  <c r="DU145" i="25"/>
  <c r="DT145" i="25"/>
  <c r="DS145" i="25"/>
  <c r="FV145" i="25" s="1"/>
  <c r="DR145" i="25"/>
  <c r="FU145" i="25" s="1"/>
  <c r="DQ145" i="25"/>
  <c r="DP145" i="25"/>
  <c r="DO145" i="25"/>
  <c r="DN145" i="25"/>
  <c r="DM145" i="25"/>
  <c r="DL145" i="25"/>
  <c r="DK145" i="25"/>
  <c r="DJ145" i="25"/>
  <c r="DI145" i="25"/>
  <c r="DH145" i="25"/>
  <c r="DG145" i="25"/>
  <c r="DF145" i="25"/>
  <c r="DE145" i="25"/>
  <c r="DD145" i="25"/>
  <c r="DC145" i="25"/>
  <c r="DB145" i="25"/>
  <c r="DA145" i="25"/>
  <c r="CZ145" i="25"/>
  <c r="CY145" i="25"/>
  <c r="CX145" i="25"/>
  <c r="CW145" i="25"/>
  <c r="CV145" i="25"/>
  <c r="CU145" i="25"/>
  <c r="CT145" i="25"/>
  <c r="CS145" i="25"/>
  <c r="CR145" i="25"/>
  <c r="CQ145" i="25"/>
  <c r="CP145" i="25"/>
  <c r="CO145" i="25"/>
  <c r="CN145" i="25"/>
  <c r="CM145" i="25"/>
  <c r="CL145" i="25"/>
  <c r="CK145" i="25"/>
  <c r="CJ145" i="25"/>
  <c r="CI145" i="25"/>
  <c r="CG145" i="25"/>
  <c r="BQ145" i="25"/>
  <c r="BP145" i="25"/>
  <c r="BO145" i="25"/>
  <c r="BN145" i="25"/>
  <c r="BM145" i="25"/>
  <c r="BL145" i="25"/>
  <c r="BK145" i="25"/>
  <c r="BJ145" i="25"/>
  <c r="BI145" i="25"/>
  <c r="BH145" i="25"/>
  <c r="BG145" i="25"/>
  <c r="BF145" i="25"/>
  <c r="BE145" i="25"/>
  <c r="BD145" i="25"/>
  <c r="BC145" i="25"/>
  <c r="BB145" i="25"/>
  <c r="BA145" i="25"/>
  <c r="AZ145" i="25"/>
  <c r="AY145" i="25"/>
  <c r="AW145" i="25"/>
  <c r="AS145" i="25"/>
  <c r="AR145" i="25"/>
  <c r="AN145" i="25"/>
  <c r="AM145" i="25"/>
  <c r="AE145" i="25"/>
  <c r="W145" i="25"/>
  <c r="U145" i="25"/>
  <c r="T145" i="25"/>
  <c r="S145" i="25"/>
  <c r="R145" i="25"/>
  <c r="P145" i="25"/>
  <c r="O145" i="25"/>
  <c r="N145" i="25"/>
  <c r="M145" i="25"/>
  <c r="K145" i="25"/>
  <c r="J145" i="25"/>
  <c r="I145" i="25"/>
  <c r="H145" i="25"/>
  <c r="G145" i="25"/>
  <c r="A145" i="25"/>
  <c r="FN145" i="25" s="1"/>
  <c r="FS144" i="25"/>
  <c r="FP144" i="25"/>
  <c r="FO144" i="25"/>
  <c r="FJ144" i="25"/>
  <c r="FI144" i="25"/>
  <c r="FH144" i="25"/>
  <c r="FC144" i="25"/>
  <c r="FF144" i="25" s="1"/>
  <c r="FA144" i="25"/>
  <c r="EZ144" i="25"/>
  <c r="EX144" i="25"/>
  <c r="FG144" i="25" s="1"/>
  <c r="EW144" i="25"/>
  <c r="EO144" i="25"/>
  <c r="FE144" i="25" s="1"/>
  <c r="EN144" i="25"/>
  <c r="EM144" i="25"/>
  <c r="EL144" i="25"/>
  <c r="EK144" i="25"/>
  <c r="EJ144" i="25"/>
  <c r="EI144" i="25"/>
  <c r="EH144" i="25"/>
  <c r="EG144" i="25"/>
  <c r="EF144" i="25"/>
  <c r="EE144" i="25"/>
  <c r="ED144" i="25"/>
  <c r="EC144" i="25"/>
  <c r="EB144" i="25"/>
  <c r="EA144" i="25"/>
  <c r="DZ144" i="25"/>
  <c r="DY144" i="25"/>
  <c r="DU144" i="25"/>
  <c r="DT144" i="25"/>
  <c r="DS144" i="25"/>
  <c r="FV144" i="25" s="1"/>
  <c r="DR144" i="25"/>
  <c r="FU144" i="25" s="1"/>
  <c r="DQ144" i="25"/>
  <c r="DP144" i="25"/>
  <c r="DO144" i="25"/>
  <c r="DN144" i="25"/>
  <c r="DM144" i="25"/>
  <c r="DL144" i="25"/>
  <c r="DK144" i="25"/>
  <c r="DJ144" i="25"/>
  <c r="DI144" i="25"/>
  <c r="DH144" i="25"/>
  <c r="DG144" i="25"/>
  <c r="DF144" i="25"/>
  <c r="DE144" i="25"/>
  <c r="DD144" i="25"/>
  <c r="DC144" i="25"/>
  <c r="DB144" i="25"/>
  <c r="DA144" i="25"/>
  <c r="CZ144" i="25"/>
  <c r="CY144" i="25"/>
  <c r="CX144" i="25"/>
  <c r="CW144" i="25"/>
  <c r="CV144" i="25"/>
  <c r="CU144" i="25"/>
  <c r="CT144" i="25"/>
  <c r="CS144" i="25"/>
  <c r="CR144" i="25"/>
  <c r="CQ144" i="25"/>
  <c r="CP144" i="25"/>
  <c r="CO144" i="25"/>
  <c r="CN144" i="25"/>
  <c r="CM144" i="25"/>
  <c r="CL144" i="25"/>
  <c r="CK144" i="25"/>
  <c r="CJ144" i="25"/>
  <c r="CI144" i="25"/>
  <c r="CG144" i="25"/>
  <c r="BQ144" i="25"/>
  <c r="BP144" i="25"/>
  <c r="BO144" i="25"/>
  <c r="BN144" i="25"/>
  <c r="BM144" i="25"/>
  <c r="BL144" i="25"/>
  <c r="BK144" i="25"/>
  <c r="BJ144" i="25"/>
  <c r="BI144" i="25"/>
  <c r="BH144" i="25"/>
  <c r="BG144" i="25"/>
  <c r="BF144" i="25"/>
  <c r="BE144" i="25"/>
  <c r="BD144" i="25"/>
  <c r="BC144" i="25"/>
  <c r="BB144" i="25"/>
  <c r="BA144" i="25"/>
  <c r="AZ144" i="25"/>
  <c r="AY144" i="25"/>
  <c r="AW144" i="25"/>
  <c r="AS144" i="25"/>
  <c r="AR144" i="25"/>
  <c r="AN144" i="25"/>
  <c r="AM144" i="25"/>
  <c r="AE144" i="25"/>
  <c r="W144" i="25"/>
  <c r="U144" i="25"/>
  <c r="T144" i="25"/>
  <c r="S144" i="25"/>
  <c r="R144" i="25"/>
  <c r="P144" i="25"/>
  <c r="O144" i="25"/>
  <c r="N144" i="25"/>
  <c r="M144" i="25"/>
  <c r="K144" i="25"/>
  <c r="J144" i="25"/>
  <c r="I144" i="25"/>
  <c r="H144" i="25"/>
  <c r="G144" i="25"/>
  <c r="A144" i="25"/>
  <c r="FS143" i="25"/>
  <c r="FP143" i="25"/>
  <c r="FO143" i="25"/>
  <c r="FJ143" i="25"/>
  <c r="FI143" i="25"/>
  <c r="FH143" i="25"/>
  <c r="FC143" i="25"/>
  <c r="FF143" i="25" s="1"/>
  <c r="FA143" i="25"/>
  <c r="EZ143" i="25"/>
  <c r="EX143" i="25"/>
  <c r="FG143" i="25" s="1"/>
  <c r="EW143" i="25"/>
  <c r="EO143" i="25"/>
  <c r="FE143" i="25" s="1"/>
  <c r="EN143" i="25"/>
  <c r="EM143" i="25"/>
  <c r="EL143" i="25"/>
  <c r="EK143" i="25"/>
  <c r="EJ143" i="25"/>
  <c r="EI143" i="25"/>
  <c r="EH143" i="25"/>
  <c r="EG143" i="25"/>
  <c r="EF143" i="25"/>
  <c r="EE143" i="25"/>
  <c r="ED143" i="25"/>
  <c r="EC143" i="25"/>
  <c r="EB143" i="25"/>
  <c r="EA143" i="25"/>
  <c r="DZ143" i="25"/>
  <c r="DY143" i="25"/>
  <c r="DU143" i="25"/>
  <c r="DT143" i="25"/>
  <c r="DS143" i="25"/>
  <c r="FV143" i="25" s="1"/>
  <c r="DR143" i="25"/>
  <c r="FU143" i="25" s="1"/>
  <c r="DQ143" i="25"/>
  <c r="DP143" i="25"/>
  <c r="DO143" i="25"/>
  <c r="DN143" i="25"/>
  <c r="DM143" i="25"/>
  <c r="DL143" i="25"/>
  <c r="DK143" i="25"/>
  <c r="DJ143" i="25"/>
  <c r="DI143" i="25"/>
  <c r="DH143" i="25"/>
  <c r="DG143" i="25"/>
  <c r="DF143" i="25"/>
  <c r="DE143" i="25"/>
  <c r="DD143" i="25"/>
  <c r="DC143" i="25"/>
  <c r="DB143" i="25"/>
  <c r="DA143" i="25"/>
  <c r="CZ143" i="25"/>
  <c r="CY143" i="25"/>
  <c r="CX143" i="25"/>
  <c r="CW143" i="25"/>
  <c r="CV143" i="25"/>
  <c r="CU143" i="25"/>
  <c r="CT143" i="25"/>
  <c r="CS143" i="25"/>
  <c r="CR143" i="25"/>
  <c r="CQ143" i="25"/>
  <c r="CP143" i="25"/>
  <c r="CO143" i="25"/>
  <c r="CN143" i="25"/>
  <c r="CM143" i="25"/>
  <c r="CL143" i="25"/>
  <c r="CK143" i="25"/>
  <c r="CJ143" i="25"/>
  <c r="CI143" i="25"/>
  <c r="CG143" i="25"/>
  <c r="BQ143" i="25"/>
  <c r="BP143" i="25"/>
  <c r="BO143" i="25"/>
  <c r="BN143" i="25"/>
  <c r="BM143" i="25"/>
  <c r="BL143" i="25"/>
  <c r="BK143" i="25"/>
  <c r="BJ143" i="25"/>
  <c r="BI143" i="25"/>
  <c r="BH143" i="25"/>
  <c r="BG143" i="25"/>
  <c r="BF143" i="25"/>
  <c r="BE143" i="25"/>
  <c r="BD143" i="25"/>
  <c r="BC143" i="25"/>
  <c r="BB143" i="25"/>
  <c r="BA143" i="25"/>
  <c r="AZ143" i="25"/>
  <c r="AY143" i="25"/>
  <c r="AW143" i="25"/>
  <c r="AS143" i="25"/>
  <c r="AR143" i="25"/>
  <c r="AN143" i="25"/>
  <c r="AM143" i="25"/>
  <c r="AE143" i="25"/>
  <c r="W143" i="25"/>
  <c r="V143" i="25" s="1"/>
  <c r="U143" i="25"/>
  <c r="T143" i="25"/>
  <c r="S143" i="25"/>
  <c r="R143" i="25"/>
  <c r="P143" i="25"/>
  <c r="O143" i="25"/>
  <c r="N143" i="25"/>
  <c r="M143" i="25"/>
  <c r="K143" i="25"/>
  <c r="J143" i="25"/>
  <c r="I143" i="25"/>
  <c r="H143" i="25"/>
  <c r="G143" i="25"/>
  <c r="A143" i="25"/>
  <c r="BV143" i="25" s="1"/>
  <c r="FS142" i="25"/>
  <c r="FP142" i="25"/>
  <c r="FO142" i="25"/>
  <c r="FJ142" i="25"/>
  <c r="FI142" i="25"/>
  <c r="FH142" i="25"/>
  <c r="FC142" i="25"/>
  <c r="FF142" i="25" s="1"/>
  <c r="FA142" i="25"/>
  <c r="EZ142" i="25"/>
  <c r="EX142" i="25"/>
  <c r="FG142" i="25" s="1"/>
  <c r="EW142" i="25"/>
  <c r="EO142" i="25"/>
  <c r="FE142" i="25" s="1"/>
  <c r="EN142" i="25"/>
  <c r="EM142" i="25"/>
  <c r="EL142" i="25"/>
  <c r="EK142" i="25"/>
  <c r="EJ142" i="25"/>
  <c r="EI142" i="25"/>
  <c r="EH142" i="25"/>
  <c r="EG142" i="25"/>
  <c r="EF142" i="25"/>
  <c r="EE142" i="25"/>
  <c r="ED142" i="25"/>
  <c r="EC142" i="25"/>
  <c r="EB142" i="25"/>
  <c r="EA142" i="25"/>
  <c r="DZ142" i="25"/>
  <c r="DY142" i="25"/>
  <c r="DU142" i="25"/>
  <c r="DT142" i="25"/>
  <c r="DS142" i="25"/>
  <c r="FV142" i="25" s="1"/>
  <c r="DR142" i="25"/>
  <c r="FT142" i="25" s="1"/>
  <c r="DQ142" i="25"/>
  <c r="DP142" i="25"/>
  <c r="DO142" i="25"/>
  <c r="DN142" i="25"/>
  <c r="DM142" i="25"/>
  <c r="DL142" i="25"/>
  <c r="DK142" i="25"/>
  <c r="DJ142" i="25"/>
  <c r="DI142" i="25"/>
  <c r="DH142" i="25"/>
  <c r="DG142" i="25"/>
  <c r="DF142" i="25"/>
  <c r="DE142" i="25"/>
  <c r="DD142" i="25"/>
  <c r="DC142" i="25"/>
  <c r="DB142" i="25"/>
  <c r="DA142" i="25"/>
  <c r="CZ142" i="25"/>
  <c r="CY142" i="25"/>
  <c r="CX142" i="25"/>
  <c r="CW142" i="25"/>
  <c r="CV142" i="25"/>
  <c r="CU142" i="25"/>
  <c r="CT142" i="25"/>
  <c r="CS142" i="25"/>
  <c r="CR142" i="25"/>
  <c r="CQ142" i="25"/>
  <c r="CP142" i="25"/>
  <c r="CO142" i="25"/>
  <c r="CN142" i="25"/>
  <c r="CM142" i="25"/>
  <c r="CL142" i="25"/>
  <c r="CK142" i="25"/>
  <c r="CJ142" i="25"/>
  <c r="CI142" i="25"/>
  <c r="CG142" i="25"/>
  <c r="BQ142" i="25"/>
  <c r="BP142" i="25"/>
  <c r="BO142" i="25"/>
  <c r="BN142" i="25"/>
  <c r="BM142" i="25"/>
  <c r="BL142" i="25"/>
  <c r="BK142" i="25"/>
  <c r="BJ142" i="25"/>
  <c r="BI142" i="25"/>
  <c r="BH142" i="25"/>
  <c r="BG142" i="25"/>
  <c r="BF142" i="25"/>
  <c r="BE142" i="25"/>
  <c r="BD142" i="25"/>
  <c r="BC142" i="25"/>
  <c r="BB142" i="25"/>
  <c r="BA142" i="25"/>
  <c r="AZ142" i="25"/>
  <c r="AY142" i="25"/>
  <c r="AW142" i="25"/>
  <c r="AS142" i="25"/>
  <c r="AR142" i="25"/>
  <c r="AN142" i="25"/>
  <c r="AM142" i="25"/>
  <c r="AE142" i="25"/>
  <c r="W142" i="25"/>
  <c r="V142" i="25" s="1"/>
  <c r="U142" i="25"/>
  <c r="T142" i="25"/>
  <c r="S142" i="25"/>
  <c r="R142" i="25"/>
  <c r="P142" i="25"/>
  <c r="O142" i="25"/>
  <c r="N142" i="25"/>
  <c r="M142" i="25"/>
  <c r="Q142" i="25" s="1"/>
  <c r="K142" i="25"/>
  <c r="J142" i="25"/>
  <c r="I142" i="25"/>
  <c r="H142" i="25"/>
  <c r="L142" i="25" s="1"/>
  <c r="G142" i="25"/>
  <c r="A142" i="25"/>
  <c r="CC142" i="25" s="1"/>
  <c r="FS141" i="25"/>
  <c r="FP141" i="25"/>
  <c r="FO141" i="25"/>
  <c r="FJ141" i="25"/>
  <c r="FI141" i="25"/>
  <c r="FH141" i="25"/>
  <c r="FC141" i="25"/>
  <c r="FF141" i="25" s="1"/>
  <c r="FA141" i="25"/>
  <c r="EZ141" i="25"/>
  <c r="EX141" i="25"/>
  <c r="FG141" i="25" s="1"/>
  <c r="EW141" i="25"/>
  <c r="EO141" i="25"/>
  <c r="FE141" i="25" s="1"/>
  <c r="EN141" i="25"/>
  <c r="EM141" i="25"/>
  <c r="EL141" i="25"/>
  <c r="EK141" i="25"/>
  <c r="EJ141" i="25"/>
  <c r="EI141" i="25"/>
  <c r="EH141" i="25"/>
  <c r="EG141" i="25"/>
  <c r="EF141" i="25"/>
  <c r="EE141" i="25"/>
  <c r="ED141" i="25"/>
  <c r="EC141" i="25"/>
  <c r="EB141" i="25"/>
  <c r="EA141" i="25"/>
  <c r="DZ141" i="25"/>
  <c r="DY141" i="25"/>
  <c r="DU141" i="25"/>
  <c r="DT141" i="25"/>
  <c r="DS141" i="25"/>
  <c r="FV141" i="25" s="1"/>
  <c r="DR141" i="25"/>
  <c r="DQ141" i="25"/>
  <c r="DP141" i="25"/>
  <c r="DO141" i="25"/>
  <c r="DN141" i="25"/>
  <c r="DM141" i="25"/>
  <c r="DL141" i="25"/>
  <c r="DK141" i="25"/>
  <c r="DJ141" i="25"/>
  <c r="DI141" i="25"/>
  <c r="DH141" i="25"/>
  <c r="DG141" i="25"/>
  <c r="DF141" i="25"/>
  <c r="DE141" i="25"/>
  <c r="DD141" i="25"/>
  <c r="DC141" i="25"/>
  <c r="DB141" i="25"/>
  <c r="DA141" i="25"/>
  <c r="CZ141" i="25"/>
  <c r="CY141" i="25"/>
  <c r="CX141" i="25"/>
  <c r="CW141" i="25"/>
  <c r="CV141" i="25"/>
  <c r="CU141" i="25"/>
  <c r="CT141" i="25"/>
  <c r="CS141" i="25"/>
  <c r="CR141" i="25"/>
  <c r="CQ141" i="25"/>
  <c r="CP141" i="25"/>
  <c r="CO141" i="25"/>
  <c r="CN141" i="25"/>
  <c r="CM141" i="25"/>
  <c r="CL141" i="25"/>
  <c r="CK141" i="25"/>
  <c r="CJ141" i="25"/>
  <c r="CI141" i="25"/>
  <c r="CG141" i="25"/>
  <c r="BQ141" i="25"/>
  <c r="BP141" i="25"/>
  <c r="BO141" i="25"/>
  <c r="BN141" i="25"/>
  <c r="BM141" i="25"/>
  <c r="BL141" i="25"/>
  <c r="BK141" i="25"/>
  <c r="BJ141" i="25"/>
  <c r="BI141" i="25"/>
  <c r="BH141" i="25"/>
  <c r="BG141" i="25"/>
  <c r="BF141" i="25"/>
  <c r="BE141" i="25"/>
  <c r="BD141" i="25"/>
  <c r="BC141" i="25"/>
  <c r="BB141" i="25"/>
  <c r="BA141" i="25"/>
  <c r="AZ141" i="25"/>
  <c r="AY141" i="25"/>
  <c r="AW141" i="25"/>
  <c r="AS141" i="25"/>
  <c r="AR141" i="25"/>
  <c r="AN141" i="25"/>
  <c r="AM141" i="25"/>
  <c r="AE141" i="25"/>
  <c r="W141" i="25"/>
  <c r="V141" i="25" s="1"/>
  <c r="U141" i="25"/>
  <c r="T141" i="25"/>
  <c r="S141" i="25"/>
  <c r="R141" i="25"/>
  <c r="P141" i="25"/>
  <c r="O141" i="25"/>
  <c r="N141" i="25"/>
  <c r="M141" i="25"/>
  <c r="K141" i="25"/>
  <c r="J141" i="25"/>
  <c r="I141" i="25"/>
  <c r="H141" i="25"/>
  <c r="G141" i="25"/>
  <c r="A141" i="25"/>
  <c r="FS140" i="25"/>
  <c r="FP140" i="25"/>
  <c r="FO140" i="25"/>
  <c r="FJ140" i="25"/>
  <c r="FI140" i="25"/>
  <c r="FH140" i="25"/>
  <c r="FC140" i="25"/>
  <c r="FF140" i="25" s="1"/>
  <c r="FA140" i="25"/>
  <c r="EZ140" i="25"/>
  <c r="EX140" i="25"/>
  <c r="FG140" i="25" s="1"/>
  <c r="EW140" i="25"/>
  <c r="EO140" i="25"/>
  <c r="FE140" i="25" s="1"/>
  <c r="EN140" i="25"/>
  <c r="EM140" i="25"/>
  <c r="EL140" i="25"/>
  <c r="EK140" i="25"/>
  <c r="EJ140" i="25"/>
  <c r="EI140" i="25"/>
  <c r="EH140" i="25"/>
  <c r="EG140" i="25"/>
  <c r="EF140" i="25"/>
  <c r="EE140" i="25"/>
  <c r="ED140" i="25"/>
  <c r="EC140" i="25"/>
  <c r="EB140" i="25"/>
  <c r="EA140" i="25"/>
  <c r="DZ140" i="25"/>
  <c r="DY140" i="25"/>
  <c r="DU140" i="25"/>
  <c r="DT140" i="25"/>
  <c r="DS140" i="25"/>
  <c r="FV140" i="25" s="1"/>
  <c r="DR140" i="25"/>
  <c r="FT140" i="25" s="1"/>
  <c r="DQ140" i="25"/>
  <c r="DP140" i="25"/>
  <c r="DO140" i="25"/>
  <c r="DN140" i="25"/>
  <c r="DM140" i="25"/>
  <c r="DL140" i="25"/>
  <c r="DK140" i="25"/>
  <c r="DJ140" i="25"/>
  <c r="DI140" i="25"/>
  <c r="DH140" i="25"/>
  <c r="DG140" i="25"/>
  <c r="DF140" i="25"/>
  <c r="DE140" i="25"/>
  <c r="DD140" i="25"/>
  <c r="DC140" i="25"/>
  <c r="DB140" i="25"/>
  <c r="DA140" i="25"/>
  <c r="CZ140" i="25"/>
  <c r="CY140" i="25"/>
  <c r="CX140" i="25"/>
  <c r="CW140" i="25"/>
  <c r="CV140" i="25"/>
  <c r="CU140" i="25"/>
  <c r="CT140" i="25"/>
  <c r="CS140" i="25"/>
  <c r="CR140" i="25"/>
  <c r="CQ140" i="25"/>
  <c r="CP140" i="25"/>
  <c r="CO140" i="25"/>
  <c r="CN140" i="25"/>
  <c r="CM140" i="25"/>
  <c r="CL140" i="25"/>
  <c r="CK140" i="25"/>
  <c r="CJ140" i="25"/>
  <c r="CI140" i="25"/>
  <c r="CG140" i="25"/>
  <c r="BQ140" i="25"/>
  <c r="BP140" i="25"/>
  <c r="BO140" i="25"/>
  <c r="BN140" i="25"/>
  <c r="BM140" i="25"/>
  <c r="BL140" i="25"/>
  <c r="BK140" i="25"/>
  <c r="BJ140" i="25"/>
  <c r="BI140" i="25"/>
  <c r="BH140" i="25"/>
  <c r="BG140" i="25"/>
  <c r="BF140" i="25"/>
  <c r="BE140" i="25"/>
  <c r="BD140" i="25"/>
  <c r="BC140" i="25"/>
  <c r="BB140" i="25"/>
  <c r="BA140" i="25"/>
  <c r="AZ140" i="25"/>
  <c r="AY140" i="25"/>
  <c r="AW140" i="25"/>
  <c r="AS140" i="25"/>
  <c r="AR140" i="25"/>
  <c r="AN140" i="25"/>
  <c r="AM140" i="25"/>
  <c r="AE140" i="25"/>
  <c r="W140" i="25"/>
  <c r="V140" i="25" s="1"/>
  <c r="U140" i="25"/>
  <c r="T140" i="25"/>
  <c r="S140" i="25"/>
  <c r="R140" i="25"/>
  <c r="P140" i="25"/>
  <c r="O140" i="25"/>
  <c r="N140" i="25"/>
  <c r="M140" i="25"/>
  <c r="K140" i="25"/>
  <c r="J140" i="25"/>
  <c r="I140" i="25"/>
  <c r="H140" i="25"/>
  <c r="G140" i="25"/>
  <c r="A140" i="25"/>
  <c r="BZ140" i="25" s="1"/>
  <c r="FS139" i="25"/>
  <c r="FP139" i="25"/>
  <c r="FO139" i="25"/>
  <c r="FJ139" i="25"/>
  <c r="FI139" i="25"/>
  <c r="FH139" i="25"/>
  <c r="FC139" i="25"/>
  <c r="FF139" i="25" s="1"/>
  <c r="FA139" i="25"/>
  <c r="EZ139" i="25"/>
  <c r="EX139" i="25"/>
  <c r="FG139" i="25" s="1"/>
  <c r="EW139" i="25"/>
  <c r="EO139" i="25"/>
  <c r="FE139" i="25" s="1"/>
  <c r="EN139" i="25"/>
  <c r="EM139" i="25"/>
  <c r="EL139" i="25"/>
  <c r="EK139" i="25"/>
  <c r="EJ139" i="25"/>
  <c r="EI139" i="25"/>
  <c r="EH139" i="25"/>
  <c r="EG139" i="25"/>
  <c r="EF139" i="25"/>
  <c r="EE139" i="25"/>
  <c r="ED139" i="25"/>
  <c r="EC139" i="25"/>
  <c r="EB139" i="25"/>
  <c r="EA139" i="25"/>
  <c r="DZ139" i="25"/>
  <c r="DY139" i="25"/>
  <c r="DU139" i="25"/>
  <c r="DT139" i="25"/>
  <c r="DS139" i="25"/>
  <c r="FV139" i="25" s="1"/>
  <c r="DR139" i="25"/>
  <c r="FT139" i="25" s="1"/>
  <c r="DQ139" i="25"/>
  <c r="DP139" i="25"/>
  <c r="DO139" i="25"/>
  <c r="DN139" i="25"/>
  <c r="DM139" i="25"/>
  <c r="DL139" i="25"/>
  <c r="DK139" i="25"/>
  <c r="DJ139" i="25"/>
  <c r="DI139" i="25"/>
  <c r="DH139" i="25"/>
  <c r="DG139" i="25"/>
  <c r="DF139" i="25"/>
  <c r="DE139" i="25"/>
  <c r="DD139" i="25"/>
  <c r="DC139" i="25"/>
  <c r="DB139" i="25"/>
  <c r="DA139" i="25"/>
  <c r="CZ139" i="25"/>
  <c r="CY139" i="25"/>
  <c r="CX139" i="25"/>
  <c r="CW139" i="25"/>
  <c r="CV139" i="25"/>
  <c r="CU139" i="25"/>
  <c r="CT139" i="25"/>
  <c r="CS139" i="25"/>
  <c r="CR139" i="25"/>
  <c r="CQ139" i="25"/>
  <c r="CP139" i="25"/>
  <c r="CO139" i="25"/>
  <c r="CN139" i="25"/>
  <c r="CM139" i="25"/>
  <c r="CL139" i="25"/>
  <c r="CK139" i="25"/>
  <c r="CJ139" i="25"/>
  <c r="CI139" i="25"/>
  <c r="CG139" i="25"/>
  <c r="BQ139" i="25"/>
  <c r="BP139" i="25"/>
  <c r="BO139" i="25"/>
  <c r="BN139" i="25"/>
  <c r="BM139" i="25"/>
  <c r="BL139" i="25"/>
  <c r="BK139" i="25"/>
  <c r="BJ139" i="25"/>
  <c r="BI139" i="25"/>
  <c r="BH139" i="25"/>
  <c r="BG139" i="25"/>
  <c r="BF139" i="25"/>
  <c r="BE139" i="25"/>
  <c r="BD139" i="25"/>
  <c r="BC139" i="25"/>
  <c r="BB139" i="25"/>
  <c r="BA139" i="25"/>
  <c r="AZ139" i="25"/>
  <c r="AY139" i="25"/>
  <c r="AW139" i="25"/>
  <c r="AS139" i="25"/>
  <c r="AR139" i="25"/>
  <c r="AN139" i="25"/>
  <c r="AM139" i="25"/>
  <c r="AE139" i="25"/>
  <c r="W139" i="25"/>
  <c r="V139" i="25" s="1"/>
  <c r="U139" i="25"/>
  <c r="T139" i="25"/>
  <c r="S139" i="25"/>
  <c r="R139" i="25"/>
  <c r="P139" i="25"/>
  <c r="O139" i="25"/>
  <c r="N139" i="25"/>
  <c r="M139" i="25"/>
  <c r="K139" i="25"/>
  <c r="J139" i="25"/>
  <c r="I139" i="25"/>
  <c r="H139" i="25"/>
  <c r="G139" i="25"/>
  <c r="A139" i="25"/>
  <c r="FR139" i="25" s="1"/>
  <c r="FS138" i="25"/>
  <c r="FP138" i="25"/>
  <c r="FO138" i="25"/>
  <c r="FJ138" i="25"/>
  <c r="FI138" i="25"/>
  <c r="FH138" i="25"/>
  <c r="FC138" i="25"/>
  <c r="FF138" i="25" s="1"/>
  <c r="FA138" i="25"/>
  <c r="EZ138" i="25"/>
  <c r="EX138" i="25"/>
  <c r="FG138" i="25" s="1"/>
  <c r="EW138" i="25"/>
  <c r="EO138" i="25"/>
  <c r="FE138" i="25" s="1"/>
  <c r="EN138" i="25"/>
  <c r="EM138" i="25"/>
  <c r="EL138" i="25"/>
  <c r="EK138" i="25"/>
  <c r="EJ138" i="25"/>
  <c r="EI138" i="25"/>
  <c r="EH138" i="25"/>
  <c r="EG138" i="25"/>
  <c r="EF138" i="25"/>
  <c r="EE138" i="25"/>
  <c r="ED138" i="25"/>
  <c r="EC138" i="25"/>
  <c r="EB138" i="25"/>
  <c r="EA138" i="25"/>
  <c r="DZ138" i="25"/>
  <c r="DY138" i="25"/>
  <c r="DU138" i="25"/>
  <c r="DT138" i="25"/>
  <c r="DS138" i="25"/>
  <c r="FV138" i="25" s="1"/>
  <c r="DR138" i="25"/>
  <c r="FT138" i="25" s="1"/>
  <c r="DQ138" i="25"/>
  <c r="DP138" i="25"/>
  <c r="DO138" i="25"/>
  <c r="DN138" i="25"/>
  <c r="DM138" i="25"/>
  <c r="DL138" i="25"/>
  <c r="DK138" i="25"/>
  <c r="DJ138" i="25"/>
  <c r="DI138" i="25"/>
  <c r="DH138" i="25"/>
  <c r="DG138" i="25"/>
  <c r="DF138" i="25"/>
  <c r="DE138" i="25"/>
  <c r="DD138" i="25"/>
  <c r="DC138" i="25"/>
  <c r="DB138" i="25"/>
  <c r="DA138" i="25"/>
  <c r="CZ138" i="25"/>
  <c r="CY138" i="25"/>
  <c r="CX138" i="25"/>
  <c r="CW138" i="25"/>
  <c r="CV138" i="25"/>
  <c r="CU138" i="25"/>
  <c r="CT138" i="25"/>
  <c r="CS138" i="25"/>
  <c r="CR138" i="25"/>
  <c r="CQ138" i="25"/>
  <c r="CP138" i="25"/>
  <c r="CO138" i="25"/>
  <c r="CN138" i="25"/>
  <c r="CM138" i="25"/>
  <c r="CL138" i="25"/>
  <c r="CK138" i="25"/>
  <c r="CJ138" i="25"/>
  <c r="CI138" i="25"/>
  <c r="CG138" i="25"/>
  <c r="BQ138" i="25"/>
  <c r="BP138" i="25"/>
  <c r="BO138" i="25"/>
  <c r="BN138" i="25"/>
  <c r="BM138" i="25"/>
  <c r="BL138" i="25"/>
  <c r="BK138" i="25"/>
  <c r="BJ138" i="25"/>
  <c r="BI138" i="25"/>
  <c r="BH138" i="25"/>
  <c r="BG138" i="25"/>
  <c r="BF138" i="25"/>
  <c r="BE138" i="25"/>
  <c r="BD138" i="25"/>
  <c r="BC138" i="25"/>
  <c r="BB138" i="25"/>
  <c r="BA138" i="25"/>
  <c r="AZ138" i="25"/>
  <c r="AY138" i="25"/>
  <c r="AW138" i="25"/>
  <c r="AS138" i="25"/>
  <c r="AR138" i="25"/>
  <c r="AN138" i="25"/>
  <c r="AM138" i="25"/>
  <c r="AE138" i="25"/>
  <c r="W138" i="25"/>
  <c r="V138" i="25" s="1"/>
  <c r="U138" i="25"/>
  <c r="T138" i="25"/>
  <c r="S138" i="25"/>
  <c r="R138" i="25"/>
  <c r="P138" i="25"/>
  <c r="O138" i="25"/>
  <c r="N138" i="25"/>
  <c r="M138" i="25"/>
  <c r="K138" i="25"/>
  <c r="J138" i="25"/>
  <c r="I138" i="25"/>
  <c r="H138" i="25"/>
  <c r="G138" i="25"/>
  <c r="A138" i="25"/>
  <c r="FS137" i="25"/>
  <c r="FR137" i="25"/>
  <c r="FP137" i="25"/>
  <c r="FO137" i="25"/>
  <c r="FJ137" i="25"/>
  <c r="FI137" i="25"/>
  <c r="FH137" i="25"/>
  <c r="FC137" i="25"/>
  <c r="FF137" i="25" s="1"/>
  <c r="FA137" i="25"/>
  <c r="EZ137" i="25"/>
  <c r="EX137" i="25"/>
  <c r="FG137" i="25" s="1"/>
  <c r="EW137" i="25"/>
  <c r="EO137" i="25"/>
  <c r="FE137" i="25" s="1"/>
  <c r="EN137" i="25"/>
  <c r="EM137" i="25"/>
  <c r="EL137" i="25"/>
  <c r="EK137" i="25"/>
  <c r="EJ137" i="25"/>
  <c r="EI137" i="25"/>
  <c r="EH137" i="25"/>
  <c r="EG137" i="25"/>
  <c r="EF137" i="25"/>
  <c r="EE137" i="25"/>
  <c r="ED137" i="25"/>
  <c r="EC137" i="25"/>
  <c r="EB137" i="25"/>
  <c r="EA137" i="25"/>
  <c r="DZ137" i="25"/>
  <c r="DY137" i="25"/>
  <c r="DU137" i="25"/>
  <c r="DT137" i="25"/>
  <c r="DS137" i="25"/>
  <c r="FV137" i="25" s="1"/>
  <c r="DR137" i="25"/>
  <c r="FT137" i="25" s="1"/>
  <c r="DQ137" i="25"/>
  <c r="DP137" i="25"/>
  <c r="DO137" i="25"/>
  <c r="DN137" i="25"/>
  <c r="DM137" i="25"/>
  <c r="DL137" i="25"/>
  <c r="DK137" i="25"/>
  <c r="DJ137" i="25"/>
  <c r="DI137" i="25"/>
  <c r="DH137" i="25"/>
  <c r="DG137" i="25"/>
  <c r="DF137" i="25"/>
  <c r="DE137" i="25"/>
  <c r="DD137" i="25"/>
  <c r="DC137" i="25"/>
  <c r="DB137" i="25"/>
  <c r="DA137" i="25"/>
  <c r="CZ137" i="25"/>
  <c r="CY137" i="25"/>
  <c r="CX137" i="25"/>
  <c r="CW137" i="25"/>
  <c r="CV137" i="25"/>
  <c r="CU137" i="25"/>
  <c r="CT137" i="25"/>
  <c r="CS137" i="25"/>
  <c r="CR137" i="25"/>
  <c r="CQ137" i="25"/>
  <c r="CP137" i="25"/>
  <c r="CO137" i="25"/>
  <c r="CN137" i="25"/>
  <c r="CM137" i="25"/>
  <c r="CL137" i="25"/>
  <c r="CK137" i="25"/>
  <c r="CJ137" i="25"/>
  <c r="CI137" i="25"/>
  <c r="CG137" i="25"/>
  <c r="BQ137" i="25"/>
  <c r="BP137" i="25"/>
  <c r="BO137" i="25"/>
  <c r="BN137" i="25"/>
  <c r="BM137" i="25"/>
  <c r="BL137" i="25"/>
  <c r="BK137" i="25"/>
  <c r="BJ137" i="25"/>
  <c r="BI137" i="25"/>
  <c r="BH137" i="25"/>
  <c r="BG137" i="25"/>
  <c r="BF137" i="25"/>
  <c r="BE137" i="25"/>
  <c r="BD137" i="25"/>
  <c r="BC137" i="25"/>
  <c r="BB137" i="25"/>
  <c r="BA137" i="25"/>
  <c r="AZ137" i="25"/>
  <c r="AY137" i="25"/>
  <c r="AW137" i="25"/>
  <c r="AS137" i="25"/>
  <c r="AR137" i="25"/>
  <c r="AN137" i="25"/>
  <c r="AM137" i="25"/>
  <c r="AE137" i="25"/>
  <c r="W137" i="25"/>
  <c r="V137" i="25" s="1"/>
  <c r="U137" i="25"/>
  <c r="T137" i="25"/>
  <c r="S137" i="25"/>
  <c r="R137" i="25"/>
  <c r="P137" i="25"/>
  <c r="O137" i="25"/>
  <c r="N137" i="25"/>
  <c r="M137" i="25"/>
  <c r="K137" i="25"/>
  <c r="J137" i="25"/>
  <c r="I137" i="25"/>
  <c r="H137" i="25"/>
  <c r="G137" i="25"/>
  <c r="A137" i="25"/>
  <c r="FD137" i="25" s="1"/>
  <c r="FS136" i="25"/>
  <c r="FP136" i="25"/>
  <c r="FO136" i="25"/>
  <c r="FJ136" i="25"/>
  <c r="FI136" i="25"/>
  <c r="FH136" i="25"/>
  <c r="FC136" i="25"/>
  <c r="FF136" i="25" s="1"/>
  <c r="FA136" i="25"/>
  <c r="EZ136" i="25"/>
  <c r="EX136" i="25"/>
  <c r="FG136" i="25" s="1"/>
  <c r="EW136" i="25"/>
  <c r="EO136" i="25"/>
  <c r="FE136" i="25" s="1"/>
  <c r="EN136" i="25"/>
  <c r="EM136" i="25"/>
  <c r="EL136" i="25"/>
  <c r="EK136" i="25"/>
  <c r="EJ136" i="25"/>
  <c r="EI136" i="25"/>
  <c r="EH136" i="25"/>
  <c r="EG136" i="25"/>
  <c r="EF136" i="25"/>
  <c r="EE136" i="25"/>
  <c r="ED136" i="25"/>
  <c r="EC136" i="25"/>
  <c r="EB136" i="25"/>
  <c r="EA136" i="25"/>
  <c r="DZ136" i="25"/>
  <c r="DY136" i="25"/>
  <c r="DU136" i="25"/>
  <c r="DT136" i="25"/>
  <c r="DS136" i="25"/>
  <c r="FV136" i="25" s="1"/>
  <c r="DR136" i="25"/>
  <c r="FT136" i="25" s="1"/>
  <c r="DQ136" i="25"/>
  <c r="DP136" i="25"/>
  <c r="DO136" i="25"/>
  <c r="DN136" i="25"/>
  <c r="DM136" i="25"/>
  <c r="DL136" i="25"/>
  <c r="DK136" i="25"/>
  <c r="DJ136" i="25"/>
  <c r="DI136" i="25"/>
  <c r="DH136" i="25"/>
  <c r="DG136" i="25"/>
  <c r="DF136" i="25"/>
  <c r="DE136" i="25"/>
  <c r="DD136" i="25"/>
  <c r="DC136" i="25"/>
  <c r="DB136" i="25"/>
  <c r="DA136" i="25"/>
  <c r="CZ136" i="25"/>
  <c r="CY136" i="25"/>
  <c r="CX136" i="25"/>
  <c r="CW136" i="25"/>
  <c r="CV136" i="25"/>
  <c r="CU136" i="25"/>
  <c r="CT136" i="25"/>
  <c r="CS136" i="25"/>
  <c r="CR136" i="25"/>
  <c r="CQ136" i="25"/>
  <c r="CP136" i="25"/>
  <c r="CO136" i="25"/>
  <c r="CN136" i="25"/>
  <c r="CM136" i="25"/>
  <c r="CL136" i="25"/>
  <c r="CK136" i="25"/>
  <c r="CJ136" i="25"/>
  <c r="CI136" i="25"/>
  <c r="CG136" i="25"/>
  <c r="BQ136" i="25"/>
  <c r="BP136" i="25"/>
  <c r="BO136" i="25"/>
  <c r="BN136" i="25"/>
  <c r="BM136" i="25"/>
  <c r="BL136" i="25"/>
  <c r="BK136" i="25"/>
  <c r="BJ136" i="25"/>
  <c r="BI136" i="25"/>
  <c r="BH136" i="25"/>
  <c r="BG136" i="25"/>
  <c r="BF136" i="25"/>
  <c r="BE136" i="25"/>
  <c r="BD136" i="25"/>
  <c r="BC136" i="25"/>
  <c r="BB136" i="25"/>
  <c r="BA136" i="25"/>
  <c r="AZ136" i="25"/>
  <c r="AY136" i="25"/>
  <c r="AW136" i="25"/>
  <c r="AS136" i="25"/>
  <c r="AR136" i="25"/>
  <c r="AN136" i="25"/>
  <c r="AM136" i="25"/>
  <c r="AE136" i="25"/>
  <c r="W136" i="25"/>
  <c r="V136" i="25" s="1"/>
  <c r="U136" i="25"/>
  <c r="T136" i="25"/>
  <c r="S136" i="25"/>
  <c r="R136" i="25"/>
  <c r="P136" i="25"/>
  <c r="O136" i="25"/>
  <c r="N136" i="25"/>
  <c r="M136" i="25"/>
  <c r="K136" i="25"/>
  <c r="J136" i="25"/>
  <c r="I136" i="25"/>
  <c r="H136" i="25"/>
  <c r="G136" i="25"/>
  <c r="A136" i="25"/>
  <c r="CC136" i="25" s="1"/>
  <c r="FS135" i="25"/>
  <c r="FP135" i="25"/>
  <c r="FO135" i="25"/>
  <c r="FJ135" i="25"/>
  <c r="FI135" i="25"/>
  <c r="FH135" i="25"/>
  <c r="FC135" i="25"/>
  <c r="FF135" i="25" s="1"/>
  <c r="FA135" i="25"/>
  <c r="EZ135" i="25"/>
  <c r="EX135" i="25"/>
  <c r="FG135" i="25" s="1"/>
  <c r="EW135" i="25"/>
  <c r="EO135" i="25"/>
  <c r="FE135" i="25" s="1"/>
  <c r="EN135" i="25"/>
  <c r="EM135" i="25"/>
  <c r="EL135" i="25"/>
  <c r="EK135" i="25"/>
  <c r="EJ135" i="25"/>
  <c r="EI135" i="25"/>
  <c r="EH135" i="25"/>
  <c r="EG135" i="25"/>
  <c r="EF135" i="25"/>
  <c r="EE135" i="25"/>
  <c r="ED135" i="25"/>
  <c r="EC135" i="25"/>
  <c r="EB135" i="25"/>
  <c r="EA135" i="25"/>
  <c r="DZ135" i="25"/>
  <c r="DY135" i="25"/>
  <c r="DU135" i="25"/>
  <c r="DT135" i="25"/>
  <c r="DS135" i="25"/>
  <c r="FV135" i="25" s="1"/>
  <c r="DR135" i="25"/>
  <c r="FT135" i="25" s="1"/>
  <c r="DQ135" i="25"/>
  <c r="DP135" i="25"/>
  <c r="DO135" i="25"/>
  <c r="DN135" i="25"/>
  <c r="DM135" i="25"/>
  <c r="DL135" i="25"/>
  <c r="DK135" i="25"/>
  <c r="DJ135" i="25"/>
  <c r="DI135" i="25"/>
  <c r="DH135" i="25"/>
  <c r="DG135" i="25"/>
  <c r="DF135" i="25"/>
  <c r="DE135" i="25"/>
  <c r="DD135" i="25"/>
  <c r="DC135" i="25"/>
  <c r="DB135" i="25"/>
  <c r="DA135" i="25"/>
  <c r="CZ135" i="25"/>
  <c r="CY135" i="25"/>
  <c r="CX135" i="25"/>
  <c r="CW135" i="25"/>
  <c r="CV135" i="25"/>
  <c r="CU135" i="25"/>
  <c r="CT135" i="25"/>
  <c r="CS135" i="25"/>
  <c r="CR135" i="25"/>
  <c r="CQ135" i="25"/>
  <c r="CP135" i="25"/>
  <c r="CO135" i="25"/>
  <c r="CN135" i="25"/>
  <c r="CM135" i="25"/>
  <c r="CL135" i="25"/>
  <c r="CK135" i="25"/>
  <c r="CJ135" i="25"/>
  <c r="CI135" i="25"/>
  <c r="CG135" i="25"/>
  <c r="BQ135" i="25"/>
  <c r="BP135" i="25"/>
  <c r="BO135" i="25"/>
  <c r="BN135" i="25"/>
  <c r="BM135" i="25"/>
  <c r="BL135" i="25"/>
  <c r="BK135" i="25"/>
  <c r="BJ135" i="25"/>
  <c r="BI135" i="25"/>
  <c r="BH135" i="25"/>
  <c r="BG135" i="25"/>
  <c r="BF135" i="25"/>
  <c r="BE135" i="25"/>
  <c r="BD135" i="25"/>
  <c r="BC135" i="25"/>
  <c r="BB135" i="25"/>
  <c r="BA135" i="25"/>
  <c r="AZ135" i="25"/>
  <c r="AY135" i="25"/>
  <c r="AW135" i="25"/>
  <c r="AS135" i="25"/>
  <c r="AR135" i="25"/>
  <c r="AN135" i="25"/>
  <c r="AM135" i="25"/>
  <c r="AE135" i="25"/>
  <c r="W135" i="25"/>
  <c r="V135" i="25" s="1"/>
  <c r="U135" i="25"/>
  <c r="T135" i="25"/>
  <c r="S135" i="25"/>
  <c r="R135" i="25"/>
  <c r="P135" i="25"/>
  <c r="O135" i="25"/>
  <c r="N135" i="25"/>
  <c r="M135" i="25"/>
  <c r="K135" i="25"/>
  <c r="J135" i="25"/>
  <c r="I135" i="25"/>
  <c r="H135" i="25"/>
  <c r="G135" i="25"/>
  <c r="A135" i="25"/>
  <c r="CA135" i="25" s="1"/>
  <c r="FS134" i="25"/>
  <c r="FP134" i="25"/>
  <c r="FO134" i="25"/>
  <c r="FJ134" i="25"/>
  <c r="FI134" i="25"/>
  <c r="FH134" i="25"/>
  <c r="FC134" i="25"/>
  <c r="FF134" i="25" s="1"/>
  <c r="FA134" i="25"/>
  <c r="EZ134" i="25"/>
  <c r="EX134" i="25"/>
  <c r="FG134" i="25" s="1"/>
  <c r="EW134" i="25"/>
  <c r="EO134" i="25"/>
  <c r="FE134" i="25" s="1"/>
  <c r="EN134" i="25"/>
  <c r="EM134" i="25"/>
  <c r="EL134" i="25"/>
  <c r="EK134" i="25"/>
  <c r="EJ134" i="25"/>
  <c r="EI134" i="25"/>
  <c r="EH134" i="25"/>
  <c r="EG134" i="25"/>
  <c r="EF134" i="25"/>
  <c r="EE134" i="25"/>
  <c r="ED134" i="25"/>
  <c r="EC134" i="25"/>
  <c r="EB134" i="25"/>
  <c r="EA134" i="25"/>
  <c r="DZ134" i="25"/>
  <c r="DY134" i="25"/>
  <c r="DU134" i="25"/>
  <c r="DT134" i="25"/>
  <c r="DS134" i="25"/>
  <c r="FV134" i="25" s="1"/>
  <c r="DR134" i="25"/>
  <c r="FT134" i="25" s="1"/>
  <c r="DQ134" i="25"/>
  <c r="DP134" i="25"/>
  <c r="DO134" i="25"/>
  <c r="DN134" i="25"/>
  <c r="DM134" i="25"/>
  <c r="DL134" i="25"/>
  <c r="DK134" i="25"/>
  <c r="DJ134" i="25"/>
  <c r="DI134" i="25"/>
  <c r="DH134" i="25"/>
  <c r="DG134" i="25"/>
  <c r="DF134" i="25"/>
  <c r="DE134" i="25"/>
  <c r="DD134" i="25"/>
  <c r="DC134" i="25"/>
  <c r="DB134" i="25"/>
  <c r="DA134" i="25"/>
  <c r="CZ134" i="25"/>
  <c r="CY134" i="25"/>
  <c r="CX134" i="25"/>
  <c r="CW134" i="25"/>
  <c r="CV134" i="25"/>
  <c r="CU134" i="25"/>
  <c r="CT134" i="25"/>
  <c r="CS134" i="25"/>
  <c r="CR134" i="25"/>
  <c r="CQ134" i="25"/>
  <c r="CP134" i="25"/>
  <c r="CO134" i="25"/>
  <c r="CN134" i="25"/>
  <c r="CM134" i="25"/>
  <c r="CL134" i="25"/>
  <c r="CK134" i="25"/>
  <c r="CJ134" i="25"/>
  <c r="CI134" i="25"/>
  <c r="CG134" i="25"/>
  <c r="BQ134" i="25"/>
  <c r="BP134" i="25"/>
  <c r="BO134" i="25"/>
  <c r="BN134" i="25"/>
  <c r="BM134" i="25"/>
  <c r="BL134" i="25"/>
  <c r="BK134" i="25"/>
  <c r="BJ134" i="25"/>
  <c r="BI134" i="25"/>
  <c r="BH134" i="25"/>
  <c r="BG134" i="25"/>
  <c r="BF134" i="25"/>
  <c r="BE134" i="25"/>
  <c r="BD134" i="25"/>
  <c r="BC134" i="25"/>
  <c r="BB134" i="25"/>
  <c r="BA134" i="25"/>
  <c r="AZ134" i="25"/>
  <c r="AY134" i="25"/>
  <c r="AW134" i="25"/>
  <c r="AS134" i="25"/>
  <c r="AR134" i="25"/>
  <c r="AN134" i="25"/>
  <c r="AM134" i="25"/>
  <c r="AE134" i="25"/>
  <c r="W134" i="25"/>
  <c r="V134" i="25" s="1"/>
  <c r="U134" i="25"/>
  <c r="T134" i="25"/>
  <c r="S134" i="25"/>
  <c r="R134" i="25"/>
  <c r="P134" i="25"/>
  <c r="O134" i="25"/>
  <c r="N134" i="25"/>
  <c r="M134" i="25"/>
  <c r="K134" i="25"/>
  <c r="J134" i="25"/>
  <c r="I134" i="25"/>
  <c r="H134" i="25"/>
  <c r="G134" i="25"/>
  <c r="A134" i="25"/>
  <c r="BV134" i="25" s="1"/>
  <c r="FS133" i="25"/>
  <c r="FP133" i="25"/>
  <c r="FO133" i="25"/>
  <c r="FJ133" i="25"/>
  <c r="FI133" i="25"/>
  <c r="FH133" i="25"/>
  <c r="FC133" i="25"/>
  <c r="FF133" i="25" s="1"/>
  <c r="FA133" i="25"/>
  <c r="EZ133" i="25"/>
  <c r="EX133" i="25"/>
  <c r="FG133" i="25" s="1"/>
  <c r="EW133" i="25"/>
  <c r="EO133" i="25"/>
  <c r="FE133" i="25" s="1"/>
  <c r="EN133" i="25"/>
  <c r="EM133" i="25"/>
  <c r="EL133" i="25"/>
  <c r="EK133" i="25"/>
  <c r="EJ133" i="25"/>
  <c r="EI133" i="25"/>
  <c r="EH133" i="25"/>
  <c r="EG133" i="25"/>
  <c r="EF133" i="25"/>
  <c r="EE133" i="25"/>
  <c r="ED133" i="25"/>
  <c r="EC133" i="25"/>
  <c r="EB133" i="25"/>
  <c r="EA133" i="25"/>
  <c r="DZ133" i="25"/>
  <c r="DY133" i="25"/>
  <c r="DU133" i="25"/>
  <c r="DT133" i="25"/>
  <c r="DS133" i="25"/>
  <c r="FV133" i="25" s="1"/>
  <c r="DR133" i="25"/>
  <c r="DQ133" i="25"/>
  <c r="DP133" i="25"/>
  <c r="DO133" i="25"/>
  <c r="DN133" i="25"/>
  <c r="DM133" i="25"/>
  <c r="DL133" i="25"/>
  <c r="DK133" i="25"/>
  <c r="DJ133" i="25"/>
  <c r="DI133" i="25"/>
  <c r="DH133" i="25"/>
  <c r="DG133" i="25"/>
  <c r="DF133" i="25"/>
  <c r="DE133" i="25"/>
  <c r="DD133" i="25"/>
  <c r="DC133" i="25"/>
  <c r="DB133" i="25"/>
  <c r="DA133" i="25"/>
  <c r="CZ133" i="25"/>
  <c r="CY133" i="25"/>
  <c r="CX133" i="25"/>
  <c r="CW133" i="25"/>
  <c r="CV133" i="25"/>
  <c r="CU133" i="25"/>
  <c r="CT133" i="25"/>
  <c r="CS133" i="25"/>
  <c r="CR133" i="25"/>
  <c r="CQ133" i="25"/>
  <c r="CP133" i="25"/>
  <c r="CO133" i="25"/>
  <c r="CN133" i="25"/>
  <c r="CM133" i="25"/>
  <c r="CL133" i="25"/>
  <c r="CK133" i="25"/>
  <c r="CJ133" i="25"/>
  <c r="CI133" i="25"/>
  <c r="CH133" i="25"/>
  <c r="CG133" i="25"/>
  <c r="BQ133" i="25"/>
  <c r="BP133" i="25"/>
  <c r="BO133" i="25"/>
  <c r="BN133" i="25"/>
  <c r="BM133" i="25"/>
  <c r="BL133" i="25"/>
  <c r="BK133" i="25"/>
  <c r="BJ133" i="25"/>
  <c r="BI133" i="25"/>
  <c r="BH133" i="25"/>
  <c r="BG133" i="25"/>
  <c r="BF133" i="25"/>
  <c r="BE133" i="25"/>
  <c r="BD133" i="25"/>
  <c r="BC133" i="25"/>
  <c r="BB133" i="25"/>
  <c r="BA133" i="25"/>
  <c r="AZ133" i="25"/>
  <c r="AY133" i="25"/>
  <c r="AW133" i="25"/>
  <c r="AS133" i="25"/>
  <c r="AR133" i="25"/>
  <c r="AN133" i="25"/>
  <c r="AM133" i="25"/>
  <c r="AE133" i="25"/>
  <c r="W133" i="25"/>
  <c r="V133" i="25" s="1"/>
  <c r="U133" i="25"/>
  <c r="T133" i="25"/>
  <c r="S133" i="25"/>
  <c r="R133" i="25"/>
  <c r="P133" i="25"/>
  <c r="O133" i="25"/>
  <c r="N133" i="25"/>
  <c r="M133" i="25"/>
  <c r="K133" i="25"/>
  <c r="J133" i="25"/>
  <c r="I133" i="25"/>
  <c r="H133" i="25"/>
  <c r="G133" i="25"/>
  <c r="A133" i="25"/>
  <c r="BS133" i="25" s="1"/>
  <c r="FS132" i="25"/>
  <c r="FP132" i="25"/>
  <c r="FO132" i="25"/>
  <c r="FJ132" i="25"/>
  <c r="FI132" i="25"/>
  <c r="FH132" i="25"/>
  <c r="FC132" i="25"/>
  <c r="FF132" i="25" s="1"/>
  <c r="FA132" i="25"/>
  <c r="EZ132" i="25"/>
  <c r="EX132" i="25"/>
  <c r="FG132" i="25" s="1"/>
  <c r="EW132" i="25"/>
  <c r="EO132" i="25"/>
  <c r="FE132" i="25" s="1"/>
  <c r="EN132" i="25"/>
  <c r="EM132" i="25"/>
  <c r="EL132" i="25"/>
  <c r="EK132" i="25"/>
  <c r="EJ132" i="25"/>
  <c r="EI132" i="25"/>
  <c r="EH132" i="25"/>
  <c r="EG132" i="25"/>
  <c r="EF132" i="25"/>
  <c r="EE132" i="25"/>
  <c r="ED132" i="25"/>
  <c r="EC132" i="25"/>
  <c r="EB132" i="25"/>
  <c r="EA132" i="25"/>
  <c r="DZ132" i="25"/>
  <c r="DY132" i="25"/>
  <c r="DU132" i="25"/>
  <c r="DT132" i="25"/>
  <c r="DS132" i="25"/>
  <c r="FV132" i="25" s="1"/>
  <c r="DR132" i="25"/>
  <c r="DQ132" i="25"/>
  <c r="DP132" i="25"/>
  <c r="DO132" i="25"/>
  <c r="DN132" i="25"/>
  <c r="DM132" i="25"/>
  <c r="DL132" i="25"/>
  <c r="DK132" i="25"/>
  <c r="DJ132" i="25"/>
  <c r="DI132" i="25"/>
  <c r="DH132" i="25"/>
  <c r="DG132" i="25"/>
  <c r="DF132" i="25"/>
  <c r="DE132" i="25"/>
  <c r="DD132" i="25"/>
  <c r="DC132" i="25"/>
  <c r="DB132" i="25"/>
  <c r="DA132" i="25"/>
  <c r="CZ132" i="25"/>
  <c r="CY132" i="25"/>
  <c r="CX132" i="25"/>
  <c r="CW132" i="25"/>
  <c r="CV132" i="25"/>
  <c r="CU132" i="25"/>
  <c r="CT132" i="25"/>
  <c r="CS132" i="25"/>
  <c r="CR132" i="25"/>
  <c r="CQ132" i="25"/>
  <c r="CP132" i="25"/>
  <c r="CO132" i="25"/>
  <c r="CN132" i="25"/>
  <c r="CM132" i="25"/>
  <c r="CL132" i="25"/>
  <c r="CK132" i="25"/>
  <c r="CJ132" i="25"/>
  <c r="CI132" i="25"/>
  <c r="CG132" i="25"/>
  <c r="BQ132" i="25"/>
  <c r="BP132" i="25"/>
  <c r="BO132" i="25"/>
  <c r="BN132" i="25"/>
  <c r="BM132" i="25"/>
  <c r="BL132" i="25"/>
  <c r="BK132" i="25"/>
  <c r="BJ132" i="25"/>
  <c r="BI132" i="25"/>
  <c r="BH132" i="25"/>
  <c r="BG132" i="25"/>
  <c r="BF132" i="25"/>
  <c r="BE132" i="25"/>
  <c r="BD132" i="25"/>
  <c r="BC132" i="25"/>
  <c r="BB132" i="25"/>
  <c r="BA132" i="25"/>
  <c r="AZ132" i="25"/>
  <c r="AY132" i="25"/>
  <c r="AW132" i="25"/>
  <c r="AS132" i="25"/>
  <c r="AR132" i="25"/>
  <c r="AN132" i="25"/>
  <c r="AM132" i="25"/>
  <c r="AE132" i="25"/>
  <c r="W132" i="25"/>
  <c r="V132" i="25" s="1"/>
  <c r="U132" i="25"/>
  <c r="T132" i="25"/>
  <c r="S132" i="25"/>
  <c r="R132" i="25"/>
  <c r="P132" i="25"/>
  <c r="O132" i="25"/>
  <c r="N132" i="25"/>
  <c r="M132" i="25"/>
  <c r="K132" i="25"/>
  <c r="J132" i="25"/>
  <c r="I132" i="25"/>
  <c r="H132" i="25"/>
  <c r="G132" i="25"/>
  <c r="A132" i="25"/>
  <c r="AD132" i="25" s="1"/>
  <c r="FS131" i="25"/>
  <c r="FP131" i="25"/>
  <c r="FO131" i="25"/>
  <c r="FJ131" i="25"/>
  <c r="FI131" i="25"/>
  <c r="FH131" i="25"/>
  <c r="FC131" i="25"/>
  <c r="FF131" i="25" s="1"/>
  <c r="FA131" i="25"/>
  <c r="EZ131" i="25"/>
  <c r="EX131" i="25"/>
  <c r="FG131" i="25" s="1"/>
  <c r="EW131" i="25"/>
  <c r="EO131" i="25"/>
  <c r="FE131" i="25" s="1"/>
  <c r="EN131" i="25"/>
  <c r="EM131" i="25"/>
  <c r="EL131" i="25"/>
  <c r="EK131" i="25"/>
  <c r="EJ131" i="25"/>
  <c r="EI131" i="25"/>
  <c r="EH131" i="25"/>
  <c r="EG131" i="25"/>
  <c r="EF131" i="25"/>
  <c r="EE131" i="25"/>
  <c r="ED131" i="25"/>
  <c r="EC131" i="25"/>
  <c r="EB131" i="25"/>
  <c r="EA131" i="25"/>
  <c r="DZ131" i="25"/>
  <c r="DY131" i="25"/>
  <c r="DU131" i="25"/>
  <c r="DT131" i="25"/>
  <c r="DS131" i="25"/>
  <c r="FV131" i="25" s="1"/>
  <c r="DR131" i="25"/>
  <c r="FT131" i="25" s="1"/>
  <c r="DQ131" i="25"/>
  <c r="DP131" i="25"/>
  <c r="DO131" i="25"/>
  <c r="DN131" i="25"/>
  <c r="DM131" i="25"/>
  <c r="DL131" i="25"/>
  <c r="DK131" i="25"/>
  <c r="DJ131" i="25"/>
  <c r="DI131" i="25"/>
  <c r="DH131" i="25"/>
  <c r="DG131" i="25"/>
  <c r="DF131" i="25"/>
  <c r="DE131" i="25"/>
  <c r="DD131" i="25"/>
  <c r="DC131" i="25"/>
  <c r="DB131" i="25"/>
  <c r="DA131" i="25"/>
  <c r="CZ131" i="25"/>
  <c r="CY131" i="25"/>
  <c r="CX131" i="25"/>
  <c r="CW131" i="25"/>
  <c r="CV131" i="25"/>
  <c r="CU131" i="25"/>
  <c r="CT131" i="25"/>
  <c r="CS131" i="25"/>
  <c r="CR131" i="25"/>
  <c r="CQ131" i="25"/>
  <c r="CP131" i="25"/>
  <c r="CO131" i="25"/>
  <c r="CN131" i="25"/>
  <c r="CM131" i="25"/>
  <c r="CL131" i="25"/>
  <c r="CK131" i="25"/>
  <c r="CJ131" i="25"/>
  <c r="CI131" i="25"/>
  <c r="CG131" i="25"/>
  <c r="BQ131" i="25"/>
  <c r="BP131" i="25"/>
  <c r="BO131" i="25"/>
  <c r="BN131" i="25"/>
  <c r="BM131" i="25"/>
  <c r="BL131" i="25"/>
  <c r="BK131" i="25"/>
  <c r="BJ131" i="25"/>
  <c r="BI131" i="25"/>
  <c r="BH131" i="25"/>
  <c r="BG131" i="25"/>
  <c r="BF131" i="25"/>
  <c r="BE131" i="25"/>
  <c r="BD131" i="25"/>
  <c r="BC131" i="25"/>
  <c r="BB131" i="25"/>
  <c r="BA131" i="25"/>
  <c r="AZ131" i="25"/>
  <c r="AY131" i="25"/>
  <c r="AW131" i="25"/>
  <c r="AS131" i="25"/>
  <c r="AR131" i="25"/>
  <c r="AN131" i="25"/>
  <c r="AM131" i="25"/>
  <c r="AE131" i="25"/>
  <c r="W131" i="25"/>
  <c r="V131" i="25" s="1"/>
  <c r="U131" i="25"/>
  <c r="T131" i="25"/>
  <c r="S131" i="25"/>
  <c r="R131" i="25"/>
  <c r="P131" i="25"/>
  <c r="O131" i="25"/>
  <c r="N131" i="25"/>
  <c r="M131" i="25"/>
  <c r="K131" i="25"/>
  <c r="J131" i="25"/>
  <c r="I131" i="25"/>
  <c r="H131" i="25"/>
  <c r="G131" i="25"/>
  <c r="A131" i="25"/>
  <c r="FS130" i="25"/>
  <c r="FP130" i="25"/>
  <c r="FO130" i="25"/>
  <c r="FJ130" i="25"/>
  <c r="FI130" i="25"/>
  <c r="FH130" i="25"/>
  <c r="FC130" i="25"/>
  <c r="FF130" i="25" s="1"/>
  <c r="FA130" i="25"/>
  <c r="EZ130" i="25"/>
  <c r="EX130" i="25"/>
  <c r="FG130" i="25" s="1"/>
  <c r="EW130" i="25"/>
  <c r="EO130" i="25"/>
  <c r="FE130" i="25" s="1"/>
  <c r="EN130" i="25"/>
  <c r="EM130" i="25"/>
  <c r="EL130" i="25"/>
  <c r="EK130" i="25"/>
  <c r="EJ130" i="25"/>
  <c r="EI130" i="25"/>
  <c r="EH130" i="25"/>
  <c r="EG130" i="25"/>
  <c r="EF130" i="25"/>
  <c r="EE130" i="25"/>
  <c r="ED130" i="25"/>
  <c r="EC130" i="25"/>
  <c r="EB130" i="25"/>
  <c r="EA130" i="25"/>
  <c r="DZ130" i="25"/>
  <c r="DY130" i="25"/>
  <c r="DU130" i="25"/>
  <c r="DT130" i="25"/>
  <c r="DS130" i="25"/>
  <c r="FV130" i="25" s="1"/>
  <c r="DR130" i="25"/>
  <c r="FT130" i="25" s="1"/>
  <c r="DQ130" i="25"/>
  <c r="DP130" i="25"/>
  <c r="DO130" i="25"/>
  <c r="DN130" i="25"/>
  <c r="DM130" i="25"/>
  <c r="DL130" i="25"/>
  <c r="DK130" i="25"/>
  <c r="DJ130" i="25"/>
  <c r="DI130" i="25"/>
  <c r="DH130" i="25"/>
  <c r="DG130" i="25"/>
  <c r="DF130" i="25"/>
  <c r="DE130" i="25"/>
  <c r="DD130" i="25"/>
  <c r="DC130" i="25"/>
  <c r="DB130" i="25"/>
  <c r="DA130" i="25"/>
  <c r="CZ130" i="25"/>
  <c r="CY130" i="25"/>
  <c r="CX130" i="25"/>
  <c r="CW130" i="25"/>
  <c r="CV130" i="25"/>
  <c r="CU130" i="25"/>
  <c r="CT130" i="25"/>
  <c r="CS130" i="25"/>
  <c r="CR130" i="25"/>
  <c r="CQ130" i="25"/>
  <c r="CP130" i="25"/>
  <c r="CO130" i="25"/>
  <c r="CN130" i="25"/>
  <c r="CM130" i="25"/>
  <c r="CL130" i="25"/>
  <c r="CK130" i="25"/>
  <c r="CJ130" i="25"/>
  <c r="CI130" i="25"/>
  <c r="CG130" i="25"/>
  <c r="BQ130" i="25"/>
  <c r="BP130" i="25"/>
  <c r="BO130" i="25"/>
  <c r="BN130" i="25"/>
  <c r="BM130" i="25"/>
  <c r="BL130" i="25"/>
  <c r="BK130" i="25"/>
  <c r="BJ130" i="25"/>
  <c r="BI130" i="25"/>
  <c r="BH130" i="25"/>
  <c r="BG130" i="25"/>
  <c r="BF130" i="25"/>
  <c r="BE130" i="25"/>
  <c r="BD130" i="25"/>
  <c r="BC130" i="25"/>
  <c r="BB130" i="25"/>
  <c r="BA130" i="25"/>
  <c r="AZ130" i="25"/>
  <c r="AY130" i="25"/>
  <c r="AW130" i="25"/>
  <c r="AS130" i="25"/>
  <c r="AR130" i="25"/>
  <c r="AN130" i="25"/>
  <c r="AM130" i="25"/>
  <c r="AE130" i="25"/>
  <c r="W130" i="25"/>
  <c r="V130" i="25" s="1"/>
  <c r="U130" i="25"/>
  <c r="T130" i="25"/>
  <c r="S130" i="25"/>
  <c r="R130" i="25"/>
  <c r="P130" i="25"/>
  <c r="O130" i="25"/>
  <c r="N130" i="25"/>
  <c r="M130" i="25"/>
  <c r="K130" i="25"/>
  <c r="J130" i="25"/>
  <c r="I130" i="25"/>
  <c r="H130" i="25"/>
  <c r="G130" i="25"/>
  <c r="A130" i="25"/>
  <c r="FU129" i="25"/>
  <c r="FS129" i="25"/>
  <c r="FP129" i="25"/>
  <c r="FO129" i="25"/>
  <c r="FJ129" i="25"/>
  <c r="FI129" i="25"/>
  <c r="FH129" i="25"/>
  <c r="FC129" i="25"/>
  <c r="FF129" i="25" s="1"/>
  <c r="FA129" i="25"/>
  <c r="EZ129" i="25"/>
  <c r="EX129" i="25"/>
  <c r="FG129" i="25" s="1"/>
  <c r="EW129" i="25"/>
  <c r="EO129" i="25"/>
  <c r="FE129" i="25" s="1"/>
  <c r="EN129" i="25"/>
  <c r="EM129" i="25"/>
  <c r="EL129" i="25"/>
  <c r="EK129" i="25"/>
  <c r="EJ129" i="25"/>
  <c r="EI129" i="25"/>
  <c r="EH129" i="25"/>
  <c r="EG129" i="25"/>
  <c r="EF129" i="25"/>
  <c r="EE129" i="25"/>
  <c r="ED129" i="25"/>
  <c r="EC129" i="25"/>
  <c r="EB129" i="25"/>
  <c r="EA129" i="25"/>
  <c r="DZ129" i="25"/>
  <c r="DY129" i="25"/>
  <c r="DU129" i="25"/>
  <c r="DT129" i="25"/>
  <c r="DS129" i="25"/>
  <c r="FV129" i="25" s="1"/>
  <c r="DR129" i="25"/>
  <c r="FT129" i="25" s="1"/>
  <c r="DQ129" i="25"/>
  <c r="DP129" i="25"/>
  <c r="DO129" i="25"/>
  <c r="DN129" i="25"/>
  <c r="DM129" i="25"/>
  <c r="DL129" i="25"/>
  <c r="DK129" i="25"/>
  <c r="DJ129" i="25"/>
  <c r="DI129" i="25"/>
  <c r="DH129" i="25"/>
  <c r="DG129" i="25"/>
  <c r="DF129" i="25"/>
  <c r="DE129" i="25"/>
  <c r="DD129" i="25"/>
  <c r="DC129" i="25"/>
  <c r="DB129" i="25"/>
  <c r="DA129" i="25"/>
  <c r="CZ129" i="25"/>
  <c r="CY129" i="25"/>
  <c r="CX129" i="25"/>
  <c r="CW129" i="25"/>
  <c r="CV129" i="25"/>
  <c r="CU129" i="25"/>
  <c r="CT129" i="25"/>
  <c r="CS129" i="25"/>
  <c r="CR129" i="25"/>
  <c r="CQ129" i="25"/>
  <c r="CP129" i="25"/>
  <c r="CO129" i="25"/>
  <c r="CN129" i="25"/>
  <c r="CM129" i="25"/>
  <c r="CL129" i="25"/>
  <c r="CK129" i="25"/>
  <c r="CJ129" i="25"/>
  <c r="CI129" i="25"/>
  <c r="CG129" i="25"/>
  <c r="BQ129" i="25"/>
  <c r="BP129" i="25"/>
  <c r="BO129" i="25"/>
  <c r="BN129" i="25"/>
  <c r="BM129" i="25"/>
  <c r="BL129" i="25"/>
  <c r="BK129" i="25"/>
  <c r="BJ129" i="25"/>
  <c r="BI129" i="25"/>
  <c r="BH129" i="25"/>
  <c r="BG129" i="25"/>
  <c r="BF129" i="25"/>
  <c r="BE129" i="25"/>
  <c r="BD129" i="25"/>
  <c r="BC129" i="25"/>
  <c r="BB129" i="25"/>
  <c r="BA129" i="25"/>
  <c r="AZ129" i="25"/>
  <c r="AY129" i="25"/>
  <c r="AW129" i="25"/>
  <c r="AS129" i="25"/>
  <c r="AR129" i="25"/>
  <c r="AN129" i="25"/>
  <c r="AM129" i="25"/>
  <c r="AE129" i="25"/>
  <c r="W129" i="25"/>
  <c r="V129" i="25" s="1"/>
  <c r="U129" i="25"/>
  <c r="T129" i="25"/>
  <c r="S129" i="25"/>
  <c r="R129" i="25"/>
  <c r="P129" i="25"/>
  <c r="O129" i="25"/>
  <c r="N129" i="25"/>
  <c r="M129" i="25"/>
  <c r="K129" i="25"/>
  <c r="J129" i="25"/>
  <c r="I129" i="25"/>
  <c r="H129" i="25"/>
  <c r="G129" i="25"/>
  <c r="A129" i="25"/>
  <c r="FS128" i="25"/>
  <c r="FP128" i="25"/>
  <c r="FO128" i="25"/>
  <c r="FJ128" i="25"/>
  <c r="FI128" i="25"/>
  <c r="FH128" i="25"/>
  <c r="FC128" i="25"/>
  <c r="FF128" i="25" s="1"/>
  <c r="FA128" i="25"/>
  <c r="EZ128" i="25"/>
  <c r="EX128" i="25"/>
  <c r="FG128" i="25" s="1"/>
  <c r="EW128" i="25"/>
  <c r="EO128" i="25"/>
  <c r="FE128" i="25" s="1"/>
  <c r="EN128" i="25"/>
  <c r="EM128" i="25"/>
  <c r="EL128" i="25"/>
  <c r="EK128" i="25"/>
  <c r="EJ128" i="25"/>
  <c r="EI128" i="25"/>
  <c r="EH128" i="25"/>
  <c r="EG128" i="25"/>
  <c r="EF128" i="25"/>
  <c r="EE128" i="25"/>
  <c r="ED128" i="25"/>
  <c r="EC128" i="25"/>
  <c r="EB128" i="25"/>
  <c r="EA128" i="25"/>
  <c r="DZ128" i="25"/>
  <c r="DY128" i="25"/>
  <c r="DU128" i="25"/>
  <c r="DT128" i="25"/>
  <c r="DS128" i="25"/>
  <c r="FV128" i="25" s="1"/>
  <c r="DR128" i="25"/>
  <c r="FT128" i="25" s="1"/>
  <c r="DQ128" i="25"/>
  <c r="DP128" i="25"/>
  <c r="DO128" i="25"/>
  <c r="DN128" i="25"/>
  <c r="DM128" i="25"/>
  <c r="DL128" i="25"/>
  <c r="DK128" i="25"/>
  <c r="DJ128" i="25"/>
  <c r="DI128" i="25"/>
  <c r="DH128" i="25"/>
  <c r="DG128" i="25"/>
  <c r="DF128" i="25"/>
  <c r="DE128" i="25"/>
  <c r="DD128" i="25"/>
  <c r="DC128" i="25"/>
  <c r="DB128" i="25"/>
  <c r="DA128" i="25"/>
  <c r="CZ128" i="25"/>
  <c r="CY128" i="25"/>
  <c r="CX128" i="25"/>
  <c r="CW128" i="25"/>
  <c r="CV128" i="25"/>
  <c r="CU128" i="25"/>
  <c r="CT128" i="25"/>
  <c r="CS128" i="25"/>
  <c r="CR128" i="25"/>
  <c r="CQ128" i="25"/>
  <c r="CP128" i="25"/>
  <c r="CO128" i="25"/>
  <c r="CN128" i="25"/>
  <c r="CM128" i="25"/>
  <c r="CL128" i="25"/>
  <c r="CK128" i="25"/>
  <c r="CJ128" i="25"/>
  <c r="CI128" i="25"/>
  <c r="CG128" i="25"/>
  <c r="BQ128" i="25"/>
  <c r="BP128" i="25"/>
  <c r="BO128" i="25"/>
  <c r="BN128" i="25"/>
  <c r="BM128" i="25"/>
  <c r="BL128" i="25"/>
  <c r="BK128" i="25"/>
  <c r="BJ128" i="25"/>
  <c r="BI128" i="25"/>
  <c r="BH128" i="25"/>
  <c r="BG128" i="25"/>
  <c r="BF128" i="25"/>
  <c r="BE128" i="25"/>
  <c r="BD128" i="25"/>
  <c r="BC128" i="25"/>
  <c r="BB128" i="25"/>
  <c r="BA128" i="25"/>
  <c r="AZ128" i="25"/>
  <c r="AY128" i="25"/>
  <c r="AW128" i="25"/>
  <c r="AS128" i="25"/>
  <c r="AR128" i="25"/>
  <c r="AN128" i="25"/>
  <c r="AM128" i="25"/>
  <c r="AE128" i="25"/>
  <c r="W128" i="25"/>
  <c r="V128" i="25" s="1"/>
  <c r="U128" i="25"/>
  <c r="T128" i="25"/>
  <c r="S128" i="25"/>
  <c r="R128" i="25"/>
  <c r="P128" i="25"/>
  <c r="O128" i="25"/>
  <c r="N128" i="25"/>
  <c r="M128" i="25"/>
  <c r="K128" i="25"/>
  <c r="J128" i="25"/>
  <c r="I128" i="25"/>
  <c r="H128" i="25"/>
  <c r="G128" i="25"/>
  <c r="A128" i="25"/>
  <c r="FS127" i="25"/>
  <c r="FP127" i="25"/>
  <c r="FO127" i="25"/>
  <c r="FJ127" i="25"/>
  <c r="FI127" i="25"/>
  <c r="FH127" i="25"/>
  <c r="FC127" i="25"/>
  <c r="FF127" i="25" s="1"/>
  <c r="FA127" i="25"/>
  <c r="EZ127" i="25"/>
  <c r="EX127" i="25"/>
  <c r="FG127" i="25" s="1"/>
  <c r="EW127" i="25"/>
  <c r="EO127" i="25"/>
  <c r="FE127" i="25" s="1"/>
  <c r="EN127" i="25"/>
  <c r="EM127" i="25"/>
  <c r="EL127" i="25"/>
  <c r="EK127" i="25"/>
  <c r="EJ127" i="25"/>
  <c r="EI127" i="25"/>
  <c r="EH127" i="25"/>
  <c r="EG127" i="25"/>
  <c r="EF127" i="25"/>
  <c r="EE127" i="25"/>
  <c r="ED127" i="25"/>
  <c r="EC127" i="25"/>
  <c r="EB127" i="25"/>
  <c r="EA127" i="25"/>
  <c r="DZ127" i="25"/>
  <c r="DY127" i="25"/>
  <c r="DU127" i="25"/>
  <c r="DT127" i="25"/>
  <c r="DS127" i="25"/>
  <c r="FV127" i="25" s="1"/>
  <c r="DR127" i="25"/>
  <c r="FT127" i="25" s="1"/>
  <c r="DQ127" i="25"/>
  <c r="DP127" i="25"/>
  <c r="DO127" i="25"/>
  <c r="DN127" i="25"/>
  <c r="DM127" i="25"/>
  <c r="DL127" i="25"/>
  <c r="DK127" i="25"/>
  <c r="DJ127" i="25"/>
  <c r="DI127" i="25"/>
  <c r="DH127" i="25"/>
  <c r="DG127" i="25"/>
  <c r="DF127" i="25"/>
  <c r="DE127" i="25"/>
  <c r="DD127" i="25"/>
  <c r="DC127" i="25"/>
  <c r="DB127" i="25"/>
  <c r="DA127" i="25"/>
  <c r="CZ127" i="25"/>
  <c r="CY127" i="25"/>
  <c r="CX127" i="25"/>
  <c r="CW127" i="25"/>
  <c r="CV127" i="25"/>
  <c r="CU127" i="25"/>
  <c r="CT127" i="25"/>
  <c r="CS127" i="25"/>
  <c r="CR127" i="25"/>
  <c r="CQ127" i="25"/>
  <c r="CP127" i="25"/>
  <c r="CO127" i="25"/>
  <c r="CN127" i="25"/>
  <c r="CM127" i="25"/>
  <c r="CL127" i="25"/>
  <c r="CK127" i="25"/>
  <c r="CJ127" i="25"/>
  <c r="CI127" i="25"/>
  <c r="CG127" i="25"/>
  <c r="BQ127" i="25"/>
  <c r="BP127" i="25"/>
  <c r="BO127" i="25"/>
  <c r="BN127" i="25"/>
  <c r="BM127" i="25"/>
  <c r="BL127" i="25"/>
  <c r="BK127" i="25"/>
  <c r="BJ127" i="25"/>
  <c r="BI127" i="25"/>
  <c r="BH127" i="25"/>
  <c r="BG127" i="25"/>
  <c r="BF127" i="25"/>
  <c r="BE127" i="25"/>
  <c r="BD127" i="25"/>
  <c r="BC127" i="25"/>
  <c r="BB127" i="25"/>
  <c r="BA127" i="25"/>
  <c r="AZ127" i="25"/>
  <c r="AY127" i="25"/>
  <c r="AW127" i="25"/>
  <c r="AS127" i="25"/>
  <c r="AR127" i="25"/>
  <c r="AN127" i="25"/>
  <c r="AM127" i="25"/>
  <c r="AE127" i="25"/>
  <c r="W127" i="25"/>
  <c r="V127" i="25" s="1"/>
  <c r="U127" i="25"/>
  <c r="T127" i="25"/>
  <c r="S127" i="25"/>
  <c r="R127" i="25"/>
  <c r="P127" i="25"/>
  <c r="O127" i="25"/>
  <c r="N127" i="25"/>
  <c r="M127" i="25"/>
  <c r="K127" i="25"/>
  <c r="J127" i="25"/>
  <c r="I127" i="25"/>
  <c r="H127" i="25"/>
  <c r="G127" i="25"/>
  <c r="A127" i="25"/>
  <c r="FQ127" i="25" s="1"/>
  <c r="FS126" i="25"/>
  <c r="FP126" i="25"/>
  <c r="FO126" i="25"/>
  <c r="FJ126" i="25"/>
  <c r="FI126" i="25"/>
  <c r="FH126" i="25"/>
  <c r="FC126" i="25"/>
  <c r="FF126" i="25" s="1"/>
  <c r="FA126" i="25"/>
  <c r="EZ126" i="25"/>
  <c r="EX126" i="25"/>
  <c r="FG126" i="25" s="1"/>
  <c r="EW126" i="25"/>
  <c r="EO126" i="25"/>
  <c r="FE126" i="25" s="1"/>
  <c r="EN126" i="25"/>
  <c r="EM126" i="25"/>
  <c r="EL126" i="25"/>
  <c r="EK126" i="25"/>
  <c r="EJ126" i="25"/>
  <c r="EI126" i="25"/>
  <c r="EH126" i="25"/>
  <c r="EG126" i="25"/>
  <c r="EF126" i="25"/>
  <c r="EE126" i="25"/>
  <c r="ED126" i="25"/>
  <c r="EC126" i="25"/>
  <c r="EB126" i="25"/>
  <c r="EA126" i="25"/>
  <c r="DZ126" i="25"/>
  <c r="DY126" i="25"/>
  <c r="DU126" i="25"/>
  <c r="DT126" i="25"/>
  <c r="DS126" i="25"/>
  <c r="FV126" i="25" s="1"/>
  <c r="DR126" i="25"/>
  <c r="FU126" i="25" s="1"/>
  <c r="DQ126" i="25"/>
  <c r="DP126" i="25"/>
  <c r="DO126" i="25"/>
  <c r="DN126" i="25"/>
  <c r="DM126" i="25"/>
  <c r="DL126" i="25"/>
  <c r="DK126" i="25"/>
  <c r="DJ126" i="25"/>
  <c r="DI126" i="25"/>
  <c r="DH126" i="25"/>
  <c r="DG126" i="25"/>
  <c r="DF126" i="25"/>
  <c r="DE126" i="25"/>
  <c r="DD126" i="25"/>
  <c r="DC126" i="25"/>
  <c r="DB126" i="25"/>
  <c r="DA126" i="25"/>
  <c r="CZ126" i="25"/>
  <c r="CY126" i="25"/>
  <c r="CX126" i="25"/>
  <c r="CW126" i="25"/>
  <c r="CV126" i="25"/>
  <c r="CU126" i="25"/>
  <c r="CT126" i="25"/>
  <c r="CS126" i="25"/>
  <c r="CR126" i="25"/>
  <c r="CQ126" i="25"/>
  <c r="CP126" i="25"/>
  <c r="CO126" i="25"/>
  <c r="CN126" i="25"/>
  <c r="CM126" i="25"/>
  <c r="CL126" i="25"/>
  <c r="CK126" i="25"/>
  <c r="CJ126" i="25"/>
  <c r="CI126" i="25"/>
  <c r="CG126" i="25"/>
  <c r="BQ126" i="25"/>
  <c r="BP126" i="25"/>
  <c r="BO126" i="25"/>
  <c r="BN126" i="25"/>
  <c r="BM126" i="25"/>
  <c r="BL126" i="25"/>
  <c r="BK126" i="25"/>
  <c r="BJ126" i="25"/>
  <c r="BI126" i="25"/>
  <c r="BH126" i="25"/>
  <c r="BG126" i="25"/>
  <c r="BF126" i="25"/>
  <c r="BE126" i="25"/>
  <c r="BD126" i="25"/>
  <c r="BC126" i="25"/>
  <c r="BB126" i="25"/>
  <c r="BA126" i="25"/>
  <c r="AZ126" i="25"/>
  <c r="AY126" i="25"/>
  <c r="AW126" i="25"/>
  <c r="AS126" i="25"/>
  <c r="AR126" i="25"/>
  <c r="AN126" i="25"/>
  <c r="AM126" i="25"/>
  <c r="AE126" i="25"/>
  <c r="W126" i="25"/>
  <c r="V126" i="25" s="1"/>
  <c r="U126" i="25"/>
  <c r="T126" i="25"/>
  <c r="S126" i="25"/>
  <c r="R126" i="25"/>
  <c r="P126" i="25"/>
  <c r="O126" i="25"/>
  <c r="N126" i="25"/>
  <c r="M126" i="25"/>
  <c r="K126" i="25"/>
  <c r="J126" i="25"/>
  <c r="I126" i="25"/>
  <c r="H126" i="25"/>
  <c r="G126" i="25"/>
  <c r="A126" i="25"/>
  <c r="CD126" i="25" s="1"/>
  <c r="FS125" i="25"/>
  <c r="FP125" i="25"/>
  <c r="FO125" i="25"/>
  <c r="FJ125" i="25"/>
  <c r="FI125" i="25"/>
  <c r="FH125" i="25"/>
  <c r="FC125" i="25"/>
  <c r="FF125" i="25" s="1"/>
  <c r="FA125" i="25"/>
  <c r="EZ125" i="25"/>
  <c r="EX125" i="25"/>
  <c r="FG125" i="25" s="1"/>
  <c r="EW125" i="25"/>
  <c r="EO125" i="25"/>
  <c r="FE125" i="25" s="1"/>
  <c r="EN125" i="25"/>
  <c r="EM125" i="25"/>
  <c r="EL125" i="25"/>
  <c r="EK125" i="25"/>
  <c r="EJ125" i="25"/>
  <c r="EI125" i="25"/>
  <c r="EH125" i="25"/>
  <c r="EG125" i="25"/>
  <c r="EF125" i="25"/>
  <c r="EE125" i="25"/>
  <c r="ED125" i="25"/>
  <c r="EC125" i="25"/>
  <c r="EB125" i="25"/>
  <c r="EA125" i="25"/>
  <c r="DZ125" i="25"/>
  <c r="DY125" i="25"/>
  <c r="DU125" i="25"/>
  <c r="DT125" i="25"/>
  <c r="DS125" i="25"/>
  <c r="FV125" i="25" s="1"/>
  <c r="DR125" i="25"/>
  <c r="FU125" i="25" s="1"/>
  <c r="DQ125" i="25"/>
  <c r="DP125" i="25"/>
  <c r="DO125" i="25"/>
  <c r="DN125" i="25"/>
  <c r="DM125" i="25"/>
  <c r="DL125" i="25"/>
  <c r="DK125" i="25"/>
  <c r="DJ125" i="25"/>
  <c r="DI125" i="25"/>
  <c r="DH125" i="25"/>
  <c r="DG125" i="25"/>
  <c r="DF125" i="25"/>
  <c r="DE125" i="25"/>
  <c r="DD125" i="25"/>
  <c r="DC125" i="25"/>
  <c r="DB125" i="25"/>
  <c r="DA125" i="25"/>
  <c r="CZ125" i="25"/>
  <c r="CY125" i="25"/>
  <c r="CX125" i="25"/>
  <c r="CW125" i="25"/>
  <c r="CV125" i="25"/>
  <c r="CU125" i="25"/>
  <c r="CT125" i="25"/>
  <c r="CS125" i="25"/>
  <c r="CR125" i="25"/>
  <c r="CQ125" i="25"/>
  <c r="CP125" i="25"/>
  <c r="CO125" i="25"/>
  <c r="CN125" i="25"/>
  <c r="CM125" i="25"/>
  <c r="CL125" i="25"/>
  <c r="CK125" i="25"/>
  <c r="CJ125" i="25"/>
  <c r="CI125" i="25"/>
  <c r="CG125" i="25"/>
  <c r="BQ125" i="25"/>
  <c r="BP125" i="25"/>
  <c r="BO125" i="25"/>
  <c r="BN125" i="25"/>
  <c r="BM125" i="25"/>
  <c r="BL125" i="25"/>
  <c r="BK125" i="25"/>
  <c r="BJ125" i="25"/>
  <c r="BI125" i="25"/>
  <c r="BH125" i="25"/>
  <c r="BG125" i="25"/>
  <c r="BF125" i="25"/>
  <c r="BE125" i="25"/>
  <c r="BD125" i="25"/>
  <c r="BC125" i="25"/>
  <c r="BB125" i="25"/>
  <c r="BA125" i="25"/>
  <c r="AZ125" i="25"/>
  <c r="AY125" i="25"/>
  <c r="AW125" i="25"/>
  <c r="AS125" i="25"/>
  <c r="AR125" i="25"/>
  <c r="AN125" i="25"/>
  <c r="AM125" i="25"/>
  <c r="AE125" i="25"/>
  <c r="W125" i="25"/>
  <c r="V125" i="25" s="1"/>
  <c r="U125" i="25"/>
  <c r="T125" i="25"/>
  <c r="S125" i="25"/>
  <c r="R125" i="25"/>
  <c r="P125" i="25"/>
  <c r="O125" i="25"/>
  <c r="N125" i="25"/>
  <c r="M125" i="25"/>
  <c r="K125" i="25"/>
  <c r="J125" i="25"/>
  <c r="I125" i="25"/>
  <c r="H125" i="25"/>
  <c r="G125" i="25"/>
  <c r="A125" i="25"/>
  <c r="FS124" i="25"/>
  <c r="FP124" i="25"/>
  <c r="FO124" i="25"/>
  <c r="FJ124" i="25"/>
  <c r="FI124" i="25"/>
  <c r="FH124" i="25"/>
  <c r="FC124" i="25"/>
  <c r="FF124" i="25" s="1"/>
  <c r="FA124" i="25"/>
  <c r="EZ124" i="25"/>
  <c r="EX124" i="25"/>
  <c r="FG124" i="25" s="1"/>
  <c r="EW124" i="25"/>
  <c r="EO124" i="25"/>
  <c r="FE124" i="25" s="1"/>
  <c r="EN124" i="25"/>
  <c r="EM124" i="25"/>
  <c r="EL124" i="25"/>
  <c r="EK124" i="25"/>
  <c r="EJ124" i="25"/>
  <c r="EI124" i="25"/>
  <c r="EH124" i="25"/>
  <c r="EG124" i="25"/>
  <c r="EF124" i="25"/>
  <c r="EE124" i="25"/>
  <c r="ED124" i="25"/>
  <c r="EC124" i="25"/>
  <c r="EB124" i="25"/>
  <c r="EA124" i="25"/>
  <c r="DZ124" i="25"/>
  <c r="DY124" i="25"/>
  <c r="DU124" i="25"/>
  <c r="DT124" i="25"/>
  <c r="DS124" i="25"/>
  <c r="FV124" i="25" s="1"/>
  <c r="DR124" i="25"/>
  <c r="FU124" i="25" s="1"/>
  <c r="DQ124" i="25"/>
  <c r="DP124" i="25"/>
  <c r="DO124" i="25"/>
  <c r="DN124" i="25"/>
  <c r="DM124" i="25"/>
  <c r="DL124" i="25"/>
  <c r="DK124" i="25"/>
  <c r="DJ124" i="25"/>
  <c r="DI124" i="25"/>
  <c r="DH124" i="25"/>
  <c r="DG124" i="25"/>
  <c r="DF124" i="25"/>
  <c r="DE124" i="25"/>
  <c r="DD124" i="25"/>
  <c r="DC124" i="25"/>
  <c r="DB124" i="25"/>
  <c r="DA124" i="25"/>
  <c r="CZ124" i="25"/>
  <c r="CY124" i="25"/>
  <c r="CX124" i="25"/>
  <c r="CW124" i="25"/>
  <c r="CV124" i="25"/>
  <c r="CU124" i="25"/>
  <c r="CT124" i="25"/>
  <c r="CS124" i="25"/>
  <c r="CR124" i="25"/>
  <c r="CQ124" i="25"/>
  <c r="CP124" i="25"/>
  <c r="CO124" i="25"/>
  <c r="CN124" i="25"/>
  <c r="CM124" i="25"/>
  <c r="CL124" i="25"/>
  <c r="CK124" i="25"/>
  <c r="CJ124" i="25"/>
  <c r="CI124" i="25"/>
  <c r="CG124" i="25"/>
  <c r="BQ124" i="25"/>
  <c r="BP124" i="25"/>
  <c r="BO124" i="25"/>
  <c r="BN124" i="25"/>
  <c r="BM124" i="25"/>
  <c r="BL124" i="25"/>
  <c r="BK124" i="25"/>
  <c r="BJ124" i="25"/>
  <c r="BI124" i="25"/>
  <c r="BH124" i="25"/>
  <c r="BG124" i="25"/>
  <c r="BF124" i="25"/>
  <c r="BE124" i="25"/>
  <c r="BD124" i="25"/>
  <c r="BC124" i="25"/>
  <c r="BB124" i="25"/>
  <c r="BA124" i="25"/>
  <c r="AZ124" i="25"/>
  <c r="AY124" i="25"/>
  <c r="AW124" i="25"/>
  <c r="AS124" i="25"/>
  <c r="AR124" i="25"/>
  <c r="AN124" i="25"/>
  <c r="AM124" i="25"/>
  <c r="AE124" i="25"/>
  <c r="W124" i="25"/>
  <c r="V124" i="25" s="1"/>
  <c r="U124" i="25"/>
  <c r="T124" i="25"/>
  <c r="S124" i="25"/>
  <c r="R124" i="25"/>
  <c r="P124" i="25"/>
  <c r="O124" i="25"/>
  <c r="N124" i="25"/>
  <c r="M124" i="25"/>
  <c r="K124" i="25"/>
  <c r="J124" i="25"/>
  <c r="I124" i="25"/>
  <c r="H124" i="25"/>
  <c r="G124" i="25"/>
  <c r="A124" i="25"/>
  <c r="CD124" i="25" s="1"/>
  <c r="FS123" i="25"/>
  <c r="FP123" i="25"/>
  <c r="FO123" i="25"/>
  <c r="FJ123" i="25"/>
  <c r="FI123" i="25"/>
  <c r="FH123" i="25"/>
  <c r="FC123" i="25"/>
  <c r="FF123" i="25" s="1"/>
  <c r="FA123" i="25"/>
  <c r="EZ123" i="25"/>
  <c r="EX123" i="25"/>
  <c r="FG123" i="25" s="1"/>
  <c r="EW123" i="25"/>
  <c r="EO123" i="25"/>
  <c r="FE123" i="25" s="1"/>
  <c r="EN123" i="25"/>
  <c r="EM123" i="25"/>
  <c r="EL123" i="25"/>
  <c r="EK123" i="25"/>
  <c r="EJ123" i="25"/>
  <c r="EI123" i="25"/>
  <c r="EH123" i="25"/>
  <c r="EG123" i="25"/>
  <c r="EF123" i="25"/>
  <c r="EE123" i="25"/>
  <c r="ED123" i="25"/>
  <c r="EC123" i="25"/>
  <c r="EB123" i="25"/>
  <c r="EA123" i="25"/>
  <c r="DZ123" i="25"/>
  <c r="DY123" i="25"/>
  <c r="DU123" i="25"/>
  <c r="DT123" i="25"/>
  <c r="DS123" i="25"/>
  <c r="FV123" i="25" s="1"/>
  <c r="DR123" i="25"/>
  <c r="FT123" i="25" s="1"/>
  <c r="DQ123" i="25"/>
  <c r="DP123" i="25"/>
  <c r="DO123" i="25"/>
  <c r="DN123" i="25"/>
  <c r="DM123" i="25"/>
  <c r="DL123" i="25"/>
  <c r="DK123" i="25"/>
  <c r="DJ123" i="25"/>
  <c r="DI123" i="25"/>
  <c r="DH123" i="25"/>
  <c r="DG123" i="25"/>
  <c r="DF123" i="25"/>
  <c r="DE123" i="25"/>
  <c r="DD123" i="25"/>
  <c r="DC123" i="25"/>
  <c r="DB123" i="25"/>
  <c r="DA123" i="25"/>
  <c r="CZ123" i="25"/>
  <c r="CY123" i="25"/>
  <c r="CX123" i="25"/>
  <c r="CW123" i="25"/>
  <c r="CV123" i="25"/>
  <c r="CU123" i="25"/>
  <c r="CT123" i="25"/>
  <c r="CS123" i="25"/>
  <c r="CR123" i="25"/>
  <c r="CQ123" i="25"/>
  <c r="CP123" i="25"/>
  <c r="CO123" i="25"/>
  <c r="CN123" i="25"/>
  <c r="CM123" i="25"/>
  <c r="CL123" i="25"/>
  <c r="CK123" i="25"/>
  <c r="CJ123" i="25"/>
  <c r="CI123" i="25"/>
  <c r="CG123" i="25"/>
  <c r="BQ123" i="25"/>
  <c r="BP123" i="25"/>
  <c r="BO123" i="25"/>
  <c r="BN123" i="25"/>
  <c r="BM123" i="25"/>
  <c r="BL123" i="25"/>
  <c r="BK123" i="25"/>
  <c r="BJ123" i="25"/>
  <c r="BI123" i="25"/>
  <c r="BH123" i="25"/>
  <c r="BG123" i="25"/>
  <c r="BF123" i="25"/>
  <c r="BE123" i="25"/>
  <c r="BD123" i="25"/>
  <c r="BC123" i="25"/>
  <c r="BB123" i="25"/>
  <c r="BA123" i="25"/>
  <c r="AZ123" i="25"/>
  <c r="AY123" i="25"/>
  <c r="AW123" i="25"/>
  <c r="AS123" i="25"/>
  <c r="AR123" i="25"/>
  <c r="AN123" i="25"/>
  <c r="AM123" i="25"/>
  <c r="AE123" i="25"/>
  <c r="W123" i="25"/>
  <c r="V123" i="25" s="1"/>
  <c r="U123" i="25"/>
  <c r="T123" i="25"/>
  <c r="S123" i="25"/>
  <c r="R123" i="25"/>
  <c r="P123" i="25"/>
  <c r="O123" i="25"/>
  <c r="N123" i="25"/>
  <c r="M123" i="25"/>
  <c r="K123" i="25"/>
  <c r="J123" i="25"/>
  <c r="I123" i="25"/>
  <c r="H123" i="25"/>
  <c r="G123" i="25"/>
  <c r="A123" i="25"/>
  <c r="AC123" i="25" s="1"/>
  <c r="FS122" i="25"/>
  <c r="FP122" i="25"/>
  <c r="FO122" i="25"/>
  <c r="FJ122" i="25"/>
  <c r="FI122" i="25"/>
  <c r="FH122" i="25"/>
  <c r="FC122" i="25"/>
  <c r="FF122" i="25" s="1"/>
  <c r="FA122" i="25"/>
  <c r="EZ122" i="25"/>
  <c r="EX122" i="25"/>
  <c r="FG122" i="25" s="1"/>
  <c r="EW122" i="25"/>
  <c r="EO122" i="25"/>
  <c r="FE122" i="25" s="1"/>
  <c r="EN122" i="25"/>
  <c r="EM122" i="25"/>
  <c r="EL122" i="25"/>
  <c r="EK122" i="25"/>
  <c r="EJ122" i="25"/>
  <c r="EI122" i="25"/>
  <c r="EH122" i="25"/>
  <c r="EG122" i="25"/>
  <c r="EF122" i="25"/>
  <c r="EE122" i="25"/>
  <c r="ED122" i="25"/>
  <c r="EC122" i="25"/>
  <c r="EB122" i="25"/>
  <c r="EA122" i="25"/>
  <c r="DZ122" i="25"/>
  <c r="DY122" i="25"/>
  <c r="DU122" i="25"/>
  <c r="DT122" i="25"/>
  <c r="DS122" i="25"/>
  <c r="FV122" i="25" s="1"/>
  <c r="DR122" i="25"/>
  <c r="FT122" i="25" s="1"/>
  <c r="DQ122" i="25"/>
  <c r="DP122" i="25"/>
  <c r="DO122" i="25"/>
  <c r="DN122" i="25"/>
  <c r="DM122" i="25"/>
  <c r="DL122" i="25"/>
  <c r="DK122" i="25"/>
  <c r="DJ122" i="25"/>
  <c r="DI122" i="25"/>
  <c r="DH122" i="25"/>
  <c r="DG122" i="25"/>
  <c r="DF122" i="25"/>
  <c r="DE122" i="25"/>
  <c r="DD122" i="25"/>
  <c r="DC122" i="25"/>
  <c r="DB122" i="25"/>
  <c r="DA122" i="25"/>
  <c r="CZ122" i="25"/>
  <c r="CY122" i="25"/>
  <c r="CX122" i="25"/>
  <c r="CW122" i="25"/>
  <c r="CV122" i="25"/>
  <c r="CU122" i="25"/>
  <c r="CT122" i="25"/>
  <c r="CS122" i="25"/>
  <c r="CR122" i="25"/>
  <c r="CQ122" i="25"/>
  <c r="CP122" i="25"/>
  <c r="CO122" i="25"/>
  <c r="CN122" i="25"/>
  <c r="CM122" i="25"/>
  <c r="CL122" i="25"/>
  <c r="CK122" i="25"/>
  <c r="CJ122" i="25"/>
  <c r="CI122" i="25"/>
  <c r="CG122" i="25"/>
  <c r="BQ122" i="25"/>
  <c r="BP122" i="25"/>
  <c r="BO122" i="25"/>
  <c r="BN122" i="25"/>
  <c r="BM122" i="25"/>
  <c r="BL122" i="25"/>
  <c r="BK122" i="25"/>
  <c r="BJ122" i="25"/>
  <c r="BI122" i="25"/>
  <c r="BH122" i="25"/>
  <c r="BG122" i="25"/>
  <c r="BF122" i="25"/>
  <c r="BE122" i="25"/>
  <c r="BD122" i="25"/>
  <c r="BC122" i="25"/>
  <c r="BB122" i="25"/>
  <c r="BA122" i="25"/>
  <c r="AZ122" i="25"/>
  <c r="AY122" i="25"/>
  <c r="AW122" i="25"/>
  <c r="AS122" i="25"/>
  <c r="AR122" i="25"/>
  <c r="AN122" i="25"/>
  <c r="AM122" i="25"/>
  <c r="AE122" i="25"/>
  <c r="W122" i="25"/>
  <c r="V122" i="25" s="1"/>
  <c r="U122" i="25"/>
  <c r="T122" i="25"/>
  <c r="S122" i="25"/>
  <c r="R122" i="25"/>
  <c r="P122" i="25"/>
  <c r="O122" i="25"/>
  <c r="N122" i="25"/>
  <c r="M122" i="25"/>
  <c r="K122" i="25"/>
  <c r="J122" i="25"/>
  <c r="I122" i="25"/>
  <c r="H122" i="25"/>
  <c r="G122" i="25"/>
  <c r="A122" i="25"/>
  <c r="BS122" i="25" s="1"/>
  <c r="FS121" i="25"/>
  <c r="FP121" i="25"/>
  <c r="FO121" i="25"/>
  <c r="FJ121" i="25"/>
  <c r="FI121" i="25"/>
  <c r="FH121" i="25"/>
  <c r="FC121" i="25"/>
  <c r="FF121" i="25" s="1"/>
  <c r="FA121" i="25"/>
  <c r="EZ121" i="25"/>
  <c r="EX121" i="25"/>
  <c r="FG121" i="25" s="1"/>
  <c r="EW121" i="25"/>
  <c r="EO121" i="25"/>
  <c r="FE121" i="25" s="1"/>
  <c r="EN121" i="25"/>
  <c r="EM121" i="25"/>
  <c r="EL121" i="25"/>
  <c r="EK121" i="25"/>
  <c r="EJ121" i="25"/>
  <c r="EI121" i="25"/>
  <c r="EH121" i="25"/>
  <c r="EG121" i="25"/>
  <c r="EF121" i="25"/>
  <c r="EE121" i="25"/>
  <c r="ED121" i="25"/>
  <c r="EC121" i="25"/>
  <c r="EB121" i="25"/>
  <c r="EA121" i="25"/>
  <c r="DZ121" i="25"/>
  <c r="DY121" i="25"/>
  <c r="DU121" i="25"/>
  <c r="DT121" i="25"/>
  <c r="DS121" i="25"/>
  <c r="FV121" i="25" s="1"/>
  <c r="DR121" i="25"/>
  <c r="FT121" i="25" s="1"/>
  <c r="DQ121" i="25"/>
  <c r="DP121" i="25"/>
  <c r="DO121" i="25"/>
  <c r="DN121" i="25"/>
  <c r="DM121" i="25"/>
  <c r="DL121" i="25"/>
  <c r="DK121" i="25"/>
  <c r="DJ121" i="25"/>
  <c r="DI121" i="25"/>
  <c r="DH121" i="25"/>
  <c r="DG121" i="25"/>
  <c r="DF121" i="25"/>
  <c r="DE121" i="25"/>
  <c r="DD121" i="25"/>
  <c r="DC121" i="25"/>
  <c r="DB121" i="25"/>
  <c r="DA121" i="25"/>
  <c r="CZ121" i="25"/>
  <c r="CY121" i="25"/>
  <c r="CX121" i="25"/>
  <c r="CW121" i="25"/>
  <c r="CV121" i="25"/>
  <c r="CU121" i="25"/>
  <c r="CT121" i="25"/>
  <c r="CS121" i="25"/>
  <c r="CR121" i="25"/>
  <c r="CQ121" i="25"/>
  <c r="CP121" i="25"/>
  <c r="CO121" i="25"/>
  <c r="CN121" i="25"/>
  <c r="CM121" i="25"/>
  <c r="CL121" i="25"/>
  <c r="CK121" i="25"/>
  <c r="CJ121" i="25"/>
  <c r="CI121" i="25"/>
  <c r="CG121" i="25"/>
  <c r="BQ121" i="25"/>
  <c r="BP121" i="25"/>
  <c r="BO121" i="25"/>
  <c r="BN121" i="25"/>
  <c r="BM121" i="25"/>
  <c r="BL121" i="25"/>
  <c r="BK121" i="25"/>
  <c r="BJ121" i="25"/>
  <c r="BI121" i="25"/>
  <c r="BH121" i="25"/>
  <c r="BG121" i="25"/>
  <c r="BF121" i="25"/>
  <c r="BE121" i="25"/>
  <c r="BD121" i="25"/>
  <c r="BC121" i="25"/>
  <c r="BB121" i="25"/>
  <c r="BA121" i="25"/>
  <c r="AZ121" i="25"/>
  <c r="AY121" i="25"/>
  <c r="AW121" i="25"/>
  <c r="AS121" i="25"/>
  <c r="AR121" i="25"/>
  <c r="AN121" i="25"/>
  <c r="AM121" i="25"/>
  <c r="AE121" i="25"/>
  <c r="W121" i="25"/>
  <c r="V121" i="25" s="1"/>
  <c r="U121" i="25"/>
  <c r="T121" i="25"/>
  <c r="S121" i="25"/>
  <c r="R121" i="25"/>
  <c r="P121" i="25"/>
  <c r="O121" i="25"/>
  <c r="N121" i="25"/>
  <c r="M121" i="25"/>
  <c r="K121" i="25"/>
  <c r="J121" i="25"/>
  <c r="I121" i="25"/>
  <c r="H121" i="25"/>
  <c r="G121" i="25"/>
  <c r="A121" i="25"/>
  <c r="EP121" i="25" s="1"/>
  <c r="FS120" i="25"/>
  <c r="FP120" i="25"/>
  <c r="FO120" i="25"/>
  <c r="FJ120" i="25"/>
  <c r="FI120" i="25"/>
  <c r="FH120" i="25"/>
  <c r="FC120" i="25"/>
  <c r="FF120" i="25" s="1"/>
  <c r="FA120" i="25"/>
  <c r="EZ120" i="25"/>
  <c r="EX120" i="25"/>
  <c r="FG120" i="25" s="1"/>
  <c r="EW120" i="25"/>
  <c r="EO120" i="25"/>
  <c r="FE120" i="25" s="1"/>
  <c r="EN120" i="25"/>
  <c r="EM120" i="25"/>
  <c r="EL120" i="25"/>
  <c r="EK120" i="25"/>
  <c r="EJ120" i="25"/>
  <c r="EI120" i="25"/>
  <c r="EH120" i="25"/>
  <c r="EG120" i="25"/>
  <c r="EF120" i="25"/>
  <c r="EE120" i="25"/>
  <c r="ED120" i="25"/>
  <c r="EC120" i="25"/>
  <c r="EB120" i="25"/>
  <c r="EA120" i="25"/>
  <c r="DZ120" i="25"/>
  <c r="DY120" i="25"/>
  <c r="DU120" i="25"/>
  <c r="DT120" i="25"/>
  <c r="DS120" i="25"/>
  <c r="FV120" i="25" s="1"/>
  <c r="DR120" i="25"/>
  <c r="DQ120" i="25"/>
  <c r="DP120" i="25"/>
  <c r="DO120" i="25"/>
  <c r="DN120" i="25"/>
  <c r="DM120" i="25"/>
  <c r="DL120" i="25"/>
  <c r="DK120" i="25"/>
  <c r="DJ120" i="25"/>
  <c r="DI120" i="25"/>
  <c r="DH120" i="25"/>
  <c r="DG120" i="25"/>
  <c r="DF120" i="25"/>
  <c r="DE120" i="25"/>
  <c r="DD120" i="25"/>
  <c r="DC120" i="25"/>
  <c r="DB120" i="25"/>
  <c r="DA120" i="25"/>
  <c r="CZ120" i="25"/>
  <c r="CY120" i="25"/>
  <c r="CX120" i="25"/>
  <c r="CW120" i="25"/>
  <c r="CV120" i="25"/>
  <c r="CU120" i="25"/>
  <c r="CT120" i="25"/>
  <c r="CS120" i="25"/>
  <c r="CR120" i="25"/>
  <c r="CQ120" i="25"/>
  <c r="CP120" i="25"/>
  <c r="CO120" i="25"/>
  <c r="CN120" i="25"/>
  <c r="CM120" i="25"/>
  <c r="CL120" i="25"/>
  <c r="CK120" i="25"/>
  <c r="CJ120" i="25"/>
  <c r="CI120" i="25"/>
  <c r="CG120" i="25"/>
  <c r="BQ120" i="25"/>
  <c r="BP120" i="25"/>
  <c r="BO120" i="25"/>
  <c r="BN120" i="25"/>
  <c r="BM120" i="25"/>
  <c r="BL120" i="25"/>
  <c r="BK120" i="25"/>
  <c r="BJ120" i="25"/>
  <c r="BI120" i="25"/>
  <c r="BH120" i="25"/>
  <c r="BG120" i="25"/>
  <c r="BF120" i="25"/>
  <c r="BE120" i="25"/>
  <c r="BD120" i="25"/>
  <c r="BC120" i="25"/>
  <c r="BB120" i="25"/>
  <c r="BA120" i="25"/>
  <c r="AZ120" i="25"/>
  <c r="AY120" i="25"/>
  <c r="AW120" i="25"/>
  <c r="AS120" i="25"/>
  <c r="AR120" i="25"/>
  <c r="AN120" i="25"/>
  <c r="AM120" i="25"/>
  <c r="AE120" i="25"/>
  <c r="W120" i="25"/>
  <c r="V120" i="25" s="1"/>
  <c r="U120" i="25"/>
  <c r="T120" i="25"/>
  <c r="S120" i="25"/>
  <c r="R120" i="25"/>
  <c r="P120" i="25"/>
  <c r="O120" i="25"/>
  <c r="N120" i="25"/>
  <c r="M120" i="25"/>
  <c r="K120" i="25"/>
  <c r="J120" i="25"/>
  <c r="I120" i="25"/>
  <c r="H120" i="25"/>
  <c r="G120" i="25"/>
  <c r="A120" i="25"/>
  <c r="FS119" i="25"/>
  <c r="FP119" i="25"/>
  <c r="FO119" i="25"/>
  <c r="FJ119" i="25"/>
  <c r="FI119" i="25"/>
  <c r="FH119" i="25"/>
  <c r="FC119" i="25"/>
  <c r="FF119" i="25" s="1"/>
  <c r="FA119" i="25"/>
  <c r="EZ119" i="25"/>
  <c r="EX119" i="25"/>
  <c r="FG119" i="25" s="1"/>
  <c r="EW119" i="25"/>
  <c r="EO119" i="25"/>
  <c r="FE119" i="25" s="1"/>
  <c r="EN119" i="25"/>
  <c r="EM119" i="25"/>
  <c r="EL119" i="25"/>
  <c r="EK119" i="25"/>
  <c r="EJ119" i="25"/>
  <c r="EI119" i="25"/>
  <c r="EH119" i="25"/>
  <c r="EG119" i="25"/>
  <c r="EF119" i="25"/>
  <c r="EE119" i="25"/>
  <c r="ED119" i="25"/>
  <c r="EC119" i="25"/>
  <c r="EB119" i="25"/>
  <c r="EA119" i="25"/>
  <c r="DZ119" i="25"/>
  <c r="DY119" i="25"/>
  <c r="DU119" i="25"/>
  <c r="DT119" i="25"/>
  <c r="DS119" i="25"/>
  <c r="FV119" i="25" s="1"/>
  <c r="DR119" i="25"/>
  <c r="DQ119" i="25"/>
  <c r="DP119" i="25"/>
  <c r="DO119" i="25"/>
  <c r="DN119" i="25"/>
  <c r="DM119" i="25"/>
  <c r="DL119" i="25"/>
  <c r="DK119" i="25"/>
  <c r="DJ119" i="25"/>
  <c r="DI119" i="25"/>
  <c r="DH119" i="25"/>
  <c r="DG119" i="25"/>
  <c r="DF119" i="25"/>
  <c r="DE119" i="25"/>
  <c r="DD119" i="25"/>
  <c r="DC119" i="25"/>
  <c r="DB119" i="25"/>
  <c r="DA119" i="25"/>
  <c r="CZ119" i="25"/>
  <c r="CY119" i="25"/>
  <c r="CX119" i="25"/>
  <c r="CW119" i="25"/>
  <c r="CV119" i="25"/>
  <c r="CU119" i="25"/>
  <c r="CT119" i="25"/>
  <c r="CS119" i="25"/>
  <c r="CR119" i="25"/>
  <c r="CQ119" i="25"/>
  <c r="CP119" i="25"/>
  <c r="CO119" i="25"/>
  <c r="CN119" i="25"/>
  <c r="CM119" i="25"/>
  <c r="CL119" i="25"/>
  <c r="CK119" i="25"/>
  <c r="CJ119" i="25"/>
  <c r="CI119" i="25"/>
  <c r="CG119" i="25"/>
  <c r="BQ119" i="25"/>
  <c r="BP119" i="25"/>
  <c r="BO119" i="25"/>
  <c r="BN119" i="25"/>
  <c r="BM119" i="25"/>
  <c r="BL119" i="25"/>
  <c r="BK119" i="25"/>
  <c r="BJ119" i="25"/>
  <c r="BI119" i="25"/>
  <c r="BH119" i="25"/>
  <c r="BG119" i="25"/>
  <c r="BF119" i="25"/>
  <c r="BE119" i="25"/>
  <c r="BD119" i="25"/>
  <c r="BC119" i="25"/>
  <c r="BB119" i="25"/>
  <c r="BA119" i="25"/>
  <c r="AZ119" i="25"/>
  <c r="AY119" i="25"/>
  <c r="AW119" i="25"/>
  <c r="AS119" i="25"/>
  <c r="AR119" i="25"/>
  <c r="AN119" i="25"/>
  <c r="AM119" i="25"/>
  <c r="AE119" i="25"/>
  <c r="W119" i="25"/>
  <c r="V119" i="25" s="1"/>
  <c r="U119" i="25"/>
  <c r="T119" i="25"/>
  <c r="S119" i="25"/>
  <c r="R119" i="25"/>
  <c r="P119" i="25"/>
  <c r="O119" i="25"/>
  <c r="N119" i="25"/>
  <c r="M119" i="25"/>
  <c r="K119" i="25"/>
  <c r="J119" i="25"/>
  <c r="I119" i="25"/>
  <c r="H119" i="25"/>
  <c r="G119" i="25"/>
  <c r="A119" i="25"/>
  <c r="FS118" i="25"/>
  <c r="FP118" i="25"/>
  <c r="FO118" i="25"/>
  <c r="FJ118" i="25"/>
  <c r="FI118" i="25"/>
  <c r="FH118" i="25"/>
  <c r="FC118" i="25"/>
  <c r="FF118" i="25" s="1"/>
  <c r="FA118" i="25"/>
  <c r="EZ118" i="25"/>
  <c r="EX118" i="25"/>
  <c r="FG118" i="25" s="1"/>
  <c r="EW118" i="25"/>
  <c r="EO118" i="25"/>
  <c r="FE118" i="25" s="1"/>
  <c r="EN118" i="25"/>
  <c r="EM118" i="25"/>
  <c r="EL118" i="25"/>
  <c r="EK118" i="25"/>
  <c r="EJ118" i="25"/>
  <c r="EI118" i="25"/>
  <c r="EH118" i="25"/>
  <c r="EG118" i="25"/>
  <c r="EF118" i="25"/>
  <c r="EE118" i="25"/>
  <c r="ED118" i="25"/>
  <c r="EC118" i="25"/>
  <c r="EB118" i="25"/>
  <c r="EA118" i="25"/>
  <c r="DZ118" i="25"/>
  <c r="DY118" i="25"/>
  <c r="DU118" i="25"/>
  <c r="DT118" i="25"/>
  <c r="DS118" i="25"/>
  <c r="FV118" i="25" s="1"/>
  <c r="DR118" i="25"/>
  <c r="FT118" i="25" s="1"/>
  <c r="DQ118" i="25"/>
  <c r="DP118" i="25"/>
  <c r="DO118" i="25"/>
  <c r="DN118" i="25"/>
  <c r="DM118" i="25"/>
  <c r="DL118" i="25"/>
  <c r="DK118" i="25"/>
  <c r="DJ118" i="25"/>
  <c r="DI118" i="25"/>
  <c r="DH118" i="25"/>
  <c r="DG118" i="25"/>
  <c r="DF118" i="25"/>
  <c r="DE118" i="25"/>
  <c r="DD118" i="25"/>
  <c r="DC118" i="25"/>
  <c r="DB118" i="25"/>
  <c r="DA118" i="25"/>
  <c r="CZ118" i="25"/>
  <c r="CY118" i="25"/>
  <c r="CX118" i="25"/>
  <c r="CW118" i="25"/>
  <c r="CV118" i="25"/>
  <c r="CU118" i="25"/>
  <c r="CT118" i="25"/>
  <c r="CS118" i="25"/>
  <c r="CR118" i="25"/>
  <c r="CQ118" i="25"/>
  <c r="CP118" i="25"/>
  <c r="CO118" i="25"/>
  <c r="CN118" i="25"/>
  <c r="CM118" i="25"/>
  <c r="CL118" i="25"/>
  <c r="CK118" i="25"/>
  <c r="CJ118" i="25"/>
  <c r="CI118" i="25"/>
  <c r="CG118" i="25"/>
  <c r="BQ118" i="25"/>
  <c r="BP118" i="25"/>
  <c r="BO118" i="25"/>
  <c r="BN118" i="25"/>
  <c r="BM118" i="25"/>
  <c r="BL118" i="25"/>
  <c r="BK118" i="25"/>
  <c r="BJ118" i="25"/>
  <c r="BI118" i="25"/>
  <c r="BH118" i="25"/>
  <c r="BG118" i="25"/>
  <c r="BF118" i="25"/>
  <c r="BE118" i="25"/>
  <c r="BD118" i="25"/>
  <c r="BC118" i="25"/>
  <c r="BB118" i="25"/>
  <c r="BA118" i="25"/>
  <c r="AZ118" i="25"/>
  <c r="AY118" i="25"/>
  <c r="AW118" i="25"/>
  <c r="AS118" i="25"/>
  <c r="AR118" i="25"/>
  <c r="AN118" i="25"/>
  <c r="AM118" i="25"/>
  <c r="AE118" i="25"/>
  <c r="W118" i="25"/>
  <c r="V118" i="25" s="1"/>
  <c r="U118" i="25"/>
  <c r="T118" i="25"/>
  <c r="S118" i="25"/>
  <c r="R118" i="25"/>
  <c r="P118" i="25"/>
  <c r="O118" i="25"/>
  <c r="N118" i="25"/>
  <c r="M118" i="25"/>
  <c r="K118" i="25"/>
  <c r="J118" i="25"/>
  <c r="I118" i="25"/>
  <c r="H118" i="25"/>
  <c r="G118" i="25"/>
  <c r="A118" i="25"/>
  <c r="AQ118" i="25" s="1"/>
  <c r="FS117" i="25"/>
  <c r="FP117" i="25"/>
  <c r="FO117" i="25"/>
  <c r="FJ117" i="25"/>
  <c r="FI117" i="25"/>
  <c r="FH117" i="25"/>
  <c r="FG117" i="25"/>
  <c r="FC117" i="25"/>
  <c r="FF117" i="25" s="1"/>
  <c r="FA117" i="25"/>
  <c r="EZ117" i="25"/>
  <c r="EX117" i="25"/>
  <c r="EW117" i="25"/>
  <c r="EO117" i="25"/>
  <c r="FE117" i="25" s="1"/>
  <c r="EN117" i="25"/>
  <c r="EM117" i="25"/>
  <c r="EL117" i="25"/>
  <c r="EK117" i="25"/>
  <c r="EJ117" i="25"/>
  <c r="EI117" i="25"/>
  <c r="EH117" i="25"/>
  <c r="EG117" i="25"/>
  <c r="EF117" i="25"/>
  <c r="EE117" i="25"/>
  <c r="ED117" i="25"/>
  <c r="EC117" i="25"/>
  <c r="EB117" i="25"/>
  <c r="EA117" i="25"/>
  <c r="DZ117" i="25"/>
  <c r="DY117" i="25"/>
  <c r="DU117" i="25"/>
  <c r="DT117" i="25"/>
  <c r="DS117" i="25"/>
  <c r="FV117" i="25" s="1"/>
  <c r="DR117" i="25"/>
  <c r="DQ117" i="25"/>
  <c r="DP117" i="25"/>
  <c r="DO117" i="25"/>
  <c r="DN117" i="25"/>
  <c r="DM117" i="25"/>
  <c r="DL117" i="25"/>
  <c r="DK117" i="25"/>
  <c r="DJ117" i="25"/>
  <c r="DI117" i="25"/>
  <c r="DH117" i="25"/>
  <c r="DG117" i="25"/>
  <c r="DF117" i="25"/>
  <c r="DE117" i="25"/>
  <c r="DD117" i="25"/>
  <c r="DC117" i="25"/>
  <c r="DB117" i="25"/>
  <c r="DA117" i="25"/>
  <c r="CZ117" i="25"/>
  <c r="CY117" i="25"/>
  <c r="CX117" i="25"/>
  <c r="CW117" i="25"/>
  <c r="CV117" i="25"/>
  <c r="CU117" i="25"/>
  <c r="CT117" i="25"/>
  <c r="CS117" i="25"/>
  <c r="CR117" i="25"/>
  <c r="CQ117" i="25"/>
  <c r="CP117" i="25"/>
  <c r="CO117" i="25"/>
  <c r="CN117" i="25"/>
  <c r="CM117" i="25"/>
  <c r="CL117" i="25"/>
  <c r="CK117" i="25"/>
  <c r="CJ117" i="25"/>
  <c r="CI117" i="25"/>
  <c r="CG117" i="25"/>
  <c r="BQ117" i="25"/>
  <c r="BP117" i="25"/>
  <c r="BO117" i="25"/>
  <c r="BN117" i="25"/>
  <c r="BM117" i="25"/>
  <c r="BL117" i="25"/>
  <c r="BK117" i="25"/>
  <c r="BJ117" i="25"/>
  <c r="BI117" i="25"/>
  <c r="BH117" i="25"/>
  <c r="BG117" i="25"/>
  <c r="BF117" i="25"/>
  <c r="BE117" i="25"/>
  <c r="BD117" i="25"/>
  <c r="BC117" i="25"/>
  <c r="BB117" i="25"/>
  <c r="BA117" i="25"/>
  <c r="AZ117" i="25"/>
  <c r="AY117" i="25"/>
  <c r="AW117" i="25"/>
  <c r="AS117" i="25"/>
  <c r="AR117" i="25"/>
  <c r="AN117" i="25"/>
  <c r="AM117" i="25"/>
  <c r="AE117" i="25"/>
  <c r="W117" i="25"/>
  <c r="V117" i="25" s="1"/>
  <c r="U117" i="25"/>
  <c r="T117" i="25"/>
  <c r="S117" i="25"/>
  <c r="R117" i="25"/>
  <c r="P117" i="25"/>
  <c r="O117" i="25"/>
  <c r="N117" i="25"/>
  <c r="M117" i="25"/>
  <c r="K117" i="25"/>
  <c r="J117" i="25"/>
  <c r="I117" i="25"/>
  <c r="H117" i="25"/>
  <c r="G117" i="25"/>
  <c r="A117" i="25"/>
  <c r="Z117" i="25" s="1"/>
  <c r="FS116" i="25"/>
  <c r="FP116" i="25"/>
  <c r="FO116" i="25"/>
  <c r="FJ116" i="25"/>
  <c r="FI116" i="25"/>
  <c r="FH116" i="25"/>
  <c r="FG116" i="25"/>
  <c r="FC116" i="25"/>
  <c r="FF116" i="25" s="1"/>
  <c r="FA116" i="25"/>
  <c r="EZ116" i="25"/>
  <c r="EX116" i="25"/>
  <c r="EW116" i="25"/>
  <c r="EO116" i="25"/>
  <c r="FE116" i="25" s="1"/>
  <c r="EN116" i="25"/>
  <c r="EM116" i="25"/>
  <c r="EL116" i="25"/>
  <c r="EK116" i="25"/>
  <c r="EJ116" i="25"/>
  <c r="EI116" i="25"/>
  <c r="EH116" i="25"/>
  <c r="EG116" i="25"/>
  <c r="EF116" i="25"/>
  <c r="EE116" i="25"/>
  <c r="ED116" i="25"/>
  <c r="EC116" i="25"/>
  <c r="EB116" i="25"/>
  <c r="EA116" i="25"/>
  <c r="DZ116" i="25"/>
  <c r="DY116" i="25"/>
  <c r="DU116" i="25"/>
  <c r="DT116" i="25"/>
  <c r="DS116" i="25"/>
  <c r="FV116" i="25" s="1"/>
  <c r="DR116" i="25"/>
  <c r="FT116" i="25" s="1"/>
  <c r="DQ116" i="25"/>
  <c r="DP116" i="25"/>
  <c r="DO116" i="25"/>
  <c r="DN116" i="25"/>
  <c r="DM116" i="25"/>
  <c r="DL116" i="25"/>
  <c r="DK116" i="25"/>
  <c r="DJ116" i="25"/>
  <c r="DI116" i="25"/>
  <c r="DH116" i="25"/>
  <c r="DG116" i="25"/>
  <c r="DF116" i="25"/>
  <c r="DE116" i="25"/>
  <c r="DD116" i="25"/>
  <c r="DC116" i="25"/>
  <c r="DB116" i="25"/>
  <c r="DA116" i="25"/>
  <c r="CZ116" i="25"/>
  <c r="CY116" i="25"/>
  <c r="CX116" i="25"/>
  <c r="CW116" i="25"/>
  <c r="CV116" i="25"/>
  <c r="CU116" i="25"/>
  <c r="CT116" i="25"/>
  <c r="CS116" i="25"/>
  <c r="CR116" i="25"/>
  <c r="CQ116" i="25"/>
  <c r="CP116" i="25"/>
  <c r="CO116" i="25"/>
  <c r="CN116" i="25"/>
  <c r="CM116" i="25"/>
  <c r="CL116" i="25"/>
  <c r="CK116" i="25"/>
  <c r="CJ116" i="25"/>
  <c r="CI116" i="25"/>
  <c r="CG116" i="25"/>
  <c r="BQ116" i="25"/>
  <c r="BP116" i="25"/>
  <c r="BO116" i="25"/>
  <c r="BN116" i="25"/>
  <c r="BM116" i="25"/>
  <c r="BL116" i="25"/>
  <c r="BK116" i="25"/>
  <c r="BJ116" i="25"/>
  <c r="BI116" i="25"/>
  <c r="BH116" i="25"/>
  <c r="BG116" i="25"/>
  <c r="BF116" i="25"/>
  <c r="BE116" i="25"/>
  <c r="BD116" i="25"/>
  <c r="BC116" i="25"/>
  <c r="BB116" i="25"/>
  <c r="BA116" i="25"/>
  <c r="AZ116" i="25"/>
  <c r="AY116" i="25"/>
  <c r="AW116" i="25"/>
  <c r="AS116" i="25"/>
  <c r="AR116" i="25"/>
  <c r="AN116" i="25"/>
  <c r="AM116" i="25"/>
  <c r="AE116" i="25"/>
  <c r="W116" i="25"/>
  <c r="V116" i="25" s="1"/>
  <c r="U116" i="25"/>
  <c r="T116" i="25"/>
  <c r="S116" i="25"/>
  <c r="R116" i="25"/>
  <c r="P116" i="25"/>
  <c r="O116" i="25"/>
  <c r="N116" i="25"/>
  <c r="M116" i="25"/>
  <c r="K116" i="25"/>
  <c r="J116" i="25"/>
  <c r="I116" i="25"/>
  <c r="H116" i="25"/>
  <c r="G116" i="25"/>
  <c r="A116" i="25"/>
  <c r="FS115" i="25"/>
  <c r="FP115" i="25"/>
  <c r="FO115" i="25"/>
  <c r="FJ115" i="25"/>
  <c r="FI115" i="25"/>
  <c r="FH115" i="25"/>
  <c r="FG115" i="25"/>
  <c r="FC115" i="25"/>
  <c r="FF115" i="25" s="1"/>
  <c r="FA115" i="25"/>
  <c r="EZ115" i="25"/>
  <c r="EX115" i="25"/>
  <c r="EW115" i="25"/>
  <c r="EO115" i="25"/>
  <c r="FE115" i="25" s="1"/>
  <c r="EN115" i="25"/>
  <c r="EM115" i="25"/>
  <c r="EL115" i="25"/>
  <c r="EK115" i="25"/>
  <c r="EJ115" i="25"/>
  <c r="EI115" i="25"/>
  <c r="EH115" i="25"/>
  <c r="EG115" i="25"/>
  <c r="EF115" i="25"/>
  <c r="EE115" i="25"/>
  <c r="ED115" i="25"/>
  <c r="EC115" i="25"/>
  <c r="EB115" i="25"/>
  <c r="EA115" i="25"/>
  <c r="DZ115" i="25"/>
  <c r="DY115" i="25"/>
  <c r="DU115" i="25"/>
  <c r="DT115" i="25"/>
  <c r="DS115" i="25"/>
  <c r="FV115" i="25" s="1"/>
  <c r="DR115" i="25"/>
  <c r="DQ115" i="25"/>
  <c r="DP115" i="25"/>
  <c r="DO115" i="25"/>
  <c r="DN115" i="25"/>
  <c r="DM115" i="25"/>
  <c r="DL115" i="25"/>
  <c r="DK115" i="25"/>
  <c r="DJ115" i="25"/>
  <c r="DI115" i="25"/>
  <c r="DH115" i="25"/>
  <c r="DG115" i="25"/>
  <c r="DF115" i="25"/>
  <c r="DE115" i="25"/>
  <c r="DD115" i="25"/>
  <c r="DC115" i="25"/>
  <c r="DB115" i="25"/>
  <c r="DA115" i="25"/>
  <c r="CZ115" i="25"/>
  <c r="CY115" i="25"/>
  <c r="CX115" i="25"/>
  <c r="CW115" i="25"/>
  <c r="CV115" i="25"/>
  <c r="CU115" i="25"/>
  <c r="CT115" i="25"/>
  <c r="CS115" i="25"/>
  <c r="CR115" i="25"/>
  <c r="CQ115" i="25"/>
  <c r="CP115" i="25"/>
  <c r="CO115" i="25"/>
  <c r="CN115" i="25"/>
  <c r="CM115" i="25"/>
  <c r="CL115" i="25"/>
  <c r="CK115" i="25"/>
  <c r="CJ115" i="25"/>
  <c r="CI115" i="25"/>
  <c r="CG115" i="25"/>
  <c r="BQ115" i="25"/>
  <c r="BP115" i="25"/>
  <c r="BO115" i="25"/>
  <c r="BN115" i="25"/>
  <c r="BM115" i="25"/>
  <c r="BL115" i="25"/>
  <c r="BK115" i="25"/>
  <c r="BJ115" i="25"/>
  <c r="BI115" i="25"/>
  <c r="BH115" i="25"/>
  <c r="BG115" i="25"/>
  <c r="BF115" i="25"/>
  <c r="BE115" i="25"/>
  <c r="BD115" i="25"/>
  <c r="BC115" i="25"/>
  <c r="BB115" i="25"/>
  <c r="BA115" i="25"/>
  <c r="AZ115" i="25"/>
  <c r="AY115" i="25"/>
  <c r="AW115" i="25"/>
  <c r="AS115" i="25"/>
  <c r="AR115" i="25"/>
  <c r="AN115" i="25"/>
  <c r="AM115" i="25"/>
  <c r="AE115" i="25"/>
  <c r="W115" i="25"/>
  <c r="V115" i="25" s="1"/>
  <c r="U115" i="25"/>
  <c r="T115" i="25"/>
  <c r="S115" i="25"/>
  <c r="R115" i="25"/>
  <c r="P115" i="25"/>
  <c r="O115" i="25"/>
  <c r="N115" i="25"/>
  <c r="M115" i="25"/>
  <c r="K115" i="25"/>
  <c r="J115" i="25"/>
  <c r="I115" i="25"/>
  <c r="H115" i="25"/>
  <c r="G115" i="25"/>
  <c r="A115" i="25"/>
  <c r="FS114" i="25"/>
  <c r="FP114" i="25"/>
  <c r="FO114" i="25"/>
  <c r="FJ114" i="25"/>
  <c r="FI114" i="25"/>
  <c r="FH114" i="25"/>
  <c r="FC114" i="25"/>
  <c r="FF114" i="25" s="1"/>
  <c r="FA114" i="25"/>
  <c r="EZ114" i="25"/>
  <c r="EX114" i="25"/>
  <c r="FG114" i="25" s="1"/>
  <c r="EW114" i="25"/>
  <c r="EO114" i="25"/>
  <c r="FE114" i="25" s="1"/>
  <c r="EN114" i="25"/>
  <c r="EM114" i="25"/>
  <c r="EL114" i="25"/>
  <c r="EK114" i="25"/>
  <c r="EJ114" i="25"/>
  <c r="EI114" i="25"/>
  <c r="EH114" i="25"/>
  <c r="EG114" i="25"/>
  <c r="EF114" i="25"/>
  <c r="EE114" i="25"/>
  <c r="ED114" i="25"/>
  <c r="EC114" i="25"/>
  <c r="EB114" i="25"/>
  <c r="EA114" i="25"/>
  <c r="DZ114" i="25"/>
  <c r="DY114" i="25"/>
  <c r="DU114" i="25"/>
  <c r="DT114" i="25"/>
  <c r="DS114" i="25"/>
  <c r="FV114" i="25" s="1"/>
  <c r="DR114" i="25"/>
  <c r="FT114" i="25" s="1"/>
  <c r="DQ114" i="25"/>
  <c r="DP114" i="25"/>
  <c r="DO114" i="25"/>
  <c r="DN114" i="25"/>
  <c r="DM114" i="25"/>
  <c r="DL114" i="25"/>
  <c r="DK114" i="25"/>
  <c r="DJ114" i="25"/>
  <c r="DI114" i="25"/>
  <c r="DH114" i="25"/>
  <c r="DG114" i="25"/>
  <c r="DF114" i="25"/>
  <c r="DE114" i="25"/>
  <c r="DD114" i="25"/>
  <c r="DC114" i="25"/>
  <c r="DB114" i="25"/>
  <c r="DA114" i="25"/>
  <c r="CZ114" i="25"/>
  <c r="CY114" i="25"/>
  <c r="CX114" i="25"/>
  <c r="CW114" i="25"/>
  <c r="CV114" i="25"/>
  <c r="CU114" i="25"/>
  <c r="CT114" i="25"/>
  <c r="CS114" i="25"/>
  <c r="CR114" i="25"/>
  <c r="CQ114" i="25"/>
  <c r="CP114" i="25"/>
  <c r="CO114" i="25"/>
  <c r="CN114" i="25"/>
  <c r="CM114" i="25"/>
  <c r="CL114" i="25"/>
  <c r="CK114" i="25"/>
  <c r="CJ114" i="25"/>
  <c r="CI114" i="25"/>
  <c r="CG114" i="25"/>
  <c r="BQ114" i="25"/>
  <c r="BP114" i="25"/>
  <c r="BO114" i="25"/>
  <c r="BN114" i="25"/>
  <c r="BM114" i="25"/>
  <c r="BL114" i="25"/>
  <c r="BK114" i="25"/>
  <c r="BJ114" i="25"/>
  <c r="BI114" i="25"/>
  <c r="BH114" i="25"/>
  <c r="BG114" i="25"/>
  <c r="BF114" i="25"/>
  <c r="BE114" i="25"/>
  <c r="BD114" i="25"/>
  <c r="BC114" i="25"/>
  <c r="BB114" i="25"/>
  <c r="BA114" i="25"/>
  <c r="AZ114" i="25"/>
  <c r="AY114" i="25"/>
  <c r="AW114" i="25"/>
  <c r="AS114" i="25"/>
  <c r="AR114" i="25"/>
  <c r="AN114" i="25"/>
  <c r="AM114" i="25"/>
  <c r="AE114" i="25"/>
  <c r="W114" i="25"/>
  <c r="V114" i="25" s="1"/>
  <c r="U114" i="25"/>
  <c r="T114" i="25"/>
  <c r="S114" i="25"/>
  <c r="R114" i="25"/>
  <c r="P114" i="25"/>
  <c r="O114" i="25"/>
  <c r="N114" i="25"/>
  <c r="M114" i="25"/>
  <c r="K114" i="25"/>
  <c r="J114" i="25"/>
  <c r="I114" i="25"/>
  <c r="H114" i="25"/>
  <c r="G114" i="25"/>
  <c r="A114" i="25"/>
  <c r="FS113" i="25"/>
  <c r="FP113" i="25"/>
  <c r="FO113" i="25"/>
  <c r="FJ113" i="25"/>
  <c r="FI113" i="25"/>
  <c r="FH113" i="25"/>
  <c r="FC113" i="25"/>
  <c r="FF113" i="25" s="1"/>
  <c r="FA113" i="25"/>
  <c r="EZ113" i="25"/>
  <c r="EX113" i="25"/>
  <c r="FG113" i="25" s="1"/>
  <c r="EW113" i="25"/>
  <c r="EO113" i="25"/>
  <c r="FE113" i="25" s="1"/>
  <c r="EN113" i="25"/>
  <c r="EM113" i="25"/>
  <c r="EL113" i="25"/>
  <c r="EK113" i="25"/>
  <c r="EJ113" i="25"/>
  <c r="EI113" i="25"/>
  <c r="EH113" i="25"/>
  <c r="EG113" i="25"/>
  <c r="EF113" i="25"/>
  <c r="EE113" i="25"/>
  <c r="ED113" i="25"/>
  <c r="EC113" i="25"/>
  <c r="EB113" i="25"/>
  <c r="EA113" i="25"/>
  <c r="DZ113" i="25"/>
  <c r="DY113" i="25"/>
  <c r="DU113" i="25"/>
  <c r="DT113" i="25"/>
  <c r="DS113" i="25"/>
  <c r="FV113" i="25" s="1"/>
  <c r="DR113" i="25"/>
  <c r="FT113" i="25" s="1"/>
  <c r="DQ113" i="25"/>
  <c r="DP113" i="25"/>
  <c r="DO113" i="25"/>
  <c r="DN113" i="25"/>
  <c r="DM113" i="25"/>
  <c r="DL113" i="25"/>
  <c r="DK113" i="25"/>
  <c r="DJ113" i="25"/>
  <c r="DI113" i="25"/>
  <c r="DH113" i="25"/>
  <c r="DG113" i="25"/>
  <c r="DF113" i="25"/>
  <c r="DE113" i="25"/>
  <c r="DD113" i="25"/>
  <c r="DC113" i="25"/>
  <c r="DB113" i="25"/>
  <c r="DA113" i="25"/>
  <c r="CZ113" i="25"/>
  <c r="CY113" i="25"/>
  <c r="CX113" i="25"/>
  <c r="CW113" i="25"/>
  <c r="CV113" i="25"/>
  <c r="CU113" i="25"/>
  <c r="CT113" i="25"/>
  <c r="CS113" i="25"/>
  <c r="CR113" i="25"/>
  <c r="CQ113" i="25"/>
  <c r="CP113" i="25"/>
  <c r="CO113" i="25"/>
  <c r="CN113" i="25"/>
  <c r="CM113" i="25"/>
  <c r="CL113" i="25"/>
  <c r="CK113" i="25"/>
  <c r="CJ113" i="25"/>
  <c r="CI113" i="25"/>
  <c r="CG113" i="25"/>
  <c r="BQ113" i="25"/>
  <c r="BP113" i="25"/>
  <c r="BO113" i="25"/>
  <c r="BN113" i="25"/>
  <c r="BM113" i="25"/>
  <c r="BL113" i="25"/>
  <c r="BK113" i="25"/>
  <c r="BJ113" i="25"/>
  <c r="BI113" i="25"/>
  <c r="BH113" i="25"/>
  <c r="BG113" i="25"/>
  <c r="BF113" i="25"/>
  <c r="BE113" i="25"/>
  <c r="BD113" i="25"/>
  <c r="BC113" i="25"/>
  <c r="BB113" i="25"/>
  <c r="BA113" i="25"/>
  <c r="AZ113" i="25"/>
  <c r="AY113" i="25"/>
  <c r="AW113" i="25"/>
  <c r="AS113" i="25"/>
  <c r="AR113" i="25"/>
  <c r="AN113" i="25"/>
  <c r="AM113" i="25"/>
  <c r="AE113" i="25"/>
  <c r="W113" i="25"/>
  <c r="V113" i="25" s="1"/>
  <c r="U113" i="25"/>
  <c r="T113" i="25"/>
  <c r="S113" i="25"/>
  <c r="R113" i="25"/>
  <c r="P113" i="25"/>
  <c r="O113" i="25"/>
  <c r="N113" i="25"/>
  <c r="M113" i="25"/>
  <c r="K113" i="25"/>
  <c r="J113" i="25"/>
  <c r="I113" i="25"/>
  <c r="H113" i="25"/>
  <c r="G113" i="25"/>
  <c r="A113" i="25"/>
  <c r="FQ113" i="25" s="1"/>
  <c r="FS112" i="25"/>
  <c r="FP112" i="25"/>
  <c r="FO112" i="25"/>
  <c r="FJ112" i="25"/>
  <c r="FI112" i="25"/>
  <c r="FH112" i="25"/>
  <c r="FC112" i="25"/>
  <c r="FF112" i="25" s="1"/>
  <c r="FA112" i="25"/>
  <c r="EZ112" i="25"/>
  <c r="EX112" i="25"/>
  <c r="FG112" i="25" s="1"/>
  <c r="EW112" i="25"/>
  <c r="EO112" i="25"/>
  <c r="FE112" i="25" s="1"/>
  <c r="EN112" i="25"/>
  <c r="EM112" i="25"/>
  <c r="EL112" i="25"/>
  <c r="EK112" i="25"/>
  <c r="EJ112" i="25"/>
  <c r="EI112" i="25"/>
  <c r="EH112" i="25"/>
  <c r="EG112" i="25"/>
  <c r="EF112" i="25"/>
  <c r="EE112" i="25"/>
  <c r="ED112" i="25"/>
  <c r="EC112" i="25"/>
  <c r="EB112" i="25"/>
  <c r="EA112" i="25"/>
  <c r="DZ112" i="25"/>
  <c r="DY112" i="25"/>
  <c r="DU112" i="25"/>
  <c r="DT112" i="25"/>
  <c r="DS112" i="25"/>
  <c r="FV112" i="25" s="1"/>
  <c r="DR112" i="25"/>
  <c r="FT112" i="25" s="1"/>
  <c r="DQ112" i="25"/>
  <c r="DP112" i="25"/>
  <c r="DO112" i="25"/>
  <c r="DN112" i="25"/>
  <c r="DM112" i="25"/>
  <c r="DL112" i="25"/>
  <c r="DK112" i="25"/>
  <c r="DJ112" i="25"/>
  <c r="DI112" i="25"/>
  <c r="DH112" i="25"/>
  <c r="DG112" i="25"/>
  <c r="DF112" i="25"/>
  <c r="DE112" i="25"/>
  <c r="DD112" i="25"/>
  <c r="DC112" i="25"/>
  <c r="DB112" i="25"/>
  <c r="DA112" i="25"/>
  <c r="CZ112" i="25"/>
  <c r="CY112" i="25"/>
  <c r="CX112" i="25"/>
  <c r="CW112" i="25"/>
  <c r="CV112" i="25"/>
  <c r="CU112" i="25"/>
  <c r="CT112" i="25"/>
  <c r="CS112" i="25"/>
  <c r="CR112" i="25"/>
  <c r="CQ112" i="25"/>
  <c r="CP112" i="25"/>
  <c r="CO112" i="25"/>
  <c r="CN112" i="25"/>
  <c r="CM112" i="25"/>
  <c r="CL112" i="25"/>
  <c r="CK112" i="25"/>
  <c r="CJ112" i="25"/>
  <c r="CI112" i="25"/>
  <c r="CG112" i="25"/>
  <c r="BQ112" i="25"/>
  <c r="BP112" i="25"/>
  <c r="BO112" i="25"/>
  <c r="BN112" i="25"/>
  <c r="BM112" i="25"/>
  <c r="BL112" i="25"/>
  <c r="BK112" i="25"/>
  <c r="BJ112" i="25"/>
  <c r="BI112" i="25"/>
  <c r="BH112" i="25"/>
  <c r="BG112" i="25"/>
  <c r="BF112" i="25"/>
  <c r="BE112" i="25"/>
  <c r="BD112" i="25"/>
  <c r="BC112" i="25"/>
  <c r="BB112" i="25"/>
  <c r="BA112" i="25"/>
  <c r="AZ112" i="25"/>
  <c r="AY112" i="25"/>
  <c r="AW112" i="25"/>
  <c r="AS112" i="25"/>
  <c r="AR112" i="25"/>
  <c r="AN112" i="25"/>
  <c r="AM112" i="25"/>
  <c r="AE112" i="25"/>
  <c r="W112" i="25"/>
  <c r="V112" i="25" s="1"/>
  <c r="U112" i="25"/>
  <c r="T112" i="25"/>
  <c r="S112" i="25"/>
  <c r="R112" i="25"/>
  <c r="P112" i="25"/>
  <c r="O112" i="25"/>
  <c r="N112" i="25"/>
  <c r="M112" i="25"/>
  <c r="K112" i="25"/>
  <c r="J112" i="25"/>
  <c r="I112" i="25"/>
  <c r="H112" i="25"/>
  <c r="G112" i="25"/>
  <c r="A112" i="25"/>
  <c r="FD112" i="25" s="1"/>
  <c r="FS111" i="25"/>
  <c r="FP111" i="25"/>
  <c r="FO111" i="25"/>
  <c r="FJ111" i="25"/>
  <c r="FI111" i="25"/>
  <c r="FH111" i="25"/>
  <c r="FC111" i="25"/>
  <c r="FF111" i="25" s="1"/>
  <c r="FA111" i="25"/>
  <c r="EZ111" i="25"/>
  <c r="EX111" i="25"/>
  <c r="FG111" i="25" s="1"/>
  <c r="EW111" i="25"/>
  <c r="EO111" i="25"/>
  <c r="FE111" i="25" s="1"/>
  <c r="EN111" i="25"/>
  <c r="EM111" i="25"/>
  <c r="EL111" i="25"/>
  <c r="EK111" i="25"/>
  <c r="EJ111" i="25"/>
  <c r="EI111" i="25"/>
  <c r="EH111" i="25"/>
  <c r="EG111" i="25"/>
  <c r="EF111" i="25"/>
  <c r="EE111" i="25"/>
  <c r="ED111" i="25"/>
  <c r="EC111" i="25"/>
  <c r="EB111" i="25"/>
  <c r="EA111" i="25"/>
  <c r="DZ111" i="25"/>
  <c r="DY111" i="25"/>
  <c r="DU111" i="25"/>
  <c r="DT111" i="25"/>
  <c r="DS111" i="25"/>
  <c r="FV111" i="25" s="1"/>
  <c r="DR111" i="25"/>
  <c r="FT111" i="25" s="1"/>
  <c r="DQ111" i="25"/>
  <c r="DP111" i="25"/>
  <c r="DO111" i="25"/>
  <c r="DN111" i="25"/>
  <c r="DM111" i="25"/>
  <c r="DL111" i="25"/>
  <c r="DK111" i="25"/>
  <c r="DJ111" i="25"/>
  <c r="DI111" i="25"/>
  <c r="DH111" i="25"/>
  <c r="DG111" i="25"/>
  <c r="DF111" i="25"/>
  <c r="DE111" i="25"/>
  <c r="DD111" i="25"/>
  <c r="DC111" i="25"/>
  <c r="DB111" i="25"/>
  <c r="DA111" i="25"/>
  <c r="CZ111" i="25"/>
  <c r="CY111" i="25"/>
  <c r="CX111" i="25"/>
  <c r="CW111" i="25"/>
  <c r="CV111" i="25"/>
  <c r="CU111" i="25"/>
  <c r="CT111" i="25"/>
  <c r="CS111" i="25"/>
  <c r="CR111" i="25"/>
  <c r="CQ111" i="25"/>
  <c r="CP111" i="25"/>
  <c r="CO111" i="25"/>
  <c r="CN111" i="25"/>
  <c r="CM111" i="25"/>
  <c r="CL111" i="25"/>
  <c r="CK111" i="25"/>
  <c r="CJ111" i="25"/>
  <c r="CI111" i="25"/>
  <c r="CG111" i="25"/>
  <c r="BQ111" i="25"/>
  <c r="BP111" i="25"/>
  <c r="BO111" i="25"/>
  <c r="BN111" i="25"/>
  <c r="BM111" i="25"/>
  <c r="BL111" i="25"/>
  <c r="BK111" i="25"/>
  <c r="BJ111" i="25"/>
  <c r="BI111" i="25"/>
  <c r="BH111" i="25"/>
  <c r="BG111" i="25"/>
  <c r="BF111" i="25"/>
  <c r="BE111" i="25"/>
  <c r="BD111" i="25"/>
  <c r="BC111" i="25"/>
  <c r="BB111" i="25"/>
  <c r="BA111" i="25"/>
  <c r="AZ111" i="25"/>
  <c r="AY111" i="25"/>
  <c r="AW111" i="25"/>
  <c r="AS111" i="25"/>
  <c r="AR111" i="25"/>
  <c r="AN111" i="25"/>
  <c r="AM111" i="25"/>
  <c r="AE111" i="25"/>
  <c r="W111" i="25"/>
  <c r="V111" i="25" s="1"/>
  <c r="U111" i="25"/>
  <c r="T111" i="25"/>
  <c r="S111" i="25"/>
  <c r="R111" i="25"/>
  <c r="P111" i="25"/>
  <c r="O111" i="25"/>
  <c r="N111" i="25"/>
  <c r="M111" i="25"/>
  <c r="K111" i="25"/>
  <c r="J111" i="25"/>
  <c r="I111" i="25"/>
  <c r="H111" i="25"/>
  <c r="G111" i="25"/>
  <c r="A111" i="25"/>
  <c r="FS110" i="25"/>
  <c r="FP110" i="25"/>
  <c r="FO110" i="25"/>
  <c r="FJ110" i="25"/>
  <c r="FI110" i="25"/>
  <c r="FH110" i="25"/>
  <c r="FC110" i="25"/>
  <c r="FF110" i="25" s="1"/>
  <c r="FA110" i="25"/>
  <c r="EZ110" i="25"/>
  <c r="EX110" i="25"/>
  <c r="FG110" i="25" s="1"/>
  <c r="EW110" i="25"/>
  <c r="EO110" i="25"/>
  <c r="FE110" i="25" s="1"/>
  <c r="EN110" i="25"/>
  <c r="EM110" i="25"/>
  <c r="EL110" i="25"/>
  <c r="EK110" i="25"/>
  <c r="EJ110" i="25"/>
  <c r="EI110" i="25"/>
  <c r="EH110" i="25"/>
  <c r="EG110" i="25"/>
  <c r="EF110" i="25"/>
  <c r="EE110" i="25"/>
  <c r="ED110" i="25"/>
  <c r="EC110" i="25"/>
  <c r="EB110" i="25"/>
  <c r="EA110" i="25"/>
  <c r="DZ110" i="25"/>
  <c r="DY110" i="25"/>
  <c r="DU110" i="25"/>
  <c r="DT110" i="25"/>
  <c r="DS110" i="25"/>
  <c r="FV110" i="25" s="1"/>
  <c r="DR110" i="25"/>
  <c r="DQ110" i="25"/>
  <c r="DP110" i="25"/>
  <c r="DO110" i="25"/>
  <c r="DN110" i="25"/>
  <c r="DM110" i="25"/>
  <c r="DL110" i="25"/>
  <c r="DK110" i="25"/>
  <c r="DJ110" i="25"/>
  <c r="DI110" i="25"/>
  <c r="DH110" i="25"/>
  <c r="DG110" i="25"/>
  <c r="DF110" i="25"/>
  <c r="DE110" i="25"/>
  <c r="DD110" i="25"/>
  <c r="DC110" i="25"/>
  <c r="DB110" i="25"/>
  <c r="DA110" i="25"/>
  <c r="CZ110" i="25"/>
  <c r="CY110" i="25"/>
  <c r="CX110" i="25"/>
  <c r="CW110" i="25"/>
  <c r="CV110" i="25"/>
  <c r="CU110" i="25"/>
  <c r="CT110" i="25"/>
  <c r="CS110" i="25"/>
  <c r="CR110" i="25"/>
  <c r="CQ110" i="25"/>
  <c r="CP110" i="25"/>
  <c r="CO110" i="25"/>
  <c r="CN110" i="25"/>
  <c r="CM110" i="25"/>
  <c r="CL110" i="25"/>
  <c r="CK110" i="25"/>
  <c r="CJ110" i="25"/>
  <c r="CI110" i="25"/>
  <c r="CG110" i="25"/>
  <c r="BQ110" i="25"/>
  <c r="BP110" i="25"/>
  <c r="BO110" i="25"/>
  <c r="BN110" i="25"/>
  <c r="BM110" i="25"/>
  <c r="BL110" i="25"/>
  <c r="BK110" i="25"/>
  <c r="BJ110" i="25"/>
  <c r="BI110" i="25"/>
  <c r="BH110" i="25"/>
  <c r="BG110" i="25"/>
  <c r="BF110" i="25"/>
  <c r="BE110" i="25"/>
  <c r="BD110" i="25"/>
  <c r="BC110" i="25"/>
  <c r="BB110" i="25"/>
  <c r="BA110" i="25"/>
  <c r="AZ110" i="25"/>
  <c r="AY110" i="25"/>
  <c r="AW110" i="25"/>
  <c r="AS110" i="25"/>
  <c r="AR110" i="25"/>
  <c r="AN110" i="25"/>
  <c r="AM110" i="25"/>
  <c r="AE110" i="25"/>
  <c r="W110" i="25"/>
  <c r="V110" i="25" s="1"/>
  <c r="U110" i="25"/>
  <c r="T110" i="25"/>
  <c r="S110" i="25"/>
  <c r="R110" i="25"/>
  <c r="P110" i="25"/>
  <c r="O110" i="25"/>
  <c r="N110" i="25"/>
  <c r="M110" i="25"/>
  <c r="K110" i="25"/>
  <c r="J110" i="25"/>
  <c r="I110" i="25"/>
  <c r="H110" i="25"/>
  <c r="G110" i="25"/>
  <c r="A110" i="25"/>
  <c r="FS109" i="25"/>
  <c r="FP109" i="25"/>
  <c r="FO109" i="25"/>
  <c r="FJ109" i="25"/>
  <c r="FI109" i="25"/>
  <c r="FH109" i="25"/>
  <c r="FC109" i="25"/>
  <c r="FF109" i="25" s="1"/>
  <c r="FA109" i="25"/>
  <c r="EZ109" i="25"/>
  <c r="EX109" i="25"/>
  <c r="FG109" i="25" s="1"/>
  <c r="EW109" i="25"/>
  <c r="EO109" i="25"/>
  <c r="FE109" i="25" s="1"/>
  <c r="EN109" i="25"/>
  <c r="EM109" i="25"/>
  <c r="EL109" i="25"/>
  <c r="EK109" i="25"/>
  <c r="EJ109" i="25"/>
  <c r="EI109" i="25"/>
  <c r="EH109" i="25"/>
  <c r="EG109" i="25"/>
  <c r="EF109" i="25"/>
  <c r="EE109" i="25"/>
  <c r="ED109" i="25"/>
  <c r="EC109" i="25"/>
  <c r="EB109" i="25"/>
  <c r="EA109" i="25"/>
  <c r="DZ109" i="25"/>
  <c r="DY109" i="25"/>
  <c r="DU109" i="25"/>
  <c r="DT109" i="25"/>
  <c r="DS109" i="25"/>
  <c r="FV109" i="25" s="1"/>
  <c r="DR109" i="25"/>
  <c r="FU109" i="25" s="1"/>
  <c r="DQ109" i="25"/>
  <c r="DP109" i="25"/>
  <c r="DO109" i="25"/>
  <c r="DN109" i="25"/>
  <c r="DM109" i="25"/>
  <c r="DL109" i="25"/>
  <c r="DK109" i="25"/>
  <c r="DJ109" i="25"/>
  <c r="DI109" i="25"/>
  <c r="DH109" i="25"/>
  <c r="DG109" i="25"/>
  <c r="DF109" i="25"/>
  <c r="DE109" i="25"/>
  <c r="DD109" i="25"/>
  <c r="DC109" i="25"/>
  <c r="DB109" i="25"/>
  <c r="DA109" i="25"/>
  <c r="CZ109" i="25"/>
  <c r="CY109" i="25"/>
  <c r="CX109" i="25"/>
  <c r="CW109" i="25"/>
  <c r="CV109" i="25"/>
  <c r="CU109" i="25"/>
  <c r="CT109" i="25"/>
  <c r="CS109" i="25"/>
  <c r="CR109" i="25"/>
  <c r="CQ109" i="25"/>
  <c r="CP109" i="25"/>
  <c r="CO109" i="25"/>
  <c r="CN109" i="25"/>
  <c r="CM109" i="25"/>
  <c r="CL109" i="25"/>
  <c r="CK109" i="25"/>
  <c r="CJ109" i="25"/>
  <c r="CI109" i="25"/>
  <c r="CG109" i="25"/>
  <c r="BQ109" i="25"/>
  <c r="BP109" i="25"/>
  <c r="BO109" i="25"/>
  <c r="BN109" i="25"/>
  <c r="BM109" i="25"/>
  <c r="BL109" i="25"/>
  <c r="BK109" i="25"/>
  <c r="BJ109" i="25"/>
  <c r="BI109" i="25"/>
  <c r="BH109" i="25"/>
  <c r="BG109" i="25"/>
  <c r="BF109" i="25"/>
  <c r="BE109" i="25"/>
  <c r="BD109" i="25"/>
  <c r="BC109" i="25"/>
  <c r="BB109" i="25"/>
  <c r="BA109" i="25"/>
  <c r="AZ109" i="25"/>
  <c r="AY109" i="25"/>
  <c r="AW109" i="25"/>
  <c r="AS109" i="25"/>
  <c r="AR109" i="25"/>
  <c r="AN109" i="25"/>
  <c r="AM109" i="25"/>
  <c r="AE109" i="25"/>
  <c r="W109" i="25"/>
  <c r="V109" i="25" s="1"/>
  <c r="U109" i="25"/>
  <c r="T109" i="25"/>
  <c r="S109" i="25"/>
  <c r="R109" i="25"/>
  <c r="P109" i="25"/>
  <c r="O109" i="25"/>
  <c r="N109" i="25"/>
  <c r="M109" i="25"/>
  <c r="K109" i="25"/>
  <c r="J109" i="25"/>
  <c r="I109" i="25"/>
  <c r="H109" i="25"/>
  <c r="G109" i="25"/>
  <c r="A109" i="25"/>
  <c r="FR109" i="25" s="1"/>
  <c r="FS108" i="25"/>
  <c r="FP108" i="25"/>
  <c r="FO108" i="25"/>
  <c r="FJ108" i="25"/>
  <c r="FI108" i="25"/>
  <c r="FH108" i="25"/>
  <c r="FC108" i="25"/>
  <c r="FF108" i="25" s="1"/>
  <c r="FA108" i="25"/>
  <c r="EZ108" i="25"/>
  <c r="EX108" i="25"/>
  <c r="FG108" i="25" s="1"/>
  <c r="EW108" i="25"/>
  <c r="EO108" i="25"/>
  <c r="FE108" i="25" s="1"/>
  <c r="EN108" i="25"/>
  <c r="EM108" i="25"/>
  <c r="EL108" i="25"/>
  <c r="EK108" i="25"/>
  <c r="EJ108" i="25"/>
  <c r="EI108" i="25"/>
  <c r="EH108" i="25"/>
  <c r="EG108" i="25"/>
  <c r="EF108" i="25"/>
  <c r="EE108" i="25"/>
  <c r="ED108" i="25"/>
  <c r="EC108" i="25"/>
  <c r="EB108" i="25"/>
  <c r="EA108" i="25"/>
  <c r="DZ108" i="25"/>
  <c r="DY108" i="25"/>
  <c r="DU108" i="25"/>
  <c r="DT108" i="25"/>
  <c r="DS108" i="25"/>
  <c r="FV108" i="25" s="1"/>
  <c r="DR108" i="25"/>
  <c r="FU108" i="25" s="1"/>
  <c r="DQ108" i="25"/>
  <c r="DP108" i="25"/>
  <c r="DO108" i="25"/>
  <c r="DN108" i="25"/>
  <c r="DM108" i="25"/>
  <c r="DL108" i="25"/>
  <c r="DK108" i="25"/>
  <c r="DJ108" i="25"/>
  <c r="DI108" i="25"/>
  <c r="DH108" i="25"/>
  <c r="DG108" i="25"/>
  <c r="DF108" i="25"/>
  <c r="DE108" i="25"/>
  <c r="DD108" i="25"/>
  <c r="DC108" i="25"/>
  <c r="DB108" i="25"/>
  <c r="DA108" i="25"/>
  <c r="CZ108" i="25"/>
  <c r="CY108" i="25"/>
  <c r="CX108" i="25"/>
  <c r="CW108" i="25"/>
  <c r="CV108" i="25"/>
  <c r="CU108" i="25"/>
  <c r="CT108" i="25"/>
  <c r="CS108" i="25"/>
  <c r="CR108" i="25"/>
  <c r="CQ108" i="25"/>
  <c r="CP108" i="25"/>
  <c r="CO108" i="25"/>
  <c r="CN108" i="25"/>
  <c r="CM108" i="25"/>
  <c r="CL108" i="25"/>
  <c r="CK108" i="25"/>
  <c r="CJ108" i="25"/>
  <c r="CI108" i="25"/>
  <c r="CG108" i="25"/>
  <c r="BQ108" i="25"/>
  <c r="BP108" i="25"/>
  <c r="BO108" i="25"/>
  <c r="BN108" i="25"/>
  <c r="BM108" i="25"/>
  <c r="BL108" i="25"/>
  <c r="BK108" i="25"/>
  <c r="BJ108" i="25"/>
  <c r="BI108" i="25"/>
  <c r="BH108" i="25"/>
  <c r="BG108" i="25"/>
  <c r="BF108" i="25"/>
  <c r="BE108" i="25"/>
  <c r="BD108" i="25"/>
  <c r="BC108" i="25"/>
  <c r="BB108" i="25"/>
  <c r="BA108" i="25"/>
  <c r="AZ108" i="25"/>
  <c r="AY108" i="25"/>
  <c r="AW108" i="25"/>
  <c r="AS108" i="25"/>
  <c r="AR108" i="25"/>
  <c r="AN108" i="25"/>
  <c r="AM108" i="25"/>
  <c r="AE108" i="25"/>
  <c r="W108" i="25"/>
  <c r="V108" i="25" s="1"/>
  <c r="U108" i="25"/>
  <c r="T108" i="25"/>
  <c r="S108" i="25"/>
  <c r="R108" i="25"/>
  <c r="P108" i="25"/>
  <c r="O108" i="25"/>
  <c r="N108" i="25"/>
  <c r="M108" i="25"/>
  <c r="K108" i="25"/>
  <c r="J108" i="25"/>
  <c r="I108" i="25"/>
  <c r="H108" i="25"/>
  <c r="G108" i="25"/>
  <c r="A108" i="25"/>
  <c r="FR108" i="25" s="1"/>
  <c r="FS107" i="25"/>
  <c r="FP107" i="25"/>
  <c r="FO107" i="25"/>
  <c r="FJ107" i="25"/>
  <c r="FI107" i="25"/>
  <c r="FH107" i="25"/>
  <c r="FC107" i="25"/>
  <c r="FF107" i="25" s="1"/>
  <c r="FA107" i="25"/>
  <c r="EZ107" i="25"/>
  <c r="EX107" i="25"/>
  <c r="FG107" i="25" s="1"/>
  <c r="EW107" i="25"/>
  <c r="EO107" i="25"/>
  <c r="FE107" i="25" s="1"/>
  <c r="EN107" i="25"/>
  <c r="EM107" i="25"/>
  <c r="EL107" i="25"/>
  <c r="EK107" i="25"/>
  <c r="EJ107" i="25"/>
  <c r="EI107" i="25"/>
  <c r="EH107" i="25"/>
  <c r="EG107" i="25"/>
  <c r="EF107" i="25"/>
  <c r="EE107" i="25"/>
  <c r="ED107" i="25"/>
  <c r="EC107" i="25"/>
  <c r="EB107" i="25"/>
  <c r="EA107" i="25"/>
  <c r="DZ107" i="25"/>
  <c r="DY107" i="25"/>
  <c r="DU107" i="25"/>
  <c r="DT107" i="25"/>
  <c r="DS107" i="25"/>
  <c r="FV107" i="25" s="1"/>
  <c r="DR107" i="25"/>
  <c r="FU107" i="25" s="1"/>
  <c r="DQ107" i="25"/>
  <c r="DP107" i="25"/>
  <c r="DO107" i="25"/>
  <c r="DN107" i="25"/>
  <c r="DM107" i="25"/>
  <c r="DL107" i="25"/>
  <c r="DK107" i="25"/>
  <c r="DJ107" i="25"/>
  <c r="DI107" i="25"/>
  <c r="DH107" i="25"/>
  <c r="DG107" i="25"/>
  <c r="DF107" i="25"/>
  <c r="DE107" i="25"/>
  <c r="DD107" i="25"/>
  <c r="DC107" i="25"/>
  <c r="DB107" i="25"/>
  <c r="DA107" i="25"/>
  <c r="CZ107" i="25"/>
  <c r="CY107" i="25"/>
  <c r="CX107" i="25"/>
  <c r="CW107" i="25"/>
  <c r="CV107" i="25"/>
  <c r="CU107" i="25"/>
  <c r="CT107" i="25"/>
  <c r="CS107" i="25"/>
  <c r="CR107" i="25"/>
  <c r="CQ107" i="25"/>
  <c r="CP107" i="25"/>
  <c r="CO107" i="25"/>
  <c r="CN107" i="25"/>
  <c r="CM107" i="25"/>
  <c r="CL107" i="25"/>
  <c r="CK107" i="25"/>
  <c r="CJ107" i="25"/>
  <c r="CI107" i="25"/>
  <c r="CG107" i="25"/>
  <c r="BQ107" i="25"/>
  <c r="BP107" i="25"/>
  <c r="BO107" i="25"/>
  <c r="BN107" i="25"/>
  <c r="BM107" i="25"/>
  <c r="BL107" i="25"/>
  <c r="BK107" i="25"/>
  <c r="BJ107" i="25"/>
  <c r="BI107" i="25"/>
  <c r="BH107" i="25"/>
  <c r="BG107" i="25"/>
  <c r="BF107" i="25"/>
  <c r="BE107" i="25"/>
  <c r="BD107" i="25"/>
  <c r="BC107" i="25"/>
  <c r="BB107" i="25"/>
  <c r="BA107" i="25"/>
  <c r="AZ107" i="25"/>
  <c r="AY107" i="25"/>
  <c r="AW107" i="25"/>
  <c r="AS107" i="25"/>
  <c r="AR107" i="25"/>
  <c r="AN107" i="25"/>
  <c r="AM107" i="25"/>
  <c r="AE107" i="25"/>
  <c r="W107" i="25"/>
  <c r="V107" i="25" s="1"/>
  <c r="U107" i="25"/>
  <c r="T107" i="25"/>
  <c r="S107" i="25"/>
  <c r="R107" i="25"/>
  <c r="P107" i="25"/>
  <c r="O107" i="25"/>
  <c r="N107" i="25"/>
  <c r="M107" i="25"/>
  <c r="K107" i="25"/>
  <c r="J107" i="25"/>
  <c r="I107" i="25"/>
  <c r="H107" i="25"/>
  <c r="G107" i="25"/>
  <c r="A107" i="25"/>
  <c r="FR107" i="25" s="1"/>
  <c r="FS106" i="25"/>
  <c r="FP106" i="25"/>
  <c r="FO106" i="25"/>
  <c r="FJ106" i="25"/>
  <c r="FI106" i="25"/>
  <c r="FH106" i="25"/>
  <c r="FC106" i="25"/>
  <c r="FF106" i="25" s="1"/>
  <c r="FA106" i="25"/>
  <c r="EZ106" i="25"/>
  <c r="EX106" i="25"/>
  <c r="FG106" i="25" s="1"/>
  <c r="EW106" i="25"/>
  <c r="EO106" i="25"/>
  <c r="FE106" i="25" s="1"/>
  <c r="EN106" i="25"/>
  <c r="EM106" i="25"/>
  <c r="EL106" i="25"/>
  <c r="EK106" i="25"/>
  <c r="EJ106" i="25"/>
  <c r="EI106" i="25"/>
  <c r="EH106" i="25"/>
  <c r="EG106" i="25"/>
  <c r="EF106" i="25"/>
  <c r="EE106" i="25"/>
  <c r="ED106" i="25"/>
  <c r="EC106" i="25"/>
  <c r="EB106" i="25"/>
  <c r="EA106" i="25"/>
  <c r="DZ106" i="25"/>
  <c r="DY106" i="25"/>
  <c r="DU106" i="25"/>
  <c r="DT106" i="25"/>
  <c r="DS106" i="25"/>
  <c r="FV106" i="25" s="1"/>
  <c r="DR106" i="25"/>
  <c r="FU106" i="25" s="1"/>
  <c r="DQ106" i="25"/>
  <c r="DP106" i="25"/>
  <c r="DO106" i="25"/>
  <c r="DN106" i="25"/>
  <c r="DM106" i="25"/>
  <c r="DL106" i="25"/>
  <c r="DK106" i="25"/>
  <c r="DJ106" i="25"/>
  <c r="DI106" i="25"/>
  <c r="DH106" i="25"/>
  <c r="DG106" i="25"/>
  <c r="DF106" i="25"/>
  <c r="DE106" i="25"/>
  <c r="DD106" i="25"/>
  <c r="DC106" i="25"/>
  <c r="DB106" i="25"/>
  <c r="DA106" i="25"/>
  <c r="CZ106" i="25"/>
  <c r="CY106" i="25"/>
  <c r="CX106" i="25"/>
  <c r="CW106" i="25"/>
  <c r="CV106" i="25"/>
  <c r="CU106" i="25"/>
  <c r="CT106" i="25"/>
  <c r="CS106" i="25"/>
  <c r="CR106" i="25"/>
  <c r="CQ106" i="25"/>
  <c r="CP106" i="25"/>
  <c r="CO106" i="25"/>
  <c r="CN106" i="25"/>
  <c r="CM106" i="25"/>
  <c r="CL106" i="25"/>
  <c r="CK106" i="25"/>
  <c r="CJ106" i="25"/>
  <c r="CI106" i="25"/>
  <c r="CG106" i="25"/>
  <c r="BQ106" i="25"/>
  <c r="BP106" i="25"/>
  <c r="BO106" i="25"/>
  <c r="BN106" i="25"/>
  <c r="BM106" i="25"/>
  <c r="BL106" i="25"/>
  <c r="BK106" i="25"/>
  <c r="BJ106" i="25"/>
  <c r="BI106" i="25"/>
  <c r="BH106" i="25"/>
  <c r="BG106" i="25"/>
  <c r="BF106" i="25"/>
  <c r="BE106" i="25"/>
  <c r="BD106" i="25"/>
  <c r="BC106" i="25"/>
  <c r="BB106" i="25"/>
  <c r="BA106" i="25"/>
  <c r="AZ106" i="25"/>
  <c r="AY106" i="25"/>
  <c r="AW106" i="25"/>
  <c r="AS106" i="25"/>
  <c r="AR106" i="25"/>
  <c r="AN106" i="25"/>
  <c r="AM106" i="25"/>
  <c r="AE106" i="25"/>
  <c r="W106" i="25"/>
  <c r="V106" i="25" s="1"/>
  <c r="U106" i="25"/>
  <c r="T106" i="25"/>
  <c r="S106" i="25"/>
  <c r="R106" i="25"/>
  <c r="P106" i="25"/>
  <c r="O106" i="25"/>
  <c r="N106" i="25"/>
  <c r="M106" i="25"/>
  <c r="K106" i="25"/>
  <c r="J106" i="25"/>
  <c r="I106" i="25"/>
  <c r="H106" i="25"/>
  <c r="G106" i="25"/>
  <c r="A106" i="25"/>
  <c r="AD106" i="25" s="1"/>
  <c r="FS105" i="25"/>
  <c r="FP105" i="25"/>
  <c r="FO105" i="25"/>
  <c r="FJ105" i="25"/>
  <c r="FI105" i="25"/>
  <c r="FH105" i="25"/>
  <c r="FC105" i="25"/>
  <c r="FF105" i="25" s="1"/>
  <c r="FA105" i="25"/>
  <c r="EZ105" i="25"/>
  <c r="EX105" i="25"/>
  <c r="FG105" i="25" s="1"/>
  <c r="EW105" i="25"/>
  <c r="EO105" i="25"/>
  <c r="FE105" i="25" s="1"/>
  <c r="EN105" i="25"/>
  <c r="EM105" i="25"/>
  <c r="EL105" i="25"/>
  <c r="EK105" i="25"/>
  <c r="EJ105" i="25"/>
  <c r="EI105" i="25"/>
  <c r="EH105" i="25"/>
  <c r="EG105" i="25"/>
  <c r="EF105" i="25"/>
  <c r="EE105" i="25"/>
  <c r="ED105" i="25"/>
  <c r="EC105" i="25"/>
  <c r="EB105" i="25"/>
  <c r="EA105" i="25"/>
  <c r="DZ105" i="25"/>
  <c r="DY105" i="25"/>
  <c r="DU105" i="25"/>
  <c r="DT105" i="25"/>
  <c r="DS105" i="25"/>
  <c r="FV105" i="25" s="1"/>
  <c r="DR105" i="25"/>
  <c r="FU105" i="25" s="1"/>
  <c r="DQ105" i="25"/>
  <c r="DP105" i="25"/>
  <c r="DO105" i="25"/>
  <c r="DN105" i="25"/>
  <c r="DM105" i="25"/>
  <c r="DL105" i="25"/>
  <c r="DK105" i="25"/>
  <c r="DJ105" i="25"/>
  <c r="DI105" i="25"/>
  <c r="DH105" i="25"/>
  <c r="DG105" i="25"/>
  <c r="DF105" i="25"/>
  <c r="DE105" i="25"/>
  <c r="DD105" i="25"/>
  <c r="DC105" i="25"/>
  <c r="DB105" i="25"/>
  <c r="DA105" i="25"/>
  <c r="CZ105" i="25"/>
  <c r="CY105" i="25"/>
  <c r="CX105" i="25"/>
  <c r="CW105" i="25"/>
  <c r="CV105" i="25"/>
  <c r="CU105" i="25"/>
  <c r="CT105" i="25"/>
  <c r="CS105" i="25"/>
  <c r="CR105" i="25"/>
  <c r="CQ105" i="25"/>
  <c r="CP105" i="25"/>
  <c r="CO105" i="25"/>
  <c r="CN105" i="25"/>
  <c r="CM105" i="25"/>
  <c r="CL105" i="25"/>
  <c r="CK105" i="25"/>
  <c r="CJ105" i="25"/>
  <c r="CI105" i="25"/>
  <c r="CG105" i="25"/>
  <c r="BQ105" i="25"/>
  <c r="BP105" i="25"/>
  <c r="BO105" i="25"/>
  <c r="BN105" i="25"/>
  <c r="BM105" i="25"/>
  <c r="BL105" i="25"/>
  <c r="BK105" i="25"/>
  <c r="BJ105" i="25"/>
  <c r="BI105" i="25"/>
  <c r="BH105" i="25"/>
  <c r="BG105" i="25"/>
  <c r="BF105" i="25"/>
  <c r="BE105" i="25"/>
  <c r="BD105" i="25"/>
  <c r="BC105" i="25"/>
  <c r="BB105" i="25"/>
  <c r="BA105" i="25"/>
  <c r="AZ105" i="25"/>
  <c r="AY105" i="25"/>
  <c r="AW105" i="25"/>
  <c r="AS105" i="25"/>
  <c r="AR105" i="25"/>
  <c r="AN105" i="25"/>
  <c r="AM105" i="25"/>
  <c r="AE105" i="25"/>
  <c r="W105" i="25"/>
  <c r="V105" i="25" s="1"/>
  <c r="U105" i="25"/>
  <c r="T105" i="25"/>
  <c r="S105" i="25"/>
  <c r="R105" i="25"/>
  <c r="P105" i="25"/>
  <c r="O105" i="25"/>
  <c r="N105" i="25"/>
  <c r="M105" i="25"/>
  <c r="K105" i="25"/>
  <c r="J105" i="25"/>
  <c r="I105" i="25"/>
  <c r="H105" i="25"/>
  <c r="G105" i="25"/>
  <c r="A105" i="25"/>
  <c r="FR105" i="25" s="1"/>
  <c r="FS104" i="25"/>
  <c r="FP104" i="25"/>
  <c r="FO104" i="25"/>
  <c r="FJ104" i="25"/>
  <c r="FI104" i="25"/>
  <c r="FH104" i="25"/>
  <c r="FC104" i="25"/>
  <c r="FF104" i="25" s="1"/>
  <c r="FA104" i="25"/>
  <c r="EZ104" i="25"/>
  <c r="EX104" i="25"/>
  <c r="FG104" i="25" s="1"/>
  <c r="EW104" i="25"/>
  <c r="EO104" i="25"/>
  <c r="FE104" i="25" s="1"/>
  <c r="EN104" i="25"/>
  <c r="EM104" i="25"/>
  <c r="EL104" i="25"/>
  <c r="EK104" i="25"/>
  <c r="EJ104" i="25"/>
  <c r="EI104" i="25"/>
  <c r="EH104" i="25"/>
  <c r="EG104" i="25"/>
  <c r="EF104" i="25"/>
  <c r="EE104" i="25"/>
  <c r="ED104" i="25"/>
  <c r="EC104" i="25"/>
  <c r="EB104" i="25"/>
  <c r="EA104" i="25"/>
  <c r="DZ104" i="25"/>
  <c r="DY104" i="25"/>
  <c r="DU104" i="25"/>
  <c r="DT104" i="25"/>
  <c r="DS104" i="25"/>
  <c r="FV104" i="25" s="1"/>
  <c r="DR104" i="25"/>
  <c r="FU104" i="25" s="1"/>
  <c r="DQ104" i="25"/>
  <c r="DP104" i="25"/>
  <c r="DO104" i="25"/>
  <c r="DN104" i="25"/>
  <c r="DM104" i="25"/>
  <c r="DL104" i="25"/>
  <c r="DK104" i="25"/>
  <c r="DJ104" i="25"/>
  <c r="DI104" i="25"/>
  <c r="DH104" i="25"/>
  <c r="DG104" i="25"/>
  <c r="DF104" i="25"/>
  <c r="DE104" i="25"/>
  <c r="DD104" i="25"/>
  <c r="DC104" i="25"/>
  <c r="DB104" i="25"/>
  <c r="DA104" i="25"/>
  <c r="CZ104" i="25"/>
  <c r="CY104" i="25"/>
  <c r="CX104" i="25"/>
  <c r="CW104" i="25"/>
  <c r="CV104" i="25"/>
  <c r="CU104" i="25"/>
  <c r="CT104" i="25"/>
  <c r="CS104" i="25"/>
  <c r="CR104" i="25"/>
  <c r="CQ104" i="25"/>
  <c r="CP104" i="25"/>
  <c r="CO104" i="25"/>
  <c r="CN104" i="25"/>
  <c r="CM104" i="25"/>
  <c r="CL104" i="25"/>
  <c r="CK104" i="25"/>
  <c r="CJ104" i="25"/>
  <c r="CI104" i="25"/>
  <c r="CG104" i="25"/>
  <c r="BQ104" i="25"/>
  <c r="BP104" i="25"/>
  <c r="BO104" i="25"/>
  <c r="BN104" i="25"/>
  <c r="BM104" i="25"/>
  <c r="BL104" i="25"/>
  <c r="BK104" i="25"/>
  <c r="BJ104" i="25"/>
  <c r="BI104" i="25"/>
  <c r="BH104" i="25"/>
  <c r="BG104" i="25"/>
  <c r="BF104" i="25"/>
  <c r="BE104" i="25"/>
  <c r="BD104" i="25"/>
  <c r="BC104" i="25"/>
  <c r="BB104" i="25"/>
  <c r="BA104" i="25"/>
  <c r="AZ104" i="25"/>
  <c r="AY104" i="25"/>
  <c r="AW104" i="25"/>
  <c r="AS104" i="25"/>
  <c r="AR104" i="25"/>
  <c r="AN104" i="25"/>
  <c r="AM104" i="25"/>
  <c r="AE104" i="25"/>
  <c r="W104" i="25"/>
  <c r="V104" i="25" s="1"/>
  <c r="U104" i="25"/>
  <c r="T104" i="25"/>
  <c r="S104" i="25"/>
  <c r="R104" i="25"/>
  <c r="P104" i="25"/>
  <c r="O104" i="25"/>
  <c r="N104" i="25"/>
  <c r="M104" i="25"/>
  <c r="K104" i="25"/>
  <c r="J104" i="25"/>
  <c r="I104" i="25"/>
  <c r="H104" i="25"/>
  <c r="G104" i="25"/>
  <c r="A104" i="25"/>
  <c r="AD104" i="25" s="1"/>
  <c r="FS103" i="25"/>
  <c r="FP103" i="25"/>
  <c r="FO103" i="25"/>
  <c r="FJ103" i="25"/>
  <c r="FI103" i="25"/>
  <c r="FH103" i="25"/>
  <c r="FC103" i="25"/>
  <c r="FF103" i="25" s="1"/>
  <c r="FA103" i="25"/>
  <c r="EZ103" i="25"/>
  <c r="EX103" i="25"/>
  <c r="FG103" i="25" s="1"/>
  <c r="EW103" i="25"/>
  <c r="EO103" i="25"/>
  <c r="FE103" i="25" s="1"/>
  <c r="EN103" i="25"/>
  <c r="EM103" i="25"/>
  <c r="EL103" i="25"/>
  <c r="EK103" i="25"/>
  <c r="EJ103" i="25"/>
  <c r="EI103" i="25"/>
  <c r="EH103" i="25"/>
  <c r="EG103" i="25"/>
  <c r="EF103" i="25"/>
  <c r="EE103" i="25"/>
  <c r="ED103" i="25"/>
  <c r="EC103" i="25"/>
  <c r="EB103" i="25"/>
  <c r="EA103" i="25"/>
  <c r="DZ103" i="25"/>
  <c r="DY103" i="25"/>
  <c r="DU103" i="25"/>
  <c r="DT103" i="25"/>
  <c r="DS103" i="25"/>
  <c r="FV103" i="25" s="1"/>
  <c r="DR103" i="25"/>
  <c r="FU103" i="25" s="1"/>
  <c r="DQ103" i="25"/>
  <c r="DP103" i="25"/>
  <c r="DO103" i="25"/>
  <c r="DN103" i="25"/>
  <c r="DM103" i="25"/>
  <c r="DL103" i="25"/>
  <c r="DK103" i="25"/>
  <c r="DJ103" i="25"/>
  <c r="DI103" i="25"/>
  <c r="DH103" i="25"/>
  <c r="DG103" i="25"/>
  <c r="DF103" i="25"/>
  <c r="DE103" i="25"/>
  <c r="DD103" i="25"/>
  <c r="DC103" i="25"/>
  <c r="DB103" i="25"/>
  <c r="DA103" i="25"/>
  <c r="CZ103" i="25"/>
  <c r="CY103" i="25"/>
  <c r="CX103" i="25"/>
  <c r="CW103" i="25"/>
  <c r="CV103" i="25"/>
  <c r="CU103" i="25"/>
  <c r="CT103" i="25"/>
  <c r="CS103" i="25"/>
  <c r="CR103" i="25"/>
  <c r="CQ103" i="25"/>
  <c r="CP103" i="25"/>
  <c r="CO103" i="25"/>
  <c r="CN103" i="25"/>
  <c r="CM103" i="25"/>
  <c r="CL103" i="25"/>
  <c r="CK103" i="25"/>
  <c r="CJ103" i="25"/>
  <c r="CI103" i="25"/>
  <c r="CG103" i="25"/>
  <c r="BQ103" i="25"/>
  <c r="BP103" i="25"/>
  <c r="BO103" i="25"/>
  <c r="BN103" i="25"/>
  <c r="BM103" i="25"/>
  <c r="BL103" i="25"/>
  <c r="BK103" i="25"/>
  <c r="BJ103" i="25"/>
  <c r="BI103" i="25"/>
  <c r="BH103" i="25"/>
  <c r="BG103" i="25"/>
  <c r="BF103" i="25"/>
  <c r="BE103" i="25"/>
  <c r="BD103" i="25"/>
  <c r="BC103" i="25"/>
  <c r="BB103" i="25"/>
  <c r="BA103" i="25"/>
  <c r="AZ103" i="25"/>
  <c r="AY103" i="25"/>
  <c r="AW103" i="25"/>
  <c r="AS103" i="25"/>
  <c r="AR103" i="25"/>
  <c r="AN103" i="25"/>
  <c r="AM103" i="25"/>
  <c r="AE103" i="25"/>
  <c r="W103" i="25"/>
  <c r="V103" i="25" s="1"/>
  <c r="U103" i="25"/>
  <c r="T103" i="25"/>
  <c r="S103" i="25"/>
  <c r="R103" i="25"/>
  <c r="P103" i="25"/>
  <c r="O103" i="25"/>
  <c r="N103" i="25"/>
  <c r="M103" i="25"/>
  <c r="K103" i="25"/>
  <c r="J103" i="25"/>
  <c r="I103" i="25"/>
  <c r="H103" i="25"/>
  <c r="G103" i="25"/>
  <c r="A103" i="25"/>
  <c r="FQ103" i="25" s="1"/>
  <c r="FS102" i="25"/>
  <c r="FP102" i="25"/>
  <c r="FO102" i="25"/>
  <c r="FJ102" i="25"/>
  <c r="FI102" i="25"/>
  <c r="FH102" i="25"/>
  <c r="FC102" i="25"/>
  <c r="FF102" i="25" s="1"/>
  <c r="FA102" i="25"/>
  <c r="EZ102" i="25"/>
  <c r="EX102" i="25"/>
  <c r="FG102" i="25" s="1"/>
  <c r="EW102" i="25"/>
  <c r="EO102" i="25"/>
  <c r="FE102" i="25" s="1"/>
  <c r="EN102" i="25"/>
  <c r="EM102" i="25"/>
  <c r="EL102" i="25"/>
  <c r="EK102" i="25"/>
  <c r="EJ102" i="25"/>
  <c r="EI102" i="25"/>
  <c r="EH102" i="25"/>
  <c r="EG102" i="25"/>
  <c r="EF102" i="25"/>
  <c r="EE102" i="25"/>
  <c r="ED102" i="25"/>
  <c r="EC102" i="25"/>
  <c r="EB102" i="25"/>
  <c r="EA102" i="25"/>
  <c r="DZ102" i="25"/>
  <c r="DY102" i="25"/>
  <c r="DU102" i="25"/>
  <c r="DT102" i="25"/>
  <c r="DS102" i="25"/>
  <c r="FV102" i="25" s="1"/>
  <c r="DR102" i="25"/>
  <c r="FU102" i="25" s="1"/>
  <c r="DQ102" i="25"/>
  <c r="DP102" i="25"/>
  <c r="DO102" i="25"/>
  <c r="DN102" i="25"/>
  <c r="DM102" i="25"/>
  <c r="DL102" i="25"/>
  <c r="DK102" i="25"/>
  <c r="DJ102" i="25"/>
  <c r="DI102" i="25"/>
  <c r="DH102" i="25"/>
  <c r="DG102" i="25"/>
  <c r="DF102" i="25"/>
  <c r="DE102" i="25"/>
  <c r="DD102" i="25"/>
  <c r="DC102" i="25"/>
  <c r="DB102" i="25"/>
  <c r="DA102" i="25"/>
  <c r="CZ102" i="25"/>
  <c r="CY102" i="25"/>
  <c r="CX102" i="25"/>
  <c r="CW102" i="25"/>
  <c r="CV102" i="25"/>
  <c r="CU102" i="25"/>
  <c r="CT102" i="25"/>
  <c r="CS102" i="25"/>
  <c r="CR102" i="25"/>
  <c r="CQ102" i="25"/>
  <c r="CP102" i="25"/>
  <c r="CO102" i="25"/>
  <c r="CN102" i="25"/>
  <c r="CM102" i="25"/>
  <c r="CL102" i="25"/>
  <c r="CK102" i="25"/>
  <c r="CJ102" i="25"/>
  <c r="CI102" i="25"/>
  <c r="CG102" i="25"/>
  <c r="BQ102" i="25"/>
  <c r="BP102" i="25"/>
  <c r="BO102" i="25"/>
  <c r="BN102" i="25"/>
  <c r="BM102" i="25"/>
  <c r="BL102" i="25"/>
  <c r="BK102" i="25"/>
  <c r="BJ102" i="25"/>
  <c r="BI102" i="25"/>
  <c r="BH102" i="25"/>
  <c r="BG102" i="25"/>
  <c r="BF102" i="25"/>
  <c r="BE102" i="25"/>
  <c r="BD102" i="25"/>
  <c r="BC102" i="25"/>
  <c r="BB102" i="25"/>
  <c r="BA102" i="25"/>
  <c r="AZ102" i="25"/>
  <c r="AY102" i="25"/>
  <c r="AW102" i="25"/>
  <c r="AS102" i="25"/>
  <c r="AR102" i="25"/>
  <c r="AN102" i="25"/>
  <c r="AM102" i="25"/>
  <c r="AE102" i="25"/>
  <c r="W102" i="25"/>
  <c r="V102" i="25" s="1"/>
  <c r="U102" i="25"/>
  <c r="T102" i="25"/>
  <c r="S102" i="25"/>
  <c r="R102" i="25"/>
  <c r="P102" i="25"/>
  <c r="O102" i="25"/>
  <c r="N102" i="25"/>
  <c r="M102" i="25"/>
  <c r="K102" i="25"/>
  <c r="J102" i="25"/>
  <c r="I102" i="25"/>
  <c r="H102" i="25"/>
  <c r="G102" i="25"/>
  <c r="A102" i="25"/>
  <c r="FS101" i="25"/>
  <c r="FP101" i="25"/>
  <c r="FO101" i="25"/>
  <c r="FJ101" i="25"/>
  <c r="FI101" i="25"/>
  <c r="FH101" i="25"/>
  <c r="FC101" i="25"/>
  <c r="FF101" i="25" s="1"/>
  <c r="FA101" i="25"/>
  <c r="EZ101" i="25"/>
  <c r="EX101" i="25"/>
  <c r="FG101" i="25" s="1"/>
  <c r="EW101" i="25"/>
  <c r="EO101" i="25"/>
  <c r="FE101" i="25" s="1"/>
  <c r="EN101" i="25"/>
  <c r="EM101" i="25"/>
  <c r="EL101" i="25"/>
  <c r="EK101" i="25"/>
  <c r="EJ101" i="25"/>
  <c r="EI101" i="25"/>
  <c r="EH101" i="25"/>
  <c r="EG101" i="25"/>
  <c r="EF101" i="25"/>
  <c r="EE101" i="25"/>
  <c r="ED101" i="25"/>
  <c r="EC101" i="25"/>
  <c r="EB101" i="25"/>
  <c r="EA101" i="25"/>
  <c r="DZ101" i="25"/>
  <c r="DY101" i="25"/>
  <c r="DU101" i="25"/>
  <c r="DT101" i="25"/>
  <c r="DS101" i="25"/>
  <c r="FV101" i="25" s="1"/>
  <c r="DR101" i="25"/>
  <c r="FU101" i="25" s="1"/>
  <c r="DQ101" i="25"/>
  <c r="DP101" i="25"/>
  <c r="DO101" i="25"/>
  <c r="DN101" i="25"/>
  <c r="DM101" i="25"/>
  <c r="DL101" i="25"/>
  <c r="DK101" i="25"/>
  <c r="DJ101" i="25"/>
  <c r="DI101" i="25"/>
  <c r="DH101" i="25"/>
  <c r="DG101" i="25"/>
  <c r="DF101" i="25"/>
  <c r="DE101" i="25"/>
  <c r="DD101" i="25"/>
  <c r="DC101" i="25"/>
  <c r="DB101" i="25"/>
  <c r="DA101" i="25"/>
  <c r="CZ101" i="25"/>
  <c r="CY101" i="25"/>
  <c r="CX101" i="25"/>
  <c r="CW101" i="25"/>
  <c r="CV101" i="25"/>
  <c r="CU101" i="25"/>
  <c r="CT101" i="25"/>
  <c r="CS101" i="25"/>
  <c r="CR101" i="25"/>
  <c r="CQ101" i="25"/>
  <c r="CP101" i="25"/>
  <c r="CO101" i="25"/>
  <c r="CN101" i="25"/>
  <c r="CM101" i="25"/>
  <c r="CL101" i="25"/>
  <c r="CK101" i="25"/>
  <c r="CJ101" i="25"/>
  <c r="CI101" i="25"/>
  <c r="CG101" i="25"/>
  <c r="BQ101" i="25"/>
  <c r="BP101" i="25"/>
  <c r="BO101" i="25"/>
  <c r="BN101" i="25"/>
  <c r="BM101" i="25"/>
  <c r="BL101" i="25"/>
  <c r="BK101" i="25"/>
  <c r="BJ101" i="25"/>
  <c r="BI101" i="25"/>
  <c r="BH101" i="25"/>
  <c r="BG101" i="25"/>
  <c r="BF101" i="25"/>
  <c r="BE101" i="25"/>
  <c r="BD101" i="25"/>
  <c r="BC101" i="25"/>
  <c r="BB101" i="25"/>
  <c r="BA101" i="25"/>
  <c r="AZ101" i="25"/>
  <c r="AY101" i="25"/>
  <c r="AW101" i="25"/>
  <c r="AS101" i="25"/>
  <c r="AR101" i="25"/>
  <c r="AN101" i="25"/>
  <c r="AM101" i="25"/>
  <c r="AE101" i="25"/>
  <c r="W101" i="25"/>
  <c r="V101" i="25" s="1"/>
  <c r="U101" i="25"/>
  <c r="T101" i="25"/>
  <c r="S101" i="25"/>
  <c r="R101" i="25"/>
  <c r="P101" i="25"/>
  <c r="O101" i="25"/>
  <c r="N101" i="25"/>
  <c r="M101" i="25"/>
  <c r="K101" i="25"/>
  <c r="J101" i="25"/>
  <c r="I101" i="25"/>
  <c r="H101" i="25"/>
  <c r="G101" i="25"/>
  <c r="A101" i="25"/>
  <c r="CF101" i="25" s="1"/>
  <c r="FS100" i="25"/>
  <c r="FP100" i="25"/>
  <c r="FO100" i="25"/>
  <c r="FJ100" i="25"/>
  <c r="FI100" i="25"/>
  <c r="FH100" i="25"/>
  <c r="FC100" i="25"/>
  <c r="FF100" i="25" s="1"/>
  <c r="FA100" i="25"/>
  <c r="EZ100" i="25"/>
  <c r="EX100" i="25"/>
  <c r="FG100" i="25" s="1"/>
  <c r="EW100" i="25"/>
  <c r="EO100" i="25"/>
  <c r="FE100" i="25" s="1"/>
  <c r="EN100" i="25"/>
  <c r="EM100" i="25"/>
  <c r="EL100" i="25"/>
  <c r="EK100" i="25"/>
  <c r="EJ100" i="25"/>
  <c r="EI100" i="25"/>
  <c r="EH100" i="25"/>
  <c r="EG100" i="25"/>
  <c r="EF100" i="25"/>
  <c r="EE100" i="25"/>
  <c r="ED100" i="25"/>
  <c r="EC100" i="25"/>
  <c r="EB100" i="25"/>
  <c r="EA100" i="25"/>
  <c r="DZ100" i="25"/>
  <c r="DY100" i="25"/>
  <c r="DU100" i="25"/>
  <c r="DT100" i="25"/>
  <c r="DS100" i="25"/>
  <c r="FV100" i="25" s="1"/>
  <c r="DR100" i="25"/>
  <c r="FU100" i="25" s="1"/>
  <c r="DQ100" i="25"/>
  <c r="DP100" i="25"/>
  <c r="DO100" i="25"/>
  <c r="DN100" i="25"/>
  <c r="DM100" i="25"/>
  <c r="DL100" i="25"/>
  <c r="DK100" i="25"/>
  <c r="DJ100" i="25"/>
  <c r="DI100" i="25"/>
  <c r="DH100" i="25"/>
  <c r="DG100" i="25"/>
  <c r="DF100" i="25"/>
  <c r="DE100" i="25"/>
  <c r="DD100" i="25"/>
  <c r="DC100" i="25"/>
  <c r="DB100" i="25"/>
  <c r="DA100" i="25"/>
  <c r="CZ100" i="25"/>
  <c r="CY100" i="25"/>
  <c r="CX100" i="25"/>
  <c r="CW100" i="25"/>
  <c r="CV100" i="25"/>
  <c r="CU100" i="25"/>
  <c r="CT100" i="25"/>
  <c r="CS100" i="25"/>
  <c r="CR100" i="25"/>
  <c r="CQ100" i="25"/>
  <c r="CP100" i="25"/>
  <c r="CO100" i="25"/>
  <c r="CN100" i="25"/>
  <c r="CM100" i="25"/>
  <c r="CL100" i="25"/>
  <c r="CK100" i="25"/>
  <c r="CJ100" i="25"/>
  <c r="CI100" i="25"/>
  <c r="CG100" i="25"/>
  <c r="BQ100" i="25"/>
  <c r="BP100" i="25"/>
  <c r="BO100" i="25"/>
  <c r="BN100" i="25"/>
  <c r="BM100" i="25"/>
  <c r="BL100" i="25"/>
  <c r="BK100" i="25"/>
  <c r="BJ100" i="25"/>
  <c r="BI100" i="25"/>
  <c r="BH100" i="25"/>
  <c r="BG100" i="25"/>
  <c r="BF100" i="25"/>
  <c r="BE100" i="25"/>
  <c r="BD100" i="25"/>
  <c r="BC100" i="25"/>
  <c r="BB100" i="25"/>
  <c r="BA100" i="25"/>
  <c r="AZ100" i="25"/>
  <c r="AY100" i="25"/>
  <c r="AW100" i="25"/>
  <c r="AS100" i="25"/>
  <c r="AR100" i="25"/>
  <c r="AN100" i="25"/>
  <c r="AM100" i="25"/>
  <c r="AE100" i="25"/>
  <c r="W100" i="25"/>
  <c r="U100" i="25"/>
  <c r="T100" i="25"/>
  <c r="S100" i="25"/>
  <c r="R100" i="25"/>
  <c r="P100" i="25"/>
  <c r="O100" i="25"/>
  <c r="N100" i="25"/>
  <c r="M100" i="25"/>
  <c r="K100" i="25"/>
  <c r="J100" i="25"/>
  <c r="I100" i="25"/>
  <c r="H100" i="25"/>
  <c r="G100" i="25"/>
  <c r="A100" i="25"/>
  <c r="CF100" i="25" s="1"/>
  <c r="FS99" i="25"/>
  <c r="FP99" i="25"/>
  <c r="FO99" i="25"/>
  <c r="FJ99" i="25"/>
  <c r="FI99" i="25"/>
  <c r="FH99" i="25"/>
  <c r="FC99" i="25"/>
  <c r="FF99" i="25" s="1"/>
  <c r="FA99" i="25"/>
  <c r="EZ99" i="25"/>
  <c r="EX99" i="25"/>
  <c r="FG99" i="25" s="1"/>
  <c r="EW99" i="25"/>
  <c r="EO99" i="25"/>
  <c r="FE99" i="25" s="1"/>
  <c r="EN99" i="25"/>
  <c r="EM99" i="25"/>
  <c r="EL99" i="25"/>
  <c r="EK99" i="25"/>
  <c r="EJ99" i="25"/>
  <c r="EI99" i="25"/>
  <c r="EH99" i="25"/>
  <c r="EG99" i="25"/>
  <c r="EF99" i="25"/>
  <c r="EE99" i="25"/>
  <c r="ED99" i="25"/>
  <c r="EC99" i="25"/>
  <c r="EB99" i="25"/>
  <c r="EA99" i="25"/>
  <c r="DZ99" i="25"/>
  <c r="DY99" i="25"/>
  <c r="DU99" i="25"/>
  <c r="DT99" i="25"/>
  <c r="DS99" i="25"/>
  <c r="FV99" i="25" s="1"/>
  <c r="DR99" i="25"/>
  <c r="FU99" i="25" s="1"/>
  <c r="DQ99" i="25"/>
  <c r="DP99" i="25"/>
  <c r="DO99" i="25"/>
  <c r="DN99" i="25"/>
  <c r="DM99" i="25"/>
  <c r="DL99" i="25"/>
  <c r="DK99" i="25"/>
  <c r="DJ99" i="25"/>
  <c r="DI99" i="25"/>
  <c r="DH99" i="25"/>
  <c r="DG99" i="25"/>
  <c r="DF99" i="25"/>
  <c r="DE99" i="25"/>
  <c r="DD99" i="25"/>
  <c r="DC99" i="25"/>
  <c r="DB99" i="25"/>
  <c r="DA99" i="25"/>
  <c r="CZ99" i="25"/>
  <c r="CY99" i="25"/>
  <c r="CX99" i="25"/>
  <c r="CW99" i="25"/>
  <c r="CV99" i="25"/>
  <c r="CU99" i="25"/>
  <c r="CT99" i="25"/>
  <c r="CS99" i="25"/>
  <c r="CR99" i="25"/>
  <c r="CQ99" i="25"/>
  <c r="CP99" i="25"/>
  <c r="CO99" i="25"/>
  <c r="CN99" i="25"/>
  <c r="CM99" i="25"/>
  <c r="CL99" i="25"/>
  <c r="CK99" i="25"/>
  <c r="CJ99" i="25"/>
  <c r="CI99" i="25"/>
  <c r="CG99" i="25"/>
  <c r="BQ99" i="25"/>
  <c r="BP99" i="25"/>
  <c r="BO99" i="25"/>
  <c r="BN99" i="25"/>
  <c r="BM99" i="25"/>
  <c r="BL99" i="25"/>
  <c r="BK99" i="25"/>
  <c r="BJ99" i="25"/>
  <c r="BI99" i="25"/>
  <c r="BH99" i="25"/>
  <c r="BG99" i="25"/>
  <c r="BF99" i="25"/>
  <c r="BE99" i="25"/>
  <c r="BD99" i="25"/>
  <c r="BC99" i="25"/>
  <c r="BB99" i="25"/>
  <c r="BA99" i="25"/>
  <c r="AZ99" i="25"/>
  <c r="AY99" i="25"/>
  <c r="AW99" i="25"/>
  <c r="AS99" i="25"/>
  <c r="AR99" i="25"/>
  <c r="AN99" i="25"/>
  <c r="AM99" i="25"/>
  <c r="AE99" i="25"/>
  <c r="W99" i="25"/>
  <c r="U99" i="25"/>
  <c r="T99" i="25"/>
  <c r="S99" i="25"/>
  <c r="R99" i="25"/>
  <c r="P99" i="25"/>
  <c r="O99" i="25"/>
  <c r="N99" i="25"/>
  <c r="M99" i="25"/>
  <c r="K99" i="25"/>
  <c r="J99" i="25"/>
  <c r="I99" i="25"/>
  <c r="H99" i="25"/>
  <c r="G99" i="25"/>
  <c r="A99" i="25"/>
  <c r="FS98" i="25"/>
  <c r="FP98" i="25"/>
  <c r="FO98" i="25"/>
  <c r="FJ98" i="25"/>
  <c r="FI98" i="25"/>
  <c r="FH98" i="25"/>
  <c r="FC98" i="25"/>
  <c r="FF98" i="25" s="1"/>
  <c r="FA98" i="25"/>
  <c r="EZ98" i="25"/>
  <c r="EX98" i="25"/>
  <c r="FG98" i="25" s="1"/>
  <c r="EW98" i="25"/>
  <c r="EO98" i="25"/>
  <c r="FE98" i="25" s="1"/>
  <c r="EN98" i="25"/>
  <c r="EM98" i="25"/>
  <c r="EL98" i="25"/>
  <c r="EK98" i="25"/>
  <c r="EJ98" i="25"/>
  <c r="EI98" i="25"/>
  <c r="EH98" i="25"/>
  <c r="EG98" i="25"/>
  <c r="EF98" i="25"/>
  <c r="EE98" i="25"/>
  <c r="ED98" i="25"/>
  <c r="EC98" i="25"/>
  <c r="EB98" i="25"/>
  <c r="EA98" i="25"/>
  <c r="DZ98" i="25"/>
  <c r="DY98" i="25"/>
  <c r="DU98" i="25"/>
  <c r="DT98" i="25"/>
  <c r="DS98" i="25"/>
  <c r="FV98" i="25" s="1"/>
  <c r="DR98" i="25"/>
  <c r="FU98" i="25" s="1"/>
  <c r="DQ98" i="25"/>
  <c r="DP98" i="25"/>
  <c r="DO98" i="25"/>
  <c r="DN98" i="25"/>
  <c r="DM98" i="25"/>
  <c r="DL98" i="25"/>
  <c r="DK98" i="25"/>
  <c r="DJ98" i="25"/>
  <c r="DI98" i="25"/>
  <c r="DH98" i="25"/>
  <c r="DG98" i="25"/>
  <c r="DF98" i="25"/>
  <c r="DE98" i="25"/>
  <c r="DD98" i="25"/>
  <c r="DC98" i="25"/>
  <c r="DB98" i="25"/>
  <c r="DA98" i="25"/>
  <c r="CZ98" i="25"/>
  <c r="CY98" i="25"/>
  <c r="CX98" i="25"/>
  <c r="CW98" i="25"/>
  <c r="CV98" i="25"/>
  <c r="CU98" i="25"/>
  <c r="CT98" i="25"/>
  <c r="CS98" i="25"/>
  <c r="CR98" i="25"/>
  <c r="CQ98" i="25"/>
  <c r="CP98" i="25"/>
  <c r="CO98" i="25"/>
  <c r="CN98" i="25"/>
  <c r="CM98" i="25"/>
  <c r="CL98" i="25"/>
  <c r="CK98" i="25"/>
  <c r="CJ98" i="25"/>
  <c r="CI98" i="25"/>
  <c r="CG98" i="25"/>
  <c r="BQ98" i="25"/>
  <c r="BP98" i="25"/>
  <c r="BO98" i="25"/>
  <c r="BN98" i="25"/>
  <c r="BM98" i="25"/>
  <c r="BL98" i="25"/>
  <c r="BK98" i="25"/>
  <c r="BJ98" i="25"/>
  <c r="BI98" i="25"/>
  <c r="BH98" i="25"/>
  <c r="BG98" i="25"/>
  <c r="BF98" i="25"/>
  <c r="BE98" i="25"/>
  <c r="BD98" i="25"/>
  <c r="BC98" i="25"/>
  <c r="BB98" i="25"/>
  <c r="BA98" i="25"/>
  <c r="AZ98" i="25"/>
  <c r="AY98" i="25"/>
  <c r="AW98" i="25"/>
  <c r="AS98" i="25"/>
  <c r="AR98" i="25"/>
  <c r="AN98" i="25"/>
  <c r="AM98" i="25"/>
  <c r="AE98" i="25"/>
  <c r="W98" i="25"/>
  <c r="U98" i="25"/>
  <c r="T98" i="25"/>
  <c r="S98" i="25"/>
  <c r="R98" i="25"/>
  <c r="P98" i="25"/>
  <c r="O98" i="25"/>
  <c r="N98" i="25"/>
  <c r="M98" i="25"/>
  <c r="K98" i="25"/>
  <c r="J98" i="25"/>
  <c r="I98" i="25"/>
  <c r="H98" i="25"/>
  <c r="G98" i="25"/>
  <c r="A98" i="25"/>
  <c r="BV98" i="25" s="1"/>
  <c r="FS97" i="25"/>
  <c r="FP97" i="25"/>
  <c r="FO97" i="25"/>
  <c r="FJ97" i="25"/>
  <c r="FI97" i="25"/>
  <c r="FH97" i="25"/>
  <c r="FC97" i="25"/>
  <c r="FF97" i="25" s="1"/>
  <c r="FA97" i="25"/>
  <c r="EZ97" i="25"/>
  <c r="EX97" i="25"/>
  <c r="FG97" i="25" s="1"/>
  <c r="EW97" i="25"/>
  <c r="EO97" i="25"/>
  <c r="FE97" i="25" s="1"/>
  <c r="EN97" i="25"/>
  <c r="EM97" i="25"/>
  <c r="EL97" i="25"/>
  <c r="EK97" i="25"/>
  <c r="EJ97" i="25"/>
  <c r="EI97" i="25"/>
  <c r="EH97" i="25"/>
  <c r="EG97" i="25"/>
  <c r="EF97" i="25"/>
  <c r="EE97" i="25"/>
  <c r="ED97" i="25"/>
  <c r="EC97" i="25"/>
  <c r="EB97" i="25"/>
  <c r="EA97" i="25"/>
  <c r="DZ97" i="25"/>
  <c r="DY97" i="25"/>
  <c r="DU97" i="25"/>
  <c r="DT97" i="25"/>
  <c r="DS97" i="25"/>
  <c r="FV97" i="25" s="1"/>
  <c r="DR97" i="25"/>
  <c r="FU97" i="25" s="1"/>
  <c r="DQ97" i="25"/>
  <c r="DP97" i="25"/>
  <c r="DO97" i="25"/>
  <c r="DN97" i="25"/>
  <c r="DM97" i="25"/>
  <c r="DL97" i="25"/>
  <c r="DK97" i="25"/>
  <c r="DJ97" i="25"/>
  <c r="DI97" i="25"/>
  <c r="DH97" i="25"/>
  <c r="DG97" i="25"/>
  <c r="DF97" i="25"/>
  <c r="DE97" i="25"/>
  <c r="DD97" i="25"/>
  <c r="DC97" i="25"/>
  <c r="DB97" i="25"/>
  <c r="DA97" i="25"/>
  <c r="CZ97" i="25"/>
  <c r="CY97" i="25"/>
  <c r="CX97" i="25"/>
  <c r="CW97" i="25"/>
  <c r="CV97" i="25"/>
  <c r="CU97" i="25"/>
  <c r="CT97" i="25"/>
  <c r="CS97" i="25"/>
  <c r="CR97" i="25"/>
  <c r="CQ97" i="25"/>
  <c r="CP97" i="25"/>
  <c r="CO97" i="25"/>
  <c r="CN97" i="25"/>
  <c r="CM97" i="25"/>
  <c r="CL97" i="25"/>
  <c r="CK97" i="25"/>
  <c r="CJ97" i="25"/>
  <c r="CI97" i="25"/>
  <c r="CG97" i="25"/>
  <c r="BQ97" i="25"/>
  <c r="BP97" i="25"/>
  <c r="BO97" i="25"/>
  <c r="BN97" i="25"/>
  <c r="BM97" i="25"/>
  <c r="BL97" i="25"/>
  <c r="BK97" i="25"/>
  <c r="BJ97" i="25"/>
  <c r="BI97" i="25"/>
  <c r="BH97" i="25"/>
  <c r="BG97" i="25"/>
  <c r="BF97" i="25"/>
  <c r="BE97" i="25"/>
  <c r="BD97" i="25"/>
  <c r="BC97" i="25"/>
  <c r="BB97" i="25"/>
  <c r="BA97" i="25"/>
  <c r="AZ97" i="25"/>
  <c r="AY97" i="25"/>
  <c r="AW97" i="25"/>
  <c r="AS97" i="25"/>
  <c r="AR97" i="25"/>
  <c r="AN97" i="25"/>
  <c r="AM97" i="25"/>
  <c r="AE97" i="25"/>
  <c r="W97" i="25"/>
  <c r="U97" i="25"/>
  <c r="T97" i="25"/>
  <c r="S97" i="25"/>
  <c r="R97" i="25"/>
  <c r="P97" i="25"/>
  <c r="O97" i="25"/>
  <c r="N97" i="25"/>
  <c r="M97" i="25"/>
  <c r="K97" i="25"/>
  <c r="J97" i="25"/>
  <c r="I97" i="25"/>
  <c r="H97" i="25"/>
  <c r="G97" i="25"/>
  <c r="A97" i="25"/>
  <c r="EP97" i="25" s="1"/>
  <c r="FS96" i="25"/>
  <c r="FQ96" i="25"/>
  <c r="FP96" i="25"/>
  <c r="FO96" i="25"/>
  <c r="FJ96" i="25"/>
  <c r="FI96" i="25"/>
  <c r="FH96" i="25"/>
  <c r="FC96" i="25"/>
  <c r="FF96" i="25" s="1"/>
  <c r="FA96" i="25"/>
  <c r="EZ96" i="25"/>
  <c r="EX96" i="25"/>
  <c r="FG96" i="25" s="1"/>
  <c r="EW96" i="25"/>
  <c r="EO96" i="25"/>
  <c r="FE96" i="25" s="1"/>
  <c r="EN96" i="25"/>
  <c r="EM96" i="25"/>
  <c r="EL96" i="25"/>
  <c r="EK96" i="25"/>
  <c r="EJ96" i="25"/>
  <c r="EI96" i="25"/>
  <c r="EH96" i="25"/>
  <c r="EG96" i="25"/>
  <c r="EF96" i="25"/>
  <c r="EE96" i="25"/>
  <c r="ED96" i="25"/>
  <c r="EC96" i="25"/>
  <c r="EB96" i="25"/>
  <c r="EA96" i="25"/>
  <c r="DZ96" i="25"/>
  <c r="DY96" i="25"/>
  <c r="DU96" i="25"/>
  <c r="DT96" i="25"/>
  <c r="DS96" i="25"/>
  <c r="FV96" i="25" s="1"/>
  <c r="DR96" i="25"/>
  <c r="FU96" i="25" s="1"/>
  <c r="DQ96" i="25"/>
  <c r="DP96" i="25"/>
  <c r="DO96" i="25"/>
  <c r="DN96" i="25"/>
  <c r="DM96" i="25"/>
  <c r="DL96" i="25"/>
  <c r="DK96" i="25"/>
  <c r="DJ96" i="25"/>
  <c r="DI96" i="25"/>
  <c r="DH96" i="25"/>
  <c r="DG96" i="25"/>
  <c r="DF96" i="25"/>
  <c r="DE96" i="25"/>
  <c r="DD96" i="25"/>
  <c r="DC96" i="25"/>
  <c r="DB96" i="25"/>
  <c r="DA96" i="25"/>
  <c r="CZ96" i="25"/>
  <c r="CY96" i="25"/>
  <c r="CX96" i="25"/>
  <c r="CW96" i="25"/>
  <c r="CV96" i="25"/>
  <c r="CU96" i="25"/>
  <c r="CT96" i="25"/>
  <c r="CS96" i="25"/>
  <c r="CR96" i="25"/>
  <c r="CQ96" i="25"/>
  <c r="CP96" i="25"/>
  <c r="CO96" i="25"/>
  <c r="CN96" i="25"/>
  <c r="CM96" i="25"/>
  <c r="CL96" i="25"/>
  <c r="CK96" i="25"/>
  <c r="CJ96" i="25"/>
  <c r="CI96" i="25"/>
  <c r="CG96" i="25"/>
  <c r="CD96" i="25"/>
  <c r="BV96" i="25"/>
  <c r="BQ96" i="25"/>
  <c r="BP96" i="25"/>
  <c r="BO96" i="25"/>
  <c r="BN96" i="25"/>
  <c r="BM96" i="25"/>
  <c r="BL96" i="25"/>
  <c r="BK96" i="25"/>
  <c r="BJ96" i="25"/>
  <c r="BI96" i="25"/>
  <c r="BH96" i="25"/>
  <c r="BG96" i="25"/>
  <c r="BF96" i="25"/>
  <c r="BE96" i="25"/>
  <c r="BD96" i="25"/>
  <c r="BC96" i="25"/>
  <c r="BB96" i="25"/>
  <c r="BA96" i="25"/>
  <c r="AZ96" i="25"/>
  <c r="AY96" i="25"/>
  <c r="AW96" i="25"/>
  <c r="AS96" i="25"/>
  <c r="AR96" i="25"/>
  <c r="AN96" i="25"/>
  <c r="AM96" i="25"/>
  <c r="AH96" i="25"/>
  <c r="AE96" i="25"/>
  <c r="AA96" i="25"/>
  <c r="W96" i="25"/>
  <c r="U96" i="25"/>
  <c r="T96" i="25"/>
  <c r="S96" i="25"/>
  <c r="R96" i="25"/>
  <c r="P96" i="25"/>
  <c r="O96" i="25"/>
  <c r="N96" i="25"/>
  <c r="M96" i="25"/>
  <c r="K96" i="25"/>
  <c r="J96" i="25"/>
  <c r="I96" i="25"/>
  <c r="H96" i="25"/>
  <c r="G96" i="25"/>
  <c r="A96" i="25"/>
  <c r="CC96" i="25" s="1"/>
  <c r="FS95" i="25"/>
  <c r="FP95" i="25"/>
  <c r="FO95" i="25"/>
  <c r="FJ95" i="25"/>
  <c r="FI95" i="25"/>
  <c r="FH95" i="25"/>
  <c r="FC95" i="25"/>
  <c r="FF95" i="25" s="1"/>
  <c r="FA95" i="25"/>
  <c r="EZ95" i="25"/>
  <c r="EX95" i="25"/>
  <c r="FG95" i="25" s="1"/>
  <c r="EW95" i="25"/>
  <c r="EO95" i="25"/>
  <c r="FE95" i="25" s="1"/>
  <c r="EN95" i="25"/>
  <c r="EM95" i="25"/>
  <c r="EL95" i="25"/>
  <c r="EK95" i="25"/>
  <c r="EJ95" i="25"/>
  <c r="EI95" i="25"/>
  <c r="EH95" i="25"/>
  <c r="EG95" i="25"/>
  <c r="EF95" i="25"/>
  <c r="EE95" i="25"/>
  <c r="ED95" i="25"/>
  <c r="EC95" i="25"/>
  <c r="EB95" i="25"/>
  <c r="EA95" i="25"/>
  <c r="DZ95" i="25"/>
  <c r="DY95" i="25"/>
  <c r="DU95" i="25"/>
  <c r="DT95" i="25"/>
  <c r="DS95" i="25"/>
  <c r="FV95" i="25" s="1"/>
  <c r="DR95" i="25"/>
  <c r="FU95" i="25" s="1"/>
  <c r="DQ95" i="25"/>
  <c r="DP95" i="25"/>
  <c r="DO95" i="25"/>
  <c r="DN95" i="25"/>
  <c r="DM95" i="25"/>
  <c r="DL95" i="25"/>
  <c r="DK95" i="25"/>
  <c r="DJ95" i="25"/>
  <c r="DI95" i="25"/>
  <c r="DH95" i="25"/>
  <c r="DG95" i="25"/>
  <c r="DF95" i="25"/>
  <c r="DE95" i="25"/>
  <c r="DD95" i="25"/>
  <c r="DC95" i="25"/>
  <c r="DB95" i="25"/>
  <c r="DA95" i="25"/>
  <c r="CZ95" i="25"/>
  <c r="CY95" i="25"/>
  <c r="CX95" i="25"/>
  <c r="CW95" i="25"/>
  <c r="CV95" i="25"/>
  <c r="CU95" i="25"/>
  <c r="CT95" i="25"/>
  <c r="CS95" i="25"/>
  <c r="CR95" i="25"/>
  <c r="CQ95" i="25"/>
  <c r="CP95" i="25"/>
  <c r="CO95" i="25"/>
  <c r="CN95" i="25"/>
  <c r="CM95" i="25"/>
  <c r="CL95" i="25"/>
  <c r="CK95" i="25"/>
  <c r="CJ95" i="25"/>
  <c r="CI95" i="25"/>
  <c r="CG95" i="25"/>
  <c r="BQ95" i="25"/>
  <c r="BP95" i="25"/>
  <c r="BO95" i="25"/>
  <c r="BN95" i="25"/>
  <c r="BM95" i="25"/>
  <c r="BL95" i="25"/>
  <c r="BK95" i="25"/>
  <c r="BJ95" i="25"/>
  <c r="BI95" i="25"/>
  <c r="BH95" i="25"/>
  <c r="BG95" i="25"/>
  <c r="BF95" i="25"/>
  <c r="BE95" i="25"/>
  <c r="BD95" i="25"/>
  <c r="BC95" i="25"/>
  <c r="BB95" i="25"/>
  <c r="BA95" i="25"/>
  <c r="AZ95" i="25"/>
  <c r="AY95" i="25"/>
  <c r="AW95" i="25"/>
  <c r="AS95" i="25"/>
  <c r="AR95" i="25"/>
  <c r="AN95" i="25"/>
  <c r="AM95" i="25"/>
  <c r="AE95" i="25"/>
  <c r="W95" i="25"/>
  <c r="U95" i="25"/>
  <c r="T95" i="25"/>
  <c r="S95" i="25"/>
  <c r="R95" i="25"/>
  <c r="P95" i="25"/>
  <c r="O95" i="25"/>
  <c r="N95" i="25"/>
  <c r="M95" i="25"/>
  <c r="K95" i="25"/>
  <c r="J95" i="25"/>
  <c r="I95" i="25"/>
  <c r="H95" i="25"/>
  <c r="G95" i="25"/>
  <c r="A95" i="25"/>
  <c r="FR95" i="25" s="1"/>
  <c r="FS94" i="25"/>
  <c r="FP94" i="25"/>
  <c r="FO94" i="25"/>
  <c r="FJ94" i="25"/>
  <c r="FI94" i="25"/>
  <c r="FH94" i="25"/>
  <c r="FC94" i="25"/>
  <c r="FF94" i="25" s="1"/>
  <c r="FA94" i="25"/>
  <c r="EZ94" i="25"/>
  <c r="EX94" i="25"/>
  <c r="FG94" i="25" s="1"/>
  <c r="EW94" i="25"/>
  <c r="EO94" i="25"/>
  <c r="FE94" i="25" s="1"/>
  <c r="EN94" i="25"/>
  <c r="EM94" i="25"/>
  <c r="EL94" i="25"/>
  <c r="EK94" i="25"/>
  <c r="EJ94" i="25"/>
  <c r="EI94" i="25"/>
  <c r="EH94" i="25"/>
  <c r="EG94" i="25"/>
  <c r="EF94" i="25"/>
  <c r="EE94" i="25"/>
  <c r="ED94" i="25"/>
  <c r="EC94" i="25"/>
  <c r="EB94" i="25"/>
  <c r="EA94" i="25"/>
  <c r="DZ94" i="25"/>
  <c r="DY94" i="25"/>
  <c r="DU94" i="25"/>
  <c r="DT94" i="25"/>
  <c r="DS94" i="25"/>
  <c r="FV94" i="25" s="1"/>
  <c r="DR94" i="25"/>
  <c r="FU94" i="25" s="1"/>
  <c r="DQ94" i="25"/>
  <c r="DP94" i="25"/>
  <c r="DO94" i="25"/>
  <c r="DN94" i="25"/>
  <c r="DM94" i="25"/>
  <c r="DL94" i="25"/>
  <c r="DK94" i="25"/>
  <c r="DJ94" i="25"/>
  <c r="DI94" i="25"/>
  <c r="DH94" i="25"/>
  <c r="DG94" i="25"/>
  <c r="DF94" i="25"/>
  <c r="DE94" i="25"/>
  <c r="DD94" i="25"/>
  <c r="DC94" i="25"/>
  <c r="DB94" i="25"/>
  <c r="DA94" i="25"/>
  <c r="CZ94" i="25"/>
  <c r="CY94" i="25"/>
  <c r="CX94" i="25"/>
  <c r="CW94" i="25"/>
  <c r="CV94" i="25"/>
  <c r="CU94" i="25"/>
  <c r="CT94" i="25"/>
  <c r="CS94" i="25"/>
  <c r="CR94" i="25"/>
  <c r="CQ94" i="25"/>
  <c r="CP94" i="25"/>
  <c r="CO94" i="25"/>
  <c r="CN94" i="25"/>
  <c r="CM94" i="25"/>
  <c r="CL94" i="25"/>
  <c r="CK94" i="25"/>
  <c r="CJ94" i="25"/>
  <c r="CI94" i="25"/>
  <c r="CG94" i="25"/>
  <c r="BQ94" i="25"/>
  <c r="BP94" i="25"/>
  <c r="BO94" i="25"/>
  <c r="BN94" i="25"/>
  <c r="BM94" i="25"/>
  <c r="BL94" i="25"/>
  <c r="BK94" i="25"/>
  <c r="BJ94" i="25"/>
  <c r="BI94" i="25"/>
  <c r="BH94" i="25"/>
  <c r="BG94" i="25"/>
  <c r="BF94" i="25"/>
  <c r="BE94" i="25"/>
  <c r="BD94" i="25"/>
  <c r="BC94" i="25"/>
  <c r="BB94" i="25"/>
  <c r="BA94" i="25"/>
  <c r="AZ94" i="25"/>
  <c r="AY94" i="25"/>
  <c r="AW94" i="25"/>
  <c r="AS94" i="25"/>
  <c r="AR94" i="25"/>
  <c r="AN94" i="25"/>
  <c r="AM94" i="25"/>
  <c r="AE94" i="25"/>
  <c r="W94" i="25"/>
  <c r="U94" i="25"/>
  <c r="T94" i="25"/>
  <c r="S94" i="25"/>
  <c r="R94" i="25"/>
  <c r="P94" i="25"/>
  <c r="O94" i="25"/>
  <c r="N94" i="25"/>
  <c r="M94" i="25"/>
  <c r="K94" i="25"/>
  <c r="J94" i="25"/>
  <c r="I94" i="25"/>
  <c r="H94" i="25"/>
  <c r="G94" i="25"/>
  <c r="A94" i="25"/>
  <c r="CC94" i="25" s="1"/>
  <c r="FS93" i="25"/>
  <c r="FP93" i="25"/>
  <c r="FO93" i="25"/>
  <c r="FJ93" i="25"/>
  <c r="FI93" i="25"/>
  <c r="FH93" i="25"/>
  <c r="FC93" i="25"/>
  <c r="FF93" i="25" s="1"/>
  <c r="FA93" i="25"/>
  <c r="EZ93" i="25"/>
  <c r="EX93" i="25"/>
  <c r="FG93" i="25" s="1"/>
  <c r="EW93" i="25"/>
  <c r="EO93" i="25"/>
  <c r="FE93" i="25" s="1"/>
  <c r="EN93" i="25"/>
  <c r="EM93" i="25"/>
  <c r="EL93" i="25"/>
  <c r="EK93" i="25"/>
  <c r="EJ93" i="25"/>
  <c r="EI93" i="25"/>
  <c r="EH93" i="25"/>
  <c r="EG93" i="25"/>
  <c r="EF93" i="25"/>
  <c r="EE93" i="25"/>
  <c r="ED93" i="25"/>
  <c r="EC93" i="25"/>
  <c r="EB93" i="25"/>
  <c r="EA93" i="25"/>
  <c r="DZ93" i="25"/>
  <c r="DY93" i="25"/>
  <c r="DU93" i="25"/>
  <c r="DT93" i="25"/>
  <c r="DS93" i="25"/>
  <c r="FV93" i="25" s="1"/>
  <c r="DR93" i="25"/>
  <c r="FU93" i="25" s="1"/>
  <c r="DQ93" i="25"/>
  <c r="DP93" i="25"/>
  <c r="DO93" i="25"/>
  <c r="DN93" i="25"/>
  <c r="DM93" i="25"/>
  <c r="DL93" i="25"/>
  <c r="DK93" i="25"/>
  <c r="DJ93" i="25"/>
  <c r="DI93" i="25"/>
  <c r="DH93" i="25"/>
  <c r="DG93" i="25"/>
  <c r="DF93" i="25"/>
  <c r="DE93" i="25"/>
  <c r="DD93" i="25"/>
  <c r="DC93" i="25"/>
  <c r="DB93" i="25"/>
  <c r="DA93" i="25"/>
  <c r="CZ93" i="25"/>
  <c r="CY93" i="25"/>
  <c r="CX93" i="25"/>
  <c r="CW93" i="25"/>
  <c r="CV93" i="25"/>
  <c r="CU93" i="25"/>
  <c r="CT93" i="25"/>
  <c r="CS93" i="25"/>
  <c r="CR93" i="25"/>
  <c r="CQ93" i="25"/>
  <c r="CP93" i="25"/>
  <c r="CO93" i="25"/>
  <c r="CN93" i="25"/>
  <c r="CM93" i="25"/>
  <c r="CL93" i="25"/>
  <c r="CK93" i="25"/>
  <c r="CJ93" i="25"/>
  <c r="CI93" i="25"/>
  <c r="CG93" i="25"/>
  <c r="BQ93" i="25"/>
  <c r="BP93" i="25"/>
  <c r="BO93" i="25"/>
  <c r="BN93" i="25"/>
  <c r="BM93" i="25"/>
  <c r="BL93" i="25"/>
  <c r="BK93" i="25"/>
  <c r="BJ93" i="25"/>
  <c r="BI93" i="25"/>
  <c r="BH93" i="25"/>
  <c r="BG93" i="25"/>
  <c r="BF93" i="25"/>
  <c r="BE93" i="25"/>
  <c r="BD93" i="25"/>
  <c r="BC93" i="25"/>
  <c r="BB93" i="25"/>
  <c r="BA93" i="25"/>
  <c r="AZ93" i="25"/>
  <c r="AY93" i="25"/>
  <c r="AW93" i="25"/>
  <c r="AS93" i="25"/>
  <c r="AR93" i="25"/>
  <c r="AN93" i="25"/>
  <c r="AM93" i="25"/>
  <c r="AE93" i="25"/>
  <c r="W93" i="25"/>
  <c r="U93" i="25"/>
  <c r="T93" i="25"/>
  <c r="S93" i="25"/>
  <c r="R93" i="25"/>
  <c r="P93" i="25"/>
  <c r="O93" i="25"/>
  <c r="N93" i="25"/>
  <c r="M93" i="25"/>
  <c r="K93" i="25"/>
  <c r="J93" i="25"/>
  <c r="I93" i="25"/>
  <c r="H93" i="25"/>
  <c r="G93" i="25"/>
  <c r="A93" i="25"/>
  <c r="CE93" i="25" s="1"/>
  <c r="FS92" i="25"/>
  <c r="FP92" i="25"/>
  <c r="FO92" i="25"/>
  <c r="FJ92" i="25"/>
  <c r="FI92" i="25"/>
  <c r="FH92" i="25"/>
  <c r="FC92" i="25"/>
  <c r="FF92" i="25" s="1"/>
  <c r="FA92" i="25"/>
  <c r="EZ92" i="25"/>
  <c r="EX92" i="25"/>
  <c r="FG92" i="25" s="1"/>
  <c r="EW92" i="25"/>
  <c r="EO92" i="25"/>
  <c r="FE92" i="25" s="1"/>
  <c r="EN92" i="25"/>
  <c r="EM92" i="25"/>
  <c r="EL92" i="25"/>
  <c r="EK92" i="25"/>
  <c r="EJ92" i="25"/>
  <c r="EI92" i="25"/>
  <c r="EH92" i="25"/>
  <c r="EG92" i="25"/>
  <c r="EF92" i="25"/>
  <c r="EE92" i="25"/>
  <c r="ED92" i="25"/>
  <c r="EC92" i="25"/>
  <c r="EB92" i="25"/>
  <c r="EA92" i="25"/>
  <c r="DZ92" i="25"/>
  <c r="DY92" i="25"/>
  <c r="DU92" i="25"/>
  <c r="DT92" i="25"/>
  <c r="DS92" i="25"/>
  <c r="FV92" i="25" s="1"/>
  <c r="DR92" i="25"/>
  <c r="FU92" i="25" s="1"/>
  <c r="DQ92" i="25"/>
  <c r="DP92" i="25"/>
  <c r="DO92" i="25"/>
  <c r="DN92" i="25"/>
  <c r="DM92" i="25"/>
  <c r="DL92" i="25"/>
  <c r="DK92" i="25"/>
  <c r="DJ92" i="25"/>
  <c r="DI92" i="25"/>
  <c r="DH92" i="25"/>
  <c r="DG92" i="25"/>
  <c r="DF92" i="25"/>
  <c r="DE92" i="25"/>
  <c r="DD92" i="25"/>
  <c r="DC92" i="25"/>
  <c r="DB92" i="25"/>
  <c r="DA92" i="25"/>
  <c r="CZ92" i="25"/>
  <c r="CY92" i="25"/>
  <c r="CX92" i="25"/>
  <c r="CW92" i="25"/>
  <c r="CV92" i="25"/>
  <c r="CU92" i="25"/>
  <c r="CT92" i="25"/>
  <c r="CS92" i="25"/>
  <c r="CR92" i="25"/>
  <c r="CQ92" i="25"/>
  <c r="CP92" i="25"/>
  <c r="CO92" i="25"/>
  <c r="CN92" i="25"/>
  <c r="CM92" i="25"/>
  <c r="CL92" i="25"/>
  <c r="CK92" i="25"/>
  <c r="CJ92" i="25"/>
  <c r="CI92" i="25"/>
  <c r="CG92" i="25"/>
  <c r="BQ92" i="25"/>
  <c r="BP92" i="25"/>
  <c r="BO92" i="25"/>
  <c r="BN92" i="25"/>
  <c r="BM92" i="25"/>
  <c r="BL92" i="25"/>
  <c r="BK92" i="25"/>
  <c r="BJ92" i="25"/>
  <c r="BI92" i="25"/>
  <c r="BH92" i="25"/>
  <c r="BG92" i="25"/>
  <c r="BF92" i="25"/>
  <c r="BE92" i="25"/>
  <c r="BD92" i="25"/>
  <c r="BC92" i="25"/>
  <c r="BB92" i="25"/>
  <c r="BA92" i="25"/>
  <c r="AZ92" i="25"/>
  <c r="AY92" i="25"/>
  <c r="AW92" i="25"/>
  <c r="AS92" i="25"/>
  <c r="AR92" i="25"/>
  <c r="AN92" i="25"/>
  <c r="AM92" i="25"/>
  <c r="AE92" i="25"/>
  <c r="W92" i="25"/>
  <c r="U92" i="25"/>
  <c r="T92" i="25"/>
  <c r="S92" i="25"/>
  <c r="R92" i="25"/>
  <c r="P92" i="25"/>
  <c r="O92" i="25"/>
  <c r="N92" i="25"/>
  <c r="M92" i="25"/>
  <c r="K92" i="25"/>
  <c r="J92" i="25"/>
  <c r="I92" i="25"/>
  <c r="H92" i="25"/>
  <c r="G92" i="25"/>
  <c r="A92" i="25"/>
  <c r="CC92" i="25" s="1"/>
  <c r="FS91" i="25"/>
  <c r="FP91" i="25"/>
  <c r="FO91" i="25"/>
  <c r="FJ91" i="25"/>
  <c r="FI91" i="25"/>
  <c r="FH91" i="25"/>
  <c r="FC91" i="25"/>
  <c r="FF91" i="25" s="1"/>
  <c r="FA91" i="25"/>
  <c r="EZ91" i="25"/>
  <c r="EX91" i="25"/>
  <c r="FG91" i="25" s="1"/>
  <c r="EW91" i="25"/>
  <c r="EO91" i="25"/>
  <c r="FE91" i="25" s="1"/>
  <c r="EN91" i="25"/>
  <c r="EM91" i="25"/>
  <c r="EL91" i="25"/>
  <c r="EK91" i="25"/>
  <c r="EJ91" i="25"/>
  <c r="EI91" i="25"/>
  <c r="EH91" i="25"/>
  <c r="EG91" i="25"/>
  <c r="EF91" i="25"/>
  <c r="EE91" i="25"/>
  <c r="ED91" i="25"/>
  <c r="EC91" i="25"/>
  <c r="EB91" i="25"/>
  <c r="EA91" i="25"/>
  <c r="DZ91" i="25"/>
  <c r="DY91" i="25"/>
  <c r="DU91" i="25"/>
  <c r="DT91" i="25"/>
  <c r="DS91" i="25"/>
  <c r="FV91" i="25" s="1"/>
  <c r="DR91" i="25"/>
  <c r="FU91" i="25" s="1"/>
  <c r="DQ91" i="25"/>
  <c r="DP91" i="25"/>
  <c r="DO91" i="25"/>
  <c r="DN91" i="25"/>
  <c r="DM91" i="25"/>
  <c r="DL91" i="25"/>
  <c r="DK91" i="25"/>
  <c r="DJ91" i="25"/>
  <c r="DI91" i="25"/>
  <c r="DH91" i="25"/>
  <c r="DG91" i="25"/>
  <c r="DF91" i="25"/>
  <c r="DE91" i="25"/>
  <c r="DD91" i="25"/>
  <c r="DC91" i="25"/>
  <c r="DB91" i="25"/>
  <c r="DA91" i="25"/>
  <c r="CZ91" i="25"/>
  <c r="CY91" i="25"/>
  <c r="CX91" i="25"/>
  <c r="CW91" i="25"/>
  <c r="CV91" i="25"/>
  <c r="CU91" i="25"/>
  <c r="CT91" i="25"/>
  <c r="CS91" i="25"/>
  <c r="CR91" i="25"/>
  <c r="CQ91" i="25"/>
  <c r="CP91" i="25"/>
  <c r="CO91" i="25"/>
  <c r="CN91" i="25"/>
  <c r="CM91" i="25"/>
  <c r="CL91" i="25"/>
  <c r="CK91" i="25"/>
  <c r="CJ91" i="25"/>
  <c r="CI91" i="25"/>
  <c r="CG91" i="25"/>
  <c r="BQ91" i="25"/>
  <c r="BP91" i="25"/>
  <c r="BO91" i="25"/>
  <c r="BN91" i="25"/>
  <c r="BM91" i="25"/>
  <c r="BL91" i="25"/>
  <c r="BK91" i="25"/>
  <c r="BJ91" i="25"/>
  <c r="BI91" i="25"/>
  <c r="BH91" i="25"/>
  <c r="BG91" i="25"/>
  <c r="BF91" i="25"/>
  <c r="BE91" i="25"/>
  <c r="BD91" i="25"/>
  <c r="BC91" i="25"/>
  <c r="BB91" i="25"/>
  <c r="BA91" i="25"/>
  <c r="AZ91" i="25"/>
  <c r="AY91" i="25"/>
  <c r="AW91" i="25"/>
  <c r="AS91" i="25"/>
  <c r="AR91" i="25"/>
  <c r="AN91" i="25"/>
  <c r="AM91" i="25"/>
  <c r="AE91" i="25"/>
  <c r="W91" i="25"/>
  <c r="U91" i="25"/>
  <c r="T91" i="25"/>
  <c r="S91" i="25"/>
  <c r="R91" i="25"/>
  <c r="P91" i="25"/>
  <c r="O91" i="25"/>
  <c r="N91" i="25"/>
  <c r="M91" i="25"/>
  <c r="K91" i="25"/>
  <c r="J91" i="25"/>
  <c r="I91" i="25"/>
  <c r="H91" i="25"/>
  <c r="G91" i="25"/>
  <c r="A91" i="25"/>
  <c r="AH91" i="25" s="1"/>
  <c r="FS90" i="25"/>
  <c r="FP90" i="25"/>
  <c r="FO90" i="25"/>
  <c r="FJ90" i="25"/>
  <c r="FI90" i="25"/>
  <c r="FH90" i="25"/>
  <c r="FC90" i="25"/>
  <c r="FF90" i="25" s="1"/>
  <c r="FA90" i="25"/>
  <c r="EZ90" i="25"/>
  <c r="EX90" i="25"/>
  <c r="FG90" i="25" s="1"/>
  <c r="EW90" i="25"/>
  <c r="EO90" i="25"/>
  <c r="FE90" i="25" s="1"/>
  <c r="EN90" i="25"/>
  <c r="EM90" i="25"/>
  <c r="EL90" i="25"/>
  <c r="EK90" i="25"/>
  <c r="EJ90" i="25"/>
  <c r="EI90" i="25"/>
  <c r="EH90" i="25"/>
  <c r="EG90" i="25"/>
  <c r="EF90" i="25"/>
  <c r="EE90" i="25"/>
  <c r="ED90" i="25"/>
  <c r="EC90" i="25"/>
  <c r="EB90" i="25"/>
  <c r="EA90" i="25"/>
  <c r="DZ90" i="25"/>
  <c r="DY90" i="25"/>
  <c r="DU90" i="25"/>
  <c r="DT90" i="25"/>
  <c r="DS90" i="25"/>
  <c r="FV90" i="25" s="1"/>
  <c r="DR90" i="25"/>
  <c r="FU90" i="25" s="1"/>
  <c r="DQ90" i="25"/>
  <c r="DP90" i="25"/>
  <c r="DO90" i="25"/>
  <c r="DN90" i="25"/>
  <c r="DM90" i="25"/>
  <c r="DL90" i="25"/>
  <c r="DK90" i="25"/>
  <c r="DJ90" i="25"/>
  <c r="DI90" i="25"/>
  <c r="DH90" i="25"/>
  <c r="DG90" i="25"/>
  <c r="DF90" i="25"/>
  <c r="DE90" i="25"/>
  <c r="DD90" i="25"/>
  <c r="DC90" i="25"/>
  <c r="DB90" i="25"/>
  <c r="DA90" i="25"/>
  <c r="CZ90" i="25"/>
  <c r="CY90" i="25"/>
  <c r="CX90" i="25"/>
  <c r="CW90" i="25"/>
  <c r="CV90" i="25"/>
  <c r="CU90" i="25"/>
  <c r="CT90" i="25"/>
  <c r="CS90" i="25"/>
  <c r="CR90" i="25"/>
  <c r="CQ90" i="25"/>
  <c r="CP90" i="25"/>
  <c r="CO90" i="25"/>
  <c r="CN90" i="25"/>
  <c r="CM90" i="25"/>
  <c r="CL90" i="25"/>
  <c r="CK90" i="25"/>
  <c r="CJ90" i="25"/>
  <c r="CI90" i="25"/>
  <c r="CG90" i="25"/>
  <c r="BQ90" i="25"/>
  <c r="BP90" i="25"/>
  <c r="BO90" i="25"/>
  <c r="BN90" i="25"/>
  <c r="BM90" i="25"/>
  <c r="BL90" i="25"/>
  <c r="BK90" i="25"/>
  <c r="BJ90" i="25"/>
  <c r="BI90" i="25"/>
  <c r="BH90" i="25"/>
  <c r="BG90" i="25"/>
  <c r="BF90" i="25"/>
  <c r="BE90" i="25"/>
  <c r="BD90" i="25"/>
  <c r="BC90" i="25"/>
  <c r="BB90" i="25"/>
  <c r="BA90" i="25"/>
  <c r="AZ90" i="25"/>
  <c r="AY90" i="25"/>
  <c r="AW90" i="25"/>
  <c r="AS90" i="25"/>
  <c r="AR90" i="25"/>
  <c r="AN90" i="25"/>
  <c r="AM90" i="25"/>
  <c r="AE90" i="25"/>
  <c r="W90" i="25"/>
  <c r="U90" i="25"/>
  <c r="T90" i="25"/>
  <c r="S90" i="25"/>
  <c r="R90" i="25"/>
  <c r="P90" i="25"/>
  <c r="O90" i="25"/>
  <c r="N90" i="25"/>
  <c r="M90" i="25"/>
  <c r="K90" i="25"/>
  <c r="J90" i="25"/>
  <c r="I90" i="25"/>
  <c r="H90" i="25"/>
  <c r="G90" i="25"/>
  <c r="A90" i="25"/>
  <c r="CC90" i="25" s="1"/>
  <c r="FS89" i="25"/>
  <c r="FP89" i="25"/>
  <c r="FO89" i="25"/>
  <c r="FJ89" i="25"/>
  <c r="FI89" i="25"/>
  <c r="FH89" i="25"/>
  <c r="FC89" i="25"/>
  <c r="FF89" i="25" s="1"/>
  <c r="FA89" i="25"/>
  <c r="EZ89" i="25"/>
  <c r="EX89" i="25"/>
  <c r="FG89" i="25" s="1"/>
  <c r="EW89" i="25"/>
  <c r="EO89" i="25"/>
  <c r="FE89" i="25" s="1"/>
  <c r="EN89" i="25"/>
  <c r="EM89" i="25"/>
  <c r="EL89" i="25"/>
  <c r="EK89" i="25"/>
  <c r="EJ89" i="25"/>
  <c r="EI89" i="25"/>
  <c r="EH89" i="25"/>
  <c r="EG89" i="25"/>
  <c r="EF89" i="25"/>
  <c r="EE89" i="25"/>
  <c r="ED89" i="25"/>
  <c r="EC89" i="25"/>
  <c r="EB89" i="25"/>
  <c r="EA89" i="25"/>
  <c r="DZ89" i="25"/>
  <c r="DY89" i="25"/>
  <c r="DU89" i="25"/>
  <c r="DT89" i="25"/>
  <c r="DS89" i="25"/>
  <c r="FV89" i="25" s="1"/>
  <c r="DR89" i="25"/>
  <c r="FU89" i="25" s="1"/>
  <c r="DQ89" i="25"/>
  <c r="DP89" i="25"/>
  <c r="DO89" i="25"/>
  <c r="DN89" i="25"/>
  <c r="DM89" i="25"/>
  <c r="DL89" i="25"/>
  <c r="DK89" i="25"/>
  <c r="DJ89" i="25"/>
  <c r="DI89" i="25"/>
  <c r="DH89" i="25"/>
  <c r="DG89" i="25"/>
  <c r="DF89" i="25"/>
  <c r="DE89" i="25"/>
  <c r="DD89" i="25"/>
  <c r="DC89" i="25"/>
  <c r="DB89" i="25"/>
  <c r="DA89" i="25"/>
  <c r="CZ89" i="25"/>
  <c r="CY89" i="25"/>
  <c r="CX89" i="25"/>
  <c r="CW89" i="25"/>
  <c r="CV89" i="25"/>
  <c r="CU89" i="25"/>
  <c r="CT89" i="25"/>
  <c r="CS89" i="25"/>
  <c r="CR89" i="25"/>
  <c r="CQ89" i="25"/>
  <c r="CP89" i="25"/>
  <c r="CO89" i="25"/>
  <c r="CN89" i="25"/>
  <c r="CM89" i="25"/>
  <c r="CL89" i="25"/>
  <c r="CK89" i="25"/>
  <c r="CJ89" i="25"/>
  <c r="CI89" i="25"/>
  <c r="CG89" i="25"/>
  <c r="BQ89" i="25"/>
  <c r="BP89" i="25"/>
  <c r="BO89" i="25"/>
  <c r="BN89" i="25"/>
  <c r="BM89" i="25"/>
  <c r="BL89" i="25"/>
  <c r="BK89" i="25"/>
  <c r="BJ89" i="25"/>
  <c r="BI89" i="25"/>
  <c r="BH89" i="25"/>
  <c r="BG89" i="25"/>
  <c r="BF89" i="25"/>
  <c r="BE89" i="25"/>
  <c r="BD89" i="25"/>
  <c r="BC89" i="25"/>
  <c r="BB89" i="25"/>
  <c r="BA89" i="25"/>
  <c r="AZ89" i="25"/>
  <c r="AY89" i="25"/>
  <c r="AW89" i="25"/>
  <c r="AS89" i="25"/>
  <c r="AR89" i="25"/>
  <c r="AN89" i="25"/>
  <c r="AM89" i="25"/>
  <c r="AE89" i="25"/>
  <c r="W89" i="25"/>
  <c r="U89" i="25"/>
  <c r="T89" i="25"/>
  <c r="S89" i="25"/>
  <c r="R89" i="25"/>
  <c r="P89" i="25"/>
  <c r="O89" i="25"/>
  <c r="N89" i="25"/>
  <c r="M89" i="25"/>
  <c r="K89" i="25"/>
  <c r="J89" i="25"/>
  <c r="I89" i="25"/>
  <c r="H89" i="25"/>
  <c r="G89" i="25"/>
  <c r="A89" i="25"/>
  <c r="CH89" i="25" s="1"/>
  <c r="FS88" i="25"/>
  <c r="FP88" i="25"/>
  <c r="FO88" i="25"/>
  <c r="FJ88" i="25"/>
  <c r="FI88" i="25"/>
  <c r="FH88" i="25"/>
  <c r="FC88" i="25"/>
  <c r="FF88" i="25" s="1"/>
  <c r="FA88" i="25"/>
  <c r="EZ88" i="25"/>
  <c r="EX88" i="25"/>
  <c r="FG88" i="25" s="1"/>
  <c r="EW88" i="25"/>
  <c r="EO88" i="25"/>
  <c r="FE88" i="25" s="1"/>
  <c r="EN88" i="25"/>
  <c r="EM88" i="25"/>
  <c r="EL88" i="25"/>
  <c r="EK88" i="25"/>
  <c r="EJ88" i="25"/>
  <c r="EI88" i="25"/>
  <c r="EH88" i="25"/>
  <c r="EG88" i="25"/>
  <c r="EF88" i="25"/>
  <c r="EE88" i="25"/>
  <c r="ED88" i="25"/>
  <c r="EC88" i="25"/>
  <c r="EB88" i="25"/>
  <c r="EA88" i="25"/>
  <c r="DZ88" i="25"/>
  <c r="DY88" i="25"/>
  <c r="DU88" i="25"/>
  <c r="DT88" i="25"/>
  <c r="DS88" i="25"/>
  <c r="FV88" i="25" s="1"/>
  <c r="DR88" i="25"/>
  <c r="FU88" i="25" s="1"/>
  <c r="DQ88" i="25"/>
  <c r="DP88" i="25"/>
  <c r="DO88" i="25"/>
  <c r="DN88" i="25"/>
  <c r="DM88" i="25"/>
  <c r="DL88" i="25"/>
  <c r="DK88" i="25"/>
  <c r="DJ88" i="25"/>
  <c r="DI88" i="25"/>
  <c r="DH88" i="25"/>
  <c r="DG88" i="25"/>
  <c r="DF88" i="25"/>
  <c r="DE88" i="25"/>
  <c r="DD88" i="25"/>
  <c r="DC88" i="25"/>
  <c r="DB88" i="25"/>
  <c r="DA88" i="25"/>
  <c r="CZ88" i="25"/>
  <c r="CY88" i="25"/>
  <c r="CX88" i="25"/>
  <c r="CW88" i="25"/>
  <c r="CV88" i="25"/>
  <c r="CU88" i="25"/>
  <c r="CT88" i="25"/>
  <c r="CS88" i="25"/>
  <c r="CR88" i="25"/>
  <c r="CQ88" i="25"/>
  <c r="CP88" i="25"/>
  <c r="CO88" i="25"/>
  <c r="CN88" i="25"/>
  <c r="CM88" i="25"/>
  <c r="CL88" i="25"/>
  <c r="CK88" i="25"/>
  <c r="CJ88" i="25"/>
  <c r="CI88" i="25"/>
  <c r="CG88" i="25"/>
  <c r="BQ88" i="25"/>
  <c r="BP88" i="25"/>
  <c r="BO88" i="25"/>
  <c r="BN88" i="25"/>
  <c r="BM88" i="25"/>
  <c r="BL88" i="25"/>
  <c r="BK88" i="25"/>
  <c r="BJ88" i="25"/>
  <c r="BI88" i="25"/>
  <c r="BH88" i="25"/>
  <c r="BG88" i="25"/>
  <c r="BF88" i="25"/>
  <c r="BE88" i="25"/>
  <c r="BD88" i="25"/>
  <c r="BC88" i="25"/>
  <c r="BB88" i="25"/>
  <c r="BA88" i="25"/>
  <c r="AZ88" i="25"/>
  <c r="AY88" i="25"/>
  <c r="AW88" i="25"/>
  <c r="AS88" i="25"/>
  <c r="AR88" i="25"/>
  <c r="AN88" i="25"/>
  <c r="AM88" i="25"/>
  <c r="AE88" i="25"/>
  <c r="W88" i="25"/>
  <c r="U88" i="25"/>
  <c r="T88" i="25"/>
  <c r="S88" i="25"/>
  <c r="R88" i="25"/>
  <c r="P88" i="25"/>
  <c r="O88" i="25"/>
  <c r="N88" i="25"/>
  <c r="M88" i="25"/>
  <c r="K88" i="25"/>
  <c r="J88" i="25"/>
  <c r="I88" i="25"/>
  <c r="H88" i="25"/>
  <c r="G88" i="25"/>
  <c r="A88" i="25"/>
  <c r="BZ88" i="25" s="1"/>
  <c r="FS87" i="25"/>
  <c r="FP87" i="25"/>
  <c r="FO87" i="25"/>
  <c r="FJ87" i="25"/>
  <c r="FI87" i="25"/>
  <c r="FH87" i="25"/>
  <c r="FC87" i="25"/>
  <c r="FF87" i="25" s="1"/>
  <c r="FA87" i="25"/>
  <c r="EZ87" i="25"/>
  <c r="EX87" i="25"/>
  <c r="FG87" i="25" s="1"/>
  <c r="EW87" i="25"/>
  <c r="EO87" i="25"/>
  <c r="FE87" i="25" s="1"/>
  <c r="EN87" i="25"/>
  <c r="EM87" i="25"/>
  <c r="EL87" i="25"/>
  <c r="EK87" i="25"/>
  <c r="EJ87" i="25"/>
  <c r="EI87" i="25"/>
  <c r="EH87" i="25"/>
  <c r="EG87" i="25"/>
  <c r="EF87" i="25"/>
  <c r="EE87" i="25"/>
  <c r="ED87" i="25"/>
  <c r="EC87" i="25"/>
  <c r="EB87" i="25"/>
  <c r="EA87" i="25"/>
  <c r="DZ87" i="25"/>
  <c r="DY87" i="25"/>
  <c r="DU87" i="25"/>
  <c r="DT87" i="25"/>
  <c r="DS87" i="25"/>
  <c r="FV87" i="25" s="1"/>
  <c r="DR87" i="25"/>
  <c r="FU87" i="25" s="1"/>
  <c r="DQ87" i="25"/>
  <c r="DP87" i="25"/>
  <c r="DO87" i="25"/>
  <c r="DN87" i="25"/>
  <c r="DM87" i="25"/>
  <c r="DL87" i="25"/>
  <c r="DK87" i="25"/>
  <c r="DJ87" i="25"/>
  <c r="DI87" i="25"/>
  <c r="DH87" i="25"/>
  <c r="DG87" i="25"/>
  <c r="DF87" i="25"/>
  <c r="DE87" i="25"/>
  <c r="DD87" i="25"/>
  <c r="DC87" i="25"/>
  <c r="DB87" i="25"/>
  <c r="DA87" i="25"/>
  <c r="CZ87" i="25"/>
  <c r="CY87" i="25"/>
  <c r="CX87" i="25"/>
  <c r="CW87" i="25"/>
  <c r="CV87" i="25"/>
  <c r="CU87" i="25"/>
  <c r="CT87" i="25"/>
  <c r="CS87" i="25"/>
  <c r="CR87" i="25"/>
  <c r="CQ87" i="25"/>
  <c r="CP87" i="25"/>
  <c r="CO87" i="25"/>
  <c r="CN87" i="25"/>
  <c r="CM87" i="25"/>
  <c r="CL87" i="25"/>
  <c r="CK87" i="25"/>
  <c r="CJ87" i="25"/>
  <c r="CI87" i="25"/>
  <c r="CG87" i="25"/>
  <c r="BQ87" i="25"/>
  <c r="BP87" i="25"/>
  <c r="BO87" i="25"/>
  <c r="BN87" i="25"/>
  <c r="BM87" i="25"/>
  <c r="BL87" i="25"/>
  <c r="BK87" i="25"/>
  <c r="BJ87" i="25"/>
  <c r="BI87" i="25"/>
  <c r="BH87" i="25"/>
  <c r="BG87" i="25"/>
  <c r="BF87" i="25"/>
  <c r="BE87" i="25"/>
  <c r="BD87" i="25"/>
  <c r="BC87" i="25"/>
  <c r="BB87" i="25"/>
  <c r="BA87" i="25"/>
  <c r="AZ87" i="25"/>
  <c r="AY87" i="25"/>
  <c r="AW87" i="25"/>
  <c r="AS87" i="25"/>
  <c r="AR87" i="25"/>
  <c r="AN87" i="25"/>
  <c r="AM87" i="25"/>
  <c r="AE87" i="25"/>
  <c r="W87" i="25"/>
  <c r="U87" i="25"/>
  <c r="T87" i="25"/>
  <c r="S87" i="25"/>
  <c r="R87" i="25"/>
  <c r="P87" i="25"/>
  <c r="O87" i="25"/>
  <c r="N87" i="25"/>
  <c r="M87" i="25"/>
  <c r="K87" i="25"/>
  <c r="J87" i="25"/>
  <c r="I87" i="25"/>
  <c r="H87" i="25"/>
  <c r="G87" i="25"/>
  <c r="A87" i="25"/>
  <c r="CC87" i="25" s="1"/>
  <c r="FS86" i="25"/>
  <c r="FP86" i="25"/>
  <c r="FO86" i="25"/>
  <c r="FJ86" i="25"/>
  <c r="FI86" i="25"/>
  <c r="FH86" i="25"/>
  <c r="FC86" i="25"/>
  <c r="FF86" i="25" s="1"/>
  <c r="FA86" i="25"/>
  <c r="EZ86" i="25"/>
  <c r="EX86" i="25"/>
  <c r="FG86" i="25" s="1"/>
  <c r="EW86" i="25"/>
  <c r="EO86" i="25"/>
  <c r="FE86" i="25" s="1"/>
  <c r="EN86" i="25"/>
  <c r="EM86" i="25"/>
  <c r="EL86" i="25"/>
  <c r="EK86" i="25"/>
  <c r="EJ86" i="25"/>
  <c r="EI86" i="25"/>
  <c r="EH86" i="25"/>
  <c r="EG86" i="25"/>
  <c r="EF86" i="25"/>
  <c r="EE86" i="25"/>
  <c r="ED86" i="25"/>
  <c r="EC86" i="25"/>
  <c r="EB86" i="25"/>
  <c r="EA86" i="25"/>
  <c r="DZ86" i="25"/>
  <c r="DY86" i="25"/>
  <c r="DU86" i="25"/>
  <c r="DT86" i="25"/>
  <c r="DS86" i="25"/>
  <c r="FV86" i="25" s="1"/>
  <c r="DR86" i="25"/>
  <c r="FU86" i="25" s="1"/>
  <c r="DQ86" i="25"/>
  <c r="DP86" i="25"/>
  <c r="DO86" i="25"/>
  <c r="DN86" i="25"/>
  <c r="DM86" i="25"/>
  <c r="DL86" i="25"/>
  <c r="DK86" i="25"/>
  <c r="DJ86" i="25"/>
  <c r="DI86" i="25"/>
  <c r="DH86" i="25"/>
  <c r="DG86" i="25"/>
  <c r="DF86" i="25"/>
  <c r="DE86" i="25"/>
  <c r="DD86" i="25"/>
  <c r="DC86" i="25"/>
  <c r="DB86" i="25"/>
  <c r="DA86" i="25"/>
  <c r="CZ86" i="25"/>
  <c r="CY86" i="25"/>
  <c r="CX86" i="25"/>
  <c r="CW86" i="25"/>
  <c r="CV86" i="25"/>
  <c r="CU86" i="25"/>
  <c r="CT86" i="25"/>
  <c r="CS86" i="25"/>
  <c r="CR86" i="25"/>
  <c r="CQ86" i="25"/>
  <c r="CP86" i="25"/>
  <c r="CO86" i="25"/>
  <c r="CN86" i="25"/>
  <c r="CM86" i="25"/>
  <c r="CL86" i="25"/>
  <c r="CK86" i="25"/>
  <c r="CJ86" i="25"/>
  <c r="CI86" i="25"/>
  <c r="CG86" i="25"/>
  <c r="BQ86" i="25"/>
  <c r="BP86" i="25"/>
  <c r="BO86" i="25"/>
  <c r="BN86" i="25"/>
  <c r="BM86" i="25"/>
  <c r="BL86" i="25"/>
  <c r="BK86" i="25"/>
  <c r="BJ86" i="25"/>
  <c r="BI86" i="25"/>
  <c r="BH86" i="25"/>
  <c r="BG86" i="25"/>
  <c r="BF86" i="25"/>
  <c r="BE86" i="25"/>
  <c r="BD86" i="25"/>
  <c r="BC86" i="25"/>
  <c r="BB86" i="25"/>
  <c r="BA86" i="25"/>
  <c r="AZ86" i="25"/>
  <c r="AY86" i="25"/>
  <c r="AW86" i="25"/>
  <c r="AS86" i="25"/>
  <c r="AR86" i="25"/>
  <c r="AN86" i="25"/>
  <c r="AM86" i="25"/>
  <c r="AE86" i="25"/>
  <c r="W86" i="25"/>
  <c r="V86" i="25" s="1"/>
  <c r="U86" i="25"/>
  <c r="T86" i="25"/>
  <c r="S86" i="25"/>
  <c r="R86" i="25"/>
  <c r="P86" i="25"/>
  <c r="O86" i="25"/>
  <c r="N86" i="25"/>
  <c r="M86" i="25"/>
  <c r="K86" i="25"/>
  <c r="J86" i="25"/>
  <c r="I86" i="25"/>
  <c r="H86" i="25"/>
  <c r="G86" i="25"/>
  <c r="A86" i="25"/>
  <c r="CE86" i="25" s="1"/>
  <c r="FS85" i="25"/>
  <c r="FP85" i="25"/>
  <c r="FO85" i="25"/>
  <c r="FJ85" i="25"/>
  <c r="FI85" i="25"/>
  <c r="FH85" i="25"/>
  <c r="FC85" i="25"/>
  <c r="FF85" i="25" s="1"/>
  <c r="FA85" i="25"/>
  <c r="EZ85" i="25"/>
  <c r="EX85" i="25"/>
  <c r="FG85" i="25" s="1"/>
  <c r="EW85" i="25"/>
  <c r="EO85" i="25"/>
  <c r="FE85" i="25" s="1"/>
  <c r="EN85" i="25"/>
  <c r="EM85" i="25"/>
  <c r="EL85" i="25"/>
  <c r="EK85" i="25"/>
  <c r="EJ85" i="25"/>
  <c r="EI85" i="25"/>
  <c r="EH85" i="25"/>
  <c r="EG85" i="25"/>
  <c r="EF85" i="25"/>
  <c r="EE85" i="25"/>
  <c r="ED85" i="25"/>
  <c r="EC85" i="25"/>
  <c r="EB85" i="25"/>
  <c r="EA85" i="25"/>
  <c r="DZ85" i="25"/>
  <c r="DY85" i="25"/>
  <c r="DU85" i="25"/>
  <c r="DT85" i="25"/>
  <c r="DS85" i="25"/>
  <c r="FV85" i="25" s="1"/>
  <c r="DR85" i="25"/>
  <c r="FU85" i="25" s="1"/>
  <c r="DQ85" i="25"/>
  <c r="DP85" i="25"/>
  <c r="DO85" i="25"/>
  <c r="DN85" i="25"/>
  <c r="DM85" i="25"/>
  <c r="DL85" i="25"/>
  <c r="DK85" i="25"/>
  <c r="DJ85" i="25"/>
  <c r="DI85" i="25"/>
  <c r="DH85" i="25"/>
  <c r="DG85" i="25"/>
  <c r="DF85" i="25"/>
  <c r="DE85" i="25"/>
  <c r="DD85" i="25"/>
  <c r="DC85" i="25"/>
  <c r="DB85" i="25"/>
  <c r="DA85" i="25"/>
  <c r="CZ85" i="25"/>
  <c r="CY85" i="25"/>
  <c r="CX85" i="25"/>
  <c r="CW85" i="25"/>
  <c r="CV85" i="25"/>
  <c r="CU85" i="25"/>
  <c r="CT85" i="25"/>
  <c r="CS85" i="25"/>
  <c r="CR85" i="25"/>
  <c r="CQ85" i="25"/>
  <c r="CP85" i="25"/>
  <c r="CO85" i="25"/>
  <c r="CN85" i="25"/>
  <c r="CM85" i="25"/>
  <c r="CL85" i="25"/>
  <c r="CK85" i="25"/>
  <c r="CJ85" i="25"/>
  <c r="CI85" i="25"/>
  <c r="CG85" i="25"/>
  <c r="BQ85" i="25"/>
  <c r="BP85" i="25"/>
  <c r="BO85" i="25"/>
  <c r="BN85" i="25"/>
  <c r="BM85" i="25"/>
  <c r="BL85" i="25"/>
  <c r="BK85" i="25"/>
  <c r="BJ85" i="25"/>
  <c r="BI85" i="25"/>
  <c r="BH85" i="25"/>
  <c r="BG85" i="25"/>
  <c r="BF85" i="25"/>
  <c r="BE85" i="25"/>
  <c r="BD85" i="25"/>
  <c r="BC85" i="25"/>
  <c r="BB85" i="25"/>
  <c r="BA85" i="25"/>
  <c r="AZ85" i="25"/>
  <c r="AY85" i="25"/>
  <c r="AW85" i="25"/>
  <c r="AS85" i="25"/>
  <c r="AR85" i="25"/>
  <c r="AN85" i="25"/>
  <c r="AM85" i="25"/>
  <c r="AE85" i="25"/>
  <c r="W85" i="25"/>
  <c r="V85" i="25" s="1"/>
  <c r="U85" i="25"/>
  <c r="T85" i="25"/>
  <c r="S85" i="25"/>
  <c r="R85" i="25"/>
  <c r="P85" i="25"/>
  <c r="O85" i="25"/>
  <c r="N85" i="25"/>
  <c r="M85" i="25"/>
  <c r="K85" i="25"/>
  <c r="J85" i="25"/>
  <c r="I85" i="25"/>
  <c r="H85" i="25"/>
  <c r="G85" i="25"/>
  <c r="A85" i="25"/>
  <c r="FD85" i="25" s="1"/>
  <c r="FS84" i="25"/>
  <c r="FP84" i="25"/>
  <c r="FO84" i="25"/>
  <c r="FJ84" i="25"/>
  <c r="FI84" i="25"/>
  <c r="FH84" i="25"/>
  <c r="FC84" i="25"/>
  <c r="FF84" i="25" s="1"/>
  <c r="FA84" i="25"/>
  <c r="EZ84" i="25"/>
  <c r="EX84" i="25"/>
  <c r="FG84" i="25" s="1"/>
  <c r="EW84" i="25"/>
  <c r="EO84" i="25"/>
  <c r="FE84" i="25" s="1"/>
  <c r="EN84" i="25"/>
  <c r="EM84" i="25"/>
  <c r="EL84" i="25"/>
  <c r="EK84" i="25"/>
  <c r="EJ84" i="25"/>
  <c r="EI84" i="25"/>
  <c r="EH84" i="25"/>
  <c r="EG84" i="25"/>
  <c r="EF84" i="25"/>
  <c r="EE84" i="25"/>
  <c r="ED84" i="25"/>
  <c r="EC84" i="25"/>
  <c r="EB84" i="25"/>
  <c r="EA84" i="25"/>
  <c r="DZ84" i="25"/>
  <c r="DY84" i="25"/>
  <c r="DU84" i="25"/>
  <c r="DT84" i="25"/>
  <c r="DS84" i="25"/>
  <c r="FV84" i="25" s="1"/>
  <c r="DR84" i="25"/>
  <c r="DQ84" i="25"/>
  <c r="DP84" i="25"/>
  <c r="DO84" i="25"/>
  <c r="DN84" i="25"/>
  <c r="DM84" i="25"/>
  <c r="DL84" i="25"/>
  <c r="DK84" i="25"/>
  <c r="DJ84" i="25"/>
  <c r="DI84" i="25"/>
  <c r="DH84" i="25"/>
  <c r="DG84" i="25"/>
  <c r="DF84" i="25"/>
  <c r="DE84" i="25"/>
  <c r="DD84" i="25"/>
  <c r="DC84" i="25"/>
  <c r="DB84" i="25"/>
  <c r="DA84" i="25"/>
  <c r="CZ84" i="25"/>
  <c r="CY84" i="25"/>
  <c r="CX84" i="25"/>
  <c r="CW84" i="25"/>
  <c r="CV84" i="25"/>
  <c r="CU84" i="25"/>
  <c r="CT84" i="25"/>
  <c r="CS84" i="25"/>
  <c r="CR84" i="25"/>
  <c r="CQ84" i="25"/>
  <c r="CP84" i="25"/>
  <c r="CO84" i="25"/>
  <c r="CN84" i="25"/>
  <c r="CM84" i="25"/>
  <c r="CL84" i="25"/>
  <c r="CK84" i="25"/>
  <c r="CJ84" i="25"/>
  <c r="CI84" i="25"/>
  <c r="CG84" i="25"/>
  <c r="BQ84" i="25"/>
  <c r="BP84" i="25"/>
  <c r="BO84" i="25"/>
  <c r="BN84" i="25"/>
  <c r="BM84" i="25"/>
  <c r="BL84" i="25"/>
  <c r="BK84" i="25"/>
  <c r="BJ84" i="25"/>
  <c r="BI84" i="25"/>
  <c r="BH84" i="25"/>
  <c r="BG84" i="25"/>
  <c r="BF84" i="25"/>
  <c r="BE84" i="25"/>
  <c r="BD84" i="25"/>
  <c r="BC84" i="25"/>
  <c r="BB84" i="25"/>
  <c r="BA84" i="25"/>
  <c r="AZ84" i="25"/>
  <c r="AY84" i="25"/>
  <c r="AW84" i="25"/>
  <c r="AS84" i="25"/>
  <c r="AR84" i="25"/>
  <c r="AN84" i="25"/>
  <c r="AM84" i="25"/>
  <c r="AE84" i="25"/>
  <c r="W84" i="25"/>
  <c r="V84" i="25" s="1"/>
  <c r="U84" i="25"/>
  <c r="T84" i="25"/>
  <c r="S84" i="25"/>
  <c r="R84" i="25"/>
  <c r="P84" i="25"/>
  <c r="O84" i="25"/>
  <c r="N84" i="25"/>
  <c r="M84" i="25"/>
  <c r="K84" i="25"/>
  <c r="J84" i="25"/>
  <c r="I84" i="25"/>
  <c r="H84" i="25"/>
  <c r="G84" i="25"/>
  <c r="A84" i="25"/>
  <c r="FS83" i="25"/>
  <c r="FP83" i="25"/>
  <c r="FO83" i="25"/>
  <c r="FJ83" i="25"/>
  <c r="FI83" i="25"/>
  <c r="FH83" i="25"/>
  <c r="FC83" i="25"/>
  <c r="FF83" i="25" s="1"/>
  <c r="FA83" i="25"/>
  <c r="EZ83" i="25"/>
  <c r="EX83" i="25"/>
  <c r="FG83" i="25" s="1"/>
  <c r="EW83" i="25"/>
  <c r="EO83" i="25"/>
  <c r="FE83" i="25" s="1"/>
  <c r="EN83" i="25"/>
  <c r="EM83" i="25"/>
  <c r="EL83" i="25"/>
  <c r="EK83" i="25"/>
  <c r="EJ83" i="25"/>
  <c r="EI83" i="25"/>
  <c r="EH83" i="25"/>
  <c r="EG83" i="25"/>
  <c r="EF83" i="25"/>
  <c r="EE83" i="25"/>
  <c r="ED83" i="25"/>
  <c r="EC83" i="25"/>
  <c r="EB83" i="25"/>
  <c r="EA83" i="25"/>
  <c r="DZ83" i="25"/>
  <c r="DY83" i="25"/>
  <c r="DU83" i="25"/>
  <c r="DT83" i="25"/>
  <c r="DS83" i="25"/>
  <c r="FV83" i="25" s="1"/>
  <c r="DR83" i="25"/>
  <c r="DQ83" i="25"/>
  <c r="DP83" i="25"/>
  <c r="DO83" i="25"/>
  <c r="DN83" i="25"/>
  <c r="DM83" i="25"/>
  <c r="DL83" i="25"/>
  <c r="DK83" i="25"/>
  <c r="DJ83" i="25"/>
  <c r="DI83" i="25"/>
  <c r="DH83" i="25"/>
  <c r="DG83" i="25"/>
  <c r="DF83" i="25"/>
  <c r="DE83" i="25"/>
  <c r="DD83" i="25"/>
  <c r="DC83" i="25"/>
  <c r="DB83" i="25"/>
  <c r="DA83" i="25"/>
  <c r="CZ83" i="25"/>
  <c r="CY83" i="25"/>
  <c r="CX83" i="25"/>
  <c r="CW83" i="25"/>
  <c r="CV83" i="25"/>
  <c r="CU83" i="25"/>
  <c r="CT83" i="25"/>
  <c r="CS83" i="25"/>
  <c r="CR83" i="25"/>
  <c r="CQ83" i="25"/>
  <c r="CP83" i="25"/>
  <c r="CO83" i="25"/>
  <c r="CN83" i="25"/>
  <c r="CM83" i="25"/>
  <c r="CL83" i="25"/>
  <c r="CK83" i="25"/>
  <c r="CJ83" i="25"/>
  <c r="CI83" i="25"/>
  <c r="CG83" i="25"/>
  <c r="BQ83" i="25"/>
  <c r="BP83" i="25"/>
  <c r="BO83" i="25"/>
  <c r="BN83" i="25"/>
  <c r="BM83" i="25"/>
  <c r="BL83" i="25"/>
  <c r="BK83" i="25"/>
  <c r="BJ83" i="25"/>
  <c r="BI83" i="25"/>
  <c r="BH83" i="25"/>
  <c r="BG83" i="25"/>
  <c r="BF83" i="25"/>
  <c r="BE83" i="25"/>
  <c r="BD83" i="25"/>
  <c r="BC83" i="25"/>
  <c r="BB83" i="25"/>
  <c r="BA83" i="25"/>
  <c r="AZ83" i="25"/>
  <c r="AY83" i="25"/>
  <c r="AW83" i="25"/>
  <c r="AS83" i="25"/>
  <c r="AR83" i="25"/>
  <c r="AN83" i="25"/>
  <c r="AM83" i="25"/>
  <c r="AE83" i="25"/>
  <c r="W83" i="25"/>
  <c r="V83" i="25" s="1"/>
  <c r="U83" i="25"/>
  <c r="T83" i="25"/>
  <c r="S83" i="25"/>
  <c r="R83" i="25"/>
  <c r="P83" i="25"/>
  <c r="O83" i="25"/>
  <c r="N83" i="25"/>
  <c r="M83" i="25"/>
  <c r="K83" i="25"/>
  <c r="J83" i="25"/>
  <c r="I83" i="25"/>
  <c r="H83" i="25"/>
  <c r="G83" i="25"/>
  <c r="A83" i="25"/>
  <c r="FR83" i="25" s="1"/>
  <c r="FS82" i="25"/>
  <c r="FP82" i="25"/>
  <c r="FO82" i="25"/>
  <c r="FJ82" i="25"/>
  <c r="FI82" i="25"/>
  <c r="FH82" i="25"/>
  <c r="FC82" i="25"/>
  <c r="FF82" i="25" s="1"/>
  <c r="FA82" i="25"/>
  <c r="EZ82" i="25"/>
  <c r="EX82" i="25"/>
  <c r="FG82" i="25" s="1"/>
  <c r="EW82" i="25"/>
  <c r="EO82" i="25"/>
  <c r="FE82" i="25" s="1"/>
  <c r="EN82" i="25"/>
  <c r="EM82" i="25"/>
  <c r="EL82" i="25"/>
  <c r="EK82" i="25"/>
  <c r="EJ82" i="25"/>
  <c r="EI82" i="25"/>
  <c r="EH82" i="25"/>
  <c r="EG82" i="25"/>
  <c r="EF82" i="25"/>
  <c r="EE82" i="25"/>
  <c r="ED82" i="25"/>
  <c r="EC82" i="25"/>
  <c r="EB82" i="25"/>
  <c r="EA82" i="25"/>
  <c r="DZ82" i="25"/>
  <c r="DY82" i="25"/>
  <c r="DU82" i="25"/>
  <c r="DT82" i="25"/>
  <c r="DS82" i="25"/>
  <c r="FV82" i="25" s="1"/>
  <c r="DR82" i="25"/>
  <c r="DQ82" i="25"/>
  <c r="DP82" i="25"/>
  <c r="DO82" i="25"/>
  <c r="DN82" i="25"/>
  <c r="DM82" i="25"/>
  <c r="DL82" i="25"/>
  <c r="DK82" i="25"/>
  <c r="DJ82" i="25"/>
  <c r="DI82" i="25"/>
  <c r="DH82" i="25"/>
  <c r="DG82" i="25"/>
  <c r="DF82" i="25"/>
  <c r="DE82" i="25"/>
  <c r="DD82" i="25"/>
  <c r="DC82" i="25"/>
  <c r="DB82" i="25"/>
  <c r="DA82" i="25"/>
  <c r="CZ82" i="25"/>
  <c r="CY82" i="25"/>
  <c r="CX82" i="25"/>
  <c r="CW82" i="25"/>
  <c r="CV82" i="25"/>
  <c r="CU82" i="25"/>
  <c r="CT82" i="25"/>
  <c r="CS82" i="25"/>
  <c r="CR82" i="25"/>
  <c r="CQ82" i="25"/>
  <c r="CP82" i="25"/>
  <c r="CO82" i="25"/>
  <c r="CN82" i="25"/>
  <c r="CM82" i="25"/>
  <c r="CL82" i="25"/>
  <c r="CK82" i="25"/>
  <c r="CJ82" i="25"/>
  <c r="CI82" i="25"/>
  <c r="CG82" i="25"/>
  <c r="BQ82" i="25"/>
  <c r="BP82" i="25"/>
  <c r="BO82" i="25"/>
  <c r="BN82" i="25"/>
  <c r="BM82" i="25"/>
  <c r="BL82" i="25"/>
  <c r="BK82" i="25"/>
  <c r="BJ82" i="25"/>
  <c r="BI82" i="25"/>
  <c r="BH82" i="25"/>
  <c r="BG82" i="25"/>
  <c r="BF82" i="25"/>
  <c r="BE82" i="25"/>
  <c r="BD82" i="25"/>
  <c r="BC82" i="25"/>
  <c r="BB82" i="25"/>
  <c r="BA82" i="25"/>
  <c r="AZ82" i="25"/>
  <c r="AY82" i="25"/>
  <c r="AW82" i="25"/>
  <c r="AS82" i="25"/>
  <c r="AR82" i="25"/>
  <c r="AN82" i="25"/>
  <c r="AM82" i="25"/>
  <c r="AE82" i="25"/>
  <c r="AA82" i="25"/>
  <c r="W82" i="25"/>
  <c r="V82" i="25" s="1"/>
  <c r="U82" i="25"/>
  <c r="T82" i="25"/>
  <c r="S82" i="25"/>
  <c r="R82" i="25"/>
  <c r="P82" i="25"/>
  <c r="O82" i="25"/>
  <c r="N82" i="25"/>
  <c r="M82" i="25"/>
  <c r="K82" i="25"/>
  <c r="J82" i="25"/>
  <c r="I82" i="25"/>
  <c r="H82" i="25"/>
  <c r="G82" i="25"/>
  <c r="A82" i="25"/>
  <c r="FQ82" i="25" s="1"/>
  <c r="FS81" i="25"/>
  <c r="FP81" i="25"/>
  <c r="FO81" i="25"/>
  <c r="FJ81" i="25"/>
  <c r="FI81" i="25"/>
  <c r="FH81" i="25"/>
  <c r="FC81" i="25"/>
  <c r="FF81" i="25" s="1"/>
  <c r="FA81" i="25"/>
  <c r="EZ81" i="25"/>
  <c r="EX81" i="25"/>
  <c r="FG81" i="25" s="1"/>
  <c r="EW81" i="25"/>
  <c r="EO81" i="25"/>
  <c r="FE81" i="25" s="1"/>
  <c r="EN81" i="25"/>
  <c r="EM81" i="25"/>
  <c r="EL81" i="25"/>
  <c r="EK81" i="25"/>
  <c r="EJ81" i="25"/>
  <c r="EI81" i="25"/>
  <c r="EH81" i="25"/>
  <c r="EG81" i="25"/>
  <c r="EF81" i="25"/>
  <c r="EE81" i="25"/>
  <c r="ED81" i="25"/>
  <c r="EC81" i="25"/>
  <c r="EB81" i="25"/>
  <c r="EA81" i="25"/>
  <c r="DZ81" i="25"/>
  <c r="DY81" i="25"/>
  <c r="DU81" i="25"/>
  <c r="DT81" i="25"/>
  <c r="DS81" i="25"/>
  <c r="FV81" i="25" s="1"/>
  <c r="DR81" i="25"/>
  <c r="DQ81" i="25"/>
  <c r="DP81" i="25"/>
  <c r="DO81" i="25"/>
  <c r="DN81" i="25"/>
  <c r="DM81" i="25"/>
  <c r="DL81" i="25"/>
  <c r="DK81" i="25"/>
  <c r="DJ81" i="25"/>
  <c r="DI81" i="25"/>
  <c r="DH81" i="25"/>
  <c r="DG81" i="25"/>
  <c r="DF81" i="25"/>
  <c r="DE81" i="25"/>
  <c r="DD81" i="25"/>
  <c r="DC81" i="25"/>
  <c r="DB81" i="25"/>
  <c r="DA81" i="25"/>
  <c r="CZ81" i="25"/>
  <c r="CY81" i="25"/>
  <c r="CX81" i="25"/>
  <c r="CW81" i="25"/>
  <c r="CV81" i="25"/>
  <c r="CU81" i="25"/>
  <c r="CT81" i="25"/>
  <c r="CS81" i="25"/>
  <c r="CR81" i="25"/>
  <c r="CQ81" i="25"/>
  <c r="CP81" i="25"/>
  <c r="CO81" i="25"/>
  <c r="CN81" i="25"/>
  <c r="CM81" i="25"/>
  <c r="CL81" i="25"/>
  <c r="CK81" i="25"/>
  <c r="CJ81" i="25"/>
  <c r="CI81" i="25"/>
  <c r="CG81" i="25"/>
  <c r="BQ81" i="25"/>
  <c r="BP81" i="25"/>
  <c r="BO81" i="25"/>
  <c r="BN81" i="25"/>
  <c r="BM81" i="25"/>
  <c r="BL81" i="25"/>
  <c r="BK81" i="25"/>
  <c r="BJ81" i="25"/>
  <c r="BI81" i="25"/>
  <c r="BH81" i="25"/>
  <c r="BG81" i="25"/>
  <c r="BF81" i="25"/>
  <c r="BE81" i="25"/>
  <c r="BD81" i="25"/>
  <c r="BC81" i="25"/>
  <c r="BB81" i="25"/>
  <c r="BA81" i="25"/>
  <c r="AZ81" i="25"/>
  <c r="AY81" i="25"/>
  <c r="AW81" i="25"/>
  <c r="AS81" i="25"/>
  <c r="AR81" i="25"/>
  <c r="AN81" i="25"/>
  <c r="AM81" i="25"/>
  <c r="AE81" i="25"/>
  <c r="W81" i="25"/>
  <c r="U81" i="25"/>
  <c r="T81" i="25"/>
  <c r="S81" i="25"/>
  <c r="R81" i="25"/>
  <c r="P81" i="25"/>
  <c r="O81" i="25"/>
  <c r="N81" i="25"/>
  <c r="M81" i="25"/>
  <c r="K81" i="25"/>
  <c r="J81" i="25"/>
  <c r="I81" i="25"/>
  <c r="H81" i="25"/>
  <c r="G81" i="25"/>
  <c r="A81" i="25"/>
  <c r="BS81" i="25" s="1"/>
  <c r="FS80" i="25"/>
  <c r="FP80" i="25"/>
  <c r="FO80" i="25"/>
  <c r="FJ80" i="25"/>
  <c r="FI80" i="25"/>
  <c r="FH80" i="25"/>
  <c r="FC80" i="25"/>
  <c r="FF80" i="25" s="1"/>
  <c r="FA80" i="25"/>
  <c r="EZ80" i="25"/>
  <c r="EX80" i="25"/>
  <c r="FG80" i="25" s="1"/>
  <c r="EW80" i="25"/>
  <c r="EO80" i="25"/>
  <c r="FE80" i="25" s="1"/>
  <c r="EN80" i="25"/>
  <c r="EM80" i="25"/>
  <c r="EL80" i="25"/>
  <c r="EK80" i="25"/>
  <c r="EJ80" i="25"/>
  <c r="EI80" i="25"/>
  <c r="EH80" i="25"/>
  <c r="EG80" i="25"/>
  <c r="EF80" i="25"/>
  <c r="EE80" i="25"/>
  <c r="ED80" i="25"/>
  <c r="EC80" i="25"/>
  <c r="EB80" i="25"/>
  <c r="EA80" i="25"/>
  <c r="DZ80" i="25"/>
  <c r="DY80" i="25"/>
  <c r="DU80" i="25"/>
  <c r="DT80" i="25"/>
  <c r="DS80" i="25"/>
  <c r="FV80" i="25" s="1"/>
  <c r="DR80" i="25"/>
  <c r="FU80" i="25" s="1"/>
  <c r="DQ80" i="25"/>
  <c r="DP80" i="25"/>
  <c r="DO80" i="25"/>
  <c r="DN80" i="25"/>
  <c r="DM80" i="25"/>
  <c r="DL80" i="25"/>
  <c r="DK80" i="25"/>
  <c r="DJ80" i="25"/>
  <c r="DI80" i="25"/>
  <c r="DH80" i="25"/>
  <c r="DG80" i="25"/>
  <c r="DF80" i="25"/>
  <c r="DE80" i="25"/>
  <c r="DD80" i="25"/>
  <c r="DC80" i="25"/>
  <c r="DB80" i="25"/>
  <c r="DA80" i="25"/>
  <c r="CZ80" i="25"/>
  <c r="CY80" i="25"/>
  <c r="CX80" i="25"/>
  <c r="CW80" i="25"/>
  <c r="CV80" i="25"/>
  <c r="CU80" i="25"/>
  <c r="CT80" i="25"/>
  <c r="CS80" i="25"/>
  <c r="CR80" i="25"/>
  <c r="CQ80" i="25"/>
  <c r="CP80" i="25"/>
  <c r="CO80" i="25"/>
  <c r="CN80" i="25"/>
  <c r="CM80" i="25"/>
  <c r="CL80" i="25"/>
  <c r="CK80" i="25"/>
  <c r="CJ80" i="25"/>
  <c r="CI80" i="25"/>
  <c r="CG80" i="25"/>
  <c r="BQ80" i="25"/>
  <c r="BP80" i="25"/>
  <c r="BO80" i="25"/>
  <c r="BN80" i="25"/>
  <c r="BM80" i="25"/>
  <c r="BL80" i="25"/>
  <c r="BK80" i="25"/>
  <c r="BJ80" i="25"/>
  <c r="BI80" i="25"/>
  <c r="BH80" i="25"/>
  <c r="BG80" i="25"/>
  <c r="BF80" i="25"/>
  <c r="BE80" i="25"/>
  <c r="BD80" i="25"/>
  <c r="BC80" i="25"/>
  <c r="BB80" i="25"/>
  <c r="BA80" i="25"/>
  <c r="AZ80" i="25"/>
  <c r="AY80" i="25"/>
  <c r="AW80" i="25"/>
  <c r="AS80" i="25"/>
  <c r="AR80" i="25"/>
  <c r="AN80" i="25"/>
  <c r="AM80" i="25"/>
  <c r="AE80" i="25"/>
  <c r="W80" i="25"/>
  <c r="U80" i="25"/>
  <c r="T80" i="25"/>
  <c r="S80" i="25"/>
  <c r="R80" i="25"/>
  <c r="P80" i="25"/>
  <c r="O80" i="25"/>
  <c r="N80" i="25"/>
  <c r="M80" i="25"/>
  <c r="K80" i="25"/>
  <c r="J80" i="25"/>
  <c r="I80" i="25"/>
  <c r="H80" i="25"/>
  <c r="G80" i="25"/>
  <c r="A80" i="25"/>
  <c r="AA80" i="25" s="1"/>
  <c r="FS79" i="25"/>
  <c r="FP79" i="25"/>
  <c r="FO79" i="25"/>
  <c r="FJ79" i="25"/>
  <c r="FI79" i="25"/>
  <c r="FH79" i="25"/>
  <c r="FC79" i="25"/>
  <c r="FF79" i="25" s="1"/>
  <c r="FA79" i="25"/>
  <c r="EZ79" i="25"/>
  <c r="EX79" i="25"/>
  <c r="FG79" i="25" s="1"/>
  <c r="EW79" i="25"/>
  <c r="EO79" i="25"/>
  <c r="FE79" i="25" s="1"/>
  <c r="EN79" i="25"/>
  <c r="EM79" i="25"/>
  <c r="EL79" i="25"/>
  <c r="EK79" i="25"/>
  <c r="EJ79" i="25"/>
  <c r="EI79" i="25"/>
  <c r="EH79" i="25"/>
  <c r="EG79" i="25"/>
  <c r="EF79" i="25"/>
  <c r="EE79" i="25"/>
  <c r="ED79" i="25"/>
  <c r="EC79" i="25"/>
  <c r="EB79" i="25"/>
  <c r="EA79" i="25"/>
  <c r="DZ79" i="25"/>
  <c r="DY79" i="25"/>
  <c r="DU79" i="25"/>
  <c r="DT79" i="25"/>
  <c r="DS79" i="25"/>
  <c r="FV79" i="25" s="1"/>
  <c r="DR79" i="25"/>
  <c r="FU79" i="25" s="1"/>
  <c r="DQ79" i="25"/>
  <c r="DP79" i="25"/>
  <c r="DO79" i="25"/>
  <c r="DN79" i="25"/>
  <c r="DM79" i="25"/>
  <c r="DL79" i="25"/>
  <c r="DK79" i="25"/>
  <c r="DJ79" i="25"/>
  <c r="DI79" i="25"/>
  <c r="DH79" i="25"/>
  <c r="DG79" i="25"/>
  <c r="DF79" i="25"/>
  <c r="DE79" i="25"/>
  <c r="DD79" i="25"/>
  <c r="DC79" i="25"/>
  <c r="DB79" i="25"/>
  <c r="DA79" i="25"/>
  <c r="CZ79" i="25"/>
  <c r="CY79" i="25"/>
  <c r="CX79" i="25"/>
  <c r="CW79" i="25"/>
  <c r="CV79" i="25"/>
  <c r="CU79" i="25"/>
  <c r="CT79" i="25"/>
  <c r="CS79" i="25"/>
  <c r="CR79" i="25"/>
  <c r="CQ79" i="25"/>
  <c r="CP79" i="25"/>
  <c r="CO79" i="25"/>
  <c r="CN79" i="25"/>
  <c r="CM79" i="25"/>
  <c r="CL79" i="25"/>
  <c r="CK79" i="25"/>
  <c r="CJ79" i="25"/>
  <c r="CI79" i="25"/>
  <c r="CG79" i="25"/>
  <c r="BQ79" i="25"/>
  <c r="BP79" i="25"/>
  <c r="BO79" i="25"/>
  <c r="BN79" i="25"/>
  <c r="BM79" i="25"/>
  <c r="BL79" i="25"/>
  <c r="BK79" i="25"/>
  <c r="BJ79" i="25"/>
  <c r="BI79" i="25"/>
  <c r="BH79" i="25"/>
  <c r="BG79" i="25"/>
  <c r="BF79" i="25"/>
  <c r="BE79" i="25"/>
  <c r="BD79" i="25"/>
  <c r="BC79" i="25"/>
  <c r="BB79" i="25"/>
  <c r="BA79" i="25"/>
  <c r="AZ79" i="25"/>
  <c r="AY79" i="25"/>
  <c r="AW79" i="25"/>
  <c r="AS79" i="25"/>
  <c r="AR79" i="25"/>
  <c r="AN79" i="25"/>
  <c r="AM79" i="25"/>
  <c r="AE79" i="25"/>
  <c r="W79" i="25"/>
  <c r="U79" i="25"/>
  <c r="T79" i="25"/>
  <c r="S79" i="25"/>
  <c r="R79" i="25"/>
  <c r="P79" i="25"/>
  <c r="O79" i="25"/>
  <c r="N79" i="25"/>
  <c r="M79" i="25"/>
  <c r="K79" i="25"/>
  <c r="J79" i="25"/>
  <c r="I79" i="25"/>
  <c r="H79" i="25"/>
  <c r="G79" i="25"/>
  <c r="A79" i="25"/>
  <c r="BW79" i="25" s="1"/>
  <c r="FS78" i="25"/>
  <c r="FP78" i="25"/>
  <c r="FO78" i="25"/>
  <c r="FJ78" i="25"/>
  <c r="FI78" i="25"/>
  <c r="FH78" i="25"/>
  <c r="FC78" i="25"/>
  <c r="FF78" i="25" s="1"/>
  <c r="FA78" i="25"/>
  <c r="EZ78" i="25"/>
  <c r="EX78" i="25"/>
  <c r="FG78" i="25" s="1"/>
  <c r="EW78" i="25"/>
  <c r="EO78" i="25"/>
  <c r="FE78" i="25" s="1"/>
  <c r="EN78" i="25"/>
  <c r="EM78" i="25"/>
  <c r="EL78" i="25"/>
  <c r="EK78" i="25"/>
  <c r="EJ78" i="25"/>
  <c r="EI78" i="25"/>
  <c r="EH78" i="25"/>
  <c r="EG78" i="25"/>
  <c r="EF78" i="25"/>
  <c r="EE78" i="25"/>
  <c r="ED78" i="25"/>
  <c r="EC78" i="25"/>
  <c r="EB78" i="25"/>
  <c r="EA78" i="25"/>
  <c r="DZ78" i="25"/>
  <c r="DY78" i="25"/>
  <c r="DU78" i="25"/>
  <c r="DT78" i="25"/>
  <c r="DS78" i="25"/>
  <c r="FV78" i="25" s="1"/>
  <c r="DR78" i="25"/>
  <c r="FU78" i="25" s="1"/>
  <c r="DQ78" i="25"/>
  <c r="DP78" i="25"/>
  <c r="DO78" i="25"/>
  <c r="DN78" i="25"/>
  <c r="DM78" i="25"/>
  <c r="DL78" i="25"/>
  <c r="DK78" i="25"/>
  <c r="DJ78" i="25"/>
  <c r="DI78" i="25"/>
  <c r="DH78" i="25"/>
  <c r="DG78" i="25"/>
  <c r="DF78" i="25"/>
  <c r="DE78" i="25"/>
  <c r="DD78" i="25"/>
  <c r="DC78" i="25"/>
  <c r="DB78" i="25"/>
  <c r="DA78" i="25"/>
  <c r="CZ78" i="25"/>
  <c r="CY78" i="25"/>
  <c r="CX78" i="25"/>
  <c r="CW78" i="25"/>
  <c r="CV78" i="25"/>
  <c r="CU78" i="25"/>
  <c r="CT78" i="25"/>
  <c r="CS78" i="25"/>
  <c r="CR78" i="25"/>
  <c r="CQ78" i="25"/>
  <c r="CP78" i="25"/>
  <c r="CO78" i="25"/>
  <c r="CN78" i="25"/>
  <c r="CM78" i="25"/>
  <c r="CL78" i="25"/>
  <c r="CK78" i="25"/>
  <c r="CJ78" i="25"/>
  <c r="CI78" i="25"/>
  <c r="CG78" i="25"/>
  <c r="BQ78" i="25"/>
  <c r="BP78" i="25"/>
  <c r="BO78" i="25"/>
  <c r="BN78" i="25"/>
  <c r="BM78" i="25"/>
  <c r="BL78" i="25"/>
  <c r="BK78" i="25"/>
  <c r="BJ78" i="25"/>
  <c r="BI78" i="25"/>
  <c r="BH78" i="25"/>
  <c r="BG78" i="25"/>
  <c r="BF78" i="25"/>
  <c r="BE78" i="25"/>
  <c r="BD78" i="25"/>
  <c r="BC78" i="25"/>
  <c r="BB78" i="25"/>
  <c r="BA78" i="25"/>
  <c r="AZ78" i="25"/>
  <c r="AY78" i="25"/>
  <c r="AW78" i="25"/>
  <c r="AS78" i="25"/>
  <c r="AR78" i="25"/>
  <c r="AN78" i="25"/>
  <c r="AM78" i="25"/>
  <c r="AE78" i="25"/>
  <c r="W78" i="25"/>
  <c r="U78" i="25"/>
  <c r="T78" i="25"/>
  <c r="S78" i="25"/>
  <c r="R78" i="25"/>
  <c r="P78" i="25"/>
  <c r="O78" i="25"/>
  <c r="N78" i="25"/>
  <c r="M78" i="25"/>
  <c r="K78" i="25"/>
  <c r="J78" i="25"/>
  <c r="I78" i="25"/>
  <c r="H78" i="25"/>
  <c r="G78" i="25"/>
  <c r="A78" i="25"/>
  <c r="AA78" i="25" s="1"/>
  <c r="FS77" i="25"/>
  <c r="FP77" i="25"/>
  <c r="FO77" i="25"/>
  <c r="FJ77" i="25"/>
  <c r="FI77" i="25"/>
  <c r="FH77" i="25"/>
  <c r="FC77" i="25"/>
  <c r="FF77" i="25" s="1"/>
  <c r="FA77" i="25"/>
  <c r="EZ77" i="25"/>
  <c r="EX77" i="25"/>
  <c r="FG77" i="25" s="1"/>
  <c r="EW77" i="25"/>
  <c r="EO77" i="25"/>
  <c r="FE77" i="25" s="1"/>
  <c r="EN77" i="25"/>
  <c r="EM77" i="25"/>
  <c r="EL77" i="25"/>
  <c r="EK77" i="25"/>
  <c r="EJ77" i="25"/>
  <c r="EI77" i="25"/>
  <c r="EH77" i="25"/>
  <c r="EG77" i="25"/>
  <c r="EF77" i="25"/>
  <c r="EE77" i="25"/>
  <c r="ED77" i="25"/>
  <c r="EC77" i="25"/>
  <c r="EB77" i="25"/>
  <c r="EA77" i="25"/>
  <c r="DZ77" i="25"/>
  <c r="DY77" i="25"/>
  <c r="DU77" i="25"/>
  <c r="DT77" i="25"/>
  <c r="DS77" i="25"/>
  <c r="FV77" i="25" s="1"/>
  <c r="DR77" i="25"/>
  <c r="FU77" i="25" s="1"/>
  <c r="DQ77" i="25"/>
  <c r="DP77" i="25"/>
  <c r="DO77" i="25"/>
  <c r="DN77" i="25"/>
  <c r="DM77" i="25"/>
  <c r="DL77" i="25"/>
  <c r="DK77" i="25"/>
  <c r="DJ77" i="25"/>
  <c r="DI77" i="25"/>
  <c r="DH77" i="25"/>
  <c r="DG77" i="25"/>
  <c r="DF77" i="25"/>
  <c r="DE77" i="25"/>
  <c r="DD77" i="25"/>
  <c r="DC77" i="25"/>
  <c r="DB77" i="25"/>
  <c r="DA77" i="25"/>
  <c r="CZ77" i="25"/>
  <c r="CY77" i="25"/>
  <c r="CX77" i="25"/>
  <c r="CW77" i="25"/>
  <c r="CV77" i="25"/>
  <c r="CU77" i="25"/>
  <c r="CT77" i="25"/>
  <c r="CS77" i="25"/>
  <c r="CR77" i="25"/>
  <c r="CQ77" i="25"/>
  <c r="CP77" i="25"/>
  <c r="CO77" i="25"/>
  <c r="CN77" i="25"/>
  <c r="CM77" i="25"/>
  <c r="CL77" i="25"/>
  <c r="CK77" i="25"/>
  <c r="CJ77" i="25"/>
  <c r="CI77" i="25"/>
  <c r="CG77" i="25"/>
  <c r="BQ77" i="25"/>
  <c r="BP77" i="25"/>
  <c r="BO77" i="25"/>
  <c r="BN77" i="25"/>
  <c r="BM77" i="25"/>
  <c r="BL77" i="25"/>
  <c r="BK77" i="25"/>
  <c r="BJ77" i="25"/>
  <c r="BI77" i="25"/>
  <c r="BH77" i="25"/>
  <c r="BG77" i="25"/>
  <c r="BF77" i="25"/>
  <c r="BE77" i="25"/>
  <c r="BD77" i="25"/>
  <c r="BC77" i="25"/>
  <c r="BB77" i="25"/>
  <c r="BA77" i="25"/>
  <c r="AZ77" i="25"/>
  <c r="AY77" i="25"/>
  <c r="AW77" i="25"/>
  <c r="AS77" i="25"/>
  <c r="AR77" i="25"/>
  <c r="AN77" i="25"/>
  <c r="AM77" i="25"/>
  <c r="AE77" i="25"/>
  <c r="W77" i="25"/>
  <c r="U77" i="25"/>
  <c r="T77" i="25"/>
  <c r="S77" i="25"/>
  <c r="R77" i="25"/>
  <c r="P77" i="25"/>
  <c r="O77" i="25"/>
  <c r="N77" i="25"/>
  <c r="M77" i="25"/>
  <c r="K77" i="25"/>
  <c r="J77" i="25"/>
  <c r="I77" i="25"/>
  <c r="H77" i="25"/>
  <c r="G77" i="25"/>
  <c r="A77" i="25"/>
  <c r="CH77" i="25" s="1"/>
  <c r="FS76" i="25"/>
  <c r="FP76" i="25"/>
  <c r="FO76" i="25"/>
  <c r="FJ76" i="25"/>
  <c r="FI76" i="25"/>
  <c r="FH76" i="25"/>
  <c r="FC76" i="25"/>
  <c r="FF76" i="25" s="1"/>
  <c r="FA76" i="25"/>
  <c r="EZ76" i="25"/>
  <c r="EX76" i="25"/>
  <c r="FG76" i="25" s="1"/>
  <c r="EW76" i="25"/>
  <c r="EO76" i="25"/>
  <c r="FE76" i="25" s="1"/>
  <c r="EN76" i="25"/>
  <c r="EM76" i="25"/>
  <c r="EL76" i="25"/>
  <c r="EK76" i="25"/>
  <c r="EJ76" i="25"/>
  <c r="EI76" i="25"/>
  <c r="EH76" i="25"/>
  <c r="EG76" i="25"/>
  <c r="EF76" i="25"/>
  <c r="EE76" i="25"/>
  <c r="ED76" i="25"/>
  <c r="EC76" i="25"/>
  <c r="EB76" i="25"/>
  <c r="EA76" i="25"/>
  <c r="DZ76" i="25"/>
  <c r="DY76" i="25"/>
  <c r="DU76" i="25"/>
  <c r="DT76" i="25"/>
  <c r="DS76" i="25"/>
  <c r="FV76" i="25" s="1"/>
  <c r="DR76" i="25"/>
  <c r="DQ76" i="25"/>
  <c r="DP76" i="25"/>
  <c r="DO76" i="25"/>
  <c r="DN76" i="25"/>
  <c r="DM76" i="25"/>
  <c r="DL76" i="25"/>
  <c r="DK76" i="25"/>
  <c r="DJ76" i="25"/>
  <c r="DI76" i="25"/>
  <c r="DH76" i="25"/>
  <c r="DG76" i="25"/>
  <c r="DF76" i="25"/>
  <c r="DE76" i="25"/>
  <c r="DD76" i="25"/>
  <c r="DC76" i="25"/>
  <c r="DB76" i="25"/>
  <c r="DA76" i="25"/>
  <c r="CZ76" i="25"/>
  <c r="CY76" i="25"/>
  <c r="CX76" i="25"/>
  <c r="CW76" i="25"/>
  <c r="CV76" i="25"/>
  <c r="CU76" i="25"/>
  <c r="CT76" i="25"/>
  <c r="CS76" i="25"/>
  <c r="CR76" i="25"/>
  <c r="CQ76" i="25"/>
  <c r="CP76" i="25"/>
  <c r="CO76" i="25"/>
  <c r="CN76" i="25"/>
  <c r="CM76" i="25"/>
  <c r="CL76" i="25"/>
  <c r="CK76" i="25"/>
  <c r="CJ76" i="25"/>
  <c r="CI76" i="25"/>
  <c r="CG76" i="25"/>
  <c r="BQ76" i="25"/>
  <c r="BP76" i="25"/>
  <c r="BO76" i="25"/>
  <c r="BN76" i="25"/>
  <c r="BM76" i="25"/>
  <c r="BL76" i="25"/>
  <c r="BK76" i="25"/>
  <c r="BJ76" i="25"/>
  <c r="BI76" i="25"/>
  <c r="BH76" i="25"/>
  <c r="BG76" i="25"/>
  <c r="BF76" i="25"/>
  <c r="BE76" i="25"/>
  <c r="BD76" i="25"/>
  <c r="BC76" i="25"/>
  <c r="BB76" i="25"/>
  <c r="BA76" i="25"/>
  <c r="AZ76" i="25"/>
  <c r="AY76" i="25"/>
  <c r="AW76" i="25"/>
  <c r="AS76" i="25"/>
  <c r="AR76" i="25"/>
  <c r="AN76" i="25"/>
  <c r="AM76" i="25"/>
  <c r="AE76" i="25"/>
  <c r="W76" i="25"/>
  <c r="U76" i="25"/>
  <c r="T76" i="25"/>
  <c r="S76" i="25"/>
  <c r="R76" i="25"/>
  <c r="P76" i="25"/>
  <c r="O76" i="25"/>
  <c r="N76" i="25"/>
  <c r="M76" i="25"/>
  <c r="K76" i="25"/>
  <c r="J76" i="25"/>
  <c r="I76" i="25"/>
  <c r="H76" i="25"/>
  <c r="G76" i="25"/>
  <c r="A76" i="25"/>
  <c r="BZ76" i="25" s="1"/>
  <c r="FS75" i="25"/>
  <c r="FP75" i="25"/>
  <c r="FO75" i="25"/>
  <c r="FJ75" i="25"/>
  <c r="FI75" i="25"/>
  <c r="FH75" i="25"/>
  <c r="FC75" i="25"/>
  <c r="FF75" i="25" s="1"/>
  <c r="FA75" i="25"/>
  <c r="EZ75" i="25"/>
  <c r="EX75" i="25"/>
  <c r="FG75" i="25" s="1"/>
  <c r="EW75" i="25"/>
  <c r="EO75" i="25"/>
  <c r="FE75" i="25" s="1"/>
  <c r="EN75" i="25"/>
  <c r="EM75" i="25"/>
  <c r="EL75" i="25"/>
  <c r="EK75" i="25"/>
  <c r="EJ75" i="25"/>
  <c r="EI75" i="25"/>
  <c r="EH75" i="25"/>
  <c r="EG75" i="25"/>
  <c r="EF75" i="25"/>
  <c r="EE75" i="25"/>
  <c r="ED75" i="25"/>
  <c r="EC75" i="25"/>
  <c r="EB75" i="25"/>
  <c r="EA75" i="25"/>
  <c r="DZ75" i="25"/>
  <c r="DY75" i="25"/>
  <c r="DU75" i="25"/>
  <c r="DT75" i="25"/>
  <c r="DS75" i="25"/>
  <c r="FV75" i="25" s="1"/>
  <c r="DR75" i="25"/>
  <c r="DQ75" i="25"/>
  <c r="DP75" i="25"/>
  <c r="DO75" i="25"/>
  <c r="DN75" i="25"/>
  <c r="DM75" i="25"/>
  <c r="DL75" i="25"/>
  <c r="DK75" i="25"/>
  <c r="DJ75" i="25"/>
  <c r="DI75" i="25"/>
  <c r="DH75" i="25"/>
  <c r="DG75" i="25"/>
  <c r="DF75" i="25"/>
  <c r="DE75" i="25"/>
  <c r="DD75" i="25"/>
  <c r="DC75" i="25"/>
  <c r="DB75" i="25"/>
  <c r="DA75" i="25"/>
  <c r="CZ75" i="25"/>
  <c r="CY75" i="25"/>
  <c r="CX75" i="25"/>
  <c r="CW75" i="25"/>
  <c r="CV75" i="25"/>
  <c r="CU75" i="25"/>
  <c r="CT75" i="25"/>
  <c r="CS75" i="25"/>
  <c r="CR75" i="25"/>
  <c r="CQ75" i="25"/>
  <c r="CP75" i="25"/>
  <c r="CO75" i="25"/>
  <c r="CN75" i="25"/>
  <c r="CM75" i="25"/>
  <c r="CL75" i="25"/>
  <c r="CK75" i="25"/>
  <c r="CJ75" i="25"/>
  <c r="CI75" i="25"/>
  <c r="CG75" i="25"/>
  <c r="BQ75" i="25"/>
  <c r="BP75" i="25"/>
  <c r="BO75" i="25"/>
  <c r="BN75" i="25"/>
  <c r="BM75" i="25"/>
  <c r="BL75" i="25"/>
  <c r="BK75" i="25"/>
  <c r="BJ75" i="25"/>
  <c r="BI75" i="25"/>
  <c r="BH75" i="25"/>
  <c r="BG75" i="25"/>
  <c r="BF75" i="25"/>
  <c r="BE75" i="25"/>
  <c r="BD75" i="25"/>
  <c r="BC75" i="25"/>
  <c r="BB75" i="25"/>
  <c r="BA75" i="25"/>
  <c r="AZ75" i="25"/>
  <c r="AY75" i="25"/>
  <c r="AW75" i="25"/>
  <c r="AS75" i="25"/>
  <c r="AR75" i="25"/>
  <c r="AN75" i="25"/>
  <c r="AM75" i="25"/>
  <c r="AE75" i="25"/>
  <c r="W75" i="25"/>
  <c r="U75" i="25"/>
  <c r="T75" i="25"/>
  <c r="S75" i="25"/>
  <c r="R75" i="25"/>
  <c r="P75" i="25"/>
  <c r="O75" i="25"/>
  <c r="N75" i="25"/>
  <c r="M75" i="25"/>
  <c r="K75" i="25"/>
  <c r="J75" i="25"/>
  <c r="I75" i="25"/>
  <c r="H75" i="25"/>
  <c r="G75" i="25"/>
  <c r="A75" i="25"/>
  <c r="CH75" i="25" s="1"/>
  <c r="FS74" i="25"/>
  <c r="FP74" i="25"/>
  <c r="FO74" i="25"/>
  <c r="FJ74" i="25"/>
  <c r="FI74" i="25"/>
  <c r="FH74" i="25"/>
  <c r="FC74" i="25"/>
  <c r="FF74" i="25" s="1"/>
  <c r="FA74" i="25"/>
  <c r="EZ74" i="25"/>
  <c r="EX74" i="25"/>
  <c r="FG74" i="25" s="1"/>
  <c r="EW74" i="25"/>
  <c r="EO74" i="25"/>
  <c r="FE74" i="25" s="1"/>
  <c r="EN74" i="25"/>
  <c r="EM74" i="25"/>
  <c r="EL74" i="25"/>
  <c r="EK74" i="25"/>
  <c r="EJ74" i="25"/>
  <c r="EI74" i="25"/>
  <c r="EH74" i="25"/>
  <c r="EG74" i="25"/>
  <c r="EF74" i="25"/>
  <c r="EE74" i="25"/>
  <c r="ED74" i="25"/>
  <c r="EC74" i="25"/>
  <c r="EB74" i="25"/>
  <c r="EA74" i="25"/>
  <c r="DZ74" i="25"/>
  <c r="DY74" i="25"/>
  <c r="DU74" i="25"/>
  <c r="DT74" i="25"/>
  <c r="DS74" i="25"/>
  <c r="FV74" i="25" s="1"/>
  <c r="DR74" i="25"/>
  <c r="DQ74" i="25"/>
  <c r="DP74" i="25"/>
  <c r="DO74" i="25"/>
  <c r="DN74" i="25"/>
  <c r="DM74" i="25"/>
  <c r="DL74" i="25"/>
  <c r="DK74" i="25"/>
  <c r="DJ74" i="25"/>
  <c r="DI74" i="25"/>
  <c r="DH74" i="25"/>
  <c r="DG74" i="25"/>
  <c r="DF74" i="25"/>
  <c r="DE74" i="25"/>
  <c r="DD74" i="25"/>
  <c r="DC74" i="25"/>
  <c r="DB74" i="25"/>
  <c r="DA74" i="25"/>
  <c r="CZ74" i="25"/>
  <c r="CY74" i="25"/>
  <c r="CX74" i="25"/>
  <c r="CW74" i="25"/>
  <c r="CV74" i="25"/>
  <c r="CU74" i="25"/>
  <c r="CT74" i="25"/>
  <c r="CS74" i="25"/>
  <c r="CR74" i="25"/>
  <c r="CQ74" i="25"/>
  <c r="CP74" i="25"/>
  <c r="CO74" i="25"/>
  <c r="CN74" i="25"/>
  <c r="CM74" i="25"/>
  <c r="CL74" i="25"/>
  <c r="CK74" i="25"/>
  <c r="CJ74" i="25"/>
  <c r="CI74" i="25"/>
  <c r="CG74" i="25"/>
  <c r="BQ74" i="25"/>
  <c r="BP74" i="25"/>
  <c r="BO74" i="25"/>
  <c r="BN74" i="25"/>
  <c r="BM74" i="25"/>
  <c r="BL74" i="25"/>
  <c r="BK74" i="25"/>
  <c r="BJ74" i="25"/>
  <c r="BI74" i="25"/>
  <c r="BH74" i="25"/>
  <c r="BG74" i="25"/>
  <c r="BF74" i="25"/>
  <c r="BE74" i="25"/>
  <c r="BD74" i="25"/>
  <c r="BC74" i="25"/>
  <c r="BB74" i="25"/>
  <c r="BA74" i="25"/>
  <c r="AZ74" i="25"/>
  <c r="AY74" i="25"/>
  <c r="AW74" i="25"/>
  <c r="AS74" i="25"/>
  <c r="AR74" i="25"/>
  <c r="AN74" i="25"/>
  <c r="AM74" i="25"/>
  <c r="AE74" i="25"/>
  <c r="W74" i="25"/>
  <c r="U74" i="25"/>
  <c r="T74" i="25"/>
  <c r="S74" i="25"/>
  <c r="R74" i="25"/>
  <c r="P74" i="25"/>
  <c r="O74" i="25"/>
  <c r="N74" i="25"/>
  <c r="M74" i="25"/>
  <c r="K74" i="25"/>
  <c r="J74" i="25"/>
  <c r="I74" i="25"/>
  <c r="H74" i="25"/>
  <c r="G74" i="25"/>
  <c r="A74" i="25"/>
  <c r="FS73" i="25"/>
  <c r="FP73" i="25"/>
  <c r="FO73" i="25"/>
  <c r="FJ73" i="25"/>
  <c r="FI73" i="25"/>
  <c r="FH73" i="25"/>
  <c r="FC73" i="25"/>
  <c r="FF73" i="25" s="1"/>
  <c r="FA73" i="25"/>
  <c r="EZ73" i="25"/>
  <c r="EX73" i="25"/>
  <c r="FG73" i="25" s="1"/>
  <c r="EW73" i="25"/>
  <c r="EO73" i="25"/>
  <c r="FE73" i="25" s="1"/>
  <c r="EN73" i="25"/>
  <c r="EM73" i="25"/>
  <c r="EL73" i="25"/>
  <c r="EK73" i="25"/>
  <c r="EJ73" i="25"/>
  <c r="EI73" i="25"/>
  <c r="EH73" i="25"/>
  <c r="EG73" i="25"/>
  <c r="EF73" i="25"/>
  <c r="EE73" i="25"/>
  <c r="ED73" i="25"/>
  <c r="EC73" i="25"/>
  <c r="EB73" i="25"/>
  <c r="EA73" i="25"/>
  <c r="DZ73" i="25"/>
  <c r="DY73" i="25"/>
  <c r="DU73" i="25"/>
  <c r="DT73" i="25"/>
  <c r="DS73" i="25"/>
  <c r="FV73" i="25" s="1"/>
  <c r="DR73" i="25"/>
  <c r="FU73" i="25" s="1"/>
  <c r="DQ73" i="25"/>
  <c r="DP73" i="25"/>
  <c r="DO73" i="25"/>
  <c r="DN73" i="25"/>
  <c r="DM73" i="25"/>
  <c r="DL73" i="25"/>
  <c r="DK73" i="25"/>
  <c r="DJ73" i="25"/>
  <c r="DI73" i="25"/>
  <c r="DH73" i="25"/>
  <c r="DG73" i="25"/>
  <c r="DF73" i="25"/>
  <c r="DE73" i="25"/>
  <c r="DD73" i="25"/>
  <c r="DC73" i="25"/>
  <c r="DB73" i="25"/>
  <c r="DA73" i="25"/>
  <c r="CZ73" i="25"/>
  <c r="CY73" i="25"/>
  <c r="CX73" i="25"/>
  <c r="CW73" i="25"/>
  <c r="CV73" i="25"/>
  <c r="CU73" i="25"/>
  <c r="CT73" i="25"/>
  <c r="CS73" i="25"/>
  <c r="CR73" i="25"/>
  <c r="CQ73" i="25"/>
  <c r="CP73" i="25"/>
  <c r="CO73" i="25"/>
  <c r="CN73" i="25"/>
  <c r="CM73" i="25"/>
  <c r="CL73" i="25"/>
  <c r="CK73" i="25"/>
  <c r="CJ73" i="25"/>
  <c r="CI73" i="25"/>
  <c r="CG73" i="25"/>
  <c r="BQ73" i="25"/>
  <c r="BP73" i="25"/>
  <c r="BO73" i="25"/>
  <c r="BN73" i="25"/>
  <c r="BM73" i="25"/>
  <c r="BL73" i="25"/>
  <c r="BK73" i="25"/>
  <c r="BJ73" i="25"/>
  <c r="BI73" i="25"/>
  <c r="BH73" i="25"/>
  <c r="BG73" i="25"/>
  <c r="BF73" i="25"/>
  <c r="BE73" i="25"/>
  <c r="BD73" i="25"/>
  <c r="BC73" i="25"/>
  <c r="BB73" i="25"/>
  <c r="BA73" i="25"/>
  <c r="AZ73" i="25"/>
  <c r="AY73" i="25"/>
  <c r="AW73" i="25"/>
  <c r="AS73" i="25"/>
  <c r="AR73" i="25"/>
  <c r="AN73" i="25"/>
  <c r="AM73" i="25"/>
  <c r="AE73" i="25"/>
  <c r="W73" i="25"/>
  <c r="U73" i="25"/>
  <c r="T73" i="25"/>
  <c r="S73" i="25"/>
  <c r="R73" i="25"/>
  <c r="P73" i="25"/>
  <c r="O73" i="25"/>
  <c r="N73" i="25"/>
  <c r="M73" i="25"/>
  <c r="K73" i="25"/>
  <c r="J73" i="25"/>
  <c r="I73" i="25"/>
  <c r="H73" i="25"/>
  <c r="G73" i="25"/>
  <c r="A73" i="25"/>
  <c r="CC73" i="25" s="1"/>
  <c r="FS72" i="25"/>
  <c r="FP72" i="25"/>
  <c r="FO72" i="25"/>
  <c r="FJ72" i="25"/>
  <c r="FI72" i="25"/>
  <c r="FH72" i="25"/>
  <c r="FC72" i="25"/>
  <c r="FF72" i="25" s="1"/>
  <c r="FA72" i="25"/>
  <c r="EZ72" i="25"/>
  <c r="EX72" i="25"/>
  <c r="FG72" i="25" s="1"/>
  <c r="EW72" i="25"/>
  <c r="EO72" i="25"/>
  <c r="FE72" i="25" s="1"/>
  <c r="EN72" i="25"/>
  <c r="EM72" i="25"/>
  <c r="EL72" i="25"/>
  <c r="EK72" i="25"/>
  <c r="EJ72" i="25"/>
  <c r="EI72" i="25"/>
  <c r="EH72" i="25"/>
  <c r="EG72" i="25"/>
  <c r="EF72" i="25"/>
  <c r="EE72" i="25"/>
  <c r="ED72" i="25"/>
  <c r="EC72" i="25"/>
  <c r="EB72" i="25"/>
  <c r="EA72" i="25"/>
  <c r="DZ72" i="25"/>
  <c r="DY72" i="25"/>
  <c r="DU72" i="25"/>
  <c r="DT72" i="25"/>
  <c r="DS72" i="25"/>
  <c r="FV72" i="25" s="1"/>
  <c r="DR72" i="25"/>
  <c r="FU72" i="25" s="1"/>
  <c r="DQ72" i="25"/>
  <c r="DP72" i="25"/>
  <c r="DO72" i="25"/>
  <c r="DN72" i="25"/>
  <c r="DM72" i="25"/>
  <c r="DL72" i="25"/>
  <c r="DK72" i="25"/>
  <c r="DJ72" i="25"/>
  <c r="DI72" i="25"/>
  <c r="DH72" i="25"/>
  <c r="DG72" i="25"/>
  <c r="DF72" i="25"/>
  <c r="DE72" i="25"/>
  <c r="DD72" i="25"/>
  <c r="DC72" i="25"/>
  <c r="DB72" i="25"/>
  <c r="DA72" i="25"/>
  <c r="CZ72" i="25"/>
  <c r="CY72" i="25"/>
  <c r="CX72" i="25"/>
  <c r="CW72" i="25"/>
  <c r="CV72" i="25"/>
  <c r="CU72" i="25"/>
  <c r="CT72" i="25"/>
  <c r="CS72" i="25"/>
  <c r="CR72" i="25"/>
  <c r="CQ72" i="25"/>
  <c r="CP72" i="25"/>
  <c r="CO72" i="25"/>
  <c r="CN72" i="25"/>
  <c r="CM72" i="25"/>
  <c r="CL72" i="25"/>
  <c r="CK72" i="25"/>
  <c r="CJ72" i="25"/>
  <c r="CI72" i="25"/>
  <c r="CG72" i="25"/>
  <c r="BQ72" i="25"/>
  <c r="BP72" i="25"/>
  <c r="BO72" i="25"/>
  <c r="BN72" i="25"/>
  <c r="BM72" i="25"/>
  <c r="BL72" i="25"/>
  <c r="BK72" i="25"/>
  <c r="BJ72" i="25"/>
  <c r="BI72" i="25"/>
  <c r="BH72" i="25"/>
  <c r="BG72" i="25"/>
  <c r="BF72" i="25"/>
  <c r="BE72" i="25"/>
  <c r="BD72" i="25"/>
  <c r="BC72" i="25"/>
  <c r="BB72" i="25"/>
  <c r="BA72" i="25"/>
  <c r="AZ72" i="25"/>
  <c r="AY72" i="25"/>
  <c r="AW72" i="25"/>
  <c r="AS72" i="25"/>
  <c r="AR72" i="25"/>
  <c r="AN72" i="25"/>
  <c r="AM72" i="25"/>
  <c r="AE72" i="25"/>
  <c r="W72" i="25"/>
  <c r="U72" i="25"/>
  <c r="T72" i="25"/>
  <c r="S72" i="25"/>
  <c r="R72" i="25"/>
  <c r="P72" i="25"/>
  <c r="O72" i="25"/>
  <c r="N72" i="25"/>
  <c r="M72" i="25"/>
  <c r="K72" i="25"/>
  <c r="J72" i="25"/>
  <c r="I72" i="25"/>
  <c r="H72" i="25"/>
  <c r="G72" i="25"/>
  <c r="A72" i="25"/>
  <c r="AA72" i="25" s="1"/>
  <c r="FS71" i="25"/>
  <c r="FP71" i="25"/>
  <c r="FO71" i="25"/>
  <c r="FJ71" i="25"/>
  <c r="FI71" i="25"/>
  <c r="FH71" i="25"/>
  <c r="FC71" i="25"/>
  <c r="FF71" i="25" s="1"/>
  <c r="FA71" i="25"/>
  <c r="EZ71" i="25"/>
  <c r="EX71" i="25"/>
  <c r="FG71" i="25" s="1"/>
  <c r="EW71" i="25"/>
  <c r="EO71" i="25"/>
  <c r="FE71" i="25" s="1"/>
  <c r="EN71" i="25"/>
  <c r="EM71" i="25"/>
  <c r="EL71" i="25"/>
  <c r="EK71" i="25"/>
  <c r="EJ71" i="25"/>
  <c r="EI71" i="25"/>
  <c r="EH71" i="25"/>
  <c r="EG71" i="25"/>
  <c r="EF71" i="25"/>
  <c r="EE71" i="25"/>
  <c r="ED71" i="25"/>
  <c r="EC71" i="25"/>
  <c r="EB71" i="25"/>
  <c r="EA71" i="25"/>
  <c r="DZ71" i="25"/>
  <c r="DY71" i="25"/>
  <c r="DU71" i="25"/>
  <c r="DT71" i="25"/>
  <c r="DS71" i="25"/>
  <c r="FV71" i="25" s="1"/>
  <c r="DR71" i="25"/>
  <c r="DQ71" i="25"/>
  <c r="DP71" i="25"/>
  <c r="DO71" i="25"/>
  <c r="DN71" i="25"/>
  <c r="DM71" i="25"/>
  <c r="DL71" i="25"/>
  <c r="DK71" i="25"/>
  <c r="DJ71" i="25"/>
  <c r="DI71" i="25"/>
  <c r="DH71" i="25"/>
  <c r="DG71" i="25"/>
  <c r="DF71" i="25"/>
  <c r="DE71" i="25"/>
  <c r="DD71" i="25"/>
  <c r="DC71" i="25"/>
  <c r="DB71" i="25"/>
  <c r="DA71" i="25"/>
  <c r="CZ71" i="25"/>
  <c r="CY71" i="25"/>
  <c r="CX71" i="25"/>
  <c r="CW71" i="25"/>
  <c r="CV71" i="25"/>
  <c r="CU71" i="25"/>
  <c r="CT71" i="25"/>
  <c r="CS71" i="25"/>
  <c r="CR71" i="25"/>
  <c r="CQ71" i="25"/>
  <c r="CP71" i="25"/>
  <c r="CO71" i="25"/>
  <c r="CN71" i="25"/>
  <c r="CM71" i="25"/>
  <c r="CL71" i="25"/>
  <c r="CK71" i="25"/>
  <c r="CJ71" i="25"/>
  <c r="CI71" i="25"/>
  <c r="CG71" i="25"/>
  <c r="BQ71" i="25"/>
  <c r="BP71" i="25"/>
  <c r="BO71" i="25"/>
  <c r="BN71" i="25"/>
  <c r="BM71" i="25"/>
  <c r="BL71" i="25"/>
  <c r="BK71" i="25"/>
  <c r="BJ71" i="25"/>
  <c r="BI71" i="25"/>
  <c r="BH71" i="25"/>
  <c r="BG71" i="25"/>
  <c r="BF71" i="25"/>
  <c r="BE71" i="25"/>
  <c r="BD71" i="25"/>
  <c r="BC71" i="25"/>
  <c r="BB71" i="25"/>
  <c r="BA71" i="25"/>
  <c r="AZ71" i="25"/>
  <c r="AY71" i="25"/>
  <c r="AW71" i="25"/>
  <c r="AS71" i="25"/>
  <c r="AR71" i="25"/>
  <c r="AN71" i="25"/>
  <c r="AM71" i="25"/>
  <c r="AE71" i="25"/>
  <c r="W71" i="25"/>
  <c r="U71" i="25"/>
  <c r="T71" i="25"/>
  <c r="S71" i="25"/>
  <c r="R71" i="25"/>
  <c r="P71" i="25"/>
  <c r="O71" i="25"/>
  <c r="N71" i="25"/>
  <c r="M71" i="25"/>
  <c r="K71" i="25"/>
  <c r="J71" i="25"/>
  <c r="I71" i="25"/>
  <c r="H71" i="25"/>
  <c r="G71" i="25"/>
  <c r="A71" i="25"/>
  <c r="CH71" i="25" s="1"/>
  <c r="FS70" i="25"/>
  <c r="FP70" i="25"/>
  <c r="FO70" i="25"/>
  <c r="FJ70" i="25"/>
  <c r="FI70" i="25"/>
  <c r="FH70" i="25"/>
  <c r="FC70" i="25"/>
  <c r="FF70" i="25" s="1"/>
  <c r="FA70" i="25"/>
  <c r="EZ70" i="25"/>
  <c r="EX70" i="25"/>
  <c r="FG70" i="25" s="1"/>
  <c r="EW70" i="25"/>
  <c r="EO70" i="25"/>
  <c r="FE70" i="25" s="1"/>
  <c r="EN70" i="25"/>
  <c r="EM70" i="25"/>
  <c r="EL70" i="25"/>
  <c r="EK70" i="25"/>
  <c r="EJ70" i="25"/>
  <c r="EI70" i="25"/>
  <c r="EH70" i="25"/>
  <c r="EG70" i="25"/>
  <c r="EF70" i="25"/>
  <c r="EE70" i="25"/>
  <c r="ED70" i="25"/>
  <c r="EC70" i="25"/>
  <c r="EB70" i="25"/>
  <c r="EA70" i="25"/>
  <c r="DZ70" i="25"/>
  <c r="DY70" i="25"/>
  <c r="DU70" i="25"/>
  <c r="DT70" i="25"/>
  <c r="DS70" i="25"/>
  <c r="FV70" i="25" s="1"/>
  <c r="DR70" i="25"/>
  <c r="DQ70" i="25"/>
  <c r="DP70" i="25"/>
  <c r="DO70" i="25"/>
  <c r="DN70" i="25"/>
  <c r="DM70" i="25"/>
  <c r="DL70" i="25"/>
  <c r="DK70" i="25"/>
  <c r="DJ70" i="25"/>
  <c r="DI70" i="25"/>
  <c r="DH70" i="25"/>
  <c r="DG70" i="25"/>
  <c r="DF70" i="25"/>
  <c r="DE70" i="25"/>
  <c r="DD70" i="25"/>
  <c r="DC70" i="25"/>
  <c r="DB70" i="25"/>
  <c r="DA70" i="25"/>
  <c r="CZ70" i="25"/>
  <c r="CY70" i="25"/>
  <c r="CX70" i="25"/>
  <c r="CW70" i="25"/>
  <c r="CV70" i="25"/>
  <c r="CU70" i="25"/>
  <c r="CT70" i="25"/>
  <c r="CS70" i="25"/>
  <c r="CR70" i="25"/>
  <c r="CQ70" i="25"/>
  <c r="CP70" i="25"/>
  <c r="CO70" i="25"/>
  <c r="CN70" i="25"/>
  <c r="CM70" i="25"/>
  <c r="CL70" i="25"/>
  <c r="CK70" i="25"/>
  <c r="CJ70" i="25"/>
  <c r="CI70" i="25"/>
  <c r="CG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W70" i="25"/>
  <c r="AS70" i="25"/>
  <c r="AR70" i="25"/>
  <c r="AN70" i="25"/>
  <c r="AM70" i="25"/>
  <c r="AE70" i="25"/>
  <c r="W70" i="25"/>
  <c r="U70" i="25"/>
  <c r="T70" i="25"/>
  <c r="S70" i="25"/>
  <c r="R70" i="25"/>
  <c r="P70" i="25"/>
  <c r="O70" i="25"/>
  <c r="N70" i="25"/>
  <c r="M70" i="25"/>
  <c r="K70" i="25"/>
  <c r="J70" i="25"/>
  <c r="I70" i="25"/>
  <c r="H70" i="25"/>
  <c r="G70" i="25"/>
  <c r="A70" i="25"/>
  <c r="FS69" i="25"/>
  <c r="FP69" i="25"/>
  <c r="FO69" i="25"/>
  <c r="FJ69" i="25"/>
  <c r="FI69" i="25"/>
  <c r="FH69" i="25"/>
  <c r="FC69" i="25"/>
  <c r="FF69" i="25" s="1"/>
  <c r="FA69" i="25"/>
  <c r="EZ69" i="25"/>
  <c r="EX69" i="25"/>
  <c r="FG69" i="25" s="1"/>
  <c r="EW69" i="25"/>
  <c r="EO69" i="25"/>
  <c r="FE69" i="25" s="1"/>
  <c r="EN69" i="25"/>
  <c r="EM69" i="25"/>
  <c r="EL69" i="25"/>
  <c r="EK69" i="25"/>
  <c r="EJ69" i="25"/>
  <c r="EI69" i="25"/>
  <c r="EH69" i="25"/>
  <c r="EG69" i="25"/>
  <c r="EF69" i="25"/>
  <c r="EE69" i="25"/>
  <c r="ED69" i="25"/>
  <c r="EC69" i="25"/>
  <c r="EB69" i="25"/>
  <c r="EA69" i="25"/>
  <c r="DZ69" i="25"/>
  <c r="DY69" i="25"/>
  <c r="DU69" i="25"/>
  <c r="DT69" i="25"/>
  <c r="DS69" i="25"/>
  <c r="FV69" i="25" s="1"/>
  <c r="DR69" i="25"/>
  <c r="FU69" i="25" s="1"/>
  <c r="DQ69" i="25"/>
  <c r="DP69" i="25"/>
  <c r="DO69" i="25"/>
  <c r="DN69" i="25"/>
  <c r="DM69" i="25"/>
  <c r="DL69" i="25"/>
  <c r="DK69" i="25"/>
  <c r="DJ69" i="25"/>
  <c r="DI69" i="25"/>
  <c r="DH69" i="25"/>
  <c r="DG69" i="25"/>
  <c r="DF69" i="25"/>
  <c r="DE69" i="25"/>
  <c r="DD69" i="25"/>
  <c r="DC69" i="25"/>
  <c r="DB69" i="25"/>
  <c r="DA69" i="25"/>
  <c r="CZ69" i="25"/>
  <c r="CY69" i="25"/>
  <c r="CX69" i="25"/>
  <c r="CW69" i="25"/>
  <c r="CV69" i="25"/>
  <c r="CU69" i="25"/>
  <c r="CT69" i="25"/>
  <c r="CS69" i="25"/>
  <c r="CR69" i="25"/>
  <c r="CQ69" i="25"/>
  <c r="CP69" i="25"/>
  <c r="CO69" i="25"/>
  <c r="CN69" i="25"/>
  <c r="CM69" i="25"/>
  <c r="CL69" i="25"/>
  <c r="CK69" i="25"/>
  <c r="CJ69" i="25"/>
  <c r="CI69" i="25"/>
  <c r="CG69" i="25"/>
  <c r="BQ69" i="25"/>
  <c r="BP69" i="25"/>
  <c r="BO69" i="25"/>
  <c r="BN69" i="25"/>
  <c r="BM69" i="25"/>
  <c r="BL69" i="25"/>
  <c r="BK69" i="25"/>
  <c r="BJ69" i="25"/>
  <c r="BI69" i="25"/>
  <c r="BH69" i="25"/>
  <c r="BG69" i="25"/>
  <c r="BF69" i="25"/>
  <c r="BE69" i="25"/>
  <c r="BD69" i="25"/>
  <c r="BC69" i="25"/>
  <c r="BB69" i="25"/>
  <c r="BA69" i="25"/>
  <c r="AZ69" i="25"/>
  <c r="AY69" i="25"/>
  <c r="AW69" i="25"/>
  <c r="AS69" i="25"/>
  <c r="AR69" i="25"/>
  <c r="AN69" i="25"/>
  <c r="AM69" i="25"/>
  <c r="AE69" i="25"/>
  <c r="W69" i="25"/>
  <c r="U69" i="25"/>
  <c r="T69" i="25"/>
  <c r="S69" i="25"/>
  <c r="R69" i="25"/>
  <c r="P69" i="25"/>
  <c r="O69" i="25"/>
  <c r="N69" i="25"/>
  <c r="M69" i="25"/>
  <c r="K69" i="25"/>
  <c r="J69" i="25"/>
  <c r="I69" i="25"/>
  <c r="H69" i="25"/>
  <c r="G69" i="25"/>
  <c r="A69" i="25"/>
  <c r="FS68" i="25"/>
  <c r="FP68" i="25"/>
  <c r="FO68" i="25"/>
  <c r="FJ68" i="25"/>
  <c r="FI68" i="25"/>
  <c r="FH68" i="25"/>
  <c r="FC68" i="25"/>
  <c r="FF68" i="25" s="1"/>
  <c r="FA68" i="25"/>
  <c r="EZ68" i="25"/>
  <c r="EX68" i="25"/>
  <c r="FG68" i="25" s="1"/>
  <c r="EW68" i="25"/>
  <c r="EO68" i="25"/>
  <c r="FE68" i="25" s="1"/>
  <c r="EN68" i="25"/>
  <c r="EM68" i="25"/>
  <c r="EL68" i="25"/>
  <c r="EK68" i="25"/>
  <c r="EJ68" i="25"/>
  <c r="EI68" i="25"/>
  <c r="EH68" i="25"/>
  <c r="EG68" i="25"/>
  <c r="EF68" i="25"/>
  <c r="EE68" i="25"/>
  <c r="ED68" i="25"/>
  <c r="EC68" i="25"/>
  <c r="EB68" i="25"/>
  <c r="EA68" i="25"/>
  <c r="DZ68" i="25"/>
  <c r="DY68" i="25"/>
  <c r="DU68" i="25"/>
  <c r="DT68" i="25"/>
  <c r="DS68" i="25"/>
  <c r="FV68" i="25" s="1"/>
  <c r="DR68" i="25"/>
  <c r="FU68" i="25" s="1"/>
  <c r="DQ68" i="25"/>
  <c r="DP68" i="25"/>
  <c r="DO68" i="25"/>
  <c r="DN68" i="25"/>
  <c r="DM68" i="25"/>
  <c r="DL68" i="25"/>
  <c r="DK68" i="25"/>
  <c r="DJ68" i="25"/>
  <c r="DI68" i="25"/>
  <c r="DH68" i="25"/>
  <c r="DG68" i="25"/>
  <c r="DF68" i="25"/>
  <c r="DE68" i="25"/>
  <c r="DD68" i="25"/>
  <c r="DC68" i="25"/>
  <c r="DB68" i="25"/>
  <c r="DA68" i="25"/>
  <c r="CZ68" i="25"/>
  <c r="CY68" i="25"/>
  <c r="CX68" i="25"/>
  <c r="CW68" i="25"/>
  <c r="CV68" i="25"/>
  <c r="CU68" i="25"/>
  <c r="CT68" i="25"/>
  <c r="CS68" i="25"/>
  <c r="CR68" i="25"/>
  <c r="CQ68" i="25"/>
  <c r="CP68" i="25"/>
  <c r="CO68" i="25"/>
  <c r="CN68" i="25"/>
  <c r="CM68" i="25"/>
  <c r="CL68" i="25"/>
  <c r="CK68" i="25"/>
  <c r="CJ68" i="25"/>
  <c r="CI68" i="25"/>
  <c r="CG68" i="25"/>
  <c r="BQ68" i="25"/>
  <c r="BP68" i="25"/>
  <c r="BO68" i="25"/>
  <c r="BN68" i="25"/>
  <c r="BM68" i="25"/>
  <c r="BL68" i="25"/>
  <c r="BK68" i="25"/>
  <c r="BJ68" i="25"/>
  <c r="BI68" i="25"/>
  <c r="BH68" i="25"/>
  <c r="BG68" i="25"/>
  <c r="BF68" i="25"/>
  <c r="BE68" i="25"/>
  <c r="BD68" i="25"/>
  <c r="BC68" i="25"/>
  <c r="BB68" i="25"/>
  <c r="BA68" i="25"/>
  <c r="AZ68" i="25"/>
  <c r="AY68" i="25"/>
  <c r="AW68" i="25"/>
  <c r="AS68" i="25"/>
  <c r="AR68" i="25"/>
  <c r="AN68" i="25"/>
  <c r="AM68" i="25"/>
  <c r="AE68" i="25"/>
  <c r="W68" i="25"/>
  <c r="U68" i="25"/>
  <c r="T68" i="25"/>
  <c r="S68" i="25"/>
  <c r="R68" i="25"/>
  <c r="P68" i="25"/>
  <c r="O68" i="25"/>
  <c r="N68" i="25"/>
  <c r="M68" i="25"/>
  <c r="K68" i="25"/>
  <c r="J68" i="25"/>
  <c r="I68" i="25"/>
  <c r="H68" i="25"/>
  <c r="G68" i="25"/>
  <c r="A68" i="25"/>
  <c r="BZ68" i="25" s="1"/>
  <c r="FS67" i="25"/>
  <c r="FP67" i="25"/>
  <c r="FO67" i="25"/>
  <c r="FJ67" i="25"/>
  <c r="FI67" i="25"/>
  <c r="FH67" i="25"/>
  <c r="FC67" i="25"/>
  <c r="FF67" i="25" s="1"/>
  <c r="FA67" i="25"/>
  <c r="EZ67" i="25"/>
  <c r="EX67" i="25"/>
  <c r="FG67" i="25" s="1"/>
  <c r="EW67" i="25"/>
  <c r="EO67" i="25"/>
  <c r="FE67" i="25" s="1"/>
  <c r="EN67" i="25"/>
  <c r="EM67" i="25"/>
  <c r="EL67" i="25"/>
  <c r="EK67" i="25"/>
  <c r="EJ67" i="25"/>
  <c r="EI67" i="25"/>
  <c r="EH67" i="25"/>
  <c r="EG67" i="25"/>
  <c r="EF67" i="25"/>
  <c r="EE67" i="25"/>
  <c r="ED67" i="25"/>
  <c r="EC67" i="25"/>
  <c r="EB67" i="25"/>
  <c r="EA67" i="25"/>
  <c r="DZ67" i="25"/>
  <c r="DY67" i="25"/>
  <c r="DU67" i="25"/>
  <c r="DT67" i="25"/>
  <c r="DS67" i="25"/>
  <c r="FV67" i="25" s="1"/>
  <c r="DR67" i="25"/>
  <c r="FU67" i="25" s="1"/>
  <c r="DQ67" i="25"/>
  <c r="DP67" i="25"/>
  <c r="DO67" i="25"/>
  <c r="DN67" i="25"/>
  <c r="DM67" i="25"/>
  <c r="DL67" i="25"/>
  <c r="DK67" i="25"/>
  <c r="DJ67" i="25"/>
  <c r="DI67" i="25"/>
  <c r="DH67" i="25"/>
  <c r="DG67" i="25"/>
  <c r="DF67" i="25"/>
  <c r="DE67" i="25"/>
  <c r="DD67" i="25"/>
  <c r="DC67" i="25"/>
  <c r="DB67" i="25"/>
  <c r="DA67" i="25"/>
  <c r="CZ67" i="25"/>
  <c r="CY67" i="25"/>
  <c r="CX67" i="25"/>
  <c r="CW67" i="25"/>
  <c r="CV67" i="25"/>
  <c r="CU67" i="25"/>
  <c r="CT67" i="25"/>
  <c r="CS67" i="25"/>
  <c r="CR67" i="25"/>
  <c r="CQ67" i="25"/>
  <c r="CP67" i="25"/>
  <c r="CO67" i="25"/>
  <c r="CN67" i="25"/>
  <c r="CM67" i="25"/>
  <c r="CL67" i="25"/>
  <c r="CK67" i="25"/>
  <c r="CJ67" i="25"/>
  <c r="CI67" i="25"/>
  <c r="CG67" i="25"/>
  <c r="BQ67" i="25"/>
  <c r="BP67" i="25"/>
  <c r="BO67" i="25"/>
  <c r="BN67" i="25"/>
  <c r="BM67" i="25"/>
  <c r="BL67" i="25"/>
  <c r="BK67" i="25"/>
  <c r="BJ67" i="25"/>
  <c r="BI67" i="25"/>
  <c r="BH67" i="25"/>
  <c r="BG67" i="25"/>
  <c r="BF67" i="25"/>
  <c r="BE67" i="25"/>
  <c r="BD67" i="25"/>
  <c r="BC67" i="25"/>
  <c r="BB67" i="25"/>
  <c r="BA67" i="25"/>
  <c r="AZ67" i="25"/>
  <c r="AY67" i="25"/>
  <c r="AW67" i="25"/>
  <c r="AS67" i="25"/>
  <c r="AR67" i="25"/>
  <c r="AN67" i="25"/>
  <c r="AM67" i="25"/>
  <c r="AE67" i="25"/>
  <c r="W67" i="25"/>
  <c r="U67" i="25"/>
  <c r="T67" i="25"/>
  <c r="S67" i="25"/>
  <c r="R67" i="25"/>
  <c r="P67" i="25"/>
  <c r="O67" i="25"/>
  <c r="N67" i="25"/>
  <c r="M67" i="25"/>
  <c r="K67" i="25"/>
  <c r="J67" i="25"/>
  <c r="I67" i="25"/>
  <c r="H67" i="25"/>
  <c r="G67" i="25"/>
  <c r="A67" i="25"/>
  <c r="FS66" i="25"/>
  <c r="FP66" i="25"/>
  <c r="FO66" i="25"/>
  <c r="FJ66" i="25"/>
  <c r="FI66" i="25"/>
  <c r="FH66" i="25"/>
  <c r="FC66" i="25"/>
  <c r="FF66" i="25" s="1"/>
  <c r="FA66" i="25"/>
  <c r="EZ66" i="25"/>
  <c r="EX66" i="25"/>
  <c r="FG66" i="25" s="1"/>
  <c r="EW66" i="25"/>
  <c r="EO66" i="25"/>
  <c r="FE66" i="25" s="1"/>
  <c r="EN66" i="25"/>
  <c r="EM66" i="25"/>
  <c r="EL66" i="25"/>
  <c r="EK66" i="25"/>
  <c r="EJ66" i="25"/>
  <c r="EI66" i="25"/>
  <c r="EH66" i="25"/>
  <c r="EG66" i="25"/>
  <c r="EF66" i="25"/>
  <c r="EE66" i="25"/>
  <c r="ED66" i="25"/>
  <c r="EC66" i="25"/>
  <c r="EB66" i="25"/>
  <c r="EA66" i="25"/>
  <c r="DZ66" i="25"/>
  <c r="DY66" i="25"/>
  <c r="DU66" i="25"/>
  <c r="DT66" i="25"/>
  <c r="DS66" i="25"/>
  <c r="FV66" i="25" s="1"/>
  <c r="DR66" i="25"/>
  <c r="DQ66" i="25"/>
  <c r="DP66" i="25"/>
  <c r="DO66" i="25"/>
  <c r="DN66" i="25"/>
  <c r="DM66" i="25"/>
  <c r="DL66" i="25"/>
  <c r="DK66" i="25"/>
  <c r="DJ66" i="25"/>
  <c r="DI66" i="25"/>
  <c r="DH66" i="25"/>
  <c r="DG66" i="25"/>
  <c r="DF66" i="25"/>
  <c r="DE66" i="25"/>
  <c r="DD66" i="25"/>
  <c r="DC66" i="25"/>
  <c r="DB66" i="25"/>
  <c r="DA66" i="25"/>
  <c r="CZ66" i="25"/>
  <c r="CY66" i="25"/>
  <c r="CX66" i="25"/>
  <c r="CW66" i="25"/>
  <c r="CV66" i="25"/>
  <c r="CU66" i="25"/>
  <c r="CT66" i="25"/>
  <c r="CS66" i="25"/>
  <c r="CR66" i="25"/>
  <c r="CQ66" i="25"/>
  <c r="CP66" i="25"/>
  <c r="CO66" i="25"/>
  <c r="CN66" i="25"/>
  <c r="CM66" i="25"/>
  <c r="CL66" i="25"/>
  <c r="CK66" i="25"/>
  <c r="CJ66" i="25"/>
  <c r="CI66" i="25"/>
  <c r="CG66" i="25"/>
  <c r="BQ66" i="25"/>
  <c r="BP66" i="25"/>
  <c r="BO66" i="25"/>
  <c r="BN66" i="25"/>
  <c r="BM66" i="25"/>
  <c r="BL66" i="25"/>
  <c r="BK66" i="25"/>
  <c r="BJ66" i="25"/>
  <c r="BI66" i="25"/>
  <c r="BH66" i="25"/>
  <c r="BG66" i="25"/>
  <c r="BF66" i="25"/>
  <c r="BE66" i="25"/>
  <c r="BD66" i="25"/>
  <c r="BC66" i="25"/>
  <c r="BB66" i="25"/>
  <c r="BA66" i="25"/>
  <c r="AZ66" i="25"/>
  <c r="AY66" i="25"/>
  <c r="AW66" i="25"/>
  <c r="AS66" i="25"/>
  <c r="AR66" i="25"/>
  <c r="AN66" i="25"/>
  <c r="AM66" i="25"/>
  <c r="AE66" i="25"/>
  <c r="AA66" i="25"/>
  <c r="W66" i="25"/>
  <c r="U66" i="25"/>
  <c r="T66" i="25"/>
  <c r="S66" i="25"/>
  <c r="R66" i="25"/>
  <c r="P66" i="25"/>
  <c r="O66" i="25"/>
  <c r="N66" i="25"/>
  <c r="M66" i="25"/>
  <c r="K66" i="25"/>
  <c r="J66" i="25"/>
  <c r="I66" i="25"/>
  <c r="H66" i="25"/>
  <c r="G66" i="25"/>
  <c r="A66" i="25"/>
  <c r="CC66" i="25" s="1"/>
  <c r="FS65" i="25"/>
  <c r="FP65" i="25"/>
  <c r="FO65" i="25"/>
  <c r="FJ65" i="25"/>
  <c r="FI65" i="25"/>
  <c r="FH65" i="25"/>
  <c r="FC65" i="25"/>
  <c r="FF65" i="25" s="1"/>
  <c r="FA65" i="25"/>
  <c r="EZ65" i="25"/>
  <c r="EX65" i="25"/>
  <c r="FG65" i="25" s="1"/>
  <c r="EW65" i="25"/>
  <c r="EO65" i="25"/>
  <c r="FE65" i="25" s="1"/>
  <c r="EN65" i="25"/>
  <c r="EM65" i="25"/>
  <c r="EL65" i="25"/>
  <c r="EK65" i="25"/>
  <c r="EJ65" i="25"/>
  <c r="EI65" i="25"/>
  <c r="EH65" i="25"/>
  <c r="EG65" i="25"/>
  <c r="EF65" i="25"/>
  <c r="EE65" i="25"/>
  <c r="ED65" i="25"/>
  <c r="EC65" i="25"/>
  <c r="EB65" i="25"/>
  <c r="EA65" i="25"/>
  <c r="DZ65" i="25"/>
  <c r="DY65" i="25"/>
  <c r="DU65" i="25"/>
  <c r="DT65" i="25"/>
  <c r="DS65" i="25"/>
  <c r="FV65" i="25" s="1"/>
  <c r="DR65" i="25"/>
  <c r="FU65" i="25" s="1"/>
  <c r="DQ65" i="25"/>
  <c r="DP65" i="25"/>
  <c r="DO65" i="25"/>
  <c r="DN65" i="25"/>
  <c r="DM65" i="25"/>
  <c r="DL65" i="25"/>
  <c r="DK65" i="25"/>
  <c r="DJ65" i="25"/>
  <c r="DI65" i="25"/>
  <c r="DH65" i="25"/>
  <c r="DG65" i="25"/>
  <c r="DF65" i="25"/>
  <c r="DE65" i="25"/>
  <c r="DD65" i="25"/>
  <c r="DC65" i="25"/>
  <c r="DB65" i="25"/>
  <c r="DA65" i="25"/>
  <c r="CZ65" i="25"/>
  <c r="CY65" i="25"/>
  <c r="CX65" i="25"/>
  <c r="CW65" i="25"/>
  <c r="CV65" i="25"/>
  <c r="CU65" i="25"/>
  <c r="CT65" i="25"/>
  <c r="CS65" i="25"/>
  <c r="CR65" i="25"/>
  <c r="CQ65" i="25"/>
  <c r="CP65" i="25"/>
  <c r="CO65" i="25"/>
  <c r="CN65" i="25"/>
  <c r="CM65" i="25"/>
  <c r="CL65" i="25"/>
  <c r="CK65" i="25"/>
  <c r="CJ65" i="25"/>
  <c r="CI65" i="25"/>
  <c r="CG65" i="25"/>
  <c r="BQ65" i="25"/>
  <c r="BP65" i="25"/>
  <c r="BO65" i="25"/>
  <c r="BN65" i="25"/>
  <c r="BM65" i="25"/>
  <c r="BL65" i="25"/>
  <c r="BK65" i="25"/>
  <c r="BJ65" i="25"/>
  <c r="BI65" i="25"/>
  <c r="BH65" i="25"/>
  <c r="BG65" i="25"/>
  <c r="BF65" i="25"/>
  <c r="BE65" i="25"/>
  <c r="BD65" i="25"/>
  <c r="BC65" i="25"/>
  <c r="BB65" i="25"/>
  <c r="BA65" i="25"/>
  <c r="AZ65" i="25"/>
  <c r="AY65" i="25"/>
  <c r="AW65" i="25"/>
  <c r="AS65" i="25"/>
  <c r="AR65" i="25"/>
  <c r="AN65" i="25"/>
  <c r="AM65" i="25"/>
  <c r="AE65" i="25"/>
  <c r="W65" i="25"/>
  <c r="V65" i="25" s="1"/>
  <c r="U65" i="25"/>
  <c r="T65" i="25"/>
  <c r="S65" i="25"/>
  <c r="R65" i="25"/>
  <c r="P65" i="25"/>
  <c r="O65" i="25"/>
  <c r="N65" i="25"/>
  <c r="M65" i="25"/>
  <c r="Q65" i="25" s="1"/>
  <c r="K65" i="25"/>
  <c r="J65" i="25"/>
  <c r="I65" i="25"/>
  <c r="H65" i="25"/>
  <c r="G65" i="25"/>
  <c r="A65" i="25"/>
  <c r="FD65" i="25" s="1"/>
  <c r="FS64" i="25"/>
  <c r="FP64" i="25"/>
  <c r="FO64" i="25"/>
  <c r="FJ64" i="25"/>
  <c r="FI64" i="25"/>
  <c r="FH64" i="25"/>
  <c r="FC64" i="25"/>
  <c r="FF64" i="25" s="1"/>
  <c r="FA64" i="25"/>
  <c r="EZ64" i="25"/>
  <c r="EX64" i="25"/>
  <c r="FG64" i="25" s="1"/>
  <c r="EW64" i="25"/>
  <c r="EO64" i="25"/>
  <c r="FE64" i="25" s="1"/>
  <c r="EN64" i="25"/>
  <c r="EM64" i="25"/>
  <c r="EL64" i="25"/>
  <c r="EK64" i="25"/>
  <c r="EJ64" i="25"/>
  <c r="EI64" i="25"/>
  <c r="EH64" i="25"/>
  <c r="EG64" i="25"/>
  <c r="EF64" i="25"/>
  <c r="EE64" i="25"/>
  <c r="ED64" i="25"/>
  <c r="EC64" i="25"/>
  <c r="EB64" i="25"/>
  <c r="EA64" i="25"/>
  <c r="DZ64" i="25"/>
  <c r="DY64" i="25"/>
  <c r="DU64" i="25"/>
  <c r="DT64" i="25"/>
  <c r="DS64" i="25"/>
  <c r="FV64" i="25" s="1"/>
  <c r="DR64" i="25"/>
  <c r="FU64" i="25" s="1"/>
  <c r="DQ64" i="25"/>
  <c r="DP64" i="25"/>
  <c r="DO64" i="25"/>
  <c r="DN64" i="25"/>
  <c r="DM64" i="25"/>
  <c r="DL64" i="25"/>
  <c r="DK64" i="25"/>
  <c r="DJ64" i="25"/>
  <c r="DI64" i="25"/>
  <c r="DH64" i="25"/>
  <c r="DG64" i="25"/>
  <c r="DF64" i="25"/>
  <c r="DE64" i="25"/>
  <c r="DD64" i="25"/>
  <c r="DC64" i="25"/>
  <c r="DB64" i="25"/>
  <c r="DA64" i="25"/>
  <c r="CZ64" i="25"/>
  <c r="CY64" i="25"/>
  <c r="CX64" i="25"/>
  <c r="CW64" i="25"/>
  <c r="CV64" i="25"/>
  <c r="CU64" i="25"/>
  <c r="CT64" i="25"/>
  <c r="CS64" i="25"/>
  <c r="CR64" i="25"/>
  <c r="CQ64" i="25"/>
  <c r="CP64" i="25"/>
  <c r="CO64" i="25"/>
  <c r="CN64" i="25"/>
  <c r="CM64" i="25"/>
  <c r="CL64" i="25"/>
  <c r="CK64" i="25"/>
  <c r="CJ64" i="25"/>
  <c r="CI64" i="25"/>
  <c r="CG64" i="25"/>
  <c r="BQ64" i="25"/>
  <c r="BP64" i="25"/>
  <c r="BO64" i="25"/>
  <c r="BN64" i="25"/>
  <c r="BM64" i="25"/>
  <c r="BL64" i="25"/>
  <c r="BK64" i="25"/>
  <c r="BJ64" i="25"/>
  <c r="BI64" i="25"/>
  <c r="BH64" i="25"/>
  <c r="BG64" i="25"/>
  <c r="BF64" i="25"/>
  <c r="BE64" i="25"/>
  <c r="BD64" i="25"/>
  <c r="BC64" i="25"/>
  <c r="BB64" i="25"/>
  <c r="BA64" i="25"/>
  <c r="AZ64" i="25"/>
  <c r="AY64" i="25"/>
  <c r="AW64" i="25"/>
  <c r="AS64" i="25"/>
  <c r="AR64" i="25"/>
  <c r="AN64" i="25"/>
  <c r="AM64" i="25"/>
  <c r="AE64" i="25"/>
  <c r="W64" i="25"/>
  <c r="V64" i="25" s="1"/>
  <c r="U64" i="25"/>
  <c r="T64" i="25"/>
  <c r="S64" i="25"/>
  <c r="R64" i="25"/>
  <c r="P64" i="25"/>
  <c r="O64" i="25"/>
  <c r="N64" i="25"/>
  <c r="M64" i="25"/>
  <c r="K64" i="25"/>
  <c r="J64" i="25"/>
  <c r="I64" i="25"/>
  <c r="H64" i="25"/>
  <c r="G64" i="25"/>
  <c r="A64" i="25"/>
  <c r="BX64" i="25" s="1"/>
  <c r="EZ63" i="25"/>
  <c r="EJ63" i="25"/>
  <c r="EW63" i="25" s="1"/>
  <c r="EX63" i="25" s="1"/>
  <c r="FG63" i="25" s="1"/>
  <c r="EI63" i="25"/>
  <c r="EG63" i="25"/>
  <c r="EF63" i="25"/>
  <c r="EE63" i="25"/>
  <c r="ED63" i="25"/>
  <c r="EC63" i="25"/>
  <c r="EB63" i="25"/>
  <c r="EA63" i="25"/>
  <c r="EK63" i="25" s="1"/>
  <c r="DZ63" i="25"/>
  <c r="DY63" i="25"/>
  <c r="EH63" i="25" s="1"/>
  <c r="AR63" i="25"/>
  <c r="AN63" i="25"/>
  <c r="U63" i="25"/>
  <c r="U62" i="25" s="1"/>
  <c r="U61" i="25" s="1"/>
  <c r="U60" i="25" s="1"/>
  <c r="U59" i="25" s="1"/>
  <c r="U58" i="25" s="1"/>
  <c r="U57" i="25" s="1"/>
  <c r="U56" i="25" s="1"/>
  <c r="U55" i="25" s="1"/>
  <c r="U54" i="25" s="1"/>
  <c r="U53" i="25" s="1"/>
  <c r="U52" i="25" s="1"/>
  <c r="U51" i="25" s="1"/>
  <c r="U50" i="25" s="1"/>
  <c r="S63" i="25"/>
  <c r="P63" i="25"/>
  <c r="Q63" i="25" s="1"/>
  <c r="O63" i="25"/>
  <c r="N63" i="25"/>
  <c r="M63" i="25"/>
  <c r="K63" i="25"/>
  <c r="J63" i="25"/>
  <c r="L63" i="25" s="1"/>
  <c r="I63" i="25"/>
  <c r="H63" i="25"/>
  <c r="FS62" i="25"/>
  <c r="FP62" i="25"/>
  <c r="FO62" i="25"/>
  <c r="FJ62" i="25"/>
  <c r="FI62" i="25"/>
  <c r="FH62" i="25"/>
  <c r="FC62" i="25"/>
  <c r="FF62" i="25" s="1"/>
  <c r="FA62" i="25"/>
  <c r="EZ62" i="25"/>
  <c r="EX62" i="25"/>
  <c r="FG62" i="25" s="1"/>
  <c r="EW62" i="25"/>
  <c r="EO62" i="25"/>
  <c r="FE62" i="25" s="1"/>
  <c r="EN62" i="25"/>
  <c r="EM62" i="25"/>
  <c r="EL62" i="25"/>
  <c r="EK62" i="25"/>
  <c r="EJ62" i="25"/>
  <c r="EI62" i="25"/>
  <c r="EH62" i="25"/>
  <c r="EG62" i="25"/>
  <c r="EF62" i="25"/>
  <c r="EE62" i="25"/>
  <c r="ED62" i="25"/>
  <c r="EC62" i="25"/>
  <c r="EB62" i="25"/>
  <c r="EA62" i="25"/>
  <c r="DZ62" i="25"/>
  <c r="DY62" i="25"/>
  <c r="AR62" i="25"/>
  <c r="AN62" i="25"/>
  <c r="S62" i="25"/>
  <c r="P62" i="25"/>
  <c r="O62" i="25"/>
  <c r="Q62" i="25" s="1"/>
  <c r="N62" i="25"/>
  <c r="M62" i="25"/>
  <c r="K62" i="25"/>
  <c r="J62" i="25"/>
  <c r="L62" i="25" s="1"/>
  <c r="I62" i="25"/>
  <c r="H62" i="25"/>
  <c r="EZ61" i="25"/>
  <c r="EW61" i="25"/>
  <c r="EX61" i="25" s="1"/>
  <c r="FG61" i="25" s="1"/>
  <c r="EJ61" i="25"/>
  <c r="EI61" i="25"/>
  <c r="EH61" i="25"/>
  <c r="EG61" i="25"/>
  <c r="EF61" i="25"/>
  <c r="EE61" i="25"/>
  <c r="ED61" i="25"/>
  <c r="EC61" i="25"/>
  <c r="EB61" i="25"/>
  <c r="EA61" i="25"/>
  <c r="EK61" i="25" s="1"/>
  <c r="DZ61" i="25"/>
  <c r="DY61" i="25"/>
  <c r="AR61" i="25"/>
  <c r="AN61" i="25"/>
  <c r="S61" i="25"/>
  <c r="P61" i="25"/>
  <c r="Q61" i="25" s="1"/>
  <c r="O61" i="25"/>
  <c r="N61" i="25"/>
  <c r="M61" i="25"/>
  <c r="K61" i="25"/>
  <c r="J61" i="25"/>
  <c r="I61" i="25"/>
  <c r="H61" i="25"/>
  <c r="L61" i="25" s="1"/>
  <c r="FS60" i="25"/>
  <c r="FP60" i="25"/>
  <c r="FO60" i="25"/>
  <c r="FJ60" i="25"/>
  <c r="FI60" i="25"/>
  <c r="FH60" i="25"/>
  <c r="FC60" i="25"/>
  <c r="FF60" i="25" s="1"/>
  <c r="FA60" i="25"/>
  <c r="EZ60" i="25"/>
  <c r="EX60" i="25"/>
  <c r="FG60" i="25" s="1"/>
  <c r="EW60" i="25"/>
  <c r="EO60" i="25"/>
  <c r="FE60" i="25" s="1"/>
  <c r="EN60" i="25"/>
  <c r="EM60" i="25"/>
  <c r="EL60" i="25"/>
  <c r="EK60" i="25"/>
  <c r="EJ60" i="25"/>
  <c r="EI60" i="25"/>
  <c r="EH60" i="25"/>
  <c r="EG60" i="25"/>
  <c r="EF60" i="25"/>
  <c r="EE60" i="25"/>
  <c r="ED60" i="25"/>
  <c r="EC60" i="25"/>
  <c r="EB60" i="25"/>
  <c r="EA60" i="25"/>
  <c r="DZ60" i="25"/>
  <c r="DY60" i="25"/>
  <c r="AR60" i="25"/>
  <c r="AN60" i="25"/>
  <c r="S60" i="25"/>
  <c r="P60" i="25"/>
  <c r="O60" i="25"/>
  <c r="Q60" i="25" s="1"/>
  <c r="N60" i="25"/>
  <c r="M60" i="25"/>
  <c r="K60" i="25"/>
  <c r="J60" i="25"/>
  <c r="L60" i="25" s="1"/>
  <c r="I60" i="25"/>
  <c r="H60" i="25"/>
  <c r="FS59" i="25"/>
  <c r="FP59" i="25"/>
  <c r="FO59" i="25"/>
  <c r="FJ59" i="25"/>
  <c r="FI59" i="25"/>
  <c r="FH59" i="25"/>
  <c r="FC59" i="25"/>
  <c r="FF59" i="25" s="1"/>
  <c r="FA59" i="25"/>
  <c r="EZ59" i="25"/>
  <c r="EX59" i="25"/>
  <c r="FG59" i="25" s="1"/>
  <c r="EW59" i="25"/>
  <c r="EO59" i="25"/>
  <c r="FE59" i="25" s="1"/>
  <c r="EN59" i="25"/>
  <c r="EM59" i="25"/>
  <c r="EL59" i="25"/>
  <c r="EK59" i="25"/>
  <c r="EJ59" i="25"/>
  <c r="EI59" i="25"/>
  <c r="EH59" i="25"/>
  <c r="EG59" i="25"/>
  <c r="EF59" i="25"/>
  <c r="EE59" i="25"/>
  <c r="ED59" i="25"/>
  <c r="EC59" i="25"/>
  <c r="EB59" i="25"/>
  <c r="EA59" i="25"/>
  <c r="DZ59" i="25"/>
  <c r="DY59" i="25"/>
  <c r="AR59" i="25"/>
  <c r="AN59" i="25"/>
  <c r="S59" i="25"/>
  <c r="P59" i="25"/>
  <c r="O59" i="25"/>
  <c r="Q59" i="25" s="1"/>
  <c r="N59" i="25"/>
  <c r="M59" i="25"/>
  <c r="K59" i="25"/>
  <c r="L59" i="25" s="1"/>
  <c r="J59" i="25"/>
  <c r="I59" i="25"/>
  <c r="H59" i="25"/>
  <c r="FS58" i="25"/>
  <c r="FP58" i="25"/>
  <c r="FO58" i="25"/>
  <c r="FJ58" i="25"/>
  <c r="FI58" i="25"/>
  <c r="FH58" i="25"/>
  <c r="FC58" i="25"/>
  <c r="FF58" i="25" s="1"/>
  <c r="FA58" i="25"/>
  <c r="EZ58" i="25"/>
  <c r="EX58" i="25"/>
  <c r="FG58" i="25" s="1"/>
  <c r="EW58" i="25"/>
  <c r="EO58" i="25"/>
  <c r="FE58" i="25" s="1"/>
  <c r="EN58" i="25"/>
  <c r="EM58" i="25"/>
  <c r="EL58" i="25"/>
  <c r="EK58" i="25"/>
  <c r="EJ58" i="25"/>
  <c r="EI58" i="25"/>
  <c r="EH58" i="25"/>
  <c r="EG58" i="25"/>
  <c r="EF58" i="25"/>
  <c r="EE58" i="25"/>
  <c r="ED58" i="25"/>
  <c r="EC58" i="25"/>
  <c r="EB58" i="25"/>
  <c r="EA58" i="25"/>
  <c r="DZ58" i="25"/>
  <c r="DY58" i="25"/>
  <c r="AR58" i="25"/>
  <c r="AN58" i="25"/>
  <c r="S58" i="25"/>
  <c r="P58" i="25"/>
  <c r="O58" i="25"/>
  <c r="Q58" i="25" s="1"/>
  <c r="N58" i="25"/>
  <c r="M58" i="25"/>
  <c r="K58" i="25"/>
  <c r="J58" i="25"/>
  <c r="L58" i="25" s="1"/>
  <c r="I58" i="25"/>
  <c r="H58" i="25"/>
  <c r="FS57" i="25"/>
  <c r="FP57" i="25"/>
  <c r="FO57" i="25"/>
  <c r="FJ57" i="25"/>
  <c r="FI57" i="25"/>
  <c r="FH57" i="25"/>
  <c r="FC57" i="25"/>
  <c r="FF57" i="25" s="1"/>
  <c r="FA57" i="25"/>
  <c r="EZ57" i="25"/>
  <c r="EX57" i="25"/>
  <c r="FG57" i="25" s="1"/>
  <c r="EW57" i="25"/>
  <c r="EO57" i="25"/>
  <c r="FE57" i="25" s="1"/>
  <c r="EN57" i="25"/>
  <c r="EM57" i="25"/>
  <c r="EL57" i="25"/>
  <c r="EK57" i="25"/>
  <c r="EJ57" i="25"/>
  <c r="EI57" i="25"/>
  <c r="EH57" i="25"/>
  <c r="EG57" i="25"/>
  <c r="EF57" i="25"/>
  <c r="EE57" i="25"/>
  <c r="ED57" i="25"/>
  <c r="EC57" i="25"/>
  <c r="EB57" i="25"/>
  <c r="EA57" i="25"/>
  <c r="DZ57" i="25"/>
  <c r="DY57" i="25"/>
  <c r="AR57" i="25"/>
  <c r="AN57" i="25"/>
  <c r="S57" i="25"/>
  <c r="P57" i="25"/>
  <c r="O57" i="25"/>
  <c r="N57" i="25"/>
  <c r="M57" i="25"/>
  <c r="K57" i="25"/>
  <c r="J57" i="25"/>
  <c r="I57" i="25"/>
  <c r="H57" i="25"/>
  <c r="FS56" i="25"/>
  <c r="FP56" i="25"/>
  <c r="FO56" i="25"/>
  <c r="FJ56" i="25"/>
  <c r="FI56" i="25"/>
  <c r="FH56" i="25"/>
  <c r="FC56" i="25"/>
  <c r="FF56" i="25" s="1"/>
  <c r="FA56" i="25"/>
  <c r="EZ56" i="25"/>
  <c r="EX56" i="25"/>
  <c r="FG56" i="25" s="1"/>
  <c r="EW56" i="25"/>
  <c r="EO56" i="25"/>
  <c r="FE56" i="25" s="1"/>
  <c r="EN56" i="25"/>
  <c r="EM56" i="25"/>
  <c r="EL56" i="25"/>
  <c r="EK56" i="25"/>
  <c r="EJ56" i="25"/>
  <c r="EI56" i="25"/>
  <c r="EH56" i="25"/>
  <c r="EG56" i="25"/>
  <c r="EF56" i="25"/>
  <c r="EE56" i="25"/>
  <c r="ED56" i="25"/>
  <c r="EC56" i="25"/>
  <c r="EB56" i="25"/>
  <c r="EA56" i="25"/>
  <c r="DZ56" i="25"/>
  <c r="DY56" i="25"/>
  <c r="AR56" i="25"/>
  <c r="AN56" i="25"/>
  <c r="S56" i="25"/>
  <c r="P56" i="25"/>
  <c r="Q56" i="25" s="1"/>
  <c r="O56" i="25"/>
  <c r="N56" i="25"/>
  <c r="M56" i="25"/>
  <c r="L56" i="25"/>
  <c r="K56" i="25"/>
  <c r="J56" i="25"/>
  <c r="I56" i="25"/>
  <c r="H56" i="25"/>
  <c r="EZ55" i="25"/>
  <c r="EW55" i="25"/>
  <c r="EX55" i="25" s="1"/>
  <c r="FG55" i="25" s="1"/>
  <c r="EJ55" i="25"/>
  <c r="EI55" i="25"/>
  <c r="EG55" i="25"/>
  <c r="EF55" i="25"/>
  <c r="EE55" i="25"/>
  <c r="ED55" i="25"/>
  <c r="EC55" i="25"/>
  <c r="EB55" i="25"/>
  <c r="EA55" i="25"/>
  <c r="DZ55" i="25"/>
  <c r="DY55" i="25"/>
  <c r="EH55" i="25" s="1"/>
  <c r="AR55" i="25"/>
  <c r="AN55" i="25"/>
  <c r="S55" i="25"/>
  <c r="P55" i="25"/>
  <c r="O55" i="25"/>
  <c r="N55" i="25"/>
  <c r="M55" i="25"/>
  <c r="K55" i="25"/>
  <c r="J55" i="25"/>
  <c r="I55" i="25"/>
  <c r="H55" i="25"/>
  <c r="FS54" i="25"/>
  <c r="FP54" i="25"/>
  <c r="FO54" i="25"/>
  <c r="FJ54" i="25"/>
  <c r="FI54" i="25"/>
  <c r="FH54" i="25"/>
  <c r="FC54" i="25"/>
  <c r="FF54" i="25" s="1"/>
  <c r="FA54" i="25"/>
  <c r="EZ54" i="25"/>
  <c r="EX54" i="25"/>
  <c r="FG54" i="25" s="1"/>
  <c r="EW54" i="25"/>
  <c r="EO54" i="25"/>
  <c r="FE54" i="25" s="1"/>
  <c r="EN54" i="25"/>
  <c r="EM54" i="25"/>
  <c r="EL54" i="25"/>
  <c r="EK54" i="25"/>
  <c r="EJ54" i="25"/>
  <c r="EI54" i="25"/>
  <c r="EH54" i="25"/>
  <c r="EG54" i="25"/>
  <c r="EF54" i="25"/>
  <c r="EE54" i="25"/>
  <c r="ED54" i="25"/>
  <c r="EC54" i="25"/>
  <c r="EB54" i="25"/>
  <c r="EA54" i="25"/>
  <c r="DZ54" i="25"/>
  <c r="DY54" i="25"/>
  <c r="AR54" i="25"/>
  <c r="AN54" i="25"/>
  <c r="S54" i="25"/>
  <c r="P54" i="25"/>
  <c r="O54" i="25"/>
  <c r="N54" i="25"/>
  <c r="M54" i="25"/>
  <c r="K54" i="25"/>
  <c r="L54" i="25" s="1"/>
  <c r="J54" i="25"/>
  <c r="I54" i="25"/>
  <c r="H54" i="25"/>
  <c r="FS53" i="25"/>
  <c r="FP53" i="25"/>
  <c r="FO53" i="25"/>
  <c r="FJ53" i="25"/>
  <c r="FI53" i="25"/>
  <c r="FH53" i="25"/>
  <c r="FC53" i="25"/>
  <c r="FF53" i="25" s="1"/>
  <c r="FA53" i="25"/>
  <c r="EZ53" i="25"/>
  <c r="EX53" i="25"/>
  <c r="FG53" i="25" s="1"/>
  <c r="EW53" i="25"/>
  <c r="EO53" i="25"/>
  <c r="FE53" i="25" s="1"/>
  <c r="EN53" i="25"/>
  <c r="EM53" i="25"/>
  <c r="EL53" i="25"/>
  <c r="EK53" i="25"/>
  <c r="EJ53" i="25"/>
  <c r="EI53" i="25"/>
  <c r="EH53" i="25"/>
  <c r="EG53" i="25"/>
  <c r="EF53" i="25"/>
  <c r="EE53" i="25"/>
  <c r="ED53" i="25"/>
  <c r="EC53" i="25"/>
  <c r="EB53" i="25"/>
  <c r="EA53" i="25"/>
  <c r="DZ53" i="25"/>
  <c r="DY53" i="25"/>
  <c r="AR53" i="25"/>
  <c r="AN53" i="25"/>
  <c r="S53" i="25"/>
  <c r="P53" i="25"/>
  <c r="O53" i="25"/>
  <c r="N53" i="25"/>
  <c r="M53" i="25"/>
  <c r="K53" i="25"/>
  <c r="J53" i="25"/>
  <c r="I53" i="25"/>
  <c r="H53" i="25"/>
  <c r="L53" i="25" s="1"/>
  <c r="FS52" i="25"/>
  <c r="FP52" i="25"/>
  <c r="FO52" i="25"/>
  <c r="FJ52" i="25"/>
  <c r="FI52" i="25"/>
  <c r="FH52" i="25"/>
  <c r="FC52" i="25"/>
  <c r="FF52" i="25" s="1"/>
  <c r="FA52" i="25"/>
  <c r="EZ52" i="25"/>
  <c r="EX52" i="25"/>
  <c r="FG52" i="25" s="1"/>
  <c r="EW52" i="25"/>
  <c r="EO52" i="25"/>
  <c r="FE52" i="25" s="1"/>
  <c r="EN52" i="25"/>
  <c r="EM52" i="25"/>
  <c r="EL52" i="25"/>
  <c r="EK52" i="25"/>
  <c r="EJ52" i="25"/>
  <c r="EI52" i="25"/>
  <c r="EH52" i="25"/>
  <c r="EG52" i="25"/>
  <c r="EF52" i="25"/>
  <c r="EE52" i="25"/>
  <c r="ED52" i="25"/>
  <c r="EC52" i="25"/>
  <c r="EB52" i="25"/>
  <c r="EA52" i="25"/>
  <c r="DZ52" i="25"/>
  <c r="DY52" i="25"/>
  <c r="AR52" i="25"/>
  <c r="AN52" i="25"/>
  <c r="S52" i="25"/>
  <c r="P52" i="25"/>
  <c r="O52" i="25"/>
  <c r="N52" i="25"/>
  <c r="M52" i="25"/>
  <c r="K52" i="25"/>
  <c r="J52" i="25"/>
  <c r="L52" i="25" s="1"/>
  <c r="I52" i="25"/>
  <c r="H52" i="25"/>
  <c r="EZ51" i="25"/>
  <c r="EI51" i="25"/>
  <c r="EG51" i="25"/>
  <c r="EF51" i="25"/>
  <c r="EE51" i="25"/>
  <c r="ED51" i="25"/>
  <c r="EC51" i="25"/>
  <c r="EB51" i="25"/>
  <c r="EA51" i="25"/>
  <c r="EK51" i="25" s="1"/>
  <c r="DZ51" i="25"/>
  <c r="DY51" i="25"/>
  <c r="EH51" i="25" s="1"/>
  <c r="AR51" i="25"/>
  <c r="AN51" i="25"/>
  <c r="S51" i="25"/>
  <c r="P51" i="25"/>
  <c r="O51" i="25"/>
  <c r="Q51" i="25" s="1"/>
  <c r="N51" i="25"/>
  <c r="M51" i="25"/>
  <c r="K51" i="25"/>
  <c r="J51" i="25"/>
  <c r="L51" i="25" s="1"/>
  <c r="I51" i="25"/>
  <c r="H51" i="25"/>
  <c r="FS50" i="25"/>
  <c r="FP50" i="25"/>
  <c r="FO50" i="25"/>
  <c r="FJ50" i="25"/>
  <c r="FI50" i="25"/>
  <c r="FH50" i="25"/>
  <c r="FC50" i="25"/>
  <c r="FF50" i="25" s="1"/>
  <c r="FA50" i="25"/>
  <c r="EZ50" i="25"/>
  <c r="EX50" i="25"/>
  <c r="FG50" i="25" s="1"/>
  <c r="EW50" i="25"/>
  <c r="EO50" i="25"/>
  <c r="FE50" i="25" s="1"/>
  <c r="EN50" i="25"/>
  <c r="EM50" i="25"/>
  <c r="EL50" i="25"/>
  <c r="EK50" i="25"/>
  <c r="EJ50" i="25"/>
  <c r="EI50" i="25"/>
  <c r="EH50" i="25"/>
  <c r="EG50" i="25"/>
  <c r="EF50" i="25"/>
  <c r="EE50" i="25"/>
  <c r="ED50" i="25"/>
  <c r="EC50" i="25"/>
  <c r="EB50" i="25"/>
  <c r="EA50" i="25"/>
  <c r="DZ50" i="25"/>
  <c r="DY50" i="25"/>
  <c r="AR50" i="25"/>
  <c r="AN50" i="25"/>
  <c r="S50" i="25"/>
  <c r="P50" i="25"/>
  <c r="O50" i="25"/>
  <c r="N50" i="25"/>
  <c r="M50" i="25"/>
  <c r="K50" i="25"/>
  <c r="J50" i="25"/>
  <c r="I50" i="25"/>
  <c r="H50" i="25"/>
  <c r="FS49" i="25"/>
  <c r="FP49" i="25"/>
  <c r="FO49" i="25"/>
  <c r="FJ49" i="25"/>
  <c r="FI49" i="25"/>
  <c r="FH49" i="25"/>
  <c r="FC49" i="25"/>
  <c r="FF49" i="25" s="1"/>
  <c r="FA49" i="25"/>
  <c r="EZ49" i="25"/>
  <c r="EX49" i="25"/>
  <c r="FG49" i="25" s="1"/>
  <c r="EW49" i="25"/>
  <c r="EO49" i="25"/>
  <c r="FE49" i="25" s="1"/>
  <c r="EN49" i="25"/>
  <c r="EM49" i="25"/>
  <c r="EL49" i="25"/>
  <c r="EK49" i="25"/>
  <c r="EJ49" i="25"/>
  <c r="EI49" i="25"/>
  <c r="EH49" i="25"/>
  <c r="EG49" i="25"/>
  <c r="EF49" i="25"/>
  <c r="EE49" i="25"/>
  <c r="ED49" i="25"/>
  <c r="EC49" i="25"/>
  <c r="EB49" i="25"/>
  <c r="EA49" i="25"/>
  <c r="DZ49" i="25"/>
  <c r="DY49" i="25"/>
  <c r="AR49" i="25"/>
  <c r="AN49" i="25"/>
  <c r="U49" i="25"/>
  <c r="S49" i="25"/>
  <c r="P49" i="25"/>
  <c r="O49" i="25"/>
  <c r="Q49" i="25" s="1"/>
  <c r="N49" i="25"/>
  <c r="M49" i="25"/>
  <c r="K49" i="25"/>
  <c r="J49" i="25"/>
  <c r="L49" i="25" s="1"/>
  <c r="I49" i="25"/>
  <c r="H49" i="25"/>
  <c r="EZ48" i="25"/>
  <c r="EI48" i="25"/>
  <c r="EG48" i="25"/>
  <c r="EF48" i="25"/>
  <c r="EE48" i="25"/>
  <c r="ED48" i="25"/>
  <c r="EC48" i="25"/>
  <c r="EB48" i="25"/>
  <c r="EA48" i="25"/>
  <c r="EK48" i="25" s="1"/>
  <c r="DZ48" i="25"/>
  <c r="DY48" i="25"/>
  <c r="EH48" i="25" s="1"/>
  <c r="AR48" i="25"/>
  <c r="AN48" i="25"/>
  <c r="U48" i="25"/>
  <c r="S48" i="25"/>
  <c r="P48" i="25"/>
  <c r="O48" i="25"/>
  <c r="N48" i="25"/>
  <c r="M48" i="25"/>
  <c r="K48" i="25"/>
  <c r="J48" i="25"/>
  <c r="I48" i="25"/>
  <c r="H48" i="25"/>
  <c r="FS47" i="25"/>
  <c r="FP47" i="25"/>
  <c r="FO47" i="25"/>
  <c r="FJ47" i="25"/>
  <c r="FI47" i="25"/>
  <c r="FH47" i="25"/>
  <c r="FC47" i="25"/>
  <c r="FF47" i="25" s="1"/>
  <c r="FA47" i="25"/>
  <c r="EZ47" i="25"/>
  <c r="EX47" i="25"/>
  <c r="FG47" i="25" s="1"/>
  <c r="EW47" i="25"/>
  <c r="EO47" i="25"/>
  <c r="FE47" i="25" s="1"/>
  <c r="EN47" i="25"/>
  <c r="EM47" i="25"/>
  <c r="EL47" i="25"/>
  <c r="EK47" i="25"/>
  <c r="EJ47" i="25"/>
  <c r="EI47" i="25"/>
  <c r="EH47" i="25"/>
  <c r="EG47" i="25"/>
  <c r="EF47" i="25"/>
  <c r="EE47" i="25"/>
  <c r="ED47" i="25"/>
  <c r="EC47" i="25"/>
  <c r="EB47" i="25"/>
  <c r="EA47" i="25"/>
  <c r="DZ47" i="25"/>
  <c r="DY47" i="25"/>
  <c r="AR47" i="25"/>
  <c r="AN47" i="25"/>
  <c r="U47" i="25"/>
  <c r="S47" i="25"/>
  <c r="P47" i="25"/>
  <c r="O47" i="25"/>
  <c r="N47" i="25"/>
  <c r="M47" i="25"/>
  <c r="K47" i="25"/>
  <c r="J47" i="25"/>
  <c r="L47" i="25" s="1"/>
  <c r="I47" i="25"/>
  <c r="H47" i="25"/>
  <c r="FS46" i="25"/>
  <c r="FP46" i="25"/>
  <c r="FO46" i="25"/>
  <c r="FJ46" i="25"/>
  <c r="FI46" i="25"/>
  <c r="FH46" i="25"/>
  <c r="FC46" i="25"/>
  <c r="FF46" i="25" s="1"/>
  <c r="FA46" i="25"/>
  <c r="EZ46" i="25"/>
  <c r="EX46" i="25"/>
  <c r="FG46" i="25" s="1"/>
  <c r="EW46" i="25"/>
  <c r="EO46" i="25"/>
  <c r="FE46" i="25" s="1"/>
  <c r="EN46" i="25"/>
  <c r="EM46" i="25"/>
  <c r="EL46" i="25"/>
  <c r="EK46" i="25"/>
  <c r="EJ46" i="25"/>
  <c r="EI46" i="25"/>
  <c r="EH46" i="25"/>
  <c r="EG46" i="25"/>
  <c r="EF46" i="25"/>
  <c r="EE46" i="25"/>
  <c r="ED46" i="25"/>
  <c r="EC46" i="25"/>
  <c r="EB46" i="25"/>
  <c r="EA46" i="25"/>
  <c r="DZ46" i="25"/>
  <c r="DY46" i="25"/>
  <c r="AR46" i="25"/>
  <c r="AN46" i="25"/>
  <c r="U46" i="25"/>
  <c r="S46" i="25"/>
  <c r="P46" i="25"/>
  <c r="O46" i="25"/>
  <c r="Q46" i="25" s="1"/>
  <c r="N46" i="25"/>
  <c r="M46" i="25"/>
  <c r="K46" i="25"/>
  <c r="J46" i="25"/>
  <c r="L46" i="25" s="1"/>
  <c r="I46" i="25"/>
  <c r="H46" i="25"/>
  <c r="EZ45" i="25"/>
  <c r="EK45" i="25"/>
  <c r="EI45" i="25"/>
  <c r="EG45" i="25"/>
  <c r="EF45" i="25"/>
  <c r="EE45" i="25"/>
  <c r="ED45" i="25"/>
  <c r="EC45" i="25"/>
  <c r="EB45" i="25"/>
  <c r="EA45" i="25"/>
  <c r="DZ45" i="25"/>
  <c r="DY45" i="25"/>
  <c r="EH45" i="25" s="1"/>
  <c r="AR45" i="25"/>
  <c r="AN45" i="25"/>
  <c r="U45" i="25"/>
  <c r="S45" i="25"/>
  <c r="P45" i="25"/>
  <c r="Q45" i="25" s="1"/>
  <c r="O45" i="25"/>
  <c r="N45" i="25"/>
  <c r="M45" i="25"/>
  <c r="K45" i="25"/>
  <c r="J45" i="25"/>
  <c r="L45" i="25" s="1"/>
  <c r="I45" i="25"/>
  <c r="H45" i="25"/>
  <c r="EZ44" i="25"/>
  <c r="EK44" i="25"/>
  <c r="EI44" i="25"/>
  <c r="EG44" i="25"/>
  <c r="EF44" i="25"/>
  <c r="EE44" i="25"/>
  <c r="ED44" i="25"/>
  <c r="EC44" i="25"/>
  <c r="EB44" i="25"/>
  <c r="EA44" i="25"/>
  <c r="DZ44" i="25"/>
  <c r="DY44" i="25"/>
  <c r="EH44" i="25" s="1"/>
  <c r="AR44" i="25"/>
  <c r="AN44" i="25"/>
  <c r="U44" i="25"/>
  <c r="S44" i="25"/>
  <c r="P44" i="25"/>
  <c r="O44" i="25"/>
  <c r="Q44" i="25" s="1"/>
  <c r="N44" i="25"/>
  <c r="M44" i="25"/>
  <c r="K44" i="25"/>
  <c r="J44" i="25"/>
  <c r="L44" i="25" s="1"/>
  <c r="I44" i="25"/>
  <c r="H44" i="25"/>
  <c r="FS43" i="25"/>
  <c r="FP43" i="25"/>
  <c r="FO43" i="25"/>
  <c r="FJ43" i="25"/>
  <c r="FI43" i="25"/>
  <c r="FH43" i="25"/>
  <c r="FC43" i="25"/>
  <c r="FF43" i="25" s="1"/>
  <c r="FA43" i="25"/>
  <c r="EZ43" i="25"/>
  <c r="EX43" i="25"/>
  <c r="FG43" i="25" s="1"/>
  <c r="EW43" i="25"/>
  <c r="EO43" i="25"/>
  <c r="FE43" i="25" s="1"/>
  <c r="EN43" i="25"/>
  <c r="EM43" i="25"/>
  <c r="EL43" i="25"/>
  <c r="EK43" i="25"/>
  <c r="EJ43" i="25"/>
  <c r="EI43" i="25"/>
  <c r="EH43" i="25"/>
  <c r="EG43" i="25"/>
  <c r="EF43" i="25"/>
  <c r="EE43" i="25"/>
  <c r="ED43" i="25"/>
  <c r="EC43" i="25"/>
  <c r="EB43" i="25"/>
  <c r="EA43" i="25"/>
  <c r="DZ43" i="25"/>
  <c r="DY43" i="25"/>
  <c r="AR43" i="25"/>
  <c r="AN43" i="25"/>
  <c r="U43" i="25"/>
  <c r="U42" i="25" s="1"/>
  <c r="U41" i="25" s="1"/>
  <c r="U40" i="25" s="1"/>
  <c r="U39" i="25" s="1"/>
  <c r="U38" i="25" s="1"/>
  <c r="S43" i="25"/>
  <c r="P43" i="25"/>
  <c r="O43" i="25"/>
  <c r="N43" i="25"/>
  <c r="M43" i="25"/>
  <c r="Q43" i="25" s="1"/>
  <c r="K43" i="25"/>
  <c r="J43" i="25"/>
  <c r="I43" i="25"/>
  <c r="H43" i="25"/>
  <c r="FS42" i="25"/>
  <c r="FP42" i="25"/>
  <c r="FO42" i="25"/>
  <c r="FJ42" i="25"/>
  <c r="FI42" i="25"/>
  <c r="FH42" i="25"/>
  <c r="FC42" i="25"/>
  <c r="FF42" i="25" s="1"/>
  <c r="FA42" i="25"/>
  <c r="EZ42" i="25"/>
  <c r="EX42" i="25"/>
  <c r="FG42" i="25" s="1"/>
  <c r="EW42" i="25"/>
  <c r="EO42" i="25"/>
  <c r="FE42" i="25" s="1"/>
  <c r="EN42" i="25"/>
  <c r="EM42" i="25"/>
  <c r="EL42" i="25"/>
  <c r="EK42" i="25"/>
  <c r="EJ42" i="25"/>
  <c r="EI42" i="25"/>
  <c r="EH42" i="25"/>
  <c r="EG42" i="25"/>
  <c r="EF42" i="25"/>
  <c r="EE42" i="25"/>
  <c r="ED42" i="25"/>
  <c r="EC42" i="25"/>
  <c r="EB42" i="25"/>
  <c r="EA42" i="25"/>
  <c r="DZ42" i="25"/>
  <c r="DY42" i="25"/>
  <c r="AR42" i="25"/>
  <c r="AN42" i="25"/>
  <c r="S42" i="25"/>
  <c r="P42" i="25"/>
  <c r="O42" i="25"/>
  <c r="Q42" i="25" s="1"/>
  <c r="N42" i="25"/>
  <c r="M42" i="25"/>
  <c r="K42" i="25"/>
  <c r="J42" i="25"/>
  <c r="L42" i="25" s="1"/>
  <c r="I42" i="25"/>
  <c r="H42" i="25"/>
  <c r="EZ41" i="25"/>
  <c r="EH41" i="25"/>
  <c r="EG41" i="25"/>
  <c r="EF41" i="25"/>
  <c r="EE41" i="25"/>
  <c r="ED41" i="25"/>
  <c r="EC41" i="25"/>
  <c r="EB41" i="25"/>
  <c r="EA41" i="25"/>
  <c r="EK41" i="25" s="1"/>
  <c r="DZ41" i="25"/>
  <c r="EJ41" i="25" s="1"/>
  <c r="DY41" i="25"/>
  <c r="AR41" i="25"/>
  <c r="AN41" i="25"/>
  <c r="S41" i="25"/>
  <c r="S40" i="25" s="1"/>
  <c r="S39" i="25" s="1"/>
  <c r="S38" i="25" s="1"/>
  <c r="S37" i="25" s="1"/>
  <c r="S36" i="25" s="1"/>
  <c r="S35" i="25" s="1"/>
  <c r="S34" i="25" s="1"/>
  <c r="S33" i="25" s="1"/>
  <c r="S32" i="25" s="1"/>
  <c r="S31" i="25" s="1"/>
  <c r="P41" i="25"/>
  <c r="O41" i="25"/>
  <c r="N41" i="25"/>
  <c r="M41" i="25"/>
  <c r="K41" i="25"/>
  <c r="J41" i="25"/>
  <c r="I41" i="25"/>
  <c r="H41" i="25"/>
  <c r="FS40" i="25"/>
  <c r="FP40" i="25"/>
  <c r="FO40" i="25"/>
  <c r="FJ40" i="25"/>
  <c r="FI40" i="25"/>
  <c r="FH40" i="25"/>
  <c r="FC40" i="25"/>
  <c r="FF40" i="25" s="1"/>
  <c r="FA40" i="25"/>
  <c r="EZ40" i="25"/>
  <c r="EX40" i="25"/>
  <c r="FG40" i="25" s="1"/>
  <c r="EW40" i="25"/>
  <c r="EO40" i="25"/>
  <c r="FE40" i="25" s="1"/>
  <c r="EN40" i="25"/>
  <c r="EM40" i="25"/>
  <c r="EL40" i="25"/>
  <c r="EK40" i="25"/>
  <c r="EJ40" i="25"/>
  <c r="EI40" i="25"/>
  <c r="EH40" i="25"/>
  <c r="EG40" i="25"/>
  <c r="EF40" i="25"/>
  <c r="EE40" i="25"/>
  <c r="ED40" i="25"/>
  <c r="EC40" i="25"/>
  <c r="EB40" i="25"/>
  <c r="EA40" i="25"/>
  <c r="DZ40" i="25"/>
  <c r="DY40" i="25"/>
  <c r="AR40" i="25"/>
  <c r="AN40" i="25"/>
  <c r="P40" i="25"/>
  <c r="O40" i="25"/>
  <c r="Q40" i="25" s="1"/>
  <c r="N40" i="25"/>
  <c r="M40" i="25"/>
  <c r="K40" i="25"/>
  <c r="J40" i="25"/>
  <c r="I40" i="25"/>
  <c r="H40" i="25"/>
  <c r="FS39" i="25"/>
  <c r="FP39" i="25"/>
  <c r="FO39" i="25"/>
  <c r="FJ39" i="25"/>
  <c r="FI39" i="25"/>
  <c r="FH39" i="25"/>
  <c r="FC39" i="25"/>
  <c r="FF39" i="25" s="1"/>
  <c r="FA39" i="25"/>
  <c r="EZ39" i="25"/>
  <c r="EX39" i="25"/>
  <c r="FG39" i="25" s="1"/>
  <c r="EW39" i="25"/>
  <c r="EO39" i="25"/>
  <c r="FE39" i="25" s="1"/>
  <c r="EN39" i="25"/>
  <c r="EM39" i="25"/>
  <c r="EL39" i="25"/>
  <c r="EK39" i="25"/>
  <c r="EJ39" i="25"/>
  <c r="EI39" i="25"/>
  <c r="EH39" i="25"/>
  <c r="EG39" i="25"/>
  <c r="EF39" i="25"/>
  <c r="EE39" i="25"/>
  <c r="ED39" i="25"/>
  <c r="EC39" i="25"/>
  <c r="EB39" i="25"/>
  <c r="EA39" i="25"/>
  <c r="DZ39" i="25"/>
  <c r="DY39" i="25"/>
  <c r="AR39" i="25"/>
  <c r="AN39" i="25"/>
  <c r="P39" i="25"/>
  <c r="O39" i="25"/>
  <c r="N39" i="25"/>
  <c r="M39" i="25"/>
  <c r="K39" i="25"/>
  <c r="J39" i="25"/>
  <c r="I39" i="25"/>
  <c r="H39" i="25"/>
  <c r="EZ38" i="25"/>
  <c r="EI38" i="25"/>
  <c r="EG38" i="25"/>
  <c r="EF38" i="25"/>
  <c r="EE38" i="25"/>
  <c r="ED38" i="25"/>
  <c r="EC38" i="25"/>
  <c r="EB38" i="25"/>
  <c r="EA38" i="25"/>
  <c r="EK38" i="25" s="1"/>
  <c r="DZ38" i="25"/>
  <c r="DY38" i="25"/>
  <c r="EH38" i="25" s="1"/>
  <c r="AR38" i="25"/>
  <c r="AN38" i="25"/>
  <c r="P38" i="25"/>
  <c r="O38" i="25"/>
  <c r="Q38" i="25" s="1"/>
  <c r="N38" i="25"/>
  <c r="M38" i="25"/>
  <c r="K38" i="25"/>
  <c r="J38" i="25"/>
  <c r="L38" i="25" s="1"/>
  <c r="I38" i="25"/>
  <c r="H38" i="25"/>
  <c r="EZ37" i="25"/>
  <c r="EJ37" i="25"/>
  <c r="EW37" i="25" s="1"/>
  <c r="EX37" i="25" s="1"/>
  <c r="FG37" i="25" s="1"/>
  <c r="EI37" i="25"/>
  <c r="EG37" i="25"/>
  <c r="EF37" i="25"/>
  <c r="EE37" i="25"/>
  <c r="ED37" i="25"/>
  <c r="EC37" i="25"/>
  <c r="EB37" i="25"/>
  <c r="EA37" i="25"/>
  <c r="EK37" i="25" s="1"/>
  <c r="DZ37" i="25"/>
  <c r="DY37" i="25"/>
  <c r="EH37" i="25" s="1"/>
  <c r="AR37" i="25"/>
  <c r="AN37" i="25"/>
  <c r="U37" i="25"/>
  <c r="U36" i="25" s="1"/>
  <c r="U35" i="25" s="1"/>
  <c r="U34" i="25" s="1"/>
  <c r="U33" i="25" s="1"/>
  <c r="U32" i="25" s="1"/>
  <c r="U31" i="25" s="1"/>
  <c r="Q37" i="25"/>
  <c r="P37" i="25"/>
  <c r="O37" i="25"/>
  <c r="N37" i="25"/>
  <c r="M37" i="25"/>
  <c r="L37" i="25"/>
  <c r="K37" i="25"/>
  <c r="J37" i="25"/>
  <c r="I37" i="25"/>
  <c r="H37" i="25"/>
  <c r="EZ36" i="25"/>
  <c r="EI36" i="25"/>
  <c r="EG36" i="25"/>
  <c r="EF36" i="25"/>
  <c r="EE36" i="25"/>
  <c r="ED36" i="25"/>
  <c r="EC36" i="25"/>
  <c r="EB36" i="25"/>
  <c r="EA36" i="25"/>
  <c r="EK36" i="25" s="1"/>
  <c r="DZ36" i="25"/>
  <c r="DY36" i="25"/>
  <c r="EH36" i="25" s="1"/>
  <c r="AR36" i="25"/>
  <c r="AN36" i="25"/>
  <c r="Q36" i="25"/>
  <c r="P36" i="25"/>
  <c r="O36" i="25"/>
  <c r="N36" i="25"/>
  <c r="M36" i="25"/>
  <c r="L36" i="25"/>
  <c r="K36" i="25"/>
  <c r="J36" i="25"/>
  <c r="I36" i="25"/>
  <c r="H36" i="25"/>
  <c r="FS35" i="25"/>
  <c r="FP35" i="25"/>
  <c r="FO35" i="25"/>
  <c r="FJ35" i="25"/>
  <c r="FI35" i="25"/>
  <c r="FH35" i="25"/>
  <c r="FC35" i="25"/>
  <c r="FF35" i="25" s="1"/>
  <c r="FA35" i="25"/>
  <c r="EZ35" i="25"/>
  <c r="EX35" i="25"/>
  <c r="FG35" i="25" s="1"/>
  <c r="EW35" i="25"/>
  <c r="EO35" i="25"/>
  <c r="FE35" i="25" s="1"/>
  <c r="EN35" i="25"/>
  <c r="EM35" i="25"/>
  <c r="EL35" i="25"/>
  <c r="EK35" i="25"/>
  <c r="EJ35" i="25"/>
  <c r="EI35" i="25"/>
  <c r="EH35" i="25"/>
  <c r="EG35" i="25"/>
  <c r="EF35" i="25"/>
  <c r="EE35" i="25"/>
  <c r="ED35" i="25"/>
  <c r="EC35" i="25"/>
  <c r="EB35" i="25"/>
  <c r="EA35" i="25"/>
  <c r="DZ35" i="25"/>
  <c r="DY35" i="25"/>
  <c r="AR35" i="25"/>
  <c r="AN35" i="25"/>
  <c r="Q35" i="25"/>
  <c r="P35" i="25"/>
  <c r="O35" i="25"/>
  <c r="N35" i="25"/>
  <c r="M35" i="25"/>
  <c r="L35" i="25"/>
  <c r="K35" i="25"/>
  <c r="J35" i="25"/>
  <c r="I35" i="25"/>
  <c r="H35" i="25"/>
  <c r="EZ34" i="25"/>
  <c r="EJ34" i="25"/>
  <c r="EW34" i="25" s="1"/>
  <c r="EX34" i="25" s="1"/>
  <c r="FG34" i="25" s="1"/>
  <c r="EI34" i="25"/>
  <c r="EG34" i="25"/>
  <c r="EF34" i="25"/>
  <c r="EE34" i="25"/>
  <c r="ED34" i="25"/>
  <c r="EC34" i="25"/>
  <c r="EB34" i="25"/>
  <c r="EA34" i="25"/>
  <c r="EK34" i="25" s="1"/>
  <c r="DZ34" i="25"/>
  <c r="DY34" i="25"/>
  <c r="EH34" i="25" s="1"/>
  <c r="AR34" i="25"/>
  <c r="AN34" i="25"/>
  <c r="Q34" i="25"/>
  <c r="P34" i="25"/>
  <c r="O34" i="25"/>
  <c r="N34" i="25"/>
  <c r="M34" i="25"/>
  <c r="L34" i="25"/>
  <c r="K34" i="25"/>
  <c r="J34" i="25"/>
  <c r="I34" i="25"/>
  <c r="H34" i="25"/>
  <c r="EZ33" i="25"/>
  <c r="EK33" i="25"/>
  <c r="EH33" i="25"/>
  <c r="EG33" i="25"/>
  <c r="EF33" i="25"/>
  <c r="EE33" i="25"/>
  <c r="ED33" i="25"/>
  <c r="EC33" i="25"/>
  <c r="EB33" i="25"/>
  <c r="EA33" i="25"/>
  <c r="DZ33" i="25"/>
  <c r="EI33" i="25" s="1"/>
  <c r="DY33" i="25"/>
  <c r="EJ33" i="25" s="1"/>
  <c r="AR33" i="25"/>
  <c r="AN33" i="25"/>
  <c r="Q33" i="25"/>
  <c r="P33" i="25"/>
  <c r="O33" i="25"/>
  <c r="N33" i="25"/>
  <c r="M33" i="25"/>
  <c r="L33" i="25"/>
  <c r="K33" i="25"/>
  <c r="J33" i="25"/>
  <c r="I33" i="25"/>
  <c r="H33" i="25"/>
  <c r="EZ32" i="25"/>
  <c r="EJ32" i="25"/>
  <c r="EW32" i="25" s="1"/>
  <c r="EX32" i="25" s="1"/>
  <c r="FG32" i="25" s="1"/>
  <c r="EI32" i="25"/>
  <c r="EG32" i="25"/>
  <c r="EF32" i="25"/>
  <c r="EE32" i="25"/>
  <c r="ED32" i="25"/>
  <c r="EC32" i="25"/>
  <c r="EB32" i="25"/>
  <c r="EA32" i="25"/>
  <c r="EK32" i="25" s="1"/>
  <c r="DZ32" i="25"/>
  <c r="DY32" i="25"/>
  <c r="EH32" i="25" s="1"/>
  <c r="AR32" i="25"/>
  <c r="AN32" i="25"/>
  <c r="Q32" i="25"/>
  <c r="P32" i="25"/>
  <c r="O32" i="25"/>
  <c r="N32" i="25"/>
  <c r="M32" i="25"/>
  <c r="L32" i="25"/>
  <c r="K32" i="25"/>
  <c r="J32" i="25"/>
  <c r="I32" i="25"/>
  <c r="H32" i="25"/>
  <c r="A32" i="25"/>
  <c r="FS31" i="25"/>
  <c r="FR31" i="25"/>
  <c r="FP31" i="25"/>
  <c r="FO31" i="25"/>
  <c r="FJ31" i="25"/>
  <c r="FI31" i="25"/>
  <c r="FH31" i="25"/>
  <c r="FC31" i="25"/>
  <c r="FF31" i="25" s="1"/>
  <c r="FA31" i="25"/>
  <c r="EZ31" i="25"/>
  <c r="EX31" i="25"/>
  <c r="FG31" i="25" s="1"/>
  <c r="EW31" i="25"/>
  <c r="EO31" i="25"/>
  <c r="FE31" i="25" s="1"/>
  <c r="EN31" i="25"/>
  <c r="EM31" i="25"/>
  <c r="EL31" i="25"/>
  <c r="EK31" i="25"/>
  <c r="EJ31" i="25"/>
  <c r="EI31" i="25"/>
  <c r="EH31" i="25"/>
  <c r="EG31" i="25"/>
  <c r="EF31" i="25"/>
  <c r="EE31" i="25"/>
  <c r="ED31" i="25"/>
  <c r="EC31" i="25"/>
  <c r="EB31" i="25"/>
  <c r="EA31" i="25"/>
  <c r="DZ31" i="25"/>
  <c r="DY31" i="25"/>
  <c r="T31" i="25"/>
  <c r="T32" i="25" s="1"/>
  <c r="T33" i="25" s="1"/>
  <c r="T34" i="25" s="1"/>
  <c r="T35" i="25" s="1"/>
  <c r="T36" i="25" s="1"/>
  <c r="T37" i="25" s="1"/>
  <c r="T38" i="25" s="1"/>
  <c r="T39" i="25" s="1"/>
  <c r="T40" i="25" s="1"/>
  <c r="T41" i="25" s="1"/>
  <c r="T42" i="25" s="1"/>
  <c r="T43" i="25" s="1"/>
  <c r="T44" i="25" s="1"/>
  <c r="T45" i="25" s="1"/>
  <c r="T46" i="25" s="1"/>
  <c r="T47" i="25" s="1"/>
  <c r="T48" i="25" s="1"/>
  <c r="T49" i="25" s="1"/>
  <c r="T50" i="25" s="1"/>
  <c r="T51" i="25" s="1"/>
  <c r="T52" i="25" s="1"/>
  <c r="T53" i="25" s="1"/>
  <c r="T54" i="25" s="1"/>
  <c r="T55" i="25" s="1"/>
  <c r="T56" i="25" s="1"/>
  <c r="T57" i="25" s="1"/>
  <c r="T58" i="25" s="1"/>
  <c r="T59" i="25" s="1"/>
  <c r="T60" i="25" s="1"/>
  <c r="T61" i="25" s="1"/>
  <c r="T62" i="25" s="1"/>
  <c r="T63" i="25" s="1"/>
  <c r="R31" i="25"/>
  <c r="R32" i="25" s="1"/>
  <c r="R33" i="25" s="1"/>
  <c r="R34" i="25" s="1"/>
  <c r="R35" i="25" s="1"/>
  <c r="R36" i="25" s="1"/>
  <c r="R37" i="25" s="1"/>
  <c r="R38" i="25" s="1"/>
  <c r="R39" i="25" s="1"/>
  <c r="R40" i="25" s="1"/>
  <c r="R41" i="25" s="1"/>
  <c r="R42" i="25" s="1"/>
  <c r="R43" i="25" s="1"/>
  <c r="R44" i="25" s="1"/>
  <c r="R45" i="25" s="1"/>
  <c r="R46" i="25" s="1"/>
  <c r="R47" i="25" s="1"/>
  <c r="R48" i="25" s="1"/>
  <c r="R49" i="25" s="1"/>
  <c r="R50" i="25" s="1"/>
  <c r="R51" i="25" s="1"/>
  <c r="R52" i="25" s="1"/>
  <c r="R53" i="25" s="1"/>
  <c r="R54" i="25" s="1"/>
  <c r="R55" i="25" s="1"/>
  <c r="R56" i="25" s="1"/>
  <c r="R57" i="25" s="1"/>
  <c r="R58" i="25" s="1"/>
  <c r="R59" i="25" s="1"/>
  <c r="R60" i="25" s="1"/>
  <c r="R61" i="25" s="1"/>
  <c r="R62" i="25" s="1"/>
  <c r="R63" i="25" s="1"/>
  <c r="Q31" i="25"/>
  <c r="P31" i="25"/>
  <c r="O31" i="25"/>
  <c r="N31" i="25"/>
  <c r="M31" i="25"/>
  <c r="L31" i="25"/>
  <c r="K31" i="25"/>
  <c r="J31" i="25"/>
  <c r="I31" i="25"/>
  <c r="H31" i="25"/>
  <c r="W30" i="25"/>
  <c r="W31" i="25" s="1"/>
  <c r="AQ24" i="25"/>
  <c r="AP24" i="25"/>
  <c r="AQ23" i="25"/>
  <c r="AP23" i="25"/>
  <c r="AC23" i="25"/>
  <c r="AQ22" i="25"/>
  <c r="AP22" i="25"/>
  <c r="AC22" i="25"/>
  <c r="AQ21" i="25"/>
  <c r="AP21" i="25"/>
  <c r="AC21" i="25"/>
  <c r="AQ20" i="25"/>
  <c r="AP20" i="25"/>
  <c r="AC20" i="25"/>
  <c r="AQ19" i="25"/>
  <c r="AP19" i="25"/>
  <c r="AQ17" i="25"/>
  <c r="AP17" i="25"/>
  <c r="AQ16" i="25"/>
  <c r="AP16" i="25"/>
  <c r="AQ15" i="25"/>
  <c r="AP15" i="25"/>
  <c r="AQ14" i="25"/>
  <c r="AP14" i="25"/>
  <c r="AQ12" i="25"/>
  <c r="AP12" i="25"/>
  <c r="AQ11" i="25"/>
  <c r="AP11" i="25"/>
  <c r="AQ8" i="25"/>
  <c r="AP8" i="25"/>
  <c r="AQ7" i="25"/>
  <c r="AP7" i="25"/>
  <c r="AQ6" i="25"/>
  <c r="AP6" i="25"/>
  <c r="DT5" i="25"/>
  <c r="AQ5" i="25"/>
  <c r="AP5" i="25"/>
  <c r="DT4" i="25"/>
  <c r="AQ4" i="25"/>
  <c r="AP4" i="25"/>
  <c r="B1" i="25"/>
  <c r="AD18" i="24"/>
  <c r="AD42" i="24"/>
  <c r="AD43" i="24"/>
  <c r="AD44" i="24"/>
  <c r="AD45" i="24"/>
  <c r="AD46" i="24"/>
  <c r="AD47" i="24"/>
  <c r="AD48" i="24"/>
  <c r="AD49" i="24"/>
  <c r="AD50" i="24"/>
  <c r="AD51" i="24"/>
  <c r="AD52" i="24"/>
  <c r="AD53" i="24"/>
  <c r="AD54" i="24"/>
  <c r="AD55" i="24"/>
  <c r="AD56" i="24"/>
  <c r="AD57" i="24"/>
  <c r="AD58" i="24"/>
  <c r="AD59" i="24"/>
  <c r="AE59" i="24" s="1"/>
  <c r="AD60" i="24"/>
  <c r="AD61" i="24"/>
  <c r="AD62" i="24"/>
  <c r="AD63" i="24"/>
  <c r="AD64" i="24"/>
  <c r="AD65" i="24"/>
  <c r="AD66" i="24"/>
  <c r="AD67" i="24"/>
  <c r="AD68" i="24"/>
  <c r="AD69" i="24"/>
  <c r="AD70" i="24"/>
  <c r="AD71" i="24"/>
  <c r="AD72" i="24"/>
  <c r="AD73" i="24"/>
  <c r="AD74" i="24"/>
  <c r="AD75" i="24"/>
  <c r="AD76" i="24"/>
  <c r="AD77" i="24"/>
  <c r="Z32" i="24"/>
  <c r="Z33" i="24"/>
  <c r="Z34" i="24"/>
  <c r="Z35" i="24"/>
  <c r="Z36" i="24"/>
  <c r="Z37" i="24"/>
  <c r="Z38" i="24"/>
  <c r="Z39" i="24"/>
  <c r="Z40" i="24"/>
  <c r="Z41" i="24"/>
  <c r="Z42" i="24"/>
  <c r="Z43" i="24"/>
  <c r="Z44" i="24"/>
  <c r="Z45" i="24"/>
  <c r="AE45" i="24" s="1"/>
  <c r="Z46" i="24"/>
  <c r="Z47" i="24"/>
  <c r="Z48" i="24"/>
  <c r="Z49" i="24"/>
  <c r="AE49" i="24" s="1"/>
  <c r="Z50" i="24"/>
  <c r="Z51" i="24"/>
  <c r="Z52" i="24"/>
  <c r="Z53" i="24"/>
  <c r="AE53" i="24" s="1"/>
  <c r="Z54" i="24"/>
  <c r="Z55" i="24"/>
  <c r="Z56" i="24"/>
  <c r="Z57" i="24"/>
  <c r="AE57" i="24" s="1"/>
  <c r="Z58" i="24"/>
  <c r="Z59" i="24"/>
  <c r="Z60" i="24"/>
  <c r="Z61" i="24"/>
  <c r="Z62" i="24"/>
  <c r="Z63" i="24"/>
  <c r="Z64" i="24"/>
  <c r="Z65" i="24"/>
  <c r="Z66" i="24"/>
  <c r="Z67" i="24"/>
  <c r="Z68" i="24"/>
  <c r="Z69" i="24"/>
  <c r="Z70" i="24"/>
  <c r="Z71" i="24"/>
  <c r="Z72" i="24"/>
  <c r="Z73" i="24"/>
  <c r="Z74" i="24"/>
  <c r="Z75" i="24"/>
  <c r="Z76" i="24"/>
  <c r="Z77" i="24"/>
  <c r="FS151" i="24"/>
  <c r="FP151" i="24"/>
  <c r="FO151" i="24"/>
  <c r="FJ151" i="24"/>
  <c r="FK151" i="24" s="1"/>
  <c r="FL151" i="24" s="1"/>
  <c r="FI151" i="24"/>
  <c r="FH151" i="24"/>
  <c r="FC151" i="24"/>
  <c r="FF151" i="24" s="1"/>
  <c r="FA151" i="24"/>
  <c r="EZ151" i="24"/>
  <c r="EX151" i="24"/>
  <c r="FG151" i="24" s="1"/>
  <c r="EW151" i="24"/>
  <c r="EO151" i="24"/>
  <c r="FE151" i="24" s="1"/>
  <c r="EN151" i="24"/>
  <c r="EM151" i="24"/>
  <c r="EL151" i="24"/>
  <c r="EK151" i="24"/>
  <c r="EJ151" i="24"/>
  <c r="EI151" i="24"/>
  <c r="EH151" i="24"/>
  <c r="EG151" i="24"/>
  <c r="EF151" i="24"/>
  <c r="EE151" i="24"/>
  <c r="ED151" i="24"/>
  <c r="EC151" i="24"/>
  <c r="EB151" i="24"/>
  <c r="EA151" i="24"/>
  <c r="DZ151" i="24"/>
  <c r="DY151" i="24"/>
  <c r="DU151" i="24"/>
  <c r="DT151" i="24"/>
  <c r="DS151" i="24"/>
  <c r="FV151" i="24" s="1"/>
  <c r="DR151" i="24"/>
  <c r="FU151" i="24" s="1"/>
  <c r="DQ151" i="24"/>
  <c r="DP151" i="24"/>
  <c r="DO151" i="24"/>
  <c r="DN151" i="24"/>
  <c r="DM151" i="24"/>
  <c r="DL151" i="24"/>
  <c r="DK151" i="24"/>
  <c r="DJ151" i="24"/>
  <c r="DI151" i="24"/>
  <c r="DH151" i="24"/>
  <c r="DG151" i="24"/>
  <c r="DF151" i="24"/>
  <c r="DE151" i="24"/>
  <c r="DD151" i="24"/>
  <c r="DC151" i="24"/>
  <c r="DB151" i="24"/>
  <c r="DA151" i="24"/>
  <c r="CZ151" i="24"/>
  <c r="CY151" i="24"/>
  <c r="CX151" i="24"/>
  <c r="CW151" i="24"/>
  <c r="CV151" i="24"/>
  <c r="CU151" i="24"/>
  <c r="CT151" i="24"/>
  <c r="CS151" i="24"/>
  <c r="CR151" i="24"/>
  <c r="CQ151" i="24"/>
  <c r="CP151" i="24"/>
  <c r="CO151" i="24"/>
  <c r="CN151" i="24"/>
  <c r="CM151" i="24"/>
  <c r="CL151" i="24"/>
  <c r="CK151" i="24"/>
  <c r="CJ151" i="24"/>
  <c r="CI151" i="24"/>
  <c r="CG151" i="24"/>
  <c r="BQ151" i="24"/>
  <c r="BP151" i="24"/>
  <c r="BO151" i="24"/>
  <c r="BN151" i="24"/>
  <c r="BM151" i="24"/>
  <c r="BL151" i="24"/>
  <c r="BK151" i="24"/>
  <c r="BJ151" i="24"/>
  <c r="BI151" i="24"/>
  <c r="BH151" i="24"/>
  <c r="BG151" i="24"/>
  <c r="BF151" i="24"/>
  <c r="BE151" i="24"/>
  <c r="BD151" i="24"/>
  <c r="BC151" i="24"/>
  <c r="BB151" i="24"/>
  <c r="BA151" i="24"/>
  <c r="AZ151" i="24"/>
  <c r="AY151" i="24"/>
  <c r="AW151" i="24"/>
  <c r="AS151" i="24"/>
  <c r="AR151" i="24"/>
  <c r="AN151" i="24"/>
  <c r="AM151" i="24"/>
  <c r="AE151" i="24"/>
  <c r="W151" i="24"/>
  <c r="V151" i="24"/>
  <c r="U151" i="24"/>
  <c r="T151" i="24"/>
  <c r="S151" i="24"/>
  <c r="R151" i="24"/>
  <c r="P151" i="24"/>
  <c r="O151" i="24"/>
  <c r="N151" i="24"/>
  <c r="M151" i="24"/>
  <c r="K151" i="24"/>
  <c r="J151" i="24"/>
  <c r="I151" i="24"/>
  <c r="H151" i="24"/>
  <c r="G151" i="24"/>
  <c r="A151" i="24"/>
  <c r="FS150" i="24"/>
  <c r="FP150" i="24"/>
  <c r="FO150" i="24"/>
  <c r="FJ150" i="24"/>
  <c r="FI150" i="24"/>
  <c r="FH150" i="24"/>
  <c r="FC150" i="24"/>
  <c r="FF150" i="24" s="1"/>
  <c r="FA150" i="24"/>
  <c r="EZ150" i="24"/>
  <c r="EX150" i="24"/>
  <c r="FG150" i="24" s="1"/>
  <c r="EW150" i="24"/>
  <c r="EO150" i="24"/>
  <c r="FE150" i="24" s="1"/>
  <c r="EN150" i="24"/>
  <c r="EM150" i="24"/>
  <c r="EL150" i="24"/>
  <c r="EK150" i="24"/>
  <c r="EJ150" i="24"/>
  <c r="EI150" i="24"/>
  <c r="EH150" i="24"/>
  <c r="EG150" i="24"/>
  <c r="EF150" i="24"/>
  <c r="EE150" i="24"/>
  <c r="ED150" i="24"/>
  <c r="EC150" i="24"/>
  <c r="EB150" i="24"/>
  <c r="EA150" i="24"/>
  <c r="DZ150" i="24"/>
  <c r="DY150" i="24"/>
  <c r="DU150" i="24"/>
  <c r="DT150" i="24"/>
  <c r="DS150" i="24"/>
  <c r="FV150" i="24" s="1"/>
  <c r="DR150" i="24"/>
  <c r="FT150" i="24" s="1"/>
  <c r="DQ150" i="24"/>
  <c r="DP150" i="24"/>
  <c r="DO150" i="24"/>
  <c r="DN150" i="24"/>
  <c r="DM150" i="24"/>
  <c r="DL150" i="24"/>
  <c r="DK150" i="24"/>
  <c r="DJ150" i="24"/>
  <c r="DI150" i="24"/>
  <c r="DH150" i="24"/>
  <c r="DG150" i="24"/>
  <c r="DF150" i="24"/>
  <c r="DE150" i="24"/>
  <c r="DD150" i="24"/>
  <c r="DC150" i="24"/>
  <c r="DB150" i="24"/>
  <c r="DA150" i="24"/>
  <c r="CZ150" i="24"/>
  <c r="CY150" i="24"/>
  <c r="CX150" i="24"/>
  <c r="CW150" i="24"/>
  <c r="CV150" i="24"/>
  <c r="CU150" i="24"/>
  <c r="CT150" i="24"/>
  <c r="CS150" i="24"/>
  <c r="CR150" i="24"/>
  <c r="CQ150" i="24"/>
  <c r="CP150" i="24"/>
  <c r="CO150" i="24"/>
  <c r="CN150" i="24"/>
  <c r="CM150" i="24"/>
  <c r="CL150" i="24"/>
  <c r="CK150" i="24"/>
  <c r="CJ150" i="24"/>
  <c r="CI150" i="24"/>
  <c r="CG150" i="24"/>
  <c r="BQ150" i="24"/>
  <c r="BP150" i="24"/>
  <c r="BO150" i="24"/>
  <c r="BN150" i="24"/>
  <c r="BM150" i="24"/>
  <c r="BL150" i="24"/>
  <c r="BK150" i="24"/>
  <c r="BJ150" i="24"/>
  <c r="BI150" i="24"/>
  <c r="BH150" i="24"/>
  <c r="BG150" i="24"/>
  <c r="BF150" i="24"/>
  <c r="BE150" i="24"/>
  <c r="BD150" i="24"/>
  <c r="BC150" i="24"/>
  <c r="BB150" i="24"/>
  <c r="BA150" i="24"/>
  <c r="AZ150" i="24"/>
  <c r="AY150" i="24"/>
  <c r="AW150" i="24"/>
  <c r="AS150" i="24"/>
  <c r="AR150" i="24"/>
  <c r="AN150" i="24"/>
  <c r="AM150" i="24"/>
  <c r="AE150" i="24"/>
  <c r="W150" i="24"/>
  <c r="V150" i="24" s="1"/>
  <c r="U150" i="24"/>
  <c r="T150" i="24"/>
  <c r="S150" i="24"/>
  <c r="R150" i="24"/>
  <c r="P150" i="24"/>
  <c r="O150" i="24"/>
  <c r="N150" i="24"/>
  <c r="M150" i="24"/>
  <c r="K150" i="24"/>
  <c r="J150" i="24"/>
  <c r="I150" i="24"/>
  <c r="H150" i="24"/>
  <c r="G150" i="24"/>
  <c r="A150" i="24"/>
  <c r="BU150" i="24" s="1"/>
  <c r="FS149" i="24"/>
  <c r="FP149" i="24"/>
  <c r="FO149" i="24"/>
  <c r="FJ149" i="24"/>
  <c r="FI149" i="24"/>
  <c r="FH149" i="24"/>
  <c r="FC149" i="24"/>
  <c r="FF149" i="24" s="1"/>
  <c r="FA149" i="24"/>
  <c r="EZ149" i="24"/>
  <c r="EX149" i="24"/>
  <c r="FG149" i="24" s="1"/>
  <c r="EW149" i="24"/>
  <c r="EO149" i="24"/>
  <c r="FE149" i="24" s="1"/>
  <c r="EN149" i="24"/>
  <c r="EM149" i="24"/>
  <c r="EL149" i="24"/>
  <c r="EK149" i="24"/>
  <c r="EJ149" i="24"/>
  <c r="EI149" i="24"/>
  <c r="EH149" i="24"/>
  <c r="EG149" i="24"/>
  <c r="EF149" i="24"/>
  <c r="EE149" i="24"/>
  <c r="ED149" i="24"/>
  <c r="EC149" i="24"/>
  <c r="EB149" i="24"/>
  <c r="EA149" i="24"/>
  <c r="DZ149" i="24"/>
  <c r="DY149" i="24"/>
  <c r="DU149" i="24"/>
  <c r="DT149" i="24"/>
  <c r="DS149" i="24"/>
  <c r="FV149" i="24" s="1"/>
  <c r="DR149" i="24"/>
  <c r="FT149" i="24" s="1"/>
  <c r="DQ149" i="24"/>
  <c r="DP149" i="24"/>
  <c r="DO149" i="24"/>
  <c r="DN149" i="24"/>
  <c r="DM149" i="24"/>
  <c r="DL149" i="24"/>
  <c r="DK149" i="24"/>
  <c r="DJ149" i="24"/>
  <c r="DI149" i="24"/>
  <c r="DH149" i="24"/>
  <c r="DG149" i="24"/>
  <c r="DF149" i="24"/>
  <c r="DE149" i="24"/>
  <c r="DD149" i="24"/>
  <c r="DC149" i="24"/>
  <c r="DB149" i="24"/>
  <c r="DA149" i="24"/>
  <c r="CZ149" i="24"/>
  <c r="CY149" i="24"/>
  <c r="CX149" i="24"/>
  <c r="CW149" i="24"/>
  <c r="CV149" i="24"/>
  <c r="CU149" i="24"/>
  <c r="CT149" i="24"/>
  <c r="CS149" i="24"/>
  <c r="CR149" i="24"/>
  <c r="CQ149" i="24"/>
  <c r="CP149" i="24"/>
  <c r="CO149" i="24"/>
  <c r="CN149" i="24"/>
  <c r="CM149" i="24"/>
  <c r="CL149" i="24"/>
  <c r="CK149" i="24"/>
  <c r="CJ149" i="24"/>
  <c r="CI149" i="24"/>
  <c r="CG149" i="24"/>
  <c r="BQ149" i="24"/>
  <c r="BP149" i="24"/>
  <c r="BO149" i="24"/>
  <c r="BN149" i="24"/>
  <c r="BM149" i="24"/>
  <c r="BL149" i="24"/>
  <c r="BK149" i="24"/>
  <c r="BJ149" i="24"/>
  <c r="BI149" i="24"/>
  <c r="BH149" i="24"/>
  <c r="BG149" i="24"/>
  <c r="BF149" i="24"/>
  <c r="BE149" i="24"/>
  <c r="BD149" i="24"/>
  <c r="BC149" i="24"/>
  <c r="BB149" i="24"/>
  <c r="BA149" i="24"/>
  <c r="AZ149" i="24"/>
  <c r="AY149" i="24"/>
  <c r="AW149" i="24"/>
  <c r="AS149" i="24"/>
  <c r="AR149" i="24"/>
  <c r="AN149" i="24"/>
  <c r="AM149" i="24"/>
  <c r="AE149" i="24"/>
  <c r="W149" i="24"/>
  <c r="V149" i="24" s="1"/>
  <c r="U149" i="24"/>
  <c r="T149" i="24"/>
  <c r="S149" i="24"/>
  <c r="R149" i="24"/>
  <c r="P149" i="24"/>
  <c r="O149" i="24"/>
  <c r="N149" i="24"/>
  <c r="M149" i="24"/>
  <c r="K149" i="24"/>
  <c r="J149" i="24"/>
  <c r="I149" i="24"/>
  <c r="H149" i="24"/>
  <c r="G149" i="24"/>
  <c r="A149" i="24"/>
  <c r="BU149" i="24" s="1"/>
  <c r="FS148" i="24"/>
  <c r="FP148" i="24"/>
  <c r="FO148" i="24"/>
  <c r="FJ148" i="24"/>
  <c r="FI148" i="24"/>
  <c r="FH148" i="24"/>
  <c r="FG148" i="24"/>
  <c r="FC148" i="24"/>
  <c r="FF148" i="24" s="1"/>
  <c r="FA148" i="24"/>
  <c r="EZ148" i="24"/>
  <c r="EX148" i="24"/>
  <c r="EW148" i="24"/>
  <c r="EO148" i="24"/>
  <c r="FE148" i="24" s="1"/>
  <c r="EN148" i="24"/>
  <c r="EM148" i="24"/>
  <c r="EL148" i="24"/>
  <c r="EK148" i="24"/>
  <c r="EJ148" i="24"/>
  <c r="EI148" i="24"/>
  <c r="EH148" i="24"/>
  <c r="EG148" i="24"/>
  <c r="EF148" i="24"/>
  <c r="EE148" i="24"/>
  <c r="ED148" i="24"/>
  <c r="EC148" i="24"/>
  <c r="EB148" i="24"/>
  <c r="EA148" i="24"/>
  <c r="DZ148" i="24"/>
  <c r="DY148" i="24"/>
  <c r="DU148" i="24"/>
  <c r="DT148" i="24"/>
  <c r="DS148" i="24"/>
  <c r="FV148" i="24" s="1"/>
  <c r="DR148" i="24"/>
  <c r="FT148" i="24" s="1"/>
  <c r="DQ148" i="24"/>
  <c r="DP148" i="24"/>
  <c r="DO148" i="24"/>
  <c r="DN148" i="24"/>
  <c r="DM148" i="24"/>
  <c r="DL148" i="24"/>
  <c r="DK148" i="24"/>
  <c r="DJ148" i="24"/>
  <c r="DI148" i="24"/>
  <c r="DH148" i="24"/>
  <c r="DG148" i="24"/>
  <c r="DF148" i="24"/>
  <c r="DE148" i="24"/>
  <c r="DD148" i="24"/>
  <c r="DC148" i="24"/>
  <c r="DB148" i="24"/>
  <c r="DA148" i="24"/>
  <c r="CZ148" i="24"/>
  <c r="CY148" i="24"/>
  <c r="CX148" i="24"/>
  <c r="CW148" i="24"/>
  <c r="CV148" i="24"/>
  <c r="CU148" i="24"/>
  <c r="CT148" i="24"/>
  <c r="CS148" i="24"/>
  <c r="CR148" i="24"/>
  <c r="CQ148" i="24"/>
  <c r="CP148" i="24"/>
  <c r="CO148" i="24"/>
  <c r="CN148" i="24"/>
  <c r="CM148" i="24"/>
  <c r="CL148" i="24"/>
  <c r="CK148" i="24"/>
  <c r="CJ148" i="24"/>
  <c r="CI148" i="24"/>
  <c r="CG148" i="24"/>
  <c r="BQ148" i="24"/>
  <c r="BP148" i="24"/>
  <c r="BO148" i="24"/>
  <c r="BN148" i="24"/>
  <c r="BM148" i="24"/>
  <c r="BL148" i="24"/>
  <c r="BK148" i="24"/>
  <c r="BJ148" i="24"/>
  <c r="BI148" i="24"/>
  <c r="BH148" i="24"/>
  <c r="BG148" i="24"/>
  <c r="BF148" i="24"/>
  <c r="BE148" i="24"/>
  <c r="BD148" i="24"/>
  <c r="BC148" i="24"/>
  <c r="BB148" i="24"/>
  <c r="BA148" i="24"/>
  <c r="AZ148" i="24"/>
  <c r="AY148" i="24"/>
  <c r="AW148" i="24"/>
  <c r="AS148" i="24"/>
  <c r="AR148" i="24"/>
  <c r="AN148" i="24"/>
  <c r="AM148" i="24"/>
  <c r="AE148" i="24"/>
  <c r="W148" i="24"/>
  <c r="V148" i="24" s="1"/>
  <c r="U148" i="24"/>
  <c r="T148" i="24"/>
  <c r="S148" i="24"/>
  <c r="R148" i="24"/>
  <c r="P148" i="24"/>
  <c r="O148" i="24"/>
  <c r="N148" i="24"/>
  <c r="M148" i="24"/>
  <c r="K148" i="24"/>
  <c r="J148" i="24"/>
  <c r="I148" i="24"/>
  <c r="H148" i="24"/>
  <c r="G148" i="24"/>
  <c r="A148" i="24"/>
  <c r="CC148" i="24" s="1"/>
  <c r="FS147" i="24"/>
  <c r="FP147" i="24"/>
  <c r="FO147" i="24"/>
  <c r="FJ147" i="24"/>
  <c r="FI147" i="24"/>
  <c r="FH147" i="24"/>
  <c r="FC147" i="24"/>
  <c r="FF147" i="24" s="1"/>
  <c r="FA147" i="24"/>
  <c r="EZ147" i="24"/>
  <c r="EX147" i="24"/>
  <c r="FG147" i="24" s="1"/>
  <c r="EW147" i="24"/>
  <c r="EO147" i="24"/>
  <c r="FE147" i="24" s="1"/>
  <c r="EN147" i="24"/>
  <c r="EM147" i="24"/>
  <c r="EL147" i="24"/>
  <c r="EK147" i="24"/>
  <c r="EJ147" i="24"/>
  <c r="EI147" i="24"/>
  <c r="EH147" i="24"/>
  <c r="EG147" i="24"/>
  <c r="EF147" i="24"/>
  <c r="EE147" i="24"/>
  <c r="ED147" i="24"/>
  <c r="EC147" i="24"/>
  <c r="EB147" i="24"/>
  <c r="EA147" i="24"/>
  <c r="DZ147" i="24"/>
  <c r="DY147" i="24"/>
  <c r="DU147" i="24"/>
  <c r="DT147" i="24"/>
  <c r="DS147" i="24"/>
  <c r="FV147" i="24" s="1"/>
  <c r="DR147" i="24"/>
  <c r="FT147" i="24" s="1"/>
  <c r="DQ147" i="24"/>
  <c r="DP147" i="24"/>
  <c r="DO147" i="24"/>
  <c r="DN147" i="24"/>
  <c r="DM147" i="24"/>
  <c r="DL147" i="24"/>
  <c r="DK147" i="24"/>
  <c r="DJ147" i="24"/>
  <c r="DI147" i="24"/>
  <c r="DH147" i="24"/>
  <c r="DG147" i="24"/>
  <c r="DF147" i="24"/>
  <c r="DE147" i="24"/>
  <c r="DD147" i="24"/>
  <c r="DC147" i="24"/>
  <c r="DB147" i="24"/>
  <c r="DA147" i="24"/>
  <c r="CZ147" i="24"/>
  <c r="CY147" i="24"/>
  <c r="CX147" i="24"/>
  <c r="CW147" i="24"/>
  <c r="CV147" i="24"/>
  <c r="CU147" i="24"/>
  <c r="CT147" i="24"/>
  <c r="CS147" i="24"/>
  <c r="CR147" i="24"/>
  <c r="CQ147" i="24"/>
  <c r="CP147" i="24"/>
  <c r="CO147" i="24"/>
  <c r="CN147" i="24"/>
  <c r="CM147" i="24"/>
  <c r="CL147" i="24"/>
  <c r="CK147" i="24"/>
  <c r="CJ147" i="24"/>
  <c r="CI147" i="24"/>
  <c r="CG147" i="24"/>
  <c r="BQ147" i="24"/>
  <c r="BP147" i="24"/>
  <c r="BO147" i="24"/>
  <c r="BN147" i="24"/>
  <c r="BM147" i="24"/>
  <c r="BL147" i="24"/>
  <c r="BK147" i="24"/>
  <c r="BJ147" i="24"/>
  <c r="BI147" i="24"/>
  <c r="BH147" i="24"/>
  <c r="BG147" i="24"/>
  <c r="BF147" i="24"/>
  <c r="BE147" i="24"/>
  <c r="BD147" i="24"/>
  <c r="BC147" i="24"/>
  <c r="BB147" i="24"/>
  <c r="BA147" i="24"/>
  <c r="AZ147" i="24"/>
  <c r="AY147" i="24"/>
  <c r="AW147" i="24"/>
  <c r="AS147" i="24"/>
  <c r="AR147" i="24"/>
  <c r="AN147" i="24"/>
  <c r="AM147" i="24"/>
  <c r="AE147" i="24"/>
  <c r="W147" i="24"/>
  <c r="V147" i="24"/>
  <c r="U147" i="24"/>
  <c r="T147" i="24"/>
  <c r="S147" i="24"/>
  <c r="R147" i="24"/>
  <c r="P147" i="24"/>
  <c r="O147" i="24"/>
  <c r="N147" i="24"/>
  <c r="M147" i="24"/>
  <c r="K147" i="24"/>
  <c r="J147" i="24"/>
  <c r="I147" i="24"/>
  <c r="H147" i="24"/>
  <c r="G147" i="24"/>
  <c r="A147" i="24"/>
  <c r="BY147" i="24" s="1"/>
  <c r="FS146" i="24"/>
  <c r="FP146" i="24"/>
  <c r="FO146" i="24"/>
  <c r="FJ146" i="24"/>
  <c r="FI146" i="24"/>
  <c r="FH146" i="24"/>
  <c r="FG146" i="24"/>
  <c r="FC146" i="24"/>
  <c r="FF146" i="24" s="1"/>
  <c r="FA146" i="24"/>
  <c r="EZ146" i="24"/>
  <c r="EX146" i="24"/>
  <c r="EW146" i="24"/>
  <c r="EO146" i="24"/>
  <c r="FE146" i="24" s="1"/>
  <c r="EN146" i="24"/>
  <c r="EM146" i="24"/>
  <c r="EL146" i="24"/>
  <c r="EK146" i="24"/>
  <c r="EJ146" i="24"/>
  <c r="EI146" i="24"/>
  <c r="EH146" i="24"/>
  <c r="EG146" i="24"/>
  <c r="EF146" i="24"/>
  <c r="EE146" i="24"/>
  <c r="ED146" i="24"/>
  <c r="EC146" i="24"/>
  <c r="EB146" i="24"/>
  <c r="EA146" i="24"/>
  <c r="DZ146" i="24"/>
  <c r="DY146" i="24"/>
  <c r="DU146" i="24"/>
  <c r="DT146" i="24"/>
  <c r="DS146" i="24"/>
  <c r="FV146" i="24" s="1"/>
  <c r="DR146" i="24"/>
  <c r="FT146" i="24" s="1"/>
  <c r="DQ146" i="24"/>
  <c r="DP146" i="24"/>
  <c r="DO146" i="24"/>
  <c r="DN146" i="24"/>
  <c r="DM146" i="24"/>
  <c r="DL146" i="24"/>
  <c r="DK146" i="24"/>
  <c r="DJ146" i="24"/>
  <c r="DI146" i="24"/>
  <c r="DH146" i="24"/>
  <c r="DG146" i="24"/>
  <c r="DF146" i="24"/>
  <c r="DE146" i="24"/>
  <c r="DD146" i="24"/>
  <c r="DC146" i="24"/>
  <c r="DB146" i="24"/>
  <c r="DA146" i="24"/>
  <c r="CZ146" i="24"/>
  <c r="CY146" i="24"/>
  <c r="CX146" i="24"/>
  <c r="CW146" i="24"/>
  <c r="CV146" i="24"/>
  <c r="CU146" i="24"/>
  <c r="CT146" i="24"/>
  <c r="CS146" i="24"/>
  <c r="CR146" i="24"/>
  <c r="CQ146" i="24"/>
  <c r="CP146" i="24"/>
  <c r="CO146" i="24"/>
  <c r="CN146" i="24"/>
  <c r="CM146" i="24"/>
  <c r="CL146" i="24"/>
  <c r="CK146" i="24"/>
  <c r="CJ146" i="24"/>
  <c r="CI146" i="24"/>
  <c r="CG146" i="24"/>
  <c r="BQ146" i="24"/>
  <c r="BP146" i="24"/>
  <c r="BO146" i="24"/>
  <c r="BN146" i="24"/>
  <c r="BM146" i="24"/>
  <c r="BL146" i="24"/>
  <c r="BK146" i="24"/>
  <c r="BJ146" i="24"/>
  <c r="BI146" i="24"/>
  <c r="BH146" i="24"/>
  <c r="BG146" i="24"/>
  <c r="BF146" i="24"/>
  <c r="BE146" i="24"/>
  <c r="BD146" i="24"/>
  <c r="BC146" i="24"/>
  <c r="BB146" i="24"/>
  <c r="BA146" i="24"/>
  <c r="AZ146" i="24"/>
  <c r="AY146" i="24"/>
  <c r="AW146" i="24"/>
  <c r="AS146" i="24"/>
  <c r="AR146" i="24"/>
  <c r="AN146" i="24"/>
  <c r="AM146" i="24"/>
  <c r="AE146" i="24"/>
  <c r="W146" i="24"/>
  <c r="V146" i="24" s="1"/>
  <c r="U146" i="24"/>
  <c r="T146" i="24"/>
  <c r="S146" i="24"/>
  <c r="R146" i="24"/>
  <c r="P146" i="24"/>
  <c r="O146" i="24"/>
  <c r="N146" i="24"/>
  <c r="M146" i="24"/>
  <c r="K146" i="24"/>
  <c r="J146" i="24"/>
  <c r="I146" i="24"/>
  <c r="H146" i="24"/>
  <c r="G146" i="24"/>
  <c r="A146" i="24"/>
  <c r="CB146" i="24" s="1"/>
  <c r="FS145" i="24"/>
  <c r="FP145" i="24"/>
  <c r="FO145" i="24"/>
  <c r="FJ145" i="24"/>
  <c r="FI145" i="24"/>
  <c r="FH145" i="24"/>
  <c r="FC145" i="24"/>
  <c r="FF145" i="24" s="1"/>
  <c r="FA145" i="24"/>
  <c r="EZ145" i="24"/>
  <c r="EX145" i="24"/>
  <c r="FG145" i="24" s="1"/>
  <c r="EW145" i="24"/>
  <c r="EO145" i="24"/>
  <c r="FE145" i="24" s="1"/>
  <c r="EN145" i="24"/>
  <c r="EM145" i="24"/>
  <c r="EL145" i="24"/>
  <c r="EK145" i="24"/>
  <c r="EJ145" i="24"/>
  <c r="EI145" i="24"/>
  <c r="EH145" i="24"/>
  <c r="EG145" i="24"/>
  <c r="EF145" i="24"/>
  <c r="EE145" i="24"/>
  <c r="ED145" i="24"/>
  <c r="EC145" i="24"/>
  <c r="EB145" i="24"/>
  <c r="EA145" i="24"/>
  <c r="DZ145" i="24"/>
  <c r="DY145" i="24"/>
  <c r="DU145" i="24"/>
  <c r="DT145" i="24"/>
  <c r="DS145" i="24"/>
  <c r="FV145" i="24" s="1"/>
  <c r="DR145" i="24"/>
  <c r="FU145" i="24" s="1"/>
  <c r="DQ145" i="24"/>
  <c r="DP145" i="24"/>
  <c r="DO145" i="24"/>
  <c r="DN145" i="24"/>
  <c r="DM145" i="24"/>
  <c r="DL145" i="24"/>
  <c r="DK145" i="24"/>
  <c r="DJ145" i="24"/>
  <c r="DI145" i="24"/>
  <c r="DH145" i="24"/>
  <c r="DG145" i="24"/>
  <c r="DF145" i="24"/>
  <c r="DE145" i="24"/>
  <c r="DD145" i="24"/>
  <c r="DC145" i="24"/>
  <c r="DB145" i="24"/>
  <c r="DA145" i="24"/>
  <c r="CZ145" i="24"/>
  <c r="CY145" i="24"/>
  <c r="CX145" i="24"/>
  <c r="CW145" i="24"/>
  <c r="CV145" i="24"/>
  <c r="CU145" i="24"/>
  <c r="CT145" i="24"/>
  <c r="CS145" i="24"/>
  <c r="CR145" i="24"/>
  <c r="CQ145" i="24"/>
  <c r="CP145" i="24"/>
  <c r="CO145" i="24"/>
  <c r="CN145" i="24"/>
  <c r="CM145" i="24"/>
  <c r="CL145" i="24"/>
  <c r="CK145" i="24"/>
  <c r="CJ145" i="24"/>
  <c r="CI145" i="24"/>
  <c r="CG145" i="24"/>
  <c r="BQ145" i="24"/>
  <c r="BP145" i="24"/>
  <c r="BO145" i="24"/>
  <c r="BN145" i="24"/>
  <c r="BM145" i="24"/>
  <c r="BL145" i="24"/>
  <c r="BK145" i="24"/>
  <c r="BJ145" i="24"/>
  <c r="BI145" i="24"/>
  <c r="BH145" i="24"/>
  <c r="BG145" i="24"/>
  <c r="BF145" i="24"/>
  <c r="BE145" i="24"/>
  <c r="BD145" i="24"/>
  <c r="BC145" i="24"/>
  <c r="BB145" i="24"/>
  <c r="BA145" i="24"/>
  <c r="AZ145" i="24"/>
  <c r="AY145" i="24"/>
  <c r="AW145" i="24"/>
  <c r="AS145" i="24"/>
  <c r="AR145" i="24"/>
  <c r="AN145" i="24"/>
  <c r="AM145" i="24"/>
  <c r="AE145" i="24"/>
  <c r="W145" i="24"/>
  <c r="V145" i="24" s="1"/>
  <c r="U145" i="24"/>
  <c r="T145" i="24"/>
  <c r="S145" i="24"/>
  <c r="R145" i="24"/>
  <c r="P145" i="24"/>
  <c r="O145" i="24"/>
  <c r="N145" i="24"/>
  <c r="M145" i="24"/>
  <c r="K145" i="24"/>
  <c r="J145" i="24"/>
  <c r="I145" i="24"/>
  <c r="H145" i="24"/>
  <c r="G145" i="24"/>
  <c r="A145" i="24"/>
  <c r="FN145" i="24" s="1"/>
  <c r="FS144" i="24"/>
  <c r="FP144" i="24"/>
  <c r="FO144" i="24"/>
  <c r="FJ144" i="24"/>
  <c r="FI144" i="24"/>
  <c r="FH144" i="24"/>
  <c r="FG144" i="24"/>
  <c r="FC144" i="24"/>
  <c r="FF144" i="24" s="1"/>
  <c r="FA144" i="24"/>
  <c r="EZ144" i="24"/>
  <c r="EX144" i="24"/>
  <c r="EW144" i="24"/>
  <c r="EO144" i="24"/>
  <c r="FE144" i="24" s="1"/>
  <c r="EN144" i="24"/>
  <c r="EM144" i="24"/>
  <c r="EL144" i="24"/>
  <c r="EK144" i="24"/>
  <c r="EJ144" i="24"/>
  <c r="EI144" i="24"/>
  <c r="EH144" i="24"/>
  <c r="EG144" i="24"/>
  <c r="EF144" i="24"/>
  <c r="EE144" i="24"/>
  <c r="ED144" i="24"/>
  <c r="EC144" i="24"/>
  <c r="EB144" i="24"/>
  <c r="EA144" i="24"/>
  <c r="DZ144" i="24"/>
  <c r="DY144" i="24"/>
  <c r="DU144" i="24"/>
  <c r="DT144" i="24"/>
  <c r="DS144" i="24"/>
  <c r="FV144" i="24" s="1"/>
  <c r="DR144" i="24"/>
  <c r="FU144" i="24" s="1"/>
  <c r="DQ144" i="24"/>
  <c r="DP144" i="24"/>
  <c r="DO144" i="24"/>
  <c r="DN144" i="24"/>
  <c r="DM144" i="24"/>
  <c r="DL144" i="24"/>
  <c r="DK144" i="24"/>
  <c r="DJ144" i="24"/>
  <c r="DI144" i="24"/>
  <c r="DH144" i="24"/>
  <c r="DG144" i="24"/>
  <c r="DF144" i="24"/>
  <c r="DE144" i="24"/>
  <c r="DD144" i="24"/>
  <c r="DC144" i="24"/>
  <c r="DB144" i="24"/>
  <c r="DA144" i="24"/>
  <c r="CZ144" i="24"/>
  <c r="CY144" i="24"/>
  <c r="CX144" i="24"/>
  <c r="CW144" i="24"/>
  <c r="CV144" i="24"/>
  <c r="CU144" i="24"/>
  <c r="CT144" i="24"/>
  <c r="CS144" i="24"/>
  <c r="CR144" i="24"/>
  <c r="CQ144" i="24"/>
  <c r="CP144" i="24"/>
  <c r="CO144" i="24"/>
  <c r="CN144" i="24"/>
  <c r="CM144" i="24"/>
  <c r="CL144" i="24"/>
  <c r="CK144" i="24"/>
  <c r="CJ144" i="24"/>
  <c r="CI144" i="24"/>
  <c r="CG144" i="24"/>
  <c r="BQ144" i="24"/>
  <c r="BP144" i="24"/>
  <c r="BO144" i="24"/>
  <c r="BN144" i="24"/>
  <c r="BM144" i="24"/>
  <c r="BL144" i="24"/>
  <c r="BK144" i="24"/>
  <c r="BJ144" i="24"/>
  <c r="BI144" i="24"/>
  <c r="BH144" i="24"/>
  <c r="BG144" i="24"/>
  <c r="BF144" i="24"/>
  <c r="BE144" i="24"/>
  <c r="BD144" i="24"/>
  <c r="BC144" i="24"/>
  <c r="BB144" i="24"/>
  <c r="BA144" i="24"/>
  <c r="AZ144" i="24"/>
  <c r="AY144" i="24"/>
  <c r="AW144" i="24"/>
  <c r="AS144" i="24"/>
  <c r="AR144" i="24"/>
  <c r="AN144" i="24"/>
  <c r="AM144" i="24"/>
  <c r="AE144" i="24"/>
  <c r="W144" i="24"/>
  <c r="V144" i="24" s="1"/>
  <c r="U144" i="24"/>
  <c r="T144" i="24"/>
  <c r="S144" i="24"/>
  <c r="R144" i="24"/>
  <c r="P144" i="24"/>
  <c r="O144" i="24"/>
  <c r="N144" i="24"/>
  <c r="M144" i="24"/>
  <c r="K144" i="24"/>
  <c r="J144" i="24"/>
  <c r="I144" i="24"/>
  <c r="H144" i="24"/>
  <c r="G144" i="24"/>
  <c r="A144" i="24"/>
  <c r="BX144" i="24" s="1"/>
  <c r="FS143" i="24"/>
  <c r="FP143" i="24"/>
  <c r="FO143" i="24"/>
  <c r="FJ143" i="24"/>
  <c r="FI143" i="24"/>
  <c r="FH143" i="24"/>
  <c r="FC143" i="24"/>
  <c r="FF143" i="24" s="1"/>
  <c r="FA143" i="24"/>
  <c r="EZ143" i="24"/>
  <c r="EX143" i="24"/>
  <c r="FG143" i="24" s="1"/>
  <c r="EW143" i="24"/>
  <c r="EO143" i="24"/>
  <c r="FE143" i="24" s="1"/>
  <c r="EN143" i="24"/>
  <c r="EM143" i="24"/>
  <c r="EL143" i="24"/>
  <c r="EK143" i="24"/>
  <c r="EJ143" i="24"/>
  <c r="EI143" i="24"/>
  <c r="EH143" i="24"/>
  <c r="EG143" i="24"/>
  <c r="EF143" i="24"/>
  <c r="EE143" i="24"/>
  <c r="ED143" i="24"/>
  <c r="EC143" i="24"/>
  <c r="EB143" i="24"/>
  <c r="EA143" i="24"/>
  <c r="DZ143" i="24"/>
  <c r="DY143" i="24"/>
  <c r="DU143" i="24"/>
  <c r="DT143" i="24"/>
  <c r="DS143" i="24"/>
  <c r="FV143" i="24" s="1"/>
  <c r="DR143" i="24"/>
  <c r="FU143" i="24" s="1"/>
  <c r="DQ143" i="24"/>
  <c r="DP143" i="24"/>
  <c r="DO143" i="24"/>
  <c r="DN143" i="24"/>
  <c r="DM143" i="24"/>
  <c r="DL143" i="24"/>
  <c r="DK143" i="24"/>
  <c r="DJ143" i="24"/>
  <c r="DI143" i="24"/>
  <c r="DH143" i="24"/>
  <c r="DG143" i="24"/>
  <c r="DF143" i="24"/>
  <c r="DE143" i="24"/>
  <c r="DD143" i="24"/>
  <c r="DC143" i="24"/>
  <c r="DB143" i="24"/>
  <c r="DA143" i="24"/>
  <c r="CZ143" i="24"/>
  <c r="CY143" i="24"/>
  <c r="CX143" i="24"/>
  <c r="CW143" i="24"/>
  <c r="CV143" i="24"/>
  <c r="CU143" i="24"/>
  <c r="CT143" i="24"/>
  <c r="CS143" i="24"/>
  <c r="CR143" i="24"/>
  <c r="CQ143" i="24"/>
  <c r="CP143" i="24"/>
  <c r="CO143" i="24"/>
  <c r="CN143" i="24"/>
  <c r="CM143" i="24"/>
  <c r="CL143" i="24"/>
  <c r="CK143" i="24"/>
  <c r="CJ143" i="24"/>
  <c r="CI143" i="24"/>
  <c r="CG143" i="24"/>
  <c r="BQ143" i="24"/>
  <c r="BP143" i="24"/>
  <c r="BO143" i="24"/>
  <c r="BN143" i="24"/>
  <c r="BM143" i="24"/>
  <c r="BL143" i="24"/>
  <c r="BK143" i="24"/>
  <c r="BJ143" i="24"/>
  <c r="BI143" i="24"/>
  <c r="BH143" i="24"/>
  <c r="BG143" i="24"/>
  <c r="BF143" i="24"/>
  <c r="BE143" i="24"/>
  <c r="BD143" i="24"/>
  <c r="BC143" i="24"/>
  <c r="BB143" i="24"/>
  <c r="BA143" i="24"/>
  <c r="AZ143" i="24"/>
  <c r="AY143" i="24"/>
  <c r="AW143" i="24"/>
  <c r="AS143" i="24"/>
  <c r="AR143" i="24"/>
  <c r="AN143" i="24"/>
  <c r="AM143" i="24"/>
  <c r="AE143" i="24"/>
  <c r="W143" i="24"/>
  <c r="V143" i="24" s="1"/>
  <c r="U143" i="24"/>
  <c r="T143" i="24"/>
  <c r="S143" i="24"/>
  <c r="R143" i="24"/>
  <c r="P143" i="24"/>
  <c r="O143" i="24"/>
  <c r="N143" i="24"/>
  <c r="M143" i="24"/>
  <c r="K143" i="24"/>
  <c r="J143" i="24"/>
  <c r="I143" i="24"/>
  <c r="H143" i="24"/>
  <c r="G143" i="24"/>
  <c r="A143" i="24"/>
  <c r="FR143" i="24" s="1"/>
  <c r="FS142" i="24"/>
  <c r="FP142" i="24"/>
  <c r="FO142" i="24"/>
  <c r="FJ142" i="24"/>
  <c r="FI142" i="24"/>
  <c r="FH142" i="24"/>
  <c r="FG142" i="24"/>
  <c r="FC142" i="24"/>
  <c r="FF142" i="24" s="1"/>
  <c r="FA142" i="24"/>
  <c r="EZ142" i="24"/>
  <c r="EX142" i="24"/>
  <c r="EW142" i="24"/>
  <c r="EO142" i="24"/>
  <c r="FE142" i="24" s="1"/>
  <c r="EN142" i="24"/>
  <c r="EM142" i="24"/>
  <c r="EL142" i="24"/>
  <c r="EK142" i="24"/>
  <c r="EJ142" i="24"/>
  <c r="EI142" i="24"/>
  <c r="EH142" i="24"/>
  <c r="EG142" i="24"/>
  <c r="EF142" i="24"/>
  <c r="EE142" i="24"/>
  <c r="ED142" i="24"/>
  <c r="EC142" i="24"/>
  <c r="EB142" i="24"/>
  <c r="EA142" i="24"/>
  <c r="DZ142" i="24"/>
  <c r="DY142" i="24"/>
  <c r="DU142" i="24"/>
  <c r="DT142" i="24"/>
  <c r="DS142" i="24"/>
  <c r="FV142" i="24" s="1"/>
  <c r="DR142" i="24"/>
  <c r="FU142" i="24" s="1"/>
  <c r="DQ142" i="24"/>
  <c r="DP142" i="24"/>
  <c r="DO142" i="24"/>
  <c r="DN142" i="24"/>
  <c r="DM142" i="24"/>
  <c r="DL142" i="24"/>
  <c r="DK142" i="24"/>
  <c r="DJ142" i="24"/>
  <c r="DI142" i="24"/>
  <c r="DH142" i="24"/>
  <c r="DG142" i="24"/>
  <c r="DF142" i="24"/>
  <c r="DE142" i="24"/>
  <c r="DD142" i="24"/>
  <c r="DC142" i="24"/>
  <c r="DB142" i="24"/>
  <c r="DA142" i="24"/>
  <c r="CZ142" i="24"/>
  <c r="CY142" i="24"/>
  <c r="CX142" i="24"/>
  <c r="CW142" i="24"/>
  <c r="CV142" i="24"/>
  <c r="CU142" i="24"/>
  <c r="CT142" i="24"/>
  <c r="CS142" i="24"/>
  <c r="CR142" i="24"/>
  <c r="CQ142" i="24"/>
  <c r="CP142" i="24"/>
  <c r="CO142" i="24"/>
  <c r="CN142" i="24"/>
  <c r="CM142" i="24"/>
  <c r="CL142" i="24"/>
  <c r="CK142" i="24"/>
  <c r="CJ142" i="24"/>
  <c r="CI142" i="24"/>
  <c r="CG142" i="24"/>
  <c r="BQ142" i="24"/>
  <c r="BP142" i="24"/>
  <c r="BO142" i="24"/>
  <c r="BN142" i="24"/>
  <c r="BM142" i="24"/>
  <c r="BL142" i="24"/>
  <c r="BK142" i="24"/>
  <c r="BJ142" i="24"/>
  <c r="BI142" i="24"/>
  <c r="BH142" i="24"/>
  <c r="BG142" i="24"/>
  <c r="BF142" i="24"/>
  <c r="BE142" i="24"/>
  <c r="BD142" i="24"/>
  <c r="BC142" i="24"/>
  <c r="BB142" i="24"/>
  <c r="BA142" i="24"/>
  <c r="AZ142" i="24"/>
  <c r="AY142" i="24"/>
  <c r="AW142" i="24"/>
  <c r="AS142" i="24"/>
  <c r="AR142" i="24"/>
  <c r="AN142" i="24"/>
  <c r="AM142" i="24"/>
  <c r="AE142" i="24"/>
  <c r="W142" i="24"/>
  <c r="V142" i="24" s="1"/>
  <c r="U142" i="24"/>
  <c r="T142" i="24"/>
  <c r="S142" i="24"/>
  <c r="R142" i="24"/>
  <c r="P142" i="24"/>
  <c r="O142" i="24"/>
  <c r="N142" i="24"/>
  <c r="M142" i="24"/>
  <c r="K142" i="24"/>
  <c r="J142" i="24"/>
  <c r="I142" i="24"/>
  <c r="H142" i="24"/>
  <c r="G142" i="24"/>
  <c r="A142" i="24"/>
  <c r="FN142" i="24" s="1"/>
  <c r="FS141" i="24"/>
  <c r="FP141" i="24"/>
  <c r="FO141" i="24"/>
  <c r="FJ141" i="24"/>
  <c r="FI141" i="24"/>
  <c r="FH141" i="24"/>
  <c r="FC141" i="24"/>
  <c r="FF141" i="24" s="1"/>
  <c r="FA141" i="24"/>
  <c r="EZ141" i="24"/>
  <c r="EX141" i="24"/>
  <c r="FG141" i="24" s="1"/>
  <c r="EW141" i="24"/>
  <c r="EO141" i="24"/>
  <c r="FE141" i="24" s="1"/>
  <c r="EN141" i="24"/>
  <c r="EM141" i="24"/>
  <c r="EL141" i="24"/>
  <c r="EK141" i="24"/>
  <c r="EJ141" i="24"/>
  <c r="EI141" i="24"/>
  <c r="EH141" i="24"/>
  <c r="EG141" i="24"/>
  <c r="EF141" i="24"/>
  <c r="EE141" i="24"/>
  <c r="ED141" i="24"/>
  <c r="EC141" i="24"/>
  <c r="EB141" i="24"/>
  <c r="EA141" i="24"/>
  <c r="DZ141" i="24"/>
  <c r="DY141" i="24"/>
  <c r="DU141" i="24"/>
  <c r="DT141" i="24"/>
  <c r="DS141" i="24"/>
  <c r="FV141" i="24" s="1"/>
  <c r="DR141" i="24"/>
  <c r="FT141" i="24" s="1"/>
  <c r="DQ141" i="24"/>
  <c r="DP141" i="24"/>
  <c r="DO141" i="24"/>
  <c r="DN141" i="24"/>
  <c r="DM141" i="24"/>
  <c r="DL141" i="24"/>
  <c r="DK141" i="24"/>
  <c r="DJ141" i="24"/>
  <c r="DI141" i="24"/>
  <c r="DH141" i="24"/>
  <c r="DG141" i="24"/>
  <c r="DF141" i="24"/>
  <c r="DE141" i="24"/>
  <c r="DD141" i="24"/>
  <c r="DC141" i="24"/>
  <c r="DB141" i="24"/>
  <c r="DA141" i="24"/>
  <c r="CZ141" i="24"/>
  <c r="CY141" i="24"/>
  <c r="CX141" i="24"/>
  <c r="CW141" i="24"/>
  <c r="CV141" i="24"/>
  <c r="CU141" i="24"/>
  <c r="CT141" i="24"/>
  <c r="CS141" i="24"/>
  <c r="CR141" i="24"/>
  <c r="CQ141" i="24"/>
  <c r="CP141" i="24"/>
  <c r="CO141" i="24"/>
  <c r="CN141" i="24"/>
  <c r="CM141" i="24"/>
  <c r="CL141" i="24"/>
  <c r="CK141" i="24"/>
  <c r="CJ141" i="24"/>
  <c r="CI141" i="24"/>
  <c r="CG141" i="24"/>
  <c r="BQ141" i="24"/>
  <c r="BP141" i="24"/>
  <c r="BO141" i="24"/>
  <c r="BN141" i="24"/>
  <c r="BM141" i="24"/>
  <c r="BL141" i="24"/>
  <c r="BK141" i="24"/>
  <c r="BJ141" i="24"/>
  <c r="BI141" i="24"/>
  <c r="BH141" i="24"/>
  <c r="BG141" i="24"/>
  <c r="BF141" i="24"/>
  <c r="BE141" i="24"/>
  <c r="BD141" i="24"/>
  <c r="BC141" i="24"/>
  <c r="BB141" i="24"/>
  <c r="BA141" i="24"/>
  <c r="AZ141" i="24"/>
  <c r="AY141" i="24"/>
  <c r="AW141" i="24"/>
  <c r="AS141" i="24"/>
  <c r="AR141" i="24"/>
  <c r="AN141" i="24"/>
  <c r="AM141" i="24"/>
  <c r="AE141" i="24"/>
  <c r="W141" i="24"/>
  <c r="V141" i="24" s="1"/>
  <c r="U141" i="24"/>
  <c r="T141" i="24"/>
  <c r="S141" i="24"/>
  <c r="R141" i="24"/>
  <c r="P141" i="24"/>
  <c r="O141" i="24"/>
  <c r="N141" i="24"/>
  <c r="M141" i="24"/>
  <c r="K141" i="24"/>
  <c r="J141" i="24"/>
  <c r="I141" i="24"/>
  <c r="H141" i="24"/>
  <c r="G141" i="24"/>
  <c r="A141" i="24"/>
  <c r="FD141" i="24" s="1"/>
  <c r="FS140" i="24"/>
  <c r="FP140" i="24"/>
  <c r="FO140" i="24"/>
  <c r="FJ140" i="24"/>
  <c r="FI140" i="24"/>
  <c r="FH140" i="24"/>
  <c r="FC140" i="24"/>
  <c r="FF140" i="24" s="1"/>
  <c r="FA140" i="24"/>
  <c r="EZ140" i="24"/>
  <c r="EX140" i="24"/>
  <c r="FG140" i="24" s="1"/>
  <c r="EW140" i="24"/>
  <c r="EO140" i="24"/>
  <c r="FE140" i="24" s="1"/>
  <c r="EN140" i="24"/>
  <c r="EM140" i="24"/>
  <c r="EL140" i="24"/>
  <c r="EK140" i="24"/>
  <c r="EJ140" i="24"/>
  <c r="EI140" i="24"/>
  <c r="EH140" i="24"/>
  <c r="EG140" i="24"/>
  <c r="EF140" i="24"/>
  <c r="EE140" i="24"/>
  <c r="ED140" i="24"/>
  <c r="EC140" i="24"/>
  <c r="EB140" i="24"/>
  <c r="EA140" i="24"/>
  <c r="DZ140" i="24"/>
  <c r="DY140" i="24"/>
  <c r="DU140" i="24"/>
  <c r="DT140" i="24"/>
  <c r="DS140" i="24"/>
  <c r="FV140" i="24" s="1"/>
  <c r="DR140" i="24"/>
  <c r="FT140" i="24" s="1"/>
  <c r="DQ140" i="24"/>
  <c r="DP140" i="24"/>
  <c r="DO140" i="24"/>
  <c r="DN140" i="24"/>
  <c r="DM140" i="24"/>
  <c r="DL140" i="24"/>
  <c r="DK140" i="24"/>
  <c r="DJ140" i="24"/>
  <c r="DI140" i="24"/>
  <c r="DH140" i="24"/>
  <c r="DG140" i="24"/>
  <c r="DF140" i="24"/>
  <c r="DE140" i="24"/>
  <c r="DD140" i="24"/>
  <c r="DC140" i="24"/>
  <c r="DB140" i="24"/>
  <c r="DA140" i="24"/>
  <c r="CZ140" i="24"/>
  <c r="CY140" i="24"/>
  <c r="CX140" i="24"/>
  <c r="CW140" i="24"/>
  <c r="CV140" i="24"/>
  <c r="CU140" i="24"/>
  <c r="CT140" i="24"/>
  <c r="CS140" i="24"/>
  <c r="CR140" i="24"/>
  <c r="CQ140" i="24"/>
  <c r="CP140" i="24"/>
  <c r="CO140" i="24"/>
  <c r="CN140" i="24"/>
  <c r="CM140" i="24"/>
  <c r="CL140" i="24"/>
  <c r="CK140" i="24"/>
  <c r="CJ140" i="24"/>
  <c r="CI140" i="24"/>
  <c r="CG140" i="24"/>
  <c r="BQ140" i="24"/>
  <c r="BP140" i="24"/>
  <c r="BO140" i="24"/>
  <c r="BN140" i="24"/>
  <c r="BM140" i="24"/>
  <c r="BL140" i="24"/>
  <c r="BK140" i="24"/>
  <c r="BJ140" i="24"/>
  <c r="BI140" i="24"/>
  <c r="BH140" i="24"/>
  <c r="BG140" i="24"/>
  <c r="BF140" i="24"/>
  <c r="BE140" i="24"/>
  <c r="BD140" i="24"/>
  <c r="BC140" i="24"/>
  <c r="BB140" i="24"/>
  <c r="BA140" i="24"/>
  <c r="AZ140" i="24"/>
  <c r="AY140" i="24"/>
  <c r="AW140" i="24"/>
  <c r="AS140" i="24"/>
  <c r="AR140" i="24"/>
  <c r="AN140" i="24"/>
  <c r="AM140" i="24"/>
  <c r="AE140" i="24"/>
  <c r="W140" i="24"/>
  <c r="V140" i="24" s="1"/>
  <c r="U140" i="24"/>
  <c r="T140" i="24"/>
  <c r="S140" i="24"/>
  <c r="R140" i="24"/>
  <c r="P140" i="24"/>
  <c r="O140" i="24"/>
  <c r="N140" i="24"/>
  <c r="M140" i="24"/>
  <c r="K140" i="24"/>
  <c r="J140" i="24"/>
  <c r="I140" i="24"/>
  <c r="H140" i="24"/>
  <c r="G140" i="24"/>
  <c r="A140" i="24"/>
  <c r="FD140" i="24" s="1"/>
  <c r="FS139" i="24"/>
  <c r="FP139" i="24"/>
  <c r="FO139" i="24"/>
  <c r="FJ139" i="24"/>
  <c r="FI139" i="24"/>
  <c r="FH139" i="24"/>
  <c r="FC139" i="24"/>
  <c r="FF139" i="24" s="1"/>
  <c r="FA139" i="24"/>
  <c r="EZ139" i="24"/>
  <c r="EX139" i="24"/>
  <c r="FG139" i="24" s="1"/>
  <c r="EW139" i="24"/>
  <c r="EO139" i="24"/>
  <c r="FE139" i="24" s="1"/>
  <c r="EN139" i="24"/>
  <c r="EM139" i="24"/>
  <c r="EL139" i="24"/>
  <c r="EK139" i="24"/>
  <c r="EJ139" i="24"/>
  <c r="EI139" i="24"/>
  <c r="EH139" i="24"/>
  <c r="EG139" i="24"/>
  <c r="EF139" i="24"/>
  <c r="EE139" i="24"/>
  <c r="ED139" i="24"/>
  <c r="EC139" i="24"/>
  <c r="EB139" i="24"/>
  <c r="EA139" i="24"/>
  <c r="DZ139" i="24"/>
  <c r="DY139" i="24"/>
  <c r="DU139" i="24"/>
  <c r="DT139" i="24"/>
  <c r="DS139" i="24"/>
  <c r="FV139" i="24" s="1"/>
  <c r="DR139" i="24"/>
  <c r="FT139" i="24" s="1"/>
  <c r="DQ139" i="24"/>
  <c r="DP139" i="24"/>
  <c r="DO139" i="24"/>
  <c r="DN139" i="24"/>
  <c r="DM139" i="24"/>
  <c r="DL139" i="24"/>
  <c r="DK139" i="24"/>
  <c r="DJ139" i="24"/>
  <c r="DI139" i="24"/>
  <c r="DH139" i="24"/>
  <c r="DG139" i="24"/>
  <c r="DF139" i="24"/>
  <c r="DE139" i="24"/>
  <c r="DD139" i="24"/>
  <c r="DC139" i="24"/>
  <c r="DB139" i="24"/>
  <c r="DA139" i="24"/>
  <c r="CZ139" i="24"/>
  <c r="CY139" i="24"/>
  <c r="CX139" i="24"/>
  <c r="CW139" i="24"/>
  <c r="CV139" i="24"/>
  <c r="CU139" i="24"/>
  <c r="CT139" i="24"/>
  <c r="CS139" i="24"/>
  <c r="CR139" i="24"/>
  <c r="CQ139" i="24"/>
  <c r="CP139" i="24"/>
  <c r="CO139" i="24"/>
  <c r="CN139" i="24"/>
  <c r="CM139" i="24"/>
  <c r="CL139" i="24"/>
  <c r="CK139" i="24"/>
  <c r="CJ139" i="24"/>
  <c r="CI139" i="24"/>
  <c r="CG139" i="24"/>
  <c r="BQ139" i="24"/>
  <c r="BP139" i="24"/>
  <c r="BO139" i="24"/>
  <c r="BN139" i="24"/>
  <c r="BM139" i="24"/>
  <c r="BL139" i="24"/>
  <c r="BK139" i="24"/>
  <c r="BJ139" i="24"/>
  <c r="BI139" i="24"/>
  <c r="BH139" i="24"/>
  <c r="BG139" i="24"/>
  <c r="BF139" i="24"/>
  <c r="BE139" i="24"/>
  <c r="BD139" i="24"/>
  <c r="BC139" i="24"/>
  <c r="BB139" i="24"/>
  <c r="BA139" i="24"/>
  <c r="AZ139" i="24"/>
  <c r="AY139" i="24"/>
  <c r="AW139" i="24"/>
  <c r="AS139" i="24"/>
  <c r="AR139" i="24"/>
  <c r="AN139" i="24"/>
  <c r="AM139" i="24"/>
  <c r="AE139" i="24"/>
  <c r="W139" i="24"/>
  <c r="V139" i="24"/>
  <c r="U139" i="24"/>
  <c r="T139" i="24"/>
  <c r="S139" i="24"/>
  <c r="R139" i="24"/>
  <c r="P139" i="24"/>
  <c r="O139" i="24"/>
  <c r="N139" i="24"/>
  <c r="M139" i="24"/>
  <c r="K139" i="24"/>
  <c r="J139" i="24"/>
  <c r="I139" i="24"/>
  <c r="H139" i="24"/>
  <c r="G139" i="24"/>
  <c r="A139" i="24"/>
  <c r="FD139" i="24" s="1"/>
  <c r="FS138" i="24"/>
  <c r="FP138" i="24"/>
  <c r="FO138" i="24"/>
  <c r="FJ138" i="24"/>
  <c r="FI138" i="24"/>
  <c r="FH138" i="24"/>
  <c r="FC138" i="24"/>
  <c r="FF138" i="24" s="1"/>
  <c r="FA138" i="24"/>
  <c r="EZ138" i="24"/>
  <c r="EX138" i="24"/>
  <c r="FG138" i="24" s="1"/>
  <c r="EW138" i="24"/>
  <c r="EO138" i="24"/>
  <c r="FE138" i="24" s="1"/>
  <c r="EN138" i="24"/>
  <c r="EM138" i="24"/>
  <c r="EL138" i="24"/>
  <c r="EK138" i="24"/>
  <c r="EJ138" i="24"/>
  <c r="EI138" i="24"/>
  <c r="EH138" i="24"/>
  <c r="EG138" i="24"/>
  <c r="EF138" i="24"/>
  <c r="EE138" i="24"/>
  <c r="ED138" i="24"/>
  <c r="EC138" i="24"/>
  <c r="EB138" i="24"/>
  <c r="EA138" i="24"/>
  <c r="DZ138" i="24"/>
  <c r="DY138" i="24"/>
  <c r="DU138" i="24"/>
  <c r="DT138" i="24"/>
  <c r="DS138" i="24"/>
  <c r="FV138" i="24" s="1"/>
  <c r="DR138" i="24"/>
  <c r="FT138" i="24" s="1"/>
  <c r="DQ138" i="24"/>
  <c r="DP138" i="24"/>
  <c r="DO138" i="24"/>
  <c r="DN138" i="24"/>
  <c r="DM138" i="24"/>
  <c r="DL138" i="24"/>
  <c r="DK138" i="24"/>
  <c r="DJ138" i="24"/>
  <c r="DI138" i="24"/>
  <c r="DH138" i="24"/>
  <c r="DG138" i="24"/>
  <c r="DF138" i="24"/>
  <c r="DE138" i="24"/>
  <c r="DD138" i="24"/>
  <c r="DC138" i="24"/>
  <c r="DB138" i="24"/>
  <c r="DA138" i="24"/>
  <c r="CZ138" i="24"/>
  <c r="CY138" i="24"/>
  <c r="CX138" i="24"/>
  <c r="CW138" i="24"/>
  <c r="CV138" i="24"/>
  <c r="CU138" i="24"/>
  <c r="CT138" i="24"/>
  <c r="CS138" i="24"/>
  <c r="CR138" i="24"/>
  <c r="CQ138" i="24"/>
  <c r="CP138" i="24"/>
  <c r="CO138" i="24"/>
  <c r="CN138" i="24"/>
  <c r="CM138" i="24"/>
  <c r="CL138" i="24"/>
  <c r="CK138" i="24"/>
  <c r="CJ138" i="24"/>
  <c r="CI138" i="24"/>
  <c r="CG138" i="24"/>
  <c r="BQ138" i="24"/>
  <c r="BP138" i="24"/>
  <c r="BO138" i="24"/>
  <c r="BN138" i="24"/>
  <c r="BM138" i="24"/>
  <c r="BL138" i="24"/>
  <c r="BK138" i="24"/>
  <c r="BJ138" i="24"/>
  <c r="BI138" i="24"/>
  <c r="BH138" i="24"/>
  <c r="BG138" i="24"/>
  <c r="BF138" i="24"/>
  <c r="BE138" i="24"/>
  <c r="BD138" i="24"/>
  <c r="BC138" i="24"/>
  <c r="BB138" i="24"/>
  <c r="BA138" i="24"/>
  <c r="AZ138" i="24"/>
  <c r="AY138" i="24"/>
  <c r="AW138" i="24"/>
  <c r="AS138" i="24"/>
  <c r="AR138" i="24"/>
  <c r="AN138" i="24"/>
  <c r="AM138" i="24"/>
  <c r="AE138" i="24"/>
  <c r="W138" i="24"/>
  <c r="V138" i="24" s="1"/>
  <c r="U138" i="24"/>
  <c r="T138" i="24"/>
  <c r="S138" i="24"/>
  <c r="R138" i="24"/>
  <c r="P138" i="24"/>
  <c r="O138" i="24"/>
  <c r="N138" i="24"/>
  <c r="M138" i="24"/>
  <c r="K138" i="24"/>
  <c r="J138" i="24"/>
  <c r="I138" i="24"/>
  <c r="H138" i="24"/>
  <c r="G138" i="24"/>
  <c r="A138" i="24"/>
  <c r="AI138" i="24" s="1"/>
  <c r="FS137" i="24"/>
  <c r="FP137" i="24"/>
  <c r="FO137" i="24"/>
  <c r="FJ137" i="24"/>
  <c r="FI137" i="24"/>
  <c r="FH137" i="24"/>
  <c r="FC137" i="24"/>
  <c r="FF137" i="24" s="1"/>
  <c r="FA137" i="24"/>
  <c r="EZ137" i="24"/>
  <c r="EX137" i="24"/>
  <c r="FG137" i="24" s="1"/>
  <c r="EW137" i="24"/>
  <c r="EO137" i="24"/>
  <c r="FE137" i="24" s="1"/>
  <c r="EN137" i="24"/>
  <c r="EM137" i="24"/>
  <c r="EL137" i="24"/>
  <c r="EK137" i="24"/>
  <c r="EJ137" i="24"/>
  <c r="EI137" i="24"/>
  <c r="EH137" i="24"/>
  <c r="EG137" i="24"/>
  <c r="EF137" i="24"/>
  <c r="EE137" i="24"/>
  <c r="ED137" i="24"/>
  <c r="EC137" i="24"/>
  <c r="EB137" i="24"/>
  <c r="EA137" i="24"/>
  <c r="DZ137" i="24"/>
  <c r="DY137" i="24"/>
  <c r="DU137" i="24"/>
  <c r="DT137" i="24"/>
  <c r="DS137" i="24"/>
  <c r="FV137" i="24" s="1"/>
  <c r="DR137" i="24"/>
  <c r="FT137" i="24" s="1"/>
  <c r="DQ137" i="24"/>
  <c r="DP137" i="24"/>
  <c r="DO137" i="24"/>
  <c r="DN137" i="24"/>
  <c r="DM137" i="24"/>
  <c r="DL137" i="24"/>
  <c r="DK137" i="24"/>
  <c r="DJ137" i="24"/>
  <c r="DI137" i="24"/>
  <c r="DH137" i="24"/>
  <c r="DG137" i="24"/>
  <c r="DF137" i="24"/>
  <c r="DE137" i="24"/>
  <c r="DD137" i="24"/>
  <c r="DC137" i="24"/>
  <c r="DB137" i="24"/>
  <c r="DA137" i="24"/>
  <c r="CZ137" i="24"/>
  <c r="CY137" i="24"/>
  <c r="CX137" i="24"/>
  <c r="CW137" i="24"/>
  <c r="CV137" i="24"/>
  <c r="CU137" i="24"/>
  <c r="CT137" i="24"/>
  <c r="CS137" i="24"/>
  <c r="CR137" i="24"/>
  <c r="CQ137" i="24"/>
  <c r="CP137" i="24"/>
  <c r="CO137" i="24"/>
  <c r="CN137" i="24"/>
  <c r="CM137" i="24"/>
  <c r="CL137" i="24"/>
  <c r="CK137" i="24"/>
  <c r="CJ137" i="24"/>
  <c r="CI137" i="24"/>
  <c r="CG137" i="24"/>
  <c r="BQ137" i="24"/>
  <c r="BP137" i="24"/>
  <c r="BO137" i="24"/>
  <c r="BN137" i="24"/>
  <c r="BM137" i="24"/>
  <c r="BL137" i="24"/>
  <c r="BK137" i="24"/>
  <c r="BJ137" i="24"/>
  <c r="BI137" i="24"/>
  <c r="BH137" i="24"/>
  <c r="BG137" i="24"/>
  <c r="BF137" i="24"/>
  <c r="BE137" i="24"/>
  <c r="BD137" i="24"/>
  <c r="BC137" i="24"/>
  <c r="BB137" i="24"/>
  <c r="BA137" i="24"/>
  <c r="AZ137" i="24"/>
  <c r="AY137" i="24"/>
  <c r="AW137" i="24"/>
  <c r="AS137" i="24"/>
  <c r="AR137" i="24"/>
  <c r="AN137" i="24"/>
  <c r="AM137" i="24"/>
  <c r="AE137" i="24"/>
  <c r="W137" i="24"/>
  <c r="V137" i="24" s="1"/>
  <c r="U137" i="24"/>
  <c r="T137" i="24"/>
  <c r="S137" i="24"/>
  <c r="R137" i="24"/>
  <c r="P137" i="24"/>
  <c r="O137" i="24"/>
  <c r="N137" i="24"/>
  <c r="M137" i="24"/>
  <c r="K137" i="24"/>
  <c r="J137" i="24"/>
  <c r="I137" i="24"/>
  <c r="H137" i="24"/>
  <c r="G137" i="24"/>
  <c r="A137" i="24"/>
  <c r="BY137" i="24" s="1"/>
  <c r="FS136" i="24"/>
  <c r="FP136" i="24"/>
  <c r="FO136" i="24"/>
  <c r="FJ136" i="24"/>
  <c r="FI136" i="24"/>
  <c r="FH136" i="24"/>
  <c r="FC136" i="24"/>
  <c r="FF136" i="24" s="1"/>
  <c r="FA136" i="24"/>
  <c r="EZ136" i="24"/>
  <c r="EX136" i="24"/>
  <c r="FG136" i="24" s="1"/>
  <c r="EW136" i="24"/>
  <c r="EO136" i="24"/>
  <c r="FE136" i="24" s="1"/>
  <c r="EN136" i="24"/>
  <c r="EM136" i="24"/>
  <c r="EL136" i="24"/>
  <c r="EK136" i="24"/>
  <c r="EJ136" i="24"/>
  <c r="EI136" i="24"/>
  <c r="EH136" i="24"/>
  <c r="EG136" i="24"/>
  <c r="EF136" i="24"/>
  <c r="EE136" i="24"/>
  <c r="ED136" i="24"/>
  <c r="EC136" i="24"/>
  <c r="EB136" i="24"/>
  <c r="EA136" i="24"/>
  <c r="DZ136" i="24"/>
  <c r="DY136" i="24"/>
  <c r="DU136" i="24"/>
  <c r="DT136" i="24"/>
  <c r="DS136" i="24"/>
  <c r="FV136" i="24" s="1"/>
  <c r="DR136" i="24"/>
  <c r="FT136" i="24" s="1"/>
  <c r="DQ136" i="24"/>
  <c r="DP136" i="24"/>
  <c r="DO136" i="24"/>
  <c r="DN136" i="24"/>
  <c r="DM136" i="24"/>
  <c r="DL136" i="24"/>
  <c r="DK136" i="24"/>
  <c r="DJ136" i="24"/>
  <c r="DI136" i="24"/>
  <c r="DH136" i="24"/>
  <c r="DG136" i="24"/>
  <c r="DF136" i="24"/>
  <c r="DE136" i="24"/>
  <c r="DD136" i="24"/>
  <c r="DC136" i="24"/>
  <c r="DB136" i="24"/>
  <c r="DA136" i="24"/>
  <c r="CZ136" i="24"/>
  <c r="CY136" i="24"/>
  <c r="CX136" i="24"/>
  <c r="CW136" i="24"/>
  <c r="CV136" i="24"/>
  <c r="CU136" i="24"/>
  <c r="CT136" i="24"/>
  <c r="CS136" i="24"/>
  <c r="CR136" i="24"/>
  <c r="CQ136" i="24"/>
  <c r="CP136" i="24"/>
  <c r="CO136" i="24"/>
  <c r="CN136" i="24"/>
  <c r="CM136" i="24"/>
  <c r="CL136" i="24"/>
  <c r="CK136" i="24"/>
  <c r="CJ136" i="24"/>
  <c r="CI136" i="24"/>
  <c r="CG136" i="24"/>
  <c r="BQ136" i="24"/>
  <c r="BP136" i="24"/>
  <c r="BO136" i="24"/>
  <c r="BN136" i="24"/>
  <c r="BM136" i="24"/>
  <c r="BL136" i="24"/>
  <c r="BK136" i="24"/>
  <c r="BJ136" i="24"/>
  <c r="BI136" i="24"/>
  <c r="BH136" i="24"/>
  <c r="BG136" i="24"/>
  <c r="BF136" i="24"/>
  <c r="BE136" i="24"/>
  <c r="BD136" i="24"/>
  <c r="BC136" i="24"/>
  <c r="BB136" i="24"/>
  <c r="BA136" i="24"/>
  <c r="AZ136" i="24"/>
  <c r="AY136" i="24"/>
  <c r="AW136" i="24"/>
  <c r="AS136" i="24"/>
  <c r="AR136" i="24"/>
  <c r="AN136" i="24"/>
  <c r="AM136" i="24"/>
  <c r="AE136" i="24"/>
  <c r="W136" i="24"/>
  <c r="V136" i="24" s="1"/>
  <c r="U136" i="24"/>
  <c r="T136" i="24"/>
  <c r="S136" i="24"/>
  <c r="R136" i="24"/>
  <c r="P136" i="24"/>
  <c r="O136" i="24"/>
  <c r="N136" i="24"/>
  <c r="M136" i="24"/>
  <c r="K136" i="24"/>
  <c r="J136" i="24"/>
  <c r="I136" i="24"/>
  <c r="H136" i="24"/>
  <c r="G136" i="24"/>
  <c r="A136" i="24"/>
  <c r="FQ136" i="24" s="1"/>
  <c r="FS135" i="24"/>
  <c r="FP135" i="24"/>
  <c r="FO135" i="24"/>
  <c r="FJ135" i="24"/>
  <c r="FI135" i="24"/>
  <c r="FH135" i="24"/>
  <c r="FC135" i="24"/>
  <c r="FF135" i="24" s="1"/>
  <c r="FA135" i="24"/>
  <c r="EZ135" i="24"/>
  <c r="EX135" i="24"/>
  <c r="FG135" i="24" s="1"/>
  <c r="EW135" i="24"/>
  <c r="EO135" i="24"/>
  <c r="FE135" i="24" s="1"/>
  <c r="EN135" i="24"/>
  <c r="EM135" i="24"/>
  <c r="EL135" i="24"/>
  <c r="EK135" i="24"/>
  <c r="EJ135" i="24"/>
  <c r="EI135" i="24"/>
  <c r="EH135" i="24"/>
  <c r="EG135" i="24"/>
  <c r="EF135" i="24"/>
  <c r="EE135" i="24"/>
  <c r="ED135" i="24"/>
  <c r="EC135" i="24"/>
  <c r="EB135" i="24"/>
  <c r="EA135" i="24"/>
  <c r="DZ135" i="24"/>
  <c r="DY135" i="24"/>
  <c r="DU135" i="24"/>
  <c r="DT135" i="24"/>
  <c r="DS135" i="24"/>
  <c r="FV135" i="24" s="1"/>
  <c r="DR135" i="24"/>
  <c r="FU135" i="24" s="1"/>
  <c r="DQ135" i="24"/>
  <c r="DP135" i="24"/>
  <c r="DO135" i="24"/>
  <c r="DN135" i="24"/>
  <c r="DM135" i="24"/>
  <c r="DL135" i="24"/>
  <c r="DK135" i="24"/>
  <c r="DJ135" i="24"/>
  <c r="DI135" i="24"/>
  <c r="DH135" i="24"/>
  <c r="DG135" i="24"/>
  <c r="DF135" i="24"/>
  <c r="DE135" i="24"/>
  <c r="DD135" i="24"/>
  <c r="DC135" i="24"/>
  <c r="DB135" i="24"/>
  <c r="DA135" i="24"/>
  <c r="CZ135" i="24"/>
  <c r="CY135" i="24"/>
  <c r="CX135" i="24"/>
  <c r="CW135" i="24"/>
  <c r="CV135" i="24"/>
  <c r="CU135" i="24"/>
  <c r="CT135" i="24"/>
  <c r="CS135" i="24"/>
  <c r="CR135" i="24"/>
  <c r="CQ135" i="24"/>
  <c r="CP135" i="24"/>
  <c r="CO135" i="24"/>
  <c r="CN135" i="24"/>
  <c r="CM135" i="24"/>
  <c r="CL135" i="24"/>
  <c r="CK135" i="24"/>
  <c r="CJ135" i="24"/>
  <c r="CI135" i="24"/>
  <c r="CG135" i="24"/>
  <c r="BQ135" i="24"/>
  <c r="BP135" i="24"/>
  <c r="BO135" i="24"/>
  <c r="BN135" i="24"/>
  <c r="BM135" i="24"/>
  <c r="BL135" i="24"/>
  <c r="BK135" i="24"/>
  <c r="BJ135" i="24"/>
  <c r="BI135" i="24"/>
  <c r="BH135" i="24"/>
  <c r="BG135" i="24"/>
  <c r="BF135" i="24"/>
  <c r="BE135" i="24"/>
  <c r="BD135" i="24"/>
  <c r="BC135" i="24"/>
  <c r="BB135" i="24"/>
  <c r="BA135" i="24"/>
  <c r="AZ135" i="24"/>
  <c r="AY135" i="24"/>
  <c r="AW135" i="24"/>
  <c r="AS135" i="24"/>
  <c r="AR135" i="24"/>
  <c r="AN135" i="24"/>
  <c r="AM135" i="24"/>
  <c r="AE135" i="24"/>
  <c r="W135" i="24"/>
  <c r="V135" i="24" s="1"/>
  <c r="U135" i="24"/>
  <c r="T135" i="24"/>
  <c r="S135" i="24"/>
  <c r="R135" i="24"/>
  <c r="P135" i="24"/>
  <c r="O135" i="24"/>
  <c r="N135" i="24"/>
  <c r="M135" i="24"/>
  <c r="K135" i="24"/>
  <c r="J135" i="24"/>
  <c r="I135" i="24"/>
  <c r="H135" i="24"/>
  <c r="G135" i="24"/>
  <c r="A135" i="24"/>
  <c r="CC135" i="24" s="1"/>
  <c r="FS134" i="24"/>
  <c r="FP134" i="24"/>
  <c r="FO134" i="24"/>
  <c r="FJ134" i="24"/>
  <c r="FI134" i="24"/>
  <c r="FH134" i="24"/>
  <c r="FC134" i="24"/>
  <c r="FF134" i="24" s="1"/>
  <c r="FA134" i="24"/>
  <c r="EZ134" i="24"/>
  <c r="EX134" i="24"/>
  <c r="FG134" i="24" s="1"/>
  <c r="EW134" i="24"/>
  <c r="EO134" i="24"/>
  <c r="FE134" i="24" s="1"/>
  <c r="EN134" i="24"/>
  <c r="EM134" i="24"/>
  <c r="EL134" i="24"/>
  <c r="EK134" i="24"/>
  <c r="EJ134" i="24"/>
  <c r="EI134" i="24"/>
  <c r="EH134" i="24"/>
  <c r="EG134" i="24"/>
  <c r="EF134" i="24"/>
  <c r="EE134" i="24"/>
  <c r="ED134" i="24"/>
  <c r="EC134" i="24"/>
  <c r="EB134" i="24"/>
  <c r="EA134" i="24"/>
  <c r="DZ134" i="24"/>
  <c r="DY134" i="24"/>
  <c r="DU134" i="24"/>
  <c r="DT134" i="24"/>
  <c r="DS134" i="24"/>
  <c r="FV134" i="24" s="1"/>
  <c r="DR134" i="24"/>
  <c r="FU134" i="24" s="1"/>
  <c r="DQ134" i="24"/>
  <c r="DP134" i="24"/>
  <c r="DO134" i="24"/>
  <c r="DN134" i="24"/>
  <c r="DM134" i="24"/>
  <c r="DL134" i="24"/>
  <c r="DK134" i="24"/>
  <c r="DJ134" i="24"/>
  <c r="DI134" i="24"/>
  <c r="DH134" i="24"/>
  <c r="DG134" i="24"/>
  <c r="DF134" i="24"/>
  <c r="DE134" i="24"/>
  <c r="DD134" i="24"/>
  <c r="DC134" i="24"/>
  <c r="DB134" i="24"/>
  <c r="DA134" i="24"/>
  <c r="CZ134" i="24"/>
  <c r="CY134" i="24"/>
  <c r="CX134" i="24"/>
  <c r="CW134" i="24"/>
  <c r="CV134" i="24"/>
  <c r="CU134" i="24"/>
  <c r="CT134" i="24"/>
  <c r="CS134" i="24"/>
  <c r="CR134" i="24"/>
  <c r="CQ134" i="24"/>
  <c r="CP134" i="24"/>
  <c r="CO134" i="24"/>
  <c r="CN134" i="24"/>
  <c r="CM134" i="24"/>
  <c r="CL134" i="24"/>
  <c r="CK134" i="24"/>
  <c r="CJ134" i="24"/>
  <c r="CI134" i="24"/>
  <c r="CG134" i="24"/>
  <c r="BQ134" i="24"/>
  <c r="BP134" i="24"/>
  <c r="BO134" i="24"/>
  <c r="BN134" i="24"/>
  <c r="BM134" i="24"/>
  <c r="BL134" i="24"/>
  <c r="BK134" i="24"/>
  <c r="BJ134" i="24"/>
  <c r="BI134" i="24"/>
  <c r="BH134" i="24"/>
  <c r="BG134" i="24"/>
  <c r="BF134" i="24"/>
  <c r="BE134" i="24"/>
  <c r="BD134" i="24"/>
  <c r="BC134" i="24"/>
  <c r="BB134" i="24"/>
  <c r="BA134" i="24"/>
  <c r="AZ134" i="24"/>
  <c r="AY134" i="24"/>
  <c r="AW134" i="24"/>
  <c r="AS134" i="24"/>
  <c r="AR134" i="24"/>
  <c r="AN134" i="24"/>
  <c r="AM134" i="24"/>
  <c r="AE134" i="24"/>
  <c r="W134" i="24"/>
  <c r="V134" i="24" s="1"/>
  <c r="U134" i="24"/>
  <c r="T134" i="24"/>
  <c r="S134" i="24"/>
  <c r="R134" i="24"/>
  <c r="P134" i="24"/>
  <c r="O134" i="24"/>
  <c r="N134" i="24"/>
  <c r="M134" i="24"/>
  <c r="K134" i="24"/>
  <c r="J134" i="24"/>
  <c r="I134" i="24"/>
  <c r="H134" i="24"/>
  <c r="G134" i="24"/>
  <c r="A134" i="24"/>
  <c r="CC134" i="24" s="1"/>
  <c r="FS133" i="24"/>
  <c r="FP133" i="24"/>
  <c r="FO133" i="24"/>
  <c r="FJ133" i="24"/>
  <c r="FI133" i="24"/>
  <c r="FH133" i="24"/>
  <c r="FC133" i="24"/>
  <c r="FF133" i="24" s="1"/>
  <c r="FA133" i="24"/>
  <c r="EZ133" i="24"/>
  <c r="EX133" i="24"/>
  <c r="FG133" i="24" s="1"/>
  <c r="EW133" i="24"/>
  <c r="EO133" i="24"/>
  <c r="FE133" i="24" s="1"/>
  <c r="EN133" i="24"/>
  <c r="EM133" i="24"/>
  <c r="EL133" i="24"/>
  <c r="EK133" i="24"/>
  <c r="EJ133" i="24"/>
  <c r="EI133" i="24"/>
  <c r="EH133" i="24"/>
  <c r="EG133" i="24"/>
  <c r="EF133" i="24"/>
  <c r="EE133" i="24"/>
  <c r="ED133" i="24"/>
  <c r="EC133" i="24"/>
  <c r="EB133" i="24"/>
  <c r="EA133" i="24"/>
  <c r="DZ133" i="24"/>
  <c r="DY133" i="24"/>
  <c r="DU133" i="24"/>
  <c r="DT133" i="24"/>
  <c r="DS133" i="24"/>
  <c r="FV133" i="24" s="1"/>
  <c r="DR133" i="24"/>
  <c r="FT133" i="24" s="1"/>
  <c r="DQ133" i="24"/>
  <c r="DP133" i="24"/>
  <c r="DO133" i="24"/>
  <c r="DN133" i="24"/>
  <c r="DM133" i="24"/>
  <c r="DL133" i="24"/>
  <c r="DK133" i="24"/>
  <c r="DJ133" i="24"/>
  <c r="DI133" i="24"/>
  <c r="DH133" i="24"/>
  <c r="DG133" i="24"/>
  <c r="DF133" i="24"/>
  <c r="DE133" i="24"/>
  <c r="DD133" i="24"/>
  <c r="DC133" i="24"/>
  <c r="DB133" i="24"/>
  <c r="DA133" i="24"/>
  <c r="CZ133" i="24"/>
  <c r="CY133" i="24"/>
  <c r="CX133" i="24"/>
  <c r="CW133" i="24"/>
  <c r="CV133" i="24"/>
  <c r="CU133" i="24"/>
  <c r="CT133" i="24"/>
  <c r="CS133" i="24"/>
  <c r="CR133" i="24"/>
  <c r="CQ133" i="24"/>
  <c r="CP133" i="24"/>
  <c r="CO133" i="24"/>
  <c r="CN133" i="24"/>
  <c r="CM133" i="24"/>
  <c r="CL133" i="24"/>
  <c r="CK133" i="24"/>
  <c r="CJ133" i="24"/>
  <c r="CI133" i="24"/>
  <c r="CG133" i="24"/>
  <c r="BQ133" i="24"/>
  <c r="BP133" i="24"/>
  <c r="BO133" i="24"/>
  <c r="BN133" i="24"/>
  <c r="BM133" i="24"/>
  <c r="BL133" i="24"/>
  <c r="BK133" i="24"/>
  <c r="BJ133" i="24"/>
  <c r="BI133" i="24"/>
  <c r="BH133" i="24"/>
  <c r="BG133" i="24"/>
  <c r="BF133" i="24"/>
  <c r="BE133" i="24"/>
  <c r="BD133" i="24"/>
  <c r="BC133" i="24"/>
  <c r="BB133" i="24"/>
  <c r="BA133" i="24"/>
  <c r="AZ133" i="24"/>
  <c r="AY133" i="24"/>
  <c r="AW133" i="24"/>
  <c r="AS133" i="24"/>
  <c r="AR133" i="24"/>
  <c r="AN133" i="24"/>
  <c r="AM133" i="24"/>
  <c r="AE133" i="24"/>
  <c r="W133" i="24"/>
  <c r="V133" i="24" s="1"/>
  <c r="U133" i="24"/>
  <c r="T133" i="24"/>
  <c r="S133" i="24"/>
  <c r="R133" i="24"/>
  <c r="P133" i="24"/>
  <c r="O133" i="24"/>
  <c r="N133" i="24"/>
  <c r="M133" i="24"/>
  <c r="Q133" i="24" s="1"/>
  <c r="K133" i="24"/>
  <c r="J133" i="24"/>
  <c r="I133" i="24"/>
  <c r="H133" i="24"/>
  <c r="G133" i="24"/>
  <c r="A133" i="24"/>
  <c r="CC133" i="24" s="1"/>
  <c r="FS132" i="24"/>
  <c r="FP132" i="24"/>
  <c r="FO132" i="24"/>
  <c r="FJ132" i="24"/>
  <c r="FI132" i="24"/>
  <c r="FH132" i="24"/>
  <c r="FC132" i="24"/>
  <c r="FF132" i="24" s="1"/>
  <c r="FA132" i="24"/>
  <c r="EZ132" i="24"/>
  <c r="EX132" i="24"/>
  <c r="FG132" i="24" s="1"/>
  <c r="EW132" i="24"/>
  <c r="EO132" i="24"/>
  <c r="FE132" i="24" s="1"/>
  <c r="EN132" i="24"/>
  <c r="EM132" i="24"/>
  <c r="EL132" i="24"/>
  <c r="EK132" i="24"/>
  <c r="EJ132" i="24"/>
  <c r="EI132" i="24"/>
  <c r="EH132" i="24"/>
  <c r="EG132" i="24"/>
  <c r="EF132" i="24"/>
  <c r="EE132" i="24"/>
  <c r="ED132" i="24"/>
  <c r="EC132" i="24"/>
  <c r="EB132" i="24"/>
  <c r="EA132" i="24"/>
  <c r="DZ132" i="24"/>
  <c r="DY132" i="24"/>
  <c r="DU132" i="24"/>
  <c r="DT132" i="24"/>
  <c r="DS132" i="24"/>
  <c r="FV132" i="24" s="1"/>
  <c r="DR132" i="24"/>
  <c r="FT132" i="24" s="1"/>
  <c r="DQ132" i="24"/>
  <c r="DP132" i="24"/>
  <c r="DO132" i="24"/>
  <c r="DN132" i="24"/>
  <c r="DM132" i="24"/>
  <c r="DL132" i="24"/>
  <c r="DK132" i="24"/>
  <c r="DJ132" i="24"/>
  <c r="DI132" i="24"/>
  <c r="DH132" i="24"/>
  <c r="DG132" i="24"/>
  <c r="DF132" i="24"/>
  <c r="DE132" i="24"/>
  <c r="DD132" i="24"/>
  <c r="DC132" i="24"/>
  <c r="DB132" i="24"/>
  <c r="DA132" i="24"/>
  <c r="CZ132" i="24"/>
  <c r="CY132" i="24"/>
  <c r="CX132" i="24"/>
  <c r="CW132" i="24"/>
  <c r="CV132" i="24"/>
  <c r="CU132" i="24"/>
  <c r="CT132" i="24"/>
  <c r="CS132" i="24"/>
  <c r="CR132" i="24"/>
  <c r="CQ132" i="24"/>
  <c r="CP132" i="24"/>
  <c r="CO132" i="24"/>
  <c r="CN132" i="24"/>
  <c r="CM132" i="24"/>
  <c r="CL132" i="24"/>
  <c r="CK132" i="24"/>
  <c r="CJ132" i="24"/>
  <c r="CI132" i="24"/>
  <c r="CG132" i="24"/>
  <c r="BQ132" i="24"/>
  <c r="BP132" i="24"/>
  <c r="BO132" i="24"/>
  <c r="BN132" i="24"/>
  <c r="BM132" i="24"/>
  <c r="BL132" i="24"/>
  <c r="BK132" i="24"/>
  <c r="BJ132" i="24"/>
  <c r="BI132" i="24"/>
  <c r="BH132" i="24"/>
  <c r="BG132" i="24"/>
  <c r="BF132" i="24"/>
  <c r="BE132" i="24"/>
  <c r="BD132" i="24"/>
  <c r="BC132" i="24"/>
  <c r="BB132" i="24"/>
  <c r="BA132" i="24"/>
  <c r="AZ132" i="24"/>
  <c r="AY132" i="24"/>
  <c r="AW132" i="24"/>
  <c r="AS132" i="24"/>
  <c r="AR132" i="24"/>
  <c r="AN132" i="24"/>
  <c r="AM132" i="24"/>
  <c r="AE132" i="24"/>
  <c r="W132" i="24"/>
  <c r="V132" i="24" s="1"/>
  <c r="U132" i="24"/>
  <c r="T132" i="24"/>
  <c r="S132" i="24"/>
  <c r="R132" i="24"/>
  <c r="P132" i="24"/>
  <c r="O132" i="24"/>
  <c r="N132" i="24"/>
  <c r="M132" i="24"/>
  <c r="K132" i="24"/>
  <c r="J132" i="24"/>
  <c r="I132" i="24"/>
  <c r="H132" i="24"/>
  <c r="G132" i="24"/>
  <c r="A132" i="24"/>
  <c r="CC132" i="24" s="1"/>
  <c r="FS131" i="24"/>
  <c r="FP131" i="24"/>
  <c r="FO131" i="24"/>
  <c r="FJ131" i="24"/>
  <c r="FI131" i="24"/>
  <c r="FH131" i="24"/>
  <c r="FC131" i="24"/>
  <c r="FF131" i="24" s="1"/>
  <c r="FA131" i="24"/>
  <c r="EZ131" i="24"/>
  <c r="EX131" i="24"/>
  <c r="FG131" i="24" s="1"/>
  <c r="EW131" i="24"/>
  <c r="EO131" i="24"/>
  <c r="FE131" i="24" s="1"/>
  <c r="EN131" i="24"/>
  <c r="EM131" i="24"/>
  <c r="EL131" i="24"/>
  <c r="EK131" i="24"/>
  <c r="EJ131" i="24"/>
  <c r="EI131" i="24"/>
  <c r="EH131" i="24"/>
  <c r="EG131" i="24"/>
  <c r="EF131" i="24"/>
  <c r="EE131" i="24"/>
  <c r="ED131" i="24"/>
  <c r="EC131" i="24"/>
  <c r="EB131" i="24"/>
  <c r="EA131" i="24"/>
  <c r="DZ131" i="24"/>
  <c r="DY131" i="24"/>
  <c r="DU131" i="24"/>
  <c r="DT131" i="24"/>
  <c r="DS131" i="24"/>
  <c r="FV131" i="24" s="1"/>
  <c r="DR131" i="24"/>
  <c r="FT131" i="24" s="1"/>
  <c r="DQ131" i="24"/>
  <c r="DP131" i="24"/>
  <c r="DO131" i="24"/>
  <c r="DN131" i="24"/>
  <c r="DM131" i="24"/>
  <c r="DL131" i="24"/>
  <c r="DK131" i="24"/>
  <c r="DJ131" i="24"/>
  <c r="DI131" i="24"/>
  <c r="DH131" i="24"/>
  <c r="DG131" i="24"/>
  <c r="DF131" i="24"/>
  <c r="DE131" i="24"/>
  <c r="DD131" i="24"/>
  <c r="DC131" i="24"/>
  <c r="DB131" i="24"/>
  <c r="DA131" i="24"/>
  <c r="CZ131" i="24"/>
  <c r="CY131" i="24"/>
  <c r="CX131" i="24"/>
  <c r="CW131" i="24"/>
  <c r="CV131" i="24"/>
  <c r="CU131" i="24"/>
  <c r="CT131" i="24"/>
  <c r="CS131" i="24"/>
  <c r="CR131" i="24"/>
  <c r="CQ131" i="24"/>
  <c r="CP131" i="24"/>
  <c r="CO131" i="24"/>
  <c r="CN131" i="24"/>
  <c r="CM131" i="24"/>
  <c r="CL131" i="24"/>
  <c r="CK131" i="24"/>
  <c r="CJ131" i="24"/>
  <c r="CI131" i="24"/>
  <c r="CG131" i="24"/>
  <c r="BQ131" i="24"/>
  <c r="BP131" i="24"/>
  <c r="BO131" i="24"/>
  <c r="BN131" i="24"/>
  <c r="BM131" i="24"/>
  <c r="BL131" i="24"/>
  <c r="BK131" i="24"/>
  <c r="BJ131" i="24"/>
  <c r="BI131" i="24"/>
  <c r="BH131" i="24"/>
  <c r="BG131" i="24"/>
  <c r="BF131" i="24"/>
  <c r="BE131" i="24"/>
  <c r="BD131" i="24"/>
  <c r="BC131" i="24"/>
  <c r="BB131" i="24"/>
  <c r="BA131" i="24"/>
  <c r="AZ131" i="24"/>
  <c r="AY131" i="24"/>
  <c r="AW131" i="24"/>
  <c r="AS131" i="24"/>
  <c r="AR131" i="24"/>
  <c r="AN131" i="24"/>
  <c r="AM131" i="24"/>
  <c r="AE131" i="24"/>
  <c r="W131" i="24"/>
  <c r="V131" i="24" s="1"/>
  <c r="U131" i="24"/>
  <c r="T131" i="24"/>
  <c r="S131" i="24"/>
  <c r="R131" i="24"/>
  <c r="P131" i="24"/>
  <c r="O131" i="24"/>
  <c r="N131" i="24"/>
  <c r="M131" i="24"/>
  <c r="K131" i="24"/>
  <c r="J131" i="24"/>
  <c r="I131" i="24"/>
  <c r="H131" i="24"/>
  <c r="G131" i="24"/>
  <c r="A131" i="24"/>
  <c r="CC131" i="24" s="1"/>
  <c r="FS130" i="24"/>
  <c r="FP130" i="24"/>
  <c r="FO130" i="24"/>
  <c r="FJ130" i="24"/>
  <c r="FI130" i="24"/>
  <c r="FH130" i="24"/>
  <c r="FC130" i="24"/>
  <c r="FF130" i="24" s="1"/>
  <c r="FA130" i="24"/>
  <c r="EZ130" i="24"/>
  <c r="EX130" i="24"/>
  <c r="FG130" i="24" s="1"/>
  <c r="EW130" i="24"/>
  <c r="EO130" i="24"/>
  <c r="FE130" i="24" s="1"/>
  <c r="EN130" i="24"/>
  <c r="EM130" i="24"/>
  <c r="EL130" i="24"/>
  <c r="EK130" i="24"/>
  <c r="EJ130" i="24"/>
  <c r="EI130" i="24"/>
  <c r="EH130" i="24"/>
  <c r="EG130" i="24"/>
  <c r="EF130" i="24"/>
  <c r="EE130" i="24"/>
  <c r="ED130" i="24"/>
  <c r="EC130" i="24"/>
  <c r="EB130" i="24"/>
  <c r="EA130" i="24"/>
  <c r="DZ130" i="24"/>
  <c r="DY130" i="24"/>
  <c r="DU130" i="24"/>
  <c r="DT130" i="24"/>
  <c r="DS130" i="24"/>
  <c r="FV130" i="24" s="1"/>
  <c r="DR130" i="24"/>
  <c r="FT130" i="24" s="1"/>
  <c r="DQ130" i="24"/>
  <c r="DP130" i="24"/>
  <c r="DO130" i="24"/>
  <c r="DN130" i="24"/>
  <c r="DM130" i="24"/>
  <c r="DL130" i="24"/>
  <c r="DK130" i="24"/>
  <c r="DJ130" i="24"/>
  <c r="DI130" i="24"/>
  <c r="DH130" i="24"/>
  <c r="DG130" i="24"/>
  <c r="DF130" i="24"/>
  <c r="DE130" i="24"/>
  <c r="DD130" i="24"/>
  <c r="DC130" i="24"/>
  <c r="DB130" i="24"/>
  <c r="DA130" i="24"/>
  <c r="CZ130" i="24"/>
  <c r="CY130" i="24"/>
  <c r="CX130" i="24"/>
  <c r="CW130" i="24"/>
  <c r="CV130" i="24"/>
  <c r="CU130" i="24"/>
  <c r="CT130" i="24"/>
  <c r="CS130" i="24"/>
  <c r="CR130" i="24"/>
  <c r="CQ130" i="24"/>
  <c r="CP130" i="24"/>
  <c r="CO130" i="24"/>
  <c r="CN130" i="24"/>
  <c r="CM130" i="24"/>
  <c r="CL130" i="24"/>
  <c r="CK130" i="24"/>
  <c r="CJ130" i="24"/>
  <c r="CI130" i="24"/>
  <c r="CG130" i="24"/>
  <c r="BQ130" i="24"/>
  <c r="BP130" i="24"/>
  <c r="BO130" i="24"/>
  <c r="BN130" i="24"/>
  <c r="BM130" i="24"/>
  <c r="BL130" i="24"/>
  <c r="BK130" i="24"/>
  <c r="BJ130" i="24"/>
  <c r="BI130" i="24"/>
  <c r="BH130" i="24"/>
  <c r="BG130" i="24"/>
  <c r="BF130" i="24"/>
  <c r="BE130" i="24"/>
  <c r="BD130" i="24"/>
  <c r="BC130" i="24"/>
  <c r="BB130" i="24"/>
  <c r="BA130" i="24"/>
  <c r="AZ130" i="24"/>
  <c r="AY130" i="24"/>
  <c r="AW130" i="24"/>
  <c r="AS130" i="24"/>
  <c r="AR130" i="24"/>
  <c r="AN130" i="24"/>
  <c r="AM130" i="24"/>
  <c r="AE130" i="24"/>
  <c r="W130" i="24"/>
  <c r="V130" i="24" s="1"/>
  <c r="U130" i="24"/>
  <c r="T130" i="24"/>
  <c r="S130" i="24"/>
  <c r="R130" i="24"/>
  <c r="P130" i="24"/>
  <c r="O130" i="24"/>
  <c r="N130" i="24"/>
  <c r="M130" i="24"/>
  <c r="K130" i="24"/>
  <c r="J130" i="24"/>
  <c r="I130" i="24"/>
  <c r="H130" i="24"/>
  <c r="G130" i="24"/>
  <c r="A130" i="24"/>
  <c r="BU130" i="24" s="1"/>
  <c r="FS129" i="24"/>
  <c r="FP129" i="24"/>
  <c r="FO129" i="24"/>
  <c r="FJ129" i="24"/>
  <c r="FI129" i="24"/>
  <c r="FH129" i="24"/>
  <c r="FC129" i="24"/>
  <c r="FF129" i="24" s="1"/>
  <c r="FA129" i="24"/>
  <c r="EZ129" i="24"/>
  <c r="EX129" i="24"/>
  <c r="FG129" i="24" s="1"/>
  <c r="EW129" i="24"/>
  <c r="EO129" i="24"/>
  <c r="FE129" i="24" s="1"/>
  <c r="EN129" i="24"/>
  <c r="EM129" i="24"/>
  <c r="EL129" i="24"/>
  <c r="EK129" i="24"/>
  <c r="EJ129" i="24"/>
  <c r="EI129" i="24"/>
  <c r="EH129" i="24"/>
  <c r="EG129" i="24"/>
  <c r="EF129" i="24"/>
  <c r="EE129" i="24"/>
  <c r="ED129" i="24"/>
  <c r="EC129" i="24"/>
  <c r="EB129" i="24"/>
  <c r="EA129" i="24"/>
  <c r="DZ129" i="24"/>
  <c r="DY129" i="24"/>
  <c r="DU129" i="24"/>
  <c r="DT129" i="24"/>
  <c r="DS129" i="24"/>
  <c r="FV129" i="24" s="1"/>
  <c r="DR129" i="24"/>
  <c r="FT129" i="24" s="1"/>
  <c r="DQ129" i="24"/>
  <c r="DP129" i="24"/>
  <c r="DO129" i="24"/>
  <c r="DN129" i="24"/>
  <c r="DM129" i="24"/>
  <c r="DL129" i="24"/>
  <c r="DK129" i="24"/>
  <c r="DJ129" i="24"/>
  <c r="DI129" i="24"/>
  <c r="DH129" i="24"/>
  <c r="DG129" i="24"/>
  <c r="DF129" i="24"/>
  <c r="DE129" i="24"/>
  <c r="DD129" i="24"/>
  <c r="DC129" i="24"/>
  <c r="DB129" i="24"/>
  <c r="DA129" i="24"/>
  <c r="CZ129" i="24"/>
  <c r="CY129" i="24"/>
  <c r="CX129" i="24"/>
  <c r="CW129" i="24"/>
  <c r="CV129" i="24"/>
  <c r="CU129" i="24"/>
  <c r="CT129" i="24"/>
  <c r="CS129" i="24"/>
  <c r="CR129" i="24"/>
  <c r="CQ129" i="24"/>
  <c r="CP129" i="24"/>
  <c r="CO129" i="24"/>
  <c r="CN129" i="24"/>
  <c r="CM129" i="24"/>
  <c r="CL129" i="24"/>
  <c r="CK129" i="24"/>
  <c r="CJ129" i="24"/>
  <c r="CI129" i="24"/>
  <c r="CG129" i="24"/>
  <c r="BQ129" i="24"/>
  <c r="BP129" i="24"/>
  <c r="BO129" i="24"/>
  <c r="BN129" i="24"/>
  <c r="BM129" i="24"/>
  <c r="BL129" i="24"/>
  <c r="BK129" i="24"/>
  <c r="BJ129" i="24"/>
  <c r="BI129" i="24"/>
  <c r="BH129" i="24"/>
  <c r="BG129" i="24"/>
  <c r="BF129" i="24"/>
  <c r="BE129" i="24"/>
  <c r="BD129" i="24"/>
  <c r="BC129" i="24"/>
  <c r="BB129" i="24"/>
  <c r="BA129" i="24"/>
  <c r="AZ129" i="24"/>
  <c r="AY129" i="24"/>
  <c r="AW129" i="24"/>
  <c r="AS129" i="24"/>
  <c r="AR129" i="24"/>
  <c r="AN129" i="24"/>
  <c r="AM129" i="24"/>
  <c r="AE129" i="24"/>
  <c r="W129" i="24"/>
  <c r="V129" i="24" s="1"/>
  <c r="U129" i="24"/>
  <c r="T129" i="24"/>
  <c r="S129" i="24"/>
  <c r="R129" i="24"/>
  <c r="P129" i="24"/>
  <c r="O129" i="24"/>
  <c r="N129" i="24"/>
  <c r="M129" i="24"/>
  <c r="K129" i="24"/>
  <c r="J129" i="24"/>
  <c r="I129" i="24"/>
  <c r="H129" i="24"/>
  <c r="G129" i="24"/>
  <c r="A129" i="24"/>
  <c r="AI129" i="24" s="1"/>
  <c r="FS128" i="24"/>
  <c r="FP128" i="24"/>
  <c r="FO128" i="24"/>
  <c r="FJ128" i="24"/>
  <c r="FI128" i="24"/>
  <c r="FH128" i="24"/>
  <c r="FC128" i="24"/>
  <c r="FF128" i="24" s="1"/>
  <c r="FA128" i="24"/>
  <c r="EZ128" i="24"/>
  <c r="EX128" i="24"/>
  <c r="FG128" i="24" s="1"/>
  <c r="EW128" i="24"/>
  <c r="EO128" i="24"/>
  <c r="FE128" i="24" s="1"/>
  <c r="EN128" i="24"/>
  <c r="EM128" i="24"/>
  <c r="EL128" i="24"/>
  <c r="EK128" i="24"/>
  <c r="EJ128" i="24"/>
  <c r="EI128" i="24"/>
  <c r="EH128" i="24"/>
  <c r="EG128" i="24"/>
  <c r="EF128" i="24"/>
  <c r="EE128" i="24"/>
  <c r="ED128" i="24"/>
  <c r="EC128" i="24"/>
  <c r="EB128" i="24"/>
  <c r="EA128" i="24"/>
  <c r="DZ128" i="24"/>
  <c r="DY128" i="24"/>
  <c r="DU128" i="24"/>
  <c r="DT128" i="24"/>
  <c r="DS128" i="24"/>
  <c r="FV128" i="24" s="1"/>
  <c r="DR128" i="24"/>
  <c r="FT128" i="24" s="1"/>
  <c r="DQ128" i="24"/>
  <c r="DP128" i="24"/>
  <c r="DO128" i="24"/>
  <c r="DN128" i="24"/>
  <c r="DM128" i="24"/>
  <c r="DL128" i="24"/>
  <c r="DK128" i="24"/>
  <c r="DJ128" i="24"/>
  <c r="DI128" i="24"/>
  <c r="DH128" i="24"/>
  <c r="DG128" i="24"/>
  <c r="DF128" i="24"/>
  <c r="DE128" i="24"/>
  <c r="DD128" i="24"/>
  <c r="DC128" i="24"/>
  <c r="DB128" i="24"/>
  <c r="DA128" i="24"/>
  <c r="CZ128" i="24"/>
  <c r="CY128" i="24"/>
  <c r="CX128" i="24"/>
  <c r="CW128" i="24"/>
  <c r="CV128" i="24"/>
  <c r="CU128" i="24"/>
  <c r="CT128" i="24"/>
  <c r="CS128" i="24"/>
  <c r="CR128" i="24"/>
  <c r="CQ128" i="24"/>
  <c r="CP128" i="24"/>
  <c r="CO128" i="24"/>
  <c r="CN128" i="24"/>
  <c r="CM128" i="24"/>
  <c r="CL128" i="24"/>
  <c r="CK128" i="24"/>
  <c r="CJ128" i="24"/>
  <c r="CI128" i="24"/>
  <c r="CG128" i="24"/>
  <c r="BQ128" i="24"/>
  <c r="BP128" i="24"/>
  <c r="BO128" i="24"/>
  <c r="BN128" i="24"/>
  <c r="BM128" i="24"/>
  <c r="BL128" i="24"/>
  <c r="BK128" i="24"/>
  <c r="BJ128" i="24"/>
  <c r="BI128" i="24"/>
  <c r="BH128" i="24"/>
  <c r="BG128" i="24"/>
  <c r="BF128" i="24"/>
  <c r="BE128" i="24"/>
  <c r="BD128" i="24"/>
  <c r="BC128" i="24"/>
  <c r="BB128" i="24"/>
  <c r="BA128" i="24"/>
  <c r="AZ128" i="24"/>
  <c r="AY128" i="24"/>
  <c r="AW128" i="24"/>
  <c r="AS128" i="24"/>
  <c r="AR128" i="24"/>
  <c r="AN128" i="24"/>
  <c r="AM128" i="24"/>
  <c r="AE128" i="24"/>
  <c r="W128" i="24"/>
  <c r="V128" i="24" s="1"/>
  <c r="U128" i="24"/>
  <c r="T128" i="24"/>
  <c r="S128" i="24"/>
  <c r="R128" i="24"/>
  <c r="P128" i="24"/>
  <c r="O128" i="24"/>
  <c r="N128" i="24"/>
  <c r="M128" i="24"/>
  <c r="K128" i="24"/>
  <c r="J128" i="24"/>
  <c r="I128" i="24"/>
  <c r="H128" i="24"/>
  <c r="G128" i="24"/>
  <c r="A128" i="24"/>
  <c r="BY128" i="24" s="1"/>
  <c r="FS127" i="24"/>
  <c r="FP127" i="24"/>
  <c r="FO127" i="24"/>
  <c r="FJ127" i="24"/>
  <c r="FI127" i="24"/>
  <c r="FH127" i="24"/>
  <c r="FC127" i="24"/>
  <c r="FF127" i="24" s="1"/>
  <c r="FA127" i="24"/>
  <c r="EZ127" i="24"/>
  <c r="EX127" i="24"/>
  <c r="FG127" i="24" s="1"/>
  <c r="EW127" i="24"/>
  <c r="EO127" i="24"/>
  <c r="FE127" i="24" s="1"/>
  <c r="EN127" i="24"/>
  <c r="EM127" i="24"/>
  <c r="EL127" i="24"/>
  <c r="EK127" i="24"/>
  <c r="EJ127" i="24"/>
  <c r="EI127" i="24"/>
  <c r="EH127" i="24"/>
  <c r="EG127" i="24"/>
  <c r="EF127" i="24"/>
  <c r="EE127" i="24"/>
  <c r="ED127" i="24"/>
  <c r="EC127" i="24"/>
  <c r="EB127" i="24"/>
  <c r="EA127" i="24"/>
  <c r="DZ127" i="24"/>
  <c r="DY127" i="24"/>
  <c r="DU127" i="24"/>
  <c r="DT127" i="24"/>
  <c r="DS127" i="24"/>
  <c r="FV127" i="24" s="1"/>
  <c r="DR127" i="24"/>
  <c r="FT127" i="24" s="1"/>
  <c r="DQ127" i="24"/>
  <c r="DP127" i="24"/>
  <c r="DO127" i="24"/>
  <c r="DN127" i="24"/>
  <c r="DM127" i="24"/>
  <c r="DL127" i="24"/>
  <c r="DK127" i="24"/>
  <c r="DJ127" i="24"/>
  <c r="DI127" i="24"/>
  <c r="DH127" i="24"/>
  <c r="DG127" i="24"/>
  <c r="DF127" i="24"/>
  <c r="DE127" i="24"/>
  <c r="DD127" i="24"/>
  <c r="DC127" i="24"/>
  <c r="DB127" i="24"/>
  <c r="DA127" i="24"/>
  <c r="CZ127" i="24"/>
  <c r="CY127" i="24"/>
  <c r="CX127" i="24"/>
  <c r="CW127" i="24"/>
  <c r="CV127" i="24"/>
  <c r="CU127" i="24"/>
  <c r="CT127" i="24"/>
  <c r="CS127" i="24"/>
  <c r="CR127" i="24"/>
  <c r="CQ127" i="24"/>
  <c r="CP127" i="24"/>
  <c r="CO127" i="24"/>
  <c r="CN127" i="24"/>
  <c r="CM127" i="24"/>
  <c r="CL127" i="24"/>
  <c r="CK127" i="24"/>
  <c r="CJ127" i="24"/>
  <c r="CI127" i="24"/>
  <c r="CG127" i="24"/>
  <c r="BQ127" i="24"/>
  <c r="BP127" i="24"/>
  <c r="BO127" i="24"/>
  <c r="BN127" i="24"/>
  <c r="BM127" i="24"/>
  <c r="BL127" i="24"/>
  <c r="BK127" i="24"/>
  <c r="BJ127" i="24"/>
  <c r="BI127" i="24"/>
  <c r="BH127" i="24"/>
  <c r="BG127" i="24"/>
  <c r="BF127" i="24"/>
  <c r="BE127" i="24"/>
  <c r="BD127" i="24"/>
  <c r="BC127" i="24"/>
  <c r="BB127" i="24"/>
  <c r="BA127" i="24"/>
  <c r="AZ127" i="24"/>
  <c r="AY127" i="24"/>
  <c r="AW127" i="24"/>
  <c r="AS127" i="24"/>
  <c r="AR127" i="24"/>
  <c r="AN127" i="24"/>
  <c r="AM127" i="24"/>
  <c r="AE127" i="24"/>
  <c r="W127" i="24"/>
  <c r="V127" i="24" s="1"/>
  <c r="U127" i="24"/>
  <c r="T127" i="24"/>
  <c r="S127" i="24"/>
  <c r="R127" i="24"/>
  <c r="P127" i="24"/>
  <c r="O127" i="24"/>
  <c r="N127" i="24"/>
  <c r="M127" i="24"/>
  <c r="K127" i="24"/>
  <c r="J127" i="24"/>
  <c r="I127" i="24"/>
  <c r="H127" i="24"/>
  <c r="G127" i="24"/>
  <c r="A127" i="24"/>
  <c r="CE127" i="24" s="1"/>
  <c r="FS126" i="24"/>
  <c r="FP126" i="24"/>
  <c r="FO126" i="24"/>
  <c r="FJ126" i="24"/>
  <c r="FI126" i="24"/>
  <c r="FH126" i="24"/>
  <c r="FC126" i="24"/>
  <c r="FF126" i="24" s="1"/>
  <c r="FA126" i="24"/>
  <c r="EZ126" i="24"/>
  <c r="EX126" i="24"/>
  <c r="FG126" i="24" s="1"/>
  <c r="EW126" i="24"/>
  <c r="EO126" i="24"/>
  <c r="FE126" i="24" s="1"/>
  <c r="EN126" i="24"/>
  <c r="EM126" i="24"/>
  <c r="EL126" i="24"/>
  <c r="EK126" i="24"/>
  <c r="EJ126" i="24"/>
  <c r="EI126" i="24"/>
  <c r="EH126" i="24"/>
  <c r="EG126" i="24"/>
  <c r="EF126" i="24"/>
  <c r="EE126" i="24"/>
  <c r="ED126" i="24"/>
  <c r="EC126" i="24"/>
  <c r="EB126" i="24"/>
  <c r="EA126" i="24"/>
  <c r="DZ126" i="24"/>
  <c r="DY126" i="24"/>
  <c r="DU126" i="24"/>
  <c r="DT126" i="24"/>
  <c r="DS126" i="24"/>
  <c r="FV126" i="24" s="1"/>
  <c r="DR126" i="24"/>
  <c r="FT126" i="24" s="1"/>
  <c r="DQ126" i="24"/>
  <c r="DP126" i="24"/>
  <c r="DO126" i="24"/>
  <c r="DN126" i="24"/>
  <c r="DM126" i="24"/>
  <c r="DL126" i="24"/>
  <c r="DK126" i="24"/>
  <c r="DJ126" i="24"/>
  <c r="DI126" i="24"/>
  <c r="DH126" i="24"/>
  <c r="DG126" i="24"/>
  <c r="DF126" i="24"/>
  <c r="DE126" i="24"/>
  <c r="DD126" i="24"/>
  <c r="DC126" i="24"/>
  <c r="DB126" i="24"/>
  <c r="DA126" i="24"/>
  <c r="CZ126" i="24"/>
  <c r="CY126" i="24"/>
  <c r="CX126" i="24"/>
  <c r="CW126" i="24"/>
  <c r="CV126" i="24"/>
  <c r="CU126" i="24"/>
  <c r="CT126" i="24"/>
  <c r="CS126" i="24"/>
  <c r="CR126" i="24"/>
  <c r="CQ126" i="24"/>
  <c r="CP126" i="24"/>
  <c r="CO126" i="24"/>
  <c r="CN126" i="24"/>
  <c r="CM126" i="24"/>
  <c r="CL126" i="24"/>
  <c r="CK126" i="24"/>
  <c r="CJ126" i="24"/>
  <c r="CI126" i="24"/>
  <c r="CG126" i="24"/>
  <c r="BQ126" i="24"/>
  <c r="BP126" i="24"/>
  <c r="BO126" i="24"/>
  <c r="BN126" i="24"/>
  <c r="BM126" i="24"/>
  <c r="BL126" i="24"/>
  <c r="BK126" i="24"/>
  <c r="BJ126" i="24"/>
  <c r="BI126" i="24"/>
  <c r="BH126" i="24"/>
  <c r="BG126" i="24"/>
  <c r="BF126" i="24"/>
  <c r="BE126" i="24"/>
  <c r="BD126" i="24"/>
  <c r="BC126" i="24"/>
  <c r="BB126" i="24"/>
  <c r="BA126" i="24"/>
  <c r="AZ126" i="24"/>
  <c r="AY126" i="24"/>
  <c r="AW126" i="24"/>
  <c r="AS126" i="24"/>
  <c r="AR126" i="24"/>
  <c r="AN126" i="24"/>
  <c r="AM126" i="24"/>
  <c r="AE126" i="24"/>
  <c r="W126" i="24"/>
  <c r="V126" i="24" s="1"/>
  <c r="U126" i="24"/>
  <c r="T126" i="24"/>
  <c r="S126" i="24"/>
  <c r="R126" i="24"/>
  <c r="P126" i="24"/>
  <c r="O126" i="24"/>
  <c r="N126" i="24"/>
  <c r="M126" i="24"/>
  <c r="K126" i="24"/>
  <c r="J126" i="24"/>
  <c r="I126" i="24"/>
  <c r="H126" i="24"/>
  <c r="G126" i="24"/>
  <c r="A126" i="24"/>
  <c r="FR126" i="24" s="1"/>
  <c r="FS125" i="24"/>
  <c r="FP125" i="24"/>
  <c r="FO125" i="24"/>
  <c r="FJ125" i="24"/>
  <c r="FI125" i="24"/>
  <c r="FH125" i="24"/>
  <c r="FC125" i="24"/>
  <c r="FF125" i="24" s="1"/>
  <c r="FA125" i="24"/>
  <c r="EZ125" i="24"/>
  <c r="EX125" i="24"/>
  <c r="FG125" i="24" s="1"/>
  <c r="EW125" i="24"/>
  <c r="EO125" i="24"/>
  <c r="FE125" i="24" s="1"/>
  <c r="EN125" i="24"/>
  <c r="EM125" i="24"/>
  <c r="EL125" i="24"/>
  <c r="EK125" i="24"/>
  <c r="EJ125" i="24"/>
  <c r="EI125" i="24"/>
  <c r="EH125" i="24"/>
  <c r="EG125" i="24"/>
  <c r="EF125" i="24"/>
  <c r="EE125" i="24"/>
  <c r="ED125" i="24"/>
  <c r="EC125" i="24"/>
  <c r="EB125" i="24"/>
  <c r="EA125" i="24"/>
  <c r="DZ125" i="24"/>
  <c r="DY125" i="24"/>
  <c r="DU125" i="24"/>
  <c r="DT125" i="24"/>
  <c r="DS125" i="24"/>
  <c r="FV125" i="24" s="1"/>
  <c r="DR125" i="24"/>
  <c r="FT125" i="24" s="1"/>
  <c r="DQ125" i="24"/>
  <c r="DP125" i="24"/>
  <c r="DO125" i="24"/>
  <c r="DN125" i="24"/>
  <c r="DM125" i="24"/>
  <c r="DL125" i="24"/>
  <c r="DK125" i="24"/>
  <c r="DJ125" i="24"/>
  <c r="DI125" i="24"/>
  <c r="DH125" i="24"/>
  <c r="DG125" i="24"/>
  <c r="DF125" i="24"/>
  <c r="DE125" i="24"/>
  <c r="DD125" i="24"/>
  <c r="DC125" i="24"/>
  <c r="DB125" i="24"/>
  <c r="DA125" i="24"/>
  <c r="CZ125" i="24"/>
  <c r="CY125" i="24"/>
  <c r="CX125" i="24"/>
  <c r="CW125" i="24"/>
  <c r="CV125" i="24"/>
  <c r="CU125" i="24"/>
  <c r="CT125" i="24"/>
  <c r="CS125" i="24"/>
  <c r="CR125" i="24"/>
  <c r="CQ125" i="24"/>
  <c r="CP125" i="24"/>
  <c r="CO125" i="24"/>
  <c r="CN125" i="24"/>
  <c r="CM125" i="24"/>
  <c r="CL125" i="24"/>
  <c r="CK125" i="24"/>
  <c r="CJ125" i="24"/>
  <c r="CI125" i="24"/>
  <c r="CG125" i="24"/>
  <c r="BQ125" i="24"/>
  <c r="BP125" i="24"/>
  <c r="BO125" i="24"/>
  <c r="BN125" i="24"/>
  <c r="BM125" i="24"/>
  <c r="BL125" i="24"/>
  <c r="BK125" i="24"/>
  <c r="BJ125" i="24"/>
  <c r="BI125" i="24"/>
  <c r="BH125" i="24"/>
  <c r="BG125" i="24"/>
  <c r="BF125" i="24"/>
  <c r="BE125" i="24"/>
  <c r="BD125" i="24"/>
  <c r="BC125" i="24"/>
  <c r="BB125" i="24"/>
  <c r="BA125" i="24"/>
  <c r="AZ125" i="24"/>
  <c r="AY125" i="24"/>
  <c r="AW125" i="24"/>
  <c r="AS125" i="24"/>
  <c r="AR125" i="24"/>
  <c r="AN125" i="24"/>
  <c r="AM125" i="24"/>
  <c r="AE125" i="24"/>
  <c r="W125" i="24"/>
  <c r="V125" i="24" s="1"/>
  <c r="U125" i="24"/>
  <c r="T125" i="24"/>
  <c r="S125" i="24"/>
  <c r="R125" i="24"/>
  <c r="P125" i="24"/>
  <c r="O125" i="24"/>
  <c r="N125" i="24"/>
  <c r="M125" i="24"/>
  <c r="K125" i="24"/>
  <c r="J125" i="24"/>
  <c r="I125" i="24"/>
  <c r="H125" i="24"/>
  <c r="G125" i="24"/>
  <c r="A125" i="24"/>
  <c r="CE125" i="24" s="1"/>
  <c r="FS124" i="24"/>
  <c r="FP124" i="24"/>
  <c r="FO124" i="24"/>
  <c r="FJ124" i="24"/>
  <c r="FI124" i="24"/>
  <c r="FH124" i="24"/>
  <c r="FC124" i="24"/>
  <c r="FF124" i="24" s="1"/>
  <c r="FA124" i="24"/>
  <c r="EZ124" i="24"/>
  <c r="EX124" i="24"/>
  <c r="FG124" i="24" s="1"/>
  <c r="EW124" i="24"/>
  <c r="EO124" i="24"/>
  <c r="FE124" i="24" s="1"/>
  <c r="EN124" i="24"/>
  <c r="EM124" i="24"/>
  <c r="EL124" i="24"/>
  <c r="EK124" i="24"/>
  <c r="EJ124" i="24"/>
  <c r="EI124" i="24"/>
  <c r="EH124" i="24"/>
  <c r="EG124" i="24"/>
  <c r="EF124" i="24"/>
  <c r="EE124" i="24"/>
  <c r="ED124" i="24"/>
  <c r="EC124" i="24"/>
  <c r="EB124" i="24"/>
  <c r="EA124" i="24"/>
  <c r="DZ124" i="24"/>
  <c r="DY124" i="24"/>
  <c r="DU124" i="24"/>
  <c r="DT124" i="24"/>
  <c r="DS124" i="24"/>
  <c r="FV124" i="24" s="1"/>
  <c r="DR124" i="24"/>
  <c r="DQ124" i="24"/>
  <c r="DP124" i="24"/>
  <c r="DO124" i="24"/>
  <c r="DN124" i="24"/>
  <c r="DM124" i="24"/>
  <c r="DL124" i="24"/>
  <c r="DK124" i="24"/>
  <c r="DJ124" i="24"/>
  <c r="DI124" i="24"/>
  <c r="DH124" i="24"/>
  <c r="DG124" i="24"/>
  <c r="DF124" i="24"/>
  <c r="DE124" i="24"/>
  <c r="DD124" i="24"/>
  <c r="DC124" i="24"/>
  <c r="DB124" i="24"/>
  <c r="DA124" i="24"/>
  <c r="CZ124" i="24"/>
  <c r="CY124" i="24"/>
  <c r="CX124" i="24"/>
  <c r="CW124" i="24"/>
  <c r="CV124" i="24"/>
  <c r="CU124" i="24"/>
  <c r="CT124" i="24"/>
  <c r="CS124" i="24"/>
  <c r="CR124" i="24"/>
  <c r="CQ124" i="24"/>
  <c r="CP124" i="24"/>
  <c r="CO124" i="24"/>
  <c r="CN124" i="24"/>
  <c r="CM124" i="24"/>
  <c r="CL124" i="24"/>
  <c r="CK124" i="24"/>
  <c r="CJ124" i="24"/>
  <c r="CI124" i="24"/>
  <c r="CG124" i="24"/>
  <c r="BQ124" i="24"/>
  <c r="BP124" i="24"/>
  <c r="BO124" i="24"/>
  <c r="BN124" i="24"/>
  <c r="BM124" i="24"/>
  <c r="BL124" i="24"/>
  <c r="BK124" i="24"/>
  <c r="BJ124" i="24"/>
  <c r="BI124" i="24"/>
  <c r="BH124" i="24"/>
  <c r="BG124" i="24"/>
  <c r="BF124" i="24"/>
  <c r="BE124" i="24"/>
  <c r="BD124" i="24"/>
  <c r="BC124" i="24"/>
  <c r="BB124" i="24"/>
  <c r="BA124" i="24"/>
  <c r="AZ124" i="24"/>
  <c r="AY124" i="24"/>
  <c r="AW124" i="24"/>
  <c r="AS124" i="24"/>
  <c r="AR124" i="24"/>
  <c r="AN124" i="24"/>
  <c r="AM124" i="24"/>
  <c r="AE124" i="24"/>
  <c r="W124" i="24"/>
  <c r="V124" i="24" s="1"/>
  <c r="U124" i="24"/>
  <c r="T124" i="24"/>
  <c r="S124" i="24"/>
  <c r="R124" i="24"/>
  <c r="P124" i="24"/>
  <c r="O124" i="24"/>
  <c r="N124" i="24"/>
  <c r="M124" i="24"/>
  <c r="K124" i="24"/>
  <c r="J124" i="24"/>
  <c r="I124" i="24"/>
  <c r="H124" i="24"/>
  <c r="G124" i="24"/>
  <c r="A124" i="24"/>
  <c r="FR124" i="24" s="1"/>
  <c r="FS123" i="24"/>
  <c r="FP123" i="24"/>
  <c r="FO123" i="24"/>
  <c r="FJ123" i="24"/>
  <c r="FI123" i="24"/>
  <c r="FH123" i="24"/>
  <c r="FC123" i="24"/>
  <c r="FF123" i="24" s="1"/>
  <c r="FA123" i="24"/>
  <c r="EZ123" i="24"/>
  <c r="EX123" i="24"/>
  <c r="FG123" i="24" s="1"/>
  <c r="EW123" i="24"/>
  <c r="EO123" i="24"/>
  <c r="FE123" i="24" s="1"/>
  <c r="EN123" i="24"/>
  <c r="EM123" i="24"/>
  <c r="EL123" i="24"/>
  <c r="EK123" i="24"/>
  <c r="EJ123" i="24"/>
  <c r="EI123" i="24"/>
  <c r="EH123" i="24"/>
  <c r="EG123" i="24"/>
  <c r="EF123" i="24"/>
  <c r="EE123" i="24"/>
  <c r="ED123" i="24"/>
  <c r="EC123" i="24"/>
  <c r="EB123" i="24"/>
  <c r="EA123" i="24"/>
  <c r="DZ123" i="24"/>
  <c r="DY123" i="24"/>
  <c r="DU123" i="24"/>
  <c r="DT123" i="24"/>
  <c r="DS123" i="24"/>
  <c r="FV123" i="24" s="1"/>
  <c r="DR123" i="24"/>
  <c r="FT123" i="24" s="1"/>
  <c r="DQ123" i="24"/>
  <c r="DP123" i="24"/>
  <c r="DO123" i="24"/>
  <c r="DN123" i="24"/>
  <c r="DM123" i="24"/>
  <c r="DL123" i="24"/>
  <c r="DK123" i="24"/>
  <c r="DJ123" i="24"/>
  <c r="DI123" i="24"/>
  <c r="DH123" i="24"/>
  <c r="DG123" i="24"/>
  <c r="DF123" i="24"/>
  <c r="DE123" i="24"/>
  <c r="DD123" i="24"/>
  <c r="DC123" i="24"/>
  <c r="DB123" i="24"/>
  <c r="DA123" i="24"/>
  <c r="CZ123" i="24"/>
  <c r="CY123" i="24"/>
  <c r="CX123" i="24"/>
  <c r="CW123" i="24"/>
  <c r="CV123" i="24"/>
  <c r="CU123" i="24"/>
  <c r="CT123" i="24"/>
  <c r="CS123" i="24"/>
  <c r="CR123" i="24"/>
  <c r="CQ123" i="24"/>
  <c r="CP123" i="24"/>
  <c r="CO123" i="24"/>
  <c r="CN123" i="24"/>
  <c r="CM123" i="24"/>
  <c r="CL123" i="24"/>
  <c r="CK123" i="24"/>
  <c r="CJ123" i="24"/>
  <c r="CI123" i="24"/>
  <c r="CG123" i="24"/>
  <c r="BQ123" i="24"/>
  <c r="BP123" i="24"/>
  <c r="BO123" i="24"/>
  <c r="BN123" i="24"/>
  <c r="BM123" i="24"/>
  <c r="BL123" i="24"/>
  <c r="BK123" i="24"/>
  <c r="BJ123" i="24"/>
  <c r="BI123" i="24"/>
  <c r="BH123" i="24"/>
  <c r="BG123" i="24"/>
  <c r="BF123" i="24"/>
  <c r="BE123" i="24"/>
  <c r="BD123" i="24"/>
  <c r="BC123" i="24"/>
  <c r="BB123" i="24"/>
  <c r="BA123" i="24"/>
  <c r="AZ123" i="24"/>
  <c r="AY123" i="24"/>
  <c r="AW123" i="24"/>
  <c r="AS123" i="24"/>
  <c r="AR123" i="24"/>
  <c r="AN123" i="24"/>
  <c r="AM123" i="24"/>
  <c r="AE123" i="24"/>
  <c r="W123" i="24"/>
  <c r="V123" i="24" s="1"/>
  <c r="U123" i="24"/>
  <c r="T123" i="24"/>
  <c r="S123" i="24"/>
  <c r="R123" i="24"/>
  <c r="P123" i="24"/>
  <c r="O123" i="24"/>
  <c r="N123" i="24"/>
  <c r="M123" i="24"/>
  <c r="K123" i="24"/>
  <c r="J123" i="24"/>
  <c r="I123" i="24"/>
  <c r="H123" i="24"/>
  <c r="G123" i="24"/>
  <c r="A123" i="24"/>
  <c r="FR123" i="24" s="1"/>
  <c r="FS122" i="24"/>
  <c r="FP122" i="24"/>
  <c r="FO122" i="24"/>
  <c r="FJ122" i="24"/>
  <c r="FI122" i="24"/>
  <c r="FH122" i="24"/>
  <c r="FC122" i="24"/>
  <c r="FF122" i="24" s="1"/>
  <c r="FA122" i="24"/>
  <c r="EZ122" i="24"/>
  <c r="EX122" i="24"/>
  <c r="FG122" i="24" s="1"/>
  <c r="EW122" i="24"/>
  <c r="EO122" i="24"/>
  <c r="FE122" i="24" s="1"/>
  <c r="EN122" i="24"/>
  <c r="EM122" i="24"/>
  <c r="EL122" i="24"/>
  <c r="EK122" i="24"/>
  <c r="EJ122" i="24"/>
  <c r="EI122" i="24"/>
  <c r="EH122" i="24"/>
  <c r="EG122" i="24"/>
  <c r="EF122" i="24"/>
  <c r="EE122" i="24"/>
  <c r="ED122" i="24"/>
  <c r="EC122" i="24"/>
  <c r="EB122" i="24"/>
  <c r="EA122" i="24"/>
  <c r="DZ122" i="24"/>
  <c r="DY122" i="24"/>
  <c r="DU122" i="24"/>
  <c r="DT122" i="24"/>
  <c r="DS122" i="24"/>
  <c r="FV122" i="24" s="1"/>
  <c r="DR122" i="24"/>
  <c r="FT122" i="24" s="1"/>
  <c r="DQ122" i="24"/>
  <c r="DP122" i="24"/>
  <c r="DO122" i="24"/>
  <c r="DN122" i="24"/>
  <c r="DM122" i="24"/>
  <c r="DL122" i="24"/>
  <c r="DK122" i="24"/>
  <c r="DJ122" i="24"/>
  <c r="DI122" i="24"/>
  <c r="DH122" i="24"/>
  <c r="DG122" i="24"/>
  <c r="DF122" i="24"/>
  <c r="DE122" i="24"/>
  <c r="DD122" i="24"/>
  <c r="DC122" i="24"/>
  <c r="DB122" i="24"/>
  <c r="DA122" i="24"/>
  <c r="CZ122" i="24"/>
  <c r="CY122" i="24"/>
  <c r="CX122" i="24"/>
  <c r="CW122" i="24"/>
  <c r="CV122" i="24"/>
  <c r="CU122" i="24"/>
  <c r="CT122" i="24"/>
  <c r="CS122" i="24"/>
  <c r="CR122" i="24"/>
  <c r="CQ122" i="24"/>
  <c r="CP122" i="24"/>
  <c r="CO122" i="24"/>
  <c r="CN122" i="24"/>
  <c r="CM122" i="24"/>
  <c r="CL122" i="24"/>
  <c r="CK122" i="24"/>
  <c r="CJ122" i="24"/>
  <c r="CI122" i="24"/>
  <c r="CG122" i="24"/>
  <c r="BQ122" i="24"/>
  <c r="BP122" i="24"/>
  <c r="BO122" i="24"/>
  <c r="BN122" i="24"/>
  <c r="BM122" i="24"/>
  <c r="BL122" i="24"/>
  <c r="BK122" i="24"/>
  <c r="BJ122" i="24"/>
  <c r="BI122" i="24"/>
  <c r="BH122" i="24"/>
  <c r="BG122" i="24"/>
  <c r="BF122" i="24"/>
  <c r="BE122" i="24"/>
  <c r="BD122" i="24"/>
  <c r="BC122" i="24"/>
  <c r="BB122" i="24"/>
  <c r="BA122" i="24"/>
  <c r="AZ122" i="24"/>
  <c r="AY122" i="24"/>
  <c r="AW122" i="24"/>
  <c r="AS122" i="24"/>
  <c r="AR122" i="24"/>
  <c r="AN122" i="24"/>
  <c r="AM122" i="24"/>
  <c r="AE122" i="24"/>
  <c r="W122" i="24"/>
  <c r="V122" i="24" s="1"/>
  <c r="U122" i="24"/>
  <c r="T122" i="24"/>
  <c r="S122" i="24"/>
  <c r="R122" i="24"/>
  <c r="P122" i="24"/>
  <c r="O122" i="24"/>
  <c r="N122" i="24"/>
  <c r="M122" i="24"/>
  <c r="K122" i="24"/>
  <c r="J122" i="24"/>
  <c r="I122" i="24"/>
  <c r="H122" i="24"/>
  <c r="G122" i="24"/>
  <c r="A122" i="24"/>
  <c r="FR122" i="24" s="1"/>
  <c r="FS121" i="24"/>
  <c r="FP121" i="24"/>
  <c r="FO121" i="24"/>
  <c r="FJ121" i="24"/>
  <c r="FI121" i="24"/>
  <c r="FH121" i="24"/>
  <c r="FC121" i="24"/>
  <c r="FF121" i="24" s="1"/>
  <c r="FA121" i="24"/>
  <c r="EZ121" i="24"/>
  <c r="EX121" i="24"/>
  <c r="FG121" i="24" s="1"/>
  <c r="EW121" i="24"/>
  <c r="EO121" i="24"/>
  <c r="FE121" i="24" s="1"/>
  <c r="EN121" i="24"/>
  <c r="EM121" i="24"/>
  <c r="EL121" i="24"/>
  <c r="EK121" i="24"/>
  <c r="EJ121" i="24"/>
  <c r="EI121" i="24"/>
  <c r="EH121" i="24"/>
  <c r="EG121" i="24"/>
  <c r="EF121" i="24"/>
  <c r="EE121" i="24"/>
  <c r="ED121" i="24"/>
  <c r="EC121" i="24"/>
  <c r="EB121" i="24"/>
  <c r="EA121" i="24"/>
  <c r="DZ121" i="24"/>
  <c r="DY121" i="24"/>
  <c r="DU121" i="24"/>
  <c r="DT121" i="24"/>
  <c r="DS121" i="24"/>
  <c r="FV121" i="24" s="1"/>
  <c r="DR121" i="24"/>
  <c r="FT121" i="24" s="1"/>
  <c r="DQ121" i="24"/>
  <c r="DP121" i="24"/>
  <c r="DO121" i="24"/>
  <c r="DN121" i="24"/>
  <c r="DM121" i="24"/>
  <c r="DL121" i="24"/>
  <c r="DK121" i="24"/>
  <c r="DJ121" i="24"/>
  <c r="DI121" i="24"/>
  <c r="DH121" i="24"/>
  <c r="DG121" i="24"/>
  <c r="DF121" i="24"/>
  <c r="DE121" i="24"/>
  <c r="DD121" i="24"/>
  <c r="DC121" i="24"/>
  <c r="DB121" i="24"/>
  <c r="DA121" i="24"/>
  <c r="CZ121" i="24"/>
  <c r="CY121" i="24"/>
  <c r="CX121" i="24"/>
  <c r="CW121" i="24"/>
  <c r="CV121" i="24"/>
  <c r="CU121" i="24"/>
  <c r="CT121" i="24"/>
  <c r="CS121" i="24"/>
  <c r="CR121" i="24"/>
  <c r="CQ121" i="24"/>
  <c r="CP121" i="24"/>
  <c r="CO121" i="24"/>
  <c r="CN121" i="24"/>
  <c r="CM121" i="24"/>
  <c r="CL121" i="24"/>
  <c r="CK121" i="24"/>
  <c r="CJ121" i="24"/>
  <c r="CI121" i="24"/>
  <c r="CG121" i="24"/>
  <c r="BQ121" i="24"/>
  <c r="BP121" i="24"/>
  <c r="BO121" i="24"/>
  <c r="BN121" i="24"/>
  <c r="BM121" i="24"/>
  <c r="BL121" i="24"/>
  <c r="BK121" i="24"/>
  <c r="BJ121" i="24"/>
  <c r="BI121" i="24"/>
  <c r="BH121" i="24"/>
  <c r="BG121" i="24"/>
  <c r="BF121" i="24"/>
  <c r="BE121" i="24"/>
  <c r="BD121" i="24"/>
  <c r="BC121" i="24"/>
  <c r="BB121" i="24"/>
  <c r="BA121" i="24"/>
  <c r="AZ121" i="24"/>
  <c r="AY121" i="24"/>
  <c r="AW121" i="24"/>
  <c r="AS121" i="24"/>
  <c r="AR121" i="24"/>
  <c r="AN121" i="24"/>
  <c r="AM121" i="24"/>
  <c r="AE121" i="24"/>
  <c r="W121" i="24"/>
  <c r="V121" i="24" s="1"/>
  <c r="U121" i="24"/>
  <c r="T121" i="24"/>
  <c r="S121" i="24"/>
  <c r="R121" i="24"/>
  <c r="P121" i="24"/>
  <c r="O121" i="24"/>
  <c r="N121" i="24"/>
  <c r="M121" i="24"/>
  <c r="K121" i="24"/>
  <c r="J121" i="24"/>
  <c r="I121" i="24"/>
  <c r="H121" i="24"/>
  <c r="G121" i="24"/>
  <c r="A121" i="24"/>
  <c r="CE121" i="24" s="1"/>
  <c r="FS120" i="24"/>
  <c r="FP120" i="24"/>
  <c r="FO120" i="24"/>
  <c r="FJ120" i="24"/>
  <c r="FI120" i="24"/>
  <c r="FH120" i="24"/>
  <c r="FC120" i="24"/>
  <c r="FF120" i="24" s="1"/>
  <c r="FA120" i="24"/>
  <c r="EZ120" i="24"/>
  <c r="EX120" i="24"/>
  <c r="FG120" i="24" s="1"/>
  <c r="EW120" i="24"/>
  <c r="EO120" i="24"/>
  <c r="FE120" i="24" s="1"/>
  <c r="EN120" i="24"/>
  <c r="EM120" i="24"/>
  <c r="EL120" i="24"/>
  <c r="EK120" i="24"/>
  <c r="EJ120" i="24"/>
  <c r="EI120" i="24"/>
  <c r="EH120" i="24"/>
  <c r="EG120" i="24"/>
  <c r="EF120" i="24"/>
  <c r="EE120" i="24"/>
  <c r="ED120" i="24"/>
  <c r="EC120" i="24"/>
  <c r="EB120" i="24"/>
  <c r="EA120" i="24"/>
  <c r="DZ120" i="24"/>
  <c r="DY120" i="24"/>
  <c r="DU120" i="24"/>
  <c r="DT120" i="24"/>
  <c r="DS120" i="24"/>
  <c r="FV120" i="24" s="1"/>
  <c r="DR120" i="24"/>
  <c r="DQ120" i="24"/>
  <c r="DP120" i="24"/>
  <c r="DO120" i="24"/>
  <c r="DN120" i="24"/>
  <c r="DM120" i="24"/>
  <c r="DL120" i="24"/>
  <c r="DK120" i="24"/>
  <c r="DJ120" i="24"/>
  <c r="DI120" i="24"/>
  <c r="DH120" i="24"/>
  <c r="DG120" i="24"/>
  <c r="DF120" i="24"/>
  <c r="DE120" i="24"/>
  <c r="DD120" i="24"/>
  <c r="DC120" i="24"/>
  <c r="DB120" i="24"/>
  <c r="DA120" i="24"/>
  <c r="CZ120" i="24"/>
  <c r="CY120" i="24"/>
  <c r="CX120" i="24"/>
  <c r="CW120" i="24"/>
  <c r="CV120" i="24"/>
  <c r="CU120" i="24"/>
  <c r="CT120" i="24"/>
  <c r="CS120" i="24"/>
  <c r="CR120" i="24"/>
  <c r="CQ120" i="24"/>
  <c r="CP120" i="24"/>
  <c r="CO120" i="24"/>
  <c r="CN120" i="24"/>
  <c r="CM120" i="24"/>
  <c r="CL120" i="24"/>
  <c r="CK120" i="24"/>
  <c r="CJ120" i="24"/>
  <c r="CI120" i="24"/>
  <c r="CG120" i="24"/>
  <c r="BQ120" i="24"/>
  <c r="BP120" i="24"/>
  <c r="BO120" i="24"/>
  <c r="BN120" i="24"/>
  <c r="BM120" i="24"/>
  <c r="BL120" i="24"/>
  <c r="BK120" i="24"/>
  <c r="BJ120" i="24"/>
  <c r="BI120" i="24"/>
  <c r="BH120" i="24"/>
  <c r="BG120" i="24"/>
  <c r="BF120" i="24"/>
  <c r="BE120" i="24"/>
  <c r="BD120" i="24"/>
  <c r="BC120" i="24"/>
  <c r="BB120" i="24"/>
  <c r="BA120" i="24"/>
  <c r="AZ120" i="24"/>
  <c r="AY120" i="24"/>
  <c r="AW120" i="24"/>
  <c r="AS120" i="24"/>
  <c r="AR120" i="24"/>
  <c r="AN120" i="24"/>
  <c r="AM120" i="24"/>
  <c r="AE120" i="24"/>
  <c r="W120" i="24"/>
  <c r="V120" i="24" s="1"/>
  <c r="U120" i="24"/>
  <c r="T120" i="24"/>
  <c r="S120" i="24"/>
  <c r="R120" i="24"/>
  <c r="P120" i="24"/>
  <c r="O120" i="24"/>
  <c r="N120" i="24"/>
  <c r="M120" i="24"/>
  <c r="K120" i="24"/>
  <c r="J120" i="24"/>
  <c r="I120" i="24"/>
  <c r="H120" i="24"/>
  <c r="G120" i="24"/>
  <c r="A120" i="24"/>
  <c r="FR120" i="24" s="1"/>
  <c r="FS119" i="24"/>
  <c r="FP119" i="24"/>
  <c r="FO119" i="24"/>
  <c r="FJ119" i="24"/>
  <c r="FI119" i="24"/>
  <c r="FH119" i="24"/>
  <c r="FC119" i="24"/>
  <c r="FF119" i="24" s="1"/>
  <c r="FA119" i="24"/>
  <c r="EZ119" i="24"/>
  <c r="EX119" i="24"/>
  <c r="FG119" i="24" s="1"/>
  <c r="EW119" i="24"/>
  <c r="EO119" i="24"/>
  <c r="FE119" i="24" s="1"/>
  <c r="EN119" i="24"/>
  <c r="EM119" i="24"/>
  <c r="EL119" i="24"/>
  <c r="EK119" i="24"/>
  <c r="EJ119" i="24"/>
  <c r="EI119" i="24"/>
  <c r="EH119" i="24"/>
  <c r="EG119" i="24"/>
  <c r="EF119" i="24"/>
  <c r="EE119" i="24"/>
  <c r="ED119" i="24"/>
  <c r="EC119" i="24"/>
  <c r="EB119" i="24"/>
  <c r="EA119" i="24"/>
  <c r="DZ119" i="24"/>
  <c r="DY119" i="24"/>
  <c r="DU119" i="24"/>
  <c r="DT119" i="24"/>
  <c r="DS119" i="24"/>
  <c r="FV119" i="24" s="1"/>
  <c r="DR119" i="24"/>
  <c r="DQ119" i="24"/>
  <c r="DP119" i="24"/>
  <c r="DO119" i="24"/>
  <c r="DN119" i="24"/>
  <c r="DM119" i="24"/>
  <c r="DL119" i="24"/>
  <c r="DK119" i="24"/>
  <c r="DJ119" i="24"/>
  <c r="DI119" i="24"/>
  <c r="DH119" i="24"/>
  <c r="DG119" i="24"/>
  <c r="DF119" i="24"/>
  <c r="DE119" i="24"/>
  <c r="DD119" i="24"/>
  <c r="DC119" i="24"/>
  <c r="DB119" i="24"/>
  <c r="DA119" i="24"/>
  <c r="CZ119" i="24"/>
  <c r="CY119" i="24"/>
  <c r="CX119" i="24"/>
  <c r="CW119" i="24"/>
  <c r="CV119" i="24"/>
  <c r="CU119" i="24"/>
  <c r="CT119" i="24"/>
  <c r="CS119" i="24"/>
  <c r="CR119" i="24"/>
  <c r="CQ119" i="24"/>
  <c r="CP119" i="24"/>
  <c r="CO119" i="24"/>
  <c r="CN119" i="24"/>
  <c r="CM119" i="24"/>
  <c r="CL119" i="24"/>
  <c r="CK119" i="24"/>
  <c r="CJ119" i="24"/>
  <c r="CI119" i="24"/>
  <c r="CG119" i="24"/>
  <c r="BQ119" i="24"/>
  <c r="BP119" i="24"/>
  <c r="BO119" i="24"/>
  <c r="BN119" i="24"/>
  <c r="BM119" i="24"/>
  <c r="BL119" i="24"/>
  <c r="BK119" i="24"/>
  <c r="BJ119" i="24"/>
  <c r="BI119" i="24"/>
  <c r="BH119" i="24"/>
  <c r="BG119" i="24"/>
  <c r="BF119" i="24"/>
  <c r="BE119" i="24"/>
  <c r="BD119" i="24"/>
  <c r="BC119" i="24"/>
  <c r="BB119" i="24"/>
  <c r="BA119" i="24"/>
  <c r="AZ119" i="24"/>
  <c r="AY119" i="24"/>
  <c r="AW119" i="24"/>
  <c r="AS119" i="24"/>
  <c r="AR119" i="24"/>
  <c r="AN119" i="24"/>
  <c r="AM119" i="24"/>
  <c r="AE119" i="24"/>
  <c r="W119" i="24"/>
  <c r="V119" i="24" s="1"/>
  <c r="U119" i="24"/>
  <c r="T119" i="24"/>
  <c r="S119" i="24"/>
  <c r="R119" i="24"/>
  <c r="P119" i="24"/>
  <c r="O119" i="24"/>
  <c r="N119" i="24"/>
  <c r="M119" i="24"/>
  <c r="K119" i="24"/>
  <c r="J119" i="24"/>
  <c r="I119" i="24"/>
  <c r="H119" i="24"/>
  <c r="G119" i="24"/>
  <c r="A119" i="24"/>
  <c r="FQ119" i="24" s="1"/>
  <c r="FS118" i="24"/>
  <c r="FP118" i="24"/>
  <c r="FO118" i="24"/>
  <c r="FJ118" i="24"/>
  <c r="FI118" i="24"/>
  <c r="FH118" i="24"/>
  <c r="FG118" i="24"/>
  <c r="FC118" i="24"/>
  <c r="FF118" i="24" s="1"/>
  <c r="FA118" i="24"/>
  <c r="EZ118" i="24"/>
  <c r="EX118" i="24"/>
  <c r="EW118" i="24"/>
  <c r="EO118" i="24"/>
  <c r="FE118" i="24" s="1"/>
  <c r="EN118" i="24"/>
  <c r="EM118" i="24"/>
  <c r="EL118" i="24"/>
  <c r="EK118" i="24"/>
  <c r="EJ118" i="24"/>
  <c r="EI118" i="24"/>
  <c r="EH118" i="24"/>
  <c r="EG118" i="24"/>
  <c r="EF118" i="24"/>
  <c r="EE118" i="24"/>
  <c r="ED118" i="24"/>
  <c r="EC118" i="24"/>
  <c r="EB118" i="24"/>
  <c r="EA118" i="24"/>
  <c r="DZ118" i="24"/>
  <c r="DY118" i="24"/>
  <c r="DU118" i="24"/>
  <c r="DT118" i="24"/>
  <c r="DS118" i="24"/>
  <c r="FV118" i="24" s="1"/>
  <c r="DR118" i="24"/>
  <c r="DQ118" i="24"/>
  <c r="DP118" i="24"/>
  <c r="DO118" i="24"/>
  <c r="DN118" i="24"/>
  <c r="DM118" i="24"/>
  <c r="DL118" i="24"/>
  <c r="DK118" i="24"/>
  <c r="DJ118" i="24"/>
  <c r="DI118" i="24"/>
  <c r="DH118" i="24"/>
  <c r="DG118" i="24"/>
  <c r="DF118" i="24"/>
  <c r="DE118" i="24"/>
  <c r="DD118" i="24"/>
  <c r="DC118" i="24"/>
  <c r="DB118" i="24"/>
  <c r="DA118" i="24"/>
  <c r="CZ118" i="24"/>
  <c r="CY118" i="24"/>
  <c r="CX118" i="24"/>
  <c r="CW118" i="24"/>
  <c r="CV118" i="24"/>
  <c r="CU118" i="24"/>
  <c r="CT118" i="24"/>
  <c r="CS118" i="24"/>
  <c r="CR118" i="24"/>
  <c r="CQ118" i="24"/>
  <c r="CP118" i="24"/>
  <c r="CO118" i="24"/>
  <c r="CN118" i="24"/>
  <c r="CM118" i="24"/>
  <c r="CL118" i="24"/>
  <c r="CK118" i="24"/>
  <c r="CJ118" i="24"/>
  <c r="CI118" i="24"/>
  <c r="CG118" i="24"/>
  <c r="BQ118" i="24"/>
  <c r="BP118" i="24"/>
  <c r="BO118" i="24"/>
  <c r="BN118" i="24"/>
  <c r="BM118" i="24"/>
  <c r="BL118" i="24"/>
  <c r="BK118" i="24"/>
  <c r="BJ118" i="24"/>
  <c r="BI118" i="24"/>
  <c r="BH118" i="24"/>
  <c r="BG118" i="24"/>
  <c r="BF118" i="24"/>
  <c r="BE118" i="24"/>
  <c r="BD118" i="24"/>
  <c r="BC118" i="24"/>
  <c r="BB118" i="24"/>
  <c r="BA118" i="24"/>
  <c r="AZ118" i="24"/>
  <c r="AY118" i="24"/>
  <c r="AW118" i="24"/>
  <c r="AS118" i="24"/>
  <c r="AR118" i="24"/>
  <c r="AN118" i="24"/>
  <c r="AM118" i="24"/>
  <c r="AE118" i="24"/>
  <c r="W118" i="24"/>
  <c r="V118" i="24" s="1"/>
  <c r="U118" i="24"/>
  <c r="T118" i="24"/>
  <c r="S118" i="24"/>
  <c r="R118" i="24"/>
  <c r="P118" i="24"/>
  <c r="O118" i="24"/>
  <c r="N118" i="24"/>
  <c r="M118" i="24"/>
  <c r="K118" i="24"/>
  <c r="J118" i="24"/>
  <c r="I118" i="24"/>
  <c r="H118" i="24"/>
  <c r="G118" i="24"/>
  <c r="A118" i="24"/>
  <c r="CB118" i="24" s="1"/>
  <c r="FS117" i="24"/>
  <c r="FP117" i="24"/>
  <c r="FO117" i="24"/>
  <c r="FJ117" i="24"/>
  <c r="FI117" i="24"/>
  <c r="FH117" i="24"/>
  <c r="FC117" i="24"/>
  <c r="FF117" i="24" s="1"/>
  <c r="FA117" i="24"/>
  <c r="EZ117" i="24"/>
  <c r="EX117" i="24"/>
  <c r="FG117" i="24" s="1"/>
  <c r="EW117" i="24"/>
  <c r="EO117" i="24"/>
  <c r="FE117" i="24" s="1"/>
  <c r="EN117" i="24"/>
  <c r="EM117" i="24"/>
  <c r="EL117" i="24"/>
  <c r="EK117" i="24"/>
  <c r="EJ117" i="24"/>
  <c r="EI117" i="24"/>
  <c r="EH117" i="24"/>
  <c r="EG117" i="24"/>
  <c r="EF117" i="24"/>
  <c r="EE117" i="24"/>
  <c r="ED117" i="24"/>
  <c r="EC117" i="24"/>
  <c r="EB117" i="24"/>
  <c r="EA117" i="24"/>
  <c r="DZ117" i="24"/>
  <c r="DY117" i="24"/>
  <c r="DU117" i="24"/>
  <c r="DT117" i="24"/>
  <c r="DS117" i="24"/>
  <c r="FV117" i="24" s="1"/>
  <c r="DR117" i="24"/>
  <c r="FU117" i="24" s="1"/>
  <c r="DQ117" i="24"/>
  <c r="DP117" i="24"/>
  <c r="DO117" i="24"/>
  <c r="DN117" i="24"/>
  <c r="DM117" i="24"/>
  <c r="DL117" i="24"/>
  <c r="DK117" i="24"/>
  <c r="DJ117" i="24"/>
  <c r="DI117" i="24"/>
  <c r="DH117" i="24"/>
  <c r="DG117" i="24"/>
  <c r="DF117" i="24"/>
  <c r="DE117" i="24"/>
  <c r="DD117" i="24"/>
  <c r="DC117" i="24"/>
  <c r="DB117" i="24"/>
  <c r="DA117" i="24"/>
  <c r="CZ117" i="24"/>
  <c r="CY117" i="24"/>
  <c r="CX117" i="24"/>
  <c r="CW117" i="24"/>
  <c r="CV117" i="24"/>
  <c r="CU117" i="24"/>
  <c r="CT117" i="24"/>
  <c r="CS117" i="24"/>
  <c r="CR117" i="24"/>
  <c r="CQ117" i="24"/>
  <c r="CP117" i="24"/>
  <c r="CO117" i="24"/>
  <c r="CN117" i="24"/>
  <c r="CM117" i="24"/>
  <c r="CL117" i="24"/>
  <c r="CK117" i="24"/>
  <c r="CJ117" i="24"/>
  <c r="CI117" i="24"/>
  <c r="CG117" i="24"/>
  <c r="BQ117" i="24"/>
  <c r="BP117" i="24"/>
  <c r="BO117" i="24"/>
  <c r="BN117" i="24"/>
  <c r="BM117" i="24"/>
  <c r="BL117" i="24"/>
  <c r="BK117" i="24"/>
  <c r="BJ117" i="24"/>
  <c r="BI117" i="24"/>
  <c r="BH117" i="24"/>
  <c r="BG117" i="24"/>
  <c r="BF117" i="24"/>
  <c r="BE117" i="24"/>
  <c r="BD117" i="24"/>
  <c r="BC117" i="24"/>
  <c r="BB117" i="24"/>
  <c r="BA117" i="24"/>
  <c r="AZ117" i="24"/>
  <c r="AY117" i="24"/>
  <c r="AW117" i="24"/>
  <c r="AS117" i="24"/>
  <c r="AR117" i="24"/>
  <c r="AN117" i="24"/>
  <c r="AM117" i="24"/>
  <c r="AE117" i="24"/>
  <c r="W117" i="24"/>
  <c r="V117" i="24" s="1"/>
  <c r="U117" i="24"/>
  <c r="T117" i="24"/>
  <c r="S117" i="24"/>
  <c r="R117" i="24"/>
  <c r="P117" i="24"/>
  <c r="O117" i="24"/>
  <c r="N117" i="24"/>
  <c r="M117" i="24"/>
  <c r="K117" i="24"/>
  <c r="J117" i="24"/>
  <c r="I117" i="24"/>
  <c r="H117" i="24"/>
  <c r="G117" i="24"/>
  <c r="A117" i="24"/>
  <c r="CC117" i="24" s="1"/>
  <c r="FS116" i="24"/>
  <c r="FP116" i="24"/>
  <c r="FO116" i="24"/>
  <c r="FJ116" i="24"/>
  <c r="FI116" i="24"/>
  <c r="FH116" i="24"/>
  <c r="FC116" i="24"/>
  <c r="FF116" i="24" s="1"/>
  <c r="FA116" i="24"/>
  <c r="EZ116" i="24"/>
  <c r="EX116" i="24"/>
  <c r="FG116" i="24" s="1"/>
  <c r="EW116" i="24"/>
  <c r="EO116" i="24"/>
  <c r="FE116" i="24" s="1"/>
  <c r="EN116" i="24"/>
  <c r="EM116" i="24"/>
  <c r="EL116" i="24"/>
  <c r="EK116" i="24"/>
  <c r="EJ116" i="24"/>
  <c r="EI116" i="24"/>
  <c r="EH116" i="24"/>
  <c r="EG116" i="24"/>
  <c r="EF116" i="24"/>
  <c r="EE116" i="24"/>
  <c r="ED116" i="24"/>
  <c r="EC116" i="24"/>
  <c r="EB116" i="24"/>
  <c r="EA116" i="24"/>
  <c r="DZ116" i="24"/>
  <c r="DY116" i="24"/>
  <c r="DU116" i="24"/>
  <c r="DT116" i="24"/>
  <c r="DS116" i="24"/>
  <c r="FV116" i="24" s="1"/>
  <c r="DR116" i="24"/>
  <c r="FU116" i="24" s="1"/>
  <c r="DQ116" i="24"/>
  <c r="DP116" i="24"/>
  <c r="DO116" i="24"/>
  <c r="DN116" i="24"/>
  <c r="DM116" i="24"/>
  <c r="DL116" i="24"/>
  <c r="DK116" i="24"/>
  <c r="DJ116" i="24"/>
  <c r="DI116" i="24"/>
  <c r="DH116" i="24"/>
  <c r="DG116" i="24"/>
  <c r="DF116" i="24"/>
  <c r="DE116" i="24"/>
  <c r="DD116" i="24"/>
  <c r="DC116" i="24"/>
  <c r="DB116" i="24"/>
  <c r="DA116" i="24"/>
  <c r="CZ116" i="24"/>
  <c r="CY116" i="24"/>
  <c r="CX116" i="24"/>
  <c r="CW116" i="24"/>
  <c r="CV116" i="24"/>
  <c r="CU116" i="24"/>
  <c r="CT116" i="24"/>
  <c r="CS116" i="24"/>
  <c r="CR116" i="24"/>
  <c r="CQ116" i="24"/>
  <c r="CP116" i="24"/>
  <c r="CO116" i="24"/>
  <c r="CN116" i="24"/>
  <c r="CM116" i="24"/>
  <c r="CL116" i="24"/>
  <c r="CK116" i="24"/>
  <c r="CJ116" i="24"/>
  <c r="CI116" i="24"/>
  <c r="CG116" i="24"/>
  <c r="BQ116" i="24"/>
  <c r="BP116" i="24"/>
  <c r="BO116" i="24"/>
  <c r="BN116" i="24"/>
  <c r="BM116" i="24"/>
  <c r="BL116" i="24"/>
  <c r="BK116" i="24"/>
  <c r="BJ116" i="24"/>
  <c r="BI116" i="24"/>
  <c r="BH116" i="24"/>
  <c r="BG116" i="24"/>
  <c r="BF116" i="24"/>
  <c r="BE116" i="24"/>
  <c r="BD116" i="24"/>
  <c r="BC116" i="24"/>
  <c r="BB116" i="24"/>
  <c r="BA116" i="24"/>
  <c r="AZ116" i="24"/>
  <c r="AY116" i="24"/>
  <c r="AW116" i="24"/>
  <c r="AS116" i="24"/>
  <c r="AR116" i="24"/>
  <c r="AN116" i="24"/>
  <c r="AM116" i="24"/>
  <c r="AE116" i="24"/>
  <c r="W116" i="24"/>
  <c r="V116" i="24" s="1"/>
  <c r="U116" i="24"/>
  <c r="T116" i="24"/>
  <c r="S116" i="24"/>
  <c r="R116" i="24"/>
  <c r="P116" i="24"/>
  <c r="O116" i="24"/>
  <c r="N116" i="24"/>
  <c r="M116" i="24"/>
  <c r="K116" i="24"/>
  <c r="J116" i="24"/>
  <c r="I116" i="24"/>
  <c r="H116" i="24"/>
  <c r="G116" i="24"/>
  <c r="A116" i="24"/>
  <c r="CC116" i="24" s="1"/>
  <c r="FS115" i="24"/>
  <c r="FP115" i="24"/>
  <c r="FO115" i="24"/>
  <c r="FJ115" i="24"/>
  <c r="FI115" i="24"/>
  <c r="FH115" i="24"/>
  <c r="FC115" i="24"/>
  <c r="FF115" i="24" s="1"/>
  <c r="FA115" i="24"/>
  <c r="EZ115" i="24"/>
  <c r="EX115" i="24"/>
  <c r="FG115" i="24" s="1"/>
  <c r="EW115" i="24"/>
  <c r="EO115" i="24"/>
  <c r="FE115" i="24" s="1"/>
  <c r="EN115" i="24"/>
  <c r="EM115" i="24"/>
  <c r="EL115" i="24"/>
  <c r="EK115" i="24"/>
  <c r="EJ115" i="24"/>
  <c r="EI115" i="24"/>
  <c r="EH115" i="24"/>
  <c r="EG115" i="24"/>
  <c r="EF115" i="24"/>
  <c r="EE115" i="24"/>
  <c r="ED115" i="24"/>
  <c r="EC115" i="24"/>
  <c r="EB115" i="24"/>
  <c r="EA115" i="24"/>
  <c r="DZ115" i="24"/>
  <c r="DY115" i="24"/>
  <c r="DU115" i="24"/>
  <c r="DT115" i="24"/>
  <c r="DS115" i="24"/>
  <c r="FV115" i="24" s="1"/>
  <c r="DR115" i="24"/>
  <c r="FU115" i="24" s="1"/>
  <c r="DQ115" i="24"/>
  <c r="DP115" i="24"/>
  <c r="DO115" i="24"/>
  <c r="DN115" i="24"/>
  <c r="DM115" i="24"/>
  <c r="DL115" i="24"/>
  <c r="DK115" i="24"/>
  <c r="DJ115" i="24"/>
  <c r="DI115" i="24"/>
  <c r="DH115" i="24"/>
  <c r="DG115" i="24"/>
  <c r="DF115" i="24"/>
  <c r="DE115" i="24"/>
  <c r="DD115" i="24"/>
  <c r="DC115" i="24"/>
  <c r="DB115" i="24"/>
  <c r="DA115" i="24"/>
  <c r="CZ115" i="24"/>
  <c r="CY115" i="24"/>
  <c r="CX115" i="24"/>
  <c r="CW115" i="24"/>
  <c r="CV115" i="24"/>
  <c r="CU115" i="24"/>
  <c r="CT115" i="24"/>
  <c r="CS115" i="24"/>
  <c r="CR115" i="24"/>
  <c r="CQ115" i="24"/>
  <c r="CP115" i="24"/>
  <c r="CO115" i="24"/>
  <c r="CN115" i="24"/>
  <c r="CM115" i="24"/>
  <c r="CL115" i="24"/>
  <c r="CK115" i="24"/>
  <c r="CJ115" i="24"/>
  <c r="CI115" i="24"/>
  <c r="CG115" i="24"/>
  <c r="BQ115" i="24"/>
  <c r="BP115" i="24"/>
  <c r="BO115" i="24"/>
  <c r="BN115" i="24"/>
  <c r="BM115" i="24"/>
  <c r="BL115" i="24"/>
  <c r="BK115" i="24"/>
  <c r="BJ115" i="24"/>
  <c r="BI115" i="24"/>
  <c r="BH115" i="24"/>
  <c r="BG115" i="24"/>
  <c r="BF115" i="24"/>
  <c r="BE115" i="24"/>
  <c r="BD115" i="24"/>
  <c r="BC115" i="24"/>
  <c r="BB115" i="24"/>
  <c r="BA115" i="24"/>
  <c r="AZ115" i="24"/>
  <c r="AY115" i="24"/>
  <c r="AW115" i="24"/>
  <c r="AS115" i="24"/>
  <c r="AR115" i="24"/>
  <c r="AN115" i="24"/>
  <c r="AM115" i="24"/>
  <c r="AE115" i="24"/>
  <c r="W115" i="24"/>
  <c r="V115" i="24" s="1"/>
  <c r="U115" i="24"/>
  <c r="T115" i="24"/>
  <c r="S115" i="24"/>
  <c r="R115" i="24"/>
  <c r="P115" i="24"/>
  <c r="O115" i="24"/>
  <c r="N115" i="24"/>
  <c r="M115" i="24"/>
  <c r="K115" i="24"/>
  <c r="J115" i="24"/>
  <c r="I115" i="24"/>
  <c r="H115" i="24"/>
  <c r="G115" i="24"/>
  <c r="A115" i="24"/>
  <c r="CC115" i="24" s="1"/>
  <c r="FS114" i="24"/>
  <c r="FP114" i="24"/>
  <c r="FO114" i="24"/>
  <c r="FJ114" i="24"/>
  <c r="FI114" i="24"/>
  <c r="FH114" i="24"/>
  <c r="FC114" i="24"/>
  <c r="FF114" i="24" s="1"/>
  <c r="FA114" i="24"/>
  <c r="EZ114" i="24"/>
  <c r="EX114" i="24"/>
  <c r="FG114" i="24" s="1"/>
  <c r="EW114" i="24"/>
  <c r="EO114" i="24"/>
  <c r="FE114" i="24" s="1"/>
  <c r="EN114" i="24"/>
  <c r="EM114" i="24"/>
  <c r="EL114" i="24"/>
  <c r="EK114" i="24"/>
  <c r="EJ114" i="24"/>
  <c r="EI114" i="24"/>
  <c r="EH114" i="24"/>
  <c r="EG114" i="24"/>
  <c r="EF114" i="24"/>
  <c r="EE114" i="24"/>
  <c r="ED114" i="24"/>
  <c r="EC114" i="24"/>
  <c r="EB114" i="24"/>
  <c r="EA114" i="24"/>
  <c r="DZ114" i="24"/>
  <c r="DY114" i="24"/>
  <c r="DU114" i="24"/>
  <c r="DT114" i="24"/>
  <c r="DS114" i="24"/>
  <c r="FV114" i="24" s="1"/>
  <c r="DR114" i="24"/>
  <c r="FU114" i="24" s="1"/>
  <c r="DQ114" i="24"/>
  <c r="DP114" i="24"/>
  <c r="DO114" i="24"/>
  <c r="DN114" i="24"/>
  <c r="DM114" i="24"/>
  <c r="DL114" i="24"/>
  <c r="DK114" i="24"/>
  <c r="DJ114" i="24"/>
  <c r="DI114" i="24"/>
  <c r="DH114" i="24"/>
  <c r="DG114" i="24"/>
  <c r="DF114" i="24"/>
  <c r="DE114" i="24"/>
  <c r="DD114" i="24"/>
  <c r="DC114" i="24"/>
  <c r="DB114" i="24"/>
  <c r="DA114" i="24"/>
  <c r="CZ114" i="24"/>
  <c r="CY114" i="24"/>
  <c r="CX114" i="24"/>
  <c r="CW114" i="24"/>
  <c r="CV114" i="24"/>
  <c r="CU114" i="24"/>
  <c r="CT114" i="24"/>
  <c r="CS114" i="24"/>
  <c r="CR114" i="24"/>
  <c r="CQ114" i="24"/>
  <c r="CP114" i="24"/>
  <c r="CO114" i="24"/>
  <c r="CN114" i="24"/>
  <c r="CM114" i="24"/>
  <c r="CL114" i="24"/>
  <c r="CK114" i="24"/>
  <c r="CJ114" i="24"/>
  <c r="CI114" i="24"/>
  <c r="CG114" i="24"/>
  <c r="BQ114" i="24"/>
  <c r="BP114" i="24"/>
  <c r="BO114" i="24"/>
  <c r="BN114" i="24"/>
  <c r="BM114" i="24"/>
  <c r="BL114" i="24"/>
  <c r="BK114" i="24"/>
  <c r="BJ114" i="24"/>
  <c r="BI114" i="24"/>
  <c r="BH114" i="24"/>
  <c r="BG114" i="24"/>
  <c r="BF114" i="24"/>
  <c r="BE114" i="24"/>
  <c r="BD114" i="24"/>
  <c r="BC114" i="24"/>
  <c r="BB114" i="24"/>
  <c r="BA114" i="24"/>
  <c r="AZ114" i="24"/>
  <c r="AY114" i="24"/>
  <c r="AW114" i="24"/>
  <c r="AS114" i="24"/>
  <c r="AR114" i="24"/>
  <c r="AN114" i="24"/>
  <c r="AM114" i="24"/>
  <c r="AE114" i="24"/>
  <c r="W114" i="24"/>
  <c r="V114" i="24" s="1"/>
  <c r="U114" i="24"/>
  <c r="T114" i="24"/>
  <c r="S114" i="24"/>
  <c r="R114" i="24"/>
  <c r="P114" i="24"/>
  <c r="O114" i="24"/>
  <c r="N114" i="24"/>
  <c r="M114" i="24"/>
  <c r="K114" i="24"/>
  <c r="J114" i="24"/>
  <c r="I114" i="24"/>
  <c r="H114" i="24"/>
  <c r="G114" i="24"/>
  <c r="A114" i="24"/>
  <c r="CC114" i="24" s="1"/>
  <c r="FS113" i="24"/>
  <c r="FP113" i="24"/>
  <c r="FO113" i="24"/>
  <c r="FJ113" i="24"/>
  <c r="FI113" i="24"/>
  <c r="FH113" i="24"/>
  <c r="FC113" i="24"/>
  <c r="FF113" i="24" s="1"/>
  <c r="FA113" i="24"/>
  <c r="EZ113" i="24"/>
  <c r="EX113" i="24"/>
  <c r="FG113" i="24" s="1"/>
  <c r="EW113" i="24"/>
  <c r="EO113" i="24"/>
  <c r="FE113" i="24" s="1"/>
  <c r="EN113" i="24"/>
  <c r="EM113" i="24"/>
  <c r="EL113" i="24"/>
  <c r="EK113" i="24"/>
  <c r="EJ113" i="24"/>
  <c r="EI113" i="24"/>
  <c r="EH113" i="24"/>
  <c r="EG113" i="24"/>
  <c r="EF113" i="24"/>
  <c r="EE113" i="24"/>
  <c r="ED113" i="24"/>
  <c r="EC113" i="24"/>
  <c r="EB113" i="24"/>
  <c r="EA113" i="24"/>
  <c r="DZ113" i="24"/>
  <c r="DY113" i="24"/>
  <c r="DU113" i="24"/>
  <c r="DT113" i="24"/>
  <c r="DS113" i="24"/>
  <c r="FV113" i="24" s="1"/>
  <c r="DR113" i="24"/>
  <c r="FU113" i="24" s="1"/>
  <c r="DQ113" i="24"/>
  <c r="DP113" i="24"/>
  <c r="DO113" i="24"/>
  <c r="DN113" i="24"/>
  <c r="DM113" i="24"/>
  <c r="DL113" i="24"/>
  <c r="DK113" i="24"/>
  <c r="DJ113" i="24"/>
  <c r="DI113" i="24"/>
  <c r="DH113" i="24"/>
  <c r="DG113" i="24"/>
  <c r="DF113" i="24"/>
  <c r="DE113" i="24"/>
  <c r="DD113" i="24"/>
  <c r="DC113" i="24"/>
  <c r="DB113" i="24"/>
  <c r="DA113" i="24"/>
  <c r="CZ113" i="24"/>
  <c r="CY113" i="24"/>
  <c r="CX113" i="24"/>
  <c r="CW113" i="24"/>
  <c r="CV113" i="24"/>
  <c r="CU113" i="24"/>
  <c r="CT113" i="24"/>
  <c r="CS113" i="24"/>
  <c r="CR113" i="24"/>
  <c r="CQ113" i="24"/>
  <c r="CP113" i="24"/>
  <c r="CO113" i="24"/>
  <c r="CN113" i="24"/>
  <c r="CM113" i="24"/>
  <c r="CL113" i="24"/>
  <c r="CK113" i="24"/>
  <c r="CJ113" i="24"/>
  <c r="CI113" i="24"/>
  <c r="CG113" i="24"/>
  <c r="BQ113" i="24"/>
  <c r="BP113" i="24"/>
  <c r="BO113" i="24"/>
  <c r="BN113" i="24"/>
  <c r="BM113" i="24"/>
  <c r="BL113" i="24"/>
  <c r="BK113" i="24"/>
  <c r="BJ113" i="24"/>
  <c r="BI113" i="24"/>
  <c r="BH113" i="24"/>
  <c r="BG113" i="24"/>
  <c r="BF113" i="24"/>
  <c r="BE113" i="24"/>
  <c r="BD113" i="24"/>
  <c r="BC113" i="24"/>
  <c r="BB113" i="24"/>
  <c r="BA113" i="24"/>
  <c r="AZ113" i="24"/>
  <c r="AY113" i="24"/>
  <c r="AW113" i="24"/>
  <c r="AS113" i="24"/>
  <c r="AR113" i="24"/>
  <c r="AN113" i="24"/>
  <c r="AM113" i="24"/>
  <c r="AE113" i="24"/>
  <c r="W113" i="24"/>
  <c r="V113" i="24" s="1"/>
  <c r="U113" i="24"/>
  <c r="T113" i="24"/>
  <c r="S113" i="24"/>
  <c r="R113" i="24"/>
  <c r="P113" i="24"/>
  <c r="O113" i="24"/>
  <c r="N113" i="24"/>
  <c r="M113" i="24"/>
  <c r="K113" i="24"/>
  <c r="J113" i="24"/>
  <c r="I113" i="24"/>
  <c r="H113" i="24"/>
  <c r="G113" i="24"/>
  <c r="A113" i="24"/>
  <c r="CC113" i="24" s="1"/>
  <c r="FS112" i="24"/>
  <c r="FP112" i="24"/>
  <c r="FO112" i="24"/>
  <c r="FJ112" i="24"/>
  <c r="FI112" i="24"/>
  <c r="FH112" i="24"/>
  <c r="FC112" i="24"/>
  <c r="FF112" i="24" s="1"/>
  <c r="FA112" i="24"/>
  <c r="EZ112" i="24"/>
  <c r="EX112" i="24"/>
  <c r="FG112" i="24" s="1"/>
  <c r="EW112" i="24"/>
  <c r="EO112" i="24"/>
  <c r="FE112" i="24" s="1"/>
  <c r="EN112" i="24"/>
  <c r="EM112" i="24"/>
  <c r="EL112" i="24"/>
  <c r="EK112" i="24"/>
  <c r="EJ112" i="24"/>
  <c r="EI112" i="24"/>
  <c r="EH112" i="24"/>
  <c r="EG112" i="24"/>
  <c r="EF112" i="24"/>
  <c r="EE112" i="24"/>
  <c r="ED112" i="24"/>
  <c r="EC112" i="24"/>
  <c r="EB112" i="24"/>
  <c r="EA112" i="24"/>
  <c r="DZ112" i="24"/>
  <c r="DY112" i="24"/>
  <c r="DU112" i="24"/>
  <c r="DT112" i="24"/>
  <c r="DS112" i="24"/>
  <c r="FV112" i="24" s="1"/>
  <c r="DR112" i="24"/>
  <c r="FU112" i="24" s="1"/>
  <c r="DQ112" i="24"/>
  <c r="DP112" i="24"/>
  <c r="DO112" i="24"/>
  <c r="DN112" i="24"/>
  <c r="DM112" i="24"/>
  <c r="DL112" i="24"/>
  <c r="DK112" i="24"/>
  <c r="DJ112" i="24"/>
  <c r="DI112" i="24"/>
  <c r="DH112" i="24"/>
  <c r="DG112" i="24"/>
  <c r="DF112" i="24"/>
  <c r="DE112" i="24"/>
  <c r="DD112" i="24"/>
  <c r="DC112" i="24"/>
  <c r="DB112" i="24"/>
  <c r="DA112" i="24"/>
  <c r="CZ112" i="24"/>
  <c r="CY112" i="24"/>
  <c r="CX112" i="24"/>
  <c r="CW112" i="24"/>
  <c r="CV112" i="24"/>
  <c r="CU112" i="24"/>
  <c r="CT112" i="24"/>
  <c r="CS112" i="24"/>
  <c r="CR112" i="24"/>
  <c r="CQ112" i="24"/>
  <c r="CP112" i="24"/>
  <c r="CO112" i="24"/>
  <c r="CN112" i="24"/>
  <c r="CM112" i="24"/>
  <c r="CL112" i="24"/>
  <c r="CK112" i="24"/>
  <c r="CJ112" i="24"/>
  <c r="CI112" i="24"/>
  <c r="CG112" i="24"/>
  <c r="BQ112" i="24"/>
  <c r="BP112" i="24"/>
  <c r="BO112" i="24"/>
  <c r="BN112" i="24"/>
  <c r="BM112" i="24"/>
  <c r="BL112" i="24"/>
  <c r="BK112" i="24"/>
  <c r="BJ112" i="24"/>
  <c r="BI112" i="24"/>
  <c r="BH112" i="24"/>
  <c r="BG112" i="24"/>
  <c r="BF112" i="24"/>
  <c r="BE112" i="24"/>
  <c r="BD112" i="24"/>
  <c r="BC112" i="24"/>
  <c r="BB112" i="24"/>
  <c r="BA112" i="24"/>
  <c r="AZ112" i="24"/>
  <c r="AY112" i="24"/>
  <c r="AW112" i="24"/>
  <c r="AS112" i="24"/>
  <c r="AR112" i="24"/>
  <c r="AN112" i="24"/>
  <c r="AM112" i="24"/>
  <c r="AE112" i="24"/>
  <c r="W112" i="24"/>
  <c r="V112" i="24" s="1"/>
  <c r="U112" i="24"/>
  <c r="T112" i="24"/>
  <c r="S112" i="24"/>
  <c r="R112" i="24"/>
  <c r="P112" i="24"/>
  <c r="O112" i="24"/>
  <c r="N112" i="24"/>
  <c r="M112" i="24"/>
  <c r="K112" i="24"/>
  <c r="J112" i="24"/>
  <c r="I112" i="24"/>
  <c r="H112" i="24"/>
  <c r="G112" i="24"/>
  <c r="A112" i="24"/>
  <c r="AD112" i="24" s="1"/>
  <c r="FS111" i="24"/>
  <c r="FP111" i="24"/>
  <c r="FO111" i="24"/>
  <c r="FJ111" i="24"/>
  <c r="FI111" i="24"/>
  <c r="FH111" i="24"/>
  <c r="FC111" i="24"/>
  <c r="FF111" i="24" s="1"/>
  <c r="FA111" i="24"/>
  <c r="EZ111" i="24"/>
  <c r="EX111" i="24"/>
  <c r="FG111" i="24" s="1"/>
  <c r="EW111" i="24"/>
  <c r="EO111" i="24"/>
  <c r="FE111" i="24" s="1"/>
  <c r="EN111" i="24"/>
  <c r="EM111" i="24"/>
  <c r="EL111" i="24"/>
  <c r="EK111" i="24"/>
  <c r="EJ111" i="24"/>
  <c r="EI111" i="24"/>
  <c r="EH111" i="24"/>
  <c r="EG111" i="24"/>
  <c r="EF111" i="24"/>
  <c r="EE111" i="24"/>
  <c r="ED111" i="24"/>
  <c r="EC111" i="24"/>
  <c r="EB111" i="24"/>
  <c r="EA111" i="24"/>
  <c r="DZ111" i="24"/>
  <c r="DY111" i="24"/>
  <c r="DU111" i="24"/>
  <c r="DT111" i="24"/>
  <c r="DS111" i="24"/>
  <c r="FV111" i="24" s="1"/>
  <c r="DR111" i="24"/>
  <c r="FU111" i="24" s="1"/>
  <c r="DQ111" i="24"/>
  <c r="DP111" i="24"/>
  <c r="DO111" i="24"/>
  <c r="DN111" i="24"/>
  <c r="DM111" i="24"/>
  <c r="DL111" i="24"/>
  <c r="DK111" i="24"/>
  <c r="DJ111" i="24"/>
  <c r="DI111" i="24"/>
  <c r="DH111" i="24"/>
  <c r="DG111" i="24"/>
  <c r="DF111" i="24"/>
  <c r="DE111" i="24"/>
  <c r="DD111" i="24"/>
  <c r="DC111" i="24"/>
  <c r="DB111" i="24"/>
  <c r="DA111" i="24"/>
  <c r="CZ111" i="24"/>
  <c r="CY111" i="24"/>
  <c r="CX111" i="24"/>
  <c r="CW111" i="24"/>
  <c r="CV111" i="24"/>
  <c r="CU111" i="24"/>
  <c r="CT111" i="24"/>
  <c r="CS111" i="24"/>
  <c r="CR111" i="24"/>
  <c r="CQ111" i="24"/>
  <c r="CP111" i="24"/>
  <c r="CO111" i="24"/>
  <c r="CN111" i="24"/>
  <c r="CM111" i="24"/>
  <c r="CL111" i="24"/>
  <c r="CK111" i="24"/>
  <c r="CJ111" i="24"/>
  <c r="CI111" i="24"/>
  <c r="CG111" i="24"/>
  <c r="BQ111" i="24"/>
  <c r="BP111" i="24"/>
  <c r="BO111" i="24"/>
  <c r="BN111" i="24"/>
  <c r="BM111" i="24"/>
  <c r="BL111" i="24"/>
  <c r="BK111" i="24"/>
  <c r="BJ111" i="24"/>
  <c r="BI111" i="24"/>
  <c r="BH111" i="24"/>
  <c r="BG111" i="24"/>
  <c r="BF111" i="24"/>
  <c r="BE111" i="24"/>
  <c r="BD111" i="24"/>
  <c r="BC111" i="24"/>
  <c r="BB111" i="24"/>
  <c r="BA111" i="24"/>
  <c r="AZ111" i="24"/>
  <c r="AY111" i="24"/>
  <c r="AW111" i="24"/>
  <c r="AS111" i="24"/>
  <c r="AR111" i="24"/>
  <c r="AN111" i="24"/>
  <c r="AM111" i="24"/>
  <c r="AE111" i="24"/>
  <c r="W111" i="24"/>
  <c r="V111" i="24" s="1"/>
  <c r="U111" i="24"/>
  <c r="T111" i="24"/>
  <c r="S111" i="24"/>
  <c r="R111" i="24"/>
  <c r="P111" i="24"/>
  <c r="O111" i="24"/>
  <c r="N111" i="24"/>
  <c r="M111" i="24"/>
  <c r="K111" i="24"/>
  <c r="J111" i="24"/>
  <c r="I111" i="24"/>
  <c r="H111" i="24"/>
  <c r="G111" i="24"/>
  <c r="A111" i="24"/>
  <c r="BX111" i="24" s="1"/>
  <c r="FS110" i="24"/>
  <c r="FP110" i="24"/>
  <c r="FO110" i="24"/>
  <c r="FJ110" i="24"/>
  <c r="FI110" i="24"/>
  <c r="FH110" i="24"/>
  <c r="FC110" i="24"/>
  <c r="FF110" i="24" s="1"/>
  <c r="FA110" i="24"/>
  <c r="EZ110" i="24"/>
  <c r="EX110" i="24"/>
  <c r="FG110" i="24" s="1"/>
  <c r="EW110" i="24"/>
  <c r="EO110" i="24"/>
  <c r="FE110" i="24" s="1"/>
  <c r="EN110" i="24"/>
  <c r="EM110" i="24"/>
  <c r="EL110" i="24"/>
  <c r="EK110" i="24"/>
  <c r="EJ110" i="24"/>
  <c r="EI110" i="24"/>
  <c r="EH110" i="24"/>
  <c r="EG110" i="24"/>
  <c r="EF110" i="24"/>
  <c r="EE110" i="24"/>
  <c r="ED110" i="24"/>
  <c r="EC110" i="24"/>
  <c r="EB110" i="24"/>
  <c r="EA110" i="24"/>
  <c r="DZ110" i="24"/>
  <c r="DY110" i="24"/>
  <c r="DU110" i="24"/>
  <c r="DT110" i="24"/>
  <c r="DS110" i="24"/>
  <c r="FV110" i="24" s="1"/>
  <c r="DR110" i="24"/>
  <c r="FU110" i="24" s="1"/>
  <c r="DQ110" i="24"/>
  <c r="DP110" i="24"/>
  <c r="DO110" i="24"/>
  <c r="DN110" i="24"/>
  <c r="DM110" i="24"/>
  <c r="DL110" i="24"/>
  <c r="DK110" i="24"/>
  <c r="DJ110" i="24"/>
  <c r="DI110" i="24"/>
  <c r="DH110" i="24"/>
  <c r="DG110" i="24"/>
  <c r="DF110" i="24"/>
  <c r="DE110" i="24"/>
  <c r="DD110" i="24"/>
  <c r="DC110" i="24"/>
  <c r="DB110" i="24"/>
  <c r="DA110" i="24"/>
  <c r="CZ110" i="24"/>
  <c r="CY110" i="24"/>
  <c r="CX110" i="24"/>
  <c r="CW110" i="24"/>
  <c r="CV110" i="24"/>
  <c r="CU110" i="24"/>
  <c r="CT110" i="24"/>
  <c r="CS110" i="24"/>
  <c r="CR110" i="24"/>
  <c r="CQ110" i="24"/>
  <c r="CP110" i="24"/>
  <c r="CO110" i="24"/>
  <c r="CN110" i="24"/>
  <c r="CM110" i="24"/>
  <c r="CL110" i="24"/>
  <c r="CK110" i="24"/>
  <c r="CJ110" i="24"/>
  <c r="CI110" i="24"/>
  <c r="CG110" i="24"/>
  <c r="BQ110" i="24"/>
  <c r="BP110" i="24"/>
  <c r="BO110" i="24"/>
  <c r="BN110" i="24"/>
  <c r="BM110" i="24"/>
  <c r="BL110" i="24"/>
  <c r="BK110" i="24"/>
  <c r="BJ110" i="24"/>
  <c r="BI110" i="24"/>
  <c r="BH110" i="24"/>
  <c r="BG110" i="24"/>
  <c r="BF110" i="24"/>
  <c r="BE110" i="24"/>
  <c r="BD110" i="24"/>
  <c r="BC110" i="24"/>
  <c r="BB110" i="24"/>
  <c r="BA110" i="24"/>
  <c r="AZ110" i="24"/>
  <c r="AY110" i="24"/>
  <c r="AW110" i="24"/>
  <c r="AS110" i="24"/>
  <c r="AR110" i="24"/>
  <c r="AN110" i="24"/>
  <c r="AM110" i="24"/>
  <c r="AE110" i="24"/>
  <c r="W110" i="24"/>
  <c r="V110" i="24" s="1"/>
  <c r="U110" i="24"/>
  <c r="T110" i="24"/>
  <c r="S110" i="24"/>
  <c r="R110" i="24"/>
  <c r="P110" i="24"/>
  <c r="O110" i="24"/>
  <c r="N110" i="24"/>
  <c r="M110" i="24"/>
  <c r="K110" i="24"/>
  <c r="J110" i="24"/>
  <c r="I110" i="24"/>
  <c r="H110" i="24"/>
  <c r="G110" i="24"/>
  <c r="A110" i="24"/>
  <c r="BT110" i="24" s="1"/>
  <c r="FS109" i="24"/>
  <c r="FP109" i="24"/>
  <c r="FO109" i="24"/>
  <c r="FJ109" i="24"/>
  <c r="FI109" i="24"/>
  <c r="FH109" i="24"/>
  <c r="FC109" i="24"/>
  <c r="FF109" i="24" s="1"/>
  <c r="FA109" i="24"/>
  <c r="EZ109" i="24"/>
  <c r="EX109" i="24"/>
  <c r="FG109" i="24" s="1"/>
  <c r="EW109" i="24"/>
  <c r="EO109" i="24"/>
  <c r="FE109" i="24" s="1"/>
  <c r="EN109" i="24"/>
  <c r="EM109" i="24"/>
  <c r="EL109" i="24"/>
  <c r="EK109" i="24"/>
  <c r="EJ109" i="24"/>
  <c r="EI109" i="24"/>
  <c r="EH109" i="24"/>
  <c r="EG109" i="24"/>
  <c r="EF109" i="24"/>
  <c r="EE109" i="24"/>
  <c r="ED109" i="24"/>
  <c r="EC109" i="24"/>
  <c r="EB109" i="24"/>
  <c r="EA109" i="24"/>
  <c r="DZ109" i="24"/>
  <c r="DY109" i="24"/>
  <c r="DU109" i="24"/>
  <c r="DT109" i="24"/>
  <c r="DS109" i="24"/>
  <c r="FV109" i="24" s="1"/>
  <c r="DR109" i="24"/>
  <c r="FU109" i="24" s="1"/>
  <c r="DQ109" i="24"/>
  <c r="DP109" i="24"/>
  <c r="DO109" i="24"/>
  <c r="DN109" i="24"/>
  <c r="DM109" i="24"/>
  <c r="DL109" i="24"/>
  <c r="DK109" i="24"/>
  <c r="DJ109" i="24"/>
  <c r="DI109" i="24"/>
  <c r="DH109" i="24"/>
  <c r="DG109" i="24"/>
  <c r="DF109" i="24"/>
  <c r="DE109" i="24"/>
  <c r="DD109" i="24"/>
  <c r="DC109" i="24"/>
  <c r="DB109" i="24"/>
  <c r="DA109" i="24"/>
  <c r="CZ109" i="24"/>
  <c r="CY109" i="24"/>
  <c r="CX109" i="24"/>
  <c r="CW109" i="24"/>
  <c r="CV109" i="24"/>
  <c r="CU109" i="24"/>
  <c r="CT109" i="24"/>
  <c r="CS109" i="24"/>
  <c r="CR109" i="24"/>
  <c r="CQ109" i="24"/>
  <c r="CP109" i="24"/>
  <c r="CO109" i="24"/>
  <c r="CN109" i="24"/>
  <c r="CM109" i="24"/>
  <c r="CL109" i="24"/>
  <c r="CK109" i="24"/>
  <c r="CJ109" i="24"/>
  <c r="CI109" i="24"/>
  <c r="CG109" i="24"/>
  <c r="BQ109" i="24"/>
  <c r="BP109" i="24"/>
  <c r="BO109" i="24"/>
  <c r="BN109" i="24"/>
  <c r="BM109" i="24"/>
  <c r="BL109" i="24"/>
  <c r="BK109" i="24"/>
  <c r="BJ109" i="24"/>
  <c r="BI109" i="24"/>
  <c r="BH109" i="24"/>
  <c r="BG109" i="24"/>
  <c r="BF109" i="24"/>
  <c r="BE109" i="24"/>
  <c r="BD109" i="24"/>
  <c r="BC109" i="24"/>
  <c r="BB109" i="24"/>
  <c r="BA109" i="24"/>
  <c r="AZ109" i="24"/>
  <c r="AY109" i="24"/>
  <c r="AW109" i="24"/>
  <c r="AS109" i="24"/>
  <c r="AR109" i="24"/>
  <c r="AN109" i="24"/>
  <c r="AM109" i="24"/>
  <c r="AE109" i="24"/>
  <c r="W109" i="24"/>
  <c r="V109" i="24" s="1"/>
  <c r="U109" i="24"/>
  <c r="T109" i="24"/>
  <c r="S109" i="24"/>
  <c r="R109" i="24"/>
  <c r="P109" i="24"/>
  <c r="O109" i="24"/>
  <c r="N109" i="24"/>
  <c r="M109" i="24"/>
  <c r="K109" i="24"/>
  <c r="J109" i="24"/>
  <c r="I109" i="24"/>
  <c r="H109" i="24"/>
  <c r="G109" i="24"/>
  <c r="A109" i="24"/>
  <c r="FN109" i="24" s="1"/>
  <c r="FS108" i="24"/>
  <c r="FP108" i="24"/>
  <c r="FO108" i="24"/>
  <c r="FJ108" i="24"/>
  <c r="FI108" i="24"/>
  <c r="FH108" i="24"/>
  <c r="FG108" i="24"/>
  <c r="FC108" i="24"/>
  <c r="FF108" i="24" s="1"/>
  <c r="FA108" i="24"/>
  <c r="EZ108" i="24"/>
  <c r="EX108" i="24"/>
  <c r="EW108" i="24"/>
  <c r="EO108" i="24"/>
  <c r="FE108" i="24" s="1"/>
  <c r="EN108" i="24"/>
  <c r="EM108" i="24"/>
  <c r="EL108" i="24"/>
  <c r="EK108" i="24"/>
  <c r="EJ108" i="24"/>
  <c r="EI108" i="24"/>
  <c r="EH108" i="24"/>
  <c r="EG108" i="24"/>
  <c r="EF108" i="24"/>
  <c r="EE108" i="24"/>
  <c r="ED108" i="24"/>
  <c r="EC108" i="24"/>
  <c r="EB108" i="24"/>
  <c r="EA108" i="24"/>
  <c r="DZ108" i="24"/>
  <c r="DY108" i="24"/>
  <c r="DU108" i="24"/>
  <c r="DT108" i="24"/>
  <c r="DS108" i="24"/>
  <c r="FV108" i="24" s="1"/>
  <c r="DR108" i="24"/>
  <c r="FU108" i="24" s="1"/>
  <c r="DQ108" i="24"/>
  <c r="DP108" i="24"/>
  <c r="DO108" i="24"/>
  <c r="DN108" i="24"/>
  <c r="DM108" i="24"/>
  <c r="DL108" i="24"/>
  <c r="DK108" i="24"/>
  <c r="DJ108" i="24"/>
  <c r="DI108" i="24"/>
  <c r="DH108" i="24"/>
  <c r="DG108" i="24"/>
  <c r="DF108" i="24"/>
  <c r="DE108" i="24"/>
  <c r="DD108" i="24"/>
  <c r="DC108" i="24"/>
  <c r="DB108" i="24"/>
  <c r="DA108" i="24"/>
  <c r="CZ108" i="24"/>
  <c r="CY108" i="24"/>
  <c r="CX108" i="24"/>
  <c r="CW108" i="24"/>
  <c r="CV108" i="24"/>
  <c r="CU108" i="24"/>
  <c r="CT108" i="24"/>
  <c r="CS108" i="24"/>
  <c r="CR108" i="24"/>
  <c r="CQ108" i="24"/>
  <c r="CP108" i="24"/>
  <c r="CO108" i="24"/>
  <c r="CN108" i="24"/>
  <c r="CM108" i="24"/>
  <c r="CL108" i="24"/>
  <c r="CK108" i="24"/>
  <c r="CJ108" i="24"/>
  <c r="CI108" i="24"/>
  <c r="CG108" i="24"/>
  <c r="BQ108" i="24"/>
  <c r="BP108" i="24"/>
  <c r="BO108" i="24"/>
  <c r="BN108" i="24"/>
  <c r="BM108" i="24"/>
  <c r="BL108" i="24"/>
  <c r="BK108" i="24"/>
  <c r="BJ108" i="24"/>
  <c r="BI108" i="24"/>
  <c r="BH108" i="24"/>
  <c r="BG108" i="24"/>
  <c r="BF108" i="24"/>
  <c r="BE108" i="24"/>
  <c r="BD108" i="24"/>
  <c r="BC108" i="24"/>
  <c r="BB108" i="24"/>
  <c r="BA108" i="24"/>
  <c r="AZ108" i="24"/>
  <c r="AY108" i="24"/>
  <c r="AW108" i="24"/>
  <c r="AS108" i="24"/>
  <c r="AR108" i="24"/>
  <c r="AN108" i="24"/>
  <c r="AM108" i="24"/>
  <c r="AE108" i="24"/>
  <c r="W108" i="24"/>
  <c r="V108" i="24" s="1"/>
  <c r="U108" i="24"/>
  <c r="T108" i="24"/>
  <c r="S108" i="24"/>
  <c r="R108" i="24"/>
  <c r="P108" i="24"/>
  <c r="O108" i="24"/>
  <c r="N108" i="24"/>
  <c r="M108" i="24"/>
  <c r="K108" i="24"/>
  <c r="J108" i="24"/>
  <c r="I108" i="24"/>
  <c r="H108" i="24"/>
  <c r="G108" i="24"/>
  <c r="A108" i="24"/>
  <c r="CC108" i="24" s="1"/>
  <c r="FS107" i="24"/>
  <c r="FP107" i="24"/>
  <c r="FO107" i="24"/>
  <c r="FJ107" i="24"/>
  <c r="FI107" i="24"/>
  <c r="FH107" i="24"/>
  <c r="FC107" i="24"/>
  <c r="FF107" i="24" s="1"/>
  <c r="FA107" i="24"/>
  <c r="EZ107" i="24"/>
  <c r="EX107" i="24"/>
  <c r="FG107" i="24" s="1"/>
  <c r="EW107" i="24"/>
  <c r="EO107" i="24"/>
  <c r="FE107" i="24" s="1"/>
  <c r="EN107" i="24"/>
  <c r="EM107" i="24"/>
  <c r="EL107" i="24"/>
  <c r="EK107" i="24"/>
  <c r="EJ107" i="24"/>
  <c r="EI107" i="24"/>
  <c r="EH107" i="24"/>
  <c r="EG107" i="24"/>
  <c r="EF107" i="24"/>
  <c r="EE107" i="24"/>
  <c r="ED107" i="24"/>
  <c r="EC107" i="24"/>
  <c r="EB107" i="24"/>
  <c r="EA107" i="24"/>
  <c r="DZ107" i="24"/>
  <c r="DY107" i="24"/>
  <c r="DU107" i="24"/>
  <c r="DT107" i="24"/>
  <c r="DS107" i="24"/>
  <c r="FV107" i="24" s="1"/>
  <c r="DR107" i="24"/>
  <c r="FU107" i="24" s="1"/>
  <c r="DQ107" i="24"/>
  <c r="DP107" i="24"/>
  <c r="DO107" i="24"/>
  <c r="DN107" i="24"/>
  <c r="DM107" i="24"/>
  <c r="DL107" i="24"/>
  <c r="DK107" i="24"/>
  <c r="DJ107" i="24"/>
  <c r="DI107" i="24"/>
  <c r="DH107" i="24"/>
  <c r="DG107" i="24"/>
  <c r="DF107" i="24"/>
  <c r="DE107" i="24"/>
  <c r="DD107" i="24"/>
  <c r="DC107" i="24"/>
  <c r="DB107" i="24"/>
  <c r="DA107" i="24"/>
  <c r="CZ107" i="24"/>
  <c r="CY107" i="24"/>
  <c r="CX107" i="24"/>
  <c r="CW107" i="24"/>
  <c r="CV107" i="24"/>
  <c r="CU107" i="24"/>
  <c r="CT107" i="24"/>
  <c r="CS107" i="24"/>
  <c r="CR107" i="24"/>
  <c r="CQ107" i="24"/>
  <c r="CP107" i="24"/>
  <c r="CO107" i="24"/>
  <c r="CN107" i="24"/>
  <c r="CM107" i="24"/>
  <c r="CL107" i="24"/>
  <c r="CK107" i="24"/>
  <c r="CJ107" i="24"/>
  <c r="CI107" i="24"/>
  <c r="CG107" i="24"/>
  <c r="BQ107" i="24"/>
  <c r="BP107" i="24"/>
  <c r="BO107" i="24"/>
  <c r="BN107" i="24"/>
  <c r="BM107" i="24"/>
  <c r="BL107" i="24"/>
  <c r="BK107" i="24"/>
  <c r="BJ107" i="24"/>
  <c r="BI107" i="24"/>
  <c r="BH107" i="24"/>
  <c r="BG107" i="24"/>
  <c r="BF107" i="24"/>
  <c r="BE107" i="24"/>
  <c r="BD107" i="24"/>
  <c r="BC107" i="24"/>
  <c r="BB107" i="24"/>
  <c r="BA107" i="24"/>
  <c r="AZ107" i="24"/>
  <c r="AY107" i="24"/>
  <c r="AW107" i="24"/>
  <c r="AS107" i="24"/>
  <c r="AR107" i="24"/>
  <c r="AN107" i="24"/>
  <c r="AM107" i="24"/>
  <c r="AE107" i="24"/>
  <c r="W107" i="24"/>
  <c r="V107" i="24" s="1"/>
  <c r="U107" i="24"/>
  <c r="T107" i="24"/>
  <c r="S107" i="24"/>
  <c r="R107" i="24"/>
  <c r="P107" i="24"/>
  <c r="O107" i="24"/>
  <c r="N107" i="24"/>
  <c r="M107" i="24"/>
  <c r="K107" i="24"/>
  <c r="J107" i="24"/>
  <c r="I107" i="24"/>
  <c r="H107" i="24"/>
  <c r="G107" i="24"/>
  <c r="A107" i="24"/>
  <c r="FQ107" i="24" s="1"/>
  <c r="FS106" i="24"/>
  <c r="FP106" i="24"/>
  <c r="FO106" i="24"/>
  <c r="FJ106" i="24"/>
  <c r="FI106" i="24"/>
  <c r="FH106" i="24"/>
  <c r="FC106" i="24"/>
  <c r="FF106" i="24" s="1"/>
  <c r="FA106" i="24"/>
  <c r="EZ106" i="24"/>
  <c r="EX106" i="24"/>
  <c r="FG106" i="24" s="1"/>
  <c r="EW106" i="24"/>
  <c r="EO106" i="24"/>
  <c r="FE106" i="24" s="1"/>
  <c r="EN106" i="24"/>
  <c r="EM106" i="24"/>
  <c r="EL106" i="24"/>
  <c r="EK106" i="24"/>
  <c r="EJ106" i="24"/>
  <c r="EI106" i="24"/>
  <c r="EH106" i="24"/>
  <c r="EG106" i="24"/>
  <c r="EF106" i="24"/>
  <c r="EE106" i="24"/>
  <c r="ED106" i="24"/>
  <c r="EC106" i="24"/>
  <c r="EB106" i="24"/>
  <c r="EA106" i="24"/>
  <c r="DZ106" i="24"/>
  <c r="DY106" i="24"/>
  <c r="DU106" i="24"/>
  <c r="DT106" i="24"/>
  <c r="DS106" i="24"/>
  <c r="FV106" i="24" s="1"/>
  <c r="DR106" i="24"/>
  <c r="FU106" i="24" s="1"/>
  <c r="DQ106" i="24"/>
  <c r="DP106" i="24"/>
  <c r="DO106" i="24"/>
  <c r="DN106" i="24"/>
  <c r="DM106" i="24"/>
  <c r="DL106" i="24"/>
  <c r="DK106" i="24"/>
  <c r="DJ106" i="24"/>
  <c r="DI106" i="24"/>
  <c r="DH106" i="24"/>
  <c r="DG106" i="24"/>
  <c r="DF106" i="24"/>
  <c r="DE106" i="24"/>
  <c r="DD106" i="24"/>
  <c r="DC106" i="24"/>
  <c r="DB106" i="24"/>
  <c r="DA106" i="24"/>
  <c r="CZ106" i="24"/>
  <c r="CY106" i="24"/>
  <c r="CX106" i="24"/>
  <c r="CW106" i="24"/>
  <c r="CV106" i="24"/>
  <c r="CU106" i="24"/>
  <c r="CT106" i="24"/>
  <c r="CS106" i="24"/>
  <c r="CR106" i="24"/>
  <c r="CQ106" i="24"/>
  <c r="CP106" i="24"/>
  <c r="CO106" i="24"/>
  <c r="CN106" i="24"/>
  <c r="CM106" i="24"/>
  <c r="CL106" i="24"/>
  <c r="CK106" i="24"/>
  <c r="CJ106" i="24"/>
  <c r="CI106" i="24"/>
  <c r="CG106" i="24"/>
  <c r="BQ106" i="24"/>
  <c r="BP106" i="24"/>
  <c r="BO106" i="24"/>
  <c r="BN106" i="24"/>
  <c r="BM106" i="24"/>
  <c r="BL106" i="24"/>
  <c r="BK106" i="24"/>
  <c r="BJ106" i="24"/>
  <c r="BI106" i="24"/>
  <c r="BH106" i="24"/>
  <c r="BG106" i="24"/>
  <c r="BF106" i="24"/>
  <c r="BE106" i="24"/>
  <c r="BD106" i="24"/>
  <c r="BC106" i="24"/>
  <c r="BB106" i="24"/>
  <c r="BA106" i="24"/>
  <c r="AZ106" i="24"/>
  <c r="AY106" i="24"/>
  <c r="AW106" i="24"/>
  <c r="AS106" i="24"/>
  <c r="AR106" i="24"/>
  <c r="AN106" i="24"/>
  <c r="AM106" i="24"/>
  <c r="AE106" i="24"/>
  <c r="W106" i="24"/>
  <c r="V106" i="24" s="1"/>
  <c r="U106" i="24"/>
  <c r="T106" i="24"/>
  <c r="S106" i="24"/>
  <c r="R106" i="24"/>
  <c r="P106" i="24"/>
  <c r="O106" i="24"/>
  <c r="N106" i="24"/>
  <c r="M106" i="24"/>
  <c r="K106" i="24"/>
  <c r="J106" i="24"/>
  <c r="I106" i="24"/>
  <c r="H106" i="24"/>
  <c r="G106" i="24"/>
  <c r="A106" i="24"/>
  <c r="FQ106" i="24" s="1"/>
  <c r="FS105" i="24"/>
  <c r="FP105" i="24"/>
  <c r="FO105" i="24"/>
  <c r="FJ105" i="24"/>
  <c r="FI105" i="24"/>
  <c r="FH105" i="24"/>
  <c r="FC105" i="24"/>
  <c r="FF105" i="24" s="1"/>
  <c r="FA105" i="24"/>
  <c r="EZ105" i="24"/>
  <c r="EX105" i="24"/>
  <c r="FG105" i="24" s="1"/>
  <c r="EW105" i="24"/>
  <c r="EO105" i="24"/>
  <c r="FE105" i="24" s="1"/>
  <c r="EN105" i="24"/>
  <c r="EM105" i="24"/>
  <c r="EL105" i="24"/>
  <c r="EK105" i="24"/>
  <c r="EJ105" i="24"/>
  <c r="EI105" i="24"/>
  <c r="EH105" i="24"/>
  <c r="EG105" i="24"/>
  <c r="EF105" i="24"/>
  <c r="EE105" i="24"/>
  <c r="ED105" i="24"/>
  <c r="EC105" i="24"/>
  <c r="EB105" i="24"/>
  <c r="EA105" i="24"/>
  <c r="DZ105" i="24"/>
  <c r="DY105" i="24"/>
  <c r="DU105" i="24"/>
  <c r="DT105" i="24"/>
  <c r="DS105" i="24"/>
  <c r="FV105" i="24" s="1"/>
  <c r="DR105" i="24"/>
  <c r="FU105" i="24" s="1"/>
  <c r="DQ105" i="24"/>
  <c r="DP105" i="24"/>
  <c r="DO105" i="24"/>
  <c r="DN105" i="24"/>
  <c r="DM105" i="24"/>
  <c r="DL105" i="24"/>
  <c r="DK105" i="24"/>
  <c r="DJ105" i="24"/>
  <c r="DI105" i="24"/>
  <c r="DH105" i="24"/>
  <c r="DG105" i="24"/>
  <c r="DF105" i="24"/>
  <c r="DE105" i="24"/>
  <c r="DD105" i="24"/>
  <c r="DC105" i="24"/>
  <c r="DB105" i="24"/>
  <c r="DA105" i="24"/>
  <c r="CZ105" i="24"/>
  <c r="CY105" i="24"/>
  <c r="CX105" i="24"/>
  <c r="CW105" i="24"/>
  <c r="CV105" i="24"/>
  <c r="CU105" i="24"/>
  <c r="CT105" i="24"/>
  <c r="CS105" i="24"/>
  <c r="CR105" i="24"/>
  <c r="CQ105" i="24"/>
  <c r="CP105" i="24"/>
  <c r="CO105" i="24"/>
  <c r="CN105" i="24"/>
  <c r="CM105" i="24"/>
  <c r="CL105" i="24"/>
  <c r="CK105" i="24"/>
  <c r="CJ105" i="24"/>
  <c r="CI105" i="24"/>
  <c r="CG105" i="24"/>
  <c r="BQ105" i="24"/>
  <c r="BP105" i="24"/>
  <c r="BO105" i="24"/>
  <c r="BN105" i="24"/>
  <c r="BM105" i="24"/>
  <c r="BL105" i="24"/>
  <c r="BK105" i="24"/>
  <c r="BJ105" i="24"/>
  <c r="BI105" i="24"/>
  <c r="BH105" i="24"/>
  <c r="BG105" i="24"/>
  <c r="BF105" i="24"/>
  <c r="BE105" i="24"/>
  <c r="BD105" i="24"/>
  <c r="BC105" i="24"/>
  <c r="BB105" i="24"/>
  <c r="BA105" i="24"/>
  <c r="AZ105" i="24"/>
  <c r="AY105" i="24"/>
  <c r="AW105" i="24"/>
  <c r="AS105" i="24"/>
  <c r="AR105" i="24"/>
  <c r="AN105" i="24"/>
  <c r="AM105" i="24"/>
  <c r="AE105" i="24"/>
  <c r="W105" i="24"/>
  <c r="U105" i="24"/>
  <c r="T105" i="24"/>
  <c r="S105" i="24"/>
  <c r="R105" i="24"/>
  <c r="P105" i="24"/>
  <c r="O105" i="24"/>
  <c r="N105" i="24"/>
  <c r="M105" i="24"/>
  <c r="K105" i="24"/>
  <c r="J105" i="24"/>
  <c r="I105" i="24"/>
  <c r="H105" i="24"/>
  <c r="G105" i="24"/>
  <c r="A105" i="24"/>
  <c r="FQ105" i="24" s="1"/>
  <c r="FS104" i="24"/>
  <c r="FP104" i="24"/>
  <c r="FO104" i="24"/>
  <c r="FJ104" i="24"/>
  <c r="FI104" i="24"/>
  <c r="FH104" i="24"/>
  <c r="FC104" i="24"/>
  <c r="FF104" i="24" s="1"/>
  <c r="FA104" i="24"/>
  <c r="EZ104" i="24"/>
  <c r="EX104" i="24"/>
  <c r="FG104" i="24" s="1"/>
  <c r="EW104" i="24"/>
  <c r="EO104" i="24"/>
  <c r="FE104" i="24" s="1"/>
  <c r="EN104" i="24"/>
  <c r="EM104" i="24"/>
  <c r="EL104" i="24"/>
  <c r="EK104" i="24"/>
  <c r="EJ104" i="24"/>
  <c r="EI104" i="24"/>
  <c r="EH104" i="24"/>
  <c r="EG104" i="24"/>
  <c r="EF104" i="24"/>
  <c r="EE104" i="24"/>
  <c r="ED104" i="24"/>
  <c r="EC104" i="24"/>
  <c r="EB104" i="24"/>
  <c r="EA104" i="24"/>
  <c r="DZ104" i="24"/>
  <c r="DY104" i="24"/>
  <c r="DU104" i="24"/>
  <c r="DT104" i="24"/>
  <c r="DS104" i="24"/>
  <c r="FV104" i="24" s="1"/>
  <c r="DR104" i="24"/>
  <c r="FU104" i="24" s="1"/>
  <c r="DQ104" i="24"/>
  <c r="DP104" i="24"/>
  <c r="DO104" i="24"/>
  <c r="DN104" i="24"/>
  <c r="DM104" i="24"/>
  <c r="DL104" i="24"/>
  <c r="DK104" i="24"/>
  <c r="DJ104" i="24"/>
  <c r="DI104" i="24"/>
  <c r="DH104" i="24"/>
  <c r="DG104" i="24"/>
  <c r="DF104" i="24"/>
  <c r="DE104" i="24"/>
  <c r="DD104" i="24"/>
  <c r="DC104" i="24"/>
  <c r="DB104" i="24"/>
  <c r="DA104" i="24"/>
  <c r="CZ104" i="24"/>
  <c r="CY104" i="24"/>
  <c r="CX104" i="24"/>
  <c r="CW104" i="24"/>
  <c r="CV104" i="24"/>
  <c r="CU104" i="24"/>
  <c r="CT104" i="24"/>
  <c r="CS104" i="24"/>
  <c r="CR104" i="24"/>
  <c r="CQ104" i="24"/>
  <c r="CP104" i="24"/>
  <c r="CO104" i="24"/>
  <c r="CN104" i="24"/>
  <c r="CM104" i="24"/>
  <c r="CL104" i="24"/>
  <c r="CK104" i="24"/>
  <c r="CJ104" i="24"/>
  <c r="CI104" i="24"/>
  <c r="CG104" i="24"/>
  <c r="BQ104" i="24"/>
  <c r="BP104" i="24"/>
  <c r="BO104" i="24"/>
  <c r="BN104" i="24"/>
  <c r="BM104" i="24"/>
  <c r="BL104" i="24"/>
  <c r="BK104" i="24"/>
  <c r="BJ104" i="24"/>
  <c r="BI104" i="24"/>
  <c r="BH104" i="24"/>
  <c r="BG104" i="24"/>
  <c r="BF104" i="24"/>
  <c r="BE104" i="24"/>
  <c r="BD104" i="24"/>
  <c r="BC104" i="24"/>
  <c r="BB104" i="24"/>
  <c r="BA104" i="24"/>
  <c r="AZ104" i="24"/>
  <c r="AY104" i="24"/>
  <c r="AW104" i="24"/>
  <c r="AS104" i="24"/>
  <c r="AR104" i="24"/>
  <c r="AN104" i="24"/>
  <c r="AM104" i="24"/>
  <c r="AE104" i="24"/>
  <c r="W104" i="24"/>
  <c r="V104" i="24" s="1"/>
  <c r="U104" i="24"/>
  <c r="T104" i="24"/>
  <c r="S104" i="24"/>
  <c r="R104" i="24"/>
  <c r="P104" i="24"/>
  <c r="O104" i="24"/>
  <c r="N104" i="24"/>
  <c r="M104" i="24"/>
  <c r="Q104" i="24" s="1"/>
  <c r="K104" i="24"/>
  <c r="J104" i="24"/>
  <c r="I104" i="24"/>
  <c r="H104" i="24"/>
  <c r="G104" i="24"/>
  <c r="A104" i="24"/>
  <c r="FQ104" i="24" s="1"/>
  <c r="FS103" i="24"/>
  <c r="FP103" i="24"/>
  <c r="FO103" i="24"/>
  <c r="FJ103" i="24"/>
  <c r="FI103" i="24"/>
  <c r="FH103" i="24"/>
  <c r="FC103" i="24"/>
  <c r="FF103" i="24" s="1"/>
  <c r="FA103" i="24"/>
  <c r="EZ103" i="24"/>
  <c r="EX103" i="24"/>
  <c r="FG103" i="24" s="1"/>
  <c r="EW103" i="24"/>
  <c r="EO103" i="24"/>
  <c r="FE103" i="24" s="1"/>
  <c r="EN103" i="24"/>
  <c r="EM103" i="24"/>
  <c r="EL103" i="24"/>
  <c r="EK103" i="24"/>
  <c r="EJ103" i="24"/>
  <c r="EI103" i="24"/>
  <c r="EH103" i="24"/>
  <c r="EG103" i="24"/>
  <c r="EF103" i="24"/>
  <c r="EE103" i="24"/>
  <c r="ED103" i="24"/>
  <c r="EC103" i="24"/>
  <c r="EB103" i="24"/>
  <c r="EA103" i="24"/>
  <c r="DZ103" i="24"/>
  <c r="DY103" i="24"/>
  <c r="DU103" i="24"/>
  <c r="DT103" i="24"/>
  <c r="DS103" i="24"/>
  <c r="FV103" i="24" s="1"/>
  <c r="DR103" i="24"/>
  <c r="FU103" i="24" s="1"/>
  <c r="DQ103" i="24"/>
  <c r="DP103" i="24"/>
  <c r="DO103" i="24"/>
  <c r="DN103" i="24"/>
  <c r="DM103" i="24"/>
  <c r="DL103" i="24"/>
  <c r="DK103" i="24"/>
  <c r="DJ103" i="24"/>
  <c r="DI103" i="24"/>
  <c r="DH103" i="24"/>
  <c r="DG103" i="24"/>
  <c r="DF103" i="24"/>
  <c r="DE103" i="24"/>
  <c r="DD103" i="24"/>
  <c r="DC103" i="24"/>
  <c r="DB103" i="24"/>
  <c r="DA103" i="24"/>
  <c r="CZ103" i="24"/>
  <c r="CY103" i="24"/>
  <c r="CX103" i="24"/>
  <c r="CW103" i="24"/>
  <c r="CV103" i="24"/>
  <c r="CU103" i="24"/>
  <c r="CT103" i="24"/>
  <c r="CS103" i="24"/>
  <c r="CR103" i="24"/>
  <c r="CQ103" i="24"/>
  <c r="CP103" i="24"/>
  <c r="CO103" i="24"/>
  <c r="CN103" i="24"/>
  <c r="CM103" i="24"/>
  <c r="CL103" i="24"/>
  <c r="CK103" i="24"/>
  <c r="CJ103" i="24"/>
  <c r="CI103" i="24"/>
  <c r="CG103" i="24"/>
  <c r="BQ103" i="24"/>
  <c r="BP103" i="24"/>
  <c r="BO103" i="24"/>
  <c r="BN103" i="24"/>
  <c r="BM103" i="24"/>
  <c r="BL103" i="24"/>
  <c r="BK103" i="24"/>
  <c r="BJ103" i="24"/>
  <c r="BI103" i="24"/>
  <c r="BH103" i="24"/>
  <c r="BG103" i="24"/>
  <c r="BF103" i="24"/>
  <c r="BE103" i="24"/>
  <c r="BD103" i="24"/>
  <c r="BC103" i="24"/>
  <c r="BB103" i="24"/>
  <c r="BA103" i="24"/>
  <c r="AZ103" i="24"/>
  <c r="AY103" i="24"/>
  <c r="AW103" i="24"/>
  <c r="AS103" i="24"/>
  <c r="AR103" i="24"/>
  <c r="AN103" i="24"/>
  <c r="AM103" i="24"/>
  <c r="AE103" i="24"/>
  <c r="W103" i="24"/>
  <c r="V103" i="24" s="1"/>
  <c r="U103" i="24"/>
  <c r="T103" i="24"/>
  <c r="S103" i="24"/>
  <c r="R103" i="24"/>
  <c r="P103" i="24"/>
  <c r="O103" i="24"/>
  <c r="N103" i="24"/>
  <c r="M103" i="24"/>
  <c r="K103" i="24"/>
  <c r="J103" i="24"/>
  <c r="I103" i="24"/>
  <c r="H103" i="24"/>
  <c r="G103" i="24"/>
  <c r="A103" i="24"/>
  <c r="FQ103" i="24" s="1"/>
  <c r="FS102" i="24"/>
  <c r="FP102" i="24"/>
  <c r="FO102" i="24"/>
  <c r="FJ102" i="24"/>
  <c r="FI102" i="24"/>
  <c r="FH102" i="24"/>
  <c r="FC102" i="24"/>
  <c r="FF102" i="24" s="1"/>
  <c r="FA102" i="24"/>
  <c r="EZ102" i="24"/>
  <c r="EX102" i="24"/>
  <c r="FG102" i="24" s="1"/>
  <c r="EW102" i="24"/>
  <c r="EO102" i="24"/>
  <c r="FE102" i="24" s="1"/>
  <c r="EN102" i="24"/>
  <c r="EM102" i="24"/>
  <c r="EL102" i="24"/>
  <c r="EK102" i="24"/>
  <c r="EJ102" i="24"/>
  <c r="EI102" i="24"/>
  <c r="EH102" i="24"/>
  <c r="EG102" i="24"/>
  <c r="EF102" i="24"/>
  <c r="EE102" i="24"/>
  <c r="ED102" i="24"/>
  <c r="EC102" i="24"/>
  <c r="EB102" i="24"/>
  <c r="EA102" i="24"/>
  <c r="DZ102" i="24"/>
  <c r="DY102" i="24"/>
  <c r="DU102" i="24"/>
  <c r="DT102" i="24"/>
  <c r="DS102" i="24"/>
  <c r="FV102" i="24" s="1"/>
  <c r="DR102" i="24"/>
  <c r="FU102" i="24" s="1"/>
  <c r="DQ102" i="24"/>
  <c r="DP102" i="24"/>
  <c r="DO102" i="24"/>
  <c r="DN102" i="24"/>
  <c r="DM102" i="24"/>
  <c r="DL102" i="24"/>
  <c r="DK102" i="24"/>
  <c r="DJ102" i="24"/>
  <c r="DI102" i="24"/>
  <c r="DH102" i="24"/>
  <c r="DG102" i="24"/>
  <c r="DF102" i="24"/>
  <c r="DE102" i="24"/>
  <c r="DD102" i="24"/>
  <c r="DC102" i="24"/>
  <c r="DB102" i="24"/>
  <c r="DA102" i="24"/>
  <c r="CZ102" i="24"/>
  <c r="CY102" i="24"/>
  <c r="CX102" i="24"/>
  <c r="CW102" i="24"/>
  <c r="CV102" i="24"/>
  <c r="CU102" i="24"/>
  <c r="CT102" i="24"/>
  <c r="CS102" i="24"/>
  <c r="CR102" i="24"/>
  <c r="CQ102" i="24"/>
  <c r="CP102" i="24"/>
  <c r="CO102" i="24"/>
  <c r="CN102" i="24"/>
  <c r="CM102" i="24"/>
  <c r="CL102" i="24"/>
  <c r="CK102" i="24"/>
  <c r="CJ102" i="24"/>
  <c r="CI102" i="24"/>
  <c r="CG102" i="24"/>
  <c r="BQ102" i="24"/>
  <c r="BP102" i="24"/>
  <c r="BO102" i="24"/>
  <c r="BN102" i="24"/>
  <c r="BM102" i="24"/>
  <c r="BL102" i="24"/>
  <c r="BK102" i="24"/>
  <c r="BJ102" i="24"/>
  <c r="BI102" i="24"/>
  <c r="BH102" i="24"/>
  <c r="BG102" i="24"/>
  <c r="BF102" i="24"/>
  <c r="BE102" i="24"/>
  <c r="BD102" i="24"/>
  <c r="BC102" i="24"/>
  <c r="BB102" i="24"/>
  <c r="BA102" i="24"/>
  <c r="AZ102" i="24"/>
  <c r="AY102" i="24"/>
  <c r="AW102" i="24"/>
  <c r="AS102" i="24"/>
  <c r="AR102" i="24"/>
  <c r="AN102" i="24"/>
  <c r="AM102" i="24"/>
  <c r="AE102" i="24"/>
  <c r="W102" i="24"/>
  <c r="V102" i="24" s="1"/>
  <c r="U102" i="24"/>
  <c r="T102" i="24"/>
  <c r="S102" i="24"/>
  <c r="R102" i="24"/>
  <c r="P102" i="24"/>
  <c r="O102" i="24"/>
  <c r="N102" i="24"/>
  <c r="M102" i="24"/>
  <c r="Q102" i="24" s="1"/>
  <c r="K102" i="24"/>
  <c r="J102" i="24"/>
  <c r="I102" i="24"/>
  <c r="H102" i="24"/>
  <c r="G102" i="24"/>
  <c r="A102" i="24"/>
  <c r="FQ102" i="24" s="1"/>
  <c r="FS101" i="24"/>
  <c r="FP101" i="24"/>
  <c r="FO101" i="24"/>
  <c r="FJ101" i="24"/>
  <c r="FI101" i="24"/>
  <c r="FH101" i="24"/>
  <c r="FC101" i="24"/>
  <c r="FF101" i="24" s="1"/>
  <c r="FA101" i="24"/>
  <c r="EZ101" i="24"/>
  <c r="EX101" i="24"/>
  <c r="FG101" i="24" s="1"/>
  <c r="EW101" i="24"/>
  <c r="EO101" i="24"/>
  <c r="FE101" i="24" s="1"/>
  <c r="EN101" i="24"/>
  <c r="EM101" i="24"/>
  <c r="EL101" i="24"/>
  <c r="EK101" i="24"/>
  <c r="EJ101" i="24"/>
  <c r="EI101" i="24"/>
  <c r="EH101" i="24"/>
  <c r="EG101" i="24"/>
  <c r="EF101" i="24"/>
  <c r="EE101" i="24"/>
  <c r="ED101" i="24"/>
  <c r="EC101" i="24"/>
  <c r="EB101" i="24"/>
  <c r="EA101" i="24"/>
  <c r="DZ101" i="24"/>
  <c r="DY101" i="24"/>
  <c r="DU101" i="24"/>
  <c r="DT101" i="24"/>
  <c r="DS101" i="24"/>
  <c r="FV101" i="24" s="1"/>
  <c r="DR101" i="24"/>
  <c r="FU101" i="24" s="1"/>
  <c r="DQ101" i="24"/>
  <c r="DP101" i="24"/>
  <c r="DO101" i="24"/>
  <c r="DN101" i="24"/>
  <c r="DM101" i="24"/>
  <c r="DL101" i="24"/>
  <c r="DK101" i="24"/>
  <c r="DJ101" i="24"/>
  <c r="DI101" i="24"/>
  <c r="DH101" i="24"/>
  <c r="DG101" i="24"/>
  <c r="DF101" i="24"/>
  <c r="DE101" i="24"/>
  <c r="DD101" i="24"/>
  <c r="DC101" i="24"/>
  <c r="DB101" i="24"/>
  <c r="DA101" i="24"/>
  <c r="CZ101" i="24"/>
  <c r="CY101" i="24"/>
  <c r="CX101" i="24"/>
  <c r="CW101" i="24"/>
  <c r="CV101" i="24"/>
  <c r="CU101" i="24"/>
  <c r="CT101" i="24"/>
  <c r="CS101" i="24"/>
  <c r="CR101" i="24"/>
  <c r="CQ101" i="24"/>
  <c r="CP101" i="24"/>
  <c r="CO101" i="24"/>
  <c r="CN101" i="24"/>
  <c r="CM101" i="24"/>
  <c r="CL101" i="24"/>
  <c r="CK101" i="24"/>
  <c r="CJ101" i="24"/>
  <c r="CI101" i="24"/>
  <c r="CG101" i="24"/>
  <c r="BQ101" i="24"/>
  <c r="BP101" i="24"/>
  <c r="BO101" i="24"/>
  <c r="BN101" i="24"/>
  <c r="BM101" i="24"/>
  <c r="BL101" i="24"/>
  <c r="BK101" i="24"/>
  <c r="BJ101" i="24"/>
  <c r="BI101" i="24"/>
  <c r="BH101" i="24"/>
  <c r="BG101" i="24"/>
  <c r="BF101" i="24"/>
  <c r="BE101" i="24"/>
  <c r="BD101" i="24"/>
  <c r="BC101" i="24"/>
  <c r="BB101" i="24"/>
  <c r="BA101" i="24"/>
  <c r="AZ101" i="24"/>
  <c r="AY101" i="24"/>
  <c r="AW101" i="24"/>
  <c r="AS101" i="24"/>
  <c r="AR101" i="24"/>
  <c r="AN101" i="24"/>
  <c r="AM101" i="24"/>
  <c r="AE101" i="24"/>
  <c r="W101" i="24"/>
  <c r="V101" i="24" s="1"/>
  <c r="U101" i="24"/>
  <c r="T101" i="24"/>
  <c r="S101" i="24"/>
  <c r="R101" i="24"/>
  <c r="P101" i="24"/>
  <c r="O101" i="24"/>
  <c r="N101" i="24"/>
  <c r="M101" i="24"/>
  <c r="K101" i="24"/>
  <c r="J101" i="24"/>
  <c r="I101" i="24"/>
  <c r="H101" i="24"/>
  <c r="G101" i="24"/>
  <c r="A101" i="24"/>
  <c r="FQ101" i="24" s="1"/>
  <c r="FS100" i="24"/>
  <c r="FP100" i="24"/>
  <c r="FO100" i="24"/>
  <c r="FJ100" i="24"/>
  <c r="FI100" i="24"/>
  <c r="FH100" i="24"/>
  <c r="FC100" i="24"/>
  <c r="FF100" i="24" s="1"/>
  <c r="FA100" i="24"/>
  <c r="EZ100" i="24"/>
  <c r="EX100" i="24"/>
  <c r="FG100" i="24" s="1"/>
  <c r="EW100" i="24"/>
  <c r="EO100" i="24"/>
  <c r="FE100" i="24" s="1"/>
  <c r="EN100" i="24"/>
  <c r="EM100" i="24"/>
  <c r="EL100" i="24"/>
  <c r="EK100" i="24"/>
  <c r="EJ100" i="24"/>
  <c r="EI100" i="24"/>
  <c r="EH100" i="24"/>
  <c r="EG100" i="24"/>
  <c r="EF100" i="24"/>
  <c r="EE100" i="24"/>
  <c r="ED100" i="24"/>
  <c r="EC100" i="24"/>
  <c r="EB100" i="24"/>
  <c r="EA100" i="24"/>
  <c r="DZ100" i="24"/>
  <c r="DY100" i="24"/>
  <c r="DU100" i="24"/>
  <c r="DT100" i="24"/>
  <c r="DS100" i="24"/>
  <c r="FV100" i="24" s="1"/>
  <c r="DR100" i="24"/>
  <c r="FU100" i="24" s="1"/>
  <c r="DQ100" i="24"/>
  <c r="DP100" i="24"/>
  <c r="DO100" i="24"/>
  <c r="DN100" i="24"/>
  <c r="DM100" i="24"/>
  <c r="DL100" i="24"/>
  <c r="DK100" i="24"/>
  <c r="DJ100" i="24"/>
  <c r="DI100" i="24"/>
  <c r="DH100" i="24"/>
  <c r="DG100" i="24"/>
  <c r="DF100" i="24"/>
  <c r="DE100" i="24"/>
  <c r="DD100" i="24"/>
  <c r="DC100" i="24"/>
  <c r="DB100" i="24"/>
  <c r="DA100" i="24"/>
  <c r="CZ100" i="24"/>
  <c r="CY100" i="24"/>
  <c r="CX100" i="24"/>
  <c r="CW100" i="24"/>
  <c r="CV100" i="24"/>
  <c r="CU100" i="24"/>
  <c r="CT100" i="24"/>
  <c r="CS100" i="24"/>
  <c r="CR100" i="24"/>
  <c r="CQ100" i="24"/>
  <c r="CP100" i="24"/>
  <c r="CO100" i="24"/>
  <c r="CN100" i="24"/>
  <c r="CM100" i="24"/>
  <c r="CL100" i="24"/>
  <c r="CK100" i="24"/>
  <c r="CJ100" i="24"/>
  <c r="CI100" i="24"/>
  <c r="CG100" i="24"/>
  <c r="BQ100" i="24"/>
  <c r="BP100" i="24"/>
  <c r="BO100" i="24"/>
  <c r="BN100" i="24"/>
  <c r="BM100" i="24"/>
  <c r="BL100" i="24"/>
  <c r="BK100" i="24"/>
  <c r="BJ100" i="24"/>
  <c r="BI100" i="24"/>
  <c r="BH100" i="24"/>
  <c r="BG100" i="24"/>
  <c r="BF100" i="24"/>
  <c r="BE100" i="24"/>
  <c r="BD100" i="24"/>
  <c r="BC100" i="24"/>
  <c r="BB100" i="24"/>
  <c r="BA100" i="24"/>
  <c r="AZ100" i="24"/>
  <c r="AY100" i="24"/>
  <c r="AW100" i="24"/>
  <c r="AS100" i="24"/>
  <c r="AR100" i="24"/>
  <c r="AN100" i="24"/>
  <c r="AM100" i="24"/>
  <c r="AE100" i="24"/>
  <c r="W100" i="24"/>
  <c r="V100" i="24" s="1"/>
  <c r="U100" i="24"/>
  <c r="T100" i="24"/>
  <c r="S100" i="24"/>
  <c r="R100" i="24"/>
  <c r="P100" i="24"/>
  <c r="O100" i="24"/>
  <c r="N100" i="24"/>
  <c r="M100" i="24"/>
  <c r="K100" i="24"/>
  <c r="J100" i="24"/>
  <c r="I100" i="24"/>
  <c r="H100" i="24"/>
  <c r="G100" i="24"/>
  <c r="A100" i="24"/>
  <c r="FQ100" i="24" s="1"/>
  <c r="FS99" i="24"/>
  <c r="FP99" i="24"/>
  <c r="FO99" i="24"/>
  <c r="FJ99" i="24"/>
  <c r="FI99" i="24"/>
  <c r="FH99" i="24"/>
  <c r="FC99" i="24"/>
  <c r="FF99" i="24" s="1"/>
  <c r="FA99" i="24"/>
  <c r="EZ99" i="24"/>
  <c r="EX99" i="24"/>
  <c r="FG99" i="24" s="1"/>
  <c r="EW99" i="24"/>
  <c r="EO99" i="24"/>
  <c r="FE99" i="24" s="1"/>
  <c r="EN99" i="24"/>
  <c r="EM99" i="24"/>
  <c r="EL99" i="24"/>
  <c r="EK99" i="24"/>
  <c r="EJ99" i="24"/>
  <c r="EI99" i="24"/>
  <c r="EH99" i="24"/>
  <c r="EG99" i="24"/>
  <c r="EF99" i="24"/>
  <c r="EE99" i="24"/>
  <c r="ED99" i="24"/>
  <c r="EC99" i="24"/>
  <c r="EB99" i="24"/>
  <c r="EA99" i="24"/>
  <c r="DZ99" i="24"/>
  <c r="DY99" i="24"/>
  <c r="DU99" i="24"/>
  <c r="DT99" i="24"/>
  <c r="DS99" i="24"/>
  <c r="FV99" i="24" s="1"/>
  <c r="DR99" i="24"/>
  <c r="FU99" i="24" s="1"/>
  <c r="DQ99" i="24"/>
  <c r="DP99" i="24"/>
  <c r="DO99" i="24"/>
  <c r="DN99" i="24"/>
  <c r="DM99" i="24"/>
  <c r="DL99" i="24"/>
  <c r="DK99" i="24"/>
  <c r="DJ99" i="24"/>
  <c r="DI99" i="24"/>
  <c r="DH99" i="24"/>
  <c r="DG99" i="24"/>
  <c r="DF99" i="24"/>
  <c r="DE99" i="24"/>
  <c r="DD99" i="24"/>
  <c r="DC99" i="24"/>
  <c r="DB99" i="24"/>
  <c r="DA99" i="24"/>
  <c r="CZ99" i="24"/>
  <c r="CY99" i="24"/>
  <c r="CX99" i="24"/>
  <c r="CW99" i="24"/>
  <c r="CV99" i="24"/>
  <c r="CU99" i="24"/>
  <c r="CT99" i="24"/>
  <c r="CS99" i="24"/>
  <c r="CR99" i="24"/>
  <c r="CQ99" i="24"/>
  <c r="CP99" i="24"/>
  <c r="CO99" i="24"/>
  <c r="CN99" i="24"/>
  <c r="CM99" i="24"/>
  <c r="CL99" i="24"/>
  <c r="CK99" i="24"/>
  <c r="CJ99" i="24"/>
  <c r="CI99" i="24"/>
  <c r="CG99" i="24"/>
  <c r="BQ99" i="24"/>
  <c r="BP99" i="24"/>
  <c r="BO99" i="24"/>
  <c r="BN99" i="24"/>
  <c r="BM99" i="24"/>
  <c r="BL99" i="24"/>
  <c r="BK99" i="24"/>
  <c r="BJ99" i="24"/>
  <c r="BI99" i="24"/>
  <c r="BH99" i="24"/>
  <c r="BG99" i="24"/>
  <c r="BF99" i="24"/>
  <c r="BE99" i="24"/>
  <c r="BD99" i="24"/>
  <c r="BC99" i="24"/>
  <c r="BB99" i="24"/>
  <c r="BA99" i="24"/>
  <c r="AZ99" i="24"/>
  <c r="AY99" i="24"/>
  <c r="AW99" i="24"/>
  <c r="AS99" i="24"/>
  <c r="AR99" i="24"/>
  <c r="AN99" i="24"/>
  <c r="AM99" i="24"/>
  <c r="AE99" i="24"/>
  <c r="W99" i="24"/>
  <c r="V99" i="24" s="1"/>
  <c r="U99" i="24"/>
  <c r="T99" i="24"/>
  <c r="S99" i="24"/>
  <c r="R99" i="24"/>
  <c r="P99" i="24"/>
  <c r="O99" i="24"/>
  <c r="N99" i="24"/>
  <c r="M99" i="24"/>
  <c r="K99" i="24"/>
  <c r="J99" i="24"/>
  <c r="I99" i="24"/>
  <c r="H99" i="24"/>
  <c r="G99" i="24"/>
  <c r="A99" i="24"/>
  <c r="AH99" i="24" s="1"/>
  <c r="FS98" i="24"/>
  <c r="FP98" i="24"/>
  <c r="FO98" i="24"/>
  <c r="FJ98" i="24"/>
  <c r="FI98" i="24"/>
  <c r="FH98" i="24"/>
  <c r="FC98" i="24"/>
  <c r="FF98" i="24" s="1"/>
  <c r="FA98" i="24"/>
  <c r="EZ98" i="24"/>
  <c r="EX98" i="24"/>
  <c r="FG98" i="24" s="1"/>
  <c r="EW98" i="24"/>
  <c r="EO98" i="24"/>
  <c r="FE98" i="24" s="1"/>
  <c r="EN98" i="24"/>
  <c r="EM98" i="24"/>
  <c r="EL98" i="24"/>
  <c r="EK98" i="24"/>
  <c r="EJ98" i="24"/>
  <c r="EI98" i="24"/>
  <c r="EH98" i="24"/>
  <c r="EG98" i="24"/>
  <c r="EF98" i="24"/>
  <c r="EE98" i="24"/>
  <c r="ED98" i="24"/>
  <c r="EC98" i="24"/>
  <c r="EB98" i="24"/>
  <c r="EA98" i="24"/>
  <c r="DZ98" i="24"/>
  <c r="DY98" i="24"/>
  <c r="DU98" i="24"/>
  <c r="DT98" i="24"/>
  <c r="DS98" i="24"/>
  <c r="FV98" i="24" s="1"/>
  <c r="DR98" i="24"/>
  <c r="FU98" i="24" s="1"/>
  <c r="DQ98" i="24"/>
  <c r="DP98" i="24"/>
  <c r="DO98" i="24"/>
  <c r="DN98" i="24"/>
  <c r="DM98" i="24"/>
  <c r="DL98" i="24"/>
  <c r="DK98" i="24"/>
  <c r="DJ98" i="24"/>
  <c r="DI98" i="24"/>
  <c r="DH98" i="24"/>
  <c r="DG98" i="24"/>
  <c r="DF98" i="24"/>
  <c r="DE98" i="24"/>
  <c r="DD98" i="24"/>
  <c r="DC98" i="24"/>
  <c r="DB98" i="24"/>
  <c r="DA98" i="24"/>
  <c r="CZ98" i="24"/>
  <c r="CY98" i="24"/>
  <c r="CX98" i="24"/>
  <c r="CW98" i="24"/>
  <c r="CV98" i="24"/>
  <c r="CU98" i="24"/>
  <c r="CT98" i="24"/>
  <c r="CS98" i="24"/>
  <c r="CR98" i="24"/>
  <c r="CQ98" i="24"/>
  <c r="CP98" i="24"/>
  <c r="CO98" i="24"/>
  <c r="CN98" i="24"/>
  <c r="CM98" i="24"/>
  <c r="CL98" i="24"/>
  <c r="CK98" i="24"/>
  <c r="CJ98" i="24"/>
  <c r="CI98" i="24"/>
  <c r="CG98" i="24"/>
  <c r="BQ98" i="24"/>
  <c r="BP98" i="24"/>
  <c r="BO98" i="24"/>
  <c r="BN98" i="24"/>
  <c r="BM98" i="24"/>
  <c r="BL98" i="24"/>
  <c r="BK98" i="24"/>
  <c r="BJ98" i="24"/>
  <c r="BI98" i="24"/>
  <c r="BH98" i="24"/>
  <c r="BG98" i="24"/>
  <c r="BF98" i="24"/>
  <c r="BE98" i="24"/>
  <c r="BD98" i="24"/>
  <c r="BC98" i="24"/>
  <c r="BB98" i="24"/>
  <c r="BA98" i="24"/>
  <c r="AZ98" i="24"/>
  <c r="AY98" i="24"/>
  <c r="AW98" i="24"/>
  <c r="AS98" i="24"/>
  <c r="AR98" i="24"/>
  <c r="AN98" i="24"/>
  <c r="AM98" i="24"/>
  <c r="AE98" i="24"/>
  <c r="W98" i="24"/>
  <c r="U98" i="24"/>
  <c r="T98" i="24"/>
  <c r="S98" i="24"/>
  <c r="R98" i="24"/>
  <c r="P98" i="24"/>
  <c r="O98" i="24"/>
  <c r="N98" i="24"/>
  <c r="M98" i="24"/>
  <c r="K98" i="24"/>
  <c r="J98" i="24"/>
  <c r="I98" i="24"/>
  <c r="H98" i="24"/>
  <c r="G98" i="24"/>
  <c r="A98" i="24"/>
  <c r="AP98" i="24" s="1"/>
  <c r="FS97" i="24"/>
  <c r="FP97" i="24"/>
  <c r="FO97" i="24"/>
  <c r="FJ97" i="24"/>
  <c r="FI97" i="24"/>
  <c r="FH97" i="24"/>
  <c r="FC97" i="24"/>
  <c r="FF97" i="24" s="1"/>
  <c r="FA97" i="24"/>
  <c r="EZ97" i="24"/>
  <c r="EX97" i="24"/>
  <c r="FG97" i="24" s="1"/>
  <c r="EW97" i="24"/>
  <c r="EO97" i="24"/>
  <c r="FE97" i="24" s="1"/>
  <c r="EN97" i="24"/>
  <c r="EM97" i="24"/>
  <c r="EL97" i="24"/>
  <c r="EK97" i="24"/>
  <c r="EJ97" i="24"/>
  <c r="EI97" i="24"/>
  <c r="EH97" i="24"/>
  <c r="EG97" i="24"/>
  <c r="EF97" i="24"/>
  <c r="EE97" i="24"/>
  <c r="ED97" i="24"/>
  <c r="EC97" i="24"/>
  <c r="EB97" i="24"/>
  <c r="EA97" i="24"/>
  <c r="DZ97" i="24"/>
  <c r="DY97" i="24"/>
  <c r="DU97" i="24"/>
  <c r="DT97" i="24"/>
  <c r="DS97" i="24"/>
  <c r="FV97" i="24" s="1"/>
  <c r="DR97" i="24"/>
  <c r="FU97" i="24" s="1"/>
  <c r="DQ97" i="24"/>
  <c r="DP97" i="24"/>
  <c r="DO97" i="24"/>
  <c r="DN97" i="24"/>
  <c r="DM97" i="24"/>
  <c r="DL97" i="24"/>
  <c r="DK97" i="24"/>
  <c r="DJ97" i="24"/>
  <c r="DI97" i="24"/>
  <c r="DH97" i="24"/>
  <c r="DG97" i="24"/>
  <c r="DF97" i="24"/>
  <c r="DE97" i="24"/>
  <c r="DD97" i="24"/>
  <c r="DC97" i="24"/>
  <c r="DB97" i="24"/>
  <c r="DA97" i="24"/>
  <c r="CZ97" i="24"/>
  <c r="CY97" i="24"/>
  <c r="CX97" i="24"/>
  <c r="CW97" i="24"/>
  <c r="CV97" i="24"/>
  <c r="CU97" i="24"/>
  <c r="CT97" i="24"/>
  <c r="CS97" i="24"/>
  <c r="CR97" i="24"/>
  <c r="CQ97" i="24"/>
  <c r="CP97" i="24"/>
  <c r="CO97" i="24"/>
  <c r="CN97" i="24"/>
  <c r="CM97" i="24"/>
  <c r="CL97" i="24"/>
  <c r="CK97" i="24"/>
  <c r="CJ97" i="24"/>
  <c r="CI97" i="24"/>
  <c r="CG97" i="24"/>
  <c r="BQ97" i="24"/>
  <c r="BP97" i="24"/>
  <c r="BO97" i="24"/>
  <c r="BN97" i="24"/>
  <c r="BM97" i="24"/>
  <c r="BL97" i="24"/>
  <c r="BK97" i="24"/>
  <c r="BJ97" i="24"/>
  <c r="BI97" i="24"/>
  <c r="BH97" i="24"/>
  <c r="BG97" i="24"/>
  <c r="BF97" i="24"/>
  <c r="BE97" i="24"/>
  <c r="BD97" i="24"/>
  <c r="BC97" i="24"/>
  <c r="BB97" i="24"/>
  <c r="BA97" i="24"/>
  <c r="AZ97" i="24"/>
  <c r="AY97" i="24"/>
  <c r="AW97" i="24"/>
  <c r="AS97" i="24"/>
  <c r="AR97" i="24"/>
  <c r="AN97" i="24"/>
  <c r="AM97" i="24"/>
  <c r="AE97" i="24"/>
  <c r="W97" i="24"/>
  <c r="U97" i="24"/>
  <c r="T97" i="24"/>
  <c r="S97" i="24"/>
  <c r="R97" i="24"/>
  <c r="P97" i="24"/>
  <c r="O97" i="24"/>
  <c r="N97" i="24"/>
  <c r="M97" i="24"/>
  <c r="K97" i="24"/>
  <c r="J97" i="24"/>
  <c r="I97" i="24"/>
  <c r="H97" i="24"/>
  <c r="G97" i="24"/>
  <c r="A97" i="24"/>
  <c r="FR97" i="24" s="1"/>
  <c r="FS96" i="24"/>
  <c r="FP96" i="24"/>
  <c r="FO96" i="24"/>
  <c r="FJ96" i="24"/>
  <c r="FI96" i="24"/>
  <c r="FH96" i="24"/>
  <c r="FC96" i="24"/>
  <c r="FF96" i="24" s="1"/>
  <c r="FA96" i="24"/>
  <c r="EZ96" i="24"/>
  <c r="EX96" i="24"/>
  <c r="FG96" i="24" s="1"/>
  <c r="EW96" i="24"/>
  <c r="EO96" i="24"/>
  <c r="FE96" i="24" s="1"/>
  <c r="EN96" i="24"/>
  <c r="EM96" i="24"/>
  <c r="EL96" i="24"/>
  <c r="EK96" i="24"/>
  <c r="EJ96" i="24"/>
  <c r="EI96" i="24"/>
  <c r="EH96" i="24"/>
  <c r="EG96" i="24"/>
  <c r="EF96" i="24"/>
  <c r="EE96" i="24"/>
  <c r="ED96" i="24"/>
  <c r="EC96" i="24"/>
  <c r="EB96" i="24"/>
  <c r="EA96" i="24"/>
  <c r="DZ96" i="24"/>
  <c r="DY96" i="24"/>
  <c r="DU96" i="24"/>
  <c r="DT96" i="24"/>
  <c r="DS96" i="24"/>
  <c r="FV96" i="24" s="1"/>
  <c r="DR96" i="24"/>
  <c r="FU96" i="24" s="1"/>
  <c r="DQ96" i="24"/>
  <c r="DP96" i="24"/>
  <c r="DO96" i="24"/>
  <c r="DN96" i="24"/>
  <c r="DM96" i="24"/>
  <c r="DL96" i="24"/>
  <c r="DK96" i="24"/>
  <c r="DJ96" i="24"/>
  <c r="DI96" i="24"/>
  <c r="DH96" i="24"/>
  <c r="DG96" i="24"/>
  <c r="DF96" i="24"/>
  <c r="DE96" i="24"/>
  <c r="DD96" i="24"/>
  <c r="DC96" i="24"/>
  <c r="DB96" i="24"/>
  <c r="DA96" i="24"/>
  <c r="CZ96" i="24"/>
  <c r="CY96" i="24"/>
  <c r="CX96" i="24"/>
  <c r="CW96" i="24"/>
  <c r="CV96" i="24"/>
  <c r="CU96" i="24"/>
  <c r="CT96" i="24"/>
  <c r="CS96" i="24"/>
  <c r="CR96" i="24"/>
  <c r="CQ96" i="24"/>
  <c r="CP96" i="24"/>
  <c r="CO96" i="24"/>
  <c r="CN96" i="24"/>
  <c r="CM96" i="24"/>
  <c r="CL96" i="24"/>
  <c r="CK96" i="24"/>
  <c r="CJ96" i="24"/>
  <c r="CI96" i="24"/>
  <c r="CG96" i="24"/>
  <c r="BQ96" i="24"/>
  <c r="BP96" i="24"/>
  <c r="BO96" i="24"/>
  <c r="BN96" i="24"/>
  <c r="BM96" i="24"/>
  <c r="BL96" i="24"/>
  <c r="BK96" i="24"/>
  <c r="BJ96" i="24"/>
  <c r="BI96" i="24"/>
  <c r="BH96" i="24"/>
  <c r="BG96" i="24"/>
  <c r="BF96" i="24"/>
  <c r="BE96" i="24"/>
  <c r="BD96" i="24"/>
  <c r="BC96" i="24"/>
  <c r="BB96" i="24"/>
  <c r="BA96" i="24"/>
  <c r="AZ96" i="24"/>
  <c r="AY96" i="24"/>
  <c r="AW96" i="24"/>
  <c r="AS96" i="24"/>
  <c r="AR96" i="24"/>
  <c r="AN96" i="24"/>
  <c r="AM96" i="24"/>
  <c r="AE96" i="24"/>
  <c r="W96" i="24"/>
  <c r="U96" i="24"/>
  <c r="T96" i="24"/>
  <c r="S96" i="24"/>
  <c r="R96" i="24"/>
  <c r="P96" i="24"/>
  <c r="O96" i="24"/>
  <c r="N96" i="24"/>
  <c r="M96" i="24"/>
  <c r="K96" i="24"/>
  <c r="J96" i="24"/>
  <c r="I96" i="24"/>
  <c r="H96" i="24"/>
  <c r="G96" i="24"/>
  <c r="A96" i="24"/>
  <c r="FR96" i="24" s="1"/>
  <c r="EZ95" i="24"/>
  <c r="EI95" i="24"/>
  <c r="EG95" i="24"/>
  <c r="EF95" i="24"/>
  <c r="EE95" i="24"/>
  <c r="ED95" i="24"/>
  <c r="EC95" i="24"/>
  <c r="EB95" i="24"/>
  <c r="EA95" i="24"/>
  <c r="EK95" i="24" s="1"/>
  <c r="DZ95" i="24"/>
  <c r="DY95" i="24"/>
  <c r="EH95" i="24" s="1"/>
  <c r="AR95" i="24"/>
  <c r="AN95" i="24"/>
  <c r="U95" i="24"/>
  <c r="S95" i="24"/>
  <c r="P95" i="24"/>
  <c r="O95" i="24"/>
  <c r="Q95" i="24" s="1"/>
  <c r="N95" i="24"/>
  <c r="M95" i="24"/>
  <c r="K95" i="24"/>
  <c r="J95" i="24"/>
  <c r="I95" i="24"/>
  <c r="H95" i="24"/>
  <c r="FS94" i="24"/>
  <c r="FP94" i="24"/>
  <c r="FO94" i="24"/>
  <c r="FJ94" i="24"/>
  <c r="FI94" i="24"/>
  <c r="FH94" i="24"/>
  <c r="FC94" i="24"/>
  <c r="FF94" i="24" s="1"/>
  <c r="FA94" i="24"/>
  <c r="EZ94" i="24"/>
  <c r="EX94" i="24"/>
  <c r="FG94" i="24" s="1"/>
  <c r="EW94" i="24"/>
  <c r="EO94" i="24"/>
  <c r="FE94" i="24" s="1"/>
  <c r="EN94" i="24"/>
  <c r="EM94" i="24"/>
  <c r="EL94" i="24"/>
  <c r="EK94" i="24"/>
  <c r="EJ94" i="24"/>
  <c r="EI94" i="24"/>
  <c r="EH94" i="24"/>
  <c r="EG94" i="24"/>
  <c r="EF94" i="24"/>
  <c r="EE94" i="24"/>
  <c r="ED94" i="24"/>
  <c r="EC94" i="24"/>
  <c r="EB94" i="24"/>
  <c r="EA94" i="24"/>
  <c r="DZ94" i="24"/>
  <c r="DY94" i="24"/>
  <c r="AR94" i="24"/>
  <c r="AN94" i="24"/>
  <c r="U94" i="24"/>
  <c r="U93" i="24" s="1"/>
  <c r="U92" i="24" s="1"/>
  <c r="U91" i="24" s="1"/>
  <c r="U90" i="24" s="1"/>
  <c r="U89" i="24" s="1"/>
  <c r="U88" i="24" s="1"/>
  <c r="U87" i="24" s="1"/>
  <c r="U86" i="24" s="1"/>
  <c r="U85" i="24" s="1"/>
  <c r="U84" i="24" s="1"/>
  <c r="U83" i="24" s="1"/>
  <c r="U82" i="24" s="1"/>
  <c r="U81" i="24" s="1"/>
  <c r="U80" i="24" s="1"/>
  <c r="U79" i="24" s="1"/>
  <c r="U78" i="24" s="1"/>
  <c r="U77" i="24" s="1"/>
  <c r="U76" i="24" s="1"/>
  <c r="U75" i="24" s="1"/>
  <c r="U74" i="24" s="1"/>
  <c r="U73" i="24" s="1"/>
  <c r="U72" i="24" s="1"/>
  <c r="U71" i="24" s="1"/>
  <c r="U70" i="24" s="1"/>
  <c r="U69" i="24" s="1"/>
  <c r="U68" i="24" s="1"/>
  <c r="U67" i="24" s="1"/>
  <c r="U66" i="24" s="1"/>
  <c r="U65" i="24" s="1"/>
  <c r="U64" i="24" s="1"/>
  <c r="U63" i="24" s="1"/>
  <c r="U62" i="24" s="1"/>
  <c r="U61" i="24" s="1"/>
  <c r="U60" i="24" s="1"/>
  <c r="U59" i="24" s="1"/>
  <c r="U58" i="24" s="1"/>
  <c r="U57" i="24" s="1"/>
  <c r="U56" i="24" s="1"/>
  <c r="U55" i="24" s="1"/>
  <c r="U54" i="24" s="1"/>
  <c r="U53" i="24" s="1"/>
  <c r="U52" i="24" s="1"/>
  <c r="U51" i="24" s="1"/>
  <c r="U50" i="24" s="1"/>
  <c r="U49" i="24" s="1"/>
  <c r="U48" i="24" s="1"/>
  <c r="U47" i="24" s="1"/>
  <c r="U46" i="24" s="1"/>
  <c r="U45" i="24" s="1"/>
  <c r="U44" i="24" s="1"/>
  <c r="U43" i="24" s="1"/>
  <c r="U42" i="24" s="1"/>
  <c r="U41" i="24" s="1"/>
  <c r="U40" i="24" s="1"/>
  <c r="U39" i="24" s="1"/>
  <c r="U38" i="24" s="1"/>
  <c r="U37" i="24" s="1"/>
  <c r="U36" i="24" s="1"/>
  <c r="U35" i="24" s="1"/>
  <c r="U34" i="24" s="1"/>
  <c r="U33" i="24" s="1"/>
  <c r="U32" i="24" s="1"/>
  <c r="U31" i="24" s="1"/>
  <c r="S94" i="24"/>
  <c r="P94" i="24"/>
  <c r="O94" i="24"/>
  <c r="N94" i="24"/>
  <c r="M94" i="24"/>
  <c r="K94" i="24"/>
  <c r="J94" i="24"/>
  <c r="L94" i="24" s="1"/>
  <c r="I94" i="24"/>
  <c r="H94" i="24"/>
  <c r="FS93" i="24"/>
  <c r="FP93" i="24"/>
  <c r="FO93" i="24"/>
  <c r="FJ93" i="24"/>
  <c r="FI93" i="24"/>
  <c r="FH93" i="24"/>
  <c r="FC93" i="24"/>
  <c r="FF93" i="24" s="1"/>
  <c r="FA93" i="24"/>
  <c r="EZ93" i="24"/>
  <c r="EX93" i="24"/>
  <c r="FG93" i="24" s="1"/>
  <c r="EW93" i="24"/>
  <c r="EO93" i="24"/>
  <c r="FE93" i="24" s="1"/>
  <c r="EN93" i="24"/>
  <c r="EM93" i="24"/>
  <c r="EL93" i="24"/>
  <c r="EK93" i="24"/>
  <c r="EJ93" i="24"/>
  <c r="EI93" i="24"/>
  <c r="EH93" i="24"/>
  <c r="EG93" i="24"/>
  <c r="EF93" i="24"/>
  <c r="EE93" i="24"/>
  <c r="ED93" i="24"/>
  <c r="EC93" i="24"/>
  <c r="EB93" i="24"/>
  <c r="EA93" i="24"/>
  <c r="DZ93" i="24"/>
  <c r="DY93" i="24"/>
  <c r="AR93" i="24"/>
  <c r="AN93" i="24"/>
  <c r="S93" i="24"/>
  <c r="P93" i="24"/>
  <c r="O93" i="24"/>
  <c r="Q93" i="24" s="1"/>
  <c r="N93" i="24"/>
  <c r="M93" i="24"/>
  <c r="K93" i="24"/>
  <c r="J93" i="24"/>
  <c r="I93" i="24"/>
  <c r="H93" i="24"/>
  <c r="FS92" i="24"/>
  <c r="FP92" i="24"/>
  <c r="FO92" i="24"/>
  <c r="FJ92" i="24"/>
  <c r="FI92" i="24"/>
  <c r="FH92" i="24"/>
  <c r="FC92" i="24"/>
  <c r="FF92" i="24" s="1"/>
  <c r="FA92" i="24"/>
  <c r="EZ92" i="24"/>
  <c r="EX92" i="24"/>
  <c r="FG92" i="24" s="1"/>
  <c r="EW92" i="24"/>
  <c r="EO92" i="24"/>
  <c r="FE92" i="24" s="1"/>
  <c r="EN92" i="24"/>
  <c r="EM92" i="24"/>
  <c r="EL92" i="24"/>
  <c r="EK92" i="24"/>
  <c r="EJ92" i="24"/>
  <c r="EI92" i="24"/>
  <c r="EH92" i="24"/>
  <c r="EG92" i="24"/>
  <c r="EF92" i="24"/>
  <c r="EE92" i="24"/>
  <c r="ED92" i="24"/>
  <c r="EC92" i="24"/>
  <c r="EB92" i="24"/>
  <c r="EA92" i="24"/>
  <c r="DZ92" i="24"/>
  <c r="DY92" i="24"/>
  <c r="AR92" i="24"/>
  <c r="AN92" i="24"/>
  <c r="S92" i="24"/>
  <c r="P92" i="24"/>
  <c r="O92" i="24"/>
  <c r="N92" i="24"/>
  <c r="M92" i="24"/>
  <c r="K92" i="24"/>
  <c r="J92" i="24"/>
  <c r="I92" i="24"/>
  <c r="H92" i="24"/>
  <c r="L92" i="24" s="1"/>
  <c r="FS91" i="24"/>
  <c r="FP91" i="24"/>
  <c r="FO91" i="24"/>
  <c r="FJ91" i="24"/>
  <c r="FI91" i="24"/>
  <c r="FH91" i="24"/>
  <c r="FC91" i="24"/>
  <c r="FF91" i="24" s="1"/>
  <c r="FA91" i="24"/>
  <c r="EZ91" i="24"/>
  <c r="EX91" i="24"/>
  <c r="FG91" i="24" s="1"/>
  <c r="EW91" i="24"/>
  <c r="EO91" i="24"/>
  <c r="FE91" i="24" s="1"/>
  <c r="EN91" i="24"/>
  <c r="EM91" i="24"/>
  <c r="EL91" i="24"/>
  <c r="EK91" i="24"/>
  <c r="EJ91" i="24"/>
  <c r="EI91" i="24"/>
  <c r="EH91" i="24"/>
  <c r="EG91" i="24"/>
  <c r="EF91" i="24"/>
  <c r="EE91" i="24"/>
  <c r="ED91" i="24"/>
  <c r="EC91" i="24"/>
  <c r="EB91" i="24"/>
  <c r="EA91" i="24"/>
  <c r="DZ91" i="24"/>
  <c r="DY91" i="24"/>
  <c r="AR91" i="24"/>
  <c r="AN91" i="24"/>
  <c r="S91" i="24"/>
  <c r="P91" i="24"/>
  <c r="O91" i="24"/>
  <c r="N91" i="24"/>
  <c r="M91" i="24"/>
  <c r="Q91" i="24" s="1"/>
  <c r="K91" i="24"/>
  <c r="J91" i="24"/>
  <c r="I91" i="24"/>
  <c r="H91" i="24"/>
  <c r="EZ90" i="24"/>
  <c r="EJ90" i="24"/>
  <c r="EI90" i="24"/>
  <c r="EH90" i="24"/>
  <c r="EG90" i="24"/>
  <c r="EF90" i="24"/>
  <c r="EE90" i="24"/>
  <c r="ED90" i="24"/>
  <c r="EC90" i="24"/>
  <c r="EB90" i="24"/>
  <c r="EA90" i="24"/>
  <c r="EW90" i="24" s="1"/>
  <c r="EX90" i="24" s="1"/>
  <c r="FG90" i="24" s="1"/>
  <c r="DZ90" i="24"/>
  <c r="DY90" i="24"/>
  <c r="AR90" i="24"/>
  <c r="AN90" i="24"/>
  <c r="S90" i="24"/>
  <c r="P90" i="24"/>
  <c r="O90" i="24"/>
  <c r="N90" i="24"/>
  <c r="M90" i="24"/>
  <c r="K90" i="24"/>
  <c r="J90" i="24"/>
  <c r="I90" i="24"/>
  <c r="H90" i="24"/>
  <c r="EZ89" i="24"/>
  <c r="EJ89" i="24"/>
  <c r="EI89" i="24"/>
  <c r="EH89" i="24"/>
  <c r="EG89" i="24"/>
  <c r="EF89" i="24"/>
  <c r="EE89" i="24"/>
  <c r="ED89" i="24"/>
  <c r="EC89" i="24"/>
  <c r="EB89" i="24"/>
  <c r="EA89" i="24"/>
  <c r="EW89" i="24" s="1"/>
  <c r="EX89" i="24" s="1"/>
  <c r="FG89" i="24" s="1"/>
  <c r="DZ89" i="24"/>
  <c r="DY89" i="24"/>
  <c r="AR89" i="24"/>
  <c r="AN89" i="24"/>
  <c r="S89" i="24"/>
  <c r="P89" i="24"/>
  <c r="O89" i="24"/>
  <c r="N89" i="24"/>
  <c r="M89" i="24"/>
  <c r="Q89" i="24" s="1"/>
  <c r="K89" i="24"/>
  <c r="J89" i="24"/>
  <c r="I89" i="24"/>
  <c r="H89" i="24"/>
  <c r="FS88" i="24"/>
  <c r="FP88" i="24"/>
  <c r="FO88" i="24"/>
  <c r="FJ88" i="24"/>
  <c r="FI88" i="24"/>
  <c r="FH88" i="24"/>
  <c r="FC88" i="24"/>
  <c r="FF88" i="24" s="1"/>
  <c r="FA88" i="24"/>
  <c r="EZ88" i="24"/>
  <c r="EX88" i="24"/>
  <c r="FG88" i="24" s="1"/>
  <c r="EW88" i="24"/>
  <c r="EO88" i="24"/>
  <c r="FE88" i="24" s="1"/>
  <c r="EN88" i="24"/>
  <c r="EM88" i="24"/>
  <c r="EL88" i="24"/>
  <c r="EK88" i="24"/>
  <c r="EJ88" i="24"/>
  <c r="EI88" i="24"/>
  <c r="EH88" i="24"/>
  <c r="EG88" i="24"/>
  <c r="EF88" i="24"/>
  <c r="EE88" i="24"/>
  <c r="ED88" i="24"/>
  <c r="EC88" i="24"/>
  <c r="EB88" i="24"/>
  <c r="EA88" i="24"/>
  <c r="DZ88" i="24"/>
  <c r="DY88" i="24"/>
  <c r="AR88" i="24"/>
  <c r="AN88" i="24"/>
  <c r="S88" i="24"/>
  <c r="P88" i="24"/>
  <c r="O88" i="24"/>
  <c r="Q88" i="24" s="1"/>
  <c r="N88" i="24"/>
  <c r="M88" i="24"/>
  <c r="K88" i="24"/>
  <c r="J88" i="24"/>
  <c r="L88" i="24" s="1"/>
  <c r="I88" i="24"/>
  <c r="H88" i="24"/>
  <c r="FS87" i="24"/>
  <c r="FP87" i="24"/>
  <c r="FO87" i="24"/>
  <c r="FJ87" i="24"/>
  <c r="FI87" i="24"/>
  <c r="FH87" i="24"/>
  <c r="FC87" i="24"/>
  <c r="FF87" i="24" s="1"/>
  <c r="FA87" i="24"/>
  <c r="EZ87" i="24"/>
  <c r="EX87" i="24"/>
  <c r="FG87" i="24" s="1"/>
  <c r="EW87" i="24"/>
  <c r="EO87" i="24"/>
  <c r="FE87" i="24" s="1"/>
  <c r="EN87" i="24"/>
  <c r="EM87" i="24"/>
  <c r="EL87" i="24"/>
  <c r="EK87" i="24"/>
  <c r="EJ87" i="24"/>
  <c r="EI87" i="24"/>
  <c r="EH87" i="24"/>
  <c r="EG87" i="24"/>
  <c r="EF87" i="24"/>
  <c r="EE87" i="24"/>
  <c r="ED87" i="24"/>
  <c r="EC87" i="24"/>
  <c r="EB87" i="24"/>
  <c r="EA87" i="24"/>
  <c r="DZ87" i="24"/>
  <c r="DY87" i="24"/>
  <c r="AR87" i="24"/>
  <c r="AN87" i="24"/>
  <c r="S87" i="24"/>
  <c r="P87" i="24"/>
  <c r="O87" i="24"/>
  <c r="Q87" i="24" s="1"/>
  <c r="N87" i="24"/>
  <c r="M87" i="24"/>
  <c r="K87" i="24"/>
  <c r="J87" i="24"/>
  <c r="I87" i="24"/>
  <c r="H87" i="24"/>
  <c r="FS86" i="24"/>
  <c r="FP86" i="24"/>
  <c r="FO86" i="24"/>
  <c r="FJ86" i="24"/>
  <c r="FI86" i="24"/>
  <c r="FH86" i="24"/>
  <c r="FC86" i="24"/>
  <c r="FF86" i="24" s="1"/>
  <c r="FA86" i="24"/>
  <c r="EZ86" i="24"/>
  <c r="EX86" i="24"/>
  <c r="FG86" i="24" s="1"/>
  <c r="EW86" i="24"/>
  <c r="EO86" i="24"/>
  <c r="FE86" i="24" s="1"/>
  <c r="EN86" i="24"/>
  <c r="EM86" i="24"/>
  <c r="EL86" i="24"/>
  <c r="EK86" i="24"/>
  <c r="EJ86" i="24"/>
  <c r="EI86" i="24"/>
  <c r="EH86" i="24"/>
  <c r="EG86" i="24"/>
  <c r="EF86" i="24"/>
  <c r="EE86" i="24"/>
  <c r="ED86" i="24"/>
  <c r="EC86" i="24"/>
  <c r="EB86" i="24"/>
  <c r="EA86" i="24"/>
  <c r="DZ86" i="24"/>
  <c r="DY86" i="24"/>
  <c r="AR86" i="24"/>
  <c r="AN86" i="24"/>
  <c r="S86" i="24"/>
  <c r="P86" i="24"/>
  <c r="O86" i="24"/>
  <c r="N86" i="24"/>
  <c r="M86" i="24"/>
  <c r="Q86" i="24" s="1"/>
  <c r="K86" i="24"/>
  <c r="J86" i="24"/>
  <c r="I86" i="24"/>
  <c r="H86" i="24"/>
  <c r="FS85" i="24"/>
  <c r="FP85" i="24"/>
  <c r="FO85" i="24"/>
  <c r="FJ85" i="24"/>
  <c r="FI85" i="24"/>
  <c r="FH85" i="24"/>
  <c r="FC85" i="24"/>
  <c r="FF85" i="24" s="1"/>
  <c r="FA85" i="24"/>
  <c r="EZ85" i="24"/>
  <c r="EX85" i="24"/>
  <c r="FG85" i="24" s="1"/>
  <c r="EW85" i="24"/>
  <c r="EO85" i="24"/>
  <c r="FE85" i="24" s="1"/>
  <c r="EN85" i="24"/>
  <c r="EM85" i="24"/>
  <c r="EL85" i="24"/>
  <c r="EK85" i="24"/>
  <c r="EJ85" i="24"/>
  <c r="EI85" i="24"/>
  <c r="EH85" i="24"/>
  <c r="EG85" i="24"/>
  <c r="EF85" i="24"/>
  <c r="EE85" i="24"/>
  <c r="ED85" i="24"/>
  <c r="EC85" i="24"/>
  <c r="EB85" i="24"/>
  <c r="EA85" i="24"/>
  <c r="DZ85" i="24"/>
  <c r="DY85" i="24"/>
  <c r="AR85" i="24"/>
  <c r="AN85" i="24"/>
  <c r="S85" i="24"/>
  <c r="P85" i="24"/>
  <c r="O85" i="24"/>
  <c r="N85" i="24"/>
  <c r="M85" i="24"/>
  <c r="K85" i="24"/>
  <c r="J85" i="24"/>
  <c r="I85" i="24"/>
  <c r="H85" i="24"/>
  <c r="FS84" i="24"/>
  <c r="FP84" i="24"/>
  <c r="FO84" i="24"/>
  <c r="FJ84" i="24"/>
  <c r="FI84" i="24"/>
  <c r="FH84" i="24"/>
  <c r="FC84" i="24"/>
  <c r="FF84" i="24" s="1"/>
  <c r="FA84" i="24"/>
  <c r="EZ84" i="24"/>
  <c r="EX84" i="24"/>
  <c r="FG84" i="24" s="1"/>
  <c r="EW84" i="24"/>
  <c r="EO84" i="24"/>
  <c r="FE84" i="24" s="1"/>
  <c r="EN84" i="24"/>
  <c r="EM84" i="24"/>
  <c r="EL84" i="24"/>
  <c r="EK84" i="24"/>
  <c r="EJ84" i="24"/>
  <c r="EI84" i="24"/>
  <c r="EH84" i="24"/>
  <c r="EG84" i="24"/>
  <c r="EF84" i="24"/>
  <c r="EE84" i="24"/>
  <c r="ED84" i="24"/>
  <c r="EC84" i="24"/>
  <c r="EB84" i="24"/>
  <c r="EA84" i="24"/>
  <c r="DZ84" i="24"/>
  <c r="DY84" i="24"/>
  <c r="AR84" i="24"/>
  <c r="AN84" i="24"/>
  <c r="S84" i="24"/>
  <c r="P84" i="24"/>
  <c r="O84" i="24"/>
  <c r="N84" i="24"/>
  <c r="M84" i="24"/>
  <c r="K84" i="24"/>
  <c r="J84" i="24"/>
  <c r="I84" i="24"/>
  <c r="H84" i="24"/>
  <c r="L84" i="24" s="1"/>
  <c r="FS83" i="24"/>
  <c r="FP83" i="24"/>
  <c r="FO83" i="24"/>
  <c r="FJ83" i="24"/>
  <c r="FI83" i="24"/>
  <c r="FH83" i="24"/>
  <c r="FC83" i="24"/>
  <c r="FF83" i="24" s="1"/>
  <c r="FA83" i="24"/>
  <c r="EZ83" i="24"/>
  <c r="EX83" i="24"/>
  <c r="FG83" i="24" s="1"/>
  <c r="EW83" i="24"/>
  <c r="EO83" i="24"/>
  <c r="FE83" i="24" s="1"/>
  <c r="EN83" i="24"/>
  <c r="EM83" i="24"/>
  <c r="EL83" i="24"/>
  <c r="EK83" i="24"/>
  <c r="EJ83" i="24"/>
  <c r="EI83" i="24"/>
  <c r="EH83" i="24"/>
  <c r="EG83" i="24"/>
  <c r="EF83" i="24"/>
  <c r="EE83" i="24"/>
  <c r="ED83" i="24"/>
  <c r="EC83" i="24"/>
  <c r="EB83" i="24"/>
  <c r="EA83" i="24"/>
  <c r="DZ83" i="24"/>
  <c r="DY83" i="24"/>
  <c r="AR83" i="24"/>
  <c r="AN83" i="24"/>
  <c r="S83" i="24"/>
  <c r="P83" i="24"/>
  <c r="O83" i="24"/>
  <c r="N83" i="24"/>
  <c r="M83" i="24"/>
  <c r="K83" i="24"/>
  <c r="J83" i="24"/>
  <c r="I83" i="24"/>
  <c r="H83" i="24"/>
  <c r="EZ82" i="24"/>
  <c r="EJ82" i="24"/>
  <c r="EW82" i="24" s="1"/>
  <c r="EX82" i="24" s="1"/>
  <c r="FG82" i="24" s="1"/>
  <c r="EI82" i="24"/>
  <c r="EH82" i="24"/>
  <c r="EG82" i="24"/>
  <c r="EF82" i="24"/>
  <c r="EE82" i="24"/>
  <c r="ED82" i="24"/>
  <c r="EC82" i="24"/>
  <c r="EB82" i="24"/>
  <c r="EA82" i="24"/>
  <c r="DZ82" i="24"/>
  <c r="DY82" i="24"/>
  <c r="AR82" i="24"/>
  <c r="AN82" i="24"/>
  <c r="S82" i="24"/>
  <c r="P82" i="24"/>
  <c r="O82" i="24"/>
  <c r="N82" i="24"/>
  <c r="M82" i="24"/>
  <c r="Q82" i="24" s="1"/>
  <c r="K82" i="24"/>
  <c r="J82" i="24"/>
  <c r="I82" i="24"/>
  <c r="H82" i="24"/>
  <c r="FS81" i="24"/>
  <c r="FP81" i="24"/>
  <c r="FO81" i="24"/>
  <c r="FJ81" i="24"/>
  <c r="FI81" i="24"/>
  <c r="FH81" i="24"/>
  <c r="FC81" i="24"/>
  <c r="FF81" i="24" s="1"/>
  <c r="FA81" i="24"/>
  <c r="EZ81" i="24"/>
  <c r="EX81" i="24"/>
  <c r="FG81" i="24" s="1"/>
  <c r="EW81" i="24"/>
  <c r="EO81" i="24"/>
  <c r="FE81" i="24" s="1"/>
  <c r="EN81" i="24"/>
  <c r="EM81" i="24"/>
  <c r="EL81" i="24"/>
  <c r="EK81" i="24"/>
  <c r="EJ81" i="24"/>
  <c r="EI81" i="24"/>
  <c r="EH81" i="24"/>
  <c r="EG81" i="24"/>
  <c r="EF81" i="24"/>
  <c r="EE81" i="24"/>
  <c r="ED81" i="24"/>
  <c r="EC81" i="24"/>
  <c r="EB81" i="24"/>
  <c r="EA81" i="24"/>
  <c r="DZ81" i="24"/>
  <c r="DY81" i="24"/>
  <c r="AR81" i="24"/>
  <c r="AN81" i="24"/>
  <c r="S81" i="24"/>
  <c r="P81" i="24"/>
  <c r="O81" i="24"/>
  <c r="N81" i="24"/>
  <c r="M81" i="24"/>
  <c r="K81" i="24"/>
  <c r="J81" i="24"/>
  <c r="I81" i="24"/>
  <c r="H81" i="24"/>
  <c r="FS80" i="24"/>
  <c r="FP80" i="24"/>
  <c r="FO80" i="24"/>
  <c r="FJ80" i="24"/>
  <c r="FI80" i="24"/>
  <c r="FH80" i="24"/>
  <c r="FC80" i="24"/>
  <c r="FF80" i="24" s="1"/>
  <c r="FA80" i="24"/>
  <c r="EZ80" i="24"/>
  <c r="EX80" i="24"/>
  <c r="FG80" i="24" s="1"/>
  <c r="EW80" i="24"/>
  <c r="EO80" i="24"/>
  <c r="FE80" i="24" s="1"/>
  <c r="EN80" i="24"/>
  <c r="EM80" i="24"/>
  <c r="EL80" i="24"/>
  <c r="EK80" i="24"/>
  <c r="EJ80" i="24"/>
  <c r="EI80" i="24"/>
  <c r="EH80" i="24"/>
  <c r="EG80" i="24"/>
  <c r="EF80" i="24"/>
  <c r="EE80" i="24"/>
  <c r="ED80" i="24"/>
  <c r="EC80" i="24"/>
  <c r="EB80" i="24"/>
  <c r="EA80" i="24"/>
  <c r="DZ80" i="24"/>
  <c r="DY80" i="24"/>
  <c r="AR80" i="24"/>
  <c r="AN80" i="24"/>
  <c r="S80" i="24"/>
  <c r="P80" i="24"/>
  <c r="O80" i="24"/>
  <c r="Q80" i="24" s="1"/>
  <c r="N80" i="24"/>
  <c r="M80" i="24"/>
  <c r="K80" i="24"/>
  <c r="L80" i="24" s="1"/>
  <c r="J80" i="24"/>
  <c r="I80" i="24"/>
  <c r="H80" i="24"/>
  <c r="FS79" i="24"/>
  <c r="FP79" i="24"/>
  <c r="FO79" i="24"/>
  <c r="FJ79" i="24"/>
  <c r="FI79" i="24"/>
  <c r="FH79" i="24"/>
  <c r="FC79" i="24"/>
  <c r="FF79" i="24" s="1"/>
  <c r="FA79" i="24"/>
  <c r="EZ79" i="24"/>
  <c r="EX79" i="24"/>
  <c r="FG79" i="24" s="1"/>
  <c r="EW79" i="24"/>
  <c r="EO79" i="24"/>
  <c r="FE79" i="24" s="1"/>
  <c r="EN79" i="24"/>
  <c r="EM79" i="24"/>
  <c r="EL79" i="24"/>
  <c r="EK79" i="24"/>
  <c r="EJ79" i="24"/>
  <c r="EI79" i="24"/>
  <c r="EH79" i="24"/>
  <c r="EG79" i="24"/>
  <c r="EF79" i="24"/>
  <c r="EE79" i="24"/>
  <c r="ED79" i="24"/>
  <c r="EC79" i="24"/>
  <c r="EB79" i="24"/>
  <c r="EA79" i="24"/>
  <c r="DZ79" i="24"/>
  <c r="DY79" i="24"/>
  <c r="AR79" i="24"/>
  <c r="AN79" i="24"/>
  <c r="S79" i="24"/>
  <c r="P79" i="24"/>
  <c r="O79" i="24"/>
  <c r="N79" i="24"/>
  <c r="M79" i="24"/>
  <c r="K79" i="24"/>
  <c r="J79" i="24"/>
  <c r="L79" i="24" s="1"/>
  <c r="I79" i="24"/>
  <c r="H79" i="24"/>
  <c r="EZ78" i="24"/>
  <c r="EJ78" i="24"/>
  <c r="EI78" i="24"/>
  <c r="EG78" i="24"/>
  <c r="EF78" i="24"/>
  <c r="EE78" i="24"/>
  <c r="ED78" i="24"/>
  <c r="EC78" i="24"/>
  <c r="EB78" i="24"/>
  <c r="EA78" i="24"/>
  <c r="EK78" i="24" s="1"/>
  <c r="DZ78" i="24"/>
  <c r="DY78" i="24"/>
  <c r="EH78" i="24" s="1"/>
  <c r="AR78" i="24"/>
  <c r="AN78" i="24"/>
  <c r="S78" i="24"/>
  <c r="P78" i="24"/>
  <c r="O78" i="24"/>
  <c r="N78" i="24"/>
  <c r="M78" i="24"/>
  <c r="K78" i="24"/>
  <c r="J78" i="24"/>
  <c r="I78" i="24"/>
  <c r="H78" i="24"/>
  <c r="FS77" i="24"/>
  <c r="FP77" i="24"/>
  <c r="FO77" i="24"/>
  <c r="FJ77" i="24"/>
  <c r="FI77" i="24"/>
  <c r="FH77" i="24"/>
  <c r="FC77" i="24"/>
  <c r="FF77" i="24" s="1"/>
  <c r="FA77" i="24"/>
  <c r="EZ77" i="24"/>
  <c r="EX77" i="24"/>
  <c r="FG77" i="24" s="1"/>
  <c r="EW77" i="24"/>
  <c r="EO77" i="24"/>
  <c r="FE77" i="24" s="1"/>
  <c r="EN77" i="24"/>
  <c r="EM77" i="24"/>
  <c r="EL77" i="24"/>
  <c r="EK77" i="24"/>
  <c r="EJ77" i="24"/>
  <c r="EI77" i="24"/>
  <c r="EH77" i="24"/>
  <c r="EG77" i="24"/>
  <c r="EF77" i="24"/>
  <c r="EE77" i="24"/>
  <c r="ED77" i="24"/>
  <c r="EC77" i="24"/>
  <c r="EB77" i="24"/>
  <c r="EA77" i="24"/>
  <c r="DZ77" i="24"/>
  <c r="DY77" i="24"/>
  <c r="AR77" i="24"/>
  <c r="AN77" i="24"/>
  <c r="S77" i="24"/>
  <c r="P77" i="24"/>
  <c r="O77" i="24"/>
  <c r="N77" i="24"/>
  <c r="M77" i="24"/>
  <c r="K77" i="24"/>
  <c r="J77" i="24"/>
  <c r="I77" i="24"/>
  <c r="H77" i="24"/>
  <c r="FS76" i="24"/>
  <c r="FP76" i="24"/>
  <c r="FO76" i="24"/>
  <c r="FJ76" i="24"/>
  <c r="FI76" i="24"/>
  <c r="FH76" i="24"/>
  <c r="FC76" i="24"/>
  <c r="FF76" i="24" s="1"/>
  <c r="FA76" i="24"/>
  <c r="EZ76" i="24"/>
  <c r="EX76" i="24"/>
  <c r="FG76" i="24" s="1"/>
  <c r="EW76" i="24"/>
  <c r="EO76" i="24"/>
  <c r="FE76" i="24" s="1"/>
  <c r="EN76" i="24"/>
  <c r="EM76" i="24"/>
  <c r="EL76" i="24"/>
  <c r="EK76" i="24"/>
  <c r="EJ76" i="24"/>
  <c r="EI76" i="24"/>
  <c r="EH76" i="24"/>
  <c r="EG76" i="24"/>
  <c r="EF76" i="24"/>
  <c r="EE76" i="24"/>
  <c r="ED76" i="24"/>
  <c r="EC76" i="24"/>
  <c r="EB76" i="24"/>
  <c r="EA76" i="24"/>
  <c r="DZ76" i="24"/>
  <c r="DY76" i="24"/>
  <c r="AR76" i="24"/>
  <c r="AN76" i="24"/>
  <c r="S76" i="24"/>
  <c r="P76" i="24"/>
  <c r="Q76" i="24" s="1"/>
  <c r="O76" i="24"/>
  <c r="N76" i="24"/>
  <c r="M76" i="24"/>
  <c r="K76" i="24"/>
  <c r="J76" i="24"/>
  <c r="I76" i="24"/>
  <c r="H76" i="24"/>
  <c r="FS75" i="24"/>
  <c r="FP75" i="24"/>
  <c r="FO75" i="24"/>
  <c r="FJ75" i="24"/>
  <c r="FI75" i="24"/>
  <c r="FH75" i="24"/>
  <c r="FC75" i="24"/>
  <c r="FF75" i="24" s="1"/>
  <c r="FA75" i="24"/>
  <c r="EZ75" i="24"/>
  <c r="EX75" i="24"/>
  <c r="FG75" i="24" s="1"/>
  <c r="EW75" i="24"/>
  <c r="EO75" i="24"/>
  <c r="FE75" i="24" s="1"/>
  <c r="EN75" i="24"/>
  <c r="EM75" i="24"/>
  <c r="EL75" i="24"/>
  <c r="EK75" i="24"/>
  <c r="EJ75" i="24"/>
  <c r="EI75" i="24"/>
  <c r="EH75" i="24"/>
  <c r="EG75" i="24"/>
  <c r="EF75" i="24"/>
  <c r="EE75" i="24"/>
  <c r="ED75" i="24"/>
  <c r="EC75" i="24"/>
  <c r="EB75" i="24"/>
  <c r="EA75" i="24"/>
  <c r="DZ75" i="24"/>
  <c r="DY75" i="24"/>
  <c r="AR75" i="24"/>
  <c r="AN75" i="24"/>
  <c r="S75" i="24"/>
  <c r="P75" i="24"/>
  <c r="O75" i="24"/>
  <c r="N75" i="24"/>
  <c r="M75" i="24"/>
  <c r="K75" i="24"/>
  <c r="J75" i="24"/>
  <c r="L75" i="24" s="1"/>
  <c r="I75" i="24"/>
  <c r="H75" i="24"/>
  <c r="FS74" i="24"/>
  <c r="FP74" i="24"/>
  <c r="FO74" i="24"/>
  <c r="FJ74" i="24"/>
  <c r="FI74" i="24"/>
  <c r="FH74" i="24"/>
  <c r="FC74" i="24"/>
  <c r="FF74" i="24" s="1"/>
  <c r="FA74" i="24"/>
  <c r="EZ74" i="24"/>
  <c r="EX74" i="24"/>
  <c r="FG74" i="24" s="1"/>
  <c r="EW74" i="24"/>
  <c r="EO74" i="24"/>
  <c r="FE74" i="24" s="1"/>
  <c r="EN74" i="24"/>
  <c r="EM74" i="24"/>
  <c r="EL74" i="24"/>
  <c r="EK74" i="24"/>
  <c r="EJ74" i="24"/>
  <c r="EI74" i="24"/>
  <c r="EH74" i="24"/>
  <c r="EG74" i="24"/>
  <c r="EF74" i="24"/>
  <c r="EE74" i="24"/>
  <c r="ED74" i="24"/>
  <c r="EC74" i="24"/>
  <c r="EB74" i="24"/>
  <c r="EA74" i="24"/>
  <c r="DZ74" i="24"/>
  <c r="DY74" i="24"/>
  <c r="AR74" i="24"/>
  <c r="AN74" i="24"/>
  <c r="S74" i="24"/>
  <c r="P74" i="24"/>
  <c r="O74" i="24"/>
  <c r="Q74" i="24" s="1"/>
  <c r="N74" i="24"/>
  <c r="M74" i="24"/>
  <c r="K74" i="24"/>
  <c r="J74" i="24"/>
  <c r="I74" i="24"/>
  <c r="H74" i="24"/>
  <c r="EZ73" i="24"/>
  <c r="EJ73" i="24"/>
  <c r="EW73" i="24" s="1"/>
  <c r="EX73" i="24" s="1"/>
  <c r="FG73" i="24" s="1"/>
  <c r="EI73" i="24"/>
  <c r="EG73" i="24"/>
  <c r="EF73" i="24"/>
  <c r="EE73" i="24"/>
  <c r="ED73" i="24"/>
  <c r="EC73" i="24"/>
  <c r="EB73" i="24"/>
  <c r="EA73" i="24"/>
  <c r="EK73" i="24" s="1"/>
  <c r="DZ73" i="24"/>
  <c r="DY73" i="24"/>
  <c r="EH73" i="24" s="1"/>
  <c r="AR73" i="24"/>
  <c r="AN73" i="24"/>
  <c r="AE73" i="24"/>
  <c r="S73" i="24"/>
  <c r="P73" i="24"/>
  <c r="O73" i="24"/>
  <c r="N73" i="24"/>
  <c r="M73" i="24"/>
  <c r="K73" i="24"/>
  <c r="J73" i="24"/>
  <c r="L73" i="24" s="1"/>
  <c r="I73" i="24"/>
  <c r="H73" i="24"/>
  <c r="FS72" i="24"/>
  <c r="FP72" i="24"/>
  <c r="FO72" i="24"/>
  <c r="FJ72" i="24"/>
  <c r="FI72" i="24"/>
  <c r="FH72" i="24"/>
  <c r="FC72" i="24"/>
  <c r="FF72" i="24" s="1"/>
  <c r="FA72" i="24"/>
  <c r="EZ72" i="24"/>
  <c r="EX72" i="24"/>
  <c r="FG72" i="24" s="1"/>
  <c r="EW72" i="24"/>
  <c r="EO72" i="24"/>
  <c r="FE72" i="24" s="1"/>
  <c r="EN72" i="24"/>
  <c r="EM72" i="24"/>
  <c r="EL72" i="24"/>
  <c r="EK72" i="24"/>
  <c r="EJ72" i="24"/>
  <c r="EI72" i="24"/>
  <c r="EH72" i="24"/>
  <c r="EG72" i="24"/>
  <c r="EF72" i="24"/>
  <c r="EE72" i="24"/>
  <c r="ED72" i="24"/>
  <c r="EC72" i="24"/>
  <c r="EB72" i="24"/>
  <c r="EA72" i="24"/>
  <c r="DZ72" i="24"/>
  <c r="DY72" i="24"/>
  <c r="AR72" i="24"/>
  <c r="AN72" i="24"/>
  <c r="AE72" i="24"/>
  <c r="S72" i="24"/>
  <c r="P72" i="24"/>
  <c r="O72" i="24"/>
  <c r="Q72" i="24" s="1"/>
  <c r="N72" i="24"/>
  <c r="M72" i="24"/>
  <c r="K72" i="24"/>
  <c r="J72" i="24"/>
  <c r="I72" i="24"/>
  <c r="H72" i="24"/>
  <c r="FS71" i="24"/>
  <c r="FP71" i="24"/>
  <c r="FO71" i="24"/>
  <c r="FJ71" i="24"/>
  <c r="FI71" i="24"/>
  <c r="FH71" i="24"/>
  <c r="FC71" i="24"/>
  <c r="FF71" i="24" s="1"/>
  <c r="FA71" i="24"/>
  <c r="EZ71" i="24"/>
  <c r="EX71" i="24"/>
  <c r="FG71" i="24" s="1"/>
  <c r="EW71" i="24"/>
  <c r="EO71" i="24"/>
  <c r="FE71" i="24" s="1"/>
  <c r="EN71" i="24"/>
  <c r="EM71" i="24"/>
  <c r="EL71" i="24"/>
  <c r="EK71" i="24"/>
  <c r="EJ71" i="24"/>
  <c r="EI71" i="24"/>
  <c r="EH71" i="24"/>
  <c r="EG71" i="24"/>
  <c r="EF71" i="24"/>
  <c r="EE71" i="24"/>
  <c r="ED71" i="24"/>
  <c r="EC71" i="24"/>
  <c r="EB71" i="24"/>
  <c r="EA71" i="24"/>
  <c r="DZ71" i="24"/>
  <c r="DY71" i="24"/>
  <c r="AR71" i="24"/>
  <c r="AN71" i="24"/>
  <c r="AE71" i="24"/>
  <c r="S71" i="24"/>
  <c r="P71" i="24"/>
  <c r="O71" i="24"/>
  <c r="N71" i="24"/>
  <c r="M71" i="24"/>
  <c r="K71" i="24"/>
  <c r="J71" i="24"/>
  <c r="L71" i="24" s="1"/>
  <c r="I71" i="24"/>
  <c r="H71" i="24"/>
  <c r="FS70" i="24"/>
  <c r="FP70" i="24"/>
  <c r="FO70" i="24"/>
  <c r="FJ70" i="24"/>
  <c r="FI70" i="24"/>
  <c r="FH70" i="24"/>
  <c r="FC70" i="24"/>
  <c r="FF70" i="24" s="1"/>
  <c r="FA70" i="24"/>
  <c r="EZ70" i="24"/>
  <c r="EX70" i="24"/>
  <c r="FG70" i="24" s="1"/>
  <c r="EW70" i="24"/>
  <c r="EO70" i="24"/>
  <c r="FE70" i="24" s="1"/>
  <c r="EN70" i="24"/>
  <c r="EM70" i="24"/>
  <c r="EL70" i="24"/>
  <c r="EK70" i="24"/>
  <c r="EJ70" i="24"/>
  <c r="EI70" i="24"/>
  <c r="EH70" i="24"/>
  <c r="EG70" i="24"/>
  <c r="EF70" i="24"/>
  <c r="EE70" i="24"/>
  <c r="ED70" i="24"/>
  <c r="EC70" i="24"/>
  <c r="EB70" i="24"/>
  <c r="EA70" i="24"/>
  <c r="DZ70" i="24"/>
  <c r="DY70" i="24"/>
  <c r="AR70" i="24"/>
  <c r="AN70" i="24"/>
  <c r="AE70" i="24"/>
  <c r="S70" i="24"/>
  <c r="P70" i="24"/>
  <c r="O70" i="24"/>
  <c r="Q70" i="24" s="1"/>
  <c r="N70" i="24"/>
  <c r="M70" i="24"/>
  <c r="K70" i="24"/>
  <c r="J70" i="24"/>
  <c r="I70" i="24"/>
  <c r="H70" i="24"/>
  <c r="FS69" i="24"/>
  <c r="FP69" i="24"/>
  <c r="FO69" i="24"/>
  <c r="FJ69" i="24"/>
  <c r="FI69" i="24"/>
  <c r="FH69" i="24"/>
  <c r="FC69" i="24"/>
  <c r="FF69" i="24" s="1"/>
  <c r="FA69" i="24"/>
  <c r="EZ69" i="24"/>
  <c r="EX69" i="24"/>
  <c r="FG69" i="24" s="1"/>
  <c r="EW69" i="24"/>
  <c r="EO69" i="24"/>
  <c r="FE69" i="24" s="1"/>
  <c r="EN69" i="24"/>
  <c r="EM69" i="24"/>
  <c r="EL69" i="24"/>
  <c r="EK69" i="24"/>
  <c r="EJ69" i="24"/>
  <c r="EI69" i="24"/>
  <c r="EH69" i="24"/>
  <c r="EG69" i="24"/>
  <c r="EF69" i="24"/>
  <c r="EE69" i="24"/>
  <c r="ED69" i="24"/>
  <c r="EC69" i="24"/>
  <c r="EB69" i="24"/>
  <c r="EA69" i="24"/>
  <c r="DZ69" i="24"/>
  <c r="DY69" i="24"/>
  <c r="AR69" i="24"/>
  <c r="AN69" i="24"/>
  <c r="AE69" i="24"/>
  <c r="S69" i="24"/>
  <c r="P69" i="24"/>
  <c r="O69" i="24"/>
  <c r="N69" i="24"/>
  <c r="M69" i="24"/>
  <c r="K69" i="24"/>
  <c r="J69" i="24"/>
  <c r="L69" i="24" s="1"/>
  <c r="I69" i="24"/>
  <c r="H69" i="24"/>
  <c r="FS68" i="24"/>
  <c r="FP68" i="24"/>
  <c r="FO68" i="24"/>
  <c r="FJ68" i="24"/>
  <c r="FI68" i="24"/>
  <c r="FH68" i="24"/>
  <c r="FC68" i="24"/>
  <c r="FF68" i="24" s="1"/>
  <c r="FA68" i="24"/>
  <c r="EZ68" i="24"/>
  <c r="EX68" i="24"/>
  <c r="FG68" i="24" s="1"/>
  <c r="EW68" i="24"/>
  <c r="EO68" i="24"/>
  <c r="FE68" i="24" s="1"/>
  <c r="EN68" i="24"/>
  <c r="EM68" i="24"/>
  <c r="EL68" i="24"/>
  <c r="EK68" i="24"/>
  <c r="EJ68" i="24"/>
  <c r="EI68" i="24"/>
  <c r="EH68" i="24"/>
  <c r="EG68" i="24"/>
  <c r="EF68" i="24"/>
  <c r="EE68" i="24"/>
  <c r="ED68" i="24"/>
  <c r="EC68" i="24"/>
  <c r="EB68" i="24"/>
  <c r="EA68" i="24"/>
  <c r="DZ68" i="24"/>
  <c r="DY68" i="24"/>
  <c r="AR68" i="24"/>
  <c r="AN68" i="24"/>
  <c r="AE68" i="24"/>
  <c r="S68" i="24"/>
  <c r="P68" i="24"/>
  <c r="O68" i="24"/>
  <c r="Q68" i="24" s="1"/>
  <c r="N68" i="24"/>
  <c r="M68" i="24"/>
  <c r="K68" i="24"/>
  <c r="J68" i="24"/>
  <c r="I68" i="24"/>
  <c r="H68" i="24"/>
  <c r="FS67" i="24"/>
  <c r="FP67" i="24"/>
  <c r="FO67" i="24"/>
  <c r="FJ67" i="24"/>
  <c r="FI67" i="24"/>
  <c r="FH67" i="24"/>
  <c r="FC67" i="24"/>
  <c r="FF67" i="24" s="1"/>
  <c r="FA67" i="24"/>
  <c r="EZ67" i="24"/>
  <c r="EX67" i="24"/>
  <c r="FG67" i="24" s="1"/>
  <c r="EW67" i="24"/>
  <c r="EO67" i="24"/>
  <c r="FE67" i="24" s="1"/>
  <c r="EN67" i="24"/>
  <c r="EM67" i="24"/>
  <c r="EL67" i="24"/>
  <c r="EK67" i="24"/>
  <c r="EJ67" i="24"/>
  <c r="EI67" i="24"/>
  <c r="EH67" i="24"/>
  <c r="EG67" i="24"/>
  <c r="EF67" i="24"/>
  <c r="EE67" i="24"/>
  <c r="ED67" i="24"/>
  <c r="EC67" i="24"/>
  <c r="EB67" i="24"/>
  <c r="EA67" i="24"/>
  <c r="DZ67" i="24"/>
  <c r="DY67" i="24"/>
  <c r="AR67" i="24"/>
  <c r="AN67" i="24"/>
  <c r="AE67" i="24"/>
  <c r="S67" i="24"/>
  <c r="P67" i="24"/>
  <c r="O67" i="24"/>
  <c r="N67" i="24"/>
  <c r="M67" i="24"/>
  <c r="K67" i="24"/>
  <c r="J67" i="24"/>
  <c r="L67" i="24" s="1"/>
  <c r="I67" i="24"/>
  <c r="H67" i="24"/>
  <c r="FS66" i="24"/>
  <c r="FP66" i="24"/>
  <c r="FO66" i="24"/>
  <c r="FJ66" i="24"/>
  <c r="FI66" i="24"/>
  <c r="FH66" i="24"/>
  <c r="FC66" i="24"/>
  <c r="FF66" i="24" s="1"/>
  <c r="FA66" i="24"/>
  <c r="EZ66" i="24"/>
  <c r="EX66" i="24"/>
  <c r="FG66" i="24" s="1"/>
  <c r="EW66" i="24"/>
  <c r="EO66" i="24"/>
  <c r="FE66" i="24" s="1"/>
  <c r="EN66" i="24"/>
  <c r="EM66" i="24"/>
  <c r="EL66" i="24"/>
  <c r="EK66" i="24"/>
  <c r="EJ66" i="24"/>
  <c r="EI66" i="24"/>
  <c r="EH66" i="24"/>
  <c r="EG66" i="24"/>
  <c r="EF66" i="24"/>
  <c r="EE66" i="24"/>
  <c r="ED66" i="24"/>
  <c r="EC66" i="24"/>
  <c r="EB66" i="24"/>
  <c r="EA66" i="24"/>
  <c r="DZ66" i="24"/>
  <c r="DY66" i="24"/>
  <c r="AR66" i="24"/>
  <c r="AN66" i="24"/>
  <c r="AE66" i="24"/>
  <c r="S66" i="24"/>
  <c r="P66" i="24"/>
  <c r="O66" i="24"/>
  <c r="Q66" i="24" s="1"/>
  <c r="N66" i="24"/>
  <c r="M66" i="24"/>
  <c r="K66" i="24"/>
  <c r="J66" i="24"/>
  <c r="I66" i="24"/>
  <c r="H66" i="24"/>
  <c r="EZ65" i="24"/>
  <c r="EH65" i="24"/>
  <c r="EG65" i="24"/>
  <c r="EF65" i="24"/>
  <c r="EE65" i="24"/>
  <c r="ED65" i="24"/>
  <c r="EC65" i="24"/>
  <c r="EB65" i="24"/>
  <c r="EA65" i="24"/>
  <c r="EK65" i="24" s="1"/>
  <c r="DZ65" i="24"/>
  <c r="EI65" i="24" s="1"/>
  <c r="DY65" i="24"/>
  <c r="EJ65" i="24" s="1"/>
  <c r="AR65" i="24"/>
  <c r="AN65" i="24"/>
  <c r="AE65" i="24"/>
  <c r="S65" i="24"/>
  <c r="P65" i="24"/>
  <c r="O65" i="24"/>
  <c r="N65" i="24"/>
  <c r="M65" i="24"/>
  <c r="K65" i="24"/>
  <c r="J65" i="24"/>
  <c r="L65" i="24" s="1"/>
  <c r="I65" i="24"/>
  <c r="H65" i="24"/>
  <c r="FS64" i="24"/>
  <c r="FP64" i="24"/>
  <c r="FO64" i="24"/>
  <c r="FJ64" i="24"/>
  <c r="FI64" i="24"/>
  <c r="FH64" i="24"/>
  <c r="FC64" i="24"/>
  <c r="FF64" i="24" s="1"/>
  <c r="FA64" i="24"/>
  <c r="EZ64" i="24"/>
  <c r="EX64" i="24"/>
  <c r="FG64" i="24" s="1"/>
  <c r="EW64" i="24"/>
  <c r="EO64" i="24"/>
  <c r="FE64" i="24" s="1"/>
  <c r="EN64" i="24"/>
  <c r="EM64" i="24"/>
  <c r="EL64" i="24"/>
  <c r="EK64" i="24"/>
  <c r="EJ64" i="24"/>
  <c r="EI64" i="24"/>
  <c r="EH64" i="24"/>
  <c r="EG64" i="24"/>
  <c r="EF64" i="24"/>
  <c r="EE64" i="24"/>
  <c r="ED64" i="24"/>
  <c r="EC64" i="24"/>
  <c r="EB64" i="24"/>
  <c r="EA64" i="24"/>
  <c r="DZ64" i="24"/>
  <c r="DY64" i="24"/>
  <c r="AR64" i="24"/>
  <c r="AN64" i="24"/>
  <c r="AE64" i="24"/>
  <c r="S64" i="24"/>
  <c r="S63" i="24" s="1"/>
  <c r="S62" i="24" s="1"/>
  <c r="S61" i="24" s="1"/>
  <c r="S60" i="24" s="1"/>
  <c r="S59" i="24" s="1"/>
  <c r="S58" i="24" s="1"/>
  <c r="S57" i="24" s="1"/>
  <c r="S56" i="24" s="1"/>
  <c r="S55" i="24" s="1"/>
  <c r="S54" i="24" s="1"/>
  <c r="S53" i="24" s="1"/>
  <c r="S52" i="24" s="1"/>
  <c r="S51" i="24" s="1"/>
  <c r="S50" i="24" s="1"/>
  <c r="S49" i="24" s="1"/>
  <c r="S48" i="24" s="1"/>
  <c r="S47" i="24" s="1"/>
  <c r="S46" i="24" s="1"/>
  <c r="S45" i="24" s="1"/>
  <c r="S44" i="24" s="1"/>
  <c r="S43" i="24" s="1"/>
  <c r="S42" i="24" s="1"/>
  <c r="S41" i="24" s="1"/>
  <c r="S40" i="24" s="1"/>
  <c r="S39" i="24" s="1"/>
  <c r="S38" i="24" s="1"/>
  <c r="S37" i="24" s="1"/>
  <c r="S36" i="24" s="1"/>
  <c r="S35" i="24" s="1"/>
  <c r="S34" i="24" s="1"/>
  <c r="S33" i="24" s="1"/>
  <c r="S32" i="24" s="1"/>
  <c r="S31" i="24" s="1"/>
  <c r="P64" i="24"/>
  <c r="O64" i="24"/>
  <c r="Q64" i="24" s="1"/>
  <c r="N64" i="24"/>
  <c r="M64" i="24"/>
  <c r="K64" i="24"/>
  <c r="J64" i="24"/>
  <c r="L64" i="24" s="1"/>
  <c r="I64" i="24"/>
  <c r="H64" i="24"/>
  <c r="EZ63" i="24"/>
  <c r="EK63" i="24"/>
  <c r="EG63" i="24"/>
  <c r="EL63" i="24" s="1"/>
  <c r="EF63" i="24"/>
  <c r="EE63" i="24"/>
  <c r="ED63" i="24"/>
  <c r="EC63" i="24"/>
  <c r="EB63" i="24"/>
  <c r="EA63" i="24"/>
  <c r="DZ63" i="24"/>
  <c r="EI63" i="24" s="1"/>
  <c r="DY63" i="24"/>
  <c r="EJ63" i="24" s="1"/>
  <c r="AR63" i="24"/>
  <c r="FJ63" i="24" s="1"/>
  <c r="AN63" i="24"/>
  <c r="Q63" i="24"/>
  <c r="P63" i="24"/>
  <c r="O63" i="24"/>
  <c r="N63" i="24"/>
  <c r="M63" i="24"/>
  <c r="L63" i="24"/>
  <c r="K63" i="24"/>
  <c r="J63" i="24"/>
  <c r="I63" i="24"/>
  <c r="H63" i="24"/>
  <c r="FS62" i="24"/>
  <c r="FP62" i="24"/>
  <c r="FO62" i="24"/>
  <c r="FJ62" i="24"/>
  <c r="FI62" i="24"/>
  <c r="FH62" i="24"/>
  <c r="FC62" i="24"/>
  <c r="FF62" i="24" s="1"/>
  <c r="FA62" i="24"/>
  <c r="EZ62" i="24"/>
  <c r="EX62" i="24"/>
  <c r="FG62" i="24" s="1"/>
  <c r="EW62" i="24"/>
  <c r="EO62" i="24"/>
  <c r="FE62" i="24" s="1"/>
  <c r="EN62" i="24"/>
  <c r="EM62" i="24"/>
  <c r="EL62" i="24"/>
  <c r="EK62" i="24"/>
  <c r="EJ62" i="24"/>
  <c r="EI62" i="24"/>
  <c r="EH62" i="24"/>
  <c r="EG62" i="24"/>
  <c r="EF62" i="24"/>
  <c r="EE62" i="24"/>
  <c r="ED62" i="24"/>
  <c r="EC62" i="24"/>
  <c r="EB62" i="24"/>
  <c r="EA62" i="24"/>
  <c r="DZ62" i="24"/>
  <c r="DY62" i="24"/>
  <c r="AR62" i="24"/>
  <c r="AN62" i="24"/>
  <c r="AE62" i="24"/>
  <c r="Q62" i="24"/>
  <c r="P62" i="24"/>
  <c r="O62" i="24"/>
  <c r="N62" i="24"/>
  <c r="M62" i="24"/>
  <c r="L62" i="24"/>
  <c r="K62" i="24"/>
  <c r="J62" i="24"/>
  <c r="I62" i="24"/>
  <c r="H62" i="24"/>
  <c r="EZ61" i="24"/>
  <c r="EI61" i="24"/>
  <c r="EH61" i="24"/>
  <c r="EG61" i="24"/>
  <c r="EF61" i="24"/>
  <c r="EE61" i="24"/>
  <c r="ED61" i="24"/>
  <c r="EC61" i="24"/>
  <c r="EB61" i="24"/>
  <c r="EA61" i="24"/>
  <c r="EK61" i="24" s="1"/>
  <c r="DZ61" i="24"/>
  <c r="DY61" i="24"/>
  <c r="AR61" i="24"/>
  <c r="AN61" i="24"/>
  <c r="AE61" i="24"/>
  <c r="Q61" i="24"/>
  <c r="P61" i="24"/>
  <c r="O61" i="24"/>
  <c r="N61" i="24"/>
  <c r="M61" i="24"/>
  <c r="L61" i="24"/>
  <c r="K61" i="24"/>
  <c r="J61" i="24"/>
  <c r="I61" i="24"/>
  <c r="H61" i="24"/>
  <c r="EZ60" i="24"/>
  <c r="EK60" i="24"/>
  <c r="EG60" i="24"/>
  <c r="EF60" i="24"/>
  <c r="EE60" i="24"/>
  <c r="ED60" i="24"/>
  <c r="EC60" i="24"/>
  <c r="EB60" i="24"/>
  <c r="EA60" i="24"/>
  <c r="DZ60" i="24"/>
  <c r="EI60" i="24" s="1"/>
  <c r="DY60" i="24"/>
  <c r="EH60" i="24" s="1"/>
  <c r="AR60" i="24"/>
  <c r="AN60" i="24"/>
  <c r="AE60" i="24"/>
  <c r="Q60" i="24"/>
  <c r="P60" i="24"/>
  <c r="O60" i="24"/>
  <c r="N60" i="24"/>
  <c r="M60" i="24"/>
  <c r="L60" i="24"/>
  <c r="K60" i="24"/>
  <c r="J60" i="24"/>
  <c r="I60" i="24"/>
  <c r="H60" i="24"/>
  <c r="FS59" i="24"/>
  <c r="FP59" i="24"/>
  <c r="FO59" i="24"/>
  <c r="FJ59" i="24"/>
  <c r="FI59" i="24"/>
  <c r="FH59" i="24"/>
  <c r="FC59" i="24"/>
  <c r="FF59" i="24" s="1"/>
  <c r="FA59" i="24"/>
  <c r="EZ59" i="24"/>
  <c r="EX59" i="24"/>
  <c r="FG59" i="24" s="1"/>
  <c r="EW59" i="24"/>
  <c r="EO59" i="24"/>
  <c r="FE59" i="24" s="1"/>
  <c r="EN59" i="24"/>
  <c r="EM59" i="24"/>
  <c r="EL59" i="24"/>
  <c r="EK59" i="24"/>
  <c r="EJ59" i="24"/>
  <c r="EI59" i="24"/>
  <c r="EH59" i="24"/>
  <c r="EG59" i="24"/>
  <c r="EF59" i="24"/>
  <c r="EE59" i="24"/>
  <c r="ED59" i="24"/>
  <c r="EC59" i="24"/>
  <c r="EB59" i="24"/>
  <c r="EA59" i="24"/>
  <c r="DZ59" i="24"/>
  <c r="DY59" i="24"/>
  <c r="AR59" i="24"/>
  <c r="AN59" i="24"/>
  <c r="Q59" i="24"/>
  <c r="P59" i="24"/>
  <c r="O59" i="24"/>
  <c r="N59" i="24"/>
  <c r="M59" i="24"/>
  <c r="L59" i="24"/>
  <c r="K59" i="24"/>
  <c r="J59" i="24"/>
  <c r="I59" i="24"/>
  <c r="H59" i="24"/>
  <c r="EZ58" i="24"/>
  <c r="EK58" i="24"/>
  <c r="EG58" i="24"/>
  <c r="EF58" i="24"/>
  <c r="EE58" i="24"/>
  <c r="ED58" i="24"/>
  <c r="EC58" i="24"/>
  <c r="EB58" i="24"/>
  <c r="EA58" i="24"/>
  <c r="DZ58" i="24"/>
  <c r="EI58" i="24" s="1"/>
  <c r="DY58" i="24"/>
  <c r="EH58" i="24" s="1"/>
  <c r="AR58" i="24"/>
  <c r="AN58" i="24"/>
  <c r="AE58" i="24"/>
  <c r="Q58" i="24"/>
  <c r="P58" i="24"/>
  <c r="O58" i="24"/>
  <c r="N58" i="24"/>
  <c r="M58" i="24"/>
  <c r="L58" i="24"/>
  <c r="K58" i="24"/>
  <c r="J58" i="24"/>
  <c r="I58" i="24"/>
  <c r="H58" i="24"/>
  <c r="FS57" i="24"/>
  <c r="FP57" i="24"/>
  <c r="FO57" i="24"/>
  <c r="FJ57" i="24"/>
  <c r="FI57" i="24"/>
  <c r="FH57" i="24"/>
  <c r="FC57" i="24"/>
  <c r="FF57" i="24" s="1"/>
  <c r="FA57" i="24"/>
  <c r="EZ57" i="24"/>
  <c r="EX57" i="24"/>
  <c r="FG57" i="24" s="1"/>
  <c r="EW57" i="24"/>
  <c r="EO57" i="24"/>
  <c r="FE57" i="24" s="1"/>
  <c r="EN57" i="24"/>
  <c r="EM57" i="24"/>
  <c r="EL57" i="24"/>
  <c r="EK57" i="24"/>
  <c r="EJ57" i="24"/>
  <c r="EI57" i="24"/>
  <c r="EH57" i="24"/>
  <c r="EG57" i="24"/>
  <c r="EF57" i="24"/>
  <c r="EE57" i="24"/>
  <c r="ED57" i="24"/>
  <c r="EC57" i="24"/>
  <c r="EB57" i="24"/>
  <c r="EA57" i="24"/>
  <c r="DZ57" i="24"/>
  <c r="DY57" i="24"/>
  <c r="AR57" i="24"/>
  <c r="AN57" i="24"/>
  <c r="Q57" i="24"/>
  <c r="P57" i="24"/>
  <c r="O57" i="24"/>
  <c r="N57" i="24"/>
  <c r="M57" i="24"/>
  <c r="L57" i="24"/>
  <c r="K57" i="24"/>
  <c r="J57" i="24"/>
  <c r="I57" i="24"/>
  <c r="H57" i="24"/>
  <c r="FS56" i="24"/>
  <c r="FP56" i="24"/>
  <c r="FO56" i="24"/>
  <c r="FJ56" i="24"/>
  <c r="FI56" i="24"/>
  <c r="FH56" i="24"/>
  <c r="FC56" i="24"/>
  <c r="FF56" i="24" s="1"/>
  <c r="FA56" i="24"/>
  <c r="EZ56" i="24"/>
  <c r="EX56" i="24"/>
  <c r="FG56" i="24" s="1"/>
  <c r="EW56" i="24"/>
  <c r="EO56" i="24"/>
  <c r="FE56" i="24" s="1"/>
  <c r="EN56" i="24"/>
  <c r="EM56" i="24"/>
  <c r="EL56" i="24"/>
  <c r="EK56" i="24"/>
  <c r="EJ56" i="24"/>
  <c r="EI56" i="24"/>
  <c r="EH56" i="24"/>
  <c r="EG56" i="24"/>
  <c r="EF56" i="24"/>
  <c r="EE56" i="24"/>
  <c r="ED56" i="24"/>
  <c r="EC56" i="24"/>
  <c r="EB56" i="24"/>
  <c r="EA56" i="24"/>
  <c r="DZ56" i="24"/>
  <c r="DY56" i="24"/>
  <c r="AR56" i="24"/>
  <c r="AN56" i="24"/>
  <c r="AE56" i="24"/>
  <c r="Q56" i="24"/>
  <c r="P56" i="24"/>
  <c r="O56" i="24"/>
  <c r="N56" i="24"/>
  <c r="M56" i="24"/>
  <c r="L56" i="24"/>
  <c r="K56" i="24"/>
  <c r="J56" i="24"/>
  <c r="I56" i="24"/>
  <c r="H56" i="24"/>
  <c r="EZ55" i="24"/>
  <c r="EJ55" i="24"/>
  <c r="EW55" i="24" s="1"/>
  <c r="EX55" i="24" s="1"/>
  <c r="FG55" i="24" s="1"/>
  <c r="EG55" i="24"/>
  <c r="EL55" i="24" s="1"/>
  <c r="EF55" i="24"/>
  <c r="EE55" i="24"/>
  <c r="ED55" i="24"/>
  <c r="EC55" i="24"/>
  <c r="EB55" i="24"/>
  <c r="EK55" i="24" s="1"/>
  <c r="EA55" i="24"/>
  <c r="DZ55" i="24"/>
  <c r="EI55" i="24" s="1"/>
  <c r="DY55" i="24"/>
  <c r="EH55" i="24" s="1"/>
  <c r="AR55" i="24"/>
  <c r="FJ55" i="24" s="1"/>
  <c r="AN55" i="24"/>
  <c r="Q55" i="24"/>
  <c r="P55" i="24"/>
  <c r="O55" i="24"/>
  <c r="N55" i="24"/>
  <c r="M55" i="24"/>
  <c r="L55" i="24"/>
  <c r="K55" i="24"/>
  <c r="J55" i="24"/>
  <c r="I55" i="24"/>
  <c r="H55" i="24"/>
  <c r="FS54" i="24"/>
  <c r="FP54" i="24"/>
  <c r="FO54" i="24"/>
  <c r="FJ54" i="24"/>
  <c r="FI54" i="24"/>
  <c r="FH54" i="24"/>
  <c r="FC54" i="24"/>
  <c r="FF54" i="24" s="1"/>
  <c r="FA54" i="24"/>
  <c r="EZ54" i="24"/>
  <c r="EX54" i="24"/>
  <c r="FG54" i="24" s="1"/>
  <c r="EW54" i="24"/>
  <c r="EO54" i="24"/>
  <c r="FE54" i="24" s="1"/>
  <c r="EN54" i="24"/>
  <c r="EM54" i="24"/>
  <c r="EL54" i="24"/>
  <c r="EK54" i="24"/>
  <c r="EJ54" i="24"/>
  <c r="EI54" i="24"/>
  <c r="EH54" i="24"/>
  <c r="EG54" i="24"/>
  <c r="EF54" i="24"/>
  <c r="EE54" i="24"/>
  <c r="ED54" i="24"/>
  <c r="EC54" i="24"/>
  <c r="EB54" i="24"/>
  <c r="EA54" i="24"/>
  <c r="DZ54" i="24"/>
  <c r="DY54" i="24"/>
  <c r="AR54" i="24"/>
  <c r="AN54" i="24"/>
  <c r="AE54" i="24"/>
  <c r="Q54" i="24"/>
  <c r="P54" i="24"/>
  <c r="O54" i="24"/>
  <c r="N54" i="24"/>
  <c r="M54" i="24"/>
  <c r="L54" i="24"/>
  <c r="K54" i="24"/>
  <c r="J54" i="24"/>
  <c r="I54" i="24"/>
  <c r="H54" i="24"/>
  <c r="FS53" i="24"/>
  <c r="FP53" i="24"/>
  <c r="FO53" i="24"/>
  <c r="FJ53" i="24"/>
  <c r="FI53" i="24"/>
  <c r="FH53" i="24"/>
  <c r="FC53" i="24"/>
  <c r="FF53" i="24" s="1"/>
  <c r="FA53" i="24"/>
  <c r="EZ53" i="24"/>
  <c r="EX53" i="24"/>
  <c r="FG53" i="24" s="1"/>
  <c r="EW53" i="24"/>
  <c r="EO53" i="24"/>
  <c r="FE53" i="24" s="1"/>
  <c r="EN53" i="24"/>
  <c r="EM53" i="24"/>
  <c r="EL53" i="24"/>
  <c r="EK53" i="24"/>
  <c r="EJ53" i="24"/>
  <c r="EI53" i="24"/>
  <c r="EH53" i="24"/>
  <c r="EG53" i="24"/>
  <c r="EF53" i="24"/>
  <c r="EE53" i="24"/>
  <c r="ED53" i="24"/>
  <c r="EC53" i="24"/>
  <c r="EB53" i="24"/>
  <c r="EA53" i="24"/>
  <c r="DZ53" i="24"/>
  <c r="DY53" i="24"/>
  <c r="AR53" i="24"/>
  <c r="AN53" i="24"/>
  <c r="Q53" i="24"/>
  <c r="P53" i="24"/>
  <c r="O53" i="24"/>
  <c r="N53" i="24"/>
  <c r="M53" i="24"/>
  <c r="L53" i="24"/>
  <c r="K53" i="24"/>
  <c r="J53" i="24"/>
  <c r="I53" i="24"/>
  <c r="H53" i="24"/>
  <c r="FS52" i="24"/>
  <c r="FP52" i="24"/>
  <c r="FO52" i="24"/>
  <c r="FJ52" i="24"/>
  <c r="FI52" i="24"/>
  <c r="FH52" i="24"/>
  <c r="FC52" i="24"/>
  <c r="FF52" i="24" s="1"/>
  <c r="FA52" i="24"/>
  <c r="EZ52" i="24"/>
  <c r="EX52" i="24"/>
  <c r="FG52" i="24" s="1"/>
  <c r="EW52" i="24"/>
  <c r="EO52" i="24"/>
  <c r="FE52" i="24" s="1"/>
  <c r="EN52" i="24"/>
  <c r="EM52" i="24"/>
  <c r="EL52" i="24"/>
  <c r="EK52" i="24"/>
  <c r="EJ52" i="24"/>
  <c r="EI52" i="24"/>
  <c r="EH52" i="24"/>
  <c r="EG52" i="24"/>
  <c r="EF52" i="24"/>
  <c r="EE52" i="24"/>
  <c r="ED52" i="24"/>
  <c r="EC52" i="24"/>
  <c r="EB52" i="24"/>
  <c r="EA52" i="24"/>
  <c r="DZ52" i="24"/>
  <c r="DY52" i="24"/>
  <c r="AR52" i="24"/>
  <c r="AN52" i="24"/>
  <c r="AE52" i="24"/>
  <c r="Q52" i="24"/>
  <c r="P52" i="24"/>
  <c r="O52" i="24"/>
  <c r="N52" i="24"/>
  <c r="M52" i="24"/>
  <c r="L52" i="24"/>
  <c r="K52" i="24"/>
  <c r="J52" i="24"/>
  <c r="I52" i="24"/>
  <c r="H52" i="24"/>
  <c r="EZ51" i="24"/>
  <c r="EJ51" i="24"/>
  <c r="EI51" i="24"/>
  <c r="EG51" i="24"/>
  <c r="EF51" i="24"/>
  <c r="EE51" i="24"/>
  <c r="ED51" i="24"/>
  <c r="EC51" i="24"/>
  <c r="EB51" i="24"/>
  <c r="EA51" i="24"/>
  <c r="EW51" i="24" s="1"/>
  <c r="EX51" i="24" s="1"/>
  <c r="FG51" i="24" s="1"/>
  <c r="DZ51" i="24"/>
  <c r="DY51" i="24"/>
  <c r="EH51" i="24" s="1"/>
  <c r="AR51" i="24"/>
  <c r="AN51" i="24"/>
  <c r="Q51" i="24"/>
  <c r="P51" i="24"/>
  <c r="O51" i="24"/>
  <c r="N51" i="24"/>
  <c r="M51" i="24"/>
  <c r="L51" i="24"/>
  <c r="K51" i="24"/>
  <c r="J51" i="24"/>
  <c r="I51" i="24"/>
  <c r="H51" i="24"/>
  <c r="FS50" i="24"/>
  <c r="FP50" i="24"/>
  <c r="FO50" i="24"/>
  <c r="FJ50" i="24"/>
  <c r="FI50" i="24"/>
  <c r="FH50" i="24"/>
  <c r="FC50" i="24"/>
  <c r="FF50" i="24" s="1"/>
  <c r="FA50" i="24"/>
  <c r="EZ50" i="24"/>
  <c r="EX50" i="24"/>
  <c r="FG50" i="24" s="1"/>
  <c r="EW50" i="24"/>
  <c r="EO50" i="24"/>
  <c r="FE50" i="24" s="1"/>
  <c r="EN50" i="24"/>
  <c r="EM50" i="24"/>
  <c r="EL50" i="24"/>
  <c r="EK50" i="24"/>
  <c r="EJ50" i="24"/>
  <c r="EI50" i="24"/>
  <c r="EH50" i="24"/>
  <c r="EG50" i="24"/>
  <c r="EF50" i="24"/>
  <c r="EE50" i="24"/>
  <c r="ED50" i="24"/>
  <c r="EC50" i="24"/>
  <c r="EB50" i="24"/>
  <c r="EA50" i="24"/>
  <c r="DZ50" i="24"/>
  <c r="DY50" i="24"/>
  <c r="AR50" i="24"/>
  <c r="AN50" i="24"/>
  <c r="AE50" i="24"/>
  <c r="Q50" i="24"/>
  <c r="P50" i="24"/>
  <c r="O50" i="24"/>
  <c r="N50" i="24"/>
  <c r="M50" i="24"/>
  <c r="L50" i="24"/>
  <c r="K50" i="24"/>
  <c r="J50" i="24"/>
  <c r="I50" i="24"/>
  <c r="H50" i="24"/>
  <c r="FS49" i="24"/>
  <c r="FP49" i="24"/>
  <c r="FO49" i="24"/>
  <c r="FJ49" i="24"/>
  <c r="FI49" i="24"/>
  <c r="FH49" i="24"/>
  <c r="FC49" i="24"/>
  <c r="FF49" i="24" s="1"/>
  <c r="FA49" i="24"/>
  <c r="EZ49" i="24"/>
  <c r="EX49" i="24"/>
  <c r="FG49" i="24" s="1"/>
  <c r="EW49" i="24"/>
  <c r="EO49" i="24"/>
  <c r="FE49" i="24" s="1"/>
  <c r="EN49" i="24"/>
  <c r="EM49" i="24"/>
  <c r="EL49" i="24"/>
  <c r="EK49" i="24"/>
  <c r="EJ49" i="24"/>
  <c r="EI49" i="24"/>
  <c r="EH49" i="24"/>
  <c r="EG49" i="24"/>
  <c r="EF49" i="24"/>
  <c r="EE49" i="24"/>
  <c r="ED49" i="24"/>
  <c r="EC49" i="24"/>
  <c r="EB49" i="24"/>
  <c r="EA49" i="24"/>
  <c r="DZ49" i="24"/>
  <c r="DY49" i="24"/>
  <c r="AR49" i="24"/>
  <c r="AN49" i="24"/>
  <c r="Q49" i="24"/>
  <c r="P49" i="24"/>
  <c r="O49" i="24"/>
  <c r="N49" i="24"/>
  <c r="M49" i="24"/>
  <c r="L49" i="24"/>
  <c r="K49" i="24"/>
  <c r="J49" i="24"/>
  <c r="I49" i="24"/>
  <c r="H49" i="24"/>
  <c r="EZ48" i="24"/>
  <c r="EJ48" i="24"/>
  <c r="EW48" i="24" s="1"/>
  <c r="EX48" i="24" s="1"/>
  <c r="FG48" i="24" s="1"/>
  <c r="EI48" i="24"/>
  <c r="EG48" i="24"/>
  <c r="EL48" i="24" s="1"/>
  <c r="EF48" i="24"/>
  <c r="EE48" i="24"/>
  <c r="ED48" i="24"/>
  <c r="EC48" i="24"/>
  <c r="EB48" i="24"/>
  <c r="EA48" i="24"/>
  <c r="EK48" i="24" s="1"/>
  <c r="DZ48" i="24"/>
  <c r="DY48" i="24"/>
  <c r="EH48" i="24" s="1"/>
  <c r="AR48" i="24"/>
  <c r="FJ48" i="24" s="1"/>
  <c r="AN48" i="24"/>
  <c r="AE48" i="24"/>
  <c r="Q48" i="24"/>
  <c r="P48" i="24"/>
  <c r="O48" i="24"/>
  <c r="N48" i="24"/>
  <c r="M48" i="24"/>
  <c r="L48" i="24"/>
  <c r="K48" i="24"/>
  <c r="J48" i="24"/>
  <c r="I48" i="24"/>
  <c r="H48" i="24"/>
  <c r="FS47" i="24"/>
  <c r="FP47" i="24"/>
  <c r="FO47" i="24"/>
  <c r="FJ47" i="24"/>
  <c r="FI47" i="24"/>
  <c r="FH47" i="24"/>
  <c r="FC47" i="24"/>
  <c r="FF47" i="24" s="1"/>
  <c r="FA47" i="24"/>
  <c r="EZ47" i="24"/>
  <c r="EX47" i="24"/>
  <c r="FG47" i="24" s="1"/>
  <c r="EW47" i="24"/>
  <c r="EO47" i="24"/>
  <c r="FE47" i="24" s="1"/>
  <c r="EN47" i="24"/>
  <c r="EM47" i="24"/>
  <c r="EL47" i="24"/>
  <c r="EK47" i="24"/>
  <c r="EJ47" i="24"/>
  <c r="EI47" i="24"/>
  <c r="EH47" i="24"/>
  <c r="EG47" i="24"/>
  <c r="EF47" i="24"/>
  <c r="EE47" i="24"/>
  <c r="ED47" i="24"/>
  <c r="EC47" i="24"/>
  <c r="EB47" i="24"/>
  <c r="EA47" i="24"/>
  <c r="DZ47" i="24"/>
  <c r="DY47" i="24"/>
  <c r="AR47" i="24"/>
  <c r="AN47" i="24"/>
  <c r="Q47" i="24"/>
  <c r="P47" i="24"/>
  <c r="O47" i="24"/>
  <c r="N47" i="24"/>
  <c r="M47" i="24"/>
  <c r="L47" i="24"/>
  <c r="K47" i="24"/>
  <c r="J47" i="24"/>
  <c r="I47" i="24"/>
  <c r="H47" i="24"/>
  <c r="FS46" i="24"/>
  <c r="FP46" i="24"/>
  <c r="FO46" i="24"/>
  <c r="FJ46" i="24"/>
  <c r="FI46" i="24"/>
  <c r="FH46" i="24"/>
  <c r="FC46" i="24"/>
  <c r="FF46" i="24" s="1"/>
  <c r="FA46" i="24"/>
  <c r="EZ46" i="24"/>
  <c r="EX46" i="24"/>
  <c r="FG46" i="24" s="1"/>
  <c r="EW46" i="24"/>
  <c r="EO46" i="24"/>
  <c r="FE46" i="24" s="1"/>
  <c r="EN46" i="24"/>
  <c r="EM46" i="24"/>
  <c r="EL46" i="24"/>
  <c r="EK46" i="24"/>
  <c r="EJ46" i="24"/>
  <c r="EI46" i="24"/>
  <c r="EH46" i="24"/>
  <c r="EG46" i="24"/>
  <c r="EF46" i="24"/>
  <c r="EE46" i="24"/>
  <c r="ED46" i="24"/>
  <c r="EC46" i="24"/>
  <c r="EB46" i="24"/>
  <c r="EA46" i="24"/>
  <c r="DZ46" i="24"/>
  <c r="DY46" i="24"/>
  <c r="AR46" i="24"/>
  <c r="AN46" i="24"/>
  <c r="AE46" i="24"/>
  <c r="Q46" i="24"/>
  <c r="P46" i="24"/>
  <c r="O46" i="24"/>
  <c r="N46" i="24"/>
  <c r="M46" i="24"/>
  <c r="L46" i="24"/>
  <c r="K46" i="24"/>
  <c r="J46" i="24"/>
  <c r="I46" i="24"/>
  <c r="H46" i="24"/>
  <c r="EZ45" i="24"/>
  <c r="EI45" i="24"/>
  <c r="EH45" i="24"/>
  <c r="EG45" i="24"/>
  <c r="EF45" i="24"/>
  <c r="EE45" i="24"/>
  <c r="ED45" i="24"/>
  <c r="EC45" i="24"/>
  <c r="EB45" i="24"/>
  <c r="EA45" i="24"/>
  <c r="EK45" i="24" s="1"/>
  <c r="DZ45" i="24"/>
  <c r="EJ45" i="24" s="1"/>
  <c r="DY45" i="24"/>
  <c r="AR45" i="24"/>
  <c r="AN45" i="24"/>
  <c r="Q45" i="24"/>
  <c r="P45" i="24"/>
  <c r="O45" i="24"/>
  <c r="N45" i="24"/>
  <c r="M45" i="24"/>
  <c r="L45" i="24"/>
  <c r="K45" i="24"/>
  <c r="J45" i="24"/>
  <c r="I45" i="24"/>
  <c r="H45" i="24"/>
  <c r="EZ44" i="24"/>
  <c r="EK44" i="24"/>
  <c r="EG44" i="24"/>
  <c r="EL44" i="24" s="1"/>
  <c r="EF44" i="24"/>
  <c r="EE44" i="24"/>
  <c r="ED44" i="24"/>
  <c r="EC44" i="24"/>
  <c r="EB44" i="24"/>
  <c r="EA44" i="24"/>
  <c r="DZ44" i="24"/>
  <c r="EI44" i="24" s="1"/>
  <c r="DY44" i="24"/>
  <c r="EJ44" i="24" s="1"/>
  <c r="AR44" i="24"/>
  <c r="FJ44" i="24" s="1"/>
  <c r="AN44" i="24"/>
  <c r="AE44" i="24"/>
  <c r="Q44" i="24"/>
  <c r="P44" i="24"/>
  <c r="O44" i="24"/>
  <c r="N44" i="24"/>
  <c r="M44" i="24"/>
  <c r="L44" i="24"/>
  <c r="K44" i="24"/>
  <c r="J44" i="24"/>
  <c r="I44" i="24"/>
  <c r="H44" i="24"/>
  <c r="FS43" i="24"/>
  <c r="FP43" i="24"/>
  <c r="FO43" i="24"/>
  <c r="FJ43" i="24"/>
  <c r="FI43" i="24"/>
  <c r="FH43" i="24"/>
  <c r="FC43" i="24"/>
  <c r="FF43" i="24" s="1"/>
  <c r="FA43" i="24"/>
  <c r="EZ43" i="24"/>
  <c r="EX43" i="24"/>
  <c r="FG43" i="24" s="1"/>
  <c r="EW43" i="24"/>
  <c r="EO43" i="24"/>
  <c r="FE43" i="24" s="1"/>
  <c r="EN43" i="24"/>
  <c r="EM43" i="24"/>
  <c r="EL43" i="24"/>
  <c r="EK43" i="24"/>
  <c r="EJ43" i="24"/>
  <c r="EI43" i="24"/>
  <c r="EH43" i="24"/>
  <c r="EG43" i="24"/>
  <c r="EF43" i="24"/>
  <c r="EE43" i="24"/>
  <c r="ED43" i="24"/>
  <c r="EC43" i="24"/>
  <c r="EB43" i="24"/>
  <c r="EA43" i="24"/>
  <c r="DZ43" i="24"/>
  <c r="DY43" i="24"/>
  <c r="AR43" i="24"/>
  <c r="AN43" i="24"/>
  <c r="Q43" i="24"/>
  <c r="P43" i="24"/>
  <c r="O43" i="24"/>
  <c r="N43" i="24"/>
  <c r="M43" i="24"/>
  <c r="L43" i="24"/>
  <c r="K43" i="24"/>
  <c r="J43" i="24"/>
  <c r="I43" i="24"/>
  <c r="H43" i="24"/>
  <c r="FS42" i="24"/>
  <c r="FP42" i="24"/>
  <c r="FO42" i="24"/>
  <c r="FJ42" i="24"/>
  <c r="FI42" i="24"/>
  <c r="FH42" i="24"/>
  <c r="FC42" i="24"/>
  <c r="FF42" i="24" s="1"/>
  <c r="FA42" i="24"/>
  <c r="EZ42" i="24"/>
  <c r="EX42" i="24"/>
  <c r="FG42" i="24" s="1"/>
  <c r="EW42" i="24"/>
  <c r="EO42" i="24"/>
  <c r="FE42" i="24" s="1"/>
  <c r="EN42" i="24"/>
  <c r="EM42" i="24"/>
  <c r="EL42" i="24"/>
  <c r="EK42" i="24"/>
  <c r="EJ42" i="24"/>
  <c r="EI42" i="24"/>
  <c r="EH42" i="24"/>
  <c r="EG42" i="24"/>
  <c r="EF42" i="24"/>
  <c r="EE42" i="24"/>
  <c r="ED42" i="24"/>
  <c r="EC42" i="24"/>
  <c r="EB42" i="24"/>
  <c r="EA42" i="24"/>
  <c r="DZ42" i="24"/>
  <c r="DY42" i="24"/>
  <c r="AR42" i="24"/>
  <c r="AN42" i="24"/>
  <c r="AE42" i="24"/>
  <c r="Q42" i="24"/>
  <c r="P42" i="24"/>
  <c r="O42" i="24"/>
  <c r="N42" i="24"/>
  <c r="M42" i="24"/>
  <c r="L42" i="24"/>
  <c r="K42" i="24"/>
  <c r="J42" i="24"/>
  <c r="I42" i="24"/>
  <c r="H42" i="24"/>
  <c r="EZ41" i="24"/>
  <c r="EJ41" i="24"/>
  <c r="EW41" i="24" s="1"/>
  <c r="EX41" i="24" s="1"/>
  <c r="FG41" i="24" s="1"/>
  <c r="EI41" i="24"/>
  <c r="EG41" i="24"/>
  <c r="EL41" i="24" s="1"/>
  <c r="EF41" i="24"/>
  <c r="EE41" i="24"/>
  <c r="ED41" i="24"/>
  <c r="EC41" i="24"/>
  <c r="EB41" i="24"/>
  <c r="EA41" i="24"/>
  <c r="EK41" i="24" s="1"/>
  <c r="DZ41" i="24"/>
  <c r="DY41" i="24"/>
  <c r="EH41" i="24" s="1"/>
  <c r="AR41" i="24"/>
  <c r="FJ41" i="24" s="1"/>
  <c r="AN41" i="24"/>
  <c r="AE41" i="24"/>
  <c r="Q41" i="24"/>
  <c r="P41" i="24"/>
  <c r="O41" i="24"/>
  <c r="N41" i="24"/>
  <c r="M41" i="24"/>
  <c r="L41" i="24"/>
  <c r="K41" i="24"/>
  <c r="J41" i="24"/>
  <c r="I41" i="24"/>
  <c r="H41" i="24"/>
  <c r="FS40" i="24"/>
  <c r="FP40" i="24"/>
  <c r="FO40" i="24"/>
  <c r="FJ40" i="24"/>
  <c r="FI40" i="24"/>
  <c r="FH40" i="24"/>
  <c r="FC40" i="24"/>
  <c r="FF40" i="24" s="1"/>
  <c r="FA40" i="24"/>
  <c r="EZ40" i="24"/>
  <c r="EX40" i="24"/>
  <c r="FG40" i="24" s="1"/>
  <c r="EW40" i="24"/>
  <c r="EO40" i="24"/>
  <c r="FE40" i="24" s="1"/>
  <c r="EN40" i="24"/>
  <c r="EM40" i="24"/>
  <c r="EL40" i="24"/>
  <c r="EK40" i="24"/>
  <c r="EJ40" i="24"/>
  <c r="EI40" i="24"/>
  <c r="EH40" i="24"/>
  <c r="EG40" i="24"/>
  <c r="EF40" i="24"/>
  <c r="EE40" i="24"/>
  <c r="ED40" i="24"/>
  <c r="EC40" i="24"/>
  <c r="EB40" i="24"/>
  <c r="EA40" i="24"/>
  <c r="DZ40" i="24"/>
  <c r="DY40" i="24"/>
  <c r="AR40" i="24"/>
  <c r="AN40" i="24"/>
  <c r="AE40" i="24"/>
  <c r="Q40" i="24"/>
  <c r="P40" i="24"/>
  <c r="O40" i="24"/>
  <c r="N40" i="24"/>
  <c r="M40" i="24"/>
  <c r="L40" i="24"/>
  <c r="K40" i="24"/>
  <c r="J40" i="24"/>
  <c r="I40" i="24"/>
  <c r="H40" i="24"/>
  <c r="EZ39" i="24"/>
  <c r="EI39" i="24"/>
  <c r="EH39" i="24"/>
  <c r="EG39" i="24"/>
  <c r="EF39" i="24"/>
  <c r="EE39" i="24"/>
  <c r="ED39" i="24"/>
  <c r="EC39" i="24"/>
  <c r="EB39" i="24"/>
  <c r="EA39" i="24"/>
  <c r="EK39" i="24" s="1"/>
  <c r="DZ39" i="24"/>
  <c r="EJ39" i="24" s="1"/>
  <c r="DY39" i="24"/>
  <c r="AR39" i="24"/>
  <c r="AN39" i="24"/>
  <c r="Q39" i="24"/>
  <c r="P39" i="24"/>
  <c r="O39" i="24"/>
  <c r="N39" i="24"/>
  <c r="M39" i="24"/>
  <c r="L39" i="24"/>
  <c r="K39" i="24"/>
  <c r="J39" i="24"/>
  <c r="I39" i="24"/>
  <c r="H39" i="24"/>
  <c r="EZ38" i="24"/>
  <c r="EK38" i="24"/>
  <c r="EG38" i="24"/>
  <c r="EL38" i="24" s="1"/>
  <c r="EF38" i="24"/>
  <c r="EE38" i="24"/>
  <c r="ED38" i="24"/>
  <c r="EC38" i="24"/>
  <c r="EB38" i="24"/>
  <c r="EA38" i="24"/>
  <c r="DZ38" i="24"/>
  <c r="EI38" i="24" s="1"/>
  <c r="DY38" i="24"/>
  <c r="EJ38" i="24" s="1"/>
  <c r="AR38" i="24"/>
  <c r="FJ38" i="24" s="1"/>
  <c r="AN38" i="24"/>
  <c r="AE38" i="24"/>
  <c r="Q38" i="24"/>
  <c r="P38" i="24"/>
  <c r="O38" i="24"/>
  <c r="N38" i="24"/>
  <c r="M38" i="24"/>
  <c r="L38" i="24"/>
  <c r="K38" i="24"/>
  <c r="J38" i="24"/>
  <c r="I38" i="24"/>
  <c r="H38" i="24"/>
  <c r="FS37" i="24"/>
  <c r="FP37" i="24"/>
  <c r="FO37" i="24"/>
  <c r="FJ37" i="24"/>
  <c r="FI37" i="24"/>
  <c r="FH37" i="24"/>
  <c r="FC37" i="24"/>
  <c r="FF37" i="24" s="1"/>
  <c r="FA37" i="24"/>
  <c r="EZ37" i="24"/>
  <c r="EX37" i="24"/>
  <c r="FG37" i="24" s="1"/>
  <c r="EW37" i="24"/>
  <c r="EO37" i="24"/>
  <c r="FE37" i="24" s="1"/>
  <c r="EN37" i="24"/>
  <c r="EM37" i="24"/>
  <c r="EL37" i="24"/>
  <c r="EK37" i="24"/>
  <c r="EJ37" i="24"/>
  <c r="EI37" i="24"/>
  <c r="EH37" i="24"/>
  <c r="EG37" i="24"/>
  <c r="EF37" i="24"/>
  <c r="EE37" i="24"/>
  <c r="ED37" i="24"/>
  <c r="EC37" i="24"/>
  <c r="EB37" i="24"/>
  <c r="EA37" i="24"/>
  <c r="DZ37" i="24"/>
  <c r="DY37" i="24"/>
  <c r="AR37" i="24"/>
  <c r="AN37" i="24"/>
  <c r="AE37" i="24"/>
  <c r="Q37" i="24"/>
  <c r="P37" i="24"/>
  <c r="O37" i="24"/>
  <c r="N37" i="24"/>
  <c r="M37" i="24"/>
  <c r="L37" i="24"/>
  <c r="K37" i="24"/>
  <c r="J37" i="24"/>
  <c r="I37" i="24"/>
  <c r="H37" i="24"/>
  <c r="FS36" i="24"/>
  <c r="FP36" i="24"/>
  <c r="FO36" i="24"/>
  <c r="FJ36" i="24"/>
  <c r="FI36" i="24"/>
  <c r="FH36" i="24"/>
  <c r="FC36" i="24"/>
  <c r="FF36" i="24" s="1"/>
  <c r="FA36" i="24"/>
  <c r="EZ36" i="24"/>
  <c r="EX36" i="24"/>
  <c r="FG36" i="24" s="1"/>
  <c r="EW36" i="24"/>
  <c r="EO36" i="24"/>
  <c r="FE36" i="24" s="1"/>
  <c r="EN36" i="24"/>
  <c r="EM36" i="24"/>
  <c r="EL36" i="24"/>
  <c r="EK36" i="24"/>
  <c r="EJ36" i="24"/>
  <c r="EI36" i="24"/>
  <c r="EH36" i="24"/>
  <c r="EG36" i="24"/>
  <c r="EF36" i="24"/>
  <c r="EE36" i="24"/>
  <c r="ED36" i="24"/>
  <c r="EC36" i="24"/>
  <c r="EB36" i="24"/>
  <c r="EA36" i="24"/>
  <c r="DZ36" i="24"/>
  <c r="DY36" i="24"/>
  <c r="AR36" i="24"/>
  <c r="AN36" i="24"/>
  <c r="AE36" i="24"/>
  <c r="Q36" i="24"/>
  <c r="P36" i="24"/>
  <c r="O36" i="24"/>
  <c r="N36" i="24"/>
  <c r="M36" i="24"/>
  <c r="L36" i="24"/>
  <c r="K36" i="24"/>
  <c r="J36" i="24"/>
  <c r="I36" i="24"/>
  <c r="H36" i="24"/>
  <c r="EZ35" i="24"/>
  <c r="EI35" i="24"/>
  <c r="EG35" i="24"/>
  <c r="EF35" i="24"/>
  <c r="EE35" i="24"/>
  <c r="ED35" i="24"/>
  <c r="EC35" i="24"/>
  <c r="EB35" i="24"/>
  <c r="EA35" i="24"/>
  <c r="EK35" i="24" s="1"/>
  <c r="DZ35" i="24"/>
  <c r="DY35" i="24"/>
  <c r="EH35" i="24" s="1"/>
  <c r="AR35" i="24"/>
  <c r="AN35" i="24"/>
  <c r="Q35" i="24"/>
  <c r="P35" i="24"/>
  <c r="O35" i="24"/>
  <c r="N35" i="24"/>
  <c r="M35" i="24"/>
  <c r="L35" i="24"/>
  <c r="K35" i="24"/>
  <c r="J35" i="24"/>
  <c r="I35" i="24"/>
  <c r="H35" i="24"/>
  <c r="FS34" i="24"/>
  <c r="FP34" i="24"/>
  <c r="FO34" i="24"/>
  <c r="FJ34" i="24"/>
  <c r="FI34" i="24"/>
  <c r="FH34" i="24"/>
  <c r="FC34" i="24"/>
  <c r="FF34" i="24" s="1"/>
  <c r="FA34" i="24"/>
  <c r="EZ34" i="24"/>
  <c r="EX34" i="24"/>
  <c r="FG34" i="24" s="1"/>
  <c r="EW34" i="24"/>
  <c r="EO34" i="24"/>
  <c r="FE34" i="24" s="1"/>
  <c r="EN34" i="24"/>
  <c r="EM34" i="24"/>
  <c r="EL34" i="24"/>
  <c r="EK34" i="24"/>
  <c r="EJ34" i="24"/>
  <c r="EI34" i="24"/>
  <c r="EH34" i="24"/>
  <c r="EG34" i="24"/>
  <c r="EF34" i="24"/>
  <c r="EE34" i="24"/>
  <c r="ED34" i="24"/>
  <c r="EC34" i="24"/>
  <c r="EB34" i="24"/>
  <c r="EA34" i="24"/>
  <c r="DZ34" i="24"/>
  <c r="DY34" i="24"/>
  <c r="AR34" i="24"/>
  <c r="AN34" i="24"/>
  <c r="AE34" i="24"/>
  <c r="Q34" i="24"/>
  <c r="P34" i="24"/>
  <c r="O34" i="24"/>
  <c r="N34" i="24"/>
  <c r="M34" i="24"/>
  <c r="L34" i="24"/>
  <c r="K34" i="24"/>
  <c r="J34" i="24"/>
  <c r="I34" i="24"/>
  <c r="H34" i="24"/>
  <c r="EZ33" i="24"/>
  <c r="EL33" i="24"/>
  <c r="EJ33" i="24"/>
  <c r="EW33" i="24" s="1"/>
  <c r="EX33" i="24" s="1"/>
  <c r="FG33" i="24" s="1"/>
  <c r="EH33" i="24"/>
  <c r="EG33" i="24"/>
  <c r="EF33" i="24"/>
  <c r="EE33" i="24"/>
  <c r="ED33" i="24"/>
  <c r="EC33" i="24"/>
  <c r="EB33" i="24"/>
  <c r="EA33" i="24"/>
  <c r="EK33" i="24" s="1"/>
  <c r="DZ33" i="24"/>
  <c r="EI33" i="24" s="1"/>
  <c r="DY33" i="24"/>
  <c r="AR33" i="24"/>
  <c r="FJ33" i="24" s="1"/>
  <c r="AN33" i="24"/>
  <c r="AE33" i="24"/>
  <c r="Q33" i="24"/>
  <c r="P33" i="24"/>
  <c r="O33" i="24"/>
  <c r="N33" i="24"/>
  <c r="M33" i="24"/>
  <c r="L33" i="24"/>
  <c r="K33" i="24"/>
  <c r="J33" i="24"/>
  <c r="I33" i="24"/>
  <c r="H33" i="24"/>
  <c r="EZ32" i="24"/>
  <c r="EJ32" i="24"/>
  <c r="EW32" i="24" s="1"/>
  <c r="EX32" i="24" s="1"/>
  <c r="FG32" i="24" s="1"/>
  <c r="EH32" i="24"/>
  <c r="EG32" i="24"/>
  <c r="EF32" i="24"/>
  <c r="EE32" i="24"/>
  <c r="ED32" i="24"/>
  <c r="EC32" i="24"/>
  <c r="EB32" i="24"/>
  <c r="EA32" i="24"/>
  <c r="EK32" i="24" s="1"/>
  <c r="DZ32" i="24"/>
  <c r="EI32" i="24" s="1"/>
  <c r="DY32" i="24"/>
  <c r="AR32" i="24"/>
  <c r="AN32" i="24"/>
  <c r="AE32" i="24"/>
  <c r="Q32" i="24"/>
  <c r="P32" i="24"/>
  <c r="O32" i="24"/>
  <c r="N32" i="24"/>
  <c r="M32" i="24"/>
  <c r="L32" i="24"/>
  <c r="K32" i="24"/>
  <c r="J32" i="24"/>
  <c r="I32" i="24"/>
  <c r="H32" i="24"/>
  <c r="A32" i="24"/>
  <c r="FR32" i="24" s="1"/>
  <c r="FS31" i="24"/>
  <c r="FR31" i="24"/>
  <c r="FP31" i="24"/>
  <c r="FO31" i="24"/>
  <c r="FJ31" i="24"/>
  <c r="FI31" i="24"/>
  <c r="FH31" i="24"/>
  <c r="FG31" i="24"/>
  <c r="FC31" i="24"/>
  <c r="FF31" i="24" s="1"/>
  <c r="FA31" i="24"/>
  <c r="EZ31" i="24"/>
  <c r="EX31" i="24"/>
  <c r="EW31" i="24"/>
  <c r="EO31" i="24"/>
  <c r="FE31" i="24" s="1"/>
  <c r="EN31" i="24"/>
  <c r="EM31" i="24"/>
  <c r="EL31" i="24"/>
  <c r="EK31" i="24"/>
  <c r="EJ31" i="24"/>
  <c r="EI31" i="24"/>
  <c r="EH31" i="24"/>
  <c r="EG31" i="24"/>
  <c r="EF31" i="24"/>
  <c r="EE31" i="24"/>
  <c r="ED31" i="24"/>
  <c r="EC31" i="24"/>
  <c r="EB31" i="24"/>
  <c r="EA31" i="24"/>
  <c r="DZ31" i="24"/>
  <c r="DY31" i="24"/>
  <c r="T31" i="24"/>
  <c r="T32" i="24" s="1"/>
  <c r="T33" i="24" s="1"/>
  <c r="T34" i="24" s="1"/>
  <c r="T35" i="24" s="1"/>
  <c r="T36" i="24" s="1"/>
  <c r="T37" i="24" s="1"/>
  <c r="T38" i="24" s="1"/>
  <c r="T39" i="24" s="1"/>
  <c r="T40" i="24" s="1"/>
  <c r="T41" i="24" s="1"/>
  <c r="T42" i="24" s="1"/>
  <c r="T43" i="24" s="1"/>
  <c r="T44" i="24" s="1"/>
  <c r="T45" i="24" s="1"/>
  <c r="T46" i="24" s="1"/>
  <c r="T47" i="24" s="1"/>
  <c r="T48" i="24" s="1"/>
  <c r="T49" i="24" s="1"/>
  <c r="T50" i="24" s="1"/>
  <c r="T51" i="24" s="1"/>
  <c r="T52" i="24" s="1"/>
  <c r="T53" i="24" s="1"/>
  <c r="T54" i="24" s="1"/>
  <c r="T55" i="24" s="1"/>
  <c r="T56" i="24" s="1"/>
  <c r="T57" i="24" s="1"/>
  <c r="T58" i="24" s="1"/>
  <c r="T59" i="24" s="1"/>
  <c r="T60" i="24" s="1"/>
  <c r="T61" i="24" s="1"/>
  <c r="T62" i="24" s="1"/>
  <c r="T63" i="24" s="1"/>
  <c r="T64" i="24" s="1"/>
  <c r="T65" i="24" s="1"/>
  <c r="T66" i="24" s="1"/>
  <c r="T67" i="24" s="1"/>
  <c r="T68" i="24" s="1"/>
  <c r="T69" i="24" s="1"/>
  <c r="T70" i="24" s="1"/>
  <c r="T71" i="24" s="1"/>
  <c r="T72" i="24" s="1"/>
  <c r="T73" i="24" s="1"/>
  <c r="T74" i="24" s="1"/>
  <c r="T75" i="24" s="1"/>
  <c r="T76" i="24" s="1"/>
  <c r="T77" i="24" s="1"/>
  <c r="T78" i="24" s="1"/>
  <c r="T79" i="24" s="1"/>
  <c r="T80" i="24" s="1"/>
  <c r="T81" i="24" s="1"/>
  <c r="T82" i="24" s="1"/>
  <c r="T83" i="24" s="1"/>
  <c r="T84" i="24" s="1"/>
  <c r="T85" i="24" s="1"/>
  <c r="T86" i="24" s="1"/>
  <c r="T87" i="24" s="1"/>
  <c r="T88" i="24" s="1"/>
  <c r="T89" i="24" s="1"/>
  <c r="T90" i="24" s="1"/>
  <c r="T91" i="24" s="1"/>
  <c r="T92" i="24" s="1"/>
  <c r="T93" i="24" s="1"/>
  <c r="T94" i="24" s="1"/>
  <c r="T95" i="24" s="1"/>
  <c r="R31" i="24"/>
  <c r="R32" i="24" s="1"/>
  <c r="R33" i="24" s="1"/>
  <c r="R34" i="24" s="1"/>
  <c r="R35" i="24" s="1"/>
  <c r="R36" i="24" s="1"/>
  <c r="R37" i="24" s="1"/>
  <c r="R38" i="24" s="1"/>
  <c r="R39" i="24" s="1"/>
  <c r="R40" i="24" s="1"/>
  <c r="R41" i="24" s="1"/>
  <c r="R42" i="24" s="1"/>
  <c r="R43" i="24" s="1"/>
  <c r="R44" i="24" s="1"/>
  <c r="R45" i="24" s="1"/>
  <c r="R46" i="24" s="1"/>
  <c r="R47" i="24" s="1"/>
  <c r="R48" i="24" s="1"/>
  <c r="R49" i="24" s="1"/>
  <c r="R50" i="24" s="1"/>
  <c r="R51" i="24" s="1"/>
  <c r="R52" i="24" s="1"/>
  <c r="R53" i="24" s="1"/>
  <c r="R54" i="24" s="1"/>
  <c r="R55" i="24" s="1"/>
  <c r="R56" i="24" s="1"/>
  <c r="R57" i="24" s="1"/>
  <c r="R58" i="24" s="1"/>
  <c r="R59" i="24" s="1"/>
  <c r="R60" i="24" s="1"/>
  <c r="R61" i="24" s="1"/>
  <c r="R62" i="24" s="1"/>
  <c r="R63" i="24" s="1"/>
  <c r="R64" i="24" s="1"/>
  <c r="R65" i="24" s="1"/>
  <c r="R66" i="24" s="1"/>
  <c r="R67" i="24" s="1"/>
  <c r="R68" i="24" s="1"/>
  <c r="R69" i="24" s="1"/>
  <c r="R70" i="24" s="1"/>
  <c r="R71" i="24" s="1"/>
  <c r="R72" i="24" s="1"/>
  <c r="R73" i="24" s="1"/>
  <c r="R74" i="24" s="1"/>
  <c r="R75" i="24" s="1"/>
  <c r="R76" i="24" s="1"/>
  <c r="R77" i="24" s="1"/>
  <c r="R78" i="24" s="1"/>
  <c r="R79" i="24" s="1"/>
  <c r="R80" i="24" s="1"/>
  <c r="R81" i="24" s="1"/>
  <c r="R82" i="24" s="1"/>
  <c r="R83" i="24" s="1"/>
  <c r="R84" i="24" s="1"/>
  <c r="R85" i="24" s="1"/>
  <c r="R86" i="24" s="1"/>
  <c r="R87" i="24" s="1"/>
  <c r="R88" i="24" s="1"/>
  <c r="R89" i="24" s="1"/>
  <c r="R90" i="24" s="1"/>
  <c r="R91" i="24" s="1"/>
  <c r="R92" i="24" s="1"/>
  <c r="R93" i="24" s="1"/>
  <c r="R94" i="24" s="1"/>
  <c r="R95" i="24" s="1"/>
  <c r="Q31" i="24"/>
  <c r="P31" i="24"/>
  <c r="O31" i="24"/>
  <c r="N31" i="24"/>
  <c r="M31" i="24"/>
  <c r="L31" i="24"/>
  <c r="K31" i="24"/>
  <c r="J31" i="24"/>
  <c r="I31" i="24"/>
  <c r="H31" i="24"/>
  <c r="W30" i="24"/>
  <c r="W31" i="24" s="1"/>
  <c r="AQ24" i="24"/>
  <c r="AP24" i="24"/>
  <c r="AQ23" i="24"/>
  <c r="AP23" i="24"/>
  <c r="AC23" i="24"/>
  <c r="AQ22" i="24"/>
  <c r="AP22" i="24"/>
  <c r="AC22" i="24"/>
  <c r="AC21" i="24"/>
  <c r="AQ20" i="24"/>
  <c r="AP20" i="24"/>
  <c r="AC20" i="24"/>
  <c r="AQ19" i="24"/>
  <c r="AP19" i="24"/>
  <c r="AQ17" i="24"/>
  <c r="AP17" i="24"/>
  <c r="AD17" i="24"/>
  <c r="AQ16" i="24"/>
  <c r="AP16" i="24"/>
  <c r="AQ15" i="24"/>
  <c r="AP15" i="24"/>
  <c r="AQ14" i="24"/>
  <c r="AP14" i="24"/>
  <c r="AQ13" i="24"/>
  <c r="AP13" i="24"/>
  <c r="AQ12" i="24"/>
  <c r="AP12" i="24"/>
  <c r="AQ11" i="24"/>
  <c r="AP11" i="24"/>
  <c r="AQ8" i="24"/>
  <c r="AP8" i="24"/>
  <c r="AQ7" i="24"/>
  <c r="AP7" i="24"/>
  <c r="AQ6" i="24"/>
  <c r="AP6" i="24"/>
  <c r="DT5" i="24"/>
  <c r="AQ5" i="24"/>
  <c r="AP5" i="24"/>
  <c r="DT4" i="24"/>
  <c r="AQ4" i="24"/>
  <c r="AP4" i="24"/>
  <c r="AQ3" i="24"/>
  <c r="AP3" i="24"/>
  <c r="B1" i="24"/>
  <c r="AD32" i="22"/>
  <c r="AD33" i="22"/>
  <c r="Z32" i="22"/>
  <c r="Z33" i="22"/>
  <c r="FS151" i="22"/>
  <c r="FP151" i="22"/>
  <c r="FO151" i="22"/>
  <c r="FJ151" i="22"/>
  <c r="FK151" i="22" s="1"/>
  <c r="FI151" i="22"/>
  <c r="FH151" i="22"/>
  <c r="FC151" i="22"/>
  <c r="FF151" i="22" s="1"/>
  <c r="FA151" i="22"/>
  <c r="EZ151" i="22"/>
  <c r="EX151" i="22"/>
  <c r="FG151" i="22" s="1"/>
  <c r="EW151" i="22"/>
  <c r="EO151" i="22"/>
  <c r="FE151" i="22" s="1"/>
  <c r="EN151" i="22"/>
  <c r="EM151" i="22"/>
  <c r="EL151" i="22"/>
  <c r="EK151" i="22"/>
  <c r="EJ151" i="22"/>
  <c r="EI151" i="22"/>
  <c r="EH151" i="22"/>
  <c r="EG151" i="22"/>
  <c r="EF151" i="22"/>
  <c r="EE151" i="22"/>
  <c r="ED151" i="22"/>
  <c r="EC151" i="22"/>
  <c r="EB151" i="22"/>
  <c r="EA151" i="22"/>
  <c r="DZ151" i="22"/>
  <c r="DY151" i="22"/>
  <c r="DU151" i="22"/>
  <c r="DT151" i="22"/>
  <c r="DS151" i="22"/>
  <c r="FV151" i="22" s="1"/>
  <c r="DR151" i="22"/>
  <c r="FU151" i="22" s="1"/>
  <c r="DQ151" i="22"/>
  <c r="DP151" i="22"/>
  <c r="DO151" i="22"/>
  <c r="DN151" i="22"/>
  <c r="DM151" i="22"/>
  <c r="DL151" i="22"/>
  <c r="DK151" i="22"/>
  <c r="DJ151" i="22"/>
  <c r="DI151" i="22"/>
  <c r="DH151" i="22"/>
  <c r="DG151" i="22"/>
  <c r="DF151" i="22"/>
  <c r="DE151" i="22"/>
  <c r="DD151" i="22"/>
  <c r="DC151" i="22"/>
  <c r="DB151" i="22"/>
  <c r="DA151" i="22"/>
  <c r="CZ151" i="22"/>
  <c r="CY151" i="22"/>
  <c r="CX151" i="22"/>
  <c r="CW151" i="22"/>
  <c r="CV151" i="22"/>
  <c r="CU151" i="22"/>
  <c r="CT151" i="22"/>
  <c r="CS151" i="22"/>
  <c r="CR151" i="22"/>
  <c r="CQ151" i="22"/>
  <c r="CP151" i="22"/>
  <c r="CO151" i="22"/>
  <c r="CN151" i="22"/>
  <c r="CM151" i="22"/>
  <c r="CL151" i="22"/>
  <c r="CK151" i="22"/>
  <c r="CJ151" i="22"/>
  <c r="CI151" i="22"/>
  <c r="CG151" i="22"/>
  <c r="BQ151" i="22"/>
  <c r="BP151" i="22"/>
  <c r="BO151" i="22"/>
  <c r="BN151" i="22"/>
  <c r="BM151" i="22"/>
  <c r="BL151" i="22"/>
  <c r="BK151" i="22"/>
  <c r="BJ151" i="22"/>
  <c r="BI151" i="22"/>
  <c r="BH151" i="22"/>
  <c r="BG151" i="22"/>
  <c r="BF151" i="22"/>
  <c r="BE151" i="22"/>
  <c r="BD151" i="22"/>
  <c r="BC151" i="22"/>
  <c r="BB151" i="22"/>
  <c r="BA151" i="22"/>
  <c r="AZ151" i="22"/>
  <c r="AY151" i="22"/>
  <c r="AW151" i="22"/>
  <c r="AS151" i="22"/>
  <c r="AR151" i="22"/>
  <c r="AN151" i="22"/>
  <c r="AM151" i="22"/>
  <c r="AE151" i="22"/>
  <c r="W151" i="22"/>
  <c r="V151" i="22"/>
  <c r="U151" i="22"/>
  <c r="T151" i="22"/>
  <c r="S151" i="22"/>
  <c r="R151" i="22"/>
  <c r="P151" i="22"/>
  <c r="O151" i="22"/>
  <c r="N151" i="22"/>
  <c r="M151" i="22"/>
  <c r="Q151" i="22" s="1"/>
  <c r="K151" i="22"/>
  <c r="J151" i="22"/>
  <c r="I151" i="22"/>
  <c r="H151" i="22"/>
  <c r="G151" i="22"/>
  <c r="A151" i="22"/>
  <c r="FS150" i="22"/>
  <c r="FP150" i="22"/>
  <c r="FO150" i="22"/>
  <c r="FJ150" i="22"/>
  <c r="FI150" i="22"/>
  <c r="FH150" i="22"/>
  <c r="FG150" i="22"/>
  <c r="FC150" i="22"/>
  <c r="FF150" i="22" s="1"/>
  <c r="FA150" i="22"/>
  <c r="EZ150" i="22"/>
  <c r="EX150" i="22"/>
  <c r="EW150" i="22"/>
  <c r="EO150" i="22"/>
  <c r="FE150" i="22" s="1"/>
  <c r="EN150" i="22"/>
  <c r="EM150" i="22"/>
  <c r="EL150" i="22"/>
  <c r="EK150" i="22"/>
  <c r="EJ150" i="22"/>
  <c r="EI150" i="22"/>
  <c r="EH150" i="22"/>
  <c r="EG150" i="22"/>
  <c r="EF150" i="22"/>
  <c r="EE150" i="22"/>
  <c r="ED150" i="22"/>
  <c r="EC150" i="22"/>
  <c r="EB150" i="22"/>
  <c r="EA150" i="22"/>
  <c r="DZ150" i="22"/>
  <c r="DY150" i="22"/>
  <c r="DU150" i="22"/>
  <c r="DT150" i="22"/>
  <c r="DS150" i="22"/>
  <c r="FV150" i="22" s="1"/>
  <c r="DR150" i="22"/>
  <c r="FT150" i="22" s="1"/>
  <c r="DQ150" i="22"/>
  <c r="DP150" i="22"/>
  <c r="DO150" i="22"/>
  <c r="DN150" i="22"/>
  <c r="DM150" i="22"/>
  <c r="DL150" i="22"/>
  <c r="DK150" i="22"/>
  <c r="DJ150" i="22"/>
  <c r="DI150" i="22"/>
  <c r="DH150" i="22"/>
  <c r="DG150" i="22"/>
  <c r="DF150" i="22"/>
  <c r="DE150" i="22"/>
  <c r="DD150" i="22"/>
  <c r="DC150" i="22"/>
  <c r="DB150" i="22"/>
  <c r="DA150" i="22"/>
  <c r="CZ150" i="22"/>
  <c r="CY150" i="22"/>
  <c r="CX150" i="22"/>
  <c r="CW150" i="22"/>
  <c r="CV150" i="22"/>
  <c r="CU150" i="22"/>
  <c r="CT150" i="22"/>
  <c r="CS150" i="22"/>
  <c r="CR150" i="22"/>
  <c r="CQ150" i="22"/>
  <c r="CP150" i="22"/>
  <c r="CO150" i="22"/>
  <c r="CN150" i="22"/>
  <c r="CM150" i="22"/>
  <c r="CL150" i="22"/>
  <c r="CK150" i="22"/>
  <c r="CJ150" i="22"/>
  <c r="CI150" i="22"/>
  <c r="CG150" i="22"/>
  <c r="BQ150" i="22"/>
  <c r="BP150" i="22"/>
  <c r="BO150" i="22"/>
  <c r="BN150" i="22"/>
  <c r="BM150" i="22"/>
  <c r="BL150" i="22"/>
  <c r="BK150" i="22"/>
  <c r="BJ150" i="22"/>
  <c r="BI150" i="22"/>
  <c r="BH150" i="22"/>
  <c r="BG150" i="22"/>
  <c r="BF150" i="22"/>
  <c r="BE150" i="22"/>
  <c r="BD150" i="22"/>
  <c r="BC150" i="22"/>
  <c r="BB150" i="22"/>
  <c r="BA150" i="22"/>
  <c r="AZ150" i="22"/>
  <c r="AY150" i="22"/>
  <c r="AW150" i="22"/>
  <c r="AS150" i="22"/>
  <c r="AR150" i="22"/>
  <c r="AN150" i="22"/>
  <c r="AM150" i="22"/>
  <c r="AE150" i="22"/>
  <c r="W150" i="22"/>
  <c r="V150" i="22" s="1"/>
  <c r="U150" i="22"/>
  <c r="T150" i="22"/>
  <c r="S150" i="22"/>
  <c r="R150" i="22"/>
  <c r="P150" i="22"/>
  <c r="O150" i="22"/>
  <c r="N150" i="22"/>
  <c r="M150" i="22"/>
  <c r="K150" i="22"/>
  <c r="J150" i="22"/>
  <c r="I150" i="22"/>
  <c r="H150" i="22"/>
  <c r="G150" i="22"/>
  <c r="A150" i="22"/>
  <c r="CC150" i="22" s="1"/>
  <c r="FS149" i="22"/>
  <c r="FP149" i="22"/>
  <c r="FO149" i="22"/>
  <c r="FJ149" i="22"/>
  <c r="FI149" i="22"/>
  <c r="FH149" i="22"/>
  <c r="FG149" i="22"/>
  <c r="FC149" i="22"/>
  <c r="FF149" i="22" s="1"/>
  <c r="FA149" i="22"/>
  <c r="EZ149" i="22"/>
  <c r="EX149" i="22"/>
  <c r="EW149" i="22"/>
  <c r="EO149" i="22"/>
  <c r="FE149" i="22" s="1"/>
  <c r="EN149" i="22"/>
  <c r="EM149" i="22"/>
  <c r="EL149" i="22"/>
  <c r="EK149" i="22"/>
  <c r="EJ149" i="22"/>
  <c r="EI149" i="22"/>
  <c r="EH149" i="22"/>
  <c r="EG149" i="22"/>
  <c r="EF149" i="22"/>
  <c r="EE149" i="22"/>
  <c r="ED149" i="22"/>
  <c r="EC149" i="22"/>
  <c r="EB149" i="22"/>
  <c r="EA149" i="22"/>
  <c r="DZ149" i="22"/>
  <c r="DY149" i="22"/>
  <c r="DU149" i="22"/>
  <c r="DT149" i="22"/>
  <c r="DS149" i="22"/>
  <c r="FV149" i="22" s="1"/>
  <c r="DR149" i="22"/>
  <c r="FT149" i="22" s="1"/>
  <c r="DQ149" i="22"/>
  <c r="DP149" i="22"/>
  <c r="DO149" i="22"/>
  <c r="DN149" i="22"/>
  <c r="DM149" i="22"/>
  <c r="DL149" i="22"/>
  <c r="DK149" i="22"/>
  <c r="DJ149" i="22"/>
  <c r="DI149" i="22"/>
  <c r="DH149" i="22"/>
  <c r="DG149" i="22"/>
  <c r="DF149" i="22"/>
  <c r="DE149" i="22"/>
  <c r="DD149" i="22"/>
  <c r="DC149" i="22"/>
  <c r="DB149" i="22"/>
  <c r="DA149" i="22"/>
  <c r="CZ149" i="22"/>
  <c r="CY149" i="22"/>
  <c r="CX149" i="22"/>
  <c r="CW149" i="22"/>
  <c r="CV149" i="22"/>
  <c r="CU149" i="22"/>
  <c r="CT149" i="22"/>
  <c r="CS149" i="22"/>
  <c r="CR149" i="22"/>
  <c r="CQ149" i="22"/>
  <c r="CP149" i="22"/>
  <c r="CO149" i="22"/>
  <c r="CN149" i="22"/>
  <c r="CM149" i="22"/>
  <c r="CL149" i="22"/>
  <c r="CK149" i="22"/>
  <c r="CJ149" i="22"/>
  <c r="CI149" i="22"/>
  <c r="CG149" i="22"/>
  <c r="BQ149" i="22"/>
  <c r="BP149" i="22"/>
  <c r="BO149" i="22"/>
  <c r="BN149" i="22"/>
  <c r="BM149" i="22"/>
  <c r="BL149" i="22"/>
  <c r="BK149" i="22"/>
  <c r="BJ149" i="22"/>
  <c r="BI149" i="22"/>
  <c r="BH149" i="22"/>
  <c r="BG149" i="22"/>
  <c r="BF149" i="22"/>
  <c r="BE149" i="22"/>
  <c r="BD149" i="22"/>
  <c r="BC149" i="22"/>
  <c r="BB149" i="22"/>
  <c r="BA149" i="22"/>
  <c r="AZ149" i="22"/>
  <c r="AY149" i="22"/>
  <c r="AW149" i="22"/>
  <c r="AS149" i="22"/>
  <c r="AR149" i="22"/>
  <c r="AN149" i="22"/>
  <c r="AM149" i="22"/>
  <c r="AE149" i="22"/>
  <c r="W149" i="22"/>
  <c r="V149" i="22" s="1"/>
  <c r="U149" i="22"/>
  <c r="T149" i="22"/>
  <c r="S149" i="22"/>
  <c r="R149" i="22"/>
  <c r="P149" i="22"/>
  <c r="O149" i="22"/>
  <c r="N149" i="22"/>
  <c r="M149" i="22"/>
  <c r="K149" i="22"/>
  <c r="J149" i="22"/>
  <c r="I149" i="22"/>
  <c r="H149" i="22"/>
  <c r="G149" i="22"/>
  <c r="A149" i="22"/>
  <c r="FS148" i="22"/>
  <c r="FP148" i="22"/>
  <c r="FO148" i="22"/>
  <c r="FJ148" i="22"/>
  <c r="FI148" i="22"/>
  <c r="FH148" i="22"/>
  <c r="FC148" i="22"/>
  <c r="FF148" i="22" s="1"/>
  <c r="FA148" i="22"/>
  <c r="EZ148" i="22"/>
  <c r="EX148" i="22"/>
  <c r="FG148" i="22" s="1"/>
  <c r="EW148" i="22"/>
  <c r="EO148" i="22"/>
  <c r="FE148" i="22" s="1"/>
  <c r="EN148" i="22"/>
  <c r="EM148" i="22"/>
  <c r="EL148" i="22"/>
  <c r="EK148" i="22"/>
  <c r="EJ148" i="22"/>
  <c r="EI148" i="22"/>
  <c r="EH148" i="22"/>
  <c r="EG148" i="22"/>
  <c r="EF148" i="22"/>
  <c r="EE148" i="22"/>
  <c r="ED148" i="22"/>
  <c r="EC148" i="22"/>
  <c r="EB148" i="22"/>
  <c r="EA148" i="22"/>
  <c r="DZ148" i="22"/>
  <c r="DY148" i="22"/>
  <c r="DU148" i="22"/>
  <c r="DT148" i="22"/>
  <c r="DS148" i="22"/>
  <c r="FV148" i="22" s="1"/>
  <c r="DR148" i="22"/>
  <c r="DQ148" i="22"/>
  <c r="DP148" i="22"/>
  <c r="DO148" i="22"/>
  <c r="DN148" i="22"/>
  <c r="DM148" i="22"/>
  <c r="DL148" i="22"/>
  <c r="DK148" i="22"/>
  <c r="DJ148" i="22"/>
  <c r="DI148" i="22"/>
  <c r="DH148" i="22"/>
  <c r="DG148" i="22"/>
  <c r="DF148" i="22"/>
  <c r="DE148" i="22"/>
  <c r="DD148" i="22"/>
  <c r="DC148" i="22"/>
  <c r="DB148" i="22"/>
  <c r="DA148" i="22"/>
  <c r="CZ148" i="22"/>
  <c r="CY148" i="22"/>
  <c r="CX148" i="22"/>
  <c r="CW148" i="22"/>
  <c r="CV148" i="22"/>
  <c r="CU148" i="22"/>
  <c r="CT148" i="22"/>
  <c r="CS148" i="22"/>
  <c r="CR148" i="22"/>
  <c r="CQ148" i="22"/>
  <c r="CP148" i="22"/>
  <c r="CO148" i="22"/>
  <c r="CN148" i="22"/>
  <c r="CM148" i="22"/>
  <c r="CL148" i="22"/>
  <c r="CK148" i="22"/>
  <c r="CJ148" i="22"/>
  <c r="CI148" i="22"/>
  <c r="CG148" i="22"/>
  <c r="BQ148" i="22"/>
  <c r="BP148" i="22"/>
  <c r="BO148" i="22"/>
  <c r="BN148" i="22"/>
  <c r="BM148" i="22"/>
  <c r="BL148" i="22"/>
  <c r="BK148" i="22"/>
  <c r="BJ148" i="22"/>
  <c r="BI148" i="22"/>
  <c r="BH148" i="22"/>
  <c r="BG148" i="22"/>
  <c r="BF148" i="22"/>
  <c r="BE148" i="22"/>
  <c r="BD148" i="22"/>
  <c r="BC148" i="22"/>
  <c r="BB148" i="22"/>
  <c r="BA148" i="22"/>
  <c r="AZ148" i="22"/>
  <c r="AY148" i="22"/>
  <c r="AW148" i="22"/>
  <c r="AS148" i="22"/>
  <c r="AR148" i="22"/>
  <c r="AN148" i="22"/>
  <c r="AM148" i="22"/>
  <c r="AE148" i="22"/>
  <c r="W148" i="22"/>
  <c r="V148" i="22" s="1"/>
  <c r="U148" i="22"/>
  <c r="T148" i="22"/>
  <c r="S148" i="22"/>
  <c r="R148" i="22"/>
  <c r="P148" i="22"/>
  <c r="O148" i="22"/>
  <c r="N148" i="22"/>
  <c r="M148" i="22"/>
  <c r="K148" i="22"/>
  <c r="J148" i="22"/>
  <c r="I148" i="22"/>
  <c r="H148" i="22"/>
  <c r="G148" i="22"/>
  <c r="A148" i="22"/>
  <c r="AG148" i="22" s="1"/>
  <c r="FS147" i="22"/>
  <c r="FP147" i="22"/>
  <c r="FO147" i="22"/>
  <c r="FJ147" i="22"/>
  <c r="FI147" i="22"/>
  <c r="FH147" i="22"/>
  <c r="FC147" i="22"/>
  <c r="FF147" i="22" s="1"/>
  <c r="FA147" i="22"/>
  <c r="EZ147" i="22"/>
  <c r="EX147" i="22"/>
  <c r="FG147" i="22" s="1"/>
  <c r="EW147" i="22"/>
  <c r="EO147" i="22"/>
  <c r="FE147" i="22" s="1"/>
  <c r="EN147" i="22"/>
  <c r="EM147" i="22"/>
  <c r="EL147" i="22"/>
  <c r="EK147" i="22"/>
  <c r="EJ147" i="22"/>
  <c r="EI147" i="22"/>
  <c r="EH147" i="22"/>
  <c r="EG147" i="22"/>
  <c r="EF147" i="22"/>
  <c r="EE147" i="22"/>
  <c r="ED147" i="22"/>
  <c r="EC147" i="22"/>
  <c r="EB147" i="22"/>
  <c r="EA147" i="22"/>
  <c r="DZ147" i="22"/>
  <c r="DY147" i="22"/>
  <c r="DU147" i="22"/>
  <c r="DT147" i="22"/>
  <c r="DS147" i="22"/>
  <c r="FV147" i="22" s="1"/>
  <c r="DR147" i="22"/>
  <c r="DQ147" i="22"/>
  <c r="DP147" i="22"/>
  <c r="DO147" i="22"/>
  <c r="DN147" i="22"/>
  <c r="DM147" i="22"/>
  <c r="DL147" i="22"/>
  <c r="DK147" i="22"/>
  <c r="DJ147" i="22"/>
  <c r="DI147" i="22"/>
  <c r="DH147" i="22"/>
  <c r="DG147" i="22"/>
  <c r="DF147" i="22"/>
  <c r="DE147" i="22"/>
  <c r="DD147" i="22"/>
  <c r="DC147" i="22"/>
  <c r="DB147" i="22"/>
  <c r="DA147" i="22"/>
  <c r="CZ147" i="22"/>
  <c r="CY147" i="22"/>
  <c r="CX147" i="22"/>
  <c r="CW147" i="22"/>
  <c r="CV147" i="22"/>
  <c r="CU147" i="22"/>
  <c r="CT147" i="22"/>
  <c r="CS147" i="22"/>
  <c r="CR147" i="22"/>
  <c r="CQ147" i="22"/>
  <c r="CP147" i="22"/>
  <c r="CO147" i="22"/>
  <c r="CN147" i="22"/>
  <c r="CM147" i="22"/>
  <c r="CL147" i="22"/>
  <c r="CK147" i="22"/>
  <c r="CJ147" i="22"/>
  <c r="CI147" i="22"/>
  <c r="CG147" i="22"/>
  <c r="BQ147" i="22"/>
  <c r="BP147" i="22"/>
  <c r="BO147" i="22"/>
  <c r="BN147" i="22"/>
  <c r="BM147" i="22"/>
  <c r="BL147" i="22"/>
  <c r="BK147" i="22"/>
  <c r="BJ147" i="22"/>
  <c r="BI147" i="22"/>
  <c r="BH147" i="22"/>
  <c r="BG147" i="22"/>
  <c r="BF147" i="22"/>
  <c r="BE147" i="22"/>
  <c r="BD147" i="22"/>
  <c r="BC147" i="22"/>
  <c r="BB147" i="22"/>
  <c r="BA147" i="22"/>
  <c r="AZ147" i="22"/>
  <c r="AY147" i="22"/>
  <c r="AW147" i="22"/>
  <c r="AS147" i="22"/>
  <c r="AR147" i="22"/>
  <c r="AN147" i="22"/>
  <c r="AM147" i="22"/>
  <c r="AE147" i="22"/>
  <c r="W147" i="22"/>
  <c r="V147" i="22" s="1"/>
  <c r="U147" i="22"/>
  <c r="T147" i="22"/>
  <c r="S147" i="22"/>
  <c r="R147" i="22"/>
  <c r="P147" i="22"/>
  <c r="O147" i="22"/>
  <c r="N147" i="22"/>
  <c r="M147" i="22"/>
  <c r="K147" i="22"/>
  <c r="J147" i="22"/>
  <c r="I147" i="22"/>
  <c r="H147" i="22"/>
  <c r="G147" i="22"/>
  <c r="A147" i="22"/>
  <c r="EP147" i="22" s="1"/>
  <c r="FS146" i="22"/>
  <c r="FP146" i="22"/>
  <c r="FO146" i="22"/>
  <c r="FJ146" i="22"/>
  <c r="FI146" i="22"/>
  <c r="FH146" i="22"/>
  <c r="FC146" i="22"/>
  <c r="FF146" i="22" s="1"/>
  <c r="FA146" i="22"/>
  <c r="EZ146" i="22"/>
  <c r="EX146" i="22"/>
  <c r="FG146" i="22" s="1"/>
  <c r="EW146" i="22"/>
  <c r="EO146" i="22"/>
  <c r="FE146" i="22" s="1"/>
  <c r="EN146" i="22"/>
  <c r="EM146" i="22"/>
  <c r="EL146" i="22"/>
  <c r="EK146" i="22"/>
  <c r="EJ146" i="22"/>
  <c r="EI146" i="22"/>
  <c r="EH146" i="22"/>
  <c r="EG146" i="22"/>
  <c r="EF146" i="22"/>
  <c r="EE146" i="22"/>
  <c r="ED146" i="22"/>
  <c r="EC146" i="22"/>
  <c r="EB146" i="22"/>
  <c r="EA146" i="22"/>
  <c r="DZ146" i="22"/>
  <c r="DY146" i="22"/>
  <c r="DU146" i="22"/>
  <c r="DT146" i="22"/>
  <c r="DS146" i="22"/>
  <c r="FV146" i="22" s="1"/>
  <c r="DR146" i="22"/>
  <c r="FT146" i="22" s="1"/>
  <c r="DQ146" i="22"/>
  <c r="DP146" i="22"/>
  <c r="DO146" i="22"/>
  <c r="DN146" i="22"/>
  <c r="DM146" i="22"/>
  <c r="DL146" i="22"/>
  <c r="DK146" i="22"/>
  <c r="DJ146" i="22"/>
  <c r="DI146" i="22"/>
  <c r="DH146" i="22"/>
  <c r="DG146" i="22"/>
  <c r="DF146" i="22"/>
  <c r="DE146" i="22"/>
  <c r="DD146" i="22"/>
  <c r="DC146" i="22"/>
  <c r="DB146" i="22"/>
  <c r="DA146" i="22"/>
  <c r="CZ146" i="22"/>
  <c r="CY146" i="22"/>
  <c r="CX146" i="22"/>
  <c r="CW146" i="22"/>
  <c r="CV146" i="22"/>
  <c r="CU146" i="22"/>
  <c r="CT146" i="22"/>
  <c r="CS146" i="22"/>
  <c r="CR146" i="22"/>
  <c r="CQ146" i="22"/>
  <c r="CP146" i="22"/>
  <c r="CO146" i="22"/>
  <c r="CN146" i="22"/>
  <c r="CM146" i="22"/>
  <c r="CL146" i="22"/>
  <c r="CK146" i="22"/>
  <c r="CJ146" i="22"/>
  <c r="CI146" i="22"/>
  <c r="CG146" i="22"/>
  <c r="BQ146" i="22"/>
  <c r="BP146" i="22"/>
  <c r="BO146" i="22"/>
  <c r="BN146" i="22"/>
  <c r="BM146" i="22"/>
  <c r="BL146" i="22"/>
  <c r="BK146" i="22"/>
  <c r="BJ146" i="22"/>
  <c r="BI146" i="22"/>
  <c r="BH146" i="22"/>
  <c r="BG146" i="22"/>
  <c r="BF146" i="22"/>
  <c r="BE146" i="22"/>
  <c r="BD146" i="22"/>
  <c r="BC146" i="22"/>
  <c r="BB146" i="22"/>
  <c r="BA146" i="22"/>
  <c r="AZ146" i="22"/>
  <c r="AY146" i="22"/>
  <c r="AW146" i="22"/>
  <c r="AS146" i="22"/>
  <c r="AR146" i="22"/>
  <c r="AN146" i="22"/>
  <c r="AM146" i="22"/>
  <c r="AE146" i="22"/>
  <c r="W146" i="22"/>
  <c r="V146" i="22" s="1"/>
  <c r="U146" i="22"/>
  <c r="T146" i="22"/>
  <c r="S146" i="22"/>
  <c r="R146" i="22"/>
  <c r="P146" i="22"/>
  <c r="O146" i="22"/>
  <c r="N146" i="22"/>
  <c r="M146" i="22"/>
  <c r="K146" i="22"/>
  <c r="J146" i="22"/>
  <c r="I146" i="22"/>
  <c r="H146" i="22"/>
  <c r="G146" i="22"/>
  <c r="A146" i="22"/>
  <c r="AK146" i="22" s="1"/>
  <c r="FS145" i="22"/>
  <c r="FP145" i="22"/>
  <c r="FO145" i="22"/>
  <c r="FJ145" i="22"/>
  <c r="FI145" i="22"/>
  <c r="FH145" i="22"/>
  <c r="FC145" i="22"/>
  <c r="FF145" i="22" s="1"/>
  <c r="FA145" i="22"/>
  <c r="EZ145" i="22"/>
  <c r="EX145" i="22"/>
  <c r="FG145" i="22" s="1"/>
  <c r="EW145" i="22"/>
  <c r="EO145" i="22"/>
  <c r="FE145" i="22" s="1"/>
  <c r="EN145" i="22"/>
  <c r="EM145" i="22"/>
  <c r="EL145" i="22"/>
  <c r="EK145" i="22"/>
  <c r="EJ145" i="22"/>
  <c r="EI145" i="22"/>
  <c r="EH145" i="22"/>
  <c r="EG145" i="22"/>
  <c r="EF145" i="22"/>
  <c r="EE145" i="22"/>
  <c r="ED145" i="22"/>
  <c r="EC145" i="22"/>
  <c r="EB145" i="22"/>
  <c r="EA145" i="22"/>
  <c r="DZ145" i="22"/>
  <c r="DY145" i="22"/>
  <c r="DU145" i="22"/>
  <c r="DT145" i="22"/>
  <c r="DS145" i="22"/>
  <c r="FV145" i="22" s="1"/>
  <c r="DR145" i="22"/>
  <c r="FT145" i="22" s="1"/>
  <c r="DQ145" i="22"/>
  <c r="DP145" i="22"/>
  <c r="DO145" i="22"/>
  <c r="DN145" i="22"/>
  <c r="DM145" i="22"/>
  <c r="DL145" i="22"/>
  <c r="DK145" i="22"/>
  <c r="DJ145" i="22"/>
  <c r="DI145" i="22"/>
  <c r="DH145" i="22"/>
  <c r="DG145" i="22"/>
  <c r="DF145" i="22"/>
  <c r="DE145" i="22"/>
  <c r="DD145" i="22"/>
  <c r="DC145" i="22"/>
  <c r="DB145" i="22"/>
  <c r="DA145" i="22"/>
  <c r="CZ145" i="22"/>
  <c r="CY145" i="22"/>
  <c r="CX145" i="22"/>
  <c r="CW145" i="22"/>
  <c r="CV145" i="22"/>
  <c r="CU145" i="22"/>
  <c r="CT145" i="22"/>
  <c r="CS145" i="22"/>
  <c r="CR145" i="22"/>
  <c r="CQ145" i="22"/>
  <c r="CP145" i="22"/>
  <c r="CO145" i="22"/>
  <c r="CN145" i="22"/>
  <c r="CM145" i="22"/>
  <c r="CL145" i="22"/>
  <c r="CK145" i="22"/>
  <c r="CJ145" i="22"/>
  <c r="CI145" i="22"/>
  <c r="CG145" i="22"/>
  <c r="BQ145" i="22"/>
  <c r="BP145" i="22"/>
  <c r="BO145" i="22"/>
  <c r="BN145" i="22"/>
  <c r="BM145" i="22"/>
  <c r="BL145" i="22"/>
  <c r="BK145" i="22"/>
  <c r="BJ145" i="22"/>
  <c r="BI145" i="22"/>
  <c r="BH145" i="22"/>
  <c r="BG145" i="22"/>
  <c r="BF145" i="22"/>
  <c r="BE145" i="22"/>
  <c r="BD145" i="22"/>
  <c r="BC145" i="22"/>
  <c r="BB145" i="22"/>
  <c r="BA145" i="22"/>
  <c r="AZ145" i="22"/>
  <c r="AY145" i="22"/>
  <c r="AW145" i="22"/>
  <c r="AS145" i="22"/>
  <c r="AR145" i="22"/>
  <c r="AN145" i="22"/>
  <c r="AM145" i="22"/>
  <c r="AE145" i="22"/>
  <c r="W145" i="22"/>
  <c r="V145" i="22" s="1"/>
  <c r="U145" i="22"/>
  <c r="T145" i="22"/>
  <c r="S145" i="22"/>
  <c r="R145" i="22"/>
  <c r="P145" i="22"/>
  <c r="O145" i="22"/>
  <c r="N145" i="22"/>
  <c r="M145" i="22"/>
  <c r="K145" i="22"/>
  <c r="J145" i="22"/>
  <c r="I145" i="22"/>
  <c r="H145" i="22"/>
  <c r="G145" i="22"/>
  <c r="A145" i="22"/>
  <c r="EP145" i="22" s="1"/>
  <c r="FS144" i="22"/>
  <c r="FP144" i="22"/>
  <c r="FO144" i="22"/>
  <c r="FJ144" i="22"/>
  <c r="FI144" i="22"/>
  <c r="FH144" i="22"/>
  <c r="FC144" i="22"/>
  <c r="FF144" i="22" s="1"/>
  <c r="FA144" i="22"/>
  <c r="EZ144" i="22"/>
  <c r="EX144" i="22"/>
  <c r="FG144" i="22" s="1"/>
  <c r="EW144" i="22"/>
  <c r="EO144" i="22"/>
  <c r="FE144" i="22" s="1"/>
  <c r="EN144" i="22"/>
  <c r="EM144" i="22"/>
  <c r="EL144" i="22"/>
  <c r="EK144" i="22"/>
  <c r="EJ144" i="22"/>
  <c r="EI144" i="22"/>
  <c r="EH144" i="22"/>
  <c r="EG144" i="22"/>
  <c r="EF144" i="22"/>
  <c r="EE144" i="22"/>
  <c r="ED144" i="22"/>
  <c r="EC144" i="22"/>
  <c r="EB144" i="22"/>
  <c r="EA144" i="22"/>
  <c r="DZ144" i="22"/>
  <c r="DY144" i="22"/>
  <c r="DU144" i="22"/>
  <c r="DT144" i="22"/>
  <c r="DS144" i="22"/>
  <c r="FV144" i="22" s="1"/>
  <c r="DR144" i="22"/>
  <c r="DQ144" i="22"/>
  <c r="DP144" i="22"/>
  <c r="DO144" i="22"/>
  <c r="DN144" i="22"/>
  <c r="DM144" i="22"/>
  <c r="DL144" i="22"/>
  <c r="DK144" i="22"/>
  <c r="DJ144" i="22"/>
  <c r="DI144" i="22"/>
  <c r="DH144" i="22"/>
  <c r="DG144" i="22"/>
  <c r="DF144" i="22"/>
  <c r="DE144" i="22"/>
  <c r="DD144" i="22"/>
  <c r="DC144" i="22"/>
  <c r="DB144" i="22"/>
  <c r="DA144" i="22"/>
  <c r="CZ144" i="22"/>
  <c r="CY144" i="22"/>
  <c r="CX144" i="22"/>
  <c r="CW144" i="22"/>
  <c r="CV144" i="22"/>
  <c r="CU144" i="22"/>
  <c r="CT144" i="22"/>
  <c r="CS144" i="22"/>
  <c r="CR144" i="22"/>
  <c r="CQ144" i="22"/>
  <c r="CP144" i="22"/>
  <c r="CO144" i="22"/>
  <c r="CN144" i="22"/>
  <c r="CM144" i="22"/>
  <c r="CL144" i="22"/>
  <c r="CK144" i="22"/>
  <c r="CJ144" i="22"/>
  <c r="CI144" i="22"/>
  <c r="CG144" i="22"/>
  <c r="BQ144" i="22"/>
  <c r="BP144" i="22"/>
  <c r="BO144" i="22"/>
  <c r="BN144" i="22"/>
  <c r="BM144" i="22"/>
  <c r="BL144" i="22"/>
  <c r="BK144" i="22"/>
  <c r="BJ144" i="22"/>
  <c r="BI144" i="22"/>
  <c r="BH144" i="22"/>
  <c r="BG144" i="22"/>
  <c r="BF144" i="22"/>
  <c r="BE144" i="22"/>
  <c r="BD144" i="22"/>
  <c r="BC144" i="22"/>
  <c r="BB144" i="22"/>
  <c r="BA144" i="22"/>
  <c r="AZ144" i="22"/>
  <c r="AY144" i="22"/>
  <c r="AW144" i="22"/>
  <c r="AS144" i="22"/>
  <c r="AR144" i="22"/>
  <c r="AN144" i="22"/>
  <c r="AM144" i="22"/>
  <c r="AE144" i="22"/>
  <c r="W144" i="22"/>
  <c r="V144" i="22" s="1"/>
  <c r="U144" i="22"/>
  <c r="T144" i="22"/>
  <c r="S144" i="22"/>
  <c r="R144" i="22"/>
  <c r="P144" i="22"/>
  <c r="O144" i="22"/>
  <c r="N144" i="22"/>
  <c r="M144" i="22"/>
  <c r="K144" i="22"/>
  <c r="J144" i="22"/>
  <c r="I144" i="22"/>
  <c r="H144" i="22"/>
  <c r="G144" i="22"/>
  <c r="A144" i="22"/>
  <c r="FD144" i="22" s="1"/>
  <c r="FS143" i="22"/>
  <c r="FP143" i="22"/>
  <c r="FO143" i="22"/>
  <c r="FJ143" i="22"/>
  <c r="FI143" i="22"/>
  <c r="FH143" i="22"/>
  <c r="FC143" i="22"/>
  <c r="FF143" i="22" s="1"/>
  <c r="FA143" i="22"/>
  <c r="EZ143" i="22"/>
  <c r="EX143" i="22"/>
  <c r="FG143" i="22" s="1"/>
  <c r="EW143" i="22"/>
  <c r="EO143" i="22"/>
  <c r="FE143" i="22" s="1"/>
  <c r="EN143" i="22"/>
  <c r="EM143" i="22"/>
  <c r="EL143" i="22"/>
  <c r="EK143" i="22"/>
  <c r="EJ143" i="22"/>
  <c r="EI143" i="22"/>
  <c r="EH143" i="22"/>
  <c r="EG143" i="22"/>
  <c r="EF143" i="22"/>
  <c r="EE143" i="22"/>
  <c r="ED143" i="22"/>
  <c r="EC143" i="22"/>
  <c r="EB143" i="22"/>
  <c r="EA143" i="22"/>
  <c r="DZ143" i="22"/>
  <c r="DY143" i="22"/>
  <c r="DU143" i="22"/>
  <c r="DT143" i="22"/>
  <c r="DS143" i="22"/>
  <c r="FV143" i="22" s="1"/>
  <c r="DR143" i="22"/>
  <c r="FT143" i="22" s="1"/>
  <c r="DQ143" i="22"/>
  <c r="DP143" i="22"/>
  <c r="DO143" i="22"/>
  <c r="DN143" i="22"/>
  <c r="DM143" i="22"/>
  <c r="DL143" i="22"/>
  <c r="DK143" i="22"/>
  <c r="DJ143" i="22"/>
  <c r="DI143" i="22"/>
  <c r="DH143" i="22"/>
  <c r="DG143" i="22"/>
  <c r="DF143" i="22"/>
  <c r="DE143" i="22"/>
  <c r="DD143" i="22"/>
  <c r="DC143" i="22"/>
  <c r="DB143" i="22"/>
  <c r="DA143" i="22"/>
  <c r="CZ143" i="22"/>
  <c r="CY143" i="22"/>
  <c r="CX143" i="22"/>
  <c r="CW143" i="22"/>
  <c r="CV143" i="22"/>
  <c r="CU143" i="22"/>
  <c r="CT143" i="22"/>
  <c r="CS143" i="22"/>
  <c r="CR143" i="22"/>
  <c r="CQ143" i="22"/>
  <c r="CP143" i="22"/>
  <c r="CO143" i="22"/>
  <c r="CN143" i="22"/>
  <c r="CM143" i="22"/>
  <c r="CL143" i="22"/>
  <c r="CK143" i="22"/>
  <c r="CJ143" i="22"/>
  <c r="CI143" i="22"/>
  <c r="CG143" i="22"/>
  <c r="BQ143" i="22"/>
  <c r="BP143" i="22"/>
  <c r="BO143" i="22"/>
  <c r="BN143" i="22"/>
  <c r="BM143" i="22"/>
  <c r="BL143" i="22"/>
  <c r="BK143" i="22"/>
  <c r="BJ143" i="22"/>
  <c r="BI143" i="22"/>
  <c r="BH143" i="22"/>
  <c r="BG143" i="22"/>
  <c r="BF143" i="22"/>
  <c r="BE143" i="22"/>
  <c r="BD143" i="22"/>
  <c r="BC143" i="22"/>
  <c r="BB143" i="22"/>
  <c r="BA143" i="22"/>
  <c r="AZ143" i="22"/>
  <c r="AY143" i="22"/>
  <c r="AW143" i="22"/>
  <c r="AS143" i="22"/>
  <c r="AR143" i="22"/>
  <c r="AN143" i="22"/>
  <c r="AM143" i="22"/>
  <c r="AE143" i="22"/>
  <c r="W143" i="22"/>
  <c r="V143" i="22" s="1"/>
  <c r="U143" i="22"/>
  <c r="T143" i="22"/>
  <c r="S143" i="22"/>
  <c r="R143" i="22"/>
  <c r="P143" i="22"/>
  <c r="O143" i="22"/>
  <c r="N143" i="22"/>
  <c r="M143" i="22"/>
  <c r="K143" i="22"/>
  <c r="J143" i="22"/>
  <c r="I143" i="22"/>
  <c r="H143" i="22"/>
  <c r="G143" i="22"/>
  <c r="A143" i="22"/>
  <c r="FD143" i="22" s="1"/>
  <c r="FS142" i="22"/>
  <c r="FP142" i="22"/>
  <c r="FO142" i="22"/>
  <c r="FJ142" i="22"/>
  <c r="FI142" i="22"/>
  <c r="FH142" i="22"/>
  <c r="FE142" i="22"/>
  <c r="FC142" i="22"/>
  <c r="FF142" i="22" s="1"/>
  <c r="FA142" i="22"/>
  <c r="EZ142" i="22"/>
  <c r="EX142" i="22"/>
  <c r="FG142" i="22" s="1"/>
  <c r="EW142" i="22"/>
  <c r="EO142" i="22"/>
  <c r="EN142" i="22"/>
  <c r="EM142" i="22"/>
  <c r="EL142" i="22"/>
  <c r="EK142" i="22"/>
  <c r="EJ142" i="22"/>
  <c r="EI142" i="22"/>
  <c r="EH142" i="22"/>
  <c r="EG142" i="22"/>
  <c r="EF142" i="22"/>
  <c r="EE142" i="22"/>
  <c r="ED142" i="22"/>
  <c r="EC142" i="22"/>
  <c r="EB142" i="22"/>
  <c r="EA142" i="22"/>
  <c r="DZ142" i="22"/>
  <c r="DY142" i="22"/>
  <c r="DU142" i="22"/>
  <c r="DT142" i="22"/>
  <c r="DS142" i="22"/>
  <c r="FV142" i="22" s="1"/>
  <c r="DR142" i="22"/>
  <c r="FT142" i="22" s="1"/>
  <c r="DQ142" i="22"/>
  <c r="DP142" i="22"/>
  <c r="DO142" i="22"/>
  <c r="DN142" i="22"/>
  <c r="DM142" i="22"/>
  <c r="DL142" i="22"/>
  <c r="DK142" i="22"/>
  <c r="DJ142" i="22"/>
  <c r="DI142" i="22"/>
  <c r="DH142" i="22"/>
  <c r="DG142" i="22"/>
  <c r="DF142" i="22"/>
  <c r="DE142" i="22"/>
  <c r="DD142" i="22"/>
  <c r="DC142" i="22"/>
  <c r="DB142" i="22"/>
  <c r="DA142" i="22"/>
  <c r="CZ142" i="22"/>
  <c r="CY142" i="22"/>
  <c r="CX142" i="22"/>
  <c r="CW142" i="22"/>
  <c r="CV142" i="22"/>
  <c r="CU142" i="22"/>
  <c r="CT142" i="22"/>
  <c r="CS142" i="22"/>
  <c r="CR142" i="22"/>
  <c r="CQ142" i="22"/>
  <c r="CP142" i="22"/>
  <c r="CO142" i="22"/>
  <c r="CN142" i="22"/>
  <c r="CM142" i="22"/>
  <c r="CL142" i="22"/>
  <c r="CK142" i="22"/>
  <c r="CJ142" i="22"/>
  <c r="CI142" i="22"/>
  <c r="CG142" i="22"/>
  <c r="BQ142" i="22"/>
  <c r="BP142" i="22"/>
  <c r="BO142" i="22"/>
  <c r="BN142" i="22"/>
  <c r="BM142" i="22"/>
  <c r="BL142" i="22"/>
  <c r="BK142" i="22"/>
  <c r="BJ142" i="22"/>
  <c r="BI142" i="22"/>
  <c r="BH142" i="22"/>
  <c r="BG142" i="22"/>
  <c r="BF142" i="22"/>
  <c r="BE142" i="22"/>
  <c r="BD142" i="22"/>
  <c r="BC142" i="22"/>
  <c r="BB142" i="22"/>
  <c r="BA142" i="22"/>
  <c r="AZ142" i="22"/>
  <c r="AY142" i="22"/>
  <c r="AW142" i="22"/>
  <c r="AS142" i="22"/>
  <c r="AR142" i="22"/>
  <c r="AN142" i="22"/>
  <c r="AM142" i="22"/>
  <c r="AE142" i="22"/>
  <c r="W142" i="22"/>
  <c r="V142" i="22" s="1"/>
  <c r="U142" i="22"/>
  <c r="T142" i="22"/>
  <c r="S142" i="22"/>
  <c r="R142" i="22"/>
  <c r="P142" i="22"/>
  <c r="O142" i="22"/>
  <c r="N142" i="22"/>
  <c r="M142" i="22"/>
  <c r="K142" i="22"/>
  <c r="J142" i="22"/>
  <c r="I142" i="22"/>
  <c r="H142" i="22"/>
  <c r="G142" i="22"/>
  <c r="A142" i="22"/>
  <c r="CE142" i="22" s="1"/>
  <c r="FS141" i="22"/>
  <c r="FP141" i="22"/>
  <c r="FO141" i="22"/>
  <c r="FJ141" i="22"/>
  <c r="FI141" i="22"/>
  <c r="FH141" i="22"/>
  <c r="FC141" i="22"/>
  <c r="FF141" i="22" s="1"/>
  <c r="FA141" i="22"/>
  <c r="EZ141" i="22"/>
  <c r="EX141" i="22"/>
  <c r="FG141" i="22" s="1"/>
  <c r="EW141" i="22"/>
  <c r="EO141" i="22"/>
  <c r="FE141" i="22" s="1"/>
  <c r="EN141" i="22"/>
  <c r="EM141" i="22"/>
  <c r="EL141" i="22"/>
  <c r="EK141" i="22"/>
  <c r="EJ141" i="22"/>
  <c r="EI141" i="22"/>
  <c r="EH141" i="22"/>
  <c r="EG141" i="22"/>
  <c r="EF141" i="22"/>
  <c r="EE141" i="22"/>
  <c r="ED141" i="22"/>
  <c r="EC141" i="22"/>
  <c r="EB141" i="22"/>
  <c r="EA141" i="22"/>
  <c r="DZ141" i="22"/>
  <c r="DY141" i="22"/>
  <c r="DU141" i="22"/>
  <c r="DT141" i="22"/>
  <c r="DS141" i="22"/>
  <c r="FV141" i="22" s="1"/>
  <c r="DR141" i="22"/>
  <c r="DQ141" i="22"/>
  <c r="DP141" i="22"/>
  <c r="DO141" i="22"/>
  <c r="DN141" i="22"/>
  <c r="DM141" i="22"/>
  <c r="DL141" i="22"/>
  <c r="DK141" i="22"/>
  <c r="DJ141" i="22"/>
  <c r="DI141" i="22"/>
  <c r="DH141" i="22"/>
  <c r="DG141" i="22"/>
  <c r="DF141" i="22"/>
  <c r="DE141" i="22"/>
  <c r="DD141" i="22"/>
  <c r="DC141" i="22"/>
  <c r="DB141" i="22"/>
  <c r="DA141" i="22"/>
  <c r="CZ141" i="22"/>
  <c r="CY141" i="22"/>
  <c r="CX141" i="22"/>
  <c r="CW141" i="22"/>
  <c r="CV141" i="22"/>
  <c r="CU141" i="22"/>
  <c r="CT141" i="22"/>
  <c r="CS141" i="22"/>
  <c r="CR141" i="22"/>
  <c r="CQ141" i="22"/>
  <c r="CP141" i="22"/>
  <c r="CO141" i="22"/>
  <c r="CN141" i="22"/>
  <c r="CM141" i="22"/>
  <c r="CL141" i="22"/>
  <c r="CK141" i="22"/>
  <c r="CJ141" i="22"/>
  <c r="CI141" i="22"/>
  <c r="CG141" i="22"/>
  <c r="BQ141" i="22"/>
  <c r="BP141" i="22"/>
  <c r="BO141" i="22"/>
  <c r="BN141" i="22"/>
  <c r="BM141" i="22"/>
  <c r="BL141" i="22"/>
  <c r="BK141" i="22"/>
  <c r="BJ141" i="22"/>
  <c r="BI141" i="22"/>
  <c r="BH141" i="22"/>
  <c r="BG141" i="22"/>
  <c r="BF141" i="22"/>
  <c r="BE141" i="22"/>
  <c r="BD141" i="22"/>
  <c r="BC141" i="22"/>
  <c r="BB141" i="22"/>
  <c r="BA141" i="22"/>
  <c r="AZ141" i="22"/>
  <c r="AY141" i="22"/>
  <c r="AW141" i="22"/>
  <c r="AS141" i="22"/>
  <c r="AR141" i="22"/>
  <c r="AN141" i="22"/>
  <c r="AM141" i="22"/>
  <c r="AE141" i="22"/>
  <c r="W141" i="22"/>
  <c r="V141" i="22" s="1"/>
  <c r="U141" i="22"/>
  <c r="T141" i="22"/>
  <c r="S141" i="22"/>
  <c r="R141" i="22"/>
  <c r="P141" i="22"/>
  <c r="O141" i="22"/>
  <c r="N141" i="22"/>
  <c r="M141" i="22"/>
  <c r="K141" i="22"/>
  <c r="J141" i="22"/>
  <c r="I141" i="22"/>
  <c r="H141" i="22"/>
  <c r="G141" i="22"/>
  <c r="A141" i="22"/>
  <c r="BS141" i="22" s="1"/>
  <c r="FS140" i="22"/>
  <c r="FP140" i="22"/>
  <c r="FO140" i="22"/>
  <c r="FJ140" i="22"/>
  <c r="FI140" i="22"/>
  <c r="FH140" i="22"/>
  <c r="FC140" i="22"/>
  <c r="FF140" i="22" s="1"/>
  <c r="FA140" i="22"/>
  <c r="EZ140" i="22"/>
  <c r="EX140" i="22"/>
  <c r="FG140" i="22" s="1"/>
  <c r="EW140" i="22"/>
  <c r="EO140" i="22"/>
  <c r="FE140" i="22" s="1"/>
  <c r="EN140" i="22"/>
  <c r="EM140" i="22"/>
  <c r="EL140" i="22"/>
  <c r="EK140" i="22"/>
  <c r="EJ140" i="22"/>
  <c r="EI140" i="22"/>
  <c r="EH140" i="22"/>
  <c r="EG140" i="22"/>
  <c r="EF140" i="22"/>
  <c r="EE140" i="22"/>
  <c r="ED140" i="22"/>
  <c r="EC140" i="22"/>
  <c r="EB140" i="22"/>
  <c r="EA140" i="22"/>
  <c r="DZ140" i="22"/>
  <c r="DY140" i="22"/>
  <c r="DU140" i="22"/>
  <c r="DT140" i="22"/>
  <c r="DS140" i="22"/>
  <c r="FV140" i="22" s="1"/>
  <c r="DR140" i="22"/>
  <c r="FT140" i="22" s="1"/>
  <c r="DQ140" i="22"/>
  <c r="DP140" i="22"/>
  <c r="DO140" i="22"/>
  <c r="DN140" i="22"/>
  <c r="DM140" i="22"/>
  <c r="DL140" i="22"/>
  <c r="DK140" i="22"/>
  <c r="DJ140" i="22"/>
  <c r="DI140" i="22"/>
  <c r="DH140" i="22"/>
  <c r="DG140" i="22"/>
  <c r="DF140" i="22"/>
  <c r="DE140" i="22"/>
  <c r="DD140" i="22"/>
  <c r="DC140" i="22"/>
  <c r="DB140" i="22"/>
  <c r="DA140" i="22"/>
  <c r="CZ140" i="22"/>
  <c r="CY140" i="22"/>
  <c r="CX140" i="22"/>
  <c r="CW140" i="22"/>
  <c r="CV140" i="22"/>
  <c r="CU140" i="22"/>
  <c r="CT140" i="22"/>
  <c r="CS140" i="22"/>
  <c r="CR140" i="22"/>
  <c r="CQ140" i="22"/>
  <c r="CP140" i="22"/>
  <c r="CO140" i="22"/>
  <c r="CN140" i="22"/>
  <c r="CM140" i="22"/>
  <c r="CL140" i="22"/>
  <c r="CK140" i="22"/>
  <c r="CJ140" i="22"/>
  <c r="CI140" i="22"/>
  <c r="CG140" i="22"/>
  <c r="BQ140" i="22"/>
  <c r="BP140" i="22"/>
  <c r="BO140" i="22"/>
  <c r="BN140" i="22"/>
  <c r="BM140" i="22"/>
  <c r="BL140" i="22"/>
  <c r="BK140" i="22"/>
  <c r="BJ140" i="22"/>
  <c r="BI140" i="22"/>
  <c r="BH140" i="22"/>
  <c r="BG140" i="22"/>
  <c r="BF140" i="22"/>
  <c r="BE140" i="22"/>
  <c r="BD140" i="22"/>
  <c r="BC140" i="22"/>
  <c r="BB140" i="22"/>
  <c r="BA140" i="22"/>
  <c r="AZ140" i="22"/>
  <c r="AY140" i="22"/>
  <c r="AW140" i="22"/>
  <c r="AS140" i="22"/>
  <c r="AR140" i="22"/>
  <c r="AN140" i="22"/>
  <c r="AM140" i="22"/>
  <c r="AE140" i="22"/>
  <c r="W140" i="22"/>
  <c r="V140" i="22" s="1"/>
  <c r="U140" i="22"/>
  <c r="T140" i="22"/>
  <c r="S140" i="22"/>
  <c r="R140" i="22"/>
  <c r="P140" i="22"/>
  <c r="O140" i="22"/>
  <c r="N140" i="22"/>
  <c r="M140" i="22"/>
  <c r="K140" i="22"/>
  <c r="J140" i="22"/>
  <c r="I140" i="22"/>
  <c r="H140" i="22"/>
  <c r="G140" i="22"/>
  <c r="A140" i="22"/>
  <c r="FD140" i="22" s="1"/>
  <c r="FS139" i="22"/>
  <c r="FP139" i="22"/>
  <c r="FO139" i="22"/>
  <c r="FJ139" i="22"/>
  <c r="FI139" i="22"/>
  <c r="FH139" i="22"/>
  <c r="FC139" i="22"/>
  <c r="FF139" i="22" s="1"/>
  <c r="FA139" i="22"/>
  <c r="EZ139" i="22"/>
  <c r="EX139" i="22"/>
  <c r="FG139" i="22" s="1"/>
  <c r="EW139" i="22"/>
  <c r="EO139" i="22"/>
  <c r="FE139" i="22" s="1"/>
  <c r="EN139" i="22"/>
  <c r="EM139" i="22"/>
  <c r="EL139" i="22"/>
  <c r="EK139" i="22"/>
  <c r="EJ139" i="22"/>
  <c r="EI139" i="22"/>
  <c r="EH139" i="22"/>
  <c r="EG139" i="22"/>
  <c r="EF139" i="22"/>
  <c r="EE139" i="22"/>
  <c r="ED139" i="22"/>
  <c r="EC139" i="22"/>
  <c r="EB139" i="22"/>
  <c r="EA139" i="22"/>
  <c r="DZ139" i="22"/>
  <c r="DY139" i="22"/>
  <c r="DU139" i="22"/>
  <c r="DT139" i="22"/>
  <c r="DS139" i="22"/>
  <c r="FV139" i="22" s="1"/>
  <c r="DR139" i="22"/>
  <c r="FT139" i="22" s="1"/>
  <c r="DQ139" i="22"/>
  <c r="DP139" i="22"/>
  <c r="DO139" i="22"/>
  <c r="DN139" i="22"/>
  <c r="DM139" i="22"/>
  <c r="DL139" i="22"/>
  <c r="DK139" i="22"/>
  <c r="DJ139" i="22"/>
  <c r="DI139" i="22"/>
  <c r="DH139" i="22"/>
  <c r="DG139" i="22"/>
  <c r="DF139" i="22"/>
  <c r="DE139" i="22"/>
  <c r="DD139" i="22"/>
  <c r="DC139" i="22"/>
  <c r="DB139" i="22"/>
  <c r="DA139" i="22"/>
  <c r="CZ139" i="22"/>
  <c r="CY139" i="22"/>
  <c r="CX139" i="22"/>
  <c r="CW139" i="22"/>
  <c r="CV139" i="22"/>
  <c r="CU139" i="22"/>
  <c r="CT139" i="22"/>
  <c r="CS139" i="22"/>
  <c r="CR139" i="22"/>
  <c r="CQ139" i="22"/>
  <c r="CP139" i="22"/>
  <c r="CO139" i="22"/>
  <c r="CN139" i="22"/>
  <c r="CM139" i="22"/>
  <c r="CL139" i="22"/>
  <c r="CK139" i="22"/>
  <c r="CJ139" i="22"/>
  <c r="CI139" i="22"/>
  <c r="CG139" i="22"/>
  <c r="BQ139" i="22"/>
  <c r="BP139" i="22"/>
  <c r="BO139" i="22"/>
  <c r="BN139" i="22"/>
  <c r="BM139" i="22"/>
  <c r="BL139" i="22"/>
  <c r="BK139" i="22"/>
  <c r="BJ139" i="22"/>
  <c r="BI139" i="22"/>
  <c r="BH139" i="22"/>
  <c r="BG139" i="22"/>
  <c r="BF139" i="22"/>
  <c r="BE139" i="22"/>
  <c r="BD139" i="22"/>
  <c r="BC139" i="22"/>
  <c r="BB139" i="22"/>
  <c r="BA139" i="22"/>
  <c r="AZ139" i="22"/>
  <c r="AY139" i="22"/>
  <c r="AW139" i="22"/>
  <c r="AS139" i="22"/>
  <c r="AR139" i="22"/>
  <c r="AN139" i="22"/>
  <c r="AM139" i="22"/>
  <c r="AE139" i="22"/>
  <c r="W139" i="22"/>
  <c r="V139" i="22" s="1"/>
  <c r="U139" i="22"/>
  <c r="T139" i="22"/>
  <c r="S139" i="22"/>
  <c r="R139" i="22"/>
  <c r="P139" i="22"/>
  <c r="O139" i="22"/>
  <c r="N139" i="22"/>
  <c r="M139" i="22"/>
  <c r="K139" i="22"/>
  <c r="J139" i="22"/>
  <c r="I139" i="22"/>
  <c r="H139" i="22"/>
  <c r="G139" i="22"/>
  <c r="A139" i="22"/>
  <c r="FS138" i="22"/>
  <c r="FP138" i="22"/>
  <c r="FO138" i="22"/>
  <c r="FJ138" i="22"/>
  <c r="FI138" i="22"/>
  <c r="FH138" i="22"/>
  <c r="FC138" i="22"/>
  <c r="FF138" i="22" s="1"/>
  <c r="FA138" i="22"/>
  <c r="EZ138" i="22"/>
  <c r="EX138" i="22"/>
  <c r="FG138" i="22" s="1"/>
  <c r="EW138" i="22"/>
  <c r="EO138" i="22"/>
  <c r="FE138" i="22" s="1"/>
  <c r="EN138" i="22"/>
  <c r="EM138" i="22"/>
  <c r="EL138" i="22"/>
  <c r="EK138" i="22"/>
  <c r="EJ138" i="22"/>
  <c r="EI138" i="22"/>
  <c r="EH138" i="22"/>
  <c r="EG138" i="22"/>
  <c r="EF138" i="22"/>
  <c r="EE138" i="22"/>
  <c r="ED138" i="22"/>
  <c r="EC138" i="22"/>
  <c r="EB138" i="22"/>
  <c r="EA138" i="22"/>
  <c r="DZ138" i="22"/>
  <c r="DY138" i="22"/>
  <c r="DU138" i="22"/>
  <c r="DT138" i="22"/>
  <c r="DS138" i="22"/>
  <c r="FV138" i="22" s="1"/>
  <c r="DR138" i="22"/>
  <c r="FT138" i="22" s="1"/>
  <c r="DQ138" i="22"/>
  <c r="DP138" i="22"/>
  <c r="DO138" i="22"/>
  <c r="DN138" i="22"/>
  <c r="DM138" i="22"/>
  <c r="DL138" i="22"/>
  <c r="DK138" i="22"/>
  <c r="DJ138" i="22"/>
  <c r="DI138" i="22"/>
  <c r="DH138" i="22"/>
  <c r="DG138" i="22"/>
  <c r="DF138" i="22"/>
  <c r="DE138" i="22"/>
  <c r="DD138" i="22"/>
  <c r="DC138" i="22"/>
  <c r="DB138" i="22"/>
  <c r="DA138" i="22"/>
  <c r="CZ138" i="22"/>
  <c r="CY138" i="22"/>
  <c r="CX138" i="22"/>
  <c r="CW138" i="22"/>
  <c r="CV138" i="22"/>
  <c r="CU138" i="22"/>
  <c r="CT138" i="22"/>
  <c r="CS138" i="22"/>
  <c r="CR138" i="22"/>
  <c r="CQ138" i="22"/>
  <c r="CP138" i="22"/>
  <c r="CO138" i="22"/>
  <c r="CN138" i="22"/>
  <c r="CM138" i="22"/>
  <c r="CL138" i="22"/>
  <c r="CK138" i="22"/>
  <c r="CJ138" i="22"/>
  <c r="CI138" i="22"/>
  <c r="CG138" i="22"/>
  <c r="BQ138" i="22"/>
  <c r="BP138" i="22"/>
  <c r="BO138" i="22"/>
  <c r="BN138" i="22"/>
  <c r="BM138" i="22"/>
  <c r="BL138" i="22"/>
  <c r="BK138" i="22"/>
  <c r="BJ138" i="22"/>
  <c r="BI138" i="22"/>
  <c r="BH138" i="22"/>
  <c r="BG138" i="22"/>
  <c r="BF138" i="22"/>
  <c r="BE138" i="22"/>
  <c r="BD138" i="22"/>
  <c r="BC138" i="22"/>
  <c r="BB138" i="22"/>
  <c r="BA138" i="22"/>
  <c r="AZ138" i="22"/>
  <c r="AY138" i="22"/>
  <c r="AW138" i="22"/>
  <c r="AS138" i="22"/>
  <c r="AR138" i="22"/>
  <c r="AN138" i="22"/>
  <c r="AM138" i="22"/>
  <c r="AE138" i="22"/>
  <c r="W138" i="22"/>
  <c r="V138" i="22" s="1"/>
  <c r="U138" i="22"/>
  <c r="T138" i="22"/>
  <c r="S138" i="22"/>
  <c r="R138" i="22"/>
  <c r="P138" i="22"/>
  <c r="O138" i="22"/>
  <c r="N138" i="22"/>
  <c r="M138" i="22"/>
  <c r="K138" i="22"/>
  <c r="J138" i="22"/>
  <c r="I138" i="22"/>
  <c r="H138" i="22"/>
  <c r="G138" i="22"/>
  <c r="A138" i="22"/>
  <c r="FR138" i="22" s="1"/>
  <c r="FS137" i="22"/>
  <c r="FP137" i="22"/>
  <c r="FO137" i="22"/>
  <c r="FJ137" i="22"/>
  <c r="FI137" i="22"/>
  <c r="FH137" i="22"/>
  <c r="FC137" i="22"/>
  <c r="FF137" i="22" s="1"/>
  <c r="FA137" i="22"/>
  <c r="EZ137" i="22"/>
  <c r="EX137" i="22"/>
  <c r="FG137" i="22" s="1"/>
  <c r="EW137" i="22"/>
  <c r="EO137" i="22"/>
  <c r="FE137" i="22" s="1"/>
  <c r="EN137" i="22"/>
  <c r="EM137" i="22"/>
  <c r="EL137" i="22"/>
  <c r="EK137" i="22"/>
  <c r="EJ137" i="22"/>
  <c r="EI137" i="22"/>
  <c r="EH137" i="22"/>
  <c r="EG137" i="22"/>
  <c r="EF137" i="22"/>
  <c r="EE137" i="22"/>
  <c r="ED137" i="22"/>
  <c r="EC137" i="22"/>
  <c r="EB137" i="22"/>
  <c r="EA137" i="22"/>
  <c r="DZ137" i="22"/>
  <c r="DY137" i="22"/>
  <c r="DU137" i="22"/>
  <c r="DT137" i="22"/>
  <c r="DS137" i="22"/>
  <c r="FV137" i="22" s="1"/>
  <c r="DR137" i="22"/>
  <c r="DQ137" i="22"/>
  <c r="DP137" i="22"/>
  <c r="DO137" i="22"/>
  <c r="DN137" i="22"/>
  <c r="DM137" i="22"/>
  <c r="DL137" i="22"/>
  <c r="DK137" i="22"/>
  <c r="DJ137" i="22"/>
  <c r="DI137" i="22"/>
  <c r="DH137" i="22"/>
  <c r="DG137" i="22"/>
  <c r="DF137" i="22"/>
  <c r="DE137" i="22"/>
  <c r="DD137" i="22"/>
  <c r="DC137" i="22"/>
  <c r="DB137" i="22"/>
  <c r="DA137" i="22"/>
  <c r="CZ137" i="22"/>
  <c r="CY137" i="22"/>
  <c r="CX137" i="22"/>
  <c r="CW137" i="22"/>
  <c r="CV137" i="22"/>
  <c r="CU137" i="22"/>
  <c r="CT137" i="22"/>
  <c r="CS137" i="22"/>
  <c r="CR137" i="22"/>
  <c r="CQ137" i="22"/>
  <c r="CP137" i="22"/>
  <c r="CO137" i="22"/>
  <c r="CN137" i="22"/>
  <c r="CM137" i="22"/>
  <c r="CL137" i="22"/>
  <c r="CK137" i="22"/>
  <c r="CJ137" i="22"/>
  <c r="CI137" i="22"/>
  <c r="CG137" i="22"/>
  <c r="BQ137" i="22"/>
  <c r="BP137" i="22"/>
  <c r="BO137" i="22"/>
  <c r="BN137" i="22"/>
  <c r="BM137" i="22"/>
  <c r="BL137" i="22"/>
  <c r="BK137" i="22"/>
  <c r="BJ137" i="22"/>
  <c r="BI137" i="22"/>
  <c r="BH137" i="22"/>
  <c r="BG137" i="22"/>
  <c r="BF137" i="22"/>
  <c r="BE137" i="22"/>
  <c r="BD137" i="22"/>
  <c r="BC137" i="22"/>
  <c r="BB137" i="22"/>
  <c r="BA137" i="22"/>
  <c r="AZ137" i="22"/>
  <c r="AY137" i="22"/>
  <c r="AW137" i="22"/>
  <c r="AS137" i="22"/>
  <c r="AR137" i="22"/>
  <c r="AN137" i="22"/>
  <c r="AM137" i="22"/>
  <c r="AE137" i="22"/>
  <c r="W137" i="22"/>
  <c r="U137" i="22"/>
  <c r="T137" i="22"/>
  <c r="S137" i="22"/>
  <c r="R137" i="22"/>
  <c r="P137" i="22"/>
  <c r="O137" i="22"/>
  <c r="N137" i="22"/>
  <c r="M137" i="22"/>
  <c r="K137" i="22"/>
  <c r="J137" i="22"/>
  <c r="I137" i="22"/>
  <c r="H137" i="22"/>
  <c r="G137" i="22"/>
  <c r="A137" i="22"/>
  <c r="FQ137" i="22" s="1"/>
  <c r="FS136" i="22"/>
  <c r="FP136" i="22"/>
  <c r="FO136" i="22"/>
  <c r="FJ136" i="22"/>
  <c r="FI136" i="22"/>
  <c r="FH136" i="22"/>
  <c r="FC136" i="22"/>
  <c r="FF136" i="22" s="1"/>
  <c r="FA136" i="22"/>
  <c r="EZ136" i="22"/>
  <c r="EX136" i="22"/>
  <c r="FG136" i="22" s="1"/>
  <c r="EW136" i="22"/>
  <c r="EO136" i="22"/>
  <c r="FE136" i="22" s="1"/>
  <c r="EN136" i="22"/>
  <c r="EM136" i="22"/>
  <c r="EL136" i="22"/>
  <c r="EK136" i="22"/>
  <c r="EJ136" i="22"/>
  <c r="EI136" i="22"/>
  <c r="EH136" i="22"/>
  <c r="EG136" i="22"/>
  <c r="EF136" i="22"/>
  <c r="EE136" i="22"/>
  <c r="ED136" i="22"/>
  <c r="EC136" i="22"/>
  <c r="EB136" i="22"/>
  <c r="EA136" i="22"/>
  <c r="DZ136" i="22"/>
  <c r="DY136" i="22"/>
  <c r="DU136" i="22"/>
  <c r="DT136" i="22"/>
  <c r="DS136" i="22"/>
  <c r="FV136" i="22" s="1"/>
  <c r="DR136" i="22"/>
  <c r="DQ136" i="22"/>
  <c r="DP136" i="22"/>
  <c r="DO136" i="22"/>
  <c r="DN136" i="22"/>
  <c r="DM136" i="22"/>
  <c r="DL136" i="22"/>
  <c r="DK136" i="22"/>
  <c r="DJ136" i="22"/>
  <c r="DI136" i="22"/>
  <c r="DH136" i="22"/>
  <c r="DG136" i="22"/>
  <c r="DF136" i="22"/>
  <c r="DE136" i="22"/>
  <c r="DD136" i="22"/>
  <c r="DC136" i="22"/>
  <c r="DB136" i="22"/>
  <c r="DA136" i="22"/>
  <c r="CZ136" i="22"/>
  <c r="CY136" i="22"/>
  <c r="CX136" i="22"/>
  <c r="CW136" i="22"/>
  <c r="CV136" i="22"/>
  <c r="CU136" i="22"/>
  <c r="CT136" i="22"/>
  <c r="CS136" i="22"/>
  <c r="CR136" i="22"/>
  <c r="CQ136" i="22"/>
  <c r="CP136" i="22"/>
  <c r="CO136" i="22"/>
  <c r="CN136" i="22"/>
  <c r="CM136" i="22"/>
  <c r="CL136" i="22"/>
  <c r="CK136" i="22"/>
  <c r="CJ136" i="22"/>
  <c r="CI136" i="22"/>
  <c r="CG136" i="22"/>
  <c r="BQ136" i="22"/>
  <c r="BP136" i="22"/>
  <c r="BO136" i="22"/>
  <c r="BN136" i="22"/>
  <c r="BM136" i="22"/>
  <c r="BL136" i="22"/>
  <c r="BK136" i="22"/>
  <c r="BJ136" i="22"/>
  <c r="BI136" i="22"/>
  <c r="BH136" i="22"/>
  <c r="BG136" i="22"/>
  <c r="BF136" i="22"/>
  <c r="BE136" i="22"/>
  <c r="BD136" i="22"/>
  <c r="BC136" i="22"/>
  <c r="BB136" i="22"/>
  <c r="BA136" i="22"/>
  <c r="AZ136" i="22"/>
  <c r="AY136" i="22"/>
  <c r="AW136" i="22"/>
  <c r="AS136" i="22"/>
  <c r="AR136" i="22"/>
  <c r="AN136" i="22"/>
  <c r="AM136" i="22"/>
  <c r="AE136" i="22"/>
  <c r="W136" i="22"/>
  <c r="U136" i="22"/>
  <c r="T136" i="22"/>
  <c r="S136" i="22"/>
  <c r="R136" i="22"/>
  <c r="P136" i="22"/>
  <c r="O136" i="22"/>
  <c r="N136" i="22"/>
  <c r="M136" i="22"/>
  <c r="K136" i="22"/>
  <c r="J136" i="22"/>
  <c r="I136" i="22"/>
  <c r="H136" i="22"/>
  <c r="G136" i="22"/>
  <c r="A136" i="22"/>
  <c r="FQ136" i="22" s="1"/>
  <c r="FS135" i="22"/>
  <c r="FP135" i="22"/>
  <c r="FO135" i="22"/>
  <c r="FJ135" i="22"/>
  <c r="FI135" i="22"/>
  <c r="FH135" i="22"/>
  <c r="FC135" i="22"/>
  <c r="FF135" i="22" s="1"/>
  <c r="FA135" i="22"/>
  <c r="EZ135" i="22"/>
  <c r="EX135" i="22"/>
  <c r="FG135" i="22" s="1"/>
  <c r="EW135" i="22"/>
  <c r="EO135" i="22"/>
  <c r="FE135" i="22" s="1"/>
  <c r="EN135" i="22"/>
  <c r="EM135" i="22"/>
  <c r="EL135" i="22"/>
  <c r="EK135" i="22"/>
  <c r="EJ135" i="22"/>
  <c r="EI135" i="22"/>
  <c r="EH135" i="22"/>
  <c r="EG135" i="22"/>
  <c r="EF135" i="22"/>
  <c r="EE135" i="22"/>
  <c r="ED135" i="22"/>
  <c r="EC135" i="22"/>
  <c r="EB135" i="22"/>
  <c r="EA135" i="22"/>
  <c r="DZ135" i="22"/>
  <c r="DY135" i="22"/>
  <c r="DU135" i="22"/>
  <c r="DT135" i="22"/>
  <c r="DS135" i="22"/>
  <c r="FV135" i="22" s="1"/>
  <c r="DR135" i="22"/>
  <c r="DQ135" i="22"/>
  <c r="DP135" i="22"/>
  <c r="DO135" i="22"/>
  <c r="DN135" i="22"/>
  <c r="DM135" i="22"/>
  <c r="DL135" i="22"/>
  <c r="DK135" i="22"/>
  <c r="DJ135" i="22"/>
  <c r="DI135" i="22"/>
  <c r="DH135" i="22"/>
  <c r="DG135" i="22"/>
  <c r="DF135" i="22"/>
  <c r="DE135" i="22"/>
  <c r="DD135" i="22"/>
  <c r="DC135" i="22"/>
  <c r="DB135" i="22"/>
  <c r="DA135" i="22"/>
  <c r="CZ135" i="22"/>
  <c r="CY135" i="22"/>
  <c r="CX135" i="22"/>
  <c r="CW135" i="22"/>
  <c r="CV135" i="22"/>
  <c r="CU135" i="22"/>
  <c r="CT135" i="22"/>
  <c r="CS135" i="22"/>
  <c r="CR135" i="22"/>
  <c r="CQ135" i="22"/>
  <c r="CP135" i="22"/>
  <c r="CO135" i="22"/>
  <c r="CN135" i="22"/>
  <c r="CM135" i="22"/>
  <c r="CL135" i="22"/>
  <c r="CK135" i="22"/>
  <c r="CJ135" i="22"/>
  <c r="CI135" i="22"/>
  <c r="CG135" i="22"/>
  <c r="BQ135" i="22"/>
  <c r="BP135" i="22"/>
  <c r="BO135" i="22"/>
  <c r="BN135" i="22"/>
  <c r="BM135" i="22"/>
  <c r="BL135" i="22"/>
  <c r="BK135" i="22"/>
  <c r="BJ135" i="22"/>
  <c r="BI135" i="22"/>
  <c r="BH135" i="22"/>
  <c r="BG135" i="22"/>
  <c r="BF135" i="22"/>
  <c r="BE135" i="22"/>
  <c r="BD135" i="22"/>
  <c r="BC135" i="22"/>
  <c r="BB135" i="22"/>
  <c r="BA135" i="22"/>
  <c r="AZ135" i="22"/>
  <c r="AY135" i="22"/>
  <c r="AW135" i="22"/>
  <c r="AS135" i="22"/>
  <c r="AR135" i="22"/>
  <c r="AN135" i="22"/>
  <c r="AM135" i="22"/>
  <c r="AE135" i="22"/>
  <c r="W135" i="22"/>
  <c r="V135" i="22" s="1"/>
  <c r="U135" i="22"/>
  <c r="T135" i="22"/>
  <c r="S135" i="22"/>
  <c r="R135" i="22"/>
  <c r="P135" i="22"/>
  <c r="O135" i="22"/>
  <c r="N135" i="22"/>
  <c r="M135" i="22"/>
  <c r="K135" i="22"/>
  <c r="J135" i="22"/>
  <c r="I135" i="22"/>
  <c r="H135" i="22"/>
  <c r="G135" i="22"/>
  <c r="A135" i="22"/>
  <c r="Z135" i="22" s="1"/>
  <c r="FS134" i="22"/>
  <c r="FP134" i="22"/>
  <c r="FO134" i="22"/>
  <c r="FJ134" i="22"/>
  <c r="FI134" i="22"/>
  <c r="FH134" i="22"/>
  <c r="FC134" i="22"/>
  <c r="FF134" i="22" s="1"/>
  <c r="FA134" i="22"/>
  <c r="EZ134" i="22"/>
  <c r="EX134" i="22"/>
  <c r="FG134" i="22" s="1"/>
  <c r="EW134" i="22"/>
  <c r="EO134" i="22"/>
  <c r="FE134" i="22" s="1"/>
  <c r="EN134" i="22"/>
  <c r="EM134" i="22"/>
  <c r="EL134" i="22"/>
  <c r="EK134" i="22"/>
  <c r="EJ134" i="22"/>
  <c r="EI134" i="22"/>
  <c r="EH134" i="22"/>
  <c r="EG134" i="22"/>
  <c r="EF134" i="22"/>
  <c r="EE134" i="22"/>
  <c r="ED134" i="22"/>
  <c r="EC134" i="22"/>
  <c r="EB134" i="22"/>
  <c r="EA134" i="22"/>
  <c r="DZ134" i="22"/>
  <c r="DY134" i="22"/>
  <c r="DU134" i="22"/>
  <c r="DT134" i="22"/>
  <c r="DS134" i="22"/>
  <c r="FV134" i="22" s="1"/>
  <c r="DR134" i="22"/>
  <c r="DQ134" i="22"/>
  <c r="DP134" i="22"/>
  <c r="DO134" i="22"/>
  <c r="DN134" i="22"/>
  <c r="DM134" i="22"/>
  <c r="DL134" i="22"/>
  <c r="DK134" i="22"/>
  <c r="DJ134" i="22"/>
  <c r="DI134" i="22"/>
  <c r="DH134" i="22"/>
  <c r="DG134" i="22"/>
  <c r="DF134" i="22"/>
  <c r="DE134" i="22"/>
  <c r="DD134" i="22"/>
  <c r="DC134" i="22"/>
  <c r="DB134" i="22"/>
  <c r="DA134" i="22"/>
  <c r="CZ134" i="22"/>
  <c r="CY134" i="22"/>
  <c r="CX134" i="22"/>
  <c r="CW134" i="22"/>
  <c r="CV134" i="22"/>
  <c r="CU134" i="22"/>
  <c r="CT134" i="22"/>
  <c r="CS134" i="22"/>
  <c r="CR134" i="22"/>
  <c r="CQ134" i="22"/>
  <c r="CP134" i="22"/>
  <c r="CO134" i="22"/>
  <c r="CN134" i="22"/>
  <c r="CM134" i="22"/>
  <c r="CL134" i="22"/>
  <c r="CK134" i="22"/>
  <c r="CJ134" i="22"/>
  <c r="CI134" i="22"/>
  <c r="CG134" i="22"/>
  <c r="BQ134" i="22"/>
  <c r="BP134" i="22"/>
  <c r="BO134" i="22"/>
  <c r="BN134" i="22"/>
  <c r="BM134" i="22"/>
  <c r="BL134" i="22"/>
  <c r="BK134" i="22"/>
  <c r="BJ134" i="22"/>
  <c r="BI134" i="22"/>
  <c r="BH134" i="22"/>
  <c r="BG134" i="22"/>
  <c r="BF134" i="22"/>
  <c r="BE134" i="22"/>
  <c r="BD134" i="22"/>
  <c r="BC134" i="22"/>
  <c r="BB134" i="22"/>
  <c r="BA134" i="22"/>
  <c r="AZ134" i="22"/>
  <c r="AY134" i="22"/>
  <c r="AW134" i="22"/>
  <c r="AS134" i="22"/>
  <c r="AR134" i="22"/>
  <c r="AN134" i="22"/>
  <c r="AM134" i="22"/>
  <c r="AE134" i="22"/>
  <c r="W134" i="22"/>
  <c r="V134" i="22" s="1"/>
  <c r="U134" i="22"/>
  <c r="T134" i="22"/>
  <c r="S134" i="22"/>
  <c r="R134" i="22"/>
  <c r="P134" i="22"/>
  <c r="O134" i="22"/>
  <c r="N134" i="22"/>
  <c r="M134" i="22"/>
  <c r="K134" i="22"/>
  <c r="J134" i="22"/>
  <c r="I134" i="22"/>
  <c r="H134" i="22"/>
  <c r="G134" i="22"/>
  <c r="A134" i="22"/>
  <c r="FQ134" i="22" s="1"/>
  <c r="FS133" i="22"/>
  <c r="FP133" i="22"/>
  <c r="FO133" i="22"/>
  <c r="FJ133" i="22"/>
  <c r="FI133" i="22"/>
  <c r="FH133" i="22"/>
  <c r="FC133" i="22"/>
  <c r="FF133" i="22" s="1"/>
  <c r="FA133" i="22"/>
  <c r="EZ133" i="22"/>
  <c r="EX133" i="22"/>
  <c r="FG133" i="22" s="1"/>
  <c r="EW133" i="22"/>
  <c r="EO133" i="22"/>
  <c r="FE133" i="22" s="1"/>
  <c r="EN133" i="22"/>
  <c r="EM133" i="22"/>
  <c r="EL133" i="22"/>
  <c r="EK133" i="22"/>
  <c r="EJ133" i="22"/>
  <c r="EI133" i="22"/>
  <c r="EH133" i="22"/>
  <c r="EG133" i="22"/>
  <c r="EF133" i="22"/>
  <c r="EE133" i="22"/>
  <c r="ED133" i="22"/>
  <c r="EC133" i="22"/>
  <c r="EB133" i="22"/>
  <c r="EA133" i="22"/>
  <c r="DZ133" i="22"/>
  <c r="DY133" i="22"/>
  <c r="DU133" i="22"/>
  <c r="DT133" i="22"/>
  <c r="DS133" i="22"/>
  <c r="FV133" i="22" s="1"/>
  <c r="DR133" i="22"/>
  <c r="FT133" i="22" s="1"/>
  <c r="DQ133" i="22"/>
  <c r="DP133" i="22"/>
  <c r="DO133" i="22"/>
  <c r="DN133" i="22"/>
  <c r="DM133" i="22"/>
  <c r="DL133" i="22"/>
  <c r="DK133" i="22"/>
  <c r="DJ133" i="22"/>
  <c r="DI133" i="22"/>
  <c r="DH133" i="22"/>
  <c r="DG133" i="22"/>
  <c r="DF133" i="22"/>
  <c r="DE133" i="22"/>
  <c r="DD133" i="22"/>
  <c r="DC133" i="22"/>
  <c r="DB133" i="22"/>
  <c r="DA133" i="22"/>
  <c r="CZ133" i="22"/>
  <c r="CY133" i="22"/>
  <c r="CX133" i="22"/>
  <c r="CW133" i="22"/>
  <c r="CV133" i="22"/>
  <c r="CU133" i="22"/>
  <c r="CT133" i="22"/>
  <c r="CS133" i="22"/>
  <c r="CR133" i="22"/>
  <c r="CQ133" i="22"/>
  <c r="CP133" i="22"/>
  <c r="CO133" i="22"/>
  <c r="CN133" i="22"/>
  <c r="CM133" i="22"/>
  <c r="CL133" i="22"/>
  <c r="CK133" i="22"/>
  <c r="CJ133" i="22"/>
  <c r="CI133" i="22"/>
  <c r="CG133" i="22"/>
  <c r="BQ133" i="22"/>
  <c r="BP133" i="22"/>
  <c r="BO133" i="22"/>
  <c r="BN133" i="22"/>
  <c r="BM133" i="22"/>
  <c r="BL133" i="22"/>
  <c r="BK133" i="22"/>
  <c r="BJ133" i="22"/>
  <c r="BI133" i="22"/>
  <c r="BH133" i="22"/>
  <c r="BG133" i="22"/>
  <c r="BF133" i="22"/>
  <c r="BE133" i="22"/>
  <c r="BD133" i="22"/>
  <c r="BC133" i="22"/>
  <c r="BB133" i="22"/>
  <c r="BA133" i="22"/>
  <c r="AZ133" i="22"/>
  <c r="AY133" i="22"/>
  <c r="AW133" i="22"/>
  <c r="AS133" i="22"/>
  <c r="AR133" i="22"/>
  <c r="AN133" i="22"/>
  <c r="AM133" i="22"/>
  <c r="AE133" i="22"/>
  <c r="W133" i="22"/>
  <c r="V133" i="22" s="1"/>
  <c r="U133" i="22"/>
  <c r="T133" i="22"/>
  <c r="S133" i="22"/>
  <c r="R133" i="22"/>
  <c r="P133" i="22"/>
  <c r="O133" i="22"/>
  <c r="N133" i="22"/>
  <c r="M133" i="22"/>
  <c r="K133" i="22"/>
  <c r="J133" i="22"/>
  <c r="I133" i="22"/>
  <c r="H133" i="22"/>
  <c r="G133" i="22"/>
  <c r="A133" i="22"/>
  <c r="FQ133" i="22" s="1"/>
  <c r="FS132" i="22"/>
  <c r="FP132" i="22"/>
  <c r="FO132" i="22"/>
  <c r="FJ132" i="22"/>
  <c r="FI132" i="22"/>
  <c r="FH132" i="22"/>
  <c r="FC132" i="22"/>
  <c r="FF132" i="22" s="1"/>
  <c r="FA132" i="22"/>
  <c r="EZ132" i="22"/>
  <c r="EX132" i="22"/>
  <c r="FG132" i="22" s="1"/>
  <c r="EW132" i="22"/>
  <c r="EO132" i="22"/>
  <c r="FE132" i="22" s="1"/>
  <c r="EN132" i="22"/>
  <c r="EM132" i="22"/>
  <c r="EL132" i="22"/>
  <c r="EK132" i="22"/>
  <c r="EJ132" i="22"/>
  <c r="EI132" i="22"/>
  <c r="EH132" i="22"/>
  <c r="EG132" i="22"/>
  <c r="EF132" i="22"/>
  <c r="EE132" i="22"/>
  <c r="ED132" i="22"/>
  <c r="EC132" i="22"/>
  <c r="EB132" i="22"/>
  <c r="EA132" i="22"/>
  <c r="DZ132" i="22"/>
  <c r="DY132" i="22"/>
  <c r="DU132" i="22"/>
  <c r="DT132" i="22"/>
  <c r="DS132" i="22"/>
  <c r="FV132" i="22" s="1"/>
  <c r="DR132" i="22"/>
  <c r="FT132" i="22" s="1"/>
  <c r="DQ132" i="22"/>
  <c r="DP132" i="22"/>
  <c r="DO132" i="22"/>
  <c r="DN132" i="22"/>
  <c r="DM132" i="22"/>
  <c r="DL132" i="22"/>
  <c r="DK132" i="22"/>
  <c r="DJ132" i="22"/>
  <c r="DI132" i="22"/>
  <c r="DH132" i="22"/>
  <c r="DG132" i="22"/>
  <c r="DF132" i="22"/>
  <c r="DE132" i="22"/>
  <c r="DD132" i="22"/>
  <c r="DC132" i="22"/>
  <c r="DB132" i="22"/>
  <c r="DA132" i="22"/>
  <c r="CZ132" i="22"/>
  <c r="CY132" i="22"/>
  <c r="CX132" i="22"/>
  <c r="CW132" i="22"/>
  <c r="CV132" i="22"/>
  <c r="CU132" i="22"/>
  <c r="CT132" i="22"/>
  <c r="CS132" i="22"/>
  <c r="CR132" i="22"/>
  <c r="CQ132" i="22"/>
  <c r="CP132" i="22"/>
  <c r="CO132" i="22"/>
  <c r="CN132" i="22"/>
  <c r="CM132" i="22"/>
  <c r="CL132" i="22"/>
  <c r="CK132" i="22"/>
  <c r="CJ132" i="22"/>
  <c r="CI132" i="22"/>
  <c r="CG132" i="22"/>
  <c r="BQ132" i="22"/>
  <c r="BP132" i="22"/>
  <c r="BO132" i="22"/>
  <c r="BN132" i="22"/>
  <c r="BM132" i="22"/>
  <c r="BL132" i="22"/>
  <c r="BK132" i="22"/>
  <c r="BJ132" i="22"/>
  <c r="BI132" i="22"/>
  <c r="BH132" i="22"/>
  <c r="BG132" i="22"/>
  <c r="BF132" i="22"/>
  <c r="BE132" i="22"/>
  <c r="BD132" i="22"/>
  <c r="BC132" i="22"/>
  <c r="BB132" i="22"/>
  <c r="BA132" i="22"/>
  <c r="AZ132" i="22"/>
  <c r="AY132" i="22"/>
  <c r="AW132" i="22"/>
  <c r="AS132" i="22"/>
  <c r="AR132" i="22"/>
  <c r="AN132" i="22"/>
  <c r="AM132" i="22"/>
  <c r="AE132" i="22"/>
  <c r="W132" i="22"/>
  <c r="V132" i="22" s="1"/>
  <c r="U132" i="22"/>
  <c r="T132" i="22"/>
  <c r="S132" i="22"/>
  <c r="R132" i="22"/>
  <c r="P132" i="22"/>
  <c r="O132" i="22"/>
  <c r="N132" i="22"/>
  <c r="M132" i="22"/>
  <c r="K132" i="22"/>
  <c r="J132" i="22"/>
  <c r="I132" i="22"/>
  <c r="H132" i="22"/>
  <c r="G132" i="22"/>
  <c r="A132" i="22"/>
  <c r="FS131" i="22"/>
  <c r="FP131" i="22"/>
  <c r="FO131" i="22"/>
  <c r="FJ131" i="22"/>
  <c r="FI131" i="22"/>
  <c r="FH131" i="22"/>
  <c r="FC131" i="22"/>
  <c r="FF131" i="22" s="1"/>
  <c r="FA131" i="22"/>
  <c r="EZ131" i="22"/>
  <c r="EX131" i="22"/>
  <c r="FG131" i="22" s="1"/>
  <c r="EW131" i="22"/>
  <c r="EO131" i="22"/>
  <c r="FE131" i="22" s="1"/>
  <c r="EN131" i="22"/>
  <c r="EM131" i="22"/>
  <c r="EL131" i="22"/>
  <c r="EK131" i="22"/>
  <c r="EJ131" i="22"/>
  <c r="EI131" i="22"/>
  <c r="EH131" i="22"/>
  <c r="EG131" i="22"/>
  <c r="EF131" i="22"/>
  <c r="EE131" i="22"/>
  <c r="ED131" i="22"/>
  <c r="EC131" i="22"/>
  <c r="EB131" i="22"/>
  <c r="EA131" i="22"/>
  <c r="DZ131" i="22"/>
  <c r="DY131" i="22"/>
  <c r="DU131" i="22"/>
  <c r="DT131" i="22"/>
  <c r="DS131" i="22"/>
  <c r="FV131" i="22" s="1"/>
  <c r="DR131" i="22"/>
  <c r="FT131" i="22" s="1"/>
  <c r="DQ131" i="22"/>
  <c r="DP131" i="22"/>
  <c r="DO131" i="22"/>
  <c r="DN131" i="22"/>
  <c r="DM131" i="22"/>
  <c r="DL131" i="22"/>
  <c r="DK131" i="22"/>
  <c r="DJ131" i="22"/>
  <c r="DI131" i="22"/>
  <c r="DH131" i="22"/>
  <c r="DG131" i="22"/>
  <c r="DF131" i="22"/>
  <c r="DE131" i="22"/>
  <c r="DD131" i="22"/>
  <c r="DC131" i="22"/>
  <c r="DB131" i="22"/>
  <c r="DA131" i="22"/>
  <c r="CZ131" i="22"/>
  <c r="CY131" i="22"/>
  <c r="CX131" i="22"/>
  <c r="CW131" i="22"/>
  <c r="CV131" i="22"/>
  <c r="CU131" i="22"/>
  <c r="CT131" i="22"/>
  <c r="CS131" i="22"/>
  <c r="CR131" i="22"/>
  <c r="CQ131" i="22"/>
  <c r="CP131" i="22"/>
  <c r="CO131" i="22"/>
  <c r="CN131" i="22"/>
  <c r="CM131" i="22"/>
  <c r="CL131" i="22"/>
  <c r="CK131" i="22"/>
  <c r="CJ131" i="22"/>
  <c r="CI131" i="22"/>
  <c r="CG131" i="22"/>
  <c r="BQ131" i="22"/>
  <c r="BP131" i="22"/>
  <c r="BO131" i="22"/>
  <c r="BN131" i="22"/>
  <c r="BM131" i="22"/>
  <c r="BL131" i="22"/>
  <c r="BK131" i="22"/>
  <c r="BJ131" i="22"/>
  <c r="BI131" i="22"/>
  <c r="BH131" i="22"/>
  <c r="BG131" i="22"/>
  <c r="BF131" i="22"/>
  <c r="BE131" i="22"/>
  <c r="BD131" i="22"/>
  <c r="BC131" i="22"/>
  <c r="BB131" i="22"/>
  <c r="BA131" i="22"/>
  <c r="AZ131" i="22"/>
  <c r="AY131" i="22"/>
  <c r="AW131" i="22"/>
  <c r="AS131" i="22"/>
  <c r="AR131" i="22"/>
  <c r="AN131" i="22"/>
  <c r="AM131" i="22"/>
  <c r="AE131" i="22"/>
  <c r="W131" i="22"/>
  <c r="V131" i="22" s="1"/>
  <c r="U131" i="22"/>
  <c r="T131" i="22"/>
  <c r="S131" i="22"/>
  <c r="R131" i="22"/>
  <c r="P131" i="22"/>
  <c r="O131" i="22"/>
  <c r="N131" i="22"/>
  <c r="M131" i="22"/>
  <c r="K131" i="22"/>
  <c r="J131" i="22"/>
  <c r="I131" i="22"/>
  <c r="H131" i="22"/>
  <c r="G131" i="22"/>
  <c r="A131" i="22"/>
  <c r="CC131" i="22" s="1"/>
  <c r="FS130" i="22"/>
  <c r="FP130" i="22"/>
  <c r="FO130" i="22"/>
  <c r="FJ130" i="22"/>
  <c r="FI130" i="22"/>
  <c r="FH130" i="22"/>
  <c r="FC130" i="22"/>
  <c r="FF130" i="22" s="1"/>
  <c r="FA130" i="22"/>
  <c r="EZ130" i="22"/>
  <c r="EX130" i="22"/>
  <c r="FG130" i="22" s="1"/>
  <c r="EW130" i="22"/>
  <c r="EO130" i="22"/>
  <c r="FE130" i="22" s="1"/>
  <c r="EN130" i="22"/>
  <c r="EM130" i="22"/>
  <c r="EL130" i="22"/>
  <c r="EK130" i="22"/>
  <c r="EJ130" i="22"/>
  <c r="EI130" i="22"/>
  <c r="EH130" i="22"/>
  <c r="EG130" i="22"/>
  <c r="EF130" i="22"/>
  <c r="EE130" i="22"/>
  <c r="ED130" i="22"/>
  <c r="EC130" i="22"/>
  <c r="EB130" i="22"/>
  <c r="EA130" i="22"/>
  <c r="DZ130" i="22"/>
  <c r="DY130" i="22"/>
  <c r="DU130" i="22"/>
  <c r="DT130" i="22"/>
  <c r="DS130" i="22"/>
  <c r="FV130" i="22" s="1"/>
  <c r="DR130" i="22"/>
  <c r="FT130" i="22" s="1"/>
  <c r="DQ130" i="22"/>
  <c r="DP130" i="22"/>
  <c r="DO130" i="22"/>
  <c r="DN130" i="22"/>
  <c r="DM130" i="22"/>
  <c r="DL130" i="22"/>
  <c r="DK130" i="22"/>
  <c r="DJ130" i="22"/>
  <c r="DI130" i="22"/>
  <c r="DH130" i="22"/>
  <c r="DG130" i="22"/>
  <c r="DF130" i="22"/>
  <c r="DE130" i="22"/>
  <c r="DD130" i="22"/>
  <c r="DC130" i="22"/>
  <c r="DB130" i="22"/>
  <c r="DA130" i="22"/>
  <c r="CZ130" i="22"/>
  <c r="CY130" i="22"/>
  <c r="CX130" i="22"/>
  <c r="CW130" i="22"/>
  <c r="CV130" i="22"/>
  <c r="CU130" i="22"/>
  <c r="CT130" i="22"/>
  <c r="CS130" i="22"/>
  <c r="CR130" i="22"/>
  <c r="CQ130" i="22"/>
  <c r="CP130" i="22"/>
  <c r="CO130" i="22"/>
  <c r="CN130" i="22"/>
  <c r="CM130" i="22"/>
  <c r="CL130" i="22"/>
  <c r="CK130" i="22"/>
  <c r="CJ130" i="22"/>
  <c r="CI130" i="22"/>
  <c r="CG130" i="22"/>
  <c r="BQ130" i="22"/>
  <c r="BP130" i="22"/>
  <c r="BO130" i="22"/>
  <c r="BN130" i="22"/>
  <c r="BM130" i="22"/>
  <c r="BL130" i="22"/>
  <c r="BK130" i="22"/>
  <c r="BJ130" i="22"/>
  <c r="BI130" i="22"/>
  <c r="BH130" i="22"/>
  <c r="BG130" i="22"/>
  <c r="BF130" i="22"/>
  <c r="BE130" i="22"/>
  <c r="BD130" i="22"/>
  <c r="BC130" i="22"/>
  <c r="BB130" i="22"/>
  <c r="BA130" i="22"/>
  <c r="AZ130" i="22"/>
  <c r="AY130" i="22"/>
  <c r="AW130" i="22"/>
  <c r="AS130" i="22"/>
  <c r="AR130" i="22"/>
  <c r="AN130" i="22"/>
  <c r="AM130" i="22"/>
  <c r="AE130" i="22"/>
  <c r="W130" i="22"/>
  <c r="V130" i="22" s="1"/>
  <c r="U130" i="22"/>
  <c r="T130" i="22"/>
  <c r="S130" i="22"/>
  <c r="R130" i="22"/>
  <c r="P130" i="22"/>
  <c r="O130" i="22"/>
  <c r="N130" i="22"/>
  <c r="M130" i="22"/>
  <c r="K130" i="22"/>
  <c r="J130" i="22"/>
  <c r="I130" i="22"/>
  <c r="H130" i="22"/>
  <c r="G130" i="22"/>
  <c r="A130" i="22"/>
  <c r="CC130" i="22" s="1"/>
  <c r="FS129" i="22"/>
  <c r="FP129" i="22"/>
  <c r="FO129" i="22"/>
  <c r="FJ129" i="22"/>
  <c r="FI129" i="22"/>
  <c r="FH129" i="22"/>
  <c r="FC129" i="22"/>
  <c r="FF129" i="22" s="1"/>
  <c r="FA129" i="22"/>
  <c r="EZ129" i="22"/>
  <c r="EX129" i="22"/>
  <c r="FG129" i="22" s="1"/>
  <c r="EW129" i="22"/>
  <c r="EO129" i="22"/>
  <c r="FE129" i="22" s="1"/>
  <c r="EN129" i="22"/>
  <c r="EM129" i="22"/>
  <c r="EL129" i="22"/>
  <c r="EK129" i="22"/>
  <c r="EJ129" i="22"/>
  <c r="EI129" i="22"/>
  <c r="EH129" i="22"/>
  <c r="EG129" i="22"/>
  <c r="EF129" i="22"/>
  <c r="EE129" i="22"/>
  <c r="ED129" i="22"/>
  <c r="EC129" i="22"/>
  <c r="EB129" i="22"/>
  <c r="EA129" i="22"/>
  <c r="DZ129" i="22"/>
  <c r="DY129" i="22"/>
  <c r="DU129" i="22"/>
  <c r="DT129" i="22"/>
  <c r="DS129" i="22"/>
  <c r="FV129" i="22" s="1"/>
  <c r="DR129" i="22"/>
  <c r="FT129" i="22" s="1"/>
  <c r="DQ129" i="22"/>
  <c r="DP129" i="22"/>
  <c r="DO129" i="22"/>
  <c r="DN129" i="22"/>
  <c r="DM129" i="22"/>
  <c r="DL129" i="22"/>
  <c r="DK129" i="22"/>
  <c r="DJ129" i="22"/>
  <c r="DI129" i="22"/>
  <c r="DH129" i="22"/>
  <c r="DG129" i="22"/>
  <c r="DF129" i="22"/>
  <c r="DE129" i="22"/>
  <c r="DD129" i="22"/>
  <c r="DC129" i="22"/>
  <c r="DB129" i="22"/>
  <c r="DA129" i="22"/>
  <c r="CZ129" i="22"/>
  <c r="CY129" i="22"/>
  <c r="CX129" i="22"/>
  <c r="CW129" i="22"/>
  <c r="CV129" i="22"/>
  <c r="CU129" i="22"/>
  <c r="CT129" i="22"/>
  <c r="CS129" i="22"/>
  <c r="CR129" i="22"/>
  <c r="CQ129" i="22"/>
  <c r="CP129" i="22"/>
  <c r="CO129" i="22"/>
  <c r="CN129" i="22"/>
  <c r="CM129" i="22"/>
  <c r="CL129" i="22"/>
  <c r="CK129" i="22"/>
  <c r="CJ129" i="22"/>
  <c r="CI129" i="22"/>
  <c r="CG129" i="22"/>
  <c r="BQ129" i="22"/>
  <c r="BP129" i="22"/>
  <c r="BO129" i="22"/>
  <c r="BN129" i="22"/>
  <c r="BM129" i="22"/>
  <c r="BL129" i="22"/>
  <c r="BK129" i="22"/>
  <c r="BJ129" i="22"/>
  <c r="BI129" i="22"/>
  <c r="BH129" i="22"/>
  <c r="BG129" i="22"/>
  <c r="BF129" i="22"/>
  <c r="BE129" i="22"/>
  <c r="BD129" i="22"/>
  <c r="BC129" i="22"/>
  <c r="BB129" i="22"/>
  <c r="BA129" i="22"/>
  <c r="AZ129" i="22"/>
  <c r="AY129" i="22"/>
  <c r="AW129" i="22"/>
  <c r="AS129" i="22"/>
  <c r="AR129" i="22"/>
  <c r="AN129" i="22"/>
  <c r="AM129" i="22"/>
  <c r="AE129" i="22"/>
  <c r="W129" i="22"/>
  <c r="V129" i="22" s="1"/>
  <c r="U129" i="22"/>
  <c r="T129" i="22"/>
  <c r="S129" i="22"/>
  <c r="R129" i="22"/>
  <c r="P129" i="22"/>
  <c r="O129" i="22"/>
  <c r="N129" i="22"/>
  <c r="M129" i="22"/>
  <c r="K129" i="22"/>
  <c r="J129" i="22"/>
  <c r="I129" i="22"/>
  <c r="H129" i="22"/>
  <c r="G129" i="22"/>
  <c r="A129" i="22"/>
  <c r="BR129" i="22" s="1"/>
  <c r="FS128" i="22"/>
  <c r="FP128" i="22"/>
  <c r="FO128" i="22"/>
  <c r="FJ128" i="22"/>
  <c r="FI128" i="22"/>
  <c r="FH128" i="22"/>
  <c r="FC128" i="22"/>
  <c r="FF128" i="22" s="1"/>
  <c r="FA128" i="22"/>
  <c r="EZ128" i="22"/>
  <c r="EX128" i="22"/>
  <c r="FG128" i="22" s="1"/>
  <c r="EW128" i="22"/>
  <c r="EO128" i="22"/>
  <c r="FE128" i="22" s="1"/>
  <c r="EN128" i="22"/>
  <c r="EM128" i="22"/>
  <c r="EL128" i="22"/>
  <c r="EK128" i="22"/>
  <c r="EJ128" i="22"/>
  <c r="EI128" i="22"/>
  <c r="EH128" i="22"/>
  <c r="EG128" i="22"/>
  <c r="EF128" i="22"/>
  <c r="EE128" i="22"/>
  <c r="ED128" i="22"/>
  <c r="EC128" i="22"/>
  <c r="EB128" i="22"/>
  <c r="EA128" i="22"/>
  <c r="DZ128" i="22"/>
  <c r="DY128" i="22"/>
  <c r="DU128" i="22"/>
  <c r="DT128" i="22"/>
  <c r="DS128" i="22"/>
  <c r="FV128" i="22" s="1"/>
  <c r="DR128" i="22"/>
  <c r="FT128" i="22" s="1"/>
  <c r="DQ128" i="22"/>
  <c r="DP128" i="22"/>
  <c r="DO128" i="22"/>
  <c r="DN128" i="22"/>
  <c r="DM128" i="22"/>
  <c r="DL128" i="22"/>
  <c r="DK128" i="22"/>
  <c r="DJ128" i="22"/>
  <c r="DI128" i="22"/>
  <c r="DH128" i="22"/>
  <c r="DG128" i="22"/>
  <c r="DF128" i="22"/>
  <c r="DE128" i="22"/>
  <c r="DD128" i="22"/>
  <c r="DC128" i="22"/>
  <c r="DB128" i="22"/>
  <c r="DA128" i="22"/>
  <c r="CZ128" i="22"/>
  <c r="CY128" i="22"/>
  <c r="CX128" i="22"/>
  <c r="CW128" i="22"/>
  <c r="CV128" i="22"/>
  <c r="CU128" i="22"/>
  <c r="CT128" i="22"/>
  <c r="CS128" i="22"/>
  <c r="CR128" i="22"/>
  <c r="CQ128" i="22"/>
  <c r="CP128" i="22"/>
  <c r="CO128" i="22"/>
  <c r="CN128" i="22"/>
  <c r="CM128" i="22"/>
  <c r="CL128" i="22"/>
  <c r="CK128" i="22"/>
  <c r="CJ128" i="22"/>
  <c r="CI128" i="22"/>
  <c r="CG128" i="22"/>
  <c r="BQ128" i="22"/>
  <c r="BP128" i="22"/>
  <c r="BO128" i="22"/>
  <c r="BN128" i="22"/>
  <c r="BM128" i="22"/>
  <c r="BL128" i="22"/>
  <c r="BK128" i="22"/>
  <c r="BJ128" i="22"/>
  <c r="BI128" i="22"/>
  <c r="BH128" i="22"/>
  <c r="BG128" i="22"/>
  <c r="BF128" i="22"/>
  <c r="BE128" i="22"/>
  <c r="BD128" i="22"/>
  <c r="BC128" i="22"/>
  <c r="BB128" i="22"/>
  <c r="BA128" i="22"/>
  <c r="AZ128" i="22"/>
  <c r="AY128" i="22"/>
  <c r="AW128" i="22"/>
  <c r="AS128" i="22"/>
  <c r="AR128" i="22"/>
  <c r="AN128" i="22"/>
  <c r="AM128" i="22"/>
  <c r="AE128" i="22"/>
  <c r="W128" i="22"/>
  <c r="V128" i="22" s="1"/>
  <c r="U128" i="22"/>
  <c r="T128" i="22"/>
  <c r="S128" i="22"/>
  <c r="R128" i="22"/>
  <c r="P128" i="22"/>
  <c r="O128" i="22"/>
  <c r="N128" i="22"/>
  <c r="M128" i="22"/>
  <c r="K128" i="22"/>
  <c r="J128" i="22"/>
  <c r="I128" i="22"/>
  <c r="H128" i="22"/>
  <c r="G128" i="22"/>
  <c r="A128" i="22"/>
  <c r="CC128" i="22" s="1"/>
  <c r="FS127" i="22"/>
  <c r="FP127" i="22"/>
  <c r="FO127" i="22"/>
  <c r="FJ127" i="22"/>
  <c r="FI127" i="22"/>
  <c r="FH127" i="22"/>
  <c r="FC127" i="22"/>
  <c r="FF127" i="22" s="1"/>
  <c r="FA127" i="22"/>
  <c r="EZ127" i="22"/>
  <c r="EX127" i="22"/>
  <c r="FG127" i="22" s="1"/>
  <c r="EW127" i="22"/>
  <c r="EO127" i="22"/>
  <c r="FE127" i="22" s="1"/>
  <c r="EN127" i="22"/>
  <c r="EM127" i="22"/>
  <c r="EL127" i="22"/>
  <c r="EK127" i="22"/>
  <c r="EJ127" i="22"/>
  <c r="EI127" i="22"/>
  <c r="EH127" i="22"/>
  <c r="EG127" i="22"/>
  <c r="EF127" i="22"/>
  <c r="EE127" i="22"/>
  <c r="ED127" i="22"/>
  <c r="EC127" i="22"/>
  <c r="EB127" i="22"/>
  <c r="EA127" i="22"/>
  <c r="DZ127" i="22"/>
  <c r="DY127" i="22"/>
  <c r="DU127" i="22"/>
  <c r="DT127" i="22"/>
  <c r="DS127" i="22"/>
  <c r="FV127" i="22" s="1"/>
  <c r="DR127" i="22"/>
  <c r="FT127" i="22" s="1"/>
  <c r="DQ127" i="22"/>
  <c r="DP127" i="22"/>
  <c r="DO127" i="22"/>
  <c r="DN127" i="22"/>
  <c r="DM127" i="22"/>
  <c r="DL127" i="22"/>
  <c r="DK127" i="22"/>
  <c r="DJ127" i="22"/>
  <c r="DI127" i="22"/>
  <c r="DH127" i="22"/>
  <c r="DG127" i="22"/>
  <c r="DF127" i="22"/>
  <c r="DE127" i="22"/>
  <c r="DD127" i="22"/>
  <c r="DC127" i="22"/>
  <c r="DB127" i="22"/>
  <c r="DA127" i="22"/>
  <c r="CZ127" i="22"/>
  <c r="CY127" i="22"/>
  <c r="CX127" i="22"/>
  <c r="CW127" i="22"/>
  <c r="CV127" i="22"/>
  <c r="CU127" i="22"/>
  <c r="CT127" i="22"/>
  <c r="CS127" i="22"/>
  <c r="CR127" i="22"/>
  <c r="CQ127" i="22"/>
  <c r="CP127" i="22"/>
  <c r="CO127" i="22"/>
  <c r="CN127" i="22"/>
  <c r="CM127" i="22"/>
  <c r="CL127" i="22"/>
  <c r="CK127" i="22"/>
  <c r="CJ127" i="22"/>
  <c r="CI127" i="22"/>
  <c r="CG127" i="22"/>
  <c r="BQ127" i="22"/>
  <c r="BP127" i="22"/>
  <c r="BO127" i="22"/>
  <c r="BN127" i="22"/>
  <c r="BM127" i="22"/>
  <c r="BL127" i="22"/>
  <c r="BK127" i="22"/>
  <c r="BJ127" i="22"/>
  <c r="BI127" i="22"/>
  <c r="BH127" i="22"/>
  <c r="BG127" i="22"/>
  <c r="BF127" i="22"/>
  <c r="BE127" i="22"/>
  <c r="BD127" i="22"/>
  <c r="BC127" i="22"/>
  <c r="BB127" i="22"/>
  <c r="BA127" i="22"/>
  <c r="AZ127" i="22"/>
  <c r="AY127" i="22"/>
  <c r="AW127" i="22"/>
  <c r="AS127" i="22"/>
  <c r="AR127" i="22"/>
  <c r="AN127" i="22"/>
  <c r="AM127" i="22"/>
  <c r="AE127" i="22"/>
  <c r="W127" i="22"/>
  <c r="V127" i="22" s="1"/>
  <c r="U127" i="22"/>
  <c r="T127" i="22"/>
  <c r="S127" i="22"/>
  <c r="R127" i="22"/>
  <c r="P127" i="22"/>
  <c r="O127" i="22"/>
  <c r="N127" i="22"/>
  <c r="M127" i="22"/>
  <c r="K127" i="22"/>
  <c r="J127" i="22"/>
  <c r="I127" i="22"/>
  <c r="H127" i="22"/>
  <c r="G127" i="22"/>
  <c r="A127" i="22"/>
  <c r="FS126" i="22"/>
  <c r="FP126" i="22"/>
  <c r="FO126" i="22"/>
  <c r="FJ126" i="22"/>
  <c r="FI126" i="22"/>
  <c r="FH126" i="22"/>
  <c r="FC126" i="22"/>
  <c r="FF126" i="22" s="1"/>
  <c r="FA126" i="22"/>
  <c r="EZ126" i="22"/>
  <c r="EX126" i="22"/>
  <c r="FG126" i="22" s="1"/>
  <c r="EW126" i="22"/>
  <c r="EO126" i="22"/>
  <c r="FE126" i="22" s="1"/>
  <c r="EN126" i="22"/>
  <c r="EM126" i="22"/>
  <c r="EL126" i="22"/>
  <c r="EK126" i="22"/>
  <c r="EJ126" i="22"/>
  <c r="EI126" i="22"/>
  <c r="EH126" i="22"/>
  <c r="EG126" i="22"/>
  <c r="EF126" i="22"/>
  <c r="EE126" i="22"/>
  <c r="ED126" i="22"/>
  <c r="EC126" i="22"/>
  <c r="EB126" i="22"/>
  <c r="EA126" i="22"/>
  <c r="DZ126" i="22"/>
  <c r="DY126" i="22"/>
  <c r="DU126" i="22"/>
  <c r="DT126" i="22"/>
  <c r="DS126" i="22"/>
  <c r="FV126" i="22" s="1"/>
  <c r="DR126" i="22"/>
  <c r="FT126" i="22" s="1"/>
  <c r="DQ126" i="22"/>
  <c r="DP126" i="22"/>
  <c r="DO126" i="22"/>
  <c r="DN126" i="22"/>
  <c r="DM126" i="22"/>
  <c r="DL126" i="22"/>
  <c r="DK126" i="22"/>
  <c r="DJ126" i="22"/>
  <c r="DI126" i="22"/>
  <c r="DH126" i="22"/>
  <c r="DG126" i="22"/>
  <c r="DF126" i="22"/>
  <c r="DE126" i="22"/>
  <c r="DD126" i="22"/>
  <c r="DC126" i="22"/>
  <c r="DB126" i="22"/>
  <c r="DA126" i="22"/>
  <c r="CZ126" i="22"/>
  <c r="CY126" i="22"/>
  <c r="CX126" i="22"/>
  <c r="CW126" i="22"/>
  <c r="CV126" i="22"/>
  <c r="CU126" i="22"/>
  <c r="CT126" i="22"/>
  <c r="CS126" i="22"/>
  <c r="CR126" i="22"/>
  <c r="CQ126" i="22"/>
  <c r="CP126" i="22"/>
  <c r="CO126" i="22"/>
  <c r="CN126" i="22"/>
  <c r="CM126" i="22"/>
  <c r="CL126" i="22"/>
  <c r="CK126" i="22"/>
  <c r="CJ126" i="22"/>
  <c r="CI126" i="22"/>
  <c r="CG126" i="22"/>
  <c r="BQ126" i="22"/>
  <c r="BP126" i="22"/>
  <c r="BO126" i="22"/>
  <c r="BN126" i="22"/>
  <c r="BM126" i="22"/>
  <c r="BL126" i="22"/>
  <c r="BK126" i="22"/>
  <c r="BJ126" i="22"/>
  <c r="BI126" i="22"/>
  <c r="BH126" i="22"/>
  <c r="BG126" i="22"/>
  <c r="BF126" i="22"/>
  <c r="BE126" i="22"/>
  <c r="BD126" i="22"/>
  <c r="BC126" i="22"/>
  <c r="BB126" i="22"/>
  <c r="BA126" i="22"/>
  <c r="AZ126" i="22"/>
  <c r="AY126" i="22"/>
  <c r="AW126" i="22"/>
  <c r="AS126" i="22"/>
  <c r="AR126" i="22"/>
  <c r="AN126" i="22"/>
  <c r="AM126" i="22"/>
  <c r="AE126" i="22"/>
  <c r="W126" i="22"/>
  <c r="V126" i="22" s="1"/>
  <c r="U126" i="22"/>
  <c r="T126" i="22"/>
  <c r="S126" i="22"/>
  <c r="R126" i="22"/>
  <c r="P126" i="22"/>
  <c r="O126" i="22"/>
  <c r="N126" i="22"/>
  <c r="M126" i="22"/>
  <c r="K126" i="22"/>
  <c r="J126" i="22"/>
  <c r="I126" i="22"/>
  <c r="H126" i="22"/>
  <c r="G126" i="22"/>
  <c r="A126" i="22"/>
  <c r="FS125" i="22"/>
  <c r="FP125" i="22"/>
  <c r="FO125" i="22"/>
  <c r="FJ125" i="22"/>
  <c r="FI125" i="22"/>
  <c r="FH125" i="22"/>
  <c r="FC125" i="22"/>
  <c r="FF125" i="22" s="1"/>
  <c r="FA125" i="22"/>
  <c r="EZ125" i="22"/>
  <c r="EX125" i="22"/>
  <c r="FG125" i="22" s="1"/>
  <c r="EW125" i="22"/>
  <c r="EO125" i="22"/>
  <c r="FE125" i="22" s="1"/>
  <c r="EN125" i="22"/>
  <c r="EM125" i="22"/>
  <c r="EL125" i="22"/>
  <c r="EK125" i="22"/>
  <c r="EJ125" i="22"/>
  <c r="EI125" i="22"/>
  <c r="EH125" i="22"/>
  <c r="EG125" i="22"/>
  <c r="EF125" i="22"/>
  <c r="EE125" i="22"/>
  <c r="ED125" i="22"/>
  <c r="EC125" i="22"/>
  <c r="EB125" i="22"/>
  <c r="EA125" i="22"/>
  <c r="DZ125" i="22"/>
  <c r="DY125" i="22"/>
  <c r="DU125" i="22"/>
  <c r="DT125" i="22"/>
  <c r="DS125" i="22"/>
  <c r="FV125" i="22" s="1"/>
  <c r="DR125" i="22"/>
  <c r="FT125" i="22" s="1"/>
  <c r="DQ125" i="22"/>
  <c r="DP125" i="22"/>
  <c r="DO125" i="22"/>
  <c r="DN125" i="22"/>
  <c r="DM125" i="22"/>
  <c r="DL125" i="22"/>
  <c r="DK125" i="22"/>
  <c r="DJ125" i="22"/>
  <c r="DI125" i="22"/>
  <c r="DH125" i="22"/>
  <c r="DG125" i="22"/>
  <c r="DF125" i="22"/>
  <c r="DE125" i="22"/>
  <c r="DD125" i="22"/>
  <c r="DC125" i="22"/>
  <c r="DB125" i="22"/>
  <c r="DA125" i="22"/>
  <c r="CZ125" i="22"/>
  <c r="CY125" i="22"/>
  <c r="CX125" i="22"/>
  <c r="CW125" i="22"/>
  <c r="CV125" i="22"/>
  <c r="CU125" i="22"/>
  <c r="CT125" i="22"/>
  <c r="CS125" i="22"/>
  <c r="CR125" i="22"/>
  <c r="CQ125" i="22"/>
  <c r="CP125" i="22"/>
  <c r="CO125" i="22"/>
  <c r="CN125" i="22"/>
  <c r="CM125" i="22"/>
  <c r="CL125" i="22"/>
  <c r="CK125" i="22"/>
  <c r="CJ125" i="22"/>
  <c r="CI125" i="22"/>
  <c r="CG125" i="22"/>
  <c r="BQ125" i="22"/>
  <c r="BP125" i="22"/>
  <c r="BO125" i="22"/>
  <c r="BN125" i="22"/>
  <c r="BM125" i="22"/>
  <c r="BL125" i="22"/>
  <c r="BK125" i="22"/>
  <c r="BJ125" i="22"/>
  <c r="BI125" i="22"/>
  <c r="BH125" i="22"/>
  <c r="BG125" i="22"/>
  <c r="BF125" i="22"/>
  <c r="BE125" i="22"/>
  <c r="BD125" i="22"/>
  <c r="BC125" i="22"/>
  <c r="BB125" i="22"/>
  <c r="BA125" i="22"/>
  <c r="AZ125" i="22"/>
  <c r="AY125" i="22"/>
  <c r="AW125" i="22"/>
  <c r="AS125" i="22"/>
  <c r="AR125" i="22"/>
  <c r="AN125" i="22"/>
  <c r="AM125" i="22"/>
  <c r="AE125" i="22"/>
  <c r="W125" i="22"/>
  <c r="V125" i="22" s="1"/>
  <c r="U125" i="22"/>
  <c r="T125" i="22"/>
  <c r="S125" i="22"/>
  <c r="R125" i="22"/>
  <c r="P125" i="22"/>
  <c r="O125" i="22"/>
  <c r="N125" i="22"/>
  <c r="M125" i="22"/>
  <c r="K125" i="22"/>
  <c r="J125" i="22"/>
  <c r="I125" i="22"/>
  <c r="H125" i="22"/>
  <c r="G125" i="22"/>
  <c r="A125" i="22"/>
  <c r="FS124" i="22"/>
  <c r="FP124" i="22"/>
  <c r="FO124" i="22"/>
  <c r="FJ124" i="22"/>
  <c r="FI124" i="22"/>
  <c r="FH124" i="22"/>
  <c r="FC124" i="22"/>
  <c r="FF124" i="22" s="1"/>
  <c r="FA124" i="22"/>
  <c r="EZ124" i="22"/>
  <c r="EX124" i="22"/>
  <c r="FG124" i="22" s="1"/>
  <c r="EW124" i="22"/>
  <c r="EO124" i="22"/>
  <c r="FE124" i="22" s="1"/>
  <c r="EN124" i="22"/>
  <c r="EM124" i="22"/>
  <c r="EL124" i="22"/>
  <c r="EK124" i="22"/>
  <c r="EJ124" i="22"/>
  <c r="EI124" i="22"/>
  <c r="EH124" i="22"/>
  <c r="EG124" i="22"/>
  <c r="EF124" i="22"/>
  <c r="EE124" i="22"/>
  <c r="ED124" i="22"/>
  <c r="EC124" i="22"/>
  <c r="EB124" i="22"/>
  <c r="EA124" i="22"/>
  <c r="DZ124" i="22"/>
  <c r="DY124" i="22"/>
  <c r="DU124" i="22"/>
  <c r="DT124" i="22"/>
  <c r="DS124" i="22"/>
  <c r="FV124" i="22" s="1"/>
  <c r="DR124" i="22"/>
  <c r="FT124" i="22" s="1"/>
  <c r="DQ124" i="22"/>
  <c r="DP124" i="22"/>
  <c r="DO124" i="22"/>
  <c r="DN124" i="22"/>
  <c r="DM124" i="22"/>
  <c r="DL124" i="22"/>
  <c r="DK124" i="22"/>
  <c r="DJ124" i="22"/>
  <c r="DI124" i="22"/>
  <c r="DH124" i="22"/>
  <c r="DG124" i="22"/>
  <c r="DF124" i="22"/>
  <c r="DE124" i="22"/>
  <c r="DD124" i="22"/>
  <c r="DC124" i="22"/>
  <c r="DB124" i="22"/>
  <c r="DA124" i="22"/>
  <c r="CZ124" i="22"/>
  <c r="CY124" i="22"/>
  <c r="CX124" i="22"/>
  <c r="CW124" i="22"/>
  <c r="CV124" i="22"/>
  <c r="CU124" i="22"/>
  <c r="CT124" i="22"/>
  <c r="CS124" i="22"/>
  <c r="CR124" i="22"/>
  <c r="CQ124" i="22"/>
  <c r="CP124" i="22"/>
  <c r="CO124" i="22"/>
  <c r="CN124" i="22"/>
  <c r="CM124" i="22"/>
  <c r="CL124" i="22"/>
  <c r="CK124" i="22"/>
  <c r="CJ124" i="22"/>
  <c r="CI124" i="22"/>
  <c r="CG124" i="22"/>
  <c r="BQ124" i="22"/>
  <c r="BP124" i="22"/>
  <c r="BO124" i="22"/>
  <c r="BN124" i="22"/>
  <c r="BM124" i="22"/>
  <c r="BL124" i="22"/>
  <c r="BK124" i="22"/>
  <c r="BJ124" i="22"/>
  <c r="BI124" i="22"/>
  <c r="BH124" i="22"/>
  <c r="BG124" i="22"/>
  <c r="BF124" i="22"/>
  <c r="BE124" i="22"/>
  <c r="BD124" i="22"/>
  <c r="BC124" i="22"/>
  <c r="BB124" i="22"/>
  <c r="BA124" i="22"/>
  <c r="AZ124" i="22"/>
  <c r="AY124" i="22"/>
  <c r="AW124" i="22"/>
  <c r="AS124" i="22"/>
  <c r="AR124" i="22"/>
  <c r="AN124" i="22"/>
  <c r="AM124" i="22"/>
  <c r="AE124" i="22"/>
  <c r="W124" i="22"/>
  <c r="V124" i="22" s="1"/>
  <c r="U124" i="22"/>
  <c r="T124" i="22"/>
  <c r="S124" i="22"/>
  <c r="R124" i="22"/>
  <c r="P124" i="22"/>
  <c r="O124" i="22"/>
  <c r="N124" i="22"/>
  <c r="M124" i="22"/>
  <c r="K124" i="22"/>
  <c r="J124" i="22"/>
  <c r="I124" i="22"/>
  <c r="H124" i="22"/>
  <c r="G124" i="22"/>
  <c r="A124" i="22"/>
  <c r="CC124" i="22" s="1"/>
  <c r="FS123" i="22"/>
  <c r="FP123" i="22"/>
  <c r="FO123" i="22"/>
  <c r="FJ123" i="22"/>
  <c r="FI123" i="22"/>
  <c r="FH123" i="22"/>
  <c r="FC123" i="22"/>
  <c r="FF123" i="22" s="1"/>
  <c r="FA123" i="22"/>
  <c r="EZ123" i="22"/>
  <c r="EX123" i="22"/>
  <c r="FG123" i="22" s="1"/>
  <c r="EW123" i="22"/>
  <c r="EO123" i="22"/>
  <c r="FE123" i="22" s="1"/>
  <c r="EN123" i="22"/>
  <c r="EM123" i="22"/>
  <c r="EL123" i="22"/>
  <c r="EK123" i="22"/>
  <c r="EJ123" i="22"/>
  <c r="EI123" i="22"/>
  <c r="EH123" i="22"/>
  <c r="EG123" i="22"/>
  <c r="EF123" i="22"/>
  <c r="EE123" i="22"/>
  <c r="ED123" i="22"/>
  <c r="EC123" i="22"/>
  <c r="EB123" i="22"/>
  <c r="EA123" i="22"/>
  <c r="DZ123" i="22"/>
  <c r="DY123" i="22"/>
  <c r="DU123" i="22"/>
  <c r="DT123" i="22"/>
  <c r="DS123" i="22"/>
  <c r="FV123" i="22" s="1"/>
  <c r="DR123" i="22"/>
  <c r="FT123" i="22" s="1"/>
  <c r="DQ123" i="22"/>
  <c r="DP123" i="22"/>
  <c r="DO123" i="22"/>
  <c r="DN123" i="22"/>
  <c r="DM123" i="22"/>
  <c r="DL123" i="22"/>
  <c r="DK123" i="22"/>
  <c r="DJ123" i="22"/>
  <c r="DI123" i="22"/>
  <c r="DH123" i="22"/>
  <c r="DG123" i="22"/>
  <c r="DF123" i="22"/>
  <c r="DE123" i="22"/>
  <c r="DD123" i="22"/>
  <c r="DC123" i="22"/>
  <c r="DB123" i="22"/>
  <c r="DA123" i="22"/>
  <c r="CZ123" i="22"/>
  <c r="CY123" i="22"/>
  <c r="CX123" i="22"/>
  <c r="CW123" i="22"/>
  <c r="CV123" i="22"/>
  <c r="CU123" i="22"/>
  <c r="CT123" i="22"/>
  <c r="CS123" i="22"/>
  <c r="CR123" i="22"/>
  <c r="CQ123" i="22"/>
  <c r="CP123" i="22"/>
  <c r="CO123" i="22"/>
  <c r="CN123" i="22"/>
  <c r="CM123" i="22"/>
  <c r="CL123" i="22"/>
  <c r="CK123" i="22"/>
  <c r="CJ123" i="22"/>
  <c r="CI123" i="22"/>
  <c r="CG123" i="22"/>
  <c r="BQ123" i="22"/>
  <c r="BP123" i="22"/>
  <c r="BO123" i="22"/>
  <c r="BN123" i="22"/>
  <c r="BM123" i="22"/>
  <c r="BL123" i="22"/>
  <c r="BK123" i="22"/>
  <c r="BJ123" i="22"/>
  <c r="BI123" i="22"/>
  <c r="BH123" i="22"/>
  <c r="BG123" i="22"/>
  <c r="BF123" i="22"/>
  <c r="BE123" i="22"/>
  <c r="BD123" i="22"/>
  <c r="BC123" i="22"/>
  <c r="BB123" i="22"/>
  <c r="BA123" i="22"/>
  <c r="AZ123" i="22"/>
  <c r="AY123" i="22"/>
  <c r="AW123" i="22"/>
  <c r="AS123" i="22"/>
  <c r="AR123" i="22"/>
  <c r="AN123" i="22"/>
  <c r="AM123" i="22"/>
  <c r="AE123" i="22"/>
  <c r="W123" i="22"/>
  <c r="V123" i="22" s="1"/>
  <c r="U123" i="22"/>
  <c r="T123" i="22"/>
  <c r="S123" i="22"/>
  <c r="R123" i="22"/>
  <c r="P123" i="22"/>
  <c r="O123" i="22"/>
  <c r="N123" i="22"/>
  <c r="M123" i="22"/>
  <c r="K123" i="22"/>
  <c r="J123" i="22"/>
  <c r="I123" i="22"/>
  <c r="H123" i="22"/>
  <c r="G123" i="22"/>
  <c r="A123" i="22"/>
  <c r="CC123" i="22" s="1"/>
  <c r="FS122" i="22"/>
  <c r="FP122" i="22"/>
  <c r="FO122" i="22"/>
  <c r="FJ122" i="22"/>
  <c r="FI122" i="22"/>
  <c r="FH122" i="22"/>
  <c r="FC122" i="22"/>
  <c r="FF122" i="22" s="1"/>
  <c r="FA122" i="22"/>
  <c r="EZ122" i="22"/>
  <c r="EX122" i="22"/>
  <c r="FG122" i="22" s="1"/>
  <c r="EW122" i="22"/>
  <c r="EO122" i="22"/>
  <c r="FE122" i="22" s="1"/>
  <c r="EN122" i="22"/>
  <c r="EM122" i="22"/>
  <c r="EL122" i="22"/>
  <c r="EK122" i="22"/>
  <c r="EJ122" i="22"/>
  <c r="EI122" i="22"/>
  <c r="EH122" i="22"/>
  <c r="EG122" i="22"/>
  <c r="EF122" i="22"/>
  <c r="EE122" i="22"/>
  <c r="ED122" i="22"/>
  <c r="EC122" i="22"/>
  <c r="EB122" i="22"/>
  <c r="EA122" i="22"/>
  <c r="DZ122" i="22"/>
  <c r="DY122" i="22"/>
  <c r="DU122" i="22"/>
  <c r="DT122" i="22"/>
  <c r="DS122" i="22"/>
  <c r="FV122" i="22" s="1"/>
  <c r="DR122" i="22"/>
  <c r="FT122" i="22" s="1"/>
  <c r="DQ122" i="22"/>
  <c r="DP122" i="22"/>
  <c r="DO122" i="22"/>
  <c r="DN122" i="22"/>
  <c r="DM122" i="22"/>
  <c r="DL122" i="22"/>
  <c r="DK122" i="22"/>
  <c r="DJ122" i="22"/>
  <c r="DI122" i="22"/>
  <c r="DH122" i="22"/>
  <c r="DG122" i="22"/>
  <c r="DF122" i="22"/>
  <c r="DE122" i="22"/>
  <c r="DD122" i="22"/>
  <c r="DC122" i="22"/>
  <c r="DB122" i="22"/>
  <c r="DA122" i="22"/>
  <c r="CZ122" i="22"/>
  <c r="CY122" i="22"/>
  <c r="CX122" i="22"/>
  <c r="CW122" i="22"/>
  <c r="CV122" i="22"/>
  <c r="CU122" i="22"/>
  <c r="CT122" i="22"/>
  <c r="CS122" i="22"/>
  <c r="CR122" i="22"/>
  <c r="CQ122" i="22"/>
  <c r="CP122" i="22"/>
  <c r="CO122" i="22"/>
  <c r="CN122" i="22"/>
  <c r="CM122" i="22"/>
  <c r="CL122" i="22"/>
  <c r="CK122" i="22"/>
  <c r="CJ122" i="22"/>
  <c r="CI122" i="22"/>
  <c r="CG122" i="22"/>
  <c r="BQ122" i="22"/>
  <c r="BP122" i="22"/>
  <c r="BO122" i="22"/>
  <c r="BN122" i="22"/>
  <c r="BM122" i="22"/>
  <c r="BL122" i="22"/>
  <c r="BK122" i="22"/>
  <c r="BJ122" i="22"/>
  <c r="BI122" i="22"/>
  <c r="BH122" i="22"/>
  <c r="BG122" i="22"/>
  <c r="BF122" i="22"/>
  <c r="BE122" i="22"/>
  <c r="BD122" i="22"/>
  <c r="BC122" i="22"/>
  <c r="BB122" i="22"/>
  <c r="BA122" i="22"/>
  <c r="AZ122" i="22"/>
  <c r="AY122" i="22"/>
  <c r="AW122" i="22"/>
  <c r="AS122" i="22"/>
  <c r="AR122" i="22"/>
  <c r="AN122" i="22"/>
  <c r="AM122" i="22"/>
  <c r="AE122" i="22"/>
  <c r="W122" i="22"/>
  <c r="V122" i="22" s="1"/>
  <c r="U122" i="22"/>
  <c r="T122" i="22"/>
  <c r="S122" i="22"/>
  <c r="R122" i="22"/>
  <c r="P122" i="22"/>
  <c r="O122" i="22"/>
  <c r="N122" i="22"/>
  <c r="M122" i="22"/>
  <c r="K122" i="22"/>
  <c r="J122" i="22"/>
  <c r="I122" i="22"/>
  <c r="H122" i="22"/>
  <c r="G122" i="22"/>
  <c r="A122" i="22"/>
  <c r="CC122" i="22" s="1"/>
  <c r="FS121" i="22"/>
  <c r="FP121" i="22"/>
  <c r="FO121" i="22"/>
  <c r="FJ121" i="22"/>
  <c r="FI121" i="22"/>
  <c r="FH121" i="22"/>
  <c r="FC121" i="22"/>
  <c r="FF121" i="22" s="1"/>
  <c r="FA121" i="22"/>
  <c r="EZ121" i="22"/>
  <c r="EX121" i="22"/>
  <c r="FG121" i="22" s="1"/>
  <c r="EW121" i="22"/>
  <c r="EO121" i="22"/>
  <c r="FE121" i="22" s="1"/>
  <c r="EN121" i="22"/>
  <c r="EM121" i="22"/>
  <c r="EL121" i="22"/>
  <c r="EK121" i="22"/>
  <c r="EJ121" i="22"/>
  <c r="EI121" i="22"/>
  <c r="EH121" i="22"/>
  <c r="EG121" i="22"/>
  <c r="EF121" i="22"/>
  <c r="EE121" i="22"/>
  <c r="ED121" i="22"/>
  <c r="EC121" i="22"/>
  <c r="EB121" i="22"/>
  <c r="EA121" i="22"/>
  <c r="DZ121" i="22"/>
  <c r="DY121" i="22"/>
  <c r="DU121" i="22"/>
  <c r="DT121" i="22"/>
  <c r="DS121" i="22"/>
  <c r="FV121" i="22" s="1"/>
  <c r="DR121" i="22"/>
  <c r="FT121" i="22" s="1"/>
  <c r="DQ121" i="22"/>
  <c r="DP121" i="22"/>
  <c r="DO121" i="22"/>
  <c r="DN121" i="22"/>
  <c r="DM121" i="22"/>
  <c r="DL121" i="22"/>
  <c r="DK121" i="22"/>
  <c r="DJ121" i="22"/>
  <c r="DI121" i="22"/>
  <c r="DH121" i="22"/>
  <c r="DG121" i="22"/>
  <c r="DF121" i="22"/>
  <c r="DE121" i="22"/>
  <c r="DD121" i="22"/>
  <c r="DC121" i="22"/>
  <c r="DB121" i="22"/>
  <c r="DA121" i="22"/>
  <c r="CZ121" i="22"/>
  <c r="CY121" i="22"/>
  <c r="CX121" i="22"/>
  <c r="CW121" i="22"/>
  <c r="CV121" i="22"/>
  <c r="CU121" i="22"/>
  <c r="CT121" i="22"/>
  <c r="CS121" i="22"/>
  <c r="CR121" i="22"/>
  <c r="CQ121" i="22"/>
  <c r="CP121" i="22"/>
  <c r="CO121" i="22"/>
  <c r="CN121" i="22"/>
  <c r="CM121" i="22"/>
  <c r="CL121" i="22"/>
  <c r="CK121" i="22"/>
  <c r="CJ121" i="22"/>
  <c r="CI121" i="22"/>
  <c r="CG121" i="22"/>
  <c r="BQ121" i="22"/>
  <c r="BP121" i="22"/>
  <c r="BO121" i="22"/>
  <c r="BN121" i="22"/>
  <c r="BM121" i="22"/>
  <c r="BL121" i="22"/>
  <c r="BK121" i="22"/>
  <c r="BJ121" i="22"/>
  <c r="BI121" i="22"/>
  <c r="BH121" i="22"/>
  <c r="BG121" i="22"/>
  <c r="BF121" i="22"/>
  <c r="BE121" i="22"/>
  <c r="BD121" i="22"/>
  <c r="BC121" i="22"/>
  <c r="BB121" i="22"/>
  <c r="BA121" i="22"/>
  <c r="AZ121" i="22"/>
  <c r="AY121" i="22"/>
  <c r="AW121" i="22"/>
  <c r="AS121" i="22"/>
  <c r="AR121" i="22"/>
  <c r="AN121" i="22"/>
  <c r="AM121" i="22"/>
  <c r="AE121" i="22"/>
  <c r="W121" i="22"/>
  <c r="V121" i="22" s="1"/>
  <c r="U121" i="22"/>
  <c r="T121" i="22"/>
  <c r="S121" i="22"/>
  <c r="R121" i="22"/>
  <c r="P121" i="22"/>
  <c r="O121" i="22"/>
  <c r="N121" i="22"/>
  <c r="M121" i="22"/>
  <c r="K121" i="22"/>
  <c r="J121" i="22"/>
  <c r="I121" i="22"/>
  <c r="H121" i="22"/>
  <c r="G121" i="22"/>
  <c r="A121" i="22"/>
  <c r="CC121" i="22" s="1"/>
  <c r="FS120" i="22"/>
  <c r="FP120" i="22"/>
  <c r="FO120" i="22"/>
  <c r="FJ120" i="22"/>
  <c r="FI120" i="22"/>
  <c r="FH120" i="22"/>
  <c r="FC120" i="22"/>
  <c r="FF120" i="22" s="1"/>
  <c r="FA120" i="22"/>
  <c r="EZ120" i="22"/>
  <c r="EX120" i="22"/>
  <c r="FG120" i="22" s="1"/>
  <c r="EW120" i="22"/>
  <c r="EO120" i="22"/>
  <c r="FE120" i="22" s="1"/>
  <c r="EN120" i="22"/>
  <c r="EM120" i="22"/>
  <c r="EL120" i="22"/>
  <c r="EK120" i="22"/>
  <c r="EJ120" i="22"/>
  <c r="EI120" i="22"/>
  <c r="EH120" i="22"/>
  <c r="EG120" i="22"/>
  <c r="EF120" i="22"/>
  <c r="EE120" i="22"/>
  <c r="ED120" i="22"/>
  <c r="EC120" i="22"/>
  <c r="EB120" i="22"/>
  <c r="EA120" i="22"/>
  <c r="DZ120" i="22"/>
  <c r="DY120" i="22"/>
  <c r="DU120" i="22"/>
  <c r="DT120" i="22"/>
  <c r="DS120" i="22"/>
  <c r="FV120" i="22" s="1"/>
  <c r="DR120" i="22"/>
  <c r="FT120" i="22" s="1"/>
  <c r="DQ120" i="22"/>
  <c r="DP120" i="22"/>
  <c r="DO120" i="22"/>
  <c r="DN120" i="22"/>
  <c r="DM120" i="22"/>
  <c r="DL120" i="22"/>
  <c r="DK120" i="22"/>
  <c r="DJ120" i="22"/>
  <c r="DI120" i="22"/>
  <c r="DH120" i="22"/>
  <c r="DG120" i="22"/>
  <c r="DF120" i="22"/>
  <c r="DE120" i="22"/>
  <c r="DD120" i="22"/>
  <c r="DC120" i="22"/>
  <c r="DB120" i="22"/>
  <c r="DA120" i="22"/>
  <c r="CZ120" i="22"/>
  <c r="CY120" i="22"/>
  <c r="CX120" i="22"/>
  <c r="CW120" i="22"/>
  <c r="CV120" i="22"/>
  <c r="CU120" i="22"/>
  <c r="CT120" i="22"/>
  <c r="CS120" i="22"/>
  <c r="CR120" i="22"/>
  <c r="CQ120" i="22"/>
  <c r="CP120" i="22"/>
  <c r="CO120" i="22"/>
  <c r="CN120" i="22"/>
  <c r="CM120" i="22"/>
  <c r="CL120" i="22"/>
  <c r="CK120" i="22"/>
  <c r="CJ120" i="22"/>
  <c r="CI120" i="22"/>
  <c r="CG120" i="22"/>
  <c r="BQ120" i="22"/>
  <c r="BP120" i="22"/>
  <c r="BO120" i="22"/>
  <c r="BN120" i="22"/>
  <c r="BM120" i="22"/>
  <c r="BL120" i="22"/>
  <c r="BK120" i="22"/>
  <c r="BJ120" i="22"/>
  <c r="BI120" i="22"/>
  <c r="BH120" i="22"/>
  <c r="BG120" i="22"/>
  <c r="BF120" i="22"/>
  <c r="BE120" i="22"/>
  <c r="BD120" i="22"/>
  <c r="BC120" i="22"/>
  <c r="BB120" i="22"/>
  <c r="BA120" i="22"/>
  <c r="AZ120" i="22"/>
  <c r="AY120" i="22"/>
  <c r="AW120" i="22"/>
  <c r="AS120" i="22"/>
  <c r="AR120" i="22"/>
  <c r="AN120" i="22"/>
  <c r="AM120" i="22"/>
  <c r="AE120" i="22"/>
  <c r="W120" i="22"/>
  <c r="V120" i="22" s="1"/>
  <c r="U120" i="22"/>
  <c r="T120" i="22"/>
  <c r="S120" i="22"/>
  <c r="R120" i="22"/>
  <c r="P120" i="22"/>
  <c r="O120" i="22"/>
  <c r="N120" i="22"/>
  <c r="M120" i="22"/>
  <c r="K120" i="22"/>
  <c r="J120" i="22"/>
  <c r="I120" i="22"/>
  <c r="H120" i="22"/>
  <c r="G120" i="22"/>
  <c r="A120" i="22"/>
  <c r="CC120" i="22" s="1"/>
  <c r="FS119" i="22"/>
  <c r="FP119" i="22"/>
  <c r="FO119" i="22"/>
  <c r="FJ119" i="22"/>
  <c r="FI119" i="22"/>
  <c r="FH119" i="22"/>
  <c r="FC119" i="22"/>
  <c r="FF119" i="22" s="1"/>
  <c r="FA119" i="22"/>
  <c r="EZ119" i="22"/>
  <c r="EX119" i="22"/>
  <c r="FG119" i="22" s="1"/>
  <c r="EW119" i="22"/>
  <c r="EO119" i="22"/>
  <c r="FE119" i="22" s="1"/>
  <c r="EN119" i="22"/>
  <c r="EM119" i="22"/>
  <c r="EL119" i="22"/>
  <c r="EK119" i="22"/>
  <c r="EJ119" i="22"/>
  <c r="EI119" i="22"/>
  <c r="EH119" i="22"/>
  <c r="EG119" i="22"/>
  <c r="EF119" i="22"/>
  <c r="EE119" i="22"/>
  <c r="ED119" i="22"/>
  <c r="EC119" i="22"/>
  <c r="EB119" i="22"/>
  <c r="EA119" i="22"/>
  <c r="DZ119" i="22"/>
  <c r="DY119" i="22"/>
  <c r="DU119" i="22"/>
  <c r="DT119" i="22"/>
  <c r="DS119" i="22"/>
  <c r="FV119" i="22" s="1"/>
  <c r="DR119" i="22"/>
  <c r="FT119" i="22" s="1"/>
  <c r="DQ119" i="22"/>
  <c r="DP119" i="22"/>
  <c r="DO119" i="22"/>
  <c r="DN119" i="22"/>
  <c r="DM119" i="22"/>
  <c r="DL119" i="22"/>
  <c r="DK119" i="22"/>
  <c r="DJ119" i="22"/>
  <c r="DI119" i="22"/>
  <c r="DH119" i="22"/>
  <c r="DG119" i="22"/>
  <c r="DF119" i="22"/>
  <c r="DE119" i="22"/>
  <c r="DD119" i="22"/>
  <c r="DC119" i="22"/>
  <c r="DB119" i="22"/>
  <c r="DA119" i="22"/>
  <c r="CZ119" i="22"/>
  <c r="CY119" i="22"/>
  <c r="CX119" i="22"/>
  <c r="CW119" i="22"/>
  <c r="CV119" i="22"/>
  <c r="CU119" i="22"/>
  <c r="CT119" i="22"/>
  <c r="CS119" i="22"/>
  <c r="CR119" i="22"/>
  <c r="CQ119" i="22"/>
  <c r="CP119" i="22"/>
  <c r="CO119" i="22"/>
  <c r="CN119" i="22"/>
  <c r="CM119" i="22"/>
  <c r="CL119" i="22"/>
  <c r="CK119" i="22"/>
  <c r="CJ119" i="22"/>
  <c r="CI119" i="22"/>
  <c r="CG119" i="22"/>
  <c r="BQ119" i="22"/>
  <c r="BP119" i="22"/>
  <c r="BO119" i="22"/>
  <c r="BN119" i="22"/>
  <c r="BM119" i="22"/>
  <c r="BL119" i="22"/>
  <c r="BK119" i="22"/>
  <c r="BJ119" i="22"/>
  <c r="BI119" i="22"/>
  <c r="BH119" i="22"/>
  <c r="BG119" i="22"/>
  <c r="BF119" i="22"/>
  <c r="BE119" i="22"/>
  <c r="BD119" i="22"/>
  <c r="BC119" i="22"/>
  <c r="BB119" i="22"/>
  <c r="BA119" i="22"/>
  <c r="AZ119" i="22"/>
  <c r="AY119" i="22"/>
  <c r="AW119" i="22"/>
  <c r="AS119" i="22"/>
  <c r="AR119" i="22"/>
  <c r="AN119" i="22"/>
  <c r="AM119" i="22"/>
  <c r="AE119" i="22"/>
  <c r="W119" i="22"/>
  <c r="V119" i="22" s="1"/>
  <c r="U119" i="22"/>
  <c r="T119" i="22"/>
  <c r="S119" i="22"/>
  <c r="R119" i="22"/>
  <c r="P119" i="22"/>
  <c r="O119" i="22"/>
  <c r="N119" i="22"/>
  <c r="M119" i="22"/>
  <c r="K119" i="22"/>
  <c r="J119" i="22"/>
  <c r="I119" i="22"/>
  <c r="H119" i="22"/>
  <c r="G119" i="22"/>
  <c r="A119" i="22"/>
  <c r="CC119" i="22" s="1"/>
  <c r="FS118" i="22"/>
  <c r="FP118" i="22"/>
  <c r="FO118" i="22"/>
  <c r="FJ118" i="22"/>
  <c r="FI118" i="22"/>
  <c r="FH118" i="22"/>
  <c r="FC118" i="22"/>
  <c r="FF118" i="22" s="1"/>
  <c r="FA118" i="22"/>
  <c r="EZ118" i="22"/>
  <c r="EX118" i="22"/>
  <c r="FG118" i="22" s="1"/>
  <c r="EW118" i="22"/>
  <c r="EO118" i="22"/>
  <c r="FE118" i="22" s="1"/>
  <c r="EN118" i="22"/>
  <c r="EM118" i="22"/>
  <c r="EL118" i="22"/>
  <c r="EK118" i="22"/>
  <c r="EJ118" i="22"/>
  <c r="EI118" i="22"/>
  <c r="EH118" i="22"/>
  <c r="EG118" i="22"/>
  <c r="EF118" i="22"/>
  <c r="EE118" i="22"/>
  <c r="ED118" i="22"/>
  <c r="EC118" i="22"/>
  <c r="EB118" i="22"/>
  <c r="EA118" i="22"/>
  <c r="DZ118" i="22"/>
  <c r="DY118" i="22"/>
  <c r="DU118" i="22"/>
  <c r="DT118" i="22"/>
  <c r="DS118" i="22"/>
  <c r="FV118" i="22" s="1"/>
  <c r="DR118" i="22"/>
  <c r="FT118" i="22" s="1"/>
  <c r="DQ118" i="22"/>
  <c r="DP118" i="22"/>
  <c r="DO118" i="22"/>
  <c r="DN118" i="22"/>
  <c r="DM118" i="22"/>
  <c r="DL118" i="22"/>
  <c r="DK118" i="22"/>
  <c r="DJ118" i="22"/>
  <c r="DI118" i="22"/>
  <c r="DH118" i="22"/>
  <c r="DG118" i="22"/>
  <c r="DF118" i="22"/>
  <c r="DE118" i="22"/>
  <c r="DD118" i="22"/>
  <c r="DC118" i="22"/>
  <c r="DB118" i="22"/>
  <c r="DA118" i="22"/>
  <c r="CZ118" i="22"/>
  <c r="CY118" i="22"/>
  <c r="CX118" i="22"/>
  <c r="CW118" i="22"/>
  <c r="CV118" i="22"/>
  <c r="CU118" i="22"/>
  <c r="CT118" i="22"/>
  <c r="CS118" i="22"/>
  <c r="CR118" i="22"/>
  <c r="CQ118" i="22"/>
  <c r="CP118" i="22"/>
  <c r="CO118" i="22"/>
  <c r="CN118" i="22"/>
  <c r="CM118" i="22"/>
  <c r="CL118" i="22"/>
  <c r="CK118" i="22"/>
  <c r="CJ118" i="22"/>
  <c r="CI118" i="22"/>
  <c r="CG118" i="22"/>
  <c r="BQ118" i="22"/>
  <c r="BP118" i="22"/>
  <c r="BO118" i="22"/>
  <c r="BN118" i="22"/>
  <c r="BM118" i="22"/>
  <c r="BL118" i="22"/>
  <c r="BK118" i="22"/>
  <c r="BJ118" i="22"/>
  <c r="BI118" i="22"/>
  <c r="BH118" i="22"/>
  <c r="BG118" i="22"/>
  <c r="BF118" i="22"/>
  <c r="BE118" i="22"/>
  <c r="BD118" i="22"/>
  <c r="BC118" i="22"/>
  <c r="BB118" i="22"/>
  <c r="BA118" i="22"/>
  <c r="AZ118" i="22"/>
  <c r="AY118" i="22"/>
  <c r="AW118" i="22"/>
  <c r="AS118" i="22"/>
  <c r="AR118" i="22"/>
  <c r="AN118" i="22"/>
  <c r="AM118" i="22"/>
  <c r="AE118" i="22"/>
  <c r="W118" i="22"/>
  <c r="U118" i="22"/>
  <c r="T118" i="22"/>
  <c r="S118" i="22"/>
  <c r="R118" i="22"/>
  <c r="P118" i="22"/>
  <c r="O118" i="22"/>
  <c r="N118" i="22"/>
  <c r="M118" i="22"/>
  <c r="K118" i="22"/>
  <c r="J118" i="22"/>
  <c r="I118" i="22"/>
  <c r="H118" i="22"/>
  <c r="G118" i="22"/>
  <c r="A118" i="22"/>
  <c r="CC118" i="22" s="1"/>
  <c r="FS117" i="22"/>
  <c r="FP117" i="22"/>
  <c r="FO117" i="22"/>
  <c r="FJ117" i="22"/>
  <c r="FI117" i="22"/>
  <c r="FH117" i="22"/>
  <c r="FC117" i="22"/>
  <c r="FF117" i="22" s="1"/>
  <c r="FA117" i="22"/>
  <c r="EZ117" i="22"/>
  <c r="EX117" i="22"/>
  <c r="FG117" i="22" s="1"/>
  <c r="EW117" i="22"/>
  <c r="EO117" i="22"/>
  <c r="FE117" i="22" s="1"/>
  <c r="EN117" i="22"/>
  <c r="EM117" i="22"/>
  <c r="EL117" i="22"/>
  <c r="EK117" i="22"/>
  <c r="EJ117" i="22"/>
  <c r="EI117" i="22"/>
  <c r="EH117" i="22"/>
  <c r="EG117" i="22"/>
  <c r="EF117" i="22"/>
  <c r="EE117" i="22"/>
  <c r="ED117" i="22"/>
  <c r="EC117" i="22"/>
  <c r="EB117" i="22"/>
  <c r="EA117" i="22"/>
  <c r="DZ117" i="22"/>
  <c r="DY117" i="22"/>
  <c r="DU117" i="22"/>
  <c r="DT117" i="22"/>
  <c r="DS117" i="22"/>
  <c r="FV117" i="22" s="1"/>
  <c r="DR117" i="22"/>
  <c r="FU117" i="22" s="1"/>
  <c r="DQ117" i="22"/>
  <c r="DP117" i="22"/>
  <c r="DO117" i="22"/>
  <c r="DN117" i="22"/>
  <c r="DM117" i="22"/>
  <c r="DL117" i="22"/>
  <c r="DK117" i="22"/>
  <c r="DJ117" i="22"/>
  <c r="DI117" i="22"/>
  <c r="DH117" i="22"/>
  <c r="DG117" i="22"/>
  <c r="DF117" i="22"/>
  <c r="DE117" i="22"/>
  <c r="DD117" i="22"/>
  <c r="DC117" i="22"/>
  <c r="DB117" i="22"/>
  <c r="DA117" i="22"/>
  <c r="CZ117" i="22"/>
  <c r="CY117" i="22"/>
  <c r="CX117" i="22"/>
  <c r="CW117" i="22"/>
  <c r="CV117" i="22"/>
  <c r="CU117" i="22"/>
  <c r="CT117" i="22"/>
  <c r="CS117" i="22"/>
  <c r="CR117" i="22"/>
  <c r="CQ117" i="22"/>
  <c r="CP117" i="22"/>
  <c r="CO117" i="22"/>
  <c r="CN117" i="22"/>
  <c r="CM117" i="22"/>
  <c r="CL117" i="22"/>
  <c r="CK117" i="22"/>
  <c r="CJ117" i="22"/>
  <c r="CI117" i="22"/>
  <c r="CG117" i="22"/>
  <c r="BQ117" i="22"/>
  <c r="BP117" i="22"/>
  <c r="BO117" i="22"/>
  <c r="BN117" i="22"/>
  <c r="BM117" i="22"/>
  <c r="BL117" i="22"/>
  <c r="BK117" i="22"/>
  <c r="BJ117" i="22"/>
  <c r="BI117" i="22"/>
  <c r="BH117" i="22"/>
  <c r="BG117" i="22"/>
  <c r="BF117" i="22"/>
  <c r="BE117" i="22"/>
  <c r="BD117" i="22"/>
  <c r="BC117" i="22"/>
  <c r="BB117" i="22"/>
  <c r="BA117" i="22"/>
  <c r="AZ117" i="22"/>
  <c r="AY117" i="22"/>
  <c r="AW117" i="22"/>
  <c r="AS117" i="22"/>
  <c r="AR117" i="22"/>
  <c r="AN117" i="22"/>
  <c r="AM117" i="22"/>
  <c r="AE117" i="22"/>
  <c r="W117" i="22"/>
  <c r="U117" i="22"/>
  <c r="T117" i="22"/>
  <c r="S117" i="22"/>
  <c r="R117" i="22"/>
  <c r="P117" i="22"/>
  <c r="O117" i="22"/>
  <c r="N117" i="22"/>
  <c r="M117" i="22"/>
  <c r="K117" i="22"/>
  <c r="J117" i="22"/>
  <c r="I117" i="22"/>
  <c r="H117" i="22"/>
  <c r="G117" i="22"/>
  <c r="A117" i="22"/>
  <c r="CC117" i="22" s="1"/>
  <c r="FS116" i="22"/>
  <c r="FP116" i="22"/>
  <c r="FO116" i="22"/>
  <c r="FJ116" i="22"/>
  <c r="FI116" i="22"/>
  <c r="FH116" i="22"/>
  <c r="FC116" i="22"/>
  <c r="FF116" i="22" s="1"/>
  <c r="FA116" i="22"/>
  <c r="EZ116" i="22"/>
  <c r="EX116" i="22"/>
  <c r="FG116" i="22" s="1"/>
  <c r="EW116" i="22"/>
  <c r="EO116" i="22"/>
  <c r="FE116" i="22" s="1"/>
  <c r="EN116" i="22"/>
  <c r="EM116" i="22"/>
  <c r="EL116" i="22"/>
  <c r="EK116" i="22"/>
  <c r="EJ116" i="22"/>
  <c r="EI116" i="22"/>
  <c r="EH116" i="22"/>
  <c r="EG116" i="22"/>
  <c r="EF116" i="22"/>
  <c r="EE116" i="22"/>
  <c r="ED116" i="22"/>
  <c r="EC116" i="22"/>
  <c r="EB116" i="22"/>
  <c r="EA116" i="22"/>
  <c r="DZ116" i="22"/>
  <c r="DY116" i="22"/>
  <c r="DU116" i="22"/>
  <c r="DT116" i="22"/>
  <c r="DS116" i="22"/>
  <c r="FV116" i="22" s="1"/>
  <c r="DR116" i="22"/>
  <c r="FU116" i="22" s="1"/>
  <c r="DQ116" i="22"/>
  <c r="DP116" i="22"/>
  <c r="DO116" i="22"/>
  <c r="DN116" i="22"/>
  <c r="DM116" i="22"/>
  <c r="DL116" i="22"/>
  <c r="DK116" i="22"/>
  <c r="DJ116" i="22"/>
  <c r="DI116" i="22"/>
  <c r="DH116" i="22"/>
  <c r="DG116" i="22"/>
  <c r="DF116" i="22"/>
  <c r="DE116" i="22"/>
  <c r="DD116" i="22"/>
  <c r="DC116" i="22"/>
  <c r="DB116" i="22"/>
  <c r="DA116" i="22"/>
  <c r="CZ116" i="22"/>
  <c r="CY116" i="22"/>
  <c r="CX116" i="22"/>
  <c r="CW116" i="22"/>
  <c r="CV116" i="22"/>
  <c r="CU116" i="22"/>
  <c r="CT116" i="22"/>
  <c r="CS116" i="22"/>
  <c r="CR116" i="22"/>
  <c r="CQ116" i="22"/>
  <c r="CP116" i="22"/>
  <c r="CO116" i="22"/>
  <c r="CN116" i="22"/>
  <c r="CM116" i="22"/>
  <c r="CL116" i="22"/>
  <c r="CK116" i="22"/>
  <c r="CJ116" i="22"/>
  <c r="CI116" i="22"/>
  <c r="CG116" i="22"/>
  <c r="BQ116" i="22"/>
  <c r="BP116" i="22"/>
  <c r="BO116" i="22"/>
  <c r="BN116" i="22"/>
  <c r="BM116" i="22"/>
  <c r="BL116" i="22"/>
  <c r="BK116" i="22"/>
  <c r="BJ116" i="22"/>
  <c r="BI116" i="22"/>
  <c r="BH116" i="22"/>
  <c r="BG116" i="22"/>
  <c r="BF116" i="22"/>
  <c r="BE116" i="22"/>
  <c r="BD116" i="22"/>
  <c r="BC116" i="22"/>
  <c r="BB116" i="22"/>
  <c r="BA116" i="22"/>
  <c r="AZ116" i="22"/>
  <c r="AY116" i="22"/>
  <c r="AW116" i="22"/>
  <c r="AS116" i="22"/>
  <c r="AR116" i="22"/>
  <c r="AN116" i="22"/>
  <c r="AM116" i="22"/>
  <c r="AE116" i="22"/>
  <c r="W116" i="22"/>
  <c r="V116" i="22" s="1"/>
  <c r="U116" i="22"/>
  <c r="T116" i="22"/>
  <c r="S116" i="22"/>
  <c r="R116" i="22"/>
  <c r="P116" i="22"/>
  <c r="O116" i="22"/>
  <c r="N116" i="22"/>
  <c r="M116" i="22"/>
  <c r="K116" i="22"/>
  <c r="J116" i="22"/>
  <c r="I116" i="22"/>
  <c r="H116" i="22"/>
  <c r="G116" i="22"/>
  <c r="A116" i="22"/>
  <c r="BU116" i="22" s="1"/>
  <c r="FS115" i="22"/>
  <c r="FP115" i="22"/>
  <c r="FO115" i="22"/>
  <c r="FJ115" i="22"/>
  <c r="FI115" i="22"/>
  <c r="FH115" i="22"/>
  <c r="FG115" i="22"/>
  <c r="FC115" i="22"/>
  <c r="FF115" i="22" s="1"/>
  <c r="FA115" i="22"/>
  <c r="EZ115" i="22"/>
  <c r="EX115" i="22"/>
  <c r="EW115" i="22"/>
  <c r="EO115" i="22"/>
  <c r="FE115" i="22" s="1"/>
  <c r="EN115" i="22"/>
  <c r="EM115" i="22"/>
  <c r="EL115" i="22"/>
  <c r="EK115" i="22"/>
  <c r="EJ115" i="22"/>
  <c r="EI115" i="22"/>
  <c r="EH115" i="22"/>
  <c r="EG115" i="22"/>
  <c r="EF115" i="22"/>
  <c r="EE115" i="22"/>
  <c r="ED115" i="22"/>
  <c r="EC115" i="22"/>
  <c r="EB115" i="22"/>
  <c r="EA115" i="22"/>
  <c r="DZ115" i="22"/>
  <c r="DY115" i="22"/>
  <c r="DU115" i="22"/>
  <c r="DT115" i="22"/>
  <c r="DS115" i="22"/>
  <c r="FV115" i="22" s="1"/>
  <c r="DR115" i="22"/>
  <c r="DQ115" i="22"/>
  <c r="DP115" i="22"/>
  <c r="DO115" i="22"/>
  <c r="DN115" i="22"/>
  <c r="DM115" i="22"/>
  <c r="DL115" i="22"/>
  <c r="DK115" i="22"/>
  <c r="DJ115" i="22"/>
  <c r="DI115" i="22"/>
  <c r="DH115" i="22"/>
  <c r="DG115" i="22"/>
  <c r="DF115" i="22"/>
  <c r="DE115" i="22"/>
  <c r="DD115" i="22"/>
  <c r="DC115" i="22"/>
  <c r="DB115" i="22"/>
  <c r="DA115" i="22"/>
  <c r="CZ115" i="22"/>
  <c r="CY115" i="22"/>
  <c r="CX115" i="22"/>
  <c r="CW115" i="22"/>
  <c r="CV115" i="22"/>
  <c r="CU115" i="22"/>
  <c r="CT115" i="22"/>
  <c r="CS115" i="22"/>
  <c r="CR115" i="22"/>
  <c r="CQ115" i="22"/>
  <c r="CP115" i="22"/>
  <c r="CO115" i="22"/>
  <c r="CN115" i="22"/>
  <c r="CM115" i="22"/>
  <c r="CL115" i="22"/>
  <c r="CK115" i="22"/>
  <c r="CJ115" i="22"/>
  <c r="CI115" i="22"/>
  <c r="CG115" i="22"/>
  <c r="BQ115" i="22"/>
  <c r="BP115" i="22"/>
  <c r="BO115" i="22"/>
  <c r="BN115" i="22"/>
  <c r="BM115" i="22"/>
  <c r="BL115" i="22"/>
  <c r="BK115" i="22"/>
  <c r="BJ115" i="22"/>
  <c r="BI115" i="22"/>
  <c r="BH115" i="22"/>
  <c r="BG115" i="22"/>
  <c r="BF115" i="22"/>
  <c r="BE115" i="22"/>
  <c r="BD115" i="22"/>
  <c r="BC115" i="22"/>
  <c r="BB115" i="22"/>
  <c r="BA115" i="22"/>
  <c r="AZ115" i="22"/>
  <c r="AY115" i="22"/>
  <c r="AW115" i="22"/>
  <c r="AS115" i="22"/>
  <c r="AR115" i="22"/>
  <c r="AN115" i="22"/>
  <c r="AM115" i="22"/>
  <c r="AE115" i="22"/>
  <c r="W115" i="22"/>
  <c r="V115" i="22" s="1"/>
  <c r="U115" i="22"/>
  <c r="T115" i="22"/>
  <c r="S115" i="22"/>
  <c r="R115" i="22"/>
  <c r="P115" i="22"/>
  <c r="O115" i="22"/>
  <c r="N115" i="22"/>
  <c r="M115" i="22"/>
  <c r="K115" i="22"/>
  <c r="J115" i="22"/>
  <c r="I115" i="22"/>
  <c r="H115" i="22"/>
  <c r="G115" i="22"/>
  <c r="A115" i="22"/>
  <c r="FS114" i="22"/>
  <c r="FP114" i="22"/>
  <c r="FO114" i="22"/>
  <c r="FJ114" i="22"/>
  <c r="FI114" i="22"/>
  <c r="FH114" i="22"/>
  <c r="FG114" i="22"/>
  <c r="FC114" i="22"/>
  <c r="FF114" i="22" s="1"/>
  <c r="FA114" i="22"/>
  <c r="EZ114" i="22"/>
  <c r="EX114" i="22"/>
  <c r="EW114" i="22"/>
  <c r="EO114" i="22"/>
  <c r="FE114" i="22" s="1"/>
  <c r="EN114" i="22"/>
  <c r="EM114" i="22"/>
  <c r="EL114" i="22"/>
  <c r="EK114" i="22"/>
  <c r="EJ114" i="22"/>
  <c r="EI114" i="22"/>
  <c r="EH114" i="22"/>
  <c r="EG114" i="22"/>
  <c r="EF114" i="22"/>
  <c r="EE114" i="22"/>
  <c r="ED114" i="22"/>
  <c r="EC114" i="22"/>
  <c r="EB114" i="22"/>
  <c r="EA114" i="22"/>
  <c r="DZ114" i="22"/>
  <c r="DY114" i="22"/>
  <c r="DU114" i="22"/>
  <c r="DT114" i="22"/>
  <c r="DS114" i="22"/>
  <c r="FV114" i="22" s="1"/>
  <c r="DR114" i="22"/>
  <c r="DQ114" i="22"/>
  <c r="DP114" i="22"/>
  <c r="DO114" i="22"/>
  <c r="DN114" i="22"/>
  <c r="DM114" i="22"/>
  <c r="DL114" i="22"/>
  <c r="DK114" i="22"/>
  <c r="DJ114" i="22"/>
  <c r="DI114" i="22"/>
  <c r="DH114" i="22"/>
  <c r="DG114" i="22"/>
  <c r="DF114" i="22"/>
  <c r="DE114" i="22"/>
  <c r="DD114" i="22"/>
  <c r="DC114" i="22"/>
  <c r="DB114" i="22"/>
  <c r="DA114" i="22"/>
  <c r="CZ114" i="22"/>
  <c r="CY114" i="22"/>
  <c r="CX114" i="22"/>
  <c r="CW114" i="22"/>
  <c r="CV114" i="22"/>
  <c r="CU114" i="22"/>
  <c r="CT114" i="22"/>
  <c r="CS114" i="22"/>
  <c r="CR114" i="22"/>
  <c r="CQ114" i="22"/>
  <c r="CP114" i="22"/>
  <c r="CO114" i="22"/>
  <c r="CN114" i="22"/>
  <c r="CM114" i="22"/>
  <c r="CL114" i="22"/>
  <c r="CK114" i="22"/>
  <c r="CJ114" i="22"/>
  <c r="CI114" i="22"/>
  <c r="CG114" i="22"/>
  <c r="BQ114" i="22"/>
  <c r="BP114" i="22"/>
  <c r="BO114" i="22"/>
  <c r="BN114" i="22"/>
  <c r="BM114" i="22"/>
  <c r="BL114" i="22"/>
  <c r="BK114" i="22"/>
  <c r="BJ114" i="22"/>
  <c r="BI114" i="22"/>
  <c r="BH114" i="22"/>
  <c r="BG114" i="22"/>
  <c r="BF114" i="22"/>
  <c r="BE114" i="22"/>
  <c r="BD114" i="22"/>
  <c r="BC114" i="22"/>
  <c r="BB114" i="22"/>
  <c r="BA114" i="22"/>
  <c r="AZ114" i="22"/>
  <c r="AY114" i="22"/>
  <c r="AW114" i="22"/>
  <c r="AS114" i="22"/>
  <c r="AR114" i="22"/>
  <c r="AN114" i="22"/>
  <c r="AM114" i="22"/>
  <c r="AE114" i="22"/>
  <c r="W114" i="22"/>
  <c r="V114" i="22" s="1"/>
  <c r="U114" i="22"/>
  <c r="T114" i="22"/>
  <c r="S114" i="22"/>
  <c r="R114" i="22"/>
  <c r="P114" i="22"/>
  <c r="O114" i="22"/>
  <c r="N114" i="22"/>
  <c r="M114" i="22"/>
  <c r="K114" i="22"/>
  <c r="J114" i="22"/>
  <c r="I114" i="22"/>
  <c r="H114" i="22"/>
  <c r="G114" i="22"/>
  <c r="A114" i="22"/>
  <c r="BT114" i="22" s="1"/>
  <c r="FS113" i="22"/>
  <c r="FP113" i="22"/>
  <c r="FO113" i="22"/>
  <c r="FJ113" i="22"/>
  <c r="FI113" i="22"/>
  <c r="FH113" i="22"/>
  <c r="FC113" i="22"/>
  <c r="FF113" i="22" s="1"/>
  <c r="FA113" i="22"/>
  <c r="EZ113" i="22"/>
  <c r="EX113" i="22"/>
  <c r="FG113" i="22" s="1"/>
  <c r="EW113" i="22"/>
  <c r="EO113" i="22"/>
  <c r="FE113" i="22" s="1"/>
  <c r="EN113" i="22"/>
  <c r="EM113" i="22"/>
  <c r="EL113" i="22"/>
  <c r="EK113" i="22"/>
  <c r="EJ113" i="22"/>
  <c r="EI113" i="22"/>
  <c r="EH113" i="22"/>
  <c r="EG113" i="22"/>
  <c r="EF113" i="22"/>
  <c r="EE113" i="22"/>
  <c r="ED113" i="22"/>
  <c r="EC113" i="22"/>
  <c r="EB113" i="22"/>
  <c r="EA113" i="22"/>
  <c r="DZ113" i="22"/>
  <c r="DY113" i="22"/>
  <c r="DU113" i="22"/>
  <c r="DT113" i="22"/>
  <c r="DS113" i="22"/>
  <c r="FV113" i="22" s="1"/>
  <c r="DR113" i="22"/>
  <c r="FT113" i="22" s="1"/>
  <c r="DQ113" i="22"/>
  <c r="DP113" i="22"/>
  <c r="DO113" i="22"/>
  <c r="DN113" i="22"/>
  <c r="DM113" i="22"/>
  <c r="DL113" i="22"/>
  <c r="DK113" i="22"/>
  <c r="DJ113" i="22"/>
  <c r="DI113" i="22"/>
  <c r="DH113" i="22"/>
  <c r="DG113" i="22"/>
  <c r="DF113" i="22"/>
  <c r="DE113" i="22"/>
  <c r="DD113" i="22"/>
  <c r="DC113" i="22"/>
  <c r="DB113" i="22"/>
  <c r="DA113" i="22"/>
  <c r="CZ113" i="22"/>
  <c r="CY113" i="22"/>
  <c r="CX113" i="22"/>
  <c r="CW113" i="22"/>
  <c r="CV113" i="22"/>
  <c r="CU113" i="22"/>
  <c r="CT113" i="22"/>
  <c r="CS113" i="22"/>
  <c r="CR113" i="22"/>
  <c r="CQ113" i="22"/>
  <c r="CP113" i="22"/>
  <c r="CO113" i="22"/>
  <c r="CN113" i="22"/>
  <c r="CM113" i="22"/>
  <c r="CL113" i="22"/>
  <c r="CK113" i="22"/>
  <c r="CJ113" i="22"/>
  <c r="CI113" i="22"/>
  <c r="CG113" i="22"/>
  <c r="BQ113" i="22"/>
  <c r="BP113" i="22"/>
  <c r="BO113" i="22"/>
  <c r="BN113" i="22"/>
  <c r="BM113" i="22"/>
  <c r="BL113" i="22"/>
  <c r="BK113" i="22"/>
  <c r="BJ113" i="22"/>
  <c r="BI113" i="22"/>
  <c r="BH113" i="22"/>
  <c r="BG113" i="22"/>
  <c r="BF113" i="22"/>
  <c r="BE113" i="22"/>
  <c r="BD113" i="22"/>
  <c r="BC113" i="22"/>
  <c r="BB113" i="22"/>
  <c r="BA113" i="22"/>
  <c r="AZ113" i="22"/>
  <c r="AY113" i="22"/>
  <c r="AW113" i="22"/>
  <c r="AS113" i="22"/>
  <c r="AR113" i="22"/>
  <c r="AN113" i="22"/>
  <c r="AM113" i="22"/>
  <c r="AE113" i="22"/>
  <c r="W113" i="22"/>
  <c r="V113" i="22" s="1"/>
  <c r="U113" i="22"/>
  <c r="T113" i="22"/>
  <c r="S113" i="22"/>
  <c r="R113" i="22"/>
  <c r="P113" i="22"/>
  <c r="O113" i="22"/>
  <c r="N113" i="22"/>
  <c r="M113" i="22"/>
  <c r="K113" i="22"/>
  <c r="J113" i="22"/>
  <c r="I113" i="22"/>
  <c r="H113" i="22"/>
  <c r="G113" i="22"/>
  <c r="A113" i="22"/>
  <c r="EP113" i="22" s="1"/>
  <c r="FS112" i="22"/>
  <c r="FP112" i="22"/>
  <c r="FO112" i="22"/>
  <c r="FJ112" i="22"/>
  <c r="FI112" i="22"/>
  <c r="FH112" i="22"/>
  <c r="FC112" i="22"/>
  <c r="FF112" i="22" s="1"/>
  <c r="FA112" i="22"/>
  <c r="EZ112" i="22"/>
  <c r="EX112" i="22"/>
  <c r="FG112" i="22" s="1"/>
  <c r="EW112" i="22"/>
  <c r="EO112" i="22"/>
  <c r="FE112" i="22" s="1"/>
  <c r="EN112" i="22"/>
  <c r="EM112" i="22"/>
  <c r="EL112" i="22"/>
  <c r="EK112" i="22"/>
  <c r="EJ112" i="22"/>
  <c r="EI112" i="22"/>
  <c r="EH112" i="22"/>
  <c r="EG112" i="22"/>
  <c r="EF112" i="22"/>
  <c r="EE112" i="22"/>
  <c r="ED112" i="22"/>
  <c r="EC112" i="22"/>
  <c r="EB112" i="22"/>
  <c r="EA112" i="22"/>
  <c r="DZ112" i="22"/>
  <c r="DY112" i="22"/>
  <c r="DU112" i="22"/>
  <c r="DT112" i="22"/>
  <c r="DS112" i="22"/>
  <c r="FV112" i="22" s="1"/>
  <c r="DR112" i="22"/>
  <c r="FT112" i="22" s="1"/>
  <c r="DQ112" i="22"/>
  <c r="DP112" i="22"/>
  <c r="DO112" i="22"/>
  <c r="DN112" i="22"/>
  <c r="DM112" i="22"/>
  <c r="DL112" i="22"/>
  <c r="DK112" i="22"/>
  <c r="DJ112" i="22"/>
  <c r="DI112" i="22"/>
  <c r="DH112" i="22"/>
  <c r="DG112" i="22"/>
  <c r="DF112" i="22"/>
  <c r="DE112" i="22"/>
  <c r="DD112" i="22"/>
  <c r="DC112" i="22"/>
  <c r="DB112" i="22"/>
  <c r="DA112" i="22"/>
  <c r="CZ112" i="22"/>
  <c r="CY112" i="22"/>
  <c r="CX112" i="22"/>
  <c r="CW112" i="22"/>
  <c r="CV112" i="22"/>
  <c r="CU112" i="22"/>
  <c r="CT112" i="22"/>
  <c r="CS112" i="22"/>
  <c r="CR112" i="22"/>
  <c r="CQ112" i="22"/>
  <c r="CP112" i="22"/>
  <c r="CO112" i="22"/>
  <c r="CN112" i="22"/>
  <c r="CM112" i="22"/>
  <c r="CL112" i="22"/>
  <c r="CK112" i="22"/>
  <c r="CJ112" i="22"/>
  <c r="CI112" i="22"/>
  <c r="CG112" i="22"/>
  <c r="BQ112" i="22"/>
  <c r="BP112" i="22"/>
  <c r="BO112" i="22"/>
  <c r="BN112" i="22"/>
  <c r="BM112" i="22"/>
  <c r="BL112" i="22"/>
  <c r="BK112" i="22"/>
  <c r="BJ112" i="22"/>
  <c r="BI112" i="22"/>
  <c r="BH112" i="22"/>
  <c r="BG112" i="22"/>
  <c r="BF112" i="22"/>
  <c r="BE112" i="22"/>
  <c r="BD112" i="22"/>
  <c r="BC112" i="22"/>
  <c r="BB112" i="22"/>
  <c r="BA112" i="22"/>
  <c r="AZ112" i="22"/>
  <c r="AY112" i="22"/>
  <c r="AW112" i="22"/>
  <c r="AS112" i="22"/>
  <c r="AR112" i="22"/>
  <c r="AN112" i="22"/>
  <c r="AM112" i="22"/>
  <c r="AE112" i="22"/>
  <c r="W112" i="22"/>
  <c r="U112" i="22"/>
  <c r="T112" i="22"/>
  <c r="S112" i="22"/>
  <c r="R112" i="22"/>
  <c r="P112" i="22"/>
  <c r="O112" i="22"/>
  <c r="N112" i="22"/>
  <c r="M112" i="22"/>
  <c r="K112" i="22"/>
  <c r="J112" i="22"/>
  <c r="I112" i="22"/>
  <c r="H112" i="22"/>
  <c r="G112" i="22"/>
  <c r="A112" i="22"/>
  <c r="FS111" i="22"/>
  <c r="FP111" i="22"/>
  <c r="FO111" i="22"/>
  <c r="FJ111" i="22"/>
  <c r="FI111" i="22"/>
  <c r="FH111" i="22"/>
  <c r="FC111" i="22"/>
  <c r="FF111" i="22" s="1"/>
  <c r="FA111" i="22"/>
  <c r="EZ111" i="22"/>
  <c r="EX111" i="22"/>
  <c r="FG111" i="22" s="1"/>
  <c r="EW111" i="22"/>
  <c r="EO111" i="22"/>
  <c r="FE111" i="22" s="1"/>
  <c r="EN111" i="22"/>
  <c r="EM111" i="22"/>
  <c r="EL111" i="22"/>
  <c r="EK111" i="22"/>
  <c r="EJ111" i="22"/>
  <c r="EI111" i="22"/>
  <c r="EH111" i="22"/>
  <c r="EG111" i="22"/>
  <c r="EF111" i="22"/>
  <c r="EE111" i="22"/>
  <c r="ED111" i="22"/>
  <c r="EC111" i="22"/>
  <c r="EB111" i="22"/>
  <c r="EA111" i="22"/>
  <c r="DZ111" i="22"/>
  <c r="DY111" i="22"/>
  <c r="DU111" i="22"/>
  <c r="DT111" i="22"/>
  <c r="DS111" i="22"/>
  <c r="FV111" i="22" s="1"/>
  <c r="DR111" i="22"/>
  <c r="FU111" i="22" s="1"/>
  <c r="DQ111" i="22"/>
  <c r="DP111" i="22"/>
  <c r="DO111" i="22"/>
  <c r="DN111" i="22"/>
  <c r="DM111" i="22"/>
  <c r="DL111" i="22"/>
  <c r="DK111" i="22"/>
  <c r="DJ111" i="22"/>
  <c r="DI111" i="22"/>
  <c r="DH111" i="22"/>
  <c r="DG111" i="22"/>
  <c r="DF111" i="22"/>
  <c r="DE111" i="22"/>
  <c r="DD111" i="22"/>
  <c r="DC111" i="22"/>
  <c r="DB111" i="22"/>
  <c r="DA111" i="22"/>
  <c r="CZ111" i="22"/>
  <c r="CY111" i="22"/>
  <c r="CX111" i="22"/>
  <c r="CW111" i="22"/>
  <c r="CV111" i="22"/>
  <c r="CU111" i="22"/>
  <c r="CT111" i="22"/>
  <c r="CS111" i="22"/>
  <c r="CR111" i="22"/>
  <c r="CQ111" i="22"/>
  <c r="CP111" i="22"/>
  <c r="CO111" i="22"/>
  <c r="CN111" i="22"/>
  <c r="CM111" i="22"/>
  <c r="CL111" i="22"/>
  <c r="CK111" i="22"/>
  <c r="CJ111" i="22"/>
  <c r="CI111" i="22"/>
  <c r="CG111" i="22"/>
  <c r="BQ111" i="22"/>
  <c r="BP111" i="22"/>
  <c r="BO111" i="22"/>
  <c r="BN111" i="22"/>
  <c r="BM111" i="22"/>
  <c r="BL111" i="22"/>
  <c r="BK111" i="22"/>
  <c r="BJ111" i="22"/>
  <c r="BI111" i="22"/>
  <c r="BH111" i="22"/>
  <c r="BG111" i="22"/>
  <c r="BF111" i="22"/>
  <c r="BE111" i="22"/>
  <c r="BD111" i="22"/>
  <c r="BC111" i="22"/>
  <c r="BB111" i="22"/>
  <c r="BA111" i="22"/>
  <c r="AZ111" i="22"/>
  <c r="AY111" i="22"/>
  <c r="AW111" i="22"/>
  <c r="AS111" i="22"/>
  <c r="AR111" i="22"/>
  <c r="AN111" i="22"/>
  <c r="AM111" i="22"/>
  <c r="AE111" i="22"/>
  <c r="W111" i="22"/>
  <c r="U111" i="22"/>
  <c r="T111" i="22"/>
  <c r="S111" i="22"/>
  <c r="R111" i="22"/>
  <c r="P111" i="22"/>
  <c r="O111" i="22"/>
  <c r="N111" i="22"/>
  <c r="M111" i="22"/>
  <c r="K111" i="22"/>
  <c r="J111" i="22"/>
  <c r="I111" i="22"/>
  <c r="H111" i="22"/>
  <c r="G111" i="22"/>
  <c r="A111" i="22"/>
  <c r="CC111" i="22" s="1"/>
  <c r="FS110" i="22"/>
  <c r="FP110" i="22"/>
  <c r="FO110" i="22"/>
  <c r="FJ110" i="22"/>
  <c r="FI110" i="22"/>
  <c r="FH110" i="22"/>
  <c r="FC110" i="22"/>
  <c r="FF110" i="22" s="1"/>
  <c r="FA110" i="22"/>
  <c r="EZ110" i="22"/>
  <c r="EX110" i="22"/>
  <c r="FG110" i="22" s="1"/>
  <c r="EW110" i="22"/>
  <c r="EO110" i="22"/>
  <c r="FE110" i="22" s="1"/>
  <c r="EN110" i="22"/>
  <c r="EM110" i="22"/>
  <c r="EL110" i="22"/>
  <c r="EK110" i="22"/>
  <c r="EJ110" i="22"/>
  <c r="EI110" i="22"/>
  <c r="EH110" i="22"/>
  <c r="EG110" i="22"/>
  <c r="EF110" i="22"/>
  <c r="EE110" i="22"/>
  <c r="ED110" i="22"/>
  <c r="EC110" i="22"/>
  <c r="EB110" i="22"/>
  <c r="EA110" i="22"/>
  <c r="DZ110" i="22"/>
  <c r="DY110" i="22"/>
  <c r="DU110" i="22"/>
  <c r="DT110" i="22"/>
  <c r="DS110" i="22"/>
  <c r="FV110" i="22" s="1"/>
  <c r="DR110" i="22"/>
  <c r="FU110" i="22" s="1"/>
  <c r="DQ110" i="22"/>
  <c r="DP110" i="22"/>
  <c r="DO110" i="22"/>
  <c r="DN110" i="22"/>
  <c r="DM110" i="22"/>
  <c r="DL110" i="22"/>
  <c r="DK110" i="22"/>
  <c r="DJ110" i="22"/>
  <c r="DI110" i="22"/>
  <c r="DH110" i="22"/>
  <c r="DG110" i="22"/>
  <c r="DF110" i="22"/>
  <c r="DE110" i="22"/>
  <c r="DD110" i="22"/>
  <c r="DC110" i="22"/>
  <c r="DB110" i="22"/>
  <c r="DA110" i="22"/>
  <c r="CZ110" i="22"/>
  <c r="CY110" i="22"/>
  <c r="CX110" i="22"/>
  <c r="CW110" i="22"/>
  <c r="CV110" i="22"/>
  <c r="CU110" i="22"/>
  <c r="CT110" i="22"/>
  <c r="CS110" i="22"/>
  <c r="CR110" i="22"/>
  <c r="CQ110" i="22"/>
  <c r="CP110" i="22"/>
  <c r="CO110" i="22"/>
  <c r="CN110" i="22"/>
  <c r="CM110" i="22"/>
  <c r="CL110" i="22"/>
  <c r="CK110" i="22"/>
  <c r="CJ110" i="22"/>
  <c r="CI110" i="22"/>
  <c r="CG110" i="22"/>
  <c r="BQ110" i="22"/>
  <c r="BP110" i="22"/>
  <c r="BO110" i="22"/>
  <c r="BN110" i="22"/>
  <c r="BM110" i="22"/>
  <c r="BL110" i="22"/>
  <c r="BK110" i="22"/>
  <c r="BJ110" i="22"/>
  <c r="BI110" i="22"/>
  <c r="BH110" i="22"/>
  <c r="BG110" i="22"/>
  <c r="BF110" i="22"/>
  <c r="BE110" i="22"/>
  <c r="BD110" i="22"/>
  <c r="BC110" i="22"/>
  <c r="BB110" i="22"/>
  <c r="BA110" i="22"/>
  <c r="AZ110" i="22"/>
  <c r="AY110" i="22"/>
  <c r="AW110" i="22"/>
  <c r="AS110" i="22"/>
  <c r="AR110" i="22"/>
  <c r="AN110" i="22"/>
  <c r="AM110" i="22"/>
  <c r="AE110" i="22"/>
  <c r="W110" i="22"/>
  <c r="U110" i="22"/>
  <c r="T110" i="22"/>
  <c r="S110" i="22"/>
  <c r="R110" i="22"/>
  <c r="P110" i="22"/>
  <c r="O110" i="22"/>
  <c r="N110" i="22"/>
  <c r="M110" i="22"/>
  <c r="K110" i="22"/>
  <c r="J110" i="22"/>
  <c r="I110" i="22"/>
  <c r="H110" i="22"/>
  <c r="G110" i="22"/>
  <c r="A110" i="22"/>
  <c r="CC110" i="22" s="1"/>
  <c r="FS109" i="22"/>
  <c r="FP109" i="22"/>
  <c r="FO109" i="22"/>
  <c r="FJ109" i="22"/>
  <c r="FI109" i="22"/>
  <c r="FH109" i="22"/>
  <c r="FC109" i="22"/>
  <c r="FF109" i="22" s="1"/>
  <c r="FA109" i="22"/>
  <c r="EZ109" i="22"/>
  <c r="EX109" i="22"/>
  <c r="FG109" i="22" s="1"/>
  <c r="EW109" i="22"/>
  <c r="EO109" i="22"/>
  <c r="FE109" i="22" s="1"/>
  <c r="EN109" i="22"/>
  <c r="EM109" i="22"/>
  <c r="EL109" i="22"/>
  <c r="EK109" i="22"/>
  <c r="EJ109" i="22"/>
  <c r="EI109" i="22"/>
  <c r="EH109" i="22"/>
  <c r="EG109" i="22"/>
  <c r="EF109" i="22"/>
  <c r="EE109" i="22"/>
  <c r="ED109" i="22"/>
  <c r="EC109" i="22"/>
  <c r="EB109" i="22"/>
  <c r="EA109" i="22"/>
  <c r="DZ109" i="22"/>
  <c r="DY109" i="22"/>
  <c r="DU109" i="22"/>
  <c r="DT109" i="22"/>
  <c r="DS109" i="22"/>
  <c r="FV109" i="22" s="1"/>
  <c r="DR109" i="22"/>
  <c r="FU109" i="22" s="1"/>
  <c r="DQ109" i="22"/>
  <c r="DP109" i="22"/>
  <c r="DO109" i="22"/>
  <c r="DN109" i="22"/>
  <c r="DM109" i="22"/>
  <c r="DL109" i="22"/>
  <c r="DK109" i="22"/>
  <c r="DJ109" i="22"/>
  <c r="DI109" i="22"/>
  <c r="DH109" i="22"/>
  <c r="DG109" i="22"/>
  <c r="DF109" i="22"/>
  <c r="DE109" i="22"/>
  <c r="DD109" i="22"/>
  <c r="DC109" i="22"/>
  <c r="DB109" i="22"/>
  <c r="DA109" i="22"/>
  <c r="CZ109" i="22"/>
  <c r="CY109" i="22"/>
  <c r="CX109" i="22"/>
  <c r="CW109" i="22"/>
  <c r="CV109" i="22"/>
  <c r="CU109" i="22"/>
  <c r="CT109" i="22"/>
  <c r="CS109" i="22"/>
  <c r="CR109" i="22"/>
  <c r="CQ109" i="22"/>
  <c r="CP109" i="22"/>
  <c r="CO109" i="22"/>
  <c r="CN109" i="22"/>
  <c r="CM109" i="22"/>
  <c r="CL109" i="22"/>
  <c r="CK109" i="22"/>
  <c r="CJ109" i="22"/>
  <c r="CI109" i="22"/>
  <c r="CG109" i="22"/>
  <c r="BQ109" i="22"/>
  <c r="BP109" i="22"/>
  <c r="BO109" i="22"/>
  <c r="BN109" i="22"/>
  <c r="BM109" i="22"/>
  <c r="BL109" i="22"/>
  <c r="BK109" i="22"/>
  <c r="BJ109" i="22"/>
  <c r="BI109" i="22"/>
  <c r="BH109" i="22"/>
  <c r="BG109" i="22"/>
  <c r="BF109" i="22"/>
  <c r="BE109" i="22"/>
  <c r="BD109" i="22"/>
  <c r="BC109" i="22"/>
  <c r="BB109" i="22"/>
  <c r="BA109" i="22"/>
  <c r="AZ109" i="22"/>
  <c r="AY109" i="22"/>
  <c r="AW109" i="22"/>
  <c r="AS109" i="22"/>
  <c r="AR109" i="22"/>
  <c r="AN109" i="22"/>
  <c r="AM109" i="22"/>
  <c r="AE109" i="22"/>
  <c r="W109" i="22"/>
  <c r="U109" i="22"/>
  <c r="T109" i="22"/>
  <c r="S109" i="22"/>
  <c r="R109" i="22"/>
  <c r="P109" i="22"/>
  <c r="O109" i="22"/>
  <c r="N109" i="22"/>
  <c r="M109" i="22"/>
  <c r="K109" i="22"/>
  <c r="J109" i="22"/>
  <c r="I109" i="22"/>
  <c r="H109" i="22"/>
  <c r="G109" i="22"/>
  <c r="A109" i="22"/>
  <c r="CC109" i="22" s="1"/>
  <c r="FS108" i="22"/>
  <c r="FP108" i="22"/>
  <c r="FO108" i="22"/>
  <c r="FJ108" i="22"/>
  <c r="FI108" i="22"/>
  <c r="FH108" i="22"/>
  <c r="FC108" i="22"/>
  <c r="FF108" i="22" s="1"/>
  <c r="FA108" i="22"/>
  <c r="EZ108" i="22"/>
  <c r="EX108" i="22"/>
  <c r="FG108" i="22" s="1"/>
  <c r="EW108" i="22"/>
  <c r="EO108" i="22"/>
  <c r="FE108" i="22" s="1"/>
  <c r="EN108" i="22"/>
  <c r="EM108" i="22"/>
  <c r="EL108" i="22"/>
  <c r="EK108" i="22"/>
  <c r="EJ108" i="22"/>
  <c r="EI108" i="22"/>
  <c r="EH108" i="22"/>
  <c r="EG108" i="22"/>
  <c r="EF108" i="22"/>
  <c r="EE108" i="22"/>
  <c r="ED108" i="22"/>
  <c r="EC108" i="22"/>
  <c r="EB108" i="22"/>
  <c r="EA108" i="22"/>
  <c r="DZ108" i="22"/>
  <c r="DY108" i="22"/>
  <c r="DU108" i="22"/>
  <c r="DT108" i="22"/>
  <c r="DS108" i="22"/>
  <c r="FV108" i="22" s="1"/>
  <c r="DR108" i="22"/>
  <c r="FU108" i="22" s="1"/>
  <c r="DQ108" i="22"/>
  <c r="DP108" i="22"/>
  <c r="DO108" i="22"/>
  <c r="DN108" i="22"/>
  <c r="DM108" i="22"/>
  <c r="DL108" i="22"/>
  <c r="DK108" i="22"/>
  <c r="DJ108" i="22"/>
  <c r="DI108" i="22"/>
  <c r="DH108" i="22"/>
  <c r="DG108" i="22"/>
  <c r="DF108" i="22"/>
  <c r="DE108" i="22"/>
  <c r="DD108" i="22"/>
  <c r="DC108" i="22"/>
  <c r="DB108" i="22"/>
  <c r="DA108" i="22"/>
  <c r="CZ108" i="22"/>
  <c r="CY108" i="22"/>
  <c r="CX108" i="22"/>
  <c r="CW108" i="22"/>
  <c r="CV108" i="22"/>
  <c r="CU108" i="22"/>
  <c r="CT108" i="22"/>
  <c r="CS108" i="22"/>
  <c r="CR108" i="22"/>
  <c r="CQ108" i="22"/>
  <c r="CP108" i="22"/>
  <c r="CO108" i="22"/>
  <c r="CN108" i="22"/>
  <c r="CM108" i="22"/>
  <c r="CL108" i="22"/>
  <c r="CK108" i="22"/>
  <c r="CJ108" i="22"/>
  <c r="CI108" i="22"/>
  <c r="CG108" i="22"/>
  <c r="BQ108" i="22"/>
  <c r="BP108" i="22"/>
  <c r="BO108" i="22"/>
  <c r="BN108" i="22"/>
  <c r="BM108" i="22"/>
  <c r="BL108" i="22"/>
  <c r="BK108" i="22"/>
  <c r="BJ108" i="22"/>
  <c r="BI108" i="22"/>
  <c r="BH108" i="22"/>
  <c r="BG108" i="22"/>
  <c r="BF108" i="22"/>
  <c r="BE108" i="22"/>
  <c r="BD108" i="22"/>
  <c r="BC108" i="22"/>
  <c r="BB108" i="22"/>
  <c r="BA108" i="22"/>
  <c r="AZ108" i="22"/>
  <c r="AY108" i="22"/>
  <c r="AW108" i="22"/>
  <c r="AS108" i="22"/>
  <c r="AR108" i="22"/>
  <c r="AN108" i="22"/>
  <c r="AM108" i="22"/>
  <c r="AE108" i="22"/>
  <c r="W108" i="22"/>
  <c r="U108" i="22"/>
  <c r="T108" i="22"/>
  <c r="S108" i="22"/>
  <c r="R108" i="22"/>
  <c r="P108" i="22"/>
  <c r="O108" i="22"/>
  <c r="N108" i="22"/>
  <c r="M108" i="22"/>
  <c r="K108" i="22"/>
  <c r="J108" i="22"/>
  <c r="I108" i="22"/>
  <c r="H108" i="22"/>
  <c r="G108" i="22"/>
  <c r="A108" i="22"/>
  <c r="CC108" i="22" s="1"/>
  <c r="FS107" i="22"/>
  <c r="FP107" i="22"/>
  <c r="FO107" i="22"/>
  <c r="FJ107" i="22"/>
  <c r="FI107" i="22"/>
  <c r="FH107" i="22"/>
  <c r="FC107" i="22"/>
  <c r="FF107" i="22" s="1"/>
  <c r="FA107" i="22"/>
  <c r="EZ107" i="22"/>
  <c r="EX107" i="22"/>
  <c r="FG107" i="22" s="1"/>
  <c r="EW107" i="22"/>
  <c r="EO107" i="22"/>
  <c r="FE107" i="22" s="1"/>
  <c r="EN107" i="22"/>
  <c r="EM107" i="22"/>
  <c r="EL107" i="22"/>
  <c r="EK107" i="22"/>
  <c r="EJ107" i="22"/>
  <c r="EI107" i="22"/>
  <c r="EH107" i="22"/>
  <c r="EG107" i="22"/>
  <c r="EF107" i="22"/>
  <c r="EE107" i="22"/>
  <c r="ED107" i="22"/>
  <c r="EC107" i="22"/>
  <c r="EB107" i="22"/>
  <c r="EA107" i="22"/>
  <c r="DZ107" i="22"/>
  <c r="DY107" i="22"/>
  <c r="DU107" i="22"/>
  <c r="DT107" i="22"/>
  <c r="DS107" i="22"/>
  <c r="FV107" i="22" s="1"/>
  <c r="DR107" i="22"/>
  <c r="FU107" i="22" s="1"/>
  <c r="DQ107" i="22"/>
  <c r="DP107" i="22"/>
  <c r="DO107" i="22"/>
  <c r="DN107" i="22"/>
  <c r="DM107" i="22"/>
  <c r="DL107" i="22"/>
  <c r="DK107" i="22"/>
  <c r="DJ107" i="22"/>
  <c r="DI107" i="22"/>
  <c r="DH107" i="22"/>
  <c r="DG107" i="22"/>
  <c r="DF107" i="22"/>
  <c r="DE107" i="22"/>
  <c r="DD107" i="22"/>
  <c r="DC107" i="22"/>
  <c r="DB107" i="22"/>
  <c r="DA107" i="22"/>
  <c r="CZ107" i="22"/>
  <c r="CY107" i="22"/>
  <c r="CX107" i="22"/>
  <c r="CW107" i="22"/>
  <c r="CV107" i="22"/>
  <c r="CU107" i="22"/>
  <c r="CT107" i="22"/>
  <c r="CS107" i="22"/>
  <c r="CR107" i="22"/>
  <c r="CQ107" i="22"/>
  <c r="CP107" i="22"/>
  <c r="CO107" i="22"/>
  <c r="CN107" i="22"/>
  <c r="CM107" i="22"/>
  <c r="CL107" i="22"/>
  <c r="CK107" i="22"/>
  <c r="CJ107" i="22"/>
  <c r="CI107" i="22"/>
  <c r="CG107" i="22"/>
  <c r="BQ107" i="22"/>
  <c r="BP107" i="22"/>
  <c r="BO107" i="22"/>
  <c r="BN107" i="22"/>
  <c r="BM107" i="22"/>
  <c r="BL107" i="22"/>
  <c r="BK107" i="22"/>
  <c r="BJ107" i="22"/>
  <c r="BI107" i="22"/>
  <c r="BH107" i="22"/>
  <c r="BG107" i="22"/>
  <c r="BF107" i="22"/>
  <c r="BE107" i="22"/>
  <c r="BD107" i="22"/>
  <c r="BC107" i="22"/>
  <c r="BB107" i="22"/>
  <c r="BA107" i="22"/>
  <c r="AZ107" i="22"/>
  <c r="AY107" i="22"/>
  <c r="AW107" i="22"/>
  <c r="AS107" i="22"/>
  <c r="AR107" i="22"/>
  <c r="AN107" i="22"/>
  <c r="AM107" i="22"/>
  <c r="AE107" i="22"/>
  <c r="W107" i="22"/>
  <c r="U107" i="22"/>
  <c r="T107" i="22"/>
  <c r="S107" i="22"/>
  <c r="R107" i="22"/>
  <c r="P107" i="22"/>
  <c r="O107" i="22"/>
  <c r="N107" i="22"/>
  <c r="M107" i="22"/>
  <c r="K107" i="22"/>
  <c r="J107" i="22"/>
  <c r="I107" i="22"/>
  <c r="H107" i="22"/>
  <c r="G107" i="22"/>
  <c r="A107" i="22"/>
  <c r="FS106" i="22"/>
  <c r="FP106" i="22"/>
  <c r="FO106" i="22"/>
  <c r="FJ106" i="22"/>
  <c r="FI106" i="22"/>
  <c r="FH106" i="22"/>
  <c r="FC106" i="22"/>
  <c r="FF106" i="22" s="1"/>
  <c r="FA106" i="22"/>
  <c r="EZ106" i="22"/>
  <c r="EX106" i="22"/>
  <c r="FG106" i="22" s="1"/>
  <c r="EW106" i="22"/>
  <c r="EO106" i="22"/>
  <c r="FE106" i="22" s="1"/>
  <c r="EN106" i="22"/>
  <c r="EM106" i="22"/>
  <c r="EL106" i="22"/>
  <c r="EK106" i="22"/>
  <c r="EJ106" i="22"/>
  <c r="EI106" i="22"/>
  <c r="EH106" i="22"/>
  <c r="EG106" i="22"/>
  <c r="EF106" i="22"/>
  <c r="EE106" i="22"/>
  <c r="ED106" i="22"/>
  <c r="EC106" i="22"/>
  <c r="EB106" i="22"/>
  <c r="EA106" i="22"/>
  <c r="DZ106" i="22"/>
  <c r="DY106" i="22"/>
  <c r="DU106" i="22"/>
  <c r="DT106" i="22"/>
  <c r="DS106" i="22"/>
  <c r="FV106" i="22" s="1"/>
  <c r="DR106" i="22"/>
  <c r="FU106" i="22" s="1"/>
  <c r="DQ106" i="22"/>
  <c r="DP106" i="22"/>
  <c r="DO106" i="22"/>
  <c r="DN106" i="22"/>
  <c r="DM106" i="22"/>
  <c r="DL106" i="22"/>
  <c r="DK106" i="22"/>
  <c r="DJ106" i="22"/>
  <c r="DI106" i="22"/>
  <c r="DH106" i="22"/>
  <c r="DG106" i="22"/>
  <c r="DF106" i="22"/>
  <c r="DE106" i="22"/>
  <c r="DD106" i="22"/>
  <c r="DC106" i="22"/>
  <c r="DB106" i="22"/>
  <c r="DA106" i="22"/>
  <c r="CZ106" i="22"/>
  <c r="CY106" i="22"/>
  <c r="CX106" i="22"/>
  <c r="CW106" i="22"/>
  <c r="CV106" i="22"/>
  <c r="CU106" i="22"/>
  <c r="CT106" i="22"/>
  <c r="CS106" i="22"/>
  <c r="CR106" i="22"/>
  <c r="CQ106" i="22"/>
  <c r="CP106" i="22"/>
  <c r="CO106" i="22"/>
  <c r="CN106" i="22"/>
  <c r="CM106" i="22"/>
  <c r="CL106" i="22"/>
  <c r="CK106" i="22"/>
  <c r="CJ106" i="22"/>
  <c r="CI106" i="22"/>
  <c r="CG106" i="22"/>
  <c r="BQ106" i="22"/>
  <c r="BP106" i="22"/>
  <c r="BO106" i="22"/>
  <c r="BN106" i="22"/>
  <c r="BM106" i="22"/>
  <c r="BL106" i="22"/>
  <c r="BK106" i="22"/>
  <c r="BJ106" i="22"/>
  <c r="BI106" i="22"/>
  <c r="BH106" i="22"/>
  <c r="BG106" i="22"/>
  <c r="BF106" i="22"/>
  <c r="BE106" i="22"/>
  <c r="BD106" i="22"/>
  <c r="BC106" i="22"/>
  <c r="BB106" i="22"/>
  <c r="BA106" i="22"/>
  <c r="AZ106" i="22"/>
  <c r="AY106" i="22"/>
  <c r="AW106" i="22"/>
  <c r="AS106" i="22"/>
  <c r="AR106" i="22"/>
  <c r="AN106" i="22"/>
  <c r="AM106" i="22"/>
  <c r="AE106" i="22"/>
  <c r="W106" i="22"/>
  <c r="U106" i="22"/>
  <c r="T106" i="22"/>
  <c r="S106" i="22"/>
  <c r="R106" i="22"/>
  <c r="P106" i="22"/>
  <c r="O106" i="22"/>
  <c r="N106" i="22"/>
  <c r="M106" i="22"/>
  <c r="K106" i="22"/>
  <c r="J106" i="22"/>
  <c r="I106" i="22"/>
  <c r="H106" i="22"/>
  <c r="G106" i="22"/>
  <c r="A106" i="22"/>
  <c r="CC106" i="22" s="1"/>
  <c r="FS105" i="22"/>
  <c r="FP105" i="22"/>
  <c r="FO105" i="22"/>
  <c r="FJ105" i="22"/>
  <c r="FI105" i="22"/>
  <c r="FH105" i="22"/>
  <c r="FC105" i="22"/>
  <c r="FF105" i="22" s="1"/>
  <c r="FA105" i="22"/>
  <c r="EZ105" i="22"/>
  <c r="EX105" i="22"/>
  <c r="FG105" i="22" s="1"/>
  <c r="EW105" i="22"/>
  <c r="EO105" i="22"/>
  <c r="FE105" i="22" s="1"/>
  <c r="EN105" i="22"/>
  <c r="EM105" i="22"/>
  <c r="EL105" i="22"/>
  <c r="EK105" i="22"/>
  <c r="EJ105" i="22"/>
  <c r="EI105" i="22"/>
  <c r="EH105" i="22"/>
  <c r="EG105" i="22"/>
  <c r="EF105" i="22"/>
  <c r="EE105" i="22"/>
  <c r="ED105" i="22"/>
  <c r="EC105" i="22"/>
  <c r="EB105" i="22"/>
  <c r="EA105" i="22"/>
  <c r="DZ105" i="22"/>
  <c r="DY105" i="22"/>
  <c r="DU105" i="22"/>
  <c r="DT105" i="22"/>
  <c r="DS105" i="22"/>
  <c r="FV105" i="22" s="1"/>
  <c r="DR105" i="22"/>
  <c r="FU105" i="22" s="1"/>
  <c r="DQ105" i="22"/>
  <c r="DP105" i="22"/>
  <c r="DO105" i="22"/>
  <c r="DN105" i="22"/>
  <c r="DM105" i="22"/>
  <c r="DL105" i="22"/>
  <c r="DK105" i="22"/>
  <c r="DJ105" i="22"/>
  <c r="DI105" i="22"/>
  <c r="DH105" i="22"/>
  <c r="DG105" i="22"/>
  <c r="DF105" i="22"/>
  <c r="DE105" i="22"/>
  <c r="DD105" i="22"/>
  <c r="DC105" i="22"/>
  <c r="DB105" i="22"/>
  <c r="DA105" i="22"/>
  <c r="CZ105" i="22"/>
  <c r="CY105" i="22"/>
  <c r="CX105" i="22"/>
  <c r="CW105" i="22"/>
  <c r="CV105" i="22"/>
  <c r="CU105" i="22"/>
  <c r="CT105" i="22"/>
  <c r="CS105" i="22"/>
  <c r="CR105" i="22"/>
  <c r="CQ105" i="22"/>
  <c r="CP105" i="22"/>
  <c r="CO105" i="22"/>
  <c r="CN105" i="22"/>
  <c r="CM105" i="22"/>
  <c r="CL105" i="22"/>
  <c r="CK105" i="22"/>
  <c r="CJ105" i="22"/>
  <c r="CI105" i="22"/>
  <c r="CG105" i="22"/>
  <c r="BQ105" i="22"/>
  <c r="BP105" i="22"/>
  <c r="BO105" i="22"/>
  <c r="BN105" i="22"/>
  <c r="BM105" i="22"/>
  <c r="BL105" i="22"/>
  <c r="BK105" i="22"/>
  <c r="BJ105" i="22"/>
  <c r="BI105" i="22"/>
  <c r="BH105" i="22"/>
  <c r="BG105" i="22"/>
  <c r="BF105" i="22"/>
  <c r="BE105" i="22"/>
  <c r="BD105" i="22"/>
  <c r="BC105" i="22"/>
  <c r="BB105" i="22"/>
  <c r="BA105" i="22"/>
  <c r="AZ105" i="22"/>
  <c r="AY105" i="22"/>
  <c r="AW105" i="22"/>
  <c r="AS105" i="22"/>
  <c r="AR105" i="22"/>
  <c r="AN105" i="22"/>
  <c r="AM105" i="22"/>
  <c r="AE105" i="22"/>
  <c r="W105" i="22"/>
  <c r="U105" i="22"/>
  <c r="T105" i="22"/>
  <c r="S105" i="22"/>
  <c r="R105" i="22"/>
  <c r="P105" i="22"/>
  <c r="O105" i="22"/>
  <c r="N105" i="22"/>
  <c r="M105" i="22"/>
  <c r="K105" i="22"/>
  <c r="J105" i="22"/>
  <c r="I105" i="22"/>
  <c r="H105" i="22"/>
  <c r="G105" i="22"/>
  <c r="A105" i="22"/>
  <c r="CC105" i="22" s="1"/>
  <c r="FS104" i="22"/>
  <c r="FP104" i="22"/>
  <c r="FO104" i="22"/>
  <c r="FJ104" i="22"/>
  <c r="FI104" i="22"/>
  <c r="FH104" i="22"/>
  <c r="FC104" i="22"/>
  <c r="FF104" i="22" s="1"/>
  <c r="FA104" i="22"/>
  <c r="EZ104" i="22"/>
  <c r="EX104" i="22"/>
  <c r="FG104" i="22" s="1"/>
  <c r="EW104" i="22"/>
  <c r="EO104" i="22"/>
  <c r="FE104" i="22" s="1"/>
  <c r="EN104" i="22"/>
  <c r="EM104" i="22"/>
  <c r="EL104" i="22"/>
  <c r="EK104" i="22"/>
  <c r="EJ104" i="22"/>
  <c r="EI104" i="22"/>
  <c r="EH104" i="22"/>
  <c r="EG104" i="22"/>
  <c r="EF104" i="22"/>
  <c r="EE104" i="22"/>
  <c r="ED104" i="22"/>
  <c r="EC104" i="22"/>
  <c r="EB104" i="22"/>
  <c r="EA104" i="22"/>
  <c r="DZ104" i="22"/>
  <c r="DY104" i="22"/>
  <c r="DU104" i="22"/>
  <c r="DT104" i="22"/>
  <c r="DS104" i="22"/>
  <c r="FV104" i="22" s="1"/>
  <c r="DR104" i="22"/>
  <c r="DQ104" i="22"/>
  <c r="DP104" i="22"/>
  <c r="DO104" i="22"/>
  <c r="DN104" i="22"/>
  <c r="DM104" i="22"/>
  <c r="DL104" i="22"/>
  <c r="DK104" i="22"/>
  <c r="DJ104" i="22"/>
  <c r="DI104" i="22"/>
  <c r="DH104" i="22"/>
  <c r="DG104" i="22"/>
  <c r="DF104" i="22"/>
  <c r="DE104" i="22"/>
  <c r="DD104" i="22"/>
  <c r="DC104" i="22"/>
  <c r="DB104" i="22"/>
  <c r="DA104" i="22"/>
  <c r="CZ104" i="22"/>
  <c r="CY104" i="22"/>
  <c r="CX104" i="22"/>
  <c r="CW104" i="22"/>
  <c r="CV104" i="22"/>
  <c r="CU104" i="22"/>
  <c r="CT104" i="22"/>
  <c r="CS104" i="22"/>
  <c r="CR104" i="22"/>
  <c r="CQ104" i="22"/>
  <c r="CP104" i="22"/>
  <c r="CO104" i="22"/>
  <c r="CN104" i="22"/>
  <c r="CM104" i="22"/>
  <c r="CL104" i="22"/>
  <c r="CK104" i="22"/>
  <c r="CJ104" i="22"/>
  <c r="CI104" i="22"/>
  <c r="CG104" i="22"/>
  <c r="BQ104" i="22"/>
  <c r="BP104" i="22"/>
  <c r="BO104" i="22"/>
  <c r="BN104" i="22"/>
  <c r="BM104" i="22"/>
  <c r="BL104" i="22"/>
  <c r="BK104" i="22"/>
  <c r="BJ104" i="22"/>
  <c r="BI104" i="22"/>
  <c r="BH104" i="22"/>
  <c r="BG104" i="22"/>
  <c r="BF104" i="22"/>
  <c r="BE104" i="22"/>
  <c r="BD104" i="22"/>
  <c r="BC104" i="22"/>
  <c r="BB104" i="22"/>
  <c r="BA104" i="22"/>
  <c r="AZ104" i="22"/>
  <c r="AY104" i="22"/>
  <c r="AW104" i="22"/>
  <c r="AS104" i="22"/>
  <c r="AR104" i="22"/>
  <c r="AN104" i="22"/>
  <c r="AM104" i="22"/>
  <c r="AE104" i="22"/>
  <c r="W104" i="22"/>
  <c r="U104" i="22"/>
  <c r="T104" i="22"/>
  <c r="S104" i="22"/>
  <c r="R104" i="22"/>
  <c r="P104" i="22"/>
  <c r="O104" i="22"/>
  <c r="N104" i="22"/>
  <c r="M104" i="22"/>
  <c r="K104" i="22"/>
  <c r="J104" i="22"/>
  <c r="I104" i="22"/>
  <c r="H104" i="22"/>
  <c r="G104" i="22"/>
  <c r="A104" i="22"/>
  <c r="CC104" i="22" s="1"/>
  <c r="FS103" i="22"/>
  <c r="FP103" i="22"/>
  <c r="FO103" i="22"/>
  <c r="FJ103" i="22"/>
  <c r="FI103" i="22"/>
  <c r="FH103" i="22"/>
  <c r="FC103" i="22"/>
  <c r="FF103" i="22" s="1"/>
  <c r="FA103" i="22"/>
  <c r="EZ103" i="22"/>
  <c r="EX103" i="22"/>
  <c r="FG103" i="22" s="1"/>
  <c r="EW103" i="22"/>
  <c r="EO103" i="22"/>
  <c r="FE103" i="22" s="1"/>
  <c r="EN103" i="22"/>
  <c r="EM103" i="22"/>
  <c r="EL103" i="22"/>
  <c r="EK103" i="22"/>
  <c r="EJ103" i="22"/>
  <c r="EI103" i="22"/>
  <c r="EH103" i="22"/>
  <c r="EG103" i="22"/>
  <c r="EF103" i="22"/>
  <c r="EE103" i="22"/>
  <c r="ED103" i="22"/>
  <c r="EC103" i="22"/>
  <c r="EB103" i="22"/>
  <c r="EA103" i="22"/>
  <c r="DZ103" i="22"/>
  <c r="DY103" i="22"/>
  <c r="DU103" i="22"/>
  <c r="DT103" i="22"/>
  <c r="DS103" i="22"/>
  <c r="FV103" i="22" s="1"/>
  <c r="DR103" i="22"/>
  <c r="FU103" i="22" s="1"/>
  <c r="DQ103" i="22"/>
  <c r="DP103" i="22"/>
  <c r="DO103" i="22"/>
  <c r="DN103" i="22"/>
  <c r="DM103" i="22"/>
  <c r="DL103" i="22"/>
  <c r="DK103" i="22"/>
  <c r="DJ103" i="22"/>
  <c r="DI103" i="22"/>
  <c r="DH103" i="22"/>
  <c r="DG103" i="22"/>
  <c r="DF103" i="22"/>
  <c r="DE103" i="22"/>
  <c r="DD103" i="22"/>
  <c r="DC103" i="22"/>
  <c r="DB103" i="22"/>
  <c r="DA103" i="22"/>
  <c r="CZ103" i="22"/>
  <c r="CY103" i="22"/>
  <c r="CX103" i="22"/>
  <c r="CW103" i="22"/>
  <c r="CV103" i="22"/>
  <c r="CU103" i="22"/>
  <c r="CT103" i="22"/>
  <c r="CS103" i="22"/>
  <c r="CR103" i="22"/>
  <c r="CQ103" i="22"/>
  <c r="CP103" i="22"/>
  <c r="CO103" i="22"/>
  <c r="CN103" i="22"/>
  <c r="CM103" i="22"/>
  <c r="CL103" i="22"/>
  <c r="CK103" i="22"/>
  <c r="CJ103" i="22"/>
  <c r="CI103" i="22"/>
  <c r="CG103" i="22"/>
  <c r="BQ103" i="22"/>
  <c r="BP103" i="22"/>
  <c r="BO103" i="22"/>
  <c r="BN103" i="22"/>
  <c r="BM103" i="22"/>
  <c r="BL103" i="22"/>
  <c r="BK103" i="22"/>
  <c r="BJ103" i="22"/>
  <c r="BI103" i="22"/>
  <c r="BH103" i="22"/>
  <c r="BG103" i="22"/>
  <c r="BF103" i="22"/>
  <c r="BE103" i="22"/>
  <c r="BD103" i="22"/>
  <c r="BC103" i="22"/>
  <c r="BB103" i="22"/>
  <c r="BA103" i="22"/>
  <c r="AZ103" i="22"/>
  <c r="AY103" i="22"/>
  <c r="AW103" i="22"/>
  <c r="AS103" i="22"/>
  <c r="AR103" i="22"/>
  <c r="AN103" i="22"/>
  <c r="AM103" i="22"/>
  <c r="AE103" i="22"/>
  <c r="W103" i="22"/>
  <c r="U103" i="22"/>
  <c r="T103" i="22"/>
  <c r="S103" i="22"/>
  <c r="R103" i="22"/>
  <c r="P103" i="22"/>
  <c r="O103" i="22"/>
  <c r="N103" i="22"/>
  <c r="M103" i="22"/>
  <c r="K103" i="22"/>
  <c r="J103" i="22"/>
  <c r="I103" i="22"/>
  <c r="H103" i="22"/>
  <c r="G103" i="22"/>
  <c r="A103" i="22"/>
  <c r="FR103" i="22" s="1"/>
  <c r="FS102" i="22"/>
  <c r="FP102" i="22"/>
  <c r="FO102" i="22"/>
  <c r="FJ102" i="22"/>
  <c r="FI102" i="22"/>
  <c r="FH102" i="22"/>
  <c r="FC102" i="22"/>
  <c r="FF102" i="22" s="1"/>
  <c r="FA102" i="22"/>
  <c r="EZ102" i="22"/>
  <c r="EX102" i="22"/>
  <c r="FG102" i="22" s="1"/>
  <c r="EW102" i="22"/>
  <c r="EO102" i="22"/>
  <c r="FE102" i="22" s="1"/>
  <c r="EN102" i="22"/>
  <c r="EM102" i="22"/>
  <c r="EL102" i="22"/>
  <c r="EK102" i="22"/>
  <c r="EJ102" i="22"/>
  <c r="EI102" i="22"/>
  <c r="EH102" i="22"/>
  <c r="EG102" i="22"/>
  <c r="EF102" i="22"/>
  <c r="EE102" i="22"/>
  <c r="ED102" i="22"/>
  <c r="EC102" i="22"/>
  <c r="EB102" i="22"/>
  <c r="EA102" i="22"/>
  <c r="DZ102" i="22"/>
  <c r="DY102" i="22"/>
  <c r="DU102" i="22"/>
  <c r="DT102" i="22"/>
  <c r="DS102" i="22"/>
  <c r="FV102" i="22" s="1"/>
  <c r="DR102" i="22"/>
  <c r="FU102" i="22" s="1"/>
  <c r="DQ102" i="22"/>
  <c r="DP102" i="22"/>
  <c r="DO102" i="22"/>
  <c r="DN102" i="22"/>
  <c r="DM102" i="22"/>
  <c r="DL102" i="22"/>
  <c r="DK102" i="22"/>
  <c r="DJ102" i="22"/>
  <c r="DI102" i="22"/>
  <c r="DH102" i="22"/>
  <c r="DG102" i="22"/>
  <c r="DF102" i="22"/>
  <c r="DE102" i="22"/>
  <c r="DD102" i="22"/>
  <c r="DC102" i="22"/>
  <c r="DB102" i="22"/>
  <c r="DA102" i="22"/>
  <c r="CZ102" i="22"/>
  <c r="CY102" i="22"/>
  <c r="CX102" i="22"/>
  <c r="CW102" i="22"/>
  <c r="CV102" i="22"/>
  <c r="CU102" i="22"/>
  <c r="CT102" i="22"/>
  <c r="CS102" i="22"/>
  <c r="CR102" i="22"/>
  <c r="CQ102" i="22"/>
  <c r="CP102" i="22"/>
  <c r="CO102" i="22"/>
  <c r="CN102" i="22"/>
  <c r="CM102" i="22"/>
  <c r="CL102" i="22"/>
  <c r="CK102" i="22"/>
  <c r="CJ102" i="22"/>
  <c r="CI102" i="22"/>
  <c r="CG102" i="22"/>
  <c r="BQ102" i="22"/>
  <c r="BP102" i="22"/>
  <c r="BO102" i="22"/>
  <c r="BN102" i="22"/>
  <c r="BM102" i="22"/>
  <c r="BL102" i="22"/>
  <c r="BK102" i="22"/>
  <c r="BJ102" i="22"/>
  <c r="BI102" i="22"/>
  <c r="BH102" i="22"/>
  <c r="BG102" i="22"/>
  <c r="BF102" i="22"/>
  <c r="BE102" i="22"/>
  <c r="BD102" i="22"/>
  <c r="BC102" i="22"/>
  <c r="BB102" i="22"/>
  <c r="BA102" i="22"/>
  <c r="AZ102" i="22"/>
  <c r="AY102" i="22"/>
  <c r="AW102" i="22"/>
  <c r="AS102" i="22"/>
  <c r="AR102" i="22"/>
  <c r="AN102" i="22"/>
  <c r="AM102" i="22"/>
  <c r="AE102" i="22"/>
  <c r="W102" i="22"/>
  <c r="U102" i="22"/>
  <c r="T102" i="22"/>
  <c r="S102" i="22"/>
  <c r="R102" i="22"/>
  <c r="P102" i="22"/>
  <c r="O102" i="22"/>
  <c r="N102" i="22"/>
  <c r="M102" i="22"/>
  <c r="K102" i="22"/>
  <c r="J102" i="22"/>
  <c r="I102" i="22"/>
  <c r="H102" i="22"/>
  <c r="G102" i="22"/>
  <c r="A102" i="22"/>
  <c r="CC102" i="22" s="1"/>
  <c r="FS101" i="22"/>
  <c r="FP101" i="22"/>
  <c r="FO101" i="22"/>
  <c r="FJ101" i="22"/>
  <c r="FI101" i="22"/>
  <c r="FH101" i="22"/>
  <c r="FC101" i="22"/>
  <c r="FF101" i="22" s="1"/>
  <c r="FA101" i="22"/>
  <c r="EZ101" i="22"/>
  <c r="EX101" i="22"/>
  <c r="FG101" i="22" s="1"/>
  <c r="EW101" i="22"/>
  <c r="EO101" i="22"/>
  <c r="FE101" i="22" s="1"/>
  <c r="EN101" i="22"/>
  <c r="EM101" i="22"/>
  <c r="EL101" i="22"/>
  <c r="EK101" i="22"/>
  <c r="EJ101" i="22"/>
  <c r="EI101" i="22"/>
  <c r="EH101" i="22"/>
  <c r="EG101" i="22"/>
  <c r="EF101" i="22"/>
  <c r="EE101" i="22"/>
  <c r="ED101" i="22"/>
  <c r="EC101" i="22"/>
  <c r="EB101" i="22"/>
  <c r="EA101" i="22"/>
  <c r="DZ101" i="22"/>
  <c r="DY101" i="22"/>
  <c r="DU101" i="22"/>
  <c r="DT101" i="22"/>
  <c r="DS101" i="22"/>
  <c r="FV101" i="22" s="1"/>
  <c r="DR101" i="22"/>
  <c r="FU101" i="22" s="1"/>
  <c r="DQ101" i="22"/>
  <c r="DP101" i="22"/>
  <c r="DO101" i="22"/>
  <c r="DN101" i="22"/>
  <c r="DM101" i="22"/>
  <c r="DL101" i="22"/>
  <c r="DK101" i="22"/>
  <c r="DJ101" i="22"/>
  <c r="DI101" i="22"/>
  <c r="DH101" i="22"/>
  <c r="DG101" i="22"/>
  <c r="DF101" i="22"/>
  <c r="DE101" i="22"/>
  <c r="DD101" i="22"/>
  <c r="DC101" i="22"/>
  <c r="DB101" i="22"/>
  <c r="DA101" i="22"/>
  <c r="CZ101" i="22"/>
  <c r="CY101" i="22"/>
  <c r="CX101" i="22"/>
  <c r="CW101" i="22"/>
  <c r="CV101" i="22"/>
  <c r="CU101" i="22"/>
  <c r="CT101" i="22"/>
  <c r="CS101" i="22"/>
  <c r="CR101" i="22"/>
  <c r="CQ101" i="22"/>
  <c r="CP101" i="22"/>
  <c r="CO101" i="22"/>
  <c r="CN101" i="22"/>
  <c r="CM101" i="22"/>
  <c r="CL101" i="22"/>
  <c r="CK101" i="22"/>
  <c r="CJ101" i="22"/>
  <c r="CI101" i="22"/>
  <c r="CG101" i="22"/>
  <c r="BQ101" i="22"/>
  <c r="BP101" i="22"/>
  <c r="BO101" i="22"/>
  <c r="BN101" i="22"/>
  <c r="BM101" i="22"/>
  <c r="BL101" i="22"/>
  <c r="BK101" i="22"/>
  <c r="BJ101" i="22"/>
  <c r="BI101" i="22"/>
  <c r="BH101" i="22"/>
  <c r="BG101" i="22"/>
  <c r="BF101" i="22"/>
  <c r="BE101" i="22"/>
  <c r="BD101" i="22"/>
  <c r="BC101" i="22"/>
  <c r="BB101" i="22"/>
  <c r="BA101" i="22"/>
  <c r="AZ101" i="22"/>
  <c r="AY101" i="22"/>
  <c r="AW101" i="22"/>
  <c r="AS101" i="22"/>
  <c r="AR101" i="22"/>
  <c r="AN101" i="22"/>
  <c r="AM101" i="22"/>
  <c r="AE101" i="22"/>
  <c r="W101" i="22"/>
  <c r="U101" i="22"/>
  <c r="T101" i="22"/>
  <c r="S101" i="22"/>
  <c r="R101" i="22"/>
  <c r="P101" i="22"/>
  <c r="O101" i="22"/>
  <c r="N101" i="22"/>
  <c r="M101" i="22"/>
  <c r="K101" i="22"/>
  <c r="J101" i="22"/>
  <c r="I101" i="22"/>
  <c r="H101" i="22"/>
  <c r="G101" i="22"/>
  <c r="A101" i="22"/>
  <c r="CC101" i="22" s="1"/>
  <c r="FS100" i="22"/>
  <c r="FP100" i="22"/>
  <c r="FO100" i="22"/>
  <c r="FJ100" i="22"/>
  <c r="FI100" i="22"/>
  <c r="FH100" i="22"/>
  <c r="FC100" i="22"/>
  <c r="FF100" i="22" s="1"/>
  <c r="FA100" i="22"/>
  <c r="EZ100" i="22"/>
  <c r="EX100" i="22"/>
  <c r="FG100" i="22" s="1"/>
  <c r="EW100" i="22"/>
  <c r="EO100" i="22"/>
  <c r="FE100" i="22" s="1"/>
  <c r="EN100" i="22"/>
  <c r="EM100" i="22"/>
  <c r="EL100" i="22"/>
  <c r="EK100" i="22"/>
  <c r="EJ100" i="22"/>
  <c r="EI100" i="22"/>
  <c r="EH100" i="22"/>
  <c r="EG100" i="22"/>
  <c r="EF100" i="22"/>
  <c r="EE100" i="22"/>
  <c r="ED100" i="22"/>
  <c r="EC100" i="22"/>
  <c r="EB100" i="22"/>
  <c r="EA100" i="22"/>
  <c r="DZ100" i="22"/>
  <c r="DY100" i="22"/>
  <c r="DU100" i="22"/>
  <c r="DT100" i="22"/>
  <c r="DS100" i="22"/>
  <c r="FV100" i="22" s="1"/>
  <c r="DR100" i="22"/>
  <c r="FU100" i="22" s="1"/>
  <c r="DQ100" i="22"/>
  <c r="DP100" i="22"/>
  <c r="DO100" i="22"/>
  <c r="DN100" i="22"/>
  <c r="DM100" i="22"/>
  <c r="DL100" i="22"/>
  <c r="DK100" i="22"/>
  <c r="DJ100" i="22"/>
  <c r="DI100" i="22"/>
  <c r="DH100" i="22"/>
  <c r="DG100" i="22"/>
  <c r="DF100" i="22"/>
  <c r="DE100" i="22"/>
  <c r="DD100" i="22"/>
  <c r="DC100" i="22"/>
  <c r="DB100" i="22"/>
  <c r="DA100" i="22"/>
  <c r="CZ100" i="22"/>
  <c r="CY100" i="22"/>
  <c r="CX100" i="22"/>
  <c r="CW100" i="22"/>
  <c r="CV100" i="22"/>
  <c r="CU100" i="22"/>
  <c r="CT100" i="22"/>
  <c r="CS100" i="22"/>
  <c r="CR100" i="22"/>
  <c r="CQ100" i="22"/>
  <c r="CP100" i="22"/>
  <c r="CO100" i="22"/>
  <c r="CN100" i="22"/>
  <c r="CM100" i="22"/>
  <c r="CL100" i="22"/>
  <c r="CK100" i="22"/>
  <c r="CJ100" i="22"/>
  <c r="CI100" i="22"/>
  <c r="CG100" i="22"/>
  <c r="BQ100" i="22"/>
  <c r="BP100" i="22"/>
  <c r="BO100" i="22"/>
  <c r="BN100" i="22"/>
  <c r="BM100" i="22"/>
  <c r="BL100" i="22"/>
  <c r="BK100" i="22"/>
  <c r="BJ100" i="22"/>
  <c r="BI100" i="22"/>
  <c r="BH100" i="22"/>
  <c r="BG100" i="22"/>
  <c r="BF100" i="22"/>
  <c r="BE100" i="22"/>
  <c r="BD100" i="22"/>
  <c r="BC100" i="22"/>
  <c r="BB100" i="22"/>
  <c r="BA100" i="22"/>
  <c r="AZ100" i="22"/>
  <c r="AY100" i="22"/>
  <c r="AW100" i="22"/>
  <c r="AS100" i="22"/>
  <c r="AR100" i="22"/>
  <c r="AN100" i="22"/>
  <c r="AM100" i="22"/>
  <c r="AE100" i="22"/>
  <c r="W100" i="22"/>
  <c r="U100" i="22"/>
  <c r="T100" i="22"/>
  <c r="S100" i="22"/>
  <c r="R100" i="22"/>
  <c r="P100" i="22"/>
  <c r="O100" i="22"/>
  <c r="N100" i="22"/>
  <c r="M100" i="22"/>
  <c r="K100" i="22"/>
  <c r="J100" i="22"/>
  <c r="I100" i="22"/>
  <c r="H100" i="22"/>
  <c r="G100" i="22"/>
  <c r="A100" i="22"/>
  <c r="CC100" i="22" s="1"/>
  <c r="FS99" i="22"/>
  <c r="FP99" i="22"/>
  <c r="FO99" i="22"/>
  <c r="FJ99" i="22"/>
  <c r="FI99" i="22"/>
  <c r="FH99" i="22"/>
  <c r="FC99" i="22"/>
  <c r="FF99" i="22" s="1"/>
  <c r="FA99" i="22"/>
  <c r="EZ99" i="22"/>
  <c r="EX99" i="22"/>
  <c r="FG99" i="22" s="1"/>
  <c r="EW99" i="22"/>
  <c r="EO99" i="22"/>
  <c r="FE99" i="22" s="1"/>
  <c r="EN99" i="22"/>
  <c r="EM99" i="22"/>
  <c r="EL99" i="22"/>
  <c r="EK99" i="22"/>
  <c r="EJ99" i="22"/>
  <c r="EI99" i="22"/>
  <c r="EH99" i="22"/>
  <c r="EG99" i="22"/>
  <c r="EF99" i="22"/>
  <c r="EE99" i="22"/>
  <c r="ED99" i="22"/>
  <c r="EC99" i="22"/>
  <c r="EB99" i="22"/>
  <c r="EA99" i="22"/>
  <c r="DZ99" i="22"/>
  <c r="DY99" i="22"/>
  <c r="DU99" i="22"/>
  <c r="DT99" i="22"/>
  <c r="DS99" i="22"/>
  <c r="FV99" i="22" s="1"/>
  <c r="DR99" i="22"/>
  <c r="FU99" i="22" s="1"/>
  <c r="DQ99" i="22"/>
  <c r="DP99" i="22"/>
  <c r="DO99" i="22"/>
  <c r="DN99" i="22"/>
  <c r="DM99" i="22"/>
  <c r="DL99" i="22"/>
  <c r="DK99" i="22"/>
  <c r="DJ99" i="22"/>
  <c r="DI99" i="22"/>
  <c r="DH99" i="22"/>
  <c r="DG99" i="22"/>
  <c r="DF99" i="22"/>
  <c r="DE99" i="22"/>
  <c r="DD99" i="22"/>
  <c r="DC99" i="22"/>
  <c r="DB99" i="22"/>
  <c r="DA99" i="22"/>
  <c r="CZ99" i="22"/>
  <c r="CY99" i="22"/>
  <c r="CX99" i="22"/>
  <c r="CW99" i="22"/>
  <c r="CV99" i="22"/>
  <c r="CU99" i="22"/>
  <c r="CT99" i="22"/>
  <c r="CS99" i="22"/>
  <c r="CR99" i="22"/>
  <c r="CQ99" i="22"/>
  <c r="CP99" i="22"/>
  <c r="CO99" i="22"/>
  <c r="CN99" i="22"/>
  <c r="CM99" i="22"/>
  <c r="CL99" i="22"/>
  <c r="CK99" i="22"/>
  <c r="CJ99" i="22"/>
  <c r="CI99" i="22"/>
  <c r="CG99" i="22"/>
  <c r="BQ99" i="22"/>
  <c r="BP99" i="22"/>
  <c r="BO99" i="22"/>
  <c r="BN99" i="22"/>
  <c r="BM99" i="22"/>
  <c r="BL99" i="22"/>
  <c r="BK99" i="22"/>
  <c r="BJ99" i="22"/>
  <c r="BI99" i="22"/>
  <c r="BH99" i="22"/>
  <c r="BG99" i="22"/>
  <c r="BF99" i="22"/>
  <c r="BE99" i="22"/>
  <c r="BD99" i="22"/>
  <c r="BC99" i="22"/>
  <c r="BB99" i="22"/>
  <c r="BA99" i="22"/>
  <c r="AZ99" i="22"/>
  <c r="AY99" i="22"/>
  <c r="AW99" i="22"/>
  <c r="AS99" i="22"/>
  <c r="AR99" i="22"/>
  <c r="AN99" i="22"/>
  <c r="AM99" i="22"/>
  <c r="AE99" i="22"/>
  <c r="W99" i="22"/>
  <c r="U99" i="22"/>
  <c r="T99" i="22"/>
  <c r="S99" i="22"/>
  <c r="R99" i="22"/>
  <c r="P99" i="22"/>
  <c r="O99" i="22"/>
  <c r="N99" i="22"/>
  <c r="M99" i="22"/>
  <c r="K99" i="22"/>
  <c r="J99" i="22"/>
  <c r="I99" i="22"/>
  <c r="H99" i="22"/>
  <c r="G99" i="22"/>
  <c r="A99" i="22"/>
  <c r="CC99" i="22" s="1"/>
  <c r="FS98" i="22"/>
  <c r="FP98" i="22"/>
  <c r="FO98" i="22"/>
  <c r="FJ98" i="22"/>
  <c r="FI98" i="22"/>
  <c r="FH98" i="22"/>
  <c r="FC98" i="22"/>
  <c r="FF98" i="22" s="1"/>
  <c r="FA98" i="22"/>
  <c r="EZ98" i="22"/>
  <c r="EX98" i="22"/>
  <c r="FG98" i="22" s="1"/>
  <c r="EW98" i="22"/>
  <c r="EO98" i="22"/>
  <c r="FE98" i="22" s="1"/>
  <c r="EN98" i="22"/>
  <c r="EM98" i="22"/>
  <c r="EL98" i="22"/>
  <c r="EK98" i="22"/>
  <c r="EJ98" i="22"/>
  <c r="EI98" i="22"/>
  <c r="EH98" i="22"/>
  <c r="EG98" i="22"/>
  <c r="EF98" i="22"/>
  <c r="EE98" i="22"/>
  <c r="ED98" i="22"/>
  <c r="EC98" i="22"/>
  <c r="EB98" i="22"/>
  <c r="EA98" i="22"/>
  <c r="DZ98" i="22"/>
  <c r="DY98" i="22"/>
  <c r="DU98" i="22"/>
  <c r="DT98" i="22"/>
  <c r="DS98" i="22"/>
  <c r="FV98" i="22" s="1"/>
  <c r="DR98" i="22"/>
  <c r="FU98" i="22" s="1"/>
  <c r="DQ98" i="22"/>
  <c r="DP98" i="22"/>
  <c r="DO98" i="22"/>
  <c r="DN98" i="22"/>
  <c r="DM98" i="22"/>
  <c r="DL98" i="22"/>
  <c r="DK98" i="22"/>
  <c r="DJ98" i="22"/>
  <c r="DI98" i="22"/>
  <c r="DH98" i="22"/>
  <c r="DG98" i="22"/>
  <c r="DF98" i="22"/>
  <c r="DE98" i="22"/>
  <c r="DD98" i="22"/>
  <c r="DC98" i="22"/>
  <c r="DB98" i="22"/>
  <c r="DA98" i="22"/>
  <c r="CZ98" i="22"/>
  <c r="CY98" i="22"/>
  <c r="CX98" i="22"/>
  <c r="CW98" i="22"/>
  <c r="CV98" i="22"/>
  <c r="CU98" i="22"/>
  <c r="CT98" i="22"/>
  <c r="CS98" i="22"/>
  <c r="CR98" i="22"/>
  <c r="CQ98" i="22"/>
  <c r="CP98" i="22"/>
  <c r="CO98" i="22"/>
  <c r="CN98" i="22"/>
  <c r="CM98" i="22"/>
  <c r="CL98" i="22"/>
  <c r="CK98" i="22"/>
  <c r="CJ98" i="22"/>
  <c r="CI98" i="22"/>
  <c r="CG98" i="22"/>
  <c r="BQ98" i="22"/>
  <c r="BP98" i="22"/>
  <c r="BO98" i="22"/>
  <c r="BN98" i="22"/>
  <c r="BM98" i="22"/>
  <c r="BL98" i="22"/>
  <c r="BK98" i="22"/>
  <c r="BJ98" i="22"/>
  <c r="BI98" i="22"/>
  <c r="BH98" i="22"/>
  <c r="BG98" i="22"/>
  <c r="BF98" i="22"/>
  <c r="BE98" i="22"/>
  <c r="BD98" i="22"/>
  <c r="BC98" i="22"/>
  <c r="BB98" i="22"/>
  <c r="BA98" i="22"/>
  <c r="AZ98" i="22"/>
  <c r="AY98" i="22"/>
  <c r="AW98" i="22"/>
  <c r="AS98" i="22"/>
  <c r="AR98" i="22"/>
  <c r="AN98" i="22"/>
  <c r="AM98" i="22"/>
  <c r="AE98" i="22"/>
  <c r="W98" i="22"/>
  <c r="U98" i="22"/>
  <c r="T98" i="22"/>
  <c r="S98" i="22"/>
  <c r="R98" i="22"/>
  <c r="P98" i="22"/>
  <c r="O98" i="22"/>
  <c r="N98" i="22"/>
  <c r="M98" i="22"/>
  <c r="K98" i="22"/>
  <c r="J98" i="22"/>
  <c r="I98" i="22"/>
  <c r="H98" i="22"/>
  <c r="G98" i="22"/>
  <c r="A98" i="22"/>
  <c r="CC98" i="22" s="1"/>
  <c r="FS97" i="22"/>
  <c r="FP97" i="22"/>
  <c r="FO97" i="22"/>
  <c r="FJ97" i="22"/>
  <c r="FI97" i="22"/>
  <c r="FH97" i="22"/>
  <c r="FC97" i="22"/>
  <c r="FF97" i="22" s="1"/>
  <c r="FA97" i="22"/>
  <c r="EZ97" i="22"/>
  <c r="EX97" i="22"/>
  <c r="FG97" i="22" s="1"/>
  <c r="EW97" i="22"/>
  <c r="EO97" i="22"/>
  <c r="FE97" i="22" s="1"/>
  <c r="EN97" i="22"/>
  <c r="EM97" i="22"/>
  <c r="EL97" i="22"/>
  <c r="EK97" i="22"/>
  <c r="EJ97" i="22"/>
  <c r="EI97" i="22"/>
  <c r="EH97" i="22"/>
  <c r="EG97" i="22"/>
  <c r="EF97" i="22"/>
  <c r="EE97" i="22"/>
  <c r="ED97" i="22"/>
  <c r="EC97" i="22"/>
  <c r="EB97" i="22"/>
  <c r="EA97" i="22"/>
  <c r="DZ97" i="22"/>
  <c r="DY97" i="22"/>
  <c r="DU97" i="22"/>
  <c r="DT97" i="22"/>
  <c r="DS97" i="22"/>
  <c r="FV97" i="22" s="1"/>
  <c r="DR97" i="22"/>
  <c r="FU97" i="22" s="1"/>
  <c r="DQ97" i="22"/>
  <c r="DP97" i="22"/>
  <c r="DO97" i="22"/>
  <c r="DN97" i="22"/>
  <c r="DM97" i="22"/>
  <c r="DL97" i="22"/>
  <c r="DK97" i="22"/>
  <c r="DJ97" i="22"/>
  <c r="DI97" i="22"/>
  <c r="DH97" i="22"/>
  <c r="DG97" i="22"/>
  <c r="DF97" i="22"/>
  <c r="DE97" i="22"/>
  <c r="DD97" i="22"/>
  <c r="DC97" i="22"/>
  <c r="DB97" i="22"/>
  <c r="DA97" i="22"/>
  <c r="CZ97" i="22"/>
  <c r="CY97" i="22"/>
  <c r="CX97" i="22"/>
  <c r="CW97" i="22"/>
  <c r="CV97" i="22"/>
  <c r="CU97" i="22"/>
  <c r="CT97" i="22"/>
  <c r="CS97" i="22"/>
  <c r="CR97" i="22"/>
  <c r="CQ97" i="22"/>
  <c r="CP97" i="22"/>
  <c r="CO97" i="22"/>
  <c r="CN97" i="22"/>
  <c r="CM97" i="22"/>
  <c r="CL97" i="22"/>
  <c r="CK97" i="22"/>
  <c r="CJ97" i="22"/>
  <c r="CI97" i="22"/>
  <c r="CG97" i="22"/>
  <c r="BQ97" i="22"/>
  <c r="BP97" i="22"/>
  <c r="BO97" i="22"/>
  <c r="BN97" i="22"/>
  <c r="BM97" i="22"/>
  <c r="BL97" i="22"/>
  <c r="BK97" i="22"/>
  <c r="BJ97" i="22"/>
  <c r="BI97" i="22"/>
  <c r="BH97" i="22"/>
  <c r="BG97" i="22"/>
  <c r="BF97" i="22"/>
  <c r="BE97" i="22"/>
  <c r="BD97" i="22"/>
  <c r="BC97" i="22"/>
  <c r="BB97" i="22"/>
  <c r="BA97" i="22"/>
  <c r="AZ97" i="22"/>
  <c r="AY97" i="22"/>
  <c r="AW97" i="22"/>
  <c r="AS97" i="22"/>
  <c r="AR97" i="22"/>
  <c r="AN97" i="22"/>
  <c r="AM97" i="22"/>
  <c r="AE97" i="22"/>
  <c r="W97" i="22"/>
  <c r="U97" i="22"/>
  <c r="T97" i="22"/>
  <c r="S97" i="22"/>
  <c r="R97" i="22"/>
  <c r="P97" i="22"/>
  <c r="O97" i="22"/>
  <c r="N97" i="22"/>
  <c r="M97" i="22"/>
  <c r="K97" i="22"/>
  <c r="J97" i="22"/>
  <c r="I97" i="22"/>
  <c r="H97" i="22"/>
  <c r="G97" i="22"/>
  <c r="A97" i="22"/>
  <c r="CC97" i="22" s="1"/>
  <c r="FS96" i="22"/>
  <c r="FP96" i="22"/>
  <c r="FO96" i="22"/>
  <c r="FJ96" i="22"/>
  <c r="FI96" i="22"/>
  <c r="FH96" i="22"/>
  <c r="FC96" i="22"/>
  <c r="FF96" i="22" s="1"/>
  <c r="FA96" i="22"/>
  <c r="EZ96" i="22"/>
  <c r="EX96" i="22"/>
  <c r="FG96" i="22" s="1"/>
  <c r="EW96" i="22"/>
  <c r="EO96" i="22"/>
  <c r="FE96" i="22" s="1"/>
  <c r="EN96" i="22"/>
  <c r="EM96" i="22"/>
  <c r="EL96" i="22"/>
  <c r="EK96" i="22"/>
  <c r="EJ96" i="22"/>
  <c r="EI96" i="22"/>
  <c r="EH96" i="22"/>
  <c r="EG96" i="22"/>
  <c r="EF96" i="22"/>
  <c r="EE96" i="22"/>
  <c r="ED96" i="22"/>
  <c r="EC96" i="22"/>
  <c r="EB96" i="22"/>
  <c r="EA96" i="22"/>
  <c r="DZ96" i="22"/>
  <c r="DY96" i="22"/>
  <c r="DU96" i="22"/>
  <c r="DT96" i="22"/>
  <c r="DS96" i="22"/>
  <c r="FV96" i="22" s="1"/>
  <c r="DR96" i="22"/>
  <c r="FU96" i="22" s="1"/>
  <c r="DQ96" i="22"/>
  <c r="DP96" i="22"/>
  <c r="DO96" i="22"/>
  <c r="DN96" i="22"/>
  <c r="DM96" i="22"/>
  <c r="DL96" i="22"/>
  <c r="DK96" i="22"/>
  <c r="DJ96" i="22"/>
  <c r="DI96" i="22"/>
  <c r="DH96" i="22"/>
  <c r="DG96" i="22"/>
  <c r="DF96" i="22"/>
  <c r="DE96" i="22"/>
  <c r="DD96" i="22"/>
  <c r="DC96" i="22"/>
  <c r="DB96" i="22"/>
  <c r="DA96" i="22"/>
  <c r="CZ96" i="22"/>
  <c r="CY96" i="22"/>
  <c r="CX96" i="22"/>
  <c r="CW96" i="22"/>
  <c r="CV96" i="22"/>
  <c r="CU96" i="22"/>
  <c r="CT96" i="22"/>
  <c r="CS96" i="22"/>
  <c r="CR96" i="22"/>
  <c r="CQ96" i="22"/>
  <c r="CP96" i="22"/>
  <c r="CO96" i="22"/>
  <c r="CN96" i="22"/>
  <c r="CM96" i="22"/>
  <c r="CL96" i="22"/>
  <c r="CK96" i="22"/>
  <c r="CJ96" i="22"/>
  <c r="CI96" i="22"/>
  <c r="CG96" i="22"/>
  <c r="BQ96" i="22"/>
  <c r="BP96" i="22"/>
  <c r="BO96" i="22"/>
  <c r="BN96" i="22"/>
  <c r="BM96" i="22"/>
  <c r="BL96" i="22"/>
  <c r="BK96" i="22"/>
  <c r="BJ96" i="22"/>
  <c r="BI96" i="22"/>
  <c r="BH96" i="22"/>
  <c r="BG96" i="22"/>
  <c r="BF96" i="22"/>
  <c r="BE96" i="22"/>
  <c r="BD96" i="22"/>
  <c r="BC96" i="22"/>
  <c r="BB96" i="22"/>
  <c r="BA96" i="22"/>
  <c r="AZ96" i="22"/>
  <c r="AY96" i="22"/>
  <c r="AW96" i="22"/>
  <c r="AS96" i="22"/>
  <c r="AR96" i="22"/>
  <c r="AN96" i="22"/>
  <c r="AM96" i="22"/>
  <c r="AE96" i="22"/>
  <c r="W96" i="22"/>
  <c r="U96" i="22"/>
  <c r="T96" i="22"/>
  <c r="S96" i="22"/>
  <c r="R96" i="22"/>
  <c r="P96" i="22"/>
  <c r="O96" i="22"/>
  <c r="N96" i="22"/>
  <c r="M96" i="22"/>
  <c r="K96" i="22"/>
  <c r="J96" i="22"/>
  <c r="I96" i="22"/>
  <c r="H96" i="22"/>
  <c r="G96" i="22"/>
  <c r="A96" i="22"/>
  <c r="CH96" i="22" s="1"/>
  <c r="EZ95" i="22"/>
  <c r="EI95" i="22"/>
  <c r="EG95" i="22"/>
  <c r="EF95" i="22"/>
  <c r="EE95" i="22"/>
  <c r="ED95" i="22"/>
  <c r="EC95" i="22"/>
  <c r="EB95" i="22"/>
  <c r="EA95" i="22"/>
  <c r="EK95" i="22" s="1"/>
  <c r="DZ95" i="22"/>
  <c r="DY95" i="22"/>
  <c r="AR95" i="22"/>
  <c r="AN95" i="22"/>
  <c r="U95" i="22"/>
  <c r="S95" i="22"/>
  <c r="S94" i="22" s="1"/>
  <c r="S93" i="22" s="1"/>
  <c r="S92" i="22" s="1"/>
  <c r="S91" i="22" s="1"/>
  <c r="P95" i="22"/>
  <c r="O95" i="22"/>
  <c r="Q95" i="22" s="1"/>
  <c r="N95" i="22"/>
  <c r="M95" i="22"/>
  <c r="K95" i="22"/>
  <c r="J95" i="22"/>
  <c r="I95" i="22"/>
  <c r="H95" i="22"/>
  <c r="FS94" i="22"/>
  <c r="FP94" i="22"/>
  <c r="FO94" i="22"/>
  <c r="FJ94" i="22"/>
  <c r="FI94" i="22"/>
  <c r="FH94" i="22"/>
  <c r="FC94" i="22"/>
  <c r="FF94" i="22" s="1"/>
  <c r="FA94" i="22"/>
  <c r="EZ94" i="22"/>
  <c r="EX94" i="22"/>
  <c r="FG94" i="22" s="1"/>
  <c r="EW94" i="22"/>
  <c r="EO94" i="22"/>
  <c r="FE94" i="22" s="1"/>
  <c r="EN94" i="22"/>
  <c r="EM94" i="22"/>
  <c r="EL94" i="22"/>
  <c r="EK94" i="22"/>
  <c r="EJ94" i="22"/>
  <c r="EI94" i="22"/>
  <c r="EH94" i="22"/>
  <c r="EG94" i="22"/>
  <c r="EF94" i="22"/>
  <c r="EE94" i="22"/>
  <c r="ED94" i="22"/>
  <c r="EC94" i="22"/>
  <c r="EB94" i="22"/>
  <c r="EA94" i="22"/>
  <c r="DZ94" i="22"/>
  <c r="DY94" i="22"/>
  <c r="AR94" i="22"/>
  <c r="AN94" i="22"/>
  <c r="U94" i="22"/>
  <c r="U93" i="22" s="1"/>
  <c r="U92" i="22" s="1"/>
  <c r="P94" i="22"/>
  <c r="O94" i="22"/>
  <c r="N94" i="22"/>
  <c r="M94" i="22"/>
  <c r="K94" i="22"/>
  <c r="J94" i="22"/>
  <c r="I94" i="22"/>
  <c r="H94" i="22"/>
  <c r="FS93" i="22"/>
  <c r="FP93" i="22"/>
  <c r="FO93" i="22"/>
  <c r="FJ93" i="22"/>
  <c r="FI93" i="22"/>
  <c r="FH93" i="22"/>
  <c r="FC93" i="22"/>
  <c r="FF93" i="22" s="1"/>
  <c r="FA93" i="22"/>
  <c r="EZ93" i="22"/>
  <c r="EX93" i="22"/>
  <c r="FG93" i="22" s="1"/>
  <c r="EW93" i="22"/>
  <c r="EO93" i="22"/>
  <c r="FE93" i="22" s="1"/>
  <c r="EN93" i="22"/>
  <c r="EM93" i="22"/>
  <c r="EL93" i="22"/>
  <c r="EK93" i="22"/>
  <c r="EJ93" i="22"/>
  <c r="EI93" i="22"/>
  <c r="EH93" i="22"/>
  <c r="EG93" i="22"/>
  <c r="EF93" i="22"/>
  <c r="EE93" i="22"/>
  <c r="ED93" i="22"/>
  <c r="EC93" i="22"/>
  <c r="EB93" i="22"/>
  <c r="EA93" i="22"/>
  <c r="DZ93" i="22"/>
  <c r="DY93" i="22"/>
  <c r="AR93" i="22"/>
  <c r="AN93" i="22"/>
  <c r="P93" i="22"/>
  <c r="O93" i="22"/>
  <c r="N93" i="22"/>
  <c r="M93" i="22"/>
  <c r="K93" i="22"/>
  <c r="J93" i="22"/>
  <c r="I93" i="22"/>
  <c r="H93" i="22"/>
  <c r="FS92" i="22"/>
  <c r="FP92" i="22"/>
  <c r="FO92" i="22"/>
  <c r="FJ92" i="22"/>
  <c r="FI92" i="22"/>
  <c r="FH92" i="22"/>
  <c r="FC92" i="22"/>
  <c r="FF92" i="22" s="1"/>
  <c r="FA92" i="22"/>
  <c r="EZ92" i="22"/>
  <c r="EX92" i="22"/>
  <c r="FG92" i="22" s="1"/>
  <c r="EW92" i="22"/>
  <c r="EO92" i="22"/>
  <c r="FE92" i="22" s="1"/>
  <c r="EN92" i="22"/>
  <c r="EM92" i="22"/>
  <c r="EL92" i="22"/>
  <c r="EK92" i="22"/>
  <c r="EJ92" i="22"/>
  <c r="EI92" i="22"/>
  <c r="EH92" i="22"/>
  <c r="EG92" i="22"/>
  <c r="EF92" i="22"/>
  <c r="EE92" i="22"/>
  <c r="ED92" i="22"/>
  <c r="EC92" i="22"/>
  <c r="EB92" i="22"/>
  <c r="EA92" i="22"/>
  <c r="DZ92" i="22"/>
  <c r="DY92" i="22"/>
  <c r="AR92" i="22"/>
  <c r="AN92" i="22"/>
  <c r="P92" i="22"/>
  <c r="O92" i="22"/>
  <c r="Q92" i="22" s="1"/>
  <c r="N92" i="22"/>
  <c r="M92" i="22"/>
  <c r="K92" i="22"/>
  <c r="J92" i="22"/>
  <c r="I92" i="22"/>
  <c r="H92" i="22"/>
  <c r="FS91" i="22"/>
  <c r="FP91" i="22"/>
  <c r="FO91" i="22"/>
  <c r="FJ91" i="22"/>
  <c r="FI91" i="22"/>
  <c r="FH91" i="22"/>
  <c r="FC91" i="22"/>
  <c r="FF91" i="22" s="1"/>
  <c r="FA91" i="22"/>
  <c r="EZ91" i="22"/>
  <c r="EX91" i="22"/>
  <c r="FG91" i="22" s="1"/>
  <c r="EW91" i="22"/>
  <c r="EO91" i="22"/>
  <c r="FE91" i="22" s="1"/>
  <c r="EN91" i="22"/>
  <c r="EM91" i="22"/>
  <c r="EL91" i="22"/>
  <c r="EK91" i="22"/>
  <c r="EJ91" i="22"/>
  <c r="EI91" i="22"/>
  <c r="EH91" i="22"/>
  <c r="EG91" i="22"/>
  <c r="EF91" i="22"/>
  <c r="EE91" i="22"/>
  <c r="ED91" i="22"/>
  <c r="EC91" i="22"/>
  <c r="EB91" i="22"/>
  <c r="EA91" i="22"/>
  <c r="DZ91" i="22"/>
  <c r="DY91" i="22"/>
  <c r="AR91" i="22"/>
  <c r="AN91" i="22"/>
  <c r="U91" i="22"/>
  <c r="P91" i="22"/>
  <c r="O91" i="22"/>
  <c r="N91" i="22"/>
  <c r="M91" i="22"/>
  <c r="K91" i="22"/>
  <c r="J91" i="22"/>
  <c r="I91" i="22"/>
  <c r="H91" i="22"/>
  <c r="EZ90" i="22"/>
  <c r="EW90" i="22"/>
  <c r="EX90" i="22" s="1"/>
  <c r="FG90" i="22" s="1"/>
  <c r="EI90" i="22"/>
  <c r="EG90" i="22"/>
  <c r="EF90" i="22"/>
  <c r="EE90" i="22"/>
  <c r="ED90" i="22"/>
  <c r="EC90" i="22"/>
  <c r="EB90" i="22"/>
  <c r="EA90" i="22"/>
  <c r="EK90" i="22" s="1"/>
  <c r="DZ90" i="22"/>
  <c r="DY90" i="22"/>
  <c r="EJ90" i="22" s="1"/>
  <c r="AR90" i="22"/>
  <c r="AN90" i="22"/>
  <c r="U90" i="22"/>
  <c r="S90" i="22"/>
  <c r="P90" i="22"/>
  <c r="O90" i="22"/>
  <c r="N90" i="22"/>
  <c r="M90" i="22"/>
  <c r="K90" i="22"/>
  <c r="J90" i="22"/>
  <c r="I90" i="22"/>
  <c r="H90" i="22"/>
  <c r="EZ89" i="22"/>
  <c r="EI89" i="22"/>
  <c r="EG89" i="22"/>
  <c r="EF89" i="22"/>
  <c r="EE89" i="22"/>
  <c r="ED89" i="22"/>
  <c r="EC89" i="22"/>
  <c r="EB89" i="22"/>
  <c r="EA89" i="22"/>
  <c r="EK89" i="22" s="1"/>
  <c r="DZ89" i="22"/>
  <c r="DY89" i="22"/>
  <c r="AR89" i="22"/>
  <c r="AN89" i="22"/>
  <c r="U89" i="22"/>
  <c r="S89" i="22"/>
  <c r="P89" i="22"/>
  <c r="O89" i="22"/>
  <c r="N89" i="22"/>
  <c r="M89" i="22"/>
  <c r="K89" i="22"/>
  <c r="J89" i="22"/>
  <c r="I89" i="22"/>
  <c r="H89" i="22"/>
  <c r="FS88" i="22"/>
  <c r="FP88" i="22"/>
  <c r="FO88" i="22"/>
  <c r="FJ88" i="22"/>
  <c r="FI88" i="22"/>
  <c r="FH88" i="22"/>
  <c r="FC88" i="22"/>
  <c r="FF88" i="22" s="1"/>
  <c r="FA88" i="22"/>
  <c r="EZ88" i="22"/>
  <c r="EX88" i="22"/>
  <c r="FG88" i="22" s="1"/>
  <c r="EW88" i="22"/>
  <c r="EO88" i="22"/>
  <c r="FE88" i="22" s="1"/>
  <c r="EN88" i="22"/>
  <c r="EM88" i="22"/>
  <c r="EL88" i="22"/>
  <c r="EK88" i="22"/>
  <c r="EJ88" i="22"/>
  <c r="EI88" i="22"/>
  <c r="EH88" i="22"/>
  <c r="EG88" i="22"/>
  <c r="EF88" i="22"/>
  <c r="EE88" i="22"/>
  <c r="ED88" i="22"/>
  <c r="EC88" i="22"/>
  <c r="EB88" i="22"/>
  <c r="EA88" i="22"/>
  <c r="DZ88" i="22"/>
  <c r="DY88" i="22"/>
  <c r="AR88" i="22"/>
  <c r="AN88" i="22"/>
  <c r="U88" i="22"/>
  <c r="S88" i="22"/>
  <c r="P88" i="22"/>
  <c r="O88" i="22"/>
  <c r="N88" i="22"/>
  <c r="M88" i="22"/>
  <c r="K88" i="22"/>
  <c r="J88" i="22"/>
  <c r="I88" i="22"/>
  <c r="H88" i="22"/>
  <c r="FS87" i="22"/>
  <c r="FP87" i="22"/>
  <c r="FO87" i="22"/>
  <c r="FJ87" i="22"/>
  <c r="FI87" i="22"/>
  <c r="FH87" i="22"/>
  <c r="FC87" i="22"/>
  <c r="FF87" i="22" s="1"/>
  <c r="FA87" i="22"/>
  <c r="EZ87" i="22"/>
  <c r="EX87" i="22"/>
  <c r="FG87" i="22" s="1"/>
  <c r="EW87" i="22"/>
  <c r="EO87" i="22"/>
  <c r="FE87" i="22" s="1"/>
  <c r="EN87" i="22"/>
  <c r="EM87" i="22"/>
  <c r="EL87" i="22"/>
  <c r="EK87" i="22"/>
  <c r="EJ87" i="22"/>
  <c r="EI87" i="22"/>
  <c r="EH87" i="22"/>
  <c r="EG87" i="22"/>
  <c r="EF87" i="22"/>
  <c r="EE87" i="22"/>
  <c r="ED87" i="22"/>
  <c r="EC87" i="22"/>
  <c r="EB87" i="22"/>
  <c r="EA87" i="22"/>
  <c r="DZ87" i="22"/>
  <c r="DY87" i="22"/>
  <c r="AR87" i="22"/>
  <c r="AN87" i="22"/>
  <c r="U87" i="22"/>
  <c r="S87" i="22"/>
  <c r="P87" i="22"/>
  <c r="O87" i="22"/>
  <c r="N87" i="22"/>
  <c r="M87" i="22"/>
  <c r="K87" i="22"/>
  <c r="J87" i="22"/>
  <c r="I87" i="22"/>
  <c r="H87" i="22"/>
  <c r="FS86" i="22"/>
  <c r="FP86" i="22"/>
  <c r="FO86" i="22"/>
  <c r="FJ86" i="22"/>
  <c r="FI86" i="22"/>
  <c r="FH86" i="22"/>
  <c r="FC86" i="22"/>
  <c r="FF86" i="22" s="1"/>
  <c r="FA86" i="22"/>
  <c r="EZ86" i="22"/>
  <c r="EX86" i="22"/>
  <c r="FG86" i="22" s="1"/>
  <c r="EW86" i="22"/>
  <c r="EO86" i="22"/>
  <c r="FE86" i="22" s="1"/>
  <c r="EN86" i="22"/>
  <c r="EM86" i="22"/>
  <c r="EL86" i="22"/>
  <c r="EK86" i="22"/>
  <c r="EJ86" i="22"/>
  <c r="EI86" i="22"/>
  <c r="EH86" i="22"/>
  <c r="EG86" i="22"/>
  <c r="EF86" i="22"/>
  <c r="EE86" i="22"/>
  <c r="ED86" i="22"/>
  <c r="EC86" i="22"/>
  <c r="EB86" i="22"/>
  <c r="EA86" i="22"/>
  <c r="DZ86" i="22"/>
  <c r="DY86" i="22"/>
  <c r="AR86" i="22"/>
  <c r="AN86" i="22"/>
  <c r="U86" i="22"/>
  <c r="S86" i="22"/>
  <c r="P86" i="22"/>
  <c r="O86" i="22"/>
  <c r="N86" i="22"/>
  <c r="M86" i="22"/>
  <c r="K86" i="22"/>
  <c r="J86" i="22"/>
  <c r="I86" i="22"/>
  <c r="H86" i="22"/>
  <c r="FS85" i="22"/>
  <c r="FP85" i="22"/>
  <c r="FO85" i="22"/>
  <c r="FJ85" i="22"/>
  <c r="FI85" i="22"/>
  <c r="FH85" i="22"/>
  <c r="FC85" i="22"/>
  <c r="FF85" i="22" s="1"/>
  <c r="FA85" i="22"/>
  <c r="EZ85" i="22"/>
  <c r="EX85" i="22"/>
  <c r="FG85" i="22" s="1"/>
  <c r="EW85" i="22"/>
  <c r="EO85" i="22"/>
  <c r="FE85" i="22" s="1"/>
  <c r="EN85" i="22"/>
  <c r="EM85" i="22"/>
  <c r="EL85" i="22"/>
  <c r="EK85" i="22"/>
  <c r="EJ85" i="22"/>
  <c r="EI85" i="22"/>
  <c r="EH85" i="22"/>
  <c r="EG85" i="22"/>
  <c r="EF85" i="22"/>
  <c r="EE85" i="22"/>
  <c r="ED85" i="22"/>
  <c r="EC85" i="22"/>
  <c r="EB85" i="22"/>
  <c r="EA85" i="22"/>
  <c r="DZ85" i="22"/>
  <c r="DY85" i="22"/>
  <c r="AR85" i="22"/>
  <c r="AN85" i="22"/>
  <c r="U85" i="22"/>
  <c r="S85" i="22"/>
  <c r="P85" i="22"/>
  <c r="O85" i="22"/>
  <c r="N85" i="22"/>
  <c r="M85" i="22"/>
  <c r="K85" i="22"/>
  <c r="J85" i="22"/>
  <c r="I85" i="22"/>
  <c r="H85" i="22"/>
  <c r="FS84" i="22"/>
  <c r="FP84" i="22"/>
  <c r="FO84" i="22"/>
  <c r="FJ84" i="22"/>
  <c r="FI84" i="22"/>
  <c r="FH84" i="22"/>
  <c r="FC84" i="22"/>
  <c r="FF84" i="22" s="1"/>
  <c r="FA84" i="22"/>
  <c r="EZ84" i="22"/>
  <c r="EX84" i="22"/>
  <c r="FG84" i="22" s="1"/>
  <c r="EW84" i="22"/>
  <c r="EO84" i="22"/>
  <c r="FE84" i="22" s="1"/>
  <c r="EN84" i="22"/>
  <c r="EM84" i="22"/>
  <c r="EL84" i="22"/>
  <c r="EK84" i="22"/>
  <c r="EJ84" i="22"/>
  <c r="EI84" i="22"/>
  <c r="EH84" i="22"/>
  <c r="EG84" i="22"/>
  <c r="EF84" i="22"/>
  <c r="EE84" i="22"/>
  <c r="ED84" i="22"/>
  <c r="EC84" i="22"/>
  <c r="EB84" i="22"/>
  <c r="EA84" i="22"/>
  <c r="DZ84" i="22"/>
  <c r="DY84" i="22"/>
  <c r="AR84" i="22"/>
  <c r="AN84" i="22"/>
  <c r="U84" i="22"/>
  <c r="S84" i="22"/>
  <c r="P84" i="22"/>
  <c r="O84" i="22"/>
  <c r="N84" i="22"/>
  <c r="M84" i="22"/>
  <c r="K84" i="22"/>
  <c r="J84" i="22"/>
  <c r="I84" i="22"/>
  <c r="H84" i="22"/>
  <c r="FS83" i="22"/>
  <c r="FP83" i="22"/>
  <c r="FO83" i="22"/>
  <c r="FJ83" i="22"/>
  <c r="FI83" i="22"/>
  <c r="FH83" i="22"/>
  <c r="FC83" i="22"/>
  <c r="FF83" i="22" s="1"/>
  <c r="FA83" i="22"/>
  <c r="EZ83" i="22"/>
  <c r="EX83" i="22"/>
  <c r="FG83" i="22" s="1"/>
  <c r="EW83" i="22"/>
  <c r="EO83" i="22"/>
  <c r="FE83" i="22" s="1"/>
  <c r="EN83" i="22"/>
  <c r="EM83" i="22"/>
  <c r="EL83" i="22"/>
  <c r="EK83" i="22"/>
  <c r="EJ83" i="22"/>
  <c r="EI83" i="22"/>
  <c r="EH83" i="22"/>
  <c r="EG83" i="22"/>
  <c r="EF83" i="22"/>
  <c r="EE83" i="22"/>
  <c r="ED83" i="22"/>
  <c r="EC83" i="22"/>
  <c r="EB83" i="22"/>
  <c r="EA83" i="22"/>
  <c r="DZ83" i="22"/>
  <c r="DY83" i="22"/>
  <c r="AR83" i="22"/>
  <c r="AN83" i="22"/>
  <c r="U83" i="22"/>
  <c r="S83" i="22"/>
  <c r="P83" i="22"/>
  <c r="O83" i="22"/>
  <c r="N83" i="22"/>
  <c r="M83" i="22"/>
  <c r="K83" i="22"/>
  <c r="J83" i="22"/>
  <c r="I83" i="22"/>
  <c r="H83" i="22"/>
  <c r="EZ82" i="22"/>
  <c r="EJ82" i="22"/>
  <c r="EI82" i="22"/>
  <c r="EH82" i="22"/>
  <c r="EG82" i="22"/>
  <c r="EF82" i="22"/>
  <c r="EE82" i="22"/>
  <c r="ED82" i="22"/>
  <c r="EC82" i="22"/>
  <c r="EB82" i="22"/>
  <c r="EA82" i="22"/>
  <c r="EK82" i="22" s="1"/>
  <c r="DZ82" i="22"/>
  <c r="DY82" i="22"/>
  <c r="AR82" i="22"/>
  <c r="AN82" i="22"/>
  <c r="U82" i="22"/>
  <c r="S82" i="22"/>
  <c r="P82" i="22"/>
  <c r="O82" i="22"/>
  <c r="N82" i="22"/>
  <c r="M82" i="22"/>
  <c r="K82" i="22"/>
  <c r="J82" i="22"/>
  <c r="I82" i="22"/>
  <c r="H82" i="22"/>
  <c r="FS81" i="22"/>
  <c r="FP81" i="22"/>
  <c r="FO81" i="22"/>
  <c r="FJ81" i="22"/>
  <c r="FI81" i="22"/>
  <c r="FH81" i="22"/>
  <c r="FC81" i="22"/>
  <c r="FF81" i="22" s="1"/>
  <c r="FA81" i="22"/>
  <c r="EZ81" i="22"/>
  <c r="EX81" i="22"/>
  <c r="FG81" i="22" s="1"/>
  <c r="EW81" i="22"/>
  <c r="EO81" i="22"/>
  <c r="FE81" i="22" s="1"/>
  <c r="EN81" i="22"/>
  <c r="EM81" i="22"/>
  <c r="EL81" i="22"/>
  <c r="EK81" i="22"/>
  <c r="EJ81" i="22"/>
  <c r="EI81" i="22"/>
  <c r="EH81" i="22"/>
  <c r="EG81" i="22"/>
  <c r="EF81" i="22"/>
  <c r="EE81" i="22"/>
  <c r="ED81" i="22"/>
  <c r="EC81" i="22"/>
  <c r="EB81" i="22"/>
  <c r="EA81" i="22"/>
  <c r="DZ81" i="22"/>
  <c r="DY81" i="22"/>
  <c r="AR81" i="22"/>
  <c r="AN81" i="22"/>
  <c r="U81" i="22"/>
  <c r="S81" i="22"/>
  <c r="P81" i="22"/>
  <c r="O81" i="22"/>
  <c r="N81" i="22"/>
  <c r="M81" i="22"/>
  <c r="K81" i="22"/>
  <c r="J81" i="22"/>
  <c r="I81" i="22"/>
  <c r="H81" i="22"/>
  <c r="FS80" i="22"/>
  <c r="FP80" i="22"/>
  <c r="FO80" i="22"/>
  <c r="FJ80" i="22"/>
  <c r="FI80" i="22"/>
  <c r="FH80" i="22"/>
  <c r="FC80" i="22"/>
  <c r="FF80" i="22" s="1"/>
  <c r="FA80" i="22"/>
  <c r="EZ80" i="22"/>
  <c r="EX80" i="22"/>
  <c r="FG80" i="22" s="1"/>
  <c r="EW80" i="22"/>
  <c r="EO80" i="22"/>
  <c r="FE80" i="22" s="1"/>
  <c r="EN80" i="22"/>
  <c r="EM80" i="22"/>
  <c r="EL80" i="22"/>
  <c r="EK80" i="22"/>
  <c r="EJ80" i="22"/>
  <c r="EI80" i="22"/>
  <c r="EH80" i="22"/>
  <c r="EG80" i="22"/>
  <c r="EF80" i="22"/>
  <c r="EE80" i="22"/>
  <c r="ED80" i="22"/>
  <c r="EC80" i="22"/>
  <c r="EB80" i="22"/>
  <c r="EA80" i="22"/>
  <c r="DZ80" i="22"/>
  <c r="DY80" i="22"/>
  <c r="AR80" i="22"/>
  <c r="AN80" i="22"/>
  <c r="U80" i="22"/>
  <c r="S80" i="22"/>
  <c r="P80" i="22"/>
  <c r="O80" i="22"/>
  <c r="N80" i="22"/>
  <c r="M80" i="22"/>
  <c r="K80" i="22"/>
  <c r="J80" i="22"/>
  <c r="I80" i="22"/>
  <c r="H80" i="22"/>
  <c r="FS79" i="22"/>
  <c r="FP79" i="22"/>
  <c r="FO79" i="22"/>
  <c r="FJ79" i="22"/>
  <c r="FI79" i="22"/>
  <c r="FH79" i="22"/>
  <c r="FC79" i="22"/>
  <c r="FF79" i="22" s="1"/>
  <c r="FA79" i="22"/>
  <c r="EZ79" i="22"/>
  <c r="EX79" i="22"/>
  <c r="FG79" i="22" s="1"/>
  <c r="EW79" i="22"/>
  <c r="EO79" i="22"/>
  <c r="FE79" i="22" s="1"/>
  <c r="EN79" i="22"/>
  <c r="EM79" i="22"/>
  <c r="EL79" i="22"/>
  <c r="EK79" i="22"/>
  <c r="EJ79" i="22"/>
  <c r="EI79" i="22"/>
  <c r="EH79" i="22"/>
  <c r="EG79" i="22"/>
  <c r="EF79" i="22"/>
  <c r="EE79" i="22"/>
  <c r="ED79" i="22"/>
  <c r="EC79" i="22"/>
  <c r="EB79" i="22"/>
  <c r="EA79" i="22"/>
  <c r="DZ79" i="22"/>
  <c r="DY79" i="22"/>
  <c r="AR79" i="22"/>
  <c r="AN79" i="22"/>
  <c r="U79" i="22"/>
  <c r="S79" i="22"/>
  <c r="P79" i="22"/>
  <c r="O79" i="22"/>
  <c r="N79" i="22"/>
  <c r="M79" i="22"/>
  <c r="K79" i="22"/>
  <c r="J79" i="22"/>
  <c r="I79" i="22"/>
  <c r="H79" i="22"/>
  <c r="EZ78" i="22"/>
  <c r="EJ78" i="22"/>
  <c r="EI78" i="22"/>
  <c r="EH78" i="22"/>
  <c r="EG78" i="22"/>
  <c r="EF78" i="22"/>
  <c r="EE78" i="22"/>
  <c r="ED78" i="22"/>
  <c r="EC78" i="22"/>
  <c r="EB78" i="22"/>
  <c r="EA78" i="22"/>
  <c r="EK78" i="22" s="1"/>
  <c r="DZ78" i="22"/>
  <c r="DY78" i="22"/>
  <c r="AR78" i="22"/>
  <c r="AN78" i="22"/>
  <c r="U78" i="22"/>
  <c r="S78" i="22"/>
  <c r="P78" i="22"/>
  <c r="O78" i="22"/>
  <c r="N78" i="22"/>
  <c r="M78" i="22"/>
  <c r="K78" i="22"/>
  <c r="J78" i="22"/>
  <c r="I78" i="22"/>
  <c r="H78" i="22"/>
  <c r="FS77" i="22"/>
  <c r="FP77" i="22"/>
  <c r="FO77" i="22"/>
  <c r="FJ77" i="22"/>
  <c r="FI77" i="22"/>
  <c r="FH77" i="22"/>
  <c r="FC77" i="22"/>
  <c r="FF77" i="22" s="1"/>
  <c r="FA77" i="22"/>
  <c r="EZ77" i="22"/>
  <c r="EX77" i="22"/>
  <c r="FG77" i="22" s="1"/>
  <c r="EW77" i="22"/>
  <c r="EO77" i="22"/>
  <c r="FE77" i="22" s="1"/>
  <c r="EN77" i="22"/>
  <c r="EM77" i="22"/>
  <c r="EL77" i="22"/>
  <c r="EK77" i="22"/>
  <c r="EJ77" i="22"/>
  <c r="EI77" i="22"/>
  <c r="EH77" i="22"/>
  <c r="EG77" i="22"/>
  <c r="EF77" i="22"/>
  <c r="EE77" i="22"/>
  <c r="ED77" i="22"/>
  <c r="EC77" i="22"/>
  <c r="EB77" i="22"/>
  <c r="EA77" i="22"/>
  <c r="DZ77" i="22"/>
  <c r="DY77" i="22"/>
  <c r="AR77" i="22"/>
  <c r="AN77" i="22"/>
  <c r="U77" i="22"/>
  <c r="S77" i="22"/>
  <c r="P77" i="22"/>
  <c r="O77" i="22"/>
  <c r="N77" i="22"/>
  <c r="M77" i="22"/>
  <c r="K77" i="22"/>
  <c r="J77" i="22"/>
  <c r="I77" i="22"/>
  <c r="H77" i="22"/>
  <c r="FS76" i="22"/>
  <c r="FP76" i="22"/>
  <c r="FO76" i="22"/>
  <c r="FJ76" i="22"/>
  <c r="FI76" i="22"/>
  <c r="FH76" i="22"/>
  <c r="FC76" i="22"/>
  <c r="FF76" i="22" s="1"/>
  <c r="FA76" i="22"/>
  <c r="EZ76" i="22"/>
  <c r="EX76" i="22"/>
  <c r="FG76" i="22" s="1"/>
  <c r="EW76" i="22"/>
  <c r="EO76" i="22"/>
  <c r="FE76" i="22" s="1"/>
  <c r="EN76" i="22"/>
  <c r="EM76" i="22"/>
  <c r="EL76" i="22"/>
  <c r="EK76" i="22"/>
  <c r="EJ76" i="22"/>
  <c r="EI76" i="22"/>
  <c r="EH76" i="22"/>
  <c r="EG76" i="22"/>
  <c r="EF76" i="22"/>
  <c r="EE76" i="22"/>
  <c r="ED76" i="22"/>
  <c r="EC76" i="22"/>
  <c r="EB76" i="22"/>
  <c r="EA76" i="22"/>
  <c r="DZ76" i="22"/>
  <c r="DY76" i="22"/>
  <c r="AR76" i="22"/>
  <c r="AN76" i="22"/>
  <c r="U76" i="22"/>
  <c r="S76" i="22"/>
  <c r="P76" i="22"/>
  <c r="O76" i="22"/>
  <c r="N76" i="22"/>
  <c r="M76" i="22"/>
  <c r="K76" i="22"/>
  <c r="J76" i="22"/>
  <c r="I76" i="22"/>
  <c r="H76" i="22"/>
  <c r="FS75" i="22"/>
  <c r="FP75" i="22"/>
  <c r="FO75" i="22"/>
  <c r="FJ75" i="22"/>
  <c r="FI75" i="22"/>
  <c r="FH75" i="22"/>
  <c r="FC75" i="22"/>
  <c r="FF75" i="22" s="1"/>
  <c r="FA75" i="22"/>
  <c r="EZ75" i="22"/>
  <c r="EX75" i="22"/>
  <c r="FG75" i="22" s="1"/>
  <c r="EW75" i="22"/>
  <c r="EO75" i="22"/>
  <c r="FE75" i="22" s="1"/>
  <c r="EN75" i="22"/>
  <c r="EM75" i="22"/>
  <c r="EL75" i="22"/>
  <c r="EK75" i="22"/>
  <c r="EJ75" i="22"/>
  <c r="EI75" i="22"/>
  <c r="EH75" i="22"/>
  <c r="EG75" i="22"/>
  <c r="EF75" i="22"/>
  <c r="EE75" i="22"/>
  <c r="ED75" i="22"/>
  <c r="EC75" i="22"/>
  <c r="EB75" i="22"/>
  <c r="EA75" i="22"/>
  <c r="DZ75" i="22"/>
  <c r="DY75" i="22"/>
  <c r="AR75" i="22"/>
  <c r="AN75" i="22"/>
  <c r="U75" i="22"/>
  <c r="S75" i="22"/>
  <c r="P75" i="22"/>
  <c r="O75" i="22"/>
  <c r="N75" i="22"/>
  <c r="M75" i="22"/>
  <c r="K75" i="22"/>
  <c r="J75" i="22"/>
  <c r="I75" i="22"/>
  <c r="H75" i="22"/>
  <c r="FS74" i="22"/>
  <c r="FP74" i="22"/>
  <c r="FO74" i="22"/>
  <c r="FJ74" i="22"/>
  <c r="FI74" i="22"/>
  <c r="FH74" i="22"/>
  <c r="FC74" i="22"/>
  <c r="FF74" i="22" s="1"/>
  <c r="FA74" i="22"/>
  <c r="EZ74" i="22"/>
  <c r="EX74" i="22"/>
  <c r="FG74" i="22" s="1"/>
  <c r="EW74" i="22"/>
  <c r="EO74" i="22"/>
  <c r="FE74" i="22" s="1"/>
  <c r="EN74" i="22"/>
  <c r="EM74" i="22"/>
  <c r="EL74" i="22"/>
  <c r="EK74" i="22"/>
  <c r="EJ74" i="22"/>
  <c r="EI74" i="22"/>
  <c r="EH74" i="22"/>
  <c r="EG74" i="22"/>
  <c r="EF74" i="22"/>
  <c r="EE74" i="22"/>
  <c r="ED74" i="22"/>
  <c r="EC74" i="22"/>
  <c r="EB74" i="22"/>
  <c r="EA74" i="22"/>
  <c r="DZ74" i="22"/>
  <c r="DY74" i="22"/>
  <c r="AR74" i="22"/>
  <c r="AN74" i="22"/>
  <c r="U74" i="22"/>
  <c r="U73" i="22" s="1"/>
  <c r="S74" i="22"/>
  <c r="P74" i="22"/>
  <c r="O74" i="22"/>
  <c r="N74" i="22"/>
  <c r="M74" i="22"/>
  <c r="K74" i="22"/>
  <c r="J74" i="22"/>
  <c r="I74" i="22"/>
  <c r="H74" i="22"/>
  <c r="EZ73" i="22"/>
  <c r="EJ73" i="22"/>
  <c r="EI73" i="22"/>
  <c r="EG73" i="22"/>
  <c r="EF73" i="22"/>
  <c r="EE73" i="22"/>
  <c r="ED73" i="22"/>
  <c r="EC73" i="22"/>
  <c r="EB73" i="22"/>
  <c r="EA73" i="22"/>
  <c r="EK73" i="22" s="1"/>
  <c r="DZ73" i="22"/>
  <c r="DY73" i="22"/>
  <c r="EH73" i="22" s="1"/>
  <c r="AR73" i="22"/>
  <c r="AN73" i="22"/>
  <c r="AE73" i="22"/>
  <c r="S73" i="22"/>
  <c r="S72" i="22" s="1"/>
  <c r="P73" i="22"/>
  <c r="O73" i="22"/>
  <c r="N73" i="22"/>
  <c r="M73" i="22"/>
  <c r="K73" i="22"/>
  <c r="J73" i="22"/>
  <c r="I73" i="22"/>
  <c r="H73" i="22"/>
  <c r="FS72" i="22"/>
  <c r="FP72" i="22"/>
  <c r="FO72" i="22"/>
  <c r="FJ72" i="22"/>
  <c r="FI72" i="22"/>
  <c r="FH72" i="22"/>
  <c r="FC72" i="22"/>
  <c r="FF72" i="22" s="1"/>
  <c r="FA72" i="22"/>
  <c r="EZ72" i="22"/>
  <c r="EX72" i="22"/>
  <c r="FG72" i="22" s="1"/>
  <c r="EW72" i="22"/>
  <c r="EO72" i="22"/>
  <c r="FE72" i="22" s="1"/>
  <c r="EN72" i="22"/>
  <c r="EM72" i="22"/>
  <c r="EL72" i="22"/>
  <c r="EK72" i="22"/>
  <c r="EJ72" i="22"/>
  <c r="EI72" i="22"/>
  <c r="EH72" i="22"/>
  <c r="EG72" i="22"/>
  <c r="EF72" i="22"/>
  <c r="EE72" i="22"/>
  <c r="ED72" i="22"/>
  <c r="EC72" i="22"/>
  <c r="EB72" i="22"/>
  <c r="EA72" i="22"/>
  <c r="DZ72" i="22"/>
  <c r="DY72" i="22"/>
  <c r="AR72" i="22"/>
  <c r="AN72" i="22"/>
  <c r="AE72" i="22"/>
  <c r="U72" i="22"/>
  <c r="U71" i="22" s="1"/>
  <c r="P72" i="22"/>
  <c r="O72" i="22"/>
  <c r="N72" i="22"/>
  <c r="M72" i="22"/>
  <c r="K72" i="22"/>
  <c r="J72" i="22"/>
  <c r="I72" i="22"/>
  <c r="H72" i="22"/>
  <c r="FS71" i="22"/>
  <c r="FP71" i="22"/>
  <c r="FO71" i="22"/>
  <c r="FJ71" i="22"/>
  <c r="FI71" i="22"/>
  <c r="FH71" i="22"/>
  <c r="FC71" i="22"/>
  <c r="FF71" i="22" s="1"/>
  <c r="FA71" i="22"/>
  <c r="EZ71" i="22"/>
  <c r="EX71" i="22"/>
  <c r="FG71" i="22" s="1"/>
  <c r="EW71" i="22"/>
  <c r="EO71" i="22"/>
  <c r="FE71" i="22" s="1"/>
  <c r="EN71" i="22"/>
  <c r="EM71" i="22"/>
  <c r="EL71" i="22"/>
  <c r="EK71" i="22"/>
  <c r="EJ71" i="22"/>
  <c r="EI71" i="22"/>
  <c r="EH71" i="22"/>
  <c r="EG71" i="22"/>
  <c r="EF71" i="22"/>
  <c r="EE71" i="22"/>
  <c r="ED71" i="22"/>
  <c r="EC71" i="22"/>
  <c r="EB71" i="22"/>
  <c r="EA71" i="22"/>
  <c r="DZ71" i="22"/>
  <c r="DY71" i="22"/>
  <c r="AR71" i="22"/>
  <c r="AN71" i="22"/>
  <c r="AE71" i="22"/>
  <c r="S71" i="22"/>
  <c r="P71" i="22"/>
  <c r="O71" i="22"/>
  <c r="N71" i="22"/>
  <c r="M71" i="22"/>
  <c r="K71" i="22"/>
  <c r="J71" i="22"/>
  <c r="I71" i="22"/>
  <c r="H71" i="22"/>
  <c r="FS70" i="22"/>
  <c r="FP70" i="22"/>
  <c r="FO70" i="22"/>
  <c r="FJ70" i="22"/>
  <c r="FI70" i="22"/>
  <c r="FH70" i="22"/>
  <c r="FC70" i="22"/>
  <c r="FF70" i="22" s="1"/>
  <c r="FA70" i="22"/>
  <c r="EZ70" i="22"/>
  <c r="EX70" i="22"/>
  <c r="FG70" i="22" s="1"/>
  <c r="EW70" i="22"/>
  <c r="EO70" i="22"/>
  <c r="FE70" i="22" s="1"/>
  <c r="EN70" i="22"/>
  <c r="EM70" i="22"/>
  <c r="EL70" i="22"/>
  <c r="EK70" i="22"/>
  <c r="EJ70" i="22"/>
  <c r="EI70" i="22"/>
  <c r="EH70" i="22"/>
  <c r="EG70" i="22"/>
  <c r="EF70" i="22"/>
  <c r="EE70" i="22"/>
  <c r="ED70" i="22"/>
  <c r="EC70" i="22"/>
  <c r="EB70" i="22"/>
  <c r="EA70" i="22"/>
  <c r="DZ70" i="22"/>
  <c r="DY70" i="22"/>
  <c r="AR70" i="22"/>
  <c r="AN70" i="22"/>
  <c r="AE70" i="22"/>
  <c r="U70" i="22"/>
  <c r="S70" i="22"/>
  <c r="P70" i="22"/>
  <c r="O70" i="22"/>
  <c r="N70" i="22"/>
  <c r="M70" i="22"/>
  <c r="K70" i="22"/>
  <c r="J70" i="22"/>
  <c r="I70" i="22"/>
  <c r="H70" i="22"/>
  <c r="FS69" i="22"/>
  <c r="FP69" i="22"/>
  <c r="FO69" i="22"/>
  <c r="FJ69" i="22"/>
  <c r="FI69" i="22"/>
  <c r="FH69" i="22"/>
  <c r="FC69" i="22"/>
  <c r="FF69" i="22" s="1"/>
  <c r="FA69" i="22"/>
  <c r="EZ69" i="22"/>
  <c r="EX69" i="22"/>
  <c r="FG69" i="22" s="1"/>
  <c r="EW69" i="22"/>
  <c r="EO69" i="22"/>
  <c r="FE69" i="22" s="1"/>
  <c r="EN69" i="22"/>
  <c r="EM69" i="22"/>
  <c r="EL69" i="22"/>
  <c r="EK69" i="22"/>
  <c r="EJ69" i="22"/>
  <c r="EI69" i="22"/>
  <c r="EH69" i="22"/>
  <c r="EG69" i="22"/>
  <c r="EF69" i="22"/>
  <c r="EE69" i="22"/>
  <c r="ED69" i="22"/>
  <c r="EC69" i="22"/>
  <c r="EB69" i="22"/>
  <c r="EA69" i="22"/>
  <c r="DZ69" i="22"/>
  <c r="DY69" i="22"/>
  <c r="AR69" i="22"/>
  <c r="AN69" i="22"/>
  <c r="AE69" i="22"/>
  <c r="U69" i="22"/>
  <c r="S69" i="22"/>
  <c r="P69" i="22"/>
  <c r="O69" i="22"/>
  <c r="N69" i="22"/>
  <c r="M69" i="22"/>
  <c r="K69" i="22"/>
  <c r="J69" i="22"/>
  <c r="I69" i="22"/>
  <c r="H69" i="22"/>
  <c r="FS68" i="22"/>
  <c r="FP68" i="22"/>
  <c r="FO68" i="22"/>
  <c r="FJ68" i="22"/>
  <c r="FI68" i="22"/>
  <c r="FH68" i="22"/>
  <c r="FC68" i="22"/>
  <c r="FF68" i="22" s="1"/>
  <c r="FA68" i="22"/>
  <c r="EZ68" i="22"/>
  <c r="EX68" i="22"/>
  <c r="FG68" i="22" s="1"/>
  <c r="EW68" i="22"/>
  <c r="EO68" i="22"/>
  <c r="FE68" i="22" s="1"/>
  <c r="EN68" i="22"/>
  <c r="EM68" i="22"/>
  <c r="EL68" i="22"/>
  <c r="EK68" i="22"/>
  <c r="EJ68" i="22"/>
  <c r="EI68" i="22"/>
  <c r="EH68" i="22"/>
  <c r="EG68" i="22"/>
  <c r="EF68" i="22"/>
  <c r="EE68" i="22"/>
  <c r="ED68" i="22"/>
  <c r="EC68" i="22"/>
  <c r="EB68" i="22"/>
  <c r="EA68" i="22"/>
  <c r="DZ68" i="22"/>
  <c r="DY68" i="22"/>
  <c r="AR68" i="22"/>
  <c r="AN68" i="22"/>
  <c r="AE68" i="22"/>
  <c r="U68" i="22"/>
  <c r="S68" i="22"/>
  <c r="P68" i="22"/>
  <c r="O68" i="22"/>
  <c r="N68" i="22"/>
  <c r="M68" i="22"/>
  <c r="K68" i="22"/>
  <c r="J68" i="22"/>
  <c r="I68" i="22"/>
  <c r="H68" i="22"/>
  <c r="FS67" i="22"/>
  <c r="FP67" i="22"/>
  <c r="FO67" i="22"/>
  <c r="FJ67" i="22"/>
  <c r="FI67" i="22"/>
  <c r="FH67" i="22"/>
  <c r="FC67" i="22"/>
  <c r="FF67" i="22" s="1"/>
  <c r="FA67" i="22"/>
  <c r="EZ67" i="22"/>
  <c r="EX67" i="22"/>
  <c r="FG67" i="22" s="1"/>
  <c r="EW67" i="22"/>
  <c r="EO67" i="22"/>
  <c r="FE67" i="22" s="1"/>
  <c r="EN67" i="22"/>
  <c r="EM67" i="22"/>
  <c r="EL67" i="22"/>
  <c r="EK67" i="22"/>
  <c r="EJ67" i="22"/>
  <c r="EI67" i="22"/>
  <c r="EH67" i="22"/>
  <c r="EG67" i="22"/>
  <c r="EF67" i="22"/>
  <c r="EE67" i="22"/>
  <c r="ED67" i="22"/>
  <c r="EC67" i="22"/>
  <c r="EB67" i="22"/>
  <c r="EA67" i="22"/>
  <c r="DZ67" i="22"/>
  <c r="DY67" i="22"/>
  <c r="AR67" i="22"/>
  <c r="AN67" i="22"/>
  <c r="AE67" i="22"/>
  <c r="U67" i="22"/>
  <c r="S67" i="22"/>
  <c r="P67" i="22"/>
  <c r="O67" i="22"/>
  <c r="N67" i="22"/>
  <c r="M67" i="22"/>
  <c r="K67" i="22"/>
  <c r="J67" i="22"/>
  <c r="I67" i="22"/>
  <c r="H67" i="22"/>
  <c r="FS66" i="22"/>
  <c r="FP66" i="22"/>
  <c r="FO66" i="22"/>
  <c r="FJ66" i="22"/>
  <c r="FI66" i="22"/>
  <c r="FH66" i="22"/>
  <c r="FC66" i="22"/>
  <c r="FF66" i="22" s="1"/>
  <c r="FA66" i="22"/>
  <c r="EZ66" i="22"/>
  <c r="EX66" i="22"/>
  <c r="FG66" i="22" s="1"/>
  <c r="EW66" i="22"/>
  <c r="EO66" i="22"/>
  <c r="FE66" i="22" s="1"/>
  <c r="EN66" i="22"/>
  <c r="EM66" i="22"/>
  <c r="EL66" i="22"/>
  <c r="EK66" i="22"/>
  <c r="EJ66" i="22"/>
  <c r="EI66" i="22"/>
  <c r="EH66" i="22"/>
  <c r="EG66" i="22"/>
  <c r="EF66" i="22"/>
  <c r="EE66" i="22"/>
  <c r="ED66" i="22"/>
  <c r="EC66" i="22"/>
  <c r="EB66" i="22"/>
  <c r="EA66" i="22"/>
  <c r="DZ66" i="22"/>
  <c r="DY66" i="22"/>
  <c r="AR66" i="22"/>
  <c r="AN66" i="22"/>
  <c r="AE66" i="22"/>
  <c r="U66" i="22"/>
  <c r="S66" i="22"/>
  <c r="P66" i="22"/>
  <c r="O66" i="22"/>
  <c r="N66" i="22"/>
  <c r="M66" i="22"/>
  <c r="K66" i="22"/>
  <c r="J66" i="22"/>
  <c r="I66" i="22"/>
  <c r="H66" i="22"/>
  <c r="EZ65" i="22"/>
  <c r="EK65" i="22"/>
  <c r="EI65" i="22"/>
  <c r="EG65" i="22"/>
  <c r="EF65" i="22"/>
  <c r="EE65" i="22"/>
  <c r="ED65" i="22"/>
  <c r="EC65" i="22"/>
  <c r="EB65" i="22"/>
  <c r="EA65" i="22"/>
  <c r="DZ65" i="22"/>
  <c r="DY65" i="22"/>
  <c r="EJ65" i="22" s="1"/>
  <c r="AR65" i="22"/>
  <c r="AN65" i="22"/>
  <c r="AE65" i="22"/>
  <c r="U65" i="22"/>
  <c r="S65" i="22"/>
  <c r="P65" i="22"/>
  <c r="O65" i="22"/>
  <c r="N65" i="22"/>
  <c r="M65" i="22"/>
  <c r="K65" i="22"/>
  <c r="J65" i="22"/>
  <c r="I65" i="22"/>
  <c r="H65" i="22"/>
  <c r="FS64" i="22"/>
  <c r="FP64" i="22"/>
  <c r="FO64" i="22"/>
  <c r="FJ64" i="22"/>
  <c r="FI64" i="22"/>
  <c r="FH64" i="22"/>
  <c r="FC64" i="22"/>
  <c r="FF64" i="22" s="1"/>
  <c r="FA64" i="22"/>
  <c r="EZ64" i="22"/>
  <c r="EX64" i="22"/>
  <c r="FG64" i="22" s="1"/>
  <c r="EW64" i="22"/>
  <c r="EO64" i="22"/>
  <c r="FE64" i="22" s="1"/>
  <c r="EN64" i="22"/>
  <c r="EM64" i="22"/>
  <c r="EL64" i="22"/>
  <c r="EK64" i="22"/>
  <c r="EJ64" i="22"/>
  <c r="EI64" i="22"/>
  <c r="EH64" i="22"/>
  <c r="EG64" i="22"/>
  <c r="EF64" i="22"/>
  <c r="EE64" i="22"/>
  <c r="ED64" i="22"/>
  <c r="EC64" i="22"/>
  <c r="EB64" i="22"/>
  <c r="EA64" i="22"/>
  <c r="DZ64" i="22"/>
  <c r="DY64" i="22"/>
  <c r="AR64" i="22"/>
  <c r="AN64" i="22"/>
  <c r="AE64" i="22"/>
  <c r="U64" i="22"/>
  <c r="S64" i="22"/>
  <c r="P64" i="22"/>
  <c r="O64" i="22"/>
  <c r="N64" i="22"/>
  <c r="M64" i="22"/>
  <c r="K64" i="22"/>
  <c r="J64" i="22"/>
  <c r="I64" i="22"/>
  <c r="H64" i="22"/>
  <c r="FS63" i="22"/>
  <c r="FP63" i="22"/>
  <c r="FO63" i="22"/>
  <c r="FJ63" i="22"/>
  <c r="FI63" i="22"/>
  <c r="FH63" i="22"/>
  <c r="FC63" i="22"/>
  <c r="FF63" i="22" s="1"/>
  <c r="FA63" i="22"/>
  <c r="EZ63" i="22"/>
  <c r="EX63" i="22"/>
  <c r="FG63" i="22" s="1"/>
  <c r="EW63" i="22"/>
  <c r="EO63" i="22"/>
  <c r="FE63" i="22" s="1"/>
  <c r="EN63" i="22"/>
  <c r="EM63" i="22"/>
  <c r="EL63" i="22"/>
  <c r="EK63" i="22"/>
  <c r="EJ63" i="22"/>
  <c r="EI63" i="22"/>
  <c r="EH63" i="22"/>
  <c r="EG63" i="22"/>
  <c r="EF63" i="22"/>
  <c r="EE63" i="22"/>
  <c r="ED63" i="22"/>
  <c r="EC63" i="22"/>
  <c r="EB63" i="22"/>
  <c r="EA63" i="22"/>
  <c r="DZ63" i="22"/>
  <c r="DY63" i="22"/>
  <c r="AR63" i="22"/>
  <c r="AN63" i="22"/>
  <c r="AE63" i="22"/>
  <c r="U63" i="22"/>
  <c r="S63" i="22"/>
  <c r="P63" i="22"/>
  <c r="O63" i="22"/>
  <c r="N63" i="22"/>
  <c r="M63" i="22"/>
  <c r="K63" i="22"/>
  <c r="J63" i="22"/>
  <c r="I63" i="22"/>
  <c r="H63" i="22"/>
  <c r="FS62" i="22"/>
  <c r="FP62" i="22"/>
  <c r="FO62" i="22"/>
  <c r="FJ62" i="22"/>
  <c r="FI62" i="22"/>
  <c r="FH62" i="22"/>
  <c r="FC62" i="22"/>
  <c r="FF62" i="22" s="1"/>
  <c r="FA62" i="22"/>
  <c r="EZ62" i="22"/>
  <c r="EX62" i="22"/>
  <c r="FG62" i="22" s="1"/>
  <c r="EW62" i="22"/>
  <c r="EO62" i="22"/>
  <c r="FE62" i="22" s="1"/>
  <c r="EN62" i="22"/>
  <c r="EM62" i="22"/>
  <c r="EL62" i="22"/>
  <c r="EK62" i="22"/>
  <c r="EJ62" i="22"/>
  <c r="EI62" i="22"/>
  <c r="EH62" i="22"/>
  <c r="EG62" i="22"/>
  <c r="EF62" i="22"/>
  <c r="EE62" i="22"/>
  <c r="ED62" i="22"/>
  <c r="EC62" i="22"/>
  <c r="EB62" i="22"/>
  <c r="EA62" i="22"/>
  <c r="DZ62" i="22"/>
  <c r="DY62" i="22"/>
  <c r="AR62" i="22"/>
  <c r="AN62" i="22"/>
  <c r="AE62" i="22"/>
  <c r="U62" i="22"/>
  <c r="S62" i="22"/>
  <c r="P62" i="22"/>
  <c r="O62" i="22"/>
  <c r="N62" i="22"/>
  <c r="M62" i="22"/>
  <c r="K62" i="22"/>
  <c r="J62" i="22"/>
  <c r="I62" i="22"/>
  <c r="H62" i="22"/>
  <c r="EZ61" i="22"/>
  <c r="EK61" i="22"/>
  <c r="EI61" i="22"/>
  <c r="EG61" i="22"/>
  <c r="EF61" i="22"/>
  <c r="EE61" i="22"/>
  <c r="ED61" i="22"/>
  <c r="EC61" i="22"/>
  <c r="EB61" i="22"/>
  <c r="EA61" i="22"/>
  <c r="DZ61" i="22"/>
  <c r="DY61" i="22"/>
  <c r="EJ61" i="22" s="1"/>
  <c r="AR61" i="22"/>
  <c r="AN61" i="22"/>
  <c r="AE61" i="22"/>
  <c r="U61" i="22"/>
  <c r="S61" i="22"/>
  <c r="P61" i="22"/>
  <c r="O61" i="22"/>
  <c r="N61" i="22"/>
  <c r="M61" i="22"/>
  <c r="K61" i="22"/>
  <c r="J61" i="22"/>
  <c r="I61" i="22"/>
  <c r="H61" i="22"/>
  <c r="EZ60" i="22"/>
  <c r="EI60" i="22"/>
  <c r="EG60" i="22"/>
  <c r="EF60" i="22"/>
  <c r="EE60" i="22"/>
  <c r="ED60" i="22"/>
  <c r="EC60" i="22"/>
  <c r="EB60" i="22"/>
  <c r="EA60" i="22"/>
  <c r="EK60" i="22" s="1"/>
  <c r="DZ60" i="22"/>
  <c r="DY60" i="22"/>
  <c r="EH60" i="22" s="1"/>
  <c r="AR60" i="22"/>
  <c r="AN60" i="22"/>
  <c r="AE60" i="22"/>
  <c r="U60" i="22"/>
  <c r="S60" i="22"/>
  <c r="P60" i="22"/>
  <c r="O60" i="22"/>
  <c r="N60" i="22"/>
  <c r="M60" i="22"/>
  <c r="K60" i="22"/>
  <c r="J60" i="22"/>
  <c r="I60" i="22"/>
  <c r="H60" i="22"/>
  <c r="FS59" i="22"/>
  <c r="FP59" i="22"/>
  <c r="FO59" i="22"/>
  <c r="FJ59" i="22"/>
  <c r="FI59" i="22"/>
  <c r="FH59" i="22"/>
  <c r="FC59" i="22"/>
  <c r="FF59" i="22" s="1"/>
  <c r="FA59" i="22"/>
  <c r="EZ59" i="22"/>
  <c r="EX59" i="22"/>
  <c r="FG59" i="22" s="1"/>
  <c r="EW59" i="22"/>
  <c r="EO59" i="22"/>
  <c r="FE59" i="22" s="1"/>
  <c r="EN59" i="22"/>
  <c r="EM59" i="22"/>
  <c r="EL59" i="22"/>
  <c r="EK59" i="22"/>
  <c r="EJ59" i="22"/>
  <c r="EI59" i="22"/>
  <c r="EH59" i="22"/>
  <c r="EG59" i="22"/>
  <c r="EF59" i="22"/>
  <c r="EE59" i="22"/>
  <c r="ED59" i="22"/>
  <c r="EC59" i="22"/>
  <c r="EB59" i="22"/>
  <c r="EA59" i="22"/>
  <c r="DZ59" i="22"/>
  <c r="DY59" i="22"/>
  <c r="AR59" i="22"/>
  <c r="AN59" i="22"/>
  <c r="AE59" i="22"/>
  <c r="U59" i="22"/>
  <c r="U58" i="22" s="1"/>
  <c r="U57" i="22" s="1"/>
  <c r="U56" i="22" s="1"/>
  <c r="U55" i="22" s="1"/>
  <c r="U54" i="22" s="1"/>
  <c r="U53" i="22" s="1"/>
  <c r="U52" i="22" s="1"/>
  <c r="U51" i="22" s="1"/>
  <c r="U50" i="22" s="1"/>
  <c r="U49" i="22" s="1"/>
  <c r="U48" i="22" s="1"/>
  <c r="S59" i="22"/>
  <c r="P59" i="22"/>
  <c r="O59" i="22"/>
  <c r="N59" i="22"/>
  <c r="M59" i="22"/>
  <c r="K59" i="22"/>
  <c r="J59" i="22"/>
  <c r="I59" i="22"/>
  <c r="H59" i="22"/>
  <c r="EZ58" i="22"/>
  <c r="EI58" i="22"/>
  <c r="EG58" i="22"/>
  <c r="EF58" i="22"/>
  <c r="EE58" i="22"/>
  <c r="ED58" i="22"/>
  <c r="EC58" i="22"/>
  <c r="EB58" i="22"/>
  <c r="EA58" i="22"/>
  <c r="EK58" i="22" s="1"/>
  <c r="DZ58" i="22"/>
  <c r="DY58" i="22"/>
  <c r="AR58" i="22"/>
  <c r="AN58" i="22"/>
  <c r="AE58" i="22"/>
  <c r="S58" i="22"/>
  <c r="P58" i="22"/>
  <c r="O58" i="22"/>
  <c r="N58" i="22"/>
  <c r="M58" i="22"/>
  <c r="K58" i="22"/>
  <c r="J58" i="22"/>
  <c r="I58" i="22"/>
  <c r="H58" i="22"/>
  <c r="FS57" i="22"/>
  <c r="FP57" i="22"/>
  <c r="FO57" i="22"/>
  <c r="FJ57" i="22"/>
  <c r="FI57" i="22"/>
  <c r="FH57" i="22"/>
  <c r="FC57" i="22"/>
  <c r="FF57" i="22" s="1"/>
  <c r="FA57" i="22"/>
  <c r="EZ57" i="22"/>
  <c r="EX57" i="22"/>
  <c r="FG57" i="22" s="1"/>
  <c r="EW57" i="22"/>
  <c r="EO57" i="22"/>
  <c r="FE57" i="22" s="1"/>
  <c r="EN57" i="22"/>
  <c r="EM57" i="22"/>
  <c r="EL57" i="22"/>
  <c r="EK57" i="22"/>
  <c r="EJ57" i="22"/>
  <c r="EI57" i="22"/>
  <c r="EH57" i="22"/>
  <c r="EG57" i="22"/>
  <c r="EF57" i="22"/>
  <c r="EE57" i="22"/>
  <c r="ED57" i="22"/>
  <c r="EC57" i="22"/>
  <c r="EB57" i="22"/>
  <c r="EA57" i="22"/>
  <c r="DZ57" i="22"/>
  <c r="DY57" i="22"/>
  <c r="AR57" i="22"/>
  <c r="AN57" i="22"/>
  <c r="AE57" i="22"/>
  <c r="S57" i="22"/>
  <c r="P57" i="22"/>
  <c r="O57" i="22"/>
  <c r="N57" i="22"/>
  <c r="M57" i="22"/>
  <c r="K57" i="22"/>
  <c r="J57" i="22"/>
  <c r="I57" i="22"/>
  <c r="H57" i="22"/>
  <c r="FS56" i="22"/>
  <c r="FP56" i="22"/>
  <c r="FO56" i="22"/>
  <c r="FJ56" i="22"/>
  <c r="FI56" i="22"/>
  <c r="FH56" i="22"/>
  <c r="FC56" i="22"/>
  <c r="FF56" i="22" s="1"/>
  <c r="FA56" i="22"/>
  <c r="EZ56" i="22"/>
  <c r="EX56" i="22"/>
  <c r="FG56" i="22" s="1"/>
  <c r="EW56" i="22"/>
  <c r="EO56" i="22"/>
  <c r="FE56" i="22" s="1"/>
  <c r="EN56" i="22"/>
  <c r="EM56" i="22"/>
  <c r="EL56" i="22"/>
  <c r="EK56" i="22"/>
  <c r="EJ56" i="22"/>
  <c r="EI56" i="22"/>
  <c r="EH56" i="22"/>
  <c r="EG56" i="22"/>
  <c r="EF56" i="22"/>
  <c r="EE56" i="22"/>
  <c r="ED56" i="22"/>
  <c r="EC56" i="22"/>
  <c r="EB56" i="22"/>
  <c r="EA56" i="22"/>
  <c r="DZ56" i="22"/>
  <c r="DY56" i="22"/>
  <c r="AR56" i="22"/>
  <c r="AN56" i="22"/>
  <c r="AE56" i="22"/>
  <c r="S56" i="22"/>
  <c r="P56" i="22"/>
  <c r="O56" i="22"/>
  <c r="N56" i="22"/>
  <c r="M56" i="22"/>
  <c r="K56" i="22"/>
  <c r="J56" i="22"/>
  <c r="I56" i="22"/>
  <c r="H56" i="22"/>
  <c r="FS55" i="22"/>
  <c r="FP55" i="22"/>
  <c r="FO55" i="22"/>
  <c r="FJ55" i="22"/>
  <c r="FI55" i="22"/>
  <c r="FH55" i="22"/>
  <c r="FC55" i="22"/>
  <c r="FF55" i="22" s="1"/>
  <c r="FA55" i="22"/>
  <c r="EZ55" i="22"/>
  <c r="EX55" i="22"/>
  <c r="FG55" i="22" s="1"/>
  <c r="EW55" i="22"/>
  <c r="EO55" i="22"/>
  <c r="FE55" i="22" s="1"/>
  <c r="EN55" i="22"/>
  <c r="EM55" i="22"/>
  <c r="EL55" i="22"/>
  <c r="EK55" i="22"/>
  <c r="EJ55" i="22"/>
  <c r="EI55" i="22"/>
  <c r="EH55" i="22"/>
  <c r="EG55" i="22"/>
  <c r="EF55" i="22"/>
  <c r="EE55" i="22"/>
  <c r="ED55" i="22"/>
  <c r="EC55" i="22"/>
  <c r="EB55" i="22"/>
  <c r="EA55" i="22"/>
  <c r="DZ55" i="22"/>
  <c r="DY55" i="22"/>
  <c r="AR55" i="22"/>
  <c r="AN55" i="22"/>
  <c r="AE55" i="22"/>
  <c r="S55" i="22"/>
  <c r="P55" i="22"/>
  <c r="O55" i="22"/>
  <c r="N55" i="22"/>
  <c r="M55" i="22"/>
  <c r="K55" i="22"/>
  <c r="J55" i="22"/>
  <c r="I55" i="22"/>
  <c r="H55" i="22"/>
  <c r="FS54" i="22"/>
  <c r="FP54" i="22"/>
  <c r="FO54" i="22"/>
  <c r="FJ54" i="22"/>
  <c r="FI54" i="22"/>
  <c r="FH54" i="22"/>
  <c r="FC54" i="22"/>
  <c r="FF54" i="22" s="1"/>
  <c r="FA54" i="22"/>
  <c r="EZ54" i="22"/>
  <c r="EX54" i="22"/>
  <c r="FG54" i="22" s="1"/>
  <c r="EW54" i="22"/>
  <c r="EO54" i="22"/>
  <c r="FE54" i="22" s="1"/>
  <c r="EN54" i="22"/>
  <c r="EM54" i="22"/>
  <c r="EL54" i="22"/>
  <c r="EK54" i="22"/>
  <c r="EJ54" i="22"/>
  <c r="EI54" i="22"/>
  <c r="EH54" i="22"/>
  <c r="EG54" i="22"/>
  <c r="EF54" i="22"/>
  <c r="EE54" i="22"/>
  <c r="ED54" i="22"/>
  <c r="EC54" i="22"/>
  <c r="EB54" i="22"/>
  <c r="EA54" i="22"/>
  <c r="DZ54" i="22"/>
  <c r="DY54" i="22"/>
  <c r="AR54" i="22"/>
  <c r="AN54" i="22"/>
  <c r="AE54" i="22"/>
  <c r="S54" i="22"/>
  <c r="P54" i="22"/>
  <c r="O54" i="22"/>
  <c r="N54" i="22"/>
  <c r="M54" i="22"/>
  <c r="K54" i="22"/>
  <c r="J54" i="22"/>
  <c r="I54" i="22"/>
  <c r="H54" i="22"/>
  <c r="FS53" i="22"/>
  <c r="FP53" i="22"/>
  <c r="FO53" i="22"/>
  <c r="FJ53" i="22"/>
  <c r="FI53" i="22"/>
  <c r="FH53" i="22"/>
  <c r="FC53" i="22"/>
  <c r="FF53" i="22" s="1"/>
  <c r="FA53" i="22"/>
  <c r="EZ53" i="22"/>
  <c r="EX53" i="22"/>
  <c r="FG53" i="22" s="1"/>
  <c r="EW53" i="22"/>
  <c r="EO53" i="22"/>
  <c r="FE53" i="22" s="1"/>
  <c r="EN53" i="22"/>
  <c r="EM53" i="22"/>
  <c r="EL53" i="22"/>
  <c r="EK53" i="22"/>
  <c r="EJ53" i="22"/>
  <c r="EI53" i="22"/>
  <c r="EH53" i="22"/>
  <c r="EG53" i="22"/>
  <c r="EF53" i="22"/>
  <c r="EE53" i="22"/>
  <c r="ED53" i="22"/>
  <c r="EC53" i="22"/>
  <c r="EB53" i="22"/>
  <c r="EA53" i="22"/>
  <c r="DZ53" i="22"/>
  <c r="DY53" i="22"/>
  <c r="AR53" i="22"/>
  <c r="AN53" i="22"/>
  <c r="AE53" i="22"/>
  <c r="S53" i="22"/>
  <c r="P53" i="22"/>
  <c r="O53" i="22"/>
  <c r="N53" i="22"/>
  <c r="M53" i="22"/>
  <c r="K53" i="22"/>
  <c r="J53" i="22"/>
  <c r="I53" i="22"/>
  <c r="H53" i="22"/>
  <c r="FS52" i="22"/>
  <c r="FP52" i="22"/>
  <c r="FO52" i="22"/>
  <c r="FJ52" i="22"/>
  <c r="FI52" i="22"/>
  <c r="FH52" i="22"/>
  <c r="FC52" i="22"/>
  <c r="FF52" i="22" s="1"/>
  <c r="FA52" i="22"/>
  <c r="EZ52" i="22"/>
  <c r="EX52" i="22"/>
  <c r="FG52" i="22" s="1"/>
  <c r="EW52" i="22"/>
  <c r="EO52" i="22"/>
  <c r="FE52" i="22" s="1"/>
  <c r="EN52" i="22"/>
  <c r="EM52" i="22"/>
  <c r="EL52" i="22"/>
  <c r="EK52" i="22"/>
  <c r="EJ52" i="22"/>
  <c r="EI52" i="22"/>
  <c r="EH52" i="22"/>
  <c r="EG52" i="22"/>
  <c r="EF52" i="22"/>
  <c r="EE52" i="22"/>
  <c r="ED52" i="22"/>
  <c r="EC52" i="22"/>
  <c r="EB52" i="22"/>
  <c r="EA52" i="22"/>
  <c r="DZ52" i="22"/>
  <c r="DY52" i="22"/>
  <c r="AR52" i="22"/>
  <c r="AN52" i="22"/>
  <c r="AE52" i="22"/>
  <c r="S52" i="22"/>
  <c r="P52" i="22"/>
  <c r="O52" i="22"/>
  <c r="N52" i="22"/>
  <c r="M52" i="22"/>
  <c r="K52" i="22"/>
  <c r="J52" i="22"/>
  <c r="I52" i="22"/>
  <c r="H52" i="22"/>
  <c r="EZ51" i="22"/>
  <c r="EK51" i="22"/>
  <c r="EH51" i="22"/>
  <c r="EG51" i="22"/>
  <c r="EF51" i="22"/>
  <c r="EE51" i="22"/>
  <c r="ED51" i="22"/>
  <c r="EC51" i="22"/>
  <c r="EB51" i="22"/>
  <c r="EA51" i="22"/>
  <c r="DZ51" i="22"/>
  <c r="EI51" i="22" s="1"/>
  <c r="DY51" i="22"/>
  <c r="EJ51" i="22" s="1"/>
  <c r="AR51" i="22"/>
  <c r="AN51" i="22"/>
  <c r="AE51" i="22"/>
  <c r="S51" i="22"/>
  <c r="P51" i="22"/>
  <c r="O51" i="22"/>
  <c r="N51" i="22"/>
  <c r="M51" i="22"/>
  <c r="K51" i="22"/>
  <c r="J51" i="22"/>
  <c r="I51" i="22"/>
  <c r="H51" i="22"/>
  <c r="FS50" i="22"/>
  <c r="FP50" i="22"/>
  <c r="FO50" i="22"/>
  <c r="FJ50" i="22"/>
  <c r="FI50" i="22"/>
  <c r="FH50" i="22"/>
  <c r="FC50" i="22"/>
  <c r="FF50" i="22" s="1"/>
  <c r="FA50" i="22"/>
  <c r="EZ50" i="22"/>
  <c r="EX50" i="22"/>
  <c r="FG50" i="22" s="1"/>
  <c r="EW50" i="22"/>
  <c r="EO50" i="22"/>
  <c r="FE50" i="22" s="1"/>
  <c r="EN50" i="22"/>
  <c r="EM50" i="22"/>
  <c r="EL50" i="22"/>
  <c r="EK50" i="22"/>
  <c r="EJ50" i="22"/>
  <c r="EI50" i="22"/>
  <c r="EH50" i="22"/>
  <c r="EG50" i="22"/>
  <c r="EF50" i="22"/>
  <c r="EE50" i="22"/>
  <c r="ED50" i="22"/>
  <c r="EC50" i="22"/>
  <c r="EB50" i="22"/>
  <c r="EA50" i="22"/>
  <c r="DZ50" i="22"/>
  <c r="DY50" i="22"/>
  <c r="AR50" i="22"/>
  <c r="AN50" i="22"/>
  <c r="AE50" i="22"/>
  <c r="S50" i="22"/>
  <c r="P50" i="22"/>
  <c r="O50" i="22"/>
  <c r="N50" i="22"/>
  <c r="M50" i="22"/>
  <c r="K50" i="22"/>
  <c r="J50" i="22"/>
  <c r="I50" i="22"/>
  <c r="H50" i="22"/>
  <c r="FS49" i="22"/>
  <c r="FP49" i="22"/>
  <c r="FO49" i="22"/>
  <c r="FJ49" i="22"/>
  <c r="FI49" i="22"/>
  <c r="FH49" i="22"/>
  <c r="FC49" i="22"/>
  <c r="FF49" i="22" s="1"/>
  <c r="FA49" i="22"/>
  <c r="EZ49" i="22"/>
  <c r="EX49" i="22"/>
  <c r="FG49" i="22" s="1"/>
  <c r="EW49" i="22"/>
  <c r="EO49" i="22"/>
  <c r="FE49" i="22" s="1"/>
  <c r="EN49" i="22"/>
  <c r="EM49" i="22"/>
  <c r="EL49" i="22"/>
  <c r="EK49" i="22"/>
  <c r="EJ49" i="22"/>
  <c r="EI49" i="22"/>
  <c r="EH49" i="22"/>
  <c r="EG49" i="22"/>
  <c r="EF49" i="22"/>
  <c r="EE49" i="22"/>
  <c r="ED49" i="22"/>
  <c r="EC49" i="22"/>
  <c r="EB49" i="22"/>
  <c r="EA49" i="22"/>
  <c r="DZ49" i="22"/>
  <c r="DY49" i="22"/>
  <c r="AR49" i="22"/>
  <c r="AN49" i="22"/>
  <c r="AE49" i="22"/>
  <c r="S49" i="22"/>
  <c r="P49" i="22"/>
  <c r="O49" i="22"/>
  <c r="N49" i="22"/>
  <c r="M49" i="22"/>
  <c r="K49" i="22"/>
  <c r="J49" i="22"/>
  <c r="I49" i="22"/>
  <c r="H49" i="22"/>
  <c r="FS48" i="22"/>
  <c r="FP48" i="22"/>
  <c r="FO48" i="22"/>
  <c r="FJ48" i="22"/>
  <c r="FI48" i="22"/>
  <c r="FH48" i="22"/>
  <c r="FC48" i="22"/>
  <c r="FF48" i="22" s="1"/>
  <c r="FA48" i="22"/>
  <c r="EZ48" i="22"/>
  <c r="EX48" i="22"/>
  <c r="FG48" i="22" s="1"/>
  <c r="EW48" i="22"/>
  <c r="EO48" i="22"/>
  <c r="FE48" i="22" s="1"/>
  <c r="EN48" i="22"/>
  <c r="EM48" i="22"/>
  <c r="EL48" i="22"/>
  <c r="EK48" i="22"/>
  <c r="EJ48" i="22"/>
  <c r="EI48" i="22"/>
  <c r="EH48" i="22"/>
  <c r="EG48" i="22"/>
  <c r="EF48" i="22"/>
  <c r="EE48" i="22"/>
  <c r="ED48" i="22"/>
  <c r="EC48" i="22"/>
  <c r="EB48" i="22"/>
  <c r="EA48" i="22"/>
  <c r="DZ48" i="22"/>
  <c r="DY48" i="22"/>
  <c r="AR48" i="22"/>
  <c r="AN48" i="22"/>
  <c r="AE48" i="22"/>
  <c r="S48" i="22"/>
  <c r="P48" i="22"/>
  <c r="O48" i="22"/>
  <c r="N48" i="22"/>
  <c r="M48" i="22"/>
  <c r="K48" i="22"/>
  <c r="J48" i="22"/>
  <c r="I48" i="22"/>
  <c r="H48" i="22"/>
  <c r="FS47" i="22"/>
  <c r="FP47" i="22"/>
  <c r="FO47" i="22"/>
  <c r="FJ47" i="22"/>
  <c r="FI47" i="22"/>
  <c r="FH47" i="22"/>
  <c r="FC47" i="22"/>
  <c r="FF47" i="22" s="1"/>
  <c r="FA47" i="22"/>
  <c r="EZ47" i="22"/>
  <c r="EX47" i="22"/>
  <c r="FG47" i="22" s="1"/>
  <c r="EW47" i="22"/>
  <c r="EO47" i="22"/>
  <c r="FE47" i="22" s="1"/>
  <c r="EN47" i="22"/>
  <c r="EM47" i="22"/>
  <c r="EL47" i="22"/>
  <c r="EK47" i="22"/>
  <c r="EJ47" i="22"/>
  <c r="EI47" i="22"/>
  <c r="EH47" i="22"/>
  <c r="EG47" i="22"/>
  <c r="EF47" i="22"/>
  <c r="EE47" i="22"/>
  <c r="ED47" i="22"/>
  <c r="EC47" i="22"/>
  <c r="EB47" i="22"/>
  <c r="EA47" i="22"/>
  <c r="DZ47" i="22"/>
  <c r="DY47" i="22"/>
  <c r="AR47" i="22"/>
  <c r="AN47" i="22"/>
  <c r="AE47" i="22"/>
  <c r="U47" i="22"/>
  <c r="S47" i="22"/>
  <c r="P47" i="22"/>
  <c r="O47" i="22"/>
  <c r="N47" i="22"/>
  <c r="M47" i="22"/>
  <c r="K47" i="22"/>
  <c r="J47" i="22"/>
  <c r="I47" i="22"/>
  <c r="H47" i="22"/>
  <c r="FS46" i="22"/>
  <c r="FP46" i="22"/>
  <c r="FO46" i="22"/>
  <c r="FJ46" i="22"/>
  <c r="FI46" i="22"/>
  <c r="FH46" i="22"/>
  <c r="FC46" i="22"/>
  <c r="FF46" i="22" s="1"/>
  <c r="FA46" i="22"/>
  <c r="EZ46" i="22"/>
  <c r="EX46" i="22"/>
  <c r="FG46" i="22" s="1"/>
  <c r="EW46" i="22"/>
  <c r="EO46" i="22"/>
  <c r="FE46" i="22" s="1"/>
  <c r="EN46" i="22"/>
  <c r="EM46" i="22"/>
  <c r="EL46" i="22"/>
  <c r="EK46" i="22"/>
  <c r="EJ46" i="22"/>
  <c r="EI46" i="22"/>
  <c r="EH46" i="22"/>
  <c r="EG46" i="22"/>
  <c r="EF46" i="22"/>
  <c r="EE46" i="22"/>
  <c r="ED46" i="22"/>
  <c r="EC46" i="22"/>
  <c r="EB46" i="22"/>
  <c r="EA46" i="22"/>
  <c r="DZ46" i="22"/>
  <c r="DY46" i="22"/>
  <c r="AR46" i="22"/>
  <c r="AN46" i="22"/>
  <c r="AE46" i="22"/>
  <c r="U46" i="22"/>
  <c r="S46" i="22"/>
  <c r="P46" i="22"/>
  <c r="O46" i="22"/>
  <c r="N46" i="22"/>
  <c r="M46" i="22"/>
  <c r="K46" i="22"/>
  <c r="J46" i="22"/>
  <c r="I46" i="22"/>
  <c r="H46" i="22"/>
  <c r="EZ45" i="22"/>
  <c r="EK45" i="22"/>
  <c r="EG45" i="22"/>
  <c r="EF45" i="22"/>
  <c r="EE45" i="22"/>
  <c r="ED45" i="22"/>
  <c r="EC45" i="22"/>
  <c r="EB45" i="22"/>
  <c r="EA45" i="22"/>
  <c r="DZ45" i="22"/>
  <c r="EI45" i="22" s="1"/>
  <c r="DY45" i="22"/>
  <c r="EJ45" i="22" s="1"/>
  <c r="AR45" i="22"/>
  <c r="AN45" i="22"/>
  <c r="AE45" i="22"/>
  <c r="U45" i="22"/>
  <c r="S45" i="22"/>
  <c r="P45" i="22"/>
  <c r="O45" i="22"/>
  <c r="N45" i="22"/>
  <c r="M45" i="22"/>
  <c r="K45" i="22"/>
  <c r="J45" i="22"/>
  <c r="I45" i="22"/>
  <c r="H45" i="22"/>
  <c r="FS44" i="22"/>
  <c r="FP44" i="22"/>
  <c r="FO44" i="22"/>
  <c r="FJ44" i="22"/>
  <c r="FI44" i="22"/>
  <c r="FH44" i="22"/>
  <c r="FC44" i="22"/>
  <c r="FF44" i="22" s="1"/>
  <c r="FA44" i="22"/>
  <c r="EZ44" i="22"/>
  <c r="EX44" i="22"/>
  <c r="FG44" i="22" s="1"/>
  <c r="EW44" i="22"/>
  <c r="EO44" i="22"/>
  <c r="FE44" i="22" s="1"/>
  <c r="EN44" i="22"/>
  <c r="EM44" i="22"/>
  <c r="EL44" i="22"/>
  <c r="EK44" i="22"/>
  <c r="EJ44" i="22"/>
  <c r="EI44" i="22"/>
  <c r="EH44" i="22"/>
  <c r="EG44" i="22"/>
  <c r="EF44" i="22"/>
  <c r="EE44" i="22"/>
  <c r="ED44" i="22"/>
  <c r="EC44" i="22"/>
  <c r="EB44" i="22"/>
  <c r="EA44" i="22"/>
  <c r="DZ44" i="22"/>
  <c r="DY44" i="22"/>
  <c r="AR44" i="22"/>
  <c r="AN44" i="22"/>
  <c r="AE44" i="22"/>
  <c r="U44" i="22"/>
  <c r="S44" i="22"/>
  <c r="P44" i="22"/>
  <c r="O44" i="22"/>
  <c r="N44" i="22"/>
  <c r="M44" i="22"/>
  <c r="K44" i="22"/>
  <c r="J44" i="22"/>
  <c r="I44" i="22"/>
  <c r="H44" i="22"/>
  <c r="FS43" i="22"/>
  <c r="FP43" i="22"/>
  <c r="FO43" i="22"/>
  <c r="FJ43" i="22"/>
  <c r="FI43" i="22"/>
  <c r="FH43" i="22"/>
  <c r="FC43" i="22"/>
  <c r="FF43" i="22" s="1"/>
  <c r="FA43" i="22"/>
  <c r="EZ43" i="22"/>
  <c r="EX43" i="22"/>
  <c r="FG43" i="22" s="1"/>
  <c r="EW43" i="22"/>
  <c r="EO43" i="22"/>
  <c r="FE43" i="22" s="1"/>
  <c r="EN43" i="22"/>
  <c r="EM43" i="22"/>
  <c r="EL43" i="22"/>
  <c r="EK43" i="22"/>
  <c r="EJ43" i="22"/>
  <c r="EI43" i="22"/>
  <c r="EH43" i="22"/>
  <c r="EG43" i="22"/>
  <c r="EF43" i="22"/>
  <c r="EE43" i="22"/>
  <c r="ED43" i="22"/>
  <c r="EC43" i="22"/>
  <c r="EB43" i="22"/>
  <c r="EA43" i="22"/>
  <c r="DZ43" i="22"/>
  <c r="DY43" i="22"/>
  <c r="AR43" i="22"/>
  <c r="AN43" i="22"/>
  <c r="AE43" i="22"/>
  <c r="U43" i="22"/>
  <c r="S43" i="22"/>
  <c r="P43" i="22"/>
  <c r="O43" i="22"/>
  <c r="N43" i="22"/>
  <c r="M43" i="22"/>
  <c r="K43" i="22"/>
  <c r="J43" i="22"/>
  <c r="I43" i="22"/>
  <c r="H43" i="22"/>
  <c r="FS42" i="22"/>
  <c r="FP42" i="22"/>
  <c r="FO42" i="22"/>
  <c r="FJ42" i="22"/>
  <c r="FI42" i="22"/>
  <c r="FH42" i="22"/>
  <c r="FC42" i="22"/>
  <c r="FF42" i="22" s="1"/>
  <c r="FA42" i="22"/>
  <c r="EZ42" i="22"/>
  <c r="EX42" i="22"/>
  <c r="FG42" i="22" s="1"/>
  <c r="EW42" i="22"/>
  <c r="EO42" i="22"/>
  <c r="FE42" i="22" s="1"/>
  <c r="EN42" i="22"/>
  <c r="EM42" i="22"/>
  <c r="EL42" i="22"/>
  <c r="EK42" i="22"/>
  <c r="EJ42" i="22"/>
  <c r="EI42" i="22"/>
  <c r="EH42" i="22"/>
  <c r="EG42" i="22"/>
  <c r="EF42" i="22"/>
  <c r="EE42" i="22"/>
  <c r="ED42" i="22"/>
  <c r="EC42" i="22"/>
  <c r="EB42" i="22"/>
  <c r="EA42" i="22"/>
  <c r="DZ42" i="22"/>
  <c r="DY42" i="22"/>
  <c r="AR42" i="22"/>
  <c r="AN42" i="22"/>
  <c r="AE42" i="22"/>
  <c r="U42" i="22"/>
  <c r="S42" i="22"/>
  <c r="P42" i="22"/>
  <c r="O42" i="22"/>
  <c r="N42" i="22"/>
  <c r="M42" i="22"/>
  <c r="K42" i="22"/>
  <c r="J42" i="22"/>
  <c r="I42" i="22"/>
  <c r="H42" i="22"/>
  <c r="FS41" i="22"/>
  <c r="FP41" i="22"/>
  <c r="FO41" i="22"/>
  <c r="FJ41" i="22"/>
  <c r="FI41" i="22"/>
  <c r="FH41" i="22"/>
  <c r="FC41" i="22"/>
  <c r="FF41" i="22" s="1"/>
  <c r="FA41" i="22"/>
  <c r="EZ41" i="22"/>
  <c r="EX41" i="22"/>
  <c r="FG41" i="22" s="1"/>
  <c r="EW41" i="22"/>
  <c r="EO41" i="22"/>
  <c r="FE41" i="22" s="1"/>
  <c r="EN41" i="22"/>
  <c r="EM41" i="22"/>
  <c r="EL41" i="22"/>
  <c r="EK41" i="22"/>
  <c r="EJ41" i="22"/>
  <c r="EI41" i="22"/>
  <c r="EH41" i="22"/>
  <c r="EG41" i="22"/>
  <c r="EF41" i="22"/>
  <c r="EE41" i="22"/>
  <c r="ED41" i="22"/>
  <c r="EC41" i="22"/>
  <c r="EB41" i="22"/>
  <c r="EA41" i="22"/>
  <c r="DZ41" i="22"/>
  <c r="DY41" i="22"/>
  <c r="AR41" i="22"/>
  <c r="AN41" i="22"/>
  <c r="AE41" i="22"/>
  <c r="U41" i="22"/>
  <c r="S41" i="22"/>
  <c r="P41" i="22"/>
  <c r="O41" i="22"/>
  <c r="N41" i="22"/>
  <c r="M41" i="22"/>
  <c r="K41" i="22"/>
  <c r="J41" i="22"/>
  <c r="I41" i="22"/>
  <c r="H41" i="22"/>
  <c r="FS40" i="22"/>
  <c r="FP40" i="22"/>
  <c r="FO40" i="22"/>
  <c r="FJ40" i="22"/>
  <c r="FI40" i="22"/>
  <c r="FH40" i="22"/>
  <c r="FC40" i="22"/>
  <c r="FF40" i="22" s="1"/>
  <c r="FA40" i="22"/>
  <c r="EZ40" i="22"/>
  <c r="EX40" i="22"/>
  <c r="FG40" i="22" s="1"/>
  <c r="EW40" i="22"/>
  <c r="EO40" i="22"/>
  <c r="FE40" i="22" s="1"/>
  <c r="EN40" i="22"/>
  <c r="EM40" i="22"/>
  <c r="EL40" i="22"/>
  <c r="EK40" i="22"/>
  <c r="EJ40" i="22"/>
  <c r="EI40" i="22"/>
  <c r="EH40" i="22"/>
  <c r="EG40" i="22"/>
  <c r="EF40" i="22"/>
  <c r="EE40" i="22"/>
  <c r="ED40" i="22"/>
  <c r="EC40" i="22"/>
  <c r="EB40" i="22"/>
  <c r="EA40" i="22"/>
  <c r="DZ40" i="22"/>
  <c r="DY40" i="22"/>
  <c r="AR40" i="22"/>
  <c r="AN40" i="22"/>
  <c r="AE40" i="22"/>
  <c r="U40" i="22"/>
  <c r="S40" i="22"/>
  <c r="P40" i="22"/>
  <c r="O40" i="22"/>
  <c r="N40" i="22"/>
  <c r="M40" i="22"/>
  <c r="K40" i="22"/>
  <c r="J40" i="22"/>
  <c r="I40" i="22"/>
  <c r="H40" i="22"/>
  <c r="EZ39" i="22"/>
  <c r="EJ39" i="22"/>
  <c r="EW39" i="22" s="1"/>
  <c r="EX39" i="22" s="1"/>
  <c r="FG39" i="22" s="1"/>
  <c r="EH39" i="22"/>
  <c r="EG39" i="22"/>
  <c r="EF39" i="22"/>
  <c r="EE39" i="22"/>
  <c r="ED39" i="22"/>
  <c r="EC39" i="22"/>
  <c r="EB39" i="22"/>
  <c r="EK39" i="22" s="1"/>
  <c r="EA39" i="22"/>
  <c r="DZ39" i="22"/>
  <c r="EI39" i="22" s="1"/>
  <c r="DY39" i="22"/>
  <c r="AR39" i="22"/>
  <c r="AN39" i="22"/>
  <c r="AE39" i="22"/>
  <c r="U39" i="22"/>
  <c r="S39" i="22"/>
  <c r="P39" i="22"/>
  <c r="O39" i="22"/>
  <c r="N39" i="22"/>
  <c r="M39" i="22"/>
  <c r="K39" i="22"/>
  <c r="J39" i="22"/>
  <c r="I39" i="22"/>
  <c r="H39" i="22"/>
  <c r="FS38" i="22"/>
  <c r="FP38" i="22"/>
  <c r="FO38" i="22"/>
  <c r="FJ38" i="22"/>
  <c r="FI38" i="22"/>
  <c r="FH38" i="22"/>
  <c r="FC38" i="22"/>
  <c r="FF38" i="22" s="1"/>
  <c r="FA38" i="22"/>
  <c r="EZ38" i="22"/>
  <c r="EX38" i="22"/>
  <c r="FG38" i="22" s="1"/>
  <c r="EW38" i="22"/>
  <c r="EO38" i="22"/>
  <c r="FE38" i="22" s="1"/>
  <c r="EN38" i="22"/>
  <c r="EM38" i="22"/>
  <c r="EL38" i="22"/>
  <c r="EK38" i="22"/>
  <c r="EJ38" i="22"/>
  <c r="EI38" i="22"/>
  <c r="EH38" i="22"/>
  <c r="EG38" i="22"/>
  <c r="EF38" i="22"/>
  <c r="EE38" i="22"/>
  <c r="ED38" i="22"/>
  <c r="EC38" i="22"/>
  <c r="EB38" i="22"/>
  <c r="EA38" i="22"/>
  <c r="DZ38" i="22"/>
  <c r="DY38" i="22"/>
  <c r="AR38" i="22"/>
  <c r="AN38" i="22"/>
  <c r="AE38" i="22"/>
  <c r="U38" i="22"/>
  <c r="S38" i="22"/>
  <c r="P38" i="22"/>
  <c r="O38" i="22"/>
  <c r="Q38" i="22" s="1"/>
  <c r="N38" i="22"/>
  <c r="M38" i="22"/>
  <c r="K38" i="22"/>
  <c r="J38" i="22"/>
  <c r="I38" i="22"/>
  <c r="H38" i="22"/>
  <c r="FS37" i="22"/>
  <c r="FP37" i="22"/>
  <c r="FO37" i="22"/>
  <c r="FJ37" i="22"/>
  <c r="FI37" i="22"/>
  <c r="FH37" i="22"/>
  <c r="FC37" i="22"/>
  <c r="FF37" i="22" s="1"/>
  <c r="FA37" i="22"/>
  <c r="EZ37" i="22"/>
  <c r="EX37" i="22"/>
  <c r="FG37" i="22" s="1"/>
  <c r="EW37" i="22"/>
  <c r="EO37" i="22"/>
  <c r="FE37" i="22" s="1"/>
  <c r="EN37" i="22"/>
  <c r="EM37" i="22"/>
  <c r="EL37" i="22"/>
  <c r="EK37" i="22"/>
  <c r="EJ37" i="22"/>
  <c r="EI37" i="22"/>
  <c r="EH37" i="22"/>
  <c r="EG37" i="22"/>
  <c r="EF37" i="22"/>
  <c r="EE37" i="22"/>
  <c r="ED37" i="22"/>
  <c r="EC37" i="22"/>
  <c r="EB37" i="22"/>
  <c r="EA37" i="22"/>
  <c r="DZ37" i="22"/>
  <c r="DY37" i="22"/>
  <c r="AR37" i="22"/>
  <c r="AN37" i="22"/>
  <c r="AE37" i="22"/>
  <c r="U37" i="22"/>
  <c r="S37" i="22"/>
  <c r="P37" i="22"/>
  <c r="O37" i="22"/>
  <c r="N37" i="22"/>
  <c r="M37" i="22"/>
  <c r="K37" i="22"/>
  <c r="J37" i="22"/>
  <c r="I37" i="22"/>
  <c r="H37" i="22"/>
  <c r="FS36" i="22"/>
  <c r="FP36" i="22"/>
  <c r="FO36" i="22"/>
  <c r="FJ36" i="22"/>
  <c r="FI36" i="22"/>
  <c r="FH36" i="22"/>
  <c r="FC36" i="22"/>
  <c r="FF36" i="22" s="1"/>
  <c r="FA36" i="22"/>
  <c r="EZ36" i="22"/>
  <c r="EX36" i="22"/>
  <c r="FG36" i="22" s="1"/>
  <c r="EW36" i="22"/>
  <c r="EO36" i="22"/>
  <c r="FE36" i="22" s="1"/>
  <c r="EN36" i="22"/>
  <c r="EM36" i="22"/>
  <c r="EL36" i="22"/>
  <c r="EK36" i="22"/>
  <c r="EJ36" i="22"/>
  <c r="EI36" i="22"/>
  <c r="EH36" i="22"/>
  <c r="EG36" i="22"/>
  <c r="EF36" i="22"/>
  <c r="EE36" i="22"/>
  <c r="ED36" i="22"/>
  <c r="EC36" i="22"/>
  <c r="EB36" i="22"/>
  <c r="EA36" i="22"/>
  <c r="DZ36" i="22"/>
  <c r="DY36" i="22"/>
  <c r="AR36" i="22"/>
  <c r="AN36" i="22"/>
  <c r="AE36" i="22"/>
  <c r="U36" i="22"/>
  <c r="S36" i="22"/>
  <c r="P36" i="22"/>
  <c r="O36" i="22"/>
  <c r="N36" i="22"/>
  <c r="M36" i="22"/>
  <c r="K36" i="22"/>
  <c r="J36" i="22"/>
  <c r="I36" i="22"/>
  <c r="H36" i="22"/>
  <c r="EZ35" i="22"/>
  <c r="EJ35" i="22"/>
  <c r="EW35" i="22" s="1"/>
  <c r="EX35" i="22" s="1"/>
  <c r="FG35" i="22" s="1"/>
  <c r="EH35" i="22"/>
  <c r="EG35" i="22"/>
  <c r="EF35" i="22"/>
  <c r="EE35" i="22"/>
  <c r="ED35" i="22"/>
  <c r="EC35" i="22"/>
  <c r="EB35" i="22"/>
  <c r="EK35" i="22" s="1"/>
  <c r="EA35" i="22"/>
  <c r="DZ35" i="22"/>
  <c r="EI35" i="22" s="1"/>
  <c r="DY35" i="22"/>
  <c r="AR35" i="22"/>
  <c r="AN35" i="22"/>
  <c r="AE35" i="22"/>
  <c r="U35" i="22"/>
  <c r="S35" i="22"/>
  <c r="P35" i="22"/>
  <c r="O35" i="22"/>
  <c r="N35" i="22"/>
  <c r="M35" i="22"/>
  <c r="K35" i="22"/>
  <c r="J35" i="22"/>
  <c r="I35" i="22"/>
  <c r="H35" i="22"/>
  <c r="FJ34" i="22"/>
  <c r="EZ34" i="22"/>
  <c r="EJ34" i="22"/>
  <c r="EW34" i="22" s="1"/>
  <c r="EX34" i="22" s="1"/>
  <c r="FG34" i="22" s="1"/>
  <c r="EI34" i="22"/>
  <c r="EG34" i="22"/>
  <c r="EL34" i="22" s="1"/>
  <c r="EF34" i="22"/>
  <c r="EE34" i="22"/>
  <c r="ED34" i="22"/>
  <c r="EC34" i="22"/>
  <c r="EB34" i="22"/>
  <c r="EA34" i="22"/>
  <c r="EK34" i="22" s="1"/>
  <c r="DZ34" i="22"/>
  <c r="DY34" i="22"/>
  <c r="EH34" i="22" s="1"/>
  <c r="AR34" i="22"/>
  <c r="AN34" i="22"/>
  <c r="U34" i="22"/>
  <c r="U33" i="22" s="1"/>
  <c r="U32" i="22" s="1"/>
  <c r="U31" i="22" s="1"/>
  <c r="S34" i="22"/>
  <c r="S33" i="22" s="1"/>
  <c r="S32" i="22" s="1"/>
  <c r="S31" i="22" s="1"/>
  <c r="P34" i="22"/>
  <c r="O34" i="22"/>
  <c r="N34" i="22"/>
  <c r="M34" i="22"/>
  <c r="K34" i="22"/>
  <c r="J34" i="22"/>
  <c r="I34" i="22"/>
  <c r="H34" i="22"/>
  <c r="FS33" i="22"/>
  <c r="FP33" i="22"/>
  <c r="FO33" i="22"/>
  <c r="FJ33" i="22"/>
  <c r="FI33" i="22"/>
  <c r="FH33" i="22"/>
  <c r="FC33" i="22"/>
  <c r="FF33" i="22" s="1"/>
  <c r="FA33" i="22"/>
  <c r="EZ33" i="22"/>
  <c r="EX33" i="22"/>
  <c r="FG33" i="22" s="1"/>
  <c r="EW33" i="22"/>
  <c r="EO33" i="22"/>
  <c r="FE33" i="22" s="1"/>
  <c r="EN33" i="22"/>
  <c r="EM33" i="22"/>
  <c r="EL33" i="22"/>
  <c r="EK33" i="22"/>
  <c r="EJ33" i="22"/>
  <c r="EI33" i="22"/>
  <c r="EH33" i="22"/>
  <c r="EG33" i="22"/>
  <c r="EF33" i="22"/>
  <c r="EE33" i="22"/>
  <c r="ED33" i="22"/>
  <c r="EC33" i="22"/>
  <c r="EB33" i="22"/>
  <c r="EA33" i="22"/>
  <c r="DZ33" i="22"/>
  <c r="DY33" i="22"/>
  <c r="AR33" i="22"/>
  <c r="AN33" i="22"/>
  <c r="AE33" i="22"/>
  <c r="Q33" i="22"/>
  <c r="P33" i="22"/>
  <c r="O33" i="22"/>
  <c r="N33" i="22"/>
  <c r="M33" i="22"/>
  <c r="L33" i="22"/>
  <c r="K33" i="22"/>
  <c r="J33" i="22"/>
  <c r="I33" i="22"/>
  <c r="H33" i="22"/>
  <c r="EZ32" i="22"/>
  <c r="EK32" i="22"/>
  <c r="EI32" i="22"/>
  <c r="EG32" i="22"/>
  <c r="EF32" i="22"/>
  <c r="EE32" i="22"/>
  <c r="ED32" i="22"/>
  <c r="EC32" i="22"/>
  <c r="EB32" i="22"/>
  <c r="EA32" i="22"/>
  <c r="DZ32" i="22"/>
  <c r="DY32" i="22"/>
  <c r="EJ32" i="22" s="1"/>
  <c r="AR32" i="22"/>
  <c r="AN32" i="22"/>
  <c r="AE32" i="22"/>
  <c r="Q32" i="22"/>
  <c r="P32" i="22"/>
  <c r="O32" i="22"/>
  <c r="N32" i="22"/>
  <c r="M32" i="22"/>
  <c r="L32" i="22"/>
  <c r="K32" i="22"/>
  <c r="J32" i="22"/>
  <c r="I32" i="22"/>
  <c r="H32" i="22"/>
  <c r="A32" i="22"/>
  <c r="A33" i="22" s="1"/>
  <c r="FS31" i="22"/>
  <c r="FR31" i="22"/>
  <c r="FP31" i="22"/>
  <c r="FO31" i="22"/>
  <c r="FJ31" i="22"/>
  <c r="FI31" i="22"/>
  <c r="FH31" i="22"/>
  <c r="FG31" i="22"/>
  <c r="FC31" i="22"/>
  <c r="FA31" i="22"/>
  <c r="EZ31" i="22"/>
  <c r="EX31" i="22"/>
  <c r="EW31" i="22"/>
  <c r="EO31" i="22"/>
  <c r="FE31" i="22" s="1"/>
  <c r="EN31" i="22"/>
  <c r="EM31" i="22"/>
  <c r="EL31" i="22"/>
  <c r="EK31" i="22"/>
  <c r="EJ31" i="22"/>
  <c r="EI31" i="22"/>
  <c r="EH31" i="22"/>
  <c r="EG31" i="22"/>
  <c r="EF31" i="22"/>
  <c r="EE31" i="22"/>
  <c r="ED31" i="22"/>
  <c r="EC31" i="22"/>
  <c r="EB31" i="22"/>
  <c r="EA31" i="22"/>
  <c r="DZ31" i="22"/>
  <c r="DY31" i="22"/>
  <c r="W31" i="22"/>
  <c r="W32" i="22" s="1"/>
  <c r="T31" i="22"/>
  <c r="T32" i="22" s="1"/>
  <c r="T33" i="22" s="1"/>
  <c r="T34" i="22" s="1"/>
  <c r="T35" i="22" s="1"/>
  <c r="T36" i="22" s="1"/>
  <c r="T37" i="22" s="1"/>
  <c r="T38" i="22" s="1"/>
  <c r="T39" i="22" s="1"/>
  <c r="T40" i="22" s="1"/>
  <c r="T41" i="22" s="1"/>
  <c r="T42" i="22" s="1"/>
  <c r="T43" i="22" s="1"/>
  <c r="T44" i="22" s="1"/>
  <c r="T45" i="22" s="1"/>
  <c r="T46" i="22" s="1"/>
  <c r="T47" i="22" s="1"/>
  <c r="T48" i="22" s="1"/>
  <c r="T49" i="22" s="1"/>
  <c r="T50" i="22" s="1"/>
  <c r="T51" i="22" s="1"/>
  <c r="T52" i="22" s="1"/>
  <c r="T53" i="22" s="1"/>
  <c r="T54" i="22" s="1"/>
  <c r="T55" i="22" s="1"/>
  <c r="T56" i="22" s="1"/>
  <c r="T57" i="22" s="1"/>
  <c r="T58" i="22" s="1"/>
  <c r="T59" i="22" s="1"/>
  <c r="T60" i="22" s="1"/>
  <c r="T61" i="22" s="1"/>
  <c r="T62" i="22" s="1"/>
  <c r="T63" i="22" s="1"/>
  <c r="T64" i="22" s="1"/>
  <c r="T65" i="22" s="1"/>
  <c r="T66" i="22" s="1"/>
  <c r="T67" i="22" s="1"/>
  <c r="T68" i="22" s="1"/>
  <c r="T69" i="22" s="1"/>
  <c r="T70" i="22" s="1"/>
  <c r="T71" i="22" s="1"/>
  <c r="T72" i="22" s="1"/>
  <c r="T73" i="22" s="1"/>
  <c r="T74" i="22" s="1"/>
  <c r="T75" i="22" s="1"/>
  <c r="T76" i="22" s="1"/>
  <c r="T77" i="22" s="1"/>
  <c r="T78" i="22" s="1"/>
  <c r="T79" i="22" s="1"/>
  <c r="T80" i="22" s="1"/>
  <c r="T81" i="22" s="1"/>
  <c r="T82" i="22" s="1"/>
  <c r="T83" i="22" s="1"/>
  <c r="T84" i="22" s="1"/>
  <c r="T85" i="22" s="1"/>
  <c r="T86" i="22" s="1"/>
  <c r="T87" i="22" s="1"/>
  <c r="T88" i="22" s="1"/>
  <c r="T89" i="22" s="1"/>
  <c r="T90" i="22" s="1"/>
  <c r="T91" i="22" s="1"/>
  <c r="T92" i="22" s="1"/>
  <c r="T93" i="22" s="1"/>
  <c r="T94" i="22" s="1"/>
  <c r="T95" i="22" s="1"/>
  <c r="R31" i="22"/>
  <c r="R32" i="22" s="1"/>
  <c r="R33" i="22" s="1"/>
  <c r="R34" i="22" s="1"/>
  <c r="R35" i="22" s="1"/>
  <c r="R36" i="22" s="1"/>
  <c r="R37" i="22" s="1"/>
  <c r="R38" i="22" s="1"/>
  <c r="R39" i="22" s="1"/>
  <c r="R40" i="22" s="1"/>
  <c r="R41" i="22" s="1"/>
  <c r="R42" i="22" s="1"/>
  <c r="R43" i="22" s="1"/>
  <c r="R44" i="22" s="1"/>
  <c r="R45" i="22" s="1"/>
  <c r="R46" i="22" s="1"/>
  <c r="R47" i="22" s="1"/>
  <c r="R48" i="22" s="1"/>
  <c r="R49" i="22" s="1"/>
  <c r="R50" i="22" s="1"/>
  <c r="R51" i="22" s="1"/>
  <c r="R52" i="22" s="1"/>
  <c r="R53" i="22" s="1"/>
  <c r="R54" i="22" s="1"/>
  <c r="R55" i="22" s="1"/>
  <c r="R56" i="22" s="1"/>
  <c r="R57" i="22" s="1"/>
  <c r="R58" i="22" s="1"/>
  <c r="R59" i="22" s="1"/>
  <c r="R60" i="22" s="1"/>
  <c r="R61" i="22" s="1"/>
  <c r="R62" i="22" s="1"/>
  <c r="R63" i="22" s="1"/>
  <c r="R64" i="22" s="1"/>
  <c r="R65" i="22" s="1"/>
  <c r="R66" i="22" s="1"/>
  <c r="R67" i="22" s="1"/>
  <c r="R68" i="22" s="1"/>
  <c r="R69" i="22" s="1"/>
  <c r="R70" i="22" s="1"/>
  <c r="R71" i="22" s="1"/>
  <c r="R72" i="22" s="1"/>
  <c r="R73" i="22" s="1"/>
  <c r="R74" i="22" s="1"/>
  <c r="R75" i="22" s="1"/>
  <c r="R76" i="22" s="1"/>
  <c r="R77" i="22" s="1"/>
  <c r="R78" i="22" s="1"/>
  <c r="R79" i="22" s="1"/>
  <c r="R80" i="22" s="1"/>
  <c r="R81" i="22" s="1"/>
  <c r="R82" i="22" s="1"/>
  <c r="R83" i="22" s="1"/>
  <c r="R84" i="22" s="1"/>
  <c r="R85" i="22" s="1"/>
  <c r="R86" i="22" s="1"/>
  <c r="R87" i="22" s="1"/>
  <c r="R88" i="22" s="1"/>
  <c r="R89" i="22" s="1"/>
  <c r="R90" i="22" s="1"/>
  <c r="R91" i="22" s="1"/>
  <c r="R92" i="22" s="1"/>
  <c r="R93" i="22" s="1"/>
  <c r="R94" i="22" s="1"/>
  <c r="R95" i="22" s="1"/>
  <c r="Q31" i="22"/>
  <c r="P31" i="22"/>
  <c r="O31" i="22"/>
  <c r="N31" i="22"/>
  <c r="M31" i="22"/>
  <c r="L31" i="22"/>
  <c r="K31" i="22"/>
  <c r="J31" i="22"/>
  <c r="I31" i="22"/>
  <c r="H31" i="22"/>
  <c r="W30" i="22"/>
  <c r="AQ24" i="22"/>
  <c r="AP24" i="22"/>
  <c r="AQ23" i="22"/>
  <c r="AP23" i="22"/>
  <c r="AC23" i="22"/>
  <c r="AQ22" i="22"/>
  <c r="AP22" i="22"/>
  <c r="AC22" i="22"/>
  <c r="AC21" i="22"/>
  <c r="AQ20" i="22"/>
  <c r="AP20" i="22"/>
  <c r="AC20" i="22"/>
  <c r="AQ19" i="22"/>
  <c r="AP19" i="22"/>
  <c r="AQ17" i="22"/>
  <c r="AP17" i="22"/>
  <c r="AQ16" i="22"/>
  <c r="AP16" i="22"/>
  <c r="AQ15" i="22"/>
  <c r="AP15" i="22"/>
  <c r="AQ14" i="22"/>
  <c r="AP14" i="22"/>
  <c r="AQ13" i="22"/>
  <c r="AP13" i="22"/>
  <c r="AQ12" i="22"/>
  <c r="AP12" i="22"/>
  <c r="AQ11" i="22"/>
  <c r="AP11" i="22"/>
  <c r="AQ8" i="22"/>
  <c r="AP8" i="22"/>
  <c r="AQ7" i="22"/>
  <c r="AP7" i="22"/>
  <c r="AQ6" i="22"/>
  <c r="AP6" i="22"/>
  <c r="DT5" i="22"/>
  <c r="AQ5" i="22"/>
  <c r="AP5" i="22"/>
  <c r="DT4" i="22"/>
  <c r="AQ4" i="22"/>
  <c r="AP4" i="22"/>
  <c r="B1" i="22"/>
  <c r="FS151" i="21"/>
  <c r="FP151" i="21"/>
  <c r="FO151" i="21"/>
  <c r="FJ151" i="21"/>
  <c r="FK151" i="21" s="1"/>
  <c r="FI151" i="21"/>
  <c r="FH151" i="21"/>
  <c r="FC151" i="21"/>
  <c r="FF151" i="21" s="1"/>
  <c r="FA151" i="21"/>
  <c r="EZ151" i="21"/>
  <c r="EX151" i="21"/>
  <c r="FG151" i="21" s="1"/>
  <c r="EW151" i="21"/>
  <c r="EO151" i="21"/>
  <c r="FE151" i="21" s="1"/>
  <c r="EN151" i="21"/>
  <c r="EM151" i="21"/>
  <c r="EL151" i="21"/>
  <c r="EK151" i="21"/>
  <c r="EJ151" i="21"/>
  <c r="EI151" i="21"/>
  <c r="EH151" i="21"/>
  <c r="EG151" i="21"/>
  <c r="EF151" i="21"/>
  <c r="EE151" i="21"/>
  <c r="ED151" i="21"/>
  <c r="EC151" i="21"/>
  <c r="EB151" i="21"/>
  <c r="EA151" i="21"/>
  <c r="DZ151" i="21"/>
  <c r="DY151" i="21"/>
  <c r="DU151" i="21"/>
  <c r="DT151" i="21"/>
  <c r="DS151" i="21"/>
  <c r="FV151" i="21" s="1"/>
  <c r="DR151" i="21"/>
  <c r="FU151" i="21" s="1"/>
  <c r="DQ151" i="21"/>
  <c r="DP151" i="21"/>
  <c r="DO151" i="21"/>
  <c r="DN151" i="21"/>
  <c r="DM151" i="21"/>
  <c r="DL151" i="21"/>
  <c r="DK151" i="21"/>
  <c r="DJ151" i="21"/>
  <c r="DI151" i="21"/>
  <c r="DH151" i="21"/>
  <c r="DG151" i="21"/>
  <c r="DF151" i="21"/>
  <c r="DE151" i="21"/>
  <c r="DD151" i="21"/>
  <c r="DC151" i="21"/>
  <c r="DB151" i="21"/>
  <c r="DA151" i="21"/>
  <c r="CZ151" i="21"/>
  <c r="CY151" i="21"/>
  <c r="CX151" i="21"/>
  <c r="CW151" i="21"/>
  <c r="CV151" i="21"/>
  <c r="CU151" i="21"/>
  <c r="CT151" i="21"/>
  <c r="CS151" i="21"/>
  <c r="CR151" i="21"/>
  <c r="CQ151" i="21"/>
  <c r="CP151" i="21"/>
  <c r="CO151" i="21"/>
  <c r="CN151" i="21"/>
  <c r="CM151" i="21"/>
  <c r="CL151" i="21"/>
  <c r="CK151" i="21"/>
  <c r="CJ151" i="21"/>
  <c r="CI151" i="21"/>
  <c r="CG151" i="21"/>
  <c r="BQ151" i="21"/>
  <c r="BP151" i="21"/>
  <c r="BO151" i="21"/>
  <c r="BN151" i="21"/>
  <c r="BM151" i="21"/>
  <c r="BL151" i="21"/>
  <c r="BK151" i="21"/>
  <c r="BJ151" i="21"/>
  <c r="BI151" i="21"/>
  <c r="BH151" i="21"/>
  <c r="BG151" i="21"/>
  <c r="BF151" i="21"/>
  <c r="BE151" i="21"/>
  <c r="BD151" i="21"/>
  <c r="BC151" i="21"/>
  <c r="BB151" i="21"/>
  <c r="BA151" i="21"/>
  <c r="AZ151" i="21"/>
  <c r="AY151" i="21"/>
  <c r="AW151" i="21"/>
  <c r="AS151" i="21"/>
  <c r="AR151" i="21"/>
  <c r="AN151" i="21"/>
  <c r="AM151" i="21"/>
  <c r="AE151" i="21"/>
  <c r="W151" i="21"/>
  <c r="V151" i="21" s="1"/>
  <c r="U151" i="21"/>
  <c r="T151" i="21"/>
  <c r="S151" i="21"/>
  <c r="R151" i="21"/>
  <c r="P151" i="21"/>
  <c r="O151" i="21"/>
  <c r="N151" i="21"/>
  <c r="M151" i="21"/>
  <c r="K151" i="21"/>
  <c r="J151" i="21"/>
  <c r="I151" i="21"/>
  <c r="H151" i="21"/>
  <c r="G151" i="21"/>
  <c r="A151" i="21"/>
  <c r="FS150" i="21"/>
  <c r="FP150" i="21"/>
  <c r="FO150" i="21"/>
  <c r="FJ150" i="21"/>
  <c r="FI150" i="21"/>
  <c r="FH150" i="21"/>
  <c r="FC150" i="21"/>
  <c r="FF150" i="21" s="1"/>
  <c r="FA150" i="21"/>
  <c r="EZ150" i="21"/>
  <c r="EX150" i="21"/>
  <c r="FG150" i="21" s="1"/>
  <c r="EW150" i="21"/>
  <c r="EO150" i="21"/>
  <c r="FE150" i="21" s="1"/>
  <c r="EN150" i="21"/>
  <c r="EM150" i="21"/>
  <c r="EL150" i="21"/>
  <c r="EK150" i="21"/>
  <c r="EJ150" i="21"/>
  <c r="EI150" i="21"/>
  <c r="EH150" i="21"/>
  <c r="EG150" i="21"/>
  <c r="EF150" i="21"/>
  <c r="EE150" i="21"/>
  <c r="ED150" i="21"/>
  <c r="EC150" i="21"/>
  <c r="EB150" i="21"/>
  <c r="EA150" i="21"/>
  <c r="DZ150" i="21"/>
  <c r="DY150" i="21"/>
  <c r="DU150" i="21"/>
  <c r="DT150" i="21"/>
  <c r="DS150" i="21"/>
  <c r="FV150" i="21" s="1"/>
  <c r="DR150" i="21"/>
  <c r="DQ150" i="21"/>
  <c r="DP150" i="21"/>
  <c r="DO150" i="21"/>
  <c r="DN150" i="21"/>
  <c r="DM150" i="21"/>
  <c r="DL150" i="21"/>
  <c r="DK150" i="21"/>
  <c r="DJ150" i="21"/>
  <c r="DI150" i="21"/>
  <c r="DH150" i="21"/>
  <c r="DG150" i="21"/>
  <c r="DF150" i="21"/>
  <c r="DE150" i="21"/>
  <c r="DD150" i="21"/>
  <c r="DC150" i="21"/>
  <c r="DB150" i="21"/>
  <c r="DA150" i="21"/>
  <c r="CZ150" i="21"/>
  <c r="CY150" i="21"/>
  <c r="CX150" i="21"/>
  <c r="CW150" i="21"/>
  <c r="CV150" i="21"/>
  <c r="CU150" i="21"/>
  <c r="CT150" i="21"/>
  <c r="CS150" i="21"/>
  <c r="CR150" i="21"/>
  <c r="CQ150" i="21"/>
  <c r="CP150" i="21"/>
  <c r="CO150" i="21"/>
  <c r="CN150" i="21"/>
  <c r="CM150" i="21"/>
  <c r="CL150" i="21"/>
  <c r="CK150" i="21"/>
  <c r="CJ150" i="21"/>
  <c r="CI150" i="21"/>
  <c r="CG150" i="21"/>
  <c r="BQ150" i="21"/>
  <c r="BP150" i="21"/>
  <c r="BO150" i="21"/>
  <c r="BN150" i="21"/>
  <c r="BM150" i="21"/>
  <c r="BL150" i="21"/>
  <c r="BK150" i="21"/>
  <c r="BJ150" i="21"/>
  <c r="BI150" i="21"/>
  <c r="BH150" i="21"/>
  <c r="BG150" i="21"/>
  <c r="BF150" i="21"/>
  <c r="BE150" i="21"/>
  <c r="BD150" i="21"/>
  <c r="BC150" i="21"/>
  <c r="BB150" i="21"/>
  <c r="BA150" i="21"/>
  <c r="AZ150" i="21"/>
  <c r="AY150" i="21"/>
  <c r="AW150" i="21"/>
  <c r="AS150" i="21"/>
  <c r="AR150" i="21"/>
  <c r="AN150" i="21"/>
  <c r="AM150" i="21"/>
  <c r="AE150" i="21"/>
  <c r="W150" i="21"/>
  <c r="V150" i="21" s="1"/>
  <c r="U150" i="21"/>
  <c r="T150" i="21"/>
  <c r="S150" i="21"/>
  <c r="R150" i="21"/>
  <c r="P150" i="21"/>
  <c r="O150" i="21"/>
  <c r="N150" i="21"/>
  <c r="M150" i="21"/>
  <c r="K150" i="21"/>
  <c r="J150" i="21"/>
  <c r="I150" i="21"/>
  <c r="H150" i="21"/>
  <c r="G150" i="21"/>
  <c r="A150" i="21"/>
  <c r="BU150" i="21" s="1"/>
  <c r="FS149" i="21"/>
  <c r="FP149" i="21"/>
  <c r="FO149" i="21"/>
  <c r="FJ149" i="21"/>
  <c r="FI149" i="21"/>
  <c r="FH149" i="21"/>
  <c r="FC149" i="21"/>
  <c r="FF149" i="21" s="1"/>
  <c r="FA149" i="21"/>
  <c r="EZ149" i="21"/>
  <c r="EX149" i="21"/>
  <c r="FG149" i="21" s="1"/>
  <c r="EW149" i="21"/>
  <c r="EO149" i="21"/>
  <c r="FE149" i="21" s="1"/>
  <c r="EN149" i="21"/>
  <c r="EM149" i="21"/>
  <c r="EL149" i="21"/>
  <c r="EK149" i="21"/>
  <c r="EJ149" i="21"/>
  <c r="EI149" i="21"/>
  <c r="EH149" i="21"/>
  <c r="EG149" i="21"/>
  <c r="EF149" i="21"/>
  <c r="EE149" i="21"/>
  <c r="ED149" i="21"/>
  <c r="EC149" i="21"/>
  <c r="EB149" i="21"/>
  <c r="EA149" i="21"/>
  <c r="DZ149" i="21"/>
  <c r="DY149" i="21"/>
  <c r="DU149" i="21"/>
  <c r="DT149" i="21"/>
  <c r="DS149" i="21"/>
  <c r="FV149" i="21" s="1"/>
  <c r="DR149" i="21"/>
  <c r="DQ149" i="21"/>
  <c r="DP149" i="21"/>
  <c r="DO149" i="21"/>
  <c r="DN149" i="21"/>
  <c r="DM149" i="21"/>
  <c r="DL149" i="21"/>
  <c r="DK149" i="21"/>
  <c r="DJ149" i="21"/>
  <c r="DI149" i="21"/>
  <c r="DH149" i="21"/>
  <c r="DG149" i="21"/>
  <c r="DF149" i="21"/>
  <c r="DE149" i="21"/>
  <c r="DD149" i="21"/>
  <c r="DC149" i="21"/>
  <c r="DB149" i="21"/>
  <c r="DA149" i="21"/>
  <c r="CZ149" i="21"/>
  <c r="CY149" i="21"/>
  <c r="CX149" i="21"/>
  <c r="CW149" i="21"/>
  <c r="CV149" i="21"/>
  <c r="CU149" i="21"/>
  <c r="CT149" i="21"/>
  <c r="CS149" i="21"/>
  <c r="CR149" i="21"/>
  <c r="CQ149" i="21"/>
  <c r="CP149" i="21"/>
  <c r="CO149" i="21"/>
  <c r="CN149" i="21"/>
  <c r="CM149" i="21"/>
  <c r="CL149" i="21"/>
  <c r="CK149" i="21"/>
  <c r="CJ149" i="21"/>
  <c r="CI149" i="21"/>
  <c r="CG149" i="21"/>
  <c r="BQ149" i="21"/>
  <c r="BP149" i="21"/>
  <c r="BO149" i="21"/>
  <c r="BN149" i="21"/>
  <c r="BM149" i="21"/>
  <c r="BL149" i="21"/>
  <c r="BK149" i="21"/>
  <c r="BJ149" i="21"/>
  <c r="BI149" i="21"/>
  <c r="BH149" i="21"/>
  <c r="BG149" i="21"/>
  <c r="BF149" i="21"/>
  <c r="BE149" i="21"/>
  <c r="BD149" i="21"/>
  <c r="BC149" i="21"/>
  <c r="BB149" i="21"/>
  <c r="BA149" i="21"/>
  <c r="AZ149" i="21"/>
  <c r="AY149" i="21"/>
  <c r="AW149" i="21"/>
  <c r="AS149" i="21"/>
  <c r="AR149" i="21"/>
  <c r="AN149" i="21"/>
  <c r="AM149" i="21"/>
  <c r="AE149" i="21"/>
  <c r="W149" i="21"/>
  <c r="V149" i="21" s="1"/>
  <c r="U149" i="21"/>
  <c r="T149" i="21"/>
  <c r="S149" i="21"/>
  <c r="R149" i="21"/>
  <c r="P149" i="21"/>
  <c r="O149" i="21"/>
  <c r="N149" i="21"/>
  <c r="M149" i="21"/>
  <c r="K149" i="21"/>
  <c r="J149" i="21"/>
  <c r="I149" i="21"/>
  <c r="H149" i="21"/>
  <c r="G149" i="21"/>
  <c r="A149" i="21"/>
  <c r="FS148" i="21"/>
  <c r="FP148" i="21"/>
  <c r="FO148" i="21"/>
  <c r="FJ148" i="21"/>
  <c r="FI148" i="21"/>
  <c r="FH148" i="21"/>
  <c r="FG148" i="21"/>
  <c r="FC148" i="21"/>
  <c r="FF148" i="21" s="1"/>
  <c r="FA148" i="21"/>
  <c r="EZ148" i="21"/>
  <c r="EX148" i="21"/>
  <c r="EW148" i="21"/>
  <c r="EO148" i="21"/>
  <c r="FE148" i="21" s="1"/>
  <c r="EN148" i="21"/>
  <c r="EM148" i="21"/>
  <c r="EL148" i="21"/>
  <c r="EK148" i="21"/>
  <c r="EJ148" i="21"/>
  <c r="EI148" i="21"/>
  <c r="EH148" i="21"/>
  <c r="EG148" i="21"/>
  <c r="EF148" i="21"/>
  <c r="EE148" i="21"/>
  <c r="ED148" i="21"/>
  <c r="EC148" i="21"/>
  <c r="EB148" i="21"/>
  <c r="EA148" i="21"/>
  <c r="DZ148" i="21"/>
  <c r="DY148" i="21"/>
  <c r="DU148" i="21"/>
  <c r="DT148" i="21"/>
  <c r="DS148" i="21"/>
  <c r="FV148" i="21" s="1"/>
  <c r="DR148" i="21"/>
  <c r="FT148" i="21" s="1"/>
  <c r="DQ148" i="21"/>
  <c r="DP148" i="21"/>
  <c r="DO148" i="21"/>
  <c r="DN148" i="21"/>
  <c r="DM148" i="21"/>
  <c r="DL148" i="21"/>
  <c r="DK148" i="21"/>
  <c r="DJ148" i="21"/>
  <c r="DI148" i="21"/>
  <c r="DH148" i="21"/>
  <c r="DG148" i="21"/>
  <c r="DF148" i="21"/>
  <c r="DE148" i="21"/>
  <c r="DD148" i="21"/>
  <c r="DC148" i="21"/>
  <c r="DB148" i="21"/>
  <c r="DA148" i="21"/>
  <c r="CZ148" i="21"/>
  <c r="CY148" i="21"/>
  <c r="CX148" i="21"/>
  <c r="CW148" i="21"/>
  <c r="CV148" i="21"/>
  <c r="CU148" i="21"/>
  <c r="CT148" i="21"/>
  <c r="CS148" i="21"/>
  <c r="CR148" i="21"/>
  <c r="CQ148" i="21"/>
  <c r="CP148" i="21"/>
  <c r="CO148" i="21"/>
  <c r="CN148" i="21"/>
  <c r="CM148" i="21"/>
  <c r="CL148" i="21"/>
  <c r="CK148" i="21"/>
  <c r="CJ148" i="21"/>
  <c r="CI148" i="21"/>
  <c r="CG148" i="21"/>
  <c r="BQ148" i="21"/>
  <c r="BP148" i="21"/>
  <c r="BO148" i="21"/>
  <c r="BN148" i="21"/>
  <c r="BM148" i="21"/>
  <c r="BL148" i="21"/>
  <c r="BK148" i="21"/>
  <c r="BJ148" i="21"/>
  <c r="BI148" i="21"/>
  <c r="BH148" i="21"/>
  <c r="BG148" i="21"/>
  <c r="BF148" i="21"/>
  <c r="BE148" i="21"/>
  <c r="BD148" i="21"/>
  <c r="BC148" i="21"/>
  <c r="BB148" i="21"/>
  <c r="BA148" i="21"/>
  <c r="AZ148" i="21"/>
  <c r="AY148" i="21"/>
  <c r="AW148" i="21"/>
  <c r="AS148" i="21"/>
  <c r="AR148" i="21"/>
  <c r="AN148" i="21"/>
  <c r="AM148" i="21"/>
  <c r="AE148" i="21"/>
  <c r="W148" i="21"/>
  <c r="V148" i="21" s="1"/>
  <c r="U148" i="21"/>
  <c r="T148" i="21"/>
  <c r="S148" i="21"/>
  <c r="R148" i="21"/>
  <c r="P148" i="21"/>
  <c r="O148" i="21"/>
  <c r="N148" i="21"/>
  <c r="M148" i="21"/>
  <c r="K148" i="21"/>
  <c r="J148" i="21"/>
  <c r="I148" i="21"/>
  <c r="H148" i="21"/>
  <c r="G148" i="21"/>
  <c r="A148" i="21"/>
  <c r="FS147" i="21"/>
  <c r="FP147" i="21"/>
  <c r="FO147" i="21"/>
  <c r="FJ147" i="21"/>
  <c r="FI147" i="21"/>
  <c r="FH147" i="21"/>
  <c r="FG147" i="21"/>
  <c r="FC147" i="21"/>
  <c r="FF147" i="21" s="1"/>
  <c r="FA147" i="21"/>
  <c r="EZ147" i="21"/>
  <c r="EX147" i="21"/>
  <c r="EW147" i="21"/>
  <c r="EO147" i="21"/>
  <c r="FE147" i="21" s="1"/>
  <c r="EN147" i="21"/>
  <c r="EM147" i="21"/>
  <c r="EL147" i="21"/>
  <c r="EK147" i="21"/>
  <c r="EJ147" i="21"/>
  <c r="EI147" i="21"/>
  <c r="EH147" i="21"/>
  <c r="EG147" i="21"/>
  <c r="EF147" i="21"/>
  <c r="EE147" i="21"/>
  <c r="ED147" i="21"/>
  <c r="EC147" i="21"/>
  <c r="EB147" i="21"/>
  <c r="EA147" i="21"/>
  <c r="DZ147" i="21"/>
  <c r="DY147" i="21"/>
  <c r="DU147" i="21"/>
  <c r="DT147" i="21"/>
  <c r="DS147" i="21"/>
  <c r="FV147" i="21" s="1"/>
  <c r="DR147" i="21"/>
  <c r="DQ147" i="21"/>
  <c r="DP147" i="21"/>
  <c r="DO147" i="21"/>
  <c r="DN147" i="21"/>
  <c r="DM147" i="21"/>
  <c r="DL147" i="21"/>
  <c r="DK147" i="21"/>
  <c r="DJ147" i="21"/>
  <c r="DI147" i="21"/>
  <c r="DH147" i="21"/>
  <c r="DG147" i="21"/>
  <c r="DF147" i="21"/>
  <c r="DE147" i="21"/>
  <c r="DD147" i="21"/>
  <c r="DC147" i="21"/>
  <c r="DB147" i="21"/>
  <c r="DA147" i="21"/>
  <c r="CZ147" i="21"/>
  <c r="CY147" i="21"/>
  <c r="CX147" i="21"/>
  <c r="CW147" i="21"/>
  <c r="CV147" i="21"/>
  <c r="CU147" i="21"/>
  <c r="CT147" i="21"/>
  <c r="CS147" i="21"/>
  <c r="CR147" i="21"/>
  <c r="CQ147" i="21"/>
  <c r="CP147" i="21"/>
  <c r="CO147" i="21"/>
  <c r="CN147" i="21"/>
  <c r="CM147" i="21"/>
  <c r="CL147" i="21"/>
  <c r="CK147" i="21"/>
  <c r="CJ147" i="21"/>
  <c r="CI147" i="21"/>
  <c r="CG147" i="21"/>
  <c r="BQ147" i="21"/>
  <c r="BP147" i="21"/>
  <c r="BO147" i="21"/>
  <c r="BN147" i="21"/>
  <c r="BM147" i="21"/>
  <c r="BL147" i="21"/>
  <c r="BK147" i="21"/>
  <c r="BJ147" i="21"/>
  <c r="BI147" i="21"/>
  <c r="BH147" i="21"/>
  <c r="BG147" i="21"/>
  <c r="BF147" i="21"/>
  <c r="BE147" i="21"/>
  <c r="BD147" i="21"/>
  <c r="BC147" i="21"/>
  <c r="BB147" i="21"/>
  <c r="BA147" i="21"/>
  <c r="AZ147" i="21"/>
  <c r="AY147" i="21"/>
  <c r="AW147" i="21"/>
  <c r="AS147" i="21"/>
  <c r="AR147" i="21"/>
  <c r="AN147" i="21"/>
  <c r="AM147" i="21"/>
  <c r="AE147" i="21"/>
  <c r="W147" i="21"/>
  <c r="V147" i="21" s="1"/>
  <c r="U147" i="21"/>
  <c r="T147" i="21"/>
  <c r="S147" i="21"/>
  <c r="R147" i="21"/>
  <c r="P147" i="21"/>
  <c r="O147" i="21"/>
  <c r="N147" i="21"/>
  <c r="M147" i="21"/>
  <c r="K147" i="21"/>
  <c r="J147" i="21"/>
  <c r="I147" i="21"/>
  <c r="H147" i="21"/>
  <c r="G147" i="21"/>
  <c r="A147" i="21"/>
  <c r="CB147" i="21" s="1"/>
  <c r="FS146" i="21"/>
  <c r="FP146" i="21"/>
  <c r="FO146" i="21"/>
  <c r="FJ146" i="21"/>
  <c r="FI146" i="21"/>
  <c r="FH146" i="21"/>
  <c r="FC146" i="21"/>
  <c r="FF146" i="21" s="1"/>
  <c r="FA146" i="21"/>
  <c r="EZ146" i="21"/>
  <c r="EX146" i="21"/>
  <c r="FG146" i="21" s="1"/>
  <c r="EW146" i="21"/>
  <c r="EO146" i="21"/>
  <c r="FE146" i="21" s="1"/>
  <c r="EN146" i="21"/>
  <c r="EM146" i="21"/>
  <c r="EL146" i="21"/>
  <c r="EK146" i="21"/>
  <c r="EJ146" i="21"/>
  <c r="EI146" i="21"/>
  <c r="EH146" i="21"/>
  <c r="EG146" i="21"/>
  <c r="EF146" i="21"/>
  <c r="EE146" i="21"/>
  <c r="ED146" i="21"/>
  <c r="EC146" i="21"/>
  <c r="EB146" i="21"/>
  <c r="EA146" i="21"/>
  <c r="DZ146" i="21"/>
  <c r="DY146" i="21"/>
  <c r="DU146" i="21"/>
  <c r="DT146" i="21"/>
  <c r="DS146" i="21"/>
  <c r="FV146" i="21" s="1"/>
  <c r="DR146" i="21"/>
  <c r="FT146" i="21" s="1"/>
  <c r="DQ146" i="21"/>
  <c r="DP146" i="21"/>
  <c r="DO146" i="21"/>
  <c r="DN146" i="21"/>
  <c r="DM146" i="21"/>
  <c r="DL146" i="21"/>
  <c r="DK146" i="21"/>
  <c r="DJ146" i="21"/>
  <c r="DI146" i="21"/>
  <c r="DH146" i="21"/>
  <c r="DG146" i="21"/>
  <c r="DF146" i="21"/>
  <c r="DE146" i="21"/>
  <c r="DD146" i="21"/>
  <c r="DC146" i="21"/>
  <c r="DB146" i="21"/>
  <c r="DA146" i="21"/>
  <c r="CZ146" i="21"/>
  <c r="CY146" i="21"/>
  <c r="CX146" i="21"/>
  <c r="CW146" i="21"/>
  <c r="CV146" i="21"/>
  <c r="CU146" i="21"/>
  <c r="CT146" i="21"/>
  <c r="CS146" i="21"/>
  <c r="CR146" i="21"/>
  <c r="CQ146" i="21"/>
  <c r="CP146" i="21"/>
  <c r="CO146" i="21"/>
  <c r="CN146" i="21"/>
  <c r="CM146" i="21"/>
  <c r="CL146" i="21"/>
  <c r="CK146" i="21"/>
  <c r="CJ146" i="21"/>
  <c r="CI146" i="21"/>
  <c r="CG146" i="21"/>
  <c r="BQ146" i="21"/>
  <c r="BP146" i="21"/>
  <c r="BO146" i="21"/>
  <c r="BN146" i="21"/>
  <c r="BM146" i="21"/>
  <c r="BL146" i="21"/>
  <c r="BK146" i="21"/>
  <c r="BJ146" i="21"/>
  <c r="BI146" i="21"/>
  <c r="BH146" i="21"/>
  <c r="BG146" i="21"/>
  <c r="BF146" i="21"/>
  <c r="BE146" i="21"/>
  <c r="BD146" i="21"/>
  <c r="BC146" i="21"/>
  <c r="BB146" i="21"/>
  <c r="BA146" i="21"/>
  <c r="AZ146" i="21"/>
  <c r="AY146" i="21"/>
  <c r="AW146" i="21"/>
  <c r="AS146" i="21"/>
  <c r="AR146" i="21"/>
  <c r="AN146" i="21"/>
  <c r="AM146" i="21"/>
  <c r="AE146" i="21"/>
  <c r="W146" i="21"/>
  <c r="U146" i="21"/>
  <c r="T146" i="21"/>
  <c r="S146" i="21"/>
  <c r="R146" i="21"/>
  <c r="P146" i="21"/>
  <c r="O146" i="21"/>
  <c r="N146" i="21"/>
  <c r="M146" i="21"/>
  <c r="K146" i="21"/>
  <c r="J146" i="21"/>
  <c r="I146" i="21"/>
  <c r="H146" i="21"/>
  <c r="G146" i="21"/>
  <c r="A146" i="21"/>
  <c r="FQ146" i="21" s="1"/>
  <c r="FS145" i="21"/>
  <c r="FP145" i="21"/>
  <c r="FO145" i="21"/>
  <c r="FJ145" i="21"/>
  <c r="FI145" i="21"/>
  <c r="FH145" i="21"/>
  <c r="FC145" i="21"/>
  <c r="FF145" i="21" s="1"/>
  <c r="FA145" i="21"/>
  <c r="EZ145" i="21"/>
  <c r="EX145" i="21"/>
  <c r="FG145" i="21" s="1"/>
  <c r="EW145" i="21"/>
  <c r="EO145" i="21"/>
  <c r="FE145" i="21" s="1"/>
  <c r="EN145" i="21"/>
  <c r="EM145" i="21"/>
  <c r="EL145" i="21"/>
  <c r="EK145" i="21"/>
  <c r="EJ145" i="21"/>
  <c r="EI145" i="21"/>
  <c r="EH145" i="21"/>
  <c r="EG145" i="21"/>
  <c r="EF145" i="21"/>
  <c r="EE145" i="21"/>
  <c r="ED145" i="21"/>
  <c r="EC145" i="21"/>
  <c r="EB145" i="21"/>
  <c r="EA145" i="21"/>
  <c r="DZ145" i="21"/>
  <c r="DY145" i="21"/>
  <c r="DU145" i="21"/>
  <c r="DT145" i="21"/>
  <c r="DS145" i="21"/>
  <c r="FV145" i="21" s="1"/>
  <c r="DR145" i="21"/>
  <c r="FU145" i="21" s="1"/>
  <c r="DQ145" i="21"/>
  <c r="DP145" i="21"/>
  <c r="DO145" i="21"/>
  <c r="DN145" i="21"/>
  <c r="DM145" i="21"/>
  <c r="DL145" i="21"/>
  <c r="DK145" i="21"/>
  <c r="DJ145" i="21"/>
  <c r="DI145" i="21"/>
  <c r="DH145" i="21"/>
  <c r="DG145" i="21"/>
  <c r="DF145" i="21"/>
  <c r="DE145" i="21"/>
  <c r="DD145" i="21"/>
  <c r="DC145" i="21"/>
  <c r="DB145" i="21"/>
  <c r="DA145" i="21"/>
  <c r="CZ145" i="21"/>
  <c r="CY145" i="21"/>
  <c r="CX145" i="21"/>
  <c r="CW145" i="21"/>
  <c r="CV145" i="21"/>
  <c r="CU145" i="21"/>
  <c r="CT145" i="21"/>
  <c r="CS145" i="21"/>
  <c r="CR145" i="21"/>
  <c r="CQ145" i="21"/>
  <c r="CP145" i="21"/>
  <c r="CO145" i="21"/>
  <c r="CN145" i="21"/>
  <c r="CM145" i="21"/>
  <c r="CL145" i="21"/>
  <c r="CK145" i="21"/>
  <c r="CJ145" i="21"/>
  <c r="CI145" i="21"/>
  <c r="CG145" i="21"/>
  <c r="BQ145" i="21"/>
  <c r="BP145" i="21"/>
  <c r="BO145" i="21"/>
  <c r="BN145" i="21"/>
  <c r="BM145" i="21"/>
  <c r="BL145" i="21"/>
  <c r="BK145" i="21"/>
  <c r="BJ145" i="21"/>
  <c r="BI145" i="21"/>
  <c r="BH145" i="21"/>
  <c r="BG145" i="21"/>
  <c r="BF145" i="21"/>
  <c r="BE145" i="21"/>
  <c r="BD145" i="21"/>
  <c r="BC145" i="21"/>
  <c r="BB145" i="21"/>
  <c r="BA145" i="21"/>
  <c r="AZ145" i="21"/>
  <c r="AY145" i="21"/>
  <c r="AW145" i="21"/>
  <c r="AS145" i="21"/>
  <c r="AR145" i="21"/>
  <c r="AN145" i="21"/>
  <c r="AM145" i="21"/>
  <c r="AE145" i="21"/>
  <c r="W145" i="21"/>
  <c r="U145" i="21"/>
  <c r="T145" i="21"/>
  <c r="S145" i="21"/>
  <c r="R145" i="21"/>
  <c r="P145" i="21"/>
  <c r="O145" i="21"/>
  <c r="N145" i="21"/>
  <c r="M145" i="21"/>
  <c r="K145" i="21"/>
  <c r="J145" i="21"/>
  <c r="I145" i="21"/>
  <c r="H145" i="21"/>
  <c r="G145" i="21"/>
  <c r="A145" i="21"/>
  <c r="FR145" i="21" s="1"/>
  <c r="FS144" i="21"/>
  <c r="FP144" i="21"/>
  <c r="FO144" i="21"/>
  <c r="FJ144" i="21"/>
  <c r="FI144" i="21"/>
  <c r="FH144" i="21"/>
  <c r="FC144" i="21"/>
  <c r="FF144" i="21" s="1"/>
  <c r="FA144" i="21"/>
  <c r="EZ144" i="21"/>
  <c r="EX144" i="21"/>
  <c r="FG144" i="21" s="1"/>
  <c r="EW144" i="21"/>
  <c r="EO144" i="21"/>
  <c r="FE144" i="21" s="1"/>
  <c r="EN144" i="21"/>
  <c r="EM144" i="21"/>
  <c r="EL144" i="21"/>
  <c r="EK144" i="21"/>
  <c r="EJ144" i="21"/>
  <c r="EI144" i="21"/>
  <c r="EH144" i="21"/>
  <c r="EG144" i="21"/>
  <c r="EF144" i="21"/>
  <c r="EE144" i="21"/>
  <c r="ED144" i="21"/>
  <c r="EC144" i="21"/>
  <c r="EB144" i="21"/>
  <c r="EA144" i="21"/>
  <c r="DZ144" i="21"/>
  <c r="DY144" i="21"/>
  <c r="DU144" i="21"/>
  <c r="DT144" i="21"/>
  <c r="DS144" i="21"/>
  <c r="FV144" i="21" s="1"/>
  <c r="DR144" i="21"/>
  <c r="FU144" i="21" s="1"/>
  <c r="DQ144" i="21"/>
  <c r="DP144" i="21"/>
  <c r="DO144" i="21"/>
  <c r="DN144" i="21"/>
  <c r="DM144" i="21"/>
  <c r="DL144" i="21"/>
  <c r="DK144" i="21"/>
  <c r="DJ144" i="21"/>
  <c r="DI144" i="21"/>
  <c r="DH144" i="21"/>
  <c r="DG144" i="21"/>
  <c r="DF144" i="21"/>
  <c r="DE144" i="21"/>
  <c r="DD144" i="21"/>
  <c r="DC144" i="21"/>
  <c r="DB144" i="21"/>
  <c r="DA144" i="21"/>
  <c r="CZ144" i="21"/>
  <c r="CY144" i="21"/>
  <c r="CX144" i="21"/>
  <c r="CW144" i="21"/>
  <c r="CV144" i="21"/>
  <c r="CU144" i="21"/>
  <c r="CT144" i="21"/>
  <c r="CS144" i="21"/>
  <c r="CR144" i="21"/>
  <c r="CQ144" i="21"/>
  <c r="CP144" i="21"/>
  <c r="CO144" i="21"/>
  <c r="CN144" i="21"/>
  <c r="CM144" i="21"/>
  <c r="CL144" i="21"/>
  <c r="CK144" i="21"/>
  <c r="CJ144" i="21"/>
  <c r="CI144" i="21"/>
  <c r="CG144" i="21"/>
  <c r="BQ144" i="21"/>
  <c r="BP144" i="21"/>
  <c r="BO144" i="21"/>
  <c r="BN144" i="21"/>
  <c r="BM144" i="21"/>
  <c r="BL144" i="21"/>
  <c r="BK144" i="21"/>
  <c r="BJ144" i="21"/>
  <c r="BI144" i="21"/>
  <c r="BH144" i="21"/>
  <c r="BG144" i="21"/>
  <c r="BF144" i="21"/>
  <c r="BE144" i="21"/>
  <c r="BD144" i="21"/>
  <c r="BC144" i="21"/>
  <c r="BB144" i="21"/>
  <c r="BA144" i="21"/>
  <c r="AZ144" i="21"/>
  <c r="AY144" i="21"/>
  <c r="AW144" i="21"/>
  <c r="AS144" i="21"/>
  <c r="AR144" i="21"/>
  <c r="AN144" i="21"/>
  <c r="AM144" i="21"/>
  <c r="AE144" i="21"/>
  <c r="W144" i="21"/>
  <c r="U144" i="21"/>
  <c r="T144" i="21"/>
  <c r="S144" i="21"/>
  <c r="R144" i="21"/>
  <c r="P144" i="21"/>
  <c r="O144" i="21"/>
  <c r="N144" i="21"/>
  <c r="M144" i="21"/>
  <c r="K144" i="21"/>
  <c r="J144" i="21"/>
  <c r="I144" i="21"/>
  <c r="H144" i="21"/>
  <c r="G144" i="21"/>
  <c r="A144" i="21"/>
  <c r="CC144" i="21" s="1"/>
  <c r="FS143" i="21"/>
  <c r="FP143" i="21"/>
  <c r="FO143" i="21"/>
  <c r="FJ143" i="21"/>
  <c r="FI143" i="21"/>
  <c r="FH143" i="21"/>
  <c r="FC143" i="21"/>
  <c r="FF143" i="21" s="1"/>
  <c r="FA143" i="21"/>
  <c r="EZ143" i="21"/>
  <c r="EX143" i="21"/>
  <c r="FG143" i="21" s="1"/>
  <c r="EW143" i="21"/>
  <c r="EO143" i="21"/>
  <c r="FE143" i="21" s="1"/>
  <c r="EN143" i="21"/>
  <c r="EM143" i="21"/>
  <c r="EL143" i="21"/>
  <c r="EK143" i="21"/>
  <c r="EJ143" i="21"/>
  <c r="EI143" i="21"/>
  <c r="EH143" i="21"/>
  <c r="EG143" i="21"/>
  <c r="EF143" i="21"/>
  <c r="EE143" i="21"/>
  <c r="ED143" i="21"/>
  <c r="EC143" i="21"/>
  <c r="EB143" i="21"/>
  <c r="EA143" i="21"/>
  <c r="DZ143" i="21"/>
  <c r="DY143" i="21"/>
  <c r="DU143" i="21"/>
  <c r="DT143" i="21"/>
  <c r="DS143" i="21"/>
  <c r="FV143" i="21" s="1"/>
  <c r="DR143" i="21"/>
  <c r="FU143" i="21" s="1"/>
  <c r="DQ143" i="21"/>
  <c r="DP143" i="21"/>
  <c r="DO143" i="21"/>
  <c r="DN143" i="21"/>
  <c r="DM143" i="21"/>
  <c r="DL143" i="21"/>
  <c r="DK143" i="21"/>
  <c r="DJ143" i="21"/>
  <c r="DI143" i="21"/>
  <c r="DH143" i="21"/>
  <c r="DG143" i="21"/>
  <c r="DF143" i="21"/>
  <c r="DE143" i="21"/>
  <c r="DD143" i="21"/>
  <c r="DC143" i="21"/>
  <c r="DB143" i="21"/>
  <c r="DA143" i="21"/>
  <c r="CZ143" i="21"/>
  <c r="CY143" i="21"/>
  <c r="CX143" i="21"/>
  <c r="CW143" i="21"/>
  <c r="CV143" i="21"/>
  <c r="CU143" i="21"/>
  <c r="CT143" i="21"/>
  <c r="CS143" i="21"/>
  <c r="CR143" i="21"/>
  <c r="CQ143" i="21"/>
  <c r="CP143" i="21"/>
  <c r="CO143" i="21"/>
  <c r="CN143" i="21"/>
  <c r="CM143" i="21"/>
  <c r="CL143" i="21"/>
  <c r="CK143" i="21"/>
  <c r="CJ143" i="21"/>
  <c r="CI143" i="21"/>
  <c r="CG143" i="21"/>
  <c r="BQ143" i="21"/>
  <c r="BP143" i="21"/>
  <c r="BO143" i="21"/>
  <c r="BN143" i="21"/>
  <c r="BM143" i="21"/>
  <c r="BL143" i="21"/>
  <c r="BK143" i="21"/>
  <c r="BJ143" i="21"/>
  <c r="BI143" i="21"/>
  <c r="BH143" i="21"/>
  <c r="BG143" i="21"/>
  <c r="BF143" i="21"/>
  <c r="BE143" i="21"/>
  <c r="BD143" i="21"/>
  <c r="BC143" i="21"/>
  <c r="BB143" i="21"/>
  <c r="BA143" i="21"/>
  <c r="AZ143" i="21"/>
  <c r="AY143" i="21"/>
  <c r="AW143" i="21"/>
  <c r="AS143" i="21"/>
  <c r="AR143" i="21"/>
  <c r="AN143" i="21"/>
  <c r="AM143" i="21"/>
  <c r="AE143" i="21"/>
  <c r="W143" i="21"/>
  <c r="U143" i="21"/>
  <c r="T143" i="21"/>
  <c r="S143" i="21"/>
  <c r="R143" i="21"/>
  <c r="P143" i="21"/>
  <c r="O143" i="21"/>
  <c r="N143" i="21"/>
  <c r="M143" i="21"/>
  <c r="K143" i="21"/>
  <c r="J143" i="21"/>
  <c r="I143" i="21"/>
  <c r="H143" i="21"/>
  <c r="G143" i="21"/>
  <c r="A143" i="21"/>
  <c r="CC143" i="21" s="1"/>
  <c r="FS142" i="21"/>
  <c r="FP142" i="21"/>
  <c r="FO142" i="21"/>
  <c r="FJ142" i="21"/>
  <c r="FI142" i="21"/>
  <c r="FH142" i="21"/>
  <c r="FC142" i="21"/>
  <c r="FF142" i="21" s="1"/>
  <c r="FA142" i="21"/>
  <c r="EZ142" i="21"/>
  <c r="EX142" i="21"/>
  <c r="FG142" i="21" s="1"/>
  <c r="EW142" i="21"/>
  <c r="EO142" i="21"/>
  <c r="FE142" i="21" s="1"/>
  <c r="EN142" i="21"/>
  <c r="EM142" i="21"/>
  <c r="EL142" i="21"/>
  <c r="EK142" i="21"/>
  <c r="EJ142" i="21"/>
  <c r="EI142" i="21"/>
  <c r="EH142" i="21"/>
  <c r="EG142" i="21"/>
  <c r="EF142" i="21"/>
  <c r="EE142" i="21"/>
  <c r="ED142" i="21"/>
  <c r="EC142" i="21"/>
  <c r="EB142" i="21"/>
  <c r="EA142" i="21"/>
  <c r="DZ142" i="21"/>
  <c r="DY142" i="21"/>
  <c r="DU142" i="21"/>
  <c r="DT142" i="21"/>
  <c r="DS142" i="21"/>
  <c r="FV142" i="21" s="1"/>
  <c r="DR142" i="21"/>
  <c r="FU142" i="21" s="1"/>
  <c r="DQ142" i="21"/>
  <c r="DP142" i="21"/>
  <c r="DO142" i="21"/>
  <c r="DN142" i="21"/>
  <c r="DM142" i="21"/>
  <c r="DL142" i="21"/>
  <c r="DK142" i="21"/>
  <c r="DJ142" i="21"/>
  <c r="DI142" i="21"/>
  <c r="DH142" i="21"/>
  <c r="DG142" i="21"/>
  <c r="DF142" i="21"/>
  <c r="DE142" i="21"/>
  <c r="DD142" i="21"/>
  <c r="DC142" i="21"/>
  <c r="DB142" i="21"/>
  <c r="DA142" i="21"/>
  <c r="CZ142" i="21"/>
  <c r="CY142" i="21"/>
  <c r="CX142" i="21"/>
  <c r="CW142" i="21"/>
  <c r="CV142" i="21"/>
  <c r="CU142" i="21"/>
  <c r="CT142" i="21"/>
  <c r="CS142" i="21"/>
  <c r="CR142" i="21"/>
  <c r="CQ142" i="21"/>
  <c r="CP142" i="21"/>
  <c r="CO142" i="21"/>
  <c r="CN142" i="21"/>
  <c r="CM142" i="21"/>
  <c r="CL142" i="21"/>
  <c r="CK142" i="21"/>
  <c r="CJ142" i="21"/>
  <c r="CI142" i="21"/>
  <c r="CG142" i="21"/>
  <c r="BQ142" i="21"/>
  <c r="BP142" i="21"/>
  <c r="BO142" i="21"/>
  <c r="BN142" i="21"/>
  <c r="BM142" i="21"/>
  <c r="BL142" i="21"/>
  <c r="BK142" i="21"/>
  <c r="BJ142" i="21"/>
  <c r="BI142" i="21"/>
  <c r="BH142" i="21"/>
  <c r="BG142" i="21"/>
  <c r="BF142" i="21"/>
  <c r="BE142" i="21"/>
  <c r="BD142" i="21"/>
  <c r="BC142" i="21"/>
  <c r="BB142" i="21"/>
  <c r="BA142" i="21"/>
  <c r="AZ142" i="21"/>
  <c r="AY142" i="21"/>
  <c r="AW142" i="21"/>
  <c r="AS142" i="21"/>
  <c r="AR142" i="21"/>
  <c r="AN142" i="21"/>
  <c r="AM142" i="21"/>
  <c r="AE142" i="21"/>
  <c r="W142" i="21"/>
  <c r="U142" i="21"/>
  <c r="T142" i="21"/>
  <c r="S142" i="21"/>
  <c r="R142" i="21"/>
  <c r="P142" i="21"/>
  <c r="O142" i="21"/>
  <c r="Q142" i="21" s="1"/>
  <c r="N142" i="21"/>
  <c r="M142" i="21"/>
  <c r="K142" i="21"/>
  <c r="J142" i="21"/>
  <c r="I142" i="21"/>
  <c r="H142" i="21"/>
  <c r="G142" i="21"/>
  <c r="A142" i="21"/>
  <c r="FS141" i="21"/>
  <c r="FP141" i="21"/>
  <c r="FO141" i="21"/>
  <c r="FJ141" i="21"/>
  <c r="FI141" i="21"/>
  <c r="FH141" i="21"/>
  <c r="FC141" i="21"/>
  <c r="FF141" i="21" s="1"/>
  <c r="FA141" i="21"/>
  <c r="EZ141" i="21"/>
  <c r="EX141" i="21"/>
  <c r="FG141" i="21" s="1"/>
  <c r="EW141" i="21"/>
  <c r="EO141" i="21"/>
  <c r="FE141" i="21" s="1"/>
  <c r="EN141" i="21"/>
  <c r="EM141" i="21"/>
  <c r="EL141" i="21"/>
  <c r="EK141" i="21"/>
  <c r="EJ141" i="21"/>
  <c r="EI141" i="21"/>
  <c r="EH141" i="21"/>
  <c r="EG141" i="21"/>
  <c r="EF141" i="21"/>
  <c r="EE141" i="21"/>
  <c r="ED141" i="21"/>
  <c r="EC141" i="21"/>
  <c r="EB141" i="21"/>
  <c r="EA141" i="21"/>
  <c r="DZ141" i="21"/>
  <c r="DY141" i="21"/>
  <c r="DU141" i="21"/>
  <c r="DT141" i="21"/>
  <c r="DS141" i="21"/>
  <c r="FV141" i="21" s="1"/>
  <c r="DR141" i="21"/>
  <c r="FU141" i="21" s="1"/>
  <c r="DQ141" i="21"/>
  <c r="DP141" i="21"/>
  <c r="DO141" i="21"/>
  <c r="DN141" i="21"/>
  <c r="DM141" i="21"/>
  <c r="DL141" i="21"/>
  <c r="DK141" i="21"/>
  <c r="DJ141" i="21"/>
  <c r="DI141" i="21"/>
  <c r="DH141" i="21"/>
  <c r="DG141" i="21"/>
  <c r="DF141" i="21"/>
  <c r="DE141" i="21"/>
  <c r="DD141" i="21"/>
  <c r="DC141" i="21"/>
  <c r="DB141" i="21"/>
  <c r="DA141" i="21"/>
  <c r="CZ141" i="21"/>
  <c r="CY141" i="21"/>
  <c r="CX141" i="21"/>
  <c r="CW141" i="21"/>
  <c r="CV141" i="21"/>
  <c r="CU141" i="21"/>
  <c r="CT141" i="21"/>
  <c r="CS141" i="21"/>
  <c r="CR141" i="21"/>
  <c r="CQ141" i="21"/>
  <c r="CP141" i="21"/>
  <c r="CO141" i="21"/>
  <c r="CN141" i="21"/>
  <c r="CM141" i="21"/>
  <c r="CL141" i="21"/>
  <c r="CK141" i="21"/>
  <c r="CJ141" i="21"/>
  <c r="CI141" i="21"/>
  <c r="CG141" i="21"/>
  <c r="BQ141" i="21"/>
  <c r="BP141" i="21"/>
  <c r="BO141" i="21"/>
  <c r="BN141" i="21"/>
  <c r="BM141" i="21"/>
  <c r="BL141" i="21"/>
  <c r="BK141" i="21"/>
  <c r="BJ141" i="21"/>
  <c r="BI141" i="21"/>
  <c r="BH141" i="21"/>
  <c r="BG141" i="21"/>
  <c r="BF141" i="21"/>
  <c r="BE141" i="21"/>
  <c r="BD141" i="21"/>
  <c r="BC141" i="21"/>
  <c r="BB141" i="21"/>
  <c r="BA141" i="21"/>
  <c r="AZ141" i="21"/>
  <c r="AY141" i="21"/>
  <c r="AW141" i="21"/>
  <c r="AS141" i="21"/>
  <c r="AR141" i="21"/>
  <c r="AN141" i="21"/>
  <c r="AM141" i="21"/>
  <c r="AE141" i="21"/>
  <c r="W141" i="21"/>
  <c r="U141" i="21"/>
  <c r="T141" i="21"/>
  <c r="S141" i="21"/>
  <c r="R141" i="21"/>
  <c r="P141" i="21"/>
  <c r="O141" i="21"/>
  <c r="N141" i="21"/>
  <c r="M141" i="21"/>
  <c r="K141" i="21"/>
  <c r="J141" i="21"/>
  <c r="I141" i="21"/>
  <c r="H141" i="21"/>
  <c r="G141" i="21"/>
  <c r="A141" i="21"/>
  <c r="CC141" i="21" s="1"/>
  <c r="FS140" i="21"/>
  <c r="FP140" i="21"/>
  <c r="FO140" i="21"/>
  <c r="FJ140" i="21"/>
  <c r="FI140" i="21"/>
  <c r="FH140" i="21"/>
  <c r="FC140" i="21"/>
  <c r="FF140" i="21" s="1"/>
  <c r="FA140" i="21"/>
  <c r="EZ140" i="21"/>
  <c r="EX140" i="21"/>
  <c r="FG140" i="21" s="1"/>
  <c r="EW140" i="21"/>
  <c r="EO140" i="21"/>
  <c r="FE140" i="21" s="1"/>
  <c r="EN140" i="21"/>
  <c r="EM140" i="21"/>
  <c r="EL140" i="21"/>
  <c r="EK140" i="21"/>
  <c r="EJ140" i="21"/>
  <c r="EI140" i="21"/>
  <c r="EH140" i="21"/>
  <c r="EG140" i="21"/>
  <c r="EF140" i="21"/>
  <c r="EE140" i="21"/>
  <c r="ED140" i="21"/>
  <c r="EC140" i="21"/>
  <c r="EB140" i="21"/>
  <c r="EA140" i="21"/>
  <c r="DZ140" i="21"/>
  <c r="DY140" i="21"/>
  <c r="DU140" i="21"/>
  <c r="DT140" i="21"/>
  <c r="DS140" i="21"/>
  <c r="FV140" i="21" s="1"/>
  <c r="DR140" i="21"/>
  <c r="FU140" i="21" s="1"/>
  <c r="DQ140" i="21"/>
  <c r="DP140" i="21"/>
  <c r="DO140" i="21"/>
  <c r="DN140" i="21"/>
  <c r="DM140" i="21"/>
  <c r="DL140" i="21"/>
  <c r="DK140" i="21"/>
  <c r="DJ140" i="21"/>
  <c r="DI140" i="21"/>
  <c r="DH140" i="21"/>
  <c r="DG140" i="21"/>
  <c r="DF140" i="21"/>
  <c r="DE140" i="21"/>
  <c r="DD140" i="21"/>
  <c r="DC140" i="21"/>
  <c r="DB140" i="21"/>
  <c r="DA140" i="21"/>
  <c r="CZ140" i="21"/>
  <c r="CY140" i="21"/>
  <c r="CX140" i="21"/>
  <c r="CW140" i="21"/>
  <c r="CV140" i="21"/>
  <c r="CU140" i="21"/>
  <c r="CT140" i="21"/>
  <c r="CS140" i="21"/>
  <c r="CR140" i="21"/>
  <c r="CQ140" i="21"/>
  <c r="CP140" i="21"/>
  <c r="CO140" i="21"/>
  <c r="CN140" i="21"/>
  <c r="CM140" i="21"/>
  <c r="CL140" i="21"/>
  <c r="CK140" i="21"/>
  <c r="CJ140" i="21"/>
  <c r="CI140" i="21"/>
  <c r="CG140" i="21"/>
  <c r="BQ140" i="21"/>
  <c r="BP140" i="21"/>
  <c r="BO140" i="21"/>
  <c r="BN140" i="21"/>
  <c r="BM140" i="21"/>
  <c r="BL140" i="21"/>
  <c r="BK140" i="21"/>
  <c r="BJ140" i="21"/>
  <c r="BI140" i="21"/>
  <c r="BH140" i="21"/>
  <c r="BG140" i="21"/>
  <c r="BF140" i="21"/>
  <c r="BE140" i="21"/>
  <c r="BD140" i="21"/>
  <c r="BC140" i="21"/>
  <c r="BB140" i="21"/>
  <c r="BA140" i="21"/>
  <c r="AZ140" i="21"/>
  <c r="AY140" i="21"/>
  <c r="AW140" i="21"/>
  <c r="AS140" i="21"/>
  <c r="AR140" i="21"/>
  <c r="AN140" i="21"/>
  <c r="AM140" i="21"/>
  <c r="AE140" i="21"/>
  <c r="AA140" i="21"/>
  <c r="W140" i="21"/>
  <c r="U140" i="21"/>
  <c r="T140" i="21"/>
  <c r="S140" i="21"/>
  <c r="R140" i="21"/>
  <c r="P140" i="21"/>
  <c r="O140" i="21"/>
  <c r="N140" i="21"/>
  <c r="M140" i="21"/>
  <c r="K140" i="21"/>
  <c r="J140" i="21"/>
  <c r="I140" i="21"/>
  <c r="H140" i="21"/>
  <c r="G140" i="21"/>
  <c r="A140" i="21"/>
  <c r="CC140" i="21" s="1"/>
  <c r="FS139" i="21"/>
  <c r="FP139" i="21"/>
  <c r="FO139" i="21"/>
  <c r="FJ139" i="21"/>
  <c r="FI139" i="21"/>
  <c r="FH139" i="21"/>
  <c r="FC139" i="21"/>
  <c r="FF139" i="21" s="1"/>
  <c r="FA139" i="21"/>
  <c r="EZ139" i="21"/>
  <c r="EX139" i="21"/>
  <c r="FG139" i="21" s="1"/>
  <c r="EW139" i="21"/>
  <c r="EO139" i="21"/>
  <c r="FE139" i="21" s="1"/>
  <c r="EN139" i="21"/>
  <c r="EM139" i="21"/>
  <c r="EL139" i="21"/>
  <c r="EK139" i="21"/>
  <c r="EJ139" i="21"/>
  <c r="EI139" i="21"/>
  <c r="EH139" i="21"/>
  <c r="EG139" i="21"/>
  <c r="EF139" i="21"/>
  <c r="EE139" i="21"/>
  <c r="ED139" i="21"/>
  <c r="EC139" i="21"/>
  <c r="EB139" i="21"/>
  <c r="EA139" i="21"/>
  <c r="DZ139" i="21"/>
  <c r="DY139" i="21"/>
  <c r="DU139" i="21"/>
  <c r="DT139" i="21"/>
  <c r="DS139" i="21"/>
  <c r="FV139" i="21" s="1"/>
  <c r="DR139" i="21"/>
  <c r="FU139" i="21" s="1"/>
  <c r="DQ139" i="21"/>
  <c r="DP139" i="21"/>
  <c r="DO139" i="21"/>
  <c r="DN139" i="21"/>
  <c r="DM139" i="21"/>
  <c r="DL139" i="21"/>
  <c r="DK139" i="21"/>
  <c r="DJ139" i="21"/>
  <c r="DI139" i="21"/>
  <c r="DH139" i="21"/>
  <c r="DG139" i="21"/>
  <c r="DF139" i="21"/>
  <c r="DE139" i="21"/>
  <c r="DD139" i="21"/>
  <c r="DC139" i="21"/>
  <c r="DB139" i="21"/>
  <c r="DA139" i="21"/>
  <c r="CZ139" i="21"/>
  <c r="CY139" i="21"/>
  <c r="CX139" i="21"/>
  <c r="CW139" i="21"/>
  <c r="CV139" i="21"/>
  <c r="CU139" i="21"/>
  <c r="CT139" i="21"/>
  <c r="CS139" i="21"/>
  <c r="CR139" i="21"/>
  <c r="CQ139" i="21"/>
  <c r="CP139" i="21"/>
  <c r="CO139" i="21"/>
  <c r="CN139" i="21"/>
  <c r="CM139" i="21"/>
  <c r="CL139" i="21"/>
  <c r="CK139" i="21"/>
  <c r="CJ139" i="21"/>
  <c r="CI139" i="21"/>
  <c r="CG139" i="21"/>
  <c r="BQ139" i="21"/>
  <c r="BP139" i="21"/>
  <c r="BO139" i="21"/>
  <c r="BN139" i="21"/>
  <c r="BM139" i="21"/>
  <c r="BL139" i="21"/>
  <c r="BK139" i="21"/>
  <c r="BJ139" i="21"/>
  <c r="BI139" i="21"/>
  <c r="BH139" i="21"/>
  <c r="BG139" i="21"/>
  <c r="BF139" i="21"/>
  <c r="BE139" i="21"/>
  <c r="BD139" i="21"/>
  <c r="BC139" i="21"/>
  <c r="BB139" i="21"/>
  <c r="BA139" i="21"/>
  <c r="AZ139" i="21"/>
  <c r="AY139" i="21"/>
  <c r="AW139" i="21"/>
  <c r="AS139" i="21"/>
  <c r="AR139" i="21"/>
  <c r="AN139" i="21"/>
  <c r="AM139" i="21"/>
  <c r="AE139" i="21"/>
  <c r="W139" i="21"/>
  <c r="U139" i="21"/>
  <c r="T139" i="21"/>
  <c r="S139" i="21"/>
  <c r="R139" i="21"/>
  <c r="P139" i="21"/>
  <c r="O139" i="21"/>
  <c r="N139" i="21"/>
  <c r="M139" i="21"/>
  <c r="K139" i="21"/>
  <c r="J139" i="21"/>
  <c r="I139" i="21"/>
  <c r="H139" i="21"/>
  <c r="G139" i="21"/>
  <c r="A139" i="21"/>
  <c r="CC139" i="21" s="1"/>
  <c r="FS138" i="21"/>
  <c r="FP138" i="21"/>
  <c r="FO138" i="21"/>
  <c r="FJ138" i="21"/>
  <c r="FI138" i="21"/>
  <c r="FH138" i="21"/>
  <c r="FC138" i="21"/>
  <c r="FF138" i="21" s="1"/>
  <c r="FA138" i="21"/>
  <c r="EZ138" i="21"/>
  <c r="EX138" i="21"/>
  <c r="FG138" i="21" s="1"/>
  <c r="EW138" i="21"/>
  <c r="EO138" i="21"/>
  <c r="FE138" i="21" s="1"/>
  <c r="EN138" i="21"/>
  <c r="EM138" i="21"/>
  <c r="EL138" i="21"/>
  <c r="EK138" i="21"/>
  <c r="EJ138" i="21"/>
  <c r="EI138" i="21"/>
  <c r="EH138" i="21"/>
  <c r="EG138" i="21"/>
  <c r="EF138" i="21"/>
  <c r="EE138" i="21"/>
  <c r="ED138" i="21"/>
  <c r="EC138" i="21"/>
  <c r="EB138" i="21"/>
  <c r="EA138" i="21"/>
  <c r="DZ138" i="21"/>
  <c r="DY138" i="21"/>
  <c r="DU138" i="21"/>
  <c r="DT138" i="21"/>
  <c r="DS138" i="21"/>
  <c r="FV138" i="21" s="1"/>
  <c r="DR138" i="21"/>
  <c r="FU138" i="21" s="1"/>
  <c r="DQ138" i="21"/>
  <c r="DP138" i="21"/>
  <c r="DO138" i="21"/>
  <c r="DN138" i="21"/>
  <c r="DM138" i="21"/>
  <c r="DL138" i="21"/>
  <c r="DK138" i="21"/>
  <c r="DJ138" i="21"/>
  <c r="DI138" i="21"/>
  <c r="DH138" i="21"/>
  <c r="DG138" i="21"/>
  <c r="DF138" i="21"/>
  <c r="DE138" i="21"/>
  <c r="DD138" i="21"/>
  <c r="DC138" i="21"/>
  <c r="DB138" i="21"/>
  <c r="DA138" i="21"/>
  <c r="CZ138" i="21"/>
  <c r="CY138" i="21"/>
  <c r="CX138" i="21"/>
  <c r="CW138" i="21"/>
  <c r="CV138" i="21"/>
  <c r="CU138" i="21"/>
  <c r="CT138" i="21"/>
  <c r="CS138" i="21"/>
  <c r="CR138" i="21"/>
  <c r="CQ138" i="21"/>
  <c r="CP138" i="21"/>
  <c r="CO138" i="21"/>
  <c r="CN138" i="21"/>
  <c r="CM138" i="21"/>
  <c r="CL138" i="21"/>
  <c r="CK138" i="21"/>
  <c r="CJ138" i="21"/>
  <c r="CI138" i="21"/>
  <c r="CG138" i="21"/>
  <c r="BQ138" i="21"/>
  <c r="BP138" i="21"/>
  <c r="BO138" i="21"/>
  <c r="BN138" i="21"/>
  <c r="BM138" i="21"/>
  <c r="BL138" i="21"/>
  <c r="BK138" i="21"/>
  <c r="BJ138" i="21"/>
  <c r="BI138" i="21"/>
  <c r="BH138" i="21"/>
  <c r="BG138" i="21"/>
  <c r="BF138" i="21"/>
  <c r="BE138" i="21"/>
  <c r="BD138" i="21"/>
  <c r="BC138" i="21"/>
  <c r="BB138" i="21"/>
  <c r="BA138" i="21"/>
  <c r="AZ138" i="21"/>
  <c r="AY138" i="21"/>
  <c r="AW138" i="21"/>
  <c r="AS138" i="21"/>
  <c r="AR138" i="21"/>
  <c r="AN138" i="21"/>
  <c r="AM138" i="21"/>
  <c r="AE138" i="21"/>
  <c r="W138" i="21"/>
  <c r="U138" i="21"/>
  <c r="T138" i="21"/>
  <c r="S138" i="21"/>
  <c r="R138" i="21"/>
  <c r="P138" i="21"/>
  <c r="O138" i="21"/>
  <c r="N138" i="21"/>
  <c r="M138" i="21"/>
  <c r="K138" i="21"/>
  <c r="J138" i="21"/>
  <c r="I138" i="21"/>
  <c r="H138" i="21"/>
  <c r="G138" i="21"/>
  <c r="A138" i="21"/>
  <c r="FS137" i="21"/>
  <c r="FP137" i="21"/>
  <c r="FO137" i="21"/>
  <c r="FJ137" i="21"/>
  <c r="FI137" i="21"/>
  <c r="FH137" i="21"/>
  <c r="FC137" i="21"/>
  <c r="FF137" i="21" s="1"/>
  <c r="FA137" i="21"/>
  <c r="EZ137" i="21"/>
  <c r="EX137" i="21"/>
  <c r="FG137" i="21" s="1"/>
  <c r="EW137" i="21"/>
  <c r="EO137" i="21"/>
  <c r="FE137" i="21" s="1"/>
  <c r="EN137" i="21"/>
  <c r="EM137" i="21"/>
  <c r="EL137" i="21"/>
  <c r="EK137" i="21"/>
  <c r="EJ137" i="21"/>
  <c r="EI137" i="21"/>
  <c r="EH137" i="21"/>
  <c r="EG137" i="21"/>
  <c r="EF137" i="21"/>
  <c r="EE137" i="21"/>
  <c r="ED137" i="21"/>
  <c r="EC137" i="21"/>
  <c r="EB137" i="21"/>
  <c r="EA137" i="21"/>
  <c r="DZ137" i="21"/>
  <c r="DY137" i="21"/>
  <c r="DU137" i="21"/>
  <c r="DT137" i="21"/>
  <c r="DS137" i="21"/>
  <c r="FV137" i="21" s="1"/>
  <c r="DR137" i="21"/>
  <c r="FU137" i="21" s="1"/>
  <c r="DQ137" i="21"/>
  <c r="DP137" i="21"/>
  <c r="DO137" i="21"/>
  <c r="DN137" i="21"/>
  <c r="DM137" i="21"/>
  <c r="DL137" i="21"/>
  <c r="DK137" i="21"/>
  <c r="DJ137" i="21"/>
  <c r="DI137" i="21"/>
  <c r="DH137" i="21"/>
  <c r="DG137" i="21"/>
  <c r="DF137" i="21"/>
  <c r="DE137" i="21"/>
  <c r="DD137" i="21"/>
  <c r="DC137" i="21"/>
  <c r="DB137" i="21"/>
  <c r="DA137" i="21"/>
  <c r="CZ137" i="21"/>
  <c r="CY137" i="21"/>
  <c r="CX137" i="21"/>
  <c r="CW137" i="21"/>
  <c r="CV137" i="21"/>
  <c r="CU137" i="21"/>
  <c r="CT137" i="21"/>
  <c r="CS137" i="21"/>
  <c r="CR137" i="21"/>
  <c r="CQ137" i="21"/>
  <c r="CP137" i="21"/>
  <c r="CO137" i="21"/>
  <c r="CN137" i="21"/>
  <c r="CM137" i="21"/>
  <c r="CL137" i="21"/>
  <c r="CK137" i="21"/>
  <c r="CJ137" i="21"/>
  <c r="CI137" i="21"/>
  <c r="CG137" i="21"/>
  <c r="BQ137" i="21"/>
  <c r="BP137" i="21"/>
  <c r="BO137" i="21"/>
  <c r="BN137" i="21"/>
  <c r="BM137" i="21"/>
  <c r="BL137" i="21"/>
  <c r="BK137" i="21"/>
  <c r="BJ137" i="21"/>
  <c r="BI137" i="21"/>
  <c r="BH137" i="21"/>
  <c r="BG137" i="21"/>
  <c r="BF137" i="21"/>
  <c r="BE137" i="21"/>
  <c r="BD137" i="21"/>
  <c r="BC137" i="21"/>
  <c r="BB137" i="21"/>
  <c r="BA137" i="21"/>
  <c r="AZ137" i="21"/>
  <c r="AY137" i="21"/>
  <c r="AW137" i="21"/>
  <c r="AS137" i="21"/>
  <c r="AR137" i="21"/>
  <c r="AN137" i="21"/>
  <c r="AM137" i="21"/>
  <c r="AE137" i="21"/>
  <c r="W137" i="21"/>
  <c r="V137" i="21" s="1"/>
  <c r="U137" i="21"/>
  <c r="T137" i="21"/>
  <c r="S137" i="21"/>
  <c r="R137" i="21"/>
  <c r="P137" i="21"/>
  <c r="O137" i="21"/>
  <c r="N137" i="21"/>
  <c r="M137" i="21"/>
  <c r="K137" i="21"/>
  <c r="J137" i="21"/>
  <c r="I137" i="21"/>
  <c r="H137" i="21"/>
  <c r="G137" i="21"/>
  <c r="A137" i="21"/>
  <c r="FN137" i="21" s="1"/>
  <c r="FS136" i="21"/>
  <c r="FP136" i="21"/>
  <c r="FO136" i="21"/>
  <c r="FJ136" i="21"/>
  <c r="FI136" i="21"/>
  <c r="FH136" i="21"/>
  <c r="FC136" i="21"/>
  <c r="FF136" i="21" s="1"/>
  <c r="FA136" i="21"/>
  <c r="EZ136" i="21"/>
  <c r="EX136" i="21"/>
  <c r="FG136" i="21" s="1"/>
  <c r="EW136" i="21"/>
  <c r="EO136" i="21"/>
  <c r="FE136" i="21" s="1"/>
  <c r="EN136" i="21"/>
  <c r="EM136" i="21"/>
  <c r="EL136" i="21"/>
  <c r="EK136" i="21"/>
  <c r="EJ136" i="21"/>
  <c r="EI136" i="21"/>
  <c r="EH136" i="21"/>
  <c r="EG136" i="21"/>
  <c r="EF136" i="21"/>
  <c r="EE136" i="21"/>
  <c r="ED136" i="21"/>
  <c r="EC136" i="21"/>
  <c r="EB136" i="21"/>
  <c r="EA136" i="21"/>
  <c r="DZ136" i="21"/>
  <c r="DY136" i="21"/>
  <c r="DU136" i="21"/>
  <c r="DT136" i="21"/>
  <c r="DS136" i="21"/>
  <c r="FV136" i="21" s="1"/>
  <c r="DR136" i="21"/>
  <c r="FU136" i="21" s="1"/>
  <c r="DQ136" i="21"/>
  <c r="DP136" i="21"/>
  <c r="DO136" i="21"/>
  <c r="DN136" i="21"/>
  <c r="DM136" i="21"/>
  <c r="DL136" i="21"/>
  <c r="DK136" i="21"/>
  <c r="DJ136" i="21"/>
  <c r="DI136" i="21"/>
  <c r="DH136" i="21"/>
  <c r="DG136" i="21"/>
  <c r="DF136" i="21"/>
  <c r="DE136" i="21"/>
  <c r="DD136" i="21"/>
  <c r="DC136" i="21"/>
  <c r="DB136" i="21"/>
  <c r="DA136" i="21"/>
  <c r="CZ136" i="21"/>
  <c r="CY136" i="21"/>
  <c r="CX136" i="21"/>
  <c r="CW136" i="21"/>
  <c r="CV136" i="21"/>
  <c r="CU136" i="21"/>
  <c r="CT136" i="21"/>
  <c r="CS136" i="21"/>
  <c r="CR136" i="21"/>
  <c r="CQ136" i="21"/>
  <c r="CP136" i="21"/>
  <c r="CO136" i="21"/>
  <c r="CN136" i="21"/>
  <c r="CM136" i="21"/>
  <c r="CL136" i="21"/>
  <c r="CK136" i="21"/>
  <c r="CJ136" i="21"/>
  <c r="CI136" i="21"/>
  <c r="CG136" i="21"/>
  <c r="BQ136" i="21"/>
  <c r="BP136" i="21"/>
  <c r="BO136" i="21"/>
  <c r="BN136" i="21"/>
  <c r="BM136" i="21"/>
  <c r="BL136" i="21"/>
  <c r="BK136" i="21"/>
  <c r="BJ136" i="21"/>
  <c r="BI136" i="21"/>
  <c r="BH136" i="21"/>
  <c r="BG136" i="21"/>
  <c r="BF136" i="21"/>
  <c r="BE136" i="21"/>
  <c r="BD136" i="21"/>
  <c r="BC136" i="21"/>
  <c r="BB136" i="21"/>
  <c r="BA136" i="21"/>
  <c r="AZ136" i="21"/>
  <c r="AY136" i="21"/>
  <c r="AW136" i="21"/>
  <c r="AS136" i="21"/>
  <c r="AR136" i="21"/>
  <c r="AN136" i="21"/>
  <c r="AM136" i="21"/>
  <c r="AE136" i="21"/>
  <c r="W136" i="21"/>
  <c r="V136" i="21" s="1"/>
  <c r="U136" i="21"/>
  <c r="T136" i="21"/>
  <c r="S136" i="21"/>
  <c r="R136" i="21"/>
  <c r="P136" i="21"/>
  <c r="O136" i="21"/>
  <c r="N136" i="21"/>
  <c r="M136" i="21"/>
  <c r="K136" i="21"/>
  <c r="J136" i="21"/>
  <c r="I136" i="21"/>
  <c r="H136" i="21"/>
  <c r="G136" i="21"/>
  <c r="A136" i="21"/>
  <c r="BR136" i="21" s="1"/>
  <c r="FS135" i="21"/>
  <c r="FP135" i="21"/>
  <c r="FO135" i="21"/>
  <c r="FJ135" i="21"/>
  <c r="FI135" i="21"/>
  <c r="FH135" i="21"/>
  <c r="FC135" i="21"/>
  <c r="FF135" i="21" s="1"/>
  <c r="FA135" i="21"/>
  <c r="EZ135" i="21"/>
  <c r="EX135" i="21"/>
  <c r="FG135" i="21" s="1"/>
  <c r="EW135" i="21"/>
  <c r="EO135" i="21"/>
  <c r="FE135" i="21" s="1"/>
  <c r="EN135" i="21"/>
  <c r="EM135" i="21"/>
  <c r="EL135" i="21"/>
  <c r="EK135" i="21"/>
  <c r="EJ135" i="21"/>
  <c r="EI135" i="21"/>
  <c r="EH135" i="21"/>
  <c r="EG135" i="21"/>
  <c r="EF135" i="21"/>
  <c r="EE135" i="21"/>
  <c r="ED135" i="21"/>
  <c r="EC135" i="21"/>
  <c r="EB135" i="21"/>
  <c r="EA135" i="21"/>
  <c r="DZ135" i="21"/>
  <c r="DY135" i="21"/>
  <c r="DU135" i="21"/>
  <c r="DT135" i="21"/>
  <c r="DS135" i="21"/>
  <c r="FV135" i="21" s="1"/>
  <c r="DR135" i="21"/>
  <c r="FT135" i="21" s="1"/>
  <c r="DQ135" i="21"/>
  <c r="DP135" i="21"/>
  <c r="DO135" i="21"/>
  <c r="DN135" i="21"/>
  <c r="DM135" i="21"/>
  <c r="DL135" i="21"/>
  <c r="DK135" i="21"/>
  <c r="DJ135" i="21"/>
  <c r="DI135" i="21"/>
  <c r="DH135" i="21"/>
  <c r="DG135" i="21"/>
  <c r="DF135" i="21"/>
  <c r="DE135" i="21"/>
  <c r="DD135" i="21"/>
  <c r="DC135" i="21"/>
  <c r="DB135" i="21"/>
  <c r="DA135" i="21"/>
  <c r="CZ135" i="21"/>
  <c r="CY135" i="21"/>
  <c r="CX135" i="21"/>
  <c r="CW135" i="21"/>
  <c r="CV135" i="21"/>
  <c r="CU135" i="21"/>
  <c r="CT135" i="21"/>
  <c r="CS135" i="21"/>
  <c r="CR135" i="21"/>
  <c r="CQ135" i="21"/>
  <c r="CP135" i="21"/>
  <c r="CO135" i="21"/>
  <c r="CN135" i="21"/>
  <c r="CM135" i="21"/>
  <c r="CL135" i="21"/>
  <c r="CK135" i="21"/>
  <c r="CJ135" i="21"/>
  <c r="CI135" i="21"/>
  <c r="CG135" i="21"/>
  <c r="BQ135" i="21"/>
  <c r="BP135" i="21"/>
  <c r="BO135" i="21"/>
  <c r="BN135" i="21"/>
  <c r="BM135" i="21"/>
  <c r="BL135" i="21"/>
  <c r="BK135" i="21"/>
  <c r="BJ135" i="21"/>
  <c r="BI135" i="21"/>
  <c r="BH135" i="21"/>
  <c r="BG135" i="21"/>
  <c r="BF135" i="21"/>
  <c r="BE135" i="21"/>
  <c r="BD135" i="21"/>
  <c r="BC135" i="21"/>
  <c r="BB135" i="21"/>
  <c r="BA135" i="21"/>
  <c r="AZ135" i="21"/>
  <c r="AY135" i="21"/>
  <c r="AW135" i="21"/>
  <c r="AS135" i="21"/>
  <c r="AR135" i="21"/>
  <c r="AN135" i="21"/>
  <c r="AM135" i="21"/>
  <c r="AE135" i="21"/>
  <c r="W135" i="21"/>
  <c r="V135" i="21" s="1"/>
  <c r="U135" i="21"/>
  <c r="T135" i="21"/>
  <c r="S135" i="21"/>
  <c r="R135" i="21"/>
  <c r="P135" i="21"/>
  <c r="O135" i="21"/>
  <c r="N135" i="21"/>
  <c r="M135" i="21"/>
  <c r="K135" i="21"/>
  <c r="J135" i="21"/>
  <c r="I135" i="21"/>
  <c r="H135" i="21"/>
  <c r="G135" i="21"/>
  <c r="A135" i="21"/>
  <c r="FR135" i="21" s="1"/>
  <c r="FS134" i="21"/>
  <c r="FP134" i="21"/>
  <c r="FO134" i="21"/>
  <c r="FJ134" i="21"/>
  <c r="FI134" i="21"/>
  <c r="FH134" i="21"/>
  <c r="FC134" i="21"/>
  <c r="FF134" i="21" s="1"/>
  <c r="FA134" i="21"/>
  <c r="EZ134" i="21"/>
  <c r="EX134" i="21"/>
  <c r="FG134" i="21" s="1"/>
  <c r="EW134" i="21"/>
  <c r="EO134" i="21"/>
  <c r="FE134" i="21" s="1"/>
  <c r="EN134" i="21"/>
  <c r="EM134" i="21"/>
  <c r="EL134" i="21"/>
  <c r="EK134" i="21"/>
  <c r="EJ134" i="21"/>
  <c r="EI134" i="21"/>
  <c r="EH134" i="21"/>
  <c r="EG134" i="21"/>
  <c r="EF134" i="21"/>
  <c r="EE134" i="21"/>
  <c r="ED134" i="21"/>
  <c r="EC134" i="21"/>
  <c r="EB134" i="21"/>
  <c r="EA134" i="21"/>
  <c r="DZ134" i="21"/>
  <c r="DY134" i="21"/>
  <c r="DU134" i="21"/>
  <c r="DT134" i="21"/>
  <c r="DS134" i="21"/>
  <c r="FV134" i="21" s="1"/>
  <c r="DR134" i="21"/>
  <c r="FT134" i="21" s="1"/>
  <c r="DQ134" i="21"/>
  <c r="DP134" i="21"/>
  <c r="DO134" i="21"/>
  <c r="DN134" i="21"/>
  <c r="DM134" i="21"/>
  <c r="DL134" i="21"/>
  <c r="DK134" i="21"/>
  <c r="DJ134" i="21"/>
  <c r="DI134" i="21"/>
  <c r="DH134" i="21"/>
  <c r="DG134" i="21"/>
  <c r="DF134" i="21"/>
  <c r="DE134" i="21"/>
  <c r="DD134" i="21"/>
  <c r="DC134" i="21"/>
  <c r="DB134" i="21"/>
  <c r="DA134" i="21"/>
  <c r="CZ134" i="21"/>
  <c r="CY134" i="21"/>
  <c r="CX134" i="21"/>
  <c r="CW134" i="21"/>
  <c r="CV134" i="21"/>
  <c r="CU134" i="21"/>
  <c r="CT134" i="21"/>
  <c r="CS134" i="21"/>
  <c r="CR134" i="21"/>
  <c r="CQ134" i="21"/>
  <c r="CP134" i="21"/>
  <c r="CO134" i="21"/>
  <c r="CN134" i="21"/>
  <c r="CM134" i="21"/>
  <c r="CL134" i="21"/>
  <c r="CK134" i="21"/>
  <c r="CJ134" i="21"/>
  <c r="CI134" i="21"/>
  <c r="CG134" i="21"/>
  <c r="CB134" i="21"/>
  <c r="BQ134" i="21"/>
  <c r="BP134" i="21"/>
  <c r="BO134" i="21"/>
  <c r="BN134" i="21"/>
  <c r="BM134" i="21"/>
  <c r="BL134" i="21"/>
  <c r="BK134" i="21"/>
  <c r="BJ134" i="21"/>
  <c r="BI134" i="21"/>
  <c r="BH134" i="21"/>
  <c r="BG134" i="21"/>
  <c r="BF134" i="21"/>
  <c r="BE134" i="21"/>
  <c r="BD134" i="21"/>
  <c r="BC134" i="21"/>
  <c r="BB134" i="21"/>
  <c r="BA134" i="21"/>
  <c r="AZ134" i="21"/>
  <c r="AY134" i="21"/>
  <c r="AW134" i="21"/>
  <c r="AS134" i="21"/>
  <c r="AR134" i="21"/>
  <c r="AN134" i="21"/>
  <c r="AM134" i="21"/>
  <c r="AE134" i="21"/>
  <c r="AA134" i="21"/>
  <c r="W134" i="21"/>
  <c r="V134" i="21" s="1"/>
  <c r="U134" i="21"/>
  <c r="T134" i="21"/>
  <c r="S134" i="21"/>
  <c r="R134" i="21"/>
  <c r="P134" i="21"/>
  <c r="O134" i="21"/>
  <c r="N134" i="21"/>
  <c r="M134" i="21"/>
  <c r="K134" i="21"/>
  <c r="J134" i="21"/>
  <c r="I134" i="21"/>
  <c r="H134" i="21"/>
  <c r="G134" i="21"/>
  <c r="A134" i="21"/>
  <c r="CC134" i="21" s="1"/>
  <c r="FS133" i="21"/>
  <c r="FP133" i="21"/>
  <c r="FO133" i="21"/>
  <c r="FJ133" i="21"/>
  <c r="FI133" i="21"/>
  <c r="FH133" i="21"/>
  <c r="FC133" i="21"/>
  <c r="FF133" i="21" s="1"/>
  <c r="FA133" i="21"/>
  <c r="EZ133" i="21"/>
  <c r="EX133" i="21"/>
  <c r="FG133" i="21" s="1"/>
  <c r="EW133" i="21"/>
  <c r="EO133" i="21"/>
  <c r="FE133" i="21" s="1"/>
  <c r="EN133" i="21"/>
  <c r="EM133" i="21"/>
  <c r="EL133" i="21"/>
  <c r="EK133" i="21"/>
  <c r="EJ133" i="21"/>
  <c r="EI133" i="21"/>
  <c r="EH133" i="21"/>
  <c r="EG133" i="21"/>
  <c r="EF133" i="21"/>
  <c r="EE133" i="21"/>
  <c r="ED133" i="21"/>
  <c r="EC133" i="21"/>
  <c r="EB133" i="21"/>
  <c r="EA133" i="21"/>
  <c r="DZ133" i="21"/>
  <c r="DY133" i="21"/>
  <c r="DU133" i="21"/>
  <c r="DT133" i="21"/>
  <c r="DS133" i="21"/>
  <c r="FV133" i="21" s="1"/>
  <c r="DR133" i="21"/>
  <c r="DQ133" i="21"/>
  <c r="DP133" i="21"/>
  <c r="DO133" i="21"/>
  <c r="DN133" i="21"/>
  <c r="DM133" i="21"/>
  <c r="DL133" i="21"/>
  <c r="DK133" i="21"/>
  <c r="DJ133" i="21"/>
  <c r="DI133" i="21"/>
  <c r="DH133" i="21"/>
  <c r="DG133" i="21"/>
  <c r="DF133" i="21"/>
  <c r="DE133" i="21"/>
  <c r="DD133" i="21"/>
  <c r="DC133" i="21"/>
  <c r="DB133" i="21"/>
  <c r="DA133" i="21"/>
  <c r="CZ133" i="21"/>
  <c r="CY133" i="21"/>
  <c r="CX133" i="21"/>
  <c r="CW133" i="21"/>
  <c r="CV133" i="21"/>
  <c r="CU133" i="21"/>
  <c r="CT133" i="21"/>
  <c r="CS133" i="21"/>
  <c r="CR133" i="21"/>
  <c r="CQ133" i="21"/>
  <c r="CP133" i="21"/>
  <c r="CO133" i="21"/>
  <c r="CN133" i="21"/>
  <c r="CM133" i="21"/>
  <c r="CL133" i="21"/>
  <c r="CK133" i="21"/>
  <c r="CJ133" i="21"/>
  <c r="CI133" i="21"/>
  <c r="CG133" i="21"/>
  <c r="BQ133" i="21"/>
  <c r="BP133" i="21"/>
  <c r="BO133" i="21"/>
  <c r="BN133" i="21"/>
  <c r="BM133" i="21"/>
  <c r="BL133" i="21"/>
  <c r="BK133" i="21"/>
  <c r="BJ133" i="21"/>
  <c r="BI133" i="21"/>
  <c r="BH133" i="21"/>
  <c r="BG133" i="21"/>
  <c r="BF133" i="21"/>
  <c r="BE133" i="21"/>
  <c r="BD133" i="21"/>
  <c r="BC133" i="21"/>
  <c r="BB133" i="21"/>
  <c r="BA133" i="21"/>
  <c r="AZ133" i="21"/>
  <c r="AY133" i="21"/>
  <c r="AW133" i="21"/>
  <c r="AS133" i="21"/>
  <c r="AR133" i="21"/>
  <c r="AN133" i="21"/>
  <c r="AM133" i="21"/>
  <c r="AE133" i="21"/>
  <c r="W133" i="21"/>
  <c r="U133" i="21"/>
  <c r="T133" i="21"/>
  <c r="S133" i="21"/>
  <c r="R133" i="21"/>
  <c r="P133" i="21"/>
  <c r="O133" i="21"/>
  <c r="N133" i="21"/>
  <c r="M133" i="21"/>
  <c r="K133" i="21"/>
  <c r="J133" i="21"/>
  <c r="I133" i="21"/>
  <c r="H133" i="21"/>
  <c r="G133" i="21"/>
  <c r="A133" i="21"/>
  <c r="CD133" i="21" s="1"/>
  <c r="FS132" i="21"/>
  <c r="FP132" i="21"/>
  <c r="FO132" i="21"/>
  <c r="FJ132" i="21"/>
  <c r="FI132" i="21"/>
  <c r="FH132" i="21"/>
  <c r="FC132" i="21"/>
  <c r="FF132" i="21" s="1"/>
  <c r="FA132" i="21"/>
  <c r="EZ132" i="21"/>
  <c r="EX132" i="21"/>
  <c r="FG132" i="21" s="1"/>
  <c r="EW132" i="21"/>
  <c r="EO132" i="21"/>
  <c r="FE132" i="21" s="1"/>
  <c r="EN132" i="21"/>
  <c r="EM132" i="21"/>
  <c r="EL132" i="21"/>
  <c r="EK132" i="21"/>
  <c r="EJ132" i="21"/>
  <c r="EI132" i="21"/>
  <c r="EH132" i="21"/>
  <c r="EG132" i="21"/>
  <c r="EF132" i="21"/>
  <c r="EE132" i="21"/>
  <c r="ED132" i="21"/>
  <c r="EC132" i="21"/>
  <c r="EB132" i="21"/>
  <c r="EA132" i="21"/>
  <c r="DZ132" i="21"/>
  <c r="DY132" i="21"/>
  <c r="DU132" i="21"/>
  <c r="DT132" i="21"/>
  <c r="DS132" i="21"/>
  <c r="FV132" i="21" s="1"/>
  <c r="DR132" i="21"/>
  <c r="FU132" i="21" s="1"/>
  <c r="DQ132" i="21"/>
  <c r="DP132" i="21"/>
  <c r="DO132" i="21"/>
  <c r="DN132" i="21"/>
  <c r="DM132" i="21"/>
  <c r="DL132" i="21"/>
  <c r="DK132" i="21"/>
  <c r="DJ132" i="21"/>
  <c r="DI132" i="21"/>
  <c r="DH132" i="21"/>
  <c r="DG132" i="21"/>
  <c r="DF132" i="21"/>
  <c r="DE132" i="21"/>
  <c r="DD132" i="21"/>
  <c r="DC132" i="21"/>
  <c r="DB132" i="21"/>
  <c r="DA132" i="21"/>
  <c r="CZ132" i="21"/>
  <c r="CY132" i="21"/>
  <c r="CX132" i="21"/>
  <c r="CW132" i="21"/>
  <c r="CV132" i="21"/>
  <c r="CU132" i="21"/>
  <c r="CT132" i="21"/>
  <c r="CS132" i="21"/>
  <c r="CR132" i="21"/>
  <c r="CQ132" i="21"/>
  <c r="CP132" i="21"/>
  <c r="CO132" i="21"/>
  <c r="CN132" i="21"/>
  <c r="CM132" i="21"/>
  <c r="CL132" i="21"/>
  <c r="CK132" i="21"/>
  <c r="CJ132" i="21"/>
  <c r="CI132" i="21"/>
  <c r="CG132" i="21"/>
  <c r="BQ132" i="21"/>
  <c r="BP132" i="21"/>
  <c r="BO132" i="21"/>
  <c r="BN132" i="21"/>
  <c r="BM132" i="21"/>
  <c r="BL132" i="21"/>
  <c r="BK132" i="21"/>
  <c r="BJ132" i="21"/>
  <c r="BI132" i="21"/>
  <c r="BH132" i="21"/>
  <c r="BG132" i="21"/>
  <c r="BF132" i="21"/>
  <c r="BE132" i="21"/>
  <c r="BD132" i="21"/>
  <c r="BC132" i="21"/>
  <c r="BB132" i="21"/>
  <c r="BA132" i="21"/>
  <c r="AZ132" i="21"/>
  <c r="AY132" i="21"/>
  <c r="AW132" i="21"/>
  <c r="AS132" i="21"/>
  <c r="AR132" i="21"/>
  <c r="AN132" i="21"/>
  <c r="AM132" i="21"/>
  <c r="AE132" i="21"/>
  <c r="W132" i="21"/>
  <c r="V132" i="21" s="1"/>
  <c r="U132" i="21"/>
  <c r="T132" i="21"/>
  <c r="S132" i="21"/>
  <c r="R132" i="21"/>
  <c r="P132" i="21"/>
  <c r="O132" i="21"/>
  <c r="N132" i="21"/>
  <c r="M132" i="21"/>
  <c r="K132" i="21"/>
  <c r="J132" i="21"/>
  <c r="I132" i="21"/>
  <c r="H132" i="21"/>
  <c r="G132" i="21"/>
  <c r="A132" i="21"/>
  <c r="FS131" i="21"/>
  <c r="FP131" i="21"/>
  <c r="FO131" i="21"/>
  <c r="FJ131" i="21"/>
  <c r="FI131" i="21"/>
  <c r="FH131" i="21"/>
  <c r="FC131" i="21"/>
  <c r="FF131" i="21" s="1"/>
  <c r="FA131" i="21"/>
  <c r="EZ131" i="21"/>
  <c r="EX131" i="21"/>
  <c r="FG131" i="21" s="1"/>
  <c r="EW131" i="21"/>
  <c r="EO131" i="21"/>
  <c r="FE131" i="21" s="1"/>
  <c r="EN131" i="21"/>
  <c r="EM131" i="21"/>
  <c r="EL131" i="21"/>
  <c r="EK131" i="21"/>
  <c r="EJ131" i="21"/>
  <c r="EI131" i="21"/>
  <c r="EH131" i="21"/>
  <c r="EG131" i="21"/>
  <c r="EF131" i="21"/>
  <c r="EE131" i="21"/>
  <c r="ED131" i="21"/>
  <c r="EC131" i="21"/>
  <c r="EB131" i="21"/>
  <c r="EA131" i="21"/>
  <c r="DZ131" i="21"/>
  <c r="DY131" i="21"/>
  <c r="DU131" i="21"/>
  <c r="DT131" i="21"/>
  <c r="DS131" i="21"/>
  <c r="FV131" i="21" s="1"/>
  <c r="DR131" i="21"/>
  <c r="FU131" i="21" s="1"/>
  <c r="DQ131" i="21"/>
  <c r="DP131" i="21"/>
  <c r="DO131" i="21"/>
  <c r="DN131" i="21"/>
  <c r="DM131" i="21"/>
  <c r="DL131" i="21"/>
  <c r="DK131" i="21"/>
  <c r="DJ131" i="21"/>
  <c r="DI131" i="21"/>
  <c r="DH131" i="21"/>
  <c r="DG131" i="21"/>
  <c r="DF131" i="21"/>
  <c r="DE131" i="21"/>
  <c r="DD131" i="21"/>
  <c r="DC131" i="21"/>
  <c r="DB131" i="21"/>
  <c r="DA131" i="21"/>
  <c r="CZ131" i="21"/>
  <c r="CY131" i="21"/>
  <c r="CX131" i="21"/>
  <c r="CW131" i="21"/>
  <c r="CV131" i="21"/>
  <c r="CU131" i="21"/>
  <c r="CT131" i="21"/>
  <c r="CS131" i="21"/>
  <c r="CR131" i="21"/>
  <c r="CQ131" i="21"/>
  <c r="CP131" i="21"/>
  <c r="CO131" i="21"/>
  <c r="CN131" i="21"/>
  <c r="CM131" i="21"/>
  <c r="CL131" i="21"/>
  <c r="CK131" i="21"/>
  <c r="CJ131" i="21"/>
  <c r="CI131" i="21"/>
  <c r="CG131" i="21"/>
  <c r="BQ131" i="21"/>
  <c r="BP131" i="21"/>
  <c r="BO131" i="21"/>
  <c r="BN131" i="21"/>
  <c r="BM131" i="21"/>
  <c r="BL131" i="21"/>
  <c r="BK131" i="21"/>
  <c r="BJ131" i="21"/>
  <c r="BI131" i="21"/>
  <c r="BH131" i="21"/>
  <c r="BG131" i="21"/>
  <c r="BF131" i="21"/>
  <c r="BE131" i="21"/>
  <c r="BD131" i="21"/>
  <c r="BC131" i="21"/>
  <c r="BB131" i="21"/>
  <c r="BA131" i="21"/>
  <c r="AZ131" i="21"/>
  <c r="AY131" i="21"/>
  <c r="AW131" i="21"/>
  <c r="AS131" i="21"/>
  <c r="AR131" i="21"/>
  <c r="AN131" i="21"/>
  <c r="AM131" i="21"/>
  <c r="AE131" i="21"/>
  <c r="W131" i="21"/>
  <c r="V131" i="21" s="1"/>
  <c r="U131" i="21"/>
  <c r="T131" i="21"/>
  <c r="S131" i="21"/>
  <c r="R131" i="21"/>
  <c r="P131" i="21"/>
  <c r="O131" i="21"/>
  <c r="N131" i="21"/>
  <c r="M131" i="21"/>
  <c r="K131" i="21"/>
  <c r="J131" i="21"/>
  <c r="I131" i="21"/>
  <c r="H131" i="21"/>
  <c r="G131" i="21"/>
  <c r="A131" i="21"/>
  <c r="CD131" i="21" s="1"/>
  <c r="FS130" i="21"/>
  <c r="FP130" i="21"/>
  <c r="FO130" i="21"/>
  <c r="FJ130" i="21"/>
  <c r="FI130" i="21"/>
  <c r="FH130" i="21"/>
  <c r="FC130" i="21"/>
  <c r="FF130" i="21" s="1"/>
  <c r="FA130" i="21"/>
  <c r="EZ130" i="21"/>
  <c r="EX130" i="21"/>
  <c r="FG130" i="21" s="1"/>
  <c r="EW130" i="21"/>
  <c r="EO130" i="21"/>
  <c r="FE130" i="21" s="1"/>
  <c r="EN130" i="21"/>
  <c r="EM130" i="21"/>
  <c r="EL130" i="21"/>
  <c r="EK130" i="21"/>
  <c r="EJ130" i="21"/>
  <c r="EI130" i="21"/>
  <c r="EH130" i="21"/>
  <c r="EG130" i="21"/>
  <c r="EF130" i="21"/>
  <c r="EE130" i="21"/>
  <c r="ED130" i="21"/>
  <c r="EC130" i="21"/>
  <c r="EB130" i="21"/>
  <c r="EA130" i="21"/>
  <c r="DZ130" i="21"/>
  <c r="DY130" i="21"/>
  <c r="DU130" i="21"/>
  <c r="DT130" i="21"/>
  <c r="DS130" i="21"/>
  <c r="FV130" i="21" s="1"/>
  <c r="DR130" i="21"/>
  <c r="FU130" i="21" s="1"/>
  <c r="DQ130" i="21"/>
  <c r="DP130" i="21"/>
  <c r="DO130" i="21"/>
  <c r="DN130" i="21"/>
  <c r="DM130" i="21"/>
  <c r="DL130" i="21"/>
  <c r="DK130" i="21"/>
  <c r="DJ130" i="21"/>
  <c r="DI130" i="21"/>
  <c r="DH130" i="21"/>
  <c r="DG130" i="21"/>
  <c r="DF130" i="21"/>
  <c r="DE130" i="21"/>
  <c r="DD130" i="21"/>
  <c r="DC130" i="21"/>
  <c r="DB130" i="21"/>
  <c r="DA130" i="21"/>
  <c r="CZ130" i="21"/>
  <c r="CY130" i="21"/>
  <c r="CX130" i="21"/>
  <c r="CW130" i="21"/>
  <c r="CV130" i="21"/>
  <c r="CU130" i="21"/>
  <c r="CT130" i="21"/>
  <c r="CS130" i="21"/>
  <c r="CR130" i="21"/>
  <c r="CQ130" i="21"/>
  <c r="CP130" i="21"/>
  <c r="CO130" i="21"/>
  <c r="CN130" i="21"/>
  <c r="CM130" i="21"/>
  <c r="CL130" i="21"/>
  <c r="CK130" i="21"/>
  <c r="CJ130" i="21"/>
  <c r="CI130" i="21"/>
  <c r="CG130" i="21"/>
  <c r="BZ130" i="21"/>
  <c r="BX130" i="21"/>
  <c r="BQ130" i="21"/>
  <c r="BP130" i="21"/>
  <c r="BO130" i="21"/>
  <c r="BN130" i="21"/>
  <c r="BM130" i="21"/>
  <c r="BL130" i="21"/>
  <c r="BK130" i="21"/>
  <c r="BJ130" i="21"/>
  <c r="BI130" i="21"/>
  <c r="BH130" i="21"/>
  <c r="BG130" i="21"/>
  <c r="BF130" i="21"/>
  <c r="BE130" i="21"/>
  <c r="BD130" i="21"/>
  <c r="BC130" i="21"/>
  <c r="BB130" i="21"/>
  <c r="BA130" i="21"/>
  <c r="AZ130" i="21"/>
  <c r="AY130" i="21"/>
  <c r="AW130" i="21"/>
  <c r="AS130" i="21"/>
  <c r="AR130" i="21"/>
  <c r="AN130" i="21"/>
  <c r="AM130" i="21"/>
  <c r="AE130" i="21"/>
  <c r="AA130" i="21"/>
  <c r="W130" i="21"/>
  <c r="U130" i="21"/>
  <c r="T130" i="21"/>
  <c r="S130" i="21"/>
  <c r="R130" i="21"/>
  <c r="P130" i="21"/>
  <c r="O130" i="21"/>
  <c r="N130" i="21"/>
  <c r="M130" i="21"/>
  <c r="K130" i="21"/>
  <c r="J130" i="21"/>
  <c r="I130" i="21"/>
  <c r="H130" i="21"/>
  <c r="G130" i="21"/>
  <c r="A130" i="21"/>
  <c r="CE130" i="21" s="1"/>
  <c r="FS129" i="21"/>
  <c r="FP129" i="21"/>
  <c r="FO129" i="21"/>
  <c r="FJ129" i="21"/>
  <c r="FI129" i="21"/>
  <c r="FH129" i="21"/>
  <c r="FC129" i="21"/>
  <c r="FF129" i="21" s="1"/>
  <c r="FA129" i="21"/>
  <c r="EZ129" i="21"/>
  <c r="EX129" i="21"/>
  <c r="FG129" i="21" s="1"/>
  <c r="EW129" i="21"/>
  <c r="EO129" i="21"/>
  <c r="FE129" i="21" s="1"/>
  <c r="EN129" i="21"/>
  <c r="EM129" i="21"/>
  <c r="EL129" i="21"/>
  <c r="EK129" i="21"/>
  <c r="EJ129" i="21"/>
  <c r="EI129" i="21"/>
  <c r="EH129" i="21"/>
  <c r="EG129" i="21"/>
  <c r="EF129" i="21"/>
  <c r="EE129" i="21"/>
  <c r="ED129" i="21"/>
  <c r="EC129" i="21"/>
  <c r="EB129" i="21"/>
  <c r="EA129" i="21"/>
  <c r="DZ129" i="21"/>
  <c r="DY129" i="21"/>
  <c r="DU129" i="21"/>
  <c r="DT129" i="21"/>
  <c r="DS129" i="21"/>
  <c r="FV129" i="21" s="1"/>
  <c r="DR129" i="21"/>
  <c r="FU129" i="21" s="1"/>
  <c r="DQ129" i="21"/>
  <c r="DP129" i="21"/>
  <c r="DO129" i="21"/>
  <c r="DN129" i="21"/>
  <c r="DM129" i="21"/>
  <c r="DL129" i="21"/>
  <c r="DK129" i="21"/>
  <c r="DJ129" i="21"/>
  <c r="DI129" i="21"/>
  <c r="DH129" i="21"/>
  <c r="DG129" i="21"/>
  <c r="DF129" i="21"/>
  <c r="DE129" i="21"/>
  <c r="DD129" i="21"/>
  <c r="DC129" i="21"/>
  <c r="DB129" i="21"/>
  <c r="DA129" i="21"/>
  <c r="CZ129" i="21"/>
  <c r="CY129" i="21"/>
  <c r="CX129" i="21"/>
  <c r="CW129" i="21"/>
  <c r="CV129" i="21"/>
  <c r="CU129" i="21"/>
  <c r="CT129" i="21"/>
  <c r="CS129" i="21"/>
  <c r="CR129" i="21"/>
  <c r="CQ129" i="21"/>
  <c r="CP129" i="21"/>
  <c r="CO129" i="21"/>
  <c r="CN129" i="21"/>
  <c r="CM129" i="21"/>
  <c r="CL129" i="21"/>
  <c r="CK129" i="21"/>
  <c r="CJ129" i="21"/>
  <c r="CI129" i="21"/>
  <c r="CG129" i="21"/>
  <c r="BQ129" i="21"/>
  <c r="BP129" i="21"/>
  <c r="BO129" i="21"/>
  <c r="BN129" i="21"/>
  <c r="BM129" i="21"/>
  <c r="BL129" i="21"/>
  <c r="BK129" i="21"/>
  <c r="BJ129" i="21"/>
  <c r="BI129" i="21"/>
  <c r="BH129" i="21"/>
  <c r="BG129" i="21"/>
  <c r="BF129" i="21"/>
  <c r="BE129" i="21"/>
  <c r="BD129" i="21"/>
  <c r="BC129" i="21"/>
  <c r="BB129" i="21"/>
  <c r="BA129" i="21"/>
  <c r="AZ129" i="21"/>
  <c r="AY129" i="21"/>
  <c r="AW129" i="21"/>
  <c r="AS129" i="21"/>
  <c r="AR129" i="21"/>
  <c r="AN129" i="21"/>
  <c r="AM129" i="21"/>
  <c r="AE129" i="21"/>
  <c r="W129" i="21"/>
  <c r="U129" i="21"/>
  <c r="T129" i="21"/>
  <c r="S129" i="21"/>
  <c r="R129" i="21"/>
  <c r="P129" i="21"/>
  <c r="O129" i="21"/>
  <c r="N129" i="21"/>
  <c r="M129" i="21"/>
  <c r="K129" i="21"/>
  <c r="J129" i="21"/>
  <c r="I129" i="21"/>
  <c r="H129" i="21"/>
  <c r="G129" i="21"/>
  <c r="A129" i="21"/>
  <c r="CC129" i="21" s="1"/>
  <c r="FS128" i="21"/>
  <c r="FP128" i="21"/>
  <c r="FO128" i="21"/>
  <c r="FJ128" i="21"/>
  <c r="FI128" i="21"/>
  <c r="FH128" i="21"/>
  <c r="FC128" i="21"/>
  <c r="FF128" i="21" s="1"/>
  <c r="FA128" i="21"/>
  <c r="EZ128" i="21"/>
  <c r="EX128" i="21"/>
  <c r="FG128" i="21" s="1"/>
  <c r="EW128" i="21"/>
  <c r="EO128" i="21"/>
  <c r="FE128" i="21" s="1"/>
  <c r="EN128" i="21"/>
  <c r="EM128" i="21"/>
  <c r="EL128" i="21"/>
  <c r="EK128" i="21"/>
  <c r="EJ128" i="21"/>
  <c r="EI128" i="21"/>
  <c r="EH128" i="21"/>
  <c r="EG128" i="21"/>
  <c r="EF128" i="21"/>
  <c r="EE128" i="21"/>
  <c r="ED128" i="21"/>
  <c r="EC128" i="21"/>
  <c r="EB128" i="21"/>
  <c r="EA128" i="21"/>
  <c r="DZ128" i="21"/>
  <c r="DY128" i="21"/>
  <c r="DU128" i="21"/>
  <c r="DT128" i="21"/>
  <c r="DS128" i="21"/>
  <c r="FV128" i="21" s="1"/>
  <c r="DR128" i="21"/>
  <c r="FU128" i="21" s="1"/>
  <c r="DQ128" i="21"/>
  <c r="DP128" i="21"/>
  <c r="DO128" i="21"/>
  <c r="DN128" i="21"/>
  <c r="DM128" i="21"/>
  <c r="DL128" i="21"/>
  <c r="DK128" i="21"/>
  <c r="DJ128" i="21"/>
  <c r="DI128" i="21"/>
  <c r="DH128" i="21"/>
  <c r="DG128" i="21"/>
  <c r="DF128" i="21"/>
  <c r="DE128" i="21"/>
  <c r="DD128" i="21"/>
  <c r="DC128" i="21"/>
  <c r="DB128" i="21"/>
  <c r="DA128" i="21"/>
  <c r="CZ128" i="21"/>
  <c r="CY128" i="21"/>
  <c r="CX128" i="21"/>
  <c r="CW128" i="21"/>
  <c r="CV128" i="21"/>
  <c r="CU128" i="21"/>
  <c r="CT128" i="21"/>
  <c r="CS128" i="21"/>
  <c r="CR128" i="21"/>
  <c r="CQ128" i="21"/>
  <c r="CP128" i="21"/>
  <c r="CO128" i="21"/>
  <c r="CN128" i="21"/>
  <c r="CM128" i="21"/>
  <c r="CL128" i="21"/>
  <c r="CK128" i="21"/>
  <c r="CJ128" i="21"/>
  <c r="CI128" i="21"/>
  <c r="CG128" i="21"/>
  <c r="BQ128" i="21"/>
  <c r="BP128" i="21"/>
  <c r="BO128" i="21"/>
  <c r="BN128" i="21"/>
  <c r="BM128" i="21"/>
  <c r="BL128" i="21"/>
  <c r="BK128" i="21"/>
  <c r="BJ128" i="21"/>
  <c r="BI128" i="21"/>
  <c r="BH128" i="21"/>
  <c r="BG128" i="21"/>
  <c r="BF128" i="21"/>
  <c r="BE128" i="21"/>
  <c r="BD128" i="21"/>
  <c r="BC128" i="21"/>
  <c r="BB128" i="21"/>
  <c r="BA128" i="21"/>
  <c r="AZ128" i="21"/>
  <c r="AY128" i="21"/>
  <c r="AW128" i="21"/>
  <c r="AS128" i="21"/>
  <c r="AR128" i="21"/>
  <c r="AN128" i="21"/>
  <c r="AM128" i="21"/>
  <c r="AE128" i="21"/>
  <c r="W128" i="21"/>
  <c r="V128" i="21" s="1"/>
  <c r="U128" i="21"/>
  <c r="T128" i="21"/>
  <c r="S128" i="21"/>
  <c r="R128" i="21"/>
  <c r="P128" i="21"/>
  <c r="O128" i="21"/>
  <c r="N128" i="21"/>
  <c r="M128" i="21"/>
  <c r="K128" i="21"/>
  <c r="J128" i="21"/>
  <c r="I128" i="21"/>
  <c r="H128" i="21"/>
  <c r="G128" i="21"/>
  <c r="A128" i="21"/>
  <c r="FR128" i="21" s="1"/>
  <c r="FS127" i="21"/>
  <c r="FP127" i="21"/>
  <c r="FO127" i="21"/>
  <c r="FJ127" i="21"/>
  <c r="FI127" i="21"/>
  <c r="FH127" i="21"/>
  <c r="FC127" i="21"/>
  <c r="FF127" i="21" s="1"/>
  <c r="FA127" i="21"/>
  <c r="EZ127" i="21"/>
  <c r="EX127" i="21"/>
  <c r="FG127" i="21" s="1"/>
  <c r="EW127" i="21"/>
  <c r="EO127" i="21"/>
  <c r="FE127" i="21" s="1"/>
  <c r="EN127" i="21"/>
  <c r="EM127" i="21"/>
  <c r="EL127" i="21"/>
  <c r="EK127" i="21"/>
  <c r="EJ127" i="21"/>
  <c r="EI127" i="21"/>
  <c r="EH127" i="21"/>
  <c r="EG127" i="21"/>
  <c r="EF127" i="21"/>
  <c r="EE127" i="21"/>
  <c r="ED127" i="21"/>
  <c r="EC127" i="21"/>
  <c r="EB127" i="21"/>
  <c r="EA127" i="21"/>
  <c r="DZ127" i="21"/>
  <c r="DY127" i="21"/>
  <c r="DU127" i="21"/>
  <c r="DT127" i="21"/>
  <c r="DS127" i="21"/>
  <c r="FV127" i="21" s="1"/>
  <c r="DR127" i="21"/>
  <c r="FU127" i="21" s="1"/>
  <c r="DQ127" i="21"/>
  <c r="DP127" i="21"/>
  <c r="DO127" i="21"/>
  <c r="DN127" i="21"/>
  <c r="DM127" i="21"/>
  <c r="DL127" i="21"/>
  <c r="DK127" i="21"/>
  <c r="DJ127" i="21"/>
  <c r="DI127" i="21"/>
  <c r="DH127" i="21"/>
  <c r="DG127" i="21"/>
  <c r="DF127" i="21"/>
  <c r="DE127" i="21"/>
  <c r="DD127" i="21"/>
  <c r="DC127" i="21"/>
  <c r="DB127" i="21"/>
  <c r="DA127" i="21"/>
  <c r="CZ127" i="21"/>
  <c r="CY127" i="21"/>
  <c r="CX127" i="21"/>
  <c r="CW127" i="21"/>
  <c r="CV127" i="21"/>
  <c r="CU127" i="21"/>
  <c r="CT127" i="21"/>
  <c r="CS127" i="21"/>
  <c r="CR127" i="21"/>
  <c r="CQ127" i="21"/>
  <c r="CP127" i="21"/>
  <c r="CO127" i="21"/>
  <c r="CN127" i="21"/>
  <c r="CM127" i="21"/>
  <c r="CL127" i="21"/>
  <c r="CK127" i="21"/>
  <c r="CJ127" i="21"/>
  <c r="CI127" i="21"/>
  <c r="CG127" i="21"/>
  <c r="BQ127" i="21"/>
  <c r="BP127" i="21"/>
  <c r="BO127" i="21"/>
  <c r="BN127" i="21"/>
  <c r="BM127" i="21"/>
  <c r="BL127" i="21"/>
  <c r="BK127" i="21"/>
  <c r="BJ127" i="21"/>
  <c r="BI127" i="21"/>
  <c r="BH127" i="21"/>
  <c r="BG127" i="21"/>
  <c r="BF127" i="21"/>
  <c r="BE127" i="21"/>
  <c r="BD127" i="21"/>
  <c r="BC127" i="21"/>
  <c r="BB127" i="21"/>
  <c r="BA127" i="21"/>
  <c r="AZ127" i="21"/>
  <c r="AY127" i="21"/>
  <c r="AW127" i="21"/>
  <c r="AS127" i="21"/>
  <c r="AR127" i="21"/>
  <c r="AN127" i="21"/>
  <c r="AM127" i="21"/>
  <c r="AE127" i="21"/>
  <c r="W127" i="21"/>
  <c r="V127" i="21" s="1"/>
  <c r="U127" i="21"/>
  <c r="T127" i="21"/>
  <c r="S127" i="21"/>
  <c r="R127" i="21"/>
  <c r="P127" i="21"/>
  <c r="O127" i="21"/>
  <c r="N127" i="21"/>
  <c r="M127" i="21"/>
  <c r="K127" i="21"/>
  <c r="J127" i="21"/>
  <c r="I127" i="21"/>
  <c r="H127" i="21"/>
  <c r="G127" i="21"/>
  <c r="A127" i="21"/>
  <c r="CD127" i="21" s="1"/>
  <c r="FS126" i="21"/>
  <c r="FP126" i="21"/>
  <c r="FO126" i="21"/>
  <c r="FJ126" i="21"/>
  <c r="FI126" i="21"/>
  <c r="FH126" i="21"/>
  <c r="FC126" i="21"/>
  <c r="FF126" i="21" s="1"/>
  <c r="FA126" i="21"/>
  <c r="EZ126" i="21"/>
  <c r="EX126" i="21"/>
  <c r="FG126" i="21" s="1"/>
  <c r="EW126" i="21"/>
  <c r="EO126" i="21"/>
  <c r="FE126" i="21" s="1"/>
  <c r="EN126" i="21"/>
  <c r="EM126" i="21"/>
  <c r="EL126" i="21"/>
  <c r="EK126" i="21"/>
  <c r="EJ126" i="21"/>
  <c r="EI126" i="21"/>
  <c r="EH126" i="21"/>
  <c r="EG126" i="21"/>
  <c r="EF126" i="21"/>
  <c r="EE126" i="21"/>
  <c r="ED126" i="21"/>
  <c r="EC126" i="21"/>
  <c r="EB126" i="21"/>
  <c r="EA126" i="21"/>
  <c r="DZ126" i="21"/>
  <c r="DY126" i="21"/>
  <c r="DU126" i="21"/>
  <c r="DT126" i="21"/>
  <c r="DS126" i="21"/>
  <c r="FV126" i="21" s="1"/>
  <c r="DR126" i="21"/>
  <c r="FU126" i="21" s="1"/>
  <c r="DQ126" i="21"/>
  <c r="DP126" i="21"/>
  <c r="DO126" i="21"/>
  <c r="DN126" i="21"/>
  <c r="DM126" i="21"/>
  <c r="DL126" i="21"/>
  <c r="DK126" i="21"/>
  <c r="DJ126" i="21"/>
  <c r="DI126" i="21"/>
  <c r="DH126" i="21"/>
  <c r="DG126" i="21"/>
  <c r="DF126" i="21"/>
  <c r="DE126" i="21"/>
  <c r="DD126" i="21"/>
  <c r="DC126" i="21"/>
  <c r="DB126" i="21"/>
  <c r="DA126" i="21"/>
  <c r="CZ126" i="21"/>
  <c r="CY126" i="21"/>
  <c r="CX126" i="21"/>
  <c r="CW126" i="21"/>
  <c r="CV126" i="21"/>
  <c r="CU126" i="21"/>
  <c r="CT126" i="21"/>
  <c r="CS126" i="21"/>
  <c r="CR126" i="21"/>
  <c r="CQ126" i="21"/>
  <c r="CP126" i="21"/>
  <c r="CO126" i="21"/>
  <c r="CN126" i="21"/>
  <c r="CM126" i="21"/>
  <c r="CL126" i="21"/>
  <c r="CK126" i="21"/>
  <c r="CJ126" i="21"/>
  <c r="CI126" i="21"/>
  <c r="CG126" i="21"/>
  <c r="BQ126" i="21"/>
  <c r="BP126" i="21"/>
  <c r="BO126" i="21"/>
  <c r="BN126" i="21"/>
  <c r="BM126" i="21"/>
  <c r="BL126" i="21"/>
  <c r="BK126" i="21"/>
  <c r="BJ126" i="21"/>
  <c r="BI126" i="21"/>
  <c r="BH126" i="21"/>
  <c r="BG126" i="21"/>
  <c r="BF126" i="21"/>
  <c r="BE126" i="21"/>
  <c r="BD126" i="21"/>
  <c r="BC126" i="21"/>
  <c r="BB126" i="21"/>
  <c r="BA126" i="21"/>
  <c r="AZ126" i="21"/>
  <c r="AY126" i="21"/>
  <c r="AW126" i="21"/>
  <c r="AS126" i="21"/>
  <c r="AR126" i="21"/>
  <c r="AN126" i="21"/>
  <c r="AM126" i="21"/>
  <c r="AE126" i="21"/>
  <c r="W126" i="21"/>
  <c r="U126" i="21"/>
  <c r="T126" i="21"/>
  <c r="S126" i="21"/>
  <c r="R126" i="21"/>
  <c r="P126" i="21"/>
  <c r="O126" i="21"/>
  <c r="N126" i="21"/>
  <c r="M126" i="21"/>
  <c r="K126" i="21"/>
  <c r="J126" i="21"/>
  <c r="I126" i="21"/>
  <c r="H126" i="21"/>
  <c r="G126" i="21"/>
  <c r="A126" i="21"/>
  <c r="FQ126" i="21" s="1"/>
  <c r="FS125" i="21"/>
  <c r="FP125" i="21"/>
  <c r="FO125" i="21"/>
  <c r="FJ125" i="21"/>
  <c r="FI125" i="21"/>
  <c r="FH125" i="21"/>
  <c r="FC125" i="21"/>
  <c r="FF125" i="21" s="1"/>
  <c r="FA125" i="21"/>
  <c r="EZ125" i="21"/>
  <c r="EX125" i="21"/>
  <c r="FG125" i="21" s="1"/>
  <c r="EW125" i="21"/>
  <c r="EO125" i="21"/>
  <c r="FE125" i="21" s="1"/>
  <c r="EN125" i="21"/>
  <c r="EM125" i="21"/>
  <c r="EL125" i="21"/>
  <c r="EK125" i="21"/>
  <c r="EJ125" i="21"/>
  <c r="EI125" i="21"/>
  <c r="EH125" i="21"/>
  <c r="EG125" i="21"/>
  <c r="EF125" i="21"/>
  <c r="EE125" i="21"/>
  <c r="ED125" i="21"/>
  <c r="EC125" i="21"/>
  <c r="EB125" i="21"/>
  <c r="EA125" i="21"/>
  <c r="DZ125" i="21"/>
  <c r="DY125" i="21"/>
  <c r="DU125" i="21"/>
  <c r="DT125" i="21"/>
  <c r="DS125" i="21"/>
  <c r="FV125" i="21" s="1"/>
  <c r="DR125" i="21"/>
  <c r="FU125" i="21" s="1"/>
  <c r="DQ125" i="21"/>
  <c r="DP125" i="21"/>
  <c r="DO125" i="21"/>
  <c r="DN125" i="21"/>
  <c r="DM125" i="21"/>
  <c r="DL125" i="21"/>
  <c r="DK125" i="21"/>
  <c r="DJ125" i="21"/>
  <c r="DI125" i="21"/>
  <c r="DH125" i="21"/>
  <c r="DG125" i="21"/>
  <c r="DF125" i="21"/>
  <c r="DE125" i="21"/>
  <c r="DD125" i="21"/>
  <c r="DC125" i="21"/>
  <c r="DB125" i="21"/>
  <c r="DA125" i="21"/>
  <c r="CZ125" i="21"/>
  <c r="CY125" i="21"/>
  <c r="CX125" i="21"/>
  <c r="CW125" i="21"/>
  <c r="CV125" i="21"/>
  <c r="CU125" i="21"/>
  <c r="CT125" i="21"/>
  <c r="CS125" i="21"/>
  <c r="CR125" i="21"/>
  <c r="CQ125" i="21"/>
  <c r="CP125" i="21"/>
  <c r="CO125" i="21"/>
  <c r="CN125" i="21"/>
  <c r="CM125" i="21"/>
  <c r="CL125" i="21"/>
  <c r="CK125" i="21"/>
  <c r="CJ125" i="21"/>
  <c r="CI125" i="21"/>
  <c r="CG125" i="21"/>
  <c r="BQ125" i="21"/>
  <c r="BP125" i="21"/>
  <c r="BO125" i="21"/>
  <c r="BN125" i="21"/>
  <c r="BM125" i="21"/>
  <c r="BL125" i="21"/>
  <c r="BK125" i="21"/>
  <c r="BJ125" i="21"/>
  <c r="BI125" i="21"/>
  <c r="BH125" i="21"/>
  <c r="BG125" i="21"/>
  <c r="BF125" i="21"/>
  <c r="BE125" i="21"/>
  <c r="BD125" i="21"/>
  <c r="BC125" i="21"/>
  <c r="BB125" i="21"/>
  <c r="BA125" i="21"/>
  <c r="AZ125" i="21"/>
  <c r="AY125" i="21"/>
  <c r="AW125" i="21"/>
  <c r="AS125" i="21"/>
  <c r="AR125" i="21"/>
  <c r="AN125" i="21"/>
  <c r="AM125" i="21"/>
  <c r="AE125" i="21"/>
  <c r="W125" i="21"/>
  <c r="U125" i="21"/>
  <c r="T125" i="21"/>
  <c r="S125" i="21"/>
  <c r="R125" i="21"/>
  <c r="P125" i="21"/>
  <c r="O125" i="21"/>
  <c r="N125" i="21"/>
  <c r="M125" i="21"/>
  <c r="K125" i="21"/>
  <c r="J125" i="21"/>
  <c r="I125" i="21"/>
  <c r="H125" i="21"/>
  <c r="G125" i="21"/>
  <c r="A125" i="21"/>
  <c r="FQ125" i="21" s="1"/>
  <c r="FS124" i="21"/>
  <c r="FP124" i="21"/>
  <c r="FO124" i="21"/>
  <c r="FJ124" i="21"/>
  <c r="FI124" i="21"/>
  <c r="FH124" i="21"/>
  <c r="FC124" i="21"/>
  <c r="FF124" i="21" s="1"/>
  <c r="FA124" i="21"/>
  <c r="EZ124" i="21"/>
  <c r="EX124" i="21"/>
  <c r="FG124" i="21" s="1"/>
  <c r="EW124" i="21"/>
  <c r="EO124" i="21"/>
  <c r="FE124" i="21" s="1"/>
  <c r="EN124" i="21"/>
  <c r="EM124" i="21"/>
  <c r="EL124" i="21"/>
  <c r="EK124" i="21"/>
  <c r="EJ124" i="21"/>
  <c r="EI124" i="21"/>
  <c r="EH124" i="21"/>
  <c r="EG124" i="21"/>
  <c r="EF124" i="21"/>
  <c r="EE124" i="21"/>
  <c r="ED124" i="21"/>
  <c r="EC124" i="21"/>
  <c r="EB124" i="21"/>
  <c r="EA124" i="21"/>
  <c r="DZ124" i="21"/>
  <c r="DY124" i="21"/>
  <c r="DU124" i="21"/>
  <c r="DT124" i="21"/>
  <c r="DS124" i="21"/>
  <c r="FV124" i="21" s="1"/>
  <c r="DR124" i="21"/>
  <c r="FU124" i="21" s="1"/>
  <c r="DQ124" i="21"/>
  <c r="DP124" i="21"/>
  <c r="DO124" i="21"/>
  <c r="DN124" i="21"/>
  <c r="DM124" i="21"/>
  <c r="DL124" i="21"/>
  <c r="DK124" i="21"/>
  <c r="DJ124" i="21"/>
  <c r="DI124" i="21"/>
  <c r="DH124" i="21"/>
  <c r="DG124" i="21"/>
  <c r="DF124" i="21"/>
  <c r="DE124" i="21"/>
  <c r="DD124" i="21"/>
  <c r="DC124" i="21"/>
  <c r="DB124" i="21"/>
  <c r="DA124" i="21"/>
  <c r="CZ124" i="21"/>
  <c r="CY124" i="21"/>
  <c r="CX124" i="21"/>
  <c r="CW124" i="21"/>
  <c r="CV124" i="21"/>
  <c r="CU124" i="21"/>
  <c r="CT124" i="21"/>
  <c r="CS124" i="21"/>
  <c r="CR124" i="21"/>
  <c r="CQ124" i="21"/>
  <c r="CP124" i="21"/>
  <c r="CO124" i="21"/>
  <c r="CN124" i="21"/>
  <c r="CM124" i="21"/>
  <c r="CL124" i="21"/>
  <c r="CK124" i="21"/>
  <c r="CJ124" i="21"/>
  <c r="CI124" i="21"/>
  <c r="CG124" i="21"/>
  <c r="BQ124" i="21"/>
  <c r="BP124" i="21"/>
  <c r="BO124" i="21"/>
  <c r="BN124" i="21"/>
  <c r="BM124" i="21"/>
  <c r="BL124" i="21"/>
  <c r="BK124" i="21"/>
  <c r="BJ124" i="21"/>
  <c r="BI124" i="21"/>
  <c r="BH124" i="21"/>
  <c r="BG124" i="21"/>
  <c r="BF124" i="21"/>
  <c r="BE124" i="21"/>
  <c r="BD124" i="21"/>
  <c r="BC124" i="21"/>
  <c r="BB124" i="21"/>
  <c r="BA124" i="21"/>
  <c r="AZ124" i="21"/>
  <c r="AY124" i="21"/>
  <c r="AW124" i="21"/>
  <c r="AS124" i="21"/>
  <c r="AR124" i="21"/>
  <c r="AN124" i="21"/>
  <c r="AM124" i="21"/>
  <c r="AE124" i="21"/>
  <c r="W124" i="21"/>
  <c r="U124" i="21"/>
  <c r="T124" i="21"/>
  <c r="S124" i="21"/>
  <c r="R124" i="21"/>
  <c r="P124" i="21"/>
  <c r="O124" i="21"/>
  <c r="N124" i="21"/>
  <c r="M124" i="21"/>
  <c r="K124" i="21"/>
  <c r="J124" i="21"/>
  <c r="I124" i="21"/>
  <c r="H124" i="21"/>
  <c r="G124" i="21"/>
  <c r="A124" i="21"/>
  <c r="FQ124" i="21" s="1"/>
  <c r="FS123" i="21"/>
  <c r="FP123" i="21"/>
  <c r="FO123" i="21"/>
  <c r="FJ123" i="21"/>
  <c r="FI123" i="21"/>
  <c r="FH123" i="21"/>
  <c r="FC123" i="21"/>
  <c r="FF123" i="21" s="1"/>
  <c r="FA123" i="21"/>
  <c r="EZ123" i="21"/>
  <c r="EX123" i="21"/>
  <c r="FG123" i="21" s="1"/>
  <c r="EW123" i="21"/>
  <c r="EO123" i="21"/>
  <c r="FE123" i="21" s="1"/>
  <c r="EN123" i="21"/>
  <c r="EM123" i="21"/>
  <c r="EL123" i="21"/>
  <c r="EK123" i="21"/>
  <c r="EJ123" i="21"/>
  <c r="EI123" i="21"/>
  <c r="EH123" i="21"/>
  <c r="EG123" i="21"/>
  <c r="EF123" i="21"/>
  <c r="EE123" i="21"/>
  <c r="ED123" i="21"/>
  <c r="EC123" i="21"/>
  <c r="EB123" i="21"/>
  <c r="EA123" i="21"/>
  <c r="DZ123" i="21"/>
  <c r="DY123" i="21"/>
  <c r="DU123" i="21"/>
  <c r="DT123" i="21"/>
  <c r="DS123" i="21"/>
  <c r="FV123" i="21" s="1"/>
  <c r="DR123" i="21"/>
  <c r="FU123" i="21" s="1"/>
  <c r="DQ123" i="21"/>
  <c r="DP123" i="21"/>
  <c r="DO123" i="21"/>
  <c r="DN123" i="21"/>
  <c r="DM123" i="21"/>
  <c r="DL123" i="21"/>
  <c r="DK123" i="21"/>
  <c r="DJ123" i="21"/>
  <c r="DI123" i="21"/>
  <c r="DH123" i="21"/>
  <c r="DG123" i="21"/>
  <c r="DF123" i="21"/>
  <c r="DE123" i="21"/>
  <c r="DD123" i="21"/>
  <c r="DC123" i="21"/>
  <c r="DB123" i="21"/>
  <c r="DA123" i="21"/>
  <c r="CZ123" i="21"/>
  <c r="CY123" i="21"/>
  <c r="CX123" i="21"/>
  <c r="CW123" i="21"/>
  <c r="CV123" i="21"/>
  <c r="CU123" i="21"/>
  <c r="CT123" i="21"/>
  <c r="CS123" i="21"/>
  <c r="CR123" i="21"/>
  <c r="CQ123" i="21"/>
  <c r="CP123" i="21"/>
  <c r="CO123" i="21"/>
  <c r="CN123" i="21"/>
  <c r="CM123" i="21"/>
  <c r="CL123" i="21"/>
  <c r="CK123" i="21"/>
  <c r="CJ123" i="21"/>
  <c r="CI123" i="21"/>
  <c r="CG123" i="21"/>
  <c r="BQ123" i="21"/>
  <c r="BP123" i="21"/>
  <c r="BO123" i="21"/>
  <c r="BN123" i="21"/>
  <c r="BM123" i="21"/>
  <c r="BL123" i="21"/>
  <c r="BK123" i="21"/>
  <c r="BJ123" i="21"/>
  <c r="BI123" i="21"/>
  <c r="BH123" i="21"/>
  <c r="BG123" i="21"/>
  <c r="BF123" i="21"/>
  <c r="BE123" i="21"/>
  <c r="BD123" i="21"/>
  <c r="BC123" i="21"/>
  <c r="BB123" i="21"/>
  <c r="BA123" i="21"/>
  <c r="AZ123" i="21"/>
  <c r="AY123" i="21"/>
  <c r="AW123" i="21"/>
  <c r="AS123" i="21"/>
  <c r="AR123" i="21"/>
  <c r="AN123" i="21"/>
  <c r="AM123" i="21"/>
  <c r="AE123" i="21"/>
  <c r="W123" i="21"/>
  <c r="U123" i="21"/>
  <c r="T123" i="21"/>
  <c r="S123" i="21"/>
  <c r="R123" i="21"/>
  <c r="P123" i="21"/>
  <c r="O123" i="21"/>
  <c r="N123" i="21"/>
  <c r="M123" i="21"/>
  <c r="K123" i="21"/>
  <c r="J123" i="21"/>
  <c r="I123" i="21"/>
  <c r="H123" i="21"/>
  <c r="G123" i="21"/>
  <c r="A123" i="21"/>
  <c r="FQ123" i="21" s="1"/>
  <c r="FS122" i="21"/>
  <c r="FP122" i="21"/>
  <c r="FO122" i="21"/>
  <c r="FJ122" i="21"/>
  <c r="FI122" i="21"/>
  <c r="FH122" i="21"/>
  <c r="FC122" i="21"/>
  <c r="FF122" i="21" s="1"/>
  <c r="FA122" i="21"/>
  <c r="EZ122" i="21"/>
  <c r="EX122" i="21"/>
  <c r="FG122" i="21" s="1"/>
  <c r="EW122" i="21"/>
  <c r="EO122" i="21"/>
  <c r="FE122" i="21" s="1"/>
  <c r="EN122" i="21"/>
  <c r="EM122" i="21"/>
  <c r="EL122" i="21"/>
  <c r="EK122" i="21"/>
  <c r="EJ122" i="21"/>
  <c r="EI122" i="21"/>
  <c r="EH122" i="21"/>
  <c r="EG122" i="21"/>
  <c r="EF122" i="21"/>
  <c r="EE122" i="21"/>
  <c r="ED122" i="21"/>
  <c r="EC122" i="21"/>
  <c r="EB122" i="21"/>
  <c r="EA122" i="21"/>
  <c r="DZ122" i="21"/>
  <c r="DY122" i="21"/>
  <c r="DU122" i="21"/>
  <c r="DT122" i="21"/>
  <c r="DS122" i="21"/>
  <c r="FV122" i="21" s="1"/>
  <c r="DR122" i="21"/>
  <c r="FU122" i="21" s="1"/>
  <c r="DQ122" i="21"/>
  <c r="DP122" i="21"/>
  <c r="DO122" i="21"/>
  <c r="DN122" i="21"/>
  <c r="DM122" i="21"/>
  <c r="DL122" i="21"/>
  <c r="DK122" i="21"/>
  <c r="DJ122" i="21"/>
  <c r="DI122" i="21"/>
  <c r="DH122" i="21"/>
  <c r="DG122" i="21"/>
  <c r="DF122" i="21"/>
  <c r="DE122" i="21"/>
  <c r="DD122" i="21"/>
  <c r="DC122" i="21"/>
  <c r="DB122" i="21"/>
  <c r="DA122" i="21"/>
  <c r="CZ122" i="21"/>
  <c r="CY122" i="21"/>
  <c r="CX122" i="21"/>
  <c r="CW122" i="21"/>
  <c r="CV122" i="21"/>
  <c r="CU122" i="21"/>
  <c r="CT122" i="21"/>
  <c r="CS122" i="21"/>
  <c r="CR122" i="21"/>
  <c r="CQ122" i="21"/>
  <c r="CP122" i="21"/>
  <c r="CO122" i="21"/>
  <c r="CN122" i="21"/>
  <c r="CM122" i="21"/>
  <c r="CL122" i="21"/>
  <c r="CK122" i="21"/>
  <c r="CJ122" i="21"/>
  <c r="CI122" i="21"/>
  <c r="CG122" i="21"/>
  <c r="BQ122" i="21"/>
  <c r="BP122" i="21"/>
  <c r="BO122" i="21"/>
  <c r="BN122" i="21"/>
  <c r="BM122" i="21"/>
  <c r="BL122" i="21"/>
  <c r="BK122" i="21"/>
  <c r="BJ122" i="21"/>
  <c r="BI122" i="21"/>
  <c r="BH122" i="21"/>
  <c r="BG122" i="21"/>
  <c r="BF122" i="21"/>
  <c r="BE122" i="21"/>
  <c r="BD122" i="21"/>
  <c r="BC122" i="21"/>
  <c r="BB122" i="21"/>
  <c r="BA122" i="21"/>
  <c r="AZ122" i="21"/>
  <c r="AY122" i="21"/>
  <c r="AW122" i="21"/>
  <c r="AS122" i="21"/>
  <c r="AR122" i="21"/>
  <c r="AN122" i="21"/>
  <c r="AM122" i="21"/>
  <c r="AE122" i="21"/>
  <c r="W122" i="21"/>
  <c r="U122" i="21"/>
  <c r="T122" i="21"/>
  <c r="S122" i="21"/>
  <c r="R122" i="21"/>
  <c r="P122" i="21"/>
  <c r="O122" i="21"/>
  <c r="N122" i="21"/>
  <c r="M122" i="21"/>
  <c r="K122" i="21"/>
  <c r="J122" i="21"/>
  <c r="I122" i="21"/>
  <c r="H122" i="21"/>
  <c r="G122" i="21"/>
  <c r="A122" i="21"/>
  <c r="FR122" i="21" s="1"/>
  <c r="FS121" i="21"/>
  <c r="FP121" i="21"/>
  <c r="FO121" i="21"/>
  <c r="FJ121" i="21"/>
  <c r="FI121" i="21"/>
  <c r="FH121" i="21"/>
  <c r="FC121" i="21"/>
  <c r="FF121" i="21" s="1"/>
  <c r="FA121" i="21"/>
  <c r="EZ121" i="21"/>
  <c r="EX121" i="21"/>
  <c r="FG121" i="21" s="1"/>
  <c r="EW121" i="21"/>
  <c r="EO121" i="21"/>
  <c r="FE121" i="21" s="1"/>
  <c r="EN121" i="21"/>
  <c r="EM121" i="21"/>
  <c r="EL121" i="21"/>
  <c r="EK121" i="21"/>
  <c r="EJ121" i="21"/>
  <c r="EI121" i="21"/>
  <c r="EH121" i="21"/>
  <c r="EG121" i="21"/>
  <c r="EF121" i="21"/>
  <c r="EE121" i="21"/>
  <c r="ED121" i="21"/>
  <c r="EC121" i="21"/>
  <c r="EB121" i="21"/>
  <c r="EA121" i="21"/>
  <c r="DZ121" i="21"/>
  <c r="DY121" i="21"/>
  <c r="DU121" i="21"/>
  <c r="DT121" i="21"/>
  <c r="DS121" i="21"/>
  <c r="FV121" i="21" s="1"/>
  <c r="DR121" i="21"/>
  <c r="FU121" i="21" s="1"/>
  <c r="DQ121" i="21"/>
  <c r="DP121" i="21"/>
  <c r="DO121" i="21"/>
  <c r="DN121" i="21"/>
  <c r="DM121" i="21"/>
  <c r="DL121" i="21"/>
  <c r="DK121" i="21"/>
  <c r="DJ121" i="21"/>
  <c r="DI121" i="21"/>
  <c r="DH121" i="21"/>
  <c r="DG121" i="21"/>
  <c r="DF121" i="21"/>
  <c r="DE121" i="21"/>
  <c r="DD121" i="21"/>
  <c r="DC121" i="21"/>
  <c r="DB121" i="21"/>
  <c r="DA121" i="21"/>
  <c r="CZ121" i="21"/>
  <c r="CY121" i="21"/>
  <c r="CX121" i="21"/>
  <c r="CW121" i="21"/>
  <c r="CV121" i="21"/>
  <c r="CU121" i="21"/>
  <c r="CT121" i="21"/>
  <c r="CS121" i="21"/>
  <c r="CR121" i="21"/>
  <c r="CQ121" i="21"/>
  <c r="CP121" i="21"/>
  <c r="CO121" i="21"/>
  <c r="CN121" i="21"/>
  <c r="CM121" i="21"/>
  <c r="CL121" i="21"/>
  <c r="CK121" i="21"/>
  <c r="CJ121" i="21"/>
  <c r="CI121" i="21"/>
  <c r="CG121" i="21"/>
  <c r="BQ121" i="21"/>
  <c r="BP121" i="21"/>
  <c r="BO121" i="21"/>
  <c r="BN121" i="21"/>
  <c r="BM121" i="21"/>
  <c r="BL121" i="21"/>
  <c r="BK121" i="21"/>
  <c r="BJ121" i="21"/>
  <c r="BI121" i="21"/>
  <c r="BH121" i="21"/>
  <c r="BG121" i="21"/>
  <c r="BF121" i="21"/>
  <c r="BE121" i="21"/>
  <c r="BD121" i="21"/>
  <c r="BC121" i="21"/>
  <c r="BB121" i="21"/>
  <c r="BA121" i="21"/>
  <c r="AZ121" i="21"/>
  <c r="AY121" i="21"/>
  <c r="AW121" i="21"/>
  <c r="AS121" i="21"/>
  <c r="AR121" i="21"/>
  <c r="AN121" i="21"/>
  <c r="AM121" i="21"/>
  <c r="AE121" i="21"/>
  <c r="W121" i="21"/>
  <c r="U121" i="21"/>
  <c r="T121" i="21"/>
  <c r="S121" i="21"/>
  <c r="R121" i="21"/>
  <c r="P121" i="21"/>
  <c r="O121" i="21"/>
  <c r="N121" i="21"/>
  <c r="M121" i="21"/>
  <c r="K121" i="21"/>
  <c r="J121" i="21"/>
  <c r="I121" i="21"/>
  <c r="H121" i="21"/>
  <c r="G121" i="21"/>
  <c r="A121" i="21"/>
  <c r="CH121" i="21" s="1"/>
  <c r="FS120" i="21"/>
  <c r="FP120" i="21"/>
  <c r="FO120" i="21"/>
  <c r="FJ120" i="21"/>
  <c r="FI120" i="21"/>
  <c r="FH120" i="21"/>
  <c r="FC120" i="21"/>
  <c r="FF120" i="21" s="1"/>
  <c r="FA120" i="21"/>
  <c r="EZ120" i="21"/>
  <c r="EX120" i="21"/>
  <c r="FG120" i="21" s="1"/>
  <c r="EW120" i="21"/>
  <c r="EO120" i="21"/>
  <c r="FE120" i="21" s="1"/>
  <c r="EN120" i="21"/>
  <c r="EM120" i="21"/>
  <c r="EL120" i="21"/>
  <c r="EK120" i="21"/>
  <c r="EJ120" i="21"/>
  <c r="EI120" i="21"/>
  <c r="EH120" i="21"/>
  <c r="EG120" i="21"/>
  <c r="EF120" i="21"/>
  <c r="EE120" i="21"/>
  <c r="ED120" i="21"/>
  <c r="EC120" i="21"/>
  <c r="EB120" i="21"/>
  <c r="EA120" i="21"/>
  <c r="DZ120" i="21"/>
  <c r="DY120" i="21"/>
  <c r="DU120" i="21"/>
  <c r="DT120" i="21"/>
  <c r="DS120" i="21"/>
  <c r="FV120" i="21" s="1"/>
  <c r="DR120" i="21"/>
  <c r="FU120" i="21" s="1"/>
  <c r="DQ120" i="21"/>
  <c r="DP120" i="21"/>
  <c r="DO120" i="21"/>
  <c r="DN120" i="21"/>
  <c r="DM120" i="21"/>
  <c r="DL120" i="21"/>
  <c r="DK120" i="21"/>
  <c r="DJ120" i="21"/>
  <c r="DI120" i="21"/>
  <c r="DH120" i="21"/>
  <c r="DG120" i="21"/>
  <c r="DF120" i="21"/>
  <c r="DE120" i="21"/>
  <c r="DD120" i="21"/>
  <c r="DC120" i="21"/>
  <c r="DB120" i="21"/>
  <c r="DA120" i="21"/>
  <c r="CZ120" i="21"/>
  <c r="CY120" i="21"/>
  <c r="CX120" i="21"/>
  <c r="CW120" i="21"/>
  <c r="CV120" i="21"/>
  <c r="CU120" i="21"/>
  <c r="CT120" i="21"/>
  <c r="CS120" i="21"/>
  <c r="CR120" i="21"/>
  <c r="CQ120" i="21"/>
  <c r="CP120" i="21"/>
  <c r="CO120" i="21"/>
  <c r="CN120" i="21"/>
  <c r="CM120" i="21"/>
  <c r="CL120" i="21"/>
  <c r="CK120" i="21"/>
  <c r="CJ120" i="21"/>
  <c r="CI120" i="21"/>
  <c r="CG120" i="21"/>
  <c r="BQ120" i="21"/>
  <c r="BP120" i="21"/>
  <c r="BO120" i="21"/>
  <c r="BN120" i="21"/>
  <c r="BM120" i="21"/>
  <c r="BL120" i="21"/>
  <c r="BK120" i="21"/>
  <c r="BJ120" i="21"/>
  <c r="BI120" i="21"/>
  <c r="BH120" i="21"/>
  <c r="BG120" i="21"/>
  <c r="BF120" i="21"/>
  <c r="BE120" i="21"/>
  <c r="BD120" i="21"/>
  <c r="BC120" i="21"/>
  <c r="BB120" i="21"/>
  <c r="BA120" i="21"/>
  <c r="AZ120" i="21"/>
  <c r="AY120" i="21"/>
  <c r="AW120" i="21"/>
  <c r="AS120" i="21"/>
  <c r="AR120" i="21"/>
  <c r="AN120" i="21"/>
  <c r="AM120" i="21"/>
  <c r="AE120" i="21"/>
  <c r="W120" i="21"/>
  <c r="U120" i="21"/>
  <c r="T120" i="21"/>
  <c r="S120" i="21"/>
  <c r="R120" i="21"/>
  <c r="P120" i="21"/>
  <c r="O120" i="21"/>
  <c r="N120" i="21"/>
  <c r="M120" i="21"/>
  <c r="K120" i="21"/>
  <c r="J120" i="21"/>
  <c r="I120" i="21"/>
  <c r="H120" i="21"/>
  <c r="G120" i="21"/>
  <c r="A120" i="21"/>
  <c r="FS119" i="21"/>
  <c r="FP119" i="21"/>
  <c r="FO119" i="21"/>
  <c r="FJ119" i="21"/>
  <c r="FI119" i="21"/>
  <c r="FH119" i="21"/>
  <c r="FC119" i="21"/>
  <c r="FF119" i="21" s="1"/>
  <c r="FA119" i="21"/>
  <c r="EZ119" i="21"/>
  <c r="EX119" i="21"/>
  <c r="FG119" i="21" s="1"/>
  <c r="EW119" i="21"/>
  <c r="EO119" i="21"/>
  <c r="FE119" i="21" s="1"/>
  <c r="EN119" i="21"/>
  <c r="EM119" i="21"/>
  <c r="EL119" i="21"/>
  <c r="EK119" i="21"/>
  <c r="EJ119" i="21"/>
  <c r="EI119" i="21"/>
  <c r="EH119" i="21"/>
  <c r="EG119" i="21"/>
  <c r="EF119" i="21"/>
  <c r="EE119" i="21"/>
  <c r="ED119" i="21"/>
  <c r="EC119" i="21"/>
  <c r="EB119" i="21"/>
  <c r="EA119" i="21"/>
  <c r="DZ119" i="21"/>
  <c r="DY119" i="21"/>
  <c r="DU119" i="21"/>
  <c r="DT119" i="21"/>
  <c r="DS119" i="21"/>
  <c r="FV119" i="21" s="1"/>
  <c r="DR119" i="21"/>
  <c r="DQ119" i="21"/>
  <c r="DP119" i="21"/>
  <c r="DO119" i="21"/>
  <c r="DN119" i="21"/>
  <c r="DM119" i="21"/>
  <c r="DL119" i="21"/>
  <c r="DK119" i="21"/>
  <c r="DJ119" i="21"/>
  <c r="DI119" i="21"/>
  <c r="DH119" i="21"/>
  <c r="DG119" i="21"/>
  <c r="DF119" i="21"/>
  <c r="DE119" i="21"/>
  <c r="DD119" i="21"/>
  <c r="DC119" i="21"/>
  <c r="DB119" i="21"/>
  <c r="DA119" i="21"/>
  <c r="CZ119" i="21"/>
  <c r="CY119" i="21"/>
  <c r="CX119" i="21"/>
  <c r="CW119" i="21"/>
  <c r="CV119" i="21"/>
  <c r="CU119" i="21"/>
  <c r="CT119" i="21"/>
  <c r="CS119" i="21"/>
  <c r="CR119" i="21"/>
  <c r="CQ119" i="21"/>
  <c r="CP119" i="21"/>
  <c r="CO119" i="21"/>
  <c r="CN119" i="21"/>
  <c r="CM119" i="21"/>
  <c r="CL119" i="21"/>
  <c r="CK119" i="21"/>
  <c r="CJ119" i="21"/>
  <c r="CI119" i="21"/>
  <c r="CG119" i="21"/>
  <c r="BZ119" i="21"/>
  <c r="BQ119" i="21"/>
  <c r="BP119" i="21"/>
  <c r="BO119" i="21"/>
  <c r="BN119" i="21"/>
  <c r="BM119" i="21"/>
  <c r="BL119" i="21"/>
  <c r="BK119" i="21"/>
  <c r="BJ119" i="21"/>
  <c r="BI119" i="21"/>
  <c r="BH119" i="21"/>
  <c r="BG119" i="21"/>
  <c r="BF119" i="21"/>
  <c r="BE119" i="21"/>
  <c r="BD119" i="21"/>
  <c r="BC119" i="21"/>
  <c r="BB119" i="21"/>
  <c r="BA119" i="21"/>
  <c r="AZ119" i="21"/>
  <c r="AY119" i="21"/>
  <c r="AW119" i="21"/>
  <c r="AS119" i="21"/>
  <c r="AR119" i="21"/>
  <c r="AN119" i="21"/>
  <c r="AM119" i="21"/>
  <c r="AE119" i="21"/>
  <c r="AA119" i="21"/>
  <c r="W119" i="21"/>
  <c r="U119" i="21"/>
  <c r="T119" i="21"/>
  <c r="S119" i="21"/>
  <c r="R119" i="21"/>
  <c r="P119" i="21"/>
  <c r="O119" i="21"/>
  <c r="N119" i="21"/>
  <c r="M119" i="21"/>
  <c r="K119" i="21"/>
  <c r="J119" i="21"/>
  <c r="I119" i="21"/>
  <c r="H119" i="21"/>
  <c r="G119" i="21"/>
  <c r="A119" i="21"/>
  <c r="FQ119" i="21" s="1"/>
  <c r="FS118" i="21"/>
  <c r="FP118" i="21"/>
  <c r="FO118" i="21"/>
  <c r="FJ118" i="21"/>
  <c r="FI118" i="21"/>
  <c r="FH118" i="21"/>
  <c r="FC118" i="21"/>
  <c r="FF118" i="21" s="1"/>
  <c r="FA118" i="21"/>
  <c r="EZ118" i="21"/>
  <c r="EX118" i="21"/>
  <c r="FG118" i="21" s="1"/>
  <c r="EW118" i="21"/>
  <c r="EO118" i="21"/>
  <c r="FE118" i="21" s="1"/>
  <c r="EN118" i="21"/>
  <c r="EM118" i="21"/>
  <c r="EL118" i="21"/>
  <c r="EK118" i="21"/>
  <c r="EJ118" i="21"/>
  <c r="EI118" i="21"/>
  <c r="EH118" i="21"/>
  <c r="EG118" i="21"/>
  <c r="EF118" i="21"/>
  <c r="EE118" i="21"/>
  <c r="ED118" i="21"/>
  <c r="EC118" i="21"/>
  <c r="EB118" i="21"/>
  <c r="EA118" i="21"/>
  <c r="DZ118" i="21"/>
  <c r="DY118" i="21"/>
  <c r="DU118" i="21"/>
  <c r="DT118" i="21"/>
  <c r="DS118" i="21"/>
  <c r="FV118" i="21" s="1"/>
  <c r="DR118" i="21"/>
  <c r="DQ118" i="21"/>
  <c r="DP118" i="21"/>
  <c r="DO118" i="21"/>
  <c r="DN118" i="21"/>
  <c r="DM118" i="21"/>
  <c r="DL118" i="21"/>
  <c r="DK118" i="21"/>
  <c r="DJ118" i="21"/>
  <c r="DI118" i="21"/>
  <c r="DH118" i="21"/>
  <c r="DG118" i="21"/>
  <c r="DF118" i="21"/>
  <c r="DE118" i="21"/>
  <c r="DD118" i="21"/>
  <c r="DC118" i="21"/>
  <c r="DB118" i="21"/>
  <c r="DA118" i="21"/>
  <c r="CZ118" i="21"/>
  <c r="CY118" i="21"/>
  <c r="CX118" i="21"/>
  <c r="CW118" i="21"/>
  <c r="CV118" i="21"/>
  <c r="CU118" i="21"/>
  <c r="CT118" i="21"/>
  <c r="CS118" i="21"/>
  <c r="CR118" i="21"/>
  <c r="CQ118" i="21"/>
  <c r="CP118" i="21"/>
  <c r="CO118" i="21"/>
  <c r="CN118" i="21"/>
  <c r="CM118" i="21"/>
  <c r="CL118" i="21"/>
  <c r="CK118" i="21"/>
  <c r="CJ118" i="21"/>
  <c r="CI118" i="21"/>
  <c r="CG118" i="21"/>
  <c r="BQ118" i="21"/>
  <c r="BP118" i="21"/>
  <c r="BO118" i="21"/>
  <c r="BN118" i="21"/>
  <c r="BM118" i="21"/>
  <c r="BL118" i="21"/>
  <c r="BK118" i="21"/>
  <c r="BJ118" i="21"/>
  <c r="BI118" i="21"/>
  <c r="BH118" i="21"/>
  <c r="BG118" i="21"/>
  <c r="BF118" i="21"/>
  <c r="BE118" i="21"/>
  <c r="BD118" i="21"/>
  <c r="BC118" i="21"/>
  <c r="BB118" i="21"/>
  <c r="BA118" i="21"/>
  <c r="AZ118" i="21"/>
  <c r="AY118" i="21"/>
  <c r="AW118" i="21"/>
  <c r="AS118" i="21"/>
  <c r="AR118" i="21"/>
  <c r="AN118" i="21"/>
  <c r="AM118" i="21"/>
  <c r="AE118" i="21"/>
  <c r="W118" i="21"/>
  <c r="U118" i="21"/>
  <c r="T118" i="21"/>
  <c r="S118" i="21"/>
  <c r="R118" i="21"/>
  <c r="P118" i="21"/>
  <c r="O118" i="21"/>
  <c r="N118" i="21"/>
  <c r="M118" i="21"/>
  <c r="K118" i="21"/>
  <c r="J118" i="21"/>
  <c r="I118" i="21"/>
  <c r="H118" i="21"/>
  <c r="G118" i="21"/>
  <c r="A118" i="21"/>
  <c r="CB118" i="21" s="1"/>
  <c r="FS117" i="21"/>
  <c r="FP117" i="21"/>
  <c r="FO117" i="21"/>
  <c r="FJ117" i="21"/>
  <c r="FI117" i="21"/>
  <c r="FH117" i="21"/>
  <c r="FC117" i="21"/>
  <c r="FF117" i="21" s="1"/>
  <c r="FA117" i="21"/>
  <c r="EZ117" i="21"/>
  <c r="EX117" i="21"/>
  <c r="FG117" i="21" s="1"/>
  <c r="EW117" i="21"/>
  <c r="EO117" i="21"/>
  <c r="FE117" i="21" s="1"/>
  <c r="EN117" i="21"/>
  <c r="EM117" i="21"/>
  <c r="EL117" i="21"/>
  <c r="EK117" i="21"/>
  <c r="EJ117" i="21"/>
  <c r="EI117" i="21"/>
  <c r="EH117" i="21"/>
  <c r="EG117" i="21"/>
  <c r="EF117" i="21"/>
  <c r="EE117" i="21"/>
  <c r="ED117" i="21"/>
  <c r="EC117" i="21"/>
  <c r="EB117" i="21"/>
  <c r="EA117" i="21"/>
  <c r="DZ117" i="21"/>
  <c r="DY117" i="21"/>
  <c r="DU117" i="21"/>
  <c r="DT117" i="21"/>
  <c r="DS117" i="21"/>
  <c r="FV117" i="21" s="1"/>
  <c r="DR117" i="21"/>
  <c r="DQ117" i="21"/>
  <c r="DP117" i="21"/>
  <c r="DO117" i="21"/>
  <c r="DN117" i="21"/>
  <c r="DM117" i="21"/>
  <c r="DL117" i="21"/>
  <c r="DK117" i="21"/>
  <c r="DJ117" i="21"/>
  <c r="DI117" i="21"/>
  <c r="DH117" i="21"/>
  <c r="DG117" i="21"/>
  <c r="DF117" i="21"/>
  <c r="DE117" i="21"/>
  <c r="DD117" i="21"/>
  <c r="DC117" i="21"/>
  <c r="DB117" i="21"/>
  <c r="DA117" i="21"/>
  <c r="CZ117" i="21"/>
  <c r="CY117" i="21"/>
  <c r="CX117" i="21"/>
  <c r="CW117" i="21"/>
  <c r="CV117" i="21"/>
  <c r="CU117" i="21"/>
  <c r="CT117" i="21"/>
  <c r="CS117" i="21"/>
  <c r="CR117" i="21"/>
  <c r="CQ117" i="21"/>
  <c r="CP117" i="21"/>
  <c r="CO117" i="21"/>
  <c r="CN117" i="21"/>
  <c r="CM117" i="21"/>
  <c r="CL117" i="21"/>
  <c r="CK117" i="21"/>
  <c r="CJ117" i="21"/>
  <c r="CI117" i="21"/>
  <c r="CG117" i="21"/>
  <c r="BQ117" i="21"/>
  <c r="BP117" i="21"/>
  <c r="BO117" i="21"/>
  <c r="BN117" i="21"/>
  <c r="BM117" i="21"/>
  <c r="BL117" i="21"/>
  <c r="BK117" i="21"/>
  <c r="BJ117" i="21"/>
  <c r="BI117" i="21"/>
  <c r="BH117" i="21"/>
  <c r="BG117" i="21"/>
  <c r="BF117" i="21"/>
  <c r="BE117" i="21"/>
  <c r="BD117" i="21"/>
  <c r="BC117" i="21"/>
  <c r="BB117" i="21"/>
  <c r="BA117" i="21"/>
  <c r="AZ117" i="21"/>
  <c r="AY117" i="21"/>
  <c r="AW117" i="21"/>
  <c r="AS117" i="21"/>
  <c r="AR117" i="21"/>
  <c r="AN117" i="21"/>
  <c r="AM117" i="21"/>
  <c r="AE117" i="21"/>
  <c r="W117" i="21"/>
  <c r="U117" i="21"/>
  <c r="T117" i="21"/>
  <c r="S117" i="21"/>
  <c r="R117" i="21"/>
  <c r="P117" i="21"/>
  <c r="O117" i="21"/>
  <c r="N117" i="21"/>
  <c r="M117" i="21"/>
  <c r="K117" i="21"/>
  <c r="J117" i="21"/>
  <c r="I117" i="21"/>
  <c r="H117" i="21"/>
  <c r="G117" i="21"/>
  <c r="A117" i="21"/>
  <c r="FS116" i="21"/>
  <c r="FP116" i="21"/>
  <c r="FO116" i="21"/>
  <c r="FJ116" i="21"/>
  <c r="FI116" i="21"/>
  <c r="FH116" i="21"/>
  <c r="FC116" i="21"/>
  <c r="FF116" i="21" s="1"/>
  <c r="FA116" i="21"/>
  <c r="EZ116" i="21"/>
  <c r="EX116" i="21"/>
  <c r="FG116" i="21" s="1"/>
  <c r="EW116" i="21"/>
  <c r="EO116" i="21"/>
  <c r="FE116" i="21" s="1"/>
  <c r="EN116" i="21"/>
  <c r="EM116" i="21"/>
  <c r="EL116" i="21"/>
  <c r="EK116" i="21"/>
  <c r="EJ116" i="21"/>
  <c r="EI116" i="21"/>
  <c r="EH116" i="21"/>
  <c r="EG116" i="21"/>
  <c r="EF116" i="21"/>
  <c r="EE116" i="21"/>
  <c r="ED116" i="21"/>
  <c r="EC116" i="21"/>
  <c r="EB116" i="21"/>
  <c r="EA116" i="21"/>
  <c r="DZ116" i="21"/>
  <c r="DY116" i="21"/>
  <c r="DU116" i="21"/>
  <c r="DT116" i="21"/>
  <c r="DS116" i="21"/>
  <c r="FV116" i="21" s="1"/>
  <c r="DR116" i="21"/>
  <c r="DQ116" i="21"/>
  <c r="DP116" i="21"/>
  <c r="DO116" i="21"/>
  <c r="DN116" i="21"/>
  <c r="DM116" i="21"/>
  <c r="DL116" i="21"/>
  <c r="DK116" i="21"/>
  <c r="DJ116" i="21"/>
  <c r="DI116" i="21"/>
  <c r="DH116" i="21"/>
  <c r="DG116" i="21"/>
  <c r="DF116" i="21"/>
  <c r="DE116" i="21"/>
  <c r="DD116" i="21"/>
  <c r="DC116" i="21"/>
  <c r="DB116" i="21"/>
  <c r="DA116" i="21"/>
  <c r="CZ116" i="21"/>
  <c r="CY116" i="21"/>
  <c r="CX116" i="21"/>
  <c r="CW116" i="21"/>
  <c r="CV116" i="21"/>
  <c r="CU116" i="21"/>
  <c r="CT116" i="21"/>
  <c r="CS116" i="21"/>
  <c r="CR116" i="21"/>
  <c r="CQ116" i="21"/>
  <c r="CP116" i="21"/>
  <c r="CO116" i="21"/>
  <c r="CN116" i="21"/>
  <c r="CM116" i="21"/>
  <c r="CL116" i="21"/>
  <c r="CK116" i="21"/>
  <c r="CJ116" i="21"/>
  <c r="CI116" i="21"/>
  <c r="CG116" i="21"/>
  <c r="BQ116" i="21"/>
  <c r="BP116" i="21"/>
  <c r="BO116" i="21"/>
  <c r="BN116" i="21"/>
  <c r="BM116" i="21"/>
  <c r="BL116" i="21"/>
  <c r="BK116" i="21"/>
  <c r="BJ116" i="21"/>
  <c r="BI116" i="21"/>
  <c r="BH116" i="21"/>
  <c r="BG116" i="21"/>
  <c r="BF116" i="21"/>
  <c r="BE116" i="21"/>
  <c r="BD116" i="21"/>
  <c r="BC116" i="21"/>
  <c r="BB116" i="21"/>
  <c r="BA116" i="21"/>
  <c r="AZ116" i="21"/>
  <c r="AY116" i="21"/>
  <c r="AW116" i="21"/>
  <c r="AS116" i="21"/>
  <c r="AR116" i="21"/>
  <c r="AN116" i="21"/>
  <c r="AM116" i="21"/>
  <c r="AE116" i="21"/>
  <c r="W116" i="21"/>
  <c r="V116" i="21" s="1"/>
  <c r="U116" i="21"/>
  <c r="T116" i="21"/>
  <c r="S116" i="21"/>
  <c r="R116" i="21"/>
  <c r="P116" i="21"/>
  <c r="O116" i="21"/>
  <c r="N116" i="21"/>
  <c r="M116" i="21"/>
  <c r="K116" i="21"/>
  <c r="J116" i="21"/>
  <c r="I116" i="21"/>
  <c r="H116" i="21"/>
  <c r="G116" i="21"/>
  <c r="A116" i="21"/>
  <c r="CC116" i="21" s="1"/>
  <c r="FS115" i="21"/>
  <c r="FP115" i="21"/>
  <c r="FO115" i="21"/>
  <c r="FJ115" i="21"/>
  <c r="FI115" i="21"/>
  <c r="FH115" i="21"/>
  <c r="FC115" i="21"/>
  <c r="FF115" i="21" s="1"/>
  <c r="FA115" i="21"/>
  <c r="EZ115" i="21"/>
  <c r="EX115" i="21"/>
  <c r="FG115" i="21" s="1"/>
  <c r="EW115" i="21"/>
  <c r="EO115" i="21"/>
  <c r="FE115" i="21" s="1"/>
  <c r="EN115" i="21"/>
  <c r="EM115" i="21"/>
  <c r="EL115" i="21"/>
  <c r="EK115" i="21"/>
  <c r="EJ115" i="21"/>
  <c r="EI115" i="21"/>
  <c r="EH115" i="21"/>
  <c r="EG115" i="21"/>
  <c r="EF115" i="21"/>
  <c r="EE115" i="21"/>
  <c r="ED115" i="21"/>
  <c r="EC115" i="21"/>
  <c r="EB115" i="21"/>
  <c r="EA115" i="21"/>
  <c r="DZ115" i="21"/>
  <c r="DY115" i="21"/>
  <c r="DU115" i="21"/>
  <c r="DT115" i="21"/>
  <c r="DS115" i="21"/>
  <c r="FV115" i="21" s="1"/>
  <c r="DR115" i="21"/>
  <c r="FT115" i="21" s="1"/>
  <c r="DQ115" i="21"/>
  <c r="DP115" i="21"/>
  <c r="DO115" i="21"/>
  <c r="DN115" i="21"/>
  <c r="DM115" i="21"/>
  <c r="DL115" i="21"/>
  <c r="DK115" i="21"/>
  <c r="DJ115" i="21"/>
  <c r="DI115" i="21"/>
  <c r="DH115" i="21"/>
  <c r="DG115" i="21"/>
  <c r="DF115" i="21"/>
  <c r="DE115" i="21"/>
  <c r="DD115" i="21"/>
  <c r="DC115" i="21"/>
  <c r="DB115" i="21"/>
  <c r="DA115" i="21"/>
  <c r="CZ115" i="21"/>
  <c r="CY115" i="21"/>
  <c r="CX115" i="21"/>
  <c r="CW115" i="21"/>
  <c r="CV115" i="21"/>
  <c r="CU115" i="21"/>
  <c r="CT115" i="21"/>
  <c r="CS115" i="21"/>
  <c r="CR115" i="21"/>
  <c r="CQ115" i="21"/>
  <c r="CP115" i="21"/>
  <c r="CO115" i="21"/>
  <c r="CN115" i="21"/>
  <c r="CM115" i="21"/>
  <c r="CL115" i="21"/>
  <c r="CK115" i="21"/>
  <c r="CJ115" i="21"/>
  <c r="CI115" i="21"/>
  <c r="CG115" i="21"/>
  <c r="BQ115" i="21"/>
  <c r="BP115" i="21"/>
  <c r="BO115" i="21"/>
  <c r="BN115" i="21"/>
  <c r="BM115" i="21"/>
  <c r="BL115" i="21"/>
  <c r="BK115" i="21"/>
  <c r="BJ115" i="21"/>
  <c r="BI115" i="21"/>
  <c r="BH115" i="21"/>
  <c r="BG115" i="21"/>
  <c r="BF115" i="21"/>
  <c r="BE115" i="21"/>
  <c r="BD115" i="21"/>
  <c r="BC115" i="21"/>
  <c r="BB115" i="21"/>
  <c r="BA115" i="21"/>
  <c r="AZ115" i="21"/>
  <c r="AY115" i="21"/>
  <c r="AW115" i="21"/>
  <c r="AS115" i="21"/>
  <c r="AR115" i="21"/>
  <c r="AN115" i="21"/>
  <c r="AM115" i="21"/>
  <c r="AE115" i="21"/>
  <c r="W115" i="21"/>
  <c r="V115" i="21" s="1"/>
  <c r="U115" i="21"/>
  <c r="T115" i="21"/>
  <c r="S115" i="21"/>
  <c r="R115" i="21"/>
  <c r="P115" i="21"/>
  <c r="O115" i="21"/>
  <c r="N115" i="21"/>
  <c r="M115" i="21"/>
  <c r="K115" i="21"/>
  <c r="J115" i="21"/>
  <c r="L115" i="21" s="1"/>
  <c r="I115" i="21"/>
  <c r="H115" i="21"/>
  <c r="G115" i="21"/>
  <c r="A115" i="21"/>
  <c r="FS114" i="21"/>
  <c r="FP114" i="21"/>
  <c r="FO114" i="21"/>
  <c r="FJ114" i="21"/>
  <c r="FI114" i="21"/>
  <c r="FH114" i="21"/>
  <c r="FC114" i="21"/>
  <c r="FF114" i="21" s="1"/>
  <c r="FA114" i="21"/>
  <c r="EZ114" i="21"/>
  <c r="EX114" i="21"/>
  <c r="FG114" i="21" s="1"/>
  <c r="EW114" i="21"/>
  <c r="EO114" i="21"/>
  <c r="FE114" i="21" s="1"/>
  <c r="EN114" i="21"/>
  <c r="EM114" i="21"/>
  <c r="EL114" i="21"/>
  <c r="EK114" i="21"/>
  <c r="EJ114" i="21"/>
  <c r="EI114" i="21"/>
  <c r="EH114" i="21"/>
  <c r="EG114" i="21"/>
  <c r="EF114" i="21"/>
  <c r="EE114" i="21"/>
  <c r="ED114" i="21"/>
  <c r="EC114" i="21"/>
  <c r="EB114" i="21"/>
  <c r="EA114" i="21"/>
  <c r="DZ114" i="21"/>
  <c r="DY114" i="21"/>
  <c r="DU114" i="21"/>
  <c r="DT114" i="21"/>
  <c r="DS114" i="21"/>
  <c r="FV114" i="21" s="1"/>
  <c r="DR114" i="21"/>
  <c r="FT114" i="21" s="1"/>
  <c r="DQ114" i="21"/>
  <c r="DP114" i="21"/>
  <c r="DO114" i="21"/>
  <c r="DN114" i="21"/>
  <c r="DM114" i="21"/>
  <c r="DL114" i="21"/>
  <c r="DK114" i="21"/>
  <c r="DJ114" i="21"/>
  <c r="DI114" i="21"/>
  <c r="DH114" i="21"/>
  <c r="DG114" i="21"/>
  <c r="DF114" i="21"/>
  <c r="DE114" i="21"/>
  <c r="DD114" i="21"/>
  <c r="DC114" i="21"/>
  <c r="DB114" i="21"/>
  <c r="DA114" i="21"/>
  <c r="CZ114" i="21"/>
  <c r="CY114" i="21"/>
  <c r="CX114" i="21"/>
  <c r="CW114" i="21"/>
  <c r="CV114" i="21"/>
  <c r="CU114" i="21"/>
  <c r="CT114" i="21"/>
  <c r="CS114" i="21"/>
  <c r="CR114" i="21"/>
  <c r="CQ114" i="21"/>
  <c r="CP114" i="21"/>
  <c r="CO114" i="21"/>
  <c r="CN114" i="21"/>
  <c r="CM114" i="21"/>
  <c r="CL114" i="21"/>
  <c r="CK114" i="21"/>
  <c r="CJ114" i="21"/>
  <c r="CI114" i="21"/>
  <c r="CG114" i="21"/>
  <c r="BQ114" i="21"/>
  <c r="BP114" i="21"/>
  <c r="BO114" i="21"/>
  <c r="BN114" i="21"/>
  <c r="BM114" i="21"/>
  <c r="BL114" i="21"/>
  <c r="BK114" i="21"/>
  <c r="BJ114" i="21"/>
  <c r="BI114" i="21"/>
  <c r="BH114" i="21"/>
  <c r="BG114" i="21"/>
  <c r="BF114" i="21"/>
  <c r="BE114" i="21"/>
  <c r="BD114" i="21"/>
  <c r="BC114" i="21"/>
  <c r="BB114" i="21"/>
  <c r="BA114" i="21"/>
  <c r="AZ114" i="21"/>
  <c r="AY114" i="21"/>
  <c r="AW114" i="21"/>
  <c r="AS114" i="21"/>
  <c r="AR114" i="21"/>
  <c r="AN114" i="21"/>
  <c r="AM114" i="21"/>
  <c r="AE114" i="21"/>
  <c r="W114" i="21"/>
  <c r="V114" i="21" s="1"/>
  <c r="U114" i="21"/>
  <c r="T114" i="21"/>
  <c r="S114" i="21"/>
  <c r="R114" i="21"/>
  <c r="P114" i="21"/>
  <c r="O114" i="21"/>
  <c r="N114" i="21"/>
  <c r="M114" i="21"/>
  <c r="K114" i="21"/>
  <c r="J114" i="21"/>
  <c r="I114" i="21"/>
  <c r="H114" i="21"/>
  <c r="G114" i="21"/>
  <c r="A114" i="21"/>
  <c r="CC114" i="21" s="1"/>
  <c r="FS113" i="21"/>
  <c r="FP113" i="21"/>
  <c r="FO113" i="21"/>
  <c r="FJ113" i="21"/>
  <c r="FI113" i="21"/>
  <c r="FH113" i="21"/>
  <c r="FC113" i="21"/>
  <c r="FF113" i="21" s="1"/>
  <c r="FA113" i="21"/>
  <c r="EZ113" i="21"/>
  <c r="EX113" i="21"/>
  <c r="FG113" i="21" s="1"/>
  <c r="EW113" i="21"/>
  <c r="EO113" i="21"/>
  <c r="FE113" i="21" s="1"/>
  <c r="EN113" i="21"/>
  <c r="EM113" i="21"/>
  <c r="EL113" i="21"/>
  <c r="EK113" i="21"/>
  <c r="EJ113" i="21"/>
  <c r="EI113" i="21"/>
  <c r="EH113" i="21"/>
  <c r="EG113" i="21"/>
  <c r="EF113" i="21"/>
  <c r="EE113" i="21"/>
  <c r="ED113" i="21"/>
  <c r="EC113" i="21"/>
  <c r="EB113" i="21"/>
  <c r="EA113" i="21"/>
  <c r="DZ113" i="21"/>
  <c r="DY113" i="21"/>
  <c r="DU113" i="21"/>
  <c r="DT113" i="21"/>
  <c r="DS113" i="21"/>
  <c r="FV113" i="21" s="1"/>
  <c r="DR113" i="21"/>
  <c r="FT113" i="21" s="1"/>
  <c r="DQ113" i="21"/>
  <c r="DP113" i="21"/>
  <c r="DO113" i="21"/>
  <c r="DN113" i="21"/>
  <c r="DM113" i="21"/>
  <c r="DL113" i="21"/>
  <c r="DK113" i="21"/>
  <c r="DJ113" i="21"/>
  <c r="DI113" i="21"/>
  <c r="DH113" i="21"/>
  <c r="DG113" i="21"/>
  <c r="DF113" i="21"/>
  <c r="DE113" i="21"/>
  <c r="DD113" i="21"/>
  <c r="DC113" i="21"/>
  <c r="DB113" i="21"/>
  <c r="DA113" i="21"/>
  <c r="CZ113" i="21"/>
  <c r="CY113" i="21"/>
  <c r="CX113" i="21"/>
  <c r="CW113" i="21"/>
  <c r="CV113" i="21"/>
  <c r="CU113" i="21"/>
  <c r="CT113" i="21"/>
  <c r="CS113" i="21"/>
  <c r="CR113" i="21"/>
  <c r="CQ113" i="21"/>
  <c r="CP113" i="21"/>
  <c r="CO113" i="21"/>
  <c r="CN113" i="21"/>
  <c r="CM113" i="21"/>
  <c r="CL113" i="21"/>
  <c r="CK113" i="21"/>
  <c r="CJ113" i="21"/>
  <c r="CI113" i="21"/>
  <c r="CG113" i="21"/>
  <c r="BQ113" i="21"/>
  <c r="BP113" i="21"/>
  <c r="BO113" i="21"/>
  <c r="BN113" i="21"/>
  <c r="BM113" i="21"/>
  <c r="BL113" i="21"/>
  <c r="BK113" i="21"/>
  <c r="BJ113" i="21"/>
  <c r="BI113" i="21"/>
  <c r="BH113" i="21"/>
  <c r="BG113" i="21"/>
  <c r="BF113" i="21"/>
  <c r="BE113" i="21"/>
  <c r="BD113" i="21"/>
  <c r="BC113" i="21"/>
  <c r="BB113" i="21"/>
  <c r="BA113" i="21"/>
  <c r="AZ113" i="21"/>
  <c r="AY113" i="21"/>
  <c r="AW113" i="21"/>
  <c r="AS113" i="21"/>
  <c r="AR113" i="21"/>
  <c r="AN113" i="21"/>
  <c r="AM113" i="21"/>
  <c r="AE113" i="21"/>
  <c r="W113" i="21"/>
  <c r="V113" i="21" s="1"/>
  <c r="U113" i="21"/>
  <c r="T113" i="21"/>
  <c r="S113" i="21"/>
  <c r="R113" i="21"/>
  <c r="P113" i="21"/>
  <c r="O113" i="21"/>
  <c r="N113" i="21"/>
  <c r="M113" i="21"/>
  <c r="K113" i="21"/>
  <c r="J113" i="21"/>
  <c r="I113" i="21"/>
  <c r="H113" i="21"/>
  <c r="G113" i="21"/>
  <c r="A113" i="21"/>
  <c r="CC113" i="21" s="1"/>
  <c r="FS112" i="21"/>
  <c r="FP112" i="21"/>
  <c r="FO112" i="21"/>
  <c r="FJ112" i="21"/>
  <c r="FI112" i="21"/>
  <c r="FH112" i="21"/>
  <c r="FC112" i="21"/>
  <c r="FF112" i="21" s="1"/>
  <c r="FA112" i="21"/>
  <c r="EZ112" i="21"/>
  <c r="EX112" i="21"/>
  <c r="FG112" i="21" s="1"/>
  <c r="EW112" i="21"/>
  <c r="EO112" i="21"/>
  <c r="FE112" i="21" s="1"/>
  <c r="EN112" i="21"/>
  <c r="EM112" i="21"/>
  <c r="EL112" i="21"/>
  <c r="EK112" i="21"/>
  <c r="EJ112" i="21"/>
  <c r="EI112" i="21"/>
  <c r="EH112" i="21"/>
  <c r="EG112" i="21"/>
  <c r="EF112" i="21"/>
  <c r="EE112" i="21"/>
  <c r="ED112" i="21"/>
  <c r="EC112" i="21"/>
  <c r="EB112" i="21"/>
  <c r="EA112" i="21"/>
  <c r="DZ112" i="21"/>
  <c r="DY112" i="21"/>
  <c r="DU112" i="21"/>
  <c r="DT112" i="21"/>
  <c r="DS112" i="21"/>
  <c r="FV112" i="21" s="1"/>
  <c r="DR112" i="21"/>
  <c r="DQ112" i="21"/>
  <c r="DP112" i="21"/>
  <c r="DO112" i="21"/>
  <c r="DN112" i="21"/>
  <c r="DM112" i="21"/>
  <c r="DL112" i="21"/>
  <c r="DK112" i="21"/>
  <c r="DJ112" i="21"/>
  <c r="DI112" i="21"/>
  <c r="DH112" i="21"/>
  <c r="DG112" i="21"/>
  <c r="DF112" i="21"/>
  <c r="DE112" i="21"/>
  <c r="DD112" i="21"/>
  <c r="DC112" i="21"/>
  <c r="DB112" i="21"/>
  <c r="DA112" i="21"/>
  <c r="CZ112" i="21"/>
  <c r="CY112" i="21"/>
  <c r="CX112" i="21"/>
  <c r="CW112" i="21"/>
  <c r="CV112" i="21"/>
  <c r="CU112" i="21"/>
  <c r="CT112" i="21"/>
  <c r="CS112" i="21"/>
  <c r="CR112" i="21"/>
  <c r="CQ112" i="21"/>
  <c r="CP112" i="21"/>
  <c r="CO112" i="21"/>
  <c r="CN112" i="21"/>
  <c r="CM112" i="21"/>
  <c r="CL112" i="21"/>
  <c r="CK112" i="21"/>
  <c r="CJ112" i="21"/>
  <c r="CI112" i="21"/>
  <c r="CG112" i="21"/>
  <c r="BQ112" i="21"/>
  <c r="BP112" i="21"/>
  <c r="BO112" i="21"/>
  <c r="BN112" i="21"/>
  <c r="BM112" i="21"/>
  <c r="BL112" i="21"/>
  <c r="BK112" i="21"/>
  <c r="BJ112" i="21"/>
  <c r="BI112" i="21"/>
  <c r="BH112" i="21"/>
  <c r="BG112" i="21"/>
  <c r="BF112" i="21"/>
  <c r="BE112" i="21"/>
  <c r="BD112" i="21"/>
  <c r="BC112" i="21"/>
  <c r="BB112" i="21"/>
  <c r="BA112" i="21"/>
  <c r="AZ112" i="21"/>
  <c r="AY112" i="21"/>
  <c r="AW112" i="21"/>
  <c r="AS112" i="21"/>
  <c r="AR112" i="21"/>
  <c r="AN112" i="21"/>
  <c r="AM112" i="21"/>
  <c r="AE112" i="21"/>
  <c r="W112" i="21"/>
  <c r="V112" i="21" s="1"/>
  <c r="U112" i="21"/>
  <c r="T112" i="21"/>
  <c r="S112" i="21"/>
  <c r="R112" i="21"/>
  <c r="P112" i="21"/>
  <c r="O112" i="21"/>
  <c r="N112" i="21"/>
  <c r="M112" i="21"/>
  <c r="K112" i="21"/>
  <c r="J112" i="21"/>
  <c r="I112" i="21"/>
  <c r="H112" i="21"/>
  <c r="G112" i="21"/>
  <c r="A112" i="21"/>
  <c r="CC112" i="21" s="1"/>
  <c r="FS111" i="21"/>
  <c r="FP111" i="21"/>
  <c r="FO111" i="21"/>
  <c r="FJ111" i="21"/>
  <c r="FI111" i="21"/>
  <c r="FH111" i="21"/>
  <c r="FC111" i="21"/>
  <c r="FF111" i="21" s="1"/>
  <c r="FA111" i="21"/>
  <c r="EZ111" i="21"/>
  <c r="EX111" i="21"/>
  <c r="FG111" i="21" s="1"/>
  <c r="EW111" i="21"/>
  <c r="EO111" i="21"/>
  <c r="FE111" i="21" s="1"/>
  <c r="EN111" i="21"/>
  <c r="EM111" i="21"/>
  <c r="EL111" i="21"/>
  <c r="EK111" i="21"/>
  <c r="EJ111" i="21"/>
  <c r="EI111" i="21"/>
  <c r="EH111" i="21"/>
  <c r="EG111" i="21"/>
  <c r="EF111" i="21"/>
  <c r="EE111" i="21"/>
  <c r="ED111" i="21"/>
  <c r="EC111" i="21"/>
  <c r="EB111" i="21"/>
  <c r="EA111" i="21"/>
  <c r="DZ111" i="21"/>
  <c r="DY111" i="21"/>
  <c r="DU111" i="21"/>
  <c r="DT111" i="21"/>
  <c r="DS111" i="21"/>
  <c r="FV111" i="21" s="1"/>
  <c r="DR111" i="21"/>
  <c r="FT111" i="21" s="1"/>
  <c r="DQ111" i="21"/>
  <c r="DP111" i="21"/>
  <c r="DO111" i="21"/>
  <c r="DN111" i="21"/>
  <c r="DM111" i="21"/>
  <c r="DL111" i="21"/>
  <c r="DK111" i="21"/>
  <c r="DJ111" i="21"/>
  <c r="DI111" i="21"/>
  <c r="DH111" i="21"/>
  <c r="DG111" i="21"/>
  <c r="DF111" i="21"/>
  <c r="DE111" i="21"/>
  <c r="DD111" i="21"/>
  <c r="DC111" i="21"/>
  <c r="DB111" i="21"/>
  <c r="DA111" i="21"/>
  <c r="CZ111" i="21"/>
  <c r="CY111" i="21"/>
  <c r="CX111" i="21"/>
  <c r="CW111" i="21"/>
  <c r="CV111" i="21"/>
  <c r="CU111" i="21"/>
  <c r="CT111" i="21"/>
  <c r="CS111" i="21"/>
  <c r="CR111" i="21"/>
  <c r="CQ111" i="21"/>
  <c r="CP111" i="21"/>
  <c r="CO111" i="21"/>
  <c r="CN111" i="21"/>
  <c r="CM111" i="21"/>
  <c r="CL111" i="21"/>
  <c r="CK111" i="21"/>
  <c r="CJ111" i="21"/>
  <c r="CI111" i="21"/>
  <c r="CG111" i="21"/>
  <c r="BQ111" i="21"/>
  <c r="BP111" i="21"/>
  <c r="BO111" i="21"/>
  <c r="BN111" i="21"/>
  <c r="BM111" i="21"/>
  <c r="BL111" i="21"/>
  <c r="BK111" i="21"/>
  <c r="BJ111" i="21"/>
  <c r="BI111" i="21"/>
  <c r="BH111" i="21"/>
  <c r="BG111" i="21"/>
  <c r="BF111" i="21"/>
  <c r="BE111" i="21"/>
  <c r="BD111" i="21"/>
  <c r="BC111" i="21"/>
  <c r="BB111" i="21"/>
  <c r="BA111" i="21"/>
  <c r="AZ111" i="21"/>
  <c r="AY111" i="21"/>
  <c r="AW111" i="21"/>
  <c r="AS111" i="21"/>
  <c r="AR111" i="21"/>
  <c r="AN111" i="21"/>
  <c r="AM111" i="21"/>
  <c r="AE111" i="21"/>
  <c r="W111" i="21"/>
  <c r="V111" i="21" s="1"/>
  <c r="U111" i="21"/>
  <c r="T111" i="21"/>
  <c r="S111" i="21"/>
  <c r="R111" i="21"/>
  <c r="P111" i="21"/>
  <c r="O111" i="21"/>
  <c r="N111" i="21"/>
  <c r="M111" i="21"/>
  <c r="K111" i="21"/>
  <c r="J111" i="21"/>
  <c r="I111" i="21"/>
  <c r="H111" i="21"/>
  <c r="G111" i="21"/>
  <c r="A111" i="21"/>
  <c r="CC111" i="21" s="1"/>
  <c r="FS110" i="21"/>
  <c r="FP110" i="21"/>
  <c r="FO110" i="21"/>
  <c r="FJ110" i="21"/>
  <c r="FI110" i="21"/>
  <c r="FH110" i="21"/>
  <c r="FC110" i="21"/>
  <c r="FF110" i="21" s="1"/>
  <c r="FA110" i="21"/>
  <c r="EZ110" i="21"/>
  <c r="EX110" i="21"/>
  <c r="FG110" i="21" s="1"/>
  <c r="EW110" i="21"/>
  <c r="EO110" i="21"/>
  <c r="FE110" i="21" s="1"/>
  <c r="EN110" i="21"/>
  <c r="EM110" i="21"/>
  <c r="EL110" i="21"/>
  <c r="EK110" i="21"/>
  <c r="EJ110" i="21"/>
  <c r="EI110" i="21"/>
  <c r="EH110" i="21"/>
  <c r="EG110" i="21"/>
  <c r="EF110" i="21"/>
  <c r="EE110" i="21"/>
  <c r="ED110" i="21"/>
  <c r="EC110" i="21"/>
  <c r="EB110" i="21"/>
  <c r="EA110" i="21"/>
  <c r="DZ110" i="21"/>
  <c r="DY110" i="21"/>
  <c r="DU110" i="21"/>
  <c r="DT110" i="21"/>
  <c r="DS110" i="21"/>
  <c r="FV110" i="21" s="1"/>
  <c r="DR110" i="21"/>
  <c r="FT110" i="21" s="1"/>
  <c r="DQ110" i="21"/>
  <c r="DP110" i="21"/>
  <c r="DO110" i="21"/>
  <c r="DN110" i="21"/>
  <c r="DM110" i="21"/>
  <c r="DL110" i="21"/>
  <c r="DK110" i="21"/>
  <c r="DJ110" i="21"/>
  <c r="DI110" i="21"/>
  <c r="DH110" i="21"/>
  <c r="DG110" i="21"/>
  <c r="DF110" i="21"/>
  <c r="DE110" i="21"/>
  <c r="DD110" i="21"/>
  <c r="DC110" i="21"/>
  <c r="DB110" i="21"/>
  <c r="DA110" i="21"/>
  <c r="CZ110" i="21"/>
  <c r="CY110" i="21"/>
  <c r="CX110" i="21"/>
  <c r="CW110" i="21"/>
  <c r="CV110" i="21"/>
  <c r="CU110" i="21"/>
  <c r="CT110" i="21"/>
  <c r="CS110" i="21"/>
  <c r="CR110" i="21"/>
  <c r="CQ110" i="21"/>
  <c r="CP110" i="21"/>
  <c r="CO110" i="21"/>
  <c r="CN110" i="21"/>
  <c r="CM110" i="21"/>
  <c r="CL110" i="21"/>
  <c r="CK110" i="21"/>
  <c r="CJ110" i="21"/>
  <c r="CI110" i="21"/>
  <c r="CG110" i="21"/>
  <c r="BQ110" i="21"/>
  <c r="BP110" i="21"/>
  <c r="BO110" i="21"/>
  <c r="BN110" i="21"/>
  <c r="BM110" i="21"/>
  <c r="BL110" i="21"/>
  <c r="BK110" i="21"/>
  <c r="BJ110" i="21"/>
  <c r="BI110" i="21"/>
  <c r="BH110" i="21"/>
  <c r="BG110" i="21"/>
  <c r="BF110" i="21"/>
  <c r="BE110" i="21"/>
  <c r="BD110" i="21"/>
  <c r="BC110" i="21"/>
  <c r="BB110" i="21"/>
  <c r="BA110" i="21"/>
  <c r="AZ110" i="21"/>
  <c r="AY110" i="21"/>
  <c r="AW110" i="21"/>
  <c r="AS110" i="21"/>
  <c r="AR110" i="21"/>
  <c r="AN110" i="21"/>
  <c r="AM110" i="21"/>
  <c r="AE110" i="21"/>
  <c r="W110" i="21"/>
  <c r="V110" i="21" s="1"/>
  <c r="U110" i="21"/>
  <c r="T110" i="21"/>
  <c r="S110" i="21"/>
  <c r="R110" i="21"/>
  <c r="P110" i="21"/>
  <c r="O110" i="21"/>
  <c r="N110" i="21"/>
  <c r="M110" i="21"/>
  <c r="K110" i="21"/>
  <c r="J110" i="21"/>
  <c r="I110" i="21"/>
  <c r="H110" i="21"/>
  <c r="G110" i="21"/>
  <c r="A110" i="21"/>
  <c r="CC110" i="21" s="1"/>
  <c r="FS109" i="21"/>
  <c r="FP109" i="21"/>
  <c r="FO109" i="21"/>
  <c r="FJ109" i="21"/>
  <c r="FI109" i="21"/>
  <c r="FH109" i="21"/>
  <c r="FC109" i="21"/>
  <c r="FF109" i="21" s="1"/>
  <c r="FA109" i="21"/>
  <c r="EZ109" i="21"/>
  <c r="EX109" i="21"/>
  <c r="FG109" i="21" s="1"/>
  <c r="EW109" i="21"/>
  <c r="EO109" i="21"/>
  <c r="FE109" i="21" s="1"/>
  <c r="EN109" i="21"/>
  <c r="EM109" i="21"/>
  <c r="EL109" i="21"/>
  <c r="EK109" i="21"/>
  <c r="EJ109" i="21"/>
  <c r="EI109" i="21"/>
  <c r="EH109" i="21"/>
  <c r="EG109" i="21"/>
  <c r="EF109" i="21"/>
  <c r="EE109" i="21"/>
  <c r="ED109" i="21"/>
  <c r="EC109" i="21"/>
  <c r="EB109" i="21"/>
  <c r="EA109" i="21"/>
  <c r="DZ109" i="21"/>
  <c r="DY109" i="21"/>
  <c r="DU109" i="21"/>
  <c r="DT109" i="21"/>
  <c r="DS109" i="21"/>
  <c r="FV109" i="21" s="1"/>
  <c r="DR109" i="21"/>
  <c r="FT109" i="21" s="1"/>
  <c r="DQ109" i="21"/>
  <c r="DP109" i="21"/>
  <c r="DO109" i="21"/>
  <c r="DN109" i="21"/>
  <c r="DM109" i="21"/>
  <c r="DL109" i="21"/>
  <c r="DK109" i="21"/>
  <c r="DJ109" i="21"/>
  <c r="DI109" i="21"/>
  <c r="DH109" i="21"/>
  <c r="DG109" i="21"/>
  <c r="DF109" i="21"/>
  <c r="DE109" i="21"/>
  <c r="DD109" i="21"/>
  <c r="DC109" i="21"/>
  <c r="DB109" i="21"/>
  <c r="DA109" i="21"/>
  <c r="CZ109" i="21"/>
  <c r="CY109" i="21"/>
  <c r="CX109" i="21"/>
  <c r="CW109" i="21"/>
  <c r="CV109" i="21"/>
  <c r="CU109" i="21"/>
  <c r="CT109" i="21"/>
  <c r="CS109" i="21"/>
  <c r="CR109" i="21"/>
  <c r="CQ109" i="21"/>
  <c r="CP109" i="21"/>
  <c r="CO109" i="21"/>
  <c r="CN109" i="21"/>
  <c r="CM109" i="21"/>
  <c r="CL109" i="21"/>
  <c r="CK109" i="21"/>
  <c r="CJ109" i="21"/>
  <c r="CI109" i="21"/>
  <c r="CG109" i="21"/>
  <c r="BQ109" i="21"/>
  <c r="BP109" i="21"/>
  <c r="BO109" i="21"/>
  <c r="BN109" i="21"/>
  <c r="BM109" i="21"/>
  <c r="BL109" i="21"/>
  <c r="BK109" i="21"/>
  <c r="BJ109" i="21"/>
  <c r="BI109" i="21"/>
  <c r="BH109" i="21"/>
  <c r="BG109" i="21"/>
  <c r="BF109" i="21"/>
  <c r="BE109" i="21"/>
  <c r="BD109" i="21"/>
  <c r="BC109" i="21"/>
  <c r="BB109" i="21"/>
  <c r="BA109" i="21"/>
  <c r="AZ109" i="21"/>
  <c r="AY109" i="21"/>
  <c r="AW109" i="21"/>
  <c r="AS109" i="21"/>
  <c r="AR109" i="21"/>
  <c r="AN109" i="21"/>
  <c r="AM109" i="21"/>
  <c r="AE109" i="21"/>
  <c r="W109" i="21"/>
  <c r="V109" i="21" s="1"/>
  <c r="U109" i="21"/>
  <c r="T109" i="21"/>
  <c r="S109" i="21"/>
  <c r="R109" i="21"/>
  <c r="P109" i="21"/>
  <c r="O109" i="21"/>
  <c r="N109" i="21"/>
  <c r="M109" i="21"/>
  <c r="K109" i="21"/>
  <c r="J109" i="21"/>
  <c r="I109" i="21"/>
  <c r="H109" i="21"/>
  <c r="G109" i="21"/>
  <c r="A109" i="21"/>
  <c r="CC109" i="21" s="1"/>
  <c r="FS108" i="21"/>
  <c r="FP108" i="21"/>
  <c r="FO108" i="21"/>
  <c r="FJ108" i="21"/>
  <c r="FI108" i="21"/>
  <c r="FH108" i="21"/>
  <c r="FC108" i="21"/>
  <c r="FF108" i="21" s="1"/>
  <c r="FA108" i="21"/>
  <c r="EZ108" i="21"/>
  <c r="EX108" i="21"/>
  <c r="FG108" i="21" s="1"/>
  <c r="EW108" i="21"/>
  <c r="EO108" i="21"/>
  <c r="FE108" i="21" s="1"/>
  <c r="EN108" i="21"/>
  <c r="EM108" i="21"/>
  <c r="EL108" i="21"/>
  <c r="EK108" i="21"/>
  <c r="EJ108" i="21"/>
  <c r="EI108" i="21"/>
  <c r="EH108" i="21"/>
  <c r="EG108" i="21"/>
  <c r="EF108" i="21"/>
  <c r="EE108" i="21"/>
  <c r="ED108" i="21"/>
  <c r="EC108" i="21"/>
  <c r="EB108" i="21"/>
  <c r="EA108" i="21"/>
  <c r="DZ108" i="21"/>
  <c r="DY108" i="21"/>
  <c r="DU108" i="21"/>
  <c r="DT108" i="21"/>
  <c r="DS108" i="21"/>
  <c r="FV108" i="21" s="1"/>
  <c r="DR108" i="21"/>
  <c r="DQ108" i="21"/>
  <c r="DP108" i="21"/>
  <c r="DO108" i="21"/>
  <c r="DN108" i="21"/>
  <c r="DM108" i="21"/>
  <c r="DL108" i="21"/>
  <c r="DK108" i="21"/>
  <c r="DJ108" i="21"/>
  <c r="DI108" i="21"/>
  <c r="DH108" i="21"/>
  <c r="DG108" i="21"/>
  <c r="DF108" i="21"/>
  <c r="DE108" i="21"/>
  <c r="DD108" i="21"/>
  <c r="DC108" i="21"/>
  <c r="DB108" i="21"/>
  <c r="DA108" i="21"/>
  <c r="CZ108" i="21"/>
  <c r="CY108" i="21"/>
  <c r="CX108" i="21"/>
  <c r="CW108" i="21"/>
  <c r="CV108" i="21"/>
  <c r="CU108" i="21"/>
  <c r="CT108" i="21"/>
  <c r="CS108" i="21"/>
  <c r="CR108" i="21"/>
  <c r="CQ108" i="21"/>
  <c r="CP108" i="21"/>
  <c r="CO108" i="21"/>
  <c r="CN108" i="21"/>
  <c r="CM108" i="21"/>
  <c r="CL108" i="21"/>
  <c r="CK108" i="21"/>
  <c r="CJ108" i="21"/>
  <c r="CI108" i="21"/>
  <c r="CG108" i="21"/>
  <c r="BQ108" i="21"/>
  <c r="BP108" i="21"/>
  <c r="BO108" i="21"/>
  <c r="BN108" i="21"/>
  <c r="BM108" i="21"/>
  <c r="BL108" i="21"/>
  <c r="BK108" i="21"/>
  <c r="BJ108" i="21"/>
  <c r="BI108" i="21"/>
  <c r="BH108" i="21"/>
  <c r="BG108" i="21"/>
  <c r="BF108" i="21"/>
  <c r="BE108" i="21"/>
  <c r="BD108" i="21"/>
  <c r="BC108" i="21"/>
  <c r="BB108" i="21"/>
  <c r="BA108" i="21"/>
  <c r="AZ108" i="21"/>
  <c r="AY108" i="21"/>
  <c r="AW108" i="21"/>
  <c r="AS108" i="21"/>
  <c r="AR108" i="21"/>
  <c r="AN108" i="21"/>
  <c r="AM108" i="21"/>
  <c r="AE108" i="21"/>
  <c r="W108" i="21"/>
  <c r="V108" i="21" s="1"/>
  <c r="U108" i="21"/>
  <c r="T108" i="21"/>
  <c r="S108" i="21"/>
  <c r="R108" i="21"/>
  <c r="P108" i="21"/>
  <c r="O108" i="21"/>
  <c r="N108" i="21"/>
  <c r="M108" i="21"/>
  <c r="K108" i="21"/>
  <c r="J108" i="21"/>
  <c r="I108" i="21"/>
  <c r="H108" i="21"/>
  <c r="G108" i="21"/>
  <c r="A108" i="21"/>
  <c r="EP108" i="21" s="1"/>
  <c r="FS107" i="21"/>
  <c r="FP107" i="21"/>
  <c r="FO107" i="21"/>
  <c r="FJ107" i="21"/>
  <c r="FI107" i="21"/>
  <c r="FH107" i="21"/>
  <c r="FC107" i="21"/>
  <c r="FF107" i="21" s="1"/>
  <c r="FA107" i="21"/>
  <c r="EZ107" i="21"/>
  <c r="EX107" i="21"/>
  <c r="FG107" i="21" s="1"/>
  <c r="EW107" i="21"/>
  <c r="EO107" i="21"/>
  <c r="FE107" i="21" s="1"/>
  <c r="EN107" i="21"/>
  <c r="EM107" i="21"/>
  <c r="EL107" i="21"/>
  <c r="EK107" i="21"/>
  <c r="EJ107" i="21"/>
  <c r="EI107" i="21"/>
  <c r="EH107" i="21"/>
  <c r="EG107" i="21"/>
  <c r="EF107" i="21"/>
  <c r="EE107" i="21"/>
  <c r="ED107" i="21"/>
  <c r="EC107" i="21"/>
  <c r="EB107" i="21"/>
  <c r="EA107" i="21"/>
  <c r="DZ107" i="21"/>
  <c r="DY107" i="21"/>
  <c r="DU107" i="21"/>
  <c r="DT107" i="21"/>
  <c r="DS107" i="21"/>
  <c r="FV107" i="21" s="1"/>
  <c r="DR107" i="21"/>
  <c r="FT107" i="21" s="1"/>
  <c r="DQ107" i="21"/>
  <c r="DP107" i="21"/>
  <c r="DO107" i="21"/>
  <c r="DN107" i="21"/>
  <c r="DM107" i="21"/>
  <c r="DL107" i="21"/>
  <c r="DK107" i="21"/>
  <c r="DJ107" i="21"/>
  <c r="DI107" i="21"/>
  <c r="DH107" i="21"/>
  <c r="DG107" i="21"/>
  <c r="DF107" i="21"/>
  <c r="DE107" i="21"/>
  <c r="DD107" i="21"/>
  <c r="DC107" i="21"/>
  <c r="DB107" i="21"/>
  <c r="DA107" i="21"/>
  <c r="CZ107" i="21"/>
  <c r="CY107" i="21"/>
  <c r="CX107" i="21"/>
  <c r="CW107" i="21"/>
  <c r="CV107" i="21"/>
  <c r="CU107" i="21"/>
  <c r="CT107" i="21"/>
  <c r="CS107" i="21"/>
  <c r="CR107" i="21"/>
  <c r="CQ107" i="21"/>
  <c r="CP107" i="21"/>
  <c r="CO107" i="21"/>
  <c r="CN107" i="21"/>
  <c r="CM107" i="21"/>
  <c r="CL107" i="21"/>
  <c r="CK107" i="21"/>
  <c r="CJ107" i="21"/>
  <c r="CI107" i="21"/>
  <c r="CG107" i="21"/>
  <c r="BQ107" i="21"/>
  <c r="BP107" i="21"/>
  <c r="BO107" i="21"/>
  <c r="BN107" i="21"/>
  <c r="BM107" i="21"/>
  <c r="BL107" i="21"/>
  <c r="BK107" i="21"/>
  <c r="BJ107" i="21"/>
  <c r="BI107" i="21"/>
  <c r="BH107" i="21"/>
  <c r="BG107" i="21"/>
  <c r="BF107" i="21"/>
  <c r="BE107" i="21"/>
  <c r="BD107" i="21"/>
  <c r="BC107" i="21"/>
  <c r="BB107" i="21"/>
  <c r="BA107" i="21"/>
  <c r="AZ107" i="21"/>
  <c r="AY107" i="21"/>
  <c r="AW107" i="21"/>
  <c r="AS107" i="21"/>
  <c r="AR107" i="21"/>
  <c r="AN107" i="21"/>
  <c r="AM107" i="21"/>
  <c r="AE107" i="21"/>
  <c r="W107" i="21"/>
  <c r="V107" i="21"/>
  <c r="U107" i="21"/>
  <c r="T107" i="21"/>
  <c r="S107" i="21"/>
  <c r="R107" i="21"/>
  <c r="P107" i="21"/>
  <c r="O107" i="21"/>
  <c r="N107" i="21"/>
  <c r="M107" i="21"/>
  <c r="K107" i="21"/>
  <c r="J107" i="21"/>
  <c r="I107" i="21"/>
  <c r="H107" i="21"/>
  <c r="G107" i="21"/>
  <c r="A107" i="21"/>
  <c r="FS106" i="21"/>
  <c r="FP106" i="21"/>
  <c r="FO106" i="21"/>
  <c r="FJ106" i="21"/>
  <c r="FI106" i="21"/>
  <c r="FH106" i="21"/>
  <c r="FG106" i="21"/>
  <c r="FC106" i="21"/>
  <c r="FF106" i="21" s="1"/>
  <c r="FA106" i="21"/>
  <c r="EZ106" i="21"/>
  <c r="EX106" i="21"/>
  <c r="EW106" i="21"/>
  <c r="EO106" i="21"/>
  <c r="FE106" i="21" s="1"/>
  <c r="EN106" i="21"/>
  <c r="EM106" i="21"/>
  <c r="EL106" i="21"/>
  <c r="EK106" i="21"/>
  <c r="EJ106" i="21"/>
  <c r="EI106" i="21"/>
  <c r="EH106" i="21"/>
  <c r="EG106" i="21"/>
  <c r="EF106" i="21"/>
  <c r="EE106" i="21"/>
  <c r="ED106" i="21"/>
  <c r="EC106" i="21"/>
  <c r="EB106" i="21"/>
  <c r="EA106" i="21"/>
  <c r="DZ106" i="21"/>
  <c r="DY106" i="21"/>
  <c r="DU106" i="21"/>
  <c r="DT106" i="21"/>
  <c r="DS106" i="21"/>
  <c r="FV106" i="21" s="1"/>
  <c r="DR106" i="21"/>
  <c r="FT106" i="21" s="1"/>
  <c r="DQ106" i="21"/>
  <c r="DP106" i="21"/>
  <c r="DO106" i="21"/>
  <c r="DN106" i="21"/>
  <c r="DM106" i="21"/>
  <c r="DL106" i="21"/>
  <c r="DK106" i="21"/>
  <c r="DJ106" i="21"/>
  <c r="DI106" i="21"/>
  <c r="DH106" i="21"/>
  <c r="DG106" i="21"/>
  <c r="DF106" i="21"/>
  <c r="DE106" i="21"/>
  <c r="DD106" i="21"/>
  <c r="DC106" i="21"/>
  <c r="DB106" i="21"/>
  <c r="DA106" i="21"/>
  <c r="CZ106" i="21"/>
  <c r="CY106" i="21"/>
  <c r="CX106" i="21"/>
  <c r="CW106" i="21"/>
  <c r="CV106" i="21"/>
  <c r="CU106" i="21"/>
  <c r="CT106" i="21"/>
  <c r="CS106" i="21"/>
  <c r="CR106" i="21"/>
  <c r="CQ106" i="21"/>
  <c r="CP106" i="21"/>
  <c r="CO106" i="21"/>
  <c r="CN106" i="21"/>
  <c r="CM106" i="21"/>
  <c r="CL106" i="21"/>
  <c r="CK106" i="21"/>
  <c r="CJ106" i="21"/>
  <c r="CI106" i="21"/>
  <c r="CG106" i="21"/>
  <c r="BQ106" i="21"/>
  <c r="BP106" i="21"/>
  <c r="BO106" i="21"/>
  <c r="BN106" i="21"/>
  <c r="BM106" i="21"/>
  <c r="BL106" i="21"/>
  <c r="BK106" i="21"/>
  <c r="BJ106" i="21"/>
  <c r="BI106" i="21"/>
  <c r="BH106" i="21"/>
  <c r="BG106" i="21"/>
  <c r="BF106" i="21"/>
  <c r="BE106" i="21"/>
  <c r="BD106" i="21"/>
  <c r="BC106" i="21"/>
  <c r="BB106" i="21"/>
  <c r="BA106" i="21"/>
  <c r="AZ106" i="21"/>
  <c r="AY106" i="21"/>
  <c r="AW106" i="21"/>
  <c r="AS106" i="21"/>
  <c r="AR106" i="21"/>
  <c r="AN106" i="21"/>
  <c r="AM106" i="21"/>
  <c r="AE106" i="21"/>
  <c r="W106" i="21"/>
  <c r="V106" i="21" s="1"/>
  <c r="U106" i="21"/>
  <c r="T106" i="21"/>
  <c r="S106" i="21"/>
  <c r="R106" i="21"/>
  <c r="P106" i="21"/>
  <c r="O106" i="21"/>
  <c r="N106" i="21"/>
  <c r="M106" i="21"/>
  <c r="K106" i="21"/>
  <c r="J106" i="21"/>
  <c r="I106" i="21"/>
  <c r="H106" i="21"/>
  <c r="G106" i="21"/>
  <c r="A106" i="21"/>
  <c r="CB106" i="21" s="1"/>
  <c r="FS105" i="21"/>
  <c r="FP105" i="21"/>
  <c r="FO105" i="21"/>
  <c r="FJ105" i="21"/>
  <c r="FI105" i="21"/>
  <c r="FH105" i="21"/>
  <c r="FC105" i="21"/>
  <c r="FF105" i="21" s="1"/>
  <c r="FA105" i="21"/>
  <c r="EZ105" i="21"/>
  <c r="EX105" i="21"/>
  <c r="FG105" i="21" s="1"/>
  <c r="EW105" i="21"/>
  <c r="EO105" i="21"/>
  <c r="FE105" i="21" s="1"/>
  <c r="EN105" i="21"/>
  <c r="EM105" i="21"/>
  <c r="EL105" i="21"/>
  <c r="EK105" i="21"/>
  <c r="EJ105" i="21"/>
  <c r="EI105" i="21"/>
  <c r="EH105" i="21"/>
  <c r="EG105" i="21"/>
  <c r="EF105" i="21"/>
  <c r="EE105" i="21"/>
  <c r="ED105" i="21"/>
  <c r="EC105" i="21"/>
  <c r="EB105" i="21"/>
  <c r="EA105" i="21"/>
  <c r="DZ105" i="21"/>
  <c r="DY105" i="21"/>
  <c r="DU105" i="21"/>
  <c r="DT105" i="21"/>
  <c r="DS105" i="21"/>
  <c r="FV105" i="21" s="1"/>
  <c r="DR105" i="21"/>
  <c r="FU105" i="21" s="1"/>
  <c r="DQ105" i="21"/>
  <c r="DP105" i="21"/>
  <c r="DO105" i="21"/>
  <c r="DN105" i="21"/>
  <c r="DM105" i="21"/>
  <c r="DL105" i="21"/>
  <c r="DK105" i="21"/>
  <c r="DJ105" i="21"/>
  <c r="DI105" i="21"/>
  <c r="DH105" i="21"/>
  <c r="DG105" i="21"/>
  <c r="DF105" i="21"/>
  <c r="DE105" i="21"/>
  <c r="DD105" i="21"/>
  <c r="DC105" i="21"/>
  <c r="DB105" i="21"/>
  <c r="DA105" i="21"/>
  <c r="CZ105" i="21"/>
  <c r="CY105" i="21"/>
  <c r="CX105" i="21"/>
  <c r="CW105" i="21"/>
  <c r="CV105" i="21"/>
  <c r="CU105" i="21"/>
  <c r="CT105" i="21"/>
  <c r="CS105" i="21"/>
  <c r="CR105" i="21"/>
  <c r="CQ105" i="21"/>
  <c r="CP105" i="21"/>
  <c r="CO105" i="21"/>
  <c r="CN105" i="21"/>
  <c r="CM105" i="21"/>
  <c r="CL105" i="21"/>
  <c r="CK105" i="21"/>
  <c r="CJ105" i="21"/>
  <c r="CI105" i="21"/>
  <c r="CG105" i="21"/>
  <c r="BQ105" i="21"/>
  <c r="BP105" i="21"/>
  <c r="BO105" i="21"/>
  <c r="BN105" i="21"/>
  <c r="BM105" i="21"/>
  <c r="BL105" i="21"/>
  <c r="BK105" i="21"/>
  <c r="BJ105" i="21"/>
  <c r="BI105" i="21"/>
  <c r="BH105" i="21"/>
  <c r="BG105" i="21"/>
  <c r="BF105" i="21"/>
  <c r="BE105" i="21"/>
  <c r="BD105" i="21"/>
  <c r="BC105" i="21"/>
  <c r="BB105" i="21"/>
  <c r="BA105" i="21"/>
  <c r="AZ105" i="21"/>
  <c r="AY105" i="21"/>
  <c r="AW105" i="21"/>
  <c r="AS105" i="21"/>
  <c r="AR105" i="21"/>
  <c r="AN105" i="21"/>
  <c r="AM105" i="21"/>
  <c r="AE105" i="21"/>
  <c r="W105" i="21"/>
  <c r="U105" i="21"/>
  <c r="T105" i="21"/>
  <c r="S105" i="21"/>
  <c r="R105" i="21"/>
  <c r="P105" i="21"/>
  <c r="O105" i="21"/>
  <c r="N105" i="21"/>
  <c r="M105" i="21"/>
  <c r="K105" i="21"/>
  <c r="J105" i="21"/>
  <c r="I105" i="21"/>
  <c r="H105" i="21"/>
  <c r="G105" i="21"/>
  <c r="A105" i="21"/>
  <c r="CC105" i="21" s="1"/>
  <c r="FS104" i="21"/>
  <c r="FP104" i="21"/>
  <c r="FO104" i="21"/>
  <c r="FJ104" i="21"/>
  <c r="FI104" i="21"/>
  <c r="FH104" i="21"/>
  <c r="FC104" i="21"/>
  <c r="FF104" i="21" s="1"/>
  <c r="FA104" i="21"/>
  <c r="EZ104" i="21"/>
  <c r="EX104" i="21"/>
  <c r="FG104" i="21" s="1"/>
  <c r="EW104" i="21"/>
  <c r="EO104" i="21"/>
  <c r="FE104" i="21" s="1"/>
  <c r="EN104" i="21"/>
  <c r="EM104" i="21"/>
  <c r="EL104" i="21"/>
  <c r="EK104" i="21"/>
  <c r="EJ104" i="21"/>
  <c r="EI104" i="21"/>
  <c r="EH104" i="21"/>
  <c r="EG104" i="21"/>
  <c r="EF104" i="21"/>
  <c r="EE104" i="21"/>
  <c r="ED104" i="21"/>
  <c r="EC104" i="21"/>
  <c r="EB104" i="21"/>
  <c r="EA104" i="21"/>
  <c r="DZ104" i="21"/>
  <c r="DY104" i="21"/>
  <c r="DU104" i="21"/>
  <c r="DT104" i="21"/>
  <c r="DS104" i="21"/>
  <c r="FV104" i="21" s="1"/>
  <c r="DR104" i="21"/>
  <c r="FU104" i="21" s="1"/>
  <c r="DQ104" i="21"/>
  <c r="DP104" i="21"/>
  <c r="DO104" i="21"/>
  <c r="DN104" i="21"/>
  <c r="DM104" i="21"/>
  <c r="DL104" i="21"/>
  <c r="DK104" i="21"/>
  <c r="DJ104" i="21"/>
  <c r="DI104" i="21"/>
  <c r="DH104" i="21"/>
  <c r="DG104" i="21"/>
  <c r="DF104" i="21"/>
  <c r="DE104" i="21"/>
  <c r="DD104" i="21"/>
  <c r="DC104" i="21"/>
  <c r="DB104" i="21"/>
  <c r="DA104" i="21"/>
  <c r="CZ104" i="21"/>
  <c r="CY104" i="21"/>
  <c r="CX104" i="21"/>
  <c r="CW104" i="21"/>
  <c r="CV104" i="21"/>
  <c r="CU104" i="21"/>
  <c r="CT104" i="21"/>
  <c r="CS104" i="21"/>
  <c r="CR104" i="21"/>
  <c r="CQ104" i="21"/>
  <c r="CP104" i="21"/>
  <c r="CO104" i="21"/>
  <c r="CN104" i="21"/>
  <c r="CM104" i="21"/>
  <c r="CL104" i="21"/>
  <c r="CK104" i="21"/>
  <c r="CJ104" i="21"/>
  <c r="CI104" i="21"/>
  <c r="CG104" i="21"/>
  <c r="BQ104" i="21"/>
  <c r="BP104" i="21"/>
  <c r="BO104" i="21"/>
  <c r="BN104" i="21"/>
  <c r="BM104" i="21"/>
  <c r="BL104" i="21"/>
  <c r="BK104" i="21"/>
  <c r="BJ104" i="21"/>
  <c r="BI104" i="21"/>
  <c r="BH104" i="21"/>
  <c r="BG104" i="21"/>
  <c r="BF104" i="21"/>
  <c r="BE104" i="21"/>
  <c r="BD104" i="21"/>
  <c r="BC104" i="21"/>
  <c r="BB104" i="21"/>
  <c r="BA104" i="21"/>
  <c r="AZ104" i="21"/>
  <c r="AY104" i="21"/>
  <c r="AW104" i="21"/>
  <c r="AS104" i="21"/>
  <c r="AR104" i="21"/>
  <c r="AN104" i="21"/>
  <c r="AM104" i="21"/>
  <c r="AE104" i="21"/>
  <c r="W104" i="21"/>
  <c r="V104" i="21" s="1"/>
  <c r="U104" i="21"/>
  <c r="T104" i="21"/>
  <c r="S104" i="21"/>
  <c r="R104" i="21"/>
  <c r="P104" i="21"/>
  <c r="O104" i="21"/>
  <c r="Q104" i="21" s="1"/>
  <c r="N104" i="21"/>
  <c r="M104" i="21"/>
  <c r="K104" i="21"/>
  <c r="J104" i="21"/>
  <c r="L104" i="21" s="1"/>
  <c r="Y104" i="21" s="1"/>
  <c r="I104" i="21"/>
  <c r="H104" i="21"/>
  <c r="G104" i="21"/>
  <c r="A104" i="21"/>
  <c r="CC104" i="21" s="1"/>
  <c r="FS103" i="21"/>
  <c r="FP103" i="21"/>
  <c r="FO103" i="21"/>
  <c r="FJ103" i="21"/>
  <c r="FI103" i="21"/>
  <c r="FH103" i="21"/>
  <c r="FC103" i="21"/>
  <c r="FF103" i="21" s="1"/>
  <c r="FA103" i="21"/>
  <c r="EZ103" i="21"/>
  <c r="EX103" i="21"/>
  <c r="FG103" i="21" s="1"/>
  <c r="EW103" i="21"/>
  <c r="EO103" i="21"/>
  <c r="FE103" i="21" s="1"/>
  <c r="EN103" i="21"/>
  <c r="EM103" i="21"/>
  <c r="EL103" i="21"/>
  <c r="EK103" i="21"/>
  <c r="EJ103" i="21"/>
  <c r="EI103" i="21"/>
  <c r="EH103" i="21"/>
  <c r="EG103" i="21"/>
  <c r="EF103" i="21"/>
  <c r="EE103" i="21"/>
  <c r="ED103" i="21"/>
  <c r="EC103" i="21"/>
  <c r="EB103" i="21"/>
  <c r="EA103" i="21"/>
  <c r="DZ103" i="21"/>
  <c r="DY103" i="21"/>
  <c r="DU103" i="21"/>
  <c r="DT103" i="21"/>
  <c r="DS103" i="21"/>
  <c r="FV103" i="21" s="1"/>
  <c r="DR103" i="21"/>
  <c r="FU103" i="21" s="1"/>
  <c r="DQ103" i="21"/>
  <c r="DP103" i="21"/>
  <c r="DO103" i="21"/>
  <c r="DN103" i="21"/>
  <c r="DM103" i="21"/>
  <c r="DL103" i="21"/>
  <c r="DK103" i="21"/>
  <c r="DJ103" i="21"/>
  <c r="DI103" i="21"/>
  <c r="DH103" i="21"/>
  <c r="DG103" i="21"/>
  <c r="DF103" i="21"/>
  <c r="DE103" i="21"/>
  <c r="DD103" i="21"/>
  <c r="DC103" i="21"/>
  <c r="DB103" i="21"/>
  <c r="DA103" i="21"/>
  <c r="CZ103" i="21"/>
  <c r="CY103" i="21"/>
  <c r="CX103" i="21"/>
  <c r="CW103" i="21"/>
  <c r="CV103" i="21"/>
  <c r="CU103" i="21"/>
  <c r="CT103" i="21"/>
  <c r="CS103" i="21"/>
  <c r="CR103" i="21"/>
  <c r="CQ103" i="21"/>
  <c r="CP103" i="21"/>
  <c r="CO103" i="21"/>
  <c r="CN103" i="21"/>
  <c r="CM103" i="21"/>
  <c r="CL103" i="21"/>
  <c r="CK103" i="21"/>
  <c r="CJ103" i="21"/>
  <c r="CI103" i="21"/>
  <c r="CG103" i="21"/>
  <c r="BQ103" i="21"/>
  <c r="BP103" i="21"/>
  <c r="BO103" i="21"/>
  <c r="BN103" i="21"/>
  <c r="BM103" i="21"/>
  <c r="BL103" i="21"/>
  <c r="BK103" i="21"/>
  <c r="BJ103" i="21"/>
  <c r="BI103" i="21"/>
  <c r="BH103" i="21"/>
  <c r="BG103" i="21"/>
  <c r="BF103" i="21"/>
  <c r="BE103" i="21"/>
  <c r="BD103" i="21"/>
  <c r="BC103" i="21"/>
  <c r="BB103" i="21"/>
  <c r="BA103" i="21"/>
  <c r="AZ103" i="21"/>
  <c r="AY103" i="21"/>
  <c r="AW103" i="21"/>
  <c r="AS103" i="21"/>
  <c r="AR103" i="21"/>
  <c r="AN103" i="21"/>
  <c r="AM103" i="21"/>
  <c r="AE103" i="21"/>
  <c r="W103" i="21"/>
  <c r="U103" i="21"/>
  <c r="T103" i="21"/>
  <c r="S103" i="21"/>
  <c r="R103" i="21"/>
  <c r="P103" i="21"/>
  <c r="O103" i="21"/>
  <c r="N103" i="21"/>
  <c r="M103" i="21"/>
  <c r="K103" i="21"/>
  <c r="J103" i="21"/>
  <c r="I103" i="21"/>
  <c r="H103" i="21"/>
  <c r="G103" i="21"/>
  <c r="A103" i="21"/>
  <c r="AI103" i="21" s="1"/>
  <c r="FS102" i="21"/>
  <c r="FP102" i="21"/>
  <c r="FO102" i="21"/>
  <c r="FJ102" i="21"/>
  <c r="FI102" i="21"/>
  <c r="FH102" i="21"/>
  <c r="FC102" i="21"/>
  <c r="FF102" i="21" s="1"/>
  <c r="FA102" i="21"/>
  <c r="EZ102" i="21"/>
  <c r="EX102" i="21"/>
  <c r="FG102" i="21" s="1"/>
  <c r="EW102" i="21"/>
  <c r="EO102" i="21"/>
  <c r="FE102" i="21" s="1"/>
  <c r="EN102" i="21"/>
  <c r="EM102" i="21"/>
  <c r="EL102" i="21"/>
  <c r="EK102" i="21"/>
  <c r="EJ102" i="21"/>
  <c r="EI102" i="21"/>
  <c r="EH102" i="21"/>
  <c r="EG102" i="21"/>
  <c r="EF102" i="21"/>
  <c r="EE102" i="21"/>
  <c r="ED102" i="21"/>
  <c r="EC102" i="21"/>
  <c r="EB102" i="21"/>
  <c r="EA102" i="21"/>
  <c r="DZ102" i="21"/>
  <c r="DY102" i="21"/>
  <c r="DU102" i="21"/>
  <c r="DT102" i="21"/>
  <c r="DS102" i="21"/>
  <c r="FV102" i="21" s="1"/>
  <c r="DR102" i="21"/>
  <c r="FU102" i="21" s="1"/>
  <c r="DQ102" i="21"/>
  <c r="DP102" i="21"/>
  <c r="DO102" i="21"/>
  <c r="DN102" i="21"/>
  <c r="DM102" i="21"/>
  <c r="DL102" i="21"/>
  <c r="DK102" i="21"/>
  <c r="DJ102" i="21"/>
  <c r="DI102" i="21"/>
  <c r="DH102" i="21"/>
  <c r="DG102" i="21"/>
  <c r="DF102" i="21"/>
  <c r="DE102" i="21"/>
  <c r="DD102" i="21"/>
  <c r="DC102" i="21"/>
  <c r="DB102" i="21"/>
  <c r="DA102" i="21"/>
  <c r="CZ102" i="21"/>
  <c r="CY102" i="21"/>
  <c r="CX102" i="21"/>
  <c r="CW102" i="21"/>
  <c r="CV102" i="21"/>
  <c r="CU102" i="21"/>
  <c r="CT102" i="21"/>
  <c r="CS102" i="21"/>
  <c r="CR102" i="21"/>
  <c r="CQ102" i="21"/>
  <c r="CP102" i="21"/>
  <c r="CO102" i="21"/>
  <c r="CN102" i="21"/>
  <c r="CM102" i="21"/>
  <c r="CL102" i="21"/>
  <c r="CK102" i="21"/>
  <c r="CJ102" i="21"/>
  <c r="CI102" i="21"/>
  <c r="CG102" i="21"/>
  <c r="BQ102" i="21"/>
  <c r="BP102" i="21"/>
  <c r="BO102" i="21"/>
  <c r="BN102" i="21"/>
  <c r="BM102" i="21"/>
  <c r="BL102" i="21"/>
  <c r="BK102" i="21"/>
  <c r="BJ102" i="21"/>
  <c r="BI102" i="21"/>
  <c r="BH102" i="21"/>
  <c r="BG102" i="21"/>
  <c r="BF102" i="21"/>
  <c r="BE102" i="21"/>
  <c r="BD102" i="21"/>
  <c r="BC102" i="21"/>
  <c r="BB102" i="21"/>
  <c r="BA102" i="21"/>
  <c r="AZ102" i="21"/>
  <c r="AY102" i="21"/>
  <c r="AW102" i="21"/>
  <c r="AS102" i="21"/>
  <c r="AR102" i="21"/>
  <c r="AN102" i="21"/>
  <c r="AM102" i="21"/>
  <c r="AE102" i="21"/>
  <c r="W102" i="21"/>
  <c r="V102" i="21" s="1"/>
  <c r="U102" i="21"/>
  <c r="T102" i="21"/>
  <c r="S102" i="21"/>
  <c r="R102" i="21"/>
  <c r="P102" i="21"/>
  <c r="O102" i="21"/>
  <c r="N102" i="21"/>
  <c r="M102" i="21"/>
  <c r="K102" i="21"/>
  <c r="J102" i="21"/>
  <c r="I102" i="21"/>
  <c r="H102" i="21"/>
  <c r="G102" i="21"/>
  <c r="A102" i="21"/>
  <c r="FS101" i="21"/>
  <c r="FP101" i="21"/>
  <c r="FO101" i="21"/>
  <c r="FJ101" i="21"/>
  <c r="FI101" i="21"/>
  <c r="FH101" i="21"/>
  <c r="FG101" i="21"/>
  <c r="FC101" i="21"/>
  <c r="FF101" i="21" s="1"/>
  <c r="FA101" i="21"/>
  <c r="EZ101" i="21"/>
  <c r="EX101" i="21"/>
  <c r="EW101" i="21"/>
  <c r="EO101" i="21"/>
  <c r="FE101" i="21" s="1"/>
  <c r="EN101" i="21"/>
  <c r="EM101" i="21"/>
  <c r="EL101" i="21"/>
  <c r="EK101" i="21"/>
  <c r="EJ101" i="21"/>
  <c r="EI101" i="21"/>
  <c r="EH101" i="21"/>
  <c r="EG101" i="21"/>
  <c r="EF101" i="21"/>
  <c r="EE101" i="21"/>
  <c r="ED101" i="21"/>
  <c r="EC101" i="21"/>
  <c r="EB101" i="21"/>
  <c r="EA101" i="21"/>
  <c r="DZ101" i="21"/>
  <c r="DY101" i="21"/>
  <c r="DU101" i="21"/>
  <c r="DT101" i="21"/>
  <c r="DS101" i="21"/>
  <c r="FV101" i="21" s="1"/>
  <c r="DR101" i="21"/>
  <c r="FU101" i="21" s="1"/>
  <c r="DQ101" i="21"/>
  <c r="DP101" i="21"/>
  <c r="DO101" i="21"/>
  <c r="DN101" i="21"/>
  <c r="DM101" i="21"/>
  <c r="DL101" i="21"/>
  <c r="DK101" i="21"/>
  <c r="DJ101" i="21"/>
  <c r="DI101" i="21"/>
  <c r="DH101" i="21"/>
  <c r="DG101" i="21"/>
  <c r="DF101" i="21"/>
  <c r="DE101" i="21"/>
  <c r="DD101" i="21"/>
  <c r="DC101" i="21"/>
  <c r="DB101" i="21"/>
  <c r="DA101" i="21"/>
  <c r="CZ101" i="21"/>
  <c r="CY101" i="21"/>
  <c r="CX101" i="21"/>
  <c r="CW101" i="21"/>
  <c r="CV101" i="21"/>
  <c r="CU101" i="21"/>
  <c r="CT101" i="21"/>
  <c r="CS101" i="21"/>
  <c r="CR101" i="21"/>
  <c r="CQ101" i="21"/>
  <c r="CP101" i="21"/>
  <c r="CO101" i="21"/>
  <c r="CN101" i="21"/>
  <c r="CM101" i="21"/>
  <c r="CL101" i="21"/>
  <c r="CK101" i="21"/>
  <c r="CJ101" i="21"/>
  <c r="CI101" i="21"/>
  <c r="CG101" i="21"/>
  <c r="BQ101" i="21"/>
  <c r="BP101" i="21"/>
  <c r="BO101" i="21"/>
  <c r="BN101" i="21"/>
  <c r="BM101" i="21"/>
  <c r="BL101" i="21"/>
  <c r="BK101" i="21"/>
  <c r="BJ101" i="21"/>
  <c r="BI101" i="21"/>
  <c r="BH101" i="21"/>
  <c r="BG101" i="21"/>
  <c r="BF101" i="21"/>
  <c r="BE101" i="21"/>
  <c r="BD101" i="21"/>
  <c r="BC101" i="21"/>
  <c r="BB101" i="21"/>
  <c r="BA101" i="21"/>
  <c r="AZ101" i="21"/>
  <c r="AY101" i="21"/>
  <c r="AW101" i="21"/>
  <c r="AS101" i="21"/>
  <c r="AR101" i="21"/>
  <c r="AN101" i="21"/>
  <c r="AM101" i="21"/>
  <c r="AE101" i="21"/>
  <c r="W101" i="21"/>
  <c r="V101" i="21" s="1"/>
  <c r="U101" i="21"/>
  <c r="T101" i="21"/>
  <c r="S101" i="21"/>
  <c r="R101" i="21"/>
  <c r="P101" i="21"/>
  <c r="O101" i="21"/>
  <c r="N101" i="21"/>
  <c r="M101" i="21"/>
  <c r="K101" i="21"/>
  <c r="J101" i="21"/>
  <c r="I101" i="21"/>
  <c r="H101" i="21"/>
  <c r="G101" i="21"/>
  <c r="A101" i="21"/>
  <c r="AA101" i="21" s="1"/>
  <c r="FS100" i="21"/>
  <c r="FP100" i="21"/>
  <c r="FO100" i="21"/>
  <c r="FJ100" i="21"/>
  <c r="FI100" i="21"/>
  <c r="FH100" i="21"/>
  <c r="FC100" i="21"/>
  <c r="FF100" i="21" s="1"/>
  <c r="FA100" i="21"/>
  <c r="EZ100" i="21"/>
  <c r="EX100" i="21"/>
  <c r="FG100" i="21" s="1"/>
  <c r="EW100" i="21"/>
  <c r="EO100" i="21"/>
  <c r="FE100" i="21" s="1"/>
  <c r="EN100" i="21"/>
  <c r="EM100" i="21"/>
  <c r="EL100" i="21"/>
  <c r="EK100" i="21"/>
  <c r="EJ100" i="21"/>
  <c r="EI100" i="21"/>
  <c r="EH100" i="21"/>
  <c r="EG100" i="21"/>
  <c r="EF100" i="21"/>
  <c r="EE100" i="21"/>
  <c r="ED100" i="21"/>
  <c r="EC100" i="21"/>
  <c r="EB100" i="21"/>
  <c r="EA100" i="21"/>
  <c r="DZ100" i="21"/>
  <c r="DY100" i="21"/>
  <c r="DU100" i="21"/>
  <c r="DT100" i="21"/>
  <c r="DS100" i="21"/>
  <c r="FV100" i="21" s="1"/>
  <c r="DR100" i="21"/>
  <c r="FU100" i="21" s="1"/>
  <c r="DQ100" i="21"/>
  <c r="DP100" i="21"/>
  <c r="DO100" i="21"/>
  <c r="DN100" i="21"/>
  <c r="DM100" i="21"/>
  <c r="DL100" i="21"/>
  <c r="DK100" i="21"/>
  <c r="DJ100" i="21"/>
  <c r="DI100" i="21"/>
  <c r="DH100" i="21"/>
  <c r="DG100" i="21"/>
  <c r="DF100" i="21"/>
  <c r="DE100" i="21"/>
  <c r="DD100" i="21"/>
  <c r="DC100" i="21"/>
  <c r="DB100" i="21"/>
  <c r="DA100" i="21"/>
  <c r="CZ100" i="21"/>
  <c r="CY100" i="21"/>
  <c r="CX100" i="21"/>
  <c r="CW100" i="21"/>
  <c r="CV100" i="21"/>
  <c r="CU100" i="21"/>
  <c r="CT100" i="21"/>
  <c r="CS100" i="21"/>
  <c r="CR100" i="21"/>
  <c r="CQ100" i="21"/>
  <c r="CP100" i="21"/>
  <c r="CO100" i="21"/>
  <c r="CN100" i="21"/>
  <c r="CM100" i="21"/>
  <c r="CL100" i="21"/>
  <c r="CK100" i="21"/>
  <c r="CJ100" i="21"/>
  <c r="CI100" i="21"/>
  <c r="CG100" i="21"/>
  <c r="BQ100" i="21"/>
  <c r="BP100" i="21"/>
  <c r="BO100" i="21"/>
  <c r="BN100" i="21"/>
  <c r="BM100" i="21"/>
  <c r="BL100" i="21"/>
  <c r="BK100" i="21"/>
  <c r="BJ100" i="21"/>
  <c r="BI100" i="21"/>
  <c r="BH100" i="21"/>
  <c r="BG100" i="21"/>
  <c r="BF100" i="21"/>
  <c r="BE100" i="21"/>
  <c r="BD100" i="21"/>
  <c r="BC100" i="21"/>
  <c r="BB100" i="21"/>
  <c r="BA100" i="21"/>
  <c r="AZ100" i="21"/>
  <c r="AY100" i="21"/>
  <c r="AW100" i="21"/>
  <c r="AS100" i="21"/>
  <c r="AR100" i="21"/>
  <c r="AN100" i="21"/>
  <c r="AM100" i="21"/>
  <c r="AE100" i="21"/>
  <c r="W100" i="21"/>
  <c r="V100" i="21" s="1"/>
  <c r="U100" i="21"/>
  <c r="T100" i="21"/>
  <c r="S100" i="21"/>
  <c r="R100" i="21"/>
  <c r="P100" i="21"/>
  <c r="O100" i="21"/>
  <c r="N100" i="21"/>
  <c r="M100" i="21"/>
  <c r="K100" i="21"/>
  <c r="J100" i="21"/>
  <c r="I100" i="21"/>
  <c r="H100" i="21"/>
  <c r="G100" i="21"/>
  <c r="A100" i="21"/>
  <c r="CC100" i="21" s="1"/>
  <c r="FS99" i="21"/>
  <c r="FP99" i="21"/>
  <c r="FO99" i="21"/>
  <c r="FJ99" i="21"/>
  <c r="FI99" i="21"/>
  <c r="FH99" i="21"/>
  <c r="FC99" i="21"/>
  <c r="FF99" i="21" s="1"/>
  <c r="FA99" i="21"/>
  <c r="EZ99" i="21"/>
  <c r="EX99" i="21"/>
  <c r="FG99" i="21" s="1"/>
  <c r="EW99" i="21"/>
  <c r="EO99" i="21"/>
  <c r="FE99" i="21" s="1"/>
  <c r="EN99" i="21"/>
  <c r="EM99" i="21"/>
  <c r="EL99" i="21"/>
  <c r="EK99" i="21"/>
  <c r="EJ99" i="21"/>
  <c r="EI99" i="21"/>
  <c r="EH99" i="21"/>
  <c r="EG99" i="21"/>
  <c r="EF99" i="21"/>
  <c r="EE99" i="21"/>
  <c r="ED99" i="21"/>
  <c r="EC99" i="21"/>
  <c r="EB99" i="21"/>
  <c r="EA99" i="21"/>
  <c r="DZ99" i="21"/>
  <c r="DY99" i="21"/>
  <c r="DU99" i="21"/>
  <c r="DT99" i="21"/>
  <c r="DS99" i="21"/>
  <c r="FV99" i="21" s="1"/>
  <c r="DR99" i="21"/>
  <c r="DQ99" i="21"/>
  <c r="DP99" i="21"/>
  <c r="DO99" i="21"/>
  <c r="DN99" i="21"/>
  <c r="DM99" i="21"/>
  <c r="DL99" i="21"/>
  <c r="DK99" i="21"/>
  <c r="DJ99" i="21"/>
  <c r="DI99" i="21"/>
  <c r="DH99" i="21"/>
  <c r="DG99" i="21"/>
  <c r="DF99" i="21"/>
  <c r="DE99" i="21"/>
  <c r="DD99" i="21"/>
  <c r="DC99" i="21"/>
  <c r="DB99" i="21"/>
  <c r="DA99" i="21"/>
  <c r="CZ99" i="21"/>
  <c r="CY99" i="21"/>
  <c r="CX99" i="21"/>
  <c r="CW99" i="21"/>
  <c r="CV99" i="21"/>
  <c r="CU99" i="21"/>
  <c r="CT99" i="21"/>
  <c r="CS99" i="21"/>
  <c r="CR99" i="21"/>
  <c r="CQ99" i="21"/>
  <c r="CP99" i="21"/>
  <c r="CO99" i="21"/>
  <c r="CN99" i="21"/>
  <c r="CM99" i="21"/>
  <c r="CL99" i="21"/>
  <c r="CK99" i="21"/>
  <c r="CJ99" i="21"/>
  <c r="CI99" i="21"/>
  <c r="CG99" i="21"/>
  <c r="BQ99" i="21"/>
  <c r="BP99" i="21"/>
  <c r="BO99" i="21"/>
  <c r="BN99" i="21"/>
  <c r="BM99" i="21"/>
  <c r="BL99" i="21"/>
  <c r="BK99" i="21"/>
  <c r="BJ99" i="21"/>
  <c r="BI99" i="21"/>
  <c r="BH99" i="21"/>
  <c r="BG99" i="21"/>
  <c r="BF99" i="21"/>
  <c r="BE99" i="21"/>
  <c r="BD99" i="21"/>
  <c r="BC99" i="21"/>
  <c r="BB99" i="21"/>
  <c r="BA99" i="21"/>
  <c r="AZ99" i="21"/>
  <c r="AY99" i="21"/>
  <c r="AW99" i="21"/>
  <c r="AS99" i="21"/>
  <c r="AR99" i="21"/>
  <c r="AN99" i="21"/>
  <c r="AM99" i="21"/>
  <c r="AE99" i="21"/>
  <c r="W99" i="21"/>
  <c r="V99" i="21" s="1"/>
  <c r="U99" i="21"/>
  <c r="T99" i="21"/>
  <c r="S99" i="21"/>
  <c r="R99" i="21"/>
  <c r="P99" i="21"/>
  <c r="O99" i="21"/>
  <c r="N99" i="21"/>
  <c r="M99" i="21"/>
  <c r="K99" i="21"/>
  <c r="J99" i="21"/>
  <c r="I99" i="21"/>
  <c r="H99" i="21"/>
  <c r="G99" i="21"/>
  <c r="A99" i="21"/>
  <c r="CC99" i="21" s="1"/>
  <c r="FS98" i="21"/>
  <c r="FP98" i="21"/>
  <c r="FO98" i="21"/>
  <c r="FJ98" i="21"/>
  <c r="FI98" i="21"/>
  <c r="FH98" i="21"/>
  <c r="FC98" i="21"/>
  <c r="FF98" i="21" s="1"/>
  <c r="FA98" i="21"/>
  <c r="EZ98" i="21"/>
  <c r="EX98" i="21"/>
  <c r="FG98" i="21" s="1"/>
  <c r="EW98" i="21"/>
  <c r="EO98" i="21"/>
  <c r="FE98" i="21" s="1"/>
  <c r="EN98" i="21"/>
  <c r="EM98" i="21"/>
  <c r="EL98" i="21"/>
  <c r="EK98" i="21"/>
  <c r="EJ98" i="21"/>
  <c r="EI98" i="21"/>
  <c r="EH98" i="21"/>
  <c r="EG98" i="21"/>
  <c r="EF98" i="21"/>
  <c r="EE98" i="21"/>
  <c r="ED98" i="21"/>
  <c r="EC98" i="21"/>
  <c r="EB98" i="21"/>
  <c r="EA98" i="21"/>
  <c r="DZ98" i="21"/>
  <c r="DY98" i="21"/>
  <c r="DU98" i="21"/>
  <c r="DT98" i="21"/>
  <c r="DS98" i="21"/>
  <c r="FV98" i="21" s="1"/>
  <c r="DR98" i="21"/>
  <c r="FT98" i="21" s="1"/>
  <c r="DQ98" i="21"/>
  <c r="DP98" i="21"/>
  <c r="DO98" i="21"/>
  <c r="DN98" i="21"/>
  <c r="DM98" i="21"/>
  <c r="DL98" i="21"/>
  <c r="DK98" i="21"/>
  <c r="DJ98" i="21"/>
  <c r="DI98" i="21"/>
  <c r="DH98" i="21"/>
  <c r="DG98" i="21"/>
  <c r="DF98" i="21"/>
  <c r="DE98" i="21"/>
  <c r="DD98" i="21"/>
  <c r="DC98" i="21"/>
  <c r="DB98" i="21"/>
  <c r="DA98" i="21"/>
  <c r="CZ98" i="21"/>
  <c r="CY98" i="21"/>
  <c r="CX98" i="21"/>
  <c r="CW98" i="21"/>
  <c r="CV98" i="21"/>
  <c r="CU98" i="21"/>
  <c r="CT98" i="21"/>
  <c r="CS98" i="21"/>
  <c r="CR98" i="21"/>
  <c r="CQ98" i="21"/>
  <c r="CP98" i="21"/>
  <c r="CO98" i="21"/>
  <c r="CN98" i="21"/>
  <c r="CM98" i="21"/>
  <c r="CL98" i="21"/>
  <c r="CK98" i="21"/>
  <c r="CJ98" i="21"/>
  <c r="CI98" i="21"/>
  <c r="CG98" i="21"/>
  <c r="BQ98" i="21"/>
  <c r="BP98" i="21"/>
  <c r="BO98" i="21"/>
  <c r="BN98" i="21"/>
  <c r="BM98" i="21"/>
  <c r="BL98" i="21"/>
  <c r="BK98" i="21"/>
  <c r="BJ98" i="21"/>
  <c r="BI98" i="21"/>
  <c r="BH98" i="21"/>
  <c r="BG98" i="21"/>
  <c r="BF98" i="21"/>
  <c r="BE98" i="21"/>
  <c r="BD98" i="21"/>
  <c r="BC98" i="21"/>
  <c r="BB98" i="21"/>
  <c r="BA98" i="21"/>
  <c r="AZ98" i="21"/>
  <c r="AY98" i="21"/>
  <c r="AW98" i="21"/>
  <c r="AS98" i="21"/>
  <c r="AR98" i="21"/>
  <c r="AN98" i="21"/>
  <c r="AM98" i="21"/>
  <c r="AE98" i="21"/>
  <c r="W98" i="21"/>
  <c r="V98" i="21" s="1"/>
  <c r="U98" i="21"/>
  <c r="T98" i="21"/>
  <c r="S98" i="21"/>
  <c r="R98" i="21"/>
  <c r="P98" i="21"/>
  <c r="O98" i="21"/>
  <c r="N98" i="21"/>
  <c r="M98" i="21"/>
  <c r="K98" i="21"/>
  <c r="J98" i="21"/>
  <c r="I98" i="21"/>
  <c r="H98" i="21"/>
  <c r="G98" i="21"/>
  <c r="A98" i="21"/>
  <c r="CC98" i="21" s="1"/>
  <c r="FS97" i="21"/>
  <c r="FP97" i="21"/>
  <c r="FO97" i="21"/>
  <c r="FJ97" i="21"/>
  <c r="FI97" i="21"/>
  <c r="FH97" i="21"/>
  <c r="FC97" i="21"/>
  <c r="FF97" i="21" s="1"/>
  <c r="FA97" i="21"/>
  <c r="EZ97" i="21"/>
  <c r="EX97" i="21"/>
  <c r="FG97" i="21" s="1"/>
  <c r="EW97" i="21"/>
  <c r="EO97" i="21"/>
  <c r="FE97" i="21" s="1"/>
  <c r="EN97" i="21"/>
  <c r="EM97" i="21"/>
  <c r="EL97" i="21"/>
  <c r="EK97" i="21"/>
  <c r="EJ97" i="21"/>
  <c r="EI97" i="21"/>
  <c r="EH97" i="21"/>
  <c r="EG97" i="21"/>
  <c r="EF97" i="21"/>
  <c r="EE97" i="21"/>
  <c r="ED97" i="21"/>
  <c r="EC97" i="21"/>
  <c r="EB97" i="21"/>
  <c r="EA97" i="21"/>
  <c r="DZ97" i="21"/>
  <c r="DY97" i="21"/>
  <c r="DU97" i="21"/>
  <c r="DT97" i="21"/>
  <c r="DS97" i="21"/>
  <c r="FV97" i="21" s="1"/>
  <c r="DR97" i="21"/>
  <c r="FT97" i="21" s="1"/>
  <c r="DQ97" i="21"/>
  <c r="DP97" i="21"/>
  <c r="DO97" i="21"/>
  <c r="DN97" i="21"/>
  <c r="DM97" i="21"/>
  <c r="DL97" i="21"/>
  <c r="DK97" i="21"/>
  <c r="DJ97" i="21"/>
  <c r="DI97" i="21"/>
  <c r="DH97" i="21"/>
  <c r="DG97" i="21"/>
  <c r="DF97" i="21"/>
  <c r="DE97" i="21"/>
  <c r="DD97" i="21"/>
  <c r="DC97" i="21"/>
  <c r="DB97" i="21"/>
  <c r="DA97" i="21"/>
  <c r="CZ97" i="21"/>
  <c r="CY97" i="21"/>
  <c r="CX97" i="21"/>
  <c r="CW97" i="21"/>
  <c r="CV97" i="21"/>
  <c r="CU97" i="21"/>
  <c r="CT97" i="21"/>
  <c r="CS97" i="21"/>
  <c r="CR97" i="21"/>
  <c r="CQ97" i="21"/>
  <c r="CP97" i="21"/>
  <c r="CO97" i="21"/>
  <c r="CN97" i="21"/>
  <c r="CM97" i="21"/>
  <c r="CL97" i="21"/>
  <c r="CK97" i="21"/>
  <c r="CJ97" i="21"/>
  <c r="CI97" i="21"/>
  <c r="CG97" i="21"/>
  <c r="BQ97" i="21"/>
  <c r="BP97" i="21"/>
  <c r="BO97" i="21"/>
  <c r="BN97" i="21"/>
  <c r="BM97" i="21"/>
  <c r="BL97" i="21"/>
  <c r="BK97" i="21"/>
  <c r="BJ97" i="21"/>
  <c r="BI97" i="21"/>
  <c r="BH97" i="21"/>
  <c r="BG97" i="21"/>
  <c r="BF97" i="21"/>
  <c r="BE97" i="21"/>
  <c r="BD97" i="21"/>
  <c r="BC97" i="21"/>
  <c r="BB97" i="21"/>
  <c r="BA97" i="21"/>
  <c r="AZ97" i="21"/>
  <c r="AY97" i="21"/>
  <c r="AW97" i="21"/>
  <c r="AS97" i="21"/>
  <c r="AR97" i="21"/>
  <c r="AN97" i="21"/>
  <c r="AM97" i="21"/>
  <c r="AE97" i="21"/>
  <c r="W97" i="21"/>
  <c r="V97" i="21" s="1"/>
  <c r="U97" i="21"/>
  <c r="T97" i="21"/>
  <c r="S97" i="21"/>
  <c r="R97" i="21"/>
  <c r="P97" i="21"/>
  <c r="O97" i="21"/>
  <c r="N97" i="21"/>
  <c r="M97" i="21"/>
  <c r="K97" i="21"/>
  <c r="J97" i="21"/>
  <c r="I97" i="21"/>
  <c r="H97" i="21"/>
  <c r="G97" i="21"/>
  <c r="A97" i="21"/>
  <c r="CC97" i="21" s="1"/>
  <c r="FS96" i="21"/>
  <c r="FP96" i="21"/>
  <c r="FO96" i="21"/>
  <c r="FJ96" i="21"/>
  <c r="FI96" i="21"/>
  <c r="FH96" i="21"/>
  <c r="FC96" i="21"/>
  <c r="FF96" i="21" s="1"/>
  <c r="FA96" i="21"/>
  <c r="EZ96" i="21"/>
  <c r="EX96" i="21"/>
  <c r="FG96" i="21" s="1"/>
  <c r="EW96" i="21"/>
  <c r="EO96" i="21"/>
  <c r="FE96" i="21" s="1"/>
  <c r="EN96" i="21"/>
  <c r="EM96" i="21"/>
  <c r="EL96" i="21"/>
  <c r="EK96" i="21"/>
  <c r="EJ96" i="21"/>
  <c r="EI96" i="21"/>
  <c r="EH96" i="21"/>
  <c r="EG96" i="21"/>
  <c r="EF96" i="21"/>
  <c r="EE96" i="21"/>
  <c r="ED96" i="21"/>
  <c r="EC96" i="21"/>
  <c r="EB96" i="21"/>
  <c r="EA96" i="21"/>
  <c r="DZ96" i="21"/>
  <c r="DY96" i="21"/>
  <c r="DU96" i="21"/>
  <c r="DT96" i="21"/>
  <c r="DS96" i="21"/>
  <c r="FV96" i="21" s="1"/>
  <c r="DR96" i="21"/>
  <c r="FT96" i="21" s="1"/>
  <c r="DQ96" i="21"/>
  <c r="DP96" i="21"/>
  <c r="DO96" i="21"/>
  <c r="DN96" i="21"/>
  <c r="DM96" i="21"/>
  <c r="DL96" i="21"/>
  <c r="DK96" i="21"/>
  <c r="DJ96" i="21"/>
  <c r="DI96" i="21"/>
  <c r="DH96" i="21"/>
  <c r="DG96" i="21"/>
  <c r="DF96" i="21"/>
  <c r="DE96" i="21"/>
  <c r="DD96" i="21"/>
  <c r="DC96" i="21"/>
  <c r="DB96" i="21"/>
  <c r="DA96" i="21"/>
  <c r="CZ96" i="21"/>
  <c r="CY96" i="21"/>
  <c r="CX96" i="21"/>
  <c r="CW96" i="21"/>
  <c r="CV96" i="21"/>
  <c r="CU96" i="21"/>
  <c r="CT96" i="21"/>
  <c r="CS96" i="21"/>
  <c r="CR96" i="21"/>
  <c r="CQ96" i="21"/>
  <c r="CP96" i="21"/>
  <c r="CO96" i="21"/>
  <c r="CN96" i="21"/>
  <c r="CM96" i="21"/>
  <c r="CL96" i="21"/>
  <c r="CK96" i="21"/>
  <c r="CJ96" i="21"/>
  <c r="CI96" i="21"/>
  <c r="CG96" i="21"/>
  <c r="BQ96" i="21"/>
  <c r="BP96" i="21"/>
  <c r="BO96" i="21"/>
  <c r="BN96" i="21"/>
  <c r="BM96" i="21"/>
  <c r="BL96" i="21"/>
  <c r="BK96" i="21"/>
  <c r="BJ96" i="21"/>
  <c r="BI96" i="21"/>
  <c r="BH96" i="21"/>
  <c r="BG96" i="21"/>
  <c r="BF96" i="21"/>
  <c r="BE96" i="21"/>
  <c r="BD96" i="21"/>
  <c r="BC96" i="21"/>
  <c r="BB96" i="21"/>
  <c r="BA96" i="21"/>
  <c r="AZ96" i="21"/>
  <c r="AY96" i="21"/>
  <c r="AW96" i="21"/>
  <c r="AS96" i="21"/>
  <c r="AR96" i="21"/>
  <c r="AN96" i="21"/>
  <c r="AM96" i="21"/>
  <c r="AE96" i="21"/>
  <c r="W96" i="21"/>
  <c r="V96" i="21" s="1"/>
  <c r="U96" i="21"/>
  <c r="T96" i="21"/>
  <c r="S96" i="21"/>
  <c r="R96" i="21"/>
  <c r="P96" i="21"/>
  <c r="O96" i="21"/>
  <c r="N96" i="21"/>
  <c r="M96" i="21"/>
  <c r="K96" i="21"/>
  <c r="J96" i="21"/>
  <c r="I96" i="21"/>
  <c r="H96" i="21"/>
  <c r="G96" i="21"/>
  <c r="A96" i="21"/>
  <c r="CC96" i="21" s="1"/>
  <c r="EZ95" i="21"/>
  <c r="EH95" i="21"/>
  <c r="EG95" i="21"/>
  <c r="EF95" i="21"/>
  <c r="EE95" i="21"/>
  <c r="ED95" i="21"/>
  <c r="EC95" i="21"/>
  <c r="EB95" i="21"/>
  <c r="EA95" i="21"/>
  <c r="EK95" i="21" s="1"/>
  <c r="DZ95" i="21"/>
  <c r="EI95" i="21" s="1"/>
  <c r="DY95" i="21"/>
  <c r="AR95" i="21"/>
  <c r="AN95" i="21"/>
  <c r="U95" i="21"/>
  <c r="U94" i="21" s="1"/>
  <c r="U93" i="21" s="1"/>
  <c r="U92" i="21" s="1"/>
  <c r="U91" i="21" s="1"/>
  <c r="S95" i="21"/>
  <c r="S94" i="21" s="1"/>
  <c r="S93" i="21" s="1"/>
  <c r="S92" i="21" s="1"/>
  <c r="S91" i="21" s="1"/>
  <c r="S90" i="21" s="1"/>
  <c r="S89" i="21" s="1"/>
  <c r="S88" i="21" s="1"/>
  <c r="S87" i="21" s="1"/>
  <c r="S86" i="21" s="1"/>
  <c r="S85" i="21" s="1"/>
  <c r="S84" i="21" s="1"/>
  <c r="S83" i="21" s="1"/>
  <c r="S82" i="21" s="1"/>
  <c r="S81" i="21" s="1"/>
  <c r="S80" i="21" s="1"/>
  <c r="S79" i="21" s="1"/>
  <c r="S78" i="21" s="1"/>
  <c r="S77" i="21" s="1"/>
  <c r="S76" i="21" s="1"/>
  <c r="S75" i="21" s="1"/>
  <c r="S74" i="21" s="1"/>
  <c r="S73" i="21" s="1"/>
  <c r="S72" i="21" s="1"/>
  <c r="S71" i="21" s="1"/>
  <c r="S70" i="21" s="1"/>
  <c r="S69" i="21" s="1"/>
  <c r="S68" i="21" s="1"/>
  <c r="S67" i="21" s="1"/>
  <c r="S66" i="21" s="1"/>
  <c r="S65" i="21" s="1"/>
  <c r="S64" i="21" s="1"/>
  <c r="S63" i="21" s="1"/>
  <c r="S62" i="21" s="1"/>
  <c r="S61" i="21" s="1"/>
  <c r="S60" i="21" s="1"/>
  <c r="S59" i="21" s="1"/>
  <c r="S58" i="21" s="1"/>
  <c r="S57" i="21" s="1"/>
  <c r="S56" i="21" s="1"/>
  <c r="S55" i="21" s="1"/>
  <c r="S54" i="21" s="1"/>
  <c r="S53" i="21" s="1"/>
  <c r="S52" i="21" s="1"/>
  <c r="S51" i="21" s="1"/>
  <c r="S50" i="21" s="1"/>
  <c r="S49" i="21" s="1"/>
  <c r="S48" i="21" s="1"/>
  <c r="S47" i="21" s="1"/>
  <c r="S46" i="21" s="1"/>
  <c r="S45" i="21" s="1"/>
  <c r="S44" i="21" s="1"/>
  <c r="S43" i="21" s="1"/>
  <c r="S42" i="21" s="1"/>
  <c r="S41" i="21" s="1"/>
  <c r="S40" i="21" s="1"/>
  <c r="S39" i="21" s="1"/>
  <c r="S38" i="21" s="1"/>
  <c r="S37" i="21" s="1"/>
  <c r="S36" i="21" s="1"/>
  <c r="S35" i="21" s="1"/>
  <c r="S34" i="21" s="1"/>
  <c r="S33" i="21" s="1"/>
  <c r="S32" i="21" s="1"/>
  <c r="S31" i="21" s="1"/>
  <c r="P95" i="21"/>
  <c r="N95" i="21"/>
  <c r="N94" i="21" s="1"/>
  <c r="N93" i="21" s="1"/>
  <c r="N92" i="21" s="1"/>
  <c r="N91" i="21" s="1"/>
  <c r="N90" i="21" s="1"/>
  <c r="N89" i="21" s="1"/>
  <c r="N88" i="21" s="1"/>
  <c r="N87" i="21" s="1"/>
  <c r="N86" i="21" s="1"/>
  <c r="N85" i="21" s="1"/>
  <c r="N84" i="21" s="1"/>
  <c r="N83" i="21" s="1"/>
  <c r="N82" i="21" s="1"/>
  <c r="N81" i="21" s="1"/>
  <c r="N80" i="21" s="1"/>
  <c r="N79" i="21" s="1"/>
  <c r="N78" i="21" s="1"/>
  <c r="N77" i="21" s="1"/>
  <c r="N76" i="21" s="1"/>
  <c r="N75" i="21" s="1"/>
  <c r="N74" i="21" s="1"/>
  <c r="N73" i="21" s="1"/>
  <c r="N72" i="21" s="1"/>
  <c r="N71" i="21" s="1"/>
  <c r="N70" i="21" s="1"/>
  <c r="N69" i="21" s="1"/>
  <c r="N68" i="21" s="1"/>
  <c r="N67" i="21" s="1"/>
  <c r="N66" i="21" s="1"/>
  <c r="N65" i="21" s="1"/>
  <c r="N64" i="21" s="1"/>
  <c r="N63" i="21" s="1"/>
  <c r="N62" i="21" s="1"/>
  <c r="N61" i="21" s="1"/>
  <c r="N60" i="21" s="1"/>
  <c r="N59" i="21" s="1"/>
  <c r="N58" i="21" s="1"/>
  <c r="N57" i="21" s="1"/>
  <c r="N56" i="21" s="1"/>
  <c r="N55" i="21" s="1"/>
  <c r="N54" i="21" s="1"/>
  <c r="N53" i="21" s="1"/>
  <c r="N52" i="21" s="1"/>
  <c r="N51" i="21" s="1"/>
  <c r="N50" i="21" s="1"/>
  <c r="N49" i="21" s="1"/>
  <c r="N48" i="21" s="1"/>
  <c r="N47" i="21" s="1"/>
  <c r="K95" i="21"/>
  <c r="K94" i="21" s="1"/>
  <c r="K93" i="21" s="1"/>
  <c r="K92" i="21" s="1"/>
  <c r="K91" i="21" s="1"/>
  <c r="I95" i="21"/>
  <c r="I94" i="21" s="1"/>
  <c r="I93" i="21" s="1"/>
  <c r="I92" i="21" s="1"/>
  <c r="I91" i="21" s="1"/>
  <c r="I90" i="21" s="1"/>
  <c r="I89" i="21" s="1"/>
  <c r="I88" i="21" s="1"/>
  <c r="I87" i="21" s="1"/>
  <c r="I86" i="21" s="1"/>
  <c r="I85" i="21" s="1"/>
  <c r="I84" i="21" s="1"/>
  <c r="I83" i="21" s="1"/>
  <c r="I82" i="21" s="1"/>
  <c r="I81" i="21" s="1"/>
  <c r="I80" i="21" s="1"/>
  <c r="I79" i="21" s="1"/>
  <c r="I78" i="21" s="1"/>
  <c r="I77" i="21" s="1"/>
  <c r="I76" i="21" s="1"/>
  <c r="I75" i="21" s="1"/>
  <c r="I74" i="21" s="1"/>
  <c r="I73" i="21" s="1"/>
  <c r="I72" i="21" s="1"/>
  <c r="I71" i="21" s="1"/>
  <c r="I70" i="21" s="1"/>
  <c r="I69" i="21" s="1"/>
  <c r="I68" i="21" s="1"/>
  <c r="I67" i="21" s="1"/>
  <c r="I66" i="21" s="1"/>
  <c r="I65" i="21" s="1"/>
  <c r="I64" i="21" s="1"/>
  <c r="I63" i="21" s="1"/>
  <c r="I62" i="21" s="1"/>
  <c r="I61" i="21" s="1"/>
  <c r="I60" i="21" s="1"/>
  <c r="I59" i="21" s="1"/>
  <c r="I58" i="21" s="1"/>
  <c r="I57" i="21" s="1"/>
  <c r="I56" i="21" s="1"/>
  <c r="I55" i="21" s="1"/>
  <c r="I54" i="21" s="1"/>
  <c r="I53" i="21" s="1"/>
  <c r="I52" i="21" s="1"/>
  <c r="I51" i="21" s="1"/>
  <c r="I50" i="21" s="1"/>
  <c r="I49" i="21" s="1"/>
  <c r="I48" i="21" s="1"/>
  <c r="I47" i="21" s="1"/>
  <c r="FS94" i="21"/>
  <c r="FP94" i="21"/>
  <c r="FO94" i="21"/>
  <c r="FJ94" i="21"/>
  <c r="FI94" i="21"/>
  <c r="FH94" i="21"/>
  <c r="FC94" i="21"/>
  <c r="FF94" i="21" s="1"/>
  <c r="FA94" i="21"/>
  <c r="EZ94" i="21"/>
  <c r="EX94" i="21"/>
  <c r="FG94" i="21" s="1"/>
  <c r="EW94" i="21"/>
  <c r="EO94" i="21"/>
  <c r="FE94" i="21" s="1"/>
  <c r="EN94" i="21"/>
  <c r="EM94" i="21"/>
  <c r="EL94" i="21"/>
  <c r="EK94" i="21"/>
  <c r="EJ94" i="21"/>
  <c r="EI94" i="21"/>
  <c r="EH94" i="21"/>
  <c r="EG94" i="21"/>
  <c r="EF94" i="21"/>
  <c r="EE94" i="21"/>
  <c r="ED94" i="21"/>
  <c r="EC94" i="21"/>
  <c r="EB94" i="21"/>
  <c r="EA94" i="21"/>
  <c r="DZ94" i="21"/>
  <c r="DY94" i="21"/>
  <c r="AR94" i="21"/>
  <c r="AN94" i="21"/>
  <c r="FS93" i="21"/>
  <c r="FP93" i="21"/>
  <c r="FO93" i="21"/>
  <c r="FJ93" i="21"/>
  <c r="FI93" i="21"/>
  <c r="FH93" i="21"/>
  <c r="FC93" i="21"/>
  <c r="FF93" i="21" s="1"/>
  <c r="FA93" i="21"/>
  <c r="EZ93" i="21"/>
  <c r="EX93" i="21"/>
  <c r="FG93" i="21" s="1"/>
  <c r="EW93" i="21"/>
  <c r="EO93" i="21"/>
  <c r="FE93" i="21" s="1"/>
  <c r="EN93" i="21"/>
  <c r="EM93" i="21"/>
  <c r="EL93" i="21"/>
  <c r="EK93" i="21"/>
  <c r="EJ93" i="21"/>
  <c r="EI93" i="21"/>
  <c r="EH93" i="21"/>
  <c r="EG93" i="21"/>
  <c r="EF93" i="21"/>
  <c r="EE93" i="21"/>
  <c r="ED93" i="21"/>
  <c r="EC93" i="21"/>
  <c r="EB93" i="21"/>
  <c r="EA93" i="21"/>
  <c r="DZ93" i="21"/>
  <c r="DY93" i="21"/>
  <c r="AR93" i="21"/>
  <c r="AN93" i="21"/>
  <c r="FS92" i="21"/>
  <c r="FP92" i="21"/>
  <c r="FO92" i="21"/>
  <c r="FJ92" i="21"/>
  <c r="FI92" i="21"/>
  <c r="FH92" i="21"/>
  <c r="FC92" i="21"/>
  <c r="FF92" i="21" s="1"/>
  <c r="FA92" i="21"/>
  <c r="EZ92" i="21"/>
  <c r="EX92" i="21"/>
  <c r="FG92" i="21" s="1"/>
  <c r="EW92" i="21"/>
  <c r="EO92" i="21"/>
  <c r="FE92" i="21" s="1"/>
  <c r="EN92" i="21"/>
  <c r="EM92" i="21"/>
  <c r="EL92" i="21"/>
  <c r="EK92" i="21"/>
  <c r="EJ92" i="21"/>
  <c r="EI92" i="21"/>
  <c r="EH92" i="21"/>
  <c r="EG92" i="21"/>
  <c r="EF92" i="21"/>
  <c r="EE92" i="21"/>
  <c r="ED92" i="21"/>
  <c r="EC92" i="21"/>
  <c r="EB92" i="21"/>
  <c r="EA92" i="21"/>
  <c r="DZ92" i="21"/>
  <c r="DY92" i="21"/>
  <c r="AR92" i="21"/>
  <c r="AN92" i="21"/>
  <c r="FS91" i="21"/>
  <c r="FP91" i="21"/>
  <c r="FO91" i="21"/>
  <c r="FJ91" i="21"/>
  <c r="FI91" i="21"/>
  <c r="FH91" i="21"/>
  <c r="FC91" i="21"/>
  <c r="FF91" i="21" s="1"/>
  <c r="FA91" i="21"/>
  <c r="EZ91" i="21"/>
  <c r="EX91" i="21"/>
  <c r="FG91" i="21" s="1"/>
  <c r="EW91" i="21"/>
  <c r="EO91" i="21"/>
  <c r="FE91" i="21" s="1"/>
  <c r="EN91" i="21"/>
  <c r="EM91" i="21"/>
  <c r="EL91" i="21"/>
  <c r="EK91" i="21"/>
  <c r="EJ91" i="21"/>
  <c r="EI91" i="21"/>
  <c r="EH91" i="21"/>
  <c r="EG91" i="21"/>
  <c r="EF91" i="21"/>
  <c r="EE91" i="21"/>
  <c r="ED91" i="21"/>
  <c r="EC91" i="21"/>
  <c r="EB91" i="21"/>
  <c r="EA91" i="21"/>
  <c r="DZ91" i="21"/>
  <c r="DY91" i="21"/>
  <c r="AR91" i="21"/>
  <c r="AN91" i="21"/>
  <c r="EZ90" i="21"/>
  <c r="EJ90" i="21"/>
  <c r="EW90" i="21" s="1"/>
  <c r="EX90" i="21" s="1"/>
  <c r="FG90" i="21" s="1"/>
  <c r="EG90" i="21"/>
  <c r="EF90" i="21"/>
  <c r="EE90" i="21"/>
  <c r="ED90" i="21"/>
  <c r="EC90" i="21"/>
  <c r="EB90" i="21"/>
  <c r="EK90" i="21" s="1"/>
  <c r="EA90" i="21"/>
  <c r="DZ90" i="21"/>
  <c r="EI90" i="21" s="1"/>
  <c r="DY90" i="21"/>
  <c r="EH90" i="21" s="1"/>
  <c r="AR90" i="21"/>
  <c r="AN90" i="21"/>
  <c r="U90" i="21"/>
  <c r="U89" i="21" s="1"/>
  <c r="U88" i="21" s="1"/>
  <c r="U87" i="21" s="1"/>
  <c r="U86" i="21" s="1"/>
  <c r="U85" i="21" s="1"/>
  <c r="U84" i="21" s="1"/>
  <c r="U83" i="21" s="1"/>
  <c r="U82" i="21" s="1"/>
  <c r="U81" i="21" s="1"/>
  <c r="U80" i="21" s="1"/>
  <c r="U79" i="21" s="1"/>
  <c r="U78" i="21" s="1"/>
  <c r="U77" i="21" s="1"/>
  <c r="U76" i="21" s="1"/>
  <c r="U75" i="21" s="1"/>
  <c r="U74" i="21" s="1"/>
  <c r="U73" i="21" s="1"/>
  <c r="U72" i="21" s="1"/>
  <c r="U71" i="21" s="1"/>
  <c r="U70" i="21" s="1"/>
  <c r="U69" i="21" s="1"/>
  <c r="U68" i="21" s="1"/>
  <c r="U67" i="21" s="1"/>
  <c r="U66" i="21" s="1"/>
  <c r="U65" i="21" s="1"/>
  <c r="U64" i="21" s="1"/>
  <c r="U63" i="21" s="1"/>
  <c r="U62" i="21" s="1"/>
  <c r="U61" i="21" s="1"/>
  <c r="U60" i="21" s="1"/>
  <c r="U59" i="21" s="1"/>
  <c r="U58" i="21" s="1"/>
  <c r="U57" i="21" s="1"/>
  <c r="U56" i="21" s="1"/>
  <c r="U55" i="21" s="1"/>
  <c r="U54" i="21" s="1"/>
  <c r="U53" i="21" s="1"/>
  <c r="U52" i="21" s="1"/>
  <c r="U51" i="21" s="1"/>
  <c r="U50" i="21" s="1"/>
  <c r="U49" i="21" s="1"/>
  <c r="U48" i="21" s="1"/>
  <c r="U47" i="21" s="1"/>
  <c r="U46" i="21" s="1"/>
  <c r="U45" i="21" s="1"/>
  <c r="U44" i="21" s="1"/>
  <c r="U43" i="21" s="1"/>
  <c r="U42" i="21" s="1"/>
  <c r="U41" i="21" s="1"/>
  <c r="U40" i="21" s="1"/>
  <c r="U39" i="21" s="1"/>
  <c r="U38" i="21" s="1"/>
  <c r="U37" i="21" s="1"/>
  <c r="U36" i="21" s="1"/>
  <c r="U35" i="21" s="1"/>
  <c r="U34" i="21" s="1"/>
  <c r="U33" i="21" s="1"/>
  <c r="U32" i="21" s="1"/>
  <c r="U31" i="21" s="1"/>
  <c r="K90" i="21"/>
  <c r="K89" i="21" s="1"/>
  <c r="K88" i="21" s="1"/>
  <c r="K87" i="21" s="1"/>
  <c r="K86" i="21" s="1"/>
  <c r="K85" i="21" s="1"/>
  <c r="K84" i="21" s="1"/>
  <c r="K83" i="21" s="1"/>
  <c r="K82" i="21" s="1"/>
  <c r="K81" i="21" s="1"/>
  <c r="K80" i="21" s="1"/>
  <c r="K79" i="21" s="1"/>
  <c r="K78" i="21" s="1"/>
  <c r="K77" i="21" s="1"/>
  <c r="K76" i="21" s="1"/>
  <c r="K75" i="21" s="1"/>
  <c r="K74" i="21" s="1"/>
  <c r="K73" i="21" s="1"/>
  <c r="K72" i="21" s="1"/>
  <c r="K71" i="21" s="1"/>
  <c r="K70" i="21" s="1"/>
  <c r="K69" i="21" s="1"/>
  <c r="K68" i="21" s="1"/>
  <c r="K67" i="21" s="1"/>
  <c r="K66" i="21" s="1"/>
  <c r="K65" i="21" s="1"/>
  <c r="K64" i="21" s="1"/>
  <c r="K63" i="21" s="1"/>
  <c r="K62" i="21" s="1"/>
  <c r="K61" i="21" s="1"/>
  <c r="K60" i="21" s="1"/>
  <c r="K59" i="21" s="1"/>
  <c r="K58" i="21" s="1"/>
  <c r="K57" i="21" s="1"/>
  <c r="K56" i="21" s="1"/>
  <c r="K55" i="21" s="1"/>
  <c r="K54" i="21" s="1"/>
  <c r="K53" i="21" s="1"/>
  <c r="K52" i="21" s="1"/>
  <c r="K51" i="21" s="1"/>
  <c r="K50" i="21" s="1"/>
  <c r="K49" i="21" s="1"/>
  <c r="K48" i="21" s="1"/>
  <c r="K47" i="21" s="1"/>
  <c r="EZ89" i="21"/>
  <c r="EJ89" i="21"/>
  <c r="EW89" i="21" s="1"/>
  <c r="EX89" i="21" s="1"/>
  <c r="FG89" i="21" s="1"/>
  <c r="EH89" i="21"/>
  <c r="EG89" i="21"/>
  <c r="EF89" i="21"/>
  <c r="EE89" i="21"/>
  <c r="ED89" i="21"/>
  <c r="EC89" i="21"/>
  <c r="EB89" i="21"/>
  <c r="EA89" i="21"/>
  <c r="EK89" i="21" s="1"/>
  <c r="DZ89" i="21"/>
  <c r="EI89" i="21" s="1"/>
  <c r="DY89" i="21"/>
  <c r="AR89" i="21"/>
  <c r="AN89" i="21"/>
  <c r="FS88" i="21"/>
  <c r="FP88" i="21"/>
  <c r="FO88" i="21"/>
  <c r="FJ88" i="21"/>
  <c r="FI88" i="21"/>
  <c r="FH88" i="21"/>
  <c r="FC88" i="21"/>
  <c r="FF88" i="21" s="1"/>
  <c r="FA88" i="21"/>
  <c r="EZ88" i="21"/>
  <c r="EX88" i="21"/>
  <c r="FG88" i="21" s="1"/>
  <c r="EW88" i="21"/>
  <c r="EO88" i="21"/>
  <c r="FE88" i="21" s="1"/>
  <c r="EN88" i="21"/>
  <c r="EM88" i="21"/>
  <c r="EL88" i="21"/>
  <c r="EK88" i="21"/>
  <c r="EJ88" i="21"/>
  <c r="EI88" i="21"/>
  <c r="EH88" i="21"/>
  <c r="EG88" i="21"/>
  <c r="EF88" i="21"/>
  <c r="EE88" i="21"/>
  <c r="ED88" i="21"/>
  <c r="EC88" i="21"/>
  <c r="EB88" i="21"/>
  <c r="EA88" i="21"/>
  <c r="DZ88" i="21"/>
  <c r="DY88" i="21"/>
  <c r="AR88" i="21"/>
  <c r="AN88" i="21"/>
  <c r="FS87" i="21"/>
  <c r="FP87" i="21"/>
  <c r="FO87" i="21"/>
  <c r="FJ87" i="21"/>
  <c r="FI87" i="21"/>
  <c r="FH87" i="21"/>
  <c r="FC87" i="21"/>
  <c r="FF87" i="21" s="1"/>
  <c r="FA87" i="21"/>
  <c r="EZ87" i="21"/>
  <c r="EX87" i="21"/>
  <c r="FG87" i="21" s="1"/>
  <c r="EW87" i="21"/>
  <c r="EO87" i="21"/>
  <c r="FE87" i="21" s="1"/>
  <c r="EN87" i="21"/>
  <c r="EM87" i="21"/>
  <c r="EL87" i="21"/>
  <c r="EK87" i="21"/>
  <c r="EJ87" i="21"/>
  <c r="EI87" i="21"/>
  <c r="EH87" i="21"/>
  <c r="EG87" i="21"/>
  <c r="EF87" i="21"/>
  <c r="EE87" i="21"/>
  <c r="ED87" i="21"/>
  <c r="EC87" i="21"/>
  <c r="EB87" i="21"/>
  <c r="EA87" i="21"/>
  <c r="DZ87" i="21"/>
  <c r="DY87" i="21"/>
  <c r="AR87" i="21"/>
  <c r="AN87" i="21"/>
  <c r="FS86" i="21"/>
  <c r="FP86" i="21"/>
  <c r="FO86" i="21"/>
  <c r="FJ86" i="21"/>
  <c r="FI86" i="21"/>
  <c r="FH86" i="21"/>
  <c r="FC86" i="21"/>
  <c r="FF86" i="21" s="1"/>
  <c r="FA86" i="21"/>
  <c r="EZ86" i="21"/>
  <c r="EX86" i="21"/>
  <c r="FG86" i="21" s="1"/>
  <c r="EW86" i="21"/>
  <c r="EO86" i="21"/>
  <c r="FE86" i="21" s="1"/>
  <c r="EN86" i="21"/>
  <c r="EM86" i="21"/>
  <c r="EL86" i="21"/>
  <c r="EK86" i="21"/>
  <c r="EJ86" i="21"/>
  <c r="EI86" i="21"/>
  <c r="EH86" i="21"/>
  <c r="EG86" i="21"/>
  <c r="EF86" i="21"/>
  <c r="EE86" i="21"/>
  <c r="ED86" i="21"/>
  <c r="EC86" i="21"/>
  <c r="EB86" i="21"/>
  <c r="EA86" i="21"/>
  <c r="DZ86" i="21"/>
  <c r="DY86" i="21"/>
  <c r="AR86" i="21"/>
  <c r="AN86" i="21"/>
  <c r="FS85" i="21"/>
  <c r="FP85" i="21"/>
  <c r="FO85" i="21"/>
  <c r="FJ85" i="21"/>
  <c r="FI85" i="21"/>
  <c r="FH85" i="21"/>
  <c r="FC85" i="21"/>
  <c r="FF85" i="21" s="1"/>
  <c r="FA85" i="21"/>
  <c r="EZ85" i="21"/>
  <c r="EX85" i="21"/>
  <c r="FG85" i="21" s="1"/>
  <c r="EW85" i="21"/>
  <c r="EO85" i="21"/>
  <c r="FE85" i="21" s="1"/>
  <c r="EN85" i="21"/>
  <c r="EM85" i="21"/>
  <c r="EL85" i="21"/>
  <c r="EK85" i="21"/>
  <c r="EJ85" i="21"/>
  <c r="EI85" i="21"/>
  <c r="EH85" i="21"/>
  <c r="EG85" i="21"/>
  <c r="EF85" i="21"/>
  <c r="EE85" i="21"/>
  <c r="ED85" i="21"/>
  <c r="EC85" i="21"/>
  <c r="EB85" i="21"/>
  <c r="EA85" i="21"/>
  <c r="DZ85" i="21"/>
  <c r="DY85" i="21"/>
  <c r="AR85" i="21"/>
  <c r="AN85" i="21"/>
  <c r="FS84" i="21"/>
  <c r="FP84" i="21"/>
  <c r="FO84" i="21"/>
  <c r="FJ84" i="21"/>
  <c r="FI84" i="21"/>
  <c r="FH84" i="21"/>
  <c r="FC84" i="21"/>
  <c r="FF84" i="21" s="1"/>
  <c r="FA84" i="21"/>
  <c r="EZ84" i="21"/>
  <c r="EX84" i="21"/>
  <c r="FG84" i="21" s="1"/>
  <c r="EW84" i="21"/>
  <c r="EO84" i="21"/>
  <c r="FE84" i="21" s="1"/>
  <c r="EN84" i="21"/>
  <c r="EM84" i="21"/>
  <c r="EL84" i="21"/>
  <c r="EK84" i="21"/>
  <c r="EJ84" i="21"/>
  <c r="EI84" i="21"/>
  <c r="EH84" i="21"/>
  <c r="EG84" i="21"/>
  <c r="EF84" i="21"/>
  <c r="EE84" i="21"/>
  <c r="ED84" i="21"/>
  <c r="EC84" i="21"/>
  <c r="EB84" i="21"/>
  <c r="EA84" i="21"/>
  <c r="DZ84" i="21"/>
  <c r="DY84" i="21"/>
  <c r="AR84" i="21"/>
  <c r="AN84" i="21"/>
  <c r="FS83" i="21"/>
  <c r="FP83" i="21"/>
  <c r="FO83" i="21"/>
  <c r="FJ83" i="21"/>
  <c r="FI83" i="21"/>
  <c r="FH83" i="21"/>
  <c r="FG83" i="21"/>
  <c r="FC83" i="21"/>
  <c r="FF83" i="21" s="1"/>
  <c r="FA83" i="21"/>
  <c r="EZ83" i="21"/>
  <c r="EX83" i="21"/>
  <c r="EW83" i="21"/>
  <c r="EO83" i="21"/>
  <c r="FE83" i="21" s="1"/>
  <c r="EN83" i="21"/>
  <c r="EM83" i="21"/>
  <c r="EL83" i="21"/>
  <c r="EK83" i="21"/>
  <c r="EJ83" i="21"/>
  <c r="EI83" i="21"/>
  <c r="EH83" i="21"/>
  <c r="EG83" i="21"/>
  <c r="EF83" i="21"/>
  <c r="EE83" i="21"/>
  <c r="ED83" i="21"/>
  <c r="EC83" i="21"/>
  <c r="EB83" i="21"/>
  <c r="EA83" i="21"/>
  <c r="DZ83" i="21"/>
  <c r="DY83" i="21"/>
  <c r="AR83" i="21"/>
  <c r="AN83" i="21"/>
  <c r="EZ82" i="21"/>
  <c r="EJ82" i="21"/>
  <c r="EW82" i="21" s="1"/>
  <c r="EX82" i="21" s="1"/>
  <c r="FG82" i="21" s="1"/>
  <c r="EI82" i="21"/>
  <c r="EG82" i="21"/>
  <c r="EF82" i="21"/>
  <c r="EE82" i="21"/>
  <c r="ED82" i="21"/>
  <c r="EC82" i="21"/>
  <c r="EB82" i="21"/>
  <c r="EA82" i="21"/>
  <c r="EK82" i="21" s="1"/>
  <c r="DZ82" i="21"/>
  <c r="DY82" i="21"/>
  <c r="EH82" i="21" s="1"/>
  <c r="AR82" i="21"/>
  <c r="AN82" i="21"/>
  <c r="FS81" i="21"/>
  <c r="FP81" i="21"/>
  <c r="FO81" i="21"/>
  <c r="FJ81" i="21"/>
  <c r="FI81" i="21"/>
  <c r="FH81" i="21"/>
  <c r="FC81" i="21"/>
  <c r="FF81" i="21" s="1"/>
  <c r="FA81" i="21"/>
  <c r="EZ81" i="21"/>
  <c r="EX81" i="21"/>
  <c r="FG81" i="21" s="1"/>
  <c r="EW81" i="21"/>
  <c r="EO81" i="21"/>
  <c r="FE81" i="21" s="1"/>
  <c r="EN81" i="21"/>
  <c r="EM81" i="21"/>
  <c r="EL81" i="21"/>
  <c r="EK81" i="21"/>
  <c r="EJ81" i="21"/>
  <c r="EI81" i="21"/>
  <c r="EH81" i="21"/>
  <c r="EG81" i="21"/>
  <c r="EF81" i="21"/>
  <c r="EE81" i="21"/>
  <c r="ED81" i="21"/>
  <c r="EC81" i="21"/>
  <c r="EB81" i="21"/>
  <c r="EA81" i="21"/>
  <c r="DZ81" i="21"/>
  <c r="DY81" i="21"/>
  <c r="AR81" i="21"/>
  <c r="AN81" i="21"/>
  <c r="FS80" i="21"/>
  <c r="FP80" i="21"/>
  <c r="FO80" i="21"/>
  <c r="FJ80" i="21"/>
  <c r="FI80" i="21"/>
  <c r="FH80" i="21"/>
  <c r="FG80" i="21"/>
  <c r="FC80" i="21"/>
  <c r="FF80" i="21" s="1"/>
  <c r="FA80" i="21"/>
  <c r="EZ80" i="21"/>
  <c r="EX80" i="21"/>
  <c r="EW80" i="21"/>
  <c r="EO80" i="21"/>
  <c r="FE80" i="21" s="1"/>
  <c r="EN80" i="21"/>
  <c r="EM80" i="21"/>
  <c r="EL80" i="21"/>
  <c r="EK80" i="21"/>
  <c r="EJ80" i="21"/>
  <c r="EI80" i="21"/>
  <c r="EH80" i="21"/>
  <c r="EG80" i="21"/>
  <c r="EF80" i="21"/>
  <c r="EE80" i="21"/>
  <c r="ED80" i="21"/>
  <c r="EC80" i="21"/>
  <c r="EB80" i="21"/>
  <c r="EA80" i="21"/>
  <c r="DZ80" i="21"/>
  <c r="DY80" i="21"/>
  <c r="AR80" i="21"/>
  <c r="AN80" i="21"/>
  <c r="FS79" i="21"/>
  <c r="FP79" i="21"/>
  <c r="FO79" i="21"/>
  <c r="FJ79" i="21"/>
  <c r="FI79" i="21"/>
  <c r="FH79" i="21"/>
  <c r="FC79" i="21"/>
  <c r="FF79" i="21" s="1"/>
  <c r="FA79" i="21"/>
  <c r="EZ79" i="21"/>
  <c r="EX79" i="21"/>
  <c r="FG79" i="21" s="1"/>
  <c r="EW79" i="21"/>
  <c r="EO79" i="21"/>
  <c r="FE79" i="21" s="1"/>
  <c r="EN79" i="21"/>
  <c r="EM79" i="21"/>
  <c r="EL79" i="21"/>
  <c r="EK79" i="21"/>
  <c r="EJ79" i="21"/>
  <c r="EI79" i="21"/>
  <c r="EH79" i="21"/>
  <c r="EG79" i="21"/>
  <c r="EF79" i="21"/>
  <c r="EE79" i="21"/>
  <c r="ED79" i="21"/>
  <c r="EC79" i="21"/>
  <c r="EB79" i="21"/>
  <c r="EA79" i="21"/>
  <c r="DZ79" i="21"/>
  <c r="DY79" i="21"/>
  <c r="AR79" i="21"/>
  <c r="AN79" i="21"/>
  <c r="EZ78" i="21"/>
  <c r="EJ78" i="21"/>
  <c r="EW78" i="21" s="1"/>
  <c r="EX78" i="21" s="1"/>
  <c r="FG78" i="21" s="1"/>
  <c r="EG78" i="21"/>
  <c r="EF78" i="21"/>
  <c r="EE78" i="21"/>
  <c r="ED78" i="21"/>
  <c r="EC78" i="21"/>
  <c r="EB78" i="21"/>
  <c r="EK78" i="21" s="1"/>
  <c r="EA78" i="21"/>
  <c r="DZ78" i="21"/>
  <c r="EI78" i="21" s="1"/>
  <c r="DY78" i="21"/>
  <c r="EH78" i="21" s="1"/>
  <c r="AR78" i="21"/>
  <c r="AN78" i="21"/>
  <c r="FS77" i="21"/>
  <c r="FP77" i="21"/>
  <c r="FO77" i="21"/>
  <c r="FJ77" i="21"/>
  <c r="FI77" i="21"/>
  <c r="FH77" i="21"/>
  <c r="FC77" i="21"/>
  <c r="FF77" i="21" s="1"/>
  <c r="FA77" i="21"/>
  <c r="EZ77" i="21"/>
  <c r="EX77" i="21"/>
  <c r="FG77" i="21" s="1"/>
  <c r="EW77" i="21"/>
  <c r="EO77" i="21"/>
  <c r="FE77" i="21" s="1"/>
  <c r="EN77" i="21"/>
  <c r="EM77" i="21"/>
  <c r="EL77" i="21"/>
  <c r="EK77" i="21"/>
  <c r="EJ77" i="21"/>
  <c r="EI77" i="21"/>
  <c r="EH77" i="21"/>
  <c r="EG77" i="21"/>
  <c r="EF77" i="21"/>
  <c r="EE77" i="21"/>
  <c r="ED77" i="21"/>
  <c r="EC77" i="21"/>
  <c r="EB77" i="21"/>
  <c r="EA77" i="21"/>
  <c r="DZ77" i="21"/>
  <c r="DY77" i="21"/>
  <c r="AR77" i="21"/>
  <c r="AN77" i="21"/>
  <c r="FS76" i="21"/>
  <c r="FP76" i="21"/>
  <c r="FO76" i="21"/>
  <c r="FJ76" i="21"/>
  <c r="FI76" i="21"/>
  <c r="FH76" i="21"/>
  <c r="FC76" i="21"/>
  <c r="FF76" i="21" s="1"/>
  <c r="FA76" i="21"/>
  <c r="EZ76" i="21"/>
  <c r="EX76" i="21"/>
  <c r="FG76" i="21" s="1"/>
  <c r="EW76" i="21"/>
  <c r="EO76" i="21"/>
  <c r="FE76" i="21" s="1"/>
  <c r="EN76" i="21"/>
  <c r="EM76" i="21"/>
  <c r="EL76" i="21"/>
  <c r="EK76" i="21"/>
  <c r="EJ76" i="21"/>
  <c r="EI76" i="21"/>
  <c r="EH76" i="21"/>
  <c r="EG76" i="21"/>
  <c r="EF76" i="21"/>
  <c r="EE76" i="21"/>
  <c r="ED76" i="21"/>
  <c r="EC76" i="21"/>
  <c r="EB76" i="21"/>
  <c r="EA76" i="21"/>
  <c r="DZ76" i="21"/>
  <c r="DY76" i="21"/>
  <c r="AR76" i="21"/>
  <c r="AN76" i="21"/>
  <c r="FS75" i="21"/>
  <c r="FP75" i="21"/>
  <c r="FO75" i="21"/>
  <c r="FJ75" i="21"/>
  <c r="FI75" i="21"/>
  <c r="FH75" i="21"/>
  <c r="FC75" i="21"/>
  <c r="FF75" i="21" s="1"/>
  <c r="FA75" i="21"/>
  <c r="EZ75" i="21"/>
  <c r="EX75" i="21"/>
  <c r="FG75" i="21" s="1"/>
  <c r="EW75" i="21"/>
  <c r="EO75" i="21"/>
  <c r="FE75" i="21" s="1"/>
  <c r="EN75" i="21"/>
  <c r="EM75" i="21"/>
  <c r="EL75" i="21"/>
  <c r="EK75" i="21"/>
  <c r="EJ75" i="21"/>
  <c r="EI75" i="21"/>
  <c r="EH75" i="21"/>
  <c r="EG75" i="21"/>
  <c r="EF75" i="21"/>
  <c r="EE75" i="21"/>
  <c r="ED75" i="21"/>
  <c r="EC75" i="21"/>
  <c r="EB75" i="21"/>
  <c r="EA75" i="21"/>
  <c r="DZ75" i="21"/>
  <c r="DY75" i="21"/>
  <c r="AR75" i="21"/>
  <c r="AN75" i="21"/>
  <c r="FS74" i="21"/>
  <c r="FP74" i="21"/>
  <c r="FO74" i="21"/>
  <c r="FJ74" i="21"/>
  <c r="FI74" i="21"/>
  <c r="FH74" i="21"/>
  <c r="FC74" i="21"/>
  <c r="FF74" i="21" s="1"/>
  <c r="FA74" i="21"/>
  <c r="EZ74" i="21"/>
  <c r="EX74" i="21"/>
  <c r="FG74" i="21" s="1"/>
  <c r="EW74" i="21"/>
  <c r="EO74" i="21"/>
  <c r="FE74" i="21" s="1"/>
  <c r="EN74" i="21"/>
  <c r="EM74" i="21"/>
  <c r="EL74" i="21"/>
  <c r="EK74" i="21"/>
  <c r="EJ74" i="21"/>
  <c r="EI74" i="21"/>
  <c r="EH74" i="21"/>
  <c r="EG74" i="21"/>
  <c r="EF74" i="21"/>
  <c r="EE74" i="21"/>
  <c r="ED74" i="21"/>
  <c r="EC74" i="21"/>
  <c r="EB74" i="21"/>
  <c r="EA74" i="21"/>
  <c r="DZ74" i="21"/>
  <c r="DY74" i="21"/>
  <c r="AR74" i="21"/>
  <c r="AN74" i="21"/>
  <c r="EZ73" i="21"/>
  <c r="EH73" i="21"/>
  <c r="EG73" i="21"/>
  <c r="EF73" i="21"/>
  <c r="EE73" i="21"/>
  <c r="ED73" i="21"/>
  <c r="EC73" i="21"/>
  <c r="EB73" i="21"/>
  <c r="EA73" i="21"/>
  <c r="EK73" i="21" s="1"/>
  <c r="DZ73" i="21"/>
  <c r="EI73" i="21" s="1"/>
  <c r="DY73" i="21"/>
  <c r="AR73" i="21"/>
  <c r="AN73" i="21"/>
  <c r="FS72" i="21"/>
  <c r="FP72" i="21"/>
  <c r="FO72" i="21"/>
  <c r="FJ72" i="21"/>
  <c r="FI72" i="21"/>
  <c r="FH72" i="21"/>
  <c r="FC72" i="21"/>
  <c r="FF72" i="21" s="1"/>
  <c r="FA72" i="21"/>
  <c r="EZ72" i="21"/>
  <c r="EX72" i="21"/>
  <c r="FG72" i="21" s="1"/>
  <c r="EW72" i="21"/>
  <c r="EO72" i="21"/>
  <c r="FE72" i="21" s="1"/>
  <c r="EN72" i="21"/>
  <c r="EM72" i="21"/>
  <c r="EL72" i="21"/>
  <c r="EK72" i="21"/>
  <c r="EJ72" i="21"/>
  <c r="EI72" i="21"/>
  <c r="EH72" i="21"/>
  <c r="EG72" i="21"/>
  <c r="EF72" i="21"/>
  <c r="EE72" i="21"/>
  <c r="ED72" i="21"/>
  <c r="EC72" i="21"/>
  <c r="EB72" i="21"/>
  <c r="EA72" i="21"/>
  <c r="DZ72" i="21"/>
  <c r="DY72" i="21"/>
  <c r="AR72" i="21"/>
  <c r="AN72" i="21"/>
  <c r="FS71" i="21"/>
  <c r="FP71" i="21"/>
  <c r="FO71" i="21"/>
  <c r="FJ71" i="21"/>
  <c r="FI71" i="21"/>
  <c r="FH71" i="21"/>
  <c r="FC71" i="21"/>
  <c r="FF71" i="21" s="1"/>
  <c r="FA71" i="21"/>
  <c r="EZ71" i="21"/>
  <c r="EX71" i="21"/>
  <c r="FG71" i="21" s="1"/>
  <c r="EW71" i="21"/>
  <c r="EO71" i="21"/>
  <c r="FE71" i="21" s="1"/>
  <c r="EN71" i="21"/>
  <c r="EM71" i="21"/>
  <c r="EL71" i="21"/>
  <c r="EK71" i="21"/>
  <c r="EJ71" i="21"/>
  <c r="EI71" i="21"/>
  <c r="EH71" i="21"/>
  <c r="EG71" i="21"/>
  <c r="EF71" i="21"/>
  <c r="EE71" i="21"/>
  <c r="ED71" i="21"/>
  <c r="EC71" i="21"/>
  <c r="EB71" i="21"/>
  <c r="EA71" i="21"/>
  <c r="DZ71" i="21"/>
  <c r="DY71" i="21"/>
  <c r="AR71" i="21"/>
  <c r="AN71" i="21"/>
  <c r="FS70" i="21"/>
  <c r="FP70" i="21"/>
  <c r="FO70" i="21"/>
  <c r="FJ70" i="21"/>
  <c r="FI70" i="21"/>
  <c r="FH70" i="21"/>
  <c r="FC70" i="21"/>
  <c r="FF70" i="21" s="1"/>
  <c r="FA70" i="21"/>
  <c r="EZ70" i="21"/>
  <c r="EX70" i="21"/>
  <c r="FG70" i="21" s="1"/>
  <c r="EW70" i="21"/>
  <c r="EO70" i="21"/>
  <c r="FE70" i="21" s="1"/>
  <c r="EN70" i="21"/>
  <c r="EM70" i="21"/>
  <c r="EL70" i="21"/>
  <c r="EK70" i="21"/>
  <c r="EJ70" i="21"/>
  <c r="EI70" i="21"/>
  <c r="EH70" i="21"/>
  <c r="EG70" i="21"/>
  <c r="EF70" i="21"/>
  <c r="EE70" i="21"/>
  <c r="ED70" i="21"/>
  <c r="EC70" i="21"/>
  <c r="EB70" i="21"/>
  <c r="EA70" i="21"/>
  <c r="DZ70" i="21"/>
  <c r="DY70" i="21"/>
  <c r="AR70" i="21"/>
  <c r="AN70" i="21"/>
  <c r="FS69" i="21"/>
  <c r="FP69" i="21"/>
  <c r="FO69" i="21"/>
  <c r="FJ69" i="21"/>
  <c r="FI69" i="21"/>
  <c r="FH69" i="21"/>
  <c r="FC69" i="21"/>
  <c r="FF69" i="21" s="1"/>
  <c r="FA69" i="21"/>
  <c r="EZ69" i="21"/>
  <c r="EX69" i="21"/>
  <c r="FG69" i="21" s="1"/>
  <c r="EW69" i="21"/>
  <c r="EO69" i="21"/>
  <c r="FE69" i="21" s="1"/>
  <c r="EN69" i="21"/>
  <c r="EM69" i="21"/>
  <c r="EL69" i="21"/>
  <c r="EK69" i="21"/>
  <c r="EJ69" i="21"/>
  <c r="EI69" i="21"/>
  <c r="EH69" i="21"/>
  <c r="EG69" i="21"/>
  <c r="EF69" i="21"/>
  <c r="EE69" i="21"/>
  <c r="ED69" i="21"/>
  <c r="EC69" i="21"/>
  <c r="EB69" i="21"/>
  <c r="EA69" i="21"/>
  <c r="DZ69" i="21"/>
  <c r="DY69" i="21"/>
  <c r="AR69" i="21"/>
  <c r="AN69" i="21"/>
  <c r="FS68" i="21"/>
  <c r="FP68" i="21"/>
  <c r="FO68" i="21"/>
  <c r="FJ68" i="21"/>
  <c r="FI68" i="21"/>
  <c r="FH68" i="21"/>
  <c r="FC68" i="21"/>
  <c r="FF68" i="21" s="1"/>
  <c r="FA68" i="21"/>
  <c r="EZ68" i="21"/>
  <c r="EX68" i="21"/>
  <c r="FG68" i="21" s="1"/>
  <c r="EW68" i="21"/>
  <c r="EO68" i="21"/>
  <c r="FE68" i="21" s="1"/>
  <c r="EN68" i="21"/>
  <c r="EM68" i="21"/>
  <c r="EL68" i="21"/>
  <c r="EK68" i="21"/>
  <c r="EJ68" i="21"/>
  <c r="EI68" i="21"/>
  <c r="EH68" i="21"/>
  <c r="EG68" i="21"/>
  <c r="EF68" i="21"/>
  <c r="EE68" i="21"/>
  <c r="ED68" i="21"/>
  <c r="EC68" i="21"/>
  <c r="EB68" i="21"/>
  <c r="EA68" i="21"/>
  <c r="DZ68" i="21"/>
  <c r="DY68" i="21"/>
  <c r="AR68" i="21"/>
  <c r="AN68" i="21"/>
  <c r="FS67" i="21"/>
  <c r="FP67" i="21"/>
  <c r="FO67" i="21"/>
  <c r="FJ67" i="21"/>
  <c r="FI67" i="21"/>
  <c r="FH67" i="21"/>
  <c r="FC67" i="21"/>
  <c r="FF67" i="21" s="1"/>
  <c r="FA67" i="21"/>
  <c r="EZ67" i="21"/>
  <c r="EX67" i="21"/>
  <c r="FG67" i="21" s="1"/>
  <c r="EW67" i="21"/>
  <c r="EO67" i="21"/>
  <c r="FE67" i="21" s="1"/>
  <c r="EN67" i="21"/>
  <c r="EM67" i="21"/>
  <c r="EL67" i="21"/>
  <c r="EK67" i="21"/>
  <c r="EJ67" i="21"/>
  <c r="EI67" i="21"/>
  <c r="EH67" i="21"/>
  <c r="EG67" i="21"/>
  <c r="EF67" i="21"/>
  <c r="EE67" i="21"/>
  <c r="ED67" i="21"/>
  <c r="EC67" i="21"/>
  <c r="EB67" i="21"/>
  <c r="EA67" i="21"/>
  <c r="DZ67" i="21"/>
  <c r="DY67" i="21"/>
  <c r="AR67" i="21"/>
  <c r="AN67" i="21"/>
  <c r="FS66" i="21"/>
  <c r="FP66" i="21"/>
  <c r="FO66" i="21"/>
  <c r="FJ66" i="21"/>
  <c r="FI66" i="21"/>
  <c r="FH66" i="21"/>
  <c r="FC66" i="21"/>
  <c r="FF66" i="21" s="1"/>
  <c r="FA66" i="21"/>
  <c r="EZ66" i="21"/>
  <c r="EX66" i="21"/>
  <c r="FG66" i="21" s="1"/>
  <c r="EW66" i="21"/>
  <c r="EO66" i="21"/>
  <c r="FE66" i="21" s="1"/>
  <c r="EN66" i="21"/>
  <c r="EM66" i="21"/>
  <c r="EL66" i="21"/>
  <c r="EK66" i="21"/>
  <c r="EJ66" i="21"/>
  <c r="EI66" i="21"/>
  <c r="EH66" i="21"/>
  <c r="EG66" i="21"/>
  <c r="EF66" i="21"/>
  <c r="EE66" i="21"/>
  <c r="ED66" i="21"/>
  <c r="EC66" i="21"/>
  <c r="EB66" i="21"/>
  <c r="EA66" i="21"/>
  <c r="DZ66" i="21"/>
  <c r="DY66" i="21"/>
  <c r="AR66" i="21"/>
  <c r="AN66" i="21"/>
  <c r="EZ65" i="21"/>
  <c r="EI65" i="21"/>
  <c r="EH65" i="21"/>
  <c r="EG65" i="21"/>
  <c r="EF65" i="21"/>
  <c r="EE65" i="21"/>
  <c r="ED65" i="21"/>
  <c r="EC65" i="21"/>
  <c r="EB65" i="21"/>
  <c r="EA65" i="21"/>
  <c r="EK65" i="21" s="1"/>
  <c r="DZ65" i="21"/>
  <c r="EJ65" i="21" s="1"/>
  <c r="DY65" i="21"/>
  <c r="AR65" i="21"/>
  <c r="AN65" i="21"/>
  <c r="FS64" i="21"/>
  <c r="FP64" i="21"/>
  <c r="FO64" i="21"/>
  <c r="FJ64" i="21"/>
  <c r="FI64" i="21"/>
  <c r="FH64" i="21"/>
  <c r="FC64" i="21"/>
  <c r="FF64" i="21" s="1"/>
  <c r="FA64" i="21"/>
  <c r="EZ64" i="21"/>
  <c r="EX64" i="21"/>
  <c r="FG64" i="21" s="1"/>
  <c r="EW64" i="21"/>
  <c r="EO64" i="21"/>
  <c r="FE64" i="21" s="1"/>
  <c r="EN64" i="21"/>
  <c r="EM64" i="21"/>
  <c r="EL64" i="21"/>
  <c r="EK64" i="21"/>
  <c r="EJ64" i="21"/>
  <c r="EI64" i="21"/>
  <c r="EH64" i="21"/>
  <c r="EG64" i="21"/>
  <c r="EF64" i="21"/>
  <c r="EE64" i="21"/>
  <c r="ED64" i="21"/>
  <c r="EC64" i="21"/>
  <c r="EB64" i="21"/>
  <c r="EA64" i="21"/>
  <c r="DZ64" i="21"/>
  <c r="DY64" i="21"/>
  <c r="AR64" i="21"/>
  <c r="AN64" i="21"/>
  <c r="FS63" i="21"/>
  <c r="FP63" i="21"/>
  <c r="FO63" i="21"/>
  <c r="FJ63" i="21"/>
  <c r="FI63" i="21"/>
  <c r="FH63" i="21"/>
  <c r="FC63" i="21"/>
  <c r="FF63" i="21" s="1"/>
  <c r="FA63" i="21"/>
  <c r="EZ63" i="21"/>
  <c r="EX63" i="21"/>
  <c r="FG63" i="21" s="1"/>
  <c r="EW63" i="21"/>
  <c r="EO63" i="21"/>
  <c r="FE63" i="21" s="1"/>
  <c r="EN63" i="21"/>
  <c r="EM63" i="21"/>
  <c r="EL63" i="21"/>
  <c r="EK63" i="21"/>
  <c r="EJ63" i="21"/>
  <c r="EI63" i="21"/>
  <c r="EH63" i="21"/>
  <c r="EG63" i="21"/>
  <c r="EF63" i="21"/>
  <c r="EE63" i="21"/>
  <c r="ED63" i="21"/>
  <c r="EC63" i="21"/>
  <c r="EB63" i="21"/>
  <c r="EA63" i="21"/>
  <c r="DZ63" i="21"/>
  <c r="DY63" i="21"/>
  <c r="AR63" i="21"/>
  <c r="AN63" i="21"/>
  <c r="FS62" i="21"/>
  <c r="FP62" i="21"/>
  <c r="FO62" i="21"/>
  <c r="FJ62" i="21"/>
  <c r="FI62" i="21"/>
  <c r="FH62" i="21"/>
  <c r="FC62" i="21"/>
  <c r="FF62" i="21" s="1"/>
  <c r="FA62" i="21"/>
  <c r="EZ62" i="21"/>
  <c r="EX62" i="21"/>
  <c r="FG62" i="21" s="1"/>
  <c r="EW62" i="21"/>
  <c r="EO62" i="21"/>
  <c r="FE62" i="21" s="1"/>
  <c r="EN62" i="21"/>
  <c r="EM62" i="21"/>
  <c r="EL62" i="21"/>
  <c r="EK62" i="21"/>
  <c r="EJ62" i="21"/>
  <c r="EI62" i="21"/>
  <c r="EH62" i="21"/>
  <c r="EG62" i="21"/>
  <c r="EF62" i="21"/>
  <c r="EE62" i="21"/>
  <c r="ED62" i="21"/>
  <c r="EC62" i="21"/>
  <c r="EB62" i="21"/>
  <c r="EA62" i="21"/>
  <c r="DZ62" i="21"/>
  <c r="DY62" i="21"/>
  <c r="AR62" i="21"/>
  <c r="AN62" i="21"/>
  <c r="EZ61" i="21"/>
  <c r="EK61" i="21"/>
  <c r="EI61" i="21"/>
  <c r="EG61" i="21"/>
  <c r="EF61" i="21"/>
  <c r="EE61" i="21"/>
  <c r="ED61" i="21"/>
  <c r="EC61" i="21"/>
  <c r="EB61" i="21"/>
  <c r="EA61" i="21"/>
  <c r="DZ61" i="21"/>
  <c r="DY61" i="21"/>
  <c r="EJ61" i="21" s="1"/>
  <c r="AR61" i="21"/>
  <c r="AN61" i="21"/>
  <c r="EZ60" i="21"/>
  <c r="EI60" i="21"/>
  <c r="EG60" i="21"/>
  <c r="EF60" i="21"/>
  <c r="EE60" i="21"/>
  <c r="ED60" i="21"/>
  <c r="EC60" i="21"/>
  <c r="EB60" i="21"/>
  <c r="EA60" i="21"/>
  <c r="EK60" i="21" s="1"/>
  <c r="DZ60" i="21"/>
  <c r="DY60" i="21"/>
  <c r="EH60" i="21" s="1"/>
  <c r="AR60" i="21"/>
  <c r="AN60" i="21"/>
  <c r="FS59" i="21"/>
  <c r="FP59" i="21"/>
  <c r="FO59" i="21"/>
  <c r="FJ59" i="21"/>
  <c r="FI59" i="21"/>
  <c r="FH59" i="21"/>
  <c r="FC59" i="21"/>
  <c r="FF59" i="21" s="1"/>
  <c r="FA59" i="21"/>
  <c r="EZ59" i="21"/>
  <c r="EX59" i="21"/>
  <c r="FG59" i="21" s="1"/>
  <c r="EW59" i="21"/>
  <c r="EO59" i="21"/>
  <c r="FE59" i="21" s="1"/>
  <c r="EN59" i="21"/>
  <c r="EM59" i="21"/>
  <c r="EL59" i="21"/>
  <c r="EK59" i="21"/>
  <c r="EJ59" i="21"/>
  <c r="EI59" i="21"/>
  <c r="EH59" i="21"/>
  <c r="EG59" i="21"/>
  <c r="EF59" i="21"/>
  <c r="EE59" i="21"/>
  <c r="ED59" i="21"/>
  <c r="EC59" i="21"/>
  <c r="EB59" i="21"/>
  <c r="EA59" i="21"/>
  <c r="DZ59" i="21"/>
  <c r="DY59" i="21"/>
  <c r="AR59" i="21"/>
  <c r="AN59" i="21"/>
  <c r="EZ58" i="21"/>
  <c r="EJ58" i="21"/>
  <c r="EW58" i="21" s="1"/>
  <c r="EX58" i="21" s="1"/>
  <c r="FG58" i="21" s="1"/>
  <c r="EG58" i="21"/>
  <c r="EF58" i="21"/>
  <c r="EE58" i="21"/>
  <c r="ED58" i="21"/>
  <c r="EC58" i="21"/>
  <c r="EB58" i="21"/>
  <c r="EA58" i="21"/>
  <c r="EK58" i="21" s="1"/>
  <c r="DZ58" i="21"/>
  <c r="EI58" i="21" s="1"/>
  <c r="DY58" i="21"/>
  <c r="EH58" i="21" s="1"/>
  <c r="AR58" i="21"/>
  <c r="AN58" i="21"/>
  <c r="FS57" i="21"/>
  <c r="FP57" i="21"/>
  <c r="FO57" i="21"/>
  <c r="FJ57" i="21"/>
  <c r="FI57" i="21"/>
  <c r="FH57" i="21"/>
  <c r="FC57" i="21"/>
  <c r="FF57" i="21" s="1"/>
  <c r="FA57" i="21"/>
  <c r="EZ57" i="21"/>
  <c r="EX57" i="21"/>
  <c r="FG57" i="21" s="1"/>
  <c r="EW57" i="21"/>
  <c r="EO57" i="21"/>
  <c r="FE57" i="21" s="1"/>
  <c r="EN57" i="21"/>
  <c r="EM57" i="21"/>
  <c r="EL57" i="21"/>
  <c r="EK57" i="21"/>
  <c r="EJ57" i="21"/>
  <c r="EI57" i="21"/>
  <c r="EH57" i="21"/>
  <c r="EG57" i="21"/>
  <c r="EF57" i="21"/>
  <c r="EE57" i="21"/>
  <c r="ED57" i="21"/>
  <c r="EC57" i="21"/>
  <c r="EB57" i="21"/>
  <c r="EA57" i="21"/>
  <c r="DZ57" i="21"/>
  <c r="DY57" i="21"/>
  <c r="AR57" i="21"/>
  <c r="AN57" i="21"/>
  <c r="FS56" i="21"/>
  <c r="FP56" i="21"/>
  <c r="FO56" i="21"/>
  <c r="FJ56" i="21"/>
  <c r="FI56" i="21"/>
  <c r="FH56" i="21"/>
  <c r="FC56" i="21"/>
  <c r="FF56" i="21" s="1"/>
  <c r="FA56" i="21"/>
  <c r="EZ56" i="21"/>
  <c r="EX56" i="21"/>
  <c r="FG56" i="21" s="1"/>
  <c r="EW56" i="21"/>
  <c r="EO56" i="21"/>
  <c r="FE56" i="21" s="1"/>
  <c r="EN56" i="21"/>
  <c r="EM56" i="21"/>
  <c r="EL56" i="21"/>
  <c r="EK56" i="21"/>
  <c r="EJ56" i="21"/>
  <c r="EI56" i="21"/>
  <c r="EH56" i="21"/>
  <c r="EG56" i="21"/>
  <c r="EF56" i="21"/>
  <c r="EE56" i="21"/>
  <c r="ED56" i="21"/>
  <c r="EC56" i="21"/>
  <c r="EB56" i="21"/>
  <c r="EA56" i="21"/>
  <c r="DZ56" i="21"/>
  <c r="DY56" i="21"/>
  <c r="AR56" i="21"/>
  <c r="AN56" i="21"/>
  <c r="FS55" i="21"/>
  <c r="FP55" i="21"/>
  <c r="FO55" i="21"/>
  <c r="FJ55" i="21"/>
  <c r="FI55" i="21"/>
  <c r="FH55" i="21"/>
  <c r="FC55" i="21"/>
  <c r="FF55" i="21" s="1"/>
  <c r="FA55" i="21"/>
  <c r="EZ55" i="21"/>
  <c r="EX55" i="21"/>
  <c r="FG55" i="21" s="1"/>
  <c r="EW55" i="21"/>
  <c r="EO55" i="21"/>
  <c r="FE55" i="21" s="1"/>
  <c r="EN55" i="21"/>
  <c r="EM55" i="21"/>
  <c r="EL55" i="21"/>
  <c r="EK55" i="21"/>
  <c r="EJ55" i="21"/>
  <c r="EI55" i="21"/>
  <c r="EH55" i="21"/>
  <c r="EG55" i="21"/>
  <c r="EF55" i="21"/>
  <c r="EE55" i="21"/>
  <c r="ED55" i="21"/>
  <c r="EC55" i="21"/>
  <c r="EB55" i="21"/>
  <c r="EA55" i="21"/>
  <c r="DZ55" i="21"/>
  <c r="DY55" i="21"/>
  <c r="AR55" i="21"/>
  <c r="AN55" i="21"/>
  <c r="FS54" i="21"/>
  <c r="FP54" i="21"/>
  <c r="FO54" i="21"/>
  <c r="FJ54" i="21"/>
  <c r="FI54" i="21"/>
  <c r="FH54" i="21"/>
  <c r="FC54" i="21"/>
  <c r="FF54" i="21" s="1"/>
  <c r="FA54" i="21"/>
  <c r="EZ54" i="21"/>
  <c r="EX54" i="21"/>
  <c r="FG54" i="21" s="1"/>
  <c r="EW54" i="21"/>
  <c r="EO54" i="21"/>
  <c r="FE54" i="21" s="1"/>
  <c r="EN54" i="21"/>
  <c r="EM54" i="21"/>
  <c r="EL54" i="21"/>
  <c r="EK54" i="21"/>
  <c r="EJ54" i="21"/>
  <c r="EI54" i="21"/>
  <c r="EH54" i="21"/>
  <c r="EG54" i="21"/>
  <c r="EF54" i="21"/>
  <c r="EE54" i="21"/>
  <c r="ED54" i="21"/>
  <c r="EC54" i="21"/>
  <c r="EB54" i="21"/>
  <c r="EA54" i="21"/>
  <c r="DZ54" i="21"/>
  <c r="DY54" i="21"/>
  <c r="AR54" i="21"/>
  <c r="AN54" i="21"/>
  <c r="FS53" i="21"/>
  <c r="FP53" i="21"/>
  <c r="FO53" i="21"/>
  <c r="FJ53" i="21"/>
  <c r="FI53" i="21"/>
  <c r="FH53" i="21"/>
  <c r="FC53" i="21"/>
  <c r="FF53" i="21" s="1"/>
  <c r="FA53" i="21"/>
  <c r="EZ53" i="21"/>
  <c r="EX53" i="21"/>
  <c r="FG53" i="21" s="1"/>
  <c r="EW53" i="21"/>
  <c r="EO53" i="21"/>
  <c r="FE53" i="21" s="1"/>
  <c r="EN53" i="21"/>
  <c r="EM53" i="21"/>
  <c r="EL53" i="21"/>
  <c r="EK53" i="21"/>
  <c r="EJ53" i="21"/>
  <c r="EI53" i="21"/>
  <c r="EH53" i="21"/>
  <c r="EG53" i="21"/>
  <c r="EF53" i="21"/>
  <c r="EE53" i="21"/>
  <c r="ED53" i="21"/>
  <c r="EC53" i="21"/>
  <c r="EB53" i="21"/>
  <c r="EA53" i="21"/>
  <c r="DZ53" i="21"/>
  <c r="DY53" i="21"/>
  <c r="AR53" i="21"/>
  <c r="AN53" i="21"/>
  <c r="FS52" i="21"/>
  <c r="FP52" i="21"/>
  <c r="FO52" i="21"/>
  <c r="FJ52" i="21"/>
  <c r="FI52" i="21"/>
  <c r="FH52" i="21"/>
  <c r="FC52" i="21"/>
  <c r="FF52" i="21" s="1"/>
  <c r="FA52" i="21"/>
  <c r="EZ52" i="21"/>
  <c r="EX52" i="21"/>
  <c r="FG52" i="21" s="1"/>
  <c r="EW52" i="21"/>
  <c r="EO52" i="21"/>
  <c r="FE52" i="21" s="1"/>
  <c r="EN52" i="21"/>
  <c r="EM52" i="21"/>
  <c r="EL52" i="21"/>
  <c r="EK52" i="21"/>
  <c r="EJ52" i="21"/>
  <c r="EI52" i="21"/>
  <c r="EH52" i="21"/>
  <c r="EG52" i="21"/>
  <c r="EF52" i="21"/>
  <c r="EE52" i="21"/>
  <c r="ED52" i="21"/>
  <c r="EC52" i="21"/>
  <c r="EB52" i="21"/>
  <c r="EA52" i="21"/>
  <c r="DZ52" i="21"/>
  <c r="DY52" i="21"/>
  <c r="AR52" i="21"/>
  <c r="AN52" i="21"/>
  <c r="EZ51" i="21"/>
  <c r="EK51" i="21"/>
  <c r="EG51" i="21"/>
  <c r="EF51" i="21"/>
  <c r="EE51" i="21"/>
  <c r="ED51" i="21"/>
  <c r="EC51" i="21"/>
  <c r="EB51" i="21"/>
  <c r="EA51" i="21"/>
  <c r="DZ51" i="21"/>
  <c r="EI51" i="21" s="1"/>
  <c r="DY51" i="21"/>
  <c r="EH51" i="21" s="1"/>
  <c r="AR51" i="21"/>
  <c r="AN51" i="21"/>
  <c r="FS50" i="21"/>
  <c r="FP50" i="21"/>
  <c r="FO50" i="21"/>
  <c r="FJ50" i="21"/>
  <c r="FI50" i="21"/>
  <c r="FH50" i="21"/>
  <c r="FC50" i="21"/>
  <c r="FF50" i="21" s="1"/>
  <c r="FA50" i="21"/>
  <c r="EZ50" i="21"/>
  <c r="EX50" i="21"/>
  <c r="FG50" i="21" s="1"/>
  <c r="EW50" i="21"/>
  <c r="EO50" i="21"/>
  <c r="FE50" i="21" s="1"/>
  <c r="EN50" i="21"/>
  <c r="EM50" i="21"/>
  <c r="EL50" i="21"/>
  <c r="EK50" i="21"/>
  <c r="EJ50" i="21"/>
  <c r="EI50" i="21"/>
  <c r="EH50" i="21"/>
  <c r="EG50" i="21"/>
  <c r="EF50" i="21"/>
  <c r="EE50" i="21"/>
  <c r="ED50" i="21"/>
  <c r="EC50" i="21"/>
  <c r="EB50" i="21"/>
  <c r="EA50" i="21"/>
  <c r="DZ50" i="21"/>
  <c r="DY50" i="21"/>
  <c r="AR50" i="21"/>
  <c r="AN50" i="21"/>
  <c r="FS49" i="21"/>
  <c r="FP49" i="21"/>
  <c r="FO49" i="21"/>
  <c r="FJ49" i="21"/>
  <c r="FI49" i="21"/>
  <c r="FH49" i="21"/>
  <c r="FC49" i="21"/>
  <c r="FF49" i="21" s="1"/>
  <c r="FA49" i="21"/>
  <c r="EZ49" i="21"/>
  <c r="EX49" i="21"/>
  <c r="FG49" i="21" s="1"/>
  <c r="EW49" i="21"/>
  <c r="EO49" i="21"/>
  <c r="FE49" i="21" s="1"/>
  <c r="EN49" i="21"/>
  <c r="EM49" i="21"/>
  <c r="EL49" i="21"/>
  <c r="EK49" i="21"/>
  <c r="EJ49" i="21"/>
  <c r="EI49" i="21"/>
  <c r="EH49" i="21"/>
  <c r="EG49" i="21"/>
  <c r="EF49" i="21"/>
  <c r="EE49" i="21"/>
  <c r="ED49" i="21"/>
  <c r="EC49" i="21"/>
  <c r="EB49" i="21"/>
  <c r="EA49" i="21"/>
  <c r="DZ49" i="21"/>
  <c r="DY49" i="21"/>
  <c r="AR49" i="21"/>
  <c r="AN49" i="21"/>
  <c r="FS48" i="21"/>
  <c r="FP48" i="21"/>
  <c r="FO48" i="21"/>
  <c r="FJ48" i="21"/>
  <c r="FI48" i="21"/>
  <c r="FH48" i="21"/>
  <c r="FC48" i="21"/>
  <c r="FF48" i="21" s="1"/>
  <c r="FA48" i="21"/>
  <c r="EZ48" i="21"/>
  <c r="EX48" i="21"/>
  <c r="FG48" i="21" s="1"/>
  <c r="EW48" i="21"/>
  <c r="EO48" i="21"/>
  <c r="FE48" i="21" s="1"/>
  <c r="EN48" i="21"/>
  <c r="EM48" i="21"/>
  <c r="EL48" i="21"/>
  <c r="EK48" i="21"/>
  <c r="EJ48" i="21"/>
  <c r="EI48" i="21"/>
  <c r="EH48" i="21"/>
  <c r="EG48" i="21"/>
  <c r="EF48" i="21"/>
  <c r="EE48" i="21"/>
  <c r="ED48" i="21"/>
  <c r="EC48" i="21"/>
  <c r="EB48" i="21"/>
  <c r="EA48" i="21"/>
  <c r="DZ48" i="21"/>
  <c r="DY48" i="21"/>
  <c r="AR48" i="21"/>
  <c r="AN48" i="21"/>
  <c r="FS47" i="21"/>
  <c r="FP47" i="21"/>
  <c r="FO47" i="21"/>
  <c r="FJ47" i="21"/>
  <c r="FI47" i="21"/>
  <c r="FH47" i="21"/>
  <c r="FC47" i="21"/>
  <c r="FF47" i="21" s="1"/>
  <c r="FA47" i="21"/>
  <c r="EZ47" i="21"/>
  <c r="EX47" i="21"/>
  <c r="FG47" i="21" s="1"/>
  <c r="EW47" i="21"/>
  <c r="EO47" i="21"/>
  <c r="FE47" i="21" s="1"/>
  <c r="EN47" i="21"/>
  <c r="EM47" i="21"/>
  <c r="EL47" i="21"/>
  <c r="EK47" i="21"/>
  <c r="EJ47" i="21"/>
  <c r="EI47" i="21"/>
  <c r="EH47" i="21"/>
  <c r="EG47" i="21"/>
  <c r="EF47" i="21"/>
  <c r="EE47" i="21"/>
  <c r="ED47" i="21"/>
  <c r="EC47" i="21"/>
  <c r="EB47" i="21"/>
  <c r="EA47" i="21"/>
  <c r="DZ47" i="21"/>
  <c r="DY47" i="21"/>
  <c r="AR47" i="21"/>
  <c r="AN47" i="21"/>
  <c r="EZ46" i="21"/>
  <c r="EI46" i="21"/>
  <c r="EG46" i="21"/>
  <c r="EF46" i="21"/>
  <c r="EE46" i="21"/>
  <c r="ED46" i="21"/>
  <c r="EC46" i="21"/>
  <c r="EB46" i="21"/>
  <c r="EA46" i="21"/>
  <c r="EK46" i="21" s="1"/>
  <c r="DZ46" i="21"/>
  <c r="DY46" i="21"/>
  <c r="AR46" i="21"/>
  <c r="AN46" i="21"/>
  <c r="Q46" i="21"/>
  <c r="P46" i="21"/>
  <c r="O46" i="21"/>
  <c r="O47" i="21" s="1"/>
  <c r="O48" i="21" s="1"/>
  <c r="O49" i="21" s="1"/>
  <c r="O50" i="21" s="1"/>
  <c r="O51" i="21" s="1"/>
  <c r="O52" i="21" s="1"/>
  <c r="O53" i="21" s="1"/>
  <c r="O54" i="21" s="1"/>
  <c r="O55" i="21" s="1"/>
  <c r="O56" i="21" s="1"/>
  <c r="O57" i="21" s="1"/>
  <c r="O58" i="21" s="1"/>
  <c r="O59" i="21" s="1"/>
  <c r="O60" i="21" s="1"/>
  <c r="O61" i="21" s="1"/>
  <c r="O62" i="21" s="1"/>
  <c r="O63" i="21" s="1"/>
  <c r="O64" i="21" s="1"/>
  <c r="O65" i="21" s="1"/>
  <c r="O66" i="21" s="1"/>
  <c r="O67" i="21" s="1"/>
  <c r="O68" i="21" s="1"/>
  <c r="O69" i="21" s="1"/>
  <c r="O70" i="21" s="1"/>
  <c r="O71" i="21" s="1"/>
  <c r="O72" i="21" s="1"/>
  <c r="O73" i="21" s="1"/>
  <c r="O74" i="21" s="1"/>
  <c r="O75" i="21" s="1"/>
  <c r="O76" i="21" s="1"/>
  <c r="O77" i="21" s="1"/>
  <c r="O78" i="21" s="1"/>
  <c r="O79" i="21" s="1"/>
  <c r="O80" i="21" s="1"/>
  <c r="O81" i="21" s="1"/>
  <c r="O82" i="21" s="1"/>
  <c r="O83" i="21" s="1"/>
  <c r="O84" i="21" s="1"/>
  <c r="O85" i="21" s="1"/>
  <c r="O86" i="21" s="1"/>
  <c r="O87" i="21" s="1"/>
  <c r="O88" i="21" s="1"/>
  <c r="O89" i="21" s="1"/>
  <c r="O90" i="21" s="1"/>
  <c r="O91" i="21" s="1"/>
  <c r="O92" i="21" s="1"/>
  <c r="O93" i="21" s="1"/>
  <c r="O94" i="21" s="1"/>
  <c r="O95" i="21" s="1"/>
  <c r="N46" i="21"/>
  <c r="M46" i="21"/>
  <c r="M47" i="21" s="1"/>
  <c r="M48" i="21" s="1"/>
  <c r="L46" i="21"/>
  <c r="K46" i="21"/>
  <c r="J46" i="21"/>
  <c r="J47" i="21" s="1"/>
  <c r="J48" i="21" s="1"/>
  <c r="J49" i="21" s="1"/>
  <c r="J50" i="21" s="1"/>
  <c r="J51" i="21" s="1"/>
  <c r="J52" i="21" s="1"/>
  <c r="J53" i="21" s="1"/>
  <c r="J54" i="21" s="1"/>
  <c r="I46" i="21"/>
  <c r="H46" i="21"/>
  <c r="H47" i="21" s="1"/>
  <c r="H48" i="21" s="1"/>
  <c r="H49" i="21" s="1"/>
  <c r="H50" i="21" s="1"/>
  <c r="H51" i="21" s="1"/>
  <c r="H52" i="21" s="1"/>
  <c r="H53" i="21" s="1"/>
  <c r="H54" i="21" s="1"/>
  <c r="H55" i="21" s="1"/>
  <c r="H56" i="21" s="1"/>
  <c r="H57" i="21" s="1"/>
  <c r="H58" i="21" s="1"/>
  <c r="H59" i="21" s="1"/>
  <c r="H60" i="21" s="1"/>
  <c r="H61" i="21" s="1"/>
  <c r="H62" i="21" s="1"/>
  <c r="H63" i="21" s="1"/>
  <c r="H64" i="21" s="1"/>
  <c r="H65" i="21" s="1"/>
  <c r="H66" i="21" s="1"/>
  <c r="H67" i="21" s="1"/>
  <c r="H68" i="21" s="1"/>
  <c r="H69" i="21" s="1"/>
  <c r="H70" i="21" s="1"/>
  <c r="H71" i="21" s="1"/>
  <c r="H72" i="21" s="1"/>
  <c r="H73" i="21" s="1"/>
  <c r="H74" i="21" s="1"/>
  <c r="H75" i="21" s="1"/>
  <c r="H76" i="21" s="1"/>
  <c r="H77" i="21" s="1"/>
  <c r="H78" i="21" s="1"/>
  <c r="H79" i="21" s="1"/>
  <c r="H80" i="21" s="1"/>
  <c r="H81" i="21" s="1"/>
  <c r="EZ45" i="21"/>
  <c r="EJ45" i="21"/>
  <c r="EW45" i="21" s="1"/>
  <c r="EX45" i="21" s="1"/>
  <c r="FG45" i="21" s="1"/>
  <c r="EH45" i="21"/>
  <c r="EG45" i="21"/>
  <c r="EF45" i="21"/>
  <c r="EE45" i="21"/>
  <c r="ED45" i="21"/>
  <c r="EC45" i="21"/>
  <c r="EB45" i="21"/>
  <c r="EA45" i="21"/>
  <c r="EK45" i="21" s="1"/>
  <c r="DZ45" i="21"/>
  <c r="EI45" i="21" s="1"/>
  <c r="DY45" i="21"/>
  <c r="AR45" i="21"/>
  <c r="AN45" i="21"/>
  <c r="Q45" i="21"/>
  <c r="P45" i="21"/>
  <c r="O45" i="21"/>
  <c r="N45" i="21"/>
  <c r="M45" i="21"/>
  <c r="L45" i="21"/>
  <c r="K45" i="21"/>
  <c r="J45" i="21"/>
  <c r="I45" i="21"/>
  <c r="H45" i="21"/>
  <c r="EZ44" i="21"/>
  <c r="EJ44" i="21"/>
  <c r="EI44" i="21"/>
  <c r="EH44" i="21"/>
  <c r="EG44" i="21"/>
  <c r="EF44" i="21"/>
  <c r="EE44" i="21"/>
  <c r="ED44" i="21"/>
  <c r="EC44" i="21"/>
  <c r="EB44" i="21"/>
  <c r="EA44" i="21"/>
  <c r="EW44" i="21" s="1"/>
  <c r="EX44" i="21" s="1"/>
  <c r="FG44" i="21" s="1"/>
  <c r="DZ44" i="21"/>
  <c r="DY44" i="21"/>
  <c r="AR44" i="21"/>
  <c r="AN44" i="21"/>
  <c r="Q44" i="21"/>
  <c r="P44" i="21"/>
  <c r="O44" i="21"/>
  <c r="N44" i="21"/>
  <c r="M44" i="21"/>
  <c r="L44" i="21"/>
  <c r="K44" i="21"/>
  <c r="J44" i="21"/>
  <c r="I44" i="21"/>
  <c r="H44" i="21"/>
  <c r="FS43" i="21"/>
  <c r="FP43" i="21"/>
  <c r="FO43" i="21"/>
  <c r="FJ43" i="21"/>
  <c r="FI43" i="21"/>
  <c r="FH43" i="21"/>
  <c r="FC43" i="21"/>
  <c r="FF43" i="21" s="1"/>
  <c r="FA43" i="21"/>
  <c r="EZ43" i="21"/>
  <c r="EX43" i="21"/>
  <c r="FG43" i="21" s="1"/>
  <c r="EW43" i="21"/>
  <c r="EO43" i="21"/>
  <c r="FE43" i="21" s="1"/>
  <c r="EN43" i="21"/>
  <c r="EM43" i="21"/>
  <c r="EL43" i="21"/>
  <c r="EK43" i="21"/>
  <c r="EJ43" i="21"/>
  <c r="EI43" i="21"/>
  <c r="EH43" i="21"/>
  <c r="EG43" i="21"/>
  <c r="EF43" i="21"/>
  <c r="EE43" i="21"/>
  <c r="ED43" i="21"/>
  <c r="EC43" i="21"/>
  <c r="EB43" i="21"/>
  <c r="EA43" i="21"/>
  <c r="DZ43" i="21"/>
  <c r="DY43" i="21"/>
  <c r="AR43" i="21"/>
  <c r="AN43" i="21"/>
  <c r="Q43" i="21"/>
  <c r="P43" i="21"/>
  <c r="O43" i="21"/>
  <c r="N43" i="21"/>
  <c r="M43" i="21"/>
  <c r="L43" i="21"/>
  <c r="K43" i="21"/>
  <c r="J43" i="21"/>
  <c r="I43" i="21"/>
  <c r="H43" i="21"/>
  <c r="FS42" i="21"/>
  <c r="FP42" i="21"/>
  <c r="FO42" i="21"/>
  <c r="FJ42" i="21"/>
  <c r="FI42" i="21"/>
  <c r="FH42" i="21"/>
  <c r="FC42" i="21"/>
  <c r="FF42" i="21" s="1"/>
  <c r="FA42" i="21"/>
  <c r="EZ42" i="21"/>
  <c r="EX42" i="21"/>
  <c r="FG42" i="21" s="1"/>
  <c r="EW42" i="21"/>
  <c r="EO42" i="21"/>
  <c r="FE42" i="21" s="1"/>
  <c r="EN42" i="21"/>
  <c r="EM42" i="21"/>
  <c r="EL42" i="21"/>
  <c r="EK42" i="21"/>
  <c r="EJ42" i="21"/>
  <c r="EI42" i="21"/>
  <c r="EH42" i="21"/>
  <c r="EG42" i="21"/>
  <c r="EF42" i="21"/>
  <c r="EE42" i="21"/>
  <c r="ED42" i="21"/>
  <c r="EC42" i="21"/>
  <c r="EB42" i="21"/>
  <c r="EA42" i="21"/>
  <c r="DZ42" i="21"/>
  <c r="DY42" i="21"/>
  <c r="AR42" i="21"/>
  <c r="AN42" i="21"/>
  <c r="Q42" i="21"/>
  <c r="P42" i="21"/>
  <c r="O42" i="21"/>
  <c r="N42" i="21"/>
  <c r="M42" i="21"/>
  <c r="L42" i="21"/>
  <c r="K42" i="21"/>
  <c r="J42" i="21"/>
  <c r="I42" i="21"/>
  <c r="H42" i="21"/>
  <c r="EZ41" i="21"/>
  <c r="EJ41" i="21"/>
  <c r="EI41" i="21"/>
  <c r="EH41" i="21"/>
  <c r="EG41" i="21"/>
  <c r="EF41" i="21"/>
  <c r="EE41" i="21"/>
  <c r="ED41" i="21"/>
  <c r="EC41" i="21"/>
  <c r="EB41" i="21"/>
  <c r="EA41" i="21"/>
  <c r="EK41" i="21" s="1"/>
  <c r="DZ41" i="21"/>
  <c r="DY41" i="21"/>
  <c r="AR41" i="21"/>
  <c r="AN41" i="21"/>
  <c r="AE41" i="21"/>
  <c r="Q41" i="21"/>
  <c r="P41" i="21"/>
  <c r="O41" i="21"/>
  <c r="N41" i="21"/>
  <c r="M41" i="21"/>
  <c r="L41" i="21"/>
  <c r="K41" i="21"/>
  <c r="J41" i="21"/>
  <c r="I41" i="21"/>
  <c r="H41" i="21"/>
  <c r="FS40" i="21"/>
  <c r="FP40" i="21"/>
  <c r="FO40" i="21"/>
  <c r="FJ40" i="21"/>
  <c r="FI40" i="21"/>
  <c r="FH40" i="21"/>
  <c r="FC40" i="21"/>
  <c r="FF40" i="21" s="1"/>
  <c r="FA40" i="21"/>
  <c r="EZ40" i="21"/>
  <c r="EX40" i="21"/>
  <c r="FG40" i="21" s="1"/>
  <c r="EW40" i="21"/>
  <c r="EO40" i="21"/>
  <c r="FE40" i="21" s="1"/>
  <c r="EN40" i="21"/>
  <c r="EM40" i="21"/>
  <c r="EL40" i="21"/>
  <c r="EK40" i="21"/>
  <c r="EJ40" i="21"/>
  <c r="EI40" i="21"/>
  <c r="EH40" i="21"/>
  <c r="EG40" i="21"/>
  <c r="EF40" i="21"/>
  <c r="EE40" i="21"/>
  <c r="ED40" i="21"/>
  <c r="EC40" i="21"/>
  <c r="EB40" i="21"/>
  <c r="EA40" i="21"/>
  <c r="DZ40" i="21"/>
  <c r="DY40" i="21"/>
  <c r="AR40" i="21"/>
  <c r="AN40" i="21"/>
  <c r="AE40" i="21"/>
  <c r="Q40" i="21"/>
  <c r="P40" i="21"/>
  <c r="O40" i="21"/>
  <c r="N40" i="21"/>
  <c r="M40" i="21"/>
  <c r="L40" i="21"/>
  <c r="K40" i="21"/>
  <c r="J40" i="21"/>
  <c r="I40" i="21"/>
  <c r="H40" i="21"/>
  <c r="EZ39" i="21"/>
  <c r="EH39" i="21"/>
  <c r="EG39" i="21"/>
  <c r="EF39" i="21"/>
  <c r="EE39" i="21"/>
  <c r="ED39" i="21"/>
  <c r="EC39" i="21"/>
  <c r="EB39" i="21"/>
  <c r="EA39" i="21"/>
  <c r="EK39" i="21" s="1"/>
  <c r="DZ39" i="21"/>
  <c r="EI39" i="21" s="1"/>
  <c r="DY39" i="21"/>
  <c r="AR39" i="21"/>
  <c r="AN39" i="21"/>
  <c r="AE39" i="21"/>
  <c r="Q39" i="21"/>
  <c r="P39" i="21"/>
  <c r="O39" i="21"/>
  <c r="N39" i="21"/>
  <c r="M39" i="21"/>
  <c r="L39" i="21"/>
  <c r="K39" i="21"/>
  <c r="J39" i="21"/>
  <c r="I39" i="21"/>
  <c r="H39" i="21"/>
  <c r="FS38" i="21"/>
  <c r="FP38" i="21"/>
  <c r="FO38" i="21"/>
  <c r="FJ38" i="21"/>
  <c r="FI38" i="21"/>
  <c r="FH38" i="21"/>
  <c r="FC38" i="21"/>
  <c r="FF38" i="21" s="1"/>
  <c r="FA38" i="21"/>
  <c r="EZ38" i="21"/>
  <c r="EX38" i="21"/>
  <c r="FG38" i="21" s="1"/>
  <c r="EW38" i="21"/>
  <c r="EO38" i="21"/>
  <c r="FE38" i="21" s="1"/>
  <c r="EN38" i="21"/>
  <c r="EM38" i="21"/>
  <c r="EL38" i="21"/>
  <c r="EK38" i="21"/>
  <c r="EJ38" i="21"/>
  <c r="EI38" i="21"/>
  <c r="EH38" i="21"/>
  <c r="EG38" i="21"/>
  <c r="EF38" i="21"/>
  <c r="EE38" i="21"/>
  <c r="ED38" i="21"/>
  <c r="EC38" i="21"/>
  <c r="EB38" i="21"/>
  <c r="EA38" i="21"/>
  <c r="DZ38" i="21"/>
  <c r="DY38" i="21"/>
  <c r="AR38" i="21"/>
  <c r="AN38" i="21"/>
  <c r="AE38" i="21"/>
  <c r="Q38" i="21"/>
  <c r="P38" i="21"/>
  <c r="O38" i="21"/>
  <c r="N38" i="21"/>
  <c r="M38" i="21"/>
  <c r="L38" i="21"/>
  <c r="K38" i="21"/>
  <c r="J38" i="21"/>
  <c r="I38" i="21"/>
  <c r="H38" i="21"/>
  <c r="EZ37" i="21"/>
  <c r="EJ37" i="21"/>
  <c r="EI37" i="21"/>
  <c r="EH37" i="21"/>
  <c r="EG37" i="21"/>
  <c r="EF37" i="21"/>
  <c r="EE37" i="21"/>
  <c r="ED37" i="21"/>
  <c r="EC37" i="21"/>
  <c r="EB37" i="21"/>
  <c r="EA37" i="21"/>
  <c r="EK37" i="21" s="1"/>
  <c r="DZ37" i="21"/>
  <c r="DY37" i="21"/>
  <c r="AR37" i="21"/>
  <c r="AN37" i="21"/>
  <c r="AE37" i="21"/>
  <c r="Q37" i="21"/>
  <c r="P37" i="21"/>
  <c r="O37" i="21"/>
  <c r="N37" i="21"/>
  <c r="M37" i="21"/>
  <c r="L37" i="21"/>
  <c r="K37" i="21"/>
  <c r="J37" i="21"/>
  <c r="I37" i="21"/>
  <c r="H37" i="21"/>
  <c r="FS36" i="21"/>
  <c r="FP36" i="21"/>
  <c r="FO36" i="21"/>
  <c r="FJ36" i="21"/>
  <c r="FI36" i="21"/>
  <c r="FH36" i="21"/>
  <c r="FC36" i="21"/>
  <c r="FF36" i="21" s="1"/>
  <c r="FA36" i="21"/>
  <c r="EZ36" i="21"/>
  <c r="EX36" i="21"/>
  <c r="FG36" i="21" s="1"/>
  <c r="EW36" i="21"/>
  <c r="EO36" i="21"/>
  <c r="FE36" i="21" s="1"/>
  <c r="EN36" i="21"/>
  <c r="EM36" i="21"/>
  <c r="EL36" i="21"/>
  <c r="EK36" i="21"/>
  <c r="EJ36" i="21"/>
  <c r="EI36" i="21"/>
  <c r="EH36" i="21"/>
  <c r="EG36" i="21"/>
  <c r="EF36" i="21"/>
  <c r="EE36" i="21"/>
  <c r="ED36" i="21"/>
  <c r="EC36" i="21"/>
  <c r="EB36" i="21"/>
  <c r="EA36" i="21"/>
  <c r="DZ36" i="21"/>
  <c r="DY36" i="21"/>
  <c r="AR36" i="21"/>
  <c r="AN36" i="21"/>
  <c r="AE36" i="21"/>
  <c r="Q36" i="21"/>
  <c r="P36" i="21"/>
  <c r="O36" i="21"/>
  <c r="N36" i="21"/>
  <c r="M36" i="21"/>
  <c r="L36" i="21"/>
  <c r="K36" i="21"/>
  <c r="J36" i="21"/>
  <c r="I36" i="21"/>
  <c r="H36" i="21"/>
  <c r="EZ35" i="21"/>
  <c r="EJ35" i="21"/>
  <c r="EW35" i="21" s="1"/>
  <c r="EX35" i="21" s="1"/>
  <c r="FG35" i="21" s="1"/>
  <c r="EG35" i="21"/>
  <c r="EF35" i="21"/>
  <c r="EE35" i="21"/>
  <c r="ED35" i="21"/>
  <c r="EC35" i="21"/>
  <c r="EB35" i="21"/>
  <c r="EK35" i="21" s="1"/>
  <c r="EA35" i="21"/>
  <c r="DZ35" i="21"/>
  <c r="EI35" i="21" s="1"/>
  <c r="DY35" i="21"/>
  <c r="EH35" i="21" s="1"/>
  <c r="AR35" i="21"/>
  <c r="AN35" i="21"/>
  <c r="AE35" i="21"/>
  <c r="Q35" i="21"/>
  <c r="P35" i="21"/>
  <c r="O35" i="21"/>
  <c r="N35" i="21"/>
  <c r="M35" i="21"/>
  <c r="L35" i="21"/>
  <c r="K35" i="21"/>
  <c r="J35" i="21"/>
  <c r="I35" i="21"/>
  <c r="H35" i="21"/>
  <c r="EZ34" i="21"/>
  <c r="EI34" i="21"/>
  <c r="EH34" i="21"/>
  <c r="EG34" i="21"/>
  <c r="EF34" i="21"/>
  <c r="EE34" i="21"/>
  <c r="ED34" i="21"/>
  <c r="EC34" i="21"/>
  <c r="EB34" i="21"/>
  <c r="EA34" i="21"/>
  <c r="EK34" i="21" s="1"/>
  <c r="DZ34" i="21"/>
  <c r="EJ34" i="21" s="1"/>
  <c r="DY34" i="21"/>
  <c r="AR34" i="21"/>
  <c r="AN34" i="21"/>
  <c r="AE34" i="21"/>
  <c r="Q34" i="21"/>
  <c r="P34" i="21"/>
  <c r="O34" i="21"/>
  <c r="N34" i="21"/>
  <c r="M34" i="21"/>
  <c r="L34" i="21"/>
  <c r="K34" i="21"/>
  <c r="J34" i="21"/>
  <c r="I34" i="21"/>
  <c r="H34" i="21"/>
  <c r="FS33" i="21"/>
  <c r="FP33" i="21"/>
  <c r="FO33" i="21"/>
  <c r="FJ33" i="21"/>
  <c r="FI33" i="21"/>
  <c r="FH33" i="21"/>
  <c r="FC33" i="21"/>
  <c r="FF33" i="21" s="1"/>
  <c r="FA33" i="21"/>
  <c r="EZ33" i="21"/>
  <c r="EX33" i="21"/>
  <c r="FG33" i="21" s="1"/>
  <c r="EW33" i="21"/>
  <c r="EO33" i="21"/>
  <c r="FE33" i="21" s="1"/>
  <c r="EN33" i="21"/>
  <c r="EM33" i="21"/>
  <c r="EL33" i="21"/>
  <c r="EK33" i="21"/>
  <c r="EJ33" i="21"/>
  <c r="EI33" i="21"/>
  <c r="EH33" i="21"/>
  <c r="EG33" i="21"/>
  <c r="EF33" i="21"/>
  <c r="EE33" i="21"/>
  <c r="ED33" i="21"/>
  <c r="EC33" i="21"/>
  <c r="EB33" i="21"/>
  <c r="EA33" i="21"/>
  <c r="DZ33" i="21"/>
  <c r="DY33" i="21"/>
  <c r="AR33" i="21"/>
  <c r="AN33" i="21"/>
  <c r="AE33" i="21"/>
  <c r="Q33" i="21"/>
  <c r="P33" i="21"/>
  <c r="O33" i="21"/>
  <c r="N33" i="21"/>
  <c r="M33" i="21"/>
  <c r="L33" i="21"/>
  <c r="K33" i="21"/>
  <c r="J33" i="21"/>
  <c r="I33" i="21"/>
  <c r="H33" i="21"/>
  <c r="EZ32" i="21"/>
  <c r="EH32" i="21"/>
  <c r="EG32" i="21"/>
  <c r="EF32" i="21"/>
  <c r="EE32" i="21"/>
  <c r="ED32" i="21"/>
  <c r="EC32" i="21"/>
  <c r="EB32" i="21"/>
  <c r="EK32" i="21" s="1"/>
  <c r="EA32" i="21"/>
  <c r="DZ32" i="21"/>
  <c r="EI32" i="21" s="1"/>
  <c r="DY32" i="21"/>
  <c r="EJ32" i="21" s="1"/>
  <c r="AR32" i="21"/>
  <c r="AN32" i="21"/>
  <c r="AE32" i="21"/>
  <c r="Q32" i="21"/>
  <c r="P32" i="21"/>
  <c r="O32" i="21"/>
  <c r="N32" i="21"/>
  <c r="M32" i="21"/>
  <c r="L32" i="21"/>
  <c r="K32" i="21"/>
  <c r="J32" i="21"/>
  <c r="I32" i="21"/>
  <c r="H32" i="21"/>
  <c r="A32" i="21"/>
  <c r="A33" i="21" s="1"/>
  <c r="FS31" i="21"/>
  <c r="FR31" i="21"/>
  <c r="FP31" i="21"/>
  <c r="FO31" i="21"/>
  <c r="FJ31" i="21"/>
  <c r="FI31" i="21"/>
  <c r="FH31" i="21"/>
  <c r="FC31" i="21"/>
  <c r="FF31" i="21" s="1"/>
  <c r="FA31" i="21"/>
  <c r="EZ31" i="21"/>
  <c r="EX31" i="21"/>
  <c r="FG31" i="21" s="1"/>
  <c r="EW31" i="21"/>
  <c r="EO31" i="21"/>
  <c r="FE31" i="21" s="1"/>
  <c r="EN31" i="21"/>
  <c r="EM31" i="21"/>
  <c r="EL31" i="21"/>
  <c r="EK31" i="21"/>
  <c r="EJ31" i="21"/>
  <c r="EI31" i="21"/>
  <c r="EH31" i="21"/>
  <c r="EG31" i="21"/>
  <c r="EF31" i="21"/>
  <c r="EE31" i="21"/>
  <c r="ED31" i="21"/>
  <c r="EC31" i="21"/>
  <c r="EB31" i="21"/>
  <c r="EA31" i="21"/>
  <c r="DZ31" i="21"/>
  <c r="DY31" i="21"/>
  <c r="T31" i="21"/>
  <c r="T32" i="21" s="1"/>
  <c r="T33" i="21" s="1"/>
  <c r="T34" i="21" s="1"/>
  <c r="T35" i="21" s="1"/>
  <c r="T36" i="21" s="1"/>
  <c r="T37" i="21" s="1"/>
  <c r="T38" i="21" s="1"/>
  <c r="T39" i="21" s="1"/>
  <c r="T40" i="21" s="1"/>
  <c r="T41" i="21" s="1"/>
  <c r="T42" i="21" s="1"/>
  <c r="T43" i="21" s="1"/>
  <c r="T44" i="21" s="1"/>
  <c r="T45" i="21" s="1"/>
  <c r="T46" i="21" s="1"/>
  <c r="T47" i="21" s="1"/>
  <c r="T48" i="21" s="1"/>
  <c r="T49" i="21" s="1"/>
  <c r="T50" i="21" s="1"/>
  <c r="T51" i="21" s="1"/>
  <c r="T52" i="21" s="1"/>
  <c r="T53" i="21" s="1"/>
  <c r="T54" i="21" s="1"/>
  <c r="T55" i="21" s="1"/>
  <c r="T56" i="21" s="1"/>
  <c r="T57" i="21" s="1"/>
  <c r="T58" i="21" s="1"/>
  <c r="T59" i="21" s="1"/>
  <c r="T60" i="21" s="1"/>
  <c r="T61" i="21" s="1"/>
  <c r="T62" i="21" s="1"/>
  <c r="T63" i="21" s="1"/>
  <c r="T64" i="21" s="1"/>
  <c r="T65" i="21" s="1"/>
  <c r="T66" i="21" s="1"/>
  <c r="T67" i="21" s="1"/>
  <c r="T68" i="21" s="1"/>
  <c r="T69" i="21" s="1"/>
  <c r="T70" i="21" s="1"/>
  <c r="T71" i="21" s="1"/>
  <c r="T72" i="21" s="1"/>
  <c r="T73" i="21" s="1"/>
  <c r="T74" i="21" s="1"/>
  <c r="T75" i="21" s="1"/>
  <c r="T76" i="21" s="1"/>
  <c r="T77" i="21" s="1"/>
  <c r="T78" i="21" s="1"/>
  <c r="T79" i="21" s="1"/>
  <c r="T80" i="21" s="1"/>
  <c r="T81" i="21" s="1"/>
  <c r="T82" i="21" s="1"/>
  <c r="T83" i="21" s="1"/>
  <c r="T84" i="21" s="1"/>
  <c r="T85" i="21" s="1"/>
  <c r="T86" i="21" s="1"/>
  <c r="T87" i="21" s="1"/>
  <c r="T88" i="21" s="1"/>
  <c r="T89" i="21" s="1"/>
  <c r="T90" i="21" s="1"/>
  <c r="T91" i="21" s="1"/>
  <c r="T92" i="21" s="1"/>
  <c r="T93" i="21" s="1"/>
  <c r="T94" i="21" s="1"/>
  <c r="T95" i="21" s="1"/>
  <c r="R31" i="21"/>
  <c r="R32" i="21" s="1"/>
  <c r="R33" i="21" s="1"/>
  <c r="R34" i="21" s="1"/>
  <c r="R35" i="21" s="1"/>
  <c r="R36" i="21" s="1"/>
  <c r="R37" i="21" s="1"/>
  <c r="R38" i="21" s="1"/>
  <c r="R39" i="21" s="1"/>
  <c r="R40" i="21" s="1"/>
  <c r="R41" i="21" s="1"/>
  <c r="R42" i="21" s="1"/>
  <c r="R43" i="21" s="1"/>
  <c r="R44" i="21" s="1"/>
  <c r="R45" i="21" s="1"/>
  <c r="R46" i="21" s="1"/>
  <c r="R47" i="21" s="1"/>
  <c r="R48" i="21" s="1"/>
  <c r="R49" i="21" s="1"/>
  <c r="R50" i="21" s="1"/>
  <c r="R51" i="21" s="1"/>
  <c r="R52" i="21" s="1"/>
  <c r="R53" i="21" s="1"/>
  <c r="R54" i="21" s="1"/>
  <c r="R55" i="21" s="1"/>
  <c r="R56" i="21" s="1"/>
  <c r="R57" i="21" s="1"/>
  <c r="R58" i="21" s="1"/>
  <c r="R59" i="21" s="1"/>
  <c r="R60" i="21" s="1"/>
  <c r="R61" i="21" s="1"/>
  <c r="R62" i="21" s="1"/>
  <c r="R63" i="21" s="1"/>
  <c r="R64" i="21" s="1"/>
  <c r="R65" i="21" s="1"/>
  <c r="R66" i="21" s="1"/>
  <c r="R67" i="21" s="1"/>
  <c r="R68" i="21" s="1"/>
  <c r="R69" i="21" s="1"/>
  <c r="R70" i="21" s="1"/>
  <c r="R71" i="21" s="1"/>
  <c r="R72" i="21" s="1"/>
  <c r="R73" i="21" s="1"/>
  <c r="R74" i="21" s="1"/>
  <c r="R75" i="21" s="1"/>
  <c r="R76" i="21" s="1"/>
  <c r="R77" i="21" s="1"/>
  <c r="R78" i="21" s="1"/>
  <c r="R79" i="21" s="1"/>
  <c r="R80" i="21" s="1"/>
  <c r="R81" i="21" s="1"/>
  <c r="R82" i="21" s="1"/>
  <c r="R83" i="21" s="1"/>
  <c r="R84" i="21" s="1"/>
  <c r="R85" i="21" s="1"/>
  <c r="R86" i="21" s="1"/>
  <c r="R87" i="21" s="1"/>
  <c r="R88" i="21" s="1"/>
  <c r="R89" i="21" s="1"/>
  <c r="R90" i="21" s="1"/>
  <c r="R91" i="21" s="1"/>
  <c r="R92" i="21" s="1"/>
  <c r="R93" i="21" s="1"/>
  <c r="R94" i="21" s="1"/>
  <c r="R95" i="21" s="1"/>
  <c r="Q31" i="21"/>
  <c r="P31" i="21"/>
  <c r="O31" i="21"/>
  <c r="N31" i="21"/>
  <c r="M31" i="21"/>
  <c r="L31" i="21"/>
  <c r="K31" i="21"/>
  <c r="J31" i="21"/>
  <c r="I31" i="21"/>
  <c r="H31" i="21"/>
  <c r="W30" i="21"/>
  <c r="W31" i="21" s="1"/>
  <c r="AQ24" i="21"/>
  <c r="AP24" i="21"/>
  <c r="AQ23" i="21"/>
  <c r="AP23" i="21"/>
  <c r="AC23" i="21"/>
  <c r="AQ22" i="21"/>
  <c r="AP22" i="21"/>
  <c r="AC22" i="21"/>
  <c r="AQ21" i="21"/>
  <c r="AP21" i="21"/>
  <c r="AC21" i="21"/>
  <c r="AQ20" i="21"/>
  <c r="AP20" i="21"/>
  <c r="AC20" i="21"/>
  <c r="AQ19" i="21"/>
  <c r="AP19" i="21"/>
  <c r="AQ18" i="21"/>
  <c r="AP18" i="21"/>
  <c r="AQ17" i="21"/>
  <c r="AP17" i="21"/>
  <c r="AQ16" i="21"/>
  <c r="AP16" i="21"/>
  <c r="AQ15" i="21"/>
  <c r="AP15" i="21"/>
  <c r="AQ14" i="21"/>
  <c r="AP14" i="21"/>
  <c r="AQ13" i="21"/>
  <c r="AP13" i="21"/>
  <c r="AQ12" i="21"/>
  <c r="AP12" i="21"/>
  <c r="AQ11" i="21"/>
  <c r="AP11" i="21"/>
  <c r="AQ8" i="21"/>
  <c r="AP8" i="21"/>
  <c r="AQ7" i="21"/>
  <c r="AP7" i="21"/>
  <c r="AQ6" i="21"/>
  <c r="AP6" i="21"/>
  <c r="DT5" i="21"/>
  <c r="AQ5" i="21"/>
  <c r="AP5" i="21"/>
  <c r="DT4" i="21"/>
  <c r="AQ4" i="21"/>
  <c r="AP4" i="21"/>
  <c r="B1" i="21"/>
  <c r="Q144" i="30" l="1"/>
  <c r="Y144" i="30" s="1"/>
  <c r="Q70" i="30"/>
  <c r="Q124" i="30"/>
  <c r="Q35" i="30"/>
  <c r="Q38" i="30"/>
  <c r="Q39" i="30"/>
  <c r="FU132" i="30"/>
  <c r="Q90" i="30"/>
  <c r="Q98" i="30"/>
  <c r="Q99" i="30"/>
  <c r="Q103" i="30"/>
  <c r="Q104" i="30"/>
  <c r="Q107" i="30"/>
  <c r="Q133" i="30"/>
  <c r="Q36" i="30"/>
  <c r="Q126" i="30"/>
  <c r="Q130" i="30"/>
  <c r="Q150" i="30"/>
  <c r="Q34" i="30"/>
  <c r="Q64" i="30"/>
  <c r="Q68" i="30"/>
  <c r="Y68" i="30" s="1"/>
  <c r="Q79" i="30"/>
  <c r="Q80" i="30"/>
  <c r="Q86" i="30"/>
  <c r="L34" i="30"/>
  <c r="L38" i="30"/>
  <c r="L79" i="30"/>
  <c r="L80" i="30"/>
  <c r="L49" i="30"/>
  <c r="L116" i="30"/>
  <c r="L130" i="30"/>
  <c r="L35" i="30"/>
  <c r="L55" i="30"/>
  <c r="L58" i="30"/>
  <c r="X58" i="30" s="1"/>
  <c r="FU58" i="30"/>
  <c r="L69" i="30"/>
  <c r="L70" i="30"/>
  <c r="Y70" i="30" s="1"/>
  <c r="L72" i="30"/>
  <c r="X72" i="30" s="1"/>
  <c r="L86" i="30"/>
  <c r="Y86" i="30" s="1"/>
  <c r="FU135" i="30"/>
  <c r="L39" i="30"/>
  <c r="FU55" i="30"/>
  <c r="L90" i="30"/>
  <c r="Y90" i="30" s="1"/>
  <c r="L99" i="30"/>
  <c r="Y99" i="30" s="1"/>
  <c r="L36" i="30"/>
  <c r="CC41" i="30"/>
  <c r="CA41" i="30"/>
  <c r="AJ41" i="30"/>
  <c r="AP41" i="30"/>
  <c r="BW41" i="30"/>
  <c r="FN45" i="30"/>
  <c r="CA45" i="30"/>
  <c r="AJ45" i="30"/>
  <c r="AP45" i="30"/>
  <c r="BW45" i="30"/>
  <c r="EP54" i="30"/>
  <c r="CH54" i="30"/>
  <c r="AK54" i="30"/>
  <c r="AH54" i="30"/>
  <c r="FD56" i="30"/>
  <c r="CD56" i="30"/>
  <c r="BV56" i="30"/>
  <c r="AQ56" i="30"/>
  <c r="AH56" i="30"/>
  <c r="CB56" i="30"/>
  <c r="BS56" i="30"/>
  <c r="AF56" i="30"/>
  <c r="FQ56" i="30"/>
  <c r="CF81" i="30"/>
  <c r="AD81" i="30"/>
  <c r="BR81" i="30"/>
  <c r="AJ81" i="30"/>
  <c r="CD82" i="30"/>
  <c r="CB82" i="30"/>
  <c r="BV82" i="30"/>
  <c r="AF82" i="30"/>
  <c r="AH41" i="30"/>
  <c r="CF41" i="30"/>
  <c r="AH44" i="30"/>
  <c r="AH45" i="30"/>
  <c r="CF45" i="30"/>
  <c r="EY45" i="30"/>
  <c r="FD45" i="30"/>
  <c r="CC46" i="30"/>
  <c r="FN46" i="30"/>
  <c r="FD46" i="30"/>
  <c r="EY46" i="30"/>
  <c r="CA46" i="30"/>
  <c r="AQ46" i="30"/>
  <c r="AK46" i="30"/>
  <c r="AK56" i="30"/>
  <c r="CH56" i="30"/>
  <c r="CC71" i="30"/>
  <c r="FU86" i="30"/>
  <c r="FT86" i="30"/>
  <c r="CH91" i="30"/>
  <c r="FD91" i="30"/>
  <c r="EY91" i="30"/>
  <c r="FR95" i="30"/>
  <c r="AA95" i="30"/>
  <c r="CD95" i="30"/>
  <c r="BZ95" i="30"/>
  <c r="AP42" i="30"/>
  <c r="CF42" i="30"/>
  <c r="FN42" i="30"/>
  <c r="CC43" i="30"/>
  <c r="CA43" i="30"/>
  <c r="AJ43" i="30"/>
  <c r="AP43" i="30"/>
  <c r="BW43" i="30"/>
  <c r="Q46" i="30"/>
  <c r="BS46" i="30"/>
  <c r="FU48" i="30"/>
  <c r="EP52" i="30"/>
  <c r="BT52" i="30"/>
  <c r="FN52" i="30"/>
  <c r="AH52" i="30"/>
  <c r="BV54" i="30"/>
  <c r="BW56" i="30"/>
  <c r="CA83" i="30"/>
  <c r="BZ83" i="30"/>
  <c r="AC83" i="30"/>
  <c r="BR83" i="30"/>
  <c r="AG83" i="30"/>
  <c r="CE83" i="30"/>
  <c r="AD41" i="30"/>
  <c r="BV41" i="30"/>
  <c r="FN41" i="30"/>
  <c r="AH42" i="30"/>
  <c r="BV44" i="30"/>
  <c r="AD45" i="30"/>
  <c r="BV45" i="30"/>
  <c r="FR45" i="30"/>
  <c r="FD50" i="30"/>
  <c r="BS50" i="30"/>
  <c r="AF50" i="30"/>
  <c r="AQ50" i="30"/>
  <c r="AQ54" i="30"/>
  <c r="CA54" i="30"/>
  <c r="AA56" i="30"/>
  <c r="CA56" i="30"/>
  <c r="CC65" i="30"/>
  <c r="CF122" i="30"/>
  <c r="L83" i="30"/>
  <c r="AJ101" i="30"/>
  <c r="BU118" i="30"/>
  <c r="AI128" i="30"/>
  <c r="AI148" i="30"/>
  <c r="AV148" i="30" s="1"/>
  <c r="BU150" i="30"/>
  <c r="L41" i="30"/>
  <c r="Q42" i="30"/>
  <c r="Y42" i="30" s="1"/>
  <c r="L43" i="30"/>
  <c r="Q44" i="30"/>
  <c r="Y44" i="30" s="1"/>
  <c r="L45" i="30"/>
  <c r="X45" i="30" s="1"/>
  <c r="AF47" i="30"/>
  <c r="AQ47" i="30"/>
  <c r="BV47" i="30"/>
  <c r="CH47" i="30"/>
  <c r="CA49" i="30"/>
  <c r="CH49" i="30"/>
  <c r="L50" i="30"/>
  <c r="AK51" i="30"/>
  <c r="BR53" i="30"/>
  <c r="AA55" i="30"/>
  <c r="AK55" i="30"/>
  <c r="BW55" i="30"/>
  <c r="EY55" i="30"/>
  <c r="FD55" i="30"/>
  <c r="FR55" i="30"/>
  <c r="CD58" i="30"/>
  <c r="AF60" i="30"/>
  <c r="CH60" i="30"/>
  <c r="AH64" i="30"/>
  <c r="FR64" i="30"/>
  <c r="L67" i="30"/>
  <c r="L74" i="30"/>
  <c r="Q74" i="30"/>
  <c r="AF84" i="30"/>
  <c r="CH84" i="30"/>
  <c r="AH86" i="30"/>
  <c r="FN86" i="30"/>
  <c r="CB87" i="30"/>
  <c r="AJ94" i="30"/>
  <c r="BV101" i="30"/>
  <c r="FU114" i="30"/>
  <c r="AC115" i="30"/>
  <c r="FU115" i="30"/>
  <c r="AD116" i="30"/>
  <c r="EP126" i="30"/>
  <c r="L128" i="30"/>
  <c r="X128" i="30" s="1"/>
  <c r="AQ130" i="30"/>
  <c r="BY130" i="30"/>
  <c r="AG131" i="30"/>
  <c r="AQ131" i="30"/>
  <c r="L134" i="30"/>
  <c r="L141" i="30"/>
  <c r="Q141" i="30"/>
  <c r="BY146" i="30"/>
  <c r="AH147" i="30"/>
  <c r="FU149" i="30"/>
  <c r="Q51" i="30"/>
  <c r="CA55" i="30"/>
  <c r="CH55" i="30"/>
  <c r="FN55" i="30"/>
  <c r="L56" i="30"/>
  <c r="Q58" i="30"/>
  <c r="Y58" i="30" s="1"/>
  <c r="CB61" i="30"/>
  <c r="EY61" i="30"/>
  <c r="FD61" i="30"/>
  <c r="FN61" i="30"/>
  <c r="AH87" i="30"/>
  <c r="CF87" i="30"/>
  <c r="EY87" i="30"/>
  <c r="L89" i="30"/>
  <c r="Q89" i="30"/>
  <c r="CD94" i="30"/>
  <c r="L113" i="30"/>
  <c r="Q113" i="30"/>
  <c r="Z118" i="30"/>
  <c r="AI124" i="30"/>
  <c r="AI130" i="30"/>
  <c r="AI131" i="30"/>
  <c r="FU142" i="30"/>
  <c r="AA143" i="30"/>
  <c r="AJ145" i="30"/>
  <c r="FQ146" i="30"/>
  <c r="L147" i="30"/>
  <c r="CB147" i="30"/>
  <c r="AD48" i="30"/>
  <c r="BX48" i="30"/>
  <c r="Y33" i="30"/>
  <c r="AS33" i="30" s="1"/>
  <c r="BR41" i="30"/>
  <c r="CB41" i="30"/>
  <c r="FR41" i="30"/>
  <c r="L42" i="30"/>
  <c r="AJ42" i="30"/>
  <c r="BW42" i="30"/>
  <c r="BR43" i="30"/>
  <c r="CB43" i="30"/>
  <c r="FR43" i="30"/>
  <c r="L44" i="30"/>
  <c r="AJ44" i="30"/>
  <c r="BW44" i="30"/>
  <c r="BR45" i="30"/>
  <c r="CB45" i="30"/>
  <c r="L46" i="30"/>
  <c r="AF46" i="30"/>
  <c r="BV46" i="30"/>
  <c r="CB46" i="30"/>
  <c r="CH46" i="30"/>
  <c r="FU46" i="30"/>
  <c r="AA47" i="30"/>
  <c r="AH47" i="30"/>
  <c r="BW47" i="30"/>
  <c r="CD47" i="30"/>
  <c r="AK48" i="30"/>
  <c r="AQ48" i="30"/>
  <c r="BS48" i="30"/>
  <c r="CA48" i="30"/>
  <c r="EY48" i="30"/>
  <c r="FD48" i="30"/>
  <c r="AD49" i="30"/>
  <c r="AJ49" i="30"/>
  <c r="AP49" i="30"/>
  <c r="BR49" i="30"/>
  <c r="BX49" i="30"/>
  <c r="CF49" i="30"/>
  <c r="FU49" i="30"/>
  <c r="AA50" i="30"/>
  <c r="AH50" i="30"/>
  <c r="CA50" i="30"/>
  <c r="L51" i="30"/>
  <c r="AF51" i="30"/>
  <c r="BV51" i="30"/>
  <c r="CB51" i="30"/>
  <c r="CH51" i="30"/>
  <c r="FU51" i="30"/>
  <c r="AH53" i="30"/>
  <c r="AP53" i="30"/>
  <c r="BW53" i="30"/>
  <c r="CC81" i="30"/>
  <c r="FQ81" i="30"/>
  <c r="CD81" i="30"/>
  <c r="BW81" i="30"/>
  <c r="AH81" i="30"/>
  <c r="AA81" i="30"/>
  <c r="CH81" i="30"/>
  <c r="CB81" i="30"/>
  <c r="BV81" i="30"/>
  <c r="AF81" i="30"/>
  <c r="FD81" i="30"/>
  <c r="EY81" i="30"/>
  <c r="CA81" i="30"/>
  <c r="BS81" i="30"/>
  <c r="AQ81" i="30"/>
  <c r="AK81" i="30"/>
  <c r="AP81" i="30"/>
  <c r="BX81" i="30"/>
  <c r="AJ48" i="30"/>
  <c r="AP48" i="30"/>
  <c r="BR48" i="30"/>
  <c r="CF48" i="30"/>
  <c r="BX90" i="30"/>
  <c r="AD90" i="30"/>
  <c r="CD90" i="30"/>
  <c r="Y31" i="30"/>
  <c r="G31" i="30" s="1"/>
  <c r="Y36" i="30"/>
  <c r="Y39" i="30"/>
  <c r="Q41" i="30"/>
  <c r="AD42" i="30"/>
  <c r="CA42" i="30"/>
  <c r="Q43" i="30"/>
  <c r="AD44" i="30"/>
  <c r="CA44" i="30"/>
  <c r="Q45" i="30"/>
  <c r="FU45" i="30"/>
  <c r="AA46" i="30"/>
  <c r="AH46" i="30"/>
  <c r="BW46" i="30"/>
  <c r="CD46" i="30"/>
  <c r="AD47" i="30"/>
  <c r="AJ47" i="30"/>
  <c r="AP47" i="30"/>
  <c r="BR47" i="30"/>
  <c r="BX47" i="30"/>
  <c r="CF47" i="30"/>
  <c r="FR47" i="30"/>
  <c r="L48" i="30"/>
  <c r="AF48" i="30"/>
  <c r="BV48" i="30"/>
  <c r="CB48" i="30"/>
  <c r="CH48" i="30"/>
  <c r="AD50" i="30"/>
  <c r="AJ50" i="30"/>
  <c r="AP50" i="30"/>
  <c r="BR50" i="30"/>
  <c r="CF50" i="30"/>
  <c r="EY50" i="30"/>
  <c r="FU50" i="30"/>
  <c r="AA51" i="30"/>
  <c r="AH51" i="30"/>
  <c r="BW51" i="30"/>
  <c r="AA53" i="30"/>
  <c r="AJ53" i="30"/>
  <c r="BX53" i="30"/>
  <c r="Q54" i="30"/>
  <c r="CE57" i="30"/>
  <c r="AA57" i="30"/>
  <c r="BX57" i="30"/>
  <c r="EP57" i="30"/>
  <c r="AF57" i="30"/>
  <c r="CC67" i="30"/>
  <c r="BZ88" i="30"/>
  <c r="AD88" i="30"/>
  <c r="CD88" i="30"/>
  <c r="BR88" i="30"/>
  <c r="AJ88" i="30"/>
  <c r="BR42" i="30"/>
  <c r="CB42" i="30"/>
  <c r="FR42" i="30"/>
  <c r="BR44" i="30"/>
  <c r="CB44" i="30"/>
  <c r="FR44" i="30"/>
  <c r="AD46" i="30"/>
  <c r="AJ46" i="30"/>
  <c r="AP46" i="30"/>
  <c r="BR46" i="30"/>
  <c r="BX46" i="30"/>
  <c r="CF46" i="30"/>
  <c r="FR46" i="30"/>
  <c r="Q47" i="30"/>
  <c r="Y47" i="30" s="1"/>
  <c r="AA48" i="30"/>
  <c r="AH48" i="30"/>
  <c r="BW48" i="30"/>
  <c r="CD48" i="30"/>
  <c r="FD51" i="30"/>
  <c r="FQ51" i="30"/>
  <c r="AD51" i="30"/>
  <c r="AJ51" i="30"/>
  <c r="AP51" i="30"/>
  <c r="BR51" i="30"/>
  <c r="BX51" i="30"/>
  <c r="CF51" i="30"/>
  <c r="FR51" i="30"/>
  <c r="Q52" i="30"/>
  <c r="Y52" i="30" s="1"/>
  <c r="FD53" i="30"/>
  <c r="CH53" i="30"/>
  <c r="CB53" i="30"/>
  <c r="BV53" i="30"/>
  <c r="AF53" i="30"/>
  <c r="CA53" i="30"/>
  <c r="BS53" i="30"/>
  <c r="AQ53" i="30"/>
  <c r="AK53" i="30"/>
  <c r="AD53" i="30"/>
  <c r="CD53" i="30"/>
  <c r="FN53" i="30"/>
  <c r="FR53" i="30"/>
  <c r="CB89" i="30"/>
  <c r="AP89" i="30"/>
  <c r="AH89" i="30"/>
  <c r="AA89" i="30"/>
  <c r="BV89" i="30"/>
  <c r="AJ89" i="30"/>
  <c r="AQ52" i="30"/>
  <c r="CA52" i="30"/>
  <c r="AD54" i="30"/>
  <c r="CD54" i="30"/>
  <c r="FN54" i="30"/>
  <c r="AD55" i="30"/>
  <c r="AJ55" i="30"/>
  <c r="AP55" i="30"/>
  <c r="BR55" i="30"/>
  <c r="BX55" i="30"/>
  <c r="CF55" i="30"/>
  <c r="AD56" i="30"/>
  <c r="AJ56" i="30"/>
  <c r="AP56" i="30"/>
  <c r="BR56" i="30"/>
  <c r="BX56" i="30"/>
  <c r="CF56" i="30"/>
  <c r="FN56" i="30"/>
  <c r="FR56" i="30"/>
  <c r="AD58" i="30"/>
  <c r="AJ58" i="30"/>
  <c r="AP58" i="30"/>
  <c r="BR58" i="30"/>
  <c r="BX58" i="30"/>
  <c r="CF58" i="30"/>
  <c r="FQ58" i="30"/>
  <c r="AG59" i="30"/>
  <c r="AA60" i="30"/>
  <c r="AH60" i="30"/>
  <c r="BW60" i="30"/>
  <c r="CD60" i="30"/>
  <c r="FR60" i="30"/>
  <c r="CB62" i="30"/>
  <c r="EY62" i="30"/>
  <c r="FD62" i="30"/>
  <c r="AH65" i="30"/>
  <c r="L76" i="30"/>
  <c r="Q76" i="30"/>
  <c r="L81" i="30"/>
  <c r="FT81" i="30"/>
  <c r="AA82" i="30"/>
  <c r="AH82" i="30"/>
  <c r="BW82" i="30"/>
  <c r="Q85" i="30"/>
  <c r="CB85" i="30"/>
  <c r="CF86" i="30"/>
  <c r="AJ86" i="30"/>
  <c r="AP86" i="30"/>
  <c r="BX86" i="30"/>
  <c r="FQ87" i="30"/>
  <c r="FN87" i="30"/>
  <c r="CH87" i="30"/>
  <c r="BZ87" i="30"/>
  <c r="AA87" i="30"/>
  <c r="AF87" i="30"/>
  <c r="AP87" i="30"/>
  <c r="BT87" i="30"/>
  <c r="AA91" i="30"/>
  <c r="CB102" i="30"/>
  <c r="EY102" i="30"/>
  <c r="FD102" i="30"/>
  <c r="FN102" i="30"/>
  <c r="BY119" i="30"/>
  <c r="BX119" i="30"/>
  <c r="CC127" i="30"/>
  <c r="CA127" i="30"/>
  <c r="AI127" i="30"/>
  <c r="FQ127" i="30"/>
  <c r="BY127" i="30"/>
  <c r="AQ127" i="30"/>
  <c r="AG127" i="30"/>
  <c r="BS127" i="30"/>
  <c r="L53" i="30"/>
  <c r="BT54" i="30"/>
  <c r="AD60" i="30"/>
  <c r="AJ60" i="30"/>
  <c r="AP60" i="30"/>
  <c r="BR60" i="30"/>
  <c r="BX60" i="30"/>
  <c r="CF60" i="30"/>
  <c r="FN60" i="30"/>
  <c r="Q63" i="30"/>
  <c r="AI71" i="30"/>
  <c r="FQ82" i="30"/>
  <c r="FR82" i="30"/>
  <c r="FD82" i="30"/>
  <c r="AD82" i="30"/>
  <c r="AJ82" i="30"/>
  <c r="AP82" i="30"/>
  <c r="BR82" i="30"/>
  <c r="BX82" i="30"/>
  <c r="CF82" i="30"/>
  <c r="FR91" i="30"/>
  <c r="CD91" i="30"/>
  <c r="AH91" i="30"/>
  <c r="BV91" i="30"/>
  <c r="AP91" i="30"/>
  <c r="AF91" i="30"/>
  <c r="CD105" i="30"/>
  <c r="CB105" i="30"/>
  <c r="BV105" i="30"/>
  <c r="FU56" i="30"/>
  <c r="BV58" i="30"/>
  <c r="CB58" i="30"/>
  <c r="CH58" i="30"/>
  <c r="Q60" i="30"/>
  <c r="Y60" i="30" s="1"/>
  <c r="AK60" i="30"/>
  <c r="AQ60" i="30"/>
  <c r="BS60" i="30"/>
  <c r="CA60" i="30"/>
  <c r="BV61" i="30"/>
  <c r="CC64" i="30"/>
  <c r="Q65" i="30"/>
  <c r="AK82" i="30"/>
  <c r="AQ82" i="30"/>
  <c r="BS82" i="30"/>
  <c r="CA82" i="30"/>
  <c r="EY82" i="30"/>
  <c r="FN82" i="30"/>
  <c r="FD83" i="30"/>
  <c r="EY83" i="30"/>
  <c r="CF83" i="30"/>
  <c r="BW83" i="30"/>
  <c r="AH83" i="30"/>
  <c r="AP83" i="30"/>
  <c r="BT83" i="30"/>
  <c r="BR91" i="30"/>
  <c r="FT126" i="30"/>
  <c r="FU126" i="30"/>
  <c r="EP127" i="30"/>
  <c r="CA143" i="30"/>
  <c r="BV145" i="30"/>
  <c r="BX146" i="30"/>
  <c r="AK147" i="30"/>
  <c r="CC147" i="30"/>
  <c r="Q151" i="30"/>
  <c r="BS115" i="30"/>
  <c r="CC115" i="30"/>
  <c r="Q127" i="30"/>
  <c r="FU134" i="30"/>
  <c r="AF143" i="30"/>
  <c r="CE143" i="30"/>
  <c r="EY143" i="30"/>
  <c r="FD143" i="30"/>
  <c r="BZ145" i="30"/>
  <c r="AD147" i="30"/>
  <c r="BS147" i="30"/>
  <c r="L149" i="30"/>
  <c r="FU150" i="30"/>
  <c r="BV94" i="30"/>
  <c r="CH94" i="30"/>
  <c r="L96" i="30"/>
  <c r="Q96" i="30"/>
  <c r="BV100" i="30"/>
  <c r="L109" i="30"/>
  <c r="Q109" i="30"/>
  <c r="AH115" i="30"/>
  <c r="AQ115" i="30"/>
  <c r="BU115" i="30"/>
  <c r="AQ116" i="30"/>
  <c r="CA116" i="30"/>
  <c r="AH117" i="30"/>
  <c r="L120" i="30"/>
  <c r="X120" i="30" s="1"/>
  <c r="AD124" i="30"/>
  <c r="CC124" i="30"/>
  <c r="FR124" i="30"/>
  <c r="BS126" i="30"/>
  <c r="L127" i="30"/>
  <c r="Z130" i="30"/>
  <c r="AK130" i="30"/>
  <c r="CA130" i="30"/>
  <c r="FU130" i="30"/>
  <c r="Z131" i="30"/>
  <c r="EP131" i="30"/>
  <c r="L135" i="30"/>
  <c r="Q135" i="30"/>
  <c r="L143" i="30"/>
  <c r="AK143" i="30"/>
  <c r="AF145" i="30"/>
  <c r="Q147" i="30"/>
  <c r="BX147" i="30"/>
  <c r="EP147" i="30"/>
  <c r="Q84" i="30"/>
  <c r="L92" i="30"/>
  <c r="Q92" i="30"/>
  <c r="L93" i="30"/>
  <c r="X93" i="30" s="1"/>
  <c r="Q93" i="30"/>
  <c r="AF94" i="30"/>
  <c r="AP94" i="30"/>
  <c r="BZ94" i="30"/>
  <c r="AJ95" i="30"/>
  <c r="L97" i="30"/>
  <c r="Q97" i="30"/>
  <c r="AI101" i="30"/>
  <c r="AV101" i="30" s="1"/>
  <c r="AP101" i="30"/>
  <c r="CF101" i="30"/>
  <c r="EY101" i="30"/>
  <c r="FD101" i="30"/>
  <c r="FN101" i="30"/>
  <c r="L110" i="30"/>
  <c r="Q110" i="30"/>
  <c r="L115" i="30"/>
  <c r="X115" i="30" s="1"/>
  <c r="AI115" i="30"/>
  <c r="AV115" i="30" s="1"/>
  <c r="CA115" i="30"/>
  <c r="EP115" i="30"/>
  <c r="Q116" i="30"/>
  <c r="AH116" i="30"/>
  <c r="CB116" i="30"/>
  <c r="FR116" i="30"/>
  <c r="FU118" i="30"/>
  <c r="FU122" i="30"/>
  <c r="Q125" i="30"/>
  <c r="AI126" i="30"/>
  <c r="AV126" i="30" s="1"/>
  <c r="AQ126" i="30"/>
  <c r="BY126" i="30"/>
  <c r="AC130" i="30"/>
  <c r="FU133" i="30"/>
  <c r="L140" i="30"/>
  <c r="X140" i="30" s="1"/>
  <c r="Q140" i="30"/>
  <c r="BU143" i="30"/>
  <c r="BU72" i="30"/>
  <c r="CC72" i="30"/>
  <c r="AI72" i="30"/>
  <c r="Y32" i="30"/>
  <c r="EP32" i="30"/>
  <c r="BS59" i="30"/>
  <c r="AA32" i="30"/>
  <c r="AG32" i="30"/>
  <c r="FK31" i="30" s="1"/>
  <c r="FL31" i="30" s="1"/>
  <c r="BT32" i="30"/>
  <c r="BZ32" i="30"/>
  <c r="CF32" i="30"/>
  <c r="FQ32" i="30"/>
  <c r="Y35" i="30"/>
  <c r="L37" i="30"/>
  <c r="Y38" i="30"/>
  <c r="AA41" i="30"/>
  <c r="AF41" i="30"/>
  <c r="AK41" i="30"/>
  <c r="AQ41" i="30"/>
  <c r="BS41" i="30"/>
  <c r="BX41" i="30"/>
  <c r="CD41" i="30"/>
  <c r="CH41" i="30"/>
  <c r="EY41" i="30"/>
  <c r="FD41" i="30"/>
  <c r="FU41" i="30"/>
  <c r="AA42" i="30"/>
  <c r="AF42" i="30"/>
  <c r="AK42" i="30"/>
  <c r="AQ42" i="30"/>
  <c r="BS42" i="30"/>
  <c r="BX42" i="30"/>
  <c r="CD42" i="30"/>
  <c r="CH42" i="30"/>
  <c r="EY42" i="30"/>
  <c r="FD42" i="30"/>
  <c r="FU42" i="30"/>
  <c r="AA43" i="30"/>
  <c r="AF43" i="30"/>
  <c r="AK43" i="30"/>
  <c r="AQ43" i="30"/>
  <c r="BS43" i="30"/>
  <c r="BX43" i="30"/>
  <c r="CD43" i="30"/>
  <c r="CH43" i="30"/>
  <c r="EY43" i="30"/>
  <c r="FD43" i="30"/>
  <c r="FU43" i="30"/>
  <c r="AA44" i="30"/>
  <c r="AF44" i="30"/>
  <c r="AK44" i="30"/>
  <c r="AQ44" i="30"/>
  <c r="BS44" i="30"/>
  <c r="BX44" i="30"/>
  <c r="CD44" i="30"/>
  <c r="CH44" i="30"/>
  <c r="EY44" i="30"/>
  <c r="FD44" i="30"/>
  <c r="FU44" i="30"/>
  <c r="AA45" i="30"/>
  <c r="AF45" i="30"/>
  <c r="FK44" i="30" s="1"/>
  <c r="FL44" i="30" s="1"/>
  <c r="FM44" i="30" s="1"/>
  <c r="AK45" i="30"/>
  <c r="AQ45" i="30"/>
  <c r="BS45" i="30"/>
  <c r="BX45" i="30"/>
  <c r="CD45" i="30"/>
  <c r="CH45" i="30"/>
  <c r="FU47" i="30"/>
  <c r="FU54" i="30"/>
  <c r="AC59" i="30"/>
  <c r="AC32" i="30"/>
  <c r="AH32" i="30"/>
  <c r="BV32" i="30"/>
  <c r="CA32" i="30"/>
  <c r="FR32" i="30"/>
  <c r="AC41" i="30"/>
  <c r="AG41" i="30"/>
  <c r="BT41" i="30"/>
  <c r="BZ41" i="30"/>
  <c r="CE41" i="30"/>
  <c r="EP41" i="30"/>
  <c r="FQ41" i="30"/>
  <c r="AC42" i="30"/>
  <c r="AG42" i="30"/>
  <c r="BT42" i="30"/>
  <c r="BZ42" i="30"/>
  <c r="CE42" i="30"/>
  <c r="EP42" i="30"/>
  <c r="FQ42" i="30"/>
  <c r="AC43" i="30"/>
  <c r="AG43" i="30"/>
  <c r="BT43" i="30"/>
  <c r="BZ43" i="30"/>
  <c r="CE43" i="30"/>
  <c r="EP43" i="30"/>
  <c r="FQ43" i="30"/>
  <c r="AC44" i="30"/>
  <c r="AG44" i="30"/>
  <c r="FK43" i="30" s="1"/>
  <c r="FL43" i="30" s="1"/>
  <c r="FM43" i="30" s="1"/>
  <c r="BT44" i="30"/>
  <c r="BZ44" i="30"/>
  <c r="CE44" i="30"/>
  <c r="EP44" i="30"/>
  <c r="FQ44" i="30"/>
  <c r="CC45" i="30"/>
  <c r="FQ45" i="30"/>
  <c r="EP45" i="30"/>
  <c r="AC45" i="30"/>
  <c r="AG45" i="30"/>
  <c r="BT45" i="30"/>
  <c r="BZ45" i="30"/>
  <c r="CE45" i="30"/>
  <c r="FT53" i="30"/>
  <c r="FU53" i="30"/>
  <c r="FD59" i="30"/>
  <c r="FQ59" i="30"/>
  <c r="CB59" i="30"/>
  <c r="BW59" i="30"/>
  <c r="BR59" i="30"/>
  <c r="AP59" i="30"/>
  <c r="AJ59" i="30"/>
  <c r="EP59" i="30"/>
  <c r="CE59" i="30"/>
  <c r="BX59" i="30"/>
  <c r="AF59" i="30"/>
  <c r="AA59" i="30"/>
  <c r="CH59" i="30"/>
  <c r="CD59" i="30"/>
  <c r="BV59" i="30"/>
  <c r="AK59" i="30"/>
  <c r="FN59" i="30"/>
  <c r="CA59" i="30"/>
  <c r="BT59" i="30"/>
  <c r="AQ59" i="30"/>
  <c r="AH59" i="30"/>
  <c r="AD59" i="30"/>
  <c r="FK58" i="30" s="1"/>
  <c r="FL58" i="30" s="1"/>
  <c r="FM58" i="30" s="1"/>
  <c r="CF59" i="30"/>
  <c r="FR59" i="30"/>
  <c r="FR121" i="30"/>
  <c r="AH121" i="30"/>
  <c r="CC121" i="30"/>
  <c r="BU121" i="30"/>
  <c r="AI123" i="30"/>
  <c r="AD123" i="30"/>
  <c r="BY123" i="30"/>
  <c r="BX123" i="30"/>
  <c r="Z123" i="30"/>
  <c r="BU132" i="30"/>
  <c r="AQ132" i="30"/>
  <c r="AI132" i="30"/>
  <c r="Z132" i="30"/>
  <c r="CA132" i="30"/>
  <c r="AG132" i="30"/>
  <c r="BY132" i="30"/>
  <c r="BS132" i="30"/>
  <c r="AK132" i="30"/>
  <c r="AC132" i="30"/>
  <c r="CC132" i="30"/>
  <c r="AC46" i="30"/>
  <c r="AG46" i="30"/>
  <c r="BT46" i="30"/>
  <c r="BZ46" i="30"/>
  <c r="CE46" i="30"/>
  <c r="EP46" i="30"/>
  <c r="FQ46" i="30"/>
  <c r="AC47" i="30"/>
  <c r="AG47" i="30"/>
  <c r="FK46" i="30" s="1"/>
  <c r="FL46" i="30" s="1"/>
  <c r="FM46" i="30" s="1"/>
  <c r="BT47" i="30"/>
  <c r="BZ47" i="30"/>
  <c r="CE47" i="30"/>
  <c r="EP47" i="30"/>
  <c r="FK47" i="30"/>
  <c r="FL47" i="30" s="1"/>
  <c r="FM47" i="30" s="1"/>
  <c r="FQ47" i="30"/>
  <c r="AC48" i="30"/>
  <c r="AG48" i="30"/>
  <c r="BT48" i="30"/>
  <c r="BZ48" i="30"/>
  <c r="CE48" i="30"/>
  <c r="EP48" i="30"/>
  <c r="FK48" i="30"/>
  <c r="FL48" i="30" s="1"/>
  <c r="FM48" i="30" s="1"/>
  <c r="FQ48" i="30"/>
  <c r="AC49" i="30"/>
  <c r="AG49" i="30"/>
  <c r="BT49" i="30"/>
  <c r="BZ49" i="30"/>
  <c r="CE49" i="30"/>
  <c r="EP49" i="30"/>
  <c r="FQ49" i="30"/>
  <c r="CC50" i="30"/>
  <c r="FQ50" i="30"/>
  <c r="EP50" i="30"/>
  <c r="CE50" i="30"/>
  <c r="BZ50" i="30"/>
  <c r="BT50" i="30"/>
  <c r="AC50" i="30"/>
  <c r="AG50" i="30"/>
  <c r="FK49" i="30" s="1"/>
  <c r="FL49" i="30" s="1"/>
  <c r="FM49" i="30" s="1"/>
  <c r="BV50" i="30"/>
  <c r="CB50" i="30"/>
  <c r="CH50" i="30"/>
  <c r="FN50" i="30"/>
  <c r="AK52" i="30"/>
  <c r="BV52" i="30"/>
  <c r="CD52" i="30"/>
  <c r="CH52" i="30"/>
  <c r="FU52" i="30"/>
  <c r="AA54" i="30"/>
  <c r="AF54" i="30"/>
  <c r="BX54" i="30"/>
  <c r="CE54" i="30"/>
  <c r="FD57" i="30"/>
  <c r="FQ57" i="30"/>
  <c r="CB57" i="30"/>
  <c r="BW57" i="30"/>
  <c r="BR57" i="30"/>
  <c r="AP57" i="30"/>
  <c r="AJ57" i="30"/>
  <c r="AC57" i="30"/>
  <c r="AG57" i="30"/>
  <c r="BS57" i="30"/>
  <c r="BZ57" i="30"/>
  <c r="CF57" i="30"/>
  <c r="FR57" i="30"/>
  <c r="Q59" i="30"/>
  <c r="AJ63" i="30"/>
  <c r="X67" i="30"/>
  <c r="V67" i="30"/>
  <c r="BU69" i="30"/>
  <c r="CC69" i="30"/>
  <c r="FQ85" i="30"/>
  <c r="CD85" i="30"/>
  <c r="BV85" i="30"/>
  <c r="AJ85" i="30"/>
  <c r="AD85" i="30"/>
  <c r="FR85" i="30"/>
  <c r="FD85" i="30"/>
  <c r="EY85" i="30"/>
  <c r="BX85" i="30"/>
  <c r="AH85" i="30"/>
  <c r="AA85" i="30"/>
  <c r="CF85" i="30"/>
  <c r="BT85" i="30"/>
  <c r="AP85" i="30"/>
  <c r="AF85" i="30"/>
  <c r="CF98" i="30"/>
  <c r="BX98" i="30"/>
  <c r="AJ98" i="30"/>
  <c r="BU135" i="30"/>
  <c r="CC135" i="30"/>
  <c r="AI135" i="30"/>
  <c r="Q48" i="30"/>
  <c r="Y48" i="30" s="1"/>
  <c r="FN48" i="30"/>
  <c r="FR48" i="30"/>
  <c r="Q49" i="30"/>
  <c r="FN49" i="30"/>
  <c r="FR49" i="30"/>
  <c r="Q50" i="30"/>
  <c r="Y50" i="30" s="1"/>
  <c r="BW50" i="30"/>
  <c r="CD50" i="30"/>
  <c r="AA52" i="30"/>
  <c r="AF52" i="30"/>
  <c r="BX52" i="30"/>
  <c r="CE52" i="30"/>
  <c r="FD54" i="30"/>
  <c r="FQ54" i="30"/>
  <c r="CB54" i="30"/>
  <c r="BW54" i="30"/>
  <c r="BR54" i="30"/>
  <c r="AP54" i="30"/>
  <c r="AJ54" i="30"/>
  <c r="AC54" i="30"/>
  <c r="AG54" i="30"/>
  <c r="FK53" i="30" s="1"/>
  <c r="FL53" i="30" s="1"/>
  <c r="FM53" i="30" s="1"/>
  <c r="BS54" i="30"/>
  <c r="BZ54" i="30"/>
  <c r="CF54" i="30"/>
  <c r="FR54" i="30"/>
  <c r="Q55" i="30"/>
  <c r="Y55" i="30" s="1"/>
  <c r="Q56" i="30"/>
  <c r="Q57" i="30"/>
  <c r="AD57" i="30"/>
  <c r="FK56" i="30" s="1"/>
  <c r="FL56" i="30" s="1"/>
  <c r="FM56" i="30" s="1"/>
  <c r="AH57" i="30"/>
  <c r="AQ57" i="30"/>
  <c r="BT57" i="30"/>
  <c r="CA57" i="30"/>
  <c r="FN57" i="30"/>
  <c r="FU59" i="30"/>
  <c r="BY63" i="30"/>
  <c r="FN63" i="30"/>
  <c r="BU68" i="30"/>
  <c r="AI68" i="30"/>
  <c r="L68" i="30"/>
  <c r="AV71" i="30"/>
  <c r="L75" i="30"/>
  <c r="X75" i="30" s="1"/>
  <c r="Q75" i="30"/>
  <c r="FT80" i="30"/>
  <c r="BR85" i="30"/>
  <c r="CH85" i="30"/>
  <c r="FU85" i="30"/>
  <c r="FT85" i="30"/>
  <c r="FR90" i="30"/>
  <c r="CH90" i="30"/>
  <c r="CB90" i="30"/>
  <c r="BT90" i="30"/>
  <c r="AP90" i="30"/>
  <c r="AH90" i="30"/>
  <c r="AA90" i="30"/>
  <c r="FD90" i="30"/>
  <c r="EY90" i="30"/>
  <c r="BZ90" i="30"/>
  <c r="BR90" i="30"/>
  <c r="AF90" i="30"/>
  <c r="BV90" i="30"/>
  <c r="CF90" i="30"/>
  <c r="AJ90" i="30"/>
  <c r="FT128" i="30"/>
  <c r="FU128" i="30"/>
  <c r="FD52" i="30"/>
  <c r="FQ52" i="30"/>
  <c r="CB52" i="30"/>
  <c r="BW52" i="30"/>
  <c r="BR52" i="30"/>
  <c r="AP52" i="30"/>
  <c r="AJ52" i="30"/>
  <c r="AC52" i="30"/>
  <c r="AG52" i="30"/>
  <c r="BS52" i="30"/>
  <c r="BZ52" i="30"/>
  <c r="CF52" i="30"/>
  <c r="FR52" i="30"/>
  <c r="Q53" i="30"/>
  <c r="AK57" i="30"/>
  <c r="BV57" i="30"/>
  <c r="CD57" i="30"/>
  <c r="CH57" i="30"/>
  <c r="FU57" i="30"/>
  <c r="CD62" i="30"/>
  <c r="BV62" i="30"/>
  <c r="Q62" i="30"/>
  <c r="AJ62" i="30"/>
  <c r="AI67" i="30"/>
  <c r="AV67" i="30" s="1"/>
  <c r="Q69" i="30"/>
  <c r="Y69" i="30" s="1"/>
  <c r="L73" i="30"/>
  <c r="Q73" i="30"/>
  <c r="L77" i="30"/>
  <c r="X77" i="30" s="1"/>
  <c r="Q77" i="30"/>
  <c r="L82" i="30"/>
  <c r="FQ84" i="30"/>
  <c r="FR84" i="30"/>
  <c r="FD84" i="30"/>
  <c r="EY84" i="30"/>
  <c r="BZ84" i="30"/>
  <c r="BR84" i="30"/>
  <c r="AP84" i="30"/>
  <c r="AJ84" i="30"/>
  <c r="FN84" i="30"/>
  <c r="CF84" i="30"/>
  <c r="BV84" i="30"/>
  <c r="AQ84" i="30"/>
  <c r="AH84" i="30"/>
  <c r="AD84" i="30"/>
  <c r="CD84" i="30"/>
  <c r="BT84" i="30"/>
  <c r="AG84" i="30"/>
  <c r="AC84" i="30"/>
  <c r="CB84" i="30"/>
  <c r="BZ85" i="30"/>
  <c r="FR92" i="30"/>
  <c r="BZ92" i="30"/>
  <c r="AJ92" i="30"/>
  <c r="CH92" i="30"/>
  <c r="BV92" i="30"/>
  <c r="AP92" i="30"/>
  <c r="AF92" i="30"/>
  <c r="FD92" i="30"/>
  <c r="EY92" i="30"/>
  <c r="CD92" i="30"/>
  <c r="BR92" i="30"/>
  <c r="FR96" i="30"/>
  <c r="BZ96" i="30"/>
  <c r="AJ96" i="30"/>
  <c r="CH96" i="30"/>
  <c r="BV96" i="30"/>
  <c r="AP96" i="30"/>
  <c r="AF96" i="30"/>
  <c r="FD96" i="30"/>
  <c r="EY96" i="30"/>
  <c r="CD96" i="30"/>
  <c r="BR96" i="30"/>
  <c r="CD104" i="30"/>
  <c r="FN104" i="30"/>
  <c r="FD104" i="30"/>
  <c r="EY104" i="30"/>
  <c r="CB104" i="30"/>
  <c r="BV104" i="30"/>
  <c r="AJ104" i="30"/>
  <c r="BX122" i="30"/>
  <c r="CC122" i="30"/>
  <c r="AH122" i="30"/>
  <c r="FR122" i="30"/>
  <c r="BY122" i="30"/>
  <c r="BU122" i="30"/>
  <c r="Z122" i="30"/>
  <c r="AI122" i="30"/>
  <c r="FQ86" i="30"/>
  <c r="FR86" i="30"/>
  <c r="FD86" i="30"/>
  <c r="EY86" i="30"/>
  <c r="BZ86" i="30"/>
  <c r="BR86" i="30"/>
  <c r="AF86" i="30"/>
  <c r="AD86" i="30"/>
  <c r="CB86" i="30"/>
  <c r="CH86" i="30"/>
  <c r="FQ88" i="30"/>
  <c r="FN88" i="30"/>
  <c r="CH88" i="30"/>
  <c r="CB88" i="30"/>
  <c r="BT88" i="30"/>
  <c r="AP88" i="30"/>
  <c r="AH88" i="30"/>
  <c r="AA88" i="30"/>
  <c r="FR88" i="30"/>
  <c r="L88" i="30"/>
  <c r="Q88" i="30"/>
  <c r="BV88" i="30"/>
  <c r="CF88" i="30"/>
  <c r="EY88" i="30"/>
  <c r="FD88" i="30"/>
  <c r="FR89" i="30"/>
  <c r="FD89" i="30"/>
  <c r="EY89" i="30"/>
  <c r="BZ89" i="30"/>
  <c r="BR89" i="30"/>
  <c r="AF89" i="30"/>
  <c r="CF89" i="30"/>
  <c r="BX89" i="30"/>
  <c r="AD89" i="30"/>
  <c r="CD89" i="30"/>
  <c r="FR93" i="30"/>
  <c r="CD93" i="30"/>
  <c r="AA93" i="30"/>
  <c r="BZ93" i="30"/>
  <c r="AJ93" i="30"/>
  <c r="AF93" i="30"/>
  <c r="EY93" i="30"/>
  <c r="FD93" i="30"/>
  <c r="BV97" i="30"/>
  <c r="AA97" i="30"/>
  <c r="AJ97" i="30"/>
  <c r="AF97" i="30"/>
  <c r="AJ107" i="30"/>
  <c r="AV118" i="30"/>
  <c r="FT120" i="30"/>
  <c r="FU120" i="30"/>
  <c r="AV123" i="30"/>
  <c r="EP129" i="30"/>
  <c r="BY129" i="30"/>
  <c r="AK129" i="30"/>
  <c r="AC129" i="30"/>
  <c r="CA129" i="30"/>
  <c r="AI129" i="30"/>
  <c r="FQ129" i="30"/>
  <c r="BU129" i="30"/>
  <c r="AQ129" i="30"/>
  <c r="AG129" i="30"/>
  <c r="Z129" i="30"/>
  <c r="X130" i="30"/>
  <c r="V130" i="30"/>
  <c r="FT131" i="30"/>
  <c r="FU131" i="30"/>
  <c r="FU145" i="30"/>
  <c r="FT145" i="30"/>
  <c r="AC51" i="30"/>
  <c r="AG51" i="30"/>
  <c r="BT51" i="30"/>
  <c r="BZ51" i="30"/>
  <c r="CE51" i="30"/>
  <c r="EP51" i="30"/>
  <c r="L52" i="30"/>
  <c r="AC53" i="30"/>
  <c r="AG53" i="30"/>
  <c r="BT53" i="30"/>
  <c r="BZ53" i="30"/>
  <c r="CE53" i="30"/>
  <c r="EP53" i="30"/>
  <c r="L54" i="30"/>
  <c r="AC55" i="30"/>
  <c r="AG55" i="30"/>
  <c r="FK54" i="30" s="1"/>
  <c r="FL54" i="30" s="1"/>
  <c r="FM54" i="30" s="1"/>
  <c r="BT55" i="30"/>
  <c r="BZ55" i="30"/>
  <c r="CE55" i="30"/>
  <c r="EP55" i="30"/>
  <c r="FQ55" i="30"/>
  <c r="AC56" i="30"/>
  <c r="AG56" i="30"/>
  <c r="BT56" i="30"/>
  <c r="BZ56" i="30"/>
  <c r="CE56" i="30"/>
  <c r="EP56" i="30"/>
  <c r="L57" i="30"/>
  <c r="AC58" i="30"/>
  <c r="AG58" i="30"/>
  <c r="FK57" i="30" s="1"/>
  <c r="FL57" i="30" s="1"/>
  <c r="FM57" i="30" s="1"/>
  <c r="BT58" i="30"/>
  <c r="BZ58" i="30"/>
  <c r="CE58" i="30"/>
  <c r="EP58" i="30"/>
  <c r="L59" i="30"/>
  <c r="X59" i="30" s="1"/>
  <c r="AC60" i="30"/>
  <c r="AG60" i="30"/>
  <c r="FK59" i="30" s="1"/>
  <c r="FL59" i="30" s="1"/>
  <c r="FM59" i="30" s="1"/>
  <c r="BT60" i="30"/>
  <c r="BZ60" i="30"/>
  <c r="CE60" i="30"/>
  <c r="EP60" i="30"/>
  <c r="Q61" i="30"/>
  <c r="AJ61" i="30"/>
  <c r="L64" i="30"/>
  <c r="Y64" i="30" s="1"/>
  <c r="Z64" i="30"/>
  <c r="AV64" i="30"/>
  <c r="BU64" i="30"/>
  <c r="L65" i="30"/>
  <c r="L66" i="30"/>
  <c r="L71" i="30"/>
  <c r="X71" i="30" s="1"/>
  <c r="L78" i="30"/>
  <c r="Q78" i="30"/>
  <c r="X79" i="30"/>
  <c r="Q81" i="30"/>
  <c r="Y81" i="30" s="1"/>
  <c r="AC81" i="30"/>
  <c r="AG81" i="30"/>
  <c r="BT81" i="30"/>
  <c r="BZ81" i="30"/>
  <c r="CE81" i="30"/>
  <c r="EP81" i="30"/>
  <c r="FN81" i="30"/>
  <c r="FR81" i="30"/>
  <c r="FQ83" i="30"/>
  <c r="FN83" i="30"/>
  <c r="CH83" i="30"/>
  <c r="CD83" i="30"/>
  <c r="BX83" i="30"/>
  <c r="BS83" i="30"/>
  <c r="AQ83" i="30"/>
  <c r="AK83" i="30"/>
  <c r="AF83" i="30"/>
  <c r="AA83" i="30"/>
  <c r="Q83" i="30"/>
  <c r="Y83" i="30" s="1"/>
  <c r="AD83" i="30"/>
  <c r="AJ83" i="30"/>
  <c r="BV83" i="30"/>
  <c r="CB83" i="30"/>
  <c r="FR83" i="30"/>
  <c r="L84" i="30"/>
  <c r="BT86" i="30"/>
  <c r="CD86" i="30"/>
  <c r="L87" i="30"/>
  <c r="X87" i="30" s="1"/>
  <c r="AF88" i="30"/>
  <c r="BX88" i="30"/>
  <c r="BT89" i="30"/>
  <c r="CH93" i="30"/>
  <c r="CB97" i="30"/>
  <c r="EY97" i="30"/>
  <c r="FD97" i="30"/>
  <c r="FN97" i="30"/>
  <c r="CD103" i="30"/>
  <c r="FN103" i="30"/>
  <c r="FD103" i="30"/>
  <c r="EY103" i="30"/>
  <c r="CB103" i="30"/>
  <c r="BV103" i="30"/>
  <c r="AJ103" i="30"/>
  <c r="BX118" i="30"/>
  <c r="CC118" i="30"/>
  <c r="AH118" i="30"/>
  <c r="FR118" i="30"/>
  <c r="BY118" i="30"/>
  <c r="AD118" i="30"/>
  <c r="CF118" i="30"/>
  <c r="AI119" i="30"/>
  <c r="AV119" i="30" s="1"/>
  <c r="CF119" i="30"/>
  <c r="AD119" i="30"/>
  <c r="Z119" i="30"/>
  <c r="AV122" i="30"/>
  <c r="FU129" i="30"/>
  <c r="FL151" i="30"/>
  <c r="X90" i="30"/>
  <c r="L95" i="30"/>
  <c r="Q95" i="30"/>
  <c r="BR95" i="30"/>
  <c r="EY95" i="30"/>
  <c r="FD95" i="30"/>
  <c r="X97" i="30"/>
  <c r="L100" i="30"/>
  <c r="X100" i="30" s="1"/>
  <c r="Q100" i="30"/>
  <c r="FN100" i="30"/>
  <c r="Q102" i="30"/>
  <c r="AJ102" i="30"/>
  <c r="L111" i="30"/>
  <c r="Q111" i="30"/>
  <c r="L114" i="30"/>
  <c r="Q114" i="30"/>
  <c r="FR117" i="30"/>
  <c r="BU117" i="30"/>
  <c r="L117" i="30"/>
  <c r="AC117" i="30"/>
  <c r="CF117" i="30"/>
  <c r="Q121" i="30"/>
  <c r="Y121" i="30" s="1"/>
  <c r="CA126" i="30"/>
  <c r="CC128" i="30"/>
  <c r="FQ128" i="30"/>
  <c r="BY128" i="30"/>
  <c r="AQ128" i="30"/>
  <c r="AG128" i="30"/>
  <c r="BS128" i="30"/>
  <c r="L129" i="30"/>
  <c r="FQ131" i="30"/>
  <c r="CA131" i="30"/>
  <c r="AC131" i="30"/>
  <c r="AK131" i="30"/>
  <c r="BY131" i="30"/>
  <c r="L132" i="30"/>
  <c r="L138" i="30"/>
  <c r="Q138" i="30"/>
  <c r="BW148" i="30"/>
  <c r="AQ148" i="30"/>
  <c r="AH148" i="30"/>
  <c r="CF148" i="30"/>
  <c r="BU148" i="30"/>
  <c r="AC148" i="30"/>
  <c r="CA148" i="30"/>
  <c r="Q82" i="30"/>
  <c r="AC82" i="30"/>
  <c r="AG82" i="30"/>
  <c r="BT82" i="30"/>
  <c r="BZ82" i="30"/>
  <c r="CE82" i="30"/>
  <c r="L85" i="30"/>
  <c r="Y85" i="30" s="1"/>
  <c r="Q87" i="30"/>
  <c r="AD87" i="30"/>
  <c r="AJ87" i="30"/>
  <c r="BV87" i="30"/>
  <c r="CD87" i="30"/>
  <c r="L91" i="30"/>
  <c r="Q91" i="30"/>
  <c r="AD91" i="30"/>
  <c r="AJ91" i="30"/>
  <c r="BZ91" i="30"/>
  <c r="X92" i="30"/>
  <c r="L94" i="30"/>
  <c r="Q94" i="30"/>
  <c r="BR94" i="30"/>
  <c r="EY94" i="30"/>
  <c r="FD94" i="30"/>
  <c r="AF95" i="30"/>
  <c r="AP95" i="30"/>
  <c r="BV95" i="30"/>
  <c r="CH95" i="30"/>
  <c r="X96" i="30"/>
  <c r="AJ100" i="30"/>
  <c r="L101" i="30"/>
  <c r="X101" i="30" s="1"/>
  <c r="Q101" i="30"/>
  <c r="BU101" i="30"/>
  <c r="BV102" i="30"/>
  <c r="Q105" i="30"/>
  <c r="AJ105" i="30"/>
  <c r="Q106" i="30"/>
  <c r="AJ106" i="30"/>
  <c r="Q108" i="30"/>
  <c r="L112" i="30"/>
  <c r="X112" i="30" s="1"/>
  <c r="Q112" i="30"/>
  <c r="CF115" i="30"/>
  <c r="BX115" i="30"/>
  <c r="AD115" i="30"/>
  <c r="AK115" i="30"/>
  <c r="BW115" i="30"/>
  <c r="FN115" i="30"/>
  <c r="Q117" i="30"/>
  <c r="Y117" i="30" s="1"/>
  <c r="FT117" i="30"/>
  <c r="FU117" i="30"/>
  <c r="Q119" i="30"/>
  <c r="FT121" i="30"/>
  <c r="FU121" i="30"/>
  <c r="Q123" i="30"/>
  <c r="BY124" i="30"/>
  <c r="AH124" i="30"/>
  <c r="Z124" i="30"/>
  <c r="AV124" i="30"/>
  <c r="BU124" i="30"/>
  <c r="Z126" i="30"/>
  <c r="Q128" i="30"/>
  <c r="Z128" i="30"/>
  <c r="CA128" i="30"/>
  <c r="Y130" i="30"/>
  <c r="Q131" i="30"/>
  <c r="CC131" i="30"/>
  <c r="FR137" i="30"/>
  <c r="BZ137" i="30"/>
  <c r="L137" i="30"/>
  <c r="Q137" i="30"/>
  <c r="AI137" i="30"/>
  <c r="AV137" i="30" s="1"/>
  <c r="X141" i="30"/>
  <c r="V141" i="30"/>
  <c r="Q148" i="30"/>
  <c r="AD148" i="30"/>
  <c r="CB148" i="30"/>
  <c r="L142" i="30"/>
  <c r="Q142" i="30"/>
  <c r="Z143" i="30"/>
  <c r="AG143" i="30"/>
  <c r="AQ143" i="30"/>
  <c r="BV143" i="30"/>
  <c r="AA145" i="30"/>
  <c r="BR145" i="30"/>
  <c r="CC145" i="30"/>
  <c r="FU146" i="30"/>
  <c r="L148" i="30"/>
  <c r="L150" i="30"/>
  <c r="CC150" i="30"/>
  <c r="L151" i="30"/>
  <c r="Y151" i="30" s="1"/>
  <c r="Q115" i="30"/>
  <c r="AC116" i="30"/>
  <c r="AI116" i="30"/>
  <c r="AV116" i="30" s="1"/>
  <c r="BW116" i="30"/>
  <c r="FU116" i="30"/>
  <c r="Q118" i="30"/>
  <c r="FU119" i="30"/>
  <c r="Q120" i="30"/>
  <c r="Y120" i="30" s="1"/>
  <c r="Q122" i="30"/>
  <c r="L125" i="30"/>
  <c r="X125" i="30" s="1"/>
  <c r="Z127" i="30"/>
  <c r="FU127" i="30"/>
  <c r="Q129" i="30"/>
  <c r="AG130" i="30"/>
  <c r="BS130" i="30"/>
  <c r="L131" i="30"/>
  <c r="Q132" i="30"/>
  <c r="L136" i="30"/>
  <c r="Q136" i="30"/>
  <c r="L139" i="30"/>
  <c r="Q139" i="30"/>
  <c r="BU145" i="30"/>
  <c r="L146" i="30"/>
  <c r="X146" i="30" s="1"/>
  <c r="AF146" i="30"/>
  <c r="AC147" i="30"/>
  <c r="AI147" i="30"/>
  <c r="AV147" i="30" s="1"/>
  <c r="AQ147" i="30"/>
  <c r="BW147" i="30"/>
  <c r="FU147" i="30"/>
  <c r="FU148" i="30"/>
  <c r="Q149" i="30"/>
  <c r="G32" i="30"/>
  <c r="AS34" i="30"/>
  <c r="X42" i="30"/>
  <c r="Y43" i="30"/>
  <c r="X43" i="30"/>
  <c r="X44" i="30"/>
  <c r="FD32" i="30"/>
  <c r="FF31" i="30"/>
  <c r="AH33" i="30"/>
  <c r="Q37" i="30"/>
  <c r="EW40" i="30"/>
  <c r="EX40" i="30" s="1"/>
  <c r="FG40" i="30" s="1"/>
  <c r="X52" i="30"/>
  <c r="X54" i="30"/>
  <c r="Y59" i="30"/>
  <c r="W32" i="30"/>
  <c r="V31" i="30"/>
  <c r="EY32" i="30"/>
  <c r="FG31" i="30"/>
  <c r="CN32" i="30"/>
  <c r="AC33" i="30"/>
  <c r="AK33" i="30"/>
  <c r="BS33" i="30"/>
  <c r="G34" i="30"/>
  <c r="AS35" i="30"/>
  <c r="G35" i="30"/>
  <c r="AS36" i="30"/>
  <c r="G36" i="30"/>
  <c r="G38" i="30"/>
  <c r="AS39" i="30"/>
  <c r="G39" i="30"/>
  <c r="FK41" i="30"/>
  <c r="FL41" i="30" s="1"/>
  <c r="FM41" i="30" s="1"/>
  <c r="FK42" i="30"/>
  <c r="FL42" i="30" s="1"/>
  <c r="FM42" i="30" s="1"/>
  <c r="X31" i="30"/>
  <c r="BL32" i="30" s="1"/>
  <c r="AP32" i="30"/>
  <c r="CG32" i="30"/>
  <c r="DG32" i="30"/>
  <c r="AD33" i="30"/>
  <c r="BW33" i="30"/>
  <c r="G40" i="30"/>
  <c r="X46" i="30"/>
  <c r="X47" i="30"/>
  <c r="X48" i="30"/>
  <c r="X49" i="30"/>
  <c r="Y49" i="30"/>
  <c r="X50" i="30"/>
  <c r="X51" i="30"/>
  <c r="Y51" i="30"/>
  <c r="X53" i="30"/>
  <c r="Y53" i="30"/>
  <c r="X55" i="30"/>
  <c r="X56" i="30"/>
  <c r="Y56" i="30"/>
  <c r="X60" i="30"/>
  <c r="CD33" i="30"/>
  <c r="BZ33" i="30"/>
  <c r="BV33" i="30"/>
  <c r="BR33" i="30"/>
  <c r="AJ33" i="30"/>
  <c r="AF33" i="30"/>
  <c r="AA33" i="30"/>
  <c r="A34" i="30"/>
  <c r="CC33" i="30"/>
  <c r="BY33" i="30"/>
  <c r="BU33" i="30"/>
  <c r="AI33" i="30"/>
  <c r="FR33" i="30"/>
  <c r="CB33" i="30"/>
  <c r="BX33" i="30"/>
  <c r="BT33" i="30"/>
  <c r="CJ32" i="30"/>
  <c r="AG33" i="30"/>
  <c r="CA33" i="30"/>
  <c r="EW33" i="30"/>
  <c r="EX33" i="30" s="1"/>
  <c r="FG33" i="30" s="1"/>
  <c r="EW39" i="30"/>
  <c r="EX39" i="30" s="1"/>
  <c r="FG39" i="30" s="1"/>
  <c r="FR66" i="30"/>
  <c r="FN66" i="30"/>
  <c r="CF66" i="30"/>
  <c r="CB66" i="30"/>
  <c r="BX66" i="30"/>
  <c r="BT66" i="30"/>
  <c r="AH66" i="30"/>
  <c r="AD66" i="30"/>
  <c r="FQ66" i="30"/>
  <c r="EP66" i="30"/>
  <c r="CE66" i="30"/>
  <c r="CA66" i="30"/>
  <c r="BW66" i="30"/>
  <c r="BS66" i="30"/>
  <c r="AQ66" i="30"/>
  <c r="AK66" i="30"/>
  <c r="AG66" i="30"/>
  <c r="AC66" i="30"/>
  <c r="FD66" i="30"/>
  <c r="EY66" i="30"/>
  <c r="CH66" i="30"/>
  <c r="CD66" i="30"/>
  <c r="BZ66" i="30"/>
  <c r="BV66" i="30"/>
  <c r="BR66" i="30"/>
  <c r="AP66" i="30"/>
  <c r="AJ66" i="30"/>
  <c r="AF66" i="30"/>
  <c r="AA66" i="30"/>
  <c r="Z66" i="30"/>
  <c r="BY66" i="30"/>
  <c r="FR70" i="30"/>
  <c r="FN70" i="30"/>
  <c r="CF70" i="30"/>
  <c r="CB70" i="30"/>
  <c r="BX70" i="30"/>
  <c r="BT70" i="30"/>
  <c r="AH70" i="30"/>
  <c r="AD70" i="30"/>
  <c r="FQ70" i="30"/>
  <c r="EP70" i="30"/>
  <c r="CE70" i="30"/>
  <c r="CA70" i="30"/>
  <c r="BW70" i="30"/>
  <c r="BS70" i="30"/>
  <c r="AQ70" i="30"/>
  <c r="AK70" i="30"/>
  <c r="AG70" i="30"/>
  <c r="AC70" i="30"/>
  <c r="FD70" i="30"/>
  <c r="EY70" i="30"/>
  <c r="CH70" i="30"/>
  <c r="CD70" i="30"/>
  <c r="BZ70" i="30"/>
  <c r="BV70" i="30"/>
  <c r="BR70" i="30"/>
  <c r="AP70" i="30"/>
  <c r="AJ70" i="30"/>
  <c r="AF70" i="30"/>
  <c r="AA70" i="30"/>
  <c r="Z70" i="30"/>
  <c r="BY70" i="30"/>
  <c r="Z32" i="30"/>
  <c r="AZ32" i="30" s="1"/>
  <c r="AI32" i="30"/>
  <c r="BU32" i="30"/>
  <c r="BY32" i="30"/>
  <c r="CC32" i="30"/>
  <c r="CK32" i="30"/>
  <c r="DE32" i="30"/>
  <c r="I40" i="30"/>
  <c r="M40" i="30"/>
  <c r="Q40" i="30" s="1"/>
  <c r="U40" i="30"/>
  <c r="U39" i="30" s="1"/>
  <c r="U38" i="30" s="1"/>
  <c r="U37" i="30" s="1"/>
  <c r="U36" i="30" s="1"/>
  <c r="U35" i="30" s="1"/>
  <c r="U34" i="30" s="1"/>
  <c r="U33" i="30" s="1"/>
  <c r="U32" i="30" s="1"/>
  <c r="U31" i="30" s="1"/>
  <c r="AN40" i="30"/>
  <c r="AS40" i="30"/>
  <c r="AI41" i="30"/>
  <c r="AT41" i="30" s="1"/>
  <c r="BU41" i="30"/>
  <c r="BY41" i="30"/>
  <c r="AI42" i="30"/>
  <c r="AT42" i="30" s="1"/>
  <c r="BU42" i="30"/>
  <c r="BY42" i="30"/>
  <c r="AI43" i="30"/>
  <c r="AT43" i="30" s="1"/>
  <c r="BU43" i="30"/>
  <c r="BY43" i="30"/>
  <c r="Z44" i="30"/>
  <c r="AI44" i="30"/>
  <c r="AT44" i="30" s="1"/>
  <c r="BU44" i="30"/>
  <c r="BY44" i="30"/>
  <c r="Z45" i="30"/>
  <c r="AI45" i="30"/>
  <c r="AT45" i="30" s="1"/>
  <c r="BU45" i="30"/>
  <c r="BY45" i="30"/>
  <c r="Z46" i="30"/>
  <c r="AI46" i="30"/>
  <c r="AT46" i="30" s="1"/>
  <c r="BU46" i="30"/>
  <c r="BY46" i="30"/>
  <c r="Z47" i="30"/>
  <c r="AI47" i="30"/>
  <c r="AT47" i="30" s="1"/>
  <c r="BU47" i="30"/>
  <c r="BY47" i="30"/>
  <c r="Z48" i="30"/>
  <c r="AI48" i="30"/>
  <c r="AT48" i="30" s="1"/>
  <c r="BU48" i="30"/>
  <c r="BY48" i="30"/>
  <c r="Z49" i="30"/>
  <c r="AI49" i="30"/>
  <c r="AT49" i="30" s="1"/>
  <c r="BU49" i="30"/>
  <c r="BY49" i="30"/>
  <c r="Z50" i="30"/>
  <c r="AI50" i="30"/>
  <c r="AT50" i="30" s="1"/>
  <c r="BU50" i="30"/>
  <c r="BY50" i="30"/>
  <c r="Z51" i="30"/>
  <c r="AI51" i="30"/>
  <c r="AT51" i="30" s="1"/>
  <c r="BU51" i="30"/>
  <c r="BY51" i="30"/>
  <c r="CC51" i="30"/>
  <c r="Z52" i="30"/>
  <c r="AI52" i="30"/>
  <c r="AT52" i="30" s="1"/>
  <c r="BU52" i="30"/>
  <c r="BY52" i="30"/>
  <c r="CC52" i="30"/>
  <c r="Z53" i="30"/>
  <c r="AI53" i="30"/>
  <c r="BU53" i="30"/>
  <c r="BY53" i="30"/>
  <c r="CC53" i="30"/>
  <c r="Z54" i="30"/>
  <c r="AI54" i="30"/>
  <c r="BU54" i="30"/>
  <c r="BY54" i="30"/>
  <c r="CC54" i="30"/>
  <c r="Z55" i="30"/>
  <c r="AI55" i="30"/>
  <c r="AT55" i="30" s="1"/>
  <c r="BU55" i="30"/>
  <c r="BY55" i="30"/>
  <c r="Z56" i="30"/>
  <c r="AI56" i="30"/>
  <c r="AT56" i="30" s="1"/>
  <c r="BU56" i="30"/>
  <c r="BY56" i="30"/>
  <c r="CC56" i="30"/>
  <c r="Z57" i="30"/>
  <c r="AI57" i="30"/>
  <c r="AT57" i="30" s="1"/>
  <c r="BU57" i="30"/>
  <c r="BY57" i="30"/>
  <c r="CC57" i="30"/>
  <c r="Z58" i="30"/>
  <c r="AI58" i="30"/>
  <c r="AT58" i="30" s="1"/>
  <c r="BU58" i="30"/>
  <c r="BY58" i="30"/>
  <c r="CC58" i="30"/>
  <c r="Z59" i="30"/>
  <c r="AI59" i="30"/>
  <c r="AT59" i="30" s="1"/>
  <c r="BU59" i="30"/>
  <c r="BY59" i="30"/>
  <c r="CC59" i="30"/>
  <c r="Z60" i="30"/>
  <c r="AI60" i="30"/>
  <c r="AT60" i="30" s="1"/>
  <c r="BU60" i="30"/>
  <c r="BY60" i="30"/>
  <c r="CC60" i="30"/>
  <c r="FT60" i="30"/>
  <c r="Z61" i="30"/>
  <c r="AF61" i="30"/>
  <c r="BR61" i="30"/>
  <c r="BX61" i="30"/>
  <c r="CC61" i="30"/>
  <c r="CH61" i="30"/>
  <c r="FT61" i="30"/>
  <c r="Z62" i="30"/>
  <c r="AF62" i="30"/>
  <c r="BR62" i="30"/>
  <c r="BX62" i="30"/>
  <c r="CC62" i="30"/>
  <c r="CH62" i="30"/>
  <c r="FT62" i="30"/>
  <c r="Z63" i="30"/>
  <c r="AF63" i="30"/>
  <c r="BT63" i="30"/>
  <c r="CB63" i="30"/>
  <c r="AD64" i="30"/>
  <c r="BY64" i="30"/>
  <c r="Z65" i="30"/>
  <c r="AI65" i="30"/>
  <c r="AV65" i="30" s="1"/>
  <c r="CC66" i="30"/>
  <c r="FR67" i="30"/>
  <c r="FN67" i="30"/>
  <c r="CF67" i="30"/>
  <c r="CB67" i="30"/>
  <c r="BX67" i="30"/>
  <c r="BT67" i="30"/>
  <c r="AH67" i="30"/>
  <c r="AD67" i="30"/>
  <c r="FQ67" i="30"/>
  <c r="EP67" i="30"/>
  <c r="CE67" i="30"/>
  <c r="CA67" i="30"/>
  <c r="BW67" i="30"/>
  <c r="BS67" i="30"/>
  <c r="AQ67" i="30"/>
  <c r="AK67" i="30"/>
  <c r="AG67" i="30"/>
  <c r="AC67" i="30"/>
  <c r="FD67" i="30"/>
  <c r="EY67" i="30"/>
  <c r="CH67" i="30"/>
  <c r="CD67" i="30"/>
  <c r="BZ67" i="30"/>
  <c r="BV67" i="30"/>
  <c r="BR67" i="30"/>
  <c r="AP67" i="30"/>
  <c r="AJ67" i="30"/>
  <c r="AF67" i="30"/>
  <c r="AA67" i="30"/>
  <c r="Z67" i="30"/>
  <c r="BY67" i="30"/>
  <c r="X68" i="30"/>
  <c r="AV68" i="30"/>
  <c r="AI69" i="30"/>
  <c r="CC70" i="30"/>
  <c r="FR71" i="30"/>
  <c r="FN71" i="30"/>
  <c r="CF71" i="30"/>
  <c r="CB71" i="30"/>
  <c r="BX71" i="30"/>
  <c r="BT71" i="30"/>
  <c r="AH71" i="30"/>
  <c r="AD71" i="30"/>
  <c r="FQ71" i="30"/>
  <c r="EP71" i="30"/>
  <c r="CE71" i="30"/>
  <c r="CA71" i="30"/>
  <c r="BW71" i="30"/>
  <c r="BS71" i="30"/>
  <c r="AQ71" i="30"/>
  <c r="AK71" i="30"/>
  <c r="AG71" i="30"/>
  <c r="AC71" i="30"/>
  <c r="FD71" i="30"/>
  <c r="EY71" i="30"/>
  <c r="CH71" i="30"/>
  <c r="CD71" i="30"/>
  <c r="BZ71" i="30"/>
  <c r="BV71" i="30"/>
  <c r="BR71" i="30"/>
  <c r="AP71" i="30"/>
  <c r="AJ71" i="30"/>
  <c r="AF71" i="30"/>
  <c r="AA71" i="30"/>
  <c r="Q71" i="30"/>
  <c r="Y71" i="30" s="1"/>
  <c r="Z71" i="30"/>
  <c r="BY71" i="30"/>
  <c r="AV72" i="30"/>
  <c r="X76" i="30"/>
  <c r="X80" i="30"/>
  <c r="X81" i="30"/>
  <c r="CL32" i="30"/>
  <c r="J40" i="30"/>
  <c r="L40" i="30" s="1"/>
  <c r="N40" i="30"/>
  <c r="R40" i="30"/>
  <c r="EY51" i="30"/>
  <c r="EY52" i="30"/>
  <c r="EY53" i="30"/>
  <c r="EY54" i="30"/>
  <c r="EY56" i="30"/>
  <c r="EY57" i="30"/>
  <c r="EY58" i="30"/>
  <c r="EY59" i="30"/>
  <c r="EY60" i="30"/>
  <c r="FD60" i="30"/>
  <c r="AA61" i="30"/>
  <c r="AH61" i="30"/>
  <c r="BT61" i="30"/>
  <c r="BY61" i="30"/>
  <c r="AA62" i="30"/>
  <c r="AH62" i="30"/>
  <c r="BT62" i="30"/>
  <c r="BY62" i="30"/>
  <c r="AA63" i="30"/>
  <c r="AH63" i="30"/>
  <c r="BU63" i="30"/>
  <c r="FQ64" i="30"/>
  <c r="EP64" i="30"/>
  <c r="CE64" i="30"/>
  <c r="CA64" i="30"/>
  <c r="BW64" i="30"/>
  <c r="BS64" i="30"/>
  <c r="AQ64" i="30"/>
  <c r="AK64" i="30"/>
  <c r="AG64" i="30"/>
  <c r="AC64" i="30"/>
  <c r="FD64" i="30"/>
  <c r="EY64" i="30"/>
  <c r="CH64" i="30"/>
  <c r="CD64" i="30"/>
  <c r="BZ64" i="30"/>
  <c r="BV64" i="30"/>
  <c r="BR64" i="30"/>
  <c r="AP64" i="30"/>
  <c r="AJ64" i="30"/>
  <c r="AF64" i="30"/>
  <c r="AA64" i="30"/>
  <c r="AT64" i="30" s="1"/>
  <c r="BT64" i="30"/>
  <c r="CB64" i="30"/>
  <c r="AD65" i="30"/>
  <c r="Q66" i="30"/>
  <c r="Y66" i="30" s="1"/>
  <c r="AI66" i="30"/>
  <c r="AT66" i="30" s="1"/>
  <c r="FR68" i="30"/>
  <c r="FN68" i="30"/>
  <c r="CF68" i="30"/>
  <c r="CB68" i="30"/>
  <c r="BX68" i="30"/>
  <c r="BT68" i="30"/>
  <c r="AH68" i="30"/>
  <c r="AD68" i="30"/>
  <c r="FQ68" i="30"/>
  <c r="EP68" i="30"/>
  <c r="CE68" i="30"/>
  <c r="CA68" i="30"/>
  <c r="BW68" i="30"/>
  <c r="BS68" i="30"/>
  <c r="AQ68" i="30"/>
  <c r="AK68" i="30"/>
  <c r="AG68" i="30"/>
  <c r="AC68" i="30"/>
  <c r="FD68" i="30"/>
  <c r="EY68" i="30"/>
  <c r="CH68" i="30"/>
  <c r="CD68" i="30"/>
  <c r="BZ68" i="30"/>
  <c r="BV68" i="30"/>
  <c r="BR68" i="30"/>
  <c r="AP68" i="30"/>
  <c r="AJ68" i="30"/>
  <c r="AF68" i="30"/>
  <c r="AA68" i="30"/>
  <c r="Z68" i="30"/>
  <c r="BY68" i="30"/>
  <c r="X69" i="30"/>
  <c r="AI70" i="30"/>
  <c r="AT70" i="30" s="1"/>
  <c r="FR72" i="30"/>
  <c r="FN72" i="30"/>
  <c r="CF72" i="30"/>
  <c r="CB72" i="30"/>
  <c r="BX72" i="30"/>
  <c r="BT72" i="30"/>
  <c r="AH72" i="30"/>
  <c r="AD72" i="30"/>
  <c r="FQ72" i="30"/>
  <c r="EP72" i="30"/>
  <c r="CE72" i="30"/>
  <c r="CA72" i="30"/>
  <c r="BW72" i="30"/>
  <c r="BS72" i="30"/>
  <c r="AQ72" i="30"/>
  <c r="AK72" i="30"/>
  <c r="AG72" i="30"/>
  <c r="AC72" i="30"/>
  <c r="FD72" i="30"/>
  <c r="EY72" i="30"/>
  <c r="CH72" i="30"/>
  <c r="CD72" i="30"/>
  <c r="BZ72" i="30"/>
  <c r="BV72" i="30"/>
  <c r="BR72" i="30"/>
  <c r="AP72" i="30"/>
  <c r="AJ72" i="30"/>
  <c r="AF72" i="30"/>
  <c r="AA72" i="30"/>
  <c r="Q72" i="30"/>
  <c r="Z72" i="30"/>
  <c r="BY72" i="30"/>
  <c r="X73" i="30"/>
  <c r="AV73" i="30"/>
  <c r="X74" i="30"/>
  <c r="FQ61" i="30"/>
  <c r="EP61" i="30"/>
  <c r="CE61" i="30"/>
  <c r="CA61" i="30"/>
  <c r="BW61" i="30"/>
  <c r="BS61" i="30"/>
  <c r="AQ61" i="30"/>
  <c r="AK61" i="30"/>
  <c r="AG61" i="30"/>
  <c r="AC61" i="30"/>
  <c r="L61" i="30"/>
  <c r="Y61" i="30" s="1"/>
  <c r="AD61" i="30"/>
  <c r="AI61" i="30"/>
  <c r="AP61" i="30"/>
  <c r="BU61" i="30"/>
  <c r="BZ61" i="30"/>
  <c r="CF61" i="30"/>
  <c r="FR61" i="30"/>
  <c r="FQ62" i="30"/>
  <c r="EP62" i="30"/>
  <c r="CE62" i="30"/>
  <c r="CA62" i="30"/>
  <c r="BW62" i="30"/>
  <c r="BS62" i="30"/>
  <c r="AQ62" i="30"/>
  <c r="AK62" i="30"/>
  <c r="AG62" i="30"/>
  <c r="AC62" i="30"/>
  <c r="L62" i="30"/>
  <c r="Y62" i="30" s="1"/>
  <c r="AD62" i="30"/>
  <c r="AI62" i="30"/>
  <c r="AP62" i="30"/>
  <c r="BU62" i="30"/>
  <c r="BZ62" i="30"/>
  <c r="CF62" i="30"/>
  <c r="FR62" i="30"/>
  <c r="FQ63" i="30"/>
  <c r="EP63" i="30"/>
  <c r="CE63" i="30"/>
  <c r="CA63" i="30"/>
  <c r="BW63" i="30"/>
  <c r="BS63" i="30"/>
  <c r="AQ63" i="30"/>
  <c r="AK63" i="30"/>
  <c r="AG63" i="30"/>
  <c r="AC63" i="30"/>
  <c r="FD63" i="30"/>
  <c r="EY63" i="30"/>
  <c r="CH63" i="30"/>
  <c r="CD63" i="30"/>
  <c r="BZ63" i="30"/>
  <c r="BV63" i="30"/>
  <c r="BR63" i="30"/>
  <c r="L63" i="30"/>
  <c r="Y63" i="30" s="1"/>
  <c r="AD63" i="30"/>
  <c r="AI63" i="30"/>
  <c r="AP63" i="30"/>
  <c r="BX63" i="30"/>
  <c r="CF63" i="30"/>
  <c r="FR63" i="30"/>
  <c r="FR65" i="30"/>
  <c r="FN65" i="30"/>
  <c r="CF65" i="30"/>
  <c r="CB65" i="30"/>
  <c r="BX65" i="30"/>
  <c r="BT65" i="30"/>
  <c r="FQ65" i="30"/>
  <c r="EP65" i="30"/>
  <c r="CE65" i="30"/>
  <c r="CA65" i="30"/>
  <c r="BW65" i="30"/>
  <c r="BS65" i="30"/>
  <c r="AQ65" i="30"/>
  <c r="AK65" i="30"/>
  <c r="AG65" i="30"/>
  <c r="AC65" i="30"/>
  <c r="FD65" i="30"/>
  <c r="EY65" i="30"/>
  <c r="CH65" i="30"/>
  <c r="CD65" i="30"/>
  <c r="BZ65" i="30"/>
  <c r="BV65" i="30"/>
  <c r="BR65" i="30"/>
  <c r="AP65" i="30"/>
  <c r="AJ65" i="30"/>
  <c r="AF65" i="30"/>
  <c r="AA65" i="30"/>
  <c r="BY65" i="30"/>
  <c r="X66" i="30"/>
  <c r="BU66" i="30"/>
  <c r="Q67" i="30"/>
  <c r="Y67" i="30" s="1"/>
  <c r="FR69" i="30"/>
  <c r="FN69" i="30"/>
  <c r="CF69" i="30"/>
  <c r="CB69" i="30"/>
  <c r="BX69" i="30"/>
  <c r="BT69" i="30"/>
  <c r="AH69" i="30"/>
  <c r="AD69" i="30"/>
  <c r="FQ69" i="30"/>
  <c r="EP69" i="30"/>
  <c r="CE69" i="30"/>
  <c r="CA69" i="30"/>
  <c r="BW69" i="30"/>
  <c r="BS69" i="30"/>
  <c r="AQ69" i="30"/>
  <c r="AK69" i="30"/>
  <c r="AG69" i="30"/>
  <c r="AC69" i="30"/>
  <c r="FD69" i="30"/>
  <c r="EY69" i="30"/>
  <c r="CH69" i="30"/>
  <c r="CD69" i="30"/>
  <c r="BZ69" i="30"/>
  <c r="BV69" i="30"/>
  <c r="BR69" i="30"/>
  <c r="AP69" i="30"/>
  <c r="AJ69" i="30"/>
  <c r="AF69" i="30"/>
  <c r="AA69" i="30"/>
  <c r="Z69" i="30"/>
  <c r="BY69" i="30"/>
  <c r="X70" i="30"/>
  <c r="AV70" i="30"/>
  <c r="BU70" i="30"/>
  <c r="FR73" i="30"/>
  <c r="FN73" i="30"/>
  <c r="CF73" i="30"/>
  <c r="CB73" i="30"/>
  <c r="BX73" i="30"/>
  <c r="BT73" i="30"/>
  <c r="AH73" i="30"/>
  <c r="AD73" i="30"/>
  <c r="FQ73" i="30"/>
  <c r="EP73" i="30"/>
  <c r="CE73" i="30"/>
  <c r="CA73" i="30"/>
  <c r="BW73" i="30"/>
  <c r="BS73" i="30"/>
  <c r="AQ73" i="30"/>
  <c r="AK73" i="30"/>
  <c r="AG73" i="30"/>
  <c r="AC73" i="30"/>
  <c r="FD73" i="30"/>
  <c r="EY73" i="30"/>
  <c r="CH73" i="30"/>
  <c r="CD73" i="30"/>
  <c r="BZ73" i="30"/>
  <c r="BV73" i="30"/>
  <c r="BR73" i="30"/>
  <c r="AP73" i="30"/>
  <c r="AJ73" i="30"/>
  <c r="AF73" i="30"/>
  <c r="AA73" i="30"/>
  <c r="CC73" i="30"/>
  <c r="BY73" i="30"/>
  <c r="BU73" i="30"/>
  <c r="Z73" i="30"/>
  <c r="X78" i="30"/>
  <c r="Z74" i="30"/>
  <c r="AI74" i="30"/>
  <c r="AV74" i="30" s="1"/>
  <c r="BU74" i="30"/>
  <c r="BY74" i="30"/>
  <c r="CC74" i="30"/>
  <c r="Z75" i="30"/>
  <c r="AI75" i="30"/>
  <c r="BU75" i="30"/>
  <c r="BY75" i="30"/>
  <c r="CC75" i="30"/>
  <c r="Z76" i="30"/>
  <c r="AI76" i="30"/>
  <c r="BU76" i="30"/>
  <c r="BY76" i="30"/>
  <c r="CC76" i="30"/>
  <c r="Z77" i="30"/>
  <c r="AI77" i="30"/>
  <c r="BU77" i="30"/>
  <c r="BY77" i="30"/>
  <c r="CC77" i="30"/>
  <c r="Z78" i="30"/>
  <c r="AI78" i="30"/>
  <c r="BU78" i="30"/>
  <c r="BY78" i="30"/>
  <c r="CC78" i="30"/>
  <c r="Z79" i="30"/>
  <c r="AI79" i="30"/>
  <c r="BU79" i="30"/>
  <c r="BY79" i="30"/>
  <c r="CC79" i="30"/>
  <c r="Z80" i="30"/>
  <c r="AI80" i="30"/>
  <c r="BU80" i="30"/>
  <c r="BY80" i="30"/>
  <c r="CC80" i="30"/>
  <c r="X86" i="30"/>
  <c r="V86" i="30"/>
  <c r="FU87" i="30"/>
  <c r="FT87" i="30"/>
  <c r="FT63" i="30"/>
  <c r="FT64" i="30"/>
  <c r="FT65" i="30"/>
  <c r="FT66" i="30"/>
  <c r="FT67" i="30"/>
  <c r="FT68" i="30"/>
  <c r="FT69" i="30"/>
  <c r="FT70" i="30"/>
  <c r="FT71" i="30"/>
  <c r="FT72" i="30"/>
  <c r="FT73" i="30"/>
  <c r="AA74" i="30"/>
  <c r="AF74" i="30"/>
  <c r="AJ74" i="30"/>
  <c r="AP74" i="30"/>
  <c r="BR74" i="30"/>
  <c r="BV74" i="30"/>
  <c r="BZ74" i="30"/>
  <c r="CD74" i="30"/>
  <c r="CH74" i="30"/>
  <c r="EY74" i="30"/>
  <c r="FD74" i="30"/>
  <c r="FT74" i="30"/>
  <c r="AA75" i="30"/>
  <c r="AF75" i="30"/>
  <c r="AJ75" i="30"/>
  <c r="AP75" i="30"/>
  <c r="BR75" i="30"/>
  <c r="BV75" i="30"/>
  <c r="BZ75" i="30"/>
  <c r="CD75" i="30"/>
  <c r="CH75" i="30"/>
  <c r="EY75" i="30"/>
  <c r="FD75" i="30"/>
  <c r="FT75" i="30"/>
  <c r="AA76" i="30"/>
  <c r="AF76" i="30"/>
  <c r="AJ76" i="30"/>
  <c r="AP76" i="30"/>
  <c r="BR76" i="30"/>
  <c r="BV76" i="30"/>
  <c r="BZ76" i="30"/>
  <c r="CD76" i="30"/>
  <c r="CH76" i="30"/>
  <c r="EY76" i="30"/>
  <c r="FD76" i="30"/>
  <c r="FT76" i="30"/>
  <c r="AA77" i="30"/>
  <c r="AF77" i="30"/>
  <c r="AJ77" i="30"/>
  <c r="AP77" i="30"/>
  <c r="BR77" i="30"/>
  <c r="BV77" i="30"/>
  <c r="BZ77" i="30"/>
  <c r="CD77" i="30"/>
  <c r="CH77" i="30"/>
  <c r="EY77" i="30"/>
  <c r="FD77" i="30"/>
  <c r="FT77" i="30"/>
  <c r="AA78" i="30"/>
  <c r="AF78" i="30"/>
  <c r="AJ78" i="30"/>
  <c r="AP78" i="30"/>
  <c r="BR78" i="30"/>
  <c r="BV78" i="30"/>
  <c r="BZ78" i="30"/>
  <c r="CD78" i="30"/>
  <c r="CH78" i="30"/>
  <c r="EY78" i="30"/>
  <c r="FD78" i="30"/>
  <c r="FT78" i="30"/>
  <c r="AA79" i="30"/>
  <c r="AF79" i="30"/>
  <c r="AJ79" i="30"/>
  <c r="AP79" i="30"/>
  <c r="BR79" i="30"/>
  <c r="BV79" i="30"/>
  <c r="BZ79" i="30"/>
  <c r="CD79" i="30"/>
  <c r="CH79" i="30"/>
  <c r="EY79" i="30"/>
  <c r="FD79" i="30"/>
  <c r="FT79" i="30"/>
  <c r="AA80" i="30"/>
  <c r="AF80" i="30"/>
  <c r="AJ80" i="30"/>
  <c r="AP80" i="30"/>
  <c r="BR80" i="30"/>
  <c r="BV80" i="30"/>
  <c r="BZ80" i="30"/>
  <c r="CD80" i="30"/>
  <c r="CH80" i="30"/>
  <c r="EY80" i="30"/>
  <c r="FD80" i="30"/>
  <c r="FQ80" i="30"/>
  <c r="V87" i="30"/>
  <c r="AC74" i="30"/>
  <c r="AG74" i="30"/>
  <c r="AK74" i="30"/>
  <c r="AQ74" i="30"/>
  <c r="BS74" i="30"/>
  <c r="BW74" i="30"/>
  <c r="CA74" i="30"/>
  <c r="CE74" i="30"/>
  <c r="EP74" i="30"/>
  <c r="FQ74" i="30"/>
  <c r="AC75" i="30"/>
  <c r="AG75" i="30"/>
  <c r="AK75" i="30"/>
  <c r="AQ75" i="30"/>
  <c r="BS75" i="30"/>
  <c r="BW75" i="30"/>
  <c r="CA75" i="30"/>
  <c r="CE75" i="30"/>
  <c r="EP75" i="30"/>
  <c r="FQ75" i="30"/>
  <c r="AC76" i="30"/>
  <c r="AG76" i="30"/>
  <c r="AK76" i="30"/>
  <c r="AQ76" i="30"/>
  <c r="BS76" i="30"/>
  <c r="BW76" i="30"/>
  <c r="CA76" i="30"/>
  <c r="CE76" i="30"/>
  <c r="EP76" i="30"/>
  <c r="FQ76" i="30"/>
  <c r="AC77" i="30"/>
  <c r="AG77" i="30"/>
  <c r="AK77" i="30"/>
  <c r="AQ77" i="30"/>
  <c r="BS77" i="30"/>
  <c r="BW77" i="30"/>
  <c r="CA77" i="30"/>
  <c r="CE77" i="30"/>
  <c r="EP77" i="30"/>
  <c r="FQ77" i="30"/>
  <c r="AC78" i="30"/>
  <c r="AG78" i="30"/>
  <c r="AK78" i="30"/>
  <c r="AQ78" i="30"/>
  <c r="BS78" i="30"/>
  <c r="BW78" i="30"/>
  <c r="CA78" i="30"/>
  <c r="CE78" i="30"/>
  <c r="EP78" i="30"/>
  <c r="FQ78" i="30"/>
  <c r="AC79" i="30"/>
  <c r="AG79" i="30"/>
  <c r="AK79" i="30"/>
  <c r="AQ79" i="30"/>
  <c r="BS79" i="30"/>
  <c r="BW79" i="30"/>
  <c r="CA79" i="30"/>
  <c r="CE79" i="30"/>
  <c r="EP79" i="30"/>
  <c r="FQ79" i="30"/>
  <c r="AC80" i="30"/>
  <c r="AG80" i="30"/>
  <c r="AK80" i="30"/>
  <c r="AQ80" i="30"/>
  <c r="BS80" i="30"/>
  <c r="BW80" i="30"/>
  <c r="CA80" i="30"/>
  <c r="CE80" i="30"/>
  <c r="EP80" i="30"/>
  <c r="FN80" i="30"/>
  <c r="FR80" i="30"/>
  <c r="FT82" i="30"/>
  <c r="FT83" i="30"/>
  <c r="FT84" i="30"/>
  <c r="V85" i="30"/>
  <c r="X95" i="30"/>
  <c r="AD74" i="30"/>
  <c r="AH74" i="30"/>
  <c r="BT74" i="30"/>
  <c r="BX74" i="30"/>
  <c r="CB74" i="30"/>
  <c r="CF74" i="30"/>
  <c r="FN74" i="30"/>
  <c r="AD75" i="30"/>
  <c r="AH75" i="30"/>
  <c r="BT75" i="30"/>
  <c r="BX75" i="30"/>
  <c r="CB75" i="30"/>
  <c r="CF75" i="30"/>
  <c r="FN75" i="30"/>
  <c r="AD76" i="30"/>
  <c r="AH76" i="30"/>
  <c r="BT76" i="30"/>
  <c r="BX76" i="30"/>
  <c r="CB76" i="30"/>
  <c r="CF76" i="30"/>
  <c r="FN76" i="30"/>
  <c r="AD77" i="30"/>
  <c r="AH77" i="30"/>
  <c r="BT77" i="30"/>
  <c r="BX77" i="30"/>
  <c r="CB77" i="30"/>
  <c r="CF77" i="30"/>
  <c r="FN77" i="30"/>
  <c r="AD78" i="30"/>
  <c r="AH78" i="30"/>
  <c r="BT78" i="30"/>
  <c r="BX78" i="30"/>
  <c r="CB78" i="30"/>
  <c r="CF78" i="30"/>
  <c r="FN78" i="30"/>
  <c r="AD79" i="30"/>
  <c r="AH79" i="30"/>
  <c r="BT79" i="30"/>
  <c r="BX79" i="30"/>
  <c r="CB79" i="30"/>
  <c r="CF79" i="30"/>
  <c r="FN79" i="30"/>
  <c r="AD80" i="30"/>
  <c r="AH80" i="30"/>
  <c r="BT80" i="30"/>
  <c r="BX80" i="30"/>
  <c r="CB80" i="30"/>
  <c r="FK80" i="30"/>
  <c r="FL80" i="30" s="1"/>
  <c r="FM80" i="30" s="1"/>
  <c r="FK81" i="30"/>
  <c r="FL81" i="30" s="1"/>
  <c r="FM81" i="30" s="1"/>
  <c r="X82" i="30"/>
  <c r="V82" i="30"/>
  <c r="FK82" i="30"/>
  <c r="FL82" i="30" s="1"/>
  <c r="FM82" i="30" s="1"/>
  <c r="X83" i="30"/>
  <c r="V83" i="30"/>
  <c r="FK83" i="30"/>
  <c r="FL83" i="30" s="1"/>
  <c r="FM83" i="30" s="1"/>
  <c r="X84" i="30"/>
  <c r="V84" i="30"/>
  <c r="AV90" i="30"/>
  <c r="X91" i="30"/>
  <c r="X94" i="30"/>
  <c r="Z81" i="30"/>
  <c r="AI81" i="30"/>
  <c r="BU81" i="30"/>
  <c r="BY81" i="30"/>
  <c r="Z82" i="30"/>
  <c r="AI82" i="30"/>
  <c r="BU82" i="30"/>
  <c r="BY82" i="30"/>
  <c r="CC82" i="30"/>
  <c r="Z83" i="30"/>
  <c r="AI83" i="30"/>
  <c r="AT83" i="30" s="1"/>
  <c r="BU83" i="30"/>
  <c r="BY83" i="30"/>
  <c r="CC83" i="30"/>
  <c r="Z84" i="30"/>
  <c r="AI84" i="30"/>
  <c r="BU84" i="30"/>
  <c r="BY84" i="30"/>
  <c r="CC84" i="30"/>
  <c r="Z85" i="30"/>
  <c r="AI85" i="30"/>
  <c r="AT85" i="30" s="1"/>
  <c r="BU85" i="30"/>
  <c r="BY85" i="30"/>
  <c r="CC85" i="30"/>
  <c r="Z86" i="30"/>
  <c r="AI86" i="30"/>
  <c r="AT86" i="30" s="1"/>
  <c r="BU86" i="30"/>
  <c r="BY86" i="30"/>
  <c r="CC86" i="30"/>
  <c r="Z87" i="30"/>
  <c r="AI87" i="30"/>
  <c r="AT87" i="30" s="1"/>
  <c r="BU87" i="30"/>
  <c r="BY87" i="30"/>
  <c r="CC87" i="30"/>
  <c r="V88" i="30"/>
  <c r="Z88" i="30"/>
  <c r="AI88" i="30"/>
  <c r="BU88" i="30"/>
  <c r="BY88" i="30"/>
  <c r="CC88" i="30"/>
  <c r="V89" i="30"/>
  <c r="Z89" i="30"/>
  <c r="AI89" i="30"/>
  <c r="AT89" i="30" s="1"/>
  <c r="BU89" i="30"/>
  <c r="BY89" i="30"/>
  <c r="CC89" i="30"/>
  <c r="V90" i="30"/>
  <c r="Z90" i="30"/>
  <c r="AI90" i="30"/>
  <c r="BU90" i="30"/>
  <c r="BY90" i="30"/>
  <c r="CC90" i="30"/>
  <c r="V91" i="30"/>
  <c r="Z91" i="30"/>
  <c r="AI91" i="30"/>
  <c r="AT91" i="30" s="1"/>
  <c r="BU91" i="30"/>
  <c r="BY91" i="30"/>
  <c r="CC91" i="30"/>
  <c r="V92" i="30"/>
  <c r="Z92" i="30"/>
  <c r="AI92" i="30"/>
  <c r="AV92" i="30" s="1"/>
  <c r="BU92" i="30"/>
  <c r="BY92" i="30"/>
  <c r="CC92" i="30"/>
  <c r="V93" i="30"/>
  <c r="Z93" i="30"/>
  <c r="AI93" i="30"/>
  <c r="AV93" i="30" s="1"/>
  <c r="BU93" i="30"/>
  <c r="BY93" i="30"/>
  <c r="CC93" i="30"/>
  <c r="V94" i="30"/>
  <c r="Z94" i="30"/>
  <c r="AI94" i="30"/>
  <c r="AV94" i="30" s="1"/>
  <c r="BU94" i="30"/>
  <c r="BY94" i="30"/>
  <c r="CC94" i="30"/>
  <c r="V95" i="30"/>
  <c r="Z95" i="30"/>
  <c r="AI95" i="30"/>
  <c r="BU95" i="30"/>
  <c r="BY95" i="30"/>
  <c r="CC95" i="30"/>
  <c r="V96" i="30"/>
  <c r="Z96" i="30"/>
  <c r="AI96" i="30"/>
  <c r="AV96" i="30" s="1"/>
  <c r="BU96" i="30"/>
  <c r="BY96" i="30"/>
  <c r="CC96" i="30"/>
  <c r="FQ97" i="30"/>
  <c r="EP97" i="30"/>
  <c r="CE97" i="30"/>
  <c r="CA97" i="30"/>
  <c r="BW97" i="30"/>
  <c r="BS97" i="30"/>
  <c r="AQ97" i="30"/>
  <c r="AK97" i="30"/>
  <c r="V97" i="30"/>
  <c r="Z97" i="30"/>
  <c r="AI97" i="30"/>
  <c r="AV97" i="30" s="1"/>
  <c r="AP97" i="30"/>
  <c r="BU97" i="30"/>
  <c r="BZ97" i="30"/>
  <c r="CF97" i="30"/>
  <c r="FR97" i="30"/>
  <c r="FQ98" i="30"/>
  <c r="EP98" i="30"/>
  <c r="CE98" i="30"/>
  <c r="CA98" i="30"/>
  <c r="BW98" i="30"/>
  <c r="BS98" i="30"/>
  <c r="AQ98" i="30"/>
  <c r="AK98" i="30"/>
  <c r="AG98" i="30"/>
  <c r="AC98" i="30"/>
  <c r="CD98" i="30"/>
  <c r="BY98" i="30"/>
  <c r="BT98" i="30"/>
  <c r="L98" i="30"/>
  <c r="Y98" i="30" s="1"/>
  <c r="AD98" i="30"/>
  <c r="AI98" i="30"/>
  <c r="AV98" i="30" s="1"/>
  <c r="AP98" i="30"/>
  <c r="BV98" i="30"/>
  <c r="CC98" i="30"/>
  <c r="AJ99" i="30"/>
  <c r="BV99" i="30"/>
  <c r="V100" i="30"/>
  <c r="AI100" i="30"/>
  <c r="AV100" i="30" s="1"/>
  <c r="AP100" i="30"/>
  <c r="BU100" i="30"/>
  <c r="CF100" i="30"/>
  <c r="EY100" i="30"/>
  <c r="FD100" i="30"/>
  <c r="FT88" i="30"/>
  <c r="FT89" i="30"/>
  <c r="FT90" i="30"/>
  <c r="FT91" i="30"/>
  <c r="FT92" i="30"/>
  <c r="FT93" i="30"/>
  <c r="FT94" i="30"/>
  <c r="FT95" i="30"/>
  <c r="FT96" i="30"/>
  <c r="FQ99" i="30"/>
  <c r="EP99" i="30"/>
  <c r="CE99" i="30"/>
  <c r="CA99" i="30"/>
  <c r="BW99" i="30"/>
  <c r="BS99" i="30"/>
  <c r="AQ99" i="30"/>
  <c r="AK99" i="30"/>
  <c r="AG99" i="30"/>
  <c r="AC99" i="30"/>
  <c r="CH99" i="30"/>
  <c r="CC99" i="30"/>
  <c r="BX99" i="30"/>
  <c r="BR99" i="30"/>
  <c r="AF99" i="30"/>
  <c r="Z99" i="30"/>
  <c r="CD99" i="30"/>
  <c r="BY99" i="30"/>
  <c r="BT99" i="30"/>
  <c r="AH99" i="30"/>
  <c r="AA99" i="30"/>
  <c r="AD99" i="30"/>
  <c r="BZ99" i="30"/>
  <c r="V101" i="30"/>
  <c r="Y116" i="30"/>
  <c r="X116" i="30"/>
  <c r="EP82" i="30"/>
  <c r="EP83" i="30"/>
  <c r="BS84" i="30"/>
  <c r="BW84" i="30"/>
  <c r="CA84" i="30"/>
  <c r="CE84" i="30"/>
  <c r="EP84" i="30"/>
  <c r="AG85" i="30"/>
  <c r="AK85" i="30"/>
  <c r="AQ85" i="30"/>
  <c r="BS85" i="30"/>
  <c r="BW85" i="30"/>
  <c r="CA85" i="30"/>
  <c r="CE85" i="30"/>
  <c r="EP85" i="30"/>
  <c r="AC86" i="30"/>
  <c r="AG86" i="30"/>
  <c r="FK85" i="30" s="1"/>
  <c r="FL85" i="30" s="1"/>
  <c r="FM85" i="30" s="1"/>
  <c r="AK86" i="30"/>
  <c r="AQ86" i="30"/>
  <c r="BS86" i="30"/>
  <c r="BW86" i="30"/>
  <c r="CA86" i="30"/>
  <c r="CE86" i="30"/>
  <c r="EP86" i="30"/>
  <c r="AC87" i="30"/>
  <c r="AG87" i="30"/>
  <c r="FK86" i="30" s="1"/>
  <c r="FL86" i="30" s="1"/>
  <c r="FM86" i="30" s="1"/>
  <c r="AK87" i="30"/>
  <c r="AQ87" i="30"/>
  <c r="BS87" i="30"/>
  <c r="BW87" i="30"/>
  <c r="CA87" i="30"/>
  <c r="CE87" i="30"/>
  <c r="EP87" i="30"/>
  <c r="AC88" i="30"/>
  <c r="AG88" i="30"/>
  <c r="FK87" i="30" s="1"/>
  <c r="FL87" i="30" s="1"/>
  <c r="FM87" i="30" s="1"/>
  <c r="AK88" i="30"/>
  <c r="AQ88" i="30"/>
  <c r="BS88" i="30"/>
  <c r="BW88" i="30"/>
  <c r="CA88" i="30"/>
  <c r="CE88" i="30"/>
  <c r="EP88" i="30"/>
  <c r="AC89" i="30"/>
  <c r="AG89" i="30"/>
  <c r="FK88" i="30" s="1"/>
  <c r="FL88" i="30" s="1"/>
  <c r="FM88" i="30" s="1"/>
  <c r="AK89" i="30"/>
  <c r="AQ89" i="30"/>
  <c r="BS89" i="30"/>
  <c r="BW89" i="30"/>
  <c r="CA89" i="30"/>
  <c r="CE89" i="30"/>
  <c r="EP89" i="30"/>
  <c r="FQ89" i="30"/>
  <c r="AC90" i="30"/>
  <c r="AG90" i="30"/>
  <c r="AK90" i="30"/>
  <c r="AQ90" i="30"/>
  <c r="BS90" i="30"/>
  <c r="BW90" i="30"/>
  <c r="CA90" i="30"/>
  <c r="CE90" i="30"/>
  <c r="EP90" i="30"/>
  <c r="FQ90" i="30"/>
  <c r="AC91" i="30"/>
  <c r="AG91" i="30"/>
  <c r="AK91" i="30"/>
  <c r="AQ91" i="30"/>
  <c r="BS91" i="30"/>
  <c r="BW91" i="30"/>
  <c r="CA91" i="30"/>
  <c r="CE91" i="30"/>
  <c r="EP91" i="30"/>
  <c r="FQ91" i="30"/>
  <c r="AC92" i="30"/>
  <c r="AG92" i="30"/>
  <c r="AK92" i="30"/>
  <c r="AQ92" i="30"/>
  <c r="BS92" i="30"/>
  <c r="BW92" i="30"/>
  <c r="CA92" i="30"/>
  <c r="CE92" i="30"/>
  <c r="EP92" i="30"/>
  <c r="FQ92" i="30"/>
  <c r="AC93" i="30"/>
  <c r="AG93" i="30"/>
  <c r="AK93" i="30"/>
  <c r="AQ93" i="30"/>
  <c r="BS93" i="30"/>
  <c r="BW93" i="30"/>
  <c r="CA93" i="30"/>
  <c r="CE93" i="30"/>
  <c r="EP93" i="30"/>
  <c r="FQ93" i="30"/>
  <c r="AC94" i="30"/>
  <c r="AG94" i="30"/>
  <c r="AK94" i="30"/>
  <c r="AQ94" i="30"/>
  <c r="BS94" i="30"/>
  <c r="BW94" i="30"/>
  <c r="CA94" i="30"/>
  <c r="CE94" i="30"/>
  <c r="EP94" i="30"/>
  <c r="FQ94" i="30"/>
  <c r="AC95" i="30"/>
  <c r="AG95" i="30"/>
  <c r="AK95" i="30"/>
  <c r="AQ95" i="30"/>
  <c r="BS95" i="30"/>
  <c r="BW95" i="30"/>
  <c r="CA95" i="30"/>
  <c r="CE95" i="30"/>
  <c r="EP95" i="30"/>
  <c r="FQ95" i="30"/>
  <c r="AC96" i="30"/>
  <c r="AG96" i="30"/>
  <c r="AK96" i="30"/>
  <c r="AQ96" i="30"/>
  <c r="BS96" i="30"/>
  <c r="BW96" i="30"/>
  <c r="CA96" i="30"/>
  <c r="CE96" i="30"/>
  <c r="EP96" i="30"/>
  <c r="FQ96" i="30"/>
  <c r="AC97" i="30"/>
  <c r="AG97" i="30"/>
  <c r="BR97" i="30"/>
  <c r="BX97" i="30"/>
  <c r="CC97" i="30"/>
  <c r="CH97" i="30"/>
  <c r="FT97" i="30"/>
  <c r="Z98" i="30"/>
  <c r="AF98" i="30"/>
  <c r="BR98" i="30"/>
  <c r="BZ98" i="30"/>
  <c r="EY98" i="30"/>
  <c r="FD98" i="30"/>
  <c r="FR98" i="30"/>
  <c r="CB99" i="30"/>
  <c r="FQ100" i="30"/>
  <c r="EP100" i="30"/>
  <c r="CE100" i="30"/>
  <c r="CA100" i="30"/>
  <c r="BW100" i="30"/>
  <c r="BS100" i="30"/>
  <c r="AQ100" i="30"/>
  <c r="AK100" i="30"/>
  <c r="AG100" i="30"/>
  <c r="AC100" i="30"/>
  <c r="CH100" i="30"/>
  <c r="CC100" i="30"/>
  <c r="BX100" i="30"/>
  <c r="BR100" i="30"/>
  <c r="AF100" i="30"/>
  <c r="Z100" i="30"/>
  <c r="CD100" i="30"/>
  <c r="BY100" i="30"/>
  <c r="BT100" i="30"/>
  <c r="AH100" i="30"/>
  <c r="AA100" i="30"/>
  <c r="AD100" i="30"/>
  <c r="BZ100" i="30"/>
  <c r="FN89" i="30"/>
  <c r="FN90" i="30"/>
  <c r="BT91" i="30"/>
  <c r="BX91" i="30"/>
  <c r="CB91" i="30"/>
  <c r="CF91" i="30"/>
  <c r="FN91" i="30"/>
  <c r="AD92" i="30"/>
  <c r="AH92" i="30"/>
  <c r="BT92" i="30"/>
  <c r="BX92" i="30"/>
  <c r="CB92" i="30"/>
  <c r="CF92" i="30"/>
  <c r="FN92" i="30"/>
  <c r="AD93" i="30"/>
  <c r="AH93" i="30"/>
  <c r="BT93" i="30"/>
  <c r="BX93" i="30"/>
  <c r="CB93" i="30"/>
  <c r="CF93" i="30"/>
  <c r="FN93" i="30"/>
  <c r="AD94" i="30"/>
  <c r="AH94" i="30"/>
  <c r="BT94" i="30"/>
  <c r="BX94" i="30"/>
  <c r="CB94" i="30"/>
  <c r="CF94" i="30"/>
  <c r="FN94" i="30"/>
  <c r="AD95" i="30"/>
  <c r="AH95" i="30"/>
  <c r="BT95" i="30"/>
  <c r="BX95" i="30"/>
  <c r="CB95" i="30"/>
  <c r="CF95" i="30"/>
  <c r="FN95" i="30"/>
  <c r="AD96" i="30"/>
  <c r="AH96" i="30"/>
  <c r="BT96" i="30"/>
  <c r="BX96" i="30"/>
  <c r="CB96" i="30"/>
  <c r="CF96" i="30"/>
  <c r="FN96" i="30"/>
  <c r="AD97" i="30"/>
  <c r="AH97" i="30"/>
  <c r="BT97" i="30"/>
  <c r="BY97" i="30"/>
  <c r="CD97" i="30"/>
  <c r="V98" i="30"/>
  <c r="AA98" i="30"/>
  <c r="AH98" i="30"/>
  <c r="BU98" i="30"/>
  <c r="CB98" i="30"/>
  <c r="CH98" i="30"/>
  <c r="FU98" i="30"/>
  <c r="FT98" i="30"/>
  <c r="FN98" i="30"/>
  <c r="X99" i="30"/>
  <c r="V99" i="30"/>
  <c r="AI99" i="30"/>
  <c r="AV99" i="30" s="1"/>
  <c r="AP99" i="30"/>
  <c r="BU99" i="30"/>
  <c r="CF99" i="30"/>
  <c r="EY99" i="30"/>
  <c r="FD99" i="30"/>
  <c r="FR99" i="30"/>
  <c r="CB100" i="30"/>
  <c r="FQ101" i="30"/>
  <c r="EP101" i="30"/>
  <c r="CE101" i="30"/>
  <c r="CA101" i="30"/>
  <c r="BW101" i="30"/>
  <c r="BS101" i="30"/>
  <c r="AQ101" i="30"/>
  <c r="AK101" i="30"/>
  <c r="AG101" i="30"/>
  <c r="AC101" i="30"/>
  <c r="CH101" i="30"/>
  <c r="CC101" i="30"/>
  <c r="BX101" i="30"/>
  <c r="BR101" i="30"/>
  <c r="AF101" i="30"/>
  <c r="Z101" i="30"/>
  <c r="FR101" i="30"/>
  <c r="CD101" i="30"/>
  <c r="BY101" i="30"/>
  <c r="BT101" i="30"/>
  <c r="AH101" i="30"/>
  <c r="AA101" i="30"/>
  <c r="AD101" i="30"/>
  <c r="BZ101" i="30"/>
  <c r="AA102" i="30"/>
  <c r="AH102" i="30"/>
  <c r="BT102" i="30"/>
  <c r="BY102" i="30"/>
  <c r="AA103" i="30"/>
  <c r="AH103" i="30"/>
  <c r="BT103" i="30"/>
  <c r="BY103" i="30"/>
  <c r="AA104" i="30"/>
  <c r="AH104" i="30"/>
  <c r="BT104" i="30"/>
  <c r="BY104" i="30"/>
  <c r="AA105" i="30"/>
  <c r="AH105" i="30"/>
  <c r="BT105" i="30"/>
  <c r="BY105" i="30"/>
  <c r="AA106" i="30"/>
  <c r="AH106" i="30"/>
  <c r="BT106" i="30"/>
  <c r="BY106" i="30"/>
  <c r="AA107" i="30"/>
  <c r="AH107" i="30"/>
  <c r="BT107" i="30"/>
  <c r="BY107" i="30"/>
  <c r="AA108" i="30"/>
  <c r="AH108" i="30"/>
  <c r="BT108" i="30"/>
  <c r="BY108" i="30"/>
  <c r="AA109" i="30"/>
  <c r="AH109" i="30"/>
  <c r="BT109" i="30"/>
  <c r="BY109" i="30"/>
  <c r="AA110" i="30"/>
  <c r="AH110" i="30"/>
  <c r="BT110" i="30"/>
  <c r="BY110" i="30"/>
  <c r="AA111" i="30"/>
  <c r="AH111" i="30"/>
  <c r="BT111" i="30"/>
  <c r="BY111" i="30"/>
  <c r="AA112" i="30"/>
  <c r="AH112" i="30"/>
  <c r="BT112" i="30"/>
  <c r="BY112" i="30"/>
  <c r="AA113" i="30"/>
  <c r="AH113" i="30"/>
  <c r="BV113" i="30"/>
  <c r="X114" i="30"/>
  <c r="AG114" i="30"/>
  <c r="FQ102" i="30"/>
  <c r="EP102" i="30"/>
  <c r="CE102" i="30"/>
  <c r="CA102" i="30"/>
  <c r="BW102" i="30"/>
  <c r="BS102" i="30"/>
  <c r="AQ102" i="30"/>
  <c r="AK102" i="30"/>
  <c r="AG102" i="30"/>
  <c r="AC102" i="30"/>
  <c r="L102" i="30"/>
  <c r="Y102" i="30" s="1"/>
  <c r="AD102" i="30"/>
  <c r="AI102" i="30"/>
  <c r="AV102" i="30" s="1"/>
  <c r="AP102" i="30"/>
  <c r="BU102" i="30"/>
  <c r="BZ102" i="30"/>
  <c r="CF102" i="30"/>
  <c r="FR102" i="30"/>
  <c r="FQ103" i="30"/>
  <c r="EP103" i="30"/>
  <c r="CE103" i="30"/>
  <c r="CA103" i="30"/>
  <c r="BW103" i="30"/>
  <c r="BS103" i="30"/>
  <c r="AQ103" i="30"/>
  <c r="AK103" i="30"/>
  <c r="AG103" i="30"/>
  <c r="AC103" i="30"/>
  <c r="L103" i="30"/>
  <c r="AD103" i="30"/>
  <c r="AI103" i="30"/>
  <c r="AV103" i="30" s="1"/>
  <c r="AP103" i="30"/>
  <c r="BU103" i="30"/>
  <c r="BZ103" i="30"/>
  <c r="CF103" i="30"/>
  <c r="FR103" i="30"/>
  <c r="FQ104" i="30"/>
  <c r="EP104" i="30"/>
  <c r="CE104" i="30"/>
  <c r="CA104" i="30"/>
  <c r="BW104" i="30"/>
  <c r="BS104" i="30"/>
  <c r="AQ104" i="30"/>
  <c r="AK104" i="30"/>
  <c r="AG104" i="30"/>
  <c r="AC104" i="30"/>
  <c r="L104" i="30"/>
  <c r="Y104" i="30" s="1"/>
  <c r="AD104" i="30"/>
  <c r="AI104" i="30"/>
  <c r="AV104" i="30" s="1"/>
  <c r="AP104" i="30"/>
  <c r="BU104" i="30"/>
  <c r="BZ104" i="30"/>
  <c r="CF104" i="30"/>
  <c r="FR104" i="30"/>
  <c r="FQ105" i="30"/>
  <c r="EP105" i="30"/>
  <c r="CE105" i="30"/>
  <c r="CA105" i="30"/>
  <c r="BW105" i="30"/>
  <c r="BS105" i="30"/>
  <c r="AQ105" i="30"/>
  <c r="AK105" i="30"/>
  <c r="AG105" i="30"/>
  <c r="AC105" i="30"/>
  <c r="L105" i="30"/>
  <c r="Y105" i="30" s="1"/>
  <c r="AD105" i="30"/>
  <c r="AI105" i="30"/>
  <c r="AV105" i="30" s="1"/>
  <c r="AP105" i="30"/>
  <c r="BU105" i="30"/>
  <c r="BZ105" i="30"/>
  <c r="CF105" i="30"/>
  <c r="FR105" i="30"/>
  <c r="FQ106" i="30"/>
  <c r="EP106" i="30"/>
  <c r="CE106" i="30"/>
  <c r="CA106" i="30"/>
  <c r="BW106" i="30"/>
  <c r="BS106" i="30"/>
  <c r="AQ106" i="30"/>
  <c r="AK106" i="30"/>
  <c r="AG106" i="30"/>
  <c r="AC106" i="30"/>
  <c r="L106" i="30"/>
  <c r="AD106" i="30"/>
  <c r="AI106" i="30"/>
  <c r="AV106" i="30" s="1"/>
  <c r="AP106" i="30"/>
  <c r="BU106" i="30"/>
  <c r="BZ106" i="30"/>
  <c r="CF106" i="30"/>
  <c r="FR106" i="30"/>
  <c r="FQ107" i="30"/>
  <c r="EP107" i="30"/>
  <c r="CE107" i="30"/>
  <c r="CA107" i="30"/>
  <c r="BW107" i="30"/>
  <c r="BS107" i="30"/>
  <c r="AQ107" i="30"/>
  <c r="AK107" i="30"/>
  <c r="AG107" i="30"/>
  <c r="AC107" i="30"/>
  <c r="L107" i="30"/>
  <c r="Y107" i="30" s="1"/>
  <c r="AD107" i="30"/>
  <c r="AI107" i="30"/>
  <c r="AV107" i="30" s="1"/>
  <c r="AP107" i="30"/>
  <c r="BU107" i="30"/>
  <c r="BZ107" i="30"/>
  <c r="CF107" i="30"/>
  <c r="FR107" i="30"/>
  <c r="FQ108" i="30"/>
  <c r="EP108" i="30"/>
  <c r="CE108" i="30"/>
  <c r="CA108" i="30"/>
  <c r="BW108" i="30"/>
  <c r="BS108" i="30"/>
  <c r="AQ108" i="30"/>
  <c r="AK108" i="30"/>
  <c r="AG108" i="30"/>
  <c r="AC108" i="30"/>
  <c r="L108" i="30"/>
  <c r="Y108" i="30" s="1"/>
  <c r="AD108" i="30"/>
  <c r="AI108" i="30"/>
  <c r="AV108" i="30" s="1"/>
  <c r="AP108" i="30"/>
  <c r="BU108" i="30"/>
  <c r="BZ108" i="30"/>
  <c r="CF108" i="30"/>
  <c r="FR108" i="30"/>
  <c r="FQ109" i="30"/>
  <c r="EP109" i="30"/>
  <c r="CE109" i="30"/>
  <c r="CA109" i="30"/>
  <c r="BW109" i="30"/>
  <c r="BS109" i="30"/>
  <c r="AQ109" i="30"/>
  <c r="AK109" i="30"/>
  <c r="AG109" i="30"/>
  <c r="AC109" i="30"/>
  <c r="X109" i="30"/>
  <c r="AD109" i="30"/>
  <c r="AI109" i="30"/>
  <c r="AV109" i="30" s="1"/>
  <c r="AP109" i="30"/>
  <c r="BU109" i="30"/>
  <c r="BZ109" i="30"/>
  <c r="CF109" i="30"/>
  <c r="FR109" i="30"/>
  <c r="FQ110" i="30"/>
  <c r="EP110" i="30"/>
  <c r="CE110" i="30"/>
  <c r="CA110" i="30"/>
  <c r="BW110" i="30"/>
  <c r="BS110" i="30"/>
  <c r="AQ110" i="30"/>
  <c r="AK110" i="30"/>
  <c r="AG110" i="30"/>
  <c r="AC110" i="30"/>
  <c r="X110" i="30"/>
  <c r="AD110" i="30"/>
  <c r="AI110" i="30"/>
  <c r="AV110" i="30" s="1"/>
  <c r="AP110" i="30"/>
  <c r="BU110" i="30"/>
  <c r="BZ110" i="30"/>
  <c r="CF110" i="30"/>
  <c r="FR110" i="30"/>
  <c r="FQ111" i="30"/>
  <c r="EP111" i="30"/>
  <c r="CE111" i="30"/>
  <c r="CA111" i="30"/>
  <c r="BW111" i="30"/>
  <c r="BS111" i="30"/>
  <c r="AQ111" i="30"/>
  <c r="AK111" i="30"/>
  <c r="AG111" i="30"/>
  <c r="AC111" i="30"/>
  <c r="X111" i="30"/>
  <c r="AD111" i="30"/>
  <c r="AI111" i="30"/>
  <c r="AV111" i="30" s="1"/>
  <c r="AP111" i="30"/>
  <c r="BU111" i="30"/>
  <c r="BZ111" i="30"/>
  <c r="CF111" i="30"/>
  <c r="FR111" i="30"/>
  <c r="FQ112" i="30"/>
  <c r="EP112" i="30"/>
  <c r="CE112" i="30"/>
  <c r="CA112" i="30"/>
  <c r="BW112" i="30"/>
  <c r="BS112" i="30"/>
  <c r="AQ112" i="30"/>
  <c r="AK112" i="30"/>
  <c r="AG112" i="30"/>
  <c r="AC112" i="30"/>
  <c r="AD112" i="30"/>
  <c r="AI112" i="30"/>
  <c r="AV112" i="30" s="1"/>
  <c r="AP112" i="30"/>
  <c r="BU112" i="30"/>
  <c r="BZ112" i="30"/>
  <c r="CF112" i="30"/>
  <c r="FR112" i="30"/>
  <c r="FR113" i="30"/>
  <c r="FN113" i="30"/>
  <c r="CF113" i="30"/>
  <c r="CB113" i="30"/>
  <c r="BX113" i="30"/>
  <c r="BT113" i="30"/>
  <c r="FQ113" i="30"/>
  <c r="EP113" i="30"/>
  <c r="CE113" i="30"/>
  <c r="CA113" i="30"/>
  <c r="BW113" i="30"/>
  <c r="BS113" i="30"/>
  <c r="AQ113" i="30"/>
  <c r="AK113" i="30"/>
  <c r="AG113" i="30"/>
  <c r="AC113" i="30"/>
  <c r="X113" i="30"/>
  <c r="AD113" i="30"/>
  <c r="AI113" i="30"/>
  <c r="AV113" i="30" s="1"/>
  <c r="AP113" i="30"/>
  <c r="BY113" i="30"/>
  <c r="EY113" i="30"/>
  <c r="FD113" i="30"/>
  <c r="FD114" i="30"/>
  <c r="EY114" i="30"/>
  <c r="CH114" i="30"/>
  <c r="CD114" i="30"/>
  <c r="BZ114" i="30"/>
  <c r="BV114" i="30"/>
  <c r="BR114" i="30"/>
  <c r="AP114" i="30"/>
  <c r="AJ114" i="30"/>
  <c r="AF114" i="30"/>
  <c r="EP114" i="30"/>
  <c r="CC114" i="30"/>
  <c r="BX114" i="30"/>
  <c r="BS114" i="30"/>
  <c r="CB114" i="30"/>
  <c r="BW114" i="30"/>
  <c r="AQ114" i="30"/>
  <c r="AI114" i="30"/>
  <c r="AV114" i="30" s="1"/>
  <c r="AD114" i="30"/>
  <c r="FK113" i="30" s="1"/>
  <c r="FL113" i="30" s="1"/>
  <c r="FM113" i="30" s="1"/>
  <c r="FR114" i="30"/>
  <c r="FN114" i="30"/>
  <c r="CF114" i="30"/>
  <c r="CA114" i="30"/>
  <c r="BU114" i="30"/>
  <c r="AH114" i="30"/>
  <c r="AC114" i="30"/>
  <c r="Z114" i="30"/>
  <c r="AK114" i="30"/>
  <c r="EY105" i="30"/>
  <c r="FD105" i="30"/>
  <c r="FN105" i="30"/>
  <c r="BV106" i="30"/>
  <c r="CB106" i="30"/>
  <c r="EY106" i="30"/>
  <c r="FD106" i="30"/>
  <c r="FN106" i="30"/>
  <c r="BV107" i="30"/>
  <c r="CB107" i="30"/>
  <c r="EY107" i="30"/>
  <c r="FD107" i="30"/>
  <c r="FN107" i="30"/>
  <c r="AJ108" i="30"/>
  <c r="BV108" i="30"/>
  <c r="CB108" i="30"/>
  <c r="EY108" i="30"/>
  <c r="FD108" i="30"/>
  <c r="FN108" i="30"/>
  <c r="AJ109" i="30"/>
  <c r="BV109" i="30"/>
  <c r="CB109" i="30"/>
  <c r="EY109" i="30"/>
  <c r="FD109" i="30"/>
  <c r="FN109" i="30"/>
  <c r="AJ110" i="30"/>
  <c r="BV110" i="30"/>
  <c r="CB110" i="30"/>
  <c r="EY110" i="30"/>
  <c r="FD110" i="30"/>
  <c r="FN110" i="30"/>
  <c r="AJ111" i="30"/>
  <c r="BV111" i="30"/>
  <c r="CB111" i="30"/>
  <c r="EY111" i="30"/>
  <c r="FD111" i="30"/>
  <c r="FN111" i="30"/>
  <c r="AJ112" i="30"/>
  <c r="BV112" i="30"/>
  <c r="CB112" i="30"/>
  <c r="EY112" i="30"/>
  <c r="FD112" i="30"/>
  <c r="FN112" i="30"/>
  <c r="AJ113" i="30"/>
  <c r="BR113" i="30"/>
  <c r="BZ113" i="30"/>
  <c r="CH113" i="30"/>
  <c r="AA114" i="30"/>
  <c r="BT114" i="30"/>
  <c r="FT99" i="30"/>
  <c r="FT100" i="30"/>
  <c r="FT101" i="30"/>
  <c r="Z102" i="30"/>
  <c r="AF102" i="30"/>
  <c r="BR102" i="30"/>
  <c r="BX102" i="30"/>
  <c r="CC102" i="30"/>
  <c r="CH102" i="30"/>
  <c r="FT102" i="30"/>
  <c r="Z103" i="30"/>
  <c r="AF103" i="30"/>
  <c r="BR103" i="30"/>
  <c r="BX103" i="30"/>
  <c r="CC103" i="30"/>
  <c r="CH103" i="30"/>
  <c r="FT103" i="30"/>
  <c r="Z104" i="30"/>
  <c r="AF104" i="30"/>
  <c r="BR104" i="30"/>
  <c r="BX104" i="30"/>
  <c r="CC104" i="30"/>
  <c r="CH104" i="30"/>
  <c r="FT104" i="30"/>
  <c r="Z105" i="30"/>
  <c r="AF105" i="30"/>
  <c r="BR105" i="30"/>
  <c r="BX105" i="30"/>
  <c r="CC105" i="30"/>
  <c r="CH105" i="30"/>
  <c r="FT105" i="30"/>
  <c r="Z106" i="30"/>
  <c r="AF106" i="30"/>
  <c r="BR106" i="30"/>
  <c r="BX106" i="30"/>
  <c r="CC106" i="30"/>
  <c r="CH106" i="30"/>
  <c r="FT106" i="30"/>
  <c r="Z107" i="30"/>
  <c r="AF107" i="30"/>
  <c r="BR107" i="30"/>
  <c r="BX107" i="30"/>
  <c r="CC107" i="30"/>
  <c r="CH107" i="30"/>
  <c r="FT107" i="30"/>
  <c r="Z108" i="30"/>
  <c r="AF108" i="30"/>
  <c r="BR108" i="30"/>
  <c r="BX108" i="30"/>
  <c r="CC108" i="30"/>
  <c r="CH108" i="30"/>
  <c r="FT108" i="30"/>
  <c r="Z109" i="30"/>
  <c r="AF109" i="30"/>
  <c r="BR109" i="30"/>
  <c r="BX109" i="30"/>
  <c r="CC109" i="30"/>
  <c r="CH109" i="30"/>
  <c r="FT109" i="30"/>
  <c r="Z110" i="30"/>
  <c r="AF110" i="30"/>
  <c r="BR110" i="30"/>
  <c r="BX110" i="30"/>
  <c r="CC110" i="30"/>
  <c r="CH110" i="30"/>
  <c r="FT110" i="30"/>
  <c r="Z111" i="30"/>
  <c r="AF111" i="30"/>
  <c r="BR111" i="30"/>
  <c r="BX111" i="30"/>
  <c r="CC111" i="30"/>
  <c r="CH111" i="30"/>
  <c r="FT111" i="30"/>
  <c r="Z112" i="30"/>
  <c r="AF112" i="30"/>
  <c r="BR112" i="30"/>
  <c r="BX112" i="30"/>
  <c r="CC112" i="30"/>
  <c r="CH112" i="30"/>
  <c r="FT112" i="30"/>
  <c r="Z113" i="30"/>
  <c r="AF113" i="30"/>
  <c r="BU113" i="30"/>
  <c r="CC113" i="30"/>
  <c r="FT113" i="30"/>
  <c r="BY114" i="30"/>
  <c r="FQ114" i="30"/>
  <c r="X117" i="30"/>
  <c r="FQ120" i="30"/>
  <c r="EP120" i="30"/>
  <c r="CE120" i="30"/>
  <c r="CA120" i="30"/>
  <c r="BW120" i="30"/>
  <c r="BS120" i="30"/>
  <c r="AQ120" i="30"/>
  <c r="AK120" i="30"/>
  <c r="AG120" i="30"/>
  <c r="AC120" i="30"/>
  <c r="FD120" i="30"/>
  <c r="EY120" i="30"/>
  <c r="CH120" i="30"/>
  <c r="CD120" i="30"/>
  <c r="BZ120" i="30"/>
  <c r="BV120" i="30"/>
  <c r="BR120" i="30"/>
  <c r="AP120" i="30"/>
  <c r="AJ120" i="30"/>
  <c r="AF120" i="30"/>
  <c r="AA120" i="30"/>
  <c r="BT120" i="30"/>
  <c r="CB120" i="30"/>
  <c r="FN120" i="30"/>
  <c r="FQ125" i="30"/>
  <c r="EP125" i="30"/>
  <c r="CE125" i="30"/>
  <c r="CA125" i="30"/>
  <c r="BW125" i="30"/>
  <c r="BS125" i="30"/>
  <c r="AQ125" i="30"/>
  <c r="AK125" i="30"/>
  <c r="AG125" i="30"/>
  <c r="AC125" i="30"/>
  <c r="FD125" i="30"/>
  <c r="EY125" i="30"/>
  <c r="CH125" i="30"/>
  <c r="CD125" i="30"/>
  <c r="BZ125" i="30"/>
  <c r="BV125" i="30"/>
  <c r="BR125" i="30"/>
  <c r="AP125" i="30"/>
  <c r="AJ125" i="30"/>
  <c r="AF125" i="30"/>
  <c r="AA125" i="30"/>
  <c r="FR125" i="30"/>
  <c r="BY125" i="30"/>
  <c r="AD125" i="30"/>
  <c r="CF125" i="30"/>
  <c r="BX125" i="30"/>
  <c r="AI125" i="30"/>
  <c r="AV125" i="30" s="1"/>
  <c r="Z125" i="30"/>
  <c r="Y125" i="30"/>
  <c r="BU125" i="30"/>
  <c r="X131" i="30"/>
  <c r="FR133" i="30"/>
  <c r="FN133" i="30"/>
  <c r="CF133" i="30"/>
  <c r="CB133" i="30"/>
  <c r="BX133" i="30"/>
  <c r="BT133" i="30"/>
  <c r="AH133" i="30"/>
  <c r="AD133" i="30"/>
  <c r="FQ133" i="30"/>
  <c r="EP133" i="30"/>
  <c r="CE133" i="30"/>
  <c r="CA133" i="30"/>
  <c r="BW133" i="30"/>
  <c r="BS133" i="30"/>
  <c r="AQ133" i="30"/>
  <c r="AK133" i="30"/>
  <c r="AG133" i="30"/>
  <c r="AC133" i="30"/>
  <c r="FD133" i="30"/>
  <c r="EY133" i="30"/>
  <c r="CH133" i="30"/>
  <c r="CD133" i="30"/>
  <c r="BZ133" i="30"/>
  <c r="BV133" i="30"/>
  <c r="BR133" i="30"/>
  <c r="AP133" i="30"/>
  <c r="AJ133" i="30"/>
  <c r="AF133" i="30"/>
  <c r="AA133" i="30"/>
  <c r="BY133" i="30"/>
  <c r="BU133" i="30"/>
  <c r="AI133" i="30"/>
  <c r="AV133" i="30" s="1"/>
  <c r="CC133" i="30"/>
  <c r="Y133" i="30"/>
  <c r="X133" i="30"/>
  <c r="Z133" i="30"/>
  <c r="FD115" i="30"/>
  <c r="EY115" i="30"/>
  <c r="CH115" i="30"/>
  <c r="CD115" i="30"/>
  <c r="BZ115" i="30"/>
  <c r="BV115" i="30"/>
  <c r="BR115" i="30"/>
  <c r="AP115" i="30"/>
  <c r="AJ115" i="30"/>
  <c r="AF115" i="30"/>
  <c r="AA115" i="30"/>
  <c r="AT115" i="30" s="1"/>
  <c r="Z115" i="30"/>
  <c r="AG115" i="30"/>
  <c r="BT115" i="30"/>
  <c r="BY115" i="30"/>
  <c r="CE115" i="30"/>
  <c r="FQ115" i="30"/>
  <c r="AK116" i="30"/>
  <c r="BS116" i="30"/>
  <c r="BX116" i="30"/>
  <c r="CC116" i="30"/>
  <c r="AD117" i="30"/>
  <c r="AI117" i="30"/>
  <c r="AV117" i="30" s="1"/>
  <c r="AQ117" i="30"/>
  <c r="BW117" i="30"/>
  <c r="CB117" i="30"/>
  <c r="FQ119" i="30"/>
  <c r="EP119" i="30"/>
  <c r="CE119" i="30"/>
  <c r="CA119" i="30"/>
  <c r="BW119" i="30"/>
  <c r="BS119" i="30"/>
  <c r="AQ119" i="30"/>
  <c r="AK119" i="30"/>
  <c r="AG119" i="30"/>
  <c r="AC119" i="30"/>
  <c r="FD119" i="30"/>
  <c r="EY119" i="30"/>
  <c r="CH119" i="30"/>
  <c r="CD119" i="30"/>
  <c r="BZ119" i="30"/>
  <c r="BV119" i="30"/>
  <c r="BR119" i="30"/>
  <c r="AP119" i="30"/>
  <c r="AJ119" i="30"/>
  <c r="AF119" i="30"/>
  <c r="AA119" i="30"/>
  <c r="L119" i="30"/>
  <c r="BT119" i="30"/>
  <c r="CB119" i="30"/>
  <c r="FN119" i="30"/>
  <c r="AH120" i="30"/>
  <c r="BU120" i="30"/>
  <c r="CC120" i="30"/>
  <c r="Z121" i="30"/>
  <c r="AI121" i="30"/>
  <c r="AV121" i="30" s="1"/>
  <c r="BX121" i="30"/>
  <c r="CF121" i="30"/>
  <c r="FQ123" i="30"/>
  <c r="EP123" i="30"/>
  <c r="CE123" i="30"/>
  <c r="FD123" i="30"/>
  <c r="EY123" i="30"/>
  <c r="CH123" i="30"/>
  <c r="CD123" i="30"/>
  <c r="FR123" i="30"/>
  <c r="CA123" i="30"/>
  <c r="BW123" i="30"/>
  <c r="BS123" i="30"/>
  <c r="AQ123" i="30"/>
  <c r="AK123" i="30"/>
  <c r="AG123" i="30"/>
  <c r="AC123" i="30"/>
  <c r="CF123" i="30"/>
  <c r="BZ123" i="30"/>
  <c r="BV123" i="30"/>
  <c r="BR123" i="30"/>
  <c r="AP123" i="30"/>
  <c r="AJ123" i="30"/>
  <c r="AF123" i="30"/>
  <c r="FK122" i="30" s="1"/>
  <c r="FL122" i="30" s="1"/>
  <c r="FM122" i="30" s="1"/>
  <c r="AA123" i="30"/>
  <c r="L123" i="30"/>
  <c r="BT123" i="30"/>
  <c r="CB123" i="30"/>
  <c r="FN123" i="30"/>
  <c r="CB125" i="30"/>
  <c r="FN125" i="30"/>
  <c r="FD116" i="30"/>
  <c r="EY116" i="30"/>
  <c r="CH116" i="30"/>
  <c r="CD116" i="30"/>
  <c r="BZ116" i="30"/>
  <c r="BV116" i="30"/>
  <c r="BR116" i="30"/>
  <c r="AP116" i="30"/>
  <c r="AJ116" i="30"/>
  <c r="AF116" i="30"/>
  <c r="AA116" i="30"/>
  <c r="Z116" i="30"/>
  <c r="AG116" i="30"/>
  <c r="BT116" i="30"/>
  <c r="BY116" i="30"/>
  <c r="CE116" i="30"/>
  <c r="FQ116" i="30"/>
  <c r="AK117" i="30"/>
  <c r="BS117" i="30"/>
  <c r="BX117" i="30"/>
  <c r="CC117" i="30"/>
  <c r="EP117" i="30"/>
  <c r="FQ118" i="30"/>
  <c r="EP118" i="30"/>
  <c r="CE118" i="30"/>
  <c r="CA118" i="30"/>
  <c r="BW118" i="30"/>
  <c r="BS118" i="30"/>
  <c r="AQ118" i="30"/>
  <c r="AK118" i="30"/>
  <c r="AG118" i="30"/>
  <c r="AC118" i="30"/>
  <c r="FD118" i="30"/>
  <c r="EY118" i="30"/>
  <c r="CH118" i="30"/>
  <c r="CD118" i="30"/>
  <c r="BZ118" i="30"/>
  <c r="BV118" i="30"/>
  <c r="BR118" i="30"/>
  <c r="AP118" i="30"/>
  <c r="AJ118" i="30"/>
  <c r="AF118" i="30"/>
  <c r="AA118" i="30"/>
  <c r="AT118" i="30" s="1"/>
  <c r="L118" i="30"/>
  <c r="BT118" i="30"/>
  <c r="CB118" i="30"/>
  <c r="FN118" i="30"/>
  <c r="AH119" i="30"/>
  <c r="BU119" i="30"/>
  <c r="CC119" i="30"/>
  <c r="Z120" i="30"/>
  <c r="AI120" i="30"/>
  <c r="AV120" i="30" s="1"/>
  <c r="BX120" i="30"/>
  <c r="CF120" i="30"/>
  <c r="AD121" i="30"/>
  <c r="BY121" i="30"/>
  <c r="FQ122" i="30"/>
  <c r="EP122" i="30"/>
  <c r="CE122" i="30"/>
  <c r="CA122" i="30"/>
  <c r="BW122" i="30"/>
  <c r="BS122" i="30"/>
  <c r="AQ122" i="30"/>
  <c r="AK122" i="30"/>
  <c r="AG122" i="30"/>
  <c r="FK121" i="30" s="1"/>
  <c r="FL121" i="30" s="1"/>
  <c r="FM121" i="30" s="1"/>
  <c r="AC122" i="30"/>
  <c r="FD122" i="30"/>
  <c r="EY122" i="30"/>
  <c r="CH122" i="30"/>
  <c r="CD122" i="30"/>
  <c r="BZ122" i="30"/>
  <c r="BV122" i="30"/>
  <c r="BR122" i="30"/>
  <c r="AP122" i="30"/>
  <c r="AJ122" i="30"/>
  <c r="AF122" i="30"/>
  <c r="AA122" i="30"/>
  <c r="AT122" i="30" s="1"/>
  <c r="L122" i="30"/>
  <c r="BT122" i="30"/>
  <c r="CB122" i="30"/>
  <c r="FN122" i="30"/>
  <c r="AH123" i="30"/>
  <c r="AT123" i="30" s="1"/>
  <c r="BU123" i="30"/>
  <c r="CC123" i="30"/>
  <c r="AH125" i="30"/>
  <c r="AT125" i="30" s="1"/>
  <c r="CC125" i="30"/>
  <c r="Y127" i="30"/>
  <c r="X127" i="30"/>
  <c r="FQ117" i="30"/>
  <c r="FD117" i="30"/>
  <c r="EY117" i="30"/>
  <c r="CH117" i="30"/>
  <c r="CD117" i="30"/>
  <c r="BZ117" i="30"/>
  <c r="BV117" i="30"/>
  <c r="BR117" i="30"/>
  <c r="AP117" i="30"/>
  <c r="AJ117" i="30"/>
  <c r="AF117" i="30"/>
  <c r="AA117" i="30"/>
  <c r="AT117" i="30" s="1"/>
  <c r="Z117" i="30"/>
  <c r="AG117" i="30"/>
  <c r="BT117" i="30"/>
  <c r="BY117" i="30"/>
  <c r="CE117" i="30"/>
  <c r="FN117" i="30"/>
  <c r="AT119" i="30"/>
  <c r="AD120" i="30"/>
  <c r="BY120" i="30"/>
  <c r="FR120" i="30"/>
  <c r="FQ121" i="30"/>
  <c r="EP121" i="30"/>
  <c r="CE121" i="30"/>
  <c r="CA121" i="30"/>
  <c r="BW121" i="30"/>
  <c r="BS121" i="30"/>
  <c r="AQ121" i="30"/>
  <c r="AK121" i="30"/>
  <c r="AG121" i="30"/>
  <c r="AC121" i="30"/>
  <c r="FD121" i="30"/>
  <c r="EY121" i="30"/>
  <c r="CH121" i="30"/>
  <c r="CD121" i="30"/>
  <c r="BZ121" i="30"/>
  <c r="BV121" i="30"/>
  <c r="BR121" i="30"/>
  <c r="AP121" i="30"/>
  <c r="AJ121" i="30"/>
  <c r="AF121" i="30"/>
  <c r="AA121" i="30"/>
  <c r="BT121" i="30"/>
  <c r="CB121" i="30"/>
  <c r="FN121" i="30"/>
  <c r="BT125" i="30"/>
  <c r="Y129" i="30"/>
  <c r="X129" i="30"/>
  <c r="FQ124" i="30"/>
  <c r="EP124" i="30"/>
  <c r="CE124" i="30"/>
  <c r="CA124" i="30"/>
  <c r="BW124" i="30"/>
  <c r="BS124" i="30"/>
  <c r="AQ124" i="30"/>
  <c r="AK124" i="30"/>
  <c r="AG124" i="30"/>
  <c r="AC124" i="30"/>
  <c r="FD124" i="30"/>
  <c r="EY124" i="30"/>
  <c r="CH124" i="30"/>
  <c r="CD124" i="30"/>
  <c r="BZ124" i="30"/>
  <c r="BV124" i="30"/>
  <c r="BR124" i="30"/>
  <c r="AP124" i="30"/>
  <c r="AJ124" i="30"/>
  <c r="AF124" i="30"/>
  <c r="AA124" i="30"/>
  <c r="L124" i="30"/>
  <c r="BT124" i="30"/>
  <c r="CB124" i="30"/>
  <c r="FN124" i="30"/>
  <c r="FR126" i="30"/>
  <c r="FN126" i="30"/>
  <c r="CF126" i="30"/>
  <c r="CB126" i="30"/>
  <c r="BX126" i="30"/>
  <c r="BT126" i="30"/>
  <c r="FD126" i="30"/>
  <c r="EY126" i="30"/>
  <c r="CH126" i="30"/>
  <c r="CD126" i="30"/>
  <c r="BZ126" i="30"/>
  <c r="BV126" i="30"/>
  <c r="BR126" i="30"/>
  <c r="AP126" i="30"/>
  <c r="AJ126" i="30"/>
  <c r="AF126" i="30"/>
  <c r="CE126" i="30"/>
  <c r="BW126" i="30"/>
  <c r="AH126" i="30"/>
  <c r="AC126" i="30"/>
  <c r="CC126" i="30"/>
  <c r="BU126" i="30"/>
  <c r="AG126" i="30"/>
  <c r="AA126" i="30"/>
  <c r="L126" i="30"/>
  <c r="FQ126" i="30"/>
  <c r="FT123" i="30"/>
  <c r="FT124" i="30"/>
  <c r="FT125" i="30"/>
  <c r="AC127" i="30"/>
  <c r="AK127" i="30"/>
  <c r="BU127" i="30"/>
  <c r="AC128" i="30"/>
  <c r="AK128" i="30"/>
  <c r="BU128" i="30"/>
  <c r="FR134" i="30"/>
  <c r="FN134" i="30"/>
  <c r="CF134" i="30"/>
  <c r="CB134" i="30"/>
  <c r="BX134" i="30"/>
  <c r="BT134" i="30"/>
  <c r="AH134" i="30"/>
  <c r="AD134" i="30"/>
  <c r="FQ134" i="30"/>
  <c r="EP134" i="30"/>
  <c r="CE134" i="30"/>
  <c r="CA134" i="30"/>
  <c r="BW134" i="30"/>
  <c r="BS134" i="30"/>
  <c r="AQ134" i="30"/>
  <c r="AK134" i="30"/>
  <c r="AG134" i="30"/>
  <c r="AC134" i="30"/>
  <c r="FD134" i="30"/>
  <c r="EY134" i="30"/>
  <c r="CH134" i="30"/>
  <c r="CD134" i="30"/>
  <c r="BZ134" i="30"/>
  <c r="BV134" i="30"/>
  <c r="BR134" i="30"/>
  <c r="AP134" i="30"/>
  <c r="AJ134" i="30"/>
  <c r="AF134" i="30"/>
  <c r="AA134" i="30"/>
  <c r="X134" i="30"/>
  <c r="Q134" i="30"/>
  <c r="Y134" i="30" s="1"/>
  <c r="Z134" i="30"/>
  <c r="BY134" i="30"/>
  <c r="FQ136" i="30"/>
  <c r="EP136" i="30"/>
  <c r="CE136" i="30"/>
  <c r="CA136" i="30"/>
  <c r="BW136" i="30"/>
  <c r="BS136" i="30"/>
  <c r="AQ136" i="30"/>
  <c r="AK136" i="30"/>
  <c r="AG136" i="30"/>
  <c r="AC136" i="30"/>
  <c r="CD136" i="30"/>
  <c r="BY136" i="30"/>
  <c r="BT136" i="30"/>
  <c r="AH136" i="30"/>
  <c r="AA136" i="30"/>
  <c r="CH136" i="30"/>
  <c r="CC136" i="30"/>
  <c r="BX136" i="30"/>
  <c r="BR136" i="30"/>
  <c r="AF136" i="30"/>
  <c r="Z136" i="30"/>
  <c r="FN136" i="30"/>
  <c r="FD136" i="30"/>
  <c r="EY136" i="30"/>
  <c r="CB136" i="30"/>
  <c r="BV136" i="30"/>
  <c r="AJ136" i="30"/>
  <c r="AP136" i="30"/>
  <c r="BU136" i="30"/>
  <c r="X137" i="30"/>
  <c r="V137" i="30"/>
  <c r="FD138" i="30"/>
  <c r="EY138" i="30"/>
  <c r="CH138" i="30"/>
  <c r="CD138" i="30"/>
  <c r="BZ138" i="30"/>
  <c r="BV138" i="30"/>
  <c r="BR138" i="30"/>
  <c r="AP138" i="30"/>
  <c r="AJ138" i="30"/>
  <c r="AF138" i="30"/>
  <c r="FR138" i="30"/>
  <c r="FN138" i="30"/>
  <c r="CF138" i="30"/>
  <c r="CB138" i="30"/>
  <c r="BX138" i="30"/>
  <c r="BT138" i="30"/>
  <c r="FQ138" i="30"/>
  <c r="EP138" i="30"/>
  <c r="CE138" i="30"/>
  <c r="CA138" i="30"/>
  <c r="BW138" i="30"/>
  <c r="BS138" i="30"/>
  <c r="AQ138" i="30"/>
  <c r="AK138" i="30"/>
  <c r="AG138" i="30"/>
  <c r="AC138" i="30"/>
  <c r="AI138" i="30"/>
  <c r="AV138" i="30" s="1"/>
  <c r="AA138" i="30"/>
  <c r="CC138" i="30"/>
  <c r="AH138" i="30"/>
  <c r="Z138" i="30"/>
  <c r="BY138" i="30"/>
  <c r="FR127" i="30"/>
  <c r="FN127" i="30"/>
  <c r="CF127" i="30"/>
  <c r="CB127" i="30"/>
  <c r="BX127" i="30"/>
  <c r="BT127" i="30"/>
  <c r="AH127" i="30"/>
  <c r="AD127" i="30"/>
  <c r="FD127" i="30"/>
  <c r="EY127" i="30"/>
  <c r="CH127" i="30"/>
  <c r="CD127" i="30"/>
  <c r="BZ127" i="30"/>
  <c r="BV127" i="30"/>
  <c r="BR127" i="30"/>
  <c r="AP127" i="30"/>
  <c r="AJ127" i="30"/>
  <c r="AF127" i="30"/>
  <c r="AA127" i="30"/>
  <c r="AV127" i="30"/>
  <c r="BW127" i="30"/>
  <c r="CE127" i="30"/>
  <c r="FR128" i="30"/>
  <c r="FN128" i="30"/>
  <c r="CF128" i="30"/>
  <c r="CB128" i="30"/>
  <c r="BX128" i="30"/>
  <c r="BT128" i="30"/>
  <c r="AH128" i="30"/>
  <c r="AD128" i="30"/>
  <c r="FD128" i="30"/>
  <c r="EY128" i="30"/>
  <c r="CH128" i="30"/>
  <c r="CD128" i="30"/>
  <c r="BZ128" i="30"/>
  <c r="BV128" i="30"/>
  <c r="BR128" i="30"/>
  <c r="AP128" i="30"/>
  <c r="AJ128" i="30"/>
  <c r="AF128" i="30"/>
  <c r="AA128" i="30"/>
  <c r="AV128" i="30"/>
  <c r="AT128" i="30"/>
  <c r="BW128" i="30"/>
  <c r="CE128" i="30"/>
  <c r="FR129" i="30"/>
  <c r="FN129" i="30"/>
  <c r="CF129" i="30"/>
  <c r="CB129" i="30"/>
  <c r="BX129" i="30"/>
  <c r="BT129" i="30"/>
  <c r="AH129" i="30"/>
  <c r="AD129" i="30"/>
  <c r="FD129" i="30"/>
  <c r="EY129" i="30"/>
  <c r="CH129" i="30"/>
  <c r="CD129" i="30"/>
  <c r="BZ129" i="30"/>
  <c r="BV129" i="30"/>
  <c r="BR129" i="30"/>
  <c r="AP129" i="30"/>
  <c r="AJ129" i="30"/>
  <c r="AF129" i="30"/>
  <c r="AA129" i="30"/>
  <c r="AV129" i="30"/>
  <c r="BW129" i="30"/>
  <c r="CE129" i="30"/>
  <c r="FR130" i="30"/>
  <c r="FN130" i="30"/>
  <c r="CF130" i="30"/>
  <c r="CB130" i="30"/>
  <c r="BX130" i="30"/>
  <c r="BT130" i="30"/>
  <c r="AH130" i="30"/>
  <c r="AD130" i="30"/>
  <c r="FD130" i="30"/>
  <c r="EY130" i="30"/>
  <c r="CH130" i="30"/>
  <c r="CD130" i="30"/>
  <c r="BZ130" i="30"/>
  <c r="BV130" i="30"/>
  <c r="BR130" i="30"/>
  <c r="AP130" i="30"/>
  <c r="AJ130" i="30"/>
  <c r="AF130" i="30"/>
  <c r="AA130" i="30"/>
  <c r="AV130" i="30"/>
  <c r="BW130" i="30"/>
  <c r="CE130" i="30"/>
  <c r="FR131" i="30"/>
  <c r="FN131" i="30"/>
  <c r="CF131" i="30"/>
  <c r="CB131" i="30"/>
  <c r="BX131" i="30"/>
  <c r="BT131" i="30"/>
  <c r="AH131" i="30"/>
  <c r="AD131" i="30"/>
  <c r="FD131" i="30"/>
  <c r="EY131" i="30"/>
  <c r="CH131" i="30"/>
  <c r="CD131" i="30"/>
  <c r="BZ131" i="30"/>
  <c r="BV131" i="30"/>
  <c r="BR131" i="30"/>
  <c r="AP131" i="30"/>
  <c r="AJ131" i="30"/>
  <c r="AF131" i="30"/>
  <c r="AA131" i="30"/>
  <c r="AV131" i="30"/>
  <c r="BW131" i="30"/>
  <c r="CE131" i="30"/>
  <c r="FR132" i="30"/>
  <c r="FN132" i="30"/>
  <c r="CF132" i="30"/>
  <c r="CB132" i="30"/>
  <c r="BX132" i="30"/>
  <c r="BT132" i="30"/>
  <c r="AH132" i="30"/>
  <c r="AD132" i="30"/>
  <c r="FQ132" i="30"/>
  <c r="EP132" i="30"/>
  <c r="FD132" i="30"/>
  <c r="EY132" i="30"/>
  <c r="CH132" i="30"/>
  <c r="CD132" i="30"/>
  <c r="BZ132" i="30"/>
  <c r="BV132" i="30"/>
  <c r="BR132" i="30"/>
  <c r="AP132" i="30"/>
  <c r="AJ132" i="30"/>
  <c r="AF132" i="30"/>
  <c r="AA132" i="30"/>
  <c r="AV132" i="30"/>
  <c r="BW132" i="30"/>
  <c r="CE132" i="30"/>
  <c r="CC134" i="30"/>
  <c r="AV135" i="30"/>
  <c r="AI136" i="30"/>
  <c r="AV136" i="30" s="1"/>
  <c r="BZ136" i="30"/>
  <c r="AD137" i="30"/>
  <c r="FK137" i="30"/>
  <c r="FL137" i="30" s="1"/>
  <c r="FM137" i="30" s="1"/>
  <c r="BU138" i="30"/>
  <c r="AI134" i="30"/>
  <c r="AV134" i="30" s="1"/>
  <c r="FR135" i="30"/>
  <c r="FN135" i="30"/>
  <c r="CF135" i="30"/>
  <c r="CB135" i="30"/>
  <c r="BX135" i="30"/>
  <c r="BT135" i="30"/>
  <c r="AH135" i="30"/>
  <c r="AD135" i="30"/>
  <c r="FQ135" i="30"/>
  <c r="EP135" i="30"/>
  <c r="CE135" i="30"/>
  <c r="CA135" i="30"/>
  <c r="BW135" i="30"/>
  <c r="BS135" i="30"/>
  <c r="AQ135" i="30"/>
  <c r="AK135" i="30"/>
  <c r="AG135" i="30"/>
  <c r="AC135" i="30"/>
  <c r="FD135" i="30"/>
  <c r="EY135" i="30"/>
  <c r="CH135" i="30"/>
  <c r="CD135" i="30"/>
  <c r="BZ135" i="30"/>
  <c r="BV135" i="30"/>
  <c r="BR135" i="30"/>
  <c r="AP135" i="30"/>
  <c r="AJ135" i="30"/>
  <c r="AF135" i="30"/>
  <c r="AA135" i="30"/>
  <c r="Y135" i="30"/>
  <c r="X135" i="30"/>
  <c r="Z135" i="30"/>
  <c r="BY135" i="30"/>
  <c r="X136" i="30"/>
  <c r="V136" i="30"/>
  <c r="CF136" i="30"/>
  <c r="FQ137" i="30"/>
  <c r="EP137" i="30"/>
  <c r="CE137" i="30"/>
  <c r="CA137" i="30"/>
  <c r="BW137" i="30"/>
  <c r="BS137" i="30"/>
  <c r="AQ137" i="30"/>
  <c r="AK137" i="30"/>
  <c r="AG137" i="30"/>
  <c r="AC137" i="30"/>
  <c r="CD137" i="30"/>
  <c r="BY137" i="30"/>
  <c r="BT137" i="30"/>
  <c r="AH137" i="30"/>
  <c r="AA137" i="30"/>
  <c r="CH137" i="30"/>
  <c r="CC137" i="30"/>
  <c r="BX137" i="30"/>
  <c r="BR137" i="30"/>
  <c r="AF137" i="30"/>
  <c r="Z137" i="30"/>
  <c r="FN137" i="30"/>
  <c r="FD137" i="30"/>
  <c r="EY137" i="30"/>
  <c r="CB137" i="30"/>
  <c r="BV137" i="30"/>
  <c r="AJ137" i="30"/>
  <c r="AP137" i="30"/>
  <c r="BU137" i="30"/>
  <c r="X138" i="30"/>
  <c r="V138" i="30"/>
  <c r="X143" i="30"/>
  <c r="Y147" i="30"/>
  <c r="X147" i="30"/>
  <c r="FT136" i="30"/>
  <c r="FT137" i="30"/>
  <c r="FU138" i="30"/>
  <c r="AC139" i="30"/>
  <c r="AG139" i="30"/>
  <c r="AK139" i="30"/>
  <c r="AQ139" i="30"/>
  <c r="BS139" i="30"/>
  <c r="BW139" i="30"/>
  <c r="CA139" i="30"/>
  <c r="CE139" i="30"/>
  <c r="EP139" i="30"/>
  <c r="FQ139" i="30"/>
  <c r="FU139" i="30"/>
  <c r="AC140" i="30"/>
  <c r="AG140" i="30"/>
  <c r="AK140" i="30"/>
  <c r="AQ140" i="30"/>
  <c r="BS140" i="30"/>
  <c r="BW140" i="30"/>
  <c r="CA140" i="30"/>
  <c r="CE140" i="30"/>
  <c r="EP140" i="30"/>
  <c r="FQ140" i="30"/>
  <c r="FU140" i="30"/>
  <c r="AC141" i="30"/>
  <c r="AG141" i="30"/>
  <c r="AK141" i="30"/>
  <c r="AQ141" i="30"/>
  <c r="BS141" i="30"/>
  <c r="BW141" i="30"/>
  <c r="CA141" i="30"/>
  <c r="CE141" i="30"/>
  <c r="EP141" i="30"/>
  <c r="FQ141" i="30"/>
  <c r="FU141" i="30"/>
  <c r="X142" i="30"/>
  <c r="AC142" i="30"/>
  <c r="AG142" i="30"/>
  <c r="BV142" i="30"/>
  <c r="CA142" i="30"/>
  <c r="FQ142" i="30"/>
  <c r="FQ143" i="30"/>
  <c r="EP143" i="30"/>
  <c r="FR143" i="30"/>
  <c r="FN143" i="30"/>
  <c r="CF143" i="30"/>
  <c r="CB143" i="30"/>
  <c r="BX143" i="30"/>
  <c r="BT143" i="30"/>
  <c r="AH143" i="30"/>
  <c r="AD143" i="30"/>
  <c r="AC143" i="30"/>
  <c r="AI143" i="30"/>
  <c r="AV143" i="30" s="1"/>
  <c r="BR143" i="30"/>
  <c r="BW143" i="30"/>
  <c r="CC143" i="30"/>
  <c r="CH143" i="30"/>
  <c r="BU144" i="30"/>
  <c r="CC144" i="30"/>
  <c r="FT144" i="30"/>
  <c r="FD146" i="30"/>
  <c r="EY146" i="30"/>
  <c r="CH146" i="30"/>
  <c r="CD146" i="30"/>
  <c r="BZ146" i="30"/>
  <c r="BV146" i="30"/>
  <c r="BR146" i="30"/>
  <c r="FR146" i="30"/>
  <c r="FN146" i="30"/>
  <c r="CF146" i="30"/>
  <c r="CA146" i="30"/>
  <c r="BU146" i="30"/>
  <c r="AQ146" i="30"/>
  <c r="AK146" i="30"/>
  <c r="AG146" i="30"/>
  <c r="AC146" i="30"/>
  <c r="CB146" i="30"/>
  <c r="BW146" i="30"/>
  <c r="AH146" i="30"/>
  <c r="AD146" i="30"/>
  <c r="Q146" i="30"/>
  <c r="Y146" i="30" s="1"/>
  <c r="Z146" i="30"/>
  <c r="AI146" i="30"/>
  <c r="AV146" i="30" s="1"/>
  <c r="AP146" i="30"/>
  <c r="BS146" i="30"/>
  <c r="CC146" i="30"/>
  <c r="CB149" i="30"/>
  <c r="AD139" i="30"/>
  <c r="AH139" i="30"/>
  <c r="BT139" i="30"/>
  <c r="BX139" i="30"/>
  <c r="CB139" i="30"/>
  <c r="CF139" i="30"/>
  <c r="FN139" i="30"/>
  <c r="FR139" i="30"/>
  <c r="AD140" i="30"/>
  <c r="AH140" i="30"/>
  <c r="BT140" i="30"/>
  <c r="BX140" i="30"/>
  <c r="CB140" i="30"/>
  <c r="CF140" i="30"/>
  <c r="FN140" i="30"/>
  <c r="FR140" i="30"/>
  <c r="AD141" i="30"/>
  <c r="AH141" i="30"/>
  <c r="BT141" i="30"/>
  <c r="BX141" i="30"/>
  <c r="CB141" i="30"/>
  <c r="CF141" i="30"/>
  <c r="FN141" i="30"/>
  <c r="FR141" i="30"/>
  <c r="AD142" i="30"/>
  <c r="AI142" i="30"/>
  <c r="AV142" i="30" s="1"/>
  <c r="BR142" i="30"/>
  <c r="BW142" i="30"/>
  <c r="CC142" i="30"/>
  <c r="CH142" i="30"/>
  <c r="EY142" i="30"/>
  <c r="Q143" i="30"/>
  <c r="Y143" i="30" s="1"/>
  <c r="AJ143" i="30"/>
  <c r="AP143" i="30"/>
  <c r="BS143" i="30"/>
  <c r="BY143" i="30"/>
  <c r="CD143" i="30"/>
  <c r="FT143" i="30"/>
  <c r="X144" i="30"/>
  <c r="AF144" i="30"/>
  <c r="BV144" i="30"/>
  <c r="FQ145" i="30"/>
  <c r="EP145" i="30"/>
  <c r="CE145" i="30"/>
  <c r="CA145" i="30"/>
  <c r="BW145" i="30"/>
  <c r="BS145" i="30"/>
  <c r="AQ145" i="30"/>
  <c r="AK145" i="30"/>
  <c r="AG145" i="30"/>
  <c r="AC145" i="30"/>
  <c r="FR145" i="30"/>
  <c r="FN145" i="30"/>
  <c r="CF145" i="30"/>
  <c r="CB145" i="30"/>
  <c r="BX145" i="30"/>
  <c r="BT145" i="30"/>
  <c r="AH145" i="30"/>
  <c r="AD145" i="30"/>
  <c r="L145" i="30"/>
  <c r="Q145" i="30"/>
  <c r="Z145" i="30"/>
  <c r="AI145" i="30"/>
  <c r="AP145" i="30"/>
  <c r="BY145" i="30"/>
  <c r="EY145" i="30"/>
  <c r="FD145" i="30"/>
  <c r="AA146" i="30"/>
  <c r="AJ146" i="30"/>
  <c r="BT146" i="30"/>
  <c r="CE146" i="30"/>
  <c r="Z139" i="30"/>
  <c r="AI139" i="30"/>
  <c r="AV139" i="30" s="1"/>
  <c r="BU139" i="30"/>
  <c r="BY139" i="30"/>
  <c r="CC139" i="30"/>
  <c r="Z140" i="30"/>
  <c r="AI140" i="30"/>
  <c r="BU140" i="30"/>
  <c r="BY140" i="30"/>
  <c r="CC140" i="30"/>
  <c r="Z141" i="30"/>
  <c r="AI141" i="30"/>
  <c r="AV141" i="30" s="1"/>
  <c r="BU141" i="30"/>
  <c r="BY141" i="30"/>
  <c r="CC141" i="30"/>
  <c r="FR142" i="30"/>
  <c r="FN142" i="30"/>
  <c r="CF142" i="30"/>
  <c r="CB142" i="30"/>
  <c r="BX142" i="30"/>
  <c r="BT142" i="30"/>
  <c r="AH142" i="30"/>
  <c r="Z142" i="30"/>
  <c r="AJ142" i="30"/>
  <c r="AP142" i="30"/>
  <c r="BS142" i="30"/>
  <c r="BY142" i="30"/>
  <c r="CD142" i="30"/>
  <c r="EP142" i="30"/>
  <c r="FQ144" i="30"/>
  <c r="EP144" i="30"/>
  <c r="CE144" i="30"/>
  <c r="CA144" i="30"/>
  <c r="BW144" i="30"/>
  <c r="BS144" i="30"/>
  <c r="AQ144" i="30"/>
  <c r="AK144" i="30"/>
  <c r="AG144" i="30"/>
  <c r="AC144" i="30"/>
  <c r="FR144" i="30"/>
  <c r="FN144" i="30"/>
  <c r="CF144" i="30"/>
  <c r="CB144" i="30"/>
  <c r="BX144" i="30"/>
  <c r="BT144" i="30"/>
  <c r="AH144" i="30"/>
  <c r="AD144" i="30"/>
  <c r="Z144" i="30"/>
  <c r="AI144" i="30"/>
  <c r="AP144" i="30"/>
  <c r="BY144" i="30"/>
  <c r="EY144" i="30"/>
  <c r="FD144" i="30"/>
  <c r="V146" i="30"/>
  <c r="FQ149" i="30"/>
  <c r="EP149" i="30"/>
  <c r="CE149" i="30"/>
  <c r="CA149" i="30"/>
  <c r="BW149" i="30"/>
  <c r="BS149" i="30"/>
  <c r="AQ149" i="30"/>
  <c r="AK149" i="30"/>
  <c r="AG149" i="30"/>
  <c r="AC149" i="30"/>
  <c r="FD149" i="30"/>
  <c r="EY149" i="30"/>
  <c r="CH149" i="30"/>
  <c r="CD149" i="30"/>
  <c r="BZ149" i="30"/>
  <c r="BV149" i="30"/>
  <c r="BR149" i="30"/>
  <c r="AP149" i="30"/>
  <c r="AJ149" i="30"/>
  <c r="AF149" i="30"/>
  <c r="AA149" i="30"/>
  <c r="CC149" i="30"/>
  <c r="BU149" i="30"/>
  <c r="AH149" i="30"/>
  <c r="FR149" i="30"/>
  <c r="BY149" i="30"/>
  <c r="AD149" i="30"/>
  <c r="CF149" i="30"/>
  <c r="BX149" i="30"/>
  <c r="AI149" i="30"/>
  <c r="AV149" i="30" s="1"/>
  <c r="Z149" i="30"/>
  <c r="X149" i="30"/>
  <c r="Y149" i="30"/>
  <c r="AA139" i="30"/>
  <c r="AF139" i="30"/>
  <c r="AJ139" i="30"/>
  <c r="AP139" i="30"/>
  <c r="BR139" i="30"/>
  <c r="BV139" i="30"/>
  <c r="BZ139" i="30"/>
  <c r="CD139" i="30"/>
  <c r="CH139" i="30"/>
  <c r="EY139" i="30"/>
  <c r="AA140" i="30"/>
  <c r="AF140" i="30"/>
  <c r="AJ140" i="30"/>
  <c r="AP140" i="30"/>
  <c r="BR140" i="30"/>
  <c r="BV140" i="30"/>
  <c r="BZ140" i="30"/>
  <c r="CD140" i="30"/>
  <c r="CH140" i="30"/>
  <c r="EY140" i="30"/>
  <c r="AA141" i="30"/>
  <c r="AF141" i="30"/>
  <c r="AJ141" i="30"/>
  <c r="AP141" i="30"/>
  <c r="BR141" i="30"/>
  <c r="BV141" i="30"/>
  <c r="BZ141" i="30"/>
  <c r="CD141" i="30"/>
  <c r="CH141" i="30"/>
  <c r="EY141" i="30"/>
  <c r="AA142" i="30"/>
  <c r="AF142" i="30"/>
  <c r="AK142" i="30"/>
  <c r="AQ142" i="30"/>
  <c r="BU142" i="30"/>
  <c r="BZ142" i="30"/>
  <c r="CE142" i="30"/>
  <c r="AA144" i="30"/>
  <c r="AJ144" i="30"/>
  <c r="BR144" i="30"/>
  <c r="BZ144" i="30"/>
  <c r="CH144" i="30"/>
  <c r="AV145" i="30"/>
  <c r="BT149" i="30"/>
  <c r="BU147" i="30"/>
  <c r="CA147" i="30"/>
  <c r="CF147" i="30"/>
  <c r="FN147" i="30"/>
  <c r="FQ148" i="30"/>
  <c r="EP148" i="30"/>
  <c r="FD148" i="30"/>
  <c r="EY148" i="30"/>
  <c r="CH148" i="30"/>
  <c r="CD148" i="30"/>
  <c r="BZ148" i="30"/>
  <c r="BV148" i="30"/>
  <c r="BR148" i="30"/>
  <c r="AP148" i="30"/>
  <c r="AJ148" i="30"/>
  <c r="AF148" i="30"/>
  <c r="AA148" i="30"/>
  <c r="Z148" i="30"/>
  <c r="AG148" i="30"/>
  <c r="BT148" i="30"/>
  <c r="BY148" i="30"/>
  <c r="CE148" i="30"/>
  <c r="AD150" i="30"/>
  <c r="BY150" i="30"/>
  <c r="FR151" i="30"/>
  <c r="FN151" i="30"/>
  <c r="CF151" i="30"/>
  <c r="CB151" i="30"/>
  <c r="BX151" i="30"/>
  <c r="BT151" i="30"/>
  <c r="FQ151" i="30"/>
  <c r="EP151" i="30"/>
  <c r="CE151" i="30"/>
  <c r="CA151" i="30"/>
  <c r="BW151" i="30"/>
  <c r="BS151" i="30"/>
  <c r="AQ151" i="30"/>
  <c r="AK151" i="30"/>
  <c r="AG151" i="30"/>
  <c r="AC151" i="30"/>
  <c r="FD151" i="30"/>
  <c r="EY151" i="30"/>
  <c r="CH151" i="30"/>
  <c r="CD151" i="30"/>
  <c r="BZ151" i="30"/>
  <c r="BV151" i="30"/>
  <c r="BR151" i="30"/>
  <c r="AP151" i="30"/>
  <c r="AJ151" i="30"/>
  <c r="AF151" i="30"/>
  <c r="AA151" i="30"/>
  <c r="CC151" i="30"/>
  <c r="BY151" i="30"/>
  <c r="BU151" i="30"/>
  <c r="X151" i="30"/>
  <c r="FQ150" i="30"/>
  <c r="EP150" i="30"/>
  <c r="CE150" i="30"/>
  <c r="CA150" i="30"/>
  <c r="BW150" i="30"/>
  <c r="BS150" i="30"/>
  <c r="AQ150" i="30"/>
  <c r="AK150" i="30"/>
  <c r="AG150" i="30"/>
  <c r="AC150" i="30"/>
  <c r="FD150" i="30"/>
  <c r="EY150" i="30"/>
  <c r="CH150" i="30"/>
  <c r="CD150" i="30"/>
  <c r="BZ150" i="30"/>
  <c r="BV150" i="30"/>
  <c r="BR150" i="30"/>
  <c r="AP150" i="30"/>
  <c r="AJ150" i="30"/>
  <c r="AF150" i="30"/>
  <c r="AA150" i="30"/>
  <c r="BT150" i="30"/>
  <c r="CB150" i="30"/>
  <c r="FN150" i="30"/>
  <c r="AH151" i="30"/>
  <c r="Z151" i="30"/>
  <c r="AI151" i="30"/>
  <c r="AV151" i="30" s="1"/>
  <c r="FD147" i="30"/>
  <c r="EY147" i="30"/>
  <c r="CH147" i="30"/>
  <c r="CD147" i="30"/>
  <c r="BZ147" i="30"/>
  <c r="BV147" i="30"/>
  <c r="BR147" i="30"/>
  <c r="AP147" i="30"/>
  <c r="AJ147" i="30"/>
  <c r="AF147" i="30"/>
  <c r="AA147" i="30"/>
  <c r="Z147" i="30"/>
  <c r="AG147" i="30"/>
  <c r="BT147" i="30"/>
  <c r="BY147" i="30"/>
  <c r="CE147" i="30"/>
  <c r="FQ147" i="30"/>
  <c r="AK148" i="30"/>
  <c r="BS148" i="30"/>
  <c r="BX148" i="30"/>
  <c r="CC148" i="30"/>
  <c r="FN148" i="30"/>
  <c r="Z150" i="30"/>
  <c r="AI150" i="30"/>
  <c r="AV150" i="30" s="1"/>
  <c r="BX150" i="30"/>
  <c r="CF150" i="30"/>
  <c r="AD151" i="30"/>
  <c r="FM151" i="30"/>
  <c r="FT151" i="30"/>
  <c r="EN40" i="29"/>
  <c r="EO40" i="29"/>
  <c r="FE40" i="29" s="1"/>
  <c r="FA40" i="29"/>
  <c r="FC40" i="29" s="1"/>
  <c r="FF40" i="29" s="1"/>
  <c r="FO40" i="29"/>
  <c r="FP40" i="29" s="1"/>
  <c r="L43" i="29"/>
  <c r="CH139" i="29"/>
  <c r="BT47" i="29"/>
  <c r="AG83" i="29"/>
  <c r="AQ83" i="29"/>
  <c r="CH106" i="29"/>
  <c r="L126" i="29"/>
  <c r="CA126" i="29"/>
  <c r="AP47" i="29"/>
  <c r="CF47" i="29"/>
  <c r="L83" i="29"/>
  <c r="CH109" i="29"/>
  <c r="AH122" i="29"/>
  <c r="CH122" i="29"/>
  <c r="AF124" i="29"/>
  <c r="AQ124" i="29"/>
  <c r="BT129" i="29"/>
  <c r="AH126" i="29"/>
  <c r="L122" i="29"/>
  <c r="Q122" i="29"/>
  <c r="BV122" i="29"/>
  <c r="AK124" i="29"/>
  <c r="EY129" i="29"/>
  <c r="FD129" i="29"/>
  <c r="CB135" i="29"/>
  <c r="L141" i="29"/>
  <c r="Q141" i="29"/>
  <c r="L144" i="29"/>
  <c r="L145" i="29"/>
  <c r="BW41" i="29"/>
  <c r="AD41" i="29"/>
  <c r="AK44" i="29"/>
  <c r="AK40" i="29"/>
  <c r="BV40" i="29"/>
  <c r="CB46" i="29"/>
  <c r="AH59" i="29"/>
  <c r="CB73" i="29"/>
  <c r="AG75" i="29"/>
  <c r="AQ75" i="29"/>
  <c r="AG76" i="29"/>
  <c r="AK82" i="29"/>
  <c r="FU88" i="29"/>
  <c r="BW108" i="29"/>
  <c r="FQ108" i="29"/>
  <c r="BX111" i="29"/>
  <c r="FR111" i="29"/>
  <c r="BW121" i="29"/>
  <c r="L138" i="29"/>
  <c r="Q138" i="29"/>
  <c r="AP140" i="29"/>
  <c r="CE146" i="29"/>
  <c r="BW40" i="29"/>
  <c r="AD44" i="29"/>
  <c r="AD40" i="29"/>
  <c r="AK47" i="29"/>
  <c r="AK43" i="29"/>
  <c r="AH74" i="29"/>
  <c r="AG79" i="29"/>
  <c r="AP46" i="29"/>
  <c r="L53" i="29"/>
  <c r="X53" i="29" s="1"/>
  <c r="AH67" i="29"/>
  <c r="FU69" i="29"/>
  <c r="L73" i="29"/>
  <c r="AH75" i="29"/>
  <c r="AG80" i="29"/>
  <c r="AQ80" i="29"/>
  <c r="BS82" i="29"/>
  <c r="Q98" i="29"/>
  <c r="L103" i="29"/>
  <c r="X103" i="29" s="1"/>
  <c r="Q104" i="29"/>
  <c r="L108" i="29"/>
  <c r="Q108" i="29"/>
  <c r="AP108" i="29"/>
  <c r="BW110" i="29"/>
  <c r="CB118" i="29"/>
  <c r="AA124" i="29"/>
  <c r="AC126" i="29"/>
  <c r="AA135" i="29"/>
  <c r="AD43" i="29"/>
  <c r="AK46" i="29"/>
  <c r="AK42" i="29"/>
  <c r="CF69" i="29"/>
  <c r="BX73" i="29"/>
  <c r="AJ111" i="29"/>
  <c r="AF116" i="29"/>
  <c r="AJ120" i="29"/>
  <c r="BV45" i="29"/>
  <c r="Q59" i="29"/>
  <c r="CH59" i="29"/>
  <c r="FU73" i="29"/>
  <c r="L75" i="29"/>
  <c r="L80" i="29"/>
  <c r="AK80" i="29"/>
  <c r="Q87" i="29"/>
  <c r="Q91" i="29"/>
  <c r="Q101" i="29"/>
  <c r="Q102" i="29"/>
  <c r="Q110" i="29"/>
  <c r="AP110" i="29"/>
  <c r="BS124" i="29"/>
  <c r="EP126" i="29"/>
  <c r="AG129" i="29"/>
  <c r="BW42" i="29"/>
  <c r="AD42" i="29"/>
  <c r="AK45" i="29"/>
  <c r="AK41" i="29"/>
  <c r="FL151" i="29"/>
  <c r="FM151" i="29" s="1"/>
  <c r="EW39" i="29"/>
  <c r="EX39" i="29" s="1"/>
  <c r="FG39" i="29" s="1"/>
  <c r="CA105" i="29"/>
  <c r="CH105" i="29"/>
  <c r="FR105" i="29"/>
  <c r="AG107" i="29"/>
  <c r="BV127" i="29"/>
  <c r="AJ128" i="29"/>
  <c r="AJ133" i="29"/>
  <c r="BX137" i="29"/>
  <c r="AF143" i="29"/>
  <c r="AP143" i="29"/>
  <c r="BX143" i="29"/>
  <c r="AK149" i="29"/>
  <c r="BX45" i="29"/>
  <c r="L54" i="29"/>
  <c r="CH58" i="29"/>
  <c r="BT59" i="29"/>
  <c r="L64" i="29"/>
  <c r="X64" i="29" s="1"/>
  <c r="L67" i="29"/>
  <c r="BT67" i="29"/>
  <c r="FQ70" i="29"/>
  <c r="FU72" i="29"/>
  <c r="L74" i="29"/>
  <c r="CE75" i="29"/>
  <c r="BW79" i="29"/>
  <c r="FU79" i="29"/>
  <c r="AC82" i="29"/>
  <c r="Q88" i="29"/>
  <c r="L89" i="29"/>
  <c r="FU97" i="29"/>
  <c r="AH100" i="29"/>
  <c r="AF105" i="29"/>
  <c r="BS105" i="29"/>
  <c r="CB105" i="29"/>
  <c r="FN105" i="29"/>
  <c r="AA111" i="29"/>
  <c r="CA111" i="29"/>
  <c r="BR115" i="29"/>
  <c r="AK116" i="29"/>
  <c r="L120" i="29"/>
  <c r="Q120" i="29"/>
  <c r="CD120" i="29"/>
  <c r="AP121" i="29"/>
  <c r="AQ122" i="29"/>
  <c r="CA122" i="29"/>
  <c r="FN122" i="29"/>
  <c r="BX124" i="29"/>
  <c r="CH124" i="29"/>
  <c r="BV126" i="29"/>
  <c r="L127" i="29"/>
  <c r="X127" i="29" s="1"/>
  <c r="AH127" i="29"/>
  <c r="AP127" i="29"/>
  <c r="BW127" i="29"/>
  <c r="AF129" i="29"/>
  <c r="AQ129" i="29"/>
  <c r="BZ129" i="29"/>
  <c r="AC130" i="29"/>
  <c r="BT132" i="29"/>
  <c r="BV133" i="29"/>
  <c r="BR136" i="29"/>
  <c r="BT139" i="29"/>
  <c r="AA142" i="29"/>
  <c r="AH143" i="29"/>
  <c r="CF143" i="29"/>
  <c r="EY143" i="29"/>
  <c r="FD143" i="29"/>
  <c r="AA146" i="29"/>
  <c r="FU150" i="29"/>
  <c r="Y33" i="29"/>
  <c r="G33" i="29" s="1"/>
  <c r="AG40" i="29"/>
  <c r="L42" i="29"/>
  <c r="Q42" i="29"/>
  <c r="FU42" i="29"/>
  <c r="AD45" i="29"/>
  <c r="L46" i="29"/>
  <c r="AH46" i="29"/>
  <c r="AF47" i="29"/>
  <c r="BR48" i="29"/>
  <c r="AF59" i="29"/>
  <c r="AP59" i="29"/>
  <c r="BZ59" i="29"/>
  <c r="FN59" i="29"/>
  <c r="L61" i="29"/>
  <c r="Q61" i="29"/>
  <c r="L62" i="29"/>
  <c r="X62" i="29" s="1"/>
  <c r="Q62" i="29"/>
  <c r="AH62" i="29"/>
  <c r="CE67" i="29"/>
  <c r="AH73" i="29"/>
  <c r="BW80" i="29"/>
  <c r="FU87" i="29"/>
  <c r="CF98" i="29"/>
  <c r="L105" i="29"/>
  <c r="AH105" i="29"/>
  <c r="AQ105" i="29"/>
  <c r="BV105" i="29"/>
  <c r="CD105" i="29"/>
  <c r="CA106" i="29"/>
  <c r="EP107" i="29"/>
  <c r="CA109" i="29"/>
  <c r="FN109" i="29"/>
  <c r="BR111" i="29"/>
  <c r="CF111" i="29"/>
  <c r="EY111" i="29"/>
  <c r="FD111" i="29"/>
  <c r="L115" i="29"/>
  <c r="AP115" i="29"/>
  <c r="AA116" i="29"/>
  <c r="BR116" i="29"/>
  <c r="EP117" i="29"/>
  <c r="EP119" i="29"/>
  <c r="Q127" i="29"/>
  <c r="AJ127" i="29"/>
  <c r="CA127" i="29"/>
  <c r="Q128" i="29"/>
  <c r="BR128" i="29"/>
  <c r="Q130" i="29"/>
  <c r="CB132" i="29"/>
  <c r="L134" i="29"/>
  <c r="Q134" i="29"/>
  <c r="BX136" i="29"/>
  <c r="FR136" i="29"/>
  <c r="AF139" i="29"/>
  <c r="AP139" i="29"/>
  <c r="BZ139" i="29"/>
  <c r="FN139" i="29"/>
  <c r="Q143" i="29"/>
  <c r="Q149" i="29"/>
  <c r="EP149" i="29"/>
  <c r="L49" i="29"/>
  <c r="L50" i="29"/>
  <c r="AH58" i="29"/>
  <c r="CA63" i="29"/>
  <c r="CF67" i="29"/>
  <c r="CB70" i="29"/>
  <c r="EP79" i="29"/>
  <c r="CA80" i="29"/>
  <c r="FQ80" i="29"/>
  <c r="FU84" i="29"/>
  <c r="AA105" i="29"/>
  <c r="AK105" i="29"/>
  <c r="BW105" i="29"/>
  <c r="BR108" i="29"/>
  <c r="AH111" i="29"/>
  <c r="AP111" i="29"/>
  <c r="CB116" i="29"/>
  <c r="FQ116" i="29"/>
  <c r="AJ124" i="29"/>
  <c r="AP124" i="29"/>
  <c r="BR124" i="29"/>
  <c r="CD124" i="29"/>
  <c r="AD127" i="29"/>
  <c r="CF127" i="29"/>
  <c r="AP128" i="29"/>
  <c r="CB128" i="29"/>
  <c r="FQ128" i="29"/>
  <c r="CH129" i="29"/>
  <c r="BX130" i="29"/>
  <c r="AA132" i="29"/>
  <c r="AH139" i="29"/>
  <c r="BU140" i="29"/>
  <c r="CB142" i="29"/>
  <c r="BT143" i="29"/>
  <c r="AH146" i="29"/>
  <c r="AP50" i="29"/>
  <c r="CB50" i="29"/>
  <c r="FN50" i="29"/>
  <c r="CB51" i="29"/>
  <c r="AF52" i="29"/>
  <c r="CF52" i="29"/>
  <c r="EY52" i="29"/>
  <c r="FD52" i="29"/>
  <c r="AP54" i="29"/>
  <c r="FN54" i="29"/>
  <c r="CB55" i="29"/>
  <c r="AF56" i="29"/>
  <c r="CF56" i="29"/>
  <c r="EY56" i="29"/>
  <c r="FD56" i="29"/>
  <c r="BR60" i="29"/>
  <c r="FR68" i="29"/>
  <c r="FN68" i="29"/>
  <c r="CF68" i="29"/>
  <c r="AH68" i="29"/>
  <c r="AQ68" i="29"/>
  <c r="FU71" i="29"/>
  <c r="FT74" i="29"/>
  <c r="FU74" i="29"/>
  <c r="FT123" i="29"/>
  <c r="AF32" i="29"/>
  <c r="BR32" i="29"/>
  <c r="Y36" i="29"/>
  <c r="Q39" i="29"/>
  <c r="AI40" i="29"/>
  <c r="BY40" i="29"/>
  <c r="L45" i="29"/>
  <c r="X45" i="29" s="1"/>
  <c r="CF45" i="29"/>
  <c r="AJ46" i="29"/>
  <c r="Q47" i="29"/>
  <c r="AH47" i="29"/>
  <c r="BX47" i="29"/>
  <c r="EY47" i="29"/>
  <c r="FD47" i="29"/>
  <c r="FR47" i="29"/>
  <c r="Q48" i="29"/>
  <c r="BX48" i="29"/>
  <c r="FR48" i="29"/>
  <c r="AH50" i="29"/>
  <c r="AF51" i="29"/>
  <c r="AP51" i="29"/>
  <c r="BT51" i="29"/>
  <c r="CF51" i="29"/>
  <c r="BR52" i="29"/>
  <c r="AH54" i="29"/>
  <c r="AF55" i="29"/>
  <c r="AP55" i="29"/>
  <c r="BT55" i="29"/>
  <c r="CF55" i="29"/>
  <c r="BR56" i="29"/>
  <c r="CD57" i="29"/>
  <c r="AA58" i="29"/>
  <c r="BT58" i="29"/>
  <c r="AA59" i="29"/>
  <c r="CB59" i="29"/>
  <c r="AF60" i="29"/>
  <c r="AP60" i="29"/>
  <c r="BT60" i="29"/>
  <c r="CF60" i="29"/>
  <c r="FR60" i="29"/>
  <c r="AG68" i="29"/>
  <c r="FQ68" i="29"/>
  <c r="CF70" i="29"/>
  <c r="FN70" i="29"/>
  <c r="FT75" i="29"/>
  <c r="FU75" i="29"/>
  <c r="CA76" i="29"/>
  <c r="CE79" i="29"/>
  <c r="AK79" i="29"/>
  <c r="AQ79" i="29"/>
  <c r="CA79" i="29"/>
  <c r="FT86" i="29"/>
  <c r="FU86" i="29"/>
  <c r="AC104" i="29"/>
  <c r="BZ104" i="29"/>
  <c r="BT104" i="29"/>
  <c r="FR113" i="29"/>
  <c r="CD113" i="29"/>
  <c r="BS113" i="29"/>
  <c r="AQ113" i="29"/>
  <c r="AK113" i="29"/>
  <c r="BX113" i="29"/>
  <c r="AH113" i="29"/>
  <c r="AA113" i="29"/>
  <c r="FN113" i="29"/>
  <c r="CE113" i="29"/>
  <c r="AD113" i="29"/>
  <c r="BZ113" i="29"/>
  <c r="AJ113" i="29"/>
  <c r="EP113" i="29"/>
  <c r="BW113" i="29"/>
  <c r="AP113" i="29"/>
  <c r="AF113" i="29"/>
  <c r="BR113" i="29"/>
  <c r="BR51" i="29"/>
  <c r="CB54" i="29"/>
  <c r="BR55" i="29"/>
  <c r="CB60" i="29"/>
  <c r="BX68" i="29"/>
  <c r="FT148" i="29"/>
  <c r="FU148" i="29"/>
  <c r="AJ32" i="29"/>
  <c r="BV32" i="29"/>
  <c r="AA40" i="29"/>
  <c r="CC40" i="29"/>
  <c r="AH43" i="29"/>
  <c r="AA46" i="29"/>
  <c r="CH46" i="29"/>
  <c r="AA47" i="29"/>
  <c r="BZ47" i="29"/>
  <c r="CH47" i="29"/>
  <c r="FN47" i="29"/>
  <c r="BZ48" i="29"/>
  <c r="CH50" i="29"/>
  <c r="Q51" i="29"/>
  <c r="AH51" i="29"/>
  <c r="BX51" i="29"/>
  <c r="EY51" i="29"/>
  <c r="FD51" i="29"/>
  <c r="FR51" i="29"/>
  <c r="Q52" i="29"/>
  <c r="BX52" i="29"/>
  <c r="FR52" i="29"/>
  <c r="CH54" i="29"/>
  <c r="Q55" i="29"/>
  <c r="AH55" i="29"/>
  <c r="BX55" i="29"/>
  <c r="EY55" i="29"/>
  <c r="FD55" i="29"/>
  <c r="FR55" i="29"/>
  <c r="Q56" i="29"/>
  <c r="BX56" i="29"/>
  <c r="FR56" i="29"/>
  <c r="L58" i="29"/>
  <c r="AP58" i="29"/>
  <c r="CB58" i="29"/>
  <c r="FN58" i="29"/>
  <c r="BR59" i="29"/>
  <c r="EY59" i="29"/>
  <c r="FD59" i="29"/>
  <c r="FR59" i="29"/>
  <c r="Q60" i="29"/>
  <c r="AH60" i="29"/>
  <c r="BX60" i="29"/>
  <c r="EY60" i="29"/>
  <c r="FD60" i="29"/>
  <c r="FN60" i="29"/>
  <c r="EP63" i="29"/>
  <c r="FT66" i="29"/>
  <c r="FU66" i="29"/>
  <c r="AQ76" i="29"/>
  <c r="CE76" i="29"/>
  <c r="FT81" i="29"/>
  <c r="FU81" i="29"/>
  <c r="FT105" i="29"/>
  <c r="FU105" i="29"/>
  <c r="L39" i="29"/>
  <c r="BT40" i="29"/>
  <c r="CE40" i="29"/>
  <c r="BR47" i="29"/>
  <c r="CB47" i="29"/>
  <c r="AF48" i="29"/>
  <c r="CF48" i="29"/>
  <c r="EY48" i="29"/>
  <c r="FD48" i="29"/>
  <c r="AJ49" i="29"/>
  <c r="AA50" i="29"/>
  <c r="BT50" i="29"/>
  <c r="AA51" i="29"/>
  <c r="BZ51" i="29"/>
  <c r="CH51" i="29"/>
  <c r="FN51" i="29"/>
  <c r="BZ52" i="29"/>
  <c r="AA54" i="29"/>
  <c r="BT54" i="29"/>
  <c r="AA55" i="29"/>
  <c r="BZ55" i="29"/>
  <c r="CH55" i="29"/>
  <c r="FN55" i="29"/>
  <c r="BZ56" i="29"/>
  <c r="AD57" i="29"/>
  <c r="AA60" i="29"/>
  <c r="BZ60" i="29"/>
  <c r="CH60" i="29"/>
  <c r="CE62" i="29"/>
  <c r="BW62" i="29"/>
  <c r="AQ62" i="29"/>
  <c r="AK63" i="29"/>
  <c r="BT68" i="29"/>
  <c r="CE69" i="29"/>
  <c r="FQ69" i="29"/>
  <c r="EP69" i="29"/>
  <c r="CB69" i="29"/>
  <c r="AH69" i="29"/>
  <c r="AD69" i="29"/>
  <c r="AQ69" i="29"/>
  <c r="BW69" i="29"/>
  <c r="BX70" i="29"/>
  <c r="AH70" i="29"/>
  <c r="BT70" i="29"/>
  <c r="AQ70" i="29"/>
  <c r="AG70" i="29"/>
  <c r="BS70" i="29"/>
  <c r="Q80" i="29"/>
  <c r="L65" i="29"/>
  <c r="L68" i="29"/>
  <c r="X68" i="29" s="1"/>
  <c r="L69" i="29"/>
  <c r="X69" i="29" s="1"/>
  <c r="Q69" i="29"/>
  <c r="BS73" i="29"/>
  <c r="CF73" i="29"/>
  <c r="BW74" i="29"/>
  <c r="L76" i="29"/>
  <c r="X76" i="29" s="1"/>
  <c r="L79" i="29"/>
  <c r="L85" i="29"/>
  <c r="X85" i="29" s="1"/>
  <c r="FU85" i="29"/>
  <c r="Q86" i="29"/>
  <c r="Q89" i="29"/>
  <c r="L90" i="29"/>
  <c r="X90" i="29" s="1"/>
  <c r="FN93" i="29"/>
  <c r="BT95" i="29"/>
  <c r="L96" i="29"/>
  <c r="BT96" i="29"/>
  <c r="L97" i="29"/>
  <c r="BT97" i="29"/>
  <c r="L99" i="29"/>
  <c r="Q100" i="29"/>
  <c r="FU104" i="29"/>
  <c r="AF106" i="29"/>
  <c r="BS106" i="29"/>
  <c r="CD106" i="29"/>
  <c r="FR106" i="29"/>
  <c r="BT107" i="29"/>
  <c r="FU107" i="29"/>
  <c r="AF109" i="29"/>
  <c r="BS109" i="29"/>
  <c r="CD109" i="29"/>
  <c r="CC110" i="29"/>
  <c r="CB110" i="29"/>
  <c r="AJ110" i="29"/>
  <c r="FD118" i="29"/>
  <c r="AF118" i="29"/>
  <c r="BW118" i="29"/>
  <c r="AQ118" i="29"/>
  <c r="AK118" i="29"/>
  <c r="AA118" i="29"/>
  <c r="AJ118" i="29"/>
  <c r="FQ118" i="29"/>
  <c r="FR147" i="29"/>
  <c r="FN147" i="29"/>
  <c r="CC147" i="29"/>
  <c r="AK147" i="29"/>
  <c r="CA147" i="29"/>
  <c r="AH147" i="29"/>
  <c r="EP147" i="29"/>
  <c r="BX147" i="29"/>
  <c r="AQ67" i="29"/>
  <c r="FU67" i="29"/>
  <c r="L70" i="29"/>
  <c r="AG73" i="29"/>
  <c r="AQ73" i="29"/>
  <c r="AG74" i="29"/>
  <c r="AQ74" i="29"/>
  <c r="BS80" i="29"/>
  <c r="EP80" i="29"/>
  <c r="FU90" i="29"/>
  <c r="AI93" i="29"/>
  <c r="AV93" i="29" s="1"/>
  <c r="L94" i="29"/>
  <c r="X94" i="29" s="1"/>
  <c r="CB95" i="29"/>
  <c r="FR95" i="29"/>
  <c r="CB96" i="29"/>
  <c r="FR96" i="29"/>
  <c r="CB97" i="29"/>
  <c r="FR97" i="29"/>
  <c r="AH98" i="29"/>
  <c r="AD105" i="29"/>
  <c r="AJ105" i="29"/>
  <c r="AP105" i="29"/>
  <c r="BR105" i="29"/>
  <c r="BX105" i="29"/>
  <c r="CF105" i="29"/>
  <c r="AA106" i="29"/>
  <c r="AH106" i="29"/>
  <c r="AQ106" i="29"/>
  <c r="BV106" i="29"/>
  <c r="CF106" i="29"/>
  <c r="FN106" i="29"/>
  <c r="AC107" i="29"/>
  <c r="AJ108" i="29"/>
  <c r="CB108" i="29"/>
  <c r="AA109" i="29"/>
  <c r="AH109" i="29"/>
  <c r="AQ109" i="29"/>
  <c r="BV109" i="29"/>
  <c r="CF109" i="29"/>
  <c r="CC111" i="29"/>
  <c r="FN111" i="29"/>
  <c r="CH111" i="29"/>
  <c r="CB111" i="29"/>
  <c r="BV111" i="29"/>
  <c r="AF111" i="29"/>
  <c r="AD111" i="29"/>
  <c r="AK111" i="29"/>
  <c r="AQ111" i="29"/>
  <c r="BS111" i="29"/>
  <c r="CD111" i="29"/>
  <c r="Q113" i="29"/>
  <c r="BT117" i="29"/>
  <c r="FD120" i="29"/>
  <c r="CF120" i="29"/>
  <c r="BV120" i="29"/>
  <c r="AQ120" i="29"/>
  <c r="AK120" i="29"/>
  <c r="CH120" i="29"/>
  <c r="CA120" i="29"/>
  <c r="AH120" i="29"/>
  <c r="AA120" i="29"/>
  <c r="BS120" i="29"/>
  <c r="CA123" i="29"/>
  <c r="BZ123" i="29"/>
  <c r="AP123" i="29"/>
  <c r="AJ123" i="29"/>
  <c r="FR125" i="29"/>
  <c r="CH125" i="29"/>
  <c r="BT125" i="29"/>
  <c r="AA125" i="29"/>
  <c r="FD125" i="29"/>
  <c r="EY125" i="29"/>
  <c r="FQ125" i="29"/>
  <c r="CE125" i="29"/>
  <c r="AG125" i="29"/>
  <c r="Q125" i="29"/>
  <c r="BS147" i="29"/>
  <c r="Q82" i="29"/>
  <c r="Q105" i="29"/>
  <c r="AD106" i="29"/>
  <c r="AK106" i="29"/>
  <c r="BX106" i="29"/>
  <c r="AD109" i="29"/>
  <c r="AK109" i="29"/>
  <c r="BX109" i="29"/>
  <c r="EY109" i="29"/>
  <c r="FD109" i="29"/>
  <c r="FR109" i="29"/>
  <c r="FT112" i="29"/>
  <c r="FU112" i="29"/>
  <c r="CC115" i="29"/>
  <c r="AF115" i="29"/>
  <c r="BW115" i="29"/>
  <c r="AQ115" i="29"/>
  <c r="AK115" i="29"/>
  <c r="AA115" i="29"/>
  <c r="AJ115" i="29"/>
  <c r="L118" i="29"/>
  <c r="Q118" i="29"/>
  <c r="BR118" i="29"/>
  <c r="BT119" i="29"/>
  <c r="AF120" i="29"/>
  <c r="AP120" i="29"/>
  <c r="BX120" i="29"/>
  <c r="BR123" i="29"/>
  <c r="BZ125" i="29"/>
  <c r="AA134" i="29"/>
  <c r="CB134" i="29"/>
  <c r="AJ134" i="29"/>
  <c r="BV134" i="29"/>
  <c r="AP134" i="29"/>
  <c r="AH134" i="29"/>
  <c r="BT134" i="29"/>
  <c r="AA141" i="29"/>
  <c r="CB141" i="29"/>
  <c r="AJ141" i="29"/>
  <c r="BV141" i="29"/>
  <c r="AP141" i="29"/>
  <c r="AH141" i="29"/>
  <c r="BT141" i="29"/>
  <c r="FT147" i="29"/>
  <c r="FU147" i="29"/>
  <c r="FU113" i="29"/>
  <c r="L116" i="29"/>
  <c r="AJ116" i="29"/>
  <c r="AP116" i="29"/>
  <c r="BW116" i="29"/>
  <c r="FU117" i="29"/>
  <c r="FU119" i="29"/>
  <c r="FU120" i="29"/>
  <c r="L121" i="29"/>
  <c r="Q121" i="29"/>
  <c r="BR121" i="29"/>
  <c r="AD122" i="29"/>
  <c r="AK122" i="29"/>
  <c r="BX122" i="29"/>
  <c r="EY122" i="29"/>
  <c r="FD122" i="29"/>
  <c r="AA128" i="29"/>
  <c r="AK128" i="29"/>
  <c r="AQ128" i="29"/>
  <c r="BS128" i="29"/>
  <c r="CD128" i="29"/>
  <c r="BZ130" i="29"/>
  <c r="BR135" i="29"/>
  <c r="EY135" i="29"/>
  <c r="FD135" i="29"/>
  <c r="FR135" i="29"/>
  <c r="AF140" i="29"/>
  <c r="CF140" i="29"/>
  <c r="BR142" i="29"/>
  <c r="EY142" i="29"/>
  <c r="FD142" i="29"/>
  <c r="FR142" i="29"/>
  <c r="AJ144" i="29"/>
  <c r="BT145" i="29"/>
  <c r="CH145" i="29"/>
  <c r="BX149" i="29"/>
  <c r="BW128" i="29"/>
  <c r="EY128" i="29"/>
  <c r="FD128" i="29"/>
  <c r="AA129" i="29"/>
  <c r="CD129" i="29"/>
  <c r="L130" i="29"/>
  <c r="X130" i="29" s="1"/>
  <c r="AG130" i="29"/>
  <c r="CF130" i="29"/>
  <c r="EY130" i="29"/>
  <c r="FD130" i="29"/>
  <c r="FN130" i="29"/>
  <c r="L132" i="29"/>
  <c r="AA133" i="29"/>
  <c r="AF135" i="29"/>
  <c r="AP135" i="29"/>
  <c r="BT135" i="29"/>
  <c r="CH135" i="29"/>
  <c r="FN135" i="29"/>
  <c r="BZ136" i="29"/>
  <c r="AA139" i="29"/>
  <c r="CB139" i="29"/>
  <c r="AF142" i="29"/>
  <c r="AP142" i="29"/>
  <c r="BT142" i="29"/>
  <c r="CH142" i="29"/>
  <c r="FN142" i="29"/>
  <c r="AA143" i="29"/>
  <c r="BZ143" i="29"/>
  <c r="CH143" i="29"/>
  <c r="BV144" i="29"/>
  <c r="AH145" i="29"/>
  <c r="AP145" i="29"/>
  <c r="BV145" i="29"/>
  <c r="BT146" i="29"/>
  <c r="L147" i="29"/>
  <c r="Q147" i="29"/>
  <c r="CA149" i="29"/>
  <c r="Q111" i="29"/>
  <c r="AJ121" i="29"/>
  <c r="CB121" i="29"/>
  <c r="AF122" i="29"/>
  <c r="BS122" i="29"/>
  <c r="CD122" i="29"/>
  <c r="BW124" i="29"/>
  <c r="EY124" i="29"/>
  <c r="FD124" i="29"/>
  <c r="CF126" i="29"/>
  <c r="FN126" i="29"/>
  <c r="BR127" i="29"/>
  <c r="CB127" i="29"/>
  <c r="AF128" i="29"/>
  <c r="BX128" i="29"/>
  <c r="CH128" i="29"/>
  <c r="Q129" i="29"/>
  <c r="BS129" i="29"/>
  <c r="CE129" i="29"/>
  <c r="AJ132" i="29"/>
  <c r="L133" i="29"/>
  <c r="X133" i="29" s="1"/>
  <c r="AH135" i="29"/>
  <c r="BZ135" i="29"/>
  <c r="AF136" i="29"/>
  <c r="CF136" i="29"/>
  <c r="EY136" i="29"/>
  <c r="FD136" i="29"/>
  <c r="L137" i="29"/>
  <c r="Q137" i="29"/>
  <c r="BR139" i="29"/>
  <c r="EY139" i="29"/>
  <c r="FD139" i="29"/>
  <c r="FR139" i="29"/>
  <c r="BR140" i="29"/>
  <c r="Q142" i="29"/>
  <c r="AH142" i="29"/>
  <c r="BZ142" i="29"/>
  <c r="BR143" i="29"/>
  <c r="CB143" i="29"/>
  <c r="FR143" i="29"/>
  <c r="CF144" i="29"/>
  <c r="AJ145" i="29"/>
  <c r="AF146" i="29"/>
  <c r="AP146" i="29"/>
  <c r="BW146" i="29"/>
  <c r="FU146" i="29"/>
  <c r="AH149" i="29"/>
  <c r="L37" i="29"/>
  <c r="Y37" i="29" s="1"/>
  <c r="Y35" i="29"/>
  <c r="AS35" i="29" s="1"/>
  <c r="Y38" i="29"/>
  <c r="G38" i="29" s="1"/>
  <c r="L41" i="29"/>
  <c r="Q41" i="29"/>
  <c r="AG42" i="29"/>
  <c r="AP42" i="29"/>
  <c r="BT42" i="29"/>
  <c r="CE42" i="29"/>
  <c r="FQ46" i="29"/>
  <c r="FR46" i="29"/>
  <c r="FD46" i="29"/>
  <c r="EY46" i="29"/>
  <c r="BZ46" i="29"/>
  <c r="BR46" i="29"/>
  <c r="AF46" i="29"/>
  <c r="CF46" i="29"/>
  <c r="BX46" i="29"/>
  <c r="AD46" i="29"/>
  <c r="CD46" i="29"/>
  <c r="FN46" i="29"/>
  <c r="AD49" i="29"/>
  <c r="BV53" i="29"/>
  <c r="AJ57" i="29"/>
  <c r="Y32" i="29"/>
  <c r="AA32" i="29"/>
  <c r="Y34" i="29"/>
  <c r="L40" i="29"/>
  <c r="X40" i="29" s="1"/>
  <c r="Q40" i="29"/>
  <c r="BR40" i="29"/>
  <c r="CA40" i="29"/>
  <c r="AI42" i="29"/>
  <c r="AV42" i="29" s="1"/>
  <c r="BV42" i="29"/>
  <c r="FQ45" i="29"/>
  <c r="FN45" i="29"/>
  <c r="CH45" i="29"/>
  <c r="CB45" i="29"/>
  <c r="BT45" i="29"/>
  <c r="AP45" i="29"/>
  <c r="AH45" i="29"/>
  <c r="AA45" i="29"/>
  <c r="FR45" i="29"/>
  <c r="FD45" i="29"/>
  <c r="EY45" i="29"/>
  <c r="BZ45" i="29"/>
  <c r="BR45" i="29"/>
  <c r="AF45" i="29"/>
  <c r="CD45" i="29"/>
  <c r="BT46" i="29"/>
  <c r="FQ49" i="29"/>
  <c r="FN49" i="29"/>
  <c r="CH49" i="29"/>
  <c r="CB49" i="29"/>
  <c r="BT49" i="29"/>
  <c r="AP49" i="29"/>
  <c r="AH49" i="29"/>
  <c r="AA49" i="29"/>
  <c r="FR49" i="29"/>
  <c r="FD49" i="29"/>
  <c r="EY49" i="29"/>
  <c r="BZ49" i="29"/>
  <c r="BR49" i="29"/>
  <c r="AF49" i="29"/>
  <c r="CF49" i="29"/>
  <c r="BX49" i="29"/>
  <c r="AD53" i="29"/>
  <c r="AA42" i="29"/>
  <c r="CA42" i="29"/>
  <c r="EP42" i="29"/>
  <c r="FQ53" i="29"/>
  <c r="FN53" i="29"/>
  <c r="CH53" i="29"/>
  <c r="CB53" i="29"/>
  <c r="BT53" i="29"/>
  <c r="AP53" i="29"/>
  <c r="AH53" i="29"/>
  <c r="AA53" i="29"/>
  <c r="FR53" i="29"/>
  <c r="FD53" i="29"/>
  <c r="EY53" i="29"/>
  <c r="BZ53" i="29"/>
  <c r="BR53" i="29"/>
  <c r="AF53" i="29"/>
  <c r="CF53" i="29"/>
  <c r="BX53" i="29"/>
  <c r="FD42" i="29"/>
  <c r="BY42" i="29"/>
  <c r="BR42" i="29"/>
  <c r="CC42" i="29"/>
  <c r="BV49" i="29"/>
  <c r="AJ53" i="29"/>
  <c r="FQ57" i="29"/>
  <c r="FN57" i="29"/>
  <c r="CH57" i="29"/>
  <c r="CB57" i="29"/>
  <c r="BT57" i="29"/>
  <c r="AP57" i="29"/>
  <c r="AH57" i="29"/>
  <c r="AA57" i="29"/>
  <c r="FR57" i="29"/>
  <c r="FD57" i="29"/>
  <c r="EY57" i="29"/>
  <c r="BZ57" i="29"/>
  <c r="BR57" i="29"/>
  <c r="AF57" i="29"/>
  <c r="CF57" i="29"/>
  <c r="BX57" i="29"/>
  <c r="AD61" i="29"/>
  <c r="AJ61" i="29"/>
  <c r="BV61" i="29"/>
  <c r="CD61" i="29"/>
  <c r="AC65" i="29"/>
  <c r="BS65" i="29"/>
  <c r="CC65" i="29"/>
  <c r="AC66" i="29"/>
  <c r="AH66" i="29"/>
  <c r="AQ66" i="29"/>
  <c r="BT66" i="29"/>
  <c r="CB66" i="29"/>
  <c r="EP66" i="29"/>
  <c r="CC71" i="29"/>
  <c r="FR71" i="29"/>
  <c r="FN71" i="29"/>
  <c r="CA71" i="29"/>
  <c r="BS71" i="29"/>
  <c r="AG71" i="29"/>
  <c r="AC71" i="29"/>
  <c r="AK71" i="29"/>
  <c r="BX71" i="29"/>
  <c r="CC72" i="29"/>
  <c r="FQ72" i="29"/>
  <c r="CE72" i="29"/>
  <c r="BW72" i="29"/>
  <c r="AK72" i="29"/>
  <c r="AD72" i="29"/>
  <c r="AC72" i="29"/>
  <c r="CA72" i="29"/>
  <c r="EP72" i="29"/>
  <c r="CC78" i="29"/>
  <c r="FQ78" i="29"/>
  <c r="EP78" i="29"/>
  <c r="BW78" i="29"/>
  <c r="AQ78" i="29"/>
  <c r="AG78" i="29"/>
  <c r="CE78" i="29"/>
  <c r="CC81" i="29"/>
  <c r="CA81" i="29"/>
  <c r="AK81" i="29"/>
  <c r="AC81" i="29"/>
  <c r="BS81" i="29"/>
  <c r="EP81" i="29"/>
  <c r="FQ81" i="29"/>
  <c r="FT83" i="29"/>
  <c r="FU83" i="29"/>
  <c r="FT106" i="29"/>
  <c r="FU106" i="29"/>
  <c r="FD112" i="29"/>
  <c r="FR112" i="29"/>
  <c r="FN112" i="29"/>
  <c r="CH112" i="29"/>
  <c r="CD112" i="29"/>
  <c r="BX112" i="29"/>
  <c r="BS112" i="29"/>
  <c r="AQ112" i="29"/>
  <c r="AK112" i="29"/>
  <c r="AF112" i="29"/>
  <c r="AA112" i="29"/>
  <c r="FQ112" i="29"/>
  <c r="CB112" i="29"/>
  <c r="BW112" i="29"/>
  <c r="BR112" i="29"/>
  <c r="AP112" i="29"/>
  <c r="AJ112" i="29"/>
  <c r="CF112" i="29"/>
  <c r="CA112" i="29"/>
  <c r="BV112" i="29"/>
  <c r="AH112" i="29"/>
  <c r="AD112" i="29"/>
  <c r="CE112" i="29"/>
  <c r="CC114" i="29"/>
  <c r="FR114" i="29"/>
  <c r="FN114" i="29"/>
  <c r="CF114" i="29"/>
  <c r="CA114" i="29"/>
  <c r="BV114" i="29"/>
  <c r="AH114" i="29"/>
  <c r="AD114" i="29"/>
  <c r="FQ114" i="29"/>
  <c r="EP114" i="29"/>
  <c r="FD114" i="29"/>
  <c r="EY114" i="29"/>
  <c r="CD114" i="29"/>
  <c r="BW114" i="29"/>
  <c r="AG114" i="29"/>
  <c r="AA114" i="29"/>
  <c r="CH114" i="29"/>
  <c r="CB114" i="29"/>
  <c r="BT114" i="29"/>
  <c r="AF114" i="29"/>
  <c r="BZ114" i="29"/>
  <c r="BS114" i="29"/>
  <c r="AQ114" i="29"/>
  <c r="AK114" i="29"/>
  <c r="AP114" i="29"/>
  <c r="BX114" i="29"/>
  <c r="AD50" i="29"/>
  <c r="AJ50" i="29"/>
  <c r="BV50" i="29"/>
  <c r="CD50" i="29"/>
  <c r="AD54" i="29"/>
  <c r="AJ54" i="29"/>
  <c r="BV54" i="29"/>
  <c r="CD54" i="29"/>
  <c r="AD58" i="29"/>
  <c r="AJ58" i="29"/>
  <c r="BV58" i="29"/>
  <c r="CD58" i="29"/>
  <c r="BX61" i="29"/>
  <c r="CF61" i="29"/>
  <c r="AD62" i="29"/>
  <c r="AJ62" i="29"/>
  <c r="BY62" i="29"/>
  <c r="FQ62" i="29"/>
  <c r="AC63" i="29"/>
  <c r="BS63" i="29"/>
  <c r="CC63" i="29"/>
  <c r="FR63" i="29"/>
  <c r="Q64" i="29"/>
  <c r="BU65" i="29"/>
  <c r="CF65" i="29"/>
  <c r="FR65" i="29"/>
  <c r="Q66" i="29"/>
  <c r="AD66" i="29"/>
  <c r="AK66" i="29"/>
  <c r="BW66" i="29"/>
  <c r="CE66" i="29"/>
  <c r="FT68" i="29"/>
  <c r="FU68" i="29"/>
  <c r="Q71" i="29"/>
  <c r="AD71" i="29"/>
  <c r="CB71" i="29"/>
  <c r="EP71" i="29"/>
  <c r="FQ71" i="29"/>
  <c r="BS72" i="29"/>
  <c r="CB72" i="29"/>
  <c r="CC77" i="29"/>
  <c r="CA77" i="29"/>
  <c r="AK77" i="29"/>
  <c r="AC77" i="29"/>
  <c r="BS77" i="29"/>
  <c r="EP77" i="29"/>
  <c r="FQ77" i="29"/>
  <c r="Q78" i="29"/>
  <c r="AK78" i="29"/>
  <c r="Q81" i="29"/>
  <c r="AQ81" i="29"/>
  <c r="BW81" i="29"/>
  <c r="FU82" i="29"/>
  <c r="BY85" i="29"/>
  <c r="BX85" i="29"/>
  <c r="Z85" i="29"/>
  <c r="FT91" i="29"/>
  <c r="FU91" i="29"/>
  <c r="FD99" i="29"/>
  <c r="AH99" i="29"/>
  <c r="AD99" i="29"/>
  <c r="AG112" i="29"/>
  <c r="AJ114" i="29"/>
  <c r="CE114" i="29"/>
  <c r="AC43" i="29"/>
  <c r="L44" i="29"/>
  <c r="X44" i="29" s="1"/>
  <c r="Q44" i="29"/>
  <c r="Q45" i="29"/>
  <c r="L47" i="29"/>
  <c r="AD47" i="29"/>
  <c r="AJ47" i="29"/>
  <c r="BV47" i="29"/>
  <c r="CD47" i="29"/>
  <c r="AA48" i="29"/>
  <c r="AH48" i="29"/>
  <c r="AP48" i="29"/>
  <c r="BT48" i="29"/>
  <c r="CB48" i="29"/>
  <c r="CH48" i="29"/>
  <c r="FN48" i="29"/>
  <c r="Q49" i="29"/>
  <c r="BX50" i="29"/>
  <c r="CF50" i="29"/>
  <c r="L51" i="29"/>
  <c r="X51" i="29" s="1"/>
  <c r="AD51" i="29"/>
  <c r="AJ51" i="29"/>
  <c r="BV51" i="29"/>
  <c r="CD51" i="29"/>
  <c r="AA52" i="29"/>
  <c r="AH52" i="29"/>
  <c r="AP52" i="29"/>
  <c r="BT52" i="29"/>
  <c r="CB52" i="29"/>
  <c r="CH52" i="29"/>
  <c r="FN52" i="29"/>
  <c r="Q53" i="29"/>
  <c r="BX54" i="29"/>
  <c r="CF54" i="29"/>
  <c r="L55" i="29"/>
  <c r="X55" i="29" s="1"/>
  <c r="AD55" i="29"/>
  <c r="AJ55" i="29"/>
  <c r="BV55" i="29"/>
  <c r="CD55" i="29"/>
  <c r="AA56" i="29"/>
  <c r="AH56" i="29"/>
  <c r="AP56" i="29"/>
  <c r="BT56" i="29"/>
  <c r="CB56" i="29"/>
  <c r="CH56" i="29"/>
  <c r="FN56" i="29"/>
  <c r="Q57" i="29"/>
  <c r="Y57" i="29" s="1"/>
  <c r="BX58" i="29"/>
  <c r="CF58" i="29"/>
  <c r="L59" i="29"/>
  <c r="X59" i="29" s="1"/>
  <c r="AD59" i="29"/>
  <c r="AJ59" i="29"/>
  <c r="BV59" i="29"/>
  <c r="CD59" i="29"/>
  <c r="AF61" i="29"/>
  <c r="BR61" i="29"/>
  <c r="BZ61" i="29"/>
  <c r="EY61" i="29"/>
  <c r="FD61" i="29"/>
  <c r="FR61" i="29"/>
  <c r="CB62" i="29"/>
  <c r="BU63" i="29"/>
  <c r="CF63" i="29"/>
  <c r="FN63" i="29"/>
  <c r="FU64" i="29"/>
  <c r="Q65" i="29"/>
  <c r="Y65" i="29" s="1"/>
  <c r="AH65" i="29"/>
  <c r="BX65" i="29"/>
  <c r="FN65" i="29"/>
  <c r="L66" i="29"/>
  <c r="X66" i="29" s="1"/>
  <c r="BX66" i="29"/>
  <c r="CF66" i="29"/>
  <c r="FQ66" i="29"/>
  <c r="CC67" i="29"/>
  <c r="FR67" i="29"/>
  <c r="FN67" i="29"/>
  <c r="CA67" i="29"/>
  <c r="BS67" i="29"/>
  <c r="AG67" i="29"/>
  <c r="AC67" i="29"/>
  <c r="AK67" i="29"/>
  <c r="BX67" i="29"/>
  <c r="CC68" i="29"/>
  <c r="CE68" i="29"/>
  <c r="BW68" i="29"/>
  <c r="AK68" i="29"/>
  <c r="AD68" i="29"/>
  <c r="AC68" i="29"/>
  <c r="CA68" i="29"/>
  <c r="EP68" i="29"/>
  <c r="FT70" i="29"/>
  <c r="FU70" i="29"/>
  <c r="L71" i="29"/>
  <c r="BT71" i="29"/>
  <c r="CE71" i="29"/>
  <c r="L72" i="29"/>
  <c r="AG72" i="29"/>
  <c r="AQ72" i="29"/>
  <c r="BT72" i="29"/>
  <c r="CF72" i="29"/>
  <c r="CC74" i="29"/>
  <c r="FQ74" i="29"/>
  <c r="CA74" i="29"/>
  <c r="AK74" i="29"/>
  <c r="AD74" i="29"/>
  <c r="AC74" i="29"/>
  <c r="CC75" i="29"/>
  <c r="FQ75" i="29"/>
  <c r="CA75" i="29"/>
  <c r="AK75" i="29"/>
  <c r="AD75" i="29"/>
  <c r="AC75" i="29"/>
  <c r="CC76" i="29"/>
  <c r="BS76" i="29"/>
  <c r="AC76" i="29"/>
  <c r="Q77" i="29"/>
  <c r="AQ77" i="29"/>
  <c r="BW77" i="29"/>
  <c r="BS78" i="29"/>
  <c r="FU78" i="29"/>
  <c r="FT80" i="29"/>
  <c r="FU80" i="29"/>
  <c r="L81" i="29"/>
  <c r="X81" i="29" s="1"/>
  <c r="AG81" i="29"/>
  <c r="CE81" i="29"/>
  <c r="CB83" i="29"/>
  <c r="CF83" i="29"/>
  <c r="FR83" i="29"/>
  <c r="BU83" i="29"/>
  <c r="Q83" i="29"/>
  <c r="AC83" i="29"/>
  <c r="FN83" i="29"/>
  <c r="L84" i="29"/>
  <c r="X84" i="29" s="1"/>
  <c r="FD104" i="29"/>
  <c r="FR104" i="29"/>
  <c r="FN104" i="29"/>
  <c r="CH104" i="29"/>
  <c r="CD104" i="29"/>
  <c r="BX104" i="29"/>
  <c r="BS104" i="29"/>
  <c r="AQ104" i="29"/>
  <c r="AK104" i="29"/>
  <c r="AF104" i="29"/>
  <c r="AA104" i="29"/>
  <c r="FQ104" i="29"/>
  <c r="CB104" i="29"/>
  <c r="BW104" i="29"/>
  <c r="BR104" i="29"/>
  <c r="AP104" i="29"/>
  <c r="AJ104" i="29"/>
  <c r="CF104" i="29"/>
  <c r="CA104" i="29"/>
  <c r="BV104" i="29"/>
  <c r="AH104" i="29"/>
  <c r="AD104" i="29"/>
  <c r="CE104" i="29"/>
  <c r="FU109" i="29"/>
  <c r="BT112" i="29"/>
  <c r="EP112" i="29"/>
  <c r="Q43" i="29"/>
  <c r="Y43" i="29" s="1"/>
  <c r="Q46" i="29"/>
  <c r="L48" i="29"/>
  <c r="Y48" i="29" s="1"/>
  <c r="AD48" i="29"/>
  <c r="AJ48" i="29"/>
  <c r="BV48" i="29"/>
  <c r="CD48" i="29"/>
  <c r="Q50" i="29"/>
  <c r="Y50" i="29" s="1"/>
  <c r="AF50" i="29"/>
  <c r="BR50" i="29"/>
  <c r="BZ50" i="29"/>
  <c r="EY50" i="29"/>
  <c r="FD50" i="29"/>
  <c r="FR50" i="29"/>
  <c r="L52" i="29"/>
  <c r="X52" i="29" s="1"/>
  <c r="AD52" i="29"/>
  <c r="AJ52" i="29"/>
  <c r="BV52" i="29"/>
  <c r="CD52" i="29"/>
  <c r="Q54" i="29"/>
  <c r="Y54" i="29" s="1"/>
  <c r="AF54" i="29"/>
  <c r="BR54" i="29"/>
  <c r="BZ54" i="29"/>
  <c r="EY54" i="29"/>
  <c r="FD54" i="29"/>
  <c r="FR54" i="29"/>
  <c r="L56" i="29"/>
  <c r="X56" i="29" s="1"/>
  <c r="AD56" i="29"/>
  <c r="AJ56" i="29"/>
  <c r="BV56" i="29"/>
  <c r="CD56" i="29"/>
  <c r="Q58" i="29"/>
  <c r="AF58" i="29"/>
  <c r="BR58" i="29"/>
  <c r="BZ58" i="29"/>
  <c r="EY58" i="29"/>
  <c r="FD58" i="29"/>
  <c r="FR58" i="29"/>
  <c r="BX59" i="29"/>
  <c r="CF59" i="29"/>
  <c r="L60" i="29"/>
  <c r="X60" i="29" s="1"/>
  <c r="AD60" i="29"/>
  <c r="AJ60" i="29"/>
  <c r="BV60" i="29"/>
  <c r="CD60" i="29"/>
  <c r="AA61" i="29"/>
  <c r="AH61" i="29"/>
  <c r="AP61" i="29"/>
  <c r="BT61" i="29"/>
  <c r="CB61" i="29"/>
  <c r="CH61" i="29"/>
  <c r="FN61" i="29"/>
  <c r="AF62" i="29"/>
  <c r="BT62" i="29"/>
  <c r="FU62" i="29"/>
  <c r="Q63" i="29"/>
  <c r="Y63" i="29" s="1"/>
  <c r="AH63" i="29"/>
  <c r="FU63" i="29"/>
  <c r="AK65" i="29"/>
  <c r="CA65" i="29"/>
  <c r="EP65" i="29"/>
  <c r="FU65" i="29"/>
  <c r="AG66" i="29"/>
  <c r="BS66" i="29"/>
  <c r="CA66" i="29"/>
  <c r="FN66" i="29"/>
  <c r="FR66" i="29"/>
  <c r="Q67" i="29"/>
  <c r="Y67" i="29" s="1"/>
  <c r="AD67" i="29"/>
  <c r="CB67" i="29"/>
  <c r="EP67" i="29"/>
  <c r="FQ67" i="29"/>
  <c r="BS68" i="29"/>
  <c r="CB68" i="29"/>
  <c r="CC69" i="29"/>
  <c r="FR69" i="29"/>
  <c r="FN69" i="29"/>
  <c r="CA69" i="29"/>
  <c r="BS69" i="29"/>
  <c r="AG69" i="29"/>
  <c r="AC69" i="29"/>
  <c r="AK69" i="29"/>
  <c r="BX69" i="29"/>
  <c r="CC70" i="29"/>
  <c r="CE70" i="29"/>
  <c r="BW70" i="29"/>
  <c r="AK70" i="29"/>
  <c r="AD70" i="29"/>
  <c r="AC70" i="29"/>
  <c r="CA70" i="29"/>
  <c r="EP70" i="29"/>
  <c r="AH71" i="29"/>
  <c r="AQ71" i="29"/>
  <c r="BW71" i="29"/>
  <c r="CF71" i="29"/>
  <c r="AH72" i="29"/>
  <c r="BX72" i="29"/>
  <c r="CC73" i="29"/>
  <c r="FQ73" i="29"/>
  <c r="CE73" i="29"/>
  <c r="BW73" i="29"/>
  <c r="AK73" i="29"/>
  <c r="AD73" i="29"/>
  <c r="AC73" i="29"/>
  <c r="CA73" i="29"/>
  <c r="EP73" i="29"/>
  <c r="BS74" i="29"/>
  <c r="EP74" i="29"/>
  <c r="BS75" i="29"/>
  <c r="EP75" i="29"/>
  <c r="BW76" i="29"/>
  <c r="EP76" i="29"/>
  <c r="FQ76" i="29"/>
  <c r="L77" i="29"/>
  <c r="X77" i="29" s="1"/>
  <c r="AG77" i="29"/>
  <c r="CE77" i="29"/>
  <c r="FU77" i="29"/>
  <c r="AC78" i="29"/>
  <c r="CA78" i="29"/>
  <c r="CC79" i="29"/>
  <c r="BS79" i="29"/>
  <c r="AC79" i="29"/>
  <c r="CC82" i="29"/>
  <c r="FQ82" i="29"/>
  <c r="EP82" i="29"/>
  <c r="BW82" i="29"/>
  <c r="AQ82" i="29"/>
  <c r="AG82" i="29"/>
  <c r="CE82" i="29"/>
  <c r="CA83" i="29"/>
  <c r="Q85" i="29"/>
  <c r="Y85" i="29" s="1"/>
  <c r="AI85" i="29"/>
  <c r="AV85" i="29" s="1"/>
  <c r="BY93" i="29"/>
  <c r="AH93" i="29"/>
  <c r="BX93" i="29"/>
  <c r="CF93" i="29"/>
  <c r="BU93" i="29"/>
  <c r="AD93" i="29"/>
  <c r="Z93" i="29"/>
  <c r="AG104" i="29"/>
  <c r="FK103" i="29" s="1"/>
  <c r="FL103" i="29" s="1"/>
  <c r="FM103" i="29" s="1"/>
  <c r="FD107" i="29"/>
  <c r="FR107" i="29"/>
  <c r="FN107" i="29"/>
  <c r="CH107" i="29"/>
  <c r="CD107" i="29"/>
  <c r="BX107" i="29"/>
  <c r="BS107" i="29"/>
  <c r="AQ107" i="29"/>
  <c r="AK107" i="29"/>
  <c r="AF107" i="29"/>
  <c r="AA107" i="29"/>
  <c r="FQ107" i="29"/>
  <c r="CB107" i="29"/>
  <c r="BW107" i="29"/>
  <c r="BR107" i="29"/>
  <c r="AP107" i="29"/>
  <c r="AJ107" i="29"/>
  <c r="CF107" i="29"/>
  <c r="CA107" i="29"/>
  <c r="BV107" i="29"/>
  <c r="AH107" i="29"/>
  <c r="AD107" i="29"/>
  <c r="CE107" i="29"/>
  <c r="AC112" i="29"/>
  <c r="BZ112" i="29"/>
  <c r="AC114" i="29"/>
  <c r="BR114" i="29"/>
  <c r="Q68" i="29"/>
  <c r="Y68" i="29" s="1"/>
  <c r="Q70" i="29"/>
  <c r="Q72" i="29"/>
  <c r="Q73" i="29"/>
  <c r="Y73" i="29" s="1"/>
  <c r="Q74" i="29"/>
  <c r="Y74" i="29" s="1"/>
  <c r="Q75" i="29"/>
  <c r="Y75" i="29" s="1"/>
  <c r="Q76" i="29"/>
  <c r="FU76" i="29"/>
  <c r="L78" i="29"/>
  <c r="X78" i="29" s="1"/>
  <c r="Q79" i="29"/>
  <c r="Y79" i="29" s="1"/>
  <c r="AC80" i="29"/>
  <c r="CE80" i="29"/>
  <c r="L82" i="29"/>
  <c r="Y82" i="29" s="1"/>
  <c r="Q84" i="29"/>
  <c r="L86" i="29"/>
  <c r="Q90" i="29"/>
  <c r="Y90" i="29" s="1"/>
  <c r="AD95" i="29"/>
  <c r="BX95" i="29"/>
  <c r="X96" i="29"/>
  <c r="AD96" i="29"/>
  <c r="BX96" i="29"/>
  <c r="AD97" i="29"/>
  <c r="BX97" i="29"/>
  <c r="BT98" i="29"/>
  <c r="FQ105" i="29"/>
  <c r="AC106" i="29"/>
  <c r="AG106" i="29"/>
  <c r="BT106" i="29"/>
  <c r="BZ106" i="29"/>
  <c r="CE106" i="29"/>
  <c r="EP106" i="29"/>
  <c r="Q107" i="29"/>
  <c r="AA108" i="29"/>
  <c r="AF108" i="29"/>
  <c r="AK108" i="29"/>
  <c r="AQ108" i="29"/>
  <c r="BS108" i="29"/>
  <c r="BX108" i="29"/>
  <c r="CD108" i="29"/>
  <c r="CH108" i="29"/>
  <c r="FN108" i="29"/>
  <c r="FR108" i="29"/>
  <c r="AC109" i="29"/>
  <c r="AG109" i="29"/>
  <c r="BT109" i="29"/>
  <c r="BZ109" i="29"/>
  <c r="CE109" i="29"/>
  <c r="EP109" i="29"/>
  <c r="FQ109" i="29"/>
  <c r="AA110" i="29"/>
  <c r="AF110" i="29"/>
  <c r="AK110" i="29"/>
  <c r="AQ110" i="29"/>
  <c r="BS110" i="29"/>
  <c r="BX110" i="29"/>
  <c r="CD110" i="29"/>
  <c r="CH110" i="29"/>
  <c r="EY110" i="29"/>
  <c r="FD110" i="29"/>
  <c r="FU110" i="29"/>
  <c r="AC117" i="29"/>
  <c r="AC119" i="29"/>
  <c r="L87" i="29"/>
  <c r="X87" i="29" s="1"/>
  <c r="L88" i="29"/>
  <c r="Y88" i="29" s="1"/>
  <c r="L92" i="29"/>
  <c r="X92" i="29" s="1"/>
  <c r="Q92" i="29"/>
  <c r="Q93" i="29"/>
  <c r="L98" i="29"/>
  <c r="AD98" i="29"/>
  <c r="BX98" i="29"/>
  <c r="Q99" i="29"/>
  <c r="Y99" i="29" s="1"/>
  <c r="L100" i="29"/>
  <c r="Y100" i="29" s="1"/>
  <c r="AD100" i="29"/>
  <c r="L102" i="29"/>
  <c r="L104" i="29"/>
  <c r="X104" i="29" s="1"/>
  <c r="L107" i="29"/>
  <c r="Y107" i="29" s="1"/>
  <c r="AC108" i="29"/>
  <c r="AG108" i="29"/>
  <c r="BT108" i="29"/>
  <c r="BZ108" i="29"/>
  <c r="CE108" i="29"/>
  <c r="EP108" i="29"/>
  <c r="AC110" i="29"/>
  <c r="AG110" i="29"/>
  <c r="BT110" i="29"/>
  <c r="BZ110" i="29"/>
  <c r="CE110" i="29"/>
  <c r="EP110" i="29"/>
  <c r="FQ110" i="29"/>
  <c r="FU111" i="29"/>
  <c r="Q112" i="29"/>
  <c r="L114" i="29"/>
  <c r="X114" i="29" s="1"/>
  <c r="Q114" i="29"/>
  <c r="FT114" i="29"/>
  <c r="FU114" i="29"/>
  <c r="FD117" i="29"/>
  <c r="FR117" i="29"/>
  <c r="FN117" i="29"/>
  <c r="CH117" i="29"/>
  <c r="CD117" i="29"/>
  <c r="BX117" i="29"/>
  <c r="BS117" i="29"/>
  <c r="AQ117" i="29"/>
  <c r="AK117" i="29"/>
  <c r="AF117" i="29"/>
  <c r="AA117" i="29"/>
  <c r="FQ117" i="29"/>
  <c r="CB117" i="29"/>
  <c r="BW117" i="29"/>
  <c r="BR117" i="29"/>
  <c r="AP117" i="29"/>
  <c r="AJ117" i="29"/>
  <c r="CF117" i="29"/>
  <c r="CA117" i="29"/>
  <c r="BV117" i="29"/>
  <c r="AH117" i="29"/>
  <c r="AD117" i="29"/>
  <c r="CE117" i="29"/>
  <c r="FD119" i="29"/>
  <c r="FR119" i="29"/>
  <c r="FN119" i="29"/>
  <c r="CH119" i="29"/>
  <c r="CD119" i="29"/>
  <c r="BX119" i="29"/>
  <c r="BS119" i="29"/>
  <c r="AQ119" i="29"/>
  <c r="AK119" i="29"/>
  <c r="AF119" i="29"/>
  <c r="AA119" i="29"/>
  <c r="FQ119" i="29"/>
  <c r="CB119" i="29"/>
  <c r="BW119" i="29"/>
  <c r="BR119" i="29"/>
  <c r="AP119" i="29"/>
  <c r="AJ119" i="29"/>
  <c r="CF119" i="29"/>
  <c r="CA119" i="29"/>
  <c r="BV119" i="29"/>
  <c r="AH119" i="29"/>
  <c r="AD119" i="29"/>
  <c r="CE119" i="29"/>
  <c r="FU89" i="29"/>
  <c r="L91" i="29"/>
  <c r="X91" i="29" s="1"/>
  <c r="Q94" i="29"/>
  <c r="Q95" i="29"/>
  <c r="AH95" i="29"/>
  <c r="CF95" i="29"/>
  <c r="FN95" i="29"/>
  <c r="Q96" i="29"/>
  <c r="AH96" i="29"/>
  <c r="CF96" i="29"/>
  <c r="FN96" i="29"/>
  <c r="Q97" i="29"/>
  <c r="AH97" i="29"/>
  <c r="CF97" i="29"/>
  <c r="FN97" i="29"/>
  <c r="CB98" i="29"/>
  <c r="L101" i="29"/>
  <c r="Q103" i="29"/>
  <c r="FU103" i="29"/>
  <c r="AC105" i="29"/>
  <c r="AG105" i="29"/>
  <c r="BT105" i="29"/>
  <c r="BZ105" i="29"/>
  <c r="CE105" i="29"/>
  <c r="EP105" i="29"/>
  <c r="L106" i="29"/>
  <c r="X106" i="29" s="1"/>
  <c r="Q106" i="29"/>
  <c r="AJ106" i="29"/>
  <c r="AP106" i="29"/>
  <c r="BR106" i="29"/>
  <c r="BW106" i="29"/>
  <c r="CB106" i="29"/>
  <c r="FQ106" i="29"/>
  <c r="AD108" i="29"/>
  <c r="AH108" i="29"/>
  <c r="BV108" i="29"/>
  <c r="CA108" i="29"/>
  <c r="CF108" i="29"/>
  <c r="FU108" i="29"/>
  <c r="Q109" i="29"/>
  <c r="AJ109" i="29"/>
  <c r="AP109" i="29"/>
  <c r="BR109" i="29"/>
  <c r="BW109" i="29"/>
  <c r="CB109" i="29"/>
  <c r="AD110" i="29"/>
  <c r="AH110" i="29"/>
  <c r="BV110" i="29"/>
  <c r="CA110" i="29"/>
  <c r="CF110" i="29"/>
  <c r="FN110" i="29"/>
  <c r="FR110" i="29"/>
  <c r="AC111" i="29"/>
  <c r="AG111" i="29"/>
  <c r="FK110" i="29" s="1"/>
  <c r="FL110" i="29" s="1"/>
  <c r="FM110" i="29" s="1"/>
  <c r="BT111" i="29"/>
  <c r="BZ111" i="29"/>
  <c r="CE111" i="29"/>
  <c r="EP111" i="29"/>
  <c r="FK111" i="29"/>
  <c r="FL111" i="29" s="1"/>
  <c r="FM111" i="29" s="1"/>
  <c r="FQ111" i="29"/>
  <c r="FD113" i="29"/>
  <c r="CF113" i="29"/>
  <c r="CA113" i="29"/>
  <c r="BV113" i="29"/>
  <c r="AC113" i="29"/>
  <c r="AG113" i="29"/>
  <c r="BT113" i="29"/>
  <c r="CB113" i="29"/>
  <c r="CH113" i="29"/>
  <c r="EY113" i="29"/>
  <c r="FK113" i="29"/>
  <c r="FL113" i="29" s="1"/>
  <c r="FM113" i="29" s="1"/>
  <c r="FQ113" i="29"/>
  <c r="AG117" i="29"/>
  <c r="AG119" i="29"/>
  <c r="BS115" i="29"/>
  <c r="BX115" i="29"/>
  <c r="CD115" i="29"/>
  <c r="CH115" i="29"/>
  <c r="EY115" i="29"/>
  <c r="FD115" i="29"/>
  <c r="FU115" i="29"/>
  <c r="AQ116" i="29"/>
  <c r="BS116" i="29"/>
  <c r="BX116" i="29"/>
  <c r="CD116" i="29"/>
  <c r="CH116" i="29"/>
  <c r="FN116" i="29"/>
  <c r="FR116" i="29"/>
  <c r="Q117" i="29"/>
  <c r="BS118" i="29"/>
  <c r="BX118" i="29"/>
  <c r="CD118" i="29"/>
  <c r="CH118" i="29"/>
  <c r="FN118" i="29"/>
  <c r="FR118" i="29"/>
  <c r="BR120" i="29"/>
  <c r="BW120" i="29"/>
  <c r="CB120" i="29"/>
  <c r="FQ120" i="29"/>
  <c r="AA121" i="29"/>
  <c r="AF121" i="29"/>
  <c r="AK121" i="29"/>
  <c r="AQ121" i="29"/>
  <c r="BS121" i="29"/>
  <c r="BX121" i="29"/>
  <c r="CD121" i="29"/>
  <c r="CH121" i="29"/>
  <c r="EY121" i="29"/>
  <c r="FD121" i="29"/>
  <c r="FU121" i="29"/>
  <c r="AJ122" i="29"/>
  <c r="AP122" i="29"/>
  <c r="BR122" i="29"/>
  <c r="BW122" i="29"/>
  <c r="CB122" i="29"/>
  <c r="FT122" i="29"/>
  <c r="AA123" i="29"/>
  <c r="AF123" i="29"/>
  <c r="AK123" i="29"/>
  <c r="AQ123" i="29"/>
  <c r="BT123" i="29"/>
  <c r="AF125" i="29"/>
  <c r="BS125" i="29"/>
  <c r="CD125" i="29"/>
  <c r="EP125" i="29"/>
  <c r="FN125" i="29"/>
  <c r="AG126" i="29"/>
  <c r="CC129" i="29"/>
  <c r="CB129" i="29"/>
  <c r="BW129" i="29"/>
  <c r="BR129" i="29"/>
  <c r="AP129" i="29"/>
  <c r="AJ129" i="29"/>
  <c r="CF129" i="29"/>
  <c r="CA129" i="29"/>
  <c r="BV129" i="29"/>
  <c r="AH129" i="29"/>
  <c r="AD129" i="29"/>
  <c r="AC129" i="29"/>
  <c r="AK129" i="29"/>
  <c r="BX129" i="29"/>
  <c r="CC130" i="29"/>
  <c r="BV130" i="29"/>
  <c r="AK130" i="29"/>
  <c r="AF130" i="29"/>
  <c r="AA130" i="29"/>
  <c r="CH130" i="29"/>
  <c r="CB130" i="29"/>
  <c r="BU130" i="29"/>
  <c r="AP130" i="29"/>
  <c r="AJ130" i="29"/>
  <c r="AD130" i="29"/>
  <c r="BR130" i="29"/>
  <c r="AH132" i="29"/>
  <c r="AP132" i="29"/>
  <c r="BV132" i="29"/>
  <c r="AC115" i="29"/>
  <c r="AG115" i="29"/>
  <c r="BT115" i="29"/>
  <c r="BZ115" i="29"/>
  <c r="CE115" i="29"/>
  <c r="EP115" i="29"/>
  <c r="FQ115" i="29"/>
  <c r="AC116" i="29"/>
  <c r="AG116" i="29"/>
  <c r="BT116" i="29"/>
  <c r="BZ116" i="29"/>
  <c r="CE116" i="29"/>
  <c r="EP116" i="29"/>
  <c r="L117" i="29"/>
  <c r="AC118" i="29"/>
  <c r="AG118" i="29"/>
  <c r="BT118" i="29"/>
  <c r="BZ118" i="29"/>
  <c r="CE118" i="29"/>
  <c r="EP118" i="29"/>
  <c r="L119" i="29"/>
  <c r="X119" i="29" s="1"/>
  <c r="Q119" i="29"/>
  <c r="FN120" i="29"/>
  <c r="FR120" i="29"/>
  <c r="AC121" i="29"/>
  <c r="AG121" i="29"/>
  <c r="BT121" i="29"/>
  <c r="BZ121" i="29"/>
  <c r="CE121" i="29"/>
  <c r="EP121" i="29"/>
  <c r="FQ121" i="29"/>
  <c r="FQ123" i="29"/>
  <c r="FN123" i="29"/>
  <c r="CH123" i="29"/>
  <c r="CD123" i="29"/>
  <c r="BX123" i="29"/>
  <c r="BS123" i="29"/>
  <c r="FR123" i="29"/>
  <c r="FD123" i="29"/>
  <c r="EY123" i="29"/>
  <c r="CB123" i="29"/>
  <c r="Q123" i="29"/>
  <c r="AC123" i="29"/>
  <c r="AG123" i="29"/>
  <c r="BV123" i="29"/>
  <c r="CE123" i="29"/>
  <c r="FQ138" i="29"/>
  <c r="FR138" i="29"/>
  <c r="FD138" i="29"/>
  <c r="EY138" i="29"/>
  <c r="BZ138" i="29"/>
  <c r="BR138" i="29"/>
  <c r="AF138" i="29"/>
  <c r="CF138" i="29"/>
  <c r="BX138" i="29"/>
  <c r="CB138" i="29"/>
  <c r="AJ138" i="29"/>
  <c r="AA138" i="29"/>
  <c r="CH138" i="29"/>
  <c r="BV138" i="29"/>
  <c r="AP138" i="29"/>
  <c r="AH138" i="29"/>
  <c r="BT138" i="29"/>
  <c r="FN138" i="29"/>
  <c r="Q115" i="29"/>
  <c r="Y115" i="29" s="1"/>
  <c r="AD115" i="29"/>
  <c r="AH115" i="29"/>
  <c r="BV115" i="29"/>
  <c r="CA115" i="29"/>
  <c r="CF115" i="29"/>
  <c r="FN115" i="29"/>
  <c r="FR115" i="29"/>
  <c r="Q116" i="29"/>
  <c r="AD116" i="29"/>
  <c r="AH116" i="29"/>
  <c r="BV116" i="29"/>
  <c r="CA116" i="29"/>
  <c r="CF116" i="29"/>
  <c r="FU116" i="29"/>
  <c r="AD118" i="29"/>
  <c r="AH118" i="29"/>
  <c r="BV118" i="29"/>
  <c r="CA118" i="29"/>
  <c r="CF118" i="29"/>
  <c r="FU118" i="29"/>
  <c r="AC120" i="29"/>
  <c r="AG120" i="29"/>
  <c r="FK119" i="29" s="1"/>
  <c r="FL119" i="29" s="1"/>
  <c r="FM119" i="29" s="1"/>
  <c r="BT120" i="29"/>
  <c r="BZ120" i="29"/>
  <c r="CE120" i="29"/>
  <c r="EP120" i="29"/>
  <c r="AD121" i="29"/>
  <c r="AH121" i="29"/>
  <c r="BV121" i="29"/>
  <c r="CA121" i="29"/>
  <c r="CF121" i="29"/>
  <c r="FN121" i="29"/>
  <c r="FR121" i="29"/>
  <c r="AC122" i="29"/>
  <c r="AG122" i="29"/>
  <c r="BT122" i="29"/>
  <c r="BZ122" i="29"/>
  <c r="CE122" i="29"/>
  <c r="EP122" i="29"/>
  <c r="FR122" i="29"/>
  <c r="L123" i="29"/>
  <c r="X123" i="29" s="1"/>
  <c r="AD123" i="29"/>
  <c r="AH123" i="29"/>
  <c r="BW123" i="29"/>
  <c r="CF123" i="29"/>
  <c r="CC125" i="29"/>
  <c r="CB125" i="29"/>
  <c r="BW125" i="29"/>
  <c r="BR125" i="29"/>
  <c r="AP125" i="29"/>
  <c r="AJ125" i="29"/>
  <c r="CF125" i="29"/>
  <c r="CA125" i="29"/>
  <c r="BV125" i="29"/>
  <c r="AH125" i="29"/>
  <c r="AD125" i="29"/>
  <c r="FK124" i="29" s="1"/>
  <c r="FL124" i="29" s="1"/>
  <c r="FM124" i="29" s="1"/>
  <c r="AC125" i="29"/>
  <c r="AK125" i="29"/>
  <c r="BX125" i="29"/>
  <c r="CC126" i="29"/>
  <c r="FQ126" i="29"/>
  <c r="FD126" i="29"/>
  <c r="EY126" i="29"/>
  <c r="CH126" i="29"/>
  <c r="CD126" i="29"/>
  <c r="BX126" i="29"/>
  <c r="BS126" i="29"/>
  <c r="AQ126" i="29"/>
  <c r="AK126" i="29"/>
  <c r="AF126" i="29"/>
  <c r="AA126" i="29"/>
  <c r="CB126" i="29"/>
  <c r="BW126" i="29"/>
  <c r="BR126" i="29"/>
  <c r="AP126" i="29"/>
  <c r="AJ126" i="29"/>
  <c r="AD126" i="29"/>
  <c r="BT126" i="29"/>
  <c r="CE126" i="29"/>
  <c r="FR126" i="29"/>
  <c r="EP129" i="29"/>
  <c r="FN129" i="29"/>
  <c r="FR129" i="29"/>
  <c r="FR130" i="29"/>
  <c r="FQ132" i="29"/>
  <c r="FR132" i="29"/>
  <c r="FD132" i="29"/>
  <c r="EY132" i="29"/>
  <c r="BZ132" i="29"/>
  <c r="BR132" i="29"/>
  <c r="AF132" i="29"/>
  <c r="CF132" i="29"/>
  <c r="BX132" i="29"/>
  <c r="AD132" i="29"/>
  <c r="CD132" i="29"/>
  <c r="FN132" i="29"/>
  <c r="CD138" i="29"/>
  <c r="FQ137" i="29"/>
  <c r="FN137" i="29"/>
  <c r="CH137" i="29"/>
  <c r="CB137" i="29"/>
  <c r="BT137" i="29"/>
  <c r="AP137" i="29"/>
  <c r="AH137" i="29"/>
  <c r="AA137" i="29"/>
  <c r="FR137" i="29"/>
  <c r="FD137" i="29"/>
  <c r="EY137" i="29"/>
  <c r="BZ137" i="29"/>
  <c r="BR137" i="29"/>
  <c r="AF137" i="29"/>
  <c r="CD137" i="29"/>
  <c r="Q150" i="29"/>
  <c r="AC124" i="29"/>
  <c r="AG124" i="29"/>
  <c r="BT124" i="29"/>
  <c r="BZ124" i="29"/>
  <c r="CE124" i="29"/>
  <c r="EP124" i="29"/>
  <c r="FN124" i="29"/>
  <c r="FR124" i="29"/>
  <c r="Q126" i="29"/>
  <c r="Y126" i="29" s="1"/>
  <c r="AA127" i="29"/>
  <c r="AF127" i="29"/>
  <c r="AK127" i="29"/>
  <c r="AQ127" i="29"/>
  <c r="BS127" i="29"/>
  <c r="BX127" i="29"/>
  <c r="CD127" i="29"/>
  <c r="CH127" i="29"/>
  <c r="EY127" i="29"/>
  <c r="FD127" i="29"/>
  <c r="FQ127" i="29"/>
  <c r="AC128" i="29"/>
  <c r="AG128" i="29"/>
  <c r="BT128" i="29"/>
  <c r="BZ128" i="29"/>
  <c r="CE128" i="29"/>
  <c r="EP128" i="29"/>
  <c r="FN128" i="29"/>
  <c r="FR128" i="29"/>
  <c r="L129" i="29"/>
  <c r="X129" i="29" s="1"/>
  <c r="FQ133" i="29"/>
  <c r="FN133" i="29"/>
  <c r="CH133" i="29"/>
  <c r="CB133" i="29"/>
  <c r="BT133" i="29"/>
  <c r="AP133" i="29"/>
  <c r="AH133" i="29"/>
  <c r="FR133" i="29"/>
  <c r="FD133" i="29"/>
  <c r="EY133" i="29"/>
  <c r="BZ133" i="29"/>
  <c r="BR133" i="29"/>
  <c r="AF133" i="29"/>
  <c r="AD133" i="29"/>
  <c r="BX133" i="29"/>
  <c r="FQ134" i="29"/>
  <c r="FR134" i="29"/>
  <c r="FD134" i="29"/>
  <c r="EY134" i="29"/>
  <c r="BZ134" i="29"/>
  <c r="BR134" i="29"/>
  <c r="AF134" i="29"/>
  <c r="CF134" i="29"/>
  <c r="BX134" i="29"/>
  <c r="AD134" i="29"/>
  <c r="CD134" i="29"/>
  <c r="FN134" i="29"/>
  <c r="AJ137" i="29"/>
  <c r="CF137" i="29"/>
  <c r="CC141" i="29"/>
  <c r="FR141" i="29"/>
  <c r="FD141" i="29"/>
  <c r="EY141" i="29"/>
  <c r="BZ141" i="29"/>
  <c r="BR141" i="29"/>
  <c r="AF141" i="29"/>
  <c r="CF141" i="29"/>
  <c r="BX141" i="29"/>
  <c r="AD141" i="29"/>
  <c r="CD141" i="29"/>
  <c r="FN141" i="29"/>
  <c r="AD144" i="29"/>
  <c r="CC145" i="29"/>
  <c r="FR145" i="29"/>
  <c r="FD145" i="29"/>
  <c r="EY145" i="29"/>
  <c r="BZ145" i="29"/>
  <c r="BR145" i="29"/>
  <c r="AF145" i="29"/>
  <c r="CF145" i="29"/>
  <c r="BX145" i="29"/>
  <c r="AD145" i="29"/>
  <c r="CD145" i="29"/>
  <c r="FN145" i="29"/>
  <c r="FT149" i="29"/>
  <c r="FU149" i="29"/>
  <c r="L124" i="29"/>
  <c r="X124" i="29" s="1"/>
  <c r="AD124" i="29"/>
  <c r="AH124" i="29"/>
  <c r="BV124" i="29"/>
  <c r="CA124" i="29"/>
  <c r="CF124" i="29"/>
  <c r="AC127" i="29"/>
  <c r="AG127" i="29"/>
  <c r="BT127" i="29"/>
  <c r="BZ127" i="29"/>
  <c r="CE127" i="29"/>
  <c r="EP127" i="29"/>
  <c r="FN127" i="29"/>
  <c r="FR127" i="29"/>
  <c r="L128" i="29"/>
  <c r="X128" i="29" s="1"/>
  <c r="AD128" i="29"/>
  <c r="AH128" i="29"/>
  <c r="BV128" i="29"/>
  <c r="CA128" i="29"/>
  <c r="CF128" i="29"/>
  <c r="L131" i="29"/>
  <c r="Q131" i="29"/>
  <c r="Q132" i="29"/>
  <c r="Y132" i="29" s="1"/>
  <c r="CD133" i="29"/>
  <c r="BV137" i="29"/>
  <c r="CC144" i="29"/>
  <c r="FN144" i="29"/>
  <c r="CH144" i="29"/>
  <c r="CB144" i="29"/>
  <c r="BT144" i="29"/>
  <c r="AP144" i="29"/>
  <c r="AH144" i="29"/>
  <c r="AA144" i="29"/>
  <c r="FR144" i="29"/>
  <c r="FD144" i="29"/>
  <c r="EY144" i="29"/>
  <c r="BZ144" i="29"/>
  <c r="BR144" i="29"/>
  <c r="AF144" i="29"/>
  <c r="CD144" i="29"/>
  <c r="Q133" i="29"/>
  <c r="L135" i="29"/>
  <c r="X135" i="29" s="1"/>
  <c r="Q135" i="29"/>
  <c r="AD135" i="29"/>
  <c r="AJ135" i="29"/>
  <c r="BV135" i="29"/>
  <c r="CD135" i="29"/>
  <c r="AA136" i="29"/>
  <c r="AH136" i="29"/>
  <c r="AP136" i="29"/>
  <c r="BT136" i="29"/>
  <c r="CB136" i="29"/>
  <c r="CH136" i="29"/>
  <c r="FN136" i="29"/>
  <c r="L139" i="29"/>
  <c r="X139" i="29" s="1"/>
  <c r="Q139" i="29"/>
  <c r="AD139" i="29"/>
  <c r="AJ139" i="29"/>
  <c r="BV139" i="29"/>
  <c r="CD139" i="29"/>
  <c r="Z140" i="29"/>
  <c r="AI140" i="29"/>
  <c r="AV140" i="29" s="1"/>
  <c r="BX140" i="29"/>
  <c r="CH140" i="29"/>
  <c r="FR140" i="29"/>
  <c r="L142" i="29"/>
  <c r="Y142" i="29" s="1"/>
  <c r="AD142" i="29"/>
  <c r="AJ142" i="29"/>
  <c r="BV142" i="29"/>
  <c r="CD142" i="29"/>
  <c r="FN143" i="29"/>
  <c r="Q144" i="29"/>
  <c r="Y144" i="29" s="1"/>
  <c r="L146" i="29"/>
  <c r="Y146" i="29" s="1"/>
  <c r="AD146" i="29"/>
  <c r="AJ146" i="29"/>
  <c r="BY146" i="29"/>
  <c r="L148" i="29"/>
  <c r="L149" i="29"/>
  <c r="Y149" i="29" s="1"/>
  <c r="AC149" i="29"/>
  <c r="BS149" i="29"/>
  <c r="CC149" i="29"/>
  <c r="L150" i="29"/>
  <c r="X150" i="29" s="1"/>
  <c r="L151" i="29"/>
  <c r="Y151" i="29" s="1"/>
  <c r="BX135" i="29"/>
  <c r="CF135" i="29"/>
  <c r="L136" i="29"/>
  <c r="X136" i="29" s="1"/>
  <c r="Q136" i="29"/>
  <c r="AD136" i="29"/>
  <c r="AJ136" i="29"/>
  <c r="BV136" i="29"/>
  <c r="CD136" i="29"/>
  <c r="BX139" i="29"/>
  <c r="CF139" i="29"/>
  <c r="L140" i="29"/>
  <c r="X140" i="29" s="1"/>
  <c r="Q140" i="29"/>
  <c r="AD140" i="29"/>
  <c r="BX142" i="29"/>
  <c r="CF142" i="29"/>
  <c r="AD143" i="29"/>
  <c r="AJ143" i="29"/>
  <c r="BV143" i="29"/>
  <c r="CD143" i="29"/>
  <c r="Q145" i="29"/>
  <c r="CB146" i="29"/>
  <c r="FQ146" i="29"/>
  <c r="AC147" i="29"/>
  <c r="AI147" i="29"/>
  <c r="AV147" i="29" s="1"/>
  <c r="AQ147" i="29"/>
  <c r="BU147" i="29"/>
  <c r="CF147" i="29"/>
  <c r="Q148" i="29"/>
  <c r="BU149" i="29"/>
  <c r="CF149" i="29"/>
  <c r="W32" i="29"/>
  <c r="V31" i="29"/>
  <c r="X31" i="29"/>
  <c r="BL32" i="29" s="1"/>
  <c r="G32" i="29"/>
  <c r="G34" i="29"/>
  <c r="G31" i="29"/>
  <c r="AS32" i="29"/>
  <c r="G36" i="29"/>
  <c r="G35" i="29"/>
  <c r="AD32" i="29"/>
  <c r="AH32" i="29"/>
  <c r="BT32" i="29"/>
  <c r="BX32" i="29"/>
  <c r="EJ33" i="29"/>
  <c r="EH33" i="29"/>
  <c r="X42" i="29"/>
  <c r="Y46" i="29"/>
  <c r="FQ32" i="29"/>
  <c r="EP32" i="29"/>
  <c r="Z32" i="29"/>
  <c r="AI32" i="29"/>
  <c r="BU32" i="29"/>
  <c r="BY32" i="29"/>
  <c r="CC32" i="29"/>
  <c r="FR32" i="29"/>
  <c r="A33" i="29"/>
  <c r="EW38" i="29"/>
  <c r="EX38" i="29" s="1"/>
  <c r="FG38" i="29" s="1"/>
  <c r="Y39" i="29"/>
  <c r="CI32" i="29"/>
  <c r="BZ32" i="29"/>
  <c r="CD32" i="29"/>
  <c r="EY32" i="29"/>
  <c r="FD32" i="29"/>
  <c r="AC32" i="29"/>
  <c r="AG32" i="29"/>
  <c r="AK32" i="29"/>
  <c r="BS32" i="29"/>
  <c r="CK32" i="29" s="1"/>
  <c r="BW32" i="29"/>
  <c r="CA32" i="29"/>
  <c r="EW36" i="29"/>
  <c r="EX36" i="29" s="1"/>
  <c r="FG36" i="29" s="1"/>
  <c r="X41" i="29"/>
  <c r="X43" i="29"/>
  <c r="EH36" i="29"/>
  <c r="EI38" i="29"/>
  <c r="AC40" i="29"/>
  <c r="AH40" i="29"/>
  <c r="BU40" i="29"/>
  <c r="BZ40" i="29"/>
  <c r="CD40" i="29"/>
  <c r="AA41" i="29"/>
  <c r="AG41" i="29"/>
  <c r="BT41" i="29"/>
  <c r="BY41" i="29"/>
  <c r="CC41" i="29"/>
  <c r="V42" i="29"/>
  <c r="Z42" i="29"/>
  <c r="AF42" i="29"/>
  <c r="AJ42" i="29"/>
  <c r="AQ42" i="29"/>
  <c r="BS42" i="29"/>
  <c r="BX42" i="29"/>
  <c r="CB42" i="29"/>
  <c r="CF42" i="29"/>
  <c r="FN42" i="29"/>
  <c r="FR42" i="29"/>
  <c r="AI43" i="29"/>
  <c r="BU43" i="29"/>
  <c r="BY43" i="29"/>
  <c r="AA44" i="29"/>
  <c r="AH44" i="29"/>
  <c r="BT44" i="29"/>
  <c r="BY44" i="29"/>
  <c r="CD44" i="29"/>
  <c r="X63" i="29"/>
  <c r="AC41" i="29"/>
  <c r="AH41" i="29"/>
  <c r="BU41" i="29"/>
  <c r="BZ41" i="29"/>
  <c r="CD41" i="29"/>
  <c r="CH41" i="29"/>
  <c r="EY41" i="29"/>
  <c r="FD41" i="29"/>
  <c r="FT41" i="29"/>
  <c r="FQ43" i="29"/>
  <c r="EP43" i="29"/>
  <c r="CE43" i="29"/>
  <c r="CA43" i="29"/>
  <c r="Z43" i="29"/>
  <c r="AF43" i="29"/>
  <c r="AJ43" i="29"/>
  <c r="AP43" i="29"/>
  <c r="BR43" i="29"/>
  <c r="BV43" i="29"/>
  <c r="BZ43" i="29"/>
  <c r="CF43" i="29"/>
  <c r="FR43" i="29"/>
  <c r="FQ44" i="29"/>
  <c r="EP44" i="29"/>
  <c r="CE44" i="29"/>
  <c r="CA44" i="29"/>
  <c r="BW44" i="29"/>
  <c r="BS44" i="29"/>
  <c r="AQ44" i="29"/>
  <c r="AG44" i="29"/>
  <c r="AC44" i="29"/>
  <c r="AI44" i="29"/>
  <c r="AV44" i="29" s="1"/>
  <c r="AP44" i="29"/>
  <c r="BU44" i="29"/>
  <c r="BZ44" i="29"/>
  <c r="CF44" i="29"/>
  <c r="FT44" i="29"/>
  <c r="FT45" i="29"/>
  <c r="FT46" i="29"/>
  <c r="FT47" i="29"/>
  <c r="FT48" i="29"/>
  <c r="FT49" i="29"/>
  <c r="X57" i="29"/>
  <c r="X61" i="29"/>
  <c r="AF40" i="29"/>
  <c r="AJ40" i="29"/>
  <c r="BS40" i="29"/>
  <c r="BX40" i="29"/>
  <c r="CB40" i="29"/>
  <c r="AI41" i="29"/>
  <c r="AV41" i="29" s="1"/>
  <c r="AP41" i="29"/>
  <c r="BR41" i="29"/>
  <c r="BV41" i="29"/>
  <c r="CA41" i="29"/>
  <c r="CE41" i="29"/>
  <c r="EP41" i="29"/>
  <c r="FQ41" i="29"/>
  <c r="AC42" i="29"/>
  <c r="AH42" i="29"/>
  <c r="BU42" i="29"/>
  <c r="BZ42" i="29"/>
  <c r="CD42" i="29"/>
  <c r="CH42" i="29"/>
  <c r="EY42" i="29"/>
  <c r="AA43" i="29"/>
  <c r="AG43" i="29"/>
  <c r="AQ43" i="29"/>
  <c r="BS43" i="29"/>
  <c r="BW43" i="29"/>
  <c r="CB43" i="29"/>
  <c r="EY43" i="29"/>
  <c r="FD43" i="29"/>
  <c r="FN43" i="29"/>
  <c r="AJ44" i="29"/>
  <c r="BV44" i="29"/>
  <c r="CB44" i="29"/>
  <c r="EY44" i="29"/>
  <c r="FD44" i="29"/>
  <c r="V45" i="29"/>
  <c r="X46" i="29"/>
  <c r="V46" i="29"/>
  <c r="X47" i="29"/>
  <c r="V47" i="29"/>
  <c r="V48" i="29"/>
  <c r="V49" i="29"/>
  <c r="X50" i="29"/>
  <c r="V50" i="29"/>
  <c r="X54" i="29"/>
  <c r="X58" i="29"/>
  <c r="Z41" i="29"/>
  <c r="AF41" i="29"/>
  <c r="AJ41" i="29"/>
  <c r="AQ41" i="29"/>
  <c r="BS41" i="29"/>
  <c r="BX41" i="29"/>
  <c r="CB41" i="29"/>
  <c r="CF41" i="29"/>
  <c r="FN41" i="29"/>
  <c r="BT43" i="29"/>
  <c r="BX43" i="29"/>
  <c r="CC43" i="29"/>
  <c r="CH43" i="29"/>
  <c r="FT43" i="29"/>
  <c r="Z44" i="29"/>
  <c r="AF44" i="29"/>
  <c r="BR44" i="29"/>
  <c r="BX44" i="29"/>
  <c r="CC44" i="29"/>
  <c r="CH44" i="29"/>
  <c r="FR44" i="29"/>
  <c r="X65" i="29"/>
  <c r="X67" i="29"/>
  <c r="Z45" i="29"/>
  <c r="AI45" i="29"/>
  <c r="BU45" i="29"/>
  <c r="BY45" i="29"/>
  <c r="CC45" i="29"/>
  <c r="Z46" i="29"/>
  <c r="AI46" i="29"/>
  <c r="BU46" i="29"/>
  <c r="BY46" i="29"/>
  <c r="CC46" i="29"/>
  <c r="Z47" i="29"/>
  <c r="AI47" i="29"/>
  <c r="BU47" i="29"/>
  <c r="BY47" i="29"/>
  <c r="CC47" i="29"/>
  <c r="Z48" i="29"/>
  <c r="AI48" i="29"/>
  <c r="BU48" i="29"/>
  <c r="BY48" i="29"/>
  <c r="CC48" i="29"/>
  <c r="Z49" i="29"/>
  <c r="AI49" i="29"/>
  <c r="BU49" i="29"/>
  <c r="BY49" i="29"/>
  <c r="CC49" i="29"/>
  <c r="Z50" i="29"/>
  <c r="AI50" i="29"/>
  <c r="BU50" i="29"/>
  <c r="BY50" i="29"/>
  <c r="CC50" i="29"/>
  <c r="V51" i="29"/>
  <c r="Z51" i="29"/>
  <c r="AI51" i="29"/>
  <c r="BU51" i="29"/>
  <c r="BY51" i="29"/>
  <c r="CC51" i="29"/>
  <c r="V52" i="29"/>
  <c r="Z52" i="29"/>
  <c r="AI52" i="29"/>
  <c r="BU52" i="29"/>
  <c r="BY52" i="29"/>
  <c r="CC52" i="29"/>
  <c r="V53" i="29"/>
  <c r="Z53" i="29"/>
  <c r="AI53" i="29"/>
  <c r="BU53" i="29"/>
  <c r="BY53" i="29"/>
  <c r="CC53" i="29"/>
  <c r="V54" i="29"/>
  <c r="Z54" i="29"/>
  <c r="AI54" i="29"/>
  <c r="AT54" i="29" s="1"/>
  <c r="BU54" i="29"/>
  <c r="BY54" i="29"/>
  <c r="CC54" i="29"/>
  <c r="V55" i="29"/>
  <c r="Z55" i="29"/>
  <c r="AI55" i="29"/>
  <c r="BU55" i="29"/>
  <c r="BY55" i="29"/>
  <c r="CC55" i="29"/>
  <c r="V56" i="29"/>
  <c r="Z56" i="29"/>
  <c r="AI56" i="29"/>
  <c r="AT56" i="29" s="1"/>
  <c r="BU56" i="29"/>
  <c r="BY56" i="29"/>
  <c r="CC56" i="29"/>
  <c r="V57" i="29"/>
  <c r="Z57" i="29"/>
  <c r="AI57" i="29"/>
  <c r="AT57" i="29" s="1"/>
  <c r="BU57" i="29"/>
  <c r="BY57" i="29"/>
  <c r="CC57" i="29"/>
  <c r="V58" i="29"/>
  <c r="Z58" i="29"/>
  <c r="AI58" i="29"/>
  <c r="BU58" i="29"/>
  <c r="BY58" i="29"/>
  <c r="CC58" i="29"/>
  <c r="V59" i="29"/>
  <c r="Z59" i="29"/>
  <c r="AI59" i="29"/>
  <c r="BU59" i="29"/>
  <c r="BY59" i="29"/>
  <c r="CC59" i="29"/>
  <c r="V60" i="29"/>
  <c r="Z60" i="29"/>
  <c r="AI60" i="29"/>
  <c r="BU60" i="29"/>
  <c r="BY60" i="29"/>
  <c r="CC60" i="29"/>
  <c r="V61" i="29"/>
  <c r="Z61" i="29"/>
  <c r="AI61" i="29"/>
  <c r="BU61" i="29"/>
  <c r="BY61" i="29"/>
  <c r="CC61" i="29"/>
  <c r="FD62" i="29"/>
  <c r="EY62" i="29"/>
  <c r="CH62" i="29"/>
  <c r="CD62" i="29"/>
  <c r="BZ62" i="29"/>
  <c r="BV62" i="29"/>
  <c r="BR62" i="29"/>
  <c r="AP62" i="29"/>
  <c r="V62" i="29"/>
  <c r="Z62" i="29"/>
  <c r="AI62" i="29"/>
  <c r="AV62" i="29" s="1"/>
  <c r="BU62" i="29"/>
  <c r="CA62" i="29"/>
  <c r="CF62" i="29"/>
  <c r="FN62" i="29"/>
  <c r="FR62" i="29"/>
  <c r="FD63" i="29"/>
  <c r="EY63" i="29"/>
  <c r="CH63" i="29"/>
  <c r="CD63" i="29"/>
  <c r="BZ63" i="29"/>
  <c r="BV63" i="29"/>
  <c r="BR63" i="29"/>
  <c r="AP63" i="29"/>
  <c r="AJ63" i="29"/>
  <c r="AF63" i="29"/>
  <c r="AA63" i="29"/>
  <c r="Z63" i="29"/>
  <c r="AG63" i="29"/>
  <c r="BT63" i="29"/>
  <c r="BY63" i="29"/>
  <c r="CE63" i="29"/>
  <c r="FQ63" i="29"/>
  <c r="AK64" i="29"/>
  <c r="BS64" i="29"/>
  <c r="BX64" i="29"/>
  <c r="CC64" i="29"/>
  <c r="AD65" i="29"/>
  <c r="AI65" i="29"/>
  <c r="AV65" i="29" s="1"/>
  <c r="AQ65" i="29"/>
  <c r="BW65" i="29"/>
  <c r="CB65" i="29"/>
  <c r="FT50" i="29"/>
  <c r="FT51" i="29"/>
  <c r="FT52" i="29"/>
  <c r="FT53" i="29"/>
  <c r="FT54" i="29"/>
  <c r="FT55" i="29"/>
  <c r="FT56" i="29"/>
  <c r="FT57" i="29"/>
  <c r="FT58" i="29"/>
  <c r="FT59" i="29"/>
  <c r="FT60" i="29"/>
  <c r="FT61" i="29"/>
  <c r="FD64" i="29"/>
  <c r="EY64" i="29"/>
  <c r="CH64" i="29"/>
  <c r="CD64" i="29"/>
  <c r="BZ64" i="29"/>
  <c r="BV64" i="29"/>
  <c r="BR64" i="29"/>
  <c r="AP64" i="29"/>
  <c r="AJ64" i="29"/>
  <c r="AF64" i="29"/>
  <c r="AA64" i="29"/>
  <c r="Z64" i="29"/>
  <c r="AG64" i="29"/>
  <c r="BT64" i="29"/>
  <c r="BY64" i="29"/>
  <c r="CE64" i="29"/>
  <c r="FQ64" i="29"/>
  <c r="X72" i="29"/>
  <c r="X73" i="29"/>
  <c r="X74" i="29"/>
  <c r="X75" i="29"/>
  <c r="X79" i="29"/>
  <c r="Y83" i="29"/>
  <c r="X83" i="29"/>
  <c r="AC45" i="29"/>
  <c r="AG45" i="29"/>
  <c r="AQ45" i="29"/>
  <c r="BS45" i="29"/>
  <c r="BW45" i="29"/>
  <c r="CA45" i="29"/>
  <c r="CE45" i="29"/>
  <c r="EP45" i="29"/>
  <c r="AC46" i="29"/>
  <c r="AG46" i="29"/>
  <c r="AQ46" i="29"/>
  <c r="BS46" i="29"/>
  <c r="BW46" i="29"/>
  <c r="CA46" i="29"/>
  <c r="CE46" i="29"/>
  <c r="EP46" i="29"/>
  <c r="AC47" i="29"/>
  <c r="AG47" i="29"/>
  <c r="AQ47" i="29"/>
  <c r="BS47" i="29"/>
  <c r="BW47" i="29"/>
  <c r="CA47" i="29"/>
  <c r="CE47" i="29"/>
  <c r="EP47" i="29"/>
  <c r="AC48" i="29"/>
  <c r="AG48" i="29"/>
  <c r="AK48" i="29"/>
  <c r="AQ48" i="29"/>
  <c r="BS48" i="29"/>
  <c r="BW48" i="29"/>
  <c r="CA48" i="29"/>
  <c r="CE48" i="29"/>
  <c r="EP48" i="29"/>
  <c r="AC49" i="29"/>
  <c r="AG49" i="29"/>
  <c r="AK49" i="29"/>
  <c r="AQ49" i="29"/>
  <c r="BS49" i="29"/>
  <c r="BW49" i="29"/>
  <c r="CA49" i="29"/>
  <c r="CE49" i="29"/>
  <c r="EP49" i="29"/>
  <c r="AC50" i="29"/>
  <c r="AG50" i="29"/>
  <c r="AK50" i="29"/>
  <c r="AQ50" i="29"/>
  <c r="BS50" i="29"/>
  <c r="BW50" i="29"/>
  <c r="CA50" i="29"/>
  <c r="CE50" i="29"/>
  <c r="EP50" i="29"/>
  <c r="AC51" i="29"/>
  <c r="AG51" i="29"/>
  <c r="AK51" i="29"/>
  <c r="AQ51" i="29"/>
  <c r="BS51" i="29"/>
  <c r="BW51" i="29"/>
  <c r="CA51" i="29"/>
  <c r="CE51" i="29"/>
  <c r="EP51" i="29"/>
  <c r="AC52" i="29"/>
  <c r="AG52" i="29"/>
  <c r="AK52" i="29"/>
  <c r="AQ52" i="29"/>
  <c r="BS52" i="29"/>
  <c r="BW52" i="29"/>
  <c r="CA52" i="29"/>
  <c r="CE52" i="29"/>
  <c r="EP52" i="29"/>
  <c r="AC53" i="29"/>
  <c r="AG53" i="29"/>
  <c r="AK53" i="29"/>
  <c r="AQ53" i="29"/>
  <c r="BS53" i="29"/>
  <c r="BW53" i="29"/>
  <c r="CA53" i="29"/>
  <c r="CE53" i="29"/>
  <c r="EP53" i="29"/>
  <c r="AC54" i="29"/>
  <c r="AG54" i="29"/>
  <c r="AK54" i="29"/>
  <c r="AQ54" i="29"/>
  <c r="BS54" i="29"/>
  <c r="BW54" i="29"/>
  <c r="CA54" i="29"/>
  <c r="CE54" i="29"/>
  <c r="EP54" i="29"/>
  <c r="AC55" i="29"/>
  <c r="AG55" i="29"/>
  <c r="FK54" i="29" s="1"/>
  <c r="FL54" i="29" s="1"/>
  <c r="FM54" i="29" s="1"/>
  <c r="AK55" i="29"/>
  <c r="AQ55" i="29"/>
  <c r="BS55" i="29"/>
  <c r="BW55" i="29"/>
  <c r="CA55" i="29"/>
  <c r="CE55" i="29"/>
  <c r="EP55" i="29"/>
  <c r="AC56" i="29"/>
  <c r="AG56" i="29"/>
  <c r="AK56" i="29"/>
  <c r="AQ56" i="29"/>
  <c r="BS56" i="29"/>
  <c r="BW56" i="29"/>
  <c r="CA56" i="29"/>
  <c r="CE56" i="29"/>
  <c r="EP56" i="29"/>
  <c r="AC57" i="29"/>
  <c r="AG57" i="29"/>
  <c r="FK56" i="29" s="1"/>
  <c r="FL56" i="29" s="1"/>
  <c r="FM56" i="29" s="1"/>
  <c r="AK57" i="29"/>
  <c r="AQ57" i="29"/>
  <c r="BS57" i="29"/>
  <c r="BW57" i="29"/>
  <c r="CA57" i="29"/>
  <c r="CE57" i="29"/>
  <c r="EP57" i="29"/>
  <c r="AC58" i="29"/>
  <c r="AG58" i="29"/>
  <c r="AK58" i="29"/>
  <c r="AQ58" i="29"/>
  <c r="BS58" i="29"/>
  <c r="BW58" i="29"/>
  <c r="CA58" i="29"/>
  <c r="CE58" i="29"/>
  <c r="EP58" i="29"/>
  <c r="AC59" i="29"/>
  <c r="AG59" i="29"/>
  <c r="FK58" i="29" s="1"/>
  <c r="FL58" i="29" s="1"/>
  <c r="FM58" i="29" s="1"/>
  <c r="AK59" i="29"/>
  <c r="AQ59" i="29"/>
  <c r="BS59" i="29"/>
  <c r="BW59" i="29"/>
  <c r="CA59" i="29"/>
  <c r="CE59" i="29"/>
  <c r="EP59" i="29"/>
  <c r="AC60" i="29"/>
  <c r="AG60" i="29"/>
  <c r="AK60" i="29"/>
  <c r="AQ60" i="29"/>
  <c r="BS60" i="29"/>
  <c r="BW60" i="29"/>
  <c r="CA60" i="29"/>
  <c r="CE60" i="29"/>
  <c r="EP60" i="29"/>
  <c r="AC61" i="29"/>
  <c r="AG61" i="29"/>
  <c r="AK61" i="29"/>
  <c r="AQ61" i="29"/>
  <c r="BS61" i="29"/>
  <c r="BW61" i="29"/>
  <c r="CA61" i="29"/>
  <c r="CE61" i="29"/>
  <c r="EP61" i="29"/>
  <c r="AC62" i="29"/>
  <c r="AG62" i="29"/>
  <c r="AK62" i="29"/>
  <c r="BS62" i="29"/>
  <c r="BX62" i="29"/>
  <c r="CC62" i="29"/>
  <c r="EP62" i="29"/>
  <c r="AD63" i="29"/>
  <c r="AI63" i="29"/>
  <c r="AV63" i="29" s="1"/>
  <c r="AQ63" i="29"/>
  <c r="BW63" i="29"/>
  <c r="CB63" i="29"/>
  <c r="AC64" i="29"/>
  <c r="AH64" i="29"/>
  <c r="BU64" i="29"/>
  <c r="CA64" i="29"/>
  <c r="CF64" i="29"/>
  <c r="FN64" i="29"/>
  <c r="FR64" i="29"/>
  <c r="FD65" i="29"/>
  <c r="EY65" i="29"/>
  <c r="CH65" i="29"/>
  <c r="CD65" i="29"/>
  <c r="BZ65" i="29"/>
  <c r="BV65" i="29"/>
  <c r="BR65" i="29"/>
  <c r="AP65" i="29"/>
  <c r="AJ65" i="29"/>
  <c r="AF65" i="29"/>
  <c r="AA65" i="29"/>
  <c r="Z65" i="29"/>
  <c r="AG65" i="29"/>
  <c r="BT65" i="29"/>
  <c r="BY65" i="29"/>
  <c r="CE65" i="29"/>
  <c r="AD64" i="29"/>
  <c r="AI64" i="29"/>
  <c r="AV64" i="29" s="1"/>
  <c r="AQ64" i="29"/>
  <c r="BW64" i="29"/>
  <c r="CB64" i="29"/>
  <c r="Y81" i="29"/>
  <c r="AA66" i="29"/>
  <c r="AF66" i="29"/>
  <c r="FK65" i="29" s="1"/>
  <c r="FL65" i="29" s="1"/>
  <c r="FM65" i="29" s="1"/>
  <c r="AJ66" i="29"/>
  <c r="AP66" i="29"/>
  <c r="BR66" i="29"/>
  <c r="BV66" i="29"/>
  <c r="BZ66" i="29"/>
  <c r="CD66" i="29"/>
  <c r="CH66" i="29"/>
  <c r="EY66" i="29"/>
  <c r="FD66" i="29"/>
  <c r="AA67" i="29"/>
  <c r="AF67" i="29"/>
  <c r="AJ67" i="29"/>
  <c r="AP67" i="29"/>
  <c r="BR67" i="29"/>
  <c r="BV67" i="29"/>
  <c r="BZ67" i="29"/>
  <c r="CD67" i="29"/>
  <c r="CH67" i="29"/>
  <c r="EY67" i="29"/>
  <c r="FD67" i="29"/>
  <c r="AA68" i="29"/>
  <c r="AF68" i="29"/>
  <c r="AJ68" i="29"/>
  <c r="AP68" i="29"/>
  <c r="BR68" i="29"/>
  <c r="BV68" i="29"/>
  <c r="BZ68" i="29"/>
  <c r="CD68" i="29"/>
  <c r="CH68" i="29"/>
  <c r="EY68" i="29"/>
  <c r="FD68" i="29"/>
  <c r="AA69" i="29"/>
  <c r="AF69" i="29"/>
  <c r="FK68" i="29" s="1"/>
  <c r="FL68" i="29" s="1"/>
  <c r="FM68" i="29" s="1"/>
  <c r="AJ69" i="29"/>
  <c r="AP69" i="29"/>
  <c r="BR69" i="29"/>
  <c r="BV69" i="29"/>
  <c r="BZ69" i="29"/>
  <c r="CD69" i="29"/>
  <c r="CH69" i="29"/>
  <c r="EY69" i="29"/>
  <c r="FD69" i="29"/>
  <c r="AA70" i="29"/>
  <c r="AF70" i="29"/>
  <c r="AJ70" i="29"/>
  <c r="AP70" i="29"/>
  <c r="BR70" i="29"/>
  <c r="BV70" i="29"/>
  <c r="BZ70" i="29"/>
  <c r="CD70" i="29"/>
  <c r="CH70" i="29"/>
  <c r="EY70" i="29"/>
  <c r="FD70" i="29"/>
  <c r="AA71" i="29"/>
  <c r="AF71" i="29"/>
  <c r="AJ71" i="29"/>
  <c r="AP71" i="29"/>
  <c r="BR71" i="29"/>
  <c r="BV71" i="29"/>
  <c r="BZ71" i="29"/>
  <c r="CD71" i="29"/>
  <c r="CH71" i="29"/>
  <c r="EY71" i="29"/>
  <c r="FD71" i="29"/>
  <c r="AA72" i="29"/>
  <c r="AF72" i="29"/>
  <c r="AJ72" i="29"/>
  <c r="AP72" i="29"/>
  <c r="BR72" i="29"/>
  <c r="BV72" i="29"/>
  <c r="BZ72" i="29"/>
  <c r="CD72" i="29"/>
  <c r="CH72" i="29"/>
  <c r="EY72" i="29"/>
  <c r="FD72" i="29"/>
  <c r="AA73" i="29"/>
  <c r="AF73" i="29"/>
  <c r="AJ73" i="29"/>
  <c r="AP73" i="29"/>
  <c r="BR73" i="29"/>
  <c r="BV73" i="29"/>
  <c r="BZ73" i="29"/>
  <c r="CD73" i="29"/>
  <c r="CH73" i="29"/>
  <c r="EY73" i="29"/>
  <c r="FD73" i="29"/>
  <c r="AA74" i="29"/>
  <c r="AF74" i="29"/>
  <c r="AJ74" i="29"/>
  <c r="AP74" i="29"/>
  <c r="BR74" i="29"/>
  <c r="BV74" i="29"/>
  <c r="BZ74" i="29"/>
  <c r="CD74" i="29"/>
  <c r="CH74" i="29"/>
  <c r="EY74" i="29"/>
  <c r="FD74" i="29"/>
  <c r="AA75" i="29"/>
  <c r="AF75" i="29"/>
  <c r="AJ75" i="29"/>
  <c r="AP75" i="29"/>
  <c r="BR75" i="29"/>
  <c r="BV75" i="29"/>
  <c r="BZ75" i="29"/>
  <c r="CD75" i="29"/>
  <c r="CH75" i="29"/>
  <c r="EY75" i="29"/>
  <c r="FD75" i="29"/>
  <c r="AA76" i="29"/>
  <c r="AF76" i="29"/>
  <c r="AJ76" i="29"/>
  <c r="AP76" i="29"/>
  <c r="BR76" i="29"/>
  <c r="BV76" i="29"/>
  <c r="BZ76" i="29"/>
  <c r="CD76" i="29"/>
  <c r="CH76" i="29"/>
  <c r="EY76" i="29"/>
  <c r="FD76" i="29"/>
  <c r="AA77" i="29"/>
  <c r="AF77" i="29"/>
  <c r="AJ77" i="29"/>
  <c r="AP77" i="29"/>
  <c r="BR77" i="29"/>
  <c r="BV77" i="29"/>
  <c r="BZ77" i="29"/>
  <c r="CD77" i="29"/>
  <c r="CH77" i="29"/>
  <c r="EY77" i="29"/>
  <c r="FD77" i="29"/>
  <c r="AA78" i="29"/>
  <c r="AF78" i="29"/>
  <c r="AJ78" i="29"/>
  <c r="AP78" i="29"/>
  <c r="BR78" i="29"/>
  <c r="BV78" i="29"/>
  <c r="BZ78" i="29"/>
  <c r="CD78" i="29"/>
  <c r="CH78" i="29"/>
  <c r="EY78" i="29"/>
  <c r="FD78" i="29"/>
  <c r="AA79" i="29"/>
  <c r="AF79" i="29"/>
  <c r="AJ79" i="29"/>
  <c r="AP79" i="29"/>
  <c r="BR79" i="29"/>
  <c r="BV79" i="29"/>
  <c r="BZ79" i="29"/>
  <c r="CD79" i="29"/>
  <c r="CH79" i="29"/>
  <c r="EY79" i="29"/>
  <c r="FD79" i="29"/>
  <c r="AA80" i="29"/>
  <c r="AF80" i="29"/>
  <c r="AJ80" i="29"/>
  <c r="AP80" i="29"/>
  <c r="BR80" i="29"/>
  <c r="BV80" i="29"/>
  <c r="BZ80" i="29"/>
  <c r="CD80" i="29"/>
  <c r="CH80" i="29"/>
  <c r="EY80" i="29"/>
  <c r="FD80" i="29"/>
  <c r="AA81" i="29"/>
  <c r="AF81" i="29"/>
  <c r="AJ81" i="29"/>
  <c r="AP81" i="29"/>
  <c r="BR81" i="29"/>
  <c r="BV81" i="29"/>
  <c r="BZ81" i="29"/>
  <c r="CD81" i="29"/>
  <c r="CH81" i="29"/>
  <c r="EY81" i="29"/>
  <c r="FD81" i="29"/>
  <c r="AA82" i="29"/>
  <c r="AF82" i="29"/>
  <c r="AJ82" i="29"/>
  <c r="AP82" i="29"/>
  <c r="BR82" i="29"/>
  <c r="BV82" i="29"/>
  <c r="BZ82" i="29"/>
  <c r="CD82" i="29"/>
  <c r="CH82" i="29"/>
  <c r="EY82" i="29"/>
  <c r="FD82" i="29"/>
  <c r="AA83" i="29"/>
  <c r="AF83" i="29"/>
  <c r="AJ83" i="29"/>
  <c r="AP83" i="29"/>
  <c r="BT83" i="29"/>
  <c r="BY83" i="29"/>
  <c r="CE83" i="29"/>
  <c r="FQ83" i="29"/>
  <c r="AK84" i="29"/>
  <c r="BS84" i="29"/>
  <c r="BX84" i="29"/>
  <c r="CC84" i="29"/>
  <c r="AH85" i="29"/>
  <c r="BU85" i="29"/>
  <c r="CC85" i="29"/>
  <c r="X89" i="29"/>
  <c r="FQ84" i="29"/>
  <c r="EP84" i="29"/>
  <c r="FD84" i="29"/>
  <c r="EY84" i="29"/>
  <c r="CH84" i="29"/>
  <c r="CD84" i="29"/>
  <c r="BZ84" i="29"/>
  <c r="BV84" i="29"/>
  <c r="BR84" i="29"/>
  <c r="AP84" i="29"/>
  <c r="AJ84" i="29"/>
  <c r="AF84" i="29"/>
  <c r="AA84" i="29"/>
  <c r="Z84" i="29"/>
  <c r="AG84" i="29"/>
  <c r="BT84" i="29"/>
  <c r="BY84" i="29"/>
  <c r="CE84" i="29"/>
  <c r="Y87" i="29"/>
  <c r="X88" i="29"/>
  <c r="Y92" i="29"/>
  <c r="FN72" i="29"/>
  <c r="FR72" i="29"/>
  <c r="FN73" i="29"/>
  <c r="FR73" i="29"/>
  <c r="BT74" i="29"/>
  <c r="BX74" i="29"/>
  <c r="CB74" i="29"/>
  <c r="CF74" i="29"/>
  <c r="FN74" i="29"/>
  <c r="FR74" i="29"/>
  <c r="BT75" i="29"/>
  <c r="BX75" i="29"/>
  <c r="CB75" i="29"/>
  <c r="CF75" i="29"/>
  <c r="FN75" i="29"/>
  <c r="FR75" i="29"/>
  <c r="AD76" i="29"/>
  <c r="AH76" i="29"/>
  <c r="BT76" i="29"/>
  <c r="BX76" i="29"/>
  <c r="CB76" i="29"/>
  <c r="CF76" i="29"/>
  <c r="FN76" i="29"/>
  <c r="FR76" i="29"/>
  <c r="AD77" i="29"/>
  <c r="AH77" i="29"/>
  <c r="BT77" i="29"/>
  <c r="BX77" i="29"/>
  <c r="CB77" i="29"/>
  <c r="CF77" i="29"/>
  <c r="FN77" i="29"/>
  <c r="FR77" i="29"/>
  <c r="AD78" i="29"/>
  <c r="AH78" i="29"/>
  <c r="BT78" i="29"/>
  <c r="BX78" i="29"/>
  <c r="CB78" i="29"/>
  <c r="CF78" i="29"/>
  <c r="FN78" i="29"/>
  <c r="FR78" i="29"/>
  <c r="AD79" i="29"/>
  <c r="AH79" i="29"/>
  <c r="BT79" i="29"/>
  <c r="BX79" i="29"/>
  <c r="CB79" i="29"/>
  <c r="CF79" i="29"/>
  <c r="FN79" i="29"/>
  <c r="FR79" i="29"/>
  <c r="AD80" i="29"/>
  <c r="AH80" i="29"/>
  <c r="BT80" i="29"/>
  <c r="BX80" i="29"/>
  <c r="CB80" i="29"/>
  <c r="CF80" i="29"/>
  <c r="FN80" i="29"/>
  <c r="FR80" i="29"/>
  <c r="AD81" i="29"/>
  <c r="AH81" i="29"/>
  <c r="BT81" i="29"/>
  <c r="BX81" i="29"/>
  <c r="CB81" i="29"/>
  <c r="CF81" i="29"/>
  <c r="FN81" i="29"/>
  <c r="FR81" i="29"/>
  <c r="AD82" i="29"/>
  <c r="AH82" i="29"/>
  <c r="BT82" i="29"/>
  <c r="BX82" i="29"/>
  <c r="CB82" i="29"/>
  <c r="CF82" i="29"/>
  <c r="FN82" i="29"/>
  <c r="FR82" i="29"/>
  <c r="AD83" i="29"/>
  <c r="AH83" i="29"/>
  <c r="BW83" i="29"/>
  <c r="AC84" i="29"/>
  <c r="AH84" i="29"/>
  <c r="BU84" i="29"/>
  <c r="CA84" i="29"/>
  <c r="CF84" i="29"/>
  <c r="AD85" i="29"/>
  <c r="AV86" i="29"/>
  <c r="Z66" i="29"/>
  <c r="AI66" i="29"/>
  <c r="AV66" i="29" s="1"/>
  <c r="BU66" i="29"/>
  <c r="BY66" i="29"/>
  <c r="Z67" i="29"/>
  <c r="AI67" i="29"/>
  <c r="AV67" i="29" s="1"/>
  <c r="BU67" i="29"/>
  <c r="BY67" i="29"/>
  <c r="Z68" i="29"/>
  <c r="AI68" i="29"/>
  <c r="AV68" i="29" s="1"/>
  <c r="BU68" i="29"/>
  <c r="BY68" i="29"/>
  <c r="Z69" i="29"/>
  <c r="AI69" i="29"/>
  <c r="AV69" i="29" s="1"/>
  <c r="BU69" i="29"/>
  <c r="BY69" i="29"/>
  <c r="Z70" i="29"/>
  <c r="AI70" i="29"/>
  <c r="AV70" i="29" s="1"/>
  <c r="BU70" i="29"/>
  <c r="BY70" i="29"/>
  <c r="Z71" i="29"/>
  <c r="AI71" i="29"/>
  <c r="AV71" i="29" s="1"/>
  <c r="BU71" i="29"/>
  <c r="BY71" i="29"/>
  <c r="Z72" i="29"/>
  <c r="AI72" i="29"/>
  <c r="BU72" i="29"/>
  <c r="BY72" i="29"/>
  <c r="Z73" i="29"/>
  <c r="AI73" i="29"/>
  <c r="AV73" i="29" s="1"/>
  <c r="BU73" i="29"/>
  <c r="BY73" i="29"/>
  <c r="Z74" i="29"/>
  <c r="AI74" i="29"/>
  <c r="BU74" i="29"/>
  <c r="BY74" i="29"/>
  <c r="Z75" i="29"/>
  <c r="AI75" i="29"/>
  <c r="AV75" i="29" s="1"/>
  <c r="BU75" i="29"/>
  <c r="BY75" i="29"/>
  <c r="Z76" i="29"/>
  <c r="AI76" i="29"/>
  <c r="AV76" i="29" s="1"/>
  <c r="BU76" i="29"/>
  <c r="BY76" i="29"/>
  <c r="Z77" i="29"/>
  <c r="AI77" i="29"/>
  <c r="BU77" i="29"/>
  <c r="BY77" i="29"/>
  <c r="Z78" i="29"/>
  <c r="AI78" i="29"/>
  <c r="BU78" i="29"/>
  <c r="BY78" i="29"/>
  <c r="Z79" i="29"/>
  <c r="AI79" i="29"/>
  <c r="BU79" i="29"/>
  <c r="BY79" i="29"/>
  <c r="Z80" i="29"/>
  <c r="AI80" i="29"/>
  <c r="BU80" i="29"/>
  <c r="BY80" i="29"/>
  <c r="Z81" i="29"/>
  <c r="AI81" i="29"/>
  <c r="AV81" i="29" s="1"/>
  <c r="BU81" i="29"/>
  <c r="BY81" i="29"/>
  <c r="Z82" i="29"/>
  <c r="AI82" i="29"/>
  <c r="AV82" i="29" s="1"/>
  <c r="BU82" i="29"/>
  <c r="BY82" i="29"/>
  <c r="FD83" i="29"/>
  <c r="EY83" i="29"/>
  <c r="CH83" i="29"/>
  <c r="CD83" i="29"/>
  <c r="BZ83" i="29"/>
  <c r="BV83" i="29"/>
  <c r="BR83" i="29"/>
  <c r="Z83" i="29"/>
  <c r="AI83" i="29"/>
  <c r="AV83" i="29" s="1"/>
  <c r="BS83" i="29"/>
  <c r="BX83" i="29"/>
  <c r="CC83" i="29"/>
  <c r="EP83" i="29"/>
  <c r="AD84" i="29"/>
  <c r="AI84" i="29"/>
  <c r="AV84" i="29" s="1"/>
  <c r="AQ84" i="29"/>
  <c r="BW84" i="29"/>
  <c r="CB84" i="29"/>
  <c r="FR84" i="29"/>
  <c r="FQ85" i="29"/>
  <c r="EP85" i="29"/>
  <c r="CE85" i="29"/>
  <c r="CA85" i="29"/>
  <c r="BW85" i="29"/>
  <c r="BS85" i="29"/>
  <c r="AQ85" i="29"/>
  <c r="AK85" i="29"/>
  <c r="AG85" i="29"/>
  <c r="AC85" i="29"/>
  <c r="FD85" i="29"/>
  <c r="EY85" i="29"/>
  <c r="CH85" i="29"/>
  <c r="CD85" i="29"/>
  <c r="BZ85" i="29"/>
  <c r="BV85" i="29"/>
  <c r="BR85" i="29"/>
  <c r="AP85" i="29"/>
  <c r="AJ85" i="29"/>
  <c r="AF85" i="29"/>
  <c r="AA85" i="29"/>
  <c r="FR85" i="29"/>
  <c r="FN85" i="29"/>
  <c r="BT85" i="29"/>
  <c r="CB85" i="29"/>
  <c r="FQ86" i="29"/>
  <c r="EP86" i="29"/>
  <c r="CE86" i="29"/>
  <c r="CA86" i="29"/>
  <c r="BW86" i="29"/>
  <c r="BS86" i="29"/>
  <c r="AQ86" i="29"/>
  <c r="AK86" i="29"/>
  <c r="AG86" i="29"/>
  <c r="AC86" i="29"/>
  <c r="FD86" i="29"/>
  <c r="EY86" i="29"/>
  <c r="CH86" i="29"/>
  <c r="CD86" i="29"/>
  <c r="BZ86" i="29"/>
  <c r="BV86" i="29"/>
  <c r="BR86" i="29"/>
  <c r="AP86" i="29"/>
  <c r="AJ86" i="29"/>
  <c r="AF86" i="29"/>
  <c r="AA86" i="29"/>
  <c r="CC86" i="29"/>
  <c r="BY86" i="29"/>
  <c r="BU86" i="29"/>
  <c r="FR86" i="29"/>
  <c r="FN86" i="29"/>
  <c r="CF86" i="29"/>
  <c r="CB86" i="29"/>
  <c r="BX86" i="29"/>
  <c r="BT86" i="29"/>
  <c r="AH86" i="29"/>
  <c r="AD86" i="29"/>
  <c r="X86" i="29"/>
  <c r="Z86" i="29"/>
  <c r="AD87" i="29"/>
  <c r="AH87" i="29"/>
  <c r="BT87" i="29"/>
  <c r="BX87" i="29"/>
  <c r="CB87" i="29"/>
  <c r="CF87" i="29"/>
  <c r="FN87" i="29"/>
  <c r="FR87" i="29"/>
  <c r="AD88" i="29"/>
  <c r="AH88" i="29"/>
  <c r="BT88" i="29"/>
  <c r="BX88" i="29"/>
  <c r="CB88" i="29"/>
  <c r="CF88" i="29"/>
  <c r="FN88" i="29"/>
  <c r="FR88" i="29"/>
  <c r="AD89" i="29"/>
  <c r="AH89" i="29"/>
  <c r="BT89" i="29"/>
  <c r="BX89" i="29"/>
  <c r="CB89" i="29"/>
  <c r="CF89" i="29"/>
  <c r="FN89" i="29"/>
  <c r="FR89" i="29"/>
  <c r="AD90" i="29"/>
  <c r="AH90" i="29"/>
  <c r="BT90" i="29"/>
  <c r="BX90" i="29"/>
  <c r="CB90" i="29"/>
  <c r="CF90" i="29"/>
  <c r="FN90" i="29"/>
  <c r="FR90" i="29"/>
  <c r="AD91" i="29"/>
  <c r="AH91" i="29"/>
  <c r="BT91" i="29"/>
  <c r="BX91" i="29"/>
  <c r="CB91" i="29"/>
  <c r="CF91" i="29"/>
  <c r="FN91" i="29"/>
  <c r="FR91" i="29"/>
  <c r="AD92" i="29"/>
  <c r="AH92" i="29"/>
  <c r="BT92" i="29"/>
  <c r="BX92" i="29"/>
  <c r="CB92" i="29"/>
  <c r="CF92" i="29"/>
  <c r="FD93" i="29"/>
  <c r="EY93" i="29"/>
  <c r="CH93" i="29"/>
  <c r="CD93" i="29"/>
  <c r="BZ93" i="29"/>
  <c r="BV93" i="29"/>
  <c r="BR93" i="29"/>
  <c r="AP93" i="29"/>
  <c r="AJ93" i="29"/>
  <c r="AF93" i="29"/>
  <c r="AA93" i="29"/>
  <c r="FQ93" i="29"/>
  <c r="EP93" i="29"/>
  <c r="CE93" i="29"/>
  <c r="CA93" i="29"/>
  <c r="BW93" i="29"/>
  <c r="BS93" i="29"/>
  <c r="AQ93" i="29"/>
  <c r="AK93" i="29"/>
  <c r="AG93" i="29"/>
  <c r="AC93" i="29"/>
  <c r="L93" i="29"/>
  <c r="BT93" i="29"/>
  <c r="CB93" i="29"/>
  <c r="AD94" i="29"/>
  <c r="BY94" i="29"/>
  <c r="Y103" i="29"/>
  <c r="X105" i="29"/>
  <c r="Z87" i="29"/>
  <c r="AI87" i="29"/>
  <c r="BU87" i="29"/>
  <c r="BY87" i="29"/>
  <c r="CC87" i="29"/>
  <c r="Z88" i="29"/>
  <c r="AI88" i="29"/>
  <c r="AV88" i="29" s="1"/>
  <c r="BU88" i="29"/>
  <c r="BY88" i="29"/>
  <c r="CC88" i="29"/>
  <c r="Z89" i="29"/>
  <c r="AI89" i="29"/>
  <c r="AV89" i="29" s="1"/>
  <c r="BU89" i="29"/>
  <c r="BY89" i="29"/>
  <c r="CC89" i="29"/>
  <c r="Z90" i="29"/>
  <c r="AI90" i="29"/>
  <c r="BU90" i="29"/>
  <c r="BY90" i="29"/>
  <c r="CC90" i="29"/>
  <c r="Z91" i="29"/>
  <c r="AI91" i="29"/>
  <c r="AV91" i="29" s="1"/>
  <c r="BU91" i="29"/>
  <c r="BY91" i="29"/>
  <c r="CC91" i="29"/>
  <c r="Z92" i="29"/>
  <c r="AI92" i="29"/>
  <c r="BU92" i="29"/>
  <c r="BY92" i="29"/>
  <c r="CC92" i="29"/>
  <c r="FR92" i="29"/>
  <c r="FD94" i="29"/>
  <c r="EY94" i="29"/>
  <c r="CH94" i="29"/>
  <c r="CD94" i="29"/>
  <c r="BZ94" i="29"/>
  <c r="BV94" i="29"/>
  <c r="BR94" i="29"/>
  <c r="AP94" i="29"/>
  <c r="AJ94" i="29"/>
  <c r="AF94" i="29"/>
  <c r="AA94" i="29"/>
  <c r="FQ94" i="29"/>
  <c r="EP94" i="29"/>
  <c r="CE94" i="29"/>
  <c r="CA94" i="29"/>
  <c r="BW94" i="29"/>
  <c r="BS94" i="29"/>
  <c r="AQ94" i="29"/>
  <c r="AK94" i="29"/>
  <c r="AG94" i="29"/>
  <c r="AC94" i="29"/>
  <c r="BT94" i="29"/>
  <c r="CB94" i="29"/>
  <c r="Y102" i="29"/>
  <c r="X102" i="29"/>
  <c r="AA87" i="29"/>
  <c r="AF87" i="29"/>
  <c r="AJ87" i="29"/>
  <c r="AP87" i="29"/>
  <c r="BR87" i="29"/>
  <c r="BV87" i="29"/>
  <c r="BZ87" i="29"/>
  <c r="CD87" i="29"/>
  <c r="CH87" i="29"/>
  <c r="EY87" i="29"/>
  <c r="FD87" i="29"/>
  <c r="AA88" i="29"/>
  <c r="AF88" i="29"/>
  <c r="AJ88" i="29"/>
  <c r="AP88" i="29"/>
  <c r="BR88" i="29"/>
  <c r="BV88" i="29"/>
  <c r="BZ88" i="29"/>
  <c r="CD88" i="29"/>
  <c r="CH88" i="29"/>
  <c r="EY88" i="29"/>
  <c r="FD88" i="29"/>
  <c r="AA89" i="29"/>
  <c r="AF89" i="29"/>
  <c r="AJ89" i="29"/>
  <c r="AP89" i="29"/>
  <c r="BR89" i="29"/>
  <c r="BV89" i="29"/>
  <c r="BZ89" i="29"/>
  <c r="CD89" i="29"/>
  <c r="CH89" i="29"/>
  <c r="EY89" i="29"/>
  <c r="FD89" i="29"/>
  <c r="AA90" i="29"/>
  <c r="AF90" i="29"/>
  <c r="AJ90" i="29"/>
  <c r="AP90" i="29"/>
  <c r="BR90" i="29"/>
  <c r="BV90" i="29"/>
  <c r="BZ90" i="29"/>
  <c r="CD90" i="29"/>
  <c r="CH90" i="29"/>
  <c r="EY90" i="29"/>
  <c r="FD90" i="29"/>
  <c r="AA91" i="29"/>
  <c r="AF91" i="29"/>
  <c r="AJ91" i="29"/>
  <c r="AP91" i="29"/>
  <c r="BR91" i="29"/>
  <c r="BV91" i="29"/>
  <c r="BZ91" i="29"/>
  <c r="CD91" i="29"/>
  <c r="CH91" i="29"/>
  <c r="EY91" i="29"/>
  <c r="FD91" i="29"/>
  <c r="AA92" i="29"/>
  <c r="AF92" i="29"/>
  <c r="AJ92" i="29"/>
  <c r="AP92" i="29"/>
  <c r="BR92" i="29"/>
  <c r="BV92" i="29"/>
  <c r="BZ92" i="29"/>
  <c r="CD92" i="29"/>
  <c r="CH92" i="29"/>
  <c r="FT92" i="29"/>
  <c r="FU92" i="29"/>
  <c r="EY92" i="29"/>
  <c r="FD92" i="29"/>
  <c r="FN92" i="29"/>
  <c r="FR93" i="29"/>
  <c r="AH94" i="29"/>
  <c r="BU94" i="29"/>
  <c r="CC94" i="29"/>
  <c r="L95" i="29"/>
  <c r="Y96" i="29"/>
  <c r="AC87" i="29"/>
  <c r="AG87" i="29"/>
  <c r="AK87" i="29"/>
  <c r="AQ87" i="29"/>
  <c r="BS87" i="29"/>
  <c r="BW87" i="29"/>
  <c r="CA87" i="29"/>
  <c r="CE87" i="29"/>
  <c r="EP87" i="29"/>
  <c r="AC88" i="29"/>
  <c r="AG88" i="29"/>
  <c r="AK88" i="29"/>
  <c r="AQ88" i="29"/>
  <c r="BS88" i="29"/>
  <c r="BW88" i="29"/>
  <c r="CA88" i="29"/>
  <c r="CE88" i="29"/>
  <c r="EP88" i="29"/>
  <c r="AC89" i="29"/>
  <c r="AG89" i="29"/>
  <c r="AK89" i="29"/>
  <c r="AQ89" i="29"/>
  <c r="BS89" i="29"/>
  <c r="BW89" i="29"/>
  <c r="CA89" i="29"/>
  <c r="CE89" i="29"/>
  <c r="EP89" i="29"/>
  <c r="AC90" i="29"/>
  <c r="AG90" i="29"/>
  <c r="AK90" i="29"/>
  <c r="AQ90" i="29"/>
  <c r="BS90" i="29"/>
  <c r="BW90" i="29"/>
  <c r="CA90" i="29"/>
  <c r="CE90" i="29"/>
  <c r="EP90" i="29"/>
  <c r="AC91" i="29"/>
  <c r="AG91" i="29"/>
  <c r="AK91" i="29"/>
  <c r="AQ91" i="29"/>
  <c r="BS91" i="29"/>
  <c r="BW91" i="29"/>
  <c r="CA91" i="29"/>
  <c r="CE91" i="29"/>
  <c r="EP91" i="29"/>
  <c r="AC92" i="29"/>
  <c r="AG92" i="29"/>
  <c r="AK92" i="29"/>
  <c r="AQ92" i="29"/>
  <c r="BS92" i="29"/>
  <c r="BW92" i="29"/>
  <c r="CA92" i="29"/>
  <c r="CE92" i="29"/>
  <c r="EP92" i="29"/>
  <c r="Z94" i="29"/>
  <c r="AI94" i="29"/>
  <c r="AV94" i="29" s="1"/>
  <c r="BX94" i="29"/>
  <c r="CF94" i="29"/>
  <c r="FR94" i="29"/>
  <c r="X99" i="29"/>
  <c r="X108" i="29"/>
  <c r="Y108" i="29"/>
  <c r="FU93" i="29"/>
  <c r="FU94" i="29"/>
  <c r="AC95" i="29"/>
  <c r="AG95" i="29"/>
  <c r="AK95" i="29"/>
  <c r="AQ95" i="29"/>
  <c r="BS95" i="29"/>
  <c r="BW95" i="29"/>
  <c r="CA95" i="29"/>
  <c r="CE95" i="29"/>
  <c r="EP95" i="29"/>
  <c r="FQ95" i="29"/>
  <c r="FU95" i="29"/>
  <c r="AC96" i="29"/>
  <c r="AG96" i="29"/>
  <c r="AK96" i="29"/>
  <c r="AQ96" i="29"/>
  <c r="BS96" i="29"/>
  <c r="BW96" i="29"/>
  <c r="CA96" i="29"/>
  <c r="CE96" i="29"/>
  <c r="EP96" i="29"/>
  <c r="FQ96" i="29"/>
  <c r="FU96" i="29"/>
  <c r="AC97" i="29"/>
  <c r="AG97" i="29"/>
  <c r="AK97" i="29"/>
  <c r="AQ97" i="29"/>
  <c r="BS97" i="29"/>
  <c r="BW97" i="29"/>
  <c r="CA97" i="29"/>
  <c r="CE97" i="29"/>
  <c r="EP97" i="29"/>
  <c r="FQ97" i="29"/>
  <c r="AC98" i="29"/>
  <c r="AG98" i="29"/>
  <c r="AK98" i="29"/>
  <c r="AQ98" i="29"/>
  <c r="BS98" i="29"/>
  <c r="BW98" i="29"/>
  <c r="CA98" i="29"/>
  <c r="CE98" i="29"/>
  <c r="EP98" i="29"/>
  <c r="FQ98" i="29"/>
  <c r="FU98" i="29"/>
  <c r="AC99" i="29"/>
  <c r="AG99" i="29"/>
  <c r="AK99" i="29"/>
  <c r="AQ99" i="29"/>
  <c r="BS99" i="29"/>
  <c r="BW99" i="29"/>
  <c r="CA99" i="29"/>
  <c r="CE99" i="29"/>
  <c r="EP99" i="29"/>
  <c r="FQ99" i="29"/>
  <c r="FU99" i="29"/>
  <c r="AC100" i="29"/>
  <c r="AG100" i="29"/>
  <c r="AK100" i="29"/>
  <c r="AQ100" i="29"/>
  <c r="BS100" i="29"/>
  <c r="BW100" i="29"/>
  <c r="CA100" i="29"/>
  <c r="CE100" i="29"/>
  <c r="EP100" i="29"/>
  <c r="FQ100" i="29"/>
  <c r="FU100" i="29"/>
  <c r="AC101" i="29"/>
  <c r="AG101" i="29"/>
  <c r="AK101" i="29"/>
  <c r="AQ101" i="29"/>
  <c r="BS101" i="29"/>
  <c r="BW101" i="29"/>
  <c r="CA101" i="29"/>
  <c r="CE101" i="29"/>
  <c r="EP101" i="29"/>
  <c r="FQ101" i="29"/>
  <c r="FU101" i="29"/>
  <c r="AC102" i="29"/>
  <c r="AG102" i="29"/>
  <c r="AK102" i="29"/>
  <c r="AQ102" i="29"/>
  <c r="BS102" i="29"/>
  <c r="BW102" i="29"/>
  <c r="CA102" i="29"/>
  <c r="CE102" i="29"/>
  <c r="EP102" i="29"/>
  <c r="FQ102" i="29"/>
  <c r="FU102" i="29"/>
  <c r="AC103" i="29"/>
  <c r="AG103" i="29"/>
  <c r="AK103" i="29"/>
  <c r="AQ103" i="29"/>
  <c r="BS103" i="29"/>
  <c r="BW103" i="29"/>
  <c r="CA103" i="29"/>
  <c r="CE103" i="29"/>
  <c r="EP103" i="29"/>
  <c r="X115" i="29"/>
  <c r="X116" i="29"/>
  <c r="X118" i="29"/>
  <c r="FN98" i="29"/>
  <c r="FR98" i="29"/>
  <c r="BT99" i="29"/>
  <c r="BX99" i="29"/>
  <c r="CB99" i="29"/>
  <c r="CF99" i="29"/>
  <c r="FN99" i="29"/>
  <c r="FR99" i="29"/>
  <c r="BT100" i="29"/>
  <c r="BX100" i="29"/>
  <c r="CB100" i="29"/>
  <c r="CF100" i="29"/>
  <c r="FN100" i="29"/>
  <c r="FR100" i="29"/>
  <c r="AD101" i="29"/>
  <c r="AH101" i="29"/>
  <c r="BT101" i="29"/>
  <c r="BX101" i="29"/>
  <c r="CB101" i="29"/>
  <c r="CF101" i="29"/>
  <c r="FN101" i="29"/>
  <c r="FR101" i="29"/>
  <c r="AD102" i="29"/>
  <c r="AH102" i="29"/>
  <c r="BT102" i="29"/>
  <c r="BX102" i="29"/>
  <c r="CB102" i="29"/>
  <c r="CF102" i="29"/>
  <c r="FN102" i="29"/>
  <c r="FR102" i="29"/>
  <c r="AD103" i="29"/>
  <c r="AH103" i="29"/>
  <c r="BT103" i="29"/>
  <c r="BX103" i="29"/>
  <c r="CB103" i="29"/>
  <c r="CF103" i="29"/>
  <c r="L109" i="29"/>
  <c r="L110" i="29"/>
  <c r="L111" i="29"/>
  <c r="L112" i="29"/>
  <c r="Y120" i="29"/>
  <c r="X120" i="29"/>
  <c r="Y122" i="29"/>
  <c r="X122" i="29"/>
  <c r="Z95" i="29"/>
  <c r="AI95" i="29"/>
  <c r="AV95" i="29" s="1"/>
  <c r="BU95" i="29"/>
  <c r="BY95" i="29"/>
  <c r="CC95" i="29"/>
  <c r="Z96" i="29"/>
  <c r="AI96" i="29"/>
  <c r="AV96" i="29" s="1"/>
  <c r="BU96" i="29"/>
  <c r="BY96" i="29"/>
  <c r="CC96" i="29"/>
  <c r="Z97" i="29"/>
  <c r="AI97" i="29"/>
  <c r="BU97" i="29"/>
  <c r="BY97" i="29"/>
  <c r="CC97" i="29"/>
  <c r="Z98" i="29"/>
  <c r="AI98" i="29"/>
  <c r="BU98" i="29"/>
  <c r="BY98" i="29"/>
  <c r="CC98" i="29"/>
  <c r="Z99" i="29"/>
  <c r="AI99" i="29"/>
  <c r="AV99" i="29" s="1"/>
  <c r="BU99" i="29"/>
  <c r="BY99" i="29"/>
  <c r="CC99" i="29"/>
  <c r="Z100" i="29"/>
  <c r="AI100" i="29"/>
  <c r="AV100" i="29" s="1"/>
  <c r="BU100" i="29"/>
  <c r="BY100" i="29"/>
  <c r="CC100" i="29"/>
  <c r="Z101" i="29"/>
  <c r="AI101" i="29"/>
  <c r="AV101" i="29" s="1"/>
  <c r="BU101" i="29"/>
  <c r="BY101" i="29"/>
  <c r="CC101" i="29"/>
  <c r="Z102" i="29"/>
  <c r="AI102" i="29"/>
  <c r="BU102" i="29"/>
  <c r="BY102" i="29"/>
  <c r="CC102" i="29"/>
  <c r="Z103" i="29"/>
  <c r="AI103" i="29"/>
  <c r="BU103" i="29"/>
  <c r="BY103" i="29"/>
  <c r="CC103" i="29"/>
  <c r="FQ103" i="29"/>
  <c r="Y117" i="29"/>
  <c r="X117" i="29"/>
  <c r="AA95" i="29"/>
  <c r="AF95" i="29"/>
  <c r="AJ95" i="29"/>
  <c r="AP95" i="29"/>
  <c r="BR95" i="29"/>
  <c r="BV95" i="29"/>
  <c r="BZ95" i="29"/>
  <c r="CD95" i="29"/>
  <c r="CH95" i="29"/>
  <c r="EY95" i="29"/>
  <c r="AA96" i="29"/>
  <c r="AF96" i="29"/>
  <c r="AJ96" i="29"/>
  <c r="AP96" i="29"/>
  <c r="BR96" i="29"/>
  <c r="BV96" i="29"/>
  <c r="BZ96" i="29"/>
  <c r="CD96" i="29"/>
  <c r="CH96" i="29"/>
  <c r="EY96" i="29"/>
  <c r="AA97" i="29"/>
  <c r="AF97" i="29"/>
  <c r="AJ97" i="29"/>
  <c r="AP97" i="29"/>
  <c r="BR97" i="29"/>
  <c r="BV97" i="29"/>
  <c r="BZ97" i="29"/>
  <c r="CD97" i="29"/>
  <c r="CH97" i="29"/>
  <c r="EY97" i="29"/>
  <c r="AA98" i="29"/>
  <c r="AF98" i="29"/>
  <c r="AJ98" i="29"/>
  <c r="AP98" i="29"/>
  <c r="BR98" i="29"/>
  <c r="BV98" i="29"/>
  <c r="BZ98" i="29"/>
  <c r="CD98" i="29"/>
  <c r="CH98" i="29"/>
  <c r="EY98" i="29"/>
  <c r="AA99" i="29"/>
  <c r="AF99" i="29"/>
  <c r="AJ99" i="29"/>
  <c r="AP99" i="29"/>
  <c r="BR99" i="29"/>
  <c r="BV99" i="29"/>
  <c r="BZ99" i="29"/>
  <c r="CD99" i="29"/>
  <c r="CH99" i="29"/>
  <c r="EY99" i="29"/>
  <c r="AA100" i="29"/>
  <c r="AF100" i="29"/>
  <c r="AJ100" i="29"/>
  <c r="AP100" i="29"/>
  <c r="BR100" i="29"/>
  <c r="BV100" i="29"/>
  <c r="BZ100" i="29"/>
  <c r="CD100" i="29"/>
  <c r="CH100" i="29"/>
  <c r="EY100" i="29"/>
  <c r="AA101" i="29"/>
  <c r="AF101" i="29"/>
  <c r="AJ101" i="29"/>
  <c r="AP101" i="29"/>
  <c r="BR101" i="29"/>
  <c r="BV101" i="29"/>
  <c r="BZ101" i="29"/>
  <c r="CD101" i="29"/>
  <c r="CH101" i="29"/>
  <c r="EY101" i="29"/>
  <c r="AA102" i="29"/>
  <c r="AF102" i="29"/>
  <c r="AJ102" i="29"/>
  <c r="AP102" i="29"/>
  <c r="BR102" i="29"/>
  <c r="BV102" i="29"/>
  <c r="BZ102" i="29"/>
  <c r="CD102" i="29"/>
  <c r="CH102" i="29"/>
  <c r="EY102" i="29"/>
  <c r="AA103" i="29"/>
  <c r="AF103" i="29"/>
  <c r="AJ103" i="29"/>
  <c r="AP103" i="29"/>
  <c r="BR103" i="29"/>
  <c r="BV103" i="29"/>
  <c r="BZ103" i="29"/>
  <c r="CD103" i="29"/>
  <c r="CH103" i="29"/>
  <c r="EY103" i="29"/>
  <c r="FD103" i="29"/>
  <c r="FN103" i="29"/>
  <c r="L113" i="29"/>
  <c r="Z104" i="29"/>
  <c r="AI104" i="29"/>
  <c r="BU104" i="29"/>
  <c r="BY104" i="29"/>
  <c r="CC104" i="29"/>
  <c r="Z105" i="29"/>
  <c r="AI105" i="29"/>
  <c r="BU105" i="29"/>
  <c r="BY105" i="29"/>
  <c r="CC105" i="29"/>
  <c r="Z106" i="29"/>
  <c r="AI106" i="29"/>
  <c r="AT106" i="29" s="1"/>
  <c r="BU106" i="29"/>
  <c r="BY106" i="29"/>
  <c r="CC106" i="29"/>
  <c r="Z107" i="29"/>
  <c r="AI107" i="29"/>
  <c r="BU107" i="29"/>
  <c r="BY107" i="29"/>
  <c r="CC107" i="29"/>
  <c r="Z108" i="29"/>
  <c r="AI108" i="29"/>
  <c r="BU108" i="29"/>
  <c r="BY108" i="29"/>
  <c r="CC108" i="29"/>
  <c r="Z109" i="29"/>
  <c r="AI109" i="29"/>
  <c r="BU109" i="29"/>
  <c r="BY109" i="29"/>
  <c r="Z110" i="29"/>
  <c r="AI110" i="29"/>
  <c r="BU110" i="29"/>
  <c r="BY110" i="29"/>
  <c r="Z111" i="29"/>
  <c r="AI111" i="29"/>
  <c r="AT111" i="29" s="1"/>
  <c r="BU111" i="29"/>
  <c r="BY111" i="29"/>
  <c r="Z112" i="29"/>
  <c r="AI112" i="29"/>
  <c r="BU112" i="29"/>
  <c r="BY112" i="29"/>
  <c r="CC112" i="29"/>
  <c r="Z113" i="29"/>
  <c r="AI113" i="29"/>
  <c r="BU113" i="29"/>
  <c r="BY113" i="29"/>
  <c r="CC113" i="29"/>
  <c r="Z114" i="29"/>
  <c r="AI114" i="29"/>
  <c r="AT114" i="29" s="1"/>
  <c r="BU114" i="29"/>
  <c r="BY114" i="29"/>
  <c r="Z115" i="29"/>
  <c r="AI115" i="29"/>
  <c r="AT115" i="29" s="1"/>
  <c r="BU115" i="29"/>
  <c r="BY115" i="29"/>
  <c r="Z116" i="29"/>
  <c r="AI116" i="29"/>
  <c r="AT116" i="29" s="1"/>
  <c r="BU116" i="29"/>
  <c r="BY116" i="29"/>
  <c r="CC116" i="29"/>
  <c r="Z117" i="29"/>
  <c r="AI117" i="29"/>
  <c r="BU117" i="29"/>
  <c r="BY117" i="29"/>
  <c r="CC117" i="29"/>
  <c r="Z118" i="29"/>
  <c r="AI118" i="29"/>
  <c r="BU118" i="29"/>
  <c r="BY118" i="29"/>
  <c r="CC118" i="29"/>
  <c r="Z119" i="29"/>
  <c r="AI119" i="29"/>
  <c r="BU119" i="29"/>
  <c r="BY119" i="29"/>
  <c r="CC119" i="29"/>
  <c r="Z120" i="29"/>
  <c r="AI120" i="29"/>
  <c r="BU120" i="29"/>
  <c r="BY120" i="29"/>
  <c r="CC120" i="29"/>
  <c r="Z121" i="29"/>
  <c r="AI121" i="29"/>
  <c r="BU121" i="29"/>
  <c r="BY121" i="29"/>
  <c r="Z122" i="29"/>
  <c r="AI122" i="29"/>
  <c r="AT122" i="29" s="1"/>
  <c r="BU122" i="29"/>
  <c r="BY122" i="29"/>
  <c r="CC122" i="29"/>
  <c r="V124" i="29"/>
  <c r="L125" i="29"/>
  <c r="Y125" i="29" s="1"/>
  <c r="X126" i="29"/>
  <c r="Y129" i="29"/>
  <c r="Y133" i="29"/>
  <c r="EY104" i="29"/>
  <c r="EY105" i="29"/>
  <c r="EY106" i="29"/>
  <c r="EY107" i="29"/>
  <c r="EY108" i="29"/>
  <c r="EY112" i="29"/>
  <c r="EY116" i="29"/>
  <c r="EY117" i="29"/>
  <c r="EY118" i="29"/>
  <c r="EY119" i="29"/>
  <c r="EY120" i="29"/>
  <c r="FT124" i="29"/>
  <c r="Y130" i="29"/>
  <c r="Z123" i="29"/>
  <c r="AI123" i="29"/>
  <c r="BU123" i="29"/>
  <c r="BY123" i="29"/>
  <c r="CC123" i="29"/>
  <c r="Z124" i="29"/>
  <c r="AI124" i="29"/>
  <c r="BU124" i="29"/>
  <c r="BY124" i="29"/>
  <c r="V125" i="29"/>
  <c r="Z125" i="29"/>
  <c r="AI125" i="29"/>
  <c r="BU125" i="29"/>
  <c r="BY125" i="29"/>
  <c r="V126" i="29"/>
  <c r="Z126" i="29"/>
  <c r="AI126" i="29"/>
  <c r="BU126" i="29"/>
  <c r="BY126" i="29"/>
  <c r="V127" i="29"/>
  <c r="Z127" i="29"/>
  <c r="AI127" i="29"/>
  <c r="BU127" i="29"/>
  <c r="BY127" i="29"/>
  <c r="V128" i="29"/>
  <c r="Z128" i="29"/>
  <c r="AI128" i="29"/>
  <c r="BU128" i="29"/>
  <c r="BY128" i="29"/>
  <c r="V129" i="29"/>
  <c r="Z129" i="29"/>
  <c r="AI129" i="29"/>
  <c r="BU129" i="29"/>
  <c r="BY129" i="29"/>
  <c r="FQ130" i="29"/>
  <c r="EP130" i="29"/>
  <c r="CE130" i="29"/>
  <c r="CA130" i="29"/>
  <c r="BW130" i="29"/>
  <c r="BS130" i="29"/>
  <c r="AQ130" i="29"/>
  <c r="V130" i="29"/>
  <c r="Z130" i="29"/>
  <c r="AI130" i="29"/>
  <c r="AV130" i="29" s="1"/>
  <c r="BT130" i="29"/>
  <c r="BY130" i="29"/>
  <c r="CD130" i="29"/>
  <c r="AA131" i="29"/>
  <c r="AH131" i="29"/>
  <c r="BT131" i="29"/>
  <c r="BY131" i="29"/>
  <c r="CD131" i="29"/>
  <c r="FT125" i="29"/>
  <c r="FT126" i="29"/>
  <c r="FT127" i="29"/>
  <c r="FT128" i="29"/>
  <c r="FT129" i="29"/>
  <c r="FQ131" i="29"/>
  <c r="EP131" i="29"/>
  <c r="CE131" i="29"/>
  <c r="CA131" i="29"/>
  <c r="BW131" i="29"/>
  <c r="BS131" i="29"/>
  <c r="AQ131" i="29"/>
  <c r="AK131" i="29"/>
  <c r="AG131" i="29"/>
  <c r="AC131" i="29"/>
  <c r="X131" i="29"/>
  <c r="AD131" i="29"/>
  <c r="AI131" i="29"/>
  <c r="AV131" i="29" s="1"/>
  <c r="AP131" i="29"/>
  <c r="BU131" i="29"/>
  <c r="BZ131" i="29"/>
  <c r="CF131" i="29"/>
  <c r="FT131" i="29"/>
  <c r="FT132" i="29"/>
  <c r="EP123" i="29"/>
  <c r="AJ131" i="29"/>
  <c r="BV131" i="29"/>
  <c r="CB131" i="29"/>
  <c r="EY131" i="29"/>
  <c r="FD131" i="29"/>
  <c r="X132" i="29"/>
  <c r="V132" i="29"/>
  <c r="V133" i="29"/>
  <c r="FT130" i="29"/>
  <c r="Z131" i="29"/>
  <c r="AF131" i="29"/>
  <c r="BR131" i="29"/>
  <c r="BX131" i="29"/>
  <c r="CC131" i="29"/>
  <c r="CH131" i="29"/>
  <c r="FR131" i="29"/>
  <c r="FU133" i="29"/>
  <c r="FT133" i="29"/>
  <c r="X134" i="29"/>
  <c r="X138" i="29"/>
  <c r="FT140" i="29"/>
  <c r="FT141" i="29"/>
  <c r="FT142" i="29"/>
  <c r="Z132" i="29"/>
  <c r="AI132" i="29"/>
  <c r="AT132" i="29" s="1"/>
  <c r="BU132" i="29"/>
  <c r="BY132" i="29"/>
  <c r="CC132" i="29"/>
  <c r="Z133" i="29"/>
  <c r="AI133" i="29"/>
  <c r="BU133" i="29"/>
  <c r="BY133" i="29"/>
  <c r="CC133" i="29"/>
  <c r="V134" i="29"/>
  <c r="Z134" i="29"/>
  <c r="AI134" i="29"/>
  <c r="BU134" i="29"/>
  <c r="BY134" i="29"/>
  <c r="CC134" i="29"/>
  <c r="V135" i="29"/>
  <c r="Z135" i="29"/>
  <c r="AI135" i="29"/>
  <c r="BU135" i="29"/>
  <c r="BY135" i="29"/>
  <c r="CC135" i="29"/>
  <c r="V136" i="29"/>
  <c r="Z136" i="29"/>
  <c r="AI136" i="29"/>
  <c r="BU136" i="29"/>
  <c r="BY136" i="29"/>
  <c r="CC136" i="29"/>
  <c r="V137" i="29"/>
  <c r="Z137" i="29"/>
  <c r="AI137" i="29"/>
  <c r="BU137" i="29"/>
  <c r="BY137" i="29"/>
  <c r="CC137" i="29"/>
  <c r="V138" i="29"/>
  <c r="Z138" i="29"/>
  <c r="AI138" i="29"/>
  <c r="AT138" i="29" s="1"/>
  <c r="BU138" i="29"/>
  <c r="BY138" i="29"/>
  <c r="CC138" i="29"/>
  <c r="V139" i="29"/>
  <c r="Z139" i="29"/>
  <c r="AI139" i="29"/>
  <c r="AT139" i="29" s="1"/>
  <c r="BU139" i="29"/>
  <c r="BY139" i="29"/>
  <c r="CC139" i="29"/>
  <c r="CC140" i="29"/>
  <c r="BY140" i="29"/>
  <c r="FQ140" i="29"/>
  <c r="EP140" i="29"/>
  <c r="CE140" i="29"/>
  <c r="CA140" i="29"/>
  <c r="BW140" i="29"/>
  <c r="BS140" i="29"/>
  <c r="AQ140" i="29"/>
  <c r="AK140" i="29"/>
  <c r="AG140" i="29"/>
  <c r="AC140" i="29"/>
  <c r="AA140" i="29"/>
  <c r="AH140" i="29"/>
  <c r="BT140" i="29"/>
  <c r="BZ140" i="29"/>
  <c r="EY140" i="29"/>
  <c r="FD140" i="29"/>
  <c r="V141" i="29"/>
  <c r="X141" i="29"/>
  <c r="V142" i="29"/>
  <c r="X142" i="29"/>
  <c r="V143" i="29"/>
  <c r="X147" i="29"/>
  <c r="FT134" i="29"/>
  <c r="FT135" i="29"/>
  <c r="FT136" i="29"/>
  <c r="FT137" i="29"/>
  <c r="FT138" i="29"/>
  <c r="FT139" i="29"/>
  <c r="L143" i="29"/>
  <c r="Y143" i="29" s="1"/>
  <c r="Y148" i="29"/>
  <c r="X148" i="29"/>
  <c r="AC132" i="29"/>
  <c r="AG132" i="29"/>
  <c r="AK132" i="29"/>
  <c r="AQ132" i="29"/>
  <c r="BS132" i="29"/>
  <c r="BW132" i="29"/>
  <c r="CA132" i="29"/>
  <c r="CE132" i="29"/>
  <c r="EP132" i="29"/>
  <c r="AC133" i="29"/>
  <c r="AG133" i="29"/>
  <c r="AK133" i="29"/>
  <c r="AQ133" i="29"/>
  <c r="BS133" i="29"/>
  <c r="BW133" i="29"/>
  <c r="CA133" i="29"/>
  <c r="CE133" i="29"/>
  <c r="EP133" i="29"/>
  <c r="AC134" i="29"/>
  <c r="AG134" i="29"/>
  <c r="AK134" i="29"/>
  <c r="AQ134" i="29"/>
  <c r="BS134" i="29"/>
  <c r="BW134" i="29"/>
  <c r="CA134" i="29"/>
  <c r="CE134" i="29"/>
  <c r="EP134" i="29"/>
  <c r="AC135" i="29"/>
  <c r="AG135" i="29"/>
  <c r="AK135" i="29"/>
  <c r="AQ135" i="29"/>
  <c r="BS135" i="29"/>
  <c r="BW135" i="29"/>
  <c r="CA135" i="29"/>
  <c r="CE135" i="29"/>
  <c r="EP135" i="29"/>
  <c r="AC136" i="29"/>
  <c r="AG136" i="29"/>
  <c r="AK136" i="29"/>
  <c r="AQ136" i="29"/>
  <c r="BS136" i="29"/>
  <c r="BW136" i="29"/>
  <c r="CA136" i="29"/>
  <c r="CE136" i="29"/>
  <c r="EP136" i="29"/>
  <c r="AC137" i="29"/>
  <c r="AG137" i="29"/>
  <c r="AK137" i="29"/>
  <c r="AQ137" i="29"/>
  <c r="BS137" i="29"/>
  <c r="BW137" i="29"/>
  <c r="CA137" i="29"/>
  <c r="CE137" i="29"/>
  <c r="EP137" i="29"/>
  <c r="AC138" i="29"/>
  <c r="AG138" i="29"/>
  <c r="AK138" i="29"/>
  <c r="AQ138" i="29"/>
  <c r="BS138" i="29"/>
  <c r="BW138" i="29"/>
  <c r="CA138" i="29"/>
  <c r="CE138" i="29"/>
  <c r="EP138" i="29"/>
  <c r="AC139" i="29"/>
  <c r="AG139" i="29"/>
  <c r="FK138" i="29" s="1"/>
  <c r="FL138" i="29" s="1"/>
  <c r="FM138" i="29" s="1"/>
  <c r="AK139" i="29"/>
  <c r="AQ139" i="29"/>
  <c r="BS139" i="29"/>
  <c r="BW139" i="29"/>
  <c r="CA139" i="29"/>
  <c r="CE139" i="29"/>
  <c r="EP139" i="29"/>
  <c r="AJ140" i="29"/>
  <c r="BV140" i="29"/>
  <c r="CD140" i="29"/>
  <c r="FN140" i="29"/>
  <c r="FT143" i="29"/>
  <c r="FT144" i="29"/>
  <c r="FT145" i="29"/>
  <c r="AD148" i="29"/>
  <c r="AI148" i="29"/>
  <c r="AV148" i="29" s="1"/>
  <c r="AQ148" i="29"/>
  <c r="BW148" i="29"/>
  <c r="CB148" i="29"/>
  <c r="FN149" i="29"/>
  <c r="FR149" i="29"/>
  <c r="FQ150" i="29"/>
  <c r="EP150" i="29"/>
  <c r="CE150" i="29"/>
  <c r="CA150" i="29"/>
  <c r="BW150" i="29"/>
  <c r="BS150" i="29"/>
  <c r="AQ150" i="29"/>
  <c r="AK150" i="29"/>
  <c r="AG150" i="29"/>
  <c r="AC150" i="29"/>
  <c r="FD150" i="29"/>
  <c r="EY150" i="29"/>
  <c r="CH150" i="29"/>
  <c r="CD150" i="29"/>
  <c r="BZ150" i="29"/>
  <c r="BV150" i="29"/>
  <c r="BR150" i="29"/>
  <c r="AP150" i="29"/>
  <c r="AJ150" i="29"/>
  <c r="AF150" i="29"/>
  <c r="AA150" i="29"/>
  <c r="AD150" i="29"/>
  <c r="BY150" i="29"/>
  <c r="FR150" i="29"/>
  <c r="FR151" i="29"/>
  <c r="FN151" i="29"/>
  <c r="CF151" i="29"/>
  <c r="CB151" i="29"/>
  <c r="BX151" i="29"/>
  <c r="BT151" i="29"/>
  <c r="FQ151" i="29"/>
  <c r="EP151" i="29"/>
  <c r="CE151" i="29"/>
  <c r="CA151" i="29"/>
  <c r="BW151" i="29"/>
  <c r="BS151" i="29"/>
  <c r="AQ151" i="29"/>
  <c r="AK151" i="29"/>
  <c r="AG151" i="29"/>
  <c r="AC151" i="29"/>
  <c r="FD151" i="29"/>
  <c r="EY151" i="29"/>
  <c r="CH151" i="29"/>
  <c r="CD151" i="29"/>
  <c r="BZ151" i="29"/>
  <c r="BV151" i="29"/>
  <c r="BR151" i="29"/>
  <c r="AP151" i="29"/>
  <c r="AJ151" i="29"/>
  <c r="AF151" i="29"/>
  <c r="AA151" i="29"/>
  <c r="X151" i="29"/>
  <c r="BY151" i="29"/>
  <c r="AC141" i="29"/>
  <c r="AG141" i="29"/>
  <c r="FK140" i="29" s="1"/>
  <c r="FL140" i="29" s="1"/>
  <c r="FM140" i="29" s="1"/>
  <c r="AK141" i="29"/>
  <c r="AQ141" i="29"/>
  <c r="BS141" i="29"/>
  <c r="BW141" i="29"/>
  <c r="CA141" i="29"/>
  <c r="CE141" i="29"/>
  <c r="EP141" i="29"/>
  <c r="FQ141" i="29"/>
  <c r="AC142" i="29"/>
  <c r="AG142" i="29"/>
  <c r="AK142" i="29"/>
  <c r="AQ142" i="29"/>
  <c r="BS142" i="29"/>
  <c r="BW142" i="29"/>
  <c r="CA142" i="29"/>
  <c r="CE142" i="29"/>
  <c r="EP142" i="29"/>
  <c r="FQ142" i="29"/>
  <c r="AC143" i="29"/>
  <c r="AG143" i="29"/>
  <c r="AK143" i="29"/>
  <c r="AQ143" i="29"/>
  <c r="BS143" i="29"/>
  <c r="BW143" i="29"/>
  <c r="CA143" i="29"/>
  <c r="CE143" i="29"/>
  <c r="EP143" i="29"/>
  <c r="FQ143" i="29"/>
  <c r="X144" i="29"/>
  <c r="AC144" i="29"/>
  <c r="AG144" i="29"/>
  <c r="AK144" i="29"/>
  <c r="AQ144" i="29"/>
  <c r="BS144" i="29"/>
  <c r="BW144" i="29"/>
  <c r="CA144" i="29"/>
  <c r="CE144" i="29"/>
  <c r="EP144" i="29"/>
  <c r="FQ144" i="29"/>
  <c r="X145" i="29"/>
  <c r="AC145" i="29"/>
  <c r="AG145" i="29"/>
  <c r="AK145" i="29"/>
  <c r="AQ145" i="29"/>
  <c r="BS145" i="29"/>
  <c r="BW145" i="29"/>
  <c r="CA145" i="29"/>
  <c r="CE145" i="29"/>
  <c r="EP145" i="29"/>
  <c r="FQ145" i="29"/>
  <c r="X146" i="29"/>
  <c r="AC146" i="29"/>
  <c r="AG146" i="29"/>
  <c r="FK145" i="29" s="1"/>
  <c r="FL145" i="29" s="1"/>
  <c r="FM145" i="29" s="1"/>
  <c r="AK146" i="29"/>
  <c r="AQ146" i="29"/>
  <c r="BU146" i="29"/>
  <c r="CA146" i="29"/>
  <c r="CF146" i="29"/>
  <c r="FN146" i="29"/>
  <c r="FD147" i="29"/>
  <c r="EY147" i="29"/>
  <c r="CH147" i="29"/>
  <c r="CD147" i="29"/>
  <c r="BZ147" i="29"/>
  <c r="BV147" i="29"/>
  <c r="BR147" i="29"/>
  <c r="AP147" i="29"/>
  <c r="AJ147" i="29"/>
  <c r="AF147" i="29"/>
  <c r="AA147" i="29"/>
  <c r="AT147" i="29" s="1"/>
  <c r="Z147" i="29"/>
  <c r="AG147" i="29"/>
  <c r="BT147" i="29"/>
  <c r="BY147" i="29"/>
  <c r="CE147" i="29"/>
  <c r="FQ147" i="29"/>
  <c r="AK148" i="29"/>
  <c r="BS148" i="29"/>
  <c r="BX148" i="29"/>
  <c r="CC148" i="29"/>
  <c r="AD149" i="29"/>
  <c r="AI149" i="29"/>
  <c r="AV149" i="29" s="1"/>
  <c r="AQ149" i="29"/>
  <c r="BW149" i="29"/>
  <c r="BT150" i="29"/>
  <c r="CB150" i="29"/>
  <c r="FN150" i="29"/>
  <c r="AH151" i="29"/>
  <c r="CC151" i="29"/>
  <c r="FD148" i="29"/>
  <c r="EY148" i="29"/>
  <c r="CH148" i="29"/>
  <c r="CD148" i="29"/>
  <c r="BZ148" i="29"/>
  <c r="BV148" i="29"/>
  <c r="BR148" i="29"/>
  <c r="AP148" i="29"/>
  <c r="AJ148" i="29"/>
  <c r="AF148" i="29"/>
  <c r="AA148" i="29"/>
  <c r="Z148" i="29"/>
  <c r="AG148" i="29"/>
  <c r="BT148" i="29"/>
  <c r="BY148" i="29"/>
  <c r="CE148" i="29"/>
  <c r="FQ148" i="29"/>
  <c r="BU150" i="29"/>
  <c r="CC150" i="29"/>
  <c r="Z151" i="29"/>
  <c r="AI151" i="29"/>
  <c r="Z141" i="29"/>
  <c r="AI141" i="29"/>
  <c r="AT141" i="29" s="1"/>
  <c r="BU141" i="29"/>
  <c r="BY141" i="29"/>
  <c r="Z142" i="29"/>
  <c r="AI142" i="29"/>
  <c r="BU142" i="29"/>
  <c r="BY142" i="29"/>
  <c r="Z143" i="29"/>
  <c r="AI143" i="29"/>
  <c r="BU143" i="29"/>
  <c r="BY143" i="29"/>
  <c r="Z144" i="29"/>
  <c r="AI144" i="29"/>
  <c r="BU144" i="29"/>
  <c r="BY144" i="29"/>
  <c r="Z145" i="29"/>
  <c r="AI145" i="29"/>
  <c r="BU145" i="29"/>
  <c r="BY145" i="29"/>
  <c r="FD146" i="29"/>
  <c r="EY146" i="29"/>
  <c r="CH146" i="29"/>
  <c r="CD146" i="29"/>
  <c r="BZ146" i="29"/>
  <c r="BV146" i="29"/>
  <c r="BR146" i="29"/>
  <c r="Z146" i="29"/>
  <c r="AI146" i="29"/>
  <c r="AT146" i="29" s="1"/>
  <c r="BS146" i="29"/>
  <c r="BX146" i="29"/>
  <c r="CC146" i="29"/>
  <c r="EP146" i="29"/>
  <c r="BW147" i="29"/>
  <c r="CB147" i="29"/>
  <c r="AC148" i="29"/>
  <c r="AH148" i="29"/>
  <c r="AT148" i="29" s="1"/>
  <c r="BU148" i="29"/>
  <c r="CA148" i="29"/>
  <c r="CF148" i="29"/>
  <c r="FN148" i="29"/>
  <c r="FR148" i="29"/>
  <c r="FD149" i="29"/>
  <c r="EY149" i="29"/>
  <c r="CH149" i="29"/>
  <c r="CD149" i="29"/>
  <c r="BZ149" i="29"/>
  <c r="BV149" i="29"/>
  <c r="BR149" i="29"/>
  <c r="AP149" i="29"/>
  <c r="AJ149" i="29"/>
  <c r="AF149" i="29"/>
  <c r="AA149" i="29"/>
  <c r="Z149" i="29"/>
  <c r="AG149" i="29"/>
  <c r="BT149" i="29"/>
  <c r="BY149" i="29"/>
  <c r="CE149" i="29"/>
  <c r="FQ149" i="29"/>
  <c r="Z150" i="29"/>
  <c r="AI150" i="29"/>
  <c r="AT150" i="29" s="1"/>
  <c r="BX150" i="29"/>
  <c r="CF150" i="29"/>
  <c r="AD151" i="29"/>
  <c r="BU151" i="29"/>
  <c r="FT151" i="29"/>
  <c r="CB75" i="28"/>
  <c r="AJ83" i="28"/>
  <c r="Y104" i="28"/>
  <c r="EL33" i="28"/>
  <c r="FO33" i="28" s="1"/>
  <c r="FP33" i="28" s="1"/>
  <c r="Q39" i="28"/>
  <c r="L40" i="28"/>
  <c r="AK56" i="28"/>
  <c r="BR71" i="28"/>
  <c r="CD79" i="28"/>
  <c r="AK94" i="28"/>
  <c r="FN94" i="28"/>
  <c r="Q112" i="28"/>
  <c r="Q113" i="28"/>
  <c r="Q120" i="28"/>
  <c r="BR50" i="28"/>
  <c r="CA75" i="28"/>
  <c r="AK120" i="28"/>
  <c r="Y129" i="28"/>
  <c r="L41" i="28"/>
  <c r="L42" i="28"/>
  <c r="Y42" i="28" s="1"/>
  <c r="BW56" i="28"/>
  <c r="EY56" i="28"/>
  <c r="FD56" i="28"/>
  <c r="BR67" i="28"/>
  <c r="CB82" i="28"/>
  <c r="AQ120" i="28"/>
  <c r="BT128" i="28"/>
  <c r="FU145" i="28"/>
  <c r="EW38" i="28"/>
  <c r="EX38" i="28" s="1"/>
  <c r="FG38" i="28" s="1"/>
  <c r="EW33" i="28"/>
  <c r="EX33" i="28" s="1"/>
  <c r="FG33" i="28" s="1"/>
  <c r="EM33" i="28"/>
  <c r="EN33" i="28" s="1"/>
  <c r="EO33" i="28" s="1"/>
  <c r="FE33" i="28" s="1"/>
  <c r="FL151" i="28"/>
  <c r="EH33" i="28"/>
  <c r="AF92" i="28"/>
  <c r="AH136" i="28"/>
  <c r="Y34" i="28"/>
  <c r="Y35" i="28"/>
  <c r="Q49" i="28"/>
  <c r="Q50" i="28"/>
  <c r="AP50" i="28"/>
  <c r="BW50" i="28"/>
  <c r="AA56" i="28"/>
  <c r="BV57" i="28"/>
  <c r="BV63" i="28"/>
  <c r="FQ63" i="28"/>
  <c r="AH65" i="28"/>
  <c r="AA67" i="28"/>
  <c r="Q69" i="28"/>
  <c r="EY73" i="28"/>
  <c r="FD73" i="28"/>
  <c r="AK75" i="28"/>
  <c r="BS76" i="28"/>
  <c r="AJ82" i="28"/>
  <c r="L83" i="28"/>
  <c r="X83" i="28" s="1"/>
  <c r="Q83" i="28"/>
  <c r="BW83" i="28"/>
  <c r="CF84" i="28"/>
  <c r="L87" i="28"/>
  <c r="X87" i="28" s="1"/>
  <c r="AP87" i="28"/>
  <c r="BT89" i="28"/>
  <c r="AJ92" i="28"/>
  <c r="CH92" i="28"/>
  <c r="AF94" i="28"/>
  <c r="AQ94" i="28"/>
  <c r="CD94" i="28"/>
  <c r="CH96" i="28"/>
  <c r="AJ97" i="28"/>
  <c r="AA128" i="28"/>
  <c r="BT136" i="28"/>
  <c r="BR143" i="28"/>
  <c r="BU147" i="28"/>
  <c r="AQ65" i="28"/>
  <c r="CD65" i="28"/>
  <c r="AJ84" i="28"/>
  <c r="AP92" i="28"/>
  <c r="AJ124" i="28"/>
  <c r="AH51" i="28"/>
  <c r="Q53" i="28"/>
  <c r="Y53" i="28" s="1"/>
  <c r="Q60" i="28"/>
  <c r="AD71" i="28"/>
  <c r="L75" i="28"/>
  <c r="AK78" i="28"/>
  <c r="AA79" i="28"/>
  <c r="AD83" i="28"/>
  <c r="CA83" i="28"/>
  <c r="FR83" i="28"/>
  <c r="L84" i="28"/>
  <c r="AF91" i="28"/>
  <c r="L92" i="28"/>
  <c r="AJ120" i="28"/>
  <c r="AP120" i="28"/>
  <c r="Q124" i="28"/>
  <c r="CH124" i="28"/>
  <c r="CB135" i="28"/>
  <c r="Q136" i="28"/>
  <c r="CF147" i="28"/>
  <c r="AF65" i="28"/>
  <c r="AG142" i="28"/>
  <c r="L51" i="28"/>
  <c r="CF51" i="28"/>
  <c r="AA57" i="28"/>
  <c r="AA63" i="28"/>
  <c r="BV65" i="28"/>
  <c r="AA76" i="28"/>
  <c r="CD91" i="28"/>
  <c r="BS92" i="28"/>
  <c r="CB43" i="28"/>
  <c r="CF74" i="28"/>
  <c r="AC74" i="28"/>
  <c r="FR74" i="28"/>
  <c r="BZ74" i="28"/>
  <c r="CC88" i="28"/>
  <c r="AP88" i="28"/>
  <c r="BW88" i="28"/>
  <c r="CF126" i="28"/>
  <c r="CC140" i="28"/>
  <c r="AA140" i="28"/>
  <c r="CA140" i="28"/>
  <c r="AK140" i="28"/>
  <c r="CC54" i="28"/>
  <c r="CD54" i="28"/>
  <c r="AA54" i="28"/>
  <c r="FQ54" i="28"/>
  <c r="CH54" i="28"/>
  <c r="CA54" i="28"/>
  <c r="AH54" i="28"/>
  <c r="BV54" i="28"/>
  <c r="AQ54" i="28"/>
  <c r="AF54" i="28"/>
  <c r="BS54" i="28"/>
  <c r="CC59" i="28"/>
  <c r="FD59" i="28"/>
  <c r="EY59" i="28"/>
  <c r="BW59" i="28"/>
  <c r="AK59" i="28"/>
  <c r="AA59" i="28"/>
  <c r="CD59" i="28"/>
  <c r="BV59" i="28"/>
  <c r="AQ59" i="28"/>
  <c r="AH59" i="28"/>
  <c r="FQ59" i="28"/>
  <c r="CB59" i="28"/>
  <c r="BS59" i="28"/>
  <c r="AF59" i="28"/>
  <c r="CA59" i="28"/>
  <c r="FT77" i="28"/>
  <c r="FU77" i="28"/>
  <c r="CC93" i="28"/>
  <c r="BX93" i="28"/>
  <c r="AQ93" i="28"/>
  <c r="AK93" i="28"/>
  <c r="AA93" i="28"/>
  <c r="CH93" i="28"/>
  <c r="BS93" i="28"/>
  <c r="AP93" i="28"/>
  <c r="AJ93" i="28"/>
  <c r="AF93" i="28"/>
  <c r="CD93" i="28"/>
  <c r="CC121" i="28"/>
  <c r="CF121" i="28"/>
  <c r="AD121" i="28"/>
  <c r="BZ121" i="28"/>
  <c r="AJ121" i="28"/>
  <c r="CC123" i="28"/>
  <c r="AA123" i="28"/>
  <c r="AK123" i="28"/>
  <c r="CH123" i="28"/>
  <c r="AQ123" i="28"/>
  <c r="AF123" i="28"/>
  <c r="FQ32" i="28"/>
  <c r="CC49" i="28"/>
  <c r="CD49" i="28"/>
  <c r="AF49" i="28"/>
  <c r="CF54" i="28"/>
  <c r="FU78" i="28"/>
  <c r="Y39" i="28"/>
  <c r="BS49" i="28"/>
  <c r="CH59" i="28"/>
  <c r="CC61" i="28"/>
  <c r="AA61" i="28"/>
  <c r="AH61" i="28"/>
  <c r="CD61" i="28"/>
  <c r="AQ61" i="28"/>
  <c r="AF61" i="28"/>
  <c r="BS61" i="28"/>
  <c r="BR66" i="28"/>
  <c r="AH118" i="28"/>
  <c r="CC149" i="28"/>
  <c r="L54" i="28"/>
  <c r="CA56" i="28"/>
  <c r="CH56" i="28"/>
  <c r="AQ57" i="28"/>
  <c r="CF57" i="28"/>
  <c r="FQ57" i="28"/>
  <c r="L59" i="28"/>
  <c r="BW63" i="28"/>
  <c r="CH63" i="28"/>
  <c r="AH80" i="28"/>
  <c r="Q84" i="28"/>
  <c r="L89" i="28"/>
  <c r="CB89" i="28"/>
  <c r="L90" i="28"/>
  <c r="X90" i="28" s="1"/>
  <c r="L91" i="28"/>
  <c r="AJ91" i="28"/>
  <c r="AP91" i="28"/>
  <c r="BR91" i="28"/>
  <c r="AA92" i="28"/>
  <c r="AK92" i="28"/>
  <c r="AQ92" i="28"/>
  <c r="BX92" i="28"/>
  <c r="AA94" i="28"/>
  <c r="BX96" i="28"/>
  <c r="FN96" i="28"/>
  <c r="Z97" i="28"/>
  <c r="L114" i="28"/>
  <c r="BX119" i="28"/>
  <c r="AA120" i="28"/>
  <c r="BX124" i="28"/>
  <c r="L127" i="28"/>
  <c r="Y127" i="28" s="1"/>
  <c r="Q127" i="28"/>
  <c r="AP130" i="28"/>
  <c r="CF132" i="28"/>
  <c r="EY132" i="28"/>
  <c r="Q135" i="28"/>
  <c r="CF135" i="28"/>
  <c r="CE137" i="28"/>
  <c r="BW142" i="28"/>
  <c r="AC143" i="28"/>
  <c r="BU146" i="28"/>
  <c r="Q148" i="28"/>
  <c r="AI150" i="28"/>
  <c r="AA51" i="28"/>
  <c r="BV51" i="28"/>
  <c r="CH51" i="28"/>
  <c r="CB53" i="28"/>
  <c r="L56" i="28"/>
  <c r="AF56" i="28"/>
  <c r="BS56" i="28"/>
  <c r="CB56" i="28"/>
  <c r="FR56" i="28"/>
  <c r="L57" i="28"/>
  <c r="X57" i="28" s="1"/>
  <c r="AH57" i="28"/>
  <c r="AF63" i="28"/>
  <c r="CB63" i="28"/>
  <c r="AA65" i="28"/>
  <c r="CF65" i="28"/>
  <c r="FQ65" i="28"/>
  <c r="Q66" i="28"/>
  <c r="CF67" i="28"/>
  <c r="FQ67" i="28"/>
  <c r="L69" i="28"/>
  <c r="AK69" i="28"/>
  <c r="BW70" i="28"/>
  <c r="FN70" i="28"/>
  <c r="AP71" i="28"/>
  <c r="CF71" i="28"/>
  <c r="EY71" i="28"/>
  <c r="FD71" i="28"/>
  <c r="AF73" i="28"/>
  <c r="BS75" i="28"/>
  <c r="EY75" i="28"/>
  <c r="FD75" i="28"/>
  <c r="AQ76" i="28"/>
  <c r="CD76" i="28"/>
  <c r="AA78" i="28"/>
  <c r="BS78" i="28"/>
  <c r="AH79" i="28"/>
  <c r="BV80" i="28"/>
  <c r="BR82" i="28"/>
  <c r="CH82" i="28"/>
  <c r="BV84" i="28"/>
  <c r="BR87" i="28"/>
  <c r="AA91" i="28"/>
  <c r="AK91" i="28"/>
  <c r="AQ91" i="28"/>
  <c r="BS91" i="28"/>
  <c r="CH91" i="28"/>
  <c r="CD92" i="28"/>
  <c r="L93" i="28"/>
  <c r="BS94" i="28"/>
  <c r="CH94" i="28"/>
  <c r="FN97" i="28"/>
  <c r="L116" i="28"/>
  <c r="Q118" i="28"/>
  <c r="FR120" i="28"/>
  <c r="Q121" i="28"/>
  <c r="AF124" i="28"/>
  <c r="AP124" i="28"/>
  <c r="AA142" i="28"/>
  <c r="AH147" i="28"/>
  <c r="Q149" i="28"/>
  <c r="AQ51" i="28"/>
  <c r="CA51" i="28"/>
  <c r="AH56" i="28"/>
  <c r="AQ56" i="28"/>
  <c r="BV56" i="28"/>
  <c r="CD56" i="28"/>
  <c r="AH63" i="28"/>
  <c r="CD63" i="28"/>
  <c r="BS65" i="28"/>
  <c r="AJ67" i="28"/>
  <c r="CA69" i="28"/>
  <c r="AP70" i="28"/>
  <c r="CB70" i="28"/>
  <c r="AK73" i="28"/>
  <c r="AF75" i="28"/>
  <c r="AQ75" i="28"/>
  <c r="BV75" i="28"/>
  <c r="CH75" i="28"/>
  <c r="AK76" i="28"/>
  <c r="AQ78" i="28"/>
  <c r="CD78" i="28"/>
  <c r="BW79" i="28"/>
  <c r="AF82" i="28"/>
  <c r="AP82" i="28"/>
  <c r="BX82" i="28"/>
  <c r="AH84" i="28"/>
  <c r="AP84" i="28"/>
  <c r="BW84" i="28"/>
  <c r="BW86" i="28"/>
  <c r="BW87" i="28"/>
  <c r="AK89" i="28"/>
  <c r="CH89" i="28"/>
  <c r="BX91" i="28"/>
  <c r="FR94" i="28"/>
  <c r="BR120" i="28"/>
  <c r="EY120" i="28"/>
  <c r="FD120" i="28"/>
  <c r="FR135" i="28"/>
  <c r="AJ143" i="28"/>
  <c r="AA146" i="28"/>
  <c r="AD45" i="28"/>
  <c r="AD47" i="28"/>
  <c r="BX47" i="28"/>
  <c r="FD47" i="28"/>
  <c r="BT64" i="28"/>
  <c r="FQ95" i="28"/>
  <c r="CA95" i="28"/>
  <c r="AD95" i="28"/>
  <c r="BV95" i="28"/>
  <c r="AH95" i="28"/>
  <c r="CF95" i="28"/>
  <c r="CC125" i="28"/>
  <c r="FR125" i="28"/>
  <c r="CF125" i="28"/>
  <c r="Y40" i="28"/>
  <c r="G40" i="28" s="1"/>
  <c r="Q43" i="28"/>
  <c r="BT43" i="28"/>
  <c r="FN43" i="28"/>
  <c r="AA45" i="28"/>
  <c r="AH45" i="28"/>
  <c r="CF45" i="28"/>
  <c r="AA47" i="28"/>
  <c r="AH47" i="28"/>
  <c r="AQ47" i="28"/>
  <c r="BV47" i="28"/>
  <c r="CF47" i="28"/>
  <c r="FQ47" i="28"/>
  <c r="L49" i="28"/>
  <c r="X49" i="28" s="1"/>
  <c r="CA49" i="28"/>
  <c r="CH49" i="28"/>
  <c r="AJ50" i="28"/>
  <c r="CB50" i="28"/>
  <c r="Q51" i="28"/>
  <c r="AF51" i="28"/>
  <c r="BS51" i="28"/>
  <c r="CD51" i="28"/>
  <c r="FQ51" i="28"/>
  <c r="BT53" i="28"/>
  <c r="AD54" i="28"/>
  <c r="AK54" i="28"/>
  <c r="BX54" i="28"/>
  <c r="EY54" i="28"/>
  <c r="FD54" i="28"/>
  <c r="AD56" i="28"/>
  <c r="AJ56" i="28"/>
  <c r="AP56" i="28"/>
  <c r="BR56" i="28"/>
  <c r="BX56" i="28"/>
  <c r="CF56" i="28"/>
  <c r="AF57" i="28"/>
  <c r="BS57" i="28"/>
  <c r="CD57" i="28"/>
  <c r="AD59" i="28"/>
  <c r="AJ59" i="28"/>
  <c r="AP59" i="28"/>
  <c r="BR59" i="28"/>
  <c r="BX59" i="28"/>
  <c r="CF59" i="28"/>
  <c r="L61" i="28"/>
  <c r="X61" i="28" s="1"/>
  <c r="CA61" i="28"/>
  <c r="CH61" i="28"/>
  <c r="CC62" i="28"/>
  <c r="BW62" i="28"/>
  <c r="BR62" i="28"/>
  <c r="AJ62" i="28"/>
  <c r="AH67" i="28"/>
  <c r="AP67" i="28"/>
  <c r="CC71" i="28"/>
  <c r="FQ71" i="28"/>
  <c r="CD71" i="28"/>
  <c r="BW71" i="28"/>
  <c r="AH71" i="28"/>
  <c r="AA71" i="28"/>
  <c r="CH71" i="28"/>
  <c r="CB71" i="28"/>
  <c r="BV71" i="28"/>
  <c r="AF71" i="28"/>
  <c r="CA71" i="28"/>
  <c r="CC85" i="28"/>
  <c r="FR85" i="28"/>
  <c r="CA85" i="28"/>
  <c r="FN85" i="28"/>
  <c r="CB85" i="28"/>
  <c r="AD85" i="28"/>
  <c r="BW85" i="28"/>
  <c r="AJ85" i="28"/>
  <c r="BV85" i="28"/>
  <c r="AP85" i="28"/>
  <c r="AH85" i="28"/>
  <c r="BR85" i="28"/>
  <c r="AK47" i="28"/>
  <c r="AJ55" i="28"/>
  <c r="BX125" i="28"/>
  <c r="CC145" i="28"/>
  <c r="CD145" i="28"/>
  <c r="BV145" i="28"/>
  <c r="EP145" i="28"/>
  <c r="AF145" i="28"/>
  <c r="Y38" i="28"/>
  <c r="L45" i="28"/>
  <c r="BV45" i="28"/>
  <c r="CH45" i="28"/>
  <c r="FQ45" i="28"/>
  <c r="L47" i="28"/>
  <c r="CA47" i="28"/>
  <c r="CH47" i="28"/>
  <c r="AA49" i="28"/>
  <c r="AH49" i="28"/>
  <c r="AQ49" i="28"/>
  <c r="BV49" i="28"/>
  <c r="CF49" i="28"/>
  <c r="FQ49" i="28"/>
  <c r="AD51" i="28"/>
  <c r="AK51" i="28"/>
  <c r="BX51" i="28"/>
  <c r="EY51" i="28"/>
  <c r="FD51" i="28"/>
  <c r="BW55" i="28"/>
  <c r="AD57" i="28"/>
  <c r="AK57" i="28"/>
  <c r="BX57" i="28"/>
  <c r="EY57" i="28"/>
  <c r="FD57" i="28"/>
  <c r="BV61" i="28"/>
  <c r="CF61" i="28"/>
  <c r="FQ61" i="28"/>
  <c r="CC67" i="28"/>
  <c r="CH67" i="28"/>
  <c r="CB67" i="28"/>
  <c r="BV67" i="28"/>
  <c r="AF67" i="28"/>
  <c r="FD67" i="28"/>
  <c r="EY67" i="28"/>
  <c r="CA67" i="28"/>
  <c r="BS67" i="28"/>
  <c r="AQ67" i="28"/>
  <c r="AK67" i="28"/>
  <c r="AD67" i="28"/>
  <c r="CD67" i="28"/>
  <c r="CC69" i="28"/>
  <c r="CF69" i="28"/>
  <c r="BV69" i="28"/>
  <c r="AQ69" i="28"/>
  <c r="AH69" i="28"/>
  <c r="AA69" i="28"/>
  <c r="FQ69" i="28"/>
  <c r="CD69" i="28"/>
  <c r="BS69" i="28"/>
  <c r="AF69" i="28"/>
  <c r="EY69" i="28"/>
  <c r="FD69" i="28"/>
  <c r="AJ70" i="28"/>
  <c r="AK71" i="28"/>
  <c r="AQ71" i="28"/>
  <c r="BS71" i="28"/>
  <c r="FT139" i="28"/>
  <c r="FT141" i="28"/>
  <c r="FU141" i="28"/>
  <c r="EY47" i="28"/>
  <c r="AF45" i="28"/>
  <c r="AQ45" i="28"/>
  <c r="CA45" i="28"/>
  <c r="Q47" i="28"/>
  <c r="AF47" i="28"/>
  <c r="BS47" i="28"/>
  <c r="CD47" i="28"/>
  <c r="AD49" i="28"/>
  <c r="FK48" i="28" s="1"/>
  <c r="FL48" i="28" s="1"/>
  <c r="FM48" i="28" s="1"/>
  <c r="AK49" i="28"/>
  <c r="BX49" i="28"/>
  <c r="EY49" i="28"/>
  <c r="FD49" i="28"/>
  <c r="Y51" i="28"/>
  <c r="AF53" i="28"/>
  <c r="CH53" i="28"/>
  <c r="CA57" i="28"/>
  <c r="CH57" i="28"/>
  <c r="Q61" i="28"/>
  <c r="AD61" i="28"/>
  <c r="AK61" i="28"/>
  <c r="BX61" i="28"/>
  <c r="EY61" i="28"/>
  <c r="FD61" i="28"/>
  <c r="CH69" i="28"/>
  <c r="BX71" i="28"/>
  <c r="BR74" i="28"/>
  <c r="CA74" i="28"/>
  <c r="FN74" i="28"/>
  <c r="BW76" i="28"/>
  <c r="EY76" i="28"/>
  <c r="FD76" i="28"/>
  <c r="BW78" i="28"/>
  <c r="EY78" i="28"/>
  <c r="FD78" i="28"/>
  <c r="AD79" i="28"/>
  <c r="AJ79" i="28"/>
  <c r="AP79" i="28"/>
  <c r="BR79" i="28"/>
  <c r="BX79" i="28"/>
  <c r="CF79" i="28"/>
  <c r="FR79" i="28"/>
  <c r="FT91" i="28"/>
  <c r="FU91" i="28"/>
  <c r="FT93" i="28"/>
  <c r="FU93" i="28"/>
  <c r="CC131" i="28"/>
  <c r="FN131" i="28"/>
  <c r="CH131" i="28"/>
  <c r="BZ131" i="28"/>
  <c r="AA131" i="28"/>
  <c r="FR131" i="28"/>
  <c r="FD131" i="28"/>
  <c r="EY131" i="28"/>
  <c r="BX131" i="28"/>
  <c r="AH131" i="28"/>
  <c r="CF131" i="28"/>
  <c r="BT131" i="28"/>
  <c r="AP131" i="28"/>
  <c r="AF131" i="28"/>
  <c r="BR131" i="28"/>
  <c r="AD63" i="28"/>
  <c r="AJ63" i="28"/>
  <c r="AP63" i="28"/>
  <c r="BR63" i="28"/>
  <c r="BX63" i="28"/>
  <c r="CF63" i="28"/>
  <c r="Q65" i="28"/>
  <c r="AD65" i="28"/>
  <c r="AK65" i="28"/>
  <c r="BX65" i="28"/>
  <c r="EY65" i="28"/>
  <c r="FD65" i="28"/>
  <c r="AP66" i="28"/>
  <c r="BW66" i="28"/>
  <c r="L67" i="28"/>
  <c r="X67" i="28" s="1"/>
  <c r="Q72" i="28"/>
  <c r="AA73" i="28"/>
  <c r="BV73" i="28"/>
  <c r="L74" i="28"/>
  <c r="X74" i="28" s="1"/>
  <c r="AG74" i="28"/>
  <c r="AP74" i="28"/>
  <c r="BT74" i="28"/>
  <c r="CE74" i="28"/>
  <c r="AA75" i="28"/>
  <c r="AH75" i="28"/>
  <c r="BW75" i="28"/>
  <c r="CD75" i="28"/>
  <c r="FQ75" i="28"/>
  <c r="AF76" i="28"/>
  <c r="BX76" i="28"/>
  <c r="CH76" i="28"/>
  <c r="Q77" i="28"/>
  <c r="Y77" i="28" s="1"/>
  <c r="AF78" i="28"/>
  <c r="BX78" i="28"/>
  <c r="CH78" i="28"/>
  <c r="AK79" i="28"/>
  <c r="AQ79" i="28"/>
  <c r="BS79" i="28"/>
  <c r="CA79" i="28"/>
  <c r="EY79" i="28"/>
  <c r="FD79" i="28"/>
  <c r="FN79" i="28"/>
  <c r="AD80" i="28"/>
  <c r="CA80" i="28"/>
  <c r="FR80" i="28"/>
  <c r="AA82" i="28"/>
  <c r="AK82" i="28"/>
  <c r="AQ82" i="28"/>
  <c r="BS82" i="28"/>
  <c r="CD82" i="28"/>
  <c r="BR83" i="28"/>
  <c r="CB83" i="28"/>
  <c r="FN83" i="28"/>
  <c r="AD84" i="28"/>
  <c r="CA84" i="28"/>
  <c r="FR84" i="28"/>
  <c r="L85" i="28"/>
  <c r="AP86" i="28"/>
  <c r="FT90" i="28"/>
  <c r="FU90" i="28"/>
  <c r="AA98" i="28"/>
  <c r="FR98" i="28"/>
  <c r="BT98" i="28"/>
  <c r="CC117" i="28"/>
  <c r="AH117" i="28"/>
  <c r="FN134" i="28"/>
  <c r="CB134" i="28"/>
  <c r="BX134" i="28"/>
  <c r="AH134" i="28"/>
  <c r="L63" i="28"/>
  <c r="AK63" i="28"/>
  <c r="AQ63" i="28"/>
  <c r="BS63" i="28"/>
  <c r="CA63" i="28"/>
  <c r="EY63" i="28"/>
  <c r="FD63" i="28"/>
  <c r="L65" i="28"/>
  <c r="CA65" i="28"/>
  <c r="CH65" i="28"/>
  <c r="AJ66" i="28"/>
  <c r="CB66" i="28"/>
  <c r="Q73" i="28"/>
  <c r="CD73" i="28"/>
  <c r="AH74" i="28"/>
  <c r="BW74" i="28"/>
  <c r="AD75" i="28"/>
  <c r="AJ75" i="28"/>
  <c r="AP75" i="28"/>
  <c r="BR75" i="28"/>
  <c r="BX75" i="28"/>
  <c r="CF75" i="28"/>
  <c r="AJ76" i="28"/>
  <c r="AP76" i="28"/>
  <c r="BR76" i="28"/>
  <c r="CB76" i="28"/>
  <c r="FQ76" i="28"/>
  <c r="L78" i="28"/>
  <c r="Y78" i="28" s="1"/>
  <c r="Q78" i="28"/>
  <c r="AJ78" i="28"/>
  <c r="AP78" i="28"/>
  <c r="BR78" i="28"/>
  <c r="CB78" i="28"/>
  <c r="L79" i="28"/>
  <c r="Q79" i="28"/>
  <c r="AF79" i="28"/>
  <c r="BV79" i="28"/>
  <c r="CB79" i="28"/>
  <c r="CH79" i="28"/>
  <c r="CF80" i="28"/>
  <c r="FN80" i="28"/>
  <c r="BW82" i="28"/>
  <c r="EY82" i="28"/>
  <c r="FD82" i="28"/>
  <c r="AH83" i="28"/>
  <c r="AP83" i="28"/>
  <c r="BV83" i="28"/>
  <c r="CF83" i="28"/>
  <c r="BR84" i="28"/>
  <c r="CB84" i="28"/>
  <c r="FN84" i="28"/>
  <c r="CC86" i="28"/>
  <c r="BR86" i="28"/>
  <c r="AJ86" i="28"/>
  <c r="FT92" i="28"/>
  <c r="FU92" i="28"/>
  <c r="AI99" i="28"/>
  <c r="AD99" i="28"/>
  <c r="BU99" i="28"/>
  <c r="CC132" i="28"/>
  <c r="BZ132" i="28"/>
  <c r="FR132" i="28"/>
  <c r="BX132" i="28"/>
  <c r="BR132" i="28"/>
  <c r="AF132" i="28"/>
  <c r="BX133" i="28"/>
  <c r="CF133" i="28"/>
  <c r="AJ133" i="28"/>
  <c r="FT134" i="28"/>
  <c r="FU134" i="28"/>
  <c r="CC144" i="28"/>
  <c r="CA144" i="28"/>
  <c r="AK144" i="28"/>
  <c r="AA144" i="28"/>
  <c r="CH144" i="28"/>
  <c r="BW144" i="28"/>
  <c r="AQ144" i="28"/>
  <c r="AG144" i="28"/>
  <c r="FD144" i="28"/>
  <c r="EY144" i="28"/>
  <c r="BS144" i="28"/>
  <c r="AF144" i="28"/>
  <c r="CE144" i="28"/>
  <c r="AJ88" i="28"/>
  <c r="CB88" i="28"/>
  <c r="CB91" i="28"/>
  <c r="BR92" i="28"/>
  <c r="CB92" i="28"/>
  <c r="BR93" i="28"/>
  <c r="CB93" i="28"/>
  <c r="AJ94" i="28"/>
  <c r="AP94" i="28"/>
  <c r="BR94" i="28"/>
  <c r="CB94" i="28"/>
  <c r="FQ94" i="28"/>
  <c r="Q95" i="28"/>
  <c r="AF96" i="28"/>
  <c r="Q97" i="28"/>
  <c r="BV97" i="28"/>
  <c r="AV99" i="28"/>
  <c r="Q101" i="28"/>
  <c r="BT112" i="28"/>
  <c r="FN112" i="28"/>
  <c r="FN113" i="28"/>
  <c r="BZ119" i="28"/>
  <c r="FN119" i="28"/>
  <c r="BT120" i="28"/>
  <c r="CH120" i="28"/>
  <c r="FN120" i="28"/>
  <c r="BR124" i="28"/>
  <c r="CB124" i="28"/>
  <c r="L125" i="28"/>
  <c r="L128" i="28"/>
  <c r="AP128" i="28"/>
  <c r="CB128" i="28"/>
  <c r="BV130" i="28"/>
  <c r="L133" i="28"/>
  <c r="Y133" i="28" s="1"/>
  <c r="FN135" i="28"/>
  <c r="CE140" i="28"/>
  <c r="AF141" i="28"/>
  <c r="EP141" i="28"/>
  <c r="AF90" i="28"/>
  <c r="L100" i="28"/>
  <c r="X100" i="28" s="1"/>
  <c r="L106" i="28"/>
  <c r="Q106" i="28"/>
  <c r="CB112" i="28"/>
  <c r="BX113" i="28"/>
  <c r="Q117" i="28"/>
  <c r="AF119" i="28"/>
  <c r="CF119" i="28"/>
  <c r="BZ120" i="28"/>
  <c r="BR121" i="28"/>
  <c r="BT123" i="28"/>
  <c r="AA124" i="28"/>
  <c r="AK124" i="28"/>
  <c r="AQ124" i="28"/>
  <c r="BS124" i="28"/>
  <c r="CD124" i="28"/>
  <c r="FR124" i="28"/>
  <c r="Q125" i="28"/>
  <c r="AH128" i="28"/>
  <c r="L134" i="28"/>
  <c r="Q134" i="28"/>
  <c r="CB136" i="28"/>
  <c r="FR136" i="28"/>
  <c r="AH137" i="28"/>
  <c r="L138" i="28"/>
  <c r="L140" i="28"/>
  <c r="AF140" i="28"/>
  <c r="BS140" i="28"/>
  <c r="EY140" i="28"/>
  <c r="FD140" i="28"/>
  <c r="BV141" i="28"/>
  <c r="CE142" i="28"/>
  <c r="L144" i="28"/>
  <c r="L145" i="28"/>
  <c r="X145" i="28" s="1"/>
  <c r="Q146" i="28"/>
  <c r="FU146" i="28"/>
  <c r="AD147" i="28"/>
  <c r="BX147" i="28"/>
  <c r="FU149" i="28"/>
  <c r="L86" i="28"/>
  <c r="AJ87" i="28"/>
  <c r="CB87" i="28"/>
  <c r="L88" i="28"/>
  <c r="BR88" i="28"/>
  <c r="AF89" i="28"/>
  <c r="EY89" i="28"/>
  <c r="FD89" i="28"/>
  <c r="BW90" i="28"/>
  <c r="EY90" i="28"/>
  <c r="FD90" i="28"/>
  <c r="BW91" i="28"/>
  <c r="EY91" i="28"/>
  <c r="FD91" i="28"/>
  <c r="BW92" i="28"/>
  <c r="EY92" i="28"/>
  <c r="FD92" i="28"/>
  <c r="BW93" i="28"/>
  <c r="EY93" i="28"/>
  <c r="FD93" i="28"/>
  <c r="BW94" i="28"/>
  <c r="L115" i="28"/>
  <c r="X115" i="28" s="1"/>
  <c r="BR119" i="28"/>
  <c r="AF120" i="28"/>
  <c r="CB120" i="28"/>
  <c r="L121" i="28"/>
  <c r="Y121" i="28" s="1"/>
  <c r="AH121" i="28"/>
  <c r="AP121" i="28"/>
  <c r="BX121" i="28"/>
  <c r="CB123" i="28"/>
  <c r="FN123" i="28"/>
  <c r="BW124" i="28"/>
  <c r="EY124" i="28"/>
  <c r="FD124" i="28"/>
  <c r="BX126" i="28"/>
  <c r="L130" i="28"/>
  <c r="Q130" i="28"/>
  <c r="AH130" i="28"/>
  <c r="CH130" i="28"/>
  <c r="AH135" i="28"/>
  <c r="CF136" i="28"/>
  <c r="FN136" i="28"/>
  <c r="Q137" i="28"/>
  <c r="BU137" i="28"/>
  <c r="CE139" i="28"/>
  <c r="AG140" i="28"/>
  <c r="AQ140" i="28"/>
  <c r="BW140" i="28"/>
  <c r="CH140" i="28"/>
  <c r="L141" i="28"/>
  <c r="X141" i="28" s="1"/>
  <c r="CD141" i="28"/>
  <c r="Q142" i="28"/>
  <c r="AG146" i="28"/>
  <c r="BY147" i="28"/>
  <c r="BT148" i="28"/>
  <c r="AH149" i="28"/>
  <c r="Y32" i="28"/>
  <c r="G32" i="28" s="1"/>
  <c r="AG32" i="28"/>
  <c r="BX32" i="28"/>
  <c r="FR32" i="28"/>
  <c r="Y36" i="28"/>
  <c r="G36" i="28" s="1"/>
  <c r="Y37" i="28"/>
  <c r="G37" i="28" s="1"/>
  <c r="Q44" i="28"/>
  <c r="AJ44" i="28"/>
  <c r="AP44" i="28"/>
  <c r="BR44" i="28"/>
  <c r="BW44" i="28"/>
  <c r="CB44" i="28"/>
  <c r="EY44" i="28"/>
  <c r="FD44" i="28"/>
  <c r="FR44" i="28"/>
  <c r="Q46" i="28"/>
  <c r="AJ46" i="28"/>
  <c r="BW46" i="28"/>
  <c r="BT48" i="28"/>
  <c r="EP48" i="28"/>
  <c r="AH32" i="28"/>
  <c r="BS32" i="28"/>
  <c r="CA32" i="28"/>
  <c r="L43" i="28"/>
  <c r="AH43" i="28"/>
  <c r="CF43" i="28"/>
  <c r="AA44" i="28"/>
  <c r="AF44" i="28"/>
  <c r="AK44" i="28"/>
  <c r="AQ44" i="28"/>
  <c r="BS44" i="28"/>
  <c r="BX44" i="28"/>
  <c r="CD44" i="28"/>
  <c r="CH44" i="28"/>
  <c r="FN44" i="28"/>
  <c r="AK45" i="28"/>
  <c r="BX45" i="28"/>
  <c r="EY45" i="28"/>
  <c r="AC46" i="28"/>
  <c r="BZ46" i="28"/>
  <c r="AC48" i="28"/>
  <c r="BZ48" i="28"/>
  <c r="AC32" i="28"/>
  <c r="AK32" i="28"/>
  <c r="BT32" i="28"/>
  <c r="CB32" i="28"/>
  <c r="AS41" i="28"/>
  <c r="AC44" i="28"/>
  <c r="AG44" i="28"/>
  <c r="BT44" i="28"/>
  <c r="BZ44" i="28"/>
  <c r="CE44" i="28"/>
  <c r="CC46" i="28"/>
  <c r="CF46" i="28"/>
  <c r="CA46" i="28"/>
  <c r="BV46" i="28"/>
  <c r="AH46" i="28"/>
  <c r="AD46" i="28"/>
  <c r="FQ46" i="28"/>
  <c r="FD46" i="28"/>
  <c r="EY46" i="28"/>
  <c r="CH46" i="28"/>
  <c r="CD46" i="28"/>
  <c r="BX46" i="28"/>
  <c r="BS46" i="28"/>
  <c r="AQ46" i="28"/>
  <c r="AK46" i="28"/>
  <c r="AF46" i="28"/>
  <c r="AA46" i="28"/>
  <c r="BR46" i="28"/>
  <c r="CB46" i="28"/>
  <c r="FR46" i="28"/>
  <c r="CC48" i="28"/>
  <c r="FQ48" i="28"/>
  <c r="FD48" i="28"/>
  <c r="EY48" i="28"/>
  <c r="CH48" i="28"/>
  <c r="CD48" i="28"/>
  <c r="BX48" i="28"/>
  <c r="BS48" i="28"/>
  <c r="AQ48" i="28"/>
  <c r="AK48" i="28"/>
  <c r="AF48" i="28"/>
  <c r="AA48" i="28"/>
  <c r="CB48" i="28"/>
  <c r="BW48" i="28"/>
  <c r="BR48" i="28"/>
  <c r="AP48" i="28"/>
  <c r="AJ48" i="28"/>
  <c r="CF48" i="28"/>
  <c r="CA48" i="28"/>
  <c r="BV48" i="28"/>
  <c r="AH48" i="28"/>
  <c r="AD48" i="28"/>
  <c r="CE48" i="28"/>
  <c r="FN48" i="28"/>
  <c r="AD32" i="28"/>
  <c r="BW32" i="28"/>
  <c r="Y33" i="28"/>
  <c r="Y41" i="28"/>
  <c r="AC43" i="28"/>
  <c r="BX43" i="28"/>
  <c r="FR43" i="28"/>
  <c r="L44" i="28"/>
  <c r="X44" i="28" s="1"/>
  <c r="AD44" i="28"/>
  <c r="AH44" i="28"/>
  <c r="BV44" i="28"/>
  <c r="CA44" i="28"/>
  <c r="CF44" i="28"/>
  <c r="CC45" i="28"/>
  <c r="FR45" i="28"/>
  <c r="FN45" i="28"/>
  <c r="EP45" i="28"/>
  <c r="CE45" i="28"/>
  <c r="BZ45" i="28"/>
  <c r="BT45" i="28"/>
  <c r="CB45" i="28"/>
  <c r="BW45" i="28"/>
  <c r="BR45" i="28"/>
  <c r="AP45" i="28"/>
  <c r="AJ45" i="28"/>
  <c r="AC45" i="28"/>
  <c r="AG45" i="28"/>
  <c r="BS45" i="28"/>
  <c r="CD45" i="28"/>
  <c r="AG46" i="28"/>
  <c r="AP46" i="28"/>
  <c r="BT46" i="28"/>
  <c r="CE46" i="28"/>
  <c r="FN46" i="28"/>
  <c r="AG48" i="28"/>
  <c r="Q45" i="28"/>
  <c r="AC47" i="28"/>
  <c r="AG47" i="28"/>
  <c r="BT47" i="28"/>
  <c r="BZ47" i="28"/>
  <c r="CE47" i="28"/>
  <c r="EP47" i="28"/>
  <c r="FN47" i="28"/>
  <c r="FR47" i="28"/>
  <c r="L48" i="28"/>
  <c r="AJ49" i="28"/>
  <c r="AP49" i="28"/>
  <c r="BR49" i="28"/>
  <c r="BW49" i="28"/>
  <c r="CB49" i="28"/>
  <c r="AA50" i="28"/>
  <c r="AF50" i="28"/>
  <c r="AK50" i="28"/>
  <c r="AQ50" i="28"/>
  <c r="BS50" i="28"/>
  <c r="BX50" i="28"/>
  <c r="CD50" i="28"/>
  <c r="CH50" i="28"/>
  <c r="EY50" i="28"/>
  <c r="FD50" i="28"/>
  <c r="FQ50" i="28"/>
  <c r="AC51" i="28"/>
  <c r="AG51" i="28"/>
  <c r="BT51" i="28"/>
  <c r="BZ51" i="28"/>
  <c r="CE51" i="28"/>
  <c r="EP51" i="28"/>
  <c r="FN51" i="28"/>
  <c r="FR51" i="28"/>
  <c r="L52" i="28"/>
  <c r="AD52" i="28"/>
  <c r="AH52" i="28"/>
  <c r="BV52" i="28"/>
  <c r="CA52" i="28"/>
  <c r="CF52" i="28"/>
  <c r="AA53" i="28"/>
  <c r="AG53" i="28"/>
  <c r="BW53" i="28"/>
  <c r="CD53" i="28"/>
  <c r="AC55" i="28"/>
  <c r="BZ55" i="28"/>
  <c r="AG58" i="28"/>
  <c r="AP58" i="28"/>
  <c r="BT58" i="28"/>
  <c r="AG60" i="28"/>
  <c r="AC64" i="28"/>
  <c r="BZ64" i="28"/>
  <c r="Q48" i="28"/>
  <c r="AC50" i="28"/>
  <c r="AG50" i="28"/>
  <c r="BT50" i="28"/>
  <c r="BZ50" i="28"/>
  <c r="CE50" i="28"/>
  <c r="EP50" i="28"/>
  <c r="FN50" i="28"/>
  <c r="FR50" i="28"/>
  <c r="Q52" i="28"/>
  <c r="AJ52" i="28"/>
  <c r="AP52" i="28"/>
  <c r="BR52" i="28"/>
  <c r="BW52" i="28"/>
  <c r="CB52" i="28"/>
  <c r="CC53" i="28"/>
  <c r="CF53" i="28"/>
  <c r="CA53" i="28"/>
  <c r="BV53" i="28"/>
  <c r="AH53" i="28"/>
  <c r="AD53" i="28"/>
  <c r="FQ53" i="28"/>
  <c r="FD53" i="28"/>
  <c r="EY53" i="28"/>
  <c r="AC53" i="28"/>
  <c r="AJ53" i="28"/>
  <c r="AP53" i="28"/>
  <c r="BR53" i="28"/>
  <c r="BX53" i="28"/>
  <c r="CE53" i="28"/>
  <c r="FR53" i="28"/>
  <c r="CC55" i="28"/>
  <c r="FQ55" i="28"/>
  <c r="FD55" i="28"/>
  <c r="EY55" i="28"/>
  <c r="CH55" i="28"/>
  <c r="CD55" i="28"/>
  <c r="BX55" i="28"/>
  <c r="BS55" i="28"/>
  <c r="AQ55" i="28"/>
  <c r="AK55" i="28"/>
  <c r="AF55" i="28"/>
  <c r="AA55" i="28"/>
  <c r="CF55" i="28"/>
  <c r="CA55" i="28"/>
  <c r="BV55" i="28"/>
  <c r="AH55" i="28"/>
  <c r="AD55" i="28"/>
  <c r="Q55" i="28"/>
  <c r="BR55" i="28"/>
  <c r="CB55" i="28"/>
  <c r="FR55" i="28"/>
  <c r="Q58" i="28"/>
  <c r="AJ58" i="28"/>
  <c r="BW58" i="28"/>
  <c r="BT60" i="28"/>
  <c r="EP60" i="28"/>
  <c r="CC64" i="28"/>
  <c r="CF64" i="28"/>
  <c r="CA64" i="28"/>
  <c r="BV64" i="28"/>
  <c r="AH64" i="28"/>
  <c r="AD64" i="28"/>
  <c r="FQ64" i="28"/>
  <c r="FD64" i="28"/>
  <c r="EY64" i="28"/>
  <c r="CH64" i="28"/>
  <c r="CD64" i="28"/>
  <c r="BX64" i="28"/>
  <c r="BS64" i="28"/>
  <c r="AQ64" i="28"/>
  <c r="AK64" i="28"/>
  <c r="AF64" i="28"/>
  <c r="AA64" i="28"/>
  <c r="CB64" i="28"/>
  <c r="BW64" i="28"/>
  <c r="BR64" i="28"/>
  <c r="AP64" i="28"/>
  <c r="AJ64" i="28"/>
  <c r="CE64" i="28"/>
  <c r="FN64" i="28"/>
  <c r="L46" i="28"/>
  <c r="Y46" i="28" s="1"/>
  <c r="AJ47" i="28"/>
  <c r="AP47" i="28"/>
  <c r="BR47" i="28"/>
  <c r="BW47" i="28"/>
  <c r="CB47" i="28"/>
  <c r="AC49" i="28"/>
  <c r="AG49" i="28"/>
  <c r="BT49" i="28"/>
  <c r="BZ49" i="28"/>
  <c r="CE49" i="28"/>
  <c r="EP49" i="28"/>
  <c r="FN49" i="28"/>
  <c r="FR49" i="28"/>
  <c r="L50" i="28"/>
  <c r="Y50" i="28" s="1"/>
  <c r="AD50" i="28"/>
  <c r="AH50" i="28"/>
  <c r="BV50" i="28"/>
  <c r="CA50" i="28"/>
  <c r="CF50" i="28"/>
  <c r="AJ51" i="28"/>
  <c r="AP51" i="28"/>
  <c r="BR51" i="28"/>
  <c r="BW51" i="28"/>
  <c r="CB51" i="28"/>
  <c r="AA52" i="28"/>
  <c r="AF52" i="28"/>
  <c r="AK52" i="28"/>
  <c r="AQ52" i="28"/>
  <c r="BS52" i="28"/>
  <c r="BX52" i="28"/>
  <c r="CD52" i="28"/>
  <c r="CH52" i="28"/>
  <c r="EY52" i="28"/>
  <c r="FD52" i="28"/>
  <c r="AK53" i="28"/>
  <c r="AQ53" i="28"/>
  <c r="BS53" i="28"/>
  <c r="BZ53" i="28"/>
  <c r="FN53" i="28"/>
  <c r="AG55" i="28"/>
  <c r="AP55" i="28"/>
  <c r="BT55" i="28"/>
  <c r="CE55" i="28"/>
  <c r="FN55" i="28"/>
  <c r="AC58" i="28"/>
  <c r="AC60" i="28"/>
  <c r="BZ60" i="28"/>
  <c r="AG64" i="28"/>
  <c r="CC52" i="28"/>
  <c r="FR52" i="28"/>
  <c r="AC52" i="28"/>
  <c r="AG52" i="28"/>
  <c r="BT52" i="28"/>
  <c r="BZ52" i="28"/>
  <c r="CE52" i="28"/>
  <c r="EP52" i="28"/>
  <c r="FN52" i="28"/>
  <c r="CC58" i="28"/>
  <c r="FQ58" i="28"/>
  <c r="FD58" i="28"/>
  <c r="EY58" i="28"/>
  <c r="CH58" i="28"/>
  <c r="CD58" i="28"/>
  <c r="BX58" i="28"/>
  <c r="BS58" i="28"/>
  <c r="AQ58" i="28"/>
  <c r="AK58" i="28"/>
  <c r="AF58" i="28"/>
  <c r="AA58" i="28"/>
  <c r="CF58" i="28"/>
  <c r="CA58" i="28"/>
  <c r="BV58" i="28"/>
  <c r="AH58" i="28"/>
  <c r="AD58" i="28"/>
  <c r="FR58" i="28"/>
  <c r="FN58" i="28"/>
  <c r="EP58" i="28"/>
  <c r="CE58" i="28"/>
  <c r="BR58" i="28"/>
  <c r="CB58" i="28"/>
  <c r="CC60" i="28"/>
  <c r="CF60" i="28"/>
  <c r="CA60" i="28"/>
  <c r="BV60" i="28"/>
  <c r="AH60" i="28"/>
  <c r="AD60" i="28"/>
  <c r="FQ60" i="28"/>
  <c r="FD60" i="28"/>
  <c r="EY60" i="28"/>
  <c r="CH60" i="28"/>
  <c r="CD60" i="28"/>
  <c r="BX60" i="28"/>
  <c r="BS60" i="28"/>
  <c r="AQ60" i="28"/>
  <c r="AK60" i="28"/>
  <c r="AF60" i="28"/>
  <c r="FK59" i="28" s="1"/>
  <c r="FL59" i="28" s="1"/>
  <c r="FM59" i="28" s="1"/>
  <c r="AA60" i="28"/>
  <c r="CB60" i="28"/>
  <c r="BW60" i="28"/>
  <c r="BR60" i="28"/>
  <c r="AP60" i="28"/>
  <c r="AJ60" i="28"/>
  <c r="CE60" i="28"/>
  <c r="FN60" i="28"/>
  <c r="EP64" i="28"/>
  <c r="AC62" i="28"/>
  <c r="AG62" i="28"/>
  <c r="BT62" i="28"/>
  <c r="BZ62" i="28"/>
  <c r="CE62" i="28"/>
  <c r="EP62" i="28"/>
  <c r="FN62" i="28"/>
  <c r="FR62" i="28"/>
  <c r="Q64" i="28"/>
  <c r="AC66" i="28"/>
  <c r="AG66" i="28"/>
  <c r="BT66" i="28"/>
  <c r="BZ66" i="28"/>
  <c r="CE66" i="28"/>
  <c r="EP66" i="28"/>
  <c r="FN66" i="28"/>
  <c r="FR66" i="28"/>
  <c r="Q68" i="28"/>
  <c r="AJ68" i="28"/>
  <c r="AP68" i="28"/>
  <c r="BR68" i="28"/>
  <c r="BW68" i="28"/>
  <c r="CB68" i="28"/>
  <c r="CC70" i="28"/>
  <c r="FQ70" i="28"/>
  <c r="FD70" i="28"/>
  <c r="EY70" i="28"/>
  <c r="Q70" i="28"/>
  <c r="AC70" i="28"/>
  <c r="AG70" i="28"/>
  <c r="BT70" i="28"/>
  <c r="BZ70" i="28"/>
  <c r="CE70" i="28"/>
  <c r="EP70" i="28"/>
  <c r="AF72" i="28"/>
  <c r="BT72" i="28"/>
  <c r="CB72" i="28"/>
  <c r="CH72" i="28"/>
  <c r="EY72" i="28"/>
  <c r="FD72" i="28"/>
  <c r="FQ72" i="28"/>
  <c r="CC73" i="28"/>
  <c r="CB73" i="28"/>
  <c r="BW73" i="28"/>
  <c r="BR73" i="28"/>
  <c r="AP73" i="28"/>
  <c r="AJ73" i="28"/>
  <c r="AC73" i="28"/>
  <c r="AG73" i="28"/>
  <c r="BS73" i="28"/>
  <c r="BZ73" i="28"/>
  <c r="CF73" i="28"/>
  <c r="CC77" i="28"/>
  <c r="CB77" i="28"/>
  <c r="BW77" i="28"/>
  <c r="BR77" i="28"/>
  <c r="AP77" i="28"/>
  <c r="AJ77" i="28"/>
  <c r="FR77" i="28"/>
  <c r="FN77" i="28"/>
  <c r="CF77" i="28"/>
  <c r="CA77" i="28"/>
  <c r="BV77" i="28"/>
  <c r="AH77" i="28"/>
  <c r="AD77" i="28"/>
  <c r="AC77" i="28"/>
  <c r="AK77" i="28"/>
  <c r="BX77" i="28"/>
  <c r="CC81" i="28"/>
  <c r="FD81" i="28"/>
  <c r="EY81" i="28"/>
  <c r="CH81" i="28"/>
  <c r="CD81" i="28"/>
  <c r="BX81" i="28"/>
  <c r="BS81" i="28"/>
  <c r="AQ81" i="28"/>
  <c r="AK81" i="28"/>
  <c r="AF81" i="28"/>
  <c r="AA81" i="28"/>
  <c r="CB81" i="28"/>
  <c r="BW81" i="28"/>
  <c r="BR81" i="28"/>
  <c r="AP81" i="28"/>
  <c r="AJ81" i="28"/>
  <c r="FR81" i="28"/>
  <c r="FN81" i="28"/>
  <c r="CF81" i="28"/>
  <c r="CA81" i="28"/>
  <c r="BV81" i="28"/>
  <c r="AH81" i="28"/>
  <c r="AD81" i="28"/>
  <c r="CE81" i="28"/>
  <c r="FT89" i="28"/>
  <c r="FU89" i="28"/>
  <c r="AC54" i="28"/>
  <c r="AG54" i="28"/>
  <c r="BT54" i="28"/>
  <c r="BZ54" i="28"/>
  <c r="CE54" i="28"/>
  <c r="EP54" i="28"/>
  <c r="FN54" i="28"/>
  <c r="FR54" i="28"/>
  <c r="L55" i="28"/>
  <c r="AC57" i="28"/>
  <c r="AG57" i="28"/>
  <c r="BT57" i="28"/>
  <c r="BZ57" i="28"/>
  <c r="CE57" i="28"/>
  <c r="EP57" i="28"/>
  <c r="FN57" i="28"/>
  <c r="FR57" i="28"/>
  <c r="L58" i="28"/>
  <c r="Y58" i="28" s="1"/>
  <c r="AC61" i="28"/>
  <c r="AG61" i="28"/>
  <c r="BT61" i="28"/>
  <c r="BZ61" i="28"/>
  <c r="CE61" i="28"/>
  <c r="EP61" i="28"/>
  <c r="FN61" i="28"/>
  <c r="FR61" i="28"/>
  <c r="AD62" i="28"/>
  <c r="AH62" i="28"/>
  <c r="BV62" i="28"/>
  <c r="CA62" i="28"/>
  <c r="CF62" i="28"/>
  <c r="AC65" i="28"/>
  <c r="AG65" i="28"/>
  <c r="BT65" i="28"/>
  <c r="BZ65" i="28"/>
  <c r="CE65" i="28"/>
  <c r="EP65" i="28"/>
  <c r="FN65" i="28"/>
  <c r="FR65" i="28"/>
  <c r="AD66" i="28"/>
  <c r="FK65" i="28" s="1"/>
  <c r="FL65" i="28" s="1"/>
  <c r="FM65" i="28" s="1"/>
  <c r="AH66" i="28"/>
  <c r="BV66" i="28"/>
  <c r="CA66" i="28"/>
  <c r="CF66" i="28"/>
  <c r="AA68" i="28"/>
  <c r="AF68" i="28"/>
  <c r="AK68" i="28"/>
  <c r="AQ68" i="28"/>
  <c r="BS68" i="28"/>
  <c r="BX68" i="28"/>
  <c r="CD68" i="28"/>
  <c r="CH68" i="28"/>
  <c r="EY68" i="28"/>
  <c r="FD68" i="28"/>
  <c r="FQ68" i="28"/>
  <c r="AC69" i="28"/>
  <c r="AG69" i="28"/>
  <c r="FK68" i="28" s="1"/>
  <c r="FL68" i="28" s="1"/>
  <c r="FM68" i="28" s="1"/>
  <c r="BT69" i="28"/>
  <c r="BZ69" i="28"/>
  <c r="CE69" i="28"/>
  <c r="EP69" i="28"/>
  <c r="FN69" i="28"/>
  <c r="FR69" i="28"/>
  <c r="L70" i="28"/>
  <c r="Y70" i="28" s="1"/>
  <c r="AD70" i="28"/>
  <c r="AH70" i="28"/>
  <c r="BV70" i="28"/>
  <c r="CA70" i="28"/>
  <c r="CF70" i="28"/>
  <c r="FR70" i="28"/>
  <c r="L71" i="28"/>
  <c r="AA72" i="28"/>
  <c r="AG72" i="28"/>
  <c r="BW72" i="28"/>
  <c r="CD72" i="28"/>
  <c r="EP72" i="28"/>
  <c r="FN72" i="28"/>
  <c r="L73" i="28"/>
  <c r="Y73" i="28" s="1"/>
  <c r="AD73" i="28"/>
  <c r="AH73" i="28"/>
  <c r="AQ73" i="28"/>
  <c r="BT73" i="28"/>
  <c r="CA73" i="28"/>
  <c r="CC74" i="28"/>
  <c r="FQ74" i="28"/>
  <c r="FD74" i="28"/>
  <c r="EY74" i="28"/>
  <c r="CH74" i="28"/>
  <c r="CD74" i="28"/>
  <c r="BX74" i="28"/>
  <c r="BS74" i="28"/>
  <c r="AQ74" i="28"/>
  <c r="AK74" i="28"/>
  <c r="AF74" i="28"/>
  <c r="AA74" i="28"/>
  <c r="Q74" i="28"/>
  <c r="Y74" i="28" s="1"/>
  <c r="AD74" i="28"/>
  <c r="AJ74" i="28"/>
  <c r="BV74" i="28"/>
  <c r="CB74" i="28"/>
  <c r="EP74" i="28"/>
  <c r="BZ77" i="28"/>
  <c r="CH77" i="28"/>
  <c r="EY77" i="28"/>
  <c r="FD77" i="28"/>
  <c r="FQ77" i="28"/>
  <c r="AG81" i="28"/>
  <c r="FU82" i="28"/>
  <c r="AC68" i="28"/>
  <c r="AG68" i="28"/>
  <c r="BT68" i="28"/>
  <c r="BZ68" i="28"/>
  <c r="CE68" i="28"/>
  <c r="EP68" i="28"/>
  <c r="FN68" i="28"/>
  <c r="FR68" i="28"/>
  <c r="CC72" i="28"/>
  <c r="CF72" i="28"/>
  <c r="CA72" i="28"/>
  <c r="BV72" i="28"/>
  <c r="AH72" i="28"/>
  <c r="AD72" i="28"/>
  <c r="AC72" i="28"/>
  <c r="AJ72" i="28"/>
  <c r="AP72" i="28"/>
  <c r="BR72" i="28"/>
  <c r="BX72" i="28"/>
  <c r="CE72" i="28"/>
  <c r="AF77" i="28"/>
  <c r="BS77" i="28"/>
  <c r="CD77" i="28"/>
  <c r="EP77" i="28"/>
  <c r="BT81" i="28"/>
  <c r="EP81" i="28"/>
  <c r="L53" i="28"/>
  <c r="Q54" i="28"/>
  <c r="AJ54" i="28"/>
  <c r="AP54" i="28"/>
  <c r="BR54" i="28"/>
  <c r="BW54" i="28"/>
  <c r="CB54" i="28"/>
  <c r="Q56" i="28"/>
  <c r="Y56" i="28" s="1"/>
  <c r="AC56" i="28"/>
  <c r="AG56" i="28"/>
  <c r="BT56" i="28"/>
  <c r="BZ56" i="28"/>
  <c r="CE56" i="28"/>
  <c r="EP56" i="28"/>
  <c r="FN56" i="28"/>
  <c r="Q57" i="28"/>
  <c r="AJ57" i="28"/>
  <c r="AP57" i="28"/>
  <c r="BR57" i="28"/>
  <c r="BW57" i="28"/>
  <c r="CB57" i="28"/>
  <c r="Q59" i="28"/>
  <c r="Y59" i="28" s="1"/>
  <c r="AC59" i="28"/>
  <c r="AG59" i="28"/>
  <c r="BT59" i="28"/>
  <c r="BZ59" i="28"/>
  <c r="CE59" i="28"/>
  <c r="EP59" i="28"/>
  <c r="FN59" i="28"/>
  <c r="FR59" i="28"/>
  <c r="L60" i="28"/>
  <c r="X60" i="28" s="1"/>
  <c r="AJ61" i="28"/>
  <c r="AP61" i="28"/>
  <c r="BR61" i="28"/>
  <c r="BW61" i="28"/>
  <c r="CB61" i="28"/>
  <c r="AA62" i="28"/>
  <c r="AF62" i="28"/>
  <c r="AK62" i="28"/>
  <c r="AQ62" i="28"/>
  <c r="BS62" i="28"/>
  <c r="BX62" i="28"/>
  <c r="CD62" i="28"/>
  <c r="CH62" i="28"/>
  <c r="EY62" i="28"/>
  <c r="FD62" i="28"/>
  <c r="FQ62" i="28"/>
  <c r="Q63" i="28"/>
  <c r="Y63" i="28" s="1"/>
  <c r="AC63" i="28"/>
  <c r="AG63" i="28"/>
  <c r="FK62" i="28" s="1"/>
  <c r="FL62" i="28" s="1"/>
  <c r="FM62" i="28" s="1"/>
  <c r="BT63" i="28"/>
  <c r="BZ63" i="28"/>
  <c r="CE63" i="28"/>
  <c r="EP63" i="28"/>
  <c r="FN63" i="28"/>
  <c r="FR63" i="28"/>
  <c r="AJ65" i="28"/>
  <c r="AP65" i="28"/>
  <c r="BR65" i="28"/>
  <c r="BW65" i="28"/>
  <c r="CB65" i="28"/>
  <c r="AA66" i="28"/>
  <c r="AF66" i="28"/>
  <c r="AK66" i="28"/>
  <c r="AQ66" i="28"/>
  <c r="BS66" i="28"/>
  <c r="BX66" i="28"/>
  <c r="CD66" i="28"/>
  <c r="CH66" i="28"/>
  <c r="EY66" i="28"/>
  <c r="FD66" i="28"/>
  <c r="FQ66" i="28"/>
  <c r="Q67" i="28"/>
  <c r="AC67" i="28"/>
  <c r="AG67" i="28"/>
  <c r="BT67" i="28"/>
  <c r="BZ67" i="28"/>
  <c r="CE67" i="28"/>
  <c r="EP67" i="28"/>
  <c r="FN67" i="28"/>
  <c r="FR67" i="28"/>
  <c r="L68" i="28"/>
  <c r="X68" i="28" s="1"/>
  <c r="AD68" i="28"/>
  <c r="AH68" i="28"/>
  <c r="BV68" i="28"/>
  <c r="CA68" i="28"/>
  <c r="CF68" i="28"/>
  <c r="AJ69" i="28"/>
  <c r="AP69" i="28"/>
  <c r="BR69" i="28"/>
  <c r="BW69" i="28"/>
  <c r="CB69" i="28"/>
  <c r="AA70" i="28"/>
  <c r="AF70" i="28"/>
  <c r="AK70" i="28"/>
  <c r="AQ70" i="28"/>
  <c r="BS70" i="28"/>
  <c r="BX70" i="28"/>
  <c r="CD70" i="28"/>
  <c r="CH70" i="28"/>
  <c r="AK72" i="28"/>
  <c r="AQ72" i="28"/>
  <c r="BS72" i="28"/>
  <c r="BZ72" i="28"/>
  <c r="BX73" i="28"/>
  <c r="CE73" i="28"/>
  <c r="EP73" i="28"/>
  <c r="FN73" i="28"/>
  <c r="FR73" i="28"/>
  <c r="AA77" i="28"/>
  <c r="AG77" i="28"/>
  <c r="FK76" i="28" s="1"/>
  <c r="FL76" i="28" s="1"/>
  <c r="FM76" i="28" s="1"/>
  <c r="AQ77" i="28"/>
  <c r="BT77" i="28"/>
  <c r="CE77" i="28"/>
  <c r="AC81" i="28"/>
  <c r="BZ81" i="28"/>
  <c r="FQ81" i="28"/>
  <c r="Q76" i="28"/>
  <c r="AC76" i="28"/>
  <c r="AG76" i="28"/>
  <c r="BT76" i="28"/>
  <c r="BZ76" i="28"/>
  <c r="CE76" i="28"/>
  <c r="EP76" i="28"/>
  <c r="FN76" i="28"/>
  <c r="FR76" i="28"/>
  <c r="L77" i="28"/>
  <c r="AC78" i="28"/>
  <c r="AG78" i="28"/>
  <c r="BT78" i="28"/>
  <c r="BZ78" i="28"/>
  <c r="CE78" i="28"/>
  <c r="EP78" i="28"/>
  <c r="FQ78" i="28"/>
  <c r="FU79" i="28"/>
  <c r="L80" i="28"/>
  <c r="Q80" i="28"/>
  <c r="AJ80" i="28"/>
  <c r="AP80" i="28"/>
  <c r="BR80" i="28"/>
  <c r="BW80" i="28"/>
  <c r="CB80" i="28"/>
  <c r="AC82" i="28"/>
  <c r="AG82" i="28"/>
  <c r="BT82" i="28"/>
  <c r="BZ82" i="28"/>
  <c r="CE82" i="28"/>
  <c r="EP82" i="28"/>
  <c r="FQ82" i="28"/>
  <c r="AA83" i="28"/>
  <c r="AF83" i="28"/>
  <c r="AK83" i="28"/>
  <c r="AQ83" i="28"/>
  <c r="BS83" i="28"/>
  <c r="BX83" i="28"/>
  <c r="CD83" i="28"/>
  <c r="CH83" i="28"/>
  <c r="EY83" i="28"/>
  <c r="FD83" i="28"/>
  <c r="FU83" i="28"/>
  <c r="AA84" i="28"/>
  <c r="AF84" i="28"/>
  <c r="AK84" i="28"/>
  <c r="AQ84" i="28"/>
  <c r="BS84" i="28"/>
  <c r="BX84" i="28"/>
  <c r="CD84" i="28"/>
  <c r="CH84" i="28"/>
  <c r="EY84" i="28"/>
  <c r="FD84" i="28"/>
  <c r="FU84" i="28"/>
  <c r="AA85" i="28"/>
  <c r="AF85" i="28"/>
  <c r="AK85" i="28"/>
  <c r="AQ85" i="28"/>
  <c r="BS85" i="28"/>
  <c r="BX85" i="28"/>
  <c r="CD85" i="28"/>
  <c r="CH85" i="28"/>
  <c r="EY85" i="28"/>
  <c r="FD85" i="28"/>
  <c r="FU85" i="28"/>
  <c r="AA86" i="28"/>
  <c r="AF86" i="28"/>
  <c r="AK86" i="28"/>
  <c r="AQ86" i="28"/>
  <c r="BS86" i="28"/>
  <c r="BX86" i="28"/>
  <c r="CD86" i="28"/>
  <c r="CH86" i="28"/>
  <c r="EY86" i="28"/>
  <c r="FD86" i="28"/>
  <c r="FU86" i="28"/>
  <c r="AA87" i="28"/>
  <c r="AF87" i="28"/>
  <c r="AK87" i="28"/>
  <c r="AQ87" i="28"/>
  <c r="BS87" i="28"/>
  <c r="BX87" i="28"/>
  <c r="CD87" i="28"/>
  <c r="CH87" i="28"/>
  <c r="EY87" i="28"/>
  <c r="FD87" i="28"/>
  <c r="FU87" i="28"/>
  <c r="AA88" i="28"/>
  <c r="AF88" i="28"/>
  <c r="AK88" i="28"/>
  <c r="AQ88" i="28"/>
  <c r="BS88" i="28"/>
  <c r="BX88" i="28"/>
  <c r="CD88" i="28"/>
  <c r="CH88" i="28"/>
  <c r="EY88" i="28"/>
  <c r="FD88" i="28"/>
  <c r="FU88" i="28"/>
  <c r="AA89" i="28"/>
  <c r="AG89" i="28"/>
  <c r="BW89" i="28"/>
  <c r="CD89" i="28"/>
  <c r="AA90" i="28"/>
  <c r="AG90" i="28"/>
  <c r="BX90" i="28"/>
  <c r="FT94" i="28"/>
  <c r="FU94" i="28"/>
  <c r="CF98" i="28"/>
  <c r="AJ98" i="28"/>
  <c r="CB98" i="28"/>
  <c r="AH98" i="28"/>
  <c r="BX98" i="28"/>
  <c r="BY111" i="28"/>
  <c r="AH111" i="28"/>
  <c r="BX111" i="28"/>
  <c r="FN111" i="28"/>
  <c r="CF111" i="28"/>
  <c r="BU111" i="28"/>
  <c r="AD111" i="28"/>
  <c r="Z111" i="28"/>
  <c r="Q71" i="28"/>
  <c r="AC71" i="28"/>
  <c r="AG71" i="28"/>
  <c r="FK70" i="28" s="1"/>
  <c r="FL70" i="28" s="1"/>
  <c r="FM70" i="28" s="1"/>
  <c r="BT71" i="28"/>
  <c r="BZ71" i="28"/>
  <c r="CE71" i="28"/>
  <c r="EP71" i="28"/>
  <c r="FN71" i="28"/>
  <c r="FR71" i="28"/>
  <c r="L72" i="28"/>
  <c r="Q75" i="28"/>
  <c r="AC75" i="28"/>
  <c r="AG75" i="28"/>
  <c r="FK74" i="28" s="1"/>
  <c r="FL74" i="28" s="1"/>
  <c r="FM74" i="28" s="1"/>
  <c r="BT75" i="28"/>
  <c r="BZ75" i="28"/>
  <c r="CE75" i="28"/>
  <c r="EP75" i="28"/>
  <c r="FN75" i="28"/>
  <c r="FR75" i="28"/>
  <c r="L76" i="28"/>
  <c r="AD76" i="28"/>
  <c r="AH76" i="28"/>
  <c r="BV76" i="28"/>
  <c r="CA76" i="28"/>
  <c r="CF76" i="28"/>
  <c r="AD78" i="28"/>
  <c r="AH78" i="28"/>
  <c r="BV78" i="28"/>
  <c r="CA78" i="28"/>
  <c r="CF78" i="28"/>
  <c r="FN78" i="28"/>
  <c r="FR78" i="28"/>
  <c r="AC79" i="28"/>
  <c r="AG79" i="28"/>
  <c r="BT79" i="28"/>
  <c r="BZ79" i="28"/>
  <c r="CE79" i="28"/>
  <c r="EP79" i="28"/>
  <c r="FQ79" i="28"/>
  <c r="AA80" i="28"/>
  <c r="AF80" i="28"/>
  <c r="AK80" i="28"/>
  <c r="AQ80" i="28"/>
  <c r="BS80" i="28"/>
  <c r="BX80" i="28"/>
  <c r="CD80" i="28"/>
  <c r="CH80" i="28"/>
  <c r="EY80" i="28"/>
  <c r="FD80" i="28"/>
  <c r="FU80" i="28"/>
  <c r="L81" i="28"/>
  <c r="X81" i="28" s="1"/>
  <c r="Q81" i="28"/>
  <c r="AD82" i="28"/>
  <c r="AH82" i="28"/>
  <c r="BV82" i="28"/>
  <c r="CA82" i="28"/>
  <c r="CF82" i="28"/>
  <c r="FN82" i="28"/>
  <c r="FR82" i="28"/>
  <c r="AC83" i="28"/>
  <c r="AG83" i="28"/>
  <c r="BT83" i="28"/>
  <c r="BZ83" i="28"/>
  <c r="CE83" i="28"/>
  <c r="EP83" i="28"/>
  <c r="FQ83" i="28"/>
  <c r="AC84" i="28"/>
  <c r="AG84" i="28"/>
  <c r="BT84" i="28"/>
  <c r="BZ84" i="28"/>
  <c r="CE84" i="28"/>
  <c r="EP84" i="28"/>
  <c r="FQ84" i="28"/>
  <c r="AC85" i="28"/>
  <c r="AG85" i="28"/>
  <c r="BT85" i="28"/>
  <c r="BZ85" i="28"/>
  <c r="CE85" i="28"/>
  <c r="EP85" i="28"/>
  <c r="FQ85" i="28"/>
  <c r="AC86" i="28"/>
  <c r="AG86" i="28"/>
  <c r="BT86" i="28"/>
  <c r="BZ86" i="28"/>
  <c r="CE86" i="28"/>
  <c r="EP86" i="28"/>
  <c r="FQ86" i="28"/>
  <c r="AC87" i="28"/>
  <c r="AG87" i="28"/>
  <c r="BT87" i="28"/>
  <c r="BZ87" i="28"/>
  <c r="CE87" i="28"/>
  <c r="EP87" i="28"/>
  <c r="FQ87" i="28"/>
  <c r="AC88" i="28"/>
  <c r="AG88" i="28"/>
  <c r="BT88" i="28"/>
  <c r="BZ88" i="28"/>
  <c r="CE88" i="28"/>
  <c r="EP88" i="28"/>
  <c r="FQ88" i="28"/>
  <c r="CC89" i="28"/>
  <c r="FR89" i="28"/>
  <c r="FN89" i="28"/>
  <c r="CF89" i="28"/>
  <c r="CA89" i="28"/>
  <c r="BV89" i="28"/>
  <c r="AH89" i="28"/>
  <c r="AD89" i="28"/>
  <c r="AC89" i="28"/>
  <c r="AJ89" i="28"/>
  <c r="AP89" i="28"/>
  <c r="BR89" i="28"/>
  <c r="BX89" i="28"/>
  <c r="CE89" i="28"/>
  <c r="CC90" i="28"/>
  <c r="FR90" i="28"/>
  <c r="FN90" i="28"/>
  <c r="CF90" i="28"/>
  <c r="CA90" i="28"/>
  <c r="BV90" i="28"/>
  <c r="AH90" i="28"/>
  <c r="AD90" i="28"/>
  <c r="FQ90" i="28"/>
  <c r="EP90" i="28"/>
  <c r="CE90" i="28"/>
  <c r="BZ90" i="28"/>
  <c r="BT90" i="28"/>
  <c r="AC90" i="28"/>
  <c r="AJ90" i="28"/>
  <c r="AP90" i="28"/>
  <c r="BR90" i="28"/>
  <c r="CB90" i="28"/>
  <c r="FR111" i="28"/>
  <c r="AC80" i="28"/>
  <c r="AG80" i="28"/>
  <c r="BT80" i="28"/>
  <c r="BZ80" i="28"/>
  <c r="CE80" i="28"/>
  <c r="EP80" i="28"/>
  <c r="FK80" i="28"/>
  <c r="FL80" i="28" s="1"/>
  <c r="FM80" i="28" s="1"/>
  <c r="FQ80" i="28"/>
  <c r="FU81" i="28"/>
  <c r="Q85" i="28"/>
  <c r="Q86" i="28"/>
  <c r="Y86" i="28" s="1"/>
  <c r="AD86" i="28"/>
  <c r="FK85" i="28" s="1"/>
  <c r="FL85" i="28" s="1"/>
  <c r="FM85" i="28" s="1"/>
  <c r="AH86" i="28"/>
  <c r="BV86" i="28"/>
  <c r="CA86" i="28"/>
  <c r="CF86" i="28"/>
  <c r="FN86" i="28"/>
  <c r="FR86" i="28"/>
  <c r="Q87" i="28"/>
  <c r="Y87" i="28" s="1"/>
  <c r="AD87" i="28"/>
  <c r="AH87" i="28"/>
  <c r="BV87" i="28"/>
  <c r="CA87" i="28"/>
  <c r="CF87" i="28"/>
  <c r="FN87" i="28"/>
  <c r="FR87" i="28"/>
  <c r="Q88" i="28"/>
  <c r="Y88" i="28" s="1"/>
  <c r="AD88" i="28"/>
  <c r="AH88" i="28"/>
  <c r="BV88" i="28"/>
  <c r="CA88" i="28"/>
  <c r="CF88" i="28"/>
  <c r="FN88" i="28"/>
  <c r="FR88" i="28"/>
  <c r="Q89" i="28"/>
  <c r="Y89" i="28" s="1"/>
  <c r="AQ89" i="28"/>
  <c r="BS89" i="28"/>
  <c r="BZ89" i="28"/>
  <c r="FQ89" i="28"/>
  <c r="AK90" i="28"/>
  <c r="AQ90" i="28"/>
  <c r="BS90" i="28"/>
  <c r="CD90" i="28"/>
  <c r="CC100" i="28"/>
  <c r="BU100" i="28"/>
  <c r="AI100" i="28"/>
  <c r="AV100" i="28" s="1"/>
  <c r="AI111" i="28"/>
  <c r="AV111" i="28" s="1"/>
  <c r="AC91" i="28"/>
  <c r="AG91" i="28"/>
  <c r="BT91" i="28"/>
  <c r="BZ91" i="28"/>
  <c r="CE91" i="28"/>
  <c r="EP91" i="28"/>
  <c r="FQ91" i="28"/>
  <c r="AC92" i="28"/>
  <c r="AG92" i="28"/>
  <c r="BT92" i="28"/>
  <c r="BZ92" i="28"/>
  <c r="CE92" i="28"/>
  <c r="EP92" i="28"/>
  <c r="FQ92" i="28"/>
  <c r="AC93" i="28"/>
  <c r="AG93" i="28"/>
  <c r="BT93" i="28"/>
  <c r="BZ93" i="28"/>
  <c r="CE93" i="28"/>
  <c r="EP93" i="28"/>
  <c r="FQ93" i="28"/>
  <c r="AC94" i="28"/>
  <c r="AG94" i="28"/>
  <c r="BT94" i="28"/>
  <c r="BZ94" i="28"/>
  <c r="CE94" i="28"/>
  <c r="EP94" i="28"/>
  <c r="L95" i="28"/>
  <c r="X95" i="28" s="1"/>
  <c r="AJ95" i="28"/>
  <c r="AP95" i="28"/>
  <c r="BR95" i="28"/>
  <c r="BW95" i="28"/>
  <c r="CB95" i="28"/>
  <c r="Q96" i="28"/>
  <c r="AJ96" i="28"/>
  <c r="CB96" i="28"/>
  <c r="CB97" i="28"/>
  <c r="EY97" i="28"/>
  <c r="FD97" i="28"/>
  <c r="Q99" i="28"/>
  <c r="BY99" i="28"/>
  <c r="L101" i="28"/>
  <c r="Y101" i="28" s="1"/>
  <c r="Q102" i="28"/>
  <c r="L103" i="28"/>
  <c r="X103" i="28" s="1"/>
  <c r="Q103" i="28"/>
  <c r="L105" i="28"/>
  <c r="Q105" i="28"/>
  <c r="L107" i="28"/>
  <c r="X107" i="28" s="1"/>
  <c r="Q107" i="28"/>
  <c r="AH112" i="28"/>
  <c r="CF112" i="28"/>
  <c r="AD113" i="28"/>
  <c r="AD114" i="28"/>
  <c r="CC115" i="28"/>
  <c r="AH115" i="28"/>
  <c r="AD115" i="28"/>
  <c r="Q90" i="28"/>
  <c r="Q91" i="28"/>
  <c r="Y91" i="28" s="1"/>
  <c r="AD91" i="28"/>
  <c r="AH91" i="28"/>
  <c r="BV91" i="28"/>
  <c r="CA91" i="28"/>
  <c r="CF91" i="28"/>
  <c r="FN91" i="28"/>
  <c r="FR91" i="28"/>
  <c r="Q92" i="28"/>
  <c r="AD92" i="28"/>
  <c r="AH92" i="28"/>
  <c r="BV92" i="28"/>
  <c r="CA92" i="28"/>
  <c r="CF92" i="28"/>
  <c r="FN92" i="28"/>
  <c r="FR92" i="28"/>
  <c r="Q93" i="28"/>
  <c r="Y93" i="28" s="1"/>
  <c r="AD93" i="28"/>
  <c r="AH93" i="28"/>
  <c r="BV93" i="28"/>
  <c r="CA93" i="28"/>
  <c r="CF93" i="28"/>
  <c r="FN93" i="28"/>
  <c r="FR93" i="28"/>
  <c r="Q94" i="28"/>
  <c r="AD94" i="28"/>
  <c r="FK93" i="28" s="1"/>
  <c r="FL93" i="28" s="1"/>
  <c r="FM93" i="28" s="1"/>
  <c r="AH94" i="28"/>
  <c r="BV94" i="28"/>
  <c r="CA94" i="28"/>
  <c r="CF94" i="28"/>
  <c r="AA95" i="28"/>
  <c r="AF95" i="28"/>
  <c r="AK95" i="28"/>
  <c r="AQ95" i="28"/>
  <c r="BS95" i="28"/>
  <c r="BX95" i="28"/>
  <c r="CD95" i="28"/>
  <c r="CH95" i="28"/>
  <c r="FN95" i="28"/>
  <c r="FT95" i="28"/>
  <c r="Z96" i="28"/>
  <c r="BR96" i="28"/>
  <c r="CC96" i="28"/>
  <c r="Q98" i="28"/>
  <c r="AH99" i="28"/>
  <c r="CC99" i="28"/>
  <c r="L109" i="28"/>
  <c r="Y109" i="28" s="1"/>
  <c r="Q111" i="28"/>
  <c r="CC113" i="28"/>
  <c r="CF113" i="28"/>
  <c r="AH113" i="28"/>
  <c r="L113" i="28"/>
  <c r="X113" i="28" s="1"/>
  <c r="AC95" i="28"/>
  <c r="AG95" i="28"/>
  <c r="BT95" i="28"/>
  <c r="BZ95" i="28"/>
  <c r="CE95" i="28"/>
  <c r="EP95" i="28"/>
  <c r="BV96" i="28"/>
  <c r="EY96" i="28"/>
  <c r="Z99" i="28"/>
  <c r="Q108" i="28"/>
  <c r="Y108" i="28" s="1"/>
  <c r="AH109" i="28"/>
  <c r="Q110" i="28"/>
  <c r="L112" i="28"/>
  <c r="AD112" i="28"/>
  <c r="BX112" i="28"/>
  <c r="FR112" i="28"/>
  <c r="BT113" i="28"/>
  <c r="FR113" i="28"/>
  <c r="Q114" i="28"/>
  <c r="AH114" i="28"/>
  <c r="AC122" i="28"/>
  <c r="AG122" i="28"/>
  <c r="BV122" i="28"/>
  <c r="CD122" i="28"/>
  <c r="AD127" i="28"/>
  <c r="AJ127" i="28"/>
  <c r="BV127" i="28"/>
  <c r="CD127" i="28"/>
  <c r="CC129" i="28"/>
  <c r="FN129" i="28"/>
  <c r="CH129" i="28"/>
  <c r="CB129" i="28"/>
  <c r="BT129" i="28"/>
  <c r="FR129" i="28"/>
  <c r="FD129" i="28"/>
  <c r="EY129" i="28"/>
  <c r="BZ129" i="28"/>
  <c r="BR129" i="28"/>
  <c r="AF129" i="28"/>
  <c r="AD129" i="28"/>
  <c r="CF129" i="28"/>
  <c r="AD116" i="28"/>
  <c r="EY121" i="28"/>
  <c r="FD121" i="28"/>
  <c r="FR121" i="28"/>
  <c r="L122" i="28"/>
  <c r="X122" i="28" s="1"/>
  <c r="AD122" i="28"/>
  <c r="AH122" i="28"/>
  <c r="BX122" i="28"/>
  <c r="CF122" i="28"/>
  <c r="AC123" i="28"/>
  <c r="AG123" i="28"/>
  <c r="BV123" i="28"/>
  <c r="CD123" i="28"/>
  <c r="FN124" i="28"/>
  <c r="AF125" i="28"/>
  <c r="BR125" i="28"/>
  <c r="BZ125" i="28"/>
  <c r="EY125" i="28"/>
  <c r="FD125" i="28"/>
  <c r="AF126" i="28"/>
  <c r="BR126" i="28"/>
  <c r="BZ126" i="28"/>
  <c r="EY126" i="28"/>
  <c r="FD126" i="28"/>
  <c r="FR126" i="28"/>
  <c r="BX127" i="28"/>
  <c r="CF127" i="28"/>
  <c r="CC128" i="28"/>
  <c r="FN128" i="28"/>
  <c r="Q128" i="28"/>
  <c r="Y128" i="28" s="1"/>
  <c r="AD128" i="28"/>
  <c r="AJ128" i="28"/>
  <c r="BV128" i="28"/>
  <c r="CD128" i="28"/>
  <c r="FR128" i="28"/>
  <c r="BV129" i="28"/>
  <c r="AA130" i="28"/>
  <c r="AJ130" i="28"/>
  <c r="BV133" i="28"/>
  <c r="BV138" i="28"/>
  <c r="AG138" i="28"/>
  <c r="AA138" i="28"/>
  <c r="FT140" i="28"/>
  <c r="FU140" i="28"/>
  <c r="CC143" i="28"/>
  <c r="CE143" i="28"/>
  <c r="BW143" i="28"/>
  <c r="AG143" i="28"/>
  <c r="AA143" i="28"/>
  <c r="EP143" i="28"/>
  <c r="CD143" i="28"/>
  <c r="BV143" i="28"/>
  <c r="AF143" i="28"/>
  <c r="FD143" i="28"/>
  <c r="EY143" i="28"/>
  <c r="CH143" i="28"/>
  <c r="CA143" i="28"/>
  <c r="BS143" i="28"/>
  <c r="AQ143" i="28"/>
  <c r="AK143" i="28"/>
  <c r="AP143" i="28"/>
  <c r="BZ143" i="28"/>
  <c r="Q115" i="28"/>
  <c r="L117" i="28"/>
  <c r="X117" i="28" s="1"/>
  <c r="AD117" i="28"/>
  <c r="AA119" i="28"/>
  <c r="AH119" i="28"/>
  <c r="AP119" i="28"/>
  <c r="BT119" i="28"/>
  <c r="CB119" i="28"/>
  <c r="CH119" i="28"/>
  <c r="AC120" i="28"/>
  <c r="AG120" i="28"/>
  <c r="BV120" i="28"/>
  <c r="CD120" i="28"/>
  <c r="AA121" i="28"/>
  <c r="AF121" i="28"/>
  <c r="AK121" i="28"/>
  <c r="AQ121" i="28"/>
  <c r="BT121" i="28"/>
  <c r="CB121" i="28"/>
  <c r="CH121" i="28"/>
  <c r="FN121" i="28"/>
  <c r="Q122" i="28"/>
  <c r="AJ122" i="28"/>
  <c r="AP122" i="28"/>
  <c r="BR122" i="28"/>
  <c r="BZ122" i="28"/>
  <c r="EY122" i="28"/>
  <c r="FD122" i="28"/>
  <c r="FR122" i="28"/>
  <c r="L123" i="28"/>
  <c r="AD123" i="28"/>
  <c r="AH123" i="28"/>
  <c r="BX123" i="28"/>
  <c r="CF123" i="28"/>
  <c r="AC124" i="28"/>
  <c r="AG124" i="28"/>
  <c r="BT124" i="28"/>
  <c r="BZ124" i="28"/>
  <c r="CE124" i="28"/>
  <c r="Z125" i="28"/>
  <c r="AI125" i="28"/>
  <c r="AV125" i="28" s="1"/>
  <c r="AP125" i="28"/>
  <c r="BU125" i="28"/>
  <c r="CB125" i="28"/>
  <c r="CH125" i="28"/>
  <c r="AA126" i="28"/>
  <c r="AH126" i="28"/>
  <c r="AP126" i="28"/>
  <c r="BT126" i="28"/>
  <c r="CB126" i="28"/>
  <c r="CH126" i="28"/>
  <c r="FN126" i="28"/>
  <c r="AF127" i="28"/>
  <c r="BR127" i="28"/>
  <c r="BZ127" i="28"/>
  <c r="EY127" i="28"/>
  <c r="FD127" i="28"/>
  <c r="FR127" i="28"/>
  <c r="BX128" i="28"/>
  <c r="CF128" i="28"/>
  <c r="AH129" i="28"/>
  <c r="AP129" i="28"/>
  <c r="BX129" i="28"/>
  <c r="CC130" i="28"/>
  <c r="FR130" i="28"/>
  <c r="FD130" i="28"/>
  <c r="EY130" i="28"/>
  <c r="BZ130" i="28"/>
  <c r="BR130" i="28"/>
  <c r="AF130" i="28"/>
  <c r="CF130" i="28"/>
  <c r="BX130" i="28"/>
  <c r="AD130" i="28"/>
  <c r="CD130" i="28"/>
  <c r="FN130" i="28"/>
  <c r="AD133" i="28"/>
  <c r="FT144" i="28"/>
  <c r="FU144" i="28"/>
  <c r="Q116" i="28"/>
  <c r="Y116" i="28" s="1"/>
  <c r="AH116" i="28"/>
  <c r="L118" i="28"/>
  <c r="AD118" i="28"/>
  <c r="L119" i="28"/>
  <c r="Q119" i="28"/>
  <c r="AD119" i="28"/>
  <c r="AJ119" i="28"/>
  <c r="BV119" i="28"/>
  <c r="CD119" i="28"/>
  <c r="FR119" i="28"/>
  <c r="L120" i="28"/>
  <c r="Y120" i="28" s="1"/>
  <c r="AD120" i="28"/>
  <c r="FK119" i="28" s="1"/>
  <c r="FL119" i="28" s="1"/>
  <c r="FM119" i="28" s="1"/>
  <c r="AH120" i="28"/>
  <c r="BX120" i="28"/>
  <c r="CF120" i="28"/>
  <c r="AC121" i="28"/>
  <c r="AG121" i="28"/>
  <c r="BV121" i="28"/>
  <c r="CD121" i="28"/>
  <c r="AA122" i="28"/>
  <c r="AF122" i="28"/>
  <c r="AK122" i="28"/>
  <c r="AQ122" i="28"/>
  <c r="BT122" i="28"/>
  <c r="CB122" i="28"/>
  <c r="CH122" i="28"/>
  <c r="FN122" i="28"/>
  <c r="Q123" i="28"/>
  <c r="AJ123" i="28"/>
  <c r="AP123" i="28"/>
  <c r="BR123" i="28"/>
  <c r="BZ123" i="28"/>
  <c r="EY123" i="28"/>
  <c r="FD123" i="28"/>
  <c r="FR123" i="28"/>
  <c r="L124" i="28"/>
  <c r="X124" i="28" s="1"/>
  <c r="AD124" i="28"/>
  <c r="FK123" i="28" s="1"/>
  <c r="FL123" i="28" s="1"/>
  <c r="FM123" i="28" s="1"/>
  <c r="AH124" i="28"/>
  <c r="BV124" i="28"/>
  <c r="CA124" i="28"/>
  <c r="CF124" i="28"/>
  <c r="AD125" i="28"/>
  <c r="AJ125" i="28"/>
  <c r="BV125" i="28"/>
  <c r="L126" i="28"/>
  <c r="X126" i="28" s="1"/>
  <c r="Q126" i="28"/>
  <c r="AD126" i="28"/>
  <c r="AJ126" i="28"/>
  <c r="BV126" i="28"/>
  <c r="CD126" i="28"/>
  <c r="AA127" i="28"/>
  <c r="AH127" i="28"/>
  <c r="AP127" i="28"/>
  <c r="BT127" i="28"/>
  <c r="CB127" i="28"/>
  <c r="CH127" i="28"/>
  <c r="FN127" i="28"/>
  <c r="AF128" i="28"/>
  <c r="BR128" i="28"/>
  <c r="BZ128" i="28"/>
  <c r="EY128" i="28"/>
  <c r="FD128" i="28"/>
  <c r="AA129" i="28"/>
  <c r="AJ129" i="28"/>
  <c r="CD129" i="28"/>
  <c r="BT130" i="28"/>
  <c r="FQ133" i="28"/>
  <c r="CH133" i="28"/>
  <c r="CB133" i="28"/>
  <c r="BT133" i="28"/>
  <c r="AP133" i="28"/>
  <c r="AH133" i="28"/>
  <c r="AA133" i="28"/>
  <c r="BZ133" i="28"/>
  <c r="BR133" i="28"/>
  <c r="AF133" i="28"/>
  <c r="CD133" i="28"/>
  <c r="CA138" i="28"/>
  <c r="FQ138" i="28"/>
  <c r="V139" i="28"/>
  <c r="BV140" i="28"/>
  <c r="CD140" i="28"/>
  <c r="EP140" i="28"/>
  <c r="AA141" i="28"/>
  <c r="AG141" i="28"/>
  <c r="BW141" i="28"/>
  <c r="CE141" i="28"/>
  <c r="AC142" i="28"/>
  <c r="AJ142" i="28"/>
  <c r="AP142" i="28"/>
  <c r="BR142" i="28"/>
  <c r="BZ142" i="28"/>
  <c r="FQ142" i="28"/>
  <c r="BV144" i="28"/>
  <c r="CD144" i="28"/>
  <c r="EP144" i="28"/>
  <c r="AA145" i="28"/>
  <c r="AG145" i="28"/>
  <c r="BW145" i="28"/>
  <c r="CE145" i="28"/>
  <c r="AC146" i="28"/>
  <c r="AJ146" i="28"/>
  <c r="AQ146" i="28"/>
  <c r="CA146" i="28"/>
  <c r="FU147" i="28"/>
  <c r="CB148" i="28"/>
  <c r="FU148" i="28"/>
  <c r="BU149" i="28"/>
  <c r="BX150" i="28"/>
  <c r="Q131" i="28"/>
  <c r="AD131" i="28"/>
  <c r="AJ131" i="28"/>
  <c r="BV131" i="28"/>
  <c r="CD131" i="28"/>
  <c r="AA132" i="28"/>
  <c r="AH132" i="28"/>
  <c r="AP132" i="28"/>
  <c r="BT132" i="28"/>
  <c r="CB132" i="28"/>
  <c r="CH132" i="28"/>
  <c r="FN132" i="28"/>
  <c r="AK134" i="28"/>
  <c r="CF134" i="28"/>
  <c r="BT135" i="28"/>
  <c r="L139" i="28"/>
  <c r="X139" i="28" s="1"/>
  <c r="Q141" i="28"/>
  <c r="AC141" i="28"/>
  <c r="AJ141" i="28"/>
  <c r="AP141" i="28"/>
  <c r="BR141" i="28"/>
  <c r="BZ141" i="28"/>
  <c r="FQ141" i="28"/>
  <c r="AK142" i="28"/>
  <c r="AQ142" i="28"/>
  <c r="BS142" i="28"/>
  <c r="CA142" i="28"/>
  <c r="CH142" i="28"/>
  <c r="EY142" i="28"/>
  <c r="FD142" i="28"/>
  <c r="L143" i="28"/>
  <c r="X143" i="28" s="1"/>
  <c r="FU143" i="28"/>
  <c r="Q145" i="28"/>
  <c r="Y145" i="28" s="1"/>
  <c r="AC145" i="28"/>
  <c r="AJ145" i="28"/>
  <c r="AP145" i="28"/>
  <c r="BR145" i="28"/>
  <c r="BZ145" i="28"/>
  <c r="FQ145" i="28"/>
  <c r="AK146" i="28"/>
  <c r="CF146" i="28"/>
  <c r="L150" i="28"/>
  <c r="X150" i="28" s="1"/>
  <c r="Z150" i="28"/>
  <c r="CF150" i="28"/>
  <c r="L151" i="28"/>
  <c r="Y151" i="28" s="1"/>
  <c r="L131" i="28"/>
  <c r="L132" i="28"/>
  <c r="X132" i="28" s="1"/>
  <c r="Q132" i="28"/>
  <c r="AD132" i="28"/>
  <c r="AJ132" i="28"/>
  <c r="BV132" i="28"/>
  <c r="CD132" i="28"/>
  <c r="AC134" i="28"/>
  <c r="BT134" i="28"/>
  <c r="AD135" i="28"/>
  <c r="BX135" i="28"/>
  <c r="L136" i="28"/>
  <c r="X136" i="28" s="1"/>
  <c r="AD136" i="28"/>
  <c r="BX136" i="28"/>
  <c r="AD137" i="28"/>
  <c r="FU137" i="28"/>
  <c r="AF139" i="28"/>
  <c r="Q140" i="28"/>
  <c r="AC140" i="28"/>
  <c r="AJ140" i="28"/>
  <c r="AP140" i="28"/>
  <c r="BR140" i="28"/>
  <c r="BZ140" i="28"/>
  <c r="FQ140" i="28"/>
  <c r="AK141" i="28"/>
  <c r="AQ141" i="28"/>
  <c r="BS141" i="28"/>
  <c r="CA141" i="28"/>
  <c r="CH141" i="28"/>
  <c r="EY141" i="28"/>
  <c r="FD141" i="28"/>
  <c r="L142" i="28"/>
  <c r="X142" i="28" s="1"/>
  <c r="AF142" i="28"/>
  <c r="BV142" i="28"/>
  <c r="CD142" i="28"/>
  <c r="EP142" i="28"/>
  <c r="FU142" i="28"/>
  <c r="AC144" i="28"/>
  <c r="AJ144" i="28"/>
  <c r="AP144" i="28"/>
  <c r="BR144" i="28"/>
  <c r="BZ144" i="28"/>
  <c r="FQ144" i="28"/>
  <c r="AK145" i="28"/>
  <c r="AQ145" i="28"/>
  <c r="BS145" i="28"/>
  <c r="CA145" i="28"/>
  <c r="CH145" i="28"/>
  <c r="EY145" i="28"/>
  <c r="FD145" i="28"/>
  <c r="L146" i="28"/>
  <c r="Y146" i="28" s="1"/>
  <c r="AF146" i="28"/>
  <c r="Z147" i="28"/>
  <c r="AI147" i="28"/>
  <c r="AV147" i="28" s="1"/>
  <c r="CC147" i="28"/>
  <c r="L148" i="28"/>
  <c r="X32" i="28"/>
  <c r="BL33" i="28" s="1"/>
  <c r="W33" i="28"/>
  <c r="V32" i="28"/>
  <c r="G33" i="28"/>
  <c r="AS38" i="28"/>
  <c r="G35" i="28"/>
  <c r="G34" i="28"/>
  <c r="AS39" i="28"/>
  <c r="Y31" i="28"/>
  <c r="Z32" i="28"/>
  <c r="AI32" i="28"/>
  <c r="BU32" i="28"/>
  <c r="BY32" i="28"/>
  <c r="CC32" i="28"/>
  <c r="A33" i="28"/>
  <c r="EH36" i="28"/>
  <c r="EJ37" i="28"/>
  <c r="G41" i="28"/>
  <c r="AS42" i="28"/>
  <c r="EW41" i="28"/>
  <c r="EX41" i="28" s="1"/>
  <c r="FG41" i="28" s="1"/>
  <c r="G42" i="28"/>
  <c r="Y57" i="28"/>
  <c r="V31" i="28"/>
  <c r="AA32" i="28"/>
  <c r="AF32" i="28"/>
  <c r="FK31" i="28" s="1"/>
  <c r="FL31" i="28" s="1"/>
  <c r="FM31" i="28" s="1"/>
  <c r="AJ32" i="28"/>
  <c r="BR32" i="28"/>
  <c r="BV32" i="28"/>
  <c r="BZ32" i="28"/>
  <c r="CD32" i="28"/>
  <c r="EY32" i="28"/>
  <c r="FD32" i="28"/>
  <c r="Y60" i="28"/>
  <c r="EP32" i="28"/>
  <c r="X43" i="28"/>
  <c r="X59" i="28"/>
  <c r="AS40" i="28"/>
  <c r="G39" i="28"/>
  <c r="EH39" i="28"/>
  <c r="EJ39" i="28"/>
  <c r="Y55" i="28"/>
  <c r="EJ42" i="28"/>
  <c r="Z43" i="28"/>
  <c r="AF43" i="28"/>
  <c r="AJ43" i="28"/>
  <c r="AP43" i="28"/>
  <c r="BR43" i="28"/>
  <c r="BV43" i="28"/>
  <c r="BZ43" i="28"/>
  <c r="CD43" i="28"/>
  <c r="CH43" i="28"/>
  <c r="EY43" i="28"/>
  <c r="FD43" i="28"/>
  <c r="FT43" i="28"/>
  <c r="FT44" i="28"/>
  <c r="FT45" i="28"/>
  <c r="FT46" i="28"/>
  <c r="FT47" i="28"/>
  <c r="FT48" i="28"/>
  <c r="FT49" i="28"/>
  <c r="FT50" i="28"/>
  <c r="FT51" i="28"/>
  <c r="FT52" i="28"/>
  <c r="FT53" i="28"/>
  <c r="FT54" i="28"/>
  <c r="FT55" i="28"/>
  <c r="FT60" i="28"/>
  <c r="FT62" i="28"/>
  <c r="FT64" i="28"/>
  <c r="FT66" i="28"/>
  <c r="Y69" i="28"/>
  <c r="Y80" i="28"/>
  <c r="X80" i="28"/>
  <c r="EH41" i="28"/>
  <c r="AA43" i="28"/>
  <c r="AG43" i="28"/>
  <c r="AK43" i="28"/>
  <c r="AQ43" i="28"/>
  <c r="BS43" i="28"/>
  <c r="BW43" i="28"/>
  <c r="CA43" i="28"/>
  <c r="CE43" i="28"/>
  <c r="EP43" i="28"/>
  <c r="FQ43" i="28"/>
  <c r="EP44" i="28"/>
  <c r="FQ44" i="28"/>
  <c r="X48" i="28"/>
  <c r="X51" i="28"/>
  <c r="X52" i="28"/>
  <c r="X53" i="28"/>
  <c r="X55" i="28"/>
  <c r="X56" i="28"/>
  <c r="FK58" i="28"/>
  <c r="FL58" i="28" s="1"/>
  <c r="FM58" i="28" s="1"/>
  <c r="V61" i="28"/>
  <c r="L62" i="28"/>
  <c r="Y62" i="28" s="1"/>
  <c r="V63" i="28"/>
  <c r="X63" i="28"/>
  <c r="L64" i="28"/>
  <c r="Y64" i="28" s="1"/>
  <c r="V65" i="28"/>
  <c r="X65" i="28"/>
  <c r="L66" i="28"/>
  <c r="Y66" i="28" s="1"/>
  <c r="V67" i="28"/>
  <c r="Y81" i="28"/>
  <c r="FT56" i="28"/>
  <c r="FT57" i="28"/>
  <c r="FT58" i="28"/>
  <c r="FT59" i="28"/>
  <c r="FT61" i="28"/>
  <c r="FT63" i="28"/>
  <c r="FT65" i="28"/>
  <c r="Y82" i="28"/>
  <c r="X82" i="28"/>
  <c r="AI43" i="28"/>
  <c r="BU43" i="28"/>
  <c r="BY43" i="28"/>
  <c r="Z44" i="28"/>
  <c r="AI44" i="28"/>
  <c r="BU44" i="28"/>
  <c r="BY44" i="28"/>
  <c r="Z45" i="28"/>
  <c r="AI45" i="28"/>
  <c r="BU45" i="28"/>
  <c r="BY45" i="28"/>
  <c r="Z46" i="28"/>
  <c r="AI46" i="28"/>
  <c r="BU46" i="28"/>
  <c r="BY46" i="28"/>
  <c r="Z47" i="28"/>
  <c r="AI47" i="28"/>
  <c r="BU47" i="28"/>
  <c r="BY47" i="28"/>
  <c r="Z48" i="28"/>
  <c r="AI48" i="28"/>
  <c r="BU48" i="28"/>
  <c r="BY48" i="28"/>
  <c r="Z49" i="28"/>
  <c r="AI49" i="28"/>
  <c r="BU49" i="28"/>
  <c r="BY49" i="28"/>
  <c r="Z50" i="28"/>
  <c r="AI50" i="28"/>
  <c r="BU50" i="28"/>
  <c r="BY50" i="28"/>
  <c r="Z51" i="28"/>
  <c r="AI51" i="28"/>
  <c r="BU51" i="28"/>
  <c r="BY51" i="28"/>
  <c r="Z52" i="28"/>
  <c r="AI52" i="28"/>
  <c r="BU52" i="28"/>
  <c r="BY52" i="28"/>
  <c r="Z53" i="28"/>
  <c r="AI53" i="28"/>
  <c r="BU53" i="28"/>
  <c r="BY53" i="28"/>
  <c r="Z54" i="28"/>
  <c r="AI54" i="28"/>
  <c r="AT54" i="28" s="1"/>
  <c r="BU54" i="28"/>
  <c r="BY54" i="28"/>
  <c r="Z55" i="28"/>
  <c r="AI55" i="28"/>
  <c r="BU55" i="28"/>
  <c r="BY55" i="28"/>
  <c r="Z56" i="28"/>
  <c r="AI56" i="28"/>
  <c r="AT56" i="28" s="1"/>
  <c r="BU56" i="28"/>
  <c r="BY56" i="28"/>
  <c r="CC56" i="28"/>
  <c r="V62" i="28"/>
  <c r="V64" i="28"/>
  <c r="V66" i="28"/>
  <c r="Y83" i="28"/>
  <c r="Y84" i="28"/>
  <c r="X84" i="28"/>
  <c r="X86" i="28"/>
  <c r="X88" i="28"/>
  <c r="X89" i="28"/>
  <c r="Y90" i="28"/>
  <c r="X91" i="28"/>
  <c r="X92" i="28"/>
  <c r="X93" i="28"/>
  <c r="Y94" i="28"/>
  <c r="X94" i="28"/>
  <c r="FT67" i="28"/>
  <c r="FT68" i="28"/>
  <c r="FT69" i="28"/>
  <c r="FT70" i="28"/>
  <c r="FT71" i="28"/>
  <c r="FT72" i="28"/>
  <c r="FT73" i="28"/>
  <c r="FT74" i="28"/>
  <c r="FT75" i="28"/>
  <c r="FT76" i="28"/>
  <c r="EY94" i="28"/>
  <c r="FD94" i="28"/>
  <c r="EY95" i="28"/>
  <c r="FD95" i="28"/>
  <c r="FR95" i="28"/>
  <c r="FQ96" i="28"/>
  <c r="EP96" i="28"/>
  <c r="CE96" i="28"/>
  <c r="CA96" i="28"/>
  <c r="BW96" i="28"/>
  <c r="BS96" i="28"/>
  <c r="AQ96" i="28"/>
  <c r="AK96" i="28"/>
  <c r="AG96" i="28"/>
  <c r="AC96" i="28"/>
  <c r="L96" i="28"/>
  <c r="Y96" i="28" s="1"/>
  <c r="AD96" i="28"/>
  <c r="AI96" i="28"/>
  <c r="AP96" i="28"/>
  <c r="BU96" i="28"/>
  <c r="BZ96" i="28"/>
  <c r="CF96" i="28"/>
  <c r="FR96" i="28"/>
  <c r="FQ97" i="28"/>
  <c r="EP97" i="28"/>
  <c r="CE97" i="28"/>
  <c r="CA97" i="28"/>
  <c r="BW97" i="28"/>
  <c r="BS97" i="28"/>
  <c r="AQ97" i="28"/>
  <c r="AK97" i="28"/>
  <c r="AG97" i="28"/>
  <c r="AC97" i="28"/>
  <c r="L97" i="28"/>
  <c r="AD97" i="28"/>
  <c r="AI97" i="28"/>
  <c r="AV97" i="28" s="1"/>
  <c r="AP97" i="28"/>
  <c r="BU97" i="28"/>
  <c r="BZ97" i="28"/>
  <c r="CF97" i="28"/>
  <c r="FR97" i="28"/>
  <c r="FD98" i="28"/>
  <c r="EY98" i="28"/>
  <c r="CH98" i="28"/>
  <c r="CD98" i="28"/>
  <c r="BZ98" i="28"/>
  <c r="BV98" i="28"/>
  <c r="FQ98" i="28"/>
  <c r="EP98" i="28"/>
  <c r="CE98" i="28"/>
  <c r="CA98" i="28"/>
  <c r="BW98" i="28"/>
  <c r="BS98" i="28"/>
  <c r="AQ98" i="28"/>
  <c r="AK98" i="28"/>
  <c r="AG98" i="28"/>
  <c r="AC98" i="28"/>
  <c r="L98" i="28"/>
  <c r="AD98" i="28"/>
  <c r="AI98" i="28"/>
  <c r="AP98" i="28"/>
  <c r="BU98" i="28"/>
  <c r="CC98" i="28"/>
  <c r="FD99" i="28"/>
  <c r="EY99" i="28"/>
  <c r="CH99" i="28"/>
  <c r="CD99" i="28"/>
  <c r="BZ99" i="28"/>
  <c r="BV99" i="28"/>
  <c r="BR99" i="28"/>
  <c r="AP99" i="28"/>
  <c r="AJ99" i="28"/>
  <c r="AF99" i="28"/>
  <c r="AA99" i="28"/>
  <c r="FR99" i="28"/>
  <c r="FN99" i="28"/>
  <c r="FQ99" i="28"/>
  <c r="EP99" i="28"/>
  <c r="CE99" i="28"/>
  <c r="CA99" i="28"/>
  <c r="BW99" i="28"/>
  <c r="BS99" i="28"/>
  <c r="AQ99" i="28"/>
  <c r="AK99" i="28"/>
  <c r="AG99" i="28"/>
  <c r="AC99" i="28"/>
  <c r="L99" i="28"/>
  <c r="X99" i="28" s="1"/>
  <c r="BT99" i="28"/>
  <c r="CB99" i="28"/>
  <c r="Q100" i="28"/>
  <c r="X101" i="28"/>
  <c r="X105" i="28"/>
  <c r="X69" i="28"/>
  <c r="X71" i="28"/>
  <c r="X73" i="28"/>
  <c r="X77" i="28"/>
  <c r="FT96" i="28"/>
  <c r="BR97" i="28"/>
  <c r="BX97" i="28"/>
  <c r="CC97" i="28"/>
  <c r="CH97" i="28"/>
  <c r="FT97" i="28"/>
  <c r="Z98" i="28"/>
  <c r="AF98" i="28"/>
  <c r="BR98" i="28"/>
  <c r="BY98" i="28"/>
  <c r="FN98" i="28"/>
  <c r="AT99" i="28"/>
  <c r="BX99" i="28"/>
  <c r="CF99" i="28"/>
  <c r="FD100" i="28"/>
  <c r="EY100" i="28"/>
  <c r="CH100" i="28"/>
  <c r="CD100" i="28"/>
  <c r="BZ100" i="28"/>
  <c r="BV100" i="28"/>
  <c r="BR100" i="28"/>
  <c r="AP100" i="28"/>
  <c r="AJ100" i="28"/>
  <c r="AF100" i="28"/>
  <c r="AA100" i="28"/>
  <c r="FR100" i="28"/>
  <c r="FN100" i="28"/>
  <c r="CF100" i="28"/>
  <c r="CB100" i="28"/>
  <c r="BX100" i="28"/>
  <c r="BT100" i="28"/>
  <c r="AH100" i="28"/>
  <c r="AD100" i="28"/>
  <c r="FQ100" i="28"/>
  <c r="EP100" i="28"/>
  <c r="CE100" i="28"/>
  <c r="CA100" i="28"/>
  <c r="BW100" i="28"/>
  <c r="BS100" i="28"/>
  <c r="AQ100" i="28"/>
  <c r="AK100" i="28"/>
  <c r="AG100" i="28"/>
  <c r="AC100" i="28"/>
  <c r="Y100" i="28"/>
  <c r="Z100" i="28"/>
  <c r="BY100" i="28"/>
  <c r="X102" i="28"/>
  <c r="X104" i="28"/>
  <c r="Z57" i="28"/>
  <c r="AI57" i="28"/>
  <c r="BU57" i="28"/>
  <c r="BY57" i="28"/>
  <c r="Z58" i="28"/>
  <c r="AI58" i="28"/>
  <c r="BU58" i="28"/>
  <c r="BY58" i="28"/>
  <c r="Z59" i="28"/>
  <c r="AI59" i="28"/>
  <c r="AT59" i="28" s="1"/>
  <c r="BU59" i="28"/>
  <c r="BY59" i="28"/>
  <c r="Z60" i="28"/>
  <c r="AI60" i="28"/>
  <c r="BU60" i="28"/>
  <c r="BY60" i="28"/>
  <c r="Z61" i="28"/>
  <c r="AI61" i="28"/>
  <c r="BU61" i="28"/>
  <c r="BY61" i="28"/>
  <c r="Z62" i="28"/>
  <c r="AI62" i="28"/>
  <c r="BU62" i="28"/>
  <c r="BY62" i="28"/>
  <c r="Z63" i="28"/>
  <c r="AI63" i="28"/>
  <c r="BU63" i="28"/>
  <c r="BY63" i="28"/>
  <c r="Z64" i="28"/>
  <c r="AI64" i="28"/>
  <c r="BU64" i="28"/>
  <c r="BY64" i="28"/>
  <c r="Z65" i="28"/>
  <c r="AI65" i="28"/>
  <c r="BU65" i="28"/>
  <c r="BY65" i="28"/>
  <c r="Z66" i="28"/>
  <c r="AI66" i="28"/>
  <c r="BU66" i="28"/>
  <c r="BY66" i="28"/>
  <c r="Z67" i="28"/>
  <c r="AI67" i="28"/>
  <c r="BU67" i="28"/>
  <c r="BY67" i="28"/>
  <c r="Z68" i="28"/>
  <c r="AI68" i="28"/>
  <c r="BU68" i="28"/>
  <c r="BY68" i="28"/>
  <c r="Z69" i="28"/>
  <c r="AI69" i="28"/>
  <c r="AT69" i="28" s="1"/>
  <c r="BU69" i="28"/>
  <c r="BY69" i="28"/>
  <c r="Z70" i="28"/>
  <c r="AI70" i="28"/>
  <c r="AT70" i="28" s="1"/>
  <c r="BU70" i="28"/>
  <c r="BY70" i="28"/>
  <c r="Z71" i="28"/>
  <c r="AI71" i="28"/>
  <c r="AT71" i="28" s="1"/>
  <c r="BU71" i="28"/>
  <c r="BY71" i="28"/>
  <c r="Z72" i="28"/>
  <c r="AI72" i="28"/>
  <c r="BU72" i="28"/>
  <c r="BY72" i="28"/>
  <c r="Z73" i="28"/>
  <c r="AI73" i="28"/>
  <c r="BU73" i="28"/>
  <c r="BY73" i="28"/>
  <c r="Z74" i="28"/>
  <c r="AI74" i="28"/>
  <c r="BU74" i="28"/>
  <c r="BY74" i="28"/>
  <c r="Z75" i="28"/>
  <c r="AI75" i="28"/>
  <c r="BU75" i="28"/>
  <c r="BY75" i="28"/>
  <c r="Z76" i="28"/>
  <c r="AI76" i="28"/>
  <c r="AT76" i="28" s="1"/>
  <c r="BU76" i="28"/>
  <c r="BY76" i="28"/>
  <c r="Z77" i="28"/>
  <c r="AI77" i="28"/>
  <c r="BU77" i="28"/>
  <c r="BY77" i="28"/>
  <c r="Z78" i="28"/>
  <c r="AI78" i="28"/>
  <c r="BU78" i="28"/>
  <c r="BY78" i="28"/>
  <c r="Z79" i="28"/>
  <c r="AI79" i="28"/>
  <c r="AT79" i="28" s="1"/>
  <c r="BU79" i="28"/>
  <c r="BY79" i="28"/>
  <c r="Z80" i="28"/>
  <c r="AI80" i="28"/>
  <c r="BU80" i="28"/>
  <c r="BY80" i="28"/>
  <c r="Z81" i="28"/>
  <c r="AI81" i="28"/>
  <c r="BU81" i="28"/>
  <c r="BY81" i="28"/>
  <c r="Z82" i="28"/>
  <c r="AI82" i="28"/>
  <c r="AT82" i="28" s="1"/>
  <c r="BU82" i="28"/>
  <c r="BY82" i="28"/>
  <c r="Z83" i="28"/>
  <c r="AI83" i="28"/>
  <c r="BU83" i="28"/>
  <c r="BY83" i="28"/>
  <c r="Z84" i="28"/>
  <c r="AI84" i="28"/>
  <c r="BU84" i="28"/>
  <c r="BY84" i="28"/>
  <c r="Z85" i="28"/>
  <c r="AI85" i="28"/>
  <c r="AT85" i="28" s="1"/>
  <c r="BU85" i="28"/>
  <c r="BY85" i="28"/>
  <c r="Z86" i="28"/>
  <c r="AI86" i="28"/>
  <c r="AT86" i="28" s="1"/>
  <c r="BU86" i="28"/>
  <c r="BY86" i="28"/>
  <c r="Z87" i="28"/>
  <c r="AI87" i="28"/>
  <c r="BU87" i="28"/>
  <c r="BY87" i="28"/>
  <c r="Z88" i="28"/>
  <c r="AI88" i="28"/>
  <c r="AT88" i="28" s="1"/>
  <c r="BU88" i="28"/>
  <c r="BY88" i="28"/>
  <c r="Z89" i="28"/>
  <c r="AI89" i="28"/>
  <c r="AT89" i="28" s="1"/>
  <c r="BU89" i="28"/>
  <c r="BY89" i="28"/>
  <c r="Z90" i="28"/>
  <c r="AI90" i="28"/>
  <c r="BU90" i="28"/>
  <c r="BY90" i="28"/>
  <c r="Z91" i="28"/>
  <c r="AI91" i="28"/>
  <c r="BU91" i="28"/>
  <c r="BY91" i="28"/>
  <c r="Z92" i="28"/>
  <c r="AI92" i="28"/>
  <c r="BU92" i="28"/>
  <c r="BY92" i="28"/>
  <c r="Z93" i="28"/>
  <c r="AI93" i="28"/>
  <c r="BU93" i="28"/>
  <c r="BY93" i="28"/>
  <c r="Z94" i="28"/>
  <c r="AI94" i="28"/>
  <c r="BU94" i="28"/>
  <c r="BY94" i="28"/>
  <c r="Z95" i="28"/>
  <c r="AI95" i="28"/>
  <c r="BU95" i="28"/>
  <c r="BY95" i="28"/>
  <c r="CC95" i="28"/>
  <c r="V96" i="28"/>
  <c r="AA96" i="28"/>
  <c r="AH96" i="28"/>
  <c r="BT96" i="28"/>
  <c r="BY96" i="28"/>
  <c r="CD96" i="28"/>
  <c r="V97" i="28"/>
  <c r="AA97" i="28"/>
  <c r="AH97" i="28"/>
  <c r="BT97" i="28"/>
  <c r="BY97" i="28"/>
  <c r="CD97" i="28"/>
  <c r="Y102" i="28"/>
  <c r="FU98" i="28"/>
  <c r="FU99" i="28"/>
  <c r="FU100" i="28"/>
  <c r="AC101" i="28"/>
  <c r="AG101" i="28"/>
  <c r="AK101" i="28"/>
  <c r="AQ101" i="28"/>
  <c r="BS101" i="28"/>
  <c r="BW101" i="28"/>
  <c r="CA101" i="28"/>
  <c r="CE101" i="28"/>
  <c r="EP101" i="28"/>
  <c r="FQ101" i="28"/>
  <c r="FU101" i="28"/>
  <c r="AC102" i="28"/>
  <c r="AG102" i="28"/>
  <c r="AK102" i="28"/>
  <c r="AQ102" i="28"/>
  <c r="BS102" i="28"/>
  <c r="BW102" i="28"/>
  <c r="CA102" i="28"/>
  <c r="CE102" i="28"/>
  <c r="EP102" i="28"/>
  <c r="FQ102" i="28"/>
  <c r="FU102" i="28"/>
  <c r="AC103" i="28"/>
  <c r="AG103" i="28"/>
  <c r="AK103" i="28"/>
  <c r="AQ103" i="28"/>
  <c r="BS103" i="28"/>
  <c r="BW103" i="28"/>
  <c r="CA103" i="28"/>
  <c r="CE103" i="28"/>
  <c r="EP103" i="28"/>
  <c r="FQ103" i="28"/>
  <c r="FU103" i="28"/>
  <c r="AC104" i="28"/>
  <c r="AG104" i="28"/>
  <c r="AK104" i="28"/>
  <c r="AQ104" i="28"/>
  <c r="BS104" i="28"/>
  <c r="BW104" i="28"/>
  <c r="CA104" i="28"/>
  <c r="CE104" i="28"/>
  <c r="EP104" i="28"/>
  <c r="FQ104" i="28"/>
  <c r="FU104" i="28"/>
  <c r="AC105" i="28"/>
  <c r="AG105" i="28"/>
  <c r="AK105" i="28"/>
  <c r="AQ105" i="28"/>
  <c r="BS105" i="28"/>
  <c r="BW105" i="28"/>
  <c r="CA105" i="28"/>
  <c r="CE105" i="28"/>
  <c r="EP105" i="28"/>
  <c r="FQ105" i="28"/>
  <c r="FU105" i="28"/>
  <c r="AC106" i="28"/>
  <c r="AG106" i="28"/>
  <c r="AK106" i="28"/>
  <c r="AQ106" i="28"/>
  <c r="BS106" i="28"/>
  <c r="BW106" i="28"/>
  <c r="CA106" i="28"/>
  <c r="CE106" i="28"/>
  <c r="EP106" i="28"/>
  <c r="FQ106" i="28"/>
  <c r="FU106" i="28"/>
  <c r="AC107" i="28"/>
  <c r="AG107" i="28"/>
  <c r="AK107" i="28"/>
  <c r="AQ107" i="28"/>
  <c r="BS107" i="28"/>
  <c r="BW107" i="28"/>
  <c r="CA107" i="28"/>
  <c r="CE107" i="28"/>
  <c r="EP107" i="28"/>
  <c r="FQ107" i="28"/>
  <c r="FU107" i="28"/>
  <c r="X108" i="28"/>
  <c r="AC108" i="28"/>
  <c r="AG108" i="28"/>
  <c r="BY108" i="28"/>
  <c r="FN108" i="28"/>
  <c r="Z109" i="28"/>
  <c r="AI109" i="28"/>
  <c r="BX109" i="28"/>
  <c r="CF109" i="28"/>
  <c r="FR109" i="28"/>
  <c r="AH110" i="28"/>
  <c r="BU110" i="28"/>
  <c r="CC110" i="28"/>
  <c r="FQ111" i="28"/>
  <c r="EP111" i="28"/>
  <c r="CE111" i="28"/>
  <c r="CA111" i="28"/>
  <c r="BW111" i="28"/>
  <c r="BS111" i="28"/>
  <c r="AQ111" i="28"/>
  <c r="AK111" i="28"/>
  <c r="AG111" i="28"/>
  <c r="AC111" i="28"/>
  <c r="FD111" i="28"/>
  <c r="EY111" i="28"/>
  <c r="CH111" i="28"/>
  <c r="CD111" i="28"/>
  <c r="BZ111" i="28"/>
  <c r="BV111" i="28"/>
  <c r="BR111" i="28"/>
  <c r="AP111" i="28"/>
  <c r="AJ111" i="28"/>
  <c r="AF111" i="28"/>
  <c r="AA111" i="28"/>
  <c r="L111" i="28"/>
  <c r="Y111" i="28" s="1"/>
  <c r="BT111" i="28"/>
  <c r="CB111" i="28"/>
  <c r="X114" i="28"/>
  <c r="X118" i="28"/>
  <c r="AD101" i="28"/>
  <c r="AH101" i="28"/>
  <c r="BT101" i="28"/>
  <c r="BX101" i="28"/>
  <c r="CB101" i="28"/>
  <c r="CF101" i="28"/>
  <c r="FN101" i="28"/>
  <c r="FR101" i="28"/>
  <c r="AD102" i="28"/>
  <c r="AH102" i="28"/>
  <c r="BT102" i="28"/>
  <c r="BX102" i="28"/>
  <c r="CB102" i="28"/>
  <c r="CF102" i="28"/>
  <c r="FN102" i="28"/>
  <c r="FR102" i="28"/>
  <c r="AD103" i="28"/>
  <c r="AH103" i="28"/>
  <c r="BT103" i="28"/>
  <c r="BX103" i="28"/>
  <c r="CB103" i="28"/>
  <c r="CF103" i="28"/>
  <c r="FN103" i="28"/>
  <c r="FR103" i="28"/>
  <c r="AD104" i="28"/>
  <c r="AH104" i="28"/>
  <c r="BT104" i="28"/>
  <c r="BX104" i="28"/>
  <c r="CB104" i="28"/>
  <c r="CF104" i="28"/>
  <c r="FN104" i="28"/>
  <c r="FR104" i="28"/>
  <c r="AD105" i="28"/>
  <c r="AH105" i="28"/>
  <c r="BT105" i="28"/>
  <c r="BX105" i="28"/>
  <c r="CB105" i="28"/>
  <c r="CF105" i="28"/>
  <c r="FN105" i="28"/>
  <c r="FR105" i="28"/>
  <c r="AD106" i="28"/>
  <c r="AH106" i="28"/>
  <c r="BT106" i="28"/>
  <c r="BX106" i="28"/>
  <c r="CB106" i="28"/>
  <c r="CF106" i="28"/>
  <c r="FN106" i="28"/>
  <c r="FR106" i="28"/>
  <c r="AD107" i="28"/>
  <c r="AH107" i="28"/>
  <c r="BT107" i="28"/>
  <c r="BX107" i="28"/>
  <c r="CB107" i="28"/>
  <c r="CF107" i="28"/>
  <c r="FN107" i="28"/>
  <c r="FR107" i="28"/>
  <c r="AD108" i="28"/>
  <c r="AH108" i="28"/>
  <c r="BT108" i="28"/>
  <c r="AD109" i="28"/>
  <c r="BY109" i="28"/>
  <c r="Z110" i="28"/>
  <c r="AI110" i="28"/>
  <c r="AV110" i="28" s="1"/>
  <c r="BX110" i="28"/>
  <c r="CF110" i="28"/>
  <c r="FR110" i="28"/>
  <c r="X112" i="28"/>
  <c r="Y114" i="28"/>
  <c r="Y118" i="28"/>
  <c r="Z101" i="28"/>
  <c r="AI101" i="28"/>
  <c r="BU101" i="28"/>
  <c r="BY101" i="28"/>
  <c r="CC101" i="28"/>
  <c r="Z102" i="28"/>
  <c r="AI102" i="28"/>
  <c r="BU102" i="28"/>
  <c r="BY102" i="28"/>
  <c r="CC102" i="28"/>
  <c r="Z103" i="28"/>
  <c r="AI103" i="28"/>
  <c r="BU103" i="28"/>
  <c r="BY103" i="28"/>
  <c r="CC103" i="28"/>
  <c r="Z104" i="28"/>
  <c r="AI104" i="28"/>
  <c r="AV104" i="28" s="1"/>
  <c r="BU104" i="28"/>
  <c r="BY104" i="28"/>
  <c r="CC104" i="28"/>
  <c r="Z105" i="28"/>
  <c r="AI105" i="28"/>
  <c r="AV105" i="28" s="1"/>
  <c r="BU105" i="28"/>
  <c r="BY105" i="28"/>
  <c r="CC105" i="28"/>
  <c r="Z106" i="28"/>
  <c r="AI106" i="28"/>
  <c r="AV106" i="28" s="1"/>
  <c r="BU106" i="28"/>
  <c r="BY106" i="28"/>
  <c r="CC106" i="28"/>
  <c r="Z107" i="28"/>
  <c r="AI107" i="28"/>
  <c r="AV107" i="28" s="1"/>
  <c r="BU107" i="28"/>
  <c r="BY107" i="28"/>
  <c r="CC107" i="28"/>
  <c r="FQ108" i="28"/>
  <c r="EP108" i="28"/>
  <c r="CE108" i="28"/>
  <c r="CA108" i="28"/>
  <c r="BW108" i="28"/>
  <c r="BS108" i="28"/>
  <c r="AQ108" i="28"/>
  <c r="FD108" i="28"/>
  <c r="EY108" i="28"/>
  <c r="CH108" i="28"/>
  <c r="CD108" i="28"/>
  <c r="BZ108" i="28"/>
  <c r="BV108" i="28"/>
  <c r="BR108" i="28"/>
  <c r="AP108" i="28"/>
  <c r="AJ108" i="28"/>
  <c r="Z108" i="28"/>
  <c r="AI108" i="28"/>
  <c r="BU108" i="28"/>
  <c r="CC108" i="28"/>
  <c r="FQ109" i="28"/>
  <c r="EP109" i="28"/>
  <c r="CE109" i="28"/>
  <c r="CA109" i="28"/>
  <c r="BW109" i="28"/>
  <c r="BS109" i="28"/>
  <c r="AQ109" i="28"/>
  <c r="AK109" i="28"/>
  <c r="AG109" i="28"/>
  <c r="AC109" i="28"/>
  <c r="FD109" i="28"/>
  <c r="EY109" i="28"/>
  <c r="CH109" i="28"/>
  <c r="CD109" i="28"/>
  <c r="BZ109" i="28"/>
  <c r="BV109" i="28"/>
  <c r="BR109" i="28"/>
  <c r="AP109" i="28"/>
  <c r="AJ109" i="28"/>
  <c r="AF109" i="28"/>
  <c r="AA109" i="28"/>
  <c r="BT109" i="28"/>
  <c r="CB109" i="28"/>
  <c r="AD110" i="28"/>
  <c r="BY110" i="28"/>
  <c r="X116" i="28"/>
  <c r="AA101" i="28"/>
  <c r="AF101" i="28"/>
  <c r="AJ101" i="28"/>
  <c r="AP101" i="28"/>
  <c r="BR101" i="28"/>
  <c r="BV101" i="28"/>
  <c r="BZ101" i="28"/>
  <c r="CD101" i="28"/>
  <c r="CH101" i="28"/>
  <c r="EY101" i="28"/>
  <c r="AA102" i="28"/>
  <c r="AF102" i="28"/>
  <c r="AJ102" i="28"/>
  <c r="AP102" i="28"/>
  <c r="BR102" i="28"/>
  <c r="BV102" i="28"/>
  <c r="BZ102" i="28"/>
  <c r="CD102" i="28"/>
  <c r="CH102" i="28"/>
  <c r="EY102" i="28"/>
  <c r="AA103" i="28"/>
  <c r="AF103" i="28"/>
  <c r="AJ103" i="28"/>
  <c r="AP103" i="28"/>
  <c r="BR103" i="28"/>
  <c r="BV103" i="28"/>
  <c r="BZ103" i="28"/>
  <c r="CD103" i="28"/>
  <c r="CH103" i="28"/>
  <c r="EY103" i="28"/>
  <c r="AA104" i="28"/>
  <c r="AF104" i="28"/>
  <c r="AJ104" i="28"/>
  <c r="AP104" i="28"/>
  <c r="BR104" i="28"/>
  <c r="BV104" i="28"/>
  <c r="BZ104" i="28"/>
  <c r="CD104" i="28"/>
  <c r="CH104" i="28"/>
  <c r="EY104" i="28"/>
  <c r="AA105" i="28"/>
  <c r="AF105" i="28"/>
  <c r="AJ105" i="28"/>
  <c r="AP105" i="28"/>
  <c r="BR105" i="28"/>
  <c r="BV105" i="28"/>
  <c r="BZ105" i="28"/>
  <c r="CD105" i="28"/>
  <c r="CH105" i="28"/>
  <c r="EY105" i="28"/>
  <c r="AA106" i="28"/>
  <c r="AT106" i="28" s="1"/>
  <c r="AF106" i="28"/>
  <c r="AJ106" i="28"/>
  <c r="AP106" i="28"/>
  <c r="BR106" i="28"/>
  <c r="BV106" i="28"/>
  <c r="BZ106" i="28"/>
  <c r="CD106" i="28"/>
  <c r="CH106" i="28"/>
  <c r="EY106" i="28"/>
  <c r="AA107" i="28"/>
  <c r="AF107" i="28"/>
  <c r="AJ107" i="28"/>
  <c r="AP107" i="28"/>
  <c r="BR107" i="28"/>
  <c r="BV107" i="28"/>
  <c r="BZ107" i="28"/>
  <c r="CD107" i="28"/>
  <c r="CH107" i="28"/>
  <c r="EY107" i="28"/>
  <c r="AA108" i="28"/>
  <c r="AF108" i="28"/>
  <c r="AK108" i="28"/>
  <c r="BX108" i="28"/>
  <c r="CF108" i="28"/>
  <c r="FR108" i="28"/>
  <c r="BU109" i="28"/>
  <c r="CC109" i="28"/>
  <c r="FQ110" i="28"/>
  <c r="EP110" i="28"/>
  <c r="CE110" i="28"/>
  <c r="CA110" i="28"/>
  <c r="BW110" i="28"/>
  <c r="BS110" i="28"/>
  <c r="AQ110" i="28"/>
  <c r="AK110" i="28"/>
  <c r="AG110" i="28"/>
  <c r="AC110" i="28"/>
  <c r="FD110" i="28"/>
  <c r="EY110" i="28"/>
  <c r="CH110" i="28"/>
  <c r="CD110" i="28"/>
  <c r="BZ110" i="28"/>
  <c r="BV110" i="28"/>
  <c r="BR110" i="28"/>
  <c r="AP110" i="28"/>
  <c r="AJ110" i="28"/>
  <c r="AF110" i="28"/>
  <c r="AA110" i="28"/>
  <c r="L110" i="28"/>
  <c r="Y110" i="28" s="1"/>
  <c r="BT110" i="28"/>
  <c r="CB110" i="28"/>
  <c r="FT108" i="28"/>
  <c r="FT109" i="28"/>
  <c r="FT110" i="28"/>
  <c r="FT111" i="28"/>
  <c r="AA112" i="28"/>
  <c r="AF112" i="28"/>
  <c r="AJ112" i="28"/>
  <c r="AP112" i="28"/>
  <c r="BR112" i="28"/>
  <c r="BV112" i="28"/>
  <c r="BZ112" i="28"/>
  <c r="CD112" i="28"/>
  <c r="CH112" i="28"/>
  <c r="EY112" i="28"/>
  <c r="FD112" i="28"/>
  <c r="FT112" i="28"/>
  <c r="AA113" i="28"/>
  <c r="AF113" i="28"/>
  <c r="AJ113" i="28"/>
  <c r="AP113" i="28"/>
  <c r="BR113" i="28"/>
  <c r="BV113" i="28"/>
  <c r="BZ113" i="28"/>
  <c r="CD113" i="28"/>
  <c r="CH113" i="28"/>
  <c r="EY113" i="28"/>
  <c r="FD113" i="28"/>
  <c r="FT113" i="28"/>
  <c r="AA114" i="28"/>
  <c r="AF114" i="28"/>
  <c r="AJ114" i="28"/>
  <c r="AP114" i="28"/>
  <c r="BR114" i="28"/>
  <c r="BV114" i="28"/>
  <c r="BZ114" i="28"/>
  <c r="CD114" i="28"/>
  <c r="CH114" i="28"/>
  <c r="EY114" i="28"/>
  <c r="FD114" i="28"/>
  <c r="FT114" i="28"/>
  <c r="AA115" i="28"/>
  <c r="AF115" i="28"/>
  <c r="AJ115" i="28"/>
  <c r="AP115" i="28"/>
  <c r="BR115" i="28"/>
  <c r="BV115" i="28"/>
  <c r="BZ115" i="28"/>
  <c r="CD115" i="28"/>
  <c r="CH115" i="28"/>
  <c r="EY115" i="28"/>
  <c r="FD115" i="28"/>
  <c r="FT115" i="28"/>
  <c r="AA116" i="28"/>
  <c r="AF116" i="28"/>
  <c r="AJ116" i="28"/>
  <c r="AP116" i="28"/>
  <c r="BR116" i="28"/>
  <c r="BV116" i="28"/>
  <c r="BZ116" i="28"/>
  <c r="CD116" i="28"/>
  <c r="CH116" i="28"/>
  <c r="EY116" i="28"/>
  <c r="FD116" i="28"/>
  <c r="FT116" i="28"/>
  <c r="AA117" i="28"/>
  <c r="AF117" i="28"/>
  <c r="AJ117" i="28"/>
  <c r="AP117" i="28"/>
  <c r="BR117" i="28"/>
  <c r="BV117" i="28"/>
  <c r="BZ117" i="28"/>
  <c r="CD117" i="28"/>
  <c r="CH117" i="28"/>
  <c r="EY117" i="28"/>
  <c r="FD117" i="28"/>
  <c r="FT117" i="28"/>
  <c r="AA118" i="28"/>
  <c r="AF118" i="28"/>
  <c r="AJ118" i="28"/>
  <c r="AP118" i="28"/>
  <c r="BR118" i="28"/>
  <c r="BV118" i="28"/>
  <c r="BZ118" i="28"/>
  <c r="CD118" i="28"/>
  <c r="CH118" i="28"/>
  <c r="EY118" i="28"/>
  <c r="FD118" i="28"/>
  <c r="FT118" i="28"/>
  <c r="AC112" i="28"/>
  <c r="AG112" i="28"/>
  <c r="AK112" i="28"/>
  <c r="AQ112" i="28"/>
  <c r="BS112" i="28"/>
  <c r="BW112" i="28"/>
  <c r="CA112" i="28"/>
  <c r="CE112" i="28"/>
  <c r="EP112" i="28"/>
  <c r="FQ112" i="28"/>
  <c r="AC113" i="28"/>
  <c r="AG113" i="28"/>
  <c r="AK113" i="28"/>
  <c r="AQ113" i="28"/>
  <c r="BS113" i="28"/>
  <c r="BW113" i="28"/>
  <c r="CA113" i="28"/>
  <c r="CE113" i="28"/>
  <c r="EP113" i="28"/>
  <c r="FQ113" i="28"/>
  <c r="AC114" i="28"/>
  <c r="AG114" i="28"/>
  <c r="AK114" i="28"/>
  <c r="AQ114" i="28"/>
  <c r="BS114" i="28"/>
  <c r="BW114" i="28"/>
  <c r="CA114" i="28"/>
  <c r="CE114" i="28"/>
  <c r="EP114" i="28"/>
  <c r="FQ114" i="28"/>
  <c r="AC115" i="28"/>
  <c r="AG115" i="28"/>
  <c r="AK115" i="28"/>
  <c r="AQ115" i="28"/>
  <c r="BS115" i="28"/>
  <c r="BW115" i="28"/>
  <c r="CA115" i="28"/>
  <c r="CE115" i="28"/>
  <c r="EP115" i="28"/>
  <c r="FQ115" i="28"/>
  <c r="AC116" i="28"/>
  <c r="AG116" i="28"/>
  <c r="AK116" i="28"/>
  <c r="AQ116" i="28"/>
  <c r="BS116" i="28"/>
  <c r="BW116" i="28"/>
  <c r="CA116" i="28"/>
  <c r="CE116" i="28"/>
  <c r="EP116" i="28"/>
  <c r="FQ116" i="28"/>
  <c r="AC117" i="28"/>
  <c r="AG117" i="28"/>
  <c r="AK117" i="28"/>
  <c r="AQ117" i="28"/>
  <c r="BS117" i="28"/>
  <c r="BW117" i="28"/>
  <c r="CA117" i="28"/>
  <c r="CE117" i="28"/>
  <c r="EP117" i="28"/>
  <c r="FQ117" i="28"/>
  <c r="AC118" i="28"/>
  <c r="AG118" i="28"/>
  <c r="AK118" i="28"/>
  <c r="AQ118" i="28"/>
  <c r="BS118" i="28"/>
  <c r="BW118" i="28"/>
  <c r="CA118" i="28"/>
  <c r="CE118" i="28"/>
  <c r="EP118" i="28"/>
  <c r="FQ118" i="28"/>
  <c r="V119" i="28"/>
  <c r="BT114" i="28"/>
  <c r="BX114" i="28"/>
  <c r="CB114" i="28"/>
  <c r="CF114" i="28"/>
  <c r="FN114" i="28"/>
  <c r="FR114" i="28"/>
  <c r="BT115" i="28"/>
  <c r="BX115" i="28"/>
  <c r="CB115" i="28"/>
  <c r="CF115" i="28"/>
  <c r="FN115" i="28"/>
  <c r="FR115" i="28"/>
  <c r="BT116" i="28"/>
  <c r="BX116" i="28"/>
  <c r="CB116" i="28"/>
  <c r="CF116" i="28"/>
  <c r="FN116" i="28"/>
  <c r="FR116" i="28"/>
  <c r="BT117" i="28"/>
  <c r="BX117" i="28"/>
  <c r="CB117" i="28"/>
  <c r="CF117" i="28"/>
  <c r="FN117" i="28"/>
  <c r="FR117" i="28"/>
  <c r="BT118" i="28"/>
  <c r="BX118" i="28"/>
  <c r="CB118" i="28"/>
  <c r="CF118" i="28"/>
  <c r="FN118" i="28"/>
  <c r="FR118" i="28"/>
  <c r="FT119" i="28"/>
  <c r="FU119" i="28"/>
  <c r="Z112" i="28"/>
  <c r="AI112" i="28"/>
  <c r="BU112" i="28"/>
  <c r="BY112" i="28"/>
  <c r="Z113" i="28"/>
  <c r="AI113" i="28"/>
  <c r="AV113" i="28" s="1"/>
  <c r="BU113" i="28"/>
  <c r="BY113" i="28"/>
  <c r="Z114" i="28"/>
  <c r="AI114" i="28"/>
  <c r="BU114" i="28"/>
  <c r="BY114" i="28"/>
  <c r="Z115" i="28"/>
  <c r="AI115" i="28"/>
  <c r="BU115" i="28"/>
  <c r="BY115" i="28"/>
  <c r="Z116" i="28"/>
  <c r="AI116" i="28"/>
  <c r="AV116" i="28" s="1"/>
  <c r="BU116" i="28"/>
  <c r="BY116" i="28"/>
  <c r="Z117" i="28"/>
  <c r="AI117" i="28"/>
  <c r="AV117" i="28" s="1"/>
  <c r="BU117" i="28"/>
  <c r="BY117" i="28"/>
  <c r="Z118" i="28"/>
  <c r="AI118" i="28"/>
  <c r="BU118" i="28"/>
  <c r="BY118" i="28"/>
  <c r="AC119" i="28"/>
  <c r="AG119" i="28"/>
  <c r="FK118" i="28" s="1"/>
  <c r="FL118" i="28" s="1"/>
  <c r="FM118" i="28" s="1"/>
  <c r="AK119" i="28"/>
  <c r="AQ119" i="28"/>
  <c r="BS119" i="28"/>
  <c r="BW119" i="28"/>
  <c r="CA119" i="28"/>
  <c r="CE119" i="28"/>
  <c r="EP119" i="28"/>
  <c r="FQ119" i="28"/>
  <c r="X120" i="28"/>
  <c r="BS120" i="28"/>
  <c r="BW120" i="28"/>
  <c r="CA120" i="28"/>
  <c r="CE120" i="28"/>
  <c r="EP120" i="28"/>
  <c r="FQ120" i="28"/>
  <c r="FU120" i="28"/>
  <c r="BS121" i="28"/>
  <c r="BW121" i="28"/>
  <c r="CA121" i="28"/>
  <c r="CE121" i="28"/>
  <c r="EP121" i="28"/>
  <c r="FQ121" i="28"/>
  <c r="FU121" i="28"/>
  <c r="BS122" i="28"/>
  <c r="BW122" i="28"/>
  <c r="CA122" i="28"/>
  <c r="CE122" i="28"/>
  <c r="EP122" i="28"/>
  <c r="FQ122" i="28"/>
  <c r="FU122" i="28"/>
  <c r="X123" i="28"/>
  <c r="BS123" i="28"/>
  <c r="BW123" i="28"/>
  <c r="CA123" i="28"/>
  <c r="CE123" i="28"/>
  <c r="EP123" i="28"/>
  <c r="FQ123" i="28"/>
  <c r="FU123" i="28"/>
  <c r="EP124" i="28"/>
  <c r="FQ124" i="28"/>
  <c r="FU124" i="28"/>
  <c r="V126" i="28"/>
  <c r="V127" i="28"/>
  <c r="X127" i="28"/>
  <c r="Z119" i="28"/>
  <c r="AI119" i="28"/>
  <c r="BU119" i="28"/>
  <c r="BY119" i="28"/>
  <c r="CC119" i="28"/>
  <c r="Z120" i="28"/>
  <c r="AI120" i="28"/>
  <c r="BU120" i="28"/>
  <c r="BY120" i="28"/>
  <c r="Z121" i="28"/>
  <c r="AI121" i="28"/>
  <c r="BU121" i="28"/>
  <c r="BY121" i="28"/>
  <c r="Z122" i="28"/>
  <c r="AI122" i="28"/>
  <c r="BU122" i="28"/>
  <c r="BY122" i="28"/>
  <c r="Z123" i="28"/>
  <c r="AI123" i="28"/>
  <c r="BU123" i="28"/>
  <c r="BY123" i="28"/>
  <c r="Z124" i="28"/>
  <c r="AI124" i="28"/>
  <c r="BU124" i="28"/>
  <c r="BY124" i="28"/>
  <c r="FQ125" i="28"/>
  <c r="EP125" i="28"/>
  <c r="CE125" i="28"/>
  <c r="CA125" i="28"/>
  <c r="BW125" i="28"/>
  <c r="BS125" i="28"/>
  <c r="AQ125" i="28"/>
  <c r="AK125" i="28"/>
  <c r="AG125" i="28"/>
  <c r="AC125" i="28"/>
  <c r="AA125" i="28"/>
  <c r="AH125" i="28"/>
  <c r="BT125" i="28"/>
  <c r="BY125" i="28"/>
  <c r="CD125" i="28"/>
  <c r="FN125" i="28"/>
  <c r="EY119" i="28"/>
  <c r="FT125" i="28"/>
  <c r="FT126" i="28"/>
  <c r="FT127" i="28"/>
  <c r="FT128" i="28"/>
  <c r="FT129" i="28"/>
  <c r="FT130" i="28"/>
  <c r="FT131" i="28"/>
  <c r="FT132" i="28"/>
  <c r="Y142" i="28"/>
  <c r="AC126" i="28"/>
  <c r="AG126" i="28"/>
  <c r="FK125" i="28" s="1"/>
  <c r="FL125" i="28" s="1"/>
  <c r="FM125" i="28" s="1"/>
  <c r="AK126" i="28"/>
  <c r="AQ126" i="28"/>
  <c r="BS126" i="28"/>
  <c r="BW126" i="28"/>
  <c r="CA126" i="28"/>
  <c r="CE126" i="28"/>
  <c r="EP126" i="28"/>
  <c r="FQ126" i="28"/>
  <c r="AC127" i="28"/>
  <c r="AG127" i="28"/>
  <c r="FK126" i="28" s="1"/>
  <c r="FL126" i="28" s="1"/>
  <c r="FM126" i="28" s="1"/>
  <c r="AK127" i="28"/>
  <c r="AQ127" i="28"/>
  <c r="BS127" i="28"/>
  <c r="BW127" i="28"/>
  <c r="CA127" i="28"/>
  <c r="CE127" i="28"/>
  <c r="EP127" i="28"/>
  <c r="FQ127" i="28"/>
  <c r="X128" i="28"/>
  <c r="AC128" i="28"/>
  <c r="AG128" i="28"/>
  <c r="AK128" i="28"/>
  <c r="AQ128" i="28"/>
  <c r="BS128" i="28"/>
  <c r="BW128" i="28"/>
  <c r="CA128" i="28"/>
  <c r="CE128" i="28"/>
  <c r="EP128" i="28"/>
  <c r="FQ128" i="28"/>
  <c r="X129" i="28"/>
  <c r="AC129" i="28"/>
  <c r="AG129" i="28"/>
  <c r="AK129" i="28"/>
  <c r="AQ129" i="28"/>
  <c r="BS129" i="28"/>
  <c r="BW129" i="28"/>
  <c r="CA129" i="28"/>
  <c r="CE129" i="28"/>
  <c r="EP129" i="28"/>
  <c r="FQ129" i="28"/>
  <c r="X130" i="28"/>
  <c r="AC130" i="28"/>
  <c r="AG130" i="28"/>
  <c r="FK129" i="28" s="1"/>
  <c r="FL129" i="28" s="1"/>
  <c r="FM129" i="28" s="1"/>
  <c r="AK130" i="28"/>
  <c r="AQ130" i="28"/>
  <c r="BS130" i="28"/>
  <c r="BW130" i="28"/>
  <c r="CA130" i="28"/>
  <c r="CE130" i="28"/>
  <c r="EP130" i="28"/>
  <c r="FQ130" i="28"/>
  <c r="X131" i="28"/>
  <c r="AC131" i="28"/>
  <c r="AG131" i="28"/>
  <c r="AK131" i="28"/>
  <c r="AQ131" i="28"/>
  <c r="BS131" i="28"/>
  <c r="BW131" i="28"/>
  <c r="CA131" i="28"/>
  <c r="CE131" i="28"/>
  <c r="EP131" i="28"/>
  <c r="FQ131" i="28"/>
  <c r="AC132" i="28"/>
  <c r="AG132" i="28"/>
  <c r="AK132" i="28"/>
  <c r="AQ132" i="28"/>
  <c r="BS132" i="28"/>
  <c r="BW132" i="28"/>
  <c r="CA132" i="28"/>
  <c r="CE132" i="28"/>
  <c r="EP132" i="28"/>
  <c r="FQ132" i="28"/>
  <c r="X133" i="28"/>
  <c r="AC133" i="28"/>
  <c r="AG133" i="28"/>
  <c r="AK133" i="28"/>
  <c r="AQ133" i="28"/>
  <c r="BS133" i="28"/>
  <c r="BW133" i="28"/>
  <c r="CA133" i="28"/>
  <c r="CE133" i="28"/>
  <c r="EP133" i="28"/>
  <c r="FU133" i="28"/>
  <c r="AD134" i="28"/>
  <c r="AI134" i="28"/>
  <c r="AV134" i="28" s="1"/>
  <c r="BU134" i="28"/>
  <c r="CC134" i="28"/>
  <c r="FR134" i="28"/>
  <c r="L135" i="28"/>
  <c r="Y136" i="28"/>
  <c r="X144" i="28"/>
  <c r="Z126" i="28"/>
  <c r="AI126" i="28"/>
  <c r="BU126" i="28"/>
  <c r="BY126" i="28"/>
  <c r="Z127" i="28"/>
  <c r="AI127" i="28"/>
  <c r="BU127" i="28"/>
  <c r="BY127" i="28"/>
  <c r="Z128" i="28"/>
  <c r="AI128" i="28"/>
  <c r="AT128" i="28" s="1"/>
  <c r="BU128" i="28"/>
  <c r="BY128" i="28"/>
  <c r="Z129" i="28"/>
  <c r="AI129" i="28"/>
  <c r="AT129" i="28" s="1"/>
  <c r="BU129" i="28"/>
  <c r="BY129" i="28"/>
  <c r="Z130" i="28"/>
  <c r="AI130" i="28"/>
  <c r="BU130" i="28"/>
  <c r="BY130" i="28"/>
  <c r="Z131" i="28"/>
  <c r="AI131" i="28"/>
  <c r="AT131" i="28" s="1"/>
  <c r="BU131" i="28"/>
  <c r="BY131" i="28"/>
  <c r="Z132" i="28"/>
  <c r="AI132" i="28"/>
  <c r="BU132" i="28"/>
  <c r="BY132" i="28"/>
  <c r="FD133" i="28"/>
  <c r="EY133" i="28"/>
  <c r="Z133" i="28"/>
  <c r="AI133" i="28"/>
  <c r="BU133" i="28"/>
  <c r="BY133" i="28"/>
  <c r="CC133" i="28"/>
  <c r="FN133" i="28"/>
  <c r="FR133" i="28"/>
  <c r="FQ134" i="28"/>
  <c r="EP134" i="28"/>
  <c r="CE134" i="28"/>
  <c r="CA134" i="28"/>
  <c r="BW134" i="28"/>
  <c r="BS134" i="28"/>
  <c r="AQ134" i="28"/>
  <c r="FD134" i="28"/>
  <c r="EY134" i="28"/>
  <c r="CH134" i="28"/>
  <c r="CD134" i="28"/>
  <c r="BZ134" i="28"/>
  <c r="BV134" i="28"/>
  <c r="BR134" i="28"/>
  <c r="AP134" i="28"/>
  <c r="AJ134" i="28"/>
  <c r="AF134" i="28"/>
  <c r="AA134" i="28"/>
  <c r="AT134" i="28" s="1"/>
  <c r="Z134" i="28"/>
  <c r="AG134" i="28"/>
  <c r="BY134" i="28"/>
  <c r="L137" i="28"/>
  <c r="X138" i="28"/>
  <c r="CC139" i="28"/>
  <c r="BY139" i="28"/>
  <c r="BU139" i="28"/>
  <c r="AI139" i="28"/>
  <c r="Z139" i="28"/>
  <c r="FR139" i="28"/>
  <c r="FN139" i="28"/>
  <c r="CF139" i="28"/>
  <c r="CB139" i="28"/>
  <c r="BX139" i="28"/>
  <c r="BT139" i="28"/>
  <c r="AH139" i="28"/>
  <c r="AD139" i="28"/>
  <c r="FQ139" i="28"/>
  <c r="EP139" i="28"/>
  <c r="CD139" i="28"/>
  <c r="BV139" i="28"/>
  <c r="AQ139" i="28"/>
  <c r="AK139" i="28"/>
  <c r="FD139" i="28"/>
  <c r="EY139" i="28"/>
  <c r="CH139" i="28"/>
  <c r="CA139" i="28"/>
  <c r="BS139" i="28"/>
  <c r="AP139" i="28"/>
  <c r="AJ139" i="28"/>
  <c r="AC139" i="28"/>
  <c r="BZ139" i="28"/>
  <c r="BR139" i="28"/>
  <c r="AG139" i="28"/>
  <c r="AA139" i="28"/>
  <c r="Z135" i="28"/>
  <c r="AI135" i="28"/>
  <c r="AV135" i="28" s="1"/>
  <c r="BU135" i="28"/>
  <c r="BY135" i="28"/>
  <c r="CC135" i="28"/>
  <c r="Z136" i="28"/>
  <c r="AI136" i="28"/>
  <c r="BU136" i="28"/>
  <c r="BY136" i="28"/>
  <c r="CC136" i="28"/>
  <c r="FR137" i="28"/>
  <c r="FN137" i="28"/>
  <c r="CF137" i="28"/>
  <c r="CB137" i="28"/>
  <c r="BX137" i="28"/>
  <c r="BT137" i="28"/>
  <c r="Z137" i="28"/>
  <c r="AI137" i="28"/>
  <c r="AV137" i="28" s="1"/>
  <c r="BV137" i="28"/>
  <c r="CA137" i="28"/>
  <c r="FQ137" i="28"/>
  <c r="FR138" i="28"/>
  <c r="FN138" i="28"/>
  <c r="CF138" i="28"/>
  <c r="CB138" i="28"/>
  <c r="BX138" i="28"/>
  <c r="BT138" i="28"/>
  <c r="AH138" i="28"/>
  <c r="AD138" i="28"/>
  <c r="AC138" i="28"/>
  <c r="AI138" i="28"/>
  <c r="BR138" i="28"/>
  <c r="BW138" i="28"/>
  <c r="CC138" i="28"/>
  <c r="CH138" i="28"/>
  <c r="EY138" i="28"/>
  <c r="FD138" i="28"/>
  <c r="Q139" i="28"/>
  <c r="Y139" i="28" s="1"/>
  <c r="AA135" i="28"/>
  <c r="AF135" i="28"/>
  <c r="AJ135" i="28"/>
  <c r="AP135" i="28"/>
  <c r="BR135" i="28"/>
  <c r="BV135" i="28"/>
  <c r="BZ135" i="28"/>
  <c r="CD135" i="28"/>
  <c r="CH135" i="28"/>
  <c r="EY135" i="28"/>
  <c r="FD135" i="28"/>
  <c r="FT135" i="28"/>
  <c r="AA136" i="28"/>
  <c r="AF136" i="28"/>
  <c r="AJ136" i="28"/>
  <c r="AP136" i="28"/>
  <c r="BR136" i="28"/>
  <c r="BV136" i="28"/>
  <c r="BZ136" i="28"/>
  <c r="CD136" i="28"/>
  <c r="CH136" i="28"/>
  <c r="EY136" i="28"/>
  <c r="FD136" i="28"/>
  <c r="FT136" i="28"/>
  <c r="AA137" i="28"/>
  <c r="AF137" i="28"/>
  <c r="AJ137" i="28"/>
  <c r="AP137" i="28"/>
  <c r="BR137" i="28"/>
  <c r="BW137" i="28"/>
  <c r="CC137" i="28"/>
  <c r="CH137" i="28"/>
  <c r="EY137" i="28"/>
  <c r="FD137" i="28"/>
  <c r="Q138" i="28"/>
  <c r="Y138" i="28" s="1"/>
  <c r="AJ138" i="28"/>
  <c r="AP138" i="28"/>
  <c r="BS138" i="28"/>
  <c r="BY138" i="28"/>
  <c r="CD138" i="28"/>
  <c r="EP138" i="28"/>
  <c r="FT138" i="28"/>
  <c r="Q144" i="28"/>
  <c r="Y144" i="28" s="1"/>
  <c r="Q147" i="28"/>
  <c r="FQ148" i="28"/>
  <c r="EP148" i="28"/>
  <c r="CE148" i="28"/>
  <c r="CA148" i="28"/>
  <c r="BW148" i="28"/>
  <c r="BS148" i="28"/>
  <c r="AQ148" i="28"/>
  <c r="AK148" i="28"/>
  <c r="AG148" i="28"/>
  <c r="AC148" i="28"/>
  <c r="FD148" i="28"/>
  <c r="EY148" i="28"/>
  <c r="CH148" i="28"/>
  <c r="CD148" i="28"/>
  <c r="BZ148" i="28"/>
  <c r="BV148" i="28"/>
  <c r="BR148" i="28"/>
  <c r="AP148" i="28"/>
  <c r="AJ148" i="28"/>
  <c r="AF148" i="28"/>
  <c r="AA148" i="28"/>
  <c r="FR148" i="28"/>
  <c r="BY148" i="28"/>
  <c r="AD148" i="28"/>
  <c r="CF148" i="28"/>
  <c r="BX148" i="28"/>
  <c r="AI148" i="28"/>
  <c r="AV148" i="28" s="1"/>
  <c r="Z148" i="28"/>
  <c r="CC148" i="28"/>
  <c r="BU148" i="28"/>
  <c r="AH148" i="28"/>
  <c r="X148" i="28"/>
  <c r="AV150" i="28"/>
  <c r="AC135" i="28"/>
  <c r="AG135" i="28"/>
  <c r="AK135" i="28"/>
  <c r="AQ135" i="28"/>
  <c r="BS135" i="28"/>
  <c r="BW135" i="28"/>
  <c r="CA135" i="28"/>
  <c r="CE135" i="28"/>
  <c r="EP135" i="28"/>
  <c r="AC136" i="28"/>
  <c r="AG136" i="28"/>
  <c r="AK136" i="28"/>
  <c r="AQ136" i="28"/>
  <c r="BS136" i="28"/>
  <c r="BW136" i="28"/>
  <c r="CA136" i="28"/>
  <c r="CE136" i="28"/>
  <c r="EP136" i="28"/>
  <c r="AC137" i="28"/>
  <c r="AG137" i="28"/>
  <c r="AK137" i="28"/>
  <c r="AQ137" i="28"/>
  <c r="BS137" i="28"/>
  <c r="BY137" i="28"/>
  <c r="CD137" i="28"/>
  <c r="EP137" i="28"/>
  <c r="Z138" i="28"/>
  <c r="AF138" i="28"/>
  <c r="AK138" i="28"/>
  <c r="AQ138" i="28"/>
  <c r="BU138" i="28"/>
  <c r="BZ138" i="28"/>
  <c r="CE138" i="28"/>
  <c r="Q143" i="28"/>
  <c r="FR151" i="28"/>
  <c r="FN151" i="28"/>
  <c r="CF151" i="28"/>
  <c r="CB151" i="28"/>
  <c r="BX151" i="28"/>
  <c r="BT151" i="28"/>
  <c r="AH151" i="28"/>
  <c r="AD151" i="28"/>
  <c r="FQ151" i="28"/>
  <c r="EP151" i="28"/>
  <c r="CE151" i="28"/>
  <c r="CA151" i="28"/>
  <c r="BW151" i="28"/>
  <c r="BS151" i="28"/>
  <c r="AQ151" i="28"/>
  <c r="AK151" i="28"/>
  <c r="AG151" i="28"/>
  <c r="AC151" i="28"/>
  <c r="FD151" i="28"/>
  <c r="EY151" i="28"/>
  <c r="CH151" i="28"/>
  <c r="CD151" i="28"/>
  <c r="BZ151" i="28"/>
  <c r="BV151" i="28"/>
  <c r="BR151" i="28"/>
  <c r="AP151" i="28"/>
  <c r="AJ151" i="28"/>
  <c r="AF151" i="28"/>
  <c r="AA151" i="28"/>
  <c r="BU151" i="28"/>
  <c r="AI151" i="28"/>
  <c r="AV151" i="28" s="1"/>
  <c r="CC151" i="28"/>
  <c r="Z151" i="28"/>
  <c r="AD140" i="28"/>
  <c r="AH140" i="28"/>
  <c r="BT140" i="28"/>
  <c r="BX140" i="28"/>
  <c r="CB140" i="28"/>
  <c r="CF140" i="28"/>
  <c r="FN140" i="28"/>
  <c r="FR140" i="28"/>
  <c r="AD141" i="28"/>
  <c r="AH141" i="28"/>
  <c r="BT141" i="28"/>
  <c r="BX141" i="28"/>
  <c r="CB141" i="28"/>
  <c r="CF141" i="28"/>
  <c r="FN141" i="28"/>
  <c r="FR141" i="28"/>
  <c r="AD142" i="28"/>
  <c r="AH142" i="28"/>
  <c r="BT142" i="28"/>
  <c r="BX142" i="28"/>
  <c r="CB142" i="28"/>
  <c r="CF142" i="28"/>
  <c r="FN142" i="28"/>
  <c r="FR142" i="28"/>
  <c r="AD143" i="28"/>
  <c r="AH143" i="28"/>
  <c r="BT143" i="28"/>
  <c r="BX143" i="28"/>
  <c r="CB143" i="28"/>
  <c r="CF143" i="28"/>
  <c r="FN143" i="28"/>
  <c r="FR143" i="28"/>
  <c r="AD144" i="28"/>
  <c r="FK143" i="28" s="1"/>
  <c r="FL143" i="28" s="1"/>
  <c r="FM143" i="28" s="1"/>
  <c r="AH144" i="28"/>
  <c r="BT144" i="28"/>
  <c r="BX144" i="28"/>
  <c r="CB144" i="28"/>
  <c r="CF144" i="28"/>
  <c r="FN144" i="28"/>
  <c r="FR144" i="28"/>
  <c r="AD145" i="28"/>
  <c r="AH145" i="28"/>
  <c r="BT145" i="28"/>
  <c r="BX145" i="28"/>
  <c r="CB145" i="28"/>
  <c r="CF145" i="28"/>
  <c r="FN145" i="28"/>
  <c r="FR145" i="28"/>
  <c r="AD146" i="28"/>
  <c r="AH146" i="28"/>
  <c r="BW146" i="28"/>
  <c r="CB146" i="28"/>
  <c r="FQ147" i="28"/>
  <c r="EP147" i="28"/>
  <c r="CE147" i="28"/>
  <c r="CA147" i="28"/>
  <c r="BW147" i="28"/>
  <c r="BS147" i="28"/>
  <c r="AQ147" i="28"/>
  <c r="AK147" i="28"/>
  <c r="AG147" i="28"/>
  <c r="AC147" i="28"/>
  <c r="FD147" i="28"/>
  <c r="EY147" i="28"/>
  <c r="CH147" i="28"/>
  <c r="CD147" i="28"/>
  <c r="BZ147" i="28"/>
  <c r="BV147" i="28"/>
  <c r="BR147" i="28"/>
  <c r="AP147" i="28"/>
  <c r="AJ147" i="28"/>
  <c r="AF147" i="28"/>
  <c r="AA147" i="28"/>
  <c r="L147" i="28"/>
  <c r="BT147" i="28"/>
  <c r="CB147" i="28"/>
  <c r="FN147" i="28"/>
  <c r="Z149" i="28"/>
  <c r="AI149" i="28"/>
  <c r="AV149" i="28" s="1"/>
  <c r="BX149" i="28"/>
  <c r="CF149" i="28"/>
  <c r="AD150" i="28"/>
  <c r="BY150" i="28"/>
  <c r="Z140" i="28"/>
  <c r="AI140" i="28"/>
  <c r="AV140" i="28" s="1"/>
  <c r="BU140" i="28"/>
  <c r="BY140" i="28"/>
  <c r="Z141" i="28"/>
  <c r="AI141" i="28"/>
  <c r="AV141" i="28" s="1"/>
  <c r="BU141" i="28"/>
  <c r="BY141" i="28"/>
  <c r="Z142" i="28"/>
  <c r="AI142" i="28"/>
  <c r="BU142" i="28"/>
  <c r="BY142" i="28"/>
  <c r="Z143" i="28"/>
  <c r="AI143" i="28"/>
  <c r="AV143" i="28" s="1"/>
  <c r="BU143" i="28"/>
  <c r="BY143" i="28"/>
  <c r="Z144" i="28"/>
  <c r="AI144" i="28"/>
  <c r="AV144" i="28" s="1"/>
  <c r="BU144" i="28"/>
  <c r="BY144" i="28"/>
  <c r="Z145" i="28"/>
  <c r="AI145" i="28"/>
  <c r="AV145" i="28" s="1"/>
  <c r="BU145" i="28"/>
  <c r="BY145" i="28"/>
  <c r="FQ146" i="28"/>
  <c r="EP146" i="28"/>
  <c r="FD146" i="28"/>
  <c r="EY146" i="28"/>
  <c r="CH146" i="28"/>
  <c r="CD146" i="28"/>
  <c r="BZ146" i="28"/>
  <c r="BV146" i="28"/>
  <c r="BR146" i="28"/>
  <c r="Z146" i="28"/>
  <c r="AI146" i="28"/>
  <c r="AV146" i="28" s="1"/>
  <c r="BS146" i="28"/>
  <c r="BX146" i="28"/>
  <c r="CC146" i="28"/>
  <c r="FN146" i="28"/>
  <c r="AD149" i="28"/>
  <c r="BY149" i="28"/>
  <c r="FQ150" i="28"/>
  <c r="EP150" i="28"/>
  <c r="CE150" i="28"/>
  <c r="CA150" i="28"/>
  <c r="BW150" i="28"/>
  <c r="BS150" i="28"/>
  <c r="AQ150" i="28"/>
  <c r="AK150" i="28"/>
  <c r="AG150" i="28"/>
  <c r="AC150" i="28"/>
  <c r="FD150" i="28"/>
  <c r="EY150" i="28"/>
  <c r="CH150" i="28"/>
  <c r="CD150" i="28"/>
  <c r="BZ150" i="28"/>
  <c r="BV150" i="28"/>
  <c r="BR150" i="28"/>
  <c r="AP150" i="28"/>
  <c r="AJ150" i="28"/>
  <c r="AF150" i="28"/>
  <c r="AA150" i="28"/>
  <c r="BT150" i="28"/>
  <c r="CB150" i="28"/>
  <c r="FN150" i="28"/>
  <c r="FM151" i="28"/>
  <c r="AP146" i="28"/>
  <c r="BT146" i="28"/>
  <c r="BY146" i="28"/>
  <c r="CE146" i="28"/>
  <c r="FQ149" i="28"/>
  <c r="EP149" i="28"/>
  <c r="CE149" i="28"/>
  <c r="CA149" i="28"/>
  <c r="BW149" i="28"/>
  <c r="BS149" i="28"/>
  <c r="AQ149" i="28"/>
  <c r="AK149" i="28"/>
  <c r="AG149" i="28"/>
  <c r="AC149" i="28"/>
  <c r="FD149" i="28"/>
  <c r="EY149" i="28"/>
  <c r="CH149" i="28"/>
  <c r="CD149" i="28"/>
  <c r="BZ149" i="28"/>
  <c r="BV149" i="28"/>
  <c r="BR149" i="28"/>
  <c r="AP149" i="28"/>
  <c r="AJ149" i="28"/>
  <c r="AF149" i="28"/>
  <c r="AA149" i="28"/>
  <c r="L149" i="28"/>
  <c r="BT149" i="28"/>
  <c r="CB149" i="28"/>
  <c r="FN149" i="28"/>
  <c r="AH150" i="28"/>
  <c r="BU150" i="28"/>
  <c r="CC150" i="28"/>
  <c r="X151" i="28"/>
  <c r="FT150" i="28"/>
  <c r="FT151" i="28"/>
  <c r="L88" i="27"/>
  <c r="L44" i="27"/>
  <c r="Q45" i="27"/>
  <c r="L48" i="27"/>
  <c r="Q49" i="27"/>
  <c r="L53" i="27"/>
  <c r="Q67" i="27"/>
  <c r="AD79" i="27"/>
  <c r="L43" i="27"/>
  <c r="Q43" i="27"/>
  <c r="L45" i="27"/>
  <c r="L47" i="27"/>
  <c r="Y47" i="27" s="1"/>
  <c r="Q47" i="27"/>
  <c r="L49" i="27"/>
  <c r="L51" i="27"/>
  <c r="Q51" i="27"/>
  <c r="Y51" i="27" s="1"/>
  <c r="Q54" i="27"/>
  <c r="L55" i="27"/>
  <c r="Y31" i="27"/>
  <c r="Q52" i="27"/>
  <c r="AA93" i="27"/>
  <c r="Q44" i="27"/>
  <c r="Q46" i="27"/>
  <c r="Q48" i="27"/>
  <c r="Y48" i="27" s="1"/>
  <c r="G48" i="27" s="1"/>
  <c r="L52" i="27"/>
  <c r="L58" i="27"/>
  <c r="Q82" i="27"/>
  <c r="Q89" i="27"/>
  <c r="Q101" i="27"/>
  <c r="L46" i="27"/>
  <c r="L50" i="27"/>
  <c r="Y50" i="27" s="1"/>
  <c r="Q53" i="27"/>
  <c r="Q55" i="27"/>
  <c r="EW41" i="27"/>
  <c r="EX41" i="27" s="1"/>
  <c r="FG41" i="27" s="1"/>
  <c r="EH41" i="27"/>
  <c r="EJ39" i="27"/>
  <c r="EW37" i="27"/>
  <c r="EX37" i="27" s="1"/>
  <c r="FG37" i="27" s="1"/>
  <c r="EI37" i="27"/>
  <c r="EW36" i="27"/>
  <c r="EX36" i="27" s="1"/>
  <c r="FG36" i="27" s="1"/>
  <c r="FL151" i="27"/>
  <c r="FM151" i="27" s="1"/>
  <c r="Y46" i="27"/>
  <c r="AH71" i="27"/>
  <c r="CF97" i="27"/>
  <c r="BT102" i="27"/>
  <c r="FU110" i="27"/>
  <c r="BW114" i="27"/>
  <c r="CH66" i="27"/>
  <c r="Q71" i="27"/>
  <c r="CF75" i="27"/>
  <c r="CB89" i="27"/>
  <c r="BT93" i="27"/>
  <c r="L99" i="27"/>
  <c r="Q102" i="27"/>
  <c r="CB102" i="27"/>
  <c r="CF114" i="27"/>
  <c r="FQ114" i="27"/>
  <c r="BR130" i="27"/>
  <c r="L131" i="27"/>
  <c r="EP141" i="27"/>
  <c r="L149" i="27"/>
  <c r="Q149" i="27"/>
  <c r="AA56" i="27"/>
  <c r="Q66" i="27"/>
  <c r="Q75" i="27"/>
  <c r="L77" i="27"/>
  <c r="X77" i="27" s="1"/>
  <c r="CB101" i="27"/>
  <c r="AH113" i="27"/>
  <c r="FR113" i="27"/>
  <c r="L114" i="27"/>
  <c r="X114" i="27" s="1"/>
  <c r="AP122" i="27"/>
  <c r="Q126" i="27"/>
  <c r="Y126" i="27" s="1"/>
  <c r="AK127" i="27"/>
  <c r="AP130" i="27"/>
  <c r="CD130" i="27"/>
  <c r="EY130" i="27"/>
  <c r="FD130" i="27"/>
  <c r="AF71" i="27"/>
  <c r="AP71" i="27"/>
  <c r="BW115" i="27"/>
  <c r="BZ121" i="27"/>
  <c r="AH64" i="27"/>
  <c r="BX68" i="27"/>
  <c r="FR68" i="27"/>
  <c r="AH81" i="27"/>
  <c r="BT86" i="27"/>
  <c r="BR90" i="27"/>
  <c r="AH94" i="27"/>
  <c r="BZ123" i="27"/>
  <c r="AK129" i="27"/>
  <c r="Y44" i="27"/>
  <c r="CH56" i="27"/>
  <c r="BR57" i="27"/>
  <c r="BZ64" i="27"/>
  <c r="FN72" i="27"/>
  <c r="BT81" i="27"/>
  <c r="FN81" i="27"/>
  <c r="AH84" i="27"/>
  <c r="CF86" i="27"/>
  <c r="BT94" i="27"/>
  <c r="L100" i="27"/>
  <c r="AD112" i="27"/>
  <c r="CA113" i="27"/>
  <c r="FN113" i="27"/>
  <c r="L121" i="27"/>
  <c r="Q122" i="27"/>
  <c r="BS124" i="27"/>
  <c r="AK128" i="27"/>
  <c r="CD129" i="27"/>
  <c r="L136" i="27"/>
  <c r="X136" i="27" s="1"/>
  <c r="FQ137" i="27"/>
  <c r="CH144" i="27"/>
  <c r="AH56" i="27"/>
  <c r="BX57" i="27"/>
  <c r="Q64" i="27"/>
  <c r="AH66" i="27"/>
  <c r="AH67" i="27"/>
  <c r="FR67" i="27"/>
  <c r="Q68" i="27"/>
  <c r="L70" i="27"/>
  <c r="X70" i="27" s="1"/>
  <c r="AA71" i="27"/>
  <c r="BU72" i="27"/>
  <c r="Q81" i="27"/>
  <c r="CB81" i="27"/>
  <c r="AH82" i="27"/>
  <c r="Q86" i="27"/>
  <c r="AH89" i="27"/>
  <c r="Q90" i="27"/>
  <c r="CH90" i="27"/>
  <c r="AF92" i="27"/>
  <c r="FN92" i="27"/>
  <c r="AP93" i="27"/>
  <c r="BZ93" i="27"/>
  <c r="Q94" i="27"/>
  <c r="CF94" i="27"/>
  <c r="FN101" i="27"/>
  <c r="FN102" i="27"/>
  <c r="L104" i="27"/>
  <c r="X104" i="27" s="1"/>
  <c r="FN112" i="27"/>
  <c r="AG113" i="27"/>
  <c r="AQ113" i="27"/>
  <c r="CB113" i="27"/>
  <c r="AK114" i="27"/>
  <c r="FR115" i="27"/>
  <c r="BR122" i="27"/>
  <c r="AC127" i="27"/>
  <c r="BV127" i="27"/>
  <c r="EY127" i="27"/>
  <c r="FD127" i="27"/>
  <c r="L128" i="27"/>
  <c r="BV128" i="27"/>
  <c r="BZ133" i="27"/>
  <c r="EP137" i="27"/>
  <c r="BT56" i="27"/>
  <c r="Q57" i="27"/>
  <c r="BZ57" i="27"/>
  <c r="CH63" i="27"/>
  <c r="BZ66" i="27"/>
  <c r="BX67" i="27"/>
  <c r="EY67" i="27"/>
  <c r="FD67" i="27"/>
  <c r="BX71" i="27"/>
  <c r="Q72" i="27"/>
  <c r="BX79" i="27"/>
  <c r="L80" i="27"/>
  <c r="CF82" i="27"/>
  <c r="FR82" i="27"/>
  <c r="BT89" i="27"/>
  <c r="FN89" i="27"/>
  <c r="Q92" i="27"/>
  <c r="CC92" i="27"/>
  <c r="AF93" i="27"/>
  <c r="CF93" i="27"/>
  <c r="FN93" i="27"/>
  <c r="L96" i="27"/>
  <c r="AH97" i="27"/>
  <c r="AH101" i="27"/>
  <c r="BS115" i="27"/>
  <c r="FN115" i="27"/>
  <c r="BR121" i="27"/>
  <c r="AQ127" i="27"/>
  <c r="BT138" i="27"/>
  <c r="AP58" i="27"/>
  <c r="FN58" i="27"/>
  <c r="BR61" i="27"/>
  <c r="CF65" i="27"/>
  <c r="CC98" i="27"/>
  <c r="FN98" i="27"/>
  <c r="CB98" i="27"/>
  <c r="BT98" i="27"/>
  <c r="AG119" i="27"/>
  <c r="BZ140" i="27"/>
  <c r="BT140" i="27"/>
  <c r="CD145" i="27"/>
  <c r="CB145" i="27"/>
  <c r="Z145" i="27"/>
  <c r="BR145" i="27"/>
  <c r="AJ145" i="27"/>
  <c r="FD148" i="27"/>
  <c r="BR148" i="27"/>
  <c r="Z148" i="27"/>
  <c r="CC148" i="27"/>
  <c r="AJ148" i="27"/>
  <c r="AF148" i="27"/>
  <c r="CH148" i="27"/>
  <c r="Y35" i="27"/>
  <c r="Y38" i="27"/>
  <c r="Y39" i="27"/>
  <c r="FJ39" i="27" s="1"/>
  <c r="Y42" i="27"/>
  <c r="FR57" i="27"/>
  <c r="AH58" i="27"/>
  <c r="AF59" i="27"/>
  <c r="AP59" i="27"/>
  <c r="BX59" i="27"/>
  <c r="FR59" i="27"/>
  <c r="AH60" i="27"/>
  <c r="AF61" i="27"/>
  <c r="AP61" i="27"/>
  <c r="BT61" i="27"/>
  <c r="CF61" i="27"/>
  <c r="AA63" i="27"/>
  <c r="BT63" i="27"/>
  <c r="AA64" i="27"/>
  <c r="CB64" i="27"/>
  <c r="AF65" i="27"/>
  <c r="AP65" i="27"/>
  <c r="BV65" i="27"/>
  <c r="AA66" i="27"/>
  <c r="CB66" i="27"/>
  <c r="AA67" i="27"/>
  <c r="BZ67" i="27"/>
  <c r="CH67" i="27"/>
  <c r="FN67" i="27"/>
  <c r="BZ68" i="27"/>
  <c r="CD70" i="27"/>
  <c r="BY72" i="27"/>
  <c r="BX73" i="27"/>
  <c r="BY74" i="27"/>
  <c r="AH78" i="27"/>
  <c r="BX80" i="27"/>
  <c r="BT85" i="27"/>
  <c r="BR92" i="27"/>
  <c r="CD92" i="27"/>
  <c r="BR93" i="27"/>
  <c r="CB93" i="27"/>
  <c r="CF98" i="27"/>
  <c r="FD111" i="27"/>
  <c r="CF111" i="27"/>
  <c r="AK111" i="27"/>
  <c r="CE111" i="27"/>
  <c r="FD112" i="27"/>
  <c r="FQ112" i="27"/>
  <c r="CA112" i="27"/>
  <c r="AK112" i="27"/>
  <c r="BX112" i="27"/>
  <c r="AG112" i="27"/>
  <c r="CF112" i="27"/>
  <c r="FT114" i="27"/>
  <c r="FU114" i="27"/>
  <c r="BW118" i="27"/>
  <c r="AK125" i="27"/>
  <c r="AJ126" i="27"/>
  <c r="BZ139" i="27"/>
  <c r="FQ139" i="27"/>
  <c r="EP139" i="27"/>
  <c r="AG139" i="27"/>
  <c r="CC145" i="27"/>
  <c r="BX148" i="27"/>
  <c r="AP60" i="27"/>
  <c r="FQ125" i="27"/>
  <c r="CE125" i="27"/>
  <c r="BV125" i="27"/>
  <c r="AQ125" i="27"/>
  <c r="AG125" i="27"/>
  <c r="CD125" i="27"/>
  <c r="BS125" i="27"/>
  <c r="AF125" i="27"/>
  <c r="CH58" i="27"/>
  <c r="Q59" i="27"/>
  <c r="AH59" i="27"/>
  <c r="BZ59" i="27"/>
  <c r="CH60" i="27"/>
  <c r="Q61" i="27"/>
  <c r="AH61" i="27"/>
  <c r="BX61" i="27"/>
  <c r="EY61" i="27"/>
  <c r="FD61" i="27"/>
  <c r="AP63" i="27"/>
  <c r="CB63" i="27"/>
  <c r="FN63" i="27"/>
  <c r="BR64" i="27"/>
  <c r="EY64" i="27"/>
  <c r="FD64" i="27"/>
  <c r="FR64" i="27"/>
  <c r="Q65" i="27"/>
  <c r="AH65" i="27"/>
  <c r="CB65" i="27"/>
  <c r="CH65" i="27"/>
  <c r="BR66" i="27"/>
  <c r="CD66" i="27"/>
  <c r="FN66" i="27"/>
  <c r="BR67" i="27"/>
  <c r="CB67" i="27"/>
  <c r="AF68" i="27"/>
  <c r="CF68" i="27"/>
  <c r="EY68" i="27"/>
  <c r="FD68" i="27"/>
  <c r="L69" i="27"/>
  <c r="X69" i="27" s="1"/>
  <c r="BX69" i="27"/>
  <c r="AD72" i="27"/>
  <c r="Q74" i="27"/>
  <c r="Q78" i="27"/>
  <c r="Q85" i="27"/>
  <c r="CB85" i="27"/>
  <c r="FN85" i="27"/>
  <c r="AA92" i="27"/>
  <c r="BT92" i="27"/>
  <c r="Q98" i="27"/>
  <c r="BW111" i="27"/>
  <c r="BS112" i="27"/>
  <c r="AD115" i="27"/>
  <c r="BX118" i="27"/>
  <c r="AA122" i="27"/>
  <c r="BZ122" i="27"/>
  <c r="AJ122" i="27"/>
  <c r="AG122" i="27"/>
  <c r="AQ124" i="27"/>
  <c r="BW125" i="27"/>
  <c r="CC133" i="27"/>
  <c r="CH133" i="27"/>
  <c r="BV133" i="27"/>
  <c r="BU133" i="27"/>
  <c r="AF133" i="27"/>
  <c r="BZ135" i="27"/>
  <c r="AP135" i="27"/>
  <c r="BV135" i="27"/>
  <c r="BT139" i="27"/>
  <c r="EP140" i="27"/>
  <c r="FQ140" i="27"/>
  <c r="CB148" i="27"/>
  <c r="CB58" i="27"/>
  <c r="BR59" i="27"/>
  <c r="CB60" i="27"/>
  <c r="FN60" i="27"/>
  <c r="CB61" i="27"/>
  <c r="FR61" i="27"/>
  <c r="BT65" i="27"/>
  <c r="AH74" i="27"/>
  <c r="AH85" i="27"/>
  <c r="AH98" i="27"/>
  <c r="AD104" i="27"/>
  <c r="CB104" i="27"/>
  <c r="BX104" i="27"/>
  <c r="FT111" i="27"/>
  <c r="FU111" i="27"/>
  <c r="FD118" i="27"/>
  <c r="CF118" i="27"/>
  <c r="AK118" i="27"/>
  <c r="CE118" i="27"/>
  <c r="FR119" i="27"/>
  <c r="FN119" i="27"/>
  <c r="CF119" i="27"/>
  <c r="AH119" i="27"/>
  <c r="FQ119" i="27"/>
  <c r="AG140" i="27"/>
  <c r="Y33" i="27"/>
  <c r="Y34" i="27"/>
  <c r="Y36" i="27"/>
  <c r="G36" i="27" s="1"/>
  <c r="L56" i="27"/>
  <c r="X56" i="27" s="1"/>
  <c r="AP56" i="27"/>
  <c r="CB56" i="27"/>
  <c r="FN56" i="27"/>
  <c r="AF57" i="27"/>
  <c r="CF57" i="27"/>
  <c r="EY57" i="27"/>
  <c r="FD57" i="27"/>
  <c r="AA58" i="27"/>
  <c r="BT58" i="27"/>
  <c r="AA59" i="27"/>
  <c r="CF59" i="27"/>
  <c r="EY59" i="27"/>
  <c r="FD59" i="27"/>
  <c r="AA60" i="27"/>
  <c r="BT60" i="27"/>
  <c r="AA61" i="27"/>
  <c r="BZ61" i="27"/>
  <c r="CH61" i="27"/>
  <c r="AH63" i="27"/>
  <c r="AF64" i="27"/>
  <c r="AP64" i="27"/>
  <c r="BT64" i="27"/>
  <c r="CH64" i="27"/>
  <c r="FN64" i="27"/>
  <c r="AA65" i="27"/>
  <c r="CD65" i="27"/>
  <c r="AF66" i="27"/>
  <c r="AP66" i="27"/>
  <c r="AF67" i="27"/>
  <c r="AP67" i="27"/>
  <c r="BT67" i="27"/>
  <c r="CF67" i="27"/>
  <c r="BR68" i="27"/>
  <c r="CF69" i="27"/>
  <c r="BT71" i="27"/>
  <c r="Q73" i="27"/>
  <c r="AH75" i="27"/>
  <c r="L76" i="27"/>
  <c r="BT76" i="27"/>
  <c r="L79" i="27"/>
  <c r="CF81" i="27"/>
  <c r="L83" i="27"/>
  <c r="BT83" i="27"/>
  <c r="FR83" i="27"/>
  <c r="Q84" i="27"/>
  <c r="BX84" i="27"/>
  <c r="CF85" i="27"/>
  <c r="AH86" i="27"/>
  <c r="L87" i="27"/>
  <c r="CF89" i="27"/>
  <c r="AH90" i="27"/>
  <c r="BX92" i="27"/>
  <c r="FR92" i="27"/>
  <c r="AH93" i="27"/>
  <c r="BX93" i="27"/>
  <c r="Q97" i="27"/>
  <c r="CB97" i="27"/>
  <c r="FN97" i="27"/>
  <c r="FN104" i="27"/>
  <c r="CC105" i="27"/>
  <c r="CB105" i="27"/>
  <c r="AH105" i="27"/>
  <c r="CF105" i="27"/>
  <c r="BX111" i="27"/>
  <c r="FQ111" i="27"/>
  <c r="BW112" i="27"/>
  <c r="FR112" i="27"/>
  <c r="FD115" i="27"/>
  <c r="FQ115" i="27"/>
  <c r="CA115" i="27"/>
  <c r="AK115" i="27"/>
  <c r="BX115" i="27"/>
  <c r="AG115" i="27"/>
  <c r="FU117" i="27"/>
  <c r="AD118" i="27"/>
  <c r="FT118" i="27"/>
  <c r="FU118" i="27"/>
  <c r="AQ119" i="27"/>
  <c r="BX119" i="27"/>
  <c r="CE120" i="27"/>
  <c r="AK120" i="27"/>
  <c r="FQ124" i="27"/>
  <c r="CD124" i="27"/>
  <c r="CA124" i="27"/>
  <c r="AK124" i="27"/>
  <c r="AF124" i="27"/>
  <c r="AA125" i="27"/>
  <c r="CA125" i="27"/>
  <c r="FQ129" i="27"/>
  <c r="BZ129" i="27"/>
  <c r="AQ129" i="27"/>
  <c r="AG129" i="27"/>
  <c r="CH129" i="27"/>
  <c r="BV129" i="27"/>
  <c r="AF129" i="27"/>
  <c r="CD132" i="27"/>
  <c r="CH132" i="27"/>
  <c r="AJ133" i="27"/>
  <c r="CF101" i="27"/>
  <c r="CF102" i="27"/>
  <c r="L103" i="27"/>
  <c r="X103" i="27" s="1"/>
  <c r="BT103" i="27"/>
  <c r="L106" i="27"/>
  <c r="X106" i="27" s="1"/>
  <c r="L109" i="27"/>
  <c r="X109" i="27" s="1"/>
  <c r="L112" i="27"/>
  <c r="AC113" i="27"/>
  <c r="AD114" i="27"/>
  <c r="BX114" i="27"/>
  <c r="L119" i="27"/>
  <c r="Q119" i="27"/>
  <c r="CD121" i="27"/>
  <c r="AC123" i="27"/>
  <c r="Q127" i="27"/>
  <c r="Q130" i="27"/>
  <c r="AG130" i="27"/>
  <c r="AG137" i="27"/>
  <c r="EP138" i="27"/>
  <c r="FQ138" i="27"/>
  <c r="AG141" i="27"/>
  <c r="BZ143" i="27"/>
  <c r="AF144" i="27"/>
  <c r="Q145" i="27"/>
  <c r="Q148" i="27"/>
  <c r="AH102" i="27"/>
  <c r="BX103" i="27"/>
  <c r="FR103" i="27"/>
  <c r="Q105" i="27"/>
  <c r="Q108" i="27"/>
  <c r="L111" i="27"/>
  <c r="Q111" i="27"/>
  <c r="BT113" i="27"/>
  <c r="CE114" i="27"/>
  <c r="L115" i="27"/>
  <c r="Q115" i="27"/>
  <c r="L118" i="27"/>
  <c r="X118" i="27" s="1"/>
  <c r="Q118" i="27"/>
  <c r="AF121" i="27"/>
  <c r="FT121" i="27"/>
  <c r="Q123" i="27"/>
  <c r="L127" i="27"/>
  <c r="AJ127" i="27"/>
  <c r="AP127" i="27"/>
  <c r="AF128" i="27"/>
  <c r="AQ128" i="27"/>
  <c r="BZ128" i="27"/>
  <c r="BZ134" i="27"/>
  <c r="BT137" i="27"/>
  <c r="AG138" i="27"/>
  <c r="BT141" i="27"/>
  <c r="CE143" i="27"/>
  <c r="BX144" i="27"/>
  <c r="FN144" i="27"/>
  <c r="L151" i="27"/>
  <c r="Q151" i="27"/>
  <c r="AJ62" i="27"/>
  <c r="CC77" i="27"/>
  <c r="FR77" i="27"/>
  <c r="BT77" i="27"/>
  <c r="CF77" i="27"/>
  <c r="AH77" i="27"/>
  <c r="FN77" i="27"/>
  <c r="CB77" i="27"/>
  <c r="AI32" i="27"/>
  <c r="BV32" i="27"/>
  <c r="Y49" i="27"/>
  <c r="AS50" i="27" s="1"/>
  <c r="Y55" i="27"/>
  <c r="G55" i="27" s="1"/>
  <c r="AD56" i="27"/>
  <c r="AJ56" i="27"/>
  <c r="BV56" i="27"/>
  <c r="CD56" i="27"/>
  <c r="FT56" i="27"/>
  <c r="AD58" i="27"/>
  <c r="AJ58" i="27"/>
  <c r="BV58" i="27"/>
  <c r="CD58" i="27"/>
  <c r="FT58" i="27"/>
  <c r="AD60" i="27"/>
  <c r="AJ60" i="27"/>
  <c r="BV60" i="27"/>
  <c r="CD60" i="27"/>
  <c r="FT60" i="27"/>
  <c r="BX62" i="27"/>
  <c r="CF62" i="27"/>
  <c r="AD63" i="27"/>
  <c r="AJ63" i="27"/>
  <c r="BV63" i="27"/>
  <c r="CD63" i="27"/>
  <c r="CC70" i="27"/>
  <c r="FN70" i="27"/>
  <c r="CH70" i="27"/>
  <c r="CB70" i="27"/>
  <c r="BT70" i="27"/>
  <c r="AP70" i="27"/>
  <c r="AH70" i="27"/>
  <c r="AA70" i="27"/>
  <c r="FR70" i="27"/>
  <c r="FD70" i="27"/>
  <c r="EY70" i="27"/>
  <c r="BZ70" i="27"/>
  <c r="BR70" i="27"/>
  <c r="AF70" i="27"/>
  <c r="CF70" i="27"/>
  <c r="BX70" i="27"/>
  <c r="BX77" i="27"/>
  <c r="V103" i="27"/>
  <c r="CC107" i="27"/>
  <c r="AH107" i="27"/>
  <c r="AD107" i="27"/>
  <c r="FT116" i="27"/>
  <c r="FU116" i="27"/>
  <c r="AD62" i="27"/>
  <c r="CD62" i="27"/>
  <c r="BZ32" i="27"/>
  <c r="FD32" i="27"/>
  <c r="DU32" i="27" s="1"/>
  <c r="Y40" i="27"/>
  <c r="G40" i="27" s="1"/>
  <c r="Y43" i="27"/>
  <c r="G43" i="27" s="1"/>
  <c r="Y45" i="27"/>
  <c r="Y53" i="27"/>
  <c r="Y54" i="27"/>
  <c r="AS54" i="27" s="1"/>
  <c r="BX56" i="27"/>
  <c r="CF56" i="27"/>
  <c r="AA57" i="27"/>
  <c r="AH57" i="27"/>
  <c r="AP57" i="27"/>
  <c r="BT57" i="27"/>
  <c r="CB57" i="27"/>
  <c r="CH57" i="27"/>
  <c r="FN57" i="27"/>
  <c r="BX58" i="27"/>
  <c r="CF58" i="27"/>
  <c r="BT59" i="27"/>
  <c r="CB59" i="27"/>
  <c r="CH59" i="27"/>
  <c r="FN59" i="27"/>
  <c r="BX60" i="27"/>
  <c r="CF60" i="27"/>
  <c r="FN61" i="27"/>
  <c r="Q62" i="27"/>
  <c r="AF62" i="27"/>
  <c r="BR62" i="27"/>
  <c r="BZ62" i="27"/>
  <c r="EY62" i="27"/>
  <c r="FD62" i="27"/>
  <c r="FR62" i="27"/>
  <c r="BX63" i="27"/>
  <c r="CF63" i="27"/>
  <c r="AD64" i="27"/>
  <c r="AJ64" i="27"/>
  <c r="BV64" i="27"/>
  <c r="CD64" i="27"/>
  <c r="AJ70" i="27"/>
  <c r="CC95" i="27"/>
  <c r="CF95" i="27"/>
  <c r="AH95" i="27"/>
  <c r="FN95" i="27"/>
  <c r="CB95" i="27"/>
  <c r="AD95" i="27"/>
  <c r="FR95" i="27"/>
  <c r="BX95" i="27"/>
  <c r="BT95" i="27"/>
  <c r="CC96" i="27"/>
  <c r="BT96" i="27"/>
  <c r="CF96" i="27"/>
  <c r="AH96" i="27"/>
  <c r="AD96" i="27"/>
  <c r="CB96" i="27"/>
  <c r="FN96" i="27"/>
  <c r="BX96" i="27"/>
  <c r="FD117" i="27"/>
  <c r="FR117" i="27"/>
  <c r="FN117" i="27"/>
  <c r="CA117" i="27"/>
  <c r="BS117" i="27"/>
  <c r="AG117" i="27"/>
  <c r="FQ117" i="27"/>
  <c r="CF117" i="27"/>
  <c r="BX117" i="27"/>
  <c r="CB117" i="27"/>
  <c r="AK117" i="27"/>
  <c r="AC117" i="27"/>
  <c r="EP117" i="27"/>
  <c r="BW117" i="27"/>
  <c r="AQ117" i="27"/>
  <c r="AH117" i="27"/>
  <c r="BT117" i="27"/>
  <c r="BV62" i="27"/>
  <c r="FD116" i="27"/>
  <c r="FQ116" i="27"/>
  <c r="CF116" i="27"/>
  <c r="BX116" i="27"/>
  <c r="CE116" i="27"/>
  <c r="BW116" i="27"/>
  <c r="AK116" i="27"/>
  <c r="AD116" i="27"/>
  <c r="FN116" i="27"/>
  <c r="CB116" i="27"/>
  <c r="AC116" i="27"/>
  <c r="FR116" i="27"/>
  <c r="CA116" i="27"/>
  <c r="AH116" i="27"/>
  <c r="EP116" i="27"/>
  <c r="BT116" i="27"/>
  <c r="AQ116" i="27"/>
  <c r="AG116" i="27"/>
  <c r="BS116" i="27"/>
  <c r="Y32" i="27"/>
  <c r="AS32" i="27" s="1"/>
  <c r="CD32" i="27"/>
  <c r="Y37" i="27"/>
  <c r="Y41" i="27"/>
  <c r="FJ41" i="27" s="1"/>
  <c r="Q56" i="27"/>
  <c r="Y56" i="27" s="1"/>
  <c r="AF56" i="27"/>
  <c r="BR56" i="27"/>
  <c r="BZ56" i="27"/>
  <c r="EY56" i="27"/>
  <c r="FD56" i="27"/>
  <c r="FR56" i="27"/>
  <c r="L57" i="27"/>
  <c r="Y57" i="27" s="1"/>
  <c r="AD57" i="27"/>
  <c r="AJ57" i="27"/>
  <c r="BV57" i="27"/>
  <c r="CD57" i="27"/>
  <c r="FT57" i="27"/>
  <c r="Q58" i="27"/>
  <c r="Y58" i="27" s="1"/>
  <c r="AF58" i="27"/>
  <c r="BR58" i="27"/>
  <c r="BZ58" i="27"/>
  <c r="EY58" i="27"/>
  <c r="FD58" i="27"/>
  <c r="FR58" i="27"/>
  <c r="AD59" i="27"/>
  <c r="AJ59" i="27"/>
  <c r="BV59" i="27"/>
  <c r="CD59" i="27"/>
  <c r="FT59" i="27"/>
  <c r="Q60" i="27"/>
  <c r="AF60" i="27"/>
  <c r="BR60" i="27"/>
  <c r="BZ60" i="27"/>
  <c r="EY60" i="27"/>
  <c r="FD60" i="27"/>
  <c r="FR60" i="27"/>
  <c r="AD61" i="27"/>
  <c r="AJ61" i="27"/>
  <c r="BV61" i="27"/>
  <c r="CD61" i="27"/>
  <c r="AA62" i="27"/>
  <c r="AH62" i="27"/>
  <c r="AP62" i="27"/>
  <c r="BT62" i="27"/>
  <c r="CB62" i="27"/>
  <c r="CH62" i="27"/>
  <c r="FN62" i="27"/>
  <c r="Q63" i="27"/>
  <c r="AF63" i="27"/>
  <c r="BR63" i="27"/>
  <c r="BZ63" i="27"/>
  <c r="EY63" i="27"/>
  <c r="FD63" i="27"/>
  <c r="FR63" i="27"/>
  <c r="BX64" i="27"/>
  <c r="CF64" i="27"/>
  <c r="CC65" i="27"/>
  <c r="FR65" i="27"/>
  <c r="FD65" i="27"/>
  <c r="EY65" i="27"/>
  <c r="BZ65" i="27"/>
  <c r="BR65" i="27"/>
  <c r="L65" i="27"/>
  <c r="Y65" i="27" s="1"/>
  <c r="AD65" i="27"/>
  <c r="AJ65" i="27"/>
  <c r="BX65" i="27"/>
  <c r="CC66" i="27"/>
  <c r="FR66" i="27"/>
  <c r="FD66" i="27"/>
  <c r="EY66" i="27"/>
  <c r="CF66" i="27"/>
  <c r="BX66" i="27"/>
  <c r="L66" i="27"/>
  <c r="Y66" i="27" s="1"/>
  <c r="AD66" i="27"/>
  <c r="AJ66" i="27"/>
  <c r="BV66" i="27"/>
  <c r="BV70" i="27"/>
  <c r="AD77" i="27"/>
  <c r="FT112" i="27"/>
  <c r="FU112" i="27"/>
  <c r="CE117" i="27"/>
  <c r="L67" i="27"/>
  <c r="Y67" i="27" s="1"/>
  <c r="AD67" i="27"/>
  <c r="AJ67" i="27"/>
  <c r="BV67" i="27"/>
  <c r="CD67" i="27"/>
  <c r="AA68" i="27"/>
  <c r="AH68" i="27"/>
  <c r="AP68" i="27"/>
  <c r="BT68" i="27"/>
  <c r="CB68" i="27"/>
  <c r="CH68" i="27"/>
  <c r="FN68" i="27"/>
  <c r="Q69" i="27"/>
  <c r="AF69" i="27"/>
  <c r="BR69" i="27"/>
  <c r="BZ69" i="27"/>
  <c r="EY69" i="27"/>
  <c r="FD69" i="27"/>
  <c r="FR69" i="27"/>
  <c r="L71" i="27"/>
  <c r="X71" i="27" s="1"/>
  <c r="AD71" i="27"/>
  <c r="AJ71" i="27"/>
  <c r="CB71" i="27"/>
  <c r="AH72" i="27"/>
  <c r="CC72" i="27"/>
  <c r="L73" i="27"/>
  <c r="Z73" i="27"/>
  <c r="CF73" i="27"/>
  <c r="Z74" i="27"/>
  <c r="AI74" i="27"/>
  <c r="CC74" i="27"/>
  <c r="FN74" i="27"/>
  <c r="BT75" i="27"/>
  <c r="AD76" i="27"/>
  <c r="BX76" i="27"/>
  <c r="FR76" i="27"/>
  <c r="CC80" i="27"/>
  <c r="BT80" i="27"/>
  <c r="AD80" i="27"/>
  <c r="CB80" i="27"/>
  <c r="FN80" i="27"/>
  <c r="BX83" i="27"/>
  <c r="FN83" i="27"/>
  <c r="CC87" i="27"/>
  <c r="CF87" i="27"/>
  <c r="AH87" i="27"/>
  <c r="FN87" i="27"/>
  <c r="CB87" i="27"/>
  <c r="CC88" i="27"/>
  <c r="BT88" i="27"/>
  <c r="CF88" i="27"/>
  <c r="AH88" i="27"/>
  <c r="AD88" i="27"/>
  <c r="BX91" i="27"/>
  <c r="AF91" i="27"/>
  <c r="CD91" i="27"/>
  <c r="BT91" i="27"/>
  <c r="Z91" i="27"/>
  <c r="BR91" i="27"/>
  <c r="CH91" i="27"/>
  <c r="CC99" i="27"/>
  <c r="CF99" i="27"/>
  <c r="AH99" i="27"/>
  <c r="FN99" i="27"/>
  <c r="CB99" i="27"/>
  <c r="CC100" i="27"/>
  <c r="BT100" i="27"/>
  <c r="CF100" i="27"/>
  <c r="AH100" i="27"/>
  <c r="FR100" i="27"/>
  <c r="CC106" i="27"/>
  <c r="AH106" i="27"/>
  <c r="FT119" i="27"/>
  <c r="FU119" i="27"/>
  <c r="BZ120" i="27"/>
  <c r="L68" i="27"/>
  <c r="Y68" i="27" s="1"/>
  <c r="AD68" i="27"/>
  <c r="AJ68" i="27"/>
  <c r="BV68" i="27"/>
  <c r="CD68" i="27"/>
  <c r="AA69" i="27"/>
  <c r="AH69" i="27"/>
  <c r="AP69" i="27"/>
  <c r="BT69" i="27"/>
  <c r="CB69" i="27"/>
  <c r="CH69" i="27"/>
  <c r="FN69" i="27"/>
  <c r="Q70" i="27"/>
  <c r="Y70" i="27" s="1"/>
  <c r="CF71" i="27"/>
  <c r="Z72" i="27"/>
  <c r="AI72" i="27"/>
  <c r="FR73" i="27"/>
  <c r="AD74" i="27"/>
  <c r="AV74" i="27"/>
  <c r="BU74" i="27"/>
  <c r="CF74" i="27"/>
  <c r="L75" i="27"/>
  <c r="AD75" i="27"/>
  <c r="BX75" i="27"/>
  <c r="FR75" i="27"/>
  <c r="CB76" i="27"/>
  <c r="FN76" i="27"/>
  <c r="Q77" i="27"/>
  <c r="Y77" i="27" s="1"/>
  <c r="CC78" i="27"/>
  <c r="FN78" i="27"/>
  <c r="CB78" i="27"/>
  <c r="L78" i="27"/>
  <c r="X78" i="27" s="1"/>
  <c r="AD78" i="27"/>
  <c r="BX78" i="27"/>
  <c r="CC79" i="27"/>
  <c r="CF79" i="27"/>
  <c r="AH79" i="27"/>
  <c r="CF80" i="27"/>
  <c r="AD83" i="27"/>
  <c r="CC84" i="27"/>
  <c r="BT84" i="27"/>
  <c r="L84" i="27"/>
  <c r="X84" i="27" s="1"/>
  <c r="AD84" i="27"/>
  <c r="CB84" i="27"/>
  <c r="FN84" i="27"/>
  <c r="BT87" i="27"/>
  <c r="FR88" i="27"/>
  <c r="AA91" i="27"/>
  <c r="BY91" i="27"/>
  <c r="BT99" i="27"/>
  <c r="BX100" i="27"/>
  <c r="FN100" i="27"/>
  <c r="CC103" i="27"/>
  <c r="CF103" i="27"/>
  <c r="AH103" i="27"/>
  <c r="FN103" i="27"/>
  <c r="CB103" i="27"/>
  <c r="CC104" i="27"/>
  <c r="BT104" i="27"/>
  <c r="CF104" i="27"/>
  <c r="AH104" i="27"/>
  <c r="FR104" i="27"/>
  <c r="FD113" i="27"/>
  <c r="FQ113" i="27"/>
  <c r="CF113" i="27"/>
  <c r="BX113" i="27"/>
  <c r="CE113" i="27"/>
  <c r="BW113" i="27"/>
  <c r="AK113" i="27"/>
  <c r="AD113" i="27"/>
  <c r="BS113" i="27"/>
  <c r="FT113" i="27"/>
  <c r="FU113" i="27"/>
  <c r="FT115" i="27"/>
  <c r="FU115" i="27"/>
  <c r="FQ126" i="27"/>
  <c r="BZ126" i="27"/>
  <c r="AF126" i="27"/>
  <c r="CH126" i="27"/>
  <c r="BV126" i="27"/>
  <c r="AQ126" i="27"/>
  <c r="AK126" i="27"/>
  <c r="FD126" i="27"/>
  <c r="EY126" i="27"/>
  <c r="CD126" i="27"/>
  <c r="AP126" i="27"/>
  <c r="AG126" i="27"/>
  <c r="BR126" i="27"/>
  <c r="AC126" i="27"/>
  <c r="FT133" i="27"/>
  <c r="AD69" i="27"/>
  <c r="AJ69" i="27"/>
  <c r="BV69" i="27"/>
  <c r="CD69" i="27"/>
  <c r="FR71" i="27"/>
  <c r="AV72" i="27"/>
  <c r="AI73" i="27"/>
  <c r="AV73" i="27" s="1"/>
  <c r="CB75" i="27"/>
  <c r="FN75" i="27"/>
  <c r="Q76" i="27"/>
  <c r="Y76" i="27" s="1"/>
  <c r="AH76" i="27"/>
  <c r="CF76" i="27"/>
  <c r="CF78" i="27"/>
  <c r="FR78" i="27"/>
  <c r="BT79" i="27"/>
  <c r="FR79" i="27"/>
  <c r="Q80" i="27"/>
  <c r="Y80" i="27" s="1"/>
  <c r="AH80" i="27"/>
  <c r="CC82" i="27"/>
  <c r="FN82" i="27"/>
  <c r="CB82" i="27"/>
  <c r="L82" i="27"/>
  <c r="X82" i="27" s="1"/>
  <c r="AD82" i="27"/>
  <c r="BX82" i="27"/>
  <c r="CC83" i="27"/>
  <c r="CF83" i="27"/>
  <c r="AH83" i="27"/>
  <c r="CF84" i="27"/>
  <c r="BX87" i="27"/>
  <c r="FR87" i="27"/>
  <c r="BX88" i="27"/>
  <c r="FN88" i="27"/>
  <c r="CC91" i="27"/>
  <c r="X99" i="27"/>
  <c r="V99" i="27"/>
  <c r="BX99" i="27"/>
  <c r="FR99" i="27"/>
  <c r="CB100" i="27"/>
  <c r="Q114" i="27"/>
  <c r="CA120" i="27"/>
  <c r="BV120" i="27"/>
  <c r="AQ120" i="27"/>
  <c r="AH120" i="27"/>
  <c r="AC120" i="27"/>
  <c r="BU120" i="27"/>
  <c r="AG120" i="27"/>
  <c r="FQ123" i="27"/>
  <c r="CE123" i="27"/>
  <c r="BW123" i="27"/>
  <c r="AG123" i="27"/>
  <c r="AA123" i="27"/>
  <c r="CD123" i="27"/>
  <c r="BV123" i="27"/>
  <c r="AF123" i="27"/>
  <c r="CH123" i="27"/>
  <c r="BS123" i="27"/>
  <c r="AQ123" i="27"/>
  <c r="AK123" i="27"/>
  <c r="FD123" i="27"/>
  <c r="EY123" i="27"/>
  <c r="BR123" i="27"/>
  <c r="AP123" i="27"/>
  <c r="AJ123" i="27"/>
  <c r="CE131" i="27"/>
  <c r="BV131" i="27"/>
  <c r="AG131" i="27"/>
  <c r="AA131" i="27"/>
  <c r="FD131" i="27"/>
  <c r="EY131" i="27"/>
  <c r="CA131" i="27"/>
  <c r="L86" i="27"/>
  <c r="AD86" i="27"/>
  <c r="BX86" i="27"/>
  <c r="FR86" i="27"/>
  <c r="Q88" i="27"/>
  <c r="Y88" i="27" s="1"/>
  <c r="L90" i="27"/>
  <c r="AD90" i="27"/>
  <c r="BX90" i="27"/>
  <c r="Q91" i="27"/>
  <c r="L94" i="27"/>
  <c r="AD94" i="27"/>
  <c r="BX94" i="27"/>
  <c r="FR94" i="27"/>
  <c r="Q96" i="27"/>
  <c r="BT97" i="27"/>
  <c r="L98" i="27"/>
  <c r="Y98" i="27" s="1"/>
  <c r="AD98" i="27"/>
  <c r="BX98" i="27"/>
  <c r="FR98" i="27"/>
  <c r="Q100" i="27"/>
  <c r="Y100" i="27" s="1"/>
  <c r="BT101" i="27"/>
  <c r="L102" i="27"/>
  <c r="AD102" i="27"/>
  <c r="BX102" i="27"/>
  <c r="FR102" i="27"/>
  <c r="Q104" i="27"/>
  <c r="BT105" i="27"/>
  <c r="Q106" i="27"/>
  <c r="L108" i="27"/>
  <c r="Q109" i="27"/>
  <c r="L110" i="27"/>
  <c r="Q110" i="27"/>
  <c r="AG111" i="27"/>
  <c r="BS111" i="27"/>
  <c r="CA111" i="27"/>
  <c r="FN111" i="27"/>
  <c r="FR111" i="27"/>
  <c r="AC112" i="27"/>
  <c r="AH112" i="27"/>
  <c r="AQ112" i="27"/>
  <c r="BT112" i="27"/>
  <c r="CB112" i="27"/>
  <c r="EP112" i="27"/>
  <c r="AG114" i="27"/>
  <c r="BS114" i="27"/>
  <c r="CA114" i="27"/>
  <c r="FN114" i="27"/>
  <c r="FR114" i="27"/>
  <c r="AC115" i="27"/>
  <c r="AH115" i="27"/>
  <c r="AQ115" i="27"/>
  <c r="BT115" i="27"/>
  <c r="CB115" i="27"/>
  <c r="EP115" i="27"/>
  <c r="L117" i="27"/>
  <c r="Q117" i="27"/>
  <c r="Y117" i="27" s="1"/>
  <c r="AG118" i="27"/>
  <c r="BS118" i="27"/>
  <c r="CA118" i="27"/>
  <c r="FN118" i="27"/>
  <c r="FR118" i="27"/>
  <c r="FD119" i="27"/>
  <c r="CE119" i="27"/>
  <c r="BW119" i="27"/>
  <c r="AK119" i="27"/>
  <c r="AD119" i="27"/>
  <c r="AC119" i="27"/>
  <c r="CA119" i="27"/>
  <c r="EP119" i="27"/>
  <c r="FT120" i="27"/>
  <c r="AA121" i="27"/>
  <c r="AG121" i="27"/>
  <c r="AP121" i="27"/>
  <c r="BV121" i="27"/>
  <c r="CE121" i="27"/>
  <c r="EY121" i="27"/>
  <c r="FQ122" i="27"/>
  <c r="CD122" i="27"/>
  <c r="BV122" i="27"/>
  <c r="AF122" i="27"/>
  <c r="CH122" i="27"/>
  <c r="CA122" i="27"/>
  <c r="BS122" i="27"/>
  <c r="AQ122" i="27"/>
  <c r="AK122" i="27"/>
  <c r="AC122" i="27"/>
  <c r="CE122" i="27"/>
  <c r="EY122" i="27"/>
  <c r="FD122" i="27"/>
  <c r="L123" i="27"/>
  <c r="L124" i="27"/>
  <c r="FQ127" i="27"/>
  <c r="CD127" i="27"/>
  <c r="AG127" i="27"/>
  <c r="AA127" i="27"/>
  <c r="BZ127" i="27"/>
  <c r="AF127" i="27"/>
  <c r="CH127" i="27"/>
  <c r="AA130" i="27"/>
  <c r="FD135" i="27"/>
  <c r="BR135" i="27"/>
  <c r="AA135" i="27"/>
  <c r="CD135" i="27"/>
  <c r="AJ135" i="27"/>
  <c r="AF135" i="27"/>
  <c r="Q79" i="27"/>
  <c r="L81" i="27"/>
  <c r="Y81" i="27" s="1"/>
  <c r="AD81" i="27"/>
  <c r="BX81" i="27"/>
  <c r="FR81" i="27"/>
  <c r="Q83" i="27"/>
  <c r="Y83" i="27" s="1"/>
  <c r="L85" i="27"/>
  <c r="AD85" i="27"/>
  <c r="BX85" i="27"/>
  <c r="FR85" i="27"/>
  <c r="CB86" i="27"/>
  <c r="FN86" i="27"/>
  <c r="Q87" i="27"/>
  <c r="Y87" i="27" s="1"/>
  <c r="X88" i="27"/>
  <c r="L89" i="27"/>
  <c r="X89" i="27" s="1"/>
  <c r="AD89" i="27"/>
  <c r="BX89" i="27"/>
  <c r="FR89" i="27"/>
  <c r="CC90" i="27"/>
  <c r="Z92" i="27"/>
  <c r="AH92" i="27"/>
  <c r="BY92" i="27"/>
  <c r="L93" i="27"/>
  <c r="X93" i="27" s="1"/>
  <c r="Q93" i="27"/>
  <c r="AD93" i="27"/>
  <c r="AJ93" i="27"/>
  <c r="BV93" i="27"/>
  <c r="CD93" i="27"/>
  <c r="FR93" i="27"/>
  <c r="CB94" i="27"/>
  <c r="FN94" i="27"/>
  <c r="Q95" i="27"/>
  <c r="AD97" i="27"/>
  <c r="BX97" i="27"/>
  <c r="FR97" i="27"/>
  <c r="Q99" i="27"/>
  <c r="X100" i="27"/>
  <c r="L101" i="27"/>
  <c r="Y101" i="27" s="1"/>
  <c r="AD101" i="27"/>
  <c r="BX101" i="27"/>
  <c r="FR101" i="27"/>
  <c r="Q103" i="27"/>
  <c r="Y103" i="27" s="1"/>
  <c r="L105" i="27"/>
  <c r="Y105" i="27" s="1"/>
  <c r="AD105" i="27"/>
  <c r="BX105" i="27"/>
  <c r="Q107" i="27"/>
  <c r="AC111" i="27"/>
  <c r="AH111" i="27"/>
  <c r="AQ111" i="27"/>
  <c r="BT111" i="27"/>
  <c r="CB111" i="27"/>
  <c r="EP111" i="27"/>
  <c r="Q112" i="27"/>
  <c r="L113" i="27"/>
  <c r="Q113" i="27"/>
  <c r="AC114" i="27"/>
  <c r="AH114" i="27"/>
  <c r="AQ114" i="27"/>
  <c r="BT114" i="27"/>
  <c r="CB114" i="27"/>
  <c r="EP114" i="27"/>
  <c r="CE115" i="27"/>
  <c r="L116" i="27"/>
  <c r="Q116" i="27"/>
  <c r="AC118" i="27"/>
  <c r="AH118" i="27"/>
  <c r="AQ118" i="27"/>
  <c r="BT118" i="27"/>
  <c r="CB118" i="27"/>
  <c r="EP118" i="27"/>
  <c r="BS119" i="27"/>
  <c r="CB119" i="27"/>
  <c r="FQ121" i="27"/>
  <c r="CH121" i="27"/>
  <c r="CA121" i="27"/>
  <c r="BS121" i="27"/>
  <c r="AQ121" i="27"/>
  <c r="AK121" i="27"/>
  <c r="AC121" i="27"/>
  <c r="AJ121" i="27"/>
  <c r="BW121" i="27"/>
  <c r="X124" i="27"/>
  <c r="FR130" i="27"/>
  <c r="BZ130" i="27"/>
  <c r="AF130" i="27"/>
  <c r="CH130" i="27"/>
  <c r="BV130" i="27"/>
  <c r="AQ130" i="27"/>
  <c r="AK130" i="27"/>
  <c r="AC130" i="27"/>
  <c r="CC136" i="27"/>
  <c r="BV136" i="27"/>
  <c r="AP136" i="27"/>
  <c r="AF136" i="27"/>
  <c r="BR136" i="27"/>
  <c r="CE136" i="27"/>
  <c r="AA136" i="27"/>
  <c r="AJ136" i="27"/>
  <c r="CC142" i="27"/>
  <c r="FD142" i="27"/>
  <c r="EY142" i="27"/>
  <c r="CH142" i="27"/>
  <c r="CD142" i="27"/>
  <c r="BX142" i="27"/>
  <c r="BS142" i="27"/>
  <c r="AQ142" i="27"/>
  <c r="AK142" i="27"/>
  <c r="AF142" i="27"/>
  <c r="AA142" i="27"/>
  <c r="CB142" i="27"/>
  <c r="BW142" i="27"/>
  <c r="BR142" i="27"/>
  <c r="AP142" i="27"/>
  <c r="AJ142" i="27"/>
  <c r="FR142" i="27"/>
  <c r="FN142" i="27"/>
  <c r="CF142" i="27"/>
  <c r="CA142" i="27"/>
  <c r="BV142" i="27"/>
  <c r="AH142" i="27"/>
  <c r="AD142" i="27"/>
  <c r="FQ142" i="27"/>
  <c r="BZ142" i="27"/>
  <c r="AC142" i="27"/>
  <c r="EP142" i="27"/>
  <c r="BT142" i="27"/>
  <c r="AG142" i="27"/>
  <c r="FQ143" i="27"/>
  <c r="FD143" i="27"/>
  <c r="EY143" i="27"/>
  <c r="CH143" i="27"/>
  <c r="CD143" i="27"/>
  <c r="BX143" i="27"/>
  <c r="BS143" i="27"/>
  <c r="AQ143" i="27"/>
  <c r="AK143" i="27"/>
  <c r="AF143" i="27"/>
  <c r="AA143" i="27"/>
  <c r="CB143" i="27"/>
  <c r="BW143" i="27"/>
  <c r="BR143" i="27"/>
  <c r="AP143" i="27"/>
  <c r="AJ143" i="27"/>
  <c r="FN143" i="27"/>
  <c r="CF143" i="27"/>
  <c r="CA143" i="27"/>
  <c r="BV143" i="27"/>
  <c r="AH143" i="27"/>
  <c r="AD143" i="27"/>
  <c r="EP143" i="27"/>
  <c r="BT143" i="27"/>
  <c r="AG143" i="27"/>
  <c r="FR143" i="27"/>
  <c r="L120" i="27"/>
  <c r="Q120" i="27"/>
  <c r="L122" i="27"/>
  <c r="X122" i="27" s="1"/>
  <c r="AA124" i="27"/>
  <c r="AG124" i="27"/>
  <c r="BW124" i="27"/>
  <c r="CE124" i="27"/>
  <c r="Q125" i="27"/>
  <c r="AC125" i="27"/>
  <c r="AJ125" i="27"/>
  <c r="AP125" i="27"/>
  <c r="BR125" i="27"/>
  <c r="BZ125" i="27"/>
  <c r="EY125" i="27"/>
  <c r="FD125" i="27"/>
  <c r="L126" i="27"/>
  <c r="AA128" i="27"/>
  <c r="AG128" i="27"/>
  <c r="CD128" i="27"/>
  <c r="Q129" i="27"/>
  <c r="AC129" i="27"/>
  <c r="AJ129" i="27"/>
  <c r="AP129" i="27"/>
  <c r="BR129" i="27"/>
  <c r="EY129" i="27"/>
  <c r="FD129" i="27"/>
  <c r="L130" i="27"/>
  <c r="Y130" i="27" s="1"/>
  <c r="BR132" i="27"/>
  <c r="AA133" i="27"/>
  <c r="BR133" i="27"/>
  <c r="L134" i="27"/>
  <c r="X134" i="27" s="1"/>
  <c r="AF134" i="27"/>
  <c r="AC137" i="27"/>
  <c r="AC138" i="27"/>
  <c r="AC139" i="27"/>
  <c r="AC140" i="27"/>
  <c r="AC141" i="27"/>
  <c r="BZ141" i="27"/>
  <c r="Q124" i="27"/>
  <c r="Y124" i="27" s="1"/>
  <c r="AC124" i="27"/>
  <c r="AJ124" i="27"/>
  <c r="AP124" i="27"/>
  <c r="BR124" i="27"/>
  <c r="BZ124" i="27"/>
  <c r="EY124" i="27"/>
  <c r="FD124" i="27"/>
  <c r="L125" i="27"/>
  <c r="Q128" i="27"/>
  <c r="AC128" i="27"/>
  <c r="AJ128" i="27"/>
  <c r="AP128" i="27"/>
  <c r="BR128" i="27"/>
  <c r="EY128" i="27"/>
  <c r="FD128" i="27"/>
  <c r="L129" i="27"/>
  <c r="Y129" i="27" s="1"/>
  <c r="Q132" i="27"/>
  <c r="AA132" i="27"/>
  <c r="BZ132" i="27"/>
  <c r="CC137" i="27"/>
  <c r="FD137" i="27"/>
  <c r="EY137" i="27"/>
  <c r="CH137" i="27"/>
  <c r="CD137" i="27"/>
  <c r="BX137" i="27"/>
  <c r="BS137" i="27"/>
  <c r="AQ137" i="27"/>
  <c r="AK137" i="27"/>
  <c r="AF137" i="27"/>
  <c r="AA137" i="27"/>
  <c r="CB137" i="27"/>
  <c r="BW137" i="27"/>
  <c r="BR137" i="27"/>
  <c r="AP137" i="27"/>
  <c r="AJ137" i="27"/>
  <c r="FR137" i="27"/>
  <c r="FN137" i="27"/>
  <c r="CF137" i="27"/>
  <c r="CA137" i="27"/>
  <c r="BV137" i="27"/>
  <c r="AH137" i="27"/>
  <c r="AD137" i="27"/>
  <c r="CE137" i="27"/>
  <c r="CC138" i="27"/>
  <c r="FD138" i="27"/>
  <c r="EY138" i="27"/>
  <c r="CH138" i="27"/>
  <c r="CD138" i="27"/>
  <c r="BX138" i="27"/>
  <c r="BS138" i="27"/>
  <c r="AQ138" i="27"/>
  <c r="AK138" i="27"/>
  <c r="AF138" i="27"/>
  <c r="AA138" i="27"/>
  <c r="CB138" i="27"/>
  <c r="BW138" i="27"/>
  <c r="BR138" i="27"/>
  <c r="AP138" i="27"/>
  <c r="AJ138" i="27"/>
  <c r="FR138" i="27"/>
  <c r="FN138" i="27"/>
  <c r="CF138" i="27"/>
  <c r="CA138" i="27"/>
  <c r="BV138" i="27"/>
  <c r="AH138" i="27"/>
  <c r="AD138" i="27"/>
  <c r="CE138" i="27"/>
  <c r="CC139" i="27"/>
  <c r="FD139" i="27"/>
  <c r="EY139" i="27"/>
  <c r="CH139" i="27"/>
  <c r="CD139" i="27"/>
  <c r="BX139" i="27"/>
  <c r="BS139" i="27"/>
  <c r="AQ139" i="27"/>
  <c r="AK139" i="27"/>
  <c r="AF139" i="27"/>
  <c r="AA139" i="27"/>
  <c r="CB139" i="27"/>
  <c r="BW139" i="27"/>
  <c r="BR139" i="27"/>
  <c r="AP139" i="27"/>
  <c r="AJ139" i="27"/>
  <c r="FR139" i="27"/>
  <c r="FN139" i="27"/>
  <c r="CF139" i="27"/>
  <c r="CA139" i="27"/>
  <c r="BV139" i="27"/>
  <c r="AH139" i="27"/>
  <c r="AD139" i="27"/>
  <c r="CE139" i="27"/>
  <c r="CC140" i="27"/>
  <c r="FD140" i="27"/>
  <c r="EY140" i="27"/>
  <c r="CH140" i="27"/>
  <c r="CD140" i="27"/>
  <c r="BX140" i="27"/>
  <c r="BS140" i="27"/>
  <c r="AQ140" i="27"/>
  <c r="AK140" i="27"/>
  <c r="AF140" i="27"/>
  <c r="AA140" i="27"/>
  <c r="CB140" i="27"/>
  <c r="BW140" i="27"/>
  <c r="BR140" i="27"/>
  <c r="AP140" i="27"/>
  <c r="AJ140" i="27"/>
  <c r="FR140" i="27"/>
  <c r="FN140" i="27"/>
  <c r="CF140" i="27"/>
  <c r="CA140" i="27"/>
  <c r="BV140" i="27"/>
  <c r="AH140" i="27"/>
  <c r="AD140" i="27"/>
  <c r="CE140" i="27"/>
  <c r="CC141" i="27"/>
  <c r="FD141" i="27"/>
  <c r="EY141" i="27"/>
  <c r="CH141" i="27"/>
  <c r="CD141" i="27"/>
  <c r="BX141" i="27"/>
  <c r="BS141" i="27"/>
  <c r="AQ141" i="27"/>
  <c r="AK141" i="27"/>
  <c r="AF141" i="27"/>
  <c r="AA141" i="27"/>
  <c r="CB141" i="27"/>
  <c r="BW141" i="27"/>
  <c r="BR141" i="27"/>
  <c r="AP141" i="27"/>
  <c r="AJ141" i="27"/>
  <c r="FR141" i="27"/>
  <c r="FN141" i="27"/>
  <c r="CF141" i="27"/>
  <c r="CA141" i="27"/>
  <c r="BV141" i="27"/>
  <c r="AH141" i="27"/>
  <c r="AD141" i="27"/>
  <c r="CE141" i="27"/>
  <c r="CC147" i="27"/>
  <c r="BR147" i="27"/>
  <c r="Z147" i="27"/>
  <c r="CB147" i="27"/>
  <c r="AJ147" i="27"/>
  <c r="FN147" i="27"/>
  <c r="CH147" i="27"/>
  <c r="BX147" i="27"/>
  <c r="AF147" i="27"/>
  <c r="BV147" i="27"/>
  <c r="EY147" i="27"/>
  <c r="FD147" i="27"/>
  <c r="L137" i="27"/>
  <c r="Q138" i="27"/>
  <c r="Q139" i="27"/>
  <c r="Q140" i="27"/>
  <c r="Q141" i="27"/>
  <c r="Q142" i="27"/>
  <c r="Q143" i="27"/>
  <c r="Q144" i="27"/>
  <c r="AJ144" i="27"/>
  <c r="CB144" i="27"/>
  <c r="BV145" i="27"/>
  <c r="EY145" i="27"/>
  <c r="FD145" i="27"/>
  <c r="L150" i="27"/>
  <c r="Q150" i="27"/>
  <c r="Q136" i="27"/>
  <c r="Q137" i="27"/>
  <c r="L138" i="27"/>
  <c r="L139" i="27"/>
  <c r="Y139" i="27" s="1"/>
  <c r="L140" i="27"/>
  <c r="Y140" i="27" s="1"/>
  <c r="L141" i="27"/>
  <c r="Y141" i="27" s="1"/>
  <c r="L142" i="27"/>
  <c r="L143" i="27"/>
  <c r="Y143" i="27" s="1"/>
  <c r="FT143" i="27"/>
  <c r="Z144" i="27"/>
  <c r="BR144" i="27"/>
  <c r="CC144" i="27"/>
  <c r="AF145" i="27"/>
  <c r="BX145" i="27"/>
  <c r="CH145" i="27"/>
  <c r="Q146" i="27"/>
  <c r="Q147" i="27"/>
  <c r="BV148" i="27"/>
  <c r="EY148" i="27"/>
  <c r="FU137" i="27"/>
  <c r="FU138" i="27"/>
  <c r="FU139" i="27"/>
  <c r="FU140" i="27"/>
  <c r="FU141" i="27"/>
  <c r="FU142" i="27"/>
  <c r="BV144" i="27"/>
  <c r="EY144" i="27"/>
  <c r="FD144" i="27"/>
  <c r="W32" i="27"/>
  <c r="V31" i="27"/>
  <c r="X31" i="27"/>
  <c r="BL32" i="27" s="1"/>
  <c r="FR33" i="27"/>
  <c r="CB33" i="27"/>
  <c r="BX33" i="27"/>
  <c r="BS33" i="27"/>
  <c r="AJ33" i="27"/>
  <c r="AF33" i="27"/>
  <c r="Z33" i="27"/>
  <c r="FQ33" i="27"/>
  <c r="EP33" i="27"/>
  <c r="CA33" i="27"/>
  <c r="BV33" i="27"/>
  <c r="BR33" i="27"/>
  <c r="AI33" i="27"/>
  <c r="FD33" i="27"/>
  <c r="DU33" i="27" s="1"/>
  <c r="EY33" i="27"/>
  <c r="CD33" i="27"/>
  <c r="BZ33" i="27"/>
  <c r="BU33" i="27"/>
  <c r="AH33" i="27"/>
  <c r="AC33" i="27"/>
  <c r="A34" i="27"/>
  <c r="CC33" i="27"/>
  <c r="BY33" i="27"/>
  <c r="BT33" i="27"/>
  <c r="AG33" i="27"/>
  <c r="AA33" i="27"/>
  <c r="G31" i="27"/>
  <c r="AS34" i="27"/>
  <c r="G33" i="27"/>
  <c r="G34" i="27"/>
  <c r="EW38" i="27"/>
  <c r="EX38" i="27" s="1"/>
  <c r="FG38" i="27" s="1"/>
  <c r="G32" i="27"/>
  <c r="G37" i="27"/>
  <c r="G35" i="27"/>
  <c r="EW35" i="27"/>
  <c r="EX35" i="27" s="1"/>
  <c r="FG35" i="27" s="1"/>
  <c r="G38" i="27"/>
  <c r="EY32" i="27"/>
  <c r="AS48" i="27"/>
  <c r="G47" i="27"/>
  <c r="EW49" i="27"/>
  <c r="EX49" i="27" s="1"/>
  <c r="FG49" i="27" s="1"/>
  <c r="AS51" i="27"/>
  <c r="G50" i="27"/>
  <c r="Z32" i="27"/>
  <c r="AF32" i="27"/>
  <c r="AJ32" i="27"/>
  <c r="BS32" i="27"/>
  <c r="CA32" i="27"/>
  <c r="CI32" i="27"/>
  <c r="EP32" i="27"/>
  <c r="FQ32" i="27"/>
  <c r="EI35" i="27"/>
  <c r="EI38" i="27"/>
  <c r="EK40" i="27"/>
  <c r="G42" i="27"/>
  <c r="AS44" i="27"/>
  <c r="AS46" i="27"/>
  <c r="G45" i="27"/>
  <c r="G53" i="27"/>
  <c r="G54" i="27"/>
  <c r="AA32" i="27"/>
  <c r="AG32" i="27"/>
  <c r="BT32" i="27"/>
  <c r="BX32" i="27"/>
  <c r="CB32" i="27"/>
  <c r="FR32" i="27"/>
  <c r="AS47" i="27"/>
  <c r="G46" i="27"/>
  <c r="AS52" i="27"/>
  <c r="G51" i="27"/>
  <c r="AC32" i="27"/>
  <c r="AZ32" i="27" s="1"/>
  <c r="AH32" i="27"/>
  <c r="BA32" i="27" s="1"/>
  <c r="BU32" i="27"/>
  <c r="BY32" i="27"/>
  <c r="CC32" i="27"/>
  <c r="AS45" i="27"/>
  <c r="G44" i="27"/>
  <c r="EK45" i="27"/>
  <c r="EH53" i="27"/>
  <c r="EJ53" i="27"/>
  <c r="EH49" i="27"/>
  <c r="AS53" i="27"/>
  <c r="L59" i="27"/>
  <c r="Y59" i="27" s="1"/>
  <c r="L60" i="27"/>
  <c r="X60" i="27" s="1"/>
  <c r="L61" i="27"/>
  <c r="Y61" i="27" s="1"/>
  <c r="FT61" i="27"/>
  <c r="FU61" i="27"/>
  <c r="EJ55" i="27"/>
  <c r="EH55" i="27"/>
  <c r="Y75" i="27"/>
  <c r="L62" i="27"/>
  <c r="Y62" i="27" s="1"/>
  <c r="L63" i="27"/>
  <c r="L64" i="27"/>
  <c r="Y64" i="27" s="1"/>
  <c r="V56" i="27"/>
  <c r="V57" i="27"/>
  <c r="V58" i="27"/>
  <c r="X58" i="27"/>
  <c r="V59" i="27"/>
  <c r="V60" i="27"/>
  <c r="V61" i="27"/>
  <c r="AC56" i="27"/>
  <c r="AG56" i="27"/>
  <c r="AK56" i="27"/>
  <c r="AQ56" i="27"/>
  <c r="BS56" i="27"/>
  <c r="BW56" i="27"/>
  <c r="CA56" i="27"/>
  <c r="CE56" i="27"/>
  <c r="EP56" i="27"/>
  <c r="FQ56" i="27"/>
  <c r="AC57" i="27"/>
  <c r="AG57" i="27"/>
  <c r="AK57" i="27"/>
  <c r="AQ57" i="27"/>
  <c r="BS57" i="27"/>
  <c r="BW57" i="27"/>
  <c r="CA57" i="27"/>
  <c r="CE57" i="27"/>
  <c r="EP57" i="27"/>
  <c r="FQ57" i="27"/>
  <c r="AC58" i="27"/>
  <c r="AG58" i="27"/>
  <c r="AK58" i="27"/>
  <c r="AQ58" i="27"/>
  <c r="BS58" i="27"/>
  <c r="BW58" i="27"/>
  <c r="CA58" i="27"/>
  <c r="CE58" i="27"/>
  <c r="EP58" i="27"/>
  <c r="FQ58" i="27"/>
  <c r="AC59" i="27"/>
  <c r="AG59" i="27"/>
  <c r="AK59" i="27"/>
  <c r="AQ59" i="27"/>
  <c r="BS59" i="27"/>
  <c r="BW59" i="27"/>
  <c r="CA59" i="27"/>
  <c r="CE59" i="27"/>
  <c r="EP59" i="27"/>
  <c r="FQ59" i="27"/>
  <c r="AC60" i="27"/>
  <c r="AG60" i="27"/>
  <c r="AK60" i="27"/>
  <c r="AQ60" i="27"/>
  <c r="BS60" i="27"/>
  <c r="BW60" i="27"/>
  <c r="CA60" i="27"/>
  <c r="CE60" i="27"/>
  <c r="EP60" i="27"/>
  <c r="FQ60" i="27"/>
  <c r="AC61" i="27"/>
  <c r="AG61" i="27"/>
  <c r="AK61" i="27"/>
  <c r="AQ61" i="27"/>
  <c r="BS61" i="27"/>
  <c r="BW61" i="27"/>
  <c r="CA61" i="27"/>
  <c r="CE61" i="27"/>
  <c r="EP61" i="27"/>
  <c r="FQ61" i="27"/>
  <c r="AC62" i="27"/>
  <c r="AG62" i="27"/>
  <c r="AK62" i="27"/>
  <c r="AQ62" i="27"/>
  <c r="BS62" i="27"/>
  <c r="BW62" i="27"/>
  <c r="CA62" i="27"/>
  <c r="CE62" i="27"/>
  <c r="EP62" i="27"/>
  <c r="FQ62" i="27"/>
  <c r="FU62" i="27"/>
  <c r="AC63" i="27"/>
  <c r="AG63" i="27"/>
  <c r="AK63" i="27"/>
  <c r="AQ63" i="27"/>
  <c r="BS63" i="27"/>
  <c r="BW63" i="27"/>
  <c r="CA63" i="27"/>
  <c r="CE63" i="27"/>
  <c r="EP63" i="27"/>
  <c r="FQ63" i="27"/>
  <c r="FU63" i="27"/>
  <c r="AC64" i="27"/>
  <c r="AG64" i="27"/>
  <c r="AK64" i="27"/>
  <c r="AQ64" i="27"/>
  <c r="BS64" i="27"/>
  <c r="BW64" i="27"/>
  <c r="CA64" i="27"/>
  <c r="CE64" i="27"/>
  <c r="EP64" i="27"/>
  <c r="FQ64" i="27"/>
  <c r="FU64" i="27"/>
  <c r="X65" i="27"/>
  <c r="AC65" i="27"/>
  <c r="AG65" i="27"/>
  <c r="AK65" i="27"/>
  <c r="AQ65" i="27"/>
  <c r="BS65" i="27"/>
  <c r="BW65" i="27"/>
  <c r="CA65" i="27"/>
  <c r="CE65" i="27"/>
  <c r="EP65" i="27"/>
  <c r="FQ65" i="27"/>
  <c r="FU65" i="27"/>
  <c r="AC66" i="27"/>
  <c r="AG66" i="27"/>
  <c r="AK66" i="27"/>
  <c r="AQ66" i="27"/>
  <c r="BS66" i="27"/>
  <c r="BW66" i="27"/>
  <c r="CA66" i="27"/>
  <c r="CE66" i="27"/>
  <c r="EP66" i="27"/>
  <c r="FQ66" i="27"/>
  <c r="FU66" i="27"/>
  <c r="AC67" i="27"/>
  <c r="AG67" i="27"/>
  <c r="AK67" i="27"/>
  <c r="AQ67" i="27"/>
  <c r="BS67" i="27"/>
  <c r="BW67" i="27"/>
  <c r="CA67" i="27"/>
  <c r="CE67" i="27"/>
  <c r="EP67" i="27"/>
  <c r="FQ67" i="27"/>
  <c r="FU67" i="27"/>
  <c r="AC68" i="27"/>
  <c r="AG68" i="27"/>
  <c r="AK68" i="27"/>
  <c r="AQ68" i="27"/>
  <c r="BS68" i="27"/>
  <c r="BW68" i="27"/>
  <c r="CA68" i="27"/>
  <c r="CE68" i="27"/>
  <c r="EP68" i="27"/>
  <c r="FQ68" i="27"/>
  <c r="FU68" i="27"/>
  <c r="AC69" i="27"/>
  <c r="AG69" i="27"/>
  <c r="AK69" i="27"/>
  <c r="AQ69" i="27"/>
  <c r="BS69" i="27"/>
  <c r="BW69" i="27"/>
  <c r="CA69" i="27"/>
  <c r="CE69" i="27"/>
  <c r="EP69" i="27"/>
  <c r="FQ69" i="27"/>
  <c r="FU69" i="27"/>
  <c r="AC70" i="27"/>
  <c r="AG70" i="27"/>
  <c r="FK69" i="27" s="1"/>
  <c r="FL69" i="27" s="1"/>
  <c r="FM69" i="27" s="1"/>
  <c r="AK70" i="27"/>
  <c r="AQ70" i="27"/>
  <c r="BS70" i="27"/>
  <c r="BW70" i="27"/>
  <c r="CA70" i="27"/>
  <c r="CE70" i="27"/>
  <c r="EP70" i="27"/>
  <c r="FQ70" i="27"/>
  <c r="FU70" i="27"/>
  <c r="AC71" i="27"/>
  <c r="AG71" i="27"/>
  <c r="AK71" i="27"/>
  <c r="AQ71" i="27"/>
  <c r="BY71" i="27"/>
  <c r="BX72" i="27"/>
  <c r="CF72" i="27"/>
  <c r="AH73" i="27"/>
  <c r="BU73" i="27"/>
  <c r="CC73" i="27"/>
  <c r="FQ74" i="27"/>
  <c r="EP74" i="27"/>
  <c r="CE74" i="27"/>
  <c r="CA74" i="27"/>
  <c r="BW74" i="27"/>
  <c r="BS74" i="27"/>
  <c r="AQ74" i="27"/>
  <c r="AK74" i="27"/>
  <c r="AG74" i="27"/>
  <c r="AC74" i="27"/>
  <c r="FD74" i="27"/>
  <c r="EY74" i="27"/>
  <c r="CH74" i="27"/>
  <c r="CD74" i="27"/>
  <c r="BZ74" i="27"/>
  <c r="BV74" i="27"/>
  <c r="BR74" i="27"/>
  <c r="AP74" i="27"/>
  <c r="AJ74" i="27"/>
  <c r="AF74" i="27"/>
  <c r="AA74" i="27"/>
  <c r="L74" i="27"/>
  <c r="Y74" i="27" s="1"/>
  <c r="BT74" i="27"/>
  <c r="CB74" i="27"/>
  <c r="FR74" i="27"/>
  <c r="X83" i="27"/>
  <c r="Y84" i="27"/>
  <c r="X87" i="27"/>
  <c r="Y96" i="27"/>
  <c r="X76" i="27"/>
  <c r="X80" i="27"/>
  <c r="Z56" i="27"/>
  <c r="AI56" i="27"/>
  <c r="BU56" i="27"/>
  <c r="BY56" i="27"/>
  <c r="Z57" i="27"/>
  <c r="AI57" i="27"/>
  <c r="BU57" i="27"/>
  <c r="BY57" i="27"/>
  <c r="Z58" i="27"/>
  <c r="AI58" i="27"/>
  <c r="BU58" i="27"/>
  <c r="BY58" i="27"/>
  <c r="Z59" i="27"/>
  <c r="AI59" i="27"/>
  <c r="BU59" i="27"/>
  <c r="BY59" i="27"/>
  <c r="Z60" i="27"/>
  <c r="AI60" i="27"/>
  <c r="BU60" i="27"/>
  <c r="BY60" i="27"/>
  <c r="Z61" i="27"/>
  <c r="AI61" i="27"/>
  <c r="BU61" i="27"/>
  <c r="BY61" i="27"/>
  <c r="Z62" i="27"/>
  <c r="AI62" i="27"/>
  <c r="BU62" i="27"/>
  <c r="BY62" i="27"/>
  <c r="Z63" i="27"/>
  <c r="AI63" i="27"/>
  <c r="BU63" i="27"/>
  <c r="BY63" i="27"/>
  <c r="Z64" i="27"/>
  <c r="AI64" i="27"/>
  <c r="BU64" i="27"/>
  <c r="BY64" i="27"/>
  <c r="Z65" i="27"/>
  <c r="AI65" i="27"/>
  <c r="BU65" i="27"/>
  <c r="BY65" i="27"/>
  <c r="Z66" i="27"/>
  <c r="AI66" i="27"/>
  <c r="BU66" i="27"/>
  <c r="BY66" i="27"/>
  <c r="Z67" i="27"/>
  <c r="AI67" i="27"/>
  <c r="AT67" i="27" s="1"/>
  <c r="BU67" i="27"/>
  <c r="BY67" i="27"/>
  <c r="Z68" i="27"/>
  <c r="AI68" i="27"/>
  <c r="BU68" i="27"/>
  <c r="BY68" i="27"/>
  <c r="Z69" i="27"/>
  <c r="AI69" i="27"/>
  <c r="BU69" i="27"/>
  <c r="BY69" i="27"/>
  <c r="Z70" i="27"/>
  <c r="AI70" i="27"/>
  <c r="BU70" i="27"/>
  <c r="BY70" i="27"/>
  <c r="FQ71" i="27"/>
  <c r="EP71" i="27"/>
  <c r="CE71" i="27"/>
  <c r="CA71" i="27"/>
  <c r="BW71" i="27"/>
  <c r="BS71" i="27"/>
  <c r="FD71" i="27"/>
  <c r="EY71" i="27"/>
  <c r="CH71" i="27"/>
  <c r="CD71" i="27"/>
  <c r="BZ71" i="27"/>
  <c r="BV71" i="27"/>
  <c r="BR71" i="27"/>
  <c r="Z71" i="27"/>
  <c r="AI71" i="27"/>
  <c r="AV71" i="27" s="1"/>
  <c r="BU71" i="27"/>
  <c r="CC71" i="27"/>
  <c r="FQ72" i="27"/>
  <c r="EP72" i="27"/>
  <c r="CE72" i="27"/>
  <c r="CA72" i="27"/>
  <c r="BW72" i="27"/>
  <c r="BS72" i="27"/>
  <c r="AQ72" i="27"/>
  <c r="AK72" i="27"/>
  <c r="AG72" i="27"/>
  <c r="AC72" i="27"/>
  <c r="FD72" i="27"/>
  <c r="EY72" i="27"/>
  <c r="CH72" i="27"/>
  <c r="CD72" i="27"/>
  <c r="BZ72" i="27"/>
  <c r="BV72" i="27"/>
  <c r="BR72" i="27"/>
  <c r="AP72" i="27"/>
  <c r="AJ72" i="27"/>
  <c r="AF72" i="27"/>
  <c r="AA72" i="27"/>
  <c r="L72" i="27"/>
  <c r="Y72" i="27" s="1"/>
  <c r="BT72" i="27"/>
  <c r="CB72" i="27"/>
  <c r="AD73" i="27"/>
  <c r="BY73" i="27"/>
  <c r="Y82" i="27"/>
  <c r="X85" i="27"/>
  <c r="FQ73" i="27"/>
  <c r="EP73" i="27"/>
  <c r="CE73" i="27"/>
  <c r="CA73" i="27"/>
  <c r="BW73" i="27"/>
  <c r="BS73" i="27"/>
  <c r="AQ73" i="27"/>
  <c r="AK73" i="27"/>
  <c r="AG73" i="27"/>
  <c r="AC73" i="27"/>
  <c r="FD73" i="27"/>
  <c r="EY73" i="27"/>
  <c r="CH73" i="27"/>
  <c r="CD73" i="27"/>
  <c r="BZ73" i="27"/>
  <c r="BV73" i="27"/>
  <c r="BR73" i="27"/>
  <c r="AP73" i="27"/>
  <c r="AJ73" i="27"/>
  <c r="AF73" i="27"/>
  <c r="AA73" i="27"/>
  <c r="X73" i="27"/>
  <c r="BT73" i="27"/>
  <c r="CB73" i="27"/>
  <c r="X75" i="27"/>
  <c r="FT71" i="27"/>
  <c r="FT72" i="27"/>
  <c r="FT73" i="27"/>
  <c r="FT74" i="27"/>
  <c r="AA75" i="27"/>
  <c r="AF75" i="27"/>
  <c r="AJ75" i="27"/>
  <c r="AP75" i="27"/>
  <c r="BR75" i="27"/>
  <c r="BV75" i="27"/>
  <c r="BZ75" i="27"/>
  <c r="CD75" i="27"/>
  <c r="CH75" i="27"/>
  <c r="EY75" i="27"/>
  <c r="FD75" i="27"/>
  <c r="FT75" i="27"/>
  <c r="AA76" i="27"/>
  <c r="AF76" i="27"/>
  <c r="AJ76" i="27"/>
  <c r="AP76" i="27"/>
  <c r="BR76" i="27"/>
  <c r="BV76" i="27"/>
  <c r="BZ76" i="27"/>
  <c r="CD76" i="27"/>
  <c r="CH76" i="27"/>
  <c r="EY76" i="27"/>
  <c r="FD76" i="27"/>
  <c r="FT76" i="27"/>
  <c r="AA77" i="27"/>
  <c r="AF77" i="27"/>
  <c r="AJ77" i="27"/>
  <c r="AP77" i="27"/>
  <c r="BR77" i="27"/>
  <c r="BV77" i="27"/>
  <c r="BZ77" i="27"/>
  <c r="CD77" i="27"/>
  <c r="CH77" i="27"/>
  <c r="EY77" i="27"/>
  <c r="FD77" i="27"/>
  <c r="FT77" i="27"/>
  <c r="AA78" i="27"/>
  <c r="AF78" i="27"/>
  <c r="AJ78" i="27"/>
  <c r="AP78" i="27"/>
  <c r="BR78" i="27"/>
  <c r="BV78" i="27"/>
  <c r="BZ78" i="27"/>
  <c r="CD78" i="27"/>
  <c r="CH78" i="27"/>
  <c r="EY78" i="27"/>
  <c r="FD78" i="27"/>
  <c r="FT78" i="27"/>
  <c r="AA79" i="27"/>
  <c r="AF79" i="27"/>
  <c r="AJ79" i="27"/>
  <c r="AP79" i="27"/>
  <c r="BR79" i="27"/>
  <c r="BV79" i="27"/>
  <c r="BZ79" i="27"/>
  <c r="CD79" i="27"/>
  <c r="CH79" i="27"/>
  <c r="EY79" i="27"/>
  <c r="FD79" i="27"/>
  <c r="FT79" i="27"/>
  <c r="AA80" i="27"/>
  <c r="AF80" i="27"/>
  <c r="AJ80" i="27"/>
  <c r="AP80" i="27"/>
  <c r="BR80" i="27"/>
  <c r="BV80" i="27"/>
  <c r="BZ80" i="27"/>
  <c r="CD80" i="27"/>
  <c r="CH80" i="27"/>
  <c r="EY80" i="27"/>
  <c r="FD80" i="27"/>
  <c r="FT80" i="27"/>
  <c r="AA81" i="27"/>
  <c r="AF81" i="27"/>
  <c r="AJ81" i="27"/>
  <c r="AP81" i="27"/>
  <c r="BR81" i="27"/>
  <c r="BV81" i="27"/>
  <c r="BZ81" i="27"/>
  <c r="CD81" i="27"/>
  <c r="CH81" i="27"/>
  <c r="EY81" i="27"/>
  <c r="FD81" i="27"/>
  <c r="FT81" i="27"/>
  <c r="AA82" i="27"/>
  <c r="AF82" i="27"/>
  <c r="AJ82" i="27"/>
  <c r="AP82" i="27"/>
  <c r="BR82" i="27"/>
  <c r="BV82" i="27"/>
  <c r="BZ82" i="27"/>
  <c r="CD82" i="27"/>
  <c r="CH82" i="27"/>
  <c r="EY82" i="27"/>
  <c r="FD82" i="27"/>
  <c r="FT82" i="27"/>
  <c r="AA83" i="27"/>
  <c r="AF83" i="27"/>
  <c r="AJ83" i="27"/>
  <c r="AP83" i="27"/>
  <c r="BR83" i="27"/>
  <c r="BV83" i="27"/>
  <c r="BZ83" i="27"/>
  <c r="CD83" i="27"/>
  <c r="CH83" i="27"/>
  <c r="EY83" i="27"/>
  <c r="FD83" i="27"/>
  <c r="FT83" i="27"/>
  <c r="AA84" i="27"/>
  <c r="AF84" i="27"/>
  <c r="AJ84" i="27"/>
  <c r="AP84" i="27"/>
  <c r="BR84" i="27"/>
  <c r="BV84" i="27"/>
  <c r="BZ84" i="27"/>
  <c r="CD84" i="27"/>
  <c r="CH84" i="27"/>
  <c r="EY84" i="27"/>
  <c r="FD84" i="27"/>
  <c r="FT84" i="27"/>
  <c r="AA85" i="27"/>
  <c r="AF85" i="27"/>
  <c r="AJ85" i="27"/>
  <c r="AP85" i="27"/>
  <c r="BR85" i="27"/>
  <c r="BV85" i="27"/>
  <c r="BZ85" i="27"/>
  <c r="CD85" i="27"/>
  <c r="CH85" i="27"/>
  <c r="EY85" i="27"/>
  <c r="FD85" i="27"/>
  <c r="FT85" i="27"/>
  <c r="AA86" i="27"/>
  <c r="AF86" i="27"/>
  <c r="AJ86" i="27"/>
  <c r="AP86" i="27"/>
  <c r="BR86" i="27"/>
  <c r="BV86" i="27"/>
  <c r="BZ86" i="27"/>
  <c r="CD86" i="27"/>
  <c r="CH86" i="27"/>
  <c r="EY86" i="27"/>
  <c r="FD86" i="27"/>
  <c r="FT86" i="27"/>
  <c r="AA87" i="27"/>
  <c r="AF87" i="27"/>
  <c r="AJ87" i="27"/>
  <c r="AP87" i="27"/>
  <c r="BR87" i="27"/>
  <c r="BV87" i="27"/>
  <c r="BZ87" i="27"/>
  <c r="CD87" i="27"/>
  <c r="CH87" i="27"/>
  <c r="EY87" i="27"/>
  <c r="FD87" i="27"/>
  <c r="FT87" i="27"/>
  <c r="AA88" i="27"/>
  <c r="AF88" i="27"/>
  <c r="AJ88" i="27"/>
  <c r="AP88" i="27"/>
  <c r="BR88" i="27"/>
  <c r="BV88" i="27"/>
  <c r="BZ88" i="27"/>
  <c r="CD88" i="27"/>
  <c r="CH88" i="27"/>
  <c r="EY88" i="27"/>
  <c r="FD88" i="27"/>
  <c r="FT88" i="27"/>
  <c r="AA89" i="27"/>
  <c r="AF89" i="27"/>
  <c r="AJ89" i="27"/>
  <c r="AP89" i="27"/>
  <c r="BR89" i="27"/>
  <c r="BV89" i="27"/>
  <c r="BZ89" i="27"/>
  <c r="CD89" i="27"/>
  <c r="CH89" i="27"/>
  <c r="EY89" i="27"/>
  <c r="FD89" i="27"/>
  <c r="FT89" i="27"/>
  <c r="AA90" i="27"/>
  <c r="AF90" i="27"/>
  <c r="AJ90" i="27"/>
  <c r="AP90" i="27"/>
  <c r="BU90" i="27"/>
  <c r="BZ90" i="27"/>
  <c r="CF90" i="27"/>
  <c r="FR90" i="27"/>
  <c r="FQ91" i="27"/>
  <c r="EP91" i="27"/>
  <c r="CE91" i="27"/>
  <c r="CA91" i="27"/>
  <c r="BW91" i="27"/>
  <c r="BS91" i="27"/>
  <c r="AQ91" i="27"/>
  <c r="AK91" i="27"/>
  <c r="AG91" i="27"/>
  <c r="AC91" i="27"/>
  <c r="L91" i="27"/>
  <c r="AD91" i="27"/>
  <c r="AI91" i="27"/>
  <c r="AP91" i="27"/>
  <c r="BU91" i="27"/>
  <c r="BZ91" i="27"/>
  <c r="CF91" i="27"/>
  <c r="FR91" i="27"/>
  <c r="FQ92" i="27"/>
  <c r="EP92" i="27"/>
  <c r="CE92" i="27"/>
  <c r="CA92" i="27"/>
  <c r="BW92" i="27"/>
  <c r="BS92" i="27"/>
  <c r="AQ92" i="27"/>
  <c r="AK92" i="27"/>
  <c r="AG92" i="27"/>
  <c r="AC92" i="27"/>
  <c r="L92" i="27"/>
  <c r="AD92" i="27"/>
  <c r="AI92" i="27"/>
  <c r="AV92" i="27" s="1"/>
  <c r="AP92" i="27"/>
  <c r="BU92" i="27"/>
  <c r="BZ92" i="27"/>
  <c r="CF92" i="27"/>
  <c r="FT92" i="27"/>
  <c r="L95" i="27"/>
  <c r="L97" i="27"/>
  <c r="Y104" i="27"/>
  <c r="X107" i="27"/>
  <c r="Y112" i="27"/>
  <c r="X112" i="27"/>
  <c r="AC75" i="27"/>
  <c r="AG75" i="27"/>
  <c r="AK75" i="27"/>
  <c r="AQ75" i="27"/>
  <c r="BS75" i="27"/>
  <c r="BW75" i="27"/>
  <c r="CA75" i="27"/>
  <c r="CE75" i="27"/>
  <c r="EP75" i="27"/>
  <c r="FQ75" i="27"/>
  <c r="AC76" i="27"/>
  <c r="AG76" i="27"/>
  <c r="AK76" i="27"/>
  <c r="AQ76" i="27"/>
  <c r="BS76" i="27"/>
  <c r="BW76" i="27"/>
  <c r="CA76" i="27"/>
  <c r="CE76" i="27"/>
  <c r="EP76" i="27"/>
  <c r="FQ76" i="27"/>
  <c r="AC77" i="27"/>
  <c r="AG77" i="27"/>
  <c r="AK77" i="27"/>
  <c r="AQ77" i="27"/>
  <c r="BS77" i="27"/>
  <c r="BW77" i="27"/>
  <c r="CA77" i="27"/>
  <c r="CE77" i="27"/>
  <c r="EP77" i="27"/>
  <c r="FQ77" i="27"/>
  <c r="AC78" i="27"/>
  <c r="AG78" i="27"/>
  <c r="AK78" i="27"/>
  <c r="AQ78" i="27"/>
  <c r="BS78" i="27"/>
  <c r="BW78" i="27"/>
  <c r="CA78" i="27"/>
  <c r="CE78" i="27"/>
  <c r="EP78" i="27"/>
  <c r="FQ78" i="27"/>
  <c r="AC79" i="27"/>
  <c r="AG79" i="27"/>
  <c r="AK79" i="27"/>
  <c r="AQ79" i="27"/>
  <c r="BS79" i="27"/>
  <c r="BW79" i="27"/>
  <c r="CA79" i="27"/>
  <c r="CE79" i="27"/>
  <c r="EP79" i="27"/>
  <c r="FQ79" i="27"/>
  <c r="AC80" i="27"/>
  <c r="AG80" i="27"/>
  <c r="AK80" i="27"/>
  <c r="AQ80" i="27"/>
  <c r="BS80" i="27"/>
  <c r="BW80" i="27"/>
  <c r="CA80" i="27"/>
  <c r="CE80" i="27"/>
  <c r="EP80" i="27"/>
  <c r="FQ80" i="27"/>
  <c r="AC81" i="27"/>
  <c r="AG81" i="27"/>
  <c r="AK81" i="27"/>
  <c r="AQ81" i="27"/>
  <c r="BS81" i="27"/>
  <c r="BW81" i="27"/>
  <c r="CA81" i="27"/>
  <c r="CE81" i="27"/>
  <c r="EP81" i="27"/>
  <c r="FQ81" i="27"/>
  <c r="AC82" i="27"/>
  <c r="AG82" i="27"/>
  <c r="AK82" i="27"/>
  <c r="AQ82" i="27"/>
  <c r="BS82" i="27"/>
  <c r="BW82" i="27"/>
  <c r="CA82" i="27"/>
  <c r="CE82" i="27"/>
  <c r="EP82" i="27"/>
  <c r="FQ82" i="27"/>
  <c r="AC83" i="27"/>
  <c r="AG83" i="27"/>
  <c r="AK83" i="27"/>
  <c r="AQ83" i="27"/>
  <c r="BS83" i="27"/>
  <c r="BW83" i="27"/>
  <c r="CA83" i="27"/>
  <c r="CE83" i="27"/>
  <c r="EP83" i="27"/>
  <c r="FQ83" i="27"/>
  <c r="AC84" i="27"/>
  <c r="AG84" i="27"/>
  <c r="AK84" i="27"/>
  <c r="AQ84" i="27"/>
  <c r="BS84" i="27"/>
  <c r="BW84" i="27"/>
  <c r="CA84" i="27"/>
  <c r="CE84" i="27"/>
  <c r="EP84" i="27"/>
  <c r="FQ84" i="27"/>
  <c r="AC85" i="27"/>
  <c r="AG85" i="27"/>
  <c r="AK85" i="27"/>
  <c r="AQ85" i="27"/>
  <c r="BS85" i="27"/>
  <c r="BW85" i="27"/>
  <c r="CA85" i="27"/>
  <c r="CE85" i="27"/>
  <c r="EP85" i="27"/>
  <c r="FQ85" i="27"/>
  <c r="AC86" i="27"/>
  <c r="AG86" i="27"/>
  <c r="AK86" i="27"/>
  <c r="AQ86" i="27"/>
  <c r="BS86" i="27"/>
  <c r="BW86" i="27"/>
  <c r="CA86" i="27"/>
  <c r="CE86" i="27"/>
  <c r="EP86" i="27"/>
  <c r="FQ86" i="27"/>
  <c r="AC87" i="27"/>
  <c r="AG87" i="27"/>
  <c r="AK87" i="27"/>
  <c r="AQ87" i="27"/>
  <c r="BS87" i="27"/>
  <c r="BW87" i="27"/>
  <c r="CA87" i="27"/>
  <c r="CE87" i="27"/>
  <c r="EP87" i="27"/>
  <c r="FQ87" i="27"/>
  <c r="AC88" i="27"/>
  <c r="AG88" i="27"/>
  <c r="AK88" i="27"/>
  <c r="AQ88" i="27"/>
  <c r="BS88" i="27"/>
  <c r="BW88" i="27"/>
  <c r="CA88" i="27"/>
  <c r="CE88" i="27"/>
  <c r="EP88" i="27"/>
  <c r="FQ88" i="27"/>
  <c r="AC89" i="27"/>
  <c r="AG89" i="27"/>
  <c r="AK89" i="27"/>
  <c r="AQ89" i="27"/>
  <c r="BS89" i="27"/>
  <c r="BW89" i="27"/>
  <c r="CA89" i="27"/>
  <c r="CE89" i="27"/>
  <c r="EP89" i="27"/>
  <c r="FQ89" i="27"/>
  <c r="AC90" i="27"/>
  <c r="AG90" i="27"/>
  <c r="AK90" i="27"/>
  <c r="BV90" i="27"/>
  <c r="CB90" i="27"/>
  <c r="EY90" i="27"/>
  <c r="FD90" i="27"/>
  <c r="AJ91" i="27"/>
  <c r="BV91" i="27"/>
  <c r="CB91" i="27"/>
  <c r="EY91" i="27"/>
  <c r="FD91" i="27"/>
  <c r="FN91" i="27"/>
  <c r="AJ92" i="27"/>
  <c r="BV92" i="27"/>
  <c r="CB92" i="27"/>
  <c r="EY92" i="27"/>
  <c r="FD92" i="27"/>
  <c r="V93" i="27"/>
  <c r="Y99" i="27"/>
  <c r="X102" i="27"/>
  <c r="Y107" i="27"/>
  <c r="X110" i="27"/>
  <c r="Y111" i="27"/>
  <c r="X111" i="27"/>
  <c r="FT90" i="27"/>
  <c r="FT91" i="27"/>
  <c r="X94" i="27"/>
  <c r="X96" i="27"/>
  <c r="Z75" i="27"/>
  <c r="AI75" i="27"/>
  <c r="BU75" i="27"/>
  <c r="BY75" i="27"/>
  <c r="Z76" i="27"/>
  <c r="AI76" i="27"/>
  <c r="BU76" i="27"/>
  <c r="BY76" i="27"/>
  <c r="Z77" i="27"/>
  <c r="AI77" i="27"/>
  <c r="AV77" i="27" s="1"/>
  <c r="BU77" i="27"/>
  <c r="BY77" i="27"/>
  <c r="Z78" i="27"/>
  <c r="AI78" i="27"/>
  <c r="AV78" i="27" s="1"/>
  <c r="BU78" i="27"/>
  <c r="BY78" i="27"/>
  <c r="Z79" i="27"/>
  <c r="AI79" i="27"/>
  <c r="AV79" i="27" s="1"/>
  <c r="BU79" i="27"/>
  <c r="BY79" i="27"/>
  <c r="Z80" i="27"/>
  <c r="AI80" i="27"/>
  <c r="BU80" i="27"/>
  <c r="BY80" i="27"/>
  <c r="Z81" i="27"/>
  <c r="AI81" i="27"/>
  <c r="BU81" i="27"/>
  <c r="BY81" i="27"/>
  <c r="Z82" i="27"/>
  <c r="AI82" i="27"/>
  <c r="BU82" i="27"/>
  <c r="BY82" i="27"/>
  <c r="Z83" i="27"/>
  <c r="AI83" i="27"/>
  <c r="AV83" i="27" s="1"/>
  <c r="BU83" i="27"/>
  <c r="BY83" i="27"/>
  <c r="Z84" i="27"/>
  <c r="AI84" i="27"/>
  <c r="BU84" i="27"/>
  <c r="BY84" i="27"/>
  <c r="Z85" i="27"/>
  <c r="AI85" i="27"/>
  <c r="AV85" i="27" s="1"/>
  <c r="BU85" i="27"/>
  <c r="BY85" i="27"/>
  <c r="Z86" i="27"/>
  <c r="AI86" i="27"/>
  <c r="AV86" i="27" s="1"/>
  <c r="BU86" i="27"/>
  <c r="BY86" i="27"/>
  <c r="Z87" i="27"/>
  <c r="AI87" i="27"/>
  <c r="BU87" i="27"/>
  <c r="BY87" i="27"/>
  <c r="Z88" i="27"/>
  <c r="AI88" i="27"/>
  <c r="BU88" i="27"/>
  <c r="BY88" i="27"/>
  <c r="Z89" i="27"/>
  <c r="AI89" i="27"/>
  <c r="BU89" i="27"/>
  <c r="BY89" i="27"/>
  <c r="FQ90" i="27"/>
  <c r="EP90" i="27"/>
  <c r="CE90" i="27"/>
  <c r="CA90" i="27"/>
  <c r="BW90" i="27"/>
  <c r="BS90" i="27"/>
  <c r="AQ90" i="27"/>
  <c r="Z90" i="27"/>
  <c r="AI90" i="27"/>
  <c r="AV90" i="27" s="1"/>
  <c r="BT90" i="27"/>
  <c r="BY90" i="27"/>
  <c r="CD90" i="27"/>
  <c r="X113" i="27"/>
  <c r="EY93" i="27"/>
  <c r="FD93" i="27"/>
  <c r="FT93" i="27"/>
  <c r="AA94" i="27"/>
  <c r="AF94" i="27"/>
  <c r="AJ94" i="27"/>
  <c r="AP94" i="27"/>
  <c r="BR94" i="27"/>
  <c r="BV94" i="27"/>
  <c r="BZ94" i="27"/>
  <c r="CD94" i="27"/>
  <c r="CH94" i="27"/>
  <c r="EY94" i="27"/>
  <c r="FD94" i="27"/>
  <c r="FT94" i="27"/>
  <c r="AA95" i="27"/>
  <c r="AF95" i="27"/>
  <c r="AJ95" i="27"/>
  <c r="AP95" i="27"/>
  <c r="BR95" i="27"/>
  <c r="BV95" i="27"/>
  <c r="BZ95" i="27"/>
  <c r="CD95" i="27"/>
  <c r="CH95" i="27"/>
  <c r="EY95" i="27"/>
  <c r="FD95" i="27"/>
  <c r="FT95" i="27"/>
  <c r="AA96" i="27"/>
  <c r="AF96" i="27"/>
  <c r="AJ96" i="27"/>
  <c r="AP96" i="27"/>
  <c r="BR96" i="27"/>
  <c r="BV96" i="27"/>
  <c r="BZ96" i="27"/>
  <c r="CD96" i="27"/>
  <c r="CH96" i="27"/>
  <c r="EY96" i="27"/>
  <c r="FD96" i="27"/>
  <c r="FT96" i="27"/>
  <c r="AA97" i="27"/>
  <c r="AF97" i="27"/>
  <c r="AJ97" i="27"/>
  <c r="AP97" i="27"/>
  <c r="BR97" i="27"/>
  <c r="BV97" i="27"/>
  <c r="BZ97" i="27"/>
  <c r="CD97" i="27"/>
  <c r="CH97" i="27"/>
  <c r="EY97" i="27"/>
  <c r="FD97" i="27"/>
  <c r="FT97" i="27"/>
  <c r="AA98" i="27"/>
  <c r="AF98" i="27"/>
  <c r="AJ98" i="27"/>
  <c r="AP98" i="27"/>
  <c r="BR98" i="27"/>
  <c r="BV98" i="27"/>
  <c r="BZ98" i="27"/>
  <c r="CD98" i="27"/>
  <c r="CH98" i="27"/>
  <c r="EY98" i="27"/>
  <c r="FD98" i="27"/>
  <c r="FT98" i="27"/>
  <c r="AA99" i="27"/>
  <c r="AF99" i="27"/>
  <c r="AJ99" i="27"/>
  <c r="AP99" i="27"/>
  <c r="BR99" i="27"/>
  <c r="BV99" i="27"/>
  <c r="BZ99" i="27"/>
  <c r="CD99" i="27"/>
  <c r="CH99" i="27"/>
  <c r="EY99" i="27"/>
  <c r="FD99" i="27"/>
  <c r="FT99" i="27"/>
  <c r="AA100" i="27"/>
  <c r="AF100" i="27"/>
  <c r="AJ100" i="27"/>
  <c r="AP100" i="27"/>
  <c r="BR100" i="27"/>
  <c r="BV100" i="27"/>
  <c r="BZ100" i="27"/>
  <c r="CD100" i="27"/>
  <c r="CH100" i="27"/>
  <c r="EY100" i="27"/>
  <c r="FD100" i="27"/>
  <c r="FT100" i="27"/>
  <c r="AA101" i="27"/>
  <c r="AF101" i="27"/>
  <c r="AJ101" i="27"/>
  <c r="AP101" i="27"/>
  <c r="BR101" i="27"/>
  <c r="BV101" i="27"/>
  <c r="BZ101" i="27"/>
  <c r="CD101" i="27"/>
  <c r="CH101" i="27"/>
  <c r="EY101" i="27"/>
  <c r="FD101" i="27"/>
  <c r="FT101" i="27"/>
  <c r="AA102" i="27"/>
  <c r="AF102" i="27"/>
  <c r="AJ102" i="27"/>
  <c r="AP102" i="27"/>
  <c r="BR102" i="27"/>
  <c r="BV102" i="27"/>
  <c r="BZ102" i="27"/>
  <c r="CD102" i="27"/>
  <c r="CH102" i="27"/>
  <c r="EY102" i="27"/>
  <c r="FD102" i="27"/>
  <c r="FT102" i="27"/>
  <c r="AA103" i="27"/>
  <c r="AF103" i="27"/>
  <c r="AJ103" i="27"/>
  <c r="AP103" i="27"/>
  <c r="BR103" i="27"/>
  <c r="BV103" i="27"/>
  <c r="BZ103" i="27"/>
  <c r="CD103" i="27"/>
  <c r="CH103" i="27"/>
  <c r="EY103" i="27"/>
  <c r="FD103" i="27"/>
  <c r="FT103" i="27"/>
  <c r="AA104" i="27"/>
  <c r="AF104" i="27"/>
  <c r="AJ104" i="27"/>
  <c r="AP104" i="27"/>
  <c r="BR104" i="27"/>
  <c r="BV104" i="27"/>
  <c r="BZ104" i="27"/>
  <c r="CD104" i="27"/>
  <c r="CH104" i="27"/>
  <c r="EY104" i="27"/>
  <c r="FD104" i="27"/>
  <c r="FT104" i="27"/>
  <c r="AA105" i="27"/>
  <c r="AF105" i="27"/>
  <c r="AJ105" i="27"/>
  <c r="AP105" i="27"/>
  <c r="BR105" i="27"/>
  <c r="BV105" i="27"/>
  <c r="BZ105" i="27"/>
  <c r="CD105" i="27"/>
  <c r="CH105" i="27"/>
  <c r="EY105" i="27"/>
  <c r="FD105" i="27"/>
  <c r="FT105" i="27"/>
  <c r="AA106" i="27"/>
  <c r="AF106" i="27"/>
  <c r="AJ106" i="27"/>
  <c r="AP106" i="27"/>
  <c r="BR106" i="27"/>
  <c r="BV106" i="27"/>
  <c r="BZ106" i="27"/>
  <c r="CD106" i="27"/>
  <c r="CH106" i="27"/>
  <c r="EY106" i="27"/>
  <c r="FD106" i="27"/>
  <c r="FT106" i="27"/>
  <c r="AA107" i="27"/>
  <c r="AF107" i="27"/>
  <c r="AJ107" i="27"/>
  <c r="AP107" i="27"/>
  <c r="BR107" i="27"/>
  <c r="BV107" i="27"/>
  <c r="BZ107" i="27"/>
  <c r="CD107" i="27"/>
  <c r="CH107" i="27"/>
  <c r="EY107" i="27"/>
  <c r="FD107" i="27"/>
  <c r="FT107" i="27"/>
  <c r="AA108" i="27"/>
  <c r="AF108" i="27"/>
  <c r="AJ108" i="27"/>
  <c r="AP108" i="27"/>
  <c r="BR108" i="27"/>
  <c r="BV108" i="27"/>
  <c r="BZ108" i="27"/>
  <c r="CD108" i="27"/>
  <c r="CH108" i="27"/>
  <c r="EY108" i="27"/>
  <c r="FD108" i="27"/>
  <c r="FT108" i="27"/>
  <c r="AA109" i="27"/>
  <c r="AF109" i="27"/>
  <c r="AJ109" i="27"/>
  <c r="AP109" i="27"/>
  <c r="BR109" i="27"/>
  <c r="BV109" i="27"/>
  <c r="BZ109" i="27"/>
  <c r="CD109" i="27"/>
  <c r="CH109" i="27"/>
  <c r="EY109" i="27"/>
  <c r="FD109" i="27"/>
  <c r="FT109" i="27"/>
  <c r="AA110" i="27"/>
  <c r="AF110" i="27"/>
  <c r="AJ110" i="27"/>
  <c r="AP110" i="27"/>
  <c r="BS110" i="27"/>
  <c r="BX110" i="27"/>
  <c r="CC110" i="27"/>
  <c r="EP110" i="27"/>
  <c r="FN110" i="27"/>
  <c r="FR110" i="27"/>
  <c r="Y115" i="27"/>
  <c r="X115" i="27"/>
  <c r="Y119" i="27"/>
  <c r="X119" i="27"/>
  <c r="AC93" i="27"/>
  <c r="AG93" i="27"/>
  <c r="AK93" i="27"/>
  <c r="AQ93" i="27"/>
  <c r="BS93" i="27"/>
  <c r="BW93" i="27"/>
  <c r="CA93" i="27"/>
  <c r="CE93" i="27"/>
  <c r="EP93" i="27"/>
  <c r="FQ93" i="27"/>
  <c r="AC94" i="27"/>
  <c r="AG94" i="27"/>
  <c r="AK94" i="27"/>
  <c r="AQ94" i="27"/>
  <c r="BS94" i="27"/>
  <c r="BW94" i="27"/>
  <c r="CA94" i="27"/>
  <c r="CE94" i="27"/>
  <c r="EP94" i="27"/>
  <c r="FQ94" i="27"/>
  <c r="AC95" i="27"/>
  <c r="AG95" i="27"/>
  <c r="AK95" i="27"/>
  <c r="AQ95" i="27"/>
  <c r="BS95" i="27"/>
  <c r="BW95" i="27"/>
  <c r="CA95" i="27"/>
  <c r="CE95" i="27"/>
  <c r="EP95" i="27"/>
  <c r="FQ95" i="27"/>
  <c r="AC96" i="27"/>
  <c r="AG96" i="27"/>
  <c r="FK95" i="27" s="1"/>
  <c r="FL95" i="27" s="1"/>
  <c r="FM95" i="27" s="1"/>
  <c r="AK96" i="27"/>
  <c r="AQ96" i="27"/>
  <c r="BS96" i="27"/>
  <c r="BW96" i="27"/>
  <c r="CA96" i="27"/>
  <c r="CE96" i="27"/>
  <c r="EP96" i="27"/>
  <c r="FQ96" i="27"/>
  <c r="AC97" i="27"/>
  <c r="AG97" i="27"/>
  <c r="AK97" i="27"/>
  <c r="AQ97" i="27"/>
  <c r="BS97" i="27"/>
  <c r="BW97" i="27"/>
  <c r="CA97" i="27"/>
  <c r="CE97" i="27"/>
  <c r="EP97" i="27"/>
  <c r="FQ97" i="27"/>
  <c r="AC98" i="27"/>
  <c r="AG98" i="27"/>
  <c r="AK98" i="27"/>
  <c r="AQ98" i="27"/>
  <c r="BS98" i="27"/>
  <c r="BW98" i="27"/>
  <c r="CA98" i="27"/>
  <c r="CE98" i="27"/>
  <c r="EP98" i="27"/>
  <c r="FQ98" i="27"/>
  <c r="AC99" i="27"/>
  <c r="AG99" i="27"/>
  <c r="AK99" i="27"/>
  <c r="AQ99" i="27"/>
  <c r="BS99" i="27"/>
  <c r="BW99" i="27"/>
  <c r="CA99" i="27"/>
  <c r="CE99" i="27"/>
  <c r="EP99" i="27"/>
  <c r="FQ99" i="27"/>
  <c r="AC100" i="27"/>
  <c r="AG100" i="27"/>
  <c r="AK100" i="27"/>
  <c r="AQ100" i="27"/>
  <c r="BS100" i="27"/>
  <c r="BW100" i="27"/>
  <c r="CA100" i="27"/>
  <c r="CE100" i="27"/>
  <c r="EP100" i="27"/>
  <c r="FQ100" i="27"/>
  <c r="AC101" i="27"/>
  <c r="AG101" i="27"/>
  <c r="AK101" i="27"/>
  <c r="AQ101" i="27"/>
  <c r="BS101" i="27"/>
  <c r="BW101" i="27"/>
  <c r="CA101" i="27"/>
  <c r="CE101" i="27"/>
  <c r="EP101" i="27"/>
  <c r="FQ101" i="27"/>
  <c r="AC102" i="27"/>
  <c r="AG102" i="27"/>
  <c r="FK101" i="27" s="1"/>
  <c r="FL101" i="27" s="1"/>
  <c r="FM101" i="27" s="1"/>
  <c r="AK102" i="27"/>
  <c r="AQ102" i="27"/>
  <c r="BS102" i="27"/>
  <c r="BW102" i="27"/>
  <c r="CA102" i="27"/>
  <c r="CE102" i="27"/>
  <c r="EP102" i="27"/>
  <c r="FQ102" i="27"/>
  <c r="AC103" i="27"/>
  <c r="AG103" i="27"/>
  <c r="AK103" i="27"/>
  <c r="AQ103" i="27"/>
  <c r="BS103" i="27"/>
  <c r="BW103" i="27"/>
  <c r="CA103" i="27"/>
  <c r="CE103" i="27"/>
  <c r="EP103" i="27"/>
  <c r="FQ103" i="27"/>
  <c r="AC104" i="27"/>
  <c r="AG104" i="27"/>
  <c r="AK104" i="27"/>
  <c r="AQ104" i="27"/>
  <c r="BS104" i="27"/>
  <c r="BW104" i="27"/>
  <c r="CA104" i="27"/>
  <c r="CE104" i="27"/>
  <c r="EP104" i="27"/>
  <c r="FQ104" i="27"/>
  <c r="AC105" i="27"/>
  <c r="AG105" i="27"/>
  <c r="AK105" i="27"/>
  <c r="AQ105" i="27"/>
  <c r="BS105" i="27"/>
  <c r="BW105" i="27"/>
  <c r="CA105" i="27"/>
  <c r="CE105" i="27"/>
  <c r="EP105" i="27"/>
  <c r="FQ105" i="27"/>
  <c r="AC106" i="27"/>
  <c r="AG106" i="27"/>
  <c r="AK106" i="27"/>
  <c r="AQ106" i="27"/>
  <c r="BS106" i="27"/>
  <c r="BW106" i="27"/>
  <c r="CA106" i="27"/>
  <c r="CE106" i="27"/>
  <c r="EP106" i="27"/>
  <c r="FQ106" i="27"/>
  <c r="AC107" i="27"/>
  <c r="AG107" i="27"/>
  <c r="AK107" i="27"/>
  <c r="AQ107" i="27"/>
  <c r="BS107" i="27"/>
  <c r="BW107" i="27"/>
  <c r="CA107" i="27"/>
  <c r="CE107" i="27"/>
  <c r="EP107" i="27"/>
  <c r="FQ107" i="27"/>
  <c r="AC108" i="27"/>
  <c r="AG108" i="27"/>
  <c r="AK108" i="27"/>
  <c r="AQ108" i="27"/>
  <c r="BS108" i="27"/>
  <c r="BW108" i="27"/>
  <c r="CA108" i="27"/>
  <c r="CE108" i="27"/>
  <c r="EP108" i="27"/>
  <c r="FQ108" i="27"/>
  <c r="AC109" i="27"/>
  <c r="AG109" i="27"/>
  <c r="AK109" i="27"/>
  <c r="AQ109" i="27"/>
  <c r="BS109" i="27"/>
  <c r="BW109" i="27"/>
  <c r="CA109" i="27"/>
  <c r="CE109" i="27"/>
  <c r="EP109" i="27"/>
  <c r="FQ109" i="27"/>
  <c r="AC110" i="27"/>
  <c r="AG110" i="27"/>
  <c r="AK110" i="27"/>
  <c r="AQ110" i="27"/>
  <c r="BT110" i="27"/>
  <c r="BY110" i="27"/>
  <c r="CE110" i="27"/>
  <c r="FN105" i="27"/>
  <c r="FR105" i="27"/>
  <c r="BT106" i="27"/>
  <c r="BX106" i="27"/>
  <c r="CB106" i="27"/>
  <c r="CF106" i="27"/>
  <c r="FN106" i="27"/>
  <c r="FR106" i="27"/>
  <c r="BT107" i="27"/>
  <c r="BX107" i="27"/>
  <c r="CB107" i="27"/>
  <c r="CF107" i="27"/>
  <c r="FN107" i="27"/>
  <c r="FR107" i="27"/>
  <c r="AD108" i="27"/>
  <c r="AH108" i="27"/>
  <c r="BT108" i="27"/>
  <c r="BX108" i="27"/>
  <c r="CB108" i="27"/>
  <c r="CF108" i="27"/>
  <c r="FN108" i="27"/>
  <c r="FR108" i="27"/>
  <c r="AD109" i="27"/>
  <c r="AH109" i="27"/>
  <c r="BT109" i="27"/>
  <c r="BX109" i="27"/>
  <c r="CB109" i="27"/>
  <c r="CF109" i="27"/>
  <c r="FN109" i="27"/>
  <c r="FR109" i="27"/>
  <c r="AD110" i="27"/>
  <c r="AH110" i="27"/>
  <c r="BU110" i="27"/>
  <c r="CA110" i="27"/>
  <c r="X117" i="27"/>
  <c r="Z93" i="27"/>
  <c r="AI93" i="27"/>
  <c r="BU93" i="27"/>
  <c r="BY93" i="27"/>
  <c r="Z94" i="27"/>
  <c r="AI94" i="27"/>
  <c r="AV94" i="27" s="1"/>
  <c r="BU94" i="27"/>
  <c r="BY94" i="27"/>
  <c r="Z95" i="27"/>
  <c r="AI95" i="27"/>
  <c r="BU95" i="27"/>
  <c r="BY95" i="27"/>
  <c r="Z96" i="27"/>
  <c r="AI96" i="27"/>
  <c r="BU96" i="27"/>
  <c r="BY96" i="27"/>
  <c r="Z97" i="27"/>
  <c r="AI97" i="27"/>
  <c r="BU97" i="27"/>
  <c r="BY97" i="27"/>
  <c r="Z98" i="27"/>
  <c r="AI98" i="27"/>
  <c r="BU98" i="27"/>
  <c r="BY98" i="27"/>
  <c r="Z99" i="27"/>
  <c r="AI99" i="27"/>
  <c r="BU99" i="27"/>
  <c r="BY99" i="27"/>
  <c r="Z100" i="27"/>
  <c r="AI100" i="27"/>
  <c r="BU100" i="27"/>
  <c r="BY100" i="27"/>
  <c r="Z101" i="27"/>
  <c r="AI101" i="27"/>
  <c r="AV101" i="27" s="1"/>
  <c r="BU101" i="27"/>
  <c r="BY101" i="27"/>
  <c r="Z102" i="27"/>
  <c r="AI102" i="27"/>
  <c r="AV102" i="27" s="1"/>
  <c r="BU102" i="27"/>
  <c r="BY102" i="27"/>
  <c r="Z103" i="27"/>
  <c r="AI103" i="27"/>
  <c r="BU103" i="27"/>
  <c r="BY103" i="27"/>
  <c r="Z104" i="27"/>
  <c r="AI104" i="27"/>
  <c r="BU104" i="27"/>
  <c r="BY104" i="27"/>
  <c r="Z105" i="27"/>
  <c r="AI105" i="27"/>
  <c r="BU105" i="27"/>
  <c r="BY105" i="27"/>
  <c r="Z106" i="27"/>
  <c r="AI106" i="27"/>
  <c r="AV106" i="27" s="1"/>
  <c r="BU106" i="27"/>
  <c r="BY106" i="27"/>
  <c r="Z107" i="27"/>
  <c r="AI107" i="27"/>
  <c r="AV107" i="27" s="1"/>
  <c r="BU107" i="27"/>
  <c r="BY107" i="27"/>
  <c r="Z108" i="27"/>
  <c r="AI108" i="27"/>
  <c r="BU108" i="27"/>
  <c r="BY108" i="27"/>
  <c r="Z109" i="27"/>
  <c r="AI109" i="27"/>
  <c r="BU109" i="27"/>
  <c r="BY109" i="27"/>
  <c r="FD110" i="27"/>
  <c r="EY110" i="27"/>
  <c r="CH110" i="27"/>
  <c r="CD110" i="27"/>
  <c r="BZ110" i="27"/>
  <c r="BV110" i="27"/>
  <c r="BR110" i="27"/>
  <c r="Z110" i="27"/>
  <c r="AI110" i="27"/>
  <c r="BW110" i="27"/>
  <c r="CB110" i="27"/>
  <c r="FQ110" i="27"/>
  <c r="X120" i="27"/>
  <c r="Z111" i="27"/>
  <c r="AI111" i="27"/>
  <c r="AV111" i="27" s="1"/>
  <c r="BU111" i="27"/>
  <c r="BY111" i="27"/>
  <c r="CC111" i="27"/>
  <c r="Z112" i="27"/>
  <c r="AI112" i="27"/>
  <c r="AV112" i="27" s="1"/>
  <c r="BU112" i="27"/>
  <c r="BY112" i="27"/>
  <c r="CC112" i="27"/>
  <c r="Z113" i="27"/>
  <c r="AI113" i="27"/>
  <c r="AV113" i="27" s="1"/>
  <c r="BU113" i="27"/>
  <c r="BY113" i="27"/>
  <c r="CC113" i="27"/>
  <c r="Z114" i="27"/>
  <c r="AI114" i="27"/>
  <c r="BU114" i="27"/>
  <c r="BY114" i="27"/>
  <c r="CC114" i="27"/>
  <c r="Z115" i="27"/>
  <c r="AI115" i="27"/>
  <c r="AV115" i="27" s="1"/>
  <c r="BU115" i="27"/>
  <c r="BY115" i="27"/>
  <c r="CC115" i="27"/>
  <c r="Z116" i="27"/>
  <c r="AI116" i="27"/>
  <c r="AV116" i="27" s="1"/>
  <c r="BU116" i="27"/>
  <c r="BY116" i="27"/>
  <c r="CC116" i="27"/>
  <c r="Z117" i="27"/>
  <c r="AI117" i="27"/>
  <c r="AV117" i="27" s="1"/>
  <c r="BU117" i="27"/>
  <c r="BY117" i="27"/>
  <c r="CC117" i="27"/>
  <c r="Z118" i="27"/>
  <c r="AI118" i="27"/>
  <c r="AV118" i="27" s="1"/>
  <c r="BU118" i="27"/>
  <c r="BY118" i="27"/>
  <c r="CC118" i="27"/>
  <c r="Z119" i="27"/>
  <c r="AI119" i="27"/>
  <c r="BU119" i="27"/>
  <c r="BY119" i="27"/>
  <c r="CC119" i="27"/>
  <c r="FR120" i="27"/>
  <c r="FN120" i="27"/>
  <c r="CF120" i="27"/>
  <c r="CB120" i="27"/>
  <c r="BX120" i="27"/>
  <c r="BT120" i="27"/>
  <c r="Z120" i="27"/>
  <c r="AI120" i="27"/>
  <c r="AV120" i="27" s="1"/>
  <c r="BR120" i="27"/>
  <c r="BW120" i="27"/>
  <c r="CC120" i="27"/>
  <c r="CH120" i="27"/>
  <c r="EY120" i="27"/>
  <c r="FD120" i="27"/>
  <c r="Y125" i="27"/>
  <c r="X126" i="27"/>
  <c r="X131" i="27"/>
  <c r="AA111" i="27"/>
  <c r="AF111" i="27"/>
  <c r="AJ111" i="27"/>
  <c r="AP111" i="27"/>
  <c r="BR111" i="27"/>
  <c r="BV111" i="27"/>
  <c r="BZ111" i="27"/>
  <c r="CD111" i="27"/>
  <c r="CH111" i="27"/>
  <c r="EY111" i="27"/>
  <c r="AA112" i="27"/>
  <c r="AF112" i="27"/>
  <c r="FK111" i="27" s="1"/>
  <c r="FL111" i="27" s="1"/>
  <c r="FM111" i="27" s="1"/>
  <c r="AJ112" i="27"/>
  <c r="AP112" i="27"/>
  <c r="BR112" i="27"/>
  <c r="BV112" i="27"/>
  <c r="BZ112" i="27"/>
  <c r="CD112" i="27"/>
  <c r="CH112" i="27"/>
  <c r="EY112" i="27"/>
  <c r="AA113" i="27"/>
  <c r="AF113" i="27"/>
  <c r="AJ113" i="27"/>
  <c r="AP113" i="27"/>
  <c r="BR113" i="27"/>
  <c r="BV113" i="27"/>
  <c r="BZ113" i="27"/>
  <c r="CD113" i="27"/>
  <c r="CH113" i="27"/>
  <c r="EY113" i="27"/>
  <c r="AA114" i="27"/>
  <c r="AF114" i="27"/>
  <c r="AJ114" i="27"/>
  <c r="AP114" i="27"/>
  <c r="BR114" i="27"/>
  <c r="BV114" i="27"/>
  <c r="BZ114" i="27"/>
  <c r="CD114" i="27"/>
  <c r="CH114" i="27"/>
  <c r="EY114" i="27"/>
  <c r="AA115" i="27"/>
  <c r="AF115" i="27"/>
  <c r="AJ115" i="27"/>
  <c r="AP115" i="27"/>
  <c r="BR115" i="27"/>
  <c r="BV115" i="27"/>
  <c r="BZ115" i="27"/>
  <c r="CD115" i="27"/>
  <c r="CH115" i="27"/>
  <c r="EY115" i="27"/>
  <c r="AA116" i="27"/>
  <c r="AF116" i="27"/>
  <c r="FK115" i="27" s="1"/>
  <c r="FL115" i="27" s="1"/>
  <c r="FM115" i="27" s="1"/>
  <c r="AJ116" i="27"/>
  <c r="AP116" i="27"/>
  <c r="BR116" i="27"/>
  <c r="BV116" i="27"/>
  <c r="BZ116" i="27"/>
  <c r="CD116" i="27"/>
  <c r="CH116" i="27"/>
  <c r="EY116" i="27"/>
  <c r="AA117" i="27"/>
  <c r="AF117" i="27"/>
  <c r="AJ117" i="27"/>
  <c r="AP117" i="27"/>
  <c r="BR117" i="27"/>
  <c r="BV117" i="27"/>
  <c r="BZ117" i="27"/>
  <c r="CD117" i="27"/>
  <c r="CH117" i="27"/>
  <c r="EY117" i="27"/>
  <c r="AA118" i="27"/>
  <c r="AF118" i="27"/>
  <c r="AJ118" i="27"/>
  <c r="AP118" i="27"/>
  <c r="BR118" i="27"/>
  <c r="BV118" i="27"/>
  <c r="BZ118" i="27"/>
  <c r="CD118" i="27"/>
  <c r="CH118" i="27"/>
  <c r="EY118" i="27"/>
  <c r="AA119" i="27"/>
  <c r="AF119" i="27"/>
  <c r="FK118" i="27" s="1"/>
  <c r="FL118" i="27" s="1"/>
  <c r="FM118" i="27" s="1"/>
  <c r="AJ119" i="27"/>
  <c r="AP119" i="27"/>
  <c r="BR119" i="27"/>
  <c r="BV119" i="27"/>
  <c r="BZ119" i="27"/>
  <c r="CD119" i="27"/>
  <c r="CH119" i="27"/>
  <c r="EY119" i="27"/>
  <c r="AA120" i="27"/>
  <c r="AF120" i="27"/>
  <c r="AJ120" i="27"/>
  <c r="AP120" i="27"/>
  <c r="BS120" i="27"/>
  <c r="BY120" i="27"/>
  <c r="CD120" i="27"/>
  <c r="EP120" i="27"/>
  <c r="FQ120" i="27"/>
  <c r="X121" i="27"/>
  <c r="V122" i="27"/>
  <c r="X125" i="27"/>
  <c r="Q121" i="27"/>
  <c r="Y121" i="27" s="1"/>
  <c r="FU122" i="27"/>
  <c r="FT122" i="27"/>
  <c r="X123" i="27"/>
  <c r="AD121" i="27"/>
  <c r="AH121" i="27"/>
  <c r="BT121" i="27"/>
  <c r="BX121" i="27"/>
  <c r="CB121" i="27"/>
  <c r="CF121" i="27"/>
  <c r="FN121" i="27"/>
  <c r="FR121" i="27"/>
  <c r="AD122" i="27"/>
  <c r="AH122" i="27"/>
  <c r="BT122" i="27"/>
  <c r="BX122" i="27"/>
  <c r="CB122" i="27"/>
  <c r="CF122" i="27"/>
  <c r="FN122" i="27"/>
  <c r="FR122" i="27"/>
  <c r="AD123" i="27"/>
  <c r="AH123" i="27"/>
  <c r="BT123" i="27"/>
  <c r="BX123" i="27"/>
  <c r="CB123" i="27"/>
  <c r="CF123" i="27"/>
  <c r="FN123" i="27"/>
  <c r="FR123" i="27"/>
  <c r="AD124" i="27"/>
  <c r="FK123" i="27" s="1"/>
  <c r="FL123" i="27" s="1"/>
  <c r="FM123" i="27" s="1"/>
  <c r="AH124" i="27"/>
  <c r="BT124" i="27"/>
  <c r="BX124" i="27"/>
  <c r="CB124" i="27"/>
  <c r="CF124" i="27"/>
  <c r="FN124" i="27"/>
  <c r="FR124" i="27"/>
  <c r="AD125" i="27"/>
  <c r="AH125" i="27"/>
  <c r="BT125" i="27"/>
  <c r="BX125" i="27"/>
  <c r="CB125" i="27"/>
  <c r="CF125" i="27"/>
  <c r="FN125" i="27"/>
  <c r="FR125" i="27"/>
  <c r="AD126" i="27"/>
  <c r="AH126" i="27"/>
  <c r="BT126" i="27"/>
  <c r="BX126" i="27"/>
  <c r="CB126" i="27"/>
  <c r="CF126" i="27"/>
  <c r="FN126" i="27"/>
  <c r="FR126" i="27"/>
  <c r="AD127" i="27"/>
  <c r="AH127" i="27"/>
  <c r="BT127" i="27"/>
  <c r="BX127" i="27"/>
  <c r="CB127" i="27"/>
  <c r="CF127" i="27"/>
  <c r="FN127" i="27"/>
  <c r="FR127" i="27"/>
  <c r="AD128" i="27"/>
  <c r="AH128" i="27"/>
  <c r="BT128" i="27"/>
  <c r="BX128" i="27"/>
  <c r="CB128" i="27"/>
  <c r="CF128" i="27"/>
  <c r="FN128" i="27"/>
  <c r="FR128" i="27"/>
  <c r="AD129" i="27"/>
  <c r="AH129" i="27"/>
  <c r="BT129" i="27"/>
  <c r="BX129" i="27"/>
  <c r="CB129" i="27"/>
  <c r="CF129" i="27"/>
  <c r="FN129" i="27"/>
  <c r="FR129" i="27"/>
  <c r="AD130" i="27"/>
  <c r="FK129" i="27" s="1"/>
  <c r="FL129" i="27" s="1"/>
  <c r="FM129" i="27" s="1"/>
  <c r="AH130" i="27"/>
  <c r="BT130" i="27"/>
  <c r="BX130" i="27"/>
  <c r="CB130" i="27"/>
  <c r="CF130" i="27"/>
  <c r="FN130" i="27"/>
  <c r="Q131" i="27"/>
  <c r="Y131" i="27" s="1"/>
  <c r="AJ131" i="27"/>
  <c r="AP131" i="27"/>
  <c r="BS131" i="27"/>
  <c r="BY131" i="27"/>
  <c r="CD131" i="27"/>
  <c r="FT131" i="27"/>
  <c r="AF132" i="27"/>
  <c r="BV132" i="27"/>
  <c r="FR133" i="27"/>
  <c r="FN133" i="27"/>
  <c r="CF133" i="27"/>
  <c r="CB133" i="27"/>
  <c r="BX133" i="27"/>
  <c r="BT133" i="27"/>
  <c r="AH133" i="27"/>
  <c r="AD133" i="27"/>
  <c r="FQ133" i="27"/>
  <c r="EP133" i="27"/>
  <c r="CE133" i="27"/>
  <c r="CA133" i="27"/>
  <c r="BW133" i="27"/>
  <c r="BS133" i="27"/>
  <c r="AQ133" i="27"/>
  <c r="AK133" i="27"/>
  <c r="AG133" i="27"/>
  <c r="AC133" i="27"/>
  <c r="L133" i="27"/>
  <c r="Q133" i="27"/>
  <c r="Z133" i="27"/>
  <c r="AI133" i="27"/>
  <c r="AP133" i="27"/>
  <c r="BY133" i="27"/>
  <c r="EY133" i="27"/>
  <c r="FD133" i="27"/>
  <c r="AA134" i="27"/>
  <c r="AJ134" i="27"/>
  <c r="BR134" i="27"/>
  <c r="EY134" i="27"/>
  <c r="FD134" i="27"/>
  <c r="FT134" i="27"/>
  <c r="Z121" i="27"/>
  <c r="AI121" i="27"/>
  <c r="AV121" i="27" s="1"/>
  <c r="BU121" i="27"/>
  <c r="BY121" i="27"/>
  <c r="CC121" i="27"/>
  <c r="Z122" i="27"/>
  <c r="AI122" i="27"/>
  <c r="BU122" i="27"/>
  <c r="BY122" i="27"/>
  <c r="CC122" i="27"/>
  <c r="V123" i="27"/>
  <c r="Z123" i="27"/>
  <c r="AI123" i="27"/>
  <c r="AV123" i="27" s="1"/>
  <c r="BU123" i="27"/>
  <c r="BY123" i="27"/>
  <c r="CC123" i="27"/>
  <c r="V124" i="27"/>
  <c r="Z124" i="27"/>
  <c r="AI124" i="27"/>
  <c r="BU124" i="27"/>
  <c r="BY124" i="27"/>
  <c r="CC124" i="27"/>
  <c r="V125" i="27"/>
  <c r="Z125" i="27"/>
  <c r="AI125" i="27"/>
  <c r="AV125" i="27" s="1"/>
  <c r="BU125" i="27"/>
  <c r="BY125" i="27"/>
  <c r="CC125" i="27"/>
  <c r="V126" i="27"/>
  <c r="Z126" i="27"/>
  <c r="AI126" i="27"/>
  <c r="BU126" i="27"/>
  <c r="BY126" i="27"/>
  <c r="CC126" i="27"/>
  <c r="V127" i="27"/>
  <c r="Z127" i="27"/>
  <c r="AI127" i="27"/>
  <c r="AV127" i="27" s="1"/>
  <c r="BU127" i="27"/>
  <c r="BY127" i="27"/>
  <c r="CC127" i="27"/>
  <c r="V128" i="27"/>
  <c r="Z128" i="27"/>
  <c r="AI128" i="27"/>
  <c r="BU128" i="27"/>
  <c r="BY128" i="27"/>
  <c r="CC128" i="27"/>
  <c r="V129" i="27"/>
  <c r="Z129" i="27"/>
  <c r="AI129" i="27"/>
  <c r="AV129" i="27" s="1"/>
  <c r="BU129" i="27"/>
  <c r="BY129" i="27"/>
  <c r="CC129" i="27"/>
  <c r="V130" i="27"/>
  <c r="Z130" i="27"/>
  <c r="AI130" i="27"/>
  <c r="BU130" i="27"/>
  <c r="BY130" i="27"/>
  <c r="CC130" i="27"/>
  <c r="FT130" i="27"/>
  <c r="Z131" i="27"/>
  <c r="AF131" i="27"/>
  <c r="AK131" i="27"/>
  <c r="AQ131" i="27"/>
  <c r="BU131" i="27"/>
  <c r="BZ131" i="27"/>
  <c r="FR132" i="27"/>
  <c r="FN132" i="27"/>
  <c r="CF132" i="27"/>
  <c r="CB132" i="27"/>
  <c r="BX132" i="27"/>
  <c r="BT132" i="27"/>
  <c r="AH132" i="27"/>
  <c r="AD132" i="27"/>
  <c r="FQ132" i="27"/>
  <c r="EP132" i="27"/>
  <c r="CE132" i="27"/>
  <c r="CA132" i="27"/>
  <c r="BW132" i="27"/>
  <c r="BS132" i="27"/>
  <c r="AQ132" i="27"/>
  <c r="AK132" i="27"/>
  <c r="AG132" i="27"/>
  <c r="AC132" i="27"/>
  <c r="L132" i="27"/>
  <c r="Y132" i="27" s="1"/>
  <c r="Z132" i="27"/>
  <c r="AI132" i="27"/>
  <c r="AV132" i="27" s="1"/>
  <c r="AP132" i="27"/>
  <c r="BY132" i="27"/>
  <c r="EY132" i="27"/>
  <c r="FD132" i="27"/>
  <c r="V134" i="27"/>
  <c r="BV134" i="27"/>
  <c r="L135" i="27"/>
  <c r="Y135" i="27" s="1"/>
  <c r="FT123" i="27"/>
  <c r="FT124" i="27"/>
  <c r="FT125" i="27"/>
  <c r="FT126" i="27"/>
  <c r="FT127" i="27"/>
  <c r="FT128" i="27"/>
  <c r="FT129" i="27"/>
  <c r="AV133" i="27"/>
  <c r="Y138" i="27"/>
  <c r="X138" i="27"/>
  <c r="X139" i="27"/>
  <c r="EP121" i="27"/>
  <c r="EP122" i="27"/>
  <c r="EP123" i="27"/>
  <c r="EP124" i="27"/>
  <c r="EP125" i="27"/>
  <c r="BS126" i="27"/>
  <c r="BW126" i="27"/>
  <c r="CA126" i="27"/>
  <c r="CE126" i="27"/>
  <c r="EP126" i="27"/>
  <c r="BS127" i="27"/>
  <c r="BW127" i="27"/>
  <c r="CA127" i="27"/>
  <c r="CE127" i="27"/>
  <c r="EP127" i="27"/>
  <c r="BS128" i="27"/>
  <c r="BW128" i="27"/>
  <c r="CA128" i="27"/>
  <c r="CE128" i="27"/>
  <c r="EP128" i="27"/>
  <c r="BS129" i="27"/>
  <c r="BW129" i="27"/>
  <c r="CA129" i="27"/>
  <c r="CE129" i="27"/>
  <c r="EP129" i="27"/>
  <c r="BS130" i="27"/>
  <c r="BW130" i="27"/>
  <c r="CA130" i="27"/>
  <c r="CE130" i="27"/>
  <c r="EP130" i="27"/>
  <c r="FQ130" i="27"/>
  <c r="FR131" i="27"/>
  <c r="FN131" i="27"/>
  <c r="CF131" i="27"/>
  <c r="CB131" i="27"/>
  <c r="BX131" i="27"/>
  <c r="BT131" i="27"/>
  <c r="AH131" i="27"/>
  <c r="AD131" i="27"/>
  <c r="FQ131" i="27"/>
  <c r="EP131" i="27"/>
  <c r="AC131" i="27"/>
  <c r="AI131" i="27"/>
  <c r="AV131" i="27" s="1"/>
  <c r="BR131" i="27"/>
  <c r="BW131" i="27"/>
  <c r="CC131" i="27"/>
  <c r="CH131" i="27"/>
  <c r="BU132" i="27"/>
  <c r="CC132" i="27"/>
  <c r="FT132" i="27"/>
  <c r="CC134" i="27"/>
  <c r="BY134" i="27"/>
  <c r="BU134" i="27"/>
  <c r="FR134" i="27"/>
  <c r="FN134" i="27"/>
  <c r="CF134" i="27"/>
  <c r="CB134" i="27"/>
  <c r="BX134" i="27"/>
  <c r="BT134" i="27"/>
  <c r="AH134" i="27"/>
  <c r="AD134" i="27"/>
  <c r="FQ134" i="27"/>
  <c r="EP134" i="27"/>
  <c r="CE134" i="27"/>
  <c r="CA134" i="27"/>
  <c r="BW134" i="27"/>
  <c r="BS134" i="27"/>
  <c r="AQ134" i="27"/>
  <c r="AK134" i="27"/>
  <c r="AG134" i="27"/>
  <c r="AC134" i="27"/>
  <c r="Q134" i="27"/>
  <c r="Z134" i="27"/>
  <c r="AI134" i="27"/>
  <c r="AP134" i="27"/>
  <c r="CD134" i="27"/>
  <c r="AC135" i="27"/>
  <c r="AG135" i="27"/>
  <c r="AK135" i="27"/>
  <c r="AQ135" i="27"/>
  <c r="BS135" i="27"/>
  <c r="BW135" i="27"/>
  <c r="CA135" i="27"/>
  <c r="CE135" i="27"/>
  <c r="EP135" i="27"/>
  <c r="FQ135" i="27"/>
  <c r="FU135" i="27"/>
  <c r="AC136" i="27"/>
  <c r="AG136" i="27"/>
  <c r="AK136" i="27"/>
  <c r="AQ136" i="27"/>
  <c r="BS136" i="27"/>
  <c r="BW136" i="27"/>
  <c r="CA136" i="27"/>
  <c r="CF136" i="27"/>
  <c r="FT136" i="27"/>
  <c r="X137" i="27"/>
  <c r="AD135" i="27"/>
  <c r="AH135" i="27"/>
  <c r="BT135" i="27"/>
  <c r="BX135" i="27"/>
  <c r="CB135" i="27"/>
  <c r="CF135" i="27"/>
  <c r="FN135" i="27"/>
  <c r="FR135" i="27"/>
  <c r="AD136" i="27"/>
  <c r="AH136" i="27"/>
  <c r="BT136" i="27"/>
  <c r="BX136" i="27"/>
  <c r="CB136" i="27"/>
  <c r="FQ136" i="27"/>
  <c r="Z135" i="27"/>
  <c r="AI135" i="27"/>
  <c r="BU135" i="27"/>
  <c r="BY135" i="27"/>
  <c r="CC135" i="27"/>
  <c r="Z136" i="27"/>
  <c r="AI136" i="27"/>
  <c r="BU136" i="27"/>
  <c r="BY136" i="27"/>
  <c r="CD136" i="27"/>
  <c r="CH136" i="27"/>
  <c r="EY136" i="27"/>
  <c r="FD136" i="27"/>
  <c r="FN136" i="27"/>
  <c r="FR136" i="27"/>
  <c r="Y142" i="27"/>
  <c r="X142" i="27"/>
  <c r="EY135" i="27"/>
  <c r="EP136" i="27"/>
  <c r="Z137" i="27"/>
  <c r="AI137" i="27"/>
  <c r="AT137" i="27" s="1"/>
  <c r="BU137" i="27"/>
  <c r="BY137" i="27"/>
  <c r="Z138" i="27"/>
  <c r="AI138" i="27"/>
  <c r="BU138" i="27"/>
  <c r="BY138" i="27"/>
  <c r="Z139" i="27"/>
  <c r="AI139" i="27"/>
  <c r="AT139" i="27" s="1"/>
  <c r="BU139" i="27"/>
  <c r="BY139" i="27"/>
  <c r="Z140" i="27"/>
  <c r="AI140" i="27"/>
  <c r="AT140" i="27" s="1"/>
  <c r="BU140" i="27"/>
  <c r="BY140" i="27"/>
  <c r="Z141" i="27"/>
  <c r="AI141" i="27"/>
  <c r="AT141" i="27" s="1"/>
  <c r="BU141" i="27"/>
  <c r="BY141" i="27"/>
  <c r="Z142" i="27"/>
  <c r="AI142" i="27"/>
  <c r="BU142" i="27"/>
  <c r="BY142" i="27"/>
  <c r="Z143" i="27"/>
  <c r="AI143" i="27"/>
  <c r="BU143" i="27"/>
  <c r="BY143" i="27"/>
  <c r="CC143" i="27"/>
  <c r="AA144" i="27"/>
  <c r="AH144" i="27"/>
  <c r="BT144" i="27"/>
  <c r="BY144" i="27"/>
  <c r="AA145" i="27"/>
  <c r="AH145" i="27"/>
  <c r="BT145" i="27"/>
  <c r="BY145" i="27"/>
  <c r="FT145" i="27"/>
  <c r="BU146" i="27"/>
  <c r="CC146" i="27"/>
  <c r="FQ144" i="27"/>
  <c r="EP144" i="27"/>
  <c r="CE144" i="27"/>
  <c r="CA144" i="27"/>
  <c r="BW144" i="27"/>
  <c r="BS144" i="27"/>
  <c r="AQ144" i="27"/>
  <c r="AK144" i="27"/>
  <c r="AG144" i="27"/>
  <c r="AC144" i="27"/>
  <c r="L144" i="27"/>
  <c r="AD144" i="27"/>
  <c r="AI144" i="27"/>
  <c r="AV144" i="27" s="1"/>
  <c r="AP144" i="27"/>
  <c r="BU144" i="27"/>
  <c r="BZ144" i="27"/>
  <c r="CF144" i="27"/>
  <c r="FR144" i="27"/>
  <c r="FQ145" i="27"/>
  <c r="EP145" i="27"/>
  <c r="CE145" i="27"/>
  <c r="CA145" i="27"/>
  <c r="BW145" i="27"/>
  <c r="BS145" i="27"/>
  <c r="AQ145" i="27"/>
  <c r="AK145" i="27"/>
  <c r="AG145" i="27"/>
  <c r="AC145" i="27"/>
  <c r="FR145" i="27"/>
  <c r="FN145" i="27"/>
  <c r="L145" i="27"/>
  <c r="Y145" i="27" s="1"/>
  <c r="AD145" i="27"/>
  <c r="AI145" i="27"/>
  <c r="AV145" i="27" s="1"/>
  <c r="AP145" i="27"/>
  <c r="BU145" i="27"/>
  <c r="BZ145" i="27"/>
  <c r="CF145" i="27"/>
  <c r="AF146" i="27"/>
  <c r="BV146" i="27"/>
  <c r="FQ146" i="27"/>
  <c r="EP146" i="27"/>
  <c r="CE146" i="27"/>
  <c r="CA146" i="27"/>
  <c r="BW146" i="27"/>
  <c r="BS146" i="27"/>
  <c r="AQ146" i="27"/>
  <c r="AK146" i="27"/>
  <c r="AG146" i="27"/>
  <c r="AC146" i="27"/>
  <c r="FR146" i="27"/>
  <c r="CF146" i="27"/>
  <c r="CB146" i="27"/>
  <c r="BX146" i="27"/>
  <c r="BT146" i="27"/>
  <c r="AH146" i="27"/>
  <c r="AD146" i="27"/>
  <c r="L146" i="27"/>
  <c r="Z146" i="27"/>
  <c r="AI146" i="27"/>
  <c r="AP146" i="27"/>
  <c r="BY146" i="27"/>
  <c r="EY146" i="27"/>
  <c r="FD146" i="27"/>
  <c r="FT144" i="27"/>
  <c r="AA146" i="27"/>
  <c r="AJ146" i="27"/>
  <c r="BR146" i="27"/>
  <c r="BZ146" i="27"/>
  <c r="CH146" i="27"/>
  <c r="FN146" i="27"/>
  <c r="FT146" i="27"/>
  <c r="FQ147" i="27"/>
  <c r="EP147" i="27"/>
  <c r="CE147" i="27"/>
  <c r="CA147" i="27"/>
  <c r="BW147" i="27"/>
  <c r="BS147" i="27"/>
  <c r="AQ147" i="27"/>
  <c r="AK147" i="27"/>
  <c r="AG147" i="27"/>
  <c r="AC147" i="27"/>
  <c r="L147" i="27"/>
  <c r="AD147" i="27"/>
  <c r="AI147" i="27"/>
  <c r="AV147" i="27" s="1"/>
  <c r="AP147" i="27"/>
  <c r="BU147" i="27"/>
  <c r="BZ147" i="27"/>
  <c r="CF147" i="27"/>
  <c r="FR147" i="27"/>
  <c r="FR148" i="27"/>
  <c r="FN148" i="27"/>
  <c r="FQ148" i="27"/>
  <c r="EP148" i="27"/>
  <c r="CE148" i="27"/>
  <c r="CA148" i="27"/>
  <c r="BW148" i="27"/>
  <c r="BS148" i="27"/>
  <c r="AQ148" i="27"/>
  <c r="AK148" i="27"/>
  <c r="AG148" i="27"/>
  <c r="AC148" i="27"/>
  <c r="L148" i="27"/>
  <c r="AD148" i="27"/>
  <c r="AI148" i="27"/>
  <c r="AP148" i="27"/>
  <c r="BU148" i="27"/>
  <c r="BZ148" i="27"/>
  <c r="CF148" i="27"/>
  <c r="X149" i="27"/>
  <c r="AF149" i="27"/>
  <c r="BV149" i="27"/>
  <c r="X150" i="27"/>
  <c r="AF150" i="27"/>
  <c r="BV150" i="27"/>
  <c r="X151" i="27"/>
  <c r="AF151" i="27"/>
  <c r="BV151" i="27"/>
  <c r="FR149" i="27"/>
  <c r="FN149" i="27"/>
  <c r="CF149" i="27"/>
  <c r="CB149" i="27"/>
  <c r="BX149" i="27"/>
  <c r="BT149" i="27"/>
  <c r="AH149" i="27"/>
  <c r="AD149" i="27"/>
  <c r="FQ149" i="27"/>
  <c r="EP149" i="27"/>
  <c r="CE149" i="27"/>
  <c r="CA149" i="27"/>
  <c r="BW149" i="27"/>
  <c r="BS149" i="27"/>
  <c r="AQ149" i="27"/>
  <c r="AK149" i="27"/>
  <c r="AG149" i="27"/>
  <c r="AC149" i="27"/>
  <c r="Z149" i="27"/>
  <c r="AI149" i="27"/>
  <c r="AP149" i="27"/>
  <c r="BY149" i="27"/>
  <c r="EY149" i="27"/>
  <c r="FD149" i="27"/>
  <c r="FR150" i="27"/>
  <c r="FN150" i="27"/>
  <c r="CF150" i="27"/>
  <c r="CB150" i="27"/>
  <c r="BX150" i="27"/>
  <c r="BT150" i="27"/>
  <c r="AH150" i="27"/>
  <c r="AD150" i="27"/>
  <c r="FQ150" i="27"/>
  <c r="EP150" i="27"/>
  <c r="CE150" i="27"/>
  <c r="CA150" i="27"/>
  <c r="BW150" i="27"/>
  <c r="BS150" i="27"/>
  <c r="AQ150" i="27"/>
  <c r="AK150" i="27"/>
  <c r="AG150" i="27"/>
  <c r="AC150" i="27"/>
  <c r="Z150" i="27"/>
  <c r="AI150" i="27"/>
  <c r="AV150" i="27" s="1"/>
  <c r="AP150" i="27"/>
  <c r="BY150" i="27"/>
  <c r="EY150" i="27"/>
  <c r="FD150" i="27"/>
  <c r="FR151" i="27"/>
  <c r="FN151" i="27"/>
  <c r="CF151" i="27"/>
  <c r="CB151" i="27"/>
  <c r="BX151" i="27"/>
  <c r="BT151" i="27"/>
  <c r="AH151" i="27"/>
  <c r="AD151" i="27"/>
  <c r="FQ151" i="27"/>
  <c r="EP151" i="27"/>
  <c r="CE151" i="27"/>
  <c r="CA151" i="27"/>
  <c r="BW151" i="27"/>
  <c r="BS151" i="27"/>
  <c r="AQ151" i="27"/>
  <c r="AK151" i="27"/>
  <c r="AG151" i="27"/>
  <c r="AC151" i="27"/>
  <c r="Z151" i="27"/>
  <c r="AI151" i="27"/>
  <c r="AV151" i="27" s="1"/>
  <c r="AP151" i="27"/>
  <c r="BY151" i="27"/>
  <c r="EY151" i="27"/>
  <c r="FD151" i="27"/>
  <c r="FT147" i="27"/>
  <c r="AA149" i="27"/>
  <c r="AJ149" i="27"/>
  <c r="BR149" i="27"/>
  <c r="BZ149" i="27"/>
  <c r="CH149" i="27"/>
  <c r="AA150" i="27"/>
  <c r="AJ150" i="27"/>
  <c r="BR150" i="27"/>
  <c r="BZ150" i="27"/>
  <c r="CH150" i="27"/>
  <c r="AA151" i="27"/>
  <c r="AJ151" i="27"/>
  <c r="BR151" i="27"/>
  <c r="BZ151" i="27"/>
  <c r="CH151" i="27"/>
  <c r="V147" i="27"/>
  <c r="AA147" i="27"/>
  <c r="AH147" i="27"/>
  <c r="BT147" i="27"/>
  <c r="BY147" i="27"/>
  <c r="CD147" i="27"/>
  <c r="V148" i="27"/>
  <c r="AA148" i="27"/>
  <c r="AH148" i="27"/>
  <c r="BT148" i="27"/>
  <c r="BY148" i="27"/>
  <c r="CD148" i="27"/>
  <c r="FT148" i="27"/>
  <c r="V149" i="27"/>
  <c r="AV149" i="27"/>
  <c r="BU149" i="27"/>
  <c r="CC149" i="27"/>
  <c r="FT149" i="27"/>
  <c r="V150" i="27"/>
  <c r="BU150" i="27"/>
  <c r="CC150" i="27"/>
  <c r="FT150" i="27"/>
  <c r="V151" i="27"/>
  <c r="BU151" i="27"/>
  <c r="CC151" i="27"/>
  <c r="FT151" i="27"/>
  <c r="L116" i="26"/>
  <c r="Q101" i="26"/>
  <c r="FU107" i="26"/>
  <c r="L136" i="26"/>
  <c r="X136" i="26" s="1"/>
  <c r="Q145" i="26"/>
  <c r="L143" i="26"/>
  <c r="X143" i="26" s="1"/>
  <c r="Q143" i="26"/>
  <c r="Q151" i="26"/>
  <c r="AP81" i="26"/>
  <c r="AK96" i="26"/>
  <c r="L98" i="26"/>
  <c r="X98" i="26" s="1"/>
  <c r="BT145" i="26"/>
  <c r="AA70" i="26"/>
  <c r="CH70" i="26"/>
  <c r="AP90" i="26"/>
  <c r="CA96" i="26"/>
  <c r="AA96" i="26"/>
  <c r="AF81" i="26"/>
  <c r="AF90" i="26"/>
  <c r="CH90" i="26"/>
  <c r="CE100" i="26"/>
  <c r="FU103" i="26"/>
  <c r="AI123" i="26"/>
  <c r="FU141" i="26"/>
  <c r="Y34" i="26"/>
  <c r="BT59" i="26"/>
  <c r="AF96" i="26"/>
  <c r="BT96" i="26"/>
  <c r="EP96" i="26"/>
  <c r="L110" i="26"/>
  <c r="Q123" i="26"/>
  <c r="L124" i="26"/>
  <c r="X124" i="26" s="1"/>
  <c r="FU138" i="26"/>
  <c r="BS144" i="26"/>
  <c r="AP67" i="26"/>
  <c r="FN70" i="26"/>
  <c r="Q72" i="26"/>
  <c r="BZ75" i="26"/>
  <c r="FR75" i="26"/>
  <c r="CB81" i="26"/>
  <c r="AA89" i="26"/>
  <c r="BX90" i="26"/>
  <c r="CH92" i="26"/>
  <c r="L96" i="26"/>
  <c r="X96" i="26" s="1"/>
  <c r="Q96" i="26"/>
  <c r="AH96" i="26"/>
  <c r="AQ96" i="26"/>
  <c r="BX96" i="26"/>
  <c r="BT99" i="26"/>
  <c r="AD100" i="26"/>
  <c r="AH141" i="26"/>
  <c r="BX143" i="26"/>
  <c r="AK145" i="26"/>
  <c r="EJ53" i="26"/>
  <c r="EW45" i="26"/>
  <c r="EX45" i="26" s="1"/>
  <c r="FG45" i="26" s="1"/>
  <c r="EH45" i="26"/>
  <c r="EW40" i="26"/>
  <c r="EX40" i="26" s="1"/>
  <c r="FG40" i="26" s="1"/>
  <c r="EH40" i="26"/>
  <c r="EW38" i="26"/>
  <c r="EX38" i="26" s="1"/>
  <c r="FG38" i="26" s="1"/>
  <c r="EI38" i="26"/>
  <c r="FL151" i="26"/>
  <c r="BX66" i="26"/>
  <c r="AJ87" i="26"/>
  <c r="FR93" i="26"/>
  <c r="BU102" i="26"/>
  <c r="FU142" i="26"/>
  <c r="BU146" i="26"/>
  <c r="AH65" i="26"/>
  <c r="CF66" i="26"/>
  <c r="BX70" i="26"/>
  <c r="AJ71" i="26"/>
  <c r="Q75" i="26"/>
  <c r="BT78" i="26"/>
  <c r="BT80" i="26"/>
  <c r="Q81" i="26"/>
  <c r="AH81" i="26"/>
  <c r="BV87" i="26"/>
  <c r="CH88" i="26"/>
  <c r="Q90" i="26"/>
  <c r="Y90" i="26" s="1"/>
  <c r="AH90" i="26"/>
  <c r="BZ90" i="26"/>
  <c r="AG93" i="26"/>
  <c r="FN93" i="26"/>
  <c r="BT95" i="26"/>
  <c r="FR96" i="26"/>
  <c r="FQ100" i="26"/>
  <c r="CF102" i="26"/>
  <c r="FU106" i="26"/>
  <c r="L113" i="26"/>
  <c r="X113" i="26" s="1"/>
  <c r="BU126" i="26"/>
  <c r="Q129" i="26"/>
  <c r="AG132" i="26"/>
  <c r="CB141" i="26"/>
  <c r="AF145" i="26"/>
  <c r="AQ145" i="26"/>
  <c r="BX145" i="26"/>
  <c r="AP57" i="26"/>
  <c r="BR58" i="26"/>
  <c r="AA59" i="26"/>
  <c r="CH59" i="26"/>
  <c r="BX60" i="26"/>
  <c r="Q66" i="26"/>
  <c r="FN67" i="26"/>
  <c r="AF70" i="26"/>
  <c r="AP70" i="26"/>
  <c r="BZ70" i="26"/>
  <c r="BV71" i="26"/>
  <c r="CD76" i="26"/>
  <c r="AP78" i="26"/>
  <c r="CD79" i="26"/>
  <c r="AP80" i="26"/>
  <c r="BV80" i="26"/>
  <c r="AA81" i="26"/>
  <c r="L83" i="26"/>
  <c r="L84" i="26"/>
  <c r="X84" i="26" s="1"/>
  <c r="AA88" i="26"/>
  <c r="CB89" i="26"/>
  <c r="AA90" i="26"/>
  <c r="CF90" i="26"/>
  <c r="FR90" i="26"/>
  <c r="Q93" i="26"/>
  <c r="BT93" i="26"/>
  <c r="CF96" i="26"/>
  <c r="FN96" i="26"/>
  <c r="Q102" i="26"/>
  <c r="L105" i="26"/>
  <c r="X105" i="26" s="1"/>
  <c r="Q108" i="26"/>
  <c r="FU109" i="26"/>
  <c r="Q116" i="26"/>
  <c r="Y116" i="26" s="1"/>
  <c r="AG116" i="26"/>
  <c r="BW120" i="26"/>
  <c r="L132" i="26"/>
  <c r="X132" i="26" s="1"/>
  <c r="BY132" i="26"/>
  <c r="L135" i="26"/>
  <c r="AD144" i="26"/>
  <c r="Q146" i="26"/>
  <c r="CF58" i="26"/>
  <c r="EY58" i="26"/>
  <c r="BZ60" i="26"/>
  <c r="FR60" i="26"/>
  <c r="CH65" i="26"/>
  <c r="EY70" i="26"/>
  <c r="FD70" i="26"/>
  <c r="FR70" i="26"/>
  <c r="BX75" i="26"/>
  <c r="BT81" i="26"/>
  <c r="BT90" i="26"/>
  <c r="EY90" i="26"/>
  <c r="FD90" i="26"/>
  <c r="FN90" i="26"/>
  <c r="AA93" i="26"/>
  <c r="CF93" i="26"/>
  <c r="AK113" i="26"/>
  <c r="CC121" i="26"/>
  <c r="AH63" i="26"/>
  <c r="CH73" i="26"/>
  <c r="AF74" i="26"/>
  <c r="BU134" i="26"/>
  <c r="AI134" i="26"/>
  <c r="L40" i="26"/>
  <c r="Y40" i="26" s="1"/>
  <c r="L41" i="26"/>
  <c r="L42" i="26"/>
  <c r="Q43" i="26"/>
  <c r="Y43" i="26" s="1"/>
  <c r="L45" i="26"/>
  <c r="Q46" i="26"/>
  <c r="Y46" i="26" s="1"/>
  <c r="Q53" i="26"/>
  <c r="Y53" i="26" s="1"/>
  <c r="Q55" i="26"/>
  <c r="CF56" i="26"/>
  <c r="FR56" i="26"/>
  <c r="FT58" i="26"/>
  <c r="FQ61" i="26"/>
  <c r="BT61" i="26"/>
  <c r="AA61" i="26"/>
  <c r="CH61" i="26"/>
  <c r="AH61" i="26"/>
  <c r="FU62" i="26"/>
  <c r="FT62" i="26"/>
  <c r="AP63" i="26"/>
  <c r="FQ68" i="26"/>
  <c r="CF68" i="26"/>
  <c r="AF68" i="26"/>
  <c r="CB72" i="26"/>
  <c r="AJ72" i="26"/>
  <c r="AA73" i="26"/>
  <c r="AP74" i="26"/>
  <c r="BX74" i="26"/>
  <c r="BZ79" i="26"/>
  <c r="AD79" i="26"/>
  <c r="BR79" i="26"/>
  <c r="AJ79" i="26"/>
  <c r="CC82" i="26"/>
  <c r="FN82" i="26"/>
  <c r="CH82" i="26"/>
  <c r="BZ82" i="26"/>
  <c r="AA82" i="26"/>
  <c r="FR82" i="26"/>
  <c r="FD82" i="26"/>
  <c r="EY82" i="26"/>
  <c r="BX82" i="26"/>
  <c r="AH82" i="26"/>
  <c r="CF82" i="26"/>
  <c r="BT82" i="26"/>
  <c r="AP82" i="26"/>
  <c r="AF82" i="26"/>
  <c r="BR82" i="26"/>
  <c r="FN98" i="26"/>
  <c r="CA98" i="26"/>
  <c r="FR98" i="26"/>
  <c r="BX98" i="26"/>
  <c r="CF98" i="26"/>
  <c r="BS98" i="26"/>
  <c r="AG98" i="26"/>
  <c r="FT108" i="26"/>
  <c r="FU108" i="26"/>
  <c r="L38" i="26"/>
  <c r="Y38" i="26" s="1"/>
  <c r="Q41" i="26"/>
  <c r="L44" i="26"/>
  <c r="Q47" i="26"/>
  <c r="Q48" i="26"/>
  <c r="Q49" i="26"/>
  <c r="L50" i="26"/>
  <c r="Y50" i="26" s="1"/>
  <c r="L51" i="26"/>
  <c r="Y51" i="26" s="1"/>
  <c r="L52" i="26"/>
  <c r="Y52" i="26" s="1"/>
  <c r="Q54" i="26"/>
  <c r="FQ57" i="26"/>
  <c r="BT57" i="26"/>
  <c r="AA57" i="26"/>
  <c r="CH57" i="26"/>
  <c r="AH57" i="26"/>
  <c r="FQ64" i="26"/>
  <c r="BZ64" i="26"/>
  <c r="BX64" i="26"/>
  <c r="AF64" i="26"/>
  <c r="CD77" i="26"/>
  <c r="BZ77" i="26"/>
  <c r="CH77" i="26"/>
  <c r="BR77" i="26"/>
  <c r="AF77" i="26"/>
  <c r="FN77" i="26"/>
  <c r="CC78" i="26"/>
  <c r="FN78" i="26"/>
  <c r="CH78" i="26"/>
  <c r="BZ78" i="26"/>
  <c r="AA78" i="26"/>
  <c r="FR78" i="26"/>
  <c r="FD78" i="26"/>
  <c r="EY78" i="26"/>
  <c r="BX78" i="26"/>
  <c r="AH78" i="26"/>
  <c r="AF78" i="26"/>
  <c r="CB78" i="26"/>
  <c r="CF83" i="26"/>
  <c r="EY83" i="26"/>
  <c r="FU94" i="26"/>
  <c r="FT101" i="26"/>
  <c r="FU101" i="26"/>
  <c r="AI128" i="26"/>
  <c r="AV128" i="26" s="1"/>
  <c r="CC128" i="26"/>
  <c r="BU128" i="26"/>
  <c r="FQ56" i="26"/>
  <c r="BR56" i="26"/>
  <c r="FD56" i="26"/>
  <c r="EY56" i="26"/>
  <c r="AF56" i="26"/>
  <c r="FQ62" i="26"/>
  <c r="BZ62" i="26"/>
  <c r="BX62" i="26"/>
  <c r="AF62" i="26"/>
  <c r="FQ63" i="26"/>
  <c r="BT63" i="26"/>
  <c r="AA63" i="26"/>
  <c r="CH63" i="26"/>
  <c r="FT64" i="26"/>
  <c r="CF73" i="26"/>
  <c r="FR73" i="26"/>
  <c r="AH73" i="26"/>
  <c r="CB73" i="26"/>
  <c r="AF73" i="26"/>
  <c r="FN74" i="26"/>
  <c r="FD74" i="26"/>
  <c r="EY74" i="26"/>
  <c r="CF74" i="26"/>
  <c r="AH74" i="26"/>
  <c r="AA84" i="26"/>
  <c r="CF84" i="26"/>
  <c r="AJ84" i="26"/>
  <c r="FN84" i="26"/>
  <c r="BX84" i="26"/>
  <c r="AP84" i="26"/>
  <c r="AH84" i="26"/>
  <c r="BV84" i="26"/>
  <c r="Y32" i="26"/>
  <c r="G32" i="26" s="1"/>
  <c r="Y33" i="26"/>
  <c r="AS34" i="26" s="1"/>
  <c r="Y37" i="26"/>
  <c r="L39" i="26"/>
  <c r="Y39" i="26" s="1"/>
  <c r="Q42" i="26"/>
  <c r="Q45" i="26"/>
  <c r="L47" i="26"/>
  <c r="L48" i="26"/>
  <c r="L49" i="26"/>
  <c r="Y49" i="26" s="1"/>
  <c r="L54" i="26"/>
  <c r="Q56" i="26"/>
  <c r="BZ56" i="26"/>
  <c r="FN57" i="26"/>
  <c r="FQ58" i="26"/>
  <c r="BZ58" i="26"/>
  <c r="FR58" i="26"/>
  <c r="BX58" i="26"/>
  <c r="AF58" i="26"/>
  <c r="AP61" i="26"/>
  <c r="CF62" i="26"/>
  <c r="EY62" i="26"/>
  <c r="CB63" i="26"/>
  <c r="BR64" i="26"/>
  <c r="FQ67" i="26"/>
  <c r="BT67" i="26"/>
  <c r="AA67" i="26"/>
  <c r="CH67" i="26"/>
  <c r="AH67" i="26"/>
  <c r="BX69" i="26"/>
  <c r="AJ69" i="26"/>
  <c r="AA72" i="26"/>
  <c r="BX73" i="26"/>
  <c r="BT74" i="26"/>
  <c r="CB77" i="26"/>
  <c r="CF78" i="26"/>
  <c r="CC86" i="26"/>
  <c r="CH86" i="26"/>
  <c r="BZ86" i="26"/>
  <c r="AA86" i="26"/>
  <c r="FN86" i="26"/>
  <c r="FD86" i="26"/>
  <c r="EY86" i="26"/>
  <c r="BX86" i="26"/>
  <c r="AH86" i="26"/>
  <c r="FR86" i="26"/>
  <c r="CF86" i="26"/>
  <c r="BT86" i="26"/>
  <c r="AP86" i="26"/>
  <c r="AF86" i="26"/>
  <c r="BR86" i="26"/>
  <c r="CC94" i="26"/>
  <c r="CF94" i="26"/>
  <c r="BW94" i="26"/>
  <c r="CE94" i="26"/>
  <c r="AK94" i="26"/>
  <c r="FR94" i="26"/>
  <c r="FN94" i="26"/>
  <c r="CA94" i="26"/>
  <c r="AG94" i="26"/>
  <c r="FQ94" i="26"/>
  <c r="BX94" i="26"/>
  <c r="AD94" i="26"/>
  <c r="BV88" i="26"/>
  <c r="BR89" i="26"/>
  <c r="EY89" i="26"/>
  <c r="FD89" i="26"/>
  <c r="FR89" i="26"/>
  <c r="BT92" i="26"/>
  <c r="CB95" i="26"/>
  <c r="AK95" i="26"/>
  <c r="AQ95" i="26"/>
  <c r="BW95" i="26"/>
  <c r="BW97" i="26"/>
  <c r="AQ97" i="26"/>
  <c r="AD97" i="26"/>
  <c r="CE97" i="26"/>
  <c r="FN99" i="26"/>
  <c r="CB99" i="26"/>
  <c r="AC99" i="26"/>
  <c r="FR99" i="26"/>
  <c r="EP99" i="26"/>
  <c r="CA99" i="26"/>
  <c r="AH99" i="26"/>
  <c r="AG99" i="26"/>
  <c r="CE99" i="26"/>
  <c r="FQ107" i="26"/>
  <c r="AH107" i="26"/>
  <c r="FU119" i="26"/>
  <c r="FT56" i="26"/>
  <c r="Q58" i="26"/>
  <c r="AP59" i="26"/>
  <c r="CB59" i="26"/>
  <c r="FN59" i="26"/>
  <c r="AF60" i="26"/>
  <c r="CF60" i="26"/>
  <c r="EY60" i="26"/>
  <c r="FD60" i="26"/>
  <c r="FT60" i="26"/>
  <c r="Q62" i="26"/>
  <c r="Q64" i="26"/>
  <c r="AA65" i="26"/>
  <c r="BT65" i="26"/>
  <c r="FT66" i="26"/>
  <c r="Q68" i="26"/>
  <c r="BR70" i="26"/>
  <c r="CB70" i="26"/>
  <c r="AD71" i="26"/>
  <c r="BX71" i="26"/>
  <c r="AF75" i="26"/>
  <c r="Q78" i="26"/>
  <c r="Q79" i="26"/>
  <c r="L80" i="26"/>
  <c r="AH80" i="26"/>
  <c r="CD80" i="26"/>
  <c r="FN80" i="26"/>
  <c r="CD81" i="26"/>
  <c r="Q82" i="26"/>
  <c r="L85" i="26"/>
  <c r="X85" i="26" s="1"/>
  <c r="Q86" i="26"/>
  <c r="AD87" i="26"/>
  <c r="BX87" i="26"/>
  <c r="AH88" i="26"/>
  <c r="AP88" i="26"/>
  <c r="CB88" i="26"/>
  <c r="AF89" i="26"/>
  <c r="AP89" i="26"/>
  <c r="BT89" i="26"/>
  <c r="CH89" i="26"/>
  <c r="FN89" i="26"/>
  <c r="AJ91" i="26"/>
  <c r="AH92" i="26"/>
  <c r="AP92" i="26"/>
  <c r="CB92" i="26"/>
  <c r="L94" i="26"/>
  <c r="AH95" i="26"/>
  <c r="FT97" i="26"/>
  <c r="FU97" i="26"/>
  <c r="Q99" i="26"/>
  <c r="CC100" i="26"/>
  <c r="CA100" i="26"/>
  <c r="AK100" i="26"/>
  <c r="BX100" i="26"/>
  <c r="AG100" i="26"/>
  <c r="CF100" i="26"/>
  <c r="FN100" i="26"/>
  <c r="FR100" i="26"/>
  <c r="FD137" i="26"/>
  <c r="CF137" i="26"/>
  <c r="BX137" i="26"/>
  <c r="FQ137" i="26"/>
  <c r="FD142" i="26"/>
  <c r="CE142" i="26"/>
  <c r="BS142" i="26"/>
  <c r="AD142" i="26"/>
  <c r="FR142" i="26"/>
  <c r="FN142" i="26"/>
  <c r="CA142" i="26"/>
  <c r="AK142" i="26"/>
  <c r="FQ142" i="26"/>
  <c r="BX142" i="26"/>
  <c r="AG142" i="26"/>
  <c r="BW142" i="26"/>
  <c r="AI150" i="26"/>
  <c r="AV150" i="26" s="1"/>
  <c r="CC150" i="26"/>
  <c r="AH59" i="26"/>
  <c r="BR60" i="26"/>
  <c r="AP65" i="26"/>
  <c r="CB65" i="26"/>
  <c r="FN65" i="26"/>
  <c r="AF66" i="26"/>
  <c r="FT68" i="26"/>
  <c r="BT70" i="26"/>
  <c r="CF70" i="26"/>
  <c r="Q71" i="26"/>
  <c r="Q73" i="26"/>
  <c r="AJ75" i="26"/>
  <c r="L76" i="26"/>
  <c r="X76" i="26" s="1"/>
  <c r="Q76" i="26"/>
  <c r="BT76" i="26"/>
  <c r="CF80" i="26"/>
  <c r="L87" i="26"/>
  <c r="X87" i="26" s="1"/>
  <c r="Q89" i="26"/>
  <c r="AH89" i="26"/>
  <c r="BZ89" i="26"/>
  <c r="BR90" i="26"/>
  <c r="CB90" i="26"/>
  <c r="L91" i="26"/>
  <c r="X91" i="26" s="1"/>
  <c r="CF91" i="26"/>
  <c r="AJ92" i="26"/>
  <c r="EP95" i="26"/>
  <c r="FU95" i="26"/>
  <c r="AH97" i="26"/>
  <c r="EP97" i="26"/>
  <c r="BS99" i="26"/>
  <c r="Q100" i="26"/>
  <c r="BS100" i="26"/>
  <c r="FT114" i="26"/>
  <c r="FU114" i="26"/>
  <c r="FT117" i="26"/>
  <c r="FU117" i="26"/>
  <c r="FR121" i="26"/>
  <c r="BU121" i="26"/>
  <c r="AG121" i="26"/>
  <c r="CC130" i="26"/>
  <c r="EP130" i="26"/>
  <c r="AK130" i="26"/>
  <c r="FD140" i="26"/>
  <c r="CA140" i="26"/>
  <c r="FN140" i="26"/>
  <c r="BS140" i="26"/>
  <c r="AG140" i="26"/>
  <c r="FR140" i="26"/>
  <c r="CF142" i="26"/>
  <c r="Q111" i="26"/>
  <c r="AG120" i="26"/>
  <c r="AQ120" i="26"/>
  <c r="CA120" i="26"/>
  <c r="AI124" i="26"/>
  <c r="AV124" i="26" s="1"/>
  <c r="FQ139" i="26"/>
  <c r="BW144" i="26"/>
  <c r="Q94" i="26"/>
  <c r="AD96" i="26"/>
  <c r="AJ96" i="26"/>
  <c r="AP96" i="26"/>
  <c r="BS96" i="26"/>
  <c r="CB96" i="26"/>
  <c r="FQ96" i="26"/>
  <c r="Q97" i="26"/>
  <c r="Y97" i="26" s="1"/>
  <c r="L100" i="26"/>
  <c r="Y100" i="26" s="1"/>
  <c r="AH102" i="26"/>
  <c r="FN102" i="26"/>
  <c r="L104" i="26"/>
  <c r="X104" i="26" s="1"/>
  <c r="L106" i="26"/>
  <c r="X106" i="26" s="1"/>
  <c r="L109" i="26"/>
  <c r="X109" i="26" s="1"/>
  <c r="L111" i="26"/>
  <c r="X111" i="26" s="1"/>
  <c r="AG113" i="26"/>
  <c r="AQ113" i="26"/>
  <c r="FU113" i="26"/>
  <c r="BS116" i="26"/>
  <c r="AK120" i="26"/>
  <c r="FQ120" i="26"/>
  <c r="L121" i="26"/>
  <c r="X121" i="26" s="1"/>
  <c r="L122" i="26"/>
  <c r="L125" i="26"/>
  <c r="AI127" i="26"/>
  <c r="AV127" i="26" s="1"/>
  <c r="AV134" i="26"/>
  <c r="L137" i="26"/>
  <c r="BX139" i="26"/>
  <c r="AQ141" i="26"/>
  <c r="L142" i="26"/>
  <c r="X142" i="26" s="1"/>
  <c r="Q142" i="26"/>
  <c r="FQ143" i="26"/>
  <c r="AG144" i="26"/>
  <c r="CA144" i="26"/>
  <c r="FN144" i="26"/>
  <c r="AA145" i="26"/>
  <c r="AH145" i="26"/>
  <c r="CA145" i="26"/>
  <c r="AP146" i="26"/>
  <c r="Q150" i="26"/>
  <c r="AK101" i="26"/>
  <c r="L103" i="26"/>
  <c r="X103" i="26" s="1"/>
  <c r="Q107" i="26"/>
  <c r="L112" i="26"/>
  <c r="X112" i="26" s="1"/>
  <c r="AK114" i="26"/>
  <c r="Q115" i="26"/>
  <c r="AQ116" i="26"/>
  <c r="L120" i="26"/>
  <c r="X120" i="26" s="1"/>
  <c r="EP120" i="26"/>
  <c r="Q127" i="26"/>
  <c r="FU135" i="26"/>
  <c r="L139" i="26"/>
  <c r="X139" i="26" s="1"/>
  <c r="CF139" i="26"/>
  <c r="AK144" i="26"/>
  <c r="CE144" i="26"/>
  <c r="AD145" i="26"/>
  <c r="AJ145" i="26"/>
  <c r="AP145" i="26"/>
  <c r="BS145" i="26"/>
  <c r="CB145" i="26"/>
  <c r="FN145" i="26"/>
  <c r="AJ146" i="26"/>
  <c r="Y36" i="26"/>
  <c r="AS37" i="26" s="1"/>
  <c r="FU59" i="26"/>
  <c r="FT59" i="26"/>
  <c r="FT96" i="26"/>
  <c r="FU96" i="26"/>
  <c r="X31" i="26"/>
  <c r="BL32" i="26" s="1"/>
  <c r="AC32" i="26"/>
  <c r="CC117" i="26"/>
  <c r="AI117" i="26"/>
  <c r="BS117" i="26"/>
  <c r="AQ117" i="26"/>
  <c r="AD117" i="26"/>
  <c r="CA117" i="26"/>
  <c r="Y31" i="26"/>
  <c r="AG32" i="26"/>
  <c r="Y35" i="26"/>
  <c r="FU65" i="26"/>
  <c r="FT65" i="26"/>
  <c r="FU70" i="26"/>
  <c r="FT70" i="26"/>
  <c r="FU57" i="26"/>
  <c r="FT57" i="26"/>
  <c r="FU61" i="26"/>
  <c r="FT61" i="26"/>
  <c r="FU63" i="26"/>
  <c r="FT63" i="26"/>
  <c r="FU67" i="26"/>
  <c r="FT67" i="26"/>
  <c r="AD57" i="26"/>
  <c r="AJ57" i="26"/>
  <c r="BV57" i="26"/>
  <c r="CD57" i="26"/>
  <c r="AD59" i="26"/>
  <c r="AJ59" i="26"/>
  <c r="BV59" i="26"/>
  <c r="CD59" i="26"/>
  <c r="AD61" i="26"/>
  <c r="AJ61" i="26"/>
  <c r="BV61" i="26"/>
  <c r="CD61" i="26"/>
  <c r="FD62" i="26"/>
  <c r="FR62" i="26"/>
  <c r="AD63" i="26"/>
  <c r="AJ63" i="26"/>
  <c r="BV63" i="26"/>
  <c r="CD63" i="26"/>
  <c r="EY64" i="26"/>
  <c r="FD64" i="26"/>
  <c r="FR64" i="26"/>
  <c r="AD65" i="26"/>
  <c r="AJ65" i="26"/>
  <c r="BV65" i="26"/>
  <c r="CD65" i="26"/>
  <c r="BR66" i="26"/>
  <c r="BZ66" i="26"/>
  <c r="EY66" i="26"/>
  <c r="FD66" i="26"/>
  <c r="FR66" i="26"/>
  <c r="AD67" i="26"/>
  <c r="AJ67" i="26"/>
  <c r="BV67" i="26"/>
  <c r="CD67" i="26"/>
  <c r="BR68" i="26"/>
  <c r="BZ68" i="26"/>
  <c r="EY68" i="26"/>
  <c r="FD68" i="26"/>
  <c r="FR68" i="26"/>
  <c r="FQ69" i="26"/>
  <c r="FR69" i="26"/>
  <c r="FD69" i="26"/>
  <c r="EY69" i="26"/>
  <c r="BZ69" i="26"/>
  <c r="BR69" i="26"/>
  <c r="AF69" i="26"/>
  <c r="AD69" i="26"/>
  <c r="CB69" i="26"/>
  <c r="CH69" i="26"/>
  <c r="FQ72" i="26"/>
  <c r="FR72" i="26"/>
  <c r="FD72" i="26"/>
  <c r="EY72" i="26"/>
  <c r="BZ72" i="26"/>
  <c r="BR72" i="26"/>
  <c r="AF72" i="26"/>
  <c r="CF72" i="26"/>
  <c r="BX72" i="26"/>
  <c r="AD72" i="26"/>
  <c r="CD72" i="26"/>
  <c r="FN72" i="26"/>
  <c r="CC85" i="26"/>
  <c r="CF85" i="26"/>
  <c r="BX85" i="26"/>
  <c r="CD85" i="26"/>
  <c r="BT85" i="26"/>
  <c r="AP85" i="26"/>
  <c r="AH85" i="26"/>
  <c r="AA85" i="26"/>
  <c r="CB85" i="26"/>
  <c r="BR85" i="26"/>
  <c r="AF85" i="26"/>
  <c r="FN85" i="26"/>
  <c r="CH85" i="26"/>
  <c r="BZ85" i="26"/>
  <c r="FT102" i="26"/>
  <c r="FU102" i="26"/>
  <c r="AA56" i="26"/>
  <c r="AH56" i="26"/>
  <c r="AP56" i="26"/>
  <c r="BT56" i="26"/>
  <c r="CB56" i="26"/>
  <c r="CH56" i="26"/>
  <c r="FN56" i="26"/>
  <c r="BX57" i="26"/>
  <c r="CF57" i="26"/>
  <c r="AA58" i="26"/>
  <c r="AH58" i="26"/>
  <c r="AP58" i="26"/>
  <c r="BT58" i="26"/>
  <c r="CB58" i="26"/>
  <c r="CH58" i="26"/>
  <c r="FN58" i="26"/>
  <c r="BX59" i="26"/>
  <c r="CF59" i="26"/>
  <c r="AA60" i="26"/>
  <c r="AH60" i="26"/>
  <c r="AP60" i="26"/>
  <c r="BT60" i="26"/>
  <c r="CB60" i="26"/>
  <c r="CH60" i="26"/>
  <c r="FN60" i="26"/>
  <c r="BX61" i="26"/>
  <c r="CF61" i="26"/>
  <c r="AA62" i="26"/>
  <c r="AH62" i="26"/>
  <c r="AP62" i="26"/>
  <c r="BT62" i="26"/>
  <c r="CB62" i="26"/>
  <c r="CH62" i="26"/>
  <c r="FN62" i="26"/>
  <c r="BX63" i="26"/>
  <c r="CF63" i="26"/>
  <c r="AA64" i="26"/>
  <c r="AH64" i="26"/>
  <c r="AP64" i="26"/>
  <c r="BT64" i="26"/>
  <c r="CB64" i="26"/>
  <c r="CH64" i="26"/>
  <c r="FN64" i="26"/>
  <c r="BX65" i="26"/>
  <c r="CF65" i="26"/>
  <c r="AA66" i="26"/>
  <c r="AH66" i="26"/>
  <c r="AP66" i="26"/>
  <c r="BT66" i="26"/>
  <c r="CB66" i="26"/>
  <c r="CH66" i="26"/>
  <c r="FN66" i="26"/>
  <c r="BX67" i="26"/>
  <c r="CF67" i="26"/>
  <c r="AA68" i="26"/>
  <c r="AH68" i="26"/>
  <c r="AP68" i="26"/>
  <c r="BT68" i="26"/>
  <c r="CB68" i="26"/>
  <c r="CH68" i="26"/>
  <c r="FN68" i="26"/>
  <c r="BT69" i="26"/>
  <c r="CD69" i="26"/>
  <c r="FQ71" i="26"/>
  <c r="FN71" i="26"/>
  <c r="CH71" i="26"/>
  <c r="CB71" i="26"/>
  <c r="BT71" i="26"/>
  <c r="AP71" i="26"/>
  <c r="AH71" i="26"/>
  <c r="AA71" i="26"/>
  <c r="FR71" i="26"/>
  <c r="FD71" i="26"/>
  <c r="EY71" i="26"/>
  <c r="BZ71" i="26"/>
  <c r="BR71" i="26"/>
  <c r="AF71" i="26"/>
  <c r="CD71" i="26"/>
  <c r="BT72" i="26"/>
  <c r="CC83" i="26"/>
  <c r="FN83" i="26"/>
  <c r="CH83" i="26"/>
  <c r="CB83" i="26"/>
  <c r="BT83" i="26"/>
  <c r="AP83" i="26"/>
  <c r="AH83" i="26"/>
  <c r="AA83" i="26"/>
  <c r="CD83" i="26"/>
  <c r="BR83" i="26"/>
  <c r="AD83" i="26"/>
  <c r="FR83" i="26"/>
  <c r="BZ83" i="26"/>
  <c r="AJ83" i="26"/>
  <c r="BX83" i="26"/>
  <c r="AF83" i="26"/>
  <c r="BV83" i="26"/>
  <c r="AJ85" i="26"/>
  <c r="FR85" i="26"/>
  <c r="AD56" i="26"/>
  <c r="AJ56" i="26"/>
  <c r="BV56" i="26"/>
  <c r="CD56" i="26"/>
  <c r="Q57" i="26"/>
  <c r="AF57" i="26"/>
  <c r="BR57" i="26"/>
  <c r="BZ57" i="26"/>
  <c r="EY57" i="26"/>
  <c r="FD57" i="26"/>
  <c r="FR57" i="26"/>
  <c r="AD58" i="26"/>
  <c r="AJ58" i="26"/>
  <c r="BV58" i="26"/>
  <c r="CD58" i="26"/>
  <c r="Q59" i="26"/>
  <c r="AF59" i="26"/>
  <c r="BR59" i="26"/>
  <c r="BZ59" i="26"/>
  <c r="EY59" i="26"/>
  <c r="FD59" i="26"/>
  <c r="FR59" i="26"/>
  <c r="AD60" i="26"/>
  <c r="AJ60" i="26"/>
  <c r="BV60" i="26"/>
  <c r="CD60" i="26"/>
  <c r="Q61" i="26"/>
  <c r="AF61" i="26"/>
  <c r="BR61" i="26"/>
  <c r="BZ61" i="26"/>
  <c r="EY61" i="26"/>
  <c r="FD61" i="26"/>
  <c r="FR61" i="26"/>
  <c r="AD62" i="26"/>
  <c r="AJ62" i="26"/>
  <c r="BV62" i="26"/>
  <c r="CD62" i="26"/>
  <c r="Q63" i="26"/>
  <c r="AF63" i="26"/>
  <c r="BR63" i="26"/>
  <c r="BZ63" i="26"/>
  <c r="EY63" i="26"/>
  <c r="FD63" i="26"/>
  <c r="FR63" i="26"/>
  <c r="AD64" i="26"/>
  <c r="AJ64" i="26"/>
  <c r="BV64" i="26"/>
  <c r="CD64" i="26"/>
  <c r="Q65" i="26"/>
  <c r="AF65" i="26"/>
  <c r="BR65" i="26"/>
  <c r="BZ65" i="26"/>
  <c r="EY65" i="26"/>
  <c r="FD65" i="26"/>
  <c r="FR65" i="26"/>
  <c r="AD66" i="26"/>
  <c r="AJ66" i="26"/>
  <c r="BV66" i="26"/>
  <c r="CD66" i="26"/>
  <c r="Q67" i="26"/>
  <c r="AF67" i="26"/>
  <c r="BR67" i="26"/>
  <c r="BZ67" i="26"/>
  <c r="EY67" i="26"/>
  <c r="FD67" i="26"/>
  <c r="FR67" i="26"/>
  <c r="AD68" i="26"/>
  <c r="AJ68" i="26"/>
  <c r="BV68" i="26"/>
  <c r="CD68" i="26"/>
  <c r="AH69" i="26"/>
  <c r="AP69" i="26"/>
  <c r="BV69" i="26"/>
  <c r="CF69" i="26"/>
  <c r="FN69" i="26"/>
  <c r="FT69" i="26"/>
  <c r="AH72" i="26"/>
  <c r="AP72" i="26"/>
  <c r="BV72" i="26"/>
  <c r="CH72" i="26"/>
  <c r="BV85" i="26"/>
  <c r="EY85" i="26"/>
  <c r="FD85" i="26"/>
  <c r="Q69" i="26"/>
  <c r="Q70" i="26"/>
  <c r="AD70" i="26"/>
  <c r="AJ70" i="26"/>
  <c r="BV70" i="26"/>
  <c r="CD70" i="26"/>
  <c r="L73" i="26"/>
  <c r="AD73" i="26"/>
  <c r="AJ73" i="26"/>
  <c r="AA74" i="26"/>
  <c r="BZ74" i="26"/>
  <c r="CH74" i="26"/>
  <c r="AD75" i="26"/>
  <c r="BR75" i="26"/>
  <c r="AH76" i="26"/>
  <c r="AP76" i="26"/>
  <c r="BV76" i="26"/>
  <c r="CF76" i="26"/>
  <c r="FN76" i="26"/>
  <c r="AA77" i="26"/>
  <c r="AH77" i="26"/>
  <c r="AP77" i="26"/>
  <c r="BT77" i="26"/>
  <c r="CC79" i="26"/>
  <c r="FN79" i="26"/>
  <c r="CH79" i="26"/>
  <c r="CB79" i="26"/>
  <c r="BT79" i="26"/>
  <c r="AP79" i="26"/>
  <c r="AH79" i="26"/>
  <c r="AA79" i="26"/>
  <c r="L79" i="26"/>
  <c r="X79" i="26" s="1"/>
  <c r="BV79" i="26"/>
  <c r="CF79" i="26"/>
  <c r="EY79" i="26"/>
  <c r="FD79" i="26"/>
  <c r="AA80" i="26"/>
  <c r="AJ80" i="26"/>
  <c r="CC81" i="26"/>
  <c r="CF81" i="26"/>
  <c r="BX81" i="26"/>
  <c r="L81" i="26"/>
  <c r="AD81" i="26"/>
  <c r="AJ81" i="26"/>
  <c r="BV81" i="26"/>
  <c r="EY81" i="26"/>
  <c r="FD81" i="26"/>
  <c r="FR81" i="26"/>
  <c r="CC84" i="26"/>
  <c r="FR84" i="26"/>
  <c r="FD84" i="26"/>
  <c r="EY84" i="26"/>
  <c r="BZ84" i="26"/>
  <c r="BR84" i="26"/>
  <c r="AF84" i="26"/>
  <c r="AD84" i="26"/>
  <c r="CB84" i="26"/>
  <c r="CH84" i="26"/>
  <c r="CC88" i="26"/>
  <c r="FR88" i="26"/>
  <c r="FD88" i="26"/>
  <c r="EY88" i="26"/>
  <c r="BZ88" i="26"/>
  <c r="BR88" i="26"/>
  <c r="AF88" i="26"/>
  <c r="CF88" i="26"/>
  <c r="BX88" i="26"/>
  <c r="AD88" i="26"/>
  <c r="CD88" i="26"/>
  <c r="FN88" i="26"/>
  <c r="BV91" i="26"/>
  <c r="FT98" i="26"/>
  <c r="FU98" i="26"/>
  <c r="BW101" i="26"/>
  <c r="CF104" i="26"/>
  <c r="AK104" i="26"/>
  <c r="FQ106" i="26"/>
  <c r="AH106" i="26"/>
  <c r="CB106" i="26"/>
  <c r="BX106" i="26"/>
  <c r="BT106" i="26"/>
  <c r="FU112" i="26"/>
  <c r="FT132" i="26"/>
  <c r="FU132" i="26"/>
  <c r="FD138" i="26"/>
  <c r="FR138" i="26"/>
  <c r="FN138" i="26"/>
  <c r="CA138" i="26"/>
  <c r="BS138" i="26"/>
  <c r="AG138" i="26"/>
  <c r="FQ138" i="26"/>
  <c r="CF138" i="26"/>
  <c r="BX138" i="26"/>
  <c r="CE138" i="26"/>
  <c r="BW138" i="26"/>
  <c r="AK138" i="26"/>
  <c r="AD138" i="26"/>
  <c r="EP138" i="26"/>
  <c r="AH138" i="26"/>
  <c r="CB138" i="26"/>
  <c r="AQ138" i="26"/>
  <c r="BT138" i="26"/>
  <c r="AC138" i="26"/>
  <c r="CC74" i="26"/>
  <c r="CD74" i="26"/>
  <c r="BV74" i="26"/>
  <c r="AJ74" i="26"/>
  <c r="AD74" i="26"/>
  <c r="L74" i="26"/>
  <c r="X74" i="26" s="1"/>
  <c r="BR74" i="26"/>
  <c r="CB74" i="26"/>
  <c r="CC75" i="26"/>
  <c r="FN75" i="26"/>
  <c r="CH75" i="26"/>
  <c r="CB75" i="26"/>
  <c r="BT75" i="26"/>
  <c r="AP75" i="26"/>
  <c r="AH75" i="26"/>
  <c r="AA75" i="26"/>
  <c r="L75" i="26"/>
  <c r="X75" i="26" s="1"/>
  <c r="BV75" i="26"/>
  <c r="CF75" i="26"/>
  <c r="EY75" i="26"/>
  <c r="FD75" i="26"/>
  <c r="AA76" i="26"/>
  <c r="AJ76" i="26"/>
  <c r="CC77" i="26"/>
  <c r="CF77" i="26"/>
  <c r="BX77" i="26"/>
  <c r="L77" i="26"/>
  <c r="Q77" i="26"/>
  <c r="AD77" i="26"/>
  <c r="AJ77" i="26"/>
  <c r="BV77" i="26"/>
  <c r="EY77" i="26"/>
  <c r="FD77" i="26"/>
  <c r="FR77" i="26"/>
  <c r="AF79" i="26"/>
  <c r="BX79" i="26"/>
  <c r="CC80" i="26"/>
  <c r="FR80" i="26"/>
  <c r="FD80" i="26"/>
  <c r="EY80" i="26"/>
  <c r="BZ80" i="26"/>
  <c r="BR80" i="26"/>
  <c r="AF80" i="26"/>
  <c r="AD80" i="26"/>
  <c r="CB80" i="26"/>
  <c r="CH80" i="26"/>
  <c r="BZ81" i="26"/>
  <c r="CH81" i="26"/>
  <c r="FN81" i="26"/>
  <c r="Q83" i="26"/>
  <c r="Y83" i="26" s="1"/>
  <c r="BT84" i="26"/>
  <c r="CD84" i="26"/>
  <c r="Q85" i="26"/>
  <c r="CC87" i="26"/>
  <c r="FN87" i="26"/>
  <c r="CH87" i="26"/>
  <c r="CB87" i="26"/>
  <c r="BT87" i="26"/>
  <c r="AP87" i="26"/>
  <c r="AH87" i="26"/>
  <c r="AA87" i="26"/>
  <c r="FR87" i="26"/>
  <c r="FD87" i="26"/>
  <c r="EY87" i="26"/>
  <c r="BZ87" i="26"/>
  <c r="BR87" i="26"/>
  <c r="AF87" i="26"/>
  <c r="CD87" i="26"/>
  <c r="BT88" i="26"/>
  <c r="AD91" i="26"/>
  <c r="CC92" i="26"/>
  <c r="FR92" i="26"/>
  <c r="FD92" i="26"/>
  <c r="EY92" i="26"/>
  <c r="BZ92" i="26"/>
  <c r="BR92" i="26"/>
  <c r="AF92" i="26"/>
  <c r="CF92" i="26"/>
  <c r="BX92" i="26"/>
  <c r="AD92" i="26"/>
  <c r="CD92" i="26"/>
  <c r="FN92" i="26"/>
  <c r="CC95" i="26"/>
  <c r="FR95" i="26"/>
  <c r="FN95" i="26"/>
  <c r="CA95" i="26"/>
  <c r="BS95" i="26"/>
  <c r="AG95" i="26"/>
  <c r="FQ95" i="26"/>
  <c r="CF95" i="26"/>
  <c r="BX95" i="26"/>
  <c r="AD95" i="26"/>
  <c r="CE95" i="26"/>
  <c r="CC97" i="26"/>
  <c r="FR97" i="26"/>
  <c r="FN97" i="26"/>
  <c r="CA97" i="26"/>
  <c r="BS97" i="26"/>
  <c r="AG97" i="26"/>
  <c r="FQ97" i="26"/>
  <c r="CF97" i="26"/>
  <c r="BX97" i="26"/>
  <c r="AC97" i="26"/>
  <c r="AK97" i="26"/>
  <c r="CB97" i="26"/>
  <c r="AD101" i="26"/>
  <c r="FT118" i="26"/>
  <c r="FU118" i="26"/>
  <c r="CC76" i="26"/>
  <c r="FR76" i="26"/>
  <c r="FD76" i="26"/>
  <c r="EY76" i="26"/>
  <c r="BZ76" i="26"/>
  <c r="BR76" i="26"/>
  <c r="AF76" i="26"/>
  <c r="AD76" i="26"/>
  <c r="CB76" i="26"/>
  <c r="CH76" i="26"/>
  <c r="CC91" i="26"/>
  <c r="FN91" i="26"/>
  <c r="CH91" i="26"/>
  <c r="CB91" i="26"/>
  <c r="BT91" i="26"/>
  <c r="AP91" i="26"/>
  <c r="AH91" i="26"/>
  <c r="AA91" i="26"/>
  <c r="FR91" i="26"/>
  <c r="FD91" i="26"/>
  <c r="EY91" i="26"/>
  <c r="BZ91" i="26"/>
  <c r="BR91" i="26"/>
  <c r="AF91" i="26"/>
  <c r="CD91" i="26"/>
  <c r="FT93" i="26"/>
  <c r="FU93" i="26"/>
  <c r="CC101" i="26"/>
  <c r="FQ101" i="26"/>
  <c r="CF101" i="26"/>
  <c r="BX101" i="26"/>
  <c r="FN101" i="26"/>
  <c r="CE101" i="26"/>
  <c r="BT101" i="26"/>
  <c r="AQ101" i="26"/>
  <c r="AH101" i="26"/>
  <c r="AC101" i="26"/>
  <c r="FR101" i="26"/>
  <c r="CB101" i="26"/>
  <c r="BS101" i="26"/>
  <c r="AG101" i="26"/>
  <c r="FT110" i="26"/>
  <c r="FU110" i="26"/>
  <c r="FT115" i="26"/>
  <c r="FU115" i="26"/>
  <c r="FT116" i="26"/>
  <c r="FU116" i="26"/>
  <c r="EP131" i="26"/>
  <c r="CB131" i="26"/>
  <c r="AD131" i="26"/>
  <c r="CA131" i="26"/>
  <c r="AI131" i="26"/>
  <c r="AV131" i="26" s="1"/>
  <c r="BW131" i="26"/>
  <c r="AQ131" i="26"/>
  <c r="AH131" i="26"/>
  <c r="BU131" i="26"/>
  <c r="CF131" i="26"/>
  <c r="Q87" i="26"/>
  <c r="L89" i="26"/>
  <c r="AD89" i="26"/>
  <c r="AJ89" i="26"/>
  <c r="BV89" i="26"/>
  <c r="CD89" i="26"/>
  <c r="Q91" i="26"/>
  <c r="L92" i="26"/>
  <c r="Y92" i="26" s="1"/>
  <c r="AC93" i="26"/>
  <c r="AH93" i="26"/>
  <c r="AQ93" i="26"/>
  <c r="BX93" i="26"/>
  <c r="EP93" i="26"/>
  <c r="Q95" i="26"/>
  <c r="L97" i="26"/>
  <c r="CC98" i="26"/>
  <c r="EP98" i="26"/>
  <c r="AC98" i="26"/>
  <c r="AH98" i="26"/>
  <c r="AQ98" i="26"/>
  <c r="BT98" i="26"/>
  <c r="CB98" i="26"/>
  <c r="Q110" i="26"/>
  <c r="FU111" i="26"/>
  <c r="Q117" i="26"/>
  <c r="Q74" i="26"/>
  <c r="L78" i="26"/>
  <c r="AD78" i="26"/>
  <c r="AJ78" i="26"/>
  <c r="BV78" i="26"/>
  <c r="CD78" i="26"/>
  <c r="Q80" i="26"/>
  <c r="Y80" i="26" s="1"/>
  <c r="L82" i="26"/>
  <c r="X82" i="26" s="1"/>
  <c r="AD82" i="26"/>
  <c r="AJ82" i="26"/>
  <c r="BV82" i="26"/>
  <c r="CD82" i="26"/>
  <c r="Q84" i="26"/>
  <c r="L86" i="26"/>
  <c r="AD86" i="26"/>
  <c r="AJ86" i="26"/>
  <c r="BV86" i="26"/>
  <c r="CD86" i="26"/>
  <c r="Q88" i="26"/>
  <c r="Y88" i="26" s="1"/>
  <c r="BX89" i="26"/>
  <c r="CF89" i="26"/>
  <c r="L90" i="26"/>
  <c r="AD90" i="26"/>
  <c r="AJ90" i="26"/>
  <c r="BV90" i="26"/>
  <c r="CD90" i="26"/>
  <c r="Q92" i="26"/>
  <c r="L93" i="26"/>
  <c r="Y93" i="26" s="1"/>
  <c r="AD93" i="26"/>
  <c r="AI93" i="26"/>
  <c r="AV93" i="26" s="1"/>
  <c r="CB93" i="26"/>
  <c r="AC94" i="26"/>
  <c r="AH94" i="26"/>
  <c r="AQ94" i="26"/>
  <c r="BT94" i="26"/>
  <c r="CB94" i="26"/>
  <c r="EP94" i="26"/>
  <c r="L95" i="26"/>
  <c r="AC96" i="26"/>
  <c r="AG96" i="26"/>
  <c r="BW96" i="26"/>
  <c r="CE96" i="26"/>
  <c r="Q98" i="26"/>
  <c r="AD98" i="26"/>
  <c r="AK98" i="26"/>
  <c r="BW98" i="26"/>
  <c r="CE98" i="26"/>
  <c r="FQ98" i="26"/>
  <c r="CC99" i="26"/>
  <c r="FQ99" i="26"/>
  <c r="CF99" i="26"/>
  <c r="BX99" i="26"/>
  <c r="AD99" i="26"/>
  <c r="AK99" i="26"/>
  <c r="BW99" i="26"/>
  <c r="FU99" i="26"/>
  <c r="FU100" i="26"/>
  <c r="Q103" i="26"/>
  <c r="FT105" i="26"/>
  <c r="FU105" i="26"/>
  <c r="FQ114" i="26"/>
  <c r="AQ114" i="26"/>
  <c r="AG114" i="26"/>
  <c r="FQ115" i="26"/>
  <c r="AK115" i="26"/>
  <c r="AQ115" i="26"/>
  <c r="AG115" i="26"/>
  <c r="CC118" i="26"/>
  <c r="AI118" i="26"/>
  <c r="AV118" i="26" s="1"/>
  <c r="AQ118" i="26"/>
  <c r="V128" i="26"/>
  <c r="Q118" i="26"/>
  <c r="AC120" i="26"/>
  <c r="CE120" i="26"/>
  <c r="FU120" i="26"/>
  <c r="AK121" i="26"/>
  <c r="Q122" i="26"/>
  <c r="BY123" i="26"/>
  <c r="BU124" i="26"/>
  <c r="L128" i="26"/>
  <c r="X128" i="26" s="1"/>
  <c r="FU129" i="26"/>
  <c r="BS130" i="26"/>
  <c r="FT131" i="26"/>
  <c r="FU131" i="26"/>
  <c r="FU133" i="26"/>
  <c r="CC148" i="26"/>
  <c r="AI148" i="26"/>
  <c r="AV148" i="26" s="1"/>
  <c r="L99" i="26"/>
  <c r="X99" i="26" s="1"/>
  <c r="AC100" i="26"/>
  <c r="AH100" i="26"/>
  <c r="AQ100" i="26"/>
  <c r="BT100" i="26"/>
  <c r="CB100" i="26"/>
  <c r="EP100" i="26"/>
  <c r="L101" i="26"/>
  <c r="Y101" i="26" s="1"/>
  <c r="L102" i="26"/>
  <c r="AD102" i="26"/>
  <c r="CA102" i="26"/>
  <c r="FU104" i="26"/>
  <c r="Q105" i="26"/>
  <c r="Y105" i="26" s="1"/>
  <c r="L108" i="26"/>
  <c r="Q109" i="26"/>
  <c r="AC112" i="26"/>
  <c r="AC113" i="26"/>
  <c r="Q114" i="26"/>
  <c r="L115" i="26"/>
  <c r="X115" i="26" s="1"/>
  <c r="AK116" i="26"/>
  <c r="L117" i="26"/>
  <c r="X117" i="26" s="1"/>
  <c r="L118" i="26"/>
  <c r="Q120" i="26"/>
  <c r="BS120" i="26"/>
  <c r="AC121" i="26"/>
  <c r="Q125" i="26"/>
  <c r="L126" i="26"/>
  <c r="X126" i="26" s="1"/>
  <c r="L127" i="26"/>
  <c r="Y127" i="26" s="1"/>
  <c r="L129" i="26"/>
  <c r="X129" i="26" s="1"/>
  <c r="AD130" i="26"/>
  <c r="L131" i="26"/>
  <c r="CC132" i="26"/>
  <c r="CA132" i="26"/>
  <c r="AI132" i="26"/>
  <c r="Z132" i="26"/>
  <c r="BS132" i="26"/>
  <c r="BU133" i="26"/>
  <c r="CC133" i="26"/>
  <c r="L133" i="26"/>
  <c r="X133" i="26" s="1"/>
  <c r="BU135" i="26"/>
  <c r="CC135" i="26"/>
  <c r="FT136" i="26"/>
  <c r="FU136" i="26"/>
  <c r="FD141" i="26"/>
  <c r="FR141" i="26"/>
  <c r="FN141" i="26"/>
  <c r="CA141" i="26"/>
  <c r="BS141" i="26"/>
  <c r="AG141" i="26"/>
  <c r="FQ141" i="26"/>
  <c r="CF141" i="26"/>
  <c r="BX141" i="26"/>
  <c r="CE141" i="26"/>
  <c r="BW141" i="26"/>
  <c r="AK141" i="26"/>
  <c r="AD141" i="26"/>
  <c r="AC141" i="26"/>
  <c r="BT141" i="26"/>
  <c r="FN147" i="26"/>
  <c r="AH147" i="26"/>
  <c r="BY147" i="26"/>
  <c r="AD147" i="26"/>
  <c r="Z147" i="26"/>
  <c r="Q104" i="26"/>
  <c r="Y104" i="26" s="1"/>
  <c r="Q106" i="26"/>
  <c r="L107" i="26"/>
  <c r="AD107" i="26"/>
  <c r="Q112" i="26"/>
  <c r="Y112" i="26" s="1"/>
  <c r="Q113" i="26"/>
  <c r="L114" i="26"/>
  <c r="AC116" i="26"/>
  <c r="Q119" i="26"/>
  <c r="Q121" i="26"/>
  <c r="BX130" i="26"/>
  <c r="AQ130" i="26"/>
  <c r="AI130" i="26"/>
  <c r="AV130" i="26" s="1"/>
  <c r="FU130" i="26"/>
  <c r="Q132" i="26"/>
  <c r="FT140" i="26"/>
  <c r="FU140" i="26"/>
  <c r="FT144" i="26"/>
  <c r="FU144" i="26"/>
  <c r="Q135" i="26"/>
  <c r="Y135" i="26" s="1"/>
  <c r="AG137" i="26"/>
  <c r="BS137" i="26"/>
  <c r="CA137" i="26"/>
  <c r="FN137" i="26"/>
  <c r="FR137" i="26"/>
  <c r="Q138" i="26"/>
  <c r="AG139" i="26"/>
  <c r="BS139" i="26"/>
  <c r="CA139" i="26"/>
  <c r="FN139" i="26"/>
  <c r="FR139" i="26"/>
  <c r="AC140" i="26"/>
  <c r="AH140" i="26"/>
  <c r="AQ140" i="26"/>
  <c r="BT140" i="26"/>
  <c r="CB140" i="26"/>
  <c r="EP140" i="26"/>
  <c r="AG143" i="26"/>
  <c r="BS143" i="26"/>
  <c r="CA143" i="26"/>
  <c r="FN143" i="26"/>
  <c r="FR143" i="26"/>
  <c r="AC144" i="26"/>
  <c r="AH144" i="26"/>
  <c r="AQ144" i="26"/>
  <c r="BT144" i="26"/>
  <c r="CB144" i="26"/>
  <c r="EP144" i="26"/>
  <c r="AA146" i="26"/>
  <c r="AF146" i="26"/>
  <c r="AK146" i="26"/>
  <c r="AQ146" i="26"/>
  <c r="CB146" i="26"/>
  <c r="AV147" i="26"/>
  <c r="AI136" i="26"/>
  <c r="AV136" i="26" s="1"/>
  <c r="AC137" i="26"/>
  <c r="AH137" i="26"/>
  <c r="AQ137" i="26"/>
  <c r="BT137" i="26"/>
  <c r="CB137" i="26"/>
  <c r="EP137" i="26"/>
  <c r="L138" i="26"/>
  <c r="Y138" i="26" s="1"/>
  <c r="AC139" i="26"/>
  <c r="AH139" i="26"/>
  <c r="AQ139" i="26"/>
  <c r="BT139" i="26"/>
  <c r="CB139" i="26"/>
  <c r="EP139" i="26"/>
  <c r="AD140" i="26"/>
  <c r="AK140" i="26"/>
  <c r="BW140" i="26"/>
  <c r="CE140" i="26"/>
  <c r="L141" i="26"/>
  <c r="X141" i="26" s="1"/>
  <c r="Q141" i="26"/>
  <c r="AC143" i="26"/>
  <c r="AH143" i="26"/>
  <c r="AQ143" i="26"/>
  <c r="BT143" i="26"/>
  <c r="CB143" i="26"/>
  <c r="EP143" i="26"/>
  <c r="AC146" i="26"/>
  <c r="AG146" i="26"/>
  <c r="Q147" i="26"/>
  <c r="Q148" i="26"/>
  <c r="L149" i="26"/>
  <c r="X149" i="26" s="1"/>
  <c r="L150" i="26"/>
  <c r="X150" i="26" s="1"/>
  <c r="L151" i="26"/>
  <c r="L130" i="26"/>
  <c r="Q130" i="26"/>
  <c r="Q131" i="26"/>
  <c r="Y131" i="26" s="1"/>
  <c r="Q133" i="26"/>
  <c r="L134" i="26"/>
  <c r="X134" i="26" s="1"/>
  <c r="FU134" i="26"/>
  <c r="Q137" i="26"/>
  <c r="AD137" i="26"/>
  <c r="AK137" i="26"/>
  <c r="BW137" i="26"/>
  <c r="CE137" i="26"/>
  <c r="FU137" i="26"/>
  <c r="Q139" i="26"/>
  <c r="AD139" i="26"/>
  <c r="AK139" i="26"/>
  <c r="BW139" i="26"/>
  <c r="CE139" i="26"/>
  <c r="FU139" i="26"/>
  <c r="L140" i="26"/>
  <c r="X140" i="26" s="1"/>
  <c r="Q140" i="26"/>
  <c r="BX140" i="26"/>
  <c r="CF140" i="26"/>
  <c r="FQ140" i="26"/>
  <c r="AC142" i="26"/>
  <c r="AH142" i="26"/>
  <c r="AQ142" i="26"/>
  <c r="BT142" i="26"/>
  <c r="CB142" i="26"/>
  <c r="EP142" i="26"/>
  <c r="AD143" i="26"/>
  <c r="AK143" i="26"/>
  <c r="BW143" i="26"/>
  <c r="CE143" i="26"/>
  <c r="FU143" i="26"/>
  <c r="L144" i="26"/>
  <c r="Y144" i="26" s="1"/>
  <c r="Q144" i="26"/>
  <c r="BX144" i="26"/>
  <c r="CF144" i="26"/>
  <c r="FR144" i="26"/>
  <c r="AC145" i="26"/>
  <c r="AG145" i="26"/>
  <c r="FK144" i="26" s="1"/>
  <c r="FL144" i="26" s="1"/>
  <c r="FM144" i="26" s="1"/>
  <c r="BW145" i="26"/>
  <c r="CE145" i="26"/>
  <c r="FR145" i="26"/>
  <c r="AD146" i="26"/>
  <c r="BU150" i="26"/>
  <c r="G37" i="26"/>
  <c r="Y47" i="26"/>
  <c r="G31" i="26"/>
  <c r="Y44" i="26"/>
  <c r="Y48" i="26"/>
  <c r="Z32" i="26"/>
  <c r="AI32" i="26"/>
  <c r="BU32" i="26"/>
  <c r="BY32" i="26"/>
  <c r="CC32" i="26"/>
  <c r="EJ32" i="26"/>
  <c r="A33" i="26"/>
  <c r="EJ36" i="26"/>
  <c r="EJ37" i="26"/>
  <c r="V31" i="26"/>
  <c r="W32" i="26"/>
  <c r="AA32" i="26"/>
  <c r="AF32" i="26"/>
  <c r="AJ32" i="26"/>
  <c r="BR32" i="26"/>
  <c r="BV32" i="26"/>
  <c r="BZ32" i="26"/>
  <c r="CD32" i="26"/>
  <c r="EW34" i="26"/>
  <c r="EX34" i="26" s="1"/>
  <c r="FG34" i="26" s="1"/>
  <c r="BS32" i="26"/>
  <c r="BW32" i="26"/>
  <c r="CA32" i="26"/>
  <c r="AH32" i="26"/>
  <c r="BT32" i="26"/>
  <c r="BX32" i="26"/>
  <c r="CB32" i="26"/>
  <c r="EK37" i="26"/>
  <c r="V56" i="26"/>
  <c r="V57" i="26"/>
  <c r="V58" i="26"/>
  <c r="V59" i="26"/>
  <c r="V60" i="26"/>
  <c r="V61" i="26"/>
  <c r="V62" i="26"/>
  <c r="V63" i="26"/>
  <c r="V64" i="26"/>
  <c r="V65" i="26"/>
  <c r="V66" i="26"/>
  <c r="V67" i="26"/>
  <c r="V68" i="26"/>
  <c r="V69" i="26"/>
  <c r="V71" i="26"/>
  <c r="L56" i="26"/>
  <c r="L57" i="26"/>
  <c r="Y57" i="26" s="1"/>
  <c r="L58" i="26"/>
  <c r="L59" i="26"/>
  <c r="L60" i="26"/>
  <c r="Y60" i="26" s="1"/>
  <c r="L61" i="26"/>
  <c r="L62" i="26"/>
  <c r="L63" i="26"/>
  <c r="Y63" i="26" s="1"/>
  <c r="L64" i="26"/>
  <c r="L65" i="26"/>
  <c r="Y65" i="26" s="1"/>
  <c r="L66" i="26"/>
  <c r="Y66" i="26" s="1"/>
  <c r="L67" i="26"/>
  <c r="L68" i="26"/>
  <c r="L69" i="26"/>
  <c r="L70" i="26"/>
  <c r="FT71" i="26"/>
  <c r="V72" i="26"/>
  <c r="L55" i="26"/>
  <c r="L71" i="26"/>
  <c r="X73" i="26"/>
  <c r="V70" i="26"/>
  <c r="L72" i="26"/>
  <c r="Y72" i="26" s="1"/>
  <c r="Z56" i="26"/>
  <c r="AI56" i="26"/>
  <c r="BU56" i="26"/>
  <c r="BY56" i="26"/>
  <c r="CC56" i="26"/>
  <c r="Z57" i="26"/>
  <c r="AI57" i="26"/>
  <c r="BU57" i="26"/>
  <c r="BY57" i="26"/>
  <c r="CC57" i="26"/>
  <c r="Z58" i="26"/>
  <c r="AI58" i="26"/>
  <c r="BU58" i="26"/>
  <c r="BY58" i="26"/>
  <c r="CC58" i="26"/>
  <c r="Z59" i="26"/>
  <c r="AI59" i="26"/>
  <c r="BU59" i="26"/>
  <c r="BY59" i="26"/>
  <c r="CC59" i="26"/>
  <c r="Z60" i="26"/>
  <c r="AI60" i="26"/>
  <c r="BU60" i="26"/>
  <c r="BY60" i="26"/>
  <c r="CC60" i="26"/>
  <c r="Z61" i="26"/>
  <c r="AI61" i="26"/>
  <c r="BU61" i="26"/>
  <c r="BY61" i="26"/>
  <c r="CC61" i="26"/>
  <c r="Z62" i="26"/>
  <c r="AI62" i="26"/>
  <c r="AT62" i="26" s="1"/>
  <c r="BU62" i="26"/>
  <c r="BY62" i="26"/>
  <c r="CC62" i="26"/>
  <c r="Z63" i="26"/>
  <c r="AI63" i="26"/>
  <c r="AT63" i="26" s="1"/>
  <c r="BU63" i="26"/>
  <c r="BY63" i="26"/>
  <c r="CC63" i="26"/>
  <c r="Z64" i="26"/>
  <c r="AI64" i="26"/>
  <c r="BU64" i="26"/>
  <c r="BY64" i="26"/>
  <c r="CC64" i="26"/>
  <c r="Z65" i="26"/>
  <c r="AI65" i="26"/>
  <c r="BU65" i="26"/>
  <c r="BY65" i="26"/>
  <c r="CC65" i="26"/>
  <c r="Z66" i="26"/>
  <c r="AI66" i="26"/>
  <c r="BU66" i="26"/>
  <c r="BY66" i="26"/>
  <c r="CC66" i="26"/>
  <c r="Z67" i="26"/>
  <c r="AI67" i="26"/>
  <c r="AT67" i="26" s="1"/>
  <c r="BU67" i="26"/>
  <c r="BY67" i="26"/>
  <c r="CC67" i="26"/>
  <c r="Z68" i="26"/>
  <c r="AI68" i="26"/>
  <c r="BU68" i="26"/>
  <c r="BY68" i="26"/>
  <c r="CC68" i="26"/>
  <c r="Z69" i="26"/>
  <c r="AI69" i="26"/>
  <c r="BU69" i="26"/>
  <c r="BY69" i="26"/>
  <c r="CC69" i="26"/>
  <c r="Z70" i="26"/>
  <c r="AI70" i="26"/>
  <c r="AT70" i="26" s="1"/>
  <c r="BU70" i="26"/>
  <c r="BY70" i="26"/>
  <c r="CC70" i="26"/>
  <c r="Z71" i="26"/>
  <c r="AI71" i="26"/>
  <c r="AV71" i="26" s="1"/>
  <c r="BU71" i="26"/>
  <c r="BY71" i="26"/>
  <c r="CC71" i="26"/>
  <c r="Z72" i="26"/>
  <c r="AI72" i="26"/>
  <c r="BU72" i="26"/>
  <c r="BY72" i="26"/>
  <c r="CC72" i="26"/>
  <c r="CC73" i="26"/>
  <c r="BY73" i="26"/>
  <c r="BU73" i="26"/>
  <c r="FQ73" i="26"/>
  <c r="EP73" i="26"/>
  <c r="CE73" i="26"/>
  <c r="CA73" i="26"/>
  <c r="BW73" i="26"/>
  <c r="BS73" i="26"/>
  <c r="AQ73" i="26"/>
  <c r="AK73" i="26"/>
  <c r="V73" i="26"/>
  <c r="Z73" i="26"/>
  <c r="AI73" i="26"/>
  <c r="AP73" i="26"/>
  <c r="BV73" i="26"/>
  <c r="CD73" i="26"/>
  <c r="FN73" i="26"/>
  <c r="X97" i="26"/>
  <c r="FT72" i="26"/>
  <c r="FT73" i="26"/>
  <c r="FT74" i="26"/>
  <c r="FT75" i="26"/>
  <c r="FT76" i="26"/>
  <c r="X95" i="26"/>
  <c r="AC56" i="26"/>
  <c r="AG56" i="26"/>
  <c r="AK56" i="26"/>
  <c r="AQ56" i="26"/>
  <c r="BS56" i="26"/>
  <c r="BW56" i="26"/>
  <c r="CA56" i="26"/>
  <c r="CE56" i="26"/>
  <c r="EP56" i="26"/>
  <c r="AC57" i="26"/>
  <c r="AG57" i="26"/>
  <c r="AK57" i="26"/>
  <c r="AQ57" i="26"/>
  <c r="BS57" i="26"/>
  <c r="BW57" i="26"/>
  <c r="CA57" i="26"/>
  <c r="CE57" i="26"/>
  <c r="EP57" i="26"/>
  <c r="AC58" i="26"/>
  <c r="AG58" i="26"/>
  <c r="AK58" i="26"/>
  <c r="AQ58" i="26"/>
  <c r="BS58" i="26"/>
  <c r="BW58" i="26"/>
  <c r="CA58" i="26"/>
  <c r="CE58" i="26"/>
  <c r="EP58" i="26"/>
  <c r="AC59" i="26"/>
  <c r="AG59" i="26"/>
  <c r="AK59" i="26"/>
  <c r="AQ59" i="26"/>
  <c r="BS59" i="26"/>
  <c r="BW59" i="26"/>
  <c r="CA59" i="26"/>
  <c r="CE59" i="26"/>
  <c r="EP59" i="26"/>
  <c r="AC60" i="26"/>
  <c r="AG60" i="26"/>
  <c r="AK60" i="26"/>
  <c r="AQ60" i="26"/>
  <c r="BS60" i="26"/>
  <c r="BW60" i="26"/>
  <c r="CA60" i="26"/>
  <c r="CE60" i="26"/>
  <c r="EP60" i="26"/>
  <c r="AC61" i="26"/>
  <c r="AG61" i="26"/>
  <c r="AK61" i="26"/>
  <c r="AQ61" i="26"/>
  <c r="BS61" i="26"/>
  <c r="BW61" i="26"/>
  <c r="CA61" i="26"/>
  <c r="CE61" i="26"/>
  <c r="EP61" i="26"/>
  <c r="AC62" i="26"/>
  <c r="AG62" i="26"/>
  <c r="AK62" i="26"/>
  <c r="AQ62" i="26"/>
  <c r="BS62" i="26"/>
  <c r="BW62" i="26"/>
  <c r="CA62" i="26"/>
  <c r="CE62" i="26"/>
  <c r="EP62" i="26"/>
  <c r="AC63" i="26"/>
  <c r="AG63" i="26"/>
  <c r="AK63" i="26"/>
  <c r="AQ63" i="26"/>
  <c r="BS63" i="26"/>
  <c r="BW63" i="26"/>
  <c r="CA63" i="26"/>
  <c r="CE63" i="26"/>
  <c r="EP63" i="26"/>
  <c r="AC64" i="26"/>
  <c r="AG64" i="26"/>
  <c r="AK64" i="26"/>
  <c r="AQ64" i="26"/>
  <c r="BS64" i="26"/>
  <c r="BW64" i="26"/>
  <c r="CA64" i="26"/>
  <c r="CE64" i="26"/>
  <c r="EP64" i="26"/>
  <c r="AC65" i="26"/>
  <c r="AG65" i="26"/>
  <c r="FK64" i="26" s="1"/>
  <c r="FL64" i="26" s="1"/>
  <c r="FM64" i="26" s="1"/>
  <c r="AK65" i="26"/>
  <c r="AQ65" i="26"/>
  <c r="BS65" i="26"/>
  <c r="BW65" i="26"/>
  <c r="CA65" i="26"/>
  <c r="CE65" i="26"/>
  <c r="EP65" i="26"/>
  <c r="AC66" i="26"/>
  <c r="AG66" i="26"/>
  <c r="AK66" i="26"/>
  <c r="AQ66" i="26"/>
  <c r="BS66" i="26"/>
  <c r="BW66" i="26"/>
  <c r="CA66" i="26"/>
  <c r="CE66" i="26"/>
  <c r="EP66" i="26"/>
  <c r="AC67" i="26"/>
  <c r="AG67" i="26"/>
  <c r="AK67" i="26"/>
  <c r="AQ67" i="26"/>
  <c r="BS67" i="26"/>
  <c r="BW67" i="26"/>
  <c r="CA67" i="26"/>
  <c r="CE67" i="26"/>
  <c r="EP67" i="26"/>
  <c r="AC68" i="26"/>
  <c r="AG68" i="26"/>
  <c r="AK68" i="26"/>
  <c r="AQ68" i="26"/>
  <c r="BS68" i="26"/>
  <c r="BW68" i="26"/>
  <c r="CA68" i="26"/>
  <c r="CE68" i="26"/>
  <c r="EP68" i="26"/>
  <c r="AC69" i="26"/>
  <c r="AG69" i="26"/>
  <c r="AK69" i="26"/>
  <c r="AQ69" i="26"/>
  <c r="BS69" i="26"/>
  <c r="BW69" i="26"/>
  <c r="CA69" i="26"/>
  <c r="CE69" i="26"/>
  <c r="EP69" i="26"/>
  <c r="AC70" i="26"/>
  <c r="AG70" i="26"/>
  <c r="AK70" i="26"/>
  <c r="AQ70" i="26"/>
  <c r="BS70" i="26"/>
  <c r="BW70" i="26"/>
  <c r="CA70" i="26"/>
  <c r="CE70" i="26"/>
  <c r="EP70" i="26"/>
  <c r="AC71" i="26"/>
  <c r="AG71" i="26"/>
  <c r="AK71" i="26"/>
  <c r="AQ71" i="26"/>
  <c r="BS71" i="26"/>
  <c r="BW71" i="26"/>
  <c r="CA71" i="26"/>
  <c r="CE71" i="26"/>
  <c r="EP71" i="26"/>
  <c r="AC72" i="26"/>
  <c r="AG72" i="26"/>
  <c r="AK72" i="26"/>
  <c r="AQ72" i="26"/>
  <c r="BS72" i="26"/>
  <c r="BW72" i="26"/>
  <c r="CA72" i="26"/>
  <c r="CE72" i="26"/>
  <c r="EP72" i="26"/>
  <c r="AC73" i="26"/>
  <c r="AG73" i="26"/>
  <c r="BR73" i="26"/>
  <c r="BZ73" i="26"/>
  <c r="EY73" i="26"/>
  <c r="FD73" i="26"/>
  <c r="V74" i="26"/>
  <c r="V75" i="26"/>
  <c r="V76" i="26"/>
  <c r="V77" i="26"/>
  <c r="Y87" i="26"/>
  <c r="Y96" i="26"/>
  <c r="AC74" i="26"/>
  <c r="AG74" i="26"/>
  <c r="AK74" i="26"/>
  <c r="AQ74" i="26"/>
  <c r="BS74" i="26"/>
  <c r="BW74" i="26"/>
  <c r="CA74" i="26"/>
  <c r="CE74" i="26"/>
  <c r="EP74" i="26"/>
  <c r="FQ74" i="26"/>
  <c r="AC75" i="26"/>
  <c r="AG75" i="26"/>
  <c r="FK74" i="26" s="1"/>
  <c r="FL74" i="26" s="1"/>
  <c r="FM74" i="26" s="1"/>
  <c r="AK75" i="26"/>
  <c r="AQ75" i="26"/>
  <c r="BS75" i="26"/>
  <c r="BW75" i="26"/>
  <c r="CA75" i="26"/>
  <c r="CE75" i="26"/>
  <c r="EP75" i="26"/>
  <c r="FQ75" i="26"/>
  <c r="AC76" i="26"/>
  <c r="AG76" i="26"/>
  <c r="AK76" i="26"/>
  <c r="AQ76" i="26"/>
  <c r="BS76" i="26"/>
  <c r="BW76" i="26"/>
  <c r="CA76" i="26"/>
  <c r="CE76" i="26"/>
  <c r="EP76" i="26"/>
  <c r="FQ76" i="26"/>
  <c r="AC77" i="26"/>
  <c r="AG77" i="26"/>
  <c r="AK77" i="26"/>
  <c r="AQ77" i="26"/>
  <c r="BS77" i="26"/>
  <c r="BW77" i="26"/>
  <c r="CA77" i="26"/>
  <c r="CE77" i="26"/>
  <c r="EP77" i="26"/>
  <c r="FQ77" i="26"/>
  <c r="FU77" i="26"/>
  <c r="X78" i="26"/>
  <c r="AC78" i="26"/>
  <c r="AG78" i="26"/>
  <c r="AK78" i="26"/>
  <c r="AQ78" i="26"/>
  <c r="BS78" i="26"/>
  <c r="BW78" i="26"/>
  <c r="CA78" i="26"/>
  <c r="CE78" i="26"/>
  <c r="EP78" i="26"/>
  <c r="FQ78" i="26"/>
  <c r="FU78" i="26"/>
  <c r="AC79" i="26"/>
  <c r="AG79" i="26"/>
  <c r="AK79" i="26"/>
  <c r="AQ79" i="26"/>
  <c r="BS79" i="26"/>
  <c r="BW79" i="26"/>
  <c r="CA79" i="26"/>
  <c r="CE79" i="26"/>
  <c r="EP79" i="26"/>
  <c r="FQ79" i="26"/>
  <c r="FU79" i="26"/>
  <c r="X80" i="26"/>
  <c r="AC80" i="26"/>
  <c r="AG80" i="26"/>
  <c r="AK80" i="26"/>
  <c r="AQ80" i="26"/>
  <c r="BS80" i="26"/>
  <c r="BW80" i="26"/>
  <c r="CA80" i="26"/>
  <c r="CE80" i="26"/>
  <c r="EP80" i="26"/>
  <c r="FQ80" i="26"/>
  <c r="FU80" i="26"/>
  <c r="AC81" i="26"/>
  <c r="AG81" i="26"/>
  <c r="FK80" i="26" s="1"/>
  <c r="FL80" i="26" s="1"/>
  <c r="FM80" i="26" s="1"/>
  <c r="AK81" i="26"/>
  <c r="AQ81" i="26"/>
  <c r="BS81" i="26"/>
  <c r="BW81" i="26"/>
  <c r="CA81" i="26"/>
  <c r="CE81" i="26"/>
  <c r="EP81" i="26"/>
  <c r="FQ81" i="26"/>
  <c r="FU81" i="26"/>
  <c r="AC82" i="26"/>
  <c r="AG82" i="26"/>
  <c r="AK82" i="26"/>
  <c r="AQ82" i="26"/>
  <c r="BS82" i="26"/>
  <c r="BW82" i="26"/>
  <c r="CA82" i="26"/>
  <c r="CE82" i="26"/>
  <c r="EP82" i="26"/>
  <c r="FQ82" i="26"/>
  <c r="FU82" i="26"/>
  <c r="X83" i="26"/>
  <c r="AC83" i="26"/>
  <c r="AG83" i="26"/>
  <c r="AK83" i="26"/>
  <c r="AQ83" i="26"/>
  <c r="BS83" i="26"/>
  <c r="BW83" i="26"/>
  <c r="CA83" i="26"/>
  <c r="CE83" i="26"/>
  <c r="EP83" i="26"/>
  <c r="FQ83" i="26"/>
  <c r="FU83" i="26"/>
  <c r="AC84" i="26"/>
  <c r="AG84" i="26"/>
  <c r="FK83" i="26" s="1"/>
  <c r="FL83" i="26" s="1"/>
  <c r="FM83" i="26" s="1"/>
  <c r="AK84" i="26"/>
  <c r="AQ84" i="26"/>
  <c r="BS84" i="26"/>
  <c r="BW84" i="26"/>
  <c r="CA84" i="26"/>
  <c r="CE84" i="26"/>
  <c r="EP84" i="26"/>
  <c r="FQ84" i="26"/>
  <c r="FU84" i="26"/>
  <c r="AC85" i="26"/>
  <c r="AG85" i="26"/>
  <c r="AK85" i="26"/>
  <c r="AQ85" i="26"/>
  <c r="BS85" i="26"/>
  <c r="BW85" i="26"/>
  <c r="CA85" i="26"/>
  <c r="CE85" i="26"/>
  <c r="EP85" i="26"/>
  <c r="FQ85" i="26"/>
  <c r="FU85" i="26"/>
  <c r="X86" i="26"/>
  <c r="AC86" i="26"/>
  <c r="AG86" i="26"/>
  <c r="FK85" i="26" s="1"/>
  <c r="FL85" i="26" s="1"/>
  <c r="FM85" i="26" s="1"/>
  <c r="AK86" i="26"/>
  <c r="AQ86" i="26"/>
  <c r="BS86" i="26"/>
  <c r="BW86" i="26"/>
  <c r="CA86" i="26"/>
  <c r="CE86" i="26"/>
  <c r="EP86" i="26"/>
  <c r="FQ86" i="26"/>
  <c r="FU86" i="26"/>
  <c r="AC87" i="26"/>
  <c r="AG87" i="26"/>
  <c r="AK87" i="26"/>
  <c r="AQ87" i="26"/>
  <c r="BS87" i="26"/>
  <c r="BW87" i="26"/>
  <c r="CA87" i="26"/>
  <c r="CE87" i="26"/>
  <c r="EP87" i="26"/>
  <c r="FQ87" i="26"/>
  <c r="FU87" i="26"/>
  <c r="X88" i="26"/>
  <c r="AC88" i="26"/>
  <c r="AG88" i="26"/>
  <c r="AK88" i="26"/>
  <c r="AQ88" i="26"/>
  <c r="BS88" i="26"/>
  <c r="BW88" i="26"/>
  <c r="CA88" i="26"/>
  <c r="CE88" i="26"/>
  <c r="EP88" i="26"/>
  <c r="FQ88" i="26"/>
  <c r="FU88" i="26"/>
  <c r="AC89" i="26"/>
  <c r="AG89" i="26"/>
  <c r="AK89" i="26"/>
  <c r="AQ89" i="26"/>
  <c r="BS89" i="26"/>
  <c r="BW89" i="26"/>
  <c r="CA89" i="26"/>
  <c r="CE89" i="26"/>
  <c r="EP89" i="26"/>
  <c r="FQ89" i="26"/>
  <c r="FU89" i="26"/>
  <c r="X90" i="26"/>
  <c r="AC90" i="26"/>
  <c r="AG90" i="26"/>
  <c r="AK90" i="26"/>
  <c r="AQ90" i="26"/>
  <c r="BS90" i="26"/>
  <c r="BW90" i="26"/>
  <c r="CA90" i="26"/>
  <c r="CE90" i="26"/>
  <c r="EP90" i="26"/>
  <c r="FQ90" i="26"/>
  <c r="FU90" i="26"/>
  <c r="AC91" i="26"/>
  <c r="AG91" i="26"/>
  <c r="AK91" i="26"/>
  <c r="AQ91" i="26"/>
  <c r="BS91" i="26"/>
  <c r="BW91" i="26"/>
  <c r="CA91" i="26"/>
  <c r="CE91" i="26"/>
  <c r="EP91" i="26"/>
  <c r="FQ91" i="26"/>
  <c r="FU91" i="26"/>
  <c r="AC92" i="26"/>
  <c r="AG92" i="26"/>
  <c r="AK92" i="26"/>
  <c r="AQ92" i="26"/>
  <c r="BS92" i="26"/>
  <c r="BW92" i="26"/>
  <c r="CA92" i="26"/>
  <c r="CE92" i="26"/>
  <c r="EP92" i="26"/>
  <c r="FQ92" i="26"/>
  <c r="FU92" i="26"/>
  <c r="BW93" i="26"/>
  <c r="Z74" i="26"/>
  <c r="AI74" i="26"/>
  <c r="BU74" i="26"/>
  <c r="BY74" i="26"/>
  <c r="Z75" i="26"/>
  <c r="AI75" i="26"/>
  <c r="BU75" i="26"/>
  <c r="BY75" i="26"/>
  <c r="Z76" i="26"/>
  <c r="AI76" i="26"/>
  <c r="BU76" i="26"/>
  <c r="BY76" i="26"/>
  <c r="Z77" i="26"/>
  <c r="AI77" i="26"/>
  <c r="BU77" i="26"/>
  <c r="BY77" i="26"/>
  <c r="Z78" i="26"/>
  <c r="AI78" i="26"/>
  <c r="BU78" i="26"/>
  <c r="BY78" i="26"/>
  <c r="Z79" i="26"/>
  <c r="AI79" i="26"/>
  <c r="BU79" i="26"/>
  <c r="BY79" i="26"/>
  <c r="Z80" i="26"/>
  <c r="AI80" i="26"/>
  <c r="BU80" i="26"/>
  <c r="BY80" i="26"/>
  <c r="Z81" i="26"/>
  <c r="AI81" i="26"/>
  <c r="BU81" i="26"/>
  <c r="BY81" i="26"/>
  <c r="Z82" i="26"/>
  <c r="AI82" i="26"/>
  <c r="BU82" i="26"/>
  <c r="BY82" i="26"/>
  <c r="Z83" i="26"/>
  <c r="AI83" i="26"/>
  <c r="BU83" i="26"/>
  <c r="BY83" i="26"/>
  <c r="Z84" i="26"/>
  <c r="AI84" i="26"/>
  <c r="BU84" i="26"/>
  <c r="BY84" i="26"/>
  <c r="Z85" i="26"/>
  <c r="AI85" i="26"/>
  <c r="BU85" i="26"/>
  <c r="BY85" i="26"/>
  <c r="Z86" i="26"/>
  <c r="AI86" i="26"/>
  <c r="BU86" i="26"/>
  <c r="BY86" i="26"/>
  <c r="Z87" i="26"/>
  <c r="AI87" i="26"/>
  <c r="AT87" i="26" s="1"/>
  <c r="BU87" i="26"/>
  <c r="BY87" i="26"/>
  <c r="Z88" i="26"/>
  <c r="AI88" i="26"/>
  <c r="BU88" i="26"/>
  <c r="BY88" i="26"/>
  <c r="Z89" i="26"/>
  <c r="AI89" i="26"/>
  <c r="BU89" i="26"/>
  <c r="BY89" i="26"/>
  <c r="Z90" i="26"/>
  <c r="AI90" i="26"/>
  <c r="BU90" i="26"/>
  <c r="BY90" i="26"/>
  <c r="Z91" i="26"/>
  <c r="AI91" i="26"/>
  <c r="BU91" i="26"/>
  <c r="BY91" i="26"/>
  <c r="Z92" i="26"/>
  <c r="AI92" i="26"/>
  <c r="BU92" i="26"/>
  <c r="BY92" i="26"/>
  <c r="CC93" i="26"/>
  <c r="BY93" i="26"/>
  <c r="BU93" i="26"/>
  <c r="FD93" i="26"/>
  <c r="EY93" i="26"/>
  <c r="CH93" i="26"/>
  <c r="CD93" i="26"/>
  <c r="BZ93" i="26"/>
  <c r="BV93" i="26"/>
  <c r="BR93" i="26"/>
  <c r="AP93" i="26"/>
  <c r="AJ93" i="26"/>
  <c r="AF93" i="26"/>
  <c r="FK92" i="26" s="1"/>
  <c r="FL92" i="26" s="1"/>
  <c r="FM92" i="26" s="1"/>
  <c r="Z93" i="26"/>
  <c r="AK93" i="26"/>
  <c r="BS93" i="26"/>
  <c r="CA93" i="26"/>
  <c r="FQ93" i="26"/>
  <c r="Y103" i="26"/>
  <c r="AA94" i="26"/>
  <c r="AF94" i="26"/>
  <c r="AJ94" i="26"/>
  <c r="AP94" i="26"/>
  <c r="BR94" i="26"/>
  <c r="BV94" i="26"/>
  <c r="BZ94" i="26"/>
  <c r="CD94" i="26"/>
  <c r="CH94" i="26"/>
  <c r="EY94" i="26"/>
  <c r="FD94" i="26"/>
  <c r="AA95" i="26"/>
  <c r="AF95" i="26"/>
  <c r="FK94" i="26" s="1"/>
  <c r="FL94" i="26" s="1"/>
  <c r="FM94" i="26" s="1"/>
  <c r="AJ95" i="26"/>
  <c r="AP95" i="26"/>
  <c r="BR95" i="26"/>
  <c r="BV95" i="26"/>
  <c r="BZ95" i="26"/>
  <c r="CD95" i="26"/>
  <c r="CH95" i="26"/>
  <c r="EY95" i="26"/>
  <c r="FD95" i="26"/>
  <c r="BR96" i="26"/>
  <c r="BV96" i="26"/>
  <c r="BZ96" i="26"/>
  <c r="CD96" i="26"/>
  <c r="CH96" i="26"/>
  <c r="EY96" i="26"/>
  <c r="FD96" i="26"/>
  <c r="AA97" i="26"/>
  <c r="AF97" i="26"/>
  <c r="AJ97" i="26"/>
  <c r="AP97" i="26"/>
  <c r="BR97" i="26"/>
  <c r="BV97" i="26"/>
  <c r="BZ97" i="26"/>
  <c r="CD97" i="26"/>
  <c r="CH97" i="26"/>
  <c r="EY97" i="26"/>
  <c r="FD97" i="26"/>
  <c r="AA98" i="26"/>
  <c r="AF98" i="26"/>
  <c r="AJ98" i="26"/>
  <c r="AP98" i="26"/>
  <c r="BR98" i="26"/>
  <c r="BV98" i="26"/>
  <c r="BZ98" i="26"/>
  <c r="CD98" i="26"/>
  <c r="CH98" i="26"/>
  <c r="EY98" i="26"/>
  <c r="FD98" i="26"/>
  <c r="AA99" i="26"/>
  <c r="AF99" i="26"/>
  <c r="AJ99" i="26"/>
  <c r="AP99" i="26"/>
  <c r="BR99" i="26"/>
  <c r="BV99" i="26"/>
  <c r="BZ99" i="26"/>
  <c r="CD99" i="26"/>
  <c r="CH99" i="26"/>
  <c r="EY99" i="26"/>
  <c r="FD99" i="26"/>
  <c r="AA100" i="26"/>
  <c r="AF100" i="26"/>
  <c r="AJ100" i="26"/>
  <c r="AP100" i="26"/>
  <c r="BR100" i="26"/>
  <c r="BV100" i="26"/>
  <c r="BZ100" i="26"/>
  <c r="CD100" i="26"/>
  <c r="CH100" i="26"/>
  <c r="EY100" i="26"/>
  <c r="FD100" i="26"/>
  <c r="AA101" i="26"/>
  <c r="AF101" i="26"/>
  <c r="AJ101" i="26"/>
  <c r="AP101" i="26"/>
  <c r="BR101" i="26"/>
  <c r="BV101" i="26"/>
  <c r="BZ101" i="26"/>
  <c r="CD101" i="26"/>
  <c r="CH101" i="26"/>
  <c r="EY101" i="26"/>
  <c r="FD101" i="26"/>
  <c r="AA102" i="26"/>
  <c r="AF102" i="26"/>
  <c r="AJ102" i="26"/>
  <c r="AP102" i="26"/>
  <c r="BS102" i="26"/>
  <c r="BX102" i="26"/>
  <c r="CC102" i="26"/>
  <c r="EP102" i="26"/>
  <c r="AD103" i="26"/>
  <c r="AI103" i="26"/>
  <c r="AV103" i="26" s="1"/>
  <c r="AQ103" i="26"/>
  <c r="BW103" i="26"/>
  <c r="CB103" i="26"/>
  <c r="AC104" i="26"/>
  <c r="AH104" i="26"/>
  <c r="BU104" i="26"/>
  <c r="CB104" i="26"/>
  <c r="FN104" i="26"/>
  <c r="CF105" i="26"/>
  <c r="FN105" i="26"/>
  <c r="X108" i="26"/>
  <c r="Y108" i="26"/>
  <c r="X118" i="26"/>
  <c r="AC102" i="26"/>
  <c r="AG102" i="26"/>
  <c r="AK102" i="26"/>
  <c r="AQ102" i="26"/>
  <c r="BT102" i="26"/>
  <c r="BY102" i="26"/>
  <c r="CE102" i="26"/>
  <c r="FQ102" i="26"/>
  <c r="AK103" i="26"/>
  <c r="BS103" i="26"/>
  <c r="BX103" i="26"/>
  <c r="CC103" i="26"/>
  <c r="AD104" i="26"/>
  <c r="AI104" i="26"/>
  <c r="AV104" i="26" s="1"/>
  <c r="AQ104" i="26"/>
  <c r="BW104" i="26"/>
  <c r="CC104" i="26"/>
  <c r="AD105" i="26"/>
  <c r="BT105" i="26"/>
  <c r="X107" i="26"/>
  <c r="Y107" i="26"/>
  <c r="X114" i="26"/>
  <c r="Y114" i="26"/>
  <c r="FD103" i="26"/>
  <c r="EY103" i="26"/>
  <c r="CH103" i="26"/>
  <c r="CD103" i="26"/>
  <c r="BZ103" i="26"/>
  <c r="BV103" i="26"/>
  <c r="BR103" i="26"/>
  <c r="AP103" i="26"/>
  <c r="AJ103" i="26"/>
  <c r="AF103" i="26"/>
  <c r="AA103" i="26"/>
  <c r="Z103" i="26"/>
  <c r="AG103" i="26"/>
  <c r="BT103" i="26"/>
  <c r="BY103" i="26"/>
  <c r="CE103" i="26"/>
  <c r="FQ103" i="26"/>
  <c r="BS104" i="26"/>
  <c r="BX104" i="26"/>
  <c r="X110" i="26"/>
  <c r="Y110" i="26"/>
  <c r="Y119" i="26"/>
  <c r="X119" i="26"/>
  <c r="Z94" i="26"/>
  <c r="AI94" i="26"/>
  <c r="BU94" i="26"/>
  <c r="BY94" i="26"/>
  <c r="Z95" i="26"/>
  <c r="AI95" i="26"/>
  <c r="BU95" i="26"/>
  <c r="BY95" i="26"/>
  <c r="Z96" i="26"/>
  <c r="AI96" i="26"/>
  <c r="BU96" i="26"/>
  <c r="BY96" i="26"/>
  <c r="Z97" i="26"/>
  <c r="AI97" i="26"/>
  <c r="AV97" i="26" s="1"/>
  <c r="BU97" i="26"/>
  <c r="BY97" i="26"/>
  <c r="Z98" i="26"/>
  <c r="AI98" i="26"/>
  <c r="BU98" i="26"/>
  <c r="BY98" i="26"/>
  <c r="Z99" i="26"/>
  <c r="AI99" i="26"/>
  <c r="AV99" i="26" s="1"/>
  <c r="BU99" i="26"/>
  <c r="BY99" i="26"/>
  <c r="Z100" i="26"/>
  <c r="AI100" i="26"/>
  <c r="AV100" i="26" s="1"/>
  <c r="BU100" i="26"/>
  <c r="BY100" i="26"/>
  <c r="Z101" i="26"/>
  <c r="AI101" i="26"/>
  <c r="AV101" i="26" s="1"/>
  <c r="BU101" i="26"/>
  <c r="BY101" i="26"/>
  <c r="FD102" i="26"/>
  <c r="EY102" i="26"/>
  <c r="CH102" i="26"/>
  <c r="CD102" i="26"/>
  <c r="BZ102" i="26"/>
  <c r="BV102" i="26"/>
  <c r="BR102" i="26"/>
  <c r="Z102" i="26"/>
  <c r="AI102" i="26"/>
  <c r="AV102" i="26" s="1"/>
  <c r="BW102" i="26"/>
  <c r="CB102" i="26"/>
  <c r="AC103" i="26"/>
  <c r="AH103" i="26"/>
  <c r="AT103" i="26" s="1"/>
  <c r="BU103" i="26"/>
  <c r="CA103" i="26"/>
  <c r="CF103" i="26"/>
  <c r="FN103" i="26"/>
  <c r="FR103" i="26"/>
  <c r="FQ104" i="26"/>
  <c r="EP104" i="26"/>
  <c r="CE104" i="26"/>
  <c r="CA104" i="26"/>
  <c r="FD104" i="26"/>
  <c r="EY104" i="26"/>
  <c r="CH104" i="26"/>
  <c r="CD104" i="26"/>
  <c r="BZ104" i="26"/>
  <c r="BV104" i="26"/>
  <c r="BR104" i="26"/>
  <c r="AP104" i="26"/>
  <c r="AJ104" i="26"/>
  <c r="AF104" i="26"/>
  <c r="AA104" i="26"/>
  <c r="Z104" i="26"/>
  <c r="AG104" i="26"/>
  <c r="BT104" i="26"/>
  <c r="BY104" i="26"/>
  <c r="FR104" i="26"/>
  <c r="FQ105" i="26"/>
  <c r="EP105" i="26"/>
  <c r="CE105" i="26"/>
  <c r="CA105" i="26"/>
  <c r="BW105" i="26"/>
  <c r="BS105" i="26"/>
  <c r="AQ105" i="26"/>
  <c r="AK105" i="26"/>
  <c r="AG105" i="26"/>
  <c r="AC105" i="26"/>
  <c r="FD105" i="26"/>
  <c r="EY105" i="26"/>
  <c r="CH105" i="26"/>
  <c r="CD105" i="26"/>
  <c r="BZ105" i="26"/>
  <c r="BV105" i="26"/>
  <c r="BR105" i="26"/>
  <c r="AP105" i="26"/>
  <c r="AJ105" i="26"/>
  <c r="AF105" i="26"/>
  <c r="AA105" i="26"/>
  <c r="CC105" i="26"/>
  <c r="BY105" i="26"/>
  <c r="BU105" i="26"/>
  <c r="AI105" i="26"/>
  <c r="AV105" i="26" s="1"/>
  <c r="Z105" i="26"/>
  <c r="AH105" i="26"/>
  <c r="CB105" i="26"/>
  <c r="FR105" i="26"/>
  <c r="Y109" i="26"/>
  <c r="X116" i="26"/>
  <c r="CF106" i="26"/>
  <c r="FN106" i="26"/>
  <c r="FR106" i="26"/>
  <c r="BT107" i="26"/>
  <c r="BX107" i="26"/>
  <c r="CB107" i="26"/>
  <c r="CF107" i="26"/>
  <c r="FN107" i="26"/>
  <c r="FR107" i="26"/>
  <c r="AD108" i="26"/>
  <c r="AH108" i="26"/>
  <c r="BT108" i="26"/>
  <c r="BX108" i="26"/>
  <c r="CB108" i="26"/>
  <c r="CF108" i="26"/>
  <c r="FN108" i="26"/>
  <c r="FR108" i="26"/>
  <c r="AD109" i="26"/>
  <c r="AH109" i="26"/>
  <c r="BT109" i="26"/>
  <c r="BX109" i="26"/>
  <c r="CB109" i="26"/>
  <c r="CF109" i="26"/>
  <c r="FN109" i="26"/>
  <c r="FR109" i="26"/>
  <c r="AD110" i="26"/>
  <c r="AH110" i="26"/>
  <c r="BT110" i="26"/>
  <c r="BX110" i="26"/>
  <c r="CB110" i="26"/>
  <c r="CF110" i="26"/>
  <c r="FN110" i="26"/>
  <c r="FR110" i="26"/>
  <c r="AD111" i="26"/>
  <c r="AH111" i="26"/>
  <c r="BT111" i="26"/>
  <c r="BX111" i="26"/>
  <c r="CB111" i="26"/>
  <c r="CF111" i="26"/>
  <c r="FN111" i="26"/>
  <c r="FR111" i="26"/>
  <c r="AD112" i="26"/>
  <c r="AH112" i="26"/>
  <c r="BT112" i="26"/>
  <c r="BX112" i="26"/>
  <c r="CB112" i="26"/>
  <c r="CF112" i="26"/>
  <c r="FN112" i="26"/>
  <c r="FR112" i="26"/>
  <c r="AD113" i="26"/>
  <c r="AH113" i="26"/>
  <c r="BT113" i="26"/>
  <c r="BX113" i="26"/>
  <c r="CB113" i="26"/>
  <c r="CF113" i="26"/>
  <c r="FN113" i="26"/>
  <c r="FR113" i="26"/>
  <c r="AD114" i="26"/>
  <c r="AH114" i="26"/>
  <c r="BT114" i="26"/>
  <c r="BX114" i="26"/>
  <c r="CB114" i="26"/>
  <c r="CF114" i="26"/>
  <c r="FN114" i="26"/>
  <c r="FR114" i="26"/>
  <c r="AD115" i="26"/>
  <c r="AH115" i="26"/>
  <c r="BT115" i="26"/>
  <c r="BX115" i="26"/>
  <c r="CB115" i="26"/>
  <c r="CF115" i="26"/>
  <c r="FN115" i="26"/>
  <c r="FR115" i="26"/>
  <c r="AD116" i="26"/>
  <c r="AH116" i="26"/>
  <c r="BT116" i="26"/>
  <c r="BX116" i="26"/>
  <c r="CB116" i="26"/>
  <c r="CF116" i="26"/>
  <c r="AK117" i="26"/>
  <c r="BU117" i="26"/>
  <c r="AC118" i="26"/>
  <c r="AK118" i="26"/>
  <c r="BU118" i="26"/>
  <c r="AC119" i="26"/>
  <c r="AK119" i="26"/>
  <c r="BW119" i="26"/>
  <c r="Z106" i="26"/>
  <c r="AI106" i="26"/>
  <c r="AV106" i="26" s="1"/>
  <c r="BU106" i="26"/>
  <c r="BY106" i="26"/>
  <c r="CC106" i="26"/>
  <c r="Z107" i="26"/>
  <c r="AI107" i="26"/>
  <c r="BU107" i="26"/>
  <c r="BY107" i="26"/>
  <c r="CC107" i="26"/>
  <c r="Z108" i="26"/>
  <c r="AI108" i="26"/>
  <c r="AV108" i="26" s="1"/>
  <c r="BU108" i="26"/>
  <c r="BY108" i="26"/>
  <c r="CC108" i="26"/>
  <c r="Z109" i="26"/>
  <c r="AI109" i="26"/>
  <c r="BU109" i="26"/>
  <c r="BY109" i="26"/>
  <c r="CC109" i="26"/>
  <c r="Z110" i="26"/>
  <c r="AI110" i="26"/>
  <c r="BU110" i="26"/>
  <c r="BY110" i="26"/>
  <c r="CC110" i="26"/>
  <c r="Z111" i="26"/>
  <c r="AI111" i="26"/>
  <c r="BU111" i="26"/>
  <c r="BY111" i="26"/>
  <c r="CC111" i="26"/>
  <c r="Z112" i="26"/>
  <c r="AI112" i="26"/>
  <c r="AV112" i="26" s="1"/>
  <c r="BU112" i="26"/>
  <c r="BY112" i="26"/>
  <c r="CC112" i="26"/>
  <c r="Z113" i="26"/>
  <c r="AI113" i="26"/>
  <c r="AV113" i="26" s="1"/>
  <c r="BU113" i="26"/>
  <c r="BY113" i="26"/>
  <c r="CC113" i="26"/>
  <c r="Z114" i="26"/>
  <c r="AI114" i="26"/>
  <c r="AV114" i="26" s="1"/>
  <c r="BU114" i="26"/>
  <c r="BY114" i="26"/>
  <c r="CC114" i="26"/>
  <c r="Z115" i="26"/>
  <c r="AI115" i="26"/>
  <c r="AV115" i="26" s="1"/>
  <c r="BU115" i="26"/>
  <c r="BY115" i="26"/>
  <c r="CC115" i="26"/>
  <c r="FD116" i="26"/>
  <c r="EY116" i="26"/>
  <c r="Z116" i="26"/>
  <c r="AI116" i="26"/>
  <c r="AV116" i="26" s="1"/>
  <c r="BU116" i="26"/>
  <c r="BY116" i="26"/>
  <c r="CC116" i="26"/>
  <c r="FN116" i="26"/>
  <c r="FR116" i="26"/>
  <c r="FD117" i="26"/>
  <c r="EY117" i="26"/>
  <c r="CH117" i="26"/>
  <c r="CD117" i="26"/>
  <c r="BZ117" i="26"/>
  <c r="BV117" i="26"/>
  <c r="BR117" i="26"/>
  <c r="AP117" i="26"/>
  <c r="AJ117" i="26"/>
  <c r="AF117" i="26"/>
  <c r="AA117" i="26"/>
  <c r="FR117" i="26"/>
  <c r="FN117" i="26"/>
  <c r="CF117" i="26"/>
  <c r="CB117" i="26"/>
  <c r="BX117" i="26"/>
  <c r="BT117" i="26"/>
  <c r="Z117" i="26"/>
  <c r="AG117" i="26"/>
  <c r="AV117" i="26"/>
  <c r="BW117" i="26"/>
  <c r="CE117" i="26"/>
  <c r="FD118" i="26"/>
  <c r="EY118" i="26"/>
  <c r="CH118" i="26"/>
  <c r="CD118" i="26"/>
  <c r="BZ118" i="26"/>
  <c r="BV118" i="26"/>
  <c r="BR118" i="26"/>
  <c r="AP118" i="26"/>
  <c r="AJ118" i="26"/>
  <c r="AF118" i="26"/>
  <c r="AA118" i="26"/>
  <c r="FR118" i="26"/>
  <c r="FN118" i="26"/>
  <c r="CF118" i="26"/>
  <c r="CB118" i="26"/>
  <c r="BX118" i="26"/>
  <c r="BT118" i="26"/>
  <c r="AH118" i="26"/>
  <c r="AD118" i="26"/>
  <c r="BW118" i="26"/>
  <c r="CE118" i="26"/>
  <c r="FD119" i="26"/>
  <c r="EY119" i="26"/>
  <c r="CH119" i="26"/>
  <c r="CD119" i="26"/>
  <c r="BZ119" i="26"/>
  <c r="BV119" i="26"/>
  <c r="BR119" i="26"/>
  <c r="AP119" i="26"/>
  <c r="AJ119" i="26"/>
  <c r="AF119" i="26"/>
  <c r="AA119" i="26"/>
  <c r="CC119" i="26"/>
  <c r="BY119" i="26"/>
  <c r="BU119" i="26"/>
  <c r="FR119" i="26"/>
  <c r="FN119" i="26"/>
  <c r="CF119" i="26"/>
  <c r="CB119" i="26"/>
  <c r="BX119" i="26"/>
  <c r="BT119" i="26"/>
  <c r="AH119" i="26"/>
  <c r="AD119" i="26"/>
  <c r="CA119" i="26"/>
  <c r="FQ119" i="26"/>
  <c r="AA106" i="26"/>
  <c r="AF106" i="26"/>
  <c r="AJ106" i="26"/>
  <c r="AP106" i="26"/>
  <c r="BR106" i="26"/>
  <c r="BV106" i="26"/>
  <c r="BZ106" i="26"/>
  <c r="CD106" i="26"/>
  <c r="CH106" i="26"/>
  <c r="EY106" i="26"/>
  <c r="FD106" i="26"/>
  <c r="AA107" i="26"/>
  <c r="AF107" i="26"/>
  <c r="AJ107" i="26"/>
  <c r="AP107" i="26"/>
  <c r="BR107" i="26"/>
  <c r="BV107" i="26"/>
  <c r="BZ107" i="26"/>
  <c r="CD107" i="26"/>
  <c r="CH107" i="26"/>
  <c r="EY107" i="26"/>
  <c r="FD107" i="26"/>
  <c r="AA108" i="26"/>
  <c r="AF108" i="26"/>
  <c r="AJ108" i="26"/>
  <c r="AP108" i="26"/>
  <c r="BR108" i="26"/>
  <c r="BV108" i="26"/>
  <c r="BZ108" i="26"/>
  <c r="CD108" i="26"/>
  <c r="CH108" i="26"/>
  <c r="EY108" i="26"/>
  <c r="FD108" i="26"/>
  <c r="AA109" i="26"/>
  <c r="AF109" i="26"/>
  <c r="AJ109" i="26"/>
  <c r="AP109" i="26"/>
  <c r="BR109" i="26"/>
  <c r="BV109" i="26"/>
  <c r="BZ109" i="26"/>
  <c r="CD109" i="26"/>
  <c r="CH109" i="26"/>
  <c r="EY109" i="26"/>
  <c r="FD109" i="26"/>
  <c r="AA110" i="26"/>
  <c r="AF110" i="26"/>
  <c r="AJ110" i="26"/>
  <c r="AP110" i="26"/>
  <c r="BR110" i="26"/>
  <c r="BV110" i="26"/>
  <c r="BZ110" i="26"/>
  <c r="CD110" i="26"/>
  <c r="CH110" i="26"/>
  <c r="EY110" i="26"/>
  <c r="FD110" i="26"/>
  <c r="AA111" i="26"/>
  <c r="AF111" i="26"/>
  <c r="AJ111" i="26"/>
  <c r="AP111" i="26"/>
  <c r="BR111" i="26"/>
  <c r="BV111" i="26"/>
  <c r="BZ111" i="26"/>
  <c r="CD111" i="26"/>
  <c r="CH111" i="26"/>
  <c r="EY111" i="26"/>
  <c r="FD111" i="26"/>
  <c r="AA112" i="26"/>
  <c r="AF112" i="26"/>
  <c r="AJ112" i="26"/>
  <c r="AP112" i="26"/>
  <c r="BR112" i="26"/>
  <c r="BV112" i="26"/>
  <c r="BZ112" i="26"/>
  <c r="CD112" i="26"/>
  <c r="CH112" i="26"/>
  <c r="EY112" i="26"/>
  <c r="FD112" i="26"/>
  <c r="AA113" i="26"/>
  <c r="AF113" i="26"/>
  <c r="AJ113" i="26"/>
  <c r="AP113" i="26"/>
  <c r="BR113" i="26"/>
  <c r="BV113" i="26"/>
  <c r="BZ113" i="26"/>
  <c r="CD113" i="26"/>
  <c r="CH113" i="26"/>
  <c r="EY113" i="26"/>
  <c r="FD113" i="26"/>
  <c r="AA114" i="26"/>
  <c r="AF114" i="26"/>
  <c r="AJ114" i="26"/>
  <c r="AP114" i="26"/>
  <c r="BR114" i="26"/>
  <c r="BV114" i="26"/>
  <c r="BZ114" i="26"/>
  <c r="CD114" i="26"/>
  <c r="CH114" i="26"/>
  <c r="EY114" i="26"/>
  <c r="FD114" i="26"/>
  <c r="AA115" i="26"/>
  <c r="AF115" i="26"/>
  <c r="AJ115" i="26"/>
  <c r="AP115" i="26"/>
  <c r="BR115" i="26"/>
  <c r="BV115" i="26"/>
  <c r="BZ115" i="26"/>
  <c r="CD115" i="26"/>
  <c r="CH115" i="26"/>
  <c r="EY115" i="26"/>
  <c r="FD115" i="26"/>
  <c r="AA116" i="26"/>
  <c r="AF116" i="26"/>
  <c r="AJ116" i="26"/>
  <c r="AP116" i="26"/>
  <c r="BR116" i="26"/>
  <c r="BV116" i="26"/>
  <c r="BZ116" i="26"/>
  <c r="CD116" i="26"/>
  <c r="CH116" i="26"/>
  <c r="AC117" i="26"/>
  <c r="AH117" i="26"/>
  <c r="BY117" i="26"/>
  <c r="FQ117" i="26"/>
  <c r="AG118" i="26"/>
  <c r="BY118" i="26"/>
  <c r="FQ118" i="26"/>
  <c r="AG119" i="26"/>
  <c r="CE119" i="26"/>
  <c r="AC106" i="26"/>
  <c r="AG106" i="26"/>
  <c r="AK106" i="26"/>
  <c r="AQ106" i="26"/>
  <c r="BS106" i="26"/>
  <c r="BW106" i="26"/>
  <c r="CA106" i="26"/>
  <c r="CE106" i="26"/>
  <c r="EP106" i="26"/>
  <c r="AC107" i="26"/>
  <c r="AG107" i="26"/>
  <c r="AK107" i="26"/>
  <c r="AQ107" i="26"/>
  <c r="BS107" i="26"/>
  <c r="BW107" i="26"/>
  <c r="CA107" i="26"/>
  <c r="CE107" i="26"/>
  <c r="EP107" i="26"/>
  <c r="AC108" i="26"/>
  <c r="AG108" i="26"/>
  <c r="AK108" i="26"/>
  <c r="AQ108" i="26"/>
  <c r="BS108" i="26"/>
  <c r="BW108" i="26"/>
  <c r="CA108" i="26"/>
  <c r="CE108" i="26"/>
  <c r="EP108" i="26"/>
  <c r="AC109" i="26"/>
  <c r="AG109" i="26"/>
  <c r="AK109" i="26"/>
  <c r="AQ109" i="26"/>
  <c r="BS109" i="26"/>
  <c r="BW109" i="26"/>
  <c r="CA109" i="26"/>
  <c r="CE109" i="26"/>
  <c r="EP109" i="26"/>
  <c r="AC110" i="26"/>
  <c r="AG110" i="26"/>
  <c r="AK110" i="26"/>
  <c r="AQ110" i="26"/>
  <c r="BS110" i="26"/>
  <c r="BW110" i="26"/>
  <c r="CA110" i="26"/>
  <c r="CE110" i="26"/>
  <c r="EP110" i="26"/>
  <c r="AC111" i="26"/>
  <c r="AG111" i="26"/>
  <c r="AK111" i="26"/>
  <c r="AQ111" i="26"/>
  <c r="BS111" i="26"/>
  <c r="BW111" i="26"/>
  <c r="CA111" i="26"/>
  <c r="CE111" i="26"/>
  <c r="EP111" i="26"/>
  <c r="AG112" i="26"/>
  <c r="AK112" i="26"/>
  <c r="AQ112" i="26"/>
  <c r="BS112" i="26"/>
  <c r="BW112" i="26"/>
  <c r="CA112" i="26"/>
  <c r="CE112" i="26"/>
  <c r="EP112" i="26"/>
  <c r="BS113" i="26"/>
  <c r="BW113" i="26"/>
  <c r="CA113" i="26"/>
  <c r="CE113" i="26"/>
  <c r="EP113" i="26"/>
  <c r="BS114" i="26"/>
  <c r="BW114" i="26"/>
  <c r="CA114" i="26"/>
  <c r="CE114" i="26"/>
  <c r="EP114" i="26"/>
  <c r="BS115" i="26"/>
  <c r="BW115" i="26"/>
  <c r="CA115" i="26"/>
  <c r="CE115" i="26"/>
  <c r="EP115" i="26"/>
  <c r="BW116" i="26"/>
  <c r="CA116" i="26"/>
  <c r="CE116" i="26"/>
  <c r="EP116" i="26"/>
  <c r="EP117" i="26"/>
  <c r="BS118" i="26"/>
  <c r="CA118" i="26"/>
  <c r="EP118" i="26"/>
  <c r="Z119" i="26"/>
  <c r="AI119" i="26"/>
  <c r="AQ119" i="26"/>
  <c r="BS119" i="26"/>
  <c r="AD120" i="26"/>
  <c r="AH120" i="26"/>
  <c r="BT120" i="26"/>
  <c r="BX120" i="26"/>
  <c r="CB120" i="26"/>
  <c r="CF120" i="26"/>
  <c r="FN120" i="26"/>
  <c r="FR120" i="26"/>
  <c r="AD121" i="26"/>
  <c r="AH121" i="26"/>
  <c r="BX121" i="26"/>
  <c r="CF121" i="26"/>
  <c r="AH122" i="26"/>
  <c r="BU122" i="26"/>
  <c r="CC122" i="26"/>
  <c r="FR123" i="26"/>
  <c r="FN123" i="26"/>
  <c r="CF123" i="26"/>
  <c r="CB123" i="26"/>
  <c r="BX123" i="26"/>
  <c r="BT123" i="26"/>
  <c r="AH123" i="26"/>
  <c r="AD123" i="26"/>
  <c r="FQ123" i="26"/>
  <c r="EP123" i="26"/>
  <c r="CE123" i="26"/>
  <c r="CA123" i="26"/>
  <c r="BW123" i="26"/>
  <c r="BS123" i="26"/>
  <c r="AQ123" i="26"/>
  <c r="AK123" i="26"/>
  <c r="AG123" i="26"/>
  <c r="AC123" i="26"/>
  <c r="FD123" i="26"/>
  <c r="EY123" i="26"/>
  <c r="CH123" i="26"/>
  <c r="CD123" i="26"/>
  <c r="BZ123" i="26"/>
  <c r="BV123" i="26"/>
  <c r="BR123" i="26"/>
  <c r="AP123" i="26"/>
  <c r="AJ123" i="26"/>
  <c r="AF123" i="26"/>
  <c r="AA123" i="26"/>
  <c r="L123" i="26"/>
  <c r="AV123" i="26"/>
  <c r="BU123" i="26"/>
  <c r="Q124" i="26"/>
  <c r="CC125" i="26"/>
  <c r="FR126" i="26"/>
  <c r="FN126" i="26"/>
  <c r="CF126" i="26"/>
  <c r="CB126" i="26"/>
  <c r="BX126" i="26"/>
  <c r="BT126" i="26"/>
  <c r="AH126" i="26"/>
  <c r="AD126" i="26"/>
  <c r="FQ126" i="26"/>
  <c r="EP126" i="26"/>
  <c r="CE126" i="26"/>
  <c r="CA126" i="26"/>
  <c r="BW126" i="26"/>
  <c r="BS126" i="26"/>
  <c r="AQ126" i="26"/>
  <c r="AK126" i="26"/>
  <c r="AG126" i="26"/>
  <c r="AC126" i="26"/>
  <c r="FD126" i="26"/>
  <c r="EY126" i="26"/>
  <c r="CH126" i="26"/>
  <c r="CD126" i="26"/>
  <c r="BZ126" i="26"/>
  <c r="BV126" i="26"/>
  <c r="BR126" i="26"/>
  <c r="AP126" i="26"/>
  <c r="AJ126" i="26"/>
  <c r="AF126" i="26"/>
  <c r="AA126" i="26"/>
  <c r="Z126" i="26"/>
  <c r="BY126" i="26"/>
  <c r="Q128" i="26"/>
  <c r="CE129" i="26"/>
  <c r="X131" i="26"/>
  <c r="X137" i="26"/>
  <c r="Z120" i="26"/>
  <c r="AI120" i="26"/>
  <c r="AV120" i="26" s="1"/>
  <c r="BU120" i="26"/>
  <c r="BY120" i="26"/>
  <c r="CC120" i="26"/>
  <c r="FQ121" i="26"/>
  <c r="EP121" i="26"/>
  <c r="CE121" i="26"/>
  <c r="CA121" i="26"/>
  <c r="BW121" i="26"/>
  <c r="BS121" i="26"/>
  <c r="FD121" i="26"/>
  <c r="EY121" i="26"/>
  <c r="CH121" i="26"/>
  <c r="CD121" i="26"/>
  <c r="BZ121" i="26"/>
  <c r="BV121" i="26"/>
  <c r="BR121" i="26"/>
  <c r="Z121" i="26"/>
  <c r="AI121" i="26"/>
  <c r="AV121" i="26" s="1"/>
  <c r="BY121" i="26"/>
  <c r="FN121" i="26"/>
  <c r="Z122" i="26"/>
  <c r="AI122" i="26"/>
  <c r="AV122" i="26" s="1"/>
  <c r="BX122" i="26"/>
  <c r="CF122" i="26"/>
  <c r="FR122" i="26"/>
  <c r="AI125" i="26"/>
  <c r="AV125" i="26" s="1"/>
  <c r="FR127" i="26"/>
  <c r="FN127" i="26"/>
  <c r="CF127" i="26"/>
  <c r="CB127" i="26"/>
  <c r="BX127" i="26"/>
  <c r="BT127" i="26"/>
  <c r="AH127" i="26"/>
  <c r="AD127" i="26"/>
  <c r="FQ127" i="26"/>
  <c r="EP127" i="26"/>
  <c r="CE127" i="26"/>
  <c r="CA127" i="26"/>
  <c r="BW127" i="26"/>
  <c r="BS127" i="26"/>
  <c r="AQ127" i="26"/>
  <c r="AK127" i="26"/>
  <c r="AG127" i="26"/>
  <c r="AC127" i="26"/>
  <c r="FD127" i="26"/>
  <c r="EY127" i="26"/>
  <c r="CH127" i="26"/>
  <c r="CD127" i="26"/>
  <c r="BZ127" i="26"/>
  <c r="BV127" i="26"/>
  <c r="BR127" i="26"/>
  <c r="AP127" i="26"/>
  <c r="AJ127" i="26"/>
  <c r="AF127" i="26"/>
  <c r="AA127" i="26"/>
  <c r="Z127" i="26"/>
  <c r="BY127" i="26"/>
  <c r="AG129" i="26"/>
  <c r="AA120" i="26"/>
  <c r="AF120" i="26"/>
  <c r="AJ120" i="26"/>
  <c r="AP120" i="26"/>
  <c r="BR120" i="26"/>
  <c r="BV120" i="26"/>
  <c r="BZ120" i="26"/>
  <c r="CD120" i="26"/>
  <c r="CH120" i="26"/>
  <c r="EY120" i="26"/>
  <c r="AA121" i="26"/>
  <c r="AF121" i="26"/>
  <c r="AJ121" i="26"/>
  <c r="AP121" i="26"/>
  <c r="BT121" i="26"/>
  <c r="CB121" i="26"/>
  <c r="AD122" i="26"/>
  <c r="BY122" i="26"/>
  <c r="CC123" i="26"/>
  <c r="FR124" i="26"/>
  <c r="FN124" i="26"/>
  <c r="CF124" i="26"/>
  <c r="CB124" i="26"/>
  <c r="BX124" i="26"/>
  <c r="BT124" i="26"/>
  <c r="AH124" i="26"/>
  <c r="AD124" i="26"/>
  <c r="FQ124" i="26"/>
  <c r="EP124" i="26"/>
  <c r="CE124" i="26"/>
  <c r="CA124" i="26"/>
  <c r="BW124" i="26"/>
  <c r="BS124" i="26"/>
  <c r="AQ124" i="26"/>
  <c r="AK124" i="26"/>
  <c r="AG124" i="26"/>
  <c r="AC124" i="26"/>
  <c r="FD124" i="26"/>
  <c r="EY124" i="26"/>
  <c r="CH124" i="26"/>
  <c r="CD124" i="26"/>
  <c r="BZ124" i="26"/>
  <c r="BV124" i="26"/>
  <c r="BR124" i="26"/>
  <c r="AP124" i="26"/>
  <c r="AJ124" i="26"/>
  <c r="AF124" i="26"/>
  <c r="AA124" i="26"/>
  <c r="Z124" i="26"/>
  <c r="BY124" i="26"/>
  <c r="X125" i="26"/>
  <c r="Q126" i="26"/>
  <c r="AI126" i="26"/>
  <c r="CC127" i="26"/>
  <c r="FR128" i="26"/>
  <c r="FN128" i="26"/>
  <c r="CF128" i="26"/>
  <c r="CB128" i="26"/>
  <c r="BX128" i="26"/>
  <c r="BT128" i="26"/>
  <c r="AH128" i="26"/>
  <c r="AD128" i="26"/>
  <c r="FQ128" i="26"/>
  <c r="EP128" i="26"/>
  <c r="CE128" i="26"/>
  <c r="CA128" i="26"/>
  <c r="BW128" i="26"/>
  <c r="BS128" i="26"/>
  <c r="AQ128" i="26"/>
  <c r="AK128" i="26"/>
  <c r="AG128" i="26"/>
  <c r="AC128" i="26"/>
  <c r="FD128" i="26"/>
  <c r="EY128" i="26"/>
  <c r="CH128" i="26"/>
  <c r="CD128" i="26"/>
  <c r="BZ128" i="26"/>
  <c r="BV128" i="26"/>
  <c r="BR128" i="26"/>
  <c r="AP128" i="26"/>
  <c r="AJ128" i="26"/>
  <c r="AF128" i="26"/>
  <c r="AA128" i="26"/>
  <c r="Z128" i="26"/>
  <c r="BY128" i="26"/>
  <c r="FQ122" i="26"/>
  <c r="EP122" i="26"/>
  <c r="CE122" i="26"/>
  <c r="CA122" i="26"/>
  <c r="BW122" i="26"/>
  <c r="BS122" i="26"/>
  <c r="AQ122" i="26"/>
  <c r="AK122" i="26"/>
  <c r="AG122" i="26"/>
  <c r="AC122" i="26"/>
  <c r="FD122" i="26"/>
  <c r="EY122" i="26"/>
  <c r="CH122" i="26"/>
  <c r="CD122" i="26"/>
  <c r="BZ122" i="26"/>
  <c r="BV122" i="26"/>
  <c r="BR122" i="26"/>
  <c r="AP122" i="26"/>
  <c r="AJ122" i="26"/>
  <c r="AF122" i="26"/>
  <c r="AA122" i="26"/>
  <c r="BT122" i="26"/>
  <c r="CB122" i="26"/>
  <c r="FR125" i="26"/>
  <c r="FN125" i="26"/>
  <c r="CF125" i="26"/>
  <c r="CB125" i="26"/>
  <c r="BX125" i="26"/>
  <c r="BT125" i="26"/>
  <c r="AH125" i="26"/>
  <c r="AD125" i="26"/>
  <c r="FQ125" i="26"/>
  <c r="EP125" i="26"/>
  <c r="CE125" i="26"/>
  <c r="CA125" i="26"/>
  <c r="BW125" i="26"/>
  <c r="BS125" i="26"/>
  <c r="AQ125" i="26"/>
  <c r="AK125" i="26"/>
  <c r="AG125" i="26"/>
  <c r="AC125" i="26"/>
  <c r="FD125" i="26"/>
  <c r="EY125" i="26"/>
  <c r="CH125" i="26"/>
  <c r="CD125" i="26"/>
  <c r="BZ125" i="26"/>
  <c r="BV125" i="26"/>
  <c r="BR125" i="26"/>
  <c r="AP125" i="26"/>
  <c r="AJ125" i="26"/>
  <c r="AF125" i="26"/>
  <c r="AA125" i="26"/>
  <c r="Z125" i="26"/>
  <c r="BY125" i="26"/>
  <c r="FD129" i="26"/>
  <c r="EY129" i="26"/>
  <c r="CH129" i="26"/>
  <c r="CD129" i="26"/>
  <c r="BZ129" i="26"/>
  <c r="BV129" i="26"/>
  <c r="BR129" i="26"/>
  <c r="AP129" i="26"/>
  <c r="AJ129" i="26"/>
  <c r="AF129" i="26"/>
  <c r="AA129" i="26"/>
  <c r="EP129" i="26"/>
  <c r="CC129" i="26"/>
  <c r="BX129" i="26"/>
  <c r="BS129" i="26"/>
  <c r="AK129" i="26"/>
  <c r="CB129" i="26"/>
  <c r="BW129" i="26"/>
  <c r="AQ129" i="26"/>
  <c r="AI129" i="26"/>
  <c r="AD129" i="26"/>
  <c r="FR129" i="26"/>
  <c r="FN129" i="26"/>
  <c r="CF129" i="26"/>
  <c r="CA129" i="26"/>
  <c r="BU129" i="26"/>
  <c r="AH129" i="26"/>
  <c r="AC129" i="26"/>
  <c r="FQ129" i="26"/>
  <c r="Z129" i="26"/>
  <c r="BY129" i="26"/>
  <c r="X130" i="26"/>
  <c r="FT121" i="26"/>
  <c r="FT122" i="26"/>
  <c r="FT123" i="26"/>
  <c r="FT124" i="26"/>
  <c r="FT125" i="26"/>
  <c r="FT126" i="26"/>
  <c r="FT127" i="26"/>
  <c r="FT128" i="26"/>
  <c r="FD130" i="26"/>
  <c r="EY130" i="26"/>
  <c r="CH130" i="26"/>
  <c r="CD130" i="26"/>
  <c r="BZ130" i="26"/>
  <c r="BV130" i="26"/>
  <c r="BR130" i="26"/>
  <c r="AP130" i="26"/>
  <c r="AJ130" i="26"/>
  <c r="AF130" i="26"/>
  <c r="AA130" i="26"/>
  <c r="Z130" i="26"/>
  <c r="AG130" i="26"/>
  <c r="BT130" i="26"/>
  <c r="BY130" i="26"/>
  <c r="CE130" i="26"/>
  <c r="FQ130" i="26"/>
  <c r="AK131" i="26"/>
  <c r="BS131" i="26"/>
  <c r="BX131" i="26"/>
  <c r="CC131" i="26"/>
  <c r="AC132" i="26"/>
  <c r="AK132" i="26"/>
  <c r="BU132" i="26"/>
  <c r="AI133" i="26"/>
  <c r="AV133" i="26" s="1"/>
  <c r="FR134" i="26"/>
  <c r="FN134" i="26"/>
  <c r="CF134" i="26"/>
  <c r="CB134" i="26"/>
  <c r="BX134" i="26"/>
  <c r="BT134" i="26"/>
  <c r="AH134" i="26"/>
  <c r="AD134" i="26"/>
  <c r="FQ134" i="26"/>
  <c r="EP134" i="26"/>
  <c r="CE134" i="26"/>
  <c r="CA134" i="26"/>
  <c r="BW134" i="26"/>
  <c r="BS134" i="26"/>
  <c r="AQ134" i="26"/>
  <c r="AK134" i="26"/>
  <c r="AG134" i="26"/>
  <c r="AC134" i="26"/>
  <c r="FD134" i="26"/>
  <c r="EY134" i="26"/>
  <c r="CH134" i="26"/>
  <c r="CD134" i="26"/>
  <c r="BZ134" i="26"/>
  <c r="BV134" i="26"/>
  <c r="BR134" i="26"/>
  <c r="AP134" i="26"/>
  <c r="AJ134" i="26"/>
  <c r="AF134" i="26"/>
  <c r="AA134" i="26"/>
  <c r="Z134" i="26"/>
  <c r="BY134" i="26"/>
  <c r="AI135" i="26"/>
  <c r="AV135" i="26" s="1"/>
  <c r="FD136" i="26"/>
  <c r="EY136" i="26"/>
  <c r="CF136" i="26"/>
  <c r="CB136" i="26"/>
  <c r="BX136" i="26"/>
  <c r="BT136" i="26"/>
  <c r="AH136" i="26"/>
  <c r="AD136" i="26"/>
  <c r="FR136" i="26"/>
  <c r="FN136" i="26"/>
  <c r="EP136" i="26"/>
  <c r="CE136" i="26"/>
  <c r="CA136" i="26"/>
  <c r="BW136" i="26"/>
  <c r="BS136" i="26"/>
  <c r="AQ136" i="26"/>
  <c r="AK136" i="26"/>
  <c r="AG136" i="26"/>
  <c r="AC136" i="26"/>
  <c r="FQ136" i="26"/>
  <c r="CH136" i="26"/>
  <c r="CD136" i="26"/>
  <c r="BZ136" i="26"/>
  <c r="BV136" i="26"/>
  <c r="BR136" i="26"/>
  <c r="AP136" i="26"/>
  <c r="AJ136" i="26"/>
  <c r="AF136" i="26"/>
  <c r="AA136" i="26"/>
  <c r="Z136" i="26"/>
  <c r="BY136" i="26"/>
  <c r="X144" i="26"/>
  <c r="AC130" i="26"/>
  <c r="AH130" i="26"/>
  <c r="BU130" i="26"/>
  <c r="CA130" i="26"/>
  <c r="CF130" i="26"/>
  <c r="FN130" i="26"/>
  <c r="FR130" i="26"/>
  <c r="FD131" i="26"/>
  <c r="EY131" i="26"/>
  <c r="CH131" i="26"/>
  <c r="CD131" i="26"/>
  <c r="BZ131" i="26"/>
  <c r="BV131" i="26"/>
  <c r="BR131" i="26"/>
  <c r="AP131" i="26"/>
  <c r="AJ131" i="26"/>
  <c r="AF131" i="26"/>
  <c r="AA131" i="26"/>
  <c r="Z131" i="26"/>
  <c r="AG131" i="26"/>
  <c r="BT131" i="26"/>
  <c r="BY131" i="26"/>
  <c r="CE131" i="26"/>
  <c r="FQ131" i="26"/>
  <c r="FR132" i="26"/>
  <c r="FN132" i="26"/>
  <c r="CF132" i="26"/>
  <c r="CB132" i="26"/>
  <c r="BX132" i="26"/>
  <c r="BT132" i="26"/>
  <c r="AH132" i="26"/>
  <c r="AD132" i="26"/>
  <c r="FQ132" i="26"/>
  <c r="EP132" i="26"/>
  <c r="FD132" i="26"/>
  <c r="EY132" i="26"/>
  <c r="CH132" i="26"/>
  <c r="CD132" i="26"/>
  <c r="BZ132" i="26"/>
  <c r="BV132" i="26"/>
  <c r="BR132" i="26"/>
  <c r="AP132" i="26"/>
  <c r="AJ132" i="26"/>
  <c r="AF132" i="26"/>
  <c r="AA132" i="26"/>
  <c r="AV132" i="26"/>
  <c r="BW132" i="26"/>
  <c r="CE132" i="26"/>
  <c r="Q134" i="26"/>
  <c r="CC134" i="26"/>
  <c r="Q136" i="26"/>
  <c r="CC136" i="26"/>
  <c r="BW130" i="26"/>
  <c r="CB130" i="26"/>
  <c r="FN131" i="26"/>
  <c r="FR131" i="26"/>
  <c r="FR133" i="26"/>
  <c r="FN133" i="26"/>
  <c r="CF133" i="26"/>
  <c r="CB133" i="26"/>
  <c r="BX133" i="26"/>
  <c r="BT133" i="26"/>
  <c r="AH133" i="26"/>
  <c r="AD133" i="26"/>
  <c r="FQ133" i="26"/>
  <c r="EP133" i="26"/>
  <c r="CE133" i="26"/>
  <c r="CA133" i="26"/>
  <c r="BW133" i="26"/>
  <c r="BS133" i="26"/>
  <c r="AQ133" i="26"/>
  <c r="AK133" i="26"/>
  <c r="AG133" i="26"/>
  <c r="AC133" i="26"/>
  <c r="FD133" i="26"/>
  <c r="EY133" i="26"/>
  <c r="CH133" i="26"/>
  <c r="CD133" i="26"/>
  <c r="BZ133" i="26"/>
  <c r="BV133" i="26"/>
  <c r="BR133" i="26"/>
  <c r="AP133" i="26"/>
  <c r="AJ133" i="26"/>
  <c r="AF133" i="26"/>
  <c r="AA133" i="26"/>
  <c r="Y133" i="26"/>
  <c r="Z133" i="26"/>
  <c r="BY133" i="26"/>
  <c r="FR135" i="26"/>
  <c r="FN135" i="26"/>
  <c r="CF135" i="26"/>
  <c r="CB135" i="26"/>
  <c r="BX135" i="26"/>
  <c r="BT135" i="26"/>
  <c r="AH135" i="26"/>
  <c r="AD135" i="26"/>
  <c r="FQ135" i="26"/>
  <c r="EP135" i="26"/>
  <c r="CE135" i="26"/>
  <c r="CA135" i="26"/>
  <c r="BW135" i="26"/>
  <c r="BS135" i="26"/>
  <c r="AQ135" i="26"/>
  <c r="AK135" i="26"/>
  <c r="AG135" i="26"/>
  <c r="AC135" i="26"/>
  <c r="FD135" i="26"/>
  <c r="EY135" i="26"/>
  <c r="CH135" i="26"/>
  <c r="CD135" i="26"/>
  <c r="BZ135" i="26"/>
  <c r="BV135" i="26"/>
  <c r="BR135" i="26"/>
  <c r="AP135" i="26"/>
  <c r="AJ135" i="26"/>
  <c r="AF135" i="26"/>
  <c r="AA135" i="26"/>
  <c r="X135" i="26"/>
  <c r="Z135" i="26"/>
  <c r="BY135" i="26"/>
  <c r="X138" i="26"/>
  <c r="Y143" i="26"/>
  <c r="L145" i="26"/>
  <c r="L146" i="26"/>
  <c r="FR151" i="26"/>
  <c r="FN151" i="26"/>
  <c r="CF151" i="26"/>
  <c r="CB151" i="26"/>
  <c r="BX151" i="26"/>
  <c r="BT151" i="26"/>
  <c r="AH151" i="26"/>
  <c r="AD151" i="26"/>
  <c r="FQ151" i="26"/>
  <c r="EP151" i="26"/>
  <c r="CE151" i="26"/>
  <c r="CA151" i="26"/>
  <c r="BW151" i="26"/>
  <c r="BS151" i="26"/>
  <c r="AQ151" i="26"/>
  <c r="AK151" i="26"/>
  <c r="AG151" i="26"/>
  <c r="AC151" i="26"/>
  <c r="FD151" i="26"/>
  <c r="EY151" i="26"/>
  <c r="CH151" i="26"/>
  <c r="CD151" i="26"/>
  <c r="BZ151" i="26"/>
  <c r="BV151" i="26"/>
  <c r="BR151" i="26"/>
  <c r="AP151" i="26"/>
  <c r="AJ151" i="26"/>
  <c r="AF151" i="26"/>
  <c r="AA151" i="26"/>
  <c r="BU151" i="26"/>
  <c r="AI151" i="26"/>
  <c r="AV151" i="26" s="1"/>
  <c r="CC151" i="26"/>
  <c r="Z151" i="26"/>
  <c r="Z137" i="26"/>
  <c r="AI137" i="26"/>
  <c r="AV137" i="26" s="1"/>
  <c r="BU137" i="26"/>
  <c r="BY137" i="26"/>
  <c r="CC137" i="26"/>
  <c r="Z138" i="26"/>
  <c r="AI138" i="26"/>
  <c r="AV138" i="26" s="1"/>
  <c r="BU138" i="26"/>
  <c r="BY138" i="26"/>
  <c r="CC138" i="26"/>
  <c r="Z139" i="26"/>
  <c r="AI139" i="26"/>
  <c r="AV139" i="26" s="1"/>
  <c r="BU139" i="26"/>
  <c r="BY139" i="26"/>
  <c r="CC139" i="26"/>
  <c r="Z140" i="26"/>
  <c r="AI140" i="26"/>
  <c r="BU140" i="26"/>
  <c r="BY140" i="26"/>
  <c r="CC140" i="26"/>
  <c r="Z141" i="26"/>
  <c r="AI141" i="26"/>
  <c r="AV141" i="26" s="1"/>
  <c r="BU141" i="26"/>
  <c r="BY141" i="26"/>
  <c r="CC141" i="26"/>
  <c r="Z142" i="26"/>
  <c r="AI142" i="26"/>
  <c r="BU142" i="26"/>
  <c r="BY142" i="26"/>
  <c r="CC142" i="26"/>
  <c r="Z143" i="26"/>
  <c r="AI143" i="26"/>
  <c r="BU143" i="26"/>
  <c r="BY143" i="26"/>
  <c r="CC143" i="26"/>
  <c r="Z144" i="26"/>
  <c r="AI144" i="26"/>
  <c r="BU144" i="26"/>
  <c r="BY144" i="26"/>
  <c r="CC144" i="26"/>
  <c r="Z145" i="26"/>
  <c r="AI145" i="26"/>
  <c r="BU145" i="26"/>
  <c r="BY145" i="26"/>
  <c r="CC145" i="26"/>
  <c r="FQ146" i="26"/>
  <c r="EP146" i="26"/>
  <c r="CE146" i="26"/>
  <c r="CA146" i="26"/>
  <c r="FD146" i="26"/>
  <c r="EY146" i="26"/>
  <c r="CH146" i="26"/>
  <c r="CD146" i="26"/>
  <c r="BZ146" i="26"/>
  <c r="BV146" i="26"/>
  <c r="BR146" i="26"/>
  <c r="Z146" i="26"/>
  <c r="AI146" i="26"/>
  <c r="AT146" i="26" s="1"/>
  <c r="BW146" i="26"/>
  <c r="CC146" i="26"/>
  <c r="FQ147" i="26"/>
  <c r="EP147" i="26"/>
  <c r="CE147" i="26"/>
  <c r="CA147" i="26"/>
  <c r="BW147" i="26"/>
  <c r="BS147" i="26"/>
  <c r="AQ147" i="26"/>
  <c r="AK147" i="26"/>
  <c r="AG147" i="26"/>
  <c r="AC147" i="26"/>
  <c r="FD147" i="26"/>
  <c r="EY147" i="26"/>
  <c r="CH147" i="26"/>
  <c r="CD147" i="26"/>
  <c r="BZ147" i="26"/>
  <c r="BV147" i="26"/>
  <c r="BR147" i="26"/>
  <c r="AP147" i="26"/>
  <c r="AJ147" i="26"/>
  <c r="AF147" i="26"/>
  <c r="AA147" i="26"/>
  <c r="L147" i="26"/>
  <c r="Y147" i="26" s="1"/>
  <c r="BT147" i="26"/>
  <c r="CB147" i="26"/>
  <c r="FR149" i="26"/>
  <c r="FN149" i="26"/>
  <c r="CF149" i="26"/>
  <c r="CB149" i="26"/>
  <c r="BX149" i="26"/>
  <c r="BT149" i="26"/>
  <c r="AH149" i="26"/>
  <c r="AD149" i="26"/>
  <c r="FQ149" i="26"/>
  <c r="EP149" i="26"/>
  <c r="CE149" i="26"/>
  <c r="CA149" i="26"/>
  <c r="BW149" i="26"/>
  <c r="BS149" i="26"/>
  <c r="AQ149" i="26"/>
  <c r="AK149" i="26"/>
  <c r="AG149" i="26"/>
  <c r="AC149" i="26"/>
  <c r="FD149" i="26"/>
  <c r="EY149" i="26"/>
  <c r="CH149" i="26"/>
  <c r="CD149" i="26"/>
  <c r="BZ149" i="26"/>
  <c r="BV149" i="26"/>
  <c r="BR149" i="26"/>
  <c r="AP149" i="26"/>
  <c r="AJ149" i="26"/>
  <c r="AF149" i="26"/>
  <c r="AA149" i="26"/>
  <c r="Z149" i="26"/>
  <c r="BY149" i="26"/>
  <c r="AA137" i="26"/>
  <c r="AF137" i="26"/>
  <c r="FK136" i="26" s="1"/>
  <c r="FL136" i="26" s="1"/>
  <c r="FM136" i="26" s="1"/>
  <c r="AJ137" i="26"/>
  <c r="AP137" i="26"/>
  <c r="BR137" i="26"/>
  <c r="BV137" i="26"/>
  <c r="BZ137" i="26"/>
  <c r="CD137" i="26"/>
  <c r="CH137" i="26"/>
  <c r="EY137" i="26"/>
  <c r="AA138" i="26"/>
  <c r="AF138" i="26"/>
  <c r="AJ138" i="26"/>
  <c r="AP138" i="26"/>
  <c r="BR138" i="26"/>
  <c r="BV138" i="26"/>
  <c r="BZ138" i="26"/>
  <c r="CD138" i="26"/>
  <c r="CH138" i="26"/>
  <c r="EY138" i="26"/>
  <c r="AA139" i="26"/>
  <c r="AF139" i="26"/>
  <c r="FK138" i="26" s="1"/>
  <c r="FL138" i="26" s="1"/>
  <c r="FM138" i="26" s="1"/>
  <c r="AJ139" i="26"/>
  <c r="AP139" i="26"/>
  <c r="BR139" i="26"/>
  <c r="BV139" i="26"/>
  <c r="BZ139" i="26"/>
  <c r="CD139" i="26"/>
  <c r="CH139" i="26"/>
  <c r="EY139" i="26"/>
  <c r="AA140" i="26"/>
  <c r="AF140" i="26"/>
  <c r="AJ140" i="26"/>
  <c r="AP140" i="26"/>
  <c r="BR140" i="26"/>
  <c r="BV140" i="26"/>
  <c r="BZ140" i="26"/>
  <c r="CD140" i="26"/>
  <c r="CH140" i="26"/>
  <c r="EY140" i="26"/>
  <c r="AA141" i="26"/>
  <c r="AF141" i="26"/>
  <c r="AJ141" i="26"/>
  <c r="AP141" i="26"/>
  <c r="BR141" i="26"/>
  <c r="BV141" i="26"/>
  <c r="BZ141" i="26"/>
  <c r="CD141" i="26"/>
  <c r="CH141" i="26"/>
  <c r="EY141" i="26"/>
  <c r="AA142" i="26"/>
  <c r="AF142" i="26"/>
  <c r="AJ142" i="26"/>
  <c r="AP142" i="26"/>
  <c r="BR142" i="26"/>
  <c r="BV142" i="26"/>
  <c r="BZ142" i="26"/>
  <c r="CD142" i="26"/>
  <c r="CH142" i="26"/>
  <c r="EY142" i="26"/>
  <c r="AA143" i="26"/>
  <c r="AF143" i="26"/>
  <c r="AJ143" i="26"/>
  <c r="AP143" i="26"/>
  <c r="BR143" i="26"/>
  <c r="BV143" i="26"/>
  <c r="BZ143" i="26"/>
  <c r="CD143" i="26"/>
  <c r="CH143" i="26"/>
  <c r="EY143" i="26"/>
  <c r="AA144" i="26"/>
  <c r="AF144" i="26"/>
  <c r="AJ144" i="26"/>
  <c r="AP144" i="26"/>
  <c r="BR144" i="26"/>
  <c r="BV144" i="26"/>
  <c r="BZ144" i="26"/>
  <c r="CD144" i="26"/>
  <c r="CH144" i="26"/>
  <c r="EY144" i="26"/>
  <c r="FD144" i="26"/>
  <c r="BR145" i="26"/>
  <c r="BV145" i="26"/>
  <c r="BZ145" i="26"/>
  <c r="CD145" i="26"/>
  <c r="CH145" i="26"/>
  <c r="EY145" i="26"/>
  <c r="FD145" i="26"/>
  <c r="FT145" i="26"/>
  <c r="BS146" i="26"/>
  <c r="BX146" i="26"/>
  <c r="CF146" i="26"/>
  <c r="FR146" i="26"/>
  <c r="BU147" i="26"/>
  <c r="CC147" i="26"/>
  <c r="FR148" i="26"/>
  <c r="FN148" i="26"/>
  <c r="CF148" i="26"/>
  <c r="CB148" i="26"/>
  <c r="BX148" i="26"/>
  <c r="BT148" i="26"/>
  <c r="AH148" i="26"/>
  <c r="AD148" i="26"/>
  <c r="FQ148" i="26"/>
  <c r="EP148" i="26"/>
  <c r="CE148" i="26"/>
  <c r="CA148" i="26"/>
  <c r="BW148" i="26"/>
  <c r="BS148" i="26"/>
  <c r="AQ148" i="26"/>
  <c r="AK148" i="26"/>
  <c r="AG148" i="26"/>
  <c r="AC148" i="26"/>
  <c r="FD148" i="26"/>
  <c r="EY148" i="26"/>
  <c r="CH148" i="26"/>
  <c r="CD148" i="26"/>
  <c r="BZ148" i="26"/>
  <c r="BV148" i="26"/>
  <c r="BR148" i="26"/>
  <c r="AP148" i="26"/>
  <c r="AJ148" i="26"/>
  <c r="AF148" i="26"/>
  <c r="AA148" i="26"/>
  <c r="L148" i="26"/>
  <c r="BU148" i="26"/>
  <c r="CC149" i="26"/>
  <c r="FM151" i="26"/>
  <c r="EP145" i="26"/>
  <c r="BT146" i="26"/>
  <c r="BY146" i="26"/>
  <c r="FN146" i="26"/>
  <c r="BX147" i="26"/>
  <c r="CF147" i="26"/>
  <c r="FR147" i="26"/>
  <c r="Z148" i="26"/>
  <c r="BY148" i="26"/>
  <c r="Q149" i="26"/>
  <c r="AI149" i="26"/>
  <c r="AV149" i="26" s="1"/>
  <c r="FR150" i="26"/>
  <c r="FN150" i="26"/>
  <c r="CF150" i="26"/>
  <c r="CB150" i="26"/>
  <c r="BX150" i="26"/>
  <c r="BT150" i="26"/>
  <c r="AH150" i="26"/>
  <c r="AD150" i="26"/>
  <c r="FQ150" i="26"/>
  <c r="EP150" i="26"/>
  <c r="CE150" i="26"/>
  <c r="CA150" i="26"/>
  <c r="BW150" i="26"/>
  <c r="BS150" i="26"/>
  <c r="AQ150" i="26"/>
  <c r="AK150" i="26"/>
  <c r="AG150" i="26"/>
  <c r="AC150" i="26"/>
  <c r="FD150" i="26"/>
  <c r="EY150" i="26"/>
  <c r="CH150" i="26"/>
  <c r="CD150" i="26"/>
  <c r="BZ150" i="26"/>
  <c r="BV150" i="26"/>
  <c r="BR150" i="26"/>
  <c r="AP150" i="26"/>
  <c r="AJ150" i="26"/>
  <c r="AF150" i="26"/>
  <c r="AA150" i="26"/>
  <c r="Y150" i="26"/>
  <c r="Z150" i="26"/>
  <c r="BY150" i="26"/>
  <c r="X151" i="26"/>
  <c r="FT146" i="26"/>
  <c r="FT147" i="26"/>
  <c r="FT148" i="26"/>
  <c r="FT149" i="26"/>
  <c r="FT150" i="26"/>
  <c r="FT151" i="26"/>
  <c r="BS142" i="25"/>
  <c r="AF90" i="25"/>
  <c r="CF97" i="25"/>
  <c r="L40" i="25"/>
  <c r="Y40" i="25" s="1"/>
  <c r="Q53" i="25"/>
  <c r="AK89" i="25"/>
  <c r="AH90" i="25"/>
  <c r="CD90" i="25"/>
  <c r="EY90" i="25"/>
  <c r="FD90" i="25"/>
  <c r="AK92" i="25"/>
  <c r="AH94" i="25"/>
  <c r="CD94" i="25"/>
  <c r="FQ94" i="25"/>
  <c r="L97" i="25"/>
  <c r="FU112" i="25"/>
  <c r="Q135" i="25"/>
  <c r="CH135" i="25"/>
  <c r="BV136" i="25"/>
  <c r="CD142" i="25"/>
  <c r="Y62" i="25"/>
  <c r="BV90" i="25"/>
  <c r="BV94" i="25"/>
  <c r="Q39" i="25"/>
  <c r="L41" i="25"/>
  <c r="Q41" i="25"/>
  <c r="L48" i="25"/>
  <c r="Q48" i="25"/>
  <c r="Q50" i="25"/>
  <c r="Q52" i="25"/>
  <c r="Y52" i="25" s="1"/>
  <c r="L55" i="25"/>
  <c r="Q55" i="25"/>
  <c r="Y55" i="25" s="1"/>
  <c r="L57" i="25"/>
  <c r="Q57" i="25"/>
  <c r="BT81" i="25"/>
  <c r="BV89" i="25"/>
  <c r="FR89" i="25"/>
  <c r="BW92" i="25"/>
  <c r="FQ92" i="25"/>
  <c r="AQ90" i="25"/>
  <c r="AF94" i="25"/>
  <c r="AQ94" i="25"/>
  <c r="EL34" i="25"/>
  <c r="FO34" i="25" s="1"/>
  <c r="FP34" i="25" s="1"/>
  <c r="L39" i="25"/>
  <c r="L43" i="25"/>
  <c r="Y43" i="25" s="1"/>
  <c r="Q47" i="25"/>
  <c r="Y47" i="25" s="1"/>
  <c r="G47" i="25" s="1"/>
  <c r="L50" i="25"/>
  <c r="Q54" i="25"/>
  <c r="AA79" i="25"/>
  <c r="AQ81" i="25"/>
  <c r="AA89" i="25"/>
  <c r="BS90" i="25"/>
  <c r="AA92" i="25"/>
  <c r="BS94" i="25"/>
  <c r="CH136" i="25"/>
  <c r="AD19" i="21"/>
  <c r="EJ36" i="25"/>
  <c r="EM34" i="25"/>
  <c r="EN34" i="25" s="1"/>
  <c r="EO34" i="25" s="1"/>
  <c r="FE34" i="25" s="1"/>
  <c r="FL151" i="25"/>
  <c r="FM151" i="25" s="1"/>
  <c r="Y44" i="25"/>
  <c r="Y41" i="25"/>
  <c r="CD73" i="25"/>
  <c r="FN113" i="25"/>
  <c r="BX127" i="25"/>
  <c r="AF73" i="25"/>
  <c r="AP73" i="25"/>
  <c r="AH87" i="25"/>
  <c r="CB92" i="25"/>
  <c r="AH113" i="25"/>
  <c r="FU121" i="25"/>
  <c r="CB127" i="25"/>
  <c r="EY127" i="25"/>
  <c r="FD127" i="25"/>
  <c r="FU128" i="25"/>
  <c r="BS134" i="25"/>
  <c r="AF136" i="25"/>
  <c r="AQ136" i="25"/>
  <c r="CA136" i="25"/>
  <c r="L139" i="25"/>
  <c r="X139" i="25" s="1"/>
  <c r="Q139" i="25"/>
  <c r="AF142" i="25"/>
  <c r="AQ142" i="25"/>
  <c r="BV142" i="25"/>
  <c r="Y51" i="25"/>
  <c r="AH66" i="25"/>
  <c r="AJ73" i="25"/>
  <c r="CE79" i="25"/>
  <c r="BX82" i="25"/>
  <c r="BV87" i="25"/>
  <c r="EP88" i="25"/>
  <c r="EP89" i="25"/>
  <c r="AA90" i="25"/>
  <c r="AK90" i="25"/>
  <c r="BW90" i="25"/>
  <c r="FQ90" i="25"/>
  <c r="AF92" i="25"/>
  <c r="BS92" i="25"/>
  <c r="CD92" i="25"/>
  <c r="EY92" i="25"/>
  <c r="FD92" i="25"/>
  <c r="AA94" i="25"/>
  <c r="AK94" i="25"/>
  <c r="BW94" i="25"/>
  <c r="L106" i="25"/>
  <c r="Y106" i="25" s="1"/>
  <c r="L113" i="25"/>
  <c r="X113" i="25" s="1"/>
  <c r="Q113" i="25"/>
  <c r="BX113" i="25"/>
  <c r="AQ134" i="25"/>
  <c r="AH136" i="25"/>
  <c r="EY137" i="25"/>
  <c r="AH142" i="25"/>
  <c r="CB142" i="25"/>
  <c r="BZ65" i="25"/>
  <c r="L68" i="25"/>
  <c r="Y68" i="25" s="1"/>
  <c r="Q68" i="25"/>
  <c r="Q70" i="25"/>
  <c r="Q71" i="25"/>
  <c r="AA73" i="25"/>
  <c r="AA87" i="25"/>
  <c r="CD87" i="25"/>
  <c r="FQ87" i="25"/>
  <c r="CB90" i="25"/>
  <c r="AH92" i="25"/>
  <c r="AQ92" i="25"/>
  <c r="BV92" i="25"/>
  <c r="CB94" i="25"/>
  <c r="BZ97" i="25"/>
  <c r="Q103" i="25"/>
  <c r="AA113" i="25"/>
  <c r="L133" i="25"/>
  <c r="BZ139" i="25"/>
  <c r="AC140" i="25"/>
  <c r="AJ64" i="25"/>
  <c r="FU71" i="25"/>
  <c r="FT71" i="25"/>
  <c r="CD78" i="25"/>
  <c r="CE80" i="25"/>
  <c r="FQ80" i="25"/>
  <c r="CC82" i="25"/>
  <c r="AK82" i="25"/>
  <c r="FD82" i="25"/>
  <c r="EY82" i="25"/>
  <c r="CD82" i="25"/>
  <c r="AQ82" i="25"/>
  <c r="AF82" i="25"/>
  <c r="FQ102" i="25"/>
  <c r="CB102" i="25"/>
  <c r="FN102" i="25"/>
  <c r="AH102" i="25"/>
  <c r="CF102" i="25"/>
  <c r="CE120" i="25"/>
  <c r="AG120" i="25"/>
  <c r="FU123" i="25"/>
  <c r="BS128" i="25"/>
  <c r="AF128" i="25"/>
  <c r="FU130" i="25"/>
  <c r="CC144" i="25"/>
  <c r="FD144" i="25"/>
  <c r="EY144" i="25"/>
  <c r="BS144" i="25"/>
  <c r="CB144" i="25"/>
  <c r="CA144" i="25"/>
  <c r="AK144" i="25"/>
  <c r="AF144" i="25"/>
  <c r="CH144" i="25"/>
  <c r="FQ146" i="25"/>
  <c r="CF146" i="25"/>
  <c r="AD146" i="25"/>
  <c r="BY146" i="25"/>
  <c r="AH146" i="25"/>
  <c r="Y56" i="25"/>
  <c r="Y58" i="25"/>
  <c r="Y60" i="25"/>
  <c r="BZ74" i="25"/>
  <c r="CH74" i="25"/>
  <c r="AJ74" i="25"/>
  <c r="AD114" i="25"/>
  <c r="BS114" i="25"/>
  <c r="AJ114" i="25"/>
  <c r="CD128" i="25"/>
  <c r="AA129" i="25"/>
  <c r="CE129" i="25"/>
  <c r="BS129" i="25"/>
  <c r="FT141" i="25"/>
  <c r="FU141" i="25"/>
  <c r="CD77" i="25"/>
  <c r="AA77" i="25"/>
  <c r="BV77" i="25"/>
  <c r="AJ77" i="25"/>
  <c r="BS117" i="25"/>
  <c r="BX126" i="25"/>
  <c r="FQ126" i="25"/>
  <c r="CE128" i="25"/>
  <c r="FU133" i="25"/>
  <c r="FT133" i="25"/>
  <c r="CC134" i="25"/>
  <c r="FN134" i="25"/>
  <c r="CD134" i="25"/>
  <c r="AA134" i="25"/>
  <c r="CH134" i="25"/>
  <c r="CA134" i="25"/>
  <c r="AH134" i="25"/>
  <c r="AF134" i="25"/>
  <c r="CF134" i="25"/>
  <c r="BV144" i="25"/>
  <c r="CC150" i="25"/>
  <c r="AI150" i="25"/>
  <c r="AV150" i="25" s="1"/>
  <c r="CD71" i="25"/>
  <c r="EY71" i="25"/>
  <c r="FD71" i="25"/>
  <c r="AJ72" i="25"/>
  <c r="BZ72" i="25"/>
  <c r="CC80" i="25"/>
  <c r="BW80" i="25"/>
  <c r="AG80" i="25"/>
  <c r="AI116" i="25"/>
  <c r="AV116" i="25" s="1"/>
  <c r="AC116" i="25"/>
  <c r="BU116" i="25"/>
  <c r="FT117" i="25"/>
  <c r="FU117" i="25"/>
  <c r="AA128" i="25"/>
  <c r="CC133" i="25"/>
  <c r="FN133" i="25"/>
  <c r="CD133" i="25"/>
  <c r="CA133" i="25"/>
  <c r="AF133" i="25"/>
  <c r="AQ144" i="25"/>
  <c r="BV66" i="25"/>
  <c r="BW87" i="25"/>
  <c r="CH87" i="25"/>
  <c r="CD89" i="25"/>
  <c r="FN89" i="25"/>
  <c r="Q91" i="25"/>
  <c r="Q93" i="25"/>
  <c r="EY94" i="25"/>
  <c r="FD94" i="25"/>
  <c r="Q95" i="25"/>
  <c r="BW96" i="25"/>
  <c r="CH96" i="25"/>
  <c r="Q98" i="25"/>
  <c r="Q99" i="25"/>
  <c r="AJ100" i="25"/>
  <c r="AP100" i="25"/>
  <c r="BR100" i="25"/>
  <c r="CB103" i="25"/>
  <c r="FN103" i="25"/>
  <c r="Q109" i="25"/>
  <c r="CF112" i="25"/>
  <c r="CA113" i="25"/>
  <c r="BS124" i="25"/>
  <c r="AJ127" i="25"/>
  <c r="AA136" i="25"/>
  <c r="CD136" i="25"/>
  <c r="FN136" i="25"/>
  <c r="AA142" i="25"/>
  <c r="AK142" i="25"/>
  <c r="BW142" i="25"/>
  <c r="EY142" i="25"/>
  <c r="FD142" i="25"/>
  <c r="FN142" i="25"/>
  <c r="BR143" i="25"/>
  <c r="Q144" i="25"/>
  <c r="L150" i="25"/>
  <c r="Y46" i="25"/>
  <c r="Y49" i="25"/>
  <c r="Y54" i="25"/>
  <c r="Y57" i="25"/>
  <c r="G57" i="25" s="1"/>
  <c r="Y59" i="25"/>
  <c r="G59" i="25" s="1"/>
  <c r="BR65" i="25"/>
  <c r="AF66" i="25"/>
  <c r="AP66" i="25"/>
  <c r="CD66" i="25"/>
  <c r="EY66" i="25"/>
  <c r="FD66" i="25"/>
  <c r="BZ73" i="25"/>
  <c r="AF87" i="25"/>
  <c r="CB87" i="25"/>
  <c r="BT88" i="25"/>
  <c r="AF89" i="25"/>
  <c r="CE89" i="25"/>
  <c r="CA90" i="25"/>
  <c r="CH90" i="25"/>
  <c r="CA92" i="25"/>
  <c r="CH92" i="25"/>
  <c r="CA94" i="25"/>
  <c r="CH94" i="25"/>
  <c r="AF96" i="25"/>
  <c r="CB96" i="25"/>
  <c r="BV97" i="25"/>
  <c r="AK100" i="25"/>
  <c r="AQ100" i="25"/>
  <c r="BS100" i="25"/>
  <c r="Q102" i="25"/>
  <c r="CF103" i="25"/>
  <c r="L104" i="25"/>
  <c r="AF113" i="25"/>
  <c r="L115" i="25"/>
  <c r="L122" i="25"/>
  <c r="FU122" i="25"/>
  <c r="Q124" i="25"/>
  <c r="BR127" i="25"/>
  <c r="Q132" i="25"/>
  <c r="AK135" i="25"/>
  <c r="FN135" i="25"/>
  <c r="BS136" i="25"/>
  <c r="CF136" i="25"/>
  <c r="BR139" i="25"/>
  <c r="CA142" i="25"/>
  <c r="CH142" i="25"/>
  <c r="CF143" i="25"/>
  <c r="CC69" i="25"/>
  <c r="AA69" i="25"/>
  <c r="CC84" i="25"/>
  <c r="BW84" i="25"/>
  <c r="AJ84" i="25"/>
  <c r="CF84" i="25"/>
  <c r="BV84" i="25"/>
  <c r="AP84" i="25"/>
  <c r="AH84" i="25"/>
  <c r="CA85" i="25"/>
  <c r="AF93" i="25"/>
  <c r="AG98" i="25"/>
  <c r="BS119" i="25"/>
  <c r="CE119" i="25"/>
  <c r="AK119" i="25"/>
  <c r="CD131" i="25"/>
  <c r="AA131" i="25"/>
  <c r="CH131" i="25"/>
  <c r="BZ131" i="25"/>
  <c r="AG131" i="25"/>
  <c r="FN131" i="25"/>
  <c r="BT131" i="25"/>
  <c r="AQ131" i="25"/>
  <c r="BS131" i="25"/>
  <c r="Y36" i="25"/>
  <c r="Y48" i="25"/>
  <c r="AS48" i="25" s="1"/>
  <c r="Y50" i="25"/>
  <c r="G50" i="25" s="1"/>
  <c r="Y53" i="25"/>
  <c r="Y61" i="25"/>
  <c r="BY64" i="25"/>
  <c r="AA65" i="25"/>
  <c r="L67" i="25"/>
  <c r="Q67" i="25"/>
  <c r="AJ69" i="25"/>
  <c r="CD69" i="25"/>
  <c r="CC76" i="25"/>
  <c r="BV76" i="25"/>
  <c r="AF76" i="25"/>
  <c r="AP76" i="25"/>
  <c r="FT78" i="25"/>
  <c r="BR84" i="25"/>
  <c r="AJ85" i="25"/>
  <c r="AP85" i="25"/>
  <c r="BR85" i="25"/>
  <c r="CF85" i="25"/>
  <c r="EY85" i="25"/>
  <c r="L91" i="25"/>
  <c r="Y91" i="25" s="1"/>
  <c r="L98" i="25"/>
  <c r="FR118" i="25"/>
  <c r="EP118" i="25"/>
  <c r="BS118" i="25"/>
  <c r="FQ118" i="25"/>
  <c r="CA118" i="25"/>
  <c r="AK118" i="25"/>
  <c r="AG118" i="25"/>
  <c r="EP130" i="25"/>
  <c r="CD130" i="25"/>
  <c r="FD130" i="25"/>
  <c r="EY130" i="25"/>
  <c r="CH130" i="25"/>
  <c r="BZ130" i="25"/>
  <c r="AG130" i="25"/>
  <c r="BS130" i="25"/>
  <c r="AA130" i="25"/>
  <c r="FQ130" i="25"/>
  <c r="CE130" i="25"/>
  <c r="AF130" i="25"/>
  <c r="CE131" i="25"/>
  <c r="AF69" i="25"/>
  <c r="AP69" i="25"/>
  <c r="BZ69" i="25"/>
  <c r="FT72" i="25"/>
  <c r="CC75" i="25"/>
  <c r="AJ75" i="25"/>
  <c r="AF75" i="25"/>
  <c r="CC85" i="25"/>
  <c r="FQ85" i="25"/>
  <c r="CD85" i="25"/>
  <c r="BW85" i="25"/>
  <c r="AH85" i="25"/>
  <c r="AA85" i="25"/>
  <c r="CH85" i="25"/>
  <c r="CB85" i="25"/>
  <c r="BV85" i="25"/>
  <c r="AF85" i="25"/>
  <c r="FK84" i="25" s="1"/>
  <c r="FL84" i="25" s="1"/>
  <c r="FM84" i="25" s="1"/>
  <c r="FR91" i="25"/>
  <c r="AD91" i="25"/>
  <c r="AK91" i="25"/>
  <c r="BX93" i="25"/>
  <c r="AA93" i="25"/>
  <c r="EP93" i="25"/>
  <c r="AK93" i="25"/>
  <c r="EP98" i="25"/>
  <c r="CF98" i="25"/>
  <c r="BZ98" i="25"/>
  <c r="AF131" i="25"/>
  <c r="Y45" i="25"/>
  <c r="AS45" i="25" s="1"/>
  <c r="Y63" i="25"/>
  <c r="AA64" i="25"/>
  <c r="BR66" i="25"/>
  <c r="CH66" i="25"/>
  <c r="BR72" i="25"/>
  <c r="BV75" i="25"/>
  <c r="AJ76" i="25"/>
  <c r="CH76" i="25"/>
  <c r="CC77" i="25"/>
  <c r="BZ77" i="25"/>
  <c r="AP77" i="25"/>
  <c r="AF77" i="25"/>
  <c r="CC79" i="25"/>
  <c r="AG79" i="25"/>
  <c r="CF81" i="25"/>
  <c r="FN81" i="25"/>
  <c r="CD81" i="25"/>
  <c r="AA81" i="25"/>
  <c r="CH81" i="25"/>
  <c r="BZ81" i="25"/>
  <c r="AG81" i="25"/>
  <c r="AF81" i="25"/>
  <c r="CE81" i="25"/>
  <c r="CA84" i="25"/>
  <c r="AK85" i="25"/>
  <c r="AQ85" i="25"/>
  <c r="BS85" i="25"/>
  <c r="BT91" i="25"/>
  <c r="L92" i="25"/>
  <c r="BT95" i="25"/>
  <c r="CE99" i="25"/>
  <c r="CD99" i="25"/>
  <c r="BW99" i="25"/>
  <c r="AG99" i="25"/>
  <c r="AD100" i="25"/>
  <c r="FQ114" i="25"/>
  <c r="FN114" i="25"/>
  <c r="CA114" i="25"/>
  <c r="AH114" i="25"/>
  <c r="AA114" i="25"/>
  <c r="BX114" i="25"/>
  <c r="AF114" i="25"/>
  <c r="CF114" i="25"/>
  <c r="BT114" i="25"/>
  <c r="AQ114" i="25"/>
  <c r="AK114" i="25"/>
  <c r="AP114" i="25"/>
  <c r="CB114" i="25"/>
  <c r="FT120" i="25"/>
  <c r="FU120" i="25"/>
  <c r="FR121" i="25"/>
  <c r="CA121" i="25"/>
  <c r="AK121" i="25"/>
  <c r="BW121" i="25"/>
  <c r="AQ121" i="25"/>
  <c r="AG121" i="25"/>
  <c r="BS121" i="25"/>
  <c r="BT130" i="25"/>
  <c r="CC137" i="25"/>
  <c r="CF137" i="25"/>
  <c r="BV137" i="25"/>
  <c r="AQ137" i="25"/>
  <c r="AH137" i="25"/>
  <c r="AA137" i="25"/>
  <c r="CD137" i="25"/>
  <c r="BS137" i="25"/>
  <c r="AF137" i="25"/>
  <c r="CA137" i="25"/>
  <c r="AD137" i="25"/>
  <c r="BX137" i="25"/>
  <c r="FN137" i="25"/>
  <c r="CH137" i="25"/>
  <c r="AK137" i="25"/>
  <c r="Y31" i="25"/>
  <c r="CH64" i="25"/>
  <c r="AJ68" i="25"/>
  <c r="BV69" i="25"/>
  <c r="CH69" i="25"/>
  <c r="AF71" i="25"/>
  <c r="CC74" i="25"/>
  <c r="BV74" i="25"/>
  <c r="AF74" i="25"/>
  <c r="AP74" i="25"/>
  <c r="AP75" i="25"/>
  <c r="BZ75" i="25"/>
  <c r="CC78" i="25"/>
  <c r="AG78" i="25"/>
  <c r="Q78" i="25"/>
  <c r="AD84" i="25"/>
  <c r="CB84" i="25"/>
  <c r="AD85" i="25"/>
  <c r="BX85" i="25"/>
  <c r="AQ91" i="25"/>
  <c r="CA91" i="25"/>
  <c r="BV100" i="25"/>
  <c r="CC100" i="25"/>
  <c r="AH100" i="25"/>
  <c r="AA100" i="25"/>
  <c r="BX100" i="25"/>
  <c r="AF100" i="25"/>
  <c r="AC111" i="25"/>
  <c r="BT111" i="25"/>
  <c r="BW118" i="25"/>
  <c r="AQ130" i="25"/>
  <c r="CB147" i="25"/>
  <c r="BX147" i="25"/>
  <c r="FN147" i="25"/>
  <c r="AK147" i="25"/>
  <c r="AD147" i="25"/>
  <c r="Q79" i="25"/>
  <c r="FT79" i="25"/>
  <c r="Q85" i="25"/>
  <c r="AD87" i="25"/>
  <c r="AJ87" i="25"/>
  <c r="AP87" i="25"/>
  <c r="BR87" i="25"/>
  <c r="BX87" i="25"/>
  <c r="CF87" i="25"/>
  <c r="AD96" i="25"/>
  <c r="AJ96" i="25"/>
  <c r="AP96" i="25"/>
  <c r="BR96" i="25"/>
  <c r="BX96" i="25"/>
  <c r="CF96" i="25"/>
  <c r="L99" i="25"/>
  <c r="Y99" i="25" s="1"/>
  <c r="L101" i="25"/>
  <c r="AH103" i="25"/>
  <c r="L105" i="25"/>
  <c r="X105" i="25" s="1"/>
  <c r="CB105" i="25"/>
  <c r="L108" i="25"/>
  <c r="FQ112" i="25"/>
  <c r="AD113" i="25"/>
  <c r="AJ113" i="25"/>
  <c r="AP113" i="25"/>
  <c r="BS113" i="25"/>
  <c r="CB113" i="25"/>
  <c r="EP116" i="25"/>
  <c r="L120" i="25"/>
  <c r="EP120" i="25"/>
  <c r="FQ120" i="25"/>
  <c r="FR122" i="25"/>
  <c r="CA122" i="25"/>
  <c r="AG122" i="25"/>
  <c r="AQ122" i="25"/>
  <c r="BW122" i="25"/>
  <c r="Q126" i="25"/>
  <c r="AF126" i="25"/>
  <c r="BR126" i="25"/>
  <c r="CB126" i="25"/>
  <c r="CH126" i="25"/>
  <c r="FD129" i="25"/>
  <c r="EY129" i="25"/>
  <c r="CH129" i="25"/>
  <c r="BZ129" i="25"/>
  <c r="AG129" i="25"/>
  <c r="AQ129" i="25"/>
  <c r="BT129" i="25"/>
  <c r="EP129" i="25"/>
  <c r="FQ129" i="25"/>
  <c r="BX135" i="25"/>
  <c r="FQ141" i="25"/>
  <c r="AC141" i="25"/>
  <c r="BX141" i="25"/>
  <c r="AK141" i="25"/>
  <c r="BV73" i="25"/>
  <c r="CH73" i="25"/>
  <c r="FT73" i="25"/>
  <c r="Q80" i="25"/>
  <c r="BS82" i="25"/>
  <c r="CH82" i="25"/>
  <c r="AG83" i="25"/>
  <c r="Q84" i="25"/>
  <c r="AK87" i="25"/>
  <c r="AQ87" i="25"/>
  <c r="BS87" i="25"/>
  <c r="CA87" i="25"/>
  <c r="EY87" i="25"/>
  <c r="FD87" i="25"/>
  <c r="Q88" i="25"/>
  <c r="AG88" i="25"/>
  <c r="Q89" i="25"/>
  <c r="BX89" i="25"/>
  <c r="AD90" i="25"/>
  <c r="AJ90" i="25"/>
  <c r="AP90" i="25"/>
  <c r="BR90" i="25"/>
  <c r="BX90" i="25"/>
  <c r="CF90" i="25"/>
  <c r="AD92" i="25"/>
  <c r="AJ92" i="25"/>
  <c r="AP92" i="25"/>
  <c r="BR92" i="25"/>
  <c r="BX92" i="25"/>
  <c r="CF92" i="25"/>
  <c r="AD94" i="25"/>
  <c r="AJ94" i="25"/>
  <c r="AP94" i="25"/>
  <c r="BR94" i="25"/>
  <c r="BX94" i="25"/>
  <c r="CF94" i="25"/>
  <c r="AK96" i="25"/>
  <c r="AQ96" i="25"/>
  <c r="BS96" i="25"/>
  <c r="CA96" i="25"/>
  <c r="EY96" i="25"/>
  <c r="FD96" i="25"/>
  <c r="Q97" i="25"/>
  <c r="Y97" i="25" s="1"/>
  <c r="AG97" i="25"/>
  <c r="BT103" i="25"/>
  <c r="Q107" i="25"/>
  <c r="L110" i="25"/>
  <c r="AK113" i="25"/>
  <c r="AQ113" i="25"/>
  <c r="BT113" i="25"/>
  <c r="CF113" i="25"/>
  <c r="L114" i="25"/>
  <c r="X114" i="25" s="1"/>
  <c r="Q114" i="25"/>
  <c r="L118" i="25"/>
  <c r="L119" i="25"/>
  <c r="BW120" i="25"/>
  <c r="L121" i="25"/>
  <c r="Q122" i="25"/>
  <c r="AK122" i="25"/>
  <c r="CH124" i="25"/>
  <c r="AA126" i="25"/>
  <c r="AH126" i="25"/>
  <c r="AP126" i="25"/>
  <c r="BV126" i="25"/>
  <c r="CC127" i="25"/>
  <c r="CD127" i="25"/>
  <c r="BS127" i="25"/>
  <c r="AQ127" i="25"/>
  <c r="AK127" i="25"/>
  <c r="AA127" i="25"/>
  <c r="AF127" i="25"/>
  <c r="AP127" i="25"/>
  <c r="BW127" i="25"/>
  <c r="CH127" i="25"/>
  <c r="FD128" i="25"/>
  <c r="EY128" i="25"/>
  <c r="CH128" i="25"/>
  <c r="BZ128" i="25"/>
  <c r="AG128" i="25"/>
  <c r="AQ128" i="25"/>
  <c r="BT128" i="25"/>
  <c r="EP128" i="25"/>
  <c r="FQ128" i="25"/>
  <c r="AF129" i="25"/>
  <c r="CD129" i="25"/>
  <c r="AD135" i="25"/>
  <c r="FN140" i="25"/>
  <c r="BS140" i="25"/>
  <c r="FR140" i="25"/>
  <c r="AG140" i="25"/>
  <c r="AP143" i="25"/>
  <c r="FR149" i="25"/>
  <c r="FN149" i="25"/>
  <c r="BX149" i="25"/>
  <c r="BU149" i="25"/>
  <c r="AH149" i="25"/>
  <c r="CF149" i="25"/>
  <c r="BX112" i="25"/>
  <c r="AQ120" i="25"/>
  <c r="CA120" i="25"/>
  <c r="AK124" i="25"/>
  <c r="CC126" i="25"/>
  <c r="FD126" i="25"/>
  <c r="EY126" i="25"/>
  <c r="CA126" i="25"/>
  <c r="BS126" i="25"/>
  <c r="AQ126" i="25"/>
  <c r="AK126" i="25"/>
  <c r="AD126" i="25"/>
  <c r="AJ126" i="25"/>
  <c r="BW126" i="25"/>
  <c r="CF126" i="25"/>
  <c r="FU132" i="25"/>
  <c r="FT132" i="25"/>
  <c r="CC135" i="25"/>
  <c r="CF135" i="25"/>
  <c r="BV135" i="25"/>
  <c r="AQ135" i="25"/>
  <c r="AH135" i="25"/>
  <c r="AA135" i="25"/>
  <c r="CD135" i="25"/>
  <c r="BS135" i="25"/>
  <c r="AF135" i="25"/>
  <c r="EY135" i="25"/>
  <c r="FD135" i="25"/>
  <c r="FR135" i="25"/>
  <c r="CC143" i="25"/>
  <c r="CA143" i="25"/>
  <c r="AD143" i="25"/>
  <c r="BW143" i="25"/>
  <c r="AJ143" i="25"/>
  <c r="AH143" i="25"/>
  <c r="CB143" i="25"/>
  <c r="AA133" i="25"/>
  <c r="AH133" i="25"/>
  <c r="AQ133" i="25"/>
  <c r="BV133" i="25"/>
  <c r="CF133" i="25"/>
  <c r="Q134" i="25"/>
  <c r="AD134" i="25"/>
  <c r="AK134" i="25"/>
  <c r="BX134" i="25"/>
  <c r="EY134" i="25"/>
  <c r="FD134" i="25"/>
  <c r="FR134" i="25"/>
  <c r="AD136" i="25"/>
  <c r="AK136" i="25"/>
  <c r="BX136" i="25"/>
  <c r="EY136" i="25"/>
  <c r="FD136" i="25"/>
  <c r="FR136" i="25"/>
  <c r="CF139" i="25"/>
  <c r="AD142" i="25"/>
  <c r="AJ142" i="25"/>
  <c r="AP142" i="25"/>
  <c r="BR142" i="25"/>
  <c r="BX142" i="25"/>
  <c r="CF142" i="25"/>
  <c r="FR142" i="25"/>
  <c r="L143" i="25"/>
  <c r="X143" i="25" s="1"/>
  <c r="Q143" i="25"/>
  <c r="AA144" i="25"/>
  <c r="AH144" i="25"/>
  <c r="BW144" i="25"/>
  <c r="CD144" i="25"/>
  <c r="FQ144" i="25"/>
  <c r="Q149" i="25"/>
  <c r="Q133" i="25"/>
  <c r="AD133" i="25"/>
  <c r="AK133" i="25"/>
  <c r="BX133" i="25"/>
  <c r="EY133" i="25"/>
  <c r="FD133" i="25"/>
  <c r="FR133" i="25"/>
  <c r="L134" i="25"/>
  <c r="Q136" i="25"/>
  <c r="AG139" i="25"/>
  <c r="FQ139" i="25"/>
  <c r="AD144" i="25"/>
  <c r="AJ144" i="25"/>
  <c r="AP144" i="25"/>
  <c r="BR144" i="25"/>
  <c r="BX144" i="25"/>
  <c r="CF144" i="25"/>
  <c r="L146" i="25"/>
  <c r="FU148" i="25"/>
  <c r="L151" i="25"/>
  <c r="X151" i="25" s="1"/>
  <c r="CC67" i="25"/>
  <c r="BZ67" i="25"/>
  <c r="AJ67" i="25"/>
  <c r="CC70" i="25"/>
  <c r="CD70" i="25"/>
  <c r="AA70" i="25"/>
  <c r="AP70" i="25"/>
  <c r="BV70" i="25"/>
  <c r="AP67" i="25"/>
  <c r="AF70" i="25"/>
  <c r="CC86" i="25"/>
  <c r="FQ86" i="25"/>
  <c r="FD86" i="25"/>
  <c r="EY86" i="25"/>
  <c r="CH86" i="25"/>
  <c r="CD86" i="25"/>
  <c r="BX86" i="25"/>
  <c r="BS86" i="25"/>
  <c r="AQ86" i="25"/>
  <c r="AK86" i="25"/>
  <c r="AF86" i="25"/>
  <c r="AA86" i="25"/>
  <c r="CB86" i="25"/>
  <c r="BW86" i="25"/>
  <c r="BR86" i="25"/>
  <c r="AP86" i="25"/>
  <c r="AJ86" i="25"/>
  <c r="CF86" i="25"/>
  <c r="CA86" i="25"/>
  <c r="BV86" i="25"/>
  <c r="AH86" i="25"/>
  <c r="AD86" i="25"/>
  <c r="Y32" i="25"/>
  <c r="G32" i="25" s="1"/>
  <c r="Y33" i="25"/>
  <c r="Y34" i="25"/>
  <c r="FJ34" i="25" s="1"/>
  <c r="Y38" i="25"/>
  <c r="Y39" i="25"/>
  <c r="G39" i="25" s="1"/>
  <c r="Q64" i="25"/>
  <c r="BR64" i="25"/>
  <c r="CC64" i="25"/>
  <c r="AH65" i="25"/>
  <c r="CB65" i="25"/>
  <c r="EY65" i="25"/>
  <c r="AF67" i="25"/>
  <c r="CD67" i="25"/>
  <c r="BR68" i="25"/>
  <c r="AJ70" i="25"/>
  <c r="BZ70" i="25"/>
  <c r="AA71" i="25"/>
  <c r="BR71" i="25"/>
  <c r="CC72" i="25"/>
  <c r="CH72" i="25"/>
  <c r="BV72" i="25"/>
  <c r="AP72" i="25"/>
  <c r="AF72" i="25"/>
  <c r="Q72" i="25"/>
  <c r="CD72" i="25"/>
  <c r="EY72" i="25"/>
  <c r="FD72" i="25"/>
  <c r="FU74" i="25"/>
  <c r="FT74" i="25"/>
  <c r="BT83" i="25"/>
  <c r="EP83" i="25"/>
  <c r="AG86" i="25"/>
  <c r="AC88" i="25"/>
  <c r="CE95" i="25"/>
  <c r="Y67" i="25"/>
  <c r="BV67" i="25"/>
  <c r="FN86" i="25"/>
  <c r="Y37" i="25"/>
  <c r="AS37" i="25" s="1"/>
  <c r="Y42" i="25"/>
  <c r="AS42" i="25" s="1"/>
  <c r="AF64" i="25"/>
  <c r="BT64" i="25"/>
  <c r="CD64" i="25"/>
  <c r="CH65" i="25"/>
  <c r="BT65" i="25"/>
  <c r="AF65" i="25"/>
  <c r="Z65" i="25"/>
  <c r="AJ65" i="25"/>
  <c r="EY67" i="25"/>
  <c r="FD67" i="25"/>
  <c r="AA68" i="25"/>
  <c r="EY70" i="25"/>
  <c r="FD70" i="25"/>
  <c r="CC71" i="25"/>
  <c r="BZ71" i="25"/>
  <c r="AJ71" i="25"/>
  <c r="AP71" i="25"/>
  <c r="BV71" i="25"/>
  <c r="AC83" i="25"/>
  <c r="BZ83" i="25"/>
  <c r="BT86" i="25"/>
  <c r="EP86" i="25"/>
  <c r="CC88" i="25"/>
  <c r="FR88" i="25"/>
  <c r="FQ88" i="25"/>
  <c r="FD88" i="25"/>
  <c r="EY88" i="25"/>
  <c r="CH88" i="25"/>
  <c r="CD88" i="25"/>
  <c r="BX88" i="25"/>
  <c r="BS88" i="25"/>
  <c r="AQ88" i="25"/>
  <c r="AK88" i="25"/>
  <c r="AF88" i="25"/>
  <c r="AA88" i="25"/>
  <c r="CB88" i="25"/>
  <c r="BW88" i="25"/>
  <c r="BR88" i="25"/>
  <c r="AP88" i="25"/>
  <c r="AJ88" i="25"/>
  <c r="CF88" i="25"/>
  <c r="CA88" i="25"/>
  <c r="BV88" i="25"/>
  <c r="AH88" i="25"/>
  <c r="AD88" i="25"/>
  <c r="CE88" i="25"/>
  <c r="FN88" i="25"/>
  <c r="AD95" i="25"/>
  <c r="Y35" i="25"/>
  <c r="Z64" i="25"/>
  <c r="AH64" i="25"/>
  <c r="AA67" i="25"/>
  <c r="BR67" i="25"/>
  <c r="CH67" i="25"/>
  <c r="CC68" i="25"/>
  <c r="CH68" i="25"/>
  <c r="BV68" i="25"/>
  <c r="AP68" i="25"/>
  <c r="AF68" i="25"/>
  <c r="CD68" i="25"/>
  <c r="EY68" i="25"/>
  <c r="FD68" i="25"/>
  <c r="FT69" i="25"/>
  <c r="BR70" i="25"/>
  <c r="CH70" i="25"/>
  <c r="FU70" i="25"/>
  <c r="FT70" i="25"/>
  <c r="FU75" i="25"/>
  <c r="FT75" i="25"/>
  <c r="CC83" i="25"/>
  <c r="FQ83" i="25"/>
  <c r="FD83" i="25"/>
  <c r="EY83" i="25"/>
  <c r="CH83" i="25"/>
  <c r="CD83" i="25"/>
  <c r="BX83" i="25"/>
  <c r="BS83" i="25"/>
  <c r="AQ83" i="25"/>
  <c r="AK83" i="25"/>
  <c r="AF83" i="25"/>
  <c r="AA83" i="25"/>
  <c r="CB83" i="25"/>
  <c r="BW83" i="25"/>
  <c r="BR83" i="25"/>
  <c r="AP83" i="25"/>
  <c r="AJ83" i="25"/>
  <c r="CF83" i="25"/>
  <c r="CA83" i="25"/>
  <c r="BV83" i="25"/>
  <c r="AH83" i="25"/>
  <c r="AD83" i="25"/>
  <c r="CE83" i="25"/>
  <c r="FN83" i="25"/>
  <c r="AC86" i="25"/>
  <c r="BZ86" i="25"/>
  <c r="FR86" i="25"/>
  <c r="CC95" i="25"/>
  <c r="FQ95" i="25"/>
  <c r="FD95" i="25"/>
  <c r="EY95" i="25"/>
  <c r="CH95" i="25"/>
  <c r="CD95" i="25"/>
  <c r="BX95" i="25"/>
  <c r="BS95" i="25"/>
  <c r="AQ95" i="25"/>
  <c r="AK95" i="25"/>
  <c r="AF95" i="25"/>
  <c r="AA95" i="25"/>
  <c r="CB95" i="25"/>
  <c r="BW95" i="25"/>
  <c r="BR95" i="25"/>
  <c r="AP95" i="25"/>
  <c r="AJ95" i="25"/>
  <c r="EP95" i="25"/>
  <c r="CA95" i="25"/>
  <c r="AH95" i="25"/>
  <c r="AC95" i="25"/>
  <c r="BZ95" i="25"/>
  <c r="AG95" i="25"/>
  <c r="FN95" i="25"/>
  <c r="CF95" i="25"/>
  <c r="BV95" i="25"/>
  <c r="CC125" i="25"/>
  <c r="FQ125" i="25"/>
  <c r="FD125" i="25"/>
  <c r="EY125" i="25"/>
  <c r="CH125" i="25"/>
  <c r="CD125" i="25"/>
  <c r="BX125" i="25"/>
  <c r="BS125" i="25"/>
  <c r="AQ125" i="25"/>
  <c r="AK125" i="25"/>
  <c r="AF125" i="25"/>
  <c r="AA125" i="25"/>
  <c r="CB125" i="25"/>
  <c r="EP125" i="25"/>
  <c r="CA125" i="25"/>
  <c r="BT125" i="25"/>
  <c r="AP125" i="25"/>
  <c r="AH125" i="25"/>
  <c r="AC125" i="25"/>
  <c r="BZ125" i="25"/>
  <c r="BR125" i="25"/>
  <c r="AG125" i="25"/>
  <c r="FK124" i="25" s="1"/>
  <c r="FL124" i="25" s="1"/>
  <c r="FM124" i="25" s="1"/>
  <c r="FN125" i="25"/>
  <c r="CF125" i="25"/>
  <c r="BW125" i="25"/>
  <c r="CE125" i="25"/>
  <c r="AD125" i="25"/>
  <c r="BV125" i="25"/>
  <c r="AJ125" i="25"/>
  <c r="FR125" i="25"/>
  <c r="AC78" i="25"/>
  <c r="AJ78" i="25"/>
  <c r="AP78" i="25"/>
  <c r="BR78" i="25"/>
  <c r="EY78" i="25"/>
  <c r="FD78" i="25"/>
  <c r="AC79" i="25"/>
  <c r="AJ79" i="25"/>
  <c r="AP79" i="25"/>
  <c r="BR79" i="25"/>
  <c r="BZ79" i="25"/>
  <c r="EY79" i="25"/>
  <c r="FD79" i="25"/>
  <c r="AC80" i="25"/>
  <c r="AJ80" i="25"/>
  <c r="AP80" i="25"/>
  <c r="BR80" i="25"/>
  <c r="BZ80" i="25"/>
  <c r="AC82" i="25"/>
  <c r="AG82" i="25"/>
  <c r="BT82" i="25"/>
  <c r="BZ82" i="25"/>
  <c r="CE82" i="25"/>
  <c r="EP82" i="25"/>
  <c r="FN82" i="25"/>
  <c r="FR82" i="25"/>
  <c r="L88" i="25"/>
  <c r="Y88" i="25" s="1"/>
  <c r="CC89" i="25"/>
  <c r="CB89" i="25"/>
  <c r="BW89" i="25"/>
  <c r="BR89" i="25"/>
  <c r="AP89" i="25"/>
  <c r="AJ89" i="25"/>
  <c r="AC89" i="25"/>
  <c r="AG89" i="25"/>
  <c r="BS89" i="25"/>
  <c r="BZ89" i="25"/>
  <c r="CF89" i="25"/>
  <c r="BV91" i="25"/>
  <c r="CD91" i="25"/>
  <c r="CH91" i="25"/>
  <c r="EY91" i="25"/>
  <c r="FD91" i="25"/>
  <c r="FQ91" i="25"/>
  <c r="CC93" i="25"/>
  <c r="FQ93" i="25"/>
  <c r="FD93" i="25"/>
  <c r="EY93" i="25"/>
  <c r="CB93" i="25"/>
  <c r="BW93" i="25"/>
  <c r="BR93" i="25"/>
  <c r="AP93" i="25"/>
  <c r="AJ93" i="25"/>
  <c r="AC93" i="25"/>
  <c r="AG93" i="25"/>
  <c r="BS93" i="25"/>
  <c r="BZ93" i="25"/>
  <c r="CF93" i="25"/>
  <c r="FR93" i="25"/>
  <c r="L95" i="25"/>
  <c r="Y95" i="25" s="1"/>
  <c r="FQ104" i="25"/>
  <c r="CF104" i="25"/>
  <c r="AH104" i="25"/>
  <c r="FN104" i="25"/>
  <c r="CB104" i="25"/>
  <c r="FD111" i="25"/>
  <c r="FR111" i="25"/>
  <c r="FN111" i="25"/>
  <c r="CA111" i="25"/>
  <c r="BS111" i="25"/>
  <c r="AG111" i="25"/>
  <c r="FQ111" i="25"/>
  <c r="CF111" i="25"/>
  <c r="BX111" i="25"/>
  <c r="CE111" i="25"/>
  <c r="BW111" i="25"/>
  <c r="AK111" i="25"/>
  <c r="AD111" i="25"/>
  <c r="AQ111" i="25"/>
  <c r="CB111" i="25"/>
  <c r="FT115" i="25"/>
  <c r="FU115" i="25"/>
  <c r="FR123" i="25"/>
  <c r="BS123" i="25"/>
  <c r="CE123" i="25"/>
  <c r="AK123" i="25"/>
  <c r="CA123" i="25"/>
  <c r="AQ123" i="25"/>
  <c r="AG123" i="25"/>
  <c r="BW123" i="25"/>
  <c r="CC132" i="25"/>
  <c r="FQ132" i="25"/>
  <c r="EP132" i="25"/>
  <c r="CE132" i="25"/>
  <c r="BZ132" i="25"/>
  <c r="CB132" i="25"/>
  <c r="BW132" i="25"/>
  <c r="BR132" i="25"/>
  <c r="AP132" i="25"/>
  <c r="AJ132" i="25"/>
  <c r="FR132" i="25"/>
  <c r="FD132" i="25"/>
  <c r="EY132" i="25"/>
  <c r="BX132" i="25"/>
  <c r="AF132" i="25"/>
  <c r="AA132" i="25"/>
  <c r="CF132" i="25"/>
  <c r="BV132" i="25"/>
  <c r="AK132" i="25"/>
  <c r="CA132" i="25"/>
  <c r="AH132" i="25"/>
  <c r="AC132" i="25"/>
  <c r="CH132" i="25"/>
  <c r="BT132" i="25"/>
  <c r="AQ132" i="25"/>
  <c r="AG132" i="25"/>
  <c r="BS132" i="25"/>
  <c r="FN132" i="25"/>
  <c r="CC138" i="25"/>
  <c r="FQ138" i="25"/>
  <c r="FR138" i="25"/>
  <c r="FD138" i="25"/>
  <c r="EY138" i="25"/>
  <c r="CH138" i="25"/>
  <c r="CD138" i="25"/>
  <c r="BX138" i="25"/>
  <c r="BS138" i="25"/>
  <c r="AQ138" i="25"/>
  <c r="AK138" i="25"/>
  <c r="AF138" i="25"/>
  <c r="AA138" i="25"/>
  <c r="CB138" i="25"/>
  <c r="BW138" i="25"/>
  <c r="BR138" i="25"/>
  <c r="AP138" i="25"/>
  <c r="AJ138" i="25"/>
  <c r="CF138" i="25"/>
  <c r="CA138" i="25"/>
  <c r="BV138" i="25"/>
  <c r="AH138" i="25"/>
  <c r="AD138" i="25"/>
  <c r="BZ138" i="25"/>
  <c r="AC138" i="25"/>
  <c r="EP138" i="25"/>
  <c r="BT138" i="25"/>
  <c r="AG138" i="25"/>
  <c r="FN138" i="25"/>
  <c r="CE138" i="25"/>
  <c r="Q66" i="25"/>
  <c r="AD66" i="25"/>
  <c r="AJ66" i="25"/>
  <c r="BZ66" i="25"/>
  <c r="Q69" i="25"/>
  <c r="BR69" i="25"/>
  <c r="EY69" i="25"/>
  <c r="FD69" i="25"/>
  <c r="Q73" i="25"/>
  <c r="BR73" i="25"/>
  <c r="EY73" i="25"/>
  <c r="FD73" i="25"/>
  <c r="AA74" i="25"/>
  <c r="CD74" i="25"/>
  <c r="AA75" i="25"/>
  <c r="CD75" i="25"/>
  <c r="AA76" i="25"/>
  <c r="CD76" i="25"/>
  <c r="Q77" i="25"/>
  <c r="BR77" i="25"/>
  <c r="EY77" i="25"/>
  <c r="FD77" i="25"/>
  <c r="L78" i="25"/>
  <c r="AK78" i="25"/>
  <c r="AQ78" i="25"/>
  <c r="BV78" i="25"/>
  <c r="CH78" i="25"/>
  <c r="L79" i="25"/>
  <c r="Y79" i="25" s="1"/>
  <c r="AK79" i="25"/>
  <c r="AQ79" i="25"/>
  <c r="BS79" i="25"/>
  <c r="CA79" i="25"/>
  <c r="CH79" i="25"/>
  <c r="L80" i="25"/>
  <c r="AK80" i="25"/>
  <c r="AQ80" i="25"/>
  <c r="BS80" i="25"/>
  <c r="CA80" i="25"/>
  <c r="CH80" i="25"/>
  <c r="EY80" i="25"/>
  <c r="FD80" i="25"/>
  <c r="Q81" i="25"/>
  <c r="AC81" i="25"/>
  <c r="AK81" i="25"/>
  <c r="BX81" i="25"/>
  <c r="EY81" i="25"/>
  <c r="FD81" i="25"/>
  <c r="FR81" i="25"/>
  <c r="AD82" i="25"/>
  <c r="AH82" i="25"/>
  <c r="BV82" i="25"/>
  <c r="CA82" i="25"/>
  <c r="CF82" i="25"/>
  <c r="L83" i="25"/>
  <c r="X83" i="25" s="1"/>
  <c r="Q83" i="25"/>
  <c r="AA84" i="25"/>
  <c r="AF84" i="25"/>
  <c r="AK84" i="25"/>
  <c r="AQ84" i="25"/>
  <c r="BS84" i="25"/>
  <c r="BX84" i="25"/>
  <c r="CD84" i="25"/>
  <c r="CH84" i="25"/>
  <c r="EY84" i="25"/>
  <c r="FD84" i="25"/>
  <c r="FQ84" i="25"/>
  <c r="AC85" i="25"/>
  <c r="AG85" i="25"/>
  <c r="BT85" i="25"/>
  <c r="BZ85" i="25"/>
  <c r="CE85" i="25"/>
  <c r="EP85" i="25"/>
  <c r="FN85" i="25"/>
  <c r="FR85" i="25"/>
  <c r="L86" i="25"/>
  <c r="X86" i="25" s="1"/>
  <c r="Q87" i="25"/>
  <c r="AC87" i="25"/>
  <c r="AG87" i="25"/>
  <c r="BT87" i="25"/>
  <c r="BZ87" i="25"/>
  <c r="CE87" i="25"/>
  <c r="EP87" i="25"/>
  <c r="FN87" i="25"/>
  <c r="FR87" i="25"/>
  <c r="L89" i="25"/>
  <c r="Y89" i="25" s="1"/>
  <c r="AD89" i="25"/>
  <c r="FK88" i="25" s="1"/>
  <c r="FL88" i="25" s="1"/>
  <c r="FM88" i="25" s="1"/>
  <c r="AH89" i="25"/>
  <c r="AQ89" i="25"/>
  <c r="BT89" i="25"/>
  <c r="CA89" i="25"/>
  <c r="AA91" i="25"/>
  <c r="AF91" i="25"/>
  <c r="BX91" i="25"/>
  <c r="CE91" i="25"/>
  <c r="EP91" i="25"/>
  <c r="FN91" i="25"/>
  <c r="X92" i="25"/>
  <c r="L93" i="25"/>
  <c r="Y93" i="25" s="1"/>
  <c r="AD93" i="25"/>
  <c r="AH93" i="25"/>
  <c r="AQ93" i="25"/>
  <c r="BT93" i="25"/>
  <c r="CA93" i="25"/>
  <c r="FN93" i="25"/>
  <c r="AC97" i="25"/>
  <c r="AH97" i="25"/>
  <c r="CA97" i="25"/>
  <c r="AC98" i="25"/>
  <c r="AH98" i="25"/>
  <c r="CA98" i="25"/>
  <c r="AC99" i="25"/>
  <c r="AH99" i="25"/>
  <c r="BT104" i="25"/>
  <c r="AH111" i="25"/>
  <c r="CD132" i="25"/>
  <c r="Q74" i="25"/>
  <c r="BR74" i="25"/>
  <c r="EY74" i="25"/>
  <c r="FD74" i="25"/>
  <c r="Q75" i="25"/>
  <c r="BR75" i="25"/>
  <c r="EY75" i="25"/>
  <c r="FD75" i="25"/>
  <c r="L76" i="25"/>
  <c r="X76" i="25" s="1"/>
  <c r="Q76" i="25"/>
  <c r="BR76" i="25"/>
  <c r="EY76" i="25"/>
  <c r="FD76" i="25"/>
  <c r="L77" i="25"/>
  <c r="X77" i="25" s="1"/>
  <c r="AF78" i="25"/>
  <c r="BZ78" i="25"/>
  <c r="AF79" i="25"/>
  <c r="BV79" i="25"/>
  <c r="CD79" i="25"/>
  <c r="AF80" i="25"/>
  <c r="BV80" i="25"/>
  <c r="CD80" i="25"/>
  <c r="EP80" i="25"/>
  <c r="L81" i="25"/>
  <c r="L82" i="25"/>
  <c r="X82" i="25" s="1"/>
  <c r="Q82" i="25"/>
  <c r="AJ82" i="25"/>
  <c r="AP82" i="25"/>
  <c r="BR82" i="25"/>
  <c r="BW82" i="25"/>
  <c r="CB82" i="25"/>
  <c r="AC84" i="25"/>
  <c r="AG84" i="25"/>
  <c r="FK83" i="25" s="1"/>
  <c r="FL83" i="25" s="1"/>
  <c r="FM83" i="25" s="1"/>
  <c r="BT84" i="25"/>
  <c r="BZ84" i="25"/>
  <c r="CE84" i="25"/>
  <c r="EP84" i="25"/>
  <c r="FN84" i="25"/>
  <c r="FR84" i="25"/>
  <c r="L87" i="25"/>
  <c r="EY89" i="25"/>
  <c r="FD89" i="25"/>
  <c r="FQ89" i="25"/>
  <c r="L90" i="25"/>
  <c r="CC91" i="25"/>
  <c r="CB91" i="25"/>
  <c r="BW91" i="25"/>
  <c r="BR91" i="25"/>
  <c r="AP91" i="25"/>
  <c r="AJ91" i="25"/>
  <c r="AC91" i="25"/>
  <c r="AG91" i="25"/>
  <c r="BS91" i="25"/>
  <c r="BZ91" i="25"/>
  <c r="CF91" i="25"/>
  <c r="BV93" i="25"/>
  <c r="CD93" i="25"/>
  <c r="CH93" i="25"/>
  <c r="FR97" i="25"/>
  <c r="FD97" i="25"/>
  <c r="EY97" i="25"/>
  <c r="CH97" i="25"/>
  <c r="CD97" i="25"/>
  <c r="BX97" i="25"/>
  <c r="BS97" i="25"/>
  <c r="AQ97" i="25"/>
  <c r="AK97" i="25"/>
  <c r="AF97" i="25"/>
  <c r="AA97" i="25"/>
  <c r="FQ97" i="25"/>
  <c r="CB97" i="25"/>
  <c r="BW97" i="25"/>
  <c r="BR97" i="25"/>
  <c r="AP97" i="25"/>
  <c r="AJ97" i="25"/>
  <c r="AD97" i="25"/>
  <c r="BT97" i="25"/>
  <c r="CE97" i="25"/>
  <c r="FR98" i="25"/>
  <c r="FD98" i="25"/>
  <c r="EY98" i="25"/>
  <c r="CH98" i="25"/>
  <c r="CD98" i="25"/>
  <c r="BX98" i="25"/>
  <c r="BS98" i="25"/>
  <c r="AQ98" i="25"/>
  <c r="AK98" i="25"/>
  <c r="AF98" i="25"/>
  <c r="AA98" i="25"/>
  <c r="FQ98" i="25"/>
  <c r="CB98" i="25"/>
  <c r="BW98" i="25"/>
  <c r="BR98" i="25"/>
  <c r="AP98" i="25"/>
  <c r="AJ98" i="25"/>
  <c r="AD98" i="25"/>
  <c r="FK97" i="25" s="1"/>
  <c r="FL97" i="25" s="1"/>
  <c r="FM97" i="25" s="1"/>
  <c r="BT98" i="25"/>
  <c r="CE98" i="25"/>
  <c r="FR99" i="25"/>
  <c r="CH99" i="25"/>
  <c r="CA99" i="25"/>
  <c r="BS99" i="25"/>
  <c r="AQ99" i="25"/>
  <c r="AK99" i="25"/>
  <c r="AF99" i="25"/>
  <c r="AA99" i="25"/>
  <c r="FD99" i="25"/>
  <c r="EY99" i="25"/>
  <c r="BZ99" i="25"/>
  <c r="BR99" i="25"/>
  <c r="AP99" i="25"/>
  <c r="AJ99" i="25"/>
  <c r="AD99" i="25"/>
  <c r="FK98" i="25" s="1"/>
  <c r="FL98" i="25" s="1"/>
  <c r="FM98" i="25" s="1"/>
  <c r="BV99" i="25"/>
  <c r="BX104" i="25"/>
  <c r="FR104" i="25"/>
  <c r="FR106" i="25"/>
  <c r="AH106" i="25"/>
  <c r="FT110" i="25"/>
  <c r="FU110" i="25"/>
  <c r="EP111" i="25"/>
  <c r="CA116" i="25"/>
  <c r="BS116" i="25"/>
  <c r="AH116" i="25"/>
  <c r="CF116" i="25"/>
  <c r="BX116" i="25"/>
  <c r="CC116" i="25"/>
  <c r="BW116" i="25"/>
  <c r="AK116" i="25"/>
  <c r="AD116" i="25"/>
  <c r="AQ116" i="25"/>
  <c r="CB116" i="25"/>
  <c r="CC117" i="25"/>
  <c r="AI117" i="25"/>
  <c r="CA117" i="25"/>
  <c r="AQ117" i="25"/>
  <c r="FT119" i="25"/>
  <c r="FU119" i="25"/>
  <c r="Q90" i="25"/>
  <c r="AC90" i="25"/>
  <c r="AG90" i="25"/>
  <c r="BT90" i="25"/>
  <c r="BZ90" i="25"/>
  <c r="CE90" i="25"/>
  <c r="EP90" i="25"/>
  <c r="FN90" i="25"/>
  <c r="FR90" i="25"/>
  <c r="Q92" i="25"/>
  <c r="Y92" i="25" s="1"/>
  <c r="AC92" i="25"/>
  <c r="AG92" i="25"/>
  <c r="BT92" i="25"/>
  <c r="BZ92" i="25"/>
  <c r="CE92" i="25"/>
  <c r="EP92" i="25"/>
  <c r="FN92" i="25"/>
  <c r="FR92" i="25"/>
  <c r="Q94" i="25"/>
  <c r="AC94" i="25"/>
  <c r="AG94" i="25"/>
  <c r="FK93" i="25" s="1"/>
  <c r="FL93" i="25" s="1"/>
  <c r="FM93" i="25" s="1"/>
  <c r="BT94" i="25"/>
  <c r="BZ94" i="25"/>
  <c r="CE94" i="25"/>
  <c r="EP94" i="25"/>
  <c r="FN94" i="25"/>
  <c r="FR94" i="25"/>
  <c r="Q96" i="25"/>
  <c r="AC96" i="25"/>
  <c r="AG96" i="25"/>
  <c r="BT96" i="25"/>
  <c r="BZ96" i="25"/>
  <c r="CE96" i="25"/>
  <c r="EP96" i="25"/>
  <c r="FN96" i="25"/>
  <c r="FR96" i="25"/>
  <c r="Q100" i="25"/>
  <c r="AC100" i="25"/>
  <c r="AG100" i="25"/>
  <c r="Q101" i="25"/>
  <c r="Y101" i="25" s="1"/>
  <c r="BT102" i="25"/>
  <c r="AD103" i="25"/>
  <c r="BX103" i="25"/>
  <c r="FR103" i="25"/>
  <c r="Q105" i="25"/>
  <c r="AH105" i="25"/>
  <c r="CF105" i="25"/>
  <c r="L107" i="25"/>
  <c r="X107" i="25" s="1"/>
  <c r="Q110" i="25"/>
  <c r="Y110" i="25" s="1"/>
  <c r="Q111" i="25"/>
  <c r="FU111" i="25"/>
  <c r="Q112" i="25"/>
  <c r="AG112" i="25"/>
  <c r="BS112" i="25"/>
  <c r="CA112" i="25"/>
  <c r="FN112" i="25"/>
  <c r="FR112" i="25"/>
  <c r="AC113" i="25"/>
  <c r="AG113" i="25"/>
  <c r="BW113" i="25"/>
  <c r="CE113" i="25"/>
  <c r="FR113" i="25"/>
  <c r="AC114" i="25"/>
  <c r="AG114" i="25"/>
  <c r="FK113" i="25" s="1"/>
  <c r="FL113" i="25" s="1"/>
  <c r="FM113" i="25" s="1"/>
  <c r="BW114" i="25"/>
  <c r="CE114" i="25"/>
  <c r="FR114" i="25"/>
  <c r="Q115" i="25"/>
  <c r="Y115" i="25" s="1"/>
  <c r="Q117" i="25"/>
  <c r="AC118" i="25"/>
  <c r="CE118" i="25"/>
  <c r="FU118" i="25"/>
  <c r="AK120" i="25"/>
  <c r="AC124" i="25"/>
  <c r="L125" i="25"/>
  <c r="X125" i="25" s="1"/>
  <c r="CC128" i="25"/>
  <c r="CB128" i="25"/>
  <c r="BW128" i="25"/>
  <c r="BR128" i="25"/>
  <c r="AP128" i="25"/>
  <c r="AJ128" i="25"/>
  <c r="FR128" i="25"/>
  <c r="FN128" i="25"/>
  <c r="CF128" i="25"/>
  <c r="CA128" i="25"/>
  <c r="BV128" i="25"/>
  <c r="AH128" i="25"/>
  <c r="AD128" i="25"/>
  <c r="FK127" i="25" s="1"/>
  <c r="FL127" i="25" s="1"/>
  <c r="FM127" i="25" s="1"/>
  <c r="AC128" i="25"/>
  <c r="AK128" i="25"/>
  <c r="BX128" i="25"/>
  <c r="CC129" i="25"/>
  <c r="CB129" i="25"/>
  <c r="BW129" i="25"/>
  <c r="BR129" i="25"/>
  <c r="AP129" i="25"/>
  <c r="AJ129" i="25"/>
  <c r="FR129" i="25"/>
  <c r="FN129" i="25"/>
  <c r="CF129" i="25"/>
  <c r="CA129" i="25"/>
  <c r="BV129" i="25"/>
  <c r="AH129" i="25"/>
  <c r="AD129" i="25"/>
  <c r="AC129" i="25"/>
  <c r="AK129" i="25"/>
  <c r="BX129" i="25"/>
  <c r="CC130" i="25"/>
  <c r="CB130" i="25"/>
  <c r="BW130" i="25"/>
  <c r="BR130" i="25"/>
  <c r="AP130" i="25"/>
  <c r="AJ130" i="25"/>
  <c r="FR130" i="25"/>
  <c r="FN130" i="25"/>
  <c r="CF130" i="25"/>
  <c r="CA130" i="25"/>
  <c r="BV130" i="25"/>
  <c r="AH130" i="25"/>
  <c r="AD130" i="25"/>
  <c r="FK129" i="25" s="1"/>
  <c r="FL129" i="25" s="1"/>
  <c r="FM129" i="25" s="1"/>
  <c r="AC130" i="25"/>
  <c r="AK130" i="25"/>
  <c r="BX130" i="25"/>
  <c r="FQ131" i="25"/>
  <c r="FR131" i="25"/>
  <c r="EP131" i="25"/>
  <c r="FD131" i="25"/>
  <c r="EY131" i="25"/>
  <c r="CB131" i="25"/>
  <c r="BW131" i="25"/>
  <c r="BR131" i="25"/>
  <c r="AP131" i="25"/>
  <c r="AJ131" i="25"/>
  <c r="CF131" i="25"/>
  <c r="CA131" i="25"/>
  <c r="BV131" i="25"/>
  <c r="AH131" i="25"/>
  <c r="AD131" i="25"/>
  <c r="FK130" i="25" s="1"/>
  <c r="FL130" i="25" s="1"/>
  <c r="FM130" i="25" s="1"/>
  <c r="AC131" i="25"/>
  <c r="AK131" i="25"/>
  <c r="BX131" i="25"/>
  <c r="L132" i="25"/>
  <c r="L94" i="25"/>
  <c r="Y94" i="25" s="1"/>
  <c r="L96" i="25"/>
  <c r="X96" i="25" s="1"/>
  <c r="L100" i="25"/>
  <c r="X100" i="25" s="1"/>
  <c r="L102" i="25"/>
  <c r="AD102" i="25"/>
  <c r="BX102" i="25"/>
  <c r="FR102" i="25"/>
  <c r="Q104" i="25"/>
  <c r="BT105" i="25"/>
  <c r="Q106" i="25"/>
  <c r="Q108" i="25"/>
  <c r="L109" i="25"/>
  <c r="Y109" i="25" s="1"/>
  <c r="L111" i="25"/>
  <c r="Y111" i="25" s="1"/>
  <c r="AC112" i="25"/>
  <c r="AH112" i="25"/>
  <c r="AQ112" i="25"/>
  <c r="BT112" i="25"/>
  <c r="CB112" i="25"/>
  <c r="EP112" i="25"/>
  <c r="L116" i="25"/>
  <c r="X116" i="25" s="1"/>
  <c r="Q116" i="25"/>
  <c r="L117" i="25"/>
  <c r="Q118" i="25"/>
  <c r="FR119" i="25"/>
  <c r="FQ119" i="25"/>
  <c r="EP119" i="25"/>
  <c r="BW119" i="25"/>
  <c r="AQ119" i="25"/>
  <c r="AG119" i="25"/>
  <c r="AC119" i="25"/>
  <c r="CA119" i="25"/>
  <c r="FR120" i="25"/>
  <c r="BS120" i="25"/>
  <c r="AC120" i="25"/>
  <c r="L123" i="25"/>
  <c r="BX124" i="25"/>
  <c r="AQ124" i="25"/>
  <c r="AG124" i="25"/>
  <c r="Q125" i="25"/>
  <c r="AD105" i="25"/>
  <c r="BX105" i="25"/>
  <c r="AD112" i="25"/>
  <c r="AK112" i="25"/>
  <c r="BW112" i="25"/>
  <c r="CE112" i="25"/>
  <c r="FU113" i="25"/>
  <c r="FU116" i="25"/>
  <c r="Q119" i="25"/>
  <c r="Y119" i="25" s="1"/>
  <c r="Q121" i="25"/>
  <c r="L126" i="25"/>
  <c r="Y126" i="25" s="1"/>
  <c r="Q127" i="25"/>
  <c r="AC127" i="25"/>
  <c r="AG127" i="25"/>
  <c r="BT127" i="25"/>
  <c r="BZ127" i="25"/>
  <c r="CE127" i="25"/>
  <c r="EP127" i="25"/>
  <c r="FN127" i="25"/>
  <c r="FR127" i="25"/>
  <c r="Q129" i="25"/>
  <c r="Q130" i="25"/>
  <c r="Q131" i="25"/>
  <c r="FT149" i="25"/>
  <c r="FU149" i="25"/>
  <c r="FT150" i="25"/>
  <c r="FU150" i="25"/>
  <c r="Q120" i="25"/>
  <c r="AC121" i="25"/>
  <c r="CE121" i="25"/>
  <c r="AC122" i="25"/>
  <c r="CE122" i="25"/>
  <c r="Q123" i="25"/>
  <c r="L124" i="25"/>
  <c r="AC126" i="25"/>
  <c r="AG126" i="25"/>
  <c r="BT126" i="25"/>
  <c r="BZ126" i="25"/>
  <c r="CE126" i="25"/>
  <c r="EP126" i="25"/>
  <c r="FN126" i="25"/>
  <c r="FR126" i="25"/>
  <c r="L127" i="25"/>
  <c r="AD127" i="25"/>
  <c r="AH127" i="25"/>
  <c r="BV127" i="25"/>
  <c r="CA127" i="25"/>
  <c r="CF127" i="25"/>
  <c r="L128" i="25"/>
  <c r="X128" i="25" s="1"/>
  <c r="Q128" i="25"/>
  <c r="L129" i="25"/>
  <c r="X129" i="25" s="1"/>
  <c r="L130" i="25"/>
  <c r="L131" i="25"/>
  <c r="X131" i="25" s="1"/>
  <c r="CC140" i="25"/>
  <c r="CB140" i="25"/>
  <c r="BW140" i="25"/>
  <c r="BR140" i="25"/>
  <c r="AP140" i="25"/>
  <c r="AJ140" i="25"/>
  <c r="FQ140" i="25"/>
  <c r="EP140" i="25"/>
  <c r="CE140" i="25"/>
  <c r="BX140" i="25"/>
  <c r="AF140" i="25"/>
  <c r="AA140" i="25"/>
  <c r="FD140" i="25"/>
  <c r="EY140" i="25"/>
  <c r="CH140" i="25"/>
  <c r="CD140" i="25"/>
  <c r="BV140" i="25"/>
  <c r="AK140" i="25"/>
  <c r="CA140" i="25"/>
  <c r="BT140" i="25"/>
  <c r="AQ140" i="25"/>
  <c r="AH140" i="25"/>
  <c r="AD140" i="25"/>
  <c r="FK139" i="25" s="1"/>
  <c r="FL139" i="25" s="1"/>
  <c r="FM139" i="25" s="1"/>
  <c r="CF140" i="25"/>
  <c r="CC141" i="25"/>
  <c r="CB141" i="25"/>
  <c r="BW141" i="25"/>
  <c r="BR141" i="25"/>
  <c r="AP141" i="25"/>
  <c r="AJ141" i="25"/>
  <c r="FR141" i="25"/>
  <c r="FN141" i="25"/>
  <c r="CF141" i="25"/>
  <c r="CA141" i="25"/>
  <c r="BV141" i="25"/>
  <c r="AH141" i="25"/>
  <c r="AD141" i="25"/>
  <c r="CE141" i="25"/>
  <c r="BT141" i="25"/>
  <c r="AQ141" i="25"/>
  <c r="AG141" i="25"/>
  <c r="AA141" i="25"/>
  <c r="EP141" i="25"/>
  <c r="CD141" i="25"/>
  <c r="BS141" i="25"/>
  <c r="AF141" i="25"/>
  <c r="FD141" i="25"/>
  <c r="EY141" i="25"/>
  <c r="CH141" i="25"/>
  <c r="BZ141" i="25"/>
  <c r="CC145" i="25"/>
  <c r="FQ145" i="25"/>
  <c r="FD145" i="25"/>
  <c r="EY145" i="25"/>
  <c r="CH145" i="25"/>
  <c r="CD145" i="25"/>
  <c r="BX145" i="25"/>
  <c r="BS145" i="25"/>
  <c r="AQ145" i="25"/>
  <c r="AK145" i="25"/>
  <c r="AF145" i="25"/>
  <c r="AA145" i="25"/>
  <c r="CB145" i="25"/>
  <c r="BW145" i="25"/>
  <c r="BR145" i="25"/>
  <c r="AP145" i="25"/>
  <c r="AJ145" i="25"/>
  <c r="CF145" i="25"/>
  <c r="CA145" i="25"/>
  <c r="BV145" i="25"/>
  <c r="AH145" i="25"/>
  <c r="AD145" i="25"/>
  <c r="FR145" i="25"/>
  <c r="BZ145" i="25"/>
  <c r="AC145" i="25"/>
  <c r="EP145" i="25"/>
  <c r="BT145" i="25"/>
  <c r="AG145" i="25"/>
  <c r="CE145" i="25"/>
  <c r="AJ133" i="25"/>
  <c r="AP133" i="25"/>
  <c r="BR133" i="25"/>
  <c r="BW133" i="25"/>
  <c r="CB133" i="25"/>
  <c r="AJ134" i="25"/>
  <c r="AP134" i="25"/>
  <c r="BR134" i="25"/>
  <c r="BW134" i="25"/>
  <c r="CB134" i="25"/>
  <c r="L135" i="25"/>
  <c r="AJ135" i="25"/>
  <c r="AP135" i="25"/>
  <c r="BR135" i="25"/>
  <c r="BW135" i="25"/>
  <c r="CB135" i="25"/>
  <c r="L136" i="25"/>
  <c r="Y136" i="25" s="1"/>
  <c r="AJ136" i="25"/>
  <c r="AP136" i="25"/>
  <c r="BR136" i="25"/>
  <c r="BW136" i="25"/>
  <c r="CB136" i="25"/>
  <c r="Q137" i="25"/>
  <c r="AJ137" i="25"/>
  <c r="AP137" i="25"/>
  <c r="BR137" i="25"/>
  <c r="BW137" i="25"/>
  <c r="CB137" i="25"/>
  <c r="FU138" i="25"/>
  <c r="AC139" i="25"/>
  <c r="AH139" i="25"/>
  <c r="AP139" i="25"/>
  <c r="BT139" i="25"/>
  <c r="CA139" i="25"/>
  <c r="FN139" i="25"/>
  <c r="FU134" i="25"/>
  <c r="FU135" i="25"/>
  <c r="FU136" i="25"/>
  <c r="FU137" i="25"/>
  <c r="L138" i="25"/>
  <c r="X138" i="25" s="1"/>
  <c r="Q138" i="25"/>
  <c r="Y138" i="25" s="1"/>
  <c r="CC139" i="25"/>
  <c r="FD139" i="25"/>
  <c r="EY139" i="25"/>
  <c r="CH139" i="25"/>
  <c r="CD139" i="25"/>
  <c r="BX139" i="25"/>
  <c r="BS139" i="25"/>
  <c r="AQ139" i="25"/>
  <c r="AK139" i="25"/>
  <c r="AF139" i="25"/>
  <c r="AA139" i="25"/>
  <c r="AD139" i="25"/>
  <c r="FK138" i="25" s="1"/>
  <c r="FL138" i="25" s="1"/>
  <c r="FM138" i="25" s="1"/>
  <c r="AJ139" i="25"/>
  <c r="BV139" i="25"/>
  <c r="CB139" i="25"/>
  <c r="EP139" i="25"/>
  <c r="FU140" i="25"/>
  <c r="L141" i="25"/>
  <c r="Q141" i="25"/>
  <c r="FU142" i="25"/>
  <c r="FR151" i="25"/>
  <c r="AH151" i="25"/>
  <c r="AC133" i="25"/>
  <c r="AG133" i="25"/>
  <c r="FK132" i="25" s="1"/>
  <c r="FL132" i="25" s="1"/>
  <c r="FM132" i="25" s="1"/>
  <c r="BT133" i="25"/>
  <c r="BZ133" i="25"/>
  <c r="CE133" i="25"/>
  <c r="EP133" i="25"/>
  <c r="FQ133" i="25"/>
  <c r="AC134" i="25"/>
  <c r="AG134" i="25"/>
  <c r="BT134" i="25"/>
  <c r="BZ134" i="25"/>
  <c r="CE134" i="25"/>
  <c r="EP134" i="25"/>
  <c r="FQ134" i="25"/>
  <c r="AC135" i="25"/>
  <c r="AG135" i="25"/>
  <c r="BT135" i="25"/>
  <c r="BZ135" i="25"/>
  <c r="CE135" i="25"/>
  <c r="EP135" i="25"/>
  <c r="FQ135" i="25"/>
  <c r="AC136" i="25"/>
  <c r="AG136" i="25"/>
  <c r="FK135" i="25" s="1"/>
  <c r="FL135" i="25" s="1"/>
  <c r="FM135" i="25" s="1"/>
  <c r="BT136" i="25"/>
  <c r="BZ136" i="25"/>
  <c r="CE136" i="25"/>
  <c r="EP136" i="25"/>
  <c r="FQ136" i="25"/>
  <c r="AC137" i="25"/>
  <c r="AG137" i="25"/>
  <c r="BT137" i="25"/>
  <c r="BZ137" i="25"/>
  <c r="CE137" i="25"/>
  <c r="EP137" i="25"/>
  <c r="FQ137" i="25"/>
  <c r="BW139" i="25"/>
  <c r="CE139" i="25"/>
  <c r="FT147" i="25"/>
  <c r="FU147" i="25"/>
  <c r="FU139" i="25"/>
  <c r="L140" i="25"/>
  <c r="Q140" i="25"/>
  <c r="AC142" i="25"/>
  <c r="AG142" i="25"/>
  <c r="BT142" i="25"/>
  <c r="BZ142" i="25"/>
  <c r="CE142" i="25"/>
  <c r="EP142" i="25"/>
  <c r="FQ142" i="25"/>
  <c r="AA143" i="25"/>
  <c r="AF143" i="25"/>
  <c r="AK143" i="25"/>
  <c r="AQ143" i="25"/>
  <c r="BS143" i="25"/>
  <c r="BX143" i="25"/>
  <c r="CD143" i="25"/>
  <c r="CH143" i="25"/>
  <c r="EY143" i="25"/>
  <c r="FD143" i="25"/>
  <c r="FQ143" i="25"/>
  <c r="AC144" i="25"/>
  <c r="AG144" i="25"/>
  <c r="FK143" i="25" s="1"/>
  <c r="FL143" i="25" s="1"/>
  <c r="FM143" i="25" s="1"/>
  <c r="BT144" i="25"/>
  <c r="BZ144" i="25"/>
  <c r="CE144" i="25"/>
  <c r="EP144" i="25"/>
  <c r="FN144" i="25"/>
  <c r="FR144" i="25"/>
  <c r="L145" i="25"/>
  <c r="X145" i="25" s="1"/>
  <c r="Q146" i="25"/>
  <c r="Y146" i="25" s="1"/>
  <c r="AJ146" i="25"/>
  <c r="AP146" i="25"/>
  <c r="BT146" i="25"/>
  <c r="CA146" i="25"/>
  <c r="FU146" i="25"/>
  <c r="L147" i="25"/>
  <c r="Q147" i="25"/>
  <c r="CA147" i="25"/>
  <c r="EP147" i="25"/>
  <c r="AK149" i="25"/>
  <c r="CA149" i="25"/>
  <c r="EP149" i="25"/>
  <c r="AC143" i="25"/>
  <c r="AG143" i="25"/>
  <c r="BT143" i="25"/>
  <c r="BZ143" i="25"/>
  <c r="CE143" i="25"/>
  <c r="EP143" i="25"/>
  <c r="FN143" i="25"/>
  <c r="FR143" i="25"/>
  <c r="L144" i="25"/>
  <c r="Q145" i="25"/>
  <c r="AA146" i="25"/>
  <c r="AF146" i="25"/>
  <c r="AK146" i="25"/>
  <c r="AQ146" i="25"/>
  <c r="BU146" i="25"/>
  <c r="CB146" i="25"/>
  <c r="AH147" i="25"/>
  <c r="BS147" i="25"/>
  <c r="CC147" i="25"/>
  <c r="L148" i="25"/>
  <c r="X148" i="25" s="1"/>
  <c r="L149" i="25"/>
  <c r="AC149" i="25"/>
  <c r="BS149" i="25"/>
  <c r="CC149" i="25"/>
  <c r="AD150" i="25"/>
  <c r="BW150" i="25"/>
  <c r="Q151" i="25"/>
  <c r="AC146" i="25"/>
  <c r="AG146" i="25"/>
  <c r="BW146" i="25"/>
  <c r="CE146" i="25"/>
  <c r="AC147" i="25"/>
  <c r="AI147" i="25"/>
  <c r="AV147" i="25" s="1"/>
  <c r="AQ147" i="25"/>
  <c r="BU147" i="25"/>
  <c r="CF147" i="25"/>
  <c r="FR147" i="25"/>
  <c r="Q148" i="25"/>
  <c r="Q150" i="25"/>
  <c r="Y150" i="25" s="1"/>
  <c r="AQ150" i="25"/>
  <c r="CB150" i="25"/>
  <c r="X31" i="25"/>
  <c r="BL32" i="25" s="1"/>
  <c r="W32" i="25"/>
  <c r="V31" i="25"/>
  <c r="AS36" i="25"/>
  <c r="G35" i="25"/>
  <c r="G31" i="25"/>
  <c r="G33" i="25"/>
  <c r="AS34" i="25"/>
  <c r="EW33" i="25"/>
  <c r="EX33" i="25" s="1"/>
  <c r="FG33" i="25" s="1"/>
  <c r="AS35" i="25"/>
  <c r="G34" i="25"/>
  <c r="G36" i="25"/>
  <c r="AS38" i="25"/>
  <c r="G37" i="25"/>
  <c r="AA32" i="25"/>
  <c r="AF32" i="25"/>
  <c r="AJ32" i="25"/>
  <c r="BS32" i="25"/>
  <c r="BW32" i="25"/>
  <c r="CA32" i="25"/>
  <c r="G41" i="25"/>
  <c r="AS49" i="25"/>
  <c r="G48" i="25"/>
  <c r="AC32" i="25"/>
  <c r="AG32" i="25"/>
  <c r="BT32" i="25"/>
  <c r="BX32" i="25"/>
  <c r="CB32" i="25"/>
  <c r="FR32" i="25"/>
  <c r="G38" i="25"/>
  <c r="AS39" i="25"/>
  <c r="EW41" i="25"/>
  <c r="EX41" i="25" s="1"/>
  <c r="FG41" i="25" s="1"/>
  <c r="G44" i="25"/>
  <c r="AS47" i="25"/>
  <c r="G46" i="25"/>
  <c r="AD32" i="25"/>
  <c r="AH32" i="25"/>
  <c r="BU32" i="25"/>
  <c r="BY32" i="25"/>
  <c r="CC32" i="25"/>
  <c r="A33" i="25"/>
  <c r="AS40" i="25"/>
  <c r="AS41" i="25"/>
  <c r="G40" i="25"/>
  <c r="G43" i="25"/>
  <c r="AS44" i="25"/>
  <c r="Z32" i="25"/>
  <c r="AI32" i="25"/>
  <c r="BR32" i="25"/>
  <c r="BV32" i="25"/>
  <c r="BZ32" i="25"/>
  <c r="CD32" i="25"/>
  <c r="EY32" i="25"/>
  <c r="AS46" i="25"/>
  <c r="G58" i="25"/>
  <c r="AS59" i="25"/>
  <c r="G61" i="25"/>
  <c r="AS62" i="25"/>
  <c r="EJ38" i="25"/>
  <c r="EI41" i="25"/>
  <c r="EJ44" i="25"/>
  <c r="EJ45" i="25"/>
  <c r="G53" i="25"/>
  <c r="AS54" i="25"/>
  <c r="G55" i="25"/>
  <c r="AS56" i="25"/>
  <c r="G60" i="25"/>
  <c r="AS61" i="25"/>
  <c r="G49" i="25"/>
  <c r="G51" i="25"/>
  <c r="AS52" i="25"/>
  <c r="G52" i="25"/>
  <c r="AS53" i="25"/>
  <c r="AS55" i="25"/>
  <c r="G54" i="25"/>
  <c r="G56" i="25"/>
  <c r="AS57" i="25"/>
  <c r="G63" i="25"/>
  <c r="EJ48" i="25"/>
  <c r="EJ51" i="25"/>
  <c r="V75" i="25"/>
  <c r="AS58" i="25"/>
  <c r="FU66" i="25"/>
  <c r="FT66" i="25"/>
  <c r="FT67" i="25"/>
  <c r="V68" i="25"/>
  <c r="X68" i="25"/>
  <c r="FU76" i="25"/>
  <c r="FT76" i="25"/>
  <c r="EK55" i="25"/>
  <c r="AS60" i="25"/>
  <c r="G62" i="25"/>
  <c r="AS63" i="25"/>
  <c r="FT64" i="25"/>
  <c r="V79" i="25"/>
  <c r="V81" i="25"/>
  <c r="X81" i="25"/>
  <c r="FU81" i="25"/>
  <c r="FT81" i="25"/>
  <c r="FU83" i="25"/>
  <c r="FT83" i="25"/>
  <c r="FT65" i="25"/>
  <c r="V66" i="25"/>
  <c r="FT68" i="25"/>
  <c r="V69" i="25"/>
  <c r="V70" i="25"/>
  <c r="V71" i="25"/>
  <c r="V72" i="25"/>
  <c r="V73" i="25"/>
  <c r="V74" i="25"/>
  <c r="V78" i="25"/>
  <c r="FT80" i="25"/>
  <c r="FU84" i="25"/>
  <c r="FT84" i="25"/>
  <c r="FQ64" i="25"/>
  <c r="EP64" i="25"/>
  <c r="CE64" i="25"/>
  <c r="CA64" i="25"/>
  <c r="BW64" i="25"/>
  <c r="BS64" i="25"/>
  <c r="AQ64" i="25"/>
  <c r="AK64" i="25"/>
  <c r="AG64" i="25"/>
  <c r="AC64" i="25"/>
  <c r="L64" i="25"/>
  <c r="AD64" i="25"/>
  <c r="AI64" i="25"/>
  <c r="AV64" i="25" s="1"/>
  <c r="AP64" i="25"/>
  <c r="BU64" i="25"/>
  <c r="BZ64" i="25"/>
  <c r="CF64" i="25"/>
  <c r="FR64" i="25"/>
  <c r="CC65" i="25"/>
  <c r="BY65" i="25"/>
  <c r="BU65" i="25"/>
  <c r="FR65" i="25"/>
  <c r="FN65" i="25"/>
  <c r="FQ65" i="25"/>
  <c r="EP65" i="25"/>
  <c r="CE65" i="25"/>
  <c r="CA65" i="25"/>
  <c r="BW65" i="25"/>
  <c r="BS65" i="25"/>
  <c r="AQ65" i="25"/>
  <c r="AK65" i="25"/>
  <c r="AG65" i="25"/>
  <c r="AC65" i="25"/>
  <c r="L65" i="25"/>
  <c r="Y65" i="25" s="1"/>
  <c r="AD65" i="25"/>
  <c r="AI65" i="25"/>
  <c r="AV65" i="25" s="1"/>
  <c r="AP65" i="25"/>
  <c r="BV65" i="25"/>
  <c r="CD65" i="25"/>
  <c r="L75" i="25"/>
  <c r="V77" i="25"/>
  <c r="FT77" i="25"/>
  <c r="L84" i="25"/>
  <c r="X84" i="25" s="1"/>
  <c r="BV64" i="25"/>
  <c r="CB64" i="25"/>
  <c r="EY64" i="25"/>
  <c r="FD64" i="25"/>
  <c r="FN64" i="25"/>
  <c r="BX65" i="25"/>
  <c r="CF65" i="25"/>
  <c r="L66" i="25"/>
  <c r="Y66" i="25" s="1"/>
  <c r="V67" i="25"/>
  <c r="X67" i="25"/>
  <c r="L69" i="25"/>
  <c r="Y69" i="25" s="1"/>
  <c r="L70" i="25"/>
  <c r="L71" i="25"/>
  <c r="Y71" i="25" s="1"/>
  <c r="L72" i="25"/>
  <c r="Y72" i="25" s="1"/>
  <c r="L73" i="25"/>
  <c r="Y73" i="25" s="1"/>
  <c r="L74" i="25"/>
  <c r="V76" i="25"/>
  <c r="V80" i="25"/>
  <c r="X80" i="25"/>
  <c r="FU82" i="25"/>
  <c r="FT82" i="25"/>
  <c r="L85" i="25"/>
  <c r="X85" i="25" s="1"/>
  <c r="AC66" i="25"/>
  <c r="AG66" i="25"/>
  <c r="AK66" i="25"/>
  <c r="AQ66" i="25"/>
  <c r="BS66" i="25"/>
  <c r="BW66" i="25"/>
  <c r="CA66" i="25"/>
  <c r="CE66" i="25"/>
  <c r="EP66" i="25"/>
  <c r="FQ66" i="25"/>
  <c r="AC67" i="25"/>
  <c r="AG67" i="25"/>
  <c r="AK67" i="25"/>
  <c r="AQ67" i="25"/>
  <c r="BS67" i="25"/>
  <c r="BW67" i="25"/>
  <c r="CA67" i="25"/>
  <c r="CE67" i="25"/>
  <c r="EP67" i="25"/>
  <c r="FQ67" i="25"/>
  <c r="AC68" i="25"/>
  <c r="AG68" i="25"/>
  <c r="AK68" i="25"/>
  <c r="AQ68" i="25"/>
  <c r="BS68" i="25"/>
  <c r="BW68" i="25"/>
  <c r="CA68" i="25"/>
  <c r="CE68" i="25"/>
  <c r="EP68" i="25"/>
  <c r="FQ68" i="25"/>
  <c r="AC69" i="25"/>
  <c r="AG69" i="25"/>
  <c r="AK69" i="25"/>
  <c r="AQ69" i="25"/>
  <c r="BS69" i="25"/>
  <c r="BW69" i="25"/>
  <c r="CA69" i="25"/>
  <c r="CE69" i="25"/>
  <c r="EP69" i="25"/>
  <c r="FQ69" i="25"/>
  <c r="AC70" i="25"/>
  <c r="AG70" i="25"/>
  <c r="AK70" i="25"/>
  <c r="AQ70" i="25"/>
  <c r="BS70" i="25"/>
  <c r="BW70" i="25"/>
  <c r="CA70" i="25"/>
  <c r="CE70" i="25"/>
  <c r="EP70" i="25"/>
  <c r="FQ70" i="25"/>
  <c r="AC71" i="25"/>
  <c r="AG71" i="25"/>
  <c r="AK71" i="25"/>
  <c r="AQ71" i="25"/>
  <c r="BS71" i="25"/>
  <c r="BW71" i="25"/>
  <c r="CA71" i="25"/>
  <c r="CE71" i="25"/>
  <c r="EP71" i="25"/>
  <c r="FQ71" i="25"/>
  <c r="AC72" i="25"/>
  <c r="AG72" i="25"/>
  <c r="AK72" i="25"/>
  <c r="AQ72" i="25"/>
  <c r="BS72" i="25"/>
  <c r="BW72" i="25"/>
  <c r="CA72" i="25"/>
  <c r="CE72" i="25"/>
  <c r="EP72" i="25"/>
  <c r="FQ72" i="25"/>
  <c r="AC73" i="25"/>
  <c r="AG73" i="25"/>
  <c r="AK73" i="25"/>
  <c r="AQ73" i="25"/>
  <c r="BS73" i="25"/>
  <c r="BW73" i="25"/>
  <c r="CA73" i="25"/>
  <c r="CE73" i="25"/>
  <c r="EP73" i="25"/>
  <c r="FQ73" i="25"/>
  <c r="AC74" i="25"/>
  <c r="AG74" i="25"/>
  <c r="AK74" i="25"/>
  <c r="AQ74" i="25"/>
  <c r="BS74" i="25"/>
  <c r="BW74" i="25"/>
  <c r="CA74" i="25"/>
  <c r="CE74" i="25"/>
  <c r="EP74" i="25"/>
  <c r="FQ74" i="25"/>
  <c r="AC75" i="25"/>
  <c r="AG75" i="25"/>
  <c r="AK75" i="25"/>
  <c r="AQ75" i="25"/>
  <c r="BS75" i="25"/>
  <c r="BW75" i="25"/>
  <c r="CA75" i="25"/>
  <c r="CE75" i="25"/>
  <c r="EP75" i="25"/>
  <c r="FQ75" i="25"/>
  <c r="AC76" i="25"/>
  <c r="AG76" i="25"/>
  <c r="AK76" i="25"/>
  <c r="AQ76" i="25"/>
  <c r="BS76" i="25"/>
  <c r="BW76" i="25"/>
  <c r="CA76" i="25"/>
  <c r="CE76" i="25"/>
  <c r="EP76" i="25"/>
  <c r="FQ76" i="25"/>
  <c r="AC77" i="25"/>
  <c r="AG77" i="25"/>
  <c r="AK77" i="25"/>
  <c r="AQ77" i="25"/>
  <c r="BS77" i="25"/>
  <c r="BW77" i="25"/>
  <c r="CA77" i="25"/>
  <c r="CE77" i="25"/>
  <c r="EP77" i="25"/>
  <c r="FQ77" i="25"/>
  <c r="BS78" i="25"/>
  <c r="BW78" i="25"/>
  <c r="CA78" i="25"/>
  <c r="CE78" i="25"/>
  <c r="EP78" i="25"/>
  <c r="FQ78" i="25"/>
  <c r="EP79" i="25"/>
  <c r="FQ79" i="25"/>
  <c r="EP81" i="25"/>
  <c r="Q86" i="25"/>
  <c r="X87" i="25"/>
  <c r="X89" i="25"/>
  <c r="X91" i="25"/>
  <c r="X95" i="25"/>
  <c r="X97" i="25"/>
  <c r="X99" i="25"/>
  <c r="BT66" i="25"/>
  <c r="BX66" i="25"/>
  <c r="CB66" i="25"/>
  <c r="CF66" i="25"/>
  <c r="FN66" i="25"/>
  <c r="FR66" i="25"/>
  <c r="AD67" i="25"/>
  <c r="AH67" i="25"/>
  <c r="BT67" i="25"/>
  <c r="BX67" i="25"/>
  <c r="CB67" i="25"/>
  <c r="CF67" i="25"/>
  <c r="FN67" i="25"/>
  <c r="FR67" i="25"/>
  <c r="AD68" i="25"/>
  <c r="AH68" i="25"/>
  <c r="BT68" i="25"/>
  <c r="BX68" i="25"/>
  <c r="CB68" i="25"/>
  <c r="CF68" i="25"/>
  <c r="FN68" i="25"/>
  <c r="FR68" i="25"/>
  <c r="AD69" i="25"/>
  <c r="AH69" i="25"/>
  <c r="BT69" i="25"/>
  <c r="BX69" i="25"/>
  <c r="CB69" i="25"/>
  <c r="CF69" i="25"/>
  <c r="FN69" i="25"/>
  <c r="FR69" i="25"/>
  <c r="AD70" i="25"/>
  <c r="AH70" i="25"/>
  <c r="BT70" i="25"/>
  <c r="BX70" i="25"/>
  <c r="CB70" i="25"/>
  <c r="CF70" i="25"/>
  <c r="FN70" i="25"/>
  <c r="FR70" i="25"/>
  <c r="AD71" i="25"/>
  <c r="AH71" i="25"/>
  <c r="BT71" i="25"/>
  <c r="BX71" i="25"/>
  <c r="CB71" i="25"/>
  <c r="CF71" i="25"/>
  <c r="FN71" i="25"/>
  <c r="FR71" i="25"/>
  <c r="AD72" i="25"/>
  <c r="AH72" i="25"/>
  <c r="BT72" i="25"/>
  <c r="BX72" i="25"/>
  <c r="CB72" i="25"/>
  <c r="CF72" i="25"/>
  <c r="FN72" i="25"/>
  <c r="FR72" i="25"/>
  <c r="AD73" i="25"/>
  <c r="AH73" i="25"/>
  <c r="BT73" i="25"/>
  <c r="BX73" i="25"/>
  <c r="CB73" i="25"/>
  <c r="CF73" i="25"/>
  <c r="FN73" i="25"/>
  <c r="FR73" i="25"/>
  <c r="AD74" i="25"/>
  <c r="AH74" i="25"/>
  <c r="BT74" i="25"/>
  <c r="BX74" i="25"/>
  <c r="CB74" i="25"/>
  <c r="CF74" i="25"/>
  <c r="FN74" i="25"/>
  <c r="FR74" i="25"/>
  <c r="AD75" i="25"/>
  <c r="AH75" i="25"/>
  <c r="BT75" i="25"/>
  <c r="BX75" i="25"/>
  <c r="CB75" i="25"/>
  <c r="CF75" i="25"/>
  <c r="FN75" i="25"/>
  <c r="FR75" i="25"/>
  <c r="AD76" i="25"/>
  <c r="AH76" i="25"/>
  <c r="BT76" i="25"/>
  <c r="BX76" i="25"/>
  <c r="CB76" i="25"/>
  <c r="CF76" i="25"/>
  <c r="FN76" i="25"/>
  <c r="FR76" i="25"/>
  <c r="AD77" i="25"/>
  <c r="AH77" i="25"/>
  <c r="BT77" i="25"/>
  <c r="BX77" i="25"/>
  <c r="CB77" i="25"/>
  <c r="CF77" i="25"/>
  <c r="FN77" i="25"/>
  <c r="FR77" i="25"/>
  <c r="AD78" i="25"/>
  <c r="AH78" i="25"/>
  <c r="BT78" i="25"/>
  <c r="BX78" i="25"/>
  <c r="CB78" i="25"/>
  <c r="CF78" i="25"/>
  <c r="FN78" i="25"/>
  <c r="FR78" i="25"/>
  <c r="AD79" i="25"/>
  <c r="AH79" i="25"/>
  <c r="BT79" i="25"/>
  <c r="BX79" i="25"/>
  <c r="CB79" i="25"/>
  <c r="CF79" i="25"/>
  <c r="FN79" i="25"/>
  <c r="FR79" i="25"/>
  <c r="AD80" i="25"/>
  <c r="FK79" i="25" s="1"/>
  <c r="FL79" i="25" s="1"/>
  <c r="FM79" i="25" s="1"/>
  <c r="AH80" i="25"/>
  <c r="BT80" i="25"/>
  <c r="BX80" i="25"/>
  <c r="CB80" i="25"/>
  <c r="CF80" i="25"/>
  <c r="FN80" i="25"/>
  <c r="FR80" i="25"/>
  <c r="AD81" i="25"/>
  <c r="FK80" i="25" s="1"/>
  <c r="FL80" i="25" s="1"/>
  <c r="FM80" i="25" s="1"/>
  <c r="AH81" i="25"/>
  <c r="BV81" i="25"/>
  <c r="CA81" i="25"/>
  <c r="FT85" i="25"/>
  <c r="Y102" i="25"/>
  <c r="Z66" i="25"/>
  <c r="AI66" i="25"/>
  <c r="AT66" i="25" s="1"/>
  <c r="BU66" i="25"/>
  <c r="BY66" i="25"/>
  <c r="Z67" i="25"/>
  <c r="AI67" i="25"/>
  <c r="BU67" i="25"/>
  <c r="BY67" i="25"/>
  <c r="Z68" i="25"/>
  <c r="AI68" i="25"/>
  <c r="BU68" i="25"/>
  <c r="BY68" i="25"/>
  <c r="Z69" i="25"/>
  <c r="AI69" i="25"/>
  <c r="BU69" i="25"/>
  <c r="BY69" i="25"/>
  <c r="Z70" i="25"/>
  <c r="AI70" i="25"/>
  <c r="BU70" i="25"/>
  <c r="BY70" i="25"/>
  <c r="Z71" i="25"/>
  <c r="AI71" i="25"/>
  <c r="BU71" i="25"/>
  <c r="BY71" i="25"/>
  <c r="Z72" i="25"/>
  <c r="AI72" i="25"/>
  <c r="BU72" i="25"/>
  <c r="BY72" i="25"/>
  <c r="Z73" i="25"/>
  <c r="AI73" i="25"/>
  <c r="BU73" i="25"/>
  <c r="BY73" i="25"/>
  <c r="Z74" i="25"/>
  <c r="AI74" i="25"/>
  <c r="BU74" i="25"/>
  <c r="BY74" i="25"/>
  <c r="Z75" i="25"/>
  <c r="AI75" i="25"/>
  <c r="BU75" i="25"/>
  <c r="BY75" i="25"/>
  <c r="Z76" i="25"/>
  <c r="AI76" i="25"/>
  <c r="BU76" i="25"/>
  <c r="BY76" i="25"/>
  <c r="Z77" i="25"/>
  <c r="AI77" i="25"/>
  <c r="BU77" i="25"/>
  <c r="BY77" i="25"/>
  <c r="Z78" i="25"/>
  <c r="AI78" i="25"/>
  <c r="BU78" i="25"/>
  <c r="BY78" i="25"/>
  <c r="Z79" i="25"/>
  <c r="AI79" i="25"/>
  <c r="BU79" i="25"/>
  <c r="BY79" i="25"/>
  <c r="Z80" i="25"/>
  <c r="AI80" i="25"/>
  <c r="BU80" i="25"/>
  <c r="BY80" i="25"/>
  <c r="CC81" i="25"/>
  <c r="BY81" i="25"/>
  <c r="BU81" i="25"/>
  <c r="AI81" i="25"/>
  <c r="Z81" i="25"/>
  <c r="AJ81" i="25"/>
  <c r="AP81" i="25"/>
  <c r="BR81" i="25"/>
  <c r="BW81" i="25"/>
  <c r="CB81" i="25"/>
  <c r="FQ81" i="25"/>
  <c r="Z82" i="25"/>
  <c r="AI82" i="25"/>
  <c r="AT82" i="25" s="1"/>
  <c r="BU82" i="25"/>
  <c r="BY82" i="25"/>
  <c r="Z83" i="25"/>
  <c r="AI83" i="25"/>
  <c r="AT83" i="25" s="1"/>
  <c r="BU83" i="25"/>
  <c r="BY83" i="25"/>
  <c r="Z84" i="25"/>
  <c r="AI84" i="25"/>
  <c r="BU84" i="25"/>
  <c r="BY84" i="25"/>
  <c r="Z85" i="25"/>
  <c r="AI85" i="25"/>
  <c r="BU85" i="25"/>
  <c r="BY85" i="25"/>
  <c r="Z86" i="25"/>
  <c r="AI86" i="25"/>
  <c r="AT86" i="25" s="1"/>
  <c r="BU86" i="25"/>
  <c r="BY86" i="25"/>
  <c r="V87" i="25"/>
  <c r="Z87" i="25"/>
  <c r="AI87" i="25"/>
  <c r="AT87" i="25" s="1"/>
  <c r="BU87" i="25"/>
  <c r="BY87" i="25"/>
  <c r="V88" i="25"/>
  <c r="Z88" i="25"/>
  <c r="AI88" i="25"/>
  <c r="BU88" i="25"/>
  <c r="BY88" i="25"/>
  <c r="V89" i="25"/>
  <c r="Z89" i="25"/>
  <c r="AI89" i="25"/>
  <c r="AT89" i="25" s="1"/>
  <c r="BU89" i="25"/>
  <c r="BY89" i="25"/>
  <c r="V90" i="25"/>
  <c r="Z90" i="25"/>
  <c r="AI90" i="25"/>
  <c r="BU90" i="25"/>
  <c r="BY90" i="25"/>
  <c r="V91" i="25"/>
  <c r="Z91" i="25"/>
  <c r="AI91" i="25"/>
  <c r="AT91" i="25" s="1"/>
  <c r="BU91" i="25"/>
  <c r="BY91" i="25"/>
  <c r="V92" i="25"/>
  <c r="Z92" i="25"/>
  <c r="AI92" i="25"/>
  <c r="BU92" i="25"/>
  <c r="BY92" i="25"/>
  <c r="V93" i="25"/>
  <c r="Z93" i="25"/>
  <c r="AI93" i="25"/>
  <c r="AT93" i="25" s="1"/>
  <c r="BU93" i="25"/>
  <c r="BY93" i="25"/>
  <c r="V94" i="25"/>
  <c r="Z94" i="25"/>
  <c r="AI94" i="25"/>
  <c r="BU94" i="25"/>
  <c r="BY94" i="25"/>
  <c r="V95" i="25"/>
  <c r="Z95" i="25"/>
  <c r="AI95" i="25"/>
  <c r="BU95" i="25"/>
  <c r="BY95" i="25"/>
  <c r="V96" i="25"/>
  <c r="Z96" i="25"/>
  <c r="AI96" i="25"/>
  <c r="AT96" i="25" s="1"/>
  <c r="BU96" i="25"/>
  <c r="BY96" i="25"/>
  <c r="V97" i="25"/>
  <c r="Z97" i="25"/>
  <c r="AI97" i="25"/>
  <c r="BU97" i="25"/>
  <c r="BY97" i="25"/>
  <c r="CC97" i="25"/>
  <c r="V98" i="25"/>
  <c r="Z98" i="25"/>
  <c r="AI98" i="25"/>
  <c r="BU98" i="25"/>
  <c r="BY98" i="25"/>
  <c r="CC98" i="25"/>
  <c r="V99" i="25"/>
  <c r="Z99" i="25"/>
  <c r="AI99" i="25"/>
  <c r="AT99" i="25" s="1"/>
  <c r="BU99" i="25"/>
  <c r="BY99" i="25"/>
  <c r="CC99" i="25"/>
  <c r="FQ100" i="25"/>
  <c r="EP100" i="25"/>
  <c r="CE100" i="25"/>
  <c r="CA100" i="25"/>
  <c r="BW100" i="25"/>
  <c r="FD100" i="25"/>
  <c r="EY100" i="25"/>
  <c r="CH100" i="25"/>
  <c r="CD100" i="25"/>
  <c r="BZ100" i="25"/>
  <c r="V100" i="25"/>
  <c r="Z100" i="25"/>
  <c r="AI100" i="25"/>
  <c r="AT100" i="25" s="1"/>
  <c r="BU100" i="25"/>
  <c r="CB100" i="25"/>
  <c r="AD101" i="25"/>
  <c r="Y104" i="25"/>
  <c r="Y108" i="25"/>
  <c r="X108" i="25"/>
  <c r="FT86" i="25"/>
  <c r="FT87" i="25"/>
  <c r="FT88" i="25"/>
  <c r="FT89" i="25"/>
  <c r="FT90" i="25"/>
  <c r="FT91" i="25"/>
  <c r="FT92" i="25"/>
  <c r="FT93" i="25"/>
  <c r="FT94" i="25"/>
  <c r="FT95" i="25"/>
  <c r="FT96" i="25"/>
  <c r="FT97" i="25"/>
  <c r="FT98" i="25"/>
  <c r="FT99" i="25"/>
  <c r="FQ101" i="25"/>
  <c r="EP101" i="25"/>
  <c r="CE101" i="25"/>
  <c r="CA101" i="25"/>
  <c r="BW101" i="25"/>
  <c r="BS101" i="25"/>
  <c r="AQ101" i="25"/>
  <c r="AK101" i="25"/>
  <c r="AG101" i="25"/>
  <c r="AC101" i="25"/>
  <c r="FD101" i="25"/>
  <c r="EY101" i="25"/>
  <c r="CH101" i="25"/>
  <c r="CD101" i="25"/>
  <c r="BZ101" i="25"/>
  <c r="BV101" i="25"/>
  <c r="BR101" i="25"/>
  <c r="AP101" i="25"/>
  <c r="AJ101" i="25"/>
  <c r="AF101" i="25"/>
  <c r="AA101" i="25"/>
  <c r="CC101" i="25"/>
  <c r="BY101" i="25"/>
  <c r="BU101" i="25"/>
  <c r="X101" i="25"/>
  <c r="BT101" i="25"/>
  <c r="X102" i="25"/>
  <c r="Y107" i="25"/>
  <c r="EP99" i="25"/>
  <c r="FQ99" i="25"/>
  <c r="FR100" i="25"/>
  <c r="AH101" i="25"/>
  <c r="BX101" i="25"/>
  <c r="FR101" i="25"/>
  <c r="X110" i="25"/>
  <c r="FN97" i="25"/>
  <c r="FN98" i="25"/>
  <c r="BT99" i="25"/>
  <c r="BX99" i="25"/>
  <c r="CB99" i="25"/>
  <c r="CF99" i="25"/>
  <c r="FN99" i="25"/>
  <c r="BT100" i="25"/>
  <c r="BY100" i="25"/>
  <c r="FN100" i="25"/>
  <c r="Z101" i="25"/>
  <c r="AI101" i="25"/>
  <c r="CB101" i="25"/>
  <c r="FN101" i="25"/>
  <c r="L103" i="25"/>
  <c r="X104" i="25"/>
  <c r="Z102" i="25"/>
  <c r="AI102" i="25"/>
  <c r="AV102" i="25" s="1"/>
  <c r="BU102" i="25"/>
  <c r="BY102" i="25"/>
  <c r="CC102" i="25"/>
  <c r="Z103" i="25"/>
  <c r="AI103" i="25"/>
  <c r="AV103" i="25" s="1"/>
  <c r="BU103" i="25"/>
  <c r="BY103" i="25"/>
  <c r="CC103" i="25"/>
  <c r="Z104" i="25"/>
  <c r="AI104" i="25"/>
  <c r="BU104" i="25"/>
  <c r="BY104" i="25"/>
  <c r="CC104" i="25"/>
  <c r="Z105" i="25"/>
  <c r="AI105" i="25"/>
  <c r="AV105" i="25" s="1"/>
  <c r="BU105" i="25"/>
  <c r="BY105" i="25"/>
  <c r="CC105" i="25"/>
  <c r="Z106" i="25"/>
  <c r="AI106" i="25"/>
  <c r="AV106" i="25" s="1"/>
  <c r="BU106" i="25"/>
  <c r="BY106" i="25"/>
  <c r="CC106" i="25"/>
  <c r="Z107" i="25"/>
  <c r="AI107" i="25"/>
  <c r="AV107" i="25" s="1"/>
  <c r="BU107" i="25"/>
  <c r="BY107" i="25"/>
  <c r="CC107" i="25"/>
  <c r="Z108" i="25"/>
  <c r="AI108" i="25"/>
  <c r="AV108" i="25" s="1"/>
  <c r="BU108" i="25"/>
  <c r="BY108" i="25"/>
  <c r="CC108" i="25"/>
  <c r="Z109" i="25"/>
  <c r="AI109" i="25"/>
  <c r="AV109" i="25" s="1"/>
  <c r="BU109" i="25"/>
  <c r="BY109" i="25"/>
  <c r="CC109" i="25"/>
  <c r="FD110" i="25"/>
  <c r="EY110" i="25"/>
  <c r="CH110" i="25"/>
  <c r="CD110" i="25"/>
  <c r="BZ110" i="25"/>
  <c r="Z110" i="25"/>
  <c r="AI110" i="25"/>
  <c r="BU110" i="25"/>
  <c r="BY110" i="25"/>
  <c r="CE110" i="25"/>
  <c r="FT100" i="25"/>
  <c r="FT101" i="25"/>
  <c r="AA102" i="25"/>
  <c r="AF102" i="25"/>
  <c r="AJ102" i="25"/>
  <c r="AP102" i="25"/>
  <c r="BR102" i="25"/>
  <c r="BV102" i="25"/>
  <c r="BZ102" i="25"/>
  <c r="CD102" i="25"/>
  <c r="CH102" i="25"/>
  <c r="EY102" i="25"/>
  <c r="FD102" i="25"/>
  <c r="FT102" i="25"/>
  <c r="AA103" i="25"/>
  <c r="AF103" i="25"/>
  <c r="AJ103" i="25"/>
  <c r="AP103" i="25"/>
  <c r="BR103" i="25"/>
  <c r="BV103" i="25"/>
  <c r="BZ103" i="25"/>
  <c r="CD103" i="25"/>
  <c r="CH103" i="25"/>
  <c r="EY103" i="25"/>
  <c r="FD103" i="25"/>
  <c r="FT103" i="25"/>
  <c r="AA104" i="25"/>
  <c r="AF104" i="25"/>
  <c r="AJ104" i="25"/>
  <c r="AP104" i="25"/>
  <c r="BR104" i="25"/>
  <c r="BV104" i="25"/>
  <c r="BZ104" i="25"/>
  <c r="CD104" i="25"/>
  <c r="CH104" i="25"/>
  <c r="EY104" i="25"/>
  <c r="FD104" i="25"/>
  <c r="FT104" i="25"/>
  <c r="AA105" i="25"/>
  <c r="AF105" i="25"/>
  <c r="AJ105" i="25"/>
  <c r="AP105" i="25"/>
  <c r="BR105" i="25"/>
  <c r="BV105" i="25"/>
  <c r="BZ105" i="25"/>
  <c r="CD105" i="25"/>
  <c r="CH105" i="25"/>
  <c r="EY105" i="25"/>
  <c r="FD105" i="25"/>
  <c r="FT105" i="25"/>
  <c r="AA106" i="25"/>
  <c r="AF106" i="25"/>
  <c r="AJ106" i="25"/>
  <c r="AP106" i="25"/>
  <c r="BR106" i="25"/>
  <c r="BV106" i="25"/>
  <c r="BZ106" i="25"/>
  <c r="CD106" i="25"/>
  <c r="CH106" i="25"/>
  <c r="EY106" i="25"/>
  <c r="FD106" i="25"/>
  <c r="FT106" i="25"/>
  <c r="AA107" i="25"/>
  <c r="AF107" i="25"/>
  <c r="AJ107" i="25"/>
  <c r="AP107" i="25"/>
  <c r="BR107" i="25"/>
  <c r="BV107" i="25"/>
  <c r="BZ107" i="25"/>
  <c r="CD107" i="25"/>
  <c r="CH107" i="25"/>
  <c r="EY107" i="25"/>
  <c r="FD107" i="25"/>
  <c r="FT107" i="25"/>
  <c r="AA108" i="25"/>
  <c r="AF108" i="25"/>
  <c r="AJ108" i="25"/>
  <c r="AP108" i="25"/>
  <c r="BR108" i="25"/>
  <c r="BV108" i="25"/>
  <c r="BZ108" i="25"/>
  <c r="CD108" i="25"/>
  <c r="CH108" i="25"/>
  <c r="EY108" i="25"/>
  <c r="FD108" i="25"/>
  <c r="FT108" i="25"/>
  <c r="AA109" i="25"/>
  <c r="AF109" i="25"/>
  <c r="AJ109" i="25"/>
  <c r="AP109" i="25"/>
  <c r="BR109" i="25"/>
  <c r="BV109" i="25"/>
  <c r="BZ109" i="25"/>
  <c r="CD109" i="25"/>
  <c r="CH109" i="25"/>
  <c r="EY109" i="25"/>
  <c r="FD109" i="25"/>
  <c r="FT109" i="25"/>
  <c r="AA110" i="25"/>
  <c r="AF110" i="25"/>
  <c r="AJ110" i="25"/>
  <c r="AP110" i="25"/>
  <c r="BR110" i="25"/>
  <c r="BV110" i="25"/>
  <c r="CA110" i="25"/>
  <c r="CF110" i="25"/>
  <c r="AC102" i="25"/>
  <c r="AG102" i="25"/>
  <c r="AK102" i="25"/>
  <c r="AQ102" i="25"/>
  <c r="BS102" i="25"/>
  <c r="BW102" i="25"/>
  <c r="CA102" i="25"/>
  <c r="CE102" i="25"/>
  <c r="EP102" i="25"/>
  <c r="AC103" i="25"/>
  <c r="AG103" i="25"/>
  <c r="AK103" i="25"/>
  <c r="AQ103" i="25"/>
  <c r="BS103" i="25"/>
  <c r="BW103" i="25"/>
  <c r="CA103" i="25"/>
  <c r="CE103" i="25"/>
  <c r="EP103" i="25"/>
  <c r="AC104" i="25"/>
  <c r="AG104" i="25"/>
  <c r="AK104" i="25"/>
  <c r="AQ104" i="25"/>
  <c r="BS104" i="25"/>
  <c r="BW104" i="25"/>
  <c r="CA104" i="25"/>
  <c r="CE104" i="25"/>
  <c r="EP104" i="25"/>
  <c r="AC105" i="25"/>
  <c r="AG105" i="25"/>
  <c r="AK105" i="25"/>
  <c r="AQ105" i="25"/>
  <c r="BS105" i="25"/>
  <c r="BW105" i="25"/>
  <c r="CA105" i="25"/>
  <c r="CE105" i="25"/>
  <c r="EP105" i="25"/>
  <c r="FQ105" i="25"/>
  <c r="AC106" i="25"/>
  <c r="AG106" i="25"/>
  <c r="AK106" i="25"/>
  <c r="AQ106" i="25"/>
  <c r="BS106" i="25"/>
  <c r="BW106" i="25"/>
  <c r="CA106" i="25"/>
  <c r="CE106" i="25"/>
  <c r="EP106" i="25"/>
  <c r="FQ106" i="25"/>
  <c r="AC107" i="25"/>
  <c r="AG107" i="25"/>
  <c r="AK107" i="25"/>
  <c r="AQ107" i="25"/>
  <c r="BS107" i="25"/>
  <c r="BW107" i="25"/>
  <c r="CA107" i="25"/>
  <c r="CE107" i="25"/>
  <c r="EP107" i="25"/>
  <c r="FQ107" i="25"/>
  <c r="AC108" i="25"/>
  <c r="AG108" i="25"/>
  <c r="AK108" i="25"/>
  <c r="AQ108" i="25"/>
  <c r="BS108" i="25"/>
  <c r="BW108" i="25"/>
  <c r="CA108" i="25"/>
  <c r="CE108" i="25"/>
  <c r="EP108" i="25"/>
  <c r="FQ108" i="25"/>
  <c r="AC109" i="25"/>
  <c r="AG109" i="25"/>
  <c r="AK109" i="25"/>
  <c r="AQ109" i="25"/>
  <c r="BS109" i="25"/>
  <c r="BW109" i="25"/>
  <c r="CA109" i="25"/>
  <c r="CE109" i="25"/>
  <c r="EP109" i="25"/>
  <c r="FQ109" i="25"/>
  <c r="AC110" i="25"/>
  <c r="AG110" i="25"/>
  <c r="AK110" i="25"/>
  <c r="AQ110" i="25"/>
  <c r="BS110" i="25"/>
  <c r="BW110" i="25"/>
  <c r="CB110" i="25"/>
  <c r="FQ110" i="25"/>
  <c r="Y113" i="25"/>
  <c r="Y117" i="25"/>
  <c r="X117" i="25"/>
  <c r="FN105" i="25"/>
  <c r="BT106" i="25"/>
  <c r="BX106" i="25"/>
  <c r="CB106" i="25"/>
  <c r="CF106" i="25"/>
  <c r="FN106" i="25"/>
  <c r="AD107" i="25"/>
  <c r="AH107" i="25"/>
  <c r="BT107" i="25"/>
  <c r="BX107" i="25"/>
  <c r="CB107" i="25"/>
  <c r="CF107" i="25"/>
  <c r="FN107" i="25"/>
  <c r="AD108" i="25"/>
  <c r="AH108" i="25"/>
  <c r="BT108" i="25"/>
  <c r="BX108" i="25"/>
  <c r="CB108" i="25"/>
  <c r="CF108" i="25"/>
  <c r="FN108" i="25"/>
  <c r="AD109" i="25"/>
  <c r="AH109" i="25"/>
  <c r="BT109" i="25"/>
  <c r="BX109" i="25"/>
  <c r="CB109" i="25"/>
  <c r="CF109" i="25"/>
  <c r="FN109" i="25"/>
  <c r="AD110" i="25"/>
  <c r="AH110" i="25"/>
  <c r="BT110" i="25"/>
  <c r="BX110" i="25"/>
  <c r="CC110" i="25"/>
  <c r="EP110" i="25"/>
  <c r="FN110" i="25"/>
  <c r="FR110" i="25"/>
  <c r="L112" i="25"/>
  <c r="X115" i="25"/>
  <c r="Y118" i="25"/>
  <c r="X118" i="25"/>
  <c r="FD115" i="25"/>
  <c r="EY115" i="25"/>
  <c r="CH115" i="25"/>
  <c r="CD115" i="25"/>
  <c r="BZ115" i="25"/>
  <c r="BV115" i="25"/>
  <c r="BR115" i="25"/>
  <c r="AP115" i="25"/>
  <c r="AJ115" i="25"/>
  <c r="AF115" i="25"/>
  <c r="AA115" i="25"/>
  <c r="Z115" i="25"/>
  <c r="AG115" i="25"/>
  <c r="BT115" i="25"/>
  <c r="BY115" i="25"/>
  <c r="CE115" i="25"/>
  <c r="FQ115" i="25"/>
  <c r="EP117" i="25"/>
  <c r="X119" i="25"/>
  <c r="X127" i="25"/>
  <c r="Z111" i="25"/>
  <c r="AI111" i="25"/>
  <c r="AV111" i="25" s="1"/>
  <c r="BU111" i="25"/>
  <c r="BY111" i="25"/>
  <c r="CC111" i="25"/>
  <c r="Z112" i="25"/>
  <c r="AI112" i="25"/>
  <c r="BU112" i="25"/>
  <c r="BY112" i="25"/>
  <c r="CC112" i="25"/>
  <c r="Z113" i="25"/>
  <c r="AI113" i="25"/>
  <c r="BU113" i="25"/>
  <c r="BY113" i="25"/>
  <c r="CC113" i="25"/>
  <c r="Z114" i="25"/>
  <c r="AI114" i="25"/>
  <c r="BU114" i="25"/>
  <c r="BY114" i="25"/>
  <c r="CC114" i="25"/>
  <c r="AC115" i="25"/>
  <c r="AH115" i="25"/>
  <c r="BU115" i="25"/>
  <c r="CA115" i="25"/>
  <c r="CF115" i="25"/>
  <c r="FN115" i="25"/>
  <c r="FR115" i="25"/>
  <c r="FD116" i="25"/>
  <c r="EY116" i="25"/>
  <c r="CH116" i="25"/>
  <c r="CD116" i="25"/>
  <c r="BZ116" i="25"/>
  <c r="BV116" i="25"/>
  <c r="BR116" i="25"/>
  <c r="AP116" i="25"/>
  <c r="AJ116" i="25"/>
  <c r="AF116" i="25"/>
  <c r="AA116" i="25"/>
  <c r="Z116" i="25"/>
  <c r="AG116" i="25"/>
  <c r="BT116" i="25"/>
  <c r="BY116" i="25"/>
  <c r="CE116" i="25"/>
  <c r="FQ116" i="25"/>
  <c r="AC117" i="25"/>
  <c r="AK117" i="25"/>
  <c r="BU117" i="25"/>
  <c r="Y120" i="25"/>
  <c r="X120" i="25"/>
  <c r="Y123" i="25"/>
  <c r="X123" i="25"/>
  <c r="X126" i="25"/>
  <c r="AA111" i="25"/>
  <c r="AF111" i="25"/>
  <c r="FK110" i="25" s="1"/>
  <c r="FL110" i="25" s="1"/>
  <c r="FM110" i="25" s="1"/>
  <c r="AJ111" i="25"/>
  <c r="AP111" i="25"/>
  <c r="BR111" i="25"/>
  <c r="BV111" i="25"/>
  <c r="BZ111" i="25"/>
  <c r="CD111" i="25"/>
  <c r="CH111" i="25"/>
  <c r="EY111" i="25"/>
  <c r="AA112" i="25"/>
  <c r="AF112" i="25"/>
  <c r="AJ112" i="25"/>
  <c r="AP112" i="25"/>
  <c r="BR112" i="25"/>
  <c r="BV112" i="25"/>
  <c r="BZ112" i="25"/>
  <c r="CD112" i="25"/>
  <c r="CH112" i="25"/>
  <c r="EY112" i="25"/>
  <c r="BR113" i="25"/>
  <c r="BV113" i="25"/>
  <c r="BZ113" i="25"/>
  <c r="CD113" i="25"/>
  <c r="CH113" i="25"/>
  <c r="EY113" i="25"/>
  <c r="FD113" i="25"/>
  <c r="BR114" i="25"/>
  <c r="BV114" i="25"/>
  <c r="BZ114" i="25"/>
  <c r="CD114" i="25"/>
  <c r="CH114" i="25"/>
  <c r="EY114" i="25"/>
  <c r="FD114" i="25"/>
  <c r="FU114" i="25"/>
  <c r="AD115" i="25"/>
  <c r="AI115" i="25"/>
  <c r="AV115" i="25" s="1"/>
  <c r="AQ115" i="25"/>
  <c r="BW115" i="25"/>
  <c r="CB115" i="25"/>
  <c r="FN116" i="25"/>
  <c r="FR116" i="25"/>
  <c r="FR117" i="25"/>
  <c r="FN117" i="25"/>
  <c r="CF117" i="25"/>
  <c r="CB117" i="25"/>
  <c r="BX117" i="25"/>
  <c r="BT117" i="25"/>
  <c r="AH117" i="25"/>
  <c r="AD117" i="25"/>
  <c r="FD117" i="25"/>
  <c r="EY117" i="25"/>
  <c r="CH117" i="25"/>
  <c r="CD117" i="25"/>
  <c r="BZ117" i="25"/>
  <c r="BV117" i="25"/>
  <c r="BR117" i="25"/>
  <c r="AP117" i="25"/>
  <c r="AJ117" i="25"/>
  <c r="AF117" i="25"/>
  <c r="AA117" i="25"/>
  <c r="AV117" i="25"/>
  <c r="BW117" i="25"/>
  <c r="CE117" i="25"/>
  <c r="FQ117" i="25"/>
  <c r="Y121" i="25"/>
  <c r="X121" i="25"/>
  <c r="Y122" i="25"/>
  <c r="X122" i="25"/>
  <c r="Y125" i="25"/>
  <c r="EP113" i="25"/>
  <c r="EP114" i="25"/>
  <c r="AK115" i="25"/>
  <c r="BS115" i="25"/>
  <c r="BX115" i="25"/>
  <c r="CC115" i="25"/>
  <c r="EP115" i="25"/>
  <c r="AG117" i="25"/>
  <c r="BY117" i="25"/>
  <c r="Z118" i="25"/>
  <c r="AI118" i="25"/>
  <c r="BU118" i="25"/>
  <c r="BY118" i="25"/>
  <c r="CC118" i="25"/>
  <c r="Z119" i="25"/>
  <c r="AI119" i="25"/>
  <c r="AV119" i="25" s="1"/>
  <c r="BU119" i="25"/>
  <c r="BY119" i="25"/>
  <c r="CC119" i="25"/>
  <c r="Z120" i="25"/>
  <c r="AI120" i="25"/>
  <c r="AV120" i="25" s="1"/>
  <c r="BU120" i="25"/>
  <c r="BY120" i="25"/>
  <c r="CC120" i="25"/>
  <c r="Z121" i="25"/>
  <c r="AI121" i="25"/>
  <c r="AV121" i="25" s="1"/>
  <c r="BU121" i="25"/>
  <c r="BY121" i="25"/>
  <c r="CC121" i="25"/>
  <c r="Z122" i="25"/>
  <c r="AI122" i="25"/>
  <c r="AV122" i="25" s="1"/>
  <c r="BU122" i="25"/>
  <c r="BY122" i="25"/>
  <c r="CC122" i="25"/>
  <c r="Z123" i="25"/>
  <c r="AI123" i="25"/>
  <c r="AV123" i="25" s="1"/>
  <c r="BU123" i="25"/>
  <c r="BY123" i="25"/>
  <c r="CC123" i="25"/>
  <c r="CC124" i="25"/>
  <c r="BY124" i="25"/>
  <c r="BU124" i="25"/>
  <c r="Z124" i="25"/>
  <c r="AI124" i="25"/>
  <c r="AV124" i="25" s="1"/>
  <c r="BV124" i="25"/>
  <c r="CA124" i="25"/>
  <c r="CF124" i="25"/>
  <c r="FT124" i="25"/>
  <c r="FT125" i="25"/>
  <c r="FT126" i="25"/>
  <c r="Y130" i="25"/>
  <c r="X130" i="25"/>
  <c r="AA118" i="25"/>
  <c r="AF118" i="25"/>
  <c r="AJ118" i="25"/>
  <c r="AP118" i="25"/>
  <c r="BR118" i="25"/>
  <c r="BV118" i="25"/>
  <c r="BZ118" i="25"/>
  <c r="CD118" i="25"/>
  <c r="CH118" i="25"/>
  <c r="EY118" i="25"/>
  <c r="FD118" i="25"/>
  <c r="AA119" i="25"/>
  <c r="AF119" i="25"/>
  <c r="AJ119" i="25"/>
  <c r="AP119" i="25"/>
  <c r="BR119" i="25"/>
  <c r="BV119" i="25"/>
  <c r="BZ119" i="25"/>
  <c r="CD119" i="25"/>
  <c r="CH119" i="25"/>
  <c r="EY119" i="25"/>
  <c r="FD119" i="25"/>
  <c r="AA120" i="25"/>
  <c r="AF120" i="25"/>
  <c r="AJ120" i="25"/>
  <c r="AP120" i="25"/>
  <c r="BR120" i="25"/>
  <c r="BV120" i="25"/>
  <c r="BZ120" i="25"/>
  <c r="CD120" i="25"/>
  <c r="CH120" i="25"/>
  <c r="EY120" i="25"/>
  <c r="FD120" i="25"/>
  <c r="AA121" i="25"/>
  <c r="AF121" i="25"/>
  <c r="AJ121" i="25"/>
  <c r="AP121" i="25"/>
  <c r="BR121" i="25"/>
  <c r="BV121" i="25"/>
  <c r="BZ121" i="25"/>
  <c r="CD121" i="25"/>
  <c r="CH121" i="25"/>
  <c r="EY121" i="25"/>
  <c r="FD121" i="25"/>
  <c r="AA122" i="25"/>
  <c r="AF122" i="25"/>
  <c r="AJ122" i="25"/>
  <c r="AP122" i="25"/>
  <c r="BR122" i="25"/>
  <c r="BV122" i="25"/>
  <c r="BZ122" i="25"/>
  <c r="CD122" i="25"/>
  <c r="CH122" i="25"/>
  <c r="EY122" i="25"/>
  <c r="FD122" i="25"/>
  <c r="AA123" i="25"/>
  <c r="AF123" i="25"/>
  <c r="AJ123" i="25"/>
  <c r="AP123" i="25"/>
  <c r="BR123" i="25"/>
  <c r="BV123" i="25"/>
  <c r="BZ123" i="25"/>
  <c r="CD123" i="25"/>
  <c r="CH123" i="25"/>
  <c r="EY123" i="25"/>
  <c r="FD123" i="25"/>
  <c r="AA124" i="25"/>
  <c r="AF124" i="25"/>
  <c r="AJ124" i="25"/>
  <c r="AP124" i="25"/>
  <c r="BR124" i="25"/>
  <c r="BW124" i="25"/>
  <c r="CB124" i="25"/>
  <c r="FQ124" i="25"/>
  <c r="Y132" i="25"/>
  <c r="Y134" i="25"/>
  <c r="FQ121" i="25"/>
  <c r="EP122" i="25"/>
  <c r="FQ122" i="25"/>
  <c r="EP123" i="25"/>
  <c r="FQ123" i="25"/>
  <c r="EY124" i="25"/>
  <c r="FD124" i="25"/>
  <c r="FN124" i="25"/>
  <c r="FR124" i="25"/>
  <c r="Y135" i="25"/>
  <c r="X135" i="25"/>
  <c r="AD118" i="25"/>
  <c r="AH118" i="25"/>
  <c r="BT118" i="25"/>
  <c r="BX118" i="25"/>
  <c r="CB118" i="25"/>
  <c r="CF118" i="25"/>
  <c r="FN118" i="25"/>
  <c r="AD119" i="25"/>
  <c r="AH119" i="25"/>
  <c r="BT119" i="25"/>
  <c r="BX119" i="25"/>
  <c r="CB119" i="25"/>
  <c r="CF119" i="25"/>
  <c r="FN119" i="25"/>
  <c r="AD120" i="25"/>
  <c r="AH120" i="25"/>
  <c r="BT120" i="25"/>
  <c r="BX120" i="25"/>
  <c r="CB120" i="25"/>
  <c r="CF120" i="25"/>
  <c r="FN120" i="25"/>
  <c r="AD121" i="25"/>
  <c r="AH121" i="25"/>
  <c r="BT121" i="25"/>
  <c r="BX121" i="25"/>
  <c r="CB121" i="25"/>
  <c r="CF121" i="25"/>
  <c r="FN121" i="25"/>
  <c r="AD122" i="25"/>
  <c r="AH122" i="25"/>
  <c r="BT122" i="25"/>
  <c r="BX122" i="25"/>
  <c r="CB122" i="25"/>
  <c r="CF122" i="25"/>
  <c r="FN122" i="25"/>
  <c r="AD123" i="25"/>
  <c r="AH123" i="25"/>
  <c r="BT123" i="25"/>
  <c r="BX123" i="25"/>
  <c r="CB123" i="25"/>
  <c r="CF123" i="25"/>
  <c r="FN123" i="25"/>
  <c r="AD124" i="25"/>
  <c r="AH124" i="25"/>
  <c r="BT124" i="25"/>
  <c r="BZ124" i="25"/>
  <c r="CE124" i="25"/>
  <c r="EP124" i="25"/>
  <c r="FU127" i="25"/>
  <c r="Z125" i="25"/>
  <c r="AI125" i="25"/>
  <c r="BU125" i="25"/>
  <c r="BY125" i="25"/>
  <c r="Z126" i="25"/>
  <c r="AI126" i="25"/>
  <c r="AT126" i="25" s="1"/>
  <c r="BU126" i="25"/>
  <c r="BY126" i="25"/>
  <c r="Z127" i="25"/>
  <c r="AI127" i="25"/>
  <c r="BU127" i="25"/>
  <c r="BY127" i="25"/>
  <c r="Z128" i="25"/>
  <c r="AI128" i="25"/>
  <c r="BU128" i="25"/>
  <c r="BY128" i="25"/>
  <c r="Z129" i="25"/>
  <c r="AI129" i="25"/>
  <c r="BU129" i="25"/>
  <c r="BY129" i="25"/>
  <c r="Z130" i="25"/>
  <c r="AI130" i="25"/>
  <c r="BU130" i="25"/>
  <c r="BY130" i="25"/>
  <c r="Z131" i="25"/>
  <c r="AI131" i="25"/>
  <c r="AT131" i="25" s="1"/>
  <c r="BU131" i="25"/>
  <c r="BY131" i="25"/>
  <c r="CC131" i="25"/>
  <c r="FU131" i="25"/>
  <c r="X150" i="25"/>
  <c r="L137" i="25"/>
  <c r="X140" i="25"/>
  <c r="X146" i="25"/>
  <c r="Y147" i="25"/>
  <c r="X147" i="25"/>
  <c r="X141" i="25"/>
  <c r="Y141" i="25"/>
  <c r="Y144" i="25"/>
  <c r="X149" i="25"/>
  <c r="X132" i="25"/>
  <c r="X133" i="25"/>
  <c r="X134" i="25"/>
  <c r="Y139" i="25"/>
  <c r="X142" i="25"/>
  <c r="Y142" i="25"/>
  <c r="X144" i="25"/>
  <c r="FD148" i="25"/>
  <c r="EY148" i="25"/>
  <c r="CH148" i="25"/>
  <c r="CD148" i="25"/>
  <c r="BZ148" i="25"/>
  <c r="BV148" i="25"/>
  <c r="BR148" i="25"/>
  <c r="AP148" i="25"/>
  <c r="AJ148" i="25"/>
  <c r="AF148" i="25"/>
  <c r="AA148" i="25"/>
  <c r="Z148" i="25"/>
  <c r="AG148" i="25"/>
  <c r="BT148" i="25"/>
  <c r="BY148" i="25"/>
  <c r="CE148" i="25"/>
  <c r="FQ148" i="25"/>
  <c r="Z132" i="25"/>
  <c r="AI132" i="25"/>
  <c r="BU132" i="25"/>
  <c r="BY132" i="25"/>
  <c r="Z133" i="25"/>
  <c r="AI133" i="25"/>
  <c r="BU133" i="25"/>
  <c r="BY133" i="25"/>
  <c r="Z134" i="25"/>
  <c r="AI134" i="25"/>
  <c r="AT134" i="25" s="1"/>
  <c r="BU134" i="25"/>
  <c r="BY134" i="25"/>
  <c r="Z135" i="25"/>
  <c r="AI135" i="25"/>
  <c r="BU135" i="25"/>
  <c r="BY135" i="25"/>
  <c r="Z136" i="25"/>
  <c r="AI136" i="25"/>
  <c r="BU136" i="25"/>
  <c r="BY136" i="25"/>
  <c r="Z137" i="25"/>
  <c r="AI137" i="25"/>
  <c r="BU137" i="25"/>
  <c r="BY137" i="25"/>
  <c r="Z138" i="25"/>
  <c r="AI138" i="25"/>
  <c r="BU138" i="25"/>
  <c r="BY138" i="25"/>
  <c r="Z139" i="25"/>
  <c r="AI139" i="25"/>
  <c r="AT139" i="25" s="1"/>
  <c r="BU139" i="25"/>
  <c r="BY139" i="25"/>
  <c r="Z140" i="25"/>
  <c r="AI140" i="25"/>
  <c r="BU140" i="25"/>
  <c r="BY140" i="25"/>
  <c r="Z141" i="25"/>
  <c r="AI141" i="25"/>
  <c r="BU141" i="25"/>
  <c r="BY141" i="25"/>
  <c r="Z142" i="25"/>
  <c r="AI142" i="25"/>
  <c r="AT142" i="25" s="1"/>
  <c r="BU142" i="25"/>
  <c r="BY142" i="25"/>
  <c r="Z143" i="25"/>
  <c r="AI143" i="25"/>
  <c r="BU143" i="25"/>
  <c r="BY143" i="25"/>
  <c r="V144" i="25"/>
  <c r="Z144" i="25"/>
  <c r="AI144" i="25"/>
  <c r="BU144" i="25"/>
  <c r="BY144" i="25"/>
  <c r="V145" i="25"/>
  <c r="Z145" i="25"/>
  <c r="AI145" i="25"/>
  <c r="BU145" i="25"/>
  <c r="BY145" i="25"/>
  <c r="FD146" i="25"/>
  <c r="EY146" i="25"/>
  <c r="CH146" i="25"/>
  <c r="CD146" i="25"/>
  <c r="BZ146" i="25"/>
  <c r="BV146" i="25"/>
  <c r="BR146" i="25"/>
  <c r="V146" i="25"/>
  <c r="Z146" i="25"/>
  <c r="AI146" i="25"/>
  <c r="AT146" i="25" s="1"/>
  <c r="BS146" i="25"/>
  <c r="BX146" i="25"/>
  <c r="CC146" i="25"/>
  <c r="EP146" i="25"/>
  <c r="BW147" i="25"/>
  <c r="AC148" i="25"/>
  <c r="AH148" i="25"/>
  <c r="BU148" i="25"/>
  <c r="CA148" i="25"/>
  <c r="CF148" i="25"/>
  <c r="FN148" i="25"/>
  <c r="FR148" i="25"/>
  <c r="FD149" i="25"/>
  <c r="EY149" i="25"/>
  <c r="CH149" i="25"/>
  <c r="CD149" i="25"/>
  <c r="BZ149" i="25"/>
  <c r="BV149" i="25"/>
  <c r="BR149" i="25"/>
  <c r="AP149" i="25"/>
  <c r="AJ149" i="25"/>
  <c r="AF149" i="25"/>
  <c r="AA149" i="25"/>
  <c r="Z149" i="25"/>
  <c r="AG149" i="25"/>
  <c r="BT149" i="25"/>
  <c r="BY149" i="25"/>
  <c r="CE149" i="25"/>
  <c r="FQ149" i="25"/>
  <c r="AK150" i="25"/>
  <c r="BS150" i="25"/>
  <c r="BX150" i="25"/>
  <c r="FT143" i="25"/>
  <c r="FT144" i="25"/>
  <c r="FT145" i="25"/>
  <c r="AD148" i="25"/>
  <c r="AI148" i="25"/>
  <c r="AV148" i="25" s="1"/>
  <c r="AQ148" i="25"/>
  <c r="BW148" i="25"/>
  <c r="CB148" i="25"/>
  <c r="FQ150" i="25"/>
  <c r="EP150" i="25"/>
  <c r="FD150" i="25"/>
  <c r="EY150" i="25"/>
  <c r="CH150" i="25"/>
  <c r="CD150" i="25"/>
  <c r="BZ150" i="25"/>
  <c r="BV150" i="25"/>
  <c r="BR150" i="25"/>
  <c r="AP150" i="25"/>
  <c r="AJ150" i="25"/>
  <c r="AF150" i="25"/>
  <c r="AA150" i="25"/>
  <c r="Z150" i="25"/>
  <c r="AG150" i="25"/>
  <c r="BT150" i="25"/>
  <c r="BY150" i="25"/>
  <c r="CE150" i="25"/>
  <c r="FR150" i="25"/>
  <c r="FN146" i="25"/>
  <c r="FR146" i="25"/>
  <c r="FD147" i="25"/>
  <c r="EY147" i="25"/>
  <c r="CH147" i="25"/>
  <c r="CD147" i="25"/>
  <c r="BZ147" i="25"/>
  <c r="BV147" i="25"/>
  <c r="BR147" i="25"/>
  <c r="AP147" i="25"/>
  <c r="AJ147" i="25"/>
  <c r="AF147" i="25"/>
  <c r="FK146" i="25" s="1"/>
  <c r="FL146" i="25" s="1"/>
  <c r="FM146" i="25" s="1"/>
  <c r="AA147" i="25"/>
  <c r="AT147" i="25" s="1"/>
  <c r="Z147" i="25"/>
  <c r="AG147" i="25"/>
  <c r="BT147" i="25"/>
  <c r="BY147" i="25"/>
  <c r="CE147" i="25"/>
  <c r="FQ147" i="25"/>
  <c r="AK148" i="25"/>
  <c r="BS148" i="25"/>
  <c r="BX148" i="25"/>
  <c r="CC148" i="25"/>
  <c r="EP148" i="25"/>
  <c r="AD149" i="25"/>
  <c r="AI149" i="25"/>
  <c r="AV149" i="25" s="1"/>
  <c r="AQ149" i="25"/>
  <c r="BW149" i="25"/>
  <c r="CB149" i="25"/>
  <c r="AC150" i="25"/>
  <c r="AH150" i="25"/>
  <c r="BU150" i="25"/>
  <c r="CA150" i="25"/>
  <c r="CF150" i="25"/>
  <c r="FN150" i="25"/>
  <c r="Y151" i="25"/>
  <c r="Z151" i="25"/>
  <c r="AI151" i="25"/>
  <c r="AV151" i="25" s="1"/>
  <c r="BU151" i="25"/>
  <c r="BY151" i="25"/>
  <c r="CC151" i="25"/>
  <c r="AA151" i="25"/>
  <c r="AF151" i="25"/>
  <c r="AJ151" i="25"/>
  <c r="AP151" i="25"/>
  <c r="BR151" i="25"/>
  <c r="BV151" i="25"/>
  <c r="BZ151" i="25"/>
  <c r="CD151" i="25"/>
  <c r="CH151" i="25"/>
  <c r="EY151" i="25"/>
  <c r="FD151" i="25"/>
  <c r="FT151" i="25"/>
  <c r="AC151" i="25"/>
  <c r="AG151" i="25"/>
  <c r="AK151" i="25"/>
  <c r="AQ151" i="25"/>
  <c r="BS151" i="25"/>
  <c r="BW151" i="25"/>
  <c r="CA151" i="25"/>
  <c r="CE151" i="25"/>
  <c r="EP151" i="25"/>
  <c r="FQ151" i="25"/>
  <c r="BT151" i="25"/>
  <c r="BX151" i="25"/>
  <c r="CB151" i="25"/>
  <c r="CF151" i="25"/>
  <c r="FN151" i="25"/>
  <c r="EM33" i="24"/>
  <c r="EN33" i="24" s="1"/>
  <c r="EW63" i="24"/>
  <c r="EX63" i="24" s="1"/>
  <c r="FG63" i="24" s="1"/>
  <c r="FA63" i="24"/>
  <c r="FC63" i="24" s="1"/>
  <c r="FF63" i="24" s="1"/>
  <c r="EM63" i="24"/>
  <c r="EN63" i="24" s="1"/>
  <c r="EO63" i="24" s="1"/>
  <c r="FE63" i="24" s="1"/>
  <c r="FO63" i="24"/>
  <c r="FP63" i="24" s="1"/>
  <c r="EH63" i="24"/>
  <c r="EM55" i="24"/>
  <c r="EN55" i="24" s="1"/>
  <c r="EO55" i="24" s="1"/>
  <c r="FE55" i="24" s="1"/>
  <c r="FO55" i="24"/>
  <c r="FP55" i="24" s="1"/>
  <c r="FA55" i="24"/>
  <c r="FC55" i="24" s="1"/>
  <c r="FF55" i="24" s="1"/>
  <c r="FO48" i="24"/>
  <c r="FP48" i="24" s="1"/>
  <c r="FA48" i="24"/>
  <c r="FC48" i="24" s="1"/>
  <c r="FF48" i="24" s="1"/>
  <c r="EM48" i="24"/>
  <c r="EN48" i="24" s="1"/>
  <c r="EO48" i="24" s="1"/>
  <c r="FE48" i="24" s="1"/>
  <c r="EW44" i="24"/>
  <c r="EX44" i="24" s="1"/>
  <c r="FG44" i="24" s="1"/>
  <c r="FA44" i="24"/>
  <c r="FC44" i="24" s="1"/>
  <c r="FF44" i="24" s="1"/>
  <c r="EM44" i="24"/>
  <c r="EN44" i="24" s="1"/>
  <c r="EO44" i="24" s="1"/>
  <c r="FE44" i="24" s="1"/>
  <c r="FO44" i="24"/>
  <c r="FP44" i="24" s="1"/>
  <c r="EH44" i="24"/>
  <c r="FO41" i="24"/>
  <c r="FP41" i="24" s="1"/>
  <c r="EM41" i="24"/>
  <c r="EN41" i="24" s="1"/>
  <c r="EO41" i="24" s="1"/>
  <c r="FE41" i="24" s="1"/>
  <c r="FA41" i="24"/>
  <c r="FC41" i="24" s="1"/>
  <c r="FF41" i="24" s="1"/>
  <c r="EW38" i="24"/>
  <c r="EX38" i="24" s="1"/>
  <c r="FG38" i="24" s="1"/>
  <c r="FA38" i="24"/>
  <c r="FC38" i="24" s="1"/>
  <c r="FF38" i="24" s="1"/>
  <c r="EM38" i="24"/>
  <c r="EN38" i="24" s="1"/>
  <c r="EO38" i="24" s="1"/>
  <c r="FE38" i="24" s="1"/>
  <c r="FO38" i="24"/>
  <c r="FP38" i="24" s="1"/>
  <c r="EH38" i="24"/>
  <c r="EO33" i="24"/>
  <c r="FE33" i="24" s="1"/>
  <c r="FA33" i="24"/>
  <c r="FC33" i="24" s="1"/>
  <c r="FF33" i="24" s="1"/>
  <c r="FO33" i="24"/>
  <c r="FP33" i="24" s="1"/>
  <c r="AE63" i="24"/>
  <c r="AE55" i="24"/>
  <c r="AE51" i="24"/>
  <c r="AE47" i="24"/>
  <c r="AE43" i="24"/>
  <c r="AE39" i="24"/>
  <c r="AE35" i="24"/>
  <c r="Q151" i="24"/>
  <c r="L66" i="24"/>
  <c r="Y66" i="24" s="1"/>
  <c r="L68" i="24"/>
  <c r="L70" i="24"/>
  <c r="L72" i="24"/>
  <c r="L74" i="24"/>
  <c r="Y74" i="24" s="1"/>
  <c r="L76" i="24"/>
  <c r="L78" i="24"/>
  <c r="Q78" i="24"/>
  <c r="L82" i="24"/>
  <c r="Q83" i="24"/>
  <c r="Q85" i="24"/>
  <c r="L86" i="24"/>
  <c r="L87" i="24"/>
  <c r="Y87" i="24" s="1"/>
  <c r="L93" i="24"/>
  <c r="L95" i="24"/>
  <c r="Q115" i="24"/>
  <c r="Y91" i="24"/>
  <c r="Q65" i="24"/>
  <c r="Y65" i="24" s="1"/>
  <c r="Q67" i="24"/>
  <c r="Y67" i="24" s="1"/>
  <c r="Q69" i="24"/>
  <c r="Q71" i="24"/>
  <c r="Q73" i="24"/>
  <c r="Q75" i="24"/>
  <c r="Q77" i="24"/>
  <c r="Q79" i="24"/>
  <c r="L81" i="24"/>
  <c r="Q81" i="24"/>
  <c r="L83" i="24"/>
  <c r="L85" i="24"/>
  <c r="Y85" i="24" s="1"/>
  <c r="L89" i="24"/>
  <c r="Y89" i="24" s="1"/>
  <c r="Q90" i="24"/>
  <c r="L91" i="24"/>
  <c r="Q92" i="24"/>
  <c r="Y92" i="24" s="1"/>
  <c r="G92" i="24" s="1"/>
  <c r="Q94" i="24"/>
  <c r="Y39" i="24"/>
  <c r="Y51" i="24"/>
  <c r="G51" i="24" s="1"/>
  <c r="L77" i="24"/>
  <c r="Q84" i="24"/>
  <c r="L90" i="24"/>
  <c r="L126" i="24"/>
  <c r="Y126" i="24" s="1"/>
  <c r="FU133" i="24"/>
  <c r="Y72" i="24"/>
  <c r="Y75" i="24"/>
  <c r="Y80" i="24"/>
  <c r="Y58" i="24"/>
  <c r="FU128" i="24"/>
  <c r="Y36" i="24"/>
  <c r="G36" i="24" s="1"/>
  <c r="BS126" i="24"/>
  <c r="L129" i="24"/>
  <c r="X129" i="24" s="1"/>
  <c r="Y33" i="24"/>
  <c r="Y62" i="24"/>
  <c r="L105" i="24"/>
  <c r="Q105" i="24"/>
  <c r="AG123" i="24"/>
  <c r="FQ123" i="24"/>
  <c r="CA126" i="24"/>
  <c r="L148" i="24"/>
  <c r="AD19" i="24"/>
  <c r="Y31" i="24"/>
  <c r="G31" i="24" s="1"/>
  <c r="Y38" i="24"/>
  <c r="Y50" i="24"/>
  <c r="Y56" i="24"/>
  <c r="Y76" i="24"/>
  <c r="Y94" i="24"/>
  <c r="L101" i="24"/>
  <c r="AH102" i="24"/>
  <c r="L110" i="24"/>
  <c r="X110" i="24" s="1"/>
  <c r="L111" i="24"/>
  <c r="L116" i="24"/>
  <c r="Q122" i="24"/>
  <c r="CA122" i="24"/>
  <c r="EP123" i="24"/>
  <c r="AK126" i="24"/>
  <c r="FU127" i="24"/>
  <c r="CC130" i="24"/>
  <c r="FU132" i="24"/>
  <c r="L138" i="24"/>
  <c r="FU141" i="24"/>
  <c r="L146" i="24"/>
  <c r="Y146" i="24" s="1"/>
  <c r="AH100" i="24"/>
  <c r="BY109" i="24"/>
  <c r="AK122" i="24"/>
  <c r="Y54" i="24"/>
  <c r="G54" i="24" s="1"/>
  <c r="Y55" i="24"/>
  <c r="Y60" i="24"/>
  <c r="Y93" i="24"/>
  <c r="BS124" i="24"/>
  <c r="Q128" i="24"/>
  <c r="Q130" i="24"/>
  <c r="Q135" i="24"/>
  <c r="Q136" i="24"/>
  <c r="L142" i="24"/>
  <c r="L150" i="24"/>
  <c r="Y37" i="24"/>
  <c r="Y49" i="24"/>
  <c r="AS50" i="24" s="1"/>
  <c r="AJ98" i="24"/>
  <c r="Q124" i="24"/>
  <c r="FU131" i="24"/>
  <c r="FU139" i="24"/>
  <c r="Y34" i="24"/>
  <c r="Y52" i="24"/>
  <c r="Y53" i="24"/>
  <c r="Y78" i="24"/>
  <c r="AS78" i="24" s="1"/>
  <c r="Y88" i="24"/>
  <c r="Y95" i="24"/>
  <c r="L96" i="24"/>
  <c r="X96" i="24" s="1"/>
  <c r="L97" i="24"/>
  <c r="Q97" i="24"/>
  <c r="AA98" i="24"/>
  <c r="Q100" i="24"/>
  <c r="BT100" i="24"/>
  <c r="AH103" i="24"/>
  <c r="Q109" i="24"/>
  <c r="AH109" i="24"/>
  <c r="CF109" i="24"/>
  <c r="FR109" i="24"/>
  <c r="Q113" i="24"/>
  <c r="L118" i="24"/>
  <c r="Q118" i="24"/>
  <c r="Q120" i="24"/>
  <c r="BS120" i="24"/>
  <c r="L122" i="24"/>
  <c r="Y122" i="24" s="1"/>
  <c r="FQ122" i="24"/>
  <c r="L123" i="24"/>
  <c r="CA124" i="24"/>
  <c r="FU125" i="24"/>
  <c r="CE128" i="24"/>
  <c r="FU129" i="24"/>
  <c r="FU130" i="24"/>
  <c r="L132" i="24"/>
  <c r="X132" i="24" s="1"/>
  <c r="Q137" i="24"/>
  <c r="L140" i="24"/>
  <c r="Q142" i="24"/>
  <c r="FU150" i="24"/>
  <c r="AH114" i="24"/>
  <c r="AK120" i="24"/>
  <c r="Y68" i="24"/>
  <c r="Y71" i="24"/>
  <c r="G71" i="24" s="1"/>
  <c r="Q99" i="24"/>
  <c r="CF100" i="24"/>
  <c r="Q103" i="24"/>
  <c r="X105" i="24"/>
  <c r="L108" i="24"/>
  <c r="Q108" i="24"/>
  <c r="BU109" i="24"/>
  <c r="L112" i="24"/>
  <c r="X112" i="24" s="1"/>
  <c r="Q114" i="24"/>
  <c r="Q117" i="24"/>
  <c r="CA120" i="24"/>
  <c r="FU121" i="24"/>
  <c r="BS122" i="24"/>
  <c r="EP122" i="24"/>
  <c r="BW123" i="24"/>
  <c r="FU123" i="24"/>
  <c r="AG126" i="24"/>
  <c r="AQ126" i="24"/>
  <c r="BW126" i="24"/>
  <c r="L131" i="24"/>
  <c r="X131" i="24" s="1"/>
  <c r="Q134" i="24"/>
  <c r="L139" i="24"/>
  <c r="Q140" i="24"/>
  <c r="L144" i="24"/>
  <c r="L149" i="24"/>
  <c r="BT101" i="24"/>
  <c r="BT128" i="24"/>
  <c r="Y64" i="24"/>
  <c r="AS64" i="24" s="1"/>
  <c r="Y83" i="24"/>
  <c r="Y84" i="24"/>
  <c r="AD109" i="24"/>
  <c r="BX109" i="24"/>
  <c r="AG122" i="24"/>
  <c r="AQ122" i="24"/>
  <c r="BW122" i="24"/>
  <c r="AQ123" i="24"/>
  <c r="AK124" i="24"/>
  <c r="Q126" i="24"/>
  <c r="FU147" i="24"/>
  <c r="AS94" i="24"/>
  <c r="G93" i="24"/>
  <c r="Y32" i="24"/>
  <c r="AH32" i="24"/>
  <c r="BY32" i="24"/>
  <c r="Y46" i="24"/>
  <c r="Y57" i="24"/>
  <c r="Y63" i="24"/>
  <c r="Y79" i="24"/>
  <c r="G79" i="24" s="1"/>
  <c r="Y81" i="24"/>
  <c r="Y86" i="24"/>
  <c r="AH96" i="24"/>
  <c r="L98" i="24"/>
  <c r="Q98" i="24"/>
  <c r="AD100" i="24"/>
  <c r="BX100" i="24"/>
  <c r="FR100" i="24"/>
  <c r="CB101" i="24"/>
  <c r="L102" i="24"/>
  <c r="X102" i="24" s="1"/>
  <c r="AD102" i="24"/>
  <c r="L106" i="24"/>
  <c r="Q111" i="24"/>
  <c r="AH111" i="24"/>
  <c r="L113" i="24"/>
  <c r="Y113" i="24" s="1"/>
  <c r="AD113" i="24"/>
  <c r="CC32" i="24"/>
  <c r="Y40" i="24"/>
  <c r="G40" i="24" s="1"/>
  <c r="Y41" i="24"/>
  <c r="G41" i="24" s="1"/>
  <c r="Y42" i="24"/>
  <c r="Y43" i="24"/>
  <c r="G43" i="24" s="1"/>
  <c r="Y44" i="24"/>
  <c r="Y45" i="24"/>
  <c r="AS45" i="24" s="1"/>
  <c r="Y47" i="24"/>
  <c r="Y48" i="24"/>
  <c r="G48" i="24" s="1"/>
  <c r="Y61" i="24"/>
  <c r="AS61" i="24" s="1"/>
  <c r="Y82" i="24"/>
  <c r="G82" i="24" s="1"/>
  <c r="Q96" i="24"/>
  <c r="AF98" i="24"/>
  <c r="L99" i="24"/>
  <c r="Y99" i="24" s="1"/>
  <c r="CB100" i="24"/>
  <c r="FN100" i="24"/>
  <c r="Q101" i="24"/>
  <c r="AH101" i="24"/>
  <c r="CF101" i="24"/>
  <c r="L103" i="24"/>
  <c r="AD103" i="24"/>
  <c r="L104" i="24"/>
  <c r="X104" i="24" s="1"/>
  <c r="V105" i="24"/>
  <c r="L107" i="24"/>
  <c r="Q107" i="24"/>
  <c r="FT118" i="24"/>
  <c r="FU118" i="24"/>
  <c r="BU119" i="24"/>
  <c r="AC32" i="24"/>
  <c r="AZ32" i="24" s="1"/>
  <c r="A33" i="24"/>
  <c r="FR33" i="24" s="1"/>
  <c r="Y35" i="24"/>
  <c r="G35" i="24" s="1"/>
  <c r="Y59" i="24"/>
  <c r="Y69" i="24"/>
  <c r="G69" i="24" s="1"/>
  <c r="Y70" i="24"/>
  <c r="G70" i="24" s="1"/>
  <c r="Y73" i="24"/>
  <c r="AD96" i="24"/>
  <c r="X98" i="24"/>
  <c r="CC111" i="24"/>
  <c r="BT111" i="24"/>
  <c r="Y111" i="24"/>
  <c r="AD111" i="24"/>
  <c r="CB111" i="24"/>
  <c r="CC112" i="24"/>
  <c r="AH112" i="24"/>
  <c r="AH113" i="24"/>
  <c r="FT119" i="24"/>
  <c r="FU119" i="24"/>
  <c r="FT120" i="24"/>
  <c r="FU120" i="24"/>
  <c r="FR121" i="24"/>
  <c r="CA121" i="24"/>
  <c r="AK121" i="24"/>
  <c r="FQ121" i="24"/>
  <c r="EP121" i="24"/>
  <c r="BW121" i="24"/>
  <c r="AQ121" i="24"/>
  <c r="AG121" i="24"/>
  <c r="BS121" i="24"/>
  <c r="AC121" i="24"/>
  <c r="FT124" i="24"/>
  <c r="FU124" i="24"/>
  <c r="FR125" i="24"/>
  <c r="CA125" i="24"/>
  <c r="AK125" i="24"/>
  <c r="FQ125" i="24"/>
  <c r="EP125" i="24"/>
  <c r="BW125" i="24"/>
  <c r="AQ125" i="24"/>
  <c r="AG125" i="24"/>
  <c r="BS125" i="24"/>
  <c r="AC125" i="24"/>
  <c r="FR127" i="24"/>
  <c r="CA127" i="24"/>
  <c r="AK127" i="24"/>
  <c r="BW127" i="24"/>
  <c r="AQ127" i="24"/>
  <c r="AG127" i="24"/>
  <c r="BS127" i="24"/>
  <c r="AC127" i="24"/>
  <c r="BU32" i="24"/>
  <c r="AD101" i="24"/>
  <c r="BX101" i="24"/>
  <c r="CF111" i="24"/>
  <c r="BY119" i="24"/>
  <c r="CE119" i="24"/>
  <c r="AK119" i="24"/>
  <c r="CC119" i="24"/>
  <c r="AG119" i="24"/>
  <c r="BW119" i="24"/>
  <c r="AC119" i="24"/>
  <c r="Z129" i="24"/>
  <c r="Z143" i="24"/>
  <c r="AI143" i="24"/>
  <c r="CC143" i="24"/>
  <c r="Z144" i="24"/>
  <c r="CF144" i="24"/>
  <c r="AD145" i="24"/>
  <c r="CC145" i="24"/>
  <c r="Z147" i="24"/>
  <c r="AI147" i="24"/>
  <c r="AV147" i="24" s="1"/>
  <c r="CF147" i="24"/>
  <c r="Q106" i="24"/>
  <c r="Z109" i="24"/>
  <c r="AI109" i="24"/>
  <c r="AV109" i="24" s="1"/>
  <c r="CC109" i="24"/>
  <c r="Q110" i="24"/>
  <c r="Y110" i="24" s="1"/>
  <c r="X111" i="24"/>
  <c r="Q112" i="24"/>
  <c r="L114" i="24"/>
  <c r="AD114" i="24"/>
  <c r="L115" i="24"/>
  <c r="Y115" i="24" s="1"/>
  <c r="Q116" i="24"/>
  <c r="Y116" i="24" s="1"/>
  <c r="L117" i="24"/>
  <c r="Q119" i="24"/>
  <c r="L120" i="24"/>
  <c r="Y120" i="24" s="1"/>
  <c r="AG120" i="24"/>
  <c r="AQ120" i="24"/>
  <c r="BW120" i="24"/>
  <c r="EP120" i="24"/>
  <c r="FQ120" i="24"/>
  <c r="Q121" i="24"/>
  <c r="AC122" i="24"/>
  <c r="CE122" i="24"/>
  <c r="FU122" i="24"/>
  <c r="AK123" i="24"/>
  <c r="CA123" i="24"/>
  <c r="L124" i="24"/>
  <c r="AG124" i="24"/>
  <c r="AQ124" i="24"/>
  <c r="BW124" i="24"/>
  <c r="EP124" i="24"/>
  <c r="FQ124" i="24"/>
  <c r="Q125" i="24"/>
  <c r="AC126" i="24"/>
  <c r="CE126" i="24"/>
  <c r="Q127" i="24"/>
  <c r="L128" i="24"/>
  <c r="AG128" i="24"/>
  <c r="AH130" i="24"/>
  <c r="L133" i="24"/>
  <c r="X133" i="24" s="1"/>
  <c r="L137" i="24"/>
  <c r="Q138" i="24"/>
  <c r="Y138" i="24" s="1"/>
  <c r="Q139" i="24"/>
  <c r="FU140" i="24"/>
  <c r="AD143" i="24"/>
  <c r="AV143" i="24"/>
  <c r="BU143" i="24"/>
  <c r="FR144" i="24"/>
  <c r="Q146" i="24"/>
  <c r="AD147" i="24"/>
  <c r="BU147" i="24"/>
  <c r="AI148" i="24"/>
  <c r="AI149" i="24"/>
  <c r="L119" i="24"/>
  <c r="Y119" i="24" s="1"/>
  <c r="L121" i="24"/>
  <c r="AC123" i="24"/>
  <c r="CE123" i="24"/>
  <c r="L125" i="24"/>
  <c r="Y125" i="24" s="1"/>
  <c r="L127" i="24"/>
  <c r="Q129" i="24"/>
  <c r="Z130" i="24"/>
  <c r="AI130" i="24"/>
  <c r="AV130" i="24" s="1"/>
  <c r="Q131" i="24"/>
  <c r="Q132" i="24"/>
  <c r="L134" i="24"/>
  <c r="L135" i="24"/>
  <c r="Y135" i="24" s="1"/>
  <c r="L136" i="24"/>
  <c r="L141" i="24"/>
  <c r="Q143" i="24"/>
  <c r="BX143" i="24"/>
  <c r="Q144" i="24"/>
  <c r="AI144" i="24"/>
  <c r="Q145" i="24"/>
  <c r="AH145" i="24"/>
  <c r="Q147" i="24"/>
  <c r="BX147" i="24"/>
  <c r="Q148" i="24"/>
  <c r="BU148" i="24"/>
  <c r="FU148" i="24"/>
  <c r="Q149" i="24"/>
  <c r="L151" i="24"/>
  <c r="X113" i="24"/>
  <c r="AC120" i="24"/>
  <c r="CE120" i="24"/>
  <c r="Q123" i="24"/>
  <c r="Y123" i="24" s="1"/>
  <c r="BS123" i="24"/>
  <c r="AC124" i="24"/>
  <c r="CE124" i="24"/>
  <c r="FU126" i="24"/>
  <c r="AC128" i="24"/>
  <c r="AV129" i="24"/>
  <c r="AD130" i="24"/>
  <c r="FU137" i="24"/>
  <c r="FU138" i="24"/>
  <c r="Q141" i="24"/>
  <c r="AH143" i="24"/>
  <c r="BY143" i="24"/>
  <c r="FN143" i="24"/>
  <c r="AV144" i="24"/>
  <c r="BU145" i="24"/>
  <c r="FU146" i="24"/>
  <c r="AH147" i="24"/>
  <c r="CC147" i="24"/>
  <c r="FU149" i="24"/>
  <c r="W32" i="24"/>
  <c r="V31" i="24"/>
  <c r="X31" i="24"/>
  <c r="BL32" i="24" s="1"/>
  <c r="AS34" i="24"/>
  <c r="G33" i="24"/>
  <c r="G37" i="24"/>
  <c r="AS38" i="24"/>
  <c r="G38" i="24"/>
  <c r="AS39" i="24"/>
  <c r="G39" i="24"/>
  <c r="AS40" i="24"/>
  <c r="G32" i="24"/>
  <c r="AS33" i="24"/>
  <c r="EW45" i="24"/>
  <c r="EX45" i="24" s="1"/>
  <c r="FG45" i="24" s="1"/>
  <c r="G46" i="24"/>
  <c r="AS47" i="24"/>
  <c r="AS32" i="24"/>
  <c r="EW39" i="24"/>
  <c r="EX39" i="24" s="1"/>
  <c r="FG39" i="24" s="1"/>
  <c r="G42" i="24"/>
  <c r="AS43" i="24"/>
  <c r="G47" i="24"/>
  <c r="AS48" i="24"/>
  <c r="AS49" i="24"/>
  <c r="G34" i="24"/>
  <c r="G50" i="24"/>
  <c r="AI32" i="24"/>
  <c r="BR32" i="24"/>
  <c r="BV32" i="24"/>
  <c r="BZ32" i="24"/>
  <c r="CD32" i="24"/>
  <c r="EY32" i="24"/>
  <c r="AH33" i="24"/>
  <c r="A34" i="24"/>
  <c r="EJ35" i="24"/>
  <c r="AS53" i="24"/>
  <c r="G52" i="24"/>
  <c r="AS55" i="24"/>
  <c r="AS57" i="24"/>
  <c r="G56" i="24"/>
  <c r="AS59" i="24"/>
  <c r="G58" i="24"/>
  <c r="AF32" i="24"/>
  <c r="AJ32" i="24"/>
  <c r="AM32" i="24" s="1"/>
  <c r="BS32" i="24"/>
  <c r="CA32" i="24"/>
  <c r="BR33" i="24"/>
  <c r="G53" i="24"/>
  <c r="G55" i="24"/>
  <c r="AS56" i="24"/>
  <c r="G57" i="24"/>
  <c r="AS58" i="24"/>
  <c r="AA32" i="24"/>
  <c r="EL32" i="24" s="1"/>
  <c r="AG32" i="24"/>
  <c r="BT32" i="24"/>
  <c r="BX32" i="24"/>
  <c r="CB32" i="24"/>
  <c r="G60" i="24"/>
  <c r="G61" i="24"/>
  <c r="G62" i="24"/>
  <c r="AG33" i="24"/>
  <c r="G59" i="24"/>
  <c r="AS60" i="24"/>
  <c r="EK51" i="24"/>
  <c r="EW65" i="24"/>
  <c r="EX65" i="24" s="1"/>
  <c r="FG65" i="24" s="1"/>
  <c r="EJ58" i="24"/>
  <c r="EJ60" i="24"/>
  <c r="EJ61" i="24"/>
  <c r="G67" i="24"/>
  <c r="AS68" i="24"/>
  <c r="G68" i="24"/>
  <c r="AS72" i="24"/>
  <c r="AS73" i="24"/>
  <c r="G72" i="24"/>
  <c r="G75" i="24"/>
  <c r="AS76" i="24"/>
  <c r="G65" i="24"/>
  <c r="AS66" i="24"/>
  <c r="G66" i="24"/>
  <c r="AS67" i="24"/>
  <c r="AS74" i="24"/>
  <c r="G73" i="24"/>
  <c r="G76" i="24"/>
  <c r="AS77" i="24"/>
  <c r="AS79" i="24"/>
  <c r="G81" i="24"/>
  <c r="AS82" i="24"/>
  <c r="G86" i="24"/>
  <c r="AS87" i="24"/>
  <c r="G74" i="24"/>
  <c r="AS75" i="24"/>
  <c r="G77" i="24"/>
  <c r="AS83" i="24"/>
  <c r="G80" i="24"/>
  <c r="AS81" i="24"/>
  <c r="G85" i="24"/>
  <c r="AS86" i="24"/>
  <c r="G87" i="24"/>
  <c r="AS88" i="24"/>
  <c r="G90" i="24"/>
  <c r="AS91" i="24"/>
  <c r="EW78" i="24"/>
  <c r="EX78" i="24" s="1"/>
  <c r="FG78" i="24" s="1"/>
  <c r="G84" i="24"/>
  <c r="AS85" i="24"/>
  <c r="EK82" i="24"/>
  <c r="G89" i="24"/>
  <c r="AS90" i="24"/>
  <c r="G91" i="24"/>
  <c r="AS92" i="24"/>
  <c r="G83" i="24"/>
  <c r="AS84" i="24"/>
  <c r="G88" i="24"/>
  <c r="AS89" i="24"/>
  <c r="G95" i="24"/>
  <c r="EK89" i="24"/>
  <c r="EK90" i="24"/>
  <c r="G94" i="24"/>
  <c r="AS95" i="24"/>
  <c r="X97" i="24"/>
  <c r="EJ95" i="24"/>
  <c r="V96" i="24"/>
  <c r="Z96" i="24"/>
  <c r="AI96" i="24"/>
  <c r="BU96" i="24"/>
  <c r="BY96" i="24"/>
  <c r="CC96" i="24"/>
  <c r="V97" i="24"/>
  <c r="Z97" i="24"/>
  <c r="AI97" i="24"/>
  <c r="BU97" i="24"/>
  <c r="BY97" i="24"/>
  <c r="CC97" i="24"/>
  <c r="FQ98" i="24"/>
  <c r="EP98" i="24"/>
  <c r="CE98" i="24"/>
  <c r="CA98" i="24"/>
  <c r="BW98" i="24"/>
  <c r="V98" i="24"/>
  <c r="Z98" i="24"/>
  <c r="AI98" i="24"/>
  <c r="AV98" i="24" s="1"/>
  <c r="BU98" i="24"/>
  <c r="BZ98" i="24"/>
  <c r="CF98" i="24"/>
  <c r="FR98" i="24"/>
  <c r="FQ99" i="24"/>
  <c r="EP99" i="24"/>
  <c r="CE99" i="24"/>
  <c r="CA99" i="24"/>
  <c r="BW99" i="24"/>
  <c r="BS99" i="24"/>
  <c r="AQ99" i="24"/>
  <c r="AK99" i="24"/>
  <c r="AG99" i="24"/>
  <c r="AC99" i="24"/>
  <c r="FD99" i="24"/>
  <c r="EY99" i="24"/>
  <c r="CH99" i="24"/>
  <c r="CD99" i="24"/>
  <c r="BZ99" i="24"/>
  <c r="BV99" i="24"/>
  <c r="BR99" i="24"/>
  <c r="AP99" i="24"/>
  <c r="AJ99" i="24"/>
  <c r="AF99" i="24"/>
  <c r="AA99" i="24"/>
  <c r="BT99" i="24"/>
  <c r="CB99" i="24"/>
  <c r="X106" i="24"/>
  <c r="AA96" i="24"/>
  <c r="AF96" i="24"/>
  <c r="AJ96" i="24"/>
  <c r="AP96" i="24"/>
  <c r="BR96" i="24"/>
  <c r="BV96" i="24"/>
  <c r="BZ96" i="24"/>
  <c r="CD96" i="24"/>
  <c r="CH96" i="24"/>
  <c r="EY96" i="24"/>
  <c r="FD96" i="24"/>
  <c r="FT96" i="24"/>
  <c r="AA97" i="24"/>
  <c r="AF97" i="24"/>
  <c r="AJ97" i="24"/>
  <c r="AP97" i="24"/>
  <c r="BR97" i="24"/>
  <c r="BV97" i="24"/>
  <c r="BZ97" i="24"/>
  <c r="CD97" i="24"/>
  <c r="CH97" i="24"/>
  <c r="EY97" i="24"/>
  <c r="FD97" i="24"/>
  <c r="FT97" i="24"/>
  <c r="BR98" i="24"/>
  <c r="BV98" i="24"/>
  <c r="CB98" i="24"/>
  <c r="EY98" i="24"/>
  <c r="FD98" i="24"/>
  <c r="FN98" i="24"/>
  <c r="BU99" i="24"/>
  <c r="CC99" i="24"/>
  <c r="L100" i="24"/>
  <c r="Y102" i="24"/>
  <c r="X103" i="24"/>
  <c r="X107" i="24"/>
  <c r="AC96" i="24"/>
  <c r="AG96" i="24"/>
  <c r="AK96" i="24"/>
  <c r="AQ96" i="24"/>
  <c r="BS96" i="24"/>
  <c r="BW96" i="24"/>
  <c r="CA96" i="24"/>
  <c r="CE96" i="24"/>
  <c r="EP96" i="24"/>
  <c r="FQ96" i="24"/>
  <c r="AC97" i="24"/>
  <c r="AG97" i="24"/>
  <c r="AK97" i="24"/>
  <c r="AQ97" i="24"/>
  <c r="BS97" i="24"/>
  <c r="BW97" i="24"/>
  <c r="CA97" i="24"/>
  <c r="CE97" i="24"/>
  <c r="EP97" i="24"/>
  <c r="FQ97" i="24"/>
  <c r="AC98" i="24"/>
  <c r="AG98" i="24"/>
  <c r="AK98" i="24"/>
  <c r="AQ98" i="24"/>
  <c r="BS98" i="24"/>
  <c r="BX98" i="24"/>
  <c r="CC98" i="24"/>
  <c r="CH98" i="24"/>
  <c r="FT98" i="24"/>
  <c r="Z99" i="24"/>
  <c r="AI99" i="24"/>
  <c r="AV99" i="24" s="1"/>
  <c r="BX99" i="24"/>
  <c r="CF99" i="24"/>
  <c r="FR99" i="24"/>
  <c r="Y103" i="24"/>
  <c r="BT96" i="24"/>
  <c r="BX96" i="24"/>
  <c r="CB96" i="24"/>
  <c r="CF96" i="24"/>
  <c r="FN96" i="24"/>
  <c r="AD97" i="24"/>
  <c r="AH97" i="24"/>
  <c r="BT97" i="24"/>
  <c r="BX97" i="24"/>
  <c r="CB97" i="24"/>
  <c r="CF97" i="24"/>
  <c r="FN97" i="24"/>
  <c r="AD98" i="24"/>
  <c r="AH98" i="24"/>
  <c r="BT98" i="24"/>
  <c r="BY98" i="24"/>
  <c r="CD98" i="24"/>
  <c r="AD99" i="24"/>
  <c r="BY99" i="24"/>
  <c r="FN99" i="24"/>
  <c r="Y101" i="24"/>
  <c r="X101" i="24"/>
  <c r="FN101" i="24"/>
  <c r="FR101" i="24"/>
  <c r="BT102" i="24"/>
  <c r="BX102" i="24"/>
  <c r="CB102" i="24"/>
  <c r="CF102" i="24"/>
  <c r="FN102" i="24"/>
  <c r="FR102" i="24"/>
  <c r="BT103" i="24"/>
  <c r="BX103" i="24"/>
  <c r="CB103" i="24"/>
  <c r="CF103" i="24"/>
  <c r="FN103" i="24"/>
  <c r="FR103" i="24"/>
  <c r="AD104" i="24"/>
  <c r="AH104" i="24"/>
  <c r="BT104" i="24"/>
  <c r="BX104" i="24"/>
  <c r="CB104" i="24"/>
  <c r="CF104" i="24"/>
  <c r="FN104" i="24"/>
  <c r="FR104" i="24"/>
  <c r="AD105" i="24"/>
  <c r="AH105" i="24"/>
  <c r="BT105" i="24"/>
  <c r="BX105" i="24"/>
  <c r="CB105" i="24"/>
  <c r="CF105" i="24"/>
  <c r="FN105" i="24"/>
  <c r="FR105" i="24"/>
  <c r="AD106" i="24"/>
  <c r="AH106" i="24"/>
  <c r="BT106" i="24"/>
  <c r="BX106" i="24"/>
  <c r="CB106" i="24"/>
  <c r="CF106" i="24"/>
  <c r="FN106" i="24"/>
  <c r="FR106" i="24"/>
  <c r="AD107" i="24"/>
  <c r="AH107" i="24"/>
  <c r="BT107" i="24"/>
  <c r="BX107" i="24"/>
  <c r="CB107" i="24"/>
  <c r="CF107" i="24"/>
  <c r="AA108" i="24"/>
  <c r="AH108" i="24"/>
  <c r="BU108" i="24"/>
  <c r="FQ109" i="24"/>
  <c r="EP109" i="24"/>
  <c r="CE109" i="24"/>
  <c r="CA109" i="24"/>
  <c r="BW109" i="24"/>
  <c r="BS109" i="24"/>
  <c r="AQ109" i="24"/>
  <c r="AK109" i="24"/>
  <c r="AG109" i="24"/>
  <c r="AC109" i="24"/>
  <c r="FD109" i="24"/>
  <c r="EY109" i="24"/>
  <c r="CH109" i="24"/>
  <c r="CD109" i="24"/>
  <c r="BZ109" i="24"/>
  <c r="BV109" i="24"/>
  <c r="BR109" i="24"/>
  <c r="AP109" i="24"/>
  <c r="AJ109" i="24"/>
  <c r="AF109" i="24"/>
  <c r="AA109" i="24"/>
  <c r="L109" i="24"/>
  <c r="Y109" i="24" s="1"/>
  <c r="BT109" i="24"/>
  <c r="CB109" i="24"/>
  <c r="AD110" i="24"/>
  <c r="X114" i="24"/>
  <c r="X115" i="24"/>
  <c r="X117" i="24"/>
  <c r="Z100" i="24"/>
  <c r="AI100" i="24"/>
  <c r="BU100" i="24"/>
  <c r="BY100" i="24"/>
  <c r="CC100" i="24"/>
  <c r="Z101" i="24"/>
  <c r="AI101" i="24"/>
  <c r="BU101" i="24"/>
  <c r="BY101" i="24"/>
  <c r="CC101" i="24"/>
  <c r="Z102" i="24"/>
  <c r="AI102" i="24"/>
  <c r="BU102" i="24"/>
  <c r="BY102" i="24"/>
  <c r="CC102" i="24"/>
  <c r="Z103" i="24"/>
  <c r="AI103" i="24"/>
  <c r="AV103" i="24" s="1"/>
  <c r="BU103" i="24"/>
  <c r="BY103" i="24"/>
  <c r="CC103" i="24"/>
  <c r="Z104" i="24"/>
  <c r="AI104" i="24"/>
  <c r="BU104" i="24"/>
  <c r="BY104" i="24"/>
  <c r="CC104" i="24"/>
  <c r="Z105" i="24"/>
  <c r="AI105" i="24"/>
  <c r="BU105" i="24"/>
  <c r="BY105" i="24"/>
  <c r="CC105" i="24"/>
  <c r="Z106" i="24"/>
  <c r="AI106" i="24"/>
  <c r="BU106" i="24"/>
  <c r="BY106" i="24"/>
  <c r="CC106" i="24"/>
  <c r="Z107" i="24"/>
  <c r="AI107" i="24"/>
  <c r="AV107" i="24" s="1"/>
  <c r="BU107" i="24"/>
  <c r="BY107" i="24"/>
  <c r="CC107" i="24"/>
  <c r="FR107" i="24"/>
  <c r="FQ108" i="24"/>
  <c r="EP108" i="24"/>
  <c r="CE108" i="24"/>
  <c r="CA108" i="24"/>
  <c r="BW108" i="24"/>
  <c r="BS108" i="24"/>
  <c r="AQ108" i="24"/>
  <c r="AK108" i="24"/>
  <c r="AG108" i="24"/>
  <c r="AC108" i="24"/>
  <c r="FD108" i="24"/>
  <c r="EY108" i="24"/>
  <c r="CH108" i="24"/>
  <c r="CD108" i="24"/>
  <c r="BZ108" i="24"/>
  <c r="BV108" i="24"/>
  <c r="BR108" i="24"/>
  <c r="X108" i="24"/>
  <c r="AD108" i="24"/>
  <c r="AI108" i="24"/>
  <c r="AV108" i="24" s="1"/>
  <c r="AP108" i="24"/>
  <c r="BX108" i="24"/>
  <c r="CF108" i="24"/>
  <c r="FR108" i="24"/>
  <c r="CC110" i="24"/>
  <c r="BY110" i="24"/>
  <c r="BU110" i="24"/>
  <c r="AI110" i="24"/>
  <c r="AV110" i="24" s="1"/>
  <c r="FR110" i="24"/>
  <c r="FN110" i="24"/>
  <c r="FQ110" i="24"/>
  <c r="EP110" i="24"/>
  <c r="CE110" i="24"/>
  <c r="CA110" i="24"/>
  <c r="BW110" i="24"/>
  <c r="BS110" i="24"/>
  <c r="AQ110" i="24"/>
  <c r="AK110" i="24"/>
  <c r="AG110" i="24"/>
  <c r="AC110" i="24"/>
  <c r="FD110" i="24"/>
  <c r="EY110" i="24"/>
  <c r="CH110" i="24"/>
  <c r="CD110" i="24"/>
  <c r="BZ110" i="24"/>
  <c r="BV110" i="24"/>
  <c r="BR110" i="24"/>
  <c r="AP110" i="24"/>
  <c r="AJ110" i="24"/>
  <c r="AF110" i="24"/>
  <c r="AA110" i="24"/>
  <c r="BX110" i="24"/>
  <c r="Y114" i="24"/>
  <c r="Y117" i="24"/>
  <c r="X120" i="24"/>
  <c r="FT99" i="24"/>
  <c r="AA100" i="24"/>
  <c r="AF100" i="24"/>
  <c r="AJ100" i="24"/>
  <c r="AP100" i="24"/>
  <c r="BR100" i="24"/>
  <c r="BV100" i="24"/>
  <c r="BZ100" i="24"/>
  <c r="CD100" i="24"/>
  <c r="CH100" i="24"/>
  <c r="EY100" i="24"/>
  <c r="FD100" i="24"/>
  <c r="FT100" i="24"/>
  <c r="AA101" i="24"/>
  <c r="AF101" i="24"/>
  <c r="AJ101" i="24"/>
  <c r="AP101" i="24"/>
  <c r="BR101" i="24"/>
  <c r="BV101" i="24"/>
  <c r="BZ101" i="24"/>
  <c r="CD101" i="24"/>
  <c r="CH101" i="24"/>
  <c r="EY101" i="24"/>
  <c r="FD101" i="24"/>
  <c r="FT101" i="24"/>
  <c r="AA102" i="24"/>
  <c r="AF102" i="24"/>
  <c r="AJ102" i="24"/>
  <c r="AP102" i="24"/>
  <c r="BR102" i="24"/>
  <c r="BV102" i="24"/>
  <c r="BZ102" i="24"/>
  <c r="CD102" i="24"/>
  <c r="CH102" i="24"/>
  <c r="EY102" i="24"/>
  <c r="FD102" i="24"/>
  <c r="FT102" i="24"/>
  <c r="AA103" i="24"/>
  <c r="AF103" i="24"/>
  <c r="AJ103" i="24"/>
  <c r="AP103" i="24"/>
  <c r="BR103" i="24"/>
  <c r="BV103" i="24"/>
  <c r="BZ103" i="24"/>
  <c r="CD103" i="24"/>
  <c r="CH103" i="24"/>
  <c r="EY103" i="24"/>
  <c r="FD103" i="24"/>
  <c r="FT103" i="24"/>
  <c r="AA104" i="24"/>
  <c r="AF104" i="24"/>
  <c r="AJ104" i="24"/>
  <c r="AP104" i="24"/>
  <c r="BR104" i="24"/>
  <c r="BV104" i="24"/>
  <c r="BZ104" i="24"/>
  <c r="CD104" i="24"/>
  <c r="CH104" i="24"/>
  <c r="EY104" i="24"/>
  <c r="FD104" i="24"/>
  <c r="FT104" i="24"/>
  <c r="AA105" i="24"/>
  <c r="AF105" i="24"/>
  <c r="AJ105" i="24"/>
  <c r="AP105" i="24"/>
  <c r="BR105" i="24"/>
  <c r="BV105" i="24"/>
  <c r="BZ105" i="24"/>
  <c r="CD105" i="24"/>
  <c r="CH105" i="24"/>
  <c r="EY105" i="24"/>
  <c r="FD105" i="24"/>
  <c r="FT105" i="24"/>
  <c r="AA106" i="24"/>
  <c r="AF106" i="24"/>
  <c r="AJ106" i="24"/>
  <c r="AP106" i="24"/>
  <c r="BR106" i="24"/>
  <c r="BV106" i="24"/>
  <c r="BZ106" i="24"/>
  <c r="CD106" i="24"/>
  <c r="CH106" i="24"/>
  <c r="EY106" i="24"/>
  <c r="FD106" i="24"/>
  <c r="FT106" i="24"/>
  <c r="AA107" i="24"/>
  <c r="AF107" i="24"/>
  <c r="AJ107" i="24"/>
  <c r="AP107" i="24"/>
  <c r="BR107" i="24"/>
  <c r="BV107" i="24"/>
  <c r="BZ107" i="24"/>
  <c r="CD107" i="24"/>
  <c r="CH107" i="24"/>
  <c r="EY107" i="24"/>
  <c r="FD107" i="24"/>
  <c r="FN107" i="24"/>
  <c r="AJ108" i="24"/>
  <c r="BY108" i="24"/>
  <c r="FN108" i="24"/>
  <c r="AH110" i="24"/>
  <c r="CB110" i="24"/>
  <c r="X116" i="24"/>
  <c r="AC100" i="24"/>
  <c r="AG100" i="24"/>
  <c r="AK100" i="24"/>
  <c r="AQ100" i="24"/>
  <c r="BS100" i="24"/>
  <c r="BW100" i="24"/>
  <c r="CA100" i="24"/>
  <c r="CE100" i="24"/>
  <c r="EP100" i="24"/>
  <c r="AC101" i="24"/>
  <c r="AG101" i="24"/>
  <c r="AK101" i="24"/>
  <c r="AQ101" i="24"/>
  <c r="BS101" i="24"/>
  <c r="BW101" i="24"/>
  <c r="CA101" i="24"/>
  <c r="CE101" i="24"/>
  <c r="EP101" i="24"/>
  <c r="AC102" i="24"/>
  <c r="AG102" i="24"/>
  <c r="AK102" i="24"/>
  <c r="AQ102" i="24"/>
  <c r="BS102" i="24"/>
  <c r="BW102" i="24"/>
  <c r="CA102" i="24"/>
  <c r="CE102" i="24"/>
  <c r="EP102" i="24"/>
  <c r="AC103" i="24"/>
  <c r="AG103" i="24"/>
  <c r="AK103" i="24"/>
  <c r="AQ103" i="24"/>
  <c r="BS103" i="24"/>
  <c r="BW103" i="24"/>
  <c r="CA103" i="24"/>
  <c r="CE103" i="24"/>
  <c r="EP103" i="24"/>
  <c r="AC104" i="24"/>
  <c r="AG104" i="24"/>
  <c r="AK104" i="24"/>
  <c r="AQ104" i="24"/>
  <c r="BS104" i="24"/>
  <c r="BW104" i="24"/>
  <c r="CA104" i="24"/>
  <c r="CE104" i="24"/>
  <c r="EP104" i="24"/>
  <c r="AC105" i="24"/>
  <c r="AG105" i="24"/>
  <c r="AK105" i="24"/>
  <c r="AQ105" i="24"/>
  <c r="BS105" i="24"/>
  <c r="BW105" i="24"/>
  <c r="CA105" i="24"/>
  <c r="CE105" i="24"/>
  <c r="EP105" i="24"/>
  <c r="AC106" i="24"/>
  <c r="AG106" i="24"/>
  <c r="AK106" i="24"/>
  <c r="AQ106" i="24"/>
  <c r="BS106" i="24"/>
  <c r="BW106" i="24"/>
  <c r="CA106" i="24"/>
  <c r="CE106" i="24"/>
  <c r="EP106" i="24"/>
  <c r="AC107" i="24"/>
  <c r="AG107" i="24"/>
  <c r="AK107" i="24"/>
  <c r="AQ107" i="24"/>
  <c r="BS107" i="24"/>
  <c r="BW107" i="24"/>
  <c r="CA107" i="24"/>
  <c r="CE107" i="24"/>
  <c r="EP107" i="24"/>
  <c r="FT107" i="24"/>
  <c r="Z108" i="24"/>
  <c r="AF108" i="24"/>
  <c r="BT108" i="24"/>
  <c r="CB108" i="24"/>
  <c r="Z110" i="24"/>
  <c r="CF110" i="24"/>
  <c r="FT108" i="24"/>
  <c r="FT109" i="24"/>
  <c r="FT110" i="24"/>
  <c r="AA111" i="24"/>
  <c r="AF111" i="24"/>
  <c r="AJ111" i="24"/>
  <c r="AP111" i="24"/>
  <c r="BR111" i="24"/>
  <c r="BV111" i="24"/>
  <c r="BZ111" i="24"/>
  <c r="CD111" i="24"/>
  <c r="CH111" i="24"/>
  <c r="EY111" i="24"/>
  <c r="FD111" i="24"/>
  <c r="FT111" i="24"/>
  <c r="AA112" i="24"/>
  <c r="AF112" i="24"/>
  <c r="AJ112" i="24"/>
  <c r="AP112" i="24"/>
  <c r="BR112" i="24"/>
  <c r="BV112" i="24"/>
  <c r="BZ112" i="24"/>
  <c r="CD112" i="24"/>
  <c r="CH112" i="24"/>
  <c r="EY112" i="24"/>
  <c r="FD112" i="24"/>
  <c r="FT112" i="24"/>
  <c r="AA113" i="24"/>
  <c r="AF113" i="24"/>
  <c r="AJ113" i="24"/>
  <c r="AP113" i="24"/>
  <c r="BR113" i="24"/>
  <c r="BV113" i="24"/>
  <c r="BZ113" i="24"/>
  <c r="CD113" i="24"/>
  <c r="CH113" i="24"/>
  <c r="EY113" i="24"/>
  <c r="FD113" i="24"/>
  <c r="FT113" i="24"/>
  <c r="AA114" i="24"/>
  <c r="AF114" i="24"/>
  <c r="AJ114" i="24"/>
  <c r="AP114" i="24"/>
  <c r="BR114" i="24"/>
  <c r="BV114" i="24"/>
  <c r="BZ114" i="24"/>
  <c r="CD114" i="24"/>
  <c r="CH114" i="24"/>
  <c r="EY114" i="24"/>
  <c r="FD114" i="24"/>
  <c r="FT114" i="24"/>
  <c r="AA115" i="24"/>
  <c r="AF115" i="24"/>
  <c r="AJ115" i="24"/>
  <c r="AP115" i="24"/>
  <c r="BR115" i="24"/>
  <c r="BV115" i="24"/>
  <c r="BZ115" i="24"/>
  <c r="CD115" i="24"/>
  <c r="CH115" i="24"/>
  <c r="EY115" i="24"/>
  <c r="FD115" i="24"/>
  <c r="FT115" i="24"/>
  <c r="AA116" i="24"/>
  <c r="AF116" i="24"/>
  <c r="AJ116" i="24"/>
  <c r="AP116" i="24"/>
  <c r="BR116" i="24"/>
  <c r="BV116" i="24"/>
  <c r="BZ116" i="24"/>
  <c r="CD116" i="24"/>
  <c r="CH116" i="24"/>
  <c r="EY116" i="24"/>
  <c r="FD116" i="24"/>
  <c r="FT116" i="24"/>
  <c r="AA117" i="24"/>
  <c r="AF117" i="24"/>
  <c r="AJ117" i="24"/>
  <c r="AP117" i="24"/>
  <c r="BR117" i="24"/>
  <c r="BV117" i="24"/>
  <c r="BZ117" i="24"/>
  <c r="CD117" i="24"/>
  <c r="CH117" i="24"/>
  <c r="EY117" i="24"/>
  <c r="FD117" i="24"/>
  <c r="FT117" i="24"/>
  <c r="AA118" i="24"/>
  <c r="AG118" i="24"/>
  <c r="BT118" i="24"/>
  <c r="BY118" i="24"/>
  <c r="CE118" i="24"/>
  <c r="FQ118" i="24"/>
  <c r="X123" i="24"/>
  <c r="AC111" i="24"/>
  <c r="AG111" i="24"/>
  <c r="AK111" i="24"/>
  <c r="AQ111" i="24"/>
  <c r="BS111" i="24"/>
  <c r="BW111" i="24"/>
  <c r="CA111" i="24"/>
  <c r="CE111" i="24"/>
  <c r="EP111" i="24"/>
  <c r="FQ111" i="24"/>
  <c r="AC112" i="24"/>
  <c r="AG112" i="24"/>
  <c r="AK112" i="24"/>
  <c r="AQ112" i="24"/>
  <c r="BS112" i="24"/>
  <c r="BW112" i="24"/>
  <c r="CA112" i="24"/>
  <c r="CE112" i="24"/>
  <c r="EP112" i="24"/>
  <c r="FQ112" i="24"/>
  <c r="AC113" i="24"/>
  <c r="AG113" i="24"/>
  <c r="AK113" i="24"/>
  <c r="AQ113" i="24"/>
  <c r="BS113" i="24"/>
  <c r="BW113" i="24"/>
  <c r="CA113" i="24"/>
  <c r="CE113" i="24"/>
  <c r="EP113" i="24"/>
  <c r="FQ113" i="24"/>
  <c r="AC114" i="24"/>
  <c r="AG114" i="24"/>
  <c r="AK114" i="24"/>
  <c r="AQ114" i="24"/>
  <c r="BS114" i="24"/>
  <c r="BW114" i="24"/>
  <c r="CA114" i="24"/>
  <c r="CE114" i="24"/>
  <c r="EP114" i="24"/>
  <c r="FQ114" i="24"/>
  <c r="AC115" i="24"/>
  <c r="AG115" i="24"/>
  <c r="AK115" i="24"/>
  <c r="AQ115" i="24"/>
  <c r="BS115" i="24"/>
  <c r="BW115" i="24"/>
  <c r="CA115" i="24"/>
  <c r="CE115" i="24"/>
  <c r="EP115" i="24"/>
  <c r="FQ115" i="24"/>
  <c r="AC116" i="24"/>
  <c r="AG116" i="24"/>
  <c r="AK116" i="24"/>
  <c r="AQ116" i="24"/>
  <c r="BS116" i="24"/>
  <c r="BW116" i="24"/>
  <c r="CA116" i="24"/>
  <c r="CE116" i="24"/>
  <c r="EP116" i="24"/>
  <c r="FQ116" i="24"/>
  <c r="AC117" i="24"/>
  <c r="AG117" i="24"/>
  <c r="AK117" i="24"/>
  <c r="AQ117" i="24"/>
  <c r="BS117" i="24"/>
  <c r="BW117" i="24"/>
  <c r="CA117" i="24"/>
  <c r="CE117" i="24"/>
  <c r="EP117" i="24"/>
  <c r="FQ117" i="24"/>
  <c r="AC118" i="24"/>
  <c r="AH118" i="24"/>
  <c r="BU118" i="24"/>
  <c r="CA118" i="24"/>
  <c r="CF118" i="24"/>
  <c r="FN118" i="24"/>
  <c r="FR118" i="24"/>
  <c r="FR119" i="24"/>
  <c r="FN119" i="24"/>
  <c r="CF119" i="24"/>
  <c r="CB119" i="24"/>
  <c r="BX119" i="24"/>
  <c r="BT119" i="24"/>
  <c r="AH119" i="24"/>
  <c r="AD119" i="24"/>
  <c r="FD119" i="24"/>
  <c r="EY119" i="24"/>
  <c r="CH119" i="24"/>
  <c r="CD119" i="24"/>
  <c r="BZ119" i="24"/>
  <c r="BV119" i="24"/>
  <c r="BR119" i="24"/>
  <c r="AP119" i="24"/>
  <c r="AJ119" i="24"/>
  <c r="AF119" i="24"/>
  <c r="AA119" i="24"/>
  <c r="Z119" i="24"/>
  <c r="AI119" i="24"/>
  <c r="AQ119" i="24"/>
  <c r="BS119" i="24"/>
  <c r="CA119" i="24"/>
  <c r="EP119" i="24"/>
  <c r="Y124" i="24"/>
  <c r="X124" i="24"/>
  <c r="Y128" i="24"/>
  <c r="X128" i="24"/>
  <c r="FN111" i="24"/>
  <c r="FR111" i="24"/>
  <c r="BT112" i="24"/>
  <c r="BX112" i="24"/>
  <c r="CB112" i="24"/>
  <c r="CF112" i="24"/>
  <c r="FN112" i="24"/>
  <c r="FR112" i="24"/>
  <c r="BT113" i="24"/>
  <c r="BX113" i="24"/>
  <c r="CB113" i="24"/>
  <c r="CF113" i="24"/>
  <c r="FN113" i="24"/>
  <c r="FR113" i="24"/>
  <c r="BT114" i="24"/>
  <c r="BX114" i="24"/>
  <c r="CB114" i="24"/>
  <c r="CF114" i="24"/>
  <c r="FN114" i="24"/>
  <c r="FR114" i="24"/>
  <c r="AD115" i="24"/>
  <c r="FK114" i="24" s="1"/>
  <c r="FL114" i="24" s="1"/>
  <c r="FM114" i="24" s="1"/>
  <c r="AH115" i="24"/>
  <c r="BT115" i="24"/>
  <c r="BX115" i="24"/>
  <c r="CB115" i="24"/>
  <c r="CF115" i="24"/>
  <c r="FN115" i="24"/>
  <c r="FR115" i="24"/>
  <c r="AD116" i="24"/>
  <c r="AH116" i="24"/>
  <c r="BT116" i="24"/>
  <c r="BX116" i="24"/>
  <c r="CB116" i="24"/>
  <c r="CF116" i="24"/>
  <c r="FN116" i="24"/>
  <c r="FR116" i="24"/>
  <c r="AD117" i="24"/>
  <c r="FK116" i="24" s="1"/>
  <c r="FL116" i="24" s="1"/>
  <c r="FM116" i="24" s="1"/>
  <c r="AH117" i="24"/>
  <c r="BT117" i="24"/>
  <c r="BX117" i="24"/>
  <c r="CB117" i="24"/>
  <c r="CF117" i="24"/>
  <c r="FN117" i="24"/>
  <c r="FR117" i="24"/>
  <c r="AD118" i="24"/>
  <c r="AI118" i="24"/>
  <c r="AQ118" i="24"/>
  <c r="BW118" i="24"/>
  <c r="Z111" i="24"/>
  <c r="AI111" i="24"/>
  <c r="BU111" i="24"/>
  <c r="BY111" i="24"/>
  <c r="Z112" i="24"/>
  <c r="AI112" i="24"/>
  <c r="BU112" i="24"/>
  <c r="BY112" i="24"/>
  <c r="Z113" i="24"/>
  <c r="AI113" i="24"/>
  <c r="AV113" i="24" s="1"/>
  <c r="BU113" i="24"/>
  <c r="BY113" i="24"/>
  <c r="Z114" i="24"/>
  <c r="AI114" i="24"/>
  <c r="AV114" i="24" s="1"/>
  <c r="BU114" i="24"/>
  <c r="BY114" i="24"/>
  <c r="Z115" i="24"/>
  <c r="AI115" i="24"/>
  <c r="BU115" i="24"/>
  <c r="BY115" i="24"/>
  <c r="Z116" i="24"/>
  <c r="AI116" i="24"/>
  <c r="AV116" i="24" s="1"/>
  <c r="BU116" i="24"/>
  <c r="BY116" i="24"/>
  <c r="Z117" i="24"/>
  <c r="AI117" i="24"/>
  <c r="BU117" i="24"/>
  <c r="BY117" i="24"/>
  <c r="FD118" i="24"/>
  <c r="EY118" i="24"/>
  <c r="CH118" i="24"/>
  <c r="CD118" i="24"/>
  <c r="BZ118" i="24"/>
  <c r="BV118" i="24"/>
  <c r="BR118" i="24"/>
  <c r="AP118" i="24"/>
  <c r="AJ118" i="24"/>
  <c r="AF118" i="24"/>
  <c r="Z118" i="24"/>
  <c r="AK118" i="24"/>
  <c r="BS118" i="24"/>
  <c r="BX118" i="24"/>
  <c r="CC118" i="24"/>
  <c r="EP118" i="24"/>
  <c r="AV119" i="24"/>
  <c r="X126" i="24"/>
  <c r="Z120" i="24"/>
  <c r="AI120" i="24"/>
  <c r="AV120" i="24" s="1"/>
  <c r="BU120" i="24"/>
  <c r="BY120" i="24"/>
  <c r="CC120" i="24"/>
  <c r="Z121" i="24"/>
  <c r="AI121" i="24"/>
  <c r="AV121" i="24" s="1"/>
  <c r="BU121" i="24"/>
  <c r="BY121" i="24"/>
  <c r="CC121" i="24"/>
  <c r="Z122" i="24"/>
  <c r="AI122" i="24"/>
  <c r="BU122" i="24"/>
  <c r="BY122" i="24"/>
  <c r="CC122" i="24"/>
  <c r="Z123" i="24"/>
  <c r="AI123" i="24"/>
  <c r="AV123" i="24" s="1"/>
  <c r="BU123" i="24"/>
  <c r="BY123" i="24"/>
  <c r="CC123" i="24"/>
  <c r="Z124" i="24"/>
  <c r="AI124" i="24"/>
  <c r="AV124" i="24" s="1"/>
  <c r="BU124" i="24"/>
  <c r="BY124" i="24"/>
  <c r="CC124" i="24"/>
  <c r="Z125" i="24"/>
  <c r="AI125" i="24"/>
  <c r="AV125" i="24" s="1"/>
  <c r="BU125" i="24"/>
  <c r="BY125" i="24"/>
  <c r="CC125" i="24"/>
  <c r="Z126" i="24"/>
  <c r="AI126" i="24"/>
  <c r="AV126" i="24" s="1"/>
  <c r="BU126" i="24"/>
  <c r="BY126" i="24"/>
  <c r="CC126" i="24"/>
  <c r="Z127" i="24"/>
  <c r="AI127" i="24"/>
  <c r="AV127" i="24" s="1"/>
  <c r="BU127" i="24"/>
  <c r="BY127" i="24"/>
  <c r="CC127" i="24"/>
  <c r="FQ128" i="24"/>
  <c r="EP128" i="24"/>
  <c r="FD128" i="24"/>
  <c r="EY128" i="24"/>
  <c r="CH128" i="24"/>
  <c r="CD128" i="24"/>
  <c r="BZ128" i="24"/>
  <c r="BV128" i="24"/>
  <c r="BR128" i="24"/>
  <c r="AP128" i="24"/>
  <c r="AJ128" i="24"/>
  <c r="Z128" i="24"/>
  <c r="AI128" i="24"/>
  <c r="AV128" i="24" s="1"/>
  <c r="AQ128" i="24"/>
  <c r="BW128" i="24"/>
  <c r="CB128" i="24"/>
  <c r="FR128" i="24"/>
  <c r="FQ129" i="24"/>
  <c r="EP129" i="24"/>
  <c r="CE129" i="24"/>
  <c r="CA129" i="24"/>
  <c r="BW129" i="24"/>
  <c r="BS129" i="24"/>
  <c r="AQ129" i="24"/>
  <c r="AK129" i="24"/>
  <c r="AG129" i="24"/>
  <c r="AC129" i="24"/>
  <c r="FD129" i="24"/>
  <c r="EY129" i="24"/>
  <c r="CH129" i="24"/>
  <c r="CD129" i="24"/>
  <c r="BZ129" i="24"/>
  <c r="BV129" i="24"/>
  <c r="BR129" i="24"/>
  <c r="AP129" i="24"/>
  <c r="AJ129" i="24"/>
  <c r="AF129" i="24"/>
  <c r="AA129" i="24"/>
  <c r="BT129" i="24"/>
  <c r="CB129" i="24"/>
  <c r="FN129" i="24"/>
  <c r="AA120" i="24"/>
  <c r="AF120" i="24"/>
  <c r="AJ120" i="24"/>
  <c r="AP120" i="24"/>
  <c r="BR120" i="24"/>
  <c r="BV120" i="24"/>
  <c r="BZ120" i="24"/>
  <c r="CD120" i="24"/>
  <c r="CH120" i="24"/>
  <c r="EY120" i="24"/>
  <c r="FD120" i="24"/>
  <c r="AA121" i="24"/>
  <c r="AF121" i="24"/>
  <c r="AJ121" i="24"/>
  <c r="AP121" i="24"/>
  <c r="BR121" i="24"/>
  <c r="BV121" i="24"/>
  <c r="BZ121" i="24"/>
  <c r="CD121" i="24"/>
  <c r="CH121" i="24"/>
  <c r="EY121" i="24"/>
  <c r="FD121" i="24"/>
  <c r="AA122" i="24"/>
  <c r="AF122" i="24"/>
  <c r="AJ122" i="24"/>
  <c r="AP122" i="24"/>
  <c r="BR122" i="24"/>
  <c r="BV122" i="24"/>
  <c r="BZ122" i="24"/>
  <c r="CD122" i="24"/>
  <c r="CH122" i="24"/>
  <c r="EY122" i="24"/>
  <c r="FD122" i="24"/>
  <c r="AA123" i="24"/>
  <c r="AF123" i="24"/>
  <c r="AJ123" i="24"/>
  <c r="AP123" i="24"/>
  <c r="BR123" i="24"/>
  <c r="BV123" i="24"/>
  <c r="BZ123" i="24"/>
  <c r="CD123" i="24"/>
  <c r="CH123" i="24"/>
  <c r="EY123" i="24"/>
  <c r="FD123" i="24"/>
  <c r="AA124" i="24"/>
  <c r="AF124" i="24"/>
  <c r="AJ124" i="24"/>
  <c r="AP124" i="24"/>
  <c r="BR124" i="24"/>
  <c r="BV124" i="24"/>
  <c r="BZ124" i="24"/>
  <c r="CD124" i="24"/>
  <c r="CH124" i="24"/>
  <c r="EY124" i="24"/>
  <c r="FD124" i="24"/>
  <c r="AA125" i="24"/>
  <c r="AF125" i="24"/>
  <c r="AJ125" i="24"/>
  <c r="AP125" i="24"/>
  <c r="BR125" i="24"/>
  <c r="BV125" i="24"/>
  <c r="BZ125" i="24"/>
  <c r="CD125" i="24"/>
  <c r="CH125" i="24"/>
  <c r="EY125" i="24"/>
  <c r="FD125" i="24"/>
  <c r="AA126" i="24"/>
  <c r="AF126" i="24"/>
  <c r="AJ126" i="24"/>
  <c r="AP126" i="24"/>
  <c r="BR126" i="24"/>
  <c r="BV126" i="24"/>
  <c r="BZ126" i="24"/>
  <c r="CD126" i="24"/>
  <c r="CH126" i="24"/>
  <c r="EY126" i="24"/>
  <c r="FD126" i="24"/>
  <c r="AA127" i="24"/>
  <c r="AF127" i="24"/>
  <c r="AJ127" i="24"/>
  <c r="AP127" i="24"/>
  <c r="BR127" i="24"/>
  <c r="BV127" i="24"/>
  <c r="BZ127" i="24"/>
  <c r="CD127" i="24"/>
  <c r="CH127" i="24"/>
  <c r="EY127" i="24"/>
  <c r="FD127" i="24"/>
  <c r="AA128" i="24"/>
  <c r="AF128" i="24"/>
  <c r="AK128" i="24"/>
  <c r="BS128" i="24"/>
  <c r="BX128" i="24"/>
  <c r="CC128" i="24"/>
  <c r="FN128" i="24"/>
  <c r="Y129" i="24"/>
  <c r="AH129" i="24"/>
  <c r="BU129" i="24"/>
  <c r="CC129" i="24"/>
  <c r="Y133" i="24"/>
  <c r="Y137" i="24"/>
  <c r="X137" i="24"/>
  <c r="EP126" i="24"/>
  <c r="FQ126" i="24"/>
  <c r="EP127" i="24"/>
  <c r="FQ127" i="24"/>
  <c r="BX129" i="24"/>
  <c r="CF129" i="24"/>
  <c r="Y134" i="24"/>
  <c r="X134" i="24"/>
  <c r="AD120" i="24"/>
  <c r="AH120" i="24"/>
  <c r="BT120" i="24"/>
  <c r="BX120" i="24"/>
  <c r="CB120" i="24"/>
  <c r="CF120" i="24"/>
  <c r="FN120" i="24"/>
  <c r="AD121" i="24"/>
  <c r="AH121" i="24"/>
  <c r="BT121" i="24"/>
  <c r="BX121" i="24"/>
  <c r="CB121" i="24"/>
  <c r="CF121" i="24"/>
  <c r="FN121" i="24"/>
  <c r="AD122" i="24"/>
  <c r="AH122" i="24"/>
  <c r="BT122" i="24"/>
  <c r="BX122" i="24"/>
  <c r="CB122" i="24"/>
  <c r="CF122" i="24"/>
  <c r="FN122" i="24"/>
  <c r="AD123" i="24"/>
  <c r="AH123" i="24"/>
  <c r="BT123" i="24"/>
  <c r="BX123" i="24"/>
  <c r="CB123" i="24"/>
  <c r="CF123" i="24"/>
  <c r="FN123" i="24"/>
  <c r="AD124" i="24"/>
  <c r="AH124" i="24"/>
  <c r="BT124" i="24"/>
  <c r="BX124" i="24"/>
  <c r="CB124" i="24"/>
  <c r="CF124" i="24"/>
  <c r="FN124" i="24"/>
  <c r="AD125" i="24"/>
  <c r="AH125" i="24"/>
  <c r="BT125" i="24"/>
  <c r="BX125" i="24"/>
  <c r="CB125" i="24"/>
  <c r="CF125" i="24"/>
  <c r="FN125" i="24"/>
  <c r="AD126" i="24"/>
  <c r="AH126" i="24"/>
  <c r="BT126" i="24"/>
  <c r="BX126" i="24"/>
  <c r="CB126" i="24"/>
  <c r="CF126" i="24"/>
  <c r="FN126" i="24"/>
  <c r="AD127" i="24"/>
  <c r="AH127" i="24"/>
  <c r="BT127" i="24"/>
  <c r="BX127" i="24"/>
  <c r="CB127" i="24"/>
  <c r="CF127" i="24"/>
  <c r="FN127" i="24"/>
  <c r="AD128" i="24"/>
  <c r="AH128" i="24"/>
  <c r="BU128" i="24"/>
  <c r="CA128" i="24"/>
  <c r="CF128" i="24"/>
  <c r="AD129" i="24"/>
  <c r="BY129" i="24"/>
  <c r="FR129" i="24"/>
  <c r="FR130" i="24"/>
  <c r="FN130" i="24"/>
  <c r="CF130" i="24"/>
  <c r="CB130" i="24"/>
  <c r="BX130" i="24"/>
  <c r="BT130" i="24"/>
  <c r="FQ130" i="24"/>
  <c r="EP130" i="24"/>
  <c r="CE130" i="24"/>
  <c r="CA130" i="24"/>
  <c r="BW130" i="24"/>
  <c r="BS130" i="24"/>
  <c r="AQ130" i="24"/>
  <c r="AK130" i="24"/>
  <c r="AG130" i="24"/>
  <c r="AC130" i="24"/>
  <c r="FD130" i="24"/>
  <c r="EY130" i="24"/>
  <c r="CH130" i="24"/>
  <c r="CD130" i="24"/>
  <c r="BZ130" i="24"/>
  <c r="BV130" i="24"/>
  <c r="BR130" i="24"/>
  <c r="AP130" i="24"/>
  <c r="AJ130" i="24"/>
  <c r="AF130" i="24"/>
  <c r="AA130" i="24"/>
  <c r="L130" i="24"/>
  <c r="BY130" i="24"/>
  <c r="AA131" i="24"/>
  <c r="AF131" i="24"/>
  <c r="AJ131" i="24"/>
  <c r="AP131" i="24"/>
  <c r="BR131" i="24"/>
  <c r="BV131" i="24"/>
  <c r="BZ131" i="24"/>
  <c r="CD131" i="24"/>
  <c r="CH131" i="24"/>
  <c r="EY131" i="24"/>
  <c r="FD131" i="24"/>
  <c r="AA132" i="24"/>
  <c r="AF132" i="24"/>
  <c r="AJ132" i="24"/>
  <c r="AP132" i="24"/>
  <c r="BR132" i="24"/>
  <c r="BV132" i="24"/>
  <c r="BZ132" i="24"/>
  <c r="CD132" i="24"/>
  <c r="CH132" i="24"/>
  <c r="EY132" i="24"/>
  <c r="FD132" i="24"/>
  <c r="AA133" i="24"/>
  <c r="AF133" i="24"/>
  <c r="AJ133" i="24"/>
  <c r="AP133" i="24"/>
  <c r="BR133" i="24"/>
  <c r="BV133" i="24"/>
  <c r="BZ133" i="24"/>
  <c r="CD133" i="24"/>
  <c r="CH133" i="24"/>
  <c r="EY133" i="24"/>
  <c r="FD133" i="24"/>
  <c r="AA134" i="24"/>
  <c r="AF134" i="24"/>
  <c r="AJ134" i="24"/>
  <c r="AP134" i="24"/>
  <c r="BR134" i="24"/>
  <c r="BV134" i="24"/>
  <c r="BZ134" i="24"/>
  <c r="CD134" i="24"/>
  <c r="CH134" i="24"/>
  <c r="EY134" i="24"/>
  <c r="FD134" i="24"/>
  <c r="FT134" i="24"/>
  <c r="AA135" i="24"/>
  <c r="AF135" i="24"/>
  <c r="AJ135" i="24"/>
  <c r="AP135" i="24"/>
  <c r="BR135" i="24"/>
  <c r="BV135" i="24"/>
  <c r="BZ135" i="24"/>
  <c r="CD135" i="24"/>
  <c r="CH135" i="24"/>
  <c r="EY135" i="24"/>
  <c r="FD135" i="24"/>
  <c r="FT135" i="24"/>
  <c r="AA136" i="24"/>
  <c r="AF136" i="24"/>
  <c r="AJ136" i="24"/>
  <c r="AP136" i="24"/>
  <c r="BR136" i="24"/>
  <c r="BV136" i="24"/>
  <c r="BZ136" i="24"/>
  <c r="CD136" i="24"/>
  <c r="CH136" i="24"/>
  <c r="AC137" i="24"/>
  <c r="AH137" i="24"/>
  <c r="FD138" i="24"/>
  <c r="EY138" i="24"/>
  <c r="CH138" i="24"/>
  <c r="CD138" i="24"/>
  <c r="BZ138" i="24"/>
  <c r="BV138" i="24"/>
  <c r="BR138" i="24"/>
  <c r="AP138" i="24"/>
  <c r="AJ138" i="24"/>
  <c r="AF138" i="24"/>
  <c r="AA138" i="24"/>
  <c r="FR138" i="24"/>
  <c r="FN138" i="24"/>
  <c r="CF138" i="24"/>
  <c r="CB138" i="24"/>
  <c r="BX138" i="24"/>
  <c r="BT138" i="24"/>
  <c r="AH138" i="24"/>
  <c r="AT138" i="24" s="1"/>
  <c r="AD138" i="24"/>
  <c r="FQ138" i="24"/>
  <c r="EP138" i="24"/>
  <c r="CE138" i="24"/>
  <c r="CA138" i="24"/>
  <c r="BW138" i="24"/>
  <c r="BS138" i="24"/>
  <c r="AQ138" i="24"/>
  <c r="AK138" i="24"/>
  <c r="AG138" i="24"/>
  <c r="AC138" i="24"/>
  <c r="X138" i="24"/>
  <c r="Z138" i="24"/>
  <c r="BY138" i="24"/>
  <c r="Y139" i="24"/>
  <c r="X139" i="24"/>
  <c r="AC131" i="24"/>
  <c r="AG131" i="24"/>
  <c r="AK131" i="24"/>
  <c r="AQ131" i="24"/>
  <c r="BS131" i="24"/>
  <c r="BW131" i="24"/>
  <c r="CA131" i="24"/>
  <c r="CE131" i="24"/>
  <c r="EP131" i="24"/>
  <c r="FQ131" i="24"/>
  <c r="AC132" i="24"/>
  <c r="AG132" i="24"/>
  <c r="AK132" i="24"/>
  <c r="AQ132" i="24"/>
  <c r="BS132" i="24"/>
  <c r="BW132" i="24"/>
  <c r="CA132" i="24"/>
  <c r="CE132" i="24"/>
  <c r="EP132" i="24"/>
  <c r="FQ132" i="24"/>
  <c r="AC133" i="24"/>
  <c r="AG133" i="24"/>
  <c r="AK133" i="24"/>
  <c r="AQ133" i="24"/>
  <c r="BS133" i="24"/>
  <c r="BW133" i="24"/>
  <c r="CA133" i="24"/>
  <c r="CE133" i="24"/>
  <c r="EP133" i="24"/>
  <c r="FQ133" i="24"/>
  <c r="AC134" i="24"/>
  <c r="AG134" i="24"/>
  <c r="AK134" i="24"/>
  <c r="AQ134" i="24"/>
  <c r="BS134" i="24"/>
  <c r="BW134" i="24"/>
  <c r="CA134" i="24"/>
  <c r="CE134" i="24"/>
  <c r="EP134" i="24"/>
  <c r="FQ134" i="24"/>
  <c r="AC135" i="24"/>
  <c r="AG135" i="24"/>
  <c r="AK135" i="24"/>
  <c r="AQ135" i="24"/>
  <c r="BS135" i="24"/>
  <c r="BW135" i="24"/>
  <c r="CA135" i="24"/>
  <c r="CE135" i="24"/>
  <c r="EP135" i="24"/>
  <c r="FQ135" i="24"/>
  <c r="AC136" i="24"/>
  <c r="AG136" i="24"/>
  <c r="AK136" i="24"/>
  <c r="AQ136" i="24"/>
  <c r="BS136" i="24"/>
  <c r="BW136" i="24"/>
  <c r="CA136" i="24"/>
  <c r="CE136" i="24"/>
  <c r="EP136" i="24"/>
  <c r="FU136" i="24"/>
  <c r="AD137" i="24"/>
  <c r="AI137" i="24"/>
  <c r="AV137" i="24" s="1"/>
  <c r="AQ137" i="24"/>
  <c r="BU137" i="24"/>
  <c r="CC138" i="24"/>
  <c r="Y142" i="24"/>
  <c r="X142" i="24"/>
  <c r="AD131" i="24"/>
  <c r="AH131" i="24"/>
  <c r="BT131" i="24"/>
  <c r="BX131" i="24"/>
  <c r="CB131" i="24"/>
  <c r="CF131" i="24"/>
  <c r="FN131" i="24"/>
  <c r="FR131" i="24"/>
  <c r="AD132" i="24"/>
  <c r="AH132" i="24"/>
  <c r="BT132" i="24"/>
  <c r="BX132" i="24"/>
  <c r="CB132" i="24"/>
  <c r="CF132" i="24"/>
  <c r="FN132" i="24"/>
  <c r="FR132" i="24"/>
  <c r="AD133" i="24"/>
  <c r="AH133" i="24"/>
  <c r="BT133" i="24"/>
  <c r="BX133" i="24"/>
  <c r="CB133" i="24"/>
  <c r="CF133" i="24"/>
  <c r="FN133" i="24"/>
  <c r="FR133" i="24"/>
  <c r="AD134" i="24"/>
  <c r="AH134" i="24"/>
  <c r="BT134" i="24"/>
  <c r="BX134" i="24"/>
  <c r="CB134" i="24"/>
  <c r="CF134" i="24"/>
  <c r="FN134" i="24"/>
  <c r="FR134" i="24"/>
  <c r="AD135" i="24"/>
  <c r="AH135" i="24"/>
  <c r="BT135" i="24"/>
  <c r="BX135" i="24"/>
  <c r="CB135" i="24"/>
  <c r="CF135" i="24"/>
  <c r="FN135" i="24"/>
  <c r="FR135" i="24"/>
  <c r="AD136" i="24"/>
  <c r="AH136" i="24"/>
  <c r="BT136" i="24"/>
  <c r="BX136" i="24"/>
  <c r="CB136" i="24"/>
  <c r="CF136" i="24"/>
  <c r="AK137" i="24"/>
  <c r="Y141" i="24"/>
  <c r="X141" i="24"/>
  <c r="Z131" i="24"/>
  <c r="AI131" i="24"/>
  <c r="AV131" i="24" s="1"/>
  <c r="BU131" i="24"/>
  <c r="BY131" i="24"/>
  <c r="Z132" i="24"/>
  <c r="AI132" i="24"/>
  <c r="AV132" i="24" s="1"/>
  <c r="BU132" i="24"/>
  <c r="BY132" i="24"/>
  <c r="Z133" i="24"/>
  <c r="AI133" i="24"/>
  <c r="AT133" i="24" s="1"/>
  <c r="BU133" i="24"/>
  <c r="BY133" i="24"/>
  <c r="Z134" i="24"/>
  <c r="AI134" i="24"/>
  <c r="BU134" i="24"/>
  <c r="BY134" i="24"/>
  <c r="Z135" i="24"/>
  <c r="AI135" i="24"/>
  <c r="AV135" i="24" s="1"/>
  <c r="BU135" i="24"/>
  <c r="BY135" i="24"/>
  <c r="FD136" i="24"/>
  <c r="EY136" i="24"/>
  <c r="Z136" i="24"/>
  <c r="AI136" i="24"/>
  <c r="BU136" i="24"/>
  <c r="BY136" i="24"/>
  <c r="CC136" i="24"/>
  <c r="FN136" i="24"/>
  <c r="FR136" i="24"/>
  <c r="FD137" i="24"/>
  <c r="EY137" i="24"/>
  <c r="CH137" i="24"/>
  <c r="CD137" i="24"/>
  <c r="BZ137" i="24"/>
  <c r="BV137" i="24"/>
  <c r="BR137" i="24"/>
  <c r="AP137" i="24"/>
  <c r="AJ137" i="24"/>
  <c r="AF137" i="24"/>
  <c r="AA137" i="24"/>
  <c r="FR137" i="24"/>
  <c r="FN137" i="24"/>
  <c r="CF137" i="24"/>
  <c r="CB137" i="24"/>
  <c r="BX137" i="24"/>
  <c r="BT137" i="24"/>
  <c r="FQ137" i="24"/>
  <c r="EP137" i="24"/>
  <c r="CE137" i="24"/>
  <c r="CA137" i="24"/>
  <c r="BW137" i="24"/>
  <c r="BS137" i="24"/>
  <c r="Z137" i="24"/>
  <c r="AG137" i="24"/>
  <c r="CC137" i="24"/>
  <c r="AV138" i="24"/>
  <c r="BU138" i="24"/>
  <c r="Y140" i="24"/>
  <c r="X140" i="24"/>
  <c r="AC139" i="24"/>
  <c r="AG139" i="24"/>
  <c r="AK139" i="24"/>
  <c r="AQ139" i="24"/>
  <c r="BS139" i="24"/>
  <c r="BW139" i="24"/>
  <c r="CA139" i="24"/>
  <c r="CE139" i="24"/>
  <c r="EP139" i="24"/>
  <c r="FQ139" i="24"/>
  <c r="AC140" i="24"/>
  <c r="AG140" i="24"/>
  <c r="AK140" i="24"/>
  <c r="AQ140" i="24"/>
  <c r="BS140" i="24"/>
  <c r="BW140" i="24"/>
  <c r="CA140" i="24"/>
  <c r="CE140" i="24"/>
  <c r="EP140" i="24"/>
  <c r="FQ140" i="24"/>
  <c r="AC141" i="24"/>
  <c r="AG141" i="24"/>
  <c r="AK141" i="24"/>
  <c r="AQ141" i="24"/>
  <c r="BS141" i="24"/>
  <c r="BW141" i="24"/>
  <c r="CA141" i="24"/>
  <c r="CE141" i="24"/>
  <c r="EP141" i="24"/>
  <c r="FQ141" i="24"/>
  <c r="AC142" i="24"/>
  <c r="AG142" i="24"/>
  <c r="AK142" i="24"/>
  <c r="AQ142" i="24"/>
  <c r="BX142" i="24"/>
  <c r="CF142" i="24"/>
  <c r="FR142" i="24"/>
  <c r="FQ144" i="24"/>
  <c r="EP144" i="24"/>
  <c r="CE144" i="24"/>
  <c r="CA144" i="24"/>
  <c r="BW144" i="24"/>
  <c r="BS144" i="24"/>
  <c r="AQ144" i="24"/>
  <c r="AK144" i="24"/>
  <c r="AG144" i="24"/>
  <c r="AC144" i="24"/>
  <c r="FD144" i="24"/>
  <c r="EY144" i="24"/>
  <c r="CH144" i="24"/>
  <c r="CD144" i="24"/>
  <c r="BZ144" i="24"/>
  <c r="BV144" i="24"/>
  <c r="BR144" i="24"/>
  <c r="AP144" i="24"/>
  <c r="AJ144" i="24"/>
  <c r="AF144" i="24"/>
  <c r="AA144" i="24"/>
  <c r="BT144" i="24"/>
  <c r="CB144" i="24"/>
  <c r="BY145" i="24"/>
  <c r="AD146" i="24"/>
  <c r="BW146" i="24"/>
  <c r="AD139" i="24"/>
  <c r="AH139" i="24"/>
  <c r="BT139" i="24"/>
  <c r="BX139" i="24"/>
  <c r="CB139" i="24"/>
  <c r="CF139" i="24"/>
  <c r="FN139" i="24"/>
  <c r="FR139" i="24"/>
  <c r="AD140" i="24"/>
  <c r="AH140" i="24"/>
  <c r="BT140" i="24"/>
  <c r="BX140" i="24"/>
  <c r="CB140" i="24"/>
  <c r="CF140" i="24"/>
  <c r="FN140" i="24"/>
  <c r="FR140" i="24"/>
  <c r="AD141" i="24"/>
  <c r="AH141" i="24"/>
  <c r="BT141" i="24"/>
  <c r="BX141" i="24"/>
  <c r="CB141" i="24"/>
  <c r="CF141" i="24"/>
  <c r="FN141" i="24"/>
  <c r="FR141" i="24"/>
  <c r="AD142" i="24"/>
  <c r="AH142" i="24"/>
  <c r="BY142" i="24"/>
  <c r="CF143" i="24"/>
  <c r="AH144" i="24"/>
  <c r="BU144" i="24"/>
  <c r="CC144" i="24"/>
  <c r="FQ145" i="24"/>
  <c r="EP145" i="24"/>
  <c r="CE145" i="24"/>
  <c r="CA145" i="24"/>
  <c r="BW145" i="24"/>
  <c r="BS145" i="24"/>
  <c r="AQ145" i="24"/>
  <c r="AK145" i="24"/>
  <c r="AG145" i="24"/>
  <c r="AC145" i="24"/>
  <c r="FD145" i="24"/>
  <c r="EY145" i="24"/>
  <c r="CH145" i="24"/>
  <c r="CD145" i="24"/>
  <c r="BZ145" i="24"/>
  <c r="BV145" i="24"/>
  <c r="BR145" i="24"/>
  <c r="AP145" i="24"/>
  <c r="AJ145" i="24"/>
  <c r="AF145" i="24"/>
  <c r="AA145" i="24"/>
  <c r="L145" i="24"/>
  <c r="Y145" i="24" s="1"/>
  <c r="BT145" i="24"/>
  <c r="CB145" i="24"/>
  <c r="Z139" i="24"/>
  <c r="AI139" i="24"/>
  <c r="BU139" i="24"/>
  <c r="BY139" i="24"/>
  <c r="CC139" i="24"/>
  <c r="Z140" i="24"/>
  <c r="AI140" i="24"/>
  <c r="BU140" i="24"/>
  <c r="BY140" i="24"/>
  <c r="CC140" i="24"/>
  <c r="Z141" i="24"/>
  <c r="AI141" i="24"/>
  <c r="BU141" i="24"/>
  <c r="BY141" i="24"/>
  <c r="CC141" i="24"/>
  <c r="FQ142" i="24"/>
  <c r="EP142" i="24"/>
  <c r="CE142" i="24"/>
  <c r="CA142" i="24"/>
  <c r="BW142" i="24"/>
  <c r="BS142" i="24"/>
  <c r="FD142" i="24"/>
  <c r="EY142" i="24"/>
  <c r="CH142" i="24"/>
  <c r="CD142" i="24"/>
  <c r="BZ142" i="24"/>
  <c r="BV142" i="24"/>
  <c r="BR142" i="24"/>
  <c r="Z142" i="24"/>
  <c r="AI142" i="24"/>
  <c r="AV142" i="24" s="1"/>
  <c r="BT142" i="24"/>
  <c r="CB142" i="24"/>
  <c r="FD146" i="24"/>
  <c r="EY146" i="24"/>
  <c r="CH146" i="24"/>
  <c r="CD146" i="24"/>
  <c r="BZ146" i="24"/>
  <c r="BV146" i="24"/>
  <c r="BR146" i="24"/>
  <c r="FR146" i="24"/>
  <c r="FN146" i="24"/>
  <c r="CF146" i="24"/>
  <c r="CA146" i="24"/>
  <c r="BU146" i="24"/>
  <c r="AQ146" i="24"/>
  <c r="AK146" i="24"/>
  <c r="AG146" i="24"/>
  <c r="AC146" i="24"/>
  <c r="FQ146" i="24"/>
  <c r="CE146" i="24"/>
  <c r="BY146" i="24"/>
  <c r="BT146" i="24"/>
  <c r="AP146" i="24"/>
  <c r="AJ146" i="24"/>
  <c r="AF146" i="24"/>
  <c r="AA146" i="24"/>
  <c r="EP146" i="24"/>
  <c r="CC146" i="24"/>
  <c r="BX146" i="24"/>
  <c r="BS146" i="24"/>
  <c r="AI146" i="24"/>
  <c r="AV146" i="24" s="1"/>
  <c r="Z146" i="24"/>
  <c r="AH146" i="24"/>
  <c r="AA139" i="24"/>
  <c r="AF139" i="24"/>
  <c r="AJ139" i="24"/>
  <c r="AP139" i="24"/>
  <c r="BR139" i="24"/>
  <c r="BV139" i="24"/>
  <c r="BZ139" i="24"/>
  <c r="CD139" i="24"/>
  <c r="CH139" i="24"/>
  <c r="EY139" i="24"/>
  <c r="AA140" i="24"/>
  <c r="AF140" i="24"/>
  <c r="AJ140" i="24"/>
  <c r="AP140" i="24"/>
  <c r="BR140" i="24"/>
  <c r="BV140" i="24"/>
  <c r="BZ140" i="24"/>
  <c r="CD140" i="24"/>
  <c r="CH140" i="24"/>
  <c r="EY140" i="24"/>
  <c r="AA141" i="24"/>
  <c r="AF141" i="24"/>
  <c r="AJ141" i="24"/>
  <c r="AP141" i="24"/>
  <c r="BR141" i="24"/>
  <c r="BV141" i="24"/>
  <c r="BZ141" i="24"/>
  <c r="CD141" i="24"/>
  <c r="CH141" i="24"/>
  <c r="EY141" i="24"/>
  <c r="AA142" i="24"/>
  <c r="AF142" i="24"/>
  <c r="AJ142" i="24"/>
  <c r="AP142" i="24"/>
  <c r="BU142" i="24"/>
  <c r="CC142" i="24"/>
  <c r="FQ143" i="24"/>
  <c r="EP143" i="24"/>
  <c r="CE143" i="24"/>
  <c r="CA143" i="24"/>
  <c r="BW143" i="24"/>
  <c r="BS143" i="24"/>
  <c r="AQ143" i="24"/>
  <c r="AK143" i="24"/>
  <c r="AG143" i="24"/>
  <c r="AC143" i="24"/>
  <c r="FD143" i="24"/>
  <c r="EY143" i="24"/>
  <c r="CH143" i="24"/>
  <c r="CD143" i="24"/>
  <c r="BZ143" i="24"/>
  <c r="BV143" i="24"/>
  <c r="BR143" i="24"/>
  <c r="AP143" i="24"/>
  <c r="AJ143" i="24"/>
  <c r="AF143" i="24"/>
  <c r="AA143" i="24"/>
  <c r="AT143" i="24" s="1"/>
  <c r="L143" i="24"/>
  <c r="Y143" i="24" s="1"/>
  <c r="BT143" i="24"/>
  <c r="CB143" i="24"/>
  <c r="AD144" i="24"/>
  <c r="BY144" i="24"/>
  <c r="FN144" i="24"/>
  <c r="Z145" i="24"/>
  <c r="AI145" i="24"/>
  <c r="AV145" i="24" s="1"/>
  <c r="BX145" i="24"/>
  <c r="CF145" i="24"/>
  <c r="FR145" i="24"/>
  <c r="FR151" i="24"/>
  <c r="FN151" i="24"/>
  <c r="CF151" i="24"/>
  <c r="CB151" i="24"/>
  <c r="BX151" i="24"/>
  <c r="BT151" i="24"/>
  <c r="AH151" i="24"/>
  <c r="AD151" i="24"/>
  <c r="FQ151" i="24"/>
  <c r="EP151" i="24"/>
  <c r="CE151" i="24"/>
  <c r="CA151" i="24"/>
  <c r="BW151" i="24"/>
  <c r="BS151" i="24"/>
  <c r="AQ151" i="24"/>
  <c r="AK151" i="24"/>
  <c r="AG151" i="24"/>
  <c r="AC151" i="24"/>
  <c r="FD151" i="24"/>
  <c r="EY151" i="24"/>
  <c r="CH151" i="24"/>
  <c r="CD151" i="24"/>
  <c r="BZ151" i="24"/>
  <c r="BV151" i="24"/>
  <c r="BR151" i="24"/>
  <c r="AP151" i="24"/>
  <c r="AJ151" i="24"/>
  <c r="AF151" i="24"/>
  <c r="AA151" i="24"/>
  <c r="Y151" i="24"/>
  <c r="X151" i="24"/>
  <c r="Z151" i="24"/>
  <c r="BY151" i="24"/>
  <c r="AV149" i="24"/>
  <c r="FR150" i="24"/>
  <c r="FN150" i="24"/>
  <c r="CF150" i="24"/>
  <c r="CB150" i="24"/>
  <c r="BX150" i="24"/>
  <c r="BT150" i="24"/>
  <c r="AH150" i="24"/>
  <c r="AD150" i="24"/>
  <c r="FQ150" i="24"/>
  <c r="EP150" i="24"/>
  <c r="CE150" i="24"/>
  <c r="CA150" i="24"/>
  <c r="BW150" i="24"/>
  <c r="BS150" i="24"/>
  <c r="AQ150" i="24"/>
  <c r="AK150" i="24"/>
  <c r="AG150" i="24"/>
  <c r="AC150" i="24"/>
  <c r="FD150" i="24"/>
  <c r="EY150" i="24"/>
  <c r="CH150" i="24"/>
  <c r="CD150" i="24"/>
  <c r="BZ150" i="24"/>
  <c r="BV150" i="24"/>
  <c r="BR150" i="24"/>
  <c r="AP150" i="24"/>
  <c r="AJ150" i="24"/>
  <c r="AF150" i="24"/>
  <c r="AA150" i="24"/>
  <c r="X150" i="24"/>
  <c r="Z150" i="24"/>
  <c r="BY150" i="24"/>
  <c r="CC151" i="24"/>
  <c r="FT142" i="24"/>
  <c r="FT143" i="24"/>
  <c r="FT144" i="24"/>
  <c r="FT145" i="24"/>
  <c r="AV148" i="24"/>
  <c r="FR149" i="24"/>
  <c r="FN149" i="24"/>
  <c r="CF149" i="24"/>
  <c r="CB149" i="24"/>
  <c r="BX149" i="24"/>
  <c r="BT149" i="24"/>
  <c r="AH149" i="24"/>
  <c r="AD149" i="24"/>
  <c r="FQ149" i="24"/>
  <c r="EP149" i="24"/>
  <c r="CE149" i="24"/>
  <c r="CA149" i="24"/>
  <c r="BW149" i="24"/>
  <c r="BS149" i="24"/>
  <c r="AQ149" i="24"/>
  <c r="AK149" i="24"/>
  <c r="AG149" i="24"/>
  <c r="AC149" i="24"/>
  <c r="FD149" i="24"/>
  <c r="EY149" i="24"/>
  <c r="CH149" i="24"/>
  <c r="CD149" i="24"/>
  <c r="BZ149" i="24"/>
  <c r="BV149" i="24"/>
  <c r="BR149" i="24"/>
  <c r="AP149" i="24"/>
  <c r="AJ149" i="24"/>
  <c r="AF149" i="24"/>
  <c r="AA149" i="24"/>
  <c r="Y149" i="24"/>
  <c r="X149" i="24"/>
  <c r="Z149" i="24"/>
  <c r="BY149" i="24"/>
  <c r="CC150" i="24"/>
  <c r="AI151" i="24"/>
  <c r="FM151" i="24"/>
  <c r="FR147" i="24"/>
  <c r="FN147" i="24"/>
  <c r="FQ147" i="24"/>
  <c r="EP147" i="24"/>
  <c r="CE147" i="24"/>
  <c r="CA147" i="24"/>
  <c r="BW147" i="24"/>
  <c r="BS147" i="24"/>
  <c r="AQ147" i="24"/>
  <c r="AK147" i="24"/>
  <c r="AG147" i="24"/>
  <c r="AC147" i="24"/>
  <c r="FD147" i="24"/>
  <c r="EY147" i="24"/>
  <c r="CH147" i="24"/>
  <c r="CD147" i="24"/>
  <c r="BZ147" i="24"/>
  <c r="BV147" i="24"/>
  <c r="BR147" i="24"/>
  <c r="AP147" i="24"/>
  <c r="AJ147" i="24"/>
  <c r="AF147" i="24"/>
  <c r="AA147" i="24"/>
  <c r="L147" i="24"/>
  <c r="BT147" i="24"/>
  <c r="CB147" i="24"/>
  <c r="FR148" i="24"/>
  <c r="FN148" i="24"/>
  <c r="CF148" i="24"/>
  <c r="CB148" i="24"/>
  <c r="BX148" i="24"/>
  <c r="BT148" i="24"/>
  <c r="AH148" i="24"/>
  <c r="AD148" i="24"/>
  <c r="FQ148" i="24"/>
  <c r="EP148" i="24"/>
  <c r="CE148" i="24"/>
  <c r="CA148" i="24"/>
  <c r="BW148" i="24"/>
  <c r="BS148" i="24"/>
  <c r="AQ148" i="24"/>
  <c r="AK148" i="24"/>
  <c r="AG148" i="24"/>
  <c r="AC148" i="24"/>
  <c r="FD148" i="24"/>
  <c r="EY148" i="24"/>
  <c r="CH148" i="24"/>
  <c r="CD148" i="24"/>
  <c r="BZ148" i="24"/>
  <c r="BV148" i="24"/>
  <c r="BR148" i="24"/>
  <c r="AP148" i="24"/>
  <c r="AJ148" i="24"/>
  <c r="AF148" i="24"/>
  <c r="AA148" i="24"/>
  <c r="Y148" i="24"/>
  <c r="X148" i="24"/>
  <c r="Z148" i="24"/>
  <c r="BY148" i="24"/>
  <c r="CC149" i="24"/>
  <c r="Q150" i="24"/>
  <c r="Y150" i="24" s="1"/>
  <c r="AI150" i="24"/>
  <c r="AV150" i="24" s="1"/>
  <c r="AV151" i="24"/>
  <c r="BU151" i="24"/>
  <c r="FT151" i="24"/>
  <c r="FO34" i="22"/>
  <c r="FP34" i="22" s="1"/>
  <c r="FA34" i="22"/>
  <c r="EM34" i="22"/>
  <c r="EN34" i="22" s="1"/>
  <c r="EO34" i="22" s="1"/>
  <c r="FE34" i="22" s="1"/>
  <c r="FC34" i="22"/>
  <c r="FF34" i="22" s="1"/>
  <c r="FL151" i="22"/>
  <c r="L35" i="22"/>
  <c r="L37" i="22"/>
  <c r="L39" i="22"/>
  <c r="L41" i="22"/>
  <c r="L43" i="22"/>
  <c r="L45" i="22"/>
  <c r="L49" i="22"/>
  <c r="Y49" i="22" s="1"/>
  <c r="L51" i="22"/>
  <c r="L53" i="22"/>
  <c r="L55" i="22"/>
  <c r="L57" i="22"/>
  <c r="Y57" i="22" s="1"/>
  <c r="L61" i="22"/>
  <c r="L63" i="22"/>
  <c r="L65" i="22"/>
  <c r="L67" i="22"/>
  <c r="L69" i="22"/>
  <c r="L71" i="22"/>
  <c r="L73" i="22"/>
  <c r="L75" i="22"/>
  <c r="Y75" i="22" s="1"/>
  <c r="Q76" i="22"/>
  <c r="Q78" i="22"/>
  <c r="L81" i="22"/>
  <c r="L82" i="22"/>
  <c r="Y82" i="22" s="1"/>
  <c r="Q82" i="22"/>
  <c r="L90" i="22"/>
  <c r="Y90" i="22" s="1"/>
  <c r="Q90" i="22"/>
  <c r="Q93" i="22"/>
  <c r="Y93" i="22" s="1"/>
  <c r="AS93" i="22" s="1"/>
  <c r="L94" i="22"/>
  <c r="L137" i="22"/>
  <c r="Y137" i="22" s="1"/>
  <c r="Q137" i="22"/>
  <c r="CB97" i="22"/>
  <c r="AF102" i="22"/>
  <c r="Q43" i="22"/>
  <c r="Q45" i="22"/>
  <c r="Y45" i="22" s="1"/>
  <c r="L34" i="22"/>
  <c r="Y34" i="22" s="1"/>
  <c r="AS35" i="22" s="1"/>
  <c r="L36" i="22"/>
  <c r="L38" i="22"/>
  <c r="Y38" i="22" s="1"/>
  <c r="L40" i="22"/>
  <c r="L42" i="22"/>
  <c r="L44" i="22"/>
  <c r="L80" i="22"/>
  <c r="L84" i="22"/>
  <c r="L86" i="22"/>
  <c r="L88" i="22"/>
  <c r="L98" i="22"/>
  <c r="Y31" i="22"/>
  <c r="G31" i="22" s="1"/>
  <c r="L77" i="22"/>
  <c r="L46" i="22"/>
  <c r="L48" i="22"/>
  <c r="L50" i="22"/>
  <c r="L52" i="22"/>
  <c r="L54" i="22"/>
  <c r="L56" i="22"/>
  <c r="L58" i="22"/>
  <c r="L60" i="22"/>
  <c r="L62" i="22"/>
  <c r="L66" i="22"/>
  <c r="L70" i="22"/>
  <c r="L72" i="22"/>
  <c r="Y72" i="22" s="1"/>
  <c r="L74" i="22"/>
  <c r="L76" i="22"/>
  <c r="Y76" i="22" s="1"/>
  <c r="L78" i="22"/>
  <c r="Y78" i="22" s="1"/>
  <c r="L83" i="22"/>
  <c r="L85" i="22"/>
  <c r="L87" i="22"/>
  <c r="L89" i="22"/>
  <c r="L91" i="22"/>
  <c r="Y91" i="22" s="1"/>
  <c r="L93" i="22"/>
  <c r="L47" i="22"/>
  <c r="L64" i="22"/>
  <c r="L68" i="22"/>
  <c r="Y68" i="22" s="1"/>
  <c r="L79" i="22"/>
  <c r="L92" i="22"/>
  <c r="Y92" i="22" s="1"/>
  <c r="L59" i="22"/>
  <c r="L95" i="22"/>
  <c r="Y95" i="22" s="1"/>
  <c r="Q34" i="22"/>
  <c r="Q36" i="22"/>
  <c r="Y36" i="22" s="1"/>
  <c r="Q62" i="22"/>
  <c r="Y62" i="22" s="1"/>
  <c r="Q64" i="22"/>
  <c r="Q66" i="22"/>
  <c r="Q68" i="22"/>
  <c r="Q70" i="22"/>
  <c r="Q83" i="22"/>
  <c r="Y83" i="22" s="1"/>
  <c r="Q85" i="22"/>
  <c r="Y85" i="22" s="1"/>
  <c r="Q72" i="22"/>
  <c r="Q74" i="22"/>
  <c r="Y74" i="22" s="1"/>
  <c r="Q87" i="22"/>
  <c r="Q89" i="22"/>
  <c r="Q91" i="22"/>
  <c r="Q42" i="22"/>
  <c r="Q47" i="22"/>
  <c r="Q59" i="22"/>
  <c r="Q63" i="22"/>
  <c r="Q67" i="22"/>
  <c r="Q71" i="22"/>
  <c r="Y71" i="22" s="1"/>
  <c r="G71" i="22" s="1"/>
  <c r="Q73" i="22"/>
  <c r="Q75" i="22"/>
  <c r="Q77" i="22"/>
  <c r="Q81" i="22"/>
  <c r="Y81" i="22" s="1"/>
  <c r="Q35" i="22"/>
  <c r="Q37" i="22"/>
  <c r="Y37" i="22" s="1"/>
  <c r="Q40" i="22"/>
  <c r="Q46" i="22"/>
  <c r="Q49" i="22"/>
  <c r="Q51" i="22"/>
  <c r="Y51" i="22" s="1"/>
  <c r="Q53" i="22"/>
  <c r="Y53" i="22" s="1"/>
  <c r="Q55" i="22"/>
  <c r="Q57" i="22"/>
  <c r="Q61" i="22"/>
  <c r="Y61" i="22" s="1"/>
  <c r="Q65" i="22"/>
  <c r="Y65" i="22" s="1"/>
  <c r="Q69" i="22"/>
  <c r="Y69" i="22" s="1"/>
  <c r="Q79" i="22"/>
  <c r="Q84" i="22"/>
  <c r="Y84" i="22" s="1"/>
  <c r="Q86" i="22"/>
  <c r="Q88" i="22"/>
  <c r="Y88" i="22" s="1"/>
  <c r="Q94" i="22"/>
  <c r="Q39" i="22"/>
  <c r="Q41" i="22"/>
  <c r="Y41" i="22" s="1"/>
  <c r="Q44" i="22"/>
  <c r="Q48" i="22"/>
  <c r="Q50" i="22"/>
  <c r="Q52" i="22"/>
  <c r="Q54" i="22"/>
  <c r="Q56" i="22"/>
  <c r="Q58" i="22"/>
  <c r="Y58" i="22" s="1"/>
  <c r="Q60" i="22"/>
  <c r="Q80" i="22"/>
  <c r="Y59" i="22"/>
  <c r="Y79" i="22"/>
  <c r="AP128" i="22"/>
  <c r="AQ131" i="22"/>
  <c r="AJ128" i="22"/>
  <c r="AF131" i="22"/>
  <c r="L133" i="22"/>
  <c r="X133" i="22" s="1"/>
  <c r="Q133" i="22"/>
  <c r="FU139" i="22"/>
  <c r="FN141" i="22"/>
  <c r="FT96" i="22"/>
  <c r="AA102" i="22"/>
  <c r="BZ102" i="22"/>
  <c r="L128" i="22"/>
  <c r="X128" i="22" s="1"/>
  <c r="Q128" i="22"/>
  <c r="CF140" i="22"/>
  <c r="AH147" i="22"/>
  <c r="AH97" i="22"/>
  <c r="AP102" i="22"/>
  <c r="AA128" i="22"/>
  <c r="CB128" i="22"/>
  <c r="AA131" i="22"/>
  <c r="BZ133" i="22"/>
  <c r="AF134" i="22"/>
  <c r="AF137" i="22"/>
  <c r="CA144" i="22"/>
  <c r="AH150" i="22"/>
  <c r="Y94" i="22"/>
  <c r="AA97" i="22"/>
  <c r="CF100" i="22"/>
  <c r="AH102" i="22"/>
  <c r="CB102" i="22"/>
  <c r="FN102" i="22"/>
  <c r="Q104" i="22"/>
  <c r="CF106" i="22"/>
  <c r="Q113" i="22"/>
  <c r="FT116" i="22"/>
  <c r="CD128" i="22"/>
  <c r="AK131" i="22"/>
  <c r="BX134" i="22"/>
  <c r="AJ136" i="22"/>
  <c r="AG140" i="22"/>
  <c r="BS142" i="22"/>
  <c r="BX143" i="22"/>
  <c r="AF99" i="22"/>
  <c r="Y63" i="22"/>
  <c r="BT97" i="22"/>
  <c r="CH97" i="22"/>
  <c r="BT99" i="22"/>
  <c r="L101" i="22"/>
  <c r="X101" i="22" s="1"/>
  <c r="Q101" i="22"/>
  <c r="BR105" i="22"/>
  <c r="L108" i="22"/>
  <c r="X108" i="22" s="1"/>
  <c r="Q108" i="22"/>
  <c r="L109" i="22"/>
  <c r="X109" i="22" s="1"/>
  <c r="Q109" i="22"/>
  <c r="L110" i="22"/>
  <c r="X110" i="22" s="1"/>
  <c r="Q110" i="22"/>
  <c r="L111" i="22"/>
  <c r="X111" i="22" s="1"/>
  <c r="Q111" i="22"/>
  <c r="FU112" i="22"/>
  <c r="Q114" i="22"/>
  <c r="AG116" i="22"/>
  <c r="BR128" i="22"/>
  <c r="AJ129" i="22"/>
  <c r="AF133" i="22"/>
  <c r="CH133" i="22"/>
  <c r="BV136" i="22"/>
  <c r="AH138" i="22"/>
  <c r="FN138" i="22"/>
  <c r="Q143" i="22"/>
  <c r="Q150" i="22"/>
  <c r="CH99" i="22"/>
  <c r="Y48" i="22"/>
  <c r="Y54" i="22"/>
  <c r="Y73" i="22"/>
  <c r="G73" i="22" s="1"/>
  <c r="AF97" i="22"/>
  <c r="AP97" i="22"/>
  <c r="BZ97" i="22"/>
  <c r="FN97" i="22"/>
  <c r="CF98" i="22"/>
  <c r="AP99" i="22"/>
  <c r="BT102" i="22"/>
  <c r="CH102" i="22"/>
  <c r="BX105" i="22"/>
  <c r="FR105" i="22"/>
  <c r="FU113" i="22"/>
  <c r="Q116" i="22"/>
  <c r="CC116" i="22"/>
  <c r="AK128" i="22"/>
  <c r="AQ128" i="22"/>
  <c r="BS128" i="22"/>
  <c r="CD131" i="22"/>
  <c r="EY131" i="22"/>
  <c r="FD131" i="22"/>
  <c r="BX133" i="22"/>
  <c r="EP133" i="22"/>
  <c r="CH134" i="22"/>
  <c r="BR135" i="22"/>
  <c r="AD136" i="22"/>
  <c r="BX136" i="22"/>
  <c r="CA138" i="22"/>
  <c r="FU142" i="22"/>
  <c r="CB112" i="22"/>
  <c r="BR112" i="22"/>
  <c r="AJ112" i="22"/>
  <c r="FT115" i="22"/>
  <c r="FU115" i="22"/>
  <c r="CC127" i="22"/>
  <c r="AA127" i="22"/>
  <c r="CD127" i="22"/>
  <c r="AK127" i="22"/>
  <c r="BX127" i="22"/>
  <c r="AQ127" i="22"/>
  <c r="AF127" i="22"/>
  <c r="Y33" i="22"/>
  <c r="G33" i="22" s="1"/>
  <c r="FU134" i="22"/>
  <c r="FT134" i="22"/>
  <c r="CC103" i="22"/>
  <c r="FD103" i="22"/>
  <c r="EY103" i="22"/>
  <c r="BZ103" i="22"/>
  <c r="BR103" i="22"/>
  <c r="AF103" i="22"/>
  <c r="BS127" i="22"/>
  <c r="Y35" i="22"/>
  <c r="Y46" i="22"/>
  <c r="FU104" i="22"/>
  <c r="FT104" i="22"/>
  <c r="CH127" i="22"/>
  <c r="AD129" i="22"/>
  <c r="FD142" i="22"/>
  <c r="CA142" i="22"/>
  <c r="AK142" i="22"/>
  <c r="FQ142" i="22"/>
  <c r="BX142" i="22"/>
  <c r="AG142" i="22"/>
  <c r="CF142" i="22"/>
  <c r="BW142" i="22"/>
  <c r="AD142" i="22"/>
  <c r="CC107" i="22"/>
  <c r="FD107" i="22"/>
  <c r="EY107" i="22"/>
  <c r="BR107" i="22"/>
  <c r="AF107" i="22"/>
  <c r="EP126" i="22"/>
  <c r="AC126" i="22"/>
  <c r="AH126" i="22"/>
  <c r="CC129" i="22"/>
  <c r="CF129" i="22"/>
  <c r="BW129" i="22"/>
  <c r="AH129" i="22"/>
  <c r="AA129" i="22"/>
  <c r="FN129" i="22"/>
  <c r="CB129" i="22"/>
  <c r="BV129" i="22"/>
  <c r="AF129" i="22"/>
  <c r="FR129" i="22"/>
  <c r="CA129" i="22"/>
  <c r="BS129" i="22"/>
  <c r="AQ129" i="22"/>
  <c r="AK129" i="22"/>
  <c r="AP129" i="22"/>
  <c r="BX129" i="22"/>
  <c r="CC132" i="22"/>
  <c r="BS132" i="22"/>
  <c r="AQ132" i="22"/>
  <c r="AK132" i="22"/>
  <c r="AA132" i="22"/>
  <c r="BR132" i="22"/>
  <c r="AP132" i="22"/>
  <c r="AJ132" i="22"/>
  <c r="CB132" i="22"/>
  <c r="AF132" i="22"/>
  <c r="BW132" i="22"/>
  <c r="BR97" i="22"/>
  <c r="EY97" i="22"/>
  <c r="FD97" i="22"/>
  <c r="FR97" i="22"/>
  <c r="FT98" i="22"/>
  <c r="Q99" i="22"/>
  <c r="AH99" i="22"/>
  <c r="BZ99" i="22"/>
  <c r="BR102" i="22"/>
  <c r="BZ105" i="22"/>
  <c r="BU113" i="22"/>
  <c r="L116" i="22"/>
  <c r="X116" i="22" s="1"/>
  <c r="AK116" i="22"/>
  <c r="BW128" i="22"/>
  <c r="EY128" i="22"/>
  <c r="FD128" i="22"/>
  <c r="BS131" i="22"/>
  <c r="CH131" i="22"/>
  <c r="AA133" i="22"/>
  <c r="AK133" i="22"/>
  <c r="CD133" i="22"/>
  <c r="L134" i="22"/>
  <c r="Q134" i="22"/>
  <c r="AJ134" i="22"/>
  <c r="AP134" i="22"/>
  <c r="BR134" i="22"/>
  <c r="CB134" i="22"/>
  <c r="CD136" i="22"/>
  <c r="BR137" i="22"/>
  <c r="FR137" i="22"/>
  <c r="AK138" i="22"/>
  <c r="CF138" i="22"/>
  <c r="L140" i="22"/>
  <c r="X140" i="22" s="1"/>
  <c r="BS140" i="22"/>
  <c r="Q142" i="22"/>
  <c r="CF143" i="22"/>
  <c r="FQ148" i="22"/>
  <c r="L96" i="22"/>
  <c r="Q96" i="22"/>
  <c r="AA99" i="22"/>
  <c r="CB99" i="22"/>
  <c r="FN99" i="22"/>
  <c r="L100" i="22"/>
  <c r="X100" i="22" s="1"/>
  <c r="BX100" i="22"/>
  <c r="FT103" i="22"/>
  <c r="AF105" i="22"/>
  <c r="CF105" i="22"/>
  <c r="EY105" i="22"/>
  <c r="FD105" i="22"/>
  <c r="L106" i="22"/>
  <c r="Q106" i="22"/>
  <c r="BX106" i="22"/>
  <c r="CF113" i="22"/>
  <c r="FR113" i="22"/>
  <c r="AC116" i="22"/>
  <c r="BS116" i="22"/>
  <c r="EP116" i="22"/>
  <c r="FQ116" i="22"/>
  <c r="Q118" i="22"/>
  <c r="AF128" i="22"/>
  <c r="BX128" i="22"/>
  <c r="CH128" i="22"/>
  <c r="L129" i="22"/>
  <c r="X129" i="22" s="1"/>
  <c r="Q129" i="22"/>
  <c r="BX131" i="22"/>
  <c r="L132" i="22"/>
  <c r="X132" i="22" s="1"/>
  <c r="Q132" i="22"/>
  <c r="AD133" i="22"/>
  <c r="BS133" i="22"/>
  <c r="AA134" i="22"/>
  <c r="AK134" i="22"/>
  <c r="AQ134" i="22"/>
  <c r="BS134" i="22"/>
  <c r="CD134" i="22"/>
  <c r="CF136" i="22"/>
  <c r="BZ137" i="22"/>
  <c r="EY137" i="22"/>
  <c r="FD137" i="22"/>
  <c r="BU138" i="22"/>
  <c r="BX140" i="22"/>
  <c r="FQ140" i="22"/>
  <c r="L142" i="22"/>
  <c r="X142" i="22" s="1"/>
  <c r="AG144" i="22"/>
  <c r="FR144" i="22"/>
  <c r="L146" i="22"/>
  <c r="X146" i="22" s="1"/>
  <c r="Q146" i="22"/>
  <c r="FU146" i="22"/>
  <c r="L148" i="22"/>
  <c r="BX98" i="22"/>
  <c r="BR99" i="22"/>
  <c r="BY116" i="22"/>
  <c r="BW134" i="22"/>
  <c r="EY134" i="22"/>
  <c r="FD134" i="22"/>
  <c r="BX138" i="22"/>
  <c r="CA140" i="22"/>
  <c r="AG143" i="22"/>
  <c r="FQ143" i="22"/>
  <c r="BS144" i="22"/>
  <c r="FN144" i="22"/>
  <c r="FU145" i="22"/>
  <c r="L149" i="22"/>
  <c r="X149" i="22" s="1"/>
  <c r="BZ32" i="22"/>
  <c r="Y43" i="22"/>
  <c r="Y44" i="22"/>
  <c r="AD96" i="22"/>
  <c r="BU96" i="22"/>
  <c r="AD98" i="22"/>
  <c r="AJ98" i="22"/>
  <c r="BV98" i="22"/>
  <c r="CD98" i="22"/>
  <c r="EY99" i="22"/>
  <c r="FD99" i="22"/>
  <c r="FR99" i="22"/>
  <c r="AD100" i="22"/>
  <c r="AJ100" i="22"/>
  <c r="BV100" i="22"/>
  <c r="CD100" i="22"/>
  <c r="AA101" i="22"/>
  <c r="AH101" i="22"/>
  <c r="AP101" i="22"/>
  <c r="BT101" i="22"/>
  <c r="CB101" i="22"/>
  <c r="CH101" i="22"/>
  <c r="FN101" i="22"/>
  <c r="EY102" i="22"/>
  <c r="FD102" i="22"/>
  <c r="FR102" i="22"/>
  <c r="BX103" i="22"/>
  <c r="CF103" i="22"/>
  <c r="AA104" i="22"/>
  <c r="AH104" i="22"/>
  <c r="AP104" i="22"/>
  <c r="BT104" i="22"/>
  <c r="CB104" i="22"/>
  <c r="CH104" i="22"/>
  <c r="FN104" i="22"/>
  <c r="AD106" i="22"/>
  <c r="AJ106" i="22"/>
  <c r="BV106" i="22"/>
  <c r="CD106" i="22"/>
  <c r="CD107" i="22"/>
  <c r="AA108" i="22"/>
  <c r="CD108" i="22"/>
  <c r="AA109" i="22"/>
  <c r="CD109" i="22"/>
  <c r="AA110" i="22"/>
  <c r="CD110" i="22"/>
  <c r="AA111" i="22"/>
  <c r="CD111" i="22"/>
  <c r="FQ112" i="22"/>
  <c r="AA112" i="22"/>
  <c r="BW112" i="22"/>
  <c r="AP112" i="22"/>
  <c r="Q112" i="22"/>
  <c r="AF112" i="22"/>
  <c r="CD32" i="22"/>
  <c r="AP96" i="22"/>
  <c r="CB96" i="22"/>
  <c r="AD101" i="22"/>
  <c r="AJ101" i="22"/>
  <c r="BV101" i="22"/>
  <c r="CD101" i="22"/>
  <c r="AD104" i="22"/>
  <c r="AJ104" i="22"/>
  <c r="BV104" i="22"/>
  <c r="CD104" i="22"/>
  <c r="BR108" i="22"/>
  <c r="EY108" i="22"/>
  <c r="FD108" i="22"/>
  <c r="BR109" i="22"/>
  <c r="EY109" i="22"/>
  <c r="FD109" i="22"/>
  <c r="BR110" i="22"/>
  <c r="EY110" i="22"/>
  <c r="FD110" i="22"/>
  <c r="BR111" i="22"/>
  <c r="EY111" i="22"/>
  <c r="FD111" i="22"/>
  <c r="FT114" i="22"/>
  <c r="FU114" i="22"/>
  <c r="Y32" i="22"/>
  <c r="BR32" i="22"/>
  <c r="AF96" i="22"/>
  <c r="FR96" i="22"/>
  <c r="L97" i="22"/>
  <c r="Q97" i="22"/>
  <c r="AD97" i="22"/>
  <c r="AJ97" i="22"/>
  <c r="BV97" i="22"/>
  <c r="CD97" i="22"/>
  <c r="FT97" i="22"/>
  <c r="Q98" i="22"/>
  <c r="Y98" i="22" s="1"/>
  <c r="AF98" i="22"/>
  <c r="BR98" i="22"/>
  <c r="BZ98" i="22"/>
  <c r="EY98" i="22"/>
  <c r="FD98" i="22"/>
  <c r="FR98" i="22"/>
  <c r="L99" i="22"/>
  <c r="AD99" i="22"/>
  <c r="AJ99" i="22"/>
  <c r="BV99" i="22"/>
  <c r="CD99" i="22"/>
  <c r="FT99" i="22"/>
  <c r="Q100" i="22"/>
  <c r="AF100" i="22"/>
  <c r="BR100" i="22"/>
  <c r="BZ100" i="22"/>
  <c r="EY100" i="22"/>
  <c r="FD100" i="22"/>
  <c r="FR100" i="22"/>
  <c r="BX101" i="22"/>
  <c r="CF101" i="22"/>
  <c r="L102" i="22"/>
  <c r="X102" i="22" s="1"/>
  <c r="Q102" i="22"/>
  <c r="AD102" i="22"/>
  <c r="AJ102" i="22"/>
  <c r="BV102" i="22"/>
  <c r="CD102" i="22"/>
  <c r="AA103" i="22"/>
  <c r="AH103" i="22"/>
  <c r="AP103" i="22"/>
  <c r="BT103" i="22"/>
  <c r="CB103" i="22"/>
  <c r="CH103" i="22"/>
  <c r="FN103" i="22"/>
  <c r="BX104" i="22"/>
  <c r="CF104" i="22"/>
  <c r="AA105" i="22"/>
  <c r="AH105" i="22"/>
  <c r="AP105" i="22"/>
  <c r="BT105" i="22"/>
  <c r="CB105" i="22"/>
  <c r="CH105" i="22"/>
  <c r="FN105" i="22"/>
  <c r="AF106" i="22"/>
  <c r="BR106" i="22"/>
  <c r="BZ106" i="22"/>
  <c r="EY106" i="22"/>
  <c r="FD106" i="22"/>
  <c r="AA107" i="22"/>
  <c r="AH107" i="22"/>
  <c r="AP107" i="22"/>
  <c r="BV107" i="22"/>
  <c r="CH107" i="22"/>
  <c r="AF108" i="22"/>
  <c r="AP108" i="22"/>
  <c r="BV108" i="22"/>
  <c r="CH108" i="22"/>
  <c r="AF109" i="22"/>
  <c r="AP109" i="22"/>
  <c r="BV109" i="22"/>
  <c r="CH109" i="22"/>
  <c r="AF110" i="22"/>
  <c r="AP110" i="22"/>
  <c r="BV110" i="22"/>
  <c r="CH110" i="22"/>
  <c r="AF111" i="22"/>
  <c r="AP111" i="22"/>
  <c r="BV111" i="22"/>
  <c r="CH111" i="22"/>
  <c r="AI115" i="22"/>
  <c r="AV115" i="22" s="1"/>
  <c r="CA115" i="22"/>
  <c r="AQ115" i="22"/>
  <c r="AG115" i="22"/>
  <c r="BS115" i="22"/>
  <c r="EP115" i="22"/>
  <c r="Z115" i="22"/>
  <c r="AI32" i="22"/>
  <c r="BV32" i="22"/>
  <c r="BX97" i="22"/>
  <c r="CF97" i="22"/>
  <c r="AA98" i="22"/>
  <c r="AH98" i="22"/>
  <c r="AP98" i="22"/>
  <c r="BT98" i="22"/>
  <c r="CB98" i="22"/>
  <c r="CH98" i="22"/>
  <c r="FN98" i="22"/>
  <c r="BX99" i="22"/>
  <c r="CF99" i="22"/>
  <c r="AA100" i="22"/>
  <c r="AH100" i="22"/>
  <c r="AP100" i="22"/>
  <c r="BT100" i="22"/>
  <c r="CB100" i="22"/>
  <c r="CH100" i="22"/>
  <c r="FN100" i="22"/>
  <c r="AF101" i="22"/>
  <c r="BR101" i="22"/>
  <c r="BZ101" i="22"/>
  <c r="EY101" i="22"/>
  <c r="FD101" i="22"/>
  <c r="FR101" i="22"/>
  <c r="BX102" i="22"/>
  <c r="CF102" i="22"/>
  <c r="L103" i="22"/>
  <c r="X103" i="22" s="1"/>
  <c r="Q103" i="22"/>
  <c r="AD103" i="22"/>
  <c r="AJ103" i="22"/>
  <c r="BV103" i="22"/>
  <c r="CD103" i="22"/>
  <c r="AF104" i="22"/>
  <c r="BR104" i="22"/>
  <c r="BZ104" i="22"/>
  <c r="EY104" i="22"/>
  <c r="FD104" i="22"/>
  <c r="FR104" i="22"/>
  <c r="Q105" i="22"/>
  <c r="AD105" i="22"/>
  <c r="AJ105" i="22"/>
  <c r="BV105" i="22"/>
  <c r="CD105" i="22"/>
  <c r="AA106" i="22"/>
  <c r="AH106" i="22"/>
  <c r="AP106" i="22"/>
  <c r="BT106" i="22"/>
  <c r="CB106" i="22"/>
  <c r="CH106" i="22"/>
  <c r="Q107" i="22"/>
  <c r="AD107" i="22"/>
  <c r="AJ107" i="22"/>
  <c r="BZ107" i="22"/>
  <c r="AJ108" i="22"/>
  <c r="BZ108" i="22"/>
  <c r="AJ109" i="22"/>
  <c r="BZ109" i="22"/>
  <c r="AJ110" i="22"/>
  <c r="BZ110" i="22"/>
  <c r="AJ111" i="22"/>
  <c r="BZ111" i="22"/>
  <c r="AC117" i="22"/>
  <c r="AG117" i="22"/>
  <c r="BT117" i="22"/>
  <c r="BZ117" i="22"/>
  <c r="CE117" i="22"/>
  <c r="EP117" i="22"/>
  <c r="FQ117" i="22"/>
  <c r="AC118" i="22"/>
  <c r="AG118" i="22"/>
  <c r="BT118" i="22"/>
  <c r="BZ118" i="22"/>
  <c r="CE118" i="22"/>
  <c r="EP118" i="22"/>
  <c r="FQ118" i="22"/>
  <c r="AC119" i="22"/>
  <c r="AG119" i="22"/>
  <c r="BT119" i="22"/>
  <c r="BZ119" i="22"/>
  <c r="CE119" i="22"/>
  <c r="EP119" i="22"/>
  <c r="FQ119" i="22"/>
  <c r="AC120" i="22"/>
  <c r="AG120" i="22"/>
  <c r="BT120" i="22"/>
  <c r="BZ120" i="22"/>
  <c r="CE120" i="22"/>
  <c r="EP120" i="22"/>
  <c r="FQ120" i="22"/>
  <c r="AC121" i="22"/>
  <c r="AG121" i="22"/>
  <c r="BT121" i="22"/>
  <c r="BZ121" i="22"/>
  <c r="CE121" i="22"/>
  <c r="EP121" i="22"/>
  <c r="FQ121" i="22"/>
  <c r="AC122" i="22"/>
  <c r="AG122" i="22"/>
  <c r="BT122" i="22"/>
  <c r="BZ122" i="22"/>
  <c r="CE122" i="22"/>
  <c r="EP122" i="22"/>
  <c r="FQ122" i="22"/>
  <c r="AC123" i="22"/>
  <c r="AG123" i="22"/>
  <c r="BT123" i="22"/>
  <c r="BZ123" i="22"/>
  <c r="CE123" i="22"/>
  <c r="EP123" i="22"/>
  <c r="FQ123" i="22"/>
  <c r="AC124" i="22"/>
  <c r="AG124" i="22"/>
  <c r="BT124" i="22"/>
  <c r="BZ124" i="22"/>
  <c r="CE124" i="22"/>
  <c r="EP124" i="22"/>
  <c r="FQ124" i="22"/>
  <c r="CC125" i="22"/>
  <c r="FQ125" i="22"/>
  <c r="EP125" i="22"/>
  <c r="CE125" i="22"/>
  <c r="BZ125" i="22"/>
  <c r="BT125" i="22"/>
  <c r="AG125" i="22"/>
  <c r="AC125" i="22"/>
  <c r="FD125" i="22"/>
  <c r="EY125" i="22"/>
  <c r="CH125" i="22"/>
  <c r="CD125" i="22"/>
  <c r="BX125" i="22"/>
  <c r="BS125" i="22"/>
  <c r="AQ125" i="22"/>
  <c r="AK125" i="22"/>
  <c r="AF125" i="22"/>
  <c r="AA125" i="22"/>
  <c r="BR125" i="22"/>
  <c r="CB125" i="22"/>
  <c r="FN125" i="22"/>
  <c r="CA126" i="22"/>
  <c r="AH113" i="22"/>
  <c r="CA116" i="22"/>
  <c r="AD117" i="22"/>
  <c r="AH117" i="22"/>
  <c r="BV117" i="22"/>
  <c r="CA117" i="22"/>
  <c r="CF117" i="22"/>
  <c r="FN117" i="22"/>
  <c r="FR117" i="22"/>
  <c r="L118" i="22"/>
  <c r="AD118" i="22"/>
  <c r="AH118" i="22"/>
  <c r="BV118" i="22"/>
  <c r="CA118" i="22"/>
  <c r="CF118" i="22"/>
  <c r="FN118" i="22"/>
  <c r="FR118" i="22"/>
  <c r="Q119" i="22"/>
  <c r="AD119" i="22"/>
  <c r="AH119" i="22"/>
  <c r="BV119" i="22"/>
  <c r="CA119" i="22"/>
  <c r="CF119" i="22"/>
  <c r="FN119" i="22"/>
  <c r="FR119" i="22"/>
  <c r="Q120" i="22"/>
  <c r="AD120" i="22"/>
  <c r="AH120" i="22"/>
  <c r="BV120" i="22"/>
  <c r="CA120" i="22"/>
  <c r="CF120" i="22"/>
  <c r="FN120" i="22"/>
  <c r="FR120" i="22"/>
  <c r="Q121" i="22"/>
  <c r="AD121" i="22"/>
  <c r="AH121" i="22"/>
  <c r="BV121" i="22"/>
  <c r="CA121" i="22"/>
  <c r="CF121" i="22"/>
  <c r="FN121" i="22"/>
  <c r="FR121" i="22"/>
  <c r="Q122" i="22"/>
  <c r="AD122" i="22"/>
  <c r="AH122" i="22"/>
  <c r="BV122" i="22"/>
  <c r="CA122" i="22"/>
  <c r="CF122" i="22"/>
  <c r="FN122" i="22"/>
  <c r="FR122" i="22"/>
  <c r="Q123" i="22"/>
  <c r="AD123" i="22"/>
  <c r="AH123" i="22"/>
  <c r="BV123" i="22"/>
  <c r="CA123" i="22"/>
  <c r="CF123" i="22"/>
  <c r="FN123" i="22"/>
  <c r="FR123" i="22"/>
  <c r="Q124" i="22"/>
  <c r="AD124" i="22"/>
  <c r="AH124" i="22"/>
  <c r="BV124" i="22"/>
  <c r="CA124" i="22"/>
  <c r="CF124" i="22"/>
  <c r="FN124" i="22"/>
  <c r="FR124" i="22"/>
  <c r="AH125" i="22"/>
  <c r="AP125" i="22"/>
  <c r="BV125" i="22"/>
  <c r="CF125" i="22"/>
  <c r="CC126" i="22"/>
  <c r="FD126" i="22"/>
  <c r="EY126" i="22"/>
  <c r="CH126" i="22"/>
  <c r="CD126" i="22"/>
  <c r="BX126" i="22"/>
  <c r="BS126" i="22"/>
  <c r="AQ126" i="22"/>
  <c r="AK126" i="22"/>
  <c r="AF126" i="22"/>
  <c r="AA126" i="22"/>
  <c r="CB126" i="22"/>
  <c r="BW126" i="22"/>
  <c r="BR126" i="22"/>
  <c r="AP126" i="22"/>
  <c r="AJ126" i="22"/>
  <c r="FR126" i="22"/>
  <c r="FN126" i="22"/>
  <c r="AD126" i="22"/>
  <c r="BT126" i="22"/>
  <c r="CE126" i="22"/>
  <c r="FQ126" i="22"/>
  <c r="L114" i="22"/>
  <c r="L115" i="22"/>
  <c r="X115" i="22" s="1"/>
  <c r="Q115" i="22"/>
  <c r="L117" i="22"/>
  <c r="X117" i="22" s="1"/>
  <c r="AJ117" i="22"/>
  <c r="AP117" i="22"/>
  <c r="BR117" i="22"/>
  <c r="BW117" i="22"/>
  <c r="CB117" i="22"/>
  <c r="AJ118" i="22"/>
  <c r="AP118" i="22"/>
  <c r="BR118" i="22"/>
  <c r="BW118" i="22"/>
  <c r="CB118" i="22"/>
  <c r="L119" i="22"/>
  <c r="X119" i="22" s="1"/>
  <c r="AJ119" i="22"/>
  <c r="AP119" i="22"/>
  <c r="BR119" i="22"/>
  <c r="BW119" i="22"/>
  <c r="CB119" i="22"/>
  <c r="L120" i="22"/>
  <c r="X120" i="22" s="1"/>
  <c r="AJ120" i="22"/>
  <c r="AP120" i="22"/>
  <c r="BR120" i="22"/>
  <c r="BW120" i="22"/>
  <c r="CB120" i="22"/>
  <c r="L121" i="22"/>
  <c r="X121" i="22" s="1"/>
  <c r="AJ121" i="22"/>
  <c r="AP121" i="22"/>
  <c r="BR121" i="22"/>
  <c r="BW121" i="22"/>
  <c r="CB121" i="22"/>
  <c r="L122" i="22"/>
  <c r="X122" i="22" s="1"/>
  <c r="AJ122" i="22"/>
  <c r="AP122" i="22"/>
  <c r="BR122" i="22"/>
  <c r="BW122" i="22"/>
  <c r="CB122" i="22"/>
  <c r="L123" i="22"/>
  <c r="X123" i="22" s="1"/>
  <c r="AJ123" i="22"/>
  <c r="AP123" i="22"/>
  <c r="BR123" i="22"/>
  <c r="BW123" i="22"/>
  <c r="CB123" i="22"/>
  <c r="L124" i="22"/>
  <c r="X124" i="22" s="1"/>
  <c r="AJ124" i="22"/>
  <c r="AP124" i="22"/>
  <c r="BR124" i="22"/>
  <c r="BW124" i="22"/>
  <c r="CB124" i="22"/>
  <c r="L125" i="22"/>
  <c r="X125" i="22" s="1"/>
  <c r="Q125" i="22"/>
  <c r="AJ125" i="22"/>
  <c r="BW125" i="22"/>
  <c r="BV126" i="22"/>
  <c r="CF126" i="22"/>
  <c r="L113" i="22"/>
  <c r="X113" i="22" s="1"/>
  <c r="AC113" i="22"/>
  <c r="CA113" i="22"/>
  <c r="FN113" i="22"/>
  <c r="AG114" i="22"/>
  <c r="Z116" i="22"/>
  <c r="AI116" i="22"/>
  <c r="AQ116" i="22"/>
  <c r="AA117" i="22"/>
  <c r="AF117" i="22"/>
  <c r="AK117" i="22"/>
  <c r="AQ117" i="22"/>
  <c r="BS117" i="22"/>
  <c r="BX117" i="22"/>
  <c r="CD117" i="22"/>
  <c r="CH117" i="22"/>
  <c r="EY117" i="22"/>
  <c r="FD117" i="22"/>
  <c r="FT117" i="22"/>
  <c r="AA118" i="22"/>
  <c r="AF118" i="22"/>
  <c r="AK118" i="22"/>
  <c r="AQ118" i="22"/>
  <c r="BS118" i="22"/>
  <c r="BX118" i="22"/>
  <c r="CD118" i="22"/>
  <c r="CH118" i="22"/>
  <c r="EY118" i="22"/>
  <c r="FD118" i="22"/>
  <c r="FU118" i="22"/>
  <c r="AA119" i="22"/>
  <c r="AF119" i="22"/>
  <c r="AK119" i="22"/>
  <c r="AQ119" i="22"/>
  <c r="BS119" i="22"/>
  <c r="BX119" i="22"/>
  <c r="CD119" i="22"/>
  <c r="CH119" i="22"/>
  <c r="EY119" i="22"/>
  <c r="FD119" i="22"/>
  <c r="FU119" i="22"/>
  <c r="AA120" i="22"/>
  <c r="AF120" i="22"/>
  <c r="AK120" i="22"/>
  <c r="AQ120" i="22"/>
  <c r="BS120" i="22"/>
  <c r="BX120" i="22"/>
  <c r="CD120" i="22"/>
  <c r="CH120" i="22"/>
  <c r="EY120" i="22"/>
  <c r="FD120" i="22"/>
  <c r="FU120" i="22"/>
  <c r="AA121" i="22"/>
  <c r="AF121" i="22"/>
  <c r="AK121" i="22"/>
  <c r="AQ121" i="22"/>
  <c r="BS121" i="22"/>
  <c r="BX121" i="22"/>
  <c r="CD121" i="22"/>
  <c r="CH121" i="22"/>
  <c r="EY121" i="22"/>
  <c r="FD121" i="22"/>
  <c r="FU121" i="22"/>
  <c r="AA122" i="22"/>
  <c r="AF122" i="22"/>
  <c r="AK122" i="22"/>
  <c r="AQ122" i="22"/>
  <c r="BS122" i="22"/>
  <c r="BX122" i="22"/>
  <c r="CD122" i="22"/>
  <c r="CH122" i="22"/>
  <c r="EY122" i="22"/>
  <c r="FD122" i="22"/>
  <c r="FU122" i="22"/>
  <c r="AA123" i="22"/>
  <c r="AF123" i="22"/>
  <c r="AK123" i="22"/>
  <c r="AQ123" i="22"/>
  <c r="BS123" i="22"/>
  <c r="BX123" i="22"/>
  <c r="CD123" i="22"/>
  <c r="CH123" i="22"/>
  <c r="EY123" i="22"/>
  <c r="FD123" i="22"/>
  <c r="FU123" i="22"/>
  <c r="AA124" i="22"/>
  <c r="AF124" i="22"/>
  <c r="AK124" i="22"/>
  <c r="AQ124" i="22"/>
  <c r="BS124" i="22"/>
  <c r="BX124" i="22"/>
  <c r="CD124" i="22"/>
  <c r="CH124" i="22"/>
  <c r="EY124" i="22"/>
  <c r="FD124" i="22"/>
  <c r="FU124" i="22"/>
  <c r="AD125" i="22"/>
  <c r="CA125" i="22"/>
  <c r="FR125" i="22"/>
  <c r="AG126" i="22"/>
  <c r="BZ126" i="22"/>
  <c r="EY127" i="22"/>
  <c r="FD127" i="22"/>
  <c r="FU127" i="22"/>
  <c r="AC130" i="22"/>
  <c r="AG130" i="22"/>
  <c r="BT130" i="22"/>
  <c r="BZ130" i="22"/>
  <c r="CE130" i="22"/>
  <c r="EP130" i="22"/>
  <c r="FQ130" i="22"/>
  <c r="FU131" i="22"/>
  <c r="FT148" i="22"/>
  <c r="FU148" i="22"/>
  <c r="AC127" i="22"/>
  <c r="AG127" i="22"/>
  <c r="BT127" i="22"/>
  <c r="BZ127" i="22"/>
  <c r="CE127" i="22"/>
  <c r="EP127" i="22"/>
  <c r="FQ127" i="22"/>
  <c r="FU128" i="22"/>
  <c r="AD130" i="22"/>
  <c r="AH130" i="22"/>
  <c r="BV130" i="22"/>
  <c r="CA130" i="22"/>
  <c r="CF130" i="22"/>
  <c r="FN130" i="22"/>
  <c r="FR130" i="22"/>
  <c r="AC131" i="22"/>
  <c r="AG131" i="22"/>
  <c r="BT131" i="22"/>
  <c r="BZ131" i="22"/>
  <c r="CE131" i="22"/>
  <c r="EP131" i="22"/>
  <c r="FQ131" i="22"/>
  <c r="BX132" i="22"/>
  <c r="CD132" i="22"/>
  <c r="CH132" i="22"/>
  <c r="EY132" i="22"/>
  <c r="FD132" i="22"/>
  <c r="FU132" i="22"/>
  <c r="EY133" i="22"/>
  <c r="FD133" i="22"/>
  <c r="FN135" i="22"/>
  <c r="CB135" i="22"/>
  <c r="AJ135" i="22"/>
  <c r="CH135" i="22"/>
  <c r="BX135" i="22"/>
  <c r="AF135" i="22"/>
  <c r="FD135" i="22"/>
  <c r="EY135" i="22"/>
  <c r="BV135" i="22"/>
  <c r="FD141" i="22"/>
  <c r="FQ141" i="22"/>
  <c r="CF141" i="22"/>
  <c r="BX141" i="22"/>
  <c r="CE141" i="22"/>
  <c r="BW141" i="22"/>
  <c r="AK141" i="22"/>
  <c r="AD141" i="22"/>
  <c r="EP141" i="22"/>
  <c r="CB141" i="22"/>
  <c r="BT141" i="22"/>
  <c r="AQ141" i="22"/>
  <c r="AH141" i="22"/>
  <c r="AC141" i="22"/>
  <c r="CA141" i="22"/>
  <c r="FQ145" i="22"/>
  <c r="FN145" i="22"/>
  <c r="CA145" i="22"/>
  <c r="BS145" i="22"/>
  <c r="AG145" i="22"/>
  <c r="FR145" i="22"/>
  <c r="CF145" i="22"/>
  <c r="BX145" i="22"/>
  <c r="CE145" i="22"/>
  <c r="BW145" i="22"/>
  <c r="AK145" i="22"/>
  <c r="AD145" i="22"/>
  <c r="AC145" i="22"/>
  <c r="BT145" i="22"/>
  <c r="BX149" i="22"/>
  <c r="EP149" i="22"/>
  <c r="BS149" i="22"/>
  <c r="AK149" i="22"/>
  <c r="FU150" i="22"/>
  <c r="FU125" i="22"/>
  <c r="L126" i="22"/>
  <c r="Q126" i="22"/>
  <c r="AD127" i="22"/>
  <c r="AH127" i="22"/>
  <c r="BV127" i="22"/>
  <c r="CA127" i="22"/>
  <c r="CF127" i="22"/>
  <c r="FN127" i="22"/>
  <c r="FR127" i="22"/>
  <c r="AC128" i="22"/>
  <c r="AG128" i="22"/>
  <c r="BT128" i="22"/>
  <c r="BZ128" i="22"/>
  <c r="CE128" i="22"/>
  <c r="EP128" i="22"/>
  <c r="FQ128" i="22"/>
  <c r="CD129" i="22"/>
  <c r="CH129" i="22"/>
  <c r="EY129" i="22"/>
  <c r="FD129" i="22"/>
  <c r="FU129" i="22"/>
  <c r="L130" i="22"/>
  <c r="Q130" i="22"/>
  <c r="AJ130" i="22"/>
  <c r="AP130" i="22"/>
  <c r="BR130" i="22"/>
  <c r="BW130" i="22"/>
  <c r="CB130" i="22"/>
  <c r="AD131" i="22"/>
  <c r="AH131" i="22"/>
  <c r="BV131" i="22"/>
  <c r="CA131" i="22"/>
  <c r="CF131" i="22"/>
  <c r="FN131" i="22"/>
  <c r="FR131" i="22"/>
  <c r="AC132" i="22"/>
  <c r="AG132" i="22"/>
  <c r="BT132" i="22"/>
  <c r="BZ132" i="22"/>
  <c r="CE132" i="22"/>
  <c r="EP132" i="22"/>
  <c r="FQ132" i="22"/>
  <c r="FT141" i="22"/>
  <c r="FU141" i="22"/>
  <c r="FT144" i="22"/>
  <c r="FU144" i="22"/>
  <c r="AQ145" i="22"/>
  <c r="CB145" i="22"/>
  <c r="CC149" i="22"/>
  <c r="FU126" i="22"/>
  <c r="L127" i="22"/>
  <c r="X127" i="22" s="1"/>
  <c r="Q127" i="22"/>
  <c r="AJ127" i="22"/>
  <c r="AP127" i="22"/>
  <c r="BR127" i="22"/>
  <c r="BW127" i="22"/>
  <c r="CB127" i="22"/>
  <c r="AD128" i="22"/>
  <c r="AH128" i="22"/>
  <c r="BV128" i="22"/>
  <c r="CA128" i="22"/>
  <c r="CF128" i="22"/>
  <c r="FN128" i="22"/>
  <c r="FR128" i="22"/>
  <c r="AC129" i="22"/>
  <c r="AG129" i="22"/>
  <c r="BT129" i="22"/>
  <c r="BZ129" i="22"/>
  <c r="CE129" i="22"/>
  <c r="EP129" i="22"/>
  <c r="FQ129" i="22"/>
  <c r="AA130" i="22"/>
  <c r="AF130" i="22"/>
  <c r="AK130" i="22"/>
  <c r="AQ130" i="22"/>
  <c r="BS130" i="22"/>
  <c r="BX130" i="22"/>
  <c r="CD130" i="22"/>
  <c r="CH130" i="22"/>
  <c r="EY130" i="22"/>
  <c r="FD130" i="22"/>
  <c r="FU130" i="22"/>
  <c r="L131" i="22"/>
  <c r="X131" i="22" s="1"/>
  <c r="Q131" i="22"/>
  <c r="AJ131" i="22"/>
  <c r="AP131" i="22"/>
  <c r="BR131" i="22"/>
  <c r="BW131" i="22"/>
  <c r="CB131" i="22"/>
  <c r="AD132" i="22"/>
  <c r="AH132" i="22"/>
  <c r="BV132" i="22"/>
  <c r="CA132" i="22"/>
  <c r="CF132" i="22"/>
  <c r="FN132" i="22"/>
  <c r="FR132" i="22"/>
  <c r="CC133" i="22"/>
  <c r="CB133" i="22"/>
  <c r="BW133" i="22"/>
  <c r="BR133" i="22"/>
  <c r="AP133" i="22"/>
  <c r="AJ133" i="22"/>
  <c r="FR133" i="22"/>
  <c r="FN133" i="22"/>
  <c r="CF133" i="22"/>
  <c r="CA133" i="22"/>
  <c r="BV133" i="22"/>
  <c r="AH133" i="22"/>
  <c r="AC133" i="22"/>
  <c r="AG133" i="22"/>
  <c r="FK132" i="22" s="1"/>
  <c r="FL132" i="22" s="1"/>
  <c r="FM132" i="22" s="1"/>
  <c r="AQ133" i="22"/>
  <c r="BT133" i="22"/>
  <c r="CE133" i="22"/>
  <c r="FU133" i="22"/>
  <c r="CC135" i="22"/>
  <c r="FR135" i="22"/>
  <c r="AG141" i="22"/>
  <c r="FR141" i="22"/>
  <c r="AH145" i="22"/>
  <c r="FT147" i="22"/>
  <c r="FU147" i="22"/>
  <c r="AA137" i="22"/>
  <c r="AH137" i="22"/>
  <c r="AP137" i="22"/>
  <c r="BT137" i="22"/>
  <c r="CB137" i="22"/>
  <c r="CH137" i="22"/>
  <c r="FN137" i="22"/>
  <c r="FU138" i="22"/>
  <c r="FN140" i="22"/>
  <c r="FR140" i="22"/>
  <c r="Q141" i="22"/>
  <c r="BS143" i="22"/>
  <c r="CA143" i="22"/>
  <c r="FN143" i="22"/>
  <c r="FR143" i="22"/>
  <c r="AC144" i="22"/>
  <c r="AH144" i="22"/>
  <c r="AQ144" i="22"/>
  <c r="BT144" i="22"/>
  <c r="CB144" i="22"/>
  <c r="EP144" i="22"/>
  <c r="AG146" i="22"/>
  <c r="BW146" i="22"/>
  <c r="BU147" i="22"/>
  <c r="FR147" i="22"/>
  <c r="FU149" i="22"/>
  <c r="BU150" i="22"/>
  <c r="AC134" i="22"/>
  <c r="AG134" i="22"/>
  <c r="BT134" i="22"/>
  <c r="BZ134" i="22"/>
  <c r="CE134" i="22"/>
  <c r="EP134" i="22"/>
  <c r="FR134" i="22"/>
  <c r="AF136" i="22"/>
  <c r="BR136" i="22"/>
  <c r="BZ136" i="22"/>
  <c r="EY136" i="22"/>
  <c r="FD136" i="22"/>
  <c r="FR136" i="22"/>
  <c r="AD137" i="22"/>
  <c r="AJ137" i="22"/>
  <c r="BV137" i="22"/>
  <c r="CD137" i="22"/>
  <c r="EP138" i="22"/>
  <c r="L139" i="22"/>
  <c r="X139" i="22" s="1"/>
  <c r="AC140" i="22"/>
  <c r="AH140" i="22"/>
  <c r="AQ140" i="22"/>
  <c r="BT140" i="22"/>
  <c r="CB140" i="22"/>
  <c r="EP140" i="22"/>
  <c r="L141" i="22"/>
  <c r="FN142" i="22"/>
  <c r="FR142" i="22"/>
  <c r="AC143" i="22"/>
  <c r="AH143" i="22"/>
  <c r="AQ143" i="22"/>
  <c r="BT143" i="22"/>
  <c r="CB143" i="22"/>
  <c r="EP143" i="22"/>
  <c r="AD144" i="22"/>
  <c r="AK144" i="22"/>
  <c r="BW144" i="22"/>
  <c r="CE144" i="22"/>
  <c r="Q145" i="22"/>
  <c r="AC146" i="22"/>
  <c r="AH146" i="22"/>
  <c r="AQ146" i="22"/>
  <c r="CB146" i="22"/>
  <c r="L147" i="22"/>
  <c r="AC147" i="22"/>
  <c r="CA147" i="22"/>
  <c r="FN147" i="22"/>
  <c r="BT148" i="22"/>
  <c r="Q149" i="22"/>
  <c r="Y149" i="22" s="1"/>
  <c r="AD150" i="22"/>
  <c r="BY150" i="22"/>
  <c r="FR150" i="22"/>
  <c r="L151" i="22"/>
  <c r="Y151" i="22" s="1"/>
  <c r="AD134" i="22"/>
  <c r="FK133" i="22" s="1"/>
  <c r="FL133" i="22" s="1"/>
  <c r="FM133" i="22" s="1"/>
  <c r="AH134" i="22"/>
  <c r="BV134" i="22"/>
  <c r="CA134" i="22"/>
  <c r="CF134" i="22"/>
  <c r="FN134" i="22"/>
  <c r="Q135" i="22"/>
  <c r="L136" i="22"/>
  <c r="Q136" i="22"/>
  <c r="AA136" i="22"/>
  <c r="AH136" i="22"/>
  <c r="AP136" i="22"/>
  <c r="BT136" i="22"/>
  <c r="CB136" i="22"/>
  <c r="CH136" i="22"/>
  <c r="FN136" i="22"/>
  <c r="BX137" i="22"/>
  <c r="CF137" i="22"/>
  <c r="L138" i="22"/>
  <c r="X138" i="22" s="1"/>
  <c r="Q138" i="22"/>
  <c r="AC138" i="22"/>
  <c r="BS138" i="22"/>
  <c r="CC138" i="22"/>
  <c r="Q140" i="22"/>
  <c r="AD140" i="22"/>
  <c r="AK140" i="22"/>
  <c r="BW140" i="22"/>
  <c r="CE140" i="22"/>
  <c r="FU140" i="22"/>
  <c r="AC142" i="22"/>
  <c r="AH142" i="22"/>
  <c r="AQ142" i="22"/>
  <c r="BT142" i="22"/>
  <c r="CB142" i="22"/>
  <c r="EP142" i="22"/>
  <c r="AD143" i="22"/>
  <c r="AK143" i="22"/>
  <c r="BW143" i="22"/>
  <c r="CE143" i="22"/>
  <c r="FU143" i="22"/>
  <c r="Q144" i="22"/>
  <c r="BX144" i="22"/>
  <c r="CF144" i="22"/>
  <c r="FQ144" i="22"/>
  <c r="AD146" i="22"/>
  <c r="Q147" i="22"/>
  <c r="CF147" i="22"/>
  <c r="CE148" i="22"/>
  <c r="G41" i="22"/>
  <c r="AS42" i="22"/>
  <c r="G43" i="22"/>
  <c r="AS44" i="22"/>
  <c r="AS45" i="22"/>
  <c r="G44" i="22"/>
  <c r="A34" i="22"/>
  <c r="CC33" i="22"/>
  <c r="BY33" i="22"/>
  <c r="BU33" i="22"/>
  <c r="AH33" i="22"/>
  <c r="AC33" i="22"/>
  <c r="AZ33" i="22" s="1"/>
  <c r="FR33" i="22"/>
  <c r="CB33" i="22"/>
  <c r="BX33" i="22"/>
  <c r="BT33" i="22"/>
  <c r="AG33" i="22"/>
  <c r="AA33" i="22"/>
  <c r="FQ33" i="22"/>
  <c r="EP33" i="22"/>
  <c r="CA33" i="22"/>
  <c r="BW33" i="22"/>
  <c r="BS33" i="22"/>
  <c r="AJ33" i="22"/>
  <c r="AM33" i="22" s="1"/>
  <c r="AF33" i="22"/>
  <c r="FD33" i="22"/>
  <c r="DU33" i="22" s="1"/>
  <c r="EY33" i="22"/>
  <c r="CD33" i="22"/>
  <c r="BZ33" i="22"/>
  <c r="BV33" i="22"/>
  <c r="BR33" i="22"/>
  <c r="AI33" i="22"/>
  <c r="AS37" i="22"/>
  <c r="G36" i="22"/>
  <c r="G37" i="22"/>
  <c r="AS38" i="22"/>
  <c r="AS39" i="22"/>
  <c r="G38" i="22"/>
  <c r="G39" i="22"/>
  <c r="AS40" i="22"/>
  <c r="AS41" i="22"/>
  <c r="G40" i="22"/>
  <c r="G45" i="22"/>
  <c r="W33" i="22"/>
  <c r="X32" i="22"/>
  <c r="BL33" i="22" s="1"/>
  <c r="V32" i="22"/>
  <c r="EW32" i="22"/>
  <c r="EX32" i="22" s="1"/>
  <c r="G35" i="22"/>
  <c r="AS36" i="22"/>
  <c r="EW45" i="22"/>
  <c r="EX45" i="22" s="1"/>
  <c r="FG45" i="22" s="1"/>
  <c r="AS48" i="22"/>
  <c r="G47" i="22"/>
  <c r="X31" i="22"/>
  <c r="BL32" i="22" s="1"/>
  <c r="AF32" i="22"/>
  <c r="AJ32" i="22"/>
  <c r="AM32" i="22" s="1"/>
  <c r="BS32" i="22"/>
  <c r="CN32" i="22" s="1"/>
  <c r="BW32" i="22"/>
  <c r="CA32" i="22"/>
  <c r="CI32" i="22"/>
  <c r="CF32" i="22" s="1"/>
  <c r="EH32" i="22"/>
  <c r="EW51" i="22"/>
  <c r="EX51" i="22" s="1"/>
  <c r="FG51" i="22" s="1"/>
  <c r="G52" i="22"/>
  <c r="AS53" i="22"/>
  <c r="AS54" i="22"/>
  <c r="G53" i="22"/>
  <c r="AS60" i="22"/>
  <c r="G59" i="22"/>
  <c r="AS61" i="22"/>
  <c r="G60" i="22"/>
  <c r="FF31" i="22"/>
  <c r="AA32" i="22"/>
  <c r="AG32" i="22"/>
  <c r="BT32" i="22"/>
  <c r="BX32" i="22"/>
  <c r="CB32" i="22"/>
  <c r="CJ32" i="22"/>
  <c r="FR32" i="22"/>
  <c r="EH45" i="22"/>
  <c r="G49" i="22"/>
  <c r="G55" i="22"/>
  <c r="V31" i="22"/>
  <c r="AC32" i="22"/>
  <c r="AZ32" i="22" s="1"/>
  <c r="AH32" i="22"/>
  <c r="BU32" i="22"/>
  <c r="BY32" i="22"/>
  <c r="CC32" i="22"/>
  <c r="G48" i="22"/>
  <c r="AS49" i="22"/>
  <c r="G54" i="22"/>
  <c r="AS55" i="22"/>
  <c r="AS59" i="22"/>
  <c r="G58" i="22"/>
  <c r="CL32" i="22"/>
  <c r="G50" i="22"/>
  <c r="AS52" i="22"/>
  <c r="G51" i="22"/>
  <c r="AS58" i="22"/>
  <c r="G57" i="22"/>
  <c r="EH58" i="22"/>
  <c r="EJ58" i="22"/>
  <c r="EW61" i="22"/>
  <c r="EX61" i="22" s="1"/>
  <c r="FG61" i="22" s="1"/>
  <c r="G66" i="22"/>
  <c r="AS67" i="22"/>
  <c r="G67" i="22"/>
  <c r="AS68" i="22"/>
  <c r="G68" i="22"/>
  <c r="AS69" i="22"/>
  <c r="AS70" i="22"/>
  <c r="G69" i="22"/>
  <c r="G70" i="22"/>
  <c r="AS71" i="22"/>
  <c r="G72" i="22"/>
  <c r="AS73" i="22"/>
  <c r="G62" i="22"/>
  <c r="AS63" i="22"/>
  <c r="G63" i="22"/>
  <c r="AS64" i="22"/>
  <c r="G64" i="22"/>
  <c r="AS65" i="22"/>
  <c r="G65" i="22"/>
  <c r="AS66" i="22"/>
  <c r="G74" i="22"/>
  <c r="AS75" i="22"/>
  <c r="G61" i="22"/>
  <c r="AS62" i="22"/>
  <c r="EW65" i="22"/>
  <c r="EX65" i="22" s="1"/>
  <c r="FG65" i="22" s="1"/>
  <c r="EJ60" i="22"/>
  <c r="EH61" i="22"/>
  <c r="EH65" i="22"/>
  <c r="EW73" i="22"/>
  <c r="EX73" i="22" s="1"/>
  <c r="FG73" i="22" s="1"/>
  <c r="G75" i="22"/>
  <c r="AS76" i="22"/>
  <c r="G76" i="22"/>
  <c r="AS77" i="22"/>
  <c r="G77" i="22"/>
  <c r="AS78" i="22"/>
  <c r="G78" i="22"/>
  <c r="AS79" i="22"/>
  <c r="AS83" i="22"/>
  <c r="G82" i="22"/>
  <c r="AS72" i="22"/>
  <c r="AS74" i="22"/>
  <c r="G80" i="22"/>
  <c r="AS81" i="22"/>
  <c r="G79" i="22"/>
  <c r="AS80" i="22"/>
  <c r="EW78" i="22"/>
  <c r="EX78" i="22" s="1"/>
  <c r="FG78" i="22" s="1"/>
  <c r="AS82" i="22"/>
  <c r="G81" i="22"/>
  <c r="AS91" i="22"/>
  <c r="G90" i="22"/>
  <c r="EW82" i="22"/>
  <c r="EX82" i="22" s="1"/>
  <c r="FG82" i="22" s="1"/>
  <c r="G91" i="22"/>
  <c r="AS92" i="22"/>
  <c r="AS84" i="22"/>
  <c r="G83" i="22"/>
  <c r="AS85" i="22"/>
  <c r="G84" i="22"/>
  <c r="AS86" i="22"/>
  <c r="G85" i="22"/>
  <c r="AS87" i="22"/>
  <c r="G86" i="22"/>
  <c r="AS88" i="22"/>
  <c r="G87" i="22"/>
  <c r="AS89" i="22"/>
  <c r="G88" i="22"/>
  <c r="AS90" i="22"/>
  <c r="G89" i="22"/>
  <c r="G92" i="22"/>
  <c r="G95" i="22"/>
  <c r="EJ89" i="22"/>
  <c r="EH89" i="22"/>
  <c r="AS95" i="22"/>
  <c r="G94" i="22"/>
  <c r="EH90" i="22"/>
  <c r="BX96" i="22"/>
  <c r="V96" i="22"/>
  <c r="EJ95" i="22"/>
  <c r="EH95" i="22"/>
  <c r="CC96" i="22"/>
  <c r="BY96" i="22"/>
  <c r="FQ96" i="22"/>
  <c r="EP96" i="22"/>
  <c r="CE96" i="22"/>
  <c r="CA96" i="22"/>
  <c r="BW96" i="22"/>
  <c r="BS96" i="22"/>
  <c r="AQ96" i="22"/>
  <c r="AK96" i="22"/>
  <c r="AG96" i="22"/>
  <c r="AC96" i="22"/>
  <c r="FN96" i="22"/>
  <c r="CD96" i="22"/>
  <c r="BV96" i="22"/>
  <c r="AJ96" i="22"/>
  <c r="FD96" i="22"/>
  <c r="EY96" i="22"/>
  <c r="BZ96" i="22"/>
  <c r="BT96" i="22"/>
  <c r="AH96" i="22"/>
  <c r="AA96" i="22"/>
  <c r="Z96" i="22"/>
  <c r="AI96" i="22"/>
  <c r="AV96" i="22" s="1"/>
  <c r="BR96" i="22"/>
  <c r="CF96" i="22"/>
  <c r="V97" i="22"/>
  <c r="X97" i="22"/>
  <c r="V98" i="22"/>
  <c r="X98" i="22"/>
  <c r="V99" i="22"/>
  <c r="V100" i="22"/>
  <c r="V101" i="22"/>
  <c r="FT102" i="22"/>
  <c r="V103" i="22"/>
  <c r="L105" i="22"/>
  <c r="L107" i="22"/>
  <c r="Y107" i="22" s="1"/>
  <c r="FT107" i="22"/>
  <c r="V108" i="22"/>
  <c r="FT108" i="22"/>
  <c r="V109" i="22"/>
  <c r="FT109" i="22"/>
  <c r="V110" i="22"/>
  <c r="FT110" i="22"/>
  <c r="V111" i="22"/>
  <c r="FT111" i="22"/>
  <c r="V112" i="22"/>
  <c r="CE114" i="22"/>
  <c r="V117" i="22"/>
  <c r="V104" i="22"/>
  <c r="V118" i="22"/>
  <c r="V105" i="22"/>
  <c r="X105" i="22"/>
  <c r="FT106" i="22"/>
  <c r="V107" i="22"/>
  <c r="L112" i="22"/>
  <c r="FT100" i="22"/>
  <c r="FT101" i="22"/>
  <c r="V102" i="22"/>
  <c r="L104" i="22"/>
  <c r="FT105" i="22"/>
  <c r="V106" i="22"/>
  <c r="FD114" i="22"/>
  <c r="EY114" i="22"/>
  <c r="CH114" i="22"/>
  <c r="CD114" i="22"/>
  <c r="BZ114" i="22"/>
  <c r="BV114" i="22"/>
  <c r="BR114" i="22"/>
  <c r="AP114" i="22"/>
  <c r="AJ114" i="22"/>
  <c r="AF114" i="22"/>
  <c r="AA114" i="22"/>
  <c r="EP114" i="22"/>
  <c r="CC114" i="22"/>
  <c r="BX114" i="22"/>
  <c r="BS114" i="22"/>
  <c r="AK114" i="22"/>
  <c r="CB114" i="22"/>
  <c r="BW114" i="22"/>
  <c r="AQ114" i="22"/>
  <c r="AI114" i="22"/>
  <c r="AV114" i="22" s="1"/>
  <c r="AD114" i="22"/>
  <c r="FR114" i="22"/>
  <c r="FN114" i="22"/>
  <c r="CF114" i="22"/>
  <c r="CA114" i="22"/>
  <c r="BU114" i="22"/>
  <c r="AH114" i="22"/>
  <c r="AC114" i="22"/>
  <c r="Z114" i="22"/>
  <c r="BY114" i="22"/>
  <c r="FQ114" i="22"/>
  <c r="AC97" i="22"/>
  <c r="AG97" i="22"/>
  <c r="AK97" i="22"/>
  <c r="AQ97" i="22"/>
  <c r="BS97" i="22"/>
  <c r="BW97" i="22"/>
  <c r="CA97" i="22"/>
  <c r="CE97" i="22"/>
  <c r="EP97" i="22"/>
  <c r="FQ97" i="22"/>
  <c r="AC98" i="22"/>
  <c r="AG98" i="22"/>
  <c r="FK97" i="22" s="1"/>
  <c r="FL97" i="22" s="1"/>
  <c r="FM97" i="22" s="1"/>
  <c r="AK98" i="22"/>
  <c r="AQ98" i="22"/>
  <c r="BS98" i="22"/>
  <c r="BW98" i="22"/>
  <c r="CA98" i="22"/>
  <c r="CE98" i="22"/>
  <c r="EP98" i="22"/>
  <c r="FQ98" i="22"/>
  <c r="AC99" i="22"/>
  <c r="AG99" i="22"/>
  <c r="AK99" i="22"/>
  <c r="AQ99" i="22"/>
  <c r="BS99" i="22"/>
  <c r="BW99" i="22"/>
  <c r="CA99" i="22"/>
  <c r="CE99" i="22"/>
  <c r="EP99" i="22"/>
  <c r="FQ99" i="22"/>
  <c r="AC100" i="22"/>
  <c r="AG100" i="22"/>
  <c r="AK100" i="22"/>
  <c r="AQ100" i="22"/>
  <c r="BS100" i="22"/>
  <c r="BW100" i="22"/>
  <c r="CA100" i="22"/>
  <c r="CE100" i="22"/>
  <c r="EP100" i="22"/>
  <c r="FQ100" i="22"/>
  <c r="AC101" i="22"/>
  <c r="AG101" i="22"/>
  <c r="AK101" i="22"/>
  <c r="AQ101" i="22"/>
  <c r="BS101" i="22"/>
  <c r="BW101" i="22"/>
  <c r="CA101" i="22"/>
  <c r="CE101" i="22"/>
  <c r="EP101" i="22"/>
  <c r="FQ101" i="22"/>
  <c r="AC102" i="22"/>
  <c r="AG102" i="22"/>
  <c r="AK102" i="22"/>
  <c r="AQ102" i="22"/>
  <c r="BS102" i="22"/>
  <c r="BW102" i="22"/>
  <c r="CA102" i="22"/>
  <c r="CE102" i="22"/>
  <c r="EP102" i="22"/>
  <c r="FQ102" i="22"/>
  <c r="AC103" i="22"/>
  <c r="AG103" i="22"/>
  <c r="AK103" i="22"/>
  <c r="AQ103" i="22"/>
  <c r="BS103" i="22"/>
  <c r="BW103" i="22"/>
  <c r="CA103" i="22"/>
  <c r="CE103" i="22"/>
  <c r="EP103" i="22"/>
  <c r="FQ103" i="22"/>
  <c r="AC104" i="22"/>
  <c r="AG104" i="22"/>
  <c r="AK104" i="22"/>
  <c r="AQ104" i="22"/>
  <c r="BS104" i="22"/>
  <c r="BW104" i="22"/>
  <c r="CA104" i="22"/>
  <c r="CE104" i="22"/>
  <c r="EP104" i="22"/>
  <c r="FQ104" i="22"/>
  <c r="AC105" i="22"/>
  <c r="AG105" i="22"/>
  <c r="AK105" i="22"/>
  <c r="AQ105" i="22"/>
  <c r="BS105" i="22"/>
  <c r="BW105" i="22"/>
  <c r="CA105" i="22"/>
  <c r="CE105" i="22"/>
  <c r="EP105" i="22"/>
  <c r="FQ105" i="22"/>
  <c r="AC106" i="22"/>
  <c r="AG106" i="22"/>
  <c r="AK106" i="22"/>
  <c r="AQ106" i="22"/>
  <c r="BS106" i="22"/>
  <c r="BW106" i="22"/>
  <c r="CA106" i="22"/>
  <c r="CE106" i="22"/>
  <c r="EP106" i="22"/>
  <c r="FQ106" i="22"/>
  <c r="AC107" i="22"/>
  <c r="AG107" i="22"/>
  <c r="AK107" i="22"/>
  <c r="AQ107" i="22"/>
  <c r="BS107" i="22"/>
  <c r="BW107" i="22"/>
  <c r="CA107" i="22"/>
  <c r="CE107" i="22"/>
  <c r="EP107" i="22"/>
  <c r="FQ107" i="22"/>
  <c r="AC108" i="22"/>
  <c r="AG108" i="22"/>
  <c r="AK108" i="22"/>
  <c r="AQ108" i="22"/>
  <c r="BS108" i="22"/>
  <c r="BW108" i="22"/>
  <c r="CA108" i="22"/>
  <c r="CE108" i="22"/>
  <c r="EP108" i="22"/>
  <c r="FQ108" i="22"/>
  <c r="AC109" i="22"/>
  <c r="AG109" i="22"/>
  <c r="AK109" i="22"/>
  <c r="AQ109" i="22"/>
  <c r="BS109" i="22"/>
  <c r="BW109" i="22"/>
  <c r="CA109" i="22"/>
  <c r="CE109" i="22"/>
  <c r="EP109" i="22"/>
  <c r="FQ109" i="22"/>
  <c r="AC110" i="22"/>
  <c r="AG110" i="22"/>
  <c r="AK110" i="22"/>
  <c r="AQ110" i="22"/>
  <c r="BS110" i="22"/>
  <c r="BW110" i="22"/>
  <c r="CA110" i="22"/>
  <c r="CE110" i="22"/>
  <c r="EP110" i="22"/>
  <c r="FQ110" i="22"/>
  <c r="AC111" i="22"/>
  <c r="AG111" i="22"/>
  <c r="AK111" i="22"/>
  <c r="AQ111" i="22"/>
  <c r="BS111" i="22"/>
  <c r="BW111" i="22"/>
  <c r="CA111" i="22"/>
  <c r="CE111" i="22"/>
  <c r="EP111" i="22"/>
  <c r="FQ111" i="22"/>
  <c r="AC112" i="22"/>
  <c r="AG112" i="22"/>
  <c r="AK112" i="22"/>
  <c r="AQ112" i="22"/>
  <c r="BS112" i="22"/>
  <c r="BX112" i="22"/>
  <c r="CC112" i="22"/>
  <c r="EP112" i="22"/>
  <c r="AD113" i="22"/>
  <c r="AI113" i="22"/>
  <c r="AV113" i="22" s="1"/>
  <c r="AQ113" i="22"/>
  <c r="BW113" i="22"/>
  <c r="CB113" i="22"/>
  <c r="FD115" i="22"/>
  <c r="EY115" i="22"/>
  <c r="CH115" i="22"/>
  <c r="CD115" i="22"/>
  <c r="BZ115" i="22"/>
  <c r="BV115" i="22"/>
  <c r="BR115" i="22"/>
  <c r="AP115" i="22"/>
  <c r="AJ115" i="22"/>
  <c r="AF115" i="22"/>
  <c r="AA115" i="22"/>
  <c r="FR115" i="22"/>
  <c r="FN115" i="22"/>
  <c r="CF115" i="22"/>
  <c r="CB115" i="22"/>
  <c r="BX115" i="22"/>
  <c r="BT115" i="22"/>
  <c r="AH115" i="22"/>
  <c r="AD115" i="22"/>
  <c r="AC115" i="22"/>
  <c r="AK115" i="22"/>
  <c r="BU115" i="22"/>
  <c r="CC115" i="22"/>
  <c r="X126" i="22"/>
  <c r="X130" i="22"/>
  <c r="X134" i="22"/>
  <c r="FN106" i="22"/>
  <c r="FR106" i="22"/>
  <c r="BT107" i="22"/>
  <c r="BX107" i="22"/>
  <c r="CB107" i="22"/>
  <c r="CF107" i="22"/>
  <c r="FN107" i="22"/>
  <c r="FR107" i="22"/>
  <c r="AD108" i="22"/>
  <c r="AH108" i="22"/>
  <c r="BT108" i="22"/>
  <c r="BX108" i="22"/>
  <c r="CB108" i="22"/>
  <c r="CF108" i="22"/>
  <c r="FN108" i="22"/>
  <c r="FR108" i="22"/>
  <c r="AD109" i="22"/>
  <c r="AH109" i="22"/>
  <c r="BT109" i="22"/>
  <c r="BX109" i="22"/>
  <c r="CB109" i="22"/>
  <c r="CF109" i="22"/>
  <c r="FN109" i="22"/>
  <c r="FR109" i="22"/>
  <c r="AD110" i="22"/>
  <c r="AH110" i="22"/>
  <c r="BT110" i="22"/>
  <c r="BX110" i="22"/>
  <c r="CB110" i="22"/>
  <c r="CF110" i="22"/>
  <c r="FN110" i="22"/>
  <c r="FR110" i="22"/>
  <c r="AD111" i="22"/>
  <c r="AH111" i="22"/>
  <c r="BT111" i="22"/>
  <c r="BX111" i="22"/>
  <c r="CB111" i="22"/>
  <c r="CF111" i="22"/>
  <c r="FN111" i="22"/>
  <c r="FR111" i="22"/>
  <c r="AD112" i="22"/>
  <c r="AH112" i="22"/>
  <c r="BT112" i="22"/>
  <c r="BY112" i="22"/>
  <c r="CE112" i="22"/>
  <c r="AK113" i="22"/>
  <c r="BS113" i="22"/>
  <c r="BX113" i="22"/>
  <c r="CC113" i="22"/>
  <c r="BW115" i="22"/>
  <c r="CE115" i="22"/>
  <c r="FR116" i="22"/>
  <c r="FN116" i="22"/>
  <c r="FD116" i="22"/>
  <c r="EY116" i="22"/>
  <c r="CH116" i="22"/>
  <c r="CD116" i="22"/>
  <c r="BZ116" i="22"/>
  <c r="BV116" i="22"/>
  <c r="BR116" i="22"/>
  <c r="AP116" i="22"/>
  <c r="AJ116" i="22"/>
  <c r="AF116" i="22"/>
  <c r="AA116" i="22"/>
  <c r="CF116" i="22"/>
  <c r="CB116" i="22"/>
  <c r="BX116" i="22"/>
  <c r="BT116" i="22"/>
  <c r="AH116" i="22"/>
  <c r="AD116" i="22"/>
  <c r="AV116" i="22"/>
  <c r="BW116" i="22"/>
  <c r="CE116" i="22"/>
  <c r="Q117" i="22"/>
  <c r="FD139" i="22"/>
  <c r="EY139" i="22"/>
  <c r="CH139" i="22"/>
  <c r="CD139" i="22"/>
  <c r="BZ139" i="22"/>
  <c r="BV139" i="22"/>
  <c r="BR139" i="22"/>
  <c r="AP139" i="22"/>
  <c r="AJ139" i="22"/>
  <c r="AF139" i="22"/>
  <c r="AA139" i="22"/>
  <c r="CC139" i="22"/>
  <c r="FQ139" i="22"/>
  <c r="CA139" i="22"/>
  <c r="BU139" i="22"/>
  <c r="AH139" i="22"/>
  <c r="AC139" i="22"/>
  <c r="CE139" i="22"/>
  <c r="BX139" i="22"/>
  <c r="BS139" i="22"/>
  <c r="AK139" i="22"/>
  <c r="EP139" i="22"/>
  <c r="BY139" i="22"/>
  <c r="AD139" i="22"/>
  <c r="FN139" i="22"/>
  <c r="BW139" i="22"/>
  <c r="AI139" i="22"/>
  <c r="AV139" i="22" s="1"/>
  <c r="Z139" i="22"/>
  <c r="FR139" i="22"/>
  <c r="CF139" i="22"/>
  <c r="BT139" i="22"/>
  <c r="AQ139" i="22"/>
  <c r="AG139" i="22"/>
  <c r="CB139" i="22"/>
  <c r="Z97" i="22"/>
  <c r="AI97" i="22"/>
  <c r="BU97" i="22"/>
  <c r="BY97" i="22"/>
  <c r="Z98" i="22"/>
  <c r="AI98" i="22"/>
  <c r="BU98" i="22"/>
  <c r="BY98" i="22"/>
  <c r="Z99" i="22"/>
  <c r="AI99" i="22"/>
  <c r="BU99" i="22"/>
  <c r="BY99" i="22"/>
  <c r="Z100" i="22"/>
  <c r="AI100" i="22"/>
  <c r="BU100" i="22"/>
  <c r="BY100" i="22"/>
  <c r="Z101" i="22"/>
  <c r="AI101" i="22"/>
  <c r="BU101" i="22"/>
  <c r="BY101" i="22"/>
  <c r="Z102" i="22"/>
  <c r="AI102" i="22"/>
  <c r="BU102" i="22"/>
  <c r="BY102" i="22"/>
  <c r="Z103" i="22"/>
  <c r="AI103" i="22"/>
  <c r="BU103" i="22"/>
  <c r="BY103" i="22"/>
  <c r="Z104" i="22"/>
  <c r="AI104" i="22"/>
  <c r="BU104" i="22"/>
  <c r="BY104" i="22"/>
  <c r="Z105" i="22"/>
  <c r="AI105" i="22"/>
  <c r="AT105" i="22" s="1"/>
  <c r="BU105" i="22"/>
  <c r="BY105" i="22"/>
  <c r="Z106" i="22"/>
  <c r="AI106" i="22"/>
  <c r="BU106" i="22"/>
  <c r="BY106" i="22"/>
  <c r="Z107" i="22"/>
  <c r="AI107" i="22"/>
  <c r="AT107" i="22" s="1"/>
  <c r="BU107" i="22"/>
  <c r="BY107" i="22"/>
  <c r="Z108" i="22"/>
  <c r="AI108" i="22"/>
  <c r="BU108" i="22"/>
  <c r="BY108" i="22"/>
  <c r="Z109" i="22"/>
  <c r="AI109" i="22"/>
  <c r="BU109" i="22"/>
  <c r="BY109" i="22"/>
  <c r="Z110" i="22"/>
  <c r="AI110" i="22"/>
  <c r="BU110" i="22"/>
  <c r="BY110" i="22"/>
  <c r="Z111" i="22"/>
  <c r="AI111" i="22"/>
  <c r="BU111" i="22"/>
  <c r="BY111" i="22"/>
  <c r="FD112" i="22"/>
  <c r="EY112" i="22"/>
  <c r="CH112" i="22"/>
  <c r="CD112" i="22"/>
  <c r="BZ112" i="22"/>
  <c r="BV112" i="22"/>
  <c r="Z112" i="22"/>
  <c r="AI112" i="22"/>
  <c r="BU112" i="22"/>
  <c r="CA112" i="22"/>
  <c r="CF112" i="22"/>
  <c r="FN112" i="22"/>
  <c r="FR112" i="22"/>
  <c r="FD113" i="22"/>
  <c r="EY113" i="22"/>
  <c r="CH113" i="22"/>
  <c r="CD113" i="22"/>
  <c r="BZ113" i="22"/>
  <c r="BV113" i="22"/>
  <c r="BR113" i="22"/>
  <c r="AP113" i="22"/>
  <c r="AJ113" i="22"/>
  <c r="AF113" i="22"/>
  <c r="AA113" i="22"/>
  <c r="Z113" i="22"/>
  <c r="AG113" i="22"/>
  <c r="BT113" i="22"/>
  <c r="BY113" i="22"/>
  <c r="CE113" i="22"/>
  <c r="FQ113" i="22"/>
  <c r="BY115" i="22"/>
  <c r="FQ115" i="22"/>
  <c r="Y133" i="22"/>
  <c r="FU136" i="22"/>
  <c r="FT136" i="22"/>
  <c r="FU137" i="22"/>
  <c r="FT137" i="22"/>
  <c r="FU135" i="22"/>
  <c r="FT135" i="22"/>
  <c r="Z117" i="22"/>
  <c r="AI117" i="22"/>
  <c r="BU117" i="22"/>
  <c r="BY117" i="22"/>
  <c r="Z118" i="22"/>
  <c r="AI118" i="22"/>
  <c r="BU118" i="22"/>
  <c r="BY118" i="22"/>
  <c r="Z119" i="22"/>
  <c r="AI119" i="22"/>
  <c r="BU119" i="22"/>
  <c r="BY119" i="22"/>
  <c r="Z120" i="22"/>
  <c r="AI120" i="22"/>
  <c r="BU120" i="22"/>
  <c r="BY120" i="22"/>
  <c r="Z121" i="22"/>
  <c r="AI121" i="22"/>
  <c r="BU121" i="22"/>
  <c r="BY121" i="22"/>
  <c r="Z122" i="22"/>
  <c r="AI122" i="22"/>
  <c r="BU122" i="22"/>
  <c r="BY122" i="22"/>
  <c r="Z123" i="22"/>
  <c r="AI123" i="22"/>
  <c r="BU123" i="22"/>
  <c r="BY123" i="22"/>
  <c r="Z124" i="22"/>
  <c r="AI124" i="22"/>
  <c r="BU124" i="22"/>
  <c r="BY124" i="22"/>
  <c r="Z125" i="22"/>
  <c r="AI125" i="22"/>
  <c r="BU125" i="22"/>
  <c r="BY125" i="22"/>
  <c r="Z126" i="22"/>
  <c r="AI126" i="22"/>
  <c r="BU126" i="22"/>
  <c r="BY126" i="22"/>
  <c r="Z127" i="22"/>
  <c r="AI127" i="22"/>
  <c r="BU127" i="22"/>
  <c r="BY127" i="22"/>
  <c r="Z128" i="22"/>
  <c r="AI128" i="22"/>
  <c r="BU128" i="22"/>
  <c r="BY128" i="22"/>
  <c r="Z129" i="22"/>
  <c r="AI129" i="22"/>
  <c r="BU129" i="22"/>
  <c r="BY129" i="22"/>
  <c r="Z130" i="22"/>
  <c r="AI130" i="22"/>
  <c r="AT130" i="22" s="1"/>
  <c r="BU130" i="22"/>
  <c r="BY130" i="22"/>
  <c r="Z131" i="22"/>
  <c r="AI131" i="22"/>
  <c r="BU131" i="22"/>
  <c r="BY131" i="22"/>
  <c r="Z132" i="22"/>
  <c r="AI132" i="22"/>
  <c r="BU132" i="22"/>
  <c r="BY132" i="22"/>
  <c r="Z133" i="22"/>
  <c r="AI133" i="22"/>
  <c r="BU133" i="22"/>
  <c r="BY133" i="22"/>
  <c r="Z134" i="22"/>
  <c r="AI134" i="22"/>
  <c r="BU134" i="22"/>
  <c r="BY134" i="22"/>
  <c r="CC134" i="22"/>
  <c r="AA135" i="22"/>
  <c r="AH135" i="22"/>
  <c r="BT135" i="22"/>
  <c r="BY135" i="22"/>
  <c r="CD135" i="22"/>
  <c r="FQ135" i="22"/>
  <c r="EP135" i="22"/>
  <c r="CE135" i="22"/>
  <c r="CA135" i="22"/>
  <c r="BW135" i="22"/>
  <c r="BS135" i="22"/>
  <c r="AQ135" i="22"/>
  <c r="AK135" i="22"/>
  <c r="AG135" i="22"/>
  <c r="AC135" i="22"/>
  <c r="L135" i="22"/>
  <c r="AD135" i="22"/>
  <c r="AI135" i="22"/>
  <c r="AV135" i="22" s="1"/>
  <c r="AP135" i="22"/>
  <c r="BU135" i="22"/>
  <c r="BZ135" i="22"/>
  <c r="CF135" i="22"/>
  <c r="Q139" i="22"/>
  <c r="X136" i="22"/>
  <c r="V136" i="22"/>
  <c r="X137" i="22"/>
  <c r="V137" i="22"/>
  <c r="Z136" i="22"/>
  <c r="AI136" i="22"/>
  <c r="AT136" i="22" s="1"/>
  <c r="BU136" i="22"/>
  <c r="BY136" i="22"/>
  <c r="CC136" i="22"/>
  <c r="Z137" i="22"/>
  <c r="AI137" i="22"/>
  <c r="BU137" i="22"/>
  <c r="BY137" i="22"/>
  <c r="CC137" i="22"/>
  <c r="FD138" i="22"/>
  <c r="EY138" i="22"/>
  <c r="CH138" i="22"/>
  <c r="CD138" i="22"/>
  <c r="BZ138" i="22"/>
  <c r="BV138" i="22"/>
  <c r="BR138" i="22"/>
  <c r="AP138" i="22"/>
  <c r="AJ138" i="22"/>
  <c r="AF138" i="22"/>
  <c r="AA138" i="22"/>
  <c r="Z138" i="22"/>
  <c r="AG138" i="22"/>
  <c r="BT138" i="22"/>
  <c r="BY138" i="22"/>
  <c r="CE138" i="22"/>
  <c r="FQ138" i="22"/>
  <c r="L143" i="22"/>
  <c r="L145" i="22"/>
  <c r="Q148" i="22"/>
  <c r="Y148" i="22" s="1"/>
  <c r="AC136" i="22"/>
  <c r="AG136" i="22"/>
  <c r="FK135" i="22" s="1"/>
  <c r="FL135" i="22" s="1"/>
  <c r="FM135" i="22" s="1"/>
  <c r="AK136" i="22"/>
  <c r="AQ136" i="22"/>
  <c r="BS136" i="22"/>
  <c r="BW136" i="22"/>
  <c r="CA136" i="22"/>
  <c r="CE136" i="22"/>
  <c r="EP136" i="22"/>
  <c r="AC137" i="22"/>
  <c r="AG137" i="22"/>
  <c r="AK137" i="22"/>
  <c r="AQ137" i="22"/>
  <c r="BS137" i="22"/>
  <c r="BW137" i="22"/>
  <c r="CA137" i="22"/>
  <c r="CE137" i="22"/>
  <c r="EP137" i="22"/>
  <c r="AD138" i="22"/>
  <c r="AI138" i="22"/>
  <c r="AV138" i="22" s="1"/>
  <c r="AQ138" i="22"/>
  <c r="BW138" i="22"/>
  <c r="CB138" i="22"/>
  <c r="L144" i="22"/>
  <c r="X147" i="22"/>
  <c r="FD148" i="22"/>
  <c r="EY148" i="22"/>
  <c r="CH148" i="22"/>
  <c r="CD148" i="22"/>
  <c r="BZ148" i="22"/>
  <c r="BV148" i="22"/>
  <c r="BR148" i="22"/>
  <c r="AP148" i="22"/>
  <c r="AJ148" i="22"/>
  <c r="AF148" i="22"/>
  <c r="AA148" i="22"/>
  <c r="EP148" i="22"/>
  <c r="CC148" i="22"/>
  <c r="BX148" i="22"/>
  <c r="BS148" i="22"/>
  <c r="AK148" i="22"/>
  <c r="CB148" i="22"/>
  <c r="BW148" i="22"/>
  <c r="AQ148" i="22"/>
  <c r="AI148" i="22"/>
  <c r="AV148" i="22" s="1"/>
  <c r="AD148" i="22"/>
  <c r="FR148" i="22"/>
  <c r="FN148" i="22"/>
  <c r="CF148" i="22"/>
  <c r="CA148" i="22"/>
  <c r="BU148" i="22"/>
  <c r="AH148" i="22"/>
  <c r="AC148" i="22"/>
  <c r="X148" i="22"/>
  <c r="Z148" i="22"/>
  <c r="BY148" i="22"/>
  <c r="Z140" i="22"/>
  <c r="AI140" i="22"/>
  <c r="AV140" i="22" s="1"/>
  <c r="BU140" i="22"/>
  <c r="BY140" i="22"/>
  <c r="CC140" i="22"/>
  <c r="Z141" i="22"/>
  <c r="AI141" i="22"/>
  <c r="AV141" i="22" s="1"/>
  <c r="BU141" i="22"/>
  <c r="BY141" i="22"/>
  <c r="CC141" i="22"/>
  <c r="Z142" i="22"/>
  <c r="AI142" i="22"/>
  <c r="AV142" i="22" s="1"/>
  <c r="BU142" i="22"/>
  <c r="BY142" i="22"/>
  <c r="CC142" i="22"/>
  <c r="Z143" i="22"/>
  <c r="AI143" i="22"/>
  <c r="AV143" i="22" s="1"/>
  <c r="BU143" i="22"/>
  <c r="BY143" i="22"/>
  <c r="CC143" i="22"/>
  <c r="Z144" i="22"/>
  <c r="AI144" i="22"/>
  <c r="AV144" i="22" s="1"/>
  <c r="BU144" i="22"/>
  <c r="BY144" i="22"/>
  <c r="CC144" i="22"/>
  <c r="Z145" i="22"/>
  <c r="AI145" i="22"/>
  <c r="AV145" i="22" s="1"/>
  <c r="BU145" i="22"/>
  <c r="BY145" i="22"/>
  <c r="CC145" i="22"/>
  <c r="FD146" i="22"/>
  <c r="EY146" i="22"/>
  <c r="CH146" i="22"/>
  <c r="CD146" i="22"/>
  <c r="BZ146" i="22"/>
  <c r="BV146" i="22"/>
  <c r="BR146" i="22"/>
  <c r="Z146" i="22"/>
  <c r="AI146" i="22"/>
  <c r="BS146" i="22"/>
  <c r="BX146" i="22"/>
  <c r="CC146" i="22"/>
  <c r="EP146" i="22"/>
  <c r="AD147" i="22"/>
  <c r="AI147" i="22"/>
  <c r="AV147" i="22" s="1"/>
  <c r="AQ147" i="22"/>
  <c r="BW147" i="22"/>
  <c r="CB147" i="22"/>
  <c r="FD149" i="22"/>
  <c r="EY149" i="22"/>
  <c r="CH149" i="22"/>
  <c r="CD149" i="22"/>
  <c r="BZ149" i="22"/>
  <c r="BV149" i="22"/>
  <c r="BR149" i="22"/>
  <c r="AP149" i="22"/>
  <c r="AJ149" i="22"/>
  <c r="AF149" i="22"/>
  <c r="AA149" i="22"/>
  <c r="Z149" i="22"/>
  <c r="AG149" i="22"/>
  <c r="BT149" i="22"/>
  <c r="BY149" i="22"/>
  <c r="CE149" i="22"/>
  <c r="FQ149" i="22"/>
  <c r="FR151" i="22"/>
  <c r="FN151" i="22"/>
  <c r="CF151" i="22"/>
  <c r="CB151" i="22"/>
  <c r="BX151" i="22"/>
  <c r="BT151" i="22"/>
  <c r="FQ151" i="22"/>
  <c r="EP151" i="22"/>
  <c r="CE151" i="22"/>
  <c r="CA151" i="22"/>
  <c r="BW151" i="22"/>
  <c r="BS151" i="22"/>
  <c r="AQ151" i="22"/>
  <c r="AK151" i="22"/>
  <c r="AG151" i="22"/>
  <c r="AC151" i="22"/>
  <c r="FD151" i="22"/>
  <c r="EY151" i="22"/>
  <c r="CH151" i="22"/>
  <c r="CD151" i="22"/>
  <c r="BZ151" i="22"/>
  <c r="BV151" i="22"/>
  <c r="BR151" i="22"/>
  <c r="AP151" i="22"/>
  <c r="AJ151" i="22"/>
  <c r="AF151" i="22"/>
  <c r="AA151" i="22"/>
  <c r="BY151" i="22"/>
  <c r="AA140" i="22"/>
  <c r="AF140" i="22"/>
  <c r="AJ140" i="22"/>
  <c r="AP140" i="22"/>
  <c r="BR140" i="22"/>
  <c r="BV140" i="22"/>
  <c r="BZ140" i="22"/>
  <c r="CD140" i="22"/>
  <c r="CH140" i="22"/>
  <c r="EY140" i="22"/>
  <c r="AA141" i="22"/>
  <c r="AF141" i="22"/>
  <c r="AJ141" i="22"/>
  <c r="AP141" i="22"/>
  <c r="BR141" i="22"/>
  <c r="BV141" i="22"/>
  <c r="BZ141" i="22"/>
  <c r="CD141" i="22"/>
  <c r="CH141" i="22"/>
  <c r="EY141" i="22"/>
  <c r="AA142" i="22"/>
  <c r="AF142" i="22"/>
  <c r="FK141" i="22" s="1"/>
  <c r="FL141" i="22" s="1"/>
  <c r="FM141" i="22" s="1"/>
  <c r="AJ142" i="22"/>
  <c r="AP142" i="22"/>
  <c r="BR142" i="22"/>
  <c r="BV142" i="22"/>
  <c r="BZ142" i="22"/>
  <c r="CD142" i="22"/>
  <c r="CH142" i="22"/>
  <c r="EY142" i="22"/>
  <c r="AA143" i="22"/>
  <c r="AF143" i="22"/>
  <c r="AJ143" i="22"/>
  <c r="AP143" i="22"/>
  <c r="BR143" i="22"/>
  <c r="BV143" i="22"/>
  <c r="BZ143" i="22"/>
  <c r="CD143" i="22"/>
  <c r="CH143" i="22"/>
  <c r="EY143" i="22"/>
  <c r="AA144" i="22"/>
  <c r="AF144" i="22"/>
  <c r="AJ144" i="22"/>
  <c r="AP144" i="22"/>
  <c r="BR144" i="22"/>
  <c r="BV144" i="22"/>
  <c r="BZ144" i="22"/>
  <c r="CD144" i="22"/>
  <c r="CH144" i="22"/>
  <c r="EY144" i="22"/>
  <c r="AA145" i="22"/>
  <c r="AF145" i="22"/>
  <c r="AJ145" i="22"/>
  <c r="AP145" i="22"/>
  <c r="BR145" i="22"/>
  <c r="BV145" i="22"/>
  <c r="BZ145" i="22"/>
  <c r="CD145" i="22"/>
  <c r="CH145" i="22"/>
  <c r="EY145" i="22"/>
  <c r="FD145" i="22"/>
  <c r="AA146" i="22"/>
  <c r="AF146" i="22"/>
  <c r="AJ146" i="22"/>
  <c r="AP146" i="22"/>
  <c r="BT146" i="22"/>
  <c r="BY146" i="22"/>
  <c r="CE146" i="22"/>
  <c r="FQ146" i="22"/>
  <c r="AK147" i="22"/>
  <c r="BS147" i="22"/>
  <c r="BX147" i="22"/>
  <c r="CC147" i="22"/>
  <c r="AC149" i="22"/>
  <c r="AH149" i="22"/>
  <c r="BU149" i="22"/>
  <c r="CA149" i="22"/>
  <c r="CF149" i="22"/>
  <c r="FN149" i="22"/>
  <c r="FR149" i="22"/>
  <c r="FQ150" i="22"/>
  <c r="EP150" i="22"/>
  <c r="CE150" i="22"/>
  <c r="CA150" i="22"/>
  <c r="BW150" i="22"/>
  <c r="BS150" i="22"/>
  <c r="AQ150" i="22"/>
  <c r="AK150" i="22"/>
  <c r="AG150" i="22"/>
  <c r="AC150" i="22"/>
  <c r="FD150" i="22"/>
  <c r="EY150" i="22"/>
  <c r="CH150" i="22"/>
  <c r="CD150" i="22"/>
  <c r="BZ150" i="22"/>
  <c r="BV150" i="22"/>
  <c r="BR150" i="22"/>
  <c r="AP150" i="22"/>
  <c r="AJ150" i="22"/>
  <c r="AF150" i="22"/>
  <c r="AA150" i="22"/>
  <c r="L150" i="22"/>
  <c r="BT150" i="22"/>
  <c r="CB150" i="22"/>
  <c r="FN150" i="22"/>
  <c r="AH151" i="22"/>
  <c r="CC151" i="22"/>
  <c r="BU146" i="22"/>
  <c r="CA146" i="22"/>
  <c r="CF146" i="22"/>
  <c r="FN146" i="22"/>
  <c r="FR146" i="22"/>
  <c r="FD147" i="22"/>
  <c r="EY147" i="22"/>
  <c r="CH147" i="22"/>
  <c r="CD147" i="22"/>
  <c r="BZ147" i="22"/>
  <c r="BV147" i="22"/>
  <c r="BR147" i="22"/>
  <c r="AP147" i="22"/>
  <c r="AJ147" i="22"/>
  <c r="AF147" i="22"/>
  <c r="AA147" i="22"/>
  <c r="Z147" i="22"/>
  <c r="AG147" i="22"/>
  <c r="BT147" i="22"/>
  <c r="BY147" i="22"/>
  <c r="CE147" i="22"/>
  <c r="FQ147" i="22"/>
  <c r="AD149" i="22"/>
  <c r="AI149" i="22"/>
  <c r="AV149" i="22" s="1"/>
  <c r="AQ149" i="22"/>
  <c r="BW149" i="22"/>
  <c r="CB149" i="22"/>
  <c r="Z151" i="22"/>
  <c r="AI151" i="22"/>
  <c r="FM151" i="22"/>
  <c r="Z150" i="22"/>
  <c r="AI150" i="22"/>
  <c r="BX150" i="22"/>
  <c r="CF150" i="22"/>
  <c r="AD151" i="22"/>
  <c r="BU151" i="22"/>
  <c r="FT151" i="22"/>
  <c r="AK134" i="21"/>
  <c r="AQ134" i="21"/>
  <c r="BS134" i="21"/>
  <c r="BS137" i="21"/>
  <c r="CH139" i="21"/>
  <c r="AD143" i="21"/>
  <c r="BY146" i="21"/>
  <c r="AK125" i="21"/>
  <c r="AD126" i="21"/>
  <c r="BS139" i="21"/>
  <c r="AK147" i="21"/>
  <c r="L120" i="21"/>
  <c r="L121" i="21"/>
  <c r="BX123" i="21"/>
  <c r="FR123" i="21"/>
  <c r="CA139" i="21"/>
  <c r="CA143" i="21"/>
  <c r="AH108" i="21"/>
  <c r="CF119" i="21"/>
  <c r="EY119" i="21"/>
  <c r="FD119" i="21"/>
  <c r="AA125" i="21"/>
  <c r="AJ134" i="21"/>
  <c r="AP134" i="21"/>
  <c r="BR134" i="21"/>
  <c r="CF136" i="21"/>
  <c r="AH146" i="21"/>
  <c r="EJ95" i="21"/>
  <c r="EW61" i="21"/>
  <c r="EX61" i="21" s="1"/>
  <c r="FG61" i="21" s="1"/>
  <c r="EH61" i="21"/>
  <c r="EJ60" i="21"/>
  <c r="EJ73" i="21"/>
  <c r="EW65" i="21"/>
  <c r="EX65" i="21" s="1"/>
  <c r="FG65" i="21" s="1"/>
  <c r="EJ51" i="21"/>
  <c r="EJ39" i="21"/>
  <c r="EW32" i="21"/>
  <c r="EX32" i="21" s="1"/>
  <c r="FG32" i="21" s="1"/>
  <c r="EM32" i="21"/>
  <c r="EN32" i="21" s="1"/>
  <c r="EO32" i="21" s="1"/>
  <c r="L128" i="21"/>
  <c r="Y128" i="21" s="1"/>
  <c r="Q128" i="21"/>
  <c r="Y32" i="21"/>
  <c r="EL32" i="21" s="1"/>
  <c r="FA32" i="21" s="1"/>
  <c r="FC32" i="21" s="1"/>
  <c r="L98" i="21"/>
  <c r="X98" i="21" s="1"/>
  <c r="Q123" i="21"/>
  <c r="Q134" i="21"/>
  <c r="Q145" i="21"/>
  <c r="FU148" i="21"/>
  <c r="Q130" i="21"/>
  <c r="AF129" i="21"/>
  <c r="BT145" i="21"/>
  <c r="BT101" i="21"/>
  <c r="CF108" i="21"/>
  <c r="CH118" i="21"/>
  <c r="BV121" i="21"/>
  <c r="AD124" i="21"/>
  <c r="CH124" i="21"/>
  <c r="BZ135" i="21"/>
  <c r="AF137" i="21"/>
  <c r="AQ137" i="21"/>
  <c r="BV137" i="21"/>
  <c r="CH137" i="21"/>
  <c r="BS140" i="21"/>
  <c r="CH140" i="21"/>
  <c r="AF144" i="21"/>
  <c r="EY144" i="21"/>
  <c r="FD144" i="21"/>
  <c r="AD146" i="21"/>
  <c r="CF146" i="21"/>
  <c r="BT135" i="21"/>
  <c r="Y35" i="21"/>
  <c r="EL35" i="21" s="1"/>
  <c r="Y40" i="21"/>
  <c r="Y42" i="21"/>
  <c r="CD101" i="21"/>
  <c r="EY101" i="21"/>
  <c r="FD101" i="21"/>
  <c r="FU110" i="21"/>
  <c r="AH119" i="21"/>
  <c r="AP121" i="21"/>
  <c r="AF125" i="21"/>
  <c r="BX125" i="21"/>
  <c r="BV126" i="21"/>
  <c r="BT129" i="21"/>
  <c r="FN129" i="21"/>
  <c r="FR130" i="21"/>
  <c r="Q131" i="21"/>
  <c r="L133" i="21"/>
  <c r="Q133" i="21"/>
  <c r="CD134" i="21"/>
  <c r="FQ134" i="21"/>
  <c r="AK137" i="21"/>
  <c r="CA137" i="21"/>
  <c r="EP137" i="21"/>
  <c r="CD139" i="21"/>
  <c r="AF140" i="21"/>
  <c r="AQ140" i="21"/>
  <c r="CA140" i="21"/>
  <c r="BV143" i="21"/>
  <c r="CC150" i="21"/>
  <c r="CH129" i="21"/>
  <c r="Y41" i="21"/>
  <c r="BT118" i="21"/>
  <c r="AH121" i="21"/>
  <c r="BR123" i="21"/>
  <c r="AH124" i="21"/>
  <c r="AH125" i="21"/>
  <c r="AQ125" i="21"/>
  <c r="BZ125" i="21"/>
  <c r="FR125" i="21"/>
  <c r="CA126" i="21"/>
  <c r="AP129" i="21"/>
  <c r="AH130" i="21"/>
  <c r="CH130" i="21"/>
  <c r="AJ136" i="21"/>
  <c r="L137" i="21"/>
  <c r="CB137" i="21"/>
  <c r="AF139" i="21"/>
  <c r="FQ139" i="21"/>
  <c r="AH140" i="21"/>
  <c r="CD140" i="21"/>
  <c r="EP107" i="21"/>
  <c r="AK107" i="21"/>
  <c r="AD107" i="21"/>
  <c r="FU98" i="21"/>
  <c r="FU113" i="21"/>
  <c r="Y38" i="21"/>
  <c r="Y46" i="21"/>
  <c r="AD136" i="21"/>
  <c r="CB102" i="21"/>
  <c r="CC102" i="21"/>
  <c r="AH102" i="21"/>
  <c r="Y37" i="21"/>
  <c r="G37" i="21" s="1"/>
  <c r="BX120" i="21"/>
  <c r="CF120" i="21"/>
  <c r="AJ120" i="21"/>
  <c r="FQ122" i="21"/>
  <c r="CB122" i="21"/>
  <c r="AA122" i="21"/>
  <c r="BZ122" i="21"/>
  <c r="AH122" i="21"/>
  <c r="FN122" i="21"/>
  <c r="CH122" i="21"/>
  <c r="BT122" i="21"/>
  <c r="AP122" i="21"/>
  <c r="AF122" i="21"/>
  <c r="BR122" i="21"/>
  <c r="EY122" i="21"/>
  <c r="FD122" i="21"/>
  <c r="CC136" i="21"/>
  <c r="FQ136" i="21"/>
  <c r="CD136" i="21"/>
  <c r="BW136" i="21"/>
  <c r="AH136" i="21"/>
  <c r="AA136" i="21"/>
  <c r="CH136" i="21"/>
  <c r="CB136" i="21"/>
  <c r="BV136" i="21"/>
  <c r="AF136" i="21"/>
  <c r="FD136" i="21"/>
  <c r="EY136" i="21"/>
  <c r="CA136" i="21"/>
  <c r="BS136" i="21"/>
  <c r="AQ136" i="21"/>
  <c r="AK136" i="21"/>
  <c r="AP136" i="21"/>
  <c r="BX136" i="21"/>
  <c r="FT150" i="21"/>
  <c r="FU150" i="21"/>
  <c r="Q96" i="21"/>
  <c r="L99" i="21"/>
  <c r="L107" i="21"/>
  <c r="L111" i="21"/>
  <c r="X111" i="21" s="1"/>
  <c r="L117" i="21"/>
  <c r="Q117" i="21"/>
  <c r="AF118" i="21"/>
  <c r="AP118" i="21"/>
  <c r="BZ118" i="21"/>
  <c r="FN118" i="21"/>
  <c r="BR119" i="21"/>
  <c r="AJ121" i="21"/>
  <c r="CB121" i="21"/>
  <c r="BZ123" i="21"/>
  <c r="BT124" i="21"/>
  <c r="CF125" i="21"/>
  <c r="EY125" i="21"/>
  <c r="FD125" i="21"/>
  <c r="Q126" i="21"/>
  <c r="CF126" i="21"/>
  <c r="FR126" i="21"/>
  <c r="Q129" i="21"/>
  <c r="AH129" i="21"/>
  <c r="BZ129" i="21"/>
  <c r="BR130" i="21"/>
  <c r="CB130" i="21"/>
  <c r="BW134" i="21"/>
  <c r="EY134" i="21"/>
  <c r="FD134" i="21"/>
  <c r="AC135" i="21"/>
  <c r="FT136" i="21"/>
  <c r="AA137" i="21"/>
  <c r="AH137" i="21"/>
  <c r="BW137" i="21"/>
  <c r="CD137" i="21"/>
  <c r="AA139" i="21"/>
  <c r="AH139" i="21"/>
  <c r="AQ139" i="21"/>
  <c r="BV139" i="21"/>
  <c r="CF139" i="21"/>
  <c r="BV140" i="21"/>
  <c r="CF140" i="21"/>
  <c r="FR140" i="21"/>
  <c r="BR141" i="21"/>
  <c r="Q143" i="21"/>
  <c r="CF143" i="21"/>
  <c r="AJ144" i="21"/>
  <c r="AP144" i="21"/>
  <c r="BS144" i="21"/>
  <c r="CH144" i="21"/>
  <c r="L149" i="21"/>
  <c r="Q151" i="21"/>
  <c r="FU97" i="21"/>
  <c r="Q99" i="21"/>
  <c r="Q101" i="21"/>
  <c r="FU109" i="21"/>
  <c r="L112" i="21"/>
  <c r="FU114" i="21"/>
  <c r="AH118" i="21"/>
  <c r="AF119" i="21"/>
  <c r="AP119" i="21"/>
  <c r="BX119" i="21"/>
  <c r="FR119" i="21"/>
  <c r="AA121" i="21"/>
  <c r="Q122" i="21"/>
  <c r="AF123" i="21"/>
  <c r="CF123" i="21"/>
  <c r="EY123" i="21"/>
  <c r="FD123" i="21"/>
  <c r="Q124" i="21"/>
  <c r="AP124" i="21"/>
  <c r="CB124" i="21"/>
  <c r="FN124" i="21"/>
  <c r="AD125" i="21"/>
  <c r="AJ125" i="21"/>
  <c r="AP125" i="21"/>
  <c r="BR125" i="21"/>
  <c r="L126" i="21"/>
  <c r="Y126" i="21" s="1"/>
  <c r="AH126" i="21"/>
  <c r="AA129" i="21"/>
  <c r="CB129" i="21"/>
  <c r="AF130" i="21"/>
  <c r="AP130" i="21"/>
  <c r="BT130" i="21"/>
  <c r="CF130" i="21"/>
  <c r="L132" i="21"/>
  <c r="AF134" i="21"/>
  <c r="BX134" i="21"/>
  <c r="CH134" i="21"/>
  <c r="EP135" i="21"/>
  <c r="L136" i="21"/>
  <c r="AD137" i="21"/>
  <c r="AJ137" i="21"/>
  <c r="AP137" i="21"/>
  <c r="BR137" i="21"/>
  <c r="BX137" i="21"/>
  <c r="Q138" i="21"/>
  <c r="AD139" i="21"/>
  <c r="AK139" i="21"/>
  <c r="BX139" i="21"/>
  <c r="EY139" i="21"/>
  <c r="FD139" i="21"/>
  <c r="Q140" i="21"/>
  <c r="AD140" i="21"/>
  <c r="AK140" i="21"/>
  <c r="BX140" i="21"/>
  <c r="EY140" i="21"/>
  <c r="FD140" i="21"/>
  <c r="FN140" i="21"/>
  <c r="AP141" i="21"/>
  <c r="BW141" i="21"/>
  <c r="L143" i="21"/>
  <c r="X143" i="21" s="1"/>
  <c r="AH143" i="21"/>
  <c r="AA144" i="21"/>
  <c r="AK144" i="21"/>
  <c r="AQ144" i="21"/>
  <c r="BX144" i="21"/>
  <c r="Q146" i="21"/>
  <c r="FU115" i="21"/>
  <c r="BT121" i="21"/>
  <c r="L124" i="21"/>
  <c r="BR129" i="21"/>
  <c r="EY129" i="21"/>
  <c r="FD129" i="21"/>
  <c r="FR129" i="21"/>
  <c r="AJ133" i="21"/>
  <c r="L139" i="21"/>
  <c r="L140" i="21"/>
  <c r="AJ141" i="21"/>
  <c r="CB141" i="21"/>
  <c r="CD144" i="21"/>
  <c r="AG145" i="21"/>
  <c r="L146" i="21"/>
  <c r="H82" i="21"/>
  <c r="H83" i="21" s="1"/>
  <c r="H84" i="21" s="1"/>
  <c r="H85" i="21" s="1"/>
  <c r="H86" i="21" s="1"/>
  <c r="H87" i="21" s="1"/>
  <c r="H88" i="21" s="1"/>
  <c r="H89" i="21" s="1"/>
  <c r="H90" i="21" s="1"/>
  <c r="H91" i="21" s="1"/>
  <c r="H92" i="21" s="1"/>
  <c r="H93" i="21" s="1"/>
  <c r="H94" i="21" s="1"/>
  <c r="H95" i="21" s="1"/>
  <c r="L54" i="21"/>
  <c r="J55" i="21"/>
  <c r="AJ32" i="21"/>
  <c r="AM32" i="21" s="1"/>
  <c r="BW32" i="21"/>
  <c r="M49" i="21"/>
  <c r="CA32" i="21"/>
  <c r="Y34" i="21"/>
  <c r="Y31" i="21"/>
  <c r="AS32" i="21" s="1"/>
  <c r="AF32" i="21"/>
  <c r="BS32" i="21"/>
  <c r="Y33" i="21"/>
  <c r="G46" i="21"/>
  <c r="FT99" i="21"/>
  <c r="FU99" i="21"/>
  <c r="FT108" i="21"/>
  <c r="FU108" i="21"/>
  <c r="FQ117" i="21"/>
  <c r="FR117" i="21"/>
  <c r="FD117" i="21"/>
  <c r="EY117" i="21"/>
  <c r="CH117" i="21"/>
  <c r="CB117" i="21"/>
  <c r="BT117" i="21"/>
  <c r="AP117" i="21"/>
  <c r="AH117" i="21"/>
  <c r="AA117" i="21"/>
  <c r="BZ117" i="21"/>
  <c r="BR117" i="21"/>
  <c r="AF117" i="21"/>
  <c r="FN117" i="21"/>
  <c r="CF117" i="21"/>
  <c r="BX117" i="21"/>
  <c r="CD117" i="21"/>
  <c r="AD117" i="21"/>
  <c r="BV117" i="21"/>
  <c r="AJ117" i="21"/>
  <c r="Y36" i="21"/>
  <c r="Y44" i="21"/>
  <c r="Y45" i="21"/>
  <c r="Y39" i="21"/>
  <c r="Y43" i="21"/>
  <c r="P94" i="21"/>
  <c r="P93" i="21" s="1"/>
  <c r="P92" i="21" s="1"/>
  <c r="P91" i="21" s="1"/>
  <c r="P90" i="21" s="1"/>
  <c r="P89" i="21" s="1"/>
  <c r="P88" i="21" s="1"/>
  <c r="P87" i="21" s="1"/>
  <c r="P86" i="21" s="1"/>
  <c r="P85" i="21" s="1"/>
  <c r="P84" i="21" s="1"/>
  <c r="P83" i="21" s="1"/>
  <c r="P82" i="21" s="1"/>
  <c r="CH101" i="21"/>
  <c r="CB101" i="21"/>
  <c r="AJ101" i="21"/>
  <c r="BY101" i="21"/>
  <c r="AH101" i="21"/>
  <c r="FN101" i="21"/>
  <c r="BV101" i="21"/>
  <c r="V103" i="21"/>
  <c r="FU96" i="21"/>
  <c r="V105" i="21"/>
  <c r="FT112" i="21"/>
  <c r="FU112" i="21"/>
  <c r="BU115" i="21"/>
  <c r="AI115" i="21"/>
  <c r="L97" i="21"/>
  <c r="Q98" i="21"/>
  <c r="Y98" i="21" s="1"/>
  <c r="BU102" i="21"/>
  <c r="L103" i="21"/>
  <c r="X103" i="21" s="1"/>
  <c r="L105" i="21"/>
  <c r="X105" i="21" s="1"/>
  <c r="Q105" i="21"/>
  <c r="FU106" i="21"/>
  <c r="AH107" i="21"/>
  <c r="BW107" i="21"/>
  <c r="FU107" i="21"/>
  <c r="BU108" i="21"/>
  <c r="L110" i="21"/>
  <c r="X110" i="21" s="1"/>
  <c r="L114" i="21"/>
  <c r="L116" i="21"/>
  <c r="X116" i="21" s="1"/>
  <c r="AA118" i="21"/>
  <c r="BV120" i="21"/>
  <c r="BV133" i="21"/>
  <c r="CC138" i="21"/>
  <c r="FD138" i="21"/>
  <c r="EY138" i="21"/>
  <c r="CH138" i="21"/>
  <c r="CD138" i="21"/>
  <c r="BX138" i="21"/>
  <c r="BS138" i="21"/>
  <c r="AQ138" i="21"/>
  <c r="AK138" i="21"/>
  <c r="AF138" i="21"/>
  <c r="AA138" i="21"/>
  <c r="FR138" i="21"/>
  <c r="FN138" i="21"/>
  <c r="CF138" i="21"/>
  <c r="CA138" i="21"/>
  <c r="BV138" i="21"/>
  <c r="AH138" i="21"/>
  <c r="AD138" i="21"/>
  <c r="EP138" i="21"/>
  <c r="BZ138" i="21"/>
  <c r="AC138" i="21"/>
  <c r="BW138" i="21"/>
  <c r="AJ138" i="21"/>
  <c r="CE138" i="21"/>
  <c r="BT138" i="21"/>
  <c r="AP138" i="21"/>
  <c r="AG138" i="21"/>
  <c r="BR138" i="21"/>
  <c r="L96" i="21"/>
  <c r="Y96" i="21" s="1"/>
  <c r="Q97" i="21"/>
  <c r="L100" i="21"/>
  <c r="Q102" i="21"/>
  <c r="AA102" i="21"/>
  <c r="BY102" i="21"/>
  <c r="X104" i="21"/>
  <c r="L106" i="21"/>
  <c r="Q106" i="21"/>
  <c r="AC107" i="21"/>
  <c r="AI107" i="21"/>
  <c r="AV107" i="21" s="1"/>
  <c r="AQ107" i="21"/>
  <c r="CB107" i="21"/>
  <c r="L108" i="21"/>
  <c r="AC108" i="21"/>
  <c r="CA108" i="21"/>
  <c r="L109" i="21"/>
  <c r="X109" i="21" s="1"/>
  <c r="FU111" i="21"/>
  <c r="L113" i="21"/>
  <c r="Q116" i="21"/>
  <c r="FQ118" i="21"/>
  <c r="CF118" i="21"/>
  <c r="BX118" i="21"/>
  <c r="CD118" i="21"/>
  <c r="BV118" i="21"/>
  <c r="AJ118" i="21"/>
  <c r="AD118" i="21"/>
  <c r="L118" i="21"/>
  <c r="BR118" i="21"/>
  <c r="EY118" i="21"/>
  <c r="FD118" i="21"/>
  <c r="FR118" i="21"/>
  <c r="AD120" i="21"/>
  <c r="FQ121" i="21"/>
  <c r="FR121" i="21"/>
  <c r="FD121" i="21"/>
  <c r="EY121" i="21"/>
  <c r="BZ121" i="21"/>
  <c r="BR121" i="21"/>
  <c r="AF121" i="21"/>
  <c r="CF121" i="21"/>
  <c r="BX121" i="21"/>
  <c r="AD121" i="21"/>
  <c r="CD121" i="21"/>
  <c r="FN121" i="21"/>
  <c r="FN132" i="21"/>
  <c r="Z132" i="21"/>
  <c r="AF132" i="21"/>
  <c r="AD133" i="21"/>
  <c r="CC135" i="21"/>
  <c r="FQ135" i="21"/>
  <c r="FD135" i="21"/>
  <c r="EY135" i="21"/>
  <c r="CH135" i="21"/>
  <c r="CD135" i="21"/>
  <c r="BX135" i="21"/>
  <c r="BS135" i="21"/>
  <c r="AQ135" i="21"/>
  <c r="AK135" i="21"/>
  <c r="AF135" i="21"/>
  <c r="AA135" i="21"/>
  <c r="CB135" i="21"/>
  <c r="BW135" i="21"/>
  <c r="BR135" i="21"/>
  <c r="AP135" i="21"/>
  <c r="AJ135" i="21"/>
  <c r="CF135" i="21"/>
  <c r="CA135" i="21"/>
  <c r="BV135" i="21"/>
  <c r="AH135" i="21"/>
  <c r="AD135" i="21"/>
  <c r="CE135" i="21"/>
  <c r="FN135" i="21"/>
  <c r="CB138" i="21"/>
  <c r="FQ138" i="21"/>
  <c r="CC142" i="21"/>
  <c r="CB142" i="21"/>
  <c r="BW142" i="21"/>
  <c r="BR142" i="21"/>
  <c r="AP142" i="21"/>
  <c r="AJ142" i="21"/>
  <c r="FR142" i="21"/>
  <c r="FN142" i="21"/>
  <c r="CF142" i="21"/>
  <c r="CA142" i="21"/>
  <c r="BV142" i="21"/>
  <c r="AH142" i="21"/>
  <c r="AD142" i="21"/>
  <c r="FD142" i="21"/>
  <c r="EY142" i="21"/>
  <c r="CH142" i="21"/>
  <c r="CD142" i="21"/>
  <c r="BX142" i="21"/>
  <c r="BS142" i="21"/>
  <c r="AQ142" i="21"/>
  <c r="AK142" i="21"/>
  <c r="AF142" i="21"/>
  <c r="FK141" i="21" s="1"/>
  <c r="FL141" i="21" s="1"/>
  <c r="FM141" i="21" s="1"/>
  <c r="AA142" i="21"/>
  <c r="FQ142" i="21"/>
  <c r="BZ142" i="21"/>
  <c r="AC142" i="21"/>
  <c r="EP142" i="21"/>
  <c r="BT142" i="21"/>
  <c r="AG142" i="21"/>
  <c r="CE142" i="21"/>
  <c r="AI148" i="21"/>
  <c r="AV148" i="21" s="1"/>
  <c r="CB148" i="21"/>
  <c r="AQ148" i="21"/>
  <c r="FR148" i="21"/>
  <c r="AD148" i="21"/>
  <c r="BW148" i="21"/>
  <c r="Q100" i="21"/>
  <c r="Q107" i="21"/>
  <c r="Y107" i="21" s="1"/>
  <c r="Q108" i="21"/>
  <c r="FQ120" i="21"/>
  <c r="FN120" i="21"/>
  <c r="CH120" i="21"/>
  <c r="CB120" i="21"/>
  <c r="BT120" i="21"/>
  <c r="AP120" i="21"/>
  <c r="AH120" i="21"/>
  <c r="AA120" i="21"/>
  <c r="FR120" i="21"/>
  <c r="FD120" i="21"/>
  <c r="EY120" i="21"/>
  <c r="BZ120" i="21"/>
  <c r="BR120" i="21"/>
  <c r="AF120" i="21"/>
  <c r="CD120" i="21"/>
  <c r="EP133" i="21"/>
  <c r="FN133" i="21"/>
  <c r="CH133" i="21"/>
  <c r="CB133" i="21"/>
  <c r="BT133" i="21"/>
  <c r="AP133" i="21"/>
  <c r="AH133" i="21"/>
  <c r="AA133" i="21"/>
  <c r="FR133" i="21"/>
  <c r="FD133" i="21"/>
  <c r="EY133" i="21"/>
  <c r="BZ133" i="21"/>
  <c r="BR133" i="21"/>
  <c r="AF133" i="21"/>
  <c r="CF133" i="21"/>
  <c r="BX133" i="21"/>
  <c r="AG135" i="21"/>
  <c r="Q118" i="21"/>
  <c r="BT119" i="21"/>
  <c r="CB119" i="21"/>
  <c r="CH119" i="21"/>
  <c r="FN119" i="21"/>
  <c r="Q120" i="21"/>
  <c r="L122" i="21"/>
  <c r="X122" i="21" s="1"/>
  <c r="AD122" i="21"/>
  <c r="AJ122" i="21"/>
  <c r="BV122" i="21"/>
  <c r="CD122" i="21"/>
  <c r="AA123" i="21"/>
  <c r="AH123" i="21"/>
  <c r="AP123" i="21"/>
  <c r="BT123" i="21"/>
  <c r="CB123" i="21"/>
  <c r="CH123" i="21"/>
  <c r="FN123" i="21"/>
  <c r="AJ124" i="21"/>
  <c r="BV124" i="21"/>
  <c r="CD124" i="21"/>
  <c r="BT125" i="21"/>
  <c r="CB125" i="21"/>
  <c r="CH125" i="21"/>
  <c r="FN125" i="21"/>
  <c r="AJ126" i="21"/>
  <c r="AP126" i="21"/>
  <c r="BR126" i="21"/>
  <c r="BW126" i="21"/>
  <c r="CB126" i="21"/>
  <c r="EY126" i="21"/>
  <c r="FD126" i="21"/>
  <c r="AD129" i="21"/>
  <c r="AJ129" i="21"/>
  <c r="BV129" i="21"/>
  <c r="CD129" i="21"/>
  <c r="AC134" i="21"/>
  <c r="AG134" i="21"/>
  <c r="BT134" i="21"/>
  <c r="BZ134" i="21"/>
  <c r="CE134" i="21"/>
  <c r="EP134" i="21"/>
  <c r="FN134" i="21"/>
  <c r="FR134" i="21"/>
  <c r="L135" i="21"/>
  <c r="X135" i="21" s="1"/>
  <c r="EP145" i="21"/>
  <c r="L119" i="21"/>
  <c r="X119" i="21" s="1"/>
  <c r="Q119" i="21"/>
  <c r="AD119" i="21"/>
  <c r="AJ119" i="21"/>
  <c r="BV119" i="21"/>
  <c r="CD119" i="21"/>
  <c r="Q121" i="21"/>
  <c r="Y121" i="21" s="1"/>
  <c r="BX122" i="21"/>
  <c r="CF122" i="21"/>
  <c r="AD123" i="21"/>
  <c r="AJ123" i="21"/>
  <c r="BV123" i="21"/>
  <c r="CD123" i="21"/>
  <c r="AA124" i="21"/>
  <c r="AF124" i="21"/>
  <c r="BX124" i="21"/>
  <c r="CF124" i="21"/>
  <c r="Q125" i="21"/>
  <c r="AC125" i="21"/>
  <c r="AG125" i="21"/>
  <c r="BV125" i="21"/>
  <c r="CD125" i="21"/>
  <c r="AA126" i="21"/>
  <c r="AF126" i="21"/>
  <c r="AK126" i="21"/>
  <c r="AQ126" i="21"/>
  <c r="BS126" i="21"/>
  <c r="BX126" i="21"/>
  <c r="CD126" i="21"/>
  <c r="CH126" i="21"/>
  <c r="L127" i="21"/>
  <c r="X127" i="21" s="1"/>
  <c r="Q127" i="21"/>
  <c r="BX129" i="21"/>
  <c r="CF129" i="21"/>
  <c r="AD130" i="21"/>
  <c r="AJ130" i="21"/>
  <c r="BV130" i="21"/>
  <c r="CD130" i="21"/>
  <c r="L131" i="21"/>
  <c r="Y131" i="21" s="1"/>
  <c r="Q132" i="21"/>
  <c r="L134" i="21"/>
  <c r="X134" i="21" s="1"/>
  <c r="AD134" i="21"/>
  <c r="AH134" i="21"/>
  <c r="BV134" i="21"/>
  <c r="CA134" i="21"/>
  <c r="CF134" i="21"/>
  <c r="Q135" i="21"/>
  <c r="AC136" i="21"/>
  <c r="AG136" i="21"/>
  <c r="FK135" i="21" s="1"/>
  <c r="FL135" i="21" s="1"/>
  <c r="FM135" i="21" s="1"/>
  <c r="BT136" i="21"/>
  <c r="BZ136" i="21"/>
  <c r="CE136" i="21"/>
  <c r="EP136" i="21"/>
  <c r="FN136" i="21"/>
  <c r="FR136" i="21"/>
  <c r="CC137" i="21"/>
  <c r="CF137" i="21"/>
  <c r="FQ137" i="21"/>
  <c r="FD137" i="21"/>
  <c r="EY137" i="21"/>
  <c r="AC137" i="21"/>
  <c r="AG137" i="21"/>
  <c r="BT137" i="21"/>
  <c r="BZ137" i="21"/>
  <c r="CE137" i="21"/>
  <c r="FR137" i="21"/>
  <c r="AC145" i="21"/>
  <c r="BZ145" i="21"/>
  <c r="FT149" i="21"/>
  <c r="FU149" i="21"/>
  <c r="L123" i="21"/>
  <c r="X123" i="21" s="1"/>
  <c r="AC124" i="21"/>
  <c r="AG124" i="21"/>
  <c r="BR124" i="21"/>
  <c r="BZ124" i="21"/>
  <c r="EY124" i="21"/>
  <c r="FD124" i="21"/>
  <c r="FR124" i="21"/>
  <c r="L125" i="21"/>
  <c r="X125" i="21" s="1"/>
  <c r="AC126" i="21"/>
  <c r="AG126" i="21"/>
  <c r="BT126" i="21"/>
  <c r="BZ126" i="21"/>
  <c r="CE126" i="21"/>
  <c r="CC145" i="21"/>
  <c r="CB145" i="21"/>
  <c r="BW145" i="21"/>
  <c r="BR145" i="21"/>
  <c r="AP145" i="21"/>
  <c r="AJ145" i="21"/>
  <c r="CF145" i="21"/>
  <c r="CA145" i="21"/>
  <c r="BV145" i="21"/>
  <c r="AH145" i="21"/>
  <c r="AD145" i="21"/>
  <c r="FQ145" i="21"/>
  <c r="FD145" i="21"/>
  <c r="EY145" i="21"/>
  <c r="CH145" i="21"/>
  <c r="CD145" i="21"/>
  <c r="BX145" i="21"/>
  <c r="BS145" i="21"/>
  <c r="AQ145" i="21"/>
  <c r="AK145" i="21"/>
  <c r="AF145" i="21"/>
  <c r="AA145" i="21"/>
  <c r="CE145" i="21"/>
  <c r="FN145" i="21"/>
  <c r="FT147" i="21"/>
  <c r="FU147" i="21"/>
  <c r="FK137" i="21"/>
  <c r="FL137" i="21" s="1"/>
  <c r="FM137" i="21" s="1"/>
  <c r="L138" i="21"/>
  <c r="Y138" i="21" s="1"/>
  <c r="AJ139" i="21"/>
  <c r="AP139" i="21"/>
  <c r="BR139" i="21"/>
  <c r="BW139" i="21"/>
  <c r="CB139" i="21"/>
  <c r="AC140" i="21"/>
  <c r="AG140" i="21"/>
  <c r="BT140" i="21"/>
  <c r="BZ140" i="21"/>
  <c r="CE140" i="21"/>
  <c r="EP140" i="21"/>
  <c r="FQ140" i="21"/>
  <c r="L141" i="21"/>
  <c r="X141" i="21" s="1"/>
  <c r="AD141" i="21"/>
  <c r="AH141" i="21"/>
  <c r="BV141" i="21"/>
  <c r="CA141" i="21"/>
  <c r="CF141" i="21"/>
  <c r="AC143" i="21"/>
  <c r="AG143" i="21"/>
  <c r="BT143" i="21"/>
  <c r="BZ143" i="21"/>
  <c r="CE143" i="21"/>
  <c r="EP143" i="21"/>
  <c r="FN143" i="21"/>
  <c r="FR143" i="21"/>
  <c r="BR144" i="21"/>
  <c r="BW144" i="21"/>
  <c r="CB144" i="21"/>
  <c r="AC146" i="21"/>
  <c r="AG146" i="21"/>
  <c r="BW146" i="21"/>
  <c r="CE146" i="21"/>
  <c r="FN146" i="21"/>
  <c r="FR146" i="21"/>
  <c r="CC147" i="21"/>
  <c r="AD150" i="21"/>
  <c r="BY150" i="21"/>
  <c r="FL151" i="21"/>
  <c r="FM151" i="21" s="1"/>
  <c r="Q139" i="21"/>
  <c r="Y139" i="21" s="1"/>
  <c r="AC139" i="21"/>
  <c r="AG139" i="21"/>
  <c r="FK138" i="21" s="1"/>
  <c r="FL138" i="21" s="1"/>
  <c r="FM138" i="21" s="1"/>
  <c r="BT139" i="21"/>
  <c r="BZ139" i="21"/>
  <c r="CE139" i="21"/>
  <c r="EP139" i="21"/>
  <c r="FN139" i="21"/>
  <c r="FR139" i="21"/>
  <c r="AJ140" i="21"/>
  <c r="AP140" i="21"/>
  <c r="BR140" i="21"/>
  <c r="BW140" i="21"/>
  <c r="CB140" i="21"/>
  <c r="AA141" i="21"/>
  <c r="AF141" i="21"/>
  <c r="AK141" i="21"/>
  <c r="AQ141" i="21"/>
  <c r="BS141" i="21"/>
  <c r="BX141" i="21"/>
  <c r="CD141" i="21"/>
  <c r="CH141" i="21"/>
  <c r="EY141" i="21"/>
  <c r="FD141" i="21"/>
  <c r="FQ141" i="21"/>
  <c r="L142" i="21"/>
  <c r="Y142" i="21" s="1"/>
  <c r="AJ143" i="21"/>
  <c r="AP143" i="21"/>
  <c r="BR143" i="21"/>
  <c r="BW143" i="21"/>
  <c r="CB143" i="21"/>
  <c r="Q144" i="21"/>
  <c r="AC144" i="21"/>
  <c r="AG144" i="21"/>
  <c r="BT144" i="21"/>
  <c r="BZ144" i="21"/>
  <c r="CE144" i="21"/>
  <c r="EP144" i="21"/>
  <c r="FQ144" i="21"/>
  <c r="L145" i="21"/>
  <c r="Y145" i="21" s="1"/>
  <c r="AJ146" i="21"/>
  <c r="AP146" i="21"/>
  <c r="BT146" i="21"/>
  <c r="CA146" i="21"/>
  <c r="FU146" i="21"/>
  <c r="Q147" i="21"/>
  <c r="BS147" i="21"/>
  <c r="EP147" i="21"/>
  <c r="Q148" i="21"/>
  <c r="Y148" i="21" s="1"/>
  <c r="Q149" i="21"/>
  <c r="Q150" i="21"/>
  <c r="AH150" i="21"/>
  <c r="FR150" i="21"/>
  <c r="L151" i="21"/>
  <c r="Q141" i="21"/>
  <c r="AC141" i="21"/>
  <c r="AG141" i="21"/>
  <c r="BT141" i="21"/>
  <c r="BZ141" i="21"/>
  <c r="CE141" i="21"/>
  <c r="EP141" i="21"/>
  <c r="FN141" i="21"/>
  <c r="FR141" i="21"/>
  <c r="AA143" i="21"/>
  <c r="AF143" i="21"/>
  <c r="AK143" i="21"/>
  <c r="AQ143" i="21"/>
  <c r="BS143" i="21"/>
  <c r="BX143" i="21"/>
  <c r="CD143" i="21"/>
  <c r="CH143" i="21"/>
  <c r="EY143" i="21"/>
  <c r="FD143" i="21"/>
  <c r="FQ143" i="21"/>
  <c r="L144" i="21"/>
  <c r="X144" i="21" s="1"/>
  <c r="AD144" i="21"/>
  <c r="AH144" i="21"/>
  <c r="BV144" i="21"/>
  <c r="CA144" i="21"/>
  <c r="CF144" i="21"/>
  <c r="FN144" i="21"/>
  <c r="FR144" i="21"/>
  <c r="AA146" i="21"/>
  <c r="AF146" i="21"/>
  <c r="AK146" i="21"/>
  <c r="AQ146" i="21"/>
  <c r="BU146" i="21"/>
  <c r="CB146" i="21"/>
  <c r="BX147" i="21"/>
  <c r="L148" i="21"/>
  <c r="FR33" i="21"/>
  <c r="CB33" i="21"/>
  <c r="BX33" i="21"/>
  <c r="BT33" i="21"/>
  <c r="AG33" i="21"/>
  <c r="AA33" i="21"/>
  <c r="FQ33" i="21"/>
  <c r="EP33" i="21"/>
  <c r="CA33" i="21"/>
  <c r="BS33" i="21"/>
  <c r="AJ33" i="21"/>
  <c r="AM33" i="21" s="1"/>
  <c r="AF33" i="21"/>
  <c r="FD33" i="21"/>
  <c r="DU33" i="21" s="1"/>
  <c r="EY33" i="21"/>
  <c r="CD33" i="21"/>
  <c r="BZ33" i="21"/>
  <c r="BV33" i="21"/>
  <c r="BR33" i="21"/>
  <c r="AI33" i="21"/>
  <c r="A34" i="21"/>
  <c r="CC33" i="21"/>
  <c r="BY33" i="21"/>
  <c r="BU33" i="21"/>
  <c r="AH33" i="21"/>
  <c r="AC33" i="21"/>
  <c r="AZ33" i="21" s="1"/>
  <c r="AS34" i="21"/>
  <c r="G33" i="21"/>
  <c r="G36" i="21"/>
  <c r="W32" i="21"/>
  <c r="V31" i="21"/>
  <c r="X31" i="21"/>
  <c r="BL32" i="21" s="1"/>
  <c r="G32" i="21"/>
  <c r="AS33" i="21"/>
  <c r="EW34" i="21"/>
  <c r="EX34" i="21" s="1"/>
  <c r="FG34" i="21" s="1"/>
  <c r="G35" i="21"/>
  <c r="AS36" i="21"/>
  <c r="G34" i="21"/>
  <c r="AS35" i="21"/>
  <c r="AI32" i="21"/>
  <c r="BR32" i="21"/>
  <c r="BV32" i="21"/>
  <c r="BZ32" i="21"/>
  <c r="CD32" i="21"/>
  <c r="EY32" i="21"/>
  <c r="AS46" i="21"/>
  <c r="G45" i="21"/>
  <c r="EW37" i="21"/>
  <c r="EX37" i="21" s="1"/>
  <c r="FG37" i="21" s="1"/>
  <c r="AA32" i="21"/>
  <c r="AG32" i="21"/>
  <c r="FK31" i="21" s="1"/>
  <c r="FL31" i="21" s="1"/>
  <c r="FM31" i="21" s="1"/>
  <c r="BT32" i="21"/>
  <c r="BX32" i="21"/>
  <c r="CB32" i="21"/>
  <c r="FR32" i="21"/>
  <c r="G41" i="21"/>
  <c r="EW41" i="21"/>
  <c r="EX41" i="21" s="1"/>
  <c r="FG41" i="21" s="1"/>
  <c r="G43" i="21"/>
  <c r="AC32" i="21"/>
  <c r="AZ32" i="21" s="1"/>
  <c r="AH32" i="21"/>
  <c r="BU32" i="21"/>
  <c r="BY32" i="21"/>
  <c r="CC32" i="21"/>
  <c r="AS42" i="21"/>
  <c r="AS43" i="21"/>
  <c r="G42" i="21"/>
  <c r="EK44" i="21"/>
  <c r="L47" i="21"/>
  <c r="L48" i="21"/>
  <c r="L49" i="21"/>
  <c r="L50" i="21"/>
  <c r="L51" i="21"/>
  <c r="L52" i="21"/>
  <c r="L53" i="21"/>
  <c r="EJ46" i="21"/>
  <c r="EH46" i="21"/>
  <c r="Y97" i="21"/>
  <c r="X97" i="21"/>
  <c r="X99" i="21"/>
  <c r="AA96" i="21"/>
  <c r="AF96" i="21"/>
  <c r="AJ96" i="21"/>
  <c r="AP96" i="21"/>
  <c r="BR96" i="21"/>
  <c r="BV96" i="21"/>
  <c r="BZ96" i="21"/>
  <c r="CD96" i="21"/>
  <c r="CH96" i="21"/>
  <c r="EY96" i="21"/>
  <c r="FD96" i="21"/>
  <c r="AA97" i="21"/>
  <c r="AF97" i="21"/>
  <c r="AJ97" i="21"/>
  <c r="AP97" i="21"/>
  <c r="BR97" i="21"/>
  <c r="BV97" i="21"/>
  <c r="BZ97" i="21"/>
  <c r="CD97" i="21"/>
  <c r="CH97" i="21"/>
  <c r="EY97" i="21"/>
  <c r="FD97" i="21"/>
  <c r="AA98" i="21"/>
  <c r="AF98" i="21"/>
  <c r="AJ98" i="21"/>
  <c r="AP98" i="21"/>
  <c r="BR98" i="21"/>
  <c r="BV98" i="21"/>
  <c r="BZ98" i="21"/>
  <c r="CD98" i="21"/>
  <c r="CH98" i="21"/>
  <c r="EY98" i="21"/>
  <c r="FD98" i="21"/>
  <c r="AA99" i="21"/>
  <c r="AF99" i="21"/>
  <c r="AJ99" i="21"/>
  <c r="AP99" i="21"/>
  <c r="BR99" i="21"/>
  <c r="BV99" i="21"/>
  <c r="BZ99" i="21"/>
  <c r="CD99" i="21"/>
  <c r="CH99" i="21"/>
  <c r="EY99" i="21"/>
  <c r="FD99" i="21"/>
  <c r="AA100" i="21"/>
  <c r="AF100" i="21"/>
  <c r="AJ100" i="21"/>
  <c r="AP100" i="21"/>
  <c r="BR100" i="21"/>
  <c r="BV100" i="21"/>
  <c r="BZ100" i="21"/>
  <c r="CD100" i="21"/>
  <c r="CH100" i="21"/>
  <c r="EY100" i="21"/>
  <c r="FD100" i="21"/>
  <c r="FT100" i="21"/>
  <c r="Z101" i="21"/>
  <c r="AF101" i="21"/>
  <c r="BR101" i="21"/>
  <c r="BX101" i="21"/>
  <c r="CC101" i="21"/>
  <c r="FT101" i="21"/>
  <c r="Z102" i="21"/>
  <c r="AF102" i="21"/>
  <c r="BT102" i="21"/>
  <c r="Q103" i="21"/>
  <c r="X106" i="21"/>
  <c r="X114" i="21"/>
  <c r="AC96" i="21"/>
  <c r="AG96" i="21"/>
  <c r="AK96" i="21"/>
  <c r="AQ96" i="21"/>
  <c r="BS96" i="21"/>
  <c r="BW96" i="21"/>
  <c r="CA96" i="21"/>
  <c r="CE96" i="21"/>
  <c r="EP96" i="21"/>
  <c r="FQ96" i="21"/>
  <c r="AC97" i="21"/>
  <c r="AG97" i="21"/>
  <c r="AK97" i="21"/>
  <c r="AQ97" i="21"/>
  <c r="BS97" i="21"/>
  <c r="BW97" i="21"/>
  <c r="CA97" i="21"/>
  <c r="CE97" i="21"/>
  <c r="EP97" i="21"/>
  <c r="FQ97" i="21"/>
  <c r="AC98" i="21"/>
  <c r="AG98" i="21"/>
  <c r="AK98" i="21"/>
  <c r="AQ98" i="21"/>
  <c r="BS98" i="21"/>
  <c r="BW98" i="21"/>
  <c r="CA98" i="21"/>
  <c r="CE98" i="21"/>
  <c r="EP98" i="21"/>
  <c r="FQ98" i="21"/>
  <c r="AC99" i="21"/>
  <c r="AG99" i="21"/>
  <c r="AK99" i="21"/>
  <c r="AQ99" i="21"/>
  <c r="BS99" i="21"/>
  <c r="BW99" i="21"/>
  <c r="CA99" i="21"/>
  <c r="CE99" i="21"/>
  <c r="EP99" i="21"/>
  <c r="FQ99" i="21"/>
  <c r="AC100" i="21"/>
  <c r="AG100" i="21"/>
  <c r="AK100" i="21"/>
  <c r="AQ100" i="21"/>
  <c r="BS100" i="21"/>
  <c r="BW100" i="21"/>
  <c r="CA100" i="21"/>
  <c r="CE100" i="21"/>
  <c r="EP100" i="21"/>
  <c r="FQ100" i="21"/>
  <c r="AV103" i="21"/>
  <c r="Y108" i="21"/>
  <c r="X108" i="21"/>
  <c r="X113" i="21"/>
  <c r="AD96" i="21"/>
  <c r="AH96" i="21"/>
  <c r="BT96" i="21"/>
  <c r="BX96" i="21"/>
  <c r="CB96" i="21"/>
  <c r="CF96" i="21"/>
  <c r="FN96" i="21"/>
  <c r="FR96" i="21"/>
  <c r="AD97" i="21"/>
  <c r="FK96" i="21" s="1"/>
  <c r="FL96" i="21" s="1"/>
  <c r="FM96" i="21" s="1"/>
  <c r="AH97" i="21"/>
  <c r="BT97" i="21"/>
  <c r="BX97" i="21"/>
  <c r="CB97" i="21"/>
  <c r="CF97" i="21"/>
  <c r="FN97" i="21"/>
  <c r="FR97" i="21"/>
  <c r="AD98" i="21"/>
  <c r="AH98" i="21"/>
  <c r="BT98" i="21"/>
  <c r="BX98" i="21"/>
  <c r="CB98" i="21"/>
  <c r="CF98" i="21"/>
  <c r="FN98" i="21"/>
  <c r="FR98" i="21"/>
  <c r="AD99" i="21"/>
  <c r="FK98" i="21" s="1"/>
  <c r="FL98" i="21" s="1"/>
  <c r="FM98" i="21" s="1"/>
  <c r="AH99" i="21"/>
  <c r="BT99" i="21"/>
  <c r="BX99" i="21"/>
  <c r="CB99" i="21"/>
  <c r="CF99" i="21"/>
  <c r="FN99" i="21"/>
  <c r="FR99" i="21"/>
  <c r="AD100" i="21"/>
  <c r="AH100" i="21"/>
  <c r="BT100" i="21"/>
  <c r="BX100" i="21"/>
  <c r="CB100" i="21"/>
  <c r="CF100" i="21"/>
  <c r="FN100" i="21"/>
  <c r="FR100" i="21"/>
  <c r="FQ101" i="21"/>
  <c r="EP101" i="21"/>
  <c r="CE101" i="21"/>
  <c r="CA101" i="21"/>
  <c r="BW101" i="21"/>
  <c r="BS101" i="21"/>
  <c r="AQ101" i="21"/>
  <c r="AK101" i="21"/>
  <c r="AG101" i="21"/>
  <c r="AC101" i="21"/>
  <c r="L101" i="21"/>
  <c r="Y101" i="21" s="1"/>
  <c r="AD101" i="21"/>
  <c r="AI101" i="21"/>
  <c r="AP101" i="21"/>
  <c r="BU101" i="21"/>
  <c r="BZ101" i="21"/>
  <c r="CF101" i="21"/>
  <c r="FR101" i="21"/>
  <c r="FR102" i="21"/>
  <c r="FN102" i="21"/>
  <c r="FQ102" i="21"/>
  <c r="EP102" i="21"/>
  <c r="CE102" i="21"/>
  <c r="CA102" i="21"/>
  <c r="BW102" i="21"/>
  <c r="BS102" i="21"/>
  <c r="AQ102" i="21"/>
  <c r="AK102" i="21"/>
  <c r="AG102" i="21"/>
  <c r="AC102" i="21"/>
  <c r="FD102" i="21"/>
  <c r="EY102" i="21"/>
  <c r="CH102" i="21"/>
  <c r="CD102" i="21"/>
  <c r="BZ102" i="21"/>
  <c r="BV102" i="21"/>
  <c r="BR102" i="21"/>
  <c r="AP102" i="21"/>
  <c r="AJ102" i="21"/>
  <c r="L102" i="21"/>
  <c r="Y102" i="21" s="1"/>
  <c r="AD102" i="21"/>
  <c r="AI102" i="21"/>
  <c r="AV102" i="21" s="1"/>
  <c r="BX102" i="21"/>
  <c r="CF102" i="21"/>
  <c r="CC103" i="21"/>
  <c r="BY103" i="21"/>
  <c r="BU103" i="21"/>
  <c r="FR103" i="21"/>
  <c r="FN103" i="21"/>
  <c r="CF103" i="21"/>
  <c r="CB103" i="21"/>
  <c r="BX103" i="21"/>
  <c r="BT103" i="21"/>
  <c r="AH103" i="21"/>
  <c r="AD103" i="21"/>
  <c r="FQ103" i="21"/>
  <c r="EP103" i="21"/>
  <c r="CE103" i="21"/>
  <c r="CA103" i="21"/>
  <c r="BW103" i="21"/>
  <c r="BS103" i="21"/>
  <c r="AQ103" i="21"/>
  <c r="AK103" i="21"/>
  <c r="AG103" i="21"/>
  <c r="AC103" i="21"/>
  <c r="FD103" i="21"/>
  <c r="EY103" i="21"/>
  <c r="CH103" i="21"/>
  <c r="CD103" i="21"/>
  <c r="BZ103" i="21"/>
  <c r="BV103" i="21"/>
  <c r="BR103" i="21"/>
  <c r="AP103" i="21"/>
  <c r="AJ103" i="21"/>
  <c r="AF103" i="21"/>
  <c r="AA103" i="21"/>
  <c r="Z103" i="21"/>
  <c r="X112" i="21"/>
  <c r="Z96" i="21"/>
  <c r="AI96" i="21"/>
  <c r="BU96" i="21"/>
  <c r="BY96" i="21"/>
  <c r="Z97" i="21"/>
  <c r="AI97" i="21"/>
  <c r="BU97" i="21"/>
  <c r="BY97" i="21"/>
  <c r="Z98" i="21"/>
  <c r="AI98" i="21"/>
  <c r="BU98" i="21"/>
  <c r="BY98" i="21"/>
  <c r="Z99" i="21"/>
  <c r="AI99" i="21"/>
  <c r="AV99" i="21" s="1"/>
  <c r="BU99" i="21"/>
  <c r="BY99" i="21"/>
  <c r="Z100" i="21"/>
  <c r="AI100" i="21"/>
  <c r="BU100" i="21"/>
  <c r="BY100" i="21"/>
  <c r="X107" i="21"/>
  <c r="FT102" i="21"/>
  <c r="FT103" i="21"/>
  <c r="AA104" i="21"/>
  <c r="AF104" i="21"/>
  <c r="AJ104" i="21"/>
  <c r="AP104" i="21"/>
  <c r="BR104" i="21"/>
  <c r="BV104" i="21"/>
  <c r="BZ104" i="21"/>
  <c r="CD104" i="21"/>
  <c r="CH104" i="21"/>
  <c r="EY104" i="21"/>
  <c r="FD104" i="21"/>
  <c r="FT104" i="21"/>
  <c r="AA105" i="21"/>
  <c r="AF105" i="21"/>
  <c r="AJ105" i="21"/>
  <c r="AP105" i="21"/>
  <c r="BR105" i="21"/>
  <c r="BV105" i="21"/>
  <c r="BZ105" i="21"/>
  <c r="CD105" i="21"/>
  <c r="CH105" i="21"/>
  <c r="EY105" i="21"/>
  <c r="FD105" i="21"/>
  <c r="FT105" i="21"/>
  <c r="AA106" i="21"/>
  <c r="AG106" i="21"/>
  <c r="BT106" i="21"/>
  <c r="BY106" i="21"/>
  <c r="CE106" i="21"/>
  <c r="FQ106" i="21"/>
  <c r="BS107" i="21"/>
  <c r="BX107" i="21"/>
  <c r="CC107" i="21"/>
  <c r="AD108" i="21"/>
  <c r="AI108" i="21"/>
  <c r="AV108" i="21" s="1"/>
  <c r="AQ108" i="21"/>
  <c r="BW108" i="21"/>
  <c r="CB108" i="21"/>
  <c r="FQ108" i="21"/>
  <c r="AG109" i="21"/>
  <c r="BY109" i="21"/>
  <c r="FQ109" i="21"/>
  <c r="AG110" i="21"/>
  <c r="BY110" i="21"/>
  <c r="FQ110" i="21"/>
  <c r="AG111" i="21"/>
  <c r="BY111" i="21"/>
  <c r="FQ111" i="21"/>
  <c r="AG112" i="21"/>
  <c r="BY112" i="21"/>
  <c r="FQ112" i="21"/>
  <c r="AG113" i="21"/>
  <c r="BY113" i="21"/>
  <c r="FQ113" i="21"/>
  <c r="AG114" i="21"/>
  <c r="BY114" i="21"/>
  <c r="FR115" i="21"/>
  <c r="FN115" i="21"/>
  <c r="CF115" i="21"/>
  <c r="CB115" i="21"/>
  <c r="BX115" i="21"/>
  <c r="BT115" i="21"/>
  <c r="AH115" i="21"/>
  <c r="AT115" i="21" s="1"/>
  <c r="AD115" i="21"/>
  <c r="FQ115" i="21"/>
  <c r="EP115" i="21"/>
  <c r="CE115" i="21"/>
  <c r="CA115" i="21"/>
  <c r="BW115" i="21"/>
  <c r="BS115" i="21"/>
  <c r="AQ115" i="21"/>
  <c r="AK115" i="21"/>
  <c r="AG115" i="21"/>
  <c r="AC115" i="21"/>
  <c r="FD115" i="21"/>
  <c r="EY115" i="21"/>
  <c r="CH115" i="21"/>
  <c r="CD115" i="21"/>
  <c r="BZ115" i="21"/>
  <c r="BV115" i="21"/>
  <c r="BR115" i="21"/>
  <c r="AP115" i="21"/>
  <c r="AJ115" i="21"/>
  <c r="AF115" i="21"/>
  <c r="AA115" i="21"/>
  <c r="X115" i="21"/>
  <c r="Z115" i="21"/>
  <c r="BY115" i="21"/>
  <c r="AI116" i="21"/>
  <c r="AV116" i="21" s="1"/>
  <c r="AC104" i="21"/>
  <c r="AG104" i="21"/>
  <c r="AK104" i="21"/>
  <c r="AQ104" i="21"/>
  <c r="BS104" i="21"/>
  <c r="BW104" i="21"/>
  <c r="CA104" i="21"/>
  <c r="CE104" i="21"/>
  <c r="EP104" i="21"/>
  <c r="FQ104" i="21"/>
  <c r="AC105" i="21"/>
  <c r="AG105" i="21"/>
  <c r="AK105" i="21"/>
  <c r="AQ105" i="21"/>
  <c r="BS105" i="21"/>
  <c r="BW105" i="21"/>
  <c r="CA105" i="21"/>
  <c r="CE105" i="21"/>
  <c r="EP105" i="21"/>
  <c r="FQ105" i="21"/>
  <c r="AC106" i="21"/>
  <c r="AH106" i="21"/>
  <c r="BU106" i="21"/>
  <c r="CA106" i="21"/>
  <c r="CF106" i="21"/>
  <c r="FN106" i="21"/>
  <c r="FR106" i="21"/>
  <c r="FD107" i="21"/>
  <c r="EY107" i="21"/>
  <c r="CH107" i="21"/>
  <c r="CD107" i="21"/>
  <c r="BZ107" i="21"/>
  <c r="BV107" i="21"/>
  <c r="BR107" i="21"/>
  <c r="AP107" i="21"/>
  <c r="AJ107" i="21"/>
  <c r="AF107" i="21"/>
  <c r="AA107" i="21"/>
  <c r="AT107" i="21" s="1"/>
  <c r="Z107" i="21"/>
  <c r="AG107" i="21"/>
  <c r="BT107" i="21"/>
  <c r="BY107" i="21"/>
  <c r="CE107" i="21"/>
  <c r="FQ107" i="21"/>
  <c r="AK108" i="21"/>
  <c r="BS108" i="21"/>
  <c r="BX108" i="21"/>
  <c r="CC108" i="21"/>
  <c r="Q109" i="21"/>
  <c r="Z109" i="21"/>
  <c r="AI109" i="21"/>
  <c r="AV109" i="21" s="1"/>
  <c r="AQ109" i="21"/>
  <c r="BS109" i="21"/>
  <c r="CA109" i="21"/>
  <c r="EP109" i="21"/>
  <c r="Q110" i="21"/>
  <c r="Z110" i="21"/>
  <c r="AI110" i="21"/>
  <c r="AV110" i="21" s="1"/>
  <c r="AQ110" i="21"/>
  <c r="BS110" i="21"/>
  <c r="CA110" i="21"/>
  <c r="EP110" i="21"/>
  <c r="Q111" i="21"/>
  <c r="Z111" i="21"/>
  <c r="AI111" i="21"/>
  <c r="AV111" i="21" s="1"/>
  <c r="AQ111" i="21"/>
  <c r="BS111" i="21"/>
  <c r="CA111" i="21"/>
  <c r="EP111" i="21"/>
  <c r="Q112" i="21"/>
  <c r="Y112" i="21" s="1"/>
  <c r="Z112" i="21"/>
  <c r="AI112" i="21"/>
  <c r="AQ112" i="21"/>
  <c r="BS112" i="21"/>
  <c r="CA112" i="21"/>
  <c r="EP112" i="21"/>
  <c r="Q113" i="21"/>
  <c r="Y113" i="21" s="1"/>
  <c r="Z113" i="21"/>
  <c r="AI113" i="21"/>
  <c r="AQ113" i="21"/>
  <c r="BS113" i="21"/>
  <c r="CA113" i="21"/>
  <c r="EP113" i="21"/>
  <c r="Q114" i="21"/>
  <c r="Y114" i="21" s="1"/>
  <c r="Z114" i="21"/>
  <c r="AI114" i="21"/>
  <c r="AV114" i="21" s="1"/>
  <c r="AQ114" i="21"/>
  <c r="BS114" i="21"/>
  <c r="CA114" i="21"/>
  <c r="Q115" i="21"/>
  <c r="Y115" i="21" s="1"/>
  <c r="CC115" i="21"/>
  <c r="AD104" i="21"/>
  <c r="AH104" i="21"/>
  <c r="BT104" i="21"/>
  <c r="BX104" i="21"/>
  <c r="CB104" i="21"/>
  <c r="CF104" i="21"/>
  <c r="FN104" i="21"/>
  <c r="FR104" i="21"/>
  <c r="AD105" i="21"/>
  <c r="AH105" i="21"/>
  <c r="BT105" i="21"/>
  <c r="BX105" i="21"/>
  <c r="CB105" i="21"/>
  <c r="CF105" i="21"/>
  <c r="FN105" i="21"/>
  <c r="FR105" i="21"/>
  <c r="AD106" i="21"/>
  <c r="AI106" i="21"/>
  <c r="AV106" i="21" s="1"/>
  <c r="AQ106" i="21"/>
  <c r="BW106" i="21"/>
  <c r="BU107" i="21"/>
  <c r="CA107" i="21"/>
  <c r="CF107" i="21"/>
  <c r="FN107" i="21"/>
  <c r="FR107" i="21"/>
  <c r="FR108" i="21"/>
  <c r="FN108" i="21"/>
  <c r="FD108" i="21"/>
  <c r="EY108" i="21"/>
  <c r="CH108" i="21"/>
  <c r="CD108" i="21"/>
  <c r="BZ108" i="21"/>
  <c r="BV108" i="21"/>
  <c r="BR108" i="21"/>
  <c r="AP108" i="21"/>
  <c r="AJ108" i="21"/>
  <c r="AF108" i="21"/>
  <c r="AA108" i="21"/>
  <c r="Z108" i="21"/>
  <c r="AG108" i="21"/>
  <c r="BT108" i="21"/>
  <c r="BY108" i="21"/>
  <c r="CE108" i="21"/>
  <c r="AC109" i="21"/>
  <c r="AK109" i="21"/>
  <c r="BU109" i="21"/>
  <c r="AC110" i="21"/>
  <c r="AK110" i="21"/>
  <c r="BU110" i="21"/>
  <c r="AC111" i="21"/>
  <c r="AK111" i="21"/>
  <c r="BU111" i="21"/>
  <c r="AC112" i="21"/>
  <c r="AK112" i="21"/>
  <c r="BU112" i="21"/>
  <c r="AC113" i="21"/>
  <c r="AK113" i="21"/>
  <c r="BU113" i="21"/>
  <c r="AC114" i="21"/>
  <c r="AK114" i="21"/>
  <c r="BU114" i="21"/>
  <c r="FQ116" i="21"/>
  <c r="EP116" i="21"/>
  <c r="CE116" i="21"/>
  <c r="CA116" i="21"/>
  <c r="BW116" i="21"/>
  <c r="BS116" i="21"/>
  <c r="FD116" i="21"/>
  <c r="EY116" i="21"/>
  <c r="CB116" i="21"/>
  <c r="BV116" i="21"/>
  <c r="AH116" i="21"/>
  <c r="AD116" i="21"/>
  <c r="CF116" i="21"/>
  <c r="BZ116" i="21"/>
  <c r="BU116" i="21"/>
  <c r="AQ116" i="21"/>
  <c r="AK116" i="21"/>
  <c r="AG116" i="21"/>
  <c r="AC116" i="21"/>
  <c r="FN116" i="21"/>
  <c r="CD116" i="21"/>
  <c r="BY116" i="21"/>
  <c r="BT116" i="21"/>
  <c r="AP116" i="21"/>
  <c r="AJ116" i="21"/>
  <c r="AF116" i="21"/>
  <c r="AA116" i="21"/>
  <c r="Z116" i="21"/>
  <c r="BR116" i="21"/>
  <c r="CH116" i="21"/>
  <c r="FU116" i="21"/>
  <c r="FT116" i="21"/>
  <c r="Y120" i="21"/>
  <c r="Z104" i="21"/>
  <c r="AI104" i="21"/>
  <c r="BU104" i="21"/>
  <c r="BY104" i="21"/>
  <c r="Z105" i="21"/>
  <c r="AI105" i="21"/>
  <c r="AV105" i="21" s="1"/>
  <c r="BU105" i="21"/>
  <c r="BY105" i="21"/>
  <c r="FD106" i="21"/>
  <c r="EY106" i="21"/>
  <c r="CH106" i="21"/>
  <c r="CD106" i="21"/>
  <c r="BZ106" i="21"/>
  <c r="BV106" i="21"/>
  <c r="BR106" i="21"/>
  <c r="AP106" i="21"/>
  <c r="AJ106" i="21"/>
  <c r="AF106" i="21"/>
  <c r="Z106" i="21"/>
  <c r="AK106" i="21"/>
  <c r="BS106" i="21"/>
  <c r="BX106" i="21"/>
  <c r="CC106" i="21"/>
  <c r="EP106" i="21"/>
  <c r="FR109" i="21"/>
  <c r="FN109" i="21"/>
  <c r="CF109" i="21"/>
  <c r="CB109" i="21"/>
  <c r="BX109" i="21"/>
  <c r="BT109" i="21"/>
  <c r="AH109" i="21"/>
  <c r="AD109" i="21"/>
  <c r="FD109" i="21"/>
  <c r="EY109" i="21"/>
  <c r="CH109" i="21"/>
  <c r="CD109" i="21"/>
  <c r="BZ109" i="21"/>
  <c r="BV109" i="21"/>
  <c r="BR109" i="21"/>
  <c r="AP109" i="21"/>
  <c r="AJ109" i="21"/>
  <c r="AF109" i="21"/>
  <c r="AA109" i="21"/>
  <c r="BW109" i="21"/>
  <c r="CE109" i="21"/>
  <c r="FR110" i="21"/>
  <c r="FN110" i="21"/>
  <c r="CF110" i="21"/>
  <c r="CB110" i="21"/>
  <c r="BX110" i="21"/>
  <c r="BT110" i="21"/>
  <c r="AH110" i="21"/>
  <c r="AD110" i="21"/>
  <c r="FD110" i="21"/>
  <c r="EY110" i="21"/>
  <c r="CH110" i="21"/>
  <c r="CD110" i="21"/>
  <c r="BZ110" i="21"/>
  <c r="BV110" i="21"/>
  <c r="BR110" i="21"/>
  <c r="AP110" i="21"/>
  <c r="AJ110" i="21"/>
  <c r="AF110" i="21"/>
  <c r="AA110" i="21"/>
  <c r="BW110" i="21"/>
  <c r="CE110" i="21"/>
  <c r="FR111" i="21"/>
  <c r="FN111" i="21"/>
  <c r="CF111" i="21"/>
  <c r="CB111" i="21"/>
  <c r="BX111" i="21"/>
  <c r="BT111" i="21"/>
  <c r="AH111" i="21"/>
  <c r="AD111" i="21"/>
  <c r="FD111" i="21"/>
  <c r="EY111" i="21"/>
  <c r="CH111" i="21"/>
  <c r="CD111" i="21"/>
  <c r="BZ111" i="21"/>
  <c r="BV111" i="21"/>
  <c r="BR111" i="21"/>
  <c r="AP111" i="21"/>
  <c r="AJ111" i="21"/>
  <c r="AF111" i="21"/>
  <c r="AA111" i="21"/>
  <c r="BW111" i="21"/>
  <c r="CE111" i="21"/>
  <c r="FR112" i="21"/>
  <c r="FN112" i="21"/>
  <c r="CF112" i="21"/>
  <c r="CB112" i="21"/>
  <c r="BX112" i="21"/>
  <c r="BT112" i="21"/>
  <c r="AH112" i="21"/>
  <c r="AD112" i="21"/>
  <c r="FD112" i="21"/>
  <c r="EY112" i="21"/>
  <c r="CH112" i="21"/>
  <c r="CD112" i="21"/>
  <c r="BZ112" i="21"/>
  <c r="BV112" i="21"/>
  <c r="BR112" i="21"/>
  <c r="AP112" i="21"/>
  <c r="AJ112" i="21"/>
  <c r="AF112" i="21"/>
  <c r="AA112" i="21"/>
  <c r="AV112" i="21"/>
  <c r="BW112" i="21"/>
  <c r="CE112" i="21"/>
  <c r="FR113" i="21"/>
  <c r="FN113" i="21"/>
  <c r="CF113" i="21"/>
  <c r="CB113" i="21"/>
  <c r="BX113" i="21"/>
  <c r="BT113" i="21"/>
  <c r="AH113" i="21"/>
  <c r="AD113" i="21"/>
  <c r="FD113" i="21"/>
  <c r="EY113" i="21"/>
  <c r="CH113" i="21"/>
  <c r="CD113" i="21"/>
  <c r="BZ113" i="21"/>
  <c r="BV113" i="21"/>
  <c r="BR113" i="21"/>
  <c r="AP113" i="21"/>
  <c r="AJ113" i="21"/>
  <c r="AF113" i="21"/>
  <c r="AA113" i="21"/>
  <c r="AV113" i="21"/>
  <c r="BW113" i="21"/>
  <c r="CE113" i="21"/>
  <c r="FR114" i="21"/>
  <c r="FN114" i="21"/>
  <c r="CF114" i="21"/>
  <c r="CB114" i="21"/>
  <c r="BX114" i="21"/>
  <c r="BT114" i="21"/>
  <c r="AH114" i="21"/>
  <c r="AD114" i="21"/>
  <c r="FQ114" i="21"/>
  <c r="EP114" i="21"/>
  <c r="FD114" i="21"/>
  <c r="EY114" i="21"/>
  <c r="CH114" i="21"/>
  <c r="CD114" i="21"/>
  <c r="BZ114" i="21"/>
  <c r="BV114" i="21"/>
  <c r="BR114" i="21"/>
  <c r="AP114" i="21"/>
  <c r="AJ114" i="21"/>
  <c r="AF114" i="21"/>
  <c r="AA114" i="21"/>
  <c r="BW114" i="21"/>
  <c r="CE114" i="21"/>
  <c r="AV115" i="21"/>
  <c r="BX116" i="21"/>
  <c r="FR116" i="21"/>
  <c r="FU117" i="21"/>
  <c r="FT117" i="21"/>
  <c r="FU118" i="21"/>
  <c r="FT118" i="21"/>
  <c r="FU119" i="21"/>
  <c r="FT119" i="21"/>
  <c r="X124" i="21"/>
  <c r="X126" i="21"/>
  <c r="X121" i="21"/>
  <c r="X117" i="21"/>
  <c r="V117" i="21"/>
  <c r="X118" i="21"/>
  <c r="V118" i="21"/>
  <c r="V119" i="21"/>
  <c r="X120" i="21"/>
  <c r="Y123" i="21"/>
  <c r="Z117" i="21"/>
  <c r="AI117" i="21"/>
  <c r="BU117" i="21"/>
  <c r="BY117" i="21"/>
  <c r="CC117" i="21"/>
  <c r="Z118" i="21"/>
  <c r="AI118" i="21"/>
  <c r="AT118" i="21" s="1"/>
  <c r="BU118" i="21"/>
  <c r="BY118" i="21"/>
  <c r="CC118" i="21"/>
  <c r="Z119" i="21"/>
  <c r="AI119" i="21"/>
  <c r="AT119" i="21" s="1"/>
  <c r="BU119" i="21"/>
  <c r="BY119" i="21"/>
  <c r="CC119" i="21"/>
  <c r="V120" i="21"/>
  <c r="Z120" i="21"/>
  <c r="AI120" i="21"/>
  <c r="BU120" i="21"/>
  <c r="BY120" i="21"/>
  <c r="CC120" i="21"/>
  <c r="V121" i="21"/>
  <c r="Z121" i="21"/>
  <c r="AI121" i="21"/>
  <c r="BU121" i="21"/>
  <c r="BY121" i="21"/>
  <c r="CC121" i="21"/>
  <c r="V122" i="21"/>
  <c r="Z122" i="21"/>
  <c r="AI122" i="21"/>
  <c r="BU122" i="21"/>
  <c r="BY122" i="21"/>
  <c r="CC122" i="21"/>
  <c r="V123" i="21"/>
  <c r="Z123" i="21"/>
  <c r="AI123" i="21"/>
  <c r="AT123" i="21" s="1"/>
  <c r="BU123" i="21"/>
  <c r="BY123" i="21"/>
  <c r="CC123" i="21"/>
  <c r="V124" i="21"/>
  <c r="Z124" i="21"/>
  <c r="AI124" i="21"/>
  <c r="AT124" i="21" s="1"/>
  <c r="BU124" i="21"/>
  <c r="BY124" i="21"/>
  <c r="CC124" i="21"/>
  <c r="V125" i="21"/>
  <c r="Z125" i="21"/>
  <c r="AI125" i="21"/>
  <c r="BU125" i="21"/>
  <c r="BY125" i="21"/>
  <c r="CC125" i="21"/>
  <c r="V126" i="21"/>
  <c r="Z126" i="21"/>
  <c r="AI126" i="21"/>
  <c r="AT126" i="21" s="1"/>
  <c r="BU126" i="21"/>
  <c r="BY126" i="21"/>
  <c r="CC126" i="21"/>
  <c r="AA127" i="21"/>
  <c r="AH127" i="21"/>
  <c r="BT127" i="21"/>
  <c r="BY127" i="21"/>
  <c r="AA128" i="21"/>
  <c r="AH128" i="21"/>
  <c r="BT128" i="21"/>
  <c r="CB128" i="21"/>
  <c r="CH128" i="21"/>
  <c r="L129" i="21"/>
  <c r="Y129" i="21" s="1"/>
  <c r="L130" i="21"/>
  <c r="Y130" i="21" s="1"/>
  <c r="FT120" i="21"/>
  <c r="FT121" i="21"/>
  <c r="FT122" i="21"/>
  <c r="FT123" i="21"/>
  <c r="FT124" i="21"/>
  <c r="FT125" i="21"/>
  <c r="FQ127" i="21"/>
  <c r="EP127" i="21"/>
  <c r="CE127" i="21"/>
  <c r="CA127" i="21"/>
  <c r="BW127" i="21"/>
  <c r="BS127" i="21"/>
  <c r="AQ127" i="21"/>
  <c r="AK127" i="21"/>
  <c r="AG127" i="21"/>
  <c r="AC127" i="21"/>
  <c r="AD127" i="21"/>
  <c r="AI127" i="21"/>
  <c r="AV127" i="21" s="1"/>
  <c r="AP127" i="21"/>
  <c r="BU127" i="21"/>
  <c r="BZ127" i="21"/>
  <c r="CF127" i="21"/>
  <c r="FR127" i="21"/>
  <c r="CC128" i="21"/>
  <c r="BY128" i="21"/>
  <c r="BU128" i="21"/>
  <c r="FQ128" i="21"/>
  <c r="EP128" i="21"/>
  <c r="CE128" i="21"/>
  <c r="CA128" i="21"/>
  <c r="BW128" i="21"/>
  <c r="BS128" i="21"/>
  <c r="AQ128" i="21"/>
  <c r="AK128" i="21"/>
  <c r="AG128" i="21"/>
  <c r="AC128" i="21"/>
  <c r="X128" i="21"/>
  <c r="AD128" i="21"/>
  <c r="AI128" i="21"/>
  <c r="AP128" i="21"/>
  <c r="BV128" i="21"/>
  <c r="CD128" i="21"/>
  <c r="FN128" i="21"/>
  <c r="AC117" i="21"/>
  <c r="AG117" i="21"/>
  <c r="AK117" i="21"/>
  <c r="AQ117" i="21"/>
  <c r="BS117" i="21"/>
  <c r="BW117" i="21"/>
  <c r="CA117" i="21"/>
  <c r="CE117" i="21"/>
  <c r="EP117" i="21"/>
  <c r="AC118" i="21"/>
  <c r="AG118" i="21"/>
  <c r="FK117" i="21" s="1"/>
  <c r="FL117" i="21" s="1"/>
  <c r="FM117" i="21" s="1"/>
  <c r="AK118" i="21"/>
  <c r="AQ118" i="21"/>
  <c r="BS118" i="21"/>
  <c r="BW118" i="21"/>
  <c r="CA118" i="21"/>
  <c r="CE118" i="21"/>
  <c r="EP118" i="21"/>
  <c r="AC119" i="21"/>
  <c r="AG119" i="21"/>
  <c r="AK119" i="21"/>
  <c r="AQ119" i="21"/>
  <c r="BS119" i="21"/>
  <c r="BW119" i="21"/>
  <c r="CA119" i="21"/>
  <c r="CE119" i="21"/>
  <c r="EP119" i="21"/>
  <c r="AC120" i="21"/>
  <c r="AG120" i="21"/>
  <c r="AK120" i="21"/>
  <c r="AQ120" i="21"/>
  <c r="BS120" i="21"/>
  <c r="BW120" i="21"/>
  <c r="CA120" i="21"/>
  <c r="CE120" i="21"/>
  <c r="EP120" i="21"/>
  <c r="AC121" i="21"/>
  <c r="AG121" i="21"/>
  <c r="FK120" i="21" s="1"/>
  <c r="FL120" i="21" s="1"/>
  <c r="FM120" i="21" s="1"/>
  <c r="AK121" i="21"/>
  <c r="AQ121" i="21"/>
  <c r="BS121" i="21"/>
  <c r="BW121" i="21"/>
  <c r="CA121" i="21"/>
  <c r="CE121" i="21"/>
  <c r="EP121" i="21"/>
  <c r="AC122" i="21"/>
  <c r="AG122" i="21"/>
  <c r="FK121" i="21" s="1"/>
  <c r="FL121" i="21" s="1"/>
  <c r="FM121" i="21" s="1"/>
  <c r="AK122" i="21"/>
  <c r="AQ122" i="21"/>
  <c r="BS122" i="21"/>
  <c r="BW122" i="21"/>
  <c r="CA122" i="21"/>
  <c r="CE122" i="21"/>
  <c r="EP122" i="21"/>
  <c r="AC123" i="21"/>
  <c r="AG123" i="21"/>
  <c r="FK122" i="21" s="1"/>
  <c r="FL122" i="21" s="1"/>
  <c r="FM122" i="21" s="1"/>
  <c r="AK123" i="21"/>
  <c r="AQ123" i="21"/>
  <c r="BS123" i="21"/>
  <c r="BW123" i="21"/>
  <c r="CA123" i="21"/>
  <c r="CE123" i="21"/>
  <c r="EP123" i="21"/>
  <c r="AK124" i="21"/>
  <c r="AQ124" i="21"/>
  <c r="BS124" i="21"/>
  <c r="BW124" i="21"/>
  <c r="CA124" i="21"/>
  <c r="CE124" i="21"/>
  <c r="EP124" i="21"/>
  <c r="BS125" i="21"/>
  <c r="BW125" i="21"/>
  <c r="CA125" i="21"/>
  <c r="CE125" i="21"/>
  <c r="EP125" i="21"/>
  <c r="EP126" i="21"/>
  <c r="FN126" i="21"/>
  <c r="AJ127" i="21"/>
  <c r="BV127" i="21"/>
  <c r="CB127" i="21"/>
  <c r="EY127" i="21"/>
  <c r="FD127" i="21"/>
  <c r="FN127" i="21"/>
  <c r="AJ128" i="21"/>
  <c r="BX128" i="21"/>
  <c r="CF128" i="21"/>
  <c r="FT128" i="21"/>
  <c r="FT129" i="21"/>
  <c r="FT126" i="21"/>
  <c r="Z127" i="21"/>
  <c r="AF127" i="21"/>
  <c r="BR127" i="21"/>
  <c r="BX127" i="21"/>
  <c r="CC127" i="21"/>
  <c r="CH127" i="21"/>
  <c r="FT127" i="21"/>
  <c r="Z128" i="21"/>
  <c r="AF128" i="21"/>
  <c r="BR128" i="21"/>
  <c r="BZ128" i="21"/>
  <c r="EY128" i="21"/>
  <c r="FD128" i="21"/>
  <c r="V129" i="21"/>
  <c r="V130" i="21"/>
  <c r="AC129" i="21"/>
  <c r="AG129" i="21"/>
  <c r="FK128" i="21" s="1"/>
  <c r="FL128" i="21" s="1"/>
  <c r="FM128" i="21" s="1"/>
  <c r="AK129" i="21"/>
  <c r="AQ129" i="21"/>
  <c r="BS129" i="21"/>
  <c r="BW129" i="21"/>
  <c r="CA129" i="21"/>
  <c r="CE129" i="21"/>
  <c r="EP129" i="21"/>
  <c r="FQ129" i="21"/>
  <c r="AC130" i="21"/>
  <c r="AG130" i="21"/>
  <c r="FK129" i="21" s="1"/>
  <c r="FL129" i="21" s="1"/>
  <c r="FM129" i="21" s="1"/>
  <c r="AK130" i="21"/>
  <c r="AQ130" i="21"/>
  <c r="BS130" i="21"/>
  <c r="BW130" i="21"/>
  <c r="CA130" i="21"/>
  <c r="AA131" i="21"/>
  <c r="AH131" i="21"/>
  <c r="BT131" i="21"/>
  <c r="BY131" i="21"/>
  <c r="AA132" i="21"/>
  <c r="AH132" i="21"/>
  <c r="BT132" i="21"/>
  <c r="BY132" i="21"/>
  <c r="CD132" i="21"/>
  <c r="FQ131" i="21"/>
  <c r="EP131" i="21"/>
  <c r="CE131" i="21"/>
  <c r="CA131" i="21"/>
  <c r="BW131" i="21"/>
  <c r="BS131" i="21"/>
  <c r="AQ131" i="21"/>
  <c r="AK131" i="21"/>
  <c r="AG131" i="21"/>
  <c r="AC131" i="21"/>
  <c r="AD131" i="21"/>
  <c r="AI131" i="21"/>
  <c r="AP131" i="21"/>
  <c r="BU131" i="21"/>
  <c r="BZ131" i="21"/>
  <c r="CF131" i="21"/>
  <c r="FR131" i="21"/>
  <c r="FQ132" i="21"/>
  <c r="EP132" i="21"/>
  <c r="CE132" i="21"/>
  <c r="CA132" i="21"/>
  <c r="BW132" i="21"/>
  <c r="BS132" i="21"/>
  <c r="AQ132" i="21"/>
  <c r="AK132" i="21"/>
  <c r="AG132" i="21"/>
  <c r="AC132" i="21"/>
  <c r="X132" i="21"/>
  <c r="AD132" i="21"/>
  <c r="FK131" i="21" s="1"/>
  <c r="FL131" i="21" s="1"/>
  <c r="FM131" i="21" s="1"/>
  <c r="AI132" i="21"/>
  <c r="AV132" i="21" s="1"/>
  <c r="AP132" i="21"/>
  <c r="BU132" i="21"/>
  <c r="BZ132" i="21"/>
  <c r="CF132" i="21"/>
  <c r="FT132" i="21"/>
  <c r="Z129" i="21"/>
  <c r="AI129" i="21"/>
  <c r="BU129" i="21"/>
  <c r="BY129" i="21"/>
  <c r="FQ130" i="21"/>
  <c r="EP130" i="21"/>
  <c r="Z130" i="21"/>
  <c r="AI130" i="21"/>
  <c r="BU130" i="21"/>
  <c r="BY130" i="21"/>
  <c r="CC130" i="21"/>
  <c r="EY130" i="21"/>
  <c r="FD130" i="21"/>
  <c r="FN130" i="21"/>
  <c r="AJ131" i="21"/>
  <c r="BV131" i="21"/>
  <c r="CB131" i="21"/>
  <c r="EY131" i="21"/>
  <c r="FD131" i="21"/>
  <c r="FN131" i="21"/>
  <c r="AJ132" i="21"/>
  <c r="BV132" i="21"/>
  <c r="CB132" i="21"/>
  <c r="EY132" i="21"/>
  <c r="FD132" i="21"/>
  <c r="X133" i="21"/>
  <c r="V133" i="21"/>
  <c r="FT133" i="21"/>
  <c r="FU133" i="21"/>
  <c r="FT130" i="21"/>
  <c r="Z131" i="21"/>
  <c r="AF131" i="21"/>
  <c r="BR131" i="21"/>
  <c r="BX131" i="21"/>
  <c r="CC131" i="21"/>
  <c r="CH131" i="21"/>
  <c r="FT131" i="21"/>
  <c r="BR132" i="21"/>
  <c r="BX132" i="21"/>
  <c r="CC132" i="21"/>
  <c r="CH132" i="21"/>
  <c r="FR132" i="21"/>
  <c r="X148" i="21"/>
  <c r="Z133" i="21"/>
  <c r="AI133" i="21"/>
  <c r="BU133" i="21"/>
  <c r="BY133" i="21"/>
  <c r="CC133" i="21"/>
  <c r="FQ133" i="21"/>
  <c r="FU134" i="21"/>
  <c r="FU135" i="21"/>
  <c r="X138" i="21"/>
  <c r="V138" i="21"/>
  <c r="V140" i="21"/>
  <c r="X142" i="21"/>
  <c r="V142" i="21"/>
  <c r="V144" i="21"/>
  <c r="FQ149" i="21"/>
  <c r="EP149" i="21"/>
  <c r="CE149" i="21"/>
  <c r="CA149" i="21"/>
  <c r="BW149" i="21"/>
  <c r="BS149" i="21"/>
  <c r="AQ149" i="21"/>
  <c r="AK149" i="21"/>
  <c r="AG149" i="21"/>
  <c r="AC149" i="21"/>
  <c r="FD149" i="21"/>
  <c r="EY149" i="21"/>
  <c r="CH149" i="21"/>
  <c r="CD149" i="21"/>
  <c r="BZ149" i="21"/>
  <c r="BV149" i="21"/>
  <c r="BR149" i="21"/>
  <c r="AP149" i="21"/>
  <c r="AJ149" i="21"/>
  <c r="AF149" i="21"/>
  <c r="AA149" i="21"/>
  <c r="CC149" i="21"/>
  <c r="BU149" i="21"/>
  <c r="AH149" i="21"/>
  <c r="FR149" i="21"/>
  <c r="BY149" i="21"/>
  <c r="AD149" i="21"/>
  <c r="CF149" i="21"/>
  <c r="BX149" i="21"/>
  <c r="AI149" i="21"/>
  <c r="AV149" i="21" s="1"/>
  <c r="Z149" i="21"/>
  <c r="X149" i="21"/>
  <c r="Y149" i="21"/>
  <c r="X136" i="21"/>
  <c r="X137" i="21"/>
  <c r="FT137" i="21"/>
  <c r="FT139" i="21"/>
  <c r="FT141" i="21"/>
  <c r="FT143" i="21"/>
  <c r="FT145" i="21"/>
  <c r="X146" i="21"/>
  <c r="V146" i="21"/>
  <c r="L147" i="21"/>
  <c r="BT149" i="21"/>
  <c r="FN149" i="21"/>
  <c r="AC133" i="21"/>
  <c r="AG133" i="21"/>
  <c r="FK132" i="21" s="1"/>
  <c r="FL132" i="21" s="1"/>
  <c r="FM132" i="21" s="1"/>
  <c r="AK133" i="21"/>
  <c r="AQ133" i="21"/>
  <c r="BS133" i="21"/>
  <c r="BW133" i="21"/>
  <c r="CA133" i="21"/>
  <c r="CE133" i="21"/>
  <c r="FK133" i="21"/>
  <c r="FL133" i="21" s="1"/>
  <c r="FM133" i="21" s="1"/>
  <c r="FK134" i="21"/>
  <c r="FL134" i="21" s="1"/>
  <c r="FM134" i="21" s="1"/>
  <c r="Q136" i="21"/>
  <c r="Y136" i="21" s="1"/>
  <c r="Q137" i="21"/>
  <c r="Y137" i="21" s="1"/>
  <c r="X139" i="21"/>
  <c r="V139" i="21"/>
  <c r="V141" i="21"/>
  <c r="V143" i="21"/>
  <c r="X145" i="21"/>
  <c r="V145" i="21"/>
  <c r="CB149" i="21"/>
  <c r="FT138" i="21"/>
  <c r="FT140" i="21"/>
  <c r="FT142" i="21"/>
  <c r="FT144" i="21"/>
  <c r="AC147" i="21"/>
  <c r="AH147" i="21"/>
  <c r="BU147" i="21"/>
  <c r="CA147" i="21"/>
  <c r="CF147" i="21"/>
  <c r="FN147" i="21"/>
  <c r="FR147" i="21"/>
  <c r="FQ148" i="21"/>
  <c r="EP148" i="21"/>
  <c r="FD148" i="21"/>
  <c r="EY148" i="21"/>
  <c r="CH148" i="21"/>
  <c r="CD148" i="21"/>
  <c r="BZ148" i="21"/>
  <c r="BV148" i="21"/>
  <c r="BR148" i="21"/>
  <c r="AP148" i="21"/>
  <c r="AJ148" i="21"/>
  <c r="AF148" i="21"/>
  <c r="AA148" i="21"/>
  <c r="Z148" i="21"/>
  <c r="AG148" i="21"/>
  <c r="BT148" i="21"/>
  <c r="BY148" i="21"/>
  <c r="CE148" i="21"/>
  <c r="FR151" i="21"/>
  <c r="FN151" i="21"/>
  <c r="CF151" i="21"/>
  <c r="CB151" i="21"/>
  <c r="BX151" i="21"/>
  <c r="BT151" i="21"/>
  <c r="FQ151" i="21"/>
  <c r="EP151" i="21"/>
  <c r="CE151" i="21"/>
  <c r="CA151" i="21"/>
  <c r="BW151" i="21"/>
  <c r="BS151" i="21"/>
  <c r="AQ151" i="21"/>
  <c r="AK151" i="21"/>
  <c r="AG151" i="21"/>
  <c r="AC151" i="21"/>
  <c r="FD151" i="21"/>
  <c r="EY151" i="21"/>
  <c r="CH151" i="21"/>
  <c r="CD151" i="21"/>
  <c r="BZ151" i="21"/>
  <c r="BV151" i="21"/>
  <c r="BR151" i="21"/>
  <c r="AP151" i="21"/>
  <c r="AJ151" i="21"/>
  <c r="AF151" i="21"/>
  <c r="AA151" i="21"/>
  <c r="X151" i="21"/>
  <c r="BY151" i="21"/>
  <c r="Z134" i="21"/>
  <c r="AI134" i="21"/>
  <c r="AT134" i="21" s="1"/>
  <c r="BU134" i="21"/>
  <c r="BY134" i="21"/>
  <c r="Z135" i="21"/>
  <c r="AI135" i="21"/>
  <c r="BU135" i="21"/>
  <c r="BY135" i="21"/>
  <c r="Z136" i="21"/>
  <c r="AI136" i="21"/>
  <c r="AT136" i="21" s="1"/>
  <c r="BU136" i="21"/>
  <c r="BY136" i="21"/>
  <c r="Z137" i="21"/>
  <c r="AI137" i="21"/>
  <c r="BU137" i="21"/>
  <c r="BY137" i="21"/>
  <c r="Z138" i="21"/>
  <c r="AI138" i="21"/>
  <c r="BU138" i="21"/>
  <c r="BY138" i="21"/>
  <c r="Z139" i="21"/>
  <c r="AI139" i="21"/>
  <c r="BU139" i="21"/>
  <c r="BY139" i="21"/>
  <c r="Z140" i="21"/>
  <c r="AI140" i="21"/>
  <c r="AT140" i="21" s="1"/>
  <c r="BU140" i="21"/>
  <c r="BY140" i="21"/>
  <c r="Z141" i="21"/>
  <c r="AI141" i="21"/>
  <c r="AT141" i="21" s="1"/>
  <c r="BU141" i="21"/>
  <c r="BY141" i="21"/>
  <c r="Z142" i="21"/>
  <c r="AI142" i="21"/>
  <c r="AT142" i="21" s="1"/>
  <c r="BU142" i="21"/>
  <c r="BY142" i="21"/>
  <c r="Z143" i="21"/>
  <c r="AI143" i="21"/>
  <c r="AT143" i="21" s="1"/>
  <c r="BU143" i="21"/>
  <c r="BY143" i="21"/>
  <c r="Z144" i="21"/>
  <c r="AI144" i="21"/>
  <c r="BU144" i="21"/>
  <c r="BY144" i="21"/>
  <c r="Z145" i="21"/>
  <c r="AI145" i="21"/>
  <c r="AT145" i="21" s="1"/>
  <c r="BU145" i="21"/>
  <c r="BY145" i="21"/>
  <c r="FD146" i="21"/>
  <c r="EY146" i="21"/>
  <c r="CH146" i="21"/>
  <c r="CD146" i="21"/>
  <c r="BZ146" i="21"/>
  <c r="BV146" i="21"/>
  <c r="BR146" i="21"/>
  <c r="Z146" i="21"/>
  <c r="AI146" i="21"/>
  <c r="AT146" i="21" s="1"/>
  <c r="BS146" i="21"/>
  <c r="BX146" i="21"/>
  <c r="CC146" i="21"/>
  <c r="EP146" i="21"/>
  <c r="AD147" i="21"/>
  <c r="AI147" i="21"/>
  <c r="AV147" i="21" s="1"/>
  <c r="AQ147" i="21"/>
  <c r="BW147" i="21"/>
  <c r="AC148" i="21"/>
  <c r="AH148" i="21"/>
  <c r="AT148" i="21" s="1"/>
  <c r="BU148" i="21"/>
  <c r="CA148" i="21"/>
  <c r="CF148" i="21"/>
  <c r="FQ150" i="21"/>
  <c r="EP150" i="21"/>
  <c r="CE150" i="21"/>
  <c r="CA150" i="21"/>
  <c r="BW150" i="21"/>
  <c r="BS150" i="21"/>
  <c r="AQ150" i="21"/>
  <c r="AK150" i="21"/>
  <c r="AG150" i="21"/>
  <c r="AC150" i="21"/>
  <c r="FD150" i="21"/>
  <c r="EY150" i="21"/>
  <c r="CH150" i="21"/>
  <c r="CD150" i="21"/>
  <c r="BZ150" i="21"/>
  <c r="BV150" i="21"/>
  <c r="BR150" i="21"/>
  <c r="AP150" i="21"/>
  <c r="AJ150" i="21"/>
  <c r="AF150" i="21"/>
  <c r="AA150" i="21"/>
  <c r="L150" i="21"/>
  <c r="BT150" i="21"/>
  <c r="CB150" i="21"/>
  <c r="FN150" i="21"/>
  <c r="AH151" i="21"/>
  <c r="CC151" i="21"/>
  <c r="Z151" i="21"/>
  <c r="AI151" i="21"/>
  <c r="FD147" i="21"/>
  <c r="EY147" i="21"/>
  <c r="CH147" i="21"/>
  <c r="CD147" i="21"/>
  <c r="BZ147" i="21"/>
  <c r="BV147" i="21"/>
  <c r="BR147" i="21"/>
  <c r="AP147" i="21"/>
  <c r="AJ147" i="21"/>
  <c r="AF147" i="21"/>
  <c r="AA147" i="21"/>
  <c r="Z147" i="21"/>
  <c r="AG147" i="21"/>
  <c r="BT147" i="21"/>
  <c r="BY147" i="21"/>
  <c r="CE147" i="21"/>
  <c r="FQ147" i="21"/>
  <c r="AK148" i="21"/>
  <c r="BS148" i="21"/>
  <c r="BX148" i="21"/>
  <c r="CC148" i="21"/>
  <c r="FN148" i="21"/>
  <c r="Z150" i="21"/>
  <c r="AI150" i="21"/>
  <c r="AV150" i="21" s="1"/>
  <c r="BX150" i="21"/>
  <c r="CF150" i="21"/>
  <c r="AD151" i="21"/>
  <c r="BU151" i="21"/>
  <c r="FT151" i="21"/>
  <c r="AH18" i="19"/>
  <c r="CM32" i="30" l="1"/>
  <c r="FK84" i="30"/>
  <c r="FL84" i="30" s="1"/>
  <c r="FM84" i="30" s="1"/>
  <c r="FK45" i="30"/>
  <c r="FL45" i="30" s="1"/>
  <c r="FM45" i="30" s="1"/>
  <c r="FK55" i="30"/>
  <c r="FL55" i="30" s="1"/>
  <c r="FM55" i="30" s="1"/>
  <c r="FK89" i="30"/>
  <c r="FL89" i="30" s="1"/>
  <c r="FM89" i="30" s="1"/>
  <c r="Y103" i="30"/>
  <c r="Y46" i="30"/>
  <c r="Y89" i="30"/>
  <c r="G33" i="30"/>
  <c r="Y84" i="30"/>
  <c r="Y34" i="30"/>
  <c r="Y80" i="30"/>
  <c r="Y148" i="30"/>
  <c r="Y110" i="30"/>
  <c r="Y97" i="30"/>
  <c r="Y141" i="30"/>
  <c r="Y79" i="30"/>
  <c r="Y65" i="30"/>
  <c r="Y57" i="30"/>
  <c r="Y41" i="30"/>
  <c r="Y54" i="30"/>
  <c r="X148" i="30"/>
  <c r="Y72" i="30"/>
  <c r="Y131" i="30"/>
  <c r="Y128" i="30"/>
  <c r="X89" i="30"/>
  <c r="X105" i="30"/>
  <c r="X85" i="30"/>
  <c r="X57" i="30"/>
  <c r="Y40" i="30"/>
  <c r="FK124" i="30"/>
  <c r="FL124" i="30" s="1"/>
  <c r="FM124" i="30" s="1"/>
  <c r="X107" i="30"/>
  <c r="FK52" i="30"/>
  <c r="FL52" i="30" s="1"/>
  <c r="FM52" i="30" s="1"/>
  <c r="FK51" i="30"/>
  <c r="FL51" i="30" s="1"/>
  <c r="FM51" i="30" s="1"/>
  <c r="AT147" i="30"/>
  <c r="AT148" i="30"/>
  <c r="AT144" i="30"/>
  <c r="FK142" i="30"/>
  <c r="FL142" i="30" s="1"/>
  <c r="FM142" i="30" s="1"/>
  <c r="AT124" i="30"/>
  <c r="AT116" i="30"/>
  <c r="FK100" i="30"/>
  <c r="FL100" i="30" s="1"/>
  <c r="FM100" i="30" s="1"/>
  <c r="AT100" i="30"/>
  <c r="AT81" i="30"/>
  <c r="X65" i="30"/>
  <c r="FK60" i="30"/>
  <c r="FL60" i="30" s="1"/>
  <c r="FM60" i="30" s="1"/>
  <c r="X64" i="30"/>
  <c r="AT54" i="30"/>
  <c r="Y45" i="30"/>
  <c r="X41" i="30"/>
  <c r="Y76" i="30"/>
  <c r="Y113" i="30"/>
  <c r="AT129" i="30"/>
  <c r="FK115" i="30"/>
  <c r="FL115" i="30" s="1"/>
  <c r="FM115" i="30" s="1"/>
  <c r="Y106" i="30"/>
  <c r="Y115" i="30"/>
  <c r="AT104" i="30"/>
  <c r="FK90" i="30"/>
  <c r="FL90" i="30" s="1"/>
  <c r="FM90" i="30" s="1"/>
  <c r="AT90" i="30"/>
  <c r="AX90" i="30" s="1"/>
  <c r="AT88" i="30"/>
  <c r="AT53" i="30"/>
  <c r="Y37" i="30"/>
  <c r="AS32" i="30"/>
  <c r="FK50" i="30"/>
  <c r="FL50" i="30" s="1"/>
  <c r="FM50" i="30" s="1"/>
  <c r="Y74" i="30"/>
  <c r="AT137" i="30"/>
  <c r="AU137" i="30" s="1"/>
  <c r="AT114" i="30"/>
  <c r="AX114" i="30" s="1"/>
  <c r="AT109" i="30"/>
  <c r="Y111" i="30"/>
  <c r="Y77" i="30"/>
  <c r="Y75" i="30"/>
  <c r="Y92" i="30"/>
  <c r="Y96" i="30"/>
  <c r="FK130" i="30"/>
  <c r="FL130" i="30" s="1"/>
  <c r="FM130" i="30" s="1"/>
  <c r="FK127" i="30"/>
  <c r="FL127" i="30" s="1"/>
  <c r="FM127" i="30" s="1"/>
  <c r="FK102" i="30"/>
  <c r="FL102" i="30" s="1"/>
  <c r="FM102" i="30" s="1"/>
  <c r="FK98" i="30"/>
  <c r="FL98" i="30" s="1"/>
  <c r="FM98" i="30" s="1"/>
  <c r="AV66" i="30"/>
  <c r="FK62" i="30"/>
  <c r="FL62" i="30" s="1"/>
  <c r="FM62" i="30" s="1"/>
  <c r="X61" i="30"/>
  <c r="Y101" i="30"/>
  <c r="Y100" i="30"/>
  <c r="Y88" i="30"/>
  <c r="Y109" i="30"/>
  <c r="AT150" i="30"/>
  <c r="FK147" i="30"/>
  <c r="FL147" i="30" s="1"/>
  <c r="FM147" i="30" s="1"/>
  <c r="AT139" i="30"/>
  <c r="AX139" i="30" s="1"/>
  <c r="AT145" i="30"/>
  <c r="FK144" i="30"/>
  <c r="FL144" i="30" s="1"/>
  <c r="FM144" i="30" s="1"/>
  <c r="AT126" i="30"/>
  <c r="AX126" i="30" s="1"/>
  <c r="FK125" i="30"/>
  <c r="FL125" i="30" s="1"/>
  <c r="FM125" i="30" s="1"/>
  <c r="FK117" i="30"/>
  <c r="FL117" i="30" s="1"/>
  <c r="FM117" i="30" s="1"/>
  <c r="X103" i="30"/>
  <c r="FK91" i="30"/>
  <c r="FL91" i="30" s="1"/>
  <c r="FM91" i="30" s="1"/>
  <c r="FK97" i="30"/>
  <c r="FL97" i="30" s="1"/>
  <c r="FM97" i="30" s="1"/>
  <c r="AT67" i="30"/>
  <c r="FJ33" i="30"/>
  <c r="Y139" i="30"/>
  <c r="Y140" i="30"/>
  <c r="Y93" i="30"/>
  <c r="FK146" i="30"/>
  <c r="FL146" i="30" s="1"/>
  <c r="FM146" i="30" s="1"/>
  <c r="FK141" i="30"/>
  <c r="FL141" i="30" s="1"/>
  <c r="FM141" i="30" s="1"/>
  <c r="FK140" i="30"/>
  <c r="FL140" i="30" s="1"/>
  <c r="FM140" i="30" s="1"/>
  <c r="FK138" i="30"/>
  <c r="FL138" i="30" s="1"/>
  <c r="FM138" i="30" s="1"/>
  <c r="AT143" i="30"/>
  <c r="AT135" i="30"/>
  <c r="AU135" i="30" s="1"/>
  <c r="FK126" i="30"/>
  <c r="FL126" i="30" s="1"/>
  <c r="FM126" i="30" s="1"/>
  <c r="AT136" i="30"/>
  <c r="FK123" i="30"/>
  <c r="FL123" i="30" s="1"/>
  <c r="FM123" i="30" s="1"/>
  <c r="FK110" i="30"/>
  <c r="FL110" i="30" s="1"/>
  <c r="FM110" i="30" s="1"/>
  <c r="FK108" i="30"/>
  <c r="FL108" i="30" s="1"/>
  <c r="FM108" i="30" s="1"/>
  <c r="FK106" i="30"/>
  <c r="FL106" i="30" s="1"/>
  <c r="FM106" i="30" s="1"/>
  <c r="FK103" i="30"/>
  <c r="FL103" i="30" s="1"/>
  <c r="FM103" i="30" s="1"/>
  <c r="AT98" i="30"/>
  <c r="AU98" i="30" s="1"/>
  <c r="FK93" i="30"/>
  <c r="FL93" i="30" s="1"/>
  <c r="FM93" i="30" s="1"/>
  <c r="FK77" i="30"/>
  <c r="FL77" i="30" s="1"/>
  <c r="FM77" i="30" s="1"/>
  <c r="FK73" i="30"/>
  <c r="FL73" i="30" s="1"/>
  <c r="FM73" i="30" s="1"/>
  <c r="AT78" i="30"/>
  <c r="AU78" i="30" s="1"/>
  <c r="AT74" i="30"/>
  <c r="AU74" i="30" s="1"/>
  <c r="AT72" i="30"/>
  <c r="Y112" i="30"/>
  <c r="Y94" i="30"/>
  <c r="Y138" i="30"/>
  <c r="AT130" i="30"/>
  <c r="AT127" i="30"/>
  <c r="FK101" i="30"/>
  <c r="FL101" i="30" s="1"/>
  <c r="FM101" i="30" s="1"/>
  <c r="AT113" i="30"/>
  <c r="AX113" i="30" s="1"/>
  <c r="AT106" i="30"/>
  <c r="AT108" i="30"/>
  <c r="AT77" i="30"/>
  <c r="AU77" i="30" s="1"/>
  <c r="CE33" i="30"/>
  <c r="Y132" i="30"/>
  <c r="X132" i="30"/>
  <c r="AT151" i="30"/>
  <c r="AU151" i="30" s="1"/>
  <c r="AT141" i="30"/>
  <c r="AX141" i="30" s="1"/>
  <c r="FK136" i="30"/>
  <c r="FL136" i="30" s="1"/>
  <c r="FM136" i="30" s="1"/>
  <c r="FK112" i="30"/>
  <c r="FL112" i="30" s="1"/>
  <c r="FM112" i="30" s="1"/>
  <c r="FK111" i="30"/>
  <c r="FL111" i="30" s="1"/>
  <c r="FM111" i="30" s="1"/>
  <c r="FK109" i="30"/>
  <c r="FL109" i="30" s="1"/>
  <c r="FM109" i="30" s="1"/>
  <c r="FK107" i="30"/>
  <c r="FL107" i="30" s="1"/>
  <c r="FM107" i="30" s="1"/>
  <c r="AT80" i="30"/>
  <c r="AT76" i="30"/>
  <c r="AU76" i="30" s="1"/>
  <c r="AV83" i="30"/>
  <c r="AV78" i="30"/>
  <c r="AT65" i="30"/>
  <c r="Y142" i="30"/>
  <c r="Y91" i="30"/>
  <c r="Y114" i="30"/>
  <c r="Y78" i="30"/>
  <c r="Y82" i="30"/>
  <c r="Y73" i="30"/>
  <c r="X88" i="30"/>
  <c r="FK143" i="30"/>
  <c r="FL143" i="30" s="1"/>
  <c r="FM143" i="30" s="1"/>
  <c r="AT140" i="30"/>
  <c r="AX140" i="30" s="1"/>
  <c r="AT132" i="30"/>
  <c r="AU132" i="30" s="1"/>
  <c r="AT131" i="30"/>
  <c r="AX131" i="30" s="1"/>
  <c r="FK118" i="30"/>
  <c r="FL118" i="30" s="1"/>
  <c r="FM118" i="30" s="1"/>
  <c r="FK116" i="30"/>
  <c r="FL116" i="30" s="1"/>
  <c r="FM116" i="30" s="1"/>
  <c r="AT133" i="30"/>
  <c r="AU133" i="30" s="1"/>
  <c r="FK104" i="30"/>
  <c r="FL104" i="30" s="1"/>
  <c r="FM104" i="30" s="1"/>
  <c r="FK105" i="30"/>
  <c r="FL105" i="30" s="1"/>
  <c r="FM105" i="30" s="1"/>
  <c r="AT111" i="30"/>
  <c r="AU111" i="30" s="1"/>
  <c r="AT101" i="30"/>
  <c r="AX101" i="30" s="1"/>
  <c r="FK99" i="30"/>
  <c r="FL99" i="30" s="1"/>
  <c r="FM99" i="30" s="1"/>
  <c r="AV87" i="30"/>
  <c r="AT79" i="30"/>
  <c r="AU79" i="30" s="1"/>
  <c r="AT75" i="30"/>
  <c r="AX75" i="30" s="1"/>
  <c r="AT73" i="30"/>
  <c r="AU73" i="30" s="1"/>
  <c r="FK61" i="30"/>
  <c r="FL61" i="30" s="1"/>
  <c r="FM61" i="30" s="1"/>
  <c r="AT68" i="30"/>
  <c r="AU68" i="30" s="1"/>
  <c r="AT71" i="30"/>
  <c r="AU71" i="30" s="1"/>
  <c r="AT69" i="30"/>
  <c r="AX69" i="30" s="1"/>
  <c r="CE30" i="30"/>
  <c r="AV77" i="30"/>
  <c r="FK32" i="30"/>
  <c r="FL32" i="30" s="1"/>
  <c r="FM32" i="30" s="1"/>
  <c r="FM31" i="30"/>
  <c r="Y136" i="30"/>
  <c r="X150" i="30"/>
  <c r="Y150" i="30"/>
  <c r="X139" i="30"/>
  <c r="Y137" i="30"/>
  <c r="Y95" i="30"/>
  <c r="Y87" i="30"/>
  <c r="AU145" i="30"/>
  <c r="AX145" i="30"/>
  <c r="AU123" i="30"/>
  <c r="AX123" i="30"/>
  <c r="AX115" i="30"/>
  <c r="AU115" i="30"/>
  <c r="AU80" i="30"/>
  <c r="AX80" i="30"/>
  <c r="AU66" i="30"/>
  <c r="AX66" i="30"/>
  <c r="AU67" i="30"/>
  <c r="AX67" i="30"/>
  <c r="AU65" i="30"/>
  <c r="AX65" i="30"/>
  <c r="AX147" i="30"/>
  <c r="AU147" i="30"/>
  <c r="AU140" i="30"/>
  <c r="AU131" i="30"/>
  <c r="AU126" i="30"/>
  <c r="AU125" i="30"/>
  <c r="AX125" i="30"/>
  <c r="AU122" i="30"/>
  <c r="AX122" i="30"/>
  <c r="AX79" i="30"/>
  <c r="AX73" i="30"/>
  <c r="AU69" i="30"/>
  <c r="AU143" i="30"/>
  <c r="AX143" i="30"/>
  <c r="AU136" i="30"/>
  <c r="AX136" i="30"/>
  <c r="AX98" i="30"/>
  <c r="AU72" i="30"/>
  <c r="AX72" i="30"/>
  <c r="AU144" i="30"/>
  <c r="AX144" i="30"/>
  <c r="AX130" i="30"/>
  <c r="AU130" i="30"/>
  <c r="AX127" i="30"/>
  <c r="AU127" i="30"/>
  <c r="AU118" i="30"/>
  <c r="AX118" i="30"/>
  <c r="AU113" i="30"/>
  <c r="AU109" i="30"/>
  <c r="AX109" i="30"/>
  <c r="AU104" i="30"/>
  <c r="AX104" i="30"/>
  <c r="AX77" i="30"/>
  <c r="AU64" i="30"/>
  <c r="AX64" i="30"/>
  <c r="G37" i="30"/>
  <c r="AS38" i="30"/>
  <c r="AS37" i="30"/>
  <c r="FK150" i="30"/>
  <c r="FL150" i="30" s="1"/>
  <c r="FM150" i="30" s="1"/>
  <c r="AT149" i="30"/>
  <c r="AT142" i="30"/>
  <c r="AV140" i="30"/>
  <c r="FK128" i="30"/>
  <c r="FL128" i="30" s="1"/>
  <c r="FM128" i="30" s="1"/>
  <c r="X126" i="30"/>
  <c r="Y126" i="30"/>
  <c r="FK119" i="30"/>
  <c r="FL119" i="30" s="1"/>
  <c r="FM119" i="30" s="1"/>
  <c r="AT120" i="30"/>
  <c r="X123" i="30"/>
  <c r="Y123" i="30"/>
  <c r="FK114" i="30"/>
  <c r="FL114" i="30" s="1"/>
  <c r="FM114" i="30" s="1"/>
  <c r="X108" i="30"/>
  <c r="X104" i="30"/>
  <c r="AT102" i="30"/>
  <c r="FK94" i="30"/>
  <c r="FL94" i="30" s="1"/>
  <c r="FM94" i="30" s="1"/>
  <c r="AT105" i="30"/>
  <c r="AT99" i="30"/>
  <c r="X98" i="30"/>
  <c r="AT95" i="30"/>
  <c r="AT93" i="30"/>
  <c r="AU91" i="30"/>
  <c r="AX91" i="30"/>
  <c r="AU89" i="30"/>
  <c r="AX89" i="30"/>
  <c r="AU87" i="30"/>
  <c r="AX87" i="30"/>
  <c r="AU83" i="30"/>
  <c r="AX83" i="30"/>
  <c r="AV95" i="30"/>
  <c r="FK78" i="30"/>
  <c r="FL78" i="30" s="1"/>
  <c r="FM78" i="30" s="1"/>
  <c r="FK74" i="30"/>
  <c r="FL74" i="30" s="1"/>
  <c r="FM74" i="30" s="1"/>
  <c r="AV91" i="30"/>
  <c r="AV85" i="30"/>
  <c r="AV89" i="30"/>
  <c r="AV80" i="30"/>
  <c r="AV76" i="30"/>
  <c r="X63" i="30"/>
  <c r="AV62" i="30"/>
  <c r="AT62" i="30"/>
  <c r="AV79" i="30"/>
  <c r="AV75" i="30"/>
  <c r="FK64" i="30"/>
  <c r="FL64" i="30" s="1"/>
  <c r="FM64" i="30" s="1"/>
  <c r="FK70" i="30"/>
  <c r="FL70" i="30" s="1"/>
  <c r="FM70" i="30" s="1"/>
  <c r="AU58" i="30"/>
  <c r="AX58" i="30"/>
  <c r="AU53" i="30"/>
  <c r="AX53" i="30"/>
  <c r="AV81" i="30"/>
  <c r="AE33" i="30"/>
  <c r="AM33" i="30"/>
  <c r="AZ33" i="30"/>
  <c r="CT32" i="30"/>
  <c r="CP32" i="30"/>
  <c r="CS32" i="30"/>
  <c r="CO32" i="30"/>
  <c r="CR32" i="30"/>
  <c r="CQ32" i="30"/>
  <c r="CU32" i="30"/>
  <c r="AV49" i="30"/>
  <c r="AV45" i="30"/>
  <c r="AV41" i="30"/>
  <c r="CE32" i="30"/>
  <c r="AX148" i="30"/>
  <c r="AU148" i="30"/>
  <c r="FK139" i="30"/>
  <c r="FL139" i="30" s="1"/>
  <c r="FM139" i="30" s="1"/>
  <c r="AT138" i="30"/>
  <c r="FK129" i="30"/>
  <c r="FL129" i="30" s="1"/>
  <c r="FM129" i="30" s="1"/>
  <c r="X124" i="30"/>
  <c r="Y124" i="30"/>
  <c r="AU119" i="30"/>
  <c r="AX119" i="30"/>
  <c r="FK120" i="30"/>
  <c r="FL120" i="30" s="1"/>
  <c r="FM120" i="30" s="1"/>
  <c r="AX116" i="30"/>
  <c r="AU116" i="30"/>
  <c r="X119" i="30"/>
  <c r="Y119" i="30"/>
  <c r="AT107" i="30"/>
  <c r="FK95" i="30"/>
  <c r="FL95" i="30" s="1"/>
  <c r="FM95" i="30" s="1"/>
  <c r="AT112" i="30"/>
  <c r="AU86" i="30"/>
  <c r="AX86" i="30"/>
  <c r="AV82" i="30"/>
  <c r="AT82" i="30"/>
  <c r="AU81" i="30"/>
  <c r="AX81" i="30"/>
  <c r="AV86" i="30"/>
  <c r="FK79" i="30"/>
  <c r="FL79" i="30" s="1"/>
  <c r="FM79" i="30" s="1"/>
  <c r="FK75" i="30"/>
  <c r="FL75" i="30" s="1"/>
  <c r="FM75" i="30" s="1"/>
  <c r="AV69" i="30"/>
  <c r="FK63" i="30"/>
  <c r="FL63" i="30" s="1"/>
  <c r="FM63" i="30" s="1"/>
  <c r="AU57" i="30"/>
  <c r="AX57" i="30"/>
  <c r="AU52" i="30"/>
  <c r="AX52" i="30"/>
  <c r="FK65" i="30"/>
  <c r="FL65" i="30" s="1"/>
  <c r="FM65" i="30" s="1"/>
  <c r="BB33" i="30"/>
  <c r="BA33" i="30"/>
  <c r="FD34" i="30"/>
  <c r="DU34" i="30" s="1"/>
  <c r="EY34" i="30"/>
  <c r="CD34" i="30"/>
  <c r="BZ34" i="30"/>
  <c r="BV34" i="30"/>
  <c r="BR34" i="30"/>
  <c r="AJ34" i="30"/>
  <c r="AF34" i="30"/>
  <c r="AA34" i="30"/>
  <c r="A35" i="30"/>
  <c r="CC34" i="30"/>
  <c r="BY34" i="30"/>
  <c r="BU34" i="30"/>
  <c r="AI34" i="30"/>
  <c r="FR34" i="30"/>
  <c r="CB34" i="30"/>
  <c r="BX34" i="30"/>
  <c r="BT34" i="30"/>
  <c r="AH34" i="30"/>
  <c r="AD34" i="30"/>
  <c r="CA34" i="30"/>
  <c r="AK34" i="30"/>
  <c r="FQ34" i="30"/>
  <c r="BW34" i="30"/>
  <c r="AG34" i="30"/>
  <c r="BS34" i="30"/>
  <c r="AC34" i="30"/>
  <c r="AZ34" i="30" s="1"/>
  <c r="EP34" i="30"/>
  <c r="AV59" i="30"/>
  <c r="AV57" i="30"/>
  <c r="W33" i="30"/>
  <c r="V32" i="30"/>
  <c r="X32" i="30"/>
  <c r="BL33" i="30" s="1"/>
  <c r="AV55" i="30"/>
  <c r="AV53" i="30"/>
  <c r="AV51" i="30"/>
  <c r="AV48" i="30"/>
  <c r="AV44" i="30"/>
  <c r="DU32" i="30"/>
  <c r="DH32" i="30"/>
  <c r="FK148" i="30"/>
  <c r="FL148" i="30" s="1"/>
  <c r="FM148" i="30" s="1"/>
  <c r="Y145" i="30"/>
  <c r="AT146" i="30"/>
  <c r="FK145" i="30"/>
  <c r="FL145" i="30" s="1"/>
  <c r="FM145" i="30" s="1"/>
  <c r="X145" i="30"/>
  <c r="AV144" i="30"/>
  <c r="FK134" i="30"/>
  <c r="FL134" i="30" s="1"/>
  <c r="FM134" i="30" s="1"/>
  <c r="AT134" i="30"/>
  <c r="AX128" i="30"/>
  <c r="AU128" i="30"/>
  <c r="FK135" i="30"/>
  <c r="FL135" i="30" s="1"/>
  <c r="FM135" i="30" s="1"/>
  <c r="FK133" i="30"/>
  <c r="FL133" i="30" s="1"/>
  <c r="FM133" i="30" s="1"/>
  <c r="X122" i="30"/>
  <c r="Y122" i="30"/>
  <c r="X118" i="30"/>
  <c r="Y118" i="30"/>
  <c r="AT121" i="30"/>
  <c r="X106" i="30"/>
  <c r="X102" i="30"/>
  <c r="FK96" i="30"/>
  <c r="FL96" i="30" s="1"/>
  <c r="FM96" i="30" s="1"/>
  <c r="FK92" i="30"/>
  <c r="FL92" i="30" s="1"/>
  <c r="FM92" i="30" s="1"/>
  <c r="AT110" i="30"/>
  <c r="AT96" i="30"/>
  <c r="AT94" i="30"/>
  <c r="AT92" i="30"/>
  <c r="AU90" i="30"/>
  <c r="AU88" i="30"/>
  <c r="AX88" i="30"/>
  <c r="AU85" i="30"/>
  <c r="AX85" i="30"/>
  <c r="AV88" i="30"/>
  <c r="FK76" i="30"/>
  <c r="FL76" i="30" s="1"/>
  <c r="FM76" i="30" s="1"/>
  <c r="AT97" i="30"/>
  <c r="AV63" i="30"/>
  <c r="AT63" i="30"/>
  <c r="X62" i="30"/>
  <c r="FK71" i="30"/>
  <c r="FL71" i="30" s="1"/>
  <c r="FM71" i="30" s="1"/>
  <c r="FK66" i="30"/>
  <c r="FL66" i="30" s="1"/>
  <c r="FM66" i="30" s="1"/>
  <c r="AU60" i="30"/>
  <c r="AX60" i="30"/>
  <c r="AU56" i="30"/>
  <c r="AX56" i="30"/>
  <c r="AU55" i="30"/>
  <c r="AX55" i="30"/>
  <c r="AU51" i="30"/>
  <c r="AX51" i="30"/>
  <c r="AU50" i="30"/>
  <c r="AX50" i="30"/>
  <c r="AU49" i="30"/>
  <c r="AX49" i="30"/>
  <c r="AU48" i="30"/>
  <c r="AX48" i="30"/>
  <c r="AU47" i="30"/>
  <c r="AX47" i="30"/>
  <c r="AU46" i="30"/>
  <c r="AX46" i="30"/>
  <c r="AU45" i="30"/>
  <c r="AX45" i="30"/>
  <c r="AU44" i="30"/>
  <c r="AX44" i="30"/>
  <c r="AX43" i="30"/>
  <c r="AU43" i="30"/>
  <c r="AX42" i="30"/>
  <c r="AU42" i="30"/>
  <c r="AX41" i="30"/>
  <c r="AU41" i="30"/>
  <c r="BB32" i="30"/>
  <c r="DD32" i="30" s="1"/>
  <c r="BA32" i="30"/>
  <c r="CL33" i="30"/>
  <c r="CN33" i="30"/>
  <c r="CJ33" i="30"/>
  <c r="DG33" i="30"/>
  <c r="CI33" i="30"/>
  <c r="CK33" i="30" s="1"/>
  <c r="AV47" i="30"/>
  <c r="AV43" i="30"/>
  <c r="AT32" i="30"/>
  <c r="AT33" i="30"/>
  <c r="AU150" i="30"/>
  <c r="AX150" i="30"/>
  <c r="FK149" i="30"/>
  <c r="FL149" i="30" s="1"/>
  <c r="FM149" i="30" s="1"/>
  <c r="FK131" i="30"/>
  <c r="FL131" i="30" s="1"/>
  <c r="FM131" i="30" s="1"/>
  <c r="AX129" i="30"/>
  <c r="AU129" i="30"/>
  <c r="AU124" i="30"/>
  <c r="AX124" i="30"/>
  <c r="AX117" i="30"/>
  <c r="AU117" i="30"/>
  <c r="FK132" i="30"/>
  <c r="FL132" i="30" s="1"/>
  <c r="FM132" i="30" s="1"/>
  <c r="AX111" i="30"/>
  <c r="AT103" i="30"/>
  <c r="AU100" i="30"/>
  <c r="AX100" i="30"/>
  <c r="AU106" i="30"/>
  <c r="AX106" i="30"/>
  <c r="AU108" i="30"/>
  <c r="AX108" i="30"/>
  <c r="AV84" i="30"/>
  <c r="AT84" i="30"/>
  <c r="FK72" i="30"/>
  <c r="FL72" i="30" s="1"/>
  <c r="FM72" i="30" s="1"/>
  <c r="FK68" i="30"/>
  <c r="FL68" i="30" s="1"/>
  <c r="FM68" i="30" s="1"/>
  <c r="AV61" i="30"/>
  <c r="AT61" i="30"/>
  <c r="AU70" i="30"/>
  <c r="AX70" i="30"/>
  <c r="FK67" i="30"/>
  <c r="FL67" i="30" s="1"/>
  <c r="FM67" i="30" s="1"/>
  <c r="AU59" i="30"/>
  <c r="AX59" i="30"/>
  <c r="AU54" i="30"/>
  <c r="AX54" i="30"/>
  <c r="AE32" i="30"/>
  <c r="AM32" i="30"/>
  <c r="FK69" i="30"/>
  <c r="FL69" i="30" s="1"/>
  <c r="FM69" i="30" s="1"/>
  <c r="AV54" i="30"/>
  <c r="AV52" i="30"/>
  <c r="AV60" i="30"/>
  <c r="AV58" i="30"/>
  <c r="AV56" i="30"/>
  <c r="AV50" i="30"/>
  <c r="AV46" i="30"/>
  <c r="AV42" i="30"/>
  <c r="AQ32" i="30"/>
  <c r="EL33" i="30"/>
  <c r="Y150" i="29"/>
  <c r="Y123" i="29"/>
  <c r="Y89" i="29"/>
  <c r="Y80" i="29"/>
  <c r="Y59" i="29"/>
  <c r="Y128" i="29"/>
  <c r="Y97" i="29"/>
  <c r="X149" i="29"/>
  <c r="AM40" i="29"/>
  <c r="AE40" i="29"/>
  <c r="DG40" i="29"/>
  <c r="CI40" i="29"/>
  <c r="CJ40" i="29"/>
  <c r="CL40" i="29"/>
  <c r="CK40" i="29"/>
  <c r="CN40" i="29"/>
  <c r="AT126" i="29"/>
  <c r="Y55" i="29"/>
  <c r="Y145" i="29"/>
  <c r="Y98" i="29"/>
  <c r="Y121" i="29"/>
  <c r="Y105" i="29"/>
  <c r="Y138" i="29"/>
  <c r="AT125" i="29"/>
  <c r="X97" i="29"/>
  <c r="Y94" i="29"/>
  <c r="FK60" i="29"/>
  <c r="FL60" i="29" s="1"/>
  <c r="FM60" i="29" s="1"/>
  <c r="FK48" i="29"/>
  <c r="FL48" i="29" s="1"/>
  <c r="FM48" i="29" s="1"/>
  <c r="X82" i="29"/>
  <c r="AZ40" i="29"/>
  <c r="AS34" i="29"/>
  <c r="FK114" i="29"/>
  <c r="FL114" i="29" s="1"/>
  <c r="FM114" i="29" s="1"/>
  <c r="FK112" i="29"/>
  <c r="FL112" i="29" s="1"/>
  <c r="FM112" i="29" s="1"/>
  <c r="FK106" i="29"/>
  <c r="FL106" i="29" s="1"/>
  <c r="FM106" i="29" s="1"/>
  <c r="Y71" i="29"/>
  <c r="Y134" i="29"/>
  <c r="Y61" i="29"/>
  <c r="Y42" i="29"/>
  <c r="AP40" i="29"/>
  <c r="AQ40" i="29" s="1"/>
  <c r="FK146" i="29"/>
  <c r="FL146" i="29" s="1"/>
  <c r="FM146" i="29" s="1"/>
  <c r="FK135" i="29"/>
  <c r="FL135" i="29" s="1"/>
  <c r="FM135" i="29" s="1"/>
  <c r="FK131" i="29"/>
  <c r="FL131" i="29" s="1"/>
  <c r="FM131" i="29" s="1"/>
  <c r="AT134" i="29"/>
  <c r="AU134" i="29" s="1"/>
  <c r="AT124" i="29"/>
  <c r="FK67" i="29"/>
  <c r="FL67" i="29" s="1"/>
  <c r="FM67" i="29" s="1"/>
  <c r="X80" i="29"/>
  <c r="FK51" i="29"/>
  <c r="FL51" i="29" s="1"/>
  <c r="FM51" i="29" s="1"/>
  <c r="Y78" i="29"/>
  <c r="AT60" i="29"/>
  <c r="AS33" i="29"/>
  <c r="Y116" i="29"/>
  <c r="FK120" i="29"/>
  <c r="FL120" i="29" s="1"/>
  <c r="FM120" i="29" s="1"/>
  <c r="FK104" i="29"/>
  <c r="FL104" i="29" s="1"/>
  <c r="FM104" i="29" s="1"/>
  <c r="Y53" i="29"/>
  <c r="Y45" i="29"/>
  <c r="Y147" i="29"/>
  <c r="Y69" i="29"/>
  <c r="AV40" i="29"/>
  <c r="BB40" i="29"/>
  <c r="BA40" i="29"/>
  <c r="Y49" i="29"/>
  <c r="FK128" i="29"/>
  <c r="FL128" i="29" s="1"/>
  <c r="FM128" i="29" s="1"/>
  <c r="Y141" i="29"/>
  <c r="FK118" i="29"/>
  <c r="FL118" i="29" s="1"/>
  <c r="FM118" i="29" s="1"/>
  <c r="G39" i="29"/>
  <c r="FK99" i="29"/>
  <c r="FL99" i="29" s="1"/>
  <c r="FM99" i="29" s="1"/>
  <c r="Y119" i="29"/>
  <c r="Y114" i="29"/>
  <c r="FK80" i="29"/>
  <c r="FL80" i="29" s="1"/>
  <c r="FM80" i="29" s="1"/>
  <c r="FK79" i="29"/>
  <c r="FL79" i="29" s="1"/>
  <c r="FM79" i="29" s="1"/>
  <c r="FK76" i="29"/>
  <c r="FL76" i="29" s="1"/>
  <c r="FM76" i="29" s="1"/>
  <c r="FK75" i="29"/>
  <c r="FL75" i="29" s="1"/>
  <c r="FM75" i="29" s="1"/>
  <c r="FK74" i="29"/>
  <c r="FL74" i="29" s="1"/>
  <c r="FM74" i="29" s="1"/>
  <c r="FK70" i="29"/>
  <c r="FL70" i="29" s="1"/>
  <c r="FM70" i="29" s="1"/>
  <c r="FK46" i="29"/>
  <c r="FL46" i="29" s="1"/>
  <c r="FM46" i="29" s="1"/>
  <c r="FK44" i="29"/>
  <c r="FL44" i="29" s="1"/>
  <c r="FM44" i="29" s="1"/>
  <c r="AT51" i="29"/>
  <c r="Y52" i="29"/>
  <c r="X49" i="29"/>
  <c r="AT42" i="29"/>
  <c r="Y66" i="29"/>
  <c r="FK41" i="29"/>
  <c r="FL41" i="29" s="1"/>
  <c r="FM41" i="29" s="1"/>
  <c r="Y101" i="29"/>
  <c r="FK105" i="29"/>
  <c r="FL105" i="29" s="1"/>
  <c r="FM105" i="29" s="1"/>
  <c r="Y86" i="29"/>
  <c r="Y76" i="29"/>
  <c r="Y62" i="29"/>
  <c r="AT127" i="29"/>
  <c r="AT123" i="29"/>
  <c r="AT130" i="29"/>
  <c r="AT120" i="29"/>
  <c r="AU120" i="29" s="1"/>
  <c r="X107" i="29"/>
  <c r="X100" i="29"/>
  <c r="Y91" i="29"/>
  <c r="FK50" i="29"/>
  <c r="FL50" i="29" s="1"/>
  <c r="FM50" i="29" s="1"/>
  <c r="Y64" i="29"/>
  <c r="FK107" i="29"/>
  <c r="FL107" i="29" s="1"/>
  <c r="FM107" i="29" s="1"/>
  <c r="Y118" i="29"/>
  <c r="AT145" i="29"/>
  <c r="AU145" i="29" s="1"/>
  <c r="AT143" i="29"/>
  <c r="AT135" i="29"/>
  <c r="AT94" i="29"/>
  <c r="FK72" i="29"/>
  <c r="FL72" i="29" s="1"/>
  <c r="FM72" i="29" s="1"/>
  <c r="AT58" i="29"/>
  <c r="AT52" i="29"/>
  <c r="Y56" i="29"/>
  <c r="X48" i="29"/>
  <c r="FK134" i="29"/>
  <c r="FL134" i="29" s="1"/>
  <c r="FM134" i="29" s="1"/>
  <c r="Y124" i="29"/>
  <c r="Y104" i="29"/>
  <c r="FK71" i="29"/>
  <c r="FL71" i="29" s="1"/>
  <c r="FM71" i="29" s="1"/>
  <c r="Y84" i="29"/>
  <c r="FK59" i="29"/>
  <c r="FL59" i="29" s="1"/>
  <c r="FM59" i="29" s="1"/>
  <c r="AT61" i="29"/>
  <c r="FK109" i="29"/>
  <c r="FL109" i="29" s="1"/>
  <c r="FM109" i="29" s="1"/>
  <c r="Y106" i="29"/>
  <c r="Y77" i="29"/>
  <c r="Y72" i="29"/>
  <c r="FK137" i="29"/>
  <c r="FL137" i="29" s="1"/>
  <c r="FM137" i="29" s="1"/>
  <c r="FK139" i="29"/>
  <c r="FL139" i="29" s="1"/>
  <c r="FM139" i="29" s="1"/>
  <c r="AT136" i="29"/>
  <c r="AT118" i="29"/>
  <c r="X71" i="29"/>
  <c r="FK122" i="29"/>
  <c r="FL122" i="29" s="1"/>
  <c r="FM122" i="29" s="1"/>
  <c r="Y41" i="29"/>
  <c r="Y137" i="29"/>
  <c r="FK121" i="29"/>
  <c r="FL121" i="29" s="1"/>
  <c r="FM121" i="29" s="1"/>
  <c r="Y70" i="29"/>
  <c r="Y58" i="29"/>
  <c r="AS36" i="29"/>
  <c r="AT144" i="29"/>
  <c r="AX144" i="29" s="1"/>
  <c r="FK144" i="29"/>
  <c r="FL144" i="29" s="1"/>
  <c r="FM144" i="29" s="1"/>
  <c r="FK136" i="29"/>
  <c r="FL136" i="29" s="1"/>
  <c r="FM136" i="29" s="1"/>
  <c r="AV145" i="29"/>
  <c r="AT128" i="29"/>
  <c r="AU128" i="29" s="1"/>
  <c r="AT121" i="29"/>
  <c r="AT117" i="29"/>
  <c r="FK95" i="29"/>
  <c r="FL95" i="29" s="1"/>
  <c r="FM95" i="29" s="1"/>
  <c r="AT90" i="29"/>
  <c r="AU90" i="29" s="1"/>
  <c r="AT78" i="29"/>
  <c r="AT74" i="29"/>
  <c r="FK73" i="29"/>
  <c r="FL73" i="29" s="1"/>
  <c r="FM73" i="29" s="1"/>
  <c r="FK40" i="29"/>
  <c r="FK123" i="29"/>
  <c r="FL123" i="29" s="1"/>
  <c r="FM123" i="29" s="1"/>
  <c r="FK126" i="29"/>
  <c r="FL126" i="29" s="1"/>
  <c r="FM126" i="29" s="1"/>
  <c r="FK115" i="29"/>
  <c r="FL115" i="29" s="1"/>
  <c r="FM115" i="29" s="1"/>
  <c r="Y127" i="29"/>
  <c r="FK142" i="29"/>
  <c r="FL142" i="29" s="1"/>
  <c r="FM142" i="29" s="1"/>
  <c r="AT119" i="29"/>
  <c r="FK97" i="29"/>
  <c r="FL97" i="29" s="1"/>
  <c r="FM97" i="29" s="1"/>
  <c r="AT103" i="29"/>
  <c r="AX103" i="29" s="1"/>
  <c r="X101" i="29"/>
  <c r="AT93" i="29"/>
  <c r="FK85" i="29"/>
  <c r="FL85" i="29" s="1"/>
  <c r="FM85" i="29" s="1"/>
  <c r="FK61" i="29"/>
  <c r="FL61" i="29" s="1"/>
  <c r="FM61" i="29" s="1"/>
  <c r="FK57" i="29"/>
  <c r="FL57" i="29" s="1"/>
  <c r="FM57" i="29" s="1"/>
  <c r="FK53" i="29"/>
  <c r="FL53" i="29" s="1"/>
  <c r="FM53" i="29" s="1"/>
  <c r="FK49" i="29"/>
  <c r="FL49" i="29" s="1"/>
  <c r="FM49" i="29" s="1"/>
  <c r="FK45" i="29"/>
  <c r="FL45" i="29" s="1"/>
  <c r="FM45" i="29" s="1"/>
  <c r="Y51" i="29"/>
  <c r="FK127" i="29"/>
  <c r="FL127" i="29" s="1"/>
  <c r="FM127" i="29" s="1"/>
  <c r="FK125" i="29"/>
  <c r="FL125" i="29" s="1"/>
  <c r="FM125" i="29" s="1"/>
  <c r="FK129" i="29"/>
  <c r="FL129" i="29" s="1"/>
  <c r="FM129" i="29" s="1"/>
  <c r="FK108" i="29"/>
  <c r="FL108" i="29" s="1"/>
  <c r="FM108" i="29" s="1"/>
  <c r="AT151" i="29"/>
  <c r="FK143" i="29"/>
  <c r="FL143" i="29" s="1"/>
  <c r="FM143" i="29" s="1"/>
  <c r="FK133" i="29"/>
  <c r="FL133" i="29" s="1"/>
  <c r="FM133" i="29" s="1"/>
  <c r="AT137" i="29"/>
  <c r="AT133" i="29"/>
  <c r="X137" i="29"/>
  <c r="AT112" i="29"/>
  <c r="AU112" i="29" s="1"/>
  <c r="X121" i="29"/>
  <c r="X98" i="29"/>
  <c r="Y93" i="29"/>
  <c r="AT86" i="29"/>
  <c r="AU86" i="29" s="1"/>
  <c r="AV90" i="29"/>
  <c r="FK69" i="29"/>
  <c r="FL69" i="29" s="1"/>
  <c r="FM69" i="29" s="1"/>
  <c r="AV78" i="29"/>
  <c r="AT65" i="29"/>
  <c r="AX65" i="29" s="1"/>
  <c r="FK52" i="29"/>
  <c r="FL52" i="29" s="1"/>
  <c r="FM52" i="29" s="1"/>
  <c r="X70" i="29"/>
  <c r="AT59" i="29"/>
  <c r="AT55" i="29"/>
  <c r="AU55" i="29" s="1"/>
  <c r="AT53" i="29"/>
  <c r="AZ32" i="29"/>
  <c r="FK116" i="29"/>
  <c r="FL116" i="29" s="1"/>
  <c r="FM116" i="29" s="1"/>
  <c r="Y44" i="29"/>
  <c r="AT142" i="29"/>
  <c r="FK141" i="29"/>
  <c r="FL141" i="29" s="1"/>
  <c r="FM141" i="29" s="1"/>
  <c r="FK132" i="29"/>
  <c r="FL132" i="29" s="1"/>
  <c r="FM132" i="29" s="1"/>
  <c r="AT129" i="29"/>
  <c r="AU129" i="29" s="1"/>
  <c r="AT108" i="29"/>
  <c r="AT104" i="29"/>
  <c r="FK98" i="29"/>
  <c r="FL98" i="29" s="1"/>
  <c r="FM98" i="29" s="1"/>
  <c r="FK94" i="29"/>
  <c r="FL94" i="29" s="1"/>
  <c r="FM94" i="29" s="1"/>
  <c r="AV106" i="29"/>
  <c r="AT80" i="29"/>
  <c r="AT79" i="29"/>
  <c r="AT72" i="29"/>
  <c r="AU72" i="29" s="1"/>
  <c r="FK66" i="29"/>
  <c r="FL66" i="29" s="1"/>
  <c r="FM66" i="29" s="1"/>
  <c r="FK62" i="29"/>
  <c r="FL62" i="29" s="1"/>
  <c r="FM62" i="29" s="1"/>
  <c r="FK55" i="29"/>
  <c r="FL55" i="29" s="1"/>
  <c r="FM55" i="29" s="1"/>
  <c r="FK47" i="29"/>
  <c r="FL47" i="29" s="1"/>
  <c r="FM47" i="29" s="1"/>
  <c r="Y60" i="29"/>
  <c r="Y131" i="29"/>
  <c r="FK117" i="29"/>
  <c r="FL117" i="29" s="1"/>
  <c r="FM117" i="29" s="1"/>
  <c r="Y47" i="29"/>
  <c r="G37" i="29"/>
  <c r="AS38" i="29"/>
  <c r="AS37" i="29"/>
  <c r="FK148" i="29"/>
  <c r="FL148" i="29" s="1"/>
  <c r="FM148" i="29" s="1"/>
  <c r="AV150" i="29"/>
  <c r="AT140" i="29"/>
  <c r="AV142" i="29"/>
  <c r="AT131" i="29"/>
  <c r="AU131" i="29" s="1"/>
  <c r="FK93" i="29"/>
  <c r="FL93" i="29" s="1"/>
  <c r="FM93" i="29" s="1"/>
  <c r="AT92" i="29"/>
  <c r="AT77" i="29"/>
  <c r="AT69" i="29"/>
  <c r="AU69" i="29" s="1"/>
  <c r="AT76" i="29"/>
  <c r="AT62" i="29"/>
  <c r="FK64" i="29"/>
  <c r="FL64" i="29" s="1"/>
  <c r="FM64" i="29" s="1"/>
  <c r="FK43" i="29"/>
  <c r="FL43" i="29" s="1"/>
  <c r="FM43" i="29" s="1"/>
  <c r="Y139" i="29"/>
  <c r="AS39" i="29"/>
  <c r="AT149" i="29"/>
  <c r="AV136" i="29"/>
  <c r="AV129" i="29"/>
  <c r="FK96" i="29"/>
  <c r="FL96" i="29" s="1"/>
  <c r="FM96" i="29" s="1"/>
  <c r="AV115" i="29"/>
  <c r="AT102" i="29"/>
  <c r="AX102" i="29" s="1"/>
  <c r="AT98" i="29"/>
  <c r="AT91" i="29"/>
  <c r="AT87" i="29"/>
  <c r="FK82" i="29"/>
  <c r="FL82" i="29" s="1"/>
  <c r="FM82" i="29" s="1"/>
  <c r="FK81" i="29"/>
  <c r="FL81" i="29" s="1"/>
  <c r="FM81" i="29" s="1"/>
  <c r="FK78" i="29"/>
  <c r="FL78" i="29" s="1"/>
  <c r="FM78" i="29" s="1"/>
  <c r="FK77" i="29"/>
  <c r="FL77" i="29" s="1"/>
  <c r="FM77" i="29" s="1"/>
  <c r="AT71" i="29"/>
  <c r="AU71" i="29" s="1"/>
  <c r="AV79" i="29"/>
  <c r="AT64" i="29"/>
  <c r="Y140" i="29"/>
  <c r="Y136" i="29"/>
  <c r="Y135" i="29"/>
  <c r="Y40" i="29"/>
  <c r="G40" i="29" s="1"/>
  <c r="AV144" i="29"/>
  <c r="FK130" i="29"/>
  <c r="FL130" i="29" s="1"/>
  <c r="FM130" i="29" s="1"/>
  <c r="AV141" i="29"/>
  <c r="X125" i="29"/>
  <c r="AT99" i="29"/>
  <c r="AX99" i="29" s="1"/>
  <c r="AT95" i="29"/>
  <c r="AX95" i="29" s="1"/>
  <c r="AV114" i="29"/>
  <c r="AT97" i="29"/>
  <c r="FK102" i="29"/>
  <c r="FL102" i="29" s="1"/>
  <c r="FM102" i="29" s="1"/>
  <c r="FK101" i="29"/>
  <c r="FL101" i="29" s="1"/>
  <c r="FM101" i="29" s="1"/>
  <c r="FK100" i="29"/>
  <c r="FL100" i="29" s="1"/>
  <c r="FM100" i="29" s="1"/>
  <c r="X93" i="29"/>
  <c r="FK90" i="29"/>
  <c r="FL90" i="29" s="1"/>
  <c r="FM90" i="29" s="1"/>
  <c r="FK89" i="29"/>
  <c r="FL89" i="29" s="1"/>
  <c r="FM89" i="29" s="1"/>
  <c r="FK86" i="29"/>
  <c r="FL86" i="29" s="1"/>
  <c r="FM86" i="29" s="1"/>
  <c r="AT85" i="29"/>
  <c r="AT66" i="29"/>
  <c r="AU66" i="29" s="1"/>
  <c r="AV61" i="29"/>
  <c r="AT44" i="29"/>
  <c r="AT43" i="29"/>
  <c r="AT100" i="29"/>
  <c r="AX100" i="29" s="1"/>
  <c r="CE32" i="29"/>
  <c r="AX97" i="29"/>
  <c r="AU97" i="29"/>
  <c r="AX93" i="29"/>
  <c r="AU93" i="29"/>
  <c r="AU85" i="29"/>
  <c r="AX85" i="29"/>
  <c r="AU44" i="29"/>
  <c r="AX44" i="29"/>
  <c r="AU151" i="29"/>
  <c r="AX151" i="29"/>
  <c r="AU140" i="29"/>
  <c r="AX140" i="29"/>
  <c r="AU92" i="29"/>
  <c r="AX92" i="29"/>
  <c r="AU80" i="29"/>
  <c r="AX80" i="29"/>
  <c r="AU79" i="29"/>
  <c r="AX79" i="29"/>
  <c r="AU78" i="29"/>
  <c r="AX78" i="29"/>
  <c r="AU77" i="29"/>
  <c r="AX77" i="29"/>
  <c r="AU74" i="29"/>
  <c r="AX74" i="29"/>
  <c r="AX69" i="29"/>
  <c r="AU76" i="29"/>
  <c r="AX76" i="29"/>
  <c r="AU150" i="29"/>
  <c r="AX150" i="29"/>
  <c r="AX149" i="29"/>
  <c r="AU149" i="29"/>
  <c r="AX148" i="29"/>
  <c r="AU148" i="29"/>
  <c r="AX98" i="29"/>
  <c r="AU98" i="29"/>
  <c r="AU91" i="29"/>
  <c r="AX91" i="29"/>
  <c r="AU87" i="29"/>
  <c r="AX87" i="29"/>
  <c r="AX64" i="29"/>
  <c r="AU64" i="29"/>
  <c r="FK150" i="29"/>
  <c r="FL150" i="29" s="1"/>
  <c r="FM150" i="29" s="1"/>
  <c r="AU144" i="29"/>
  <c r="AU143" i="29"/>
  <c r="AX143" i="29"/>
  <c r="AU142" i="29"/>
  <c r="AX142" i="29"/>
  <c r="AU141" i="29"/>
  <c r="AX141" i="29"/>
  <c r="AX147" i="29"/>
  <c r="AU147" i="29"/>
  <c r="AV143" i="29"/>
  <c r="AX129" i="29"/>
  <c r="AU125" i="29"/>
  <c r="AX125" i="29"/>
  <c r="AV133" i="29"/>
  <c r="AU118" i="29"/>
  <c r="AX118" i="29"/>
  <c r="AU111" i="29"/>
  <c r="AX111" i="29"/>
  <c r="AT110" i="29"/>
  <c r="AV110" i="29"/>
  <c r="AT109" i="29"/>
  <c r="AV109" i="29"/>
  <c r="AT105" i="29"/>
  <c r="AV105" i="29"/>
  <c r="X111" i="29"/>
  <c r="Y111" i="29"/>
  <c r="AV124" i="29"/>
  <c r="AV97" i="29"/>
  <c r="AV111" i="29"/>
  <c r="AV102" i="29"/>
  <c r="AT96" i="29"/>
  <c r="AT88" i="29"/>
  <c r="AT84" i="29"/>
  <c r="AX62" i="29"/>
  <c r="AU62" i="29"/>
  <c r="AU65" i="29"/>
  <c r="AV77" i="29"/>
  <c r="AV74" i="29"/>
  <c r="AV72" i="29"/>
  <c r="AV80" i="29"/>
  <c r="AT63" i="29"/>
  <c r="AT49" i="29"/>
  <c r="AV49" i="29"/>
  <c r="AT45" i="29"/>
  <c r="AV45" i="29"/>
  <c r="AU43" i="29"/>
  <c r="AX43" i="29"/>
  <c r="DE32" i="29"/>
  <c r="AP32" i="29"/>
  <c r="CG32" i="29"/>
  <c r="CM32" i="29" s="1"/>
  <c r="CN32" i="29"/>
  <c r="AX42" i="29"/>
  <c r="AU42" i="29"/>
  <c r="AX146" i="29"/>
  <c r="AU146" i="29"/>
  <c r="AV146" i="29"/>
  <c r="AU139" i="29"/>
  <c r="AX139" i="29"/>
  <c r="AU137" i="29"/>
  <c r="AX137" i="29"/>
  <c r="AU135" i="29"/>
  <c r="AX135" i="29"/>
  <c r="AU133" i="29"/>
  <c r="AX133" i="29"/>
  <c r="AV137" i="29"/>
  <c r="AU124" i="29"/>
  <c r="AX124" i="29"/>
  <c r="AU130" i="29"/>
  <c r="AX130" i="29"/>
  <c r="AU122" i="29"/>
  <c r="AX122" i="29"/>
  <c r="AU121" i="29"/>
  <c r="AX121" i="29"/>
  <c r="AU117" i="29"/>
  <c r="AX117" i="29"/>
  <c r="AX108" i="29"/>
  <c r="AU108" i="29"/>
  <c r="AU104" i="29"/>
  <c r="AX104" i="29"/>
  <c r="X113" i="29"/>
  <c r="Y113" i="29"/>
  <c r="X110" i="29"/>
  <c r="Y110" i="29"/>
  <c r="AX94" i="29"/>
  <c r="AU94" i="29"/>
  <c r="AT101" i="29"/>
  <c r="X95" i="29"/>
  <c r="Y95" i="29"/>
  <c r="AV108" i="29"/>
  <c r="FK91" i="29"/>
  <c r="FL91" i="29" s="1"/>
  <c r="FM91" i="29" s="1"/>
  <c r="FK88" i="29"/>
  <c r="FL88" i="29" s="1"/>
  <c r="FM88" i="29" s="1"/>
  <c r="FK87" i="29"/>
  <c r="FL87" i="29" s="1"/>
  <c r="FM87" i="29" s="1"/>
  <c r="AX90" i="29"/>
  <c r="AV92" i="29"/>
  <c r="FK84" i="29"/>
  <c r="FL84" i="29" s="1"/>
  <c r="FM84" i="29" s="1"/>
  <c r="AX66" i="29"/>
  <c r="AT75" i="29"/>
  <c r="AT73" i="29"/>
  <c r="AT70" i="29"/>
  <c r="AP9" i="29"/>
  <c r="AU61" i="29"/>
  <c r="AX61" i="29"/>
  <c r="AU59" i="29"/>
  <c r="AX59" i="29"/>
  <c r="AU57" i="29"/>
  <c r="AX57" i="29"/>
  <c r="AU53" i="29"/>
  <c r="AX53" i="29"/>
  <c r="AU51" i="29"/>
  <c r="AX51" i="29"/>
  <c r="AT48" i="29"/>
  <c r="AV48" i="29"/>
  <c r="AV52" i="29"/>
  <c r="AV59" i="29"/>
  <c r="AT41" i="29"/>
  <c r="CF32" i="29"/>
  <c r="DU32" i="29"/>
  <c r="CJ32" i="29"/>
  <c r="A34" i="29"/>
  <c r="CA33" i="29"/>
  <c r="BS33" i="29"/>
  <c r="AG33" i="29"/>
  <c r="AC33" i="29"/>
  <c r="CD33" i="29"/>
  <c r="BY33" i="29"/>
  <c r="BT33" i="29"/>
  <c r="AF33" i="29"/>
  <c r="Z33" i="29"/>
  <c r="CC33" i="29"/>
  <c r="BX33" i="29"/>
  <c r="BR33" i="29"/>
  <c r="AJ33" i="29"/>
  <c r="CB33" i="29"/>
  <c r="BV33" i="29"/>
  <c r="AI33" i="29"/>
  <c r="FJ33" i="29" s="1"/>
  <c r="FR33" i="29"/>
  <c r="BZ33" i="29"/>
  <c r="BU33" i="29"/>
  <c r="AH33" i="29"/>
  <c r="AA33" i="29"/>
  <c r="BB32" i="29"/>
  <c r="BA32" i="29"/>
  <c r="AT32" i="29"/>
  <c r="FK149" i="29"/>
  <c r="FL149" i="29" s="1"/>
  <c r="FM149" i="29" s="1"/>
  <c r="FK147" i="29"/>
  <c r="FL147" i="29" s="1"/>
  <c r="FM147" i="29" s="1"/>
  <c r="AU132" i="29"/>
  <c r="AX132" i="29"/>
  <c r="AV138" i="29"/>
  <c r="AV134" i="29"/>
  <c r="AU127" i="29"/>
  <c r="AX127" i="29"/>
  <c r="AU123" i="29"/>
  <c r="AX123" i="29"/>
  <c r="AV126" i="29"/>
  <c r="AV127" i="29"/>
  <c r="AU116" i="29"/>
  <c r="AX116" i="29"/>
  <c r="AU115" i="29"/>
  <c r="AX115" i="29"/>
  <c r="AU114" i="29"/>
  <c r="AX114" i="29"/>
  <c r="AT107" i="29"/>
  <c r="AV107" i="29"/>
  <c r="AV122" i="29"/>
  <c r="AV123" i="29"/>
  <c r="X109" i="29"/>
  <c r="Y109" i="29"/>
  <c r="AV104" i="29"/>
  <c r="AV103" i="29"/>
  <c r="AV98" i="29"/>
  <c r="FK92" i="29"/>
  <c r="FL92" i="29" s="1"/>
  <c r="FM92" i="29" s="1"/>
  <c r="FK83" i="29"/>
  <c r="FL83" i="29" s="1"/>
  <c r="FM83" i="29" s="1"/>
  <c r="AT89" i="29"/>
  <c r="AT83" i="29"/>
  <c r="AT82" i="29"/>
  <c r="AQ9" i="29"/>
  <c r="AT81" i="29"/>
  <c r="AT47" i="29"/>
  <c r="AV47" i="29"/>
  <c r="AV56" i="29"/>
  <c r="AV55" i="29"/>
  <c r="AV58" i="29"/>
  <c r="FK42" i="29"/>
  <c r="FL42" i="29" s="1"/>
  <c r="FM42" i="29" s="1"/>
  <c r="AV53" i="29"/>
  <c r="DG32" i="29"/>
  <c r="AE32" i="29"/>
  <c r="AM32" i="29"/>
  <c r="AV43" i="29"/>
  <c r="CL32" i="29"/>
  <c r="FK31" i="29"/>
  <c r="FL31" i="29" s="1"/>
  <c r="FM31" i="29" s="1"/>
  <c r="X32" i="29"/>
  <c r="BL33" i="29" s="1"/>
  <c r="W33" i="29"/>
  <c r="V32" i="29"/>
  <c r="AV151" i="29"/>
  <c r="X143" i="29"/>
  <c r="AU138" i="29"/>
  <c r="AX138" i="29"/>
  <c r="AU136" i="29"/>
  <c r="AX136" i="29"/>
  <c r="AX134" i="29"/>
  <c r="AV139" i="29"/>
  <c r="AV135" i="29"/>
  <c r="AU126" i="29"/>
  <c r="AX126" i="29"/>
  <c r="AV125" i="29"/>
  <c r="AV132" i="29"/>
  <c r="AV128" i="29"/>
  <c r="AU119" i="29"/>
  <c r="AX119" i="29"/>
  <c r="AT113" i="29"/>
  <c r="AV113" i="29"/>
  <c r="AX106" i="29"/>
  <c r="AU106" i="29"/>
  <c r="AV120" i="29"/>
  <c r="AV121" i="29"/>
  <c r="AV118" i="29"/>
  <c r="AV116" i="29"/>
  <c r="X112" i="29"/>
  <c r="Y112" i="29"/>
  <c r="AV119" i="29"/>
  <c r="AV117" i="29"/>
  <c r="AV112" i="29"/>
  <c r="AV87" i="29"/>
  <c r="AT68" i="29"/>
  <c r="FK63" i="29"/>
  <c r="FL63" i="29" s="1"/>
  <c r="FM63" i="29" s="1"/>
  <c r="AT67" i="29"/>
  <c r="AU60" i="29"/>
  <c r="AX60" i="29"/>
  <c r="AU58" i="29"/>
  <c r="AX58" i="29"/>
  <c r="AU56" i="29"/>
  <c r="AX56" i="29"/>
  <c r="AU54" i="29"/>
  <c r="AX54" i="29"/>
  <c r="AU52" i="29"/>
  <c r="AX52" i="29"/>
  <c r="AT50" i="29"/>
  <c r="AV50" i="29"/>
  <c r="AT46" i="29"/>
  <c r="AV46" i="29"/>
  <c r="AV60" i="29"/>
  <c r="AV51" i="29"/>
  <c r="AV54" i="29"/>
  <c r="AV57" i="29"/>
  <c r="DD32" i="29"/>
  <c r="EW33" i="29"/>
  <c r="EX33" i="29" s="1"/>
  <c r="FG33" i="29" s="1"/>
  <c r="CE30" i="29"/>
  <c r="AT149" i="28"/>
  <c r="X66" i="28"/>
  <c r="X46" i="28"/>
  <c r="AS37" i="28"/>
  <c r="Y112" i="28"/>
  <c r="FK52" i="28"/>
  <c r="FL52" i="28" s="1"/>
  <c r="FM52" i="28" s="1"/>
  <c r="Y134" i="28"/>
  <c r="Y79" i="28"/>
  <c r="FK66" i="28"/>
  <c r="FL66" i="28" s="1"/>
  <c r="FM66" i="28" s="1"/>
  <c r="Y54" i="28"/>
  <c r="Y92" i="28"/>
  <c r="Y75" i="28"/>
  <c r="AS36" i="28"/>
  <c r="FA33" i="28"/>
  <c r="FC33" i="28" s="1"/>
  <c r="FF33" i="28" s="1"/>
  <c r="AT147" i="28"/>
  <c r="FK142" i="28"/>
  <c r="FL142" i="28" s="1"/>
  <c r="FM142" i="28" s="1"/>
  <c r="FK141" i="28"/>
  <c r="FL141" i="28" s="1"/>
  <c r="FM141" i="28" s="1"/>
  <c r="FK139" i="28"/>
  <c r="FL139" i="28" s="1"/>
  <c r="FM139" i="28" s="1"/>
  <c r="AT132" i="28"/>
  <c r="AT127" i="28"/>
  <c r="AT81" i="28"/>
  <c r="AT80" i="28"/>
  <c r="AT75" i="28"/>
  <c r="AT74" i="28"/>
  <c r="AT62" i="28"/>
  <c r="Y148" i="28"/>
  <c r="Y141" i="28"/>
  <c r="Y115" i="28"/>
  <c r="FK84" i="28"/>
  <c r="FL84" i="28" s="1"/>
  <c r="FM84" i="28" s="1"/>
  <c r="Y61" i="28"/>
  <c r="X121" i="28"/>
  <c r="FK95" i="28"/>
  <c r="FL95" i="28" s="1"/>
  <c r="FM95" i="28" s="1"/>
  <c r="G38" i="28"/>
  <c r="Y72" i="28"/>
  <c r="AS34" i="28"/>
  <c r="FJ33" i="28"/>
  <c r="Y106" i="28"/>
  <c r="FK56" i="28"/>
  <c r="FL56" i="28" s="1"/>
  <c r="FM56" i="28" s="1"/>
  <c r="FK64" i="28"/>
  <c r="FL64" i="28" s="1"/>
  <c r="FM64" i="28" s="1"/>
  <c r="FK53" i="28"/>
  <c r="FL53" i="28" s="1"/>
  <c r="FM53" i="28" s="1"/>
  <c r="FK130" i="28"/>
  <c r="FL130" i="28" s="1"/>
  <c r="FM130" i="28" s="1"/>
  <c r="X146" i="28"/>
  <c r="Y124" i="28"/>
  <c r="X109" i="28"/>
  <c r="AT111" i="28"/>
  <c r="AT100" i="28"/>
  <c r="X72" i="28"/>
  <c r="Y98" i="28"/>
  <c r="Y97" i="28"/>
  <c r="X79" i="28"/>
  <c r="X64" i="28"/>
  <c r="X54" i="28"/>
  <c r="X50" i="28"/>
  <c r="AS35" i="28"/>
  <c r="FK92" i="28"/>
  <c r="FL92" i="28" s="1"/>
  <c r="FM92" i="28" s="1"/>
  <c r="Y76" i="28"/>
  <c r="Y67" i="28"/>
  <c r="FK72" i="28"/>
  <c r="FL72" i="28" s="1"/>
  <c r="FM72" i="28" s="1"/>
  <c r="FK60" i="28"/>
  <c r="FL60" i="28" s="1"/>
  <c r="FM60" i="28" s="1"/>
  <c r="FK51" i="28"/>
  <c r="FL51" i="28" s="1"/>
  <c r="FM51" i="28" s="1"/>
  <c r="FK50" i="28"/>
  <c r="FL50" i="28" s="1"/>
  <c r="FM50" i="28" s="1"/>
  <c r="Y130" i="28"/>
  <c r="Y143" i="28"/>
  <c r="AT133" i="28"/>
  <c r="X134" i="28"/>
  <c r="X75" i="28"/>
  <c r="X58" i="28"/>
  <c r="FK89" i="28"/>
  <c r="FL89" i="28" s="1"/>
  <c r="FM89" i="28" s="1"/>
  <c r="FK71" i="28"/>
  <c r="FL71" i="28" s="1"/>
  <c r="FM71" i="28" s="1"/>
  <c r="FK73" i="28"/>
  <c r="FL73" i="28" s="1"/>
  <c r="FM73" i="28" s="1"/>
  <c r="FK61" i="28"/>
  <c r="FL61" i="28" s="1"/>
  <c r="FM61" i="28" s="1"/>
  <c r="FK63" i="28"/>
  <c r="FL63" i="28" s="1"/>
  <c r="FM63" i="28" s="1"/>
  <c r="FK46" i="28"/>
  <c r="FL46" i="28" s="1"/>
  <c r="FM46" i="28" s="1"/>
  <c r="Y44" i="28"/>
  <c r="Y65" i="28"/>
  <c r="Y47" i="28"/>
  <c r="FK132" i="28"/>
  <c r="FL132" i="28" s="1"/>
  <c r="FM132" i="28" s="1"/>
  <c r="AT124" i="28"/>
  <c r="AT123" i="28"/>
  <c r="AT122" i="28"/>
  <c r="AT118" i="28"/>
  <c r="AT114" i="28"/>
  <c r="AT112" i="28"/>
  <c r="FK116" i="28"/>
  <c r="FL116" i="28" s="1"/>
  <c r="FM116" i="28" s="1"/>
  <c r="FK114" i="28"/>
  <c r="FL114" i="28" s="1"/>
  <c r="FM114" i="28" s="1"/>
  <c r="FK112" i="28"/>
  <c r="FL112" i="28" s="1"/>
  <c r="FM112" i="28" s="1"/>
  <c r="AT95" i="28"/>
  <c r="AT94" i="28"/>
  <c r="AT93" i="28"/>
  <c r="AT92" i="28"/>
  <c r="AT91" i="28"/>
  <c r="AT87" i="28"/>
  <c r="AX87" i="28" s="1"/>
  <c r="AT84" i="28"/>
  <c r="AT83" i="28"/>
  <c r="AT78" i="28"/>
  <c r="AT77" i="28"/>
  <c r="AX77" i="28" s="1"/>
  <c r="AT73" i="28"/>
  <c r="AT72" i="28"/>
  <c r="AT68" i="28"/>
  <c r="AT60" i="28"/>
  <c r="AT58" i="28"/>
  <c r="AT57" i="28"/>
  <c r="X70" i="28"/>
  <c r="AT53" i="28"/>
  <c r="AT52" i="28"/>
  <c r="AT51" i="28"/>
  <c r="AT48" i="28"/>
  <c r="AT47" i="28"/>
  <c r="AT46" i="28"/>
  <c r="Y119" i="28"/>
  <c r="FK122" i="28"/>
  <c r="FL122" i="28" s="1"/>
  <c r="FM122" i="28" s="1"/>
  <c r="FK120" i="28"/>
  <c r="FL120" i="28" s="1"/>
  <c r="FM120" i="28" s="1"/>
  <c r="Y122" i="28"/>
  <c r="FK88" i="28"/>
  <c r="FL88" i="28" s="1"/>
  <c r="FM88" i="28" s="1"/>
  <c r="FK81" i="28"/>
  <c r="FL81" i="28" s="1"/>
  <c r="FM81" i="28" s="1"/>
  <c r="FK79" i="28"/>
  <c r="FL79" i="28" s="1"/>
  <c r="FM79" i="28" s="1"/>
  <c r="Y71" i="28"/>
  <c r="FK67" i="28"/>
  <c r="FL67" i="28" s="1"/>
  <c r="FM67" i="28" s="1"/>
  <c r="FK137" i="28"/>
  <c r="FL137" i="28" s="1"/>
  <c r="FM137" i="28" s="1"/>
  <c r="X96" i="28"/>
  <c r="Y123" i="28"/>
  <c r="FK91" i="28"/>
  <c r="FL91" i="28" s="1"/>
  <c r="FM91" i="28" s="1"/>
  <c r="FK83" i="28"/>
  <c r="FL83" i="28" s="1"/>
  <c r="FM83" i="28" s="1"/>
  <c r="FK57" i="28"/>
  <c r="FL57" i="28" s="1"/>
  <c r="FM57" i="28" s="1"/>
  <c r="Y140" i="28"/>
  <c r="Y117" i="28"/>
  <c r="Y85" i="28"/>
  <c r="Y45" i="28"/>
  <c r="Y43" i="28"/>
  <c r="AT90" i="28"/>
  <c r="Y125" i="28"/>
  <c r="FK140" i="28"/>
  <c r="FL140" i="28" s="1"/>
  <c r="FM140" i="28" s="1"/>
  <c r="FK124" i="28"/>
  <c r="FL124" i="28" s="1"/>
  <c r="FM124" i="28" s="1"/>
  <c r="AT115" i="28"/>
  <c r="X76" i="28"/>
  <c r="Y68" i="28"/>
  <c r="FK55" i="28"/>
  <c r="FL55" i="28" s="1"/>
  <c r="FM55" i="28" s="1"/>
  <c r="FK69" i="28"/>
  <c r="FL69" i="28" s="1"/>
  <c r="FM69" i="28" s="1"/>
  <c r="FK49" i="28"/>
  <c r="FL49" i="28" s="1"/>
  <c r="FM49" i="28" s="1"/>
  <c r="FK43" i="28"/>
  <c r="FL43" i="28" s="1"/>
  <c r="FM43" i="28" s="1"/>
  <c r="FK47" i="28"/>
  <c r="FL47" i="28" s="1"/>
  <c r="FM47" i="28" s="1"/>
  <c r="FK45" i="28"/>
  <c r="FL45" i="28" s="1"/>
  <c r="FM45" i="28" s="1"/>
  <c r="FK145" i="28"/>
  <c r="FL145" i="28" s="1"/>
  <c r="FM145" i="28" s="1"/>
  <c r="AT98" i="28"/>
  <c r="AX98" i="28" s="1"/>
  <c r="X47" i="28"/>
  <c r="FK136" i="28"/>
  <c r="FL136" i="28" s="1"/>
  <c r="FM136" i="28" s="1"/>
  <c r="FK134" i="28"/>
  <c r="FL134" i="28" s="1"/>
  <c r="FM134" i="28" s="1"/>
  <c r="X140" i="28"/>
  <c r="AT130" i="28"/>
  <c r="AT126" i="28"/>
  <c r="FK131" i="28"/>
  <c r="FL131" i="28" s="1"/>
  <c r="FM131" i="28" s="1"/>
  <c r="FK127" i="28"/>
  <c r="FL127" i="28" s="1"/>
  <c r="FM127" i="28" s="1"/>
  <c r="X125" i="28"/>
  <c r="X119" i="28"/>
  <c r="AT103" i="28"/>
  <c r="Y113" i="28"/>
  <c r="Y99" i="28"/>
  <c r="X85" i="28"/>
  <c r="X62" i="28"/>
  <c r="X78" i="28"/>
  <c r="Y95" i="28"/>
  <c r="Y49" i="28"/>
  <c r="FK121" i="28"/>
  <c r="FL121" i="28" s="1"/>
  <c r="FM121" i="28" s="1"/>
  <c r="FK94" i="28"/>
  <c r="FL94" i="28" s="1"/>
  <c r="FM94" i="28" s="1"/>
  <c r="FK90" i="28"/>
  <c r="FL90" i="28" s="1"/>
  <c r="FM90" i="28" s="1"/>
  <c r="FK78" i="28"/>
  <c r="FL78" i="28" s="1"/>
  <c r="FM78" i="28" s="1"/>
  <c r="FK77" i="28"/>
  <c r="FL77" i="28" s="1"/>
  <c r="FM77" i="28" s="1"/>
  <c r="AT137" i="28"/>
  <c r="FK144" i="28"/>
  <c r="FL144" i="28" s="1"/>
  <c r="FM144" i="28" s="1"/>
  <c r="FK117" i="28"/>
  <c r="FL117" i="28" s="1"/>
  <c r="FM117" i="28" s="1"/>
  <c r="AS33" i="28"/>
  <c r="AT150" i="28"/>
  <c r="AU150" i="28" s="1"/>
  <c r="AT148" i="28"/>
  <c r="FK128" i="28"/>
  <c r="FL128" i="28" s="1"/>
  <c r="FM128" i="28" s="1"/>
  <c r="AT110" i="28"/>
  <c r="X106" i="28"/>
  <c r="AT55" i="28"/>
  <c r="AT50" i="28"/>
  <c r="AT49" i="28"/>
  <c r="AT45" i="28"/>
  <c r="AT44" i="28"/>
  <c r="AT43" i="28"/>
  <c r="X45" i="28"/>
  <c r="Y131" i="28"/>
  <c r="FK87" i="28"/>
  <c r="FL87" i="28" s="1"/>
  <c r="FM87" i="28" s="1"/>
  <c r="FK86" i="28"/>
  <c r="FL86" i="28" s="1"/>
  <c r="FM86" i="28" s="1"/>
  <c r="FK82" i="28"/>
  <c r="FL82" i="28" s="1"/>
  <c r="FM82" i="28" s="1"/>
  <c r="FK75" i="28"/>
  <c r="FL75" i="28" s="1"/>
  <c r="FM75" i="28" s="1"/>
  <c r="FK54" i="28"/>
  <c r="FL54" i="28" s="1"/>
  <c r="FM54" i="28" s="1"/>
  <c r="FK44" i="28"/>
  <c r="FL44" i="28" s="1"/>
  <c r="FM44" i="28" s="1"/>
  <c r="FK135" i="28"/>
  <c r="FL135" i="28" s="1"/>
  <c r="FM135" i="28" s="1"/>
  <c r="AT117" i="28"/>
  <c r="FK109" i="28"/>
  <c r="FL109" i="28" s="1"/>
  <c r="FM109" i="28" s="1"/>
  <c r="FK108" i="28"/>
  <c r="FL108" i="28" s="1"/>
  <c r="FM108" i="28" s="1"/>
  <c r="AT109" i="28"/>
  <c r="AV109" i="28"/>
  <c r="Y107" i="28"/>
  <c r="Y103" i="28"/>
  <c r="FK148" i="28"/>
  <c r="FL148" i="28" s="1"/>
  <c r="FM148" i="28" s="1"/>
  <c r="FK146" i="28"/>
  <c r="FL146" i="28" s="1"/>
  <c r="FM146" i="28" s="1"/>
  <c r="FK133" i="28"/>
  <c r="FL133" i="28" s="1"/>
  <c r="FM133" i="28" s="1"/>
  <c r="AV133" i="28"/>
  <c r="AT102" i="28"/>
  <c r="AT116" i="28"/>
  <c r="AU116" i="28" s="1"/>
  <c r="AT107" i="28"/>
  <c r="Y48" i="28"/>
  <c r="FK150" i="28"/>
  <c r="FL150" i="28" s="1"/>
  <c r="FM150" i="28" s="1"/>
  <c r="AT138" i="28"/>
  <c r="AU138" i="28" s="1"/>
  <c r="AT136" i="28"/>
  <c r="AV138" i="28"/>
  <c r="AT125" i="28"/>
  <c r="AV126" i="28"/>
  <c r="AT101" i="28"/>
  <c r="FK110" i="28"/>
  <c r="FL110" i="28" s="1"/>
  <c r="FM110" i="28" s="1"/>
  <c r="FK96" i="28"/>
  <c r="FL96" i="28" s="1"/>
  <c r="FM96" i="28" s="1"/>
  <c r="CE32" i="28"/>
  <c r="Y132" i="28"/>
  <c r="Y126" i="28"/>
  <c r="Y150" i="28"/>
  <c r="Y105" i="28"/>
  <c r="Y52" i="28"/>
  <c r="AT135" i="28"/>
  <c r="AV136" i="28"/>
  <c r="AV132" i="28"/>
  <c r="FK115" i="28"/>
  <c r="FL115" i="28" s="1"/>
  <c r="FM115" i="28" s="1"/>
  <c r="FK113" i="28"/>
  <c r="FL113" i="28" s="1"/>
  <c r="FM113" i="28" s="1"/>
  <c r="FK111" i="28"/>
  <c r="FL111" i="28" s="1"/>
  <c r="FM111" i="28" s="1"/>
  <c r="AT113" i="28"/>
  <c r="AU113" i="28" s="1"/>
  <c r="AT108" i="28"/>
  <c r="FK106" i="28"/>
  <c r="FL106" i="28" s="1"/>
  <c r="FM106" i="28" s="1"/>
  <c r="FK104" i="28"/>
  <c r="FL104" i="28" s="1"/>
  <c r="FM104" i="28" s="1"/>
  <c r="FK102" i="28"/>
  <c r="FL102" i="28" s="1"/>
  <c r="FM102" i="28" s="1"/>
  <c r="FK100" i="28"/>
  <c r="FL100" i="28" s="1"/>
  <c r="FM100" i="28" s="1"/>
  <c r="AV114" i="28"/>
  <c r="X111" i="28"/>
  <c r="AV108" i="28"/>
  <c r="AV112" i="28"/>
  <c r="AT96" i="28"/>
  <c r="AU96" i="28" s="1"/>
  <c r="AU147" i="28"/>
  <c r="AX147" i="28"/>
  <c r="AU118" i="28"/>
  <c r="AX118" i="28"/>
  <c r="AU115" i="28"/>
  <c r="AX115" i="28"/>
  <c r="AU114" i="28"/>
  <c r="AX114" i="28"/>
  <c r="AU112" i="28"/>
  <c r="AX112" i="28"/>
  <c r="AU110" i="28"/>
  <c r="AX110" i="28"/>
  <c r="AX106" i="28"/>
  <c r="AU106" i="28"/>
  <c r="AX103" i="28"/>
  <c r="AU103" i="28"/>
  <c r="AU109" i="28"/>
  <c r="AX109" i="28"/>
  <c r="AX102" i="28"/>
  <c r="AU102" i="28"/>
  <c r="AU149" i="28"/>
  <c r="AX149" i="28"/>
  <c r="AX138" i="28"/>
  <c r="AU136" i="28"/>
  <c r="AX136" i="28"/>
  <c r="AU125" i="28"/>
  <c r="AX125" i="28"/>
  <c r="AX101" i="28"/>
  <c r="AU101" i="28"/>
  <c r="AU108" i="28"/>
  <c r="AX108" i="28"/>
  <c r="AX96" i="28"/>
  <c r="X149" i="28"/>
  <c r="Y149" i="28"/>
  <c r="AU148" i="28"/>
  <c r="AX148" i="28"/>
  <c r="X147" i="28"/>
  <c r="Y147" i="28"/>
  <c r="AU134" i="28"/>
  <c r="AX134" i="28"/>
  <c r="AU135" i="28"/>
  <c r="AX135" i="28"/>
  <c r="AV119" i="28"/>
  <c r="AT119" i="28"/>
  <c r="AX113" i="28"/>
  <c r="FK107" i="28"/>
  <c r="FL107" i="28" s="1"/>
  <c r="FM107" i="28" s="1"/>
  <c r="FK105" i="28"/>
  <c r="FL105" i="28" s="1"/>
  <c r="FM105" i="28" s="1"/>
  <c r="FK103" i="28"/>
  <c r="FL103" i="28" s="1"/>
  <c r="FM103" i="28" s="1"/>
  <c r="FK101" i="28"/>
  <c r="FL101" i="28" s="1"/>
  <c r="FM101" i="28" s="1"/>
  <c r="AV101" i="28"/>
  <c r="AX107" i="28"/>
  <c r="AU107" i="28"/>
  <c r="AX100" i="28"/>
  <c r="AU100" i="28"/>
  <c r="AU98" i="28"/>
  <c r="AQ9" i="28"/>
  <c r="AP9" i="28"/>
  <c r="AV77" i="28"/>
  <c r="AU56" i="28"/>
  <c r="AX56" i="28"/>
  <c r="AU55" i="28"/>
  <c r="AX55" i="28"/>
  <c r="AU54" i="28"/>
  <c r="AX54" i="28"/>
  <c r="AU53" i="28"/>
  <c r="AX53" i="28"/>
  <c r="AU52" i="28"/>
  <c r="AX52" i="28"/>
  <c r="AU51" i="28"/>
  <c r="AX51" i="28"/>
  <c r="AU50" i="28"/>
  <c r="AX50" i="28"/>
  <c r="AU49" i="28"/>
  <c r="AX49" i="28"/>
  <c r="AU48" i="28"/>
  <c r="AX48" i="28"/>
  <c r="AU47" i="28"/>
  <c r="AX47" i="28"/>
  <c r="AU46" i="28"/>
  <c r="AX46" i="28"/>
  <c r="AU45" i="28"/>
  <c r="AX45" i="28"/>
  <c r="AU44" i="28"/>
  <c r="AX44" i="28"/>
  <c r="AU43" i="28"/>
  <c r="AX43" i="28"/>
  <c r="AV80" i="28"/>
  <c r="AV74" i="28"/>
  <c r="AV92" i="28"/>
  <c r="AV88" i="28"/>
  <c r="AV84" i="28"/>
  <c r="AV79" i="28"/>
  <c r="AV98" i="28"/>
  <c r="AV72" i="28"/>
  <c r="EW42" i="28"/>
  <c r="EX42" i="28" s="1"/>
  <c r="FG42" i="28" s="1"/>
  <c r="AV43" i="28"/>
  <c r="AV62" i="28"/>
  <c r="AV59" i="28"/>
  <c r="AV52" i="28"/>
  <c r="AV60" i="28"/>
  <c r="AV49" i="28"/>
  <c r="CE30" i="28"/>
  <c r="AT151" i="28"/>
  <c r="FK147" i="28"/>
  <c r="FL147" i="28" s="1"/>
  <c r="FM147" i="28" s="1"/>
  <c r="AU137" i="28"/>
  <c r="AX137" i="28"/>
  <c r="AU133" i="28"/>
  <c r="AX133" i="28"/>
  <c r="X135" i="28"/>
  <c r="Y135" i="28"/>
  <c r="AV127" i="28"/>
  <c r="AU117" i="28"/>
  <c r="AX117" i="28"/>
  <c r="AU95" i="28"/>
  <c r="AX95" i="28"/>
  <c r="AU94" i="28"/>
  <c r="AX94" i="28"/>
  <c r="AU93" i="28"/>
  <c r="AX93" i="28"/>
  <c r="AU92" i="28"/>
  <c r="AX92" i="28"/>
  <c r="AU91" i="28"/>
  <c r="AX91" i="28"/>
  <c r="AU90" i="28"/>
  <c r="AX90" i="28"/>
  <c r="AU89" i="28"/>
  <c r="AX89" i="28"/>
  <c r="AU88" i="28"/>
  <c r="AX88" i="28"/>
  <c r="AU87" i="28"/>
  <c r="AU86" i="28"/>
  <c r="AX86" i="28"/>
  <c r="AU85" i="28"/>
  <c r="AX85" i="28"/>
  <c r="AU84" i="28"/>
  <c r="AX84" i="28"/>
  <c r="AU83" i="28"/>
  <c r="AX83" i="28"/>
  <c r="AU82" i="28"/>
  <c r="AX82" i="28"/>
  <c r="AU81" i="28"/>
  <c r="AX81" i="28"/>
  <c r="AU80" i="28"/>
  <c r="AX80" i="28"/>
  <c r="AU79" i="28"/>
  <c r="AX79" i="28"/>
  <c r="AU78" i="28"/>
  <c r="AX78" i="28"/>
  <c r="AU77" i="28"/>
  <c r="AU76" i="28"/>
  <c r="AX76" i="28"/>
  <c r="AU75" i="28"/>
  <c r="AX75" i="28"/>
  <c r="AU74" i="28"/>
  <c r="AX74" i="28"/>
  <c r="AU73" i="28"/>
  <c r="AX73" i="28"/>
  <c r="AU72" i="28"/>
  <c r="AX72" i="28"/>
  <c r="AU71" i="28"/>
  <c r="AX71" i="28"/>
  <c r="AU70" i="28"/>
  <c r="AX70" i="28"/>
  <c r="AU69" i="28"/>
  <c r="AX69" i="28"/>
  <c r="AU68" i="28"/>
  <c r="AX68" i="28"/>
  <c r="AT67" i="28"/>
  <c r="AV67" i="28"/>
  <c r="AV66" i="28"/>
  <c r="AT66" i="28"/>
  <c r="AV65" i="28"/>
  <c r="AT65" i="28"/>
  <c r="AV64" i="28"/>
  <c r="AT64" i="28"/>
  <c r="AV63" i="28"/>
  <c r="AT63" i="28"/>
  <c r="AU62" i="28"/>
  <c r="AX62" i="28"/>
  <c r="AV61" i="28"/>
  <c r="AT61" i="28"/>
  <c r="AX60" i="28"/>
  <c r="AU60" i="28"/>
  <c r="AX59" i="28"/>
  <c r="AU59" i="28"/>
  <c r="AX58" i="28"/>
  <c r="AU58" i="28"/>
  <c r="AX57" i="28"/>
  <c r="AU57" i="28"/>
  <c r="AV103" i="28"/>
  <c r="AT105" i="28"/>
  <c r="AV102" i="28"/>
  <c r="FK97" i="28"/>
  <c r="FL97" i="28" s="1"/>
  <c r="FM97" i="28" s="1"/>
  <c r="AT97" i="28"/>
  <c r="AV81" i="28"/>
  <c r="AV73" i="28"/>
  <c r="AV96" i="28"/>
  <c r="AV91" i="28"/>
  <c r="AV87" i="28"/>
  <c r="AV83" i="28"/>
  <c r="AV75" i="28"/>
  <c r="AV76" i="28"/>
  <c r="AV54" i="28"/>
  <c r="AV46" i="28"/>
  <c r="AV55" i="28"/>
  <c r="CN32" i="28"/>
  <c r="CJ32" i="28"/>
  <c r="DG32" i="28"/>
  <c r="CI32" i="28"/>
  <c r="CK32" i="28" s="1"/>
  <c r="CL32" i="28"/>
  <c r="DE32" i="28"/>
  <c r="AV53" i="28"/>
  <c r="FR33" i="28"/>
  <c r="CB33" i="28"/>
  <c r="BX33" i="28"/>
  <c r="BT33" i="28"/>
  <c r="AH33" i="28"/>
  <c r="AD33" i="28"/>
  <c r="CA33" i="28"/>
  <c r="BW33" i="28"/>
  <c r="BS33" i="28"/>
  <c r="AK33" i="28"/>
  <c r="AG33" i="28"/>
  <c r="AC33" i="28"/>
  <c r="CD33" i="28"/>
  <c r="BZ33" i="28"/>
  <c r="BV33" i="28"/>
  <c r="BR33" i="28"/>
  <c r="AJ33" i="28"/>
  <c r="AF33" i="28"/>
  <c r="AA33" i="28"/>
  <c r="A34" i="28"/>
  <c r="CC33" i="28"/>
  <c r="BY33" i="28"/>
  <c r="BU33" i="28"/>
  <c r="AI33" i="28"/>
  <c r="Z33" i="28"/>
  <c r="BB32" i="28"/>
  <c r="BA32" i="28"/>
  <c r="X33" i="28"/>
  <c r="BL34" i="28" s="1"/>
  <c r="W34" i="28"/>
  <c r="V33" i="28"/>
  <c r="AT146" i="28"/>
  <c r="FK149" i="28"/>
  <c r="FL149" i="28" s="1"/>
  <c r="FM149" i="28" s="1"/>
  <c r="FK138" i="28"/>
  <c r="FL138" i="28" s="1"/>
  <c r="FM138" i="28" s="1"/>
  <c r="X137" i="28"/>
  <c r="Y137" i="28"/>
  <c r="AV130" i="28"/>
  <c r="X110" i="28"/>
  <c r="AV115" i="28"/>
  <c r="AV118" i="28"/>
  <c r="AT104" i="28"/>
  <c r="FK99" i="28"/>
  <c r="FL99" i="28" s="1"/>
  <c r="FM99" i="28" s="1"/>
  <c r="X98" i="28"/>
  <c r="AV69" i="28"/>
  <c r="AV94" i="28"/>
  <c r="AV90" i="28"/>
  <c r="AV86" i="28"/>
  <c r="AV71" i="28"/>
  <c r="EW39" i="28"/>
  <c r="EX39" i="28" s="1"/>
  <c r="FG39" i="28" s="1"/>
  <c r="AV51" i="28"/>
  <c r="AV56" i="28"/>
  <c r="AV48" i="28"/>
  <c r="AZ32" i="28"/>
  <c r="AM32" i="28"/>
  <c r="AE32" i="28"/>
  <c r="AT145" i="28"/>
  <c r="AT144" i="28"/>
  <c r="AT143" i="28"/>
  <c r="AT142" i="28"/>
  <c r="AT141" i="28"/>
  <c r="AT140" i="28"/>
  <c r="AV142" i="28"/>
  <c r="AT139" i="28"/>
  <c r="AU132" i="28"/>
  <c r="AX132" i="28"/>
  <c r="AU131" i="28"/>
  <c r="AX131" i="28"/>
  <c r="AU130" i="28"/>
  <c r="AX130" i="28"/>
  <c r="AU129" i="28"/>
  <c r="AX129" i="28"/>
  <c r="AU128" i="28"/>
  <c r="AX128" i="28"/>
  <c r="AU127" i="28"/>
  <c r="AX127" i="28"/>
  <c r="AU126" i="28"/>
  <c r="AX126" i="28"/>
  <c r="AV139" i="28"/>
  <c r="AV131" i="28"/>
  <c r="AX124" i="28"/>
  <c r="AU124" i="28"/>
  <c r="AX123" i="28"/>
  <c r="AU123" i="28"/>
  <c r="AX122" i="28"/>
  <c r="AU122" i="28"/>
  <c r="AT121" i="28"/>
  <c r="AV121" i="28"/>
  <c r="AT120" i="28"/>
  <c r="AV120" i="28"/>
  <c r="AV129" i="28"/>
  <c r="AV128" i="28"/>
  <c r="AV123" i="28"/>
  <c r="AV122" i="28"/>
  <c r="AV124" i="28"/>
  <c r="AU111" i="28"/>
  <c r="AX111" i="28"/>
  <c r="AX99" i="28"/>
  <c r="AU99" i="28"/>
  <c r="FK98" i="28"/>
  <c r="FL98" i="28" s="1"/>
  <c r="FM98" i="28" s="1"/>
  <c r="X97" i="28"/>
  <c r="AV95" i="28"/>
  <c r="AV70" i="28"/>
  <c r="AV93" i="28"/>
  <c r="AV89" i="28"/>
  <c r="AV85" i="28"/>
  <c r="AV82" i="28"/>
  <c r="AV78" i="28"/>
  <c r="AV68" i="28"/>
  <c r="AV57" i="28"/>
  <c r="AV50" i="28"/>
  <c r="AV44" i="28"/>
  <c r="AV58" i="28"/>
  <c r="AV47" i="28"/>
  <c r="DU32" i="28"/>
  <c r="AV45" i="28"/>
  <c r="EW37" i="28"/>
  <c r="EX37" i="28" s="1"/>
  <c r="FG37" i="28" s="1"/>
  <c r="G31" i="28"/>
  <c r="AS32" i="28"/>
  <c r="AT32" i="28" s="1"/>
  <c r="Y148" i="27"/>
  <c r="Y89" i="27"/>
  <c r="X66" i="27"/>
  <c r="Y71" i="27"/>
  <c r="G39" i="27"/>
  <c r="FK116" i="27"/>
  <c r="FL116" i="27" s="1"/>
  <c r="FM116" i="27" s="1"/>
  <c r="FK110" i="27"/>
  <c r="FL110" i="27" s="1"/>
  <c r="FM110" i="27" s="1"/>
  <c r="X105" i="27"/>
  <c r="Y91" i="27"/>
  <c r="X68" i="27"/>
  <c r="AS39" i="27"/>
  <c r="Y128" i="27"/>
  <c r="AT66" i="27"/>
  <c r="AT65" i="27"/>
  <c r="AT62" i="27"/>
  <c r="FK58" i="27"/>
  <c r="FL58" i="27" s="1"/>
  <c r="FM58" i="27" s="1"/>
  <c r="AS33" i="27"/>
  <c r="Y137" i="27"/>
  <c r="Y90" i="27"/>
  <c r="Y85" i="27"/>
  <c r="FK147" i="27"/>
  <c r="FL147" i="27" s="1"/>
  <c r="FM147" i="27" s="1"/>
  <c r="X145" i="27"/>
  <c r="FK143" i="27"/>
  <c r="FL143" i="27" s="1"/>
  <c r="FM143" i="27" s="1"/>
  <c r="X141" i="27"/>
  <c r="X130" i="27"/>
  <c r="Y122" i="27"/>
  <c r="Y78" i="27"/>
  <c r="X57" i="27"/>
  <c r="Y63" i="27"/>
  <c r="AS42" i="27"/>
  <c r="Y136" i="27"/>
  <c r="X128" i="27"/>
  <c r="AS37" i="27"/>
  <c r="FJ37" i="27"/>
  <c r="EL37" i="27"/>
  <c r="EL36" i="27"/>
  <c r="FJ36" i="27"/>
  <c r="Y149" i="27"/>
  <c r="X135" i="27"/>
  <c r="X129" i="27"/>
  <c r="FK92" i="27"/>
  <c r="FL92" i="27" s="1"/>
  <c r="FM92" i="27" s="1"/>
  <c r="Y109" i="27"/>
  <c r="Y97" i="27"/>
  <c r="X81" i="27"/>
  <c r="G41" i="27"/>
  <c r="Y102" i="27"/>
  <c r="Y94" i="27"/>
  <c r="EL39" i="27"/>
  <c r="AT143" i="27"/>
  <c r="AT142" i="27"/>
  <c r="AU142" i="27" s="1"/>
  <c r="FK135" i="27"/>
  <c r="FL135" i="27" s="1"/>
  <c r="FM135" i="27" s="1"/>
  <c r="FK134" i="27"/>
  <c r="FL134" i="27" s="1"/>
  <c r="FM134" i="27" s="1"/>
  <c r="Y134" i="27"/>
  <c r="FK122" i="27"/>
  <c r="FL122" i="27" s="1"/>
  <c r="FM122" i="27" s="1"/>
  <c r="FK121" i="27"/>
  <c r="FL121" i="27" s="1"/>
  <c r="FM121" i="27" s="1"/>
  <c r="FK120" i="27"/>
  <c r="FL120" i="27" s="1"/>
  <c r="FM120" i="27" s="1"/>
  <c r="Y92" i="27"/>
  <c r="AT91" i="27"/>
  <c r="AX91" i="27" s="1"/>
  <c r="AT72" i="27"/>
  <c r="AT70" i="27"/>
  <c r="AU70" i="27" s="1"/>
  <c r="AT64" i="27"/>
  <c r="AT63" i="27"/>
  <c r="AU63" i="27" s="1"/>
  <c r="Y108" i="27"/>
  <c r="Y86" i="27"/>
  <c r="Y114" i="27"/>
  <c r="Y52" i="27"/>
  <c r="G52" i="27" s="1"/>
  <c r="EW39" i="27"/>
  <c r="EX39" i="27" s="1"/>
  <c r="FG39" i="27" s="1"/>
  <c r="FK91" i="27"/>
  <c r="FL91" i="27" s="1"/>
  <c r="FM91" i="27" s="1"/>
  <c r="Y93" i="27"/>
  <c r="Y123" i="27"/>
  <c r="Y69" i="27"/>
  <c r="AT89" i="27"/>
  <c r="AU89" i="27" s="1"/>
  <c r="AT88" i="27"/>
  <c r="AT87" i="27"/>
  <c r="AX87" i="27" s="1"/>
  <c r="AT84" i="27"/>
  <c r="AX84" i="27" s="1"/>
  <c r="AT82" i="27"/>
  <c r="AU82" i="27" s="1"/>
  <c r="AT81" i="27"/>
  <c r="AT80" i="27"/>
  <c r="AX80" i="27" s="1"/>
  <c r="AT75" i="27"/>
  <c r="FK90" i="27"/>
  <c r="FL90" i="27" s="1"/>
  <c r="FM90" i="27" s="1"/>
  <c r="X62" i="27"/>
  <c r="Y116" i="27"/>
  <c r="Y106" i="27"/>
  <c r="Y127" i="27"/>
  <c r="Y118" i="27"/>
  <c r="AT131" i="27"/>
  <c r="AU131" i="27" s="1"/>
  <c r="AT126" i="27"/>
  <c r="AT124" i="27"/>
  <c r="AU124" i="27" s="1"/>
  <c r="AT122" i="27"/>
  <c r="Y133" i="27"/>
  <c r="AT133" i="27"/>
  <c r="AU133" i="27" s="1"/>
  <c r="X63" i="27"/>
  <c r="Y151" i="27"/>
  <c r="AT146" i="27"/>
  <c r="AX146" i="27" s="1"/>
  <c r="Y79" i="27"/>
  <c r="FK114" i="27"/>
  <c r="FL114" i="27" s="1"/>
  <c r="FM114" i="27" s="1"/>
  <c r="AS35" i="27"/>
  <c r="Y147" i="27"/>
  <c r="Y144" i="27"/>
  <c r="FK117" i="27"/>
  <c r="FL117" i="27" s="1"/>
  <c r="FM117" i="27" s="1"/>
  <c r="X116" i="27"/>
  <c r="FK109" i="27"/>
  <c r="FL109" i="27" s="1"/>
  <c r="FM109" i="27" s="1"/>
  <c r="FK107" i="27"/>
  <c r="FL107" i="27" s="1"/>
  <c r="FM107" i="27" s="1"/>
  <c r="FK105" i="27"/>
  <c r="FL105" i="27" s="1"/>
  <c r="FM105" i="27" s="1"/>
  <c r="FK98" i="27"/>
  <c r="FL98" i="27" s="1"/>
  <c r="FM98" i="27" s="1"/>
  <c r="FK97" i="27"/>
  <c r="FL97" i="27" s="1"/>
  <c r="FM97" i="27" s="1"/>
  <c r="X101" i="27"/>
  <c r="FK89" i="27"/>
  <c r="FL89" i="27" s="1"/>
  <c r="FM89" i="27" s="1"/>
  <c r="FK88" i="27"/>
  <c r="FL88" i="27" s="1"/>
  <c r="FM88" i="27" s="1"/>
  <c r="FK87" i="27"/>
  <c r="FL87" i="27" s="1"/>
  <c r="FM87" i="27" s="1"/>
  <c r="FK85" i="27"/>
  <c r="FL85" i="27" s="1"/>
  <c r="FM85" i="27" s="1"/>
  <c r="FK83" i="27"/>
  <c r="FL83" i="27" s="1"/>
  <c r="FM83" i="27" s="1"/>
  <c r="FK80" i="27"/>
  <c r="FL80" i="27" s="1"/>
  <c r="FM80" i="27" s="1"/>
  <c r="FK79" i="27"/>
  <c r="FL79" i="27" s="1"/>
  <c r="FM79" i="27" s="1"/>
  <c r="FK78" i="27"/>
  <c r="FL78" i="27" s="1"/>
  <c r="FM78" i="27" s="1"/>
  <c r="FK74" i="27"/>
  <c r="FL74" i="27" s="1"/>
  <c r="FM74" i="27" s="1"/>
  <c r="X67" i="27"/>
  <c r="X64" i="27"/>
  <c r="CN32" i="27"/>
  <c r="CU32" i="27" s="1"/>
  <c r="AS55" i="27"/>
  <c r="DE32" i="27"/>
  <c r="FK32" i="27"/>
  <c r="FL32" i="27" s="1"/>
  <c r="FM32" i="27" s="1"/>
  <c r="FK140" i="27"/>
  <c r="FL140" i="27" s="1"/>
  <c r="FM140" i="27" s="1"/>
  <c r="FK139" i="27"/>
  <c r="FL139" i="27" s="1"/>
  <c r="FM139" i="27" s="1"/>
  <c r="FK138" i="27"/>
  <c r="FL138" i="27" s="1"/>
  <c r="FM138" i="27" s="1"/>
  <c r="FK137" i="27"/>
  <c r="FL137" i="27" s="1"/>
  <c r="FM137" i="27" s="1"/>
  <c r="Y120" i="27"/>
  <c r="Y113" i="27"/>
  <c r="AT144" i="27"/>
  <c r="AU144" i="27" s="1"/>
  <c r="X140" i="27"/>
  <c r="AT134" i="27"/>
  <c r="FK131" i="27"/>
  <c r="FL131" i="27" s="1"/>
  <c r="FM131" i="27" s="1"/>
  <c r="FK128" i="27"/>
  <c r="FL128" i="27" s="1"/>
  <c r="FM128" i="27" s="1"/>
  <c r="FK127" i="27"/>
  <c r="FL127" i="27" s="1"/>
  <c r="FM127" i="27" s="1"/>
  <c r="FK126" i="27"/>
  <c r="FL126" i="27" s="1"/>
  <c r="FM126" i="27" s="1"/>
  <c r="FK125" i="27"/>
  <c r="FL125" i="27" s="1"/>
  <c r="FM125" i="27" s="1"/>
  <c r="FK124" i="27"/>
  <c r="FL124" i="27" s="1"/>
  <c r="FM124" i="27" s="1"/>
  <c r="AT120" i="27"/>
  <c r="AX120" i="27" s="1"/>
  <c r="AT112" i="27"/>
  <c r="AX112" i="27" s="1"/>
  <c r="AT76" i="27"/>
  <c r="AX76" i="27" s="1"/>
  <c r="X79" i="27"/>
  <c r="X72" i="27"/>
  <c r="FK60" i="27"/>
  <c r="FL60" i="27" s="1"/>
  <c r="FM60" i="27" s="1"/>
  <c r="FK56" i="27"/>
  <c r="FL56" i="27" s="1"/>
  <c r="FM56" i="27" s="1"/>
  <c r="AS40" i="27"/>
  <c r="AS41" i="27"/>
  <c r="FK136" i="27"/>
  <c r="FL136" i="27" s="1"/>
  <c r="FM136" i="27" s="1"/>
  <c r="FK142" i="27"/>
  <c r="FL142" i="27" s="1"/>
  <c r="FM142" i="27" s="1"/>
  <c r="FK141" i="27"/>
  <c r="FL141" i="27" s="1"/>
  <c r="FM141" i="27" s="1"/>
  <c r="X127" i="27"/>
  <c r="FK112" i="27"/>
  <c r="FL112" i="27" s="1"/>
  <c r="FM112" i="27" s="1"/>
  <c r="X108" i="27"/>
  <c r="X91" i="27"/>
  <c r="FK73" i="27"/>
  <c r="FL73" i="27" s="1"/>
  <c r="FM73" i="27" s="1"/>
  <c r="FK70" i="27"/>
  <c r="FL70" i="27" s="1"/>
  <c r="FM70" i="27" s="1"/>
  <c r="FK67" i="27"/>
  <c r="FL67" i="27" s="1"/>
  <c r="FM67" i="27" s="1"/>
  <c r="FK65" i="27"/>
  <c r="FL65" i="27" s="1"/>
  <c r="FM65" i="27" s="1"/>
  <c r="FK64" i="27"/>
  <c r="FL64" i="27" s="1"/>
  <c r="FM64" i="27" s="1"/>
  <c r="FK63" i="27"/>
  <c r="FL63" i="27" s="1"/>
  <c r="FM63" i="27" s="1"/>
  <c r="FK61" i="27"/>
  <c r="FL61" i="27" s="1"/>
  <c r="FM61" i="27" s="1"/>
  <c r="Y60" i="27"/>
  <c r="AS36" i="27"/>
  <c r="AT74" i="27"/>
  <c r="AX74" i="27" s="1"/>
  <c r="Y73" i="27"/>
  <c r="X148" i="27"/>
  <c r="FK146" i="27"/>
  <c r="FL146" i="27" s="1"/>
  <c r="FM146" i="27" s="1"/>
  <c r="FK133" i="27"/>
  <c r="FL133" i="27" s="1"/>
  <c r="FM133" i="27" s="1"/>
  <c r="FK119" i="27"/>
  <c r="FL119" i="27" s="1"/>
  <c r="FM119" i="27" s="1"/>
  <c r="FK113" i="27"/>
  <c r="FL113" i="27" s="1"/>
  <c r="FM113" i="27" s="1"/>
  <c r="AT116" i="27"/>
  <c r="AX116" i="27" s="1"/>
  <c r="AT109" i="27"/>
  <c r="AU109" i="27" s="1"/>
  <c r="AT108" i="27"/>
  <c r="AX108" i="27" s="1"/>
  <c r="AT105" i="27"/>
  <c r="AU105" i="27" s="1"/>
  <c r="AT104" i="27"/>
  <c r="AX104" i="27" s="1"/>
  <c r="AT103" i="27"/>
  <c r="AU103" i="27" s="1"/>
  <c r="AT100" i="27"/>
  <c r="AX100" i="27" s="1"/>
  <c r="AT99" i="27"/>
  <c r="AX99" i="27" s="1"/>
  <c r="AT98" i="27"/>
  <c r="AX98" i="27" s="1"/>
  <c r="AT97" i="27"/>
  <c r="AU97" i="27" s="1"/>
  <c r="AT96" i="27"/>
  <c r="AX96" i="27" s="1"/>
  <c r="AT95" i="27"/>
  <c r="AU95" i="27" s="1"/>
  <c r="AV98" i="27"/>
  <c r="FK81" i="27"/>
  <c r="FL81" i="27" s="1"/>
  <c r="FM81" i="27" s="1"/>
  <c r="FK77" i="27"/>
  <c r="FL77" i="27" s="1"/>
  <c r="FM77" i="27" s="1"/>
  <c r="FK75" i="27"/>
  <c r="FL75" i="27" s="1"/>
  <c r="FM75" i="27" s="1"/>
  <c r="X97" i="27"/>
  <c r="AT73" i="27"/>
  <c r="AX73" i="27" s="1"/>
  <c r="FK72" i="27"/>
  <c r="FL72" i="27" s="1"/>
  <c r="FM72" i="27" s="1"/>
  <c r="X61" i="27"/>
  <c r="X59" i="27"/>
  <c r="FK31" i="27"/>
  <c r="FL31" i="27" s="1"/>
  <c r="FM31" i="27" s="1"/>
  <c r="AS38" i="27"/>
  <c r="AZ33" i="27"/>
  <c r="Y150" i="27"/>
  <c r="Y110" i="27"/>
  <c r="AT145" i="27"/>
  <c r="AU145" i="27" s="1"/>
  <c r="X143" i="27"/>
  <c r="AT136" i="27"/>
  <c r="AU136" i="27" s="1"/>
  <c r="AV136" i="27"/>
  <c r="AT130" i="27"/>
  <c r="AU130" i="27" s="1"/>
  <c r="AT128" i="27"/>
  <c r="AU128" i="27" s="1"/>
  <c r="AT118" i="27"/>
  <c r="AX118" i="27" s="1"/>
  <c r="AT119" i="27"/>
  <c r="AU119" i="27" s="1"/>
  <c r="AT110" i="27"/>
  <c r="AX110" i="27" s="1"/>
  <c r="FK108" i="27"/>
  <c r="FL108" i="27" s="1"/>
  <c r="FM108" i="27" s="1"/>
  <c r="AV108" i="27"/>
  <c r="AV105" i="27"/>
  <c r="X98" i="27"/>
  <c r="AV96" i="27"/>
  <c r="AT69" i="27"/>
  <c r="AU69" i="27" s="1"/>
  <c r="AT68" i="27"/>
  <c r="AU68" i="27" s="1"/>
  <c r="FK68" i="27"/>
  <c r="FL68" i="27" s="1"/>
  <c r="FM68" i="27" s="1"/>
  <c r="FK66" i="27"/>
  <c r="FL66" i="27" s="1"/>
  <c r="FM66" i="27" s="1"/>
  <c r="FK62" i="27"/>
  <c r="FL62" i="27" s="1"/>
  <c r="FM62" i="27" s="1"/>
  <c r="AS49" i="27"/>
  <c r="AS43" i="27"/>
  <c r="G49" i="27"/>
  <c r="AT33" i="27"/>
  <c r="BG33" i="27" s="1"/>
  <c r="BH33" i="27" s="1"/>
  <c r="CE33" i="27"/>
  <c r="X90" i="27"/>
  <c r="AT147" i="27"/>
  <c r="AX147" i="27" s="1"/>
  <c r="AT148" i="27"/>
  <c r="AX148" i="27" s="1"/>
  <c r="Y146" i="27"/>
  <c r="FK144" i="27"/>
  <c r="FL144" i="27" s="1"/>
  <c r="FM144" i="27" s="1"/>
  <c r="AT135" i="27"/>
  <c r="AU135" i="27" s="1"/>
  <c r="AT132" i="27"/>
  <c r="AX132" i="27" s="1"/>
  <c r="AT114" i="27"/>
  <c r="AX114" i="27" s="1"/>
  <c r="FK106" i="27"/>
  <c r="FL106" i="27" s="1"/>
  <c r="FM106" i="27" s="1"/>
  <c r="FK104" i="27"/>
  <c r="FL104" i="27" s="1"/>
  <c r="FM104" i="27" s="1"/>
  <c r="FK103" i="27"/>
  <c r="FL103" i="27" s="1"/>
  <c r="FM103" i="27" s="1"/>
  <c r="FK102" i="27"/>
  <c r="FL102" i="27" s="1"/>
  <c r="FM102" i="27" s="1"/>
  <c r="FK100" i="27"/>
  <c r="FL100" i="27" s="1"/>
  <c r="FM100" i="27" s="1"/>
  <c r="FK99" i="27"/>
  <c r="FL99" i="27" s="1"/>
  <c r="FM99" i="27" s="1"/>
  <c r="FK96" i="27"/>
  <c r="FL96" i="27" s="1"/>
  <c r="FM96" i="27" s="1"/>
  <c r="FK94" i="27"/>
  <c r="FL94" i="27" s="1"/>
  <c r="FM94" i="27" s="1"/>
  <c r="FK93" i="27"/>
  <c r="FL93" i="27" s="1"/>
  <c r="FM93" i="27" s="1"/>
  <c r="AT101" i="27"/>
  <c r="AU101" i="27" s="1"/>
  <c r="FK86" i="27"/>
  <c r="FL86" i="27" s="1"/>
  <c r="FM86" i="27" s="1"/>
  <c r="FK84" i="27"/>
  <c r="FL84" i="27" s="1"/>
  <c r="FM84" i="27" s="1"/>
  <c r="FK82" i="27"/>
  <c r="FL82" i="27" s="1"/>
  <c r="FM82" i="27" s="1"/>
  <c r="FK76" i="27"/>
  <c r="FL76" i="27" s="1"/>
  <c r="FM76" i="27" s="1"/>
  <c r="AV103" i="27"/>
  <c r="X92" i="27"/>
  <c r="AT92" i="27"/>
  <c r="AU92" i="27" s="1"/>
  <c r="AT83" i="27"/>
  <c r="AU83" i="27" s="1"/>
  <c r="AT77" i="27"/>
  <c r="AX77" i="27" s="1"/>
  <c r="FK71" i="27"/>
  <c r="FL71" i="27" s="1"/>
  <c r="FM71" i="27" s="1"/>
  <c r="FK59" i="27"/>
  <c r="FL59" i="27" s="1"/>
  <c r="FM59" i="27" s="1"/>
  <c r="FK57" i="27"/>
  <c r="FL57" i="27" s="1"/>
  <c r="FM57" i="27" s="1"/>
  <c r="CJ32" i="27"/>
  <c r="X86" i="27"/>
  <c r="AX144" i="27"/>
  <c r="AU88" i="27"/>
  <c r="AX88" i="27"/>
  <c r="AU87" i="27"/>
  <c r="AU84" i="27"/>
  <c r="AU81" i="27"/>
  <c r="AX81" i="27"/>
  <c r="AU80" i="27"/>
  <c r="AU76" i="27"/>
  <c r="AU75" i="27"/>
  <c r="AX75" i="27"/>
  <c r="AU91" i="27"/>
  <c r="AU146" i="27"/>
  <c r="AU116" i="27"/>
  <c r="AX109" i="27"/>
  <c r="AU104" i="27"/>
  <c r="AX103" i="27"/>
  <c r="AU100" i="27"/>
  <c r="AU99" i="27"/>
  <c r="AU98" i="27"/>
  <c r="AX97" i="27"/>
  <c r="AU73" i="27"/>
  <c r="AX131" i="27"/>
  <c r="AU120" i="27"/>
  <c r="AU118" i="27"/>
  <c r="AU112" i="27"/>
  <c r="AX119" i="27"/>
  <c r="AU72" i="27"/>
  <c r="AX72" i="27"/>
  <c r="AU147" i="27"/>
  <c r="AU148" i="27"/>
  <c r="AU132" i="27"/>
  <c r="AU114" i="27"/>
  <c r="AT151" i="27"/>
  <c r="FK150" i="27"/>
  <c r="FL150" i="27" s="1"/>
  <c r="FM150" i="27" s="1"/>
  <c r="AT150" i="27"/>
  <c r="FK149" i="27"/>
  <c r="FL149" i="27" s="1"/>
  <c r="FM149" i="27" s="1"/>
  <c r="AT149" i="27"/>
  <c r="FK148" i="27"/>
  <c r="FL148" i="27" s="1"/>
  <c r="FM148" i="27" s="1"/>
  <c r="X147" i="27"/>
  <c r="FK145" i="27"/>
  <c r="FL145" i="27" s="1"/>
  <c r="FM145" i="27" s="1"/>
  <c r="AX136" i="27"/>
  <c r="AV143" i="27"/>
  <c r="AV141" i="27"/>
  <c r="FK130" i="27"/>
  <c r="FL130" i="27" s="1"/>
  <c r="FM130" i="27" s="1"/>
  <c r="AV137" i="27"/>
  <c r="X132" i="27"/>
  <c r="AV122" i="27"/>
  <c r="AV93" i="27"/>
  <c r="AT93" i="27"/>
  <c r="AT117" i="27"/>
  <c r="AT113" i="27"/>
  <c r="AV119" i="27"/>
  <c r="AT107" i="27"/>
  <c r="AT94" i="27"/>
  <c r="AV114" i="27"/>
  <c r="AT102" i="27"/>
  <c r="AV99" i="27"/>
  <c r="AT79" i="27"/>
  <c r="AV89" i="27"/>
  <c r="AV81" i="27"/>
  <c r="AQ9" i="27"/>
  <c r="AT71" i="27"/>
  <c r="AT85" i="27"/>
  <c r="AV82" i="27"/>
  <c r="AT90" i="27"/>
  <c r="AV87" i="27"/>
  <c r="X74" i="27"/>
  <c r="AV80" i="27"/>
  <c r="AV67" i="27"/>
  <c r="EW55" i="27"/>
  <c r="EX55" i="27" s="1"/>
  <c r="FG55" i="27" s="1"/>
  <c r="AV75" i="27"/>
  <c r="AV63" i="27"/>
  <c r="EW53" i="27"/>
  <c r="EX53" i="27" s="1"/>
  <c r="FG53" i="27" s="1"/>
  <c r="BB32" i="27"/>
  <c r="DD32" i="27" s="1"/>
  <c r="AX135" i="27"/>
  <c r="AU134" i="27"/>
  <c r="AX134" i="27"/>
  <c r="AX130" i="27"/>
  <c r="AX128" i="27"/>
  <c r="AU126" i="27"/>
  <c r="AX126" i="27"/>
  <c r="AX124" i="27"/>
  <c r="AU122" i="27"/>
  <c r="AX122" i="27"/>
  <c r="AV135" i="27"/>
  <c r="AX133" i="27"/>
  <c r="AV124" i="27"/>
  <c r="AV130" i="27"/>
  <c r="AV126" i="27"/>
  <c r="AT115" i="27"/>
  <c r="AV110" i="27"/>
  <c r="AV104" i="27"/>
  <c r="AV100" i="27"/>
  <c r="AT106" i="27"/>
  <c r="AV109" i="27"/>
  <c r="AV88" i="27"/>
  <c r="AV97" i="27"/>
  <c r="AU74" i="27"/>
  <c r="AV91" i="27"/>
  <c r="AT78" i="27"/>
  <c r="AV95" i="27"/>
  <c r="AV76" i="27"/>
  <c r="AV65" i="27"/>
  <c r="AV64" i="27"/>
  <c r="CK32" i="27"/>
  <c r="CE30" i="27"/>
  <c r="AX33" i="27"/>
  <c r="BP33" i="27"/>
  <c r="DD33" i="27"/>
  <c r="CN33" i="27"/>
  <c r="CJ33" i="27"/>
  <c r="CI33" i="27"/>
  <c r="CL33" i="27"/>
  <c r="DE33" i="27"/>
  <c r="CK33" i="27"/>
  <c r="AV148" i="27"/>
  <c r="X146" i="27"/>
  <c r="X144" i="27"/>
  <c r="AV146" i="27"/>
  <c r="AV142" i="27"/>
  <c r="AV140" i="27"/>
  <c r="X133" i="27"/>
  <c r="AT121" i="27"/>
  <c r="FK132" i="27"/>
  <c r="FL132" i="27" s="1"/>
  <c r="FM132" i="27" s="1"/>
  <c r="AT111" i="27"/>
  <c r="AV84" i="27"/>
  <c r="AX70" i="27"/>
  <c r="AX69" i="27"/>
  <c r="AX68" i="27"/>
  <c r="AX67" i="27"/>
  <c r="AU67" i="27"/>
  <c r="AX66" i="27"/>
  <c r="AU66" i="27"/>
  <c r="AX65" i="27"/>
  <c r="AU65" i="27"/>
  <c r="AX64" i="27"/>
  <c r="AU64" i="27"/>
  <c r="AX63" i="27"/>
  <c r="AX62" i="27"/>
  <c r="AU62" i="27"/>
  <c r="AV61" i="27"/>
  <c r="AT61" i="27"/>
  <c r="AV60" i="27"/>
  <c r="AT60" i="27"/>
  <c r="AV59" i="27"/>
  <c r="AT59" i="27"/>
  <c r="AV58" i="27"/>
  <c r="AT58" i="27"/>
  <c r="AV57" i="27"/>
  <c r="AT57" i="27"/>
  <c r="AV56" i="27"/>
  <c r="AT56" i="27"/>
  <c r="AT86" i="27"/>
  <c r="AV69" i="27"/>
  <c r="AV62" i="27"/>
  <c r="CG32" i="27"/>
  <c r="DH32" i="27" s="1"/>
  <c r="AP32" i="27"/>
  <c r="AQ18" i="27" s="1"/>
  <c r="AM32" i="27"/>
  <c r="AE32" i="27"/>
  <c r="AT32" i="27"/>
  <c r="FQ34" i="27"/>
  <c r="EP34" i="27"/>
  <c r="CA34" i="27"/>
  <c r="BV34" i="27"/>
  <c r="BR34" i="27"/>
  <c r="AI34" i="27"/>
  <c r="FD34" i="27"/>
  <c r="EY34" i="27"/>
  <c r="CD34" i="27"/>
  <c r="BZ34" i="27"/>
  <c r="BU34" i="27"/>
  <c r="AH34" i="27"/>
  <c r="AC34" i="27"/>
  <c r="A35" i="27"/>
  <c r="CC34" i="27"/>
  <c r="BY34" i="27"/>
  <c r="BT34" i="27"/>
  <c r="AG34" i="27"/>
  <c r="AA34" i="27"/>
  <c r="FR34" i="27"/>
  <c r="CB34" i="27"/>
  <c r="BX34" i="27"/>
  <c r="BS34" i="27"/>
  <c r="AJ34" i="27"/>
  <c r="AF34" i="27"/>
  <c r="FK33" i="27" s="1"/>
  <c r="FL33" i="27" s="1"/>
  <c r="FM33" i="27" s="1"/>
  <c r="FN33" i="27" s="1"/>
  <c r="Z34" i="27"/>
  <c r="AU143" i="27"/>
  <c r="AX143" i="27"/>
  <c r="AX142" i="27"/>
  <c r="AU141" i="27"/>
  <c r="AX141" i="27"/>
  <c r="AU140" i="27"/>
  <c r="AX140" i="27"/>
  <c r="AX139" i="27"/>
  <c r="AU139" i="27"/>
  <c r="AT138" i="27"/>
  <c r="AV138" i="27"/>
  <c r="AU137" i="27"/>
  <c r="AX137" i="27"/>
  <c r="AV139" i="27"/>
  <c r="AV134" i="27"/>
  <c r="AT129" i="27"/>
  <c r="AT127" i="27"/>
  <c r="AT125" i="27"/>
  <c r="AT123" i="27"/>
  <c r="AV128" i="27"/>
  <c r="AX101" i="27"/>
  <c r="X95" i="27"/>
  <c r="Y95" i="27"/>
  <c r="AX83" i="27"/>
  <c r="AU77" i="27"/>
  <c r="AP9" i="27"/>
  <c r="AV68" i="27"/>
  <c r="AV70" i="27"/>
  <c r="AV66" i="27"/>
  <c r="CF32" i="27"/>
  <c r="CE32" i="27"/>
  <c r="CL32" i="27"/>
  <c r="BB33" i="27"/>
  <c r="BA33" i="27"/>
  <c r="AE33" i="27"/>
  <c r="AM33" i="27"/>
  <c r="X32" i="27"/>
  <c r="BL33" i="27" s="1"/>
  <c r="V32" i="27"/>
  <c r="W33" i="27"/>
  <c r="Y98" i="26"/>
  <c r="Y139" i="26"/>
  <c r="Y120" i="26"/>
  <c r="X92" i="26"/>
  <c r="Y55" i="26"/>
  <c r="Y151" i="26"/>
  <c r="Y125" i="26"/>
  <c r="Y84" i="26"/>
  <c r="Y81" i="26"/>
  <c r="Y111" i="26"/>
  <c r="Y136" i="26"/>
  <c r="X101" i="26"/>
  <c r="Y68" i="26"/>
  <c r="Y64" i="26"/>
  <c r="Y141" i="26"/>
  <c r="Y118" i="26"/>
  <c r="Y45" i="26"/>
  <c r="X100" i="26"/>
  <c r="FK69" i="26"/>
  <c r="FL69" i="26" s="1"/>
  <c r="FM69" i="26" s="1"/>
  <c r="FK65" i="26"/>
  <c r="FL65" i="26" s="1"/>
  <c r="FM65" i="26" s="1"/>
  <c r="FK61" i="26"/>
  <c r="FL61" i="26" s="1"/>
  <c r="FM61" i="26" s="1"/>
  <c r="FK57" i="26"/>
  <c r="FL57" i="26" s="1"/>
  <c r="FM57" i="26" s="1"/>
  <c r="Y75" i="26"/>
  <c r="Y140" i="26"/>
  <c r="FK68" i="26"/>
  <c r="FL68" i="26" s="1"/>
  <c r="FM68" i="26" s="1"/>
  <c r="AS32" i="26"/>
  <c r="FK145" i="26"/>
  <c r="FL145" i="26" s="1"/>
  <c r="FM145" i="26" s="1"/>
  <c r="Y129" i="26"/>
  <c r="Y132" i="26"/>
  <c r="FK142" i="26"/>
  <c r="FL142" i="26" s="1"/>
  <c r="FM142" i="26" s="1"/>
  <c r="AT90" i="26"/>
  <c r="AX90" i="26" s="1"/>
  <c r="AT82" i="26"/>
  <c r="AT59" i="26"/>
  <c r="Y115" i="26"/>
  <c r="FK95" i="26"/>
  <c r="FL95" i="26" s="1"/>
  <c r="FM95" i="26" s="1"/>
  <c r="Y94" i="26"/>
  <c r="Y78" i="26"/>
  <c r="Y54" i="26"/>
  <c r="Y41" i="26"/>
  <c r="AS35" i="26"/>
  <c r="FK140" i="26"/>
  <c r="FL140" i="26" s="1"/>
  <c r="FM140" i="26" s="1"/>
  <c r="AT58" i="26"/>
  <c r="AT147" i="26"/>
  <c r="AU147" i="26" s="1"/>
  <c r="Y134" i="26"/>
  <c r="Y126" i="26"/>
  <c r="Y124" i="26"/>
  <c r="AT123" i="26"/>
  <c r="AU123" i="26" s="1"/>
  <c r="Y106" i="26"/>
  <c r="AT104" i="26"/>
  <c r="FK100" i="26"/>
  <c r="FL100" i="26" s="1"/>
  <c r="FM100" i="26" s="1"/>
  <c r="FK89" i="26"/>
  <c r="FL89" i="26" s="1"/>
  <c r="FM89" i="26" s="1"/>
  <c r="FK88" i="26"/>
  <c r="FL88" i="26" s="1"/>
  <c r="FM88" i="26" s="1"/>
  <c r="FK73" i="26"/>
  <c r="FL73" i="26" s="1"/>
  <c r="FM73" i="26" s="1"/>
  <c r="X94" i="26"/>
  <c r="FK71" i="26"/>
  <c r="FL71" i="26" s="1"/>
  <c r="FM71" i="26" s="1"/>
  <c r="FK67" i="26"/>
  <c r="FL67" i="26" s="1"/>
  <c r="FM67" i="26" s="1"/>
  <c r="FK59" i="26"/>
  <c r="FL59" i="26" s="1"/>
  <c r="FM59" i="26" s="1"/>
  <c r="Y82" i="26"/>
  <c r="AT69" i="26"/>
  <c r="AX69" i="26" s="1"/>
  <c r="AT65" i="26"/>
  <c r="AT61" i="26"/>
  <c r="AT57" i="26"/>
  <c r="G55" i="26"/>
  <c r="Y58" i="26"/>
  <c r="G34" i="26"/>
  <c r="G33" i="26"/>
  <c r="X127" i="26"/>
  <c r="AT91" i="26"/>
  <c r="AT88" i="26"/>
  <c r="X93" i="26"/>
  <c r="FK87" i="26"/>
  <c r="FL87" i="26" s="1"/>
  <c r="FM87" i="26" s="1"/>
  <c r="FK84" i="26"/>
  <c r="FL84" i="26" s="1"/>
  <c r="FM84" i="26" s="1"/>
  <c r="AT66" i="26"/>
  <c r="Y71" i="26"/>
  <c r="Y67" i="26"/>
  <c r="Y59" i="26"/>
  <c r="AS33" i="26"/>
  <c r="Y85" i="26"/>
  <c r="FK143" i="26"/>
  <c r="FL143" i="26" s="1"/>
  <c r="FM143" i="26" s="1"/>
  <c r="FK141" i="26"/>
  <c r="FL141" i="26" s="1"/>
  <c r="FM141" i="26" s="1"/>
  <c r="FK97" i="26"/>
  <c r="FL97" i="26" s="1"/>
  <c r="FM97" i="26" s="1"/>
  <c r="FK93" i="26"/>
  <c r="FL93" i="26" s="1"/>
  <c r="FM93" i="26" s="1"/>
  <c r="FK91" i="26"/>
  <c r="FL91" i="26" s="1"/>
  <c r="FM91" i="26" s="1"/>
  <c r="FK90" i="26"/>
  <c r="FL90" i="26" s="1"/>
  <c r="FM90" i="26" s="1"/>
  <c r="FK62" i="26"/>
  <c r="FL62" i="26" s="1"/>
  <c r="FM62" i="26" s="1"/>
  <c r="AT64" i="26"/>
  <c r="AT56" i="26"/>
  <c r="Y69" i="26"/>
  <c r="Y61" i="26"/>
  <c r="G35" i="26"/>
  <c r="Y130" i="26"/>
  <c r="Y121" i="26"/>
  <c r="Y113" i="26"/>
  <c r="Y117" i="26"/>
  <c r="Y102" i="26"/>
  <c r="Y99" i="26"/>
  <c r="Y95" i="26"/>
  <c r="AT93" i="26"/>
  <c r="Y89" i="26"/>
  <c r="Y77" i="26"/>
  <c r="Y142" i="26"/>
  <c r="EW53" i="26"/>
  <c r="EX53" i="26" s="1"/>
  <c r="FG53" i="26" s="1"/>
  <c r="AT139" i="26"/>
  <c r="FK129" i="26"/>
  <c r="FL129" i="26" s="1"/>
  <c r="FM129" i="26" s="1"/>
  <c r="AT112" i="26"/>
  <c r="AU112" i="26" s="1"/>
  <c r="AT108" i="26"/>
  <c r="AT120" i="26"/>
  <c r="AT118" i="26"/>
  <c r="FK101" i="26"/>
  <c r="FL101" i="26" s="1"/>
  <c r="FM101" i="26" s="1"/>
  <c r="Y137" i="26"/>
  <c r="Y122" i="26"/>
  <c r="Y86" i="26"/>
  <c r="Y79" i="26"/>
  <c r="Y42" i="26"/>
  <c r="Y149" i="26"/>
  <c r="AT131" i="26"/>
  <c r="FK128" i="26"/>
  <c r="FL128" i="26" s="1"/>
  <c r="FM128" i="26" s="1"/>
  <c r="X122" i="26"/>
  <c r="AT126" i="26"/>
  <c r="Y128" i="26"/>
  <c r="FK98" i="26"/>
  <c r="FL98" i="26" s="1"/>
  <c r="FM98" i="26" s="1"/>
  <c r="X102" i="26"/>
  <c r="X89" i="26"/>
  <c r="X81" i="26"/>
  <c r="FK75" i="26"/>
  <c r="FL75" i="26" s="1"/>
  <c r="FM75" i="26" s="1"/>
  <c r="X77" i="26"/>
  <c r="FK72" i="26"/>
  <c r="FL72" i="26" s="1"/>
  <c r="FM72" i="26" s="1"/>
  <c r="FK60" i="26"/>
  <c r="FL60" i="26" s="1"/>
  <c r="FM60" i="26" s="1"/>
  <c r="FK56" i="26"/>
  <c r="FL56" i="26" s="1"/>
  <c r="FM56" i="26" s="1"/>
  <c r="Y56" i="26"/>
  <c r="AS36" i="26"/>
  <c r="G36" i="26"/>
  <c r="AT148" i="26"/>
  <c r="AU148" i="26" s="1"/>
  <c r="FK147" i="26"/>
  <c r="FL147" i="26" s="1"/>
  <c r="FM147" i="26" s="1"/>
  <c r="FK139" i="26"/>
  <c r="FL139" i="26" s="1"/>
  <c r="FM139" i="26" s="1"/>
  <c r="FK137" i="26"/>
  <c r="FL137" i="26" s="1"/>
  <c r="FM137" i="26" s="1"/>
  <c r="FK146" i="26"/>
  <c r="FL146" i="26" s="1"/>
  <c r="FM146" i="26" s="1"/>
  <c r="AT132" i="26"/>
  <c r="AX132" i="26" s="1"/>
  <c r="AT136" i="26"/>
  <c r="AT129" i="26"/>
  <c r="AV126" i="26"/>
  <c r="AT117" i="26"/>
  <c r="AX117" i="26" s="1"/>
  <c r="FK99" i="26"/>
  <c r="FL99" i="26" s="1"/>
  <c r="FM99" i="26" s="1"/>
  <c r="FK63" i="26"/>
  <c r="FL63" i="26" s="1"/>
  <c r="FM63" i="26" s="1"/>
  <c r="AT72" i="26"/>
  <c r="AU72" i="26" s="1"/>
  <c r="AT68" i="26"/>
  <c r="AT60" i="26"/>
  <c r="X67" i="26"/>
  <c r="Y76" i="26"/>
  <c r="FK131" i="26"/>
  <c r="FL131" i="26" s="1"/>
  <c r="FM131" i="26" s="1"/>
  <c r="AT128" i="26"/>
  <c r="AT98" i="26"/>
  <c r="AT94" i="26"/>
  <c r="AX94" i="26" s="1"/>
  <c r="FK96" i="26"/>
  <c r="FL96" i="26" s="1"/>
  <c r="FM96" i="26" s="1"/>
  <c r="AT92" i="26"/>
  <c r="AT89" i="26"/>
  <c r="AT86" i="26"/>
  <c r="AX86" i="26" s="1"/>
  <c r="AT85" i="26"/>
  <c r="AT84" i="26"/>
  <c r="AT83" i="26"/>
  <c r="FK86" i="26"/>
  <c r="FL86" i="26" s="1"/>
  <c r="FM86" i="26" s="1"/>
  <c r="FK82" i="26"/>
  <c r="FL82" i="26" s="1"/>
  <c r="FM82" i="26" s="1"/>
  <c r="FK81" i="26"/>
  <c r="FL81" i="26" s="1"/>
  <c r="FM81" i="26" s="1"/>
  <c r="FK79" i="26"/>
  <c r="FL79" i="26" s="1"/>
  <c r="FM79" i="26" s="1"/>
  <c r="FK78" i="26"/>
  <c r="FL78" i="26" s="1"/>
  <c r="FM78" i="26" s="1"/>
  <c r="FK77" i="26"/>
  <c r="FL77" i="26" s="1"/>
  <c r="FM77" i="26" s="1"/>
  <c r="FK76" i="26"/>
  <c r="FL76" i="26" s="1"/>
  <c r="FM76" i="26" s="1"/>
  <c r="FK70" i="26"/>
  <c r="FL70" i="26" s="1"/>
  <c r="FM70" i="26" s="1"/>
  <c r="FK66" i="26"/>
  <c r="FL66" i="26" s="1"/>
  <c r="FM66" i="26" s="1"/>
  <c r="FK58" i="26"/>
  <c r="FL58" i="26" s="1"/>
  <c r="FM58" i="26" s="1"/>
  <c r="AT71" i="26"/>
  <c r="Y70" i="26"/>
  <c r="Y62" i="26"/>
  <c r="FK31" i="26"/>
  <c r="FL31" i="26" s="1"/>
  <c r="FM31" i="26" s="1"/>
  <c r="Y91" i="26"/>
  <c r="Y73" i="26"/>
  <c r="AT142" i="26"/>
  <c r="AX142" i="26" s="1"/>
  <c r="FK121" i="26"/>
  <c r="FL121" i="26" s="1"/>
  <c r="FM121" i="26" s="1"/>
  <c r="FK102" i="26"/>
  <c r="FL102" i="26" s="1"/>
  <c r="FM102" i="26" s="1"/>
  <c r="AT151" i="26"/>
  <c r="AT133" i="26"/>
  <c r="AU133" i="26" s="1"/>
  <c r="AT125" i="26"/>
  <c r="FK105" i="26"/>
  <c r="FL105" i="26" s="1"/>
  <c r="FM105" i="26" s="1"/>
  <c r="AT111" i="26"/>
  <c r="AT107" i="26"/>
  <c r="AU107" i="26" s="1"/>
  <c r="FK107" i="26"/>
  <c r="FL107" i="26" s="1"/>
  <c r="FM107" i="26" s="1"/>
  <c r="AT105" i="26"/>
  <c r="AU105" i="26" s="1"/>
  <c r="FK104" i="26"/>
  <c r="FL104" i="26" s="1"/>
  <c r="FM104" i="26" s="1"/>
  <c r="AT150" i="26"/>
  <c r="AX150" i="26" s="1"/>
  <c r="AT140" i="26"/>
  <c r="AT130" i="26"/>
  <c r="AX130" i="26" s="1"/>
  <c r="AT134" i="26"/>
  <c r="AU134" i="26" s="1"/>
  <c r="AT119" i="26"/>
  <c r="AU119" i="26" s="1"/>
  <c r="FK106" i="26"/>
  <c r="FL106" i="26" s="1"/>
  <c r="FM106" i="26" s="1"/>
  <c r="AT110" i="26"/>
  <c r="AU110" i="26" s="1"/>
  <c r="AT143" i="26"/>
  <c r="AX143" i="26" s="1"/>
  <c r="AV143" i="26"/>
  <c r="AT135" i="26"/>
  <c r="AV129" i="26"/>
  <c r="AT124" i="26"/>
  <c r="AX124" i="26" s="1"/>
  <c r="AT127" i="26"/>
  <c r="AU127" i="26" s="1"/>
  <c r="AT113" i="26"/>
  <c r="AT109" i="26"/>
  <c r="AU109" i="26" s="1"/>
  <c r="EL32" i="26"/>
  <c r="FA32" i="26" s="1"/>
  <c r="FC32" i="26" s="1"/>
  <c r="G52" i="26"/>
  <c r="AS53" i="26"/>
  <c r="G48" i="26"/>
  <c r="AS49" i="26"/>
  <c r="G44" i="26"/>
  <c r="AS45" i="26"/>
  <c r="G40" i="26"/>
  <c r="AS39" i="26"/>
  <c r="G38" i="26"/>
  <c r="AS54" i="26"/>
  <c r="G53" i="26"/>
  <c r="AS50" i="26"/>
  <c r="G49" i="26"/>
  <c r="G45" i="26"/>
  <c r="AS46" i="26"/>
  <c r="AS43" i="26"/>
  <c r="G42" i="26"/>
  <c r="AS55" i="26"/>
  <c r="G54" i="26"/>
  <c r="X63" i="26"/>
  <c r="AS40" i="26"/>
  <c r="G39" i="26"/>
  <c r="X59" i="26"/>
  <c r="CE32" i="26"/>
  <c r="G50" i="26"/>
  <c r="AS51" i="26"/>
  <c r="G46" i="26"/>
  <c r="AS47" i="26"/>
  <c r="AS52" i="26"/>
  <c r="G51" i="26"/>
  <c r="AS48" i="26"/>
  <c r="G47" i="26"/>
  <c r="AS44" i="26"/>
  <c r="G43" i="26"/>
  <c r="Y74" i="26"/>
  <c r="AS38" i="26"/>
  <c r="AU151" i="26"/>
  <c r="AX151" i="26"/>
  <c r="AU125" i="26"/>
  <c r="AX125" i="26"/>
  <c r="AU126" i="26"/>
  <c r="AX126" i="26"/>
  <c r="AU111" i="26"/>
  <c r="AX111" i="26"/>
  <c r="AX105" i="26"/>
  <c r="AX104" i="26"/>
  <c r="AU104" i="26"/>
  <c r="AX103" i="26"/>
  <c r="AU103" i="26"/>
  <c r="FO32" i="26"/>
  <c r="FP32" i="26" s="1"/>
  <c r="FQ32" i="26" s="1"/>
  <c r="AU139" i="26"/>
  <c r="AX139" i="26"/>
  <c r="AU140" i="26"/>
  <c r="AX140" i="26"/>
  <c r="AX131" i="26"/>
  <c r="AU131" i="26"/>
  <c r="AU130" i="26"/>
  <c r="AX134" i="26"/>
  <c r="AX119" i="26"/>
  <c r="AX110" i="26"/>
  <c r="AX148" i="26"/>
  <c r="AU143" i="26"/>
  <c r="AU135" i="26"/>
  <c r="AX135" i="26"/>
  <c r="AU128" i="26"/>
  <c r="AX128" i="26"/>
  <c r="AU124" i="26"/>
  <c r="AU113" i="26"/>
  <c r="AX113" i="26"/>
  <c r="AX109" i="26"/>
  <c r="AU136" i="26"/>
  <c r="AX136" i="26"/>
  <c r="AX129" i="26"/>
  <c r="AU129" i="26"/>
  <c r="AX120" i="26"/>
  <c r="AU120" i="26"/>
  <c r="AU108" i="26"/>
  <c r="AX108" i="26"/>
  <c r="AX98" i="26"/>
  <c r="AU98" i="26"/>
  <c r="FK149" i="26"/>
  <c r="FL149" i="26" s="1"/>
  <c r="FM149" i="26" s="1"/>
  <c r="AT149" i="26"/>
  <c r="AT138" i="26"/>
  <c r="X145" i="26"/>
  <c r="Y145" i="26"/>
  <c r="AV146" i="26"/>
  <c r="AT137" i="26"/>
  <c r="FK135" i="26"/>
  <c r="FL135" i="26" s="1"/>
  <c r="FM135" i="26" s="1"/>
  <c r="FK133" i="26"/>
  <c r="FL133" i="26" s="1"/>
  <c r="FM133" i="26" s="1"/>
  <c r="AV140" i="26"/>
  <c r="Y123" i="26"/>
  <c r="X123" i="26"/>
  <c r="FK120" i="26"/>
  <c r="FL120" i="26" s="1"/>
  <c r="FM120" i="26" s="1"/>
  <c r="FK119" i="26"/>
  <c r="FL119" i="26" s="1"/>
  <c r="FM119" i="26" s="1"/>
  <c r="AV119" i="26"/>
  <c r="FK115" i="26"/>
  <c r="FL115" i="26" s="1"/>
  <c r="FM115" i="26" s="1"/>
  <c r="FK114" i="26"/>
  <c r="FL114" i="26" s="1"/>
  <c r="FM114" i="26" s="1"/>
  <c r="FK113" i="26"/>
  <c r="FL113" i="26" s="1"/>
  <c r="FM113" i="26" s="1"/>
  <c r="FK112" i="26"/>
  <c r="FL112" i="26" s="1"/>
  <c r="FM112" i="26" s="1"/>
  <c r="FK111" i="26"/>
  <c r="FL111" i="26" s="1"/>
  <c r="FM111" i="26" s="1"/>
  <c r="FK110" i="26"/>
  <c r="FL110" i="26" s="1"/>
  <c r="FM110" i="26" s="1"/>
  <c r="FK109" i="26"/>
  <c r="FL109" i="26" s="1"/>
  <c r="FM109" i="26" s="1"/>
  <c r="FK108" i="26"/>
  <c r="FL108" i="26" s="1"/>
  <c r="FM108" i="26" s="1"/>
  <c r="AT106" i="26"/>
  <c r="FK103" i="26"/>
  <c r="FL103" i="26" s="1"/>
  <c r="FM103" i="26" s="1"/>
  <c r="AV109" i="26"/>
  <c r="AV107" i="26"/>
  <c r="AX93" i="26"/>
  <c r="AU93" i="26"/>
  <c r="AT99" i="26"/>
  <c r="AT97" i="26"/>
  <c r="AV98" i="26"/>
  <c r="AV94" i="26"/>
  <c r="AV89" i="26"/>
  <c r="AV85" i="26"/>
  <c r="AU70" i="26"/>
  <c r="AX70" i="26"/>
  <c r="AU66" i="26"/>
  <c r="AX66" i="26"/>
  <c r="AU62" i="26"/>
  <c r="AX62" i="26"/>
  <c r="AU58" i="26"/>
  <c r="AX58" i="26"/>
  <c r="X70" i="26"/>
  <c r="AV70" i="26"/>
  <c r="X71" i="26"/>
  <c r="X66" i="26"/>
  <c r="X62" i="26"/>
  <c r="X58" i="26"/>
  <c r="AV69" i="26"/>
  <c r="AV61" i="26"/>
  <c r="AV68" i="26"/>
  <c r="AV60" i="26"/>
  <c r="CN32" i="26"/>
  <c r="CJ32" i="26"/>
  <c r="DG32" i="26"/>
  <c r="CI32" i="26"/>
  <c r="CK32" i="26" s="1"/>
  <c r="CL32" i="26"/>
  <c r="EW32" i="26"/>
  <c r="EX32" i="26" s="1"/>
  <c r="BB32" i="26"/>
  <c r="BA32" i="26"/>
  <c r="Y148" i="26"/>
  <c r="X148" i="26"/>
  <c r="X147" i="26"/>
  <c r="FK150" i="26"/>
  <c r="FL150" i="26" s="1"/>
  <c r="FM150" i="26" s="1"/>
  <c r="AV142" i="26"/>
  <c r="FK124" i="26"/>
  <c r="FL124" i="26" s="1"/>
  <c r="FM124" i="26" s="1"/>
  <c r="FK126" i="26"/>
  <c r="FL126" i="26" s="1"/>
  <c r="FM126" i="26" s="1"/>
  <c r="FK118" i="26"/>
  <c r="FL118" i="26" s="1"/>
  <c r="FM118" i="26" s="1"/>
  <c r="AX118" i="26"/>
  <c r="AU118" i="26"/>
  <c r="AT121" i="26"/>
  <c r="AT114" i="26"/>
  <c r="AT96" i="26"/>
  <c r="AV96" i="26"/>
  <c r="AT95" i="26"/>
  <c r="AV95" i="26"/>
  <c r="AT116" i="26"/>
  <c r="AT102" i="26"/>
  <c r="AT100" i="26"/>
  <c r="AV83" i="26"/>
  <c r="AV90" i="26"/>
  <c r="AV86" i="26"/>
  <c r="AV82" i="26"/>
  <c r="AT73" i="26"/>
  <c r="AV73" i="26"/>
  <c r="AU69" i="26"/>
  <c r="AU65" i="26"/>
  <c r="AX65" i="26"/>
  <c r="AU61" i="26"/>
  <c r="AX61" i="26"/>
  <c r="AU57" i="26"/>
  <c r="AX57" i="26"/>
  <c r="AV67" i="26"/>
  <c r="AV59" i="26"/>
  <c r="AV66" i="26"/>
  <c r="AV58" i="26"/>
  <c r="X32" i="26"/>
  <c r="BL33" i="26" s="1"/>
  <c r="W33" i="26"/>
  <c r="V32" i="26"/>
  <c r="EW37" i="26"/>
  <c r="EX37" i="26" s="1"/>
  <c r="FG37" i="26" s="1"/>
  <c r="AM32" i="26"/>
  <c r="AE32" i="26"/>
  <c r="FK148" i="26"/>
  <c r="FL148" i="26" s="1"/>
  <c r="FM148" i="26" s="1"/>
  <c r="AU146" i="26"/>
  <c r="AX146" i="26"/>
  <c r="AT145" i="26"/>
  <c r="AV145" i="26"/>
  <c r="X146" i="26"/>
  <c r="Y146" i="26"/>
  <c r="AT141" i="26"/>
  <c r="FK132" i="26"/>
  <c r="FL132" i="26" s="1"/>
  <c r="FM132" i="26" s="1"/>
  <c r="AX123" i="26"/>
  <c r="FK125" i="26"/>
  <c r="FL125" i="26" s="1"/>
  <c r="FM125" i="26" s="1"/>
  <c r="FK122" i="26"/>
  <c r="FL122" i="26" s="1"/>
  <c r="FM122" i="26" s="1"/>
  <c r="AV110" i="26"/>
  <c r="AT115" i="26"/>
  <c r="AV111" i="26"/>
  <c r="AT101" i="26"/>
  <c r="AX92" i="26"/>
  <c r="AU92" i="26"/>
  <c r="AX91" i="26"/>
  <c r="AU91" i="26"/>
  <c r="AU90" i="26"/>
  <c r="AX89" i="26"/>
  <c r="AU89" i="26"/>
  <c r="AX88" i="26"/>
  <c r="AU88" i="26"/>
  <c r="AX87" i="26"/>
  <c r="AU87" i="26"/>
  <c r="AX85" i="26"/>
  <c r="AU85" i="26"/>
  <c r="AX84" i="26"/>
  <c r="AU84" i="26"/>
  <c r="AX83" i="26"/>
  <c r="AU83" i="26"/>
  <c r="AX82" i="26"/>
  <c r="AU82" i="26"/>
  <c r="AT81" i="26"/>
  <c r="AV81" i="26"/>
  <c r="AT80" i="26"/>
  <c r="AV80" i="26"/>
  <c r="AT79" i="26"/>
  <c r="AV79" i="26"/>
  <c r="AT78" i="26"/>
  <c r="AV78" i="26"/>
  <c r="AT77" i="26"/>
  <c r="AV77" i="26"/>
  <c r="AT76" i="26"/>
  <c r="AV76" i="26"/>
  <c r="AT75" i="26"/>
  <c r="AV75" i="26"/>
  <c r="AT74" i="26"/>
  <c r="AV74" i="26"/>
  <c r="AV87" i="26"/>
  <c r="AV84" i="26"/>
  <c r="AU68" i="26"/>
  <c r="AX68" i="26"/>
  <c r="AU64" i="26"/>
  <c r="AX64" i="26"/>
  <c r="AU60" i="26"/>
  <c r="AX60" i="26"/>
  <c r="AU56" i="26"/>
  <c r="AX56" i="26"/>
  <c r="AV72" i="26"/>
  <c r="X68" i="26"/>
  <c r="X64" i="26"/>
  <c r="X60" i="26"/>
  <c r="X56" i="26"/>
  <c r="AV65" i="26"/>
  <c r="AV57" i="26"/>
  <c r="AV64" i="26"/>
  <c r="EW36" i="26"/>
  <c r="EX36" i="26" s="1"/>
  <c r="FG36" i="26" s="1"/>
  <c r="AT32" i="26"/>
  <c r="AZ32" i="26"/>
  <c r="FJ32" i="26"/>
  <c r="AT144" i="26"/>
  <c r="FK134" i="26"/>
  <c r="FL134" i="26" s="1"/>
  <c r="FM134" i="26" s="1"/>
  <c r="AV144" i="26"/>
  <c r="FK130" i="26"/>
  <c r="FL130" i="26" s="1"/>
  <c r="FM130" i="26" s="1"/>
  <c r="FK127" i="26"/>
  <c r="FL127" i="26" s="1"/>
  <c r="FM127" i="26" s="1"/>
  <c r="FK123" i="26"/>
  <c r="FL123" i="26" s="1"/>
  <c r="FM123" i="26" s="1"/>
  <c r="AT122" i="26"/>
  <c r="FK117" i="26"/>
  <c r="FL117" i="26" s="1"/>
  <c r="FM117" i="26" s="1"/>
  <c r="FK116" i="26"/>
  <c r="FL116" i="26" s="1"/>
  <c r="FM116" i="26" s="1"/>
  <c r="AV91" i="26"/>
  <c r="AV92" i="26"/>
  <c r="AV88" i="26"/>
  <c r="AU71" i="26"/>
  <c r="AX71" i="26"/>
  <c r="AU67" i="26"/>
  <c r="AX67" i="26"/>
  <c r="AU63" i="26"/>
  <c r="AX63" i="26"/>
  <c r="AU59" i="26"/>
  <c r="AX59" i="26"/>
  <c r="X72" i="26"/>
  <c r="X69" i="26"/>
  <c r="X65" i="26"/>
  <c r="X61" i="26"/>
  <c r="X57" i="26"/>
  <c r="AV63" i="26"/>
  <c r="CE30" i="26"/>
  <c r="AV62" i="26"/>
  <c r="AV56" i="26"/>
  <c r="FQ33" i="26"/>
  <c r="EP33" i="26"/>
  <c r="CA33" i="26"/>
  <c r="BV33" i="26"/>
  <c r="BR33" i="26"/>
  <c r="AI33" i="26"/>
  <c r="FD33" i="26"/>
  <c r="DU33" i="26" s="1"/>
  <c r="EY33" i="26"/>
  <c r="CD33" i="26"/>
  <c r="BZ33" i="26"/>
  <c r="BU33" i="26"/>
  <c r="AH33" i="26"/>
  <c r="AC33" i="26"/>
  <c r="A34" i="26"/>
  <c r="CC33" i="26"/>
  <c r="BY33" i="26"/>
  <c r="BT33" i="26"/>
  <c r="AG33" i="26"/>
  <c r="AA33" i="26"/>
  <c r="FR33" i="26"/>
  <c r="CB33" i="26"/>
  <c r="BX33" i="26"/>
  <c r="BS33" i="26"/>
  <c r="AJ33" i="26"/>
  <c r="AF33" i="26"/>
  <c r="Z33" i="26"/>
  <c r="X79" i="25"/>
  <c r="AS32" i="25"/>
  <c r="FK96" i="25"/>
  <c r="FL96" i="25" s="1"/>
  <c r="FM96" i="25" s="1"/>
  <c r="Y87" i="25"/>
  <c r="Y78" i="25"/>
  <c r="FK82" i="25"/>
  <c r="FL82" i="25" s="1"/>
  <c r="FM82" i="25" s="1"/>
  <c r="Y98" i="25"/>
  <c r="EL32" i="25"/>
  <c r="Y103" i="25"/>
  <c r="AT92" i="25"/>
  <c r="Y143" i="25"/>
  <c r="AT113" i="25"/>
  <c r="Y116" i="25"/>
  <c r="X106" i="25"/>
  <c r="AT98" i="25"/>
  <c r="AT95" i="25"/>
  <c r="Y75" i="25"/>
  <c r="FK141" i="25"/>
  <c r="FL141" i="25" s="1"/>
  <c r="FM141" i="25" s="1"/>
  <c r="Y100" i="25"/>
  <c r="FK86" i="25"/>
  <c r="FL86" i="25" s="1"/>
  <c r="FM86" i="25" s="1"/>
  <c r="Y80" i="25"/>
  <c r="FA34" i="25"/>
  <c r="FC34" i="25" s="1"/>
  <c r="FF34" i="25" s="1"/>
  <c r="FJ36" i="25"/>
  <c r="FJ32" i="25"/>
  <c r="AT127" i="25"/>
  <c r="AU127" i="25" s="1"/>
  <c r="X136" i="25"/>
  <c r="Y114" i="25"/>
  <c r="Y105" i="25"/>
  <c r="AT94" i="25"/>
  <c r="AX94" i="25" s="1"/>
  <c r="AT90" i="25"/>
  <c r="AT84" i="25"/>
  <c r="FK78" i="25"/>
  <c r="FL78" i="25" s="1"/>
  <c r="FM78" i="25" s="1"/>
  <c r="Y74" i="25"/>
  <c r="Y70" i="25"/>
  <c r="Y128" i="25"/>
  <c r="Y124" i="25"/>
  <c r="FK128" i="25"/>
  <c r="FL128" i="25" s="1"/>
  <c r="FM128" i="25" s="1"/>
  <c r="FK91" i="25"/>
  <c r="FL91" i="25" s="1"/>
  <c r="FM91" i="25" s="1"/>
  <c r="Y82" i="25"/>
  <c r="FK131" i="25"/>
  <c r="FL131" i="25" s="1"/>
  <c r="FM131" i="25" s="1"/>
  <c r="EW36" i="25"/>
  <c r="EX36" i="25" s="1"/>
  <c r="FG36" i="25" s="1"/>
  <c r="AT81" i="25"/>
  <c r="FK73" i="25"/>
  <c r="FL73" i="25" s="1"/>
  <c r="FM73" i="25" s="1"/>
  <c r="FK69" i="25"/>
  <c r="FL69" i="25" s="1"/>
  <c r="FM69" i="25" s="1"/>
  <c r="FK106" i="25"/>
  <c r="FL106" i="25" s="1"/>
  <c r="FM106" i="25" s="1"/>
  <c r="Y96" i="25"/>
  <c r="Y77" i="25"/>
  <c r="FK144" i="25"/>
  <c r="FL144" i="25" s="1"/>
  <c r="FM144" i="25" s="1"/>
  <c r="Y133" i="25"/>
  <c r="AT80" i="25"/>
  <c r="AT79" i="25"/>
  <c r="AU79" i="25" s="1"/>
  <c r="AT78" i="25"/>
  <c r="AT77" i="25"/>
  <c r="AT76" i="25"/>
  <c r="AT75" i="25"/>
  <c r="AU75" i="25" s="1"/>
  <c r="AT74" i="25"/>
  <c r="AT73" i="25"/>
  <c r="AT72" i="25"/>
  <c r="AT71" i="25"/>
  <c r="AU71" i="25" s="1"/>
  <c r="AT70" i="25"/>
  <c r="AT69" i="25"/>
  <c r="AT68" i="25"/>
  <c r="AT67" i="25"/>
  <c r="AU67" i="25" s="1"/>
  <c r="Y83" i="25"/>
  <c r="FK85" i="25"/>
  <c r="FL85" i="25" s="1"/>
  <c r="FM85" i="25" s="1"/>
  <c r="X103" i="25"/>
  <c r="FK140" i="25"/>
  <c r="FL140" i="25" s="1"/>
  <c r="FM140" i="25" s="1"/>
  <c r="AT116" i="25"/>
  <c r="Y149" i="25"/>
  <c r="FK134" i="25"/>
  <c r="FL134" i="25" s="1"/>
  <c r="FM134" i="25" s="1"/>
  <c r="FK126" i="25"/>
  <c r="FL126" i="25" s="1"/>
  <c r="FM126" i="25" s="1"/>
  <c r="FK125" i="25"/>
  <c r="FL125" i="25" s="1"/>
  <c r="FM125" i="25" s="1"/>
  <c r="FK95" i="25"/>
  <c r="FL95" i="25" s="1"/>
  <c r="FM95" i="25" s="1"/>
  <c r="FK136" i="25"/>
  <c r="FL136" i="25" s="1"/>
  <c r="FM136" i="25" s="1"/>
  <c r="FK107" i="25"/>
  <c r="FL107" i="25" s="1"/>
  <c r="FM107" i="25" s="1"/>
  <c r="FK145" i="25"/>
  <c r="FL145" i="25" s="1"/>
  <c r="FM145" i="25" s="1"/>
  <c r="FK137" i="25"/>
  <c r="FL137" i="25" s="1"/>
  <c r="FM137" i="25" s="1"/>
  <c r="X75" i="25"/>
  <c r="Y140" i="25"/>
  <c r="AT123" i="25"/>
  <c r="FK121" i="25"/>
  <c r="FL121" i="25" s="1"/>
  <c r="FM121" i="25" s="1"/>
  <c r="AT119" i="25"/>
  <c r="FK117" i="25"/>
  <c r="FL117" i="25" s="1"/>
  <c r="FM117" i="25" s="1"/>
  <c r="Y129" i="25"/>
  <c r="Y127" i="25"/>
  <c r="Y131" i="25"/>
  <c r="FK81" i="25"/>
  <c r="FL81" i="25" s="1"/>
  <c r="FM81" i="25" s="1"/>
  <c r="FK94" i="25"/>
  <c r="FL94" i="25" s="1"/>
  <c r="FM94" i="25" s="1"/>
  <c r="FK133" i="25"/>
  <c r="FL133" i="25" s="1"/>
  <c r="FM133" i="25" s="1"/>
  <c r="FK87" i="25"/>
  <c r="FL87" i="25" s="1"/>
  <c r="FM87" i="25" s="1"/>
  <c r="FK99" i="25"/>
  <c r="FL99" i="25" s="1"/>
  <c r="FM99" i="25" s="1"/>
  <c r="AT145" i="25"/>
  <c r="AT148" i="25"/>
  <c r="AT105" i="25"/>
  <c r="Y84" i="25"/>
  <c r="G45" i="25"/>
  <c r="AT150" i="25"/>
  <c r="AT104" i="25"/>
  <c r="AT85" i="25"/>
  <c r="AX85" i="25" s="1"/>
  <c r="AT144" i="25"/>
  <c r="Y148" i="25"/>
  <c r="Y145" i="25"/>
  <c r="AT130" i="25"/>
  <c r="AU130" i="25" s="1"/>
  <c r="AT129" i="25"/>
  <c r="AT128" i="25"/>
  <c r="AT125" i="25"/>
  <c r="FK123" i="25"/>
  <c r="FL123" i="25" s="1"/>
  <c r="FM123" i="25" s="1"/>
  <c r="FK119" i="25"/>
  <c r="FL119" i="25" s="1"/>
  <c r="FM119" i="25" s="1"/>
  <c r="FK111" i="25"/>
  <c r="FL111" i="25" s="1"/>
  <c r="FM111" i="25" s="1"/>
  <c r="X124" i="25"/>
  <c r="AT110" i="25"/>
  <c r="AX110" i="25" s="1"/>
  <c r="AT101" i="25"/>
  <c r="X111" i="25"/>
  <c r="AT97" i="25"/>
  <c r="X93" i="25"/>
  <c r="Y86" i="25"/>
  <c r="Y85" i="25"/>
  <c r="X78" i="25"/>
  <c r="AS51" i="25"/>
  <c r="AS43" i="25"/>
  <c r="AS33" i="25"/>
  <c r="FK112" i="25"/>
  <c r="FL112" i="25" s="1"/>
  <c r="FM112" i="25" s="1"/>
  <c r="Y76" i="25"/>
  <c r="FK90" i="25"/>
  <c r="FL90" i="25" s="1"/>
  <c r="FM90" i="25" s="1"/>
  <c r="X88" i="25"/>
  <c r="AT151" i="25"/>
  <c r="AS50" i="25"/>
  <c r="FK150" i="25"/>
  <c r="FL150" i="25" s="1"/>
  <c r="FM150" i="25" s="1"/>
  <c r="FK148" i="25"/>
  <c r="FL148" i="25" s="1"/>
  <c r="FM148" i="25" s="1"/>
  <c r="AT143" i="25"/>
  <c r="AT141" i="25"/>
  <c r="AU141" i="25" s="1"/>
  <c r="AT140" i="25"/>
  <c r="AT133" i="25"/>
  <c r="AT132" i="25"/>
  <c r="AT114" i="25"/>
  <c r="AU114" i="25" s="1"/>
  <c r="FK105" i="25"/>
  <c r="FL105" i="25" s="1"/>
  <c r="FM105" i="25" s="1"/>
  <c r="FK102" i="25"/>
  <c r="FL102" i="25" s="1"/>
  <c r="FM102" i="25" s="1"/>
  <c r="FK101" i="25"/>
  <c r="FL101" i="25" s="1"/>
  <c r="FM101" i="25" s="1"/>
  <c r="AT88" i="25"/>
  <c r="AU88" i="25" s="1"/>
  <c r="FK77" i="25"/>
  <c r="FL77" i="25" s="1"/>
  <c r="FM77" i="25" s="1"/>
  <c r="FK76" i="25"/>
  <c r="FL76" i="25" s="1"/>
  <c r="FM76" i="25" s="1"/>
  <c r="FK75" i="25"/>
  <c r="FL75" i="25" s="1"/>
  <c r="FM75" i="25" s="1"/>
  <c r="FK74" i="25"/>
  <c r="FL74" i="25" s="1"/>
  <c r="FM74" i="25" s="1"/>
  <c r="FK72" i="25"/>
  <c r="FL72" i="25" s="1"/>
  <c r="FM72" i="25" s="1"/>
  <c r="FK71" i="25"/>
  <c r="FL71" i="25" s="1"/>
  <c r="FM71" i="25" s="1"/>
  <c r="FK70" i="25"/>
  <c r="FL70" i="25" s="1"/>
  <c r="FM70" i="25" s="1"/>
  <c r="FK68" i="25"/>
  <c r="FL68" i="25" s="1"/>
  <c r="FM68" i="25" s="1"/>
  <c r="FK67" i="25"/>
  <c r="FL67" i="25" s="1"/>
  <c r="FM67" i="25" s="1"/>
  <c r="FK66" i="25"/>
  <c r="FL66" i="25" s="1"/>
  <c r="FM66" i="25" s="1"/>
  <c r="X98" i="25"/>
  <c r="FK65" i="25"/>
  <c r="FL65" i="25" s="1"/>
  <c r="FM65" i="25" s="1"/>
  <c r="FK64" i="25"/>
  <c r="FL64" i="25" s="1"/>
  <c r="FM64" i="25" s="1"/>
  <c r="Y64" i="25"/>
  <c r="G42" i="25"/>
  <c r="AZ32" i="25"/>
  <c r="FK142" i="25"/>
  <c r="FL142" i="25" s="1"/>
  <c r="FM142" i="25" s="1"/>
  <c r="FK89" i="25"/>
  <c r="FL89" i="25" s="1"/>
  <c r="FM89" i="25" s="1"/>
  <c r="Y81" i="25"/>
  <c r="FK92" i="25"/>
  <c r="FL92" i="25" s="1"/>
  <c r="FM92" i="25" s="1"/>
  <c r="X109" i="25"/>
  <c r="Y90" i="25"/>
  <c r="AV140" i="25"/>
  <c r="AV142" i="25"/>
  <c r="AV141" i="25"/>
  <c r="AT124" i="25"/>
  <c r="FK122" i="25"/>
  <c r="FL122" i="25" s="1"/>
  <c r="FM122" i="25" s="1"/>
  <c r="AT120" i="25"/>
  <c r="AU120" i="25" s="1"/>
  <c r="FK118" i="25"/>
  <c r="FL118" i="25" s="1"/>
  <c r="FM118" i="25" s="1"/>
  <c r="AV139" i="25"/>
  <c r="FK115" i="25"/>
  <c r="FL115" i="25" s="1"/>
  <c r="FM115" i="25" s="1"/>
  <c r="FK104" i="25"/>
  <c r="FL104" i="25" s="1"/>
  <c r="FM104" i="25" s="1"/>
  <c r="FK103" i="25"/>
  <c r="FL103" i="25" s="1"/>
  <c r="FM103" i="25" s="1"/>
  <c r="X69" i="25"/>
  <c r="X94" i="25"/>
  <c r="AT117" i="25"/>
  <c r="AX117" i="25" s="1"/>
  <c r="AT112" i="25"/>
  <c r="AU112" i="25" s="1"/>
  <c r="FK108" i="25"/>
  <c r="FL108" i="25" s="1"/>
  <c r="FM108" i="25" s="1"/>
  <c r="AT109" i="25"/>
  <c r="AU109" i="25" s="1"/>
  <c r="FK100" i="25"/>
  <c r="FL100" i="25" s="1"/>
  <c r="FM100" i="25" s="1"/>
  <c r="AV97" i="25"/>
  <c r="X71" i="25"/>
  <c r="FK120" i="25"/>
  <c r="FL120" i="25" s="1"/>
  <c r="FM120" i="25" s="1"/>
  <c r="AV130" i="25"/>
  <c r="AV132" i="25"/>
  <c r="AT118" i="25"/>
  <c r="AU118" i="25" s="1"/>
  <c r="FK114" i="25"/>
  <c r="FL114" i="25" s="1"/>
  <c r="FM114" i="25" s="1"/>
  <c r="AT106" i="25"/>
  <c r="AX106" i="25" s="1"/>
  <c r="AV89" i="25"/>
  <c r="X73" i="25"/>
  <c r="AT65" i="25"/>
  <c r="AU65" i="25" s="1"/>
  <c r="AT64" i="25"/>
  <c r="AU64" i="25" s="1"/>
  <c r="X90" i="25"/>
  <c r="AU124" i="25"/>
  <c r="AX124" i="25"/>
  <c r="AU104" i="25"/>
  <c r="AX104" i="25"/>
  <c r="AX150" i="25"/>
  <c r="AU150" i="25"/>
  <c r="AU123" i="25"/>
  <c r="AX123" i="25"/>
  <c r="AU119" i="25"/>
  <c r="AX119" i="25"/>
  <c r="AU101" i="25"/>
  <c r="AX101" i="25"/>
  <c r="AX147" i="25"/>
  <c r="AU147" i="25"/>
  <c r="AU151" i="25"/>
  <c r="AX151" i="25"/>
  <c r="AX146" i="25"/>
  <c r="AU146" i="25"/>
  <c r="AU145" i="25"/>
  <c r="AX145" i="25"/>
  <c r="AX148" i="25"/>
  <c r="AU148" i="25"/>
  <c r="AV118" i="25"/>
  <c r="AU113" i="25"/>
  <c r="AX113" i="25"/>
  <c r="AV114" i="25"/>
  <c r="AT107" i="25"/>
  <c r="AV112" i="25"/>
  <c r="AU100" i="25"/>
  <c r="AX100" i="25"/>
  <c r="AU99" i="25"/>
  <c r="AX99" i="25"/>
  <c r="AU97" i="25"/>
  <c r="AX97" i="25"/>
  <c r="AU93" i="25"/>
  <c r="AX93" i="25"/>
  <c r="AU89" i="25"/>
  <c r="AX89" i="25"/>
  <c r="AV95" i="25"/>
  <c r="AV87" i="25"/>
  <c r="AX81" i="25"/>
  <c r="AU81" i="25"/>
  <c r="AV101" i="25"/>
  <c r="AV81" i="25"/>
  <c r="X74" i="25"/>
  <c r="X72" i="25"/>
  <c r="X70" i="25"/>
  <c r="AV67" i="25"/>
  <c r="EW51" i="25"/>
  <c r="EX51" i="25" s="1"/>
  <c r="FG51" i="25" s="1"/>
  <c r="EW45" i="25"/>
  <c r="EX45" i="25" s="1"/>
  <c r="FG45" i="25" s="1"/>
  <c r="AE32" i="25"/>
  <c r="AM32" i="25"/>
  <c r="AU144" i="25"/>
  <c r="AX144" i="25"/>
  <c r="AV146" i="25"/>
  <c r="AT121" i="25"/>
  <c r="AV104" i="25"/>
  <c r="AV113" i="25"/>
  <c r="AT102" i="25"/>
  <c r="AV110" i="25"/>
  <c r="AU96" i="25"/>
  <c r="AX96" i="25"/>
  <c r="AU92" i="25"/>
  <c r="AX92" i="25"/>
  <c r="AV99" i="25"/>
  <c r="AV93" i="25"/>
  <c r="AV94" i="25"/>
  <c r="AV90" i="25"/>
  <c r="AV80" i="25"/>
  <c r="AV77" i="25"/>
  <c r="AV73" i="25"/>
  <c r="AV71" i="25"/>
  <c r="AV69" i="25"/>
  <c r="AV66" i="25"/>
  <c r="EW48" i="25"/>
  <c r="EX48" i="25" s="1"/>
  <c r="FG48" i="25" s="1"/>
  <c r="EW44" i="25"/>
  <c r="EX44" i="25" s="1"/>
  <c r="FG44" i="25" s="1"/>
  <c r="CL32" i="25"/>
  <c r="DE32" i="25"/>
  <c r="CN32" i="25"/>
  <c r="CJ32" i="25"/>
  <c r="DG32" i="25"/>
  <c r="CI32" i="25"/>
  <c r="CK32" i="25" s="1"/>
  <c r="FK31" i="25"/>
  <c r="FL31" i="25" s="1"/>
  <c r="FM31" i="25" s="1"/>
  <c r="AT149" i="25"/>
  <c r="AU143" i="25"/>
  <c r="AX143" i="25"/>
  <c r="AU142" i="25"/>
  <c r="AX142" i="25"/>
  <c r="AU140" i="25"/>
  <c r="AX140" i="25"/>
  <c r="AU139" i="25"/>
  <c r="AX139" i="25"/>
  <c r="AT138" i="25"/>
  <c r="AV138" i="25"/>
  <c r="AT137" i="25"/>
  <c r="AV137" i="25"/>
  <c r="AT136" i="25"/>
  <c r="AV136" i="25"/>
  <c r="AT135" i="25"/>
  <c r="AV135" i="25"/>
  <c r="AU134" i="25"/>
  <c r="AX134" i="25"/>
  <c r="AU133" i="25"/>
  <c r="AX133" i="25"/>
  <c r="AU132" i="25"/>
  <c r="AX132" i="25"/>
  <c r="AV143" i="25"/>
  <c r="AV144" i="25"/>
  <c r="AV145" i="25"/>
  <c r="AU131" i="25"/>
  <c r="AX131" i="25"/>
  <c r="AX129" i="25"/>
  <c r="AU129" i="25"/>
  <c r="AX128" i="25"/>
  <c r="AU128" i="25"/>
  <c r="AU126" i="25"/>
  <c r="AX126" i="25"/>
  <c r="AU125" i="25"/>
  <c r="AX125" i="25"/>
  <c r="AV131" i="25"/>
  <c r="AV129" i="25"/>
  <c r="AV134" i="25"/>
  <c r="AV127" i="25"/>
  <c r="AV126" i="25"/>
  <c r="AT122" i="25"/>
  <c r="AT115" i="25"/>
  <c r="X112" i="25"/>
  <c r="Y112" i="25"/>
  <c r="AU106" i="25"/>
  <c r="AT108" i="25"/>
  <c r="AU98" i="25"/>
  <c r="AX98" i="25"/>
  <c r="AU95" i="25"/>
  <c r="AX95" i="25"/>
  <c r="AU91" i="25"/>
  <c r="AX91" i="25"/>
  <c r="AU87" i="25"/>
  <c r="AX87" i="25"/>
  <c r="AV98" i="25"/>
  <c r="AV91" i="25"/>
  <c r="AU80" i="25"/>
  <c r="AX80" i="25"/>
  <c r="AX79" i="25"/>
  <c r="AU78" i="25"/>
  <c r="AX78" i="25"/>
  <c r="AU77" i="25"/>
  <c r="AX77" i="25"/>
  <c r="AU76" i="25"/>
  <c r="AX76" i="25"/>
  <c r="AX75" i="25"/>
  <c r="AU74" i="25"/>
  <c r="AX74" i="25"/>
  <c r="AU73" i="25"/>
  <c r="AX73" i="25"/>
  <c r="AU72" i="25"/>
  <c r="AX72" i="25"/>
  <c r="AX71" i="25"/>
  <c r="AU70" i="25"/>
  <c r="AX70" i="25"/>
  <c r="AU69" i="25"/>
  <c r="AX69" i="25"/>
  <c r="AU68" i="25"/>
  <c r="AX68" i="25"/>
  <c r="AX67" i="25"/>
  <c r="AU66" i="25"/>
  <c r="AX66" i="25"/>
  <c r="AV86" i="25"/>
  <c r="AV85" i="25"/>
  <c r="AV84" i="25"/>
  <c r="AV78" i="25"/>
  <c r="AV68" i="25"/>
  <c r="AX65" i="25"/>
  <c r="AX64" i="25"/>
  <c r="AT32" i="25"/>
  <c r="W33" i="25"/>
  <c r="V32" i="25"/>
  <c r="X32" i="25"/>
  <c r="BL33" i="25" s="1"/>
  <c r="FK149" i="25"/>
  <c r="FL149" i="25" s="1"/>
  <c r="FM149" i="25" s="1"/>
  <c r="FK147" i="25"/>
  <c r="FL147" i="25" s="1"/>
  <c r="FM147" i="25" s="1"/>
  <c r="X137" i="25"/>
  <c r="Y137" i="25"/>
  <c r="AV128" i="25"/>
  <c r="AV133" i="25"/>
  <c r="FK116" i="25"/>
  <c r="FL116" i="25" s="1"/>
  <c r="FM116" i="25" s="1"/>
  <c r="AV125" i="25"/>
  <c r="AX116" i="25"/>
  <c r="AU116" i="25"/>
  <c r="FK109" i="25"/>
  <c r="FL109" i="25" s="1"/>
  <c r="FM109" i="25" s="1"/>
  <c r="AT111" i="25"/>
  <c r="AT103" i="25"/>
  <c r="AU105" i="25"/>
  <c r="AX105" i="25"/>
  <c r="AU94" i="25"/>
  <c r="AU90" i="25"/>
  <c r="AX90" i="25"/>
  <c r="AX86" i="25"/>
  <c r="AU86" i="25"/>
  <c r="AX84" i="25"/>
  <c r="AU84" i="25"/>
  <c r="AX83" i="25"/>
  <c r="AU83" i="25"/>
  <c r="AX82" i="25"/>
  <c r="AU82" i="25"/>
  <c r="AV100" i="25"/>
  <c r="AV96" i="25"/>
  <c r="AV92" i="25"/>
  <c r="AV88" i="25"/>
  <c r="AV82" i="25"/>
  <c r="AV74" i="25"/>
  <c r="AV72" i="25"/>
  <c r="AV70" i="25"/>
  <c r="X65" i="25"/>
  <c r="X64" i="25"/>
  <c r="AV75" i="25"/>
  <c r="X66" i="25"/>
  <c r="AV83" i="25"/>
  <c r="AV79" i="25"/>
  <c r="AV76" i="25"/>
  <c r="EW38" i="25"/>
  <c r="EX38" i="25" s="1"/>
  <c r="FG38" i="25" s="1"/>
  <c r="BB32" i="25"/>
  <c r="BA32" i="25"/>
  <c r="CA33" i="25"/>
  <c r="BS33" i="25"/>
  <c r="AJ33" i="25"/>
  <c r="AF33" i="25"/>
  <c r="AA33" i="25"/>
  <c r="CD33" i="25"/>
  <c r="BZ33" i="25"/>
  <c r="BV33" i="25"/>
  <c r="BR33" i="25"/>
  <c r="AI33" i="25"/>
  <c r="Z33" i="25"/>
  <c r="A34" i="25"/>
  <c r="CC33" i="25"/>
  <c r="BY33" i="25"/>
  <c r="BU33" i="25"/>
  <c r="AH33" i="25"/>
  <c r="FR33" i="25"/>
  <c r="CB33" i="25"/>
  <c r="BX33" i="25"/>
  <c r="BT33" i="25"/>
  <c r="AG33" i="25"/>
  <c r="AC33" i="25"/>
  <c r="CE30" i="25"/>
  <c r="CE32" i="25"/>
  <c r="AT134" i="24"/>
  <c r="AS51" i="24"/>
  <c r="AS41" i="24"/>
  <c r="AS63" i="24"/>
  <c r="Y77" i="24"/>
  <c r="X146" i="24"/>
  <c r="FK115" i="24"/>
  <c r="FL115" i="24" s="1"/>
  <c r="FM115" i="24" s="1"/>
  <c r="X119" i="24"/>
  <c r="AS54" i="24"/>
  <c r="AS35" i="24"/>
  <c r="G49" i="24"/>
  <c r="AS37" i="24"/>
  <c r="Y90" i="24"/>
  <c r="X135" i="24"/>
  <c r="AS52" i="24"/>
  <c r="Y136" i="24"/>
  <c r="Y105" i="24"/>
  <c r="AT144" i="24"/>
  <c r="FK124" i="24"/>
  <c r="FL124" i="24" s="1"/>
  <c r="FM124" i="24" s="1"/>
  <c r="FK120" i="24"/>
  <c r="FL120" i="24" s="1"/>
  <c r="FM120" i="24" s="1"/>
  <c r="Y118" i="24"/>
  <c r="AT148" i="24"/>
  <c r="FK143" i="24"/>
  <c r="FL143" i="24" s="1"/>
  <c r="FM143" i="24" s="1"/>
  <c r="AT124" i="24"/>
  <c r="AX124" i="24" s="1"/>
  <c r="AT120" i="24"/>
  <c r="FK129" i="24"/>
  <c r="FL129" i="24" s="1"/>
  <c r="FM129" i="24" s="1"/>
  <c r="Y144" i="24"/>
  <c r="Y132" i="24"/>
  <c r="AS44" i="24"/>
  <c r="FK142" i="24"/>
  <c r="FL142" i="24" s="1"/>
  <c r="FM142" i="24" s="1"/>
  <c r="AT146" i="24"/>
  <c r="AT130" i="24"/>
  <c r="AU130" i="24" s="1"/>
  <c r="X125" i="24"/>
  <c r="AT118" i="24"/>
  <c r="X118" i="24"/>
  <c r="AT110" i="24"/>
  <c r="AU110" i="24" s="1"/>
  <c r="G78" i="24"/>
  <c r="AS65" i="24"/>
  <c r="AS46" i="24"/>
  <c r="AT141" i="24"/>
  <c r="AU141" i="24" s="1"/>
  <c r="X144" i="24"/>
  <c r="X122" i="24"/>
  <c r="Y100" i="24"/>
  <c r="AS80" i="24"/>
  <c r="AS71" i="24"/>
  <c r="G64" i="24"/>
  <c r="AS36" i="24"/>
  <c r="G45" i="24"/>
  <c r="AS42" i="24"/>
  <c r="Y112" i="24"/>
  <c r="AT151" i="24"/>
  <c r="FK146" i="24"/>
  <c r="FL146" i="24" s="1"/>
  <c r="FM146" i="24" s="1"/>
  <c r="FK135" i="24"/>
  <c r="FL135" i="24" s="1"/>
  <c r="FM135" i="24" s="1"/>
  <c r="FK134" i="24"/>
  <c r="FL134" i="24" s="1"/>
  <c r="FM134" i="24" s="1"/>
  <c r="FK133" i="24"/>
  <c r="FL133" i="24" s="1"/>
  <c r="FM133" i="24" s="1"/>
  <c r="FK132" i="24"/>
  <c r="FL132" i="24" s="1"/>
  <c r="FM132" i="24" s="1"/>
  <c r="FK131" i="24"/>
  <c r="FL131" i="24" s="1"/>
  <c r="FM131" i="24" s="1"/>
  <c r="FK130" i="24"/>
  <c r="FL130" i="24" s="1"/>
  <c r="FM130" i="24" s="1"/>
  <c r="AT137" i="24"/>
  <c r="FK127" i="24"/>
  <c r="FL127" i="24" s="1"/>
  <c r="FM127" i="24" s="1"/>
  <c r="FK123" i="24"/>
  <c r="FL123" i="24" s="1"/>
  <c r="FM123" i="24" s="1"/>
  <c r="FK119" i="24"/>
  <c r="FL119" i="24" s="1"/>
  <c r="FM119" i="24" s="1"/>
  <c r="AT129" i="24"/>
  <c r="AT117" i="24"/>
  <c r="AU117" i="24" s="1"/>
  <c r="AT115" i="24"/>
  <c r="AX115" i="24" s="1"/>
  <c r="AT112" i="24"/>
  <c r="AT119" i="24"/>
  <c r="FK113" i="24"/>
  <c r="FL113" i="24" s="1"/>
  <c r="FM113" i="24" s="1"/>
  <c r="FK111" i="24"/>
  <c r="FL111" i="24" s="1"/>
  <c r="FM111" i="24" s="1"/>
  <c r="FK101" i="24"/>
  <c r="FL101" i="24" s="1"/>
  <c r="FM101" i="24" s="1"/>
  <c r="FK100" i="24"/>
  <c r="FL100" i="24" s="1"/>
  <c r="FM100" i="24" s="1"/>
  <c r="FK99" i="24"/>
  <c r="FL99" i="24" s="1"/>
  <c r="FM99" i="24" s="1"/>
  <c r="AT104" i="24"/>
  <c r="AU104" i="24" s="1"/>
  <c r="AT100" i="24"/>
  <c r="FK97" i="24"/>
  <c r="FL97" i="24" s="1"/>
  <c r="FM97" i="24" s="1"/>
  <c r="Y131" i="24"/>
  <c r="Y127" i="24"/>
  <c r="Y121" i="24"/>
  <c r="Y96" i="24"/>
  <c r="Y108" i="24"/>
  <c r="Y97" i="24"/>
  <c r="FK145" i="24"/>
  <c r="FL145" i="24" s="1"/>
  <c r="FM145" i="24" s="1"/>
  <c r="FK137" i="24"/>
  <c r="FL137" i="24" s="1"/>
  <c r="FM137" i="24" s="1"/>
  <c r="X136" i="24"/>
  <c r="AT122" i="24"/>
  <c r="AU122" i="24" s="1"/>
  <c r="X127" i="24"/>
  <c r="FK112" i="24"/>
  <c r="FL112" i="24" s="1"/>
  <c r="FM112" i="24" s="1"/>
  <c r="FK110" i="24"/>
  <c r="FL110" i="24" s="1"/>
  <c r="FM110" i="24" s="1"/>
  <c r="X121" i="24"/>
  <c r="Y104" i="24"/>
  <c r="X99" i="24"/>
  <c r="AS93" i="24"/>
  <c r="G63" i="24"/>
  <c r="CB33" i="24"/>
  <c r="AA33" i="24"/>
  <c r="AS62" i="24"/>
  <c r="BS33" i="24"/>
  <c r="CE30" i="24"/>
  <c r="CD33" i="24"/>
  <c r="AI33" i="24"/>
  <c r="CC33" i="24"/>
  <c r="AC33" i="24"/>
  <c r="AZ33" i="24" s="1"/>
  <c r="G44" i="24"/>
  <c r="AT150" i="24"/>
  <c r="AX150" i="24" s="1"/>
  <c r="AT147" i="24"/>
  <c r="AX147" i="24" s="1"/>
  <c r="AT145" i="24"/>
  <c r="AT140" i="24"/>
  <c r="AX140" i="24" s="1"/>
  <c r="AT136" i="24"/>
  <c r="AU136" i="24" s="1"/>
  <c r="FK125" i="24"/>
  <c r="FL125" i="24" s="1"/>
  <c r="FM125" i="24" s="1"/>
  <c r="FK121" i="24"/>
  <c r="FL121" i="24" s="1"/>
  <c r="FM121" i="24" s="1"/>
  <c r="FK118" i="24"/>
  <c r="FL118" i="24" s="1"/>
  <c r="FM118" i="24" s="1"/>
  <c r="AT109" i="24"/>
  <c r="AX109" i="24" s="1"/>
  <c r="FK107" i="24"/>
  <c r="FL107" i="24" s="1"/>
  <c r="FM107" i="24" s="1"/>
  <c r="AT106" i="24"/>
  <c r="AX106" i="24" s="1"/>
  <c r="AT102" i="24"/>
  <c r="AU102" i="24" s="1"/>
  <c r="FK109" i="24"/>
  <c r="FL109" i="24" s="1"/>
  <c r="FM109" i="24" s="1"/>
  <c r="AS70" i="24"/>
  <c r="AS69" i="24"/>
  <c r="BX33" i="24"/>
  <c r="AJ33" i="24"/>
  <c r="AM33" i="24" s="1"/>
  <c r="BZ33" i="24"/>
  <c r="BY33" i="24"/>
  <c r="Y107" i="24"/>
  <c r="Y106" i="24"/>
  <c r="Y98" i="24"/>
  <c r="FK102" i="24"/>
  <c r="FL102" i="24" s="1"/>
  <c r="FM102" i="24" s="1"/>
  <c r="AT149" i="24"/>
  <c r="AU149" i="24" s="1"/>
  <c r="AT139" i="24"/>
  <c r="AU139" i="24" s="1"/>
  <c r="FK136" i="24"/>
  <c r="FL136" i="24" s="1"/>
  <c r="FM136" i="24" s="1"/>
  <c r="FK128" i="24"/>
  <c r="FL128" i="24" s="1"/>
  <c r="FM128" i="24" s="1"/>
  <c r="AT128" i="24"/>
  <c r="AX128" i="24" s="1"/>
  <c r="FK126" i="24"/>
  <c r="FL126" i="24" s="1"/>
  <c r="FM126" i="24" s="1"/>
  <c r="FK122" i="24"/>
  <c r="FL122" i="24" s="1"/>
  <c r="FM122" i="24" s="1"/>
  <c r="AT111" i="24"/>
  <c r="AX111" i="24" s="1"/>
  <c r="AT105" i="24"/>
  <c r="AU105" i="24" s="1"/>
  <c r="AT101" i="24"/>
  <c r="FK98" i="24"/>
  <c r="FL98" i="24" s="1"/>
  <c r="FM98" i="24" s="1"/>
  <c r="FK96" i="24"/>
  <c r="FL96" i="24" s="1"/>
  <c r="FM96" i="24" s="1"/>
  <c r="BT33" i="24"/>
  <c r="CA33" i="24"/>
  <c r="AF33" i="24"/>
  <c r="BV33" i="24"/>
  <c r="BU33" i="24"/>
  <c r="FJ32" i="24"/>
  <c r="FK32" i="24" s="1"/>
  <c r="AX141" i="24"/>
  <c r="AU147" i="24"/>
  <c r="AX130" i="24"/>
  <c r="AU143" i="24"/>
  <c r="AX143" i="24"/>
  <c r="AX139" i="24"/>
  <c r="AU124" i="24"/>
  <c r="AX120" i="24"/>
  <c r="AU120" i="24"/>
  <c r="AU129" i="24"/>
  <c r="AX129" i="24"/>
  <c r="AU115" i="24"/>
  <c r="AU112" i="24"/>
  <c r="AX112" i="24"/>
  <c r="AX118" i="24"/>
  <c r="AU118" i="24"/>
  <c r="AU101" i="24"/>
  <c r="AX101" i="24"/>
  <c r="AU148" i="24"/>
  <c r="AX148" i="24"/>
  <c r="AX146" i="24"/>
  <c r="AU146" i="24"/>
  <c r="AU134" i="24"/>
  <c r="AX134" i="24"/>
  <c r="AU133" i="24"/>
  <c r="AX133" i="24"/>
  <c r="AU100" i="24"/>
  <c r="AX100" i="24"/>
  <c r="FO32" i="24"/>
  <c r="FP32" i="24" s="1"/>
  <c r="FQ32" i="24" s="1"/>
  <c r="FA32" i="24"/>
  <c r="FC32" i="24" s="1"/>
  <c r="EM32" i="24"/>
  <c r="EN32" i="24" s="1"/>
  <c r="EO32" i="24" s="1"/>
  <c r="FK147" i="24"/>
  <c r="FL147" i="24" s="1"/>
  <c r="FM147" i="24" s="1"/>
  <c r="FK148" i="24"/>
  <c r="FL148" i="24" s="1"/>
  <c r="FM148" i="24" s="1"/>
  <c r="FK149" i="24"/>
  <c r="FL149" i="24" s="1"/>
  <c r="FM149" i="24" s="1"/>
  <c r="FK150" i="24"/>
  <c r="FL150" i="24" s="1"/>
  <c r="FM150" i="24" s="1"/>
  <c r="X143" i="24"/>
  <c r="FK144" i="24"/>
  <c r="FL144" i="24" s="1"/>
  <c r="FM144" i="24" s="1"/>
  <c r="FK141" i="24"/>
  <c r="FL141" i="24" s="1"/>
  <c r="FM141" i="24" s="1"/>
  <c r="FK140" i="24"/>
  <c r="FL140" i="24" s="1"/>
  <c r="FM140" i="24" s="1"/>
  <c r="FK139" i="24"/>
  <c r="FL139" i="24" s="1"/>
  <c r="FM139" i="24" s="1"/>
  <c r="FK138" i="24"/>
  <c r="FL138" i="24" s="1"/>
  <c r="FM138" i="24" s="1"/>
  <c r="AV141" i="24"/>
  <c r="AX137" i="24"/>
  <c r="AU137" i="24"/>
  <c r="AT142" i="24"/>
  <c r="AV139" i="24"/>
  <c r="AV140" i="24"/>
  <c r="AV134" i="24"/>
  <c r="AT131" i="24"/>
  <c r="AV122" i="24"/>
  <c r="AT127" i="24"/>
  <c r="AT125" i="24"/>
  <c r="AT116" i="24"/>
  <c r="AV117" i="24"/>
  <c r="AT113" i="24"/>
  <c r="AU109" i="24"/>
  <c r="AV111" i="24"/>
  <c r="AV118" i="24"/>
  <c r="AV101" i="24"/>
  <c r="AV106" i="24"/>
  <c r="AT99" i="24"/>
  <c r="AV105" i="24"/>
  <c r="X100" i="24"/>
  <c r="AV102" i="24"/>
  <c r="AT96" i="24"/>
  <c r="EW58" i="24"/>
  <c r="EX58" i="24" s="1"/>
  <c r="FG58" i="24" s="1"/>
  <c r="CE32" i="24"/>
  <c r="DE32" i="24"/>
  <c r="CN32" i="24"/>
  <c r="CJ32" i="24"/>
  <c r="DG32" i="24"/>
  <c r="CI32" i="24"/>
  <c r="CL32" i="24"/>
  <c r="AT32" i="24"/>
  <c r="X145" i="24"/>
  <c r="AT135" i="24"/>
  <c r="AT132" i="24"/>
  <c r="AT121" i="24"/>
  <c r="AT114" i="24"/>
  <c r="AV104" i="24"/>
  <c r="AT108" i="24"/>
  <c r="AV32" i="24"/>
  <c r="BF32" i="24"/>
  <c r="AP32" i="24"/>
  <c r="X147" i="24"/>
  <c r="Y147" i="24"/>
  <c r="AU144" i="24"/>
  <c r="AX144" i="24"/>
  <c r="AX138" i="24"/>
  <c r="AU138" i="24"/>
  <c r="AV136" i="24"/>
  <c r="X130" i="24"/>
  <c r="Y130" i="24"/>
  <c r="AX119" i="24"/>
  <c r="AU119" i="24"/>
  <c r="AT123" i="24"/>
  <c r="AT126" i="24"/>
  <c r="AV112" i="24"/>
  <c r="FK108" i="24"/>
  <c r="FL108" i="24" s="1"/>
  <c r="FM108" i="24" s="1"/>
  <c r="FK106" i="24"/>
  <c r="FL106" i="24" s="1"/>
  <c r="FM106" i="24" s="1"/>
  <c r="FK105" i="24"/>
  <c r="FL105" i="24" s="1"/>
  <c r="FM105" i="24" s="1"/>
  <c r="FK104" i="24"/>
  <c r="FL104" i="24" s="1"/>
  <c r="FM104" i="24" s="1"/>
  <c r="FK103" i="24"/>
  <c r="FL103" i="24" s="1"/>
  <c r="FM103" i="24" s="1"/>
  <c r="AT107" i="24"/>
  <c r="AT103" i="24"/>
  <c r="AT97" i="24"/>
  <c r="AV96" i="24"/>
  <c r="AV100" i="24"/>
  <c r="EW61" i="24"/>
  <c r="EX61" i="24" s="1"/>
  <c r="FG61" i="24" s="1"/>
  <c r="CJ33" i="24"/>
  <c r="DG33" i="24"/>
  <c r="CI33" i="24"/>
  <c r="CL33" i="24"/>
  <c r="FK31" i="24"/>
  <c r="FL31" i="24" s="1"/>
  <c r="FM31" i="24" s="1"/>
  <c r="EW35" i="24"/>
  <c r="EX35" i="24" s="1"/>
  <c r="FG35" i="24" s="1"/>
  <c r="BA32" i="24"/>
  <c r="BD32" i="24" s="1"/>
  <c r="BB32" i="24"/>
  <c r="V32" i="24"/>
  <c r="W33" i="24"/>
  <c r="X32" i="24"/>
  <c r="BL33" i="24" s="1"/>
  <c r="AU151" i="24"/>
  <c r="AX151" i="24"/>
  <c r="AU145" i="24"/>
  <c r="AX145" i="24"/>
  <c r="AV133" i="24"/>
  <c r="FK117" i="24"/>
  <c r="FL117" i="24" s="1"/>
  <c r="FM117" i="24" s="1"/>
  <c r="AV115" i="24"/>
  <c r="X109" i="24"/>
  <c r="AT98" i="24"/>
  <c r="EW95" i="24"/>
  <c r="EX95" i="24" s="1"/>
  <c r="FG95" i="24" s="1"/>
  <c r="AV97" i="24"/>
  <c r="EW60" i="24"/>
  <c r="EX60" i="24" s="1"/>
  <c r="FG60" i="24" s="1"/>
  <c r="BF33" i="24"/>
  <c r="FD34" i="24"/>
  <c r="DU34" i="24" s="1"/>
  <c r="EY34" i="24"/>
  <c r="CD34" i="24"/>
  <c r="BZ34" i="24"/>
  <c r="BV34" i="24"/>
  <c r="BR34" i="24"/>
  <c r="AJ34" i="24"/>
  <c r="AM34" i="24" s="1"/>
  <c r="AF34" i="24"/>
  <c r="A35" i="24"/>
  <c r="CC34" i="24"/>
  <c r="BY34" i="24"/>
  <c r="BU34" i="24"/>
  <c r="AI34" i="24"/>
  <c r="FR34" i="24"/>
  <c r="CB34" i="24"/>
  <c r="BX34" i="24"/>
  <c r="BT34" i="24"/>
  <c r="AH34" i="24"/>
  <c r="AC34" i="24"/>
  <c r="AZ34" i="24" s="1"/>
  <c r="FQ34" i="24"/>
  <c r="EP34" i="24"/>
  <c r="CA34" i="24"/>
  <c r="BS34" i="24"/>
  <c r="AG34" i="24"/>
  <c r="AA34" i="24"/>
  <c r="Y60" i="22"/>
  <c r="Y52" i="22"/>
  <c r="Y86" i="22"/>
  <c r="FK134" i="22"/>
  <c r="FL134" i="22" s="1"/>
  <c r="FM134" i="22" s="1"/>
  <c r="AT133" i="22"/>
  <c r="AT131" i="22"/>
  <c r="AT127" i="22"/>
  <c r="Y104" i="22"/>
  <c r="FK129" i="22"/>
  <c r="FL129" i="22" s="1"/>
  <c r="FM129" i="22" s="1"/>
  <c r="Y114" i="22"/>
  <c r="Z34" i="22"/>
  <c r="AD34" i="22"/>
  <c r="X151" i="22"/>
  <c r="Y55" i="22"/>
  <c r="Y39" i="22"/>
  <c r="Y77" i="22"/>
  <c r="Y67" i="22"/>
  <c r="Y42" i="22"/>
  <c r="Y40" i="22"/>
  <c r="Y140" i="22"/>
  <c r="FK142" i="22"/>
  <c r="FL142" i="22" s="1"/>
  <c r="FM142" i="22" s="1"/>
  <c r="AT106" i="22"/>
  <c r="AU106" i="22" s="1"/>
  <c r="AT103" i="22"/>
  <c r="AT102" i="22"/>
  <c r="AU102" i="22" s="1"/>
  <c r="FK105" i="22"/>
  <c r="FL105" i="22" s="1"/>
  <c r="FM105" i="22" s="1"/>
  <c r="FK103" i="22"/>
  <c r="FL103" i="22" s="1"/>
  <c r="FM103" i="22" s="1"/>
  <c r="FK101" i="22"/>
  <c r="FL101" i="22" s="1"/>
  <c r="FM101" i="22" s="1"/>
  <c r="FK99" i="22"/>
  <c r="FL99" i="22" s="1"/>
  <c r="FM99" i="22" s="1"/>
  <c r="Y121" i="22"/>
  <c r="Y47" i="22"/>
  <c r="Y66" i="22"/>
  <c r="Y56" i="22"/>
  <c r="AS56" i="22" s="1"/>
  <c r="Y125" i="22"/>
  <c r="AT114" i="22"/>
  <c r="AU114" i="22" s="1"/>
  <c r="Y70" i="22"/>
  <c r="Y50" i="22"/>
  <c r="AS51" i="22" s="1"/>
  <c r="AT147" i="22"/>
  <c r="AU147" i="22" s="1"/>
  <c r="AT143" i="22"/>
  <c r="AU143" i="22" s="1"/>
  <c r="FK136" i="22"/>
  <c r="FL136" i="22" s="1"/>
  <c r="FM136" i="22" s="1"/>
  <c r="AT129" i="22"/>
  <c r="AX129" i="22" s="1"/>
  <c r="AT128" i="22"/>
  <c r="AU128" i="22" s="1"/>
  <c r="FK98" i="22"/>
  <c r="FL98" i="22" s="1"/>
  <c r="FM98" i="22" s="1"/>
  <c r="Y112" i="22"/>
  <c r="Y100" i="22"/>
  <c r="Y129" i="22"/>
  <c r="Y80" i="22"/>
  <c r="Y123" i="22"/>
  <c r="Y138" i="22"/>
  <c r="Y146" i="22"/>
  <c r="Y130" i="22"/>
  <c r="Y89" i="22"/>
  <c r="Y64" i="22"/>
  <c r="Y117" i="22"/>
  <c r="EL32" i="22"/>
  <c r="EM32" i="22" s="1"/>
  <c r="EN32" i="22" s="1"/>
  <c r="EO32" i="22" s="1"/>
  <c r="Y115" i="22"/>
  <c r="Y87" i="22"/>
  <c r="Y139" i="22"/>
  <c r="Y128" i="22"/>
  <c r="Y111" i="22"/>
  <c r="Y124" i="22"/>
  <c r="Y116" i="22"/>
  <c r="Y113" i="22"/>
  <c r="Y118" i="22"/>
  <c r="AS33" i="22"/>
  <c r="AT33" i="22" s="1"/>
  <c r="Y135" i="22"/>
  <c r="Y126" i="22"/>
  <c r="Y101" i="22"/>
  <c r="Y142" i="22"/>
  <c r="FK139" i="22"/>
  <c r="FL139" i="22" s="1"/>
  <c r="FM139" i="22" s="1"/>
  <c r="Y119" i="22"/>
  <c r="AS32" i="22"/>
  <c r="AT32" i="22" s="1"/>
  <c r="G32" i="22"/>
  <c r="AT116" i="22"/>
  <c r="AX116" i="22" s="1"/>
  <c r="FK114" i="22"/>
  <c r="FL114" i="22" s="1"/>
  <c r="FM114" i="22" s="1"/>
  <c r="FK102" i="22"/>
  <c r="FL102" i="22" s="1"/>
  <c r="FM102" i="22" s="1"/>
  <c r="X118" i="22"/>
  <c r="FK130" i="22"/>
  <c r="FL130" i="22" s="1"/>
  <c r="FM130" i="22" s="1"/>
  <c r="FK124" i="22"/>
  <c r="FL124" i="22" s="1"/>
  <c r="FM124" i="22" s="1"/>
  <c r="Y99" i="22"/>
  <c r="AT151" i="22"/>
  <c r="AU151" i="22" s="1"/>
  <c r="AT115" i="22"/>
  <c r="AX115" i="22" s="1"/>
  <c r="Y106" i="22"/>
  <c r="Y96" i="22"/>
  <c r="Y134" i="22"/>
  <c r="AS47" i="22"/>
  <c r="Y110" i="22"/>
  <c r="Y108" i="22"/>
  <c r="FK125" i="22"/>
  <c r="FL125" i="22" s="1"/>
  <c r="FM125" i="22" s="1"/>
  <c r="FK116" i="22"/>
  <c r="FL116" i="22" s="1"/>
  <c r="FM116" i="22" s="1"/>
  <c r="AS43" i="22"/>
  <c r="G93" i="22"/>
  <c r="FK147" i="22"/>
  <c r="FL147" i="22" s="1"/>
  <c r="FM147" i="22" s="1"/>
  <c r="AT96" i="22"/>
  <c r="AU96" i="22" s="1"/>
  <c r="Y147" i="22"/>
  <c r="Y131" i="22"/>
  <c r="Y127" i="22"/>
  <c r="FK123" i="22"/>
  <c r="FL123" i="22" s="1"/>
  <c r="FM123" i="22" s="1"/>
  <c r="Y109" i="22"/>
  <c r="AT150" i="22"/>
  <c r="AU150" i="22" s="1"/>
  <c r="AT125" i="22"/>
  <c r="AU125" i="22" s="1"/>
  <c r="Y132" i="22"/>
  <c r="X114" i="22"/>
  <c r="X106" i="22"/>
  <c r="X96" i="22"/>
  <c r="AS50" i="22"/>
  <c r="AS57" i="22"/>
  <c r="AS34" i="22"/>
  <c r="CE33" i="22"/>
  <c r="FK131" i="22"/>
  <c r="FL131" i="22" s="1"/>
  <c r="FM131" i="22" s="1"/>
  <c r="FK122" i="22"/>
  <c r="FL122" i="22" s="1"/>
  <c r="FM122" i="22" s="1"/>
  <c r="FK121" i="22"/>
  <c r="FL121" i="22" s="1"/>
  <c r="FM121" i="22" s="1"/>
  <c r="FK120" i="22"/>
  <c r="FL120" i="22" s="1"/>
  <c r="FM120" i="22" s="1"/>
  <c r="FK119" i="22"/>
  <c r="FL119" i="22" s="1"/>
  <c r="FM119" i="22" s="1"/>
  <c r="FK118" i="22"/>
  <c r="FL118" i="22" s="1"/>
  <c r="FM118" i="22" s="1"/>
  <c r="FK117" i="22"/>
  <c r="FL117" i="22" s="1"/>
  <c r="FM117" i="22" s="1"/>
  <c r="Y102" i="22"/>
  <c r="AS94" i="22"/>
  <c r="FK140" i="22"/>
  <c r="FL140" i="22" s="1"/>
  <c r="FM140" i="22" s="1"/>
  <c r="AT132" i="22"/>
  <c r="AU132" i="22" s="1"/>
  <c r="AT123" i="22"/>
  <c r="AX123" i="22" s="1"/>
  <c r="FK145" i="22"/>
  <c r="FL145" i="22" s="1"/>
  <c r="FM145" i="22" s="1"/>
  <c r="AT148" i="22"/>
  <c r="AX148" i="22" s="1"/>
  <c r="AT104" i="22"/>
  <c r="AX104" i="22" s="1"/>
  <c r="FK106" i="22"/>
  <c r="FL106" i="22" s="1"/>
  <c r="FM106" i="22" s="1"/>
  <c r="FK104" i="22"/>
  <c r="FL104" i="22" s="1"/>
  <c r="FM104" i="22" s="1"/>
  <c r="FK100" i="22"/>
  <c r="FL100" i="22" s="1"/>
  <c r="FM100" i="22" s="1"/>
  <c r="FK96" i="22"/>
  <c r="FL96" i="22" s="1"/>
  <c r="FM96" i="22" s="1"/>
  <c r="Y105" i="22"/>
  <c r="X99" i="22"/>
  <c r="Y120" i="22"/>
  <c r="G56" i="22"/>
  <c r="CK32" i="22"/>
  <c r="G34" i="22"/>
  <c r="AS46" i="22"/>
  <c r="G46" i="22"/>
  <c r="G42" i="22"/>
  <c r="FK128" i="22"/>
  <c r="FL128" i="22" s="1"/>
  <c r="FM128" i="22" s="1"/>
  <c r="FK127" i="22"/>
  <c r="FL127" i="22" s="1"/>
  <c r="FM127" i="22" s="1"/>
  <c r="FK126" i="22"/>
  <c r="FL126" i="22" s="1"/>
  <c r="FM126" i="22" s="1"/>
  <c r="FK144" i="22"/>
  <c r="FL144" i="22" s="1"/>
  <c r="FM144" i="22" s="1"/>
  <c r="AT134" i="22"/>
  <c r="AU134" i="22" s="1"/>
  <c r="AT126" i="22"/>
  <c r="AX126" i="22" s="1"/>
  <c r="AT124" i="22"/>
  <c r="AX124" i="22" s="1"/>
  <c r="AT117" i="22"/>
  <c r="AU117" i="22" s="1"/>
  <c r="AT113" i="22"/>
  <c r="AX113" i="22" s="1"/>
  <c r="FK143" i="22"/>
  <c r="FL143" i="22" s="1"/>
  <c r="FM143" i="22" s="1"/>
  <c r="FK146" i="22"/>
  <c r="FL146" i="22" s="1"/>
  <c r="FM146" i="22" s="1"/>
  <c r="AT137" i="22"/>
  <c r="AU137" i="22" s="1"/>
  <c r="X135" i="22"/>
  <c r="Y122" i="22"/>
  <c r="AV125" i="22"/>
  <c r="FK112" i="22"/>
  <c r="FL112" i="22" s="1"/>
  <c r="FM112" i="22" s="1"/>
  <c r="Y141" i="22"/>
  <c r="X141" i="22"/>
  <c r="Y97" i="22"/>
  <c r="AT146" i="22"/>
  <c r="AX146" i="22" s="1"/>
  <c r="AV150" i="22"/>
  <c r="AV136" i="22"/>
  <c r="AV130" i="22"/>
  <c r="AV105" i="22"/>
  <c r="BA32" i="22"/>
  <c r="BC32" i="22" s="1"/>
  <c r="FK31" i="22"/>
  <c r="FL31" i="22" s="1"/>
  <c r="FM31" i="22" s="1"/>
  <c r="Y136" i="22"/>
  <c r="FK150" i="22"/>
  <c r="FL150" i="22" s="1"/>
  <c r="FM150" i="22" s="1"/>
  <c r="FK149" i="22"/>
  <c r="FL149" i="22" s="1"/>
  <c r="FM149" i="22" s="1"/>
  <c r="AT135" i="22"/>
  <c r="AU135" i="22" s="1"/>
  <c r="AV133" i="22"/>
  <c r="FK115" i="22"/>
  <c r="FL115" i="22" s="1"/>
  <c r="FM115" i="22" s="1"/>
  <c r="FK113" i="22"/>
  <c r="FL113" i="22" s="1"/>
  <c r="FM113" i="22" s="1"/>
  <c r="CE30" i="22"/>
  <c r="Y103" i="22"/>
  <c r="FK137" i="22"/>
  <c r="FL137" i="22" s="1"/>
  <c r="FM137" i="22" s="1"/>
  <c r="AV129" i="22"/>
  <c r="AV123" i="22"/>
  <c r="AV132" i="22"/>
  <c r="AV104" i="22"/>
  <c r="FJ32" i="22"/>
  <c r="FK32" i="22" s="1"/>
  <c r="AX96" i="22"/>
  <c r="X145" i="22"/>
  <c r="Y145" i="22"/>
  <c r="AT138" i="22"/>
  <c r="AU113" i="22"/>
  <c r="AX114" i="22"/>
  <c r="AV146" i="22"/>
  <c r="CT32" i="22"/>
  <c r="CP32" i="22"/>
  <c r="CS32" i="22"/>
  <c r="CO32" i="22"/>
  <c r="CR32" i="22"/>
  <c r="CU32" i="22"/>
  <c r="CQ32" i="22"/>
  <c r="EY32" i="22"/>
  <c r="FG32" i="22"/>
  <c r="AV151" i="22"/>
  <c r="FK148" i="22"/>
  <c r="FL148" i="22" s="1"/>
  <c r="FM148" i="22" s="1"/>
  <c r="AT149" i="22"/>
  <c r="AT144" i="22"/>
  <c r="AT141" i="22"/>
  <c r="AT139" i="22"/>
  <c r="AU133" i="22"/>
  <c r="AX133" i="22"/>
  <c r="AU131" i="22"/>
  <c r="AX131" i="22"/>
  <c r="AU130" i="22"/>
  <c r="AX130" i="22"/>
  <c r="AX128" i="22"/>
  <c r="AU127" i="22"/>
  <c r="AX127" i="22"/>
  <c r="AT122" i="22"/>
  <c r="AV122" i="22"/>
  <c r="AT121" i="22"/>
  <c r="AV121" i="22"/>
  <c r="AT120" i="22"/>
  <c r="AV120" i="22"/>
  <c r="AT119" i="22"/>
  <c r="AV119" i="22"/>
  <c r="AT118" i="22"/>
  <c r="AV118" i="22"/>
  <c r="AT111" i="22"/>
  <c r="AT110" i="22"/>
  <c r="AT109" i="22"/>
  <c r="AT108" i="22"/>
  <c r="AU107" i="22"/>
  <c r="AX107" i="22"/>
  <c r="AU105" i="22"/>
  <c r="AX105" i="22"/>
  <c r="AU103" i="22"/>
  <c r="AX103" i="22"/>
  <c r="AV101" i="22"/>
  <c r="AT101" i="22"/>
  <c r="AV100" i="22"/>
  <c r="AT100" i="22"/>
  <c r="AV99" i="22"/>
  <c r="AT99" i="22"/>
  <c r="AV98" i="22"/>
  <c r="AT98" i="22"/>
  <c r="AV97" i="22"/>
  <c r="AT97" i="22"/>
  <c r="AV131" i="22"/>
  <c r="FK111" i="22"/>
  <c r="FL111" i="22" s="1"/>
  <c r="FM111" i="22" s="1"/>
  <c r="FK110" i="22"/>
  <c r="FL110" i="22" s="1"/>
  <c r="FM110" i="22" s="1"/>
  <c r="FK109" i="22"/>
  <c r="FL109" i="22" s="1"/>
  <c r="FM109" i="22" s="1"/>
  <c r="FK108" i="22"/>
  <c r="FL108" i="22" s="1"/>
  <c r="FM108" i="22" s="1"/>
  <c r="FK107" i="22"/>
  <c r="FL107" i="22" s="1"/>
  <c r="FM107" i="22" s="1"/>
  <c r="AV128" i="22"/>
  <c r="AV117" i="22"/>
  <c r="X107" i="22"/>
  <c r="AV106" i="22"/>
  <c r="AV126" i="22"/>
  <c r="AV111" i="22"/>
  <c r="AV109" i="22"/>
  <c r="AV107" i="22"/>
  <c r="X104" i="22"/>
  <c r="AV124" i="22"/>
  <c r="X112" i="22"/>
  <c r="EW89" i="22"/>
  <c r="EX89" i="22" s="1"/>
  <c r="FG89" i="22" s="1"/>
  <c r="AP32" i="22"/>
  <c r="CG32" i="22"/>
  <c r="V33" i="22"/>
  <c r="W34" i="22"/>
  <c r="X33" i="22"/>
  <c r="BL34" i="22" s="1"/>
  <c r="DE33" i="22"/>
  <c r="CN33" i="22"/>
  <c r="CJ33" i="22"/>
  <c r="CI33" i="22"/>
  <c r="CL33" i="22"/>
  <c r="AV33" i="22"/>
  <c r="BF33" i="22"/>
  <c r="AX147" i="22"/>
  <c r="X143" i="22"/>
  <c r="Y143" i="22"/>
  <c r="AU136" i="22"/>
  <c r="AX136" i="22"/>
  <c r="AV103" i="22"/>
  <c r="AV102" i="22"/>
  <c r="EW60" i="22"/>
  <c r="EX60" i="22" s="1"/>
  <c r="FG60" i="22" s="1"/>
  <c r="EW58" i="22"/>
  <c r="EX58" i="22" s="1"/>
  <c r="FG58" i="22" s="1"/>
  <c r="CE32" i="22"/>
  <c r="BB32" i="22"/>
  <c r="CA34" i="22"/>
  <c r="BW34" i="22"/>
  <c r="BS34" i="22"/>
  <c r="AG34" i="22"/>
  <c r="AA34" i="22"/>
  <c r="CD34" i="22"/>
  <c r="BZ34" i="22"/>
  <c r="BV34" i="22"/>
  <c r="BR34" i="22"/>
  <c r="AJ34" i="22"/>
  <c r="AM34" i="22" s="1"/>
  <c r="AF34" i="22"/>
  <c r="A35" i="22"/>
  <c r="CC34" i="22"/>
  <c r="BY34" i="22"/>
  <c r="BU34" i="22"/>
  <c r="AI34" i="22"/>
  <c r="FR34" i="22"/>
  <c r="CB34" i="22"/>
  <c r="BX34" i="22"/>
  <c r="BT34" i="22"/>
  <c r="AH34" i="22"/>
  <c r="AC34" i="22"/>
  <c r="AZ34" i="22" s="1"/>
  <c r="X150" i="22"/>
  <c r="Y150" i="22"/>
  <c r="AT145" i="22"/>
  <c r="X144" i="22"/>
  <c r="Y144" i="22"/>
  <c r="AT140" i="22"/>
  <c r="AT142" i="22"/>
  <c r="AV137" i="22"/>
  <c r="AT112" i="22"/>
  <c r="FK138" i="22"/>
  <c r="FL138" i="22" s="1"/>
  <c r="FM138" i="22" s="1"/>
  <c r="AV127" i="22"/>
  <c r="AV134" i="22"/>
  <c r="AV112" i="22"/>
  <c r="AV110" i="22"/>
  <c r="AV108" i="22"/>
  <c r="EW95" i="22"/>
  <c r="EX95" i="22" s="1"/>
  <c r="FG95" i="22" s="1"/>
  <c r="BF32" i="22"/>
  <c r="BD32" i="22"/>
  <c r="DG32" i="22" s="1"/>
  <c r="AV32" i="22"/>
  <c r="BA33" i="22"/>
  <c r="BC33" i="22" s="1"/>
  <c r="BB33" i="22"/>
  <c r="FO35" i="21"/>
  <c r="FP35" i="21" s="1"/>
  <c r="FA35" i="21"/>
  <c r="FC35" i="21" s="1"/>
  <c r="FF35" i="21" s="1"/>
  <c r="EM35" i="21"/>
  <c r="EN35" i="21" s="1"/>
  <c r="EO35" i="21" s="1"/>
  <c r="FE35" i="21" s="1"/>
  <c r="FF32" i="21"/>
  <c r="FD32" i="21"/>
  <c r="Y109" i="21"/>
  <c r="FK145" i="21"/>
  <c r="FL145" i="21" s="1"/>
  <c r="FM145" i="21" s="1"/>
  <c r="FK143" i="21"/>
  <c r="FL143" i="21" s="1"/>
  <c r="FM143" i="21" s="1"/>
  <c r="FK124" i="21"/>
  <c r="FL124" i="21" s="1"/>
  <c r="FM124" i="21" s="1"/>
  <c r="FO32" i="21"/>
  <c r="FP32" i="21" s="1"/>
  <c r="FQ32" i="21" s="1"/>
  <c r="FJ35" i="21"/>
  <c r="AT144" i="21"/>
  <c r="AU144" i="21" s="1"/>
  <c r="AT139" i="21"/>
  <c r="AT138" i="21"/>
  <c r="AT137" i="21"/>
  <c r="AT135" i="21"/>
  <c r="AU135" i="21" s="1"/>
  <c r="AT130" i="21"/>
  <c r="AT125" i="21"/>
  <c r="AT109" i="21"/>
  <c r="G39" i="21"/>
  <c r="EL39" i="21"/>
  <c r="FJ39" i="21"/>
  <c r="AT127" i="21"/>
  <c r="AU127" i="21" s="1"/>
  <c r="FK118" i="21"/>
  <c r="FL118" i="21" s="1"/>
  <c r="FM118" i="21" s="1"/>
  <c r="EL45" i="21"/>
  <c r="FJ45" i="21"/>
  <c r="FJ32" i="21"/>
  <c r="FK32" i="21" s="1"/>
  <c r="EW95" i="21"/>
  <c r="EX95" i="21" s="1"/>
  <c r="FG95" i="21" s="1"/>
  <c r="EW60" i="21"/>
  <c r="EX60" i="21" s="1"/>
  <c r="FG60" i="21" s="1"/>
  <c r="EW73" i="21"/>
  <c r="EX73" i="21" s="1"/>
  <c r="FG73" i="21" s="1"/>
  <c r="EW51" i="21"/>
  <c r="EX51" i="21" s="1"/>
  <c r="FG51" i="21" s="1"/>
  <c r="EW39" i="21"/>
  <c r="EX39" i="21" s="1"/>
  <c r="FG39" i="21" s="1"/>
  <c r="FE32" i="21"/>
  <c r="EP32" i="21"/>
  <c r="AS41" i="21"/>
  <c r="G40" i="21"/>
  <c r="Y116" i="21"/>
  <c r="Y143" i="21"/>
  <c r="Y141" i="21"/>
  <c r="Y100" i="21"/>
  <c r="Y99" i="21"/>
  <c r="AS38" i="21"/>
  <c r="Y134" i="21"/>
  <c r="Y135" i="21"/>
  <c r="X130" i="21"/>
  <c r="Y110" i="21"/>
  <c r="Y103" i="21"/>
  <c r="AS39" i="21"/>
  <c r="G31" i="21"/>
  <c r="Y146" i="21"/>
  <c r="Y124" i="21"/>
  <c r="X131" i="21"/>
  <c r="X100" i="21"/>
  <c r="G38" i="21"/>
  <c r="Y125" i="21"/>
  <c r="AS40" i="21"/>
  <c r="Y132" i="21"/>
  <c r="Y133" i="21"/>
  <c r="AT108" i="21"/>
  <c r="AX108" i="21" s="1"/>
  <c r="FK106" i="21"/>
  <c r="FL106" i="21" s="1"/>
  <c r="FM106" i="21" s="1"/>
  <c r="AT98" i="21"/>
  <c r="FK140" i="21"/>
  <c r="FL140" i="21" s="1"/>
  <c r="FM140" i="21" s="1"/>
  <c r="Y117" i="21"/>
  <c r="AS45" i="21"/>
  <c r="Y140" i="21"/>
  <c r="FK136" i="21"/>
  <c r="FL136" i="21" s="1"/>
  <c r="FM136" i="21" s="1"/>
  <c r="Y151" i="21"/>
  <c r="Y111" i="21"/>
  <c r="X101" i="21"/>
  <c r="AT149" i="21"/>
  <c r="AX149" i="21" s="1"/>
  <c r="AV140" i="21"/>
  <c r="X140" i="21"/>
  <c r="AT131" i="21"/>
  <c r="FK126" i="21"/>
  <c r="FL126" i="21" s="1"/>
  <c r="FM126" i="21" s="1"/>
  <c r="AT121" i="21"/>
  <c r="AU121" i="21" s="1"/>
  <c r="FK111" i="21"/>
  <c r="FL111" i="21" s="1"/>
  <c r="FM111" i="21" s="1"/>
  <c r="AT110" i="21"/>
  <c r="FK105" i="21"/>
  <c r="FL105" i="21" s="1"/>
  <c r="FM105" i="21" s="1"/>
  <c r="FK104" i="21"/>
  <c r="FL104" i="21" s="1"/>
  <c r="FM104" i="21" s="1"/>
  <c r="FK103" i="21"/>
  <c r="FL103" i="21" s="1"/>
  <c r="FM103" i="21" s="1"/>
  <c r="AT103" i="21"/>
  <c r="AS44" i="21"/>
  <c r="G44" i="21"/>
  <c r="Y144" i="21"/>
  <c r="FK139" i="21"/>
  <c r="FL139" i="21" s="1"/>
  <c r="FM139" i="21" s="1"/>
  <c r="FK125" i="21"/>
  <c r="FL125" i="21" s="1"/>
  <c r="FM125" i="21" s="1"/>
  <c r="AT113" i="21"/>
  <c r="AX113" i="21" s="1"/>
  <c r="FK147" i="21"/>
  <c r="FL147" i="21" s="1"/>
  <c r="FM147" i="21" s="1"/>
  <c r="AT133" i="21"/>
  <c r="AT129" i="21"/>
  <c r="AX129" i="21" s="1"/>
  <c r="FK116" i="21"/>
  <c r="FL116" i="21" s="1"/>
  <c r="FM116" i="21" s="1"/>
  <c r="FK127" i="21"/>
  <c r="FL127" i="21" s="1"/>
  <c r="FM127" i="21" s="1"/>
  <c r="AT100" i="21"/>
  <c r="AT97" i="21"/>
  <c r="AX97" i="21" s="1"/>
  <c r="AT96" i="21"/>
  <c r="AU96" i="21" s="1"/>
  <c r="X96" i="21"/>
  <c r="AS37" i="21"/>
  <c r="Y127" i="21"/>
  <c r="FK123" i="21"/>
  <c r="FL123" i="21" s="1"/>
  <c r="FM123" i="21" s="1"/>
  <c r="FK150" i="21"/>
  <c r="FL150" i="21" s="1"/>
  <c r="FM150" i="21" s="1"/>
  <c r="FK119" i="21"/>
  <c r="FL119" i="21" s="1"/>
  <c r="FM119" i="21" s="1"/>
  <c r="AT122" i="21"/>
  <c r="AU122" i="21" s="1"/>
  <c r="AT117" i="21"/>
  <c r="AU117" i="21" s="1"/>
  <c r="Y122" i="21"/>
  <c r="FK97" i="21"/>
  <c r="FL97" i="21" s="1"/>
  <c r="FM97" i="21" s="1"/>
  <c r="FK142" i="21"/>
  <c r="FL142" i="21" s="1"/>
  <c r="FM142" i="21" s="1"/>
  <c r="FK144" i="21"/>
  <c r="FL144" i="21" s="1"/>
  <c r="FM144" i="21" s="1"/>
  <c r="AT151" i="21"/>
  <c r="AU151" i="21" s="1"/>
  <c r="FK146" i="21"/>
  <c r="FL146" i="21" s="1"/>
  <c r="FM146" i="21" s="1"/>
  <c r="FK130" i="21"/>
  <c r="FL130" i="21" s="1"/>
  <c r="FM130" i="21" s="1"/>
  <c r="AT128" i="21"/>
  <c r="AU128" i="21" s="1"/>
  <c r="AV128" i="21"/>
  <c r="AT112" i="21"/>
  <c r="FK107" i="21"/>
  <c r="FL107" i="21" s="1"/>
  <c r="FM107" i="21" s="1"/>
  <c r="AT106" i="21"/>
  <c r="AX106" i="21" s="1"/>
  <c r="AT147" i="21"/>
  <c r="FK149" i="21"/>
  <c r="FL149" i="21" s="1"/>
  <c r="FM149" i="21" s="1"/>
  <c r="AV137" i="21"/>
  <c r="AV135" i="21"/>
  <c r="AT132" i="21"/>
  <c r="FK112" i="21"/>
  <c r="FL112" i="21" s="1"/>
  <c r="FM112" i="21" s="1"/>
  <c r="AT104" i="21"/>
  <c r="AX104" i="21" s="1"/>
  <c r="AV104" i="21"/>
  <c r="X102" i="21"/>
  <c r="AV145" i="21"/>
  <c r="AT111" i="21"/>
  <c r="AX111" i="21" s="1"/>
  <c r="AT114" i="21"/>
  <c r="AX114" i="21" s="1"/>
  <c r="AT116" i="21"/>
  <c r="BF32" i="21"/>
  <c r="Y119" i="21"/>
  <c r="Y118" i="21"/>
  <c r="Y106" i="21"/>
  <c r="M50" i="21"/>
  <c r="L55" i="21"/>
  <c r="J56" i="21"/>
  <c r="CE33" i="21"/>
  <c r="Y105" i="21"/>
  <c r="P81" i="21"/>
  <c r="P80" i="21" s="1"/>
  <c r="P79" i="21" s="1"/>
  <c r="P78" i="21" s="1"/>
  <c r="P77" i="21" s="1"/>
  <c r="P76" i="21" s="1"/>
  <c r="P75" i="21" s="1"/>
  <c r="P74" i="21" s="1"/>
  <c r="P73" i="21" s="1"/>
  <c r="P72" i="21" s="1"/>
  <c r="P71" i="21" s="1"/>
  <c r="P70" i="21" s="1"/>
  <c r="P69" i="21" s="1"/>
  <c r="P68" i="21" s="1"/>
  <c r="P67" i="21" s="1"/>
  <c r="P66" i="21" s="1"/>
  <c r="P65" i="21" s="1"/>
  <c r="P64" i="21" s="1"/>
  <c r="P63" i="21" s="1"/>
  <c r="P62" i="21" s="1"/>
  <c r="P61" i="21" s="1"/>
  <c r="P60" i="21" s="1"/>
  <c r="P59" i="21" s="1"/>
  <c r="P58" i="21" s="1"/>
  <c r="P57" i="21" s="1"/>
  <c r="P56" i="21" s="1"/>
  <c r="P55" i="21" s="1"/>
  <c r="P54" i="21" s="1"/>
  <c r="P53" i="21" s="1"/>
  <c r="P52" i="21" s="1"/>
  <c r="P51" i="21" s="1"/>
  <c r="P50" i="21" s="1"/>
  <c r="P49" i="21" s="1"/>
  <c r="P48" i="21" s="1"/>
  <c r="AX112" i="21"/>
  <c r="AU112" i="21"/>
  <c r="AU100" i="21"/>
  <c r="AX100" i="21"/>
  <c r="AU132" i="21"/>
  <c r="AX132" i="21"/>
  <c r="AU98" i="21"/>
  <c r="AX98" i="21"/>
  <c r="AX151" i="21"/>
  <c r="AX148" i="21"/>
  <c r="AU148" i="21"/>
  <c r="AU131" i="21"/>
  <c r="AX131" i="21"/>
  <c r="AU116" i="21"/>
  <c r="AX116" i="21"/>
  <c r="AU103" i="21"/>
  <c r="AX103" i="21"/>
  <c r="AU126" i="21"/>
  <c r="AX126" i="21"/>
  <c r="AU145" i="21"/>
  <c r="AX145" i="21"/>
  <c r="AU143" i="21"/>
  <c r="AX143" i="21"/>
  <c r="AU140" i="21"/>
  <c r="AX140" i="21"/>
  <c r="AU138" i="21"/>
  <c r="AX138" i="21"/>
  <c r="AU136" i="21"/>
  <c r="AX136" i="21"/>
  <c r="AU134" i="21"/>
  <c r="AX134" i="21"/>
  <c r="FK148" i="21"/>
  <c r="FL148" i="21" s="1"/>
  <c r="FM148" i="21" s="1"/>
  <c r="AV139" i="21"/>
  <c r="AX146" i="21"/>
  <c r="AU146" i="21"/>
  <c r="AV144" i="21"/>
  <c r="X147" i="21"/>
  <c r="Y147" i="21"/>
  <c r="AU133" i="21"/>
  <c r="AX133" i="21"/>
  <c r="AV133" i="21"/>
  <c r="AV151" i="21"/>
  <c r="AT150" i="21"/>
  <c r="X150" i="21"/>
  <c r="Y150" i="21"/>
  <c r="AV146" i="21"/>
  <c r="AV138" i="21"/>
  <c r="AV143" i="21"/>
  <c r="AU130" i="21"/>
  <c r="AX130" i="21"/>
  <c r="X129" i="21"/>
  <c r="AV131" i="21"/>
  <c r="AU118" i="21"/>
  <c r="AX118" i="21"/>
  <c r="AV130" i="21"/>
  <c r="AV123" i="21"/>
  <c r="AV124" i="21"/>
  <c r="AV121" i="21"/>
  <c r="FK110" i="21"/>
  <c r="FL110" i="21" s="1"/>
  <c r="FM110" i="21" s="1"/>
  <c r="AV117" i="21"/>
  <c r="FK101" i="21"/>
  <c r="FL101" i="21" s="1"/>
  <c r="FM101" i="21" s="1"/>
  <c r="AT105" i="21"/>
  <c r="AV100" i="21"/>
  <c r="AV32" i="21"/>
  <c r="AT33" i="21"/>
  <c r="V32" i="21"/>
  <c r="W33" i="21"/>
  <c r="X32" i="21"/>
  <c r="BL33" i="21" s="1"/>
  <c r="DD33" i="21"/>
  <c r="CN33" i="21"/>
  <c r="CJ33" i="21"/>
  <c r="CI33" i="21"/>
  <c r="DF33" i="21"/>
  <c r="CL33" i="21"/>
  <c r="DE33" i="21"/>
  <c r="CK33" i="21"/>
  <c r="AV33" i="21"/>
  <c r="BF33" i="21"/>
  <c r="AV122" i="21"/>
  <c r="AX109" i="21"/>
  <c r="AU109" i="21"/>
  <c r="AX107" i="21"/>
  <c r="AU107" i="21"/>
  <c r="FK114" i="21"/>
  <c r="FL114" i="21" s="1"/>
  <c r="FM114" i="21" s="1"/>
  <c r="FK102" i="21"/>
  <c r="FL102" i="21" s="1"/>
  <c r="FM102" i="21" s="1"/>
  <c r="AV101" i="21"/>
  <c r="AT101" i="21"/>
  <c r="AT99" i="21"/>
  <c r="AV96" i="21"/>
  <c r="AV97" i="21"/>
  <c r="AV98" i="21"/>
  <c r="DE32" i="21"/>
  <c r="CN32" i="21"/>
  <c r="CJ32" i="21"/>
  <c r="CI32" i="21"/>
  <c r="CK32" i="21" s="1"/>
  <c r="CL32" i="21"/>
  <c r="CD34" i="21"/>
  <c r="BZ34" i="21"/>
  <c r="BV34" i="21"/>
  <c r="BR34" i="21"/>
  <c r="AJ34" i="21"/>
  <c r="AM34" i="21" s="1"/>
  <c r="AF34" i="21"/>
  <c r="A35" i="21"/>
  <c r="CC34" i="21"/>
  <c r="BY34" i="21"/>
  <c r="BU34" i="21"/>
  <c r="AI34" i="21"/>
  <c r="FR34" i="21"/>
  <c r="CB34" i="21"/>
  <c r="BX34" i="21"/>
  <c r="BT34" i="21"/>
  <c r="AH34" i="21"/>
  <c r="AC34" i="21"/>
  <c r="AZ34" i="21" s="1"/>
  <c r="CA34" i="21"/>
  <c r="BS34" i="21"/>
  <c r="AG34" i="21"/>
  <c r="AA34" i="21"/>
  <c r="AU124" i="21"/>
  <c r="AX124" i="21"/>
  <c r="AX144" i="21"/>
  <c r="AU142" i="21"/>
  <c r="AX142" i="21"/>
  <c r="AU141" i="21"/>
  <c r="AX141" i="21"/>
  <c r="AU139" i="21"/>
  <c r="AX139" i="21"/>
  <c r="AU137" i="21"/>
  <c r="AX137" i="21"/>
  <c r="AX135" i="21"/>
  <c r="AV134" i="21"/>
  <c r="AV126" i="21"/>
  <c r="AX110" i="21"/>
  <c r="AU110" i="21"/>
  <c r="FK108" i="21"/>
  <c r="FL108" i="21" s="1"/>
  <c r="FM108" i="21" s="1"/>
  <c r="FK115" i="21"/>
  <c r="FL115" i="21" s="1"/>
  <c r="FM115" i="21" s="1"/>
  <c r="AU115" i="21"/>
  <c r="AX115" i="21"/>
  <c r="AV119" i="21"/>
  <c r="AT102" i="21"/>
  <c r="FK100" i="21"/>
  <c r="FL100" i="21" s="1"/>
  <c r="FM100" i="21" s="1"/>
  <c r="FK99" i="21"/>
  <c r="FL99" i="21" s="1"/>
  <c r="FM99" i="21" s="1"/>
  <c r="BB33" i="21"/>
  <c r="BA33" i="21"/>
  <c r="BD33" i="21" s="1"/>
  <c r="AX147" i="21"/>
  <c r="AU147" i="21"/>
  <c r="AT120" i="21"/>
  <c r="AV120" i="21"/>
  <c r="AV136" i="21"/>
  <c r="AV142" i="21"/>
  <c r="AV141" i="21"/>
  <c r="AU125" i="21"/>
  <c r="AX125" i="21"/>
  <c r="AU123" i="21"/>
  <c r="AX123" i="21"/>
  <c r="AU119" i="21"/>
  <c r="AX119" i="21"/>
  <c r="AV129" i="21"/>
  <c r="AV125" i="21"/>
  <c r="FK113" i="21"/>
  <c r="FL113" i="21" s="1"/>
  <c r="FM113" i="21" s="1"/>
  <c r="FK109" i="21"/>
  <c r="FL109" i="21" s="1"/>
  <c r="FM109" i="21" s="1"/>
  <c r="AV118" i="21"/>
  <c r="EW46" i="21"/>
  <c r="EX46" i="21" s="1"/>
  <c r="FG46" i="21" s="1"/>
  <c r="CE30" i="21"/>
  <c r="CE32" i="21"/>
  <c r="DU32" i="21"/>
  <c r="BA32" i="21"/>
  <c r="BB32" i="21"/>
  <c r="DD32" i="21" s="1"/>
  <c r="AT32" i="21"/>
  <c r="AU75" i="30" l="1"/>
  <c r="AU139" i="30"/>
  <c r="AX71" i="30"/>
  <c r="AX132" i="30"/>
  <c r="AX74" i="30"/>
  <c r="AU114" i="30"/>
  <c r="AX68" i="30"/>
  <c r="AX133" i="30"/>
  <c r="AU141" i="30"/>
  <c r="AX151" i="30"/>
  <c r="AX137" i="30"/>
  <c r="AX78" i="30"/>
  <c r="AX135" i="30"/>
  <c r="AU101" i="30"/>
  <c r="AX76" i="30"/>
  <c r="FN32" i="30"/>
  <c r="AT34" i="30"/>
  <c r="BG34" i="30" s="1"/>
  <c r="BH34" i="30" s="1"/>
  <c r="CE34" i="30"/>
  <c r="BP34" i="30"/>
  <c r="CT33" i="30"/>
  <c r="CP33" i="30"/>
  <c r="CS33" i="30"/>
  <c r="CO33" i="30"/>
  <c r="CR33" i="30"/>
  <c r="CQ33" i="30"/>
  <c r="CU33" i="30"/>
  <c r="AE34" i="30"/>
  <c r="AM34" i="30"/>
  <c r="AX138" i="30"/>
  <c r="AU138" i="30"/>
  <c r="FK33" i="30"/>
  <c r="FO33" i="30"/>
  <c r="FP33" i="30" s="1"/>
  <c r="FA33" i="30"/>
  <c r="FC33" i="30" s="1"/>
  <c r="FF33" i="30" s="1"/>
  <c r="EM33" i="30"/>
  <c r="EN33" i="30" s="1"/>
  <c r="EO33" i="30" s="1"/>
  <c r="FE33" i="30" s="1"/>
  <c r="BF32" i="30"/>
  <c r="BD32" i="30"/>
  <c r="AV32" i="30"/>
  <c r="BC32" i="30"/>
  <c r="AX33" i="30"/>
  <c r="BQ33" i="30"/>
  <c r="BP33" i="30"/>
  <c r="AU33" i="30"/>
  <c r="BG33" i="30"/>
  <c r="BK33" i="30" s="1"/>
  <c r="CG33" i="30"/>
  <c r="CF33" i="30"/>
  <c r="AU96" i="30"/>
  <c r="AX96" i="30"/>
  <c r="AX146" i="30"/>
  <c r="AU146" i="30"/>
  <c r="AU82" i="30"/>
  <c r="AX82" i="30"/>
  <c r="AU112" i="30"/>
  <c r="AX112" i="30"/>
  <c r="AU93" i="30"/>
  <c r="AX93" i="30"/>
  <c r="AU105" i="30"/>
  <c r="AX105" i="30"/>
  <c r="AU120" i="30"/>
  <c r="AX120" i="30"/>
  <c r="AP33" i="30"/>
  <c r="AX32" i="30"/>
  <c r="BQ32" i="30"/>
  <c r="AU32" i="30"/>
  <c r="BP32" i="30"/>
  <c r="BG32" i="30"/>
  <c r="AU110" i="30"/>
  <c r="AX110" i="30"/>
  <c r="AU61" i="30"/>
  <c r="AX61" i="30"/>
  <c r="AU84" i="30"/>
  <c r="AX84" i="30"/>
  <c r="AU103" i="30"/>
  <c r="AX103" i="30"/>
  <c r="AU92" i="30"/>
  <c r="AX92" i="30"/>
  <c r="AU121" i="30"/>
  <c r="AX121" i="30"/>
  <c r="W34" i="30"/>
  <c r="V33" i="30"/>
  <c r="X33" i="30"/>
  <c r="BL34" i="30" s="1"/>
  <c r="BB34" i="30"/>
  <c r="BA34" i="30"/>
  <c r="FD35" i="30"/>
  <c r="DU35" i="30" s="1"/>
  <c r="EY35" i="30"/>
  <c r="CD35" i="30"/>
  <c r="BZ35" i="30"/>
  <c r="BV35" i="30"/>
  <c r="BR35" i="30"/>
  <c r="AJ35" i="30"/>
  <c r="AF35" i="30"/>
  <c r="AA35" i="30"/>
  <c r="A36" i="30"/>
  <c r="CC35" i="30"/>
  <c r="BY35" i="30"/>
  <c r="BU35" i="30"/>
  <c r="AI35" i="30"/>
  <c r="FR35" i="30"/>
  <c r="CB35" i="30"/>
  <c r="CE35" i="30" s="1"/>
  <c r="BX35" i="30"/>
  <c r="BT35" i="30"/>
  <c r="AH35" i="30"/>
  <c r="AD35" i="30"/>
  <c r="CA35" i="30"/>
  <c r="AK35" i="30"/>
  <c r="FQ35" i="30"/>
  <c r="BW35" i="30"/>
  <c r="AG35" i="30"/>
  <c r="BS35" i="30"/>
  <c r="AC35" i="30"/>
  <c r="EP35" i="30"/>
  <c r="AU107" i="30"/>
  <c r="AX107" i="30"/>
  <c r="AU102" i="30"/>
  <c r="AX102" i="30"/>
  <c r="AU142" i="30"/>
  <c r="AX142" i="30"/>
  <c r="AU97" i="30"/>
  <c r="AX97" i="30"/>
  <c r="BF33" i="30"/>
  <c r="BD33" i="30"/>
  <c r="AV33" i="30"/>
  <c r="BC33" i="30"/>
  <c r="AU62" i="30"/>
  <c r="AX62" i="30"/>
  <c r="AU95" i="30"/>
  <c r="AX95" i="30"/>
  <c r="AU63" i="30"/>
  <c r="AX63" i="30"/>
  <c r="AU94" i="30"/>
  <c r="AX94" i="30"/>
  <c r="AU134" i="30"/>
  <c r="AX134" i="30"/>
  <c r="CL34" i="30"/>
  <c r="DE34" i="30"/>
  <c r="CN34" i="30"/>
  <c r="CJ34" i="30"/>
  <c r="DG34" i="30"/>
  <c r="CI34" i="30"/>
  <c r="CK34" i="30" s="1"/>
  <c r="AU99" i="30"/>
  <c r="AX99" i="30"/>
  <c r="AU149" i="30"/>
  <c r="AX149" i="30"/>
  <c r="AX55" i="29"/>
  <c r="AX128" i="29"/>
  <c r="AX112" i="29"/>
  <c r="AX145" i="29"/>
  <c r="AX120" i="29"/>
  <c r="AU103" i="29"/>
  <c r="CU40" i="29"/>
  <c r="CQ40" i="29"/>
  <c r="CR40" i="29"/>
  <c r="CT40" i="29"/>
  <c r="CP40" i="29"/>
  <c r="CS40" i="29"/>
  <c r="CO40" i="29"/>
  <c r="CG40" i="29"/>
  <c r="DD40" i="29" s="1"/>
  <c r="CF40" i="29"/>
  <c r="AS40" i="29"/>
  <c r="AT40" i="29" s="1"/>
  <c r="BC40" i="29"/>
  <c r="BD40" i="29"/>
  <c r="BF40" i="29"/>
  <c r="DH32" i="29"/>
  <c r="AX71" i="29"/>
  <c r="AU102" i="29"/>
  <c r="AX72" i="29"/>
  <c r="AX131" i="29"/>
  <c r="AX86" i="29"/>
  <c r="AU95" i="29"/>
  <c r="AU100" i="29"/>
  <c r="AU99" i="29"/>
  <c r="FK32" i="29"/>
  <c r="FL32" i="29" s="1"/>
  <c r="FM32" i="29" s="1"/>
  <c r="FN32" i="29" s="1"/>
  <c r="CE33" i="29"/>
  <c r="AX67" i="29"/>
  <c r="AU67" i="29"/>
  <c r="AU113" i="29"/>
  <c r="AX113" i="29"/>
  <c r="AU50" i="29"/>
  <c r="AX50" i="29"/>
  <c r="AU41" i="29"/>
  <c r="AX41" i="29"/>
  <c r="AU110" i="29"/>
  <c r="AX110" i="29"/>
  <c r="AX68" i="29"/>
  <c r="AU68" i="29"/>
  <c r="BC32" i="29"/>
  <c r="BF32" i="29"/>
  <c r="BD32" i="29"/>
  <c r="AV32" i="29"/>
  <c r="AU47" i="29"/>
  <c r="AX47" i="29"/>
  <c r="AX83" i="29"/>
  <c r="AU83" i="29"/>
  <c r="AX107" i="29"/>
  <c r="AU107" i="29"/>
  <c r="BB33" i="29"/>
  <c r="BA33" i="29"/>
  <c r="AM33" i="29"/>
  <c r="AE33" i="29"/>
  <c r="A35" i="29"/>
  <c r="CC34" i="29"/>
  <c r="BY34" i="29"/>
  <c r="BU34" i="29"/>
  <c r="AI34" i="29"/>
  <c r="Z34" i="29"/>
  <c r="FQ34" i="29"/>
  <c r="EP34" i="29"/>
  <c r="CA34" i="29"/>
  <c r="BS34" i="29"/>
  <c r="AG34" i="29"/>
  <c r="AC34" i="29"/>
  <c r="AZ34" i="29" s="1"/>
  <c r="FR34" i="29"/>
  <c r="BZ34" i="29"/>
  <c r="BR34" i="29"/>
  <c r="FD34" i="29"/>
  <c r="DU34" i="29" s="1"/>
  <c r="EY34" i="29"/>
  <c r="BX34" i="29"/>
  <c r="AJ34" i="29"/>
  <c r="AA34" i="29"/>
  <c r="CD34" i="29"/>
  <c r="BV34" i="29"/>
  <c r="AH34" i="29"/>
  <c r="CB34" i="29"/>
  <c r="BT34" i="29"/>
  <c r="AF34" i="29"/>
  <c r="FK33" i="29" s="1"/>
  <c r="EL33" i="29"/>
  <c r="AU73" i="29"/>
  <c r="AX73" i="29"/>
  <c r="CU32" i="29"/>
  <c r="CQ32" i="29"/>
  <c r="CP32" i="29"/>
  <c r="CT32" i="29"/>
  <c r="CO32" i="29"/>
  <c r="CS32" i="29"/>
  <c r="CR32" i="29"/>
  <c r="AU88" i="29"/>
  <c r="AX88" i="29"/>
  <c r="AU82" i="29"/>
  <c r="AX82" i="29"/>
  <c r="AU70" i="29"/>
  <c r="AX70" i="29"/>
  <c r="AU45" i="29"/>
  <c r="AX45" i="29"/>
  <c r="AX84" i="29"/>
  <c r="AU84" i="29"/>
  <c r="AX105" i="29"/>
  <c r="AU105" i="29"/>
  <c r="AT33" i="29"/>
  <c r="AU46" i="29"/>
  <c r="AX46" i="29"/>
  <c r="X33" i="29"/>
  <c r="BL34" i="29" s="1"/>
  <c r="W34" i="29"/>
  <c r="V33" i="29"/>
  <c r="AU81" i="29"/>
  <c r="AX81" i="29"/>
  <c r="AU89" i="29"/>
  <c r="AX89" i="29"/>
  <c r="BG32" i="29"/>
  <c r="AU32" i="29"/>
  <c r="AX32" i="29"/>
  <c r="BQ32" i="29"/>
  <c r="BP32" i="29"/>
  <c r="AZ33" i="29"/>
  <c r="AQ32" i="29"/>
  <c r="AU48" i="29"/>
  <c r="AX48" i="29"/>
  <c r="AU75" i="29"/>
  <c r="AX75" i="29"/>
  <c r="AU49" i="29"/>
  <c r="AX49" i="29"/>
  <c r="AX96" i="29"/>
  <c r="AU96" i="29"/>
  <c r="AU109" i="29"/>
  <c r="AX109" i="29"/>
  <c r="DG33" i="29"/>
  <c r="CI33" i="29"/>
  <c r="CJ33" i="29"/>
  <c r="CN33" i="29"/>
  <c r="CL33" i="29"/>
  <c r="AX101" i="29"/>
  <c r="AU101" i="29"/>
  <c r="AX63" i="29"/>
  <c r="AU63" i="29"/>
  <c r="AX116" i="28"/>
  <c r="AX150" i="28"/>
  <c r="AT33" i="28"/>
  <c r="BP33" i="28" s="1"/>
  <c r="CE33" i="28"/>
  <c r="AX33" i="28"/>
  <c r="BQ33" i="28"/>
  <c r="BD32" i="28"/>
  <c r="AV32" i="28"/>
  <c r="BC32" i="28"/>
  <c r="BF32" i="28"/>
  <c r="AX121" i="28"/>
  <c r="AU121" i="28"/>
  <c r="AX143" i="28"/>
  <c r="AU143" i="28"/>
  <c r="X34" i="28"/>
  <c r="BL35" i="28" s="1"/>
  <c r="W35" i="28"/>
  <c r="V34" i="28"/>
  <c r="BB33" i="28"/>
  <c r="BA33" i="28"/>
  <c r="FR34" i="28"/>
  <c r="CB34" i="28"/>
  <c r="BX34" i="28"/>
  <c r="BT34" i="28"/>
  <c r="AH34" i="28"/>
  <c r="AD34" i="28"/>
  <c r="FQ34" i="28"/>
  <c r="EP34" i="28"/>
  <c r="CA34" i="28"/>
  <c r="BW34" i="28"/>
  <c r="BS34" i="28"/>
  <c r="AK34" i="28"/>
  <c r="AG34" i="28"/>
  <c r="AC34" i="28"/>
  <c r="FD34" i="28"/>
  <c r="DU34" i="28" s="1"/>
  <c r="EY34" i="28"/>
  <c r="CD34" i="28"/>
  <c r="BZ34" i="28"/>
  <c r="BV34" i="28"/>
  <c r="BR34" i="28"/>
  <c r="AJ34" i="28"/>
  <c r="AF34" i="28"/>
  <c r="AA34" i="28"/>
  <c r="A35" i="28"/>
  <c r="CC34" i="28"/>
  <c r="BY34" i="28"/>
  <c r="BU34" i="28"/>
  <c r="AI34" i="28"/>
  <c r="Z34" i="28"/>
  <c r="AZ33" i="28"/>
  <c r="AX105" i="28"/>
  <c r="AU105" i="28"/>
  <c r="AU64" i="28"/>
  <c r="AX64" i="28"/>
  <c r="AU66" i="28"/>
  <c r="AX66" i="28"/>
  <c r="AU139" i="28"/>
  <c r="AX139" i="28"/>
  <c r="AM33" i="28"/>
  <c r="AE33" i="28"/>
  <c r="AU140" i="28"/>
  <c r="AX140" i="28"/>
  <c r="AX144" i="28"/>
  <c r="AU144" i="28"/>
  <c r="AX104" i="28"/>
  <c r="AU104" i="28"/>
  <c r="CN33" i="28"/>
  <c r="CJ33" i="28"/>
  <c r="DG33" i="28"/>
  <c r="CI33" i="28"/>
  <c r="CL33" i="28"/>
  <c r="CR32" i="28"/>
  <c r="CU32" i="28"/>
  <c r="CQ32" i="28"/>
  <c r="CT32" i="28"/>
  <c r="CP32" i="28"/>
  <c r="CS32" i="28"/>
  <c r="CO32" i="28"/>
  <c r="AU97" i="28"/>
  <c r="AX97" i="28"/>
  <c r="BP32" i="28"/>
  <c r="BG32" i="28"/>
  <c r="AU32" i="28"/>
  <c r="AX32" i="28"/>
  <c r="BQ32" i="28"/>
  <c r="AX120" i="28"/>
  <c r="AU120" i="28"/>
  <c r="AX141" i="28"/>
  <c r="AU141" i="28"/>
  <c r="AX145" i="28"/>
  <c r="AU145" i="28"/>
  <c r="AX146" i="28"/>
  <c r="AU146" i="28"/>
  <c r="FK32" i="28"/>
  <c r="FL32" i="28" s="1"/>
  <c r="FM32" i="28" s="1"/>
  <c r="FN32" i="28" s="1"/>
  <c r="AU61" i="28"/>
  <c r="AX61" i="28"/>
  <c r="AU63" i="28"/>
  <c r="AX63" i="28"/>
  <c r="AU65" i="28"/>
  <c r="AX65" i="28"/>
  <c r="AU151" i="28"/>
  <c r="AX151" i="28"/>
  <c r="AX142" i="28"/>
  <c r="AU142" i="28"/>
  <c r="CF32" i="28"/>
  <c r="CG32" i="28"/>
  <c r="DH32" i="28" s="1"/>
  <c r="AP32" i="28"/>
  <c r="AU67" i="28"/>
  <c r="AX67" i="28"/>
  <c r="AU119" i="28"/>
  <c r="AX119" i="28"/>
  <c r="AX95" i="27"/>
  <c r="AX105" i="27"/>
  <c r="AU110" i="27"/>
  <c r="AU96" i="27"/>
  <c r="AU108" i="27"/>
  <c r="FA36" i="27"/>
  <c r="FC36" i="27" s="1"/>
  <c r="FF36" i="27" s="1"/>
  <c r="EM36" i="27"/>
  <c r="EN36" i="27" s="1"/>
  <c r="EO36" i="27" s="1"/>
  <c r="FE36" i="27" s="1"/>
  <c r="FO36" i="27"/>
  <c r="FP36" i="27" s="1"/>
  <c r="BQ33" i="27"/>
  <c r="DR33" i="27" s="1"/>
  <c r="AX92" i="27"/>
  <c r="AX82" i="27"/>
  <c r="AX89" i="27"/>
  <c r="FN32" i="27"/>
  <c r="FA37" i="27"/>
  <c r="FC37" i="27" s="1"/>
  <c r="FF37" i="27" s="1"/>
  <c r="EM37" i="27"/>
  <c r="EN37" i="27" s="1"/>
  <c r="EO37" i="27" s="1"/>
  <c r="FE37" i="27" s="1"/>
  <c r="FO37" i="27"/>
  <c r="FP37" i="27" s="1"/>
  <c r="AX145" i="27"/>
  <c r="BK33" i="27"/>
  <c r="EM39" i="27"/>
  <c r="EN39" i="27" s="1"/>
  <c r="EO39" i="27" s="1"/>
  <c r="FE39" i="27" s="1"/>
  <c r="FA39" i="27"/>
  <c r="FC39" i="27" s="1"/>
  <c r="FF39" i="27" s="1"/>
  <c r="FO39" i="27"/>
  <c r="FP39" i="27" s="1"/>
  <c r="CP32" i="27"/>
  <c r="CR32" i="27"/>
  <c r="CT32" i="27"/>
  <c r="CO32" i="27"/>
  <c r="CQ32" i="27"/>
  <c r="CS32" i="27"/>
  <c r="AU33" i="27"/>
  <c r="AQ32" i="27"/>
  <c r="AP18" i="27" s="1"/>
  <c r="CE34" i="27"/>
  <c r="BC33" i="27"/>
  <c r="BF33" i="27"/>
  <c r="BD33" i="27"/>
  <c r="DF33" i="27" s="1"/>
  <c r="AV33" i="27"/>
  <c r="AW33" i="27" s="1"/>
  <c r="AU129" i="27"/>
  <c r="AX129" i="27"/>
  <c r="CI34" i="27"/>
  <c r="CL34" i="27"/>
  <c r="DE34" i="27"/>
  <c r="CN34" i="27"/>
  <c r="CJ34" i="27"/>
  <c r="BD32" i="27"/>
  <c r="DF32" i="27" s="1"/>
  <c r="AV32" i="27"/>
  <c r="BC32" i="27"/>
  <c r="BF32" i="27"/>
  <c r="AU57" i="27"/>
  <c r="AX57" i="27"/>
  <c r="AU59" i="27"/>
  <c r="AX59" i="27"/>
  <c r="AU61" i="27"/>
  <c r="AX61" i="27"/>
  <c r="AU106" i="27"/>
  <c r="AX106" i="27"/>
  <c r="AU115" i="27"/>
  <c r="AX115" i="27"/>
  <c r="AU90" i="27"/>
  <c r="AX90" i="27"/>
  <c r="AX113" i="27"/>
  <c r="AU113" i="27"/>
  <c r="V33" i="27"/>
  <c r="W34" i="27"/>
  <c r="X33" i="27"/>
  <c r="BL34" i="27" s="1"/>
  <c r="AU123" i="27"/>
  <c r="AX123" i="27"/>
  <c r="CD35" i="27"/>
  <c r="BZ35" i="27"/>
  <c r="BU35" i="27"/>
  <c r="AH35" i="27"/>
  <c r="AC35" i="27"/>
  <c r="A36" i="27"/>
  <c r="CC35" i="27"/>
  <c r="BY35" i="27"/>
  <c r="BT35" i="27"/>
  <c r="AG35" i="27"/>
  <c r="AA35" i="27"/>
  <c r="FR35" i="27"/>
  <c r="CB35" i="27"/>
  <c r="BX35" i="27"/>
  <c r="BS35" i="27"/>
  <c r="AJ35" i="27"/>
  <c r="AF35" i="27"/>
  <c r="FK34" i="27" s="1"/>
  <c r="FL34" i="27" s="1"/>
  <c r="FM34" i="27" s="1"/>
  <c r="FN34" i="27" s="1"/>
  <c r="Z35" i="27"/>
  <c r="CA35" i="27"/>
  <c r="BV35" i="27"/>
  <c r="BR35" i="27"/>
  <c r="AI35" i="27"/>
  <c r="FJ35" i="27"/>
  <c r="DU34" i="27"/>
  <c r="AU86" i="27"/>
  <c r="AX86" i="27"/>
  <c r="AX111" i="27"/>
  <c r="AU111" i="27"/>
  <c r="CR33" i="27"/>
  <c r="CU33" i="27"/>
  <c r="CQ33" i="27"/>
  <c r="CT33" i="27"/>
  <c r="CP33" i="27"/>
  <c r="CS33" i="27"/>
  <c r="CO33" i="27"/>
  <c r="AU78" i="27"/>
  <c r="AX78" i="27"/>
  <c r="AU94" i="27"/>
  <c r="AX94" i="27"/>
  <c r="AU117" i="27"/>
  <c r="AX117" i="27"/>
  <c r="AU150" i="27"/>
  <c r="AX150" i="27"/>
  <c r="AU125" i="27"/>
  <c r="AX125" i="27"/>
  <c r="AX138" i="27"/>
  <c r="AU138" i="27"/>
  <c r="AE34" i="27"/>
  <c r="AM34" i="27"/>
  <c r="AZ34" i="27"/>
  <c r="BB34" i="27"/>
  <c r="DD34" i="27" s="1"/>
  <c r="BA34" i="27"/>
  <c r="BQ32" i="27"/>
  <c r="BP32" i="27"/>
  <c r="BG32" i="27"/>
  <c r="AU32" i="27"/>
  <c r="AX32" i="27"/>
  <c r="AU56" i="27"/>
  <c r="AX56" i="27"/>
  <c r="AU58" i="27"/>
  <c r="AX58" i="27"/>
  <c r="AU60" i="27"/>
  <c r="AX60" i="27"/>
  <c r="AU85" i="27"/>
  <c r="AX85" i="27"/>
  <c r="AU107" i="27"/>
  <c r="AX107" i="27"/>
  <c r="AU93" i="27"/>
  <c r="AX93" i="27"/>
  <c r="AU127" i="27"/>
  <c r="AX127" i="27"/>
  <c r="AT34" i="27"/>
  <c r="AX121" i="27"/>
  <c r="AU121" i="27"/>
  <c r="CG33" i="27"/>
  <c r="CM33" i="27" s="1"/>
  <c r="CF33" i="27"/>
  <c r="DS33" i="27" s="1"/>
  <c r="AP33" i="27"/>
  <c r="AY33" i="27"/>
  <c r="BI33" i="27"/>
  <c r="CM32" i="27"/>
  <c r="AX71" i="27"/>
  <c r="AU71" i="27"/>
  <c r="AU79" i="27"/>
  <c r="AX79" i="27"/>
  <c r="AU102" i="27"/>
  <c r="AX102" i="27"/>
  <c r="AU149" i="27"/>
  <c r="AX149" i="27"/>
  <c r="AU151" i="27"/>
  <c r="AX151" i="27"/>
  <c r="AS42" i="26"/>
  <c r="AX112" i="26"/>
  <c r="AU142" i="26"/>
  <c r="AX147" i="26"/>
  <c r="AU150" i="26"/>
  <c r="G41" i="26"/>
  <c r="AS41" i="26"/>
  <c r="AX72" i="26"/>
  <c r="AU86" i="26"/>
  <c r="AU94" i="26"/>
  <c r="AX127" i="26"/>
  <c r="AU132" i="26"/>
  <c r="AU117" i="26"/>
  <c r="CE33" i="26"/>
  <c r="AP32" i="26"/>
  <c r="AQ32" i="26" s="1"/>
  <c r="EM32" i="26"/>
  <c r="EN32" i="26" s="1"/>
  <c r="EO32" i="26" s="1"/>
  <c r="FE32" i="26" s="1"/>
  <c r="AX107" i="26"/>
  <c r="AX133" i="26"/>
  <c r="AE33" i="26"/>
  <c r="AM33" i="26"/>
  <c r="AZ33" i="26"/>
  <c r="BB33" i="26"/>
  <c r="BA33" i="26"/>
  <c r="AU122" i="26"/>
  <c r="AX122" i="26"/>
  <c r="FK32" i="26"/>
  <c r="AX101" i="26"/>
  <c r="AU101" i="26"/>
  <c r="BD32" i="26"/>
  <c r="AV32" i="26"/>
  <c r="BC32" i="26"/>
  <c r="BF32" i="26"/>
  <c r="AU102" i="26"/>
  <c r="AX102" i="26"/>
  <c r="AU106" i="26"/>
  <c r="AX106" i="26"/>
  <c r="BP32" i="26"/>
  <c r="BG32" i="26"/>
  <c r="AU32" i="26"/>
  <c r="AX32" i="26"/>
  <c r="BQ32" i="26"/>
  <c r="AU75" i="26"/>
  <c r="AX75" i="26"/>
  <c r="AU77" i="26"/>
  <c r="AX77" i="26"/>
  <c r="AX79" i="26"/>
  <c r="AU79" i="26"/>
  <c r="AX81" i="26"/>
  <c r="AU81" i="26"/>
  <c r="AU141" i="26"/>
  <c r="AX141" i="26"/>
  <c r="AU145" i="26"/>
  <c r="AX145" i="26"/>
  <c r="AT33" i="26"/>
  <c r="AU116" i="26"/>
  <c r="AX116" i="26"/>
  <c r="AX96" i="26"/>
  <c r="AU96" i="26"/>
  <c r="CG32" i="26"/>
  <c r="DH32" i="26" s="1"/>
  <c r="CF32" i="26"/>
  <c r="AX97" i="26"/>
  <c r="AU97" i="26"/>
  <c r="AX137" i="26"/>
  <c r="AU137" i="26"/>
  <c r="AX138" i="26"/>
  <c r="AU138" i="26"/>
  <c r="FF32" i="26"/>
  <c r="FD32" i="26"/>
  <c r="AU73" i="26"/>
  <c r="AX73" i="26"/>
  <c r="AU114" i="26"/>
  <c r="AX114" i="26"/>
  <c r="AX99" i="26"/>
  <c r="AU99" i="26"/>
  <c r="AU149" i="26"/>
  <c r="AX149" i="26"/>
  <c r="CI33" i="26"/>
  <c r="DR33" i="26" s="1"/>
  <c r="DF33" i="26"/>
  <c r="CL33" i="26"/>
  <c r="DE33" i="26"/>
  <c r="DD33" i="26"/>
  <c r="CN33" i="26"/>
  <c r="CJ33" i="26"/>
  <c r="AU144" i="26"/>
  <c r="AX144" i="26"/>
  <c r="AU115" i="26"/>
  <c r="AX115" i="26"/>
  <c r="CD34" i="26"/>
  <c r="BZ34" i="26"/>
  <c r="BU34" i="26"/>
  <c r="AH34" i="26"/>
  <c r="AC34" i="26"/>
  <c r="A35" i="26"/>
  <c r="CC34" i="26"/>
  <c r="BY34" i="26"/>
  <c r="BT34" i="26"/>
  <c r="AG34" i="26"/>
  <c r="AA34" i="26"/>
  <c r="FR34" i="26"/>
  <c r="CB34" i="26"/>
  <c r="BX34" i="26"/>
  <c r="BS34" i="26"/>
  <c r="AJ34" i="26"/>
  <c r="AF34" i="26"/>
  <c r="Z34" i="26"/>
  <c r="CA34" i="26"/>
  <c r="BV34" i="26"/>
  <c r="BR34" i="26"/>
  <c r="AI34" i="26"/>
  <c r="FJ34" i="26"/>
  <c r="AU74" i="26"/>
  <c r="AX74" i="26"/>
  <c r="AU76" i="26"/>
  <c r="AX76" i="26"/>
  <c r="AX78" i="26"/>
  <c r="AU78" i="26"/>
  <c r="AX80" i="26"/>
  <c r="AU80" i="26"/>
  <c r="W34" i="26"/>
  <c r="X33" i="26"/>
  <c r="BL34" i="26" s="1"/>
  <c r="V33" i="26"/>
  <c r="AX100" i="26"/>
  <c r="AU100" i="26"/>
  <c r="AX95" i="26"/>
  <c r="AU95" i="26"/>
  <c r="AU121" i="26"/>
  <c r="AX121" i="26"/>
  <c r="FG32" i="26"/>
  <c r="EY32" i="26"/>
  <c r="CR32" i="26"/>
  <c r="CU32" i="26"/>
  <c r="CQ32" i="26"/>
  <c r="CT32" i="26"/>
  <c r="CP32" i="26"/>
  <c r="CS32" i="26"/>
  <c r="CO32" i="26"/>
  <c r="AX127" i="25"/>
  <c r="AX112" i="25"/>
  <c r="AX88" i="25"/>
  <c r="AU110" i="25"/>
  <c r="FA32" i="25"/>
  <c r="FC32" i="25" s="1"/>
  <c r="EM32" i="25"/>
  <c r="EN32" i="25" s="1"/>
  <c r="EO32" i="25" s="1"/>
  <c r="FO32" i="25"/>
  <c r="FP32" i="25" s="1"/>
  <c r="FQ32" i="25" s="1"/>
  <c r="AX118" i="25"/>
  <c r="AU85" i="25"/>
  <c r="AX130" i="25"/>
  <c r="AX114" i="25"/>
  <c r="AU117" i="25"/>
  <c r="AX141" i="25"/>
  <c r="CE33" i="25"/>
  <c r="AT33" i="25"/>
  <c r="BP33" i="25" s="1"/>
  <c r="AX109" i="25"/>
  <c r="AX120" i="25"/>
  <c r="BQ33" i="25"/>
  <c r="AE33" i="25"/>
  <c r="AM33" i="25"/>
  <c r="AU103" i="25"/>
  <c r="AX103" i="25"/>
  <c r="AU108" i="25"/>
  <c r="AX108" i="25"/>
  <c r="AX135" i="25"/>
  <c r="AU135" i="25"/>
  <c r="AU137" i="25"/>
  <c r="AX137" i="25"/>
  <c r="CT32" i="25"/>
  <c r="CP32" i="25"/>
  <c r="CS32" i="25"/>
  <c r="CO32" i="25"/>
  <c r="CR32" i="25"/>
  <c r="CU32" i="25"/>
  <c r="CQ32" i="25"/>
  <c r="AU102" i="25"/>
  <c r="AX102" i="25"/>
  <c r="AU121" i="25"/>
  <c r="AX121" i="25"/>
  <c r="BB33" i="25"/>
  <c r="BA33" i="25"/>
  <c r="AX111" i="25"/>
  <c r="AU111" i="25"/>
  <c r="W34" i="25"/>
  <c r="V33" i="25"/>
  <c r="X33" i="25"/>
  <c r="BL34" i="25" s="1"/>
  <c r="AX115" i="25"/>
  <c r="AU115" i="25"/>
  <c r="AX149" i="25"/>
  <c r="AU149" i="25"/>
  <c r="CI33" i="25"/>
  <c r="CK33" i="25" s="1"/>
  <c r="CL33" i="25"/>
  <c r="CN33" i="25"/>
  <c r="CJ33" i="25"/>
  <c r="AZ33" i="25"/>
  <c r="FK32" i="25"/>
  <c r="AP33" i="25"/>
  <c r="AQ33" i="25" s="1"/>
  <c r="AX32" i="25"/>
  <c r="BQ32" i="25"/>
  <c r="BP32" i="25"/>
  <c r="BG32" i="25"/>
  <c r="AU32" i="25"/>
  <c r="AU122" i="25"/>
  <c r="AX122" i="25"/>
  <c r="AX136" i="25"/>
  <c r="AU136" i="25"/>
  <c r="AU138" i="25"/>
  <c r="AX138" i="25"/>
  <c r="CG32" i="25"/>
  <c r="DD32" i="25" s="1"/>
  <c r="AP32" i="25"/>
  <c r="CF32" i="25"/>
  <c r="BF32" i="25"/>
  <c r="BD32" i="25"/>
  <c r="AV32" i="25"/>
  <c r="AW32" i="25" s="1"/>
  <c r="BC32" i="25"/>
  <c r="AU107" i="25"/>
  <c r="AX107" i="25"/>
  <c r="FR34" i="25"/>
  <c r="CB34" i="25"/>
  <c r="BX34" i="25"/>
  <c r="BT34" i="25"/>
  <c r="AG34" i="25"/>
  <c r="AC34" i="25"/>
  <c r="CA34" i="25"/>
  <c r="BS34" i="25"/>
  <c r="AJ34" i="25"/>
  <c r="AF34" i="25"/>
  <c r="AA34" i="25"/>
  <c r="CD34" i="25"/>
  <c r="BZ34" i="25"/>
  <c r="BV34" i="25"/>
  <c r="BR34" i="25"/>
  <c r="AI34" i="25"/>
  <c r="Z34" i="25"/>
  <c r="A35" i="25"/>
  <c r="CC34" i="25"/>
  <c r="BY34" i="25"/>
  <c r="BU34" i="25"/>
  <c r="AH34" i="25"/>
  <c r="EL33" i="25"/>
  <c r="FJ33" i="25"/>
  <c r="AX110" i="24"/>
  <c r="AX102" i="24"/>
  <c r="AU111" i="24"/>
  <c r="AX117" i="24"/>
  <c r="AU140" i="24"/>
  <c r="AU106" i="24"/>
  <c r="CK33" i="24"/>
  <c r="BA33" i="24"/>
  <c r="BD33" i="24" s="1"/>
  <c r="BE33" i="24" s="1"/>
  <c r="CE34" i="24"/>
  <c r="FK33" i="24"/>
  <c r="BB33" i="24"/>
  <c r="AU128" i="24"/>
  <c r="AU150" i="24"/>
  <c r="AX104" i="24"/>
  <c r="CN33" i="24"/>
  <c r="CT33" i="24" s="1"/>
  <c r="CE33" i="24"/>
  <c r="AV33" i="24"/>
  <c r="AX105" i="24"/>
  <c r="AX149" i="24"/>
  <c r="AX136" i="24"/>
  <c r="AX122" i="24"/>
  <c r="AT33" i="24"/>
  <c r="BE32" i="24"/>
  <c r="BB34" i="24"/>
  <c r="BA34" i="24"/>
  <c r="BC34" i="24" s="1"/>
  <c r="FR35" i="24"/>
  <c r="CB35" i="24"/>
  <c r="BX35" i="24"/>
  <c r="BT35" i="24"/>
  <c r="AH35" i="24"/>
  <c r="AC35" i="24"/>
  <c r="AZ35" i="24" s="1"/>
  <c r="CA35" i="24"/>
  <c r="BS35" i="24"/>
  <c r="AG35" i="24"/>
  <c r="AA35" i="24"/>
  <c r="CD35" i="24"/>
  <c r="BZ35" i="24"/>
  <c r="BV35" i="24"/>
  <c r="BR35" i="24"/>
  <c r="AJ35" i="24"/>
  <c r="AM35" i="24" s="1"/>
  <c r="AF35" i="24"/>
  <c r="A36" i="24"/>
  <c r="CC35" i="24"/>
  <c r="BY35" i="24"/>
  <c r="BU35" i="24"/>
  <c r="AI35" i="24"/>
  <c r="FJ35" i="24" s="1"/>
  <c r="CL34" i="24"/>
  <c r="DE34" i="24"/>
  <c r="CN34" i="24"/>
  <c r="CJ34" i="24"/>
  <c r="CI34" i="24"/>
  <c r="AU103" i="24"/>
  <c r="AX103" i="24"/>
  <c r="AU126" i="24"/>
  <c r="AX126" i="24"/>
  <c r="BC32" i="24"/>
  <c r="AU121" i="24"/>
  <c r="AX121" i="24"/>
  <c r="AU125" i="24"/>
  <c r="AX125" i="24"/>
  <c r="V33" i="24"/>
  <c r="W34" i="24"/>
  <c r="X33" i="24"/>
  <c r="BL34" i="24" s="1"/>
  <c r="CR33" i="24"/>
  <c r="AU107" i="24"/>
  <c r="AX107" i="24"/>
  <c r="AU123" i="24"/>
  <c r="AX123" i="24"/>
  <c r="AQ32" i="24"/>
  <c r="AU108" i="24"/>
  <c r="AX108" i="24"/>
  <c r="AU132" i="24"/>
  <c r="AX132" i="24"/>
  <c r="BQ32" i="24"/>
  <c r="BP32" i="24"/>
  <c r="BG32" i="24"/>
  <c r="AU32" i="24"/>
  <c r="AX32" i="24"/>
  <c r="CG32" i="24"/>
  <c r="DD32" i="24" s="1"/>
  <c r="CF32" i="24"/>
  <c r="AU113" i="24"/>
  <c r="AX113" i="24"/>
  <c r="AU127" i="24"/>
  <c r="AX127" i="24"/>
  <c r="FE32" i="24"/>
  <c r="EP32" i="24"/>
  <c r="BF34" i="24"/>
  <c r="AV34" i="24"/>
  <c r="AU135" i="24"/>
  <c r="AX135" i="24"/>
  <c r="AU96" i="24"/>
  <c r="AX96" i="24"/>
  <c r="AU99" i="24"/>
  <c r="AX99" i="24"/>
  <c r="FF32" i="24"/>
  <c r="FD32" i="24"/>
  <c r="BP33" i="24"/>
  <c r="BG33" i="24"/>
  <c r="AU33" i="24"/>
  <c r="AX33" i="24"/>
  <c r="AW33" i="24" s="1"/>
  <c r="BQ33" i="24"/>
  <c r="AU98" i="24"/>
  <c r="AX98" i="24"/>
  <c r="CG33" i="24"/>
  <c r="AP33" i="24"/>
  <c r="AQ33" i="24" s="1"/>
  <c r="CF33" i="24"/>
  <c r="AU97" i="24"/>
  <c r="AX97" i="24"/>
  <c r="AT34" i="24"/>
  <c r="AU114" i="24"/>
  <c r="AX114" i="24"/>
  <c r="CS32" i="24"/>
  <c r="CO32" i="24"/>
  <c r="CR32" i="24"/>
  <c r="CU32" i="24"/>
  <c r="CQ32" i="24"/>
  <c r="CT32" i="24"/>
  <c r="CP32" i="24"/>
  <c r="CK32" i="24"/>
  <c r="AU116" i="24"/>
  <c r="AX116" i="24"/>
  <c r="AU131" i="24"/>
  <c r="AX131" i="24"/>
  <c r="AU142" i="24"/>
  <c r="AX142" i="24"/>
  <c r="DD32" i="22"/>
  <c r="AU129" i="22"/>
  <c r="AX151" i="22"/>
  <c r="AE34" i="22"/>
  <c r="Z35" i="22"/>
  <c r="AD35" i="22"/>
  <c r="AX135" i="22"/>
  <c r="AX102" i="22"/>
  <c r="AX143" i="22"/>
  <c r="AX106" i="22"/>
  <c r="FA32" i="22"/>
  <c r="FC32" i="22" s="1"/>
  <c r="FD32" i="22" s="1"/>
  <c r="FO32" i="22"/>
  <c r="FP32" i="22" s="1"/>
  <c r="FQ32" i="22" s="1"/>
  <c r="AX134" i="22"/>
  <c r="AU116" i="22"/>
  <c r="AU115" i="22"/>
  <c r="AU104" i="22"/>
  <c r="AX150" i="22"/>
  <c r="AU124" i="22"/>
  <c r="AX132" i="22"/>
  <c r="AU33" i="22"/>
  <c r="BQ33" i="22"/>
  <c r="AX33" i="22"/>
  <c r="BI33" i="22" s="1"/>
  <c r="BP33" i="22"/>
  <c r="BG33" i="22"/>
  <c r="BH33" i="22" s="1"/>
  <c r="AX117" i="22"/>
  <c r="AU123" i="22"/>
  <c r="AX125" i="22"/>
  <c r="AX137" i="22"/>
  <c r="AU146" i="22"/>
  <c r="AU126" i="22"/>
  <c r="AU148" i="22"/>
  <c r="AT34" i="22"/>
  <c r="AX34" i="22" s="1"/>
  <c r="CE34" i="22"/>
  <c r="FK33" i="22"/>
  <c r="FL33" i="22" s="1"/>
  <c r="FM33" i="22" s="1"/>
  <c r="FN33" i="22" s="1"/>
  <c r="BE32" i="22"/>
  <c r="DF32" i="22"/>
  <c r="AU112" i="22"/>
  <c r="AX112" i="22"/>
  <c r="BD33" i="22"/>
  <c r="DG33" i="22" s="1"/>
  <c r="DH32" i="22"/>
  <c r="CM32" i="22"/>
  <c r="AU109" i="22"/>
  <c r="AX109" i="22"/>
  <c r="AX119" i="22"/>
  <c r="AU119" i="22"/>
  <c r="AX121" i="22"/>
  <c r="AU121" i="22"/>
  <c r="AX141" i="22"/>
  <c r="AU141" i="22"/>
  <c r="AX149" i="22"/>
  <c r="AU149" i="22"/>
  <c r="DE32" i="22"/>
  <c r="AX138" i="22"/>
  <c r="AU138" i="22"/>
  <c r="AU145" i="22"/>
  <c r="AX145" i="22"/>
  <c r="AY33" i="22"/>
  <c r="BF34" i="22"/>
  <c r="AV34" i="22"/>
  <c r="CG33" i="22"/>
  <c r="CF33" i="22"/>
  <c r="AP33" i="22"/>
  <c r="AQ33" i="22" s="1"/>
  <c r="AX32" i="22"/>
  <c r="AW32" i="22" s="1"/>
  <c r="BQ32" i="22"/>
  <c r="BP32" i="22"/>
  <c r="BG32" i="22"/>
  <c r="AU32" i="22"/>
  <c r="AU97" i="22"/>
  <c r="AX97" i="22"/>
  <c r="AU99" i="22"/>
  <c r="AX99" i="22"/>
  <c r="AU101" i="22"/>
  <c r="AX101" i="22"/>
  <c r="AU110" i="22"/>
  <c r="AX110" i="22"/>
  <c r="FE32" i="22"/>
  <c r="EP32" i="22"/>
  <c r="AQ32" i="22"/>
  <c r="AU111" i="22"/>
  <c r="AX111" i="22"/>
  <c r="AU118" i="22"/>
  <c r="AX118" i="22"/>
  <c r="AX120" i="22"/>
  <c r="AU120" i="22"/>
  <c r="AX122" i="22"/>
  <c r="AU122" i="22"/>
  <c r="FF32" i="22"/>
  <c r="AU142" i="22"/>
  <c r="AX142" i="22"/>
  <c r="AX140" i="22"/>
  <c r="AU140" i="22"/>
  <c r="BB34" i="22"/>
  <c r="BA34" i="22"/>
  <c r="BC34" i="22" s="1"/>
  <c r="A36" i="22"/>
  <c r="CC35" i="22"/>
  <c r="BY35" i="22"/>
  <c r="BU35" i="22"/>
  <c r="AI35" i="22"/>
  <c r="FR35" i="22"/>
  <c r="CB35" i="22"/>
  <c r="BX35" i="22"/>
  <c r="BT35" i="22"/>
  <c r="AH35" i="22"/>
  <c r="AC35" i="22"/>
  <c r="AZ35" i="22" s="1"/>
  <c r="CA35" i="22"/>
  <c r="BW35" i="22"/>
  <c r="BS35" i="22"/>
  <c r="AK35" i="22"/>
  <c r="AG35" i="22"/>
  <c r="AA35" i="22"/>
  <c r="CD35" i="22"/>
  <c r="BZ35" i="22"/>
  <c r="BV35" i="22"/>
  <c r="BR35" i="22"/>
  <c r="AJ35" i="22"/>
  <c r="AM35" i="22" s="1"/>
  <c r="AF35" i="22"/>
  <c r="CI34" i="22"/>
  <c r="CL34" i="22"/>
  <c r="CN34" i="22"/>
  <c r="CJ34" i="22"/>
  <c r="CS33" i="22"/>
  <c r="CO33" i="22"/>
  <c r="CR33" i="22"/>
  <c r="CU33" i="22"/>
  <c r="CQ33" i="22"/>
  <c r="CT33" i="22"/>
  <c r="CP33" i="22"/>
  <c r="CK33" i="22"/>
  <c r="V34" i="22"/>
  <c r="W35" i="22"/>
  <c r="X34" i="22"/>
  <c r="BL35" i="22" s="1"/>
  <c r="AU98" i="22"/>
  <c r="AX98" i="22"/>
  <c r="AU100" i="22"/>
  <c r="AX100" i="22"/>
  <c r="AU108" i="22"/>
  <c r="AX108" i="22"/>
  <c r="AX139" i="22"/>
  <c r="AU139" i="22"/>
  <c r="AU144" i="22"/>
  <c r="AX144" i="22"/>
  <c r="AU129" i="21"/>
  <c r="AU149" i="21"/>
  <c r="AX127" i="21"/>
  <c r="FA45" i="21"/>
  <c r="FC45" i="21" s="1"/>
  <c r="FF45" i="21" s="1"/>
  <c r="FO45" i="21"/>
  <c r="FP45" i="21" s="1"/>
  <c r="EM45" i="21"/>
  <c r="EN45" i="21" s="1"/>
  <c r="EO45" i="21" s="1"/>
  <c r="FE45" i="21" s="1"/>
  <c r="FO39" i="21"/>
  <c r="FP39" i="21" s="1"/>
  <c r="FA39" i="21"/>
  <c r="FC39" i="21" s="1"/>
  <c r="FF39" i="21" s="1"/>
  <c r="EM39" i="21"/>
  <c r="EN39" i="21" s="1"/>
  <c r="EO39" i="21" s="1"/>
  <c r="FE39" i="21" s="1"/>
  <c r="AU106" i="21"/>
  <c r="AU97" i="21"/>
  <c r="AX121" i="21"/>
  <c r="AX117" i="21"/>
  <c r="AU108" i="21"/>
  <c r="AU113" i="21"/>
  <c r="AX96" i="21"/>
  <c r="AU104" i="21"/>
  <c r="AX128" i="21"/>
  <c r="AU111" i="21"/>
  <c r="AU114" i="21"/>
  <c r="AT34" i="21"/>
  <c r="BG34" i="21" s="1"/>
  <c r="BH34" i="21" s="1"/>
  <c r="AX122" i="21"/>
  <c r="BC33" i="21"/>
  <c r="P47" i="21"/>
  <c r="Q47" i="21" s="1"/>
  <c r="Y47" i="21" s="1"/>
  <c r="Q48" i="21"/>
  <c r="Y48" i="21" s="1"/>
  <c r="Q50" i="21"/>
  <c r="Y50" i="21" s="1"/>
  <c r="M51" i="21"/>
  <c r="Q49" i="21"/>
  <c r="Y49" i="21" s="1"/>
  <c r="CE34" i="21"/>
  <c r="L56" i="21"/>
  <c r="J57" i="21"/>
  <c r="BE33" i="21"/>
  <c r="BF34" i="21"/>
  <c r="AV34" i="21"/>
  <c r="CS32" i="21"/>
  <c r="CO32" i="21"/>
  <c r="CR32" i="21"/>
  <c r="CU32" i="21"/>
  <c r="CQ32" i="21"/>
  <c r="CT32" i="21"/>
  <c r="CP32" i="21"/>
  <c r="AU99" i="21"/>
  <c r="AX99" i="21"/>
  <c r="CR33" i="21"/>
  <c r="CU33" i="21"/>
  <c r="CQ33" i="21"/>
  <c r="CT33" i="21"/>
  <c r="CP33" i="21"/>
  <c r="CS33" i="21"/>
  <c r="CO33" i="21"/>
  <c r="BP34" i="21"/>
  <c r="BP33" i="21"/>
  <c r="BG33" i="21"/>
  <c r="BK33" i="21" s="1"/>
  <c r="AU33" i="21"/>
  <c r="AX33" i="21"/>
  <c r="AW33" i="21" s="1"/>
  <c r="BQ33" i="21"/>
  <c r="BQ32" i="21"/>
  <c r="BP32" i="21"/>
  <c r="BG32" i="21"/>
  <c r="AU32" i="21"/>
  <c r="AX32" i="21"/>
  <c r="AW32" i="21" s="1"/>
  <c r="AU150" i="21"/>
  <c r="AX150" i="21"/>
  <c r="AU102" i="21"/>
  <c r="AX102" i="21"/>
  <c r="BC32" i="21"/>
  <c r="BD32" i="21"/>
  <c r="DF32" i="21" s="1"/>
  <c r="AU120" i="21"/>
  <c r="AX120" i="21"/>
  <c r="BB34" i="21"/>
  <c r="BA34" i="21"/>
  <c r="BD34" i="21" s="1"/>
  <c r="DG34" i="21" s="1"/>
  <c r="FJ34" i="21"/>
  <c r="CB35" i="21"/>
  <c r="BX35" i="21"/>
  <c r="BT35" i="21"/>
  <c r="AH35" i="21"/>
  <c r="AC35" i="21"/>
  <c r="AZ35" i="21" s="1"/>
  <c r="A36" i="21"/>
  <c r="FR35" i="21"/>
  <c r="CA35" i="21"/>
  <c r="BS35" i="21"/>
  <c r="AG35" i="21"/>
  <c r="AA35" i="21"/>
  <c r="CD35" i="21"/>
  <c r="BZ35" i="21"/>
  <c r="BV35" i="21"/>
  <c r="BR35" i="21"/>
  <c r="AJ35" i="21"/>
  <c r="AM35" i="21" s="1"/>
  <c r="AF35" i="21"/>
  <c r="CC35" i="21"/>
  <c r="BY35" i="21"/>
  <c r="BU35" i="21"/>
  <c r="AI35" i="21"/>
  <c r="EL34" i="21"/>
  <c r="CL34" i="21"/>
  <c r="CN34" i="21"/>
  <c r="CJ34" i="21"/>
  <c r="CI34" i="21"/>
  <c r="CK34" i="21" s="1"/>
  <c r="CG32" i="21"/>
  <c r="AP32" i="21"/>
  <c r="CF32" i="21"/>
  <c r="CG33" i="21"/>
  <c r="AP33" i="21"/>
  <c r="AQ33" i="21" s="1"/>
  <c r="CF33" i="21"/>
  <c r="V33" i="21"/>
  <c r="W34" i="21"/>
  <c r="X33" i="21"/>
  <c r="BL34" i="21" s="1"/>
  <c r="AU105" i="21"/>
  <c r="AX105" i="21"/>
  <c r="FK33" i="21"/>
  <c r="FL33" i="21" s="1"/>
  <c r="FM33" i="21" s="1"/>
  <c r="FN33" i="21" s="1"/>
  <c r="AU101" i="21"/>
  <c r="AX101" i="21"/>
  <c r="Z42" i="20"/>
  <c r="Z43" i="20"/>
  <c r="Z44" i="20"/>
  <c r="Z45" i="20"/>
  <c r="AE45" i="20" s="1"/>
  <c r="Z46" i="20"/>
  <c r="Z47" i="20"/>
  <c r="Z48" i="20"/>
  <c r="Z49" i="20"/>
  <c r="AE35" i="20"/>
  <c r="AE39" i="20"/>
  <c r="AD42" i="20"/>
  <c r="AD43" i="20"/>
  <c r="AE43" i="20" s="1"/>
  <c r="AD44" i="20"/>
  <c r="AD45" i="20"/>
  <c r="AD46" i="20"/>
  <c r="AD47" i="20"/>
  <c r="AD48" i="20"/>
  <c r="FS151" i="20"/>
  <c r="FP151" i="20"/>
  <c r="FO151" i="20"/>
  <c r="FK151" i="20"/>
  <c r="FJ151" i="20"/>
  <c r="FI151" i="20"/>
  <c r="FH151" i="20"/>
  <c r="FC151" i="20"/>
  <c r="FF151" i="20" s="1"/>
  <c r="FA151" i="20"/>
  <c r="EZ151" i="20"/>
  <c r="EX151" i="20"/>
  <c r="FG151" i="20" s="1"/>
  <c r="EW151" i="20"/>
  <c r="EO151" i="20"/>
  <c r="FE151" i="20" s="1"/>
  <c r="EN151" i="20"/>
  <c r="EM151" i="20"/>
  <c r="EL151" i="20"/>
  <c r="EK151" i="20"/>
  <c r="EJ151" i="20"/>
  <c r="EI151" i="20"/>
  <c r="EH151" i="20"/>
  <c r="EG151" i="20"/>
  <c r="EF151" i="20"/>
  <c r="EE151" i="20"/>
  <c r="ED151" i="20"/>
  <c r="EC151" i="20"/>
  <c r="EB151" i="20"/>
  <c r="EA151" i="20"/>
  <c r="DZ151" i="20"/>
  <c r="DY151" i="20"/>
  <c r="DU151" i="20"/>
  <c r="DT151" i="20"/>
  <c r="DS151" i="20"/>
  <c r="FV151" i="20" s="1"/>
  <c r="DR151" i="20"/>
  <c r="FU151" i="20" s="1"/>
  <c r="DQ151" i="20"/>
  <c r="DP151" i="20"/>
  <c r="DO151" i="20"/>
  <c r="DN151" i="20"/>
  <c r="DM151" i="20"/>
  <c r="DL151" i="20"/>
  <c r="DK151" i="20"/>
  <c r="DJ151" i="20"/>
  <c r="DI151" i="20"/>
  <c r="DH151" i="20"/>
  <c r="DG151" i="20"/>
  <c r="DF151" i="20"/>
  <c r="DE151" i="20"/>
  <c r="DD151" i="20"/>
  <c r="DC151" i="20"/>
  <c r="DB151" i="20"/>
  <c r="DA151" i="20"/>
  <c r="CZ151" i="20"/>
  <c r="CY151" i="20"/>
  <c r="CX151" i="20"/>
  <c r="CW151" i="20"/>
  <c r="CV151" i="20"/>
  <c r="CU151" i="20"/>
  <c r="CT151" i="20"/>
  <c r="CS151" i="20"/>
  <c r="CR151" i="20"/>
  <c r="CQ151" i="20"/>
  <c r="CP151" i="20"/>
  <c r="CO151" i="20"/>
  <c r="CN151" i="20"/>
  <c r="CM151" i="20"/>
  <c r="CL151" i="20"/>
  <c r="CK151" i="20"/>
  <c r="CJ151" i="20"/>
  <c r="CI151" i="20"/>
  <c r="CG151" i="20"/>
  <c r="BQ151" i="20"/>
  <c r="BP151" i="20"/>
  <c r="BO151" i="20"/>
  <c r="BN151" i="20"/>
  <c r="BM151" i="20"/>
  <c r="BL151" i="20"/>
  <c r="BK151" i="20"/>
  <c r="BJ151" i="20"/>
  <c r="BI151" i="20"/>
  <c r="BH151" i="20"/>
  <c r="BG151" i="20"/>
  <c r="BF151" i="20"/>
  <c r="BE151" i="20"/>
  <c r="BD151" i="20"/>
  <c r="BC151" i="20"/>
  <c r="BB151" i="20"/>
  <c r="BA151" i="20"/>
  <c r="AZ151" i="20"/>
  <c r="AY151" i="20"/>
  <c r="AW151" i="20"/>
  <c r="AS151" i="20"/>
  <c r="AR151" i="20"/>
  <c r="AN151" i="20"/>
  <c r="AM151" i="20"/>
  <c r="AE151" i="20"/>
  <c r="W151" i="20"/>
  <c r="V151" i="20"/>
  <c r="U151" i="20"/>
  <c r="T151" i="20"/>
  <c r="S151" i="20"/>
  <c r="R151" i="20"/>
  <c r="P151" i="20"/>
  <c r="O151" i="20"/>
  <c r="N151" i="20"/>
  <c r="M151" i="20"/>
  <c r="Q151" i="20" s="1"/>
  <c r="K151" i="20"/>
  <c r="J151" i="20"/>
  <c r="I151" i="20"/>
  <c r="H151" i="20"/>
  <c r="G151" i="20"/>
  <c r="A151" i="20"/>
  <c r="BY151" i="20" s="1"/>
  <c r="FS150" i="20"/>
  <c r="FP150" i="20"/>
  <c r="FO150" i="20"/>
  <c r="FJ150" i="20"/>
  <c r="FI150" i="20"/>
  <c r="FH150" i="20"/>
  <c r="FG150" i="20"/>
  <c r="FC150" i="20"/>
  <c r="FF150" i="20" s="1"/>
  <c r="FA150" i="20"/>
  <c r="EZ150" i="20"/>
  <c r="EX150" i="20"/>
  <c r="EW150" i="20"/>
  <c r="EO150" i="20"/>
  <c r="FE150" i="20" s="1"/>
  <c r="EN150" i="20"/>
  <c r="EM150" i="20"/>
  <c r="EL150" i="20"/>
  <c r="EK150" i="20"/>
  <c r="EJ150" i="20"/>
  <c r="EI150" i="20"/>
  <c r="EH150" i="20"/>
  <c r="EG150" i="20"/>
  <c r="EF150" i="20"/>
  <c r="EE150" i="20"/>
  <c r="ED150" i="20"/>
  <c r="EC150" i="20"/>
  <c r="EB150" i="20"/>
  <c r="EA150" i="20"/>
  <c r="DZ150" i="20"/>
  <c r="DY150" i="20"/>
  <c r="DU150" i="20"/>
  <c r="DT150" i="20"/>
  <c r="DS150" i="20"/>
  <c r="FV150" i="20" s="1"/>
  <c r="DR150" i="20"/>
  <c r="FT150" i="20" s="1"/>
  <c r="DQ150" i="20"/>
  <c r="DP150" i="20"/>
  <c r="DO150" i="20"/>
  <c r="DN150" i="20"/>
  <c r="DM150" i="20"/>
  <c r="DL150" i="20"/>
  <c r="DK150" i="20"/>
  <c r="DJ150" i="20"/>
  <c r="DI150" i="20"/>
  <c r="DH150" i="20"/>
  <c r="DG150" i="20"/>
  <c r="DF150" i="20"/>
  <c r="DE150" i="20"/>
  <c r="DD150" i="20"/>
  <c r="DC150" i="20"/>
  <c r="DB150" i="20"/>
  <c r="DA150" i="20"/>
  <c r="CZ150" i="20"/>
  <c r="CY150" i="20"/>
  <c r="CX150" i="20"/>
  <c r="CW150" i="20"/>
  <c r="CV150" i="20"/>
  <c r="CU150" i="20"/>
  <c r="CT150" i="20"/>
  <c r="CS150" i="20"/>
  <c r="CR150" i="20"/>
  <c r="CQ150" i="20"/>
  <c r="CP150" i="20"/>
  <c r="CO150" i="20"/>
  <c r="CN150" i="20"/>
  <c r="CM150" i="20"/>
  <c r="CL150" i="20"/>
  <c r="CK150" i="20"/>
  <c r="CJ150" i="20"/>
  <c r="CI150" i="20"/>
  <c r="CG150" i="20"/>
  <c r="BQ150" i="20"/>
  <c r="BP150" i="20"/>
  <c r="BO150" i="20"/>
  <c r="BN150" i="20"/>
  <c r="BM150" i="20"/>
  <c r="BL150" i="20"/>
  <c r="BK150" i="20"/>
  <c r="BJ150" i="20"/>
  <c r="BI150" i="20"/>
  <c r="BH150" i="20"/>
  <c r="BG150" i="20"/>
  <c r="BF150" i="20"/>
  <c r="BE150" i="20"/>
  <c r="BD150" i="20"/>
  <c r="BC150" i="20"/>
  <c r="BB150" i="20"/>
  <c r="BA150" i="20"/>
  <c r="AZ150" i="20"/>
  <c r="AY150" i="20"/>
  <c r="AW150" i="20"/>
  <c r="AS150" i="20"/>
  <c r="AR150" i="20"/>
  <c r="AN150" i="20"/>
  <c r="AM150" i="20"/>
  <c r="AE150" i="20"/>
  <c r="W150" i="20"/>
  <c r="V150" i="20" s="1"/>
  <c r="U150" i="20"/>
  <c r="T150" i="20"/>
  <c r="S150" i="20"/>
  <c r="R150" i="20"/>
  <c r="P150" i="20"/>
  <c r="O150" i="20"/>
  <c r="N150" i="20"/>
  <c r="M150" i="20"/>
  <c r="K150" i="20"/>
  <c r="J150" i="20"/>
  <c r="I150" i="20"/>
  <c r="H150" i="20"/>
  <c r="G150" i="20"/>
  <c r="A150" i="20"/>
  <c r="CC150" i="20" s="1"/>
  <c r="FS149" i="20"/>
  <c r="FP149" i="20"/>
  <c r="FO149" i="20"/>
  <c r="FJ149" i="20"/>
  <c r="FI149" i="20"/>
  <c r="FH149" i="20"/>
  <c r="FC149" i="20"/>
  <c r="FF149" i="20" s="1"/>
  <c r="FA149" i="20"/>
  <c r="EZ149" i="20"/>
  <c r="EX149" i="20"/>
  <c r="FG149" i="20" s="1"/>
  <c r="EW149" i="20"/>
  <c r="EO149" i="20"/>
  <c r="FE149" i="20" s="1"/>
  <c r="EN149" i="20"/>
  <c r="EM149" i="20"/>
  <c r="EL149" i="20"/>
  <c r="EK149" i="20"/>
  <c r="EJ149" i="20"/>
  <c r="EI149" i="20"/>
  <c r="EH149" i="20"/>
  <c r="EG149" i="20"/>
  <c r="EF149" i="20"/>
  <c r="EE149" i="20"/>
  <c r="ED149" i="20"/>
  <c r="EC149" i="20"/>
  <c r="EB149" i="20"/>
  <c r="EA149" i="20"/>
  <c r="DZ149" i="20"/>
  <c r="DY149" i="20"/>
  <c r="DU149" i="20"/>
  <c r="DT149" i="20"/>
  <c r="DS149" i="20"/>
  <c r="FV149" i="20" s="1"/>
  <c r="DR149" i="20"/>
  <c r="FT149" i="20" s="1"/>
  <c r="DQ149" i="20"/>
  <c r="DP149" i="20"/>
  <c r="DO149" i="20"/>
  <c r="DN149" i="20"/>
  <c r="DM149" i="20"/>
  <c r="DL149" i="20"/>
  <c r="DK149" i="20"/>
  <c r="DJ149" i="20"/>
  <c r="DI149" i="20"/>
  <c r="DH149" i="20"/>
  <c r="DG149" i="20"/>
  <c r="DF149" i="20"/>
  <c r="DE149" i="20"/>
  <c r="DD149" i="20"/>
  <c r="DC149" i="20"/>
  <c r="DB149" i="20"/>
  <c r="DA149" i="20"/>
  <c r="CZ149" i="20"/>
  <c r="CY149" i="20"/>
  <c r="CX149" i="20"/>
  <c r="CW149" i="20"/>
  <c r="CV149" i="20"/>
  <c r="CU149" i="20"/>
  <c r="CT149" i="20"/>
  <c r="CS149" i="20"/>
  <c r="CR149" i="20"/>
  <c r="CQ149" i="20"/>
  <c r="CP149" i="20"/>
  <c r="CO149" i="20"/>
  <c r="CN149" i="20"/>
  <c r="CM149" i="20"/>
  <c r="CL149" i="20"/>
  <c r="CK149" i="20"/>
  <c r="CJ149" i="20"/>
  <c r="CI149" i="20"/>
  <c r="CG149" i="20"/>
  <c r="BQ149" i="20"/>
  <c r="BP149" i="20"/>
  <c r="BO149" i="20"/>
  <c r="BN149" i="20"/>
  <c r="BM149" i="20"/>
  <c r="BL149" i="20"/>
  <c r="BK149" i="20"/>
  <c r="BJ149" i="20"/>
  <c r="BI149" i="20"/>
  <c r="BH149" i="20"/>
  <c r="BG149" i="20"/>
  <c r="BF149" i="20"/>
  <c r="BE149" i="20"/>
  <c r="BD149" i="20"/>
  <c r="BC149" i="20"/>
  <c r="BB149" i="20"/>
  <c r="BA149" i="20"/>
  <c r="AZ149" i="20"/>
  <c r="AY149" i="20"/>
  <c r="AW149" i="20"/>
  <c r="AS149" i="20"/>
  <c r="AR149" i="20"/>
  <c r="AN149" i="20"/>
  <c r="AM149" i="20"/>
  <c r="AE149" i="20"/>
  <c r="W149" i="20"/>
  <c r="V149" i="20" s="1"/>
  <c r="U149" i="20"/>
  <c r="T149" i="20"/>
  <c r="S149" i="20"/>
  <c r="R149" i="20"/>
  <c r="P149" i="20"/>
  <c r="O149" i="20"/>
  <c r="N149" i="20"/>
  <c r="M149" i="20"/>
  <c r="K149" i="20"/>
  <c r="J149" i="20"/>
  <c r="I149" i="20"/>
  <c r="H149" i="20"/>
  <c r="G149" i="20"/>
  <c r="A149" i="20"/>
  <c r="BU149" i="20" s="1"/>
  <c r="FS148" i="20"/>
  <c r="FP148" i="20"/>
  <c r="FO148" i="20"/>
  <c r="FJ148" i="20"/>
  <c r="FI148" i="20"/>
  <c r="FH148" i="20"/>
  <c r="FG148" i="20"/>
  <c r="FC148" i="20"/>
  <c r="FF148" i="20" s="1"/>
  <c r="FA148" i="20"/>
  <c r="EZ148" i="20"/>
  <c r="EX148" i="20"/>
  <c r="EW148" i="20"/>
  <c r="EO148" i="20"/>
  <c r="FE148" i="20" s="1"/>
  <c r="EN148" i="20"/>
  <c r="EM148" i="20"/>
  <c r="EL148" i="20"/>
  <c r="EK148" i="20"/>
  <c r="EJ148" i="20"/>
  <c r="EI148" i="20"/>
  <c r="EH148" i="20"/>
  <c r="EG148" i="20"/>
  <c r="EF148" i="20"/>
  <c r="EE148" i="20"/>
  <c r="ED148" i="20"/>
  <c r="EC148" i="20"/>
  <c r="EB148" i="20"/>
  <c r="EA148" i="20"/>
  <c r="DZ148" i="20"/>
  <c r="DY148" i="20"/>
  <c r="DU148" i="20"/>
  <c r="DT148" i="20"/>
  <c r="DS148" i="20"/>
  <c r="FV148" i="20" s="1"/>
  <c r="DR148" i="20"/>
  <c r="FT148" i="20" s="1"/>
  <c r="DQ148" i="20"/>
  <c r="DP148" i="20"/>
  <c r="DO148" i="20"/>
  <c r="DN148" i="20"/>
  <c r="DM148" i="20"/>
  <c r="DL148" i="20"/>
  <c r="DK148" i="20"/>
  <c r="DJ148" i="20"/>
  <c r="DI148" i="20"/>
  <c r="DH148" i="20"/>
  <c r="DG148" i="20"/>
  <c r="DF148" i="20"/>
  <c r="DE148" i="20"/>
  <c r="DD148" i="20"/>
  <c r="DC148" i="20"/>
  <c r="DB148" i="20"/>
  <c r="DA148" i="20"/>
  <c r="CZ148" i="20"/>
  <c r="CY148" i="20"/>
  <c r="CX148" i="20"/>
  <c r="CW148" i="20"/>
  <c r="CV148" i="20"/>
  <c r="CU148" i="20"/>
  <c r="CT148" i="20"/>
  <c r="CS148" i="20"/>
  <c r="CR148" i="20"/>
  <c r="CQ148" i="20"/>
  <c r="CP148" i="20"/>
  <c r="CO148" i="20"/>
  <c r="CN148" i="20"/>
  <c r="CM148" i="20"/>
  <c r="CL148" i="20"/>
  <c r="CK148" i="20"/>
  <c r="CJ148" i="20"/>
  <c r="CI148" i="20"/>
  <c r="CG148" i="20"/>
  <c r="BQ148" i="20"/>
  <c r="BP148" i="20"/>
  <c r="BO148" i="20"/>
  <c r="BN148" i="20"/>
  <c r="BM148" i="20"/>
  <c r="BL148" i="20"/>
  <c r="BK148" i="20"/>
  <c r="BJ148" i="20"/>
  <c r="BI148" i="20"/>
  <c r="BH148" i="20"/>
  <c r="BG148" i="20"/>
  <c r="BF148" i="20"/>
  <c r="BE148" i="20"/>
  <c r="BD148" i="20"/>
  <c r="BC148" i="20"/>
  <c r="BB148" i="20"/>
  <c r="BA148" i="20"/>
  <c r="AZ148" i="20"/>
  <c r="AY148" i="20"/>
  <c r="AW148" i="20"/>
  <c r="AS148" i="20"/>
  <c r="AR148" i="20"/>
  <c r="AN148" i="20"/>
  <c r="AM148" i="20"/>
  <c r="AE148" i="20"/>
  <c r="W148" i="20"/>
  <c r="V148" i="20"/>
  <c r="U148" i="20"/>
  <c r="T148" i="20"/>
  <c r="S148" i="20"/>
  <c r="R148" i="20"/>
  <c r="P148" i="20"/>
  <c r="O148" i="20"/>
  <c r="N148" i="20"/>
  <c r="M148" i="20"/>
  <c r="K148" i="20"/>
  <c r="J148" i="20"/>
  <c r="I148" i="20"/>
  <c r="H148" i="20"/>
  <c r="G148" i="20"/>
  <c r="A148" i="20"/>
  <c r="FS147" i="20"/>
  <c r="FP147" i="20"/>
  <c r="FO147" i="20"/>
  <c r="FJ147" i="20"/>
  <c r="FI147" i="20"/>
  <c r="FH147" i="20"/>
  <c r="FG147" i="20"/>
  <c r="FC147" i="20"/>
  <c r="FF147" i="20" s="1"/>
  <c r="FA147" i="20"/>
  <c r="EZ147" i="20"/>
  <c r="EX147" i="20"/>
  <c r="EW147" i="20"/>
  <c r="EO147" i="20"/>
  <c r="FE147" i="20" s="1"/>
  <c r="EN147" i="20"/>
  <c r="EM147" i="20"/>
  <c r="EL147" i="20"/>
  <c r="EK147" i="20"/>
  <c r="EJ147" i="20"/>
  <c r="EI147" i="20"/>
  <c r="EH147" i="20"/>
  <c r="EG147" i="20"/>
  <c r="EF147" i="20"/>
  <c r="EE147" i="20"/>
  <c r="ED147" i="20"/>
  <c r="EC147" i="20"/>
  <c r="EB147" i="20"/>
  <c r="EA147" i="20"/>
  <c r="DZ147" i="20"/>
  <c r="DY147" i="20"/>
  <c r="DU147" i="20"/>
  <c r="DT147" i="20"/>
  <c r="DS147" i="20"/>
  <c r="FV147" i="20" s="1"/>
  <c r="DR147" i="20"/>
  <c r="FT147" i="20" s="1"/>
  <c r="DQ147" i="20"/>
  <c r="DP147" i="20"/>
  <c r="DO147" i="20"/>
  <c r="DN147" i="20"/>
  <c r="DM147" i="20"/>
  <c r="DL147" i="20"/>
  <c r="DK147" i="20"/>
  <c r="DJ147" i="20"/>
  <c r="DI147" i="20"/>
  <c r="DH147" i="20"/>
  <c r="DG147" i="20"/>
  <c r="DF147" i="20"/>
  <c r="DE147" i="20"/>
  <c r="DD147" i="20"/>
  <c r="DC147" i="20"/>
  <c r="DB147" i="20"/>
  <c r="DA147" i="20"/>
  <c r="CZ147" i="20"/>
  <c r="CY147" i="20"/>
  <c r="CX147" i="20"/>
  <c r="CW147" i="20"/>
  <c r="CV147" i="20"/>
  <c r="CU147" i="20"/>
  <c r="CT147" i="20"/>
  <c r="CS147" i="20"/>
  <c r="CR147" i="20"/>
  <c r="CQ147" i="20"/>
  <c r="CP147" i="20"/>
  <c r="CO147" i="20"/>
  <c r="CN147" i="20"/>
  <c r="CM147" i="20"/>
  <c r="CL147" i="20"/>
  <c r="CK147" i="20"/>
  <c r="CJ147" i="20"/>
  <c r="CI147" i="20"/>
  <c r="CG147" i="20"/>
  <c r="BQ147" i="20"/>
  <c r="BP147" i="20"/>
  <c r="BO147" i="20"/>
  <c r="BN147" i="20"/>
  <c r="BM147" i="20"/>
  <c r="BL147" i="20"/>
  <c r="BK147" i="20"/>
  <c r="BJ147" i="20"/>
  <c r="BI147" i="20"/>
  <c r="BH147" i="20"/>
  <c r="BG147" i="20"/>
  <c r="BF147" i="20"/>
  <c r="BE147" i="20"/>
  <c r="BD147" i="20"/>
  <c r="BC147" i="20"/>
  <c r="BB147" i="20"/>
  <c r="BA147" i="20"/>
  <c r="AZ147" i="20"/>
  <c r="AY147" i="20"/>
  <c r="AW147" i="20"/>
  <c r="AS147" i="20"/>
  <c r="AR147" i="20"/>
  <c r="AN147" i="20"/>
  <c r="AM147" i="20"/>
  <c r="AE147" i="20"/>
  <c r="W147" i="20"/>
  <c r="V147" i="20" s="1"/>
  <c r="U147" i="20"/>
  <c r="T147" i="20"/>
  <c r="S147" i="20"/>
  <c r="R147" i="20"/>
  <c r="P147" i="20"/>
  <c r="O147" i="20"/>
  <c r="N147" i="20"/>
  <c r="M147" i="20"/>
  <c r="K147" i="20"/>
  <c r="J147" i="20"/>
  <c r="I147" i="20"/>
  <c r="H147" i="20"/>
  <c r="G147" i="20"/>
  <c r="A147" i="20"/>
  <c r="FS146" i="20"/>
  <c r="FP146" i="20"/>
  <c r="FO146" i="20"/>
  <c r="FJ146" i="20"/>
  <c r="FI146" i="20"/>
  <c r="FH146" i="20"/>
  <c r="FG146" i="20"/>
  <c r="FC146" i="20"/>
  <c r="FF146" i="20" s="1"/>
  <c r="FA146" i="20"/>
  <c r="EZ146" i="20"/>
  <c r="EX146" i="20"/>
  <c r="EW146" i="20"/>
  <c r="EO146" i="20"/>
  <c r="FE146" i="20" s="1"/>
  <c r="EN146" i="20"/>
  <c r="EM146" i="20"/>
  <c r="EL146" i="20"/>
  <c r="EK146" i="20"/>
  <c r="EJ146" i="20"/>
  <c r="EI146" i="20"/>
  <c r="EH146" i="20"/>
  <c r="EG146" i="20"/>
  <c r="EF146" i="20"/>
  <c r="EE146" i="20"/>
  <c r="ED146" i="20"/>
  <c r="EC146" i="20"/>
  <c r="EB146" i="20"/>
  <c r="EA146" i="20"/>
  <c r="DZ146" i="20"/>
  <c r="DY146" i="20"/>
  <c r="DU146" i="20"/>
  <c r="DT146" i="20"/>
  <c r="DS146" i="20"/>
  <c r="FV146" i="20" s="1"/>
  <c r="DR146" i="20"/>
  <c r="DQ146" i="20"/>
  <c r="DP146" i="20"/>
  <c r="DO146" i="20"/>
  <c r="DN146" i="20"/>
  <c r="DM146" i="20"/>
  <c r="DL146" i="20"/>
  <c r="DK146" i="20"/>
  <c r="DJ146" i="20"/>
  <c r="DI146" i="20"/>
  <c r="DH146" i="20"/>
  <c r="DG146" i="20"/>
  <c r="DF146" i="20"/>
  <c r="DE146" i="20"/>
  <c r="DD146" i="20"/>
  <c r="DC146" i="20"/>
  <c r="DB146" i="20"/>
  <c r="DA146" i="20"/>
  <c r="CZ146" i="20"/>
  <c r="CY146" i="20"/>
  <c r="CX146" i="20"/>
  <c r="CW146" i="20"/>
  <c r="CV146" i="20"/>
  <c r="CU146" i="20"/>
  <c r="CT146" i="20"/>
  <c r="CS146" i="20"/>
  <c r="CR146" i="20"/>
  <c r="CQ146" i="20"/>
  <c r="CP146" i="20"/>
  <c r="CO146" i="20"/>
  <c r="CN146" i="20"/>
  <c r="CM146" i="20"/>
  <c r="CL146" i="20"/>
  <c r="CK146" i="20"/>
  <c r="CJ146" i="20"/>
  <c r="CI146" i="20"/>
  <c r="CG146" i="20"/>
  <c r="BQ146" i="20"/>
  <c r="BP146" i="20"/>
  <c r="BO146" i="20"/>
  <c r="BN146" i="20"/>
  <c r="BM146" i="20"/>
  <c r="BL146" i="20"/>
  <c r="BK146" i="20"/>
  <c r="BJ146" i="20"/>
  <c r="BI146" i="20"/>
  <c r="BH146" i="20"/>
  <c r="BG146" i="20"/>
  <c r="BF146" i="20"/>
  <c r="BE146" i="20"/>
  <c r="BD146" i="20"/>
  <c r="BC146" i="20"/>
  <c r="BB146" i="20"/>
  <c r="BA146" i="20"/>
  <c r="AZ146" i="20"/>
  <c r="AY146" i="20"/>
  <c r="AW146" i="20"/>
  <c r="AS146" i="20"/>
  <c r="AR146" i="20"/>
  <c r="AN146" i="20"/>
  <c r="AM146" i="20"/>
  <c r="AE146" i="20"/>
  <c r="W146" i="20"/>
  <c r="U146" i="20"/>
  <c r="T146" i="20"/>
  <c r="S146" i="20"/>
  <c r="R146" i="20"/>
  <c r="P146" i="20"/>
  <c r="O146" i="20"/>
  <c r="N146" i="20"/>
  <c r="M146" i="20"/>
  <c r="K146" i="20"/>
  <c r="J146" i="20"/>
  <c r="I146" i="20"/>
  <c r="H146" i="20"/>
  <c r="G146" i="20"/>
  <c r="A146" i="20"/>
  <c r="FS145" i="20"/>
  <c r="FP145" i="20"/>
  <c r="FO145" i="20"/>
  <c r="FJ145" i="20"/>
  <c r="FI145" i="20"/>
  <c r="FH145" i="20"/>
  <c r="FC145" i="20"/>
  <c r="FF145" i="20" s="1"/>
  <c r="FA145" i="20"/>
  <c r="EZ145" i="20"/>
  <c r="EX145" i="20"/>
  <c r="FG145" i="20" s="1"/>
  <c r="EW145" i="20"/>
  <c r="EO145" i="20"/>
  <c r="FE145" i="20" s="1"/>
  <c r="EN145" i="20"/>
  <c r="EM145" i="20"/>
  <c r="EL145" i="20"/>
  <c r="EK145" i="20"/>
  <c r="EJ145" i="20"/>
  <c r="EI145" i="20"/>
  <c r="EH145" i="20"/>
  <c r="EG145" i="20"/>
  <c r="EF145" i="20"/>
  <c r="EE145" i="20"/>
  <c r="ED145" i="20"/>
  <c r="EC145" i="20"/>
  <c r="EB145" i="20"/>
  <c r="EA145" i="20"/>
  <c r="DZ145" i="20"/>
  <c r="DY145" i="20"/>
  <c r="DU145" i="20"/>
  <c r="DT145" i="20"/>
  <c r="DS145" i="20"/>
  <c r="FV145" i="20" s="1"/>
  <c r="DR145" i="20"/>
  <c r="FU145" i="20" s="1"/>
  <c r="DQ145" i="20"/>
  <c r="DP145" i="20"/>
  <c r="DO145" i="20"/>
  <c r="DN145" i="20"/>
  <c r="DM145" i="20"/>
  <c r="DL145" i="20"/>
  <c r="DK145" i="20"/>
  <c r="DJ145" i="20"/>
  <c r="DI145" i="20"/>
  <c r="DH145" i="20"/>
  <c r="DG145" i="20"/>
  <c r="DF145" i="20"/>
  <c r="DE145" i="20"/>
  <c r="DD145" i="20"/>
  <c r="DC145" i="20"/>
  <c r="DB145" i="20"/>
  <c r="DA145" i="20"/>
  <c r="CZ145" i="20"/>
  <c r="CY145" i="20"/>
  <c r="CX145" i="20"/>
  <c r="CW145" i="20"/>
  <c r="CV145" i="20"/>
  <c r="CU145" i="20"/>
  <c r="CT145" i="20"/>
  <c r="CS145" i="20"/>
  <c r="CR145" i="20"/>
  <c r="CQ145" i="20"/>
  <c r="CP145" i="20"/>
  <c r="CO145" i="20"/>
  <c r="CN145" i="20"/>
  <c r="CM145" i="20"/>
  <c r="CL145" i="20"/>
  <c r="CK145" i="20"/>
  <c r="CJ145" i="20"/>
  <c r="CI145" i="20"/>
  <c r="CG145" i="20"/>
  <c r="BQ145" i="20"/>
  <c r="BP145" i="20"/>
  <c r="BO145" i="20"/>
  <c r="BN145" i="20"/>
  <c r="BM145" i="20"/>
  <c r="BL145" i="20"/>
  <c r="BK145" i="20"/>
  <c r="BJ145" i="20"/>
  <c r="BI145" i="20"/>
  <c r="BH145" i="20"/>
  <c r="BG145" i="20"/>
  <c r="BF145" i="20"/>
  <c r="BE145" i="20"/>
  <c r="BD145" i="20"/>
  <c r="BC145" i="20"/>
  <c r="BB145" i="20"/>
  <c r="BA145" i="20"/>
  <c r="AZ145" i="20"/>
  <c r="AY145" i="20"/>
  <c r="AW145" i="20"/>
  <c r="AS145" i="20"/>
  <c r="AR145" i="20"/>
  <c r="AN145" i="20"/>
  <c r="AM145" i="20"/>
  <c r="AE145" i="20"/>
  <c r="W145" i="20"/>
  <c r="U145" i="20"/>
  <c r="T145" i="20"/>
  <c r="S145" i="20"/>
  <c r="R145" i="20"/>
  <c r="P145" i="20"/>
  <c r="O145" i="20"/>
  <c r="N145" i="20"/>
  <c r="M145" i="20"/>
  <c r="K145" i="20"/>
  <c r="J145" i="20"/>
  <c r="I145" i="20"/>
  <c r="H145" i="20"/>
  <c r="G145" i="20"/>
  <c r="A145" i="20"/>
  <c r="FS144" i="20"/>
  <c r="FP144" i="20"/>
  <c r="FO144" i="20"/>
  <c r="FJ144" i="20"/>
  <c r="FI144" i="20"/>
  <c r="FH144" i="20"/>
  <c r="FC144" i="20"/>
  <c r="FF144" i="20" s="1"/>
  <c r="FA144" i="20"/>
  <c r="EZ144" i="20"/>
  <c r="EX144" i="20"/>
  <c r="FG144" i="20" s="1"/>
  <c r="EW144" i="20"/>
  <c r="EO144" i="20"/>
  <c r="FE144" i="20" s="1"/>
  <c r="EN144" i="20"/>
  <c r="EM144" i="20"/>
  <c r="EL144" i="20"/>
  <c r="EK144" i="20"/>
  <c r="EJ144" i="20"/>
  <c r="EI144" i="20"/>
  <c r="EH144" i="20"/>
  <c r="EG144" i="20"/>
  <c r="EF144" i="20"/>
  <c r="EE144" i="20"/>
  <c r="ED144" i="20"/>
  <c r="EC144" i="20"/>
  <c r="EB144" i="20"/>
  <c r="EA144" i="20"/>
  <c r="DZ144" i="20"/>
  <c r="DY144" i="20"/>
  <c r="DU144" i="20"/>
  <c r="DT144" i="20"/>
  <c r="DS144" i="20"/>
  <c r="FV144" i="20" s="1"/>
  <c r="DR144" i="20"/>
  <c r="FU144" i="20" s="1"/>
  <c r="DQ144" i="20"/>
  <c r="DP144" i="20"/>
  <c r="DO144" i="20"/>
  <c r="DN144" i="20"/>
  <c r="DM144" i="20"/>
  <c r="DL144" i="20"/>
  <c r="DK144" i="20"/>
  <c r="DJ144" i="20"/>
  <c r="DI144" i="20"/>
  <c r="DH144" i="20"/>
  <c r="DG144" i="20"/>
  <c r="DF144" i="20"/>
  <c r="DE144" i="20"/>
  <c r="DD144" i="20"/>
  <c r="DC144" i="20"/>
  <c r="DB144" i="20"/>
  <c r="DA144" i="20"/>
  <c r="CZ144" i="20"/>
  <c r="CY144" i="20"/>
  <c r="CX144" i="20"/>
  <c r="CW144" i="20"/>
  <c r="CV144" i="20"/>
  <c r="CU144" i="20"/>
  <c r="CT144" i="20"/>
  <c r="CS144" i="20"/>
  <c r="CR144" i="20"/>
  <c r="CQ144" i="20"/>
  <c r="CP144" i="20"/>
  <c r="CO144" i="20"/>
  <c r="CN144" i="20"/>
  <c r="CM144" i="20"/>
  <c r="CL144" i="20"/>
  <c r="CK144" i="20"/>
  <c r="CJ144" i="20"/>
  <c r="CI144" i="20"/>
  <c r="CG144" i="20"/>
  <c r="BQ144" i="20"/>
  <c r="BP144" i="20"/>
  <c r="BO144" i="20"/>
  <c r="BN144" i="20"/>
  <c r="BM144" i="20"/>
  <c r="BL144" i="20"/>
  <c r="BK144" i="20"/>
  <c r="BJ144" i="20"/>
  <c r="BI144" i="20"/>
  <c r="BH144" i="20"/>
  <c r="BG144" i="20"/>
  <c r="BF144" i="20"/>
  <c r="BE144" i="20"/>
  <c r="BD144" i="20"/>
  <c r="BC144" i="20"/>
  <c r="BB144" i="20"/>
  <c r="BA144" i="20"/>
  <c r="AZ144" i="20"/>
  <c r="AY144" i="20"/>
  <c r="AW144" i="20"/>
  <c r="AS144" i="20"/>
  <c r="AR144" i="20"/>
  <c r="AN144" i="20"/>
  <c r="AM144" i="20"/>
  <c r="AE144" i="20"/>
  <c r="W144" i="20"/>
  <c r="U144" i="20"/>
  <c r="T144" i="20"/>
  <c r="S144" i="20"/>
  <c r="R144" i="20"/>
  <c r="P144" i="20"/>
  <c r="O144" i="20"/>
  <c r="N144" i="20"/>
  <c r="M144" i="20"/>
  <c r="K144" i="20"/>
  <c r="J144" i="20"/>
  <c r="I144" i="20"/>
  <c r="H144" i="20"/>
  <c r="G144" i="20"/>
  <c r="A144" i="20"/>
  <c r="FQ144" i="20" s="1"/>
  <c r="FS143" i="20"/>
  <c r="FP143" i="20"/>
  <c r="FO143" i="20"/>
  <c r="FJ143" i="20"/>
  <c r="FI143" i="20"/>
  <c r="FH143" i="20"/>
  <c r="FC143" i="20"/>
  <c r="FF143" i="20" s="1"/>
  <c r="FA143" i="20"/>
  <c r="EZ143" i="20"/>
  <c r="EX143" i="20"/>
  <c r="FG143" i="20" s="1"/>
  <c r="EW143" i="20"/>
  <c r="EO143" i="20"/>
  <c r="FE143" i="20" s="1"/>
  <c r="EN143" i="20"/>
  <c r="EM143" i="20"/>
  <c r="EL143" i="20"/>
  <c r="EK143" i="20"/>
  <c r="EJ143" i="20"/>
  <c r="EI143" i="20"/>
  <c r="EH143" i="20"/>
  <c r="EG143" i="20"/>
  <c r="EF143" i="20"/>
  <c r="EE143" i="20"/>
  <c r="ED143" i="20"/>
  <c r="EC143" i="20"/>
  <c r="EB143" i="20"/>
  <c r="EA143" i="20"/>
  <c r="DZ143" i="20"/>
  <c r="DY143" i="20"/>
  <c r="DU143" i="20"/>
  <c r="DT143" i="20"/>
  <c r="DS143" i="20"/>
  <c r="FV143" i="20" s="1"/>
  <c r="DR143" i="20"/>
  <c r="FU143" i="20" s="1"/>
  <c r="DQ143" i="20"/>
  <c r="DP143" i="20"/>
  <c r="DO143" i="20"/>
  <c r="DN143" i="20"/>
  <c r="DM143" i="20"/>
  <c r="DL143" i="20"/>
  <c r="DK143" i="20"/>
  <c r="DJ143" i="20"/>
  <c r="DI143" i="20"/>
  <c r="DH143" i="20"/>
  <c r="DG143" i="20"/>
  <c r="DF143" i="20"/>
  <c r="DE143" i="20"/>
  <c r="DD143" i="20"/>
  <c r="DC143" i="20"/>
  <c r="DB143" i="20"/>
  <c r="DA143" i="20"/>
  <c r="CZ143" i="20"/>
  <c r="CY143" i="20"/>
  <c r="CX143" i="20"/>
  <c r="CW143" i="20"/>
  <c r="CV143" i="20"/>
  <c r="CU143" i="20"/>
  <c r="CT143" i="20"/>
  <c r="CS143" i="20"/>
  <c r="CR143" i="20"/>
  <c r="CQ143" i="20"/>
  <c r="CP143" i="20"/>
  <c r="CO143" i="20"/>
  <c r="CN143" i="20"/>
  <c r="CM143" i="20"/>
  <c r="CL143" i="20"/>
  <c r="CK143" i="20"/>
  <c r="CJ143" i="20"/>
  <c r="CI143" i="20"/>
  <c r="CG143" i="20"/>
  <c r="BQ143" i="20"/>
  <c r="BP143" i="20"/>
  <c r="BO143" i="20"/>
  <c r="BN143" i="20"/>
  <c r="BM143" i="20"/>
  <c r="BL143" i="20"/>
  <c r="BK143" i="20"/>
  <c r="BJ143" i="20"/>
  <c r="BI143" i="20"/>
  <c r="BH143" i="20"/>
  <c r="BG143" i="20"/>
  <c r="BF143" i="20"/>
  <c r="BE143" i="20"/>
  <c r="BD143" i="20"/>
  <c r="BC143" i="20"/>
  <c r="BB143" i="20"/>
  <c r="BA143" i="20"/>
  <c r="AZ143" i="20"/>
  <c r="AY143" i="20"/>
  <c r="AW143" i="20"/>
  <c r="AS143" i="20"/>
  <c r="AR143" i="20"/>
  <c r="AN143" i="20"/>
  <c r="AM143" i="20"/>
  <c r="AE143" i="20"/>
  <c r="W143" i="20"/>
  <c r="U143" i="20"/>
  <c r="T143" i="20"/>
  <c r="S143" i="20"/>
  <c r="R143" i="20"/>
  <c r="P143" i="20"/>
  <c r="O143" i="20"/>
  <c r="N143" i="20"/>
  <c r="M143" i="20"/>
  <c r="K143" i="20"/>
  <c r="J143" i="20"/>
  <c r="I143" i="20"/>
  <c r="H143" i="20"/>
  <c r="G143" i="20"/>
  <c r="A143" i="20"/>
  <c r="FQ143" i="20" s="1"/>
  <c r="FS142" i="20"/>
  <c r="FP142" i="20"/>
  <c r="FO142" i="20"/>
  <c r="FJ142" i="20"/>
  <c r="FI142" i="20"/>
  <c r="FH142" i="20"/>
  <c r="FC142" i="20"/>
  <c r="FF142" i="20" s="1"/>
  <c r="FA142" i="20"/>
  <c r="EZ142" i="20"/>
  <c r="EX142" i="20"/>
  <c r="FG142" i="20" s="1"/>
  <c r="EW142" i="20"/>
  <c r="EO142" i="20"/>
  <c r="FE142" i="20" s="1"/>
  <c r="EN142" i="20"/>
  <c r="EM142" i="20"/>
  <c r="EL142" i="20"/>
  <c r="EK142" i="20"/>
  <c r="EJ142" i="20"/>
  <c r="EI142" i="20"/>
  <c r="EH142" i="20"/>
  <c r="EG142" i="20"/>
  <c r="EF142" i="20"/>
  <c r="EE142" i="20"/>
  <c r="ED142" i="20"/>
  <c r="EC142" i="20"/>
  <c r="EB142" i="20"/>
  <c r="EA142" i="20"/>
  <c r="DZ142" i="20"/>
  <c r="DY142" i="20"/>
  <c r="DU142" i="20"/>
  <c r="DT142" i="20"/>
  <c r="DS142" i="20"/>
  <c r="FV142" i="20" s="1"/>
  <c r="DR142" i="20"/>
  <c r="FU142" i="20" s="1"/>
  <c r="DQ142" i="20"/>
  <c r="DP142" i="20"/>
  <c r="DO142" i="20"/>
  <c r="DN142" i="20"/>
  <c r="DM142" i="20"/>
  <c r="DL142" i="20"/>
  <c r="DK142" i="20"/>
  <c r="DJ142" i="20"/>
  <c r="DI142" i="20"/>
  <c r="DH142" i="20"/>
  <c r="DG142" i="20"/>
  <c r="DF142" i="20"/>
  <c r="DE142" i="20"/>
  <c r="DD142" i="20"/>
  <c r="DC142" i="20"/>
  <c r="DB142" i="20"/>
  <c r="DA142" i="20"/>
  <c r="CZ142" i="20"/>
  <c r="CY142" i="20"/>
  <c r="CX142" i="20"/>
  <c r="CW142" i="20"/>
  <c r="CV142" i="20"/>
  <c r="CU142" i="20"/>
  <c r="CT142" i="20"/>
  <c r="CS142" i="20"/>
  <c r="CR142" i="20"/>
  <c r="CQ142" i="20"/>
  <c r="CP142" i="20"/>
  <c r="CO142" i="20"/>
  <c r="CN142" i="20"/>
  <c r="CM142" i="20"/>
  <c r="CL142" i="20"/>
  <c r="CK142" i="20"/>
  <c r="CJ142" i="20"/>
  <c r="CI142" i="20"/>
  <c r="CG142" i="20"/>
  <c r="BQ142" i="20"/>
  <c r="BP142" i="20"/>
  <c r="BO142" i="20"/>
  <c r="BN142" i="20"/>
  <c r="BM142" i="20"/>
  <c r="BL142" i="20"/>
  <c r="BK142" i="20"/>
  <c r="BJ142" i="20"/>
  <c r="BI142" i="20"/>
  <c r="BH142" i="20"/>
  <c r="BG142" i="20"/>
  <c r="BF142" i="20"/>
  <c r="BE142" i="20"/>
  <c r="BD142" i="20"/>
  <c r="BC142" i="20"/>
  <c r="BB142" i="20"/>
  <c r="BA142" i="20"/>
  <c r="AZ142" i="20"/>
  <c r="AY142" i="20"/>
  <c r="AW142" i="20"/>
  <c r="AS142" i="20"/>
  <c r="AR142" i="20"/>
  <c r="AN142" i="20"/>
  <c r="AM142" i="20"/>
  <c r="AE142" i="20"/>
  <c r="W142" i="20"/>
  <c r="U142" i="20"/>
  <c r="T142" i="20"/>
  <c r="S142" i="20"/>
  <c r="R142" i="20"/>
  <c r="P142" i="20"/>
  <c r="O142" i="20"/>
  <c r="N142" i="20"/>
  <c r="M142" i="20"/>
  <c r="K142" i="20"/>
  <c r="J142" i="20"/>
  <c r="I142" i="20"/>
  <c r="H142" i="20"/>
  <c r="G142" i="20"/>
  <c r="A142" i="20"/>
  <c r="CH142" i="20" s="1"/>
  <c r="FS141" i="20"/>
  <c r="FP141" i="20"/>
  <c r="FO141" i="20"/>
  <c r="FJ141" i="20"/>
  <c r="FI141" i="20"/>
  <c r="FH141" i="20"/>
  <c r="FC141" i="20"/>
  <c r="FF141" i="20" s="1"/>
  <c r="FA141" i="20"/>
  <c r="EZ141" i="20"/>
  <c r="EX141" i="20"/>
  <c r="FG141" i="20" s="1"/>
  <c r="EW141" i="20"/>
  <c r="EO141" i="20"/>
  <c r="FE141" i="20" s="1"/>
  <c r="EN141" i="20"/>
  <c r="EM141" i="20"/>
  <c r="EL141" i="20"/>
  <c r="EK141" i="20"/>
  <c r="EJ141" i="20"/>
  <c r="EI141" i="20"/>
  <c r="EH141" i="20"/>
  <c r="EG141" i="20"/>
  <c r="EF141" i="20"/>
  <c r="EE141" i="20"/>
  <c r="ED141" i="20"/>
  <c r="EC141" i="20"/>
  <c r="EB141" i="20"/>
  <c r="EA141" i="20"/>
  <c r="DZ141" i="20"/>
  <c r="DY141" i="20"/>
  <c r="DU141" i="20"/>
  <c r="DT141" i="20"/>
  <c r="DS141" i="20"/>
  <c r="FV141" i="20" s="1"/>
  <c r="DR141" i="20"/>
  <c r="DQ141" i="20"/>
  <c r="DP141" i="20"/>
  <c r="DO141" i="20"/>
  <c r="DN141" i="20"/>
  <c r="DM141" i="20"/>
  <c r="DL141" i="20"/>
  <c r="DK141" i="20"/>
  <c r="DJ141" i="20"/>
  <c r="DI141" i="20"/>
  <c r="DH141" i="20"/>
  <c r="DG141" i="20"/>
  <c r="DF141" i="20"/>
  <c r="DE141" i="20"/>
  <c r="DD141" i="20"/>
  <c r="DC141" i="20"/>
  <c r="DB141" i="20"/>
  <c r="DA141" i="20"/>
  <c r="CZ141" i="20"/>
  <c r="CY141" i="20"/>
  <c r="CX141" i="20"/>
  <c r="CW141" i="20"/>
  <c r="CV141" i="20"/>
  <c r="CU141" i="20"/>
  <c r="CT141" i="20"/>
  <c r="CS141" i="20"/>
  <c r="CR141" i="20"/>
  <c r="CQ141" i="20"/>
  <c r="CP141" i="20"/>
  <c r="CO141" i="20"/>
  <c r="CN141" i="20"/>
  <c r="CM141" i="20"/>
  <c r="CL141" i="20"/>
  <c r="CK141" i="20"/>
  <c r="CJ141" i="20"/>
  <c r="CI141" i="20"/>
  <c r="CG141" i="20"/>
  <c r="BQ141" i="20"/>
  <c r="BP141" i="20"/>
  <c r="BO141" i="20"/>
  <c r="BN141" i="20"/>
  <c r="BM141" i="20"/>
  <c r="BL141" i="20"/>
  <c r="BK141" i="20"/>
  <c r="BJ141" i="20"/>
  <c r="BI141" i="20"/>
  <c r="BH141" i="20"/>
  <c r="BG141" i="20"/>
  <c r="BF141" i="20"/>
  <c r="BE141" i="20"/>
  <c r="BD141" i="20"/>
  <c r="BC141" i="20"/>
  <c r="BB141" i="20"/>
  <c r="BA141" i="20"/>
  <c r="AZ141" i="20"/>
  <c r="AY141" i="20"/>
  <c r="AW141" i="20"/>
  <c r="AS141" i="20"/>
  <c r="AR141" i="20"/>
  <c r="AN141" i="20"/>
  <c r="AM141" i="20"/>
  <c r="AE141" i="20"/>
  <c r="W141" i="20"/>
  <c r="U141" i="20"/>
  <c r="T141" i="20"/>
  <c r="S141" i="20"/>
  <c r="R141" i="20"/>
  <c r="P141" i="20"/>
  <c r="O141" i="20"/>
  <c r="N141" i="20"/>
  <c r="M141" i="20"/>
  <c r="K141" i="20"/>
  <c r="J141" i="20"/>
  <c r="I141" i="20"/>
  <c r="H141" i="20"/>
  <c r="G141" i="20"/>
  <c r="A141" i="20"/>
  <c r="CA141" i="20" s="1"/>
  <c r="FS140" i="20"/>
  <c r="FP140" i="20"/>
  <c r="FO140" i="20"/>
  <c r="FJ140" i="20"/>
  <c r="FI140" i="20"/>
  <c r="FH140" i="20"/>
  <c r="FC140" i="20"/>
  <c r="FF140" i="20" s="1"/>
  <c r="FA140" i="20"/>
  <c r="EZ140" i="20"/>
  <c r="EX140" i="20"/>
  <c r="FG140" i="20" s="1"/>
  <c r="EW140" i="20"/>
  <c r="EO140" i="20"/>
  <c r="FE140" i="20" s="1"/>
  <c r="EN140" i="20"/>
  <c r="EM140" i="20"/>
  <c r="EL140" i="20"/>
  <c r="EK140" i="20"/>
  <c r="EJ140" i="20"/>
  <c r="EI140" i="20"/>
  <c r="EH140" i="20"/>
  <c r="EG140" i="20"/>
  <c r="EF140" i="20"/>
  <c r="EE140" i="20"/>
  <c r="ED140" i="20"/>
  <c r="EC140" i="20"/>
  <c r="EB140" i="20"/>
  <c r="EA140" i="20"/>
  <c r="DZ140" i="20"/>
  <c r="DY140" i="20"/>
  <c r="DU140" i="20"/>
  <c r="DT140" i="20"/>
  <c r="DS140" i="20"/>
  <c r="FV140" i="20" s="1"/>
  <c r="DR140" i="20"/>
  <c r="FT140" i="20" s="1"/>
  <c r="DQ140" i="20"/>
  <c r="DP140" i="20"/>
  <c r="DO140" i="20"/>
  <c r="DN140" i="20"/>
  <c r="DM140" i="20"/>
  <c r="DL140" i="20"/>
  <c r="DK140" i="20"/>
  <c r="DJ140" i="20"/>
  <c r="DI140" i="20"/>
  <c r="DH140" i="20"/>
  <c r="DG140" i="20"/>
  <c r="DF140" i="20"/>
  <c r="DE140" i="20"/>
  <c r="DD140" i="20"/>
  <c r="DC140" i="20"/>
  <c r="DB140" i="20"/>
  <c r="DA140" i="20"/>
  <c r="CZ140" i="20"/>
  <c r="CY140" i="20"/>
  <c r="CX140" i="20"/>
  <c r="CW140" i="20"/>
  <c r="CV140" i="20"/>
  <c r="CU140" i="20"/>
  <c r="CT140" i="20"/>
  <c r="CS140" i="20"/>
  <c r="CR140" i="20"/>
  <c r="CQ140" i="20"/>
  <c r="CP140" i="20"/>
  <c r="CO140" i="20"/>
  <c r="CN140" i="20"/>
  <c r="CM140" i="20"/>
  <c r="CL140" i="20"/>
  <c r="CK140" i="20"/>
  <c r="CJ140" i="20"/>
  <c r="CI140" i="20"/>
  <c r="CG140" i="20"/>
  <c r="BQ140" i="20"/>
  <c r="BP140" i="20"/>
  <c r="BO140" i="20"/>
  <c r="BN140" i="20"/>
  <c r="BM140" i="20"/>
  <c r="BL140" i="20"/>
  <c r="BK140" i="20"/>
  <c r="BJ140" i="20"/>
  <c r="BI140" i="20"/>
  <c r="BH140" i="20"/>
  <c r="BG140" i="20"/>
  <c r="BF140" i="20"/>
  <c r="BE140" i="20"/>
  <c r="BD140" i="20"/>
  <c r="BC140" i="20"/>
  <c r="BB140" i="20"/>
  <c r="BA140" i="20"/>
  <c r="AZ140" i="20"/>
  <c r="AY140" i="20"/>
  <c r="AW140" i="20"/>
  <c r="AS140" i="20"/>
  <c r="AR140" i="20"/>
  <c r="AN140" i="20"/>
  <c r="AM140" i="20"/>
  <c r="AE140" i="20"/>
  <c r="W140" i="20"/>
  <c r="U140" i="20"/>
  <c r="T140" i="20"/>
  <c r="S140" i="20"/>
  <c r="R140" i="20"/>
  <c r="P140" i="20"/>
  <c r="O140" i="20"/>
  <c r="N140" i="20"/>
  <c r="M140" i="20"/>
  <c r="K140" i="20"/>
  <c r="J140" i="20"/>
  <c r="I140" i="20"/>
  <c r="H140" i="20"/>
  <c r="G140" i="20"/>
  <c r="A140" i="20"/>
  <c r="FR140" i="20" s="1"/>
  <c r="FS139" i="20"/>
  <c r="FP139" i="20"/>
  <c r="FO139" i="20"/>
  <c r="FJ139" i="20"/>
  <c r="FI139" i="20"/>
  <c r="FH139" i="20"/>
  <c r="FC139" i="20"/>
  <c r="FF139" i="20" s="1"/>
  <c r="FA139" i="20"/>
  <c r="EZ139" i="20"/>
  <c r="EX139" i="20"/>
  <c r="FG139" i="20" s="1"/>
  <c r="EW139" i="20"/>
  <c r="EO139" i="20"/>
  <c r="FE139" i="20" s="1"/>
  <c r="EN139" i="20"/>
  <c r="EM139" i="20"/>
  <c r="EL139" i="20"/>
  <c r="EK139" i="20"/>
  <c r="EJ139" i="20"/>
  <c r="EI139" i="20"/>
  <c r="EH139" i="20"/>
  <c r="EG139" i="20"/>
  <c r="EF139" i="20"/>
  <c r="EE139" i="20"/>
  <c r="ED139" i="20"/>
  <c r="EC139" i="20"/>
  <c r="EB139" i="20"/>
  <c r="EA139" i="20"/>
  <c r="DZ139" i="20"/>
  <c r="DY139" i="20"/>
  <c r="DU139" i="20"/>
  <c r="DT139" i="20"/>
  <c r="DS139" i="20"/>
  <c r="FV139" i="20" s="1"/>
  <c r="DR139" i="20"/>
  <c r="FU139" i="20" s="1"/>
  <c r="DQ139" i="20"/>
  <c r="DP139" i="20"/>
  <c r="DO139" i="20"/>
  <c r="DN139" i="20"/>
  <c r="DM139" i="20"/>
  <c r="DL139" i="20"/>
  <c r="DK139" i="20"/>
  <c r="DJ139" i="20"/>
  <c r="DI139" i="20"/>
  <c r="DH139" i="20"/>
  <c r="DG139" i="20"/>
  <c r="DF139" i="20"/>
  <c r="DE139" i="20"/>
  <c r="DD139" i="20"/>
  <c r="DC139" i="20"/>
  <c r="DB139" i="20"/>
  <c r="DA139" i="20"/>
  <c r="CZ139" i="20"/>
  <c r="CY139" i="20"/>
  <c r="CX139" i="20"/>
  <c r="CW139" i="20"/>
  <c r="CV139" i="20"/>
  <c r="CU139" i="20"/>
  <c r="CT139" i="20"/>
  <c r="CS139" i="20"/>
  <c r="CR139" i="20"/>
  <c r="CQ139" i="20"/>
  <c r="CP139" i="20"/>
  <c r="CO139" i="20"/>
  <c r="CN139" i="20"/>
  <c r="CM139" i="20"/>
  <c r="CL139" i="20"/>
  <c r="CK139" i="20"/>
  <c r="CJ139" i="20"/>
  <c r="CI139" i="20"/>
  <c r="CG139" i="20"/>
  <c r="BQ139" i="20"/>
  <c r="BP139" i="20"/>
  <c r="BO139" i="20"/>
  <c r="BN139" i="20"/>
  <c r="BM139" i="20"/>
  <c r="BL139" i="20"/>
  <c r="BK139" i="20"/>
  <c r="BJ139" i="20"/>
  <c r="BI139" i="20"/>
  <c r="BH139" i="20"/>
  <c r="BG139" i="20"/>
  <c r="BF139" i="20"/>
  <c r="BE139" i="20"/>
  <c r="BD139" i="20"/>
  <c r="BC139" i="20"/>
  <c r="BB139" i="20"/>
  <c r="BA139" i="20"/>
  <c r="AZ139" i="20"/>
  <c r="AY139" i="20"/>
  <c r="AW139" i="20"/>
  <c r="AS139" i="20"/>
  <c r="AR139" i="20"/>
  <c r="AN139" i="20"/>
  <c r="AM139" i="20"/>
  <c r="AE139" i="20"/>
  <c r="W139" i="20"/>
  <c r="V139" i="20" s="1"/>
  <c r="U139" i="20"/>
  <c r="T139" i="20"/>
  <c r="S139" i="20"/>
  <c r="R139" i="20"/>
  <c r="P139" i="20"/>
  <c r="O139" i="20"/>
  <c r="N139" i="20"/>
  <c r="M139" i="20"/>
  <c r="K139" i="20"/>
  <c r="J139" i="20"/>
  <c r="I139" i="20"/>
  <c r="H139" i="20"/>
  <c r="G139" i="20"/>
  <c r="A139" i="20"/>
  <c r="AI139" i="20" s="1"/>
  <c r="FS138" i="20"/>
  <c r="FP138" i="20"/>
  <c r="FO138" i="20"/>
  <c r="FJ138" i="20"/>
  <c r="FI138" i="20"/>
  <c r="FH138" i="20"/>
  <c r="FC138" i="20"/>
  <c r="FF138" i="20" s="1"/>
  <c r="FA138" i="20"/>
  <c r="EZ138" i="20"/>
  <c r="EX138" i="20"/>
  <c r="FG138" i="20" s="1"/>
  <c r="EW138" i="20"/>
  <c r="EO138" i="20"/>
  <c r="FE138" i="20" s="1"/>
  <c r="EN138" i="20"/>
  <c r="EM138" i="20"/>
  <c r="EL138" i="20"/>
  <c r="EK138" i="20"/>
  <c r="EJ138" i="20"/>
  <c r="EI138" i="20"/>
  <c r="EH138" i="20"/>
  <c r="EG138" i="20"/>
  <c r="EF138" i="20"/>
  <c r="EE138" i="20"/>
  <c r="ED138" i="20"/>
  <c r="EC138" i="20"/>
  <c r="EB138" i="20"/>
  <c r="EA138" i="20"/>
  <c r="DZ138" i="20"/>
  <c r="DY138" i="20"/>
  <c r="DU138" i="20"/>
  <c r="DT138" i="20"/>
  <c r="DS138" i="20"/>
  <c r="FV138" i="20" s="1"/>
  <c r="DR138" i="20"/>
  <c r="FU138" i="20" s="1"/>
  <c r="DQ138" i="20"/>
  <c r="DP138" i="20"/>
  <c r="DO138" i="20"/>
  <c r="DN138" i="20"/>
  <c r="DM138" i="20"/>
  <c r="DL138" i="20"/>
  <c r="DK138" i="20"/>
  <c r="DJ138" i="20"/>
  <c r="DI138" i="20"/>
  <c r="DH138" i="20"/>
  <c r="DG138" i="20"/>
  <c r="DF138" i="20"/>
  <c r="DE138" i="20"/>
  <c r="DD138" i="20"/>
  <c r="DC138" i="20"/>
  <c r="DB138" i="20"/>
  <c r="DA138" i="20"/>
  <c r="CZ138" i="20"/>
  <c r="CY138" i="20"/>
  <c r="CX138" i="20"/>
  <c r="CW138" i="20"/>
  <c r="CV138" i="20"/>
  <c r="CU138" i="20"/>
  <c r="CT138" i="20"/>
  <c r="CS138" i="20"/>
  <c r="CR138" i="20"/>
  <c r="CQ138" i="20"/>
  <c r="CP138" i="20"/>
  <c r="CO138" i="20"/>
  <c r="CN138" i="20"/>
  <c r="CM138" i="20"/>
  <c r="CL138" i="20"/>
  <c r="CK138" i="20"/>
  <c r="CJ138" i="20"/>
  <c r="CI138" i="20"/>
  <c r="CG138" i="20"/>
  <c r="BQ138" i="20"/>
  <c r="BP138" i="20"/>
  <c r="BO138" i="20"/>
  <c r="BN138" i="20"/>
  <c r="BM138" i="20"/>
  <c r="BL138" i="20"/>
  <c r="BK138" i="20"/>
  <c r="BJ138" i="20"/>
  <c r="BI138" i="20"/>
  <c r="BH138" i="20"/>
  <c r="BG138" i="20"/>
  <c r="BF138" i="20"/>
  <c r="BE138" i="20"/>
  <c r="BD138" i="20"/>
  <c r="BC138" i="20"/>
  <c r="BB138" i="20"/>
  <c r="BA138" i="20"/>
  <c r="AZ138" i="20"/>
  <c r="AY138" i="20"/>
  <c r="AW138" i="20"/>
  <c r="AS138" i="20"/>
  <c r="AR138" i="20"/>
  <c r="AN138" i="20"/>
  <c r="AM138" i="20"/>
  <c r="AE138" i="20"/>
  <c r="W138" i="20"/>
  <c r="V138" i="20" s="1"/>
  <c r="U138" i="20"/>
  <c r="T138" i="20"/>
  <c r="S138" i="20"/>
  <c r="R138" i="20"/>
  <c r="P138" i="20"/>
  <c r="O138" i="20"/>
  <c r="N138" i="20"/>
  <c r="M138" i="20"/>
  <c r="K138" i="20"/>
  <c r="J138" i="20"/>
  <c r="I138" i="20"/>
  <c r="H138" i="20"/>
  <c r="G138" i="20"/>
  <c r="A138" i="20"/>
  <c r="AI138" i="20" s="1"/>
  <c r="FS137" i="20"/>
  <c r="FP137" i="20"/>
  <c r="FO137" i="20"/>
  <c r="FJ137" i="20"/>
  <c r="FI137" i="20"/>
  <c r="FH137" i="20"/>
  <c r="FC137" i="20"/>
  <c r="FF137" i="20" s="1"/>
  <c r="FA137" i="20"/>
  <c r="EZ137" i="20"/>
  <c r="EX137" i="20"/>
  <c r="FG137" i="20" s="1"/>
  <c r="EW137" i="20"/>
  <c r="EO137" i="20"/>
  <c r="FE137" i="20" s="1"/>
  <c r="EN137" i="20"/>
  <c r="EM137" i="20"/>
  <c r="EL137" i="20"/>
  <c r="EK137" i="20"/>
  <c r="EJ137" i="20"/>
  <c r="EI137" i="20"/>
  <c r="EH137" i="20"/>
  <c r="EG137" i="20"/>
  <c r="EF137" i="20"/>
  <c r="EE137" i="20"/>
  <c r="ED137" i="20"/>
  <c r="EC137" i="20"/>
  <c r="EB137" i="20"/>
  <c r="EA137" i="20"/>
  <c r="DZ137" i="20"/>
  <c r="DY137" i="20"/>
  <c r="DU137" i="20"/>
  <c r="DT137" i="20"/>
  <c r="DS137" i="20"/>
  <c r="FV137" i="20" s="1"/>
  <c r="DR137" i="20"/>
  <c r="FU137" i="20" s="1"/>
  <c r="DQ137" i="20"/>
  <c r="DP137" i="20"/>
  <c r="DO137" i="20"/>
  <c r="DN137" i="20"/>
  <c r="DM137" i="20"/>
  <c r="DL137" i="20"/>
  <c r="DK137" i="20"/>
  <c r="DJ137" i="20"/>
  <c r="DI137" i="20"/>
  <c r="DH137" i="20"/>
  <c r="DG137" i="20"/>
  <c r="DF137" i="20"/>
  <c r="DE137" i="20"/>
  <c r="DD137" i="20"/>
  <c r="DC137" i="20"/>
  <c r="DB137" i="20"/>
  <c r="DA137" i="20"/>
  <c r="CZ137" i="20"/>
  <c r="CY137" i="20"/>
  <c r="CX137" i="20"/>
  <c r="CW137" i="20"/>
  <c r="CV137" i="20"/>
  <c r="CU137" i="20"/>
  <c r="CT137" i="20"/>
  <c r="CS137" i="20"/>
  <c r="CR137" i="20"/>
  <c r="CQ137" i="20"/>
  <c r="CP137" i="20"/>
  <c r="CO137" i="20"/>
  <c r="CN137" i="20"/>
  <c r="CM137" i="20"/>
  <c r="CL137" i="20"/>
  <c r="CK137" i="20"/>
  <c r="CJ137" i="20"/>
  <c r="CI137" i="20"/>
  <c r="CG137" i="20"/>
  <c r="BQ137" i="20"/>
  <c r="BP137" i="20"/>
  <c r="BO137" i="20"/>
  <c r="BN137" i="20"/>
  <c r="BM137" i="20"/>
  <c r="BL137" i="20"/>
  <c r="BK137" i="20"/>
  <c r="BJ137" i="20"/>
  <c r="BI137" i="20"/>
  <c r="BH137" i="20"/>
  <c r="BG137" i="20"/>
  <c r="BF137" i="20"/>
  <c r="BE137" i="20"/>
  <c r="BD137" i="20"/>
  <c r="BC137" i="20"/>
  <c r="BB137" i="20"/>
  <c r="BA137" i="20"/>
  <c r="AZ137" i="20"/>
  <c r="AY137" i="20"/>
  <c r="AW137" i="20"/>
  <c r="AS137" i="20"/>
  <c r="AR137" i="20"/>
  <c r="AN137" i="20"/>
  <c r="AM137" i="20"/>
  <c r="AE137" i="20"/>
  <c r="W137" i="20"/>
  <c r="V137" i="20" s="1"/>
  <c r="U137" i="20"/>
  <c r="T137" i="20"/>
  <c r="S137" i="20"/>
  <c r="R137" i="20"/>
  <c r="P137" i="20"/>
  <c r="O137" i="20"/>
  <c r="N137" i="20"/>
  <c r="M137" i="20"/>
  <c r="K137" i="20"/>
  <c r="J137" i="20"/>
  <c r="I137" i="20"/>
  <c r="H137" i="20"/>
  <c r="G137" i="20"/>
  <c r="A137" i="20"/>
  <c r="AI137" i="20" s="1"/>
  <c r="FS136" i="20"/>
  <c r="FP136" i="20"/>
  <c r="FO136" i="20"/>
  <c r="FJ136" i="20"/>
  <c r="FI136" i="20"/>
  <c r="FH136" i="20"/>
  <c r="FC136" i="20"/>
  <c r="FF136" i="20" s="1"/>
  <c r="FA136" i="20"/>
  <c r="EZ136" i="20"/>
  <c r="EX136" i="20"/>
  <c r="FG136" i="20" s="1"/>
  <c r="EW136" i="20"/>
  <c r="EO136" i="20"/>
  <c r="FE136" i="20" s="1"/>
  <c r="EN136" i="20"/>
  <c r="EM136" i="20"/>
  <c r="EL136" i="20"/>
  <c r="EK136" i="20"/>
  <c r="EJ136" i="20"/>
  <c r="EI136" i="20"/>
  <c r="EH136" i="20"/>
  <c r="EG136" i="20"/>
  <c r="EF136" i="20"/>
  <c r="EE136" i="20"/>
  <c r="ED136" i="20"/>
  <c r="EC136" i="20"/>
  <c r="EB136" i="20"/>
  <c r="EA136" i="20"/>
  <c r="DZ136" i="20"/>
  <c r="DY136" i="20"/>
  <c r="DU136" i="20"/>
  <c r="DT136" i="20"/>
  <c r="DS136" i="20"/>
  <c r="FV136" i="20" s="1"/>
  <c r="DR136" i="20"/>
  <c r="FU136" i="20" s="1"/>
  <c r="DQ136" i="20"/>
  <c r="DP136" i="20"/>
  <c r="DO136" i="20"/>
  <c r="DN136" i="20"/>
  <c r="DM136" i="20"/>
  <c r="DL136" i="20"/>
  <c r="DK136" i="20"/>
  <c r="DJ136" i="20"/>
  <c r="DI136" i="20"/>
  <c r="DH136" i="20"/>
  <c r="DG136" i="20"/>
  <c r="DF136" i="20"/>
  <c r="DE136" i="20"/>
  <c r="DD136" i="20"/>
  <c r="DC136" i="20"/>
  <c r="DB136" i="20"/>
  <c r="DA136" i="20"/>
  <c r="CZ136" i="20"/>
  <c r="CY136" i="20"/>
  <c r="CX136" i="20"/>
  <c r="CW136" i="20"/>
  <c r="CV136" i="20"/>
  <c r="CU136" i="20"/>
  <c r="CT136" i="20"/>
  <c r="CS136" i="20"/>
  <c r="CR136" i="20"/>
  <c r="CQ136" i="20"/>
  <c r="CP136" i="20"/>
  <c r="CO136" i="20"/>
  <c r="CN136" i="20"/>
  <c r="CM136" i="20"/>
  <c r="CL136" i="20"/>
  <c r="CK136" i="20"/>
  <c r="CJ136" i="20"/>
  <c r="CI136" i="20"/>
  <c r="CG136" i="20"/>
  <c r="BQ136" i="20"/>
  <c r="BP136" i="20"/>
  <c r="BO136" i="20"/>
  <c r="BN136" i="20"/>
  <c r="BM136" i="20"/>
  <c r="BL136" i="20"/>
  <c r="BK136" i="20"/>
  <c r="BJ136" i="20"/>
  <c r="BI136" i="20"/>
  <c r="BH136" i="20"/>
  <c r="BG136" i="20"/>
  <c r="BF136" i="20"/>
  <c r="BE136" i="20"/>
  <c r="BD136" i="20"/>
  <c r="BC136" i="20"/>
  <c r="BB136" i="20"/>
  <c r="BA136" i="20"/>
  <c r="AZ136" i="20"/>
  <c r="AY136" i="20"/>
  <c r="AW136" i="20"/>
  <c r="AS136" i="20"/>
  <c r="AR136" i="20"/>
  <c r="AN136" i="20"/>
  <c r="AM136" i="20"/>
  <c r="AE136" i="20"/>
  <c r="W136" i="20"/>
  <c r="V136" i="20" s="1"/>
  <c r="U136" i="20"/>
  <c r="T136" i="20"/>
  <c r="S136" i="20"/>
  <c r="R136" i="20"/>
  <c r="P136" i="20"/>
  <c r="O136" i="20"/>
  <c r="N136" i="20"/>
  <c r="M136" i="20"/>
  <c r="K136" i="20"/>
  <c r="J136" i="20"/>
  <c r="I136" i="20"/>
  <c r="H136" i="20"/>
  <c r="G136" i="20"/>
  <c r="A136" i="20"/>
  <c r="AI136" i="20" s="1"/>
  <c r="FS135" i="20"/>
  <c r="FP135" i="20"/>
  <c r="FO135" i="20"/>
  <c r="FJ135" i="20"/>
  <c r="FI135" i="20"/>
  <c r="FH135" i="20"/>
  <c r="FC135" i="20"/>
  <c r="FF135" i="20" s="1"/>
  <c r="FA135" i="20"/>
  <c r="EZ135" i="20"/>
  <c r="EX135" i="20"/>
  <c r="FG135" i="20" s="1"/>
  <c r="EW135" i="20"/>
  <c r="EO135" i="20"/>
  <c r="FE135" i="20" s="1"/>
  <c r="EN135" i="20"/>
  <c r="EM135" i="20"/>
  <c r="EL135" i="20"/>
  <c r="EK135" i="20"/>
  <c r="EJ135" i="20"/>
  <c r="EI135" i="20"/>
  <c r="EH135" i="20"/>
  <c r="EG135" i="20"/>
  <c r="EF135" i="20"/>
  <c r="EE135" i="20"/>
  <c r="ED135" i="20"/>
  <c r="EC135" i="20"/>
  <c r="EB135" i="20"/>
  <c r="EA135" i="20"/>
  <c r="DZ135" i="20"/>
  <c r="DY135" i="20"/>
  <c r="DU135" i="20"/>
  <c r="DT135" i="20"/>
  <c r="DS135" i="20"/>
  <c r="FV135" i="20" s="1"/>
  <c r="DR135" i="20"/>
  <c r="DQ135" i="20"/>
  <c r="DP135" i="20"/>
  <c r="DO135" i="20"/>
  <c r="DN135" i="20"/>
  <c r="DM135" i="20"/>
  <c r="DL135" i="20"/>
  <c r="DK135" i="20"/>
  <c r="DJ135" i="20"/>
  <c r="DI135" i="20"/>
  <c r="DH135" i="20"/>
  <c r="DG135" i="20"/>
  <c r="DF135" i="20"/>
  <c r="DE135" i="20"/>
  <c r="DD135" i="20"/>
  <c r="DC135" i="20"/>
  <c r="DB135" i="20"/>
  <c r="DA135" i="20"/>
  <c r="CZ135" i="20"/>
  <c r="CY135" i="20"/>
  <c r="CX135" i="20"/>
  <c r="CW135" i="20"/>
  <c r="CV135" i="20"/>
  <c r="CU135" i="20"/>
  <c r="CT135" i="20"/>
  <c r="CS135" i="20"/>
  <c r="CR135" i="20"/>
  <c r="CQ135" i="20"/>
  <c r="CP135" i="20"/>
  <c r="CO135" i="20"/>
  <c r="CN135" i="20"/>
  <c r="CM135" i="20"/>
  <c r="CL135" i="20"/>
  <c r="CK135" i="20"/>
  <c r="CJ135" i="20"/>
  <c r="CI135" i="20"/>
  <c r="CG135" i="20"/>
  <c r="BQ135" i="20"/>
  <c r="BP135" i="20"/>
  <c r="BO135" i="20"/>
  <c r="BN135" i="20"/>
  <c r="BM135" i="20"/>
  <c r="BL135" i="20"/>
  <c r="BK135" i="20"/>
  <c r="BJ135" i="20"/>
  <c r="BI135" i="20"/>
  <c r="BH135" i="20"/>
  <c r="BG135" i="20"/>
  <c r="BF135" i="20"/>
  <c r="BE135" i="20"/>
  <c r="BD135" i="20"/>
  <c r="BC135" i="20"/>
  <c r="BB135" i="20"/>
  <c r="BA135" i="20"/>
  <c r="AZ135" i="20"/>
  <c r="AY135" i="20"/>
  <c r="AW135" i="20"/>
  <c r="AS135" i="20"/>
  <c r="AR135" i="20"/>
  <c r="AN135" i="20"/>
  <c r="AM135" i="20"/>
  <c r="AK135" i="20"/>
  <c r="AE135" i="20"/>
  <c r="AA135" i="20"/>
  <c r="W135" i="20"/>
  <c r="V135" i="20" s="1"/>
  <c r="U135" i="20"/>
  <c r="T135" i="20"/>
  <c r="S135" i="20"/>
  <c r="R135" i="20"/>
  <c r="P135" i="20"/>
  <c r="O135" i="20"/>
  <c r="N135" i="20"/>
  <c r="M135" i="20"/>
  <c r="K135" i="20"/>
  <c r="J135" i="20"/>
  <c r="I135" i="20"/>
  <c r="H135" i="20"/>
  <c r="L135" i="20" s="1"/>
  <c r="G135" i="20"/>
  <c r="A135" i="20"/>
  <c r="CH135" i="20" s="1"/>
  <c r="FS134" i="20"/>
  <c r="FP134" i="20"/>
  <c r="FO134" i="20"/>
  <c r="FJ134" i="20"/>
  <c r="FI134" i="20"/>
  <c r="FH134" i="20"/>
  <c r="FC134" i="20"/>
  <c r="FF134" i="20" s="1"/>
  <c r="FA134" i="20"/>
  <c r="EZ134" i="20"/>
  <c r="EX134" i="20"/>
  <c r="FG134" i="20" s="1"/>
  <c r="EW134" i="20"/>
  <c r="EO134" i="20"/>
  <c r="FE134" i="20" s="1"/>
  <c r="EN134" i="20"/>
  <c r="EM134" i="20"/>
  <c r="EL134" i="20"/>
  <c r="EK134" i="20"/>
  <c r="EJ134" i="20"/>
  <c r="EI134" i="20"/>
  <c r="EH134" i="20"/>
  <c r="EG134" i="20"/>
  <c r="EF134" i="20"/>
  <c r="EE134" i="20"/>
  <c r="ED134" i="20"/>
  <c r="EC134" i="20"/>
  <c r="EB134" i="20"/>
  <c r="EA134" i="20"/>
  <c r="DZ134" i="20"/>
  <c r="DY134" i="20"/>
  <c r="DU134" i="20"/>
  <c r="DT134" i="20"/>
  <c r="DS134" i="20"/>
  <c r="FV134" i="20" s="1"/>
  <c r="DR134" i="20"/>
  <c r="FT134" i="20" s="1"/>
  <c r="DQ134" i="20"/>
  <c r="DP134" i="20"/>
  <c r="DO134" i="20"/>
  <c r="DN134" i="20"/>
  <c r="DM134" i="20"/>
  <c r="DL134" i="20"/>
  <c r="DK134" i="20"/>
  <c r="DJ134" i="20"/>
  <c r="DI134" i="20"/>
  <c r="DH134" i="20"/>
  <c r="DG134" i="20"/>
  <c r="DF134" i="20"/>
  <c r="DE134" i="20"/>
  <c r="DD134" i="20"/>
  <c r="DC134" i="20"/>
  <c r="DB134" i="20"/>
  <c r="DA134" i="20"/>
  <c r="CZ134" i="20"/>
  <c r="CY134" i="20"/>
  <c r="CX134" i="20"/>
  <c r="CW134" i="20"/>
  <c r="CV134" i="20"/>
  <c r="CU134" i="20"/>
  <c r="CT134" i="20"/>
  <c r="CS134" i="20"/>
  <c r="CR134" i="20"/>
  <c r="CQ134" i="20"/>
  <c r="CP134" i="20"/>
  <c r="CO134" i="20"/>
  <c r="CN134" i="20"/>
  <c r="CM134" i="20"/>
  <c r="CL134" i="20"/>
  <c r="CK134" i="20"/>
  <c r="CJ134" i="20"/>
  <c r="CI134" i="20"/>
  <c r="CG134" i="20"/>
  <c r="BW134" i="20"/>
  <c r="BQ134" i="20"/>
  <c r="BP134" i="20"/>
  <c r="BO134" i="20"/>
  <c r="BN134" i="20"/>
  <c r="BM134" i="20"/>
  <c r="BL134" i="20"/>
  <c r="BK134" i="20"/>
  <c r="BJ134" i="20"/>
  <c r="BI134" i="20"/>
  <c r="BH134" i="20"/>
  <c r="BG134" i="20"/>
  <c r="BF134" i="20"/>
  <c r="BE134" i="20"/>
  <c r="BD134" i="20"/>
  <c r="BC134" i="20"/>
  <c r="BB134" i="20"/>
  <c r="BA134" i="20"/>
  <c r="AZ134" i="20"/>
  <c r="AY134" i="20"/>
  <c r="AW134" i="20"/>
  <c r="AS134" i="20"/>
  <c r="AR134" i="20"/>
  <c r="AN134" i="20"/>
  <c r="AM134" i="20"/>
  <c r="AE134" i="20"/>
  <c r="W134" i="20"/>
  <c r="V134" i="20" s="1"/>
  <c r="U134" i="20"/>
  <c r="T134" i="20"/>
  <c r="S134" i="20"/>
  <c r="R134" i="20"/>
  <c r="P134" i="20"/>
  <c r="O134" i="20"/>
  <c r="N134" i="20"/>
  <c r="M134" i="20"/>
  <c r="K134" i="20"/>
  <c r="J134" i="20"/>
  <c r="I134" i="20"/>
  <c r="H134" i="20"/>
  <c r="G134" i="20"/>
  <c r="A134" i="20"/>
  <c r="CC134" i="20" s="1"/>
  <c r="FS133" i="20"/>
  <c r="FP133" i="20"/>
  <c r="FO133" i="20"/>
  <c r="FJ133" i="20"/>
  <c r="FI133" i="20"/>
  <c r="FH133" i="20"/>
  <c r="FC133" i="20"/>
  <c r="FF133" i="20" s="1"/>
  <c r="FA133" i="20"/>
  <c r="EZ133" i="20"/>
  <c r="EX133" i="20"/>
  <c r="FG133" i="20" s="1"/>
  <c r="EW133" i="20"/>
  <c r="EO133" i="20"/>
  <c r="FE133" i="20" s="1"/>
  <c r="EN133" i="20"/>
  <c r="EM133" i="20"/>
  <c r="EL133" i="20"/>
  <c r="EK133" i="20"/>
  <c r="EJ133" i="20"/>
  <c r="EI133" i="20"/>
  <c r="EH133" i="20"/>
  <c r="EG133" i="20"/>
  <c r="EF133" i="20"/>
  <c r="EE133" i="20"/>
  <c r="ED133" i="20"/>
  <c r="EC133" i="20"/>
  <c r="EB133" i="20"/>
  <c r="EA133" i="20"/>
  <c r="DZ133" i="20"/>
  <c r="DY133" i="20"/>
  <c r="DU133" i="20"/>
  <c r="DT133" i="20"/>
  <c r="DS133" i="20"/>
  <c r="FV133" i="20" s="1"/>
  <c r="DR133" i="20"/>
  <c r="FT133" i="20" s="1"/>
  <c r="DQ133" i="20"/>
  <c r="DP133" i="20"/>
  <c r="DO133" i="20"/>
  <c r="DN133" i="20"/>
  <c r="DM133" i="20"/>
  <c r="DL133" i="20"/>
  <c r="DK133" i="20"/>
  <c r="DJ133" i="20"/>
  <c r="DI133" i="20"/>
  <c r="DH133" i="20"/>
  <c r="DG133" i="20"/>
  <c r="DF133" i="20"/>
  <c r="DE133" i="20"/>
  <c r="DD133" i="20"/>
  <c r="DC133" i="20"/>
  <c r="DB133" i="20"/>
  <c r="DA133" i="20"/>
  <c r="CZ133" i="20"/>
  <c r="CY133" i="20"/>
  <c r="CX133" i="20"/>
  <c r="CW133" i="20"/>
  <c r="CV133" i="20"/>
  <c r="CU133" i="20"/>
  <c r="CT133" i="20"/>
  <c r="CS133" i="20"/>
  <c r="CR133" i="20"/>
  <c r="CQ133" i="20"/>
  <c r="CP133" i="20"/>
  <c r="CO133" i="20"/>
  <c r="CN133" i="20"/>
  <c r="CM133" i="20"/>
  <c r="CL133" i="20"/>
  <c r="CK133" i="20"/>
  <c r="CJ133" i="20"/>
  <c r="CI133" i="20"/>
  <c r="CG133" i="20"/>
  <c r="BQ133" i="20"/>
  <c r="BP133" i="20"/>
  <c r="BO133" i="20"/>
  <c r="BN133" i="20"/>
  <c r="BM133" i="20"/>
  <c r="BL133" i="20"/>
  <c r="BK133" i="20"/>
  <c r="BJ133" i="20"/>
  <c r="BI133" i="20"/>
  <c r="BH133" i="20"/>
  <c r="BG133" i="20"/>
  <c r="BF133" i="20"/>
  <c r="BE133" i="20"/>
  <c r="BD133" i="20"/>
  <c r="BC133" i="20"/>
  <c r="BB133" i="20"/>
  <c r="BA133" i="20"/>
  <c r="AZ133" i="20"/>
  <c r="AY133" i="20"/>
  <c r="AW133" i="20"/>
  <c r="AS133" i="20"/>
  <c r="AR133" i="20"/>
  <c r="AN133" i="20"/>
  <c r="AM133" i="20"/>
  <c r="AE133" i="20"/>
  <c r="W133" i="20"/>
  <c r="V133" i="20" s="1"/>
  <c r="U133" i="20"/>
  <c r="T133" i="20"/>
  <c r="S133" i="20"/>
  <c r="R133" i="20"/>
  <c r="P133" i="20"/>
  <c r="O133" i="20"/>
  <c r="N133" i="20"/>
  <c r="M133" i="20"/>
  <c r="K133" i="20"/>
  <c r="J133" i="20"/>
  <c r="I133" i="20"/>
  <c r="H133" i="20"/>
  <c r="G133" i="20"/>
  <c r="A133" i="20"/>
  <c r="CC133" i="20" s="1"/>
  <c r="FS132" i="20"/>
  <c r="FP132" i="20"/>
  <c r="FO132" i="20"/>
  <c r="FJ132" i="20"/>
  <c r="FI132" i="20"/>
  <c r="FH132" i="20"/>
  <c r="FC132" i="20"/>
  <c r="FF132" i="20" s="1"/>
  <c r="FA132" i="20"/>
  <c r="EZ132" i="20"/>
  <c r="EX132" i="20"/>
  <c r="FG132" i="20" s="1"/>
  <c r="EW132" i="20"/>
  <c r="EO132" i="20"/>
  <c r="FE132" i="20" s="1"/>
  <c r="EN132" i="20"/>
  <c r="EM132" i="20"/>
  <c r="EL132" i="20"/>
  <c r="EK132" i="20"/>
  <c r="EJ132" i="20"/>
  <c r="EI132" i="20"/>
  <c r="EH132" i="20"/>
  <c r="EG132" i="20"/>
  <c r="EF132" i="20"/>
  <c r="EE132" i="20"/>
  <c r="ED132" i="20"/>
  <c r="EC132" i="20"/>
  <c r="EB132" i="20"/>
  <c r="EA132" i="20"/>
  <c r="DZ132" i="20"/>
  <c r="DY132" i="20"/>
  <c r="DU132" i="20"/>
  <c r="DT132" i="20"/>
  <c r="DS132" i="20"/>
  <c r="FV132" i="20" s="1"/>
  <c r="DR132" i="20"/>
  <c r="FT132" i="20" s="1"/>
  <c r="DQ132" i="20"/>
  <c r="DP132" i="20"/>
  <c r="DO132" i="20"/>
  <c r="DN132" i="20"/>
  <c r="DM132" i="20"/>
  <c r="DL132" i="20"/>
  <c r="DK132" i="20"/>
  <c r="DJ132" i="20"/>
  <c r="DI132" i="20"/>
  <c r="DH132" i="20"/>
  <c r="DG132" i="20"/>
  <c r="DF132" i="20"/>
  <c r="DE132" i="20"/>
  <c r="DD132" i="20"/>
  <c r="DC132" i="20"/>
  <c r="DB132" i="20"/>
  <c r="DA132" i="20"/>
  <c r="CZ132" i="20"/>
  <c r="CY132" i="20"/>
  <c r="CX132" i="20"/>
  <c r="CW132" i="20"/>
  <c r="CV132" i="20"/>
  <c r="CU132" i="20"/>
  <c r="CT132" i="20"/>
  <c r="CS132" i="20"/>
  <c r="CR132" i="20"/>
  <c r="CQ132" i="20"/>
  <c r="CP132" i="20"/>
  <c r="CO132" i="20"/>
  <c r="CN132" i="20"/>
  <c r="CM132" i="20"/>
  <c r="CL132" i="20"/>
  <c r="CK132" i="20"/>
  <c r="CJ132" i="20"/>
  <c r="CI132" i="20"/>
  <c r="CG132" i="20"/>
  <c r="BQ132" i="20"/>
  <c r="BP132" i="20"/>
  <c r="BO132" i="20"/>
  <c r="BN132" i="20"/>
  <c r="BM132" i="20"/>
  <c r="BL132" i="20"/>
  <c r="BK132" i="20"/>
  <c r="BJ132" i="20"/>
  <c r="BI132" i="20"/>
  <c r="BH132" i="20"/>
  <c r="BG132" i="20"/>
  <c r="BF132" i="20"/>
  <c r="BE132" i="20"/>
  <c r="BD132" i="20"/>
  <c r="BC132" i="20"/>
  <c r="BB132" i="20"/>
  <c r="BA132" i="20"/>
  <c r="AZ132" i="20"/>
  <c r="AY132" i="20"/>
  <c r="AW132" i="20"/>
  <c r="AS132" i="20"/>
  <c r="AR132" i="20"/>
  <c r="AN132" i="20"/>
  <c r="AM132" i="20"/>
  <c r="AE132" i="20"/>
  <c r="W132" i="20"/>
  <c r="V132" i="20" s="1"/>
  <c r="U132" i="20"/>
  <c r="T132" i="20"/>
  <c r="S132" i="20"/>
  <c r="R132" i="20"/>
  <c r="P132" i="20"/>
  <c r="O132" i="20"/>
  <c r="N132" i="20"/>
  <c r="M132" i="20"/>
  <c r="K132" i="20"/>
  <c r="J132" i="20"/>
  <c r="I132" i="20"/>
  <c r="H132" i="20"/>
  <c r="G132" i="20"/>
  <c r="A132" i="20"/>
  <c r="FS131" i="20"/>
  <c r="FP131" i="20"/>
  <c r="FO131" i="20"/>
  <c r="FJ131" i="20"/>
  <c r="FI131" i="20"/>
  <c r="FH131" i="20"/>
  <c r="FC131" i="20"/>
  <c r="FF131" i="20" s="1"/>
  <c r="FA131" i="20"/>
  <c r="EZ131" i="20"/>
  <c r="EX131" i="20"/>
  <c r="FG131" i="20" s="1"/>
  <c r="EW131" i="20"/>
  <c r="EO131" i="20"/>
  <c r="FE131" i="20" s="1"/>
  <c r="EN131" i="20"/>
  <c r="EM131" i="20"/>
  <c r="EL131" i="20"/>
  <c r="EK131" i="20"/>
  <c r="EJ131" i="20"/>
  <c r="EI131" i="20"/>
  <c r="EH131" i="20"/>
  <c r="EG131" i="20"/>
  <c r="EF131" i="20"/>
  <c r="EE131" i="20"/>
  <c r="ED131" i="20"/>
  <c r="EC131" i="20"/>
  <c r="EB131" i="20"/>
  <c r="EA131" i="20"/>
  <c r="DZ131" i="20"/>
  <c r="DY131" i="20"/>
  <c r="DU131" i="20"/>
  <c r="DT131" i="20"/>
  <c r="DS131" i="20"/>
  <c r="FV131" i="20" s="1"/>
  <c r="DR131" i="20"/>
  <c r="DQ131" i="20"/>
  <c r="DP131" i="20"/>
  <c r="DO131" i="20"/>
  <c r="DN131" i="20"/>
  <c r="DM131" i="20"/>
  <c r="DL131" i="20"/>
  <c r="DK131" i="20"/>
  <c r="DJ131" i="20"/>
  <c r="DI131" i="20"/>
  <c r="DH131" i="20"/>
  <c r="DG131" i="20"/>
  <c r="DF131" i="20"/>
  <c r="DE131" i="20"/>
  <c r="DD131" i="20"/>
  <c r="DC131" i="20"/>
  <c r="DB131" i="20"/>
  <c r="DA131" i="20"/>
  <c r="CZ131" i="20"/>
  <c r="CY131" i="20"/>
  <c r="CX131" i="20"/>
  <c r="CW131" i="20"/>
  <c r="CV131" i="20"/>
  <c r="CU131" i="20"/>
  <c r="CT131" i="20"/>
  <c r="CS131" i="20"/>
  <c r="CR131" i="20"/>
  <c r="CQ131" i="20"/>
  <c r="CP131" i="20"/>
  <c r="CO131" i="20"/>
  <c r="CN131" i="20"/>
  <c r="CM131" i="20"/>
  <c r="CL131" i="20"/>
  <c r="CK131" i="20"/>
  <c r="CJ131" i="20"/>
  <c r="CI131" i="20"/>
  <c r="CG131" i="20"/>
  <c r="BQ131" i="20"/>
  <c r="BP131" i="20"/>
  <c r="BO131" i="20"/>
  <c r="BN131" i="20"/>
  <c r="BM131" i="20"/>
  <c r="BL131" i="20"/>
  <c r="BK131" i="20"/>
  <c r="BJ131" i="20"/>
  <c r="BI131" i="20"/>
  <c r="BH131" i="20"/>
  <c r="BG131" i="20"/>
  <c r="BF131" i="20"/>
  <c r="BE131" i="20"/>
  <c r="BD131" i="20"/>
  <c r="BC131" i="20"/>
  <c r="BB131" i="20"/>
  <c r="BA131" i="20"/>
  <c r="AZ131" i="20"/>
  <c r="AY131" i="20"/>
  <c r="AW131" i="20"/>
  <c r="AS131" i="20"/>
  <c r="AR131" i="20"/>
  <c r="AN131" i="20"/>
  <c r="AM131" i="20"/>
  <c r="AE131" i="20"/>
  <c r="W131" i="20"/>
  <c r="V131" i="20" s="1"/>
  <c r="U131" i="20"/>
  <c r="T131" i="20"/>
  <c r="S131" i="20"/>
  <c r="R131" i="20"/>
  <c r="P131" i="20"/>
  <c r="O131" i="20"/>
  <c r="N131" i="20"/>
  <c r="M131" i="20"/>
  <c r="K131" i="20"/>
  <c r="J131" i="20"/>
  <c r="I131" i="20"/>
  <c r="H131" i="20"/>
  <c r="G131" i="20"/>
  <c r="A131" i="20"/>
  <c r="FS130" i="20"/>
  <c r="FP130" i="20"/>
  <c r="FO130" i="20"/>
  <c r="FJ130" i="20"/>
  <c r="FI130" i="20"/>
  <c r="FH130" i="20"/>
  <c r="FC130" i="20"/>
  <c r="FF130" i="20" s="1"/>
  <c r="FA130" i="20"/>
  <c r="EZ130" i="20"/>
  <c r="EX130" i="20"/>
  <c r="FG130" i="20" s="1"/>
  <c r="EW130" i="20"/>
  <c r="EO130" i="20"/>
  <c r="FE130" i="20" s="1"/>
  <c r="EN130" i="20"/>
  <c r="EM130" i="20"/>
  <c r="EL130" i="20"/>
  <c r="EK130" i="20"/>
  <c r="EJ130" i="20"/>
  <c r="EI130" i="20"/>
  <c r="EH130" i="20"/>
  <c r="EG130" i="20"/>
  <c r="EF130" i="20"/>
  <c r="EE130" i="20"/>
  <c r="ED130" i="20"/>
  <c r="EC130" i="20"/>
  <c r="EB130" i="20"/>
  <c r="EA130" i="20"/>
  <c r="DZ130" i="20"/>
  <c r="DY130" i="20"/>
  <c r="DU130" i="20"/>
  <c r="DT130" i="20"/>
  <c r="DS130" i="20"/>
  <c r="FV130" i="20" s="1"/>
  <c r="DR130" i="20"/>
  <c r="DQ130" i="20"/>
  <c r="DP130" i="20"/>
  <c r="DO130" i="20"/>
  <c r="DN130" i="20"/>
  <c r="DM130" i="20"/>
  <c r="DL130" i="20"/>
  <c r="DK130" i="20"/>
  <c r="DJ130" i="20"/>
  <c r="DI130" i="20"/>
  <c r="DH130" i="20"/>
  <c r="DG130" i="20"/>
  <c r="DF130" i="20"/>
  <c r="DE130" i="20"/>
  <c r="DD130" i="20"/>
  <c r="DC130" i="20"/>
  <c r="DB130" i="20"/>
  <c r="DA130" i="20"/>
  <c r="CZ130" i="20"/>
  <c r="CY130" i="20"/>
  <c r="CX130" i="20"/>
  <c r="CW130" i="20"/>
  <c r="CV130" i="20"/>
  <c r="CU130" i="20"/>
  <c r="CT130" i="20"/>
  <c r="CS130" i="20"/>
  <c r="CR130" i="20"/>
  <c r="CQ130" i="20"/>
  <c r="CP130" i="20"/>
  <c r="CO130" i="20"/>
  <c r="CN130" i="20"/>
  <c r="CM130" i="20"/>
  <c r="CL130" i="20"/>
  <c r="CK130" i="20"/>
  <c r="CJ130" i="20"/>
  <c r="CI130" i="20"/>
  <c r="CG130" i="20"/>
  <c r="BQ130" i="20"/>
  <c r="BP130" i="20"/>
  <c r="BO130" i="20"/>
  <c r="BN130" i="20"/>
  <c r="BM130" i="20"/>
  <c r="BL130" i="20"/>
  <c r="BK130" i="20"/>
  <c r="BJ130" i="20"/>
  <c r="BI130" i="20"/>
  <c r="BH130" i="20"/>
  <c r="BG130" i="20"/>
  <c r="BF130" i="20"/>
  <c r="BE130" i="20"/>
  <c r="BD130" i="20"/>
  <c r="BC130" i="20"/>
  <c r="BB130" i="20"/>
  <c r="BA130" i="20"/>
  <c r="AZ130" i="20"/>
  <c r="AY130" i="20"/>
  <c r="AW130" i="20"/>
  <c r="AS130" i="20"/>
  <c r="AR130" i="20"/>
  <c r="AN130" i="20"/>
  <c r="AM130" i="20"/>
  <c r="AE130" i="20"/>
  <c r="W130" i="20"/>
  <c r="V130" i="20" s="1"/>
  <c r="U130" i="20"/>
  <c r="T130" i="20"/>
  <c r="S130" i="20"/>
  <c r="R130" i="20"/>
  <c r="P130" i="20"/>
  <c r="O130" i="20"/>
  <c r="N130" i="20"/>
  <c r="M130" i="20"/>
  <c r="K130" i="20"/>
  <c r="J130" i="20"/>
  <c r="I130" i="20"/>
  <c r="H130" i="20"/>
  <c r="G130" i="20"/>
  <c r="A130" i="20"/>
  <c r="CH130" i="20" s="1"/>
  <c r="FS129" i="20"/>
  <c r="FP129" i="20"/>
  <c r="FO129" i="20"/>
  <c r="FJ129" i="20"/>
  <c r="FI129" i="20"/>
  <c r="FH129" i="20"/>
  <c r="FC129" i="20"/>
  <c r="FF129" i="20" s="1"/>
  <c r="FA129" i="20"/>
  <c r="EZ129" i="20"/>
  <c r="EX129" i="20"/>
  <c r="FG129" i="20" s="1"/>
  <c r="EW129" i="20"/>
  <c r="EO129" i="20"/>
  <c r="FE129" i="20" s="1"/>
  <c r="EN129" i="20"/>
  <c r="EM129" i="20"/>
  <c r="EL129" i="20"/>
  <c r="EK129" i="20"/>
  <c r="EJ129" i="20"/>
  <c r="EI129" i="20"/>
  <c r="EH129" i="20"/>
  <c r="EG129" i="20"/>
  <c r="EF129" i="20"/>
  <c r="EE129" i="20"/>
  <c r="ED129" i="20"/>
  <c r="EC129" i="20"/>
  <c r="EB129" i="20"/>
  <c r="EA129" i="20"/>
  <c r="DZ129" i="20"/>
  <c r="DY129" i="20"/>
  <c r="DU129" i="20"/>
  <c r="DT129" i="20"/>
  <c r="DS129" i="20"/>
  <c r="FV129" i="20" s="1"/>
  <c r="DR129" i="20"/>
  <c r="DQ129" i="20"/>
  <c r="DP129" i="20"/>
  <c r="DO129" i="20"/>
  <c r="DN129" i="20"/>
  <c r="DM129" i="20"/>
  <c r="DL129" i="20"/>
  <c r="DK129" i="20"/>
  <c r="DJ129" i="20"/>
  <c r="DI129" i="20"/>
  <c r="DH129" i="20"/>
  <c r="DG129" i="20"/>
  <c r="DF129" i="20"/>
  <c r="DE129" i="20"/>
  <c r="DD129" i="20"/>
  <c r="DC129" i="20"/>
  <c r="DB129" i="20"/>
  <c r="DA129" i="20"/>
  <c r="CZ129" i="20"/>
  <c r="CY129" i="20"/>
  <c r="CX129" i="20"/>
  <c r="CW129" i="20"/>
  <c r="CV129" i="20"/>
  <c r="CU129" i="20"/>
  <c r="CT129" i="20"/>
  <c r="CS129" i="20"/>
  <c r="CR129" i="20"/>
  <c r="CQ129" i="20"/>
  <c r="CP129" i="20"/>
  <c r="CO129" i="20"/>
  <c r="CN129" i="20"/>
  <c r="CM129" i="20"/>
  <c r="CL129" i="20"/>
  <c r="CK129" i="20"/>
  <c r="CJ129" i="20"/>
  <c r="CI129" i="20"/>
  <c r="CG129" i="20"/>
  <c r="BQ129" i="20"/>
  <c r="BP129" i="20"/>
  <c r="BO129" i="20"/>
  <c r="BN129" i="20"/>
  <c r="BM129" i="20"/>
  <c r="BL129" i="20"/>
  <c r="BK129" i="20"/>
  <c r="BJ129" i="20"/>
  <c r="BI129" i="20"/>
  <c r="BH129" i="20"/>
  <c r="BG129" i="20"/>
  <c r="BF129" i="20"/>
  <c r="BE129" i="20"/>
  <c r="BD129" i="20"/>
  <c r="BC129" i="20"/>
  <c r="BB129" i="20"/>
  <c r="BA129" i="20"/>
  <c r="AZ129" i="20"/>
  <c r="AY129" i="20"/>
  <c r="AW129" i="20"/>
  <c r="AS129" i="20"/>
  <c r="AR129" i="20"/>
  <c r="AN129" i="20"/>
  <c r="AM129" i="20"/>
  <c r="AE129" i="20"/>
  <c r="W129" i="20"/>
  <c r="V129" i="20" s="1"/>
  <c r="U129" i="20"/>
  <c r="T129" i="20"/>
  <c r="S129" i="20"/>
  <c r="R129" i="20"/>
  <c r="P129" i="20"/>
  <c r="O129" i="20"/>
  <c r="N129" i="20"/>
  <c r="M129" i="20"/>
  <c r="K129" i="20"/>
  <c r="J129" i="20"/>
  <c r="I129" i="20"/>
  <c r="H129" i="20"/>
  <c r="G129" i="20"/>
  <c r="A129" i="20"/>
  <c r="CH129" i="20" s="1"/>
  <c r="FS128" i="20"/>
  <c r="FP128" i="20"/>
  <c r="FO128" i="20"/>
  <c r="FJ128" i="20"/>
  <c r="FI128" i="20"/>
  <c r="FH128" i="20"/>
  <c r="FC128" i="20"/>
  <c r="FF128" i="20" s="1"/>
  <c r="FA128" i="20"/>
  <c r="EZ128" i="20"/>
  <c r="EX128" i="20"/>
  <c r="FG128" i="20" s="1"/>
  <c r="EW128" i="20"/>
  <c r="EO128" i="20"/>
  <c r="FE128" i="20" s="1"/>
  <c r="EN128" i="20"/>
  <c r="EM128" i="20"/>
  <c r="EL128" i="20"/>
  <c r="EK128" i="20"/>
  <c r="EJ128" i="20"/>
  <c r="EI128" i="20"/>
  <c r="EH128" i="20"/>
  <c r="EG128" i="20"/>
  <c r="EF128" i="20"/>
  <c r="EE128" i="20"/>
  <c r="ED128" i="20"/>
  <c r="EC128" i="20"/>
  <c r="EB128" i="20"/>
  <c r="EA128" i="20"/>
  <c r="DZ128" i="20"/>
  <c r="DY128" i="20"/>
  <c r="DU128" i="20"/>
  <c r="DT128" i="20"/>
  <c r="DS128" i="20"/>
  <c r="FV128" i="20" s="1"/>
  <c r="DR128" i="20"/>
  <c r="FT128" i="20" s="1"/>
  <c r="DQ128" i="20"/>
  <c r="DP128" i="20"/>
  <c r="DO128" i="20"/>
  <c r="DN128" i="20"/>
  <c r="DM128" i="20"/>
  <c r="DL128" i="20"/>
  <c r="DK128" i="20"/>
  <c r="DJ128" i="20"/>
  <c r="DI128" i="20"/>
  <c r="DH128" i="20"/>
  <c r="DG128" i="20"/>
  <c r="DF128" i="20"/>
  <c r="DE128" i="20"/>
  <c r="DD128" i="20"/>
  <c r="DC128" i="20"/>
  <c r="DB128" i="20"/>
  <c r="DA128" i="20"/>
  <c r="CZ128" i="20"/>
  <c r="CY128" i="20"/>
  <c r="CX128" i="20"/>
  <c r="CW128" i="20"/>
  <c r="CV128" i="20"/>
  <c r="CU128" i="20"/>
  <c r="CT128" i="20"/>
  <c r="CS128" i="20"/>
  <c r="CR128" i="20"/>
  <c r="CQ128" i="20"/>
  <c r="CP128" i="20"/>
  <c r="CO128" i="20"/>
  <c r="CN128" i="20"/>
  <c r="CM128" i="20"/>
  <c r="CL128" i="20"/>
  <c r="CK128" i="20"/>
  <c r="CJ128" i="20"/>
  <c r="CI128" i="20"/>
  <c r="CG128" i="20"/>
  <c r="BQ128" i="20"/>
  <c r="BP128" i="20"/>
  <c r="BO128" i="20"/>
  <c r="BN128" i="20"/>
  <c r="BM128" i="20"/>
  <c r="BL128" i="20"/>
  <c r="BK128" i="20"/>
  <c r="BJ128" i="20"/>
  <c r="BI128" i="20"/>
  <c r="BH128" i="20"/>
  <c r="BG128" i="20"/>
  <c r="BF128" i="20"/>
  <c r="BE128" i="20"/>
  <c r="BD128" i="20"/>
  <c r="BC128" i="20"/>
  <c r="BB128" i="20"/>
  <c r="BA128" i="20"/>
  <c r="AZ128" i="20"/>
  <c r="AY128" i="20"/>
  <c r="AW128" i="20"/>
  <c r="AS128" i="20"/>
  <c r="AR128" i="20"/>
  <c r="AN128" i="20"/>
  <c r="AM128" i="20"/>
  <c r="AE128" i="20"/>
  <c r="W128" i="20"/>
  <c r="V128" i="20" s="1"/>
  <c r="U128" i="20"/>
  <c r="T128" i="20"/>
  <c r="S128" i="20"/>
  <c r="R128" i="20"/>
  <c r="P128" i="20"/>
  <c r="O128" i="20"/>
  <c r="N128" i="20"/>
  <c r="M128" i="20"/>
  <c r="K128" i="20"/>
  <c r="J128" i="20"/>
  <c r="I128" i="20"/>
  <c r="H128" i="20"/>
  <c r="G128" i="20"/>
  <c r="A128" i="20"/>
  <c r="FS127" i="20"/>
  <c r="FP127" i="20"/>
  <c r="FO127" i="20"/>
  <c r="FJ127" i="20"/>
  <c r="FI127" i="20"/>
  <c r="FH127" i="20"/>
  <c r="FC127" i="20"/>
  <c r="FF127" i="20" s="1"/>
  <c r="FA127" i="20"/>
  <c r="EZ127" i="20"/>
  <c r="EX127" i="20"/>
  <c r="FG127" i="20" s="1"/>
  <c r="EW127" i="20"/>
  <c r="EO127" i="20"/>
  <c r="FE127" i="20" s="1"/>
  <c r="EN127" i="20"/>
  <c r="EM127" i="20"/>
  <c r="EL127" i="20"/>
  <c r="EK127" i="20"/>
  <c r="EJ127" i="20"/>
  <c r="EI127" i="20"/>
  <c r="EH127" i="20"/>
  <c r="EG127" i="20"/>
  <c r="EF127" i="20"/>
  <c r="EE127" i="20"/>
  <c r="ED127" i="20"/>
  <c r="EC127" i="20"/>
  <c r="EB127" i="20"/>
  <c r="EA127" i="20"/>
  <c r="DZ127" i="20"/>
  <c r="DY127" i="20"/>
  <c r="DU127" i="20"/>
  <c r="DT127" i="20"/>
  <c r="DS127" i="20"/>
  <c r="FV127" i="20" s="1"/>
  <c r="DR127" i="20"/>
  <c r="DQ127" i="20"/>
  <c r="DP127" i="20"/>
  <c r="DO127" i="20"/>
  <c r="DN127" i="20"/>
  <c r="DM127" i="20"/>
  <c r="DL127" i="20"/>
  <c r="DK127" i="20"/>
  <c r="DJ127" i="20"/>
  <c r="DI127" i="20"/>
  <c r="DH127" i="20"/>
  <c r="DG127" i="20"/>
  <c r="DF127" i="20"/>
  <c r="DE127" i="20"/>
  <c r="DD127" i="20"/>
  <c r="DC127" i="20"/>
  <c r="DB127" i="20"/>
  <c r="DA127" i="20"/>
  <c r="CZ127" i="20"/>
  <c r="CY127" i="20"/>
  <c r="CX127" i="20"/>
  <c r="CW127" i="20"/>
  <c r="CV127" i="20"/>
  <c r="CU127" i="20"/>
  <c r="CT127" i="20"/>
  <c r="CS127" i="20"/>
  <c r="CR127" i="20"/>
  <c r="CQ127" i="20"/>
  <c r="CP127" i="20"/>
  <c r="CO127" i="20"/>
  <c r="CN127" i="20"/>
  <c r="CM127" i="20"/>
  <c r="CL127" i="20"/>
  <c r="CK127" i="20"/>
  <c r="CJ127" i="20"/>
  <c r="CI127" i="20"/>
  <c r="CG127" i="20"/>
  <c r="BQ127" i="20"/>
  <c r="BP127" i="20"/>
  <c r="BO127" i="20"/>
  <c r="BN127" i="20"/>
  <c r="BM127" i="20"/>
  <c r="BL127" i="20"/>
  <c r="BK127" i="20"/>
  <c r="BJ127" i="20"/>
  <c r="BI127" i="20"/>
  <c r="BH127" i="20"/>
  <c r="BG127" i="20"/>
  <c r="BF127" i="20"/>
  <c r="BE127" i="20"/>
  <c r="BD127" i="20"/>
  <c r="BC127" i="20"/>
  <c r="BB127" i="20"/>
  <c r="BA127" i="20"/>
  <c r="AZ127" i="20"/>
  <c r="AY127" i="20"/>
  <c r="AW127" i="20"/>
  <c r="AS127" i="20"/>
  <c r="AR127" i="20"/>
  <c r="AN127" i="20"/>
  <c r="AM127" i="20"/>
  <c r="AE127" i="20"/>
  <c r="W127" i="20"/>
  <c r="V127" i="20"/>
  <c r="U127" i="20"/>
  <c r="T127" i="20"/>
  <c r="S127" i="20"/>
  <c r="R127" i="20"/>
  <c r="P127" i="20"/>
  <c r="O127" i="20"/>
  <c r="N127" i="20"/>
  <c r="M127" i="20"/>
  <c r="K127" i="20"/>
  <c r="J127" i="20"/>
  <c r="I127" i="20"/>
  <c r="H127" i="20"/>
  <c r="G127" i="20"/>
  <c r="A127" i="20"/>
  <c r="AQ127" i="20" s="1"/>
  <c r="FS126" i="20"/>
  <c r="FP126" i="20"/>
  <c r="FO126" i="20"/>
  <c r="FJ126" i="20"/>
  <c r="FI126" i="20"/>
  <c r="FH126" i="20"/>
  <c r="FC126" i="20"/>
  <c r="FF126" i="20" s="1"/>
  <c r="FA126" i="20"/>
  <c r="EZ126" i="20"/>
  <c r="EX126" i="20"/>
  <c r="FG126" i="20" s="1"/>
  <c r="EW126" i="20"/>
  <c r="EO126" i="20"/>
  <c r="FE126" i="20" s="1"/>
  <c r="EN126" i="20"/>
  <c r="EM126" i="20"/>
  <c r="EL126" i="20"/>
  <c r="EK126" i="20"/>
  <c r="EJ126" i="20"/>
  <c r="EI126" i="20"/>
  <c r="EH126" i="20"/>
  <c r="EG126" i="20"/>
  <c r="EF126" i="20"/>
  <c r="EE126" i="20"/>
  <c r="ED126" i="20"/>
  <c r="EC126" i="20"/>
  <c r="EB126" i="20"/>
  <c r="EA126" i="20"/>
  <c r="DZ126" i="20"/>
  <c r="DY126" i="20"/>
  <c r="DU126" i="20"/>
  <c r="DT126" i="20"/>
  <c r="DS126" i="20"/>
  <c r="FV126" i="20" s="1"/>
  <c r="DR126" i="20"/>
  <c r="FT126" i="20" s="1"/>
  <c r="DQ126" i="20"/>
  <c r="DP126" i="20"/>
  <c r="DO126" i="20"/>
  <c r="DN126" i="20"/>
  <c r="DM126" i="20"/>
  <c r="DL126" i="20"/>
  <c r="DK126" i="20"/>
  <c r="DJ126" i="20"/>
  <c r="DI126" i="20"/>
  <c r="DH126" i="20"/>
  <c r="DG126" i="20"/>
  <c r="DF126" i="20"/>
  <c r="DE126" i="20"/>
  <c r="DD126" i="20"/>
  <c r="DC126" i="20"/>
  <c r="DB126" i="20"/>
  <c r="DA126" i="20"/>
  <c r="CZ126" i="20"/>
  <c r="CY126" i="20"/>
  <c r="CX126" i="20"/>
  <c r="CW126" i="20"/>
  <c r="CV126" i="20"/>
  <c r="CU126" i="20"/>
  <c r="CT126" i="20"/>
  <c r="CS126" i="20"/>
  <c r="CR126" i="20"/>
  <c r="CQ126" i="20"/>
  <c r="CP126" i="20"/>
  <c r="CO126" i="20"/>
  <c r="CN126" i="20"/>
  <c r="CM126" i="20"/>
  <c r="CL126" i="20"/>
  <c r="CK126" i="20"/>
  <c r="CJ126" i="20"/>
  <c r="CI126" i="20"/>
  <c r="CG126" i="20"/>
  <c r="BQ126" i="20"/>
  <c r="BP126" i="20"/>
  <c r="BO126" i="20"/>
  <c r="BN126" i="20"/>
  <c r="BM126" i="20"/>
  <c r="BL126" i="20"/>
  <c r="BK126" i="20"/>
  <c r="BJ126" i="20"/>
  <c r="BI126" i="20"/>
  <c r="BH126" i="20"/>
  <c r="BG126" i="20"/>
  <c r="BF126" i="20"/>
  <c r="BE126" i="20"/>
  <c r="BD126" i="20"/>
  <c r="BC126" i="20"/>
  <c r="BB126" i="20"/>
  <c r="BA126" i="20"/>
  <c r="AZ126" i="20"/>
  <c r="AY126" i="20"/>
  <c r="AW126" i="20"/>
  <c r="AS126" i="20"/>
  <c r="AR126" i="20"/>
  <c r="AN126" i="20"/>
  <c r="AM126" i="20"/>
  <c r="AE126" i="20"/>
  <c r="W126" i="20"/>
  <c r="V126" i="20" s="1"/>
  <c r="U126" i="20"/>
  <c r="T126" i="20"/>
  <c r="S126" i="20"/>
  <c r="R126" i="20"/>
  <c r="P126" i="20"/>
  <c r="O126" i="20"/>
  <c r="N126" i="20"/>
  <c r="M126" i="20"/>
  <c r="K126" i="20"/>
  <c r="J126" i="20"/>
  <c r="I126" i="20"/>
  <c r="H126" i="20"/>
  <c r="G126" i="20"/>
  <c r="A126" i="20"/>
  <c r="FS125" i="20"/>
  <c r="FP125" i="20"/>
  <c r="FO125" i="20"/>
  <c r="FJ125" i="20"/>
  <c r="FI125" i="20"/>
  <c r="FH125" i="20"/>
  <c r="FC125" i="20"/>
  <c r="FF125" i="20" s="1"/>
  <c r="FA125" i="20"/>
  <c r="EZ125" i="20"/>
  <c r="EX125" i="20"/>
  <c r="FG125" i="20" s="1"/>
  <c r="EW125" i="20"/>
  <c r="EO125" i="20"/>
  <c r="FE125" i="20" s="1"/>
  <c r="EN125" i="20"/>
  <c r="EM125" i="20"/>
  <c r="EL125" i="20"/>
  <c r="EK125" i="20"/>
  <c r="EJ125" i="20"/>
  <c r="EI125" i="20"/>
  <c r="EH125" i="20"/>
  <c r="EG125" i="20"/>
  <c r="EF125" i="20"/>
  <c r="EE125" i="20"/>
  <c r="ED125" i="20"/>
  <c r="EC125" i="20"/>
  <c r="EB125" i="20"/>
  <c r="EA125" i="20"/>
  <c r="DZ125" i="20"/>
  <c r="DY125" i="20"/>
  <c r="DU125" i="20"/>
  <c r="DT125" i="20"/>
  <c r="DS125" i="20"/>
  <c r="FV125" i="20" s="1"/>
  <c r="DR125" i="20"/>
  <c r="FT125" i="20" s="1"/>
  <c r="DQ125" i="20"/>
  <c r="DP125" i="20"/>
  <c r="DO125" i="20"/>
  <c r="DN125" i="20"/>
  <c r="DM125" i="20"/>
  <c r="DL125" i="20"/>
  <c r="DK125" i="20"/>
  <c r="DJ125" i="20"/>
  <c r="DI125" i="20"/>
  <c r="DH125" i="20"/>
  <c r="DG125" i="20"/>
  <c r="DF125" i="20"/>
  <c r="DE125" i="20"/>
  <c r="DD125" i="20"/>
  <c r="DC125" i="20"/>
  <c r="DB125" i="20"/>
  <c r="DA125" i="20"/>
  <c r="CZ125" i="20"/>
  <c r="CY125" i="20"/>
  <c r="CX125" i="20"/>
  <c r="CW125" i="20"/>
  <c r="CV125" i="20"/>
  <c r="CU125" i="20"/>
  <c r="CT125" i="20"/>
  <c r="CS125" i="20"/>
  <c r="CR125" i="20"/>
  <c r="CQ125" i="20"/>
  <c r="CP125" i="20"/>
  <c r="CO125" i="20"/>
  <c r="CN125" i="20"/>
  <c r="CM125" i="20"/>
  <c r="CL125" i="20"/>
  <c r="CK125" i="20"/>
  <c r="CJ125" i="20"/>
  <c r="CI125" i="20"/>
  <c r="CG125" i="20"/>
  <c r="BQ125" i="20"/>
  <c r="BP125" i="20"/>
  <c r="BO125" i="20"/>
  <c r="BN125" i="20"/>
  <c r="BM125" i="20"/>
  <c r="BL125" i="20"/>
  <c r="BK125" i="20"/>
  <c r="BJ125" i="20"/>
  <c r="BI125" i="20"/>
  <c r="BH125" i="20"/>
  <c r="BG125" i="20"/>
  <c r="BF125" i="20"/>
  <c r="BE125" i="20"/>
  <c r="BD125" i="20"/>
  <c r="BC125" i="20"/>
  <c r="BB125" i="20"/>
  <c r="BA125" i="20"/>
  <c r="AZ125" i="20"/>
  <c r="AY125" i="20"/>
  <c r="AW125" i="20"/>
  <c r="AS125" i="20"/>
  <c r="AR125" i="20"/>
  <c r="AN125" i="20"/>
  <c r="AM125" i="20"/>
  <c r="AE125" i="20"/>
  <c r="W125" i="20"/>
  <c r="V125" i="20" s="1"/>
  <c r="U125" i="20"/>
  <c r="T125" i="20"/>
  <c r="S125" i="20"/>
  <c r="R125" i="20"/>
  <c r="P125" i="20"/>
  <c r="O125" i="20"/>
  <c r="N125" i="20"/>
  <c r="M125" i="20"/>
  <c r="K125" i="20"/>
  <c r="J125" i="20"/>
  <c r="I125" i="20"/>
  <c r="H125" i="20"/>
  <c r="G125" i="20"/>
  <c r="A125" i="20"/>
  <c r="FS124" i="20"/>
  <c r="FP124" i="20"/>
  <c r="FO124" i="20"/>
  <c r="FJ124" i="20"/>
  <c r="FI124" i="20"/>
  <c r="FH124" i="20"/>
  <c r="FC124" i="20"/>
  <c r="FF124" i="20" s="1"/>
  <c r="FA124" i="20"/>
  <c r="EZ124" i="20"/>
  <c r="EX124" i="20"/>
  <c r="FG124" i="20" s="1"/>
  <c r="EW124" i="20"/>
  <c r="EO124" i="20"/>
  <c r="FE124" i="20" s="1"/>
  <c r="EN124" i="20"/>
  <c r="EM124" i="20"/>
  <c r="EL124" i="20"/>
  <c r="EK124" i="20"/>
  <c r="EJ124" i="20"/>
  <c r="EI124" i="20"/>
  <c r="EH124" i="20"/>
  <c r="EG124" i="20"/>
  <c r="EF124" i="20"/>
  <c r="EE124" i="20"/>
  <c r="ED124" i="20"/>
  <c r="EC124" i="20"/>
  <c r="EB124" i="20"/>
  <c r="EA124" i="20"/>
  <c r="DZ124" i="20"/>
  <c r="DY124" i="20"/>
  <c r="DU124" i="20"/>
  <c r="DT124" i="20"/>
  <c r="DS124" i="20"/>
  <c r="FV124" i="20" s="1"/>
  <c r="DR124" i="20"/>
  <c r="FT124" i="20" s="1"/>
  <c r="DQ124" i="20"/>
  <c r="DP124" i="20"/>
  <c r="DO124" i="20"/>
  <c r="DN124" i="20"/>
  <c r="DM124" i="20"/>
  <c r="DL124" i="20"/>
  <c r="DK124" i="20"/>
  <c r="DJ124" i="20"/>
  <c r="DI124" i="20"/>
  <c r="DH124" i="20"/>
  <c r="DG124" i="20"/>
  <c r="DF124" i="20"/>
  <c r="DE124" i="20"/>
  <c r="DD124" i="20"/>
  <c r="DC124" i="20"/>
  <c r="DB124" i="20"/>
  <c r="DA124" i="20"/>
  <c r="CZ124" i="20"/>
  <c r="CY124" i="20"/>
  <c r="CX124" i="20"/>
  <c r="CW124" i="20"/>
  <c r="CV124" i="20"/>
  <c r="CU124" i="20"/>
  <c r="CT124" i="20"/>
  <c r="CS124" i="20"/>
  <c r="CR124" i="20"/>
  <c r="CQ124" i="20"/>
  <c r="CP124" i="20"/>
  <c r="CO124" i="20"/>
  <c r="CN124" i="20"/>
  <c r="CM124" i="20"/>
  <c r="CL124" i="20"/>
  <c r="CK124" i="20"/>
  <c r="CJ124" i="20"/>
  <c r="CI124" i="20"/>
  <c r="CG124" i="20"/>
  <c r="BQ124" i="20"/>
  <c r="BP124" i="20"/>
  <c r="BO124" i="20"/>
  <c r="BN124" i="20"/>
  <c r="BM124" i="20"/>
  <c r="BL124" i="20"/>
  <c r="BK124" i="20"/>
  <c r="BJ124" i="20"/>
  <c r="BI124" i="20"/>
  <c r="BH124" i="20"/>
  <c r="BG124" i="20"/>
  <c r="BF124" i="20"/>
  <c r="BE124" i="20"/>
  <c r="BD124" i="20"/>
  <c r="BC124" i="20"/>
  <c r="BB124" i="20"/>
  <c r="BA124" i="20"/>
  <c r="AZ124" i="20"/>
  <c r="AY124" i="20"/>
  <c r="AW124" i="20"/>
  <c r="AS124" i="20"/>
  <c r="AR124" i="20"/>
  <c r="AN124" i="20"/>
  <c r="AM124" i="20"/>
  <c r="AE124" i="20"/>
  <c r="W124" i="20"/>
  <c r="V124" i="20" s="1"/>
  <c r="U124" i="20"/>
  <c r="T124" i="20"/>
  <c r="S124" i="20"/>
  <c r="R124" i="20"/>
  <c r="P124" i="20"/>
  <c r="O124" i="20"/>
  <c r="N124" i="20"/>
  <c r="M124" i="20"/>
  <c r="K124" i="20"/>
  <c r="J124" i="20"/>
  <c r="I124" i="20"/>
  <c r="H124" i="20"/>
  <c r="G124" i="20"/>
  <c r="A124" i="20"/>
  <c r="FS123" i="20"/>
  <c r="FP123" i="20"/>
  <c r="FO123" i="20"/>
  <c r="FJ123" i="20"/>
  <c r="FI123" i="20"/>
  <c r="FH123" i="20"/>
  <c r="FC123" i="20"/>
  <c r="FF123" i="20" s="1"/>
  <c r="FA123" i="20"/>
  <c r="EZ123" i="20"/>
  <c r="EX123" i="20"/>
  <c r="FG123" i="20" s="1"/>
  <c r="EW123" i="20"/>
  <c r="EO123" i="20"/>
  <c r="FE123" i="20" s="1"/>
  <c r="EN123" i="20"/>
  <c r="EM123" i="20"/>
  <c r="EL123" i="20"/>
  <c r="EK123" i="20"/>
  <c r="EJ123" i="20"/>
  <c r="EI123" i="20"/>
  <c r="EH123" i="20"/>
  <c r="EG123" i="20"/>
  <c r="EF123" i="20"/>
  <c r="EE123" i="20"/>
  <c r="ED123" i="20"/>
  <c r="EC123" i="20"/>
  <c r="EB123" i="20"/>
  <c r="EA123" i="20"/>
  <c r="DZ123" i="20"/>
  <c r="DY123" i="20"/>
  <c r="DU123" i="20"/>
  <c r="DT123" i="20"/>
  <c r="DS123" i="20"/>
  <c r="FV123" i="20" s="1"/>
  <c r="DR123" i="20"/>
  <c r="DQ123" i="20"/>
  <c r="DP123" i="20"/>
  <c r="DO123" i="20"/>
  <c r="DN123" i="20"/>
  <c r="DM123" i="20"/>
  <c r="DL123" i="20"/>
  <c r="DK123" i="20"/>
  <c r="DJ123" i="20"/>
  <c r="DI123" i="20"/>
  <c r="DH123" i="20"/>
  <c r="DG123" i="20"/>
  <c r="DF123" i="20"/>
  <c r="DE123" i="20"/>
  <c r="DD123" i="20"/>
  <c r="DC123" i="20"/>
  <c r="DB123" i="20"/>
  <c r="DA123" i="20"/>
  <c r="CZ123" i="20"/>
  <c r="CY123" i="20"/>
  <c r="CX123" i="20"/>
  <c r="CW123" i="20"/>
  <c r="CV123" i="20"/>
  <c r="CU123" i="20"/>
  <c r="CT123" i="20"/>
  <c r="CS123" i="20"/>
  <c r="CR123" i="20"/>
  <c r="CQ123" i="20"/>
  <c r="CP123" i="20"/>
  <c r="CO123" i="20"/>
  <c r="CN123" i="20"/>
  <c r="CM123" i="20"/>
  <c r="CL123" i="20"/>
  <c r="CK123" i="20"/>
  <c r="CJ123" i="20"/>
  <c r="CI123" i="20"/>
  <c r="CG123" i="20"/>
  <c r="BQ123" i="20"/>
  <c r="BP123" i="20"/>
  <c r="BO123" i="20"/>
  <c r="BN123" i="20"/>
  <c r="BM123" i="20"/>
  <c r="BL123" i="20"/>
  <c r="BK123" i="20"/>
  <c r="BJ123" i="20"/>
  <c r="BI123" i="20"/>
  <c r="BH123" i="20"/>
  <c r="BG123" i="20"/>
  <c r="BF123" i="20"/>
  <c r="BE123" i="20"/>
  <c r="BD123" i="20"/>
  <c r="BC123" i="20"/>
  <c r="BB123" i="20"/>
  <c r="BA123" i="20"/>
  <c r="AZ123" i="20"/>
  <c r="AY123" i="20"/>
  <c r="AW123" i="20"/>
  <c r="AS123" i="20"/>
  <c r="AR123" i="20"/>
  <c r="AN123" i="20"/>
  <c r="AM123" i="20"/>
  <c r="AE123" i="20"/>
  <c r="W123" i="20"/>
  <c r="V123" i="20" s="1"/>
  <c r="U123" i="20"/>
  <c r="T123" i="20"/>
  <c r="S123" i="20"/>
  <c r="R123" i="20"/>
  <c r="P123" i="20"/>
  <c r="O123" i="20"/>
  <c r="N123" i="20"/>
  <c r="M123" i="20"/>
  <c r="K123" i="20"/>
  <c r="J123" i="20"/>
  <c r="I123" i="20"/>
  <c r="H123" i="20"/>
  <c r="G123" i="20"/>
  <c r="A123" i="20"/>
  <c r="FD123" i="20" s="1"/>
  <c r="FS122" i="20"/>
  <c r="FP122" i="20"/>
  <c r="FO122" i="20"/>
  <c r="FJ122" i="20"/>
  <c r="FI122" i="20"/>
  <c r="FH122" i="20"/>
  <c r="FC122" i="20"/>
  <c r="FF122" i="20" s="1"/>
  <c r="FA122" i="20"/>
  <c r="EZ122" i="20"/>
  <c r="EX122" i="20"/>
  <c r="FG122" i="20" s="1"/>
  <c r="EW122" i="20"/>
  <c r="EO122" i="20"/>
  <c r="FE122" i="20" s="1"/>
  <c r="EN122" i="20"/>
  <c r="EM122" i="20"/>
  <c r="EL122" i="20"/>
  <c r="EK122" i="20"/>
  <c r="EJ122" i="20"/>
  <c r="EI122" i="20"/>
  <c r="EH122" i="20"/>
  <c r="EG122" i="20"/>
  <c r="EF122" i="20"/>
  <c r="EE122" i="20"/>
  <c r="ED122" i="20"/>
  <c r="EC122" i="20"/>
  <c r="EB122" i="20"/>
  <c r="EA122" i="20"/>
  <c r="DZ122" i="20"/>
  <c r="DY122" i="20"/>
  <c r="DU122" i="20"/>
  <c r="DT122" i="20"/>
  <c r="DS122" i="20"/>
  <c r="FV122" i="20" s="1"/>
  <c r="DR122" i="20"/>
  <c r="FT122" i="20" s="1"/>
  <c r="DQ122" i="20"/>
  <c r="DP122" i="20"/>
  <c r="DO122" i="20"/>
  <c r="DN122" i="20"/>
  <c r="DM122" i="20"/>
  <c r="DL122" i="20"/>
  <c r="DK122" i="20"/>
  <c r="DJ122" i="20"/>
  <c r="DI122" i="20"/>
  <c r="DH122" i="20"/>
  <c r="DG122" i="20"/>
  <c r="DF122" i="20"/>
  <c r="DE122" i="20"/>
  <c r="DD122" i="20"/>
  <c r="DC122" i="20"/>
  <c r="DB122" i="20"/>
  <c r="DA122" i="20"/>
  <c r="CZ122" i="20"/>
  <c r="CY122" i="20"/>
  <c r="CX122" i="20"/>
  <c r="CW122" i="20"/>
  <c r="CV122" i="20"/>
  <c r="CU122" i="20"/>
  <c r="CT122" i="20"/>
  <c r="CS122" i="20"/>
  <c r="CR122" i="20"/>
  <c r="CQ122" i="20"/>
  <c r="CP122" i="20"/>
  <c r="CO122" i="20"/>
  <c r="CN122" i="20"/>
  <c r="CM122" i="20"/>
  <c r="CL122" i="20"/>
  <c r="CK122" i="20"/>
  <c r="CJ122" i="20"/>
  <c r="CI122" i="20"/>
  <c r="CG122" i="20"/>
  <c r="BQ122" i="20"/>
  <c r="BP122" i="20"/>
  <c r="BO122" i="20"/>
  <c r="BN122" i="20"/>
  <c r="BM122" i="20"/>
  <c r="BL122" i="20"/>
  <c r="BK122" i="20"/>
  <c r="BJ122" i="20"/>
  <c r="BI122" i="20"/>
  <c r="BH122" i="20"/>
  <c r="BG122" i="20"/>
  <c r="BF122" i="20"/>
  <c r="BE122" i="20"/>
  <c r="BD122" i="20"/>
  <c r="BC122" i="20"/>
  <c r="BB122" i="20"/>
  <c r="BA122" i="20"/>
  <c r="AZ122" i="20"/>
  <c r="AY122" i="20"/>
  <c r="AW122" i="20"/>
  <c r="AS122" i="20"/>
  <c r="AR122" i="20"/>
  <c r="AN122" i="20"/>
  <c r="AM122" i="20"/>
  <c r="AE122" i="20"/>
  <c r="W122" i="20"/>
  <c r="V122" i="20" s="1"/>
  <c r="U122" i="20"/>
  <c r="T122" i="20"/>
  <c r="S122" i="20"/>
  <c r="R122" i="20"/>
  <c r="P122" i="20"/>
  <c r="O122" i="20"/>
  <c r="N122" i="20"/>
  <c r="M122" i="20"/>
  <c r="K122" i="20"/>
  <c r="J122" i="20"/>
  <c r="I122" i="20"/>
  <c r="H122" i="20"/>
  <c r="G122" i="20"/>
  <c r="A122" i="20"/>
  <c r="EP122" i="20" s="1"/>
  <c r="FS121" i="20"/>
  <c r="FP121" i="20"/>
  <c r="FO121" i="20"/>
  <c r="FJ121" i="20"/>
  <c r="FI121" i="20"/>
  <c r="FH121" i="20"/>
  <c r="FE121" i="20"/>
  <c r="FC121" i="20"/>
  <c r="FF121" i="20" s="1"/>
  <c r="FA121" i="20"/>
  <c r="EZ121" i="20"/>
  <c r="EX121" i="20"/>
  <c r="FG121" i="20" s="1"/>
  <c r="EW121" i="20"/>
  <c r="EO121" i="20"/>
  <c r="EN121" i="20"/>
  <c r="EM121" i="20"/>
  <c r="EL121" i="20"/>
  <c r="EK121" i="20"/>
  <c r="EJ121" i="20"/>
  <c r="EI121" i="20"/>
  <c r="EH121" i="20"/>
  <c r="EG121" i="20"/>
  <c r="EF121" i="20"/>
  <c r="EE121" i="20"/>
  <c r="ED121" i="20"/>
  <c r="EC121" i="20"/>
  <c r="EB121" i="20"/>
  <c r="EA121" i="20"/>
  <c r="DZ121" i="20"/>
  <c r="DY121" i="20"/>
  <c r="DU121" i="20"/>
  <c r="DT121" i="20"/>
  <c r="DS121" i="20"/>
  <c r="FV121" i="20" s="1"/>
  <c r="DR121" i="20"/>
  <c r="FT121" i="20" s="1"/>
  <c r="DQ121" i="20"/>
  <c r="DP121" i="20"/>
  <c r="DO121" i="20"/>
  <c r="DN121" i="20"/>
  <c r="DM121" i="20"/>
  <c r="DL121" i="20"/>
  <c r="DK121" i="20"/>
  <c r="DJ121" i="20"/>
  <c r="DI121" i="20"/>
  <c r="DH121" i="20"/>
  <c r="DG121" i="20"/>
  <c r="DF121" i="20"/>
  <c r="DE121" i="20"/>
  <c r="DD121" i="20"/>
  <c r="DC121" i="20"/>
  <c r="DB121" i="20"/>
  <c r="DA121" i="20"/>
  <c r="CZ121" i="20"/>
  <c r="CY121" i="20"/>
  <c r="CX121" i="20"/>
  <c r="CW121" i="20"/>
  <c r="CV121" i="20"/>
  <c r="CU121" i="20"/>
  <c r="CT121" i="20"/>
  <c r="CS121" i="20"/>
  <c r="CR121" i="20"/>
  <c r="CQ121" i="20"/>
  <c r="CP121" i="20"/>
  <c r="CO121" i="20"/>
  <c r="CN121" i="20"/>
  <c r="CM121" i="20"/>
  <c r="CL121" i="20"/>
  <c r="CK121" i="20"/>
  <c r="CJ121" i="20"/>
  <c r="CI121" i="20"/>
  <c r="CG121" i="20"/>
  <c r="BQ121" i="20"/>
  <c r="BP121" i="20"/>
  <c r="BO121" i="20"/>
  <c r="BN121" i="20"/>
  <c r="BM121" i="20"/>
  <c r="BL121" i="20"/>
  <c r="BK121" i="20"/>
  <c r="BJ121" i="20"/>
  <c r="BI121" i="20"/>
  <c r="BH121" i="20"/>
  <c r="BG121" i="20"/>
  <c r="BF121" i="20"/>
  <c r="BE121" i="20"/>
  <c r="BD121" i="20"/>
  <c r="BC121" i="20"/>
  <c r="BB121" i="20"/>
  <c r="BA121" i="20"/>
  <c r="AZ121" i="20"/>
  <c r="AY121" i="20"/>
  <c r="AW121" i="20"/>
  <c r="AS121" i="20"/>
  <c r="AR121" i="20"/>
  <c r="AN121" i="20"/>
  <c r="AM121" i="20"/>
  <c r="AE121" i="20"/>
  <c r="W121" i="20"/>
  <c r="V121" i="20" s="1"/>
  <c r="U121" i="20"/>
  <c r="T121" i="20"/>
  <c r="S121" i="20"/>
  <c r="R121" i="20"/>
  <c r="P121" i="20"/>
  <c r="O121" i="20"/>
  <c r="N121" i="20"/>
  <c r="M121" i="20"/>
  <c r="K121" i="20"/>
  <c r="J121" i="20"/>
  <c r="I121" i="20"/>
  <c r="H121" i="20"/>
  <c r="G121" i="20"/>
  <c r="A121" i="20"/>
  <c r="FS120" i="20"/>
  <c r="FP120" i="20"/>
  <c r="FO120" i="20"/>
  <c r="FJ120" i="20"/>
  <c r="FI120" i="20"/>
  <c r="FH120" i="20"/>
  <c r="FC120" i="20"/>
  <c r="FF120" i="20" s="1"/>
  <c r="FA120" i="20"/>
  <c r="EZ120" i="20"/>
  <c r="EX120" i="20"/>
  <c r="FG120" i="20" s="1"/>
  <c r="EW120" i="20"/>
  <c r="EO120" i="20"/>
  <c r="FE120" i="20" s="1"/>
  <c r="EN120" i="20"/>
  <c r="EM120" i="20"/>
  <c r="EL120" i="20"/>
  <c r="EK120" i="20"/>
  <c r="EJ120" i="20"/>
  <c r="EI120" i="20"/>
  <c r="EH120" i="20"/>
  <c r="EG120" i="20"/>
  <c r="EF120" i="20"/>
  <c r="EE120" i="20"/>
  <c r="ED120" i="20"/>
  <c r="EC120" i="20"/>
  <c r="EB120" i="20"/>
  <c r="EA120" i="20"/>
  <c r="DZ120" i="20"/>
  <c r="DY120" i="20"/>
  <c r="DU120" i="20"/>
  <c r="DT120" i="20"/>
  <c r="DS120" i="20"/>
  <c r="FV120" i="20" s="1"/>
  <c r="DR120" i="20"/>
  <c r="DQ120" i="20"/>
  <c r="DP120" i="20"/>
  <c r="DO120" i="20"/>
  <c r="DN120" i="20"/>
  <c r="DM120" i="20"/>
  <c r="DL120" i="20"/>
  <c r="DK120" i="20"/>
  <c r="DJ120" i="20"/>
  <c r="DI120" i="20"/>
  <c r="DH120" i="20"/>
  <c r="DG120" i="20"/>
  <c r="DF120" i="20"/>
  <c r="DE120" i="20"/>
  <c r="DD120" i="20"/>
  <c r="DC120" i="20"/>
  <c r="DB120" i="20"/>
  <c r="DA120" i="20"/>
  <c r="CZ120" i="20"/>
  <c r="CY120" i="20"/>
  <c r="CX120" i="20"/>
  <c r="CW120" i="20"/>
  <c r="CV120" i="20"/>
  <c r="CU120" i="20"/>
  <c r="CT120" i="20"/>
  <c r="CS120" i="20"/>
  <c r="CR120" i="20"/>
  <c r="CQ120" i="20"/>
  <c r="CP120" i="20"/>
  <c r="CO120" i="20"/>
  <c r="CN120" i="20"/>
  <c r="CM120" i="20"/>
  <c r="CL120" i="20"/>
  <c r="CK120" i="20"/>
  <c r="CJ120" i="20"/>
  <c r="CI120" i="20"/>
  <c r="CG120" i="20"/>
  <c r="BQ120" i="20"/>
  <c r="BP120" i="20"/>
  <c r="BO120" i="20"/>
  <c r="BN120" i="20"/>
  <c r="BM120" i="20"/>
  <c r="BL120" i="20"/>
  <c r="BK120" i="20"/>
  <c r="BJ120" i="20"/>
  <c r="BI120" i="20"/>
  <c r="BH120" i="20"/>
  <c r="BG120" i="20"/>
  <c r="BF120" i="20"/>
  <c r="BE120" i="20"/>
  <c r="BD120" i="20"/>
  <c r="BC120" i="20"/>
  <c r="BB120" i="20"/>
  <c r="BA120" i="20"/>
  <c r="AZ120" i="20"/>
  <c r="AY120" i="20"/>
  <c r="AW120" i="20"/>
  <c r="AS120" i="20"/>
  <c r="AR120" i="20"/>
  <c r="AN120" i="20"/>
  <c r="AM120" i="20"/>
  <c r="AE120" i="20"/>
  <c r="W120" i="20"/>
  <c r="V120" i="20" s="1"/>
  <c r="U120" i="20"/>
  <c r="T120" i="20"/>
  <c r="S120" i="20"/>
  <c r="R120" i="20"/>
  <c r="P120" i="20"/>
  <c r="O120" i="20"/>
  <c r="N120" i="20"/>
  <c r="M120" i="20"/>
  <c r="K120" i="20"/>
  <c r="J120" i="20"/>
  <c r="I120" i="20"/>
  <c r="H120" i="20"/>
  <c r="G120" i="20"/>
  <c r="A120" i="20"/>
  <c r="FS119" i="20"/>
  <c r="FP119" i="20"/>
  <c r="FO119" i="20"/>
  <c r="FJ119" i="20"/>
  <c r="FI119" i="20"/>
  <c r="FH119" i="20"/>
  <c r="FG119" i="20"/>
  <c r="FC119" i="20"/>
  <c r="FF119" i="20" s="1"/>
  <c r="FA119" i="20"/>
  <c r="EZ119" i="20"/>
  <c r="EX119" i="20"/>
  <c r="EW119" i="20"/>
  <c r="EO119" i="20"/>
  <c r="FE119" i="20" s="1"/>
  <c r="EN119" i="20"/>
  <c r="EM119" i="20"/>
  <c r="EL119" i="20"/>
  <c r="EK119" i="20"/>
  <c r="EJ119" i="20"/>
  <c r="EI119" i="20"/>
  <c r="EH119" i="20"/>
  <c r="EG119" i="20"/>
  <c r="EF119" i="20"/>
  <c r="EE119" i="20"/>
  <c r="ED119" i="20"/>
  <c r="EC119" i="20"/>
  <c r="EB119" i="20"/>
  <c r="EA119" i="20"/>
  <c r="DZ119" i="20"/>
  <c r="DY119" i="20"/>
  <c r="DU119" i="20"/>
  <c r="DT119" i="20"/>
  <c r="DS119" i="20"/>
  <c r="FV119" i="20" s="1"/>
  <c r="DR119" i="20"/>
  <c r="FU119" i="20" s="1"/>
  <c r="DQ119" i="20"/>
  <c r="DP119" i="20"/>
  <c r="DO119" i="20"/>
  <c r="DN119" i="20"/>
  <c r="DM119" i="20"/>
  <c r="DL119" i="20"/>
  <c r="DK119" i="20"/>
  <c r="DJ119" i="20"/>
  <c r="DI119" i="20"/>
  <c r="DH119" i="20"/>
  <c r="DG119" i="20"/>
  <c r="DF119" i="20"/>
  <c r="DE119" i="20"/>
  <c r="DD119" i="20"/>
  <c r="DC119" i="20"/>
  <c r="DB119" i="20"/>
  <c r="DA119" i="20"/>
  <c r="CZ119" i="20"/>
  <c r="CY119" i="20"/>
  <c r="CX119" i="20"/>
  <c r="CW119" i="20"/>
  <c r="CV119" i="20"/>
  <c r="CU119" i="20"/>
  <c r="CT119" i="20"/>
  <c r="CS119" i="20"/>
  <c r="CR119" i="20"/>
  <c r="CQ119" i="20"/>
  <c r="CP119" i="20"/>
  <c r="CO119" i="20"/>
  <c r="CN119" i="20"/>
  <c r="CM119" i="20"/>
  <c r="CL119" i="20"/>
  <c r="CK119" i="20"/>
  <c r="CJ119" i="20"/>
  <c r="CI119" i="20"/>
  <c r="CG119" i="20"/>
  <c r="BQ119" i="20"/>
  <c r="BP119" i="20"/>
  <c r="BO119" i="20"/>
  <c r="BN119" i="20"/>
  <c r="BM119" i="20"/>
  <c r="BL119" i="20"/>
  <c r="BK119" i="20"/>
  <c r="BJ119" i="20"/>
  <c r="BI119" i="20"/>
  <c r="BH119" i="20"/>
  <c r="BG119" i="20"/>
  <c r="BF119" i="20"/>
  <c r="BE119" i="20"/>
  <c r="BD119" i="20"/>
  <c r="BC119" i="20"/>
  <c r="BB119" i="20"/>
  <c r="BA119" i="20"/>
  <c r="AZ119" i="20"/>
  <c r="AY119" i="20"/>
  <c r="AW119" i="20"/>
  <c r="AS119" i="20"/>
  <c r="AR119" i="20"/>
  <c r="AN119" i="20"/>
  <c r="AM119" i="20"/>
  <c r="AE119" i="20"/>
  <c r="W119" i="20"/>
  <c r="V119" i="20" s="1"/>
  <c r="U119" i="20"/>
  <c r="T119" i="20"/>
  <c r="S119" i="20"/>
  <c r="R119" i="20"/>
  <c r="P119" i="20"/>
  <c r="O119" i="20"/>
  <c r="N119" i="20"/>
  <c r="M119" i="20"/>
  <c r="K119" i="20"/>
  <c r="J119" i="20"/>
  <c r="I119" i="20"/>
  <c r="H119" i="20"/>
  <c r="G119" i="20"/>
  <c r="A119" i="20"/>
  <c r="FS118" i="20"/>
  <c r="FP118" i="20"/>
  <c r="FO118" i="20"/>
  <c r="FJ118" i="20"/>
  <c r="FI118" i="20"/>
  <c r="FH118" i="20"/>
  <c r="FC118" i="20"/>
  <c r="FF118" i="20" s="1"/>
  <c r="FA118" i="20"/>
  <c r="EZ118" i="20"/>
  <c r="EX118" i="20"/>
  <c r="FG118" i="20" s="1"/>
  <c r="EW118" i="20"/>
  <c r="EO118" i="20"/>
  <c r="FE118" i="20" s="1"/>
  <c r="EN118" i="20"/>
  <c r="EM118" i="20"/>
  <c r="EL118" i="20"/>
  <c r="EK118" i="20"/>
  <c r="EJ118" i="20"/>
  <c r="EI118" i="20"/>
  <c r="EH118" i="20"/>
  <c r="EG118" i="20"/>
  <c r="EF118" i="20"/>
  <c r="EE118" i="20"/>
  <c r="ED118" i="20"/>
  <c r="EC118" i="20"/>
  <c r="EB118" i="20"/>
  <c r="EA118" i="20"/>
  <c r="DZ118" i="20"/>
  <c r="DY118" i="20"/>
  <c r="DU118" i="20"/>
  <c r="DT118" i="20"/>
  <c r="DS118" i="20"/>
  <c r="FV118" i="20" s="1"/>
  <c r="DR118" i="20"/>
  <c r="DQ118" i="20"/>
  <c r="DP118" i="20"/>
  <c r="DO118" i="20"/>
  <c r="DN118" i="20"/>
  <c r="DM118" i="20"/>
  <c r="DL118" i="20"/>
  <c r="DK118" i="20"/>
  <c r="DJ118" i="20"/>
  <c r="DI118" i="20"/>
  <c r="DH118" i="20"/>
  <c r="DG118" i="20"/>
  <c r="DF118" i="20"/>
  <c r="DE118" i="20"/>
  <c r="DD118" i="20"/>
  <c r="DC118" i="20"/>
  <c r="DB118" i="20"/>
  <c r="DA118" i="20"/>
  <c r="CZ118" i="20"/>
  <c r="CY118" i="20"/>
  <c r="CX118" i="20"/>
  <c r="CW118" i="20"/>
  <c r="CV118" i="20"/>
  <c r="CU118" i="20"/>
  <c r="CT118" i="20"/>
  <c r="CS118" i="20"/>
  <c r="CR118" i="20"/>
  <c r="CQ118" i="20"/>
  <c r="CP118" i="20"/>
  <c r="CO118" i="20"/>
  <c r="CN118" i="20"/>
  <c r="CM118" i="20"/>
  <c r="CL118" i="20"/>
  <c r="CK118" i="20"/>
  <c r="CJ118" i="20"/>
  <c r="CI118" i="20"/>
  <c r="CG118" i="20"/>
  <c r="BQ118" i="20"/>
  <c r="BP118" i="20"/>
  <c r="BO118" i="20"/>
  <c r="BN118" i="20"/>
  <c r="BM118" i="20"/>
  <c r="BL118" i="20"/>
  <c r="BK118" i="20"/>
  <c r="BJ118" i="20"/>
  <c r="BI118" i="20"/>
  <c r="BH118" i="20"/>
  <c r="BG118" i="20"/>
  <c r="BF118" i="20"/>
  <c r="BE118" i="20"/>
  <c r="BD118" i="20"/>
  <c r="BC118" i="20"/>
  <c r="BB118" i="20"/>
  <c r="BA118" i="20"/>
  <c r="AZ118" i="20"/>
  <c r="AY118" i="20"/>
  <c r="AW118" i="20"/>
  <c r="AS118" i="20"/>
  <c r="AR118" i="20"/>
  <c r="AN118" i="20"/>
  <c r="AM118" i="20"/>
  <c r="AE118" i="20"/>
  <c r="W118" i="20"/>
  <c r="V118" i="20" s="1"/>
  <c r="U118" i="20"/>
  <c r="T118" i="20"/>
  <c r="S118" i="20"/>
  <c r="R118" i="20"/>
  <c r="P118" i="20"/>
  <c r="O118" i="20"/>
  <c r="N118" i="20"/>
  <c r="M118" i="20"/>
  <c r="K118" i="20"/>
  <c r="J118" i="20"/>
  <c r="I118" i="20"/>
  <c r="H118" i="20"/>
  <c r="G118" i="20"/>
  <c r="A118" i="20"/>
  <c r="CC118" i="20" s="1"/>
  <c r="FS117" i="20"/>
  <c r="FP117" i="20"/>
  <c r="FO117" i="20"/>
  <c r="FJ117" i="20"/>
  <c r="FI117" i="20"/>
  <c r="FH117" i="20"/>
  <c r="FC117" i="20"/>
  <c r="FF117" i="20" s="1"/>
  <c r="FA117" i="20"/>
  <c r="EZ117" i="20"/>
  <c r="EX117" i="20"/>
  <c r="FG117" i="20" s="1"/>
  <c r="EW117" i="20"/>
  <c r="EO117" i="20"/>
  <c r="FE117" i="20" s="1"/>
  <c r="EN117" i="20"/>
  <c r="EM117" i="20"/>
  <c r="EL117" i="20"/>
  <c r="EK117" i="20"/>
  <c r="EJ117" i="20"/>
  <c r="EI117" i="20"/>
  <c r="EH117" i="20"/>
  <c r="EG117" i="20"/>
  <c r="EF117" i="20"/>
  <c r="EE117" i="20"/>
  <c r="ED117" i="20"/>
  <c r="EC117" i="20"/>
  <c r="EB117" i="20"/>
  <c r="EA117" i="20"/>
  <c r="DZ117" i="20"/>
  <c r="DY117" i="20"/>
  <c r="DU117" i="20"/>
  <c r="DT117" i="20"/>
  <c r="DS117" i="20"/>
  <c r="FV117" i="20" s="1"/>
  <c r="DR117" i="20"/>
  <c r="FT117" i="20" s="1"/>
  <c r="DQ117" i="20"/>
  <c r="DP117" i="20"/>
  <c r="DO117" i="20"/>
  <c r="DN117" i="20"/>
  <c r="DM117" i="20"/>
  <c r="DL117" i="20"/>
  <c r="DK117" i="20"/>
  <c r="DJ117" i="20"/>
  <c r="DI117" i="20"/>
  <c r="DH117" i="20"/>
  <c r="DG117" i="20"/>
  <c r="DF117" i="20"/>
  <c r="DE117" i="20"/>
  <c r="DD117" i="20"/>
  <c r="DC117" i="20"/>
  <c r="DB117" i="20"/>
  <c r="DA117" i="20"/>
  <c r="CZ117" i="20"/>
  <c r="CY117" i="20"/>
  <c r="CX117" i="20"/>
  <c r="CW117" i="20"/>
  <c r="CV117" i="20"/>
  <c r="CU117" i="20"/>
  <c r="CT117" i="20"/>
  <c r="CS117" i="20"/>
  <c r="CR117" i="20"/>
  <c r="CQ117" i="20"/>
  <c r="CP117" i="20"/>
  <c r="CO117" i="20"/>
  <c r="CN117" i="20"/>
  <c r="CM117" i="20"/>
  <c r="CL117" i="20"/>
  <c r="CK117" i="20"/>
  <c r="CJ117" i="20"/>
  <c r="CI117" i="20"/>
  <c r="CG117" i="20"/>
  <c r="BQ117" i="20"/>
  <c r="BP117" i="20"/>
  <c r="BO117" i="20"/>
  <c r="BN117" i="20"/>
  <c r="BM117" i="20"/>
  <c r="BL117" i="20"/>
  <c r="BK117" i="20"/>
  <c r="BJ117" i="20"/>
  <c r="BI117" i="20"/>
  <c r="BH117" i="20"/>
  <c r="BG117" i="20"/>
  <c r="BF117" i="20"/>
  <c r="BE117" i="20"/>
  <c r="BD117" i="20"/>
  <c r="BC117" i="20"/>
  <c r="BB117" i="20"/>
  <c r="BA117" i="20"/>
  <c r="AZ117" i="20"/>
  <c r="AY117" i="20"/>
  <c r="AW117" i="20"/>
  <c r="AS117" i="20"/>
  <c r="AR117" i="20"/>
  <c r="AN117" i="20"/>
  <c r="AM117" i="20"/>
  <c r="AE117" i="20"/>
  <c r="W117" i="20"/>
  <c r="V117" i="20" s="1"/>
  <c r="U117" i="20"/>
  <c r="T117" i="20"/>
  <c r="S117" i="20"/>
  <c r="R117" i="20"/>
  <c r="P117" i="20"/>
  <c r="O117" i="20"/>
  <c r="N117" i="20"/>
  <c r="M117" i="20"/>
  <c r="K117" i="20"/>
  <c r="J117" i="20"/>
  <c r="I117" i="20"/>
  <c r="H117" i="20"/>
  <c r="G117" i="20"/>
  <c r="A117" i="20"/>
  <c r="CA117" i="20" s="1"/>
  <c r="FS116" i="20"/>
  <c r="FP116" i="20"/>
  <c r="FO116" i="20"/>
  <c r="FJ116" i="20"/>
  <c r="FI116" i="20"/>
  <c r="FH116" i="20"/>
  <c r="FC116" i="20"/>
  <c r="FF116" i="20" s="1"/>
  <c r="FA116" i="20"/>
  <c r="EZ116" i="20"/>
  <c r="EX116" i="20"/>
  <c r="FG116" i="20" s="1"/>
  <c r="EW116" i="20"/>
  <c r="EO116" i="20"/>
  <c r="FE116" i="20" s="1"/>
  <c r="EN116" i="20"/>
  <c r="EM116" i="20"/>
  <c r="EL116" i="20"/>
  <c r="EK116" i="20"/>
  <c r="EJ116" i="20"/>
  <c r="EI116" i="20"/>
  <c r="EH116" i="20"/>
  <c r="EG116" i="20"/>
  <c r="EF116" i="20"/>
  <c r="EE116" i="20"/>
  <c r="ED116" i="20"/>
  <c r="EC116" i="20"/>
  <c r="EB116" i="20"/>
  <c r="EA116" i="20"/>
  <c r="DZ116" i="20"/>
  <c r="DY116" i="20"/>
  <c r="DU116" i="20"/>
  <c r="DT116" i="20"/>
  <c r="DS116" i="20"/>
  <c r="FV116" i="20" s="1"/>
  <c r="DR116" i="20"/>
  <c r="DQ116" i="20"/>
  <c r="DP116" i="20"/>
  <c r="DO116" i="20"/>
  <c r="DN116" i="20"/>
  <c r="DM116" i="20"/>
  <c r="DL116" i="20"/>
  <c r="DK116" i="20"/>
  <c r="DJ116" i="20"/>
  <c r="DI116" i="20"/>
  <c r="DH116" i="20"/>
  <c r="DG116" i="20"/>
  <c r="DF116" i="20"/>
  <c r="DE116" i="20"/>
  <c r="DD116" i="20"/>
  <c r="DC116" i="20"/>
  <c r="DB116" i="20"/>
  <c r="DA116" i="20"/>
  <c r="CZ116" i="20"/>
  <c r="CY116" i="20"/>
  <c r="CX116" i="20"/>
  <c r="CW116" i="20"/>
  <c r="CV116" i="20"/>
  <c r="CU116" i="20"/>
  <c r="CT116" i="20"/>
  <c r="CS116" i="20"/>
  <c r="CR116" i="20"/>
  <c r="CQ116" i="20"/>
  <c r="CP116" i="20"/>
  <c r="CO116" i="20"/>
  <c r="CN116" i="20"/>
  <c r="CM116" i="20"/>
  <c r="CL116" i="20"/>
  <c r="CK116" i="20"/>
  <c r="CJ116" i="20"/>
  <c r="CI116" i="20"/>
  <c r="CG116" i="20"/>
  <c r="BQ116" i="20"/>
  <c r="BP116" i="20"/>
  <c r="BO116" i="20"/>
  <c r="BN116" i="20"/>
  <c r="BM116" i="20"/>
  <c r="BL116" i="20"/>
  <c r="BK116" i="20"/>
  <c r="BJ116" i="20"/>
  <c r="BI116" i="20"/>
  <c r="BH116" i="20"/>
  <c r="BG116" i="20"/>
  <c r="BF116" i="20"/>
  <c r="BE116" i="20"/>
  <c r="BD116" i="20"/>
  <c r="BC116" i="20"/>
  <c r="BB116" i="20"/>
  <c r="BA116" i="20"/>
  <c r="AZ116" i="20"/>
  <c r="AY116" i="20"/>
  <c r="AW116" i="20"/>
  <c r="AS116" i="20"/>
  <c r="AR116" i="20"/>
  <c r="AN116" i="20"/>
  <c r="AM116" i="20"/>
  <c r="AE116" i="20"/>
  <c r="W116" i="20"/>
  <c r="V116" i="20" s="1"/>
  <c r="U116" i="20"/>
  <c r="T116" i="20"/>
  <c r="S116" i="20"/>
  <c r="R116" i="20"/>
  <c r="P116" i="20"/>
  <c r="O116" i="20"/>
  <c r="N116" i="20"/>
  <c r="M116" i="20"/>
  <c r="K116" i="20"/>
  <c r="J116" i="20"/>
  <c r="I116" i="20"/>
  <c r="H116" i="20"/>
  <c r="G116" i="20"/>
  <c r="A116" i="20"/>
  <c r="CC116" i="20" s="1"/>
  <c r="FS115" i="20"/>
  <c r="FP115" i="20"/>
  <c r="FO115" i="20"/>
  <c r="FJ115" i="20"/>
  <c r="FI115" i="20"/>
  <c r="FH115" i="20"/>
  <c r="FC115" i="20"/>
  <c r="FF115" i="20" s="1"/>
  <c r="FA115" i="20"/>
  <c r="EZ115" i="20"/>
  <c r="EX115" i="20"/>
  <c r="FG115" i="20" s="1"/>
  <c r="EW115" i="20"/>
  <c r="EO115" i="20"/>
  <c r="FE115" i="20" s="1"/>
  <c r="EN115" i="20"/>
  <c r="EM115" i="20"/>
  <c r="EL115" i="20"/>
  <c r="EK115" i="20"/>
  <c r="EJ115" i="20"/>
  <c r="EI115" i="20"/>
  <c r="EH115" i="20"/>
  <c r="EG115" i="20"/>
  <c r="EF115" i="20"/>
  <c r="EE115" i="20"/>
  <c r="ED115" i="20"/>
  <c r="EC115" i="20"/>
  <c r="EB115" i="20"/>
  <c r="EA115" i="20"/>
  <c r="DZ115" i="20"/>
  <c r="DY115" i="20"/>
  <c r="DU115" i="20"/>
  <c r="DT115" i="20"/>
  <c r="DS115" i="20"/>
  <c r="FV115" i="20" s="1"/>
  <c r="DR115" i="20"/>
  <c r="FT115" i="20" s="1"/>
  <c r="DQ115" i="20"/>
  <c r="DP115" i="20"/>
  <c r="DO115" i="20"/>
  <c r="DN115" i="20"/>
  <c r="DM115" i="20"/>
  <c r="DL115" i="20"/>
  <c r="DK115" i="20"/>
  <c r="DJ115" i="20"/>
  <c r="DI115" i="20"/>
  <c r="DH115" i="20"/>
  <c r="DG115" i="20"/>
  <c r="DF115" i="20"/>
  <c r="DE115" i="20"/>
  <c r="DD115" i="20"/>
  <c r="DC115" i="20"/>
  <c r="DB115" i="20"/>
  <c r="DA115" i="20"/>
  <c r="CZ115" i="20"/>
  <c r="CY115" i="20"/>
  <c r="CX115" i="20"/>
  <c r="CW115" i="20"/>
  <c r="CV115" i="20"/>
  <c r="CU115" i="20"/>
  <c r="CT115" i="20"/>
  <c r="CS115" i="20"/>
  <c r="CR115" i="20"/>
  <c r="CQ115" i="20"/>
  <c r="CP115" i="20"/>
  <c r="CO115" i="20"/>
  <c r="CN115" i="20"/>
  <c r="CM115" i="20"/>
  <c r="CL115" i="20"/>
  <c r="CK115" i="20"/>
  <c r="CJ115" i="20"/>
  <c r="CI115" i="20"/>
  <c r="CG115" i="20"/>
  <c r="BQ115" i="20"/>
  <c r="BP115" i="20"/>
  <c r="BO115" i="20"/>
  <c r="BN115" i="20"/>
  <c r="BM115" i="20"/>
  <c r="BL115" i="20"/>
  <c r="BK115" i="20"/>
  <c r="BJ115" i="20"/>
  <c r="BI115" i="20"/>
  <c r="BH115" i="20"/>
  <c r="BG115" i="20"/>
  <c r="BF115" i="20"/>
  <c r="BE115" i="20"/>
  <c r="BD115" i="20"/>
  <c r="BC115" i="20"/>
  <c r="BB115" i="20"/>
  <c r="BA115" i="20"/>
  <c r="AZ115" i="20"/>
  <c r="AY115" i="20"/>
  <c r="AW115" i="20"/>
  <c r="AS115" i="20"/>
  <c r="AR115" i="20"/>
  <c r="AN115" i="20"/>
  <c r="AM115" i="20"/>
  <c r="AE115" i="20"/>
  <c r="W115" i="20"/>
  <c r="V115" i="20" s="1"/>
  <c r="U115" i="20"/>
  <c r="T115" i="20"/>
  <c r="S115" i="20"/>
  <c r="R115" i="20"/>
  <c r="P115" i="20"/>
  <c r="O115" i="20"/>
  <c r="N115" i="20"/>
  <c r="M115" i="20"/>
  <c r="K115" i="20"/>
  <c r="J115" i="20"/>
  <c r="I115" i="20"/>
  <c r="H115" i="20"/>
  <c r="G115" i="20"/>
  <c r="A115" i="20"/>
  <c r="CC115" i="20" s="1"/>
  <c r="FS114" i="20"/>
  <c r="FP114" i="20"/>
  <c r="FO114" i="20"/>
  <c r="FJ114" i="20"/>
  <c r="FI114" i="20"/>
  <c r="FH114" i="20"/>
  <c r="FC114" i="20"/>
  <c r="FF114" i="20" s="1"/>
  <c r="FA114" i="20"/>
  <c r="EZ114" i="20"/>
  <c r="EX114" i="20"/>
  <c r="FG114" i="20" s="1"/>
  <c r="EW114" i="20"/>
  <c r="EO114" i="20"/>
  <c r="FE114" i="20" s="1"/>
  <c r="EN114" i="20"/>
  <c r="EM114" i="20"/>
  <c r="EL114" i="20"/>
  <c r="EK114" i="20"/>
  <c r="EJ114" i="20"/>
  <c r="EI114" i="20"/>
  <c r="EH114" i="20"/>
  <c r="EG114" i="20"/>
  <c r="EF114" i="20"/>
  <c r="EE114" i="20"/>
  <c r="ED114" i="20"/>
  <c r="EC114" i="20"/>
  <c r="EB114" i="20"/>
  <c r="EA114" i="20"/>
  <c r="DZ114" i="20"/>
  <c r="DY114" i="20"/>
  <c r="DU114" i="20"/>
  <c r="DT114" i="20"/>
  <c r="DS114" i="20"/>
  <c r="FV114" i="20" s="1"/>
  <c r="DR114" i="20"/>
  <c r="FT114" i="20" s="1"/>
  <c r="DQ114" i="20"/>
  <c r="DP114" i="20"/>
  <c r="DO114" i="20"/>
  <c r="DN114" i="20"/>
  <c r="DM114" i="20"/>
  <c r="DL114" i="20"/>
  <c r="DK114" i="20"/>
  <c r="DJ114" i="20"/>
  <c r="DI114" i="20"/>
  <c r="DH114" i="20"/>
  <c r="DG114" i="20"/>
  <c r="DF114" i="20"/>
  <c r="DE114" i="20"/>
  <c r="DD114" i="20"/>
  <c r="DC114" i="20"/>
  <c r="DB114" i="20"/>
  <c r="DA114" i="20"/>
  <c r="CZ114" i="20"/>
  <c r="CY114" i="20"/>
  <c r="CX114" i="20"/>
  <c r="CW114" i="20"/>
  <c r="CV114" i="20"/>
  <c r="CU114" i="20"/>
  <c r="CT114" i="20"/>
  <c r="CS114" i="20"/>
  <c r="CR114" i="20"/>
  <c r="CQ114" i="20"/>
  <c r="CP114" i="20"/>
  <c r="CO114" i="20"/>
  <c r="CN114" i="20"/>
  <c r="CM114" i="20"/>
  <c r="CL114" i="20"/>
  <c r="CK114" i="20"/>
  <c r="CJ114" i="20"/>
  <c r="CI114" i="20"/>
  <c r="CG114" i="20"/>
  <c r="BQ114" i="20"/>
  <c r="BP114" i="20"/>
  <c r="BO114" i="20"/>
  <c r="BN114" i="20"/>
  <c r="BM114" i="20"/>
  <c r="BL114" i="20"/>
  <c r="BK114" i="20"/>
  <c r="BJ114" i="20"/>
  <c r="BI114" i="20"/>
  <c r="BH114" i="20"/>
  <c r="BG114" i="20"/>
  <c r="BF114" i="20"/>
  <c r="BE114" i="20"/>
  <c r="BD114" i="20"/>
  <c r="BC114" i="20"/>
  <c r="BB114" i="20"/>
  <c r="BA114" i="20"/>
  <c r="AZ114" i="20"/>
  <c r="AY114" i="20"/>
  <c r="AW114" i="20"/>
  <c r="AS114" i="20"/>
  <c r="AR114" i="20"/>
  <c r="AN114" i="20"/>
  <c r="AM114" i="20"/>
  <c r="AE114" i="20"/>
  <c r="W114" i="20"/>
  <c r="V114" i="20" s="1"/>
  <c r="U114" i="20"/>
  <c r="T114" i="20"/>
  <c r="S114" i="20"/>
  <c r="R114" i="20"/>
  <c r="P114" i="20"/>
  <c r="O114" i="20"/>
  <c r="N114" i="20"/>
  <c r="M114" i="20"/>
  <c r="K114" i="20"/>
  <c r="J114" i="20"/>
  <c r="I114" i="20"/>
  <c r="H114" i="20"/>
  <c r="G114" i="20"/>
  <c r="A114" i="20"/>
  <c r="CC114" i="20" s="1"/>
  <c r="FS113" i="20"/>
  <c r="FP113" i="20"/>
  <c r="FO113" i="20"/>
  <c r="FJ113" i="20"/>
  <c r="FI113" i="20"/>
  <c r="FH113" i="20"/>
  <c r="FC113" i="20"/>
  <c r="FF113" i="20" s="1"/>
  <c r="FA113" i="20"/>
  <c r="EZ113" i="20"/>
  <c r="EX113" i="20"/>
  <c r="FG113" i="20" s="1"/>
  <c r="EW113" i="20"/>
  <c r="EO113" i="20"/>
  <c r="FE113" i="20" s="1"/>
  <c r="EN113" i="20"/>
  <c r="EM113" i="20"/>
  <c r="EL113" i="20"/>
  <c r="EK113" i="20"/>
  <c r="EJ113" i="20"/>
  <c r="EI113" i="20"/>
  <c r="EH113" i="20"/>
  <c r="EG113" i="20"/>
  <c r="EF113" i="20"/>
  <c r="EE113" i="20"/>
  <c r="ED113" i="20"/>
  <c r="EC113" i="20"/>
  <c r="EB113" i="20"/>
  <c r="EA113" i="20"/>
  <c r="DZ113" i="20"/>
  <c r="DY113" i="20"/>
  <c r="DU113" i="20"/>
  <c r="DT113" i="20"/>
  <c r="DS113" i="20"/>
  <c r="FV113" i="20" s="1"/>
  <c r="DR113" i="20"/>
  <c r="FT113" i="20" s="1"/>
  <c r="DQ113" i="20"/>
  <c r="DP113" i="20"/>
  <c r="DO113" i="20"/>
  <c r="DN113" i="20"/>
  <c r="DM113" i="20"/>
  <c r="DL113" i="20"/>
  <c r="DK113" i="20"/>
  <c r="DJ113" i="20"/>
  <c r="DI113" i="20"/>
  <c r="DH113" i="20"/>
  <c r="DG113" i="20"/>
  <c r="DF113" i="20"/>
  <c r="DE113" i="20"/>
  <c r="DD113" i="20"/>
  <c r="DC113" i="20"/>
  <c r="DB113" i="20"/>
  <c r="DA113" i="20"/>
  <c r="CZ113" i="20"/>
  <c r="CY113" i="20"/>
  <c r="CX113" i="20"/>
  <c r="CW113" i="20"/>
  <c r="CV113" i="20"/>
  <c r="CU113" i="20"/>
  <c r="CT113" i="20"/>
  <c r="CS113" i="20"/>
  <c r="CR113" i="20"/>
  <c r="CQ113" i="20"/>
  <c r="CP113" i="20"/>
  <c r="CO113" i="20"/>
  <c r="CN113" i="20"/>
  <c r="CM113" i="20"/>
  <c r="CL113" i="20"/>
  <c r="CK113" i="20"/>
  <c r="CJ113" i="20"/>
  <c r="CI113" i="20"/>
  <c r="CG113" i="20"/>
  <c r="BQ113" i="20"/>
  <c r="BP113" i="20"/>
  <c r="BO113" i="20"/>
  <c r="BN113" i="20"/>
  <c r="BM113" i="20"/>
  <c r="BL113" i="20"/>
  <c r="BK113" i="20"/>
  <c r="BJ113" i="20"/>
  <c r="BI113" i="20"/>
  <c r="BH113" i="20"/>
  <c r="BG113" i="20"/>
  <c r="BF113" i="20"/>
  <c r="BE113" i="20"/>
  <c r="BD113" i="20"/>
  <c r="BC113" i="20"/>
  <c r="BB113" i="20"/>
  <c r="BA113" i="20"/>
  <c r="AZ113" i="20"/>
  <c r="AY113" i="20"/>
  <c r="AW113" i="20"/>
  <c r="AS113" i="20"/>
  <c r="AR113" i="20"/>
  <c r="AN113" i="20"/>
  <c r="AM113" i="20"/>
  <c r="AE113" i="20"/>
  <c r="W113" i="20"/>
  <c r="V113" i="20" s="1"/>
  <c r="U113" i="20"/>
  <c r="T113" i="20"/>
  <c r="S113" i="20"/>
  <c r="R113" i="20"/>
  <c r="P113" i="20"/>
  <c r="O113" i="20"/>
  <c r="N113" i="20"/>
  <c r="M113" i="20"/>
  <c r="K113" i="20"/>
  <c r="J113" i="20"/>
  <c r="I113" i="20"/>
  <c r="H113" i="20"/>
  <c r="G113" i="20"/>
  <c r="A113" i="20"/>
  <c r="CC113" i="20" s="1"/>
  <c r="EZ112" i="20"/>
  <c r="EK112" i="20"/>
  <c r="EH112" i="20"/>
  <c r="EG112" i="20"/>
  <c r="EF112" i="20"/>
  <c r="EE112" i="20"/>
  <c r="ED112" i="20"/>
  <c r="EC112" i="20"/>
  <c r="EB112" i="20"/>
  <c r="EA112" i="20"/>
  <c r="DZ112" i="20"/>
  <c r="EI112" i="20" s="1"/>
  <c r="DY112" i="20"/>
  <c r="AR112" i="20"/>
  <c r="AN112" i="20"/>
  <c r="U112" i="20"/>
  <c r="S112" i="20"/>
  <c r="P112" i="20"/>
  <c r="O112" i="20"/>
  <c r="N112" i="20"/>
  <c r="M112" i="20"/>
  <c r="K112" i="20"/>
  <c r="J112" i="20"/>
  <c r="I112" i="20"/>
  <c r="H112" i="20"/>
  <c r="FS111" i="20"/>
  <c r="FP111" i="20"/>
  <c r="FO111" i="20"/>
  <c r="FJ111" i="20"/>
  <c r="FI111" i="20"/>
  <c r="FH111" i="20"/>
  <c r="FC111" i="20"/>
  <c r="FF111" i="20" s="1"/>
  <c r="FA111" i="20"/>
  <c r="EZ111" i="20"/>
  <c r="EX111" i="20"/>
  <c r="FG111" i="20" s="1"/>
  <c r="EW111" i="20"/>
  <c r="EO111" i="20"/>
  <c r="FE111" i="20" s="1"/>
  <c r="EN111" i="20"/>
  <c r="EM111" i="20"/>
  <c r="EL111" i="20"/>
  <c r="EK111" i="20"/>
  <c r="EJ111" i="20"/>
  <c r="EI111" i="20"/>
  <c r="EH111" i="20"/>
  <c r="EG111" i="20"/>
  <c r="EF111" i="20"/>
  <c r="EE111" i="20"/>
  <c r="ED111" i="20"/>
  <c r="EC111" i="20"/>
  <c r="EB111" i="20"/>
  <c r="EA111" i="20"/>
  <c r="DZ111" i="20"/>
  <c r="DY111" i="20"/>
  <c r="AR111" i="20"/>
  <c r="AN111" i="20"/>
  <c r="U111" i="20"/>
  <c r="S111" i="20"/>
  <c r="P111" i="20"/>
  <c r="O111" i="20"/>
  <c r="N111" i="20"/>
  <c r="M111" i="20"/>
  <c r="K111" i="20"/>
  <c r="J111" i="20"/>
  <c r="I111" i="20"/>
  <c r="H111" i="20"/>
  <c r="EZ110" i="20"/>
  <c r="EK110" i="20"/>
  <c r="EH110" i="20"/>
  <c r="EG110" i="20"/>
  <c r="EF110" i="20"/>
  <c r="EE110" i="20"/>
  <c r="ED110" i="20"/>
  <c r="EC110" i="20"/>
  <c r="EB110" i="20"/>
  <c r="EA110" i="20"/>
  <c r="DZ110" i="20"/>
  <c r="EI110" i="20" s="1"/>
  <c r="DY110" i="20"/>
  <c r="AR110" i="20"/>
  <c r="AN110" i="20"/>
  <c r="U110" i="20"/>
  <c r="U109" i="20" s="1"/>
  <c r="U108" i="20" s="1"/>
  <c r="U107" i="20" s="1"/>
  <c r="S110" i="20"/>
  <c r="S109" i="20" s="1"/>
  <c r="S108" i="20" s="1"/>
  <c r="S107" i="20" s="1"/>
  <c r="S106" i="20" s="1"/>
  <c r="S105" i="20" s="1"/>
  <c r="S104" i="20" s="1"/>
  <c r="S103" i="20" s="1"/>
  <c r="S102" i="20" s="1"/>
  <c r="S101" i="20" s="1"/>
  <c r="S100" i="20" s="1"/>
  <c r="S99" i="20" s="1"/>
  <c r="S98" i="20" s="1"/>
  <c r="S97" i="20" s="1"/>
  <c r="P110" i="20"/>
  <c r="O110" i="20"/>
  <c r="N110" i="20"/>
  <c r="M110" i="20"/>
  <c r="K110" i="20"/>
  <c r="J110" i="20"/>
  <c r="I110" i="20"/>
  <c r="H110" i="20"/>
  <c r="FS109" i="20"/>
  <c r="FP109" i="20"/>
  <c r="FO109" i="20"/>
  <c r="FJ109" i="20"/>
  <c r="FI109" i="20"/>
  <c r="FH109" i="20"/>
  <c r="FC109" i="20"/>
  <c r="FF109" i="20" s="1"/>
  <c r="FA109" i="20"/>
  <c r="EZ109" i="20"/>
  <c r="EX109" i="20"/>
  <c r="FG109" i="20" s="1"/>
  <c r="EW109" i="20"/>
  <c r="EO109" i="20"/>
  <c r="FE109" i="20" s="1"/>
  <c r="EN109" i="20"/>
  <c r="EM109" i="20"/>
  <c r="EL109" i="20"/>
  <c r="EK109" i="20"/>
  <c r="EJ109" i="20"/>
  <c r="EI109" i="20"/>
  <c r="EH109" i="20"/>
  <c r="EG109" i="20"/>
  <c r="EF109" i="20"/>
  <c r="EE109" i="20"/>
  <c r="ED109" i="20"/>
  <c r="EC109" i="20"/>
  <c r="EB109" i="20"/>
  <c r="EA109" i="20"/>
  <c r="DZ109" i="20"/>
  <c r="DY109" i="20"/>
  <c r="AR109" i="20"/>
  <c r="AN109" i="20"/>
  <c r="P109" i="20"/>
  <c r="O109" i="20"/>
  <c r="N109" i="20"/>
  <c r="M109" i="20"/>
  <c r="K109" i="20"/>
  <c r="J109" i="20"/>
  <c r="I109" i="20"/>
  <c r="H109" i="20"/>
  <c r="FS108" i="20"/>
  <c r="FP108" i="20"/>
  <c r="FO108" i="20"/>
  <c r="FJ108" i="20"/>
  <c r="FI108" i="20"/>
  <c r="FH108" i="20"/>
  <c r="FC108" i="20"/>
  <c r="FF108" i="20" s="1"/>
  <c r="FA108" i="20"/>
  <c r="EZ108" i="20"/>
  <c r="EX108" i="20"/>
  <c r="FG108" i="20" s="1"/>
  <c r="EW108" i="20"/>
  <c r="EO108" i="20"/>
  <c r="FE108" i="20" s="1"/>
  <c r="EN108" i="20"/>
  <c r="EM108" i="20"/>
  <c r="EL108" i="20"/>
  <c r="EK108" i="20"/>
  <c r="EJ108" i="20"/>
  <c r="EI108" i="20"/>
  <c r="EH108" i="20"/>
  <c r="EG108" i="20"/>
  <c r="EF108" i="20"/>
  <c r="EE108" i="20"/>
  <c r="ED108" i="20"/>
  <c r="EC108" i="20"/>
  <c r="EB108" i="20"/>
  <c r="EA108" i="20"/>
  <c r="DZ108" i="20"/>
  <c r="DY108" i="20"/>
  <c r="AR108" i="20"/>
  <c r="AN108" i="20"/>
  <c r="P108" i="20"/>
  <c r="O108" i="20"/>
  <c r="N108" i="20"/>
  <c r="M108" i="20"/>
  <c r="K108" i="20"/>
  <c r="J108" i="20"/>
  <c r="I108" i="20"/>
  <c r="H108" i="20"/>
  <c r="FS107" i="20"/>
  <c r="FP107" i="20"/>
  <c r="FO107" i="20"/>
  <c r="FJ107" i="20"/>
  <c r="FI107" i="20"/>
  <c r="FH107" i="20"/>
  <c r="FC107" i="20"/>
  <c r="FF107" i="20" s="1"/>
  <c r="FA107" i="20"/>
  <c r="EZ107" i="20"/>
  <c r="EX107" i="20"/>
  <c r="FG107" i="20" s="1"/>
  <c r="EW107" i="20"/>
  <c r="EO107" i="20"/>
  <c r="FE107" i="20" s="1"/>
  <c r="EN107" i="20"/>
  <c r="EM107" i="20"/>
  <c r="EL107" i="20"/>
  <c r="EK107" i="20"/>
  <c r="EJ107" i="20"/>
  <c r="EI107" i="20"/>
  <c r="EH107" i="20"/>
  <c r="EG107" i="20"/>
  <c r="EF107" i="20"/>
  <c r="EE107" i="20"/>
  <c r="ED107" i="20"/>
  <c r="EC107" i="20"/>
  <c r="EB107" i="20"/>
  <c r="EA107" i="20"/>
  <c r="DZ107" i="20"/>
  <c r="DY107" i="20"/>
  <c r="AR107" i="20"/>
  <c r="AN107" i="20"/>
  <c r="P107" i="20"/>
  <c r="O107" i="20"/>
  <c r="N107" i="20"/>
  <c r="M107" i="20"/>
  <c r="K107" i="20"/>
  <c r="J107" i="20"/>
  <c r="I107" i="20"/>
  <c r="H107" i="20"/>
  <c r="FS106" i="20"/>
  <c r="FP106" i="20"/>
  <c r="FO106" i="20"/>
  <c r="FJ106" i="20"/>
  <c r="FI106" i="20"/>
  <c r="FH106" i="20"/>
  <c r="FC106" i="20"/>
  <c r="FF106" i="20" s="1"/>
  <c r="FA106" i="20"/>
  <c r="EZ106" i="20"/>
  <c r="EX106" i="20"/>
  <c r="FG106" i="20" s="1"/>
  <c r="EW106" i="20"/>
  <c r="EO106" i="20"/>
  <c r="FE106" i="20" s="1"/>
  <c r="EN106" i="20"/>
  <c r="EM106" i="20"/>
  <c r="EL106" i="20"/>
  <c r="EK106" i="20"/>
  <c r="EJ106" i="20"/>
  <c r="EI106" i="20"/>
  <c r="EH106" i="20"/>
  <c r="EG106" i="20"/>
  <c r="EF106" i="20"/>
  <c r="EE106" i="20"/>
  <c r="ED106" i="20"/>
  <c r="EC106" i="20"/>
  <c r="EB106" i="20"/>
  <c r="EA106" i="20"/>
  <c r="DZ106" i="20"/>
  <c r="DY106" i="20"/>
  <c r="AR106" i="20"/>
  <c r="AN106" i="20"/>
  <c r="U106" i="20"/>
  <c r="P106" i="20"/>
  <c r="O106" i="20"/>
  <c r="N106" i="20"/>
  <c r="M106" i="20"/>
  <c r="K106" i="20"/>
  <c r="J106" i="20"/>
  <c r="I106" i="20"/>
  <c r="H106" i="20"/>
  <c r="EZ105" i="20"/>
  <c r="EJ105" i="20"/>
  <c r="EI105" i="20"/>
  <c r="EG105" i="20"/>
  <c r="EF105" i="20"/>
  <c r="EE105" i="20"/>
  <c r="ED105" i="20"/>
  <c r="EC105" i="20"/>
  <c r="EB105" i="20"/>
  <c r="EA105" i="20"/>
  <c r="EK105" i="20" s="1"/>
  <c r="DZ105" i="20"/>
  <c r="DY105" i="20"/>
  <c r="EH105" i="20" s="1"/>
  <c r="AR105" i="20"/>
  <c r="AN105" i="20"/>
  <c r="U105" i="20"/>
  <c r="P105" i="20"/>
  <c r="O105" i="20"/>
  <c r="N105" i="20"/>
  <c r="M105" i="20"/>
  <c r="K105" i="20"/>
  <c r="J105" i="20"/>
  <c r="L105" i="20" s="1"/>
  <c r="I105" i="20"/>
  <c r="H105" i="20"/>
  <c r="FS104" i="20"/>
  <c r="FP104" i="20"/>
  <c r="FO104" i="20"/>
  <c r="FJ104" i="20"/>
  <c r="FI104" i="20"/>
  <c r="FH104" i="20"/>
  <c r="FC104" i="20"/>
  <c r="FF104" i="20" s="1"/>
  <c r="FA104" i="20"/>
  <c r="EZ104" i="20"/>
  <c r="EX104" i="20"/>
  <c r="FG104" i="20" s="1"/>
  <c r="EW104" i="20"/>
  <c r="EO104" i="20"/>
  <c r="FE104" i="20" s="1"/>
  <c r="EN104" i="20"/>
  <c r="EM104" i="20"/>
  <c r="EL104" i="20"/>
  <c r="EK104" i="20"/>
  <c r="EJ104" i="20"/>
  <c r="EI104" i="20"/>
  <c r="EH104" i="20"/>
  <c r="EG104" i="20"/>
  <c r="EF104" i="20"/>
  <c r="EE104" i="20"/>
  <c r="ED104" i="20"/>
  <c r="EC104" i="20"/>
  <c r="EB104" i="20"/>
  <c r="EA104" i="20"/>
  <c r="DZ104" i="20"/>
  <c r="DY104" i="20"/>
  <c r="AR104" i="20"/>
  <c r="AN104" i="20"/>
  <c r="U104" i="20"/>
  <c r="P104" i="20"/>
  <c r="O104" i="20"/>
  <c r="N104" i="20"/>
  <c r="M104" i="20"/>
  <c r="K104" i="20"/>
  <c r="J104" i="20"/>
  <c r="I104" i="20"/>
  <c r="H104" i="20"/>
  <c r="FS103" i="20"/>
  <c r="FP103" i="20"/>
  <c r="FO103" i="20"/>
  <c r="FJ103" i="20"/>
  <c r="FI103" i="20"/>
  <c r="FH103" i="20"/>
  <c r="FC103" i="20"/>
  <c r="FF103" i="20" s="1"/>
  <c r="FA103" i="20"/>
  <c r="EZ103" i="20"/>
  <c r="EX103" i="20"/>
  <c r="FG103" i="20" s="1"/>
  <c r="EW103" i="20"/>
  <c r="EO103" i="20"/>
  <c r="FE103" i="20" s="1"/>
  <c r="EN103" i="20"/>
  <c r="EM103" i="20"/>
  <c r="EL103" i="20"/>
  <c r="EK103" i="20"/>
  <c r="EJ103" i="20"/>
  <c r="EI103" i="20"/>
  <c r="EH103" i="20"/>
  <c r="EG103" i="20"/>
  <c r="EF103" i="20"/>
  <c r="EE103" i="20"/>
  <c r="ED103" i="20"/>
  <c r="EC103" i="20"/>
  <c r="EB103" i="20"/>
  <c r="EA103" i="20"/>
  <c r="DZ103" i="20"/>
  <c r="DY103" i="20"/>
  <c r="AR103" i="20"/>
  <c r="AN103" i="20"/>
  <c r="U103" i="20"/>
  <c r="P103" i="20"/>
  <c r="O103" i="20"/>
  <c r="N103" i="20"/>
  <c r="M103" i="20"/>
  <c r="K103" i="20"/>
  <c r="J103" i="20"/>
  <c r="I103" i="20"/>
  <c r="H103" i="20"/>
  <c r="EZ102" i="20"/>
  <c r="EJ102" i="20"/>
  <c r="EI102" i="20"/>
  <c r="EG102" i="20"/>
  <c r="EF102" i="20"/>
  <c r="EE102" i="20"/>
  <c r="ED102" i="20"/>
  <c r="EC102" i="20"/>
  <c r="EB102" i="20"/>
  <c r="EA102" i="20"/>
  <c r="EK102" i="20" s="1"/>
  <c r="DZ102" i="20"/>
  <c r="DY102" i="20"/>
  <c r="EH102" i="20" s="1"/>
  <c r="AR102" i="20"/>
  <c r="AN102" i="20"/>
  <c r="U102" i="20"/>
  <c r="P102" i="20"/>
  <c r="O102" i="20"/>
  <c r="N102" i="20"/>
  <c r="M102" i="20"/>
  <c r="K102" i="20"/>
  <c r="J102" i="20"/>
  <c r="L102" i="20" s="1"/>
  <c r="I102" i="20"/>
  <c r="H102" i="20"/>
  <c r="FS101" i="20"/>
  <c r="FP101" i="20"/>
  <c r="FO101" i="20"/>
  <c r="FJ101" i="20"/>
  <c r="FI101" i="20"/>
  <c r="FH101" i="20"/>
  <c r="FC101" i="20"/>
  <c r="FF101" i="20" s="1"/>
  <c r="FA101" i="20"/>
  <c r="EZ101" i="20"/>
  <c r="EX101" i="20"/>
  <c r="FG101" i="20" s="1"/>
  <c r="EW101" i="20"/>
  <c r="EO101" i="20"/>
  <c r="FE101" i="20" s="1"/>
  <c r="EN101" i="20"/>
  <c r="EM101" i="20"/>
  <c r="EL101" i="20"/>
  <c r="EK101" i="20"/>
  <c r="EJ101" i="20"/>
  <c r="EI101" i="20"/>
  <c r="EH101" i="20"/>
  <c r="EG101" i="20"/>
  <c r="EF101" i="20"/>
  <c r="EE101" i="20"/>
  <c r="ED101" i="20"/>
  <c r="EC101" i="20"/>
  <c r="EB101" i="20"/>
  <c r="EA101" i="20"/>
  <c r="DZ101" i="20"/>
  <c r="DY101" i="20"/>
  <c r="AR101" i="20"/>
  <c r="AN101" i="20"/>
  <c r="U101" i="20"/>
  <c r="P101" i="20"/>
  <c r="O101" i="20"/>
  <c r="N101" i="20"/>
  <c r="M101" i="20"/>
  <c r="Q101" i="20" s="1"/>
  <c r="K101" i="20"/>
  <c r="J101" i="20"/>
  <c r="I101" i="20"/>
  <c r="H101" i="20"/>
  <c r="L101" i="20" s="1"/>
  <c r="FS100" i="20"/>
  <c r="FP100" i="20"/>
  <c r="FO100" i="20"/>
  <c r="FJ100" i="20"/>
  <c r="FI100" i="20"/>
  <c r="FH100" i="20"/>
  <c r="FC100" i="20"/>
  <c r="FF100" i="20" s="1"/>
  <c r="FA100" i="20"/>
  <c r="EZ100" i="20"/>
  <c r="EX100" i="20"/>
  <c r="FG100" i="20" s="1"/>
  <c r="EW100" i="20"/>
  <c r="EO100" i="20"/>
  <c r="FE100" i="20" s="1"/>
  <c r="EN100" i="20"/>
  <c r="EM100" i="20"/>
  <c r="EL100" i="20"/>
  <c r="EK100" i="20"/>
  <c r="EJ100" i="20"/>
  <c r="EI100" i="20"/>
  <c r="EH100" i="20"/>
  <c r="EG100" i="20"/>
  <c r="EF100" i="20"/>
  <c r="EE100" i="20"/>
  <c r="ED100" i="20"/>
  <c r="EC100" i="20"/>
  <c r="EB100" i="20"/>
  <c r="EA100" i="20"/>
  <c r="DZ100" i="20"/>
  <c r="DY100" i="20"/>
  <c r="AR100" i="20"/>
  <c r="AN100" i="20"/>
  <c r="U100" i="20"/>
  <c r="P100" i="20"/>
  <c r="O100" i="20"/>
  <c r="N100" i="20"/>
  <c r="M100" i="20"/>
  <c r="K100" i="20"/>
  <c r="J100" i="20"/>
  <c r="I100" i="20"/>
  <c r="H100" i="20"/>
  <c r="FS99" i="20"/>
  <c r="FP99" i="20"/>
  <c r="FO99" i="20"/>
  <c r="FJ99" i="20"/>
  <c r="FI99" i="20"/>
  <c r="FH99" i="20"/>
  <c r="FC99" i="20"/>
  <c r="FF99" i="20" s="1"/>
  <c r="FA99" i="20"/>
  <c r="EZ99" i="20"/>
  <c r="EX99" i="20"/>
  <c r="FG99" i="20" s="1"/>
  <c r="EW99" i="20"/>
  <c r="EO99" i="20"/>
  <c r="FE99" i="20" s="1"/>
  <c r="EN99" i="20"/>
  <c r="EM99" i="20"/>
  <c r="EL99" i="20"/>
  <c r="EK99" i="20"/>
  <c r="EJ99" i="20"/>
  <c r="EI99" i="20"/>
  <c r="EH99" i="20"/>
  <c r="EG99" i="20"/>
  <c r="EF99" i="20"/>
  <c r="EE99" i="20"/>
  <c r="ED99" i="20"/>
  <c r="EC99" i="20"/>
  <c r="EB99" i="20"/>
  <c r="EA99" i="20"/>
  <c r="DZ99" i="20"/>
  <c r="DY99" i="20"/>
  <c r="AR99" i="20"/>
  <c r="AN99" i="20"/>
  <c r="U99" i="20"/>
  <c r="P99" i="20"/>
  <c r="O99" i="20"/>
  <c r="Q99" i="20" s="1"/>
  <c r="N99" i="20"/>
  <c r="M99" i="20"/>
  <c r="K99" i="20"/>
  <c r="J99" i="20"/>
  <c r="L99" i="20" s="1"/>
  <c r="I99" i="20"/>
  <c r="H99" i="20"/>
  <c r="EZ98" i="20"/>
  <c r="EJ98" i="20"/>
  <c r="EI98" i="20"/>
  <c r="EG98" i="20"/>
  <c r="EF98" i="20"/>
  <c r="EE98" i="20"/>
  <c r="ED98" i="20"/>
  <c r="EC98" i="20"/>
  <c r="EB98" i="20"/>
  <c r="EA98" i="20"/>
  <c r="DZ98" i="20"/>
  <c r="DY98" i="20"/>
  <c r="EH98" i="20" s="1"/>
  <c r="AR98" i="20"/>
  <c r="AN98" i="20"/>
  <c r="U98" i="20"/>
  <c r="U97" i="20" s="1"/>
  <c r="U96" i="20" s="1"/>
  <c r="U95" i="20" s="1"/>
  <c r="U94" i="20" s="1"/>
  <c r="U93" i="20" s="1"/>
  <c r="U92" i="20" s="1"/>
  <c r="U91" i="20" s="1"/>
  <c r="P98" i="20"/>
  <c r="O98" i="20"/>
  <c r="N98" i="20"/>
  <c r="M98" i="20"/>
  <c r="K98" i="20"/>
  <c r="J98" i="20"/>
  <c r="L98" i="20" s="1"/>
  <c r="I98" i="20"/>
  <c r="H98" i="20"/>
  <c r="FS97" i="20"/>
  <c r="FP97" i="20"/>
  <c r="FO97" i="20"/>
  <c r="FJ97" i="20"/>
  <c r="FI97" i="20"/>
  <c r="FH97" i="20"/>
  <c r="FC97" i="20"/>
  <c r="FF97" i="20" s="1"/>
  <c r="FA97" i="20"/>
  <c r="EZ97" i="20"/>
  <c r="EX97" i="20"/>
  <c r="FG97" i="20" s="1"/>
  <c r="EW97" i="20"/>
  <c r="EO97" i="20"/>
  <c r="FE97" i="20" s="1"/>
  <c r="EN97" i="20"/>
  <c r="EM97" i="20"/>
  <c r="EL97" i="20"/>
  <c r="EK97" i="20"/>
  <c r="EJ97" i="20"/>
  <c r="EI97" i="20"/>
  <c r="EH97" i="20"/>
  <c r="EG97" i="20"/>
  <c r="EF97" i="20"/>
  <c r="EE97" i="20"/>
  <c r="ED97" i="20"/>
  <c r="EC97" i="20"/>
  <c r="EB97" i="20"/>
  <c r="EA97" i="20"/>
  <c r="DZ97" i="20"/>
  <c r="DY97" i="20"/>
  <c r="AR97" i="20"/>
  <c r="AN97" i="20"/>
  <c r="P97" i="20"/>
  <c r="O97" i="20"/>
  <c r="N97" i="20"/>
  <c r="M97" i="20"/>
  <c r="K97" i="20"/>
  <c r="J97" i="20"/>
  <c r="I97" i="20"/>
  <c r="H97" i="20"/>
  <c r="L97" i="20" s="1"/>
  <c r="EZ96" i="20"/>
  <c r="EW96" i="20"/>
  <c r="EX96" i="20" s="1"/>
  <c r="FG96" i="20" s="1"/>
  <c r="EJ96" i="20"/>
  <c r="EI96" i="20"/>
  <c r="EG96" i="20"/>
  <c r="EF96" i="20"/>
  <c r="EE96" i="20"/>
  <c r="ED96" i="20"/>
  <c r="EC96" i="20"/>
  <c r="EB96" i="20"/>
  <c r="EA96" i="20"/>
  <c r="DZ96" i="20"/>
  <c r="DY96" i="20"/>
  <c r="EH96" i="20" s="1"/>
  <c r="AR96" i="20"/>
  <c r="AN96" i="20"/>
  <c r="S96" i="20"/>
  <c r="P96" i="20"/>
  <c r="O96" i="20"/>
  <c r="N96" i="20"/>
  <c r="M96" i="20"/>
  <c r="Q96" i="20" s="1"/>
  <c r="K96" i="20"/>
  <c r="J96" i="20"/>
  <c r="I96" i="20"/>
  <c r="H96" i="20"/>
  <c r="FS95" i="20"/>
  <c r="FP95" i="20"/>
  <c r="FO95" i="20"/>
  <c r="FJ95" i="20"/>
  <c r="FI95" i="20"/>
  <c r="FH95" i="20"/>
  <c r="FC95" i="20"/>
  <c r="FF95" i="20" s="1"/>
  <c r="FA95" i="20"/>
  <c r="EZ95" i="20"/>
  <c r="EX95" i="20"/>
  <c r="FG95" i="20" s="1"/>
  <c r="EW95" i="20"/>
  <c r="EO95" i="20"/>
  <c r="FE95" i="20" s="1"/>
  <c r="EN95" i="20"/>
  <c r="EM95" i="20"/>
  <c r="EL95" i="20"/>
  <c r="EK95" i="20"/>
  <c r="EJ95" i="20"/>
  <c r="EI95" i="20"/>
  <c r="EH95" i="20"/>
  <c r="EG95" i="20"/>
  <c r="EF95" i="20"/>
  <c r="EE95" i="20"/>
  <c r="ED95" i="20"/>
  <c r="EC95" i="20"/>
  <c r="EB95" i="20"/>
  <c r="EA95" i="20"/>
  <c r="DZ95" i="20"/>
  <c r="DY95" i="20"/>
  <c r="AR95" i="20"/>
  <c r="AN95" i="20"/>
  <c r="S95" i="20"/>
  <c r="P95" i="20"/>
  <c r="O95" i="20"/>
  <c r="Q95" i="20" s="1"/>
  <c r="N95" i="20"/>
  <c r="M95" i="20"/>
  <c r="K95" i="20"/>
  <c r="J95" i="20"/>
  <c r="L95" i="20" s="1"/>
  <c r="I95" i="20"/>
  <c r="H95" i="20"/>
  <c r="EZ94" i="20"/>
  <c r="EK94" i="20"/>
  <c r="EI94" i="20"/>
  <c r="EG94" i="20"/>
  <c r="EF94" i="20"/>
  <c r="EE94" i="20"/>
  <c r="ED94" i="20"/>
  <c r="EC94" i="20"/>
  <c r="EB94" i="20"/>
  <c r="EA94" i="20"/>
  <c r="DZ94" i="20"/>
  <c r="DY94" i="20"/>
  <c r="AR94" i="20"/>
  <c r="AN94" i="20"/>
  <c r="S94" i="20"/>
  <c r="P94" i="20"/>
  <c r="O94" i="20"/>
  <c r="Q94" i="20" s="1"/>
  <c r="N94" i="20"/>
  <c r="M94" i="20"/>
  <c r="K94" i="20"/>
  <c r="J94" i="20"/>
  <c r="L94" i="20" s="1"/>
  <c r="I94" i="20"/>
  <c r="H94" i="20"/>
  <c r="FS93" i="20"/>
  <c r="FP93" i="20"/>
  <c r="FO93" i="20"/>
  <c r="FJ93" i="20"/>
  <c r="FI93" i="20"/>
  <c r="FH93" i="20"/>
  <c r="FC93" i="20"/>
  <c r="FF93" i="20" s="1"/>
  <c r="FA93" i="20"/>
  <c r="EZ93" i="20"/>
  <c r="EX93" i="20"/>
  <c r="FG93" i="20" s="1"/>
  <c r="EW93" i="20"/>
  <c r="EO93" i="20"/>
  <c r="FE93" i="20" s="1"/>
  <c r="EN93" i="20"/>
  <c r="EM93" i="20"/>
  <c r="EL93" i="20"/>
  <c r="EK93" i="20"/>
  <c r="EJ93" i="20"/>
  <c r="EI93" i="20"/>
  <c r="EH93" i="20"/>
  <c r="EG93" i="20"/>
  <c r="EF93" i="20"/>
  <c r="EE93" i="20"/>
  <c r="ED93" i="20"/>
  <c r="EC93" i="20"/>
  <c r="EB93" i="20"/>
  <c r="EA93" i="20"/>
  <c r="DZ93" i="20"/>
  <c r="DY93" i="20"/>
  <c r="AR93" i="20"/>
  <c r="AN93" i="20"/>
  <c r="S93" i="20"/>
  <c r="P93" i="20"/>
  <c r="O93" i="20"/>
  <c r="N93" i="20"/>
  <c r="M93" i="20"/>
  <c r="K93" i="20"/>
  <c r="J93" i="20"/>
  <c r="I93" i="20"/>
  <c r="H93" i="20"/>
  <c r="FS92" i="20"/>
  <c r="FP92" i="20"/>
  <c r="FO92" i="20"/>
  <c r="FJ92" i="20"/>
  <c r="FI92" i="20"/>
  <c r="FH92" i="20"/>
  <c r="FC92" i="20"/>
  <c r="FF92" i="20" s="1"/>
  <c r="FA92" i="20"/>
  <c r="EZ92" i="20"/>
  <c r="EX92" i="20"/>
  <c r="FG92" i="20" s="1"/>
  <c r="EW92" i="20"/>
  <c r="EO92" i="20"/>
  <c r="FE92" i="20" s="1"/>
  <c r="EN92" i="20"/>
  <c r="EM92" i="20"/>
  <c r="EL92" i="20"/>
  <c r="EK92" i="20"/>
  <c r="EJ92" i="20"/>
  <c r="EI92" i="20"/>
  <c r="EH92" i="20"/>
  <c r="EG92" i="20"/>
  <c r="EF92" i="20"/>
  <c r="EE92" i="20"/>
  <c r="ED92" i="20"/>
  <c r="EC92" i="20"/>
  <c r="EB92" i="20"/>
  <c r="EA92" i="20"/>
  <c r="DZ92" i="20"/>
  <c r="DY92" i="20"/>
  <c r="AR92" i="20"/>
  <c r="AN92" i="20"/>
  <c r="S92" i="20"/>
  <c r="S91" i="20" s="1"/>
  <c r="S90" i="20" s="1"/>
  <c r="S89" i="20" s="1"/>
  <c r="S88" i="20" s="1"/>
  <c r="S87" i="20" s="1"/>
  <c r="S86" i="20" s="1"/>
  <c r="P92" i="20"/>
  <c r="O92" i="20"/>
  <c r="N92" i="20"/>
  <c r="M92" i="20"/>
  <c r="Q92" i="20" s="1"/>
  <c r="K92" i="20"/>
  <c r="J92" i="20"/>
  <c r="I92" i="20"/>
  <c r="H92" i="20"/>
  <c r="EZ91" i="20"/>
  <c r="EK91" i="20"/>
  <c r="EI91" i="20"/>
  <c r="EG91" i="20"/>
  <c r="EF91" i="20"/>
  <c r="EE91" i="20"/>
  <c r="ED91" i="20"/>
  <c r="EC91" i="20"/>
  <c r="EB91" i="20"/>
  <c r="EA91" i="20"/>
  <c r="DZ91" i="20"/>
  <c r="DY91" i="20"/>
  <c r="AR91" i="20"/>
  <c r="AN91" i="20"/>
  <c r="P91" i="20"/>
  <c r="O91" i="20"/>
  <c r="N91" i="20"/>
  <c r="M91" i="20"/>
  <c r="K91" i="20"/>
  <c r="J91" i="20"/>
  <c r="L91" i="20" s="1"/>
  <c r="I91" i="20"/>
  <c r="H91" i="20"/>
  <c r="FS90" i="20"/>
  <c r="FP90" i="20"/>
  <c r="FO90" i="20"/>
  <c r="FJ90" i="20"/>
  <c r="FI90" i="20"/>
  <c r="FH90" i="20"/>
  <c r="FC90" i="20"/>
  <c r="FF90" i="20" s="1"/>
  <c r="FA90" i="20"/>
  <c r="EZ90" i="20"/>
  <c r="EX90" i="20"/>
  <c r="FG90" i="20" s="1"/>
  <c r="EW90" i="20"/>
  <c r="EO90" i="20"/>
  <c r="FE90" i="20" s="1"/>
  <c r="EN90" i="20"/>
  <c r="EM90" i="20"/>
  <c r="EL90" i="20"/>
  <c r="EK90" i="20"/>
  <c r="EJ90" i="20"/>
  <c r="EI90" i="20"/>
  <c r="EH90" i="20"/>
  <c r="EG90" i="20"/>
  <c r="EF90" i="20"/>
  <c r="EE90" i="20"/>
  <c r="ED90" i="20"/>
  <c r="EC90" i="20"/>
  <c r="EB90" i="20"/>
  <c r="EA90" i="20"/>
  <c r="DZ90" i="20"/>
  <c r="DY90" i="20"/>
  <c r="AR90" i="20"/>
  <c r="AN90" i="20"/>
  <c r="U90" i="20"/>
  <c r="P90" i="20"/>
  <c r="O90" i="20"/>
  <c r="N90" i="20"/>
  <c r="M90" i="20"/>
  <c r="K90" i="20"/>
  <c r="J90" i="20"/>
  <c r="I90" i="20"/>
  <c r="H90" i="20"/>
  <c r="FS89" i="20"/>
  <c r="FP89" i="20"/>
  <c r="FO89" i="20"/>
  <c r="FJ89" i="20"/>
  <c r="FI89" i="20"/>
  <c r="FH89" i="20"/>
  <c r="FC89" i="20"/>
  <c r="FF89" i="20" s="1"/>
  <c r="FA89" i="20"/>
  <c r="EZ89" i="20"/>
  <c r="EX89" i="20"/>
  <c r="FG89" i="20" s="1"/>
  <c r="EW89" i="20"/>
  <c r="EO89" i="20"/>
  <c r="FE89" i="20" s="1"/>
  <c r="EN89" i="20"/>
  <c r="EM89" i="20"/>
  <c r="EL89" i="20"/>
  <c r="EK89" i="20"/>
  <c r="EJ89" i="20"/>
  <c r="EI89" i="20"/>
  <c r="EH89" i="20"/>
  <c r="EG89" i="20"/>
  <c r="EF89" i="20"/>
  <c r="EE89" i="20"/>
  <c r="ED89" i="20"/>
  <c r="EC89" i="20"/>
  <c r="EB89" i="20"/>
  <c r="EA89" i="20"/>
  <c r="DZ89" i="20"/>
  <c r="DY89" i="20"/>
  <c r="AR89" i="20"/>
  <c r="AN89" i="20"/>
  <c r="U89" i="20"/>
  <c r="P89" i="20"/>
  <c r="O89" i="20"/>
  <c r="N89" i="20"/>
  <c r="M89" i="20"/>
  <c r="K89" i="20"/>
  <c r="J89" i="20"/>
  <c r="I89" i="20"/>
  <c r="H89" i="20"/>
  <c r="FS88" i="20"/>
  <c r="FP88" i="20"/>
  <c r="FO88" i="20"/>
  <c r="FJ88" i="20"/>
  <c r="FI88" i="20"/>
  <c r="FH88" i="20"/>
  <c r="FC88" i="20"/>
  <c r="FF88" i="20" s="1"/>
  <c r="FA88" i="20"/>
  <c r="EZ88" i="20"/>
  <c r="EX88" i="20"/>
  <c r="FG88" i="20" s="1"/>
  <c r="EW88" i="20"/>
  <c r="EO88" i="20"/>
  <c r="FE88" i="20" s="1"/>
  <c r="EN88" i="20"/>
  <c r="EM88" i="20"/>
  <c r="EL88" i="20"/>
  <c r="EK88" i="20"/>
  <c r="EJ88" i="20"/>
  <c r="EI88" i="20"/>
  <c r="EH88" i="20"/>
  <c r="EG88" i="20"/>
  <c r="EF88" i="20"/>
  <c r="EE88" i="20"/>
  <c r="ED88" i="20"/>
  <c r="EC88" i="20"/>
  <c r="EB88" i="20"/>
  <c r="EA88" i="20"/>
  <c r="DZ88" i="20"/>
  <c r="DY88" i="20"/>
  <c r="AR88" i="20"/>
  <c r="AN88" i="20"/>
  <c r="U88" i="20"/>
  <c r="P88" i="20"/>
  <c r="O88" i="20"/>
  <c r="N88" i="20"/>
  <c r="M88" i="20"/>
  <c r="K88" i="20"/>
  <c r="J88" i="20"/>
  <c r="I88" i="20"/>
  <c r="H88" i="20"/>
  <c r="FS87" i="20"/>
  <c r="FP87" i="20"/>
  <c r="FO87" i="20"/>
  <c r="FJ87" i="20"/>
  <c r="FI87" i="20"/>
  <c r="FH87" i="20"/>
  <c r="FC87" i="20"/>
  <c r="FF87" i="20" s="1"/>
  <c r="FA87" i="20"/>
  <c r="EZ87" i="20"/>
  <c r="EX87" i="20"/>
  <c r="FG87" i="20" s="1"/>
  <c r="EW87" i="20"/>
  <c r="EO87" i="20"/>
  <c r="FE87" i="20" s="1"/>
  <c r="EN87" i="20"/>
  <c r="EM87" i="20"/>
  <c r="EL87" i="20"/>
  <c r="EK87" i="20"/>
  <c r="EJ87" i="20"/>
  <c r="EI87" i="20"/>
  <c r="EH87" i="20"/>
  <c r="EG87" i="20"/>
  <c r="EF87" i="20"/>
  <c r="EE87" i="20"/>
  <c r="ED87" i="20"/>
  <c r="EC87" i="20"/>
  <c r="EB87" i="20"/>
  <c r="EA87" i="20"/>
  <c r="DZ87" i="20"/>
  <c r="DY87" i="20"/>
  <c r="AR87" i="20"/>
  <c r="AN87" i="20"/>
  <c r="U87" i="20"/>
  <c r="P87" i="20"/>
  <c r="O87" i="20"/>
  <c r="N87" i="20"/>
  <c r="M87" i="20"/>
  <c r="K87" i="20"/>
  <c r="J87" i="20"/>
  <c r="I87" i="20"/>
  <c r="H87" i="20"/>
  <c r="EZ86" i="20"/>
  <c r="EW86" i="20"/>
  <c r="EX86" i="20" s="1"/>
  <c r="FG86" i="20" s="1"/>
  <c r="EJ86" i="20"/>
  <c r="EI86" i="20"/>
  <c r="EG86" i="20"/>
  <c r="EF86" i="20"/>
  <c r="EE86" i="20"/>
  <c r="ED86" i="20"/>
  <c r="EC86" i="20"/>
  <c r="EB86" i="20"/>
  <c r="EA86" i="20"/>
  <c r="EK86" i="20" s="1"/>
  <c r="DZ86" i="20"/>
  <c r="DY86" i="20"/>
  <c r="EH86" i="20" s="1"/>
  <c r="AR86" i="20"/>
  <c r="AN86" i="20"/>
  <c r="U86" i="20"/>
  <c r="P86" i="20"/>
  <c r="O86" i="20"/>
  <c r="N86" i="20"/>
  <c r="M86" i="20"/>
  <c r="K86" i="20"/>
  <c r="J86" i="20"/>
  <c r="L86" i="20" s="1"/>
  <c r="I86" i="20"/>
  <c r="H86" i="20"/>
  <c r="FS85" i="20"/>
  <c r="FP85" i="20"/>
  <c r="FO85" i="20"/>
  <c r="FJ85" i="20"/>
  <c r="FI85" i="20"/>
  <c r="FH85" i="20"/>
  <c r="FC85" i="20"/>
  <c r="FF85" i="20" s="1"/>
  <c r="FA85" i="20"/>
  <c r="EZ85" i="20"/>
  <c r="EX85" i="20"/>
  <c r="FG85" i="20" s="1"/>
  <c r="EW85" i="20"/>
  <c r="EO85" i="20"/>
  <c r="FE85" i="20" s="1"/>
  <c r="EN85" i="20"/>
  <c r="EM85" i="20"/>
  <c r="EL85" i="20"/>
  <c r="EK85" i="20"/>
  <c r="EJ85" i="20"/>
  <c r="EI85" i="20"/>
  <c r="EH85" i="20"/>
  <c r="EG85" i="20"/>
  <c r="EF85" i="20"/>
  <c r="EE85" i="20"/>
  <c r="ED85" i="20"/>
  <c r="EC85" i="20"/>
  <c r="EB85" i="20"/>
  <c r="EA85" i="20"/>
  <c r="DZ85" i="20"/>
  <c r="DY85" i="20"/>
  <c r="AR85" i="20"/>
  <c r="AN85" i="20"/>
  <c r="U85" i="20"/>
  <c r="S85" i="20"/>
  <c r="P85" i="20"/>
  <c r="O85" i="20"/>
  <c r="N85" i="20"/>
  <c r="M85" i="20"/>
  <c r="K85" i="20"/>
  <c r="J85" i="20"/>
  <c r="I85" i="20"/>
  <c r="H85" i="20"/>
  <c r="EZ84" i="20"/>
  <c r="EJ84" i="20"/>
  <c r="EI84" i="20"/>
  <c r="EG84" i="20"/>
  <c r="EF84" i="20"/>
  <c r="EE84" i="20"/>
  <c r="ED84" i="20"/>
  <c r="EC84" i="20"/>
  <c r="EB84" i="20"/>
  <c r="EA84" i="20"/>
  <c r="EK84" i="20" s="1"/>
  <c r="DZ84" i="20"/>
  <c r="DY84" i="20"/>
  <c r="EH84" i="20" s="1"/>
  <c r="AR84" i="20"/>
  <c r="AN84" i="20"/>
  <c r="U84" i="20"/>
  <c r="S84" i="20"/>
  <c r="P84" i="20"/>
  <c r="O84" i="20"/>
  <c r="N84" i="20"/>
  <c r="M84" i="20"/>
  <c r="K84" i="20"/>
  <c r="J84" i="20"/>
  <c r="I84" i="20"/>
  <c r="H84" i="20"/>
  <c r="EZ83" i="20"/>
  <c r="EJ83" i="20"/>
  <c r="EI83" i="20"/>
  <c r="EG83" i="20"/>
  <c r="EF83" i="20"/>
  <c r="EE83" i="20"/>
  <c r="ED83" i="20"/>
  <c r="EC83" i="20"/>
  <c r="EB83" i="20"/>
  <c r="EA83" i="20"/>
  <c r="EK83" i="20" s="1"/>
  <c r="DZ83" i="20"/>
  <c r="DY83" i="20"/>
  <c r="EH83" i="20" s="1"/>
  <c r="AR83" i="20"/>
  <c r="AN83" i="20"/>
  <c r="U83" i="20"/>
  <c r="S83" i="20"/>
  <c r="P83" i="20"/>
  <c r="O83" i="20"/>
  <c r="N83" i="20"/>
  <c r="M83" i="20"/>
  <c r="K83" i="20"/>
  <c r="J83" i="20"/>
  <c r="I83" i="20"/>
  <c r="H83" i="20"/>
  <c r="FS82" i="20"/>
  <c r="FP82" i="20"/>
  <c r="FO82" i="20"/>
  <c r="FJ82" i="20"/>
  <c r="FI82" i="20"/>
  <c r="FH82" i="20"/>
  <c r="FC82" i="20"/>
  <c r="FF82" i="20" s="1"/>
  <c r="FA82" i="20"/>
  <c r="EZ82" i="20"/>
  <c r="EX82" i="20"/>
  <c r="FG82" i="20" s="1"/>
  <c r="EW82" i="20"/>
  <c r="EO82" i="20"/>
  <c r="FE82" i="20" s="1"/>
  <c r="EN82" i="20"/>
  <c r="EM82" i="20"/>
  <c r="EL82" i="20"/>
  <c r="EK82" i="20"/>
  <c r="EJ82" i="20"/>
  <c r="EI82" i="20"/>
  <c r="EH82" i="20"/>
  <c r="EG82" i="20"/>
  <c r="EF82" i="20"/>
  <c r="EE82" i="20"/>
  <c r="ED82" i="20"/>
  <c r="EC82" i="20"/>
  <c r="EB82" i="20"/>
  <c r="EA82" i="20"/>
  <c r="DZ82" i="20"/>
  <c r="DY82" i="20"/>
  <c r="AR82" i="20"/>
  <c r="AN82" i="20"/>
  <c r="U82" i="20"/>
  <c r="S82" i="20"/>
  <c r="P82" i="20"/>
  <c r="O82" i="20"/>
  <c r="N82" i="20"/>
  <c r="M82" i="20"/>
  <c r="K82" i="20"/>
  <c r="J82" i="20"/>
  <c r="I82" i="20"/>
  <c r="H82" i="20"/>
  <c r="EZ81" i="20"/>
  <c r="EJ81" i="20"/>
  <c r="EI81" i="20"/>
  <c r="EG81" i="20"/>
  <c r="EF81" i="20"/>
  <c r="EE81" i="20"/>
  <c r="ED81" i="20"/>
  <c r="EC81" i="20"/>
  <c r="EB81" i="20"/>
  <c r="EA81" i="20"/>
  <c r="EK81" i="20" s="1"/>
  <c r="DZ81" i="20"/>
  <c r="DY81" i="20"/>
  <c r="EH81" i="20" s="1"/>
  <c r="AR81" i="20"/>
  <c r="AN81" i="20"/>
  <c r="U81" i="20"/>
  <c r="S81" i="20"/>
  <c r="P81" i="20"/>
  <c r="O81" i="20"/>
  <c r="N81" i="20"/>
  <c r="M81" i="20"/>
  <c r="K81" i="20"/>
  <c r="J81" i="20"/>
  <c r="I81" i="20"/>
  <c r="H81" i="20"/>
  <c r="FS80" i="20"/>
  <c r="FP80" i="20"/>
  <c r="FO80" i="20"/>
  <c r="FJ80" i="20"/>
  <c r="FI80" i="20"/>
  <c r="FH80" i="20"/>
  <c r="FC80" i="20"/>
  <c r="FF80" i="20" s="1"/>
  <c r="FA80" i="20"/>
  <c r="EZ80" i="20"/>
  <c r="EX80" i="20"/>
  <c r="FG80" i="20" s="1"/>
  <c r="EW80" i="20"/>
  <c r="EO80" i="20"/>
  <c r="FE80" i="20" s="1"/>
  <c r="EN80" i="20"/>
  <c r="EM80" i="20"/>
  <c r="EL80" i="20"/>
  <c r="EK80" i="20"/>
  <c r="EJ80" i="20"/>
  <c r="EI80" i="20"/>
  <c r="EH80" i="20"/>
  <c r="EG80" i="20"/>
  <c r="EF80" i="20"/>
  <c r="EE80" i="20"/>
  <c r="ED80" i="20"/>
  <c r="EC80" i="20"/>
  <c r="EB80" i="20"/>
  <c r="EA80" i="20"/>
  <c r="DZ80" i="20"/>
  <c r="DY80" i="20"/>
  <c r="AR80" i="20"/>
  <c r="AN80" i="20"/>
  <c r="U80" i="20"/>
  <c r="S80" i="20"/>
  <c r="P80" i="20"/>
  <c r="O80" i="20"/>
  <c r="N80" i="20"/>
  <c r="M80" i="20"/>
  <c r="K80" i="20"/>
  <c r="J80" i="20"/>
  <c r="I80" i="20"/>
  <c r="H80" i="20"/>
  <c r="EZ79" i="20"/>
  <c r="EJ79" i="20"/>
  <c r="EI79" i="20"/>
  <c r="EG79" i="20"/>
  <c r="EF79" i="20"/>
  <c r="EE79" i="20"/>
  <c r="ED79" i="20"/>
  <c r="EC79" i="20"/>
  <c r="EB79" i="20"/>
  <c r="EA79" i="20"/>
  <c r="EK79" i="20" s="1"/>
  <c r="DZ79" i="20"/>
  <c r="DY79" i="20"/>
  <c r="EH79" i="20" s="1"/>
  <c r="AR79" i="20"/>
  <c r="AN79" i="20"/>
  <c r="U79" i="20"/>
  <c r="S79" i="20"/>
  <c r="P79" i="20"/>
  <c r="O79" i="20"/>
  <c r="N79" i="20"/>
  <c r="M79" i="20"/>
  <c r="K79" i="20"/>
  <c r="J79" i="20"/>
  <c r="I79" i="20"/>
  <c r="H79" i="20"/>
  <c r="FS78" i="20"/>
  <c r="FP78" i="20"/>
  <c r="FO78" i="20"/>
  <c r="FJ78" i="20"/>
  <c r="FI78" i="20"/>
  <c r="FH78" i="20"/>
  <c r="FC78" i="20"/>
  <c r="FF78" i="20" s="1"/>
  <c r="FA78" i="20"/>
  <c r="EZ78" i="20"/>
  <c r="EX78" i="20"/>
  <c r="FG78" i="20" s="1"/>
  <c r="EW78" i="20"/>
  <c r="EO78" i="20"/>
  <c r="FE78" i="20" s="1"/>
  <c r="EN78" i="20"/>
  <c r="EM78" i="20"/>
  <c r="EL78" i="20"/>
  <c r="EK78" i="20"/>
  <c r="EJ78" i="20"/>
  <c r="EI78" i="20"/>
  <c r="EH78" i="20"/>
  <c r="EG78" i="20"/>
  <c r="EF78" i="20"/>
  <c r="EE78" i="20"/>
  <c r="ED78" i="20"/>
  <c r="EC78" i="20"/>
  <c r="EB78" i="20"/>
  <c r="EA78" i="20"/>
  <c r="DZ78" i="20"/>
  <c r="DY78" i="20"/>
  <c r="AR78" i="20"/>
  <c r="AN78" i="20"/>
  <c r="U78" i="20"/>
  <c r="S78" i="20"/>
  <c r="P78" i="20"/>
  <c r="O78" i="20"/>
  <c r="N78" i="20"/>
  <c r="M78" i="20"/>
  <c r="K78" i="20"/>
  <c r="J78" i="20"/>
  <c r="I78" i="20"/>
  <c r="H78" i="20"/>
  <c r="FS77" i="20"/>
  <c r="FP77" i="20"/>
  <c r="FO77" i="20"/>
  <c r="FJ77" i="20"/>
  <c r="FI77" i="20"/>
  <c r="FH77" i="20"/>
  <c r="FC77" i="20"/>
  <c r="FF77" i="20" s="1"/>
  <c r="FA77" i="20"/>
  <c r="EZ77" i="20"/>
  <c r="EX77" i="20"/>
  <c r="FG77" i="20" s="1"/>
  <c r="EW77" i="20"/>
  <c r="EO77" i="20"/>
  <c r="FE77" i="20" s="1"/>
  <c r="EN77" i="20"/>
  <c r="EM77" i="20"/>
  <c r="EL77" i="20"/>
  <c r="EK77" i="20"/>
  <c r="EJ77" i="20"/>
  <c r="EI77" i="20"/>
  <c r="EH77" i="20"/>
  <c r="EG77" i="20"/>
  <c r="EF77" i="20"/>
  <c r="EE77" i="20"/>
  <c r="ED77" i="20"/>
  <c r="EC77" i="20"/>
  <c r="EB77" i="20"/>
  <c r="EA77" i="20"/>
  <c r="DZ77" i="20"/>
  <c r="DY77" i="20"/>
  <c r="AR77" i="20"/>
  <c r="AN77" i="20"/>
  <c r="U77" i="20"/>
  <c r="S77" i="20"/>
  <c r="P77" i="20"/>
  <c r="O77" i="20"/>
  <c r="N77" i="20"/>
  <c r="M77" i="20"/>
  <c r="K77" i="20"/>
  <c r="J77" i="20"/>
  <c r="I77" i="20"/>
  <c r="H77" i="20"/>
  <c r="FS76" i="20"/>
  <c r="FP76" i="20"/>
  <c r="FO76" i="20"/>
  <c r="FJ76" i="20"/>
  <c r="FI76" i="20"/>
  <c r="FH76" i="20"/>
  <c r="FC76" i="20"/>
  <c r="FF76" i="20" s="1"/>
  <c r="FA76" i="20"/>
  <c r="EZ76" i="20"/>
  <c r="EX76" i="20"/>
  <c r="FG76" i="20" s="1"/>
  <c r="EW76" i="20"/>
  <c r="EO76" i="20"/>
  <c r="FE76" i="20" s="1"/>
  <c r="EN76" i="20"/>
  <c r="EM76" i="20"/>
  <c r="EL76" i="20"/>
  <c r="EK76" i="20"/>
  <c r="EJ76" i="20"/>
  <c r="EI76" i="20"/>
  <c r="EH76" i="20"/>
  <c r="EG76" i="20"/>
  <c r="EF76" i="20"/>
  <c r="EE76" i="20"/>
  <c r="ED76" i="20"/>
  <c r="EC76" i="20"/>
  <c r="EB76" i="20"/>
  <c r="EA76" i="20"/>
  <c r="DZ76" i="20"/>
  <c r="DY76" i="20"/>
  <c r="AR76" i="20"/>
  <c r="AN76" i="20"/>
  <c r="U76" i="20"/>
  <c r="S76" i="20"/>
  <c r="P76" i="20"/>
  <c r="O76" i="20"/>
  <c r="N76" i="20"/>
  <c r="M76" i="20"/>
  <c r="K76" i="20"/>
  <c r="J76" i="20"/>
  <c r="I76" i="20"/>
  <c r="H76" i="20"/>
  <c r="EZ75" i="20"/>
  <c r="EJ75" i="20"/>
  <c r="EW75" i="20" s="1"/>
  <c r="EX75" i="20" s="1"/>
  <c r="FG75" i="20" s="1"/>
  <c r="EG75" i="20"/>
  <c r="EF75" i="20"/>
  <c r="EE75" i="20"/>
  <c r="ED75" i="20"/>
  <c r="EC75" i="20"/>
  <c r="EB75" i="20"/>
  <c r="EK75" i="20" s="1"/>
  <c r="EA75" i="20"/>
  <c r="DZ75" i="20"/>
  <c r="EI75" i="20" s="1"/>
  <c r="DY75" i="20"/>
  <c r="EH75" i="20" s="1"/>
  <c r="AR75" i="20"/>
  <c r="AN75" i="20"/>
  <c r="U75" i="20"/>
  <c r="S75" i="20"/>
  <c r="P75" i="20"/>
  <c r="O75" i="20"/>
  <c r="N75" i="20"/>
  <c r="M75" i="20"/>
  <c r="K75" i="20"/>
  <c r="J75" i="20"/>
  <c r="I75" i="20"/>
  <c r="H75" i="20"/>
  <c r="EZ74" i="20"/>
  <c r="EJ74" i="20"/>
  <c r="EW74" i="20" s="1"/>
  <c r="EX74" i="20" s="1"/>
  <c r="FG74" i="20" s="1"/>
  <c r="EG74" i="20"/>
  <c r="EF74" i="20"/>
  <c r="EE74" i="20"/>
  <c r="ED74" i="20"/>
  <c r="EC74" i="20"/>
  <c r="EB74" i="20"/>
  <c r="EK74" i="20" s="1"/>
  <c r="EA74" i="20"/>
  <c r="DZ74" i="20"/>
  <c r="EI74" i="20" s="1"/>
  <c r="DY74" i="20"/>
  <c r="EH74" i="20" s="1"/>
  <c r="AR74" i="20"/>
  <c r="AN74" i="20"/>
  <c r="U74" i="20"/>
  <c r="S74" i="20"/>
  <c r="P74" i="20"/>
  <c r="O74" i="20"/>
  <c r="N74" i="20"/>
  <c r="M74" i="20"/>
  <c r="K74" i="20"/>
  <c r="J74" i="20"/>
  <c r="I74" i="20"/>
  <c r="H74" i="20"/>
  <c r="FS73" i="20"/>
  <c r="FP73" i="20"/>
  <c r="FO73" i="20"/>
  <c r="FJ73" i="20"/>
  <c r="FI73" i="20"/>
  <c r="FH73" i="20"/>
  <c r="FC73" i="20"/>
  <c r="FF73" i="20" s="1"/>
  <c r="FA73" i="20"/>
  <c r="EZ73" i="20"/>
  <c r="EX73" i="20"/>
  <c r="FG73" i="20" s="1"/>
  <c r="EW73" i="20"/>
  <c r="EO73" i="20"/>
  <c r="FE73" i="20" s="1"/>
  <c r="EN73" i="20"/>
  <c r="EM73" i="20"/>
  <c r="EL73" i="20"/>
  <c r="EK73" i="20"/>
  <c r="EJ73" i="20"/>
  <c r="EI73" i="20"/>
  <c r="EH73" i="20"/>
  <c r="EG73" i="20"/>
  <c r="EF73" i="20"/>
  <c r="EE73" i="20"/>
  <c r="ED73" i="20"/>
  <c r="EC73" i="20"/>
  <c r="EB73" i="20"/>
  <c r="EA73" i="20"/>
  <c r="DZ73" i="20"/>
  <c r="DY73" i="20"/>
  <c r="AR73" i="20"/>
  <c r="AN73" i="20"/>
  <c r="U73" i="20"/>
  <c r="S73" i="20"/>
  <c r="P73" i="20"/>
  <c r="O73" i="20"/>
  <c r="N73" i="20"/>
  <c r="M73" i="20"/>
  <c r="K73" i="20"/>
  <c r="J73" i="20"/>
  <c r="I73" i="20"/>
  <c r="H73" i="20"/>
  <c r="FS72" i="20"/>
  <c r="FP72" i="20"/>
  <c r="FO72" i="20"/>
  <c r="FJ72" i="20"/>
  <c r="FI72" i="20"/>
  <c r="FH72" i="20"/>
  <c r="FC72" i="20"/>
  <c r="FF72" i="20" s="1"/>
  <c r="FA72" i="20"/>
  <c r="EZ72" i="20"/>
  <c r="EX72" i="20"/>
  <c r="FG72" i="20" s="1"/>
  <c r="EW72" i="20"/>
  <c r="EO72" i="20"/>
  <c r="FE72" i="20" s="1"/>
  <c r="EN72" i="20"/>
  <c r="EM72" i="20"/>
  <c r="EL72" i="20"/>
  <c r="EK72" i="20"/>
  <c r="EJ72" i="20"/>
  <c r="EI72" i="20"/>
  <c r="EH72" i="20"/>
  <c r="EG72" i="20"/>
  <c r="EF72" i="20"/>
  <c r="EE72" i="20"/>
  <c r="ED72" i="20"/>
  <c r="EC72" i="20"/>
  <c r="EB72" i="20"/>
  <c r="EA72" i="20"/>
  <c r="DZ72" i="20"/>
  <c r="DY72" i="20"/>
  <c r="AR72" i="20"/>
  <c r="AN72" i="20"/>
  <c r="U72" i="20"/>
  <c r="S72" i="20"/>
  <c r="P72" i="20"/>
  <c r="O72" i="20"/>
  <c r="N72" i="20"/>
  <c r="M72" i="20"/>
  <c r="K72" i="20"/>
  <c r="J72" i="20"/>
  <c r="I72" i="20"/>
  <c r="H72" i="20"/>
  <c r="EZ71" i="20"/>
  <c r="EJ71" i="20"/>
  <c r="EW71" i="20" s="1"/>
  <c r="EX71" i="20" s="1"/>
  <c r="FG71" i="20" s="1"/>
  <c r="EI71" i="20"/>
  <c r="EG71" i="20"/>
  <c r="EF71" i="20"/>
  <c r="EE71" i="20"/>
  <c r="ED71" i="20"/>
  <c r="EC71" i="20"/>
  <c r="EB71" i="20"/>
  <c r="EA71" i="20"/>
  <c r="EK71" i="20" s="1"/>
  <c r="DZ71" i="20"/>
  <c r="DY71" i="20"/>
  <c r="EH71" i="20" s="1"/>
  <c r="AR71" i="20"/>
  <c r="AN71" i="20"/>
  <c r="U71" i="20"/>
  <c r="S71" i="20"/>
  <c r="P71" i="20"/>
  <c r="O71" i="20"/>
  <c r="N71" i="20"/>
  <c r="M71" i="20"/>
  <c r="K71" i="20"/>
  <c r="J71" i="20"/>
  <c r="I71" i="20"/>
  <c r="H71" i="20"/>
  <c r="FS70" i="20"/>
  <c r="FP70" i="20"/>
  <c r="FO70" i="20"/>
  <c r="FJ70" i="20"/>
  <c r="FI70" i="20"/>
  <c r="FH70" i="20"/>
  <c r="FC70" i="20"/>
  <c r="FF70" i="20" s="1"/>
  <c r="FA70" i="20"/>
  <c r="EZ70" i="20"/>
  <c r="EX70" i="20"/>
  <c r="FG70" i="20" s="1"/>
  <c r="EW70" i="20"/>
  <c r="EO70" i="20"/>
  <c r="FE70" i="20" s="1"/>
  <c r="EN70" i="20"/>
  <c r="EM70" i="20"/>
  <c r="EL70" i="20"/>
  <c r="EK70" i="20"/>
  <c r="EJ70" i="20"/>
  <c r="EI70" i="20"/>
  <c r="EH70" i="20"/>
  <c r="EG70" i="20"/>
  <c r="EF70" i="20"/>
  <c r="EE70" i="20"/>
  <c r="ED70" i="20"/>
  <c r="EC70" i="20"/>
  <c r="EB70" i="20"/>
  <c r="EA70" i="20"/>
  <c r="DZ70" i="20"/>
  <c r="DY70" i="20"/>
  <c r="AR70" i="20"/>
  <c r="AN70" i="20"/>
  <c r="U70" i="20"/>
  <c r="S70" i="20"/>
  <c r="P70" i="20"/>
  <c r="O70" i="20"/>
  <c r="N70" i="20"/>
  <c r="M70" i="20"/>
  <c r="K70" i="20"/>
  <c r="J70" i="20"/>
  <c r="I70" i="20"/>
  <c r="H70" i="20"/>
  <c r="FS69" i="20"/>
  <c r="FP69" i="20"/>
  <c r="FO69" i="20"/>
  <c r="FJ69" i="20"/>
  <c r="FI69" i="20"/>
  <c r="FH69" i="20"/>
  <c r="FC69" i="20"/>
  <c r="FF69" i="20" s="1"/>
  <c r="FA69" i="20"/>
  <c r="EZ69" i="20"/>
  <c r="EX69" i="20"/>
  <c r="FG69" i="20" s="1"/>
  <c r="EW69" i="20"/>
  <c r="EO69" i="20"/>
  <c r="FE69" i="20" s="1"/>
  <c r="EN69" i="20"/>
  <c r="EM69" i="20"/>
  <c r="EL69" i="20"/>
  <c r="EK69" i="20"/>
  <c r="EJ69" i="20"/>
  <c r="EI69" i="20"/>
  <c r="EH69" i="20"/>
  <c r="EG69" i="20"/>
  <c r="EF69" i="20"/>
  <c r="EE69" i="20"/>
  <c r="ED69" i="20"/>
  <c r="EC69" i="20"/>
  <c r="EB69" i="20"/>
  <c r="EA69" i="20"/>
  <c r="DZ69" i="20"/>
  <c r="DY69" i="20"/>
  <c r="AR69" i="20"/>
  <c r="AN69" i="20"/>
  <c r="U69" i="20"/>
  <c r="S69" i="20"/>
  <c r="P69" i="20"/>
  <c r="O69" i="20"/>
  <c r="N69" i="20"/>
  <c r="M69" i="20"/>
  <c r="K69" i="20"/>
  <c r="J69" i="20"/>
  <c r="I69" i="20"/>
  <c r="H69" i="20"/>
  <c r="EZ68" i="20"/>
  <c r="EJ68" i="20"/>
  <c r="EI68" i="20"/>
  <c r="EG68" i="20"/>
  <c r="EF68" i="20"/>
  <c r="EE68" i="20"/>
  <c r="ED68" i="20"/>
  <c r="EC68" i="20"/>
  <c r="EB68" i="20"/>
  <c r="EA68" i="20"/>
  <c r="EW68" i="20" s="1"/>
  <c r="EX68" i="20" s="1"/>
  <c r="FG68" i="20" s="1"/>
  <c r="DZ68" i="20"/>
  <c r="DY68" i="20"/>
  <c r="EH68" i="20" s="1"/>
  <c r="AR68" i="20"/>
  <c r="AN68" i="20"/>
  <c r="U68" i="20"/>
  <c r="S68" i="20"/>
  <c r="P68" i="20"/>
  <c r="O68" i="20"/>
  <c r="N68" i="20"/>
  <c r="M68" i="20"/>
  <c r="K68" i="20"/>
  <c r="J68" i="20"/>
  <c r="I68" i="20"/>
  <c r="H68" i="20"/>
  <c r="EZ67" i="20"/>
  <c r="EJ67" i="20"/>
  <c r="EI67" i="20"/>
  <c r="EG67" i="20"/>
  <c r="EF67" i="20"/>
  <c r="EE67" i="20"/>
  <c r="ED67" i="20"/>
  <c r="EC67" i="20"/>
  <c r="EB67" i="20"/>
  <c r="EA67" i="20"/>
  <c r="EW67" i="20" s="1"/>
  <c r="EX67" i="20" s="1"/>
  <c r="FG67" i="20" s="1"/>
  <c r="DZ67" i="20"/>
  <c r="DY67" i="20"/>
  <c r="EH67" i="20" s="1"/>
  <c r="AR67" i="20"/>
  <c r="AN67" i="20"/>
  <c r="U67" i="20"/>
  <c r="S67" i="20"/>
  <c r="P67" i="20"/>
  <c r="O67" i="20"/>
  <c r="N67" i="20"/>
  <c r="M67" i="20"/>
  <c r="K67" i="20"/>
  <c r="J67" i="20"/>
  <c r="I67" i="20"/>
  <c r="H67" i="20"/>
  <c r="FS66" i="20"/>
  <c r="FP66" i="20"/>
  <c r="FO66" i="20"/>
  <c r="FJ66" i="20"/>
  <c r="FI66" i="20"/>
  <c r="FH66" i="20"/>
  <c r="FC66" i="20"/>
  <c r="FF66" i="20" s="1"/>
  <c r="FA66" i="20"/>
  <c r="EZ66" i="20"/>
  <c r="EX66" i="20"/>
  <c r="FG66" i="20" s="1"/>
  <c r="EW66" i="20"/>
  <c r="EO66" i="20"/>
  <c r="FE66" i="20" s="1"/>
  <c r="EN66" i="20"/>
  <c r="EM66" i="20"/>
  <c r="EL66" i="20"/>
  <c r="EK66" i="20"/>
  <c r="EJ66" i="20"/>
  <c r="EI66" i="20"/>
  <c r="EH66" i="20"/>
  <c r="EG66" i="20"/>
  <c r="EF66" i="20"/>
  <c r="EE66" i="20"/>
  <c r="ED66" i="20"/>
  <c r="EC66" i="20"/>
  <c r="EB66" i="20"/>
  <c r="EA66" i="20"/>
  <c r="DZ66" i="20"/>
  <c r="DY66" i="20"/>
  <c r="AR66" i="20"/>
  <c r="AN66" i="20"/>
  <c r="U66" i="20"/>
  <c r="S66" i="20"/>
  <c r="P66" i="20"/>
  <c r="O66" i="20"/>
  <c r="N66" i="20"/>
  <c r="M66" i="20"/>
  <c r="K66" i="20"/>
  <c r="J66" i="20"/>
  <c r="I66" i="20"/>
  <c r="H66" i="20"/>
  <c r="EZ65" i="20"/>
  <c r="EW65" i="20"/>
  <c r="EX65" i="20" s="1"/>
  <c r="FG65" i="20" s="1"/>
  <c r="EJ65" i="20"/>
  <c r="EI65" i="20"/>
  <c r="EG65" i="20"/>
  <c r="EF65" i="20"/>
  <c r="EE65" i="20"/>
  <c r="ED65" i="20"/>
  <c r="EC65" i="20"/>
  <c r="EB65" i="20"/>
  <c r="EA65" i="20"/>
  <c r="EK65" i="20" s="1"/>
  <c r="DZ65" i="20"/>
  <c r="DY65" i="20"/>
  <c r="EH65" i="20" s="1"/>
  <c r="AR65" i="20"/>
  <c r="AN65" i="20"/>
  <c r="U65" i="20"/>
  <c r="S65" i="20"/>
  <c r="P65" i="20"/>
  <c r="O65" i="20"/>
  <c r="N65" i="20"/>
  <c r="M65" i="20"/>
  <c r="K65" i="20"/>
  <c r="J65" i="20"/>
  <c r="I65" i="20"/>
  <c r="H65" i="20"/>
  <c r="FS64" i="20"/>
  <c r="FP64" i="20"/>
  <c r="FO64" i="20"/>
  <c r="FJ64" i="20"/>
  <c r="FI64" i="20"/>
  <c r="FH64" i="20"/>
  <c r="FC64" i="20"/>
  <c r="FF64" i="20" s="1"/>
  <c r="FA64" i="20"/>
  <c r="EZ64" i="20"/>
  <c r="EX64" i="20"/>
  <c r="FG64" i="20" s="1"/>
  <c r="EW64" i="20"/>
  <c r="EO64" i="20"/>
  <c r="FE64" i="20" s="1"/>
  <c r="EN64" i="20"/>
  <c r="EM64" i="20"/>
  <c r="EL64" i="20"/>
  <c r="EK64" i="20"/>
  <c r="EJ64" i="20"/>
  <c r="EI64" i="20"/>
  <c r="EH64" i="20"/>
  <c r="EG64" i="20"/>
  <c r="EF64" i="20"/>
  <c r="EE64" i="20"/>
  <c r="ED64" i="20"/>
  <c r="EC64" i="20"/>
  <c r="EB64" i="20"/>
  <c r="EA64" i="20"/>
  <c r="DZ64" i="20"/>
  <c r="DY64" i="20"/>
  <c r="AR64" i="20"/>
  <c r="AN64" i="20"/>
  <c r="U64" i="20"/>
  <c r="S64" i="20"/>
  <c r="P64" i="20"/>
  <c r="O64" i="20"/>
  <c r="N64" i="20"/>
  <c r="M64" i="20"/>
  <c r="K64" i="20"/>
  <c r="J64" i="20"/>
  <c r="I64" i="20"/>
  <c r="H64" i="20"/>
  <c r="EZ63" i="20"/>
  <c r="EJ63" i="20"/>
  <c r="EI63" i="20"/>
  <c r="EG63" i="20"/>
  <c r="EF63" i="20"/>
  <c r="EE63" i="20"/>
  <c r="ED63" i="20"/>
  <c r="EC63" i="20"/>
  <c r="EB63" i="20"/>
  <c r="EA63" i="20"/>
  <c r="EK63" i="20" s="1"/>
  <c r="DZ63" i="20"/>
  <c r="DY63" i="20"/>
  <c r="EH63" i="20" s="1"/>
  <c r="AR63" i="20"/>
  <c r="AN63" i="20"/>
  <c r="U63" i="20"/>
  <c r="S63" i="20"/>
  <c r="P63" i="20"/>
  <c r="O63" i="20"/>
  <c r="N63" i="20"/>
  <c r="M63" i="20"/>
  <c r="K63" i="20"/>
  <c r="J63" i="20"/>
  <c r="I63" i="20"/>
  <c r="H63" i="20"/>
  <c r="FS62" i="20"/>
  <c r="FP62" i="20"/>
  <c r="FO62" i="20"/>
  <c r="FJ62" i="20"/>
  <c r="FI62" i="20"/>
  <c r="FH62" i="20"/>
  <c r="FC62" i="20"/>
  <c r="FF62" i="20" s="1"/>
  <c r="FA62" i="20"/>
  <c r="EZ62" i="20"/>
  <c r="EX62" i="20"/>
  <c r="FG62" i="20" s="1"/>
  <c r="EW62" i="20"/>
  <c r="EO62" i="20"/>
  <c r="FE62" i="20" s="1"/>
  <c r="EN62" i="20"/>
  <c r="EM62" i="20"/>
  <c r="EL62" i="20"/>
  <c r="EK62" i="20"/>
  <c r="EJ62" i="20"/>
  <c r="EI62" i="20"/>
  <c r="EH62" i="20"/>
  <c r="EG62" i="20"/>
  <c r="EF62" i="20"/>
  <c r="EE62" i="20"/>
  <c r="ED62" i="20"/>
  <c r="EC62" i="20"/>
  <c r="EB62" i="20"/>
  <c r="EA62" i="20"/>
  <c r="DZ62" i="20"/>
  <c r="DY62" i="20"/>
  <c r="AR62" i="20"/>
  <c r="AN62" i="20"/>
  <c r="U62" i="20"/>
  <c r="S62" i="20"/>
  <c r="P62" i="20"/>
  <c r="O62" i="20"/>
  <c r="N62" i="20"/>
  <c r="M62" i="20"/>
  <c r="K62" i="20"/>
  <c r="J62" i="20"/>
  <c r="I62" i="20"/>
  <c r="H62" i="20"/>
  <c r="FS61" i="20"/>
  <c r="FP61" i="20"/>
  <c r="FO61" i="20"/>
  <c r="FJ61" i="20"/>
  <c r="FI61" i="20"/>
  <c r="FH61" i="20"/>
  <c r="FC61" i="20"/>
  <c r="FF61" i="20" s="1"/>
  <c r="FA61" i="20"/>
  <c r="EZ61" i="20"/>
  <c r="EX61" i="20"/>
  <c r="FG61" i="20" s="1"/>
  <c r="EW61" i="20"/>
  <c r="EO61" i="20"/>
  <c r="FE61" i="20" s="1"/>
  <c r="EN61" i="20"/>
  <c r="EM61" i="20"/>
  <c r="EL61" i="20"/>
  <c r="EK61" i="20"/>
  <c r="EJ61" i="20"/>
  <c r="EI61" i="20"/>
  <c r="EH61" i="20"/>
  <c r="EG61" i="20"/>
  <c r="EF61" i="20"/>
  <c r="EE61" i="20"/>
  <c r="ED61" i="20"/>
  <c r="EC61" i="20"/>
  <c r="EB61" i="20"/>
  <c r="EA61" i="20"/>
  <c r="DZ61" i="20"/>
  <c r="DY61" i="20"/>
  <c r="AR61" i="20"/>
  <c r="AN61" i="20"/>
  <c r="U61" i="20"/>
  <c r="S61" i="20"/>
  <c r="P61" i="20"/>
  <c r="O61" i="20"/>
  <c r="N61" i="20"/>
  <c r="M61" i="20"/>
  <c r="K61" i="20"/>
  <c r="J61" i="20"/>
  <c r="I61" i="20"/>
  <c r="H61" i="20"/>
  <c r="FS60" i="20"/>
  <c r="FP60" i="20"/>
  <c r="FO60" i="20"/>
  <c r="FJ60" i="20"/>
  <c r="FI60" i="20"/>
  <c r="FH60" i="20"/>
  <c r="FC60" i="20"/>
  <c r="FF60" i="20" s="1"/>
  <c r="FA60" i="20"/>
  <c r="EZ60" i="20"/>
  <c r="EX60" i="20"/>
  <c r="FG60" i="20" s="1"/>
  <c r="EW60" i="20"/>
  <c r="EO60" i="20"/>
  <c r="FE60" i="20" s="1"/>
  <c r="EN60" i="20"/>
  <c r="EM60" i="20"/>
  <c r="EL60" i="20"/>
  <c r="EK60" i="20"/>
  <c r="EJ60" i="20"/>
  <c r="EI60" i="20"/>
  <c r="EH60" i="20"/>
  <c r="EG60" i="20"/>
  <c r="EF60" i="20"/>
  <c r="EE60" i="20"/>
  <c r="ED60" i="20"/>
  <c r="EC60" i="20"/>
  <c r="EB60" i="20"/>
  <c r="EA60" i="20"/>
  <c r="DZ60" i="20"/>
  <c r="DY60" i="20"/>
  <c r="AR60" i="20"/>
  <c r="AN60" i="20"/>
  <c r="U60" i="20"/>
  <c r="S60" i="20"/>
  <c r="P60" i="20"/>
  <c r="O60" i="20"/>
  <c r="Q60" i="20" s="1"/>
  <c r="N60" i="20"/>
  <c r="M60" i="20"/>
  <c r="K60" i="20"/>
  <c r="J60" i="20"/>
  <c r="I60" i="20"/>
  <c r="H60" i="20"/>
  <c r="EZ59" i="20"/>
  <c r="EJ59" i="20"/>
  <c r="EW59" i="20" s="1"/>
  <c r="EX59" i="20" s="1"/>
  <c r="FG59" i="20" s="1"/>
  <c r="EI59" i="20"/>
  <c r="EG59" i="20"/>
  <c r="EF59" i="20"/>
  <c r="EE59" i="20"/>
  <c r="ED59" i="20"/>
  <c r="EC59" i="20"/>
  <c r="EB59" i="20"/>
  <c r="EA59" i="20"/>
  <c r="EK59" i="20" s="1"/>
  <c r="DZ59" i="20"/>
  <c r="DY59" i="20"/>
  <c r="EH59" i="20" s="1"/>
  <c r="AR59" i="20"/>
  <c r="AN59" i="20"/>
  <c r="U59" i="20"/>
  <c r="S59" i="20"/>
  <c r="P59" i="20"/>
  <c r="O59" i="20"/>
  <c r="N59" i="20"/>
  <c r="M59" i="20"/>
  <c r="K59" i="20"/>
  <c r="J59" i="20"/>
  <c r="I59" i="20"/>
  <c r="H59" i="20"/>
  <c r="FS58" i="20"/>
  <c r="FP58" i="20"/>
  <c r="FO58" i="20"/>
  <c r="FJ58" i="20"/>
  <c r="FI58" i="20"/>
  <c r="FH58" i="20"/>
  <c r="FC58" i="20"/>
  <c r="FF58" i="20" s="1"/>
  <c r="FA58" i="20"/>
  <c r="EZ58" i="20"/>
  <c r="EX58" i="20"/>
  <c r="FG58" i="20" s="1"/>
  <c r="EW58" i="20"/>
  <c r="EO58" i="20"/>
  <c r="FE58" i="20" s="1"/>
  <c r="EN58" i="20"/>
  <c r="EM58" i="20"/>
  <c r="EL58" i="20"/>
  <c r="EK58" i="20"/>
  <c r="EJ58" i="20"/>
  <c r="EI58" i="20"/>
  <c r="EH58" i="20"/>
  <c r="EG58" i="20"/>
  <c r="EF58" i="20"/>
  <c r="EE58" i="20"/>
  <c r="ED58" i="20"/>
  <c r="EC58" i="20"/>
  <c r="EB58" i="20"/>
  <c r="EA58" i="20"/>
  <c r="DZ58" i="20"/>
  <c r="DY58" i="20"/>
  <c r="AR58" i="20"/>
  <c r="AN58" i="20"/>
  <c r="U58" i="20"/>
  <c r="S58" i="20"/>
  <c r="P58" i="20"/>
  <c r="O58" i="20"/>
  <c r="Q58" i="20" s="1"/>
  <c r="N58" i="20"/>
  <c r="M58" i="20"/>
  <c r="K58" i="20"/>
  <c r="J58" i="20"/>
  <c r="I58" i="20"/>
  <c r="H58" i="20"/>
  <c r="FS57" i="20"/>
  <c r="FP57" i="20"/>
  <c r="FO57" i="20"/>
  <c r="FJ57" i="20"/>
  <c r="FI57" i="20"/>
  <c r="FH57" i="20"/>
  <c r="FC57" i="20"/>
  <c r="FF57" i="20" s="1"/>
  <c r="FA57" i="20"/>
  <c r="EZ57" i="20"/>
  <c r="EX57" i="20"/>
  <c r="FG57" i="20" s="1"/>
  <c r="EW57" i="20"/>
  <c r="EO57" i="20"/>
  <c r="FE57" i="20" s="1"/>
  <c r="EN57" i="20"/>
  <c r="EM57" i="20"/>
  <c r="EL57" i="20"/>
  <c r="EK57" i="20"/>
  <c r="EJ57" i="20"/>
  <c r="EI57" i="20"/>
  <c r="EH57" i="20"/>
  <c r="EG57" i="20"/>
  <c r="EF57" i="20"/>
  <c r="EE57" i="20"/>
  <c r="ED57" i="20"/>
  <c r="EC57" i="20"/>
  <c r="EB57" i="20"/>
  <c r="EA57" i="20"/>
  <c r="DZ57" i="20"/>
  <c r="DY57" i="20"/>
  <c r="AR57" i="20"/>
  <c r="AN57" i="20"/>
  <c r="U57" i="20"/>
  <c r="S57" i="20"/>
  <c r="P57" i="20"/>
  <c r="O57" i="20"/>
  <c r="Q57" i="20" s="1"/>
  <c r="N57" i="20"/>
  <c r="M57" i="20"/>
  <c r="K57" i="20"/>
  <c r="J57" i="20"/>
  <c r="L57" i="20" s="1"/>
  <c r="I57" i="20"/>
  <c r="H57" i="20"/>
  <c r="FS56" i="20"/>
  <c r="FP56" i="20"/>
  <c r="FO56" i="20"/>
  <c r="FJ56" i="20"/>
  <c r="FI56" i="20"/>
  <c r="FH56" i="20"/>
  <c r="FC56" i="20"/>
  <c r="FF56" i="20" s="1"/>
  <c r="FA56" i="20"/>
  <c r="EZ56" i="20"/>
  <c r="EX56" i="20"/>
  <c r="FG56" i="20" s="1"/>
  <c r="EW56" i="20"/>
  <c r="EO56" i="20"/>
  <c r="FE56" i="20" s="1"/>
  <c r="EN56" i="20"/>
  <c r="EM56" i="20"/>
  <c r="EL56" i="20"/>
  <c r="EK56" i="20"/>
  <c r="EJ56" i="20"/>
  <c r="EI56" i="20"/>
  <c r="EH56" i="20"/>
  <c r="EG56" i="20"/>
  <c r="EF56" i="20"/>
  <c r="EE56" i="20"/>
  <c r="ED56" i="20"/>
  <c r="EC56" i="20"/>
  <c r="EB56" i="20"/>
  <c r="EA56" i="20"/>
  <c r="DZ56" i="20"/>
  <c r="DY56" i="20"/>
  <c r="AR56" i="20"/>
  <c r="AN56" i="20"/>
  <c r="U56" i="20"/>
  <c r="S56" i="20"/>
  <c r="P56" i="20"/>
  <c r="O56" i="20"/>
  <c r="Q56" i="20" s="1"/>
  <c r="N56" i="20"/>
  <c r="M56" i="20"/>
  <c r="K56" i="20"/>
  <c r="J56" i="20"/>
  <c r="I56" i="20"/>
  <c r="H56" i="20"/>
  <c r="FS55" i="20"/>
  <c r="FP55" i="20"/>
  <c r="FO55" i="20"/>
  <c r="FJ55" i="20"/>
  <c r="FI55" i="20"/>
  <c r="FH55" i="20"/>
  <c r="FC55" i="20"/>
  <c r="FF55" i="20" s="1"/>
  <c r="FA55" i="20"/>
  <c r="EZ55" i="20"/>
  <c r="EX55" i="20"/>
  <c r="FG55" i="20" s="1"/>
  <c r="EW55" i="20"/>
  <c r="EO55" i="20"/>
  <c r="FE55" i="20" s="1"/>
  <c r="EN55" i="20"/>
  <c r="EM55" i="20"/>
  <c r="EL55" i="20"/>
  <c r="EK55" i="20"/>
  <c r="EJ55" i="20"/>
  <c r="EI55" i="20"/>
  <c r="EH55" i="20"/>
  <c r="EG55" i="20"/>
  <c r="EF55" i="20"/>
  <c r="EE55" i="20"/>
  <c r="ED55" i="20"/>
  <c r="EC55" i="20"/>
  <c r="EB55" i="20"/>
  <c r="EA55" i="20"/>
  <c r="DZ55" i="20"/>
  <c r="DY55" i="20"/>
  <c r="AR55" i="20"/>
  <c r="AN55" i="20"/>
  <c r="U55" i="20"/>
  <c r="S55" i="20"/>
  <c r="P55" i="20"/>
  <c r="O55" i="20"/>
  <c r="N55" i="20"/>
  <c r="M55" i="20"/>
  <c r="K55" i="20"/>
  <c r="J55" i="20"/>
  <c r="L55" i="20" s="1"/>
  <c r="I55" i="20"/>
  <c r="H55" i="20"/>
  <c r="EZ54" i="20"/>
  <c r="EJ54" i="20"/>
  <c r="EI54" i="20"/>
  <c r="EG54" i="20"/>
  <c r="EF54" i="20"/>
  <c r="EE54" i="20"/>
  <c r="ED54" i="20"/>
  <c r="EC54" i="20"/>
  <c r="EB54" i="20"/>
  <c r="EA54" i="20"/>
  <c r="EW54" i="20" s="1"/>
  <c r="EX54" i="20" s="1"/>
  <c r="FG54" i="20" s="1"/>
  <c r="DZ54" i="20"/>
  <c r="DY54" i="20"/>
  <c r="EH54" i="20" s="1"/>
  <c r="AR54" i="20"/>
  <c r="AN54" i="20"/>
  <c r="U54" i="20"/>
  <c r="S54" i="20"/>
  <c r="P54" i="20"/>
  <c r="O54" i="20"/>
  <c r="N54" i="20"/>
  <c r="M54" i="20"/>
  <c r="K54" i="20"/>
  <c r="J54" i="20"/>
  <c r="I54" i="20"/>
  <c r="H54" i="20"/>
  <c r="FS53" i="20"/>
  <c r="FP53" i="20"/>
  <c r="FO53" i="20"/>
  <c r="FJ53" i="20"/>
  <c r="FI53" i="20"/>
  <c r="FH53" i="20"/>
  <c r="FC53" i="20"/>
  <c r="FF53" i="20" s="1"/>
  <c r="FA53" i="20"/>
  <c r="EZ53" i="20"/>
  <c r="EX53" i="20"/>
  <c r="FG53" i="20" s="1"/>
  <c r="EW53" i="20"/>
  <c r="EO53" i="20"/>
  <c r="FE53" i="20" s="1"/>
  <c r="EN53" i="20"/>
  <c r="EM53" i="20"/>
  <c r="EL53" i="20"/>
  <c r="EK53" i="20"/>
  <c r="EJ53" i="20"/>
  <c r="EI53" i="20"/>
  <c r="EH53" i="20"/>
  <c r="EG53" i="20"/>
  <c r="EF53" i="20"/>
  <c r="EE53" i="20"/>
  <c r="ED53" i="20"/>
  <c r="EC53" i="20"/>
  <c r="EB53" i="20"/>
  <c r="EA53" i="20"/>
  <c r="DZ53" i="20"/>
  <c r="DY53" i="20"/>
  <c r="AR53" i="20"/>
  <c r="AN53" i="20"/>
  <c r="U53" i="20"/>
  <c r="S53" i="20"/>
  <c r="P53" i="20"/>
  <c r="O53" i="20"/>
  <c r="N53" i="20"/>
  <c r="M53" i="20"/>
  <c r="K53" i="20"/>
  <c r="J53" i="20"/>
  <c r="L53" i="20" s="1"/>
  <c r="I53" i="20"/>
  <c r="H53" i="20"/>
  <c r="FS52" i="20"/>
  <c r="FP52" i="20"/>
  <c r="FO52" i="20"/>
  <c r="FJ52" i="20"/>
  <c r="FI52" i="20"/>
  <c r="FH52" i="20"/>
  <c r="FC52" i="20"/>
  <c r="FF52" i="20" s="1"/>
  <c r="FA52" i="20"/>
  <c r="EZ52" i="20"/>
  <c r="EX52" i="20"/>
  <c r="FG52" i="20" s="1"/>
  <c r="EW52" i="20"/>
  <c r="EO52" i="20"/>
  <c r="FE52" i="20" s="1"/>
  <c r="EN52" i="20"/>
  <c r="EM52" i="20"/>
  <c r="EL52" i="20"/>
  <c r="EK52" i="20"/>
  <c r="EJ52" i="20"/>
  <c r="EI52" i="20"/>
  <c r="EH52" i="20"/>
  <c r="EG52" i="20"/>
  <c r="EF52" i="20"/>
  <c r="EE52" i="20"/>
  <c r="ED52" i="20"/>
  <c r="EC52" i="20"/>
  <c r="EB52" i="20"/>
  <c r="EA52" i="20"/>
  <c r="DZ52" i="20"/>
  <c r="DY52" i="20"/>
  <c r="AR52" i="20"/>
  <c r="AN52" i="20"/>
  <c r="U52" i="20"/>
  <c r="S52" i="20"/>
  <c r="P52" i="20"/>
  <c r="O52" i="20"/>
  <c r="N52" i="20"/>
  <c r="M52" i="20"/>
  <c r="K52" i="20"/>
  <c r="J52" i="20"/>
  <c r="L52" i="20" s="1"/>
  <c r="I52" i="20"/>
  <c r="H52" i="20"/>
  <c r="FS51" i="20"/>
  <c r="FP51" i="20"/>
  <c r="FO51" i="20"/>
  <c r="FJ51" i="20"/>
  <c r="FI51" i="20"/>
  <c r="FH51" i="20"/>
  <c r="FC51" i="20"/>
  <c r="FF51" i="20" s="1"/>
  <c r="FA51" i="20"/>
  <c r="EZ51" i="20"/>
  <c r="EX51" i="20"/>
  <c r="FG51" i="20" s="1"/>
  <c r="EW51" i="20"/>
  <c r="EO51" i="20"/>
  <c r="FE51" i="20" s="1"/>
  <c r="EN51" i="20"/>
  <c r="EM51" i="20"/>
  <c r="EL51" i="20"/>
  <c r="EK51" i="20"/>
  <c r="EJ51" i="20"/>
  <c r="EI51" i="20"/>
  <c r="EH51" i="20"/>
  <c r="EG51" i="20"/>
  <c r="EF51" i="20"/>
  <c r="EE51" i="20"/>
  <c r="ED51" i="20"/>
  <c r="EC51" i="20"/>
  <c r="EB51" i="20"/>
  <c r="EA51" i="20"/>
  <c r="DZ51" i="20"/>
  <c r="DY51" i="20"/>
  <c r="AR51" i="20"/>
  <c r="AN51" i="20"/>
  <c r="U51" i="20"/>
  <c r="S51" i="20"/>
  <c r="P51" i="20"/>
  <c r="O51" i="20"/>
  <c r="Q51" i="20" s="1"/>
  <c r="N51" i="20"/>
  <c r="M51" i="20"/>
  <c r="K51" i="20"/>
  <c r="J51" i="20"/>
  <c r="L51" i="20" s="1"/>
  <c r="I51" i="20"/>
  <c r="H51" i="20"/>
  <c r="FS50" i="20"/>
  <c r="FP50" i="20"/>
  <c r="FO50" i="20"/>
  <c r="FJ50" i="20"/>
  <c r="FI50" i="20"/>
  <c r="FH50" i="20"/>
  <c r="FC50" i="20"/>
  <c r="FF50" i="20" s="1"/>
  <c r="FA50" i="20"/>
  <c r="EZ50" i="20"/>
  <c r="EX50" i="20"/>
  <c r="FG50" i="20" s="1"/>
  <c r="EW50" i="20"/>
  <c r="EO50" i="20"/>
  <c r="FE50" i="20" s="1"/>
  <c r="EN50" i="20"/>
  <c r="EM50" i="20"/>
  <c r="EL50" i="20"/>
  <c r="EK50" i="20"/>
  <c r="EJ50" i="20"/>
  <c r="EI50" i="20"/>
  <c r="EH50" i="20"/>
  <c r="EG50" i="20"/>
  <c r="EF50" i="20"/>
  <c r="EE50" i="20"/>
  <c r="ED50" i="20"/>
  <c r="EC50" i="20"/>
  <c r="EB50" i="20"/>
  <c r="EA50" i="20"/>
  <c r="DZ50" i="20"/>
  <c r="DY50" i="20"/>
  <c r="AR50" i="20"/>
  <c r="AN50" i="20"/>
  <c r="U50" i="20"/>
  <c r="S50" i="20"/>
  <c r="P50" i="20"/>
  <c r="O50" i="20"/>
  <c r="N50" i="20"/>
  <c r="M50" i="20"/>
  <c r="K50" i="20"/>
  <c r="J50" i="20"/>
  <c r="L50" i="20" s="1"/>
  <c r="I50" i="20"/>
  <c r="H50" i="20"/>
  <c r="FS49" i="20"/>
  <c r="FP49" i="20"/>
  <c r="FO49" i="20"/>
  <c r="FJ49" i="20"/>
  <c r="FI49" i="20"/>
  <c r="FH49" i="20"/>
  <c r="FC49" i="20"/>
  <c r="FF49" i="20" s="1"/>
  <c r="FA49" i="20"/>
  <c r="EZ49" i="20"/>
  <c r="EX49" i="20"/>
  <c r="FG49" i="20" s="1"/>
  <c r="EW49" i="20"/>
  <c r="EO49" i="20"/>
  <c r="FE49" i="20" s="1"/>
  <c r="EN49" i="20"/>
  <c r="EM49" i="20"/>
  <c r="EL49" i="20"/>
  <c r="EK49" i="20"/>
  <c r="EJ49" i="20"/>
  <c r="EI49" i="20"/>
  <c r="EH49" i="20"/>
  <c r="EG49" i="20"/>
  <c r="EF49" i="20"/>
  <c r="EE49" i="20"/>
  <c r="ED49" i="20"/>
  <c r="EC49" i="20"/>
  <c r="EB49" i="20"/>
  <c r="EA49" i="20"/>
  <c r="DZ49" i="20"/>
  <c r="DY49" i="20"/>
  <c r="AR49" i="20"/>
  <c r="AN49" i="20"/>
  <c r="U49" i="20"/>
  <c r="U48" i="20" s="1"/>
  <c r="S49" i="20"/>
  <c r="P49" i="20"/>
  <c r="O49" i="20"/>
  <c r="Q49" i="20" s="1"/>
  <c r="N49" i="20"/>
  <c r="M49" i="20"/>
  <c r="K49" i="20"/>
  <c r="J49" i="20"/>
  <c r="I49" i="20"/>
  <c r="H49" i="20"/>
  <c r="EZ48" i="20"/>
  <c r="EJ48" i="20"/>
  <c r="EI48" i="20"/>
  <c r="EG48" i="20"/>
  <c r="EF48" i="20"/>
  <c r="EE48" i="20"/>
  <c r="ED48" i="20"/>
  <c r="EC48" i="20"/>
  <c r="EB48" i="20"/>
  <c r="EA48" i="20"/>
  <c r="EW48" i="20" s="1"/>
  <c r="EX48" i="20" s="1"/>
  <c r="FG48" i="20" s="1"/>
  <c r="DZ48" i="20"/>
  <c r="DY48" i="20"/>
  <c r="EH48" i="20" s="1"/>
  <c r="AR48" i="20"/>
  <c r="AN48" i="20"/>
  <c r="AE48" i="20"/>
  <c r="S48" i="20"/>
  <c r="S47" i="20" s="1"/>
  <c r="P48" i="20"/>
  <c r="O48" i="20"/>
  <c r="N48" i="20"/>
  <c r="M48" i="20"/>
  <c r="K48" i="20"/>
  <c r="J48" i="20"/>
  <c r="I48" i="20"/>
  <c r="H48" i="20"/>
  <c r="FS47" i="20"/>
  <c r="FP47" i="20"/>
  <c r="FO47" i="20"/>
  <c r="FJ47" i="20"/>
  <c r="FI47" i="20"/>
  <c r="FH47" i="20"/>
  <c r="FC47" i="20"/>
  <c r="FF47" i="20" s="1"/>
  <c r="FA47" i="20"/>
  <c r="EZ47" i="20"/>
  <c r="EX47" i="20"/>
  <c r="FG47" i="20" s="1"/>
  <c r="EW47" i="20"/>
  <c r="EO47" i="20"/>
  <c r="FE47" i="20" s="1"/>
  <c r="EN47" i="20"/>
  <c r="EM47" i="20"/>
  <c r="EL47" i="20"/>
  <c r="EK47" i="20"/>
  <c r="EJ47" i="20"/>
  <c r="EI47" i="20"/>
  <c r="EH47" i="20"/>
  <c r="EG47" i="20"/>
  <c r="EF47" i="20"/>
  <c r="EE47" i="20"/>
  <c r="ED47" i="20"/>
  <c r="EC47" i="20"/>
  <c r="EB47" i="20"/>
  <c r="EA47" i="20"/>
  <c r="DZ47" i="20"/>
  <c r="DY47" i="20"/>
  <c r="AR47" i="20"/>
  <c r="AN47" i="20"/>
  <c r="AE47" i="20"/>
  <c r="U47" i="20"/>
  <c r="U46" i="20" s="1"/>
  <c r="P47" i="20"/>
  <c r="O47" i="20"/>
  <c r="N47" i="20"/>
  <c r="M47" i="20"/>
  <c r="K47" i="20"/>
  <c r="J47" i="20"/>
  <c r="L47" i="20" s="1"/>
  <c r="I47" i="20"/>
  <c r="H47" i="20"/>
  <c r="FJ46" i="20"/>
  <c r="FI46" i="20"/>
  <c r="EZ46" i="20"/>
  <c r="EL46" i="20"/>
  <c r="FA46" i="20" s="1"/>
  <c r="FC46" i="20" s="1"/>
  <c r="FF46" i="20" s="1"/>
  <c r="EH46" i="20"/>
  <c r="EG46" i="20"/>
  <c r="EF46" i="20"/>
  <c r="EE46" i="20"/>
  <c r="ED46" i="20"/>
  <c r="EC46" i="20"/>
  <c r="EB46" i="20"/>
  <c r="EA46" i="20"/>
  <c r="EK46" i="20" s="1"/>
  <c r="DZ46" i="20"/>
  <c r="EI46" i="20" s="1"/>
  <c r="DY46" i="20"/>
  <c r="AR46" i="20"/>
  <c r="AN46" i="20"/>
  <c r="AE46" i="20"/>
  <c r="S46" i="20"/>
  <c r="S45" i="20" s="1"/>
  <c r="S44" i="20" s="1"/>
  <c r="S43" i="20" s="1"/>
  <c r="S42" i="20" s="1"/>
  <c r="S41" i="20" s="1"/>
  <c r="S40" i="20" s="1"/>
  <c r="S39" i="20" s="1"/>
  <c r="S38" i="20" s="1"/>
  <c r="S37" i="20" s="1"/>
  <c r="S36" i="20" s="1"/>
  <c r="S35" i="20" s="1"/>
  <c r="S34" i="20" s="1"/>
  <c r="S33" i="20" s="1"/>
  <c r="S32" i="20" s="1"/>
  <c r="S31" i="20" s="1"/>
  <c r="Q46" i="20"/>
  <c r="P46" i="20"/>
  <c r="O46" i="20"/>
  <c r="N46" i="20"/>
  <c r="M46" i="20"/>
  <c r="L46" i="20"/>
  <c r="K46" i="20"/>
  <c r="J46" i="20"/>
  <c r="I46" i="20"/>
  <c r="H46" i="20"/>
  <c r="FS45" i="20"/>
  <c r="FP45" i="20"/>
  <c r="FO45" i="20"/>
  <c r="FJ45" i="20"/>
  <c r="FI45" i="20"/>
  <c r="FH45" i="20"/>
  <c r="FC45" i="20"/>
  <c r="FF45" i="20" s="1"/>
  <c r="FA45" i="20"/>
  <c r="EZ45" i="20"/>
  <c r="EX45" i="20"/>
  <c r="FG45" i="20" s="1"/>
  <c r="EW45" i="20"/>
  <c r="EO45" i="20"/>
  <c r="FE45" i="20" s="1"/>
  <c r="EN45" i="20"/>
  <c r="EM45" i="20"/>
  <c r="EL45" i="20"/>
  <c r="EK45" i="20"/>
  <c r="EJ45" i="20"/>
  <c r="EI45" i="20"/>
  <c r="EH45" i="20"/>
  <c r="EG45" i="20"/>
  <c r="EF45" i="20"/>
  <c r="EE45" i="20"/>
  <c r="ED45" i="20"/>
  <c r="EC45" i="20"/>
  <c r="EB45" i="20"/>
  <c r="EA45" i="20"/>
  <c r="DZ45" i="20"/>
  <c r="DY45" i="20"/>
  <c r="AR45" i="20"/>
  <c r="AN45" i="20"/>
  <c r="U45" i="20"/>
  <c r="U44" i="20" s="1"/>
  <c r="Q45" i="20"/>
  <c r="P45" i="20"/>
  <c r="O45" i="20"/>
  <c r="N45" i="20"/>
  <c r="M45" i="20"/>
  <c r="L45" i="20"/>
  <c r="K45" i="20"/>
  <c r="J45" i="20"/>
  <c r="I45" i="20"/>
  <c r="H45" i="20"/>
  <c r="FJ44" i="20"/>
  <c r="FI44" i="20"/>
  <c r="EZ44" i="20"/>
  <c r="EL44" i="20"/>
  <c r="FA44" i="20" s="1"/>
  <c r="FC44" i="20" s="1"/>
  <c r="FF44" i="20" s="1"/>
  <c r="EK44" i="20"/>
  <c r="EH44" i="20"/>
  <c r="EG44" i="20"/>
  <c r="EF44" i="20"/>
  <c r="EE44" i="20"/>
  <c r="ED44" i="20"/>
  <c r="EC44" i="20"/>
  <c r="EB44" i="20"/>
  <c r="EA44" i="20"/>
  <c r="DZ44" i="20"/>
  <c r="EI44" i="20" s="1"/>
  <c r="DY44" i="20"/>
  <c r="EJ44" i="20" s="1"/>
  <c r="AR44" i="20"/>
  <c r="AN44" i="20"/>
  <c r="AE44" i="20"/>
  <c r="Q44" i="20"/>
  <c r="P44" i="20"/>
  <c r="O44" i="20"/>
  <c r="N44" i="20"/>
  <c r="M44" i="20"/>
  <c r="L44" i="20"/>
  <c r="K44" i="20"/>
  <c r="J44" i="20"/>
  <c r="I44" i="20"/>
  <c r="H44" i="20"/>
  <c r="FS43" i="20"/>
  <c r="FP43" i="20"/>
  <c r="FO43" i="20"/>
  <c r="FJ43" i="20"/>
  <c r="FI43" i="20"/>
  <c r="FH43" i="20"/>
  <c r="FC43" i="20"/>
  <c r="FF43" i="20" s="1"/>
  <c r="FA43" i="20"/>
  <c r="EZ43" i="20"/>
  <c r="EX43" i="20"/>
  <c r="FG43" i="20" s="1"/>
  <c r="EW43" i="20"/>
  <c r="EO43" i="20"/>
  <c r="FE43" i="20" s="1"/>
  <c r="EN43" i="20"/>
  <c r="EM43" i="20"/>
  <c r="EL43" i="20"/>
  <c r="EK43" i="20"/>
  <c r="EJ43" i="20"/>
  <c r="EI43" i="20"/>
  <c r="EH43" i="20"/>
  <c r="EG43" i="20"/>
  <c r="EF43" i="20"/>
  <c r="EE43" i="20"/>
  <c r="ED43" i="20"/>
  <c r="EC43" i="20"/>
  <c r="EB43" i="20"/>
  <c r="EA43" i="20"/>
  <c r="DZ43" i="20"/>
  <c r="DY43" i="20"/>
  <c r="AR43" i="20"/>
  <c r="AN43" i="20"/>
  <c r="U43" i="20"/>
  <c r="U42" i="20" s="1"/>
  <c r="U41" i="20" s="1"/>
  <c r="U40" i="20" s="1"/>
  <c r="U39" i="20" s="1"/>
  <c r="U38" i="20" s="1"/>
  <c r="U37" i="20" s="1"/>
  <c r="U36" i="20" s="1"/>
  <c r="U35" i="20" s="1"/>
  <c r="U34" i="20" s="1"/>
  <c r="U33" i="20" s="1"/>
  <c r="U32" i="20" s="1"/>
  <c r="U31" i="20" s="1"/>
  <c r="Q43" i="20"/>
  <c r="P43" i="20"/>
  <c r="O43" i="20"/>
  <c r="N43" i="20"/>
  <c r="M43" i="20"/>
  <c r="L43" i="20"/>
  <c r="K43" i="20"/>
  <c r="J43" i="20"/>
  <c r="I43" i="20"/>
  <c r="H43" i="20"/>
  <c r="FS42" i="20"/>
  <c r="FP42" i="20"/>
  <c r="FO42" i="20"/>
  <c r="FJ42" i="20"/>
  <c r="FI42" i="20"/>
  <c r="FH42" i="20"/>
  <c r="FC42" i="20"/>
  <c r="FF42" i="20" s="1"/>
  <c r="FA42" i="20"/>
  <c r="EZ42" i="20"/>
  <c r="EX42" i="20"/>
  <c r="FG42" i="20" s="1"/>
  <c r="EW42" i="20"/>
  <c r="EO42" i="20"/>
  <c r="FE42" i="20" s="1"/>
  <c r="EN42" i="20"/>
  <c r="EM42" i="20"/>
  <c r="EL42" i="20"/>
  <c r="EK42" i="20"/>
  <c r="EJ42" i="20"/>
  <c r="EI42" i="20"/>
  <c r="EH42" i="20"/>
  <c r="EG42" i="20"/>
  <c r="EF42" i="20"/>
  <c r="EE42" i="20"/>
  <c r="ED42" i="20"/>
  <c r="EC42" i="20"/>
  <c r="EB42" i="20"/>
  <c r="EA42" i="20"/>
  <c r="DZ42" i="20"/>
  <c r="DY42" i="20"/>
  <c r="AR42" i="20"/>
  <c r="AN42" i="20"/>
  <c r="AE42" i="20"/>
  <c r="Q42" i="20"/>
  <c r="P42" i="20"/>
  <c r="O42" i="20"/>
  <c r="N42" i="20"/>
  <c r="M42" i="20"/>
  <c r="L42" i="20"/>
  <c r="K42" i="20"/>
  <c r="J42" i="20"/>
  <c r="I42" i="20"/>
  <c r="H42" i="20"/>
  <c r="EZ41" i="20"/>
  <c r="EI41" i="20"/>
  <c r="EG41" i="20"/>
  <c r="EF41" i="20"/>
  <c r="EE41" i="20"/>
  <c r="ED41" i="20"/>
  <c r="EC41" i="20"/>
  <c r="EB41" i="20"/>
  <c r="EA41" i="20"/>
  <c r="EK41" i="20" s="1"/>
  <c r="DZ41" i="20"/>
  <c r="DY41" i="20"/>
  <c r="EJ41" i="20" s="1"/>
  <c r="EW41" i="20" s="1"/>
  <c r="EX41" i="20" s="1"/>
  <c r="FG41" i="20" s="1"/>
  <c r="AR41" i="20"/>
  <c r="AN41" i="20"/>
  <c r="AE41" i="20"/>
  <c r="Q41" i="20"/>
  <c r="P41" i="20"/>
  <c r="O41" i="20"/>
  <c r="N41" i="20"/>
  <c r="M41" i="20"/>
  <c r="L41" i="20"/>
  <c r="K41" i="20"/>
  <c r="J41" i="20"/>
  <c r="I41" i="20"/>
  <c r="H41" i="20"/>
  <c r="FS40" i="20"/>
  <c r="FP40" i="20"/>
  <c r="FO40" i="20"/>
  <c r="FJ40" i="20"/>
  <c r="FI40" i="20"/>
  <c r="FH40" i="20"/>
  <c r="FC40" i="20"/>
  <c r="FF40" i="20" s="1"/>
  <c r="FA40" i="20"/>
  <c r="EZ40" i="20"/>
  <c r="EX40" i="20"/>
  <c r="FG40" i="20" s="1"/>
  <c r="EW40" i="20"/>
  <c r="EO40" i="20"/>
  <c r="FE40" i="20" s="1"/>
  <c r="EN40" i="20"/>
  <c r="EM40" i="20"/>
  <c r="EL40" i="20"/>
  <c r="EK40" i="20"/>
  <c r="EJ40" i="20"/>
  <c r="EI40" i="20"/>
  <c r="EH40" i="20"/>
  <c r="EG40" i="20"/>
  <c r="EF40" i="20"/>
  <c r="EE40" i="20"/>
  <c r="ED40" i="20"/>
  <c r="EC40" i="20"/>
  <c r="EB40" i="20"/>
  <c r="EA40" i="20"/>
  <c r="DZ40" i="20"/>
  <c r="DY40" i="20"/>
  <c r="AR40" i="20"/>
  <c r="AN40" i="20"/>
  <c r="AE40" i="20"/>
  <c r="Q40" i="20"/>
  <c r="P40" i="20"/>
  <c r="O40" i="20"/>
  <c r="N40" i="20"/>
  <c r="M40" i="20"/>
  <c r="L40" i="20"/>
  <c r="K40" i="20"/>
  <c r="J40" i="20"/>
  <c r="I40" i="20"/>
  <c r="H40" i="20"/>
  <c r="EZ39" i="20"/>
  <c r="EK39" i="20"/>
  <c r="EH39" i="20"/>
  <c r="EG39" i="20"/>
  <c r="EF39" i="20"/>
  <c r="EE39" i="20"/>
  <c r="ED39" i="20"/>
  <c r="EC39" i="20"/>
  <c r="EB39" i="20"/>
  <c r="EA39" i="20"/>
  <c r="DZ39" i="20"/>
  <c r="EI39" i="20" s="1"/>
  <c r="DY39" i="20"/>
  <c r="EJ39" i="20" s="1"/>
  <c r="AR39" i="20"/>
  <c r="AN39" i="20"/>
  <c r="Q39" i="20"/>
  <c r="P39" i="20"/>
  <c r="O39" i="20"/>
  <c r="N39" i="20"/>
  <c r="M39" i="20"/>
  <c r="L39" i="20"/>
  <c r="K39" i="20"/>
  <c r="J39" i="20"/>
  <c r="I39" i="20"/>
  <c r="H39" i="20"/>
  <c r="FS38" i="20"/>
  <c r="FP38" i="20"/>
  <c r="FO38" i="20"/>
  <c r="FJ38" i="20"/>
  <c r="FI38" i="20"/>
  <c r="FH38" i="20"/>
  <c r="FC38" i="20"/>
  <c r="FF38" i="20" s="1"/>
  <c r="FA38" i="20"/>
  <c r="EZ38" i="20"/>
  <c r="EX38" i="20"/>
  <c r="FG38" i="20" s="1"/>
  <c r="EW38" i="20"/>
  <c r="EO38" i="20"/>
  <c r="FE38" i="20" s="1"/>
  <c r="EN38" i="20"/>
  <c r="EM38" i="20"/>
  <c r="EL38" i="20"/>
  <c r="EK38" i="20"/>
  <c r="EJ38" i="20"/>
  <c r="EI38" i="20"/>
  <c r="EH38" i="20"/>
  <c r="EG38" i="20"/>
  <c r="EF38" i="20"/>
  <c r="EE38" i="20"/>
  <c r="ED38" i="20"/>
  <c r="EC38" i="20"/>
  <c r="EB38" i="20"/>
  <c r="EA38" i="20"/>
  <c r="DZ38" i="20"/>
  <c r="DY38" i="20"/>
  <c r="AR38" i="20"/>
  <c r="AN38" i="20"/>
  <c r="AE38" i="20"/>
  <c r="Q38" i="20"/>
  <c r="P38" i="20"/>
  <c r="O38" i="20"/>
  <c r="N38" i="20"/>
  <c r="M38" i="20"/>
  <c r="L38" i="20"/>
  <c r="Y38" i="20" s="1"/>
  <c r="K38" i="20"/>
  <c r="J38" i="20"/>
  <c r="I38" i="20"/>
  <c r="H38" i="20"/>
  <c r="FJ37" i="20"/>
  <c r="EZ37" i="20"/>
  <c r="EG37" i="20"/>
  <c r="EL37" i="20" s="1"/>
  <c r="EF37" i="20"/>
  <c r="EE37" i="20"/>
  <c r="ED37" i="20"/>
  <c r="EC37" i="20"/>
  <c r="EB37" i="20"/>
  <c r="EA37" i="20"/>
  <c r="EK37" i="20" s="1"/>
  <c r="DZ37" i="20"/>
  <c r="EJ37" i="20" s="1"/>
  <c r="DY37" i="20"/>
  <c r="EH37" i="20" s="1"/>
  <c r="AR37" i="20"/>
  <c r="AN37" i="20"/>
  <c r="AE37" i="20"/>
  <c r="Q37" i="20"/>
  <c r="P37" i="20"/>
  <c r="O37" i="20"/>
  <c r="N37" i="20"/>
  <c r="M37" i="20"/>
  <c r="L37" i="20"/>
  <c r="K37" i="20"/>
  <c r="J37" i="20"/>
  <c r="I37" i="20"/>
  <c r="H37" i="20"/>
  <c r="FS36" i="20"/>
  <c r="FP36" i="20"/>
  <c r="FO36" i="20"/>
  <c r="FJ36" i="20"/>
  <c r="FI36" i="20"/>
  <c r="FH36" i="20"/>
  <c r="FC36" i="20"/>
  <c r="FF36" i="20" s="1"/>
  <c r="FA36" i="20"/>
  <c r="EZ36" i="20"/>
  <c r="EX36" i="20"/>
  <c r="FG36" i="20" s="1"/>
  <c r="EW36" i="20"/>
  <c r="EO36" i="20"/>
  <c r="FE36" i="20" s="1"/>
  <c r="EN36" i="20"/>
  <c r="EM36" i="20"/>
  <c r="EL36" i="20"/>
  <c r="EK36" i="20"/>
  <c r="EJ36" i="20"/>
  <c r="EI36" i="20"/>
  <c r="EH36" i="20"/>
  <c r="EG36" i="20"/>
  <c r="EF36" i="20"/>
  <c r="EE36" i="20"/>
  <c r="ED36" i="20"/>
  <c r="EC36" i="20"/>
  <c r="EB36" i="20"/>
  <c r="EA36" i="20"/>
  <c r="DZ36" i="20"/>
  <c r="DY36" i="20"/>
  <c r="AR36" i="20"/>
  <c r="AN36" i="20"/>
  <c r="AE36" i="20"/>
  <c r="Q36" i="20"/>
  <c r="P36" i="20"/>
  <c r="O36" i="20"/>
  <c r="N36" i="20"/>
  <c r="M36" i="20"/>
  <c r="L36" i="20"/>
  <c r="K36" i="20"/>
  <c r="J36" i="20"/>
  <c r="I36" i="20"/>
  <c r="H36" i="20"/>
  <c r="EZ35" i="20"/>
  <c r="EK35" i="20"/>
  <c r="EH35" i="20"/>
  <c r="EG35" i="20"/>
  <c r="EF35" i="20"/>
  <c r="EE35" i="20"/>
  <c r="ED35" i="20"/>
  <c r="EC35" i="20"/>
  <c r="EB35" i="20"/>
  <c r="EA35" i="20"/>
  <c r="DZ35" i="20"/>
  <c r="EI35" i="20" s="1"/>
  <c r="DY35" i="20"/>
  <c r="EJ35" i="20" s="1"/>
  <c r="AR35" i="20"/>
  <c r="AN35" i="20"/>
  <c r="Q35" i="20"/>
  <c r="P35" i="20"/>
  <c r="O35" i="20"/>
  <c r="N35" i="20"/>
  <c r="M35" i="20"/>
  <c r="L35" i="20"/>
  <c r="K35" i="20"/>
  <c r="J35" i="20"/>
  <c r="I35" i="20"/>
  <c r="H35" i="20"/>
  <c r="EZ34" i="20"/>
  <c r="EK34" i="20"/>
  <c r="EG34" i="20"/>
  <c r="EL34" i="20" s="1"/>
  <c r="EF34" i="20"/>
  <c r="EE34" i="20"/>
  <c r="ED34" i="20"/>
  <c r="EC34" i="20"/>
  <c r="EB34" i="20"/>
  <c r="EA34" i="20"/>
  <c r="DZ34" i="20"/>
  <c r="EI34" i="20" s="1"/>
  <c r="DY34" i="20"/>
  <c r="EJ34" i="20" s="1"/>
  <c r="AR34" i="20"/>
  <c r="FJ34" i="20" s="1"/>
  <c r="AN34" i="20"/>
  <c r="AE34" i="20"/>
  <c r="Q34" i="20"/>
  <c r="P34" i="20"/>
  <c r="O34" i="20"/>
  <c r="N34" i="20"/>
  <c r="M34" i="20"/>
  <c r="L34" i="20"/>
  <c r="K34" i="20"/>
  <c r="J34" i="20"/>
  <c r="I34" i="20"/>
  <c r="H34" i="20"/>
  <c r="FS33" i="20"/>
  <c r="FP33" i="20"/>
  <c r="FO33" i="20"/>
  <c r="FJ33" i="20"/>
  <c r="FI33" i="20"/>
  <c r="FH33" i="20"/>
  <c r="FC33" i="20"/>
  <c r="FF33" i="20" s="1"/>
  <c r="FA33" i="20"/>
  <c r="EZ33" i="20"/>
  <c r="EX33" i="20"/>
  <c r="FG33" i="20" s="1"/>
  <c r="EW33" i="20"/>
  <c r="EO33" i="20"/>
  <c r="FE33" i="20" s="1"/>
  <c r="EN33" i="20"/>
  <c r="EM33" i="20"/>
  <c r="EL33" i="20"/>
  <c r="EK33" i="20"/>
  <c r="EJ33" i="20"/>
  <c r="EI33" i="20"/>
  <c r="EH33" i="20"/>
  <c r="EG33" i="20"/>
  <c r="EF33" i="20"/>
  <c r="EE33" i="20"/>
  <c r="ED33" i="20"/>
  <c r="EC33" i="20"/>
  <c r="EB33" i="20"/>
  <c r="EA33" i="20"/>
  <c r="DZ33" i="20"/>
  <c r="DY33" i="20"/>
  <c r="AR33" i="20"/>
  <c r="AN33" i="20"/>
  <c r="AE33" i="20"/>
  <c r="Q33" i="20"/>
  <c r="P33" i="20"/>
  <c r="O33" i="20"/>
  <c r="N33" i="20"/>
  <c r="M33" i="20"/>
  <c r="L33" i="20"/>
  <c r="K33" i="20"/>
  <c r="J33" i="20"/>
  <c r="I33" i="20"/>
  <c r="H33" i="20"/>
  <c r="EZ32" i="20"/>
  <c r="EJ32" i="20"/>
  <c r="EI32" i="20"/>
  <c r="EG32" i="20"/>
  <c r="EF32" i="20"/>
  <c r="EE32" i="20"/>
  <c r="ED32" i="20"/>
  <c r="EC32" i="20"/>
  <c r="EB32" i="20"/>
  <c r="EA32" i="20"/>
  <c r="EK32" i="20" s="1"/>
  <c r="DZ32" i="20"/>
  <c r="DY32" i="20"/>
  <c r="EH32" i="20" s="1"/>
  <c r="AR32" i="20"/>
  <c r="AN32" i="20"/>
  <c r="AE32" i="20"/>
  <c r="Q32" i="20"/>
  <c r="P32" i="20"/>
  <c r="O32" i="20"/>
  <c r="N32" i="20"/>
  <c r="M32" i="20"/>
  <c r="L32" i="20"/>
  <c r="K32" i="20"/>
  <c r="J32" i="20"/>
  <c r="I32" i="20"/>
  <c r="H32" i="20"/>
  <c r="A32" i="20"/>
  <c r="FR32" i="20" s="1"/>
  <c r="FS31" i="20"/>
  <c r="FR31" i="20"/>
  <c r="FP31" i="20"/>
  <c r="FO31" i="20"/>
  <c r="FJ31" i="20"/>
  <c r="FI31" i="20"/>
  <c r="FH31" i="20"/>
  <c r="FG31" i="20"/>
  <c r="FC31" i="20"/>
  <c r="FF31" i="20" s="1"/>
  <c r="FA31" i="20"/>
  <c r="EZ31" i="20"/>
  <c r="EX31" i="20"/>
  <c r="EW31" i="20"/>
  <c r="EO31" i="20"/>
  <c r="FE31" i="20" s="1"/>
  <c r="EN31" i="20"/>
  <c r="EM31" i="20"/>
  <c r="EL31" i="20"/>
  <c r="EK31" i="20"/>
  <c r="EJ31" i="20"/>
  <c r="EI31" i="20"/>
  <c r="EH31" i="20"/>
  <c r="EG31" i="20"/>
  <c r="EF31" i="20"/>
  <c r="EE31" i="20"/>
  <c r="ED31" i="20"/>
  <c r="EC31" i="20"/>
  <c r="EB31" i="20"/>
  <c r="EA31" i="20"/>
  <c r="DZ31" i="20"/>
  <c r="DY31" i="20"/>
  <c r="W31" i="20"/>
  <c r="T31" i="20"/>
  <c r="T32" i="20" s="1"/>
  <c r="T33" i="20" s="1"/>
  <c r="T34" i="20" s="1"/>
  <c r="T35" i="20" s="1"/>
  <c r="T36" i="20" s="1"/>
  <c r="T37" i="20" s="1"/>
  <c r="T38" i="20" s="1"/>
  <c r="T39" i="20" s="1"/>
  <c r="T40" i="20" s="1"/>
  <c r="T41" i="20" s="1"/>
  <c r="T42" i="20" s="1"/>
  <c r="T43" i="20" s="1"/>
  <c r="T44" i="20" s="1"/>
  <c r="T45" i="20" s="1"/>
  <c r="T46" i="20" s="1"/>
  <c r="T47" i="20" s="1"/>
  <c r="T48" i="20" s="1"/>
  <c r="T49" i="20" s="1"/>
  <c r="T50" i="20" s="1"/>
  <c r="T51" i="20" s="1"/>
  <c r="T52" i="20" s="1"/>
  <c r="T53" i="20" s="1"/>
  <c r="T54" i="20" s="1"/>
  <c r="T55" i="20" s="1"/>
  <c r="T56" i="20" s="1"/>
  <c r="T57" i="20" s="1"/>
  <c r="T58" i="20" s="1"/>
  <c r="T59" i="20" s="1"/>
  <c r="T60" i="20" s="1"/>
  <c r="T61" i="20" s="1"/>
  <c r="T62" i="20" s="1"/>
  <c r="T63" i="20" s="1"/>
  <c r="T64" i="20" s="1"/>
  <c r="T65" i="20" s="1"/>
  <c r="T66" i="20" s="1"/>
  <c r="T67" i="20" s="1"/>
  <c r="T68" i="20" s="1"/>
  <c r="T69" i="20" s="1"/>
  <c r="T70" i="20" s="1"/>
  <c r="T71" i="20" s="1"/>
  <c r="T72" i="20" s="1"/>
  <c r="T73" i="20" s="1"/>
  <c r="T74" i="20" s="1"/>
  <c r="T75" i="20" s="1"/>
  <c r="T76" i="20" s="1"/>
  <c r="T77" i="20" s="1"/>
  <c r="T78" i="20" s="1"/>
  <c r="T79" i="20" s="1"/>
  <c r="T80" i="20" s="1"/>
  <c r="T81" i="20" s="1"/>
  <c r="T82" i="20" s="1"/>
  <c r="T83" i="20" s="1"/>
  <c r="T84" i="20" s="1"/>
  <c r="T85" i="20" s="1"/>
  <c r="T86" i="20" s="1"/>
  <c r="T87" i="20" s="1"/>
  <c r="T88" i="20" s="1"/>
  <c r="T89" i="20" s="1"/>
  <c r="T90" i="20" s="1"/>
  <c r="T91" i="20" s="1"/>
  <c r="T92" i="20" s="1"/>
  <c r="T93" i="20" s="1"/>
  <c r="T94" i="20" s="1"/>
  <c r="T95" i="20" s="1"/>
  <c r="T96" i="20" s="1"/>
  <c r="T97" i="20" s="1"/>
  <c r="T98" i="20" s="1"/>
  <c r="T99" i="20" s="1"/>
  <c r="T100" i="20" s="1"/>
  <c r="T101" i="20" s="1"/>
  <c r="T102" i="20" s="1"/>
  <c r="T103" i="20" s="1"/>
  <c r="T104" i="20" s="1"/>
  <c r="T105" i="20" s="1"/>
  <c r="T106" i="20" s="1"/>
  <c r="T107" i="20" s="1"/>
  <c r="T108" i="20" s="1"/>
  <c r="T109" i="20" s="1"/>
  <c r="T110" i="20" s="1"/>
  <c r="T111" i="20" s="1"/>
  <c r="T112" i="20" s="1"/>
  <c r="R31" i="20"/>
  <c r="R32" i="20" s="1"/>
  <c r="R33" i="20" s="1"/>
  <c r="R34" i="20" s="1"/>
  <c r="R35" i="20" s="1"/>
  <c r="R36" i="20" s="1"/>
  <c r="R37" i="20" s="1"/>
  <c r="R38" i="20" s="1"/>
  <c r="R39" i="20" s="1"/>
  <c r="R40" i="20" s="1"/>
  <c r="R41" i="20" s="1"/>
  <c r="R42" i="20" s="1"/>
  <c r="R43" i="20" s="1"/>
  <c r="R44" i="20" s="1"/>
  <c r="R45" i="20" s="1"/>
  <c r="R46" i="20" s="1"/>
  <c r="R47" i="20" s="1"/>
  <c r="R48" i="20" s="1"/>
  <c r="R49" i="20" s="1"/>
  <c r="R50" i="20" s="1"/>
  <c r="R51" i="20" s="1"/>
  <c r="R52" i="20" s="1"/>
  <c r="R53" i="20" s="1"/>
  <c r="R54" i="20" s="1"/>
  <c r="R55" i="20" s="1"/>
  <c r="R56" i="20" s="1"/>
  <c r="R57" i="20" s="1"/>
  <c r="R58" i="20" s="1"/>
  <c r="R59" i="20" s="1"/>
  <c r="R60" i="20" s="1"/>
  <c r="R61" i="20" s="1"/>
  <c r="R62" i="20" s="1"/>
  <c r="R63" i="20" s="1"/>
  <c r="R64" i="20" s="1"/>
  <c r="R65" i="20" s="1"/>
  <c r="R66" i="20" s="1"/>
  <c r="R67" i="20" s="1"/>
  <c r="R68" i="20" s="1"/>
  <c r="R69" i="20" s="1"/>
  <c r="R70" i="20" s="1"/>
  <c r="R71" i="20" s="1"/>
  <c r="R72" i="20" s="1"/>
  <c r="R73" i="20" s="1"/>
  <c r="R74" i="20" s="1"/>
  <c r="R75" i="20" s="1"/>
  <c r="R76" i="20" s="1"/>
  <c r="R77" i="20" s="1"/>
  <c r="R78" i="20" s="1"/>
  <c r="R79" i="20" s="1"/>
  <c r="R80" i="20" s="1"/>
  <c r="R81" i="20" s="1"/>
  <c r="R82" i="20" s="1"/>
  <c r="R83" i="20" s="1"/>
  <c r="R84" i="20" s="1"/>
  <c r="R85" i="20" s="1"/>
  <c r="R86" i="20" s="1"/>
  <c r="R87" i="20" s="1"/>
  <c r="R88" i="20" s="1"/>
  <c r="R89" i="20" s="1"/>
  <c r="R90" i="20" s="1"/>
  <c r="R91" i="20" s="1"/>
  <c r="R92" i="20" s="1"/>
  <c r="R93" i="20" s="1"/>
  <c r="R94" i="20" s="1"/>
  <c r="R95" i="20" s="1"/>
  <c r="R96" i="20" s="1"/>
  <c r="R97" i="20" s="1"/>
  <c r="R98" i="20" s="1"/>
  <c r="R99" i="20" s="1"/>
  <c r="R100" i="20" s="1"/>
  <c r="R101" i="20" s="1"/>
  <c r="R102" i="20" s="1"/>
  <c r="R103" i="20" s="1"/>
  <c r="R104" i="20" s="1"/>
  <c r="R105" i="20" s="1"/>
  <c r="R106" i="20" s="1"/>
  <c r="R107" i="20" s="1"/>
  <c r="R108" i="20" s="1"/>
  <c r="R109" i="20" s="1"/>
  <c r="R110" i="20" s="1"/>
  <c r="R111" i="20" s="1"/>
  <c r="R112" i="20" s="1"/>
  <c r="Q31" i="20"/>
  <c r="P31" i="20"/>
  <c r="O31" i="20"/>
  <c r="N31" i="20"/>
  <c r="M31" i="20"/>
  <c r="L31" i="20"/>
  <c r="K31" i="20"/>
  <c r="J31" i="20"/>
  <c r="I31" i="20"/>
  <c r="H31" i="20"/>
  <c r="W30" i="20"/>
  <c r="AQ24" i="20"/>
  <c r="AP24" i="20"/>
  <c r="AQ23" i="20"/>
  <c r="AP23" i="20"/>
  <c r="AC23" i="20"/>
  <c r="AQ22" i="20"/>
  <c r="AP22" i="20"/>
  <c r="AC22" i="20"/>
  <c r="AQ21" i="20"/>
  <c r="AP21" i="20"/>
  <c r="AC21" i="20"/>
  <c r="AQ20" i="20"/>
  <c r="AP20" i="20"/>
  <c r="AC20" i="20"/>
  <c r="AQ19" i="20"/>
  <c r="AP19" i="20"/>
  <c r="AQ17" i="20"/>
  <c r="AP17" i="20"/>
  <c r="AQ16" i="20"/>
  <c r="AP16" i="20"/>
  <c r="AQ15" i="20"/>
  <c r="AP15" i="20"/>
  <c r="AQ14" i="20"/>
  <c r="AP14" i="20"/>
  <c r="AQ13" i="20"/>
  <c r="AP13" i="20"/>
  <c r="AQ12" i="20"/>
  <c r="AP12" i="20"/>
  <c r="AQ11" i="20"/>
  <c r="AP11" i="20"/>
  <c r="AQ8" i="20"/>
  <c r="AP8" i="20"/>
  <c r="AQ7" i="20"/>
  <c r="AP7" i="20"/>
  <c r="AQ6" i="20"/>
  <c r="AP6" i="20"/>
  <c r="DT5" i="20"/>
  <c r="AQ5" i="20"/>
  <c r="AP5" i="20"/>
  <c r="DT4" i="20"/>
  <c r="AQ4" i="20"/>
  <c r="AP4" i="20"/>
  <c r="AQ3" i="20"/>
  <c r="AP3" i="20"/>
  <c r="B1" i="20"/>
  <c r="DI33" i="30" l="1"/>
  <c r="AW33" i="30"/>
  <c r="DR32" i="30"/>
  <c r="FT32" i="30" s="1"/>
  <c r="BK34" i="30"/>
  <c r="DR33" i="30"/>
  <c r="BQ34" i="30"/>
  <c r="AX34" i="30"/>
  <c r="AZ35" i="30"/>
  <c r="CT34" i="30"/>
  <c r="CP34" i="30"/>
  <c r="CS34" i="30"/>
  <c r="CO34" i="30"/>
  <c r="CR34" i="30"/>
  <c r="CQ34" i="30"/>
  <c r="CU34" i="30"/>
  <c r="BE33" i="30"/>
  <c r="DF33" i="30"/>
  <c r="AQ33" i="30"/>
  <c r="DD33" i="30"/>
  <c r="DH33" i="30"/>
  <c r="CM33" i="30"/>
  <c r="BE32" i="30"/>
  <c r="DF32" i="30"/>
  <c r="CG34" i="30"/>
  <c r="AP34" i="30"/>
  <c r="AQ34" i="30" s="1"/>
  <c r="CF34" i="30"/>
  <c r="DS34" i="30" s="1"/>
  <c r="CL35" i="30"/>
  <c r="DE35" i="30"/>
  <c r="CN35" i="30"/>
  <c r="CJ35" i="30"/>
  <c r="DG35" i="30"/>
  <c r="CI35" i="30"/>
  <c r="BH32" i="30"/>
  <c r="DS32" i="30"/>
  <c r="BK32" i="30"/>
  <c r="DI32" i="30" s="1"/>
  <c r="BI32" i="30"/>
  <c r="AY32" i="30"/>
  <c r="FT33" i="30"/>
  <c r="FU33" i="30"/>
  <c r="AW32" i="30"/>
  <c r="FK34" i="30"/>
  <c r="FL34" i="30" s="1"/>
  <c r="FM34" i="30" s="1"/>
  <c r="FN34" i="30" s="1"/>
  <c r="AE35" i="30"/>
  <c r="AM35" i="30"/>
  <c r="BH33" i="30"/>
  <c r="BI33" i="30"/>
  <c r="AY33" i="30"/>
  <c r="DR34" i="30"/>
  <c r="BB35" i="30"/>
  <c r="BA35" i="30"/>
  <c r="AT35" i="30"/>
  <c r="FD36" i="30"/>
  <c r="DU36" i="30" s="1"/>
  <c r="EY36" i="30"/>
  <c r="CD36" i="30"/>
  <c r="BZ36" i="30"/>
  <c r="BV36" i="30"/>
  <c r="BR36" i="30"/>
  <c r="AJ36" i="30"/>
  <c r="AF36" i="30"/>
  <c r="AA36" i="30"/>
  <c r="A37" i="30"/>
  <c r="CC36" i="30"/>
  <c r="BY36" i="30"/>
  <c r="BU36" i="30"/>
  <c r="AI36" i="30"/>
  <c r="FR36" i="30"/>
  <c r="CB36" i="30"/>
  <c r="BX36" i="30"/>
  <c r="BT36" i="30"/>
  <c r="AH36" i="30"/>
  <c r="AD36" i="30"/>
  <c r="CA36" i="30"/>
  <c r="AK36" i="30"/>
  <c r="FQ36" i="30"/>
  <c r="BW36" i="30"/>
  <c r="AG36" i="30"/>
  <c r="BS36" i="30"/>
  <c r="AC36" i="30"/>
  <c r="AZ36" i="30" s="1"/>
  <c r="EP36" i="30"/>
  <c r="AP35" i="30"/>
  <c r="AQ35" i="30" s="1"/>
  <c r="W35" i="30"/>
  <c r="V34" i="30"/>
  <c r="X34" i="30"/>
  <c r="BL35" i="30" s="1"/>
  <c r="BF34" i="30"/>
  <c r="BD34" i="30"/>
  <c r="AV34" i="30"/>
  <c r="AW34" i="30" s="1"/>
  <c r="BC34" i="30"/>
  <c r="BI34" i="30"/>
  <c r="AY34" i="30"/>
  <c r="AU34" i="30"/>
  <c r="BE40" i="29"/>
  <c r="DF40" i="29"/>
  <c r="CM40" i="29"/>
  <c r="BG40" i="29"/>
  <c r="BQ40" i="29"/>
  <c r="BP40" i="29"/>
  <c r="DR40" i="29" s="1"/>
  <c r="AX40" i="29"/>
  <c r="AY40" i="29" s="1"/>
  <c r="AU40" i="29"/>
  <c r="CE34" i="29"/>
  <c r="DR32" i="29"/>
  <c r="FU32" i="29" s="1"/>
  <c r="CG33" i="29"/>
  <c r="CF33" i="29"/>
  <c r="AY32" i="29"/>
  <c r="BI32" i="29"/>
  <c r="AE34" i="29"/>
  <c r="AM34" i="29"/>
  <c r="BC33" i="29"/>
  <c r="BD33" i="29"/>
  <c r="BF33" i="29"/>
  <c r="AV33" i="29"/>
  <c r="BH32" i="29"/>
  <c r="DS32" i="29"/>
  <c r="BK32" i="29"/>
  <c r="DI32" i="29" s="1"/>
  <c r="FO33" i="29"/>
  <c r="FP33" i="29" s="1"/>
  <c r="EM33" i="29"/>
  <c r="EN33" i="29" s="1"/>
  <c r="EO33" i="29" s="1"/>
  <c r="FE33" i="29" s="1"/>
  <c r="FA33" i="29"/>
  <c r="FC33" i="29" s="1"/>
  <c r="FF33" i="29" s="1"/>
  <c r="DE34" i="29"/>
  <c r="DG34" i="29"/>
  <c r="CI34" i="29"/>
  <c r="CK34" i="29" s="1"/>
  <c r="CN34" i="29"/>
  <c r="CL34" i="29"/>
  <c r="CJ34" i="29"/>
  <c r="BE32" i="29"/>
  <c r="DF32" i="29"/>
  <c r="CK33" i="29"/>
  <c r="CS33" i="29"/>
  <c r="CU33" i="29"/>
  <c r="CQ33" i="29"/>
  <c r="CO33" i="29"/>
  <c r="CT33" i="29"/>
  <c r="CR33" i="29"/>
  <c r="CP33" i="29"/>
  <c r="V34" i="29"/>
  <c r="X34" i="29"/>
  <c r="BL35" i="29" s="1"/>
  <c r="W35" i="29"/>
  <c r="BG33" i="29"/>
  <c r="AU33" i="29"/>
  <c r="AX33" i="29"/>
  <c r="BQ33" i="29"/>
  <c r="BP33" i="29"/>
  <c r="BA34" i="29"/>
  <c r="BB34" i="29"/>
  <c r="AT34" i="29"/>
  <c r="A36" i="29"/>
  <c r="CC35" i="29"/>
  <c r="BY35" i="29"/>
  <c r="BU35" i="29"/>
  <c r="AI35" i="29"/>
  <c r="Z35" i="29"/>
  <c r="FQ35" i="29"/>
  <c r="EP35" i="29"/>
  <c r="CA35" i="29"/>
  <c r="BS35" i="29"/>
  <c r="AG35" i="29"/>
  <c r="AC35" i="29"/>
  <c r="FR35" i="29"/>
  <c r="BZ35" i="29"/>
  <c r="BR35" i="29"/>
  <c r="FD35" i="29"/>
  <c r="DU35" i="29" s="1"/>
  <c r="EY35" i="29"/>
  <c r="BX35" i="29"/>
  <c r="AJ35" i="29"/>
  <c r="AA35" i="29"/>
  <c r="CD35" i="29"/>
  <c r="BV35" i="29"/>
  <c r="AH35" i="29"/>
  <c r="CB35" i="29"/>
  <c r="BT35" i="29"/>
  <c r="AF35" i="29"/>
  <c r="AW32" i="29"/>
  <c r="AP33" i="29"/>
  <c r="DR33" i="28"/>
  <c r="BG33" i="28"/>
  <c r="BH33" i="28" s="1"/>
  <c r="AZ34" i="28"/>
  <c r="CE34" i="28"/>
  <c r="DR32" i="28"/>
  <c r="FU33" i="28"/>
  <c r="FT33" i="28"/>
  <c r="BD33" i="28"/>
  <c r="AV33" i="28"/>
  <c r="AW33" i="28" s="1"/>
  <c r="BC33" i="28"/>
  <c r="BF33" i="28"/>
  <c r="CN34" i="28"/>
  <c r="CJ34" i="28"/>
  <c r="DG34" i="28"/>
  <c r="CI34" i="28"/>
  <c r="CL34" i="28"/>
  <c r="DE34" i="28"/>
  <c r="CK34" i="28"/>
  <c r="X35" i="28"/>
  <c r="BL36" i="28" s="1"/>
  <c r="W36" i="28"/>
  <c r="V35" i="28"/>
  <c r="AY33" i="28"/>
  <c r="BI33" i="28"/>
  <c r="FI33" i="28" s="1"/>
  <c r="AQ6" i="28"/>
  <c r="AQ32" i="28"/>
  <c r="AY32" i="28"/>
  <c r="BI32" i="28"/>
  <c r="CG33" i="28"/>
  <c r="CM33" i="28" s="1"/>
  <c r="CF33" i="28"/>
  <c r="AP33" i="28"/>
  <c r="FK33" i="28"/>
  <c r="AW32" i="28"/>
  <c r="AU33" i="28"/>
  <c r="CK33" i="28"/>
  <c r="AM34" i="28"/>
  <c r="AE34" i="28"/>
  <c r="BE32" i="28"/>
  <c r="DF32" i="28"/>
  <c r="CM32" i="28"/>
  <c r="BH32" i="28"/>
  <c r="BK32" i="28"/>
  <c r="DI32" i="28" s="1"/>
  <c r="DS32" i="28"/>
  <c r="CR33" i="28"/>
  <c r="CU33" i="28"/>
  <c r="CQ33" i="28"/>
  <c r="CT33" i="28"/>
  <c r="CP33" i="28"/>
  <c r="CS33" i="28"/>
  <c r="CO33" i="28"/>
  <c r="BB34" i="28"/>
  <c r="BA34" i="28"/>
  <c r="AT34" i="28"/>
  <c r="FR35" i="28"/>
  <c r="CB35" i="28"/>
  <c r="BX35" i="28"/>
  <c r="BT35" i="28"/>
  <c r="AH35" i="28"/>
  <c r="AD35" i="28"/>
  <c r="FQ35" i="28"/>
  <c r="EP35" i="28"/>
  <c r="CA35" i="28"/>
  <c r="BW35" i="28"/>
  <c r="BS35" i="28"/>
  <c r="AK35" i="28"/>
  <c r="AG35" i="28"/>
  <c r="AC35" i="28"/>
  <c r="FD35" i="28"/>
  <c r="DU35" i="28" s="1"/>
  <c r="EY35" i="28"/>
  <c r="CD35" i="28"/>
  <c r="BZ35" i="28"/>
  <c r="BV35" i="28"/>
  <c r="BR35" i="28"/>
  <c r="AJ35" i="28"/>
  <c r="AF35" i="28"/>
  <c r="AA35" i="28"/>
  <c r="A36" i="28"/>
  <c r="CC35" i="28"/>
  <c r="BY35" i="28"/>
  <c r="BU35" i="28"/>
  <c r="AI35" i="28"/>
  <c r="Z35" i="28"/>
  <c r="DD32" i="28"/>
  <c r="FU33" i="27"/>
  <c r="FT33" i="27"/>
  <c r="AP34" i="27"/>
  <c r="AQ34" i="27" s="1"/>
  <c r="CE35" i="27"/>
  <c r="CK34" i="27"/>
  <c r="BA35" i="27"/>
  <c r="BB35" i="27"/>
  <c r="AT35" i="27"/>
  <c r="A37" i="27"/>
  <c r="CC36" i="27"/>
  <c r="BY36" i="27"/>
  <c r="BT36" i="27"/>
  <c r="AG36" i="27"/>
  <c r="AA36" i="27"/>
  <c r="FR36" i="27"/>
  <c r="CB36" i="27"/>
  <c r="BX36" i="27"/>
  <c r="BS36" i="27"/>
  <c r="AJ36" i="27"/>
  <c r="AF36" i="27"/>
  <c r="Z36" i="27"/>
  <c r="CA36" i="27"/>
  <c r="BV36" i="27"/>
  <c r="BR36" i="27"/>
  <c r="AI36" i="27"/>
  <c r="CD36" i="27"/>
  <c r="BZ36" i="27"/>
  <c r="BU36" i="27"/>
  <c r="AH36" i="27"/>
  <c r="AC36" i="27"/>
  <c r="AZ36" i="27" s="1"/>
  <c r="EL35" i="27"/>
  <c r="DH33" i="27"/>
  <c r="CG34" i="27"/>
  <c r="CM34" i="27" s="1"/>
  <c r="CF34" i="27"/>
  <c r="BE33" i="27"/>
  <c r="DG33" i="27"/>
  <c r="AQ21" i="27"/>
  <c r="AQ33" i="27"/>
  <c r="BH32" i="27"/>
  <c r="DS32" i="27"/>
  <c r="BK32" i="27"/>
  <c r="DI32" i="27" s="1"/>
  <c r="AM35" i="27"/>
  <c r="AE35" i="27"/>
  <c r="AZ35" i="27"/>
  <c r="CU34" i="27"/>
  <c r="CQ34" i="27"/>
  <c r="CT34" i="27"/>
  <c r="CP34" i="27"/>
  <c r="CS34" i="27"/>
  <c r="CO34" i="27"/>
  <c r="CR34" i="27"/>
  <c r="FV33" i="27"/>
  <c r="DT33" i="27"/>
  <c r="DR32" i="27"/>
  <c r="CL35" i="27"/>
  <c r="CN35" i="27"/>
  <c r="CJ35" i="27"/>
  <c r="CI35" i="27"/>
  <c r="AP35" i="27" s="1"/>
  <c r="W35" i="27"/>
  <c r="X34" i="27"/>
  <c r="BL35" i="27" s="1"/>
  <c r="V34" i="27"/>
  <c r="AW32" i="27"/>
  <c r="BO33" i="27"/>
  <c r="BJ33" i="27"/>
  <c r="BM33" i="27"/>
  <c r="CV33" i="27"/>
  <c r="AX34" i="27"/>
  <c r="BQ34" i="27"/>
  <c r="BP34" i="27"/>
  <c r="DR34" i="27" s="1"/>
  <c r="BG34" i="27"/>
  <c r="AU34" i="27"/>
  <c r="BI32" i="27"/>
  <c r="AY32" i="27"/>
  <c r="BF34" i="27"/>
  <c r="BD34" i="27"/>
  <c r="DF34" i="27" s="1"/>
  <c r="AV34" i="27"/>
  <c r="BC34" i="27"/>
  <c r="FK35" i="27"/>
  <c r="BE32" i="27"/>
  <c r="DG32" i="27"/>
  <c r="DI33" i="27"/>
  <c r="EP32" i="26"/>
  <c r="FK33" i="26"/>
  <c r="FL33" i="26" s="1"/>
  <c r="FM33" i="26" s="1"/>
  <c r="FN33" i="26" s="1"/>
  <c r="CK33" i="26"/>
  <c r="CE34" i="26"/>
  <c r="W35" i="26"/>
  <c r="X34" i="26"/>
  <c r="BL35" i="26" s="1"/>
  <c r="V34" i="26"/>
  <c r="BA34" i="26"/>
  <c r="BB34" i="26"/>
  <c r="AT34" i="26"/>
  <c r="A36" i="26"/>
  <c r="CC35" i="26"/>
  <c r="BY35" i="26"/>
  <c r="BT35" i="26"/>
  <c r="AG35" i="26"/>
  <c r="AA35" i="26"/>
  <c r="FR35" i="26"/>
  <c r="CB35" i="26"/>
  <c r="BX35" i="26"/>
  <c r="BS35" i="26"/>
  <c r="AJ35" i="26"/>
  <c r="AF35" i="26"/>
  <c r="FK34" i="26" s="1"/>
  <c r="Z35" i="26"/>
  <c r="CA35" i="26"/>
  <c r="BV35" i="26"/>
  <c r="BR35" i="26"/>
  <c r="AI35" i="26"/>
  <c r="FJ35" i="26" s="1"/>
  <c r="CD35" i="26"/>
  <c r="BZ35" i="26"/>
  <c r="BU35" i="26"/>
  <c r="AH35" i="26"/>
  <c r="AC35" i="26"/>
  <c r="EL34" i="26"/>
  <c r="CG33" i="26"/>
  <c r="CF33" i="26"/>
  <c r="AX33" i="26"/>
  <c r="BQ33" i="26"/>
  <c r="BP33" i="26"/>
  <c r="BG33" i="26"/>
  <c r="AU33" i="26"/>
  <c r="BH32" i="26"/>
  <c r="BK32" i="26"/>
  <c r="DI32" i="26" s="1"/>
  <c r="DS32" i="26"/>
  <c r="DD32" i="26"/>
  <c r="AM34" i="26"/>
  <c r="AE34" i="26"/>
  <c r="AZ34" i="26"/>
  <c r="CU33" i="26"/>
  <c r="CQ33" i="26"/>
  <c r="CT33" i="26"/>
  <c r="CP33" i="26"/>
  <c r="CS33" i="26"/>
  <c r="CO33" i="26"/>
  <c r="CR33" i="26"/>
  <c r="DR32" i="26"/>
  <c r="CM32" i="26"/>
  <c r="DE32" i="26"/>
  <c r="DF34" i="26"/>
  <c r="CL34" i="26"/>
  <c r="DD34" i="26"/>
  <c r="CN34" i="26"/>
  <c r="CJ34" i="26"/>
  <c r="CI34" i="26"/>
  <c r="AY32" i="26"/>
  <c r="BI32" i="26"/>
  <c r="AW32" i="26"/>
  <c r="BF33" i="26"/>
  <c r="BD33" i="26"/>
  <c r="AV33" i="26"/>
  <c r="BC33" i="26"/>
  <c r="AP33" i="26"/>
  <c r="FU33" i="26"/>
  <c r="FT33" i="26"/>
  <c r="DU32" i="26"/>
  <c r="BE32" i="26"/>
  <c r="DF32" i="26"/>
  <c r="DR32" i="25"/>
  <c r="AX33" i="25"/>
  <c r="BI33" i="25" s="1"/>
  <c r="FE32" i="25"/>
  <c r="EP32" i="25"/>
  <c r="FD32" i="25"/>
  <c r="DU32" i="25" s="1"/>
  <c r="FF32" i="25"/>
  <c r="DR33" i="25"/>
  <c r="FU33" i="25" s="1"/>
  <c r="BG33" i="25"/>
  <c r="CE34" i="25"/>
  <c r="A36" i="25"/>
  <c r="CC35" i="25"/>
  <c r="BY35" i="25"/>
  <c r="BU35" i="25"/>
  <c r="AH35" i="25"/>
  <c r="FR35" i="25"/>
  <c r="CB35" i="25"/>
  <c r="BX35" i="25"/>
  <c r="BT35" i="25"/>
  <c r="AG35" i="25"/>
  <c r="AC35" i="25"/>
  <c r="FQ35" i="25"/>
  <c r="EP35" i="25"/>
  <c r="CA35" i="25"/>
  <c r="BS35" i="25"/>
  <c r="AJ35" i="25"/>
  <c r="AF35" i="25"/>
  <c r="AA35" i="25"/>
  <c r="FD35" i="25"/>
  <c r="DU35" i="25" s="1"/>
  <c r="EY35" i="25"/>
  <c r="CD35" i="25"/>
  <c r="BZ35" i="25"/>
  <c r="BV35" i="25"/>
  <c r="BR35" i="25"/>
  <c r="AI35" i="25"/>
  <c r="Z35" i="25"/>
  <c r="CN34" i="25"/>
  <c r="CJ34" i="25"/>
  <c r="CI34" i="25"/>
  <c r="CL34" i="25"/>
  <c r="CK34" i="25"/>
  <c r="AQ32" i="25"/>
  <c r="FT32" i="25"/>
  <c r="FU32" i="25"/>
  <c r="BC33" i="25"/>
  <c r="BF33" i="25"/>
  <c r="BD33" i="25"/>
  <c r="DG33" i="25" s="1"/>
  <c r="AV33" i="25"/>
  <c r="AM34" i="25"/>
  <c r="AE34" i="25"/>
  <c r="AZ34" i="25"/>
  <c r="BE32" i="25"/>
  <c r="DF32" i="25"/>
  <c r="FT33" i="25"/>
  <c r="AY33" i="25"/>
  <c r="FK33" i="25"/>
  <c r="FO33" i="25"/>
  <c r="FP33" i="25" s="1"/>
  <c r="FA33" i="25"/>
  <c r="FC33" i="25" s="1"/>
  <c r="FF33" i="25" s="1"/>
  <c r="EM33" i="25"/>
  <c r="EN33" i="25" s="1"/>
  <c r="EO33" i="25" s="1"/>
  <c r="FE33" i="25" s="1"/>
  <c r="BB34" i="25"/>
  <c r="BA34" i="25"/>
  <c r="AT34" i="25"/>
  <c r="DH32" i="25"/>
  <c r="CM32" i="25"/>
  <c r="BI32" i="25"/>
  <c r="FI32" i="25" s="1"/>
  <c r="AY32" i="25"/>
  <c r="CG33" i="25"/>
  <c r="CF33" i="25"/>
  <c r="X34" i="25"/>
  <c r="BL35" i="25" s="1"/>
  <c r="W35" i="25"/>
  <c r="V34" i="25"/>
  <c r="AU33" i="25"/>
  <c r="AP34" i="25"/>
  <c r="BH32" i="25"/>
  <c r="DS32" i="25"/>
  <c r="BK32" i="25"/>
  <c r="DI32" i="25" s="1"/>
  <c r="CU33" i="25"/>
  <c r="CQ33" i="25"/>
  <c r="CT33" i="25"/>
  <c r="CP33" i="25"/>
  <c r="CS33" i="25"/>
  <c r="CO33" i="25"/>
  <c r="CR33" i="25"/>
  <c r="BC33" i="24"/>
  <c r="BD34" i="24"/>
  <c r="CS33" i="24"/>
  <c r="CP33" i="24"/>
  <c r="CQ33" i="24"/>
  <c r="CO33" i="24"/>
  <c r="CU33" i="24"/>
  <c r="FK34" i="24"/>
  <c r="FL34" i="24" s="1"/>
  <c r="FM34" i="24" s="1"/>
  <c r="FN34" i="24" s="1"/>
  <c r="CE35" i="24"/>
  <c r="AX34" i="24"/>
  <c r="BQ34" i="24"/>
  <c r="BP34" i="24"/>
  <c r="BG34" i="24"/>
  <c r="BK34" i="24" s="1"/>
  <c r="AU34" i="24"/>
  <c r="DR33" i="24"/>
  <c r="CG34" i="24"/>
  <c r="DH34" i="24" s="1"/>
  <c r="CF34" i="24"/>
  <c r="AV35" i="24"/>
  <c r="BF35" i="24"/>
  <c r="BI32" i="24"/>
  <c r="AY32" i="24"/>
  <c r="DD33" i="24"/>
  <c r="CM33" i="24"/>
  <c r="AY33" i="24"/>
  <c r="BI33" i="24"/>
  <c r="FI33" i="24" s="1"/>
  <c r="DU32" i="24"/>
  <c r="AW32" i="24"/>
  <c r="W35" i="24"/>
  <c r="X34" i="24"/>
  <c r="BL35" i="24" s="1"/>
  <c r="V34" i="24"/>
  <c r="DH33" i="24"/>
  <c r="AP34" i="24"/>
  <c r="DH32" i="24"/>
  <c r="CM32" i="24"/>
  <c r="BH32" i="24"/>
  <c r="DS32" i="24"/>
  <c r="BK32" i="24"/>
  <c r="DI32" i="24" s="1"/>
  <c r="AP18" i="24"/>
  <c r="DF33" i="24"/>
  <c r="CT34" i="24"/>
  <c r="CP34" i="24"/>
  <c r="CS34" i="24"/>
  <c r="CO34" i="24"/>
  <c r="CR34" i="24"/>
  <c r="CU34" i="24"/>
  <c r="CQ34" i="24"/>
  <c r="CK34" i="24"/>
  <c r="DF34" i="24"/>
  <c r="BB35" i="24"/>
  <c r="BA35" i="24"/>
  <c r="BD35" i="24" s="1"/>
  <c r="DG35" i="24" s="1"/>
  <c r="AT35" i="24"/>
  <c r="FD36" i="24"/>
  <c r="DU36" i="24" s="1"/>
  <c r="EY36" i="24"/>
  <c r="CD36" i="24"/>
  <c r="BZ36" i="24"/>
  <c r="BV36" i="24"/>
  <c r="BR36" i="24"/>
  <c r="AJ36" i="24"/>
  <c r="AM36" i="24" s="1"/>
  <c r="AF36" i="24"/>
  <c r="A37" i="24"/>
  <c r="CC36" i="24"/>
  <c r="BY36" i="24"/>
  <c r="BU36" i="24"/>
  <c r="AI36" i="24"/>
  <c r="FR36" i="24"/>
  <c r="CB36" i="24"/>
  <c r="BX36" i="24"/>
  <c r="BT36" i="24"/>
  <c r="AH36" i="24"/>
  <c r="AC36" i="24"/>
  <c r="AZ36" i="24" s="1"/>
  <c r="FQ36" i="24"/>
  <c r="EP36" i="24"/>
  <c r="CA36" i="24"/>
  <c r="BS36" i="24"/>
  <c r="AG36" i="24"/>
  <c r="AA36" i="24"/>
  <c r="EL35" i="24"/>
  <c r="CN35" i="24"/>
  <c r="CJ35" i="24"/>
  <c r="CI35" i="24"/>
  <c r="CK35" i="24" s="1"/>
  <c r="CL35" i="24"/>
  <c r="DF32" i="24"/>
  <c r="BH33" i="24"/>
  <c r="AW34" i="24"/>
  <c r="DR32" i="24"/>
  <c r="AQ18" i="24"/>
  <c r="BK33" i="24"/>
  <c r="DI33" i="24" s="1"/>
  <c r="AD36" i="22"/>
  <c r="Z36" i="22"/>
  <c r="AW33" i="22"/>
  <c r="BQ34" i="22"/>
  <c r="BK33" i="22"/>
  <c r="DI33" i="22" s="1"/>
  <c r="BG34" i="22"/>
  <c r="DS33" i="22"/>
  <c r="FV33" i="22" s="1"/>
  <c r="BP34" i="22"/>
  <c r="DR33" i="22"/>
  <c r="FT33" i="22" s="1"/>
  <c r="DR34" i="22"/>
  <c r="FU34" i="22" s="1"/>
  <c r="DR32" i="22"/>
  <c r="FU32" i="22" s="1"/>
  <c r="FK34" i="22"/>
  <c r="CE35" i="22"/>
  <c r="BD34" i="22"/>
  <c r="DT33" i="22"/>
  <c r="CG34" i="22"/>
  <c r="AP34" i="22"/>
  <c r="AQ3" i="22" s="1"/>
  <c r="CF34" i="22"/>
  <c r="AP18" i="22"/>
  <c r="BE33" i="22"/>
  <c r="DF33" i="22"/>
  <c r="AU34" i="22"/>
  <c r="AV35" i="22"/>
  <c r="BF35" i="22"/>
  <c r="BA35" i="22"/>
  <c r="BC35" i="22" s="1"/>
  <c r="BB35" i="22"/>
  <c r="AT35" i="22"/>
  <c r="BM33" i="22"/>
  <c r="BO33" i="22"/>
  <c r="BJ33" i="22"/>
  <c r="CV33" i="22"/>
  <c r="CU34" i="22"/>
  <c r="CQ34" i="22"/>
  <c r="CT34" i="22"/>
  <c r="CP34" i="22"/>
  <c r="CS34" i="22"/>
  <c r="CO34" i="22"/>
  <c r="CR34" i="22"/>
  <c r="CK34" i="22"/>
  <c r="FJ35" i="22"/>
  <c r="CN35" i="22"/>
  <c r="CJ35" i="22"/>
  <c r="DS35" i="22"/>
  <c r="DG35" i="22"/>
  <c r="CI35" i="22"/>
  <c r="CL35" i="22"/>
  <c r="AQ18" i="22"/>
  <c r="BI32" i="22"/>
  <c r="AY32" i="22"/>
  <c r="CM33" i="22"/>
  <c r="DH33" i="22"/>
  <c r="X35" i="22"/>
  <c r="BL36" i="22" s="1"/>
  <c r="V35" i="22"/>
  <c r="W36" i="22"/>
  <c r="FQ36" i="22"/>
  <c r="EP36" i="22"/>
  <c r="CA36" i="22"/>
  <c r="BW36" i="22"/>
  <c r="BS36" i="22"/>
  <c r="AK36" i="22"/>
  <c r="AG36" i="22"/>
  <c r="AA36" i="22"/>
  <c r="FD36" i="22"/>
  <c r="DU36" i="22" s="1"/>
  <c r="EY36" i="22"/>
  <c r="CD36" i="22"/>
  <c r="BZ36" i="22"/>
  <c r="BV36" i="22"/>
  <c r="BR36" i="22"/>
  <c r="AJ36" i="22"/>
  <c r="AM36" i="22" s="1"/>
  <c r="AF36" i="22"/>
  <c r="A37" i="22"/>
  <c r="CC36" i="22"/>
  <c r="BY36" i="22"/>
  <c r="BU36" i="22"/>
  <c r="AI36" i="22"/>
  <c r="FR36" i="22"/>
  <c r="CB36" i="22"/>
  <c r="BX36" i="22"/>
  <c r="BT36" i="22"/>
  <c r="AH36" i="22"/>
  <c r="AC36" i="22"/>
  <c r="AZ36" i="22" s="1"/>
  <c r="EL35" i="22"/>
  <c r="DU32" i="22"/>
  <c r="AY34" i="22"/>
  <c r="BI34" i="22"/>
  <c r="FI34" i="22" s="1"/>
  <c r="BH32" i="22"/>
  <c r="DS32" i="22"/>
  <c r="BK32" i="22"/>
  <c r="DI32" i="22" s="1"/>
  <c r="AW34" i="22"/>
  <c r="DD33" i="22"/>
  <c r="BQ34" i="21"/>
  <c r="AX34" i="21"/>
  <c r="BK34" i="21"/>
  <c r="G48" i="21"/>
  <c r="AS49" i="21"/>
  <c r="AS50" i="21"/>
  <c r="G49" i="21"/>
  <c r="AS48" i="21"/>
  <c r="G47" i="21"/>
  <c r="AS47" i="21"/>
  <c r="DR32" i="21"/>
  <c r="FU32" i="21" s="1"/>
  <c r="L57" i="21"/>
  <c r="J58" i="21"/>
  <c r="Q51" i="21"/>
  <c r="Y51" i="21" s="1"/>
  <c r="M52" i="21"/>
  <c r="CE35" i="21"/>
  <c r="DI33" i="21"/>
  <c r="G50" i="21"/>
  <c r="BE34" i="21"/>
  <c r="AQ3" i="21"/>
  <c r="AQ32" i="21"/>
  <c r="CG34" i="21"/>
  <c r="DH34" i="21" s="1"/>
  <c r="CF34" i="21"/>
  <c r="AP34" i="21"/>
  <c r="DR34" i="21"/>
  <c r="A37" i="21"/>
  <c r="CC36" i="21"/>
  <c r="FR36" i="21"/>
  <c r="CB36" i="21"/>
  <c r="BX36" i="21"/>
  <c r="BT36" i="21"/>
  <c r="AH36" i="21"/>
  <c r="AC36" i="21"/>
  <c r="AZ36" i="21" s="1"/>
  <c r="FD36" i="21"/>
  <c r="DU36" i="21" s="1"/>
  <c r="EY36" i="21"/>
  <c r="BZ36" i="21"/>
  <c r="BU36" i="21"/>
  <c r="AI36" i="21"/>
  <c r="AA36" i="21"/>
  <c r="BY36" i="21"/>
  <c r="BS36" i="21"/>
  <c r="AG36" i="21"/>
  <c r="CD36" i="21"/>
  <c r="BR36" i="21"/>
  <c r="AF36" i="21"/>
  <c r="FQ36" i="21"/>
  <c r="EP36" i="21"/>
  <c r="CA36" i="21"/>
  <c r="BV36" i="21"/>
  <c r="AJ36" i="21"/>
  <c r="AM36" i="21" s="1"/>
  <c r="DR33" i="21"/>
  <c r="BC34" i="21"/>
  <c r="W35" i="21"/>
  <c r="X34" i="21"/>
  <c r="BL35" i="21" s="1"/>
  <c r="V34" i="21"/>
  <c r="DH33" i="21"/>
  <c r="CM33" i="21"/>
  <c r="FO34" i="21"/>
  <c r="FP34" i="21" s="1"/>
  <c r="FA34" i="21"/>
  <c r="FC34" i="21" s="1"/>
  <c r="FF34" i="21" s="1"/>
  <c r="EM34" i="21"/>
  <c r="EN34" i="21" s="1"/>
  <c r="EO34" i="21" s="1"/>
  <c r="FE34" i="21" s="1"/>
  <c r="CN35" i="21"/>
  <c r="CJ35" i="21"/>
  <c r="DS35" i="21"/>
  <c r="CI35" i="21"/>
  <c r="CL35" i="21"/>
  <c r="BH32" i="21"/>
  <c r="DS32" i="21"/>
  <c r="BK32" i="21"/>
  <c r="DI32" i="21" s="1"/>
  <c r="AY33" i="21"/>
  <c r="BI33" i="21"/>
  <c r="AU34" i="21"/>
  <c r="BI34" i="21"/>
  <c r="AY34" i="21"/>
  <c r="AW34" i="21"/>
  <c r="DH32" i="21"/>
  <c r="CM32" i="21"/>
  <c r="CT34" i="21"/>
  <c r="CP34" i="21"/>
  <c r="CS34" i="21"/>
  <c r="CO34" i="21"/>
  <c r="CR34" i="21"/>
  <c r="CU34" i="21"/>
  <c r="CQ34" i="21"/>
  <c r="BB35" i="21"/>
  <c r="BA35" i="21"/>
  <c r="BC35" i="21" s="1"/>
  <c r="AT35" i="21"/>
  <c r="BE32" i="21"/>
  <c r="DG32" i="21"/>
  <c r="DG33" i="21"/>
  <c r="AV35" i="21"/>
  <c r="BF35" i="21"/>
  <c r="FK34" i="21"/>
  <c r="BI32" i="21"/>
  <c r="FI32" i="21" s="1"/>
  <c r="AY32" i="21"/>
  <c r="BH33" i="21"/>
  <c r="DS33" i="21"/>
  <c r="EM46" i="20"/>
  <c r="EN46" i="20" s="1"/>
  <c r="EJ46" i="20"/>
  <c r="FO46" i="20"/>
  <c r="FP46" i="20" s="1"/>
  <c r="EW44" i="20"/>
  <c r="EX44" i="20" s="1"/>
  <c r="FG44" i="20" s="1"/>
  <c r="EM44" i="20"/>
  <c r="EN44" i="20" s="1"/>
  <c r="EO44" i="20" s="1"/>
  <c r="FE44" i="20" s="1"/>
  <c r="FO44" i="20"/>
  <c r="FP44" i="20" s="1"/>
  <c r="FO37" i="20"/>
  <c r="FP37" i="20" s="1"/>
  <c r="FA37" i="20"/>
  <c r="EM37" i="20"/>
  <c r="EN37" i="20" s="1"/>
  <c r="EO37" i="20" s="1"/>
  <c r="FE37" i="20" s="1"/>
  <c r="EW37" i="20"/>
  <c r="EX37" i="20" s="1"/>
  <c r="FG37" i="20" s="1"/>
  <c r="FC37" i="20"/>
  <c r="FF37" i="20" s="1"/>
  <c r="EI37" i="20"/>
  <c r="EW34" i="20"/>
  <c r="EX34" i="20" s="1"/>
  <c r="FG34" i="20" s="1"/>
  <c r="EM34" i="20"/>
  <c r="EN34" i="20" s="1"/>
  <c r="EO34" i="20" s="1"/>
  <c r="FE34" i="20" s="1"/>
  <c r="FO34" i="20"/>
  <c r="FP34" i="20" s="1"/>
  <c r="FA34" i="20"/>
  <c r="FC34" i="20" s="1"/>
  <c r="FF34" i="20" s="1"/>
  <c r="EH34" i="20"/>
  <c r="FL151" i="20"/>
  <c r="Q67" i="20"/>
  <c r="Q111" i="20"/>
  <c r="L112" i="20"/>
  <c r="FU117" i="20"/>
  <c r="Q48" i="20"/>
  <c r="L49" i="20"/>
  <c r="Q54" i="20"/>
  <c r="L67" i="20"/>
  <c r="Y67" i="20" s="1"/>
  <c r="Q75" i="20"/>
  <c r="L88" i="20"/>
  <c r="Q88" i="20"/>
  <c r="L90" i="20"/>
  <c r="Y90" i="20" s="1"/>
  <c r="Q90" i="20"/>
  <c r="Q102" i="20"/>
  <c r="Q104" i="20"/>
  <c r="L60" i="20"/>
  <c r="Y60" i="20" s="1"/>
  <c r="Q62" i="20"/>
  <c r="L63" i="20"/>
  <c r="L64" i="20"/>
  <c r="Q64" i="20"/>
  <c r="L65" i="20"/>
  <c r="L69" i="20"/>
  <c r="Q69" i="20"/>
  <c r="L71" i="20"/>
  <c r="Q71" i="20"/>
  <c r="L73" i="20"/>
  <c r="Q73" i="20"/>
  <c r="Y73" i="20" s="1"/>
  <c r="L77" i="20"/>
  <c r="Y77" i="20" s="1"/>
  <c r="Q77" i="20"/>
  <c r="L79" i="20"/>
  <c r="Q79" i="20"/>
  <c r="Y79" i="20" s="1"/>
  <c r="L81" i="20"/>
  <c r="Q81" i="20"/>
  <c r="L83" i="20"/>
  <c r="Q83" i="20"/>
  <c r="L85" i="20"/>
  <c r="Y85" i="20" s="1"/>
  <c r="Q85" i="20"/>
  <c r="Q87" i="20"/>
  <c r="L89" i="20"/>
  <c r="L100" i="20"/>
  <c r="Y100" i="20" s="1"/>
  <c r="G100" i="20" s="1"/>
  <c r="L107" i="20"/>
  <c r="Q108" i="20"/>
  <c r="L109" i="20"/>
  <c r="Q110" i="20"/>
  <c r="Y110" i="20" s="1"/>
  <c r="L111" i="20"/>
  <c r="Q149" i="20"/>
  <c r="Q50" i="20"/>
  <c r="Y50" i="20" s="1"/>
  <c r="Q53" i="20"/>
  <c r="Y53" i="20" s="1"/>
  <c r="L54" i="20"/>
  <c r="L56" i="20"/>
  <c r="L59" i="20"/>
  <c r="Q59" i="20"/>
  <c r="Y59" i="20" s="1"/>
  <c r="L62" i="20"/>
  <c r="Y62" i="20" s="1"/>
  <c r="AS63" i="20" s="1"/>
  <c r="Q63" i="20"/>
  <c r="L66" i="20"/>
  <c r="Q66" i="20"/>
  <c r="L75" i="20"/>
  <c r="Y75" i="20" s="1"/>
  <c r="Q89" i="20"/>
  <c r="Q91" i="20"/>
  <c r="L92" i="20"/>
  <c r="Y92" i="20" s="1"/>
  <c r="Q98" i="20"/>
  <c r="Y98" i="20" s="1"/>
  <c r="Q100" i="20"/>
  <c r="L104" i="20"/>
  <c r="Y104" i="20" s="1"/>
  <c r="L106" i="20"/>
  <c r="Q106" i="20"/>
  <c r="Q112" i="20"/>
  <c r="Y63" i="20"/>
  <c r="Q47" i="20"/>
  <c r="Y47" i="20" s="1"/>
  <c r="G47" i="20" s="1"/>
  <c r="L48" i="20"/>
  <c r="Y48" i="20" s="1"/>
  <c r="G48" i="20" s="1"/>
  <c r="Q52" i="20"/>
  <c r="Q55" i="20"/>
  <c r="Y55" i="20" s="1"/>
  <c r="L58" i="20"/>
  <c r="Y58" i="20" s="1"/>
  <c r="L61" i="20"/>
  <c r="Q61" i="20"/>
  <c r="Q65" i="20"/>
  <c r="Y65" i="20" s="1"/>
  <c r="L68" i="20"/>
  <c r="Y68" i="20" s="1"/>
  <c r="Q68" i="20"/>
  <c r="L70" i="20"/>
  <c r="Q70" i="20"/>
  <c r="Y70" i="20" s="1"/>
  <c r="L72" i="20"/>
  <c r="Q72" i="20"/>
  <c r="L74" i="20"/>
  <c r="Q74" i="20"/>
  <c r="Y74" i="20" s="1"/>
  <c r="G74" i="20" s="1"/>
  <c r="L76" i="20"/>
  <c r="Q76" i="20"/>
  <c r="L78" i="20"/>
  <c r="Q78" i="20"/>
  <c r="Y78" i="20" s="1"/>
  <c r="L80" i="20"/>
  <c r="Q80" i="20"/>
  <c r="L82" i="20"/>
  <c r="Q82" i="20"/>
  <c r="Y82" i="20" s="1"/>
  <c r="AS83" i="20" s="1"/>
  <c r="L84" i="20"/>
  <c r="Y84" i="20" s="1"/>
  <c r="Q84" i="20"/>
  <c r="Q86" i="20"/>
  <c r="L87" i="20"/>
  <c r="Y87" i="20" s="1"/>
  <c r="L93" i="20"/>
  <c r="Q93" i="20"/>
  <c r="L96" i="20"/>
  <c r="Q97" i="20"/>
  <c r="Y97" i="20" s="1"/>
  <c r="L103" i="20"/>
  <c r="Q103" i="20"/>
  <c r="Q105" i="20"/>
  <c r="Y105" i="20" s="1"/>
  <c r="Q107" i="20"/>
  <c r="Y107" i="20" s="1"/>
  <c r="G107" i="20" s="1"/>
  <c r="L108" i="20"/>
  <c r="Y108" i="20" s="1"/>
  <c r="Q109" i="20"/>
  <c r="L110" i="20"/>
  <c r="Y88" i="20"/>
  <c r="BU139" i="20"/>
  <c r="AK118" i="20"/>
  <c r="Q119" i="20"/>
  <c r="AQ134" i="20"/>
  <c r="BW135" i="20"/>
  <c r="Y56" i="20"/>
  <c r="Y111" i="20"/>
  <c r="Q116" i="20"/>
  <c r="L118" i="20"/>
  <c r="CB118" i="20"/>
  <c r="EY118" i="20"/>
  <c r="FD118" i="20"/>
  <c r="AH134" i="20"/>
  <c r="AH135" i="20"/>
  <c r="AQ135" i="20"/>
  <c r="CA135" i="20"/>
  <c r="AF142" i="20"/>
  <c r="AA118" i="20"/>
  <c r="BU137" i="20"/>
  <c r="BT117" i="20"/>
  <c r="Y42" i="20"/>
  <c r="Y44" i="20"/>
  <c r="G44" i="20" s="1"/>
  <c r="Y94" i="20"/>
  <c r="G94" i="20" s="1"/>
  <c r="Q114" i="20"/>
  <c r="AF117" i="20"/>
  <c r="AQ117" i="20"/>
  <c r="CE117" i="20"/>
  <c r="BS118" i="20"/>
  <c r="FQ118" i="20"/>
  <c r="BS123" i="20"/>
  <c r="FQ123" i="20"/>
  <c r="Q133" i="20"/>
  <c r="Y133" i="20" s="1"/>
  <c r="AH133" i="20"/>
  <c r="AQ133" i="20"/>
  <c r="BW133" i="20"/>
  <c r="AK134" i="20"/>
  <c r="CA134" i="20"/>
  <c r="AH143" i="20"/>
  <c r="AQ143" i="20"/>
  <c r="BZ143" i="20"/>
  <c r="AD144" i="20"/>
  <c r="BX144" i="20"/>
  <c r="FU147" i="20"/>
  <c r="FU148" i="20"/>
  <c r="FU150" i="20"/>
  <c r="AG123" i="20"/>
  <c r="BS133" i="20"/>
  <c r="BT143" i="20"/>
  <c r="Y40" i="20"/>
  <c r="G40" i="20" s="1"/>
  <c r="Y52" i="20"/>
  <c r="Y81" i="20"/>
  <c r="Y83" i="20"/>
  <c r="Y96" i="20"/>
  <c r="G96" i="20" s="1"/>
  <c r="Y112" i="20"/>
  <c r="AK117" i="20"/>
  <c r="AH118" i="20"/>
  <c r="AQ118" i="20"/>
  <c r="BW118" i="20"/>
  <c r="FU121" i="20"/>
  <c r="Z122" i="20"/>
  <c r="L123" i="20"/>
  <c r="X123" i="20" s="1"/>
  <c r="L133" i="20"/>
  <c r="AK133" i="20"/>
  <c r="CA133" i="20"/>
  <c r="AA134" i="20"/>
  <c r="CD134" i="20"/>
  <c r="EY134" i="20"/>
  <c r="FD134" i="20"/>
  <c r="FN134" i="20"/>
  <c r="BS135" i="20"/>
  <c r="BU136" i="20"/>
  <c r="BU138" i="20"/>
  <c r="AA142" i="20"/>
  <c r="BT142" i="20"/>
  <c r="AK143" i="20"/>
  <c r="CF143" i="20"/>
  <c r="FN143" i="20"/>
  <c r="AP144" i="20"/>
  <c r="CF144" i="20"/>
  <c r="EY144" i="20"/>
  <c r="FD144" i="20"/>
  <c r="BU150" i="20"/>
  <c r="CH143" i="20"/>
  <c r="AA117" i="20"/>
  <c r="EP117" i="20"/>
  <c r="AA133" i="20"/>
  <c r="CD133" i="20"/>
  <c r="EY133" i="20"/>
  <c r="FD133" i="20"/>
  <c r="FN133" i="20"/>
  <c r="BS134" i="20"/>
  <c r="AQ142" i="20"/>
  <c r="CD142" i="20"/>
  <c r="AA143" i="20"/>
  <c r="AH144" i="20"/>
  <c r="AH32" i="20"/>
  <c r="FT116" i="20"/>
  <c r="FU116" i="20"/>
  <c r="CD119" i="20"/>
  <c r="AC119" i="20"/>
  <c r="AH119" i="20"/>
  <c r="AG119" i="20"/>
  <c r="CE119" i="20"/>
  <c r="Z121" i="20"/>
  <c r="CA121" i="20"/>
  <c r="AK121" i="20"/>
  <c r="CC131" i="20"/>
  <c r="FD131" i="20"/>
  <c r="EY131" i="20"/>
  <c r="AA131" i="20"/>
  <c r="CD131" i="20"/>
  <c r="AK131" i="20"/>
  <c r="BX131" i="20"/>
  <c r="AQ131" i="20"/>
  <c r="AF131" i="20"/>
  <c r="BS131" i="20"/>
  <c r="Y31" i="20"/>
  <c r="Y32" i="20"/>
  <c r="CB32" i="20"/>
  <c r="FD126" i="20"/>
  <c r="EP126" i="20"/>
  <c r="FQ126" i="20"/>
  <c r="AK126" i="20"/>
  <c r="CA126" i="20"/>
  <c r="AQ126" i="20"/>
  <c r="AG126" i="20"/>
  <c r="BW127" i="20"/>
  <c r="CC130" i="20"/>
  <c r="FD130" i="20"/>
  <c r="EY130" i="20"/>
  <c r="AA130" i="20"/>
  <c r="CD130" i="20"/>
  <c r="AK130" i="20"/>
  <c r="BX130" i="20"/>
  <c r="AQ130" i="20"/>
  <c r="AF130" i="20"/>
  <c r="BS130" i="20"/>
  <c r="AD145" i="20"/>
  <c r="FR145" i="20"/>
  <c r="BX145" i="20"/>
  <c r="BV145" i="20"/>
  <c r="BW146" i="20"/>
  <c r="CB146" i="20"/>
  <c r="AD146" i="20"/>
  <c r="BY146" i="20"/>
  <c r="FR146" i="20"/>
  <c r="AJ146" i="20"/>
  <c r="FT146" i="20"/>
  <c r="FU146" i="20"/>
  <c r="BY32" i="20"/>
  <c r="FT129" i="20"/>
  <c r="FU129" i="20"/>
  <c r="A33" i="20"/>
  <c r="FR33" i="20" s="1"/>
  <c r="CA120" i="20"/>
  <c r="CC120" i="20"/>
  <c r="BS120" i="20"/>
  <c r="AC120" i="20"/>
  <c r="BW126" i="20"/>
  <c r="CC129" i="20"/>
  <c r="FD129" i="20"/>
  <c r="EY129" i="20"/>
  <c r="AA129" i="20"/>
  <c r="CD129" i="20"/>
  <c r="AK129" i="20"/>
  <c r="BX129" i="20"/>
  <c r="AQ129" i="20"/>
  <c r="AF129" i="20"/>
  <c r="BS129" i="20"/>
  <c r="CH131" i="20"/>
  <c r="FT131" i="20"/>
  <c r="FU131" i="20"/>
  <c r="FN147" i="20"/>
  <c r="CB147" i="20"/>
  <c r="BT147" i="20"/>
  <c r="AI148" i="20"/>
  <c r="AV148" i="20" s="1"/>
  <c r="CC148" i="20"/>
  <c r="BU148" i="20"/>
  <c r="BT32" i="20"/>
  <c r="FD125" i="20"/>
  <c r="CA125" i="20"/>
  <c r="AK125" i="20"/>
  <c r="FD127" i="20"/>
  <c r="BS127" i="20"/>
  <c r="EP127" i="20"/>
  <c r="FQ127" i="20"/>
  <c r="AG127" i="20"/>
  <c r="FT130" i="20"/>
  <c r="FU130" i="20"/>
  <c r="AA132" i="20"/>
  <c r="CF132" i="20"/>
  <c r="AK132" i="20"/>
  <c r="BX132" i="20"/>
  <c r="AQ132" i="20"/>
  <c r="AF132" i="20"/>
  <c r="BS132" i="20"/>
  <c r="Y36" i="20"/>
  <c r="AS36" i="20" s="1"/>
  <c r="Y69" i="20"/>
  <c r="L117" i="20"/>
  <c r="AJ117" i="20"/>
  <c r="AP117" i="20"/>
  <c r="BS117" i="20"/>
  <c r="AD118" i="20"/>
  <c r="AJ118" i="20"/>
  <c r="AP118" i="20"/>
  <c r="BR118" i="20"/>
  <c r="BX118" i="20"/>
  <c r="CH118" i="20"/>
  <c r="EP123" i="20"/>
  <c r="AF133" i="20"/>
  <c r="BV133" i="20"/>
  <c r="CB133" i="20"/>
  <c r="CH133" i="20"/>
  <c r="AD134" i="20"/>
  <c r="AJ134" i="20"/>
  <c r="AP134" i="20"/>
  <c r="BR134" i="20"/>
  <c r="BX134" i="20"/>
  <c r="CF134" i="20"/>
  <c r="FR134" i="20"/>
  <c r="AF135" i="20"/>
  <c r="BV135" i="20"/>
  <c r="CC135" i="20"/>
  <c r="CC136" i="20"/>
  <c r="CC137" i="20"/>
  <c r="CC138" i="20"/>
  <c r="CC139" i="20"/>
  <c r="FU140" i="20"/>
  <c r="BS142" i="20"/>
  <c r="CE142" i="20"/>
  <c r="FN142" i="20"/>
  <c r="AD143" i="20"/>
  <c r="AJ143" i="20"/>
  <c r="AP143" i="20"/>
  <c r="BR143" i="20"/>
  <c r="CB143" i="20"/>
  <c r="BR144" i="20"/>
  <c r="Q113" i="20"/>
  <c r="Q115" i="20"/>
  <c r="L120" i="20"/>
  <c r="X120" i="20" s="1"/>
  <c r="Q124" i="20"/>
  <c r="L126" i="20"/>
  <c r="L127" i="20"/>
  <c r="X127" i="20" s="1"/>
  <c r="CB140" i="20"/>
  <c r="Q141" i="20"/>
  <c r="BV141" i="20"/>
  <c r="FR144" i="20"/>
  <c r="Q146" i="20"/>
  <c r="Q147" i="20"/>
  <c r="Y41" i="20"/>
  <c r="Y46" i="20"/>
  <c r="G46" i="20" s="1"/>
  <c r="Y86" i="20"/>
  <c r="Y99" i="20"/>
  <c r="G99" i="20" s="1"/>
  <c r="AF118" i="20"/>
  <c r="BV118" i="20"/>
  <c r="CD118" i="20"/>
  <c r="FT119" i="20"/>
  <c r="AQ123" i="20"/>
  <c r="BW123" i="20"/>
  <c r="FU124" i="20"/>
  <c r="FU125" i="20"/>
  <c r="AD133" i="20"/>
  <c r="AJ133" i="20"/>
  <c r="AP133" i="20"/>
  <c r="BR133" i="20"/>
  <c r="BX133" i="20"/>
  <c r="CF133" i="20"/>
  <c r="FR133" i="20"/>
  <c r="L134" i="20"/>
  <c r="X134" i="20" s="1"/>
  <c r="AF134" i="20"/>
  <c r="BV134" i="20"/>
  <c r="CB134" i="20"/>
  <c r="CH134" i="20"/>
  <c r="AD135" i="20"/>
  <c r="AJ135" i="20"/>
  <c r="AP135" i="20"/>
  <c r="BR135" i="20"/>
  <c r="BX135" i="20"/>
  <c r="L141" i="20"/>
  <c r="CF141" i="20"/>
  <c r="AG142" i="20"/>
  <c r="BZ142" i="20"/>
  <c r="Q143" i="20"/>
  <c r="AF143" i="20"/>
  <c r="BX143" i="20"/>
  <c r="EY143" i="20"/>
  <c r="FD143" i="20"/>
  <c r="FR143" i="20"/>
  <c r="Q144" i="20"/>
  <c r="AJ144" i="20"/>
  <c r="BZ144" i="20"/>
  <c r="X31" i="20"/>
  <c r="BL32" i="20" s="1"/>
  <c r="AC113" i="20"/>
  <c r="AG113" i="20"/>
  <c r="BT113" i="20"/>
  <c r="BZ113" i="20"/>
  <c r="CE113" i="20"/>
  <c r="EP113" i="20"/>
  <c r="FQ113" i="20"/>
  <c r="AC114" i="20"/>
  <c r="AG114" i="20"/>
  <c r="BT114" i="20"/>
  <c r="BZ114" i="20"/>
  <c r="CE114" i="20"/>
  <c r="EP114" i="20"/>
  <c r="FQ114" i="20"/>
  <c r="AC115" i="20"/>
  <c r="AG115" i="20"/>
  <c r="BT115" i="20"/>
  <c r="BZ115" i="20"/>
  <c r="CE115" i="20"/>
  <c r="EP115" i="20"/>
  <c r="FQ115" i="20"/>
  <c r="AC116" i="20"/>
  <c r="AG116" i="20"/>
  <c r="BT116" i="20"/>
  <c r="BZ116" i="20"/>
  <c r="CE116" i="20"/>
  <c r="EP116" i="20"/>
  <c r="FD124" i="20"/>
  <c r="CA124" i="20"/>
  <c r="AK124" i="20"/>
  <c r="FQ124" i="20"/>
  <c r="EP124" i="20"/>
  <c r="BW124" i="20"/>
  <c r="AQ124" i="20"/>
  <c r="AG124" i="20"/>
  <c r="BS124" i="20"/>
  <c r="Y35" i="20"/>
  <c r="G35" i="20" s="1"/>
  <c r="Y45" i="20"/>
  <c r="G45" i="20" s="1"/>
  <c r="Y51" i="20"/>
  <c r="Y57" i="20"/>
  <c r="G57" i="20" s="1"/>
  <c r="Y91" i="20"/>
  <c r="G91" i="20" s="1"/>
  <c r="Y95" i="20"/>
  <c r="AS96" i="20" s="1"/>
  <c r="AD113" i="20"/>
  <c r="AH113" i="20"/>
  <c r="BV113" i="20"/>
  <c r="CA113" i="20"/>
  <c r="CF113" i="20"/>
  <c r="FN113" i="20"/>
  <c r="FR113" i="20"/>
  <c r="AD114" i="20"/>
  <c r="AH114" i="20"/>
  <c r="BV114" i="20"/>
  <c r="CA114" i="20"/>
  <c r="CF114" i="20"/>
  <c r="FN114" i="20"/>
  <c r="FR114" i="20"/>
  <c r="AD115" i="20"/>
  <c r="AH115" i="20"/>
  <c r="BV115" i="20"/>
  <c r="CA115" i="20"/>
  <c r="CF115" i="20"/>
  <c r="FN115" i="20"/>
  <c r="FR115" i="20"/>
  <c r="AD116" i="20"/>
  <c r="AH116" i="20"/>
  <c r="BV116" i="20"/>
  <c r="CA116" i="20"/>
  <c r="CF116" i="20"/>
  <c r="FT120" i="20"/>
  <c r="FU120" i="20"/>
  <c r="BS122" i="20"/>
  <c r="CC122" i="20"/>
  <c r="AC122" i="20"/>
  <c r="BU122" i="20"/>
  <c r="CE124" i="20"/>
  <c r="FT127" i="20"/>
  <c r="FU127" i="20"/>
  <c r="FU128" i="20"/>
  <c r="CC140" i="20"/>
  <c r="FQ140" i="20"/>
  <c r="EP140" i="20"/>
  <c r="CE140" i="20"/>
  <c r="BZ140" i="20"/>
  <c r="BT140" i="20"/>
  <c r="AG140" i="20"/>
  <c r="AC140" i="20"/>
  <c r="FD140" i="20"/>
  <c r="EY140" i="20"/>
  <c r="CH140" i="20"/>
  <c r="CD140" i="20"/>
  <c r="BX140" i="20"/>
  <c r="BS140" i="20"/>
  <c r="AQ140" i="20"/>
  <c r="AK140" i="20"/>
  <c r="AF140" i="20"/>
  <c r="AA140" i="20"/>
  <c r="CA140" i="20"/>
  <c r="AD140" i="20"/>
  <c r="BW140" i="20"/>
  <c r="AJ140" i="20"/>
  <c r="FN140" i="20"/>
  <c r="CF140" i="20"/>
  <c r="BV140" i="20"/>
  <c r="AP140" i="20"/>
  <c r="AH140" i="20"/>
  <c r="BR140" i="20"/>
  <c r="AI32" i="20"/>
  <c r="BU32" i="20"/>
  <c r="CC32" i="20"/>
  <c r="Y33" i="20"/>
  <c r="AS33" i="20" s="1"/>
  <c r="Y39" i="20"/>
  <c r="G39" i="20" s="1"/>
  <c r="Y43" i="20"/>
  <c r="G43" i="20" s="1"/>
  <c r="Y49" i="20"/>
  <c r="Y71" i="20"/>
  <c r="G71" i="20" s="1"/>
  <c r="Y101" i="20"/>
  <c r="G101" i="20" s="1"/>
  <c r="Y106" i="20"/>
  <c r="L113" i="20"/>
  <c r="Y113" i="20" s="1"/>
  <c r="AJ113" i="20"/>
  <c r="AP113" i="20"/>
  <c r="BR113" i="20"/>
  <c r="BW113" i="20"/>
  <c r="CB113" i="20"/>
  <c r="L114" i="20"/>
  <c r="X114" i="20" s="1"/>
  <c r="AJ114" i="20"/>
  <c r="AP114" i="20"/>
  <c r="BR114" i="20"/>
  <c r="BW114" i="20"/>
  <c r="CB114" i="20"/>
  <c r="L115" i="20"/>
  <c r="X115" i="20" s="1"/>
  <c r="AJ115" i="20"/>
  <c r="AP115" i="20"/>
  <c r="BR115" i="20"/>
  <c r="BW115" i="20"/>
  <c r="CB115" i="20"/>
  <c r="L116" i="20"/>
  <c r="AJ116" i="20"/>
  <c r="AP116" i="20"/>
  <c r="BR116" i="20"/>
  <c r="BW116" i="20"/>
  <c r="CB116" i="20"/>
  <c r="CC117" i="20"/>
  <c r="FQ117" i="20"/>
  <c r="FD117" i="20"/>
  <c r="EY117" i="20"/>
  <c r="CH117" i="20"/>
  <c r="CD117" i="20"/>
  <c r="BX117" i="20"/>
  <c r="CB117" i="20"/>
  <c r="BW117" i="20"/>
  <c r="BR117" i="20"/>
  <c r="Q117" i="20"/>
  <c r="AC117" i="20"/>
  <c r="AG117" i="20"/>
  <c r="BV117" i="20"/>
  <c r="CF117" i="20"/>
  <c r="FQ119" i="20"/>
  <c r="EP119" i="20"/>
  <c r="CA119" i="20"/>
  <c r="BU119" i="20"/>
  <c r="AQ119" i="20"/>
  <c r="AK119" i="20"/>
  <c r="AF119" i="20"/>
  <c r="AA119" i="20"/>
  <c r="BZ119" i="20"/>
  <c r="BS119" i="20"/>
  <c r="AP119" i="20"/>
  <c r="AJ119" i="20"/>
  <c r="AD119" i="20"/>
  <c r="BV119" i="20"/>
  <c r="EP121" i="20"/>
  <c r="BU121" i="20"/>
  <c r="AQ121" i="20"/>
  <c r="AI121" i="20"/>
  <c r="BS121" i="20"/>
  <c r="AC121" i="20"/>
  <c r="CC121" i="20"/>
  <c r="AI122" i="20"/>
  <c r="AV122" i="20" s="1"/>
  <c r="AQ122" i="20"/>
  <c r="CA122" i="20"/>
  <c r="FT123" i="20"/>
  <c r="FU123" i="20"/>
  <c r="AC32" i="20"/>
  <c r="AZ32" i="20" s="1"/>
  <c r="BX32" i="20"/>
  <c r="Y34" i="20"/>
  <c r="AS34" i="20" s="1"/>
  <c r="Y37" i="20"/>
  <c r="G37" i="20" s="1"/>
  <c r="Y102" i="20"/>
  <c r="G102" i="20" s="1"/>
  <c r="AA113" i="20"/>
  <c r="AF113" i="20"/>
  <c r="AK113" i="20"/>
  <c r="AQ113" i="20"/>
  <c r="BS113" i="20"/>
  <c r="BX113" i="20"/>
  <c r="CD113" i="20"/>
  <c r="CH113" i="20"/>
  <c r="EY113" i="20"/>
  <c r="FD113" i="20"/>
  <c r="FU113" i="20"/>
  <c r="AA114" i="20"/>
  <c r="AF114" i="20"/>
  <c r="AK114" i="20"/>
  <c r="AQ114" i="20"/>
  <c r="BS114" i="20"/>
  <c r="BX114" i="20"/>
  <c r="CD114" i="20"/>
  <c r="CH114" i="20"/>
  <c r="EY114" i="20"/>
  <c r="FD114" i="20"/>
  <c r="FU114" i="20"/>
  <c r="AA115" i="20"/>
  <c r="AF115" i="20"/>
  <c r="AK115" i="20"/>
  <c r="AQ115" i="20"/>
  <c r="BS115" i="20"/>
  <c r="BX115" i="20"/>
  <c r="CD115" i="20"/>
  <c r="CH115" i="20"/>
  <c r="EY115" i="20"/>
  <c r="FD115" i="20"/>
  <c r="FU115" i="20"/>
  <c r="AA116" i="20"/>
  <c r="AF116" i="20"/>
  <c r="AK116" i="20"/>
  <c r="AQ116" i="20"/>
  <c r="BS116" i="20"/>
  <c r="BX116" i="20"/>
  <c r="CD116" i="20"/>
  <c r="CH116" i="20"/>
  <c r="EY116" i="20"/>
  <c r="FD116" i="20"/>
  <c r="FQ116" i="20"/>
  <c r="AD117" i="20"/>
  <c r="AH117" i="20"/>
  <c r="BZ117" i="20"/>
  <c r="FT118" i="20"/>
  <c r="FU118" i="20"/>
  <c r="BY119" i="20"/>
  <c r="AK122" i="20"/>
  <c r="FQ122" i="20"/>
  <c r="AC124" i="20"/>
  <c r="FD128" i="20"/>
  <c r="CE128" i="20"/>
  <c r="AC128" i="20"/>
  <c r="FQ128" i="20"/>
  <c r="CA128" i="20"/>
  <c r="AK128" i="20"/>
  <c r="EP128" i="20"/>
  <c r="BW128" i="20"/>
  <c r="AQ128" i="20"/>
  <c r="AG128" i="20"/>
  <c r="BS128" i="20"/>
  <c r="AC125" i="20"/>
  <c r="CE125" i="20"/>
  <c r="Q128" i="20"/>
  <c r="AC129" i="20"/>
  <c r="AG129" i="20"/>
  <c r="BT129" i="20"/>
  <c r="BZ129" i="20"/>
  <c r="CE129" i="20"/>
  <c r="EP129" i="20"/>
  <c r="FQ129" i="20"/>
  <c r="AC130" i="20"/>
  <c r="AG130" i="20"/>
  <c r="BT130" i="20"/>
  <c r="BZ130" i="20"/>
  <c r="CE130" i="20"/>
  <c r="EP130" i="20"/>
  <c r="FQ130" i="20"/>
  <c r="AC131" i="20"/>
  <c r="AG131" i="20"/>
  <c r="BT131" i="20"/>
  <c r="BZ131" i="20"/>
  <c r="CE131" i="20"/>
  <c r="EP131" i="20"/>
  <c r="FQ131" i="20"/>
  <c r="CC132" i="20"/>
  <c r="FQ132" i="20"/>
  <c r="EP132" i="20"/>
  <c r="CE132" i="20"/>
  <c r="BZ132" i="20"/>
  <c r="AC132" i="20"/>
  <c r="AG132" i="20"/>
  <c r="BT132" i="20"/>
  <c r="CA132" i="20"/>
  <c r="EY132" i="20"/>
  <c r="FD132" i="20"/>
  <c r="FR132" i="20"/>
  <c r="L140" i="20"/>
  <c r="AG141" i="20"/>
  <c r="BZ141" i="20"/>
  <c r="FQ145" i="20"/>
  <c r="CH145" i="20"/>
  <c r="CB145" i="20"/>
  <c r="BT145" i="20"/>
  <c r="AP145" i="20"/>
  <c r="AH145" i="20"/>
  <c r="AA145" i="20"/>
  <c r="BZ145" i="20"/>
  <c r="BR145" i="20"/>
  <c r="AF145" i="20"/>
  <c r="CD145" i="20"/>
  <c r="FN145" i="20"/>
  <c r="Q118" i="20"/>
  <c r="Y118" i="20" s="1"/>
  <c r="AC118" i="20"/>
  <c r="AG118" i="20"/>
  <c r="BT118" i="20"/>
  <c r="BZ118" i="20"/>
  <c r="CE118" i="20"/>
  <c r="EP118" i="20"/>
  <c r="FK118" i="20"/>
  <c r="FL118" i="20" s="1"/>
  <c r="FM118" i="20" s="1"/>
  <c r="L119" i="20"/>
  <c r="X119" i="20" s="1"/>
  <c r="AI120" i="20"/>
  <c r="AQ120" i="20"/>
  <c r="BU120" i="20"/>
  <c r="EP120" i="20"/>
  <c r="L121" i="20"/>
  <c r="X121" i="20" s="1"/>
  <c r="FU122" i="20"/>
  <c r="AK123" i="20"/>
  <c r="CA123" i="20"/>
  <c r="L124" i="20"/>
  <c r="X124" i="20" s="1"/>
  <c r="BS125" i="20"/>
  <c r="AC126" i="20"/>
  <c r="CE126" i="20"/>
  <c r="FU126" i="20"/>
  <c r="AK127" i="20"/>
  <c r="CA127" i="20"/>
  <c r="L128" i="20"/>
  <c r="X128" i="20" s="1"/>
  <c r="Q129" i="20"/>
  <c r="AD129" i="20"/>
  <c r="AH129" i="20"/>
  <c r="BV129" i="20"/>
  <c r="CA129" i="20"/>
  <c r="CF129" i="20"/>
  <c r="FN129" i="20"/>
  <c r="FR129" i="20"/>
  <c r="Q130" i="20"/>
  <c r="AD130" i="20"/>
  <c r="FK129" i="20" s="1"/>
  <c r="FL129" i="20" s="1"/>
  <c r="FM129" i="20" s="1"/>
  <c r="AH130" i="20"/>
  <c r="BV130" i="20"/>
  <c r="CA130" i="20"/>
  <c r="CF130" i="20"/>
  <c r="FN130" i="20"/>
  <c r="FR130" i="20"/>
  <c r="Q131" i="20"/>
  <c r="AD131" i="20"/>
  <c r="AH131" i="20"/>
  <c r="BV131" i="20"/>
  <c r="CA131" i="20"/>
  <c r="CF131" i="20"/>
  <c r="FN131" i="20"/>
  <c r="FR131" i="20"/>
  <c r="Q132" i="20"/>
  <c r="AD132" i="20"/>
  <c r="FK131" i="20" s="1"/>
  <c r="FL131" i="20" s="1"/>
  <c r="FM131" i="20" s="1"/>
  <c r="AH132" i="20"/>
  <c r="BV132" i="20"/>
  <c r="CB132" i="20"/>
  <c r="CH132" i="20"/>
  <c r="FN132" i="20"/>
  <c r="AC141" i="20"/>
  <c r="AH141" i="20"/>
  <c r="FQ142" i="20"/>
  <c r="FR142" i="20"/>
  <c r="FD142" i="20"/>
  <c r="EY142" i="20"/>
  <c r="CB142" i="20"/>
  <c r="BW142" i="20"/>
  <c r="BR142" i="20"/>
  <c r="AP142" i="20"/>
  <c r="AJ142" i="20"/>
  <c r="CF142" i="20"/>
  <c r="CA142" i="20"/>
  <c r="BV142" i="20"/>
  <c r="AH142" i="20"/>
  <c r="AD142" i="20"/>
  <c r="AC142" i="20"/>
  <c r="AK142" i="20"/>
  <c r="BX142" i="20"/>
  <c r="AJ145" i="20"/>
  <c r="CF145" i="20"/>
  <c r="FU149" i="20"/>
  <c r="CA118" i="20"/>
  <c r="CF118" i="20"/>
  <c r="Z120" i="20"/>
  <c r="AK120" i="20"/>
  <c r="L122" i="20"/>
  <c r="X122" i="20" s="1"/>
  <c r="Q123" i="20"/>
  <c r="AC123" i="20"/>
  <c r="CE123" i="20"/>
  <c r="L125" i="20"/>
  <c r="AG125" i="20"/>
  <c r="AQ125" i="20"/>
  <c r="BW125" i="20"/>
  <c r="EP125" i="20"/>
  <c r="FQ125" i="20"/>
  <c r="BS126" i="20"/>
  <c r="Q127" i="20"/>
  <c r="AC127" i="20"/>
  <c r="CE127" i="20"/>
  <c r="L129" i="20"/>
  <c r="X129" i="20" s="1"/>
  <c r="AJ129" i="20"/>
  <c r="AP129" i="20"/>
  <c r="BR129" i="20"/>
  <c r="BW129" i="20"/>
  <c r="CB129" i="20"/>
  <c r="L130" i="20"/>
  <c r="AJ130" i="20"/>
  <c r="AP130" i="20"/>
  <c r="BR130" i="20"/>
  <c r="BW130" i="20"/>
  <c r="CB130" i="20"/>
  <c r="L131" i="20"/>
  <c r="X131" i="20" s="1"/>
  <c r="AJ131" i="20"/>
  <c r="AP131" i="20"/>
  <c r="BR131" i="20"/>
  <c r="BW131" i="20"/>
  <c r="CB131" i="20"/>
  <c r="L132" i="20"/>
  <c r="AJ132" i="20"/>
  <c r="AP132" i="20"/>
  <c r="BR132" i="20"/>
  <c r="BW132" i="20"/>
  <c r="CD132" i="20"/>
  <c r="FU132" i="20"/>
  <c r="FU133" i="20"/>
  <c r="FU134" i="20"/>
  <c r="FQ141" i="20"/>
  <c r="FN141" i="20"/>
  <c r="CH141" i="20"/>
  <c r="CD141" i="20"/>
  <c r="BX141" i="20"/>
  <c r="BS141" i="20"/>
  <c r="AQ141" i="20"/>
  <c r="AK141" i="20"/>
  <c r="AF141" i="20"/>
  <c r="FK140" i="20" s="1"/>
  <c r="FL140" i="20" s="1"/>
  <c r="FM140" i="20" s="1"/>
  <c r="AA141" i="20"/>
  <c r="FR141" i="20"/>
  <c r="FD141" i="20"/>
  <c r="EY141" i="20"/>
  <c r="CB141" i="20"/>
  <c r="BW141" i="20"/>
  <c r="BR141" i="20"/>
  <c r="AP141" i="20"/>
  <c r="AJ141" i="20"/>
  <c r="AD141" i="20"/>
  <c r="BT141" i="20"/>
  <c r="CE141" i="20"/>
  <c r="AC133" i="20"/>
  <c r="AG133" i="20"/>
  <c r="FK132" i="20" s="1"/>
  <c r="FL132" i="20" s="1"/>
  <c r="FM132" i="20" s="1"/>
  <c r="BT133" i="20"/>
  <c r="BZ133" i="20"/>
  <c r="CE133" i="20"/>
  <c r="EP133" i="20"/>
  <c r="FQ133" i="20"/>
  <c r="AC134" i="20"/>
  <c r="AG134" i="20"/>
  <c r="FK133" i="20" s="1"/>
  <c r="FL133" i="20" s="1"/>
  <c r="FM133" i="20" s="1"/>
  <c r="BT134" i="20"/>
  <c r="BZ134" i="20"/>
  <c r="CE134" i="20"/>
  <c r="EP134" i="20"/>
  <c r="FQ134" i="20"/>
  <c r="AC135" i="20"/>
  <c r="AG135" i="20"/>
  <c r="FK134" i="20" s="1"/>
  <c r="FL134" i="20" s="1"/>
  <c r="FM134" i="20" s="1"/>
  <c r="BT135" i="20"/>
  <c r="BZ135" i="20"/>
  <c r="L136" i="20"/>
  <c r="X136" i="20" s="1"/>
  <c r="L137" i="20"/>
  <c r="X137" i="20" s="1"/>
  <c r="L138" i="20"/>
  <c r="X138" i="20" s="1"/>
  <c r="L139" i="20"/>
  <c r="X139" i="20" s="1"/>
  <c r="AC143" i="20"/>
  <c r="AG143" i="20"/>
  <c r="BV143" i="20"/>
  <c r="CD143" i="20"/>
  <c r="AA144" i="20"/>
  <c r="AF144" i="20"/>
  <c r="AK144" i="20"/>
  <c r="AQ144" i="20"/>
  <c r="BT144" i="20"/>
  <c r="CB144" i="20"/>
  <c r="CH144" i="20"/>
  <c r="FN144" i="20"/>
  <c r="Q145" i="20"/>
  <c r="AF146" i="20"/>
  <c r="BT146" i="20"/>
  <c r="CE146" i="20"/>
  <c r="L149" i="20"/>
  <c r="Y149" i="20" s="1"/>
  <c r="L151" i="20"/>
  <c r="Y151" i="20" s="1"/>
  <c r="Q140" i="20"/>
  <c r="Q142" i="20"/>
  <c r="AC144" i="20"/>
  <c r="AG144" i="20"/>
  <c r="BV144" i="20"/>
  <c r="CD144" i="20"/>
  <c r="L146" i="20"/>
  <c r="X146" i="20" s="1"/>
  <c r="AA146" i="20"/>
  <c r="AH146" i="20"/>
  <c r="AP146" i="20"/>
  <c r="L147" i="20"/>
  <c r="X147" i="20" s="1"/>
  <c r="L148" i="20"/>
  <c r="X148" i="20" s="1"/>
  <c r="AI149" i="20"/>
  <c r="AV149" i="20" s="1"/>
  <c r="L150" i="20"/>
  <c r="AS32" i="20"/>
  <c r="G31" i="20"/>
  <c r="G32" i="20"/>
  <c r="EW35" i="20"/>
  <c r="EX35" i="20" s="1"/>
  <c r="FG35" i="20" s="1"/>
  <c r="G36" i="20"/>
  <c r="G38" i="20"/>
  <c r="G33" i="20"/>
  <c r="EW39" i="20"/>
  <c r="EX39" i="20" s="1"/>
  <c r="FG39" i="20" s="1"/>
  <c r="AS41" i="20"/>
  <c r="G41" i="20"/>
  <c r="AS42" i="20"/>
  <c r="AA33" i="20"/>
  <c r="BS33" i="20"/>
  <c r="CA33" i="20"/>
  <c r="FQ33" i="20"/>
  <c r="AA32" i="20"/>
  <c r="FJ32" i="20" s="1"/>
  <c r="AG32" i="20"/>
  <c r="BS32" i="20"/>
  <c r="CA32" i="20"/>
  <c r="AI33" i="20"/>
  <c r="BU33" i="20"/>
  <c r="BY33" i="20"/>
  <c r="CC33" i="20"/>
  <c r="A34" i="20"/>
  <c r="AS51" i="20"/>
  <c r="G51" i="20"/>
  <c r="AS52" i="20"/>
  <c r="G59" i="20"/>
  <c r="AS60" i="20"/>
  <c r="G61" i="20"/>
  <c r="V31" i="20"/>
  <c r="W32" i="20"/>
  <c r="EW32" i="20"/>
  <c r="EX32" i="20" s="1"/>
  <c r="FG32" i="20" s="1"/>
  <c r="AF33" i="20"/>
  <c r="AJ33" i="20"/>
  <c r="AM33" i="20" s="1"/>
  <c r="BR33" i="20"/>
  <c r="BV33" i="20"/>
  <c r="BZ33" i="20"/>
  <c r="CD33" i="20"/>
  <c r="EY33" i="20"/>
  <c r="FD33" i="20"/>
  <c r="DU33" i="20" s="1"/>
  <c r="EH41" i="20"/>
  <c r="G49" i="20"/>
  <c r="AS55" i="20"/>
  <c r="AG33" i="20"/>
  <c r="EP33" i="20"/>
  <c r="AS47" i="20"/>
  <c r="G53" i="20"/>
  <c r="G56" i="20"/>
  <c r="AS57" i="20"/>
  <c r="G58" i="20"/>
  <c r="AS59" i="20"/>
  <c r="G60" i="20"/>
  <c r="AS61" i="20"/>
  <c r="AF32" i="20"/>
  <c r="AJ32" i="20"/>
  <c r="AM32" i="20" s="1"/>
  <c r="BR32" i="20"/>
  <c r="BV32" i="20"/>
  <c r="BZ32" i="20"/>
  <c r="CD32" i="20"/>
  <c r="EY32" i="20"/>
  <c r="AC33" i="20"/>
  <c r="AZ33" i="20" s="1"/>
  <c r="AH33" i="20"/>
  <c r="BT33" i="20"/>
  <c r="BX33" i="20"/>
  <c r="CB33" i="20"/>
  <c r="G42" i="20"/>
  <c r="AS49" i="20"/>
  <c r="G52" i="20"/>
  <c r="AS53" i="20"/>
  <c r="G55" i="20"/>
  <c r="AS56" i="20"/>
  <c r="G62" i="20"/>
  <c r="G63" i="20"/>
  <c r="G64" i="20"/>
  <c r="AS65" i="20"/>
  <c r="G66" i="20"/>
  <c r="AS67" i="20"/>
  <c r="G76" i="20"/>
  <c r="EK48" i="20"/>
  <c r="EK54" i="20"/>
  <c r="AS64" i="20"/>
  <c r="G68" i="20"/>
  <c r="AS69" i="20"/>
  <c r="G73" i="20"/>
  <c r="G70" i="20"/>
  <c r="G78" i="20"/>
  <c r="AS79" i="20"/>
  <c r="EW63" i="20"/>
  <c r="EX63" i="20" s="1"/>
  <c r="FG63" i="20" s="1"/>
  <c r="G65" i="20"/>
  <c r="AS66" i="20"/>
  <c r="G67" i="20"/>
  <c r="AS68" i="20"/>
  <c r="G69" i="20"/>
  <c r="AS70" i="20"/>
  <c r="G72" i="20"/>
  <c r="AS73" i="20"/>
  <c r="AS76" i="20"/>
  <c r="G75" i="20"/>
  <c r="G77" i="20"/>
  <c r="G87" i="20"/>
  <c r="AS88" i="20"/>
  <c r="EK67" i="20"/>
  <c r="EK68" i="20"/>
  <c r="G82" i="20"/>
  <c r="G84" i="20"/>
  <c r="AS85" i="20"/>
  <c r="G79" i="20"/>
  <c r="G86" i="20"/>
  <c r="AS87" i="20"/>
  <c r="G81" i="20"/>
  <c r="G83" i="20"/>
  <c r="AS84" i="20"/>
  <c r="G85" i="20"/>
  <c r="AS86" i="20"/>
  <c r="EW79" i="20"/>
  <c r="EX79" i="20" s="1"/>
  <c r="FG79" i="20" s="1"/>
  <c r="EW81" i="20"/>
  <c r="EX81" i="20" s="1"/>
  <c r="FG81" i="20" s="1"/>
  <c r="EW83" i="20"/>
  <c r="EX83" i="20" s="1"/>
  <c r="FG83" i="20" s="1"/>
  <c r="EW84" i="20"/>
  <c r="EX84" i="20" s="1"/>
  <c r="FG84" i="20" s="1"/>
  <c r="G88" i="20"/>
  <c r="AS91" i="20"/>
  <c r="G90" i="20"/>
  <c r="EJ91" i="20"/>
  <c r="EH91" i="20"/>
  <c r="AS95" i="20"/>
  <c r="G95" i="20"/>
  <c r="G97" i="20"/>
  <c r="AS98" i="20"/>
  <c r="EJ94" i="20"/>
  <c r="EH94" i="20"/>
  <c r="G98" i="20"/>
  <c r="AS99" i="20"/>
  <c r="EW102" i="20"/>
  <c r="EX102" i="20" s="1"/>
  <c r="FG102" i="20" s="1"/>
  <c r="AS103" i="20"/>
  <c r="G105" i="20"/>
  <c r="EW105" i="20"/>
  <c r="EX105" i="20" s="1"/>
  <c r="FG105" i="20" s="1"/>
  <c r="EK96" i="20"/>
  <c r="AS97" i="20"/>
  <c r="AS105" i="20"/>
  <c r="G104" i="20"/>
  <c r="AS106" i="20"/>
  <c r="EK98" i="20"/>
  <c r="EW98" i="20"/>
  <c r="EX98" i="20" s="1"/>
  <c r="FG98" i="20" s="1"/>
  <c r="G103" i="20"/>
  <c r="G106" i="20"/>
  <c r="AS107" i="20"/>
  <c r="AS110" i="20"/>
  <c r="G109" i="20"/>
  <c r="AS109" i="20"/>
  <c r="G108" i="20"/>
  <c r="AS108" i="20"/>
  <c r="AS111" i="20"/>
  <c r="G110" i="20"/>
  <c r="AS112" i="20"/>
  <c r="G111" i="20"/>
  <c r="EJ110" i="20"/>
  <c r="EJ112" i="20"/>
  <c r="Y129" i="20"/>
  <c r="X133" i="20"/>
  <c r="X135" i="20"/>
  <c r="Y114" i="20"/>
  <c r="X116" i="20"/>
  <c r="X118" i="20"/>
  <c r="X126" i="20"/>
  <c r="G112" i="20"/>
  <c r="Y124" i="20"/>
  <c r="Q126" i="20"/>
  <c r="Y126" i="20" s="1"/>
  <c r="V140" i="20"/>
  <c r="X140" i="20"/>
  <c r="FU135" i="20"/>
  <c r="FT135" i="20"/>
  <c r="FN116" i="20"/>
  <c r="FR116" i="20"/>
  <c r="FN117" i="20"/>
  <c r="FR117" i="20"/>
  <c r="FN118" i="20"/>
  <c r="FR118" i="20"/>
  <c r="FD120" i="20"/>
  <c r="EY120" i="20"/>
  <c r="CH120" i="20"/>
  <c r="CD120" i="20"/>
  <c r="BZ120" i="20"/>
  <c r="BV120" i="20"/>
  <c r="BR120" i="20"/>
  <c r="AP120" i="20"/>
  <c r="AJ120" i="20"/>
  <c r="AF120" i="20"/>
  <c r="AA120" i="20"/>
  <c r="FR120" i="20"/>
  <c r="FN120" i="20"/>
  <c r="CF120" i="20"/>
  <c r="CB120" i="20"/>
  <c r="BX120" i="20"/>
  <c r="BT120" i="20"/>
  <c r="AH120" i="20"/>
  <c r="AD120" i="20"/>
  <c r="AV120" i="20"/>
  <c r="BW120" i="20"/>
  <c r="CE120" i="20"/>
  <c r="FD121" i="20"/>
  <c r="EY121" i="20"/>
  <c r="CH121" i="20"/>
  <c r="CD121" i="20"/>
  <c r="BZ121" i="20"/>
  <c r="BV121" i="20"/>
  <c r="BR121" i="20"/>
  <c r="AP121" i="20"/>
  <c r="AJ121" i="20"/>
  <c r="AF121" i="20"/>
  <c r="AA121" i="20"/>
  <c r="FR121" i="20"/>
  <c r="FN121" i="20"/>
  <c r="CF121" i="20"/>
  <c r="CB121" i="20"/>
  <c r="BX121" i="20"/>
  <c r="BT121" i="20"/>
  <c r="AH121" i="20"/>
  <c r="AD121" i="20"/>
  <c r="AV121" i="20"/>
  <c r="BW121" i="20"/>
  <c r="CE121" i="20"/>
  <c r="FD122" i="20"/>
  <c r="EY122" i="20"/>
  <c r="CH122" i="20"/>
  <c r="CD122" i="20"/>
  <c r="BZ122" i="20"/>
  <c r="BV122" i="20"/>
  <c r="BR122" i="20"/>
  <c r="AP122" i="20"/>
  <c r="AJ122" i="20"/>
  <c r="AF122" i="20"/>
  <c r="AA122" i="20"/>
  <c r="FR122" i="20"/>
  <c r="FN122" i="20"/>
  <c r="CF122" i="20"/>
  <c r="CB122" i="20"/>
  <c r="BX122" i="20"/>
  <c r="BT122" i="20"/>
  <c r="AH122" i="20"/>
  <c r="AT122" i="20" s="1"/>
  <c r="AD122" i="20"/>
  <c r="BW122" i="20"/>
  <c r="CE122" i="20"/>
  <c r="Z113" i="20"/>
  <c r="AI113" i="20"/>
  <c r="AT113" i="20" s="1"/>
  <c r="BU113" i="20"/>
  <c r="BY113" i="20"/>
  <c r="Z114" i="20"/>
  <c r="AI114" i="20"/>
  <c r="AT114" i="20" s="1"/>
  <c r="BU114" i="20"/>
  <c r="BY114" i="20"/>
  <c r="Z115" i="20"/>
  <c r="AI115" i="20"/>
  <c r="AV115" i="20" s="1"/>
  <c r="BU115" i="20"/>
  <c r="BY115" i="20"/>
  <c r="Z116" i="20"/>
  <c r="AI116" i="20"/>
  <c r="BU116" i="20"/>
  <c r="BY116" i="20"/>
  <c r="Z117" i="20"/>
  <c r="AI117" i="20"/>
  <c r="AT117" i="20" s="1"/>
  <c r="BU117" i="20"/>
  <c r="BY117" i="20"/>
  <c r="Z118" i="20"/>
  <c r="AI118" i="20"/>
  <c r="AT118" i="20" s="1"/>
  <c r="BU118" i="20"/>
  <c r="BY118" i="20"/>
  <c r="FR119" i="20"/>
  <c r="FN119" i="20"/>
  <c r="CF119" i="20"/>
  <c r="CB119" i="20"/>
  <c r="BX119" i="20"/>
  <c r="BT119" i="20"/>
  <c r="Z119" i="20"/>
  <c r="AI119" i="20"/>
  <c r="BR119" i="20"/>
  <c r="BW119" i="20"/>
  <c r="CC119" i="20"/>
  <c r="CH119" i="20"/>
  <c r="EY119" i="20"/>
  <c r="FD119" i="20"/>
  <c r="Q120" i="20"/>
  <c r="Y120" i="20" s="1"/>
  <c r="AG120" i="20"/>
  <c r="BY120" i="20"/>
  <c r="FQ120" i="20"/>
  <c r="Q121" i="20"/>
  <c r="Y121" i="20" s="1"/>
  <c r="AG121" i="20"/>
  <c r="BY121" i="20"/>
  <c r="FQ121" i="20"/>
  <c r="Q122" i="20"/>
  <c r="AG122" i="20"/>
  <c r="BY122" i="20"/>
  <c r="Q125" i="20"/>
  <c r="Q134" i="20"/>
  <c r="Q135" i="20"/>
  <c r="Y135" i="20" s="1"/>
  <c r="AD123" i="20"/>
  <c r="AH123" i="20"/>
  <c r="BT123" i="20"/>
  <c r="BX123" i="20"/>
  <c r="CB123" i="20"/>
  <c r="CF123" i="20"/>
  <c r="FN123" i="20"/>
  <c r="FR123" i="20"/>
  <c r="AD124" i="20"/>
  <c r="AH124" i="20"/>
  <c r="BT124" i="20"/>
  <c r="BX124" i="20"/>
  <c r="CB124" i="20"/>
  <c r="CF124" i="20"/>
  <c r="FN124" i="20"/>
  <c r="FR124" i="20"/>
  <c r="AD125" i="20"/>
  <c r="AH125" i="20"/>
  <c r="BT125" i="20"/>
  <c r="BX125" i="20"/>
  <c r="CB125" i="20"/>
  <c r="CF125" i="20"/>
  <c r="FN125" i="20"/>
  <c r="FR125" i="20"/>
  <c r="AD126" i="20"/>
  <c r="AH126" i="20"/>
  <c r="BT126" i="20"/>
  <c r="BX126" i="20"/>
  <c r="CB126" i="20"/>
  <c r="CF126" i="20"/>
  <c r="FN126" i="20"/>
  <c r="FR126" i="20"/>
  <c r="AD127" i="20"/>
  <c r="AH127" i="20"/>
  <c r="BT127" i="20"/>
  <c r="BX127" i="20"/>
  <c r="CB127" i="20"/>
  <c r="CF127" i="20"/>
  <c r="FN127" i="20"/>
  <c r="FR127" i="20"/>
  <c r="AD128" i="20"/>
  <c r="AH128" i="20"/>
  <c r="BT128" i="20"/>
  <c r="BX128" i="20"/>
  <c r="CB128" i="20"/>
  <c r="CF128" i="20"/>
  <c r="FN128" i="20"/>
  <c r="FR128" i="20"/>
  <c r="AV136" i="20"/>
  <c r="AV137" i="20"/>
  <c r="AV138" i="20"/>
  <c r="AV139" i="20"/>
  <c r="FU141" i="20"/>
  <c r="FT141" i="20"/>
  <c r="Z123" i="20"/>
  <c r="AI123" i="20"/>
  <c r="AV123" i="20" s="1"/>
  <c r="BU123" i="20"/>
  <c r="BY123" i="20"/>
  <c r="CC123" i="20"/>
  <c r="Z124" i="20"/>
  <c r="AI124" i="20"/>
  <c r="AV124" i="20" s="1"/>
  <c r="BU124" i="20"/>
  <c r="BY124" i="20"/>
  <c r="CC124" i="20"/>
  <c r="Z125" i="20"/>
  <c r="AI125" i="20"/>
  <c r="AV125" i="20" s="1"/>
  <c r="BU125" i="20"/>
  <c r="BY125" i="20"/>
  <c r="CC125" i="20"/>
  <c r="Z126" i="20"/>
  <c r="AI126" i="20"/>
  <c r="AV126" i="20" s="1"/>
  <c r="BU126" i="20"/>
  <c r="BY126" i="20"/>
  <c r="CC126" i="20"/>
  <c r="Z127" i="20"/>
  <c r="AI127" i="20"/>
  <c r="AV127" i="20" s="1"/>
  <c r="BU127" i="20"/>
  <c r="BY127" i="20"/>
  <c r="CC127" i="20"/>
  <c r="Z128" i="20"/>
  <c r="AI128" i="20"/>
  <c r="BU128" i="20"/>
  <c r="BY128" i="20"/>
  <c r="CC128" i="20"/>
  <c r="Z129" i="20"/>
  <c r="AI129" i="20"/>
  <c r="AT129" i="20" s="1"/>
  <c r="BU129" i="20"/>
  <c r="BY129" i="20"/>
  <c r="Z130" i="20"/>
  <c r="AI130" i="20"/>
  <c r="AT130" i="20" s="1"/>
  <c r="BU130" i="20"/>
  <c r="BY130" i="20"/>
  <c r="Z131" i="20"/>
  <c r="AI131" i="20"/>
  <c r="AT131" i="20" s="1"/>
  <c r="BU131" i="20"/>
  <c r="BY131" i="20"/>
  <c r="Z132" i="20"/>
  <c r="AI132" i="20"/>
  <c r="AT132" i="20" s="1"/>
  <c r="BU132" i="20"/>
  <c r="BY132" i="20"/>
  <c r="Z133" i="20"/>
  <c r="AI133" i="20"/>
  <c r="AT133" i="20" s="1"/>
  <c r="BU133" i="20"/>
  <c r="BY133" i="20"/>
  <c r="Z134" i="20"/>
  <c r="AI134" i="20"/>
  <c r="AT134" i="20" s="1"/>
  <c r="BU134" i="20"/>
  <c r="BY134" i="20"/>
  <c r="FR135" i="20"/>
  <c r="FN135" i="20"/>
  <c r="CF135" i="20"/>
  <c r="CB135" i="20"/>
  <c r="FQ135" i="20"/>
  <c r="EP135" i="20"/>
  <c r="CE135" i="20"/>
  <c r="FD135" i="20"/>
  <c r="EY135" i="20"/>
  <c r="Z135" i="20"/>
  <c r="AI135" i="20"/>
  <c r="AT135" i="20" s="1"/>
  <c r="BU135" i="20"/>
  <c r="BY135" i="20"/>
  <c r="CD135" i="20"/>
  <c r="FR136" i="20"/>
  <c r="FN136" i="20"/>
  <c r="CF136" i="20"/>
  <c r="CB136" i="20"/>
  <c r="BX136" i="20"/>
  <c r="BT136" i="20"/>
  <c r="AH136" i="20"/>
  <c r="AD136" i="20"/>
  <c r="FQ136" i="20"/>
  <c r="EP136" i="20"/>
  <c r="CE136" i="20"/>
  <c r="CA136" i="20"/>
  <c r="BW136" i="20"/>
  <c r="BS136" i="20"/>
  <c r="AQ136" i="20"/>
  <c r="AK136" i="20"/>
  <c r="AG136" i="20"/>
  <c r="AC136" i="20"/>
  <c r="FD136" i="20"/>
  <c r="EY136" i="20"/>
  <c r="CH136" i="20"/>
  <c r="CD136" i="20"/>
  <c r="BZ136" i="20"/>
  <c r="BV136" i="20"/>
  <c r="BR136" i="20"/>
  <c r="AP136" i="20"/>
  <c r="AJ136" i="20"/>
  <c r="AF136" i="20"/>
  <c r="AA136" i="20"/>
  <c r="AT136" i="20" s="1"/>
  <c r="Q136" i="20"/>
  <c r="Z136" i="20"/>
  <c r="BY136" i="20"/>
  <c r="FR137" i="20"/>
  <c r="FN137" i="20"/>
  <c r="CF137" i="20"/>
  <c r="CB137" i="20"/>
  <c r="BX137" i="20"/>
  <c r="BT137" i="20"/>
  <c r="AH137" i="20"/>
  <c r="AD137" i="20"/>
  <c r="FQ137" i="20"/>
  <c r="EP137" i="20"/>
  <c r="CE137" i="20"/>
  <c r="CA137" i="20"/>
  <c r="BW137" i="20"/>
  <c r="BS137" i="20"/>
  <c r="AQ137" i="20"/>
  <c r="AK137" i="20"/>
  <c r="AG137" i="20"/>
  <c r="AC137" i="20"/>
  <c r="FD137" i="20"/>
  <c r="EY137" i="20"/>
  <c r="CH137" i="20"/>
  <c r="CD137" i="20"/>
  <c r="BZ137" i="20"/>
  <c r="BV137" i="20"/>
  <c r="BR137" i="20"/>
  <c r="AP137" i="20"/>
  <c r="AJ137" i="20"/>
  <c r="AF137" i="20"/>
  <c r="AA137" i="20"/>
  <c r="Q137" i="20"/>
  <c r="Y137" i="20" s="1"/>
  <c r="Z137" i="20"/>
  <c r="BY137" i="20"/>
  <c r="FR138" i="20"/>
  <c r="FN138" i="20"/>
  <c r="CF138" i="20"/>
  <c r="CB138" i="20"/>
  <c r="BX138" i="20"/>
  <c r="BT138" i="20"/>
  <c r="AH138" i="20"/>
  <c r="AD138" i="20"/>
  <c r="FQ138" i="20"/>
  <c r="EP138" i="20"/>
  <c r="CE138" i="20"/>
  <c r="CA138" i="20"/>
  <c r="BW138" i="20"/>
  <c r="BS138" i="20"/>
  <c r="AQ138" i="20"/>
  <c r="AK138" i="20"/>
  <c r="AG138" i="20"/>
  <c r="AC138" i="20"/>
  <c r="FD138" i="20"/>
  <c r="EY138" i="20"/>
  <c r="CH138" i="20"/>
  <c r="CD138" i="20"/>
  <c r="BZ138" i="20"/>
  <c r="BV138" i="20"/>
  <c r="BR138" i="20"/>
  <c r="AP138" i="20"/>
  <c r="AJ138" i="20"/>
  <c r="AF138" i="20"/>
  <c r="AA138" i="20"/>
  <c r="Q138" i="20"/>
  <c r="Z138" i="20"/>
  <c r="BY138" i="20"/>
  <c r="FR139" i="20"/>
  <c r="FN139" i="20"/>
  <c r="CF139" i="20"/>
  <c r="CB139" i="20"/>
  <c r="BX139" i="20"/>
  <c r="BT139" i="20"/>
  <c r="AH139" i="20"/>
  <c r="AD139" i="20"/>
  <c r="FQ139" i="20"/>
  <c r="EP139" i="20"/>
  <c r="CE139" i="20"/>
  <c r="CA139" i="20"/>
  <c r="BW139" i="20"/>
  <c r="BS139" i="20"/>
  <c r="AQ139" i="20"/>
  <c r="AK139" i="20"/>
  <c r="AG139" i="20"/>
  <c r="AC139" i="20"/>
  <c r="FD139" i="20"/>
  <c r="EY139" i="20"/>
  <c r="CH139" i="20"/>
  <c r="CD139" i="20"/>
  <c r="BZ139" i="20"/>
  <c r="BV139" i="20"/>
  <c r="BR139" i="20"/>
  <c r="AP139" i="20"/>
  <c r="AJ139" i="20"/>
  <c r="AF139" i="20"/>
  <c r="AA139" i="20"/>
  <c r="Q139" i="20"/>
  <c r="Z139" i="20"/>
  <c r="BY139" i="20"/>
  <c r="AA123" i="20"/>
  <c r="AF123" i="20"/>
  <c r="AJ123" i="20"/>
  <c r="AP123" i="20"/>
  <c r="BR123" i="20"/>
  <c r="BV123" i="20"/>
  <c r="BZ123" i="20"/>
  <c r="CD123" i="20"/>
  <c r="CH123" i="20"/>
  <c r="EY123" i="20"/>
  <c r="AA124" i="20"/>
  <c r="AF124" i="20"/>
  <c r="AJ124" i="20"/>
  <c r="AP124" i="20"/>
  <c r="BR124" i="20"/>
  <c r="BV124" i="20"/>
  <c r="BZ124" i="20"/>
  <c r="CD124" i="20"/>
  <c r="CH124" i="20"/>
  <c r="EY124" i="20"/>
  <c r="AA125" i="20"/>
  <c r="AF125" i="20"/>
  <c r="AJ125" i="20"/>
  <c r="AP125" i="20"/>
  <c r="BR125" i="20"/>
  <c r="BV125" i="20"/>
  <c r="BZ125" i="20"/>
  <c r="CD125" i="20"/>
  <c r="CH125" i="20"/>
  <c r="EY125" i="20"/>
  <c r="AA126" i="20"/>
  <c r="AF126" i="20"/>
  <c r="AJ126" i="20"/>
  <c r="AP126" i="20"/>
  <c r="BR126" i="20"/>
  <c r="BV126" i="20"/>
  <c r="BZ126" i="20"/>
  <c r="CD126" i="20"/>
  <c r="CH126" i="20"/>
  <c r="EY126" i="20"/>
  <c r="AA127" i="20"/>
  <c r="AF127" i="20"/>
  <c r="AJ127" i="20"/>
  <c r="AP127" i="20"/>
  <c r="BR127" i="20"/>
  <c r="BV127" i="20"/>
  <c r="BZ127" i="20"/>
  <c r="CD127" i="20"/>
  <c r="CH127" i="20"/>
  <c r="EY127" i="20"/>
  <c r="AA128" i="20"/>
  <c r="AF128" i="20"/>
  <c r="AJ128" i="20"/>
  <c r="AP128" i="20"/>
  <c r="BR128" i="20"/>
  <c r="BV128" i="20"/>
  <c r="BZ128" i="20"/>
  <c r="CD128" i="20"/>
  <c r="CH128" i="20"/>
  <c r="EY128" i="20"/>
  <c r="FT136" i="20"/>
  <c r="FT137" i="20"/>
  <c r="FT138" i="20"/>
  <c r="FT139" i="20"/>
  <c r="X141" i="20"/>
  <c r="V141" i="20"/>
  <c r="L142" i="20"/>
  <c r="Y142" i="20" s="1"/>
  <c r="FK142" i="20"/>
  <c r="FL142" i="20" s="1"/>
  <c r="FM142" i="20" s="1"/>
  <c r="L143" i="20"/>
  <c r="Y143" i="20" s="1"/>
  <c r="FK143" i="20"/>
  <c r="FL143" i="20" s="1"/>
  <c r="FM143" i="20" s="1"/>
  <c r="L144" i="20"/>
  <c r="Y144" i="20" s="1"/>
  <c r="L145" i="20"/>
  <c r="FQ147" i="20"/>
  <c r="EP147" i="20"/>
  <c r="CE147" i="20"/>
  <c r="CA147" i="20"/>
  <c r="BW147" i="20"/>
  <c r="BS147" i="20"/>
  <c r="AQ147" i="20"/>
  <c r="AK147" i="20"/>
  <c r="AG147" i="20"/>
  <c r="AC147" i="20"/>
  <c r="FD147" i="20"/>
  <c r="EY147" i="20"/>
  <c r="CH147" i="20"/>
  <c r="CD147" i="20"/>
  <c r="BZ147" i="20"/>
  <c r="BV147" i="20"/>
  <c r="BR147" i="20"/>
  <c r="AP147" i="20"/>
  <c r="AJ147" i="20"/>
  <c r="AF147" i="20"/>
  <c r="AA147" i="20"/>
  <c r="FR147" i="20"/>
  <c r="BY147" i="20"/>
  <c r="AD147" i="20"/>
  <c r="CF147" i="20"/>
  <c r="BX147" i="20"/>
  <c r="AI147" i="20"/>
  <c r="AV147" i="20" s="1"/>
  <c r="Z147" i="20"/>
  <c r="CC147" i="20"/>
  <c r="BU147" i="20"/>
  <c r="AH147" i="20"/>
  <c r="FR151" i="20"/>
  <c r="FN151" i="20"/>
  <c r="CF151" i="20"/>
  <c r="CB151" i="20"/>
  <c r="BX151" i="20"/>
  <c r="BT151" i="20"/>
  <c r="AH151" i="20"/>
  <c r="AD151" i="20"/>
  <c r="FQ151" i="20"/>
  <c r="EP151" i="20"/>
  <c r="CE151" i="20"/>
  <c r="CA151" i="20"/>
  <c r="BW151" i="20"/>
  <c r="BS151" i="20"/>
  <c r="AQ151" i="20"/>
  <c r="AK151" i="20"/>
  <c r="AG151" i="20"/>
  <c r="AC151" i="20"/>
  <c r="FD151" i="20"/>
  <c r="EY151" i="20"/>
  <c r="CH151" i="20"/>
  <c r="CD151" i="20"/>
  <c r="BZ151" i="20"/>
  <c r="BV151" i="20"/>
  <c r="BR151" i="20"/>
  <c r="AP151" i="20"/>
  <c r="AJ151" i="20"/>
  <c r="AF151" i="20"/>
  <c r="AA151" i="20"/>
  <c r="BU151" i="20"/>
  <c r="AI151" i="20"/>
  <c r="AT151" i="20" s="1"/>
  <c r="CC151" i="20"/>
  <c r="Z151" i="20"/>
  <c r="Z140" i="20"/>
  <c r="AI140" i="20"/>
  <c r="BU140" i="20"/>
  <c r="BY140" i="20"/>
  <c r="Z141" i="20"/>
  <c r="AI141" i="20"/>
  <c r="BU141" i="20"/>
  <c r="BY141" i="20"/>
  <c r="CC141" i="20"/>
  <c r="V142" i="20"/>
  <c r="Z142" i="20"/>
  <c r="AI142" i="20"/>
  <c r="AT142" i="20" s="1"/>
  <c r="BU142" i="20"/>
  <c r="BY142" i="20"/>
  <c r="CC142" i="20"/>
  <c r="V143" i="20"/>
  <c r="Z143" i="20"/>
  <c r="AI143" i="20"/>
  <c r="AT143" i="20" s="1"/>
  <c r="BU143" i="20"/>
  <c r="BY143" i="20"/>
  <c r="CC143" i="20"/>
  <c r="V144" i="20"/>
  <c r="Z144" i="20"/>
  <c r="AI144" i="20"/>
  <c r="BU144" i="20"/>
  <c r="BY144" i="20"/>
  <c r="CC144" i="20"/>
  <c r="V145" i="20"/>
  <c r="Z145" i="20"/>
  <c r="AI145" i="20"/>
  <c r="BU145" i="20"/>
  <c r="BY145" i="20"/>
  <c r="CC145" i="20"/>
  <c r="FQ146" i="20"/>
  <c r="EP146" i="20"/>
  <c r="FD146" i="20"/>
  <c r="EY146" i="20"/>
  <c r="CH146" i="20"/>
  <c r="CD146" i="20"/>
  <c r="BZ146" i="20"/>
  <c r="BV146" i="20"/>
  <c r="BR146" i="20"/>
  <c r="V146" i="20"/>
  <c r="Z146" i="20"/>
  <c r="AI146" i="20"/>
  <c r="BS146" i="20"/>
  <c r="BX146" i="20"/>
  <c r="CC146" i="20"/>
  <c r="FN146" i="20"/>
  <c r="Q148" i="20"/>
  <c r="FR150" i="20"/>
  <c r="FN150" i="20"/>
  <c r="CF150" i="20"/>
  <c r="CB150" i="20"/>
  <c r="BX150" i="20"/>
  <c r="BT150" i="20"/>
  <c r="AH150" i="20"/>
  <c r="AD150" i="20"/>
  <c r="FQ150" i="20"/>
  <c r="EP150" i="20"/>
  <c r="CE150" i="20"/>
  <c r="CA150" i="20"/>
  <c r="BW150" i="20"/>
  <c r="BS150" i="20"/>
  <c r="AQ150" i="20"/>
  <c r="AK150" i="20"/>
  <c r="AG150" i="20"/>
  <c r="AC150" i="20"/>
  <c r="FD150" i="20"/>
  <c r="EY150" i="20"/>
  <c r="CH150" i="20"/>
  <c r="CD150" i="20"/>
  <c r="BZ150" i="20"/>
  <c r="BV150" i="20"/>
  <c r="BR150" i="20"/>
  <c r="AP150" i="20"/>
  <c r="AJ150" i="20"/>
  <c r="AF150" i="20"/>
  <c r="AA150" i="20"/>
  <c r="X150" i="20"/>
  <c r="Z150" i="20"/>
  <c r="BY150" i="20"/>
  <c r="FT142" i="20"/>
  <c r="FT143" i="20"/>
  <c r="FT144" i="20"/>
  <c r="EY145" i="20"/>
  <c r="FD145" i="20"/>
  <c r="FT145" i="20"/>
  <c r="FR149" i="20"/>
  <c r="FN149" i="20"/>
  <c r="CF149" i="20"/>
  <c r="CB149" i="20"/>
  <c r="BX149" i="20"/>
  <c r="BT149" i="20"/>
  <c r="AH149" i="20"/>
  <c r="AD149" i="20"/>
  <c r="FQ149" i="20"/>
  <c r="EP149" i="20"/>
  <c r="CE149" i="20"/>
  <c r="CA149" i="20"/>
  <c r="BW149" i="20"/>
  <c r="BS149" i="20"/>
  <c r="AQ149" i="20"/>
  <c r="AK149" i="20"/>
  <c r="AG149" i="20"/>
  <c r="AC149" i="20"/>
  <c r="FD149" i="20"/>
  <c r="EY149" i="20"/>
  <c r="CH149" i="20"/>
  <c r="CD149" i="20"/>
  <c r="BZ149" i="20"/>
  <c r="BV149" i="20"/>
  <c r="BR149" i="20"/>
  <c r="AP149" i="20"/>
  <c r="AJ149" i="20"/>
  <c r="AF149" i="20"/>
  <c r="AA149" i="20"/>
  <c r="Z149" i="20"/>
  <c r="BY149" i="20"/>
  <c r="FM151" i="20"/>
  <c r="EP141" i="20"/>
  <c r="EP142" i="20"/>
  <c r="BS143" i="20"/>
  <c r="BW143" i="20"/>
  <c r="CA143" i="20"/>
  <c r="CE143" i="20"/>
  <c r="EP143" i="20"/>
  <c r="BS144" i="20"/>
  <c r="BW144" i="20"/>
  <c r="CA144" i="20"/>
  <c r="CE144" i="20"/>
  <c r="EP144" i="20"/>
  <c r="AC145" i="20"/>
  <c r="AG145" i="20"/>
  <c r="AK145" i="20"/>
  <c r="AQ145" i="20"/>
  <c r="BS145" i="20"/>
  <c r="BW145" i="20"/>
  <c r="CA145" i="20"/>
  <c r="CE145" i="20"/>
  <c r="EP145" i="20"/>
  <c r="AC146" i="20"/>
  <c r="AG146" i="20"/>
  <c r="FK145" i="20" s="1"/>
  <c r="FL145" i="20" s="1"/>
  <c r="FM145" i="20" s="1"/>
  <c r="AK146" i="20"/>
  <c r="AQ146" i="20"/>
  <c r="BU146" i="20"/>
  <c r="CA146" i="20"/>
  <c r="CF146" i="20"/>
  <c r="FR148" i="20"/>
  <c r="FN148" i="20"/>
  <c r="CF148" i="20"/>
  <c r="CB148" i="20"/>
  <c r="BX148" i="20"/>
  <c r="BT148" i="20"/>
  <c r="AH148" i="20"/>
  <c r="AD148" i="20"/>
  <c r="FQ148" i="20"/>
  <c r="EP148" i="20"/>
  <c r="CE148" i="20"/>
  <c r="CA148" i="20"/>
  <c r="BW148" i="20"/>
  <c r="BS148" i="20"/>
  <c r="AQ148" i="20"/>
  <c r="AK148" i="20"/>
  <c r="AG148" i="20"/>
  <c r="AC148" i="20"/>
  <c r="FD148" i="20"/>
  <c r="EY148" i="20"/>
  <c r="CH148" i="20"/>
  <c r="CD148" i="20"/>
  <c r="BZ148" i="20"/>
  <c r="BV148" i="20"/>
  <c r="BR148" i="20"/>
  <c r="AP148" i="20"/>
  <c r="AJ148" i="20"/>
  <c r="AF148" i="20"/>
  <c r="AA148" i="20"/>
  <c r="Z148" i="20"/>
  <c r="BY148" i="20"/>
  <c r="CC149" i="20"/>
  <c r="Q150" i="20"/>
  <c r="Y150" i="20" s="1"/>
  <c r="AI150" i="20"/>
  <c r="AV150" i="20" s="1"/>
  <c r="FT151" i="20"/>
  <c r="EG32" i="19"/>
  <c r="EG33" i="19"/>
  <c r="EG34" i="19"/>
  <c r="EG35" i="19"/>
  <c r="EG36" i="19"/>
  <c r="EG37" i="19"/>
  <c r="EG38" i="19"/>
  <c r="EG39" i="19"/>
  <c r="EG40" i="19"/>
  <c r="EG41" i="19"/>
  <c r="EG42" i="19"/>
  <c r="EG43" i="19"/>
  <c r="EG44" i="19"/>
  <c r="EG45" i="19"/>
  <c r="EG46" i="19"/>
  <c r="EG47" i="19"/>
  <c r="EG48" i="19"/>
  <c r="EG49" i="19"/>
  <c r="EG50" i="19"/>
  <c r="EG51" i="19"/>
  <c r="EG52" i="19"/>
  <c r="EG53" i="19"/>
  <c r="EG54" i="19"/>
  <c r="EG55" i="19"/>
  <c r="EG56" i="19"/>
  <c r="EG57" i="19"/>
  <c r="EG58" i="19"/>
  <c r="EG59" i="19"/>
  <c r="EG60" i="19"/>
  <c r="EG61" i="19"/>
  <c r="EG62" i="19"/>
  <c r="EG63" i="19"/>
  <c r="EG64" i="19"/>
  <c r="EG65" i="19"/>
  <c r="EG66" i="19"/>
  <c r="EG67" i="19"/>
  <c r="EG68" i="19"/>
  <c r="EG69" i="19"/>
  <c r="EG70" i="19"/>
  <c r="EG71" i="19"/>
  <c r="EG72" i="19"/>
  <c r="EG73" i="19"/>
  <c r="EG74" i="19"/>
  <c r="EG75" i="19"/>
  <c r="EG76" i="19"/>
  <c r="EG77" i="19"/>
  <c r="EG78" i="19"/>
  <c r="EG79" i="19"/>
  <c r="EG80" i="19"/>
  <c r="EG81" i="19"/>
  <c r="EG82" i="19"/>
  <c r="EG83" i="19"/>
  <c r="EG84" i="19"/>
  <c r="EG85" i="19"/>
  <c r="EG86" i="19"/>
  <c r="EG87" i="19"/>
  <c r="EG88" i="19"/>
  <c r="EG89" i="19"/>
  <c r="EG90" i="19"/>
  <c r="EG91" i="19"/>
  <c r="EG92" i="19"/>
  <c r="EG93" i="19"/>
  <c r="EG94" i="19"/>
  <c r="EG95" i="19"/>
  <c r="EG96" i="19"/>
  <c r="EG97" i="19"/>
  <c r="EG98" i="19"/>
  <c r="EG99" i="19"/>
  <c r="EG100" i="19"/>
  <c r="EG101" i="19"/>
  <c r="EG102" i="19"/>
  <c r="EG103" i="19"/>
  <c r="EG104" i="19"/>
  <c r="EG105" i="19"/>
  <c r="EG106" i="19"/>
  <c r="EG107" i="19"/>
  <c r="EG108" i="19"/>
  <c r="EG109" i="19"/>
  <c r="EG110" i="19"/>
  <c r="EG111" i="19"/>
  <c r="EG112" i="19"/>
  <c r="EG113" i="19"/>
  <c r="EG114" i="19"/>
  <c r="EG115" i="19"/>
  <c r="EG116" i="19"/>
  <c r="EG117" i="19"/>
  <c r="EG118" i="19"/>
  <c r="EG119" i="19"/>
  <c r="EG120" i="19"/>
  <c r="EG121" i="19"/>
  <c r="EG122" i="19"/>
  <c r="EG123" i="19"/>
  <c r="EG124" i="19"/>
  <c r="EG125" i="19"/>
  <c r="EG126" i="19"/>
  <c r="EG127" i="19"/>
  <c r="EG128" i="19"/>
  <c r="EG129" i="19"/>
  <c r="EG130" i="19"/>
  <c r="EG131" i="19"/>
  <c r="EG132" i="19"/>
  <c r="EG133" i="19"/>
  <c r="EG134" i="19"/>
  <c r="EG135" i="19"/>
  <c r="EG136" i="19"/>
  <c r="EG137" i="19"/>
  <c r="EG138" i="19"/>
  <c r="EG139" i="19"/>
  <c r="EG140" i="19"/>
  <c r="EG141" i="19"/>
  <c r="EG142" i="19"/>
  <c r="EG143" i="19"/>
  <c r="EG144" i="19"/>
  <c r="EG145" i="19"/>
  <c r="EG146" i="19"/>
  <c r="EG147" i="19"/>
  <c r="EG148" i="19"/>
  <c r="EG149" i="19"/>
  <c r="EG150" i="19"/>
  <c r="EG151" i="19"/>
  <c r="EG31" i="19"/>
  <c r="EL37" i="19"/>
  <c r="EL38" i="19"/>
  <c r="EL40" i="19"/>
  <c r="EL42" i="19"/>
  <c r="EL43" i="19"/>
  <c r="EL44" i="19"/>
  <c r="EL45" i="19"/>
  <c r="EL46" i="19"/>
  <c r="EL47" i="19"/>
  <c r="EL49" i="19"/>
  <c r="EL50" i="19"/>
  <c r="EL51" i="19"/>
  <c r="EL52" i="19"/>
  <c r="EL53" i="19"/>
  <c r="EL55" i="19"/>
  <c r="EL56" i="19"/>
  <c r="EL57" i="19"/>
  <c r="EL58" i="19"/>
  <c r="EL60" i="19"/>
  <c r="EL61" i="19"/>
  <c r="EL62" i="19"/>
  <c r="EL64" i="19"/>
  <c r="EL66" i="19"/>
  <c r="EL69" i="19"/>
  <c r="EL70" i="19"/>
  <c r="EL72" i="19"/>
  <c r="EL73" i="19"/>
  <c r="EL76" i="19"/>
  <c r="EL77" i="19"/>
  <c r="EL78" i="19"/>
  <c r="EL80" i="19"/>
  <c r="EL82" i="19"/>
  <c r="EL85" i="19"/>
  <c r="EL87" i="19"/>
  <c r="EL88" i="19"/>
  <c r="EL89" i="19"/>
  <c r="EL90" i="19"/>
  <c r="EL92" i="19"/>
  <c r="EL93" i="19"/>
  <c r="EL95" i="19"/>
  <c r="EL97" i="19"/>
  <c r="EL99" i="19"/>
  <c r="EL100" i="19"/>
  <c r="EL101" i="19"/>
  <c r="EL103" i="19"/>
  <c r="EL104" i="19"/>
  <c r="EL106" i="19"/>
  <c r="EL107" i="19"/>
  <c r="EL108" i="19"/>
  <c r="EL109" i="19"/>
  <c r="EL111" i="19"/>
  <c r="EL113" i="19"/>
  <c r="EL114" i="19"/>
  <c r="EL115" i="19"/>
  <c r="EL116" i="19"/>
  <c r="EL117" i="19"/>
  <c r="EL118" i="19"/>
  <c r="EL119" i="19"/>
  <c r="EL120" i="19"/>
  <c r="EL121" i="19"/>
  <c r="EL122" i="19"/>
  <c r="EL123" i="19"/>
  <c r="EL124" i="19"/>
  <c r="EL125" i="19"/>
  <c r="EL126" i="19"/>
  <c r="EL127" i="19"/>
  <c r="EL128" i="19"/>
  <c r="EL129" i="19"/>
  <c r="EL130" i="19"/>
  <c r="EL131" i="19"/>
  <c r="EL132" i="19"/>
  <c r="EL133" i="19"/>
  <c r="EL134" i="19"/>
  <c r="EL135" i="19"/>
  <c r="EL136" i="19"/>
  <c r="EL137" i="19"/>
  <c r="EL138" i="19"/>
  <c r="EL139" i="19"/>
  <c r="EL140" i="19"/>
  <c r="EL141" i="19"/>
  <c r="EL142" i="19"/>
  <c r="EL143" i="19"/>
  <c r="EL144" i="19"/>
  <c r="EL145" i="19"/>
  <c r="EL146" i="19"/>
  <c r="EL147" i="19"/>
  <c r="EL148" i="19"/>
  <c r="EL149" i="19"/>
  <c r="EL150" i="19"/>
  <c r="EL151" i="19"/>
  <c r="EL31" i="19"/>
  <c r="EL33" i="19"/>
  <c r="EL34" i="19"/>
  <c r="EZ39" i="19"/>
  <c r="BE34" i="22" l="1"/>
  <c r="DG34" i="22"/>
  <c r="FU32" i="30"/>
  <c r="CE36" i="30"/>
  <c r="BE34" i="30"/>
  <c r="DF34" i="30"/>
  <c r="BJ34" i="30"/>
  <c r="BM34" i="30"/>
  <c r="BO34" i="30"/>
  <c r="CV34" i="30"/>
  <c r="W36" i="30"/>
  <c r="V35" i="30"/>
  <c r="X35" i="30"/>
  <c r="BL36" i="30" s="1"/>
  <c r="FK35" i="30"/>
  <c r="FL35" i="30" s="1"/>
  <c r="FM35" i="30" s="1"/>
  <c r="FN35" i="30" s="1"/>
  <c r="AE36" i="30"/>
  <c r="AM36" i="30"/>
  <c r="BJ32" i="30"/>
  <c r="BM32" i="30"/>
  <c r="BO32" i="30"/>
  <c r="CV32" i="30"/>
  <c r="FV34" i="30"/>
  <c r="DT34" i="30"/>
  <c r="BB36" i="30"/>
  <c r="BA36" i="30"/>
  <c r="AT36" i="30"/>
  <c r="FD37" i="30"/>
  <c r="DU37" i="30" s="1"/>
  <c r="EY37" i="30"/>
  <c r="CD37" i="30"/>
  <c r="BZ37" i="30"/>
  <c r="BV37" i="30"/>
  <c r="BR37" i="30"/>
  <c r="AJ37" i="30"/>
  <c r="AF37" i="30"/>
  <c r="AA37" i="30"/>
  <c r="A38" i="30"/>
  <c r="CC37" i="30"/>
  <c r="BY37" i="30"/>
  <c r="BU37" i="30"/>
  <c r="AI37" i="30"/>
  <c r="FR37" i="30"/>
  <c r="CB37" i="30"/>
  <c r="BX37" i="30"/>
  <c r="BT37" i="30"/>
  <c r="AH37" i="30"/>
  <c r="AD37" i="30"/>
  <c r="CA37" i="30"/>
  <c r="AK37" i="30"/>
  <c r="FQ37" i="30"/>
  <c r="BW37" i="30"/>
  <c r="AG37" i="30"/>
  <c r="BS37" i="30"/>
  <c r="AC37" i="30"/>
  <c r="AZ37" i="30" s="1"/>
  <c r="EP37" i="30"/>
  <c r="AX35" i="30"/>
  <c r="BQ35" i="30"/>
  <c r="BP35" i="30"/>
  <c r="AU35" i="30"/>
  <c r="BG35" i="30"/>
  <c r="BK35" i="30" s="1"/>
  <c r="FT34" i="30"/>
  <c r="FU34" i="30"/>
  <c r="BJ33" i="30"/>
  <c r="BM33" i="30"/>
  <c r="BO33" i="30"/>
  <c r="FI33" i="30"/>
  <c r="BF35" i="30"/>
  <c r="BD35" i="30"/>
  <c r="AV35" i="30"/>
  <c r="BC35" i="30"/>
  <c r="CG35" i="30"/>
  <c r="CM35" i="30" s="1"/>
  <c r="CF35" i="30"/>
  <c r="AP18" i="30"/>
  <c r="CL36" i="30"/>
  <c r="DE36" i="30"/>
  <c r="CN36" i="30"/>
  <c r="CJ36" i="30"/>
  <c r="DG36" i="30"/>
  <c r="CI36" i="30"/>
  <c r="CK36" i="30" s="1"/>
  <c r="FV32" i="30"/>
  <c r="DT32" i="30"/>
  <c r="CT35" i="30"/>
  <c r="CP35" i="30"/>
  <c r="CS35" i="30"/>
  <c r="CO35" i="30"/>
  <c r="CR35" i="30"/>
  <c r="CQ35" i="30"/>
  <c r="CU35" i="30"/>
  <c r="CK35" i="30"/>
  <c r="DI34" i="30"/>
  <c r="DH34" i="30"/>
  <c r="CM34" i="30"/>
  <c r="AQ18" i="30"/>
  <c r="DD34" i="30"/>
  <c r="FT32" i="29"/>
  <c r="BH40" i="29"/>
  <c r="DS40" i="29"/>
  <c r="BI40" i="29"/>
  <c r="AW40" i="29"/>
  <c r="FT40" i="29"/>
  <c r="FU40" i="29"/>
  <c r="CE35" i="29"/>
  <c r="AY33" i="29"/>
  <c r="BI33" i="29"/>
  <c r="AQ33" i="29"/>
  <c r="AE35" i="29"/>
  <c r="AM35" i="29"/>
  <c r="DT32" i="29"/>
  <c r="FV32" i="29"/>
  <c r="FK34" i="29"/>
  <c r="FL34" i="29" s="1"/>
  <c r="FM34" i="29" s="1"/>
  <c r="FN34" i="29" s="1"/>
  <c r="BA35" i="29"/>
  <c r="BB35" i="29"/>
  <c r="AT35" i="29"/>
  <c r="A37" i="29"/>
  <c r="CC36" i="29"/>
  <c r="BY36" i="29"/>
  <c r="BU36" i="29"/>
  <c r="AI36" i="29"/>
  <c r="Z36" i="29"/>
  <c r="FR36" i="29"/>
  <c r="CB36" i="29"/>
  <c r="BX36" i="29"/>
  <c r="BT36" i="29"/>
  <c r="CA36" i="29"/>
  <c r="BS36" i="29"/>
  <c r="AG36" i="29"/>
  <c r="AC36" i="29"/>
  <c r="BZ36" i="29"/>
  <c r="BV36" i="29"/>
  <c r="AJ36" i="29"/>
  <c r="AA36" i="29"/>
  <c r="FJ36" i="29" s="1"/>
  <c r="BR36" i="29"/>
  <c r="AH36" i="29"/>
  <c r="CD36" i="29"/>
  <c r="AF36" i="29"/>
  <c r="DR33" i="29"/>
  <c r="BH33" i="29"/>
  <c r="BK33" i="29"/>
  <c r="DI33" i="29" s="1"/>
  <c r="AW33" i="29"/>
  <c r="BC34" i="29"/>
  <c r="BF34" i="29"/>
  <c r="BD34" i="29"/>
  <c r="AV34" i="29"/>
  <c r="BO32" i="29"/>
  <c r="BJ32" i="29"/>
  <c r="BM32" i="29"/>
  <c r="CV32" i="29"/>
  <c r="BE33" i="29"/>
  <c r="DF33" i="29"/>
  <c r="DE35" i="29"/>
  <c r="DG35" i="29"/>
  <c r="CI35" i="29"/>
  <c r="CK35" i="29" s="1"/>
  <c r="CN35" i="29"/>
  <c r="CL35" i="29"/>
  <c r="CJ35" i="29"/>
  <c r="AZ35" i="29"/>
  <c r="BQ34" i="29"/>
  <c r="BG34" i="29"/>
  <c r="AU34" i="29"/>
  <c r="BP34" i="29"/>
  <c r="AX34" i="29"/>
  <c r="V35" i="29"/>
  <c r="X35" i="29"/>
  <c r="BL36" i="29" s="1"/>
  <c r="W36" i="29"/>
  <c r="CS34" i="29"/>
  <c r="CO34" i="29"/>
  <c r="CU34" i="29"/>
  <c r="CQ34" i="29"/>
  <c r="CP34" i="29"/>
  <c r="CT34" i="29"/>
  <c r="CR34" i="29"/>
  <c r="CG34" i="29"/>
  <c r="CF34" i="29"/>
  <c r="DD33" i="29"/>
  <c r="CM33" i="29"/>
  <c r="DH33" i="29"/>
  <c r="AP34" i="29"/>
  <c r="AQ34" i="29" s="1"/>
  <c r="AZ35" i="28"/>
  <c r="BK33" i="28"/>
  <c r="CE35" i="28"/>
  <c r="BB35" i="28"/>
  <c r="BA35" i="28"/>
  <c r="AT35" i="28"/>
  <c r="CN35" i="28"/>
  <c r="CJ35" i="28"/>
  <c r="DG35" i="28"/>
  <c r="CI35" i="28"/>
  <c r="CK35" i="28" s="1"/>
  <c r="CL35" i="28"/>
  <c r="DE35" i="28"/>
  <c r="BO33" i="28"/>
  <c r="BJ33" i="28"/>
  <c r="BM33" i="28"/>
  <c r="CG34" i="28"/>
  <c r="AP34" i="28"/>
  <c r="CF34" i="28"/>
  <c r="FK34" i="28"/>
  <c r="FL34" i="28" s="1"/>
  <c r="FM34" i="28" s="1"/>
  <c r="FN34" i="28" s="1"/>
  <c r="BP34" i="28"/>
  <c r="BG34" i="28"/>
  <c r="AU34" i="28"/>
  <c r="AX34" i="28"/>
  <c r="BQ34" i="28"/>
  <c r="DH33" i="28"/>
  <c r="DD33" i="28"/>
  <c r="BE33" i="28"/>
  <c r="DF33" i="28"/>
  <c r="AM35" i="28"/>
  <c r="AE35" i="28"/>
  <c r="DI33" i="28"/>
  <c r="BD34" i="28"/>
  <c r="AV34" i="28"/>
  <c r="BC34" i="28"/>
  <c r="BF34" i="28"/>
  <c r="AP6" i="28"/>
  <c r="CR34" i="28"/>
  <c r="CU34" i="28"/>
  <c r="CQ34" i="28"/>
  <c r="CT34" i="28"/>
  <c r="CP34" i="28"/>
  <c r="CS34" i="28"/>
  <c r="CO34" i="28"/>
  <c r="FU32" i="28"/>
  <c r="FT32" i="28"/>
  <c r="A37" i="28"/>
  <c r="CB36" i="28"/>
  <c r="BX36" i="28"/>
  <c r="BT36" i="28"/>
  <c r="AH36" i="28"/>
  <c r="AD36" i="28"/>
  <c r="FR36" i="28"/>
  <c r="CA36" i="28"/>
  <c r="BW36" i="28"/>
  <c r="BS36" i="28"/>
  <c r="AK36" i="28"/>
  <c r="AG36" i="28"/>
  <c r="AC36" i="28"/>
  <c r="CD36" i="28"/>
  <c r="BZ36" i="28"/>
  <c r="BV36" i="28"/>
  <c r="BR36" i="28"/>
  <c r="AJ36" i="28"/>
  <c r="AF36" i="28"/>
  <c r="AA36" i="28"/>
  <c r="CC36" i="28"/>
  <c r="BY36" i="28"/>
  <c r="BU36" i="28"/>
  <c r="AI36" i="28"/>
  <c r="FJ36" i="28" s="1"/>
  <c r="Z36" i="28"/>
  <c r="FV32" i="28"/>
  <c r="DT32" i="28"/>
  <c r="AQ17" i="28"/>
  <c r="AQ33" i="28"/>
  <c r="AP17" i="28" s="1"/>
  <c r="BO32" i="28"/>
  <c r="BJ32" i="28"/>
  <c r="BM32" i="28"/>
  <c r="CV32" i="28"/>
  <c r="X36" i="28"/>
  <c r="BL37" i="28" s="1"/>
  <c r="W37" i="28"/>
  <c r="V36" i="28"/>
  <c r="FU34" i="27"/>
  <c r="FT34" i="27"/>
  <c r="AW34" i="27"/>
  <c r="CE36" i="27"/>
  <c r="CK35" i="27"/>
  <c r="BH34" i="27"/>
  <c r="DS34" i="27"/>
  <c r="BQ35" i="27"/>
  <c r="BP35" i="27"/>
  <c r="BG35" i="27"/>
  <c r="BK35" i="27" s="1"/>
  <c r="AU35" i="27"/>
  <c r="AX35" i="27"/>
  <c r="DH34" i="27"/>
  <c r="CZ33" i="27"/>
  <c r="DC33" i="27"/>
  <c r="CY33" i="27"/>
  <c r="DB33" i="27"/>
  <c r="CX33" i="27"/>
  <c r="DA33" i="27"/>
  <c r="CW33" i="27"/>
  <c r="W36" i="27"/>
  <c r="X35" i="27"/>
  <c r="BL36" i="27" s="1"/>
  <c r="V35" i="27"/>
  <c r="CT35" i="27"/>
  <c r="CP35" i="27"/>
  <c r="CS35" i="27"/>
  <c r="CO35" i="27"/>
  <c r="CR35" i="27"/>
  <c r="CU35" i="27"/>
  <c r="CQ35" i="27"/>
  <c r="FU32" i="27"/>
  <c r="FT32" i="27"/>
  <c r="BD35" i="27"/>
  <c r="AV35" i="27"/>
  <c r="BC35" i="27"/>
  <c r="BF35" i="27"/>
  <c r="AP21" i="27"/>
  <c r="CN36" i="27"/>
  <c r="CJ36" i="27"/>
  <c r="CI36" i="27"/>
  <c r="CK36" i="27" s="1"/>
  <c r="CL36" i="27"/>
  <c r="FO35" i="27"/>
  <c r="FP35" i="27" s="1"/>
  <c r="FA35" i="27"/>
  <c r="FC35" i="27" s="1"/>
  <c r="FF35" i="27" s="1"/>
  <c r="EM35" i="27"/>
  <c r="EN35" i="27" s="1"/>
  <c r="EO35" i="27" s="1"/>
  <c r="FE35" i="27" s="1"/>
  <c r="FR37" i="27"/>
  <c r="CB37" i="27"/>
  <c r="BX37" i="27"/>
  <c r="BS37" i="27"/>
  <c r="AJ37" i="27"/>
  <c r="AF37" i="27"/>
  <c r="Z37" i="27"/>
  <c r="CA37" i="27"/>
  <c r="BV37" i="27"/>
  <c r="BR37" i="27"/>
  <c r="AI37" i="27"/>
  <c r="CD37" i="27"/>
  <c r="BZ37" i="27"/>
  <c r="BU37" i="27"/>
  <c r="AH37" i="27"/>
  <c r="AC37" i="27"/>
  <c r="A38" i="27"/>
  <c r="CC37" i="27"/>
  <c r="BY37" i="27"/>
  <c r="BT37" i="27"/>
  <c r="AG37" i="27"/>
  <c r="AA37" i="27"/>
  <c r="BM32" i="27"/>
  <c r="BO32" i="27"/>
  <c r="BJ32" i="27"/>
  <c r="CV32" i="27"/>
  <c r="BN33" i="27"/>
  <c r="DK33" i="27"/>
  <c r="DJ33" i="27"/>
  <c r="BK34" i="27"/>
  <c r="DI34" i="27" s="1"/>
  <c r="BE34" i="27"/>
  <c r="DG34" i="27"/>
  <c r="BI34" i="27"/>
  <c r="AY34" i="27"/>
  <c r="CG35" i="27"/>
  <c r="CF35" i="27"/>
  <c r="DR35" i="27"/>
  <c r="FV32" i="27"/>
  <c r="DT32" i="27"/>
  <c r="BB36" i="27"/>
  <c r="BA36" i="27"/>
  <c r="AT36" i="27"/>
  <c r="AM36" i="27"/>
  <c r="AE36" i="27"/>
  <c r="AQ35" i="27"/>
  <c r="AW33" i="26"/>
  <c r="CE35" i="26"/>
  <c r="EL35" i="26"/>
  <c r="AZ35" i="26"/>
  <c r="BE33" i="26"/>
  <c r="DG33" i="26"/>
  <c r="BO32" i="26"/>
  <c r="BJ32" i="26"/>
  <c r="BM32" i="26"/>
  <c r="FI32" i="26"/>
  <c r="CV32" i="26"/>
  <c r="CG34" i="26"/>
  <c r="DH34" i="26" s="1"/>
  <c r="CF34" i="26"/>
  <c r="DR34" i="26"/>
  <c r="BD34" i="26"/>
  <c r="AV34" i="26"/>
  <c r="BC34" i="26"/>
  <c r="BF34" i="26"/>
  <c r="FV32" i="26"/>
  <c r="DT32" i="26"/>
  <c r="BH33" i="26"/>
  <c r="BK33" i="26"/>
  <c r="DI33" i="26" s="1"/>
  <c r="DS33" i="26"/>
  <c r="BB35" i="26"/>
  <c r="BA35" i="26"/>
  <c r="AT35" i="26"/>
  <c r="AM35" i="26"/>
  <c r="AE35" i="26"/>
  <c r="AQ33" i="26"/>
  <c r="FU32" i="26"/>
  <c r="FT32" i="26"/>
  <c r="BQ34" i="26"/>
  <c r="BP34" i="26"/>
  <c r="BG34" i="26"/>
  <c r="AU34" i="26"/>
  <c r="AX34" i="26"/>
  <c r="CT34" i="26"/>
  <c r="CP34" i="26"/>
  <c r="CS34" i="26"/>
  <c r="CO34" i="26"/>
  <c r="CR34" i="26"/>
  <c r="CU34" i="26"/>
  <c r="CQ34" i="26"/>
  <c r="CK34" i="26"/>
  <c r="CM33" i="26"/>
  <c r="DH33" i="26"/>
  <c r="DD35" i="26"/>
  <c r="CN35" i="26"/>
  <c r="CJ35" i="26"/>
  <c r="CI35" i="26"/>
  <c r="AP35" i="26" s="1"/>
  <c r="AQ35" i="26" s="1"/>
  <c r="DF35" i="26"/>
  <c r="CL35" i="26"/>
  <c r="V35" i="26"/>
  <c r="W36" i="26"/>
  <c r="X35" i="26"/>
  <c r="BL36" i="26" s="1"/>
  <c r="BI33" i="26"/>
  <c r="AY33" i="26"/>
  <c r="FO34" i="26"/>
  <c r="FP34" i="26" s="1"/>
  <c r="FA34" i="26"/>
  <c r="FC34" i="26" s="1"/>
  <c r="FF34" i="26" s="1"/>
  <c r="EM34" i="26"/>
  <c r="EN34" i="26" s="1"/>
  <c r="EO34" i="26" s="1"/>
  <c r="FE34" i="26" s="1"/>
  <c r="FR36" i="26"/>
  <c r="CB36" i="26"/>
  <c r="BX36" i="26"/>
  <c r="BS36" i="26"/>
  <c r="AJ36" i="26"/>
  <c r="AF36" i="26"/>
  <c r="Z36" i="26"/>
  <c r="CA36" i="26"/>
  <c r="BV36" i="26"/>
  <c r="BR36" i="26"/>
  <c r="AI36" i="26"/>
  <c r="CD36" i="26"/>
  <c r="BZ36" i="26"/>
  <c r="BU36" i="26"/>
  <c r="AH36" i="26"/>
  <c r="AC36" i="26"/>
  <c r="A37" i="26"/>
  <c r="A38" i="26" s="1"/>
  <c r="CC36" i="26"/>
  <c r="BY36" i="26"/>
  <c r="BT36" i="26"/>
  <c r="AG36" i="26"/>
  <c r="AA36" i="26"/>
  <c r="FJ36" i="26" s="1"/>
  <c r="AP34" i="26"/>
  <c r="AQ34" i="26" s="1"/>
  <c r="AW33" i="25"/>
  <c r="BE34" i="24"/>
  <c r="DG34" i="24"/>
  <c r="BH33" i="25"/>
  <c r="BK33" i="25"/>
  <c r="DI33" i="25" s="1"/>
  <c r="CE35" i="25"/>
  <c r="FV32" i="25"/>
  <c r="DT32" i="25"/>
  <c r="BJ32" i="25"/>
  <c r="BM32" i="25"/>
  <c r="BO32" i="25"/>
  <c r="CV32" i="25"/>
  <c r="AQ34" i="25"/>
  <c r="BO33" i="25"/>
  <c r="BJ33" i="25"/>
  <c r="BM33" i="25"/>
  <c r="FI33" i="25"/>
  <c r="BE33" i="25"/>
  <c r="DF33" i="25"/>
  <c r="DE35" i="25"/>
  <c r="CN35" i="25"/>
  <c r="CJ35" i="25"/>
  <c r="CI35" i="25"/>
  <c r="CL35" i="25"/>
  <c r="BP34" i="25"/>
  <c r="BG34" i="25"/>
  <c r="AU34" i="25"/>
  <c r="AX34" i="25"/>
  <c r="BQ34" i="25"/>
  <c r="CR34" i="25"/>
  <c r="CU34" i="25"/>
  <c r="CQ34" i="25"/>
  <c r="CT34" i="25"/>
  <c r="CP34" i="25"/>
  <c r="CS34" i="25"/>
  <c r="CO34" i="25"/>
  <c r="AM35" i="25"/>
  <c r="AE35" i="25"/>
  <c r="AZ35" i="25"/>
  <c r="FK34" i="25"/>
  <c r="CM33" i="25"/>
  <c r="DH33" i="25"/>
  <c r="DD33" i="25"/>
  <c r="BD34" i="25"/>
  <c r="AV34" i="25"/>
  <c r="BC34" i="25"/>
  <c r="BF34" i="25"/>
  <c r="BA35" i="25"/>
  <c r="BB35" i="25"/>
  <c r="AT35" i="25"/>
  <c r="CD36" i="25"/>
  <c r="BZ36" i="25"/>
  <c r="BV36" i="25"/>
  <c r="BR36" i="25"/>
  <c r="AI36" i="25"/>
  <c r="Z36" i="25"/>
  <c r="A37" i="25"/>
  <c r="CC36" i="25"/>
  <c r="BY36" i="25"/>
  <c r="BU36" i="25"/>
  <c r="AH36" i="25"/>
  <c r="FR36" i="25"/>
  <c r="CB36" i="25"/>
  <c r="BX36" i="25"/>
  <c r="BT36" i="25"/>
  <c r="AG36" i="25"/>
  <c r="AC36" i="25"/>
  <c r="CA36" i="25"/>
  <c r="BS36" i="25"/>
  <c r="AJ36" i="25"/>
  <c r="AF36" i="25"/>
  <c r="AA36" i="25"/>
  <c r="X35" i="25"/>
  <c r="BL36" i="25" s="1"/>
  <c r="W36" i="25"/>
  <c r="V35" i="25"/>
  <c r="CG34" i="25"/>
  <c r="CF34" i="25"/>
  <c r="AP35" i="25"/>
  <c r="DR34" i="24"/>
  <c r="FT34" i="24" s="1"/>
  <c r="DI34" i="24"/>
  <c r="FK35" i="24"/>
  <c r="CE36" i="24"/>
  <c r="BC35" i="24"/>
  <c r="BE35" i="24"/>
  <c r="BB36" i="24"/>
  <c r="BA36" i="24"/>
  <c r="BD36" i="24" s="1"/>
  <c r="BE36" i="24" s="1"/>
  <c r="AT36" i="24"/>
  <c r="FR37" i="24"/>
  <c r="CB37" i="24"/>
  <c r="BX37" i="24"/>
  <c r="BT37" i="24"/>
  <c r="AH37" i="24"/>
  <c r="AC37" i="24"/>
  <c r="AZ37" i="24" s="1"/>
  <c r="FQ37" i="24"/>
  <c r="EP37" i="24"/>
  <c r="CA37" i="24"/>
  <c r="BS37" i="24"/>
  <c r="AG37" i="24"/>
  <c r="AA37" i="24"/>
  <c r="FD37" i="24"/>
  <c r="DU37" i="24" s="1"/>
  <c r="EY37" i="24"/>
  <c r="CD37" i="24"/>
  <c r="BZ37" i="24"/>
  <c r="BV37" i="24"/>
  <c r="BR37" i="24"/>
  <c r="AJ37" i="24"/>
  <c r="AM37" i="24" s="1"/>
  <c r="AF37" i="24"/>
  <c r="FK36" i="24" s="1"/>
  <c r="FL36" i="24" s="1"/>
  <c r="FM36" i="24" s="1"/>
  <c r="FN36" i="24" s="1"/>
  <c r="A38" i="24"/>
  <c r="CC37" i="24"/>
  <c r="BY37" i="24"/>
  <c r="BU37" i="24"/>
  <c r="AI37" i="24"/>
  <c r="CL36" i="24"/>
  <c r="DE36" i="24"/>
  <c r="CN36" i="24"/>
  <c r="CJ36" i="24"/>
  <c r="DG36" i="24"/>
  <c r="CI36" i="24"/>
  <c r="CK36" i="24" s="1"/>
  <c r="FV32" i="24"/>
  <c r="DT32" i="24"/>
  <c r="V35" i="24"/>
  <c r="W36" i="24"/>
  <c r="X35" i="24"/>
  <c r="BL36" i="24" s="1"/>
  <c r="BM32" i="24"/>
  <c r="BO32" i="24"/>
  <c r="BJ32" i="24"/>
  <c r="FI32" i="24"/>
  <c r="CV32" i="24"/>
  <c r="CR35" i="24"/>
  <c r="CU35" i="24"/>
  <c r="CQ35" i="24"/>
  <c r="CT35" i="24"/>
  <c r="CP35" i="24"/>
  <c r="CS35" i="24"/>
  <c r="CO35" i="24"/>
  <c r="FA35" i="24"/>
  <c r="FC35" i="24" s="1"/>
  <c r="FF35" i="24" s="1"/>
  <c r="EM35" i="24"/>
  <c r="EN35" i="24" s="1"/>
  <c r="EO35" i="24" s="1"/>
  <c r="FE35" i="24" s="1"/>
  <c r="FO35" i="24"/>
  <c r="FP35" i="24" s="1"/>
  <c r="AQ21" i="24"/>
  <c r="AQ34" i="24"/>
  <c r="FU33" i="24"/>
  <c r="FT33" i="24"/>
  <c r="BF36" i="24"/>
  <c r="AV36" i="24"/>
  <c r="BO33" i="24"/>
  <c r="BJ33" i="24"/>
  <c r="BM33" i="24"/>
  <c r="BI34" i="24"/>
  <c r="AY34" i="24"/>
  <c r="FU32" i="24"/>
  <c r="FT32" i="24"/>
  <c r="CG35" i="24"/>
  <c r="DF35" i="24" s="1"/>
  <c r="CF35" i="24"/>
  <c r="AP35" i="24"/>
  <c r="BP35" i="24"/>
  <c r="BG35" i="24"/>
  <c r="BH35" i="24" s="1"/>
  <c r="AU35" i="24"/>
  <c r="AX35" i="24"/>
  <c r="BQ35" i="24"/>
  <c r="BK35" i="24"/>
  <c r="CM34" i="24"/>
  <c r="DD34" i="24"/>
  <c r="BH34" i="24"/>
  <c r="DS34" i="24"/>
  <c r="Z37" i="22"/>
  <c r="AD37" i="22"/>
  <c r="FU33" i="22"/>
  <c r="BH34" i="22"/>
  <c r="BK34" i="22"/>
  <c r="FT32" i="22"/>
  <c r="FT34" i="22"/>
  <c r="DF34" i="22"/>
  <c r="CE36" i="22"/>
  <c r="V36" i="22"/>
  <c r="W37" i="22"/>
  <c r="X36" i="22"/>
  <c r="BL37" i="22" s="1"/>
  <c r="DA33" i="22"/>
  <c r="CW33" i="22"/>
  <c r="CZ33" i="22"/>
  <c r="DC33" i="22"/>
  <c r="CY33" i="22"/>
  <c r="DB33" i="22"/>
  <c r="CX33" i="22"/>
  <c r="AQ21" i="22"/>
  <c r="AQ34" i="22"/>
  <c r="AP3" i="22" s="1"/>
  <c r="BO34" i="22"/>
  <c r="BJ34" i="22"/>
  <c r="BM34" i="22"/>
  <c r="BF36" i="22"/>
  <c r="AV36" i="22"/>
  <c r="CG35" i="22"/>
  <c r="CF35" i="22"/>
  <c r="AP35" i="22"/>
  <c r="DT35" i="22"/>
  <c r="BD35" i="22"/>
  <c r="DI34" i="22"/>
  <c r="CM34" i="22"/>
  <c r="DH34" i="22"/>
  <c r="DD34" i="22"/>
  <c r="FV32" i="22"/>
  <c r="DT32" i="22"/>
  <c r="FO35" i="22"/>
  <c r="FP35" i="22" s="1"/>
  <c r="FA35" i="22"/>
  <c r="FC35" i="22" s="1"/>
  <c r="FF35" i="22" s="1"/>
  <c r="EM35" i="22"/>
  <c r="EN35" i="22" s="1"/>
  <c r="EO35" i="22" s="1"/>
  <c r="FE35" i="22" s="1"/>
  <c r="BJ32" i="22"/>
  <c r="BM32" i="22"/>
  <c r="BO32" i="22"/>
  <c r="FI32" i="22"/>
  <c r="CV32" i="22"/>
  <c r="FK35" i="22"/>
  <c r="BB36" i="22"/>
  <c r="BA36" i="22"/>
  <c r="BD36" i="22" s="1"/>
  <c r="AT36" i="22"/>
  <c r="A38" i="22"/>
  <c r="CC37" i="22"/>
  <c r="BY37" i="22"/>
  <c r="BU37" i="22"/>
  <c r="AI37" i="22"/>
  <c r="FR37" i="22"/>
  <c r="CB37" i="22"/>
  <c r="BX37" i="22"/>
  <c r="BT37" i="22"/>
  <c r="AH37" i="22"/>
  <c r="AC37" i="22"/>
  <c r="AZ37" i="22" s="1"/>
  <c r="FQ37" i="22"/>
  <c r="EP37" i="22"/>
  <c r="CA37" i="22"/>
  <c r="BW37" i="22"/>
  <c r="BS37" i="22"/>
  <c r="AK37" i="22"/>
  <c r="AG37" i="22"/>
  <c r="AA37" i="22"/>
  <c r="FD37" i="22"/>
  <c r="DU37" i="22" s="1"/>
  <c r="EY37" i="22"/>
  <c r="CD37" i="22"/>
  <c r="BZ37" i="22"/>
  <c r="BV37" i="22"/>
  <c r="BR37" i="22"/>
  <c r="AJ37" i="22"/>
  <c r="AM37" i="22" s="1"/>
  <c r="AF37" i="22"/>
  <c r="DS36" i="22"/>
  <c r="DG36" i="22"/>
  <c r="CI36" i="22"/>
  <c r="CK36" i="22" s="1"/>
  <c r="CL36" i="22"/>
  <c r="DE36" i="22"/>
  <c r="CN36" i="22"/>
  <c r="CJ36" i="22"/>
  <c r="CS35" i="22"/>
  <c r="CO35" i="22"/>
  <c r="CR35" i="22"/>
  <c r="CU35" i="22"/>
  <c r="CQ35" i="22"/>
  <c r="CT35" i="22"/>
  <c r="CP35" i="22"/>
  <c r="CK35" i="22"/>
  <c r="BN33" i="22"/>
  <c r="DJ33" i="22"/>
  <c r="DK33" i="22"/>
  <c r="BQ35" i="22"/>
  <c r="BP35" i="22"/>
  <c r="BG35" i="22"/>
  <c r="AU35" i="22"/>
  <c r="FV35" i="22" s="1"/>
  <c r="AX35" i="22"/>
  <c r="AW35" i="22" s="1"/>
  <c r="AS51" i="21"/>
  <c r="FJ51" i="21"/>
  <c r="EL51" i="21"/>
  <c r="FT32" i="21"/>
  <c r="DF34" i="21"/>
  <c r="Q52" i="21"/>
  <c r="Y52" i="21" s="1"/>
  <c r="AS52" i="21" s="1"/>
  <c r="M53" i="21"/>
  <c r="BD35" i="21"/>
  <c r="G51" i="21"/>
  <c r="CE36" i="21"/>
  <c r="L58" i="21"/>
  <c r="J59" i="21"/>
  <c r="CG35" i="21"/>
  <c r="DH35" i="21" s="1"/>
  <c r="CF35" i="21"/>
  <c r="AP35" i="21"/>
  <c r="AQ35" i="21" s="1"/>
  <c r="CA37" i="21"/>
  <c r="BS37" i="21"/>
  <c r="AG37" i="21"/>
  <c r="AA37" i="21"/>
  <c r="CD37" i="21"/>
  <c r="BZ37" i="21"/>
  <c r="BV37" i="21"/>
  <c r="BR37" i="21"/>
  <c r="AJ37" i="21"/>
  <c r="AM37" i="21" s="1"/>
  <c r="AF37" i="21"/>
  <c r="A38" i="21"/>
  <c r="CB37" i="21"/>
  <c r="BT37" i="21"/>
  <c r="AC37" i="21"/>
  <c r="AZ37" i="21" s="1"/>
  <c r="BY37" i="21"/>
  <c r="AI37" i="21"/>
  <c r="FJ37" i="21" s="1"/>
  <c r="BX37" i="21"/>
  <c r="AH37" i="21"/>
  <c r="FR37" i="21"/>
  <c r="CC37" i="21"/>
  <c r="BU37" i="21"/>
  <c r="BM32" i="21"/>
  <c r="BO32" i="21"/>
  <c r="BJ32" i="21"/>
  <c r="CV32" i="21"/>
  <c r="BP35" i="21"/>
  <c r="BG35" i="21"/>
  <c r="BH35" i="21" s="1"/>
  <c r="AU35" i="21"/>
  <c r="FV35" i="21" s="1"/>
  <c r="AX35" i="21"/>
  <c r="AW35" i="21" s="1"/>
  <c r="BQ35" i="21"/>
  <c r="BJ34" i="21"/>
  <c r="BM34" i="21"/>
  <c r="BO34" i="21"/>
  <c r="FI34" i="21"/>
  <c r="CK35" i="21"/>
  <c r="FT34" i="21"/>
  <c r="FU34" i="21"/>
  <c r="FV33" i="21"/>
  <c r="DT33" i="21"/>
  <c r="FV32" i="21"/>
  <c r="DT32" i="21"/>
  <c r="CR35" i="21"/>
  <c r="CU35" i="21"/>
  <c r="CQ35" i="21"/>
  <c r="CT35" i="21"/>
  <c r="CP35" i="21"/>
  <c r="CS35" i="21"/>
  <c r="CO35" i="21"/>
  <c r="FU33" i="21"/>
  <c r="FT33" i="21"/>
  <c r="FK35" i="21"/>
  <c r="CM34" i="21"/>
  <c r="DD34" i="21"/>
  <c r="DI34" i="21"/>
  <c r="DT35" i="21"/>
  <c r="AV36" i="21"/>
  <c r="BF36" i="21"/>
  <c r="DE36" i="21"/>
  <c r="CN36" i="21"/>
  <c r="CJ36" i="21"/>
  <c r="DS36" i="21"/>
  <c r="CL36" i="21"/>
  <c r="CI36" i="21"/>
  <c r="CK36" i="21" s="1"/>
  <c r="BB36" i="21"/>
  <c r="BA36" i="21"/>
  <c r="BC36" i="21" s="1"/>
  <c r="AT36" i="21"/>
  <c r="AQ34" i="21"/>
  <c r="BO33" i="21"/>
  <c r="BJ33" i="21"/>
  <c r="BM33" i="21"/>
  <c r="CV33" i="21"/>
  <c r="W36" i="21"/>
  <c r="V35" i="21"/>
  <c r="X35" i="21"/>
  <c r="BL36" i="21" s="1"/>
  <c r="AP3" i="21"/>
  <c r="EO46" i="20"/>
  <c r="FE46" i="20" s="1"/>
  <c r="EW46" i="20"/>
  <c r="EX46" i="20" s="1"/>
  <c r="FG46" i="20" s="1"/>
  <c r="Y147" i="20"/>
  <c r="Y136" i="20"/>
  <c r="G34" i="20"/>
  <c r="Y66" i="20"/>
  <c r="Y89" i="20"/>
  <c r="AS90" i="20" s="1"/>
  <c r="Y64" i="20"/>
  <c r="Y141" i="20"/>
  <c r="Y103" i="20"/>
  <c r="AS104" i="20" s="1"/>
  <c r="Y93" i="20"/>
  <c r="Y80" i="20"/>
  <c r="AS80" i="20" s="1"/>
  <c r="Y76" i="20"/>
  <c r="Y72" i="20"/>
  <c r="Y116" i="20"/>
  <c r="X151" i="20"/>
  <c r="AS39" i="20"/>
  <c r="Y119" i="20"/>
  <c r="Y109" i="20"/>
  <c r="Y61" i="20"/>
  <c r="Y54" i="20"/>
  <c r="AS54" i="20" s="1"/>
  <c r="Y148" i="20"/>
  <c r="AS45" i="20"/>
  <c r="Y131" i="20"/>
  <c r="AS43" i="20"/>
  <c r="AS44" i="20"/>
  <c r="Y146" i="20"/>
  <c r="Y123" i="20"/>
  <c r="Y138" i="20"/>
  <c r="AS35" i="20"/>
  <c r="Y130" i="20"/>
  <c r="Y128" i="20"/>
  <c r="AT148" i="20"/>
  <c r="Y132" i="20"/>
  <c r="FK114" i="20"/>
  <c r="FL114" i="20" s="1"/>
  <c r="FM114" i="20" s="1"/>
  <c r="AS50" i="20"/>
  <c r="AT147" i="20"/>
  <c r="FK141" i="20"/>
  <c r="FL141" i="20" s="1"/>
  <c r="FM141" i="20" s="1"/>
  <c r="AS78" i="20"/>
  <c r="Y127" i="20"/>
  <c r="Y117" i="20"/>
  <c r="Y125" i="20"/>
  <c r="FK144" i="20"/>
  <c r="FL144" i="20" s="1"/>
  <c r="FM144" i="20" s="1"/>
  <c r="Y139" i="20"/>
  <c r="X132" i="20"/>
  <c r="X130" i="20"/>
  <c r="X125" i="20"/>
  <c r="AS81" i="20"/>
  <c r="AS74" i="20"/>
  <c r="AS77" i="20"/>
  <c r="G54" i="20"/>
  <c r="FK113" i="20"/>
  <c r="FL113" i="20" s="1"/>
  <c r="FM113" i="20" s="1"/>
  <c r="AT145" i="20"/>
  <c r="X142" i="20"/>
  <c r="AT119" i="20"/>
  <c r="X117" i="20"/>
  <c r="AS101" i="20"/>
  <c r="G80" i="20"/>
  <c r="AS75" i="20"/>
  <c r="AS58" i="20"/>
  <c r="AS40" i="20"/>
  <c r="AS46" i="20"/>
  <c r="FK130" i="20"/>
  <c r="FL130" i="20" s="1"/>
  <c r="FM130" i="20" s="1"/>
  <c r="FK128" i="20"/>
  <c r="FL128" i="20" s="1"/>
  <c r="FM128" i="20" s="1"/>
  <c r="FK116" i="20"/>
  <c r="FL116" i="20" s="1"/>
  <c r="FM116" i="20" s="1"/>
  <c r="Y115" i="20"/>
  <c r="AS62" i="20"/>
  <c r="Y134" i="20"/>
  <c r="Y122" i="20"/>
  <c r="AV117" i="20"/>
  <c r="AS82" i="20"/>
  <c r="EL32" i="20"/>
  <c r="FO32" i="20" s="1"/>
  <c r="FP32" i="20" s="1"/>
  <c r="FQ32" i="20" s="1"/>
  <c r="FK117" i="20"/>
  <c r="FL117" i="20" s="1"/>
  <c r="FM117" i="20" s="1"/>
  <c r="FK115" i="20"/>
  <c r="FL115" i="20" s="1"/>
  <c r="FM115" i="20" s="1"/>
  <c r="X113" i="20"/>
  <c r="AS89" i="20"/>
  <c r="AS71" i="20"/>
  <c r="AS72" i="20"/>
  <c r="CE33" i="20"/>
  <c r="G50" i="20"/>
  <c r="AS48" i="20"/>
  <c r="AS38" i="20"/>
  <c r="AS37" i="20"/>
  <c r="FK146" i="20"/>
  <c r="FL146" i="20" s="1"/>
  <c r="FM146" i="20" s="1"/>
  <c r="X149" i="20"/>
  <c r="AT149" i="20"/>
  <c r="AU149" i="20" s="1"/>
  <c r="Y145" i="20"/>
  <c r="AT139" i="20"/>
  <c r="AU139" i="20" s="1"/>
  <c r="AT123" i="20"/>
  <c r="AU123" i="20" s="1"/>
  <c r="AT121" i="20"/>
  <c r="AX121" i="20" s="1"/>
  <c r="AS102" i="20"/>
  <c r="G89" i="20"/>
  <c r="Y140" i="20"/>
  <c r="AS94" i="20"/>
  <c r="G93" i="20"/>
  <c r="AS93" i="20"/>
  <c r="G92" i="20"/>
  <c r="AT144" i="20"/>
  <c r="AU144" i="20" s="1"/>
  <c r="FK147" i="20"/>
  <c r="FL147" i="20" s="1"/>
  <c r="FM147" i="20" s="1"/>
  <c r="AT138" i="20"/>
  <c r="AX138" i="20" s="1"/>
  <c r="AT137" i="20"/>
  <c r="AX137" i="20" s="1"/>
  <c r="FK127" i="20"/>
  <c r="FL127" i="20" s="1"/>
  <c r="FM127" i="20" s="1"/>
  <c r="FK125" i="20"/>
  <c r="FL125" i="20" s="1"/>
  <c r="FM125" i="20" s="1"/>
  <c r="FK123" i="20"/>
  <c r="FL123" i="20" s="1"/>
  <c r="FM123" i="20" s="1"/>
  <c r="AT116" i="20"/>
  <c r="AT115" i="20"/>
  <c r="AX115" i="20" s="1"/>
  <c r="FK119" i="20"/>
  <c r="FL119" i="20" s="1"/>
  <c r="FM119" i="20" s="1"/>
  <c r="AT120" i="20"/>
  <c r="AX120" i="20" s="1"/>
  <c r="AV113" i="20"/>
  <c r="AS100" i="20"/>
  <c r="AS92" i="20"/>
  <c r="CE30" i="20"/>
  <c r="FK139" i="20"/>
  <c r="FL139" i="20" s="1"/>
  <c r="FM139" i="20" s="1"/>
  <c r="AU121" i="20"/>
  <c r="AU151" i="20"/>
  <c r="AX151" i="20"/>
  <c r="AX134" i="20"/>
  <c r="AU134" i="20"/>
  <c r="AX130" i="20"/>
  <c r="AU130" i="20"/>
  <c r="FK126" i="20"/>
  <c r="FL126" i="20" s="1"/>
  <c r="FM126" i="20" s="1"/>
  <c r="FK124" i="20"/>
  <c r="FL124" i="20" s="1"/>
  <c r="FM124" i="20" s="1"/>
  <c r="FK122" i="20"/>
  <c r="FL122" i="20" s="1"/>
  <c r="FM122" i="20" s="1"/>
  <c r="AX123" i="20"/>
  <c r="BF32" i="20"/>
  <c r="AV32" i="20"/>
  <c r="FK32" i="20"/>
  <c r="AU148" i="20"/>
  <c r="AX148" i="20"/>
  <c r="AX132" i="20"/>
  <c r="AU132" i="20"/>
  <c r="AV129" i="20"/>
  <c r="EW91" i="20"/>
  <c r="EX91" i="20" s="1"/>
  <c r="FG91" i="20" s="1"/>
  <c r="AV151" i="20"/>
  <c r="AU147" i="20"/>
  <c r="AX147" i="20"/>
  <c r="X145" i="20"/>
  <c r="FK138" i="20"/>
  <c r="FL138" i="20" s="1"/>
  <c r="FM138" i="20" s="1"/>
  <c r="AT128" i="20"/>
  <c r="AV144" i="20"/>
  <c r="AX119" i="20"/>
  <c r="AU119" i="20"/>
  <c r="AV128" i="20"/>
  <c r="FK120" i="20"/>
  <c r="FL120" i="20" s="1"/>
  <c r="FM120" i="20" s="1"/>
  <c r="AV132" i="20"/>
  <c r="AV116" i="20"/>
  <c r="EW112" i="20"/>
  <c r="EX112" i="20" s="1"/>
  <c r="FG112" i="20" s="1"/>
  <c r="EW94" i="20"/>
  <c r="EX94" i="20" s="1"/>
  <c r="FG94" i="20" s="1"/>
  <c r="FK31" i="20"/>
  <c r="FL31" i="20" s="1"/>
  <c r="FM31" i="20" s="1"/>
  <c r="CN33" i="20"/>
  <c r="CJ33" i="20"/>
  <c r="CI33" i="20"/>
  <c r="AP33" i="20" s="1"/>
  <c r="AQ33" i="20" s="1"/>
  <c r="CL33" i="20"/>
  <c r="DE33" i="20"/>
  <c r="FK148" i="20"/>
  <c r="FL148" i="20" s="1"/>
  <c r="FM148" i="20" s="1"/>
  <c r="AU142" i="20"/>
  <c r="AX142" i="20"/>
  <c r="AX133" i="20"/>
  <c r="AU133" i="20"/>
  <c r="AX129" i="20"/>
  <c r="AU129" i="20"/>
  <c r="AU136" i="20"/>
  <c r="AX136" i="20"/>
  <c r="AV133" i="20"/>
  <c r="AT150" i="20"/>
  <c r="AU145" i="20"/>
  <c r="AX145" i="20"/>
  <c r="AU143" i="20"/>
  <c r="AX143" i="20"/>
  <c r="AV141" i="20"/>
  <c r="AT141" i="20"/>
  <c r="AT140" i="20"/>
  <c r="AV140" i="20"/>
  <c r="X144" i="20"/>
  <c r="FK137" i="20"/>
  <c r="FL137" i="20" s="1"/>
  <c r="FM137" i="20" s="1"/>
  <c r="AT124" i="20"/>
  <c r="AT127" i="20"/>
  <c r="FK121" i="20"/>
  <c r="FL121" i="20" s="1"/>
  <c r="FM121" i="20" s="1"/>
  <c r="AT126" i="20"/>
  <c r="AV135" i="20"/>
  <c r="AV131" i="20"/>
  <c r="AT125" i="20"/>
  <c r="AV118" i="20"/>
  <c r="EW110" i="20"/>
  <c r="EX110" i="20" s="1"/>
  <c r="FG110" i="20" s="1"/>
  <c r="CL32" i="20"/>
  <c r="DE32" i="20"/>
  <c r="CN32" i="20"/>
  <c r="CJ32" i="20"/>
  <c r="DG32" i="20"/>
  <c r="CI32" i="20"/>
  <c r="AP32" i="20" s="1"/>
  <c r="AQ32" i="20" s="1"/>
  <c r="W33" i="20"/>
  <c r="V32" i="20"/>
  <c r="X32" i="20"/>
  <c r="BL33" i="20" s="1"/>
  <c r="CD34" i="20"/>
  <c r="BZ34" i="20"/>
  <c r="BV34" i="20"/>
  <c r="BR34" i="20"/>
  <c r="AJ34" i="20"/>
  <c r="AM34" i="20" s="1"/>
  <c r="AF34" i="20"/>
  <c r="A35" i="20"/>
  <c r="CC34" i="20"/>
  <c r="BY34" i="20"/>
  <c r="AI34" i="20"/>
  <c r="FR34" i="20"/>
  <c r="CB34" i="20"/>
  <c r="BX34" i="20"/>
  <c r="BT34" i="20"/>
  <c r="AH34" i="20"/>
  <c r="AC34" i="20"/>
  <c r="AZ34" i="20" s="1"/>
  <c r="CA34" i="20"/>
  <c r="BS34" i="20"/>
  <c r="AG34" i="20"/>
  <c r="AA34" i="20"/>
  <c r="BU34" i="20"/>
  <c r="BB33" i="20"/>
  <c r="BA33" i="20"/>
  <c r="BD33" i="20" s="1"/>
  <c r="DG33" i="20" s="1"/>
  <c r="CE32" i="20"/>
  <c r="BB32" i="20"/>
  <c r="AT33" i="20"/>
  <c r="AT32" i="20"/>
  <c r="FK135" i="20"/>
  <c r="FL135" i="20" s="1"/>
  <c r="FM135" i="20" s="1"/>
  <c r="AX131" i="20"/>
  <c r="AU131" i="20"/>
  <c r="AX122" i="20"/>
  <c r="AU122" i="20"/>
  <c r="FK149" i="20"/>
  <c r="FL149" i="20" s="1"/>
  <c r="FM149" i="20" s="1"/>
  <c r="AT146" i="20"/>
  <c r="AV146" i="20"/>
  <c r="FK150" i="20"/>
  <c r="FL150" i="20" s="1"/>
  <c r="FM150" i="20" s="1"/>
  <c r="X143" i="20"/>
  <c r="AV145" i="20"/>
  <c r="AV143" i="20"/>
  <c r="FK136" i="20"/>
  <c r="FL136" i="20" s="1"/>
  <c r="FM136" i="20" s="1"/>
  <c r="AX135" i="20"/>
  <c r="AU135" i="20"/>
  <c r="AU118" i="20"/>
  <c r="AX118" i="20"/>
  <c r="AU117" i="20"/>
  <c r="AX117" i="20"/>
  <c r="AU116" i="20"/>
  <c r="AX116" i="20"/>
  <c r="AU114" i="20"/>
  <c r="AX114" i="20"/>
  <c r="AX113" i="20"/>
  <c r="AU113" i="20"/>
  <c r="AV119" i="20"/>
  <c r="AV142" i="20"/>
  <c r="AV134" i="20"/>
  <c r="AV130" i="20"/>
  <c r="AV114" i="20"/>
  <c r="BA32" i="20"/>
  <c r="BC32" i="20" s="1"/>
  <c r="AV33" i="20"/>
  <c r="BF33" i="20"/>
  <c r="BM113" i="19"/>
  <c r="BM114" i="19"/>
  <c r="BM115" i="19"/>
  <c r="BM116" i="19"/>
  <c r="BM117" i="19"/>
  <c r="BM118" i="19"/>
  <c r="BM119" i="19"/>
  <c r="BM120" i="19"/>
  <c r="BM121" i="19"/>
  <c r="BM122" i="19"/>
  <c r="BM123" i="19"/>
  <c r="BM124" i="19"/>
  <c r="BM125" i="19"/>
  <c r="BM126" i="19"/>
  <c r="BM127" i="19"/>
  <c r="BM128" i="19"/>
  <c r="BM129" i="19"/>
  <c r="BM130" i="19"/>
  <c r="BM131" i="19"/>
  <c r="BM132" i="19"/>
  <c r="BM133" i="19"/>
  <c r="BM134" i="19"/>
  <c r="BM135" i="19"/>
  <c r="BM136" i="19"/>
  <c r="BM137" i="19"/>
  <c r="BM138" i="19"/>
  <c r="BM139" i="19"/>
  <c r="BM140" i="19"/>
  <c r="BM141" i="19"/>
  <c r="BM142" i="19"/>
  <c r="BM143" i="19"/>
  <c r="BM144" i="19"/>
  <c r="BM145" i="19"/>
  <c r="BM146" i="19"/>
  <c r="BM147" i="19"/>
  <c r="BM148" i="19"/>
  <c r="BM149" i="19"/>
  <c r="BM150" i="19"/>
  <c r="BM151" i="19"/>
  <c r="CE37" i="30" l="1"/>
  <c r="AW35" i="30"/>
  <c r="DB32" i="30"/>
  <c r="CX32" i="30"/>
  <c r="DA32" i="30"/>
  <c r="CW32" i="30"/>
  <c r="CZ32" i="30"/>
  <c r="CY32" i="30"/>
  <c r="DC32" i="30"/>
  <c r="BF36" i="30"/>
  <c r="BD36" i="30"/>
  <c r="AV36" i="30"/>
  <c r="BC36" i="30"/>
  <c r="CG36" i="30"/>
  <c r="DH36" i="30" s="1"/>
  <c r="AP36" i="30"/>
  <c r="CF36" i="30"/>
  <c r="DI35" i="30"/>
  <c r="BN33" i="30"/>
  <c r="DK33" i="30"/>
  <c r="DJ33" i="30"/>
  <c r="BH35" i="30"/>
  <c r="DS35" i="30"/>
  <c r="BI35" i="30"/>
  <c r="AY35" i="30"/>
  <c r="BB37" i="30"/>
  <c r="BA37" i="30"/>
  <c r="AT37" i="30"/>
  <c r="FD38" i="30"/>
  <c r="DU38" i="30" s="1"/>
  <c r="EY38" i="30"/>
  <c r="CD38" i="30"/>
  <c r="BZ38" i="30"/>
  <c r="BV38" i="30"/>
  <c r="BR38" i="30"/>
  <c r="AJ38" i="30"/>
  <c r="AF38" i="30"/>
  <c r="AA38" i="30"/>
  <c r="A39" i="30"/>
  <c r="CC38" i="30"/>
  <c r="BY38" i="30"/>
  <c r="BU38" i="30"/>
  <c r="AI38" i="30"/>
  <c r="FR38" i="30"/>
  <c r="CB38" i="30"/>
  <c r="BX38" i="30"/>
  <c r="BT38" i="30"/>
  <c r="AH38" i="30"/>
  <c r="AD38" i="30"/>
  <c r="CA38" i="30"/>
  <c r="AK38" i="30"/>
  <c r="FQ38" i="30"/>
  <c r="BW38" i="30"/>
  <c r="AG38" i="30"/>
  <c r="BS38" i="30"/>
  <c r="AC38" i="30"/>
  <c r="AZ38" i="30" s="1"/>
  <c r="EP38" i="30"/>
  <c r="AX36" i="30"/>
  <c r="BQ36" i="30"/>
  <c r="BP36" i="30"/>
  <c r="AU36" i="30"/>
  <c r="BG36" i="30"/>
  <c r="BN34" i="30"/>
  <c r="DK34" i="30"/>
  <c r="DJ34" i="30"/>
  <c r="CH34" i="30" s="1"/>
  <c r="DD35" i="30"/>
  <c r="BE35" i="30"/>
  <c r="DF35" i="30"/>
  <c r="FK36" i="30"/>
  <c r="FL36" i="30" s="1"/>
  <c r="FM36" i="30" s="1"/>
  <c r="FN36" i="30" s="1"/>
  <c r="AE37" i="30"/>
  <c r="AM37" i="30"/>
  <c r="BK36" i="30"/>
  <c r="DI36" i="30" s="1"/>
  <c r="CT36" i="30"/>
  <c r="CP36" i="30"/>
  <c r="CS36" i="30"/>
  <c r="CO36" i="30"/>
  <c r="CR36" i="30"/>
  <c r="CQ36" i="30"/>
  <c r="CU36" i="30"/>
  <c r="CL37" i="30"/>
  <c r="DE37" i="30"/>
  <c r="CN37" i="30"/>
  <c r="CJ37" i="30"/>
  <c r="DG37" i="30"/>
  <c r="CI37" i="30"/>
  <c r="BN32" i="30"/>
  <c r="DK32" i="30"/>
  <c r="DJ32" i="30"/>
  <c r="W37" i="30"/>
  <c r="V36" i="30"/>
  <c r="X36" i="30"/>
  <c r="BL37" i="30" s="1"/>
  <c r="DR35" i="30"/>
  <c r="DB34" i="30"/>
  <c r="CX34" i="30"/>
  <c r="DA34" i="30"/>
  <c r="CW34" i="30"/>
  <c r="CZ34" i="30"/>
  <c r="DC34" i="30"/>
  <c r="CY34" i="30"/>
  <c r="DH35" i="30"/>
  <c r="BO40" i="29"/>
  <c r="BJ40" i="29"/>
  <c r="BM40" i="29"/>
  <c r="FV40" i="29"/>
  <c r="DT40" i="29"/>
  <c r="DR34" i="29"/>
  <c r="FU34" i="29" s="1"/>
  <c r="CE36" i="29"/>
  <c r="BI34" i="29"/>
  <c r="AY34" i="29"/>
  <c r="DC32" i="29"/>
  <c r="CY32" i="29"/>
  <c r="DA32" i="29"/>
  <c r="CZ32" i="29"/>
  <c r="CX32" i="29"/>
  <c r="DB32" i="29"/>
  <c r="CW32" i="29"/>
  <c r="AW34" i="29"/>
  <c r="FK35" i="29"/>
  <c r="FL35" i="29" s="1"/>
  <c r="FM35" i="29" s="1"/>
  <c r="FN35" i="29" s="1"/>
  <c r="BA36" i="29"/>
  <c r="BB36" i="29"/>
  <c r="AT36" i="29"/>
  <c r="FR37" i="29"/>
  <c r="CB37" i="29"/>
  <c r="BX37" i="29"/>
  <c r="BT37" i="29"/>
  <c r="AG37" i="29"/>
  <c r="AA37" i="29"/>
  <c r="FQ37" i="29"/>
  <c r="EP37" i="29"/>
  <c r="CA37" i="29"/>
  <c r="BS37" i="29"/>
  <c r="AJ37" i="29"/>
  <c r="AF37" i="29"/>
  <c r="FK36" i="29" s="1"/>
  <c r="Z37" i="29"/>
  <c r="FD37" i="29"/>
  <c r="DU37" i="29" s="1"/>
  <c r="EY37" i="29"/>
  <c r="CD37" i="29"/>
  <c r="BZ37" i="29"/>
  <c r="BV37" i="29"/>
  <c r="BR37" i="29"/>
  <c r="AI37" i="29"/>
  <c r="A38" i="29"/>
  <c r="A39" i="29" s="1"/>
  <c r="CC37" i="29"/>
  <c r="BY37" i="29"/>
  <c r="BU37" i="29"/>
  <c r="AH37" i="29"/>
  <c r="AC37" i="29"/>
  <c r="AZ37" i="29" s="1"/>
  <c r="EL36" i="29"/>
  <c r="BC35" i="29"/>
  <c r="BF35" i="29"/>
  <c r="BD35" i="29"/>
  <c r="AV35" i="29"/>
  <c r="W37" i="29"/>
  <c r="V36" i="29"/>
  <c r="X36" i="29"/>
  <c r="BL37" i="29" s="1"/>
  <c r="BN32" i="29"/>
  <c r="DJ32" i="29"/>
  <c r="DK32" i="29"/>
  <c r="BE34" i="29"/>
  <c r="DF34" i="29"/>
  <c r="FU33" i="29"/>
  <c r="FT33" i="29"/>
  <c r="DH34" i="29"/>
  <c r="CM34" i="29"/>
  <c r="AZ36" i="29"/>
  <c r="BH34" i="29"/>
  <c r="BK34" i="29"/>
  <c r="DI34" i="29" s="1"/>
  <c r="DS34" i="29"/>
  <c r="CS35" i="29"/>
  <c r="CO35" i="29"/>
  <c r="CU35" i="29"/>
  <c r="CQ35" i="29"/>
  <c r="CP35" i="29"/>
  <c r="CT35" i="29"/>
  <c r="CR35" i="29"/>
  <c r="CG35" i="29"/>
  <c r="CF35" i="29"/>
  <c r="AP35" i="29"/>
  <c r="AQ35" i="29" s="1"/>
  <c r="CN36" i="29"/>
  <c r="CJ36" i="29"/>
  <c r="DG36" i="29"/>
  <c r="CI36" i="29"/>
  <c r="CL36" i="29"/>
  <c r="AE36" i="29"/>
  <c r="AM36" i="29"/>
  <c r="BQ35" i="29"/>
  <c r="BG35" i="29"/>
  <c r="AU35" i="29"/>
  <c r="BP35" i="29"/>
  <c r="AX35" i="29"/>
  <c r="BO33" i="29"/>
  <c r="BM33" i="29"/>
  <c r="BJ33" i="29"/>
  <c r="FI33" i="29"/>
  <c r="DD34" i="29"/>
  <c r="CE36" i="28"/>
  <c r="A38" i="28"/>
  <c r="CC37" i="28"/>
  <c r="BY37" i="28"/>
  <c r="BU37" i="28"/>
  <c r="AI37" i="28"/>
  <c r="Z37" i="28"/>
  <c r="FR37" i="28"/>
  <c r="CD37" i="28"/>
  <c r="BX37" i="28"/>
  <c r="BS37" i="28"/>
  <c r="AG37" i="28"/>
  <c r="FK36" i="28" s="1"/>
  <c r="AA37" i="28"/>
  <c r="FJ37" i="28" s="1"/>
  <c r="CB37" i="28"/>
  <c r="BW37" i="28"/>
  <c r="BR37" i="28"/>
  <c r="AF37" i="28"/>
  <c r="CA37" i="28"/>
  <c r="BV37" i="28"/>
  <c r="AJ37" i="28"/>
  <c r="BZ37" i="28"/>
  <c r="BT37" i="28"/>
  <c r="AH37" i="28"/>
  <c r="AC37" i="28"/>
  <c r="EL36" i="28"/>
  <c r="BN32" i="28"/>
  <c r="DK32" i="28"/>
  <c r="DJ32" i="28"/>
  <c r="AM36" i="28"/>
  <c r="AE36" i="28"/>
  <c r="AZ36" i="28"/>
  <c r="CR35" i="28"/>
  <c r="CU35" i="28"/>
  <c r="CQ35" i="28"/>
  <c r="CT35" i="28"/>
  <c r="CP35" i="28"/>
  <c r="CS35" i="28"/>
  <c r="CO35" i="28"/>
  <c r="BP35" i="28"/>
  <c r="BG35" i="28"/>
  <c r="AU35" i="28"/>
  <c r="AX35" i="28"/>
  <c r="BQ35" i="28"/>
  <c r="BD35" i="28"/>
  <c r="AV35" i="28"/>
  <c r="BC35" i="28"/>
  <c r="BF35" i="28"/>
  <c r="AY34" i="28"/>
  <c r="BI34" i="28"/>
  <c r="V37" i="28"/>
  <c r="X37" i="28"/>
  <c r="BL38" i="28" s="1"/>
  <c r="W38" i="28"/>
  <c r="BB36" i="28"/>
  <c r="BA36" i="28"/>
  <c r="AT36" i="28"/>
  <c r="AW34" i="28"/>
  <c r="BH34" i="28"/>
  <c r="BK34" i="28"/>
  <c r="DI34" i="28" s="1"/>
  <c r="DS34" i="28"/>
  <c r="AQ3" i="28"/>
  <c r="AQ34" i="28"/>
  <c r="AP3" i="28" s="1"/>
  <c r="CZ32" i="28"/>
  <c r="DC32" i="28"/>
  <c r="CY32" i="28"/>
  <c r="DB32" i="28"/>
  <c r="CX32" i="28"/>
  <c r="DA32" i="28"/>
  <c r="CW32" i="28"/>
  <c r="CH32" i="28"/>
  <c r="CJ36" i="28"/>
  <c r="CN36" i="28"/>
  <c r="CI36" i="28"/>
  <c r="DG36" i="28"/>
  <c r="CL36" i="28"/>
  <c r="FK35" i="28"/>
  <c r="FL35" i="28" s="1"/>
  <c r="FM35" i="28" s="1"/>
  <c r="FN35" i="28" s="1"/>
  <c r="BE34" i="28"/>
  <c r="DF34" i="28"/>
  <c r="DR34" i="28"/>
  <c r="DH34" i="28"/>
  <c r="CM34" i="28"/>
  <c r="BN33" i="28"/>
  <c r="DJ33" i="28"/>
  <c r="DK33" i="28"/>
  <c r="CG35" i="28"/>
  <c r="AP35" i="28"/>
  <c r="CF35" i="28"/>
  <c r="DD34" i="28"/>
  <c r="AW35" i="27"/>
  <c r="CM35" i="27"/>
  <c r="DF35" i="27"/>
  <c r="DD35" i="27"/>
  <c r="AZ37" i="27"/>
  <c r="CE37" i="27"/>
  <c r="CH33" i="27"/>
  <c r="DI35" i="27"/>
  <c r="DA32" i="27"/>
  <c r="CW32" i="27"/>
  <c r="CZ32" i="27"/>
  <c r="DC32" i="27"/>
  <c r="CY32" i="27"/>
  <c r="DB32" i="27"/>
  <c r="CX32" i="27"/>
  <c r="FK36" i="27"/>
  <c r="BE35" i="27"/>
  <c r="DG35" i="27"/>
  <c r="CN37" i="27"/>
  <c r="CJ37" i="27"/>
  <c r="CI37" i="27"/>
  <c r="CL37" i="27"/>
  <c r="CK37" i="27"/>
  <c r="CG36" i="27"/>
  <c r="CF36" i="27"/>
  <c r="AP36" i="27"/>
  <c r="BI35" i="27"/>
  <c r="AY35" i="27"/>
  <c r="DH35" i="27"/>
  <c r="BD36" i="27"/>
  <c r="AV36" i="27"/>
  <c r="BC36" i="27"/>
  <c r="BF36" i="27"/>
  <c r="A39" i="27"/>
  <c r="FR38" i="27"/>
  <c r="CD38" i="27"/>
  <c r="BZ38" i="27"/>
  <c r="BU38" i="27"/>
  <c r="AI38" i="27"/>
  <c r="CC38" i="27"/>
  <c r="BY38" i="27"/>
  <c r="BT38" i="27"/>
  <c r="AH38" i="27"/>
  <c r="AC38" i="27"/>
  <c r="CB38" i="27"/>
  <c r="BX38" i="27"/>
  <c r="BS38" i="27"/>
  <c r="AG38" i="27"/>
  <c r="AA38" i="27"/>
  <c r="FJ38" i="27" s="1"/>
  <c r="CA38" i="27"/>
  <c r="BV38" i="27"/>
  <c r="BR38" i="27"/>
  <c r="AJ38" i="27"/>
  <c r="AF38" i="27"/>
  <c r="FK37" i="27" s="1"/>
  <c r="Z38" i="27"/>
  <c r="V36" i="27"/>
  <c r="W37" i="27"/>
  <c r="X36" i="27"/>
  <c r="BL37" i="27" s="1"/>
  <c r="BP36" i="27"/>
  <c r="BG36" i="27"/>
  <c r="AU36" i="27"/>
  <c r="AX36" i="27"/>
  <c r="BQ36" i="27"/>
  <c r="FT35" i="27"/>
  <c r="FU35" i="27"/>
  <c r="BJ34" i="27"/>
  <c r="BM34" i="27"/>
  <c r="BO34" i="27"/>
  <c r="CV34" i="27"/>
  <c r="BN32" i="27"/>
  <c r="DK32" i="27"/>
  <c r="DJ32" i="27"/>
  <c r="BB37" i="27"/>
  <c r="BA37" i="27"/>
  <c r="AT37" i="27"/>
  <c r="AE37" i="27"/>
  <c r="AM37" i="27"/>
  <c r="CS36" i="27"/>
  <c r="CO36" i="27"/>
  <c r="CR36" i="27"/>
  <c r="CU36" i="27"/>
  <c r="CQ36" i="27"/>
  <c r="CT36" i="27"/>
  <c r="CP36" i="27"/>
  <c r="BH35" i="27"/>
  <c r="FV34" i="27"/>
  <c r="DT34" i="27"/>
  <c r="EM35" i="26"/>
  <c r="EN35" i="26" s="1"/>
  <c r="EO35" i="26" s="1"/>
  <c r="FE35" i="26" s="1"/>
  <c r="FA35" i="26"/>
  <c r="FC35" i="26" s="1"/>
  <c r="FF35" i="26" s="1"/>
  <c r="FO35" i="26"/>
  <c r="FP35" i="26" s="1"/>
  <c r="AZ36" i="26"/>
  <c r="CK35" i="26"/>
  <c r="CB38" i="26"/>
  <c r="AI38" i="26"/>
  <c r="FJ38" i="26" s="1"/>
  <c r="A39" i="26"/>
  <c r="EL38" i="26" s="1"/>
  <c r="BR38" i="26"/>
  <c r="AA38" i="26"/>
  <c r="BY38" i="26"/>
  <c r="AH38" i="26"/>
  <c r="AT38" i="26" s="1"/>
  <c r="AK38" i="26"/>
  <c r="CD38" i="26"/>
  <c r="Z38" i="26"/>
  <c r="BU38" i="26"/>
  <c r="FR38" i="26"/>
  <c r="BS38" i="26"/>
  <c r="BZ38" i="26"/>
  <c r="AJ38" i="26"/>
  <c r="AG38" i="26"/>
  <c r="CA38" i="26"/>
  <c r="BX38" i="26"/>
  <c r="BV38" i="26"/>
  <c r="AF38" i="26"/>
  <c r="BT38" i="26"/>
  <c r="AC38" i="26"/>
  <c r="AZ38" i="26" s="1"/>
  <c r="CC38" i="26"/>
  <c r="CE36" i="26"/>
  <c r="DD36" i="26"/>
  <c r="CN36" i="26"/>
  <c r="CJ36" i="26"/>
  <c r="CI36" i="26"/>
  <c r="DR36" i="26" s="1"/>
  <c r="DF36" i="26"/>
  <c r="CL36" i="26"/>
  <c r="FK35" i="26"/>
  <c r="BI34" i="26"/>
  <c r="AY34" i="26"/>
  <c r="BN32" i="26"/>
  <c r="DJ32" i="26"/>
  <c r="DK32" i="26"/>
  <c r="CM34" i="26"/>
  <c r="CD37" i="26"/>
  <c r="BZ37" i="26"/>
  <c r="BU37" i="26"/>
  <c r="CC37" i="26"/>
  <c r="BX37" i="26"/>
  <c r="BR37" i="26"/>
  <c r="AI37" i="26"/>
  <c r="CB37" i="26"/>
  <c r="BV37" i="26"/>
  <c r="AH37" i="26"/>
  <c r="AC37" i="26"/>
  <c r="CA37" i="26"/>
  <c r="BT37" i="26"/>
  <c r="AG37" i="26"/>
  <c r="AA37" i="26"/>
  <c r="FJ37" i="26" s="1"/>
  <c r="FK37" i="26" s="1"/>
  <c r="FR37" i="26"/>
  <c r="BY37" i="26"/>
  <c r="BS37" i="26"/>
  <c r="AJ37" i="26"/>
  <c r="AF37" i="26"/>
  <c r="Z37" i="26"/>
  <c r="EL36" i="26"/>
  <c r="V36" i="26"/>
  <c r="W37" i="26"/>
  <c r="W38" i="26" s="1"/>
  <c r="X36" i="26"/>
  <c r="BL37" i="26" s="1"/>
  <c r="CS35" i="26"/>
  <c r="CO35" i="26"/>
  <c r="CR35" i="26"/>
  <c r="CU35" i="26"/>
  <c r="CQ35" i="26"/>
  <c r="CT35" i="26"/>
  <c r="CP35" i="26"/>
  <c r="BB36" i="26"/>
  <c r="BA36" i="26"/>
  <c r="AT36" i="26"/>
  <c r="BJ33" i="26"/>
  <c r="BM33" i="26"/>
  <c r="BO33" i="26"/>
  <c r="CV33" i="26"/>
  <c r="DR35" i="26"/>
  <c r="BH34" i="26"/>
  <c r="BK34" i="26"/>
  <c r="DI34" i="26" s="1"/>
  <c r="BD35" i="26"/>
  <c r="AV35" i="26"/>
  <c r="BC35" i="26"/>
  <c r="BF35" i="26"/>
  <c r="FV33" i="26"/>
  <c r="DT33" i="26"/>
  <c r="AW34" i="26"/>
  <c r="FT34" i="26"/>
  <c r="FU34" i="26"/>
  <c r="CZ32" i="26"/>
  <c r="DC32" i="26"/>
  <c r="CY32" i="26"/>
  <c r="DB32" i="26"/>
  <c r="CX32" i="26"/>
  <c r="DA32" i="26"/>
  <c r="CW32" i="26"/>
  <c r="AP36" i="26"/>
  <c r="AQ36" i="26" s="1"/>
  <c r="AE36" i="26"/>
  <c r="AM36" i="26"/>
  <c r="CG35" i="26"/>
  <c r="CF35" i="26"/>
  <c r="BP35" i="26"/>
  <c r="BG35" i="26"/>
  <c r="AU35" i="26"/>
  <c r="AX35" i="26"/>
  <c r="BQ35" i="26"/>
  <c r="BE34" i="26"/>
  <c r="DG34" i="26"/>
  <c r="EL36" i="25"/>
  <c r="BE35" i="21"/>
  <c r="DG35" i="21"/>
  <c r="DH34" i="25"/>
  <c r="DD34" i="25"/>
  <c r="DF34" i="25"/>
  <c r="FU34" i="24"/>
  <c r="CE36" i="25"/>
  <c r="AW34" i="25"/>
  <c r="AQ35" i="25"/>
  <c r="W37" i="25"/>
  <c r="V36" i="25"/>
  <c r="X36" i="25"/>
  <c r="BL37" i="25" s="1"/>
  <c r="BB36" i="25"/>
  <c r="BA36" i="25"/>
  <c r="AT36" i="25"/>
  <c r="DR34" i="25"/>
  <c r="CS35" i="25"/>
  <c r="CO35" i="25"/>
  <c r="CR35" i="25"/>
  <c r="CU35" i="25"/>
  <c r="CQ35" i="25"/>
  <c r="CT35" i="25"/>
  <c r="CP35" i="25"/>
  <c r="CK35" i="25"/>
  <c r="BN33" i="25"/>
  <c r="DK33" i="25"/>
  <c r="DJ33" i="25"/>
  <c r="AZ36" i="25"/>
  <c r="FK35" i="25"/>
  <c r="FL35" i="25" s="1"/>
  <c r="FM35" i="25" s="1"/>
  <c r="FN35" i="25" s="1"/>
  <c r="BQ35" i="25"/>
  <c r="BP35" i="25"/>
  <c r="BG35" i="25"/>
  <c r="DS35" i="25" s="1"/>
  <c r="AU35" i="25"/>
  <c r="AX35" i="25"/>
  <c r="BD35" i="25"/>
  <c r="AV35" i="25"/>
  <c r="BC35" i="25"/>
  <c r="BF35" i="25"/>
  <c r="AY34" i="25"/>
  <c r="BI34" i="25"/>
  <c r="FI34" i="25" s="1"/>
  <c r="DB32" i="25"/>
  <c r="CX32" i="25"/>
  <c r="DA32" i="25"/>
  <c r="CW32" i="25"/>
  <c r="CZ32" i="25"/>
  <c r="DC32" i="25"/>
  <c r="CY32" i="25"/>
  <c r="FR37" i="25"/>
  <c r="CA37" i="25"/>
  <c r="BS37" i="25"/>
  <c r="AJ37" i="25"/>
  <c r="AF37" i="25"/>
  <c r="AA37" i="25"/>
  <c r="CD37" i="25"/>
  <c r="BZ37" i="25"/>
  <c r="BV37" i="25"/>
  <c r="BR37" i="25"/>
  <c r="AI37" i="25"/>
  <c r="FJ37" i="25" s="1"/>
  <c r="Z37" i="25"/>
  <c r="CC37" i="25"/>
  <c r="BY37" i="25"/>
  <c r="BU37" i="25"/>
  <c r="AH37" i="25"/>
  <c r="A38" i="25"/>
  <c r="CB37" i="25"/>
  <c r="BX37" i="25"/>
  <c r="BT37" i="25"/>
  <c r="AG37" i="25"/>
  <c r="AC37" i="25"/>
  <c r="CL36" i="25"/>
  <c r="CN36" i="25"/>
  <c r="CJ36" i="25"/>
  <c r="CI36" i="25"/>
  <c r="CK36" i="25" s="1"/>
  <c r="CG35" i="25"/>
  <c r="CF35" i="25"/>
  <c r="DT35" i="25"/>
  <c r="AE36" i="25"/>
  <c r="AM36" i="25"/>
  <c r="BE34" i="25"/>
  <c r="DG34" i="25"/>
  <c r="BH34" i="25"/>
  <c r="BK34" i="25"/>
  <c r="DI34" i="25" s="1"/>
  <c r="BN32" i="25"/>
  <c r="DJ32" i="25"/>
  <c r="DK32" i="25"/>
  <c r="CM34" i="25"/>
  <c r="BC36" i="24"/>
  <c r="DI35" i="24"/>
  <c r="CE37" i="24"/>
  <c r="AY35" i="24"/>
  <c r="BI35" i="24"/>
  <c r="FV34" i="24"/>
  <c r="DT34" i="24"/>
  <c r="DR35" i="24"/>
  <c r="AQ35" i="24"/>
  <c r="BB37" i="24"/>
  <c r="BA37" i="24"/>
  <c r="BD37" i="24" s="1"/>
  <c r="DG37" i="24" s="1"/>
  <c r="AT37" i="24"/>
  <c r="CD38" i="24"/>
  <c r="BZ38" i="24"/>
  <c r="BV38" i="24"/>
  <c r="BR38" i="24"/>
  <c r="AJ38" i="24"/>
  <c r="AM38" i="24" s="1"/>
  <c r="AF38" i="24"/>
  <c r="A39" i="24"/>
  <c r="CC38" i="24"/>
  <c r="BY38" i="24"/>
  <c r="BU38" i="24"/>
  <c r="AI38" i="24"/>
  <c r="FR38" i="24"/>
  <c r="CB38" i="24"/>
  <c r="BX38" i="24"/>
  <c r="BT38" i="24"/>
  <c r="AH38" i="24"/>
  <c r="AC38" i="24"/>
  <c r="AZ38" i="24" s="1"/>
  <c r="CA38" i="24"/>
  <c r="BS38" i="24"/>
  <c r="AG38" i="24"/>
  <c r="AA38" i="24"/>
  <c r="CN37" i="24"/>
  <c r="CJ37" i="24"/>
  <c r="CI37" i="24"/>
  <c r="CK37" i="24" s="1"/>
  <c r="CL37" i="24"/>
  <c r="DE37" i="24"/>
  <c r="BJ34" i="24"/>
  <c r="BM34" i="24"/>
  <c r="BO34" i="24"/>
  <c r="CV34" i="24"/>
  <c r="AP21" i="24"/>
  <c r="CT36" i="24"/>
  <c r="CP36" i="24"/>
  <c r="CS36" i="24"/>
  <c r="CO36" i="24"/>
  <c r="CR36" i="24"/>
  <c r="CU36" i="24"/>
  <c r="CQ36" i="24"/>
  <c r="AX36" i="24"/>
  <c r="AW36" i="24" s="1"/>
  <c r="BQ36" i="24"/>
  <c r="BP36" i="24"/>
  <c r="BG36" i="24"/>
  <c r="BH36" i="24" s="1"/>
  <c r="AU36" i="24"/>
  <c r="DH35" i="24"/>
  <c r="AW35" i="24"/>
  <c r="W37" i="24"/>
  <c r="X36" i="24"/>
  <c r="BL37" i="24" s="1"/>
  <c r="V36" i="24"/>
  <c r="AV37" i="24"/>
  <c r="BF37" i="24"/>
  <c r="DD35" i="24"/>
  <c r="CM35" i="24"/>
  <c r="BN33" i="24"/>
  <c r="DK33" i="24"/>
  <c r="DJ33" i="24"/>
  <c r="DA32" i="24"/>
  <c r="CW32" i="24"/>
  <c r="CZ32" i="24"/>
  <c r="DC32" i="24"/>
  <c r="CY32" i="24"/>
  <c r="DB32" i="24"/>
  <c r="CX32" i="24"/>
  <c r="BN32" i="24"/>
  <c r="DJ32" i="24"/>
  <c r="DK32" i="24"/>
  <c r="CG36" i="24"/>
  <c r="DH36" i="24" s="1"/>
  <c r="AP36" i="24"/>
  <c r="AQ36" i="24" s="1"/>
  <c r="CF36" i="24"/>
  <c r="DS36" i="24" s="1"/>
  <c r="DT36" i="24" s="1"/>
  <c r="Z38" i="22"/>
  <c r="AD38" i="22"/>
  <c r="CH33" i="22"/>
  <c r="FK36" i="22"/>
  <c r="FL36" i="22" s="1"/>
  <c r="FM36" i="22" s="1"/>
  <c r="FN36" i="22" s="1"/>
  <c r="CE37" i="22"/>
  <c r="BE36" i="22"/>
  <c r="BG36" i="22"/>
  <c r="AU36" i="22"/>
  <c r="FV36" i="22" s="1"/>
  <c r="AX36" i="22"/>
  <c r="BQ36" i="22"/>
  <c r="BP36" i="22"/>
  <c r="DH35" i="22"/>
  <c r="CM35" i="22"/>
  <c r="DD35" i="22"/>
  <c r="DR35" i="22"/>
  <c r="CG36" i="22"/>
  <c r="AP36" i="22"/>
  <c r="AQ36" i="22" s="1"/>
  <c r="CF36" i="22"/>
  <c r="DT36" i="22"/>
  <c r="DE37" i="22"/>
  <c r="CN37" i="22"/>
  <c r="CJ37" i="22"/>
  <c r="DS37" i="22"/>
  <c r="DG37" i="22"/>
  <c r="CI37" i="22"/>
  <c r="CK37" i="22" s="1"/>
  <c r="CL37" i="22"/>
  <c r="BN32" i="22"/>
  <c r="DK32" i="22"/>
  <c r="DJ32" i="22"/>
  <c r="X37" i="22"/>
  <c r="BL38" i="22" s="1"/>
  <c r="V37" i="22"/>
  <c r="W38" i="22"/>
  <c r="AV37" i="22"/>
  <c r="BF37" i="22"/>
  <c r="BE35" i="22"/>
  <c r="DF35" i="22"/>
  <c r="BN34" i="22"/>
  <c r="DJ34" i="22"/>
  <c r="DK34" i="22"/>
  <c r="BH35" i="22"/>
  <c r="BK35" i="22"/>
  <c r="DI35" i="22" s="1"/>
  <c r="BC36" i="22"/>
  <c r="BI35" i="22"/>
  <c r="AY35" i="22"/>
  <c r="CU36" i="22"/>
  <c r="CQ36" i="22"/>
  <c r="CT36" i="22"/>
  <c r="CP36" i="22"/>
  <c r="CS36" i="22"/>
  <c r="CO36" i="22"/>
  <c r="CR36" i="22"/>
  <c r="BA37" i="22"/>
  <c r="BC37" i="22" s="1"/>
  <c r="BB37" i="22"/>
  <c r="AT37" i="22"/>
  <c r="FQ38" i="22"/>
  <c r="EP38" i="22"/>
  <c r="CA38" i="22"/>
  <c r="BW38" i="22"/>
  <c r="BS38" i="22"/>
  <c r="AK38" i="22"/>
  <c r="AG38" i="22"/>
  <c r="AA38" i="22"/>
  <c r="FD38" i="22"/>
  <c r="DU38" i="22" s="1"/>
  <c r="EY38" i="22"/>
  <c r="CD38" i="22"/>
  <c r="BZ38" i="22"/>
  <c r="BV38" i="22"/>
  <c r="BR38" i="22"/>
  <c r="AJ38" i="22"/>
  <c r="AM38" i="22" s="1"/>
  <c r="AF38" i="22"/>
  <c r="A39" i="22"/>
  <c r="CC38" i="22"/>
  <c r="BY38" i="22"/>
  <c r="BU38" i="22"/>
  <c r="AI38" i="22"/>
  <c r="FR38" i="22"/>
  <c r="CB38" i="22"/>
  <c r="BX38" i="22"/>
  <c r="BT38" i="22"/>
  <c r="AH38" i="22"/>
  <c r="AC38" i="22"/>
  <c r="AZ38" i="22" s="1"/>
  <c r="DB32" i="22"/>
  <c r="CX32" i="22"/>
  <c r="DA32" i="22"/>
  <c r="CW32" i="22"/>
  <c r="CZ32" i="22"/>
  <c r="DC32" i="22"/>
  <c r="CY32" i="22"/>
  <c r="AQ35" i="22"/>
  <c r="AP21" i="22"/>
  <c r="FO51" i="21"/>
  <c r="FP51" i="21" s="1"/>
  <c r="FA51" i="21"/>
  <c r="FC51" i="21" s="1"/>
  <c r="FF51" i="21" s="1"/>
  <c r="EM51" i="21"/>
  <c r="EN51" i="21" s="1"/>
  <c r="EO51" i="21" s="1"/>
  <c r="FE51" i="21" s="1"/>
  <c r="BK35" i="21"/>
  <c r="DI35" i="21" s="1"/>
  <c r="DF35" i="21"/>
  <c r="L59" i="21"/>
  <c r="J60" i="21"/>
  <c r="CE37" i="21"/>
  <c r="Q53" i="21"/>
  <c r="Y53" i="21" s="1"/>
  <c r="AS53" i="21" s="1"/>
  <c r="M54" i="21"/>
  <c r="G52" i="21"/>
  <c r="BN33" i="21"/>
  <c r="DK33" i="21"/>
  <c r="DJ33" i="21"/>
  <c r="DT36" i="21"/>
  <c r="FK36" i="21"/>
  <c r="FL36" i="21" s="1"/>
  <c r="FM36" i="21" s="1"/>
  <c r="FN36" i="21" s="1"/>
  <c r="W37" i="21"/>
  <c r="X36" i="21"/>
  <c r="BL37" i="21" s="1"/>
  <c r="V36" i="21"/>
  <c r="CG36" i="21"/>
  <c r="CM36" i="21" s="1"/>
  <c r="CF36" i="21"/>
  <c r="BD36" i="21"/>
  <c r="DG36" i="21" s="1"/>
  <c r="DR35" i="21"/>
  <c r="BN32" i="21"/>
  <c r="DJ32" i="21"/>
  <c r="DK32" i="21"/>
  <c r="CH32" i="21" s="1"/>
  <c r="BB37" i="21"/>
  <c r="BA37" i="21"/>
  <c r="BC37" i="21" s="1"/>
  <c r="AT37" i="21"/>
  <c r="BF37" i="21"/>
  <c r="AV37" i="21"/>
  <c r="BP36" i="21"/>
  <c r="AX36" i="21"/>
  <c r="AW36" i="21" s="1"/>
  <c r="BG36" i="21"/>
  <c r="BH36" i="21" s="1"/>
  <c r="BQ36" i="21"/>
  <c r="AU36" i="21"/>
  <c r="FV36" i="21" s="1"/>
  <c r="BN34" i="21"/>
  <c r="DJ34" i="21"/>
  <c r="DK34" i="21"/>
  <c r="AY35" i="21"/>
  <c r="BI35" i="21"/>
  <c r="FI35" i="21" s="1"/>
  <c r="DA32" i="21"/>
  <c r="CW32" i="21"/>
  <c r="CZ32" i="21"/>
  <c r="DC32" i="21"/>
  <c r="CY32" i="21"/>
  <c r="DB32" i="21"/>
  <c r="CX32" i="21"/>
  <c r="AP36" i="21"/>
  <c r="CZ33" i="21"/>
  <c r="DC33" i="21"/>
  <c r="CY33" i="21"/>
  <c r="DB33" i="21"/>
  <c r="CX33" i="21"/>
  <c r="DA33" i="21"/>
  <c r="CW33" i="21"/>
  <c r="CS36" i="21"/>
  <c r="CO36" i="21"/>
  <c r="CR36" i="21"/>
  <c r="CP36" i="21"/>
  <c r="CU36" i="21"/>
  <c r="CT36" i="21"/>
  <c r="CQ36" i="21"/>
  <c r="A39" i="21"/>
  <c r="CC38" i="21"/>
  <c r="BY38" i="21"/>
  <c r="BU38" i="21"/>
  <c r="AI38" i="21"/>
  <c r="FR38" i="21"/>
  <c r="CB38" i="21"/>
  <c r="BX38" i="21"/>
  <c r="BT38" i="21"/>
  <c r="AH38" i="21"/>
  <c r="AC38" i="21"/>
  <c r="AZ38" i="21" s="1"/>
  <c r="CD38" i="21"/>
  <c r="BV38" i="21"/>
  <c r="AJ38" i="21"/>
  <c r="AM38" i="21" s="1"/>
  <c r="AA38" i="21"/>
  <c r="FQ38" i="21"/>
  <c r="EP38" i="21"/>
  <c r="CA38" i="21"/>
  <c r="BS38" i="21"/>
  <c r="AG38" i="21"/>
  <c r="FD38" i="21"/>
  <c r="DU38" i="21" s="1"/>
  <c r="EY38" i="21"/>
  <c r="BZ38" i="21"/>
  <c r="BR38" i="21"/>
  <c r="AF38" i="21"/>
  <c r="FK37" i="21" s="1"/>
  <c r="EL37" i="21"/>
  <c r="DS37" i="21"/>
  <c r="CI37" i="21"/>
  <c r="CK37" i="21" s="1"/>
  <c r="CL37" i="21"/>
  <c r="CJ37" i="21"/>
  <c r="CN37" i="21"/>
  <c r="DD35" i="21"/>
  <c r="CM35" i="21"/>
  <c r="BC33" i="20"/>
  <c r="EM32" i="20"/>
  <c r="EN32" i="20" s="1"/>
  <c r="EO32" i="20" s="1"/>
  <c r="FE32" i="20" s="1"/>
  <c r="AU120" i="20"/>
  <c r="AU138" i="20"/>
  <c r="FA32" i="20"/>
  <c r="FC32" i="20" s="1"/>
  <c r="FF32" i="20" s="1"/>
  <c r="AX139" i="20"/>
  <c r="AU137" i="20"/>
  <c r="CE34" i="20"/>
  <c r="CK33" i="20"/>
  <c r="AX144" i="20"/>
  <c r="AU115" i="20"/>
  <c r="AX149" i="20"/>
  <c r="BE33" i="20"/>
  <c r="CL34" i="20"/>
  <c r="CN34" i="20"/>
  <c r="CJ34" i="20"/>
  <c r="DG34" i="20"/>
  <c r="CI34" i="20"/>
  <c r="CK34" i="20" s="1"/>
  <c r="AX125" i="20"/>
  <c r="AU125" i="20"/>
  <c r="AX32" i="20"/>
  <c r="AW32" i="20" s="1"/>
  <c r="BQ32" i="20"/>
  <c r="BP32" i="20"/>
  <c r="BG32" i="20"/>
  <c r="AU32" i="20"/>
  <c r="BB34" i="20"/>
  <c r="BA34" i="20"/>
  <c r="BC34" i="20" s="1"/>
  <c r="AX128" i="20"/>
  <c r="AU128" i="20"/>
  <c r="BD32" i="20"/>
  <c r="FR35" i="20"/>
  <c r="CB35" i="20"/>
  <c r="BX35" i="20"/>
  <c r="BT35" i="20"/>
  <c r="AH35" i="20"/>
  <c r="AC35" i="20"/>
  <c r="AZ35" i="20" s="1"/>
  <c r="CA35" i="20"/>
  <c r="AG35" i="20"/>
  <c r="CD35" i="20"/>
  <c r="BZ35" i="20"/>
  <c r="BV35" i="20"/>
  <c r="BR35" i="20"/>
  <c r="AJ35" i="20"/>
  <c r="AM35" i="20" s="1"/>
  <c r="AF35" i="20"/>
  <c r="A36" i="20"/>
  <c r="CC35" i="20"/>
  <c r="BY35" i="20"/>
  <c r="BU35" i="20"/>
  <c r="AI35" i="20"/>
  <c r="BS35" i="20"/>
  <c r="AA35" i="20"/>
  <c r="FK33" i="20"/>
  <c r="FL33" i="20" s="1"/>
  <c r="FM33" i="20" s="1"/>
  <c r="FN33" i="20" s="1"/>
  <c r="AU150" i="20"/>
  <c r="AX150" i="20"/>
  <c r="BP33" i="20"/>
  <c r="AU33" i="20"/>
  <c r="AX33" i="20"/>
  <c r="AW33" i="20" s="1"/>
  <c r="BQ33" i="20"/>
  <c r="BG33" i="20"/>
  <c r="BF34" i="20"/>
  <c r="BD34" i="20"/>
  <c r="BE34" i="20" s="1"/>
  <c r="AV34" i="20"/>
  <c r="AX124" i="20"/>
  <c r="AU124" i="20"/>
  <c r="AU140" i="20"/>
  <c r="AX140" i="20"/>
  <c r="CG33" i="20"/>
  <c r="CF33" i="20"/>
  <c r="CR33" i="20"/>
  <c r="CQ33" i="20"/>
  <c r="CT33" i="20"/>
  <c r="CP33" i="20"/>
  <c r="CS33" i="20"/>
  <c r="CO33" i="20"/>
  <c r="CU33" i="20"/>
  <c r="CF32" i="20"/>
  <c r="CG32" i="20"/>
  <c r="AX127" i="20"/>
  <c r="AU127" i="20"/>
  <c r="AT34" i="20"/>
  <c r="AX146" i="20"/>
  <c r="AU146" i="20"/>
  <c r="W34" i="20"/>
  <c r="X33" i="20"/>
  <c r="BL34" i="20" s="1"/>
  <c r="V33" i="20"/>
  <c r="CT32" i="20"/>
  <c r="CP32" i="20"/>
  <c r="CS32" i="20"/>
  <c r="CR32" i="20"/>
  <c r="CU32" i="20"/>
  <c r="CQ32" i="20"/>
  <c r="CO32" i="20"/>
  <c r="CK32" i="20"/>
  <c r="AX126" i="20"/>
  <c r="AU126" i="20"/>
  <c r="AU141" i="20"/>
  <c r="AX141" i="20"/>
  <c r="DG113" i="19"/>
  <c r="DG114" i="19"/>
  <c r="DG115" i="19"/>
  <c r="DG116" i="19"/>
  <c r="DG117" i="19"/>
  <c r="DG118" i="19"/>
  <c r="DG119" i="19"/>
  <c r="DG120" i="19"/>
  <c r="DG121" i="19"/>
  <c r="DG122" i="19"/>
  <c r="DG123" i="19"/>
  <c r="DG124" i="19"/>
  <c r="DG125" i="19"/>
  <c r="DG126" i="19"/>
  <c r="DG127" i="19"/>
  <c r="DG128" i="19"/>
  <c r="DG129" i="19"/>
  <c r="DG130" i="19"/>
  <c r="DG131" i="19"/>
  <c r="DG132" i="19"/>
  <c r="DG133" i="19"/>
  <c r="DG134" i="19"/>
  <c r="DG135" i="19"/>
  <c r="DG136" i="19"/>
  <c r="DG137" i="19"/>
  <c r="DG138" i="19"/>
  <c r="DG139" i="19"/>
  <c r="DG140" i="19"/>
  <c r="DG141" i="19"/>
  <c r="DG142" i="19"/>
  <c r="DG143" i="19"/>
  <c r="DG144" i="19"/>
  <c r="DG145" i="19"/>
  <c r="DG146" i="19"/>
  <c r="DG147" i="19"/>
  <c r="DG148" i="19"/>
  <c r="DG149" i="19"/>
  <c r="DG150" i="19"/>
  <c r="DG151" i="19"/>
  <c r="DN113" i="19"/>
  <c r="DN114" i="19"/>
  <c r="DN115" i="19"/>
  <c r="DN116" i="19"/>
  <c r="DN117" i="19"/>
  <c r="DN118" i="19"/>
  <c r="DN119" i="19"/>
  <c r="DN120" i="19"/>
  <c r="DN121" i="19"/>
  <c r="DN122" i="19"/>
  <c r="DN123" i="19"/>
  <c r="DN124" i="19"/>
  <c r="DN125" i="19"/>
  <c r="DN126" i="19"/>
  <c r="DN127" i="19"/>
  <c r="DN128" i="19"/>
  <c r="DN129" i="19"/>
  <c r="DN130" i="19"/>
  <c r="DN131" i="19"/>
  <c r="DN132" i="19"/>
  <c r="DN133" i="19"/>
  <c r="DN134" i="19"/>
  <c r="DN135" i="19"/>
  <c r="DN136" i="19"/>
  <c r="DN137" i="19"/>
  <c r="DN138" i="19"/>
  <c r="DN139" i="19"/>
  <c r="DN140" i="19"/>
  <c r="DN141" i="19"/>
  <c r="DN142" i="19"/>
  <c r="DN143" i="19"/>
  <c r="DN144" i="19"/>
  <c r="DN145" i="19"/>
  <c r="DN146" i="19"/>
  <c r="DN147" i="19"/>
  <c r="DN148" i="19"/>
  <c r="DN149" i="19"/>
  <c r="DN150" i="19"/>
  <c r="DN151" i="19"/>
  <c r="DF113" i="19"/>
  <c r="DF114" i="19"/>
  <c r="DF115" i="19"/>
  <c r="DF116" i="19"/>
  <c r="DF117" i="19"/>
  <c r="DF118" i="19"/>
  <c r="DF119" i="19"/>
  <c r="DF120" i="19"/>
  <c r="DF121" i="19"/>
  <c r="DF122" i="19"/>
  <c r="DF123" i="19"/>
  <c r="DF124" i="19"/>
  <c r="DF125" i="19"/>
  <c r="DF126" i="19"/>
  <c r="DF127" i="19"/>
  <c r="DF128" i="19"/>
  <c r="DF129" i="19"/>
  <c r="DF130" i="19"/>
  <c r="DF131" i="19"/>
  <c r="DF132" i="19"/>
  <c r="DF133" i="19"/>
  <c r="DF134" i="19"/>
  <c r="DF135" i="19"/>
  <c r="DF136" i="19"/>
  <c r="DF137" i="19"/>
  <c r="DF138" i="19"/>
  <c r="DF139" i="19"/>
  <c r="DF140" i="19"/>
  <c r="DF141" i="19"/>
  <c r="DF142" i="19"/>
  <c r="DF143" i="19"/>
  <c r="DF144" i="19"/>
  <c r="DF145" i="19"/>
  <c r="DF146" i="19"/>
  <c r="DF147" i="19"/>
  <c r="DF148" i="19"/>
  <c r="DF149" i="19"/>
  <c r="DF150" i="19"/>
  <c r="DF151" i="19"/>
  <c r="DD113" i="19"/>
  <c r="DD114" i="19"/>
  <c r="DD115" i="19"/>
  <c r="DD116" i="19"/>
  <c r="DD117" i="19"/>
  <c r="DD118" i="19"/>
  <c r="DD119" i="19"/>
  <c r="DD120" i="19"/>
  <c r="DD121" i="19"/>
  <c r="DD122" i="19"/>
  <c r="DD123" i="19"/>
  <c r="DD124" i="19"/>
  <c r="DD125" i="19"/>
  <c r="DD126" i="19"/>
  <c r="DD127" i="19"/>
  <c r="DD128" i="19"/>
  <c r="DD129" i="19"/>
  <c r="DD130" i="19"/>
  <c r="DD131" i="19"/>
  <c r="DD132" i="19"/>
  <c r="DD133" i="19"/>
  <c r="DD134" i="19"/>
  <c r="DD135" i="19"/>
  <c r="DD136" i="19"/>
  <c r="DD137" i="19"/>
  <c r="DD138" i="19"/>
  <c r="DD139" i="19"/>
  <c r="DD140" i="19"/>
  <c r="DD141" i="19"/>
  <c r="DD142" i="19"/>
  <c r="DD143" i="19"/>
  <c r="DD144" i="19"/>
  <c r="DD145" i="19"/>
  <c r="DD146" i="19"/>
  <c r="DD147" i="19"/>
  <c r="DD148" i="19"/>
  <c r="DD149" i="19"/>
  <c r="DD150" i="19"/>
  <c r="DD151" i="19"/>
  <c r="DR36" i="30" l="1"/>
  <c r="FU36" i="30" s="1"/>
  <c r="CE38" i="30"/>
  <c r="FT35" i="30"/>
  <c r="FU35" i="30"/>
  <c r="BF37" i="30"/>
  <c r="BD37" i="30"/>
  <c r="AV37" i="30"/>
  <c r="BC37" i="30"/>
  <c r="FT36" i="30"/>
  <c r="FV35" i="30"/>
  <c r="DT35" i="30"/>
  <c r="BE36" i="30"/>
  <c r="DF36" i="30"/>
  <c r="CG37" i="30"/>
  <c r="CF37" i="30"/>
  <c r="DH37" i="30"/>
  <c r="FK37" i="30"/>
  <c r="FL37" i="30" s="1"/>
  <c r="FM37" i="30" s="1"/>
  <c r="FN37" i="30" s="1"/>
  <c r="AE38" i="30"/>
  <c r="AM38" i="30"/>
  <c r="CH32" i="30"/>
  <c r="CT37" i="30"/>
  <c r="CP37" i="30"/>
  <c r="CS37" i="30"/>
  <c r="CO37" i="30"/>
  <c r="CR37" i="30"/>
  <c r="CQ37" i="30"/>
  <c r="CU37" i="30"/>
  <c r="CK37" i="30"/>
  <c r="BH36" i="30"/>
  <c r="DS36" i="30"/>
  <c r="BI36" i="30"/>
  <c r="AY36" i="30"/>
  <c r="BB38" i="30"/>
  <c r="BA38" i="30"/>
  <c r="AT38" i="30"/>
  <c r="CD39" i="30"/>
  <c r="BZ39" i="30"/>
  <c r="BV39" i="30"/>
  <c r="BR39" i="30"/>
  <c r="AJ39" i="30"/>
  <c r="AF39" i="30"/>
  <c r="AA39" i="30"/>
  <c r="CC39" i="30"/>
  <c r="BY39" i="30"/>
  <c r="BU39" i="30"/>
  <c r="AI39" i="30"/>
  <c r="FJ39" i="30" s="1"/>
  <c r="FR39" i="30"/>
  <c r="CB39" i="30"/>
  <c r="BX39" i="30"/>
  <c r="BT39" i="30"/>
  <c r="AH39" i="30"/>
  <c r="AD39" i="30"/>
  <c r="CA39" i="30"/>
  <c r="AK39" i="30"/>
  <c r="BW39" i="30"/>
  <c r="AG39" i="30"/>
  <c r="BS39" i="30"/>
  <c r="AC39" i="30"/>
  <c r="A40" i="30"/>
  <c r="AX37" i="30"/>
  <c r="BI37" i="30" s="1"/>
  <c r="BQ37" i="30"/>
  <c r="BP37" i="30"/>
  <c r="AU37" i="30"/>
  <c r="BG37" i="30"/>
  <c r="BK37" i="30" s="1"/>
  <c r="DI37" i="30" s="1"/>
  <c r="AQ36" i="30"/>
  <c r="AP37" i="30"/>
  <c r="AQ37" i="30" s="1"/>
  <c r="W38" i="30"/>
  <c r="V37" i="30"/>
  <c r="X37" i="30"/>
  <c r="BL38" i="30" s="1"/>
  <c r="CL38" i="30"/>
  <c r="DE38" i="30"/>
  <c r="CN38" i="30"/>
  <c r="CJ38" i="30"/>
  <c r="DG38" i="30"/>
  <c r="CI38" i="30"/>
  <c r="BJ35" i="30"/>
  <c r="BM35" i="30"/>
  <c r="BO35" i="30"/>
  <c r="CV35" i="30"/>
  <c r="CM36" i="30"/>
  <c r="DD36" i="30"/>
  <c r="AW36" i="30"/>
  <c r="FT34" i="29"/>
  <c r="BN40" i="29"/>
  <c r="DK40" i="29"/>
  <c r="DJ40" i="29"/>
  <c r="AD39" i="29"/>
  <c r="AD17" i="29" s="1"/>
  <c r="BW39" i="29"/>
  <c r="AK39" i="29"/>
  <c r="AH39" i="29"/>
  <c r="AC39" i="29"/>
  <c r="Z39" i="29"/>
  <c r="BS39" i="29"/>
  <c r="BT39" i="29"/>
  <c r="CD39" i="29"/>
  <c r="BR39" i="29"/>
  <c r="AF39" i="29"/>
  <c r="BX39" i="29"/>
  <c r="FR39" i="29"/>
  <c r="BY39" i="29"/>
  <c r="BV39" i="29"/>
  <c r="AJ39" i="29"/>
  <c r="CB39" i="29"/>
  <c r="AA39" i="29"/>
  <c r="CC39" i="29"/>
  <c r="BU39" i="29"/>
  <c r="AI39" i="29"/>
  <c r="EL39" i="29" s="1"/>
  <c r="CA39" i="29"/>
  <c r="AG39" i="29"/>
  <c r="BZ39" i="29"/>
  <c r="CE37" i="29"/>
  <c r="BN33" i="29"/>
  <c r="DK33" i="29"/>
  <c r="DJ33" i="29"/>
  <c r="BI35" i="29"/>
  <c r="AY35" i="29"/>
  <c r="CG36" i="29"/>
  <c r="CF36" i="29"/>
  <c r="FV34" i="29"/>
  <c r="DT34" i="29"/>
  <c r="BE35" i="29"/>
  <c r="DF35" i="29"/>
  <c r="DD37" i="29"/>
  <c r="CN37" i="29"/>
  <c r="CJ37" i="29"/>
  <c r="CI37" i="29"/>
  <c r="DF37" i="29"/>
  <c r="CL37" i="29"/>
  <c r="DE37" i="29"/>
  <c r="CH32" i="29"/>
  <c r="DR35" i="29"/>
  <c r="BC36" i="29"/>
  <c r="BF36" i="29"/>
  <c r="BD36" i="29"/>
  <c r="AV36" i="29"/>
  <c r="CA38" i="29"/>
  <c r="BV38" i="29"/>
  <c r="BR38" i="29"/>
  <c r="AI38" i="29"/>
  <c r="CD38" i="29"/>
  <c r="BZ38" i="29"/>
  <c r="BU38" i="29"/>
  <c r="AH38" i="29"/>
  <c r="AC38" i="29"/>
  <c r="CC38" i="29"/>
  <c r="BY38" i="29"/>
  <c r="BT38" i="29"/>
  <c r="AG38" i="29"/>
  <c r="AA38" i="29"/>
  <c r="FJ38" i="29" s="1"/>
  <c r="FK38" i="29" s="1"/>
  <c r="FR38" i="29"/>
  <c r="CB38" i="29"/>
  <c r="BX38" i="29"/>
  <c r="BS38" i="29"/>
  <c r="AD3" i="29" s="1"/>
  <c r="AJ38" i="29"/>
  <c r="AF38" i="29"/>
  <c r="FK37" i="29" s="1"/>
  <c r="FL37" i="29" s="1"/>
  <c r="FM37" i="29" s="1"/>
  <c r="FN37" i="29" s="1"/>
  <c r="Z38" i="29"/>
  <c r="BQ36" i="29"/>
  <c r="BP36" i="29"/>
  <c r="BG36" i="29"/>
  <c r="AU36" i="29"/>
  <c r="AX36" i="29"/>
  <c r="AP36" i="29"/>
  <c r="AQ36" i="29" s="1"/>
  <c r="CS36" i="29"/>
  <c r="CO36" i="29"/>
  <c r="CR36" i="29"/>
  <c r="CU36" i="29"/>
  <c r="CQ36" i="29"/>
  <c r="CP36" i="29"/>
  <c r="CT36" i="29"/>
  <c r="CK36" i="29"/>
  <c r="V37" i="29"/>
  <c r="W38" i="29"/>
  <c r="W39" i="29" s="1"/>
  <c r="X37" i="29"/>
  <c r="BL38" i="29" s="1"/>
  <c r="BB37" i="29"/>
  <c r="BA37" i="29"/>
  <c r="AT37" i="29"/>
  <c r="BM34" i="29"/>
  <c r="BO34" i="29"/>
  <c r="BJ34" i="29"/>
  <c r="CV34" i="29"/>
  <c r="BH35" i="29"/>
  <c r="BK35" i="29"/>
  <c r="DI35" i="29" s="1"/>
  <c r="DS35" i="29"/>
  <c r="DH35" i="29"/>
  <c r="DD35" i="29"/>
  <c r="AW35" i="29"/>
  <c r="FO36" i="29"/>
  <c r="FP36" i="29" s="1"/>
  <c r="FA36" i="29"/>
  <c r="FC36" i="29" s="1"/>
  <c r="FF36" i="29" s="1"/>
  <c r="EM36" i="29"/>
  <c r="EN36" i="29" s="1"/>
  <c r="EO36" i="29" s="1"/>
  <c r="FE36" i="29" s="1"/>
  <c r="AP37" i="29"/>
  <c r="AQ37" i="29" s="1"/>
  <c r="AP18" i="29" s="1"/>
  <c r="AM37" i="29"/>
  <c r="AE37" i="29"/>
  <c r="CM35" i="29"/>
  <c r="AW35" i="28"/>
  <c r="CE37" i="28"/>
  <c r="BH35" i="28"/>
  <c r="BK35" i="28"/>
  <c r="DI35" i="28" s="1"/>
  <c r="DS35" i="28"/>
  <c r="BD36" i="28"/>
  <c r="AV36" i="28"/>
  <c r="BC36" i="28"/>
  <c r="BF36" i="28"/>
  <c r="FO36" i="28"/>
  <c r="FP36" i="28" s="1"/>
  <c r="FA36" i="28"/>
  <c r="FC36" i="28" s="1"/>
  <c r="FF36" i="28" s="1"/>
  <c r="EM36" i="28"/>
  <c r="EN36" i="28" s="1"/>
  <c r="EO36" i="28" s="1"/>
  <c r="FE36" i="28" s="1"/>
  <c r="CN37" i="28"/>
  <c r="CI37" i="28"/>
  <c r="CL37" i="28"/>
  <c r="CJ37" i="28"/>
  <c r="AE37" i="28"/>
  <c r="AM37" i="28"/>
  <c r="AQ35" i="28"/>
  <c r="CS36" i="28"/>
  <c r="CO36" i="28"/>
  <c r="CU36" i="28"/>
  <c r="CP36" i="28"/>
  <c r="CT36" i="28"/>
  <c r="CR36" i="28"/>
  <c r="CQ36" i="28"/>
  <c r="DR35" i="28"/>
  <c r="BA37" i="28"/>
  <c r="BB37" i="28"/>
  <c r="AT37" i="28"/>
  <c r="FR38" i="28"/>
  <c r="CB38" i="28"/>
  <c r="BX38" i="28"/>
  <c r="BS38" i="28"/>
  <c r="AJ38" i="28"/>
  <c r="AF38" i="28"/>
  <c r="Z38" i="28"/>
  <c r="CD38" i="28"/>
  <c r="BZ38" i="28"/>
  <c r="BU38" i="28"/>
  <c r="AH38" i="28"/>
  <c r="AC38" i="28"/>
  <c r="A39" i="28"/>
  <c r="CC38" i="28"/>
  <c r="BT38" i="28"/>
  <c r="CA38" i="28"/>
  <c r="BR38" i="28"/>
  <c r="AA38" i="28"/>
  <c r="BY38" i="28"/>
  <c r="AI38" i="28"/>
  <c r="FJ38" i="28" s="1"/>
  <c r="BV38" i="28"/>
  <c r="AG38" i="28"/>
  <c r="EL37" i="28"/>
  <c r="FU34" i="28"/>
  <c r="FT34" i="28"/>
  <c r="CG36" i="28"/>
  <c r="AP36" i="28"/>
  <c r="AQ36" i="28" s="1"/>
  <c r="CF36" i="28"/>
  <c r="BP36" i="28"/>
  <c r="BG36" i="28"/>
  <c r="AU36" i="28"/>
  <c r="AX36" i="28"/>
  <c r="BQ36" i="28"/>
  <c r="DD35" i="28"/>
  <c r="CM35" i="28"/>
  <c r="DH35" i="28"/>
  <c r="BO34" i="28"/>
  <c r="BJ34" i="28"/>
  <c r="BM34" i="28"/>
  <c r="CV34" i="28"/>
  <c r="AY35" i="28"/>
  <c r="BI35" i="28"/>
  <c r="AZ37" i="28"/>
  <c r="CK36" i="28"/>
  <c r="FV34" i="28"/>
  <c r="DT34" i="28"/>
  <c r="V38" i="28"/>
  <c r="W39" i="28"/>
  <c r="X38" i="28"/>
  <c r="BL39" i="28" s="1"/>
  <c r="BE35" i="28"/>
  <c r="DF35" i="28"/>
  <c r="DR36" i="27"/>
  <c r="FT36" i="27"/>
  <c r="FU36" i="27"/>
  <c r="DD36" i="27"/>
  <c r="DF36" i="27"/>
  <c r="AZ38" i="27"/>
  <c r="CE38" i="27"/>
  <c r="DC34" i="27"/>
  <c r="CY34" i="27"/>
  <c r="DB34" i="27"/>
  <c r="CX34" i="27"/>
  <c r="DA34" i="27"/>
  <c r="CW34" i="27"/>
  <c r="CZ34" i="27"/>
  <c r="BH36" i="27"/>
  <c r="AQ36" i="27"/>
  <c r="BG37" i="27"/>
  <c r="AU37" i="27"/>
  <c r="AX37" i="27"/>
  <c r="BQ37" i="27"/>
  <c r="BP37" i="27"/>
  <c r="BN34" i="27"/>
  <c r="DK34" i="27"/>
  <c r="DJ34" i="27"/>
  <c r="BK37" i="27"/>
  <c r="CD39" i="27"/>
  <c r="BZ39" i="27"/>
  <c r="BV39" i="27"/>
  <c r="BR39" i="27"/>
  <c r="AJ39" i="27"/>
  <c r="AF39" i="27"/>
  <c r="AA39" i="27"/>
  <c r="A40" i="27"/>
  <c r="CC39" i="27"/>
  <c r="BX39" i="27"/>
  <c r="BS39" i="27"/>
  <c r="CB39" i="27"/>
  <c r="AI39" i="27"/>
  <c r="CA39" i="27"/>
  <c r="BU39" i="27"/>
  <c r="AH39" i="27"/>
  <c r="AC39" i="27"/>
  <c r="FR39" i="27"/>
  <c r="BY39" i="27"/>
  <c r="CE39" i="27" s="1"/>
  <c r="BT39" i="27"/>
  <c r="AG39" i="27"/>
  <c r="Z39" i="27"/>
  <c r="EL38" i="27"/>
  <c r="AW36" i="27"/>
  <c r="BM35" i="27"/>
  <c r="BO35" i="27"/>
  <c r="BJ35" i="27"/>
  <c r="FI35" i="27"/>
  <c r="CR37" i="27"/>
  <c r="CU37" i="27"/>
  <c r="CQ37" i="27"/>
  <c r="CT37" i="27"/>
  <c r="CP37" i="27"/>
  <c r="CS37" i="27"/>
  <c r="CO37" i="27"/>
  <c r="CH32" i="27"/>
  <c r="BC37" i="27"/>
  <c r="BF37" i="27"/>
  <c r="BD37" i="27"/>
  <c r="AV37" i="27"/>
  <c r="AW37" i="27" s="1"/>
  <c r="AY36" i="27"/>
  <c r="BI36" i="27"/>
  <c r="FI36" i="27" s="1"/>
  <c r="V37" i="27"/>
  <c r="W38" i="27"/>
  <c r="X37" i="27"/>
  <c r="BL38" i="27" s="1"/>
  <c r="AE38" i="27"/>
  <c r="AM38" i="27"/>
  <c r="CL38" i="27"/>
  <c r="CN38" i="27"/>
  <c r="CJ38" i="27"/>
  <c r="CI38" i="27"/>
  <c r="CK38" i="27" s="1"/>
  <c r="BA38" i="27"/>
  <c r="BB38" i="27"/>
  <c r="AT38" i="27"/>
  <c r="BE36" i="27"/>
  <c r="DG36" i="27"/>
  <c r="BK36" i="27"/>
  <c r="DI36" i="27" s="1"/>
  <c r="DH36" i="27"/>
  <c r="CM36" i="27"/>
  <c r="CG37" i="27"/>
  <c r="CF37" i="27"/>
  <c r="AP37" i="27"/>
  <c r="AQ37" i="27" s="1"/>
  <c r="CH32" i="26"/>
  <c r="FO38" i="26"/>
  <c r="FP38" i="26" s="1"/>
  <c r="FA38" i="26"/>
  <c r="FC38" i="26" s="1"/>
  <c r="FF38" i="26" s="1"/>
  <c r="EM38" i="26"/>
  <c r="EN38" i="26" s="1"/>
  <c r="EO38" i="26" s="1"/>
  <c r="FE38" i="26" s="1"/>
  <c r="CE37" i="26"/>
  <c r="CE38" i="26"/>
  <c r="CK36" i="26"/>
  <c r="FK36" i="26"/>
  <c r="W39" i="26"/>
  <c r="V38" i="26"/>
  <c r="X38" i="26"/>
  <c r="BL39" i="26" s="1"/>
  <c r="BG38" i="26"/>
  <c r="BH38" i="26" s="1"/>
  <c r="BQ38" i="26"/>
  <c r="BP38" i="26"/>
  <c r="DR38" i="26" s="1"/>
  <c r="AX38" i="26"/>
  <c r="EP39" i="26"/>
  <c r="CA39" i="26"/>
  <c r="AK39" i="26"/>
  <c r="BX39" i="26"/>
  <c r="AH39" i="26"/>
  <c r="A40" i="26"/>
  <c r="FR39" i="26"/>
  <c r="BU39" i="26"/>
  <c r="CC39" i="26"/>
  <c r="BS39" i="26"/>
  <c r="AC39" i="26"/>
  <c r="BR39" i="26"/>
  <c r="AA39" i="26"/>
  <c r="BY39" i="26"/>
  <c r="BW39" i="26"/>
  <c r="CD39" i="26"/>
  <c r="Z39" i="26"/>
  <c r="AD39" i="26"/>
  <c r="CB39" i="26"/>
  <c r="FD39" i="26"/>
  <c r="DU39" i="26" s="1"/>
  <c r="BZ39" i="26"/>
  <c r="AJ39" i="26"/>
  <c r="AG39" i="26"/>
  <c r="FQ39" i="26"/>
  <c r="AI39" i="26"/>
  <c r="EY39" i="26"/>
  <c r="BV39" i="26"/>
  <c r="AF39" i="26"/>
  <c r="BT39" i="26"/>
  <c r="AE38" i="26"/>
  <c r="AM38" i="26"/>
  <c r="AV38" i="26" s="1"/>
  <c r="BB38" i="26"/>
  <c r="BA38" i="26"/>
  <c r="CN38" i="26"/>
  <c r="CJ38" i="26"/>
  <c r="DG38" i="26"/>
  <c r="CI38" i="26"/>
  <c r="CL38" i="26"/>
  <c r="DH35" i="26"/>
  <c r="CM35" i="26"/>
  <c r="BN33" i="26"/>
  <c r="DK33" i="26"/>
  <c r="CH33" i="26" s="1"/>
  <c r="DJ33" i="26"/>
  <c r="BG36" i="26"/>
  <c r="AU36" i="26"/>
  <c r="AX36" i="26"/>
  <c r="BQ36" i="26"/>
  <c r="BP36" i="26"/>
  <c r="X37" i="26"/>
  <c r="BL38" i="26" s="1"/>
  <c r="BK38" i="26" s="1"/>
  <c r="V37" i="26"/>
  <c r="AE37" i="26"/>
  <c r="AM37" i="26"/>
  <c r="AZ37" i="26"/>
  <c r="BB37" i="26"/>
  <c r="BA37" i="26"/>
  <c r="EL37" i="26"/>
  <c r="AT37" i="26"/>
  <c r="BH35" i="26"/>
  <c r="BK35" i="26"/>
  <c r="DI35" i="26" s="1"/>
  <c r="BC36" i="26"/>
  <c r="BF36" i="26"/>
  <c r="BD36" i="26"/>
  <c r="AV36" i="26"/>
  <c r="FU35" i="26"/>
  <c r="FT35" i="26"/>
  <c r="CR36" i="26"/>
  <c r="CU36" i="26"/>
  <c r="CQ36" i="26"/>
  <c r="CT36" i="26"/>
  <c r="CP36" i="26"/>
  <c r="CS36" i="26"/>
  <c r="CO36" i="26"/>
  <c r="AW35" i="26"/>
  <c r="DC33" i="26"/>
  <c r="CY33" i="26"/>
  <c r="DB33" i="26"/>
  <c r="CX33" i="26"/>
  <c r="DA33" i="26"/>
  <c r="CW33" i="26"/>
  <c r="CZ33" i="26"/>
  <c r="FA36" i="26"/>
  <c r="FC36" i="26" s="1"/>
  <c r="FF36" i="26" s="1"/>
  <c r="EM36" i="26"/>
  <c r="EN36" i="26" s="1"/>
  <c r="EO36" i="26" s="1"/>
  <c r="FE36" i="26" s="1"/>
  <c r="FO36" i="26"/>
  <c r="FP36" i="26" s="1"/>
  <c r="DR37" i="26"/>
  <c r="DF37" i="26"/>
  <c r="CL37" i="26"/>
  <c r="DD37" i="26"/>
  <c r="CN37" i="26"/>
  <c r="CI37" i="26"/>
  <c r="CK37" i="26" s="1"/>
  <c r="CJ37" i="26"/>
  <c r="FU36" i="26"/>
  <c r="FT36" i="26"/>
  <c r="AY35" i="26"/>
  <c r="BI35" i="26"/>
  <c r="FI35" i="26" s="1"/>
  <c r="BE35" i="26"/>
  <c r="DG35" i="26"/>
  <c r="BM34" i="26"/>
  <c r="BO34" i="26"/>
  <c r="BJ34" i="26"/>
  <c r="FI34" i="26"/>
  <c r="CG36" i="26"/>
  <c r="CF36" i="26"/>
  <c r="FV35" i="25"/>
  <c r="FO36" i="25"/>
  <c r="FP36" i="25" s="1"/>
  <c r="EM36" i="25"/>
  <c r="EN36" i="25" s="1"/>
  <c r="EO36" i="25" s="1"/>
  <c r="FE36" i="25" s="1"/>
  <c r="FA36" i="25"/>
  <c r="FC36" i="25" s="1"/>
  <c r="FF36" i="25" s="1"/>
  <c r="AK38" i="25"/>
  <c r="EL37" i="25"/>
  <c r="DH35" i="25"/>
  <c r="DF35" i="25"/>
  <c r="DD35" i="25"/>
  <c r="CE37" i="25"/>
  <c r="CH32" i="25"/>
  <c r="BF36" i="25"/>
  <c r="BD36" i="25"/>
  <c r="AV36" i="25"/>
  <c r="BC36" i="25"/>
  <c r="CA38" i="25"/>
  <c r="BW38" i="25"/>
  <c r="BS38" i="25"/>
  <c r="AJ38" i="25"/>
  <c r="AF38" i="25"/>
  <c r="AA38" i="25"/>
  <c r="A39" i="25"/>
  <c r="AK39" i="25" s="1"/>
  <c r="CC38" i="25"/>
  <c r="BY38" i="25"/>
  <c r="BU38" i="25"/>
  <c r="AH38" i="25"/>
  <c r="AD38" i="25"/>
  <c r="FR38" i="25"/>
  <c r="BX38" i="25"/>
  <c r="AI38" i="25"/>
  <c r="Z38" i="25"/>
  <c r="CD38" i="25"/>
  <c r="BV38" i="25"/>
  <c r="AG38" i="25"/>
  <c r="CB38" i="25"/>
  <c r="BT38" i="25"/>
  <c r="BZ38" i="25"/>
  <c r="BR38" i="25"/>
  <c r="AC38" i="25"/>
  <c r="BB37" i="25"/>
  <c r="BA37" i="25"/>
  <c r="AT37" i="25"/>
  <c r="BE35" i="25"/>
  <c r="DG35" i="25"/>
  <c r="BH35" i="25"/>
  <c r="BK35" i="25"/>
  <c r="DI35" i="25" s="1"/>
  <c r="CG36" i="25"/>
  <c r="CF36" i="25"/>
  <c r="FK36" i="25"/>
  <c r="DR35" i="25"/>
  <c r="W38" i="25"/>
  <c r="V37" i="25"/>
  <c r="X37" i="25"/>
  <c r="BL38" i="25" s="1"/>
  <c r="AP36" i="25"/>
  <c r="AZ37" i="25"/>
  <c r="CI37" i="25"/>
  <c r="CK37" i="25" s="1"/>
  <c r="CL37" i="25"/>
  <c r="CN37" i="25"/>
  <c r="CJ37" i="25"/>
  <c r="BO34" i="25"/>
  <c r="BJ34" i="25"/>
  <c r="BM34" i="25"/>
  <c r="BI35" i="25"/>
  <c r="AY35" i="25"/>
  <c r="FU34" i="25"/>
  <c r="FT34" i="25"/>
  <c r="CT36" i="25"/>
  <c r="CP36" i="25"/>
  <c r="CS36" i="25"/>
  <c r="CO36" i="25"/>
  <c r="CR36" i="25"/>
  <c r="CU36" i="25"/>
  <c r="CQ36" i="25"/>
  <c r="AE37" i="25"/>
  <c r="AM37" i="25"/>
  <c r="AW35" i="25"/>
  <c r="AX36" i="25"/>
  <c r="BQ36" i="25"/>
  <c r="BP36" i="25"/>
  <c r="BG36" i="25"/>
  <c r="AU36" i="25"/>
  <c r="CM35" i="25"/>
  <c r="FV36" i="24"/>
  <c r="DR36" i="24"/>
  <c r="FT36" i="24" s="1"/>
  <c r="BK36" i="24"/>
  <c r="DI36" i="24" s="1"/>
  <c r="FK37" i="24"/>
  <c r="FL37" i="24" s="1"/>
  <c r="FM37" i="24" s="1"/>
  <c r="FN37" i="24" s="1"/>
  <c r="CE38" i="24"/>
  <c r="BE37" i="24"/>
  <c r="BB38" i="24"/>
  <c r="BA38" i="24"/>
  <c r="AT38" i="24"/>
  <c r="CL38" i="24"/>
  <c r="CN38" i="24"/>
  <c r="CJ38" i="24"/>
  <c r="CI38" i="24"/>
  <c r="CK38" i="24" s="1"/>
  <c r="BC37" i="24"/>
  <c r="DB34" i="24"/>
  <c r="CX34" i="24"/>
  <c r="DA34" i="24"/>
  <c r="CW34" i="24"/>
  <c r="CZ34" i="24"/>
  <c r="DC34" i="24"/>
  <c r="CY34" i="24"/>
  <c r="CG37" i="24"/>
  <c r="CF37" i="24"/>
  <c r="FR39" i="24"/>
  <c r="CB39" i="24"/>
  <c r="BX39" i="24"/>
  <c r="BT39" i="24"/>
  <c r="AH39" i="24"/>
  <c r="AC39" i="24"/>
  <c r="AZ39" i="24" s="1"/>
  <c r="CA39" i="24"/>
  <c r="BS39" i="24"/>
  <c r="AG39" i="24"/>
  <c r="AA39" i="24"/>
  <c r="CD39" i="24"/>
  <c r="BZ39" i="24"/>
  <c r="BV39" i="24"/>
  <c r="BR39" i="24"/>
  <c r="AJ39" i="24"/>
  <c r="AM39" i="24" s="1"/>
  <c r="AF39" i="24"/>
  <c r="A40" i="24"/>
  <c r="CC39" i="24"/>
  <c r="BY39" i="24"/>
  <c r="BU39" i="24"/>
  <c r="AI39" i="24"/>
  <c r="FJ39" i="24" s="1"/>
  <c r="AP37" i="24"/>
  <c r="AQ37" i="24" s="1"/>
  <c r="V37" i="24"/>
  <c r="W38" i="24"/>
  <c r="X37" i="24"/>
  <c r="BL38" i="24" s="1"/>
  <c r="BI36" i="24"/>
  <c r="AY36" i="24"/>
  <c r="CR37" i="24"/>
  <c r="CU37" i="24"/>
  <c r="CQ37" i="24"/>
  <c r="CT37" i="24"/>
  <c r="CP37" i="24"/>
  <c r="CS37" i="24"/>
  <c r="CO37" i="24"/>
  <c r="BF38" i="24"/>
  <c r="BD38" i="24"/>
  <c r="BE38" i="24" s="1"/>
  <c r="AV38" i="24"/>
  <c r="BC38" i="24"/>
  <c r="CH32" i="24"/>
  <c r="DD36" i="24"/>
  <c r="CM36" i="24"/>
  <c r="DF36" i="24"/>
  <c r="BN34" i="24"/>
  <c r="DJ34" i="24"/>
  <c r="DK34" i="24"/>
  <c r="AP38" i="24"/>
  <c r="AQ38" i="24" s="1"/>
  <c r="BP37" i="24"/>
  <c r="BG37" i="24"/>
  <c r="AU37" i="24"/>
  <c r="AX37" i="24"/>
  <c r="BQ37" i="24"/>
  <c r="FU35" i="24"/>
  <c r="FT35" i="24"/>
  <c r="BO35" i="24"/>
  <c r="BJ35" i="24"/>
  <c r="BM35" i="24"/>
  <c r="FI35" i="24"/>
  <c r="Z39" i="22"/>
  <c r="AD39" i="22"/>
  <c r="CH32" i="22"/>
  <c r="DL32" i="22" s="1"/>
  <c r="CE38" i="22"/>
  <c r="BF38" i="22"/>
  <c r="AV38" i="22"/>
  <c r="BD37" i="22"/>
  <c r="V38" i="22"/>
  <c r="W39" i="22"/>
  <c r="X38" i="22"/>
  <c r="BL39" i="22" s="1"/>
  <c r="CG37" i="22"/>
  <c r="CF37" i="22"/>
  <c r="AP37" i="22"/>
  <c r="DT37" i="22"/>
  <c r="DR36" i="22"/>
  <c r="BH36" i="22"/>
  <c r="BK36" i="22"/>
  <c r="DI36" i="22" s="1"/>
  <c r="CM36" i="22"/>
  <c r="DH36" i="22"/>
  <c r="DD36" i="22"/>
  <c r="BB38" i="22"/>
  <c r="BA38" i="22"/>
  <c r="BC38" i="22" s="1"/>
  <c r="AT38" i="22"/>
  <c r="A40" i="22"/>
  <c r="CC39" i="22"/>
  <c r="BY39" i="22"/>
  <c r="BU39" i="22"/>
  <c r="AI39" i="22"/>
  <c r="FR39" i="22"/>
  <c r="CB39" i="22"/>
  <c r="BX39" i="22"/>
  <c r="BT39" i="22"/>
  <c r="AH39" i="22"/>
  <c r="AC39" i="22"/>
  <c r="AZ39" i="22" s="1"/>
  <c r="CA39" i="22"/>
  <c r="BW39" i="22"/>
  <c r="BS39" i="22"/>
  <c r="AK39" i="22"/>
  <c r="AG39" i="22"/>
  <c r="AA39" i="22"/>
  <c r="CD39" i="22"/>
  <c r="BZ39" i="22"/>
  <c r="BV39" i="22"/>
  <c r="BR39" i="22"/>
  <c r="AJ39" i="22"/>
  <c r="AM39" i="22" s="1"/>
  <c r="AF39" i="22"/>
  <c r="DS38" i="22"/>
  <c r="DG38" i="22"/>
  <c r="CI38" i="22"/>
  <c r="CK38" i="22" s="1"/>
  <c r="CL38" i="22"/>
  <c r="DE38" i="22"/>
  <c r="CN38" i="22"/>
  <c r="CJ38" i="22"/>
  <c r="CS37" i="22"/>
  <c r="CO37" i="22"/>
  <c r="CR37" i="22"/>
  <c r="CU37" i="22"/>
  <c r="CQ37" i="22"/>
  <c r="CT37" i="22"/>
  <c r="CP37" i="22"/>
  <c r="FU35" i="22"/>
  <c r="FT35" i="22"/>
  <c r="AY36" i="22"/>
  <c r="BI36" i="22"/>
  <c r="FK37" i="22"/>
  <c r="FL37" i="22" s="1"/>
  <c r="FM37" i="22" s="1"/>
  <c r="FN37" i="22" s="1"/>
  <c r="BQ37" i="22"/>
  <c r="BP37" i="22"/>
  <c r="BG37" i="22"/>
  <c r="AU37" i="22"/>
  <c r="FV37" i="22" s="1"/>
  <c r="AX37" i="22"/>
  <c r="BM35" i="22"/>
  <c r="BO35" i="22"/>
  <c r="BJ35" i="22"/>
  <c r="FI35" i="22"/>
  <c r="AW36" i="22"/>
  <c r="DF36" i="22"/>
  <c r="CH33" i="21"/>
  <c r="DL32" i="21" s="1"/>
  <c r="CE38" i="21"/>
  <c r="BD37" i="21"/>
  <c r="DR36" i="21"/>
  <c r="FT36" i="21" s="1"/>
  <c r="Q54" i="21"/>
  <c r="Y54" i="21" s="1"/>
  <c r="AS54" i="21" s="1"/>
  <c r="M55" i="21"/>
  <c r="L60" i="21"/>
  <c r="J61" i="21"/>
  <c r="G53" i="21"/>
  <c r="FO37" i="21"/>
  <c r="FP37" i="21" s="1"/>
  <c r="EM37" i="21"/>
  <c r="EN37" i="21" s="1"/>
  <c r="EO37" i="21" s="1"/>
  <c r="FE37" i="21" s="1"/>
  <c r="FA37" i="21"/>
  <c r="FC37" i="21" s="1"/>
  <c r="FF37" i="21" s="1"/>
  <c r="DE38" i="21"/>
  <c r="CN38" i="21"/>
  <c r="CJ38" i="21"/>
  <c r="DS38" i="21"/>
  <c r="CL38" i="21"/>
  <c r="CI38" i="21"/>
  <c r="CK38" i="21" s="1"/>
  <c r="AV38" i="21"/>
  <c r="BF38" i="21"/>
  <c r="DM32" i="21"/>
  <c r="DQ32" i="21" s="1"/>
  <c r="BK36" i="21"/>
  <c r="DI36" i="21" s="1"/>
  <c r="CG37" i="21"/>
  <c r="CF37" i="21"/>
  <c r="DT37" i="21"/>
  <c r="AQ36" i="21"/>
  <c r="BE36" i="21"/>
  <c r="DF36" i="21"/>
  <c r="AP37" i="21"/>
  <c r="AQ37" i="21" s="1"/>
  <c r="DD36" i="21"/>
  <c r="BO35" i="21"/>
  <c r="BJ35" i="21"/>
  <c r="BM35" i="21"/>
  <c r="AY36" i="21"/>
  <c r="BI36" i="21"/>
  <c r="BG37" i="21"/>
  <c r="BH37" i="21" s="1"/>
  <c r="AU37" i="21"/>
  <c r="FV37" i="21" s="1"/>
  <c r="AX37" i="21"/>
  <c r="AW37" i="21" s="1"/>
  <c r="BQ37" i="21"/>
  <c r="BP37" i="21"/>
  <c r="FT35" i="21"/>
  <c r="FU35" i="21"/>
  <c r="V37" i="21"/>
  <c r="W38" i="21"/>
  <c r="X37" i="21"/>
  <c r="BL38" i="21" s="1"/>
  <c r="CU37" i="21"/>
  <c r="CQ37" i="21"/>
  <c r="CT37" i="21"/>
  <c r="CP37" i="21"/>
  <c r="CR37" i="21"/>
  <c r="CO37" i="21"/>
  <c r="CS37" i="21"/>
  <c r="BA38" i="21"/>
  <c r="BC38" i="21" s="1"/>
  <c r="BB38" i="21"/>
  <c r="AT38" i="21"/>
  <c r="A40" i="21"/>
  <c r="CA39" i="21"/>
  <c r="BS39" i="21"/>
  <c r="AG39" i="21"/>
  <c r="AA39" i="21"/>
  <c r="CD39" i="21"/>
  <c r="BZ39" i="21"/>
  <c r="BV39" i="21"/>
  <c r="BR39" i="21"/>
  <c r="AJ39" i="21"/>
  <c r="AM39" i="21" s="1"/>
  <c r="AF39" i="21"/>
  <c r="BY39" i="21"/>
  <c r="AI39" i="21"/>
  <c r="BX39" i="21"/>
  <c r="AH39" i="21"/>
  <c r="FR39" i="21"/>
  <c r="CC39" i="21"/>
  <c r="BU39" i="21"/>
  <c r="CB39" i="21"/>
  <c r="BT39" i="21"/>
  <c r="AC39" i="21"/>
  <c r="AZ39" i="21" s="1"/>
  <c r="FU36" i="21"/>
  <c r="DH36" i="21"/>
  <c r="EP32" i="20"/>
  <c r="FD32" i="20"/>
  <c r="DR32" i="20"/>
  <c r="AP34" i="20"/>
  <c r="AQ34" i="20" s="1"/>
  <c r="FK34" i="20"/>
  <c r="CE35" i="20"/>
  <c r="AP18" i="20"/>
  <c r="CM33" i="20"/>
  <c r="DD33" i="20"/>
  <c r="DH33" i="20"/>
  <c r="W35" i="20"/>
  <c r="X34" i="20"/>
  <c r="BL35" i="20" s="1"/>
  <c r="V34" i="20"/>
  <c r="AX34" i="20"/>
  <c r="BQ34" i="20"/>
  <c r="BP34" i="20"/>
  <c r="BG34" i="20"/>
  <c r="BK34" i="20" s="1"/>
  <c r="AU34" i="20"/>
  <c r="DH32" i="20"/>
  <c r="CM32" i="20"/>
  <c r="BH33" i="20"/>
  <c r="DS33" i="20"/>
  <c r="DR33" i="20"/>
  <c r="BB35" i="20"/>
  <c r="BA35" i="20"/>
  <c r="BC35" i="20" s="1"/>
  <c r="AT35" i="20"/>
  <c r="FD36" i="20"/>
  <c r="DU36" i="20" s="1"/>
  <c r="EY36" i="20"/>
  <c r="CD36" i="20"/>
  <c r="BZ36" i="20"/>
  <c r="BV36" i="20"/>
  <c r="BR36" i="20"/>
  <c r="AJ36" i="20"/>
  <c r="AM36" i="20" s="1"/>
  <c r="AF36" i="20"/>
  <c r="A37" i="20"/>
  <c r="CC36" i="20"/>
  <c r="BY36" i="20"/>
  <c r="FR36" i="20"/>
  <c r="CB36" i="20"/>
  <c r="BX36" i="20"/>
  <c r="BT36" i="20"/>
  <c r="AH36" i="20"/>
  <c r="AC36" i="20"/>
  <c r="AZ36" i="20" s="1"/>
  <c r="FQ36" i="20"/>
  <c r="EP36" i="20"/>
  <c r="CA36" i="20"/>
  <c r="BS36" i="20"/>
  <c r="AG36" i="20"/>
  <c r="AA36" i="20"/>
  <c r="BU36" i="20"/>
  <c r="AI36" i="20"/>
  <c r="EL35" i="20"/>
  <c r="CN35" i="20"/>
  <c r="CJ35" i="20"/>
  <c r="DS35" i="20"/>
  <c r="DG35" i="20"/>
  <c r="CL35" i="20"/>
  <c r="CK35" i="20"/>
  <c r="CI35" i="20"/>
  <c r="BE32" i="20"/>
  <c r="DF32" i="20"/>
  <c r="BK33" i="20"/>
  <c r="DI33" i="20" s="1"/>
  <c r="BH32" i="20"/>
  <c r="BK32" i="20"/>
  <c r="DI32" i="20" s="1"/>
  <c r="DS32" i="20"/>
  <c r="FT32" i="20"/>
  <c r="FU32" i="20"/>
  <c r="CT34" i="20"/>
  <c r="CP34" i="20"/>
  <c r="CR34" i="20"/>
  <c r="CU34" i="20"/>
  <c r="CQ34" i="20"/>
  <c r="CS34" i="20"/>
  <c r="CO34" i="20"/>
  <c r="AQ18" i="20"/>
  <c r="BI33" i="20"/>
  <c r="AY33" i="20"/>
  <c r="AV35" i="20"/>
  <c r="BF35" i="20"/>
  <c r="DU32" i="20"/>
  <c r="DF33" i="20"/>
  <c r="FJ35" i="20"/>
  <c r="AP35" i="20"/>
  <c r="AQ35" i="20" s="1"/>
  <c r="BI32" i="20"/>
  <c r="AY32" i="20"/>
  <c r="CG34" i="20"/>
  <c r="CM34" i="20" s="1"/>
  <c r="CF34" i="20"/>
  <c r="DD32" i="20"/>
  <c r="A1" i="11"/>
  <c r="CW113" i="19"/>
  <c r="CX113" i="19"/>
  <c r="CY113" i="19"/>
  <c r="CZ113" i="19"/>
  <c r="DA113" i="19"/>
  <c r="DB113" i="19"/>
  <c r="DC113" i="19"/>
  <c r="CW114" i="19"/>
  <c r="CX114" i="19"/>
  <c r="CY114" i="19"/>
  <c r="CZ114" i="19"/>
  <c r="DA114" i="19"/>
  <c r="DB114" i="19"/>
  <c r="DC114" i="19"/>
  <c r="CW115" i="19"/>
  <c r="CX115" i="19"/>
  <c r="CY115" i="19"/>
  <c r="CZ115" i="19"/>
  <c r="DA115" i="19"/>
  <c r="DB115" i="19"/>
  <c r="DC115" i="19"/>
  <c r="CW116" i="19"/>
  <c r="CX116" i="19"/>
  <c r="CY116" i="19"/>
  <c r="CZ116" i="19"/>
  <c r="DA116" i="19"/>
  <c r="DB116" i="19"/>
  <c r="DC116" i="19"/>
  <c r="CW117" i="19"/>
  <c r="CX117" i="19"/>
  <c r="CY117" i="19"/>
  <c r="CZ117" i="19"/>
  <c r="DA117" i="19"/>
  <c r="DB117" i="19"/>
  <c r="DC117" i="19"/>
  <c r="CW118" i="19"/>
  <c r="CX118" i="19"/>
  <c r="CY118" i="19"/>
  <c r="CZ118" i="19"/>
  <c r="DA118" i="19"/>
  <c r="DB118" i="19"/>
  <c r="DC118" i="19"/>
  <c r="CW119" i="19"/>
  <c r="CX119" i="19"/>
  <c r="CY119" i="19"/>
  <c r="CZ119" i="19"/>
  <c r="DA119" i="19"/>
  <c r="DB119" i="19"/>
  <c r="DC119" i="19"/>
  <c r="CW120" i="19"/>
  <c r="CX120" i="19"/>
  <c r="CY120" i="19"/>
  <c r="CZ120" i="19"/>
  <c r="DA120" i="19"/>
  <c r="DB120" i="19"/>
  <c r="DC120" i="19"/>
  <c r="CW121" i="19"/>
  <c r="CX121" i="19"/>
  <c r="CY121" i="19"/>
  <c r="CZ121" i="19"/>
  <c r="DA121" i="19"/>
  <c r="DB121" i="19"/>
  <c r="DC121" i="19"/>
  <c r="CW122" i="19"/>
  <c r="CX122" i="19"/>
  <c r="CY122" i="19"/>
  <c r="CZ122" i="19"/>
  <c r="DA122" i="19"/>
  <c r="DB122" i="19"/>
  <c r="DC122" i="19"/>
  <c r="CW123" i="19"/>
  <c r="CX123" i="19"/>
  <c r="CY123" i="19"/>
  <c r="CZ123" i="19"/>
  <c r="DA123" i="19"/>
  <c r="DB123" i="19"/>
  <c r="DC123" i="19"/>
  <c r="CW124" i="19"/>
  <c r="CX124" i="19"/>
  <c r="CY124" i="19"/>
  <c r="CZ124" i="19"/>
  <c r="DA124" i="19"/>
  <c r="DB124" i="19"/>
  <c r="DC124" i="19"/>
  <c r="CW125" i="19"/>
  <c r="CX125" i="19"/>
  <c r="CY125" i="19"/>
  <c r="CZ125" i="19"/>
  <c r="DA125" i="19"/>
  <c r="DB125" i="19"/>
  <c r="DC125" i="19"/>
  <c r="CW126" i="19"/>
  <c r="CX126" i="19"/>
  <c r="CY126" i="19"/>
  <c r="CZ126" i="19"/>
  <c r="DA126" i="19"/>
  <c r="DB126" i="19"/>
  <c r="DC126" i="19"/>
  <c r="CW127" i="19"/>
  <c r="CX127" i="19"/>
  <c r="CY127" i="19"/>
  <c r="CZ127" i="19"/>
  <c r="DA127" i="19"/>
  <c r="DB127" i="19"/>
  <c r="DC127" i="19"/>
  <c r="CW128" i="19"/>
  <c r="CX128" i="19"/>
  <c r="CY128" i="19"/>
  <c r="CZ128" i="19"/>
  <c r="DA128" i="19"/>
  <c r="DB128" i="19"/>
  <c r="DC128" i="19"/>
  <c r="CW129" i="19"/>
  <c r="CX129" i="19"/>
  <c r="CY129" i="19"/>
  <c r="CZ129" i="19"/>
  <c r="DA129" i="19"/>
  <c r="DB129" i="19"/>
  <c r="DC129" i="19"/>
  <c r="CW130" i="19"/>
  <c r="CX130" i="19"/>
  <c r="CY130" i="19"/>
  <c r="CZ130" i="19"/>
  <c r="DA130" i="19"/>
  <c r="DB130" i="19"/>
  <c r="DC130" i="19"/>
  <c r="CW131" i="19"/>
  <c r="CX131" i="19"/>
  <c r="CY131" i="19"/>
  <c r="CZ131" i="19"/>
  <c r="DA131" i="19"/>
  <c r="DB131" i="19"/>
  <c r="DC131" i="19"/>
  <c r="CW132" i="19"/>
  <c r="CX132" i="19"/>
  <c r="CY132" i="19"/>
  <c r="CZ132" i="19"/>
  <c r="DA132" i="19"/>
  <c r="DB132" i="19"/>
  <c r="DC132" i="19"/>
  <c r="CW133" i="19"/>
  <c r="CX133" i="19"/>
  <c r="CY133" i="19"/>
  <c r="CZ133" i="19"/>
  <c r="DA133" i="19"/>
  <c r="DB133" i="19"/>
  <c r="DC133" i="19"/>
  <c r="CW134" i="19"/>
  <c r="CX134" i="19"/>
  <c r="CY134" i="19"/>
  <c r="CZ134" i="19"/>
  <c r="DA134" i="19"/>
  <c r="DB134" i="19"/>
  <c r="DC134" i="19"/>
  <c r="CW135" i="19"/>
  <c r="CX135" i="19"/>
  <c r="CY135" i="19"/>
  <c r="CZ135" i="19"/>
  <c r="DA135" i="19"/>
  <c r="DB135" i="19"/>
  <c r="DC135" i="19"/>
  <c r="CW136" i="19"/>
  <c r="CX136" i="19"/>
  <c r="CY136" i="19"/>
  <c r="CZ136" i="19"/>
  <c r="DA136" i="19"/>
  <c r="DB136" i="19"/>
  <c r="DC136" i="19"/>
  <c r="CW137" i="19"/>
  <c r="CX137" i="19"/>
  <c r="CY137" i="19"/>
  <c r="CZ137" i="19"/>
  <c r="DA137" i="19"/>
  <c r="DB137" i="19"/>
  <c r="DC137" i="19"/>
  <c r="CW138" i="19"/>
  <c r="CX138" i="19"/>
  <c r="CY138" i="19"/>
  <c r="CZ138" i="19"/>
  <c r="DA138" i="19"/>
  <c r="DB138" i="19"/>
  <c r="DC138" i="19"/>
  <c r="CW139" i="19"/>
  <c r="CX139" i="19"/>
  <c r="CY139" i="19"/>
  <c r="CZ139" i="19"/>
  <c r="DA139" i="19"/>
  <c r="DB139" i="19"/>
  <c r="DC139" i="19"/>
  <c r="CW140" i="19"/>
  <c r="CX140" i="19"/>
  <c r="CY140" i="19"/>
  <c r="CZ140" i="19"/>
  <c r="DA140" i="19"/>
  <c r="DB140" i="19"/>
  <c r="DC140" i="19"/>
  <c r="CW141" i="19"/>
  <c r="CX141" i="19"/>
  <c r="CY141" i="19"/>
  <c r="CZ141" i="19"/>
  <c r="DA141" i="19"/>
  <c r="DB141" i="19"/>
  <c r="DC141" i="19"/>
  <c r="CW142" i="19"/>
  <c r="CX142" i="19"/>
  <c r="CY142" i="19"/>
  <c r="CZ142" i="19"/>
  <c r="DA142" i="19"/>
  <c r="DB142" i="19"/>
  <c r="DC142" i="19"/>
  <c r="CW143" i="19"/>
  <c r="CX143" i="19"/>
  <c r="CY143" i="19"/>
  <c r="CZ143" i="19"/>
  <c r="DA143" i="19"/>
  <c r="DB143" i="19"/>
  <c r="DC143" i="19"/>
  <c r="CW144" i="19"/>
  <c r="CX144" i="19"/>
  <c r="CY144" i="19"/>
  <c r="CZ144" i="19"/>
  <c r="DA144" i="19"/>
  <c r="DB144" i="19"/>
  <c r="DC144" i="19"/>
  <c r="CW145" i="19"/>
  <c r="CX145" i="19"/>
  <c r="CY145" i="19"/>
  <c r="CZ145" i="19"/>
  <c r="DA145" i="19"/>
  <c r="DB145" i="19"/>
  <c r="DC145" i="19"/>
  <c r="CW146" i="19"/>
  <c r="CX146" i="19"/>
  <c r="CY146" i="19"/>
  <c r="CZ146" i="19"/>
  <c r="DA146" i="19"/>
  <c r="DB146" i="19"/>
  <c r="DC146" i="19"/>
  <c r="CW147" i="19"/>
  <c r="CX147" i="19"/>
  <c r="CY147" i="19"/>
  <c r="CZ147" i="19"/>
  <c r="DA147" i="19"/>
  <c r="DB147" i="19"/>
  <c r="DC147" i="19"/>
  <c r="CW148" i="19"/>
  <c r="CX148" i="19"/>
  <c r="CY148" i="19"/>
  <c r="CZ148" i="19"/>
  <c r="DA148" i="19"/>
  <c r="DB148" i="19"/>
  <c r="DC148" i="19"/>
  <c r="CW149" i="19"/>
  <c r="CX149" i="19"/>
  <c r="CY149" i="19"/>
  <c r="CZ149" i="19"/>
  <c r="DA149" i="19"/>
  <c r="DB149" i="19"/>
  <c r="DC149" i="19"/>
  <c r="CW150" i="19"/>
  <c r="CX150" i="19"/>
  <c r="CY150" i="19"/>
  <c r="CZ150" i="19"/>
  <c r="DA150" i="19"/>
  <c r="DB150" i="19"/>
  <c r="DC150" i="19"/>
  <c r="CW151" i="19"/>
  <c r="CX151" i="19"/>
  <c r="CY151" i="19"/>
  <c r="CZ151" i="19"/>
  <c r="DA151" i="19"/>
  <c r="DB151" i="19"/>
  <c r="DC151" i="19"/>
  <c r="CO113" i="19"/>
  <c r="CP113" i="19"/>
  <c r="CQ113" i="19"/>
  <c r="CR113" i="19"/>
  <c r="CS113" i="19"/>
  <c r="CT113" i="19"/>
  <c r="CU113" i="19"/>
  <c r="CO114" i="19"/>
  <c r="CP114" i="19"/>
  <c r="CQ114" i="19"/>
  <c r="CR114" i="19"/>
  <c r="CS114" i="19"/>
  <c r="CT114" i="19"/>
  <c r="CU114" i="19"/>
  <c r="CO115" i="19"/>
  <c r="CP115" i="19"/>
  <c r="CQ115" i="19"/>
  <c r="CR115" i="19"/>
  <c r="CS115" i="19"/>
  <c r="CT115" i="19"/>
  <c r="CU115" i="19"/>
  <c r="CO116" i="19"/>
  <c r="CP116" i="19"/>
  <c r="CQ116" i="19"/>
  <c r="CR116" i="19"/>
  <c r="CS116" i="19"/>
  <c r="CT116" i="19"/>
  <c r="CU116" i="19"/>
  <c r="CO117" i="19"/>
  <c r="CP117" i="19"/>
  <c r="CQ117" i="19"/>
  <c r="CR117" i="19"/>
  <c r="CS117" i="19"/>
  <c r="CT117" i="19"/>
  <c r="CU117" i="19"/>
  <c r="CO118" i="19"/>
  <c r="CP118" i="19"/>
  <c r="CQ118" i="19"/>
  <c r="CR118" i="19"/>
  <c r="CS118" i="19"/>
  <c r="CT118" i="19"/>
  <c r="CU118" i="19"/>
  <c r="CO119" i="19"/>
  <c r="CP119" i="19"/>
  <c r="CQ119" i="19"/>
  <c r="CR119" i="19"/>
  <c r="CS119" i="19"/>
  <c r="CT119" i="19"/>
  <c r="CU119" i="19"/>
  <c r="CO120" i="19"/>
  <c r="CP120" i="19"/>
  <c r="CQ120" i="19"/>
  <c r="CR120" i="19"/>
  <c r="CS120" i="19"/>
  <c r="CT120" i="19"/>
  <c r="CU120" i="19"/>
  <c r="CO121" i="19"/>
  <c r="CP121" i="19"/>
  <c r="CQ121" i="19"/>
  <c r="CR121" i="19"/>
  <c r="CS121" i="19"/>
  <c r="CT121" i="19"/>
  <c r="CU121" i="19"/>
  <c r="CO122" i="19"/>
  <c r="CP122" i="19"/>
  <c r="CQ122" i="19"/>
  <c r="CR122" i="19"/>
  <c r="CS122" i="19"/>
  <c r="CT122" i="19"/>
  <c r="CU122" i="19"/>
  <c r="CO123" i="19"/>
  <c r="CP123" i="19"/>
  <c r="CQ123" i="19"/>
  <c r="CR123" i="19"/>
  <c r="CS123" i="19"/>
  <c r="CT123" i="19"/>
  <c r="CU123" i="19"/>
  <c r="CO124" i="19"/>
  <c r="CP124" i="19"/>
  <c r="CQ124" i="19"/>
  <c r="CR124" i="19"/>
  <c r="CS124" i="19"/>
  <c r="CT124" i="19"/>
  <c r="CU124" i="19"/>
  <c r="CO125" i="19"/>
  <c r="CP125" i="19"/>
  <c r="CQ125" i="19"/>
  <c r="CR125" i="19"/>
  <c r="CS125" i="19"/>
  <c r="CT125" i="19"/>
  <c r="CU125" i="19"/>
  <c r="CO126" i="19"/>
  <c r="CP126" i="19"/>
  <c r="CQ126" i="19"/>
  <c r="CR126" i="19"/>
  <c r="CS126" i="19"/>
  <c r="CT126" i="19"/>
  <c r="CU126" i="19"/>
  <c r="CO127" i="19"/>
  <c r="CP127" i="19"/>
  <c r="CQ127" i="19"/>
  <c r="CR127" i="19"/>
  <c r="CS127" i="19"/>
  <c r="CT127" i="19"/>
  <c r="CU127" i="19"/>
  <c r="CO128" i="19"/>
  <c r="CP128" i="19"/>
  <c r="CQ128" i="19"/>
  <c r="CR128" i="19"/>
  <c r="CS128" i="19"/>
  <c r="CT128" i="19"/>
  <c r="CU128" i="19"/>
  <c r="CO129" i="19"/>
  <c r="CP129" i="19"/>
  <c r="CQ129" i="19"/>
  <c r="CR129" i="19"/>
  <c r="CS129" i="19"/>
  <c r="CT129" i="19"/>
  <c r="CU129" i="19"/>
  <c r="CO130" i="19"/>
  <c r="CP130" i="19"/>
  <c r="CQ130" i="19"/>
  <c r="CR130" i="19"/>
  <c r="CS130" i="19"/>
  <c r="CT130" i="19"/>
  <c r="CU130" i="19"/>
  <c r="CO131" i="19"/>
  <c r="CP131" i="19"/>
  <c r="CQ131" i="19"/>
  <c r="CR131" i="19"/>
  <c r="CS131" i="19"/>
  <c r="CT131" i="19"/>
  <c r="CU131" i="19"/>
  <c r="CO132" i="19"/>
  <c r="CP132" i="19"/>
  <c r="CQ132" i="19"/>
  <c r="CR132" i="19"/>
  <c r="CS132" i="19"/>
  <c r="CT132" i="19"/>
  <c r="CU132" i="19"/>
  <c r="CO133" i="19"/>
  <c r="CP133" i="19"/>
  <c r="CQ133" i="19"/>
  <c r="CR133" i="19"/>
  <c r="CS133" i="19"/>
  <c r="CT133" i="19"/>
  <c r="CU133" i="19"/>
  <c r="CO134" i="19"/>
  <c r="CP134" i="19"/>
  <c r="CQ134" i="19"/>
  <c r="CR134" i="19"/>
  <c r="CS134" i="19"/>
  <c r="CT134" i="19"/>
  <c r="CU134" i="19"/>
  <c r="CO135" i="19"/>
  <c r="CP135" i="19"/>
  <c r="CQ135" i="19"/>
  <c r="CR135" i="19"/>
  <c r="CS135" i="19"/>
  <c r="CT135" i="19"/>
  <c r="CU135" i="19"/>
  <c r="CO136" i="19"/>
  <c r="CP136" i="19"/>
  <c r="CQ136" i="19"/>
  <c r="CR136" i="19"/>
  <c r="CS136" i="19"/>
  <c r="CT136" i="19"/>
  <c r="CU136" i="19"/>
  <c r="CO137" i="19"/>
  <c r="CP137" i="19"/>
  <c r="CQ137" i="19"/>
  <c r="CR137" i="19"/>
  <c r="CS137" i="19"/>
  <c r="CT137" i="19"/>
  <c r="CU137" i="19"/>
  <c r="CO138" i="19"/>
  <c r="CP138" i="19"/>
  <c r="CQ138" i="19"/>
  <c r="CR138" i="19"/>
  <c r="CS138" i="19"/>
  <c r="CT138" i="19"/>
  <c r="CU138" i="19"/>
  <c r="CO139" i="19"/>
  <c r="CP139" i="19"/>
  <c r="CQ139" i="19"/>
  <c r="CR139" i="19"/>
  <c r="CS139" i="19"/>
  <c r="CT139" i="19"/>
  <c r="CU139" i="19"/>
  <c r="CO140" i="19"/>
  <c r="CP140" i="19"/>
  <c r="CQ140" i="19"/>
  <c r="CR140" i="19"/>
  <c r="CS140" i="19"/>
  <c r="CT140" i="19"/>
  <c r="CU140" i="19"/>
  <c r="CO141" i="19"/>
  <c r="CP141" i="19"/>
  <c r="CQ141" i="19"/>
  <c r="CR141" i="19"/>
  <c r="CS141" i="19"/>
  <c r="CT141" i="19"/>
  <c r="CU141" i="19"/>
  <c r="CO142" i="19"/>
  <c r="CP142" i="19"/>
  <c r="CQ142" i="19"/>
  <c r="CR142" i="19"/>
  <c r="CS142" i="19"/>
  <c r="CT142" i="19"/>
  <c r="CU142" i="19"/>
  <c r="CO143" i="19"/>
  <c r="CP143" i="19"/>
  <c r="CQ143" i="19"/>
  <c r="CR143" i="19"/>
  <c r="CS143" i="19"/>
  <c r="CT143" i="19"/>
  <c r="CU143" i="19"/>
  <c r="CO144" i="19"/>
  <c r="CP144" i="19"/>
  <c r="CQ144" i="19"/>
  <c r="CR144" i="19"/>
  <c r="CS144" i="19"/>
  <c r="CT144" i="19"/>
  <c r="CU144" i="19"/>
  <c r="CO145" i="19"/>
  <c r="CP145" i="19"/>
  <c r="CQ145" i="19"/>
  <c r="CR145" i="19"/>
  <c r="CS145" i="19"/>
  <c r="CT145" i="19"/>
  <c r="CU145" i="19"/>
  <c r="CO146" i="19"/>
  <c r="CP146" i="19"/>
  <c r="CQ146" i="19"/>
  <c r="CR146" i="19"/>
  <c r="CS146" i="19"/>
  <c r="CT146" i="19"/>
  <c r="CU146" i="19"/>
  <c r="CO147" i="19"/>
  <c r="CP147" i="19"/>
  <c r="CQ147" i="19"/>
  <c r="CR147" i="19"/>
  <c r="CS147" i="19"/>
  <c r="CT147" i="19"/>
  <c r="CU147" i="19"/>
  <c r="CO148" i="19"/>
  <c r="CP148" i="19"/>
  <c r="CQ148" i="19"/>
  <c r="CR148" i="19"/>
  <c r="CS148" i="19"/>
  <c r="CT148" i="19"/>
  <c r="CU148" i="19"/>
  <c r="CO149" i="19"/>
  <c r="CP149" i="19"/>
  <c r="CQ149" i="19"/>
  <c r="CR149" i="19"/>
  <c r="CS149" i="19"/>
  <c r="CT149" i="19"/>
  <c r="CU149" i="19"/>
  <c r="CO150" i="19"/>
  <c r="CP150" i="19"/>
  <c r="CQ150" i="19"/>
  <c r="CR150" i="19"/>
  <c r="CS150" i="19"/>
  <c r="CT150" i="19"/>
  <c r="CU150" i="19"/>
  <c r="CO151" i="19"/>
  <c r="CP151" i="19"/>
  <c r="CQ151" i="19"/>
  <c r="CR151" i="19"/>
  <c r="CS151" i="19"/>
  <c r="CT151" i="19"/>
  <c r="CU151" i="19"/>
  <c r="DR37" i="30" l="1"/>
  <c r="FU37" i="30" s="1"/>
  <c r="CE39" i="30"/>
  <c r="AW37" i="30"/>
  <c r="AQ10" i="30"/>
  <c r="BB39" i="30"/>
  <c r="BA39" i="30"/>
  <c r="AT39" i="30"/>
  <c r="CL39" i="30"/>
  <c r="CN39" i="30"/>
  <c r="CJ39" i="30"/>
  <c r="DG39" i="30"/>
  <c r="CI39" i="30"/>
  <c r="FV36" i="30"/>
  <c r="DT36" i="30"/>
  <c r="BE37" i="30"/>
  <c r="DF37" i="30"/>
  <c r="AP10" i="30"/>
  <c r="FK38" i="30"/>
  <c r="FL38" i="30" s="1"/>
  <c r="FM38" i="30" s="1"/>
  <c r="FN38" i="30" s="1"/>
  <c r="AE39" i="30"/>
  <c r="AM39" i="30"/>
  <c r="AX38" i="30"/>
  <c r="BQ38" i="30"/>
  <c r="BP38" i="30"/>
  <c r="AU38" i="30"/>
  <c r="BG38" i="30"/>
  <c r="BJ36" i="30"/>
  <c r="BM36" i="30"/>
  <c r="BO36" i="30"/>
  <c r="CV36" i="30"/>
  <c r="CG38" i="30"/>
  <c r="AP38" i="30"/>
  <c r="CF38" i="30"/>
  <c r="BN35" i="30"/>
  <c r="DK35" i="30"/>
  <c r="DJ35" i="30"/>
  <c r="CT38" i="30"/>
  <c r="CP38" i="30"/>
  <c r="CS38" i="30"/>
  <c r="CO38" i="30"/>
  <c r="CR38" i="30"/>
  <c r="CQ38" i="30"/>
  <c r="CU38" i="30"/>
  <c r="CK38" i="30"/>
  <c r="BH37" i="30"/>
  <c r="DS37" i="30"/>
  <c r="BJ37" i="30"/>
  <c r="BM37" i="30"/>
  <c r="BO37" i="30"/>
  <c r="CV37" i="30"/>
  <c r="AZ39" i="30"/>
  <c r="BF38" i="30"/>
  <c r="BD38" i="30"/>
  <c r="AV38" i="30"/>
  <c r="AW38" i="30" s="1"/>
  <c r="BC38" i="30"/>
  <c r="DB35" i="30"/>
  <c r="CX35" i="30"/>
  <c r="DA35" i="30"/>
  <c r="CW35" i="30"/>
  <c r="CZ35" i="30"/>
  <c r="DC35" i="30"/>
  <c r="CY35" i="30"/>
  <c r="W39" i="30"/>
  <c r="V38" i="30"/>
  <c r="X38" i="30"/>
  <c r="BL39" i="30" s="1"/>
  <c r="FT37" i="30"/>
  <c r="CD40" i="30"/>
  <c r="BZ40" i="30"/>
  <c r="BV40" i="30"/>
  <c r="BR40" i="30"/>
  <c r="AJ40" i="30"/>
  <c r="AM40" i="30" s="1"/>
  <c r="AF40" i="30"/>
  <c r="AA40" i="30"/>
  <c r="CC40" i="30"/>
  <c r="BY40" i="30"/>
  <c r="BU40" i="30"/>
  <c r="AI40" i="30"/>
  <c r="FJ40" i="30" s="1"/>
  <c r="FK40" i="30" s="1"/>
  <c r="FR40" i="30"/>
  <c r="CB40" i="30"/>
  <c r="BX40" i="30"/>
  <c r="BT40" i="30"/>
  <c r="AD1" i="30" s="1"/>
  <c r="AH40" i="30"/>
  <c r="AD40" i="30"/>
  <c r="BW40" i="30"/>
  <c r="AC40" i="30"/>
  <c r="AZ40" i="30" s="1"/>
  <c r="BS40" i="30"/>
  <c r="AD3" i="30" s="1"/>
  <c r="AK40" i="30"/>
  <c r="CA40" i="30"/>
  <c r="AG40" i="30"/>
  <c r="EL39" i="30"/>
  <c r="CM37" i="30"/>
  <c r="DD37" i="30"/>
  <c r="FJ39" i="29"/>
  <c r="FK39" i="29" s="1"/>
  <c r="AD1" i="29"/>
  <c r="FO39" i="29"/>
  <c r="FP39" i="29" s="1"/>
  <c r="FA39" i="29"/>
  <c r="FC39" i="29" s="1"/>
  <c r="FF39" i="29" s="1"/>
  <c r="EM39" i="29"/>
  <c r="EN39" i="29" s="1"/>
  <c r="EO39" i="29" s="1"/>
  <c r="FE39" i="29" s="1"/>
  <c r="CE39" i="29"/>
  <c r="AZ39" i="29"/>
  <c r="CL39" i="29"/>
  <c r="CN39" i="29"/>
  <c r="CJ39" i="29"/>
  <c r="CI39" i="29"/>
  <c r="CK39" i="29" s="1"/>
  <c r="CE38" i="29"/>
  <c r="AT39" i="29"/>
  <c r="BB39" i="29"/>
  <c r="BA39" i="29"/>
  <c r="AM39" i="29"/>
  <c r="AE39" i="29"/>
  <c r="V39" i="29"/>
  <c r="X39" i="29"/>
  <c r="BL40" i="29" s="1"/>
  <c r="X38" i="29"/>
  <c r="BL39" i="29" s="1"/>
  <c r="V38" i="29"/>
  <c r="BE36" i="29"/>
  <c r="DF36" i="29"/>
  <c r="CR37" i="29"/>
  <c r="CU37" i="29"/>
  <c r="CQ37" i="29"/>
  <c r="CT37" i="29"/>
  <c r="CP37" i="29"/>
  <c r="CS37" i="29"/>
  <c r="CO37" i="29"/>
  <c r="DH36" i="29"/>
  <c r="DD36" i="29"/>
  <c r="BN34" i="29"/>
  <c r="DJ34" i="29"/>
  <c r="DK34" i="29"/>
  <c r="BP37" i="29"/>
  <c r="BG37" i="29"/>
  <c r="AU37" i="29"/>
  <c r="AX37" i="29"/>
  <c r="BQ37" i="29"/>
  <c r="BI36" i="29"/>
  <c r="AY36" i="29"/>
  <c r="DA34" i="29"/>
  <c r="CW34" i="29"/>
  <c r="DC34" i="29"/>
  <c r="CY34" i="29"/>
  <c r="CX34" i="29"/>
  <c r="DB34" i="29"/>
  <c r="CZ34" i="29"/>
  <c r="AZ38" i="29"/>
  <c r="BB38" i="29"/>
  <c r="BA38" i="29"/>
  <c r="EL38" i="29"/>
  <c r="AT38" i="29"/>
  <c r="CM36" i="29"/>
  <c r="BD37" i="29"/>
  <c r="AV37" i="29"/>
  <c r="BC37" i="29"/>
  <c r="BF37" i="29"/>
  <c r="FV35" i="29"/>
  <c r="DT35" i="29"/>
  <c r="BH36" i="29"/>
  <c r="BK36" i="29"/>
  <c r="DI36" i="29" s="1"/>
  <c r="AE38" i="29"/>
  <c r="AM38" i="29"/>
  <c r="CG37" i="29"/>
  <c r="CF37" i="29"/>
  <c r="BM35" i="29"/>
  <c r="BO35" i="29"/>
  <c r="BJ35" i="29"/>
  <c r="CV35" i="29"/>
  <c r="DR36" i="29"/>
  <c r="FR30" i="29"/>
  <c r="CI38" i="29"/>
  <c r="DF38" i="29"/>
  <c r="CL38" i="29"/>
  <c r="CL26" i="29" s="1"/>
  <c r="CK38" i="29"/>
  <c r="DD38" i="29"/>
  <c r="CN38" i="29"/>
  <c r="CJ38" i="29"/>
  <c r="CJ26" i="29" s="1"/>
  <c r="AW36" i="29"/>
  <c r="FU35" i="29"/>
  <c r="FT35" i="29"/>
  <c r="CK37" i="29"/>
  <c r="EL38" i="28"/>
  <c r="AW36" i="28"/>
  <c r="CE38" i="28"/>
  <c r="AZ38" i="28"/>
  <c r="FK37" i="28"/>
  <c r="BN34" i="28"/>
  <c r="DK34" i="28"/>
  <c r="DJ34" i="28"/>
  <c r="AY36" i="28"/>
  <c r="BI36" i="28"/>
  <c r="DD36" i="28"/>
  <c r="DH36" i="28"/>
  <c r="CM36" i="28"/>
  <c r="FO37" i="28"/>
  <c r="FP37" i="28" s="1"/>
  <c r="FA37" i="28"/>
  <c r="FC37" i="28" s="1"/>
  <c r="FF37" i="28" s="1"/>
  <c r="EM37" i="28"/>
  <c r="EN37" i="28" s="1"/>
  <c r="EO37" i="28" s="1"/>
  <c r="FE37" i="28" s="1"/>
  <c r="FV35" i="28"/>
  <c r="DT35" i="28"/>
  <c r="CZ34" i="28"/>
  <c r="DC34" i="28"/>
  <c r="CY34" i="28"/>
  <c r="DB34" i="28"/>
  <c r="CX34" i="28"/>
  <c r="DA34" i="28"/>
  <c r="CW34" i="28"/>
  <c r="DR36" i="28"/>
  <c r="AE38" i="28"/>
  <c r="AM38" i="28"/>
  <c r="V39" i="28"/>
  <c r="W40" i="28"/>
  <c r="X39" i="28"/>
  <c r="BL40" i="28" s="1"/>
  <c r="BO35" i="28"/>
  <c r="BJ35" i="28"/>
  <c r="BM35" i="28"/>
  <c r="CV35" i="28"/>
  <c r="DD38" i="28"/>
  <c r="CN38" i="28"/>
  <c r="CJ38" i="28"/>
  <c r="DF38" i="28"/>
  <c r="CL38" i="28"/>
  <c r="CI38" i="28"/>
  <c r="DR38" i="28" s="1"/>
  <c r="BQ37" i="28"/>
  <c r="AX37" i="28"/>
  <c r="BG37" i="28"/>
  <c r="BP37" i="28"/>
  <c r="AU37" i="28"/>
  <c r="CS37" i="28"/>
  <c r="CO37" i="28"/>
  <c r="CT37" i="28"/>
  <c r="CR37" i="28"/>
  <c r="CQ37" i="28"/>
  <c r="CU37" i="28"/>
  <c r="CP37" i="28"/>
  <c r="BE36" i="28"/>
  <c r="DF36" i="28"/>
  <c r="BH36" i="28"/>
  <c r="BK36" i="28"/>
  <c r="DI36" i="28" s="1"/>
  <c r="BA38" i="28"/>
  <c r="BB38" i="28"/>
  <c r="AT38" i="28"/>
  <c r="CA39" i="28"/>
  <c r="BV39" i="28"/>
  <c r="BR39" i="28"/>
  <c r="AI39" i="28"/>
  <c r="A40" i="28"/>
  <c r="CC39" i="28"/>
  <c r="BY39" i="28"/>
  <c r="BT39" i="28"/>
  <c r="AG39" i="28"/>
  <c r="AA39" i="28"/>
  <c r="FJ39" i="28" s="1"/>
  <c r="FR39" i="28"/>
  <c r="CB39" i="28"/>
  <c r="BX39" i="28"/>
  <c r="BS39" i="28"/>
  <c r="AJ39" i="28"/>
  <c r="AF39" i="28"/>
  <c r="Z39" i="28"/>
  <c r="BZ39" i="28"/>
  <c r="AC39" i="28"/>
  <c r="BU39" i="28"/>
  <c r="CD39" i="28"/>
  <c r="AH39" i="28"/>
  <c r="FU35" i="28"/>
  <c r="FT35" i="28"/>
  <c r="BC37" i="28"/>
  <c r="AV37" i="28"/>
  <c r="AW37" i="28" s="1"/>
  <c r="BF37" i="28"/>
  <c r="BD37" i="28"/>
  <c r="DG37" i="28" s="1"/>
  <c r="CG37" i="28"/>
  <c r="DD37" i="28" s="1"/>
  <c r="CF37" i="28"/>
  <c r="AP37" i="28"/>
  <c r="AQ37" i="28" s="1"/>
  <c r="CK37" i="28"/>
  <c r="DR37" i="27"/>
  <c r="FT37" i="27"/>
  <c r="FU37" i="27"/>
  <c r="DD37" i="27"/>
  <c r="DF37" i="27"/>
  <c r="FK38" i="27"/>
  <c r="BQ38" i="27"/>
  <c r="BP38" i="27"/>
  <c r="BG38" i="27"/>
  <c r="BK38" i="27" s="1"/>
  <c r="AU38" i="27"/>
  <c r="AX38" i="27"/>
  <c r="BD38" i="27"/>
  <c r="DG38" i="27" s="1"/>
  <c r="AV38" i="27"/>
  <c r="BC38" i="27"/>
  <c r="BF38" i="27"/>
  <c r="BN35" i="27"/>
  <c r="DJ35" i="27"/>
  <c r="DK35" i="27"/>
  <c r="BB39" i="27"/>
  <c r="BA39" i="27"/>
  <c r="AT39" i="27"/>
  <c r="CA40" i="27"/>
  <c r="BS40" i="27"/>
  <c r="AG40" i="27"/>
  <c r="AC40" i="27"/>
  <c r="CD40" i="27"/>
  <c r="BZ40" i="27"/>
  <c r="BV40" i="27"/>
  <c r="BR40" i="27"/>
  <c r="AJ40" i="27"/>
  <c r="AF40" i="27"/>
  <c r="AA40" i="27"/>
  <c r="FJ40" i="27" s="1"/>
  <c r="FR40" i="27"/>
  <c r="CB40" i="27"/>
  <c r="BT40" i="27"/>
  <c r="A41" i="27"/>
  <c r="BY40" i="27"/>
  <c r="AI40" i="27"/>
  <c r="Z40" i="27"/>
  <c r="BX40" i="27"/>
  <c r="AH40" i="27"/>
  <c r="CC40" i="27"/>
  <c r="BU40" i="27"/>
  <c r="AY37" i="27"/>
  <c r="BI37" i="27"/>
  <c r="FI37" i="27" s="1"/>
  <c r="CH34" i="27"/>
  <c r="CT38" i="27"/>
  <c r="CP38" i="27"/>
  <c r="CS38" i="27"/>
  <c r="CO38" i="27"/>
  <c r="CR38" i="27"/>
  <c r="CU38" i="27"/>
  <c r="CQ38" i="27"/>
  <c r="BO36" i="27"/>
  <c r="BJ36" i="27"/>
  <c r="BM36" i="27"/>
  <c r="AZ39" i="27"/>
  <c r="CL39" i="27"/>
  <c r="CN39" i="27"/>
  <c r="CI39" i="27"/>
  <c r="CK39" i="27" s="1"/>
  <c r="CJ39" i="27"/>
  <c r="BE37" i="27"/>
  <c r="DG37" i="27"/>
  <c r="DM32" i="27"/>
  <c r="DL32" i="27"/>
  <c r="FA38" i="27"/>
  <c r="FC38" i="27" s="1"/>
  <c r="FF38" i="27" s="1"/>
  <c r="FO38" i="27"/>
  <c r="FP38" i="27" s="1"/>
  <c r="EM38" i="27"/>
  <c r="EN38" i="27" s="1"/>
  <c r="EO38" i="27" s="1"/>
  <c r="FE38" i="27" s="1"/>
  <c r="BH37" i="27"/>
  <c r="DH37" i="27"/>
  <c r="CM37" i="27"/>
  <c r="CG38" i="27"/>
  <c r="CF38" i="27"/>
  <c r="AP38" i="27"/>
  <c r="AQ38" i="27" s="1"/>
  <c r="DR38" i="27"/>
  <c r="W39" i="27"/>
  <c r="X38" i="27"/>
  <c r="BL39" i="27" s="1"/>
  <c r="V38" i="27"/>
  <c r="AE39" i="27"/>
  <c r="AM39" i="27"/>
  <c r="DI37" i="27"/>
  <c r="AW38" i="26"/>
  <c r="CE39" i="26"/>
  <c r="AW36" i="26"/>
  <c r="CG38" i="26"/>
  <c r="CM38" i="26" s="1"/>
  <c r="AP38" i="26"/>
  <c r="AQ38" i="26" s="1"/>
  <c r="CF38" i="26"/>
  <c r="FK38" i="26"/>
  <c r="DG39" i="26"/>
  <c r="CI39" i="26"/>
  <c r="CL39" i="26"/>
  <c r="DE39" i="26"/>
  <c r="CJ39" i="26"/>
  <c r="CN39" i="26"/>
  <c r="A41" i="26"/>
  <c r="AI40" i="26"/>
  <c r="FJ40" i="26" s="1"/>
  <c r="BS40" i="26"/>
  <c r="BV40" i="26"/>
  <c r="AF40" i="26"/>
  <c r="BT40" i="26"/>
  <c r="BU40" i="26"/>
  <c r="FR40" i="26"/>
  <c r="BX40" i="26"/>
  <c r="BR40" i="26"/>
  <c r="AA40" i="26"/>
  <c r="BY40" i="26"/>
  <c r="CA40" i="26"/>
  <c r="BW40" i="26"/>
  <c r="CC40" i="26"/>
  <c r="CD40" i="26"/>
  <c r="Z40" i="26"/>
  <c r="AC40" i="26"/>
  <c r="AD40" i="26"/>
  <c r="CB40" i="26"/>
  <c r="AK40" i="26"/>
  <c r="BZ40" i="26"/>
  <c r="AJ40" i="26"/>
  <c r="AG40" i="26"/>
  <c r="AH40" i="26"/>
  <c r="AY38" i="26"/>
  <c r="BI38" i="26"/>
  <c r="FI38" i="26" s="1"/>
  <c r="DH38" i="26"/>
  <c r="BC38" i="26"/>
  <c r="BF38" i="26"/>
  <c r="BD38" i="26"/>
  <c r="BA39" i="26"/>
  <c r="BB39" i="26"/>
  <c r="AT39" i="26"/>
  <c r="CS38" i="26"/>
  <c r="CO38" i="26"/>
  <c r="CR38" i="26"/>
  <c r="CU38" i="26"/>
  <c r="CQ38" i="26"/>
  <c r="CT38" i="26"/>
  <c r="CP38" i="26"/>
  <c r="CK38" i="26"/>
  <c r="AE39" i="26"/>
  <c r="AM39" i="26"/>
  <c r="AZ39" i="26"/>
  <c r="W40" i="26"/>
  <c r="V39" i="26"/>
  <c r="X39" i="26"/>
  <c r="BL40" i="26" s="1"/>
  <c r="FT38" i="26"/>
  <c r="FU38" i="26"/>
  <c r="AP39" i="26"/>
  <c r="AQ39" i="26" s="1"/>
  <c r="AU38" i="26"/>
  <c r="BO35" i="26"/>
  <c r="BJ35" i="26"/>
  <c r="BM35" i="26"/>
  <c r="BE36" i="26"/>
  <c r="DG36" i="26"/>
  <c r="FO37" i="26"/>
  <c r="FP37" i="26" s="1"/>
  <c r="EM37" i="26"/>
  <c r="EN37" i="26" s="1"/>
  <c r="EO37" i="26" s="1"/>
  <c r="FE37" i="26" s="1"/>
  <c r="FA37" i="26"/>
  <c r="FC37" i="26" s="1"/>
  <c r="FF37" i="26" s="1"/>
  <c r="AY36" i="26"/>
  <c r="BI36" i="26"/>
  <c r="FT37" i="26"/>
  <c r="FU37" i="26"/>
  <c r="BN34" i="26"/>
  <c r="DJ34" i="26"/>
  <c r="DK34" i="26"/>
  <c r="CG37" i="26"/>
  <c r="AP37" i="26"/>
  <c r="CF37" i="26"/>
  <c r="DL32" i="26"/>
  <c r="DM32" i="26"/>
  <c r="BF37" i="26"/>
  <c r="BD37" i="26"/>
  <c r="AV37" i="26"/>
  <c r="BC37" i="26"/>
  <c r="BH36" i="26"/>
  <c r="BK36" i="26"/>
  <c r="DI36" i="26" s="1"/>
  <c r="DH36" i="26"/>
  <c r="CM36" i="26"/>
  <c r="CT37" i="26"/>
  <c r="CP37" i="26"/>
  <c r="CS37" i="26"/>
  <c r="CR37" i="26"/>
  <c r="CQ37" i="26"/>
  <c r="CU37" i="26"/>
  <c r="CO37" i="26"/>
  <c r="BQ37" i="26"/>
  <c r="BG37" i="26"/>
  <c r="AX37" i="26"/>
  <c r="BP37" i="26"/>
  <c r="AU37" i="26"/>
  <c r="FA37" i="25"/>
  <c r="FC37" i="25" s="1"/>
  <c r="FF37" i="25" s="1"/>
  <c r="EM37" i="25"/>
  <c r="EN37" i="25" s="1"/>
  <c r="EO37" i="25" s="1"/>
  <c r="FE37" i="25" s="1"/>
  <c r="FO37" i="25"/>
  <c r="FP37" i="25" s="1"/>
  <c r="BE37" i="21"/>
  <c r="DG37" i="21"/>
  <c r="DD36" i="25"/>
  <c r="DF36" i="25"/>
  <c r="DG38" i="24"/>
  <c r="BH37" i="24"/>
  <c r="DS37" i="24"/>
  <c r="DT37" i="24" s="1"/>
  <c r="FU36" i="24"/>
  <c r="FJ38" i="25"/>
  <c r="CE38" i="25"/>
  <c r="AE38" i="25"/>
  <c r="AM38" i="25"/>
  <c r="BI36" i="25"/>
  <c r="FI36" i="25" s="1"/>
  <c r="AY36" i="25"/>
  <c r="BN34" i="25"/>
  <c r="DK34" i="25"/>
  <c r="DJ34" i="25"/>
  <c r="CG37" i="25"/>
  <c r="CF37" i="25"/>
  <c r="DH36" i="25"/>
  <c r="CM36" i="25"/>
  <c r="BG37" i="25"/>
  <c r="AU37" i="25"/>
  <c r="AX37" i="25"/>
  <c r="BQ37" i="25"/>
  <c r="BP37" i="25"/>
  <c r="AZ38" i="25"/>
  <c r="BA38" i="25"/>
  <c r="BB38" i="25"/>
  <c r="AT38" i="25"/>
  <c r="FK37" i="25"/>
  <c r="AW36" i="25"/>
  <c r="BH36" i="25"/>
  <c r="BK36" i="25"/>
  <c r="DI36" i="25" s="1"/>
  <c r="W39" i="25"/>
  <c r="X38" i="25"/>
  <c r="BL39" i="25" s="1"/>
  <c r="V38" i="25"/>
  <c r="CI38" i="25"/>
  <c r="DF38" i="25"/>
  <c r="CK38" i="25"/>
  <c r="CN38" i="25"/>
  <c r="CL38" i="25"/>
  <c r="DD38" i="25"/>
  <c r="CJ38" i="25"/>
  <c r="FR39" i="25"/>
  <c r="CB39" i="25"/>
  <c r="BX39" i="25"/>
  <c r="BT39" i="25"/>
  <c r="AG39" i="25"/>
  <c r="AC39" i="25"/>
  <c r="FQ39" i="25"/>
  <c r="EP39" i="25"/>
  <c r="CA39" i="25"/>
  <c r="BW39" i="25"/>
  <c r="BS39" i="25"/>
  <c r="AJ39" i="25"/>
  <c r="AF39" i="25"/>
  <c r="AA39" i="25"/>
  <c r="FD39" i="25"/>
  <c r="DU39" i="25" s="1"/>
  <c r="EY39" i="25"/>
  <c r="CD39" i="25"/>
  <c r="BZ39" i="25"/>
  <c r="BV39" i="25"/>
  <c r="BR39" i="25"/>
  <c r="AI39" i="25"/>
  <c r="Z39" i="25"/>
  <c r="A40" i="25"/>
  <c r="AK40" i="25" s="1"/>
  <c r="CC39" i="25"/>
  <c r="BY39" i="25"/>
  <c r="BU39" i="25"/>
  <c r="AH39" i="25"/>
  <c r="AD39" i="25"/>
  <c r="EL38" i="25"/>
  <c r="BE36" i="25"/>
  <c r="DG36" i="25"/>
  <c r="AP37" i="25"/>
  <c r="DR36" i="25"/>
  <c r="BC37" i="25"/>
  <c r="BF37" i="25"/>
  <c r="BD37" i="25"/>
  <c r="AV37" i="25"/>
  <c r="BM35" i="25"/>
  <c r="BO35" i="25"/>
  <c r="BJ35" i="25"/>
  <c r="CV35" i="25"/>
  <c r="CU37" i="25"/>
  <c r="CQ37" i="25"/>
  <c r="CT37" i="25"/>
  <c r="CP37" i="25"/>
  <c r="CS37" i="25"/>
  <c r="CO37" i="25"/>
  <c r="CR37" i="25"/>
  <c r="AQ36" i="25"/>
  <c r="AQ13" i="25"/>
  <c r="FU35" i="25"/>
  <c r="FT35" i="25"/>
  <c r="FK38" i="24"/>
  <c r="CE39" i="24"/>
  <c r="AY37" i="24"/>
  <c r="BI37" i="24"/>
  <c r="W39" i="24"/>
  <c r="X38" i="24"/>
  <c r="BL39" i="24" s="1"/>
  <c r="V38" i="24"/>
  <c r="CT38" i="24"/>
  <c r="CP38" i="24"/>
  <c r="CS38" i="24"/>
  <c r="CO38" i="24"/>
  <c r="CR38" i="24"/>
  <c r="CU38" i="24"/>
  <c r="CQ38" i="24"/>
  <c r="BN35" i="24"/>
  <c r="DK35" i="24"/>
  <c r="DJ35" i="24"/>
  <c r="AV39" i="24"/>
  <c r="BF39" i="24"/>
  <c r="CH34" i="24"/>
  <c r="BJ36" i="24"/>
  <c r="BM36" i="24"/>
  <c r="BO36" i="24"/>
  <c r="CV36" i="24"/>
  <c r="AW37" i="24"/>
  <c r="CG38" i="24"/>
  <c r="CM38" i="24" s="1"/>
  <c r="CF38" i="24"/>
  <c r="DR37" i="24"/>
  <c r="BB39" i="24"/>
  <c r="BA39" i="24"/>
  <c r="BC39" i="24" s="1"/>
  <c r="AT39" i="24"/>
  <c r="FD40" i="24"/>
  <c r="DU40" i="24" s="1"/>
  <c r="EY40" i="24"/>
  <c r="CD40" i="24"/>
  <c r="BZ40" i="24"/>
  <c r="BV40" i="24"/>
  <c r="BR40" i="24"/>
  <c r="AJ40" i="24"/>
  <c r="AM40" i="24" s="1"/>
  <c r="AF40" i="24"/>
  <c r="A41" i="24"/>
  <c r="CC40" i="24"/>
  <c r="BY40" i="24"/>
  <c r="BU40" i="24"/>
  <c r="AI40" i="24"/>
  <c r="FR40" i="24"/>
  <c r="CB40" i="24"/>
  <c r="BX40" i="24"/>
  <c r="BT40" i="24"/>
  <c r="AH40" i="24"/>
  <c r="AC40" i="24"/>
  <c r="AZ40" i="24" s="1"/>
  <c r="FQ40" i="24"/>
  <c r="EP40" i="24"/>
  <c r="CA40" i="24"/>
  <c r="BS40" i="24"/>
  <c r="AG40" i="24"/>
  <c r="AA40" i="24"/>
  <c r="EL39" i="24"/>
  <c r="CN39" i="24"/>
  <c r="CJ39" i="24"/>
  <c r="CI39" i="24"/>
  <c r="CL39" i="24"/>
  <c r="DD37" i="24"/>
  <c r="CM37" i="24"/>
  <c r="DH37" i="24"/>
  <c r="BK37" i="24"/>
  <c r="DI37" i="24" s="1"/>
  <c r="DH38" i="24"/>
  <c r="AX38" i="24"/>
  <c r="AW38" i="24" s="1"/>
  <c r="BQ38" i="24"/>
  <c r="BP38" i="24"/>
  <c r="BG38" i="24"/>
  <c r="BH38" i="24" s="1"/>
  <c r="AU38" i="24"/>
  <c r="DF37" i="24"/>
  <c r="AD40" i="22"/>
  <c r="Z40" i="22"/>
  <c r="DM32" i="22"/>
  <c r="DN32" i="22" s="1"/>
  <c r="DO32" i="22" s="1"/>
  <c r="FJ39" i="22"/>
  <c r="CE39" i="22"/>
  <c r="FK38" i="22"/>
  <c r="FL38" i="22" s="1"/>
  <c r="FM38" i="22" s="1"/>
  <c r="FN38" i="22" s="1"/>
  <c r="BN35" i="22"/>
  <c r="DJ35" i="22"/>
  <c r="DK35" i="22"/>
  <c r="DR37" i="22"/>
  <c r="BO36" i="22"/>
  <c r="BJ36" i="22"/>
  <c r="BM36" i="22"/>
  <c r="CV36" i="22"/>
  <c r="CU38" i="22"/>
  <c r="CQ38" i="22"/>
  <c r="CT38" i="22"/>
  <c r="CP38" i="22"/>
  <c r="CS38" i="22"/>
  <c r="CO38" i="22"/>
  <c r="CR38" i="22"/>
  <c r="CK39" i="22"/>
  <c r="CN39" i="22"/>
  <c r="CJ39" i="22"/>
  <c r="DS39" i="22"/>
  <c r="DG39" i="22"/>
  <c r="CI39" i="22"/>
  <c r="CL39" i="22"/>
  <c r="FU36" i="22"/>
  <c r="FT36" i="22"/>
  <c r="DH37" i="22"/>
  <c r="CM37" i="22"/>
  <c r="BD38" i="22"/>
  <c r="BI37" i="22"/>
  <c r="AY37" i="22"/>
  <c r="BE37" i="22"/>
  <c r="DF37" i="22"/>
  <c r="AW37" i="22"/>
  <c r="AV39" i="22"/>
  <c r="BF39" i="22"/>
  <c r="BA39" i="22"/>
  <c r="BC39" i="22" s="1"/>
  <c r="BB39" i="22"/>
  <c r="AT39" i="22"/>
  <c r="FQ40" i="22"/>
  <c r="EP40" i="22"/>
  <c r="CA40" i="22"/>
  <c r="BW40" i="22"/>
  <c r="BS40" i="22"/>
  <c r="AK40" i="22"/>
  <c r="AG40" i="22"/>
  <c r="AA40" i="22"/>
  <c r="FD40" i="22"/>
  <c r="DU40" i="22" s="1"/>
  <c r="EY40" i="22"/>
  <c r="CD40" i="22"/>
  <c r="BZ40" i="22"/>
  <c r="BV40" i="22"/>
  <c r="BR40" i="22"/>
  <c r="AJ40" i="22"/>
  <c r="AM40" i="22" s="1"/>
  <c r="AF40" i="22"/>
  <c r="A41" i="22"/>
  <c r="CC40" i="22"/>
  <c r="BY40" i="22"/>
  <c r="BU40" i="22"/>
  <c r="AI40" i="22"/>
  <c r="FR40" i="22"/>
  <c r="CB40" i="22"/>
  <c r="BX40" i="22"/>
  <c r="CE40" i="22" s="1"/>
  <c r="BT40" i="22"/>
  <c r="AH40" i="22"/>
  <c r="AC40" i="22"/>
  <c r="AZ40" i="22" s="1"/>
  <c r="EL39" i="22"/>
  <c r="AQ37" i="22"/>
  <c r="BH37" i="22"/>
  <c r="BK37" i="22"/>
  <c r="DI37" i="22" s="1"/>
  <c r="CG38" i="22"/>
  <c r="CF38" i="22"/>
  <c r="AP38" i="22"/>
  <c r="AQ38" i="22" s="1"/>
  <c r="DT38" i="22"/>
  <c r="BG38" i="22"/>
  <c r="AU38" i="22"/>
  <c r="FV38" i="22" s="1"/>
  <c r="AX38" i="22"/>
  <c r="BQ38" i="22"/>
  <c r="BP38" i="22"/>
  <c r="DR38" i="22" s="1"/>
  <c r="X39" i="22"/>
  <c r="BL40" i="22" s="1"/>
  <c r="V39" i="22"/>
  <c r="W40" i="22"/>
  <c r="DD37" i="22"/>
  <c r="DN32" i="21"/>
  <c r="DO32" i="21" s="1"/>
  <c r="L61" i="21"/>
  <c r="J62" i="21"/>
  <c r="CE39" i="21"/>
  <c r="Q55" i="21"/>
  <c r="Y55" i="21" s="1"/>
  <c r="AS55" i="21" s="1"/>
  <c r="M56" i="21"/>
  <c r="G54" i="21"/>
  <c r="BF39" i="21"/>
  <c r="AV39" i="21"/>
  <c r="BQ38" i="21"/>
  <c r="BP38" i="21"/>
  <c r="BG38" i="21"/>
  <c r="BH38" i="21" s="1"/>
  <c r="AX38" i="21"/>
  <c r="AW38" i="21" s="1"/>
  <c r="AU38" i="21"/>
  <c r="FV38" i="21" s="1"/>
  <c r="BN35" i="21"/>
  <c r="DK35" i="21"/>
  <c r="DJ35" i="21"/>
  <c r="CS38" i="21"/>
  <c r="CO38" i="21"/>
  <c r="CR38" i="21"/>
  <c r="CU38" i="21"/>
  <c r="CT38" i="21"/>
  <c r="CQ38" i="21"/>
  <c r="CP38" i="21"/>
  <c r="BB39" i="21"/>
  <c r="BA39" i="21"/>
  <c r="BD39" i="21" s="1"/>
  <c r="AT39" i="21"/>
  <c r="AY37" i="21"/>
  <c r="BI37" i="21"/>
  <c r="BO36" i="21"/>
  <c r="BJ36" i="21"/>
  <c r="BM36" i="21"/>
  <c r="CV36" i="21"/>
  <c r="BD38" i="21"/>
  <c r="DG38" i="21" s="1"/>
  <c r="DS39" i="21"/>
  <c r="DG39" i="21"/>
  <c r="CI39" i="21"/>
  <c r="CK39" i="21" s="1"/>
  <c r="CL39" i="21"/>
  <c r="CN39" i="21"/>
  <c r="CJ39" i="21"/>
  <c r="X38" i="21"/>
  <c r="BL39" i="21" s="1"/>
  <c r="W39" i="21"/>
  <c r="V38" i="21"/>
  <c r="DF37" i="21"/>
  <c r="DD37" i="21"/>
  <c r="CM37" i="21"/>
  <c r="DH37" i="21"/>
  <c r="DT38" i="21"/>
  <c r="FK38" i="21"/>
  <c r="FL38" i="21" s="1"/>
  <c r="FM38" i="21" s="1"/>
  <c r="FN38" i="21" s="1"/>
  <c r="FQ40" i="21"/>
  <c r="EP40" i="21"/>
  <c r="CA40" i="21"/>
  <c r="BS40" i="21"/>
  <c r="AG40" i="21"/>
  <c r="AA40" i="21"/>
  <c r="A41" i="21"/>
  <c r="CC40" i="21"/>
  <c r="BY40" i="21"/>
  <c r="BU40" i="21"/>
  <c r="AI40" i="21"/>
  <c r="FR40" i="21"/>
  <c r="CB40" i="21"/>
  <c r="BX40" i="21"/>
  <c r="BT40" i="21"/>
  <c r="AH40" i="21"/>
  <c r="AC40" i="21"/>
  <c r="AZ40" i="21" s="1"/>
  <c r="CD40" i="21"/>
  <c r="BZ40" i="21"/>
  <c r="AJ40" i="21"/>
  <c r="AM40" i="21" s="1"/>
  <c r="FD40" i="21"/>
  <c r="DU40" i="21" s="1"/>
  <c r="EY40" i="21"/>
  <c r="BV40" i="21"/>
  <c r="AF40" i="21"/>
  <c r="BR40" i="21"/>
  <c r="DR37" i="21"/>
  <c r="BK37" i="21"/>
  <c r="DI37" i="21" s="1"/>
  <c r="CG38" i="21"/>
  <c r="CM38" i="21" s="1"/>
  <c r="AP38" i="21"/>
  <c r="CF38" i="21"/>
  <c r="CE36" i="20"/>
  <c r="BD35" i="20"/>
  <c r="BE35" i="20" s="1"/>
  <c r="FK35" i="20"/>
  <c r="DF34" i="20"/>
  <c r="BB36" i="20"/>
  <c r="BA36" i="20"/>
  <c r="BD36" i="20" s="1"/>
  <c r="AT36" i="20"/>
  <c r="BF36" i="20"/>
  <c r="AV36" i="20"/>
  <c r="BC36" i="20"/>
  <c r="FT33" i="20"/>
  <c r="FU33" i="20"/>
  <c r="DR34" i="20"/>
  <c r="BP35" i="20"/>
  <c r="BG35" i="20"/>
  <c r="BH35" i="20" s="1"/>
  <c r="AX35" i="20"/>
  <c r="AW35" i="20" s="1"/>
  <c r="BQ35" i="20"/>
  <c r="AU35" i="20"/>
  <c r="FV33" i="20"/>
  <c r="DT33" i="20"/>
  <c r="V35" i="20"/>
  <c r="W36" i="20"/>
  <c r="X35" i="20"/>
  <c r="BL36" i="20" s="1"/>
  <c r="FV35" i="20"/>
  <c r="DT35" i="20"/>
  <c r="BJ32" i="20"/>
  <c r="BM32" i="20"/>
  <c r="BO32" i="20"/>
  <c r="FI32" i="20"/>
  <c r="CV32" i="20"/>
  <c r="BJ33" i="20"/>
  <c r="BM33" i="20"/>
  <c r="BO33" i="20"/>
  <c r="CV33" i="20"/>
  <c r="FV32" i="20"/>
  <c r="DT32" i="20"/>
  <c r="CG35" i="20"/>
  <c r="DF35" i="20" s="1"/>
  <c r="CF35" i="20"/>
  <c r="FR37" i="20"/>
  <c r="CB37" i="20"/>
  <c r="BX37" i="20"/>
  <c r="BT37" i="20"/>
  <c r="AH37" i="20"/>
  <c r="AC37" i="20"/>
  <c r="AZ37" i="20" s="1"/>
  <c r="CA37" i="20"/>
  <c r="BS37" i="20"/>
  <c r="AG37" i="20"/>
  <c r="AA37" i="20"/>
  <c r="CD37" i="20"/>
  <c r="BZ37" i="20"/>
  <c r="BV37" i="20"/>
  <c r="BR37" i="20"/>
  <c r="AJ37" i="20"/>
  <c r="AM37" i="20" s="1"/>
  <c r="AF37" i="20"/>
  <c r="A38" i="20"/>
  <c r="CC37" i="20"/>
  <c r="BY37" i="20"/>
  <c r="BU37" i="20"/>
  <c r="AI37" i="20"/>
  <c r="CL36" i="20"/>
  <c r="DE36" i="20"/>
  <c r="CN36" i="20"/>
  <c r="CJ36" i="20"/>
  <c r="DS36" i="20"/>
  <c r="DG36" i="20"/>
  <c r="CI36" i="20"/>
  <c r="BI34" i="20"/>
  <c r="FI34" i="20" s="1"/>
  <c r="AY34" i="20"/>
  <c r="DH34" i="20"/>
  <c r="DI34" i="20"/>
  <c r="CR35" i="20"/>
  <c r="CT35" i="20"/>
  <c r="CP35" i="20"/>
  <c r="CS35" i="20"/>
  <c r="CO35" i="20"/>
  <c r="CU35" i="20"/>
  <c r="CQ35" i="20"/>
  <c r="FA35" i="20"/>
  <c r="FC35" i="20" s="1"/>
  <c r="FF35" i="20" s="1"/>
  <c r="EM35" i="20"/>
  <c r="EN35" i="20" s="1"/>
  <c r="EO35" i="20" s="1"/>
  <c r="FE35" i="20" s="1"/>
  <c r="FO35" i="20"/>
  <c r="FP35" i="20" s="1"/>
  <c r="AW34" i="20"/>
  <c r="BH34" i="20"/>
  <c r="DD34" i="20"/>
  <c r="FS151" i="19"/>
  <c r="FP151" i="19"/>
  <c r="FO151" i="19"/>
  <c r="FJ151" i="19"/>
  <c r="FK151" i="19" s="1"/>
  <c r="FI151" i="19"/>
  <c r="FH151" i="19"/>
  <c r="FC151" i="19"/>
  <c r="FF151" i="19" s="1"/>
  <c r="FA151" i="19"/>
  <c r="EZ151" i="19"/>
  <c r="EX151" i="19"/>
  <c r="FG151" i="19" s="1"/>
  <c r="EW151" i="19"/>
  <c r="EO151" i="19"/>
  <c r="FE151" i="19" s="1"/>
  <c r="EN151" i="19"/>
  <c r="EM151" i="19"/>
  <c r="EK151" i="19"/>
  <c r="EJ151" i="19"/>
  <c r="EI151" i="19"/>
  <c r="EH151" i="19"/>
  <c r="EF151" i="19"/>
  <c r="EE151" i="19"/>
  <c r="ED151" i="19"/>
  <c r="EC151" i="19"/>
  <c r="EB151" i="19"/>
  <c r="EA151" i="19"/>
  <c r="DZ151" i="19"/>
  <c r="DY151" i="19"/>
  <c r="DU151" i="19"/>
  <c r="DT151" i="19"/>
  <c r="DS151" i="19"/>
  <c r="FV151" i="19" s="1"/>
  <c r="DR151" i="19"/>
  <c r="DQ151" i="19"/>
  <c r="DP151" i="19"/>
  <c r="DO151" i="19"/>
  <c r="DM151" i="19"/>
  <c r="DL151" i="19"/>
  <c r="DK151" i="19"/>
  <c r="DJ151" i="19"/>
  <c r="DI151" i="19"/>
  <c r="DH151" i="19"/>
  <c r="DE151" i="19"/>
  <c r="CV151" i="19"/>
  <c r="CN151" i="19"/>
  <c r="CM151" i="19"/>
  <c r="CL151" i="19"/>
  <c r="CK151" i="19"/>
  <c r="CJ151" i="19"/>
  <c r="CI151" i="19"/>
  <c r="CG151" i="19"/>
  <c r="BQ151" i="19"/>
  <c r="BP151" i="19"/>
  <c r="BO151" i="19"/>
  <c r="BN151" i="19"/>
  <c r="BL151" i="19"/>
  <c r="BK151" i="19"/>
  <c r="BJ151" i="19"/>
  <c r="BI151" i="19"/>
  <c r="BH151" i="19"/>
  <c r="BG151" i="19"/>
  <c r="BF151" i="19"/>
  <c r="BE151" i="19"/>
  <c r="BD151" i="19"/>
  <c r="BC151" i="19"/>
  <c r="BB151" i="19"/>
  <c r="BA151" i="19"/>
  <c r="AZ151" i="19"/>
  <c r="AY151" i="19"/>
  <c r="AW151" i="19"/>
  <c r="AS151" i="19"/>
  <c r="AR151" i="19"/>
  <c r="AN151" i="19"/>
  <c r="AM151" i="19"/>
  <c r="AE151" i="19"/>
  <c r="W151" i="19"/>
  <c r="V151" i="19" s="1"/>
  <c r="U151" i="19"/>
  <c r="T151" i="19"/>
  <c r="S151" i="19"/>
  <c r="R151" i="19"/>
  <c r="P151" i="19"/>
  <c r="O151" i="19"/>
  <c r="N151" i="19"/>
  <c r="M151" i="19"/>
  <c r="K151" i="19"/>
  <c r="J151" i="19"/>
  <c r="I151" i="19"/>
  <c r="H151" i="19"/>
  <c r="G151" i="19"/>
  <c r="A151" i="19"/>
  <c r="FS150" i="19"/>
  <c r="FP150" i="19"/>
  <c r="FO150" i="19"/>
  <c r="FJ150" i="19"/>
  <c r="FI150" i="19"/>
  <c r="FH150" i="19"/>
  <c r="FC150" i="19"/>
  <c r="FF150" i="19" s="1"/>
  <c r="FA150" i="19"/>
  <c r="EZ150" i="19"/>
  <c r="EX150" i="19"/>
  <c r="FG150" i="19" s="1"/>
  <c r="EW150" i="19"/>
  <c r="EO150" i="19"/>
  <c r="FE150" i="19" s="1"/>
  <c r="EN150" i="19"/>
  <c r="EM150" i="19"/>
  <c r="EK150" i="19"/>
  <c r="EJ150" i="19"/>
  <c r="EI150" i="19"/>
  <c r="EH150" i="19"/>
  <c r="EF150" i="19"/>
  <c r="EE150" i="19"/>
  <c r="ED150" i="19"/>
  <c r="EC150" i="19"/>
  <c r="EB150" i="19"/>
  <c r="EA150" i="19"/>
  <c r="DZ150" i="19"/>
  <c r="DY150" i="19"/>
  <c r="DU150" i="19"/>
  <c r="DT150" i="19"/>
  <c r="DS150" i="19"/>
  <c r="FV150" i="19" s="1"/>
  <c r="DR150" i="19"/>
  <c r="DQ150" i="19"/>
  <c r="DP150" i="19"/>
  <c r="DO150" i="19"/>
  <c r="DM150" i="19"/>
  <c r="DL150" i="19"/>
  <c r="DK150" i="19"/>
  <c r="DJ150" i="19"/>
  <c r="DI150" i="19"/>
  <c r="DH150" i="19"/>
  <c r="DE150" i="19"/>
  <c r="CV150" i="19"/>
  <c r="CN150" i="19"/>
  <c r="CM150" i="19"/>
  <c r="CL150" i="19"/>
  <c r="CK150" i="19"/>
  <c r="CJ150" i="19"/>
  <c r="CI150" i="19"/>
  <c r="CG150" i="19"/>
  <c r="BQ150" i="19"/>
  <c r="BP150" i="19"/>
  <c r="BO150" i="19"/>
  <c r="BN150" i="19"/>
  <c r="BL150" i="19"/>
  <c r="BK150" i="19"/>
  <c r="BJ150" i="19"/>
  <c r="BI150" i="19"/>
  <c r="BH150" i="19"/>
  <c r="BG150" i="19"/>
  <c r="BF150" i="19"/>
  <c r="BE150" i="19"/>
  <c r="BD150" i="19"/>
  <c r="BC150" i="19"/>
  <c r="BB150" i="19"/>
  <c r="BA150" i="19"/>
  <c r="AZ150" i="19"/>
  <c r="AY150" i="19"/>
  <c r="AW150" i="19"/>
  <c r="AS150" i="19"/>
  <c r="AR150" i="19"/>
  <c r="AN150" i="19"/>
  <c r="AM150" i="19"/>
  <c r="AE150" i="19"/>
  <c r="W150" i="19"/>
  <c r="V150" i="19" s="1"/>
  <c r="U150" i="19"/>
  <c r="T150" i="19"/>
  <c r="S150" i="19"/>
  <c r="R150" i="19"/>
  <c r="P150" i="19"/>
  <c r="O150" i="19"/>
  <c r="N150" i="19"/>
  <c r="M150" i="19"/>
  <c r="K150" i="19"/>
  <c r="J150" i="19"/>
  <c r="I150" i="19"/>
  <c r="H150" i="19"/>
  <c r="G150" i="19"/>
  <c r="A150" i="19"/>
  <c r="FS149" i="19"/>
  <c r="FP149" i="19"/>
  <c r="FO149" i="19"/>
  <c r="FJ149" i="19"/>
  <c r="FI149" i="19"/>
  <c r="FH149" i="19"/>
  <c r="FC149" i="19"/>
  <c r="FF149" i="19" s="1"/>
  <c r="FA149" i="19"/>
  <c r="EZ149" i="19"/>
  <c r="EX149" i="19"/>
  <c r="FG149" i="19" s="1"/>
  <c r="EW149" i="19"/>
  <c r="EO149" i="19"/>
  <c r="FE149" i="19" s="1"/>
  <c r="EN149" i="19"/>
  <c r="EM149" i="19"/>
  <c r="EK149" i="19"/>
  <c r="EJ149" i="19"/>
  <c r="EI149" i="19"/>
  <c r="EH149" i="19"/>
  <c r="EF149" i="19"/>
  <c r="EE149" i="19"/>
  <c r="ED149" i="19"/>
  <c r="EC149" i="19"/>
  <c r="EB149" i="19"/>
  <c r="EA149" i="19"/>
  <c r="DZ149" i="19"/>
  <c r="DY149" i="19"/>
  <c r="DU149" i="19"/>
  <c r="DT149" i="19"/>
  <c r="DS149" i="19"/>
  <c r="FV149" i="19" s="1"/>
  <c r="DR149" i="19"/>
  <c r="DQ149" i="19"/>
  <c r="DP149" i="19"/>
  <c r="DO149" i="19"/>
  <c r="DM149" i="19"/>
  <c r="DL149" i="19"/>
  <c r="DK149" i="19"/>
  <c r="DJ149" i="19"/>
  <c r="DI149" i="19"/>
  <c r="DH149" i="19"/>
  <c r="DE149" i="19"/>
  <c r="CV149" i="19"/>
  <c r="CN149" i="19"/>
  <c r="CM149" i="19"/>
  <c r="CL149" i="19"/>
  <c r="CK149" i="19"/>
  <c r="CJ149" i="19"/>
  <c r="CI149" i="19"/>
  <c r="CG149" i="19"/>
  <c r="BQ149" i="19"/>
  <c r="BP149" i="19"/>
  <c r="BO149" i="19"/>
  <c r="BN149" i="19"/>
  <c r="BL149" i="19"/>
  <c r="BK149" i="19"/>
  <c r="BJ149" i="19"/>
  <c r="BI149" i="19"/>
  <c r="BH149" i="19"/>
  <c r="BG149" i="19"/>
  <c r="BF149" i="19"/>
  <c r="BE149" i="19"/>
  <c r="BD149" i="19"/>
  <c r="BC149" i="19"/>
  <c r="BB149" i="19"/>
  <c r="BA149" i="19"/>
  <c r="AZ149" i="19"/>
  <c r="AY149" i="19"/>
  <c r="AW149" i="19"/>
  <c r="AS149" i="19"/>
  <c r="AR149" i="19"/>
  <c r="AN149" i="19"/>
  <c r="AM149" i="19"/>
  <c r="AE149" i="19"/>
  <c r="W149" i="19"/>
  <c r="U149" i="19"/>
  <c r="T149" i="19"/>
  <c r="S149" i="19"/>
  <c r="R149" i="19"/>
  <c r="P149" i="19"/>
  <c r="O149" i="19"/>
  <c r="N149" i="19"/>
  <c r="M149" i="19"/>
  <c r="K149" i="19"/>
  <c r="J149" i="19"/>
  <c r="I149" i="19"/>
  <c r="H149" i="19"/>
  <c r="G149" i="19"/>
  <c r="A149" i="19"/>
  <c r="FS148" i="19"/>
  <c r="FP148" i="19"/>
  <c r="FO148" i="19"/>
  <c r="FJ148" i="19"/>
  <c r="FI148" i="19"/>
  <c r="FH148" i="19"/>
  <c r="FC148" i="19"/>
  <c r="FF148" i="19" s="1"/>
  <c r="FA148" i="19"/>
  <c r="EZ148" i="19"/>
  <c r="EX148" i="19"/>
  <c r="FG148" i="19" s="1"/>
  <c r="EW148" i="19"/>
  <c r="EO148" i="19"/>
  <c r="FE148" i="19" s="1"/>
  <c r="EN148" i="19"/>
  <c r="EM148" i="19"/>
  <c r="EK148" i="19"/>
  <c r="EJ148" i="19"/>
  <c r="EI148" i="19"/>
  <c r="EH148" i="19"/>
  <c r="EF148" i="19"/>
  <c r="EE148" i="19"/>
  <c r="ED148" i="19"/>
  <c r="EC148" i="19"/>
  <c r="EB148" i="19"/>
  <c r="EA148" i="19"/>
  <c r="DZ148" i="19"/>
  <c r="DY148" i="19"/>
  <c r="DU148" i="19"/>
  <c r="DT148" i="19"/>
  <c r="DS148" i="19"/>
  <c r="FV148" i="19" s="1"/>
  <c r="DR148" i="19"/>
  <c r="DQ148" i="19"/>
  <c r="DP148" i="19"/>
  <c r="DO148" i="19"/>
  <c r="DM148" i="19"/>
  <c r="DL148" i="19"/>
  <c r="DK148" i="19"/>
  <c r="DJ148" i="19"/>
  <c r="DI148" i="19"/>
  <c r="DH148" i="19"/>
  <c r="DE148" i="19"/>
  <c r="CV148" i="19"/>
  <c r="CN148" i="19"/>
  <c r="CM148" i="19"/>
  <c r="CL148" i="19"/>
  <c r="CK148" i="19"/>
  <c r="CJ148" i="19"/>
  <c r="CI148" i="19"/>
  <c r="CG148" i="19"/>
  <c r="BQ148" i="19"/>
  <c r="BP148" i="19"/>
  <c r="BO148" i="19"/>
  <c r="BN148" i="19"/>
  <c r="BL148" i="19"/>
  <c r="BK148" i="19"/>
  <c r="BJ148" i="19"/>
  <c r="BI148" i="19"/>
  <c r="BH148" i="19"/>
  <c r="BG148" i="19"/>
  <c r="BF148" i="19"/>
  <c r="BE148" i="19"/>
  <c r="BD148" i="19"/>
  <c r="BC148" i="19"/>
  <c r="BB148" i="19"/>
  <c r="BA148" i="19"/>
  <c r="AZ148" i="19"/>
  <c r="AY148" i="19"/>
  <c r="AW148" i="19"/>
  <c r="AS148" i="19"/>
  <c r="AR148" i="19"/>
  <c r="AN148" i="19"/>
  <c r="AM148" i="19"/>
  <c r="AE148" i="19"/>
  <c r="W148" i="19"/>
  <c r="V148" i="19" s="1"/>
  <c r="U148" i="19"/>
  <c r="T148" i="19"/>
  <c r="S148" i="19"/>
  <c r="R148" i="19"/>
  <c r="P148" i="19"/>
  <c r="O148" i="19"/>
  <c r="N148" i="19"/>
  <c r="M148" i="19"/>
  <c r="K148" i="19"/>
  <c r="J148" i="19"/>
  <c r="I148" i="19"/>
  <c r="H148" i="19"/>
  <c r="G148" i="19"/>
  <c r="A148" i="19"/>
  <c r="FS147" i="19"/>
  <c r="FP147" i="19"/>
  <c r="FO147" i="19"/>
  <c r="FJ147" i="19"/>
  <c r="FI147" i="19"/>
  <c r="FH147" i="19"/>
  <c r="FC147" i="19"/>
  <c r="FF147" i="19" s="1"/>
  <c r="FA147" i="19"/>
  <c r="EZ147" i="19"/>
  <c r="EX147" i="19"/>
  <c r="FG147" i="19" s="1"/>
  <c r="EW147" i="19"/>
  <c r="EO147" i="19"/>
  <c r="FE147" i="19" s="1"/>
  <c r="EN147" i="19"/>
  <c r="EM147" i="19"/>
  <c r="EK147" i="19"/>
  <c r="EJ147" i="19"/>
  <c r="EI147" i="19"/>
  <c r="EH147" i="19"/>
  <c r="EF147" i="19"/>
  <c r="EE147" i="19"/>
  <c r="ED147" i="19"/>
  <c r="EC147" i="19"/>
  <c r="EB147" i="19"/>
  <c r="EA147" i="19"/>
  <c r="DZ147" i="19"/>
  <c r="DY147" i="19"/>
  <c r="DU147" i="19"/>
  <c r="DT147" i="19"/>
  <c r="DS147" i="19"/>
  <c r="FV147" i="19" s="1"/>
  <c r="DR147" i="19"/>
  <c r="DQ147" i="19"/>
  <c r="DP147" i="19"/>
  <c r="DO147" i="19"/>
  <c r="DM147" i="19"/>
  <c r="DL147" i="19"/>
  <c r="DK147" i="19"/>
  <c r="DJ147" i="19"/>
  <c r="DI147" i="19"/>
  <c r="DH147" i="19"/>
  <c r="DE147" i="19"/>
  <c r="CV147" i="19"/>
  <c r="CN147" i="19"/>
  <c r="CM147" i="19"/>
  <c r="CL147" i="19"/>
  <c r="CK147" i="19"/>
  <c r="CJ147" i="19"/>
  <c r="CI147" i="19"/>
  <c r="CG147" i="19"/>
  <c r="BQ147" i="19"/>
  <c r="BP147" i="19"/>
  <c r="BO147" i="19"/>
  <c r="BN147" i="19"/>
  <c r="BL147" i="19"/>
  <c r="BK147" i="19"/>
  <c r="BJ147" i="19"/>
  <c r="BI147" i="19"/>
  <c r="BH147" i="19"/>
  <c r="BG147" i="19"/>
  <c r="BF147" i="19"/>
  <c r="BE147" i="19"/>
  <c r="BD147" i="19"/>
  <c r="BC147" i="19"/>
  <c r="BB147" i="19"/>
  <c r="BA147" i="19"/>
  <c r="AZ147" i="19"/>
  <c r="AY147" i="19"/>
  <c r="AW147" i="19"/>
  <c r="AS147" i="19"/>
  <c r="AR147" i="19"/>
  <c r="AN147" i="19"/>
  <c r="AM147" i="19"/>
  <c r="AE147" i="19"/>
  <c r="W147" i="19"/>
  <c r="V147" i="19" s="1"/>
  <c r="U147" i="19"/>
  <c r="T147" i="19"/>
  <c r="S147" i="19"/>
  <c r="R147" i="19"/>
  <c r="P147" i="19"/>
  <c r="O147" i="19"/>
  <c r="N147" i="19"/>
  <c r="M147" i="19"/>
  <c r="K147" i="19"/>
  <c r="J147" i="19"/>
  <c r="I147" i="19"/>
  <c r="H147" i="19"/>
  <c r="G147" i="19"/>
  <c r="A147" i="19"/>
  <c r="FS146" i="19"/>
  <c r="FP146" i="19"/>
  <c r="FO146" i="19"/>
  <c r="FJ146" i="19"/>
  <c r="FI146" i="19"/>
  <c r="FH146" i="19"/>
  <c r="FC146" i="19"/>
  <c r="FF146" i="19" s="1"/>
  <c r="FA146" i="19"/>
  <c r="EZ146" i="19"/>
  <c r="EX146" i="19"/>
  <c r="FG146" i="19" s="1"/>
  <c r="EW146" i="19"/>
  <c r="EO146" i="19"/>
  <c r="FE146" i="19" s="1"/>
  <c r="EN146" i="19"/>
  <c r="EM146" i="19"/>
  <c r="EK146" i="19"/>
  <c r="EJ146" i="19"/>
  <c r="EI146" i="19"/>
  <c r="EH146" i="19"/>
  <c r="EF146" i="19"/>
  <c r="EE146" i="19"/>
  <c r="ED146" i="19"/>
  <c r="EC146" i="19"/>
  <c r="EB146" i="19"/>
  <c r="EA146" i="19"/>
  <c r="DZ146" i="19"/>
  <c r="DY146" i="19"/>
  <c r="DU146" i="19"/>
  <c r="DT146" i="19"/>
  <c r="DS146" i="19"/>
  <c r="FV146" i="19" s="1"/>
  <c r="DR146" i="19"/>
  <c r="DQ146" i="19"/>
  <c r="DP146" i="19"/>
  <c r="DO146" i="19"/>
  <c r="DM146" i="19"/>
  <c r="DL146" i="19"/>
  <c r="DK146" i="19"/>
  <c r="DJ146" i="19"/>
  <c r="DI146" i="19"/>
  <c r="DH146" i="19"/>
  <c r="DE146" i="19"/>
  <c r="CV146" i="19"/>
  <c r="CN146" i="19"/>
  <c r="CM146" i="19"/>
  <c r="CL146" i="19"/>
  <c r="CK146" i="19"/>
  <c r="CJ146" i="19"/>
  <c r="CI146" i="19"/>
  <c r="CG146" i="19"/>
  <c r="BQ146" i="19"/>
  <c r="BP146" i="19"/>
  <c r="BO146" i="19"/>
  <c r="BN146" i="19"/>
  <c r="BL146" i="19"/>
  <c r="BK146" i="19"/>
  <c r="BJ146" i="19"/>
  <c r="BI146" i="19"/>
  <c r="BH146" i="19"/>
  <c r="BG146" i="19"/>
  <c r="BF146" i="19"/>
  <c r="BE146" i="19"/>
  <c r="BD146" i="19"/>
  <c r="BC146" i="19"/>
  <c r="BB146" i="19"/>
  <c r="BA146" i="19"/>
  <c r="AZ146" i="19"/>
  <c r="AY146" i="19"/>
  <c r="AW146" i="19"/>
  <c r="AS146" i="19"/>
  <c r="AR146" i="19"/>
  <c r="AN146" i="19"/>
  <c r="AM146" i="19"/>
  <c r="AE146" i="19"/>
  <c r="W146" i="19"/>
  <c r="V146" i="19" s="1"/>
  <c r="U146" i="19"/>
  <c r="T146" i="19"/>
  <c r="S146" i="19"/>
  <c r="R146" i="19"/>
  <c r="P146" i="19"/>
  <c r="O146" i="19"/>
  <c r="N146" i="19"/>
  <c r="M146" i="19"/>
  <c r="K146" i="19"/>
  <c r="J146" i="19"/>
  <c r="I146" i="19"/>
  <c r="H146" i="19"/>
  <c r="G146" i="19"/>
  <c r="A146" i="19"/>
  <c r="FS145" i="19"/>
  <c r="FP145" i="19"/>
  <c r="FO145" i="19"/>
  <c r="FJ145" i="19"/>
  <c r="FI145" i="19"/>
  <c r="FH145" i="19"/>
  <c r="FC145" i="19"/>
  <c r="FF145" i="19" s="1"/>
  <c r="FA145" i="19"/>
  <c r="EZ145" i="19"/>
  <c r="EX145" i="19"/>
  <c r="FG145" i="19" s="1"/>
  <c r="EW145" i="19"/>
  <c r="EO145" i="19"/>
  <c r="FE145" i="19" s="1"/>
  <c r="EN145" i="19"/>
  <c r="EM145" i="19"/>
  <c r="EK145" i="19"/>
  <c r="EJ145" i="19"/>
  <c r="EI145" i="19"/>
  <c r="EH145" i="19"/>
  <c r="EF145" i="19"/>
  <c r="EE145" i="19"/>
  <c r="ED145" i="19"/>
  <c r="EC145" i="19"/>
  <c r="EB145" i="19"/>
  <c r="EA145" i="19"/>
  <c r="DZ145" i="19"/>
  <c r="DY145" i="19"/>
  <c r="DU145" i="19"/>
  <c r="DT145" i="19"/>
  <c r="DS145" i="19"/>
  <c r="FV145" i="19" s="1"/>
  <c r="DR145" i="19"/>
  <c r="DQ145" i="19"/>
  <c r="DP145" i="19"/>
  <c r="DO145" i="19"/>
  <c r="DM145" i="19"/>
  <c r="DL145" i="19"/>
  <c r="DK145" i="19"/>
  <c r="DJ145" i="19"/>
  <c r="DI145" i="19"/>
  <c r="DH145" i="19"/>
  <c r="DE145" i="19"/>
  <c r="CV145" i="19"/>
  <c r="CN145" i="19"/>
  <c r="CM145" i="19"/>
  <c r="CL145" i="19"/>
  <c r="CK145" i="19"/>
  <c r="CJ145" i="19"/>
  <c r="CI145" i="19"/>
  <c r="CG145" i="19"/>
  <c r="BQ145" i="19"/>
  <c r="BP145" i="19"/>
  <c r="BO145" i="19"/>
  <c r="BN145" i="19"/>
  <c r="BL145" i="19"/>
  <c r="BK145" i="19"/>
  <c r="BJ145" i="19"/>
  <c r="BI145" i="19"/>
  <c r="BH145" i="19"/>
  <c r="BG145" i="19"/>
  <c r="BF145" i="19"/>
  <c r="BE145" i="19"/>
  <c r="BD145" i="19"/>
  <c r="BC145" i="19"/>
  <c r="BB145" i="19"/>
  <c r="BA145" i="19"/>
  <c r="AZ145" i="19"/>
  <c r="AY145" i="19"/>
  <c r="AW145" i="19"/>
  <c r="AS145" i="19"/>
  <c r="AR145" i="19"/>
  <c r="AN145" i="19"/>
  <c r="AM145" i="19"/>
  <c r="AE145" i="19"/>
  <c r="W145" i="19"/>
  <c r="U145" i="19"/>
  <c r="T145" i="19"/>
  <c r="S145" i="19"/>
  <c r="R145" i="19"/>
  <c r="P145" i="19"/>
  <c r="O145" i="19"/>
  <c r="N145" i="19"/>
  <c r="M145" i="19"/>
  <c r="K145" i="19"/>
  <c r="J145" i="19"/>
  <c r="I145" i="19"/>
  <c r="H145" i="19"/>
  <c r="G145" i="19"/>
  <c r="A145" i="19"/>
  <c r="FS144" i="19"/>
  <c r="FP144" i="19"/>
  <c r="FO144" i="19"/>
  <c r="FJ144" i="19"/>
  <c r="FI144" i="19"/>
  <c r="FH144" i="19"/>
  <c r="FC144" i="19"/>
  <c r="FF144" i="19" s="1"/>
  <c r="FA144" i="19"/>
  <c r="EZ144" i="19"/>
  <c r="EX144" i="19"/>
  <c r="FG144" i="19" s="1"/>
  <c r="EW144" i="19"/>
  <c r="EO144" i="19"/>
  <c r="FE144" i="19" s="1"/>
  <c r="EN144" i="19"/>
  <c r="EM144" i="19"/>
  <c r="EK144" i="19"/>
  <c r="EJ144" i="19"/>
  <c r="EI144" i="19"/>
  <c r="EH144" i="19"/>
  <c r="EF144" i="19"/>
  <c r="EE144" i="19"/>
  <c r="ED144" i="19"/>
  <c r="EC144" i="19"/>
  <c r="EB144" i="19"/>
  <c r="EA144" i="19"/>
  <c r="DZ144" i="19"/>
  <c r="DY144" i="19"/>
  <c r="DU144" i="19"/>
  <c r="DT144" i="19"/>
  <c r="DS144" i="19"/>
  <c r="FV144" i="19" s="1"/>
  <c r="DR144" i="19"/>
  <c r="DQ144" i="19"/>
  <c r="DP144" i="19"/>
  <c r="DO144" i="19"/>
  <c r="DM144" i="19"/>
  <c r="DL144" i="19"/>
  <c r="DK144" i="19"/>
  <c r="DJ144" i="19"/>
  <c r="DI144" i="19"/>
  <c r="DH144" i="19"/>
  <c r="DE144" i="19"/>
  <c r="CV144" i="19"/>
  <c r="CN144" i="19"/>
  <c r="CM144" i="19"/>
  <c r="CL144" i="19"/>
  <c r="CK144" i="19"/>
  <c r="CJ144" i="19"/>
  <c r="CI144" i="19"/>
  <c r="CG144" i="19"/>
  <c r="BQ144" i="19"/>
  <c r="BP144" i="19"/>
  <c r="BO144" i="19"/>
  <c r="BN144" i="19"/>
  <c r="BL144" i="19"/>
  <c r="BK144" i="19"/>
  <c r="BJ144" i="19"/>
  <c r="BI144" i="19"/>
  <c r="BH144" i="19"/>
  <c r="BG144" i="19"/>
  <c r="BF144" i="19"/>
  <c r="BE144" i="19"/>
  <c r="BD144" i="19"/>
  <c r="BC144" i="19"/>
  <c r="BB144" i="19"/>
  <c r="BA144" i="19"/>
  <c r="AZ144" i="19"/>
  <c r="AY144" i="19"/>
  <c r="AW144" i="19"/>
  <c r="AS144" i="19"/>
  <c r="AR144" i="19"/>
  <c r="AN144" i="19"/>
  <c r="AM144" i="19"/>
  <c r="AE144" i="19"/>
  <c r="W144" i="19"/>
  <c r="V144" i="19" s="1"/>
  <c r="U144" i="19"/>
  <c r="T144" i="19"/>
  <c r="S144" i="19"/>
  <c r="R144" i="19"/>
  <c r="P144" i="19"/>
  <c r="O144" i="19"/>
  <c r="N144" i="19"/>
  <c r="M144" i="19"/>
  <c r="K144" i="19"/>
  <c r="J144" i="19"/>
  <c r="I144" i="19"/>
  <c r="H144" i="19"/>
  <c r="G144" i="19"/>
  <c r="A144" i="19"/>
  <c r="FS143" i="19"/>
  <c r="FP143" i="19"/>
  <c r="FO143" i="19"/>
  <c r="FJ143" i="19"/>
  <c r="FI143" i="19"/>
  <c r="FH143" i="19"/>
  <c r="FC143" i="19"/>
  <c r="FF143" i="19" s="1"/>
  <c r="FA143" i="19"/>
  <c r="EZ143" i="19"/>
  <c r="EX143" i="19"/>
  <c r="FG143" i="19" s="1"/>
  <c r="EW143" i="19"/>
  <c r="EO143" i="19"/>
  <c r="FE143" i="19" s="1"/>
  <c r="EN143" i="19"/>
  <c r="EM143" i="19"/>
  <c r="EK143" i="19"/>
  <c r="EJ143" i="19"/>
  <c r="EI143" i="19"/>
  <c r="EH143" i="19"/>
  <c r="EF143" i="19"/>
  <c r="EE143" i="19"/>
  <c r="ED143" i="19"/>
  <c r="EC143" i="19"/>
  <c r="EB143" i="19"/>
  <c r="EA143" i="19"/>
  <c r="DZ143" i="19"/>
  <c r="DY143" i="19"/>
  <c r="DU143" i="19"/>
  <c r="DT143" i="19"/>
  <c r="DS143" i="19"/>
  <c r="FV143" i="19" s="1"/>
  <c r="DR143" i="19"/>
  <c r="DQ143" i="19"/>
  <c r="DP143" i="19"/>
  <c r="DO143" i="19"/>
  <c r="DM143" i="19"/>
  <c r="DL143" i="19"/>
  <c r="DK143" i="19"/>
  <c r="DJ143" i="19"/>
  <c r="DI143" i="19"/>
  <c r="DH143" i="19"/>
  <c r="DE143" i="19"/>
  <c r="CV143" i="19"/>
  <c r="CN143" i="19"/>
  <c r="CM143" i="19"/>
  <c r="CL143" i="19"/>
  <c r="CK143" i="19"/>
  <c r="CJ143" i="19"/>
  <c r="CI143" i="19"/>
  <c r="CG143" i="19"/>
  <c r="BQ143" i="19"/>
  <c r="BP143" i="19"/>
  <c r="BO143" i="19"/>
  <c r="BN143" i="19"/>
  <c r="BL143" i="19"/>
  <c r="BK143" i="19"/>
  <c r="BJ143" i="19"/>
  <c r="BI143" i="19"/>
  <c r="BH143" i="19"/>
  <c r="BG143" i="19"/>
  <c r="BF143" i="19"/>
  <c r="BE143" i="19"/>
  <c r="BD143" i="19"/>
  <c r="BC143" i="19"/>
  <c r="BB143" i="19"/>
  <c r="BA143" i="19"/>
  <c r="AZ143" i="19"/>
  <c r="AY143" i="19"/>
  <c r="AW143" i="19"/>
  <c r="AS143" i="19"/>
  <c r="AR143" i="19"/>
  <c r="AN143" i="19"/>
  <c r="AM143" i="19"/>
  <c r="AE143" i="19"/>
  <c r="W143" i="19"/>
  <c r="V143" i="19" s="1"/>
  <c r="U143" i="19"/>
  <c r="T143" i="19"/>
  <c r="S143" i="19"/>
  <c r="R143" i="19"/>
  <c r="P143" i="19"/>
  <c r="O143" i="19"/>
  <c r="N143" i="19"/>
  <c r="M143" i="19"/>
  <c r="K143" i="19"/>
  <c r="J143" i="19"/>
  <c r="I143" i="19"/>
  <c r="H143" i="19"/>
  <c r="G143" i="19"/>
  <c r="A143" i="19"/>
  <c r="FS142" i="19"/>
  <c r="FP142" i="19"/>
  <c r="FO142" i="19"/>
  <c r="FJ142" i="19"/>
  <c r="FI142" i="19"/>
  <c r="FH142" i="19"/>
  <c r="FC142" i="19"/>
  <c r="FF142" i="19" s="1"/>
  <c r="FA142" i="19"/>
  <c r="EZ142" i="19"/>
  <c r="EX142" i="19"/>
  <c r="FG142" i="19" s="1"/>
  <c r="EW142" i="19"/>
  <c r="EO142" i="19"/>
  <c r="FE142" i="19" s="1"/>
  <c r="EN142" i="19"/>
  <c r="EM142" i="19"/>
  <c r="EK142" i="19"/>
  <c r="EJ142" i="19"/>
  <c r="EI142" i="19"/>
  <c r="EH142" i="19"/>
  <c r="EF142" i="19"/>
  <c r="EE142" i="19"/>
  <c r="ED142" i="19"/>
  <c r="EC142" i="19"/>
  <c r="EB142" i="19"/>
  <c r="EA142" i="19"/>
  <c r="DZ142" i="19"/>
  <c r="DY142" i="19"/>
  <c r="DU142" i="19"/>
  <c r="DT142" i="19"/>
  <c r="DS142" i="19"/>
  <c r="FV142" i="19" s="1"/>
  <c r="DR142" i="19"/>
  <c r="DQ142" i="19"/>
  <c r="DP142" i="19"/>
  <c r="DO142" i="19"/>
  <c r="DM142" i="19"/>
  <c r="DL142" i="19"/>
  <c r="DK142" i="19"/>
  <c r="DJ142" i="19"/>
  <c r="DI142" i="19"/>
  <c r="DH142" i="19"/>
  <c r="DE142" i="19"/>
  <c r="CV142" i="19"/>
  <c r="CN142" i="19"/>
  <c r="CM142" i="19"/>
  <c r="CL142" i="19"/>
  <c r="CK142" i="19"/>
  <c r="CJ142" i="19"/>
  <c r="CI142" i="19"/>
  <c r="CG142" i="19"/>
  <c r="BQ142" i="19"/>
  <c r="BP142" i="19"/>
  <c r="BO142" i="19"/>
  <c r="BN142" i="19"/>
  <c r="BL142" i="19"/>
  <c r="BK142" i="19"/>
  <c r="BJ142" i="19"/>
  <c r="BI142" i="19"/>
  <c r="BH142" i="19"/>
  <c r="BG142" i="19"/>
  <c r="BF142" i="19"/>
  <c r="BE142" i="19"/>
  <c r="BD142" i="19"/>
  <c r="BC142" i="19"/>
  <c r="BB142" i="19"/>
  <c r="BA142" i="19"/>
  <c r="AZ142" i="19"/>
  <c r="AY142" i="19"/>
  <c r="AW142" i="19"/>
  <c r="AS142" i="19"/>
  <c r="AR142" i="19"/>
  <c r="AN142" i="19"/>
  <c r="AM142" i="19"/>
  <c r="AE142" i="19"/>
  <c r="W142" i="19"/>
  <c r="V142" i="19" s="1"/>
  <c r="U142" i="19"/>
  <c r="T142" i="19"/>
  <c r="S142" i="19"/>
  <c r="R142" i="19"/>
  <c r="P142" i="19"/>
  <c r="O142" i="19"/>
  <c r="N142" i="19"/>
  <c r="M142" i="19"/>
  <c r="K142" i="19"/>
  <c r="J142" i="19"/>
  <c r="I142" i="19"/>
  <c r="H142" i="19"/>
  <c r="G142" i="19"/>
  <c r="A142" i="19"/>
  <c r="FS141" i="19"/>
  <c r="FP141" i="19"/>
  <c r="FO141" i="19"/>
  <c r="FJ141" i="19"/>
  <c r="FI141" i="19"/>
  <c r="FH141" i="19"/>
  <c r="FC141" i="19"/>
  <c r="FF141" i="19" s="1"/>
  <c r="FA141" i="19"/>
  <c r="EZ141" i="19"/>
  <c r="EX141" i="19"/>
  <c r="FG141" i="19" s="1"/>
  <c r="EW141" i="19"/>
  <c r="EO141" i="19"/>
  <c r="FE141" i="19" s="1"/>
  <c r="EN141" i="19"/>
  <c r="EM141" i="19"/>
  <c r="EK141" i="19"/>
  <c r="EJ141" i="19"/>
  <c r="EI141" i="19"/>
  <c r="EH141" i="19"/>
  <c r="EF141" i="19"/>
  <c r="EE141" i="19"/>
  <c r="ED141" i="19"/>
  <c r="EC141" i="19"/>
  <c r="EB141" i="19"/>
  <c r="EA141" i="19"/>
  <c r="DZ141" i="19"/>
  <c r="DY141" i="19"/>
  <c r="DU141" i="19"/>
  <c r="DT141" i="19"/>
  <c r="DS141" i="19"/>
  <c r="FV141" i="19" s="1"/>
  <c r="DR141" i="19"/>
  <c r="DQ141" i="19"/>
  <c r="DP141" i="19"/>
  <c r="DO141" i="19"/>
  <c r="DM141" i="19"/>
  <c r="DL141" i="19"/>
  <c r="DK141" i="19"/>
  <c r="DJ141" i="19"/>
  <c r="DI141" i="19"/>
  <c r="DH141" i="19"/>
  <c r="DE141" i="19"/>
  <c r="CV141" i="19"/>
  <c r="CN141" i="19"/>
  <c r="CM141" i="19"/>
  <c r="CL141" i="19"/>
  <c r="CK141" i="19"/>
  <c r="CJ141" i="19"/>
  <c r="CI141" i="19"/>
  <c r="CG141" i="19"/>
  <c r="BQ141" i="19"/>
  <c r="BP141" i="19"/>
  <c r="BO141" i="19"/>
  <c r="BN141" i="19"/>
  <c r="BL141" i="19"/>
  <c r="BK141" i="19"/>
  <c r="BJ141" i="19"/>
  <c r="BI141" i="19"/>
  <c r="BH141" i="19"/>
  <c r="BG141" i="19"/>
  <c r="BF141" i="19"/>
  <c r="BE141" i="19"/>
  <c r="BD141" i="19"/>
  <c r="BC141" i="19"/>
  <c r="BB141" i="19"/>
  <c r="BA141" i="19"/>
  <c r="AZ141" i="19"/>
  <c r="AY141" i="19"/>
  <c r="AW141" i="19"/>
  <c r="AS141" i="19"/>
  <c r="AR141" i="19"/>
  <c r="AN141" i="19"/>
  <c r="AM141" i="19"/>
  <c r="AE141" i="19"/>
  <c r="W141" i="19"/>
  <c r="U141" i="19"/>
  <c r="T141" i="19"/>
  <c r="S141" i="19"/>
  <c r="R141" i="19"/>
  <c r="P141" i="19"/>
  <c r="O141" i="19"/>
  <c r="N141" i="19"/>
  <c r="M141" i="19"/>
  <c r="K141" i="19"/>
  <c r="J141" i="19"/>
  <c r="I141" i="19"/>
  <c r="H141" i="19"/>
  <c r="G141" i="19"/>
  <c r="A141" i="19"/>
  <c r="FS140" i="19"/>
  <c r="FP140" i="19"/>
  <c r="FO140" i="19"/>
  <c r="FJ140" i="19"/>
  <c r="FI140" i="19"/>
  <c r="FH140" i="19"/>
  <c r="FC140" i="19"/>
  <c r="FF140" i="19" s="1"/>
  <c r="FA140" i="19"/>
  <c r="EZ140" i="19"/>
  <c r="EX140" i="19"/>
  <c r="FG140" i="19" s="1"/>
  <c r="EW140" i="19"/>
  <c r="EO140" i="19"/>
  <c r="FE140" i="19" s="1"/>
  <c r="EN140" i="19"/>
  <c r="EM140" i="19"/>
  <c r="EK140" i="19"/>
  <c r="EJ140" i="19"/>
  <c r="EI140" i="19"/>
  <c r="EH140" i="19"/>
  <c r="EF140" i="19"/>
  <c r="EE140" i="19"/>
  <c r="ED140" i="19"/>
  <c r="EC140" i="19"/>
  <c r="EB140" i="19"/>
  <c r="EA140" i="19"/>
  <c r="DZ140" i="19"/>
  <c r="DY140" i="19"/>
  <c r="DU140" i="19"/>
  <c r="DT140" i="19"/>
  <c r="DS140" i="19"/>
  <c r="FV140" i="19" s="1"/>
  <c r="DR140" i="19"/>
  <c r="DQ140" i="19"/>
  <c r="DP140" i="19"/>
  <c r="DO140" i="19"/>
  <c r="DM140" i="19"/>
  <c r="DL140" i="19"/>
  <c r="DK140" i="19"/>
  <c r="DJ140" i="19"/>
  <c r="DI140" i="19"/>
  <c r="DH140" i="19"/>
  <c r="DE140" i="19"/>
  <c r="CV140" i="19"/>
  <c r="CN140" i="19"/>
  <c r="CM140" i="19"/>
  <c r="CL140" i="19"/>
  <c r="CK140" i="19"/>
  <c r="CJ140" i="19"/>
  <c r="CI140" i="19"/>
  <c r="CG140" i="19"/>
  <c r="BQ140" i="19"/>
  <c r="BP140" i="19"/>
  <c r="BO140" i="19"/>
  <c r="BN140" i="19"/>
  <c r="BL140" i="19"/>
  <c r="BK140" i="19"/>
  <c r="BJ140" i="19"/>
  <c r="BI140" i="19"/>
  <c r="BH140" i="19"/>
  <c r="BG140" i="19"/>
  <c r="BF140" i="19"/>
  <c r="BE140" i="19"/>
  <c r="BD140" i="19"/>
  <c r="BC140" i="19"/>
  <c r="BB140" i="19"/>
  <c r="BA140" i="19"/>
  <c r="AZ140" i="19"/>
  <c r="AY140" i="19"/>
  <c r="AW140" i="19"/>
  <c r="AS140" i="19"/>
  <c r="AR140" i="19"/>
  <c r="AN140" i="19"/>
  <c r="AM140" i="19"/>
  <c r="AE140" i="19"/>
  <c r="W140" i="19"/>
  <c r="V140" i="19" s="1"/>
  <c r="U140" i="19"/>
  <c r="T140" i="19"/>
  <c r="S140" i="19"/>
  <c r="R140" i="19"/>
  <c r="P140" i="19"/>
  <c r="O140" i="19"/>
  <c r="N140" i="19"/>
  <c r="M140" i="19"/>
  <c r="K140" i="19"/>
  <c r="J140" i="19"/>
  <c r="I140" i="19"/>
  <c r="H140" i="19"/>
  <c r="G140" i="19"/>
  <c r="A140" i="19"/>
  <c r="FS139" i="19"/>
  <c r="FP139" i="19"/>
  <c r="FO139" i="19"/>
  <c r="FJ139" i="19"/>
  <c r="FI139" i="19"/>
  <c r="FH139" i="19"/>
  <c r="FC139" i="19"/>
  <c r="FF139" i="19" s="1"/>
  <c r="FA139" i="19"/>
  <c r="EZ139" i="19"/>
  <c r="EX139" i="19"/>
  <c r="FG139" i="19" s="1"/>
  <c r="EW139" i="19"/>
  <c r="EO139" i="19"/>
  <c r="FE139" i="19" s="1"/>
  <c r="EN139" i="19"/>
  <c r="EM139" i="19"/>
  <c r="EK139" i="19"/>
  <c r="EJ139" i="19"/>
  <c r="EI139" i="19"/>
  <c r="EH139" i="19"/>
  <c r="EF139" i="19"/>
  <c r="EE139" i="19"/>
  <c r="ED139" i="19"/>
  <c r="EC139" i="19"/>
  <c r="EB139" i="19"/>
  <c r="EA139" i="19"/>
  <c r="DZ139" i="19"/>
  <c r="DY139" i="19"/>
  <c r="DU139" i="19"/>
  <c r="DT139" i="19"/>
  <c r="DS139" i="19"/>
  <c r="FV139" i="19" s="1"/>
  <c r="DR139" i="19"/>
  <c r="DQ139" i="19"/>
  <c r="DP139" i="19"/>
  <c r="DO139" i="19"/>
  <c r="DM139" i="19"/>
  <c r="DL139" i="19"/>
  <c r="DK139" i="19"/>
  <c r="DJ139" i="19"/>
  <c r="DI139" i="19"/>
  <c r="DH139" i="19"/>
  <c r="DE139" i="19"/>
  <c r="CV139" i="19"/>
  <c r="CN139" i="19"/>
  <c r="CM139" i="19"/>
  <c r="CL139" i="19"/>
  <c r="CK139" i="19"/>
  <c r="CJ139" i="19"/>
  <c r="CI139" i="19"/>
  <c r="CG139" i="19"/>
  <c r="BQ139" i="19"/>
  <c r="BP139" i="19"/>
  <c r="BO139" i="19"/>
  <c r="BN139" i="19"/>
  <c r="BL139" i="19"/>
  <c r="BK139" i="19"/>
  <c r="BJ139" i="19"/>
  <c r="BI139" i="19"/>
  <c r="BH139" i="19"/>
  <c r="BG139" i="19"/>
  <c r="BF139" i="19"/>
  <c r="BE139" i="19"/>
  <c r="BD139" i="19"/>
  <c r="BC139" i="19"/>
  <c r="BB139" i="19"/>
  <c r="BA139" i="19"/>
  <c r="AZ139" i="19"/>
  <c r="AY139" i="19"/>
  <c r="AW139" i="19"/>
  <c r="AS139" i="19"/>
  <c r="AR139" i="19"/>
  <c r="AN139" i="19"/>
  <c r="AM139" i="19"/>
  <c r="AE139" i="19"/>
  <c r="W139" i="19"/>
  <c r="V139" i="19" s="1"/>
  <c r="U139" i="19"/>
  <c r="T139" i="19"/>
  <c r="S139" i="19"/>
  <c r="R139" i="19"/>
  <c r="P139" i="19"/>
  <c r="O139" i="19"/>
  <c r="N139" i="19"/>
  <c r="M139" i="19"/>
  <c r="K139" i="19"/>
  <c r="J139" i="19"/>
  <c r="I139" i="19"/>
  <c r="H139" i="19"/>
  <c r="G139" i="19"/>
  <c r="A139" i="19"/>
  <c r="FS138" i="19"/>
  <c r="FP138" i="19"/>
  <c r="FO138" i="19"/>
  <c r="FJ138" i="19"/>
  <c r="FI138" i="19"/>
  <c r="FH138" i="19"/>
  <c r="FC138" i="19"/>
  <c r="FF138" i="19" s="1"/>
  <c r="FA138" i="19"/>
  <c r="EZ138" i="19"/>
  <c r="EX138" i="19"/>
  <c r="FG138" i="19" s="1"/>
  <c r="EW138" i="19"/>
  <c r="EO138" i="19"/>
  <c r="FE138" i="19" s="1"/>
  <c r="EN138" i="19"/>
  <c r="EM138" i="19"/>
  <c r="EK138" i="19"/>
  <c r="EJ138" i="19"/>
  <c r="EI138" i="19"/>
  <c r="EH138" i="19"/>
  <c r="EF138" i="19"/>
  <c r="EE138" i="19"/>
  <c r="ED138" i="19"/>
  <c r="EC138" i="19"/>
  <c r="EB138" i="19"/>
  <c r="EA138" i="19"/>
  <c r="DZ138" i="19"/>
  <c r="DY138" i="19"/>
  <c r="DU138" i="19"/>
  <c r="DT138" i="19"/>
  <c r="DS138" i="19"/>
  <c r="FV138" i="19" s="1"/>
  <c r="DR138" i="19"/>
  <c r="DQ138" i="19"/>
  <c r="DP138" i="19"/>
  <c r="DO138" i="19"/>
  <c r="DM138" i="19"/>
  <c r="DL138" i="19"/>
  <c r="DK138" i="19"/>
  <c r="DJ138" i="19"/>
  <c r="DI138" i="19"/>
  <c r="DH138" i="19"/>
  <c r="DE138" i="19"/>
  <c r="CV138" i="19"/>
  <c r="CN138" i="19"/>
  <c r="CM138" i="19"/>
  <c r="CL138" i="19"/>
  <c r="CK138" i="19"/>
  <c r="CJ138" i="19"/>
  <c r="CI138" i="19"/>
  <c r="CG138" i="19"/>
  <c r="BQ138" i="19"/>
  <c r="BP138" i="19"/>
  <c r="BO138" i="19"/>
  <c r="BN138" i="19"/>
  <c r="BL138" i="19"/>
  <c r="BK138" i="19"/>
  <c r="BJ138" i="19"/>
  <c r="BI138" i="19"/>
  <c r="BH138" i="19"/>
  <c r="BG138" i="19"/>
  <c r="BF138" i="19"/>
  <c r="BE138" i="19"/>
  <c r="BD138" i="19"/>
  <c r="BC138" i="19"/>
  <c r="BB138" i="19"/>
  <c r="BA138" i="19"/>
  <c r="AZ138" i="19"/>
  <c r="AY138" i="19"/>
  <c r="AW138" i="19"/>
  <c r="AS138" i="19"/>
  <c r="AR138" i="19"/>
  <c r="AN138" i="19"/>
  <c r="AM138" i="19"/>
  <c r="AE138" i="19"/>
  <c r="W138" i="19"/>
  <c r="V138" i="19" s="1"/>
  <c r="U138" i="19"/>
  <c r="T138" i="19"/>
  <c r="S138" i="19"/>
  <c r="R138" i="19"/>
  <c r="P138" i="19"/>
  <c r="O138" i="19"/>
  <c r="N138" i="19"/>
  <c r="M138" i="19"/>
  <c r="K138" i="19"/>
  <c r="J138" i="19"/>
  <c r="I138" i="19"/>
  <c r="H138" i="19"/>
  <c r="G138" i="19"/>
  <c r="A138" i="19"/>
  <c r="FS137" i="19"/>
  <c r="FP137" i="19"/>
  <c r="FO137" i="19"/>
  <c r="FJ137" i="19"/>
  <c r="FI137" i="19"/>
  <c r="FH137" i="19"/>
  <c r="FC137" i="19"/>
  <c r="FF137" i="19" s="1"/>
  <c r="FA137" i="19"/>
  <c r="EZ137" i="19"/>
  <c r="EX137" i="19"/>
  <c r="FG137" i="19" s="1"/>
  <c r="EW137" i="19"/>
  <c r="EO137" i="19"/>
  <c r="FE137" i="19" s="1"/>
  <c r="EN137" i="19"/>
  <c r="EM137" i="19"/>
  <c r="EK137" i="19"/>
  <c r="EJ137" i="19"/>
  <c r="EI137" i="19"/>
  <c r="EH137" i="19"/>
  <c r="EF137" i="19"/>
  <c r="EE137" i="19"/>
  <c r="ED137" i="19"/>
  <c r="EC137" i="19"/>
  <c r="EB137" i="19"/>
  <c r="EA137" i="19"/>
  <c r="DZ137" i="19"/>
  <c r="DY137" i="19"/>
  <c r="DU137" i="19"/>
  <c r="DT137" i="19"/>
  <c r="DS137" i="19"/>
  <c r="FV137" i="19" s="1"/>
  <c r="DR137" i="19"/>
  <c r="DQ137" i="19"/>
  <c r="DP137" i="19"/>
  <c r="DO137" i="19"/>
  <c r="DM137" i="19"/>
  <c r="DL137" i="19"/>
  <c r="DK137" i="19"/>
  <c r="DJ137" i="19"/>
  <c r="DI137" i="19"/>
  <c r="DH137" i="19"/>
  <c r="DE137" i="19"/>
  <c r="CV137" i="19"/>
  <c r="CN137" i="19"/>
  <c r="CM137" i="19"/>
  <c r="CL137" i="19"/>
  <c r="CK137" i="19"/>
  <c r="CJ137" i="19"/>
  <c r="CI137" i="19"/>
  <c r="CG137" i="19"/>
  <c r="BQ137" i="19"/>
  <c r="BP137" i="19"/>
  <c r="BO137" i="19"/>
  <c r="BN137" i="19"/>
  <c r="BL137" i="19"/>
  <c r="BK137" i="19"/>
  <c r="BJ137" i="19"/>
  <c r="BI137" i="19"/>
  <c r="BH137" i="19"/>
  <c r="BG137" i="19"/>
  <c r="BF137" i="19"/>
  <c r="BE137" i="19"/>
  <c r="BD137" i="19"/>
  <c r="BC137" i="19"/>
  <c r="BB137" i="19"/>
  <c r="BA137" i="19"/>
  <c r="AZ137" i="19"/>
  <c r="AY137" i="19"/>
  <c r="AW137" i="19"/>
  <c r="AS137" i="19"/>
  <c r="AR137" i="19"/>
  <c r="AN137" i="19"/>
  <c r="AM137" i="19"/>
  <c r="AE137" i="19"/>
  <c r="W137" i="19"/>
  <c r="V137" i="19" s="1"/>
  <c r="U137" i="19"/>
  <c r="T137" i="19"/>
  <c r="S137" i="19"/>
  <c r="R137" i="19"/>
  <c r="P137" i="19"/>
  <c r="O137" i="19"/>
  <c r="N137" i="19"/>
  <c r="M137" i="19"/>
  <c r="K137" i="19"/>
  <c r="J137" i="19"/>
  <c r="I137" i="19"/>
  <c r="H137" i="19"/>
  <c r="G137" i="19"/>
  <c r="A137" i="19"/>
  <c r="FS136" i="19"/>
  <c r="FP136" i="19"/>
  <c r="FO136" i="19"/>
  <c r="FJ136" i="19"/>
  <c r="FI136" i="19"/>
  <c r="FH136" i="19"/>
  <c r="FC136" i="19"/>
  <c r="FF136" i="19" s="1"/>
  <c r="FA136" i="19"/>
  <c r="EZ136" i="19"/>
  <c r="EX136" i="19"/>
  <c r="FG136" i="19" s="1"/>
  <c r="EW136" i="19"/>
  <c r="EO136" i="19"/>
  <c r="FE136" i="19" s="1"/>
  <c r="EN136" i="19"/>
  <c r="EM136" i="19"/>
  <c r="EK136" i="19"/>
  <c r="EJ136" i="19"/>
  <c r="EI136" i="19"/>
  <c r="EH136" i="19"/>
  <c r="EF136" i="19"/>
  <c r="EE136" i="19"/>
  <c r="ED136" i="19"/>
  <c r="EC136" i="19"/>
  <c r="EB136" i="19"/>
  <c r="EA136" i="19"/>
  <c r="DZ136" i="19"/>
  <c r="DY136" i="19"/>
  <c r="DU136" i="19"/>
  <c r="DT136" i="19"/>
  <c r="DS136" i="19"/>
  <c r="FV136" i="19" s="1"/>
  <c r="DR136" i="19"/>
  <c r="DQ136" i="19"/>
  <c r="DP136" i="19"/>
  <c r="DO136" i="19"/>
  <c r="DM136" i="19"/>
  <c r="DL136" i="19"/>
  <c r="DK136" i="19"/>
  <c r="DJ136" i="19"/>
  <c r="DI136" i="19"/>
  <c r="DH136" i="19"/>
  <c r="DE136" i="19"/>
  <c r="CV136" i="19"/>
  <c r="CN136" i="19"/>
  <c r="CM136" i="19"/>
  <c r="CL136" i="19"/>
  <c r="CK136" i="19"/>
  <c r="CJ136" i="19"/>
  <c r="CI136" i="19"/>
  <c r="CG136" i="19"/>
  <c r="BQ136" i="19"/>
  <c r="BP136" i="19"/>
  <c r="BO136" i="19"/>
  <c r="BN136" i="19"/>
  <c r="BL136" i="19"/>
  <c r="BK136" i="19"/>
  <c r="BJ136" i="19"/>
  <c r="BI136" i="19"/>
  <c r="BH136" i="19"/>
  <c r="BG136" i="19"/>
  <c r="BF136" i="19"/>
  <c r="BE136" i="19"/>
  <c r="BD136" i="19"/>
  <c r="BC136" i="19"/>
  <c r="BB136" i="19"/>
  <c r="BA136" i="19"/>
  <c r="AZ136" i="19"/>
  <c r="AY136" i="19"/>
  <c r="AW136" i="19"/>
  <c r="AS136" i="19"/>
  <c r="AR136" i="19"/>
  <c r="AN136" i="19"/>
  <c r="AM136" i="19"/>
  <c r="AE136" i="19"/>
  <c r="W136" i="19"/>
  <c r="U136" i="19"/>
  <c r="T136" i="19"/>
  <c r="S136" i="19"/>
  <c r="R136" i="19"/>
  <c r="P136" i="19"/>
  <c r="O136" i="19"/>
  <c r="N136" i="19"/>
  <c r="M136" i="19"/>
  <c r="K136" i="19"/>
  <c r="J136" i="19"/>
  <c r="I136" i="19"/>
  <c r="H136" i="19"/>
  <c r="G136" i="19"/>
  <c r="A136" i="19"/>
  <c r="FS135" i="19"/>
  <c r="FP135" i="19"/>
  <c r="FO135" i="19"/>
  <c r="FJ135" i="19"/>
  <c r="FI135" i="19"/>
  <c r="FH135" i="19"/>
  <c r="FC135" i="19"/>
  <c r="FF135" i="19" s="1"/>
  <c r="FA135" i="19"/>
  <c r="EZ135" i="19"/>
  <c r="EX135" i="19"/>
  <c r="FG135" i="19" s="1"/>
  <c r="EW135" i="19"/>
  <c r="EO135" i="19"/>
  <c r="FE135" i="19" s="1"/>
  <c r="EN135" i="19"/>
  <c r="EM135" i="19"/>
  <c r="EK135" i="19"/>
  <c r="EJ135" i="19"/>
  <c r="EI135" i="19"/>
  <c r="EH135" i="19"/>
  <c r="EF135" i="19"/>
  <c r="EE135" i="19"/>
  <c r="ED135" i="19"/>
  <c r="EC135" i="19"/>
  <c r="EB135" i="19"/>
  <c r="EA135" i="19"/>
  <c r="DZ135" i="19"/>
  <c r="DY135" i="19"/>
  <c r="DU135" i="19"/>
  <c r="DT135" i="19"/>
  <c r="DS135" i="19"/>
  <c r="FV135" i="19" s="1"/>
  <c r="DR135" i="19"/>
  <c r="DQ135" i="19"/>
  <c r="DP135" i="19"/>
  <c r="DO135" i="19"/>
  <c r="DM135" i="19"/>
  <c r="DL135" i="19"/>
  <c r="DK135" i="19"/>
  <c r="DJ135" i="19"/>
  <c r="DI135" i="19"/>
  <c r="DH135" i="19"/>
  <c r="DE135" i="19"/>
  <c r="CV135" i="19"/>
  <c r="CN135" i="19"/>
  <c r="CM135" i="19"/>
  <c r="CL135" i="19"/>
  <c r="CK135" i="19"/>
  <c r="CJ135" i="19"/>
  <c r="CI135" i="19"/>
  <c r="CG135" i="19"/>
  <c r="BQ135" i="19"/>
  <c r="BP135" i="19"/>
  <c r="BO135" i="19"/>
  <c r="BN135" i="19"/>
  <c r="BL135" i="19"/>
  <c r="BK135" i="19"/>
  <c r="BJ135" i="19"/>
  <c r="BI135" i="19"/>
  <c r="BH135" i="19"/>
  <c r="BG135" i="19"/>
  <c r="BF135" i="19"/>
  <c r="BE135" i="19"/>
  <c r="BD135" i="19"/>
  <c r="BC135" i="19"/>
  <c r="BB135" i="19"/>
  <c r="BA135" i="19"/>
  <c r="AZ135" i="19"/>
  <c r="AY135" i="19"/>
  <c r="AW135" i="19"/>
  <c r="AS135" i="19"/>
  <c r="AR135" i="19"/>
  <c r="AN135" i="19"/>
  <c r="AM135" i="19"/>
  <c r="AE135" i="19"/>
  <c r="W135" i="19"/>
  <c r="V135" i="19" s="1"/>
  <c r="U135" i="19"/>
  <c r="T135" i="19"/>
  <c r="S135" i="19"/>
  <c r="R135" i="19"/>
  <c r="P135" i="19"/>
  <c r="O135" i="19"/>
  <c r="N135" i="19"/>
  <c r="M135" i="19"/>
  <c r="K135" i="19"/>
  <c r="J135" i="19"/>
  <c r="I135" i="19"/>
  <c r="H135" i="19"/>
  <c r="G135" i="19"/>
  <c r="A135" i="19"/>
  <c r="FS134" i="19"/>
  <c r="FP134" i="19"/>
  <c r="FO134" i="19"/>
  <c r="FJ134" i="19"/>
  <c r="FI134" i="19"/>
  <c r="FH134" i="19"/>
  <c r="FC134" i="19"/>
  <c r="FF134" i="19" s="1"/>
  <c r="FA134" i="19"/>
  <c r="EZ134" i="19"/>
  <c r="EX134" i="19"/>
  <c r="FG134" i="19" s="1"/>
  <c r="EW134" i="19"/>
  <c r="EO134" i="19"/>
  <c r="FE134" i="19" s="1"/>
  <c r="EN134" i="19"/>
  <c r="EM134" i="19"/>
  <c r="EK134" i="19"/>
  <c r="EJ134" i="19"/>
  <c r="EI134" i="19"/>
  <c r="EH134" i="19"/>
  <c r="EF134" i="19"/>
  <c r="EE134" i="19"/>
  <c r="ED134" i="19"/>
  <c r="EC134" i="19"/>
  <c r="EB134" i="19"/>
  <c r="EA134" i="19"/>
  <c r="DZ134" i="19"/>
  <c r="DY134" i="19"/>
  <c r="DU134" i="19"/>
  <c r="DT134" i="19"/>
  <c r="DS134" i="19"/>
  <c r="FV134" i="19" s="1"/>
  <c r="DR134" i="19"/>
  <c r="DQ134" i="19"/>
  <c r="DP134" i="19"/>
  <c r="DO134" i="19"/>
  <c r="DM134" i="19"/>
  <c r="DL134" i="19"/>
  <c r="DK134" i="19"/>
  <c r="DJ134" i="19"/>
  <c r="DI134" i="19"/>
  <c r="DH134" i="19"/>
  <c r="DE134" i="19"/>
  <c r="CV134" i="19"/>
  <c r="CN134" i="19"/>
  <c r="CM134" i="19"/>
  <c r="CL134" i="19"/>
  <c r="CK134" i="19"/>
  <c r="CJ134" i="19"/>
  <c r="CI134" i="19"/>
  <c r="CG134" i="19"/>
  <c r="BQ134" i="19"/>
  <c r="BP134" i="19"/>
  <c r="BO134" i="19"/>
  <c r="BN134" i="19"/>
  <c r="BL134" i="19"/>
  <c r="BK134" i="19"/>
  <c r="BJ134" i="19"/>
  <c r="BI134" i="19"/>
  <c r="BH134" i="19"/>
  <c r="BG134" i="19"/>
  <c r="BF134" i="19"/>
  <c r="BE134" i="19"/>
  <c r="BD134" i="19"/>
  <c r="BC134" i="19"/>
  <c r="BB134" i="19"/>
  <c r="BA134" i="19"/>
  <c r="AZ134" i="19"/>
  <c r="AY134" i="19"/>
  <c r="AW134" i="19"/>
  <c r="AS134" i="19"/>
  <c r="AR134" i="19"/>
  <c r="AN134" i="19"/>
  <c r="AM134" i="19"/>
  <c r="AE134" i="19"/>
  <c r="W134" i="19"/>
  <c r="U134" i="19"/>
  <c r="T134" i="19"/>
  <c r="S134" i="19"/>
  <c r="R134" i="19"/>
  <c r="P134" i="19"/>
  <c r="O134" i="19"/>
  <c r="N134" i="19"/>
  <c r="M134" i="19"/>
  <c r="K134" i="19"/>
  <c r="J134" i="19"/>
  <c r="I134" i="19"/>
  <c r="H134" i="19"/>
  <c r="G134" i="19"/>
  <c r="A134" i="19"/>
  <c r="FS133" i="19"/>
  <c r="FP133" i="19"/>
  <c r="FO133" i="19"/>
  <c r="FJ133" i="19"/>
  <c r="FI133" i="19"/>
  <c r="FH133" i="19"/>
  <c r="FC133" i="19"/>
  <c r="FF133" i="19" s="1"/>
  <c r="FA133" i="19"/>
  <c r="EZ133" i="19"/>
  <c r="EX133" i="19"/>
  <c r="FG133" i="19" s="1"/>
  <c r="EW133" i="19"/>
  <c r="EO133" i="19"/>
  <c r="FE133" i="19" s="1"/>
  <c r="EN133" i="19"/>
  <c r="EM133" i="19"/>
  <c r="EK133" i="19"/>
  <c r="EJ133" i="19"/>
  <c r="EI133" i="19"/>
  <c r="EH133" i="19"/>
  <c r="EF133" i="19"/>
  <c r="EE133" i="19"/>
  <c r="ED133" i="19"/>
  <c r="EC133" i="19"/>
  <c r="EB133" i="19"/>
  <c r="EA133" i="19"/>
  <c r="DZ133" i="19"/>
  <c r="DY133" i="19"/>
  <c r="DU133" i="19"/>
  <c r="DT133" i="19"/>
  <c r="DS133" i="19"/>
  <c r="FV133" i="19" s="1"/>
  <c r="DR133" i="19"/>
  <c r="DQ133" i="19"/>
  <c r="DP133" i="19"/>
  <c r="DO133" i="19"/>
  <c r="DM133" i="19"/>
  <c r="DL133" i="19"/>
  <c r="DK133" i="19"/>
  <c r="DJ133" i="19"/>
  <c r="DI133" i="19"/>
  <c r="DH133" i="19"/>
  <c r="DE133" i="19"/>
  <c r="CV133" i="19"/>
  <c r="CN133" i="19"/>
  <c r="CM133" i="19"/>
  <c r="CL133" i="19"/>
  <c r="CK133" i="19"/>
  <c r="CJ133" i="19"/>
  <c r="CI133" i="19"/>
  <c r="CG133" i="19"/>
  <c r="BQ133" i="19"/>
  <c r="BP133" i="19"/>
  <c r="BO133" i="19"/>
  <c r="BN133" i="19"/>
  <c r="BL133" i="19"/>
  <c r="BK133" i="19"/>
  <c r="BJ133" i="19"/>
  <c r="BI133" i="19"/>
  <c r="BH133" i="19"/>
  <c r="BG133" i="19"/>
  <c r="BF133" i="19"/>
  <c r="BE133" i="19"/>
  <c r="BD133" i="19"/>
  <c r="BC133" i="19"/>
  <c r="BB133" i="19"/>
  <c r="BA133" i="19"/>
  <c r="AZ133" i="19"/>
  <c r="AY133" i="19"/>
  <c r="AW133" i="19"/>
  <c r="AS133" i="19"/>
  <c r="AR133" i="19"/>
  <c r="AN133" i="19"/>
  <c r="AM133" i="19"/>
  <c r="AE133" i="19"/>
  <c r="W133" i="19"/>
  <c r="V133" i="19" s="1"/>
  <c r="U133" i="19"/>
  <c r="T133" i="19"/>
  <c r="S133" i="19"/>
  <c r="R133" i="19"/>
  <c r="P133" i="19"/>
  <c r="O133" i="19"/>
  <c r="N133" i="19"/>
  <c r="M133" i="19"/>
  <c r="K133" i="19"/>
  <c r="J133" i="19"/>
  <c r="I133" i="19"/>
  <c r="H133" i="19"/>
  <c r="G133" i="19"/>
  <c r="A133" i="19"/>
  <c r="FS132" i="19"/>
  <c r="FP132" i="19"/>
  <c r="FO132" i="19"/>
  <c r="FJ132" i="19"/>
  <c r="FI132" i="19"/>
  <c r="FH132" i="19"/>
  <c r="FC132" i="19"/>
  <c r="FF132" i="19" s="1"/>
  <c r="FA132" i="19"/>
  <c r="EZ132" i="19"/>
  <c r="EX132" i="19"/>
  <c r="FG132" i="19" s="1"/>
  <c r="EW132" i="19"/>
  <c r="EO132" i="19"/>
  <c r="FE132" i="19" s="1"/>
  <c r="EN132" i="19"/>
  <c r="EM132" i="19"/>
  <c r="EK132" i="19"/>
  <c r="EJ132" i="19"/>
  <c r="EI132" i="19"/>
  <c r="EH132" i="19"/>
  <c r="EF132" i="19"/>
  <c r="EE132" i="19"/>
  <c r="ED132" i="19"/>
  <c r="EC132" i="19"/>
  <c r="EB132" i="19"/>
  <c r="EA132" i="19"/>
  <c r="DZ132" i="19"/>
  <c r="DY132" i="19"/>
  <c r="DU132" i="19"/>
  <c r="DT132" i="19"/>
  <c r="DS132" i="19"/>
  <c r="FV132" i="19" s="1"/>
  <c r="DR132" i="19"/>
  <c r="DQ132" i="19"/>
  <c r="DP132" i="19"/>
  <c r="DO132" i="19"/>
  <c r="DM132" i="19"/>
  <c r="DL132" i="19"/>
  <c r="DK132" i="19"/>
  <c r="DJ132" i="19"/>
  <c r="DI132" i="19"/>
  <c r="DH132" i="19"/>
  <c r="DE132" i="19"/>
  <c r="CV132" i="19"/>
  <c r="CN132" i="19"/>
  <c r="CM132" i="19"/>
  <c r="CL132" i="19"/>
  <c r="CK132" i="19"/>
  <c r="CJ132" i="19"/>
  <c r="CI132" i="19"/>
  <c r="CG132" i="19"/>
  <c r="BQ132" i="19"/>
  <c r="BP132" i="19"/>
  <c r="BO132" i="19"/>
  <c r="BN132" i="19"/>
  <c r="BL132" i="19"/>
  <c r="BK132" i="19"/>
  <c r="BJ132" i="19"/>
  <c r="BI132" i="19"/>
  <c r="BH132" i="19"/>
  <c r="BG132" i="19"/>
  <c r="BF132" i="19"/>
  <c r="BE132" i="19"/>
  <c r="BD132" i="19"/>
  <c r="BC132" i="19"/>
  <c r="BB132" i="19"/>
  <c r="BA132" i="19"/>
  <c r="AZ132" i="19"/>
  <c r="AY132" i="19"/>
  <c r="AW132" i="19"/>
  <c r="AS132" i="19"/>
  <c r="AR132" i="19"/>
  <c r="AN132" i="19"/>
  <c r="AM132" i="19"/>
  <c r="AE132" i="19"/>
  <c r="W132" i="19"/>
  <c r="U132" i="19"/>
  <c r="T132" i="19"/>
  <c r="S132" i="19"/>
  <c r="R132" i="19"/>
  <c r="P132" i="19"/>
  <c r="O132" i="19"/>
  <c r="N132" i="19"/>
  <c r="M132" i="19"/>
  <c r="K132" i="19"/>
  <c r="J132" i="19"/>
  <c r="I132" i="19"/>
  <c r="H132" i="19"/>
  <c r="G132" i="19"/>
  <c r="A132" i="19"/>
  <c r="FS131" i="19"/>
  <c r="FP131" i="19"/>
  <c r="FO131" i="19"/>
  <c r="FJ131" i="19"/>
  <c r="FI131" i="19"/>
  <c r="FH131" i="19"/>
  <c r="FC131" i="19"/>
  <c r="FF131" i="19" s="1"/>
  <c r="FA131" i="19"/>
  <c r="EZ131" i="19"/>
  <c r="EX131" i="19"/>
  <c r="FG131" i="19" s="1"/>
  <c r="EW131" i="19"/>
  <c r="EO131" i="19"/>
  <c r="FE131" i="19" s="1"/>
  <c r="EN131" i="19"/>
  <c r="EM131" i="19"/>
  <c r="EK131" i="19"/>
  <c r="EJ131" i="19"/>
  <c r="EI131" i="19"/>
  <c r="EH131" i="19"/>
  <c r="EF131" i="19"/>
  <c r="EE131" i="19"/>
  <c r="ED131" i="19"/>
  <c r="EC131" i="19"/>
  <c r="EB131" i="19"/>
  <c r="EA131" i="19"/>
  <c r="DZ131" i="19"/>
  <c r="DY131" i="19"/>
  <c r="DU131" i="19"/>
  <c r="DT131" i="19"/>
  <c r="DS131" i="19"/>
  <c r="FV131" i="19" s="1"/>
  <c r="DR131" i="19"/>
  <c r="DQ131" i="19"/>
  <c r="DP131" i="19"/>
  <c r="DO131" i="19"/>
  <c r="DM131" i="19"/>
  <c r="DL131" i="19"/>
  <c r="DK131" i="19"/>
  <c r="DJ131" i="19"/>
  <c r="DI131" i="19"/>
  <c r="DH131" i="19"/>
  <c r="DE131" i="19"/>
  <c r="CV131" i="19"/>
  <c r="CN131" i="19"/>
  <c r="CM131" i="19"/>
  <c r="CL131" i="19"/>
  <c r="CK131" i="19"/>
  <c r="CJ131" i="19"/>
  <c r="CI131" i="19"/>
  <c r="CG131" i="19"/>
  <c r="BQ131" i="19"/>
  <c r="BP131" i="19"/>
  <c r="BO131" i="19"/>
  <c r="BN131" i="19"/>
  <c r="BL131" i="19"/>
  <c r="BK131" i="19"/>
  <c r="BJ131" i="19"/>
  <c r="BI131" i="19"/>
  <c r="BH131" i="19"/>
  <c r="BG131" i="19"/>
  <c r="BF131" i="19"/>
  <c r="BE131" i="19"/>
  <c r="BD131" i="19"/>
  <c r="BC131" i="19"/>
  <c r="BB131" i="19"/>
  <c r="BA131" i="19"/>
  <c r="AZ131" i="19"/>
  <c r="AY131" i="19"/>
  <c r="AW131" i="19"/>
  <c r="AS131" i="19"/>
  <c r="AR131" i="19"/>
  <c r="AN131" i="19"/>
  <c r="AM131" i="19"/>
  <c r="AE131" i="19"/>
  <c r="W131" i="19"/>
  <c r="U131" i="19"/>
  <c r="T131" i="19"/>
  <c r="S131" i="19"/>
  <c r="R131" i="19"/>
  <c r="P131" i="19"/>
  <c r="O131" i="19"/>
  <c r="N131" i="19"/>
  <c r="M131" i="19"/>
  <c r="K131" i="19"/>
  <c r="J131" i="19"/>
  <c r="I131" i="19"/>
  <c r="H131" i="19"/>
  <c r="G131" i="19"/>
  <c r="A131" i="19"/>
  <c r="FS130" i="19"/>
  <c r="FP130" i="19"/>
  <c r="FO130" i="19"/>
  <c r="FJ130" i="19"/>
  <c r="FI130" i="19"/>
  <c r="FH130" i="19"/>
  <c r="FC130" i="19"/>
  <c r="FF130" i="19" s="1"/>
  <c r="FA130" i="19"/>
  <c r="EZ130" i="19"/>
  <c r="EX130" i="19"/>
  <c r="FG130" i="19" s="1"/>
  <c r="EW130" i="19"/>
  <c r="EO130" i="19"/>
  <c r="FE130" i="19" s="1"/>
  <c r="EN130" i="19"/>
  <c r="EM130" i="19"/>
  <c r="EK130" i="19"/>
  <c r="EJ130" i="19"/>
  <c r="EI130" i="19"/>
  <c r="EH130" i="19"/>
  <c r="EF130" i="19"/>
  <c r="EE130" i="19"/>
  <c r="ED130" i="19"/>
  <c r="EC130" i="19"/>
  <c r="EB130" i="19"/>
  <c r="EA130" i="19"/>
  <c r="DZ130" i="19"/>
  <c r="DY130" i="19"/>
  <c r="DU130" i="19"/>
  <c r="DT130" i="19"/>
  <c r="DS130" i="19"/>
  <c r="FV130" i="19" s="1"/>
  <c r="DR130" i="19"/>
  <c r="DQ130" i="19"/>
  <c r="DP130" i="19"/>
  <c r="DO130" i="19"/>
  <c r="DM130" i="19"/>
  <c r="DL130" i="19"/>
  <c r="DK130" i="19"/>
  <c r="DJ130" i="19"/>
  <c r="DI130" i="19"/>
  <c r="DH130" i="19"/>
  <c r="DE130" i="19"/>
  <c r="CV130" i="19"/>
  <c r="CN130" i="19"/>
  <c r="CM130" i="19"/>
  <c r="CL130" i="19"/>
  <c r="CK130" i="19"/>
  <c r="CJ130" i="19"/>
  <c r="CI130" i="19"/>
  <c r="CG130" i="19"/>
  <c r="BQ130" i="19"/>
  <c r="BP130" i="19"/>
  <c r="BO130" i="19"/>
  <c r="BN130" i="19"/>
  <c r="BL130" i="19"/>
  <c r="BK130" i="19"/>
  <c r="BJ130" i="19"/>
  <c r="BI130" i="19"/>
  <c r="BH130" i="19"/>
  <c r="BG130" i="19"/>
  <c r="BF130" i="19"/>
  <c r="BE130" i="19"/>
  <c r="BD130" i="19"/>
  <c r="BC130" i="19"/>
  <c r="BB130" i="19"/>
  <c r="BA130" i="19"/>
  <c r="AZ130" i="19"/>
  <c r="AY130" i="19"/>
  <c r="AW130" i="19"/>
  <c r="AS130" i="19"/>
  <c r="AR130" i="19"/>
  <c r="AN130" i="19"/>
  <c r="AM130" i="19"/>
  <c r="AE130" i="19"/>
  <c r="W130" i="19"/>
  <c r="V130" i="19" s="1"/>
  <c r="U130" i="19"/>
  <c r="T130" i="19"/>
  <c r="S130" i="19"/>
  <c r="R130" i="19"/>
  <c r="P130" i="19"/>
  <c r="O130" i="19"/>
  <c r="N130" i="19"/>
  <c r="M130" i="19"/>
  <c r="K130" i="19"/>
  <c r="J130" i="19"/>
  <c r="I130" i="19"/>
  <c r="H130" i="19"/>
  <c r="G130" i="19"/>
  <c r="A130" i="19"/>
  <c r="FS129" i="19"/>
  <c r="FP129" i="19"/>
  <c r="FO129" i="19"/>
  <c r="FJ129" i="19"/>
  <c r="FI129" i="19"/>
  <c r="FH129" i="19"/>
  <c r="FC129" i="19"/>
  <c r="FF129" i="19" s="1"/>
  <c r="FA129" i="19"/>
  <c r="EZ129" i="19"/>
  <c r="EX129" i="19"/>
  <c r="FG129" i="19" s="1"/>
  <c r="EW129" i="19"/>
  <c r="EO129" i="19"/>
  <c r="FE129" i="19" s="1"/>
  <c r="EN129" i="19"/>
  <c r="EM129" i="19"/>
  <c r="EK129" i="19"/>
  <c r="EJ129" i="19"/>
  <c r="EI129" i="19"/>
  <c r="EH129" i="19"/>
  <c r="EF129" i="19"/>
  <c r="EE129" i="19"/>
  <c r="ED129" i="19"/>
  <c r="EC129" i="19"/>
  <c r="EB129" i="19"/>
  <c r="EA129" i="19"/>
  <c r="DZ129" i="19"/>
  <c r="DY129" i="19"/>
  <c r="DU129" i="19"/>
  <c r="DT129" i="19"/>
  <c r="DS129" i="19"/>
  <c r="FV129" i="19" s="1"/>
  <c r="DR129" i="19"/>
  <c r="DQ129" i="19"/>
  <c r="DP129" i="19"/>
  <c r="DO129" i="19"/>
  <c r="DM129" i="19"/>
  <c r="DL129" i="19"/>
  <c r="DK129" i="19"/>
  <c r="DJ129" i="19"/>
  <c r="DI129" i="19"/>
  <c r="DH129" i="19"/>
  <c r="DE129" i="19"/>
  <c r="CV129" i="19"/>
  <c r="CN129" i="19"/>
  <c r="CM129" i="19"/>
  <c r="CL129" i="19"/>
  <c r="CK129" i="19"/>
  <c r="CJ129" i="19"/>
  <c r="CI129" i="19"/>
  <c r="CG129" i="19"/>
  <c r="BQ129" i="19"/>
  <c r="BP129" i="19"/>
  <c r="BO129" i="19"/>
  <c r="BN129" i="19"/>
  <c r="BL129" i="19"/>
  <c r="BK129" i="19"/>
  <c r="BJ129" i="19"/>
  <c r="BI129" i="19"/>
  <c r="BH129" i="19"/>
  <c r="BG129" i="19"/>
  <c r="BF129" i="19"/>
  <c r="BE129" i="19"/>
  <c r="BD129" i="19"/>
  <c r="BC129" i="19"/>
  <c r="BB129" i="19"/>
  <c r="BA129" i="19"/>
  <c r="AZ129" i="19"/>
  <c r="AY129" i="19"/>
  <c r="AW129" i="19"/>
  <c r="AS129" i="19"/>
  <c r="AR129" i="19"/>
  <c r="AN129" i="19"/>
  <c r="AM129" i="19"/>
  <c r="AE129" i="19"/>
  <c r="W129" i="19"/>
  <c r="V129" i="19" s="1"/>
  <c r="U129" i="19"/>
  <c r="T129" i="19"/>
  <c r="S129" i="19"/>
  <c r="R129" i="19"/>
  <c r="P129" i="19"/>
  <c r="O129" i="19"/>
  <c r="N129" i="19"/>
  <c r="M129" i="19"/>
  <c r="K129" i="19"/>
  <c r="J129" i="19"/>
  <c r="I129" i="19"/>
  <c r="H129" i="19"/>
  <c r="G129" i="19"/>
  <c r="A129" i="19"/>
  <c r="FS128" i="19"/>
  <c r="FP128" i="19"/>
  <c r="FO128" i="19"/>
  <c r="FJ128" i="19"/>
  <c r="FI128" i="19"/>
  <c r="FH128" i="19"/>
  <c r="FC128" i="19"/>
  <c r="FF128" i="19" s="1"/>
  <c r="FA128" i="19"/>
  <c r="EZ128" i="19"/>
  <c r="EX128" i="19"/>
  <c r="FG128" i="19" s="1"/>
  <c r="EW128" i="19"/>
  <c r="EO128" i="19"/>
  <c r="FE128" i="19" s="1"/>
  <c r="EN128" i="19"/>
  <c r="EM128" i="19"/>
  <c r="EK128" i="19"/>
  <c r="EJ128" i="19"/>
  <c r="EI128" i="19"/>
  <c r="EH128" i="19"/>
  <c r="EF128" i="19"/>
  <c r="EE128" i="19"/>
  <c r="ED128" i="19"/>
  <c r="EC128" i="19"/>
  <c r="EB128" i="19"/>
  <c r="EA128" i="19"/>
  <c r="DZ128" i="19"/>
  <c r="DY128" i="19"/>
  <c r="DU128" i="19"/>
  <c r="DT128" i="19"/>
  <c r="DS128" i="19"/>
  <c r="FV128" i="19" s="1"/>
  <c r="DR128" i="19"/>
  <c r="DQ128" i="19"/>
  <c r="DP128" i="19"/>
  <c r="DO128" i="19"/>
  <c r="DM128" i="19"/>
  <c r="DL128" i="19"/>
  <c r="DK128" i="19"/>
  <c r="DJ128" i="19"/>
  <c r="DI128" i="19"/>
  <c r="DH128" i="19"/>
  <c r="DE128" i="19"/>
  <c r="CV128" i="19"/>
  <c r="CN128" i="19"/>
  <c r="CM128" i="19"/>
  <c r="CL128" i="19"/>
  <c r="CK128" i="19"/>
  <c r="CJ128" i="19"/>
  <c r="CI128" i="19"/>
  <c r="CG128" i="19"/>
  <c r="BQ128" i="19"/>
  <c r="BP128" i="19"/>
  <c r="BO128" i="19"/>
  <c r="BN128" i="19"/>
  <c r="BL128" i="19"/>
  <c r="BK128" i="19"/>
  <c r="BJ128" i="19"/>
  <c r="BI128" i="19"/>
  <c r="BH128" i="19"/>
  <c r="BG128" i="19"/>
  <c r="BF128" i="19"/>
  <c r="BE128" i="19"/>
  <c r="BD128" i="19"/>
  <c r="BC128" i="19"/>
  <c r="BB128" i="19"/>
  <c r="BA128" i="19"/>
  <c r="AZ128" i="19"/>
  <c r="AY128" i="19"/>
  <c r="AW128" i="19"/>
  <c r="AS128" i="19"/>
  <c r="AR128" i="19"/>
  <c r="AN128" i="19"/>
  <c r="AM128" i="19"/>
  <c r="AE128" i="19"/>
  <c r="W128" i="19"/>
  <c r="V128" i="19" s="1"/>
  <c r="U128" i="19"/>
  <c r="T128" i="19"/>
  <c r="S128" i="19"/>
  <c r="R128" i="19"/>
  <c r="P128" i="19"/>
  <c r="O128" i="19"/>
  <c r="N128" i="19"/>
  <c r="M128" i="19"/>
  <c r="K128" i="19"/>
  <c r="J128" i="19"/>
  <c r="I128" i="19"/>
  <c r="H128" i="19"/>
  <c r="G128" i="19"/>
  <c r="A128" i="19"/>
  <c r="FS127" i="19"/>
  <c r="FP127" i="19"/>
  <c r="FO127" i="19"/>
  <c r="FJ127" i="19"/>
  <c r="FI127" i="19"/>
  <c r="FH127" i="19"/>
  <c r="FC127" i="19"/>
  <c r="FF127" i="19" s="1"/>
  <c r="FA127" i="19"/>
  <c r="EZ127" i="19"/>
  <c r="EX127" i="19"/>
  <c r="FG127" i="19" s="1"/>
  <c r="EW127" i="19"/>
  <c r="EO127" i="19"/>
  <c r="FE127" i="19" s="1"/>
  <c r="EN127" i="19"/>
  <c r="EM127" i="19"/>
  <c r="EK127" i="19"/>
  <c r="EJ127" i="19"/>
  <c r="EI127" i="19"/>
  <c r="EH127" i="19"/>
  <c r="EF127" i="19"/>
  <c r="EE127" i="19"/>
  <c r="ED127" i="19"/>
  <c r="EC127" i="19"/>
  <c r="EB127" i="19"/>
  <c r="EA127" i="19"/>
  <c r="DZ127" i="19"/>
  <c r="DY127" i="19"/>
  <c r="DU127" i="19"/>
  <c r="DT127" i="19"/>
  <c r="DS127" i="19"/>
  <c r="FV127" i="19" s="1"/>
  <c r="DR127" i="19"/>
  <c r="DQ127" i="19"/>
  <c r="DP127" i="19"/>
  <c r="DO127" i="19"/>
  <c r="DM127" i="19"/>
  <c r="DL127" i="19"/>
  <c r="DK127" i="19"/>
  <c r="DJ127" i="19"/>
  <c r="DI127" i="19"/>
  <c r="DH127" i="19"/>
  <c r="DE127" i="19"/>
  <c r="CV127" i="19"/>
  <c r="CN127" i="19"/>
  <c r="CM127" i="19"/>
  <c r="CL127" i="19"/>
  <c r="CK127" i="19"/>
  <c r="CJ127" i="19"/>
  <c r="CI127" i="19"/>
  <c r="CG127" i="19"/>
  <c r="BQ127" i="19"/>
  <c r="BP127" i="19"/>
  <c r="BO127" i="19"/>
  <c r="BN127" i="19"/>
  <c r="BL127" i="19"/>
  <c r="BK127" i="19"/>
  <c r="BJ127" i="19"/>
  <c r="BI127" i="19"/>
  <c r="BH127" i="19"/>
  <c r="BG127" i="19"/>
  <c r="BF127" i="19"/>
  <c r="BE127" i="19"/>
  <c r="BD127" i="19"/>
  <c r="BC127" i="19"/>
  <c r="BB127" i="19"/>
  <c r="BA127" i="19"/>
  <c r="AZ127" i="19"/>
  <c r="AY127" i="19"/>
  <c r="AW127" i="19"/>
  <c r="AS127" i="19"/>
  <c r="AR127" i="19"/>
  <c r="AN127" i="19"/>
  <c r="AM127" i="19"/>
  <c r="AE127" i="19"/>
  <c r="W127" i="19"/>
  <c r="U127" i="19"/>
  <c r="T127" i="19"/>
  <c r="S127" i="19"/>
  <c r="R127" i="19"/>
  <c r="P127" i="19"/>
  <c r="O127" i="19"/>
  <c r="N127" i="19"/>
  <c r="M127" i="19"/>
  <c r="K127" i="19"/>
  <c r="J127" i="19"/>
  <c r="I127" i="19"/>
  <c r="H127" i="19"/>
  <c r="G127" i="19"/>
  <c r="A127" i="19"/>
  <c r="FS126" i="19"/>
  <c r="FP126" i="19"/>
  <c r="FO126" i="19"/>
  <c r="FJ126" i="19"/>
  <c r="FI126" i="19"/>
  <c r="FH126" i="19"/>
  <c r="FC126" i="19"/>
  <c r="FF126" i="19" s="1"/>
  <c r="FA126" i="19"/>
  <c r="EZ126" i="19"/>
  <c r="EX126" i="19"/>
  <c r="FG126" i="19" s="1"/>
  <c r="EW126" i="19"/>
  <c r="EO126" i="19"/>
  <c r="FE126" i="19" s="1"/>
  <c r="EN126" i="19"/>
  <c r="EM126" i="19"/>
  <c r="EK126" i="19"/>
  <c r="EJ126" i="19"/>
  <c r="EI126" i="19"/>
  <c r="EH126" i="19"/>
  <c r="EF126" i="19"/>
  <c r="EE126" i="19"/>
  <c r="ED126" i="19"/>
  <c r="EC126" i="19"/>
  <c r="EB126" i="19"/>
  <c r="EA126" i="19"/>
  <c r="DZ126" i="19"/>
  <c r="DY126" i="19"/>
  <c r="DU126" i="19"/>
  <c r="DT126" i="19"/>
  <c r="DS126" i="19"/>
  <c r="FV126" i="19" s="1"/>
  <c r="DR126" i="19"/>
  <c r="DQ126" i="19"/>
  <c r="DP126" i="19"/>
  <c r="DO126" i="19"/>
  <c r="DM126" i="19"/>
  <c r="DL126" i="19"/>
  <c r="DK126" i="19"/>
  <c r="DJ126" i="19"/>
  <c r="DI126" i="19"/>
  <c r="DH126" i="19"/>
  <c r="DE126" i="19"/>
  <c r="CV126" i="19"/>
  <c r="CN126" i="19"/>
  <c r="CM126" i="19"/>
  <c r="CL126" i="19"/>
  <c r="CK126" i="19"/>
  <c r="CJ126" i="19"/>
  <c r="CI126" i="19"/>
  <c r="CG126" i="19"/>
  <c r="BQ126" i="19"/>
  <c r="BP126" i="19"/>
  <c r="BO126" i="19"/>
  <c r="BN126" i="19"/>
  <c r="BL126" i="19"/>
  <c r="BK126" i="19"/>
  <c r="BJ126" i="19"/>
  <c r="BI126" i="19"/>
  <c r="BH126" i="19"/>
  <c r="BG126" i="19"/>
  <c r="BF126" i="19"/>
  <c r="BE126" i="19"/>
  <c r="BD126" i="19"/>
  <c r="BC126" i="19"/>
  <c r="BB126" i="19"/>
  <c r="BA126" i="19"/>
  <c r="AZ126" i="19"/>
  <c r="AY126" i="19"/>
  <c r="AW126" i="19"/>
  <c r="AS126" i="19"/>
  <c r="AR126" i="19"/>
  <c r="AN126" i="19"/>
  <c r="AM126" i="19"/>
  <c r="AE126" i="19"/>
  <c r="W126" i="19"/>
  <c r="V126" i="19" s="1"/>
  <c r="U126" i="19"/>
  <c r="T126" i="19"/>
  <c r="S126" i="19"/>
  <c r="R126" i="19"/>
  <c r="P126" i="19"/>
  <c r="O126" i="19"/>
  <c r="N126" i="19"/>
  <c r="M126" i="19"/>
  <c r="K126" i="19"/>
  <c r="J126" i="19"/>
  <c r="I126" i="19"/>
  <c r="H126" i="19"/>
  <c r="G126" i="19"/>
  <c r="A126" i="19"/>
  <c r="FS125" i="19"/>
  <c r="FP125" i="19"/>
  <c r="FO125" i="19"/>
  <c r="FJ125" i="19"/>
  <c r="FI125" i="19"/>
  <c r="FH125" i="19"/>
  <c r="FC125" i="19"/>
  <c r="FF125" i="19" s="1"/>
  <c r="FA125" i="19"/>
  <c r="EZ125" i="19"/>
  <c r="EX125" i="19"/>
  <c r="FG125" i="19" s="1"/>
  <c r="EW125" i="19"/>
  <c r="EO125" i="19"/>
  <c r="FE125" i="19" s="1"/>
  <c r="EN125" i="19"/>
  <c r="EM125" i="19"/>
  <c r="EK125" i="19"/>
  <c r="EJ125" i="19"/>
  <c r="EI125" i="19"/>
  <c r="EH125" i="19"/>
  <c r="EF125" i="19"/>
  <c r="EE125" i="19"/>
  <c r="ED125" i="19"/>
  <c r="EC125" i="19"/>
  <c r="EB125" i="19"/>
  <c r="EA125" i="19"/>
  <c r="DZ125" i="19"/>
  <c r="DY125" i="19"/>
  <c r="DU125" i="19"/>
  <c r="DT125" i="19"/>
  <c r="DS125" i="19"/>
  <c r="FV125" i="19" s="1"/>
  <c r="DR125" i="19"/>
  <c r="DQ125" i="19"/>
  <c r="DP125" i="19"/>
  <c r="DO125" i="19"/>
  <c r="DM125" i="19"/>
  <c r="DL125" i="19"/>
  <c r="DK125" i="19"/>
  <c r="DJ125" i="19"/>
  <c r="DI125" i="19"/>
  <c r="DH125" i="19"/>
  <c r="DE125" i="19"/>
  <c r="CV125" i="19"/>
  <c r="CN125" i="19"/>
  <c r="CM125" i="19"/>
  <c r="CL125" i="19"/>
  <c r="CK125" i="19"/>
  <c r="CJ125" i="19"/>
  <c r="CI125" i="19"/>
  <c r="CG125" i="19"/>
  <c r="BQ125" i="19"/>
  <c r="BP125" i="19"/>
  <c r="BO125" i="19"/>
  <c r="BN125" i="19"/>
  <c r="BL125" i="19"/>
  <c r="BK125" i="19"/>
  <c r="BJ125" i="19"/>
  <c r="BI125" i="19"/>
  <c r="BH125" i="19"/>
  <c r="BG125" i="19"/>
  <c r="BF125" i="19"/>
  <c r="BE125" i="19"/>
  <c r="BD125" i="19"/>
  <c r="BC125" i="19"/>
  <c r="BB125" i="19"/>
  <c r="BA125" i="19"/>
  <c r="AZ125" i="19"/>
  <c r="AY125" i="19"/>
  <c r="AW125" i="19"/>
  <c r="AS125" i="19"/>
  <c r="AR125" i="19"/>
  <c r="AN125" i="19"/>
  <c r="AM125" i="19"/>
  <c r="AE125" i="19"/>
  <c r="W125" i="19"/>
  <c r="V125" i="19" s="1"/>
  <c r="U125" i="19"/>
  <c r="T125" i="19"/>
  <c r="S125" i="19"/>
  <c r="R125" i="19"/>
  <c r="P125" i="19"/>
  <c r="O125" i="19"/>
  <c r="N125" i="19"/>
  <c r="M125" i="19"/>
  <c r="K125" i="19"/>
  <c r="J125" i="19"/>
  <c r="I125" i="19"/>
  <c r="H125" i="19"/>
  <c r="G125" i="19"/>
  <c r="A125" i="19"/>
  <c r="FS124" i="19"/>
  <c r="FP124" i="19"/>
  <c r="FO124" i="19"/>
  <c r="FJ124" i="19"/>
  <c r="FI124" i="19"/>
  <c r="FH124" i="19"/>
  <c r="FC124" i="19"/>
  <c r="FF124" i="19" s="1"/>
  <c r="FA124" i="19"/>
  <c r="EZ124" i="19"/>
  <c r="EX124" i="19"/>
  <c r="FG124" i="19" s="1"/>
  <c r="EW124" i="19"/>
  <c r="EO124" i="19"/>
  <c r="FE124" i="19" s="1"/>
  <c r="EN124" i="19"/>
  <c r="EM124" i="19"/>
  <c r="EK124" i="19"/>
  <c r="EJ124" i="19"/>
  <c r="EI124" i="19"/>
  <c r="EH124" i="19"/>
  <c r="EF124" i="19"/>
  <c r="EE124" i="19"/>
  <c r="ED124" i="19"/>
  <c r="EC124" i="19"/>
  <c r="EB124" i="19"/>
  <c r="EA124" i="19"/>
  <c r="DZ124" i="19"/>
  <c r="DY124" i="19"/>
  <c r="DU124" i="19"/>
  <c r="DT124" i="19"/>
  <c r="DS124" i="19"/>
  <c r="FV124" i="19" s="1"/>
  <c r="DR124" i="19"/>
  <c r="DQ124" i="19"/>
  <c r="DP124" i="19"/>
  <c r="DO124" i="19"/>
  <c r="DM124" i="19"/>
  <c r="DL124" i="19"/>
  <c r="DK124" i="19"/>
  <c r="DJ124" i="19"/>
  <c r="DI124" i="19"/>
  <c r="DH124" i="19"/>
  <c r="DE124" i="19"/>
  <c r="CV124" i="19"/>
  <c r="CN124" i="19"/>
  <c r="CM124" i="19"/>
  <c r="CL124" i="19"/>
  <c r="CK124" i="19"/>
  <c r="CJ124" i="19"/>
  <c r="CI124" i="19"/>
  <c r="CG124" i="19"/>
  <c r="BQ124" i="19"/>
  <c r="BP124" i="19"/>
  <c r="BO124" i="19"/>
  <c r="BN124" i="19"/>
  <c r="BL124" i="19"/>
  <c r="BK124" i="19"/>
  <c r="BJ124" i="19"/>
  <c r="BI124" i="19"/>
  <c r="BH124" i="19"/>
  <c r="BG124" i="19"/>
  <c r="BF124" i="19"/>
  <c r="BE124" i="19"/>
  <c r="BD124" i="19"/>
  <c r="BC124" i="19"/>
  <c r="BB124" i="19"/>
  <c r="BA124" i="19"/>
  <c r="AZ124" i="19"/>
  <c r="AY124" i="19"/>
  <c r="AW124" i="19"/>
  <c r="AS124" i="19"/>
  <c r="AR124" i="19"/>
  <c r="AN124" i="19"/>
  <c r="AM124" i="19"/>
  <c r="AE124" i="19"/>
  <c r="W124" i="19"/>
  <c r="V124" i="19" s="1"/>
  <c r="U124" i="19"/>
  <c r="T124" i="19"/>
  <c r="S124" i="19"/>
  <c r="R124" i="19"/>
  <c r="P124" i="19"/>
  <c r="O124" i="19"/>
  <c r="N124" i="19"/>
  <c r="M124" i="19"/>
  <c r="K124" i="19"/>
  <c r="J124" i="19"/>
  <c r="I124" i="19"/>
  <c r="H124" i="19"/>
  <c r="G124" i="19"/>
  <c r="A124" i="19"/>
  <c r="FS123" i="19"/>
  <c r="FP123" i="19"/>
  <c r="FO123" i="19"/>
  <c r="FJ123" i="19"/>
  <c r="FI123" i="19"/>
  <c r="FH123" i="19"/>
  <c r="FC123" i="19"/>
  <c r="FF123" i="19" s="1"/>
  <c r="FA123" i="19"/>
  <c r="EZ123" i="19"/>
  <c r="EX123" i="19"/>
  <c r="FG123" i="19" s="1"/>
  <c r="EW123" i="19"/>
  <c r="EO123" i="19"/>
  <c r="FE123" i="19" s="1"/>
  <c r="EN123" i="19"/>
  <c r="EM123" i="19"/>
  <c r="EK123" i="19"/>
  <c r="EJ123" i="19"/>
  <c r="EI123" i="19"/>
  <c r="EH123" i="19"/>
  <c r="EF123" i="19"/>
  <c r="EE123" i="19"/>
  <c r="ED123" i="19"/>
  <c r="EC123" i="19"/>
  <c r="EB123" i="19"/>
  <c r="EA123" i="19"/>
  <c r="DZ123" i="19"/>
  <c r="DY123" i="19"/>
  <c r="DU123" i="19"/>
  <c r="DT123" i="19"/>
  <c r="DS123" i="19"/>
  <c r="FV123" i="19" s="1"/>
  <c r="DR123" i="19"/>
  <c r="DQ123" i="19"/>
  <c r="DP123" i="19"/>
  <c r="DO123" i="19"/>
  <c r="DM123" i="19"/>
  <c r="DL123" i="19"/>
  <c r="DK123" i="19"/>
  <c r="DJ123" i="19"/>
  <c r="DI123" i="19"/>
  <c r="DH123" i="19"/>
  <c r="DE123" i="19"/>
  <c r="CV123" i="19"/>
  <c r="CN123" i="19"/>
  <c r="CM123" i="19"/>
  <c r="CL123" i="19"/>
  <c r="CK123" i="19"/>
  <c r="CJ123" i="19"/>
  <c r="CI123" i="19"/>
  <c r="CG123" i="19"/>
  <c r="BQ123" i="19"/>
  <c r="BP123" i="19"/>
  <c r="BO123" i="19"/>
  <c r="BN123" i="19"/>
  <c r="BL123" i="19"/>
  <c r="BK123" i="19"/>
  <c r="BJ123" i="19"/>
  <c r="BI123" i="19"/>
  <c r="BH123" i="19"/>
  <c r="BG123" i="19"/>
  <c r="BF123" i="19"/>
  <c r="BE123" i="19"/>
  <c r="BD123" i="19"/>
  <c r="BC123" i="19"/>
  <c r="BB123" i="19"/>
  <c r="BA123" i="19"/>
  <c r="AZ123" i="19"/>
  <c r="AY123" i="19"/>
  <c r="AW123" i="19"/>
  <c r="AS123" i="19"/>
  <c r="AR123" i="19"/>
  <c r="AN123" i="19"/>
  <c r="AM123" i="19"/>
  <c r="AE123" i="19"/>
  <c r="W123" i="19"/>
  <c r="U123" i="19"/>
  <c r="T123" i="19"/>
  <c r="S123" i="19"/>
  <c r="R123" i="19"/>
  <c r="P123" i="19"/>
  <c r="O123" i="19"/>
  <c r="N123" i="19"/>
  <c r="M123" i="19"/>
  <c r="K123" i="19"/>
  <c r="J123" i="19"/>
  <c r="I123" i="19"/>
  <c r="H123" i="19"/>
  <c r="G123" i="19"/>
  <c r="A123" i="19"/>
  <c r="FS122" i="19"/>
  <c r="FP122" i="19"/>
  <c r="FO122" i="19"/>
  <c r="FJ122" i="19"/>
  <c r="FI122" i="19"/>
  <c r="FH122" i="19"/>
  <c r="FC122" i="19"/>
  <c r="FF122" i="19" s="1"/>
  <c r="FA122" i="19"/>
  <c r="EZ122" i="19"/>
  <c r="EX122" i="19"/>
  <c r="FG122" i="19" s="1"/>
  <c r="EW122" i="19"/>
  <c r="EO122" i="19"/>
  <c r="FE122" i="19" s="1"/>
  <c r="EN122" i="19"/>
  <c r="EM122" i="19"/>
  <c r="EK122" i="19"/>
  <c r="EJ122" i="19"/>
  <c r="EI122" i="19"/>
  <c r="EH122" i="19"/>
  <c r="EF122" i="19"/>
  <c r="EE122" i="19"/>
  <c r="ED122" i="19"/>
  <c r="EC122" i="19"/>
  <c r="EB122" i="19"/>
  <c r="EA122" i="19"/>
  <c r="DZ122" i="19"/>
  <c r="DY122" i="19"/>
  <c r="DU122" i="19"/>
  <c r="DT122" i="19"/>
  <c r="DS122" i="19"/>
  <c r="FV122" i="19" s="1"/>
  <c r="DR122" i="19"/>
  <c r="DQ122" i="19"/>
  <c r="DP122" i="19"/>
  <c r="DO122" i="19"/>
  <c r="DM122" i="19"/>
  <c r="DL122" i="19"/>
  <c r="DK122" i="19"/>
  <c r="DJ122" i="19"/>
  <c r="DI122" i="19"/>
  <c r="DH122" i="19"/>
  <c r="DE122" i="19"/>
  <c r="CV122" i="19"/>
  <c r="CN122" i="19"/>
  <c r="CM122" i="19"/>
  <c r="CL122" i="19"/>
  <c r="CK122" i="19"/>
  <c r="CJ122" i="19"/>
  <c r="CI122" i="19"/>
  <c r="CG122" i="19"/>
  <c r="BQ122" i="19"/>
  <c r="BP122" i="19"/>
  <c r="BO122" i="19"/>
  <c r="BN122" i="19"/>
  <c r="BL122" i="19"/>
  <c r="BK122" i="19"/>
  <c r="BJ122" i="19"/>
  <c r="BI122" i="19"/>
  <c r="BH122" i="19"/>
  <c r="BG122" i="19"/>
  <c r="BF122" i="19"/>
  <c r="BE122" i="19"/>
  <c r="BD122" i="19"/>
  <c r="BC122" i="19"/>
  <c r="BB122" i="19"/>
  <c r="BA122" i="19"/>
  <c r="AZ122" i="19"/>
  <c r="AY122" i="19"/>
  <c r="AW122" i="19"/>
  <c r="AS122" i="19"/>
  <c r="AR122" i="19"/>
  <c r="AN122" i="19"/>
  <c r="AM122" i="19"/>
  <c r="AE122" i="19"/>
  <c r="W122" i="19"/>
  <c r="V122" i="19" s="1"/>
  <c r="U122" i="19"/>
  <c r="T122" i="19"/>
  <c r="S122" i="19"/>
  <c r="R122" i="19"/>
  <c r="P122" i="19"/>
  <c r="O122" i="19"/>
  <c r="N122" i="19"/>
  <c r="M122" i="19"/>
  <c r="K122" i="19"/>
  <c r="J122" i="19"/>
  <c r="I122" i="19"/>
  <c r="H122" i="19"/>
  <c r="G122" i="19"/>
  <c r="A122" i="19"/>
  <c r="FS121" i="19"/>
  <c r="FP121" i="19"/>
  <c r="FO121" i="19"/>
  <c r="FJ121" i="19"/>
  <c r="FI121" i="19"/>
  <c r="FH121" i="19"/>
  <c r="FC121" i="19"/>
  <c r="FF121" i="19" s="1"/>
  <c r="FA121" i="19"/>
  <c r="EZ121" i="19"/>
  <c r="EX121" i="19"/>
  <c r="FG121" i="19" s="1"/>
  <c r="EW121" i="19"/>
  <c r="EO121" i="19"/>
  <c r="FE121" i="19" s="1"/>
  <c r="EN121" i="19"/>
  <c r="EM121" i="19"/>
  <c r="EK121" i="19"/>
  <c r="EJ121" i="19"/>
  <c r="EI121" i="19"/>
  <c r="EH121" i="19"/>
  <c r="EF121" i="19"/>
  <c r="EE121" i="19"/>
  <c r="ED121" i="19"/>
  <c r="EC121" i="19"/>
  <c r="EB121" i="19"/>
  <c r="EA121" i="19"/>
  <c r="DZ121" i="19"/>
  <c r="DY121" i="19"/>
  <c r="DU121" i="19"/>
  <c r="DT121" i="19"/>
  <c r="DS121" i="19"/>
  <c r="FV121" i="19" s="1"/>
  <c r="DR121" i="19"/>
  <c r="DQ121" i="19"/>
  <c r="DP121" i="19"/>
  <c r="DO121" i="19"/>
  <c r="DM121" i="19"/>
  <c r="DL121" i="19"/>
  <c r="DK121" i="19"/>
  <c r="DJ121" i="19"/>
  <c r="DI121" i="19"/>
  <c r="DH121" i="19"/>
  <c r="DE121" i="19"/>
  <c r="CV121" i="19"/>
  <c r="CN121" i="19"/>
  <c r="CM121" i="19"/>
  <c r="CL121" i="19"/>
  <c r="CK121" i="19"/>
  <c r="CJ121" i="19"/>
  <c r="CI121" i="19"/>
  <c r="CG121" i="19"/>
  <c r="BQ121" i="19"/>
  <c r="BP121" i="19"/>
  <c r="BO121" i="19"/>
  <c r="BN121" i="19"/>
  <c r="BL121" i="19"/>
  <c r="BK121" i="19"/>
  <c r="BJ121" i="19"/>
  <c r="BI121" i="19"/>
  <c r="BH121" i="19"/>
  <c r="BG121" i="19"/>
  <c r="BF121" i="19"/>
  <c r="BE121" i="19"/>
  <c r="BD121" i="19"/>
  <c r="BC121" i="19"/>
  <c r="BB121" i="19"/>
  <c r="BA121" i="19"/>
  <c r="AZ121" i="19"/>
  <c r="AY121" i="19"/>
  <c r="AW121" i="19"/>
  <c r="AS121" i="19"/>
  <c r="AR121" i="19"/>
  <c r="AN121" i="19"/>
  <c r="AM121" i="19"/>
  <c r="AE121" i="19"/>
  <c r="W121" i="19"/>
  <c r="U121" i="19"/>
  <c r="T121" i="19"/>
  <c r="S121" i="19"/>
  <c r="R121" i="19"/>
  <c r="P121" i="19"/>
  <c r="O121" i="19"/>
  <c r="N121" i="19"/>
  <c r="M121" i="19"/>
  <c r="K121" i="19"/>
  <c r="J121" i="19"/>
  <c r="I121" i="19"/>
  <c r="H121" i="19"/>
  <c r="G121" i="19"/>
  <c r="A121" i="19"/>
  <c r="FS120" i="19"/>
  <c r="FP120" i="19"/>
  <c r="FO120" i="19"/>
  <c r="FJ120" i="19"/>
  <c r="FI120" i="19"/>
  <c r="FH120" i="19"/>
  <c r="FC120" i="19"/>
  <c r="FF120" i="19" s="1"/>
  <c r="FA120" i="19"/>
  <c r="EZ120" i="19"/>
  <c r="EX120" i="19"/>
  <c r="FG120" i="19" s="1"/>
  <c r="EW120" i="19"/>
  <c r="EO120" i="19"/>
  <c r="FE120" i="19" s="1"/>
  <c r="EN120" i="19"/>
  <c r="EM120" i="19"/>
  <c r="EK120" i="19"/>
  <c r="EJ120" i="19"/>
  <c r="EI120" i="19"/>
  <c r="EH120" i="19"/>
  <c r="EF120" i="19"/>
  <c r="EE120" i="19"/>
  <c r="ED120" i="19"/>
  <c r="EC120" i="19"/>
  <c r="EB120" i="19"/>
  <c r="EA120" i="19"/>
  <c r="DZ120" i="19"/>
  <c r="DY120" i="19"/>
  <c r="DU120" i="19"/>
  <c r="DT120" i="19"/>
  <c r="DS120" i="19"/>
  <c r="FV120" i="19" s="1"/>
  <c r="DR120" i="19"/>
  <c r="DQ120" i="19"/>
  <c r="DP120" i="19"/>
  <c r="DO120" i="19"/>
  <c r="DM120" i="19"/>
  <c r="DL120" i="19"/>
  <c r="DK120" i="19"/>
  <c r="DJ120" i="19"/>
  <c r="DI120" i="19"/>
  <c r="DH120" i="19"/>
  <c r="DE120" i="19"/>
  <c r="CV120" i="19"/>
  <c r="CN120" i="19"/>
  <c r="CM120" i="19"/>
  <c r="CL120" i="19"/>
  <c r="CK120" i="19"/>
  <c r="CJ120" i="19"/>
  <c r="CI120" i="19"/>
  <c r="CG120" i="19"/>
  <c r="BQ120" i="19"/>
  <c r="BP120" i="19"/>
  <c r="BO120" i="19"/>
  <c r="BN120" i="19"/>
  <c r="BL120" i="19"/>
  <c r="BK120" i="19"/>
  <c r="BJ120" i="19"/>
  <c r="BI120" i="19"/>
  <c r="BH120" i="19"/>
  <c r="BG120" i="19"/>
  <c r="BF120" i="19"/>
  <c r="BE120" i="19"/>
  <c r="BD120" i="19"/>
  <c r="BC120" i="19"/>
  <c r="BB120" i="19"/>
  <c r="BA120" i="19"/>
  <c r="AZ120" i="19"/>
  <c r="AY120" i="19"/>
  <c r="AW120" i="19"/>
  <c r="AS120" i="19"/>
  <c r="AR120" i="19"/>
  <c r="AN120" i="19"/>
  <c r="AM120" i="19"/>
  <c r="AE120" i="19"/>
  <c r="W120" i="19"/>
  <c r="V120" i="19" s="1"/>
  <c r="U120" i="19"/>
  <c r="T120" i="19"/>
  <c r="S120" i="19"/>
  <c r="R120" i="19"/>
  <c r="P120" i="19"/>
  <c r="O120" i="19"/>
  <c r="N120" i="19"/>
  <c r="M120" i="19"/>
  <c r="K120" i="19"/>
  <c r="J120" i="19"/>
  <c r="I120" i="19"/>
  <c r="H120" i="19"/>
  <c r="G120" i="19"/>
  <c r="A120" i="19"/>
  <c r="FS119" i="19"/>
  <c r="FP119" i="19"/>
  <c r="FO119" i="19"/>
  <c r="FJ119" i="19"/>
  <c r="FI119" i="19"/>
  <c r="FH119" i="19"/>
  <c r="FC119" i="19"/>
  <c r="FF119" i="19" s="1"/>
  <c r="FA119" i="19"/>
  <c r="EZ119" i="19"/>
  <c r="EX119" i="19"/>
  <c r="FG119" i="19" s="1"/>
  <c r="EW119" i="19"/>
  <c r="EO119" i="19"/>
  <c r="FE119" i="19" s="1"/>
  <c r="EN119" i="19"/>
  <c r="EM119" i="19"/>
  <c r="EK119" i="19"/>
  <c r="EJ119" i="19"/>
  <c r="EI119" i="19"/>
  <c r="EH119" i="19"/>
  <c r="EF119" i="19"/>
  <c r="EE119" i="19"/>
  <c r="ED119" i="19"/>
  <c r="EC119" i="19"/>
  <c r="EB119" i="19"/>
  <c r="EA119" i="19"/>
  <c r="DZ119" i="19"/>
  <c r="DY119" i="19"/>
  <c r="DU119" i="19"/>
  <c r="DT119" i="19"/>
  <c r="DS119" i="19"/>
  <c r="FV119" i="19" s="1"/>
  <c r="DR119" i="19"/>
  <c r="DQ119" i="19"/>
  <c r="DP119" i="19"/>
  <c r="DO119" i="19"/>
  <c r="DM119" i="19"/>
  <c r="DL119" i="19"/>
  <c r="DK119" i="19"/>
  <c r="DJ119" i="19"/>
  <c r="DI119" i="19"/>
  <c r="DH119" i="19"/>
  <c r="DE119" i="19"/>
  <c r="CV119" i="19"/>
  <c r="CN119" i="19"/>
  <c r="CM119" i="19"/>
  <c r="CL119" i="19"/>
  <c r="CK119" i="19"/>
  <c r="CJ119" i="19"/>
  <c r="CI119" i="19"/>
  <c r="CG119" i="19"/>
  <c r="BQ119" i="19"/>
  <c r="BP119" i="19"/>
  <c r="BO119" i="19"/>
  <c r="BN119" i="19"/>
  <c r="BL119" i="19"/>
  <c r="BK119" i="19"/>
  <c r="BJ119" i="19"/>
  <c r="BI119" i="19"/>
  <c r="BH119" i="19"/>
  <c r="BG119" i="19"/>
  <c r="BF119" i="19"/>
  <c r="BE119" i="19"/>
  <c r="BD119" i="19"/>
  <c r="BC119" i="19"/>
  <c r="BB119" i="19"/>
  <c r="BA119" i="19"/>
  <c r="AZ119" i="19"/>
  <c r="AY119" i="19"/>
  <c r="AW119" i="19"/>
  <c r="AS119" i="19"/>
  <c r="AR119" i="19"/>
  <c r="AN119" i="19"/>
  <c r="AM119" i="19"/>
  <c r="AE119" i="19"/>
  <c r="W119" i="19"/>
  <c r="U119" i="19"/>
  <c r="T119" i="19"/>
  <c r="S119" i="19"/>
  <c r="R119" i="19"/>
  <c r="P119" i="19"/>
  <c r="O119" i="19"/>
  <c r="N119" i="19"/>
  <c r="M119" i="19"/>
  <c r="K119" i="19"/>
  <c r="J119" i="19"/>
  <c r="I119" i="19"/>
  <c r="H119" i="19"/>
  <c r="G119" i="19"/>
  <c r="A119" i="19"/>
  <c r="FS118" i="19"/>
  <c r="FP118" i="19"/>
  <c r="FO118" i="19"/>
  <c r="FJ118" i="19"/>
  <c r="FI118" i="19"/>
  <c r="FH118" i="19"/>
  <c r="FC118" i="19"/>
  <c r="FF118" i="19" s="1"/>
  <c r="FA118" i="19"/>
  <c r="EZ118" i="19"/>
  <c r="EX118" i="19"/>
  <c r="FG118" i="19" s="1"/>
  <c r="EW118" i="19"/>
  <c r="EO118" i="19"/>
  <c r="FE118" i="19" s="1"/>
  <c r="EN118" i="19"/>
  <c r="EM118" i="19"/>
  <c r="EK118" i="19"/>
  <c r="EJ118" i="19"/>
  <c r="EI118" i="19"/>
  <c r="EH118" i="19"/>
  <c r="EF118" i="19"/>
  <c r="EE118" i="19"/>
  <c r="ED118" i="19"/>
  <c r="EC118" i="19"/>
  <c r="EB118" i="19"/>
  <c r="EA118" i="19"/>
  <c r="DZ118" i="19"/>
  <c r="DY118" i="19"/>
  <c r="DU118" i="19"/>
  <c r="DT118" i="19"/>
  <c r="DS118" i="19"/>
  <c r="FV118" i="19" s="1"/>
  <c r="DR118" i="19"/>
  <c r="DQ118" i="19"/>
  <c r="DP118" i="19"/>
  <c r="DO118" i="19"/>
  <c r="DM118" i="19"/>
  <c r="DL118" i="19"/>
  <c r="DK118" i="19"/>
  <c r="DJ118" i="19"/>
  <c r="DI118" i="19"/>
  <c r="DH118" i="19"/>
  <c r="DE118" i="19"/>
  <c r="CV118" i="19"/>
  <c r="CN118" i="19"/>
  <c r="CM118" i="19"/>
  <c r="CL118" i="19"/>
  <c r="CK118" i="19"/>
  <c r="CJ118" i="19"/>
  <c r="CI118" i="19"/>
  <c r="CG118" i="19"/>
  <c r="BQ118" i="19"/>
  <c r="BP118" i="19"/>
  <c r="BO118" i="19"/>
  <c r="BN118" i="19"/>
  <c r="BL118" i="19"/>
  <c r="BK118" i="19"/>
  <c r="BJ118" i="19"/>
  <c r="BI118" i="19"/>
  <c r="BH118" i="19"/>
  <c r="BG118" i="19"/>
  <c r="BF118" i="19"/>
  <c r="BE118" i="19"/>
  <c r="BD118" i="19"/>
  <c r="BC118" i="19"/>
  <c r="BB118" i="19"/>
  <c r="BA118" i="19"/>
  <c r="AZ118" i="19"/>
  <c r="AY118" i="19"/>
  <c r="AW118" i="19"/>
  <c r="AS118" i="19"/>
  <c r="AR118" i="19"/>
  <c r="AN118" i="19"/>
  <c r="AM118" i="19"/>
  <c r="AE118" i="19"/>
  <c r="W118" i="19"/>
  <c r="V118" i="19" s="1"/>
  <c r="U118" i="19"/>
  <c r="T118" i="19"/>
  <c r="S118" i="19"/>
  <c r="R118" i="19"/>
  <c r="P118" i="19"/>
  <c r="O118" i="19"/>
  <c r="N118" i="19"/>
  <c r="M118" i="19"/>
  <c r="K118" i="19"/>
  <c r="J118" i="19"/>
  <c r="I118" i="19"/>
  <c r="H118" i="19"/>
  <c r="G118" i="19"/>
  <c r="A118" i="19"/>
  <c r="FS117" i="19"/>
  <c r="FP117" i="19"/>
  <c r="FO117" i="19"/>
  <c r="FJ117" i="19"/>
  <c r="FI117" i="19"/>
  <c r="FH117" i="19"/>
  <c r="FC117" i="19"/>
  <c r="FF117" i="19" s="1"/>
  <c r="FA117" i="19"/>
  <c r="EZ117" i="19"/>
  <c r="EX117" i="19"/>
  <c r="FG117" i="19" s="1"/>
  <c r="EW117" i="19"/>
  <c r="EO117" i="19"/>
  <c r="FE117" i="19" s="1"/>
  <c r="EN117" i="19"/>
  <c r="EM117" i="19"/>
  <c r="EK117" i="19"/>
  <c r="EJ117" i="19"/>
  <c r="EI117" i="19"/>
  <c r="EH117" i="19"/>
  <c r="EF117" i="19"/>
  <c r="EE117" i="19"/>
  <c r="ED117" i="19"/>
  <c r="EC117" i="19"/>
  <c r="EB117" i="19"/>
  <c r="EA117" i="19"/>
  <c r="DZ117" i="19"/>
  <c r="DY117" i="19"/>
  <c r="DU117" i="19"/>
  <c r="DT117" i="19"/>
  <c r="DS117" i="19"/>
  <c r="FV117" i="19" s="1"/>
  <c r="DR117" i="19"/>
  <c r="DQ117" i="19"/>
  <c r="DP117" i="19"/>
  <c r="DO117" i="19"/>
  <c r="DM117" i="19"/>
  <c r="DL117" i="19"/>
  <c r="DK117" i="19"/>
  <c r="DJ117" i="19"/>
  <c r="DI117" i="19"/>
  <c r="DH117" i="19"/>
  <c r="DE117" i="19"/>
  <c r="CV117" i="19"/>
  <c r="CN117" i="19"/>
  <c r="CM117" i="19"/>
  <c r="CL117" i="19"/>
  <c r="CK117" i="19"/>
  <c r="CJ117" i="19"/>
  <c r="CI117" i="19"/>
  <c r="CG117" i="19"/>
  <c r="BQ117" i="19"/>
  <c r="BP117" i="19"/>
  <c r="BO117" i="19"/>
  <c r="BN117" i="19"/>
  <c r="BL117" i="19"/>
  <c r="BK117" i="19"/>
  <c r="BJ117" i="19"/>
  <c r="BI117" i="19"/>
  <c r="BH117" i="19"/>
  <c r="BG117" i="19"/>
  <c r="BF117" i="19"/>
  <c r="BE117" i="19"/>
  <c r="BD117" i="19"/>
  <c r="BC117" i="19"/>
  <c r="BB117" i="19"/>
  <c r="BA117" i="19"/>
  <c r="AZ117" i="19"/>
  <c r="AY117" i="19"/>
  <c r="AW117" i="19"/>
  <c r="AS117" i="19"/>
  <c r="AR117" i="19"/>
  <c r="AN117" i="19"/>
  <c r="AM117" i="19"/>
  <c r="AE117" i="19"/>
  <c r="W117" i="19"/>
  <c r="V117" i="19" s="1"/>
  <c r="U117" i="19"/>
  <c r="T117" i="19"/>
  <c r="S117" i="19"/>
  <c r="R117" i="19"/>
  <c r="P117" i="19"/>
  <c r="O117" i="19"/>
  <c r="N117" i="19"/>
  <c r="M117" i="19"/>
  <c r="K117" i="19"/>
  <c r="J117" i="19"/>
  <c r="I117" i="19"/>
  <c r="H117" i="19"/>
  <c r="G117" i="19"/>
  <c r="A117" i="19"/>
  <c r="FS116" i="19"/>
  <c r="FP116" i="19"/>
  <c r="FO116" i="19"/>
  <c r="FJ116" i="19"/>
  <c r="FI116" i="19"/>
  <c r="FH116" i="19"/>
  <c r="FC116" i="19"/>
  <c r="FF116" i="19" s="1"/>
  <c r="FA116" i="19"/>
  <c r="EZ116" i="19"/>
  <c r="EX116" i="19"/>
  <c r="FG116" i="19" s="1"/>
  <c r="EW116" i="19"/>
  <c r="EO116" i="19"/>
  <c r="FE116" i="19" s="1"/>
  <c r="EN116" i="19"/>
  <c r="EM116" i="19"/>
  <c r="EK116" i="19"/>
  <c r="EJ116" i="19"/>
  <c r="EI116" i="19"/>
  <c r="EH116" i="19"/>
  <c r="EF116" i="19"/>
  <c r="EE116" i="19"/>
  <c r="ED116" i="19"/>
  <c r="EC116" i="19"/>
  <c r="EB116" i="19"/>
  <c r="EA116" i="19"/>
  <c r="DZ116" i="19"/>
  <c r="DY116" i="19"/>
  <c r="DU116" i="19"/>
  <c r="DT116" i="19"/>
  <c r="DS116" i="19"/>
  <c r="FV116" i="19" s="1"/>
  <c r="DR116" i="19"/>
  <c r="DQ116" i="19"/>
  <c r="DP116" i="19"/>
  <c r="DO116" i="19"/>
  <c r="DM116" i="19"/>
  <c r="DL116" i="19"/>
  <c r="DK116" i="19"/>
  <c r="DJ116" i="19"/>
  <c r="DI116" i="19"/>
  <c r="DH116" i="19"/>
  <c r="DE116" i="19"/>
  <c r="CV116" i="19"/>
  <c r="CN116" i="19"/>
  <c r="CM116" i="19"/>
  <c r="CL116" i="19"/>
  <c r="CK116" i="19"/>
  <c r="CJ116" i="19"/>
  <c r="CI116" i="19"/>
  <c r="CG116" i="19"/>
  <c r="BQ116" i="19"/>
  <c r="BP116" i="19"/>
  <c r="BO116" i="19"/>
  <c r="BN116" i="19"/>
  <c r="BL116" i="19"/>
  <c r="BK116" i="19"/>
  <c r="BJ116" i="19"/>
  <c r="BI116" i="19"/>
  <c r="BH116" i="19"/>
  <c r="BG116" i="19"/>
  <c r="BF116" i="19"/>
  <c r="BE116" i="19"/>
  <c r="BD116" i="19"/>
  <c r="BC116" i="19"/>
  <c r="BB116" i="19"/>
  <c r="BA116" i="19"/>
  <c r="AZ116" i="19"/>
  <c r="AY116" i="19"/>
  <c r="AW116" i="19"/>
  <c r="AS116" i="19"/>
  <c r="AR116" i="19"/>
  <c r="AN116" i="19"/>
  <c r="AM116" i="19"/>
  <c r="AE116" i="19"/>
  <c r="W116" i="19"/>
  <c r="U116" i="19"/>
  <c r="T116" i="19"/>
  <c r="S116" i="19"/>
  <c r="R116" i="19"/>
  <c r="P116" i="19"/>
  <c r="O116" i="19"/>
  <c r="N116" i="19"/>
  <c r="M116" i="19"/>
  <c r="K116" i="19"/>
  <c r="J116" i="19"/>
  <c r="I116" i="19"/>
  <c r="H116" i="19"/>
  <c r="G116" i="19"/>
  <c r="A116" i="19"/>
  <c r="FS115" i="19"/>
  <c r="FP115" i="19"/>
  <c r="FO115" i="19"/>
  <c r="FJ115" i="19"/>
  <c r="FI115" i="19"/>
  <c r="FH115" i="19"/>
  <c r="FC115" i="19"/>
  <c r="FF115" i="19" s="1"/>
  <c r="FA115" i="19"/>
  <c r="EZ115" i="19"/>
  <c r="EX115" i="19"/>
  <c r="FG115" i="19" s="1"/>
  <c r="EW115" i="19"/>
  <c r="EO115" i="19"/>
  <c r="FE115" i="19" s="1"/>
  <c r="EN115" i="19"/>
  <c r="EM115" i="19"/>
  <c r="EK115" i="19"/>
  <c r="EJ115" i="19"/>
  <c r="EI115" i="19"/>
  <c r="EH115" i="19"/>
  <c r="EF115" i="19"/>
  <c r="EE115" i="19"/>
  <c r="ED115" i="19"/>
  <c r="EC115" i="19"/>
  <c r="EB115" i="19"/>
  <c r="EA115" i="19"/>
  <c r="DZ115" i="19"/>
  <c r="DY115" i="19"/>
  <c r="DU115" i="19"/>
  <c r="DT115" i="19"/>
  <c r="DS115" i="19"/>
  <c r="FV115" i="19" s="1"/>
  <c r="DR115" i="19"/>
  <c r="DQ115" i="19"/>
  <c r="DP115" i="19"/>
  <c r="DO115" i="19"/>
  <c r="DM115" i="19"/>
  <c r="DL115" i="19"/>
  <c r="DK115" i="19"/>
  <c r="DJ115" i="19"/>
  <c r="DI115" i="19"/>
  <c r="DH115" i="19"/>
  <c r="DE115" i="19"/>
  <c r="CV115" i="19"/>
  <c r="CN115" i="19"/>
  <c r="CM115" i="19"/>
  <c r="CL115" i="19"/>
  <c r="CK115" i="19"/>
  <c r="CJ115" i="19"/>
  <c r="CI115" i="19"/>
  <c r="CG115" i="19"/>
  <c r="BQ115" i="19"/>
  <c r="BP115" i="19"/>
  <c r="BO115" i="19"/>
  <c r="BN115" i="19"/>
  <c r="BL115" i="19"/>
  <c r="BK115" i="19"/>
  <c r="BJ115" i="19"/>
  <c r="BI115" i="19"/>
  <c r="BH115" i="19"/>
  <c r="BG115" i="19"/>
  <c r="BF115" i="19"/>
  <c r="BE115" i="19"/>
  <c r="BD115" i="19"/>
  <c r="BC115" i="19"/>
  <c r="BB115" i="19"/>
  <c r="BA115" i="19"/>
  <c r="AZ115" i="19"/>
  <c r="AY115" i="19"/>
  <c r="AW115" i="19"/>
  <c r="AS115" i="19"/>
  <c r="AR115" i="19"/>
  <c r="AN115" i="19"/>
  <c r="AM115" i="19"/>
  <c r="AE115" i="19"/>
  <c r="W115" i="19"/>
  <c r="V115" i="19" s="1"/>
  <c r="U115" i="19"/>
  <c r="T115" i="19"/>
  <c r="S115" i="19"/>
  <c r="R115" i="19"/>
  <c r="P115" i="19"/>
  <c r="O115" i="19"/>
  <c r="N115" i="19"/>
  <c r="M115" i="19"/>
  <c r="K115" i="19"/>
  <c r="J115" i="19"/>
  <c r="I115" i="19"/>
  <c r="H115" i="19"/>
  <c r="G115" i="19"/>
  <c r="A115" i="19"/>
  <c r="FS114" i="19"/>
  <c r="FP114" i="19"/>
  <c r="FO114" i="19"/>
  <c r="FJ114" i="19"/>
  <c r="FI114" i="19"/>
  <c r="FH114" i="19"/>
  <c r="FC114" i="19"/>
  <c r="FF114" i="19" s="1"/>
  <c r="FA114" i="19"/>
  <c r="EZ114" i="19"/>
  <c r="EX114" i="19"/>
  <c r="FG114" i="19" s="1"/>
  <c r="EW114" i="19"/>
  <c r="EO114" i="19"/>
  <c r="FE114" i="19" s="1"/>
  <c r="EN114" i="19"/>
  <c r="EM114" i="19"/>
  <c r="EK114" i="19"/>
  <c r="EJ114" i="19"/>
  <c r="EI114" i="19"/>
  <c r="EH114" i="19"/>
  <c r="EF114" i="19"/>
  <c r="EE114" i="19"/>
  <c r="ED114" i="19"/>
  <c r="EC114" i="19"/>
  <c r="EB114" i="19"/>
  <c r="EA114" i="19"/>
  <c r="DZ114" i="19"/>
  <c r="DY114" i="19"/>
  <c r="DU114" i="19"/>
  <c r="DT114" i="19"/>
  <c r="DS114" i="19"/>
  <c r="FV114" i="19" s="1"/>
  <c r="DR114" i="19"/>
  <c r="DQ114" i="19"/>
  <c r="DP114" i="19"/>
  <c r="DO114" i="19"/>
  <c r="DM114" i="19"/>
  <c r="DL114" i="19"/>
  <c r="DK114" i="19"/>
  <c r="DJ114" i="19"/>
  <c r="DI114" i="19"/>
  <c r="DH114" i="19"/>
  <c r="DE114" i="19"/>
  <c r="CV114" i="19"/>
  <c r="CN114" i="19"/>
  <c r="CM114" i="19"/>
  <c r="CL114" i="19"/>
  <c r="CK114" i="19"/>
  <c r="CJ114" i="19"/>
  <c r="CI114" i="19"/>
  <c r="CG114" i="19"/>
  <c r="BQ114" i="19"/>
  <c r="BP114" i="19"/>
  <c r="BO114" i="19"/>
  <c r="BN114" i="19"/>
  <c r="BL114" i="19"/>
  <c r="BK114" i="19"/>
  <c r="BJ114" i="19"/>
  <c r="BI114" i="19"/>
  <c r="BH114" i="19"/>
  <c r="BG114" i="19"/>
  <c r="BF114" i="19"/>
  <c r="BE114" i="19"/>
  <c r="BD114" i="19"/>
  <c r="BC114" i="19"/>
  <c r="BB114" i="19"/>
  <c r="BA114" i="19"/>
  <c r="AZ114" i="19"/>
  <c r="AY114" i="19"/>
  <c r="AW114" i="19"/>
  <c r="AS114" i="19"/>
  <c r="AR114" i="19"/>
  <c r="AN114" i="19"/>
  <c r="AM114" i="19"/>
  <c r="AE114" i="19"/>
  <c r="W114" i="19"/>
  <c r="V114" i="19" s="1"/>
  <c r="U114" i="19"/>
  <c r="T114" i="19"/>
  <c r="S114" i="19"/>
  <c r="R114" i="19"/>
  <c r="P114" i="19"/>
  <c r="O114" i="19"/>
  <c r="N114" i="19"/>
  <c r="M114" i="19"/>
  <c r="K114" i="19"/>
  <c r="J114" i="19"/>
  <c r="I114" i="19"/>
  <c r="H114" i="19"/>
  <c r="G114" i="19"/>
  <c r="A114" i="19"/>
  <c r="FS113" i="19"/>
  <c r="FP113" i="19"/>
  <c r="FO113" i="19"/>
  <c r="FJ113" i="19"/>
  <c r="FI113" i="19"/>
  <c r="FH113" i="19"/>
  <c r="FC113" i="19"/>
  <c r="FF113" i="19" s="1"/>
  <c r="FA113" i="19"/>
  <c r="EZ113" i="19"/>
  <c r="EX113" i="19"/>
  <c r="FG113" i="19" s="1"/>
  <c r="EW113" i="19"/>
  <c r="EO113" i="19"/>
  <c r="FE113" i="19" s="1"/>
  <c r="EN113" i="19"/>
  <c r="EM113" i="19"/>
  <c r="EK113" i="19"/>
  <c r="EJ113" i="19"/>
  <c r="EI113" i="19"/>
  <c r="EH113" i="19"/>
  <c r="EF113" i="19"/>
  <c r="EE113" i="19"/>
  <c r="ED113" i="19"/>
  <c r="EC113" i="19"/>
  <c r="EB113" i="19"/>
  <c r="EA113" i="19"/>
  <c r="DZ113" i="19"/>
  <c r="DY113" i="19"/>
  <c r="DU113" i="19"/>
  <c r="DT113" i="19"/>
  <c r="DS113" i="19"/>
  <c r="FV113" i="19" s="1"/>
  <c r="DR113" i="19"/>
  <c r="DQ113" i="19"/>
  <c r="DP113" i="19"/>
  <c r="DO113" i="19"/>
  <c r="DM113" i="19"/>
  <c r="DL113" i="19"/>
  <c r="DK113" i="19"/>
  <c r="DJ113" i="19"/>
  <c r="DI113" i="19"/>
  <c r="DH113" i="19"/>
  <c r="DE113" i="19"/>
  <c r="CV113" i="19"/>
  <c r="CN113" i="19"/>
  <c r="CM113" i="19"/>
  <c r="CL113" i="19"/>
  <c r="CK113" i="19"/>
  <c r="CJ113" i="19"/>
  <c r="CI113" i="19"/>
  <c r="CG113" i="19"/>
  <c r="BQ113" i="19"/>
  <c r="BP113" i="19"/>
  <c r="BO113" i="19"/>
  <c r="BN113" i="19"/>
  <c r="BL113" i="19"/>
  <c r="BK113" i="19"/>
  <c r="BJ113" i="19"/>
  <c r="BI113" i="19"/>
  <c r="BH113" i="19"/>
  <c r="BG113" i="19"/>
  <c r="BF113" i="19"/>
  <c r="BE113" i="19"/>
  <c r="BD113" i="19"/>
  <c r="BC113" i="19"/>
  <c r="BB113" i="19"/>
  <c r="BA113" i="19"/>
  <c r="AZ113" i="19"/>
  <c r="AY113" i="19"/>
  <c r="AW113" i="19"/>
  <c r="AS113" i="19"/>
  <c r="AR113" i="19"/>
  <c r="AN113" i="19"/>
  <c r="AM113" i="19"/>
  <c r="AE113" i="19"/>
  <c r="W113" i="19"/>
  <c r="V113" i="19" s="1"/>
  <c r="U113" i="19"/>
  <c r="T113" i="19"/>
  <c r="S113" i="19"/>
  <c r="R113" i="19"/>
  <c r="P113" i="19"/>
  <c r="O113" i="19"/>
  <c r="N113" i="19"/>
  <c r="M113" i="19"/>
  <c r="K113" i="19"/>
  <c r="J113" i="19"/>
  <c r="I113" i="19"/>
  <c r="H113" i="19"/>
  <c r="G113" i="19"/>
  <c r="A113" i="19"/>
  <c r="EZ112" i="19"/>
  <c r="EF112" i="19"/>
  <c r="EE112" i="19"/>
  <c r="ED112" i="19"/>
  <c r="EC112" i="19"/>
  <c r="EB112" i="19"/>
  <c r="EK112" i="19" s="1"/>
  <c r="EA112" i="19"/>
  <c r="DZ112" i="19"/>
  <c r="EI112" i="19" s="1"/>
  <c r="DY112" i="19"/>
  <c r="EJ112" i="19" s="1"/>
  <c r="AR112" i="19"/>
  <c r="AN112" i="19"/>
  <c r="U112" i="19"/>
  <c r="S112" i="19"/>
  <c r="S111" i="19" s="1"/>
  <c r="S110" i="19" s="1"/>
  <c r="S109" i="19" s="1"/>
  <c r="S108" i="19" s="1"/>
  <c r="S107" i="19" s="1"/>
  <c r="S106" i="19" s="1"/>
  <c r="S105" i="19" s="1"/>
  <c r="S104" i="19" s="1"/>
  <c r="S103" i="19" s="1"/>
  <c r="S102" i="19" s="1"/>
  <c r="S101" i="19" s="1"/>
  <c r="S100" i="19" s="1"/>
  <c r="S99" i="19" s="1"/>
  <c r="S98" i="19" s="1"/>
  <c r="S97" i="19" s="1"/>
  <c r="S96" i="19" s="1"/>
  <c r="S95" i="19" s="1"/>
  <c r="S94" i="19" s="1"/>
  <c r="S93" i="19" s="1"/>
  <c r="S92" i="19" s="1"/>
  <c r="S91" i="19" s="1"/>
  <c r="S90" i="19" s="1"/>
  <c r="S89" i="19" s="1"/>
  <c r="S88" i="19" s="1"/>
  <c r="S87" i="19" s="1"/>
  <c r="S86" i="19" s="1"/>
  <c r="S85" i="19" s="1"/>
  <c r="S84" i="19" s="1"/>
  <c r="S83" i="19" s="1"/>
  <c r="S82" i="19" s="1"/>
  <c r="S81" i="19" s="1"/>
  <c r="S80" i="19" s="1"/>
  <c r="S79" i="19" s="1"/>
  <c r="S78" i="19" s="1"/>
  <c r="S77" i="19" s="1"/>
  <c r="S76" i="19" s="1"/>
  <c r="S75" i="19" s="1"/>
  <c r="S74" i="19" s="1"/>
  <c r="S73" i="19" s="1"/>
  <c r="S72" i="19" s="1"/>
  <c r="S71" i="19" s="1"/>
  <c r="S70" i="19" s="1"/>
  <c r="S69" i="19" s="1"/>
  <c r="S68" i="19" s="1"/>
  <c r="S67" i="19" s="1"/>
  <c r="S66" i="19" s="1"/>
  <c r="S65" i="19" s="1"/>
  <c r="S64" i="19" s="1"/>
  <c r="S63" i="19" s="1"/>
  <c r="S62" i="19" s="1"/>
  <c r="S61" i="19" s="1"/>
  <c r="S60" i="19" s="1"/>
  <c r="S59" i="19" s="1"/>
  <c r="S58" i="19" s="1"/>
  <c r="S57" i="19" s="1"/>
  <c r="S56" i="19" s="1"/>
  <c r="S55" i="19" s="1"/>
  <c r="S54" i="19" s="1"/>
  <c r="S53" i="19" s="1"/>
  <c r="S52" i="19" s="1"/>
  <c r="S51" i="19" s="1"/>
  <c r="S50" i="19" s="1"/>
  <c r="S49" i="19" s="1"/>
  <c r="S48" i="19" s="1"/>
  <c r="S47" i="19" s="1"/>
  <c r="S46" i="19" s="1"/>
  <c r="S45" i="19" s="1"/>
  <c r="S44" i="19" s="1"/>
  <c r="S43" i="19" s="1"/>
  <c r="S42" i="19" s="1"/>
  <c r="S41" i="19" s="1"/>
  <c r="S40" i="19" s="1"/>
  <c r="S39" i="19" s="1"/>
  <c r="S38" i="19" s="1"/>
  <c r="S37" i="19" s="1"/>
  <c r="S36" i="19" s="1"/>
  <c r="S35" i="19" s="1"/>
  <c r="S34" i="19" s="1"/>
  <c r="S33" i="19" s="1"/>
  <c r="S32" i="19" s="1"/>
  <c r="S31" i="19" s="1"/>
  <c r="P112" i="19"/>
  <c r="P111" i="19" s="1"/>
  <c r="P110" i="19" s="1"/>
  <c r="P109" i="19" s="1"/>
  <c r="P108" i="19" s="1"/>
  <c r="P107" i="19" s="1"/>
  <c r="P106" i="19" s="1"/>
  <c r="P105" i="19" s="1"/>
  <c r="P104" i="19" s="1"/>
  <c r="P103" i="19" s="1"/>
  <c r="P102" i="19" s="1"/>
  <c r="P101" i="19" s="1"/>
  <c r="P100" i="19" s="1"/>
  <c r="P99" i="19" s="1"/>
  <c r="P98" i="19" s="1"/>
  <c r="P97" i="19" s="1"/>
  <c r="P96" i="19" s="1"/>
  <c r="P95" i="19" s="1"/>
  <c r="P94" i="19" s="1"/>
  <c r="P93" i="19" s="1"/>
  <c r="P92" i="19" s="1"/>
  <c r="P91" i="19" s="1"/>
  <c r="P90" i="19" s="1"/>
  <c r="P89" i="19" s="1"/>
  <c r="P88" i="19" s="1"/>
  <c r="P87" i="19" s="1"/>
  <c r="P86" i="19" s="1"/>
  <c r="P85" i="19" s="1"/>
  <c r="P84" i="19" s="1"/>
  <c r="P83" i="19" s="1"/>
  <c r="P82" i="19" s="1"/>
  <c r="P81" i="19" s="1"/>
  <c r="P80" i="19" s="1"/>
  <c r="P79" i="19" s="1"/>
  <c r="P78" i="19" s="1"/>
  <c r="P77" i="19" s="1"/>
  <c r="P76" i="19" s="1"/>
  <c r="P75" i="19" s="1"/>
  <c r="P74" i="19" s="1"/>
  <c r="P73" i="19" s="1"/>
  <c r="P72" i="19" s="1"/>
  <c r="P71" i="19" s="1"/>
  <c r="P70" i="19" s="1"/>
  <c r="P69" i="19" s="1"/>
  <c r="P68" i="19" s="1"/>
  <c r="P67" i="19" s="1"/>
  <c r="P66" i="19" s="1"/>
  <c r="P65" i="19" s="1"/>
  <c r="P64" i="19" s="1"/>
  <c r="P63" i="19" s="1"/>
  <c r="P62" i="19" s="1"/>
  <c r="P61" i="19" s="1"/>
  <c r="P60" i="19" s="1"/>
  <c r="P59" i="19" s="1"/>
  <c r="P58" i="19" s="1"/>
  <c r="P57" i="19" s="1"/>
  <c r="P56" i="19" s="1"/>
  <c r="P55" i="19" s="1"/>
  <c r="P54" i="19" s="1"/>
  <c r="P53" i="19" s="1"/>
  <c r="P52" i="19" s="1"/>
  <c r="P51" i="19" s="1"/>
  <c r="P50" i="19" s="1"/>
  <c r="P49" i="19" s="1"/>
  <c r="P48" i="19" s="1"/>
  <c r="P47" i="19" s="1"/>
  <c r="P46" i="19" s="1"/>
  <c r="P45" i="19" s="1"/>
  <c r="P44" i="19" s="1"/>
  <c r="P43" i="19" s="1"/>
  <c r="P42" i="19" s="1"/>
  <c r="P41" i="19" s="1"/>
  <c r="P40" i="19" s="1"/>
  <c r="N112" i="19"/>
  <c r="K112" i="19"/>
  <c r="J112" i="19"/>
  <c r="I112" i="19"/>
  <c r="H112" i="19"/>
  <c r="FS111" i="19"/>
  <c r="FP111" i="19"/>
  <c r="FO111" i="19"/>
  <c r="FJ111" i="19"/>
  <c r="FI111" i="19"/>
  <c r="FH111" i="19"/>
  <c r="FC111" i="19"/>
  <c r="FF111" i="19" s="1"/>
  <c r="FA111" i="19"/>
  <c r="EZ111" i="19"/>
  <c r="EX111" i="19"/>
  <c r="FG111" i="19" s="1"/>
  <c r="EW111" i="19"/>
  <c r="EO111" i="19"/>
  <c r="FE111" i="19" s="1"/>
  <c r="EN111" i="19"/>
  <c r="EM111" i="19"/>
  <c r="EK111" i="19"/>
  <c r="EJ111" i="19"/>
  <c r="EI111" i="19"/>
  <c r="EH111" i="19"/>
  <c r="EF111" i="19"/>
  <c r="EE111" i="19"/>
  <c r="ED111" i="19"/>
  <c r="EC111" i="19"/>
  <c r="EB111" i="19"/>
  <c r="EA111" i="19"/>
  <c r="DZ111" i="19"/>
  <c r="DY111" i="19"/>
  <c r="AR111" i="19"/>
  <c r="AN111" i="19"/>
  <c r="U111" i="19"/>
  <c r="U110" i="19" s="1"/>
  <c r="U109" i="19" s="1"/>
  <c r="U108" i="19" s="1"/>
  <c r="U107" i="19" s="1"/>
  <c r="U106" i="19" s="1"/>
  <c r="U105" i="19" s="1"/>
  <c r="U104" i="19" s="1"/>
  <c r="U103" i="19" s="1"/>
  <c r="U102" i="19" s="1"/>
  <c r="U101" i="19" s="1"/>
  <c r="U100" i="19" s="1"/>
  <c r="U99" i="19" s="1"/>
  <c r="U98" i="19" s="1"/>
  <c r="U97" i="19" s="1"/>
  <c r="U96" i="19" s="1"/>
  <c r="U95" i="19" s="1"/>
  <c r="U94" i="19" s="1"/>
  <c r="U93" i="19" s="1"/>
  <c r="U92" i="19" s="1"/>
  <c r="U91" i="19" s="1"/>
  <c r="U90" i="19" s="1"/>
  <c r="U89" i="19" s="1"/>
  <c r="U88" i="19" s="1"/>
  <c r="U87" i="19" s="1"/>
  <c r="U86" i="19" s="1"/>
  <c r="U85" i="19" s="1"/>
  <c r="U84" i="19" s="1"/>
  <c r="U83" i="19" s="1"/>
  <c r="U82" i="19" s="1"/>
  <c r="U81" i="19" s="1"/>
  <c r="U80" i="19" s="1"/>
  <c r="U79" i="19" s="1"/>
  <c r="U78" i="19" s="1"/>
  <c r="U77" i="19" s="1"/>
  <c r="U76" i="19" s="1"/>
  <c r="U75" i="19" s="1"/>
  <c r="U74" i="19" s="1"/>
  <c r="U73" i="19" s="1"/>
  <c r="U72" i="19" s="1"/>
  <c r="U71" i="19" s="1"/>
  <c r="U70" i="19" s="1"/>
  <c r="U69" i="19" s="1"/>
  <c r="U68" i="19" s="1"/>
  <c r="U67" i="19" s="1"/>
  <c r="U66" i="19" s="1"/>
  <c r="U65" i="19" s="1"/>
  <c r="U64" i="19" s="1"/>
  <c r="U63" i="19" s="1"/>
  <c r="U62" i="19" s="1"/>
  <c r="U61" i="19" s="1"/>
  <c r="U60" i="19" s="1"/>
  <c r="U59" i="19" s="1"/>
  <c r="U58" i="19" s="1"/>
  <c r="U57" i="19" s="1"/>
  <c r="U56" i="19" s="1"/>
  <c r="U55" i="19" s="1"/>
  <c r="U54" i="19" s="1"/>
  <c r="U53" i="19" s="1"/>
  <c r="U52" i="19" s="1"/>
  <c r="U51" i="19" s="1"/>
  <c r="U50" i="19" s="1"/>
  <c r="U49" i="19" s="1"/>
  <c r="U48" i="19" s="1"/>
  <c r="U47" i="19" s="1"/>
  <c r="U46" i="19" s="1"/>
  <c r="U45" i="19" s="1"/>
  <c r="U44" i="19" s="1"/>
  <c r="U43" i="19" s="1"/>
  <c r="U42" i="19" s="1"/>
  <c r="U41" i="19" s="1"/>
  <c r="U40" i="19" s="1"/>
  <c r="U39" i="19" s="1"/>
  <c r="U38" i="19" s="1"/>
  <c r="U37" i="19" s="1"/>
  <c r="U36" i="19" s="1"/>
  <c r="U35" i="19" s="1"/>
  <c r="U34" i="19" s="1"/>
  <c r="U33" i="19" s="1"/>
  <c r="U32" i="19" s="1"/>
  <c r="U31" i="19" s="1"/>
  <c r="N111" i="19"/>
  <c r="N110" i="19" s="1"/>
  <c r="N109" i="19" s="1"/>
  <c r="N108" i="19" s="1"/>
  <c r="N107" i="19" s="1"/>
  <c r="N106" i="19" s="1"/>
  <c r="N105" i="19" s="1"/>
  <c r="N104" i="19" s="1"/>
  <c r="N103" i="19" s="1"/>
  <c r="N102" i="19" s="1"/>
  <c r="N101" i="19" s="1"/>
  <c r="N100" i="19" s="1"/>
  <c r="N99" i="19" s="1"/>
  <c r="N98" i="19" s="1"/>
  <c r="N97" i="19" s="1"/>
  <c r="N96" i="19" s="1"/>
  <c r="N95" i="19" s="1"/>
  <c r="N94" i="19" s="1"/>
  <c r="N93" i="19" s="1"/>
  <c r="N92" i="19" s="1"/>
  <c r="N91" i="19" s="1"/>
  <c r="N90" i="19" s="1"/>
  <c r="N89" i="19" s="1"/>
  <c r="N88" i="19" s="1"/>
  <c r="N87" i="19" s="1"/>
  <c r="N86" i="19" s="1"/>
  <c r="N85" i="19" s="1"/>
  <c r="N84" i="19" s="1"/>
  <c r="N83" i="19" s="1"/>
  <c r="N82" i="19" s="1"/>
  <c r="N81" i="19" s="1"/>
  <c r="N80" i="19" s="1"/>
  <c r="N79" i="19" s="1"/>
  <c r="N78" i="19" s="1"/>
  <c r="N77" i="19" s="1"/>
  <c r="N76" i="19" s="1"/>
  <c r="N75" i="19" s="1"/>
  <c r="N74" i="19" s="1"/>
  <c r="N73" i="19" s="1"/>
  <c r="N72" i="19" s="1"/>
  <c r="N71" i="19" s="1"/>
  <c r="N70" i="19" s="1"/>
  <c r="N69" i="19" s="1"/>
  <c r="N68" i="19" s="1"/>
  <c r="N67" i="19" s="1"/>
  <c r="N66" i="19" s="1"/>
  <c r="N65" i="19" s="1"/>
  <c r="N64" i="19" s="1"/>
  <c r="N63" i="19" s="1"/>
  <c r="N62" i="19" s="1"/>
  <c r="N61" i="19" s="1"/>
  <c r="N60" i="19" s="1"/>
  <c r="N59" i="19" s="1"/>
  <c r="N58" i="19" s="1"/>
  <c r="N57" i="19" s="1"/>
  <c r="N56" i="19" s="1"/>
  <c r="N55" i="19" s="1"/>
  <c r="N54" i="19" s="1"/>
  <c r="N53" i="19" s="1"/>
  <c r="N52" i="19" s="1"/>
  <c r="N51" i="19" s="1"/>
  <c r="N50" i="19" s="1"/>
  <c r="N49" i="19" s="1"/>
  <c r="N48" i="19" s="1"/>
  <c r="N47" i="19" s="1"/>
  <c r="N46" i="19" s="1"/>
  <c r="N45" i="19" s="1"/>
  <c r="N44" i="19" s="1"/>
  <c r="N43" i="19" s="1"/>
  <c r="N42" i="19" s="1"/>
  <c r="N41" i="19" s="1"/>
  <c r="N40" i="19" s="1"/>
  <c r="K111" i="19"/>
  <c r="J111" i="19"/>
  <c r="I111" i="19"/>
  <c r="H111" i="19"/>
  <c r="EZ110" i="19"/>
  <c r="EF110" i="19"/>
  <c r="EE110" i="19"/>
  <c r="ED110" i="19"/>
  <c r="EC110" i="19"/>
  <c r="EB110" i="19"/>
  <c r="EA110" i="19"/>
  <c r="EK110" i="19" s="1"/>
  <c r="DZ110" i="19"/>
  <c r="EJ110" i="19" s="1"/>
  <c r="DY110" i="19"/>
  <c r="EH110" i="19" s="1"/>
  <c r="AR110" i="19"/>
  <c r="AN110" i="19"/>
  <c r="K110" i="19"/>
  <c r="J110" i="19"/>
  <c r="I110" i="19"/>
  <c r="H110" i="19"/>
  <c r="FS109" i="19"/>
  <c r="FP109" i="19"/>
  <c r="FO109" i="19"/>
  <c r="FJ109" i="19"/>
  <c r="FI109" i="19"/>
  <c r="FH109" i="19"/>
  <c r="FC109" i="19"/>
  <c r="FF109" i="19" s="1"/>
  <c r="FA109" i="19"/>
  <c r="EZ109" i="19"/>
  <c r="EX109" i="19"/>
  <c r="FG109" i="19" s="1"/>
  <c r="EW109" i="19"/>
  <c r="EO109" i="19"/>
  <c r="FE109" i="19" s="1"/>
  <c r="EN109" i="19"/>
  <c r="EM109" i="19"/>
  <c r="EK109" i="19"/>
  <c r="EJ109" i="19"/>
  <c r="EI109" i="19"/>
  <c r="EH109" i="19"/>
  <c r="EF109" i="19"/>
  <c r="EE109" i="19"/>
  <c r="ED109" i="19"/>
  <c r="EC109" i="19"/>
  <c r="EB109" i="19"/>
  <c r="EA109" i="19"/>
  <c r="DZ109" i="19"/>
  <c r="DY109" i="19"/>
  <c r="AR109" i="19"/>
  <c r="AN109" i="19"/>
  <c r="K109" i="19"/>
  <c r="J109" i="19"/>
  <c r="I109" i="19"/>
  <c r="H109" i="19"/>
  <c r="FS108" i="19"/>
  <c r="FP108" i="19"/>
  <c r="FO108" i="19"/>
  <c r="FJ108" i="19"/>
  <c r="FI108" i="19"/>
  <c r="FH108" i="19"/>
  <c r="FC108" i="19"/>
  <c r="FF108" i="19" s="1"/>
  <c r="FA108" i="19"/>
  <c r="EZ108" i="19"/>
  <c r="EX108" i="19"/>
  <c r="FG108" i="19" s="1"/>
  <c r="EW108" i="19"/>
  <c r="EO108" i="19"/>
  <c r="FE108" i="19" s="1"/>
  <c r="EN108" i="19"/>
  <c r="EM108" i="19"/>
  <c r="EK108" i="19"/>
  <c r="EJ108" i="19"/>
  <c r="EI108" i="19"/>
  <c r="EH108" i="19"/>
  <c r="EF108" i="19"/>
  <c r="EE108" i="19"/>
  <c r="ED108" i="19"/>
  <c r="EC108" i="19"/>
  <c r="EB108" i="19"/>
  <c r="EA108" i="19"/>
  <c r="DZ108" i="19"/>
  <c r="DY108" i="19"/>
  <c r="AR108" i="19"/>
  <c r="AN108" i="19"/>
  <c r="K108" i="19"/>
  <c r="J108" i="19"/>
  <c r="I108" i="19"/>
  <c r="H108" i="19"/>
  <c r="FS107" i="19"/>
  <c r="FP107" i="19"/>
  <c r="FO107" i="19"/>
  <c r="FJ107" i="19"/>
  <c r="FI107" i="19"/>
  <c r="FH107" i="19"/>
  <c r="FC107" i="19"/>
  <c r="FF107" i="19" s="1"/>
  <c r="FA107" i="19"/>
  <c r="EZ107" i="19"/>
  <c r="EX107" i="19"/>
  <c r="FG107" i="19" s="1"/>
  <c r="EW107" i="19"/>
  <c r="EO107" i="19"/>
  <c r="FE107" i="19" s="1"/>
  <c r="EN107" i="19"/>
  <c r="EM107" i="19"/>
  <c r="EK107" i="19"/>
  <c r="EJ107" i="19"/>
  <c r="EI107" i="19"/>
  <c r="EH107" i="19"/>
  <c r="EF107" i="19"/>
  <c r="EE107" i="19"/>
  <c r="ED107" i="19"/>
  <c r="EC107" i="19"/>
  <c r="EB107" i="19"/>
  <c r="EA107" i="19"/>
  <c r="DZ107" i="19"/>
  <c r="DY107" i="19"/>
  <c r="AR107" i="19"/>
  <c r="AN107" i="19"/>
  <c r="K107" i="19"/>
  <c r="J107" i="19"/>
  <c r="I107" i="19"/>
  <c r="H107" i="19"/>
  <c r="FS106" i="19"/>
  <c r="FP106" i="19"/>
  <c r="FO106" i="19"/>
  <c r="FJ106" i="19"/>
  <c r="FI106" i="19"/>
  <c r="FH106" i="19"/>
  <c r="FC106" i="19"/>
  <c r="FF106" i="19" s="1"/>
  <c r="FA106" i="19"/>
  <c r="EZ106" i="19"/>
  <c r="EX106" i="19"/>
  <c r="FG106" i="19" s="1"/>
  <c r="EW106" i="19"/>
  <c r="EO106" i="19"/>
  <c r="FE106" i="19" s="1"/>
  <c r="EN106" i="19"/>
  <c r="EM106" i="19"/>
  <c r="EK106" i="19"/>
  <c r="EJ106" i="19"/>
  <c r="EI106" i="19"/>
  <c r="EH106" i="19"/>
  <c r="EF106" i="19"/>
  <c r="EE106" i="19"/>
  <c r="ED106" i="19"/>
  <c r="EC106" i="19"/>
  <c r="EB106" i="19"/>
  <c r="EA106" i="19"/>
  <c r="DZ106" i="19"/>
  <c r="DY106" i="19"/>
  <c r="AR106" i="19"/>
  <c r="AN106" i="19"/>
  <c r="K106" i="19"/>
  <c r="J106" i="19"/>
  <c r="I106" i="19"/>
  <c r="H106" i="19"/>
  <c r="EZ105" i="19"/>
  <c r="EF105" i="19"/>
  <c r="EE105" i="19"/>
  <c r="ED105" i="19"/>
  <c r="EC105" i="19"/>
  <c r="EB105" i="19"/>
  <c r="EA105" i="19"/>
  <c r="EK105" i="19" s="1"/>
  <c r="DZ105" i="19"/>
  <c r="EI105" i="19" s="1"/>
  <c r="DY105" i="19"/>
  <c r="EH105" i="19" s="1"/>
  <c r="AR105" i="19"/>
  <c r="AN105" i="19"/>
  <c r="K105" i="19"/>
  <c r="J105" i="19"/>
  <c r="I105" i="19"/>
  <c r="H105" i="19"/>
  <c r="FS104" i="19"/>
  <c r="FP104" i="19"/>
  <c r="FO104" i="19"/>
  <c r="FJ104" i="19"/>
  <c r="FI104" i="19"/>
  <c r="FH104" i="19"/>
  <c r="FC104" i="19"/>
  <c r="FF104" i="19" s="1"/>
  <c r="FA104" i="19"/>
  <c r="EZ104" i="19"/>
  <c r="EX104" i="19"/>
  <c r="FG104" i="19" s="1"/>
  <c r="EW104" i="19"/>
  <c r="EO104" i="19"/>
  <c r="FE104" i="19" s="1"/>
  <c r="EN104" i="19"/>
  <c r="EM104" i="19"/>
  <c r="EK104" i="19"/>
  <c r="EJ104" i="19"/>
  <c r="EI104" i="19"/>
  <c r="EH104" i="19"/>
  <c r="EF104" i="19"/>
  <c r="EE104" i="19"/>
  <c r="ED104" i="19"/>
  <c r="EC104" i="19"/>
  <c r="EB104" i="19"/>
  <c r="EA104" i="19"/>
  <c r="DZ104" i="19"/>
  <c r="DY104" i="19"/>
  <c r="AR104" i="19"/>
  <c r="AN104" i="19"/>
  <c r="K104" i="19"/>
  <c r="J104" i="19"/>
  <c r="I104" i="19"/>
  <c r="H104" i="19"/>
  <c r="FS103" i="19"/>
  <c r="FP103" i="19"/>
  <c r="FO103" i="19"/>
  <c r="FJ103" i="19"/>
  <c r="FI103" i="19"/>
  <c r="FH103" i="19"/>
  <c r="FC103" i="19"/>
  <c r="FF103" i="19" s="1"/>
  <c r="FA103" i="19"/>
  <c r="EZ103" i="19"/>
  <c r="EX103" i="19"/>
  <c r="FG103" i="19" s="1"/>
  <c r="EW103" i="19"/>
  <c r="EO103" i="19"/>
  <c r="FE103" i="19" s="1"/>
  <c r="EN103" i="19"/>
  <c r="EM103" i="19"/>
  <c r="EK103" i="19"/>
  <c r="EJ103" i="19"/>
  <c r="EI103" i="19"/>
  <c r="EH103" i="19"/>
  <c r="EF103" i="19"/>
  <c r="EE103" i="19"/>
  <c r="ED103" i="19"/>
  <c r="EC103" i="19"/>
  <c r="EB103" i="19"/>
  <c r="EA103" i="19"/>
  <c r="DZ103" i="19"/>
  <c r="DY103" i="19"/>
  <c r="AR103" i="19"/>
  <c r="AN103" i="19"/>
  <c r="K103" i="19"/>
  <c r="J103" i="19"/>
  <c r="I103" i="19"/>
  <c r="H103" i="19"/>
  <c r="EZ102" i="19"/>
  <c r="EF102" i="19"/>
  <c r="EE102" i="19"/>
  <c r="ED102" i="19"/>
  <c r="EC102" i="19"/>
  <c r="EB102" i="19"/>
  <c r="EA102" i="19"/>
  <c r="EK102" i="19" s="1"/>
  <c r="DZ102" i="19"/>
  <c r="EJ102" i="19" s="1"/>
  <c r="DY102" i="19"/>
  <c r="EH102" i="19" s="1"/>
  <c r="AR102" i="19"/>
  <c r="AN102" i="19"/>
  <c r="K102" i="19"/>
  <c r="J102" i="19"/>
  <c r="I102" i="19"/>
  <c r="H102" i="19"/>
  <c r="FS101" i="19"/>
  <c r="FP101" i="19"/>
  <c r="FO101" i="19"/>
  <c r="FJ101" i="19"/>
  <c r="FI101" i="19"/>
  <c r="FH101" i="19"/>
  <c r="FC101" i="19"/>
  <c r="FF101" i="19" s="1"/>
  <c r="FA101" i="19"/>
  <c r="EZ101" i="19"/>
  <c r="EX101" i="19"/>
  <c r="FG101" i="19" s="1"/>
  <c r="EW101" i="19"/>
  <c r="EO101" i="19"/>
  <c r="FE101" i="19" s="1"/>
  <c r="EN101" i="19"/>
  <c r="EM101" i="19"/>
  <c r="EK101" i="19"/>
  <c r="EJ101" i="19"/>
  <c r="EI101" i="19"/>
  <c r="EH101" i="19"/>
  <c r="EF101" i="19"/>
  <c r="EE101" i="19"/>
  <c r="ED101" i="19"/>
  <c r="EC101" i="19"/>
  <c r="EB101" i="19"/>
  <c r="EA101" i="19"/>
  <c r="DZ101" i="19"/>
  <c r="DY101" i="19"/>
  <c r="AR101" i="19"/>
  <c r="AN101" i="19"/>
  <c r="K101" i="19"/>
  <c r="J101" i="19"/>
  <c r="I101" i="19"/>
  <c r="H101" i="19"/>
  <c r="FS100" i="19"/>
  <c r="FP100" i="19"/>
  <c r="FO100" i="19"/>
  <c r="FJ100" i="19"/>
  <c r="FI100" i="19"/>
  <c r="FH100" i="19"/>
  <c r="FC100" i="19"/>
  <c r="FF100" i="19" s="1"/>
  <c r="FA100" i="19"/>
  <c r="EZ100" i="19"/>
  <c r="EX100" i="19"/>
  <c r="FG100" i="19" s="1"/>
  <c r="EW100" i="19"/>
  <c r="EO100" i="19"/>
  <c r="FE100" i="19" s="1"/>
  <c r="EN100" i="19"/>
  <c r="EM100" i="19"/>
  <c r="EK100" i="19"/>
  <c r="EJ100" i="19"/>
  <c r="EI100" i="19"/>
  <c r="EH100" i="19"/>
  <c r="EF100" i="19"/>
  <c r="EE100" i="19"/>
  <c r="ED100" i="19"/>
  <c r="EC100" i="19"/>
  <c r="EB100" i="19"/>
  <c r="EA100" i="19"/>
  <c r="DZ100" i="19"/>
  <c r="DY100" i="19"/>
  <c r="AR100" i="19"/>
  <c r="AN100" i="19"/>
  <c r="K100" i="19"/>
  <c r="J100" i="19"/>
  <c r="I100" i="19"/>
  <c r="H100" i="19"/>
  <c r="FS99" i="19"/>
  <c r="FP99" i="19"/>
  <c r="FO99" i="19"/>
  <c r="FJ99" i="19"/>
  <c r="FI99" i="19"/>
  <c r="FH99" i="19"/>
  <c r="FC99" i="19"/>
  <c r="FF99" i="19" s="1"/>
  <c r="FA99" i="19"/>
  <c r="EZ99" i="19"/>
  <c r="EX99" i="19"/>
  <c r="FG99" i="19" s="1"/>
  <c r="EW99" i="19"/>
  <c r="EO99" i="19"/>
  <c r="FE99" i="19" s="1"/>
  <c r="EN99" i="19"/>
  <c r="EM99" i="19"/>
  <c r="EK99" i="19"/>
  <c r="EJ99" i="19"/>
  <c r="EI99" i="19"/>
  <c r="EH99" i="19"/>
  <c r="EF99" i="19"/>
  <c r="EE99" i="19"/>
  <c r="ED99" i="19"/>
  <c r="EC99" i="19"/>
  <c r="EB99" i="19"/>
  <c r="EA99" i="19"/>
  <c r="DZ99" i="19"/>
  <c r="DY99" i="19"/>
  <c r="AR99" i="19"/>
  <c r="AN99" i="19"/>
  <c r="K99" i="19"/>
  <c r="J99" i="19"/>
  <c r="I99" i="19"/>
  <c r="H99" i="19"/>
  <c r="EZ98" i="19"/>
  <c r="EF98" i="19"/>
  <c r="EE98" i="19"/>
  <c r="ED98" i="19"/>
  <c r="EC98" i="19"/>
  <c r="EB98" i="19"/>
  <c r="EA98" i="19"/>
  <c r="EK98" i="19" s="1"/>
  <c r="DZ98" i="19"/>
  <c r="EI98" i="19" s="1"/>
  <c r="DY98" i="19"/>
  <c r="EH98" i="19" s="1"/>
  <c r="AR98" i="19"/>
  <c r="AN98" i="19"/>
  <c r="K98" i="19"/>
  <c r="J98" i="19"/>
  <c r="I98" i="19"/>
  <c r="H98" i="19"/>
  <c r="FS97" i="19"/>
  <c r="FP97" i="19"/>
  <c r="FO97" i="19"/>
  <c r="FJ97" i="19"/>
  <c r="FI97" i="19"/>
  <c r="FH97" i="19"/>
  <c r="FC97" i="19"/>
  <c r="FF97" i="19" s="1"/>
  <c r="FA97" i="19"/>
  <c r="EZ97" i="19"/>
  <c r="EX97" i="19"/>
  <c r="FG97" i="19" s="1"/>
  <c r="EW97" i="19"/>
  <c r="EO97" i="19"/>
  <c r="FE97" i="19" s="1"/>
  <c r="EN97" i="19"/>
  <c r="EM97" i="19"/>
  <c r="EK97" i="19"/>
  <c r="EJ97" i="19"/>
  <c r="EI97" i="19"/>
  <c r="EH97" i="19"/>
  <c r="EF97" i="19"/>
  <c r="EE97" i="19"/>
  <c r="ED97" i="19"/>
  <c r="EC97" i="19"/>
  <c r="EB97" i="19"/>
  <c r="EA97" i="19"/>
  <c r="DZ97" i="19"/>
  <c r="DY97" i="19"/>
  <c r="AR97" i="19"/>
  <c r="AN97" i="19"/>
  <c r="K97" i="19"/>
  <c r="J97" i="19"/>
  <c r="I97" i="19"/>
  <c r="H97" i="19"/>
  <c r="EZ96" i="19"/>
  <c r="EF96" i="19"/>
  <c r="EE96" i="19"/>
  <c r="ED96" i="19"/>
  <c r="EC96" i="19"/>
  <c r="EB96" i="19"/>
  <c r="EA96" i="19"/>
  <c r="EK96" i="19" s="1"/>
  <c r="DZ96" i="19"/>
  <c r="EI96" i="19" s="1"/>
  <c r="DY96" i="19"/>
  <c r="EH96" i="19" s="1"/>
  <c r="AR96" i="19"/>
  <c r="AN96" i="19"/>
  <c r="K96" i="19"/>
  <c r="J96" i="19"/>
  <c r="I96" i="19"/>
  <c r="H96" i="19"/>
  <c r="FS95" i="19"/>
  <c r="FP95" i="19"/>
  <c r="FO95" i="19"/>
  <c r="FJ95" i="19"/>
  <c r="FI95" i="19"/>
  <c r="FH95" i="19"/>
  <c r="FC95" i="19"/>
  <c r="FF95" i="19" s="1"/>
  <c r="FA95" i="19"/>
  <c r="EZ95" i="19"/>
  <c r="EX95" i="19"/>
  <c r="FG95" i="19" s="1"/>
  <c r="EW95" i="19"/>
  <c r="EO95" i="19"/>
  <c r="FE95" i="19" s="1"/>
  <c r="EN95" i="19"/>
  <c r="EM95" i="19"/>
  <c r="EK95" i="19"/>
  <c r="EJ95" i="19"/>
  <c r="EI95" i="19"/>
  <c r="EH95" i="19"/>
  <c r="EF95" i="19"/>
  <c r="EE95" i="19"/>
  <c r="ED95" i="19"/>
  <c r="EC95" i="19"/>
  <c r="EB95" i="19"/>
  <c r="EA95" i="19"/>
  <c r="DZ95" i="19"/>
  <c r="DY95" i="19"/>
  <c r="AR95" i="19"/>
  <c r="AN95" i="19"/>
  <c r="K95" i="19"/>
  <c r="J95" i="19"/>
  <c r="I95" i="19"/>
  <c r="H95" i="19"/>
  <c r="EZ94" i="19"/>
  <c r="EF94" i="19"/>
  <c r="EE94" i="19"/>
  <c r="ED94" i="19"/>
  <c r="EC94" i="19"/>
  <c r="EB94" i="19"/>
  <c r="EA94" i="19"/>
  <c r="EK94" i="19" s="1"/>
  <c r="DZ94" i="19"/>
  <c r="EI94" i="19" s="1"/>
  <c r="DY94" i="19"/>
  <c r="EH94" i="19" s="1"/>
  <c r="AR94" i="19"/>
  <c r="AN94" i="19"/>
  <c r="K94" i="19"/>
  <c r="J94" i="19"/>
  <c r="I94" i="19"/>
  <c r="H94" i="19"/>
  <c r="FS93" i="19"/>
  <c r="FP93" i="19"/>
  <c r="FO93" i="19"/>
  <c r="FJ93" i="19"/>
  <c r="FI93" i="19"/>
  <c r="FH93" i="19"/>
  <c r="FC93" i="19"/>
  <c r="FF93" i="19" s="1"/>
  <c r="FA93" i="19"/>
  <c r="EZ93" i="19"/>
  <c r="EX93" i="19"/>
  <c r="FG93" i="19" s="1"/>
  <c r="EW93" i="19"/>
  <c r="EO93" i="19"/>
  <c r="FE93" i="19" s="1"/>
  <c r="EN93" i="19"/>
  <c r="EM93" i="19"/>
  <c r="EK93" i="19"/>
  <c r="EJ93" i="19"/>
  <c r="EI93" i="19"/>
  <c r="EH93" i="19"/>
  <c r="EF93" i="19"/>
  <c r="EE93" i="19"/>
  <c r="ED93" i="19"/>
  <c r="EC93" i="19"/>
  <c r="EB93" i="19"/>
  <c r="EA93" i="19"/>
  <c r="DZ93" i="19"/>
  <c r="DY93" i="19"/>
  <c r="AR93" i="19"/>
  <c r="AN93" i="19"/>
  <c r="K93" i="19"/>
  <c r="J93" i="19"/>
  <c r="I93" i="19"/>
  <c r="H93" i="19"/>
  <c r="FS92" i="19"/>
  <c r="FP92" i="19"/>
  <c r="FO92" i="19"/>
  <c r="FJ92" i="19"/>
  <c r="FI92" i="19"/>
  <c r="FH92" i="19"/>
  <c r="FC92" i="19"/>
  <c r="FF92" i="19" s="1"/>
  <c r="FA92" i="19"/>
  <c r="EZ92" i="19"/>
  <c r="EX92" i="19"/>
  <c r="FG92" i="19" s="1"/>
  <c r="EW92" i="19"/>
  <c r="EO92" i="19"/>
  <c r="FE92" i="19" s="1"/>
  <c r="EN92" i="19"/>
  <c r="EM92" i="19"/>
  <c r="EK92" i="19"/>
  <c r="EJ92" i="19"/>
  <c r="EI92" i="19"/>
  <c r="EH92" i="19"/>
  <c r="EF92" i="19"/>
  <c r="EE92" i="19"/>
  <c r="ED92" i="19"/>
  <c r="EC92" i="19"/>
  <c r="EB92" i="19"/>
  <c r="EA92" i="19"/>
  <c r="DZ92" i="19"/>
  <c r="DY92" i="19"/>
  <c r="AR92" i="19"/>
  <c r="AN92" i="19"/>
  <c r="K92" i="19"/>
  <c r="J92" i="19"/>
  <c r="I92" i="19"/>
  <c r="H92" i="19"/>
  <c r="EZ91" i="19"/>
  <c r="EF91" i="19"/>
  <c r="EE91" i="19"/>
  <c r="ED91" i="19"/>
  <c r="EC91" i="19"/>
  <c r="EB91" i="19"/>
  <c r="EA91" i="19"/>
  <c r="EK91" i="19" s="1"/>
  <c r="DZ91" i="19"/>
  <c r="EI91" i="19" s="1"/>
  <c r="DY91" i="19"/>
  <c r="EH91" i="19" s="1"/>
  <c r="AR91" i="19"/>
  <c r="AN91" i="19"/>
  <c r="K91" i="19"/>
  <c r="J91" i="19"/>
  <c r="I91" i="19"/>
  <c r="H91" i="19"/>
  <c r="FS90" i="19"/>
  <c r="FP90" i="19"/>
  <c r="FO90" i="19"/>
  <c r="FJ90" i="19"/>
  <c r="FI90" i="19"/>
  <c r="FH90" i="19"/>
  <c r="FC90" i="19"/>
  <c r="FF90" i="19" s="1"/>
  <c r="FA90" i="19"/>
  <c r="EZ90" i="19"/>
  <c r="EX90" i="19"/>
  <c r="FG90" i="19" s="1"/>
  <c r="EW90" i="19"/>
  <c r="EO90" i="19"/>
  <c r="FE90" i="19" s="1"/>
  <c r="EN90" i="19"/>
  <c r="EM90" i="19"/>
  <c r="EK90" i="19"/>
  <c r="EJ90" i="19"/>
  <c r="EI90" i="19"/>
  <c r="EH90" i="19"/>
  <c r="EF90" i="19"/>
  <c r="EE90" i="19"/>
  <c r="ED90" i="19"/>
  <c r="EC90" i="19"/>
  <c r="EB90" i="19"/>
  <c r="EA90" i="19"/>
  <c r="DZ90" i="19"/>
  <c r="DY90" i="19"/>
  <c r="AR90" i="19"/>
  <c r="AN90" i="19"/>
  <c r="K90" i="19"/>
  <c r="J90" i="19"/>
  <c r="I90" i="19"/>
  <c r="H90" i="19"/>
  <c r="FS89" i="19"/>
  <c r="FP89" i="19"/>
  <c r="FO89" i="19"/>
  <c r="FJ89" i="19"/>
  <c r="FI89" i="19"/>
  <c r="FH89" i="19"/>
  <c r="FC89" i="19"/>
  <c r="FF89" i="19" s="1"/>
  <c r="FA89" i="19"/>
  <c r="EZ89" i="19"/>
  <c r="EX89" i="19"/>
  <c r="FG89" i="19" s="1"/>
  <c r="EW89" i="19"/>
  <c r="EO89" i="19"/>
  <c r="FE89" i="19" s="1"/>
  <c r="EN89" i="19"/>
  <c r="EM89" i="19"/>
  <c r="EK89" i="19"/>
  <c r="EJ89" i="19"/>
  <c r="EI89" i="19"/>
  <c r="EH89" i="19"/>
  <c r="EF89" i="19"/>
  <c r="EE89" i="19"/>
  <c r="ED89" i="19"/>
  <c r="EC89" i="19"/>
  <c r="EB89" i="19"/>
  <c r="EA89" i="19"/>
  <c r="DZ89" i="19"/>
  <c r="DY89" i="19"/>
  <c r="AR89" i="19"/>
  <c r="AN89" i="19"/>
  <c r="K89" i="19"/>
  <c r="J89" i="19"/>
  <c r="I89" i="19"/>
  <c r="H89" i="19"/>
  <c r="FS88" i="19"/>
  <c r="FP88" i="19"/>
  <c r="FO88" i="19"/>
  <c r="FJ88" i="19"/>
  <c r="FI88" i="19"/>
  <c r="FH88" i="19"/>
  <c r="FC88" i="19"/>
  <c r="FF88" i="19" s="1"/>
  <c r="FA88" i="19"/>
  <c r="EZ88" i="19"/>
  <c r="EX88" i="19"/>
  <c r="FG88" i="19" s="1"/>
  <c r="EW88" i="19"/>
  <c r="EO88" i="19"/>
  <c r="FE88" i="19" s="1"/>
  <c r="EN88" i="19"/>
  <c r="EM88" i="19"/>
  <c r="EK88" i="19"/>
  <c r="EJ88" i="19"/>
  <c r="EI88" i="19"/>
  <c r="EH88" i="19"/>
  <c r="EF88" i="19"/>
  <c r="EE88" i="19"/>
  <c r="ED88" i="19"/>
  <c r="EC88" i="19"/>
  <c r="EB88" i="19"/>
  <c r="EA88" i="19"/>
  <c r="DZ88" i="19"/>
  <c r="DY88" i="19"/>
  <c r="AR88" i="19"/>
  <c r="AN88" i="19"/>
  <c r="K88" i="19"/>
  <c r="J88" i="19"/>
  <c r="I88" i="19"/>
  <c r="H88" i="19"/>
  <c r="FS87" i="19"/>
  <c r="FP87" i="19"/>
  <c r="FO87" i="19"/>
  <c r="FJ87" i="19"/>
  <c r="FI87" i="19"/>
  <c r="FH87" i="19"/>
  <c r="FC87" i="19"/>
  <c r="FF87" i="19" s="1"/>
  <c r="FA87" i="19"/>
  <c r="EZ87" i="19"/>
  <c r="EX87" i="19"/>
  <c r="FG87" i="19" s="1"/>
  <c r="EW87" i="19"/>
  <c r="EO87" i="19"/>
  <c r="FE87" i="19" s="1"/>
  <c r="EN87" i="19"/>
  <c r="EM87" i="19"/>
  <c r="EK87" i="19"/>
  <c r="EJ87" i="19"/>
  <c r="EI87" i="19"/>
  <c r="EH87" i="19"/>
  <c r="EF87" i="19"/>
  <c r="EE87" i="19"/>
  <c r="ED87" i="19"/>
  <c r="EC87" i="19"/>
  <c r="EB87" i="19"/>
  <c r="EA87" i="19"/>
  <c r="DZ87" i="19"/>
  <c r="DY87" i="19"/>
  <c r="AR87" i="19"/>
  <c r="AN87" i="19"/>
  <c r="K87" i="19"/>
  <c r="J87" i="19"/>
  <c r="I87" i="19"/>
  <c r="H87" i="19"/>
  <c r="EZ86" i="19"/>
  <c r="EF86" i="19"/>
  <c r="EE86" i="19"/>
  <c r="ED86" i="19"/>
  <c r="EC86" i="19"/>
  <c r="EB86" i="19"/>
  <c r="EA86" i="19"/>
  <c r="EK86" i="19" s="1"/>
  <c r="DZ86" i="19"/>
  <c r="EI86" i="19" s="1"/>
  <c r="DY86" i="19"/>
  <c r="EH86" i="19" s="1"/>
  <c r="AR86" i="19"/>
  <c r="AN86" i="19"/>
  <c r="K86" i="19"/>
  <c r="J86" i="19"/>
  <c r="I86" i="19"/>
  <c r="H86" i="19"/>
  <c r="FS85" i="19"/>
  <c r="FP85" i="19"/>
  <c r="FO85" i="19"/>
  <c r="FJ85" i="19"/>
  <c r="FI85" i="19"/>
  <c r="FH85" i="19"/>
  <c r="FC85" i="19"/>
  <c r="FF85" i="19" s="1"/>
  <c r="FA85" i="19"/>
  <c r="EZ85" i="19"/>
  <c r="EX85" i="19"/>
  <c r="FG85" i="19" s="1"/>
  <c r="EW85" i="19"/>
  <c r="EO85" i="19"/>
  <c r="FE85" i="19" s="1"/>
  <c r="EN85" i="19"/>
  <c r="EM85" i="19"/>
  <c r="EK85" i="19"/>
  <c r="EJ85" i="19"/>
  <c r="EI85" i="19"/>
  <c r="EH85" i="19"/>
  <c r="EF85" i="19"/>
  <c r="EE85" i="19"/>
  <c r="ED85" i="19"/>
  <c r="EC85" i="19"/>
  <c r="EB85" i="19"/>
  <c r="EA85" i="19"/>
  <c r="DZ85" i="19"/>
  <c r="DY85" i="19"/>
  <c r="AR85" i="19"/>
  <c r="AN85" i="19"/>
  <c r="K85" i="19"/>
  <c r="J85" i="19"/>
  <c r="I85" i="19"/>
  <c r="H85" i="19"/>
  <c r="EZ84" i="19"/>
  <c r="EF84" i="19"/>
  <c r="EE84" i="19"/>
  <c r="ED84" i="19"/>
  <c r="EC84" i="19"/>
  <c r="EB84" i="19"/>
  <c r="EA84" i="19"/>
  <c r="EK84" i="19" s="1"/>
  <c r="DZ84" i="19"/>
  <c r="EJ84" i="19" s="1"/>
  <c r="DY84" i="19"/>
  <c r="EH84" i="19" s="1"/>
  <c r="AR84" i="19"/>
  <c r="AN84" i="19"/>
  <c r="K84" i="19"/>
  <c r="J84" i="19"/>
  <c r="I84" i="19"/>
  <c r="H84" i="19"/>
  <c r="EZ83" i="19"/>
  <c r="EF83" i="19"/>
  <c r="EE83" i="19"/>
  <c r="ED83" i="19"/>
  <c r="EC83" i="19"/>
  <c r="EB83" i="19"/>
  <c r="EA83" i="19"/>
  <c r="EK83" i="19" s="1"/>
  <c r="DZ83" i="19"/>
  <c r="EI83" i="19" s="1"/>
  <c r="DY83" i="19"/>
  <c r="EH83" i="19" s="1"/>
  <c r="AR83" i="19"/>
  <c r="AN83" i="19"/>
  <c r="K83" i="19"/>
  <c r="J83" i="19"/>
  <c r="I83" i="19"/>
  <c r="H83" i="19"/>
  <c r="FS82" i="19"/>
  <c r="FP82" i="19"/>
  <c r="FO82" i="19"/>
  <c r="FJ82" i="19"/>
  <c r="FI82" i="19"/>
  <c r="FH82" i="19"/>
  <c r="FC82" i="19"/>
  <c r="FF82" i="19" s="1"/>
  <c r="FA82" i="19"/>
  <c r="EZ82" i="19"/>
  <c r="EX82" i="19"/>
  <c r="FG82" i="19" s="1"/>
  <c r="EW82" i="19"/>
  <c r="EO82" i="19"/>
  <c r="FE82" i="19" s="1"/>
  <c r="EN82" i="19"/>
  <c r="EM82" i="19"/>
  <c r="EK82" i="19"/>
  <c r="EJ82" i="19"/>
  <c r="EI82" i="19"/>
  <c r="EH82" i="19"/>
  <c r="EF82" i="19"/>
  <c r="EE82" i="19"/>
  <c r="ED82" i="19"/>
  <c r="EC82" i="19"/>
  <c r="EB82" i="19"/>
  <c r="EA82" i="19"/>
  <c r="DZ82" i="19"/>
  <c r="DY82" i="19"/>
  <c r="AR82" i="19"/>
  <c r="AN82" i="19"/>
  <c r="K82" i="19"/>
  <c r="J82" i="19"/>
  <c r="I82" i="19"/>
  <c r="H82" i="19"/>
  <c r="EZ81" i="19"/>
  <c r="EF81" i="19"/>
  <c r="EE81" i="19"/>
  <c r="ED81" i="19"/>
  <c r="EC81" i="19"/>
  <c r="EB81" i="19"/>
  <c r="EA81" i="19"/>
  <c r="EK81" i="19" s="1"/>
  <c r="DZ81" i="19"/>
  <c r="EI81" i="19" s="1"/>
  <c r="DY81" i="19"/>
  <c r="EH81" i="19" s="1"/>
  <c r="AR81" i="19"/>
  <c r="AN81" i="19"/>
  <c r="K81" i="19"/>
  <c r="J81" i="19"/>
  <c r="I81" i="19"/>
  <c r="H81" i="19"/>
  <c r="FS80" i="19"/>
  <c r="FP80" i="19"/>
  <c r="FO80" i="19"/>
  <c r="FJ80" i="19"/>
  <c r="FI80" i="19"/>
  <c r="FH80" i="19"/>
  <c r="FC80" i="19"/>
  <c r="FF80" i="19" s="1"/>
  <c r="FA80" i="19"/>
  <c r="EZ80" i="19"/>
  <c r="EX80" i="19"/>
  <c r="FG80" i="19" s="1"/>
  <c r="EW80" i="19"/>
  <c r="EO80" i="19"/>
  <c r="FE80" i="19" s="1"/>
  <c r="EN80" i="19"/>
  <c r="EM80" i="19"/>
  <c r="EK80" i="19"/>
  <c r="EJ80" i="19"/>
  <c r="EI80" i="19"/>
  <c r="EH80" i="19"/>
  <c r="EF80" i="19"/>
  <c r="EE80" i="19"/>
  <c r="ED80" i="19"/>
  <c r="EC80" i="19"/>
  <c r="EB80" i="19"/>
  <c r="EA80" i="19"/>
  <c r="DZ80" i="19"/>
  <c r="DY80" i="19"/>
  <c r="AR80" i="19"/>
  <c r="AN80" i="19"/>
  <c r="K80" i="19"/>
  <c r="J80" i="19"/>
  <c r="I80" i="19"/>
  <c r="H80" i="19"/>
  <c r="EZ79" i="19"/>
  <c r="EF79" i="19"/>
  <c r="EE79" i="19"/>
  <c r="ED79" i="19"/>
  <c r="EC79" i="19"/>
  <c r="EB79" i="19"/>
  <c r="EA79" i="19"/>
  <c r="EK79" i="19" s="1"/>
  <c r="DZ79" i="19"/>
  <c r="EI79" i="19" s="1"/>
  <c r="DY79" i="19"/>
  <c r="EH79" i="19" s="1"/>
  <c r="AR79" i="19"/>
  <c r="AN79" i="19"/>
  <c r="K79" i="19"/>
  <c r="J79" i="19"/>
  <c r="I79" i="19"/>
  <c r="H79" i="19"/>
  <c r="FS78" i="19"/>
  <c r="FP78" i="19"/>
  <c r="FO78" i="19"/>
  <c r="FJ78" i="19"/>
  <c r="FI78" i="19"/>
  <c r="FH78" i="19"/>
  <c r="FC78" i="19"/>
  <c r="FF78" i="19" s="1"/>
  <c r="FA78" i="19"/>
  <c r="EZ78" i="19"/>
  <c r="EX78" i="19"/>
  <c r="FG78" i="19" s="1"/>
  <c r="EW78" i="19"/>
  <c r="EO78" i="19"/>
  <c r="FE78" i="19" s="1"/>
  <c r="EN78" i="19"/>
  <c r="EM78" i="19"/>
  <c r="EK78" i="19"/>
  <c r="EJ78" i="19"/>
  <c r="EI78" i="19"/>
  <c r="EH78" i="19"/>
  <c r="EF78" i="19"/>
  <c r="EE78" i="19"/>
  <c r="ED78" i="19"/>
  <c r="EC78" i="19"/>
  <c r="EB78" i="19"/>
  <c r="EA78" i="19"/>
  <c r="DZ78" i="19"/>
  <c r="DY78" i="19"/>
  <c r="AR78" i="19"/>
  <c r="AN78" i="19"/>
  <c r="K78" i="19"/>
  <c r="J78" i="19"/>
  <c r="I78" i="19"/>
  <c r="H78" i="19"/>
  <c r="FS77" i="19"/>
  <c r="FP77" i="19"/>
  <c r="FO77" i="19"/>
  <c r="FJ77" i="19"/>
  <c r="FI77" i="19"/>
  <c r="FH77" i="19"/>
  <c r="FC77" i="19"/>
  <c r="FF77" i="19" s="1"/>
  <c r="FA77" i="19"/>
  <c r="EZ77" i="19"/>
  <c r="EX77" i="19"/>
  <c r="FG77" i="19" s="1"/>
  <c r="EW77" i="19"/>
  <c r="EO77" i="19"/>
  <c r="FE77" i="19" s="1"/>
  <c r="EN77" i="19"/>
  <c r="EM77" i="19"/>
  <c r="EK77" i="19"/>
  <c r="EJ77" i="19"/>
  <c r="EI77" i="19"/>
  <c r="EH77" i="19"/>
  <c r="EF77" i="19"/>
  <c r="EE77" i="19"/>
  <c r="ED77" i="19"/>
  <c r="EC77" i="19"/>
  <c r="EB77" i="19"/>
  <c r="EA77" i="19"/>
  <c r="DZ77" i="19"/>
  <c r="DY77" i="19"/>
  <c r="AR77" i="19"/>
  <c r="AN77" i="19"/>
  <c r="K77" i="19"/>
  <c r="J77" i="19"/>
  <c r="I77" i="19"/>
  <c r="H77" i="19"/>
  <c r="FS76" i="19"/>
  <c r="FP76" i="19"/>
  <c r="FO76" i="19"/>
  <c r="FJ76" i="19"/>
  <c r="FI76" i="19"/>
  <c r="FH76" i="19"/>
  <c r="FC76" i="19"/>
  <c r="FF76" i="19" s="1"/>
  <c r="FA76" i="19"/>
  <c r="EZ76" i="19"/>
  <c r="EX76" i="19"/>
  <c r="FG76" i="19" s="1"/>
  <c r="EW76" i="19"/>
  <c r="EO76" i="19"/>
  <c r="FE76" i="19" s="1"/>
  <c r="EN76" i="19"/>
  <c r="EM76" i="19"/>
  <c r="EK76" i="19"/>
  <c r="EJ76" i="19"/>
  <c r="EI76" i="19"/>
  <c r="EH76" i="19"/>
  <c r="EF76" i="19"/>
  <c r="EE76" i="19"/>
  <c r="ED76" i="19"/>
  <c r="EC76" i="19"/>
  <c r="EB76" i="19"/>
  <c r="EA76" i="19"/>
  <c r="DZ76" i="19"/>
  <c r="DY76" i="19"/>
  <c r="AR76" i="19"/>
  <c r="AN76" i="19"/>
  <c r="K76" i="19"/>
  <c r="J76" i="19"/>
  <c r="I76" i="19"/>
  <c r="H76" i="19"/>
  <c r="EZ75" i="19"/>
  <c r="EF75" i="19"/>
  <c r="EE75" i="19"/>
  <c r="ED75" i="19"/>
  <c r="EC75" i="19"/>
  <c r="EB75" i="19"/>
  <c r="EA75" i="19"/>
  <c r="EK75" i="19" s="1"/>
  <c r="DZ75" i="19"/>
  <c r="EI75" i="19" s="1"/>
  <c r="DY75" i="19"/>
  <c r="EH75" i="19" s="1"/>
  <c r="AR75" i="19"/>
  <c r="AN75" i="19"/>
  <c r="K75" i="19"/>
  <c r="J75" i="19"/>
  <c r="I75" i="19"/>
  <c r="H75" i="19"/>
  <c r="EZ74" i="19"/>
  <c r="EF74" i="19"/>
  <c r="EE74" i="19"/>
  <c r="ED74" i="19"/>
  <c r="EC74" i="19"/>
  <c r="EB74" i="19"/>
  <c r="EA74" i="19"/>
  <c r="EK74" i="19" s="1"/>
  <c r="DZ74" i="19"/>
  <c r="EJ74" i="19" s="1"/>
  <c r="DY74" i="19"/>
  <c r="EH74" i="19" s="1"/>
  <c r="AR74" i="19"/>
  <c r="AN74" i="19"/>
  <c r="K74" i="19"/>
  <c r="J74" i="19"/>
  <c r="I74" i="19"/>
  <c r="H74" i="19"/>
  <c r="FS73" i="19"/>
  <c r="FP73" i="19"/>
  <c r="FO73" i="19"/>
  <c r="FJ73" i="19"/>
  <c r="FI73" i="19"/>
  <c r="FH73" i="19"/>
  <c r="FC73" i="19"/>
  <c r="FF73" i="19" s="1"/>
  <c r="FA73" i="19"/>
  <c r="EZ73" i="19"/>
  <c r="EX73" i="19"/>
  <c r="FG73" i="19" s="1"/>
  <c r="EW73" i="19"/>
  <c r="EO73" i="19"/>
  <c r="FE73" i="19" s="1"/>
  <c r="EN73" i="19"/>
  <c r="EM73" i="19"/>
  <c r="EK73" i="19"/>
  <c r="EJ73" i="19"/>
  <c r="EI73" i="19"/>
  <c r="EH73" i="19"/>
  <c r="EF73" i="19"/>
  <c r="EE73" i="19"/>
  <c r="ED73" i="19"/>
  <c r="EC73" i="19"/>
  <c r="EB73" i="19"/>
  <c r="EA73" i="19"/>
  <c r="DZ73" i="19"/>
  <c r="DY73" i="19"/>
  <c r="AR73" i="19"/>
  <c r="AN73" i="19"/>
  <c r="K73" i="19"/>
  <c r="J73" i="19"/>
  <c r="I73" i="19"/>
  <c r="H73" i="19"/>
  <c r="FS72" i="19"/>
  <c r="FP72" i="19"/>
  <c r="FO72" i="19"/>
  <c r="FJ72" i="19"/>
  <c r="FI72" i="19"/>
  <c r="FH72" i="19"/>
  <c r="FC72" i="19"/>
  <c r="FF72" i="19" s="1"/>
  <c r="FA72" i="19"/>
  <c r="EZ72" i="19"/>
  <c r="EX72" i="19"/>
  <c r="FG72" i="19" s="1"/>
  <c r="EW72" i="19"/>
  <c r="EO72" i="19"/>
  <c r="FE72" i="19" s="1"/>
  <c r="EN72" i="19"/>
  <c r="EM72" i="19"/>
  <c r="EK72" i="19"/>
  <c r="EJ72" i="19"/>
  <c r="EI72" i="19"/>
  <c r="EH72" i="19"/>
  <c r="EF72" i="19"/>
  <c r="EE72" i="19"/>
  <c r="ED72" i="19"/>
  <c r="EC72" i="19"/>
  <c r="EB72" i="19"/>
  <c r="EA72" i="19"/>
  <c r="DZ72" i="19"/>
  <c r="DY72" i="19"/>
  <c r="AR72" i="19"/>
  <c r="AN72" i="19"/>
  <c r="K72" i="19"/>
  <c r="J72" i="19"/>
  <c r="I72" i="19"/>
  <c r="H72" i="19"/>
  <c r="EZ71" i="19"/>
  <c r="EF71" i="19"/>
  <c r="EE71" i="19"/>
  <c r="ED71" i="19"/>
  <c r="EC71" i="19"/>
  <c r="EB71" i="19"/>
  <c r="EA71" i="19"/>
  <c r="EK71" i="19" s="1"/>
  <c r="DZ71" i="19"/>
  <c r="EI71" i="19" s="1"/>
  <c r="DY71" i="19"/>
  <c r="EH71" i="19" s="1"/>
  <c r="AR71" i="19"/>
  <c r="AN71" i="19"/>
  <c r="K71" i="19"/>
  <c r="J71" i="19"/>
  <c r="I71" i="19"/>
  <c r="H71" i="19"/>
  <c r="FS70" i="19"/>
  <c r="FP70" i="19"/>
  <c r="FO70" i="19"/>
  <c r="FJ70" i="19"/>
  <c r="FI70" i="19"/>
  <c r="FH70" i="19"/>
  <c r="FC70" i="19"/>
  <c r="FF70" i="19" s="1"/>
  <c r="FA70" i="19"/>
  <c r="EZ70" i="19"/>
  <c r="EX70" i="19"/>
  <c r="FG70" i="19" s="1"/>
  <c r="EW70" i="19"/>
  <c r="EO70" i="19"/>
  <c r="FE70" i="19" s="1"/>
  <c r="EN70" i="19"/>
  <c r="EM70" i="19"/>
  <c r="EK70" i="19"/>
  <c r="EJ70" i="19"/>
  <c r="EI70" i="19"/>
  <c r="EH70" i="19"/>
  <c r="EF70" i="19"/>
  <c r="EE70" i="19"/>
  <c r="ED70" i="19"/>
  <c r="EC70" i="19"/>
  <c r="EB70" i="19"/>
  <c r="EA70" i="19"/>
  <c r="DZ70" i="19"/>
  <c r="DY70" i="19"/>
  <c r="AR70" i="19"/>
  <c r="AN70" i="19"/>
  <c r="K70" i="19"/>
  <c r="J70" i="19"/>
  <c r="I70" i="19"/>
  <c r="H70" i="19"/>
  <c r="FS69" i="19"/>
  <c r="FP69" i="19"/>
  <c r="FO69" i="19"/>
  <c r="FJ69" i="19"/>
  <c r="FI69" i="19"/>
  <c r="FH69" i="19"/>
  <c r="FC69" i="19"/>
  <c r="FF69" i="19" s="1"/>
  <c r="FA69" i="19"/>
  <c r="EZ69" i="19"/>
  <c r="EX69" i="19"/>
  <c r="FG69" i="19" s="1"/>
  <c r="EW69" i="19"/>
  <c r="EO69" i="19"/>
  <c r="FE69" i="19" s="1"/>
  <c r="EN69" i="19"/>
  <c r="EM69" i="19"/>
  <c r="EK69" i="19"/>
  <c r="EJ69" i="19"/>
  <c r="EI69" i="19"/>
  <c r="EH69" i="19"/>
  <c r="EF69" i="19"/>
  <c r="EE69" i="19"/>
  <c r="ED69" i="19"/>
  <c r="EC69" i="19"/>
  <c r="EB69" i="19"/>
  <c r="EA69" i="19"/>
  <c r="DZ69" i="19"/>
  <c r="DY69" i="19"/>
  <c r="AN69" i="19"/>
  <c r="K69" i="19"/>
  <c r="J69" i="19"/>
  <c r="I69" i="19"/>
  <c r="H69" i="19"/>
  <c r="EZ68" i="19"/>
  <c r="EF68" i="19"/>
  <c r="EE68" i="19"/>
  <c r="ED68" i="19"/>
  <c r="EC68" i="19"/>
  <c r="EB68" i="19"/>
  <c r="EA68" i="19"/>
  <c r="EK68" i="19" s="1"/>
  <c r="DZ68" i="19"/>
  <c r="EI68" i="19" s="1"/>
  <c r="DY68" i="19"/>
  <c r="EJ68" i="19" s="1"/>
  <c r="AN68" i="19"/>
  <c r="K68" i="19"/>
  <c r="J68" i="19"/>
  <c r="I68" i="19"/>
  <c r="H68" i="19"/>
  <c r="EZ67" i="19"/>
  <c r="EF67" i="19"/>
  <c r="EE67" i="19"/>
  <c r="ED67" i="19"/>
  <c r="EC67" i="19"/>
  <c r="EB67" i="19"/>
  <c r="EK67" i="19" s="1"/>
  <c r="EA67" i="19"/>
  <c r="DZ67" i="19"/>
  <c r="EI67" i="19" s="1"/>
  <c r="DY67" i="19"/>
  <c r="EJ67" i="19" s="1"/>
  <c r="AN67" i="19"/>
  <c r="K67" i="19"/>
  <c r="J67" i="19"/>
  <c r="I67" i="19"/>
  <c r="H67" i="19"/>
  <c r="FS66" i="19"/>
  <c r="FP66" i="19"/>
  <c r="FO66" i="19"/>
  <c r="FJ66" i="19"/>
  <c r="FI66" i="19"/>
  <c r="FH66" i="19"/>
  <c r="FC66" i="19"/>
  <c r="FF66" i="19" s="1"/>
  <c r="FA66" i="19"/>
  <c r="EZ66" i="19"/>
  <c r="EX66" i="19"/>
  <c r="FG66" i="19" s="1"/>
  <c r="EW66" i="19"/>
  <c r="EO66" i="19"/>
  <c r="FE66" i="19" s="1"/>
  <c r="EN66" i="19"/>
  <c r="EM66" i="19"/>
  <c r="EK66" i="19"/>
  <c r="EJ66" i="19"/>
  <c r="EI66" i="19"/>
  <c r="EH66" i="19"/>
  <c r="EF66" i="19"/>
  <c r="EE66" i="19"/>
  <c r="ED66" i="19"/>
  <c r="EC66" i="19"/>
  <c r="EB66" i="19"/>
  <c r="EA66" i="19"/>
  <c r="DZ66" i="19"/>
  <c r="DY66" i="19"/>
  <c r="AN66" i="19"/>
  <c r="K66" i="19"/>
  <c r="J66" i="19"/>
  <c r="I66" i="19"/>
  <c r="H66" i="19"/>
  <c r="EZ65" i="19"/>
  <c r="EF65" i="19"/>
  <c r="EE65" i="19"/>
  <c r="ED65" i="19"/>
  <c r="EC65" i="19"/>
  <c r="EB65" i="19"/>
  <c r="EA65" i="19"/>
  <c r="EK65" i="19" s="1"/>
  <c r="DZ65" i="19"/>
  <c r="EI65" i="19" s="1"/>
  <c r="DY65" i="19"/>
  <c r="EH65" i="19" s="1"/>
  <c r="AN65" i="19"/>
  <c r="K65" i="19"/>
  <c r="J65" i="19"/>
  <c r="I65" i="19"/>
  <c r="H65" i="19"/>
  <c r="FS64" i="19"/>
  <c r="FP64" i="19"/>
  <c r="FO64" i="19"/>
  <c r="FJ64" i="19"/>
  <c r="FI64" i="19"/>
  <c r="FH64" i="19"/>
  <c r="FC64" i="19"/>
  <c r="FF64" i="19" s="1"/>
  <c r="FA64" i="19"/>
  <c r="EZ64" i="19"/>
  <c r="EX64" i="19"/>
  <c r="FG64" i="19" s="1"/>
  <c r="EW64" i="19"/>
  <c r="EO64" i="19"/>
  <c r="FE64" i="19" s="1"/>
  <c r="EN64" i="19"/>
  <c r="EM64" i="19"/>
  <c r="EK64" i="19"/>
  <c r="EJ64" i="19"/>
  <c r="EI64" i="19"/>
  <c r="EH64" i="19"/>
  <c r="EF64" i="19"/>
  <c r="EE64" i="19"/>
  <c r="ED64" i="19"/>
  <c r="EC64" i="19"/>
  <c r="EB64" i="19"/>
  <c r="EA64" i="19"/>
  <c r="DZ64" i="19"/>
  <c r="DY64" i="19"/>
  <c r="AN64" i="19"/>
  <c r="K64" i="19"/>
  <c r="J64" i="19"/>
  <c r="I64" i="19"/>
  <c r="H64" i="19"/>
  <c r="EZ63" i="19"/>
  <c r="EF63" i="19"/>
  <c r="EE63" i="19"/>
  <c r="ED63" i="19"/>
  <c r="EC63" i="19"/>
  <c r="EB63" i="19"/>
  <c r="EA63" i="19"/>
  <c r="EK63" i="19" s="1"/>
  <c r="DZ63" i="19"/>
  <c r="EI63" i="19" s="1"/>
  <c r="DY63" i="19"/>
  <c r="EJ63" i="19" s="1"/>
  <c r="AN63" i="19"/>
  <c r="K63" i="19"/>
  <c r="J63" i="19"/>
  <c r="I63" i="19"/>
  <c r="H63" i="19"/>
  <c r="FS62" i="19"/>
  <c r="FP62" i="19"/>
  <c r="FO62" i="19"/>
  <c r="FJ62" i="19"/>
  <c r="FI62" i="19"/>
  <c r="FH62" i="19"/>
  <c r="FC62" i="19"/>
  <c r="FF62" i="19" s="1"/>
  <c r="FA62" i="19"/>
  <c r="EZ62" i="19"/>
  <c r="EX62" i="19"/>
  <c r="FG62" i="19" s="1"/>
  <c r="EW62" i="19"/>
  <c r="EO62" i="19"/>
  <c r="FE62" i="19" s="1"/>
  <c r="EN62" i="19"/>
  <c r="EM62" i="19"/>
  <c r="EK62" i="19"/>
  <c r="EJ62" i="19"/>
  <c r="EI62" i="19"/>
  <c r="EH62" i="19"/>
  <c r="EF62" i="19"/>
  <c r="EE62" i="19"/>
  <c r="ED62" i="19"/>
  <c r="EC62" i="19"/>
  <c r="EB62" i="19"/>
  <c r="EA62" i="19"/>
  <c r="DZ62" i="19"/>
  <c r="DY62" i="19"/>
  <c r="AN62" i="19"/>
  <c r="K62" i="19"/>
  <c r="J62" i="19"/>
  <c r="I62" i="19"/>
  <c r="H62" i="19"/>
  <c r="FS61" i="19"/>
  <c r="FP61" i="19"/>
  <c r="FO61" i="19"/>
  <c r="FJ61" i="19"/>
  <c r="FI61" i="19"/>
  <c r="FH61" i="19"/>
  <c r="FC61" i="19"/>
  <c r="FF61" i="19" s="1"/>
  <c r="FA61" i="19"/>
  <c r="EZ61" i="19"/>
  <c r="EX61" i="19"/>
  <c r="FG61" i="19" s="1"/>
  <c r="EW61" i="19"/>
  <c r="EO61" i="19"/>
  <c r="FE61" i="19" s="1"/>
  <c r="EN61" i="19"/>
  <c r="EM61" i="19"/>
  <c r="EK61" i="19"/>
  <c r="EJ61" i="19"/>
  <c r="EI61" i="19"/>
  <c r="EH61" i="19"/>
  <c r="EF61" i="19"/>
  <c r="EE61" i="19"/>
  <c r="ED61" i="19"/>
  <c r="EC61" i="19"/>
  <c r="EB61" i="19"/>
  <c r="EA61" i="19"/>
  <c r="DZ61" i="19"/>
  <c r="DY61" i="19"/>
  <c r="AN61" i="19"/>
  <c r="K61" i="19"/>
  <c r="J61" i="19"/>
  <c r="I61" i="19"/>
  <c r="H61" i="19"/>
  <c r="FS60" i="19"/>
  <c r="FP60" i="19"/>
  <c r="FO60" i="19"/>
  <c r="FJ60" i="19"/>
  <c r="FI60" i="19"/>
  <c r="FH60" i="19"/>
  <c r="FC60" i="19"/>
  <c r="FF60" i="19" s="1"/>
  <c r="FA60" i="19"/>
  <c r="EZ60" i="19"/>
  <c r="EX60" i="19"/>
  <c r="FG60" i="19" s="1"/>
  <c r="EW60" i="19"/>
  <c r="EO60" i="19"/>
  <c r="FE60" i="19" s="1"/>
  <c r="EN60" i="19"/>
  <c r="EM60" i="19"/>
  <c r="EK60" i="19"/>
  <c r="EJ60" i="19"/>
  <c r="EI60" i="19"/>
  <c r="EH60" i="19"/>
  <c r="EF60" i="19"/>
  <c r="EE60" i="19"/>
  <c r="ED60" i="19"/>
  <c r="EC60" i="19"/>
  <c r="EB60" i="19"/>
  <c r="EA60" i="19"/>
  <c r="DZ60" i="19"/>
  <c r="DY60" i="19"/>
  <c r="AN60" i="19"/>
  <c r="K60" i="19"/>
  <c r="J60" i="19"/>
  <c r="I60" i="19"/>
  <c r="H60" i="19"/>
  <c r="EZ59" i="19"/>
  <c r="EF59" i="19"/>
  <c r="EE59" i="19"/>
  <c r="ED59" i="19"/>
  <c r="EC59" i="19"/>
  <c r="EB59" i="19"/>
  <c r="EK59" i="19" s="1"/>
  <c r="EA59" i="19"/>
  <c r="DZ59" i="19"/>
  <c r="EI59" i="19" s="1"/>
  <c r="DY59" i="19"/>
  <c r="EJ59" i="19" s="1"/>
  <c r="AN59" i="19"/>
  <c r="K59" i="19"/>
  <c r="J59" i="19"/>
  <c r="I59" i="19"/>
  <c r="H59" i="19"/>
  <c r="FS58" i="19"/>
  <c r="FP58" i="19"/>
  <c r="FO58" i="19"/>
  <c r="FJ58" i="19"/>
  <c r="FI58" i="19"/>
  <c r="FH58" i="19"/>
  <c r="FC58" i="19"/>
  <c r="FF58" i="19" s="1"/>
  <c r="FA58" i="19"/>
  <c r="EZ58" i="19"/>
  <c r="EX58" i="19"/>
  <c r="FG58" i="19" s="1"/>
  <c r="EW58" i="19"/>
  <c r="EO58" i="19"/>
  <c r="FE58" i="19" s="1"/>
  <c r="EN58" i="19"/>
  <c r="EM58" i="19"/>
  <c r="EK58" i="19"/>
  <c r="EJ58" i="19"/>
  <c r="EI58" i="19"/>
  <c r="EH58" i="19"/>
  <c r="EF58" i="19"/>
  <c r="EE58" i="19"/>
  <c r="ED58" i="19"/>
  <c r="EC58" i="19"/>
  <c r="EB58" i="19"/>
  <c r="EA58" i="19"/>
  <c r="DZ58" i="19"/>
  <c r="DY58" i="19"/>
  <c r="AN58" i="19"/>
  <c r="K58" i="19"/>
  <c r="J58" i="19"/>
  <c r="I58" i="19"/>
  <c r="H58" i="19"/>
  <c r="FS57" i="19"/>
  <c r="FP57" i="19"/>
  <c r="FO57" i="19"/>
  <c r="FJ57" i="19"/>
  <c r="FI57" i="19"/>
  <c r="FH57" i="19"/>
  <c r="FC57" i="19"/>
  <c r="FF57" i="19" s="1"/>
  <c r="FA57" i="19"/>
  <c r="EZ57" i="19"/>
  <c r="EX57" i="19"/>
  <c r="FG57" i="19" s="1"/>
  <c r="EW57" i="19"/>
  <c r="EO57" i="19"/>
  <c r="FE57" i="19" s="1"/>
  <c r="EN57" i="19"/>
  <c r="EM57" i="19"/>
  <c r="EK57" i="19"/>
  <c r="EJ57" i="19"/>
  <c r="EI57" i="19"/>
  <c r="EH57" i="19"/>
  <c r="EF57" i="19"/>
  <c r="EE57" i="19"/>
  <c r="ED57" i="19"/>
  <c r="EC57" i="19"/>
  <c r="EB57" i="19"/>
  <c r="EA57" i="19"/>
  <c r="DZ57" i="19"/>
  <c r="DY57" i="19"/>
  <c r="AN57" i="19"/>
  <c r="K57" i="19"/>
  <c r="J57" i="19"/>
  <c r="I57" i="19"/>
  <c r="H57" i="19"/>
  <c r="FS56" i="19"/>
  <c r="FP56" i="19"/>
  <c r="FO56" i="19"/>
  <c r="FJ56" i="19"/>
  <c r="FI56" i="19"/>
  <c r="FH56" i="19"/>
  <c r="FC56" i="19"/>
  <c r="FF56" i="19" s="1"/>
  <c r="FA56" i="19"/>
  <c r="EZ56" i="19"/>
  <c r="EX56" i="19"/>
  <c r="FG56" i="19" s="1"/>
  <c r="EW56" i="19"/>
  <c r="EO56" i="19"/>
  <c r="FE56" i="19" s="1"/>
  <c r="EN56" i="19"/>
  <c r="EM56" i="19"/>
  <c r="EK56" i="19"/>
  <c r="EJ56" i="19"/>
  <c r="EI56" i="19"/>
  <c r="EH56" i="19"/>
  <c r="EF56" i="19"/>
  <c r="EE56" i="19"/>
  <c r="ED56" i="19"/>
  <c r="EC56" i="19"/>
  <c r="EB56" i="19"/>
  <c r="EA56" i="19"/>
  <c r="DZ56" i="19"/>
  <c r="DY56" i="19"/>
  <c r="AN56" i="19"/>
  <c r="K56" i="19"/>
  <c r="J56" i="19"/>
  <c r="I56" i="19"/>
  <c r="H56" i="19"/>
  <c r="FS55" i="19"/>
  <c r="FP55" i="19"/>
  <c r="FO55" i="19"/>
  <c r="FJ55" i="19"/>
  <c r="FI55" i="19"/>
  <c r="FH55" i="19"/>
  <c r="FC55" i="19"/>
  <c r="FF55" i="19" s="1"/>
  <c r="FA55" i="19"/>
  <c r="EZ55" i="19"/>
  <c r="EX55" i="19"/>
  <c r="FG55" i="19" s="1"/>
  <c r="EW55" i="19"/>
  <c r="EO55" i="19"/>
  <c r="FE55" i="19" s="1"/>
  <c r="EN55" i="19"/>
  <c r="EM55" i="19"/>
  <c r="EK55" i="19"/>
  <c r="EJ55" i="19"/>
  <c r="EI55" i="19"/>
  <c r="EH55" i="19"/>
  <c r="EF55" i="19"/>
  <c r="EE55" i="19"/>
  <c r="ED55" i="19"/>
  <c r="EC55" i="19"/>
  <c r="EB55" i="19"/>
  <c r="EA55" i="19"/>
  <c r="DZ55" i="19"/>
  <c r="DY55" i="19"/>
  <c r="AN55" i="19"/>
  <c r="K55" i="19"/>
  <c r="J55" i="19"/>
  <c r="I55" i="19"/>
  <c r="H55" i="19"/>
  <c r="EZ54" i="19"/>
  <c r="EJ54" i="19"/>
  <c r="EF54" i="19"/>
  <c r="EE54" i="19"/>
  <c r="ED54" i="19"/>
  <c r="EC54" i="19"/>
  <c r="EB54" i="19"/>
  <c r="EA54" i="19"/>
  <c r="EK54" i="19" s="1"/>
  <c r="DZ54" i="19"/>
  <c r="EI54" i="19" s="1"/>
  <c r="DY54" i="19"/>
  <c r="EH54" i="19" s="1"/>
  <c r="AN54" i="19"/>
  <c r="K54" i="19"/>
  <c r="J54" i="19"/>
  <c r="I54" i="19"/>
  <c r="H54" i="19"/>
  <c r="FS53" i="19"/>
  <c r="FP53" i="19"/>
  <c r="FO53" i="19"/>
  <c r="FJ53" i="19"/>
  <c r="FI53" i="19"/>
  <c r="FH53" i="19"/>
  <c r="FC53" i="19"/>
  <c r="FF53" i="19" s="1"/>
  <c r="FA53" i="19"/>
  <c r="EZ53" i="19"/>
  <c r="EX53" i="19"/>
  <c r="FG53" i="19" s="1"/>
  <c r="EW53" i="19"/>
  <c r="EO53" i="19"/>
  <c r="FE53" i="19" s="1"/>
  <c r="EN53" i="19"/>
  <c r="EM53" i="19"/>
  <c r="EK53" i="19"/>
  <c r="EJ53" i="19"/>
  <c r="EI53" i="19"/>
  <c r="EH53" i="19"/>
  <c r="EF53" i="19"/>
  <c r="EE53" i="19"/>
  <c r="ED53" i="19"/>
  <c r="EC53" i="19"/>
  <c r="EB53" i="19"/>
  <c r="EA53" i="19"/>
  <c r="DZ53" i="19"/>
  <c r="DY53" i="19"/>
  <c r="AN53" i="19"/>
  <c r="K53" i="19"/>
  <c r="J53" i="19"/>
  <c r="I53" i="19"/>
  <c r="H53" i="19"/>
  <c r="FS52" i="19"/>
  <c r="FP52" i="19"/>
  <c r="FO52" i="19"/>
  <c r="FJ52" i="19"/>
  <c r="FI52" i="19"/>
  <c r="FH52" i="19"/>
  <c r="FC52" i="19"/>
  <c r="FF52" i="19" s="1"/>
  <c r="FA52" i="19"/>
  <c r="EZ52" i="19"/>
  <c r="EX52" i="19"/>
  <c r="FG52" i="19" s="1"/>
  <c r="EW52" i="19"/>
  <c r="EO52" i="19"/>
  <c r="FE52" i="19" s="1"/>
  <c r="EN52" i="19"/>
  <c r="EM52" i="19"/>
  <c r="EK52" i="19"/>
  <c r="EJ52" i="19"/>
  <c r="EI52" i="19"/>
  <c r="EH52" i="19"/>
  <c r="EF52" i="19"/>
  <c r="EE52" i="19"/>
  <c r="ED52" i="19"/>
  <c r="EC52" i="19"/>
  <c r="EB52" i="19"/>
  <c r="EA52" i="19"/>
  <c r="DZ52" i="19"/>
  <c r="DY52" i="19"/>
  <c r="AN52" i="19"/>
  <c r="K52" i="19"/>
  <c r="J52" i="19"/>
  <c r="I52" i="19"/>
  <c r="H52" i="19"/>
  <c r="FS51" i="19"/>
  <c r="FP51" i="19"/>
  <c r="FO51" i="19"/>
  <c r="FJ51" i="19"/>
  <c r="FI51" i="19"/>
  <c r="FH51" i="19"/>
  <c r="FC51" i="19"/>
  <c r="FF51" i="19" s="1"/>
  <c r="FA51" i="19"/>
  <c r="EZ51" i="19"/>
  <c r="EX51" i="19"/>
  <c r="FG51" i="19" s="1"/>
  <c r="EW51" i="19"/>
  <c r="EO51" i="19"/>
  <c r="FE51" i="19" s="1"/>
  <c r="EN51" i="19"/>
  <c r="EM51" i="19"/>
  <c r="EK51" i="19"/>
  <c r="EJ51" i="19"/>
  <c r="EI51" i="19"/>
  <c r="EH51" i="19"/>
  <c r="EF51" i="19"/>
  <c r="EE51" i="19"/>
  <c r="ED51" i="19"/>
  <c r="EC51" i="19"/>
  <c r="EB51" i="19"/>
  <c r="EA51" i="19"/>
  <c r="DZ51" i="19"/>
  <c r="DY51" i="19"/>
  <c r="AN51" i="19"/>
  <c r="K51" i="19"/>
  <c r="J51" i="19"/>
  <c r="I51" i="19"/>
  <c r="H51" i="19"/>
  <c r="FS50" i="19"/>
  <c r="FP50" i="19"/>
  <c r="FO50" i="19"/>
  <c r="FJ50" i="19"/>
  <c r="FI50" i="19"/>
  <c r="FH50" i="19"/>
  <c r="FC50" i="19"/>
  <c r="FF50" i="19" s="1"/>
  <c r="FA50" i="19"/>
  <c r="EZ50" i="19"/>
  <c r="EX50" i="19"/>
  <c r="FG50" i="19" s="1"/>
  <c r="EW50" i="19"/>
  <c r="EO50" i="19"/>
  <c r="FE50" i="19" s="1"/>
  <c r="EN50" i="19"/>
  <c r="EM50" i="19"/>
  <c r="EK50" i="19"/>
  <c r="EJ50" i="19"/>
  <c r="EI50" i="19"/>
  <c r="EH50" i="19"/>
  <c r="EF50" i="19"/>
  <c r="EE50" i="19"/>
  <c r="ED50" i="19"/>
  <c r="EC50" i="19"/>
  <c r="EB50" i="19"/>
  <c r="EA50" i="19"/>
  <c r="DZ50" i="19"/>
  <c r="DY50" i="19"/>
  <c r="AN50" i="19"/>
  <c r="K50" i="19"/>
  <c r="J50" i="19"/>
  <c r="I50" i="19"/>
  <c r="H50" i="19"/>
  <c r="FS49" i="19"/>
  <c r="FP49" i="19"/>
  <c r="FO49" i="19"/>
  <c r="FJ49" i="19"/>
  <c r="FI49" i="19"/>
  <c r="FH49" i="19"/>
  <c r="FC49" i="19"/>
  <c r="FF49" i="19" s="1"/>
  <c r="FA49" i="19"/>
  <c r="EZ49" i="19"/>
  <c r="EX49" i="19"/>
  <c r="FG49" i="19" s="1"/>
  <c r="EW49" i="19"/>
  <c r="EO49" i="19"/>
  <c r="FE49" i="19" s="1"/>
  <c r="EN49" i="19"/>
  <c r="EM49" i="19"/>
  <c r="EK49" i="19"/>
  <c r="EJ49" i="19"/>
  <c r="EI49" i="19"/>
  <c r="EH49" i="19"/>
  <c r="EF49" i="19"/>
  <c r="EE49" i="19"/>
  <c r="ED49" i="19"/>
  <c r="EC49" i="19"/>
  <c r="EB49" i="19"/>
  <c r="EA49" i="19"/>
  <c r="DZ49" i="19"/>
  <c r="DY49" i="19"/>
  <c r="AN49" i="19"/>
  <c r="K49" i="19"/>
  <c r="J49" i="19"/>
  <c r="I49" i="19"/>
  <c r="H49" i="19"/>
  <c r="EZ48" i="19"/>
  <c r="EF48" i="19"/>
  <c r="EE48" i="19"/>
  <c r="ED48" i="19"/>
  <c r="EC48" i="19"/>
  <c r="EB48" i="19"/>
  <c r="EA48" i="19"/>
  <c r="EK48" i="19" s="1"/>
  <c r="DZ48" i="19"/>
  <c r="EI48" i="19" s="1"/>
  <c r="DY48" i="19"/>
  <c r="EJ48" i="19" s="1"/>
  <c r="AN48" i="19"/>
  <c r="K48" i="19"/>
  <c r="J48" i="19"/>
  <c r="I48" i="19"/>
  <c r="H48" i="19"/>
  <c r="FS47" i="19"/>
  <c r="FP47" i="19"/>
  <c r="FO47" i="19"/>
  <c r="FJ47" i="19"/>
  <c r="FI47" i="19"/>
  <c r="FH47" i="19"/>
  <c r="FC47" i="19"/>
  <c r="FF47" i="19" s="1"/>
  <c r="FA47" i="19"/>
  <c r="EZ47" i="19"/>
  <c r="EX47" i="19"/>
  <c r="FG47" i="19" s="1"/>
  <c r="EW47" i="19"/>
  <c r="EO47" i="19"/>
  <c r="FE47" i="19" s="1"/>
  <c r="EN47" i="19"/>
  <c r="EM47" i="19"/>
  <c r="EK47" i="19"/>
  <c r="EJ47" i="19"/>
  <c r="EI47" i="19"/>
  <c r="EH47" i="19"/>
  <c r="EF47" i="19"/>
  <c r="EE47" i="19"/>
  <c r="ED47" i="19"/>
  <c r="EC47" i="19"/>
  <c r="EB47" i="19"/>
  <c r="EA47" i="19"/>
  <c r="DZ47" i="19"/>
  <c r="DY47" i="19"/>
  <c r="AN47" i="19"/>
  <c r="K47" i="19"/>
  <c r="J47" i="19"/>
  <c r="I47" i="19"/>
  <c r="H47" i="19"/>
  <c r="FS46" i="19"/>
  <c r="FP46" i="19"/>
  <c r="FO46" i="19"/>
  <c r="FJ46" i="19"/>
  <c r="FI46" i="19"/>
  <c r="FH46" i="19"/>
  <c r="FC46" i="19"/>
  <c r="FF46" i="19" s="1"/>
  <c r="FA46" i="19"/>
  <c r="EZ46" i="19"/>
  <c r="EX46" i="19"/>
  <c r="FG46" i="19" s="1"/>
  <c r="EW46" i="19"/>
  <c r="EO46" i="19"/>
  <c r="FE46" i="19" s="1"/>
  <c r="EN46" i="19"/>
  <c r="EM46" i="19"/>
  <c r="EK46" i="19"/>
  <c r="EJ46" i="19"/>
  <c r="EI46" i="19"/>
  <c r="EH46" i="19"/>
  <c r="EF46" i="19"/>
  <c r="EE46" i="19"/>
  <c r="ED46" i="19"/>
  <c r="EC46" i="19"/>
  <c r="EB46" i="19"/>
  <c r="EA46" i="19"/>
  <c r="DZ46" i="19"/>
  <c r="DY46" i="19"/>
  <c r="AN46" i="19"/>
  <c r="K46" i="19"/>
  <c r="J46" i="19"/>
  <c r="I46" i="19"/>
  <c r="H46" i="19"/>
  <c r="FS45" i="19"/>
  <c r="FP45" i="19"/>
  <c r="FO45" i="19"/>
  <c r="FJ45" i="19"/>
  <c r="FI45" i="19"/>
  <c r="FH45" i="19"/>
  <c r="FC45" i="19"/>
  <c r="FF45" i="19" s="1"/>
  <c r="FA45" i="19"/>
  <c r="EZ45" i="19"/>
  <c r="EX45" i="19"/>
  <c r="FG45" i="19" s="1"/>
  <c r="EW45" i="19"/>
  <c r="EO45" i="19"/>
  <c r="FE45" i="19" s="1"/>
  <c r="EN45" i="19"/>
  <c r="EM45" i="19"/>
  <c r="EK45" i="19"/>
  <c r="EJ45" i="19"/>
  <c r="EI45" i="19"/>
  <c r="EH45" i="19"/>
  <c r="EF45" i="19"/>
  <c r="EE45" i="19"/>
  <c r="ED45" i="19"/>
  <c r="EC45" i="19"/>
  <c r="EB45" i="19"/>
  <c r="EA45" i="19"/>
  <c r="DZ45" i="19"/>
  <c r="DY45" i="19"/>
  <c r="AN45" i="19"/>
  <c r="K45" i="19"/>
  <c r="J45" i="19"/>
  <c r="I45" i="19"/>
  <c r="H45" i="19"/>
  <c r="FS44" i="19"/>
  <c r="FP44" i="19"/>
  <c r="FO44" i="19"/>
  <c r="FJ44" i="19"/>
  <c r="FI44" i="19"/>
  <c r="FH44" i="19"/>
  <c r="FC44" i="19"/>
  <c r="FF44" i="19" s="1"/>
  <c r="FA44" i="19"/>
  <c r="EZ44" i="19"/>
  <c r="EX44" i="19"/>
  <c r="FG44" i="19" s="1"/>
  <c r="EW44" i="19"/>
  <c r="EO44" i="19"/>
  <c r="FE44" i="19" s="1"/>
  <c r="EN44" i="19"/>
  <c r="EM44" i="19"/>
  <c r="EK44" i="19"/>
  <c r="EJ44" i="19"/>
  <c r="EI44" i="19"/>
  <c r="EH44" i="19"/>
  <c r="EF44" i="19"/>
  <c r="EE44" i="19"/>
  <c r="ED44" i="19"/>
  <c r="EC44" i="19"/>
  <c r="EB44" i="19"/>
  <c r="EA44" i="19"/>
  <c r="DZ44" i="19"/>
  <c r="DY44" i="19"/>
  <c r="AN44" i="19"/>
  <c r="K44" i="19"/>
  <c r="J44" i="19"/>
  <c r="I44" i="19"/>
  <c r="H44" i="19"/>
  <c r="FS43" i="19"/>
  <c r="FP43" i="19"/>
  <c r="FO43" i="19"/>
  <c r="FJ43" i="19"/>
  <c r="FI43" i="19"/>
  <c r="FH43" i="19"/>
  <c r="FC43" i="19"/>
  <c r="FF43" i="19" s="1"/>
  <c r="FA43" i="19"/>
  <c r="EZ43" i="19"/>
  <c r="EX43" i="19"/>
  <c r="FG43" i="19" s="1"/>
  <c r="EW43" i="19"/>
  <c r="EO43" i="19"/>
  <c r="FE43" i="19" s="1"/>
  <c r="EN43" i="19"/>
  <c r="EM43" i="19"/>
  <c r="EK43" i="19"/>
  <c r="EJ43" i="19"/>
  <c r="EI43" i="19"/>
  <c r="EH43" i="19"/>
  <c r="EF43" i="19"/>
  <c r="EE43" i="19"/>
  <c r="ED43" i="19"/>
  <c r="EC43" i="19"/>
  <c r="EB43" i="19"/>
  <c r="EA43" i="19"/>
  <c r="DZ43" i="19"/>
  <c r="DY43" i="19"/>
  <c r="AN43" i="19"/>
  <c r="K43" i="19"/>
  <c r="J43" i="19"/>
  <c r="I43" i="19"/>
  <c r="H43" i="19"/>
  <c r="FS42" i="19"/>
  <c r="FP42" i="19"/>
  <c r="FO42" i="19"/>
  <c r="FJ42" i="19"/>
  <c r="FI42" i="19"/>
  <c r="FH42" i="19"/>
  <c r="FC42" i="19"/>
  <c r="FF42" i="19" s="1"/>
  <c r="FA42" i="19"/>
  <c r="EZ42" i="19"/>
  <c r="EX42" i="19"/>
  <c r="FG42" i="19" s="1"/>
  <c r="EW42" i="19"/>
  <c r="EO42" i="19"/>
  <c r="FE42" i="19" s="1"/>
  <c r="EN42" i="19"/>
  <c r="EM42" i="19"/>
  <c r="EK42" i="19"/>
  <c r="EJ42" i="19"/>
  <c r="EI42" i="19"/>
  <c r="EH42" i="19"/>
  <c r="EF42" i="19"/>
  <c r="EE42" i="19"/>
  <c r="ED42" i="19"/>
  <c r="EC42" i="19"/>
  <c r="EB42" i="19"/>
  <c r="EA42" i="19"/>
  <c r="DZ42" i="19"/>
  <c r="DY42" i="19"/>
  <c r="AN42" i="19"/>
  <c r="K42" i="19"/>
  <c r="J42" i="19"/>
  <c r="I42" i="19"/>
  <c r="H42" i="19"/>
  <c r="EZ41" i="19"/>
  <c r="EF41" i="19"/>
  <c r="EE41" i="19"/>
  <c r="ED41" i="19"/>
  <c r="EC41" i="19"/>
  <c r="EB41" i="19"/>
  <c r="EA41" i="19"/>
  <c r="EK41" i="19" s="1"/>
  <c r="DZ41" i="19"/>
  <c r="EI41" i="19" s="1"/>
  <c r="DY41" i="19"/>
  <c r="EH41" i="19" s="1"/>
  <c r="AR41" i="19"/>
  <c r="AN41" i="19"/>
  <c r="K41" i="19"/>
  <c r="J41" i="19"/>
  <c r="I41" i="19"/>
  <c r="H41" i="19"/>
  <c r="FS40" i="19"/>
  <c r="FP40" i="19"/>
  <c r="FO40" i="19"/>
  <c r="FJ40" i="19"/>
  <c r="FI40" i="19"/>
  <c r="FH40" i="19"/>
  <c r="FC40" i="19"/>
  <c r="FF40" i="19" s="1"/>
  <c r="FA40" i="19"/>
  <c r="EZ40" i="19"/>
  <c r="EX40" i="19"/>
  <c r="FG40" i="19" s="1"/>
  <c r="EW40" i="19"/>
  <c r="EO40" i="19"/>
  <c r="FE40" i="19" s="1"/>
  <c r="EN40" i="19"/>
  <c r="EM40" i="19"/>
  <c r="EK40" i="19"/>
  <c r="EJ40" i="19"/>
  <c r="EI40" i="19"/>
  <c r="EH40" i="19"/>
  <c r="EF40" i="19"/>
  <c r="EE40" i="19"/>
  <c r="ED40" i="19"/>
  <c r="EC40" i="19"/>
  <c r="EB40" i="19"/>
  <c r="EA40" i="19"/>
  <c r="DZ40" i="19"/>
  <c r="DY40" i="19"/>
  <c r="AR40" i="19"/>
  <c r="AN40" i="19"/>
  <c r="K40" i="19"/>
  <c r="J40" i="19"/>
  <c r="I40" i="19"/>
  <c r="H40" i="19"/>
  <c r="EF39" i="19"/>
  <c r="EE39" i="19"/>
  <c r="ED39" i="19"/>
  <c r="EC39" i="19"/>
  <c r="EB39" i="19"/>
  <c r="EA39" i="19"/>
  <c r="DZ39" i="19"/>
  <c r="EI39" i="19" s="1"/>
  <c r="DY39" i="19"/>
  <c r="EH39" i="19" s="1"/>
  <c r="AR39" i="19"/>
  <c r="AN39" i="19"/>
  <c r="P39" i="19"/>
  <c r="O39" i="19"/>
  <c r="O40" i="19" s="1"/>
  <c r="O41" i="19" s="1"/>
  <c r="O42" i="19" s="1"/>
  <c r="O43" i="19" s="1"/>
  <c r="O44" i="19" s="1"/>
  <c r="O45" i="19" s="1"/>
  <c r="O46" i="19" s="1"/>
  <c r="O47" i="19" s="1"/>
  <c r="O48" i="19" s="1"/>
  <c r="O49" i="19" s="1"/>
  <c r="O50" i="19" s="1"/>
  <c r="O51" i="19" s="1"/>
  <c r="O52" i="19" s="1"/>
  <c r="O53" i="19" s="1"/>
  <c r="O54" i="19" s="1"/>
  <c r="O55" i="19" s="1"/>
  <c r="O56" i="19" s="1"/>
  <c r="O57" i="19" s="1"/>
  <c r="O58" i="19" s="1"/>
  <c r="O59" i="19" s="1"/>
  <c r="O60" i="19" s="1"/>
  <c r="O61" i="19" s="1"/>
  <c r="O62" i="19" s="1"/>
  <c r="O63" i="19" s="1"/>
  <c r="O64" i="19" s="1"/>
  <c r="O65" i="19" s="1"/>
  <c r="O66" i="19" s="1"/>
  <c r="O67" i="19" s="1"/>
  <c r="O68" i="19" s="1"/>
  <c r="O69" i="19" s="1"/>
  <c r="O70" i="19" s="1"/>
  <c r="O71" i="19" s="1"/>
  <c r="O72" i="19" s="1"/>
  <c r="O73" i="19" s="1"/>
  <c r="O74" i="19" s="1"/>
  <c r="O75" i="19" s="1"/>
  <c r="O76" i="19" s="1"/>
  <c r="O77" i="19" s="1"/>
  <c r="O78" i="19" s="1"/>
  <c r="O79" i="19" s="1"/>
  <c r="O80" i="19" s="1"/>
  <c r="O81" i="19" s="1"/>
  <c r="O82" i="19" s="1"/>
  <c r="O83" i="19" s="1"/>
  <c r="O84" i="19" s="1"/>
  <c r="O85" i="19" s="1"/>
  <c r="O86" i="19" s="1"/>
  <c r="O87" i="19" s="1"/>
  <c r="O88" i="19" s="1"/>
  <c r="O89" i="19" s="1"/>
  <c r="O90" i="19" s="1"/>
  <c r="O91" i="19" s="1"/>
  <c r="O92" i="19" s="1"/>
  <c r="O93" i="19" s="1"/>
  <c r="O94" i="19" s="1"/>
  <c r="O95" i="19" s="1"/>
  <c r="O96" i="19" s="1"/>
  <c r="O97" i="19" s="1"/>
  <c r="O98" i="19" s="1"/>
  <c r="O99" i="19" s="1"/>
  <c r="O100" i="19" s="1"/>
  <c r="O101" i="19" s="1"/>
  <c r="O102" i="19" s="1"/>
  <c r="O103" i="19" s="1"/>
  <c r="O104" i="19" s="1"/>
  <c r="O105" i="19" s="1"/>
  <c r="O106" i="19" s="1"/>
  <c r="O107" i="19" s="1"/>
  <c r="O108" i="19" s="1"/>
  <c r="O109" i="19" s="1"/>
  <c r="O110" i="19" s="1"/>
  <c r="O111" i="19" s="1"/>
  <c r="O112" i="19" s="1"/>
  <c r="N39" i="19"/>
  <c r="M39" i="19"/>
  <c r="M40" i="19" s="1"/>
  <c r="M41" i="19" s="1"/>
  <c r="M42" i="19" s="1"/>
  <c r="M43" i="19" s="1"/>
  <c r="M44" i="19" s="1"/>
  <c r="M45" i="19" s="1"/>
  <c r="M46" i="19" s="1"/>
  <c r="M47" i="19" s="1"/>
  <c r="M48" i="19" s="1"/>
  <c r="M49" i="19" s="1"/>
  <c r="M50" i="19" s="1"/>
  <c r="M51" i="19" s="1"/>
  <c r="M52" i="19" s="1"/>
  <c r="M53" i="19" s="1"/>
  <c r="M54" i="19" s="1"/>
  <c r="M55" i="19" s="1"/>
  <c r="M56" i="19" s="1"/>
  <c r="M57" i="19" s="1"/>
  <c r="M58" i="19" s="1"/>
  <c r="M59" i="19" s="1"/>
  <c r="M60" i="19" s="1"/>
  <c r="M61" i="19" s="1"/>
  <c r="M62" i="19" s="1"/>
  <c r="M63" i="19" s="1"/>
  <c r="M64" i="19" s="1"/>
  <c r="M65" i="19" s="1"/>
  <c r="M66" i="19" s="1"/>
  <c r="M67" i="19" s="1"/>
  <c r="M68" i="19" s="1"/>
  <c r="M69" i="19" s="1"/>
  <c r="M70" i="19" s="1"/>
  <c r="M71" i="19" s="1"/>
  <c r="M72" i="19" s="1"/>
  <c r="M73" i="19" s="1"/>
  <c r="M74" i="19" s="1"/>
  <c r="M75" i="19" s="1"/>
  <c r="M76" i="19" s="1"/>
  <c r="M77" i="19" s="1"/>
  <c r="M78" i="19" s="1"/>
  <c r="M79" i="19" s="1"/>
  <c r="M80" i="19" s="1"/>
  <c r="M81" i="19" s="1"/>
  <c r="M82" i="19" s="1"/>
  <c r="M83" i="19" s="1"/>
  <c r="M84" i="19" s="1"/>
  <c r="M85" i="19" s="1"/>
  <c r="M86" i="19" s="1"/>
  <c r="M87" i="19" s="1"/>
  <c r="M88" i="19" s="1"/>
  <c r="M89" i="19" s="1"/>
  <c r="M90" i="19" s="1"/>
  <c r="M91" i="19" s="1"/>
  <c r="M92" i="19" s="1"/>
  <c r="M93" i="19" s="1"/>
  <c r="M94" i="19" s="1"/>
  <c r="M95" i="19" s="1"/>
  <c r="M96" i="19" s="1"/>
  <c r="M97" i="19" s="1"/>
  <c r="M98" i="19" s="1"/>
  <c r="M99" i="19" s="1"/>
  <c r="M100" i="19" s="1"/>
  <c r="M101" i="19" s="1"/>
  <c r="M102" i="19" s="1"/>
  <c r="M103" i="19" s="1"/>
  <c r="M104" i="19" s="1"/>
  <c r="M105" i="19" s="1"/>
  <c r="M106" i="19" s="1"/>
  <c r="M107" i="19" s="1"/>
  <c r="M108" i="19" s="1"/>
  <c r="M109" i="19" s="1"/>
  <c r="M110" i="19" s="1"/>
  <c r="M111" i="19" s="1"/>
  <c r="M112" i="19" s="1"/>
  <c r="K39" i="19"/>
  <c r="J39" i="19"/>
  <c r="I39" i="19"/>
  <c r="H39" i="19"/>
  <c r="FS38" i="19"/>
  <c r="FP38" i="19"/>
  <c r="FO38" i="19"/>
  <c r="FJ38" i="19"/>
  <c r="FI38" i="19"/>
  <c r="FH38" i="19"/>
  <c r="FC38" i="19"/>
  <c r="FF38" i="19" s="1"/>
  <c r="FA38" i="19"/>
  <c r="EZ38" i="19"/>
  <c r="EX38" i="19"/>
  <c r="FG38" i="19" s="1"/>
  <c r="EW38" i="19"/>
  <c r="EO38" i="19"/>
  <c r="FE38" i="19" s="1"/>
  <c r="EN38" i="19"/>
  <c r="EM38" i="19"/>
  <c r="EK38" i="19"/>
  <c r="EJ38" i="19"/>
  <c r="EI38" i="19"/>
  <c r="EH38" i="19"/>
  <c r="EF38" i="19"/>
  <c r="EE38" i="19"/>
  <c r="ED38" i="19"/>
  <c r="EC38" i="19"/>
  <c r="EB38" i="19"/>
  <c r="EA38" i="19"/>
  <c r="DZ38" i="19"/>
  <c r="DY38" i="19"/>
  <c r="AR38" i="19"/>
  <c r="AN38" i="19"/>
  <c r="P38" i="19"/>
  <c r="O38" i="19"/>
  <c r="N38" i="19"/>
  <c r="M38" i="19"/>
  <c r="K38" i="19"/>
  <c r="J38" i="19"/>
  <c r="I38" i="19"/>
  <c r="H38" i="19"/>
  <c r="FS37" i="19"/>
  <c r="FP37" i="19"/>
  <c r="FO37" i="19"/>
  <c r="FJ37" i="19"/>
  <c r="FI37" i="19"/>
  <c r="FH37" i="19"/>
  <c r="FC37" i="19"/>
  <c r="FF37" i="19" s="1"/>
  <c r="FA37" i="19"/>
  <c r="EZ37" i="19"/>
  <c r="EX37" i="19"/>
  <c r="FG37" i="19" s="1"/>
  <c r="EW37" i="19"/>
  <c r="EO37" i="19"/>
  <c r="FE37" i="19" s="1"/>
  <c r="EN37" i="19"/>
  <c r="EM37" i="19"/>
  <c r="EK37" i="19"/>
  <c r="EJ37" i="19"/>
  <c r="EI37" i="19"/>
  <c r="EH37" i="19"/>
  <c r="EF37" i="19"/>
  <c r="EE37" i="19"/>
  <c r="ED37" i="19"/>
  <c r="EC37" i="19"/>
  <c r="EB37" i="19"/>
  <c r="EA37" i="19"/>
  <c r="DZ37" i="19"/>
  <c r="DY37" i="19"/>
  <c r="AR37" i="19"/>
  <c r="AN37" i="19"/>
  <c r="P37" i="19"/>
  <c r="O37" i="19"/>
  <c r="N37" i="19"/>
  <c r="M37" i="19"/>
  <c r="K37" i="19"/>
  <c r="J37" i="19"/>
  <c r="I37" i="19"/>
  <c r="H37" i="19"/>
  <c r="EZ36" i="19"/>
  <c r="EF36" i="19"/>
  <c r="EE36" i="19"/>
  <c r="ED36" i="19"/>
  <c r="EC36" i="19"/>
  <c r="EB36" i="19"/>
  <c r="EA36" i="19"/>
  <c r="DZ36" i="19"/>
  <c r="DY36" i="19"/>
  <c r="EH36" i="19" s="1"/>
  <c r="AR36" i="19"/>
  <c r="AN36" i="19"/>
  <c r="Q36" i="19"/>
  <c r="P36" i="19"/>
  <c r="P35" i="19" s="1"/>
  <c r="O36" i="19"/>
  <c r="N36" i="19"/>
  <c r="N35" i="19" s="1"/>
  <c r="M36" i="19"/>
  <c r="L36" i="19"/>
  <c r="K36" i="19"/>
  <c r="K35" i="19" s="1"/>
  <c r="J36" i="19"/>
  <c r="I36" i="19"/>
  <c r="I35" i="19" s="1"/>
  <c r="H36" i="19"/>
  <c r="EZ35" i="19"/>
  <c r="EF35" i="19"/>
  <c r="EE35" i="19"/>
  <c r="ED35" i="19"/>
  <c r="EC35" i="19"/>
  <c r="EB35" i="19"/>
  <c r="EA35" i="19"/>
  <c r="EK35" i="19" s="1"/>
  <c r="DZ35" i="19"/>
  <c r="EI35" i="19" s="1"/>
  <c r="DY35" i="19"/>
  <c r="EH35" i="19" s="1"/>
  <c r="AR35" i="19"/>
  <c r="AN35" i="19"/>
  <c r="EZ34" i="19"/>
  <c r="EK34" i="19"/>
  <c r="EF34" i="19"/>
  <c r="EE34" i="19"/>
  <c r="ED34" i="19"/>
  <c r="EC34" i="19"/>
  <c r="EB34" i="19"/>
  <c r="EA34" i="19"/>
  <c r="DZ34" i="19"/>
  <c r="EI34" i="19" s="1"/>
  <c r="DY34" i="19"/>
  <c r="EJ34" i="19" s="1"/>
  <c r="EW34" i="19" s="1"/>
  <c r="EX34" i="19" s="1"/>
  <c r="FG34" i="19" s="1"/>
  <c r="AR34" i="19"/>
  <c r="AN34" i="19"/>
  <c r="Q34" i="19"/>
  <c r="P34" i="19"/>
  <c r="O34" i="19"/>
  <c r="O35" i="19" s="1"/>
  <c r="N34" i="19"/>
  <c r="M34" i="19"/>
  <c r="M35" i="19" s="1"/>
  <c r="L34" i="19"/>
  <c r="K34" i="19"/>
  <c r="J34" i="19"/>
  <c r="J35" i="19" s="1"/>
  <c r="I34" i="19"/>
  <c r="H34" i="19"/>
  <c r="H35" i="19" s="1"/>
  <c r="EZ33" i="19"/>
  <c r="EJ33" i="19"/>
  <c r="EF33" i="19"/>
  <c r="EE33" i="19"/>
  <c r="ED33" i="19"/>
  <c r="EC33" i="19"/>
  <c r="EB33" i="19"/>
  <c r="EA33" i="19"/>
  <c r="EK33" i="19" s="1"/>
  <c r="DZ33" i="19"/>
  <c r="EI33" i="19" s="1"/>
  <c r="DY33" i="19"/>
  <c r="EH33" i="19" s="1"/>
  <c r="AN33" i="19"/>
  <c r="Q33" i="19"/>
  <c r="P33" i="19"/>
  <c r="O33" i="19"/>
  <c r="N33" i="19"/>
  <c r="M33" i="19"/>
  <c r="L33" i="19"/>
  <c r="K33" i="19"/>
  <c r="J33" i="19"/>
  <c r="I33" i="19"/>
  <c r="H33" i="19"/>
  <c r="EZ32" i="19"/>
  <c r="EK32" i="19"/>
  <c r="EF32" i="19"/>
  <c r="EE32" i="19"/>
  <c r="ED32" i="19"/>
  <c r="EC32" i="19"/>
  <c r="EB32" i="19"/>
  <c r="EA32" i="19"/>
  <c r="DZ32" i="19"/>
  <c r="EI32" i="19" s="1"/>
  <c r="DY32" i="19"/>
  <c r="EJ32" i="19" s="1"/>
  <c r="AN32" i="19"/>
  <c r="Q32" i="19"/>
  <c r="P32" i="19"/>
  <c r="O32" i="19"/>
  <c r="N32" i="19"/>
  <c r="M32" i="19"/>
  <c r="L32" i="19"/>
  <c r="K32" i="19"/>
  <c r="J32" i="19"/>
  <c r="I32" i="19"/>
  <c r="H32" i="19"/>
  <c r="A32" i="19"/>
  <c r="FS31" i="19"/>
  <c r="FR31" i="19"/>
  <c r="FP31" i="19"/>
  <c r="FO31" i="19"/>
  <c r="FJ31" i="19"/>
  <c r="FI31" i="19"/>
  <c r="FH31" i="19"/>
  <c r="FC31" i="19"/>
  <c r="FF31" i="19" s="1"/>
  <c r="FA31" i="19"/>
  <c r="EZ31" i="19"/>
  <c r="EX31" i="19"/>
  <c r="FG31" i="19" s="1"/>
  <c r="EW31" i="19"/>
  <c r="EO31" i="19"/>
  <c r="FE31" i="19" s="1"/>
  <c r="EN31" i="19"/>
  <c r="EM31" i="19"/>
  <c r="EK31" i="19"/>
  <c r="EJ31" i="19"/>
  <c r="EI31" i="19"/>
  <c r="EH31" i="19"/>
  <c r="EF31" i="19"/>
  <c r="EE31" i="19"/>
  <c r="ED31" i="19"/>
  <c r="EC31" i="19"/>
  <c r="EB31" i="19"/>
  <c r="EA31" i="19"/>
  <c r="DZ31" i="19"/>
  <c r="DY31" i="19"/>
  <c r="T31" i="19"/>
  <c r="T32" i="19" s="1"/>
  <c r="T33" i="19" s="1"/>
  <c r="T34" i="19" s="1"/>
  <c r="T35" i="19" s="1"/>
  <c r="T36" i="19" s="1"/>
  <c r="T37" i="19" s="1"/>
  <c r="T38" i="19" s="1"/>
  <c r="T39" i="19" s="1"/>
  <c r="T40" i="19" s="1"/>
  <c r="T41" i="19" s="1"/>
  <c r="T42" i="19" s="1"/>
  <c r="T43" i="19" s="1"/>
  <c r="T44" i="19" s="1"/>
  <c r="T45" i="19" s="1"/>
  <c r="T46" i="19" s="1"/>
  <c r="T47" i="19" s="1"/>
  <c r="T48" i="19" s="1"/>
  <c r="T49" i="19" s="1"/>
  <c r="T50" i="19" s="1"/>
  <c r="T51" i="19" s="1"/>
  <c r="T52" i="19" s="1"/>
  <c r="T53" i="19" s="1"/>
  <c r="T54" i="19" s="1"/>
  <c r="T55" i="19" s="1"/>
  <c r="T56" i="19" s="1"/>
  <c r="T57" i="19" s="1"/>
  <c r="T58" i="19" s="1"/>
  <c r="T59" i="19" s="1"/>
  <c r="T60" i="19" s="1"/>
  <c r="T61" i="19" s="1"/>
  <c r="T62" i="19" s="1"/>
  <c r="T63" i="19" s="1"/>
  <c r="T64" i="19" s="1"/>
  <c r="T65" i="19" s="1"/>
  <c r="T66" i="19" s="1"/>
  <c r="T67" i="19" s="1"/>
  <c r="T68" i="19" s="1"/>
  <c r="T69" i="19" s="1"/>
  <c r="T70" i="19" s="1"/>
  <c r="T71" i="19" s="1"/>
  <c r="T72" i="19" s="1"/>
  <c r="T73" i="19" s="1"/>
  <c r="T74" i="19" s="1"/>
  <c r="T75" i="19" s="1"/>
  <c r="T76" i="19" s="1"/>
  <c r="T77" i="19" s="1"/>
  <c r="T78" i="19" s="1"/>
  <c r="T79" i="19" s="1"/>
  <c r="T80" i="19" s="1"/>
  <c r="T81" i="19" s="1"/>
  <c r="T82" i="19" s="1"/>
  <c r="T83" i="19" s="1"/>
  <c r="T84" i="19" s="1"/>
  <c r="T85" i="19" s="1"/>
  <c r="T86" i="19" s="1"/>
  <c r="T87" i="19" s="1"/>
  <c r="T88" i="19" s="1"/>
  <c r="T89" i="19" s="1"/>
  <c r="T90" i="19" s="1"/>
  <c r="T91" i="19" s="1"/>
  <c r="T92" i="19" s="1"/>
  <c r="T93" i="19" s="1"/>
  <c r="T94" i="19" s="1"/>
  <c r="T95" i="19" s="1"/>
  <c r="T96" i="19" s="1"/>
  <c r="T97" i="19" s="1"/>
  <c r="T98" i="19" s="1"/>
  <c r="T99" i="19" s="1"/>
  <c r="T100" i="19" s="1"/>
  <c r="T101" i="19" s="1"/>
  <c r="T102" i="19" s="1"/>
  <c r="T103" i="19" s="1"/>
  <c r="T104" i="19" s="1"/>
  <c r="T105" i="19" s="1"/>
  <c r="T106" i="19" s="1"/>
  <c r="T107" i="19" s="1"/>
  <c r="T108" i="19" s="1"/>
  <c r="T109" i="19" s="1"/>
  <c r="T110" i="19" s="1"/>
  <c r="T111" i="19" s="1"/>
  <c r="T112" i="19" s="1"/>
  <c r="R31" i="19"/>
  <c r="R32" i="19" s="1"/>
  <c r="R33" i="19" s="1"/>
  <c r="R34" i="19" s="1"/>
  <c r="R35" i="19" s="1"/>
  <c r="R36" i="19" s="1"/>
  <c r="R37" i="19" s="1"/>
  <c r="R38" i="19" s="1"/>
  <c r="R39" i="19" s="1"/>
  <c r="R40" i="19" s="1"/>
  <c r="R41" i="19" s="1"/>
  <c r="R42" i="19" s="1"/>
  <c r="R43" i="19" s="1"/>
  <c r="R44" i="19" s="1"/>
  <c r="R45" i="19" s="1"/>
  <c r="R46" i="19" s="1"/>
  <c r="R47" i="19" s="1"/>
  <c r="R48" i="19" s="1"/>
  <c r="R49" i="19" s="1"/>
  <c r="R50" i="19" s="1"/>
  <c r="R51" i="19" s="1"/>
  <c r="R52" i="19" s="1"/>
  <c r="R53" i="19" s="1"/>
  <c r="R54" i="19" s="1"/>
  <c r="R55" i="19" s="1"/>
  <c r="R56" i="19" s="1"/>
  <c r="R57" i="19" s="1"/>
  <c r="R58" i="19" s="1"/>
  <c r="R59" i="19" s="1"/>
  <c r="R60" i="19" s="1"/>
  <c r="R61" i="19" s="1"/>
  <c r="R62" i="19" s="1"/>
  <c r="R63" i="19" s="1"/>
  <c r="R64" i="19" s="1"/>
  <c r="R65" i="19" s="1"/>
  <c r="R66" i="19" s="1"/>
  <c r="R67" i="19" s="1"/>
  <c r="R68" i="19" s="1"/>
  <c r="R69" i="19" s="1"/>
  <c r="R70" i="19" s="1"/>
  <c r="R71" i="19" s="1"/>
  <c r="R72" i="19" s="1"/>
  <c r="R73" i="19" s="1"/>
  <c r="R74" i="19" s="1"/>
  <c r="R75" i="19" s="1"/>
  <c r="R76" i="19" s="1"/>
  <c r="R77" i="19" s="1"/>
  <c r="R78" i="19" s="1"/>
  <c r="R79" i="19" s="1"/>
  <c r="R80" i="19" s="1"/>
  <c r="R81" i="19" s="1"/>
  <c r="R82" i="19" s="1"/>
  <c r="R83" i="19" s="1"/>
  <c r="R84" i="19" s="1"/>
  <c r="R85" i="19" s="1"/>
  <c r="R86" i="19" s="1"/>
  <c r="R87" i="19" s="1"/>
  <c r="R88" i="19" s="1"/>
  <c r="R89" i="19" s="1"/>
  <c r="R90" i="19" s="1"/>
  <c r="R91" i="19" s="1"/>
  <c r="R92" i="19" s="1"/>
  <c r="R93" i="19" s="1"/>
  <c r="R94" i="19" s="1"/>
  <c r="R95" i="19" s="1"/>
  <c r="R96" i="19" s="1"/>
  <c r="R97" i="19" s="1"/>
  <c r="R98" i="19" s="1"/>
  <c r="R99" i="19" s="1"/>
  <c r="R100" i="19" s="1"/>
  <c r="R101" i="19" s="1"/>
  <c r="R102" i="19" s="1"/>
  <c r="R103" i="19" s="1"/>
  <c r="R104" i="19" s="1"/>
  <c r="R105" i="19" s="1"/>
  <c r="R106" i="19" s="1"/>
  <c r="R107" i="19" s="1"/>
  <c r="R108" i="19" s="1"/>
  <c r="R109" i="19" s="1"/>
  <c r="R110" i="19" s="1"/>
  <c r="R111" i="19" s="1"/>
  <c r="R112" i="19" s="1"/>
  <c r="Q31" i="19"/>
  <c r="P31" i="19"/>
  <c r="O31" i="19"/>
  <c r="N31" i="19"/>
  <c r="M31" i="19"/>
  <c r="L31" i="19"/>
  <c r="K31" i="19"/>
  <c r="J31" i="19"/>
  <c r="I31" i="19"/>
  <c r="H31" i="19"/>
  <c r="W30" i="19"/>
  <c r="W31" i="19" s="1"/>
  <c r="AQ24" i="19"/>
  <c r="AP24" i="19"/>
  <c r="AQ23" i="19"/>
  <c r="AP23" i="19"/>
  <c r="AC23" i="19"/>
  <c r="AQ22" i="19"/>
  <c r="AP22" i="19"/>
  <c r="AC22" i="19"/>
  <c r="AQ21" i="19"/>
  <c r="AP21" i="19"/>
  <c r="AC21" i="19"/>
  <c r="AQ20" i="19"/>
  <c r="AP20" i="19"/>
  <c r="AC20" i="19"/>
  <c r="AQ19" i="19"/>
  <c r="AP19" i="19"/>
  <c r="AQ18" i="19"/>
  <c r="AP18" i="19"/>
  <c r="AQ16" i="19"/>
  <c r="AP16" i="19"/>
  <c r="AQ15" i="19"/>
  <c r="AP15" i="19"/>
  <c r="AQ14" i="19"/>
  <c r="AP14" i="19"/>
  <c r="AQ13" i="19"/>
  <c r="AP13" i="19"/>
  <c r="AQ12" i="19"/>
  <c r="AP12" i="19"/>
  <c r="AQ11" i="19"/>
  <c r="AP11" i="19"/>
  <c r="AR32" i="19"/>
  <c r="AQ9" i="19"/>
  <c r="AP9" i="19"/>
  <c r="AQ8" i="19"/>
  <c r="AP8" i="19"/>
  <c r="AQ7" i="19"/>
  <c r="AP7" i="19"/>
  <c r="AQ6" i="19"/>
  <c r="AP6" i="19"/>
  <c r="DT5" i="19"/>
  <c r="AQ5" i="19"/>
  <c r="AP5" i="19"/>
  <c r="DT4" i="19"/>
  <c r="AQ4" i="19"/>
  <c r="AP4" i="19"/>
  <c r="B1" i="19"/>
  <c r="FK39" i="30" l="1"/>
  <c r="CE40" i="30"/>
  <c r="AD18" i="30"/>
  <c r="FR30" i="30"/>
  <c r="V39" i="30"/>
  <c r="W40" i="30"/>
  <c r="X39" i="30"/>
  <c r="BL40" i="30" s="1"/>
  <c r="BE38" i="30"/>
  <c r="DF38" i="30"/>
  <c r="BF39" i="30"/>
  <c r="BD39" i="30"/>
  <c r="AV39" i="30"/>
  <c r="AW39" i="30" s="1"/>
  <c r="BC39" i="30"/>
  <c r="CG39" i="30"/>
  <c r="DD39" i="30" s="1"/>
  <c r="AP39" i="30"/>
  <c r="AQ39" i="30" s="1"/>
  <c r="CF39" i="30"/>
  <c r="AX39" i="30"/>
  <c r="BQ39" i="30"/>
  <c r="BP39" i="30"/>
  <c r="AU39" i="30"/>
  <c r="BG39" i="30"/>
  <c r="AV40" i="30"/>
  <c r="BF40" i="30"/>
  <c r="DB37" i="30"/>
  <c r="CX37" i="30"/>
  <c r="DA37" i="30"/>
  <c r="CW37" i="30"/>
  <c r="CZ37" i="30"/>
  <c r="DC37" i="30"/>
  <c r="CY37" i="30"/>
  <c r="FV37" i="30"/>
  <c r="DT37" i="30"/>
  <c r="DB36" i="30"/>
  <c r="CX36" i="30"/>
  <c r="DA36" i="30"/>
  <c r="CW36" i="30"/>
  <c r="CZ36" i="30"/>
  <c r="DC36" i="30"/>
  <c r="CY36" i="30"/>
  <c r="BH38" i="30"/>
  <c r="DS38" i="30"/>
  <c r="BI38" i="30"/>
  <c r="AY38" i="30"/>
  <c r="FO39" i="30"/>
  <c r="FP39" i="30" s="1"/>
  <c r="FA39" i="30"/>
  <c r="FC39" i="30" s="1"/>
  <c r="FF39" i="30" s="1"/>
  <c r="EM39" i="30"/>
  <c r="EN39" i="30" s="1"/>
  <c r="EO39" i="30" s="1"/>
  <c r="FE39" i="30" s="1"/>
  <c r="AE40" i="30"/>
  <c r="AD17" i="30"/>
  <c r="AD19" i="30" s="1"/>
  <c r="EL40" i="30"/>
  <c r="BA40" i="30"/>
  <c r="BD40" i="30" s="1"/>
  <c r="BB40" i="30"/>
  <c r="AT40" i="30"/>
  <c r="CN40" i="30"/>
  <c r="CJ40" i="30"/>
  <c r="CJ26" i="30" s="1"/>
  <c r="DS40" i="30"/>
  <c r="CI40" i="30"/>
  <c r="CK40" i="30" s="1"/>
  <c r="DG40" i="30"/>
  <c r="DG26" i="30" s="1"/>
  <c r="CL40" i="30"/>
  <c r="CL26" i="30" s="1"/>
  <c r="BN37" i="30"/>
  <c r="DJ37" i="30"/>
  <c r="DK37" i="30"/>
  <c r="BK38" i="30"/>
  <c r="DI38" i="30" s="1"/>
  <c r="AQ38" i="30"/>
  <c r="BN36" i="30"/>
  <c r="DJ36" i="30"/>
  <c r="DK36" i="30"/>
  <c r="DR38" i="30"/>
  <c r="CT39" i="30"/>
  <c r="CP39" i="30"/>
  <c r="CS39" i="30"/>
  <c r="CO39" i="30"/>
  <c r="CR39" i="30"/>
  <c r="CQ39" i="30"/>
  <c r="CU39" i="30"/>
  <c r="CK39" i="30"/>
  <c r="BK39" i="30"/>
  <c r="DI39" i="30" s="1"/>
  <c r="CH35" i="30"/>
  <c r="DD38" i="30"/>
  <c r="CM38" i="30"/>
  <c r="DH38" i="30"/>
  <c r="FS39" i="29"/>
  <c r="FS40" i="29"/>
  <c r="CH34" i="29"/>
  <c r="BK40" i="29"/>
  <c r="DI40" i="29" s="1"/>
  <c r="DH40" i="29"/>
  <c r="AW37" i="29"/>
  <c r="FH39" i="29"/>
  <c r="FL39" i="29" s="1"/>
  <c r="FM39" i="29" s="1"/>
  <c r="FN39" i="29" s="1"/>
  <c r="FD39" i="29"/>
  <c r="DU39" i="29" s="1"/>
  <c r="EP39" i="29"/>
  <c r="EY39" i="29"/>
  <c r="DE39" i="29" s="1"/>
  <c r="FQ39" i="29"/>
  <c r="BQ39" i="29"/>
  <c r="BP39" i="29"/>
  <c r="DR39" i="29" s="1"/>
  <c r="BG39" i="29"/>
  <c r="AU39" i="29"/>
  <c r="AX39" i="29"/>
  <c r="CT39" i="29"/>
  <c r="CP39" i="29"/>
  <c r="CS39" i="29"/>
  <c r="CO39" i="29"/>
  <c r="CR39" i="29"/>
  <c r="CU39" i="29"/>
  <c r="CQ39" i="29"/>
  <c r="BK39" i="29"/>
  <c r="BF39" i="29"/>
  <c r="BD39" i="29"/>
  <c r="DF39" i="29" s="1"/>
  <c r="DF26" i="29" s="1"/>
  <c r="BC39" i="29"/>
  <c r="AV39" i="29"/>
  <c r="AW39" i="29" s="1"/>
  <c r="CG39" i="29"/>
  <c r="CF39" i="29"/>
  <c r="CK26" i="29"/>
  <c r="DH39" i="29"/>
  <c r="AP39" i="29"/>
  <c r="CU38" i="29"/>
  <c r="CU26" i="29" s="1"/>
  <c r="CQ38" i="29"/>
  <c r="CQ26" i="29" s="1"/>
  <c r="CT38" i="29"/>
  <c r="CP38" i="29"/>
  <c r="CP26" i="29" s="1"/>
  <c r="CS38" i="29"/>
  <c r="CO38" i="29"/>
  <c r="CR38" i="29"/>
  <c r="CN26" i="29"/>
  <c r="FS33" i="29"/>
  <c r="FS36" i="29"/>
  <c r="BN35" i="29"/>
  <c r="DK35" i="29"/>
  <c r="DJ35" i="29"/>
  <c r="AX38" i="29"/>
  <c r="BQ38" i="29"/>
  <c r="BP38" i="29"/>
  <c r="BG38" i="29"/>
  <c r="AU38" i="29"/>
  <c r="AU30" i="29" s="1"/>
  <c r="BM36" i="29"/>
  <c r="BO36" i="29"/>
  <c r="BJ36" i="29"/>
  <c r="FI36" i="29"/>
  <c r="BH37" i="29"/>
  <c r="BK37" i="29"/>
  <c r="DI37" i="29" s="1"/>
  <c r="DS37" i="29"/>
  <c r="FS38" i="29"/>
  <c r="DA35" i="29"/>
  <c r="CW35" i="29"/>
  <c r="DC35" i="29"/>
  <c r="CY35" i="29"/>
  <c r="CX35" i="29"/>
  <c r="DB35" i="29"/>
  <c r="CZ35" i="29"/>
  <c r="BE37" i="29"/>
  <c r="DG37" i="29"/>
  <c r="FO38" i="29"/>
  <c r="FP38" i="29" s="1"/>
  <c r="FA38" i="29"/>
  <c r="FC38" i="29" s="1"/>
  <c r="FF38" i="29" s="1"/>
  <c r="EM38" i="29"/>
  <c r="EN38" i="29" s="1"/>
  <c r="EO38" i="29" s="1"/>
  <c r="FE38" i="29" s="1"/>
  <c r="DR37" i="29"/>
  <c r="FT36" i="29"/>
  <c r="FU36" i="29"/>
  <c r="DH37" i="29"/>
  <c r="CM37" i="29"/>
  <c r="AY37" i="29"/>
  <c r="BI37" i="29"/>
  <c r="CG38" i="29"/>
  <c r="CI26" i="29"/>
  <c r="AP38" i="29"/>
  <c r="CF38" i="29"/>
  <c r="BF38" i="29"/>
  <c r="BD38" i="29"/>
  <c r="AV38" i="29"/>
  <c r="BC38" i="29"/>
  <c r="EM38" i="28"/>
  <c r="EN38" i="28" s="1"/>
  <c r="EO38" i="28" s="1"/>
  <c r="FE38" i="28" s="1"/>
  <c r="FO38" i="28"/>
  <c r="FP38" i="28" s="1"/>
  <c r="FA38" i="28"/>
  <c r="FC38" i="28" s="1"/>
  <c r="FF38" i="28" s="1"/>
  <c r="CE39" i="28"/>
  <c r="AZ39" i="28"/>
  <c r="DR37" i="28"/>
  <c r="FT38" i="28"/>
  <c r="FU38" i="28"/>
  <c r="BE37" i="28"/>
  <c r="DF37" i="28"/>
  <c r="FK38" i="28"/>
  <c r="BG38" i="28"/>
  <c r="AU38" i="28"/>
  <c r="BQ38" i="28"/>
  <c r="BP38" i="28"/>
  <c r="AX38" i="28"/>
  <c r="FT36" i="28"/>
  <c r="FU36" i="28"/>
  <c r="CI39" i="28"/>
  <c r="DD39" i="28"/>
  <c r="CN39" i="28"/>
  <c r="CJ39" i="28"/>
  <c r="DF39" i="28"/>
  <c r="CL39" i="28"/>
  <c r="FU37" i="28"/>
  <c r="FT37" i="28"/>
  <c r="CG38" i="28"/>
  <c r="CF38" i="28"/>
  <c r="AP38" i="28"/>
  <c r="AQ38" i="28" s="1"/>
  <c r="FD40" i="28"/>
  <c r="DU40" i="28" s="1"/>
  <c r="EY40" i="28"/>
  <c r="CD40" i="28"/>
  <c r="BZ40" i="28"/>
  <c r="BU40" i="28"/>
  <c r="AH40" i="28"/>
  <c r="AC40" i="28"/>
  <c r="A41" i="28"/>
  <c r="CC40" i="28"/>
  <c r="BY40" i="28"/>
  <c r="BT40" i="28"/>
  <c r="FR40" i="28"/>
  <c r="CB40" i="28"/>
  <c r="BX40" i="28"/>
  <c r="BS40" i="28"/>
  <c r="AJ40" i="28"/>
  <c r="AF40" i="28"/>
  <c r="Z40" i="28"/>
  <c r="FQ40" i="28"/>
  <c r="EP40" i="28"/>
  <c r="CA40" i="28"/>
  <c r="BV40" i="28"/>
  <c r="BR40" i="28"/>
  <c r="AI40" i="28"/>
  <c r="AA40" i="28"/>
  <c r="AG40" i="28"/>
  <c r="EL39" i="28"/>
  <c r="BH37" i="28"/>
  <c r="BK37" i="28"/>
  <c r="DI37" i="28" s="1"/>
  <c r="CR38" i="28"/>
  <c r="CT38" i="28"/>
  <c r="CP38" i="28"/>
  <c r="CS38" i="28"/>
  <c r="CQ38" i="28"/>
  <c r="CO38" i="28"/>
  <c r="CU38" i="28"/>
  <c r="CZ35" i="28"/>
  <c r="DC35" i="28"/>
  <c r="CY35" i="28"/>
  <c r="DB35" i="28"/>
  <c r="CX35" i="28"/>
  <c r="DA35" i="28"/>
  <c r="CW35" i="28"/>
  <c r="BC38" i="28"/>
  <c r="BD38" i="28"/>
  <c r="AV38" i="28"/>
  <c r="AW38" i="28" s="1"/>
  <c r="BF38" i="28"/>
  <c r="AD17" i="28"/>
  <c r="BO36" i="28"/>
  <c r="BJ36" i="28"/>
  <c r="BM36" i="28"/>
  <c r="FI36" i="28"/>
  <c r="CM37" i="28"/>
  <c r="DH37" i="28"/>
  <c r="AE39" i="28"/>
  <c r="AM39" i="28"/>
  <c r="BB39" i="28"/>
  <c r="BA39" i="28"/>
  <c r="AT39" i="28"/>
  <c r="BI37" i="28"/>
  <c r="AY37" i="28"/>
  <c r="CK38" i="28"/>
  <c r="BN35" i="28"/>
  <c r="DK35" i="28"/>
  <c r="DJ35" i="28"/>
  <c r="W41" i="28"/>
  <c r="X40" i="28"/>
  <c r="BL41" i="28" s="1"/>
  <c r="V40" i="28"/>
  <c r="CH34" i="28"/>
  <c r="CE40" i="27"/>
  <c r="AZ40" i="27"/>
  <c r="BF39" i="27"/>
  <c r="BC39" i="27"/>
  <c r="AV39" i="27"/>
  <c r="BD39" i="27"/>
  <c r="DG39" i="27" s="1"/>
  <c r="BN36" i="27"/>
  <c r="DJ36" i="27"/>
  <c r="DK36" i="27"/>
  <c r="AM40" i="27"/>
  <c r="AE40" i="27"/>
  <c r="FK39" i="27"/>
  <c r="CI40" i="27"/>
  <c r="CL40" i="27"/>
  <c r="CJ40" i="27"/>
  <c r="CN40" i="27"/>
  <c r="CK40" i="27"/>
  <c r="BI38" i="27"/>
  <c r="AY38" i="27"/>
  <c r="W40" i="27"/>
  <c r="X39" i="27"/>
  <c r="BL40" i="27" s="1"/>
  <c r="V39" i="27"/>
  <c r="DD38" i="27"/>
  <c r="DH38" i="27"/>
  <c r="CM38" i="27"/>
  <c r="DI38" i="27"/>
  <c r="DL33" i="27"/>
  <c r="DM33" i="27"/>
  <c r="BB40" i="27"/>
  <c r="BA40" i="27"/>
  <c r="AT40" i="27"/>
  <c r="FT38" i="27"/>
  <c r="FU38" i="27"/>
  <c r="DN32" i="27"/>
  <c r="DQ32" i="27"/>
  <c r="CG39" i="27"/>
  <c r="DH39" i="27" s="1"/>
  <c r="CF39" i="27"/>
  <c r="AX39" i="27"/>
  <c r="BQ39" i="27"/>
  <c r="BG39" i="27"/>
  <c r="BP39" i="27"/>
  <c r="AU39" i="27"/>
  <c r="AW38" i="27"/>
  <c r="BH38" i="27"/>
  <c r="AP39" i="27"/>
  <c r="AQ39" i="27" s="1"/>
  <c r="CT39" i="27"/>
  <c r="CP39" i="27"/>
  <c r="CS39" i="27"/>
  <c r="CR39" i="27"/>
  <c r="CQ39" i="27"/>
  <c r="CU39" i="27"/>
  <c r="CO39" i="27"/>
  <c r="BO37" i="27"/>
  <c r="BJ37" i="27"/>
  <c r="BM37" i="27"/>
  <c r="FR41" i="27"/>
  <c r="CB41" i="27"/>
  <c r="BX41" i="27"/>
  <c r="BT41" i="27"/>
  <c r="CA41" i="27"/>
  <c r="BS41" i="27"/>
  <c r="AG41" i="27"/>
  <c r="AC41" i="27"/>
  <c r="CD41" i="27"/>
  <c r="BZ41" i="27"/>
  <c r="BV41" i="27"/>
  <c r="BR41" i="27"/>
  <c r="AJ41" i="27"/>
  <c r="AF41" i="27"/>
  <c r="AA41" i="27"/>
  <c r="A42" i="27"/>
  <c r="BU41" i="27"/>
  <c r="CC41" i="27"/>
  <c r="AI41" i="27"/>
  <c r="Z41" i="27"/>
  <c r="BY41" i="27"/>
  <c r="AH41" i="27"/>
  <c r="EL40" i="27"/>
  <c r="BE38" i="27"/>
  <c r="DF38" i="27"/>
  <c r="AT40" i="26"/>
  <c r="BP40" i="26" s="1"/>
  <c r="EL40" i="26"/>
  <c r="AZ40" i="26"/>
  <c r="CE40" i="26"/>
  <c r="CU39" i="26"/>
  <c r="CQ39" i="26"/>
  <c r="CT39" i="26"/>
  <c r="CP39" i="26"/>
  <c r="CS39" i="26"/>
  <c r="CO39" i="26"/>
  <c r="CR39" i="26"/>
  <c r="CG39" i="26"/>
  <c r="DH39" i="26" s="1"/>
  <c r="CF39" i="26"/>
  <c r="BD39" i="26"/>
  <c r="BC39" i="26"/>
  <c r="BF39" i="26"/>
  <c r="AV39" i="26"/>
  <c r="BA40" i="26"/>
  <c r="BB40" i="26"/>
  <c r="BQ39" i="26"/>
  <c r="BP39" i="26"/>
  <c r="BG39" i="26"/>
  <c r="AX39" i="26"/>
  <c r="AU39" i="26"/>
  <c r="BE38" i="26"/>
  <c r="DF38" i="26"/>
  <c r="BQ40" i="26"/>
  <c r="AX40" i="26"/>
  <c r="FK39" i="26"/>
  <c r="FL39" i="26" s="1"/>
  <c r="FM39" i="26" s="1"/>
  <c r="FN39" i="26" s="1"/>
  <c r="AM40" i="26"/>
  <c r="AE40" i="26"/>
  <c r="CN40" i="26"/>
  <c r="CJ40" i="26"/>
  <c r="DG40" i="26"/>
  <c r="CI40" i="26"/>
  <c r="CL40" i="26"/>
  <c r="CB41" i="26"/>
  <c r="EP41" i="26"/>
  <c r="CA41" i="26"/>
  <c r="AK41" i="26"/>
  <c r="A42" i="26"/>
  <c r="AC41" i="26"/>
  <c r="BX41" i="26"/>
  <c r="AH41" i="26"/>
  <c r="CC41" i="26"/>
  <c r="FR41" i="26"/>
  <c r="BU41" i="26"/>
  <c r="BS41" i="26"/>
  <c r="AI41" i="26"/>
  <c r="CD41" i="26"/>
  <c r="Z41" i="26"/>
  <c r="FD41" i="26"/>
  <c r="DU41" i="26" s="1"/>
  <c r="BZ41" i="26"/>
  <c r="AJ41" i="26"/>
  <c r="AG41" i="26"/>
  <c r="FQ41" i="26"/>
  <c r="BW41" i="26"/>
  <c r="EY41" i="26"/>
  <c r="BV41" i="26"/>
  <c r="AF41" i="26"/>
  <c r="BT41" i="26"/>
  <c r="AD41" i="26"/>
  <c r="BR41" i="26"/>
  <c r="AA41" i="26"/>
  <c r="BY41" i="26"/>
  <c r="CK39" i="26"/>
  <c r="DI38" i="26"/>
  <c r="W41" i="26"/>
  <c r="V40" i="26"/>
  <c r="X40" i="26"/>
  <c r="BL41" i="26" s="1"/>
  <c r="BO38" i="26"/>
  <c r="BJ38" i="26"/>
  <c r="BM38" i="26"/>
  <c r="DD38" i="26"/>
  <c r="BI37" i="26"/>
  <c r="AY37" i="26"/>
  <c r="BH37" i="26"/>
  <c r="BK37" i="26"/>
  <c r="DI37" i="26" s="1"/>
  <c r="AW37" i="26"/>
  <c r="DQ32" i="26"/>
  <c r="DN32" i="26"/>
  <c r="AQ37" i="26"/>
  <c r="BO36" i="26"/>
  <c r="BJ36" i="26"/>
  <c r="BM36" i="26"/>
  <c r="FI36" i="26"/>
  <c r="BN35" i="26"/>
  <c r="DK35" i="26"/>
  <c r="DJ35" i="26"/>
  <c r="BE37" i="26"/>
  <c r="DG37" i="26"/>
  <c r="CM37" i="26"/>
  <c r="DH37" i="26"/>
  <c r="FV37" i="24"/>
  <c r="AW37" i="25"/>
  <c r="DH37" i="25"/>
  <c r="DD37" i="25"/>
  <c r="DF37" i="25"/>
  <c r="FK38" i="25"/>
  <c r="DR37" i="25"/>
  <c r="FT37" i="25" s="1"/>
  <c r="CE39" i="25"/>
  <c r="A41" i="25"/>
  <c r="AK41" i="25" s="1"/>
  <c r="CC40" i="25"/>
  <c r="BY40" i="25"/>
  <c r="BU40" i="25"/>
  <c r="AH40" i="25"/>
  <c r="AD40" i="25"/>
  <c r="FR40" i="25"/>
  <c r="CB40" i="25"/>
  <c r="BX40" i="25"/>
  <c r="BT40" i="25"/>
  <c r="AG40" i="25"/>
  <c r="AC40" i="25"/>
  <c r="FQ40" i="25"/>
  <c r="EP40" i="25"/>
  <c r="CA40" i="25"/>
  <c r="BW40" i="25"/>
  <c r="BS40" i="25"/>
  <c r="AJ40" i="25"/>
  <c r="AF40" i="25"/>
  <c r="AA40" i="25"/>
  <c r="FD40" i="25"/>
  <c r="DU40" i="25" s="1"/>
  <c r="EY40" i="25"/>
  <c r="CD40" i="25"/>
  <c r="BZ40" i="25"/>
  <c r="BV40" i="25"/>
  <c r="BR40" i="25"/>
  <c r="AI40" i="25"/>
  <c r="Z40" i="25"/>
  <c r="DD39" i="25"/>
  <c r="CN39" i="25"/>
  <c r="CJ39" i="25"/>
  <c r="CI39" i="25"/>
  <c r="DF39" i="25"/>
  <c r="CL39" i="25"/>
  <c r="DE39" i="25"/>
  <c r="CK39" i="25"/>
  <c r="X39" i="25"/>
  <c r="BL40" i="25" s="1"/>
  <c r="W40" i="25"/>
  <c r="V39" i="25"/>
  <c r="BJ36" i="25"/>
  <c r="BM36" i="25"/>
  <c r="BO36" i="25"/>
  <c r="FT36" i="25"/>
  <c r="FU36" i="25"/>
  <c r="AM39" i="25"/>
  <c r="AE39" i="25"/>
  <c r="AZ39" i="25"/>
  <c r="CU38" i="25"/>
  <c r="CQ38" i="25"/>
  <c r="CS38" i="25"/>
  <c r="CO38" i="25"/>
  <c r="CT38" i="25"/>
  <c r="CR38" i="25"/>
  <c r="CP38" i="25"/>
  <c r="CG38" i="25"/>
  <c r="CF38" i="25"/>
  <c r="AP38" i="25"/>
  <c r="AY37" i="25"/>
  <c r="BI37" i="25"/>
  <c r="FI37" i="25" s="1"/>
  <c r="AP13" i="25"/>
  <c r="BN35" i="25"/>
  <c r="DK35" i="25"/>
  <c r="DJ35" i="25"/>
  <c r="BE37" i="25"/>
  <c r="DG37" i="25"/>
  <c r="FO38" i="25"/>
  <c r="FP38" i="25" s="1"/>
  <c r="FA38" i="25"/>
  <c r="FC38" i="25" s="1"/>
  <c r="FF38" i="25" s="1"/>
  <c r="EM38" i="25"/>
  <c r="EN38" i="25" s="1"/>
  <c r="EO38" i="25" s="1"/>
  <c r="FE38" i="25" s="1"/>
  <c r="BB39" i="25"/>
  <c r="BA39" i="25"/>
  <c r="AT39" i="25"/>
  <c r="CM37" i="25"/>
  <c r="DA35" i="25"/>
  <c r="CW35" i="25"/>
  <c r="CZ35" i="25"/>
  <c r="DC35" i="25"/>
  <c r="CY35" i="25"/>
  <c r="DB35" i="25"/>
  <c r="CX35" i="25"/>
  <c r="AQ37" i="25"/>
  <c r="BG38" i="25"/>
  <c r="AU38" i="25"/>
  <c r="BQ38" i="25"/>
  <c r="BP38" i="25"/>
  <c r="AX38" i="25"/>
  <c r="BH37" i="25"/>
  <c r="BK37" i="25"/>
  <c r="DI37" i="25" s="1"/>
  <c r="BC38" i="25"/>
  <c r="BF38" i="25"/>
  <c r="BD38" i="25"/>
  <c r="AV38" i="25"/>
  <c r="CE40" i="24"/>
  <c r="FK39" i="24"/>
  <c r="CG39" i="24"/>
  <c r="CF39" i="24"/>
  <c r="AP39" i="24"/>
  <c r="BP39" i="24"/>
  <c r="BG39" i="24"/>
  <c r="BH39" i="24" s="1"/>
  <c r="AU39" i="24"/>
  <c r="AX39" i="24"/>
  <c r="AW39" i="24" s="1"/>
  <c r="BQ39" i="24"/>
  <c r="DF38" i="24"/>
  <c r="DR38" i="24"/>
  <c r="CK39" i="24"/>
  <c r="BB40" i="24"/>
  <c r="BA40" i="24"/>
  <c r="BD40" i="24" s="1"/>
  <c r="BE40" i="24" s="1"/>
  <c r="AT40" i="24"/>
  <c r="FR41" i="24"/>
  <c r="CB41" i="24"/>
  <c r="BX41" i="24"/>
  <c r="BT41" i="24"/>
  <c r="AH41" i="24"/>
  <c r="AC41" i="24"/>
  <c r="AZ41" i="24" s="1"/>
  <c r="CA41" i="24"/>
  <c r="BS41" i="24"/>
  <c r="AG41" i="24"/>
  <c r="AA41" i="24"/>
  <c r="CD41" i="24"/>
  <c r="BZ41" i="24"/>
  <c r="BV41" i="24"/>
  <c r="BR41" i="24"/>
  <c r="AJ41" i="24"/>
  <c r="AM41" i="24" s="1"/>
  <c r="AF41" i="24"/>
  <c r="FK40" i="24" s="1"/>
  <c r="FL40" i="24" s="1"/>
  <c r="FM40" i="24" s="1"/>
  <c r="FN40" i="24" s="1"/>
  <c r="A42" i="24"/>
  <c r="CC41" i="24"/>
  <c r="BY41" i="24"/>
  <c r="BU41" i="24"/>
  <c r="AI41" i="24"/>
  <c r="CL40" i="24"/>
  <c r="DE40" i="24"/>
  <c r="CN40" i="24"/>
  <c r="CJ40" i="24"/>
  <c r="DG40" i="24"/>
  <c r="CI40" i="24"/>
  <c r="CK40" i="24" s="1"/>
  <c r="FU37" i="24"/>
  <c r="FT37" i="24"/>
  <c r="DB36" i="24"/>
  <c r="CX36" i="24"/>
  <c r="DA36" i="24"/>
  <c r="CW36" i="24"/>
  <c r="CZ36" i="24"/>
  <c r="DC36" i="24"/>
  <c r="CY36" i="24"/>
  <c r="BD39" i="24"/>
  <c r="DG39" i="24" s="1"/>
  <c r="V39" i="24"/>
  <c r="W40" i="24"/>
  <c r="X39" i="24"/>
  <c r="BL40" i="24" s="1"/>
  <c r="DD38" i="24"/>
  <c r="CR39" i="24"/>
  <c r="CU39" i="24"/>
  <c r="CQ39" i="24"/>
  <c r="CT39" i="24"/>
  <c r="CP39" i="24"/>
  <c r="CS39" i="24"/>
  <c r="CO39" i="24"/>
  <c r="FA39" i="24"/>
  <c r="FC39" i="24" s="1"/>
  <c r="FF39" i="24" s="1"/>
  <c r="EM39" i="24"/>
  <c r="EN39" i="24" s="1"/>
  <c r="EO39" i="24" s="1"/>
  <c r="FE39" i="24" s="1"/>
  <c r="FO39" i="24"/>
  <c r="FP39" i="24" s="1"/>
  <c r="BI38" i="24"/>
  <c r="FI38" i="24" s="1"/>
  <c r="AY38" i="24"/>
  <c r="BF40" i="24"/>
  <c r="AV40" i="24"/>
  <c r="BC40" i="24"/>
  <c r="BK38" i="24"/>
  <c r="DI38" i="24" s="1"/>
  <c r="BN36" i="24"/>
  <c r="DJ36" i="24"/>
  <c r="DK36" i="24"/>
  <c r="BO37" i="24"/>
  <c r="BJ37" i="24"/>
  <c r="BM37" i="24"/>
  <c r="CV37" i="24"/>
  <c r="Z41" i="22"/>
  <c r="AD41" i="22"/>
  <c r="DQ32" i="22"/>
  <c r="FK39" i="22"/>
  <c r="V40" i="22"/>
  <c r="W41" i="22"/>
  <c r="X40" i="22"/>
  <c r="BL41" i="22" s="1"/>
  <c r="FU38" i="22"/>
  <c r="FT38" i="22"/>
  <c r="BH38" i="22"/>
  <c r="BK38" i="22"/>
  <c r="DI38" i="22" s="1"/>
  <c r="FO39" i="22"/>
  <c r="FP39" i="22" s="1"/>
  <c r="FA39" i="22"/>
  <c r="FC39" i="22" s="1"/>
  <c r="FF39" i="22" s="1"/>
  <c r="EM39" i="22"/>
  <c r="EN39" i="22" s="1"/>
  <c r="EO39" i="22" s="1"/>
  <c r="FE39" i="22" s="1"/>
  <c r="BD39" i="22"/>
  <c r="CS39" i="22"/>
  <c r="CO39" i="22"/>
  <c r="CR39" i="22"/>
  <c r="CU39" i="22"/>
  <c r="CQ39" i="22"/>
  <c r="CT39" i="22"/>
  <c r="CP39" i="22"/>
  <c r="BN36" i="22"/>
  <c r="DK36" i="22"/>
  <c r="DJ36" i="22"/>
  <c r="BB40" i="22"/>
  <c r="BA40" i="22"/>
  <c r="BC40" i="22" s="1"/>
  <c r="AT40" i="22"/>
  <c r="A42" i="22"/>
  <c r="CC41" i="22"/>
  <c r="BY41" i="22"/>
  <c r="BU41" i="22"/>
  <c r="AI41" i="22"/>
  <c r="FR41" i="22"/>
  <c r="CB41" i="22"/>
  <c r="BX41" i="22"/>
  <c r="BT41" i="22"/>
  <c r="AH41" i="22"/>
  <c r="AC41" i="22"/>
  <c r="AZ41" i="22" s="1"/>
  <c r="FQ41" i="22"/>
  <c r="EP41" i="22"/>
  <c r="CA41" i="22"/>
  <c r="BW41" i="22"/>
  <c r="BS41" i="22"/>
  <c r="AK41" i="22"/>
  <c r="AG41" i="22"/>
  <c r="AA41" i="22"/>
  <c r="FD41" i="22"/>
  <c r="DU41" i="22" s="1"/>
  <c r="EY41" i="22"/>
  <c r="CD41" i="22"/>
  <c r="BZ41" i="22"/>
  <c r="BV41" i="22"/>
  <c r="BR41" i="22"/>
  <c r="AJ41" i="22"/>
  <c r="AM41" i="22" s="1"/>
  <c r="AF41" i="22"/>
  <c r="DS40" i="22"/>
  <c r="DG40" i="22"/>
  <c r="CI40" i="22"/>
  <c r="CK40" i="22" s="1"/>
  <c r="CL40" i="22"/>
  <c r="DE40" i="22"/>
  <c r="CN40" i="22"/>
  <c r="CJ40" i="22"/>
  <c r="AY38" i="22"/>
  <c r="BI38" i="22"/>
  <c r="DH38" i="22"/>
  <c r="CM38" i="22"/>
  <c r="BQ39" i="22"/>
  <c r="BP39" i="22"/>
  <c r="BG39" i="22"/>
  <c r="AU39" i="22"/>
  <c r="FV39" i="22" s="1"/>
  <c r="AX39" i="22"/>
  <c r="AW39" i="22" s="1"/>
  <c r="BM37" i="22"/>
  <c r="BO37" i="22"/>
  <c r="BJ37" i="22"/>
  <c r="CV37" i="22"/>
  <c r="CG39" i="22"/>
  <c r="CF39" i="22"/>
  <c r="AP39" i="22"/>
  <c r="AQ39" i="22" s="1"/>
  <c r="DT39" i="22"/>
  <c r="DD38" i="22"/>
  <c r="AW38" i="22"/>
  <c r="BF40" i="22"/>
  <c r="AV40" i="22"/>
  <c r="BE38" i="22"/>
  <c r="DF38" i="22"/>
  <c r="DC36" i="22"/>
  <c r="CY36" i="22"/>
  <c r="DB36" i="22"/>
  <c r="CX36" i="22"/>
  <c r="DA36" i="22"/>
  <c r="CW36" i="22"/>
  <c r="CZ36" i="22"/>
  <c r="CH36" i="22"/>
  <c r="FU37" i="22"/>
  <c r="FT37" i="22"/>
  <c r="FK39" i="21"/>
  <c r="BK38" i="21"/>
  <c r="CE40" i="21"/>
  <c r="DH38" i="21"/>
  <c r="Q56" i="21"/>
  <c r="Y56" i="21" s="1"/>
  <c r="M57" i="21"/>
  <c r="L62" i="21"/>
  <c r="J63" i="21"/>
  <c r="AS56" i="21"/>
  <c r="G55" i="21"/>
  <c r="BE39" i="21"/>
  <c r="FU37" i="21"/>
  <c r="FT37" i="21"/>
  <c r="AV40" i="21"/>
  <c r="BF40" i="21"/>
  <c r="CS39" i="21"/>
  <c r="CO39" i="21"/>
  <c r="CU39" i="21"/>
  <c r="CQ39" i="21"/>
  <c r="CT39" i="21"/>
  <c r="CP39" i="21"/>
  <c r="CR39" i="21"/>
  <c r="BE38" i="21"/>
  <c r="DF38" i="21"/>
  <c r="BN36" i="21"/>
  <c r="DK36" i="21"/>
  <c r="DJ36" i="21"/>
  <c r="BC39" i="21"/>
  <c r="DI38" i="21"/>
  <c r="BI38" i="21"/>
  <c r="AY38" i="21"/>
  <c r="AQ38" i="21"/>
  <c r="DS40" i="21"/>
  <c r="CI40" i="21"/>
  <c r="CK40" i="21" s="1"/>
  <c r="DE40" i="21"/>
  <c r="CN40" i="21"/>
  <c r="CJ40" i="21"/>
  <c r="CL40" i="21"/>
  <c r="BG39" i="21"/>
  <c r="BH39" i="21" s="1"/>
  <c r="AU39" i="21"/>
  <c r="FV39" i="21" s="1"/>
  <c r="AX39" i="21"/>
  <c r="BQ39" i="21"/>
  <c r="BP39" i="21"/>
  <c r="BA40" i="21"/>
  <c r="BC40" i="21" s="1"/>
  <c r="BB40" i="21"/>
  <c r="AT40" i="21"/>
  <c r="A42" i="21"/>
  <c r="CC41" i="21"/>
  <c r="BY41" i="21"/>
  <c r="BU41" i="21"/>
  <c r="AI41" i="21"/>
  <c r="CA41" i="21"/>
  <c r="BS41" i="21"/>
  <c r="AG41" i="21"/>
  <c r="AA41" i="21"/>
  <c r="CD41" i="21"/>
  <c r="BZ41" i="21"/>
  <c r="BV41" i="21"/>
  <c r="BR41" i="21"/>
  <c r="AJ41" i="21"/>
  <c r="AM41" i="21" s="1"/>
  <c r="AF41" i="21"/>
  <c r="BT41" i="21"/>
  <c r="AC41" i="21"/>
  <c r="AZ41" i="21" s="1"/>
  <c r="CB41" i="21"/>
  <c r="AH41" i="21"/>
  <c r="FR41" i="21"/>
  <c r="BX41" i="21"/>
  <c r="V39" i="21"/>
  <c r="W40" i="21"/>
  <c r="X39" i="21"/>
  <c r="BL40" i="21" s="1"/>
  <c r="CG39" i="21"/>
  <c r="CF39" i="21"/>
  <c r="AP39" i="21"/>
  <c r="AQ39" i="21" s="1"/>
  <c r="DT39" i="21"/>
  <c r="DA36" i="21"/>
  <c r="CW36" i="21"/>
  <c r="CZ36" i="21"/>
  <c r="CX36" i="21"/>
  <c r="DC36" i="21"/>
  <c r="DB36" i="21"/>
  <c r="CY36" i="21"/>
  <c r="CH36" i="21"/>
  <c r="BO37" i="21"/>
  <c r="BJ37" i="21"/>
  <c r="BM37" i="21"/>
  <c r="FI37" i="21"/>
  <c r="DR38" i="21"/>
  <c r="DD38" i="21"/>
  <c r="CE37" i="20"/>
  <c r="DR35" i="20"/>
  <c r="FT35" i="20" s="1"/>
  <c r="BE36" i="20"/>
  <c r="FD38" i="20"/>
  <c r="DU38" i="20" s="1"/>
  <c r="EY38" i="20"/>
  <c r="CD38" i="20"/>
  <c r="BZ38" i="20"/>
  <c r="BV38" i="20"/>
  <c r="BR38" i="20"/>
  <c r="AJ38" i="20"/>
  <c r="AM38" i="20" s="1"/>
  <c r="AF38" i="20"/>
  <c r="A39" i="20"/>
  <c r="CC38" i="20"/>
  <c r="BU38" i="20"/>
  <c r="BY38" i="20"/>
  <c r="AI38" i="20"/>
  <c r="FR38" i="20"/>
  <c r="CB38" i="20"/>
  <c r="BX38" i="20"/>
  <c r="BT38" i="20"/>
  <c r="AH38" i="20"/>
  <c r="AC38" i="20"/>
  <c r="AZ38" i="20" s="1"/>
  <c r="FQ38" i="20"/>
  <c r="EP38" i="20"/>
  <c r="CA38" i="20"/>
  <c r="BS38" i="20"/>
  <c r="AG38" i="20"/>
  <c r="AA38" i="20"/>
  <c r="CN37" i="20"/>
  <c r="CJ37" i="20"/>
  <c r="DS37" i="20"/>
  <c r="DG37" i="20"/>
  <c r="CI37" i="20"/>
  <c r="CK37" i="20" s="1"/>
  <c r="CL37" i="20"/>
  <c r="FT34" i="20"/>
  <c r="FU34" i="20"/>
  <c r="CG36" i="20"/>
  <c r="DF36" i="20" s="1"/>
  <c r="AP36" i="20"/>
  <c r="CF36" i="20"/>
  <c r="DT36" i="20"/>
  <c r="FK36" i="20"/>
  <c r="FL36" i="20" s="1"/>
  <c r="FM36" i="20" s="1"/>
  <c r="FN36" i="20" s="1"/>
  <c r="CZ33" i="20"/>
  <c r="DC33" i="20"/>
  <c r="DB33" i="20"/>
  <c r="CX33" i="20"/>
  <c r="DA33" i="20"/>
  <c r="CW33" i="20"/>
  <c r="CY33" i="20"/>
  <c r="BN32" i="20"/>
  <c r="DJ32" i="20"/>
  <c r="DK32" i="20"/>
  <c r="FU35" i="20"/>
  <c r="AX36" i="20"/>
  <c r="AW36" i="20" s="1"/>
  <c r="BQ36" i="20"/>
  <c r="BP36" i="20"/>
  <c r="BG36" i="20"/>
  <c r="BH36" i="20" s="1"/>
  <c r="AU36" i="20"/>
  <c r="FV36" i="20" s="1"/>
  <c r="BJ34" i="20"/>
  <c r="BO34" i="20"/>
  <c r="BM34" i="20"/>
  <c r="AV37" i="20"/>
  <c r="BF37" i="20"/>
  <c r="DB32" i="20"/>
  <c r="CX32" i="20"/>
  <c r="CZ32" i="20"/>
  <c r="DC32" i="20"/>
  <c r="CY32" i="20"/>
  <c r="DA32" i="20"/>
  <c r="CW32" i="20"/>
  <c r="BB37" i="20"/>
  <c r="BA37" i="20"/>
  <c r="BC37" i="20" s="1"/>
  <c r="AT37" i="20"/>
  <c r="CM35" i="20"/>
  <c r="DH35" i="20"/>
  <c r="DD35" i="20"/>
  <c r="W37" i="20"/>
  <c r="V36" i="20"/>
  <c r="X36" i="20"/>
  <c r="BL37" i="20" s="1"/>
  <c r="CK36" i="20"/>
  <c r="CT36" i="20"/>
  <c r="CP36" i="20"/>
  <c r="CO36" i="20"/>
  <c r="CR36" i="20"/>
  <c r="CU36" i="20"/>
  <c r="CQ36" i="20"/>
  <c r="CS36" i="20"/>
  <c r="AP37" i="20"/>
  <c r="AQ37" i="20" s="1"/>
  <c r="BN33" i="20"/>
  <c r="DK33" i="20"/>
  <c r="DJ33" i="20"/>
  <c r="BK36" i="20"/>
  <c r="AY35" i="20"/>
  <c r="BI35" i="20"/>
  <c r="BK35" i="20"/>
  <c r="DI35" i="20" s="1"/>
  <c r="EW112" i="19"/>
  <c r="EX112" i="19" s="1"/>
  <c r="FG112" i="19" s="1"/>
  <c r="EH112" i="19"/>
  <c r="EW110" i="19"/>
  <c r="EX110" i="19" s="1"/>
  <c r="FG110" i="19" s="1"/>
  <c r="EI110" i="19"/>
  <c r="EJ105" i="19"/>
  <c r="EW102" i="19"/>
  <c r="EX102" i="19" s="1"/>
  <c r="FG102" i="19" s="1"/>
  <c r="EI102" i="19"/>
  <c r="EJ98" i="19"/>
  <c r="EJ96" i="19"/>
  <c r="EJ94" i="19"/>
  <c r="EJ91" i="19"/>
  <c r="EJ86" i="19"/>
  <c r="EW84" i="19"/>
  <c r="EX84" i="19" s="1"/>
  <c r="FG84" i="19" s="1"/>
  <c r="EI84" i="19"/>
  <c r="EJ83" i="19"/>
  <c r="EJ81" i="19"/>
  <c r="EJ79" i="19"/>
  <c r="EW79" i="19" s="1"/>
  <c r="EX79" i="19" s="1"/>
  <c r="FG79" i="19" s="1"/>
  <c r="EJ75" i="19"/>
  <c r="EW74" i="19"/>
  <c r="EX74" i="19" s="1"/>
  <c r="FG74" i="19" s="1"/>
  <c r="EI74" i="19"/>
  <c r="EJ71" i="19"/>
  <c r="EW68" i="19"/>
  <c r="EX68" i="19" s="1"/>
  <c r="FG68" i="19" s="1"/>
  <c r="EH68" i="19"/>
  <c r="EW67" i="19"/>
  <c r="EX67" i="19" s="1"/>
  <c r="FG67" i="19" s="1"/>
  <c r="EH67" i="19"/>
  <c r="EJ65" i="19"/>
  <c r="EW63" i="19"/>
  <c r="EX63" i="19" s="1"/>
  <c r="FG63" i="19" s="1"/>
  <c r="EH63" i="19"/>
  <c r="EW59" i="19"/>
  <c r="EX59" i="19" s="1"/>
  <c r="FG59" i="19" s="1"/>
  <c r="EH59" i="19"/>
  <c r="EW54" i="19"/>
  <c r="EX54" i="19" s="1"/>
  <c r="FG54" i="19" s="1"/>
  <c r="EW48" i="19"/>
  <c r="EX48" i="19" s="1"/>
  <c r="FG48" i="19" s="1"/>
  <c r="EH48" i="19"/>
  <c r="EJ41" i="19"/>
  <c r="EJ35" i="19"/>
  <c r="EW32" i="19"/>
  <c r="EX32" i="19" s="1"/>
  <c r="FG32" i="19" s="1"/>
  <c r="EH32" i="19"/>
  <c r="AK113" i="19"/>
  <c r="CH113" i="19"/>
  <c r="AK114" i="19"/>
  <c r="CH114" i="19"/>
  <c r="AK115" i="19"/>
  <c r="CH115" i="19"/>
  <c r="AK116" i="19"/>
  <c r="CH116" i="19"/>
  <c r="AK117" i="19"/>
  <c r="CH117" i="19"/>
  <c r="CH118" i="19"/>
  <c r="AK118" i="19"/>
  <c r="AK119" i="19"/>
  <c r="CH119" i="19"/>
  <c r="CH120" i="19"/>
  <c r="AK120" i="19"/>
  <c r="AK121" i="19"/>
  <c r="CH121" i="19"/>
  <c r="CH122" i="19"/>
  <c r="AK122" i="19"/>
  <c r="AK123" i="19"/>
  <c r="CH123" i="19"/>
  <c r="AK124" i="19"/>
  <c r="CH124" i="19"/>
  <c r="AK125" i="19"/>
  <c r="CH125" i="19"/>
  <c r="CH126" i="19"/>
  <c r="AK126" i="19"/>
  <c r="CH127" i="19"/>
  <c r="AK127" i="19"/>
  <c r="CH128" i="19"/>
  <c r="AK128" i="19"/>
  <c r="AK129" i="19"/>
  <c r="CH129" i="19"/>
  <c r="AK130" i="19"/>
  <c r="CH130" i="19"/>
  <c r="AK131" i="19"/>
  <c r="CH131" i="19"/>
  <c r="AK132" i="19"/>
  <c r="CH132" i="19"/>
  <c r="AK133" i="19"/>
  <c r="CH133" i="19"/>
  <c r="CH134" i="19"/>
  <c r="AK134" i="19"/>
  <c r="AK135" i="19"/>
  <c r="CH135" i="19"/>
  <c r="CH136" i="19"/>
  <c r="AK136" i="19"/>
  <c r="AK137" i="19"/>
  <c r="CH137" i="19"/>
  <c r="CH138" i="19"/>
  <c r="AK138" i="19"/>
  <c r="AK139" i="19"/>
  <c r="CH139" i="19"/>
  <c r="AK140" i="19"/>
  <c r="CH140" i="19"/>
  <c r="AK141" i="19"/>
  <c r="CH141" i="19"/>
  <c r="CH142" i="19"/>
  <c r="AK142" i="19"/>
  <c r="AK143" i="19"/>
  <c r="CH143" i="19"/>
  <c r="CH144" i="19"/>
  <c r="AK144" i="19"/>
  <c r="AK145" i="19"/>
  <c r="CH145" i="19"/>
  <c r="AK146" i="19"/>
  <c r="CH146" i="19"/>
  <c r="AK147" i="19"/>
  <c r="CH147" i="19"/>
  <c r="AK148" i="19"/>
  <c r="CH148" i="19"/>
  <c r="AK149" i="19"/>
  <c r="CH149" i="19"/>
  <c r="CH150" i="19"/>
  <c r="AK150" i="19"/>
  <c r="AK151" i="19"/>
  <c r="CH151" i="19"/>
  <c r="EK39" i="19"/>
  <c r="FL151" i="19"/>
  <c r="FM151" i="19" s="1"/>
  <c r="FR116" i="19"/>
  <c r="BZ116" i="19"/>
  <c r="CB116" i="19"/>
  <c r="CE116" i="19"/>
  <c r="CC116" i="19"/>
  <c r="CD116" i="19"/>
  <c r="BY116" i="19"/>
  <c r="CA116" i="19"/>
  <c r="BX116" i="19"/>
  <c r="FD118" i="19"/>
  <c r="CD118" i="19"/>
  <c r="BY118" i="19"/>
  <c r="BZ118" i="19"/>
  <c r="CE118" i="19"/>
  <c r="CA118" i="19"/>
  <c r="CC118" i="19"/>
  <c r="BX118" i="19"/>
  <c r="CB118" i="19"/>
  <c r="AP120" i="19"/>
  <c r="BZ120" i="19"/>
  <c r="CB120" i="19"/>
  <c r="CC120" i="19"/>
  <c r="CD120" i="19"/>
  <c r="CE120" i="19"/>
  <c r="BY120" i="19"/>
  <c r="BX120" i="19"/>
  <c r="CA120" i="19"/>
  <c r="CD122" i="19"/>
  <c r="CE122" i="19"/>
  <c r="BY122" i="19"/>
  <c r="BZ122" i="19"/>
  <c r="CA122" i="19"/>
  <c r="CC122" i="19"/>
  <c r="BX122" i="19"/>
  <c r="CB122" i="19"/>
  <c r="BU124" i="19"/>
  <c r="BZ124" i="19"/>
  <c r="CB124" i="19"/>
  <c r="CE124" i="19"/>
  <c r="CC124" i="19"/>
  <c r="CD124" i="19"/>
  <c r="BY124" i="19"/>
  <c r="CA124" i="19"/>
  <c r="BX124" i="19"/>
  <c r="AC126" i="19"/>
  <c r="CE126" i="19"/>
  <c r="BY126" i="19"/>
  <c r="BZ126" i="19"/>
  <c r="BX126" i="19"/>
  <c r="CA126" i="19"/>
  <c r="CB126" i="19"/>
  <c r="CC126" i="19"/>
  <c r="CD126" i="19"/>
  <c r="BU128" i="19"/>
  <c r="CE128" i="19"/>
  <c r="CC128" i="19"/>
  <c r="BZ128" i="19"/>
  <c r="CD128" i="19"/>
  <c r="CB128" i="19"/>
  <c r="BY128" i="19"/>
  <c r="CA128" i="19"/>
  <c r="BX128" i="19"/>
  <c r="FQ130" i="19"/>
  <c r="CE130" i="19"/>
  <c r="BY130" i="19"/>
  <c r="BZ130" i="19"/>
  <c r="CA130" i="19"/>
  <c r="CB130" i="19"/>
  <c r="CC130" i="19"/>
  <c r="CD130" i="19"/>
  <c r="BX130" i="19"/>
  <c r="CE132" i="19"/>
  <c r="CC132" i="19"/>
  <c r="BZ132" i="19"/>
  <c r="CB132" i="19"/>
  <c r="CD132" i="19"/>
  <c r="BY132" i="19"/>
  <c r="CA132" i="19"/>
  <c r="BX132" i="19"/>
  <c r="FR134" i="19"/>
  <c r="CE134" i="19"/>
  <c r="BY134" i="19"/>
  <c r="BZ134" i="19"/>
  <c r="BX134" i="19"/>
  <c r="CD134" i="19"/>
  <c r="CA134" i="19"/>
  <c r="CB134" i="19"/>
  <c r="CC134" i="19"/>
  <c r="CE136" i="19"/>
  <c r="CC136" i="19"/>
  <c r="CD136" i="19"/>
  <c r="BX136" i="19"/>
  <c r="CB136" i="19"/>
  <c r="BZ136" i="19"/>
  <c r="BY136" i="19"/>
  <c r="CA136" i="19"/>
  <c r="AD138" i="19"/>
  <c r="CE138" i="19"/>
  <c r="BY138" i="19"/>
  <c r="BZ138" i="19"/>
  <c r="CA138" i="19"/>
  <c r="BX138" i="19"/>
  <c r="CB138" i="19"/>
  <c r="CC138" i="19"/>
  <c r="CD138" i="19"/>
  <c r="AI140" i="19"/>
  <c r="AV140" i="19" s="1"/>
  <c r="CE140" i="19"/>
  <c r="CC140" i="19"/>
  <c r="CD140" i="19"/>
  <c r="BZ140" i="19"/>
  <c r="BY140" i="19"/>
  <c r="CB140" i="19"/>
  <c r="CA140" i="19"/>
  <c r="BX140" i="19"/>
  <c r="AC142" i="19"/>
  <c r="CE142" i="19"/>
  <c r="BY142" i="19"/>
  <c r="CD142" i="19"/>
  <c r="BZ142" i="19"/>
  <c r="BX142" i="19"/>
  <c r="CA142" i="19"/>
  <c r="CB142" i="19"/>
  <c r="CC142" i="19"/>
  <c r="BV144" i="19"/>
  <c r="CE144" i="19"/>
  <c r="CC144" i="19"/>
  <c r="BX144" i="19"/>
  <c r="CD144" i="19"/>
  <c r="BZ144" i="19"/>
  <c r="BY144" i="19"/>
  <c r="CB144" i="19"/>
  <c r="CA144" i="19"/>
  <c r="CF146" i="19"/>
  <c r="CE146" i="19"/>
  <c r="BY146" i="19"/>
  <c r="CD146" i="19"/>
  <c r="BX146" i="19"/>
  <c r="BZ146" i="19"/>
  <c r="CA146" i="19"/>
  <c r="CB146" i="19"/>
  <c r="CC146" i="19"/>
  <c r="CE148" i="19"/>
  <c r="CC148" i="19"/>
  <c r="CD148" i="19"/>
  <c r="BZ148" i="19"/>
  <c r="BY148" i="19"/>
  <c r="CB148" i="19"/>
  <c r="CA148" i="19"/>
  <c r="BX148" i="19"/>
  <c r="AQ150" i="19"/>
  <c r="CE150" i="19"/>
  <c r="BY150" i="19"/>
  <c r="BZ150" i="19"/>
  <c r="BX150" i="19"/>
  <c r="CA150" i="19"/>
  <c r="CB150" i="19"/>
  <c r="CC150" i="19"/>
  <c r="CD150" i="19"/>
  <c r="FD113" i="19"/>
  <c r="CE113" i="19"/>
  <c r="CB113" i="19"/>
  <c r="CD113" i="19"/>
  <c r="BY113" i="19"/>
  <c r="CA113" i="19"/>
  <c r="BZ113" i="19"/>
  <c r="BX113" i="19"/>
  <c r="CC113" i="19"/>
  <c r="FQ115" i="19"/>
  <c r="CE115" i="19"/>
  <c r="BZ115" i="19"/>
  <c r="CA115" i="19"/>
  <c r="CB115" i="19"/>
  <c r="CC115" i="19"/>
  <c r="CD115" i="19"/>
  <c r="BY115" i="19"/>
  <c r="BX115" i="19"/>
  <c r="BY32" i="19"/>
  <c r="BZ32" i="19"/>
  <c r="CA32" i="19"/>
  <c r="CB32" i="19"/>
  <c r="CC32" i="19"/>
  <c r="CD32" i="19"/>
  <c r="BX32" i="19"/>
  <c r="EP117" i="19"/>
  <c r="CB117" i="19"/>
  <c r="CD117" i="19"/>
  <c r="CE117" i="19"/>
  <c r="BY117" i="19"/>
  <c r="CA117" i="19"/>
  <c r="BX117" i="19"/>
  <c r="BZ117" i="19"/>
  <c r="CC117" i="19"/>
  <c r="FR119" i="19"/>
  <c r="BZ119" i="19"/>
  <c r="CA119" i="19"/>
  <c r="CB119" i="19"/>
  <c r="CC119" i="19"/>
  <c r="CE119" i="19"/>
  <c r="BY119" i="19"/>
  <c r="BX119" i="19"/>
  <c r="CD119" i="19"/>
  <c r="AD121" i="19"/>
  <c r="CE121" i="19"/>
  <c r="CB121" i="19"/>
  <c r="CD121" i="19"/>
  <c r="BY121" i="19"/>
  <c r="CA121" i="19"/>
  <c r="BZ121" i="19"/>
  <c r="CC121" i="19"/>
  <c r="BX121" i="19"/>
  <c r="CE123" i="19"/>
  <c r="BZ123" i="19"/>
  <c r="CA123" i="19"/>
  <c r="CB123" i="19"/>
  <c r="CC123" i="19"/>
  <c r="BX123" i="19"/>
  <c r="BY123" i="19"/>
  <c r="CD123" i="19"/>
  <c r="AD125" i="19"/>
  <c r="CB125" i="19"/>
  <c r="CD125" i="19"/>
  <c r="CE125" i="19"/>
  <c r="BY125" i="19"/>
  <c r="CA125" i="19"/>
  <c r="BX125" i="19"/>
  <c r="BZ125" i="19"/>
  <c r="CC125" i="19"/>
  <c r="AA127" i="19"/>
  <c r="CA127" i="19"/>
  <c r="BZ127" i="19"/>
  <c r="CE127" i="19"/>
  <c r="CB127" i="19"/>
  <c r="CC127" i="19"/>
  <c r="BX127" i="19"/>
  <c r="CD127" i="19"/>
  <c r="BY127" i="19"/>
  <c r="FD129" i="19"/>
  <c r="CE129" i="19"/>
  <c r="CB129" i="19"/>
  <c r="CD129" i="19"/>
  <c r="BY129" i="19"/>
  <c r="BZ129" i="19"/>
  <c r="CA129" i="19"/>
  <c r="BX129" i="19"/>
  <c r="CC129" i="19"/>
  <c r="CF131" i="19"/>
  <c r="CE131" i="19"/>
  <c r="CA131" i="19"/>
  <c r="CB131" i="19"/>
  <c r="CC131" i="19"/>
  <c r="BX131" i="19"/>
  <c r="CD131" i="19"/>
  <c r="BZ131" i="19"/>
  <c r="BY131" i="19"/>
  <c r="CE133" i="19"/>
  <c r="BX133" i="19"/>
  <c r="BY133" i="19"/>
  <c r="BZ133" i="19"/>
  <c r="CA133" i="19"/>
  <c r="CB133" i="19"/>
  <c r="CD133" i="19"/>
  <c r="CC133" i="19"/>
  <c r="BV135" i="19"/>
  <c r="CA135" i="19"/>
  <c r="CB135" i="19"/>
  <c r="CE135" i="19"/>
  <c r="CC135" i="19"/>
  <c r="BX135" i="19"/>
  <c r="BZ135" i="19"/>
  <c r="CD135" i="19"/>
  <c r="BY135" i="19"/>
  <c r="FQ137" i="19"/>
  <c r="CE137" i="19"/>
  <c r="CB137" i="19"/>
  <c r="BY137" i="19"/>
  <c r="BZ137" i="19"/>
  <c r="CA137" i="19"/>
  <c r="BX137" i="19"/>
  <c r="CC137" i="19"/>
  <c r="CD137" i="19"/>
  <c r="AD139" i="19"/>
  <c r="CE139" i="19"/>
  <c r="CA139" i="19"/>
  <c r="BZ139" i="19"/>
  <c r="CB139" i="19"/>
  <c r="CC139" i="19"/>
  <c r="CD139" i="19"/>
  <c r="BX139" i="19"/>
  <c r="BY139" i="19"/>
  <c r="CE141" i="19"/>
  <c r="BX141" i="19"/>
  <c r="BY141" i="19"/>
  <c r="CD141" i="19"/>
  <c r="BZ141" i="19"/>
  <c r="CA141" i="19"/>
  <c r="CB141" i="19"/>
  <c r="CC141" i="19"/>
  <c r="FQ143" i="19"/>
  <c r="CA143" i="19"/>
  <c r="CB143" i="19"/>
  <c r="BZ143" i="19"/>
  <c r="CC143" i="19"/>
  <c r="BX143" i="19"/>
  <c r="CE143" i="19"/>
  <c r="CD143" i="19"/>
  <c r="BY143" i="19"/>
  <c r="BR145" i="19"/>
  <c r="CE145" i="19"/>
  <c r="CD145" i="19"/>
  <c r="BY145" i="19"/>
  <c r="BZ145" i="19"/>
  <c r="CA145" i="19"/>
  <c r="BX145" i="19"/>
  <c r="CB145" i="19"/>
  <c r="CC145" i="19"/>
  <c r="FN147" i="19"/>
  <c r="CE147" i="19"/>
  <c r="CA147" i="19"/>
  <c r="BX147" i="19"/>
  <c r="CB147" i="19"/>
  <c r="CC147" i="19"/>
  <c r="BZ147" i="19"/>
  <c r="CD147" i="19"/>
  <c r="BY147" i="19"/>
  <c r="CE149" i="19"/>
  <c r="BX149" i="19"/>
  <c r="CB149" i="19"/>
  <c r="CD149" i="19"/>
  <c r="BY149" i="19"/>
  <c r="BZ149" i="19"/>
  <c r="CA149" i="19"/>
  <c r="CC149" i="19"/>
  <c r="FR151" i="19"/>
  <c r="CA151" i="19"/>
  <c r="CB151" i="19"/>
  <c r="CC151" i="19"/>
  <c r="BX151" i="19"/>
  <c r="CD151" i="19"/>
  <c r="CE151" i="19"/>
  <c r="BY151" i="19"/>
  <c r="BZ151" i="19"/>
  <c r="FD114" i="19"/>
  <c r="CD114" i="19"/>
  <c r="CE114" i="19"/>
  <c r="BY114" i="19"/>
  <c r="BZ114" i="19"/>
  <c r="CA114" i="19"/>
  <c r="CC114" i="19"/>
  <c r="BX114" i="19"/>
  <c r="CB114" i="19"/>
  <c r="AA116" i="19"/>
  <c r="AA129" i="19"/>
  <c r="AH116" i="19"/>
  <c r="EK36" i="19"/>
  <c r="BU116" i="19"/>
  <c r="FU115" i="19"/>
  <c r="FT115" i="19"/>
  <c r="FT118" i="19"/>
  <c r="FU118" i="19"/>
  <c r="BV120" i="19"/>
  <c r="FT133" i="19"/>
  <c r="FU133" i="19"/>
  <c r="FT134" i="19"/>
  <c r="FU134" i="19"/>
  <c r="FT135" i="19"/>
  <c r="FU135" i="19"/>
  <c r="FU136" i="19"/>
  <c r="FT136" i="19"/>
  <c r="FT137" i="19"/>
  <c r="FU137" i="19"/>
  <c r="FT138" i="19"/>
  <c r="FU138" i="19"/>
  <c r="Q63" i="19"/>
  <c r="Q98" i="19"/>
  <c r="FT119" i="19"/>
  <c r="FU119" i="19"/>
  <c r="L137" i="19"/>
  <c r="X137" i="19" s="1"/>
  <c r="FU139" i="19"/>
  <c r="FT139" i="19"/>
  <c r="FU140" i="19"/>
  <c r="FT140" i="19"/>
  <c r="FT141" i="19"/>
  <c r="FU141" i="19"/>
  <c r="FU142" i="19"/>
  <c r="FT142" i="19"/>
  <c r="FU143" i="19"/>
  <c r="FT143" i="19"/>
  <c r="FU144" i="19"/>
  <c r="FT144" i="19"/>
  <c r="FT145" i="19"/>
  <c r="FU145" i="19"/>
  <c r="FT146" i="19"/>
  <c r="FU146" i="19"/>
  <c r="FU147" i="19"/>
  <c r="FT147" i="19"/>
  <c r="FU148" i="19"/>
  <c r="FT148" i="19"/>
  <c r="FT149" i="19"/>
  <c r="FU149" i="19"/>
  <c r="FU150" i="19"/>
  <c r="FT150" i="19"/>
  <c r="FT151" i="19"/>
  <c r="FU151" i="19"/>
  <c r="L63" i="19"/>
  <c r="FU120" i="19"/>
  <c r="FT120" i="19"/>
  <c r="FT121" i="19"/>
  <c r="FU121" i="19"/>
  <c r="FT122" i="19"/>
  <c r="FU122" i="19"/>
  <c r="FT123" i="19"/>
  <c r="FU123" i="19"/>
  <c r="FU124" i="19"/>
  <c r="FT124" i="19"/>
  <c r="FT125" i="19"/>
  <c r="FU125" i="19"/>
  <c r="FT126" i="19"/>
  <c r="FU126" i="19"/>
  <c r="FU127" i="19"/>
  <c r="FT127" i="19"/>
  <c r="FU128" i="19"/>
  <c r="FT128" i="19"/>
  <c r="Q144" i="19"/>
  <c r="L151" i="19"/>
  <c r="L47" i="19"/>
  <c r="Q47" i="19"/>
  <c r="L71" i="19"/>
  <c r="Q71" i="19"/>
  <c r="FT113" i="19"/>
  <c r="FU113" i="19"/>
  <c r="FU114" i="19"/>
  <c r="FT114" i="19"/>
  <c r="FU116" i="19"/>
  <c r="FT116" i="19"/>
  <c r="FT117" i="19"/>
  <c r="FU117" i="19"/>
  <c r="BU119" i="19"/>
  <c r="FT129" i="19"/>
  <c r="FU129" i="19"/>
  <c r="FU130" i="19"/>
  <c r="FT130" i="19"/>
  <c r="FU131" i="19"/>
  <c r="FT131" i="19"/>
  <c r="FU132" i="19"/>
  <c r="FT132" i="19"/>
  <c r="EJ39" i="19"/>
  <c r="Q41" i="19"/>
  <c r="AR42" i="19"/>
  <c r="AR43" i="19"/>
  <c r="Q74" i="19"/>
  <c r="L104" i="19"/>
  <c r="Q104" i="19"/>
  <c r="L107" i="19"/>
  <c r="Q116" i="19"/>
  <c r="L118" i="19"/>
  <c r="X118" i="19" s="1"/>
  <c r="Q118" i="19"/>
  <c r="L124" i="19"/>
  <c r="L125" i="19"/>
  <c r="X125" i="19" s="1"/>
  <c r="Q125" i="19"/>
  <c r="FR137" i="19"/>
  <c r="AR33" i="19"/>
  <c r="L44" i="19"/>
  <c r="L58" i="19"/>
  <c r="Q62" i="19"/>
  <c r="L85" i="19"/>
  <c r="Q85" i="19"/>
  <c r="Q92" i="19"/>
  <c r="L101" i="19"/>
  <c r="Y33" i="19"/>
  <c r="G33" i="19" s="1"/>
  <c r="EJ36" i="19"/>
  <c r="EW36" i="19" s="1"/>
  <c r="EX36" i="19" s="1"/>
  <c r="FG36" i="19" s="1"/>
  <c r="L77" i="19"/>
  <c r="Q77" i="19"/>
  <c r="L109" i="19"/>
  <c r="AQ119" i="19"/>
  <c r="FQ119" i="19"/>
  <c r="EP129" i="19"/>
  <c r="AH138" i="19"/>
  <c r="AG127" i="19"/>
  <c r="Q83" i="19"/>
  <c r="AG115" i="19"/>
  <c r="FR115" i="19"/>
  <c r="BT130" i="19"/>
  <c r="BW138" i="19"/>
  <c r="AD140" i="19"/>
  <c r="L61" i="19"/>
  <c r="Q61" i="19"/>
  <c r="Q94" i="19"/>
  <c r="Q106" i="19"/>
  <c r="FQ114" i="19"/>
  <c r="L115" i="19"/>
  <c r="X115" i="19" s="1"/>
  <c r="AF119" i="19"/>
  <c r="Q122" i="19"/>
  <c r="AH129" i="19"/>
  <c r="Q138" i="19"/>
  <c r="Q150" i="19"/>
  <c r="AJ134" i="19"/>
  <c r="L52" i="19"/>
  <c r="L54" i="19"/>
  <c r="L64" i="19"/>
  <c r="L65" i="19"/>
  <c r="Q65" i="19"/>
  <c r="Q66" i="19"/>
  <c r="L81" i="19"/>
  <c r="Q81" i="19"/>
  <c r="EP114" i="19"/>
  <c r="FQ129" i="19"/>
  <c r="L130" i="19"/>
  <c r="L131" i="19"/>
  <c r="FN143" i="19"/>
  <c r="Y34" i="19"/>
  <c r="G34" i="19" s="1"/>
  <c r="L38" i="19"/>
  <c r="Q38" i="19"/>
  <c r="Q39" i="19"/>
  <c r="L40" i="19"/>
  <c r="L42" i="19"/>
  <c r="Q42" i="19"/>
  <c r="Q43" i="19"/>
  <c r="L46" i="19"/>
  <c r="L48" i="19"/>
  <c r="L49" i="19"/>
  <c r="Q49" i="19"/>
  <c r="Q50" i="19"/>
  <c r="FR123" i="19"/>
  <c r="AD123" i="19"/>
  <c r="AJ123" i="19"/>
  <c r="BW123" i="19"/>
  <c r="AQ123" i="19"/>
  <c r="AH123" i="19"/>
  <c r="BU123" i="19"/>
  <c r="FQ133" i="19"/>
  <c r="FR133" i="19"/>
  <c r="AG133" i="19"/>
  <c r="L37" i="19"/>
  <c r="L39" i="19"/>
  <c r="Q56" i="19"/>
  <c r="L59" i="19"/>
  <c r="Q59" i="19"/>
  <c r="Q60" i="19"/>
  <c r="BV148" i="19"/>
  <c r="AI148" i="19"/>
  <c r="BW125" i="19"/>
  <c r="FD132" i="19"/>
  <c r="AA132" i="19"/>
  <c r="FQ132" i="19"/>
  <c r="EP132" i="19"/>
  <c r="AH132" i="19"/>
  <c r="AQ132" i="19"/>
  <c r="AF132" i="19"/>
  <c r="BS132" i="19"/>
  <c r="FD136" i="19"/>
  <c r="FQ136" i="19"/>
  <c r="EP136" i="19"/>
  <c r="BS136" i="19"/>
  <c r="AF136" i="19"/>
  <c r="FQ147" i="19"/>
  <c r="BT147" i="19"/>
  <c r="AD147" i="19"/>
  <c r="FD149" i="19"/>
  <c r="EP149" i="19"/>
  <c r="AA149" i="19"/>
  <c r="AJ149" i="19"/>
  <c r="FD150" i="19"/>
  <c r="BT150" i="19"/>
  <c r="AD150" i="19"/>
  <c r="EP150" i="19"/>
  <c r="AH150" i="19"/>
  <c r="Q37" i="19"/>
  <c r="L74" i="19"/>
  <c r="Q75" i="19"/>
  <c r="L76" i="19"/>
  <c r="Q79" i="19"/>
  <c r="L82" i="19"/>
  <c r="Q84" i="19"/>
  <c r="Q86" i="19"/>
  <c r="Q88" i="19"/>
  <c r="L89" i="19"/>
  <c r="Q89" i="19"/>
  <c r="L91" i="19"/>
  <c r="L99" i="19"/>
  <c r="Q105" i="19"/>
  <c r="Q112" i="19"/>
  <c r="AJ114" i="19"/>
  <c r="AA119" i="19"/>
  <c r="AH119" i="19"/>
  <c r="Q121" i="19"/>
  <c r="BW121" i="19"/>
  <c r="Q126" i="19"/>
  <c r="BS129" i="19"/>
  <c r="FR130" i="19"/>
  <c r="Q131" i="19"/>
  <c r="AF131" i="19"/>
  <c r="AG137" i="19"/>
  <c r="FN137" i="19"/>
  <c r="AC138" i="19"/>
  <c r="Q142" i="19"/>
  <c r="L143" i="19"/>
  <c r="X143" i="19" s="1"/>
  <c r="BT143" i="19"/>
  <c r="L68" i="19"/>
  <c r="Q70" i="19"/>
  <c r="L72" i="19"/>
  <c r="Q72" i="19"/>
  <c r="L75" i="19"/>
  <c r="L78" i="19"/>
  <c r="Q80" i="19"/>
  <c r="L87" i="19"/>
  <c r="Q90" i="19"/>
  <c r="L97" i="19"/>
  <c r="Q99" i="19"/>
  <c r="BU114" i="19"/>
  <c r="AF116" i="19"/>
  <c r="AD119" i="19"/>
  <c r="L120" i="19"/>
  <c r="X120" i="19" s="1"/>
  <c r="Q123" i="19"/>
  <c r="AF129" i="19"/>
  <c r="AQ129" i="19"/>
  <c r="BU129" i="19"/>
  <c r="AG130" i="19"/>
  <c r="FN130" i="19"/>
  <c r="AA131" i="19"/>
  <c r="AJ131" i="19"/>
  <c r="L133" i="19"/>
  <c r="X133" i="19" s="1"/>
  <c r="AD134" i="19"/>
  <c r="BR135" i="19"/>
  <c r="BT137" i="19"/>
  <c r="BU143" i="19"/>
  <c r="Q146" i="19"/>
  <c r="BS146" i="19"/>
  <c r="Q148" i="19"/>
  <c r="AG151" i="19"/>
  <c r="Q111" i="19"/>
  <c r="AD131" i="19"/>
  <c r="AD143" i="19"/>
  <c r="Q35" i="19"/>
  <c r="L35" i="19"/>
  <c r="L41" i="19"/>
  <c r="Q48" i="19"/>
  <c r="Y32" i="19"/>
  <c r="FJ32" i="19" s="1"/>
  <c r="Y36" i="19"/>
  <c r="Q40" i="19"/>
  <c r="L43" i="19"/>
  <c r="Q45" i="19"/>
  <c r="Y31" i="19"/>
  <c r="Q44" i="19"/>
  <c r="L70" i="19"/>
  <c r="L86" i="19"/>
  <c r="L90" i="19"/>
  <c r="L93" i="19"/>
  <c r="Q93" i="19"/>
  <c r="L94" i="19"/>
  <c r="L95" i="19"/>
  <c r="Q96" i="19"/>
  <c r="L51" i="19"/>
  <c r="Q51" i="19"/>
  <c r="L53" i="19"/>
  <c r="Q53" i="19"/>
  <c r="Q54" i="19"/>
  <c r="L56" i="19"/>
  <c r="L62" i="19"/>
  <c r="Q64" i="19"/>
  <c r="L67" i="19"/>
  <c r="Q67" i="19"/>
  <c r="L69" i="19"/>
  <c r="Q69" i="19"/>
  <c r="L73" i="19"/>
  <c r="Q76" i="19"/>
  <c r="L80" i="19"/>
  <c r="L84" i="19"/>
  <c r="BR120" i="19"/>
  <c r="AI120" i="19"/>
  <c r="AV120" i="19" s="1"/>
  <c r="FD121" i="19"/>
  <c r="BU121" i="19"/>
  <c r="AQ121" i="19"/>
  <c r="AH121" i="19"/>
  <c r="AA121" i="19"/>
  <c r="FQ121" i="19"/>
  <c r="EP121" i="19"/>
  <c r="BS121" i="19"/>
  <c r="AF121" i="19"/>
  <c r="FQ122" i="19"/>
  <c r="CF122" i="19"/>
  <c r="AC122" i="19"/>
  <c r="BT122" i="19"/>
  <c r="FN122" i="19"/>
  <c r="AG122" i="19"/>
  <c r="FR122" i="19"/>
  <c r="L50" i="19"/>
  <c r="Q52" i="19"/>
  <c r="L55" i="19"/>
  <c r="Q55" i="19"/>
  <c r="L57" i="19"/>
  <c r="Q57" i="19"/>
  <c r="Q58" i="19"/>
  <c r="L60" i="19"/>
  <c r="L66" i="19"/>
  <c r="Q68" i="19"/>
  <c r="Q78" i="19"/>
  <c r="L79" i="19"/>
  <c r="Q82" i="19"/>
  <c r="L83" i="19"/>
  <c r="Q87" i="19"/>
  <c r="L88" i="19"/>
  <c r="Q91" i="19"/>
  <c r="L92" i="19"/>
  <c r="L98" i="19"/>
  <c r="AJ121" i="19"/>
  <c r="L102" i="19"/>
  <c r="Q107" i="19"/>
  <c r="L110" i="19"/>
  <c r="AA114" i="19"/>
  <c r="AF114" i="19"/>
  <c r="BW114" i="19"/>
  <c r="BT115" i="19"/>
  <c r="FN115" i="19"/>
  <c r="AC118" i="19"/>
  <c r="AC119" i="19"/>
  <c r="AG119" i="19"/>
  <c r="BS119" i="19"/>
  <c r="EP119" i="19"/>
  <c r="Q120" i="19"/>
  <c r="FR127" i="19"/>
  <c r="BW127" i="19"/>
  <c r="AJ127" i="19"/>
  <c r="BU127" i="19"/>
  <c r="AQ127" i="19"/>
  <c r="AH127" i="19"/>
  <c r="AD127" i="19"/>
  <c r="AC127" i="19"/>
  <c r="BS127" i="19"/>
  <c r="FD142" i="19"/>
  <c r="FQ142" i="19"/>
  <c r="CF142" i="19"/>
  <c r="AF142" i="19"/>
  <c r="AA142" i="19"/>
  <c r="BW142" i="19"/>
  <c r="AJ142" i="19"/>
  <c r="EP142" i="19"/>
  <c r="BT142" i="19"/>
  <c r="AQ142" i="19"/>
  <c r="AH142" i="19"/>
  <c r="AD142" i="19"/>
  <c r="FR142" i="19"/>
  <c r="AC146" i="19"/>
  <c r="Q102" i="19"/>
  <c r="L103" i="19"/>
  <c r="Q110" i="19"/>
  <c r="Q114" i="19"/>
  <c r="AC114" i="19"/>
  <c r="AG114" i="19"/>
  <c r="BS114" i="19"/>
  <c r="CF114" i="19"/>
  <c r="AC115" i="19"/>
  <c r="CF115" i="19"/>
  <c r="L117" i="19"/>
  <c r="X117" i="19" s="1"/>
  <c r="Q117" i="19"/>
  <c r="L122" i="19"/>
  <c r="X122" i="19" s="1"/>
  <c r="FD125" i="19"/>
  <c r="BU125" i="19"/>
  <c r="AQ125" i="19"/>
  <c r="AH125" i="19"/>
  <c r="AA125" i="19"/>
  <c r="FQ125" i="19"/>
  <c r="EP125" i="19"/>
  <c r="BS125" i="19"/>
  <c r="AF125" i="19"/>
  <c r="FQ126" i="19"/>
  <c r="FN126" i="19"/>
  <c r="BT126" i="19"/>
  <c r="FR126" i="19"/>
  <c r="AG126" i="19"/>
  <c r="FQ127" i="19"/>
  <c r="FQ139" i="19"/>
  <c r="AH139" i="19"/>
  <c r="AC139" i="19"/>
  <c r="FN139" i="19"/>
  <c r="CF139" i="19"/>
  <c r="AG139" i="19"/>
  <c r="FR139" i="19"/>
  <c r="BU139" i="19"/>
  <c r="AG142" i="19"/>
  <c r="FN142" i="19"/>
  <c r="FD146" i="19"/>
  <c r="BW146" i="19"/>
  <c r="AF146" i="19"/>
  <c r="AA146" i="19"/>
  <c r="EP146" i="19"/>
  <c r="BU146" i="19"/>
  <c r="AJ146" i="19"/>
  <c r="FR146" i="19"/>
  <c r="FN146" i="19"/>
  <c r="BT146" i="19"/>
  <c r="AQ146" i="19"/>
  <c r="AH146" i="19"/>
  <c r="AD146" i="19"/>
  <c r="FQ146" i="19"/>
  <c r="L100" i="19"/>
  <c r="Q100" i="19"/>
  <c r="Q101" i="19"/>
  <c r="Q103" i="19"/>
  <c r="L105" i="19"/>
  <c r="L106" i="19"/>
  <c r="L108" i="19"/>
  <c r="Q108" i="19"/>
  <c r="Q109" i="19"/>
  <c r="L111" i="19"/>
  <c r="L112" i="19"/>
  <c r="L113" i="19"/>
  <c r="Q113" i="19"/>
  <c r="L114" i="19"/>
  <c r="AD114" i="19"/>
  <c r="AH114" i="19"/>
  <c r="AQ114" i="19"/>
  <c r="BT114" i="19"/>
  <c r="Q115" i="19"/>
  <c r="L116" i="19"/>
  <c r="AD116" i="19"/>
  <c r="AJ116" i="19"/>
  <c r="BR118" i="19"/>
  <c r="EY118" i="19"/>
  <c r="Q119" i="19"/>
  <c r="AJ119" i="19"/>
  <c r="BW119" i="19"/>
  <c r="L123" i="19"/>
  <c r="AJ125" i="19"/>
  <c r="CF126" i="19"/>
  <c r="AF127" i="19"/>
  <c r="EP127" i="19"/>
  <c r="L132" i="19"/>
  <c r="X132" i="19" s="1"/>
  <c r="BT139" i="19"/>
  <c r="BS142" i="19"/>
  <c r="AG146" i="19"/>
  <c r="AA123" i="19"/>
  <c r="AF123" i="19"/>
  <c r="Q124" i="19"/>
  <c r="L126" i="19"/>
  <c r="L127" i="19"/>
  <c r="Q129" i="19"/>
  <c r="AD129" i="19"/>
  <c r="AJ129" i="19"/>
  <c r="BW129" i="19"/>
  <c r="Q130" i="19"/>
  <c r="AC130" i="19"/>
  <c r="CF130" i="19"/>
  <c r="BT131" i="19"/>
  <c r="BW132" i="19"/>
  <c r="BT133" i="19"/>
  <c r="FN133" i="19"/>
  <c r="Q134" i="19"/>
  <c r="L135" i="19"/>
  <c r="AA136" i="19"/>
  <c r="AH136" i="19"/>
  <c r="AQ136" i="19"/>
  <c r="BW136" i="19"/>
  <c r="AC137" i="19"/>
  <c r="CF137" i="19"/>
  <c r="Q140" i="19"/>
  <c r="BR140" i="19"/>
  <c r="AG143" i="19"/>
  <c r="CF143" i="19"/>
  <c r="L144" i="19"/>
  <c r="X144" i="19" s="1"/>
  <c r="L146" i="19"/>
  <c r="X146" i="19" s="1"/>
  <c r="L147" i="19"/>
  <c r="X147" i="19" s="1"/>
  <c r="Q147" i="19"/>
  <c r="BU147" i="19"/>
  <c r="BR148" i="19"/>
  <c r="Q149" i="19"/>
  <c r="BS149" i="19"/>
  <c r="FQ149" i="19"/>
  <c r="L150" i="19"/>
  <c r="X150" i="19" s="1"/>
  <c r="AJ150" i="19"/>
  <c r="BW150" i="19"/>
  <c r="AC151" i="19"/>
  <c r="AH151" i="19"/>
  <c r="AC123" i="19"/>
  <c r="AG123" i="19"/>
  <c r="BS123" i="19"/>
  <c r="EP123" i="19"/>
  <c r="FQ123" i="19"/>
  <c r="Q127" i="19"/>
  <c r="L128" i="19"/>
  <c r="X128" i="19" s="1"/>
  <c r="Q128" i="19"/>
  <c r="L129" i="19"/>
  <c r="X129" i="19" s="1"/>
  <c r="AC131" i="19"/>
  <c r="AH131" i="19"/>
  <c r="AQ131" i="19"/>
  <c r="Q132" i="19"/>
  <c r="AD132" i="19"/>
  <c r="AJ132" i="19"/>
  <c r="Q133" i="19"/>
  <c r="AC133" i="19"/>
  <c r="CF133" i="19"/>
  <c r="AA134" i="19"/>
  <c r="AF134" i="19"/>
  <c r="BU134" i="19"/>
  <c r="AI135" i="19"/>
  <c r="AV135" i="19" s="1"/>
  <c r="Q136" i="19"/>
  <c r="AD136" i="19"/>
  <c r="AJ136" i="19"/>
  <c r="L139" i="19"/>
  <c r="X139" i="19" s="1"/>
  <c r="Q139" i="19"/>
  <c r="AH140" i="19"/>
  <c r="AP140" i="19"/>
  <c r="BU140" i="19"/>
  <c r="L142" i="19"/>
  <c r="X142" i="19" s="1"/>
  <c r="AC143" i="19"/>
  <c r="AH143" i="19"/>
  <c r="FR143" i="19"/>
  <c r="L145" i="19"/>
  <c r="X145" i="19" s="1"/>
  <c r="Q145" i="19"/>
  <c r="AG147" i="19"/>
  <c r="CF147" i="19"/>
  <c r="L148" i="19"/>
  <c r="X148" i="19" s="1"/>
  <c r="AP148" i="19"/>
  <c r="AF149" i="19"/>
  <c r="AQ149" i="19"/>
  <c r="BW149" i="19"/>
  <c r="AA150" i="19"/>
  <c r="AF150" i="19"/>
  <c r="CF150" i="19"/>
  <c r="FQ150" i="19"/>
  <c r="AD151" i="19"/>
  <c r="BU151" i="19"/>
  <c r="AC134" i="19"/>
  <c r="AH134" i="19"/>
  <c r="AQ134" i="19"/>
  <c r="L136" i="19"/>
  <c r="X136" i="19" s="1"/>
  <c r="Z140" i="19"/>
  <c r="Q143" i="19"/>
  <c r="AC147" i="19"/>
  <c r="AH147" i="19"/>
  <c r="FR147" i="19"/>
  <c r="AC150" i="19"/>
  <c r="AG150" i="19"/>
  <c r="BS150" i="19"/>
  <c r="FN150" i="19"/>
  <c r="FR150" i="19"/>
  <c r="X151" i="19"/>
  <c r="Q151" i="19"/>
  <c r="V31" i="19"/>
  <c r="W32" i="19"/>
  <c r="X31" i="19"/>
  <c r="BL32" i="19" s="1"/>
  <c r="AR67" i="19"/>
  <c r="AR63" i="19"/>
  <c r="AR59" i="19"/>
  <c r="AR55" i="19"/>
  <c r="AR51" i="19"/>
  <c r="AR68" i="19"/>
  <c r="AR64" i="19"/>
  <c r="AR60" i="19"/>
  <c r="AR56" i="19"/>
  <c r="AR52" i="19"/>
  <c r="AR48" i="19"/>
  <c r="AR69" i="19"/>
  <c r="AR65" i="19"/>
  <c r="AR61" i="19"/>
  <c r="AR57" i="19"/>
  <c r="AR53" i="19"/>
  <c r="AR49" i="19"/>
  <c r="AR45" i="19"/>
  <c r="AR66" i="19"/>
  <c r="AR62" i="19"/>
  <c r="AR58" i="19"/>
  <c r="AR54" i="19"/>
  <c r="AR50" i="19"/>
  <c r="AR46" i="19"/>
  <c r="AR44" i="19"/>
  <c r="AR47" i="19"/>
  <c r="AI32" i="19"/>
  <c r="BR32" i="19"/>
  <c r="BV32" i="19"/>
  <c r="EY32" i="19"/>
  <c r="AA32" i="19"/>
  <c r="AF32" i="19"/>
  <c r="AJ32" i="19"/>
  <c r="AM32" i="19" s="1"/>
  <c r="BS32" i="19"/>
  <c r="AC32" i="19"/>
  <c r="AG32" i="19"/>
  <c r="BT32" i="19"/>
  <c r="EW33" i="19"/>
  <c r="EX33" i="19" s="1"/>
  <c r="FG33" i="19" s="1"/>
  <c r="EH34" i="19"/>
  <c r="AH32" i="19"/>
  <c r="BU32" i="19"/>
  <c r="FR32" i="19"/>
  <c r="A33" i="19"/>
  <c r="Q46" i="19"/>
  <c r="EI36" i="19"/>
  <c r="L45" i="19"/>
  <c r="Q73" i="19"/>
  <c r="Y73" i="19" s="1"/>
  <c r="L96" i="19"/>
  <c r="Q95" i="19"/>
  <c r="Q97" i="19"/>
  <c r="AA113" i="19"/>
  <c r="AF113" i="19"/>
  <c r="AJ113" i="19"/>
  <c r="AQ113" i="19"/>
  <c r="BS113" i="19"/>
  <c r="BW113" i="19"/>
  <c r="EP113" i="19"/>
  <c r="FQ113" i="19"/>
  <c r="FN114" i="19"/>
  <c r="FR114" i="19"/>
  <c r="AD115" i="19"/>
  <c r="AH115" i="19"/>
  <c r="BU115" i="19"/>
  <c r="V116" i="19"/>
  <c r="Z116" i="19"/>
  <c r="AI116" i="19"/>
  <c r="AV116" i="19" s="1"/>
  <c r="AP116" i="19"/>
  <c r="BR116" i="19"/>
  <c r="BV116" i="19"/>
  <c r="EY116" i="19"/>
  <c r="FD116" i="19"/>
  <c r="BW117" i="19"/>
  <c r="FQ118" i="19"/>
  <c r="EP118" i="19"/>
  <c r="BW118" i="19"/>
  <c r="BS118" i="19"/>
  <c r="AQ118" i="19"/>
  <c r="AJ118" i="19"/>
  <c r="AF118" i="19"/>
  <c r="AA118" i="19"/>
  <c r="BU118" i="19"/>
  <c r="AH118" i="19"/>
  <c r="AD118" i="19"/>
  <c r="BT118" i="19"/>
  <c r="FR118" i="19"/>
  <c r="L121" i="19"/>
  <c r="X124" i="19"/>
  <c r="AC113" i="19"/>
  <c r="AG113" i="19"/>
  <c r="BT113" i="19"/>
  <c r="CF113" i="19"/>
  <c r="FN113" i="19"/>
  <c r="FR113" i="19"/>
  <c r="Z115" i="19"/>
  <c r="AI115" i="19"/>
  <c r="AP115" i="19"/>
  <c r="BR115" i="19"/>
  <c r="BV115" i="19"/>
  <c r="EY115" i="19"/>
  <c r="FD115" i="19"/>
  <c r="AQ116" i="19"/>
  <c r="BS116" i="19"/>
  <c r="BW116" i="19"/>
  <c r="EP116" i="19"/>
  <c r="FQ116" i="19"/>
  <c r="Z117" i="19"/>
  <c r="AF117" i="19"/>
  <c r="FQ117" i="19"/>
  <c r="AG118" i="19"/>
  <c r="AP118" i="19"/>
  <c r="BV118" i="19"/>
  <c r="FN118" i="19"/>
  <c r="L119" i="19"/>
  <c r="X119" i="19" s="1"/>
  <c r="AD113" i="19"/>
  <c r="AH113" i="19"/>
  <c r="BU113" i="19"/>
  <c r="Z114" i="19"/>
  <c r="AI114" i="19"/>
  <c r="AV114" i="19" s="1"/>
  <c r="AP114" i="19"/>
  <c r="BR114" i="19"/>
  <c r="BV114" i="19"/>
  <c r="EY114" i="19"/>
  <c r="AA115" i="19"/>
  <c r="AF115" i="19"/>
  <c r="AJ115" i="19"/>
  <c r="AQ115" i="19"/>
  <c r="BS115" i="19"/>
  <c r="BW115" i="19"/>
  <c r="EP115" i="19"/>
  <c r="AC116" i="19"/>
  <c r="AG116" i="19"/>
  <c r="BT116" i="19"/>
  <c r="CF116" i="19"/>
  <c r="FN116" i="19"/>
  <c r="AA117" i="19"/>
  <c r="AH117" i="19"/>
  <c r="AQ117" i="19"/>
  <c r="BS117" i="19"/>
  <c r="Z118" i="19"/>
  <c r="AI118" i="19"/>
  <c r="CF118" i="19"/>
  <c r="BU120" i="19"/>
  <c r="AH120" i="19"/>
  <c r="AD120" i="19"/>
  <c r="FR120" i="19"/>
  <c r="FN120" i="19"/>
  <c r="CF120" i="19"/>
  <c r="BT120" i="19"/>
  <c r="AG120" i="19"/>
  <c r="AC120" i="19"/>
  <c r="FQ120" i="19"/>
  <c r="EP120" i="19"/>
  <c r="BW120" i="19"/>
  <c r="BS120" i="19"/>
  <c r="AQ120" i="19"/>
  <c r="AJ120" i="19"/>
  <c r="AF120" i="19"/>
  <c r="AA120" i="19"/>
  <c r="Z120" i="19"/>
  <c r="EY120" i="19"/>
  <c r="FD120" i="19"/>
  <c r="V121" i="19"/>
  <c r="Z113" i="19"/>
  <c r="AI113" i="19"/>
  <c r="AP113" i="19"/>
  <c r="BR113" i="19"/>
  <c r="BV113" i="19"/>
  <c r="EY113" i="19"/>
  <c r="FD117" i="19"/>
  <c r="EY117" i="19"/>
  <c r="BV117" i="19"/>
  <c r="BR117" i="19"/>
  <c r="AP117" i="19"/>
  <c r="AI117" i="19"/>
  <c r="AV117" i="19" s="1"/>
  <c r="FR117" i="19"/>
  <c r="FN117" i="19"/>
  <c r="CF117" i="19"/>
  <c r="BT117" i="19"/>
  <c r="AG117" i="19"/>
  <c r="AC117" i="19"/>
  <c r="AD117" i="19"/>
  <c r="AJ117" i="19"/>
  <c r="BU117" i="19"/>
  <c r="Z124" i="19"/>
  <c r="AI124" i="19"/>
  <c r="AP124" i="19"/>
  <c r="BR124" i="19"/>
  <c r="BV124" i="19"/>
  <c r="EY124" i="19"/>
  <c r="FD124" i="19"/>
  <c r="Z128" i="19"/>
  <c r="AI128" i="19"/>
  <c r="AV128" i="19" s="1"/>
  <c r="AP128" i="19"/>
  <c r="BR128" i="19"/>
  <c r="BV128" i="19"/>
  <c r="EY128" i="19"/>
  <c r="FD128" i="19"/>
  <c r="V119" i="19"/>
  <c r="Z119" i="19"/>
  <c r="AI119" i="19"/>
  <c r="AV119" i="19" s="1"/>
  <c r="AP119" i="19"/>
  <c r="BR119" i="19"/>
  <c r="BV119" i="19"/>
  <c r="EY119" i="19"/>
  <c r="FD119" i="19"/>
  <c r="AC121" i="19"/>
  <c r="AG121" i="19"/>
  <c r="BT121" i="19"/>
  <c r="CF121" i="19"/>
  <c r="FN121" i="19"/>
  <c r="FR121" i="19"/>
  <c r="AD122" i="19"/>
  <c r="AH122" i="19"/>
  <c r="BU122" i="19"/>
  <c r="V123" i="19"/>
  <c r="Z123" i="19"/>
  <c r="AI123" i="19"/>
  <c r="AV123" i="19" s="1"/>
  <c r="AP123" i="19"/>
  <c r="BR123" i="19"/>
  <c r="BV123" i="19"/>
  <c r="EY123" i="19"/>
  <c r="FD123" i="19"/>
  <c r="AA124" i="19"/>
  <c r="AF124" i="19"/>
  <c r="AJ124" i="19"/>
  <c r="AQ124" i="19"/>
  <c r="BS124" i="19"/>
  <c r="BW124" i="19"/>
  <c r="EP124" i="19"/>
  <c r="FQ124" i="19"/>
  <c r="AC125" i="19"/>
  <c r="AG125" i="19"/>
  <c r="BT125" i="19"/>
  <c r="CF125" i="19"/>
  <c r="FN125" i="19"/>
  <c r="FR125" i="19"/>
  <c r="AD126" i="19"/>
  <c r="AH126" i="19"/>
  <c r="BU126" i="19"/>
  <c r="V127" i="19"/>
  <c r="Z127" i="19"/>
  <c r="AI127" i="19"/>
  <c r="AV127" i="19" s="1"/>
  <c r="AP127" i="19"/>
  <c r="BR127" i="19"/>
  <c r="BV127" i="19"/>
  <c r="EY127" i="19"/>
  <c r="FD127" i="19"/>
  <c r="AA128" i="19"/>
  <c r="AF128" i="19"/>
  <c r="AJ128" i="19"/>
  <c r="AQ128" i="19"/>
  <c r="BS128" i="19"/>
  <c r="BW128" i="19"/>
  <c r="EP128" i="19"/>
  <c r="FQ128" i="19"/>
  <c r="AC129" i="19"/>
  <c r="AG129" i="19"/>
  <c r="BT129" i="19"/>
  <c r="CF129" i="19"/>
  <c r="FN129" i="19"/>
  <c r="FR129" i="19"/>
  <c r="AD130" i="19"/>
  <c r="AH130" i="19"/>
  <c r="BU130" i="19"/>
  <c r="BU131" i="19"/>
  <c r="FR131" i="19"/>
  <c r="FN131" i="19"/>
  <c r="FQ131" i="19"/>
  <c r="EP131" i="19"/>
  <c r="BW131" i="19"/>
  <c r="BS131" i="19"/>
  <c r="V131" i="19"/>
  <c r="Z131" i="19"/>
  <c r="AI131" i="19"/>
  <c r="AP131" i="19"/>
  <c r="BR131" i="19"/>
  <c r="EY131" i="19"/>
  <c r="FD131" i="19"/>
  <c r="V132" i="19"/>
  <c r="Z122" i="19"/>
  <c r="AI122" i="19"/>
  <c r="AP122" i="19"/>
  <c r="BR122" i="19"/>
  <c r="BV122" i="19"/>
  <c r="EY122" i="19"/>
  <c r="FD122" i="19"/>
  <c r="AC124" i="19"/>
  <c r="AG124" i="19"/>
  <c r="BT124" i="19"/>
  <c r="CF124" i="19"/>
  <c r="FN124" i="19"/>
  <c r="FR124" i="19"/>
  <c r="Z126" i="19"/>
  <c r="AI126" i="19"/>
  <c r="AP126" i="19"/>
  <c r="BR126" i="19"/>
  <c r="BV126" i="19"/>
  <c r="EY126" i="19"/>
  <c r="FD126" i="19"/>
  <c r="AC128" i="19"/>
  <c r="AG128" i="19"/>
  <c r="BT128" i="19"/>
  <c r="CF128" i="19"/>
  <c r="FN128" i="19"/>
  <c r="FR128" i="19"/>
  <c r="Z130" i="19"/>
  <c r="AI130" i="19"/>
  <c r="AP130" i="19"/>
  <c r="BR130" i="19"/>
  <c r="BV130" i="19"/>
  <c r="EY130" i="19"/>
  <c r="FD130" i="19"/>
  <c r="L134" i="19"/>
  <c r="BU135" i="19"/>
  <c r="AH135" i="19"/>
  <c r="AD135" i="19"/>
  <c r="FR135" i="19"/>
  <c r="FN135" i="19"/>
  <c r="CF135" i="19"/>
  <c r="BT135" i="19"/>
  <c r="AG135" i="19"/>
  <c r="AC135" i="19"/>
  <c r="FQ135" i="19"/>
  <c r="EP135" i="19"/>
  <c r="BW135" i="19"/>
  <c r="BS135" i="19"/>
  <c r="AQ135" i="19"/>
  <c r="AJ135" i="19"/>
  <c r="AF135" i="19"/>
  <c r="AA135" i="19"/>
  <c r="X135" i="19"/>
  <c r="Z135" i="19"/>
  <c r="EY135" i="19"/>
  <c r="FD135" i="19"/>
  <c r="V136" i="19"/>
  <c r="BT119" i="19"/>
  <c r="CF119" i="19"/>
  <c r="FN119" i="19"/>
  <c r="Z121" i="19"/>
  <c r="AI121" i="19"/>
  <c r="AP121" i="19"/>
  <c r="BR121" i="19"/>
  <c r="BV121" i="19"/>
  <c r="EY121" i="19"/>
  <c r="AA122" i="19"/>
  <c r="AF122" i="19"/>
  <c r="AJ122" i="19"/>
  <c r="AQ122" i="19"/>
  <c r="BS122" i="19"/>
  <c r="BW122" i="19"/>
  <c r="EP122" i="19"/>
  <c r="BT123" i="19"/>
  <c r="CF123" i="19"/>
  <c r="FN123" i="19"/>
  <c r="AD124" i="19"/>
  <c r="AH124" i="19"/>
  <c r="Z125" i="19"/>
  <c r="AI125" i="19"/>
  <c r="AP125" i="19"/>
  <c r="BR125" i="19"/>
  <c r="BV125" i="19"/>
  <c r="EY125" i="19"/>
  <c r="AA126" i="19"/>
  <c r="AF126" i="19"/>
  <c r="AJ126" i="19"/>
  <c r="AQ126" i="19"/>
  <c r="BS126" i="19"/>
  <c r="BW126" i="19"/>
  <c r="EP126" i="19"/>
  <c r="BT127" i="19"/>
  <c r="CF127" i="19"/>
  <c r="FN127" i="19"/>
  <c r="AD128" i="19"/>
  <c r="AH128" i="19"/>
  <c r="Z129" i="19"/>
  <c r="AI129" i="19"/>
  <c r="AV129" i="19" s="1"/>
  <c r="AP129" i="19"/>
  <c r="BR129" i="19"/>
  <c r="BV129" i="19"/>
  <c r="EY129" i="19"/>
  <c r="AA130" i="19"/>
  <c r="AF130" i="19"/>
  <c r="AJ130" i="19"/>
  <c r="AQ130" i="19"/>
  <c r="BS130" i="19"/>
  <c r="BW130" i="19"/>
  <c r="EP130" i="19"/>
  <c r="AG131" i="19"/>
  <c r="BV131" i="19"/>
  <c r="Q135" i="19"/>
  <c r="AP135" i="19"/>
  <c r="Q137" i="19"/>
  <c r="L138" i="19"/>
  <c r="AC132" i="19"/>
  <c r="AG132" i="19"/>
  <c r="BT132" i="19"/>
  <c r="CF132" i="19"/>
  <c r="FN132" i="19"/>
  <c r="FR132" i="19"/>
  <c r="AD133" i="19"/>
  <c r="AH133" i="19"/>
  <c r="BU133" i="19"/>
  <c r="V134" i="19"/>
  <c r="Z134" i="19"/>
  <c r="AI134" i="19"/>
  <c r="AV134" i="19" s="1"/>
  <c r="AP134" i="19"/>
  <c r="BR134" i="19"/>
  <c r="BV134" i="19"/>
  <c r="EY134" i="19"/>
  <c r="FD134" i="19"/>
  <c r="AC136" i="19"/>
  <c r="AG136" i="19"/>
  <c r="BT136" i="19"/>
  <c r="CF136" i="19"/>
  <c r="FN136" i="19"/>
  <c r="FR136" i="19"/>
  <c r="AD137" i="19"/>
  <c r="AH137" i="19"/>
  <c r="BU137" i="19"/>
  <c r="FD138" i="19"/>
  <c r="EY138" i="19"/>
  <c r="BV138" i="19"/>
  <c r="BU138" i="19"/>
  <c r="Z138" i="19"/>
  <c r="AI138" i="19"/>
  <c r="AV138" i="19" s="1"/>
  <c r="AP138" i="19"/>
  <c r="BR138" i="19"/>
  <c r="CF138" i="19"/>
  <c r="BU132" i="19"/>
  <c r="Z133" i="19"/>
  <c r="AI133" i="19"/>
  <c r="AP133" i="19"/>
  <c r="BR133" i="19"/>
  <c r="BV133" i="19"/>
  <c r="EY133" i="19"/>
  <c r="FD133" i="19"/>
  <c r="BS134" i="19"/>
  <c r="BW134" i="19"/>
  <c r="EP134" i="19"/>
  <c r="FQ134" i="19"/>
  <c r="BU136" i="19"/>
  <c r="Z137" i="19"/>
  <c r="AI137" i="19"/>
  <c r="AP137" i="19"/>
  <c r="BR137" i="19"/>
  <c r="BV137" i="19"/>
  <c r="EY137" i="19"/>
  <c r="FD137" i="19"/>
  <c r="AA138" i="19"/>
  <c r="AF138" i="19"/>
  <c r="AJ138" i="19"/>
  <c r="AQ138" i="19"/>
  <c r="BS138" i="19"/>
  <c r="FQ138" i="19"/>
  <c r="FR140" i="19"/>
  <c r="FN140" i="19"/>
  <c r="CF140" i="19"/>
  <c r="BT140" i="19"/>
  <c r="AG140" i="19"/>
  <c r="AC140" i="19"/>
  <c r="FQ140" i="19"/>
  <c r="EP140" i="19"/>
  <c r="BW140" i="19"/>
  <c r="BS140" i="19"/>
  <c r="AQ140" i="19"/>
  <c r="AJ140" i="19"/>
  <c r="AF140" i="19"/>
  <c r="AA140" i="19"/>
  <c r="L140" i="19"/>
  <c r="BV140" i="19"/>
  <c r="BU141" i="19"/>
  <c r="AH141" i="19"/>
  <c r="AD141" i="19"/>
  <c r="FR141" i="19"/>
  <c r="FN141" i="19"/>
  <c r="CF141" i="19"/>
  <c r="BT141" i="19"/>
  <c r="AG141" i="19"/>
  <c r="AC141" i="19"/>
  <c r="FQ141" i="19"/>
  <c r="EP141" i="19"/>
  <c r="BW141" i="19"/>
  <c r="BS141" i="19"/>
  <c r="AQ141" i="19"/>
  <c r="AJ141" i="19"/>
  <c r="AF141" i="19"/>
  <c r="AA141" i="19"/>
  <c r="FD141" i="19"/>
  <c r="EY141" i="19"/>
  <c r="BV141" i="19"/>
  <c r="BR141" i="19"/>
  <c r="AP141" i="19"/>
  <c r="AI141" i="19"/>
  <c r="AV141" i="19" s="1"/>
  <c r="Z141" i="19"/>
  <c r="L141" i="19"/>
  <c r="X141" i="19" s="1"/>
  <c r="Q141" i="19"/>
  <c r="Z132" i="19"/>
  <c r="AI132" i="19"/>
  <c r="AV132" i="19" s="1"/>
  <c r="AP132" i="19"/>
  <c r="BR132" i="19"/>
  <c r="BV132" i="19"/>
  <c r="EY132" i="19"/>
  <c r="AA133" i="19"/>
  <c r="AF133" i="19"/>
  <c r="AJ133" i="19"/>
  <c r="AQ133" i="19"/>
  <c r="BS133" i="19"/>
  <c r="BW133" i="19"/>
  <c r="EP133" i="19"/>
  <c r="AG134" i="19"/>
  <c r="BT134" i="19"/>
  <c r="CF134" i="19"/>
  <c r="FN134" i="19"/>
  <c r="Z136" i="19"/>
  <c r="AI136" i="19"/>
  <c r="AP136" i="19"/>
  <c r="BR136" i="19"/>
  <c r="BV136" i="19"/>
  <c r="EY136" i="19"/>
  <c r="AA137" i="19"/>
  <c r="AF137" i="19"/>
  <c r="AJ137" i="19"/>
  <c r="AQ137" i="19"/>
  <c r="BS137" i="19"/>
  <c r="BW137" i="19"/>
  <c r="EP137" i="19"/>
  <c r="AG138" i="19"/>
  <c r="BT138" i="19"/>
  <c r="EP138" i="19"/>
  <c r="FN138" i="19"/>
  <c r="FR138" i="19"/>
  <c r="EY140" i="19"/>
  <c r="FD140" i="19"/>
  <c r="V141" i="19"/>
  <c r="Z144" i="19"/>
  <c r="AF144" i="19"/>
  <c r="AF145" i="19"/>
  <c r="FR144" i="19"/>
  <c r="FN144" i="19"/>
  <c r="CF144" i="19"/>
  <c r="BT144" i="19"/>
  <c r="AG144" i="19"/>
  <c r="AC144" i="19"/>
  <c r="FQ144" i="19"/>
  <c r="EP144" i="19"/>
  <c r="AA144" i="19"/>
  <c r="AH144" i="19"/>
  <c r="BR144" i="19"/>
  <c r="BW144" i="19"/>
  <c r="BU145" i="19"/>
  <c r="AH145" i="19"/>
  <c r="AD145" i="19"/>
  <c r="FR145" i="19"/>
  <c r="FN145" i="19"/>
  <c r="CF145" i="19"/>
  <c r="BT145" i="19"/>
  <c r="AG145" i="19"/>
  <c r="AC145" i="19"/>
  <c r="Z145" i="19"/>
  <c r="AI145" i="19"/>
  <c r="AV145" i="19" s="1"/>
  <c r="AP145" i="19"/>
  <c r="BS145" i="19"/>
  <c r="EY145" i="19"/>
  <c r="FD145" i="19"/>
  <c r="AV148" i="19"/>
  <c r="V149" i="19"/>
  <c r="Z139" i="19"/>
  <c r="AI139" i="19"/>
  <c r="AP139" i="19"/>
  <c r="BR139" i="19"/>
  <c r="BV139" i="19"/>
  <c r="EY139" i="19"/>
  <c r="FD139" i="19"/>
  <c r="BU142" i="19"/>
  <c r="Z143" i="19"/>
  <c r="AI143" i="19"/>
  <c r="AP143" i="19"/>
  <c r="BR143" i="19"/>
  <c r="BV143" i="19"/>
  <c r="EY143" i="19"/>
  <c r="FD143" i="19"/>
  <c r="AD144" i="19"/>
  <c r="AI144" i="19"/>
  <c r="AP144" i="19"/>
  <c r="BS144" i="19"/>
  <c r="EY144" i="19"/>
  <c r="FD144" i="19"/>
  <c r="AA145" i="19"/>
  <c r="AJ145" i="19"/>
  <c r="AQ145" i="19"/>
  <c r="BV145" i="19"/>
  <c r="EP145" i="19"/>
  <c r="BU148" i="19"/>
  <c r="AH148" i="19"/>
  <c r="AD148" i="19"/>
  <c r="FR148" i="19"/>
  <c r="FN148" i="19"/>
  <c r="CF148" i="19"/>
  <c r="BT148" i="19"/>
  <c r="AG148" i="19"/>
  <c r="AC148" i="19"/>
  <c r="FQ148" i="19"/>
  <c r="EP148" i="19"/>
  <c r="BW148" i="19"/>
  <c r="BS148" i="19"/>
  <c r="AQ148" i="19"/>
  <c r="AJ148" i="19"/>
  <c r="AF148" i="19"/>
  <c r="AA148" i="19"/>
  <c r="Z148" i="19"/>
  <c r="EY148" i="19"/>
  <c r="FD148" i="19"/>
  <c r="AA139" i="19"/>
  <c r="AF139" i="19"/>
  <c r="AJ139" i="19"/>
  <c r="AQ139" i="19"/>
  <c r="BS139" i="19"/>
  <c r="BW139" i="19"/>
  <c r="EP139" i="19"/>
  <c r="Z142" i="19"/>
  <c r="AI142" i="19"/>
  <c r="AV142" i="19" s="1"/>
  <c r="AP142" i="19"/>
  <c r="BR142" i="19"/>
  <c r="BV142" i="19"/>
  <c r="EY142" i="19"/>
  <c r="AA143" i="19"/>
  <c r="AF143" i="19"/>
  <c r="AJ143" i="19"/>
  <c r="AQ143" i="19"/>
  <c r="BS143" i="19"/>
  <c r="BW143" i="19"/>
  <c r="EP143" i="19"/>
  <c r="AJ144" i="19"/>
  <c r="AQ144" i="19"/>
  <c r="BU144" i="19"/>
  <c r="V145" i="19"/>
  <c r="BW145" i="19"/>
  <c r="FQ145" i="19"/>
  <c r="L149" i="19"/>
  <c r="Z147" i="19"/>
  <c r="AI147" i="19"/>
  <c r="AP147" i="19"/>
  <c r="BR147" i="19"/>
  <c r="BV147" i="19"/>
  <c r="EY147" i="19"/>
  <c r="FD147" i="19"/>
  <c r="AC149" i="19"/>
  <c r="AG149" i="19"/>
  <c r="BT149" i="19"/>
  <c r="CF149" i="19"/>
  <c r="FN149" i="19"/>
  <c r="FR149" i="19"/>
  <c r="BU150" i="19"/>
  <c r="Z151" i="19"/>
  <c r="AI151" i="19"/>
  <c r="AV151" i="19" s="1"/>
  <c r="AP151" i="19"/>
  <c r="BR151" i="19"/>
  <c r="BV151" i="19"/>
  <c r="EY151" i="19"/>
  <c r="FD151" i="19"/>
  <c r="Z146" i="19"/>
  <c r="AI146" i="19"/>
  <c r="AP146" i="19"/>
  <c r="BR146" i="19"/>
  <c r="BV146" i="19"/>
  <c r="EY146" i="19"/>
  <c r="AA147" i="19"/>
  <c r="AF147" i="19"/>
  <c r="AJ147" i="19"/>
  <c r="AQ147" i="19"/>
  <c r="BS147" i="19"/>
  <c r="BW147" i="19"/>
  <c r="EP147" i="19"/>
  <c r="AD149" i="19"/>
  <c r="AH149" i="19"/>
  <c r="BU149" i="19"/>
  <c r="Z150" i="19"/>
  <c r="AI150" i="19"/>
  <c r="AV150" i="19" s="1"/>
  <c r="AP150" i="19"/>
  <c r="BR150" i="19"/>
  <c r="BV150" i="19"/>
  <c r="EY150" i="19"/>
  <c r="AA151" i="19"/>
  <c r="AF151" i="19"/>
  <c r="AJ151" i="19"/>
  <c r="AQ151" i="19"/>
  <c r="BS151" i="19"/>
  <c r="BW151" i="19"/>
  <c r="EP151" i="19"/>
  <c r="FQ151" i="19"/>
  <c r="Z149" i="19"/>
  <c r="AI149" i="19"/>
  <c r="AP149" i="19"/>
  <c r="BR149" i="19"/>
  <c r="BV149" i="19"/>
  <c r="EY149" i="19"/>
  <c r="BT151" i="19"/>
  <c r="CF151" i="19"/>
  <c r="FN151" i="19"/>
  <c r="BC40" i="30" l="1"/>
  <c r="DR39" i="30"/>
  <c r="DH39" i="30"/>
  <c r="CH37" i="30"/>
  <c r="CK26" i="30"/>
  <c r="BE40" i="30"/>
  <c r="FS33" i="30"/>
  <c r="FS39" i="30"/>
  <c r="FV38" i="30"/>
  <c r="DT38" i="30"/>
  <c r="AQ21" i="30"/>
  <c r="DT40" i="30"/>
  <c r="BE39" i="30"/>
  <c r="DF39" i="30"/>
  <c r="V40" i="30"/>
  <c r="X40" i="30"/>
  <c r="CM39" i="30"/>
  <c r="CG40" i="30"/>
  <c r="CM40" i="30" s="1"/>
  <c r="CI26" i="30"/>
  <c r="CF40" i="30"/>
  <c r="CR40" i="30"/>
  <c r="CR26" i="30" s="1"/>
  <c r="CU40" i="30"/>
  <c r="CU26" i="30" s="1"/>
  <c r="CQ40" i="30"/>
  <c r="CQ26" i="30" s="1"/>
  <c r="CS40" i="30"/>
  <c r="CS26" i="30" s="1"/>
  <c r="CT40" i="30"/>
  <c r="CT26" i="30" s="1"/>
  <c r="CO40" i="30"/>
  <c r="CO26" i="30" s="1"/>
  <c r="CP40" i="30"/>
  <c r="CP26" i="30" s="1"/>
  <c r="CN26" i="30"/>
  <c r="AX40" i="30"/>
  <c r="BP40" i="30"/>
  <c r="BG40" i="30"/>
  <c r="BH40" i="30" s="1"/>
  <c r="AU40" i="30"/>
  <c r="AU30" i="30" s="1"/>
  <c r="BQ40" i="30"/>
  <c r="DM34" i="30"/>
  <c r="DL34" i="30"/>
  <c r="FT38" i="30"/>
  <c r="FU38" i="30"/>
  <c r="AP21" i="30"/>
  <c r="AW40" i="30"/>
  <c r="FT39" i="30"/>
  <c r="FU39" i="30"/>
  <c r="BK40" i="30"/>
  <c r="DI40" i="30" s="1"/>
  <c r="DI26" i="30" s="1"/>
  <c r="FS40" i="30"/>
  <c r="DH40" i="30"/>
  <c r="FO40" i="30"/>
  <c r="FP40" i="30" s="1"/>
  <c r="FA40" i="30"/>
  <c r="FC40" i="30" s="1"/>
  <c r="FF40" i="30" s="1"/>
  <c r="EM40" i="30"/>
  <c r="EN40" i="30" s="1"/>
  <c r="EO40" i="30" s="1"/>
  <c r="FE40" i="30" s="1"/>
  <c r="BJ38" i="30"/>
  <c r="BM38" i="30"/>
  <c r="BO38" i="30"/>
  <c r="CV38" i="30"/>
  <c r="CH36" i="30"/>
  <c r="DL36" i="30" s="1"/>
  <c r="BH39" i="30"/>
  <c r="BI39" i="30"/>
  <c r="AY39" i="30"/>
  <c r="AP40" i="30"/>
  <c r="FH40" i="29"/>
  <c r="FL40" i="29" s="1"/>
  <c r="FM40" i="29" s="1"/>
  <c r="FN40" i="29" s="1"/>
  <c r="EP40" i="29"/>
  <c r="CV40" i="29" s="1"/>
  <c r="EY40" i="29"/>
  <c r="DE40" i="29" s="1"/>
  <c r="FQ40" i="29"/>
  <c r="FD40" i="29"/>
  <c r="DU40" i="29" s="1"/>
  <c r="CR26" i="29"/>
  <c r="CT26" i="29"/>
  <c r="DR38" i="29"/>
  <c r="FU38" i="29"/>
  <c r="FT38" i="29"/>
  <c r="AQ39" i="29"/>
  <c r="AQ21" i="29"/>
  <c r="CH35" i="29"/>
  <c r="CM39" i="29"/>
  <c r="DD39" i="29"/>
  <c r="DD26" i="29" s="1"/>
  <c r="CS26" i="29"/>
  <c r="CO26" i="29"/>
  <c r="AW38" i="29"/>
  <c r="DI39" i="29"/>
  <c r="BH39" i="29"/>
  <c r="DS39" i="29"/>
  <c r="FT39" i="29"/>
  <c r="FU39" i="29"/>
  <c r="BE39" i="29"/>
  <c r="DG39" i="29"/>
  <c r="BI39" i="29"/>
  <c r="FI39" i="29" s="1"/>
  <c r="AY39" i="29"/>
  <c r="DH38" i="29"/>
  <c r="DH26" i="29" s="1"/>
  <c r="CM38" i="29"/>
  <c r="BH38" i="29"/>
  <c r="BK38" i="29"/>
  <c r="DI38" i="29" s="1"/>
  <c r="DI26" i="29" s="1"/>
  <c r="FH33" i="29"/>
  <c r="FL33" i="29" s="1"/>
  <c r="FM33" i="29" s="1"/>
  <c r="EY33" i="29"/>
  <c r="EP33" i="29"/>
  <c r="FQ33" i="29"/>
  <c r="DS33" i="29" s="1"/>
  <c r="FN33" i="29"/>
  <c r="FD33" i="29"/>
  <c r="AQ10" i="29"/>
  <c r="AQ25" i="29" s="1"/>
  <c r="AQ18" i="29"/>
  <c r="AQ38" i="29"/>
  <c r="DM34" i="29"/>
  <c r="DL34" i="29"/>
  <c r="FH38" i="29"/>
  <c r="FL38" i="29" s="1"/>
  <c r="FM38" i="29" s="1"/>
  <c r="FN38" i="29" s="1"/>
  <c r="EP38" i="29"/>
  <c r="EY38" i="29"/>
  <c r="DE38" i="29" s="1"/>
  <c r="FQ38" i="29"/>
  <c r="DS38" i="29" s="1"/>
  <c r="FD38" i="29"/>
  <c r="DU38" i="29" s="1"/>
  <c r="BN36" i="29"/>
  <c r="DK36" i="29"/>
  <c r="DJ36" i="29"/>
  <c r="BE38" i="29"/>
  <c r="DG38" i="29"/>
  <c r="DG26" i="29" s="1"/>
  <c r="BO37" i="29"/>
  <c r="BJ37" i="29"/>
  <c r="BM37" i="29"/>
  <c r="CV37" i="29"/>
  <c r="FU37" i="29"/>
  <c r="FT37" i="29"/>
  <c r="DR26" i="29"/>
  <c r="FV37" i="29"/>
  <c r="DT37" i="29"/>
  <c r="AT30" i="29"/>
  <c r="BI38" i="29"/>
  <c r="AY38" i="29"/>
  <c r="FH36" i="29"/>
  <c r="FL36" i="29" s="1"/>
  <c r="FM36" i="29" s="1"/>
  <c r="FD36" i="29"/>
  <c r="DU36" i="29" s="1"/>
  <c r="EP36" i="29"/>
  <c r="CV36" i="29" s="1"/>
  <c r="EY36" i="29"/>
  <c r="DE36" i="29" s="1"/>
  <c r="FN36" i="29"/>
  <c r="FQ36" i="29"/>
  <c r="DS36" i="29" s="1"/>
  <c r="CE40" i="28"/>
  <c r="FK39" i="28"/>
  <c r="BM37" i="28"/>
  <c r="BO37" i="28"/>
  <c r="BJ37" i="28"/>
  <c r="FI37" i="28"/>
  <c r="BA40" i="28"/>
  <c r="BB40" i="28"/>
  <c r="AT40" i="28"/>
  <c r="AM40" i="28"/>
  <c r="AE40" i="28"/>
  <c r="AY38" i="28"/>
  <c r="BI38" i="28"/>
  <c r="FI38" i="28" s="1"/>
  <c r="BH38" i="28"/>
  <c r="BK38" i="28"/>
  <c r="DI38" i="28" s="1"/>
  <c r="BF39" i="28"/>
  <c r="BD39" i="28"/>
  <c r="AV39" i="28"/>
  <c r="BC39" i="28"/>
  <c r="FO39" i="28"/>
  <c r="FP39" i="28" s="1"/>
  <c r="FA39" i="28"/>
  <c r="FC39" i="28" s="1"/>
  <c r="FF39" i="28" s="1"/>
  <c r="EM39" i="28"/>
  <c r="EN39" i="28" s="1"/>
  <c r="EO39" i="28" s="1"/>
  <c r="FE39" i="28" s="1"/>
  <c r="A42" i="28"/>
  <c r="CC41" i="28"/>
  <c r="BY41" i="28"/>
  <c r="BT41" i="28"/>
  <c r="AG41" i="28"/>
  <c r="AA41" i="28"/>
  <c r="FR41" i="28"/>
  <c r="CB41" i="28"/>
  <c r="BX41" i="28"/>
  <c r="BS41" i="28"/>
  <c r="AJ41" i="28"/>
  <c r="AF41" i="28"/>
  <c r="Z41" i="28"/>
  <c r="CA41" i="28"/>
  <c r="BV41" i="28"/>
  <c r="BR41" i="28"/>
  <c r="AI41" i="28"/>
  <c r="FJ41" i="28" s="1"/>
  <c r="CD41" i="28"/>
  <c r="BZ41" i="28"/>
  <c r="BU41" i="28"/>
  <c r="AH41" i="28"/>
  <c r="AC41" i="28"/>
  <c r="DH38" i="28"/>
  <c r="CM38" i="28"/>
  <c r="CG39" i="28"/>
  <c r="CF39" i="28"/>
  <c r="V41" i="28"/>
  <c r="W42" i="28"/>
  <c r="X41" i="28"/>
  <c r="BL42" i="28" s="1"/>
  <c r="AX39" i="28"/>
  <c r="BP39" i="28"/>
  <c r="BG39" i="28"/>
  <c r="AU39" i="28"/>
  <c r="BQ39" i="28"/>
  <c r="DF40" i="28"/>
  <c r="CL40" i="28"/>
  <c r="DE40" i="28"/>
  <c r="DD40" i="28"/>
  <c r="CN40" i="28"/>
  <c r="CJ40" i="28"/>
  <c r="CI40" i="28"/>
  <c r="CK40" i="28" s="1"/>
  <c r="AZ40" i="28"/>
  <c r="CU39" i="28"/>
  <c r="CQ39" i="28"/>
  <c r="CS39" i="28"/>
  <c r="CO39" i="28"/>
  <c r="CR39" i="28"/>
  <c r="CP39" i="28"/>
  <c r="CT39" i="28"/>
  <c r="CK39" i="28"/>
  <c r="AP39" i="28"/>
  <c r="BN36" i="28"/>
  <c r="DJ36" i="28"/>
  <c r="DK36" i="28"/>
  <c r="BE38" i="28"/>
  <c r="DG38" i="28"/>
  <c r="CH35" i="28"/>
  <c r="DR39" i="28"/>
  <c r="EL41" i="27"/>
  <c r="FK40" i="27"/>
  <c r="CE41" i="27"/>
  <c r="AM41" i="27"/>
  <c r="AE41" i="27"/>
  <c r="BG40" i="27"/>
  <c r="BK40" i="27" s="1"/>
  <c r="AU40" i="27"/>
  <c r="AX40" i="27"/>
  <c r="BQ40" i="27"/>
  <c r="BP40" i="27"/>
  <c r="DQ33" i="27"/>
  <c r="DN33" i="27"/>
  <c r="DO33" i="27" s="1"/>
  <c r="CG40" i="27"/>
  <c r="AP40" i="27"/>
  <c r="AQ40" i="27" s="1"/>
  <c r="CF40" i="27"/>
  <c r="FA40" i="27"/>
  <c r="FC40" i="27" s="1"/>
  <c r="FF40" i="27" s="1"/>
  <c r="FO40" i="27"/>
  <c r="FP40" i="27" s="1"/>
  <c r="EM40" i="27"/>
  <c r="EN40" i="27" s="1"/>
  <c r="EO40" i="27" s="1"/>
  <c r="FE40" i="27" s="1"/>
  <c r="BB41" i="27"/>
  <c r="BA41" i="27"/>
  <c r="AT41" i="27"/>
  <c r="A43" i="27"/>
  <c r="FR42" i="27"/>
  <c r="CB42" i="27"/>
  <c r="BX42" i="27"/>
  <c r="BT42" i="27"/>
  <c r="AH42" i="27"/>
  <c r="CA42" i="27"/>
  <c r="BS42" i="27"/>
  <c r="AG42" i="27"/>
  <c r="AC42" i="27"/>
  <c r="CD42" i="27"/>
  <c r="BZ42" i="27"/>
  <c r="BV42" i="27"/>
  <c r="BR42" i="27"/>
  <c r="AJ42" i="27"/>
  <c r="AF42" i="27"/>
  <c r="AA42" i="27"/>
  <c r="CC42" i="27"/>
  <c r="AI42" i="27"/>
  <c r="BY42" i="27"/>
  <c r="BU42" i="27"/>
  <c r="Z42" i="27"/>
  <c r="AZ41" i="27"/>
  <c r="CM39" i="27"/>
  <c r="DD39" i="27"/>
  <c r="X40" i="27"/>
  <c r="BL41" i="27" s="1"/>
  <c r="W41" i="27"/>
  <c r="V40" i="27"/>
  <c r="AW39" i="27"/>
  <c r="BH39" i="27"/>
  <c r="BE39" i="27"/>
  <c r="DF39" i="27"/>
  <c r="CN41" i="27"/>
  <c r="CJ41" i="27"/>
  <c r="CI41" i="27"/>
  <c r="AP41" i="27" s="1"/>
  <c r="AQ41" i="27" s="1"/>
  <c r="CL41" i="27"/>
  <c r="CK41" i="27"/>
  <c r="BN37" i="27"/>
  <c r="DK37" i="27"/>
  <c r="DJ37" i="27"/>
  <c r="BI39" i="27"/>
  <c r="FI39" i="27" s="1"/>
  <c r="AY39" i="27"/>
  <c r="CU40" i="27"/>
  <c r="CQ40" i="27"/>
  <c r="CT40" i="27"/>
  <c r="CP40" i="27"/>
  <c r="CR40" i="27"/>
  <c r="CO40" i="27"/>
  <c r="CS40" i="27"/>
  <c r="DO32" i="27"/>
  <c r="DR39" i="27"/>
  <c r="BM38" i="27"/>
  <c r="BO38" i="27"/>
  <c r="BJ38" i="27"/>
  <c r="FI38" i="27"/>
  <c r="DH40" i="27"/>
  <c r="BC40" i="27"/>
  <c r="BF40" i="27"/>
  <c r="BD40" i="27"/>
  <c r="DG40" i="27" s="1"/>
  <c r="AV40" i="27"/>
  <c r="BK39" i="27"/>
  <c r="DI39" i="27" s="1"/>
  <c r="DR40" i="26"/>
  <c r="BG40" i="26"/>
  <c r="BH40" i="26" s="1"/>
  <c r="FO40" i="26"/>
  <c r="FP40" i="26" s="1"/>
  <c r="FA40" i="26"/>
  <c r="FC40" i="26" s="1"/>
  <c r="FF40" i="26" s="1"/>
  <c r="EM40" i="26"/>
  <c r="EN40" i="26" s="1"/>
  <c r="EO40" i="26" s="1"/>
  <c r="FE40" i="26" s="1"/>
  <c r="DR39" i="26"/>
  <c r="CE41" i="26"/>
  <c r="W42" i="26"/>
  <c r="V41" i="26"/>
  <c r="X41" i="26"/>
  <c r="BL42" i="26" s="1"/>
  <c r="AT41" i="26"/>
  <c r="AE41" i="26"/>
  <c r="AM41" i="26"/>
  <c r="AZ41" i="26"/>
  <c r="CG40" i="26"/>
  <c r="AP40" i="26"/>
  <c r="CF40" i="26"/>
  <c r="CR40" i="26"/>
  <c r="CU40" i="26"/>
  <c r="CQ40" i="26"/>
  <c r="CO40" i="26"/>
  <c r="CT40" i="26"/>
  <c r="CP40" i="26"/>
  <c r="CS40" i="26"/>
  <c r="AU40" i="26"/>
  <c r="BI39" i="26"/>
  <c r="AY39" i="26"/>
  <c r="AW39" i="26"/>
  <c r="BK40" i="26"/>
  <c r="DI40" i="26" s="1"/>
  <c r="DD39" i="26"/>
  <c r="DS41" i="26"/>
  <c r="DG41" i="26"/>
  <c r="CI41" i="26"/>
  <c r="CJ41" i="26"/>
  <c r="CL41" i="26"/>
  <c r="DE41" i="26"/>
  <c r="CK41" i="26"/>
  <c r="CN41" i="26"/>
  <c r="AP41" i="26"/>
  <c r="AQ41" i="26" s="1"/>
  <c r="A43" i="26"/>
  <c r="FD42" i="26"/>
  <c r="DU42" i="26" s="1"/>
  <c r="BZ42" i="26"/>
  <c r="AJ42" i="26"/>
  <c r="BY42" i="26"/>
  <c r="AC42" i="26"/>
  <c r="AK42" i="26"/>
  <c r="EY42" i="26"/>
  <c r="BV42" i="26"/>
  <c r="AF42" i="26"/>
  <c r="BU42" i="26"/>
  <c r="AH42" i="26"/>
  <c r="BS42" i="26"/>
  <c r="BT42" i="26"/>
  <c r="FR42" i="26"/>
  <c r="BR42" i="26"/>
  <c r="AA42" i="26"/>
  <c r="AI42" i="26"/>
  <c r="CA42" i="26"/>
  <c r="CB42" i="26"/>
  <c r="AG42" i="26"/>
  <c r="CD42" i="26"/>
  <c r="CC42" i="26"/>
  <c r="Z42" i="26"/>
  <c r="BX42" i="26"/>
  <c r="AD42" i="26"/>
  <c r="FQ42" i="26"/>
  <c r="EP42" i="26"/>
  <c r="BW42" i="26"/>
  <c r="CK40" i="26"/>
  <c r="BD40" i="26"/>
  <c r="BC40" i="26"/>
  <c r="BF40" i="26"/>
  <c r="BI40" i="26"/>
  <c r="FI40" i="26" s="1"/>
  <c r="AY40" i="26"/>
  <c r="BH39" i="26"/>
  <c r="BK39" i="26"/>
  <c r="DI39" i="26" s="1"/>
  <c r="DS39" i="26"/>
  <c r="CM39" i="26"/>
  <c r="FT40" i="26"/>
  <c r="FU40" i="26"/>
  <c r="FT39" i="26"/>
  <c r="FU39" i="26"/>
  <c r="BN38" i="26"/>
  <c r="DK38" i="26"/>
  <c r="DJ38" i="26"/>
  <c r="FK40" i="26"/>
  <c r="AV41" i="26"/>
  <c r="BA41" i="26"/>
  <c r="BB41" i="26"/>
  <c r="AV40" i="26"/>
  <c r="AW40" i="26" s="1"/>
  <c r="BE39" i="26"/>
  <c r="DF39" i="26"/>
  <c r="BN36" i="26"/>
  <c r="DK36" i="26"/>
  <c r="DJ36" i="26"/>
  <c r="DO32" i="26"/>
  <c r="BM37" i="26"/>
  <c r="BO37" i="26"/>
  <c r="BJ37" i="26"/>
  <c r="FI37" i="26"/>
  <c r="FU37" i="25"/>
  <c r="CH35" i="25"/>
  <c r="DR38" i="25"/>
  <c r="FT38" i="25" s="1"/>
  <c r="CE40" i="25"/>
  <c r="BO37" i="25"/>
  <c r="BJ37" i="25"/>
  <c r="BM37" i="25"/>
  <c r="CM38" i="25"/>
  <c r="DH38" i="25"/>
  <c r="X40" i="25"/>
  <c r="BL41" i="25" s="1"/>
  <c r="W41" i="25"/>
  <c r="V40" i="25"/>
  <c r="BA40" i="25"/>
  <c r="BB40" i="25"/>
  <c r="AT40" i="25"/>
  <c r="CD41" i="25"/>
  <c r="BZ41" i="25"/>
  <c r="BV41" i="25"/>
  <c r="BR41" i="25"/>
  <c r="AI41" i="25"/>
  <c r="Z41" i="25"/>
  <c r="A42" i="25"/>
  <c r="AK42" i="25" s="1"/>
  <c r="CC41" i="25"/>
  <c r="BY41" i="25"/>
  <c r="BU41" i="25"/>
  <c r="AH41" i="25"/>
  <c r="AD41" i="25"/>
  <c r="FR41" i="25"/>
  <c r="CB41" i="25"/>
  <c r="BX41" i="25"/>
  <c r="BT41" i="25"/>
  <c r="AG41" i="25"/>
  <c r="AC41" i="25"/>
  <c r="AZ41" i="25" s="1"/>
  <c r="CA41" i="25"/>
  <c r="BW41" i="25"/>
  <c r="BS41" i="25"/>
  <c r="AJ41" i="25"/>
  <c r="AF41" i="25"/>
  <c r="AA41" i="25"/>
  <c r="FJ41" i="25" s="1"/>
  <c r="AW38" i="25"/>
  <c r="CG39" i="25"/>
  <c r="DH39" i="25" s="1"/>
  <c r="AP39" i="25"/>
  <c r="CF39" i="25"/>
  <c r="BE38" i="25"/>
  <c r="DG38" i="25"/>
  <c r="AY38" i="25"/>
  <c r="BI38" i="25"/>
  <c r="BH38" i="25"/>
  <c r="BK38" i="25"/>
  <c r="DI38" i="25" s="1"/>
  <c r="BP39" i="25"/>
  <c r="BG39" i="25"/>
  <c r="AU39" i="25"/>
  <c r="AX39" i="25"/>
  <c r="BQ39" i="25"/>
  <c r="AQ38" i="25"/>
  <c r="DE40" i="25"/>
  <c r="DD40" i="25"/>
  <c r="CN40" i="25"/>
  <c r="CJ40" i="25"/>
  <c r="CI40" i="25"/>
  <c r="AP40" i="25" s="1"/>
  <c r="DF40" i="25"/>
  <c r="CL40" i="25"/>
  <c r="FU38" i="25"/>
  <c r="BD39" i="25"/>
  <c r="AV39" i="25"/>
  <c r="BC39" i="25"/>
  <c r="BF39" i="25"/>
  <c r="BN36" i="25"/>
  <c r="DJ36" i="25"/>
  <c r="DK36" i="25"/>
  <c r="CR39" i="25"/>
  <c r="CU39" i="25"/>
  <c r="CQ39" i="25"/>
  <c r="CT39" i="25"/>
  <c r="CP39" i="25"/>
  <c r="CS39" i="25"/>
  <c r="CO39" i="25"/>
  <c r="AM40" i="25"/>
  <c r="AE40" i="25"/>
  <c r="AZ40" i="25"/>
  <c r="FK39" i="25"/>
  <c r="FL39" i="25" s="1"/>
  <c r="FM39" i="25" s="1"/>
  <c r="FN39" i="25" s="1"/>
  <c r="BK39" i="24"/>
  <c r="DI39" i="24" s="1"/>
  <c r="CH36" i="24"/>
  <c r="CE41" i="24"/>
  <c r="BN37" i="24"/>
  <c r="DK37" i="24"/>
  <c r="DJ37" i="24"/>
  <c r="CH37" i="24" s="1"/>
  <c r="BE39" i="24"/>
  <c r="DF39" i="24"/>
  <c r="BB41" i="24"/>
  <c r="BA41" i="24"/>
  <c r="AT41" i="24"/>
  <c r="FD42" i="24"/>
  <c r="DU42" i="24" s="1"/>
  <c r="EY42" i="24"/>
  <c r="CD42" i="24"/>
  <c r="BZ42" i="24"/>
  <c r="BV42" i="24"/>
  <c r="BR42" i="24"/>
  <c r="AJ42" i="24"/>
  <c r="AM42" i="24" s="1"/>
  <c r="AF42" i="24"/>
  <c r="A43" i="24"/>
  <c r="CC42" i="24"/>
  <c r="BY42" i="24"/>
  <c r="BU42" i="24"/>
  <c r="AI42" i="24"/>
  <c r="FR42" i="24"/>
  <c r="CB42" i="24"/>
  <c r="BX42" i="24"/>
  <c r="CE42" i="24" s="1"/>
  <c r="BT42" i="24"/>
  <c r="AH42" i="24"/>
  <c r="AC42" i="24"/>
  <c r="AZ42" i="24" s="1"/>
  <c r="FQ42" i="24"/>
  <c r="EP42" i="24"/>
  <c r="CA42" i="24"/>
  <c r="BW42" i="24"/>
  <c r="BS42" i="24"/>
  <c r="AG42" i="24"/>
  <c r="AA42" i="24"/>
  <c r="CN41" i="24"/>
  <c r="CJ41" i="24"/>
  <c r="CI41" i="24"/>
  <c r="CK41" i="24" s="1"/>
  <c r="CL41" i="24"/>
  <c r="DH39" i="24"/>
  <c r="CM39" i="24"/>
  <c r="DD39" i="24"/>
  <c r="BJ38" i="24"/>
  <c r="BM38" i="24"/>
  <c r="BO38" i="24"/>
  <c r="W41" i="24"/>
  <c r="X40" i="24"/>
  <c r="BL41" i="24" s="1"/>
  <c r="V40" i="24"/>
  <c r="CT40" i="24"/>
  <c r="CP40" i="24"/>
  <c r="CS40" i="24"/>
  <c r="CO40" i="24"/>
  <c r="CR40" i="24"/>
  <c r="CU40" i="24"/>
  <c r="CQ40" i="24"/>
  <c r="AX40" i="24"/>
  <c r="BQ40" i="24"/>
  <c r="BP40" i="24"/>
  <c r="BG40" i="24"/>
  <c r="BH40" i="24" s="1"/>
  <c r="AU40" i="24"/>
  <c r="FT38" i="24"/>
  <c r="FU38" i="24"/>
  <c r="DR39" i="24"/>
  <c r="BD41" i="24"/>
  <c r="BE41" i="24" s="1"/>
  <c r="AV41" i="24"/>
  <c r="BC41" i="24"/>
  <c r="BF41" i="24"/>
  <c r="AY39" i="24"/>
  <c r="BI39" i="24"/>
  <c r="AQ39" i="24"/>
  <c r="CZ37" i="24"/>
  <c r="DC37" i="24"/>
  <c r="CY37" i="24"/>
  <c r="DB37" i="24"/>
  <c r="CX37" i="24"/>
  <c r="DA37" i="24"/>
  <c r="CW37" i="24"/>
  <c r="CG40" i="24"/>
  <c r="CF40" i="24"/>
  <c r="DS40" i="24" s="1"/>
  <c r="DT40" i="24" s="1"/>
  <c r="AP40" i="24"/>
  <c r="AQ40" i="24" s="1"/>
  <c r="Z42" i="22"/>
  <c r="AD42" i="22"/>
  <c r="FK40" i="22"/>
  <c r="FL40" i="22" s="1"/>
  <c r="FM40" i="22" s="1"/>
  <c r="FN40" i="22" s="1"/>
  <c r="BD40" i="22"/>
  <c r="BE40" i="22" s="1"/>
  <c r="CE41" i="22"/>
  <c r="DR39" i="22"/>
  <c r="FU39" i="22" s="1"/>
  <c r="BH39" i="22"/>
  <c r="BK39" i="22"/>
  <c r="DI39" i="22" s="1"/>
  <c r="CG40" i="22"/>
  <c r="DF40" i="22" s="1"/>
  <c r="CF40" i="22"/>
  <c r="AP40" i="22"/>
  <c r="AQ40" i="22" s="1"/>
  <c r="DT40" i="22"/>
  <c r="DE41" i="22"/>
  <c r="CN41" i="22"/>
  <c r="CJ41" i="22"/>
  <c r="DS41" i="22"/>
  <c r="DG41" i="22"/>
  <c r="CI41" i="22"/>
  <c r="CK41" i="22" s="1"/>
  <c r="CL41" i="22"/>
  <c r="DH39" i="22"/>
  <c r="CM39" i="22"/>
  <c r="BN37" i="22"/>
  <c r="DK37" i="22"/>
  <c r="CH37" i="22" s="1"/>
  <c r="DJ37" i="22"/>
  <c r="CU40" i="22"/>
  <c r="CQ40" i="22"/>
  <c r="CT40" i="22"/>
  <c r="CP40" i="22"/>
  <c r="CS40" i="22"/>
  <c r="CO40" i="22"/>
  <c r="CR40" i="22"/>
  <c r="BA41" i="22"/>
  <c r="BC41" i="22" s="1"/>
  <c r="BB41" i="22"/>
  <c r="AT41" i="22"/>
  <c r="FQ42" i="22"/>
  <c r="EP42" i="22"/>
  <c r="CA42" i="22"/>
  <c r="BW42" i="22"/>
  <c r="BS42" i="22"/>
  <c r="AK42" i="22"/>
  <c r="AG42" i="22"/>
  <c r="AA42" i="22"/>
  <c r="FD42" i="22"/>
  <c r="DU42" i="22" s="1"/>
  <c r="EY42" i="22"/>
  <c r="CD42" i="22"/>
  <c r="BZ42" i="22"/>
  <c r="BV42" i="22"/>
  <c r="BR42" i="22"/>
  <c r="AJ42" i="22"/>
  <c r="AM42" i="22" s="1"/>
  <c r="AF42" i="22"/>
  <c r="A43" i="22"/>
  <c r="CC42" i="22"/>
  <c r="BY42" i="22"/>
  <c r="BU42" i="22"/>
  <c r="AI42" i="22"/>
  <c r="FR42" i="22"/>
  <c r="CB42" i="22"/>
  <c r="BX42" i="22"/>
  <c r="BT42" i="22"/>
  <c r="AH42" i="22"/>
  <c r="AC42" i="22"/>
  <c r="AZ42" i="22" s="1"/>
  <c r="BE39" i="22"/>
  <c r="DF39" i="22"/>
  <c r="DD39" i="22"/>
  <c r="DA37" i="22"/>
  <c r="CW37" i="22"/>
  <c r="CZ37" i="22"/>
  <c r="DC37" i="22"/>
  <c r="CY37" i="22"/>
  <c r="DB37" i="22"/>
  <c r="CX37" i="22"/>
  <c r="BI39" i="22"/>
  <c r="AY39" i="22"/>
  <c r="BO38" i="22"/>
  <c r="BJ38" i="22"/>
  <c r="BM38" i="22"/>
  <c r="CV38" i="22"/>
  <c r="BD41" i="22"/>
  <c r="BE41" i="22" s="1"/>
  <c r="AV41" i="22"/>
  <c r="BF41" i="22"/>
  <c r="BG40" i="22"/>
  <c r="AU40" i="22"/>
  <c r="FV40" i="22" s="1"/>
  <c r="AX40" i="22"/>
  <c r="AW40" i="22" s="1"/>
  <c r="BQ40" i="22"/>
  <c r="BP40" i="22"/>
  <c r="X41" i="22"/>
  <c r="BL42" i="22" s="1"/>
  <c r="V41" i="22"/>
  <c r="W42" i="22"/>
  <c r="FJ41" i="21"/>
  <c r="G56" i="21"/>
  <c r="CE41" i="21"/>
  <c r="L63" i="21"/>
  <c r="J64" i="21"/>
  <c r="FK40" i="21"/>
  <c r="FL40" i="21" s="1"/>
  <c r="FM40" i="21" s="1"/>
  <c r="FN40" i="21" s="1"/>
  <c r="DR39" i="21"/>
  <c r="FU39" i="21" s="1"/>
  <c r="Q57" i="21"/>
  <c r="Y57" i="21" s="1"/>
  <c r="AS57" i="21" s="1"/>
  <c r="M58" i="21"/>
  <c r="BN37" i="21"/>
  <c r="DJ37" i="21"/>
  <c r="DK37" i="21"/>
  <c r="CU40" i="21"/>
  <c r="CQ40" i="21"/>
  <c r="CS40" i="21"/>
  <c r="CO40" i="21"/>
  <c r="CR40" i="21"/>
  <c r="CT40" i="21"/>
  <c r="CP40" i="21"/>
  <c r="FT38" i="21"/>
  <c r="FU38" i="21"/>
  <c r="DD39" i="21"/>
  <c r="CM39" i="21"/>
  <c r="BF41" i="21"/>
  <c r="AV41" i="21"/>
  <c r="BA41" i="21"/>
  <c r="BD41" i="21" s="1"/>
  <c r="BB41" i="21"/>
  <c r="AT41" i="21"/>
  <c r="A43" i="21"/>
  <c r="CC42" i="21"/>
  <c r="BY42" i="21"/>
  <c r="BU42" i="21"/>
  <c r="AI42" i="21"/>
  <c r="FR42" i="21"/>
  <c r="CB42" i="21"/>
  <c r="BX42" i="21"/>
  <c r="BT42" i="21"/>
  <c r="AH42" i="21"/>
  <c r="FQ42" i="21"/>
  <c r="EP42" i="21"/>
  <c r="CA42" i="21"/>
  <c r="BS42" i="21"/>
  <c r="AG42" i="21"/>
  <c r="AC42" i="21"/>
  <c r="FD42" i="21"/>
  <c r="DU42" i="21" s="1"/>
  <c r="EY42" i="21"/>
  <c r="CD42" i="21"/>
  <c r="BZ42" i="21"/>
  <c r="BV42" i="21"/>
  <c r="BR42" i="21"/>
  <c r="AJ42" i="21"/>
  <c r="AF42" i="21"/>
  <c r="AA42" i="21"/>
  <c r="EL41" i="21"/>
  <c r="BM38" i="21"/>
  <c r="BO38" i="21"/>
  <c r="BJ38" i="21"/>
  <c r="CV38" i="21"/>
  <c r="DF39" i="21"/>
  <c r="BG40" i="21"/>
  <c r="BH40" i="21" s="1"/>
  <c r="AU40" i="21"/>
  <c r="BQ40" i="21"/>
  <c r="BP40" i="21"/>
  <c r="AX40" i="21"/>
  <c r="DH39" i="21"/>
  <c r="BD40" i="21"/>
  <c r="DG40" i="21" s="1"/>
  <c r="V40" i="21"/>
  <c r="X40" i="21"/>
  <c r="BL41" i="21" s="1"/>
  <c r="W41" i="21"/>
  <c r="DS41" i="21"/>
  <c r="DG41" i="21"/>
  <c r="CI41" i="21"/>
  <c r="CK41" i="21" s="1"/>
  <c r="CL41" i="21"/>
  <c r="CJ41" i="21"/>
  <c r="CN41" i="21"/>
  <c r="AY39" i="21"/>
  <c r="BI39" i="21"/>
  <c r="FI39" i="21" s="1"/>
  <c r="CG40" i="21"/>
  <c r="CM40" i="21" s="1"/>
  <c r="AP40" i="21"/>
  <c r="CF40" i="21"/>
  <c r="FV40" i="21"/>
  <c r="DT40" i="21"/>
  <c r="AW39" i="21"/>
  <c r="BK39" i="21"/>
  <c r="DI39" i="21" s="1"/>
  <c r="CH33" i="20"/>
  <c r="CH32" i="20"/>
  <c r="CE38" i="20"/>
  <c r="DR36" i="20"/>
  <c r="FT36" i="20" s="1"/>
  <c r="DI36" i="20"/>
  <c r="FK37" i="20"/>
  <c r="BO35" i="20"/>
  <c r="BJ35" i="20"/>
  <c r="BM35" i="20"/>
  <c r="FI35" i="20"/>
  <c r="BD37" i="20"/>
  <c r="CR37" i="20"/>
  <c r="CU37" i="20"/>
  <c r="CQ37" i="20"/>
  <c r="CT37" i="20"/>
  <c r="CP37" i="20"/>
  <c r="CS37" i="20"/>
  <c r="CO37" i="20"/>
  <c r="BF38" i="20"/>
  <c r="AV38" i="20"/>
  <c r="BN34" i="20"/>
  <c r="DK34" i="20"/>
  <c r="DJ34" i="20"/>
  <c r="BI36" i="20"/>
  <c r="AY36" i="20"/>
  <c r="AQ36" i="20"/>
  <c r="V37" i="20"/>
  <c r="W38" i="20"/>
  <c r="X37" i="20"/>
  <c r="BL38" i="20" s="1"/>
  <c r="BP37" i="20"/>
  <c r="BG37" i="20"/>
  <c r="BH37" i="20" s="1"/>
  <c r="AU37" i="20"/>
  <c r="FV37" i="20" s="1"/>
  <c r="AX37" i="20"/>
  <c r="AW37" i="20" s="1"/>
  <c r="BQ37" i="20"/>
  <c r="DH36" i="20"/>
  <c r="CM36" i="20"/>
  <c r="DD36" i="20"/>
  <c r="CG37" i="20"/>
  <c r="CM37" i="20" s="1"/>
  <c r="CF37" i="20"/>
  <c r="DT37" i="20"/>
  <c r="BB38" i="20"/>
  <c r="BA38" i="20"/>
  <c r="BC38" i="20" s="1"/>
  <c r="AT38" i="20"/>
  <c r="FR39" i="20"/>
  <c r="CB39" i="20"/>
  <c r="BX39" i="20"/>
  <c r="BT39" i="20"/>
  <c r="AH39" i="20"/>
  <c r="AC39" i="20"/>
  <c r="AZ39" i="20" s="1"/>
  <c r="CA39" i="20"/>
  <c r="AG39" i="20"/>
  <c r="BS39" i="20"/>
  <c r="AA39" i="20"/>
  <c r="CD39" i="20"/>
  <c r="BZ39" i="20"/>
  <c r="BV39" i="20"/>
  <c r="BR39" i="20"/>
  <c r="AJ39" i="20"/>
  <c r="AM39" i="20" s="1"/>
  <c r="AF39" i="20"/>
  <c r="A40" i="20"/>
  <c r="CC39" i="20"/>
  <c r="BY39" i="20"/>
  <c r="BU39" i="20"/>
  <c r="AI39" i="20"/>
  <c r="CL38" i="20"/>
  <c r="DE38" i="20"/>
  <c r="CN38" i="20"/>
  <c r="CJ38" i="20"/>
  <c r="DS38" i="20"/>
  <c r="DG38" i="20"/>
  <c r="CI38" i="20"/>
  <c r="Y133" i="19"/>
  <c r="Y68" i="19"/>
  <c r="EL68" i="19" s="1"/>
  <c r="FO68" i="19" s="1"/>
  <c r="FP68" i="19" s="1"/>
  <c r="Y123" i="19"/>
  <c r="AS33" i="19"/>
  <c r="EL32" i="19"/>
  <c r="FJ68" i="19"/>
  <c r="EM68" i="19"/>
  <c r="EN68" i="19" s="1"/>
  <c r="EO68" i="19" s="1"/>
  <c r="FE68" i="19" s="1"/>
  <c r="FA68" i="19"/>
  <c r="FC68" i="19" s="1"/>
  <c r="FF68" i="19" s="1"/>
  <c r="EW105" i="19"/>
  <c r="EX105" i="19" s="1"/>
  <c r="FG105" i="19" s="1"/>
  <c r="EW98" i="19"/>
  <c r="EX98" i="19" s="1"/>
  <c r="FG98" i="19" s="1"/>
  <c r="EW96" i="19"/>
  <c r="EX96" i="19" s="1"/>
  <c r="FG96" i="19" s="1"/>
  <c r="EW94" i="19"/>
  <c r="EX94" i="19" s="1"/>
  <c r="FG94" i="19" s="1"/>
  <c r="EW91" i="19"/>
  <c r="EX91" i="19" s="1"/>
  <c r="FG91" i="19" s="1"/>
  <c r="EW86" i="19"/>
  <c r="EX86" i="19" s="1"/>
  <c r="FG86" i="19" s="1"/>
  <c r="EW83" i="19"/>
  <c r="EX83" i="19" s="1"/>
  <c r="FG83" i="19" s="1"/>
  <c r="EW81" i="19"/>
  <c r="EX81" i="19" s="1"/>
  <c r="FG81" i="19" s="1"/>
  <c r="EW75" i="19"/>
  <c r="EX75" i="19" s="1"/>
  <c r="FG75" i="19" s="1"/>
  <c r="EW71" i="19"/>
  <c r="EX71" i="19" s="1"/>
  <c r="FG71" i="19" s="1"/>
  <c r="EW65" i="19"/>
  <c r="EX65" i="19" s="1"/>
  <c r="FG65" i="19" s="1"/>
  <c r="EW41" i="19"/>
  <c r="EX41" i="19" s="1"/>
  <c r="FG41" i="19" s="1"/>
  <c r="EW35" i="19"/>
  <c r="EX35" i="19" s="1"/>
  <c r="FG35" i="19" s="1"/>
  <c r="Y78" i="19"/>
  <c r="G78" i="19" s="1"/>
  <c r="G73" i="19"/>
  <c r="G68" i="19"/>
  <c r="G36" i="19"/>
  <c r="FG39" i="19"/>
  <c r="EW39" i="19"/>
  <c r="EX39" i="19" s="1"/>
  <c r="Y111" i="19"/>
  <c r="Y97" i="19"/>
  <c r="Y151" i="19"/>
  <c r="Y116" i="19"/>
  <c r="Y56" i="19"/>
  <c r="G32" i="19"/>
  <c r="Y115" i="19"/>
  <c r="Y83" i="19"/>
  <c r="Y67" i="19"/>
  <c r="EL67" i="19" s="1"/>
  <c r="FO67" i="19" s="1"/>
  <c r="FP67" i="19" s="1"/>
  <c r="Y94" i="19"/>
  <c r="Y62" i="19"/>
  <c r="Y76" i="19"/>
  <c r="Y149" i="19"/>
  <c r="Y144" i="19"/>
  <c r="Y54" i="19"/>
  <c r="EL54" i="19" s="1"/>
  <c r="FO54" i="19" s="1"/>
  <c r="FP54" i="19" s="1"/>
  <c r="Y66" i="19"/>
  <c r="Y124" i="19"/>
  <c r="Y91" i="19"/>
  <c r="AT146" i="19"/>
  <c r="AX146" i="19" s="1"/>
  <c r="CE32" i="19"/>
  <c r="Y137" i="19"/>
  <c r="Y95" i="19"/>
  <c r="FK120" i="19"/>
  <c r="FL120" i="19" s="1"/>
  <c r="FM120" i="19" s="1"/>
  <c r="Y93" i="19"/>
  <c r="Y74" i="19"/>
  <c r="Y58" i="19"/>
  <c r="Y130" i="19"/>
  <c r="Y43" i="19"/>
  <c r="Y99" i="19"/>
  <c r="Y71" i="19"/>
  <c r="Y120" i="19"/>
  <c r="Y88" i="19"/>
  <c r="Y112" i="19"/>
  <c r="Y122" i="19"/>
  <c r="Y103" i="19"/>
  <c r="Y98" i="19"/>
  <c r="Y79" i="19"/>
  <c r="FK139" i="19"/>
  <c r="FL139" i="19" s="1"/>
  <c r="FM139" i="19" s="1"/>
  <c r="X130" i="19"/>
  <c r="Y40" i="19"/>
  <c r="Y65" i="19"/>
  <c r="EL65" i="19" s="1"/>
  <c r="FO65" i="19" s="1"/>
  <c r="FP65" i="19" s="1"/>
  <c r="Y60" i="19"/>
  <c r="Y126" i="19"/>
  <c r="Y146" i="19"/>
  <c r="Y84" i="19"/>
  <c r="CB33" i="19"/>
  <c r="CC33" i="19"/>
  <c r="CD33" i="19"/>
  <c r="BY33" i="19"/>
  <c r="CA33" i="19"/>
  <c r="BZ33" i="19"/>
  <c r="BX33" i="19"/>
  <c r="Y136" i="19"/>
  <c r="Y85" i="19"/>
  <c r="Y47" i="19"/>
  <c r="FK145" i="19"/>
  <c r="FL145" i="19" s="1"/>
  <c r="FM145" i="19" s="1"/>
  <c r="CE30" i="19"/>
  <c r="Y129" i="19"/>
  <c r="Y81" i="19"/>
  <c r="Y57" i="19"/>
  <c r="Y89" i="19"/>
  <c r="Y113" i="19"/>
  <c r="AS32" i="19"/>
  <c r="AT32" i="19" s="1"/>
  <c r="Y80" i="19"/>
  <c r="Y63" i="19"/>
  <c r="EL63" i="19" s="1"/>
  <c r="FO63" i="19" s="1"/>
  <c r="FP63" i="19" s="1"/>
  <c r="FK126" i="19"/>
  <c r="FL126" i="19" s="1"/>
  <c r="FM126" i="19" s="1"/>
  <c r="Y107" i="19"/>
  <c r="FK115" i="19"/>
  <c r="FL115" i="19" s="1"/>
  <c r="FM115" i="19" s="1"/>
  <c r="AT135" i="19"/>
  <c r="AU135" i="19" s="1"/>
  <c r="Y121" i="19"/>
  <c r="AS34" i="19"/>
  <c r="Y148" i="19"/>
  <c r="AT113" i="19"/>
  <c r="AX113" i="19" s="1"/>
  <c r="Y87" i="19"/>
  <c r="Y64" i="19"/>
  <c r="Y75" i="19"/>
  <c r="Y134" i="19"/>
  <c r="Y142" i="19"/>
  <c r="Y150" i="19"/>
  <c r="Y101" i="19"/>
  <c r="FK138" i="19"/>
  <c r="FL138" i="19" s="1"/>
  <c r="FM138" i="19" s="1"/>
  <c r="FK131" i="19"/>
  <c r="FL131" i="19" s="1"/>
  <c r="FM131" i="19" s="1"/>
  <c r="AT121" i="19"/>
  <c r="AU121" i="19" s="1"/>
  <c r="FK119" i="19"/>
  <c r="FL119" i="19" s="1"/>
  <c r="FM119" i="19" s="1"/>
  <c r="X113" i="19"/>
  <c r="Y45" i="19"/>
  <c r="G31" i="19"/>
  <c r="FK113" i="19"/>
  <c r="FL113" i="19" s="1"/>
  <c r="FM113" i="19" s="1"/>
  <c r="FK130" i="19"/>
  <c r="FL130" i="19" s="1"/>
  <c r="FM130" i="19" s="1"/>
  <c r="AT125" i="19"/>
  <c r="AX125" i="19" s="1"/>
  <c r="FK124" i="19"/>
  <c r="FL124" i="19" s="1"/>
  <c r="FM124" i="19" s="1"/>
  <c r="Y52" i="19"/>
  <c r="Y48" i="19"/>
  <c r="EL48" i="19" s="1"/>
  <c r="FO48" i="19" s="1"/>
  <c r="FP48" i="19" s="1"/>
  <c r="Y131" i="19"/>
  <c r="Y77" i="19"/>
  <c r="Y105" i="19"/>
  <c r="Y109" i="19"/>
  <c r="Y86" i="19"/>
  <c r="Y44" i="19"/>
  <c r="Y143" i="19"/>
  <c r="Y39" i="19"/>
  <c r="Y118" i="19"/>
  <c r="AT136" i="19"/>
  <c r="AU136" i="19" s="1"/>
  <c r="X131" i="19"/>
  <c r="Y96" i="19"/>
  <c r="Y59" i="19"/>
  <c r="EL59" i="19" s="1"/>
  <c r="FO59" i="19" s="1"/>
  <c r="FP59" i="19" s="1"/>
  <c r="Y70" i="19"/>
  <c r="Y41" i="19"/>
  <c r="Y50" i="19"/>
  <c r="Y104" i="19"/>
  <c r="FK142" i="19"/>
  <c r="FL142" i="19" s="1"/>
  <c r="FM142" i="19" s="1"/>
  <c r="AT131" i="19"/>
  <c r="AU131" i="19" s="1"/>
  <c r="X126" i="19"/>
  <c r="X116" i="19"/>
  <c r="Y46" i="19"/>
  <c r="Y114" i="19"/>
  <c r="Y106" i="19"/>
  <c r="Y82" i="19"/>
  <c r="Y61" i="19"/>
  <c r="Y125" i="19"/>
  <c r="FK150" i="19"/>
  <c r="FL150" i="19" s="1"/>
  <c r="FM150" i="19" s="1"/>
  <c r="FK135" i="19"/>
  <c r="FL135" i="19" s="1"/>
  <c r="FM135" i="19" s="1"/>
  <c r="FK128" i="19"/>
  <c r="FL128" i="19" s="1"/>
  <c r="FM128" i="19" s="1"/>
  <c r="FK149" i="19"/>
  <c r="FL149" i="19" s="1"/>
  <c r="FM149" i="19" s="1"/>
  <c r="Y147" i="19"/>
  <c r="FK118" i="19"/>
  <c r="FL118" i="19" s="1"/>
  <c r="FM118" i="19" s="1"/>
  <c r="Y90" i="19"/>
  <c r="AT151" i="19"/>
  <c r="AX151" i="19" s="1"/>
  <c r="Y49" i="19"/>
  <c r="Y117" i="19"/>
  <c r="FK141" i="19"/>
  <c r="FL141" i="19" s="1"/>
  <c r="FM141" i="19" s="1"/>
  <c r="Y55" i="19"/>
  <c r="Y42" i="19"/>
  <c r="Y100" i="19"/>
  <c r="Y128" i="19"/>
  <c r="AT149" i="19"/>
  <c r="AU149" i="19" s="1"/>
  <c r="FK134" i="19"/>
  <c r="FL134" i="19" s="1"/>
  <c r="FM134" i="19" s="1"/>
  <c r="FK133" i="19"/>
  <c r="FL133" i="19" s="1"/>
  <c r="FM133" i="19" s="1"/>
  <c r="Y72" i="19"/>
  <c r="AT147" i="19"/>
  <c r="AU147" i="19" s="1"/>
  <c r="AT116" i="19"/>
  <c r="AU116" i="19" s="1"/>
  <c r="Y108" i="19"/>
  <c r="AT144" i="19"/>
  <c r="AU144" i="19" s="1"/>
  <c r="AT120" i="19"/>
  <c r="AX120" i="19" s="1"/>
  <c r="Y127" i="19"/>
  <c r="FK122" i="19"/>
  <c r="FL122" i="19" s="1"/>
  <c r="FM122" i="19" s="1"/>
  <c r="Y69" i="19"/>
  <c r="Y35" i="19"/>
  <c r="Y38" i="19"/>
  <c r="AT143" i="19"/>
  <c r="AX143" i="19" s="1"/>
  <c r="AV143" i="19"/>
  <c r="Y110" i="19"/>
  <c r="Y37" i="19"/>
  <c r="FK147" i="19"/>
  <c r="FL147" i="19" s="1"/>
  <c r="FM147" i="19" s="1"/>
  <c r="AT139" i="19"/>
  <c r="AU139" i="19" s="1"/>
  <c r="FK137" i="19"/>
  <c r="FL137" i="19" s="1"/>
  <c r="FM137" i="19" s="1"/>
  <c r="AT138" i="19"/>
  <c r="AX138" i="19" s="1"/>
  <c r="AV139" i="19"/>
  <c r="FK116" i="19"/>
  <c r="FL116" i="19" s="1"/>
  <c r="FM116" i="19" s="1"/>
  <c r="AV131" i="19"/>
  <c r="Y132" i="19"/>
  <c r="FK146" i="19"/>
  <c r="FL146" i="19" s="1"/>
  <c r="FM146" i="19" s="1"/>
  <c r="AT148" i="19"/>
  <c r="AX148" i="19" s="1"/>
  <c r="AT142" i="19"/>
  <c r="AX142" i="19" s="1"/>
  <c r="FK140" i="19"/>
  <c r="FL140" i="19" s="1"/>
  <c r="FM140" i="19" s="1"/>
  <c r="AT137" i="19"/>
  <c r="AU137" i="19" s="1"/>
  <c r="Y135" i="19"/>
  <c r="AV136" i="19"/>
  <c r="X134" i="19"/>
  <c r="AT115" i="19"/>
  <c r="AU115" i="19" s="1"/>
  <c r="AV137" i="19"/>
  <c r="X123" i="19"/>
  <c r="Y92" i="19"/>
  <c r="Y51" i="19"/>
  <c r="AZ32" i="19"/>
  <c r="Y145" i="19"/>
  <c r="Y53" i="19"/>
  <c r="FK143" i="19"/>
  <c r="FL143" i="19" s="1"/>
  <c r="FM143" i="19" s="1"/>
  <c r="AT150" i="19"/>
  <c r="AX150" i="19" s="1"/>
  <c r="AV144" i="19"/>
  <c r="AT140" i="19"/>
  <c r="AX140" i="19" s="1"/>
  <c r="AT130" i="19"/>
  <c r="AX130" i="19" s="1"/>
  <c r="AT122" i="19"/>
  <c r="AU122" i="19" s="1"/>
  <c r="AT127" i="19"/>
  <c r="AU127" i="19" s="1"/>
  <c r="AT129" i="19"/>
  <c r="AU129" i="19" s="1"/>
  <c r="X127" i="19"/>
  <c r="AT118" i="19"/>
  <c r="AX118" i="19" s="1"/>
  <c r="Y119" i="19"/>
  <c r="X114" i="19"/>
  <c r="FK31" i="19"/>
  <c r="FL31" i="19" s="1"/>
  <c r="FM31" i="19" s="1"/>
  <c r="Y139" i="19"/>
  <c r="Y102" i="19"/>
  <c r="FK136" i="19"/>
  <c r="FL136" i="19" s="1"/>
  <c r="FM136" i="19" s="1"/>
  <c r="X138" i="19"/>
  <c r="Y138" i="19"/>
  <c r="FK127" i="19"/>
  <c r="FL127" i="19" s="1"/>
  <c r="FM127" i="19" s="1"/>
  <c r="AT126" i="19"/>
  <c r="FK129" i="19"/>
  <c r="FL129" i="19" s="1"/>
  <c r="FM129" i="19" s="1"/>
  <c r="FK125" i="19"/>
  <c r="FL125" i="19" s="1"/>
  <c r="FM125" i="19" s="1"/>
  <c r="FK121" i="19"/>
  <c r="FL121" i="19" s="1"/>
  <c r="FM121" i="19" s="1"/>
  <c r="AT132" i="19"/>
  <c r="X121" i="19"/>
  <c r="AT123" i="19"/>
  <c r="AV121" i="19"/>
  <c r="AV130" i="19"/>
  <c r="AV125" i="19"/>
  <c r="FK117" i="19"/>
  <c r="FL117" i="19" s="1"/>
  <c r="FM117" i="19" s="1"/>
  <c r="AT117" i="19"/>
  <c r="AV115" i="19"/>
  <c r="AV118" i="19"/>
  <c r="BA32" i="19"/>
  <c r="BB32" i="19"/>
  <c r="FK148" i="19"/>
  <c r="FL148" i="19" s="1"/>
  <c r="FM148" i="19" s="1"/>
  <c r="AV147" i="19"/>
  <c r="AT141" i="19"/>
  <c r="AT133" i="19"/>
  <c r="AT128" i="19"/>
  <c r="AV126" i="19"/>
  <c r="AV133" i="19"/>
  <c r="AT119" i="19"/>
  <c r="AV122" i="19"/>
  <c r="AT114" i="19"/>
  <c r="AV113" i="19"/>
  <c r="AE32" i="19"/>
  <c r="AV146" i="19"/>
  <c r="X140" i="19"/>
  <c r="Y140" i="19"/>
  <c r="AU138" i="19"/>
  <c r="AT134" i="19"/>
  <c r="AT124" i="19"/>
  <c r="FK114" i="19"/>
  <c r="FL114" i="19" s="1"/>
  <c r="FM114" i="19" s="1"/>
  <c r="CN32" i="19"/>
  <c r="CJ32" i="19"/>
  <c r="DE32" i="19"/>
  <c r="CI32" i="19"/>
  <c r="CK32" i="19" s="1"/>
  <c r="CL32" i="19"/>
  <c r="AV149" i="19"/>
  <c r="X149" i="19"/>
  <c r="AT145" i="19"/>
  <c r="FK144" i="19"/>
  <c r="FL144" i="19" s="1"/>
  <c r="FM144" i="19" s="1"/>
  <c r="Y141" i="19"/>
  <c r="FK132" i="19"/>
  <c r="FL132" i="19" s="1"/>
  <c r="FM132" i="19" s="1"/>
  <c r="FK123" i="19"/>
  <c r="FL123" i="19" s="1"/>
  <c r="FM123" i="19" s="1"/>
  <c r="AV124" i="19"/>
  <c r="FR33" i="19"/>
  <c r="BT33" i="19"/>
  <c r="AG33" i="19"/>
  <c r="AC33" i="19"/>
  <c r="BV33" i="19"/>
  <c r="AI33" i="19"/>
  <c r="A34" i="19"/>
  <c r="BU33" i="19"/>
  <c r="AH33" i="19"/>
  <c r="AA33" i="19"/>
  <c r="BS33" i="19"/>
  <c r="AF33" i="19"/>
  <c r="BR33" i="19"/>
  <c r="AJ33" i="19"/>
  <c r="W33" i="19"/>
  <c r="X32" i="19"/>
  <c r="BL33" i="19" s="1"/>
  <c r="V32" i="19"/>
  <c r="DH26" i="30" l="1"/>
  <c r="DR40" i="30"/>
  <c r="AT30" i="30"/>
  <c r="AQ9" i="30"/>
  <c r="AQ25" i="30" s="1"/>
  <c r="AQ40" i="30"/>
  <c r="BN38" i="30"/>
  <c r="DJ38" i="30"/>
  <c r="DK38" i="30"/>
  <c r="FH40" i="30"/>
  <c r="FL40" i="30" s="1"/>
  <c r="EY40" i="30"/>
  <c r="DE40" i="30" s="1"/>
  <c r="FD40" i="30"/>
  <c r="DU40" i="30" s="1"/>
  <c r="EP40" i="30"/>
  <c r="FQ40" i="30"/>
  <c r="AY40" i="30"/>
  <c r="BI40" i="30"/>
  <c r="FV40" i="30"/>
  <c r="FH33" i="30"/>
  <c r="FL33" i="30" s="1"/>
  <c r="FM33" i="30" s="1"/>
  <c r="FN33" i="30" s="1"/>
  <c r="EP33" i="30"/>
  <c r="EY33" i="30"/>
  <c r="FQ33" i="30"/>
  <c r="DS33" i="30" s="1"/>
  <c r="FD33" i="30"/>
  <c r="DD40" i="30"/>
  <c r="DD26" i="30" s="1"/>
  <c r="DM35" i="30"/>
  <c r="DL35" i="30"/>
  <c r="BJ39" i="30"/>
  <c r="BM39" i="30"/>
  <c r="BO39" i="30"/>
  <c r="FI39" i="30"/>
  <c r="DB38" i="30"/>
  <c r="CX38" i="30"/>
  <c r="DA38" i="30"/>
  <c r="CW38" i="30"/>
  <c r="CZ38" i="30"/>
  <c r="DC38" i="30"/>
  <c r="CY38" i="30"/>
  <c r="FM40" i="30"/>
  <c r="FN40" i="30" s="1"/>
  <c r="CM26" i="30"/>
  <c r="DF40" i="30"/>
  <c r="DF26" i="30" s="1"/>
  <c r="DM36" i="30"/>
  <c r="DQ34" i="30"/>
  <c r="DN34" i="30"/>
  <c r="DO34" i="30" s="1"/>
  <c r="FT40" i="30"/>
  <c r="AD23" i="30" s="1"/>
  <c r="FU40" i="30"/>
  <c r="DR26" i="30"/>
  <c r="FH39" i="30"/>
  <c r="FL39" i="30" s="1"/>
  <c r="FM39" i="30" s="1"/>
  <c r="FD39" i="30"/>
  <c r="DU39" i="30" s="1"/>
  <c r="FQ39" i="30"/>
  <c r="DS39" i="30" s="1"/>
  <c r="EP39" i="30"/>
  <c r="CV39" i="30" s="1"/>
  <c r="EY39" i="30"/>
  <c r="DE39" i="30" s="1"/>
  <c r="FN39" i="30"/>
  <c r="DB40" i="29"/>
  <c r="DC40" i="29"/>
  <c r="CX40" i="29"/>
  <c r="CY40" i="29"/>
  <c r="DA40" i="29"/>
  <c r="CZ40" i="29"/>
  <c r="CW40" i="29"/>
  <c r="CH40" i="29"/>
  <c r="AD18" i="29"/>
  <c r="AD19" i="29" s="1"/>
  <c r="AP21" i="29"/>
  <c r="AD21" i="29"/>
  <c r="BJ39" i="29"/>
  <c r="BM39" i="29"/>
  <c r="BO39" i="29"/>
  <c r="CV39" i="29"/>
  <c r="DT39" i="29"/>
  <c r="FV39" i="29"/>
  <c r="FV38" i="29"/>
  <c r="DT38" i="29"/>
  <c r="FV36" i="29"/>
  <c r="DT36" i="29"/>
  <c r="BN37" i="29"/>
  <c r="DK37" i="29"/>
  <c r="DJ37" i="29"/>
  <c r="DQ34" i="29"/>
  <c r="DN34" i="29"/>
  <c r="DO34" i="29" s="1"/>
  <c r="AD23" i="29"/>
  <c r="DT33" i="29"/>
  <c r="FV33" i="29"/>
  <c r="DS26" i="29"/>
  <c r="CM26" i="29"/>
  <c r="DA36" i="29"/>
  <c r="CW36" i="29"/>
  <c r="CZ36" i="29"/>
  <c r="DC36" i="29"/>
  <c r="CY36" i="29"/>
  <c r="DB36" i="29"/>
  <c r="CX36" i="29"/>
  <c r="CH36" i="29"/>
  <c r="BJ38" i="29"/>
  <c r="BM38" i="29"/>
  <c r="BO38" i="29"/>
  <c r="FI38" i="29"/>
  <c r="CV38" i="29"/>
  <c r="CZ37" i="29"/>
  <c r="DC37" i="29"/>
  <c r="CY37" i="29"/>
  <c r="DB37" i="29"/>
  <c r="CX37" i="29"/>
  <c r="DA37" i="29"/>
  <c r="CW37" i="29"/>
  <c r="FN25" i="29"/>
  <c r="AD20" i="29"/>
  <c r="AP10" i="29"/>
  <c r="AP25" i="29" s="1"/>
  <c r="AD2" i="29"/>
  <c r="AD22" i="29"/>
  <c r="EP25" i="29"/>
  <c r="EP22" i="29" s="1"/>
  <c r="CV33" i="29"/>
  <c r="DU33" i="29"/>
  <c r="DU26" i="29" s="1"/>
  <c r="FD25" i="29"/>
  <c r="EY25" i="29"/>
  <c r="DE33" i="29"/>
  <c r="CE41" i="28"/>
  <c r="AZ41" i="28"/>
  <c r="CT40" i="28"/>
  <c r="CP40" i="28"/>
  <c r="CS40" i="28"/>
  <c r="CO40" i="28"/>
  <c r="CR40" i="28"/>
  <c r="CU40" i="28"/>
  <c r="CQ40" i="28"/>
  <c r="DD41" i="28"/>
  <c r="CN41" i="28"/>
  <c r="CJ41" i="28"/>
  <c r="CI41" i="28"/>
  <c r="CK41" i="28" s="1"/>
  <c r="DF41" i="28"/>
  <c r="CL41" i="28"/>
  <c r="FK40" i="28"/>
  <c r="FL40" i="28" s="1"/>
  <c r="FM40" i="28" s="1"/>
  <c r="FN40" i="28" s="1"/>
  <c r="BE39" i="28"/>
  <c r="DG39" i="28"/>
  <c r="DL34" i="28"/>
  <c r="DM34" i="28"/>
  <c r="AQ39" i="28"/>
  <c r="AY39" i="28"/>
  <c r="BI39" i="28"/>
  <c r="BD40" i="28"/>
  <c r="AV40" i="28"/>
  <c r="BC40" i="28"/>
  <c r="BF40" i="28"/>
  <c r="CG40" i="28"/>
  <c r="DH40" i="28" s="1"/>
  <c r="CF40" i="28"/>
  <c r="AP40" i="28"/>
  <c r="AQ40" i="28" s="1"/>
  <c r="DR40" i="28"/>
  <c r="CM39" i="28"/>
  <c r="DH39" i="28"/>
  <c r="BB41" i="28"/>
  <c r="BA41" i="28"/>
  <c r="AT41" i="28"/>
  <c r="FR42" i="28"/>
  <c r="CB42" i="28"/>
  <c r="BX42" i="28"/>
  <c r="BS42" i="28"/>
  <c r="AD3" i="28" s="1"/>
  <c r="AJ42" i="28"/>
  <c r="AF42" i="28"/>
  <c r="Z42" i="28"/>
  <c r="CE42" i="28"/>
  <c r="CA42" i="28"/>
  <c r="BV42" i="28"/>
  <c r="BR42" i="28"/>
  <c r="AI42" i="28"/>
  <c r="FJ42" i="28" s="1"/>
  <c r="FK42" i="28" s="1"/>
  <c r="CD42" i="28"/>
  <c r="BZ42" i="28"/>
  <c r="BU42" i="28"/>
  <c r="AH42" i="28"/>
  <c r="AC42" i="28"/>
  <c r="CC42" i="28"/>
  <c r="BY42" i="28"/>
  <c r="BT42" i="28"/>
  <c r="AD1" i="28" s="1"/>
  <c r="AG42" i="28"/>
  <c r="AA42" i="28"/>
  <c r="EL41" i="28"/>
  <c r="BO38" i="28"/>
  <c r="BM38" i="28"/>
  <c r="BJ38" i="28"/>
  <c r="BQ40" i="28"/>
  <c r="BP40" i="28"/>
  <c r="BG40" i="28"/>
  <c r="AU40" i="28"/>
  <c r="AX40" i="28"/>
  <c r="BN37" i="28"/>
  <c r="DK37" i="28"/>
  <c r="DJ37" i="28"/>
  <c r="FU39" i="28"/>
  <c r="FT39" i="28"/>
  <c r="BH39" i="28"/>
  <c r="BK39" i="28"/>
  <c r="DI39" i="28" s="1"/>
  <c r="V42" i="28"/>
  <c r="X42" i="28"/>
  <c r="AP41" i="28"/>
  <c r="AQ41" i="28" s="1"/>
  <c r="AM41" i="28"/>
  <c r="AE41" i="28"/>
  <c r="AW39" i="28"/>
  <c r="AW40" i="27"/>
  <c r="FJ42" i="27"/>
  <c r="EL42" i="27"/>
  <c r="FO41" i="27"/>
  <c r="FP41" i="27" s="1"/>
  <c r="FA41" i="27"/>
  <c r="FC41" i="27" s="1"/>
  <c r="FF41" i="27" s="1"/>
  <c r="EM41" i="27"/>
  <c r="EN41" i="27" s="1"/>
  <c r="EO41" i="27" s="1"/>
  <c r="FE41" i="27" s="1"/>
  <c r="DI40" i="27"/>
  <c r="CE42" i="27"/>
  <c r="FK41" i="27"/>
  <c r="A44" i="27"/>
  <c r="CC43" i="27"/>
  <c r="BY43" i="27"/>
  <c r="BU43" i="27"/>
  <c r="AI43" i="27"/>
  <c r="Z43" i="27"/>
  <c r="FR43" i="27"/>
  <c r="CB43" i="27"/>
  <c r="BX43" i="27"/>
  <c r="BT43" i="27"/>
  <c r="AH43" i="27"/>
  <c r="FQ43" i="27"/>
  <c r="EP43" i="27"/>
  <c r="CA43" i="27"/>
  <c r="BW43" i="27"/>
  <c r="BS43" i="27"/>
  <c r="AK43" i="27"/>
  <c r="AG43" i="27"/>
  <c r="AC43" i="27"/>
  <c r="AZ43" i="27" s="1"/>
  <c r="FD43" i="27"/>
  <c r="DU43" i="27" s="1"/>
  <c r="EY43" i="27"/>
  <c r="CD43" i="27"/>
  <c r="BZ43" i="27"/>
  <c r="BV43" i="27"/>
  <c r="BR43" i="27"/>
  <c r="AJ43" i="27"/>
  <c r="AF43" i="27"/>
  <c r="AA43" i="27"/>
  <c r="DP32" i="27"/>
  <c r="AY40" i="27"/>
  <c r="BI40" i="27"/>
  <c r="BD41" i="27"/>
  <c r="DG41" i="27" s="1"/>
  <c r="AV41" i="27"/>
  <c r="BC41" i="27"/>
  <c r="BF41" i="27"/>
  <c r="BE40" i="27"/>
  <c r="DF40" i="27"/>
  <c r="BN38" i="27"/>
  <c r="DJ38" i="27"/>
  <c r="DK38" i="27"/>
  <c r="CG41" i="27"/>
  <c r="CF41" i="27"/>
  <c r="BB42" i="27"/>
  <c r="BA42" i="27"/>
  <c r="AT42" i="27"/>
  <c r="BP41" i="27"/>
  <c r="BG41" i="27"/>
  <c r="BK41" i="27" s="1"/>
  <c r="AU41" i="27"/>
  <c r="AX41" i="27"/>
  <c r="BQ41" i="27"/>
  <c r="CM40" i="27"/>
  <c r="DD40" i="27"/>
  <c r="AM42" i="27"/>
  <c r="AE42" i="27"/>
  <c r="AZ42" i="27"/>
  <c r="DR40" i="27"/>
  <c r="BH40" i="27"/>
  <c r="FU39" i="27"/>
  <c r="FT39" i="27"/>
  <c r="BJ39" i="27"/>
  <c r="BM39" i="27"/>
  <c r="BO39" i="27"/>
  <c r="CR41" i="27"/>
  <c r="CU41" i="27"/>
  <c r="CQ41" i="27"/>
  <c r="CT41" i="27"/>
  <c r="CP41" i="27"/>
  <c r="CS41" i="27"/>
  <c r="CO41" i="27"/>
  <c r="X41" i="27"/>
  <c r="BL42" i="27" s="1"/>
  <c r="W42" i="27"/>
  <c r="V41" i="27"/>
  <c r="CN42" i="27"/>
  <c r="CJ42" i="27"/>
  <c r="CI42" i="27"/>
  <c r="CL42" i="27"/>
  <c r="CE42" i="26"/>
  <c r="FK41" i="26"/>
  <c r="FL41" i="26" s="1"/>
  <c r="FM41" i="26" s="1"/>
  <c r="FN41" i="26" s="1"/>
  <c r="BO40" i="26"/>
  <c r="BM40" i="26"/>
  <c r="BJ40" i="26"/>
  <c r="CU41" i="26"/>
  <c r="CQ41" i="26"/>
  <c r="CT41" i="26"/>
  <c r="CP41" i="26"/>
  <c r="CR41" i="26"/>
  <c r="CS41" i="26"/>
  <c r="CO41" i="26"/>
  <c r="CG41" i="26"/>
  <c r="CF41" i="26"/>
  <c r="DT41" i="26"/>
  <c r="DH40" i="26"/>
  <c r="DD40" i="26"/>
  <c r="CM40" i="26"/>
  <c r="BQ41" i="26"/>
  <c r="BP41" i="26"/>
  <c r="DR41" i="26" s="1"/>
  <c r="BG41" i="26"/>
  <c r="AU41" i="26"/>
  <c r="FV41" i="26" s="1"/>
  <c r="AX41" i="26"/>
  <c r="AW41" i="26" s="1"/>
  <c r="AE42" i="26"/>
  <c r="AM42" i="26"/>
  <c r="AV42" i="26" s="1"/>
  <c r="BB42" i="26"/>
  <c r="BA42" i="26"/>
  <c r="AT42" i="26"/>
  <c r="AZ42" i="26"/>
  <c r="FV39" i="26"/>
  <c r="DT39" i="26"/>
  <c r="BE40" i="26"/>
  <c r="DF40" i="26"/>
  <c r="FD43" i="26"/>
  <c r="DU43" i="26" s="1"/>
  <c r="FR43" i="26"/>
  <c r="CA43" i="26"/>
  <c r="BS43" i="26"/>
  <c r="AG43" i="26"/>
  <c r="BT43" i="26"/>
  <c r="A44" i="26"/>
  <c r="FQ43" i="26"/>
  <c r="BX43" i="26"/>
  <c r="EP43" i="26"/>
  <c r="AH43" i="26"/>
  <c r="BW43" i="26"/>
  <c r="AK43" i="26"/>
  <c r="AD43" i="26"/>
  <c r="CB43" i="26"/>
  <c r="AC43" i="26"/>
  <c r="Z43" i="26"/>
  <c r="CC43" i="26"/>
  <c r="AA43" i="26"/>
  <c r="BR43" i="26"/>
  <c r="AI43" i="26"/>
  <c r="AF43" i="26"/>
  <c r="BV43" i="26"/>
  <c r="EY43" i="26"/>
  <c r="BU43" i="26"/>
  <c r="AJ43" i="26"/>
  <c r="BZ43" i="26"/>
  <c r="BY43" i="26"/>
  <c r="CD43" i="26"/>
  <c r="BM39" i="26"/>
  <c r="BO39" i="26"/>
  <c r="BJ39" i="26"/>
  <c r="CV39" i="26"/>
  <c r="BD41" i="26"/>
  <c r="BC41" i="26"/>
  <c r="BF41" i="26"/>
  <c r="CN42" i="26"/>
  <c r="CJ42" i="26"/>
  <c r="DS42" i="26"/>
  <c r="DG42" i="26"/>
  <c r="CI42" i="26"/>
  <c r="CK42" i="26" s="1"/>
  <c r="DE42" i="26"/>
  <c r="CL42" i="26"/>
  <c r="AQ40" i="26"/>
  <c r="AQ10" i="26"/>
  <c r="W43" i="26"/>
  <c r="V42" i="26"/>
  <c r="X42" i="26"/>
  <c r="BL43" i="26" s="1"/>
  <c r="BN37" i="26"/>
  <c r="DK37" i="26"/>
  <c r="DJ37" i="26"/>
  <c r="AQ39" i="25"/>
  <c r="AQ10" i="25"/>
  <c r="DG41" i="24"/>
  <c r="CE41" i="25"/>
  <c r="AW39" i="25"/>
  <c r="CK40" i="25"/>
  <c r="FK40" i="25"/>
  <c r="FL40" i="25" s="1"/>
  <c r="FM40" i="25" s="1"/>
  <c r="FN40" i="25" s="1"/>
  <c r="AQ40" i="25"/>
  <c r="AP10" i="25" s="1"/>
  <c r="AQ3" i="25"/>
  <c r="BD40" i="25"/>
  <c r="AV40" i="25"/>
  <c r="BC40" i="25"/>
  <c r="BF40" i="25"/>
  <c r="CS40" i="25"/>
  <c r="CO40" i="25"/>
  <c r="CR40" i="25"/>
  <c r="CU40" i="25"/>
  <c r="CQ40" i="25"/>
  <c r="CT40" i="25"/>
  <c r="CP40" i="25"/>
  <c r="DR39" i="25"/>
  <c r="BO38" i="25"/>
  <c r="BM38" i="25"/>
  <c r="BJ38" i="25"/>
  <c r="FI38" i="25"/>
  <c r="FQ42" i="25"/>
  <c r="EP42" i="25"/>
  <c r="CA42" i="25"/>
  <c r="BW42" i="25"/>
  <c r="BS42" i="25"/>
  <c r="AJ42" i="25"/>
  <c r="AF42" i="25"/>
  <c r="AA42" i="25"/>
  <c r="FD42" i="25"/>
  <c r="DU42" i="25" s="1"/>
  <c r="EY42" i="25"/>
  <c r="CD42" i="25"/>
  <c r="BZ42" i="25"/>
  <c r="BV42" i="25"/>
  <c r="BR42" i="25"/>
  <c r="AI42" i="25"/>
  <c r="Z42" i="25"/>
  <c r="A43" i="25"/>
  <c r="AK43" i="25" s="1"/>
  <c r="CC42" i="25"/>
  <c r="BY42" i="25"/>
  <c r="BU42" i="25"/>
  <c r="AH42" i="25"/>
  <c r="AD42" i="25"/>
  <c r="FR42" i="25"/>
  <c r="CB42" i="25"/>
  <c r="BX42" i="25"/>
  <c r="BT42" i="25"/>
  <c r="AG42" i="25"/>
  <c r="AC42" i="25"/>
  <c r="EL41" i="25"/>
  <c r="DF41" i="25"/>
  <c r="CL41" i="25"/>
  <c r="DD41" i="25"/>
  <c r="CN41" i="25"/>
  <c r="CJ41" i="25"/>
  <c r="CI41" i="25"/>
  <c r="BQ40" i="25"/>
  <c r="BP40" i="25"/>
  <c r="BG40" i="25"/>
  <c r="AU40" i="25"/>
  <c r="AX40" i="25"/>
  <c r="W42" i="25"/>
  <c r="V41" i="25"/>
  <c r="X41" i="25"/>
  <c r="BL42" i="25" s="1"/>
  <c r="CG40" i="25"/>
  <c r="CF40" i="25"/>
  <c r="AY39" i="25"/>
  <c r="BI39" i="25"/>
  <c r="AE41" i="25"/>
  <c r="AM41" i="25"/>
  <c r="CM39" i="25"/>
  <c r="BE39" i="25"/>
  <c r="DG39" i="25"/>
  <c r="AP3" i="25"/>
  <c r="BB41" i="25"/>
  <c r="BA41" i="25"/>
  <c r="AT41" i="25"/>
  <c r="BH39" i="25"/>
  <c r="BK39" i="25"/>
  <c r="DI39" i="25" s="1"/>
  <c r="DS39" i="25"/>
  <c r="BN37" i="25"/>
  <c r="DK37" i="25"/>
  <c r="DJ37" i="25"/>
  <c r="FV40" i="24"/>
  <c r="DR40" i="24"/>
  <c r="FT40" i="24" s="1"/>
  <c r="FK41" i="24"/>
  <c r="BI40" i="24"/>
  <c r="AY40" i="24"/>
  <c r="BP41" i="24"/>
  <c r="BG41" i="24"/>
  <c r="BH41" i="24" s="1"/>
  <c r="AU41" i="24"/>
  <c r="AX41" i="24"/>
  <c r="AW41" i="24" s="1"/>
  <c r="BQ41" i="24"/>
  <c r="AW40" i="24"/>
  <c r="DD40" i="24"/>
  <c r="CM40" i="24"/>
  <c r="BO39" i="24"/>
  <c r="BJ39" i="24"/>
  <c r="BM39" i="24"/>
  <c r="FI39" i="24"/>
  <c r="FU39" i="24"/>
  <c r="FT39" i="24"/>
  <c r="DF40" i="24"/>
  <c r="BK41" i="24"/>
  <c r="BN38" i="24"/>
  <c r="DJ38" i="24"/>
  <c r="DK38" i="24"/>
  <c r="CG41" i="24"/>
  <c r="AP41" i="24"/>
  <c r="AQ41" i="24" s="1"/>
  <c r="CF41" i="24"/>
  <c r="BB42" i="24"/>
  <c r="BA42" i="24"/>
  <c r="BC42" i="24" s="1"/>
  <c r="AT42" i="24"/>
  <c r="FR43" i="24"/>
  <c r="CB43" i="24"/>
  <c r="BX43" i="24"/>
  <c r="BT43" i="24"/>
  <c r="AH43" i="24"/>
  <c r="AC43" i="24"/>
  <c r="AZ43" i="24" s="1"/>
  <c r="FQ43" i="24"/>
  <c r="EP43" i="24"/>
  <c r="CA43" i="24"/>
  <c r="BW43" i="24"/>
  <c r="BS43" i="24"/>
  <c r="AK43" i="24"/>
  <c r="AG43" i="24"/>
  <c r="AA43" i="24"/>
  <c r="FD43" i="24"/>
  <c r="DU43" i="24" s="1"/>
  <c r="EY43" i="24"/>
  <c r="CD43" i="24"/>
  <c r="BZ43" i="24"/>
  <c r="BV43" i="24"/>
  <c r="BR43" i="24"/>
  <c r="AJ43" i="24"/>
  <c r="AM43" i="24" s="1"/>
  <c r="AF43" i="24"/>
  <c r="FK42" i="24" s="1"/>
  <c r="FL42" i="24" s="1"/>
  <c r="FM42" i="24" s="1"/>
  <c r="FN42" i="24" s="1"/>
  <c r="A44" i="24"/>
  <c r="CC43" i="24"/>
  <c r="BY43" i="24"/>
  <c r="BU43" i="24"/>
  <c r="AI43" i="24"/>
  <c r="CL42" i="24"/>
  <c r="DE42" i="24"/>
  <c r="CN42" i="24"/>
  <c r="CJ42" i="24"/>
  <c r="DG42" i="24"/>
  <c r="CI42" i="24"/>
  <c r="AP42" i="24" s="1"/>
  <c r="AQ42" i="24" s="1"/>
  <c r="V41" i="24"/>
  <c r="W42" i="24"/>
  <c r="X41" i="24"/>
  <c r="BL42" i="24" s="1"/>
  <c r="BK40" i="24"/>
  <c r="DI40" i="24" s="1"/>
  <c r="DM36" i="24"/>
  <c r="DL36" i="24"/>
  <c r="CR41" i="24"/>
  <c r="CU41" i="24"/>
  <c r="CQ41" i="24"/>
  <c r="CT41" i="24"/>
  <c r="CP41" i="24"/>
  <c r="CS41" i="24"/>
  <c r="CO41" i="24"/>
  <c r="BF42" i="24"/>
  <c r="BD42" i="24"/>
  <c r="BE42" i="24" s="1"/>
  <c r="AV42" i="24"/>
  <c r="DH40" i="24"/>
  <c r="Z43" i="22"/>
  <c r="AD43" i="22"/>
  <c r="FT39" i="22"/>
  <c r="DR40" i="22"/>
  <c r="FU40" i="22" s="1"/>
  <c r="CE42" i="22"/>
  <c r="FK41" i="22"/>
  <c r="FL41" i="22" s="1"/>
  <c r="FM41" i="22" s="1"/>
  <c r="FN41" i="22" s="1"/>
  <c r="DM36" i="22"/>
  <c r="DL36" i="22"/>
  <c r="V42" i="22"/>
  <c r="W43" i="22"/>
  <c r="X42" i="22"/>
  <c r="BL43" i="22" s="1"/>
  <c r="DC38" i="22"/>
  <c r="CY38" i="22"/>
  <c r="DB38" i="22"/>
  <c r="CX38" i="22"/>
  <c r="DA38" i="22"/>
  <c r="CW38" i="22"/>
  <c r="CZ38" i="22"/>
  <c r="BB42" i="22"/>
  <c r="BA42" i="22"/>
  <c r="AT42" i="22"/>
  <c r="A44" i="22"/>
  <c r="CC43" i="22"/>
  <c r="BY43" i="22"/>
  <c r="BU43" i="22"/>
  <c r="AI43" i="22"/>
  <c r="FR43" i="22"/>
  <c r="CB43" i="22"/>
  <c r="BX43" i="22"/>
  <c r="BT43" i="22"/>
  <c r="AH43" i="22"/>
  <c r="AC43" i="22"/>
  <c r="AZ43" i="22" s="1"/>
  <c r="FQ43" i="22"/>
  <c r="EP43" i="22"/>
  <c r="CA43" i="22"/>
  <c r="BW43" i="22"/>
  <c r="BS43" i="22"/>
  <c r="AK43" i="22"/>
  <c r="AG43" i="22"/>
  <c r="AA43" i="22"/>
  <c r="FD43" i="22"/>
  <c r="DU43" i="22" s="1"/>
  <c r="EY43" i="22"/>
  <c r="CD43" i="22"/>
  <c r="BZ43" i="22"/>
  <c r="BV43" i="22"/>
  <c r="BR43" i="22"/>
  <c r="AJ43" i="22"/>
  <c r="AM43" i="22" s="1"/>
  <c r="AF43" i="22"/>
  <c r="DS42" i="22"/>
  <c r="DG42" i="22"/>
  <c r="CI42" i="22"/>
  <c r="CL42" i="22"/>
  <c r="DE42" i="22"/>
  <c r="CN42" i="22"/>
  <c r="CJ42" i="22"/>
  <c r="CG41" i="22"/>
  <c r="DD41" i="22" s="1"/>
  <c r="AP41" i="22"/>
  <c r="CF41" i="22"/>
  <c r="DT41" i="22"/>
  <c r="BH40" i="22"/>
  <c r="BK40" i="22"/>
  <c r="DI40" i="22" s="1"/>
  <c r="AY40" i="22"/>
  <c r="BI40" i="22"/>
  <c r="BN38" i="22"/>
  <c r="DJ38" i="22"/>
  <c r="CH38" i="22" s="1"/>
  <c r="DK38" i="22"/>
  <c r="BM39" i="22"/>
  <c r="BO39" i="22"/>
  <c r="BJ39" i="22"/>
  <c r="FI39" i="22"/>
  <c r="BQ41" i="22"/>
  <c r="BP41" i="22"/>
  <c r="BG41" i="22"/>
  <c r="AU41" i="22"/>
  <c r="FV41" i="22" s="1"/>
  <c r="AX41" i="22"/>
  <c r="AW41" i="22" s="1"/>
  <c r="DF41" i="22"/>
  <c r="BC42" i="22"/>
  <c r="BF42" i="22"/>
  <c r="BD42" i="22"/>
  <c r="BE42" i="22" s="1"/>
  <c r="AV42" i="22"/>
  <c r="CS41" i="22"/>
  <c r="CO41" i="22"/>
  <c r="CR41" i="22"/>
  <c r="CU41" i="22"/>
  <c r="CQ41" i="22"/>
  <c r="CT41" i="22"/>
  <c r="CP41" i="22"/>
  <c r="DD40" i="22"/>
  <c r="CM40" i="22"/>
  <c r="DH40" i="22"/>
  <c r="FT40" i="22"/>
  <c r="FT39" i="21"/>
  <c r="CE42" i="21"/>
  <c r="Q58" i="21"/>
  <c r="Y58" i="21" s="1"/>
  <c r="M59" i="21"/>
  <c r="FK41" i="21"/>
  <c r="G57" i="21"/>
  <c r="L64" i="21"/>
  <c r="J65" i="21"/>
  <c r="DR40" i="21"/>
  <c r="FU40" i="21" s="1"/>
  <c r="BE41" i="21"/>
  <c r="DH40" i="21"/>
  <c r="CG41" i="21"/>
  <c r="DF41" i="21" s="1"/>
  <c r="CF41" i="21"/>
  <c r="AP41" i="21"/>
  <c r="AQ41" i="21" s="1"/>
  <c r="DT41" i="21"/>
  <c r="X41" i="21"/>
  <c r="BL42" i="21" s="1"/>
  <c r="V41" i="21"/>
  <c r="W42" i="21"/>
  <c r="DE42" i="21"/>
  <c r="CN42" i="21"/>
  <c r="CJ42" i="21"/>
  <c r="DS42" i="21"/>
  <c r="CI42" i="21"/>
  <c r="CL42" i="21"/>
  <c r="AE42" i="21"/>
  <c r="AM42" i="21"/>
  <c r="BC41" i="21"/>
  <c r="AY40" i="21"/>
  <c r="BI40" i="21"/>
  <c r="AQ40" i="21"/>
  <c r="BK40" i="21"/>
  <c r="DI40" i="21" s="1"/>
  <c r="AW40" i="21"/>
  <c r="BN38" i="21"/>
  <c r="DJ38" i="21"/>
  <c r="DK38" i="21"/>
  <c r="BA42" i="21"/>
  <c r="BB42" i="21"/>
  <c r="AT42" i="21"/>
  <c r="A44" i="21"/>
  <c r="CC43" i="21"/>
  <c r="BY43" i="21"/>
  <c r="BU43" i="21"/>
  <c r="AI43" i="21"/>
  <c r="FR43" i="21"/>
  <c r="CB43" i="21"/>
  <c r="BX43" i="21"/>
  <c r="BT43" i="21"/>
  <c r="AH43" i="21"/>
  <c r="FQ43" i="21"/>
  <c r="EP43" i="21"/>
  <c r="CA43" i="21"/>
  <c r="BS43" i="21"/>
  <c r="AG43" i="21"/>
  <c r="AC43" i="21"/>
  <c r="AZ43" i="21" s="1"/>
  <c r="FD43" i="21"/>
  <c r="DU43" i="21" s="1"/>
  <c r="EY43" i="21"/>
  <c r="CD43" i="21"/>
  <c r="BZ43" i="21"/>
  <c r="CE43" i="21" s="1"/>
  <c r="BV43" i="21"/>
  <c r="BR43" i="21"/>
  <c r="AJ43" i="21"/>
  <c r="AF43" i="21"/>
  <c r="AA43" i="21"/>
  <c r="BO39" i="21"/>
  <c r="BJ39" i="21"/>
  <c r="BM39" i="21"/>
  <c r="CS41" i="21"/>
  <c r="CO41" i="21"/>
  <c r="CU41" i="21"/>
  <c r="CQ41" i="21"/>
  <c r="CT41" i="21"/>
  <c r="CP41" i="21"/>
  <c r="CR41" i="21"/>
  <c r="BE40" i="21"/>
  <c r="DF40" i="21"/>
  <c r="DA38" i="21"/>
  <c r="CW38" i="21"/>
  <c r="CZ38" i="21"/>
  <c r="DC38" i="21"/>
  <c r="DB38" i="21"/>
  <c r="CY38" i="21"/>
  <c r="CX38" i="21"/>
  <c r="FO41" i="21"/>
  <c r="FP41" i="21" s="1"/>
  <c r="EM41" i="21"/>
  <c r="EN41" i="21" s="1"/>
  <c r="EO41" i="21" s="1"/>
  <c r="FE41" i="21" s="1"/>
  <c r="FA41" i="21"/>
  <c r="FC41" i="21" s="1"/>
  <c r="FF41" i="21" s="1"/>
  <c r="AZ42" i="21"/>
  <c r="BQ41" i="21"/>
  <c r="BG41" i="21"/>
  <c r="BH41" i="21" s="1"/>
  <c r="AU41" i="21"/>
  <c r="FV41" i="21" s="1"/>
  <c r="AX41" i="21"/>
  <c r="AW41" i="21" s="1"/>
  <c r="BP41" i="21"/>
  <c r="DR41" i="21" s="1"/>
  <c r="DD40" i="21"/>
  <c r="DM32" i="20"/>
  <c r="DQ32" i="20" s="1"/>
  <c r="DL32" i="20"/>
  <c r="FJ39" i="20"/>
  <c r="FU36" i="20"/>
  <c r="CE39" i="20"/>
  <c r="DH37" i="20"/>
  <c r="CG38" i="20"/>
  <c r="DH38" i="20" s="1"/>
  <c r="CF38" i="20"/>
  <c r="AX38" i="20"/>
  <c r="AW38" i="20" s="1"/>
  <c r="BQ38" i="20"/>
  <c r="BP38" i="20"/>
  <c r="BG38" i="20"/>
  <c r="BH38" i="20" s="1"/>
  <c r="AU38" i="20"/>
  <c r="FV38" i="20" s="1"/>
  <c r="W39" i="20"/>
  <c r="X38" i="20"/>
  <c r="BL39" i="20" s="1"/>
  <c r="V38" i="20"/>
  <c r="CT38" i="20"/>
  <c r="CP38" i="20"/>
  <c r="CS38" i="20"/>
  <c r="CO38" i="20"/>
  <c r="CR38" i="20"/>
  <c r="CU38" i="20"/>
  <c r="CQ38" i="20"/>
  <c r="BB39" i="20"/>
  <c r="BA39" i="20"/>
  <c r="BC39" i="20" s="1"/>
  <c r="AT39" i="20"/>
  <c r="FD40" i="20"/>
  <c r="DU40" i="20" s="1"/>
  <c r="EY40" i="20"/>
  <c r="CD40" i="20"/>
  <c r="BZ40" i="20"/>
  <c r="BV40" i="20"/>
  <c r="BR40" i="20"/>
  <c r="AJ40" i="20"/>
  <c r="AM40" i="20" s="1"/>
  <c r="AF40" i="20"/>
  <c r="A41" i="20"/>
  <c r="CC40" i="20"/>
  <c r="BY40" i="20"/>
  <c r="BU40" i="20"/>
  <c r="AI40" i="20"/>
  <c r="FR40" i="20"/>
  <c r="CB40" i="20"/>
  <c r="BX40" i="20"/>
  <c r="BT40" i="20"/>
  <c r="AH40" i="20"/>
  <c r="AC40" i="20"/>
  <c r="AZ40" i="20" s="1"/>
  <c r="FQ40" i="20"/>
  <c r="EP40" i="20"/>
  <c r="CA40" i="20"/>
  <c r="BS40" i="20"/>
  <c r="AG40" i="20"/>
  <c r="AA40" i="20"/>
  <c r="EL39" i="20"/>
  <c r="CN39" i="20"/>
  <c r="CJ39" i="20"/>
  <c r="DS39" i="20"/>
  <c r="DG39" i="20"/>
  <c r="CI39" i="20"/>
  <c r="CL39" i="20"/>
  <c r="BJ36" i="20"/>
  <c r="BO36" i="20"/>
  <c r="BM36" i="20"/>
  <c r="CV36" i="20"/>
  <c r="BD38" i="20"/>
  <c r="BK37" i="20"/>
  <c r="DI37" i="20" s="1"/>
  <c r="BN35" i="20"/>
  <c r="DK35" i="20"/>
  <c r="DJ35" i="20"/>
  <c r="DT38" i="20"/>
  <c r="BD39" i="20"/>
  <c r="BE39" i="20" s="1"/>
  <c r="AV39" i="20"/>
  <c r="BF39" i="20"/>
  <c r="AY37" i="20"/>
  <c r="BI37" i="20"/>
  <c r="FI37" i="20" s="1"/>
  <c r="AP38" i="20"/>
  <c r="CK38" i="20"/>
  <c r="FK38" i="20"/>
  <c r="FL38" i="20" s="1"/>
  <c r="FM38" i="20" s="1"/>
  <c r="FN38" i="20" s="1"/>
  <c r="DR37" i="20"/>
  <c r="BE37" i="20"/>
  <c r="DF37" i="20"/>
  <c r="DD37" i="20"/>
  <c r="EL110" i="19"/>
  <c r="FJ110" i="19"/>
  <c r="AS35" i="19"/>
  <c r="EL35" i="19"/>
  <c r="FJ35" i="19"/>
  <c r="EL41" i="19"/>
  <c r="FJ41" i="19"/>
  <c r="EL105" i="19"/>
  <c r="FJ105" i="19"/>
  <c r="EL75" i="19"/>
  <c r="FJ75" i="19"/>
  <c r="EL98" i="19"/>
  <c r="FJ98" i="19"/>
  <c r="EL83" i="19"/>
  <c r="FJ83" i="19"/>
  <c r="FA63" i="19"/>
  <c r="FC63" i="19" s="1"/>
  <c r="FF63" i="19" s="1"/>
  <c r="FA59" i="19"/>
  <c r="FC59" i="19" s="1"/>
  <c r="FF59" i="19" s="1"/>
  <c r="FA65" i="19"/>
  <c r="FC65" i="19" s="1"/>
  <c r="FF65" i="19" s="1"/>
  <c r="FJ65" i="19"/>
  <c r="EL81" i="19"/>
  <c r="FJ81" i="19"/>
  <c r="EM63" i="19"/>
  <c r="EN63" i="19" s="1"/>
  <c r="EO63" i="19" s="1"/>
  <c r="FE63" i="19" s="1"/>
  <c r="EM67" i="19"/>
  <c r="EN67" i="19" s="1"/>
  <c r="EO67" i="19" s="1"/>
  <c r="FE67" i="19" s="1"/>
  <c r="FO32" i="19"/>
  <c r="FP32" i="19" s="1"/>
  <c r="FQ32" i="19" s="1"/>
  <c r="FA32" i="19"/>
  <c r="FC32" i="19" s="1"/>
  <c r="EM32" i="19"/>
  <c r="EN32" i="19" s="1"/>
  <c r="EO32" i="19" s="1"/>
  <c r="FJ63" i="19"/>
  <c r="EL86" i="19"/>
  <c r="FJ86" i="19"/>
  <c r="EL71" i="19"/>
  <c r="FJ71" i="19"/>
  <c r="EL91" i="19"/>
  <c r="FJ91" i="19"/>
  <c r="EL94" i="19"/>
  <c r="FJ94" i="19"/>
  <c r="EM48" i="19"/>
  <c r="EN48" i="19" s="1"/>
  <c r="EO48" i="19" s="1"/>
  <c r="FE48" i="19" s="1"/>
  <c r="FA54" i="19"/>
  <c r="FC54" i="19" s="1"/>
  <c r="FF54" i="19" s="1"/>
  <c r="FA48" i="19"/>
  <c r="FC48" i="19" s="1"/>
  <c r="FF48" i="19" s="1"/>
  <c r="FJ54" i="19"/>
  <c r="EL102" i="19"/>
  <c r="FJ102" i="19"/>
  <c r="EL96" i="19"/>
  <c r="FJ96" i="19"/>
  <c r="EL84" i="19"/>
  <c r="FJ84" i="19"/>
  <c r="AS79" i="19"/>
  <c r="EL79" i="19"/>
  <c r="FJ79" i="19"/>
  <c r="G112" i="19"/>
  <c r="AS74" i="19"/>
  <c r="EL74" i="19"/>
  <c r="FJ74" i="19"/>
  <c r="EM59" i="19"/>
  <c r="EN59" i="19" s="1"/>
  <c r="EO59" i="19" s="1"/>
  <c r="FE59" i="19" s="1"/>
  <c r="EM54" i="19"/>
  <c r="EN54" i="19" s="1"/>
  <c r="EO54" i="19" s="1"/>
  <c r="FE54" i="19" s="1"/>
  <c r="EM65" i="19"/>
  <c r="EN65" i="19" s="1"/>
  <c r="EO65" i="19" s="1"/>
  <c r="FE65" i="19" s="1"/>
  <c r="FA67" i="19"/>
  <c r="FC67" i="19" s="1"/>
  <c r="FF67" i="19" s="1"/>
  <c r="FJ59" i="19"/>
  <c r="FJ67" i="19"/>
  <c r="FJ48" i="19"/>
  <c r="AU146" i="19"/>
  <c r="G92" i="19"/>
  <c r="AS93" i="19"/>
  <c r="G42" i="19"/>
  <c r="AS43" i="19"/>
  <c r="G49" i="19"/>
  <c r="AS50" i="19"/>
  <c r="G82" i="19"/>
  <c r="AS83" i="19"/>
  <c r="AS42" i="19"/>
  <c r="G41" i="19"/>
  <c r="G39" i="19"/>
  <c r="AS40" i="19"/>
  <c r="G77" i="19"/>
  <c r="AS78" i="19"/>
  <c r="G52" i="19"/>
  <c r="AS53" i="19"/>
  <c r="G45" i="19"/>
  <c r="AS46" i="19"/>
  <c r="AS76" i="19"/>
  <c r="G75" i="19"/>
  <c r="AS108" i="19"/>
  <c r="G107" i="19"/>
  <c r="AS58" i="19"/>
  <c r="G57" i="19"/>
  <c r="AS85" i="19"/>
  <c r="G84" i="19"/>
  <c r="G60" i="19"/>
  <c r="AS61" i="19"/>
  <c r="AS72" i="19"/>
  <c r="G71" i="19"/>
  <c r="AS94" i="19"/>
  <c r="G93" i="19"/>
  <c r="G54" i="19"/>
  <c r="AS55" i="19"/>
  <c r="AS77" i="19"/>
  <c r="G76" i="19"/>
  <c r="AS84" i="19"/>
  <c r="G83" i="19"/>
  <c r="AS98" i="19"/>
  <c r="G97" i="19"/>
  <c r="G53" i="19"/>
  <c r="AS54" i="19"/>
  <c r="AS70" i="19"/>
  <c r="G69" i="19"/>
  <c r="AS56" i="19"/>
  <c r="G55" i="19"/>
  <c r="AS62" i="19"/>
  <c r="G61" i="19"/>
  <c r="AS107" i="19"/>
  <c r="G106" i="19"/>
  <c r="G50" i="19"/>
  <c r="AS51" i="19"/>
  <c r="AS71" i="19"/>
  <c r="G70" i="19"/>
  <c r="AS110" i="19"/>
  <c r="G109" i="19"/>
  <c r="G64" i="19"/>
  <c r="AS65" i="19"/>
  <c r="G81" i="19"/>
  <c r="AS82" i="19"/>
  <c r="AS66" i="19"/>
  <c r="G65" i="19"/>
  <c r="AS100" i="19"/>
  <c r="G99" i="19"/>
  <c r="G58" i="19"/>
  <c r="AS59" i="19"/>
  <c r="AS92" i="19"/>
  <c r="G91" i="19"/>
  <c r="G62" i="19"/>
  <c r="AS63" i="19"/>
  <c r="AS57" i="19"/>
  <c r="G56" i="19"/>
  <c r="AS112" i="19"/>
  <c r="G111" i="19"/>
  <c r="G102" i="19"/>
  <c r="AS103" i="19"/>
  <c r="G51" i="19"/>
  <c r="AS52" i="19"/>
  <c r="AS73" i="19"/>
  <c r="G72" i="19"/>
  <c r="AS97" i="19"/>
  <c r="G96" i="19"/>
  <c r="G44" i="19"/>
  <c r="AS45" i="19"/>
  <c r="AS106" i="19"/>
  <c r="G105" i="19"/>
  <c r="G48" i="19"/>
  <c r="AS49" i="19"/>
  <c r="AS88" i="19"/>
  <c r="G87" i="19"/>
  <c r="AS64" i="19"/>
  <c r="G63" i="19"/>
  <c r="G47" i="19"/>
  <c r="AS48" i="19"/>
  <c r="G40" i="19"/>
  <c r="AS41" i="19"/>
  <c r="AS80" i="19"/>
  <c r="G79" i="19"/>
  <c r="G88" i="19"/>
  <c r="AS89" i="19"/>
  <c r="G43" i="19"/>
  <c r="AS44" i="19"/>
  <c r="AS95" i="19"/>
  <c r="G94" i="19"/>
  <c r="G110" i="19"/>
  <c r="AS111" i="19"/>
  <c r="AS109" i="19"/>
  <c r="G108" i="19"/>
  <c r="AS101" i="19"/>
  <c r="G100" i="19"/>
  <c r="AS91" i="19"/>
  <c r="G90" i="19"/>
  <c r="G46" i="19"/>
  <c r="AS47" i="19"/>
  <c r="AS105" i="19"/>
  <c r="G104" i="19"/>
  <c r="AS60" i="19"/>
  <c r="G59" i="19"/>
  <c r="AS87" i="19"/>
  <c r="G86" i="19"/>
  <c r="AS102" i="19"/>
  <c r="G101" i="19"/>
  <c r="AS81" i="19"/>
  <c r="G80" i="19"/>
  <c r="AS90" i="19"/>
  <c r="G89" i="19"/>
  <c r="AS86" i="19"/>
  <c r="G85" i="19"/>
  <c r="G98" i="19"/>
  <c r="AS99" i="19"/>
  <c r="AS104" i="19"/>
  <c r="G103" i="19"/>
  <c r="AS75" i="19"/>
  <c r="G74" i="19"/>
  <c r="AS96" i="19"/>
  <c r="G95" i="19"/>
  <c r="G66" i="19"/>
  <c r="AS67" i="19"/>
  <c r="AS68" i="19"/>
  <c r="G67" i="19"/>
  <c r="AS69" i="19"/>
  <c r="AX147" i="19"/>
  <c r="AU151" i="19"/>
  <c r="AX135" i="19"/>
  <c r="AX136" i="19"/>
  <c r="AX116" i="19"/>
  <c r="AU150" i="19"/>
  <c r="AU125" i="19"/>
  <c r="AU148" i="19"/>
  <c r="AU143" i="19"/>
  <c r="AX122" i="19"/>
  <c r="AX115" i="19"/>
  <c r="AU118" i="19"/>
  <c r="AU120" i="19"/>
  <c r="AU113" i="19"/>
  <c r="AX149" i="19"/>
  <c r="AX121" i="19"/>
  <c r="AX129" i="19"/>
  <c r="CT32" i="19"/>
  <c r="CU32" i="19"/>
  <c r="CO32" i="19"/>
  <c r="CP32" i="19"/>
  <c r="CQ32" i="19"/>
  <c r="CS32" i="19"/>
  <c r="CR32" i="19"/>
  <c r="CE33" i="19"/>
  <c r="AU130" i="19"/>
  <c r="AX137" i="19"/>
  <c r="AX131" i="19"/>
  <c r="AU140" i="19"/>
  <c r="CD34" i="19"/>
  <c r="BY34" i="19"/>
  <c r="BZ34" i="19"/>
  <c r="CA34" i="19"/>
  <c r="CC34" i="19"/>
  <c r="BX34" i="19"/>
  <c r="CB34" i="19"/>
  <c r="AX139" i="19"/>
  <c r="AU142" i="19"/>
  <c r="AX127" i="19"/>
  <c r="AX144" i="19"/>
  <c r="AP32" i="19"/>
  <c r="AQ32" i="19" s="1"/>
  <c r="G37" i="19"/>
  <c r="AS38" i="19"/>
  <c r="AS37" i="19"/>
  <c r="AS39" i="19"/>
  <c r="G38" i="19"/>
  <c r="G35" i="19"/>
  <c r="AS36" i="19"/>
  <c r="FJ33" i="19"/>
  <c r="FK32" i="19"/>
  <c r="AU124" i="19"/>
  <c r="AX124" i="19"/>
  <c r="AU128" i="19"/>
  <c r="AX128" i="19"/>
  <c r="AU123" i="19"/>
  <c r="AX123" i="19"/>
  <c r="W34" i="19"/>
  <c r="V33" i="19"/>
  <c r="X33" i="19" s="1"/>
  <c r="BL34" i="19" s="1"/>
  <c r="CN33" i="19"/>
  <c r="CJ33" i="19"/>
  <c r="CI33" i="19"/>
  <c r="CK33" i="19" s="1"/>
  <c r="CL33" i="19"/>
  <c r="AM33" i="19"/>
  <c r="AE33" i="19"/>
  <c r="BA33" i="19"/>
  <c r="BB33" i="19"/>
  <c r="AZ33" i="19"/>
  <c r="AU145" i="19"/>
  <c r="AX145" i="19"/>
  <c r="CG32" i="19"/>
  <c r="CF32" i="19"/>
  <c r="AU134" i="19"/>
  <c r="AX134" i="19"/>
  <c r="AT33" i="19"/>
  <c r="AU119" i="19"/>
  <c r="AX119" i="19"/>
  <c r="AU133" i="19"/>
  <c r="AX133" i="19"/>
  <c r="AU114" i="19"/>
  <c r="AX114" i="19"/>
  <c r="AU141" i="19"/>
  <c r="AX141" i="19"/>
  <c r="AX132" i="19"/>
  <c r="AU132" i="19"/>
  <c r="AU126" i="19"/>
  <c r="AX126" i="19"/>
  <c r="A35" i="19"/>
  <c r="BU34" i="19"/>
  <c r="AH34" i="19"/>
  <c r="FR34" i="19"/>
  <c r="BT34" i="19"/>
  <c r="BV34" i="19"/>
  <c r="AJ34" i="19"/>
  <c r="BS34" i="19"/>
  <c r="AI34" i="19"/>
  <c r="AC34" i="19"/>
  <c r="BR34" i="19"/>
  <c r="AG34" i="19"/>
  <c r="AA34" i="19"/>
  <c r="FJ34" i="19" s="1"/>
  <c r="AF34" i="19"/>
  <c r="BD32" i="19"/>
  <c r="AV32" i="19"/>
  <c r="BC32" i="19"/>
  <c r="BF32" i="19"/>
  <c r="BQ32" i="19"/>
  <c r="BP32" i="19"/>
  <c r="BG32" i="19"/>
  <c r="AU32" i="19"/>
  <c r="AX32" i="19"/>
  <c r="AX117" i="19"/>
  <c r="AU117" i="19"/>
  <c r="AD21" i="30" l="1"/>
  <c r="DB39" i="30"/>
  <c r="CX39" i="30"/>
  <c r="DA39" i="30"/>
  <c r="CW39" i="30"/>
  <c r="CZ39" i="30"/>
  <c r="DC39" i="30"/>
  <c r="CY39" i="30"/>
  <c r="FN25" i="30"/>
  <c r="FV39" i="30"/>
  <c r="DT39" i="30"/>
  <c r="DQ36" i="30"/>
  <c r="DN36" i="30"/>
  <c r="DO36" i="30" s="1"/>
  <c r="BN39" i="30"/>
  <c r="DJ39" i="30"/>
  <c r="DK39" i="30"/>
  <c r="AD22" i="30"/>
  <c r="FV33" i="30"/>
  <c r="DT33" i="30"/>
  <c r="DS26" i="30"/>
  <c r="DN35" i="30"/>
  <c r="DO35" i="30" s="1"/>
  <c r="DP34" i="30" s="1"/>
  <c r="DQ35" i="30"/>
  <c r="DU33" i="30"/>
  <c r="DU26" i="30" s="1"/>
  <c r="FD25" i="30"/>
  <c r="CH38" i="30"/>
  <c r="AD20" i="30"/>
  <c r="EP25" i="30"/>
  <c r="EP22" i="30" s="1"/>
  <c r="CV33" i="30"/>
  <c r="BO40" i="30"/>
  <c r="BJ40" i="30"/>
  <c r="BM40" i="30"/>
  <c r="FI40" i="30"/>
  <c r="CV40" i="30"/>
  <c r="DE33" i="30"/>
  <c r="EY25" i="30"/>
  <c r="AP9" i="30"/>
  <c r="AP25" i="30" s="1"/>
  <c r="AD2" i="30"/>
  <c r="DM40" i="29"/>
  <c r="DL40" i="29"/>
  <c r="CH37" i="29"/>
  <c r="BN39" i="29"/>
  <c r="DJ39" i="29"/>
  <c r="DK39" i="29"/>
  <c r="DB39" i="29"/>
  <c r="CX39" i="29"/>
  <c r="DA39" i="29"/>
  <c r="CW39" i="29"/>
  <c r="CZ39" i="29"/>
  <c r="DC39" i="29"/>
  <c r="CY39" i="29"/>
  <c r="CH39" i="29"/>
  <c r="DM35" i="29"/>
  <c r="DL35" i="29"/>
  <c r="DT26" i="29"/>
  <c r="BN38" i="29"/>
  <c r="DK38" i="29"/>
  <c r="DJ38" i="29"/>
  <c r="DA33" i="29"/>
  <c r="CW33" i="29"/>
  <c r="DC33" i="29"/>
  <c r="CY33" i="29"/>
  <c r="DB33" i="29"/>
  <c r="CZ33" i="29"/>
  <c r="CX33" i="29"/>
  <c r="CH33" i="29"/>
  <c r="CV26" i="29"/>
  <c r="AD24" i="29"/>
  <c r="DM36" i="29"/>
  <c r="DL36" i="29"/>
  <c r="DC38" i="29"/>
  <c r="CY38" i="29"/>
  <c r="DB38" i="29"/>
  <c r="CX38" i="29"/>
  <c r="DA38" i="29"/>
  <c r="CW38" i="29"/>
  <c r="CZ38" i="29"/>
  <c r="DE26" i="29"/>
  <c r="FK41" i="28"/>
  <c r="DR41" i="28"/>
  <c r="FU41" i="28" s="1"/>
  <c r="AE42" i="28"/>
  <c r="AM42" i="28"/>
  <c r="FT40" i="28"/>
  <c r="FU40" i="28"/>
  <c r="FO41" i="28"/>
  <c r="FP41" i="28" s="1"/>
  <c r="FA41" i="28"/>
  <c r="FC41" i="28" s="1"/>
  <c r="FF41" i="28" s="1"/>
  <c r="EM41" i="28"/>
  <c r="EN41" i="28" s="1"/>
  <c r="EO41" i="28" s="1"/>
  <c r="FE41" i="28" s="1"/>
  <c r="BH40" i="28"/>
  <c r="BK40" i="28"/>
  <c r="DI40" i="28" s="1"/>
  <c r="DS40" i="28"/>
  <c r="DD42" i="28"/>
  <c r="DD26" i="28" s="1"/>
  <c r="CN42" i="28"/>
  <c r="CJ42" i="28"/>
  <c r="CJ26" i="28" s="1"/>
  <c r="CI42" i="28"/>
  <c r="DR42" i="28"/>
  <c r="DF42" i="28"/>
  <c r="DF26" i="28" s="1"/>
  <c r="CL42" i="28"/>
  <c r="CL26" i="28" s="1"/>
  <c r="CK42" i="28"/>
  <c r="CK26" i="28" s="1"/>
  <c r="FR30" i="28"/>
  <c r="BJ39" i="28"/>
  <c r="BO39" i="28"/>
  <c r="BM39" i="28"/>
  <c r="FI39" i="28"/>
  <c r="DN34" i="28"/>
  <c r="DO34" i="28" s="1"/>
  <c r="DQ34" i="28"/>
  <c r="CS41" i="28"/>
  <c r="CO41" i="28"/>
  <c r="CR41" i="28"/>
  <c r="CU41" i="28"/>
  <c r="CQ41" i="28"/>
  <c r="CT41" i="28"/>
  <c r="CP41" i="28"/>
  <c r="BD41" i="28"/>
  <c r="AV41" i="28"/>
  <c r="BC41" i="28"/>
  <c r="BF41" i="28"/>
  <c r="BN38" i="28"/>
  <c r="DJ38" i="28"/>
  <c r="DK38" i="28"/>
  <c r="BP41" i="28"/>
  <c r="BG41" i="28"/>
  <c r="AU41" i="28"/>
  <c r="AX41" i="28"/>
  <c r="BQ41" i="28"/>
  <c r="AW40" i="28"/>
  <c r="FT41" i="28"/>
  <c r="BI40" i="28"/>
  <c r="AY40" i="28"/>
  <c r="AZ42" i="28"/>
  <c r="BB42" i="28"/>
  <c r="BA42" i="28"/>
  <c r="EL42" i="28"/>
  <c r="AT42" i="28"/>
  <c r="BE40" i="28"/>
  <c r="DG40" i="28"/>
  <c r="CG41" i="28"/>
  <c r="CF41" i="28"/>
  <c r="CM40" i="28"/>
  <c r="FA42" i="27"/>
  <c r="FC42" i="27" s="1"/>
  <c r="FF42" i="27" s="1"/>
  <c r="FO42" i="27"/>
  <c r="FP42" i="27" s="1"/>
  <c r="EM42" i="27"/>
  <c r="EN42" i="27" s="1"/>
  <c r="EO42" i="27" s="1"/>
  <c r="FE42" i="27" s="1"/>
  <c r="DI41" i="27"/>
  <c r="CE43" i="27"/>
  <c r="CR42" i="27"/>
  <c r="CU42" i="27"/>
  <c r="CQ42" i="27"/>
  <c r="CT42" i="27"/>
  <c r="CP42" i="27"/>
  <c r="CS42" i="27"/>
  <c r="CO42" i="27"/>
  <c r="FU40" i="27"/>
  <c r="FT40" i="27"/>
  <c r="FK42" i="27"/>
  <c r="AE43" i="27"/>
  <c r="AM43" i="27"/>
  <c r="BH41" i="27"/>
  <c r="DH41" i="27"/>
  <c r="CM41" i="27"/>
  <c r="AW41" i="27"/>
  <c r="BA43" i="27"/>
  <c r="BB43" i="27"/>
  <c r="AT43" i="27"/>
  <c r="A45" i="27"/>
  <c r="CC44" i="27"/>
  <c r="BY44" i="27"/>
  <c r="BU44" i="27"/>
  <c r="AI44" i="27"/>
  <c r="Z44" i="27"/>
  <c r="FR44" i="27"/>
  <c r="CB44" i="27"/>
  <c r="BX44" i="27"/>
  <c r="BT44" i="27"/>
  <c r="AH44" i="27"/>
  <c r="AD44" i="27"/>
  <c r="FQ44" i="27"/>
  <c r="EP44" i="27"/>
  <c r="CA44" i="27"/>
  <c r="BW44" i="27"/>
  <c r="BS44" i="27"/>
  <c r="AK44" i="27"/>
  <c r="AG44" i="27"/>
  <c r="AC44" i="27"/>
  <c r="AZ44" i="27" s="1"/>
  <c r="FD44" i="27"/>
  <c r="DU44" i="27" s="1"/>
  <c r="EY44" i="27"/>
  <c r="CD44" i="27"/>
  <c r="BZ44" i="27"/>
  <c r="BV44" i="27"/>
  <c r="BR44" i="27"/>
  <c r="AJ44" i="27"/>
  <c r="AF44" i="27"/>
  <c r="AA44" i="27"/>
  <c r="CG42" i="27"/>
  <c r="AP42" i="27"/>
  <c r="AQ42" i="27" s="1"/>
  <c r="CF42" i="27"/>
  <c r="X42" i="27"/>
  <c r="BL43" i="27" s="1"/>
  <c r="W43" i="27"/>
  <c r="V42" i="27"/>
  <c r="BN39" i="27"/>
  <c r="DK39" i="27"/>
  <c r="DJ39" i="27"/>
  <c r="DR41" i="27"/>
  <c r="BE41" i="27"/>
  <c r="DF41" i="27"/>
  <c r="CK42" i="27"/>
  <c r="BD42" i="27"/>
  <c r="DG42" i="27" s="1"/>
  <c r="AV42" i="27"/>
  <c r="BC42" i="27"/>
  <c r="BF42" i="27"/>
  <c r="AY41" i="27"/>
  <c r="BI41" i="27"/>
  <c r="FI41" i="27" s="1"/>
  <c r="BP42" i="27"/>
  <c r="BG42" i="27"/>
  <c r="AU42" i="27"/>
  <c r="AX42" i="27"/>
  <c r="BQ42" i="27"/>
  <c r="BO40" i="27"/>
  <c r="BJ40" i="27"/>
  <c r="BM40" i="27"/>
  <c r="FI40" i="27"/>
  <c r="DE43" i="27"/>
  <c r="CN43" i="27"/>
  <c r="CJ43" i="27"/>
  <c r="DG43" i="27"/>
  <c r="CI43" i="27"/>
  <c r="CK43" i="27" s="1"/>
  <c r="CL43" i="27"/>
  <c r="DD41" i="27"/>
  <c r="CE43" i="26"/>
  <c r="AZ43" i="26"/>
  <c r="AP10" i="26"/>
  <c r="CR42" i="26"/>
  <c r="CO42" i="26"/>
  <c r="CU42" i="26"/>
  <c r="CQ42" i="26"/>
  <c r="CT42" i="26"/>
  <c r="CP42" i="26"/>
  <c r="CS42" i="26"/>
  <c r="AM43" i="26"/>
  <c r="AE43" i="26"/>
  <c r="FD44" i="26"/>
  <c r="DU44" i="26" s="1"/>
  <c r="BW44" i="26"/>
  <c r="AK44" i="26"/>
  <c r="AD44" i="26"/>
  <c r="A45" i="26"/>
  <c r="EP44" i="26"/>
  <c r="CB44" i="26"/>
  <c r="BT44" i="26"/>
  <c r="AH44" i="26"/>
  <c r="AC44" i="26"/>
  <c r="FQ44" i="26"/>
  <c r="BX44" i="26"/>
  <c r="FR44" i="26"/>
  <c r="CA44" i="26"/>
  <c r="BS44" i="26"/>
  <c r="AG44" i="26"/>
  <c r="BY44" i="26"/>
  <c r="AJ44" i="26"/>
  <c r="BZ44" i="26"/>
  <c r="Z44" i="26"/>
  <c r="CC44" i="26"/>
  <c r="CD44" i="26"/>
  <c r="AI44" i="26"/>
  <c r="AA44" i="26"/>
  <c r="BR44" i="26"/>
  <c r="BU44" i="26"/>
  <c r="AF44" i="26"/>
  <c r="FK43" i="26" s="1"/>
  <c r="FL43" i="26" s="1"/>
  <c r="FM43" i="26" s="1"/>
  <c r="FN43" i="26" s="1"/>
  <c r="BV44" i="26"/>
  <c r="EY44" i="26"/>
  <c r="BI41" i="26"/>
  <c r="AY41" i="26"/>
  <c r="CG42" i="26"/>
  <c r="DH42" i="26" s="1"/>
  <c r="AP42" i="26"/>
  <c r="CF42" i="26"/>
  <c r="DT42" i="26"/>
  <c r="BN39" i="26"/>
  <c r="DK39" i="26"/>
  <c r="DJ39" i="26"/>
  <c r="CL43" i="26"/>
  <c r="DE43" i="26"/>
  <c r="DS43" i="26"/>
  <c r="DG43" i="26"/>
  <c r="CI43" i="26"/>
  <c r="CN43" i="26"/>
  <c r="CJ43" i="26"/>
  <c r="BP42" i="26"/>
  <c r="BG42" i="26"/>
  <c r="BQ42" i="26"/>
  <c r="AX42" i="26"/>
  <c r="AU42" i="26"/>
  <c r="FV42" i="26" s="1"/>
  <c r="BD42" i="26"/>
  <c r="BC42" i="26"/>
  <c r="BF42" i="26"/>
  <c r="DH41" i="26"/>
  <c r="CM41" i="26"/>
  <c r="BN40" i="26"/>
  <c r="DK40" i="26"/>
  <c r="DJ40" i="26"/>
  <c r="DD41" i="26"/>
  <c r="V43" i="26"/>
  <c r="W44" i="26"/>
  <c r="X43" i="26"/>
  <c r="BL44" i="26" s="1"/>
  <c r="BE41" i="26"/>
  <c r="DF41" i="26"/>
  <c r="DC39" i="26"/>
  <c r="CY39" i="26"/>
  <c r="DB39" i="26"/>
  <c r="CX39" i="26"/>
  <c r="DA39" i="26"/>
  <c r="CW39" i="26"/>
  <c r="CZ39" i="26"/>
  <c r="FK42" i="26"/>
  <c r="FL42" i="26" s="1"/>
  <c r="FM42" i="26" s="1"/>
  <c r="FN42" i="26" s="1"/>
  <c r="BH41" i="26"/>
  <c r="BK41" i="26"/>
  <c r="DI41" i="26" s="1"/>
  <c r="AT43" i="26"/>
  <c r="BB43" i="26"/>
  <c r="BA43" i="26"/>
  <c r="FT41" i="26"/>
  <c r="FU41" i="26"/>
  <c r="FU40" i="24"/>
  <c r="FK41" i="25"/>
  <c r="CE42" i="25"/>
  <c r="BH40" i="25"/>
  <c r="BK40" i="25"/>
  <c r="DI40" i="25" s="1"/>
  <c r="DS40" i="25"/>
  <c r="AX41" i="25"/>
  <c r="BQ41" i="25"/>
  <c r="BP41" i="25"/>
  <c r="DR41" i="25" s="1"/>
  <c r="BG41" i="25"/>
  <c r="AU41" i="25"/>
  <c r="CG41" i="25"/>
  <c r="AP41" i="25"/>
  <c r="CF41" i="25"/>
  <c r="BN38" i="25"/>
  <c r="DJ38" i="25"/>
  <c r="DK38" i="25"/>
  <c r="FO41" i="25"/>
  <c r="FP41" i="25" s="1"/>
  <c r="FA41" i="25"/>
  <c r="FC41" i="25" s="1"/>
  <c r="FF41" i="25" s="1"/>
  <c r="EM41" i="25"/>
  <c r="EN41" i="25" s="1"/>
  <c r="EO41" i="25" s="1"/>
  <c r="FE41" i="25" s="1"/>
  <c r="BB42" i="25"/>
  <c r="BA42" i="25"/>
  <c r="AT42" i="25"/>
  <c r="BF41" i="25"/>
  <c r="BD41" i="25"/>
  <c r="AV41" i="25"/>
  <c r="BC41" i="25"/>
  <c r="W43" i="25"/>
  <c r="V42" i="25"/>
  <c r="X42" i="25"/>
  <c r="BL43" i="25" s="1"/>
  <c r="DR40" i="25"/>
  <c r="CT41" i="25"/>
  <c r="CP41" i="25"/>
  <c r="CS41" i="25"/>
  <c r="CO41" i="25"/>
  <c r="CR41" i="25"/>
  <c r="CU41" i="25"/>
  <c r="CQ41" i="25"/>
  <c r="CK41" i="25"/>
  <c r="AZ42" i="25"/>
  <c r="FU39" i="25"/>
  <c r="FT39" i="25"/>
  <c r="BO39" i="25"/>
  <c r="BJ39" i="25"/>
  <c r="BM39" i="25"/>
  <c r="CV39" i="25"/>
  <c r="AE42" i="25"/>
  <c r="AM42" i="25"/>
  <c r="BE40" i="25"/>
  <c r="DG40" i="25"/>
  <c r="FV39" i="25"/>
  <c r="DT39" i="25"/>
  <c r="DH40" i="25"/>
  <c r="CM40" i="25"/>
  <c r="BI40" i="25"/>
  <c r="AY40" i="25"/>
  <c r="FQ43" i="25"/>
  <c r="EP43" i="25"/>
  <c r="CA43" i="25"/>
  <c r="BW43" i="25"/>
  <c r="BS43" i="25"/>
  <c r="AG43" i="25"/>
  <c r="AC43" i="25"/>
  <c r="FD43" i="25"/>
  <c r="DU43" i="25" s="1"/>
  <c r="EY43" i="25"/>
  <c r="CD43" i="25"/>
  <c r="BZ43" i="25"/>
  <c r="BV43" i="25"/>
  <c r="BR43" i="25"/>
  <c r="AJ43" i="25"/>
  <c r="AF43" i="25"/>
  <c r="AA43" i="25"/>
  <c r="A44" i="25"/>
  <c r="AK44" i="25" s="1"/>
  <c r="CC43" i="25"/>
  <c r="BY43" i="25"/>
  <c r="BU43" i="25"/>
  <c r="AI43" i="25"/>
  <c r="Z43" i="25"/>
  <c r="FR43" i="25"/>
  <c r="CB43" i="25"/>
  <c r="BX43" i="25"/>
  <c r="BT43" i="25"/>
  <c r="AH43" i="25"/>
  <c r="AD43" i="25"/>
  <c r="CI42" i="25"/>
  <c r="CK42" i="25" s="1"/>
  <c r="DF42" i="25"/>
  <c r="CL42" i="25"/>
  <c r="DE42" i="25"/>
  <c r="DD42" i="25"/>
  <c r="CN42" i="25"/>
  <c r="CJ42" i="25"/>
  <c r="AW40" i="25"/>
  <c r="CK42" i="24"/>
  <c r="CE43" i="24"/>
  <c r="DR41" i="24"/>
  <c r="FT41" i="24" s="1"/>
  <c r="BB43" i="24"/>
  <c r="BA43" i="24"/>
  <c r="BC43" i="24" s="1"/>
  <c r="AT43" i="24"/>
  <c r="CD44" i="24"/>
  <c r="BZ44" i="24"/>
  <c r="BV44" i="24"/>
  <c r="BR44" i="24"/>
  <c r="AJ44" i="24"/>
  <c r="AM44" i="24" s="1"/>
  <c r="AF44" i="24"/>
  <c r="A45" i="24"/>
  <c r="CC44" i="24"/>
  <c r="BY44" i="24"/>
  <c r="BU44" i="24"/>
  <c r="AI44" i="24"/>
  <c r="FR44" i="24"/>
  <c r="CB44" i="24"/>
  <c r="BX44" i="24"/>
  <c r="BT44" i="24"/>
  <c r="AH44" i="24"/>
  <c r="AC44" i="24"/>
  <c r="AZ44" i="24" s="1"/>
  <c r="CA44" i="24"/>
  <c r="BW44" i="24"/>
  <c r="BS44" i="24"/>
  <c r="AK44" i="24"/>
  <c r="AG44" i="24"/>
  <c r="AA44" i="24"/>
  <c r="CN43" i="24"/>
  <c r="CJ43" i="24"/>
  <c r="DS43" i="24"/>
  <c r="DG43" i="24"/>
  <c r="CI43" i="24"/>
  <c r="AP43" i="24" s="1"/>
  <c r="AQ43" i="24" s="1"/>
  <c r="CL43" i="24"/>
  <c r="DE43" i="24"/>
  <c r="DH41" i="24"/>
  <c r="CM41" i="24"/>
  <c r="DF41" i="24"/>
  <c r="DD41" i="24"/>
  <c r="DI41" i="24"/>
  <c r="W43" i="24"/>
  <c r="X42" i="24"/>
  <c r="BL43" i="24" s="1"/>
  <c r="V42" i="24"/>
  <c r="CT42" i="24"/>
  <c r="CP42" i="24"/>
  <c r="CS42" i="24"/>
  <c r="CO42" i="24"/>
  <c r="CR42" i="24"/>
  <c r="CU42" i="24"/>
  <c r="CQ42" i="24"/>
  <c r="AX42" i="24"/>
  <c r="BQ42" i="24"/>
  <c r="BP42" i="24"/>
  <c r="DR42" i="24" s="1"/>
  <c r="BG42" i="24"/>
  <c r="BH42" i="24" s="1"/>
  <c r="AU42" i="24"/>
  <c r="BJ40" i="24"/>
  <c r="BM40" i="24"/>
  <c r="BO40" i="24"/>
  <c r="CV40" i="24"/>
  <c r="AV43" i="24"/>
  <c r="BF43" i="24"/>
  <c r="DQ36" i="24"/>
  <c r="DN36" i="24"/>
  <c r="DO36" i="24" s="1"/>
  <c r="CG42" i="24"/>
  <c r="DH42" i="24" s="1"/>
  <c r="CF42" i="24"/>
  <c r="DS42" i="24" s="1"/>
  <c r="DT42" i="24"/>
  <c r="BN39" i="24"/>
  <c r="DK39" i="24"/>
  <c r="DJ39" i="24"/>
  <c r="AY41" i="24"/>
  <c r="BI41" i="24"/>
  <c r="FI41" i="24" s="1"/>
  <c r="AD44" i="22"/>
  <c r="Z44" i="22"/>
  <c r="CE43" i="22"/>
  <c r="AV43" i="22"/>
  <c r="BF43" i="22"/>
  <c r="BG42" i="22"/>
  <c r="AU42" i="22"/>
  <c r="AX42" i="22"/>
  <c r="BQ42" i="22"/>
  <c r="BP42" i="22"/>
  <c r="DM37" i="22"/>
  <c r="DL37" i="22"/>
  <c r="DQ36" i="22"/>
  <c r="DN36" i="22"/>
  <c r="DO36" i="22" s="1"/>
  <c r="BN39" i="22"/>
  <c r="DK39" i="22"/>
  <c r="DJ39" i="22"/>
  <c r="BO40" i="22"/>
  <c r="BJ40" i="22"/>
  <c r="BM40" i="22"/>
  <c r="CV40" i="22"/>
  <c r="X43" i="22"/>
  <c r="BL44" i="22" s="1"/>
  <c r="V43" i="22"/>
  <c r="W44" i="22"/>
  <c r="BI41" i="22"/>
  <c r="AY41" i="22"/>
  <c r="AQ41" i="22"/>
  <c r="CG42" i="22"/>
  <c r="DD42" i="22" s="1"/>
  <c r="CF42" i="22"/>
  <c r="AP42" i="22"/>
  <c r="AQ42" i="22" s="1"/>
  <c r="FV42" i="22"/>
  <c r="DT42" i="22"/>
  <c r="DE43" i="22"/>
  <c r="CN43" i="22"/>
  <c r="CJ43" i="22"/>
  <c r="DS43" i="22"/>
  <c r="DG43" i="22"/>
  <c r="CI43" i="22"/>
  <c r="CL43" i="22"/>
  <c r="AW42" i="22"/>
  <c r="BH41" i="22"/>
  <c r="BK41" i="22"/>
  <c r="DI41" i="22" s="1"/>
  <c r="DR41" i="22"/>
  <c r="DH41" i="22"/>
  <c r="CM41" i="22"/>
  <c r="CU42" i="22"/>
  <c r="CQ42" i="22"/>
  <c r="CT42" i="22"/>
  <c r="CP42" i="22"/>
  <c r="CS42" i="22"/>
  <c r="CO42" i="22"/>
  <c r="CR42" i="22"/>
  <c r="CK42" i="22"/>
  <c r="FK42" i="22"/>
  <c r="FL42" i="22" s="1"/>
  <c r="FM42" i="22" s="1"/>
  <c r="FN42" i="22" s="1"/>
  <c r="BA43" i="22"/>
  <c r="BC43" i="22" s="1"/>
  <c r="BB43" i="22"/>
  <c r="AT43" i="22"/>
  <c r="FQ44" i="22"/>
  <c r="EP44" i="22"/>
  <c r="CA44" i="22"/>
  <c r="BW44" i="22"/>
  <c r="BS44" i="22"/>
  <c r="AK44" i="22"/>
  <c r="AG44" i="22"/>
  <c r="AA44" i="22"/>
  <c r="FD44" i="22"/>
  <c r="DU44" i="22" s="1"/>
  <c r="EY44" i="22"/>
  <c r="CD44" i="22"/>
  <c r="BZ44" i="22"/>
  <c r="BV44" i="22"/>
  <c r="BR44" i="22"/>
  <c r="AJ44" i="22"/>
  <c r="AM44" i="22" s="1"/>
  <c r="AF44" i="22"/>
  <c r="A45" i="22"/>
  <c r="CC44" i="22"/>
  <c r="BY44" i="22"/>
  <c r="BU44" i="22"/>
  <c r="AI44" i="22"/>
  <c r="FR44" i="22"/>
  <c r="CB44" i="22"/>
  <c r="BX44" i="22"/>
  <c r="CE44" i="22" s="1"/>
  <c r="BT44" i="22"/>
  <c r="AH44" i="22"/>
  <c r="AC44" i="22"/>
  <c r="AZ44" i="22" s="1"/>
  <c r="FJ58" i="21"/>
  <c r="EL58" i="21"/>
  <c r="CH38" i="21"/>
  <c r="FT40" i="21"/>
  <c r="Q59" i="21"/>
  <c r="Y59" i="21" s="1"/>
  <c r="AS59" i="21" s="1"/>
  <c r="M60" i="21"/>
  <c r="G58" i="21"/>
  <c r="AS58" i="21"/>
  <c r="L65" i="21"/>
  <c r="J66" i="21"/>
  <c r="BQ42" i="21"/>
  <c r="BP42" i="21"/>
  <c r="BG42" i="21"/>
  <c r="BH42" i="21" s="1"/>
  <c r="AU42" i="21"/>
  <c r="FV42" i="21" s="1"/>
  <c r="AX42" i="21"/>
  <c r="CG42" i="21"/>
  <c r="DH42" i="21" s="1"/>
  <c r="AP42" i="21"/>
  <c r="CF42" i="21"/>
  <c r="DT42" i="21"/>
  <c r="FU41" i="21"/>
  <c r="FT41" i="21"/>
  <c r="BN39" i="21"/>
  <c r="DK39" i="21"/>
  <c r="DJ39" i="21"/>
  <c r="DE43" i="21"/>
  <c r="CN43" i="21"/>
  <c r="CJ43" i="21"/>
  <c r="DS43" i="21"/>
  <c r="CI43" i="21"/>
  <c r="CK43" i="21" s="1"/>
  <c r="CL43" i="21"/>
  <c r="BO40" i="21"/>
  <c r="BM40" i="21"/>
  <c r="BJ40" i="21"/>
  <c r="CV40" i="21"/>
  <c r="BI41" i="21"/>
  <c r="AY41" i="21"/>
  <c r="FK42" i="21"/>
  <c r="FL42" i="21" s="1"/>
  <c r="FM42" i="21" s="1"/>
  <c r="FN42" i="21" s="1"/>
  <c r="AE43" i="21"/>
  <c r="AM43" i="21"/>
  <c r="BD42" i="21"/>
  <c r="DG42" i="21" s="1"/>
  <c r="AV42" i="21"/>
  <c r="BC42" i="21"/>
  <c r="BF42" i="21"/>
  <c r="CS42" i="21"/>
  <c r="CO42" i="21"/>
  <c r="CR42" i="21"/>
  <c r="CU42" i="21"/>
  <c r="CQ42" i="21"/>
  <c r="CT42" i="21"/>
  <c r="CP42" i="21"/>
  <c r="CK42" i="21"/>
  <c r="V42" i="21"/>
  <c r="X42" i="21"/>
  <c r="BL43" i="21" s="1"/>
  <c r="W43" i="21"/>
  <c r="CM41" i="21"/>
  <c r="DH41" i="21"/>
  <c r="DD41" i="21"/>
  <c r="BA43" i="21"/>
  <c r="BB43" i="21"/>
  <c r="AT43" i="21"/>
  <c r="A45" i="21"/>
  <c r="CC44" i="21"/>
  <c r="BY44" i="21"/>
  <c r="BU44" i="21"/>
  <c r="AI44" i="21"/>
  <c r="FR44" i="21"/>
  <c r="CB44" i="21"/>
  <c r="BX44" i="21"/>
  <c r="BT44" i="21"/>
  <c r="AH44" i="21"/>
  <c r="CA44" i="21"/>
  <c r="BS44" i="21"/>
  <c r="AG44" i="21"/>
  <c r="AC44" i="21"/>
  <c r="CD44" i="21"/>
  <c r="BZ44" i="21"/>
  <c r="BV44" i="21"/>
  <c r="BR44" i="21"/>
  <c r="AJ44" i="21"/>
  <c r="AF44" i="21"/>
  <c r="AA44" i="21"/>
  <c r="BK41" i="21"/>
  <c r="DI41" i="21" s="1"/>
  <c r="DN32" i="20"/>
  <c r="DO32" i="20" s="1"/>
  <c r="CE40" i="20"/>
  <c r="BK38" i="20"/>
  <c r="DI38" i="20" s="1"/>
  <c r="FK39" i="20"/>
  <c r="BO37" i="20"/>
  <c r="BJ37" i="20"/>
  <c r="BM37" i="20"/>
  <c r="DT39" i="20"/>
  <c r="BP39" i="20"/>
  <c r="AU39" i="20"/>
  <c r="FV39" i="20" s="1"/>
  <c r="BG39" i="20"/>
  <c r="BH39" i="20" s="1"/>
  <c r="AX39" i="20"/>
  <c r="BQ39" i="20"/>
  <c r="FU37" i="20"/>
  <c r="FT37" i="20"/>
  <c r="BE38" i="20"/>
  <c r="DF38" i="20"/>
  <c r="CK39" i="20"/>
  <c r="BB40" i="20"/>
  <c r="BA40" i="20"/>
  <c r="BC40" i="20" s="1"/>
  <c r="AT40" i="20"/>
  <c r="A42" i="20"/>
  <c r="FR41" i="20"/>
  <c r="CB41" i="20"/>
  <c r="BX41" i="20"/>
  <c r="BT41" i="20"/>
  <c r="AH41" i="20"/>
  <c r="AC41" i="20"/>
  <c r="AZ41" i="20" s="1"/>
  <c r="CA41" i="20"/>
  <c r="BS41" i="20"/>
  <c r="AG41" i="20"/>
  <c r="AA41" i="20"/>
  <c r="CD41" i="20"/>
  <c r="BZ41" i="20"/>
  <c r="BV41" i="20"/>
  <c r="BR41" i="20"/>
  <c r="AJ41" i="20"/>
  <c r="AM41" i="20" s="1"/>
  <c r="AF41" i="20"/>
  <c r="FK40" i="20" s="1"/>
  <c r="FL40" i="20" s="1"/>
  <c r="FM40" i="20" s="1"/>
  <c r="FN40" i="20" s="1"/>
  <c r="CC41" i="20"/>
  <c r="BY41" i="20"/>
  <c r="BU41" i="20"/>
  <c r="AI41" i="20"/>
  <c r="CL40" i="20"/>
  <c r="DE40" i="20"/>
  <c r="CN40" i="20"/>
  <c r="CJ40" i="20"/>
  <c r="DS40" i="20"/>
  <c r="DG40" i="20"/>
  <c r="CI40" i="20"/>
  <c r="DR38" i="20"/>
  <c r="CG39" i="20"/>
  <c r="AP39" i="20"/>
  <c r="AQ39" i="20" s="1"/>
  <c r="CF39" i="20"/>
  <c r="CR39" i="20"/>
  <c r="CQ39" i="20"/>
  <c r="CU39" i="20"/>
  <c r="CT39" i="20"/>
  <c r="CP39" i="20"/>
  <c r="CS39" i="20"/>
  <c r="CO39" i="20"/>
  <c r="FA39" i="20"/>
  <c r="FC39" i="20" s="1"/>
  <c r="FF39" i="20" s="1"/>
  <c r="EM39" i="20"/>
  <c r="EN39" i="20" s="1"/>
  <c r="EO39" i="20" s="1"/>
  <c r="FE39" i="20" s="1"/>
  <c r="FO39" i="20"/>
  <c r="FP39" i="20" s="1"/>
  <c r="CM38" i="20"/>
  <c r="DD38" i="20"/>
  <c r="DB36" i="20"/>
  <c r="CX36" i="20"/>
  <c r="CW36" i="20"/>
  <c r="CZ36" i="20"/>
  <c r="DC36" i="20"/>
  <c r="CY36" i="20"/>
  <c r="DA36" i="20"/>
  <c r="AQ38" i="20"/>
  <c r="BN36" i="20"/>
  <c r="DK36" i="20"/>
  <c r="DJ36" i="20"/>
  <c r="BF40" i="20"/>
  <c r="AV40" i="20"/>
  <c r="V39" i="20"/>
  <c r="W40" i="20"/>
  <c r="X39" i="20"/>
  <c r="BL40" i="20" s="1"/>
  <c r="BI38" i="20"/>
  <c r="AY38" i="20"/>
  <c r="EM84" i="19"/>
  <c r="EN84" i="19" s="1"/>
  <c r="EO84" i="19" s="1"/>
  <c r="FE84" i="19" s="1"/>
  <c r="FA84" i="19"/>
  <c r="FC84" i="19" s="1"/>
  <c r="FF84" i="19" s="1"/>
  <c r="FO84" i="19"/>
  <c r="FP84" i="19" s="1"/>
  <c r="EM102" i="19"/>
  <c r="EN102" i="19" s="1"/>
  <c r="EO102" i="19" s="1"/>
  <c r="FE102" i="19" s="1"/>
  <c r="FO102" i="19"/>
  <c r="FP102" i="19" s="1"/>
  <c r="FA102" i="19"/>
  <c r="FC102" i="19" s="1"/>
  <c r="FF102" i="19" s="1"/>
  <c r="FO91" i="19"/>
  <c r="FP91" i="19" s="1"/>
  <c r="EM91" i="19"/>
  <c r="EN91" i="19" s="1"/>
  <c r="EO91" i="19" s="1"/>
  <c r="FE91" i="19" s="1"/>
  <c r="FA91" i="19"/>
  <c r="FC91" i="19" s="1"/>
  <c r="FF91" i="19" s="1"/>
  <c r="FO86" i="19"/>
  <c r="FP86" i="19" s="1"/>
  <c r="EM86" i="19"/>
  <c r="EN86" i="19" s="1"/>
  <c r="EO86" i="19" s="1"/>
  <c r="FE86" i="19" s="1"/>
  <c r="FA86" i="19"/>
  <c r="FC86" i="19" s="1"/>
  <c r="FF86" i="19" s="1"/>
  <c r="EM81" i="19"/>
  <c r="EN81" i="19" s="1"/>
  <c r="EO81" i="19" s="1"/>
  <c r="FE81" i="19" s="1"/>
  <c r="FA81" i="19"/>
  <c r="FC81" i="19" s="1"/>
  <c r="FF81" i="19" s="1"/>
  <c r="FO81" i="19"/>
  <c r="FP81" i="19" s="1"/>
  <c r="EM98" i="19"/>
  <c r="EN98" i="19" s="1"/>
  <c r="EO98" i="19" s="1"/>
  <c r="FE98" i="19" s="1"/>
  <c r="FA98" i="19"/>
  <c r="FC98" i="19" s="1"/>
  <c r="FF98" i="19" s="1"/>
  <c r="FO98" i="19"/>
  <c r="FP98" i="19" s="1"/>
  <c r="FA105" i="19"/>
  <c r="FC105" i="19" s="1"/>
  <c r="FF105" i="19" s="1"/>
  <c r="EM105" i="19"/>
  <c r="EN105" i="19" s="1"/>
  <c r="EO105" i="19" s="1"/>
  <c r="FE105" i="19" s="1"/>
  <c r="FO105" i="19"/>
  <c r="FP105" i="19" s="1"/>
  <c r="EM35" i="19"/>
  <c r="EN35" i="19" s="1"/>
  <c r="EO35" i="19" s="1"/>
  <c r="FE35" i="19" s="1"/>
  <c r="FO35" i="19"/>
  <c r="FP35" i="19" s="1"/>
  <c r="FA35" i="19"/>
  <c r="FC35" i="19" s="1"/>
  <c r="FF35" i="19" s="1"/>
  <c r="EM79" i="19"/>
  <c r="EN79" i="19" s="1"/>
  <c r="EO79" i="19" s="1"/>
  <c r="FE79" i="19" s="1"/>
  <c r="FA79" i="19"/>
  <c r="FC79" i="19" s="1"/>
  <c r="FF79" i="19" s="1"/>
  <c r="FO79" i="19"/>
  <c r="FP79" i="19" s="1"/>
  <c r="FA96" i="19"/>
  <c r="FC96" i="19" s="1"/>
  <c r="FF96" i="19" s="1"/>
  <c r="FO96" i="19"/>
  <c r="FP96" i="19" s="1"/>
  <c r="EM96" i="19"/>
  <c r="EN96" i="19" s="1"/>
  <c r="EO96" i="19" s="1"/>
  <c r="FE96" i="19" s="1"/>
  <c r="FA94" i="19"/>
  <c r="FC94" i="19" s="1"/>
  <c r="FF94" i="19" s="1"/>
  <c r="EM94" i="19"/>
  <c r="EN94" i="19" s="1"/>
  <c r="EO94" i="19" s="1"/>
  <c r="FE94" i="19" s="1"/>
  <c r="FO94" i="19"/>
  <c r="FP94" i="19" s="1"/>
  <c r="FO71" i="19"/>
  <c r="FP71" i="19" s="1"/>
  <c r="FA71" i="19"/>
  <c r="FC71" i="19" s="1"/>
  <c r="FF71" i="19" s="1"/>
  <c r="EM71" i="19"/>
  <c r="EN71" i="19" s="1"/>
  <c r="EO71" i="19" s="1"/>
  <c r="FE71" i="19" s="1"/>
  <c r="FE32" i="19"/>
  <c r="EP32" i="19"/>
  <c r="EM83" i="19"/>
  <c r="EN83" i="19" s="1"/>
  <c r="EO83" i="19" s="1"/>
  <c r="FE83" i="19" s="1"/>
  <c r="FA83" i="19"/>
  <c r="FC83" i="19" s="1"/>
  <c r="FF83" i="19" s="1"/>
  <c r="FO83" i="19"/>
  <c r="FP83" i="19" s="1"/>
  <c r="FO75" i="19"/>
  <c r="FP75" i="19" s="1"/>
  <c r="EM75" i="19"/>
  <c r="EN75" i="19" s="1"/>
  <c r="EO75" i="19" s="1"/>
  <c r="FE75" i="19" s="1"/>
  <c r="FA75" i="19"/>
  <c r="FC75" i="19" s="1"/>
  <c r="FF75" i="19" s="1"/>
  <c r="FO41" i="19"/>
  <c r="FP41" i="19" s="1"/>
  <c r="EM41" i="19"/>
  <c r="EN41" i="19" s="1"/>
  <c r="EO41" i="19" s="1"/>
  <c r="FE41" i="19" s="1"/>
  <c r="FA41" i="19"/>
  <c r="FC41" i="19" s="1"/>
  <c r="FF41" i="19" s="1"/>
  <c r="EM74" i="19"/>
  <c r="EN74" i="19" s="1"/>
  <c r="EO74" i="19" s="1"/>
  <c r="FE74" i="19" s="1"/>
  <c r="FO74" i="19"/>
  <c r="FP74" i="19" s="1"/>
  <c r="FA74" i="19"/>
  <c r="FC74" i="19" s="1"/>
  <c r="FF74" i="19" s="1"/>
  <c r="FF32" i="19"/>
  <c r="FD32" i="19"/>
  <c r="DU32" i="19" s="1"/>
  <c r="EM110" i="19"/>
  <c r="EN110" i="19" s="1"/>
  <c r="EO110" i="19" s="1"/>
  <c r="FE110" i="19" s="1"/>
  <c r="FO110" i="19"/>
  <c r="FP110" i="19" s="1"/>
  <c r="FA110" i="19"/>
  <c r="FC110" i="19" s="1"/>
  <c r="FF110" i="19" s="1"/>
  <c r="DF32" i="19"/>
  <c r="DD32" i="19"/>
  <c r="DG32" i="19"/>
  <c r="CT33" i="19"/>
  <c r="CU33" i="19"/>
  <c r="CP33" i="19"/>
  <c r="CO33" i="19"/>
  <c r="CQ33" i="19"/>
  <c r="CS33" i="19"/>
  <c r="CR33" i="19"/>
  <c r="CE34" i="19"/>
  <c r="BY35" i="19"/>
  <c r="BZ35" i="19"/>
  <c r="CA35" i="19"/>
  <c r="CB35" i="19"/>
  <c r="CC35" i="19"/>
  <c r="CD35" i="19"/>
  <c r="BX35" i="19"/>
  <c r="AP33" i="19"/>
  <c r="AQ33" i="19" s="1"/>
  <c r="AW32" i="19"/>
  <c r="BH32" i="19"/>
  <c r="DS32" i="19"/>
  <c r="FV32" i="19" s="1"/>
  <c r="BK32" i="19"/>
  <c r="DI32" i="19" s="1"/>
  <c r="BE32" i="19"/>
  <c r="AZ34" i="19"/>
  <c r="BV35" i="19"/>
  <c r="BR35" i="19"/>
  <c r="AI35" i="19"/>
  <c r="A36" i="19"/>
  <c r="BU35" i="19"/>
  <c r="AH35" i="19"/>
  <c r="FR35" i="19"/>
  <c r="BS35" i="19"/>
  <c r="AC35" i="19"/>
  <c r="AJ35" i="19"/>
  <c r="AA35" i="19"/>
  <c r="AG35" i="19"/>
  <c r="BT35" i="19"/>
  <c r="AF35" i="19"/>
  <c r="CG33" i="19"/>
  <c r="DH33" i="19" s="1"/>
  <c r="CF33" i="19"/>
  <c r="DR32" i="19"/>
  <c r="FT32" i="19" s="1"/>
  <c r="FA33" i="19"/>
  <c r="FC33" i="19" s="1"/>
  <c r="FF33" i="19" s="1"/>
  <c r="EM33" i="19"/>
  <c r="EN33" i="19" s="1"/>
  <c r="EO33" i="19" s="1"/>
  <c r="FE33" i="19" s="1"/>
  <c r="FO33" i="19"/>
  <c r="FP33" i="19" s="1"/>
  <c r="CN34" i="19"/>
  <c r="CJ34" i="19"/>
  <c r="CL34" i="19"/>
  <c r="CI34" i="19"/>
  <c r="CK34" i="19" s="1"/>
  <c r="BA34" i="19"/>
  <c r="BB34" i="19"/>
  <c r="AT34" i="19"/>
  <c r="FK33" i="19"/>
  <c r="BI32" i="19"/>
  <c r="AY32" i="19"/>
  <c r="AE34" i="19"/>
  <c r="AM34" i="19"/>
  <c r="BP33" i="19"/>
  <c r="BQ33" i="19"/>
  <c r="AU33" i="19"/>
  <c r="AX33" i="19"/>
  <c r="BG33" i="19"/>
  <c r="DH32" i="19"/>
  <c r="CM32" i="19"/>
  <c r="V34" i="19"/>
  <c r="X34" i="19" s="1"/>
  <c r="BL35" i="19" s="1"/>
  <c r="W35" i="19"/>
  <c r="BD33" i="19"/>
  <c r="AV33" i="19"/>
  <c r="BF33" i="19"/>
  <c r="BC33" i="19"/>
  <c r="DT26" i="30" l="1"/>
  <c r="CH39" i="30"/>
  <c r="DM38" i="30" s="1"/>
  <c r="AD24" i="30"/>
  <c r="DE26" i="30"/>
  <c r="BN40" i="30"/>
  <c r="DK40" i="30"/>
  <c r="DJ40" i="30"/>
  <c r="DJ26" i="30" s="1"/>
  <c r="CZ40" i="30"/>
  <c r="DC40" i="30"/>
  <c r="CY40" i="30"/>
  <c r="CW40" i="30"/>
  <c r="CX40" i="30"/>
  <c r="DA40" i="30"/>
  <c r="DB40" i="30"/>
  <c r="CH40" i="30"/>
  <c r="DM37" i="30"/>
  <c r="DL37" i="30"/>
  <c r="DP35" i="30"/>
  <c r="DB33" i="30"/>
  <c r="CX33" i="30"/>
  <c r="DA33" i="30"/>
  <c r="DA26" i="30" s="1"/>
  <c r="CW33" i="30"/>
  <c r="CZ33" i="30"/>
  <c r="DC33" i="30"/>
  <c r="CY33" i="30"/>
  <c r="CY26" i="30" s="1"/>
  <c r="CH33" i="30"/>
  <c r="CV26" i="30"/>
  <c r="DQ40" i="29"/>
  <c r="DN40" i="29"/>
  <c r="DO40" i="29" s="1"/>
  <c r="DP40" i="29" s="1"/>
  <c r="DJ26" i="29"/>
  <c r="CH38" i="29"/>
  <c r="DL38" i="29" s="1"/>
  <c r="CZ26" i="29"/>
  <c r="CW26" i="29"/>
  <c r="CY26" i="29"/>
  <c r="DB26" i="29"/>
  <c r="DM39" i="29"/>
  <c r="DQ39" i="29" s="1"/>
  <c r="DL39" i="29"/>
  <c r="DM37" i="29"/>
  <c r="DM38" i="29"/>
  <c r="DN38" i="29" s="1"/>
  <c r="DO38" i="29" s="1"/>
  <c r="DA26" i="29"/>
  <c r="DK26" i="29"/>
  <c r="FM18" i="29" s="1"/>
  <c r="DN35" i="29"/>
  <c r="DO35" i="29" s="1"/>
  <c r="DP34" i="29" s="1"/>
  <c r="DQ35" i="29"/>
  <c r="DQ36" i="29"/>
  <c r="DN36" i="29"/>
  <c r="DO36" i="29" s="1"/>
  <c r="DL32" i="29"/>
  <c r="DM32" i="29"/>
  <c r="DM33" i="29"/>
  <c r="DL33" i="29"/>
  <c r="CX26" i="29"/>
  <c r="DC26" i="29"/>
  <c r="FS33" i="28"/>
  <c r="FQ33" i="28" s="1"/>
  <c r="DS33" i="28" s="1"/>
  <c r="FS38" i="28"/>
  <c r="FD33" i="28"/>
  <c r="DU33" i="28" s="1"/>
  <c r="EP33" i="28"/>
  <c r="CV33" i="28" s="1"/>
  <c r="EY33" i="28"/>
  <c r="DE33" i="28" s="1"/>
  <c r="DH41" i="28"/>
  <c r="CM41" i="28"/>
  <c r="BG42" i="28"/>
  <c r="AU42" i="28"/>
  <c r="AU30" i="28" s="1"/>
  <c r="AX42" i="28"/>
  <c r="BQ42" i="28"/>
  <c r="BP42" i="28"/>
  <c r="BE41" i="28"/>
  <c r="DG41" i="28"/>
  <c r="CR42" i="28"/>
  <c r="CR26" i="28" s="1"/>
  <c r="CU42" i="28"/>
  <c r="CU26" i="28" s="1"/>
  <c r="CQ42" i="28"/>
  <c r="CQ26" i="28" s="1"/>
  <c r="CT42" i="28"/>
  <c r="CT26" i="28" s="1"/>
  <c r="CP42" i="28"/>
  <c r="CP26" i="28" s="1"/>
  <c r="CS42" i="28"/>
  <c r="CS26" i="28" s="1"/>
  <c r="CO42" i="28"/>
  <c r="CO26" i="28" s="1"/>
  <c r="CN26" i="28"/>
  <c r="FV40" i="28"/>
  <c r="DT40" i="28"/>
  <c r="FA42" i="28"/>
  <c r="FC42" i="28" s="1"/>
  <c r="FF42" i="28" s="1"/>
  <c r="EM42" i="28"/>
  <c r="EN42" i="28" s="1"/>
  <c r="EO42" i="28" s="1"/>
  <c r="FE42" i="28" s="1"/>
  <c r="FO42" i="28"/>
  <c r="FP42" i="28" s="1"/>
  <c r="BH41" i="28"/>
  <c r="BK41" i="28"/>
  <c r="DI41" i="28" s="1"/>
  <c r="FS36" i="28"/>
  <c r="FS37" i="28"/>
  <c r="FS39" i="28"/>
  <c r="FS41" i="28"/>
  <c r="FU42" i="28"/>
  <c r="FT42" i="28"/>
  <c r="DR26" i="28"/>
  <c r="BM40" i="28"/>
  <c r="BO40" i="28"/>
  <c r="BJ40" i="28"/>
  <c r="CV40" i="28"/>
  <c r="BN39" i="28"/>
  <c r="DJ39" i="28"/>
  <c r="DK39" i="28"/>
  <c r="FS42" i="28"/>
  <c r="CG42" i="28"/>
  <c r="DH42" i="28" s="1"/>
  <c r="DH26" i="28" s="1"/>
  <c r="CI26" i="28"/>
  <c r="CF42" i="28"/>
  <c r="AP42" i="28"/>
  <c r="AY41" i="28"/>
  <c r="BI41" i="28"/>
  <c r="AW41" i="28"/>
  <c r="BC42" i="28"/>
  <c r="BF42" i="28"/>
  <c r="BD42" i="28"/>
  <c r="AV42" i="28"/>
  <c r="AW42" i="28" s="1"/>
  <c r="CE44" i="27"/>
  <c r="BH42" i="27"/>
  <c r="BK42" i="27"/>
  <c r="DI42" i="27" s="1"/>
  <c r="V43" i="27"/>
  <c r="X43" i="27"/>
  <c r="BL44" i="27" s="1"/>
  <c r="W44" i="27"/>
  <c r="DH42" i="27"/>
  <c r="CM42" i="27"/>
  <c r="DD42" i="27"/>
  <c r="BQ43" i="27"/>
  <c r="BP43" i="27"/>
  <c r="BG43" i="27"/>
  <c r="BK43" i="27" s="1"/>
  <c r="AU43" i="27"/>
  <c r="AX43" i="27"/>
  <c r="CS43" i="27"/>
  <c r="CO43" i="27"/>
  <c r="CR43" i="27"/>
  <c r="CU43" i="27"/>
  <c r="CQ43" i="27"/>
  <c r="CT43" i="27"/>
  <c r="CP43" i="27"/>
  <c r="DR42" i="27"/>
  <c r="DE44" i="27"/>
  <c r="CN44" i="27"/>
  <c r="CJ44" i="27"/>
  <c r="DG44" i="27"/>
  <c r="CI44" i="27"/>
  <c r="CK44" i="27" s="1"/>
  <c r="CL44" i="27"/>
  <c r="BN40" i="27"/>
  <c r="DK40" i="27"/>
  <c r="DJ40" i="27"/>
  <c r="AY42" i="27"/>
  <c r="BI42" i="27"/>
  <c r="FI42" i="27" s="1"/>
  <c r="BO41" i="27"/>
  <c r="BJ41" i="27"/>
  <c r="BM41" i="27"/>
  <c r="AW42" i="27"/>
  <c r="FK43" i="27"/>
  <c r="FL43" i="27" s="1"/>
  <c r="FM43" i="27" s="1"/>
  <c r="FN43" i="27" s="1"/>
  <c r="AE44" i="27"/>
  <c r="AM44" i="27"/>
  <c r="BD43" i="27"/>
  <c r="AV43" i="27"/>
  <c r="BC43" i="27"/>
  <c r="BF43" i="27"/>
  <c r="CG43" i="27"/>
  <c r="AP43" i="27"/>
  <c r="AQ43" i="27" s="1"/>
  <c r="CF43" i="27"/>
  <c r="BE42" i="27"/>
  <c r="DF42" i="27"/>
  <c r="FU41" i="27"/>
  <c r="FT41" i="27"/>
  <c r="BA44" i="27"/>
  <c r="BB44" i="27"/>
  <c r="AT44" i="27"/>
  <c r="A46" i="27"/>
  <c r="CC45" i="27"/>
  <c r="BY45" i="27"/>
  <c r="BU45" i="27"/>
  <c r="AI45" i="27"/>
  <c r="Z45" i="27"/>
  <c r="FR45" i="27"/>
  <c r="CB45" i="27"/>
  <c r="BX45" i="27"/>
  <c r="BT45" i="27"/>
  <c r="AH45" i="27"/>
  <c r="AD45" i="27"/>
  <c r="CA45" i="27"/>
  <c r="BW45" i="27"/>
  <c r="BS45" i="27"/>
  <c r="AK45" i="27"/>
  <c r="AG45" i="27"/>
  <c r="AC45" i="27"/>
  <c r="AZ45" i="27" s="1"/>
  <c r="CD45" i="27"/>
  <c r="BZ45" i="27"/>
  <c r="BV45" i="27"/>
  <c r="BR45" i="27"/>
  <c r="AJ45" i="27"/>
  <c r="AF45" i="27"/>
  <c r="AA45" i="27"/>
  <c r="FJ45" i="27" s="1"/>
  <c r="CE44" i="26"/>
  <c r="DR42" i="26"/>
  <c r="CT43" i="26"/>
  <c r="CP43" i="26"/>
  <c r="CS43" i="26"/>
  <c r="CO43" i="26"/>
  <c r="CU43" i="26"/>
  <c r="CR43" i="26"/>
  <c r="CQ43" i="26"/>
  <c r="CN44" i="26"/>
  <c r="CJ44" i="26"/>
  <c r="DS44" i="26"/>
  <c r="DG44" i="26"/>
  <c r="CI44" i="26"/>
  <c r="DE44" i="26"/>
  <c r="CL44" i="26"/>
  <c r="AP44" i="26"/>
  <c r="AQ44" i="26" s="1"/>
  <c r="FR45" i="26"/>
  <c r="CA45" i="26"/>
  <c r="BS45" i="26"/>
  <c r="AG45" i="26"/>
  <c r="CB45" i="26"/>
  <c r="AH45" i="26"/>
  <c r="A46" i="26"/>
  <c r="BX45" i="26"/>
  <c r="BT45" i="26"/>
  <c r="AC45" i="26"/>
  <c r="BW45" i="26"/>
  <c r="AK45" i="26"/>
  <c r="AD45" i="26"/>
  <c r="BU45" i="26"/>
  <c r="AA45" i="26"/>
  <c r="BR45" i="26"/>
  <c r="BY45" i="26"/>
  <c r="AF45" i="26"/>
  <c r="BV45" i="26"/>
  <c r="Z45" i="26"/>
  <c r="CC45" i="26"/>
  <c r="AJ45" i="26"/>
  <c r="BZ45" i="26"/>
  <c r="AI45" i="26"/>
  <c r="FJ45" i="26" s="1"/>
  <c r="CD45" i="26"/>
  <c r="BG43" i="26"/>
  <c r="BQ43" i="26"/>
  <c r="BP43" i="26"/>
  <c r="AX43" i="26"/>
  <c r="AU43" i="26"/>
  <c r="FV43" i="26" s="1"/>
  <c r="W45" i="26"/>
  <c r="V44" i="26"/>
  <c r="X44" i="26"/>
  <c r="BL45" i="26" s="1"/>
  <c r="AY42" i="26"/>
  <c r="BI42" i="26"/>
  <c r="FT42" i="26"/>
  <c r="FU42" i="26"/>
  <c r="CH39" i="26"/>
  <c r="DT43" i="26"/>
  <c r="AQ42" i="26"/>
  <c r="BM41" i="26"/>
  <c r="BJ41" i="26"/>
  <c r="BO41" i="26"/>
  <c r="CV41" i="26"/>
  <c r="BB44" i="26"/>
  <c r="BA44" i="26"/>
  <c r="AT44" i="26"/>
  <c r="AM44" i="26"/>
  <c r="AE44" i="26"/>
  <c r="AZ44" i="26"/>
  <c r="DD42" i="26"/>
  <c r="CG43" i="26"/>
  <c r="CF43" i="26"/>
  <c r="AP43" i="26"/>
  <c r="AQ43" i="26" s="1"/>
  <c r="BE42" i="26"/>
  <c r="DF42" i="26"/>
  <c r="BH42" i="26"/>
  <c r="BK42" i="26"/>
  <c r="DI42" i="26" s="1"/>
  <c r="CK43" i="26"/>
  <c r="BF43" i="26"/>
  <c r="BC43" i="26"/>
  <c r="BD43" i="26"/>
  <c r="AV43" i="26"/>
  <c r="AW42" i="26"/>
  <c r="CM42" i="26"/>
  <c r="FU41" i="24"/>
  <c r="AW41" i="25"/>
  <c r="CE43" i="25"/>
  <c r="DS43" i="25"/>
  <c r="DG43" i="25"/>
  <c r="CI43" i="25"/>
  <c r="CK43" i="25" s="1"/>
  <c r="CL43" i="25"/>
  <c r="DE43" i="25"/>
  <c r="CN43" i="25"/>
  <c r="CJ43" i="25"/>
  <c r="CU42" i="25"/>
  <c r="CQ42" i="25"/>
  <c r="CT42" i="25"/>
  <c r="CP42" i="25"/>
  <c r="CS42" i="25"/>
  <c r="CO42" i="25"/>
  <c r="CR42" i="25"/>
  <c r="FK42" i="25"/>
  <c r="FL42" i="25" s="1"/>
  <c r="FM42" i="25" s="1"/>
  <c r="FN42" i="25" s="1"/>
  <c r="AE43" i="25"/>
  <c r="AM43" i="25"/>
  <c r="BM40" i="25"/>
  <c r="BO40" i="25"/>
  <c r="BJ40" i="25"/>
  <c r="CV40" i="25"/>
  <c r="BC42" i="25"/>
  <c r="BF42" i="25"/>
  <c r="BD42" i="25"/>
  <c r="AV42" i="25"/>
  <c r="CZ39" i="25"/>
  <c r="DC39" i="25"/>
  <c r="CY39" i="25"/>
  <c r="DB39" i="25"/>
  <c r="CX39" i="25"/>
  <c r="DA39" i="25"/>
  <c r="CW39" i="25"/>
  <c r="X43" i="25"/>
  <c r="BL44" i="25" s="1"/>
  <c r="W44" i="25"/>
  <c r="V43" i="25"/>
  <c r="AQ41" i="25"/>
  <c r="BH41" i="25"/>
  <c r="BK41" i="25"/>
  <c r="DI41" i="25" s="1"/>
  <c r="FV40" i="25"/>
  <c r="DT40" i="25"/>
  <c r="CG42" i="25"/>
  <c r="CF42" i="25"/>
  <c r="BN39" i="25"/>
  <c r="DJ39" i="25"/>
  <c r="DK39" i="25"/>
  <c r="FU40" i="25"/>
  <c r="FT40" i="25"/>
  <c r="DH41" i="25"/>
  <c r="CM41" i="25"/>
  <c r="FT41" i="25"/>
  <c r="FU41" i="25"/>
  <c r="BB43" i="25"/>
  <c r="BA43" i="25"/>
  <c r="AT43" i="25"/>
  <c r="CA44" i="25"/>
  <c r="BW44" i="25"/>
  <c r="BS44" i="25"/>
  <c r="AG44" i="25"/>
  <c r="AC44" i="25"/>
  <c r="CD44" i="25"/>
  <c r="BZ44" i="25"/>
  <c r="BV44" i="25"/>
  <c r="BR44" i="25"/>
  <c r="AJ44" i="25"/>
  <c r="AF44" i="25"/>
  <c r="AA44" i="25"/>
  <c r="A45" i="25"/>
  <c r="CC44" i="25"/>
  <c r="BY44" i="25"/>
  <c r="BU44" i="25"/>
  <c r="AI44" i="25"/>
  <c r="Z44" i="25"/>
  <c r="FR44" i="25"/>
  <c r="CB44" i="25"/>
  <c r="BX44" i="25"/>
  <c r="BT44" i="25"/>
  <c r="AH44" i="25"/>
  <c r="AD44" i="25"/>
  <c r="FJ44" i="25"/>
  <c r="AP43" i="25"/>
  <c r="AZ43" i="25"/>
  <c r="BE41" i="25"/>
  <c r="DG41" i="25"/>
  <c r="BG42" i="25"/>
  <c r="AU42" i="25"/>
  <c r="AX42" i="25"/>
  <c r="BQ42" i="25"/>
  <c r="BP42" i="25"/>
  <c r="BI41" i="25"/>
  <c r="AY41" i="25"/>
  <c r="AP42" i="25"/>
  <c r="AQ42" i="25" s="1"/>
  <c r="FV42" i="24"/>
  <c r="CE44" i="24"/>
  <c r="FK43" i="24"/>
  <c r="FL43" i="24" s="1"/>
  <c r="FM43" i="24" s="1"/>
  <c r="FN43" i="24" s="1"/>
  <c r="BO41" i="24"/>
  <c r="BJ41" i="24"/>
  <c r="BM41" i="24"/>
  <c r="DB40" i="24"/>
  <c r="CX40" i="24"/>
  <c r="DA40" i="24"/>
  <c r="CW40" i="24"/>
  <c r="CZ40" i="24"/>
  <c r="DC40" i="24"/>
  <c r="CY40" i="24"/>
  <c r="DT43" i="24"/>
  <c r="FR45" i="24"/>
  <c r="CB45" i="24"/>
  <c r="BX45" i="24"/>
  <c r="BT45" i="24"/>
  <c r="AH45" i="24"/>
  <c r="AC45" i="24"/>
  <c r="AZ45" i="24" s="1"/>
  <c r="CA45" i="24"/>
  <c r="BW45" i="24"/>
  <c r="BS45" i="24"/>
  <c r="AK45" i="24"/>
  <c r="AG45" i="24"/>
  <c r="AA45" i="24"/>
  <c r="CD45" i="24"/>
  <c r="BZ45" i="24"/>
  <c r="BV45" i="24"/>
  <c r="BR45" i="24"/>
  <c r="AJ45" i="24"/>
  <c r="AM45" i="24" s="1"/>
  <c r="AF45" i="24"/>
  <c r="FK44" i="24" s="1"/>
  <c r="A46" i="24"/>
  <c r="CC45" i="24"/>
  <c r="BY45" i="24"/>
  <c r="BU45" i="24"/>
  <c r="AI45" i="24"/>
  <c r="BN40" i="24"/>
  <c r="DJ40" i="24"/>
  <c r="DK40" i="24"/>
  <c r="BI42" i="24"/>
  <c r="AY42" i="24"/>
  <c r="V43" i="24"/>
  <c r="W44" i="24"/>
  <c r="X43" i="24"/>
  <c r="BL44" i="24" s="1"/>
  <c r="CR43" i="24"/>
  <c r="CU43" i="24"/>
  <c r="CQ43" i="24"/>
  <c r="CT43" i="24"/>
  <c r="CP43" i="24"/>
  <c r="CS43" i="24"/>
  <c r="CO43" i="24"/>
  <c r="BF44" i="24"/>
  <c r="AV44" i="24"/>
  <c r="DD42" i="24"/>
  <c r="CM42" i="24"/>
  <c r="FT42" i="24"/>
  <c r="FU42" i="24"/>
  <c r="CG43" i="24"/>
  <c r="CF43" i="24"/>
  <c r="BB44" i="24"/>
  <c r="BA44" i="24"/>
  <c r="BD44" i="24" s="1"/>
  <c r="AT44" i="24"/>
  <c r="CL44" i="24"/>
  <c r="CN44" i="24"/>
  <c r="CJ44" i="24"/>
  <c r="DS44" i="24"/>
  <c r="DG44" i="24"/>
  <c r="CI44" i="24"/>
  <c r="AP44" i="24" s="1"/>
  <c r="AQ44" i="24" s="1"/>
  <c r="BD43" i="24"/>
  <c r="CK43" i="24"/>
  <c r="DF42" i="24"/>
  <c r="AW42" i="24"/>
  <c r="BP43" i="24"/>
  <c r="BG43" i="24"/>
  <c r="BH43" i="24" s="1"/>
  <c r="AU43" i="24"/>
  <c r="FV43" i="24" s="1"/>
  <c r="AX43" i="24"/>
  <c r="AW43" i="24" s="1"/>
  <c r="BQ43" i="24"/>
  <c r="BK42" i="24"/>
  <c r="DI42" i="24" s="1"/>
  <c r="Z45" i="22"/>
  <c r="AD45" i="22"/>
  <c r="FK43" i="22"/>
  <c r="FL43" i="22" s="1"/>
  <c r="FM43" i="22" s="1"/>
  <c r="FN43" i="22" s="1"/>
  <c r="DC40" i="22"/>
  <c r="CY40" i="22"/>
  <c r="DB40" i="22"/>
  <c r="CX40" i="22"/>
  <c r="DA40" i="22"/>
  <c r="CW40" i="22"/>
  <c r="CZ40" i="22"/>
  <c r="DN37" i="22"/>
  <c r="DO37" i="22" s="1"/>
  <c r="DP36" i="22" s="1"/>
  <c r="DQ37" i="22"/>
  <c r="BF44" i="22"/>
  <c r="AV44" i="22"/>
  <c r="V44" i="22"/>
  <c r="W45" i="22"/>
  <c r="X44" i="22"/>
  <c r="BL45" i="22" s="1"/>
  <c r="BN40" i="22"/>
  <c r="DK40" i="22"/>
  <c r="CH40" i="22" s="1"/>
  <c r="DJ40" i="22"/>
  <c r="DR42" i="22"/>
  <c r="BH42" i="22"/>
  <c r="BK42" i="22"/>
  <c r="DI42" i="22" s="1"/>
  <c r="BD43" i="22"/>
  <c r="CG43" i="22"/>
  <c r="CF43" i="22"/>
  <c r="DT43" i="22"/>
  <c r="BB44" i="22"/>
  <c r="BA44" i="22"/>
  <c r="BD44" i="22" s="1"/>
  <c r="AT44" i="22"/>
  <c r="A46" i="22"/>
  <c r="CC45" i="22"/>
  <c r="BY45" i="22"/>
  <c r="BU45" i="22"/>
  <c r="AI45" i="22"/>
  <c r="FR45" i="22"/>
  <c r="CB45" i="22"/>
  <c r="BX45" i="22"/>
  <c r="BT45" i="22"/>
  <c r="AH45" i="22"/>
  <c r="AC45" i="22"/>
  <c r="AZ45" i="22" s="1"/>
  <c r="CA45" i="22"/>
  <c r="BW45" i="22"/>
  <c r="BS45" i="22"/>
  <c r="AK45" i="22"/>
  <c r="AG45" i="22"/>
  <c r="AA45" i="22"/>
  <c r="CD45" i="22"/>
  <c r="BZ45" i="22"/>
  <c r="BV45" i="22"/>
  <c r="BR45" i="22"/>
  <c r="AJ45" i="22"/>
  <c r="AM45" i="22" s="1"/>
  <c r="AF45" i="22"/>
  <c r="DS44" i="22"/>
  <c r="DG44" i="22"/>
  <c r="CI44" i="22"/>
  <c r="CK44" i="22" s="1"/>
  <c r="CL44" i="22"/>
  <c r="DE44" i="22"/>
  <c r="CN44" i="22"/>
  <c r="CJ44" i="22"/>
  <c r="FU41" i="22"/>
  <c r="FT41" i="22"/>
  <c r="CM42" i="22"/>
  <c r="DF42" i="22"/>
  <c r="DH42" i="22"/>
  <c r="AY42" i="22"/>
  <c r="BI42" i="22"/>
  <c r="AP43" i="22"/>
  <c r="AQ43" i="22" s="1"/>
  <c r="BQ43" i="22"/>
  <c r="BP43" i="22"/>
  <c r="BG43" i="22"/>
  <c r="AU43" i="22"/>
  <c r="FV43" i="22" s="1"/>
  <c r="AX43" i="22"/>
  <c r="CS43" i="22"/>
  <c r="CO43" i="22"/>
  <c r="CR43" i="22"/>
  <c r="CU43" i="22"/>
  <c r="CQ43" i="22"/>
  <c r="CT43" i="22"/>
  <c r="CP43" i="22"/>
  <c r="CK43" i="22"/>
  <c r="BM41" i="22"/>
  <c r="BO41" i="22"/>
  <c r="BJ41" i="22"/>
  <c r="CV41" i="22"/>
  <c r="EM58" i="21"/>
  <c r="EN58" i="21" s="1"/>
  <c r="EO58" i="21" s="1"/>
  <c r="FE58" i="21" s="1"/>
  <c r="FA58" i="21"/>
  <c r="FC58" i="21" s="1"/>
  <c r="FF58" i="21" s="1"/>
  <c r="FO58" i="21"/>
  <c r="FP58" i="21" s="1"/>
  <c r="AW42" i="21"/>
  <c r="DR42" i="21"/>
  <c r="BK42" i="21"/>
  <c r="FJ44" i="21"/>
  <c r="L66" i="21"/>
  <c r="J67" i="21"/>
  <c r="DI42" i="21"/>
  <c r="Q60" i="21"/>
  <c r="Y60" i="21" s="1"/>
  <c r="M61" i="21"/>
  <c r="G59" i="21"/>
  <c r="CE44" i="21"/>
  <c r="AE44" i="21"/>
  <c r="AM44" i="21"/>
  <c r="CS43" i="21"/>
  <c r="CO43" i="21"/>
  <c r="CR43" i="21"/>
  <c r="CU43" i="21"/>
  <c r="CQ43" i="21"/>
  <c r="CT43" i="21"/>
  <c r="CP43" i="21"/>
  <c r="FK43" i="21"/>
  <c r="FL43" i="21" s="1"/>
  <c r="FM43" i="21" s="1"/>
  <c r="FN43" i="21" s="1"/>
  <c r="CA45" i="21"/>
  <c r="BS45" i="21"/>
  <c r="AG45" i="21"/>
  <c r="AC45" i="21"/>
  <c r="BZ45" i="21"/>
  <c r="BU45" i="21"/>
  <c r="AH45" i="21"/>
  <c r="AA45" i="21"/>
  <c r="CD45" i="21"/>
  <c r="BY45" i="21"/>
  <c r="BT45" i="21"/>
  <c r="AF45" i="21"/>
  <c r="A46" i="21"/>
  <c r="A47" i="21" s="1"/>
  <c r="FR45" i="21"/>
  <c r="CC45" i="21"/>
  <c r="BX45" i="21"/>
  <c r="BR45" i="21"/>
  <c r="AJ45" i="21"/>
  <c r="CB45" i="21"/>
  <c r="BV45" i="21"/>
  <c r="AI45" i="21"/>
  <c r="EL44" i="21"/>
  <c r="AQ42" i="21"/>
  <c r="BN40" i="21"/>
  <c r="DK40" i="21"/>
  <c r="DJ40" i="21"/>
  <c r="AZ44" i="21"/>
  <c r="BA44" i="21"/>
  <c r="BB44" i="21"/>
  <c r="AT44" i="21"/>
  <c r="CN44" i="21"/>
  <c r="CJ44" i="21"/>
  <c r="DS44" i="21"/>
  <c r="CI44" i="21"/>
  <c r="CL44" i="21"/>
  <c r="BQ43" i="21"/>
  <c r="BP43" i="21"/>
  <c r="BG43" i="21"/>
  <c r="BH43" i="21" s="1"/>
  <c r="AU43" i="21"/>
  <c r="FV43" i="21" s="1"/>
  <c r="AX43" i="21"/>
  <c r="V43" i="21"/>
  <c r="X43" i="21"/>
  <c r="BL44" i="21" s="1"/>
  <c r="W44" i="21"/>
  <c r="BE42" i="21"/>
  <c r="DF42" i="21"/>
  <c r="DC40" i="21"/>
  <c r="CY40" i="21"/>
  <c r="DA40" i="21"/>
  <c r="CW40" i="21"/>
  <c r="CZ40" i="21"/>
  <c r="DB40" i="21"/>
  <c r="CX40" i="21"/>
  <c r="CG43" i="21"/>
  <c r="CM43" i="21" s="1"/>
  <c r="CF43" i="21"/>
  <c r="AP43" i="21"/>
  <c r="AQ43" i="21" s="1"/>
  <c r="DT43" i="21"/>
  <c r="FU42" i="21"/>
  <c r="FT42" i="21"/>
  <c r="CM42" i="21"/>
  <c r="BD43" i="21"/>
  <c r="DG43" i="21" s="1"/>
  <c r="AV43" i="21"/>
  <c r="BC43" i="21"/>
  <c r="BF43" i="21"/>
  <c r="BM41" i="21"/>
  <c r="BO41" i="21"/>
  <c r="BJ41" i="21"/>
  <c r="FI41" i="21"/>
  <c r="BI42" i="21"/>
  <c r="AY42" i="21"/>
  <c r="DD42" i="21"/>
  <c r="FJ41" i="20"/>
  <c r="BK39" i="20"/>
  <c r="BD40" i="20"/>
  <c r="BE40" i="20" s="1"/>
  <c r="CE41" i="20"/>
  <c r="CG40" i="20"/>
  <c r="CF40" i="20"/>
  <c r="DT40" i="20"/>
  <c r="AX40" i="20"/>
  <c r="BQ40" i="20"/>
  <c r="BP40" i="20"/>
  <c r="BG40" i="20"/>
  <c r="BH40" i="20" s="1"/>
  <c r="AU40" i="20"/>
  <c r="FV40" i="20" s="1"/>
  <c r="AY39" i="20"/>
  <c r="BI39" i="20"/>
  <c r="AP40" i="20"/>
  <c r="BJ38" i="20"/>
  <c r="BM38" i="20"/>
  <c r="BO38" i="20"/>
  <c r="CV38" i="20"/>
  <c r="W41" i="20"/>
  <c r="X40" i="20"/>
  <c r="BL41" i="20" s="1"/>
  <c r="V40" i="20"/>
  <c r="DI39" i="20"/>
  <c r="DH40" i="20"/>
  <c r="AV41" i="20"/>
  <c r="BF41" i="20"/>
  <c r="BN37" i="20"/>
  <c r="DK37" i="20"/>
  <c r="DJ37" i="20"/>
  <c r="CT40" i="20"/>
  <c r="CP40" i="20"/>
  <c r="CS40" i="20"/>
  <c r="CO40" i="20"/>
  <c r="CR40" i="20"/>
  <c r="CU40" i="20"/>
  <c r="CQ40" i="20"/>
  <c r="CK40" i="20"/>
  <c r="DF40" i="20"/>
  <c r="BB41" i="20"/>
  <c r="BA41" i="20"/>
  <c r="BC41" i="20" s="1"/>
  <c r="AT41" i="20"/>
  <c r="CH36" i="20"/>
  <c r="DH39" i="20"/>
  <c r="DD39" i="20"/>
  <c r="CM39" i="20"/>
  <c r="FT38" i="20"/>
  <c r="FU38" i="20"/>
  <c r="CN41" i="20"/>
  <c r="CJ41" i="20"/>
  <c r="DS41" i="20"/>
  <c r="CI41" i="20"/>
  <c r="CK41" i="20" s="1"/>
  <c r="DG41" i="20"/>
  <c r="CL41" i="20"/>
  <c r="FQ42" i="20"/>
  <c r="EP42" i="20"/>
  <c r="CA42" i="20"/>
  <c r="BW42" i="20"/>
  <c r="BS42" i="20"/>
  <c r="AK42" i="20"/>
  <c r="AG42" i="20"/>
  <c r="AA42" i="20"/>
  <c r="FD42" i="20"/>
  <c r="DU42" i="20" s="1"/>
  <c r="EY42" i="20"/>
  <c r="CD42" i="20"/>
  <c r="BZ42" i="20"/>
  <c r="BV42" i="20"/>
  <c r="BR42" i="20"/>
  <c r="AJ42" i="20"/>
  <c r="AM42" i="20" s="1"/>
  <c r="AF42" i="20"/>
  <c r="CC42" i="20"/>
  <c r="BU42" i="20"/>
  <c r="CB42" i="20"/>
  <c r="BT42" i="20"/>
  <c r="AC42" i="20"/>
  <c r="AZ42" i="20" s="1"/>
  <c r="FR42" i="20"/>
  <c r="BY42" i="20"/>
  <c r="AI42" i="20"/>
  <c r="A43" i="20"/>
  <c r="BX42" i="20"/>
  <c r="AH42" i="20"/>
  <c r="EL41" i="20"/>
  <c r="DF39" i="20"/>
  <c r="DR39" i="20"/>
  <c r="AW39" i="20"/>
  <c r="BM32" i="19"/>
  <c r="FI32" i="19"/>
  <c r="DG33" i="19"/>
  <c r="DF33" i="19"/>
  <c r="DD33" i="19"/>
  <c r="CU34" i="19"/>
  <c r="CQ34" i="19"/>
  <c r="CO34" i="19"/>
  <c r="CP34" i="19"/>
  <c r="CR34" i="19"/>
  <c r="CS34" i="19"/>
  <c r="CT34" i="19"/>
  <c r="CE35" i="19"/>
  <c r="A37" i="19"/>
  <c r="BZ36" i="19"/>
  <c r="CA36" i="19"/>
  <c r="CB36" i="19"/>
  <c r="CC36" i="19"/>
  <c r="CD36" i="19"/>
  <c r="BY36" i="19"/>
  <c r="BX36" i="19"/>
  <c r="FU32" i="19"/>
  <c r="FK34" i="19"/>
  <c r="BE33" i="19"/>
  <c r="AW33" i="19"/>
  <c r="W36" i="19"/>
  <c r="W37" i="19" s="1"/>
  <c r="V35" i="19"/>
  <c r="X35" i="19" s="1"/>
  <c r="BL36" i="19" s="1"/>
  <c r="AV34" i="19"/>
  <c r="BF34" i="19"/>
  <c r="BD34" i="19"/>
  <c r="BC34" i="19"/>
  <c r="BQ34" i="19"/>
  <c r="BP34" i="19"/>
  <c r="BG34" i="19"/>
  <c r="AU34" i="19"/>
  <c r="AX34" i="19"/>
  <c r="AZ35" i="19"/>
  <c r="BU36" i="19"/>
  <c r="FR36" i="19"/>
  <c r="BT36" i="19"/>
  <c r="BS36" i="19"/>
  <c r="AJ36" i="19"/>
  <c r="AF36" i="19"/>
  <c r="AA36" i="19"/>
  <c r="BV36" i="19"/>
  <c r="BR36" i="19"/>
  <c r="AI36" i="19"/>
  <c r="AG36" i="19"/>
  <c r="AC36" i="19"/>
  <c r="AH36" i="19"/>
  <c r="CL35" i="19"/>
  <c r="CI35" i="19"/>
  <c r="CK35" i="19" s="1"/>
  <c r="CN35" i="19"/>
  <c r="CJ35" i="19"/>
  <c r="AE35" i="19"/>
  <c r="AM35" i="19"/>
  <c r="BH33" i="19"/>
  <c r="BK33" i="19"/>
  <c r="DI33" i="19" s="1"/>
  <c r="DR33" i="19"/>
  <c r="FO34" i="19"/>
  <c r="FP34" i="19" s="1"/>
  <c r="FA34" i="19"/>
  <c r="FC34" i="19" s="1"/>
  <c r="FF34" i="19" s="1"/>
  <c r="EM34" i="19"/>
  <c r="EN34" i="19" s="1"/>
  <c r="EO34" i="19" s="1"/>
  <c r="FE34" i="19" s="1"/>
  <c r="BB35" i="19"/>
  <c r="BA35" i="19"/>
  <c r="AT35" i="19"/>
  <c r="DT32" i="19"/>
  <c r="CM33" i="19"/>
  <c r="AY33" i="19"/>
  <c r="BI33" i="19"/>
  <c r="BM33" i="19" s="1"/>
  <c r="BO32" i="19"/>
  <c r="BJ32" i="19"/>
  <c r="CV32" i="19"/>
  <c r="CG34" i="19"/>
  <c r="DD34" i="19" s="1"/>
  <c r="CF34" i="19"/>
  <c r="AP34" i="19"/>
  <c r="DB26" i="30" l="1"/>
  <c r="DC26" i="30"/>
  <c r="CZ26" i="30"/>
  <c r="DL38" i="30"/>
  <c r="CW26" i="30"/>
  <c r="DM32" i="30"/>
  <c r="DL32" i="30"/>
  <c r="DM33" i="30"/>
  <c r="DL33" i="30"/>
  <c r="DK26" i="30"/>
  <c r="FM18" i="30" s="1"/>
  <c r="DM39" i="30"/>
  <c r="DL40" i="30"/>
  <c r="DL39" i="30"/>
  <c r="DM40" i="30"/>
  <c r="DQ40" i="30" s="1"/>
  <c r="CX26" i="30"/>
  <c r="DQ37" i="30"/>
  <c r="DN37" i="30"/>
  <c r="DO37" i="30" s="1"/>
  <c r="DP36" i="30" s="1"/>
  <c r="DN38" i="30"/>
  <c r="DO38" i="30" s="1"/>
  <c r="DP37" i="30" s="1"/>
  <c r="DQ38" i="30"/>
  <c r="DL37" i="29"/>
  <c r="DL26" i="29" s="1"/>
  <c r="DN39" i="29"/>
  <c r="DO39" i="29" s="1"/>
  <c r="DP39" i="29" s="1"/>
  <c r="DM26" i="29"/>
  <c r="DQ32" i="29"/>
  <c r="DN32" i="29"/>
  <c r="DQ38" i="29"/>
  <c r="DQ37" i="29"/>
  <c r="DN37" i="29"/>
  <c r="DO37" i="29" s="1"/>
  <c r="DP36" i="29" s="1"/>
  <c r="DQ33" i="29"/>
  <c r="DN33" i="29"/>
  <c r="DO33" i="29" s="1"/>
  <c r="DP35" i="29"/>
  <c r="FH33" i="28"/>
  <c r="FL33" i="28" s="1"/>
  <c r="FM33" i="28" s="1"/>
  <c r="FN33" i="28" s="1"/>
  <c r="FH38" i="28"/>
  <c r="FL38" i="28" s="1"/>
  <c r="FM38" i="28" s="1"/>
  <c r="FN38" i="28" s="1"/>
  <c r="EY38" i="28"/>
  <c r="DE38" i="28" s="1"/>
  <c r="FD38" i="28"/>
  <c r="DU38" i="28" s="1"/>
  <c r="EP38" i="28"/>
  <c r="CV38" i="28" s="1"/>
  <c r="FQ38" i="28"/>
  <c r="DS38" i="28" s="1"/>
  <c r="CZ33" i="28"/>
  <c r="CX33" i="28"/>
  <c r="DC33" i="28"/>
  <c r="DA33" i="28"/>
  <c r="DB33" i="28"/>
  <c r="CY33" i="28"/>
  <c r="CW33" i="28"/>
  <c r="CH33" i="28"/>
  <c r="FV33" i="28"/>
  <c r="DT33" i="28"/>
  <c r="AT30" i="28"/>
  <c r="AQ42" i="28"/>
  <c r="AQ10" i="28"/>
  <c r="AQ25" i="28" s="1"/>
  <c r="FH42" i="28"/>
  <c r="FL42" i="28" s="1"/>
  <c r="FM42" i="28" s="1"/>
  <c r="FN42" i="28" s="1"/>
  <c r="FQ42" i="28"/>
  <c r="FD42" i="28"/>
  <c r="DU42" i="28" s="1"/>
  <c r="EP42" i="28"/>
  <c r="EY42" i="28"/>
  <c r="FH37" i="28"/>
  <c r="FL37" i="28" s="1"/>
  <c r="FM37" i="28" s="1"/>
  <c r="FD37" i="28"/>
  <c r="DU37" i="28" s="1"/>
  <c r="EP37" i="28"/>
  <c r="CV37" i="28" s="1"/>
  <c r="FQ37" i="28"/>
  <c r="DS37" i="28" s="1"/>
  <c r="FN37" i="28"/>
  <c r="EY37" i="28"/>
  <c r="DE37" i="28" s="1"/>
  <c r="BO41" i="28"/>
  <c r="BJ41" i="28"/>
  <c r="BM41" i="28"/>
  <c r="FI41" i="28"/>
  <c r="FH41" i="28"/>
  <c r="FL41" i="28" s="1"/>
  <c r="FM41" i="28" s="1"/>
  <c r="FN41" i="28" s="1"/>
  <c r="FQ41" i="28"/>
  <c r="DS41" i="28" s="1"/>
  <c r="FD41" i="28"/>
  <c r="DU41" i="28" s="1"/>
  <c r="EP41" i="28"/>
  <c r="CV41" i="28" s="1"/>
  <c r="EY41" i="28"/>
  <c r="DE41" i="28" s="1"/>
  <c r="BE42" i="28"/>
  <c r="DG42" i="28"/>
  <c r="DG26" i="28" s="1"/>
  <c r="BN40" i="28"/>
  <c r="DJ40" i="28"/>
  <c r="CH40" i="28" s="1"/>
  <c r="DK40" i="28"/>
  <c r="FH39" i="28"/>
  <c r="FL39" i="28" s="1"/>
  <c r="FM39" i="28" s="1"/>
  <c r="FN39" i="28" s="1"/>
  <c r="FQ39" i="28"/>
  <c r="DS39" i="28" s="1"/>
  <c r="EY39" i="28"/>
  <c r="DE39" i="28" s="1"/>
  <c r="FD39" i="28"/>
  <c r="DU39" i="28" s="1"/>
  <c r="EP39" i="28"/>
  <c r="CV39" i="28" s="1"/>
  <c r="AY42" i="28"/>
  <c r="BI42" i="28"/>
  <c r="AD21" i="28"/>
  <c r="AD22" i="28"/>
  <c r="AD20" i="28"/>
  <c r="AD23" i="28"/>
  <c r="DB40" i="28"/>
  <c r="CX40" i="28"/>
  <c r="DA40" i="28"/>
  <c r="CW40" i="28"/>
  <c r="CZ40" i="28"/>
  <c r="DC40" i="28"/>
  <c r="CY40" i="28"/>
  <c r="FH36" i="28"/>
  <c r="FL36" i="28" s="1"/>
  <c r="FM36" i="28" s="1"/>
  <c r="FN36" i="28" s="1"/>
  <c r="EY36" i="28"/>
  <c r="DE36" i="28" s="1"/>
  <c r="FQ36" i="28"/>
  <c r="DS36" i="28" s="1"/>
  <c r="FD36" i="28"/>
  <c r="EP36" i="28"/>
  <c r="CV36" i="28" s="1"/>
  <c r="BH42" i="28"/>
  <c r="BK42" i="28"/>
  <c r="DI42" i="28" s="1"/>
  <c r="DI26" i="28" s="1"/>
  <c r="DS42" i="28"/>
  <c r="CM42" i="28"/>
  <c r="DI43" i="27"/>
  <c r="CE45" i="27"/>
  <c r="FK44" i="27"/>
  <c r="FL44" i="27" s="1"/>
  <c r="FM44" i="27" s="1"/>
  <c r="FN44" i="27" s="1"/>
  <c r="AE45" i="27"/>
  <c r="AM45" i="27"/>
  <c r="AW43" i="27"/>
  <c r="BO42" i="27"/>
  <c r="BJ42" i="27"/>
  <c r="BM42" i="27"/>
  <c r="CS44" i="27"/>
  <c r="CO44" i="27"/>
  <c r="CR44" i="27"/>
  <c r="CU44" i="27"/>
  <c r="CQ44" i="27"/>
  <c r="CT44" i="27"/>
  <c r="CP44" i="27"/>
  <c r="BA45" i="27"/>
  <c r="BB45" i="27"/>
  <c r="AT45" i="27"/>
  <c r="A47" i="27"/>
  <c r="CC46" i="27"/>
  <c r="BY46" i="27"/>
  <c r="BU46" i="27"/>
  <c r="AI46" i="27"/>
  <c r="Z46" i="27"/>
  <c r="FR46" i="27"/>
  <c r="CB46" i="27"/>
  <c r="BX46" i="27"/>
  <c r="BT46" i="27"/>
  <c r="AH46" i="27"/>
  <c r="AD46" i="27"/>
  <c r="FQ46" i="27"/>
  <c r="EP46" i="27"/>
  <c r="CA46" i="27"/>
  <c r="BW46" i="27"/>
  <c r="BS46" i="27"/>
  <c r="AK46" i="27"/>
  <c r="AG46" i="27"/>
  <c r="AC46" i="27"/>
  <c r="AZ46" i="27" s="1"/>
  <c r="FD46" i="27"/>
  <c r="DU46" i="27" s="1"/>
  <c r="EY46" i="27"/>
  <c r="CD46" i="27"/>
  <c r="BZ46" i="27"/>
  <c r="CE46" i="27" s="1"/>
  <c r="BV46" i="27"/>
  <c r="BR46" i="27"/>
  <c r="AJ46" i="27"/>
  <c r="AF46" i="27"/>
  <c r="AA46" i="27"/>
  <c r="EL45" i="27"/>
  <c r="DD43" i="27"/>
  <c r="DH43" i="27"/>
  <c r="CM43" i="27"/>
  <c r="BE43" i="27"/>
  <c r="DF43" i="27"/>
  <c r="BN41" i="27"/>
  <c r="DJ41" i="27"/>
  <c r="DK41" i="27"/>
  <c r="BH43" i="27"/>
  <c r="DS43" i="27"/>
  <c r="CN45" i="27"/>
  <c r="CJ45" i="27"/>
  <c r="DG45" i="27"/>
  <c r="CI45" i="27"/>
  <c r="AP45" i="27" s="1"/>
  <c r="AQ45" i="27" s="1"/>
  <c r="CL45" i="27"/>
  <c r="BQ44" i="27"/>
  <c r="BP44" i="27"/>
  <c r="BG44" i="27"/>
  <c r="AU44" i="27"/>
  <c r="AX44" i="27"/>
  <c r="BD44" i="27"/>
  <c r="AV44" i="27"/>
  <c r="BC44" i="27"/>
  <c r="BF44" i="27"/>
  <c r="CG44" i="27"/>
  <c r="CF44" i="27"/>
  <c r="AP44" i="27"/>
  <c r="AQ44" i="27" s="1"/>
  <c r="FU42" i="27"/>
  <c r="FT42" i="27"/>
  <c r="DR43" i="27"/>
  <c r="BI43" i="27"/>
  <c r="AY43" i="27"/>
  <c r="V44" i="27"/>
  <c r="X44" i="27"/>
  <c r="BL45" i="27" s="1"/>
  <c r="W45" i="27"/>
  <c r="EL45" i="26"/>
  <c r="DR43" i="26"/>
  <c r="AW43" i="26"/>
  <c r="CE45" i="26"/>
  <c r="BE43" i="26"/>
  <c r="DF43" i="26"/>
  <c r="DH43" i="26"/>
  <c r="CM43" i="26"/>
  <c r="BD44" i="26"/>
  <c r="BC44" i="26"/>
  <c r="BF44" i="26"/>
  <c r="AV44" i="26"/>
  <c r="BN41" i="26"/>
  <c r="DK41" i="26"/>
  <c r="DJ41" i="26"/>
  <c r="CH41" i="26" s="1"/>
  <c r="V45" i="26"/>
  <c r="W46" i="26"/>
  <c r="X45" i="26"/>
  <c r="BL46" i="26" s="1"/>
  <c r="FK44" i="26"/>
  <c r="FL44" i="26" s="1"/>
  <c r="FM44" i="26" s="1"/>
  <c r="FN44" i="26" s="1"/>
  <c r="FD46" i="26"/>
  <c r="DU46" i="26" s="1"/>
  <c r="BW46" i="26"/>
  <c r="AK46" i="26"/>
  <c r="AD46" i="26"/>
  <c r="EP46" i="26"/>
  <c r="CB46" i="26"/>
  <c r="BT46" i="26"/>
  <c r="AH46" i="26"/>
  <c r="AC46" i="26"/>
  <c r="A47" i="26"/>
  <c r="BX46" i="26"/>
  <c r="FR46" i="26"/>
  <c r="CA46" i="26"/>
  <c r="BS46" i="26"/>
  <c r="AG46" i="26"/>
  <c r="FQ46" i="26"/>
  <c r="AI46" i="26"/>
  <c r="AJ46" i="26"/>
  <c r="BZ46" i="26"/>
  <c r="BU46" i="26"/>
  <c r="CD46" i="26"/>
  <c r="BY46" i="26"/>
  <c r="AA46" i="26"/>
  <c r="BR46" i="26"/>
  <c r="Z46" i="26"/>
  <c r="CC46" i="26"/>
  <c r="AF46" i="26"/>
  <c r="BV46" i="26"/>
  <c r="EY46" i="26"/>
  <c r="BH43" i="26"/>
  <c r="BK43" i="26"/>
  <c r="DI43" i="26" s="1"/>
  <c r="BB45" i="26"/>
  <c r="BA45" i="26"/>
  <c r="AT45" i="26"/>
  <c r="AM45" i="26"/>
  <c r="AE45" i="26"/>
  <c r="CG44" i="26"/>
  <c r="DH44" i="26" s="1"/>
  <c r="CF44" i="26"/>
  <c r="DT44" i="26"/>
  <c r="CR44" i="26"/>
  <c r="CU44" i="26"/>
  <c r="CQ44" i="26"/>
  <c r="CO44" i="26"/>
  <c r="CT44" i="26"/>
  <c r="CP44" i="26"/>
  <c r="CS44" i="26"/>
  <c r="BP44" i="26"/>
  <c r="BQ44" i="26"/>
  <c r="BG44" i="26"/>
  <c r="AU44" i="26"/>
  <c r="FV44" i="26" s="1"/>
  <c r="AX44" i="26"/>
  <c r="DC41" i="26"/>
  <c r="CY41" i="26"/>
  <c r="DB41" i="26"/>
  <c r="CX41" i="26"/>
  <c r="CZ41" i="26"/>
  <c r="DA41" i="26"/>
  <c r="CW41" i="26"/>
  <c r="BI43" i="26"/>
  <c r="AY43" i="26"/>
  <c r="CK44" i="26"/>
  <c r="DD43" i="26"/>
  <c r="BM42" i="26"/>
  <c r="BO42" i="26"/>
  <c r="BJ42" i="26"/>
  <c r="CV42" i="26"/>
  <c r="FT43" i="26"/>
  <c r="FU43" i="26"/>
  <c r="CL45" i="26"/>
  <c r="DS45" i="26"/>
  <c r="DG45" i="26"/>
  <c r="CN45" i="26"/>
  <c r="CJ45" i="26"/>
  <c r="CI45" i="26"/>
  <c r="AZ45" i="26"/>
  <c r="CE44" i="25"/>
  <c r="CH39" i="25"/>
  <c r="DS44" i="25"/>
  <c r="DG44" i="25"/>
  <c r="CI44" i="25"/>
  <c r="CK44" i="25" s="1"/>
  <c r="CL44" i="25"/>
  <c r="CN44" i="25"/>
  <c r="CJ44" i="25"/>
  <c r="X44" i="25"/>
  <c r="BL45" i="25" s="1"/>
  <c r="W45" i="25"/>
  <c r="V44" i="25"/>
  <c r="AW42" i="25"/>
  <c r="DA40" i="25"/>
  <c r="CW40" i="25"/>
  <c r="CZ40" i="25"/>
  <c r="DC40" i="25"/>
  <c r="CY40" i="25"/>
  <c r="DB40" i="25"/>
  <c r="CX40" i="25"/>
  <c r="AQ43" i="25"/>
  <c r="CU43" i="25"/>
  <c r="CQ43" i="25"/>
  <c r="CT43" i="25"/>
  <c r="CP43" i="25"/>
  <c r="CS43" i="25"/>
  <c r="CO43" i="25"/>
  <c r="CR43" i="25"/>
  <c r="AP18" i="25"/>
  <c r="BE42" i="25"/>
  <c r="DG42" i="25"/>
  <c r="BC43" i="25"/>
  <c r="BF43" i="25"/>
  <c r="BD43" i="25"/>
  <c r="AV43" i="25"/>
  <c r="AY42" i="25"/>
  <c r="BI42" i="25"/>
  <c r="BJ41" i="25"/>
  <c r="BM41" i="25"/>
  <c r="BO41" i="25"/>
  <c r="FI41" i="25"/>
  <c r="FK43" i="25"/>
  <c r="FL43" i="25" s="1"/>
  <c r="FM43" i="25" s="1"/>
  <c r="FN43" i="25" s="1"/>
  <c r="AE44" i="25"/>
  <c r="AM44" i="25"/>
  <c r="BG43" i="25"/>
  <c r="AU43" i="25"/>
  <c r="AX43" i="25"/>
  <c r="BQ43" i="25"/>
  <c r="BP43" i="25"/>
  <c r="DR42" i="25"/>
  <c r="BH42" i="25"/>
  <c r="DS42" i="25"/>
  <c r="BK42" i="25"/>
  <c r="DI42" i="25" s="1"/>
  <c r="BB44" i="25"/>
  <c r="BA44" i="25"/>
  <c r="AT44" i="25"/>
  <c r="CA45" i="25"/>
  <c r="BW45" i="25"/>
  <c r="BS45" i="25"/>
  <c r="AK45" i="25"/>
  <c r="AG45" i="25"/>
  <c r="AC45" i="25"/>
  <c r="CD45" i="25"/>
  <c r="BZ45" i="25"/>
  <c r="BV45" i="25"/>
  <c r="BR45" i="25"/>
  <c r="AJ45" i="25"/>
  <c r="AF45" i="25"/>
  <c r="AA45" i="25"/>
  <c r="A46" i="25"/>
  <c r="CC45" i="25"/>
  <c r="BY45" i="25"/>
  <c r="BU45" i="25"/>
  <c r="AI45" i="25"/>
  <c r="Z45" i="25"/>
  <c r="FR45" i="25"/>
  <c r="CB45" i="25"/>
  <c r="BX45" i="25"/>
  <c r="BT45" i="25"/>
  <c r="AH45" i="25"/>
  <c r="AD45" i="25"/>
  <c r="FK44" i="25" s="1"/>
  <c r="EL44" i="25"/>
  <c r="AZ44" i="25"/>
  <c r="DH42" i="25"/>
  <c r="CM42" i="25"/>
  <c r="BN40" i="25"/>
  <c r="DK40" i="25"/>
  <c r="DJ40" i="25"/>
  <c r="CH40" i="25" s="1"/>
  <c r="CG43" i="25"/>
  <c r="CF43" i="25"/>
  <c r="FV43" i="25"/>
  <c r="DT43" i="25"/>
  <c r="CK44" i="24"/>
  <c r="CH40" i="24"/>
  <c r="FJ45" i="24"/>
  <c r="BC44" i="24"/>
  <c r="CE45" i="24"/>
  <c r="BE44" i="24"/>
  <c r="CM43" i="24"/>
  <c r="DD43" i="24"/>
  <c r="BK43" i="24"/>
  <c r="DI43" i="24" s="1"/>
  <c r="CT44" i="24"/>
  <c r="CP44" i="24"/>
  <c r="CS44" i="24"/>
  <c r="CO44" i="24"/>
  <c r="CR44" i="24"/>
  <c r="CU44" i="24"/>
  <c r="CQ44" i="24"/>
  <c r="W45" i="24"/>
  <c r="X44" i="24"/>
  <c r="BL45" i="24" s="1"/>
  <c r="V44" i="24"/>
  <c r="AV45" i="24"/>
  <c r="BF45" i="24"/>
  <c r="AY43" i="24"/>
  <c r="BI43" i="24"/>
  <c r="AX44" i="24"/>
  <c r="BQ44" i="24"/>
  <c r="BP44" i="24"/>
  <c r="BG44" i="24"/>
  <c r="BH44" i="24" s="1"/>
  <c r="AU44" i="24"/>
  <c r="BJ42" i="24"/>
  <c r="BM42" i="24"/>
  <c r="BO42" i="24"/>
  <c r="CV42" i="24"/>
  <c r="BE43" i="24"/>
  <c r="DF43" i="24"/>
  <c r="BN41" i="24"/>
  <c r="DJ41" i="24"/>
  <c r="DK41" i="24"/>
  <c r="DR43" i="24"/>
  <c r="CG44" i="24"/>
  <c r="DF44" i="24" s="1"/>
  <c r="CF44" i="24"/>
  <c r="FV44" i="24"/>
  <c r="DT44" i="24"/>
  <c r="BB45" i="24"/>
  <c r="BA45" i="24"/>
  <c r="BD45" i="24" s="1"/>
  <c r="AT45" i="24"/>
  <c r="FD46" i="24"/>
  <c r="DU46" i="24" s="1"/>
  <c r="EY46" i="24"/>
  <c r="CD46" i="24"/>
  <c r="BZ46" i="24"/>
  <c r="BV46" i="24"/>
  <c r="BR46" i="24"/>
  <c r="AJ46" i="24"/>
  <c r="AM46" i="24" s="1"/>
  <c r="AF46" i="24"/>
  <c r="A47" i="24"/>
  <c r="CC46" i="24"/>
  <c r="BY46" i="24"/>
  <c r="BU46" i="24"/>
  <c r="AI46" i="24"/>
  <c r="FR46" i="24"/>
  <c r="CB46" i="24"/>
  <c r="BX46" i="24"/>
  <c r="BT46" i="24"/>
  <c r="AH46" i="24"/>
  <c r="AC46" i="24"/>
  <c r="AZ46" i="24" s="1"/>
  <c r="FQ46" i="24"/>
  <c r="EP46" i="24"/>
  <c r="CA46" i="24"/>
  <c r="BW46" i="24"/>
  <c r="BS46" i="24"/>
  <c r="AK46" i="24"/>
  <c r="AG46" i="24"/>
  <c r="AA46" i="24"/>
  <c r="EL45" i="24"/>
  <c r="CN45" i="24"/>
  <c r="CJ45" i="24"/>
  <c r="DS45" i="24"/>
  <c r="DG45" i="24"/>
  <c r="CI45" i="24"/>
  <c r="CK45" i="24" s="1"/>
  <c r="CL45" i="24"/>
  <c r="DH43" i="24"/>
  <c r="Z46" i="22"/>
  <c r="AD46" i="22"/>
  <c r="FJ45" i="22"/>
  <c r="CE45" i="22"/>
  <c r="BE44" i="22"/>
  <c r="BI43" i="22"/>
  <c r="AY43" i="22"/>
  <c r="AW43" i="22"/>
  <c r="FK44" i="22"/>
  <c r="FL44" i="22" s="1"/>
  <c r="FM44" i="22" s="1"/>
  <c r="FN44" i="22" s="1"/>
  <c r="DH43" i="22"/>
  <c r="CM43" i="22"/>
  <c r="DD43" i="22"/>
  <c r="BC44" i="22"/>
  <c r="BN41" i="22"/>
  <c r="DK41" i="22"/>
  <c r="DJ41" i="22"/>
  <c r="BH43" i="22"/>
  <c r="BK43" i="22"/>
  <c r="DI43" i="22" s="1"/>
  <c r="BO42" i="22"/>
  <c r="BJ42" i="22"/>
  <c r="BM42" i="22"/>
  <c r="CV42" i="22"/>
  <c r="AV45" i="22"/>
  <c r="BF45" i="22"/>
  <c r="BA45" i="22"/>
  <c r="BD45" i="22" s="1"/>
  <c r="BB45" i="22"/>
  <c r="AT45" i="22"/>
  <c r="FQ46" i="22"/>
  <c r="EP46" i="22"/>
  <c r="CA46" i="22"/>
  <c r="BW46" i="22"/>
  <c r="BS46" i="22"/>
  <c r="AK46" i="22"/>
  <c r="AG46" i="22"/>
  <c r="AA46" i="22"/>
  <c r="CD46" i="22"/>
  <c r="BZ46" i="22"/>
  <c r="BV46" i="22"/>
  <c r="BR46" i="22"/>
  <c r="AJ46" i="22"/>
  <c r="AM46" i="22" s="1"/>
  <c r="AF46" i="22"/>
  <c r="FD46" i="22"/>
  <c r="DU46" i="22" s="1"/>
  <c r="EY46" i="22"/>
  <c r="CC46" i="22"/>
  <c r="BY46" i="22"/>
  <c r="BU46" i="22"/>
  <c r="AI46" i="22"/>
  <c r="A47" i="22"/>
  <c r="FR46" i="22"/>
  <c r="CB46" i="22"/>
  <c r="BX46" i="22"/>
  <c r="BT46" i="22"/>
  <c r="AH46" i="22"/>
  <c r="AC46" i="22"/>
  <c r="AZ46" i="22" s="1"/>
  <c r="EL45" i="22"/>
  <c r="BE43" i="22"/>
  <c r="DF43" i="22"/>
  <c r="DA41" i="22"/>
  <c r="CW41" i="22"/>
  <c r="CZ41" i="22"/>
  <c r="DC41" i="22"/>
  <c r="CY41" i="22"/>
  <c r="DB41" i="22"/>
  <c r="CX41" i="22"/>
  <c r="CH41" i="22"/>
  <c r="DR43" i="22"/>
  <c r="CG44" i="22"/>
  <c r="AP44" i="22"/>
  <c r="AQ44" i="22" s="1"/>
  <c r="CF44" i="22"/>
  <c r="DT44" i="22"/>
  <c r="BG44" i="22"/>
  <c r="AU44" i="22"/>
  <c r="FV44" i="22" s="1"/>
  <c r="AX44" i="22"/>
  <c r="AW44" i="22" s="1"/>
  <c r="BQ44" i="22"/>
  <c r="BP44" i="22"/>
  <c r="X45" i="22"/>
  <c r="BL46" i="22" s="1"/>
  <c r="V45" i="22"/>
  <c r="W46" i="22"/>
  <c r="CU44" i="22"/>
  <c r="CQ44" i="22"/>
  <c r="CT44" i="22"/>
  <c r="CP44" i="22"/>
  <c r="CS44" i="22"/>
  <c r="CO44" i="22"/>
  <c r="CR44" i="22"/>
  <c r="CN45" i="22"/>
  <c r="CJ45" i="22"/>
  <c r="DS45" i="22"/>
  <c r="DG45" i="22"/>
  <c r="CI45" i="22"/>
  <c r="CL45" i="22"/>
  <c r="FU42" i="22"/>
  <c r="FT42" i="22"/>
  <c r="EL60" i="21"/>
  <c r="FJ60" i="21"/>
  <c r="AW43" i="21"/>
  <c r="DR43" i="21"/>
  <c r="FU43" i="21" s="1"/>
  <c r="CH40" i="21"/>
  <c r="DH43" i="21"/>
  <c r="CC47" i="21"/>
  <c r="CB47" i="21"/>
  <c r="BT47" i="21"/>
  <c r="AH47" i="21"/>
  <c r="AA47" i="21"/>
  <c r="A48" i="21"/>
  <c r="FR47" i="21"/>
  <c r="FD47" i="21"/>
  <c r="DU47" i="21" s="1"/>
  <c r="EY47" i="21"/>
  <c r="BZ47" i="21"/>
  <c r="BR47" i="21"/>
  <c r="AF47" i="21"/>
  <c r="BX47" i="21"/>
  <c r="CD47" i="21"/>
  <c r="BV47" i="21"/>
  <c r="AJ47" i="21"/>
  <c r="AG47" i="21"/>
  <c r="FQ47" i="21"/>
  <c r="CA47" i="21"/>
  <c r="AI47" i="21"/>
  <c r="AC47" i="21"/>
  <c r="BS47" i="21"/>
  <c r="EP47" i="21"/>
  <c r="BU47" i="21"/>
  <c r="BY47" i="21"/>
  <c r="Q61" i="21"/>
  <c r="Y61" i="21" s="1"/>
  <c r="M62" i="21"/>
  <c r="L67" i="21"/>
  <c r="J68" i="21"/>
  <c r="CE45" i="21"/>
  <c r="G60" i="21"/>
  <c r="AS60" i="21"/>
  <c r="DT44" i="21"/>
  <c r="BE43" i="21"/>
  <c r="DF43" i="21"/>
  <c r="BM42" i="21"/>
  <c r="BO42" i="21"/>
  <c r="BJ42" i="21"/>
  <c r="CV42" i="21"/>
  <c r="BI43" i="21"/>
  <c r="AY43" i="21"/>
  <c r="BQ44" i="21"/>
  <c r="BP44" i="21"/>
  <c r="BG44" i="21"/>
  <c r="BH44" i="21" s="1"/>
  <c r="AU44" i="21"/>
  <c r="FV44" i="21" s="1"/>
  <c r="AX44" i="21"/>
  <c r="FK44" i="21"/>
  <c r="BB45" i="21"/>
  <c r="BA45" i="21"/>
  <c r="AT45" i="21"/>
  <c r="AZ45" i="21"/>
  <c r="DS45" i="21"/>
  <c r="CI45" i="21"/>
  <c r="CJ45" i="21"/>
  <c r="CN45" i="21"/>
  <c r="CL45" i="21"/>
  <c r="FO44" i="21"/>
  <c r="FP44" i="21" s="1"/>
  <c r="FA44" i="21"/>
  <c r="FC44" i="21" s="1"/>
  <c r="FF44" i="21" s="1"/>
  <c r="EM44" i="21"/>
  <c r="EN44" i="21" s="1"/>
  <c r="EO44" i="21" s="1"/>
  <c r="FE44" i="21" s="1"/>
  <c r="CA46" i="21"/>
  <c r="BS46" i="21"/>
  <c r="AG46" i="21"/>
  <c r="AC46" i="21"/>
  <c r="CD46" i="21"/>
  <c r="BY46" i="21"/>
  <c r="BT46" i="21"/>
  <c r="AF46" i="21"/>
  <c r="CC46" i="21"/>
  <c r="BX46" i="21"/>
  <c r="BR46" i="21"/>
  <c r="AJ46" i="21"/>
  <c r="FR46" i="21"/>
  <c r="CB46" i="21"/>
  <c r="BV46" i="21"/>
  <c r="AI46" i="21"/>
  <c r="BZ46" i="21"/>
  <c r="BU46" i="21"/>
  <c r="AH46" i="21"/>
  <c r="AA46" i="21"/>
  <c r="V44" i="21"/>
  <c r="X44" i="21"/>
  <c r="BL45" i="21" s="1"/>
  <c r="W45" i="21"/>
  <c r="CG44" i="21"/>
  <c r="DH44" i="21" s="1"/>
  <c r="CF44" i="21"/>
  <c r="AP44" i="21"/>
  <c r="AQ44" i="21" s="1"/>
  <c r="BN41" i="21"/>
  <c r="DJ41" i="21"/>
  <c r="DK41" i="21"/>
  <c r="BK43" i="21"/>
  <c r="DI43" i="21" s="1"/>
  <c r="CS44" i="21"/>
  <c r="CO44" i="21"/>
  <c r="CR44" i="21"/>
  <c r="CU44" i="21"/>
  <c r="CQ44" i="21"/>
  <c r="CT44" i="21"/>
  <c r="CP44" i="21"/>
  <c r="CK44" i="21"/>
  <c r="AM45" i="21"/>
  <c r="AE45" i="21"/>
  <c r="BD44" i="21"/>
  <c r="DG44" i="21" s="1"/>
  <c r="AV44" i="21"/>
  <c r="BC44" i="21"/>
  <c r="BF44" i="21"/>
  <c r="DD43" i="21"/>
  <c r="CE42" i="20"/>
  <c r="FK41" i="20"/>
  <c r="BD41" i="20"/>
  <c r="BE41" i="20" s="1"/>
  <c r="BN38" i="20"/>
  <c r="DJ38" i="20"/>
  <c r="CH38" i="20" s="1"/>
  <c r="DK38" i="20"/>
  <c r="CM40" i="20"/>
  <c r="DD40" i="20"/>
  <c r="FU39" i="20"/>
  <c r="FT39" i="20"/>
  <c r="BF42" i="20"/>
  <c r="AV42" i="20"/>
  <c r="DT41" i="20"/>
  <c r="FO41" i="20"/>
  <c r="FP41" i="20" s="1"/>
  <c r="FA41" i="20"/>
  <c r="FC41" i="20" s="1"/>
  <c r="FF41" i="20" s="1"/>
  <c r="EM41" i="20"/>
  <c r="EN41" i="20" s="1"/>
  <c r="EO41" i="20" s="1"/>
  <c r="FE41" i="20" s="1"/>
  <c r="A44" i="20"/>
  <c r="CC43" i="20"/>
  <c r="BY43" i="20"/>
  <c r="BU43" i="20"/>
  <c r="AI43" i="20"/>
  <c r="FR43" i="20"/>
  <c r="CB43" i="20"/>
  <c r="BX43" i="20"/>
  <c r="BT43" i="20"/>
  <c r="AH43" i="20"/>
  <c r="AC43" i="20"/>
  <c r="AZ43" i="20" s="1"/>
  <c r="FQ43" i="20"/>
  <c r="CD43" i="20"/>
  <c r="BV43" i="20"/>
  <c r="AJ43" i="20"/>
  <c r="AM43" i="20" s="1"/>
  <c r="AA43" i="20"/>
  <c r="EP43" i="20"/>
  <c r="CA43" i="20"/>
  <c r="BS43" i="20"/>
  <c r="AG43" i="20"/>
  <c r="FD43" i="20"/>
  <c r="DU43" i="20" s="1"/>
  <c r="EY43" i="20"/>
  <c r="BZ43" i="20"/>
  <c r="BR43" i="20"/>
  <c r="AF43" i="20"/>
  <c r="BW43" i="20"/>
  <c r="AK43" i="20"/>
  <c r="CG41" i="20"/>
  <c r="DF41" i="20" s="1"/>
  <c r="CF41" i="20"/>
  <c r="AP41" i="20"/>
  <c r="AQ41" i="20" s="1"/>
  <c r="BP41" i="20"/>
  <c r="BG41" i="20"/>
  <c r="BH41" i="20" s="1"/>
  <c r="AU41" i="20"/>
  <c r="FV41" i="20" s="1"/>
  <c r="AX41" i="20"/>
  <c r="AW41" i="20" s="1"/>
  <c r="BQ41" i="20"/>
  <c r="V41" i="20"/>
  <c r="W42" i="20"/>
  <c r="X41" i="20"/>
  <c r="BL42" i="20" s="1"/>
  <c r="BK40" i="20"/>
  <c r="DI40" i="20" s="1"/>
  <c r="BO39" i="20"/>
  <c r="BJ39" i="20"/>
  <c r="BM39" i="20"/>
  <c r="FI39" i="20"/>
  <c r="DR40" i="20"/>
  <c r="BI40" i="20"/>
  <c r="AY40" i="20"/>
  <c r="BB42" i="20"/>
  <c r="BA42" i="20"/>
  <c r="BD42" i="20" s="1"/>
  <c r="AT42" i="20"/>
  <c r="DS42" i="20"/>
  <c r="DG42" i="20"/>
  <c r="CI42" i="20"/>
  <c r="CK42" i="20" s="1"/>
  <c r="CL42" i="20"/>
  <c r="CJ42" i="20"/>
  <c r="DE42" i="20"/>
  <c r="CN42" i="20"/>
  <c r="CR41" i="20"/>
  <c r="CU41" i="20"/>
  <c r="CQ41" i="20"/>
  <c r="CT41" i="20"/>
  <c r="CP41" i="20"/>
  <c r="CS41" i="20"/>
  <c r="CO41" i="20"/>
  <c r="DB38" i="20"/>
  <c r="CX38" i="20"/>
  <c r="CW38" i="20"/>
  <c r="DA38" i="20"/>
  <c r="CZ38" i="20"/>
  <c r="DC38" i="20"/>
  <c r="CY38" i="20"/>
  <c r="AQ40" i="20"/>
  <c r="AW40" i="20"/>
  <c r="EL36" i="19"/>
  <c r="DF34" i="19"/>
  <c r="DG34" i="19"/>
  <c r="AF37" i="19"/>
  <c r="AI37" i="19"/>
  <c r="BS37" i="19"/>
  <c r="FQ37" i="19"/>
  <c r="BR37" i="19"/>
  <c r="BT37" i="19"/>
  <c r="CO35" i="19"/>
  <c r="CP35" i="19"/>
  <c r="CQ35" i="19"/>
  <c r="CR35" i="19"/>
  <c r="CS35" i="19"/>
  <c r="CU35" i="19"/>
  <c r="CT35" i="19"/>
  <c r="DA32" i="19"/>
  <c r="DC32" i="19"/>
  <c r="DB32" i="19"/>
  <c r="CW32" i="19"/>
  <c r="CX32" i="19"/>
  <c r="CY32" i="19"/>
  <c r="CZ32" i="19"/>
  <c r="CE36" i="19"/>
  <c r="AA37" i="19"/>
  <c r="AC37" i="19"/>
  <c r="AZ37" i="19" s="1"/>
  <c r="A38" i="19"/>
  <c r="BX38" i="19" s="1"/>
  <c r="EY37" i="19"/>
  <c r="EP37" i="19"/>
  <c r="AH37" i="19"/>
  <c r="BU37" i="19"/>
  <c r="AJ37" i="19"/>
  <c r="FD37" i="19"/>
  <c r="DU37" i="19" s="1"/>
  <c r="FR37" i="19"/>
  <c r="BV37" i="19"/>
  <c r="AG37" i="19"/>
  <c r="CB37" i="19"/>
  <c r="CC37" i="19"/>
  <c r="CD37" i="19"/>
  <c r="BY37" i="19"/>
  <c r="CA37" i="19"/>
  <c r="BZ37" i="19"/>
  <c r="BX37" i="19"/>
  <c r="FT33" i="19"/>
  <c r="FU33" i="19"/>
  <c r="DR34" i="19"/>
  <c r="W38" i="19"/>
  <c r="V37" i="19"/>
  <c r="X37" i="19" s="1"/>
  <c r="BL38" i="19" s="1"/>
  <c r="FD38" i="19"/>
  <c r="DU38" i="19" s="1"/>
  <c r="AW34" i="19"/>
  <c r="AQ34" i="19"/>
  <c r="AE36" i="19"/>
  <c r="AM36" i="19"/>
  <c r="BH34" i="19"/>
  <c r="BK34" i="19"/>
  <c r="DI34" i="19" s="1"/>
  <c r="BE34" i="19"/>
  <c r="CM34" i="19"/>
  <c r="DH34" i="19"/>
  <c r="BN32" i="19"/>
  <c r="DJ32" i="19"/>
  <c r="DK32" i="19"/>
  <c r="AZ36" i="19"/>
  <c r="BA36" i="19"/>
  <c r="BB36" i="19"/>
  <c r="EM36" i="19"/>
  <c r="AT36" i="19"/>
  <c r="BO33" i="19"/>
  <c r="BJ33" i="19"/>
  <c r="FI33" i="19"/>
  <c r="AX35" i="19"/>
  <c r="BQ35" i="19"/>
  <c r="AU35" i="19"/>
  <c r="BP35" i="19"/>
  <c r="BG35" i="19"/>
  <c r="BF35" i="19"/>
  <c r="BC35" i="19"/>
  <c r="BD35" i="19"/>
  <c r="DG35" i="19" s="1"/>
  <c r="AV35" i="19"/>
  <c r="FK35" i="19"/>
  <c r="BI34" i="19"/>
  <c r="BM34" i="19" s="1"/>
  <c r="AY34" i="19"/>
  <c r="CG35" i="19"/>
  <c r="DD35" i="19" s="1"/>
  <c r="AP35" i="19"/>
  <c r="AQ35" i="19" s="1"/>
  <c r="CF35" i="19"/>
  <c r="FJ36" i="19"/>
  <c r="CN36" i="19"/>
  <c r="CJ36" i="19"/>
  <c r="CI36" i="19"/>
  <c r="CK36" i="19" s="1"/>
  <c r="CL36" i="19"/>
  <c r="V36" i="19"/>
  <c r="X36" i="19"/>
  <c r="BL37" i="19" s="1"/>
  <c r="DN39" i="30" l="1"/>
  <c r="DO39" i="30" s="1"/>
  <c r="DP38" i="30" s="1"/>
  <c r="DQ39" i="30"/>
  <c r="DN40" i="30"/>
  <c r="DO40" i="30" s="1"/>
  <c r="DQ33" i="30"/>
  <c r="DN33" i="30"/>
  <c r="DO33" i="30" s="1"/>
  <c r="DL26" i="30"/>
  <c r="DM26" i="30"/>
  <c r="DQ32" i="30"/>
  <c r="DN32" i="30"/>
  <c r="DP38" i="29"/>
  <c r="DQ26" i="29"/>
  <c r="DP33" i="29"/>
  <c r="DN26" i="29"/>
  <c r="DO32" i="29"/>
  <c r="DO26" i="29" s="1"/>
  <c r="DP37" i="29"/>
  <c r="CZ38" i="28"/>
  <c r="CY38" i="28"/>
  <c r="DB38" i="28"/>
  <c r="CW38" i="28"/>
  <c r="DA38" i="28"/>
  <c r="CX38" i="28"/>
  <c r="DC38" i="28"/>
  <c r="CH38" i="28"/>
  <c r="FV38" i="28"/>
  <c r="DT38" i="28"/>
  <c r="DM32" i="28"/>
  <c r="DL32" i="28"/>
  <c r="DM33" i="28"/>
  <c r="DL33" i="28"/>
  <c r="FN25" i="28"/>
  <c r="DA41" i="28"/>
  <c r="CW41" i="28"/>
  <c r="CZ41" i="28"/>
  <c r="DC41" i="28"/>
  <c r="CY41" i="28"/>
  <c r="DB41" i="28"/>
  <c r="CX41" i="28"/>
  <c r="FV42" i="28"/>
  <c r="DT42" i="28"/>
  <c r="DU36" i="28"/>
  <c r="DU26" i="28" s="1"/>
  <c r="FD25" i="28"/>
  <c r="DC39" i="28"/>
  <c r="CY39" i="28"/>
  <c r="DA39" i="28"/>
  <c r="CW39" i="28"/>
  <c r="CZ39" i="28"/>
  <c r="DB39" i="28"/>
  <c r="CX39" i="28"/>
  <c r="CH39" i="28"/>
  <c r="EP25" i="28"/>
  <c r="EP22" i="28" s="1"/>
  <c r="DT36" i="28"/>
  <c r="FV36" i="28"/>
  <c r="DS26" i="28"/>
  <c r="BO42" i="28"/>
  <c r="BJ42" i="28"/>
  <c r="BM42" i="28"/>
  <c r="FI42" i="28"/>
  <c r="CV42" i="28"/>
  <c r="DT37" i="28"/>
  <c r="FV37" i="28"/>
  <c r="CM26" i="28"/>
  <c r="DA36" i="28"/>
  <c r="CW36" i="28"/>
  <c r="CZ36" i="28"/>
  <c r="CY36" i="28"/>
  <c r="DC36" i="28"/>
  <c r="CX36" i="28"/>
  <c r="DB36" i="28"/>
  <c r="CH36" i="28"/>
  <c r="CV26" i="28"/>
  <c r="AD24" i="28"/>
  <c r="DA37" i="28"/>
  <c r="CW37" i="28"/>
  <c r="CY37" i="28"/>
  <c r="DC37" i="28"/>
  <c r="CX37" i="28"/>
  <c r="DB37" i="28"/>
  <c r="CZ37" i="28"/>
  <c r="CH37" i="28"/>
  <c r="EY25" i="28"/>
  <c r="DE42" i="28"/>
  <c r="DE26" i="28" s="1"/>
  <c r="FV39" i="28"/>
  <c r="DT39" i="28"/>
  <c r="FV41" i="28"/>
  <c r="DT41" i="28"/>
  <c r="BN41" i="28"/>
  <c r="DK41" i="28"/>
  <c r="DJ41" i="28"/>
  <c r="CH41" i="28" s="1"/>
  <c r="AD2" i="28"/>
  <c r="AD18" i="28"/>
  <c r="AD19" i="28" s="1"/>
  <c r="AP10" i="28"/>
  <c r="AP25" i="28" s="1"/>
  <c r="FK45" i="27"/>
  <c r="DR44" i="27"/>
  <c r="FU43" i="27"/>
  <c r="FT43" i="27"/>
  <c r="AW44" i="27"/>
  <c r="BH44" i="27"/>
  <c r="DS44" i="27"/>
  <c r="DE46" i="27"/>
  <c r="CN46" i="27"/>
  <c r="CJ46" i="27"/>
  <c r="DG46" i="27"/>
  <c r="CI46" i="27"/>
  <c r="CL46" i="27"/>
  <c r="BN42" i="27"/>
  <c r="DK42" i="27"/>
  <c r="DJ42" i="27"/>
  <c r="DH44" i="27"/>
  <c r="CM44" i="27"/>
  <c r="BE44" i="27"/>
  <c r="DF44" i="27"/>
  <c r="FU44" i="27"/>
  <c r="FT44" i="27"/>
  <c r="CS45" i="27"/>
  <c r="CO45" i="27"/>
  <c r="CR45" i="27"/>
  <c r="CU45" i="27"/>
  <c r="CQ45" i="27"/>
  <c r="CT45" i="27"/>
  <c r="CP45" i="27"/>
  <c r="CK45" i="27"/>
  <c r="FV43" i="27"/>
  <c r="DT43" i="27"/>
  <c r="AE46" i="27"/>
  <c r="AM46" i="27"/>
  <c r="BD45" i="27"/>
  <c r="AV45" i="27"/>
  <c r="BC45" i="27"/>
  <c r="BF45" i="27"/>
  <c r="V45" i="27"/>
  <c r="X45" i="27"/>
  <c r="BL46" i="27" s="1"/>
  <c r="W46" i="27"/>
  <c r="BM43" i="27"/>
  <c r="BO43" i="27"/>
  <c r="BJ43" i="27"/>
  <c r="CV43" i="27"/>
  <c r="BI44" i="27"/>
  <c r="AY44" i="27"/>
  <c r="BA46" i="27"/>
  <c r="BB46" i="27"/>
  <c r="AT46" i="27"/>
  <c r="A48" i="27"/>
  <c r="CC47" i="27"/>
  <c r="BY47" i="27"/>
  <c r="BU47" i="27"/>
  <c r="AI47" i="27"/>
  <c r="Z47" i="27"/>
  <c r="FR47" i="27"/>
  <c r="CB47" i="27"/>
  <c r="BX47" i="27"/>
  <c r="BT47" i="27"/>
  <c r="AH47" i="27"/>
  <c r="AD47" i="27"/>
  <c r="FQ47" i="27"/>
  <c r="EP47" i="27"/>
  <c r="CA47" i="27"/>
  <c r="BW47" i="27"/>
  <c r="BS47" i="27"/>
  <c r="AK47" i="27"/>
  <c r="AG47" i="27"/>
  <c r="AC47" i="27"/>
  <c r="AZ47" i="27" s="1"/>
  <c r="FD47" i="27"/>
  <c r="DU47" i="27" s="1"/>
  <c r="EY47" i="27"/>
  <c r="CD47" i="27"/>
  <c r="BZ47" i="27"/>
  <c r="CE47" i="27" s="1"/>
  <c r="BV47" i="27"/>
  <c r="BR47" i="27"/>
  <c r="AJ47" i="27"/>
  <c r="AF47" i="27"/>
  <c r="AA47" i="27"/>
  <c r="BK44" i="27"/>
  <c r="DI44" i="27" s="1"/>
  <c r="DD44" i="27"/>
  <c r="CG45" i="27"/>
  <c r="CF45" i="27"/>
  <c r="FO45" i="27"/>
  <c r="FP45" i="27" s="1"/>
  <c r="FA45" i="27"/>
  <c r="FC45" i="27" s="1"/>
  <c r="FF45" i="27" s="1"/>
  <c r="EM45" i="27"/>
  <c r="EN45" i="27" s="1"/>
  <c r="EO45" i="27" s="1"/>
  <c r="FE45" i="27" s="1"/>
  <c r="BQ45" i="27"/>
  <c r="BP45" i="27"/>
  <c r="BG45" i="27"/>
  <c r="AU45" i="27"/>
  <c r="AX45" i="27"/>
  <c r="FO45" i="26"/>
  <c r="FP45" i="26" s="1"/>
  <c r="EM45" i="26"/>
  <c r="EN45" i="26" s="1"/>
  <c r="EO45" i="26" s="1"/>
  <c r="FE45" i="26" s="1"/>
  <c r="FA45" i="26"/>
  <c r="FC45" i="26" s="1"/>
  <c r="FF45" i="26" s="1"/>
  <c r="DR44" i="26"/>
  <c r="FK45" i="26"/>
  <c r="CE46" i="26"/>
  <c r="CT45" i="26"/>
  <c r="CP45" i="26"/>
  <c r="CQ45" i="26"/>
  <c r="CS45" i="26"/>
  <c r="CO45" i="26"/>
  <c r="CR45" i="26"/>
  <c r="CU45" i="26"/>
  <c r="BQ45" i="26"/>
  <c r="BG45" i="26"/>
  <c r="BP45" i="26"/>
  <c r="AX45" i="26"/>
  <c r="AU45" i="26"/>
  <c r="CN46" i="26"/>
  <c r="CJ46" i="26"/>
  <c r="DE46" i="26"/>
  <c r="DS46" i="26"/>
  <c r="DG46" i="26"/>
  <c r="CI46" i="26"/>
  <c r="AP46" i="26" s="1"/>
  <c r="AQ46" i="26" s="1"/>
  <c r="CL46" i="26"/>
  <c r="BA46" i="26"/>
  <c r="BB46" i="26"/>
  <c r="AT46" i="26"/>
  <c r="W47" i="26"/>
  <c r="V46" i="26"/>
  <c r="X46" i="26"/>
  <c r="BL47" i="26" s="1"/>
  <c r="CM44" i="26"/>
  <c r="BN42" i="26"/>
  <c r="DJ42" i="26"/>
  <c r="DK42" i="26"/>
  <c r="AY44" i="26"/>
  <c r="BI44" i="26"/>
  <c r="FT44" i="26"/>
  <c r="FU44" i="26"/>
  <c r="FD47" i="26"/>
  <c r="DU47" i="26" s="1"/>
  <c r="FR47" i="26"/>
  <c r="CA47" i="26"/>
  <c r="BS47" i="26"/>
  <c r="A48" i="26"/>
  <c r="FQ47" i="26"/>
  <c r="BX47" i="26"/>
  <c r="BT47" i="26"/>
  <c r="AG47" i="26"/>
  <c r="EP47" i="26"/>
  <c r="AH47" i="26"/>
  <c r="BW47" i="26"/>
  <c r="AC47" i="26"/>
  <c r="CB47" i="26"/>
  <c r="AK47" i="26"/>
  <c r="AD47" i="26"/>
  <c r="Z47" i="26"/>
  <c r="CC47" i="26"/>
  <c r="AA47" i="26"/>
  <c r="BR47" i="26"/>
  <c r="AI47" i="26"/>
  <c r="AF47" i="26"/>
  <c r="BV47" i="26"/>
  <c r="EY47" i="26"/>
  <c r="BU47" i="26"/>
  <c r="AJ47" i="26"/>
  <c r="BZ47" i="26"/>
  <c r="BY47" i="26"/>
  <c r="CD47" i="26"/>
  <c r="BE44" i="26"/>
  <c r="DF44" i="26"/>
  <c r="CG45" i="26"/>
  <c r="CF45" i="26"/>
  <c r="CK45" i="26"/>
  <c r="FV45" i="26"/>
  <c r="DT45" i="26"/>
  <c r="CZ42" i="26"/>
  <c r="DC42" i="26"/>
  <c r="CY42" i="26"/>
  <c r="CW42" i="26"/>
  <c r="DB42" i="26"/>
  <c r="CX42" i="26"/>
  <c r="DA42" i="26"/>
  <c r="CH42" i="26"/>
  <c r="BJ43" i="26"/>
  <c r="BM43" i="26"/>
  <c r="BO43" i="26"/>
  <c r="CV43" i="26"/>
  <c r="AM46" i="26"/>
  <c r="AE46" i="26"/>
  <c r="AZ46" i="26"/>
  <c r="AP45" i="26"/>
  <c r="AW44" i="26"/>
  <c r="BH44" i="26"/>
  <c r="BK44" i="26"/>
  <c r="DI44" i="26" s="1"/>
  <c r="BF45" i="26"/>
  <c r="BC45" i="26"/>
  <c r="BD45" i="26"/>
  <c r="AV45" i="26"/>
  <c r="AW45" i="26" s="1"/>
  <c r="DD44" i="26"/>
  <c r="AP44" i="25"/>
  <c r="AQ44" i="25" s="1"/>
  <c r="CE45" i="25"/>
  <c r="DL39" i="25"/>
  <c r="DM39" i="25"/>
  <c r="CU44" i="25"/>
  <c r="CQ44" i="25"/>
  <c r="CT44" i="25"/>
  <c r="CP44" i="25"/>
  <c r="CS44" i="25"/>
  <c r="CO44" i="25"/>
  <c r="CR44" i="25"/>
  <c r="FV42" i="25"/>
  <c r="DT42" i="25"/>
  <c r="BB45" i="25"/>
  <c r="BA45" i="25"/>
  <c r="AT45" i="25"/>
  <c r="FQ46" i="25"/>
  <c r="EP46" i="25"/>
  <c r="CA46" i="25"/>
  <c r="BW46" i="25"/>
  <c r="BS46" i="25"/>
  <c r="AK46" i="25"/>
  <c r="AG46" i="25"/>
  <c r="AC46" i="25"/>
  <c r="FD46" i="25"/>
  <c r="DU46" i="25" s="1"/>
  <c r="EY46" i="25"/>
  <c r="CD46" i="25"/>
  <c r="BZ46" i="25"/>
  <c r="BV46" i="25"/>
  <c r="BR46" i="25"/>
  <c r="AJ46" i="25"/>
  <c r="AF46" i="25"/>
  <c r="AA46" i="25"/>
  <c r="A47" i="25"/>
  <c r="CC46" i="25"/>
  <c r="BY46" i="25"/>
  <c r="BU46" i="25"/>
  <c r="AI46" i="25"/>
  <c r="Z46" i="25"/>
  <c r="FR46" i="25"/>
  <c r="CB46" i="25"/>
  <c r="BX46" i="25"/>
  <c r="BT46" i="25"/>
  <c r="AH46" i="25"/>
  <c r="AD46" i="25"/>
  <c r="EL45" i="25"/>
  <c r="AZ45" i="25"/>
  <c r="AY43" i="25"/>
  <c r="BI43" i="25"/>
  <c r="BC44" i="25"/>
  <c r="BF44" i="25"/>
  <c r="BD44" i="25"/>
  <c r="AV44" i="25"/>
  <c r="X45" i="25"/>
  <c r="BL46" i="25" s="1"/>
  <c r="W46" i="25"/>
  <c r="V45" i="25"/>
  <c r="AE45" i="25"/>
  <c r="AM45" i="25"/>
  <c r="BO42" i="25"/>
  <c r="BJ42" i="25"/>
  <c r="BM42" i="25"/>
  <c r="CV42" i="25"/>
  <c r="FJ45" i="25"/>
  <c r="DS45" i="25"/>
  <c r="DG45" i="25"/>
  <c r="CI45" i="25"/>
  <c r="CK45" i="25" s="1"/>
  <c r="CL45" i="25"/>
  <c r="CN45" i="25"/>
  <c r="CJ45" i="25"/>
  <c r="FU42" i="25"/>
  <c r="FT42" i="25"/>
  <c r="AW43" i="25"/>
  <c r="BG44" i="25"/>
  <c r="AU44" i="25"/>
  <c r="FV44" i="25" s="1"/>
  <c r="AX44" i="25"/>
  <c r="BQ44" i="25"/>
  <c r="BP44" i="25"/>
  <c r="DH43" i="25"/>
  <c r="CM43" i="25"/>
  <c r="FO44" i="25"/>
  <c r="FP44" i="25" s="1"/>
  <c r="FA44" i="25"/>
  <c r="FC44" i="25" s="1"/>
  <c r="FF44" i="25" s="1"/>
  <c r="EM44" i="25"/>
  <c r="EN44" i="25" s="1"/>
  <c r="EO44" i="25" s="1"/>
  <c r="FE44" i="25" s="1"/>
  <c r="DR43" i="25"/>
  <c r="BH43" i="25"/>
  <c r="BK43" i="25"/>
  <c r="DI43" i="25" s="1"/>
  <c r="BN41" i="25"/>
  <c r="DJ41" i="25"/>
  <c r="DK41" i="25"/>
  <c r="BE43" i="25"/>
  <c r="DF43" i="25"/>
  <c r="CG44" i="25"/>
  <c r="DH44" i="25" s="1"/>
  <c r="CF44" i="25"/>
  <c r="DT44" i="25"/>
  <c r="DD43" i="25"/>
  <c r="FK45" i="24"/>
  <c r="DD44" i="24"/>
  <c r="BK44" i="24"/>
  <c r="CE46" i="24"/>
  <c r="BE45" i="24"/>
  <c r="BN42" i="24"/>
  <c r="DJ42" i="24"/>
  <c r="DK42" i="24"/>
  <c r="BI44" i="24"/>
  <c r="FI44" i="24" s="1"/>
  <c r="AY44" i="24"/>
  <c r="V45" i="24"/>
  <c r="W46" i="24"/>
  <c r="X45" i="24"/>
  <c r="BL46" i="24" s="1"/>
  <c r="FR47" i="24"/>
  <c r="CB47" i="24"/>
  <c r="BX47" i="24"/>
  <c r="BT47" i="24"/>
  <c r="AH47" i="24"/>
  <c r="AC47" i="24"/>
  <c r="AZ47" i="24" s="1"/>
  <c r="FQ47" i="24"/>
  <c r="EP47" i="24"/>
  <c r="CA47" i="24"/>
  <c r="BW47" i="24"/>
  <c r="BS47" i="24"/>
  <c r="AK47" i="24"/>
  <c r="AG47" i="24"/>
  <c r="AA47" i="24"/>
  <c r="FD47" i="24"/>
  <c r="DU47" i="24" s="1"/>
  <c r="EY47" i="24"/>
  <c r="CD47" i="24"/>
  <c r="BZ47" i="24"/>
  <c r="BV47" i="24"/>
  <c r="BR47" i="24"/>
  <c r="AJ47" i="24"/>
  <c r="AM47" i="24" s="1"/>
  <c r="AF47" i="24"/>
  <c r="A48" i="24"/>
  <c r="CC47" i="24"/>
  <c r="BY47" i="24"/>
  <c r="BU47" i="24"/>
  <c r="AI47" i="24"/>
  <c r="CR45" i="24"/>
  <c r="CU45" i="24"/>
  <c r="CQ45" i="24"/>
  <c r="CT45" i="24"/>
  <c r="CP45" i="24"/>
  <c r="CS45" i="24"/>
  <c r="CO45" i="24"/>
  <c r="BF46" i="24"/>
  <c r="AV46" i="24"/>
  <c r="BO43" i="24"/>
  <c r="BJ43" i="24"/>
  <c r="BM43" i="24"/>
  <c r="CV43" i="24"/>
  <c r="BC45" i="24"/>
  <c r="AW44" i="24"/>
  <c r="BB46" i="24"/>
  <c r="BA46" i="24"/>
  <c r="BC46" i="24" s="1"/>
  <c r="AT46" i="24"/>
  <c r="CL46" i="24"/>
  <c r="DE46" i="24"/>
  <c r="CN46" i="24"/>
  <c r="CJ46" i="24"/>
  <c r="DS46" i="24"/>
  <c r="DG46" i="24"/>
  <c r="CI46" i="24"/>
  <c r="FU43" i="24"/>
  <c r="FT43" i="24"/>
  <c r="FA45" i="24"/>
  <c r="FC45" i="24" s="1"/>
  <c r="FF45" i="24" s="1"/>
  <c r="EM45" i="24"/>
  <c r="EN45" i="24" s="1"/>
  <c r="EO45" i="24" s="1"/>
  <c r="FE45" i="24" s="1"/>
  <c r="FO45" i="24"/>
  <c r="FP45" i="24" s="1"/>
  <c r="CG45" i="24"/>
  <c r="DD45" i="24" s="1"/>
  <c r="CF45" i="24"/>
  <c r="AP45" i="24"/>
  <c r="AQ45" i="24" s="1"/>
  <c r="DT45" i="24"/>
  <c r="AP46" i="24"/>
  <c r="AQ46" i="24" s="1"/>
  <c r="BP45" i="24"/>
  <c r="BG45" i="24"/>
  <c r="BH45" i="24" s="1"/>
  <c r="AU45" i="24"/>
  <c r="FV45" i="24" s="1"/>
  <c r="AX45" i="24"/>
  <c r="BQ45" i="24"/>
  <c r="DH44" i="24"/>
  <c r="CM44" i="24"/>
  <c r="DB42" i="24"/>
  <c r="CX42" i="24"/>
  <c r="DA42" i="24"/>
  <c r="CW42" i="24"/>
  <c r="CZ42" i="24"/>
  <c r="DC42" i="24"/>
  <c r="CY42" i="24"/>
  <c r="DI44" i="24"/>
  <c r="DR44" i="24"/>
  <c r="Z47" i="22"/>
  <c r="AD47" i="22"/>
  <c r="DR44" i="22"/>
  <c r="FT44" i="22" s="1"/>
  <c r="CE46" i="22"/>
  <c r="FK45" i="22"/>
  <c r="BC45" i="22"/>
  <c r="BE45" i="22"/>
  <c r="DT45" i="22"/>
  <c r="BH44" i="22"/>
  <c r="BK44" i="22"/>
  <c r="DI44" i="22" s="1"/>
  <c r="V46" i="22"/>
  <c r="X46" i="22"/>
  <c r="BL47" i="22" s="1"/>
  <c r="W47" i="22"/>
  <c r="CM44" i="22"/>
  <c r="DH44" i="22"/>
  <c r="DM40" i="22"/>
  <c r="DL40" i="22"/>
  <c r="FO45" i="22"/>
  <c r="FP45" i="22" s="1"/>
  <c r="FA45" i="22"/>
  <c r="FC45" i="22" s="1"/>
  <c r="FF45" i="22" s="1"/>
  <c r="EM45" i="22"/>
  <c r="EN45" i="22" s="1"/>
  <c r="EO45" i="22" s="1"/>
  <c r="FE45" i="22" s="1"/>
  <c r="FQ47" i="22"/>
  <c r="EP47" i="22"/>
  <c r="FD47" i="22"/>
  <c r="DU47" i="22" s="1"/>
  <c r="EY47" i="22"/>
  <c r="A48" i="22"/>
  <c r="CC47" i="22"/>
  <c r="BY47" i="22"/>
  <c r="BU47" i="22"/>
  <c r="AI47" i="22"/>
  <c r="FR47" i="22"/>
  <c r="CB47" i="22"/>
  <c r="BX47" i="22"/>
  <c r="BT47" i="22"/>
  <c r="AH47" i="22"/>
  <c r="CD47" i="22"/>
  <c r="BV47" i="22"/>
  <c r="AJ47" i="22"/>
  <c r="AM47" i="22" s="1"/>
  <c r="AC47" i="22"/>
  <c r="AZ47" i="22" s="1"/>
  <c r="CA47" i="22"/>
  <c r="BS47" i="22"/>
  <c r="AG47" i="22"/>
  <c r="AA47" i="22"/>
  <c r="BZ47" i="22"/>
  <c r="BR47" i="22"/>
  <c r="AF47" i="22"/>
  <c r="FK46" i="22" s="1"/>
  <c r="FL46" i="22" s="1"/>
  <c r="FM46" i="22" s="1"/>
  <c r="FN46" i="22" s="1"/>
  <c r="BW47" i="22"/>
  <c r="AK47" i="22"/>
  <c r="BM43" i="22"/>
  <c r="BO43" i="22"/>
  <c r="BJ43" i="22"/>
  <c r="CV43" i="22"/>
  <c r="CG45" i="22"/>
  <c r="CF45" i="22"/>
  <c r="DS46" i="22"/>
  <c r="DG46" i="22"/>
  <c r="CI46" i="22"/>
  <c r="AP46" i="22" s="1"/>
  <c r="AQ46" i="22" s="1"/>
  <c r="CL46" i="22"/>
  <c r="DE46" i="22"/>
  <c r="CN46" i="22"/>
  <c r="CJ46" i="22"/>
  <c r="BN42" i="22"/>
  <c r="DK42" i="22"/>
  <c r="DJ42" i="22"/>
  <c r="CS45" i="22"/>
  <c r="CO45" i="22"/>
  <c r="CR45" i="22"/>
  <c r="CU45" i="22"/>
  <c r="CQ45" i="22"/>
  <c r="CT45" i="22"/>
  <c r="CP45" i="22"/>
  <c r="CK45" i="22"/>
  <c r="AY44" i="22"/>
  <c r="BI44" i="22"/>
  <c r="BB46" i="22"/>
  <c r="BA46" i="22"/>
  <c r="BC46" i="22" s="1"/>
  <c r="AT46" i="22"/>
  <c r="BF46" i="22"/>
  <c r="AV46" i="22"/>
  <c r="DD44" i="22"/>
  <c r="FU44" i="22"/>
  <c r="FU43" i="22"/>
  <c r="FT43" i="22"/>
  <c r="BQ45" i="22"/>
  <c r="BP45" i="22"/>
  <c r="BG45" i="22"/>
  <c r="AU45" i="22"/>
  <c r="FV45" i="22" s="1"/>
  <c r="AX45" i="22"/>
  <c r="DC42" i="22"/>
  <c r="CY42" i="22"/>
  <c r="DB42" i="22"/>
  <c r="CX42" i="22"/>
  <c r="DA42" i="22"/>
  <c r="CW42" i="22"/>
  <c r="CZ42" i="22"/>
  <c r="DF44" i="22"/>
  <c r="AP45" i="22"/>
  <c r="AQ45" i="22" s="1"/>
  <c r="FT43" i="21"/>
  <c r="FJ61" i="21"/>
  <c r="EL61" i="21"/>
  <c r="EM60" i="21"/>
  <c r="EN60" i="21" s="1"/>
  <c r="EO60" i="21" s="1"/>
  <c r="FE60" i="21" s="1"/>
  <c r="FO60" i="21"/>
  <c r="FP60" i="21" s="1"/>
  <c r="FA60" i="21"/>
  <c r="FC60" i="21" s="1"/>
  <c r="FF60" i="21" s="1"/>
  <c r="AW44" i="21"/>
  <c r="CE47" i="21"/>
  <c r="FJ46" i="21"/>
  <c r="FK46" i="21" s="1"/>
  <c r="AZ46" i="21"/>
  <c r="G61" i="21"/>
  <c r="CE46" i="21"/>
  <c r="FK45" i="21"/>
  <c r="L68" i="21"/>
  <c r="J69" i="21"/>
  <c r="AS61" i="21"/>
  <c r="AM47" i="21"/>
  <c r="AE47" i="21"/>
  <c r="AZ47" i="21"/>
  <c r="CL47" i="21"/>
  <c r="DE47" i="21"/>
  <c r="CN47" i="21"/>
  <c r="CJ47" i="21"/>
  <c r="CI47" i="21"/>
  <c r="CK47" i="21" s="1"/>
  <c r="DS47" i="21"/>
  <c r="Q62" i="21"/>
  <c r="Y62" i="21" s="1"/>
  <c r="AS62" i="21" s="1"/>
  <c r="M63" i="21"/>
  <c r="AT47" i="21"/>
  <c r="BB47" i="21"/>
  <c r="BA47" i="21"/>
  <c r="CC48" i="21"/>
  <c r="BX48" i="21"/>
  <c r="CD48" i="21"/>
  <c r="BV48" i="21"/>
  <c r="AJ48" i="21"/>
  <c r="CB48" i="21"/>
  <c r="BT48" i="21"/>
  <c r="AH48" i="21"/>
  <c r="AA48" i="21"/>
  <c r="FR48" i="21"/>
  <c r="AF48" i="21"/>
  <c r="A49" i="21"/>
  <c r="BZ48" i="21"/>
  <c r="FD48" i="21"/>
  <c r="DU48" i="21" s="1"/>
  <c r="EY48" i="21"/>
  <c r="BR48" i="21"/>
  <c r="AC48" i="21"/>
  <c r="BS48" i="21"/>
  <c r="EP48" i="21"/>
  <c r="AG48" i="21"/>
  <c r="FQ48" i="21"/>
  <c r="AI48" i="21"/>
  <c r="CA48" i="21"/>
  <c r="BU48" i="21"/>
  <c r="BY48" i="21"/>
  <c r="CE48" i="21" s="1"/>
  <c r="BG45" i="21"/>
  <c r="BH45" i="21" s="1"/>
  <c r="AU45" i="21"/>
  <c r="FV45" i="21" s="1"/>
  <c r="BP45" i="21"/>
  <c r="AX45" i="21"/>
  <c r="BQ45" i="21"/>
  <c r="BI44" i="21"/>
  <c r="AY44" i="21"/>
  <c r="DA42" i="21"/>
  <c r="CW42" i="21"/>
  <c r="CZ42" i="21"/>
  <c r="DC42" i="21"/>
  <c r="CY42" i="21"/>
  <c r="DB42" i="21"/>
  <c r="CX42" i="21"/>
  <c r="BK44" i="21"/>
  <c r="DI44" i="21" s="1"/>
  <c r="CU45" i="21"/>
  <c r="CQ45" i="21"/>
  <c r="CP45" i="21"/>
  <c r="CT45" i="21"/>
  <c r="CO45" i="21"/>
  <c r="CS45" i="21"/>
  <c r="CR45" i="21"/>
  <c r="CM44" i="21"/>
  <c r="DD44" i="21"/>
  <c r="DS46" i="21"/>
  <c r="CI46" i="21"/>
  <c r="CJ46" i="21"/>
  <c r="CN46" i="21"/>
  <c r="CL46" i="21"/>
  <c r="CK46" i="21"/>
  <c r="BC45" i="21"/>
  <c r="BD45" i="21"/>
  <c r="DG45" i="21" s="1"/>
  <c r="BF45" i="21"/>
  <c r="AV45" i="21"/>
  <c r="X45" i="21"/>
  <c r="BL46" i="21" s="1"/>
  <c r="V45" i="21"/>
  <c r="W46" i="21"/>
  <c r="W47" i="21" s="1"/>
  <c r="AM46" i="21"/>
  <c r="AE46" i="21"/>
  <c r="CG45" i="21"/>
  <c r="DH45" i="21" s="1"/>
  <c r="CF45" i="21"/>
  <c r="AP45" i="21"/>
  <c r="AQ45" i="21" s="1"/>
  <c r="DT45" i="21"/>
  <c r="BM43" i="21"/>
  <c r="BO43" i="21"/>
  <c r="BJ43" i="21"/>
  <c r="CV43" i="21"/>
  <c r="BE44" i="21"/>
  <c r="DF44" i="21"/>
  <c r="BB46" i="21"/>
  <c r="BA46" i="21"/>
  <c r="EL46" i="21"/>
  <c r="AT46" i="21"/>
  <c r="CK45" i="21"/>
  <c r="DR44" i="21"/>
  <c r="BN42" i="21"/>
  <c r="DK42" i="21"/>
  <c r="DJ42" i="21"/>
  <c r="CE43" i="20"/>
  <c r="BE42" i="20"/>
  <c r="BN39" i="20"/>
  <c r="DJ39" i="20"/>
  <c r="DK39" i="20"/>
  <c r="FT40" i="20"/>
  <c r="FU40" i="20"/>
  <c r="V42" i="20"/>
  <c r="W43" i="20"/>
  <c r="X42" i="20"/>
  <c r="BL43" i="20" s="1"/>
  <c r="BC42" i="20"/>
  <c r="CU42" i="20"/>
  <c r="CQ42" i="20"/>
  <c r="CT42" i="20"/>
  <c r="CP42" i="20"/>
  <c r="CS42" i="20"/>
  <c r="CR42" i="20"/>
  <c r="CO42" i="20"/>
  <c r="CG42" i="20"/>
  <c r="DH42" i="20" s="1"/>
  <c r="CF42" i="20"/>
  <c r="DT42" i="20"/>
  <c r="CM41" i="20"/>
  <c r="DH41" i="20"/>
  <c r="FK42" i="20"/>
  <c r="FL42" i="20" s="1"/>
  <c r="FM42" i="20" s="1"/>
  <c r="FN42" i="20" s="1"/>
  <c r="AV43" i="20"/>
  <c r="BF43" i="20"/>
  <c r="DD41" i="20"/>
  <c r="BG42" i="20"/>
  <c r="BH42" i="20" s="1"/>
  <c r="AU42" i="20"/>
  <c r="FV42" i="20" s="1"/>
  <c r="AX42" i="20"/>
  <c r="BQ42" i="20"/>
  <c r="BP42" i="20"/>
  <c r="BJ40" i="20"/>
  <c r="BM40" i="20"/>
  <c r="BO40" i="20"/>
  <c r="CV40" i="20"/>
  <c r="DR41" i="20"/>
  <c r="DE43" i="20"/>
  <c r="CN43" i="20"/>
  <c r="CJ43" i="20"/>
  <c r="CL43" i="20"/>
  <c r="DG43" i="20"/>
  <c r="CI43" i="20"/>
  <c r="CK43" i="20" s="1"/>
  <c r="DS43" i="20"/>
  <c r="BA43" i="20"/>
  <c r="BD43" i="20" s="1"/>
  <c r="BB43" i="20"/>
  <c r="AT43" i="20"/>
  <c r="CA44" i="20"/>
  <c r="BW44" i="20"/>
  <c r="BS44" i="20"/>
  <c r="AK44" i="20"/>
  <c r="AG44" i="20"/>
  <c r="AA44" i="20"/>
  <c r="CD44" i="20"/>
  <c r="BZ44" i="20"/>
  <c r="BV44" i="20"/>
  <c r="BR44" i="20"/>
  <c r="AJ44" i="20"/>
  <c r="AM44" i="20" s="1"/>
  <c r="AF44" i="20"/>
  <c r="CC44" i="20"/>
  <c r="BU44" i="20"/>
  <c r="CB44" i="20"/>
  <c r="BT44" i="20"/>
  <c r="AC44" i="20"/>
  <c r="AZ44" i="20" s="1"/>
  <c r="FR44" i="20"/>
  <c r="BY44" i="20"/>
  <c r="AI44" i="20"/>
  <c r="A45" i="20"/>
  <c r="BX44" i="20"/>
  <c r="AH44" i="20"/>
  <c r="BK41" i="20"/>
  <c r="DI41" i="20" s="1"/>
  <c r="AP42" i="20"/>
  <c r="AQ42" i="20" s="1"/>
  <c r="AY41" i="20"/>
  <c r="BI41" i="20"/>
  <c r="BS38" i="19"/>
  <c r="BT38" i="19"/>
  <c r="DF35" i="19"/>
  <c r="BU38" i="19"/>
  <c r="AE37" i="19"/>
  <c r="BV38" i="19"/>
  <c r="A39" i="19"/>
  <c r="AC38" i="19"/>
  <c r="AJ38" i="19"/>
  <c r="AM37" i="19"/>
  <c r="AV37" i="19" s="1"/>
  <c r="CA38" i="19"/>
  <c r="CH32" i="19"/>
  <c r="CJ37" i="19"/>
  <c r="CL37" i="19"/>
  <c r="CI37" i="19"/>
  <c r="AP37" i="19" s="1"/>
  <c r="AQ37" i="19" s="1"/>
  <c r="DE37" i="19"/>
  <c r="BB37" i="19"/>
  <c r="CN37" i="19"/>
  <c r="CP37" i="19" s="1"/>
  <c r="BR38" i="19"/>
  <c r="CJ38" i="19" s="1"/>
  <c r="AI38" i="19"/>
  <c r="FR38" i="19"/>
  <c r="EP38" i="19"/>
  <c r="AG38" i="19"/>
  <c r="AA38" i="19"/>
  <c r="EY38" i="19"/>
  <c r="FQ38" i="19"/>
  <c r="BZ38" i="19"/>
  <c r="CD38" i="19"/>
  <c r="CO36" i="19"/>
  <c r="CP36" i="19"/>
  <c r="CQ36" i="19"/>
  <c r="CS36" i="19"/>
  <c r="CR36" i="19"/>
  <c r="CT36" i="19"/>
  <c r="CU36" i="19"/>
  <c r="AT37" i="19"/>
  <c r="AU37" i="19" s="1"/>
  <c r="CE37" i="19"/>
  <c r="CC38" i="19"/>
  <c r="AE38" i="19"/>
  <c r="AF38" i="19"/>
  <c r="BY38" i="19"/>
  <c r="CB38" i="19"/>
  <c r="BA37" i="19"/>
  <c r="AH38" i="19"/>
  <c r="FK36" i="19"/>
  <c r="BZ39" i="19"/>
  <c r="CA39" i="19"/>
  <c r="CB39" i="19"/>
  <c r="CC39" i="19"/>
  <c r="CD39" i="19"/>
  <c r="BX39" i="19"/>
  <c r="AW35" i="19"/>
  <c r="FU34" i="19"/>
  <c r="FT34" i="19"/>
  <c r="CG37" i="19"/>
  <c r="CM37" i="19" s="1"/>
  <c r="CK37" i="19"/>
  <c r="AZ38" i="19"/>
  <c r="AM38" i="19"/>
  <c r="CL38" i="19"/>
  <c r="FR39" i="19"/>
  <c r="BT39" i="19"/>
  <c r="AH39" i="19"/>
  <c r="BU39" i="19"/>
  <c r="AJ39" i="19"/>
  <c r="BS39" i="19"/>
  <c r="AG39" i="19"/>
  <c r="AC39" i="19"/>
  <c r="AF39" i="19"/>
  <c r="AA39" i="19"/>
  <c r="AI39" i="19"/>
  <c r="BV39" i="19"/>
  <c r="BR39" i="19"/>
  <c r="V38" i="19"/>
  <c r="X38" i="19" s="1"/>
  <c r="BL39" i="19" s="1"/>
  <c r="W39" i="19"/>
  <c r="W40" i="19" s="1"/>
  <c r="CG36" i="19"/>
  <c r="DD36" i="19" s="1"/>
  <c r="CF36" i="19"/>
  <c r="DH35" i="19"/>
  <c r="CM35" i="19"/>
  <c r="BJ34" i="19"/>
  <c r="BO34" i="19"/>
  <c r="FI34" i="19"/>
  <c r="BE35" i="19"/>
  <c r="DR35" i="19"/>
  <c r="BC36" i="19"/>
  <c r="BF36" i="19"/>
  <c r="BD36" i="19"/>
  <c r="AV36" i="19"/>
  <c r="BQ36" i="19"/>
  <c r="BP36" i="19"/>
  <c r="BG36" i="19"/>
  <c r="AU36" i="19"/>
  <c r="AX36" i="19"/>
  <c r="AP36" i="19"/>
  <c r="FO36" i="19"/>
  <c r="FP36" i="19" s="1"/>
  <c r="FA36" i="19"/>
  <c r="FC36" i="19" s="1"/>
  <c r="FF36" i="19" s="1"/>
  <c r="EN36" i="19"/>
  <c r="EO36" i="19" s="1"/>
  <c r="FE36" i="19" s="1"/>
  <c r="BH35" i="19"/>
  <c r="BK35" i="19"/>
  <c r="DI35" i="19" s="1"/>
  <c r="BI35" i="19"/>
  <c r="AY35" i="19"/>
  <c r="BN33" i="19"/>
  <c r="DK33" i="19"/>
  <c r="DJ33" i="19"/>
  <c r="DQ26" i="30" l="1"/>
  <c r="DP39" i="30"/>
  <c r="DP40" i="30"/>
  <c r="DN26" i="30"/>
  <c r="DO32" i="30"/>
  <c r="DO26" i="30" s="1"/>
  <c r="DP33" i="30"/>
  <c r="DP32" i="29"/>
  <c r="DP26" i="29" s="1"/>
  <c r="DQ33" i="28"/>
  <c r="DN33" i="28"/>
  <c r="DO33" i="28" s="1"/>
  <c r="DN32" i="28"/>
  <c r="DO32" i="28" s="1"/>
  <c r="DQ32" i="28"/>
  <c r="DM40" i="28"/>
  <c r="DL40" i="28"/>
  <c r="DL38" i="28"/>
  <c r="DM38" i="28"/>
  <c r="DL39" i="28"/>
  <c r="DT26" i="28"/>
  <c r="DL35" i="28"/>
  <c r="DM35" i="28"/>
  <c r="CZ42" i="28"/>
  <c r="DC42" i="28"/>
  <c r="DC26" i="28" s="1"/>
  <c r="CY42" i="28"/>
  <c r="CY26" i="28" s="1"/>
  <c r="DB42" i="28"/>
  <c r="DB26" i="28" s="1"/>
  <c r="CX42" i="28"/>
  <c r="DA42" i="28"/>
  <c r="DA26" i="28" s="1"/>
  <c r="CW42" i="28"/>
  <c r="CW26" i="28" s="1"/>
  <c r="DM39" i="28"/>
  <c r="DM36" i="28"/>
  <c r="DL36" i="28"/>
  <c r="DM37" i="28"/>
  <c r="DL37" i="28"/>
  <c r="CZ26" i="28"/>
  <c r="CX26" i="28"/>
  <c r="BN42" i="28"/>
  <c r="DK42" i="28"/>
  <c r="DJ42" i="28"/>
  <c r="DJ26" i="28" s="1"/>
  <c r="DR45" i="27"/>
  <c r="BI45" i="27"/>
  <c r="AY45" i="27"/>
  <c r="BA47" i="27"/>
  <c r="BB47" i="27"/>
  <c r="AT47" i="27"/>
  <c r="A49" i="27"/>
  <c r="CC48" i="27"/>
  <c r="BY48" i="27"/>
  <c r="BU48" i="27"/>
  <c r="AI48" i="27"/>
  <c r="Z48" i="27"/>
  <c r="FR48" i="27"/>
  <c r="CB48" i="27"/>
  <c r="BX48" i="27"/>
  <c r="BT48" i="27"/>
  <c r="AH48" i="27"/>
  <c r="AD48" i="27"/>
  <c r="FQ48" i="27"/>
  <c r="EP48" i="27"/>
  <c r="CA48" i="27"/>
  <c r="BW48" i="27"/>
  <c r="BS48" i="27"/>
  <c r="AK48" i="27"/>
  <c r="AG48" i="27"/>
  <c r="AC48" i="27"/>
  <c r="AZ48" i="27" s="1"/>
  <c r="FD48" i="27"/>
  <c r="DU48" i="27" s="1"/>
  <c r="EY48" i="27"/>
  <c r="CD48" i="27"/>
  <c r="BZ48" i="27"/>
  <c r="BV48" i="27"/>
  <c r="BR48" i="27"/>
  <c r="AJ48" i="27"/>
  <c r="AF48" i="27"/>
  <c r="AA48" i="27"/>
  <c r="DA43" i="27"/>
  <c r="CW43" i="27"/>
  <c r="CZ43" i="27"/>
  <c r="DC43" i="27"/>
  <c r="CY43" i="27"/>
  <c r="DB43" i="27"/>
  <c r="CX43" i="27"/>
  <c r="V46" i="27"/>
  <c r="X46" i="27"/>
  <c r="BL47" i="27" s="1"/>
  <c r="W47" i="27"/>
  <c r="BQ46" i="27"/>
  <c r="BP46" i="27"/>
  <c r="BG46" i="27"/>
  <c r="BK46" i="27" s="1"/>
  <c r="AU46" i="27"/>
  <c r="AX46" i="27"/>
  <c r="AW45" i="27"/>
  <c r="CG46" i="27"/>
  <c r="CM46" i="27" s="1"/>
  <c r="AP46" i="27"/>
  <c r="AQ46" i="27" s="1"/>
  <c r="CF46" i="27"/>
  <c r="BH45" i="27"/>
  <c r="DE47" i="27"/>
  <c r="CN47" i="27"/>
  <c r="CJ47" i="27"/>
  <c r="DG47" i="27"/>
  <c r="CI47" i="27"/>
  <c r="CK47" i="27" s="1"/>
  <c r="CL47" i="27"/>
  <c r="BM44" i="27"/>
  <c r="BO44" i="27"/>
  <c r="BJ44" i="27"/>
  <c r="CV44" i="27"/>
  <c r="BE45" i="27"/>
  <c r="DF45" i="27"/>
  <c r="DH46" i="27"/>
  <c r="FU45" i="27"/>
  <c r="FT45" i="27"/>
  <c r="DD45" i="27"/>
  <c r="CM45" i="27"/>
  <c r="FK46" i="27"/>
  <c r="FL46" i="27" s="1"/>
  <c r="FM46" i="27" s="1"/>
  <c r="FN46" i="27" s="1"/>
  <c r="AE47" i="27"/>
  <c r="AM47" i="27"/>
  <c r="BK45" i="27"/>
  <c r="DI45" i="27" s="1"/>
  <c r="BN43" i="27"/>
  <c r="DK43" i="27"/>
  <c r="DJ43" i="27"/>
  <c r="BD46" i="27"/>
  <c r="AV46" i="27"/>
  <c r="AW46" i="27" s="1"/>
  <c r="BC46" i="27"/>
  <c r="BF46" i="27"/>
  <c r="CS46" i="27"/>
  <c r="CO46" i="27"/>
  <c r="CR46" i="27"/>
  <c r="CU46" i="27"/>
  <c r="CQ46" i="27"/>
  <c r="CT46" i="27"/>
  <c r="CP46" i="27"/>
  <c r="CK46" i="27"/>
  <c r="FV44" i="27"/>
  <c r="DT44" i="27"/>
  <c r="DH45" i="27"/>
  <c r="DR45" i="26"/>
  <c r="FT45" i="26" s="1"/>
  <c r="FK46" i="26"/>
  <c r="FL46" i="26" s="1"/>
  <c r="FM46" i="26" s="1"/>
  <c r="FN46" i="26" s="1"/>
  <c r="CE47" i="26"/>
  <c r="DL41" i="26"/>
  <c r="DM41" i="26"/>
  <c r="DH45" i="26"/>
  <c r="DD45" i="26"/>
  <c r="AT47" i="26"/>
  <c r="BB47" i="26"/>
  <c r="BA47" i="26"/>
  <c r="FD48" i="26"/>
  <c r="DU48" i="26" s="1"/>
  <c r="BW48" i="26"/>
  <c r="AK48" i="26"/>
  <c r="AD48" i="26"/>
  <c r="EP48" i="26"/>
  <c r="CB48" i="26"/>
  <c r="BT48" i="26"/>
  <c r="AH48" i="26"/>
  <c r="AC48" i="26"/>
  <c r="FQ48" i="26"/>
  <c r="CA48" i="26"/>
  <c r="A49" i="26"/>
  <c r="BX48" i="26"/>
  <c r="AG48" i="26"/>
  <c r="BS48" i="26"/>
  <c r="FR48" i="26"/>
  <c r="BY48" i="26"/>
  <c r="AJ48" i="26"/>
  <c r="BZ48" i="26"/>
  <c r="Z48" i="26"/>
  <c r="CC48" i="26"/>
  <c r="CD48" i="26"/>
  <c r="AI48" i="26"/>
  <c r="AA48" i="26"/>
  <c r="BR48" i="26"/>
  <c r="BU48" i="26"/>
  <c r="AF48" i="26"/>
  <c r="FK47" i="26" s="1"/>
  <c r="FL47" i="26" s="1"/>
  <c r="FM47" i="26" s="1"/>
  <c r="FN47" i="26" s="1"/>
  <c r="BV48" i="26"/>
  <c r="EY48" i="26"/>
  <c r="BO44" i="26"/>
  <c r="BJ44" i="26"/>
  <c r="BM44" i="26"/>
  <c r="CV44" i="26"/>
  <c r="FU45" i="26"/>
  <c r="BN43" i="26"/>
  <c r="DK43" i="26"/>
  <c r="CH43" i="26" s="1"/>
  <c r="DJ43" i="26"/>
  <c r="AM47" i="26"/>
  <c r="AE47" i="26"/>
  <c r="AZ47" i="26"/>
  <c r="V47" i="26"/>
  <c r="W48" i="26"/>
  <c r="X47" i="26"/>
  <c r="BL48" i="26" s="1"/>
  <c r="CG46" i="26"/>
  <c r="CF46" i="26"/>
  <c r="DT46" i="26"/>
  <c r="CR46" i="26"/>
  <c r="CU46" i="26"/>
  <c r="CQ46" i="26"/>
  <c r="CO46" i="26"/>
  <c r="CT46" i="26"/>
  <c r="CP46" i="26"/>
  <c r="CS46" i="26"/>
  <c r="BH45" i="26"/>
  <c r="BK45" i="26"/>
  <c r="DI45" i="26" s="1"/>
  <c r="BD46" i="26"/>
  <c r="BC46" i="26"/>
  <c r="BF46" i="26"/>
  <c r="CL47" i="26"/>
  <c r="DE47" i="26"/>
  <c r="DG47" i="26"/>
  <c r="CI47" i="26"/>
  <c r="CK47" i="26" s="1"/>
  <c r="CJ47" i="26"/>
  <c r="CN47" i="26"/>
  <c r="DS47" i="26"/>
  <c r="AV46" i="26"/>
  <c r="CK46" i="26"/>
  <c r="CM45" i="26"/>
  <c r="BE45" i="26"/>
  <c r="DF45" i="26"/>
  <c r="AQ45" i="26"/>
  <c r="DB43" i="26"/>
  <c r="CX43" i="26"/>
  <c r="CY43" i="26"/>
  <c r="DA43" i="26"/>
  <c r="CW43" i="26"/>
  <c r="CZ43" i="26"/>
  <c r="DC43" i="26"/>
  <c r="BP46" i="26"/>
  <c r="BQ46" i="26"/>
  <c r="BG46" i="26"/>
  <c r="AX46" i="26"/>
  <c r="AU46" i="26"/>
  <c r="FV46" i="26" s="1"/>
  <c r="BI45" i="26"/>
  <c r="FI45" i="26" s="1"/>
  <c r="AY45" i="26"/>
  <c r="DR44" i="25"/>
  <c r="CE46" i="25"/>
  <c r="CG45" i="25"/>
  <c r="AP45" i="25"/>
  <c r="CF45" i="25"/>
  <c r="DT45" i="25"/>
  <c r="AW44" i="25"/>
  <c r="BO43" i="25"/>
  <c r="BJ43" i="25"/>
  <c r="BM43" i="25"/>
  <c r="CV43" i="25"/>
  <c r="AE46" i="25"/>
  <c r="AM46" i="25"/>
  <c r="CM44" i="25"/>
  <c r="FU44" i="25"/>
  <c r="FT44" i="25"/>
  <c r="BN42" i="25"/>
  <c r="DJ42" i="25"/>
  <c r="DK42" i="25"/>
  <c r="AY44" i="25"/>
  <c r="BI44" i="25"/>
  <c r="CU45" i="25"/>
  <c r="CQ45" i="25"/>
  <c r="CT45" i="25"/>
  <c r="CP45" i="25"/>
  <c r="CS45" i="25"/>
  <c r="CO45" i="25"/>
  <c r="CR45" i="25"/>
  <c r="FK45" i="25"/>
  <c r="X46" i="25"/>
  <c r="BL47" i="25" s="1"/>
  <c r="W47" i="25"/>
  <c r="V46" i="25"/>
  <c r="BE44" i="25"/>
  <c r="DF44" i="25"/>
  <c r="BB46" i="25"/>
  <c r="BA46" i="25"/>
  <c r="AT46" i="25"/>
  <c r="FQ47" i="25"/>
  <c r="EP47" i="25"/>
  <c r="CA47" i="25"/>
  <c r="BW47" i="25"/>
  <c r="BS47" i="25"/>
  <c r="AK47" i="25"/>
  <c r="AG47" i="25"/>
  <c r="AC47" i="25"/>
  <c r="A48" i="25"/>
  <c r="CC47" i="25"/>
  <c r="BY47" i="25"/>
  <c r="FR47" i="25"/>
  <c r="BZ47" i="25"/>
  <c r="BT47" i="25"/>
  <c r="AF47" i="25"/>
  <c r="Z47" i="25"/>
  <c r="FD47" i="25"/>
  <c r="DU47" i="25" s="1"/>
  <c r="EY47" i="25"/>
  <c r="BX47" i="25"/>
  <c r="BR47" i="25"/>
  <c r="AJ47" i="25"/>
  <c r="CD47" i="25"/>
  <c r="BV47" i="25"/>
  <c r="AI47" i="25"/>
  <c r="AD47" i="25"/>
  <c r="CB47" i="25"/>
  <c r="BU47" i="25"/>
  <c r="AH47" i="25"/>
  <c r="AA47" i="25"/>
  <c r="AZ46" i="25"/>
  <c r="FU43" i="25"/>
  <c r="FT43" i="25"/>
  <c r="BH44" i="25"/>
  <c r="BK44" i="25"/>
  <c r="DI44" i="25" s="1"/>
  <c r="DC42" i="25"/>
  <c r="CY42" i="25"/>
  <c r="DB42" i="25"/>
  <c r="CX42" i="25"/>
  <c r="DA42" i="25"/>
  <c r="CW42" i="25"/>
  <c r="CZ42" i="25"/>
  <c r="CH42" i="25"/>
  <c r="BC45" i="25"/>
  <c r="BF45" i="25"/>
  <c r="BD45" i="25"/>
  <c r="AV45" i="25"/>
  <c r="DS46" i="25"/>
  <c r="DG46" i="25"/>
  <c r="CI46" i="25"/>
  <c r="CK46" i="25" s="1"/>
  <c r="CL46" i="25"/>
  <c r="DE46" i="25"/>
  <c r="CN46" i="25"/>
  <c r="CJ46" i="25"/>
  <c r="DD44" i="25"/>
  <c r="DQ39" i="25"/>
  <c r="DN39" i="25"/>
  <c r="DO39" i="25" s="1"/>
  <c r="FO45" i="25"/>
  <c r="FP45" i="25" s="1"/>
  <c r="FA45" i="25"/>
  <c r="FC45" i="25" s="1"/>
  <c r="FF45" i="25" s="1"/>
  <c r="EM45" i="25"/>
  <c r="EN45" i="25" s="1"/>
  <c r="EO45" i="25" s="1"/>
  <c r="FE45" i="25" s="1"/>
  <c r="BG45" i="25"/>
  <c r="AU45" i="25"/>
  <c r="FV45" i="25" s="1"/>
  <c r="AX45" i="25"/>
  <c r="BQ45" i="25"/>
  <c r="BP45" i="25"/>
  <c r="DR45" i="24"/>
  <c r="BD46" i="24"/>
  <c r="BE46" i="24" s="1"/>
  <c r="CE47" i="24"/>
  <c r="CH42" i="24"/>
  <c r="BN43" i="24"/>
  <c r="DK43" i="24"/>
  <c r="DJ43" i="24"/>
  <c r="CD48" i="24"/>
  <c r="BZ48" i="24"/>
  <c r="BV48" i="24"/>
  <c r="BR48" i="24"/>
  <c r="AJ48" i="24"/>
  <c r="AM48" i="24" s="1"/>
  <c r="AF48" i="24"/>
  <c r="A49" i="24"/>
  <c r="CC48" i="24"/>
  <c r="BY48" i="24"/>
  <c r="BU48" i="24"/>
  <c r="AI48" i="24"/>
  <c r="FR48" i="24"/>
  <c r="CB48" i="24"/>
  <c r="BX48" i="24"/>
  <c r="CE48" i="24" s="1"/>
  <c r="BT48" i="24"/>
  <c r="AH48" i="24"/>
  <c r="AC48" i="24"/>
  <c r="AZ48" i="24" s="1"/>
  <c r="CA48" i="24"/>
  <c r="BW48" i="24"/>
  <c r="BS48" i="24"/>
  <c r="AK48" i="24"/>
  <c r="AG48" i="24"/>
  <c r="AA48" i="24"/>
  <c r="CG46" i="24"/>
  <c r="DD46" i="24" s="1"/>
  <c r="CF46" i="24"/>
  <c r="FK46" i="24"/>
  <c r="FL46" i="24" s="1"/>
  <c r="FM46" i="24" s="1"/>
  <c r="FN46" i="24" s="1"/>
  <c r="FU45" i="24"/>
  <c r="FT45" i="24"/>
  <c r="BB47" i="24"/>
  <c r="BA47" i="24"/>
  <c r="BC47" i="24" s="1"/>
  <c r="AT47" i="24"/>
  <c r="CN47" i="24"/>
  <c r="CJ47" i="24"/>
  <c r="DS47" i="24"/>
  <c r="DG47" i="24"/>
  <c r="CI47" i="24"/>
  <c r="AP47" i="24" s="1"/>
  <c r="AQ47" i="24" s="1"/>
  <c r="CL47" i="24"/>
  <c r="DE47" i="24"/>
  <c r="AY45" i="24"/>
  <c r="BI45" i="24"/>
  <c r="AW45" i="24"/>
  <c r="DH45" i="24"/>
  <c r="CM45" i="24"/>
  <c r="AX46" i="24"/>
  <c r="BQ46" i="24"/>
  <c r="BP46" i="24"/>
  <c r="BG46" i="24"/>
  <c r="BH46" i="24" s="1"/>
  <c r="AU46" i="24"/>
  <c r="FV46" i="24" s="1"/>
  <c r="AV47" i="24"/>
  <c r="BF47" i="24"/>
  <c r="W47" i="24"/>
  <c r="X46" i="24"/>
  <c r="BL47" i="24" s="1"/>
  <c r="V46" i="24"/>
  <c r="BJ44" i="24"/>
  <c r="BM44" i="24"/>
  <c r="BO44" i="24"/>
  <c r="DF45" i="24"/>
  <c r="DT46" i="24"/>
  <c r="FT44" i="24"/>
  <c r="FU44" i="24"/>
  <c r="CT46" i="24"/>
  <c r="CP46" i="24"/>
  <c r="CS46" i="24"/>
  <c r="CO46" i="24"/>
  <c r="CR46" i="24"/>
  <c r="CU46" i="24"/>
  <c r="CQ46" i="24"/>
  <c r="CK46" i="24"/>
  <c r="CZ43" i="24"/>
  <c r="DC43" i="24"/>
  <c r="CY43" i="24"/>
  <c r="DB43" i="24"/>
  <c r="CX43" i="24"/>
  <c r="DA43" i="24"/>
  <c r="CW43" i="24"/>
  <c r="CH43" i="24"/>
  <c r="BK45" i="24"/>
  <c r="DI45" i="24" s="1"/>
  <c r="AD48" i="22"/>
  <c r="Z48" i="22"/>
  <c r="CH42" i="22"/>
  <c r="DL41" i="22" s="1"/>
  <c r="CK46" i="22"/>
  <c r="CE47" i="22"/>
  <c r="BO44" i="22"/>
  <c r="BJ44" i="22"/>
  <c r="BM44" i="22"/>
  <c r="CV44" i="22"/>
  <c r="DR45" i="22"/>
  <c r="AW46" i="22"/>
  <c r="BG46" i="22"/>
  <c r="AU46" i="22"/>
  <c r="FV46" i="22" s="1"/>
  <c r="AX46" i="22"/>
  <c r="BQ46" i="22"/>
  <c r="BP46" i="22"/>
  <c r="DD45" i="22"/>
  <c r="DH45" i="22"/>
  <c r="CM45" i="22"/>
  <c r="BN43" i="22"/>
  <c r="DJ43" i="22"/>
  <c r="CH43" i="22" s="1"/>
  <c r="DK43" i="22"/>
  <c r="BI45" i="22"/>
  <c r="AY45" i="22"/>
  <c r="DA43" i="22"/>
  <c r="CW43" i="22"/>
  <c r="CZ43" i="22"/>
  <c r="DC43" i="22"/>
  <c r="CY43" i="22"/>
  <c r="DB43" i="22"/>
  <c r="CX43" i="22"/>
  <c r="AW45" i="22"/>
  <c r="DM41" i="22"/>
  <c r="BD46" i="22"/>
  <c r="CG46" i="22"/>
  <c r="CF46" i="22"/>
  <c r="DT46" i="22"/>
  <c r="DS47" i="22"/>
  <c r="DE47" i="22"/>
  <c r="CN47" i="22"/>
  <c r="CJ47" i="22"/>
  <c r="DG47" i="22"/>
  <c r="CL47" i="22"/>
  <c r="CI47" i="22"/>
  <c r="BA47" i="22"/>
  <c r="BB47" i="22"/>
  <c r="AT47" i="22"/>
  <c r="A49" i="22"/>
  <c r="CC48" i="22"/>
  <c r="BY48" i="22"/>
  <c r="BU48" i="22"/>
  <c r="AI48" i="22"/>
  <c r="FR48" i="22"/>
  <c r="CB48" i="22"/>
  <c r="BX48" i="22"/>
  <c r="BT48" i="22"/>
  <c r="AH48" i="22"/>
  <c r="AC48" i="22"/>
  <c r="AZ48" i="22" s="1"/>
  <c r="FQ48" i="22"/>
  <c r="EP48" i="22"/>
  <c r="CA48" i="22"/>
  <c r="BW48" i="22"/>
  <c r="BS48" i="22"/>
  <c r="AK48" i="22"/>
  <c r="AG48" i="22"/>
  <c r="AA48" i="22"/>
  <c r="FD48" i="22"/>
  <c r="DU48" i="22" s="1"/>
  <c r="EY48" i="22"/>
  <c r="CD48" i="22"/>
  <c r="BZ48" i="22"/>
  <c r="CE48" i="22" s="1"/>
  <c r="BV48" i="22"/>
  <c r="BR48" i="22"/>
  <c r="AJ48" i="22"/>
  <c r="AM48" i="22" s="1"/>
  <c r="AF48" i="22"/>
  <c r="FK47" i="22" s="1"/>
  <c r="FL47" i="22" s="1"/>
  <c r="FM47" i="22" s="1"/>
  <c r="FN47" i="22" s="1"/>
  <c r="W48" i="22"/>
  <c r="X47" i="22"/>
  <c r="BL48" i="22" s="1"/>
  <c r="V47" i="22"/>
  <c r="DF45" i="22"/>
  <c r="BH45" i="22"/>
  <c r="BK45" i="22"/>
  <c r="DI45" i="22" s="1"/>
  <c r="CU46" i="22"/>
  <c r="CQ46" i="22"/>
  <c r="CT46" i="22"/>
  <c r="CP46" i="22"/>
  <c r="CS46" i="22"/>
  <c r="CO46" i="22"/>
  <c r="CR46" i="22"/>
  <c r="BD47" i="22"/>
  <c r="BE47" i="22" s="1"/>
  <c r="AV47" i="22"/>
  <c r="BF47" i="22"/>
  <c r="BC47" i="22"/>
  <c r="DQ40" i="22"/>
  <c r="DN40" i="22"/>
  <c r="DO40" i="22" s="1"/>
  <c r="FA61" i="21"/>
  <c r="FC61" i="21" s="1"/>
  <c r="FF61" i="21" s="1"/>
  <c r="FO61" i="21"/>
  <c r="FP61" i="21" s="1"/>
  <c r="EM61" i="21"/>
  <c r="EN61" i="21" s="1"/>
  <c r="EO61" i="21" s="1"/>
  <c r="FE61" i="21" s="1"/>
  <c r="AW45" i="21"/>
  <c r="AZ48" i="21"/>
  <c r="BK45" i="21"/>
  <c r="DI45" i="21" s="1"/>
  <c r="FK47" i="21"/>
  <c r="FL47" i="21" s="1"/>
  <c r="FM47" i="21" s="1"/>
  <c r="FN47" i="21" s="1"/>
  <c r="W48" i="21"/>
  <c r="V47" i="21"/>
  <c r="X47" i="21"/>
  <c r="BL48" i="21" s="1"/>
  <c r="DR45" i="21"/>
  <c r="FT45" i="21" s="1"/>
  <c r="AM48" i="21"/>
  <c r="AE48" i="21"/>
  <c r="AT48" i="21"/>
  <c r="BA48" i="21"/>
  <c r="BB48" i="21"/>
  <c r="BG47" i="21"/>
  <c r="BH47" i="21" s="1"/>
  <c r="BQ47" i="21"/>
  <c r="BP47" i="21"/>
  <c r="AX47" i="21"/>
  <c r="AU47" i="21"/>
  <c r="FV47" i="21" s="1"/>
  <c r="CG47" i="21"/>
  <c r="CF47" i="21"/>
  <c r="CN48" i="21"/>
  <c r="CJ48" i="21"/>
  <c r="DS48" i="21"/>
  <c r="CI48" i="21"/>
  <c r="CL48" i="21"/>
  <c r="DE48" i="21"/>
  <c r="CC49" i="21"/>
  <c r="CB49" i="21"/>
  <c r="BT49" i="21"/>
  <c r="AH49" i="21"/>
  <c r="AA49" i="21"/>
  <c r="A50" i="21"/>
  <c r="FR49" i="21"/>
  <c r="FD49" i="21"/>
  <c r="DU49" i="21" s="1"/>
  <c r="EY49" i="21"/>
  <c r="BZ49" i="21"/>
  <c r="BR49" i="21"/>
  <c r="AF49" i="21"/>
  <c r="BX49" i="21"/>
  <c r="AJ49" i="21"/>
  <c r="CD49" i="21"/>
  <c r="BV49" i="21"/>
  <c r="AG49" i="21"/>
  <c r="FQ49" i="21"/>
  <c r="CA49" i="21"/>
  <c r="AI49" i="21"/>
  <c r="AC49" i="21"/>
  <c r="BS49" i="21"/>
  <c r="EP49" i="21"/>
  <c r="BU49" i="21"/>
  <c r="BY49" i="21"/>
  <c r="Q63" i="21"/>
  <c r="Y63" i="21" s="1"/>
  <c r="M64" i="21"/>
  <c r="DT47" i="21"/>
  <c r="CH42" i="21"/>
  <c r="AP48" i="21"/>
  <c r="AQ48" i="21" s="1"/>
  <c r="G62" i="21"/>
  <c r="CT47" i="21"/>
  <c r="CP47" i="21"/>
  <c r="CS47" i="21"/>
  <c r="CO47" i="21"/>
  <c r="CR47" i="21"/>
  <c r="CU47" i="21"/>
  <c r="CQ47" i="21"/>
  <c r="AP47" i="21"/>
  <c r="AQ47" i="21" s="1"/>
  <c r="BC47" i="21"/>
  <c r="BF47" i="21"/>
  <c r="BD47" i="21"/>
  <c r="DG47" i="21" s="1"/>
  <c r="AV47" i="21"/>
  <c r="L69" i="21"/>
  <c r="J70" i="21"/>
  <c r="FO46" i="21"/>
  <c r="FP46" i="21" s="1"/>
  <c r="FA46" i="21"/>
  <c r="FC46" i="21" s="1"/>
  <c r="FF46" i="21" s="1"/>
  <c r="EM46" i="21"/>
  <c r="EN46" i="21" s="1"/>
  <c r="EO46" i="21" s="1"/>
  <c r="FE46" i="21" s="1"/>
  <c r="AY45" i="21"/>
  <c r="BI45" i="21"/>
  <c r="FI45" i="21" s="1"/>
  <c r="BC46" i="21"/>
  <c r="BD46" i="21"/>
  <c r="DG46" i="21" s="1"/>
  <c r="BF46" i="21"/>
  <c r="AV46" i="21"/>
  <c r="CG46" i="21"/>
  <c r="CM46" i="21" s="1"/>
  <c r="CF46" i="21"/>
  <c r="AP46" i="21"/>
  <c r="DT46" i="21"/>
  <c r="FU45" i="21"/>
  <c r="BN43" i="21"/>
  <c r="DK43" i="21"/>
  <c r="DJ43" i="21"/>
  <c r="X46" i="21"/>
  <c r="BL47" i="21" s="1"/>
  <c r="V46" i="21"/>
  <c r="CU46" i="21"/>
  <c r="CQ46" i="21"/>
  <c r="CT46" i="21"/>
  <c r="CO46" i="21"/>
  <c r="CS46" i="21"/>
  <c r="CR46" i="21"/>
  <c r="CP46" i="21"/>
  <c r="BM44" i="21"/>
  <c r="BO44" i="21"/>
  <c r="BJ44" i="21"/>
  <c r="FI44" i="21"/>
  <c r="FU44" i="21"/>
  <c r="FT44" i="21"/>
  <c r="BG46" i="21"/>
  <c r="BH46" i="21" s="1"/>
  <c r="AU46" i="21"/>
  <c r="AX46" i="21"/>
  <c r="BQ46" i="21"/>
  <c r="BP46" i="21"/>
  <c r="DA43" i="21"/>
  <c r="CW43" i="21"/>
  <c r="CZ43" i="21"/>
  <c r="DC43" i="21"/>
  <c r="CY43" i="21"/>
  <c r="DB43" i="21"/>
  <c r="CX43" i="21"/>
  <c r="CM45" i="21"/>
  <c r="DD45" i="21"/>
  <c r="BE45" i="21"/>
  <c r="DF45" i="21"/>
  <c r="CE44" i="20"/>
  <c r="FK43" i="20"/>
  <c r="FL43" i="20" s="1"/>
  <c r="FM43" i="20" s="1"/>
  <c r="FN43" i="20" s="1"/>
  <c r="DR42" i="20"/>
  <c r="FU42" i="20" s="1"/>
  <c r="BE43" i="20"/>
  <c r="BQ43" i="20"/>
  <c r="BP43" i="20"/>
  <c r="AX43" i="20"/>
  <c r="AW43" i="20" s="1"/>
  <c r="AU43" i="20"/>
  <c r="FV43" i="20" s="1"/>
  <c r="BG43" i="20"/>
  <c r="BH43" i="20" s="1"/>
  <c r="CG43" i="20"/>
  <c r="DF43" i="20" s="1"/>
  <c r="CF43" i="20"/>
  <c r="BN40" i="20"/>
  <c r="DJ40" i="20"/>
  <c r="DK40" i="20"/>
  <c r="AY42" i="20"/>
  <c r="BI42" i="20"/>
  <c r="BC43" i="20"/>
  <c r="BO41" i="20"/>
  <c r="BJ41" i="20"/>
  <c r="BM41" i="20"/>
  <c r="FI41" i="20"/>
  <c r="BF44" i="20"/>
  <c r="AV44" i="20"/>
  <c r="FU41" i="20"/>
  <c r="FT41" i="20"/>
  <c r="X43" i="20"/>
  <c r="BL44" i="20" s="1"/>
  <c r="V43" i="20"/>
  <c r="W44" i="20"/>
  <c r="AP43" i="20"/>
  <c r="AQ43" i="20" s="1"/>
  <c r="DB40" i="20"/>
  <c r="CX40" i="20"/>
  <c r="DA40" i="20"/>
  <c r="CW40" i="20"/>
  <c r="CZ40" i="20"/>
  <c r="DC40" i="20"/>
  <c r="CY40" i="20"/>
  <c r="CM42" i="20"/>
  <c r="DD42" i="20"/>
  <c r="DF42" i="20"/>
  <c r="A46" i="20"/>
  <c r="CC45" i="20"/>
  <c r="BY45" i="20"/>
  <c r="BU45" i="20"/>
  <c r="AI45" i="20"/>
  <c r="FR45" i="20"/>
  <c r="CB45" i="20"/>
  <c r="BX45" i="20"/>
  <c r="BT45" i="20"/>
  <c r="AH45" i="20"/>
  <c r="AC45" i="20"/>
  <c r="AZ45" i="20" s="1"/>
  <c r="FQ45" i="20"/>
  <c r="EP45" i="20"/>
  <c r="CD45" i="20"/>
  <c r="BV45" i="20"/>
  <c r="AJ45" i="20"/>
  <c r="AM45" i="20" s="1"/>
  <c r="AA45" i="20"/>
  <c r="CA45" i="20"/>
  <c r="BS45" i="20"/>
  <c r="AG45" i="20"/>
  <c r="BZ45" i="20"/>
  <c r="BR45" i="20"/>
  <c r="AF45" i="20"/>
  <c r="FD45" i="20"/>
  <c r="DU45" i="20" s="1"/>
  <c r="EY45" i="20"/>
  <c r="BW45" i="20"/>
  <c r="AK45" i="20"/>
  <c r="DT43" i="20"/>
  <c r="CS43" i="20"/>
  <c r="CO43" i="20"/>
  <c r="CR43" i="20"/>
  <c r="CT43" i="20"/>
  <c r="CQ43" i="20"/>
  <c r="CP43" i="20"/>
  <c r="CU43" i="20"/>
  <c r="BK42" i="20"/>
  <c r="DI42" i="20" s="1"/>
  <c r="BB44" i="20"/>
  <c r="BA44" i="20"/>
  <c r="BD44" i="20" s="1"/>
  <c r="AT44" i="20"/>
  <c r="DS44" i="20"/>
  <c r="DG44" i="20"/>
  <c r="CI44" i="20"/>
  <c r="CK44" i="20" s="1"/>
  <c r="CL44" i="20"/>
  <c r="CJ44" i="20"/>
  <c r="CN44" i="20"/>
  <c r="AW42" i="20"/>
  <c r="BM35" i="19"/>
  <c r="FI35" i="19"/>
  <c r="V40" i="19"/>
  <c r="X40" i="19" s="1"/>
  <c r="BL41" i="19" s="1"/>
  <c r="W41" i="19"/>
  <c r="A40" i="19"/>
  <c r="CU37" i="19"/>
  <c r="DD37" i="19"/>
  <c r="BY39" i="19"/>
  <c r="BF37" i="19"/>
  <c r="BC37" i="19"/>
  <c r="CI38" i="19"/>
  <c r="CK38" i="19" s="1"/>
  <c r="DE38" i="19"/>
  <c r="DG36" i="19"/>
  <c r="DF36" i="19"/>
  <c r="CO37" i="19"/>
  <c r="CN38" i="19"/>
  <c r="CT38" i="19" s="1"/>
  <c r="CF37" i="19"/>
  <c r="CS37" i="19"/>
  <c r="CT37" i="19"/>
  <c r="AT38" i="19"/>
  <c r="BG38" i="19" s="1"/>
  <c r="BG37" i="19"/>
  <c r="CR37" i="19"/>
  <c r="CQ37" i="19"/>
  <c r="AX37" i="19"/>
  <c r="BI37" i="19" s="1"/>
  <c r="BA38" i="19"/>
  <c r="BC38" i="19" s="1"/>
  <c r="BB38" i="19"/>
  <c r="FK37" i="19"/>
  <c r="FL37" i="19" s="1"/>
  <c r="FM37" i="19" s="1"/>
  <c r="FN37" i="19" s="1"/>
  <c r="CE38" i="19"/>
  <c r="BD37" i="19"/>
  <c r="BP37" i="19"/>
  <c r="BQ37" i="19"/>
  <c r="CE39" i="19"/>
  <c r="FT35" i="19"/>
  <c r="FU35" i="19"/>
  <c r="AQ36" i="19"/>
  <c r="DH37" i="19"/>
  <c r="FJ39" i="19"/>
  <c r="V39" i="19"/>
  <c r="X39" i="19" s="1"/>
  <c r="BL40" i="19" s="1"/>
  <c r="CL39" i="19"/>
  <c r="CI39" i="19"/>
  <c r="AP39" i="19" s="1"/>
  <c r="AQ39" i="19" s="1"/>
  <c r="CN39" i="19"/>
  <c r="CJ39" i="19"/>
  <c r="CG38" i="19"/>
  <c r="AP38" i="19"/>
  <c r="BB39" i="19"/>
  <c r="BA39" i="19"/>
  <c r="AT39" i="19"/>
  <c r="FK38" i="19"/>
  <c r="FL38" i="19" s="1"/>
  <c r="FM38" i="19" s="1"/>
  <c r="FN38" i="19" s="1"/>
  <c r="AZ39" i="19"/>
  <c r="AE39" i="19"/>
  <c r="AM39" i="19"/>
  <c r="AV39" i="19" s="1"/>
  <c r="BF38" i="19"/>
  <c r="AV38" i="19"/>
  <c r="BJ35" i="19"/>
  <c r="BO35" i="19"/>
  <c r="AW36" i="19"/>
  <c r="BN34" i="19"/>
  <c r="DK34" i="19"/>
  <c r="DJ34" i="19"/>
  <c r="BE36" i="19"/>
  <c r="BH36" i="19"/>
  <c r="BK36" i="19"/>
  <c r="DI36" i="19" s="1"/>
  <c r="BI36" i="19"/>
  <c r="BM36" i="19" s="1"/>
  <c r="AY36" i="19"/>
  <c r="CM36" i="19"/>
  <c r="DH36" i="19"/>
  <c r="DR36" i="19"/>
  <c r="DP32" i="30" l="1"/>
  <c r="DP26" i="30" s="1"/>
  <c r="DP33" i="28"/>
  <c r="DP32" i="28"/>
  <c r="DQ39" i="28"/>
  <c r="DN39" i="28"/>
  <c r="DO39" i="28" s="1"/>
  <c r="DQ38" i="28"/>
  <c r="DN38" i="28"/>
  <c r="DO38" i="28" s="1"/>
  <c r="DK26" i="28"/>
  <c r="FM18" i="28" s="1"/>
  <c r="DQ37" i="28"/>
  <c r="DN37" i="28"/>
  <c r="DO37" i="28" s="1"/>
  <c r="CH42" i="28"/>
  <c r="DN35" i="28"/>
  <c r="DQ35" i="28"/>
  <c r="DQ36" i="28"/>
  <c r="DN36" i="28"/>
  <c r="DO36" i="28" s="1"/>
  <c r="DQ40" i="28"/>
  <c r="DN40" i="28"/>
  <c r="DO40" i="28" s="1"/>
  <c r="DP39" i="28" s="1"/>
  <c r="CH43" i="27"/>
  <c r="DI46" i="27"/>
  <c r="CE48" i="27"/>
  <c r="BN44" i="27"/>
  <c r="DK44" i="27"/>
  <c r="CH44" i="27" s="1"/>
  <c r="DJ44" i="27"/>
  <c r="DR46" i="27"/>
  <c r="V47" i="27"/>
  <c r="X47" i="27"/>
  <c r="BL48" i="27" s="1"/>
  <c r="W48" i="27"/>
  <c r="DE48" i="27"/>
  <c r="CN48" i="27"/>
  <c r="CJ48" i="27"/>
  <c r="DG48" i="27"/>
  <c r="CI48" i="27"/>
  <c r="CK48" i="27" s="1"/>
  <c r="CL48" i="27"/>
  <c r="DA44" i="27"/>
  <c r="CW44" i="27"/>
  <c r="CZ44" i="27"/>
  <c r="DC44" i="27"/>
  <c r="CY44" i="27"/>
  <c r="DB44" i="27"/>
  <c r="CX44" i="27"/>
  <c r="CG47" i="27"/>
  <c r="AP47" i="27"/>
  <c r="AQ47" i="27" s="1"/>
  <c r="CF47" i="27"/>
  <c r="BI46" i="27"/>
  <c r="AY46" i="27"/>
  <c r="FK47" i="27"/>
  <c r="FL47" i="27" s="1"/>
  <c r="FM47" i="27" s="1"/>
  <c r="FN47" i="27" s="1"/>
  <c r="AE48" i="27"/>
  <c r="AM48" i="27"/>
  <c r="BE46" i="27"/>
  <c r="DF46" i="27"/>
  <c r="BA48" i="27"/>
  <c r="BB48" i="27"/>
  <c r="AT48" i="27"/>
  <c r="A50" i="27"/>
  <c r="CC49" i="27"/>
  <c r="BY49" i="27"/>
  <c r="BU49" i="27"/>
  <c r="AI49" i="27"/>
  <c r="Z49" i="27"/>
  <c r="FR49" i="27"/>
  <c r="CB49" i="27"/>
  <c r="BX49" i="27"/>
  <c r="BT49" i="27"/>
  <c r="AH49" i="27"/>
  <c r="AD49" i="27"/>
  <c r="CA49" i="27"/>
  <c r="BW49" i="27"/>
  <c r="BS49" i="27"/>
  <c r="AK49" i="27"/>
  <c r="AG49" i="27"/>
  <c r="AC49" i="27"/>
  <c r="CD49" i="27"/>
  <c r="BZ49" i="27"/>
  <c r="CE49" i="27" s="1"/>
  <c r="BV49" i="27"/>
  <c r="BR49" i="27"/>
  <c r="AJ49" i="27"/>
  <c r="AF49" i="27"/>
  <c r="AA49" i="27"/>
  <c r="BD47" i="27"/>
  <c r="AV47" i="27"/>
  <c r="BC47" i="27"/>
  <c r="BF47" i="27"/>
  <c r="CS47" i="27"/>
  <c r="CO47" i="27"/>
  <c r="CR47" i="27"/>
  <c r="CU47" i="27"/>
  <c r="CQ47" i="27"/>
  <c r="CT47" i="27"/>
  <c r="CP47" i="27"/>
  <c r="BH46" i="27"/>
  <c r="DS46" i="27"/>
  <c r="BQ47" i="27"/>
  <c r="BP47" i="27"/>
  <c r="DR47" i="27" s="1"/>
  <c r="BG47" i="27"/>
  <c r="AU47" i="27"/>
  <c r="AX47" i="27"/>
  <c r="BM45" i="27"/>
  <c r="BO45" i="27"/>
  <c r="BJ45" i="27"/>
  <c r="FI45" i="27"/>
  <c r="DD46" i="27"/>
  <c r="DR46" i="26"/>
  <c r="FU46" i="26" s="1"/>
  <c r="CE48" i="26"/>
  <c r="AZ48" i="26"/>
  <c r="AY46" i="26"/>
  <c r="BI46" i="26"/>
  <c r="BJ45" i="26"/>
  <c r="BM45" i="26"/>
  <c r="BO45" i="26"/>
  <c r="CT47" i="26"/>
  <c r="CP47" i="26"/>
  <c r="CS47" i="26"/>
  <c r="CO47" i="26"/>
  <c r="CQ47" i="26"/>
  <c r="CR47" i="26"/>
  <c r="CU47" i="26"/>
  <c r="CG47" i="26"/>
  <c r="CF47" i="26"/>
  <c r="AP47" i="26"/>
  <c r="BF47" i="26"/>
  <c r="BC47" i="26"/>
  <c r="BD47" i="26"/>
  <c r="AV47" i="26"/>
  <c r="CZ44" i="26"/>
  <c r="CW44" i="26"/>
  <c r="DC44" i="26"/>
  <c r="CY44" i="26"/>
  <c r="DA44" i="26"/>
  <c r="DB44" i="26"/>
  <c r="CX44" i="26"/>
  <c r="FR49" i="26"/>
  <c r="CA49" i="26"/>
  <c r="BS49" i="26"/>
  <c r="AG49" i="26"/>
  <c r="A50" i="26"/>
  <c r="EL49" i="26" s="1"/>
  <c r="BX49" i="26"/>
  <c r="BT49" i="26"/>
  <c r="AD49" i="26"/>
  <c r="AC49" i="26"/>
  <c r="BW49" i="26"/>
  <c r="AH49" i="26"/>
  <c r="CB49" i="26"/>
  <c r="AK49" i="26"/>
  <c r="BU49" i="26"/>
  <c r="AA49" i="26"/>
  <c r="BR49" i="26"/>
  <c r="BY49" i="26"/>
  <c r="AF49" i="26"/>
  <c r="BV49" i="26"/>
  <c r="Z49" i="26"/>
  <c r="CC49" i="26"/>
  <c r="AJ49" i="26"/>
  <c r="BZ49" i="26"/>
  <c r="AI49" i="26"/>
  <c r="FJ49" i="26" s="1"/>
  <c r="CD49" i="26"/>
  <c r="DQ41" i="26"/>
  <c r="DN41" i="26"/>
  <c r="DO41" i="26" s="1"/>
  <c r="FT46" i="26"/>
  <c r="DL42" i="26"/>
  <c r="DM42" i="26"/>
  <c r="DD46" i="26"/>
  <c r="DH46" i="26"/>
  <c r="BN44" i="26"/>
  <c r="DJ44" i="26"/>
  <c r="DK44" i="26"/>
  <c r="CN48" i="26"/>
  <c r="CJ48" i="26"/>
  <c r="DS48" i="26"/>
  <c r="DG48" i="26"/>
  <c r="CI48" i="26"/>
  <c r="CK48" i="26" s="1"/>
  <c r="CL48" i="26"/>
  <c r="DE48" i="26"/>
  <c r="BQ47" i="26"/>
  <c r="BG47" i="26"/>
  <c r="BP47" i="26"/>
  <c r="AX47" i="26"/>
  <c r="AU47" i="26"/>
  <c r="FV47" i="26" s="1"/>
  <c r="DT47" i="26"/>
  <c r="BH46" i="26"/>
  <c r="BK46" i="26"/>
  <c r="DI46" i="26" s="1"/>
  <c r="AW46" i="26"/>
  <c r="BE46" i="26"/>
  <c r="DF46" i="26"/>
  <c r="W49" i="26"/>
  <c r="V48" i="26"/>
  <c r="X48" i="26"/>
  <c r="BL49" i="26" s="1"/>
  <c r="BA48" i="26"/>
  <c r="BB48" i="26"/>
  <c r="AT48" i="26"/>
  <c r="AM48" i="26"/>
  <c r="AE48" i="26"/>
  <c r="CM46" i="26"/>
  <c r="FK46" i="25"/>
  <c r="FL46" i="25" s="1"/>
  <c r="FM46" i="25" s="1"/>
  <c r="FN46" i="25" s="1"/>
  <c r="CE47" i="25"/>
  <c r="AZ47" i="25"/>
  <c r="DR45" i="25"/>
  <c r="FU45" i="25" s="1"/>
  <c r="AW45" i="25"/>
  <c r="X47" i="25"/>
  <c r="BL48" i="25" s="1"/>
  <c r="W48" i="25"/>
  <c r="V47" i="25"/>
  <c r="DC43" i="25"/>
  <c r="CY43" i="25"/>
  <c r="DB43" i="25"/>
  <c r="CX43" i="25"/>
  <c r="DA43" i="25"/>
  <c r="CW43" i="25"/>
  <c r="CZ43" i="25"/>
  <c r="AQ45" i="25"/>
  <c r="AY45" i="25"/>
  <c r="BI45" i="25"/>
  <c r="BE45" i="25"/>
  <c r="DF45" i="25"/>
  <c r="BB47" i="25"/>
  <c r="BA47" i="25"/>
  <c r="AT47" i="25"/>
  <c r="BN43" i="25"/>
  <c r="DK43" i="25"/>
  <c r="DJ43" i="25"/>
  <c r="DD45" i="25"/>
  <c r="DH45" i="25"/>
  <c r="CG46" i="25"/>
  <c r="CF46" i="25"/>
  <c r="DT46" i="25"/>
  <c r="DS47" i="25"/>
  <c r="DG47" i="25"/>
  <c r="CI47" i="25"/>
  <c r="CK47" i="25" s="1"/>
  <c r="DE47" i="25"/>
  <c r="CN47" i="25"/>
  <c r="CL47" i="25"/>
  <c r="CJ47" i="25"/>
  <c r="BG46" i="25"/>
  <c r="AU46" i="25"/>
  <c r="FV46" i="25" s="1"/>
  <c r="AX46" i="25"/>
  <c r="BQ46" i="25"/>
  <c r="BP46" i="25"/>
  <c r="BC46" i="25"/>
  <c r="BF46" i="25"/>
  <c r="BD46" i="25"/>
  <c r="AV46" i="25"/>
  <c r="CM45" i="25"/>
  <c r="BH45" i="25"/>
  <c r="BK45" i="25"/>
  <c r="DI45" i="25" s="1"/>
  <c r="CU46" i="25"/>
  <c r="CQ46" i="25"/>
  <c r="CT46" i="25"/>
  <c r="CP46" i="25"/>
  <c r="CS46" i="25"/>
  <c r="CO46" i="25"/>
  <c r="CR46" i="25"/>
  <c r="AM47" i="25"/>
  <c r="AE47" i="25"/>
  <c r="CA48" i="25"/>
  <c r="BW48" i="25"/>
  <c r="BS48" i="25"/>
  <c r="AK48" i="25"/>
  <c r="AG48" i="25"/>
  <c r="AC48" i="25"/>
  <c r="A49" i="25"/>
  <c r="CC48" i="25"/>
  <c r="BY48" i="25"/>
  <c r="BU48" i="25"/>
  <c r="AI48" i="25"/>
  <c r="Z48" i="25"/>
  <c r="BZ48" i="25"/>
  <c r="BR48" i="25"/>
  <c r="AD48" i="25"/>
  <c r="BX48" i="25"/>
  <c r="AJ48" i="25"/>
  <c r="AA48" i="25"/>
  <c r="CD48" i="25"/>
  <c r="BV48" i="25"/>
  <c r="AH48" i="25"/>
  <c r="FR48" i="25"/>
  <c r="CB48" i="25"/>
  <c r="BT48" i="25"/>
  <c r="AF48" i="25"/>
  <c r="BO44" i="25"/>
  <c r="BJ44" i="25"/>
  <c r="BM44" i="25"/>
  <c r="FI44" i="25"/>
  <c r="AP46" i="25"/>
  <c r="AQ46" i="25" s="1"/>
  <c r="BD47" i="24"/>
  <c r="BE47" i="24" s="1"/>
  <c r="BK46" i="24"/>
  <c r="DI46" i="24" s="1"/>
  <c r="DF46" i="24"/>
  <c r="DR46" i="24"/>
  <c r="FT46" i="24" s="1"/>
  <c r="FK47" i="24"/>
  <c r="FL47" i="24" s="1"/>
  <c r="FM47" i="24" s="1"/>
  <c r="FN47" i="24" s="1"/>
  <c r="DT47" i="24"/>
  <c r="DM42" i="24"/>
  <c r="DL42" i="24"/>
  <c r="BF48" i="24"/>
  <c r="AV48" i="24"/>
  <c r="BI46" i="24"/>
  <c r="AY46" i="24"/>
  <c r="CK47" i="24"/>
  <c r="AW46" i="24"/>
  <c r="BN44" i="24"/>
  <c r="DJ44" i="24"/>
  <c r="DK44" i="24"/>
  <c r="V47" i="24"/>
  <c r="W48" i="24"/>
  <c r="X47" i="24"/>
  <c r="BL48" i="24" s="1"/>
  <c r="CR47" i="24"/>
  <c r="CU47" i="24"/>
  <c r="CQ47" i="24"/>
  <c r="CT47" i="24"/>
  <c r="CP47" i="24"/>
  <c r="CS47" i="24"/>
  <c r="CO47" i="24"/>
  <c r="BP47" i="24"/>
  <c r="BG47" i="24"/>
  <c r="BH47" i="24" s="1"/>
  <c r="AU47" i="24"/>
  <c r="FV47" i="24" s="1"/>
  <c r="AX47" i="24"/>
  <c r="BQ47" i="24"/>
  <c r="CG47" i="24"/>
  <c r="CF47" i="24"/>
  <c r="BK47" i="24"/>
  <c r="DI47" i="24" s="1"/>
  <c r="BO45" i="24"/>
  <c r="BJ45" i="24"/>
  <c r="BM45" i="24"/>
  <c r="FI45" i="24"/>
  <c r="DH46" i="24"/>
  <c r="CM46" i="24"/>
  <c r="BB48" i="24"/>
  <c r="BA48" i="24"/>
  <c r="BD48" i="24" s="1"/>
  <c r="AT48" i="24"/>
  <c r="FQ49" i="24"/>
  <c r="EP49" i="24"/>
  <c r="CA49" i="24"/>
  <c r="BW49" i="24"/>
  <c r="BS49" i="24"/>
  <c r="CB49" i="24"/>
  <c r="BV49" i="24"/>
  <c r="AH49" i="24"/>
  <c r="AC49" i="24"/>
  <c r="AZ49" i="24" s="1"/>
  <c r="BZ49" i="24"/>
  <c r="BU49" i="24"/>
  <c r="AK49" i="24"/>
  <c r="AG49" i="24"/>
  <c r="AA49" i="24"/>
  <c r="FD49" i="24"/>
  <c r="DU49" i="24" s="1"/>
  <c r="EY49" i="24"/>
  <c r="CD49" i="24"/>
  <c r="BY49" i="24"/>
  <c r="BT49" i="24"/>
  <c r="AJ49" i="24"/>
  <c r="AM49" i="24" s="1"/>
  <c r="AF49" i="24"/>
  <c r="A50" i="24"/>
  <c r="FR49" i="24"/>
  <c r="CC49" i="24"/>
  <c r="BX49" i="24"/>
  <c r="BR49" i="24"/>
  <c r="AI49" i="24"/>
  <c r="CL48" i="24"/>
  <c r="CN48" i="24"/>
  <c r="CJ48" i="24"/>
  <c r="DS48" i="24"/>
  <c r="DG48" i="24"/>
  <c r="CI48" i="24"/>
  <c r="CK48" i="24" s="1"/>
  <c r="Z49" i="22"/>
  <c r="AD49" i="22"/>
  <c r="DR46" i="22"/>
  <c r="FU46" i="22" s="1"/>
  <c r="X48" i="22"/>
  <c r="BL49" i="22" s="1"/>
  <c r="V48" i="22"/>
  <c r="W49" i="22"/>
  <c r="DE48" i="22"/>
  <c r="CN48" i="22"/>
  <c r="CJ48" i="22"/>
  <c r="DS48" i="22"/>
  <c r="DG48" i="22"/>
  <c r="CI48" i="22"/>
  <c r="CL48" i="22"/>
  <c r="DQ41" i="22"/>
  <c r="DN41" i="22"/>
  <c r="DO41" i="22" s="1"/>
  <c r="DP40" i="22" s="1"/>
  <c r="DM42" i="22"/>
  <c r="DL42" i="22"/>
  <c r="FT46" i="22"/>
  <c r="BH46" i="22"/>
  <c r="BK46" i="22"/>
  <c r="DI46" i="22" s="1"/>
  <c r="BN44" i="22"/>
  <c r="DJ44" i="22"/>
  <c r="CH44" i="22" s="1"/>
  <c r="DK44" i="22"/>
  <c r="BA48" i="22"/>
  <c r="BB48" i="22"/>
  <c r="AT48" i="22"/>
  <c r="FQ49" i="22"/>
  <c r="EP49" i="22"/>
  <c r="CA49" i="22"/>
  <c r="BW49" i="22"/>
  <c r="BS49" i="22"/>
  <c r="AK49" i="22"/>
  <c r="AG49" i="22"/>
  <c r="AA49" i="22"/>
  <c r="FD49" i="22"/>
  <c r="DU49" i="22" s="1"/>
  <c r="EY49" i="22"/>
  <c r="CD49" i="22"/>
  <c r="BZ49" i="22"/>
  <c r="BV49" i="22"/>
  <c r="BR49" i="22"/>
  <c r="AJ49" i="22"/>
  <c r="AM49" i="22" s="1"/>
  <c r="AF49" i="22"/>
  <c r="A50" i="22"/>
  <c r="CC49" i="22"/>
  <c r="BY49" i="22"/>
  <c r="BU49" i="22"/>
  <c r="AI49" i="22"/>
  <c r="FR49" i="22"/>
  <c r="CB49" i="22"/>
  <c r="BX49" i="22"/>
  <c r="BT49" i="22"/>
  <c r="AH49" i="22"/>
  <c r="AC49" i="22"/>
  <c r="AZ49" i="22" s="1"/>
  <c r="DT47" i="22"/>
  <c r="CM46" i="22"/>
  <c r="DH46" i="22"/>
  <c r="DD46" i="22"/>
  <c r="BM45" i="22"/>
  <c r="BO45" i="22"/>
  <c r="BJ45" i="22"/>
  <c r="FI45" i="22"/>
  <c r="BQ47" i="22"/>
  <c r="BP47" i="22"/>
  <c r="AX47" i="22"/>
  <c r="AU47" i="22"/>
  <c r="FV47" i="22" s="1"/>
  <c r="BG47" i="22"/>
  <c r="CG47" i="22"/>
  <c r="DF47" i="22" s="1"/>
  <c r="CF47" i="22"/>
  <c r="AP47" i="22"/>
  <c r="AQ47" i="22" s="1"/>
  <c r="CS47" i="22"/>
  <c r="CO47" i="22"/>
  <c r="CR47" i="22"/>
  <c r="CT47" i="22"/>
  <c r="CQ47" i="22"/>
  <c r="CP47" i="22"/>
  <c r="CU47" i="22"/>
  <c r="CK47" i="22"/>
  <c r="BE46" i="22"/>
  <c r="DF46" i="22"/>
  <c r="AY46" i="22"/>
  <c r="BI46" i="22"/>
  <c r="FU45" i="22"/>
  <c r="FT45" i="22"/>
  <c r="BD48" i="22"/>
  <c r="BE48" i="22" s="1"/>
  <c r="AV48" i="22"/>
  <c r="BC48" i="22"/>
  <c r="BF48" i="22"/>
  <c r="AW47" i="22"/>
  <c r="AP48" i="22"/>
  <c r="AQ48" i="22" s="1"/>
  <c r="DC44" i="22"/>
  <c r="CY44" i="22"/>
  <c r="DB44" i="22"/>
  <c r="CX44" i="22"/>
  <c r="DA44" i="22"/>
  <c r="CW44" i="22"/>
  <c r="CZ44" i="22"/>
  <c r="CH43" i="21"/>
  <c r="BI47" i="21"/>
  <c r="BJ47" i="21" s="1"/>
  <c r="AY47" i="21"/>
  <c r="AW47" i="21"/>
  <c r="CE49" i="21"/>
  <c r="DH46" i="21"/>
  <c r="G63" i="21"/>
  <c r="DR46" i="21"/>
  <c r="FT46" i="21" s="1"/>
  <c r="BK47" i="21"/>
  <c r="DI47" i="21" s="1"/>
  <c r="DH47" i="21"/>
  <c r="L70" i="21"/>
  <c r="J71" i="21"/>
  <c r="Q64" i="21"/>
  <c r="Y64" i="21" s="1"/>
  <c r="M65" i="21"/>
  <c r="AT49" i="21"/>
  <c r="BB49" i="21"/>
  <c r="BA49" i="21"/>
  <c r="CC50" i="21"/>
  <c r="BX50" i="21"/>
  <c r="CD50" i="21"/>
  <c r="BV50" i="21"/>
  <c r="AJ50" i="21"/>
  <c r="CB50" i="21"/>
  <c r="BT50" i="21"/>
  <c r="AH50" i="21"/>
  <c r="AA50" i="21"/>
  <c r="AF50" i="21"/>
  <c r="FR50" i="21"/>
  <c r="BZ50" i="21"/>
  <c r="A51" i="21"/>
  <c r="FD50" i="21"/>
  <c r="DU50" i="21" s="1"/>
  <c r="EY50" i="21"/>
  <c r="BR50" i="21"/>
  <c r="AC50" i="21"/>
  <c r="BS50" i="21"/>
  <c r="EP50" i="21"/>
  <c r="AG50" i="21"/>
  <c r="FQ50" i="21"/>
  <c r="AI50" i="21"/>
  <c r="CA50" i="21"/>
  <c r="BU50" i="21"/>
  <c r="BY50" i="21"/>
  <c r="CE50" i="21" s="1"/>
  <c r="CG48" i="21"/>
  <c r="CF48" i="21"/>
  <c r="DT48" i="21"/>
  <c r="DD47" i="21"/>
  <c r="CM47" i="21"/>
  <c r="BQ48" i="21"/>
  <c r="BP48" i="21"/>
  <c r="BG48" i="21"/>
  <c r="BH48" i="21" s="1"/>
  <c r="AU48" i="21"/>
  <c r="FV48" i="21" s="1"/>
  <c r="AX48" i="21"/>
  <c r="W49" i="21"/>
  <c r="X48" i="21"/>
  <c r="BL49" i="21" s="1"/>
  <c r="V48" i="21"/>
  <c r="CR48" i="21"/>
  <c r="CU48" i="21"/>
  <c r="CQ48" i="21"/>
  <c r="CT48" i="21"/>
  <c r="CP48" i="21"/>
  <c r="CS48" i="21"/>
  <c r="CO48" i="21"/>
  <c r="BD48" i="21"/>
  <c r="DG48" i="21" s="1"/>
  <c r="BC48" i="21"/>
  <c r="BF48" i="21"/>
  <c r="AV48" i="21"/>
  <c r="AS63" i="21"/>
  <c r="BE47" i="21"/>
  <c r="DF47" i="21"/>
  <c r="AM49" i="21"/>
  <c r="AE49" i="21"/>
  <c r="AZ49" i="21"/>
  <c r="FK48" i="21"/>
  <c r="FL48" i="21" s="1"/>
  <c r="FM48" i="21" s="1"/>
  <c r="FN48" i="21" s="1"/>
  <c r="CL49" i="21"/>
  <c r="DE49" i="21"/>
  <c r="CN49" i="21"/>
  <c r="CJ49" i="21"/>
  <c r="DS49" i="21"/>
  <c r="CI49" i="21"/>
  <c r="AP49" i="21"/>
  <c r="AQ49" i="21" s="1"/>
  <c r="CK48" i="21"/>
  <c r="DR47" i="21"/>
  <c r="AY46" i="21"/>
  <c r="BI46" i="21"/>
  <c r="AQ46" i="21"/>
  <c r="BE46" i="21"/>
  <c r="DF46" i="21"/>
  <c r="BK46" i="21"/>
  <c r="DI46" i="21" s="1"/>
  <c r="DM42" i="21"/>
  <c r="DL42" i="21"/>
  <c r="AW46" i="21"/>
  <c r="BO45" i="21"/>
  <c r="BJ45" i="21"/>
  <c r="BM45" i="21"/>
  <c r="BN44" i="21"/>
  <c r="DJ44" i="21"/>
  <c r="DK44" i="21"/>
  <c r="FV46" i="21"/>
  <c r="DD46" i="21"/>
  <c r="FT42" i="20"/>
  <c r="CE45" i="20"/>
  <c r="DD43" i="20"/>
  <c r="FK44" i="20"/>
  <c r="CH40" i="20"/>
  <c r="BE44" i="20"/>
  <c r="DE45" i="20"/>
  <c r="CN45" i="20"/>
  <c r="CJ45" i="20"/>
  <c r="CL45" i="20"/>
  <c r="DG45" i="20"/>
  <c r="CI45" i="20"/>
  <c r="AP45" i="20" s="1"/>
  <c r="AQ45" i="20" s="1"/>
  <c r="DS45" i="20"/>
  <c r="V44" i="20"/>
  <c r="W45" i="20"/>
  <c r="X44" i="20"/>
  <c r="BL45" i="20" s="1"/>
  <c r="BC44" i="20"/>
  <c r="CU44" i="20"/>
  <c r="CQ44" i="20"/>
  <c r="CT44" i="20"/>
  <c r="CP44" i="20"/>
  <c r="CS44" i="20"/>
  <c r="CR44" i="20"/>
  <c r="CO44" i="20"/>
  <c r="CG44" i="20"/>
  <c r="AP44" i="20"/>
  <c r="AQ44" i="20" s="1"/>
  <c r="CF44" i="20"/>
  <c r="DT44" i="20"/>
  <c r="BO42" i="20"/>
  <c r="BJ42" i="20"/>
  <c r="BM42" i="20"/>
  <c r="CV42" i="20"/>
  <c r="AV45" i="20"/>
  <c r="BF45" i="20"/>
  <c r="BG44" i="20"/>
  <c r="BH44" i="20" s="1"/>
  <c r="AU44" i="20"/>
  <c r="FV44" i="20" s="1"/>
  <c r="AX44" i="20"/>
  <c r="BQ44" i="20"/>
  <c r="BP44" i="20"/>
  <c r="DR44" i="20" s="1"/>
  <c r="BA45" i="20"/>
  <c r="BC45" i="20" s="1"/>
  <c r="BB45" i="20"/>
  <c r="AT45" i="20"/>
  <c r="CA46" i="20"/>
  <c r="BW46" i="20"/>
  <c r="BS46" i="20"/>
  <c r="AK46" i="20"/>
  <c r="AG46" i="20"/>
  <c r="AA46" i="20"/>
  <c r="CD46" i="20"/>
  <c r="BZ46" i="20"/>
  <c r="BV46" i="20"/>
  <c r="BR46" i="20"/>
  <c r="AJ46" i="20"/>
  <c r="AM46" i="20" s="1"/>
  <c r="AF46" i="20"/>
  <c r="A47" i="20"/>
  <c r="CC46" i="20"/>
  <c r="BY46" i="20"/>
  <c r="BU46" i="20"/>
  <c r="AI46" i="20"/>
  <c r="BX46" i="20"/>
  <c r="BT46" i="20"/>
  <c r="AC46" i="20"/>
  <c r="AZ46" i="20" s="1"/>
  <c r="FR46" i="20"/>
  <c r="CB46" i="20"/>
  <c r="AH46" i="20"/>
  <c r="BK43" i="20"/>
  <c r="DI43" i="20" s="1"/>
  <c r="BI43" i="20"/>
  <c r="AY43" i="20"/>
  <c r="BN41" i="20"/>
  <c r="DJ41" i="20"/>
  <c r="DK41" i="20"/>
  <c r="DH43" i="20"/>
  <c r="CM43" i="20"/>
  <c r="DR43" i="20"/>
  <c r="A41" i="19"/>
  <c r="CB40" i="19"/>
  <c r="BY40" i="19"/>
  <c r="AC40" i="19"/>
  <c r="FR40" i="19"/>
  <c r="FQ40" i="19"/>
  <c r="CC40" i="19"/>
  <c r="BX40" i="19"/>
  <c r="AG40" i="19"/>
  <c r="BU40" i="19"/>
  <c r="AH40" i="19"/>
  <c r="BZ40" i="19"/>
  <c r="CD40" i="19"/>
  <c r="CA40" i="19"/>
  <c r="CE40" i="19"/>
  <c r="BT40" i="19"/>
  <c r="FD40" i="19"/>
  <c r="DU40" i="19" s="1"/>
  <c r="AJ40" i="19"/>
  <c r="EP40" i="19"/>
  <c r="BV40" i="19"/>
  <c r="AA40" i="19"/>
  <c r="BS40" i="19"/>
  <c r="EY40" i="19"/>
  <c r="AF40" i="19"/>
  <c r="AI40" i="19"/>
  <c r="BR40" i="19"/>
  <c r="EL39" i="19"/>
  <c r="EM39" i="19" s="1"/>
  <c r="EN39" i="19" s="1"/>
  <c r="EO39" i="19" s="1"/>
  <c r="FE39" i="19" s="1"/>
  <c r="W42" i="19"/>
  <c r="V41" i="19"/>
  <c r="X41" i="19" s="1"/>
  <c r="BL42" i="19" s="1"/>
  <c r="FK39" i="19"/>
  <c r="CF38" i="19"/>
  <c r="DD38" i="19"/>
  <c r="BM37" i="19"/>
  <c r="BP38" i="19"/>
  <c r="CO38" i="19"/>
  <c r="CU38" i="19"/>
  <c r="CR38" i="19"/>
  <c r="CS38" i="19"/>
  <c r="DS37" i="19"/>
  <c r="DT37" i="19" s="1"/>
  <c r="CQ38" i="19"/>
  <c r="DG37" i="19"/>
  <c r="DF37" i="19"/>
  <c r="CP38" i="19"/>
  <c r="AW37" i="19"/>
  <c r="BH37" i="19"/>
  <c r="BK37" i="19"/>
  <c r="DI37" i="19" s="1"/>
  <c r="AX38" i="19"/>
  <c r="AY38" i="19" s="1"/>
  <c r="AU38" i="19"/>
  <c r="BE37" i="19"/>
  <c r="BQ38" i="19"/>
  <c r="DR38" i="19" s="1"/>
  <c r="BD38" i="19"/>
  <c r="AY37" i="19"/>
  <c r="DR37" i="19"/>
  <c r="FT37" i="19" s="1"/>
  <c r="CR39" i="19"/>
  <c r="CS39" i="19"/>
  <c r="CT39" i="19"/>
  <c r="CU39" i="19"/>
  <c r="CO39" i="19"/>
  <c r="CQ39" i="19"/>
  <c r="CP39" i="19"/>
  <c r="FU36" i="19"/>
  <c r="FT36" i="19"/>
  <c r="FA39" i="19"/>
  <c r="FC39" i="19" s="1"/>
  <c r="FF39" i="19" s="1"/>
  <c r="AQ17" i="19"/>
  <c r="FS34" i="19"/>
  <c r="FS33" i="19"/>
  <c r="BJ37" i="19"/>
  <c r="BO37" i="19"/>
  <c r="CV37" i="19"/>
  <c r="CG39" i="19"/>
  <c r="DH39" i="19" s="1"/>
  <c r="CF39" i="19"/>
  <c r="DH38" i="19"/>
  <c r="CM38" i="19"/>
  <c r="BH38" i="19"/>
  <c r="DS38" i="19"/>
  <c r="BK38" i="19"/>
  <c r="DI38" i="19" s="1"/>
  <c r="BC39" i="19"/>
  <c r="BF39" i="19"/>
  <c r="BD39" i="19"/>
  <c r="BG39" i="19"/>
  <c r="BQ39" i="19"/>
  <c r="BP39" i="19"/>
  <c r="AX39" i="19"/>
  <c r="AU39" i="19"/>
  <c r="AQ38" i="19"/>
  <c r="AP17" i="19" s="1"/>
  <c r="AQ3" i="19"/>
  <c r="CK39" i="19"/>
  <c r="BN35" i="19"/>
  <c r="DJ35" i="19"/>
  <c r="DK35" i="19"/>
  <c r="BO36" i="19"/>
  <c r="BJ36" i="19"/>
  <c r="FI36" i="19"/>
  <c r="DP38" i="28" l="1"/>
  <c r="DM41" i="28"/>
  <c r="DL41" i="28"/>
  <c r="DL42" i="28"/>
  <c r="DL26" i="28" s="1"/>
  <c r="DM42" i="28"/>
  <c r="DO35" i="28"/>
  <c r="DP36" i="28"/>
  <c r="DP37" i="28"/>
  <c r="FJ49" i="27"/>
  <c r="FK48" i="27"/>
  <c r="FL48" i="27" s="1"/>
  <c r="FM48" i="27" s="1"/>
  <c r="FN48" i="27" s="1"/>
  <c r="BI47" i="27"/>
  <c r="AY47" i="27"/>
  <c r="CN49" i="27"/>
  <c r="CJ49" i="27"/>
  <c r="DG49" i="27"/>
  <c r="CI49" i="27"/>
  <c r="CK49" i="27" s="1"/>
  <c r="CL49" i="27"/>
  <c r="BQ48" i="27"/>
  <c r="BP48" i="27"/>
  <c r="BG48" i="27"/>
  <c r="BK48" i="27" s="1"/>
  <c r="AU48" i="27"/>
  <c r="AX48" i="27"/>
  <c r="BD48" i="27"/>
  <c r="AV48" i="27"/>
  <c r="AW48" i="27" s="1"/>
  <c r="BC48" i="27"/>
  <c r="BF48" i="27"/>
  <c r="DH47" i="27"/>
  <c r="CM47" i="27"/>
  <c r="DD47" i="27"/>
  <c r="CG48" i="27"/>
  <c r="CM48" i="27" s="1"/>
  <c r="AP48" i="27"/>
  <c r="AQ48" i="27" s="1"/>
  <c r="CF48" i="27"/>
  <c r="FU46" i="27"/>
  <c r="FT46" i="27"/>
  <c r="FV46" i="27"/>
  <c r="DT46" i="27"/>
  <c r="AW47" i="27"/>
  <c r="BM46" i="27"/>
  <c r="BO46" i="27"/>
  <c r="BJ46" i="27"/>
  <c r="CV46" i="27"/>
  <c r="V48" i="27"/>
  <c r="X48" i="27"/>
  <c r="BL49" i="27" s="1"/>
  <c r="W49" i="27"/>
  <c r="BH47" i="27"/>
  <c r="DS47" i="27"/>
  <c r="BE47" i="27"/>
  <c r="DF47" i="27"/>
  <c r="AE49" i="27"/>
  <c r="AM49" i="27"/>
  <c r="DM43" i="27"/>
  <c r="DL43" i="27"/>
  <c r="CS48" i="27"/>
  <c r="CO48" i="27"/>
  <c r="CR48" i="27"/>
  <c r="CU48" i="27"/>
  <c r="CQ48" i="27"/>
  <c r="CT48" i="27"/>
  <c r="CP48" i="27"/>
  <c r="BN45" i="27"/>
  <c r="DK45" i="27"/>
  <c r="DJ45" i="27"/>
  <c r="FU47" i="27"/>
  <c r="FT47" i="27"/>
  <c r="AZ49" i="27"/>
  <c r="BA49" i="27"/>
  <c r="BB49" i="27"/>
  <c r="AT49" i="27"/>
  <c r="A51" i="27"/>
  <c r="CC50" i="27"/>
  <c r="BY50" i="27"/>
  <c r="BU50" i="27"/>
  <c r="AI50" i="27"/>
  <c r="Z50" i="27"/>
  <c r="FR50" i="27"/>
  <c r="CB50" i="27"/>
  <c r="BX50" i="27"/>
  <c r="BT50" i="27"/>
  <c r="AH50" i="27"/>
  <c r="AD50" i="27"/>
  <c r="FQ50" i="27"/>
  <c r="EP50" i="27"/>
  <c r="CA50" i="27"/>
  <c r="BW50" i="27"/>
  <c r="BS50" i="27"/>
  <c r="AK50" i="27"/>
  <c r="AG50" i="27"/>
  <c r="AC50" i="27"/>
  <c r="AZ50" i="27" s="1"/>
  <c r="FD50" i="27"/>
  <c r="DU50" i="27" s="1"/>
  <c r="EY50" i="27"/>
  <c r="CD50" i="27"/>
  <c r="BZ50" i="27"/>
  <c r="CE50" i="27" s="1"/>
  <c r="BV50" i="27"/>
  <c r="BR50" i="27"/>
  <c r="AJ50" i="27"/>
  <c r="AF50" i="27"/>
  <c r="AA50" i="27"/>
  <c r="EL49" i="27"/>
  <c r="BK47" i="27"/>
  <c r="DI47" i="27" s="1"/>
  <c r="CH44" i="26"/>
  <c r="DM43" i="26" s="1"/>
  <c r="FA49" i="26"/>
  <c r="FC49" i="26" s="1"/>
  <c r="FF49" i="26" s="1"/>
  <c r="FO49" i="26"/>
  <c r="FP49" i="26" s="1"/>
  <c r="EM49" i="26"/>
  <c r="EN49" i="26" s="1"/>
  <c r="EO49" i="26" s="1"/>
  <c r="FE49" i="26" s="1"/>
  <c r="AP48" i="26"/>
  <c r="AQ48" i="26" s="1"/>
  <c r="DR47" i="26"/>
  <c r="CE49" i="26"/>
  <c r="DL43" i="26"/>
  <c r="BH47" i="26"/>
  <c r="BK47" i="26"/>
  <c r="DI47" i="26" s="1"/>
  <c r="CR48" i="26"/>
  <c r="CU48" i="26"/>
  <c r="CQ48" i="26"/>
  <c r="CT48" i="26"/>
  <c r="CO48" i="26"/>
  <c r="CS48" i="26"/>
  <c r="CP48" i="26"/>
  <c r="V49" i="26"/>
  <c r="W50" i="26"/>
  <c r="X49" i="26"/>
  <c r="BL50" i="26" s="1"/>
  <c r="DQ42" i="26"/>
  <c r="DN42" i="26"/>
  <c r="DO42" i="26" s="1"/>
  <c r="DP41" i="26" s="1"/>
  <c r="BB49" i="26"/>
  <c r="BA49" i="26"/>
  <c r="AT49" i="26"/>
  <c r="AM49" i="26"/>
  <c r="AE49" i="26"/>
  <c r="DH47" i="26"/>
  <c r="DD47" i="26"/>
  <c r="BD48" i="26"/>
  <c r="BC48" i="26"/>
  <c r="BF48" i="26"/>
  <c r="AV48" i="26"/>
  <c r="BI47" i="26"/>
  <c r="AY47" i="26"/>
  <c r="CG48" i="26"/>
  <c r="DD48" i="26" s="1"/>
  <c r="CF48" i="26"/>
  <c r="DT48" i="26"/>
  <c r="AZ49" i="26"/>
  <c r="FD50" i="26"/>
  <c r="DU50" i="26" s="1"/>
  <c r="A51" i="26"/>
  <c r="FQ50" i="26"/>
  <c r="BX50" i="26"/>
  <c r="BW50" i="26"/>
  <c r="AK50" i="26"/>
  <c r="AD50" i="26"/>
  <c r="EP50" i="26"/>
  <c r="CB50" i="26"/>
  <c r="BT50" i="26"/>
  <c r="AH50" i="26"/>
  <c r="AC50" i="26"/>
  <c r="FR50" i="26"/>
  <c r="CA50" i="26"/>
  <c r="BS50" i="26"/>
  <c r="AG50" i="26"/>
  <c r="AI50" i="26"/>
  <c r="AJ50" i="26"/>
  <c r="BZ50" i="26"/>
  <c r="BU50" i="26"/>
  <c r="CD50" i="26"/>
  <c r="BY50" i="26"/>
  <c r="AA50" i="26"/>
  <c r="BR50" i="26"/>
  <c r="Z50" i="26"/>
  <c r="CC50" i="26"/>
  <c r="AF50" i="26"/>
  <c r="FK49" i="26" s="1"/>
  <c r="BV50" i="26"/>
  <c r="EY50" i="26"/>
  <c r="BO46" i="26"/>
  <c r="BJ46" i="26"/>
  <c r="BM46" i="26"/>
  <c r="CV46" i="26"/>
  <c r="BP48" i="26"/>
  <c r="BG48" i="26"/>
  <c r="BQ48" i="26"/>
  <c r="AX48" i="26"/>
  <c r="AU48" i="26"/>
  <c r="FV48" i="26" s="1"/>
  <c r="FT47" i="26"/>
  <c r="FU47" i="26"/>
  <c r="DS49" i="26"/>
  <c r="CL49" i="26"/>
  <c r="DG49" i="26"/>
  <c r="CI49" i="26"/>
  <c r="AP49" i="26" s="1"/>
  <c r="AQ49" i="26" s="1"/>
  <c r="CN49" i="26"/>
  <c r="CJ49" i="26"/>
  <c r="AW47" i="26"/>
  <c r="AQ47" i="26"/>
  <c r="FK48" i="26"/>
  <c r="FL48" i="26" s="1"/>
  <c r="FM48" i="26" s="1"/>
  <c r="FN48" i="26" s="1"/>
  <c r="BE47" i="26"/>
  <c r="DF47" i="26"/>
  <c r="BN45" i="26"/>
  <c r="DJ45" i="26"/>
  <c r="DK45" i="26"/>
  <c r="CM47" i="26"/>
  <c r="CV47" i="21"/>
  <c r="BO47" i="21"/>
  <c r="FT45" i="25"/>
  <c r="CE48" i="25"/>
  <c r="CH43" i="25"/>
  <c r="DL42" i="25" s="1"/>
  <c r="DM42" i="25"/>
  <c r="BA48" i="25"/>
  <c r="BB48" i="25"/>
  <c r="AT48" i="25"/>
  <c r="AY46" i="25"/>
  <c r="BI46" i="25"/>
  <c r="CU47" i="25"/>
  <c r="CQ47" i="25"/>
  <c r="CS47" i="25"/>
  <c r="CO47" i="25"/>
  <c r="CP47" i="25"/>
  <c r="CT47" i="25"/>
  <c r="CR47" i="25"/>
  <c r="X48" i="25"/>
  <c r="BL49" i="25" s="1"/>
  <c r="W49" i="25"/>
  <c r="V48" i="25"/>
  <c r="DT47" i="25"/>
  <c r="BN44" i="25"/>
  <c r="DK44" i="25"/>
  <c r="DJ44" i="25"/>
  <c r="FJ48" i="25"/>
  <c r="FK47" i="25"/>
  <c r="FL47" i="25" s="1"/>
  <c r="FM47" i="25" s="1"/>
  <c r="FN47" i="25" s="1"/>
  <c r="AW46" i="25"/>
  <c r="BO45" i="25"/>
  <c r="BJ45" i="25"/>
  <c r="BM45" i="25"/>
  <c r="FI45" i="25"/>
  <c r="CG47" i="25"/>
  <c r="AP47" i="25"/>
  <c r="AQ47" i="25" s="1"/>
  <c r="CF47" i="25"/>
  <c r="DS48" i="25"/>
  <c r="DG48" i="25"/>
  <c r="CI48" i="25"/>
  <c r="CK48" i="25" s="1"/>
  <c r="CN48" i="25"/>
  <c r="CL48" i="25"/>
  <c r="CJ48" i="25"/>
  <c r="AE48" i="25"/>
  <c r="AM48" i="25"/>
  <c r="AZ48" i="25"/>
  <c r="BC47" i="25"/>
  <c r="BD47" i="25"/>
  <c r="BF47" i="25"/>
  <c r="AV47" i="25"/>
  <c r="BE46" i="25"/>
  <c r="DF46" i="25"/>
  <c r="DR46" i="25"/>
  <c r="BH46" i="25"/>
  <c r="BK46" i="25"/>
  <c r="DI46" i="25" s="1"/>
  <c r="BG47" i="25"/>
  <c r="AU47" i="25"/>
  <c r="FV47" i="25" s="1"/>
  <c r="AX47" i="25"/>
  <c r="BQ47" i="25"/>
  <c r="BP47" i="25"/>
  <c r="FQ49" i="25"/>
  <c r="EP49" i="25"/>
  <c r="CA49" i="25"/>
  <c r="BW49" i="25"/>
  <c r="BS49" i="25"/>
  <c r="AK49" i="25"/>
  <c r="AG49" i="25"/>
  <c r="AC49" i="25"/>
  <c r="FD49" i="25"/>
  <c r="DU49" i="25" s="1"/>
  <c r="EY49" i="25"/>
  <c r="CD49" i="25"/>
  <c r="BZ49" i="25"/>
  <c r="BV49" i="25"/>
  <c r="BR49" i="25"/>
  <c r="AJ49" i="25"/>
  <c r="AF49" i="25"/>
  <c r="AA49" i="25"/>
  <c r="A50" i="25"/>
  <c r="CC49" i="25"/>
  <c r="BY49" i="25"/>
  <c r="BU49" i="25"/>
  <c r="AI49" i="25"/>
  <c r="Z49" i="25"/>
  <c r="BX49" i="25"/>
  <c r="AD49" i="25"/>
  <c r="BT49" i="25"/>
  <c r="FR49" i="25"/>
  <c r="CB49" i="25"/>
  <c r="AH49" i="25"/>
  <c r="EL48" i="25"/>
  <c r="CM46" i="25"/>
  <c r="DH46" i="25"/>
  <c r="DD46" i="25"/>
  <c r="FU46" i="24"/>
  <c r="CE49" i="24"/>
  <c r="BE48" i="24"/>
  <c r="BA49" i="24"/>
  <c r="BD49" i="24" s="1"/>
  <c r="BE49" i="24" s="1"/>
  <c r="BB49" i="24"/>
  <c r="AT49" i="24"/>
  <c r="DS49" i="24"/>
  <c r="DG49" i="24"/>
  <c r="CI49" i="24"/>
  <c r="CL49" i="24"/>
  <c r="DE49" i="24"/>
  <c r="CJ49" i="24"/>
  <c r="CN49" i="24"/>
  <c r="CG48" i="24"/>
  <c r="DF48" i="24" s="1"/>
  <c r="AP48" i="24"/>
  <c r="AQ48" i="24" s="1"/>
  <c r="CF48" i="24"/>
  <c r="DT48" i="24"/>
  <c r="FK48" i="24"/>
  <c r="CM47" i="24"/>
  <c r="DD47" i="24"/>
  <c r="DF47" i="24"/>
  <c r="AY47" i="24"/>
  <c r="BI47" i="24"/>
  <c r="W49" i="24"/>
  <c r="X48" i="24"/>
  <c r="BL49" i="24" s="1"/>
  <c r="V48" i="24"/>
  <c r="BJ46" i="24"/>
  <c r="BM46" i="24"/>
  <c r="BO46" i="24"/>
  <c r="CV46" i="24"/>
  <c r="BF49" i="24"/>
  <c r="AV49" i="24"/>
  <c r="BC48" i="24"/>
  <c r="AX48" i="24"/>
  <c r="AW48" i="24" s="1"/>
  <c r="BQ48" i="24"/>
  <c r="BP48" i="24"/>
  <c r="BG48" i="24"/>
  <c r="BH48" i="24" s="1"/>
  <c r="AU48" i="24"/>
  <c r="FV48" i="24" s="1"/>
  <c r="BN45" i="24"/>
  <c r="DJ45" i="24"/>
  <c r="DK45" i="24"/>
  <c r="AW47" i="24"/>
  <c r="DQ42" i="24"/>
  <c r="DN42" i="24"/>
  <c r="DO42" i="24" s="1"/>
  <c r="CT48" i="24"/>
  <c r="CP48" i="24"/>
  <c r="CS48" i="24"/>
  <c r="CO48" i="24"/>
  <c r="CR48" i="24"/>
  <c r="CU48" i="24"/>
  <c r="CQ48" i="24"/>
  <c r="AP49" i="24"/>
  <c r="AQ49" i="24" s="1"/>
  <c r="FQ50" i="24"/>
  <c r="EP50" i="24"/>
  <c r="CA50" i="24"/>
  <c r="BW50" i="24"/>
  <c r="BS50" i="24"/>
  <c r="AK50" i="24"/>
  <c r="AG50" i="24"/>
  <c r="AA50" i="24"/>
  <c r="A51" i="24"/>
  <c r="CC50" i="24"/>
  <c r="BY50" i="24"/>
  <c r="BU50" i="24"/>
  <c r="AI50" i="24"/>
  <c r="FR50" i="24"/>
  <c r="CB50" i="24"/>
  <c r="BX50" i="24"/>
  <c r="BT50" i="24"/>
  <c r="AH50" i="24"/>
  <c r="AC50" i="24"/>
  <c r="AZ50" i="24" s="1"/>
  <c r="FD50" i="24"/>
  <c r="DU50" i="24" s="1"/>
  <c r="EY50" i="24"/>
  <c r="BV50" i="24"/>
  <c r="AF50" i="24"/>
  <c r="FK49" i="24" s="1"/>
  <c r="FL49" i="24" s="1"/>
  <c r="FM49" i="24" s="1"/>
  <c r="FN49" i="24" s="1"/>
  <c r="BR50" i="24"/>
  <c r="CD50" i="24"/>
  <c r="BZ50" i="24"/>
  <c r="AJ50" i="24"/>
  <c r="AM50" i="24" s="1"/>
  <c r="DH47" i="24"/>
  <c r="DR47" i="24"/>
  <c r="Z50" i="22"/>
  <c r="AD50" i="22"/>
  <c r="CE49" i="22"/>
  <c r="FK48" i="22"/>
  <c r="FL48" i="22" s="1"/>
  <c r="FM48" i="22" s="1"/>
  <c r="FN48" i="22" s="1"/>
  <c r="BO46" i="22"/>
  <c r="BJ46" i="22"/>
  <c r="BM46" i="22"/>
  <c r="CV46" i="22"/>
  <c r="DM43" i="22"/>
  <c r="DL43" i="22"/>
  <c r="BH47" i="22"/>
  <c r="BK47" i="22"/>
  <c r="DI47" i="22" s="1"/>
  <c r="CG48" i="22"/>
  <c r="CF48" i="22"/>
  <c r="DT48" i="22"/>
  <c r="BB49" i="22"/>
  <c r="BA49" i="22"/>
  <c r="BD49" i="22" s="1"/>
  <c r="AT49" i="22"/>
  <c r="A51" i="22"/>
  <c r="CC50" i="22"/>
  <c r="BY50" i="22"/>
  <c r="BU50" i="22"/>
  <c r="AI50" i="22"/>
  <c r="FR50" i="22"/>
  <c r="CB50" i="22"/>
  <c r="BX50" i="22"/>
  <c r="BT50" i="22"/>
  <c r="AH50" i="22"/>
  <c r="AC50" i="22"/>
  <c r="AZ50" i="22" s="1"/>
  <c r="FQ50" i="22"/>
  <c r="EP50" i="22"/>
  <c r="CA50" i="22"/>
  <c r="BW50" i="22"/>
  <c r="BS50" i="22"/>
  <c r="AK50" i="22"/>
  <c r="AG50" i="22"/>
  <c r="AA50" i="22"/>
  <c r="FD50" i="22"/>
  <c r="DU50" i="22" s="1"/>
  <c r="EY50" i="22"/>
  <c r="CD50" i="22"/>
  <c r="BZ50" i="22"/>
  <c r="BV50" i="22"/>
  <c r="BR50" i="22"/>
  <c r="AJ50" i="22"/>
  <c r="AM50" i="22" s="1"/>
  <c r="AF50" i="22"/>
  <c r="DS49" i="22"/>
  <c r="DG49" i="22"/>
  <c r="CI49" i="22"/>
  <c r="CK49" i="22" s="1"/>
  <c r="CL49" i="22"/>
  <c r="DE49" i="22"/>
  <c r="CN49" i="22"/>
  <c r="CJ49" i="22"/>
  <c r="DQ42" i="22"/>
  <c r="DN42" i="22"/>
  <c r="DO42" i="22" s="1"/>
  <c r="DP41" i="22" s="1"/>
  <c r="DF48" i="22"/>
  <c r="V49" i="22"/>
  <c r="W50" i="22"/>
  <c r="X49" i="22"/>
  <c r="BL50" i="22" s="1"/>
  <c r="BI47" i="22"/>
  <c r="AY47" i="22"/>
  <c r="BN45" i="22"/>
  <c r="DK45" i="22"/>
  <c r="DJ45" i="22"/>
  <c r="BQ48" i="22"/>
  <c r="BP48" i="22"/>
  <c r="BG48" i="22"/>
  <c r="AU48" i="22"/>
  <c r="FV48" i="22" s="1"/>
  <c r="AX48" i="22"/>
  <c r="CS48" i="22"/>
  <c r="CO48" i="22"/>
  <c r="CR48" i="22"/>
  <c r="CU48" i="22"/>
  <c r="CQ48" i="22"/>
  <c r="CT48" i="22"/>
  <c r="CP48" i="22"/>
  <c r="CK48" i="22"/>
  <c r="DH47" i="22"/>
  <c r="CM47" i="22"/>
  <c r="DD47" i="22"/>
  <c r="DR47" i="22"/>
  <c r="BC49" i="22"/>
  <c r="BF49" i="22"/>
  <c r="AV49" i="22"/>
  <c r="BM47" i="21"/>
  <c r="DJ47" i="21" s="1"/>
  <c r="BK48" i="21"/>
  <c r="FU46" i="21"/>
  <c r="BI48" i="21"/>
  <c r="BJ48" i="21" s="1"/>
  <c r="AY48" i="21"/>
  <c r="FK49" i="21"/>
  <c r="FL49" i="21" s="1"/>
  <c r="FM49" i="21" s="1"/>
  <c r="FN49" i="21" s="1"/>
  <c r="BE48" i="21"/>
  <c r="DF48" i="21"/>
  <c r="AM50" i="21"/>
  <c r="AE50" i="21"/>
  <c r="AT50" i="21"/>
  <c r="BA50" i="21"/>
  <c r="BB50" i="21"/>
  <c r="BG49" i="21"/>
  <c r="BH49" i="21" s="1"/>
  <c r="BQ49" i="21"/>
  <c r="BP49" i="21"/>
  <c r="AX49" i="21"/>
  <c r="AU49" i="21"/>
  <c r="CG49" i="21"/>
  <c r="CM49" i="21" s="1"/>
  <c r="CF49" i="21"/>
  <c r="CN50" i="21"/>
  <c r="CJ50" i="21"/>
  <c r="DS50" i="21"/>
  <c r="CI50" i="21"/>
  <c r="CL50" i="21"/>
  <c r="DE50" i="21"/>
  <c r="Q65" i="21"/>
  <c r="Y65" i="21" s="1"/>
  <c r="M66" i="21"/>
  <c r="CT49" i="21"/>
  <c r="CP49" i="21"/>
  <c r="CS49" i="21"/>
  <c r="CO49" i="21"/>
  <c r="CR49" i="21"/>
  <c r="CU49" i="21"/>
  <c r="CQ49" i="21"/>
  <c r="CK49" i="21"/>
  <c r="AW48" i="21"/>
  <c r="DB47" i="21"/>
  <c r="CX47" i="21"/>
  <c r="DA47" i="21"/>
  <c r="CW47" i="21"/>
  <c r="CZ47" i="21"/>
  <c r="CY47" i="21"/>
  <c r="DC47" i="21"/>
  <c r="DI48" i="21"/>
  <c r="DH48" i="21"/>
  <c r="CM48" i="21"/>
  <c r="DD48" i="21"/>
  <c r="AZ50" i="21"/>
  <c r="AS65" i="21"/>
  <c r="G64" i="21"/>
  <c r="AS64" i="21"/>
  <c r="BM48" i="21"/>
  <c r="BO48" i="21"/>
  <c r="CC51" i="21"/>
  <c r="CB51" i="21"/>
  <c r="BT51" i="21"/>
  <c r="AH51" i="21"/>
  <c r="AA51" i="21"/>
  <c r="A52" i="21"/>
  <c r="FR51" i="21"/>
  <c r="BZ51" i="21"/>
  <c r="BR51" i="21"/>
  <c r="AF51" i="21"/>
  <c r="BX51" i="21"/>
  <c r="BV51" i="21"/>
  <c r="AJ51" i="21"/>
  <c r="CD51" i="21"/>
  <c r="AG51" i="21"/>
  <c r="CA51" i="21"/>
  <c r="CE51" i="21" s="1"/>
  <c r="AI51" i="21"/>
  <c r="AC51" i="21"/>
  <c r="BS51" i="21"/>
  <c r="BU51" i="21"/>
  <c r="BY51" i="21"/>
  <c r="FU47" i="21"/>
  <c r="FT47" i="21"/>
  <c r="DT49" i="21"/>
  <c r="BC49" i="21"/>
  <c r="BF49" i="21"/>
  <c r="BD49" i="21"/>
  <c r="DG49" i="21" s="1"/>
  <c r="AV49" i="21"/>
  <c r="W50" i="21"/>
  <c r="V49" i="21"/>
  <c r="X49" i="21"/>
  <c r="BL50" i="21" s="1"/>
  <c r="DR48" i="21"/>
  <c r="L71" i="21"/>
  <c r="J72" i="21"/>
  <c r="BN45" i="21"/>
  <c r="DJ45" i="21"/>
  <c r="DK45" i="21"/>
  <c r="DN42" i="21"/>
  <c r="DO42" i="21" s="1"/>
  <c r="DQ42" i="21"/>
  <c r="BO46" i="21"/>
  <c r="BM46" i="21"/>
  <c r="BJ46" i="21"/>
  <c r="FI46" i="21"/>
  <c r="FK45" i="20"/>
  <c r="FL45" i="20" s="1"/>
  <c r="FM45" i="20" s="1"/>
  <c r="FN45" i="20" s="1"/>
  <c r="CE46" i="20"/>
  <c r="CK45" i="20"/>
  <c r="BK44" i="20"/>
  <c r="DI44" i="20" s="1"/>
  <c r="AY44" i="20"/>
  <c r="BI44" i="20"/>
  <c r="BN42" i="20"/>
  <c r="DJ42" i="20"/>
  <c r="DK42" i="20"/>
  <c r="FU43" i="20"/>
  <c r="FT43" i="20"/>
  <c r="CM44" i="20"/>
  <c r="DH44" i="20"/>
  <c r="DD44" i="20"/>
  <c r="DT45" i="20"/>
  <c r="CS45" i="20"/>
  <c r="CO45" i="20"/>
  <c r="CR45" i="20"/>
  <c r="CT45" i="20"/>
  <c r="CQ45" i="20"/>
  <c r="CP45" i="20"/>
  <c r="CU45" i="20"/>
  <c r="BF46" i="20"/>
  <c r="AV46" i="20"/>
  <c r="X45" i="20"/>
  <c r="BL46" i="20" s="1"/>
  <c r="W46" i="20"/>
  <c r="V45" i="20"/>
  <c r="BM43" i="20"/>
  <c r="BJ43" i="20"/>
  <c r="BO43" i="20"/>
  <c r="CV43" i="20"/>
  <c r="BB46" i="20"/>
  <c r="BA46" i="20"/>
  <c r="BD46" i="20" s="1"/>
  <c r="AT46" i="20"/>
  <c r="A48" i="20"/>
  <c r="CC47" i="20"/>
  <c r="BY47" i="20"/>
  <c r="BU47" i="20"/>
  <c r="AI47" i="20"/>
  <c r="FR47" i="20"/>
  <c r="CB47" i="20"/>
  <c r="BX47" i="20"/>
  <c r="BT47" i="20"/>
  <c r="AH47" i="20"/>
  <c r="AC47" i="20"/>
  <c r="AZ47" i="20" s="1"/>
  <c r="FQ47" i="20"/>
  <c r="EP47" i="20"/>
  <c r="CA47" i="20"/>
  <c r="BW47" i="20"/>
  <c r="BS47" i="20"/>
  <c r="AK47" i="20"/>
  <c r="AG47" i="20"/>
  <c r="AA47" i="20"/>
  <c r="CD47" i="20"/>
  <c r="BZ47" i="20"/>
  <c r="AJ47" i="20"/>
  <c r="AM47" i="20" s="1"/>
  <c r="FD47" i="20"/>
  <c r="DU47" i="20" s="1"/>
  <c r="EY47" i="20"/>
  <c r="BV47" i="20"/>
  <c r="AF47" i="20"/>
  <c r="FK46" i="20" s="1"/>
  <c r="BR47" i="20"/>
  <c r="DS46" i="20"/>
  <c r="DG46" i="20"/>
  <c r="CI46" i="20"/>
  <c r="CK46" i="20" s="1"/>
  <c r="CL46" i="20"/>
  <c r="CN46" i="20"/>
  <c r="CJ46" i="20"/>
  <c r="FU44" i="20"/>
  <c r="FT44" i="20"/>
  <c r="BD45" i="20"/>
  <c r="DF44" i="20"/>
  <c r="BQ45" i="20"/>
  <c r="BP45" i="20"/>
  <c r="AX45" i="20"/>
  <c r="AU45" i="20"/>
  <c r="FV45" i="20" s="1"/>
  <c r="BG45" i="20"/>
  <c r="BH45" i="20" s="1"/>
  <c r="DC42" i="20"/>
  <c r="CY42" i="20"/>
  <c r="DB42" i="20"/>
  <c r="CX42" i="20"/>
  <c r="DA42" i="20"/>
  <c r="CZ42" i="20"/>
  <c r="CW42" i="20"/>
  <c r="AW44" i="20"/>
  <c r="CG45" i="20"/>
  <c r="CF45" i="20"/>
  <c r="FO39" i="19"/>
  <c r="FP39" i="19" s="1"/>
  <c r="V42" i="19"/>
  <c r="X42" i="19" s="1"/>
  <c r="BL43" i="19" s="1"/>
  <c r="W43" i="19"/>
  <c r="BB40" i="19"/>
  <c r="BA40" i="19"/>
  <c r="AT40" i="19"/>
  <c r="AM40" i="19"/>
  <c r="AE40" i="19"/>
  <c r="AZ40" i="19"/>
  <c r="A42" i="19"/>
  <c r="CB41" i="19"/>
  <c r="CA41" i="19"/>
  <c r="CC41" i="19"/>
  <c r="BZ41" i="19"/>
  <c r="CD41" i="19"/>
  <c r="BX41" i="19"/>
  <c r="BY41" i="19"/>
  <c r="BU41" i="19"/>
  <c r="BV41" i="19"/>
  <c r="AF41" i="19"/>
  <c r="AG41" i="19"/>
  <c r="FR41" i="19"/>
  <c r="BT41" i="19"/>
  <c r="AI41" i="19"/>
  <c r="AA41" i="19"/>
  <c r="BR41" i="19"/>
  <c r="AJ41" i="19"/>
  <c r="BS41" i="19"/>
  <c r="AC41" i="19"/>
  <c r="AH41" i="19"/>
  <c r="CN40" i="19"/>
  <c r="CJ40" i="19"/>
  <c r="CI40" i="19"/>
  <c r="DE40" i="19"/>
  <c r="CL40" i="19"/>
  <c r="DS40" i="19"/>
  <c r="FV37" i="19"/>
  <c r="BI38" i="19"/>
  <c r="BM38" i="19" s="1"/>
  <c r="AW38" i="19"/>
  <c r="DG38" i="19"/>
  <c r="DF38" i="19"/>
  <c r="DF39" i="19"/>
  <c r="DD39" i="19"/>
  <c r="DG39" i="19"/>
  <c r="BE38" i="19"/>
  <c r="FU37" i="19"/>
  <c r="CX37" i="19"/>
  <c r="CY37" i="19"/>
  <c r="CZ37" i="19"/>
  <c r="DA37" i="19"/>
  <c r="DB37" i="19"/>
  <c r="DC37" i="19"/>
  <c r="CW37" i="19"/>
  <c r="FT38" i="19"/>
  <c r="FU38" i="19"/>
  <c r="DR39" i="19"/>
  <c r="EY34" i="19"/>
  <c r="DE34" i="19" s="1"/>
  <c r="FH34" i="19"/>
  <c r="FL34" i="19" s="1"/>
  <c r="FM34" i="19" s="1"/>
  <c r="FN34" i="19" s="1"/>
  <c r="EP34" i="19"/>
  <c r="CV34" i="19" s="1"/>
  <c r="FD34" i="19"/>
  <c r="DU34" i="19" s="1"/>
  <c r="FQ34" i="19"/>
  <c r="DS34" i="19" s="1"/>
  <c r="EP33" i="19"/>
  <c r="FH33" i="19"/>
  <c r="FL33" i="19" s="1"/>
  <c r="FM33" i="19" s="1"/>
  <c r="FN33" i="19" s="1"/>
  <c r="EY33" i="19"/>
  <c r="FD33" i="19"/>
  <c r="FQ33" i="19"/>
  <c r="DS33" i="19" s="1"/>
  <c r="AY39" i="19"/>
  <c r="BI39" i="19"/>
  <c r="BM39" i="19" s="1"/>
  <c r="BE39" i="19"/>
  <c r="BN37" i="19"/>
  <c r="DK37" i="19"/>
  <c r="DJ37" i="19"/>
  <c r="AW39" i="19"/>
  <c r="AP3" i="19"/>
  <c r="FV38" i="19"/>
  <c r="DT38" i="19"/>
  <c r="BH39" i="19"/>
  <c r="BK39" i="19"/>
  <c r="DI39" i="19" s="1"/>
  <c r="CM39" i="19"/>
  <c r="BN36" i="19"/>
  <c r="DJ36" i="19"/>
  <c r="DK36" i="19"/>
  <c r="DP34" i="28" l="1"/>
  <c r="DQ41" i="28"/>
  <c r="DN41" i="28"/>
  <c r="DM26" i="28"/>
  <c r="DN42" i="28"/>
  <c r="DO42" i="28" s="1"/>
  <c r="DQ42" i="28"/>
  <c r="DQ26" i="28" s="1"/>
  <c r="DP35" i="28"/>
  <c r="DI48" i="27"/>
  <c r="FK49" i="27"/>
  <c r="AE50" i="27"/>
  <c r="AM50" i="27"/>
  <c r="BD49" i="27"/>
  <c r="AV49" i="27"/>
  <c r="BC49" i="27"/>
  <c r="BF49" i="27"/>
  <c r="FV47" i="27"/>
  <c r="DT47" i="27"/>
  <c r="BN46" i="27"/>
  <c r="DJ46" i="27"/>
  <c r="DK46" i="27"/>
  <c r="BE48" i="27"/>
  <c r="DF48" i="27"/>
  <c r="DR48" i="27"/>
  <c r="CS49" i="27"/>
  <c r="CO49" i="27"/>
  <c r="CR49" i="27"/>
  <c r="CU49" i="27"/>
  <c r="CQ49" i="27"/>
  <c r="CT49" i="27"/>
  <c r="CP49" i="27"/>
  <c r="BM47" i="27"/>
  <c r="BO47" i="27"/>
  <c r="BJ47" i="27"/>
  <c r="CV47" i="27"/>
  <c r="BA50" i="27"/>
  <c r="BB50" i="27"/>
  <c r="AT50" i="27"/>
  <c r="FQ51" i="27"/>
  <c r="EP51" i="27"/>
  <c r="CA51" i="27"/>
  <c r="BW51" i="27"/>
  <c r="BS51" i="27"/>
  <c r="BZ51" i="27"/>
  <c r="BU51" i="27"/>
  <c r="AI51" i="27"/>
  <c r="Z51" i="27"/>
  <c r="FD51" i="27"/>
  <c r="DU51" i="27" s="1"/>
  <c r="EY51" i="27"/>
  <c r="CD51" i="27"/>
  <c r="BY51" i="27"/>
  <c r="BT51" i="27"/>
  <c r="AH51" i="27"/>
  <c r="AD51" i="27"/>
  <c r="A52" i="27"/>
  <c r="FR51" i="27"/>
  <c r="CC51" i="27"/>
  <c r="BX51" i="27"/>
  <c r="BR51" i="27"/>
  <c r="AK51" i="27"/>
  <c r="AG51" i="27"/>
  <c r="AC51" i="27"/>
  <c r="CB51" i="27"/>
  <c r="BV51" i="27"/>
  <c r="AJ51" i="27"/>
  <c r="AF51" i="27"/>
  <c r="AA51" i="27"/>
  <c r="DA46" i="27"/>
  <c r="CW46" i="27"/>
  <c r="CZ46" i="27"/>
  <c r="DC46" i="27"/>
  <c r="CY46" i="27"/>
  <c r="DB46" i="27"/>
  <c r="CX46" i="27"/>
  <c r="CH46" i="27"/>
  <c r="BI48" i="27"/>
  <c r="AY48" i="27"/>
  <c r="DD48" i="27"/>
  <c r="FO49" i="27"/>
  <c r="FP49" i="27" s="1"/>
  <c r="FA49" i="27"/>
  <c r="FC49" i="27" s="1"/>
  <c r="FF49" i="27" s="1"/>
  <c r="EM49" i="27"/>
  <c r="EN49" i="27" s="1"/>
  <c r="EO49" i="27" s="1"/>
  <c r="FE49" i="27" s="1"/>
  <c r="BQ49" i="27"/>
  <c r="BP49" i="27"/>
  <c r="DR49" i="27" s="1"/>
  <c r="BG49" i="27"/>
  <c r="BK49" i="27" s="1"/>
  <c r="AU49" i="27"/>
  <c r="AX49" i="27"/>
  <c r="V49" i="27"/>
  <c r="X49" i="27"/>
  <c r="BL50" i="27" s="1"/>
  <c r="W50" i="27"/>
  <c r="CG49" i="27"/>
  <c r="DD49" i="27" s="1"/>
  <c r="CF49" i="27"/>
  <c r="AP49" i="27"/>
  <c r="AQ49" i="27" s="1"/>
  <c r="DH48" i="27"/>
  <c r="DE50" i="27"/>
  <c r="CN50" i="27"/>
  <c r="CJ50" i="27"/>
  <c r="DG50" i="27"/>
  <c r="CI50" i="27"/>
  <c r="CK50" i="27" s="1"/>
  <c r="CL50" i="27"/>
  <c r="DQ43" i="27"/>
  <c r="DN43" i="27"/>
  <c r="DO43" i="27" s="1"/>
  <c r="BH48" i="27"/>
  <c r="DS48" i="27"/>
  <c r="CE50" i="26"/>
  <c r="BN46" i="26"/>
  <c r="DJ46" i="26"/>
  <c r="DK46" i="26"/>
  <c r="AM50" i="26"/>
  <c r="AE50" i="26"/>
  <c r="AZ50" i="26"/>
  <c r="CG49" i="26"/>
  <c r="CF49" i="26"/>
  <c r="BH48" i="26"/>
  <c r="BK48" i="26"/>
  <c r="DI48" i="26" s="1"/>
  <c r="FD51" i="26"/>
  <c r="DU51" i="26" s="1"/>
  <c r="EP51" i="26"/>
  <c r="CB51" i="26"/>
  <c r="BT51" i="26"/>
  <c r="AH51" i="26"/>
  <c r="AC51" i="26"/>
  <c r="FR51" i="26"/>
  <c r="CA51" i="26"/>
  <c r="BS51" i="26"/>
  <c r="AG51" i="26"/>
  <c r="A52" i="26"/>
  <c r="FQ51" i="26"/>
  <c r="BX51" i="26"/>
  <c r="BW51" i="26"/>
  <c r="AK51" i="26"/>
  <c r="AD51" i="26"/>
  <c r="Z51" i="26"/>
  <c r="CC51" i="26"/>
  <c r="AA51" i="26"/>
  <c r="BR51" i="26"/>
  <c r="AI51" i="26"/>
  <c r="AF51" i="26"/>
  <c r="BV51" i="26"/>
  <c r="EY51" i="26"/>
  <c r="BU51" i="26"/>
  <c r="AJ51" i="26"/>
  <c r="BZ51" i="26"/>
  <c r="BY51" i="26"/>
  <c r="CD51" i="26"/>
  <c r="BJ47" i="26"/>
  <c r="BO47" i="26"/>
  <c r="BM47" i="26"/>
  <c r="CV47" i="26"/>
  <c r="BE48" i="26"/>
  <c r="DF48" i="26"/>
  <c r="BF49" i="26"/>
  <c r="BC49" i="26"/>
  <c r="BD49" i="26"/>
  <c r="AV49" i="26"/>
  <c r="V50" i="26"/>
  <c r="W51" i="26"/>
  <c r="X50" i="26"/>
  <c r="BL51" i="26" s="1"/>
  <c r="CT49" i="26"/>
  <c r="CP49" i="26"/>
  <c r="CS49" i="26"/>
  <c r="CO49" i="26"/>
  <c r="CQ49" i="26"/>
  <c r="CR49" i="26"/>
  <c r="CU49" i="26"/>
  <c r="DT49" i="26"/>
  <c r="DR48" i="26"/>
  <c r="DE50" i="26"/>
  <c r="CN50" i="26"/>
  <c r="CJ50" i="26"/>
  <c r="DS50" i="26"/>
  <c r="DG50" i="26"/>
  <c r="CI50" i="26"/>
  <c r="AP50" i="26" s="1"/>
  <c r="AQ50" i="26" s="1"/>
  <c r="CL50" i="26"/>
  <c r="AV50" i="26"/>
  <c r="BA50" i="26"/>
  <c r="BB50" i="26"/>
  <c r="AT50" i="26"/>
  <c r="AW48" i="26"/>
  <c r="BQ49" i="26"/>
  <c r="BP49" i="26"/>
  <c r="BG49" i="26"/>
  <c r="AX49" i="26"/>
  <c r="AU49" i="26"/>
  <c r="FV49" i="26" s="1"/>
  <c r="CK49" i="26"/>
  <c r="AY48" i="26"/>
  <c r="BI48" i="26"/>
  <c r="CZ46" i="26"/>
  <c r="CW46" i="26"/>
  <c r="DC46" i="26"/>
  <c r="CY46" i="26"/>
  <c r="DA46" i="26"/>
  <c r="DB46" i="26"/>
  <c r="CX46" i="26"/>
  <c r="CH46" i="26"/>
  <c r="DH48" i="26"/>
  <c r="CM48" i="26"/>
  <c r="DN43" i="26"/>
  <c r="DO43" i="26" s="1"/>
  <c r="DP42" i="26" s="1"/>
  <c r="DQ43" i="26"/>
  <c r="BN47" i="21"/>
  <c r="CE49" i="25"/>
  <c r="AE49" i="25"/>
  <c r="AM49" i="25"/>
  <c r="CG48" i="25"/>
  <c r="AP48" i="25"/>
  <c r="AQ48" i="25" s="1"/>
  <c r="CF48" i="25"/>
  <c r="DT48" i="25"/>
  <c r="CM47" i="25"/>
  <c r="DH47" i="25"/>
  <c r="BN45" i="25"/>
  <c r="DJ45" i="25"/>
  <c r="DK45" i="25"/>
  <c r="X49" i="25"/>
  <c r="BL50" i="25" s="1"/>
  <c r="W50" i="25"/>
  <c r="V49" i="25"/>
  <c r="BB49" i="25"/>
  <c r="BA49" i="25"/>
  <c r="AT49" i="25"/>
  <c r="FR50" i="25"/>
  <c r="CB50" i="25"/>
  <c r="BX50" i="25"/>
  <c r="BT50" i="25"/>
  <c r="AH50" i="25"/>
  <c r="AD50" i="25"/>
  <c r="FQ50" i="25"/>
  <c r="EP50" i="25"/>
  <c r="CA50" i="25"/>
  <c r="BW50" i="25"/>
  <c r="BS50" i="25"/>
  <c r="AK50" i="25"/>
  <c r="AG50" i="25"/>
  <c r="AC50" i="25"/>
  <c r="FD50" i="25"/>
  <c r="DU50" i="25" s="1"/>
  <c r="EY50" i="25"/>
  <c r="CD50" i="25"/>
  <c r="BZ50" i="25"/>
  <c r="BV50" i="25"/>
  <c r="BR50" i="25"/>
  <c r="AJ50" i="25"/>
  <c r="AF50" i="25"/>
  <c r="AA50" i="25"/>
  <c r="A51" i="25"/>
  <c r="CC50" i="25"/>
  <c r="BY50" i="25"/>
  <c r="BU50" i="25"/>
  <c r="AI50" i="25"/>
  <c r="Z50" i="25"/>
  <c r="AZ49" i="25"/>
  <c r="AY47" i="25"/>
  <c r="BI47" i="25"/>
  <c r="AW47" i="25"/>
  <c r="FK48" i="25"/>
  <c r="DD47" i="25"/>
  <c r="FU46" i="25"/>
  <c r="FT46" i="25"/>
  <c r="BC48" i="25"/>
  <c r="BF48" i="25"/>
  <c r="BD48" i="25"/>
  <c r="AV48" i="25"/>
  <c r="CU48" i="25"/>
  <c r="CQ48" i="25"/>
  <c r="CS48" i="25"/>
  <c r="CO48" i="25"/>
  <c r="CP48" i="25"/>
  <c r="CT48" i="25"/>
  <c r="CR48" i="25"/>
  <c r="BG48" i="25"/>
  <c r="AU48" i="25"/>
  <c r="FV48" i="25" s="1"/>
  <c r="BQ48" i="25"/>
  <c r="BP48" i="25"/>
  <c r="AX48" i="25"/>
  <c r="DS49" i="25"/>
  <c r="DG49" i="25"/>
  <c r="CI49" i="25"/>
  <c r="CL49" i="25"/>
  <c r="DE49" i="25"/>
  <c r="CK49" i="25"/>
  <c r="CN49" i="25"/>
  <c r="CJ49" i="25"/>
  <c r="FO48" i="25"/>
  <c r="FP48" i="25" s="1"/>
  <c r="EM48" i="25"/>
  <c r="EN48" i="25" s="1"/>
  <c r="EO48" i="25" s="1"/>
  <c r="FE48" i="25" s="1"/>
  <c r="FA48" i="25"/>
  <c r="FC48" i="25" s="1"/>
  <c r="FF48" i="25" s="1"/>
  <c r="DR47" i="25"/>
  <c r="BH47" i="25"/>
  <c r="BK47" i="25"/>
  <c r="DI47" i="25" s="1"/>
  <c r="BE47" i="25"/>
  <c r="DF47" i="25"/>
  <c r="BO46" i="25"/>
  <c r="BJ46" i="25"/>
  <c r="BM46" i="25"/>
  <c r="CV46" i="25"/>
  <c r="DQ42" i="25"/>
  <c r="DN42" i="25"/>
  <c r="DO42" i="25" s="1"/>
  <c r="BK48" i="24"/>
  <c r="DI48" i="24" s="1"/>
  <c r="BC49" i="24"/>
  <c r="CE50" i="24"/>
  <c r="FU47" i="24"/>
  <c r="FT47" i="24"/>
  <c r="BA50" i="24"/>
  <c r="BB50" i="24"/>
  <c r="AT50" i="24"/>
  <c r="A52" i="24"/>
  <c r="CC51" i="24"/>
  <c r="BY51" i="24"/>
  <c r="BU51" i="24"/>
  <c r="AI51" i="24"/>
  <c r="FR51" i="24"/>
  <c r="CB51" i="24"/>
  <c r="BX51" i="24"/>
  <c r="BT51" i="24"/>
  <c r="CA51" i="24"/>
  <c r="BW51" i="24"/>
  <c r="BS51" i="24"/>
  <c r="AK51" i="24"/>
  <c r="AG51" i="24"/>
  <c r="AA51" i="24"/>
  <c r="CD51" i="24"/>
  <c r="BZ51" i="24"/>
  <c r="BV51" i="24"/>
  <c r="BR51" i="24"/>
  <c r="AJ51" i="24"/>
  <c r="AM51" i="24" s="1"/>
  <c r="AF51" i="24"/>
  <c r="FK50" i="24" s="1"/>
  <c r="FL50" i="24" s="1"/>
  <c r="FM50" i="24" s="1"/>
  <c r="FN50" i="24" s="1"/>
  <c r="AC51" i="24"/>
  <c r="AZ51" i="24" s="1"/>
  <c r="AH51" i="24"/>
  <c r="BO47" i="24"/>
  <c r="BJ47" i="24"/>
  <c r="BM47" i="24"/>
  <c r="CV47" i="24"/>
  <c r="CU49" i="24"/>
  <c r="CQ49" i="24"/>
  <c r="CR49" i="24"/>
  <c r="CP49" i="24"/>
  <c r="CT49" i="24"/>
  <c r="CO49" i="24"/>
  <c r="CS49" i="24"/>
  <c r="CG49" i="24"/>
  <c r="DH49" i="24" s="1"/>
  <c r="CF49" i="24"/>
  <c r="DT49" i="24"/>
  <c r="BI48" i="24"/>
  <c r="FI48" i="24" s="1"/>
  <c r="AY48" i="24"/>
  <c r="DB46" i="24"/>
  <c r="CX46" i="24"/>
  <c r="DA46" i="24"/>
  <c r="CW46" i="24"/>
  <c r="CZ46" i="24"/>
  <c r="DC46" i="24"/>
  <c r="CY46" i="24"/>
  <c r="BG49" i="24"/>
  <c r="BH49" i="24" s="1"/>
  <c r="BQ49" i="24"/>
  <c r="BP49" i="24"/>
  <c r="AU49" i="24"/>
  <c r="FV49" i="24" s="1"/>
  <c r="AX49" i="24"/>
  <c r="AW49" i="24" s="1"/>
  <c r="BC50" i="24"/>
  <c r="BD50" i="24"/>
  <c r="BE50" i="24" s="1"/>
  <c r="AV50" i="24"/>
  <c r="BF50" i="24"/>
  <c r="DS50" i="24"/>
  <c r="DG50" i="24"/>
  <c r="CI50" i="24"/>
  <c r="DE50" i="24"/>
  <c r="CN50" i="24"/>
  <c r="CJ50" i="24"/>
  <c r="CL50" i="24"/>
  <c r="CK49" i="24"/>
  <c r="DR48" i="24"/>
  <c r="BN46" i="24"/>
  <c r="DK46" i="24"/>
  <c r="DJ46" i="24"/>
  <c r="W50" i="24"/>
  <c r="V49" i="24"/>
  <c r="X49" i="24"/>
  <c r="BL50" i="24" s="1"/>
  <c r="CM48" i="24"/>
  <c r="DD48" i="24"/>
  <c r="DH48" i="24"/>
  <c r="Z51" i="22"/>
  <c r="AD51" i="22"/>
  <c r="CE50" i="22"/>
  <c r="BE49" i="22"/>
  <c r="BH48" i="22"/>
  <c r="BK48" i="22"/>
  <c r="DI48" i="22" s="1"/>
  <c r="DT49" i="22"/>
  <c r="BN46" i="22"/>
  <c r="DK46" i="22"/>
  <c r="DJ46" i="22"/>
  <c r="FU47" i="22"/>
  <c r="FT47" i="22"/>
  <c r="DR48" i="22"/>
  <c r="X50" i="22"/>
  <c r="BL51" i="22" s="1"/>
  <c r="V50" i="22"/>
  <c r="W51" i="22"/>
  <c r="CU49" i="22"/>
  <c r="CQ49" i="22"/>
  <c r="CT49" i="22"/>
  <c r="CP49" i="22"/>
  <c r="CS49" i="22"/>
  <c r="CO49" i="22"/>
  <c r="CR49" i="22"/>
  <c r="FK49" i="22"/>
  <c r="FL49" i="22" s="1"/>
  <c r="FM49" i="22" s="1"/>
  <c r="FN49" i="22" s="1"/>
  <c r="BA50" i="22"/>
  <c r="BB50" i="22"/>
  <c r="AT50" i="22"/>
  <c r="CA51" i="22"/>
  <c r="BW51" i="22"/>
  <c r="BS51" i="22"/>
  <c r="AK51" i="22"/>
  <c r="AG51" i="22"/>
  <c r="AA51" i="22"/>
  <c r="CD51" i="22"/>
  <c r="BZ51" i="22"/>
  <c r="BV51" i="22"/>
  <c r="BR51" i="22"/>
  <c r="AJ51" i="22"/>
  <c r="AM51" i="22" s="1"/>
  <c r="AF51" i="22"/>
  <c r="A52" i="22"/>
  <c r="CC51" i="22"/>
  <c r="BY51" i="22"/>
  <c r="BU51" i="22"/>
  <c r="AI51" i="22"/>
  <c r="FJ51" i="22" s="1"/>
  <c r="FR51" i="22"/>
  <c r="CB51" i="22"/>
  <c r="BX51" i="22"/>
  <c r="BT51" i="22"/>
  <c r="AH51" i="22"/>
  <c r="AC51" i="22"/>
  <c r="AZ51" i="22" s="1"/>
  <c r="CG49" i="22"/>
  <c r="CF49" i="22"/>
  <c r="AP49" i="22"/>
  <c r="AQ49" i="22" s="1"/>
  <c r="DE50" i="22"/>
  <c r="CN50" i="22"/>
  <c r="CJ50" i="22"/>
  <c r="DS50" i="22"/>
  <c r="DG50" i="22"/>
  <c r="CI50" i="22"/>
  <c r="CK50" i="22" s="1"/>
  <c r="CL50" i="22"/>
  <c r="BI48" i="22"/>
  <c r="AY48" i="22"/>
  <c r="BD50" i="22"/>
  <c r="BE50" i="22" s="1"/>
  <c r="AV50" i="22"/>
  <c r="BC50" i="22"/>
  <c r="BF50" i="22"/>
  <c r="BG49" i="22"/>
  <c r="AU49" i="22"/>
  <c r="FV49" i="22" s="1"/>
  <c r="AX49" i="22"/>
  <c r="BQ49" i="22"/>
  <c r="BP49" i="22"/>
  <c r="AW48" i="22"/>
  <c r="DH48" i="22"/>
  <c r="CM48" i="22"/>
  <c r="DQ43" i="22"/>
  <c r="DN43" i="22"/>
  <c r="DO43" i="22" s="1"/>
  <c r="DP42" i="22" s="1"/>
  <c r="BM47" i="22"/>
  <c r="BJ47" i="22"/>
  <c r="BO47" i="22"/>
  <c r="CV47" i="22"/>
  <c r="DC46" i="22"/>
  <c r="CY46" i="22"/>
  <c r="DB46" i="22"/>
  <c r="CX46" i="22"/>
  <c r="DA46" i="22"/>
  <c r="CW46" i="22"/>
  <c r="CZ46" i="22"/>
  <c r="DD48" i="22"/>
  <c r="DK47" i="21"/>
  <c r="CH47" i="21" s="1"/>
  <c r="EL65" i="21"/>
  <c r="FJ65" i="21"/>
  <c r="CV48" i="21"/>
  <c r="DC48" i="21" s="1"/>
  <c r="AW49" i="21"/>
  <c r="BI49" i="21"/>
  <c r="BM49" i="21" s="1"/>
  <c r="AY49" i="21"/>
  <c r="BK49" i="21"/>
  <c r="DI49" i="21" s="1"/>
  <c r="DR49" i="21"/>
  <c r="FU49" i="21" s="1"/>
  <c r="FK50" i="21"/>
  <c r="FL50" i="21" s="1"/>
  <c r="FM50" i="21" s="1"/>
  <c r="FN50" i="21" s="1"/>
  <c r="FU48" i="21"/>
  <c r="FT48" i="21"/>
  <c r="AT51" i="21"/>
  <c r="BB51" i="21"/>
  <c r="BA51" i="21"/>
  <c r="CC52" i="21"/>
  <c r="BX52" i="21"/>
  <c r="CD52" i="21"/>
  <c r="BV52" i="21"/>
  <c r="AJ52" i="21"/>
  <c r="CB52" i="21"/>
  <c r="BT52" i="21"/>
  <c r="AH52" i="21"/>
  <c r="AA52" i="21"/>
  <c r="A53" i="21"/>
  <c r="BZ52" i="21"/>
  <c r="FD52" i="21"/>
  <c r="DU52" i="21" s="1"/>
  <c r="EY52" i="21"/>
  <c r="BR52" i="21"/>
  <c r="FR52" i="21"/>
  <c r="AF52" i="21"/>
  <c r="AC52" i="21"/>
  <c r="BS52" i="21"/>
  <c r="EP52" i="21"/>
  <c r="AG52" i="21"/>
  <c r="BW52" i="21"/>
  <c r="FQ52" i="21"/>
  <c r="AI52" i="21"/>
  <c r="AK52" i="21"/>
  <c r="CA52" i="21"/>
  <c r="BU52" i="21"/>
  <c r="BY52" i="21"/>
  <c r="BN48" i="21"/>
  <c r="DK48" i="21"/>
  <c r="DJ48" i="21"/>
  <c r="AP50" i="21"/>
  <c r="BJ49" i="21"/>
  <c r="BD50" i="21"/>
  <c r="DG50" i="21" s="1"/>
  <c r="BC50" i="21"/>
  <c r="BF50" i="21"/>
  <c r="AV50" i="21"/>
  <c r="CL51" i="21"/>
  <c r="CN51" i="21"/>
  <c r="CJ51" i="21"/>
  <c r="DS51" i="21"/>
  <c r="CI51" i="21"/>
  <c r="G65" i="21"/>
  <c r="DT50" i="21"/>
  <c r="CZ48" i="21"/>
  <c r="CY48" i="21"/>
  <c r="DB48" i="21"/>
  <c r="CX48" i="21"/>
  <c r="CW48" i="21"/>
  <c r="CR50" i="21"/>
  <c r="CU50" i="21"/>
  <c r="CQ50" i="21"/>
  <c r="CT50" i="21"/>
  <c r="CP50" i="21"/>
  <c r="CS50" i="21"/>
  <c r="CO50" i="21"/>
  <c r="DD49" i="21"/>
  <c r="DH49" i="21"/>
  <c r="W51" i="21"/>
  <c r="X50" i="21"/>
  <c r="BL51" i="21" s="1"/>
  <c r="V50" i="21"/>
  <c r="AM51" i="21"/>
  <c r="AE51" i="21"/>
  <c r="AZ51" i="21"/>
  <c r="CG50" i="21"/>
  <c r="DD50" i="21" s="1"/>
  <c r="CF50" i="21"/>
  <c r="L72" i="21"/>
  <c r="J73" i="21"/>
  <c r="BE49" i="21"/>
  <c r="DF49" i="21"/>
  <c r="FV49" i="21"/>
  <c r="Q66" i="21"/>
  <c r="Y66" i="21" s="1"/>
  <c r="AS66" i="21" s="1"/>
  <c r="M67" i="21"/>
  <c r="CK50" i="21"/>
  <c r="BQ50" i="21"/>
  <c r="BP50" i="21"/>
  <c r="DR50" i="21" s="1"/>
  <c r="BG50" i="21"/>
  <c r="BH50" i="21" s="1"/>
  <c r="AU50" i="21"/>
  <c r="FV50" i="21" s="1"/>
  <c r="AX50" i="21"/>
  <c r="BN46" i="21"/>
  <c r="DJ46" i="21"/>
  <c r="DK46" i="21"/>
  <c r="BK45" i="20"/>
  <c r="DR45" i="20"/>
  <c r="DI45" i="20"/>
  <c r="CH42" i="20"/>
  <c r="CE47" i="20"/>
  <c r="BC46" i="20"/>
  <c r="BE46" i="20"/>
  <c r="BE45" i="20"/>
  <c r="DF45" i="20"/>
  <c r="DA43" i="20"/>
  <c r="CW43" i="20"/>
  <c r="CZ43" i="20"/>
  <c r="DB43" i="20"/>
  <c r="CY43" i="20"/>
  <c r="CX43" i="20"/>
  <c r="DC43" i="20"/>
  <c r="DE47" i="20"/>
  <c r="CK47" i="20"/>
  <c r="CN47" i="20"/>
  <c r="CJ47" i="20"/>
  <c r="DS47" i="20"/>
  <c r="DG47" i="20"/>
  <c r="CI47" i="20"/>
  <c r="CL47" i="20"/>
  <c r="BG46" i="20"/>
  <c r="BH46" i="20" s="1"/>
  <c r="AU46" i="20"/>
  <c r="FV46" i="20" s="1"/>
  <c r="AX46" i="20"/>
  <c r="AW46" i="20" s="1"/>
  <c r="BQ46" i="20"/>
  <c r="BP46" i="20"/>
  <c r="BI45" i="20"/>
  <c r="AY45" i="20"/>
  <c r="FR48" i="20"/>
  <c r="CA48" i="20"/>
  <c r="BW48" i="20"/>
  <c r="BS48" i="20"/>
  <c r="AK48" i="20"/>
  <c r="AG48" i="20"/>
  <c r="AA48" i="20"/>
  <c r="CD48" i="20"/>
  <c r="BZ48" i="20"/>
  <c r="BV48" i="20"/>
  <c r="BR48" i="20"/>
  <c r="AJ48" i="20"/>
  <c r="AM48" i="20" s="1"/>
  <c r="AF48" i="20"/>
  <c r="A49" i="20"/>
  <c r="CC48" i="20"/>
  <c r="BY48" i="20"/>
  <c r="BU48" i="20"/>
  <c r="AI48" i="20"/>
  <c r="BT48" i="20"/>
  <c r="AC48" i="20"/>
  <c r="AZ48" i="20" s="1"/>
  <c r="CB48" i="20"/>
  <c r="AH48" i="20"/>
  <c r="BX48" i="20"/>
  <c r="FU45" i="20"/>
  <c r="FT45" i="20"/>
  <c r="CM45" i="20"/>
  <c r="DH45" i="20"/>
  <c r="CU46" i="20"/>
  <c r="CQ46" i="20"/>
  <c r="CT46" i="20"/>
  <c r="CP46" i="20"/>
  <c r="CS46" i="20"/>
  <c r="CO46" i="20"/>
  <c r="CR46" i="20"/>
  <c r="AW45" i="20"/>
  <c r="DD45" i="20"/>
  <c r="BA47" i="20"/>
  <c r="BC47" i="20" s="1"/>
  <c r="BB47" i="20"/>
  <c r="AT47" i="20"/>
  <c r="BO44" i="20"/>
  <c r="BJ44" i="20"/>
  <c r="BM44" i="20"/>
  <c r="CG46" i="20"/>
  <c r="CF46" i="20"/>
  <c r="DT46" i="20"/>
  <c r="AV47" i="20"/>
  <c r="BF47" i="20"/>
  <c r="BN43" i="20"/>
  <c r="DJ43" i="20"/>
  <c r="DK43" i="20"/>
  <c r="V46" i="20"/>
  <c r="W47" i="20"/>
  <c r="X46" i="20"/>
  <c r="BL47" i="20" s="1"/>
  <c r="AP46" i="20"/>
  <c r="AQ46" i="20" s="1"/>
  <c r="CE41" i="19"/>
  <c r="DT40" i="19"/>
  <c r="CG40" i="19"/>
  <c r="CF40" i="19"/>
  <c r="CQ40" i="19"/>
  <c r="CU40" i="19"/>
  <c r="CR40" i="19"/>
  <c r="CO40" i="19"/>
  <c r="CS40" i="19"/>
  <c r="CP40" i="19"/>
  <c r="CT40" i="19"/>
  <c r="AZ41" i="19"/>
  <c r="DS41" i="19"/>
  <c r="CN41" i="19"/>
  <c r="CJ41" i="19"/>
  <c r="CI41" i="19"/>
  <c r="CK41" i="19" s="1"/>
  <c r="CL41" i="19"/>
  <c r="BC40" i="19"/>
  <c r="BF40" i="19"/>
  <c r="BD40" i="19"/>
  <c r="DG40" i="19" s="1"/>
  <c r="CK40" i="19"/>
  <c r="AM41" i="19"/>
  <c r="AE41" i="19"/>
  <c r="A43" i="19"/>
  <c r="CC42" i="19"/>
  <c r="BY42" i="19"/>
  <c r="BX42" i="19"/>
  <c r="FQ42" i="19"/>
  <c r="BZ42" i="19"/>
  <c r="CB42" i="19"/>
  <c r="CD42" i="19"/>
  <c r="CA42" i="19"/>
  <c r="AH42" i="19"/>
  <c r="BR42" i="19"/>
  <c r="AJ42" i="19"/>
  <c r="EP42" i="19"/>
  <c r="AG42" i="19"/>
  <c r="FR42" i="19"/>
  <c r="AI42" i="19"/>
  <c r="EY42" i="19"/>
  <c r="AA42" i="19"/>
  <c r="BS42" i="19"/>
  <c r="AC42" i="19"/>
  <c r="AZ42" i="19" s="1"/>
  <c r="BT42" i="19"/>
  <c r="BV42" i="19"/>
  <c r="BU42" i="19"/>
  <c r="FD42" i="19"/>
  <c r="DU42" i="19" s="1"/>
  <c r="AF42" i="19"/>
  <c r="AV40" i="19"/>
  <c r="BB41" i="19"/>
  <c r="BA41" i="19"/>
  <c r="AT41" i="19"/>
  <c r="FK40" i="19"/>
  <c r="FL40" i="19" s="1"/>
  <c r="FM40" i="19" s="1"/>
  <c r="FN40" i="19" s="1"/>
  <c r="BP40" i="19"/>
  <c r="BG40" i="19"/>
  <c r="BQ40" i="19"/>
  <c r="AU40" i="19"/>
  <c r="AX40" i="19"/>
  <c r="V43" i="19"/>
  <c r="X43" i="19" s="1"/>
  <c r="BL44" i="19" s="1"/>
  <c r="W44" i="19"/>
  <c r="AP40" i="19"/>
  <c r="AQ40" i="19" s="1"/>
  <c r="CV38" i="19"/>
  <c r="CZ38" i="19" s="1"/>
  <c r="BJ38" i="19"/>
  <c r="BO38" i="19"/>
  <c r="FI39" i="19"/>
  <c r="CH37" i="19"/>
  <c r="CH34" i="19"/>
  <c r="DC34" i="19"/>
  <c r="CW34" i="19"/>
  <c r="CX34" i="19"/>
  <c r="CY34" i="19"/>
  <c r="CZ34" i="19"/>
  <c r="DB34" i="19"/>
  <c r="DA34" i="19"/>
  <c r="FT39" i="19"/>
  <c r="FU39" i="19"/>
  <c r="DE33" i="19"/>
  <c r="FV33" i="19"/>
  <c r="DT33" i="19"/>
  <c r="CV33" i="19"/>
  <c r="DU33" i="19"/>
  <c r="DT34" i="19"/>
  <c r="FV34" i="19"/>
  <c r="BN38" i="19"/>
  <c r="DJ38" i="19"/>
  <c r="DK38" i="19"/>
  <c r="BO39" i="19"/>
  <c r="BJ39" i="19"/>
  <c r="DO41" i="28" l="1"/>
  <c r="DP41" i="28" s="1"/>
  <c r="DN26" i="28"/>
  <c r="DP42" i="28"/>
  <c r="AZ51" i="27"/>
  <c r="FK50" i="27"/>
  <c r="FL50" i="27" s="1"/>
  <c r="FM50" i="27" s="1"/>
  <c r="FN50" i="27" s="1"/>
  <c r="CE51" i="27"/>
  <c r="FV48" i="27"/>
  <c r="DT48" i="27"/>
  <c r="CS50" i="27"/>
  <c r="CO50" i="27"/>
  <c r="CR50" i="27"/>
  <c r="CU50" i="27"/>
  <c r="CQ50" i="27"/>
  <c r="CT50" i="27"/>
  <c r="CP50" i="27"/>
  <c r="AE51" i="27"/>
  <c r="AM51" i="27"/>
  <c r="BH49" i="27"/>
  <c r="BM48" i="27"/>
  <c r="BO48" i="27"/>
  <c r="BJ48" i="27"/>
  <c r="CV48" i="27"/>
  <c r="BA51" i="27"/>
  <c r="BB51" i="27"/>
  <c r="AT51" i="27"/>
  <c r="AW49" i="27"/>
  <c r="CM49" i="27"/>
  <c r="CG50" i="27"/>
  <c r="DH50" i="27" s="1"/>
  <c r="CF50" i="27"/>
  <c r="FU49" i="27"/>
  <c r="FT49" i="27"/>
  <c r="DG51" i="27"/>
  <c r="CI51" i="27"/>
  <c r="CK51" i="27" s="1"/>
  <c r="DE51" i="27"/>
  <c r="CJ51" i="27"/>
  <c r="CN51" i="27"/>
  <c r="CL51" i="27"/>
  <c r="BE49" i="27"/>
  <c r="DF49" i="27"/>
  <c r="BN47" i="27"/>
  <c r="DJ47" i="27"/>
  <c r="DK47" i="27"/>
  <c r="AP50" i="27"/>
  <c r="AQ50" i="27" s="1"/>
  <c r="DH49" i="27"/>
  <c r="DI49" i="27"/>
  <c r="V50" i="27"/>
  <c r="X50" i="27"/>
  <c r="BL51" i="27" s="1"/>
  <c r="W51" i="27"/>
  <c r="BI49" i="27"/>
  <c r="AY49" i="27"/>
  <c r="AP51" i="27"/>
  <c r="AQ51" i="27" s="1"/>
  <c r="FQ52" i="27"/>
  <c r="EP52" i="27"/>
  <c r="CA52" i="27"/>
  <c r="BW52" i="27"/>
  <c r="BS52" i="27"/>
  <c r="AK52" i="27"/>
  <c r="AG52" i="27"/>
  <c r="AC52" i="27"/>
  <c r="A53" i="27"/>
  <c r="CC52" i="27"/>
  <c r="BY52" i="27"/>
  <c r="BU52" i="27"/>
  <c r="FD52" i="27"/>
  <c r="DU52" i="27" s="1"/>
  <c r="EY52" i="27"/>
  <c r="BX52" i="27"/>
  <c r="AF52" i="27"/>
  <c r="Z52" i="27"/>
  <c r="CD52" i="27"/>
  <c r="BV52" i="27"/>
  <c r="AJ52" i="27"/>
  <c r="CB52" i="27"/>
  <c r="BT52" i="27"/>
  <c r="AI52" i="27"/>
  <c r="AD52" i="27"/>
  <c r="FK51" i="27" s="1"/>
  <c r="FL51" i="27" s="1"/>
  <c r="FM51" i="27" s="1"/>
  <c r="FN51" i="27" s="1"/>
  <c r="FR52" i="27"/>
  <c r="BZ52" i="27"/>
  <c r="BR52" i="27"/>
  <c r="AH52" i="27"/>
  <c r="AA52" i="27"/>
  <c r="BQ50" i="27"/>
  <c r="BP50" i="27"/>
  <c r="BG50" i="27"/>
  <c r="AU50" i="27"/>
  <c r="AX50" i="27"/>
  <c r="DA47" i="27"/>
  <c r="CW47" i="27"/>
  <c r="CZ47" i="27"/>
  <c r="DC47" i="27"/>
  <c r="CY47" i="27"/>
  <c r="DB47" i="27"/>
  <c r="CX47" i="27"/>
  <c r="CH47" i="27"/>
  <c r="FU48" i="27"/>
  <c r="FT48" i="27"/>
  <c r="BD50" i="27"/>
  <c r="AV50" i="27"/>
  <c r="BC50" i="27"/>
  <c r="BF50" i="27"/>
  <c r="DR49" i="26"/>
  <c r="FT49" i="26" s="1"/>
  <c r="CE51" i="26"/>
  <c r="FK50" i="26"/>
  <c r="FL50" i="26" s="1"/>
  <c r="FM50" i="26" s="1"/>
  <c r="FN50" i="26" s="1"/>
  <c r="FU49" i="26"/>
  <c r="BQ50" i="26"/>
  <c r="BP50" i="26"/>
  <c r="BG50" i="26"/>
  <c r="AX50" i="26"/>
  <c r="AU50" i="26"/>
  <c r="AW49" i="26"/>
  <c r="AM51" i="26"/>
  <c r="AE51" i="26"/>
  <c r="FD52" i="26"/>
  <c r="DU52" i="26" s="1"/>
  <c r="A53" i="26"/>
  <c r="FQ52" i="26"/>
  <c r="BX52" i="26"/>
  <c r="CB52" i="26"/>
  <c r="BS52" i="26"/>
  <c r="AH52" i="26"/>
  <c r="CA52" i="26"/>
  <c r="AG52" i="26"/>
  <c r="FR52" i="26"/>
  <c r="BW52" i="26"/>
  <c r="AD52" i="26"/>
  <c r="AK52" i="26"/>
  <c r="EP52" i="26"/>
  <c r="BT52" i="26"/>
  <c r="AC52" i="26"/>
  <c r="BY52" i="26"/>
  <c r="AJ52" i="26"/>
  <c r="BZ52" i="26"/>
  <c r="Z52" i="26"/>
  <c r="CC52" i="26"/>
  <c r="CD52" i="26"/>
  <c r="AI52" i="26"/>
  <c r="AA52" i="26"/>
  <c r="BR52" i="26"/>
  <c r="BU52" i="26"/>
  <c r="AF52" i="26"/>
  <c r="BV52" i="26"/>
  <c r="EY52" i="26"/>
  <c r="DH49" i="26"/>
  <c r="DD49" i="26"/>
  <c r="CM49" i="26"/>
  <c r="CG50" i="26"/>
  <c r="CF50" i="26"/>
  <c r="FV50" i="26"/>
  <c r="DT50" i="26"/>
  <c r="BE49" i="26"/>
  <c r="DF49" i="26"/>
  <c r="DS51" i="26"/>
  <c r="DG51" i="26"/>
  <c r="CI51" i="26"/>
  <c r="CL51" i="26"/>
  <c r="DE51" i="26"/>
  <c r="CK51" i="26"/>
  <c r="CN51" i="26"/>
  <c r="CJ51" i="26"/>
  <c r="FT48" i="26"/>
  <c r="FU48" i="26"/>
  <c r="DB47" i="26"/>
  <c r="CX47" i="26"/>
  <c r="DA47" i="26"/>
  <c r="CW47" i="26"/>
  <c r="CY47" i="26"/>
  <c r="CZ47" i="26"/>
  <c r="DC47" i="26"/>
  <c r="BD50" i="26"/>
  <c r="BC50" i="26"/>
  <c r="BF50" i="26"/>
  <c r="BO48" i="26"/>
  <c r="BM48" i="26"/>
  <c r="BJ48" i="26"/>
  <c r="CV48" i="26"/>
  <c r="BI49" i="26"/>
  <c r="FI49" i="26" s="1"/>
  <c r="AY49" i="26"/>
  <c r="W52" i="26"/>
  <c r="V51" i="26"/>
  <c r="X51" i="26"/>
  <c r="BL52" i="26" s="1"/>
  <c r="AZ51" i="26"/>
  <c r="BH49" i="26"/>
  <c r="BK49" i="26"/>
  <c r="DI49" i="26" s="1"/>
  <c r="AW50" i="26"/>
  <c r="CS50" i="26"/>
  <c r="CO50" i="26"/>
  <c r="CR50" i="26"/>
  <c r="CU50" i="26"/>
  <c r="CQ50" i="26"/>
  <c r="CT50" i="26"/>
  <c r="CP50" i="26"/>
  <c r="CK50" i="26"/>
  <c r="BN47" i="26"/>
  <c r="DJ47" i="26"/>
  <c r="DK47" i="26"/>
  <c r="AT51" i="26"/>
  <c r="BB51" i="26"/>
  <c r="BA51" i="26"/>
  <c r="DR48" i="25"/>
  <c r="CE50" i="25"/>
  <c r="CN50" i="25"/>
  <c r="CJ50" i="25"/>
  <c r="DS50" i="25"/>
  <c r="DG50" i="25"/>
  <c r="CI50" i="25"/>
  <c r="CK50" i="25" s="1"/>
  <c r="CL50" i="25"/>
  <c r="DE50" i="25"/>
  <c r="BN46" i="25"/>
  <c r="DK46" i="25"/>
  <c r="DJ46" i="25"/>
  <c r="FU47" i="25"/>
  <c r="FT47" i="25"/>
  <c r="CG49" i="25"/>
  <c r="CF49" i="25"/>
  <c r="DT49" i="25"/>
  <c r="BO47" i="25"/>
  <c r="BM47" i="25"/>
  <c r="BJ47" i="25"/>
  <c r="CV47" i="25"/>
  <c r="BB50" i="25"/>
  <c r="BA50" i="25"/>
  <c r="AT50" i="25"/>
  <c r="FR51" i="25"/>
  <c r="CB51" i="25"/>
  <c r="BX51" i="25"/>
  <c r="BT51" i="25"/>
  <c r="AH51" i="25"/>
  <c r="AD51" i="25"/>
  <c r="CA51" i="25"/>
  <c r="BW51" i="25"/>
  <c r="BS51" i="25"/>
  <c r="AK51" i="25"/>
  <c r="AG51" i="25"/>
  <c r="AC51" i="25"/>
  <c r="CD51" i="25"/>
  <c r="BZ51" i="25"/>
  <c r="BV51" i="25"/>
  <c r="BR51" i="25"/>
  <c r="AJ51" i="25"/>
  <c r="AF51" i="25"/>
  <c r="AA51" i="25"/>
  <c r="A52" i="25"/>
  <c r="CC51" i="25"/>
  <c r="BY51" i="25"/>
  <c r="BU51" i="25"/>
  <c r="AI51" i="25"/>
  <c r="Z51" i="25"/>
  <c r="AP50" i="25"/>
  <c r="AQ50" i="25" s="1"/>
  <c r="AZ50" i="25"/>
  <c r="BC49" i="25"/>
  <c r="BF49" i="25"/>
  <c r="BD49" i="25"/>
  <c r="AV49" i="25"/>
  <c r="FU48" i="25"/>
  <c r="FT48" i="25"/>
  <c r="AW48" i="25"/>
  <c r="FK49" i="25"/>
  <c r="FL49" i="25" s="1"/>
  <c r="FM49" i="25" s="1"/>
  <c r="FN49" i="25" s="1"/>
  <c r="BG49" i="25"/>
  <c r="AU49" i="25"/>
  <c r="FV49" i="25" s="1"/>
  <c r="AX49" i="25"/>
  <c r="BQ49" i="25"/>
  <c r="BP49" i="25"/>
  <c r="DH48" i="25"/>
  <c r="DD48" i="25"/>
  <c r="AP49" i="25"/>
  <c r="AQ49" i="25" s="1"/>
  <c r="AY48" i="25"/>
  <c r="BI48" i="25"/>
  <c r="BH48" i="25"/>
  <c r="BK48" i="25"/>
  <c r="DI48" i="25" s="1"/>
  <c r="DC46" i="25"/>
  <c r="CY46" i="25"/>
  <c r="DB46" i="25"/>
  <c r="CX46" i="25"/>
  <c r="DA46" i="25"/>
  <c r="CW46" i="25"/>
  <c r="CZ46" i="25"/>
  <c r="CU49" i="25"/>
  <c r="CQ49" i="25"/>
  <c r="CT49" i="25"/>
  <c r="CP49" i="25"/>
  <c r="CS49" i="25"/>
  <c r="CO49" i="25"/>
  <c r="CR49" i="25"/>
  <c r="BE48" i="25"/>
  <c r="DF48" i="25"/>
  <c r="AM50" i="25"/>
  <c r="AE50" i="25"/>
  <c r="X50" i="25"/>
  <c r="BL51" i="25" s="1"/>
  <c r="W51" i="25"/>
  <c r="V50" i="25"/>
  <c r="CM48" i="25"/>
  <c r="FJ51" i="24"/>
  <c r="CH46" i="24"/>
  <c r="CE51" i="24"/>
  <c r="BK49" i="24"/>
  <c r="DI49" i="24" s="1"/>
  <c r="CG50" i="24"/>
  <c r="AP50" i="24"/>
  <c r="AQ50" i="24" s="1"/>
  <c r="CF50" i="24"/>
  <c r="V50" i="24"/>
  <c r="X50" i="24"/>
  <c r="BL51" i="24" s="1"/>
  <c r="W51" i="24"/>
  <c r="FT48" i="24"/>
  <c r="FU48" i="24"/>
  <c r="CM49" i="24"/>
  <c r="DD49" i="24"/>
  <c r="BN47" i="24"/>
  <c r="DK47" i="24"/>
  <c r="DJ47" i="24"/>
  <c r="DR49" i="24"/>
  <c r="DF49" i="24"/>
  <c r="CN51" i="24"/>
  <c r="CJ51" i="24"/>
  <c r="DS51" i="24"/>
  <c r="DG51" i="24"/>
  <c r="CI51" i="24"/>
  <c r="CK51" i="24" s="1"/>
  <c r="CL51" i="24"/>
  <c r="BA51" i="24"/>
  <c r="BB51" i="24"/>
  <c r="AT51" i="24"/>
  <c r="FQ52" i="24"/>
  <c r="EP52" i="24"/>
  <c r="CA52" i="24"/>
  <c r="BW52" i="24"/>
  <c r="BS52" i="24"/>
  <c r="AK52" i="24"/>
  <c r="AG52" i="24"/>
  <c r="AA52" i="24"/>
  <c r="FD52" i="24"/>
  <c r="DU52" i="24" s="1"/>
  <c r="EY52" i="24"/>
  <c r="CD52" i="24"/>
  <c r="BZ52" i="24"/>
  <c r="BV52" i="24"/>
  <c r="BR52" i="24"/>
  <c r="AJ52" i="24"/>
  <c r="AM52" i="24" s="1"/>
  <c r="AF52" i="24"/>
  <c r="A53" i="24"/>
  <c r="CC52" i="24"/>
  <c r="BY52" i="24"/>
  <c r="BU52" i="24"/>
  <c r="AI52" i="24"/>
  <c r="FR52" i="24"/>
  <c r="CB52" i="24"/>
  <c r="BX52" i="24"/>
  <c r="CE52" i="24" s="1"/>
  <c r="BT52" i="24"/>
  <c r="AH52" i="24"/>
  <c r="AC52" i="24"/>
  <c r="AZ52" i="24" s="1"/>
  <c r="EL51" i="24"/>
  <c r="BJ48" i="24"/>
  <c r="BM48" i="24"/>
  <c r="BO48" i="24"/>
  <c r="BG50" i="24"/>
  <c r="BH50" i="24" s="1"/>
  <c r="AU50" i="24"/>
  <c r="FV50" i="24" s="1"/>
  <c r="BQ50" i="24"/>
  <c r="BP50" i="24"/>
  <c r="DR50" i="24" s="1"/>
  <c r="AX50" i="24"/>
  <c r="DH50" i="24"/>
  <c r="DT50" i="24"/>
  <c r="CU50" i="24"/>
  <c r="CQ50" i="24"/>
  <c r="CS50" i="24"/>
  <c r="CO50" i="24"/>
  <c r="CR50" i="24"/>
  <c r="CT50" i="24"/>
  <c r="CP50" i="24"/>
  <c r="CK50" i="24"/>
  <c r="AY49" i="24"/>
  <c r="BI49" i="24"/>
  <c r="CZ47" i="24"/>
  <c r="DC47" i="24"/>
  <c r="CY47" i="24"/>
  <c r="DB47" i="24"/>
  <c r="CX47" i="24"/>
  <c r="DA47" i="24"/>
  <c r="CW47" i="24"/>
  <c r="BD51" i="24"/>
  <c r="BE51" i="24" s="1"/>
  <c r="AV51" i="24"/>
  <c r="BC51" i="24"/>
  <c r="BF51" i="24"/>
  <c r="AD52" i="22"/>
  <c r="Z52" i="22"/>
  <c r="CH46" i="22"/>
  <c r="CE51" i="22"/>
  <c r="FK50" i="22"/>
  <c r="FL50" i="22" s="1"/>
  <c r="FM50" i="22" s="1"/>
  <c r="FN50" i="22" s="1"/>
  <c r="BN47" i="22"/>
  <c r="DJ47" i="22"/>
  <c r="DK47" i="22"/>
  <c r="AY49" i="22"/>
  <c r="BI49" i="22"/>
  <c r="CS50" i="22"/>
  <c r="CO50" i="22"/>
  <c r="CR50" i="22"/>
  <c r="CU50" i="22"/>
  <c r="CQ50" i="22"/>
  <c r="CT50" i="22"/>
  <c r="CP50" i="22"/>
  <c r="BB51" i="22"/>
  <c r="BA51" i="22"/>
  <c r="BD51" i="22" s="1"/>
  <c r="BE51" i="22" s="1"/>
  <c r="AT51" i="22"/>
  <c r="A53" i="22"/>
  <c r="CC52" i="22"/>
  <c r="BY52" i="22"/>
  <c r="BU52" i="22"/>
  <c r="AI52" i="22"/>
  <c r="FR52" i="22"/>
  <c r="CB52" i="22"/>
  <c r="BX52" i="22"/>
  <c r="BT52" i="22"/>
  <c r="AH52" i="22"/>
  <c r="AC52" i="22"/>
  <c r="AZ52" i="22" s="1"/>
  <c r="FQ52" i="22"/>
  <c r="EP52" i="22"/>
  <c r="CA52" i="22"/>
  <c r="BW52" i="22"/>
  <c r="BS52" i="22"/>
  <c r="AK52" i="22"/>
  <c r="AG52" i="22"/>
  <c r="AA52" i="22"/>
  <c r="FD52" i="22"/>
  <c r="DU52" i="22" s="1"/>
  <c r="EY52" i="22"/>
  <c r="CD52" i="22"/>
  <c r="BZ52" i="22"/>
  <c r="BV52" i="22"/>
  <c r="BR52" i="22"/>
  <c r="AJ52" i="22"/>
  <c r="AM52" i="22" s="1"/>
  <c r="AF52" i="22"/>
  <c r="EL51" i="22"/>
  <c r="DS51" i="22"/>
  <c r="DG51" i="22"/>
  <c r="CI51" i="22"/>
  <c r="CL51" i="22"/>
  <c r="CN51" i="22"/>
  <c r="CJ51" i="22"/>
  <c r="AW49" i="22"/>
  <c r="DB47" i="22"/>
  <c r="CX47" i="22"/>
  <c r="DA47" i="22"/>
  <c r="CW47" i="22"/>
  <c r="CZ47" i="22"/>
  <c r="DC47" i="22"/>
  <c r="CY47" i="22"/>
  <c r="BM48" i="22"/>
  <c r="BO48" i="22"/>
  <c r="BJ48" i="22"/>
  <c r="CV48" i="22"/>
  <c r="FU48" i="22"/>
  <c r="FT48" i="22"/>
  <c r="DD49" i="22"/>
  <c r="CM49" i="22"/>
  <c r="DH49" i="22"/>
  <c r="DR49" i="22"/>
  <c r="BH49" i="22"/>
  <c r="BK49" i="22"/>
  <c r="DI49" i="22" s="1"/>
  <c r="CG50" i="22"/>
  <c r="DF50" i="22" s="1"/>
  <c r="AP50" i="22"/>
  <c r="AQ50" i="22" s="1"/>
  <c r="CF50" i="22"/>
  <c r="DT50" i="22"/>
  <c r="BC51" i="22"/>
  <c r="BF51" i="22"/>
  <c r="AV51" i="22"/>
  <c r="BQ50" i="22"/>
  <c r="BP50" i="22"/>
  <c r="BG50" i="22"/>
  <c r="AU50" i="22"/>
  <c r="FV50" i="22" s="1"/>
  <c r="AX50" i="22"/>
  <c r="AW50" i="22" s="1"/>
  <c r="V51" i="22"/>
  <c r="W52" i="22"/>
  <c r="X51" i="22"/>
  <c r="BL52" i="22" s="1"/>
  <c r="DF49" i="22"/>
  <c r="BO49" i="21"/>
  <c r="DA48" i="21"/>
  <c r="EM65" i="21"/>
  <c r="EN65" i="21" s="1"/>
  <c r="EO65" i="21" s="1"/>
  <c r="FE65" i="21" s="1"/>
  <c r="FA65" i="21"/>
  <c r="FC65" i="21" s="1"/>
  <c r="FF65" i="21" s="1"/>
  <c r="FO65" i="21"/>
  <c r="FP65" i="21" s="1"/>
  <c r="CH48" i="21"/>
  <c r="DL47" i="21" s="1"/>
  <c r="FT49" i="21"/>
  <c r="CV49" i="21"/>
  <c r="DA49" i="21" s="1"/>
  <c r="BI50" i="21"/>
  <c r="CV50" i="21" s="1"/>
  <c r="AY50" i="21"/>
  <c r="BK50" i="21"/>
  <c r="CE52" i="21"/>
  <c r="FK51" i="21"/>
  <c r="FU50" i="21"/>
  <c r="FT50" i="21"/>
  <c r="Q67" i="21"/>
  <c r="Y67" i="21" s="1"/>
  <c r="M68" i="21"/>
  <c r="BE50" i="21"/>
  <c r="DF50" i="21"/>
  <c r="AM52" i="21"/>
  <c r="AE52" i="21"/>
  <c r="AT52" i="21"/>
  <c r="BA52" i="21"/>
  <c r="BB52" i="21"/>
  <c r="BG51" i="21"/>
  <c r="BH51" i="21" s="1"/>
  <c r="BQ51" i="21"/>
  <c r="BP51" i="21"/>
  <c r="AX51" i="21"/>
  <c r="AU51" i="21"/>
  <c r="CM50" i="21"/>
  <c r="AS67" i="21"/>
  <c r="G66" i="21"/>
  <c r="W52" i="21"/>
  <c r="V51" i="21"/>
  <c r="X51" i="21"/>
  <c r="BL52" i="21" s="1"/>
  <c r="CG51" i="21"/>
  <c r="CM51" i="21" s="1"/>
  <c r="CF51" i="21"/>
  <c r="AW50" i="21"/>
  <c r="DH50" i="21"/>
  <c r="DT51" i="21"/>
  <c r="AQ50" i="21"/>
  <c r="CN52" i="21"/>
  <c r="CJ52" i="21"/>
  <c r="DS52" i="21"/>
  <c r="DG52" i="21"/>
  <c r="CI52" i="21"/>
  <c r="CL52" i="21"/>
  <c r="DE52" i="21"/>
  <c r="CC53" i="21"/>
  <c r="CB53" i="21"/>
  <c r="BT53" i="21"/>
  <c r="AH53" i="21"/>
  <c r="AA53" i="21"/>
  <c r="FR53" i="21"/>
  <c r="FD53" i="21"/>
  <c r="DU53" i="21" s="1"/>
  <c r="EY53" i="21"/>
  <c r="BZ53" i="21"/>
  <c r="BR53" i="21"/>
  <c r="AF53" i="21"/>
  <c r="A54" i="21"/>
  <c r="BX53" i="21"/>
  <c r="CD53" i="21"/>
  <c r="BV53" i="21"/>
  <c r="AJ53" i="21"/>
  <c r="AG53" i="21"/>
  <c r="BW53" i="21"/>
  <c r="FQ53" i="21"/>
  <c r="AK53" i="21"/>
  <c r="CA53" i="21"/>
  <c r="AI53" i="21"/>
  <c r="AC53" i="21"/>
  <c r="BS53" i="21"/>
  <c r="EP53" i="21"/>
  <c r="BU53" i="21"/>
  <c r="BY53" i="21"/>
  <c r="BJ50" i="21"/>
  <c r="L73" i="21"/>
  <c r="J74" i="21"/>
  <c r="AP51" i="21"/>
  <c r="AQ51" i="21" s="1"/>
  <c r="BC51" i="21"/>
  <c r="BF51" i="21"/>
  <c r="BD51" i="21"/>
  <c r="DG51" i="21" s="1"/>
  <c r="AV51" i="21"/>
  <c r="CT51" i="21"/>
  <c r="CP51" i="21"/>
  <c r="CS51" i="21"/>
  <c r="CO51" i="21"/>
  <c r="CR51" i="21"/>
  <c r="CQ51" i="21"/>
  <c r="CU51" i="21"/>
  <c r="CK51" i="21"/>
  <c r="BN49" i="21"/>
  <c r="DK49" i="21"/>
  <c r="DJ49" i="21"/>
  <c r="AZ52" i="21"/>
  <c r="AP52" i="21"/>
  <c r="AQ52" i="21" s="1"/>
  <c r="DI50" i="21"/>
  <c r="CH43" i="20"/>
  <c r="DM42" i="20" s="1"/>
  <c r="FJ48" i="20"/>
  <c r="BK46" i="20"/>
  <c r="DI46" i="20" s="1"/>
  <c r="BD47" i="20"/>
  <c r="BE47" i="20" s="1"/>
  <c r="CE48" i="20"/>
  <c r="FK47" i="20"/>
  <c r="FL47" i="20" s="1"/>
  <c r="FM47" i="20" s="1"/>
  <c r="FN47" i="20" s="1"/>
  <c r="DR46" i="20"/>
  <c r="FU46" i="20" s="1"/>
  <c r="DL42" i="20"/>
  <c r="DD46" i="20"/>
  <c r="CM46" i="20"/>
  <c r="BQ47" i="20"/>
  <c r="BP47" i="20"/>
  <c r="BG47" i="20"/>
  <c r="BH47" i="20" s="1"/>
  <c r="AU47" i="20"/>
  <c r="FV47" i="20" s="1"/>
  <c r="AX47" i="20"/>
  <c r="AW47" i="20" s="1"/>
  <c r="BF48" i="20"/>
  <c r="AV48" i="20"/>
  <c r="BM45" i="20"/>
  <c r="BJ45" i="20"/>
  <c r="BO45" i="20"/>
  <c r="CV45" i="20"/>
  <c r="CS47" i="20"/>
  <c r="CO47" i="20"/>
  <c r="CR47" i="20"/>
  <c r="CU47" i="20"/>
  <c r="CQ47" i="20"/>
  <c r="CT47" i="20"/>
  <c r="CP47" i="20"/>
  <c r="DH46" i="20"/>
  <c r="CG47" i="20"/>
  <c r="CF47" i="20"/>
  <c r="AP47" i="20"/>
  <c r="AQ47" i="20" s="1"/>
  <c r="DT47" i="20"/>
  <c r="DF46" i="20"/>
  <c r="X47" i="20"/>
  <c r="BL48" i="20" s="1"/>
  <c r="V47" i="20"/>
  <c r="W48" i="20"/>
  <c r="BN44" i="20"/>
  <c r="DJ44" i="20"/>
  <c r="DK44" i="20"/>
  <c r="BB48" i="20"/>
  <c r="BA48" i="20"/>
  <c r="BD48" i="20" s="1"/>
  <c r="AT48" i="20"/>
  <c r="FR49" i="20"/>
  <c r="CB49" i="20"/>
  <c r="BX49" i="20"/>
  <c r="BT49" i="20"/>
  <c r="AH49" i="20"/>
  <c r="AD49" i="20"/>
  <c r="FQ49" i="20"/>
  <c r="EP49" i="20"/>
  <c r="CA49" i="20"/>
  <c r="BW49" i="20"/>
  <c r="BS49" i="20"/>
  <c r="AK49" i="20"/>
  <c r="AG49" i="20"/>
  <c r="AC49" i="20"/>
  <c r="FD49" i="20"/>
  <c r="DU49" i="20" s="1"/>
  <c r="EY49" i="20"/>
  <c r="CD49" i="20"/>
  <c r="BZ49" i="20"/>
  <c r="BV49" i="20"/>
  <c r="BR49" i="20"/>
  <c r="AJ49" i="20"/>
  <c r="AF49" i="20"/>
  <c r="AA49" i="20"/>
  <c r="A50" i="20"/>
  <c r="CC49" i="20"/>
  <c r="BY49" i="20"/>
  <c r="BU49" i="20"/>
  <c r="AI49" i="20"/>
  <c r="EL48" i="20"/>
  <c r="DS48" i="20"/>
  <c r="DG48" i="20"/>
  <c r="CI48" i="20"/>
  <c r="CL48" i="20"/>
  <c r="CJ48" i="20"/>
  <c r="CN48" i="20"/>
  <c r="AY46" i="20"/>
  <c r="BI46" i="20"/>
  <c r="DH47" i="20"/>
  <c r="BI40" i="19"/>
  <c r="BJ40" i="19" s="1"/>
  <c r="AY40" i="19"/>
  <c r="CE42" i="19"/>
  <c r="CV40" i="19"/>
  <c r="DR40" i="19"/>
  <c r="AW40" i="19"/>
  <c r="AE42" i="19"/>
  <c r="AM42" i="19"/>
  <c r="AV42" i="19" s="1"/>
  <c r="BB42" i="19"/>
  <c r="BA42" i="19"/>
  <c r="AT42" i="19"/>
  <c r="CI42" i="19"/>
  <c r="DE42" i="19"/>
  <c r="CL42" i="19"/>
  <c r="DS42" i="19"/>
  <c r="CK42" i="19"/>
  <c r="CN42" i="19"/>
  <c r="CJ42" i="19"/>
  <c r="BD41" i="19"/>
  <c r="DG41" i="19" s="1"/>
  <c r="BC41" i="19"/>
  <c r="BF41" i="19"/>
  <c r="AV41" i="19"/>
  <c r="CG41" i="19"/>
  <c r="CF41" i="19"/>
  <c r="AP41" i="19"/>
  <c r="AQ41" i="19" s="1"/>
  <c r="CR41" i="19"/>
  <c r="CO41" i="19"/>
  <c r="CS41" i="19"/>
  <c r="CP41" i="19"/>
  <c r="CT41" i="19"/>
  <c r="CQ41" i="19"/>
  <c r="CU41" i="19"/>
  <c r="FV40" i="19"/>
  <c r="V44" i="19"/>
  <c r="X44" i="19" s="1"/>
  <c r="BL45" i="19" s="1"/>
  <c r="W45" i="19"/>
  <c r="AX41" i="19"/>
  <c r="BQ41" i="19"/>
  <c r="BP41" i="19"/>
  <c r="BG41" i="19"/>
  <c r="AU41" i="19"/>
  <c r="FK41" i="19"/>
  <c r="BH40" i="19"/>
  <c r="BK40" i="19"/>
  <c r="DI40" i="19" s="1"/>
  <c r="A44" i="19"/>
  <c r="BY43" i="19"/>
  <c r="CB43" i="19"/>
  <c r="AC43" i="19"/>
  <c r="AH43" i="19"/>
  <c r="AF43" i="19"/>
  <c r="CC43" i="19"/>
  <c r="AG43" i="19"/>
  <c r="BZ43" i="19"/>
  <c r="CD43" i="19"/>
  <c r="BU43" i="19"/>
  <c r="FQ43" i="19"/>
  <c r="CA43" i="19"/>
  <c r="BX43" i="19"/>
  <c r="CE43" i="19" s="1"/>
  <c r="EP43" i="19"/>
  <c r="BS43" i="19"/>
  <c r="BV43" i="19"/>
  <c r="FR43" i="19"/>
  <c r="AJ43" i="19"/>
  <c r="FD43" i="19"/>
  <c r="DU43" i="19" s="1"/>
  <c r="AA43" i="19"/>
  <c r="EY43" i="19"/>
  <c r="BR43" i="19"/>
  <c r="AI43" i="19"/>
  <c r="BT43" i="19"/>
  <c r="BE40" i="19"/>
  <c r="DF40" i="19"/>
  <c r="FV41" i="19"/>
  <c r="DT41" i="19"/>
  <c r="DD40" i="19"/>
  <c r="DH40" i="19"/>
  <c r="CM40" i="19"/>
  <c r="CX38" i="19"/>
  <c r="CW38" i="19"/>
  <c r="DC38" i="19"/>
  <c r="CY38" i="19"/>
  <c r="DB38" i="19"/>
  <c r="DA38" i="19"/>
  <c r="CH33" i="19"/>
  <c r="CH38" i="19"/>
  <c r="DM37" i="19" s="1"/>
  <c r="DN37" i="19" s="1"/>
  <c r="DB33" i="19"/>
  <c r="DC33" i="19"/>
  <c r="CX33" i="19"/>
  <c r="CW33" i="19"/>
  <c r="CY33" i="19"/>
  <c r="CZ33" i="19"/>
  <c r="DA33" i="19"/>
  <c r="BN39" i="19"/>
  <c r="DJ39" i="19"/>
  <c r="DK39" i="19"/>
  <c r="DP40" i="28" l="1"/>
  <c r="DP26" i="28" s="1"/>
  <c r="DO26" i="28"/>
  <c r="AZ52" i="27"/>
  <c r="CE52" i="27"/>
  <c r="BE50" i="27"/>
  <c r="DF50" i="27"/>
  <c r="BB52" i="27"/>
  <c r="BA52" i="27"/>
  <c r="AT52" i="27"/>
  <c r="CA53" i="27"/>
  <c r="BW53" i="27"/>
  <c r="BS53" i="27"/>
  <c r="AK53" i="27"/>
  <c r="AG53" i="27"/>
  <c r="AC53" i="27"/>
  <c r="A54" i="27"/>
  <c r="CC53" i="27"/>
  <c r="BY53" i="27"/>
  <c r="BU53" i="27"/>
  <c r="AI53" i="27"/>
  <c r="Z53" i="27"/>
  <c r="BX53" i="27"/>
  <c r="AJ53" i="27"/>
  <c r="AA53" i="27"/>
  <c r="CD53" i="27"/>
  <c r="BV53" i="27"/>
  <c r="AH53" i="27"/>
  <c r="CB53" i="27"/>
  <c r="BT53" i="27"/>
  <c r="AF53" i="27"/>
  <c r="FR53" i="27"/>
  <c r="BZ53" i="27"/>
  <c r="BR53" i="27"/>
  <c r="AD53" i="27"/>
  <c r="FJ53" i="27"/>
  <c r="BN48" i="27"/>
  <c r="DK48" i="27"/>
  <c r="DJ48" i="27"/>
  <c r="CH48" i="27" s="1"/>
  <c r="BH50" i="27"/>
  <c r="DS50" i="27"/>
  <c r="BM49" i="27"/>
  <c r="BO49" i="27"/>
  <c r="BJ49" i="27"/>
  <c r="FI49" i="27"/>
  <c r="DA48" i="27"/>
  <c r="CW48" i="27"/>
  <c r="CZ48" i="27"/>
  <c r="DC48" i="27"/>
  <c r="CY48" i="27"/>
  <c r="DB48" i="27"/>
  <c r="CX48" i="27"/>
  <c r="AW50" i="27"/>
  <c r="DR50" i="27"/>
  <c r="DG52" i="27"/>
  <c r="CI52" i="27"/>
  <c r="CK52" i="27" s="1"/>
  <c r="DE52" i="27"/>
  <c r="CN52" i="27"/>
  <c r="CL52" i="27"/>
  <c r="CJ52" i="27"/>
  <c r="V51" i="27"/>
  <c r="W52" i="27"/>
  <c r="X51" i="27"/>
  <c r="BL52" i="27" s="1"/>
  <c r="CU51" i="27"/>
  <c r="CQ51" i="27"/>
  <c r="CP51" i="27"/>
  <c r="CT51" i="27"/>
  <c r="CO51" i="27"/>
  <c r="CS51" i="27"/>
  <c r="CR51" i="27"/>
  <c r="BG51" i="27"/>
  <c r="BP51" i="27"/>
  <c r="AU51" i="27"/>
  <c r="BQ51" i="27"/>
  <c r="AX51" i="27"/>
  <c r="BK50" i="27"/>
  <c r="DI50" i="27" s="1"/>
  <c r="DM46" i="27"/>
  <c r="DL46" i="27"/>
  <c r="BI50" i="27"/>
  <c r="AY50" i="27"/>
  <c r="AM52" i="27"/>
  <c r="AE52" i="27"/>
  <c r="BK51" i="27"/>
  <c r="CG51" i="27"/>
  <c r="CF51" i="27"/>
  <c r="CM50" i="27"/>
  <c r="DD50" i="27"/>
  <c r="BD51" i="27"/>
  <c r="AV51" i="27"/>
  <c r="BC51" i="27"/>
  <c r="BF51" i="27"/>
  <c r="CH47" i="26"/>
  <c r="DL46" i="26" s="1"/>
  <c r="CE52" i="26"/>
  <c r="FK51" i="26"/>
  <c r="FL51" i="26" s="1"/>
  <c r="FM51" i="26" s="1"/>
  <c r="FN51" i="26" s="1"/>
  <c r="CZ48" i="26"/>
  <c r="DC48" i="26"/>
  <c r="CY48" i="26"/>
  <c r="DB48" i="26"/>
  <c r="DA48" i="26"/>
  <c r="CW48" i="26"/>
  <c r="CX48" i="26"/>
  <c r="BE50" i="26"/>
  <c r="DF50" i="26"/>
  <c r="CU51" i="26"/>
  <c r="CQ51" i="26"/>
  <c r="CT51" i="26"/>
  <c r="CP51" i="26"/>
  <c r="CS51" i="26"/>
  <c r="CO51" i="26"/>
  <c r="CR51" i="26"/>
  <c r="BA52" i="26"/>
  <c r="BB52" i="26"/>
  <c r="AT52" i="26"/>
  <c r="AM52" i="26"/>
  <c r="AE52" i="26"/>
  <c r="AZ52" i="26"/>
  <c r="BI50" i="26"/>
  <c r="AY50" i="26"/>
  <c r="BG51" i="26"/>
  <c r="BQ51" i="26"/>
  <c r="BP51" i="26"/>
  <c r="AX51" i="26"/>
  <c r="AU51" i="26"/>
  <c r="V52" i="26"/>
  <c r="W53" i="26"/>
  <c r="X52" i="26"/>
  <c r="BL53" i="26" s="1"/>
  <c r="DH50" i="26"/>
  <c r="CM50" i="26"/>
  <c r="BC51" i="26"/>
  <c r="BF51" i="26"/>
  <c r="BD51" i="26"/>
  <c r="AV51" i="26"/>
  <c r="BH50" i="26"/>
  <c r="BK50" i="26"/>
  <c r="DI50" i="26" s="1"/>
  <c r="BN48" i="26"/>
  <c r="DK48" i="26"/>
  <c r="DJ48" i="26"/>
  <c r="CG51" i="26"/>
  <c r="DH51" i="26" s="1"/>
  <c r="AP51" i="26"/>
  <c r="AQ51" i="26" s="1"/>
  <c r="CF51" i="26"/>
  <c r="FV51" i="26"/>
  <c r="DT51" i="26"/>
  <c r="DE52" i="26"/>
  <c r="CJ52" i="26"/>
  <c r="CN52" i="26"/>
  <c r="CI52" i="26"/>
  <c r="CK52" i="26" s="1"/>
  <c r="DS52" i="26"/>
  <c r="DG52" i="26"/>
  <c r="CL52" i="26"/>
  <c r="AP52" i="26"/>
  <c r="AQ52" i="26" s="1"/>
  <c r="CB53" i="26"/>
  <c r="BT53" i="26"/>
  <c r="AH53" i="26"/>
  <c r="AC53" i="26"/>
  <c r="A54" i="26"/>
  <c r="BX53" i="26"/>
  <c r="BW53" i="26"/>
  <c r="AD53" i="26"/>
  <c r="BS53" i="26"/>
  <c r="AK53" i="26"/>
  <c r="CA53" i="26"/>
  <c r="FR53" i="26"/>
  <c r="AG53" i="26"/>
  <c r="BU53" i="26"/>
  <c r="AA53" i="26"/>
  <c r="BR53" i="26"/>
  <c r="BY53" i="26"/>
  <c r="AF53" i="26"/>
  <c r="FK52" i="26" s="1"/>
  <c r="FL52" i="26" s="1"/>
  <c r="FM52" i="26" s="1"/>
  <c r="FN52" i="26" s="1"/>
  <c r="BV53" i="26"/>
  <c r="Z53" i="26"/>
  <c r="CC53" i="26"/>
  <c r="AJ53" i="26"/>
  <c r="BZ53" i="26"/>
  <c r="AI53" i="26"/>
  <c r="FJ53" i="26" s="1"/>
  <c r="CD53" i="26"/>
  <c r="DR50" i="26"/>
  <c r="DD50" i="26"/>
  <c r="BJ49" i="26"/>
  <c r="BM49" i="26"/>
  <c r="BO49" i="26"/>
  <c r="DM47" i="21"/>
  <c r="FK51" i="24"/>
  <c r="AZ51" i="25"/>
  <c r="CE51" i="25"/>
  <c r="CH46" i="25"/>
  <c r="BB51" i="25"/>
  <c r="BA51" i="25"/>
  <c r="AT51" i="25"/>
  <c r="FR52" i="25"/>
  <c r="CB52" i="25"/>
  <c r="BX52" i="25"/>
  <c r="BT52" i="25"/>
  <c r="AH52" i="25"/>
  <c r="AD52" i="25"/>
  <c r="FQ52" i="25"/>
  <c r="EP52" i="25"/>
  <c r="CA52" i="25"/>
  <c r="BW52" i="25"/>
  <c r="BS52" i="25"/>
  <c r="AK52" i="25"/>
  <c r="AG52" i="25"/>
  <c r="AC52" i="25"/>
  <c r="FD52" i="25"/>
  <c r="DU52" i="25" s="1"/>
  <c r="EY52" i="25"/>
  <c r="CD52" i="25"/>
  <c r="BZ52" i="25"/>
  <c r="BV52" i="25"/>
  <c r="BR52" i="25"/>
  <c r="AJ52" i="25"/>
  <c r="AF52" i="25"/>
  <c r="AA52" i="25"/>
  <c r="A53" i="25"/>
  <c r="CC52" i="25"/>
  <c r="BY52" i="25"/>
  <c r="BU52" i="25"/>
  <c r="AI52" i="25"/>
  <c r="Z52" i="25"/>
  <c r="EL51" i="25"/>
  <c r="BN47" i="25"/>
  <c r="DK47" i="25"/>
  <c r="DJ47" i="25"/>
  <c r="CR50" i="25"/>
  <c r="CU50" i="25"/>
  <c r="CQ50" i="25"/>
  <c r="CT50" i="25"/>
  <c r="CP50" i="25"/>
  <c r="CS50" i="25"/>
  <c r="CO50" i="25"/>
  <c r="X51" i="25"/>
  <c r="BL52" i="25" s="1"/>
  <c r="W52" i="25"/>
  <c r="V51" i="25"/>
  <c r="BD50" i="25"/>
  <c r="AV50" i="25"/>
  <c r="BC50" i="25"/>
  <c r="BF50" i="25"/>
  <c r="BO48" i="25"/>
  <c r="BM48" i="25"/>
  <c r="BJ48" i="25"/>
  <c r="FI48" i="25"/>
  <c r="AY49" i="25"/>
  <c r="BI49" i="25"/>
  <c r="CN51" i="25"/>
  <c r="CJ51" i="25"/>
  <c r="DS51" i="25"/>
  <c r="DG51" i="25"/>
  <c r="CI51" i="25"/>
  <c r="CL51" i="25"/>
  <c r="CM49" i="25"/>
  <c r="DD49" i="25"/>
  <c r="DH49" i="25"/>
  <c r="FJ51" i="25"/>
  <c r="DC47" i="25"/>
  <c r="CY47" i="25"/>
  <c r="DA47" i="25"/>
  <c r="CW47" i="25"/>
  <c r="CX47" i="25"/>
  <c r="DB47" i="25"/>
  <c r="CZ47" i="25"/>
  <c r="CG50" i="25"/>
  <c r="DH50" i="25" s="1"/>
  <c r="CF50" i="25"/>
  <c r="DT50" i="25"/>
  <c r="BE49" i="25"/>
  <c r="DF49" i="25"/>
  <c r="DR49" i="25"/>
  <c r="BH49" i="25"/>
  <c r="BK49" i="25"/>
  <c r="DI49" i="25" s="1"/>
  <c r="AW49" i="25"/>
  <c r="AM51" i="25"/>
  <c r="AE51" i="25"/>
  <c r="FK50" i="25"/>
  <c r="FL50" i="25" s="1"/>
  <c r="FM50" i="25" s="1"/>
  <c r="FN50" i="25" s="1"/>
  <c r="BP50" i="25"/>
  <c r="BG50" i="25"/>
  <c r="AU50" i="25"/>
  <c r="FV50" i="25" s="1"/>
  <c r="AX50" i="25"/>
  <c r="BQ50" i="25"/>
  <c r="CH47" i="24"/>
  <c r="AY50" i="24"/>
  <c r="BI50" i="24"/>
  <c r="FU50" i="24"/>
  <c r="FT50" i="24"/>
  <c r="BK50" i="24"/>
  <c r="DI50" i="24" s="1"/>
  <c r="BF52" i="24"/>
  <c r="AV52" i="24"/>
  <c r="CS51" i="24"/>
  <c r="CO51" i="24"/>
  <c r="CR51" i="24"/>
  <c r="CU51" i="24"/>
  <c r="CQ51" i="24"/>
  <c r="CT51" i="24"/>
  <c r="CP51" i="24"/>
  <c r="FU49" i="24"/>
  <c r="FT49" i="24"/>
  <c r="AW50" i="24"/>
  <c r="CM50" i="24"/>
  <c r="DD50" i="24"/>
  <c r="DF50" i="24"/>
  <c r="FO51" i="24"/>
  <c r="FP51" i="24" s="1"/>
  <c r="FA51" i="24"/>
  <c r="FC51" i="24" s="1"/>
  <c r="FF51" i="24" s="1"/>
  <c r="EM51" i="24"/>
  <c r="EN51" i="24" s="1"/>
  <c r="EO51" i="24" s="1"/>
  <c r="FE51" i="24" s="1"/>
  <c r="BO49" i="24"/>
  <c r="BJ49" i="24"/>
  <c r="BM49" i="24"/>
  <c r="CV49" i="24"/>
  <c r="BN48" i="24"/>
  <c r="DJ48" i="24"/>
  <c r="DK48" i="24"/>
  <c r="BB52" i="24"/>
  <c r="BA52" i="24"/>
  <c r="BC52" i="24" s="1"/>
  <c r="AT52" i="24"/>
  <c r="A54" i="24"/>
  <c r="CC53" i="24"/>
  <c r="BY53" i="24"/>
  <c r="BU53" i="24"/>
  <c r="AI53" i="24"/>
  <c r="FR53" i="24"/>
  <c r="CB53" i="24"/>
  <c r="BX53" i="24"/>
  <c r="BT53" i="24"/>
  <c r="AH53" i="24"/>
  <c r="AC53" i="24"/>
  <c r="AZ53" i="24" s="1"/>
  <c r="FQ53" i="24"/>
  <c r="EP53" i="24"/>
  <c r="CA53" i="24"/>
  <c r="BW53" i="24"/>
  <c r="BS53" i="24"/>
  <c r="AK53" i="24"/>
  <c r="AG53" i="24"/>
  <c r="AA53" i="24"/>
  <c r="FD53" i="24"/>
  <c r="DU53" i="24" s="1"/>
  <c r="EY53" i="24"/>
  <c r="CD53" i="24"/>
  <c r="BZ53" i="24"/>
  <c r="BV53" i="24"/>
  <c r="BR53" i="24"/>
  <c r="AJ53" i="24"/>
  <c r="AM53" i="24" s="1"/>
  <c r="AF53" i="24"/>
  <c r="DS52" i="24"/>
  <c r="DG52" i="24"/>
  <c r="CI52" i="24"/>
  <c r="CK52" i="24" s="1"/>
  <c r="CL52" i="24"/>
  <c r="DE52" i="24"/>
  <c r="CN52" i="24"/>
  <c r="CJ52" i="24"/>
  <c r="CG51" i="24"/>
  <c r="DF51" i="24" s="1"/>
  <c r="CF51" i="24"/>
  <c r="AP51" i="24"/>
  <c r="AQ51" i="24" s="1"/>
  <c r="DT51" i="24"/>
  <c r="DM46" i="24"/>
  <c r="DL46" i="24"/>
  <c r="BQ51" i="24"/>
  <c r="BP51" i="24"/>
  <c r="BG51" i="24"/>
  <c r="BH51" i="24" s="1"/>
  <c r="AU51" i="24"/>
  <c r="FV51" i="24" s="1"/>
  <c r="AX51" i="24"/>
  <c r="X51" i="24"/>
  <c r="BL52" i="24" s="1"/>
  <c r="V51" i="24"/>
  <c r="W52" i="24"/>
  <c r="Z53" i="22"/>
  <c r="AD53" i="22"/>
  <c r="FK51" i="22"/>
  <c r="DR50" i="22"/>
  <c r="FU50" i="22" s="1"/>
  <c r="CH47" i="22"/>
  <c r="DD50" i="22"/>
  <c r="CE52" i="22"/>
  <c r="BI50" i="22"/>
  <c r="AY50" i="22"/>
  <c r="BN48" i="22"/>
  <c r="DK48" i="22"/>
  <c r="CH48" i="22" s="1"/>
  <c r="DJ48" i="22"/>
  <c r="CG51" i="22"/>
  <c r="DF51" i="22" s="1"/>
  <c r="CF51" i="22"/>
  <c r="AP51" i="22"/>
  <c r="AQ51" i="22" s="1"/>
  <c r="DT51" i="22"/>
  <c r="CM50" i="22"/>
  <c r="DH50" i="22"/>
  <c r="FU49" i="22"/>
  <c r="FT49" i="22"/>
  <c r="DA48" i="22"/>
  <c r="CW48" i="22"/>
  <c r="CZ48" i="22"/>
  <c r="DC48" i="22"/>
  <c r="CY48" i="22"/>
  <c r="DB48" i="22"/>
  <c r="CX48" i="22"/>
  <c r="CU51" i="22"/>
  <c r="CQ51" i="22"/>
  <c r="CT51" i="22"/>
  <c r="CP51" i="22"/>
  <c r="CS51" i="22"/>
  <c r="CO51" i="22"/>
  <c r="CR51" i="22"/>
  <c r="CK51" i="22"/>
  <c r="FO51" i="22"/>
  <c r="FP51" i="22" s="1"/>
  <c r="FA51" i="22"/>
  <c r="FC51" i="22" s="1"/>
  <c r="FF51" i="22" s="1"/>
  <c r="EM51" i="22"/>
  <c r="EN51" i="22" s="1"/>
  <c r="EO51" i="22" s="1"/>
  <c r="FE51" i="22" s="1"/>
  <c r="DE52" i="22"/>
  <c r="CN52" i="22"/>
  <c r="CJ52" i="22"/>
  <c r="DS52" i="22"/>
  <c r="DG52" i="22"/>
  <c r="CI52" i="22"/>
  <c r="CL52" i="22"/>
  <c r="X52" i="22"/>
  <c r="BL53" i="22" s="1"/>
  <c r="V52" i="22"/>
  <c r="W53" i="22"/>
  <c r="BH50" i="22"/>
  <c r="BK50" i="22"/>
  <c r="DI50" i="22" s="1"/>
  <c r="DM46" i="22"/>
  <c r="DL46" i="22"/>
  <c r="BA52" i="22"/>
  <c r="BB52" i="22"/>
  <c r="AT52" i="22"/>
  <c r="FQ53" i="22"/>
  <c r="EP53" i="22"/>
  <c r="CA53" i="22"/>
  <c r="BW53" i="22"/>
  <c r="BS53" i="22"/>
  <c r="AK53" i="22"/>
  <c r="AG53" i="22"/>
  <c r="AA53" i="22"/>
  <c r="FD53" i="22"/>
  <c r="DU53" i="22" s="1"/>
  <c r="EY53" i="22"/>
  <c r="CD53" i="22"/>
  <c r="BZ53" i="22"/>
  <c r="BV53" i="22"/>
  <c r="BR53" i="22"/>
  <c r="AJ53" i="22"/>
  <c r="AM53" i="22" s="1"/>
  <c r="AF53" i="22"/>
  <c r="A54" i="22"/>
  <c r="CC53" i="22"/>
  <c r="BY53" i="22"/>
  <c r="BU53" i="22"/>
  <c r="AI53" i="22"/>
  <c r="FR53" i="22"/>
  <c r="CB53" i="22"/>
  <c r="BX53" i="22"/>
  <c r="BT53" i="22"/>
  <c r="AH53" i="22"/>
  <c r="AC53" i="22"/>
  <c r="AZ53" i="22" s="1"/>
  <c r="BO49" i="22"/>
  <c r="BJ49" i="22"/>
  <c r="BM49" i="22"/>
  <c r="CV49" i="22"/>
  <c r="FT50" i="22"/>
  <c r="BD52" i="22"/>
  <c r="BE52" i="22" s="1"/>
  <c r="AV52" i="22"/>
  <c r="BC52" i="22"/>
  <c r="BF52" i="22"/>
  <c r="BG51" i="22"/>
  <c r="AU51" i="22"/>
  <c r="FV51" i="22" s="1"/>
  <c r="AX51" i="22"/>
  <c r="AW51" i="22" s="1"/>
  <c r="BQ51" i="22"/>
  <c r="BP51" i="22"/>
  <c r="BO50" i="21"/>
  <c r="BM50" i="21"/>
  <c r="DK50" i="21" s="1"/>
  <c r="CY49" i="21"/>
  <c r="DC49" i="21"/>
  <c r="CX49" i="21"/>
  <c r="DB49" i="21"/>
  <c r="CZ49" i="21"/>
  <c r="CW49" i="21"/>
  <c r="AW51" i="21"/>
  <c r="BI51" i="21"/>
  <c r="BJ51" i="21" s="1"/>
  <c r="AY51" i="21"/>
  <c r="BK51" i="21"/>
  <c r="DI51" i="21" s="1"/>
  <c r="CE53" i="21"/>
  <c r="DR51" i="21"/>
  <c r="FT51" i="21" s="1"/>
  <c r="DH51" i="21"/>
  <c r="FK52" i="21"/>
  <c r="FL52" i="21" s="1"/>
  <c r="FM52" i="21" s="1"/>
  <c r="FN52" i="21" s="1"/>
  <c r="CH49" i="21"/>
  <c r="AT53" i="21"/>
  <c r="BB53" i="21"/>
  <c r="BA53" i="21"/>
  <c r="CL53" i="21"/>
  <c r="DE53" i="21"/>
  <c r="CN53" i="21"/>
  <c r="CJ53" i="21"/>
  <c r="DG53" i="21"/>
  <c r="DS53" i="21"/>
  <c r="CI53" i="21"/>
  <c r="CK53" i="21" s="1"/>
  <c r="CG52" i="21"/>
  <c r="CF52" i="21"/>
  <c r="DT52" i="21"/>
  <c r="BD52" i="21"/>
  <c r="BC52" i="21"/>
  <c r="BF52" i="21"/>
  <c r="AV52" i="21"/>
  <c r="DN47" i="21"/>
  <c r="DO47" i="21" s="1"/>
  <c r="DQ47" i="21"/>
  <c r="BE51" i="21"/>
  <c r="DF51" i="21"/>
  <c r="AM53" i="21"/>
  <c r="AE53" i="21"/>
  <c r="AZ53" i="21"/>
  <c r="L74" i="21"/>
  <c r="J75" i="21"/>
  <c r="CK52" i="21"/>
  <c r="FV51" i="21"/>
  <c r="W53" i="21"/>
  <c r="X52" i="21"/>
  <c r="BL53" i="21" s="1"/>
  <c r="V52" i="21"/>
  <c r="Q68" i="21"/>
  <c r="Y68" i="21" s="1"/>
  <c r="M69" i="21"/>
  <c r="DD51" i="21"/>
  <c r="CZ50" i="21"/>
  <c r="DC50" i="21"/>
  <c r="CY50" i="21"/>
  <c r="DB50" i="21"/>
  <c r="CX50" i="21"/>
  <c r="DA50" i="21"/>
  <c r="CW50" i="21"/>
  <c r="CC54" i="21"/>
  <c r="CB54" i="21"/>
  <c r="BT54" i="21"/>
  <c r="A55" i="21"/>
  <c r="BX54" i="21"/>
  <c r="FD54" i="21"/>
  <c r="DU54" i="21" s="1"/>
  <c r="EY54" i="21"/>
  <c r="BR54" i="21"/>
  <c r="AJ54" i="21"/>
  <c r="AA54" i="21"/>
  <c r="FR54" i="21"/>
  <c r="CD54" i="21"/>
  <c r="AH54" i="21"/>
  <c r="BZ54" i="21"/>
  <c r="AF54" i="21"/>
  <c r="BV54" i="21"/>
  <c r="AG54" i="21"/>
  <c r="BW54" i="21"/>
  <c r="FQ54" i="21"/>
  <c r="AK54" i="21"/>
  <c r="CA54" i="21"/>
  <c r="AI54" i="21"/>
  <c r="AC54" i="21"/>
  <c r="BS54" i="21"/>
  <c r="EP54" i="21"/>
  <c r="BU54" i="21"/>
  <c r="BY54" i="21"/>
  <c r="CE54" i="21" s="1"/>
  <c r="CR52" i="21"/>
  <c r="CU52" i="21"/>
  <c r="CQ52" i="21"/>
  <c r="CT52" i="21"/>
  <c r="CP52" i="21"/>
  <c r="CS52" i="21"/>
  <c r="CO52" i="21"/>
  <c r="BQ52" i="21"/>
  <c r="BP52" i="21"/>
  <c r="BG52" i="21"/>
  <c r="BH52" i="21" s="1"/>
  <c r="AU52" i="21"/>
  <c r="FV52" i="21" s="1"/>
  <c r="AX52" i="21"/>
  <c r="G67" i="21"/>
  <c r="FT46" i="20"/>
  <c r="BK47" i="20"/>
  <c r="CE49" i="20"/>
  <c r="DR47" i="20"/>
  <c r="FU47" i="20" s="1"/>
  <c r="BE48" i="20"/>
  <c r="FA48" i="20"/>
  <c r="FC48" i="20" s="1"/>
  <c r="FF48" i="20" s="1"/>
  <c r="EM48" i="20"/>
  <c r="EN48" i="20" s="1"/>
  <c r="EO48" i="20" s="1"/>
  <c r="FE48" i="20" s="1"/>
  <c r="FO48" i="20"/>
  <c r="FP48" i="20" s="1"/>
  <c r="BO46" i="20"/>
  <c r="BJ46" i="20"/>
  <c r="BM46" i="20"/>
  <c r="CG48" i="20"/>
  <c r="AP48" i="20"/>
  <c r="AQ48" i="20" s="1"/>
  <c r="CF48" i="20"/>
  <c r="DT48" i="20"/>
  <c r="AM49" i="20"/>
  <c r="AE49" i="20"/>
  <c r="CM47" i="20"/>
  <c r="DF47" i="20"/>
  <c r="BC48" i="20"/>
  <c r="DD47" i="20"/>
  <c r="V48" i="20"/>
  <c r="W49" i="20"/>
  <c r="X48" i="20"/>
  <c r="BL49" i="20" s="1"/>
  <c r="DA45" i="20"/>
  <c r="CW45" i="20"/>
  <c r="CZ45" i="20"/>
  <c r="DB45" i="20"/>
  <c r="CY45" i="20"/>
  <c r="CX45" i="20"/>
  <c r="DC45" i="20"/>
  <c r="CK48" i="20"/>
  <c r="BB49" i="20"/>
  <c r="BA49" i="20"/>
  <c r="AT49" i="20"/>
  <c r="FR50" i="20"/>
  <c r="CB50" i="20"/>
  <c r="BX50" i="20"/>
  <c r="BT50" i="20"/>
  <c r="AH50" i="20"/>
  <c r="AD50" i="20"/>
  <c r="FQ50" i="20"/>
  <c r="EP50" i="20"/>
  <c r="CA50" i="20"/>
  <c r="BW50" i="20"/>
  <c r="BS50" i="20"/>
  <c r="AK50" i="20"/>
  <c r="AG50" i="20"/>
  <c r="AC50" i="20"/>
  <c r="FD50" i="20"/>
  <c r="DU50" i="20" s="1"/>
  <c r="EY50" i="20"/>
  <c r="CD50" i="20"/>
  <c r="BZ50" i="20"/>
  <c r="BV50" i="20"/>
  <c r="BR50" i="20"/>
  <c r="AJ50" i="20"/>
  <c r="AF50" i="20"/>
  <c r="AA50" i="20"/>
  <c r="A51" i="20"/>
  <c r="CC50" i="20"/>
  <c r="BY50" i="20"/>
  <c r="BU50" i="20"/>
  <c r="AI50" i="20"/>
  <c r="Z50" i="20"/>
  <c r="AZ49" i="20"/>
  <c r="FK48" i="20"/>
  <c r="BG48" i="20"/>
  <c r="BH48" i="20" s="1"/>
  <c r="AU48" i="20"/>
  <c r="FV48" i="20" s="1"/>
  <c r="AX48" i="20"/>
  <c r="AW48" i="20" s="1"/>
  <c r="BQ48" i="20"/>
  <c r="BP48" i="20"/>
  <c r="DR48" i="20" s="1"/>
  <c r="CU48" i="20"/>
  <c r="CQ48" i="20"/>
  <c r="CT48" i="20"/>
  <c r="CP48" i="20"/>
  <c r="CS48" i="20"/>
  <c r="CO48" i="20"/>
  <c r="CR48" i="20"/>
  <c r="CN49" i="20"/>
  <c r="CJ49" i="20"/>
  <c r="DS49" i="20"/>
  <c r="DG49" i="20"/>
  <c r="CI49" i="20"/>
  <c r="CL49" i="20"/>
  <c r="DE49" i="20"/>
  <c r="DI47" i="20"/>
  <c r="BN45" i="20"/>
  <c r="DJ45" i="20"/>
  <c r="DK45" i="20"/>
  <c r="BI47" i="20"/>
  <c r="AY47" i="20"/>
  <c r="DQ42" i="20"/>
  <c r="DN42" i="20"/>
  <c r="DO42" i="20" s="1"/>
  <c r="BO40" i="19"/>
  <c r="BM40" i="19"/>
  <c r="DK40" i="19" s="1"/>
  <c r="DR41" i="19"/>
  <c r="FU41" i="19" s="1"/>
  <c r="BI41" i="19"/>
  <c r="FI41" i="19" s="1"/>
  <c r="AY41" i="19"/>
  <c r="DS43" i="19"/>
  <c r="CN43" i="19"/>
  <c r="CJ43" i="19"/>
  <c r="CI43" i="19"/>
  <c r="CK43" i="19" s="1"/>
  <c r="DE43" i="19"/>
  <c r="CL43" i="19"/>
  <c r="AM43" i="19"/>
  <c r="AE43" i="19"/>
  <c r="A45" i="19"/>
  <c r="BX44" i="19"/>
  <c r="BV44" i="19"/>
  <c r="BZ44" i="19"/>
  <c r="CC44" i="19"/>
  <c r="CA44" i="19"/>
  <c r="CD44" i="19"/>
  <c r="AI44" i="19"/>
  <c r="CB44" i="19"/>
  <c r="BY44" i="19"/>
  <c r="BR44" i="19"/>
  <c r="EP44" i="19"/>
  <c r="AJ44" i="19"/>
  <c r="AG44" i="19"/>
  <c r="BS44" i="19"/>
  <c r="AA44" i="19"/>
  <c r="EY44" i="19"/>
  <c r="AC44" i="19"/>
  <c r="AZ44" i="19" s="1"/>
  <c r="FQ44" i="19"/>
  <c r="AH44" i="19"/>
  <c r="BT44" i="19"/>
  <c r="BU44" i="19"/>
  <c r="FD44" i="19"/>
  <c r="DU44" i="19" s="1"/>
  <c r="FR44" i="19"/>
  <c r="AF44" i="19"/>
  <c r="FT41" i="19"/>
  <c r="V45" i="19"/>
  <c r="X45" i="19" s="1"/>
  <c r="BL46" i="19" s="1"/>
  <c r="W46" i="19"/>
  <c r="DH41" i="19"/>
  <c r="CM41" i="19"/>
  <c r="BE41" i="19"/>
  <c r="DF41" i="19"/>
  <c r="DT42" i="19"/>
  <c r="CG42" i="19"/>
  <c r="CF42" i="19"/>
  <c r="AP42" i="19"/>
  <c r="AQ42" i="19" s="1"/>
  <c r="FK42" i="19"/>
  <c r="FL42" i="19" s="1"/>
  <c r="FM42" i="19" s="1"/>
  <c r="FN42" i="19" s="1"/>
  <c r="AZ43" i="19"/>
  <c r="AW41" i="19"/>
  <c r="CO42" i="19"/>
  <c r="CS42" i="19"/>
  <c r="CP42" i="19"/>
  <c r="CT42" i="19"/>
  <c r="CQ42" i="19"/>
  <c r="CU42" i="19"/>
  <c r="CR42" i="19"/>
  <c r="FU40" i="19"/>
  <c r="FT40" i="19"/>
  <c r="DD41" i="19"/>
  <c r="AV43" i="19"/>
  <c r="BB43" i="19"/>
  <c r="BA43" i="19"/>
  <c r="AT43" i="19"/>
  <c r="BH41" i="19"/>
  <c r="BK41" i="19"/>
  <c r="DI41" i="19" s="1"/>
  <c r="BQ42" i="19"/>
  <c r="BP42" i="19"/>
  <c r="BG42" i="19"/>
  <c r="AU42" i="19"/>
  <c r="FV42" i="19" s="1"/>
  <c r="AX42" i="19"/>
  <c r="BF42" i="19"/>
  <c r="BD42" i="19"/>
  <c r="DG42" i="19" s="1"/>
  <c r="BC42" i="19"/>
  <c r="CW40" i="19"/>
  <c r="DA40" i="19"/>
  <c r="CX40" i="19"/>
  <c r="DB40" i="19"/>
  <c r="CY40" i="19"/>
  <c r="DC40" i="19"/>
  <c r="CZ40" i="19"/>
  <c r="DL37" i="19"/>
  <c r="DM33" i="19"/>
  <c r="DN33" i="19" s="1"/>
  <c r="DM32" i="19"/>
  <c r="DN32" i="19" s="1"/>
  <c r="DL33" i="19"/>
  <c r="DL32" i="19"/>
  <c r="DQ37" i="19"/>
  <c r="DO37" i="19"/>
  <c r="CE53" i="27" l="1"/>
  <c r="AW51" i="27"/>
  <c r="DR51" i="27"/>
  <c r="AZ53" i="27"/>
  <c r="DM47" i="27"/>
  <c r="DL47" i="27"/>
  <c r="BC52" i="27"/>
  <c r="BD52" i="27"/>
  <c r="BF52" i="27"/>
  <c r="AV52" i="27"/>
  <c r="DQ46" i="27"/>
  <c r="DN46" i="27"/>
  <c r="DO46" i="27" s="1"/>
  <c r="CG52" i="27"/>
  <c r="CM52" i="27" s="1"/>
  <c r="CF52" i="27"/>
  <c r="BN49" i="27"/>
  <c r="DK49" i="27"/>
  <c r="DJ49" i="27"/>
  <c r="FK52" i="27"/>
  <c r="FL52" i="27" s="1"/>
  <c r="FM52" i="27" s="1"/>
  <c r="FN52" i="27" s="1"/>
  <c r="BA53" i="27"/>
  <c r="BB53" i="27"/>
  <c r="AT53" i="27"/>
  <c r="FQ54" i="27"/>
  <c r="EP54" i="27"/>
  <c r="CA54" i="27"/>
  <c r="BW54" i="27"/>
  <c r="BS54" i="27"/>
  <c r="AK54" i="27"/>
  <c r="AG54" i="27"/>
  <c r="AC54" i="27"/>
  <c r="FD54" i="27"/>
  <c r="DU54" i="27" s="1"/>
  <c r="EY54" i="27"/>
  <c r="CD54" i="27"/>
  <c r="BZ54" i="27"/>
  <c r="BV54" i="27"/>
  <c r="BR54" i="27"/>
  <c r="A55" i="27"/>
  <c r="CC54" i="27"/>
  <c r="BY54" i="27"/>
  <c r="BU54" i="27"/>
  <c r="AI54" i="27"/>
  <c r="Z54" i="27"/>
  <c r="FR54" i="27"/>
  <c r="CB54" i="27"/>
  <c r="BX54" i="27"/>
  <c r="AD54" i="27"/>
  <c r="AJ54" i="27"/>
  <c r="AA54" i="27"/>
  <c r="BT54" i="27"/>
  <c r="AH54" i="27"/>
  <c r="AF54" i="27"/>
  <c r="EL53" i="27"/>
  <c r="AP52" i="27"/>
  <c r="AQ52" i="27" s="1"/>
  <c r="BG52" i="27"/>
  <c r="AU52" i="27"/>
  <c r="BQ52" i="27"/>
  <c r="BP52" i="27"/>
  <c r="AX52" i="27"/>
  <c r="BE51" i="27"/>
  <c r="DF51" i="27"/>
  <c r="DD51" i="27"/>
  <c r="CM51" i="27"/>
  <c r="FU51" i="27"/>
  <c r="FT51" i="27"/>
  <c r="BK52" i="27"/>
  <c r="DI52" i="27" s="1"/>
  <c r="FU50" i="27"/>
  <c r="FT50" i="27"/>
  <c r="FV50" i="27"/>
  <c r="DT50" i="27"/>
  <c r="DG53" i="27"/>
  <c r="CI53" i="27"/>
  <c r="CK53" i="27" s="1"/>
  <c r="CN53" i="27"/>
  <c r="CL53" i="27"/>
  <c r="CJ53" i="27"/>
  <c r="DI51" i="27"/>
  <c r="BM50" i="27"/>
  <c r="BO50" i="27"/>
  <c r="BJ50" i="27"/>
  <c r="CV50" i="27"/>
  <c r="BI51" i="27"/>
  <c r="AY51" i="27"/>
  <c r="BH51" i="27"/>
  <c r="DS51" i="27"/>
  <c r="X52" i="27"/>
  <c r="BL53" i="27" s="1"/>
  <c r="W53" i="27"/>
  <c r="V52" i="27"/>
  <c r="DH52" i="27"/>
  <c r="CU52" i="27"/>
  <c r="CQ52" i="27"/>
  <c r="CS52" i="27"/>
  <c r="CO52" i="27"/>
  <c r="CT52" i="27"/>
  <c r="CR52" i="27"/>
  <c r="CP52" i="27"/>
  <c r="AP53" i="27"/>
  <c r="AQ53" i="27" s="1"/>
  <c r="AE53" i="27"/>
  <c r="AM53" i="27"/>
  <c r="DH51" i="27"/>
  <c r="AW51" i="26"/>
  <c r="EL53" i="26"/>
  <c r="DM46" i="26"/>
  <c r="DN46" i="26" s="1"/>
  <c r="DO46" i="26" s="1"/>
  <c r="DR51" i="26"/>
  <c r="CE53" i="26"/>
  <c r="CH48" i="26"/>
  <c r="DM47" i="26" s="1"/>
  <c r="DS53" i="26"/>
  <c r="DG53" i="26"/>
  <c r="CI53" i="26"/>
  <c r="CK53" i="26" s="1"/>
  <c r="CN53" i="26"/>
  <c r="CL53" i="26"/>
  <c r="CJ53" i="26"/>
  <c r="AZ53" i="26"/>
  <c r="CS52" i="26"/>
  <c r="CO52" i="26"/>
  <c r="CU52" i="26"/>
  <c r="CP52" i="26"/>
  <c r="CT52" i="26"/>
  <c r="CR52" i="26"/>
  <c r="CQ52" i="26"/>
  <c r="BE51" i="26"/>
  <c r="DF51" i="26"/>
  <c r="W54" i="26"/>
  <c r="V53" i="26"/>
  <c r="X53" i="26"/>
  <c r="BL54" i="26" s="1"/>
  <c r="FT51" i="26"/>
  <c r="FU51" i="26"/>
  <c r="BM50" i="26"/>
  <c r="BO50" i="26"/>
  <c r="BJ50" i="26"/>
  <c r="CV50" i="26"/>
  <c r="BQ52" i="26"/>
  <c r="BG52" i="26"/>
  <c r="BP52" i="26"/>
  <c r="DR52" i="26" s="1"/>
  <c r="AX52" i="26"/>
  <c r="AU52" i="26"/>
  <c r="FV52" i="26" s="1"/>
  <c r="DD51" i="26"/>
  <c r="BB53" i="26"/>
  <c r="BA53" i="26"/>
  <c r="AT53" i="26"/>
  <c r="AE53" i="26"/>
  <c r="AM53" i="26"/>
  <c r="DT52" i="26"/>
  <c r="BH51" i="26"/>
  <c r="BK51" i="26"/>
  <c r="DI51" i="26" s="1"/>
  <c r="DQ46" i="26"/>
  <c r="BN49" i="26"/>
  <c r="DK49" i="26"/>
  <c r="DJ49" i="26"/>
  <c r="FT50" i="26"/>
  <c r="FU50" i="26"/>
  <c r="BX54" i="26"/>
  <c r="AF54" i="26"/>
  <c r="A55" i="26"/>
  <c r="BR54" i="26"/>
  <c r="AJ54" i="26"/>
  <c r="CC54" i="26"/>
  <c r="FD54" i="26"/>
  <c r="DU54" i="26" s="1"/>
  <c r="EY54" i="26"/>
  <c r="CB54" i="26"/>
  <c r="Z54" i="26"/>
  <c r="BV54" i="26"/>
  <c r="EP54" i="26"/>
  <c r="BS54" i="26"/>
  <c r="AC54" i="26"/>
  <c r="AZ54" i="26" s="1"/>
  <c r="BY54" i="26"/>
  <c r="CE54" i="26" s="1"/>
  <c r="AI54" i="26"/>
  <c r="AA54" i="26"/>
  <c r="CD54" i="26"/>
  <c r="FR54" i="26"/>
  <c r="CA54" i="26"/>
  <c r="AK54" i="26"/>
  <c r="AH54" i="26"/>
  <c r="BU54" i="26"/>
  <c r="FQ54" i="26"/>
  <c r="BW54" i="26"/>
  <c r="AG54" i="26"/>
  <c r="BT54" i="26"/>
  <c r="AD54" i="26"/>
  <c r="BZ54" i="26"/>
  <c r="CG52" i="26"/>
  <c r="CF52" i="26"/>
  <c r="AY51" i="26"/>
  <c r="BI51" i="26"/>
  <c r="BF52" i="26"/>
  <c r="BD52" i="26"/>
  <c r="BC52" i="26"/>
  <c r="AV52" i="26"/>
  <c r="AW52" i="26" s="1"/>
  <c r="CM51" i="26"/>
  <c r="FU51" i="21"/>
  <c r="CH47" i="25"/>
  <c r="DD50" i="25"/>
  <c r="CE52" i="25"/>
  <c r="CR51" i="25"/>
  <c r="CU51" i="25"/>
  <c r="CQ51" i="25"/>
  <c r="CT51" i="25"/>
  <c r="CP51" i="25"/>
  <c r="CS51" i="25"/>
  <c r="CO51" i="25"/>
  <c r="BH50" i="25"/>
  <c r="BK50" i="25"/>
  <c r="DI50" i="25" s="1"/>
  <c r="FK51" i="25"/>
  <c r="BN48" i="25"/>
  <c r="DK48" i="25"/>
  <c r="DJ48" i="25"/>
  <c r="AW50" i="25"/>
  <c r="FA51" i="25"/>
  <c r="FC51" i="25" s="1"/>
  <c r="FF51" i="25" s="1"/>
  <c r="EM51" i="25"/>
  <c r="EN51" i="25" s="1"/>
  <c r="EO51" i="25" s="1"/>
  <c r="FE51" i="25" s="1"/>
  <c r="FO51" i="25"/>
  <c r="FP51" i="25" s="1"/>
  <c r="BP51" i="25"/>
  <c r="BG51" i="25"/>
  <c r="AU51" i="25"/>
  <c r="FV51" i="25" s="1"/>
  <c r="AX51" i="25"/>
  <c r="BQ51" i="25"/>
  <c r="CM50" i="25"/>
  <c r="DM46" i="25"/>
  <c r="DL46" i="25"/>
  <c r="BO49" i="25"/>
  <c r="BJ49" i="25"/>
  <c r="BM49" i="25"/>
  <c r="CV49" i="25"/>
  <c r="X52" i="25"/>
  <c r="BL53" i="25" s="1"/>
  <c r="W53" i="25"/>
  <c r="V52" i="25"/>
  <c r="DR50" i="25"/>
  <c r="BD51" i="25"/>
  <c r="AV51" i="25"/>
  <c r="BC51" i="25"/>
  <c r="BF51" i="25"/>
  <c r="FU49" i="25"/>
  <c r="FT49" i="25"/>
  <c r="CG51" i="25"/>
  <c r="CF51" i="25"/>
  <c r="AP51" i="25"/>
  <c r="AQ51" i="25" s="1"/>
  <c r="DT51" i="25"/>
  <c r="BE50" i="25"/>
  <c r="DF50" i="25"/>
  <c r="AM52" i="25"/>
  <c r="AE52" i="25"/>
  <c r="CN52" i="25"/>
  <c r="CJ52" i="25"/>
  <c r="DS52" i="25"/>
  <c r="DG52" i="25"/>
  <c r="CI52" i="25"/>
  <c r="AP52" i="25" s="1"/>
  <c r="AQ52" i="25" s="1"/>
  <c r="CL52" i="25"/>
  <c r="DE52" i="25"/>
  <c r="AY50" i="25"/>
  <c r="BI50" i="25"/>
  <c r="CK51" i="25"/>
  <c r="BB52" i="25"/>
  <c r="BA52" i="25"/>
  <c r="AT52" i="25"/>
  <c r="FR53" i="25"/>
  <c r="CB53" i="25"/>
  <c r="BX53" i="25"/>
  <c r="BT53" i="25"/>
  <c r="AH53" i="25"/>
  <c r="AD53" i="25"/>
  <c r="FQ53" i="25"/>
  <c r="EP53" i="25"/>
  <c r="CA53" i="25"/>
  <c r="BW53" i="25"/>
  <c r="BS53" i="25"/>
  <c r="AK53" i="25"/>
  <c r="AG53" i="25"/>
  <c r="AC53" i="25"/>
  <c r="FD53" i="25"/>
  <c r="DU53" i="25" s="1"/>
  <c r="EY53" i="25"/>
  <c r="CD53" i="25"/>
  <c r="BZ53" i="25"/>
  <c r="BV53" i="25"/>
  <c r="BR53" i="25"/>
  <c r="AJ53" i="25"/>
  <c r="AF53" i="25"/>
  <c r="AA53" i="25"/>
  <c r="A54" i="25"/>
  <c r="CC53" i="25"/>
  <c r="BY53" i="25"/>
  <c r="BU53" i="25"/>
  <c r="AI53" i="25"/>
  <c r="Z53" i="25"/>
  <c r="AZ52" i="25"/>
  <c r="FK52" i="24"/>
  <c r="FL52" i="24" s="1"/>
  <c r="FM52" i="24" s="1"/>
  <c r="FN52" i="24" s="1"/>
  <c r="DR51" i="24"/>
  <c r="CE53" i="24"/>
  <c r="BD52" i="24"/>
  <c r="BE52" i="24" s="1"/>
  <c r="DQ46" i="24"/>
  <c r="DN46" i="24"/>
  <c r="DO46" i="24" s="1"/>
  <c r="CU52" i="24"/>
  <c r="CQ52" i="24"/>
  <c r="CT52" i="24"/>
  <c r="CP52" i="24"/>
  <c r="CS52" i="24"/>
  <c r="CO52" i="24"/>
  <c r="CR52" i="24"/>
  <c r="BA53" i="24"/>
  <c r="BD53" i="24" s="1"/>
  <c r="BE53" i="24" s="1"/>
  <c r="BB53" i="24"/>
  <c r="AT53" i="24"/>
  <c r="FQ54" i="24"/>
  <c r="EP54" i="24"/>
  <c r="CA54" i="24"/>
  <c r="BW54" i="24"/>
  <c r="BS54" i="24"/>
  <c r="AK54" i="24"/>
  <c r="AG54" i="24"/>
  <c r="AA54" i="24"/>
  <c r="FD54" i="24"/>
  <c r="DU54" i="24" s="1"/>
  <c r="EY54" i="24"/>
  <c r="CD54" i="24"/>
  <c r="BZ54" i="24"/>
  <c r="BV54" i="24"/>
  <c r="BR54" i="24"/>
  <c r="AJ54" i="24"/>
  <c r="AM54" i="24" s="1"/>
  <c r="AF54" i="24"/>
  <c r="A55" i="24"/>
  <c r="CC54" i="24"/>
  <c r="BY54" i="24"/>
  <c r="BU54" i="24"/>
  <c r="AI54" i="24"/>
  <c r="FR54" i="24"/>
  <c r="CB54" i="24"/>
  <c r="BX54" i="24"/>
  <c r="BT54" i="24"/>
  <c r="AH54" i="24"/>
  <c r="AC54" i="24"/>
  <c r="AZ54" i="24" s="1"/>
  <c r="BN49" i="24"/>
  <c r="DK49" i="24"/>
  <c r="DJ49" i="24"/>
  <c r="BO50" i="24"/>
  <c r="BM50" i="24"/>
  <c r="BJ50" i="24"/>
  <c r="CV50" i="24"/>
  <c r="AV53" i="24"/>
  <c r="BF53" i="24"/>
  <c r="BK51" i="24"/>
  <c r="DI51" i="24" s="1"/>
  <c r="V52" i="24"/>
  <c r="W53" i="24"/>
  <c r="X52" i="24"/>
  <c r="BL53" i="24" s="1"/>
  <c r="FU51" i="24"/>
  <c r="FT51" i="24"/>
  <c r="DH51" i="24"/>
  <c r="CM51" i="24"/>
  <c r="BG52" i="24"/>
  <c r="BH52" i="24" s="1"/>
  <c r="AU52" i="24"/>
  <c r="FV52" i="24" s="1"/>
  <c r="AX52" i="24"/>
  <c r="AW52" i="24" s="1"/>
  <c r="BQ52" i="24"/>
  <c r="BP52" i="24"/>
  <c r="BI51" i="24"/>
  <c r="AY51" i="24"/>
  <c r="CG52" i="24"/>
  <c r="AP52" i="24"/>
  <c r="AQ52" i="24" s="1"/>
  <c r="CF52" i="24"/>
  <c r="DT52" i="24"/>
  <c r="DE53" i="24"/>
  <c r="CN53" i="24"/>
  <c r="CJ53" i="24"/>
  <c r="DS53" i="24"/>
  <c r="DG53" i="24"/>
  <c r="CI53" i="24"/>
  <c r="CK53" i="24" s="1"/>
  <c r="CL53" i="24"/>
  <c r="DC49" i="24"/>
  <c r="CY49" i="24"/>
  <c r="DB49" i="24"/>
  <c r="CW49" i="24"/>
  <c r="DA49" i="24"/>
  <c r="CZ49" i="24"/>
  <c r="CX49" i="24"/>
  <c r="AW51" i="24"/>
  <c r="DD51" i="24"/>
  <c r="Z54" i="22"/>
  <c r="AD54" i="22"/>
  <c r="FK52" i="22"/>
  <c r="FL52" i="22" s="1"/>
  <c r="FM52" i="22" s="1"/>
  <c r="FN52" i="22" s="1"/>
  <c r="CE53" i="22"/>
  <c r="DR51" i="22"/>
  <c r="FT51" i="22" s="1"/>
  <c r="DM47" i="22"/>
  <c r="DL47" i="22"/>
  <c r="AY51" i="22"/>
  <c r="BI51" i="22"/>
  <c r="CG52" i="22"/>
  <c r="DF52" i="22" s="1"/>
  <c r="CF52" i="22"/>
  <c r="AP52" i="22"/>
  <c r="AQ52" i="22" s="1"/>
  <c r="DT52" i="22"/>
  <c r="BM50" i="22"/>
  <c r="BO50" i="22"/>
  <c r="BJ50" i="22"/>
  <c r="CV50" i="22"/>
  <c r="FU51" i="22"/>
  <c r="BH51" i="22"/>
  <c r="BK51" i="22"/>
  <c r="DI51" i="22" s="1"/>
  <c r="BN49" i="22"/>
  <c r="DK49" i="22"/>
  <c r="DJ49" i="22"/>
  <c r="BF53" i="22"/>
  <c r="AV53" i="22"/>
  <c r="DD51" i="22"/>
  <c r="CM51" i="22"/>
  <c r="DH51" i="22"/>
  <c r="DC49" i="22"/>
  <c r="CY49" i="22"/>
  <c r="DB49" i="22"/>
  <c r="CX49" i="22"/>
  <c r="DA49" i="22"/>
  <c r="CW49" i="22"/>
  <c r="CZ49" i="22"/>
  <c r="BB53" i="22"/>
  <c r="BA53" i="22"/>
  <c r="BD53" i="22" s="1"/>
  <c r="AT53" i="22"/>
  <c r="A55" i="22"/>
  <c r="CC54" i="22"/>
  <c r="BY54" i="22"/>
  <c r="BU54" i="22"/>
  <c r="AI54" i="22"/>
  <c r="FR54" i="22"/>
  <c r="CB54" i="22"/>
  <c r="BX54" i="22"/>
  <c r="BT54" i="22"/>
  <c r="AH54" i="22"/>
  <c r="AC54" i="22"/>
  <c r="AZ54" i="22" s="1"/>
  <c r="FQ54" i="22"/>
  <c r="EP54" i="22"/>
  <c r="CA54" i="22"/>
  <c r="BW54" i="22"/>
  <c r="BS54" i="22"/>
  <c r="AK54" i="22"/>
  <c r="AG54" i="22"/>
  <c r="AA54" i="22"/>
  <c r="FD54" i="22"/>
  <c r="DU54" i="22" s="1"/>
  <c r="EY54" i="22"/>
  <c r="CD54" i="22"/>
  <c r="BZ54" i="22"/>
  <c r="BV54" i="22"/>
  <c r="BR54" i="22"/>
  <c r="AJ54" i="22"/>
  <c r="AM54" i="22" s="1"/>
  <c r="AF54" i="22"/>
  <c r="DS53" i="22"/>
  <c r="DG53" i="22"/>
  <c r="CI53" i="22"/>
  <c r="CK53" i="22" s="1"/>
  <c r="CL53" i="22"/>
  <c r="DE53" i="22"/>
  <c r="CN53" i="22"/>
  <c r="CJ53" i="22"/>
  <c r="V53" i="22"/>
  <c r="W54" i="22"/>
  <c r="X53" i="22"/>
  <c r="BL54" i="22" s="1"/>
  <c r="BQ52" i="22"/>
  <c r="BP52" i="22"/>
  <c r="BG52" i="22"/>
  <c r="AU52" i="22"/>
  <c r="FV52" i="22" s="1"/>
  <c r="AX52" i="22"/>
  <c r="AW52" i="22" s="1"/>
  <c r="DN46" i="22"/>
  <c r="DO46" i="22" s="1"/>
  <c r="DQ46" i="22"/>
  <c r="CS52" i="22"/>
  <c r="CO52" i="22"/>
  <c r="CR52" i="22"/>
  <c r="CU52" i="22"/>
  <c r="CQ52" i="22"/>
  <c r="CT52" i="22"/>
  <c r="CP52" i="22"/>
  <c r="CK52" i="22"/>
  <c r="BN50" i="21"/>
  <c r="DJ50" i="21"/>
  <c r="BM51" i="21"/>
  <c r="FI51" i="21"/>
  <c r="BO51" i="21"/>
  <c r="CH50" i="21"/>
  <c r="DL49" i="21" s="1"/>
  <c r="BK52" i="21"/>
  <c r="BI52" i="21"/>
  <c r="BM52" i="21" s="1"/>
  <c r="AY52" i="21"/>
  <c r="CL54" i="21"/>
  <c r="CN54" i="21"/>
  <c r="CJ54" i="21"/>
  <c r="DE54" i="21"/>
  <c r="DS54" i="21"/>
  <c r="CI54" i="21"/>
  <c r="DG54" i="21"/>
  <c r="G68" i="21"/>
  <c r="AW52" i="21"/>
  <c r="DI52" i="21"/>
  <c r="DD52" i="21"/>
  <c r="DT53" i="21"/>
  <c r="CT53" i="21"/>
  <c r="CP53" i="21"/>
  <c r="CS53" i="21"/>
  <c r="CO53" i="21"/>
  <c r="CR53" i="21"/>
  <c r="CU53" i="21"/>
  <c r="CQ53" i="21"/>
  <c r="CM52" i="21"/>
  <c r="AM54" i="21"/>
  <c r="AE54" i="21"/>
  <c r="AZ54" i="21"/>
  <c r="FK53" i="21"/>
  <c r="FL53" i="21" s="1"/>
  <c r="FM53" i="21" s="1"/>
  <c r="FN53" i="21" s="1"/>
  <c r="CC55" i="21"/>
  <c r="FR55" i="21"/>
  <c r="FD55" i="21"/>
  <c r="DU55" i="21" s="1"/>
  <c r="EY55" i="21"/>
  <c r="BZ55" i="21"/>
  <c r="BR55" i="21"/>
  <c r="AF55" i="21"/>
  <c r="A56" i="21"/>
  <c r="BX55" i="21"/>
  <c r="CD55" i="21"/>
  <c r="BV55" i="21"/>
  <c r="AJ55" i="21"/>
  <c r="CB55" i="21"/>
  <c r="BT55" i="21"/>
  <c r="AH55" i="21"/>
  <c r="AA55" i="21"/>
  <c r="AG55" i="21"/>
  <c r="BW55" i="21"/>
  <c r="FQ55" i="21"/>
  <c r="AK55" i="21"/>
  <c r="CA55" i="21"/>
  <c r="AI55" i="21"/>
  <c r="AC55" i="21"/>
  <c r="BS55" i="21"/>
  <c r="EP55" i="21"/>
  <c r="BU55" i="21"/>
  <c r="BY55" i="21"/>
  <c r="DH52" i="21"/>
  <c r="L75" i="21"/>
  <c r="J76" i="21"/>
  <c r="BG53" i="21"/>
  <c r="BH53" i="21" s="1"/>
  <c r="BQ53" i="21"/>
  <c r="BP53" i="21"/>
  <c r="AU53" i="21"/>
  <c r="FV53" i="21" s="1"/>
  <c r="AX53" i="21"/>
  <c r="BA54" i="21"/>
  <c r="BB54" i="21"/>
  <c r="AT54" i="21"/>
  <c r="CG53" i="21"/>
  <c r="DD53" i="21" s="1"/>
  <c r="CF53" i="21"/>
  <c r="AP53" i="21"/>
  <c r="DL48" i="21"/>
  <c r="DM48" i="21"/>
  <c r="BN51" i="21"/>
  <c r="DJ51" i="21"/>
  <c r="DK51" i="21"/>
  <c r="AS68" i="21"/>
  <c r="DR52" i="21"/>
  <c r="Q69" i="21"/>
  <c r="Y69" i="21" s="1"/>
  <c r="M70" i="21"/>
  <c r="W54" i="21"/>
  <c r="V53" i="21"/>
  <c r="X53" i="21"/>
  <c r="BL54" i="21" s="1"/>
  <c r="BC53" i="21"/>
  <c r="BF53" i="21"/>
  <c r="BD53" i="21"/>
  <c r="AV53" i="21"/>
  <c r="BE52" i="21"/>
  <c r="DF52" i="21"/>
  <c r="DH53" i="21"/>
  <c r="BN40" i="19"/>
  <c r="CH45" i="20"/>
  <c r="FT47" i="20"/>
  <c r="CE50" i="20"/>
  <c r="AZ50" i="20"/>
  <c r="FU48" i="20"/>
  <c r="FT48" i="20"/>
  <c r="BB50" i="20"/>
  <c r="BA50" i="20"/>
  <c r="AT50" i="20"/>
  <c r="FR51" i="20"/>
  <c r="CB51" i="20"/>
  <c r="BX51" i="20"/>
  <c r="BT51" i="20"/>
  <c r="AH51" i="20"/>
  <c r="AD51" i="20"/>
  <c r="FQ51" i="20"/>
  <c r="EP51" i="20"/>
  <c r="CA51" i="20"/>
  <c r="BW51" i="20"/>
  <c r="BS51" i="20"/>
  <c r="AK51" i="20"/>
  <c r="AG51" i="20"/>
  <c r="AC51" i="20"/>
  <c r="AZ51" i="20" s="1"/>
  <c r="FD51" i="20"/>
  <c r="DU51" i="20" s="1"/>
  <c r="EY51" i="20"/>
  <c r="CD51" i="20"/>
  <c r="BZ51" i="20"/>
  <c r="BV51" i="20"/>
  <c r="BR51" i="20"/>
  <c r="AJ51" i="20"/>
  <c r="AF51" i="20"/>
  <c r="AA51" i="20"/>
  <c r="A52" i="20"/>
  <c r="CC51" i="20"/>
  <c r="BY51" i="20"/>
  <c r="BU51" i="20"/>
  <c r="AI51" i="20"/>
  <c r="Z51" i="20"/>
  <c r="BN46" i="20"/>
  <c r="DK46" i="20"/>
  <c r="DJ46" i="20"/>
  <c r="BD49" i="20"/>
  <c r="AV49" i="20"/>
  <c r="BC49" i="20"/>
  <c r="BF49" i="20"/>
  <c r="CG49" i="20"/>
  <c r="AP49" i="20"/>
  <c r="AQ49" i="20" s="1"/>
  <c r="CF49" i="20"/>
  <c r="DT49" i="20"/>
  <c r="BK48" i="20"/>
  <c r="DI48" i="20" s="1"/>
  <c r="CN50" i="20"/>
  <c r="CJ50" i="20"/>
  <c r="DS50" i="20"/>
  <c r="DG50" i="20"/>
  <c r="CI50" i="20"/>
  <c r="CL50" i="20"/>
  <c r="DE50" i="20"/>
  <c r="CK49" i="20"/>
  <c r="AY48" i="20"/>
  <c r="BI48" i="20"/>
  <c r="FK49" i="20"/>
  <c r="FL49" i="20" s="1"/>
  <c r="FM49" i="20" s="1"/>
  <c r="FN49" i="20" s="1"/>
  <c r="BP49" i="20"/>
  <c r="BG49" i="20"/>
  <c r="BH49" i="20" s="1"/>
  <c r="AU49" i="20"/>
  <c r="FV49" i="20" s="1"/>
  <c r="AX49" i="20"/>
  <c r="BQ49" i="20"/>
  <c r="X49" i="20"/>
  <c r="BL50" i="20" s="1"/>
  <c r="W50" i="20"/>
  <c r="V49" i="20"/>
  <c r="DH48" i="20"/>
  <c r="DD48" i="20"/>
  <c r="CM48" i="20"/>
  <c r="DF48" i="20"/>
  <c r="BM47" i="20"/>
  <c r="BO47" i="20"/>
  <c r="BJ47" i="20"/>
  <c r="CV47" i="20"/>
  <c r="CR49" i="20"/>
  <c r="CU49" i="20"/>
  <c r="CQ49" i="20"/>
  <c r="CT49" i="20"/>
  <c r="CP49" i="20"/>
  <c r="CS49" i="20"/>
  <c r="CO49" i="20"/>
  <c r="AM50" i="20"/>
  <c r="AE50" i="20"/>
  <c r="DJ40" i="19"/>
  <c r="CH40" i="19" s="1"/>
  <c r="BJ41" i="19"/>
  <c r="BO41" i="19"/>
  <c r="BM41" i="19"/>
  <c r="DJ41" i="19" s="1"/>
  <c r="BI42" i="19"/>
  <c r="BJ42" i="19" s="1"/>
  <c r="AY42" i="19"/>
  <c r="CE44" i="19"/>
  <c r="BE42" i="19"/>
  <c r="DF42" i="19"/>
  <c r="BH42" i="19"/>
  <c r="BK42" i="19"/>
  <c r="DI42" i="19" s="1"/>
  <c r="DD42" i="19"/>
  <c r="DH42" i="19"/>
  <c r="CM42" i="19"/>
  <c r="V46" i="19"/>
  <c r="X46" i="19" s="1"/>
  <c r="BL47" i="19" s="1"/>
  <c r="W47" i="19"/>
  <c r="AE44" i="19"/>
  <c r="AM44" i="19"/>
  <c r="DR42" i="19"/>
  <c r="FK43" i="19"/>
  <c r="FL43" i="19" s="1"/>
  <c r="FM43" i="19" s="1"/>
  <c r="FN43" i="19" s="1"/>
  <c r="BD43" i="19"/>
  <c r="DG43" i="19" s="1"/>
  <c r="BC43" i="19"/>
  <c r="BF43" i="19"/>
  <c r="CG43" i="19"/>
  <c r="DH43" i="19" s="1"/>
  <c r="CF43" i="19"/>
  <c r="CP43" i="19"/>
  <c r="CT43" i="19"/>
  <c r="CQ43" i="19"/>
  <c r="CU43" i="19"/>
  <c r="CR43" i="19"/>
  <c r="CO43" i="19"/>
  <c r="CS43" i="19"/>
  <c r="AU43" i="19"/>
  <c r="FV43" i="19" s="1"/>
  <c r="BQ43" i="19"/>
  <c r="BP43" i="19"/>
  <c r="BG43" i="19"/>
  <c r="AX43" i="19"/>
  <c r="A46" i="19"/>
  <c r="BS45" i="19"/>
  <c r="BY45" i="19"/>
  <c r="BZ45" i="19"/>
  <c r="CB45" i="19"/>
  <c r="CA45" i="19"/>
  <c r="CD45" i="19"/>
  <c r="BX45" i="19"/>
  <c r="CE45" i="19" s="1"/>
  <c r="AH45" i="19"/>
  <c r="CC45" i="19"/>
  <c r="EP45" i="19"/>
  <c r="BR45" i="19"/>
  <c r="BU45" i="19"/>
  <c r="AA45" i="19"/>
  <c r="FR45" i="19"/>
  <c r="AG45" i="19"/>
  <c r="AI45" i="19"/>
  <c r="FD45" i="19"/>
  <c r="DU45" i="19" s="1"/>
  <c r="BV45" i="19"/>
  <c r="BT45" i="19"/>
  <c r="FQ45" i="19"/>
  <c r="AC45" i="19"/>
  <c r="AZ45" i="19" s="1"/>
  <c r="EY45" i="19"/>
  <c r="AF45" i="19"/>
  <c r="AJ45" i="19"/>
  <c r="AW42" i="19"/>
  <c r="CI44" i="19"/>
  <c r="DE44" i="19"/>
  <c r="CL44" i="19"/>
  <c r="DS44" i="19"/>
  <c r="CN44" i="19"/>
  <c r="CJ44" i="19"/>
  <c r="AV44" i="19"/>
  <c r="BB44" i="19"/>
  <c r="BA44" i="19"/>
  <c r="AT44" i="19"/>
  <c r="AP43" i="19"/>
  <c r="AQ43" i="19" s="1"/>
  <c r="DT43" i="19"/>
  <c r="DQ32" i="19"/>
  <c r="DO32" i="19"/>
  <c r="DQ33" i="19"/>
  <c r="DO33" i="19"/>
  <c r="DR52" i="27" l="1"/>
  <c r="CE54" i="27"/>
  <c r="FK53" i="27"/>
  <c r="X53" i="27"/>
  <c r="BL54" i="27" s="1"/>
  <c r="V53" i="27"/>
  <c r="W54" i="27"/>
  <c r="BN50" i="27"/>
  <c r="DK50" i="27"/>
  <c r="DJ50" i="27"/>
  <c r="DT51" i="27"/>
  <c r="FV51" i="27"/>
  <c r="DA50" i="27"/>
  <c r="CW50" i="27"/>
  <c r="CZ50" i="27"/>
  <c r="DC50" i="27"/>
  <c r="CY50" i="27"/>
  <c r="DB50" i="27"/>
  <c r="CX50" i="27"/>
  <c r="AE54" i="27"/>
  <c r="AM54" i="27"/>
  <c r="BO51" i="27"/>
  <c r="BJ51" i="27"/>
  <c r="BM51" i="27"/>
  <c r="CV51" i="27"/>
  <c r="CU53" i="27"/>
  <c r="CQ53" i="27"/>
  <c r="CS53" i="27"/>
  <c r="CO53" i="27"/>
  <c r="CT53" i="27"/>
  <c r="CR53" i="27"/>
  <c r="CP53" i="27"/>
  <c r="FO53" i="27"/>
  <c r="FP53" i="27" s="1"/>
  <c r="EM53" i="27"/>
  <c r="EN53" i="27" s="1"/>
  <c r="EO53" i="27" s="1"/>
  <c r="FE53" i="27" s="1"/>
  <c r="FA53" i="27"/>
  <c r="FC53" i="27" s="1"/>
  <c r="FF53" i="27" s="1"/>
  <c r="BG53" i="27"/>
  <c r="AU53" i="27"/>
  <c r="BQ53" i="27"/>
  <c r="BP53" i="27"/>
  <c r="AX53" i="27"/>
  <c r="BE52" i="27"/>
  <c r="DF52" i="27"/>
  <c r="BC53" i="27"/>
  <c r="BF53" i="27"/>
  <c r="BD53" i="27"/>
  <c r="AV53" i="27"/>
  <c r="AW53" i="27" s="1"/>
  <c r="CG53" i="27"/>
  <c r="CF53" i="27"/>
  <c r="AY52" i="27"/>
  <c r="BI52" i="27"/>
  <c r="BH52" i="27"/>
  <c r="DS52" i="27"/>
  <c r="BA54" i="27"/>
  <c r="BB54" i="27"/>
  <c r="AT54" i="27"/>
  <c r="CA55" i="27"/>
  <c r="BW55" i="27"/>
  <c r="BS55" i="27"/>
  <c r="AD3" i="27" s="1"/>
  <c r="AK55" i="27"/>
  <c r="AG55" i="27"/>
  <c r="AC55" i="27"/>
  <c r="CD55" i="27"/>
  <c r="BZ55" i="27"/>
  <c r="BV55" i="27"/>
  <c r="BR55" i="27"/>
  <c r="AJ55" i="27"/>
  <c r="AF55" i="27"/>
  <c r="AA55" i="27"/>
  <c r="FR55" i="27"/>
  <c r="CC55" i="27"/>
  <c r="BY55" i="27"/>
  <c r="BU55" i="27"/>
  <c r="AI55" i="27"/>
  <c r="Z55" i="27"/>
  <c r="CB55" i="27"/>
  <c r="BX55" i="27"/>
  <c r="BT55" i="27"/>
  <c r="AD1" i="27" s="1"/>
  <c r="AH55" i="27"/>
  <c r="AD55" i="27"/>
  <c r="AZ54" i="27"/>
  <c r="AW52" i="27"/>
  <c r="DN47" i="27"/>
  <c r="DO47" i="27" s="1"/>
  <c r="DP46" i="27" s="1"/>
  <c r="DQ47" i="27"/>
  <c r="FU52" i="27"/>
  <c r="FT52" i="27"/>
  <c r="DG54" i="27"/>
  <c r="CI54" i="27"/>
  <c r="CL54" i="27"/>
  <c r="DE54" i="27"/>
  <c r="CK54" i="27"/>
  <c r="CN54" i="27"/>
  <c r="CJ54" i="27"/>
  <c r="DD52" i="27"/>
  <c r="FA53" i="26"/>
  <c r="FC53" i="26" s="1"/>
  <c r="FF53" i="26" s="1"/>
  <c r="EM53" i="26"/>
  <c r="EN53" i="26" s="1"/>
  <c r="EO53" i="26" s="1"/>
  <c r="FE53" i="26" s="1"/>
  <c r="FO53" i="26"/>
  <c r="FP53" i="26" s="1"/>
  <c r="DL47" i="26"/>
  <c r="FK53" i="26"/>
  <c r="AT54" i="26"/>
  <c r="BB54" i="26"/>
  <c r="BA54" i="26"/>
  <c r="BG53" i="26"/>
  <c r="BP53" i="26"/>
  <c r="BQ53" i="26"/>
  <c r="AX53" i="26"/>
  <c r="AU53" i="26"/>
  <c r="FV53" i="26" s="1"/>
  <c r="FT52" i="26"/>
  <c r="FU52" i="26"/>
  <c r="CL54" i="26"/>
  <c r="DS54" i="26"/>
  <c r="DG54" i="26"/>
  <c r="DE54" i="26"/>
  <c r="CJ54" i="26"/>
  <c r="CI54" i="26"/>
  <c r="CK54" i="26" s="1"/>
  <c r="CN54" i="26"/>
  <c r="BH52" i="26"/>
  <c r="BK52" i="26"/>
  <c r="DI52" i="26" s="1"/>
  <c r="CG53" i="26"/>
  <c r="DH53" i="26" s="1"/>
  <c r="AP53" i="26"/>
  <c r="AQ53" i="26" s="1"/>
  <c r="CF53" i="26"/>
  <c r="DT53" i="26"/>
  <c r="BE52" i="26"/>
  <c r="DF52" i="26"/>
  <c r="DD52" i="26"/>
  <c r="DH52" i="26"/>
  <c r="CM52" i="26"/>
  <c r="AE54" i="26"/>
  <c r="AM54" i="26"/>
  <c r="FR55" i="26"/>
  <c r="BT55" i="26"/>
  <c r="AD1" i="26" s="1"/>
  <c r="CB55" i="26"/>
  <c r="BR55" i="26"/>
  <c r="BX55" i="26"/>
  <c r="AF55" i="26"/>
  <c r="AA55" i="26"/>
  <c r="AJ55" i="26"/>
  <c r="Z55" i="26"/>
  <c r="BZ55" i="26"/>
  <c r="AH55" i="26"/>
  <c r="CC55" i="26"/>
  <c r="AD55" i="26"/>
  <c r="CD55" i="26"/>
  <c r="CA55" i="26"/>
  <c r="AK55" i="26"/>
  <c r="BY55" i="26"/>
  <c r="AI55" i="26"/>
  <c r="EL55" i="26" s="1"/>
  <c r="BW55" i="26"/>
  <c r="AG55" i="26"/>
  <c r="BU55" i="26"/>
  <c r="AC55" i="26"/>
  <c r="BV55" i="26"/>
  <c r="BS55" i="26"/>
  <c r="AD3" i="26" s="1"/>
  <c r="BC53" i="26"/>
  <c r="BD53" i="26"/>
  <c r="BF53" i="26"/>
  <c r="BN50" i="26"/>
  <c r="DK50" i="26"/>
  <c r="DJ50" i="26"/>
  <c r="CU53" i="26"/>
  <c r="CQ53" i="26"/>
  <c r="CS53" i="26"/>
  <c r="CR53" i="26"/>
  <c r="CP53" i="26"/>
  <c r="CT53" i="26"/>
  <c r="CO53" i="26"/>
  <c r="BO51" i="26"/>
  <c r="BJ51" i="26"/>
  <c r="BM51" i="26"/>
  <c r="CV51" i="26"/>
  <c r="AV53" i="26"/>
  <c r="AW53" i="26" s="1"/>
  <c r="BI52" i="26"/>
  <c r="AY52" i="26"/>
  <c r="DA50" i="26"/>
  <c r="CW50" i="26"/>
  <c r="CZ50" i="26"/>
  <c r="DC50" i="26"/>
  <c r="CY50" i="26"/>
  <c r="CX50" i="26"/>
  <c r="DB50" i="26"/>
  <c r="V54" i="26"/>
  <c r="W55" i="26"/>
  <c r="X54" i="26"/>
  <c r="BL55" i="26" s="1"/>
  <c r="DN47" i="26"/>
  <c r="DO47" i="26" s="1"/>
  <c r="DP46" i="26" s="1"/>
  <c r="DQ47" i="26"/>
  <c r="CE53" i="25"/>
  <c r="AW51" i="25"/>
  <c r="AM53" i="25"/>
  <c r="AE53" i="25"/>
  <c r="CR52" i="25"/>
  <c r="CU52" i="25"/>
  <c r="CQ52" i="25"/>
  <c r="CT52" i="25"/>
  <c r="CP52" i="25"/>
  <c r="CS52" i="25"/>
  <c r="CO52" i="25"/>
  <c r="DH51" i="25"/>
  <c r="CM51" i="25"/>
  <c r="DD51" i="25"/>
  <c r="FU50" i="25"/>
  <c r="FT50" i="25"/>
  <c r="DC49" i="25"/>
  <c r="CY49" i="25"/>
  <c r="DB49" i="25"/>
  <c r="CX49" i="25"/>
  <c r="DA49" i="25"/>
  <c r="CW49" i="25"/>
  <c r="CZ49" i="25"/>
  <c r="AY51" i="25"/>
  <c r="BI51" i="25"/>
  <c r="BB53" i="25"/>
  <c r="BA53" i="25"/>
  <c r="AT53" i="25"/>
  <c r="FQ54" i="25"/>
  <c r="EP54" i="25"/>
  <c r="CA54" i="25"/>
  <c r="BW54" i="25"/>
  <c r="BS54" i="25"/>
  <c r="FD54" i="25"/>
  <c r="DU54" i="25" s="1"/>
  <c r="EY54" i="25"/>
  <c r="CD54" i="25"/>
  <c r="BZ54" i="25"/>
  <c r="BV54" i="25"/>
  <c r="BR54" i="25"/>
  <c r="A55" i="25"/>
  <c r="BX54" i="25"/>
  <c r="AH54" i="25"/>
  <c r="AD54" i="25"/>
  <c r="CC54" i="25"/>
  <c r="BU54" i="25"/>
  <c r="AK54" i="25"/>
  <c r="AG54" i="25"/>
  <c r="AC54" i="25"/>
  <c r="CB54" i="25"/>
  <c r="BT54" i="25"/>
  <c r="AJ54" i="25"/>
  <c r="AF54" i="25"/>
  <c r="AA54" i="25"/>
  <c r="FR54" i="25"/>
  <c r="BY54" i="25"/>
  <c r="AI54" i="25"/>
  <c r="Z54" i="25"/>
  <c r="AZ53" i="25"/>
  <c r="BO50" i="25"/>
  <c r="BJ50" i="25"/>
  <c r="BM50" i="25"/>
  <c r="CV50" i="25"/>
  <c r="BD52" i="25"/>
  <c r="AV52" i="25"/>
  <c r="BC52" i="25"/>
  <c r="BF52" i="25"/>
  <c r="BN49" i="25"/>
  <c r="DK49" i="25"/>
  <c r="DJ49" i="25"/>
  <c r="DQ46" i="25"/>
  <c r="DN46" i="25"/>
  <c r="DO46" i="25" s="1"/>
  <c r="CN53" i="25"/>
  <c r="CJ53" i="25"/>
  <c r="DS53" i="25"/>
  <c r="DG53" i="25"/>
  <c r="CI53" i="25"/>
  <c r="CK53" i="25" s="1"/>
  <c r="CL53" i="25"/>
  <c r="DE53" i="25"/>
  <c r="CG52" i="25"/>
  <c r="DH52" i="25" s="1"/>
  <c r="CF52" i="25"/>
  <c r="DT52" i="25"/>
  <c r="X53" i="25"/>
  <c r="BL54" i="25" s="1"/>
  <c r="W54" i="25"/>
  <c r="V53" i="25"/>
  <c r="BH51" i="25"/>
  <c r="BK51" i="25"/>
  <c r="DI51" i="25" s="1"/>
  <c r="FK52" i="25"/>
  <c r="FL52" i="25" s="1"/>
  <c r="FM52" i="25" s="1"/>
  <c r="FN52" i="25" s="1"/>
  <c r="BP52" i="25"/>
  <c r="BG52" i="25"/>
  <c r="AU52" i="25"/>
  <c r="FV52" i="25" s="1"/>
  <c r="AX52" i="25"/>
  <c r="BQ52" i="25"/>
  <c r="CK52" i="25"/>
  <c r="BE51" i="25"/>
  <c r="DF51" i="25"/>
  <c r="DR51" i="25"/>
  <c r="CH49" i="24"/>
  <c r="BC53" i="24"/>
  <c r="DR52" i="24"/>
  <c r="CE54" i="24"/>
  <c r="FK53" i="24"/>
  <c r="FL53" i="24" s="1"/>
  <c r="FM53" i="24" s="1"/>
  <c r="FN53" i="24" s="1"/>
  <c r="DD52" i="24"/>
  <c r="CM52" i="24"/>
  <c r="DF52" i="24"/>
  <c r="FU52" i="24"/>
  <c r="FT52" i="24"/>
  <c r="CS53" i="24"/>
  <c r="CO53" i="24"/>
  <c r="CR53" i="24"/>
  <c r="CU53" i="24"/>
  <c r="CQ53" i="24"/>
  <c r="CT53" i="24"/>
  <c r="CP53" i="24"/>
  <c r="DH52" i="24"/>
  <c r="DC50" i="24"/>
  <c r="CY50" i="24"/>
  <c r="DA50" i="24"/>
  <c r="CW50" i="24"/>
  <c r="CZ50" i="24"/>
  <c r="DB50" i="24"/>
  <c r="CX50" i="24"/>
  <c r="BB54" i="24"/>
  <c r="BA54" i="24"/>
  <c r="BC54" i="24" s="1"/>
  <c r="AT54" i="24"/>
  <c r="A56" i="24"/>
  <c r="CC55" i="24"/>
  <c r="BY55" i="24"/>
  <c r="BU55" i="24"/>
  <c r="AI55" i="24"/>
  <c r="FR55" i="24"/>
  <c r="CB55" i="24"/>
  <c r="BX55" i="24"/>
  <c r="BT55" i="24"/>
  <c r="AH55" i="24"/>
  <c r="AC55" i="24"/>
  <c r="AZ55" i="24" s="1"/>
  <c r="CA55" i="24"/>
  <c r="BW55" i="24"/>
  <c r="BS55" i="24"/>
  <c r="AK55" i="24"/>
  <c r="AG55" i="24"/>
  <c r="AA55" i="24"/>
  <c r="CD55" i="24"/>
  <c r="BZ55" i="24"/>
  <c r="BV55" i="24"/>
  <c r="BR55" i="24"/>
  <c r="AJ55" i="24"/>
  <c r="AM55" i="24" s="1"/>
  <c r="AF55" i="24"/>
  <c r="FK54" i="24" s="1"/>
  <c r="FL54" i="24" s="1"/>
  <c r="FM54" i="24" s="1"/>
  <c r="FN54" i="24" s="1"/>
  <c r="DS54" i="24"/>
  <c r="DG54" i="24"/>
  <c r="CI54" i="24"/>
  <c r="CK54" i="24" s="1"/>
  <c r="CL54" i="24"/>
  <c r="DE54" i="24"/>
  <c r="CN54" i="24"/>
  <c r="CJ54" i="24"/>
  <c r="BK52" i="24"/>
  <c r="DI52" i="24" s="1"/>
  <c r="AY52" i="24"/>
  <c r="BI52" i="24"/>
  <c r="X53" i="24"/>
  <c r="BL54" i="24" s="1"/>
  <c r="V53" i="24"/>
  <c r="W54" i="24"/>
  <c r="BQ53" i="24"/>
  <c r="BP53" i="24"/>
  <c r="BG53" i="24"/>
  <c r="BH53" i="24" s="1"/>
  <c r="AU53" i="24"/>
  <c r="FV53" i="24" s="1"/>
  <c r="AX53" i="24"/>
  <c r="AW53" i="24" s="1"/>
  <c r="CG53" i="24"/>
  <c r="AP53" i="24"/>
  <c r="AQ53" i="24" s="1"/>
  <c r="CF53" i="24"/>
  <c r="DT53" i="24"/>
  <c r="BM51" i="24"/>
  <c r="BO51" i="24"/>
  <c r="BJ51" i="24"/>
  <c r="FI51" i="24"/>
  <c r="BN50" i="24"/>
  <c r="DJ50" i="24"/>
  <c r="DK50" i="24"/>
  <c r="BF54" i="24"/>
  <c r="AV54" i="24"/>
  <c r="Z55" i="22"/>
  <c r="AD55" i="22"/>
  <c r="FK53" i="22"/>
  <c r="FL53" i="22" s="1"/>
  <c r="FM53" i="22" s="1"/>
  <c r="FN53" i="22" s="1"/>
  <c r="CE54" i="22"/>
  <c r="DR52" i="22"/>
  <c r="FU52" i="22" s="1"/>
  <c r="CH49" i="22"/>
  <c r="DL48" i="22" s="1"/>
  <c r="BE53" i="22"/>
  <c r="CU53" i="22"/>
  <c r="CQ53" i="22"/>
  <c r="CT53" i="22"/>
  <c r="CP53" i="22"/>
  <c r="CS53" i="22"/>
  <c r="CO53" i="22"/>
  <c r="CR53" i="22"/>
  <c r="BA54" i="22"/>
  <c r="BB54" i="22"/>
  <c r="AT54" i="22"/>
  <c r="FQ55" i="22"/>
  <c r="EP55" i="22"/>
  <c r="CA55" i="22"/>
  <c r="BW55" i="22"/>
  <c r="BS55" i="22"/>
  <c r="AK55" i="22"/>
  <c r="AG55" i="22"/>
  <c r="AA55" i="22"/>
  <c r="FD55" i="22"/>
  <c r="DU55" i="22" s="1"/>
  <c r="EY55" i="22"/>
  <c r="CD55" i="22"/>
  <c r="BZ55" i="22"/>
  <c r="BV55" i="22"/>
  <c r="BR55" i="22"/>
  <c r="AJ55" i="22"/>
  <c r="AM55" i="22" s="1"/>
  <c r="AF55" i="22"/>
  <c r="A56" i="22"/>
  <c r="CC55" i="22"/>
  <c r="BY55" i="22"/>
  <c r="BU55" i="22"/>
  <c r="AI55" i="22"/>
  <c r="FR55" i="22"/>
  <c r="CB55" i="22"/>
  <c r="BX55" i="22"/>
  <c r="CE55" i="22" s="1"/>
  <c r="BT55" i="22"/>
  <c r="AH55" i="22"/>
  <c r="AC55" i="22"/>
  <c r="AZ55" i="22" s="1"/>
  <c r="BN50" i="22"/>
  <c r="DK50" i="22"/>
  <c r="DJ50" i="22"/>
  <c r="BH52" i="22"/>
  <c r="BK52" i="22"/>
  <c r="DI52" i="22" s="1"/>
  <c r="X54" i="22"/>
  <c r="BL55" i="22" s="1"/>
  <c r="V54" i="22"/>
  <c r="W55" i="22"/>
  <c r="BD54" i="22"/>
  <c r="BE54" i="22" s="1"/>
  <c r="AV54" i="22"/>
  <c r="BC54" i="22"/>
  <c r="BF54" i="22"/>
  <c r="BG53" i="22"/>
  <c r="AU53" i="22"/>
  <c r="FV53" i="22" s="1"/>
  <c r="AX53" i="22"/>
  <c r="BQ53" i="22"/>
  <c r="BP53" i="22"/>
  <c r="BC53" i="22"/>
  <c r="DA50" i="22"/>
  <c r="CW50" i="22"/>
  <c r="CZ50" i="22"/>
  <c r="DC50" i="22"/>
  <c r="CY50" i="22"/>
  <c r="DB50" i="22"/>
  <c r="CX50" i="22"/>
  <c r="DH52" i="22"/>
  <c r="CM52" i="22"/>
  <c r="DQ47" i="22"/>
  <c r="DN47" i="22"/>
  <c r="DO47" i="22" s="1"/>
  <c r="DP46" i="22" s="1"/>
  <c r="FT52" i="22"/>
  <c r="AW53" i="22"/>
  <c r="BO51" i="22"/>
  <c r="BJ51" i="22"/>
  <c r="BM51" i="22"/>
  <c r="FI51" i="22"/>
  <c r="DD52" i="22"/>
  <c r="BI52" i="22"/>
  <c r="AY52" i="22"/>
  <c r="CG53" i="22"/>
  <c r="CF53" i="22"/>
  <c r="DT53" i="22"/>
  <c r="DE54" i="22"/>
  <c r="CN54" i="22"/>
  <c r="CJ54" i="22"/>
  <c r="DS54" i="22"/>
  <c r="DG54" i="22"/>
  <c r="CI54" i="22"/>
  <c r="CK54" i="22" s="1"/>
  <c r="CL54" i="22"/>
  <c r="AP53" i="22"/>
  <c r="AQ53" i="22" s="1"/>
  <c r="BJ52" i="21"/>
  <c r="CV52" i="21"/>
  <c r="DC52" i="21" s="1"/>
  <c r="DM49" i="21"/>
  <c r="DQ49" i="21" s="1"/>
  <c r="BO52" i="21"/>
  <c r="BK53" i="21"/>
  <c r="BI53" i="21"/>
  <c r="BM53" i="21" s="1"/>
  <c r="AY53" i="21"/>
  <c r="CE55" i="21"/>
  <c r="DI53" i="21"/>
  <c r="CM53" i="21"/>
  <c r="CT54" i="21"/>
  <c r="CP54" i="21"/>
  <c r="CR54" i="21"/>
  <c r="CO54" i="21"/>
  <c r="CU54" i="21"/>
  <c r="CS54" i="21"/>
  <c r="CQ54" i="21"/>
  <c r="BE53" i="21"/>
  <c r="DF53" i="21"/>
  <c r="G69" i="21"/>
  <c r="AQ53" i="21"/>
  <c r="BB55" i="21"/>
  <c r="BA55" i="21"/>
  <c r="AT55" i="21"/>
  <c r="CG54" i="21"/>
  <c r="DD54" i="21" s="1"/>
  <c r="CF54" i="21"/>
  <c r="FU52" i="21"/>
  <c r="FT52" i="21"/>
  <c r="L76" i="21"/>
  <c r="J77" i="21"/>
  <c r="CC56" i="21"/>
  <c r="A57" i="21"/>
  <c r="BX56" i="21"/>
  <c r="CD56" i="21"/>
  <c r="BV56" i="21"/>
  <c r="AJ56" i="21"/>
  <c r="CB56" i="21"/>
  <c r="BT56" i="21"/>
  <c r="AH56" i="21"/>
  <c r="AA56" i="21"/>
  <c r="FR56" i="21"/>
  <c r="BZ56" i="21"/>
  <c r="FD56" i="21"/>
  <c r="DU56" i="21" s="1"/>
  <c r="EY56" i="21"/>
  <c r="BR56" i="21"/>
  <c r="AF56" i="21"/>
  <c r="AG56" i="21"/>
  <c r="BW56" i="21"/>
  <c r="FQ56" i="21"/>
  <c r="AK56" i="21"/>
  <c r="CA56" i="21"/>
  <c r="AI56" i="21"/>
  <c r="AC56" i="21"/>
  <c r="BS56" i="21"/>
  <c r="EP56" i="21"/>
  <c r="BU56" i="21"/>
  <c r="BY56" i="21"/>
  <c r="CE56" i="21" s="1"/>
  <c r="AP54" i="21"/>
  <c r="AQ54" i="21" s="1"/>
  <c r="BC54" i="21"/>
  <c r="BF54" i="21"/>
  <c r="BD54" i="21"/>
  <c r="AV54" i="21"/>
  <c r="CK54" i="21"/>
  <c r="DT54" i="21"/>
  <c r="V54" i="21"/>
  <c r="W55" i="21"/>
  <c r="X54" i="21"/>
  <c r="BL55" i="21" s="1"/>
  <c r="DN48" i="21"/>
  <c r="DO48" i="21" s="1"/>
  <c r="DP47" i="21" s="1"/>
  <c r="DQ48" i="21"/>
  <c r="DR53" i="21"/>
  <c r="DN49" i="21"/>
  <c r="DO49" i="21" s="1"/>
  <c r="BJ53" i="21"/>
  <c r="AS69" i="21"/>
  <c r="CX52" i="21"/>
  <c r="BG54" i="21"/>
  <c r="BH54" i="21" s="1"/>
  <c r="BQ54" i="21"/>
  <c r="BP54" i="21"/>
  <c r="AX54" i="21"/>
  <c r="AU54" i="21"/>
  <c r="FV54" i="21" s="1"/>
  <c r="AW53" i="21"/>
  <c r="Q70" i="21"/>
  <c r="Y70" i="21" s="1"/>
  <c r="M71" i="21"/>
  <c r="AM55" i="21"/>
  <c r="AE55" i="21"/>
  <c r="AZ55" i="21"/>
  <c r="FK54" i="21"/>
  <c r="FL54" i="21" s="1"/>
  <c r="FM54" i="21" s="1"/>
  <c r="FN54" i="21" s="1"/>
  <c r="DE55" i="21"/>
  <c r="CN55" i="21"/>
  <c r="CJ55" i="21"/>
  <c r="DS55" i="21"/>
  <c r="DG55" i="21"/>
  <c r="CI55" i="21"/>
  <c r="CK55" i="21" s="1"/>
  <c r="CL55" i="21"/>
  <c r="BN52" i="21"/>
  <c r="DJ52" i="21"/>
  <c r="DK52" i="21"/>
  <c r="DR49" i="20"/>
  <c r="CE51" i="20"/>
  <c r="BD50" i="20"/>
  <c r="AV50" i="20"/>
  <c r="BC50" i="20"/>
  <c r="BF50" i="20"/>
  <c r="BN47" i="20"/>
  <c r="DK47" i="20"/>
  <c r="DJ47" i="20"/>
  <c r="CH47" i="20" s="1"/>
  <c r="X50" i="20"/>
  <c r="BL51" i="20" s="1"/>
  <c r="W51" i="20"/>
  <c r="V50" i="20"/>
  <c r="BO48" i="20"/>
  <c r="BJ48" i="20"/>
  <c r="BM48" i="20"/>
  <c r="FI48" i="20"/>
  <c r="CR50" i="20"/>
  <c r="CU50" i="20"/>
  <c r="CQ50" i="20"/>
  <c r="CT50" i="20"/>
  <c r="CP50" i="20"/>
  <c r="CS50" i="20"/>
  <c r="CO50" i="20"/>
  <c r="AW49" i="20"/>
  <c r="BB51" i="20"/>
  <c r="BA51" i="20"/>
  <c r="AT51" i="20"/>
  <c r="FR52" i="20"/>
  <c r="CB52" i="20"/>
  <c r="BX52" i="20"/>
  <c r="CE52" i="20" s="1"/>
  <c r="BT52" i="20"/>
  <c r="AH52" i="20"/>
  <c r="AD52" i="20"/>
  <c r="FQ52" i="20"/>
  <c r="EP52" i="20"/>
  <c r="CA52" i="20"/>
  <c r="BW52" i="20"/>
  <c r="BS52" i="20"/>
  <c r="AK52" i="20"/>
  <c r="AG52" i="20"/>
  <c r="AC52" i="20"/>
  <c r="FD52" i="20"/>
  <c r="DU52" i="20" s="1"/>
  <c r="EY52" i="20"/>
  <c r="CD52" i="20"/>
  <c r="BZ52" i="20"/>
  <c r="BV52" i="20"/>
  <c r="BR52" i="20"/>
  <c r="AJ52" i="20"/>
  <c r="AF52" i="20"/>
  <c r="AA52" i="20"/>
  <c r="A53" i="20"/>
  <c r="CC52" i="20"/>
  <c r="BY52" i="20"/>
  <c r="BU52" i="20"/>
  <c r="AI52" i="20"/>
  <c r="Z52" i="20"/>
  <c r="DD49" i="20"/>
  <c r="CM49" i="20"/>
  <c r="BE49" i="20"/>
  <c r="DF49" i="20"/>
  <c r="CN51" i="20"/>
  <c r="CJ51" i="20"/>
  <c r="DS51" i="20"/>
  <c r="DG51" i="20"/>
  <c r="CI51" i="20"/>
  <c r="CK51" i="20" s="1"/>
  <c r="CL51" i="20"/>
  <c r="DE51" i="20"/>
  <c r="BK49" i="20"/>
  <c r="DI49" i="20" s="1"/>
  <c r="DT50" i="20"/>
  <c r="FK50" i="20"/>
  <c r="FL50" i="20" s="1"/>
  <c r="FM50" i="20" s="1"/>
  <c r="FN50" i="20" s="1"/>
  <c r="BP50" i="20"/>
  <c r="BG50" i="20"/>
  <c r="BH50" i="20" s="1"/>
  <c r="AU50" i="20"/>
  <c r="FV50" i="20" s="1"/>
  <c r="AX50" i="20"/>
  <c r="BQ50" i="20"/>
  <c r="FU49" i="20"/>
  <c r="FT49" i="20"/>
  <c r="DH49" i="20"/>
  <c r="CG50" i="20"/>
  <c r="CF50" i="20"/>
  <c r="DA47" i="20"/>
  <c r="CW47" i="20"/>
  <c r="CZ47" i="20"/>
  <c r="DC47" i="20"/>
  <c r="CY47" i="20"/>
  <c r="DB47" i="20"/>
  <c r="CX47" i="20"/>
  <c r="AY49" i="20"/>
  <c r="BI49" i="20"/>
  <c r="CK50" i="20"/>
  <c r="AM51" i="20"/>
  <c r="AE51" i="20"/>
  <c r="AP50" i="20"/>
  <c r="AQ50" i="20" s="1"/>
  <c r="BN41" i="19"/>
  <c r="BO42" i="19"/>
  <c r="DK41" i="19"/>
  <c r="BM42" i="19"/>
  <c r="BN42" i="19" s="1"/>
  <c r="CV42" i="19"/>
  <c r="CW42" i="19" s="1"/>
  <c r="BI43" i="19"/>
  <c r="BJ43" i="19" s="1"/>
  <c r="AY43" i="19"/>
  <c r="FK44" i="19"/>
  <c r="FL44" i="19" s="1"/>
  <c r="FM44" i="19" s="1"/>
  <c r="FN44" i="19" s="1"/>
  <c r="DT44" i="19"/>
  <c r="CQ44" i="19"/>
  <c r="CU44" i="19"/>
  <c r="CR44" i="19"/>
  <c r="CO44" i="19"/>
  <c r="CS44" i="19"/>
  <c r="CP44" i="19"/>
  <c r="CT44" i="19"/>
  <c r="AM45" i="19"/>
  <c r="AE45" i="19"/>
  <c r="DR43" i="19"/>
  <c r="BE43" i="19"/>
  <c r="DF43" i="19"/>
  <c r="BF44" i="19"/>
  <c r="BD44" i="19"/>
  <c r="DG44" i="19" s="1"/>
  <c r="BC44" i="19"/>
  <c r="DD43" i="19"/>
  <c r="DS45" i="19"/>
  <c r="CN45" i="19"/>
  <c r="CJ45" i="19"/>
  <c r="CI45" i="19"/>
  <c r="CK45" i="19" s="1"/>
  <c r="DE45" i="19"/>
  <c r="CL45" i="19"/>
  <c r="AV45" i="19"/>
  <c r="BB45" i="19"/>
  <c r="BA45" i="19"/>
  <c r="AT45" i="19"/>
  <c r="AW43" i="19"/>
  <c r="CM43" i="19"/>
  <c r="CG44" i="19"/>
  <c r="DD44" i="19" s="1"/>
  <c r="AP44" i="19"/>
  <c r="AQ44" i="19" s="1"/>
  <c r="CF44" i="19"/>
  <c r="AU44" i="19"/>
  <c r="FV44" i="19" s="1"/>
  <c r="BQ44" i="19"/>
  <c r="BP44" i="19"/>
  <c r="BG44" i="19"/>
  <c r="AX44" i="19"/>
  <c r="CK44" i="19"/>
  <c r="A47" i="19"/>
  <c r="BZ46" i="19"/>
  <c r="CB46" i="19"/>
  <c r="EP46" i="19"/>
  <c r="FR46" i="19"/>
  <c r="AJ46" i="19"/>
  <c r="FD46" i="19"/>
  <c r="DU46" i="19" s="1"/>
  <c r="BX46" i="19"/>
  <c r="AA46" i="19"/>
  <c r="CD46" i="19"/>
  <c r="CA46" i="19"/>
  <c r="AF46" i="19"/>
  <c r="BY46" i="19"/>
  <c r="CC46" i="19"/>
  <c r="BS46" i="19"/>
  <c r="BT46" i="19"/>
  <c r="FK45" i="19"/>
  <c r="FL45" i="19" s="1"/>
  <c r="FM45" i="19" s="1"/>
  <c r="FN45" i="19" s="1"/>
  <c r="AG46" i="19"/>
  <c r="AC46" i="19"/>
  <c r="BU46" i="19"/>
  <c r="BV46" i="19"/>
  <c r="FQ46" i="19"/>
  <c r="AH46" i="19"/>
  <c r="AI46" i="19"/>
  <c r="BR46" i="19"/>
  <c r="EY46" i="19"/>
  <c r="BH43" i="19"/>
  <c r="BK43" i="19"/>
  <c r="DI43" i="19" s="1"/>
  <c r="DC42" i="19"/>
  <c r="CZ42" i="19"/>
  <c r="CX42" i="19"/>
  <c r="DB42" i="19"/>
  <c r="FT42" i="19"/>
  <c r="FU42" i="19"/>
  <c r="V47" i="19"/>
  <c r="X47" i="19" s="1"/>
  <c r="BL48" i="19" s="1"/>
  <c r="W48" i="19"/>
  <c r="DP32" i="19"/>
  <c r="CH50" i="27" l="1"/>
  <c r="CE55" i="27"/>
  <c r="FJ55" i="27"/>
  <c r="FK55" i="27" s="1"/>
  <c r="AE55" i="27"/>
  <c r="AM55" i="27"/>
  <c r="AZ55" i="27"/>
  <c r="BB55" i="27"/>
  <c r="BA55" i="27"/>
  <c r="EL55" i="27"/>
  <c r="AT55" i="27"/>
  <c r="FR30" i="27"/>
  <c r="BG54" i="27"/>
  <c r="BK54" i="27" s="1"/>
  <c r="AU54" i="27"/>
  <c r="BQ54" i="27"/>
  <c r="AX54" i="27"/>
  <c r="BP54" i="27"/>
  <c r="X54" i="27"/>
  <c r="BL55" i="27" s="1"/>
  <c r="W55" i="27"/>
  <c r="V54" i="27"/>
  <c r="CG54" i="27"/>
  <c r="CM54" i="27" s="1"/>
  <c r="AP54" i="27"/>
  <c r="AQ54" i="27" s="1"/>
  <c r="CF54" i="27"/>
  <c r="FK54" i="27"/>
  <c r="FL54" i="27" s="1"/>
  <c r="FM54" i="27" s="1"/>
  <c r="FN54" i="27" s="1"/>
  <c r="AD18" i="27"/>
  <c r="DG55" i="27"/>
  <c r="DG26" i="27" s="1"/>
  <c r="CN55" i="27"/>
  <c r="CI55" i="27"/>
  <c r="CK55" i="27" s="1"/>
  <c r="CK26" i="27" s="1"/>
  <c r="CL55" i="27"/>
  <c r="CL26" i="27" s="1"/>
  <c r="CJ55" i="27"/>
  <c r="CJ26" i="27" s="1"/>
  <c r="BO52" i="27"/>
  <c r="BM52" i="27"/>
  <c r="BJ52" i="27"/>
  <c r="CV52" i="27"/>
  <c r="CM53" i="27"/>
  <c r="DD53" i="27"/>
  <c r="AY53" i="27"/>
  <c r="BI53" i="27"/>
  <c r="BH53" i="27"/>
  <c r="DH53" i="27"/>
  <c r="CU54" i="27"/>
  <c r="CQ54" i="27"/>
  <c r="CT54" i="27"/>
  <c r="CP54" i="27"/>
  <c r="CS54" i="27"/>
  <c r="CO54" i="27"/>
  <c r="CR54" i="27"/>
  <c r="DR53" i="27"/>
  <c r="DC51" i="27"/>
  <c r="CY51" i="27"/>
  <c r="DA51" i="27"/>
  <c r="CZ51" i="27"/>
  <c r="CX51" i="27"/>
  <c r="DB51" i="27"/>
  <c r="CW51" i="27"/>
  <c r="BC54" i="27"/>
  <c r="BF54" i="27"/>
  <c r="BD54" i="27"/>
  <c r="AV54" i="27"/>
  <c r="FV52" i="27"/>
  <c r="DT52" i="27"/>
  <c r="BE53" i="27"/>
  <c r="DF53" i="27"/>
  <c r="BN51" i="27"/>
  <c r="DJ51" i="27"/>
  <c r="DK51" i="27"/>
  <c r="BK53" i="27"/>
  <c r="DI53" i="27" s="1"/>
  <c r="FJ55" i="26"/>
  <c r="FK55" i="26" s="1"/>
  <c r="AZ55" i="26"/>
  <c r="FO55" i="26"/>
  <c r="FP55" i="26" s="1"/>
  <c r="FA55" i="26"/>
  <c r="FC55" i="26" s="1"/>
  <c r="FF55" i="26" s="1"/>
  <c r="EM55" i="26"/>
  <c r="EN55" i="26" s="1"/>
  <c r="EO55" i="26" s="1"/>
  <c r="FE55" i="26" s="1"/>
  <c r="FR30" i="26"/>
  <c r="FS55" i="26" s="1"/>
  <c r="CH50" i="26"/>
  <c r="CE55" i="26"/>
  <c r="DC51" i="26"/>
  <c r="CY51" i="26"/>
  <c r="DB51" i="26"/>
  <c r="CX51" i="26"/>
  <c r="DA51" i="26"/>
  <c r="CW51" i="26"/>
  <c r="CZ51" i="26"/>
  <c r="BE53" i="26"/>
  <c r="DF53" i="26"/>
  <c r="BB55" i="26"/>
  <c r="BA55" i="26"/>
  <c r="AT55" i="26"/>
  <c r="BD54" i="26"/>
  <c r="BF54" i="26"/>
  <c r="BC54" i="26"/>
  <c r="AV54" i="26"/>
  <c r="BH53" i="26"/>
  <c r="BK53" i="26"/>
  <c r="DI53" i="26" s="1"/>
  <c r="CM53" i="26"/>
  <c r="V55" i="26"/>
  <c r="X55" i="26"/>
  <c r="BM52" i="26"/>
  <c r="BO52" i="26"/>
  <c r="BJ52" i="26"/>
  <c r="CV52" i="26"/>
  <c r="BN51" i="26"/>
  <c r="DK51" i="26"/>
  <c r="DJ51" i="26"/>
  <c r="FK54" i="26"/>
  <c r="FL54" i="26" s="1"/>
  <c r="FM54" i="26" s="1"/>
  <c r="FN54" i="26" s="1"/>
  <c r="AD17" i="26"/>
  <c r="AD19" i="26" s="1"/>
  <c r="CT54" i="26"/>
  <c r="CP54" i="26"/>
  <c r="CR54" i="26"/>
  <c r="CQ54" i="26"/>
  <c r="CU54" i="26"/>
  <c r="CO54" i="26"/>
  <c r="CS54" i="26"/>
  <c r="DT54" i="26"/>
  <c r="AY53" i="26"/>
  <c r="BI53" i="26"/>
  <c r="FI53" i="26" s="1"/>
  <c r="DD53" i="26"/>
  <c r="AM55" i="26"/>
  <c r="AV55" i="26" s="1"/>
  <c r="AE55" i="26"/>
  <c r="CN55" i="26"/>
  <c r="CJ55" i="26"/>
  <c r="CJ26" i="26" s="1"/>
  <c r="DS55" i="26"/>
  <c r="DG55" i="26"/>
  <c r="DG26" i="26" s="1"/>
  <c r="CI55" i="26"/>
  <c r="CL55" i="26"/>
  <c r="CL26" i="26" s="1"/>
  <c r="FS36" i="26"/>
  <c r="FS34" i="26"/>
  <c r="CG54" i="26"/>
  <c r="CF54" i="26"/>
  <c r="AP54" i="26"/>
  <c r="AQ54" i="26" s="1"/>
  <c r="DR53" i="26"/>
  <c r="BP54" i="26"/>
  <c r="BG54" i="26"/>
  <c r="BQ54" i="26"/>
  <c r="AU54" i="26"/>
  <c r="FV54" i="26" s="1"/>
  <c r="AX54" i="26"/>
  <c r="DB52" i="21"/>
  <c r="BO53" i="21"/>
  <c r="CZ52" i="21"/>
  <c r="CH49" i="25"/>
  <c r="AW52" i="25"/>
  <c r="AZ54" i="25"/>
  <c r="CE54" i="25"/>
  <c r="FK53" i="25"/>
  <c r="FL53" i="25" s="1"/>
  <c r="FM53" i="25" s="1"/>
  <c r="FN53" i="25" s="1"/>
  <c r="DD52" i="25"/>
  <c r="AY52" i="25"/>
  <c r="BI52" i="25"/>
  <c r="BN50" i="25"/>
  <c r="DK50" i="25"/>
  <c r="DJ50" i="25"/>
  <c r="CH50" i="25" s="1"/>
  <c r="AM54" i="25"/>
  <c r="AE54" i="25"/>
  <c r="BD53" i="25"/>
  <c r="AV53" i="25"/>
  <c r="BC53" i="25"/>
  <c r="BF53" i="25"/>
  <c r="CR53" i="25"/>
  <c r="CU53" i="25"/>
  <c r="CQ53" i="25"/>
  <c r="CT53" i="25"/>
  <c r="CP53" i="25"/>
  <c r="CS53" i="25"/>
  <c r="CO53" i="25"/>
  <c r="BB54" i="25"/>
  <c r="BA54" i="25"/>
  <c r="AT54" i="25"/>
  <c r="CA55" i="25"/>
  <c r="BW55" i="25"/>
  <c r="BS55" i="25"/>
  <c r="AK55" i="25"/>
  <c r="AG55" i="25"/>
  <c r="AC55" i="25"/>
  <c r="CD55" i="25"/>
  <c r="BZ55" i="25"/>
  <c r="BV55" i="25"/>
  <c r="BR55" i="25"/>
  <c r="AJ55" i="25"/>
  <c r="AF55" i="25"/>
  <c r="AA55" i="25"/>
  <c r="A56" i="25"/>
  <c r="BY55" i="25"/>
  <c r="AI55" i="25"/>
  <c r="Z55" i="25"/>
  <c r="BX55" i="25"/>
  <c r="AH55" i="25"/>
  <c r="CC55" i="25"/>
  <c r="BU55" i="25"/>
  <c r="FR55" i="25"/>
  <c r="CB55" i="25"/>
  <c r="BT55" i="25"/>
  <c r="AD55" i="25"/>
  <c r="FU51" i="25"/>
  <c r="FT51" i="25"/>
  <c r="BH52" i="25"/>
  <c r="BK52" i="25"/>
  <c r="DI52" i="25" s="1"/>
  <c r="W55" i="25"/>
  <c r="X54" i="25"/>
  <c r="BL55" i="25" s="1"/>
  <c r="V54" i="25"/>
  <c r="BE52" i="25"/>
  <c r="DF52" i="25"/>
  <c r="DS54" i="25"/>
  <c r="DG54" i="25"/>
  <c r="CI54" i="25"/>
  <c r="CK54" i="25" s="1"/>
  <c r="CL54" i="25"/>
  <c r="CN54" i="25"/>
  <c r="CJ54" i="25"/>
  <c r="DE54" i="25"/>
  <c r="DR52" i="25"/>
  <c r="CG53" i="25"/>
  <c r="DH53" i="25" s="1"/>
  <c r="AP53" i="25"/>
  <c r="AQ53" i="25" s="1"/>
  <c r="CF53" i="25"/>
  <c r="DT53" i="25"/>
  <c r="CZ50" i="25"/>
  <c r="DC50" i="25"/>
  <c r="CY50" i="25"/>
  <c r="DB50" i="25"/>
  <c r="CX50" i="25"/>
  <c r="DA50" i="25"/>
  <c r="CW50" i="25"/>
  <c r="BP53" i="25"/>
  <c r="BG53" i="25"/>
  <c r="AU53" i="25"/>
  <c r="FV53" i="25" s="1"/>
  <c r="AX53" i="25"/>
  <c r="BQ53" i="25"/>
  <c r="BO51" i="25"/>
  <c r="BJ51" i="25"/>
  <c r="BM51" i="25"/>
  <c r="FI51" i="25"/>
  <c r="CM52" i="25"/>
  <c r="BD54" i="24"/>
  <c r="BE54" i="24" s="1"/>
  <c r="CH50" i="24"/>
  <c r="DL49" i="24" s="1"/>
  <c r="CE55" i="24"/>
  <c r="BN51" i="24"/>
  <c r="DK51" i="24"/>
  <c r="DJ51" i="24"/>
  <c r="DR53" i="24"/>
  <c r="CG54" i="24"/>
  <c r="CF54" i="24"/>
  <c r="AP54" i="24"/>
  <c r="AQ54" i="24" s="1"/>
  <c r="DT54" i="24"/>
  <c r="CN55" i="24"/>
  <c r="CJ55" i="24"/>
  <c r="DS55" i="24"/>
  <c r="DG55" i="24"/>
  <c r="CI55" i="24"/>
  <c r="CL55" i="24"/>
  <c r="DD53" i="24"/>
  <c r="DH53" i="24"/>
  <c r="CM53" i="24"/>
  <c r="DF53" i="24"/>
  <c r="BI53" i="24"/>
  <c r="AY53" i="24"/>
  <c r="BO52" i="24"/>
  <c r="BJ52" i="24"/>
  <c r="BM52" i="24"/>
  <c r="CV52" i="24"/>
  <c r="CU54" i="24"/>
  <c r="CQ54" i="24"/>
  <c r="CT54" i="24"/>
  <c r="CP54" i="24"/>
  <c r="CS54" i="24"/>
  <c r="CO54" i="24"/>
  <c r="CR54" i="24"/>
  <c r="DF54" i="24"/>
  <c r="BA55" i="24"/>
  <c r="BC55" i="24" s="1"/>
  <c r="BB55" i="24"/>
  <c r="AT55" i="24"/>
  <c r="FQ56" i="24"/>
  <c r="EP56" i="24"/>
  <c r="CA56" i="24"/>
  <c r="BW56" i="24"/>
  <c r="BS56" i="24"/>
  <c r="AK56" i="24"/>
  <c r="AG56" i="24"/>
  <c r="AA56" i="24"/>
  <c r="FD56" i="24"/>
  <c r="DU56" i="24" s="1"/>
  <c r="EY56" i="24"/>
  <c r="CD56" i="24"/>
  <c r="BZ56" i="24"/>
  <c r="BV56" i="24"/>
  <c r="BR56" i="24"/>
  <c r="AJ56" i="24"/>
  <c r="AM56" i="24" s="1"/>
  <c r="AF56" i="24"/>
  <c r="A57" i="24"/>
  <c r="CC56" i="24"/>
  <c r="BY56" i="24"/>
  <c r="BU56" i="24"/>
  <c r="AI56" i="24"/>
  <c r="FR56" i="24"/>
  <c r="CB56" i="24"/>
  <c r="BX56" i="24"/>
  <c r="BT56" i="24"/>
  <c r="AH56" i="24"/>
  <c r="AC56" i="24"/>
  <c r="AZ56" i="24" s="1"/>
  <c r="V54" i="24"/>
  <c r="W55" i="24"/>
  <c r="X54" i="24"/>
  <c r="BL55" i="24" s="1"/>
  <c r="AV55" i="24"/>
  <c r="BF55" i="24"/>
  <c r="BG54" i="24"/>
  <c r="BH54" i="24" s="1"/>
  <c r="AU54" i="24"/>
  <c r="FV54" i="24" s="1"/>
  <c r="AX54" i="24"/>
  <c r="BQ54" i="24"/>
  <c r="BP54" i="24"/>
  <c r="BK53" i="24"/>
  <c r="DI53" i="24" s="1"/>
  <c r="AD56" i="22"/>
  <c r="Z56" i="22"/>
  <c r="FK54" i="22"/>
  <c r="FL54" i="22" s="1"/>
  <c r="FM54" i="22" s="1"/>
  <c r="FN54" i="22" s="1"/>
  <c r="DM48" i="22"/>
  <c r="CH50" i="22"/>
  <c r="DM49" i="22" s="1"/>
  <c r="DL49" i="22"/>
  <c r="AY53" i="22"/>
  <c r="BI53" i="22"/>
  <c r="CS54" i="22"/>
  <c r="CO54" i="22"/>
  <c r="CR54" i="22"/>
  <c r="CU54" i="22"/>
  <c r="CQ54" i="22"/>
  <c r="CT54" i="22"/>
  <c r="CP54" i="22"/>
  <c r="BM52" i="22"/>
  <c r="BO52" i="22"/>
  <c r="BJ52" i="22"/>
  <c r="CV52" i="22"/>
  <c r="BN51" i="22"/>
  <c r="DK51" i="22"/>
  <c r="DJ51" i="22"/>
  <c r="BF55" i="22"/>
  <c r="AV55" i="22"/>
  <c r="DR53" i="22"/>
  <c r="BH53" i="22"/>
  <c r="BK53" i="22"/>
  <c r="DI53" i="22" s="1"/>
  <c r="CG54" i="22"/>
  <c r="CF54" i="22"/>
  <c r="DT54" i="22"/>
  <c r="DH53" i="22"/>
  <c r="DD53" i="22"/>
  <c r="CM53" i="22"/>
  <c r="V55" i="22"/>
  <c r="W56" i="22"/>
  <c r="X55" i="22"/>
  <c r="BL56" i="22" s="1"/>
  <c r="BB55" i="22"/>
  <c r="BA55" i="22"/>
  <c r="BC55" i="22" s="1"/>
  <c r="AT55" i="22"/>
  <c r="A57" i="22"/>
  <c r="CC56" i="22"/>
  <c r="BY56" i="22"/>
  <c r="BU56" i="22"/>
  <c r="AI56" i="22"/>
  <c r="FR56" i="22"/>
  <c r="CB56" i="22"/>
  <c r="BX56" i="22"/>
  <c r="BT56" i="22"/>
  <c r="AH56" i="22"/>
  <c r="AC56" i="22"/>
  <c r="AZ56" i="22" s="1"/>
  <c r="FQ56" i="22"/>
  <c r="EP56" i="22"/>
  <c r="CA56" i="22"/>
  <c r="BW56" i="22"/>
  <c r="BS56" i="22"/>
  <c r="AK56" i="22"/>
  <c r="AG56" i="22"/>
  <c r="AA56" i="22"/>
  <c r="FD56" i="22"/>
  <c r="DU56" i="22" s="1"/>
  <c r="EY56" i="22"/>
  <c r="CD56" i="22"/>
  <c r="BZ56" i="22"/>
  <c r="BV56" i="22"/>
  <c r="BR56" i="22"/>
  <c r="AJ56" i="22"/>
  <c r="AM56" i="22" s="1"/>
  <c r="AF56" i="22"/>
  <c r="FK55" i="22" s="1"/>
  <c r="FL55" i="22" s="1"/>
  <c r="FM55" i="22" s="1"/>
  <c r="FN55" i="22" s="1"/>
  <c r="DS55" i="22"/>
  <c r="DG55" i="22"/>
  <c r="CI55" i="22"/>
  <c r="CL55" i="22"/>
  <c r="DE55" i="22"/>
  <c r="CK55" i="22"/>
  <c r="CN55" i="22"/>
  <c r="CJ55" i="22"/>
  <c r="DQ48" i="22"/>
  <c r="DN48" i="22"/>
  <c r="DO48" i="22" s="1"/>
  <c r="DP47" i="22" s="1"/>
  <c r="BQ54" i="22"/>
  <c r="BP54" i="22"/>
  <c r="BG54" i="22"/>
  <c r="AU54" i="22"/>
  <c r="FV54" i="22" s="1"/>
  <c r="AX54" i="22"/>
  <c r="DF53" i="22"/>
  <c r="AP54" i="22"/>
  <c r="AQ54" i="22" s="1"/>
  <c r="CW52" i="21"/>
  <c r="CY52" i="21"/>
  <c r="CV53" i="21"/>
  <c r="DB53" i="21" s="1"/>
  <c r="DA52" i="21"/>
  <c r="BI54" i="21"/>
  <c r="BM54" i="21" s="1"/>
  <c r="AY54" i="21"/>
  <c r="DP48" i="21"/>
  <c r="BK54" i="21"/>
  <c r="CH52" i="21"/>
  <c r="FK55" i="21"/>
  <c r="FL55" i="21" s="1"/>
  <c r="FM55" i="21" s="1"/>
  <c r="FN55" i="21" s="1"/>
  <c r="FT53" i="21"/>
  <c r="FU53" i="21"/>
  <c r="AM56" i="21"/>
  <c r="AE56" i="21"/>
  <c r="AZ56" i="21"/>
  <c r="CC57" i="21"/>
  <c r="CD57" i="21"/>
  <c r="BV57" i="21"/>
  <c r="AJ57" i="21"/>
  <c r="CB57" i="21"/>
  <c r="BT57" i="21"/>
  <c r="AH57" i="21"/>
  <c r="AA57" i="21"/>
  <c r="FR57" i="21"/>
  <c r="FD57" i="21"/>
  <c r="DU57" i="21" s="1"/>
  <c r="EY57" i="21"/>
  <c r="BZ57" i="21"/>
  <c r="BR57" i="21"/>
  <c r="AF57" i="21"/>
  <c r="A58" i="21"/>
  <c r="BX57" i="21"/>
  <c r="AG57" i="21"/>
  <c r="BW57" i="21"/>
  <c r="FQ57" i="21"/>
  <c r="AK57" i="21"/>
  <c r="CA57" i="21"/>
  <c r="AI57" i="21"/>
  <c r="AC57" i="21"/>
  <c r="BS57" i="21"/>
  <c r="EP57" i="21"/>
  <c r="BU57" i="21"/>
  <c r="BY57" i="21"/>
  <c r="Q71" i="21"/>
  <c r="Y71" i="21" s="1"/>
  <c r="AS71" i="21" s="1"/>
  <c r="M72" i="21"/>
  <c r="BA56" i="21"/>
  <c r="BB56" i="21"/>
  <c r="AT56" i="21"/>
  <c r="BQ55" i="21"/>
  <c r="BP55" i="21"/>
  <c r="BG55" i="21"/>
  <c r="BH55" i="21" s="1"/>
  <c r="AX55" i="21"/>
  <c r="AU55" i="21"/>
  <c r="FV55" i="21" s="1"/>
  <c r="DH54" i="21"/>
  <c r="G70" i="21"/>
  <c r="DR54" i="21"/>
  <c r="AW54" i="21"/>
  <c r="CN56" i="21"/>
  <c r="CJ56" i="21"/>
  <c r="DS56" i="21"/>
  <c r="DG56" i="21"/>
  <c r="CI56" i="21"/>
  <c r="CK56" i="21" s="1"/>
  <c r="CL56" i="21"/>
  <c r="DE56" i="21"/>
  <c r="L77" i="21"/>
  <c r="J78" i="21"/>
  <c r="AS70" i="21"/>
  <c r="CM54" i="21"/>
  <c r="DI54" i="21"/>
  <c r="BN53" i="21"/>
  <c r="DK53" i="21"/>
  <c r="DJ53" i="21"/>
  <c r="V55" i="21"/>
  <c r="W56" i="21"/>
  <c r="X55" i="21"/>
  <c r="BL56" i="21" s="1"/>
  <c r="CS55" i="21"/>
  <c r="CO55" i="21"/>
  <c r="CR55" i="21"/>
  <c r="CU55" i="21"/>
  <c r="CQ55" i="21"/>
  <c r="CT55" i="21"/>
  <c r="CP55" i="21"/>
  <c r="BO54" i="21"/>
  <c r="CV54" i="21"/>
  <c r="CG55" i="21"/>
  <c r="CF55" i="21"/>
  <c r="AP55" i="21"/>
  <c r="DT55" i="21"/>
  <c r="BF55" i="21"/>
  <c r="BD55" i="21"/>
  <c r="BC55" i="21"/>
  <c r="AV55" i="21"/>
  <c r="CW53" i="21"/>
  <c r="BE54" i="21"/>
  <c r="DF54" i="21"/>
  <c r="AZ52" i="20"/>
  <c r="CR51" i="20"/>
  <c r="CU51" i="20"/>
  <c r="CQ51" i="20"/>
  <c r="CT51" i="20"/>
  <c r="CP51" i="20"/>
  <c r="CS51" i="20"/>
  <c r="CO51" i="20"/>
  <c r="CN52" i="20"/>
  <c r="CJ52" i="20"/>
  <c r="DS52" i="20"/>
  <c r="DG52" i="20"/>
  <c r="CI52" i="20"/>
  <c r="CL52" i="20"/>
  <c r="DE52" i="20"/>
  <c r="CK52" i="20"/>
  <c r="BE50" i="20"/>
  <c r="DF50" i="20"/>
  <c r="AY50" i="20"/>
  <c r="BI50" i="20"/>
  <c r="BO49" i="20"/>
  <c r="BJ49" i="20"/>
  <c r="BM49" i="20"/>
  <c r="CV49" i="20"/>
  <c r="FK51" i="20"/>
  <c r="FL51" i="20" s="1"/>
  <c r="FM51" i="20" s="1"/>
  <c r="FN51" i="20" s="1"/>
  <c r="BP51" i="20"/>
  <c r="BG51" i="20"/>
  <c r="BH51" i="20" s="1"/>
  <c r="AU51" i="20"/>
  <c r="AX51" i="20"/>
  <c r="BQ51" i="20"/>
  <c r="BD51" i="20"/>
  <c r="AV51" i="20"/>
  <c r="BC51" i="20"/>
  <c r="BF51" i="20"/>
  <c r="BK50" i="20"/>
  <c r="DI50" i="20" s="1"/>
  <c r="CG51" i="20"/>
  <c r="CF51" i="20"/>
  <c r="FV51" i="20"/>
  <c r="DT51" i="20"/>
  <c r="AM52" i="20"/>
  <c r="AE52" i="20"/>
  <c r="CM50" i="20"/>
  <c r="DD50" i="20"/>
  <c r="DH50" i="20"/>
  <c r="DR50" i="20"/>
  <c r="BB52" i="20"/>
  <c r="BA52" i="20"/>
  <c r="AT52" i="20"/>
  <c r="FR53" i="20"/>
  <c r="CB53" i="20"/>
  <c r="BX53" i="20"/>
  <c r="BT53" i="20"/>
  <c r="AH53" i="20"/>
  <c r="AD53" i="20"/>
  <c r="FQ53" i="20"/>
  <c r="EP53" i="20"/>
  <c r="CA53" i="20"/>
  <c r="BW53" i="20"/>
  <c r="BS53" i="20"/>
  <c r="AK53" i="20"/>
  <c r="AG53" i="20"/>
  <c r="AC53" i="20"/>
  <c r="FD53" i="20"/>
  <c r="DU53" i="20" s="1"/>
  <c r="EY53" i="20"/>
  <c r="CD53" i="20"/>
  <c r="BZ53" i="20"/>
  <c r="BV53" i="20"/>
  <c r="BR53" i="20"/>
  <c r="AJ53" i="20"/>
  <c r="AF53" i="20"/>
  <c r="AA53" i="20"/>
  <c r="A54" i="20"/>
  <c r="CC53" i="20"/>
  <c r="BY53" i="20"/>
  <c r="BU53" i="20"/>
  <c r="AI53" i="20"/>
  <c r="Z53" i="20"/>
  <c r="AP52" i="20"/>
  <c r="AQ52" i="20" s="1"/>
  <c r="BN48" i="20"/>
  <c r="DJ48" i="20"/>
  <c r="DK48" i="20"/>
  <c r="X51" i="20"/>
  <c r="BL52" i="20" s="1"/>
  <c r="W52" i="20"/>
  <c r="V51" i="20"/>
  <c r="AW50" i="20"/>
  <c r="AP51" i="20"/>
  <c r="AQ51" i="20" s="1"/>
  <c r="DJ42" i="19"/>
  <c r="DK42" i="19"/>
  <c r="CV43" i="19"/>
  <c r="DA43" i="19" s="1"/>
  <c r="BO43" i="19"/>
  <c r="DA42" i="19"/>
  <c r="CY42" i="19"/>
  <c r="BM43" i="19"/>
  <c r="DJ43" i="19" s="1"/>
  <c r="DR44" i="19"/>
  <c r="FU44" i="19" s="1"/>
  <c r="BI44" i="19"/>
  <c r="BO44" i="19" s="1"/>
  <c r="AY44" i="19"/>
  <c r="AZ46" i="19"/>
  <c r="CE46" i="19"/>
  <c r="DT45" i="19"/>
  <c r="BD45" i="19"/>
  <c r="DG45" i="19" s="1"/>
  <c r="BC45" i="19"/>
  <c r="BF45" i="19"/>
  <c r="V48" i="19"/>
  <c r="X48" i="19" s="1"/>
  <c r="BL49" i="19" s="1"/>
  <c r="W49" i="19"/>
  <c r="DH44" i="19"/>
  <c r="CM44" i="19"/>
  <c r="AW44" i="19"/>
  <c r="DB43" i="19"/>
  <c r="AU45" i="19"/>
  <c r="FV45" i="19" s="1"/>
  <c r="BQ45" i="19"/>
  <c r="BP45" i="19"/>
  <c r="BG45" i="19"/>
  <c r="AX45" i="19"/>
  <c r="CG45" i="19"/>
  <c r="DD45" i="19" s="1"/>
  <c r="AP45" i="19"/>
  <c r="AQ45" i="19" s="1"/>
  <c r="CF45" i="19"/>
  <c r="CR45" i="19"/>
  <c r="CO45" i="19"/>
  <c r="CS45" i="19"/>
  <c r="CP45" i="19"/>
  <c r="CT45" i="19"/>
  <c r="CQ45" i="19"/>
  <c r="CU45" i="19"/>
  <c r="BE44" i="19"/>
  <c r="DF44" i="19"/>
  <c r="FT43" i="19"/>
  <c r="FU43" i="19"/>
  <c r="CI46" i="19"/>
  <c r="AP46" i="19" s="1"/>
  <c r="AQ46" i="19" s="1"/>
  <c r="DE46" i="19"/>
  <c r="CL46" i="19"/>
  <c r="DS46" i="19"/>
  <c r="CN46" i="19"/>
  <c r="CJ46" i="19"/>
  <c r="BB46" i="19"/>
  <c r="BA46" i="19"/>
  <c r="AT46" i="19"/>
  <c r="AE46" i="19"/>
  <c r="AM46" i="19"/>
  <c r="A48" i="19"/>
  <c r="CB47" i="19"/>
  <c r="CD47" i="19"/>
  <c r="AJ47" i="19"/>
  <c r="AG47" i="19"/>
  <c r="FD47" i="19"/>
  <c r="DU47" i="19" s="1"/>
  <c r="CC47" i="19"/>
  <c r="BX47" i="19"/>
  <c r="BU47" i="19"/>
  <c r="FQ47" i="19"/>
  <c r="EP47" i="19"/>
  <c r="AA47" i="19"/>
  <c r="BT47" i="19"/>
  <c r="BZ47" i="19"/>
  <c r="BY47" i="19"/>
  <c r="CA47" i="19"/>
  <c r="AH47" i="19"/>
  <c r="BS47" i="19"/>
  <c r="AC47" i="19"/>
  <c r="AI47" i="19"/>
  <c r="EY47" i="19"/>
  <c r="AF47" i="19"/>
  <c r="BR47" i="19"/>
  <c r="FR47" i="19"/>
  <c r="BV47" i="19"/>
  <c r="BH44" i="19"/>
  <c r="BK44" i="19"/>
  <c r="DI44" i="19" s="1"/>
  <c r="FS41" i="27" l="1"/>
  <c r="FH41" i="27" s="1"/>
  <c r="FL41" i="27" s="1"/>
  <c r="FM41" i="27" s="1"/>
  <c r="FN41" i="27" s="1"/>
  <c r="FS42" i="27"/>
  <c r="FS37" i="27"/>
  <c r="EP37" i="27" s="1"/>
  <c r="CV37" i="27" s="1"/>
  <c r="FS39" i="27"/>
  <c r="FS55" i="27"/>
  <c r="FS36" i="27"/>
  <c r="DR54" i="27"/>
  <c r="DI54" i="27"/>
  <c r="CH51" i="27"/>
  <c r="DM50" i="27" s="1"/>
  <c r="AW54" i="27"/>
  <c r="FU53" i="27"/>
  <c r="FT53" i="27"/>
  <c r="X55" i="27"/>
  <c r="V55" i="27"/>
  <c r="FH55" i="27"/>
  <c r="FL55" i="27" s="1"/>
  <c r="EY55" i="27"/>
  <c r="DE55" i="27" s="1"/>
  <c r="CG55" i="27"/>
  <c r="CI26" i="27"/>
  <c r="CF55" i="27"/>
  <c r="BE54" i="27"/>
  <c r="DF54" i="27"/>
  <c r="BO53" i="27"/>
  <c r="BM53" i="27"/>
  <c r="BJ53" i="27"/>
  <c r="FI53" i="27"/>
  <c r="DC52" i="27"/>
  <c r="CY52" i="27"/>
  <c r="DA52" i="27"/>
  <c r="CW52" i="27"/>
  <c r="DB52" i="27"/>
  <c r="CZ52" i="27"/>
  <c r="CX52" i="27"/>
  <c r="BG55" i="27"/>
  <c r="BK55" i="27" s="1"/>
  <c r="DI55" i="27" s="1"/>
  <c r="AU55" i="27"/>
  <c r="AU30" i="27" s="1"/>
  <c r="AX55" i="27"/>
  <c r="BQ55" i="27"/>
  <c r="BP55" i="27"/>
  <c r="DR55" i="27" s="1"/>
  <c r="AP55" i="27"/>
  <c r="DH54" i="27"/>
  <c r="DD54" i="27"/>
  <c r="BH54" i="27"/>
  <c r="DS54" i="27"/>
  <c r="FO55" i="27"/>
  <c r="FP55" i="27" s="1"/>
  <c r="FQ55" i="27" s="1"/>
  <c r="FA55" i="27"/>
  <c r="FC55" i="27" s="1"/>
  <c r="FF55" i="27" s="1"/>
  <c r="EM55" i="27"/>
  <c r="EN55" i="27" s="1"/>
  <c r="EO55" i="27" s="1"/>
  <c r="FE55" i="27" s="1"/>
  <c r="BC55" i="27"/>
  <c r="BF55" i="27"/>
  <c r="BD55" i="27"/>
  <c r="AV55" i="27"/>
  <c r="AW55" i="27" s="1"/>
  <c r="FU54" i="27"/>
  <c r="FT54" i="27"/>
  <c r="BN52" i="27"/>
  <c r="DK52" i="27"/>
  <c r="DJ52" i="27"/>
  <c r="CU55" i="27"/>
  <c r="CU26" i="27" s="1"/>
  <c r="CQ55" i="27"/>
  <c r="CQ26" i="27" s="1"/>
  <c r="CS55" i="27"/>
  <c r="CS26" i="27" s="1"/>
  <c r="CR55" i="27"/>
  <c r="CR26" i="27" s="1"/>
  <c r="CP55" i="27"/>
  <c r="CP26" i="27" s="1"/>
  <c r="CT55" i="27"/>
  <c r="CT26" i="27" s="1"/>
  <c r="CO55" i="27"/>
  <c r="CO26" i="27" s="1"/>
  <c r="CN26" i="27"/>
  <c r="AY54" i="27"/>
  <c r="BI54" i="27"/>
  <c r="FS35" i="27"/>
  <c r="FS38" i="27"/>
  <c r="FS40" i="27"/>
  <c r="FS45" i="27"/>
  <c r="FS49" i="27"/>
  <c r="FS53" i="27"/>
  <c r="CH51" i="26"/>
  <c r="DR54" i="26"/>
  <c r="FH55" i="26"/>
  <c r="FL55" i="26" s="1"/>
  <c r="FM55" i="26" s="1"/>
  <c r="FD55" i="26"/>
  <c r="DU55" i="26" s="1"/>
  <c r="EP55" i="26"/>
  <c r="EY55" i="26"/>
  <c r="DE55" i="26" s="1"/>
  <c r="FN55" i="26"/>
  <c r="FQ55" i="26"/>
  <c r="FS38" i="26"/>
  <c r="FS45" i="26"/>
  <c r="EP45" i="26" s="1"/>
  <c r="CV45" i="26" s="1"/>
  <c r="FS53" i="26"/>
  <c r="FS37" i="26"/>
  <c r="FS35" i="26"/>
  <c r="FD35" i="26" s="1"/>
  <c r="DU35" i="26" s="1"/>
  <c r="FS40" i="26"/>
  <c r="FS49" i="26"/>
  <c r="FS32" i="26"/>
  <c r="FH32" i="26" s="1"/>
  <c r="FL32" i="26" s="1"/>
  <c r="FM32" i="26" s="1"/>
  <c r="FN32" i="26" s="1"/>
  <c r="FH53" i="26"/>
  <c r="FL53" i="26" s="1"/>
  <c r="FM53" i="26" s="1"/>
  <c r="FN53" i="26" s="1"/>
  <c r="EP53" i="26"/>
  <c r="FD53" i="26"/>
  <c r="DU53" i="26" s="1"/>
  <c r="EY53" i="26"/>
  <c r="DE53" i="26" s="1"/>
  <c r="FQ53" i="26"/>
  <c r="EY40" i="26"/>
  <c r="DE40" i="26" s="1"/>
  <c r="EY35" i="26"/>
  <c r="DE35" i="26" s="1"/>
  <c r="FQ45" i="26"/>
  <c r="EP35" i="26"/>
  <c r="CV35" i="26" s="1"/>
  <c r="CZ35" i="26" s="1"/>
  <c r="FH35" i="26"/>
  <c r="FL35" i="26" s="1"/>
  <c r="FM35" i="26" s="1"/>
  <c r="FN35" i="26" s="1"/>
  <c r="FQ35" i="26"/>
  <c r="DS35" i="26" s="1"/>
  <c r="DT35" i="26" s="1"/>
  <c r="FH38" i="26"/>
  <c r="FL38" i="26" s="1"/>
  <c r="FM38" i="26" s="1"/>
  <c r="FN38" i="26" s="1"/>
  <c r="EP38" i="26"/>
  <c r="CV38" i="26" s="1"/>
  <c r="EY38" i="26"/>
  <c r="DE38" i="26" s="1"/>
  <c r="FD38" i="26"/>
  <c r="DU38" i="26" s="1"/>
  <c r="FQ38" i="26"/>
  <c r="DS38" i="26" s="1"/>
  <c r="DB35" i="26"/>
  <c r="FU54" i="26"/>
  <c r="FT54" i="26"/>
  <c r="FD36" i="26"/>
  <c r="DU36" i="26" s="1"/>
  <c r="EP36" i="26"/>
  <c r="CV36" i="26" s="1"/>
  <c r="FH36" i="26"/>
  <c r="FL36" i="26" s="1"/>
  <c r="FM36" i="26" s="1"/>
  <c r="FN36" i="26" s="1"/>
  <c r="EY36" i="26"/>
  <c r="DE36" i="26" s="1"/>
  <c r="FQ36" i="26"/>
  <c r="DS36" i="26" s="1"/>
  <c r="CG55" i="26"/>
  <c r="CI26" i="26"/>
  <c r="CF55" i="26"/>
  <c r="DT55" i="26"/>
  <c r="BO53" i="26"/>
  <c r="BJ53" i="26"/>
  <c r="BM53" i="26"/>
  <c r="CV53" i="26"/>
  <c r="BE54" i="26"/>
  <c r="DF54" i="26"/>
  <c r="FT53" i="26"/>
  <c r="FU53" i="26"/>
  <c r="FH34" i="26"/>
  <c r="FL34" i="26" s="1"/>
  <c r="FM34" i="26" s="1"/>
  <c r="FN34" i="26" s="1"/>
  <c r="FD34" i="26"/>
  <c r="EY34" i="26"/>
  <c r="FQ34" i="26"/>
  <c r="DS34" i="26" s="1"/>
  <c r="EP34" i="26"/>
  <c r="AW54" i="26"/>
  <c r="BG55" i="26"/>
  <c r="BQ55" i="26"/>
  <c r="BP55" i="26"/>
  <c r="AU55" i="26"/>
  <c r="AU30" i="26" s="1"/>
  <c r="AT30" i="26" s="1"/>
  <c r="AX55" i="26"/>
  <c r="AP55" i="26"/>
  <c r="AY54" i="26"/>
  <c r="BI54" i="26"/>
  <c r="CM54" i="26"/>
  <c r="DH54" i="26"/>
  <c r="DD54" i="26"/>
  <c r="DA52" i="26"/>
  <c r="CW52" i="26"/>
  <c r="CZ52" i="26"/>
  <c r="CY52" i="26"/>
  <c r="DC52" i="26"/>
  <c r="CX52" i="26"/>
  <c r="DB52" i="26"/>
  <c r="AW55" i="26"/>
  <c r="EY37" i="26"/>
  <c r="DE37" i="26" s="1"/>
  <c r="FH37" i="26"/>
  <c r="FL37" i="26" s="1"/>
  <c r="FM37" i="26" s="1"/>
  <c r="FN37" i="26" s="1"/>
  <c r="FQ37" i="26"/>
  <c r="DS37" i="26" s="1"/>
  <c r="FD37" i="26"/>
  <c r="DU37" i="26" s="1"/>
  <c r="EP37" i="26"/>
  <c r="CV37" i="26" s="1"/>
  <c r="CK55" i="26"/>
  <c r="CK26" i="26" s="1"/>
  <c r="CR55" i="26"/>
  <c r="CR26" i="26" s="1"/>
  <c r="CU55" i="26"/>
  <c r="CU26" i="26" s="1"/>
  <c r="CQ55" i="26"/>
  <c r="CQ26" i="26" s="1"/>
  <c r="CS55" i="26"/>
  <c r="CS26" i="26" s="1"/>
  <c r="CP55" i="26"/>
  <c r="CP26" i="26" s="1"/>
  <c r="CO55" i="26"/>
  <c r="CO26" i="26" s="1"/>
  <c r="CT55" i="26"/>
  <c r="CT26" i="26" s="1"/>
  <c r="CN26" i="26"/>
  <c r="DM50" i="26"/>
  <c r="DL50" i="26"/>
  <c r="BH54" i="26"/>
  <c r="BK54" i="26"/>
  <c r="DI54" i="26" s="1"/>
  <c r="BC55" i="26"/>
  <c r="BF55" i="26"/>
  <c r="BD55" i="26"/>
  <c r="BN52" i="26"/>
  <c r="DJ52" i="26"/>
  <c r="CH52" i="26" s="1"/>
  <c r="DK52" i="26"/>
  <c r="FK54" i="25"/>
  <c r="FL54" i="25" s="1"/>
  <c r="FM54" i="25" s="1"/>
  <c r="FN54" i="25" s="1"/>
  <c r="DA53" i="21"/>
  <c r="CY53" i="21"/>
  <c r="CH53" i="21"/>
  <c r="DC53" i="21"/>
  <c r="CX53" i="21"/>
  <c r="CZ53" i="21"/>
  <c r="CW43" i="19"/>
  <c r="CY43" i="19"/>
  <c r="FJ55" i="25"/>
  <c r="CE55" i="25"/>
  <c r="AZ55" i="25"/>
  <c r="BH53" i="25"/>
  <c r="BK53" i="25"/>
  <c r="DI53" i="25" s="1"/>
  <c r="X55" i="25"/>
  <c r="BL56" i="25" s="1"/>
  <c r="W56" i="25"/>
  <c r="V55" i="25"/>
  <c r="FQ56" i="25"/>
  <c r="EP56" i="25"/>
  <c r="CA56" i="25"/>
  <c r="BW56" i="25"/>
  <c r="BS56" i="25"/>
  <c r="AK56" i="25"/>
  <c r="AG56" i="25"/>
  <c r="AC56" i="25"/>
  <c r="FD56" i="25"/>
  <c r="DU56" i="25" s="1"/>
  <c r="EY56" i="25"/>
  <c r="CD56" i="25"/>
  <c r="BZ56" i="25"/>
  <c r="BV56" i="25"/>
  <c r="BR56" i="25"/>
  <c r="AJ56" i="25"/>
  <c r="AF56" i="25"/>
  <c r="AA56" i="25"/>
  <c r="FR56" i="25"/>
  <c r="BY56" i="25"/>
  <c r="AI56" i="25"/>
  <c r="Z56" i="25"/>
  <c r="A57" i="25"/>
  <c r="BX56" i="25"/>
  <c r="AH56" i="25"/>
  <c r="CC56" i="25"/>
  <c r="BU56" i="25"/>
  <c r="CB56" i="25"/>
  <c r="BT56" i="25"/>
  <c r="AD56" i="25"/>
  <c r="EL55" i="25"/>
  <c r="CM53" i="25"/>
  <c r="DM49" i="25"/>
  <c r="DL49" i="25"/>
  <c r="DR53" i="25"/>
  <c r="FU52" i="25"/>
  <c r="FT52" i="25"/>
  <c r="AE55" i="25"/>
  <c r="AM55" i="25"/>
  <c r="DS55" i="25"/>
  <c r="DG55" i="25"/>
  <c r="CI55" i="25"/>
  <c r="CK55" i="25" s="1"/>
  <c r="CL55" i="25"/>
  <c r="CN55" i="25"/>
  <c r="CJ55" i="25"/>
  <c r="BD54" i="25"/>
  <c r="AV54" i="25"/>
  <c r="BC54" i="25"/>
  <c r="BF54" i="25"/>
  <c r="BO52" i="25"/>
  <c r="BJ52" i="25"/>
  <c r="BM52" i="25"/>
  <c r="CV52" i="25"/>
  <c r="BN51" i="25"/>
  <c r="DJ51" i="25"/>
  <c r="DK51" i="25"/>
  <c r="AY53" i="25"/>
  <c r="BI53" i="25"/>
  <c r="CG54" i="25"/>
  <c r="AP54" i="25"/>
  <c r="AQ54" i="25" s="1"/>
  <c r="CF54" i="25"/>
  <c r="DT54" i="25"/>
  <c r="BB55" i="25"/>
  <c r="BA55" i="25"/>
  <c r="AT55" i="25"/>
  <c r="AW53" i="25"/>
  <c r="CU54" i="25"/>
  <c r="CQ54" i="25"/>
  <c r="CT54" i="25"/>
  <c r="CP54" i="25"/>
  <c r="CS54" i="25"/>
  <c r="CR54" i="25"/>
  <c r="CO54" i="25"/>
  <c r="BP54" i="25"/>
  <c r="BG54" i="25"/>
  <c r="AU54" i="25"/>
  <c r="FV54" i="25" s="1"/>
  <c r="AX54" i="25"/>
  <c r="BQ54" i="25"/>
  <c r="BE53" i="25"/>
  <c r="DF53" i="25"/>
  <c r="DD53" i="25"/>
  <c r="BD55" i="24"/>
  <c r="BE55" i="24" s="1"/>
  <c r="DM49" i="24"/>
  <c r="DR54" i="24"/>
  <c r="CE56" i="24"/>
  <c r="A58" i="24"/>
  <c r="CC57" i="24"/>
  <c r="BY57" i="24"/>
  <c r="BU57" i="24"/>
  <c r="AI57" i="24"/>
  <c r="FR57" i="24"/>
  <c r="CB57" i="24"/>
  <c r="BX57" i="24"/>
  <c r="BT57" i="24"/>
  <c r="AH57" i="24"/>
  <c r="AC57" i="24"/>
  <c r="AZ57" i="24" s="1"/>
  <c r="FQ57" i="24"/>
  <c r="EP57" i="24"/>
  <c r="CA57" i="24"/>
  <c r="BW57" i="24"/>
  <c r="BS57" i="24"/>
  <c r="AK57" i="24"/>
  <c r="AG57" i="24"/>
  <c r="AA57" i="24"/>
  <c r="FD57" i="24"/>
  <c r="DU57" i="24" s="1"/>
  <c r="EY57" i="24"/>
  <c r="CD57" i="24"/>
  <c r="BZ57" i="24"/>
  <c r="BV57" i="24"/>
  <c r="BR57" i="24"/>
  <c r="AJ57" i="24"/>
  <c r="AM57" i="24" s="1"/>
  <c r="AF57" i="24"/>
  <c r="AY54" i="24"/>
  <c r="BI54" i="24"/>
  <c r="BB56" i="24"/>
  <c r="BA56" i="24"/>
  <c r="BD56" i="24" s="1"/>
  <c r="AT56" i="24"/>
  <c r="DT55" i="24"/>
  <c r="X55" i="24"/>
  <c r="BL56" i="24" s="1"/>
  <c r="V55" i="24"/>
  <c r="W56" i="24"/>
  <c r="BF56" i="24"/>
  <c r="AV56" i="24"/>
  <c r="DS56" i="24"/>
  <c r="DG56" i="24"/>
  <c r="CI56" i="24"/>
  <c r="CL56" i="24"/>
  <c r="DE56" i="24"/>
  <c r="CN56" i="24"/>
  <c r="CJ56" i="24"/>
  <c r="CG55" i="24"/>
  <c r="DH55" i="24" s="1"/>
  <c r="CF55" i="24"/>
  <c r="AP55" i="24"/>
  <c r="AQ55" i="24" s="1"/>
  <c r="FU53" i="24"/>
  <c r="FT53" i="24"/>
  <c r="FK55" i="24"/>
  <c r="BQ55" i="24"/>
  <c r="BP55" i="24"/>
  <c r="BG55" i="24"/>
  <c r="BH55" i="24" s="1"/>
  <c r="AU55" i="24"/>
  <c r="FV55" i="24" s="1"/>
  <c r="AX55" i="24"/>
  <c r="AW55" i="24" s="1"/>
  <c r="DC52" i="24"/>
  <c r="CY52" i="24"/>
  <c r="DB52" i="24"/>
  <c r="CX52" i="24"/>
  <c r="DA52" i="24"/>
  <c r="CW52" i="24"/>
  <c r="CZ52" i="24"/>
  <c r="DD54" i="24"/>
  <c r="CM54" i="24"/>
  <c r="FU54" i="24"/>
  <c r="FT54" i="24"/>
  <c r="BN52" i="24"/>
  <c r="DK52" i="24"/>
  <c r="DJ52" i="24"/>
  <c r="BM53" i="24"/>
  <c r="BO53" i="24"/>
  <c r="BJ53" i="24"/>
  <c r="CV53" i="24"/>
  <c r="CS55" i="24"/>
  <c r="CO55" i="24"/>
  <c r="CR55" i="24"/>
  <c r="CU55" i="24"/>
  <c r="CQ55" i="24"/>
  <c r="CT55" i="24"/>
  <c r="CP55" i="24"/>
  <c r="CK55" i="24"/>
  <c r="DH54" i="24"/>
  <c r="AW54" i="24"/>
  <c r="BK54" i="24"/>
  <c r="DI54" i="24" s="1"/>
  <c r="DN49" i="24"/>
  <c r="DO49" i="24" s="1"/>
  <c r="DQ49" i="24"/>
  <c r="Z57" i="22"/>
  <c r="AD57" i="22"/>
  <c r="CE56" i="22"/>
  <c r="DR54" i="22"/>
  <c r="CG55" i="22"/>
  <c r="CF55" i="22"/>
  <c r="DT55" i="22"/>
  <c r="DE56" i="22"/>
  <c r="CN56" i="22"/>
  <c r="CJ56" i="22"/>
  <c r="DS56" i="22"/>
  <c r="DG56" i="22"/>
  <c r="CI56" i="22"/>
  <c r="CK56" i="22" s="1"/>
  <c r="CL56" i="22"/>
  <c r="AV56" i="22"/>
  <c r="BF56" i="22"/>
  <c r="BH54" i="22"/>
  <c r="BK54" i="22"/>
  <c r="DI54" i="22" s="1"/>
  <c r="BI54" i="22"/>
  <c r="AY54" i="22"/>
  <c r="CU55" i="22"/>
  <c r="CQ55" i="22"/>
  <c r="CT55" i="22"/>
  <c r="CP55" i="22"/>
  <c r="CS55" i="22"/>
  <c r="CO55" i="22"/>
  <c r="CR55" i="22"/>
  <c r="BA56" i="22"/>
  <c r="BD56" i="22" s="1"/>
  <c r="BB56" i="22"/>
  <c r="AT56" i="22"/>
  <c r="FQ57" i="22"/>
  <c r="EP57" i="22"/>
  <c r="CA57" i="22"/>
  <c r="BW57" i="22"/>
  <c r="BS57" i="22"/>
  <c r="AK57" i="22"/>
  <c r="AG57" i="22"/>
  <c r="AA57" i="22"/>
  <c r="FD57" i="22"/>
  <c r="DU57" i="22" s="1"/>
  <c r="EY57" i="22"/>
  <c r="CD57" i="22"/>
  <c r="BZ57" i="22"/>
  <c r="BV57" i="22"/>
  <c r="BR57" i="22"/>
  <c r="AJ57" i="22"/>
  <c r="AM57" i="22" s="1"/>
  <c r="AF57" i="22"/>
  <c r="A58" i="22"/>
  <c r="CC57" i="22"/>
  <c r="BY57" i="22"/>
  <c r="BU57" i="22"/>
  <c r="AI57" i="22"/>
  <c r="FR57" i="22"/>
  <c r="CB57" i="22"/>
  <c r="BX57" i="22"/>
  <c r="BT57" i="22"/>
  <c r="AH57" i="22"/>
  <c r="AC57" i="22"/>
  <c r="AZ57" i="22" s="1"/>
  <c r="FU53" i="22"/>
  <c r="FT53" i="22"/>
  <c r="BD55" i="22"/>
  <c r="AP55" i="22"/>
  <c r="AQ55" i="22" s="1"/>
  <c r="BG55" i="22"/>
  <c r="AU55" i="22"/>
  <c r="FV55" i="22" s="1"/>
  <c r="AX55" i="22"/>
  <c r="AW55" i="22" s="1"/>
  <c r="BQ55" i="22"/>
  <c r="BP55" i="22"/>
  <c r="X56" i="22"/>
  <c r="BL57" i="22" s="1"/>
  <c r="V56" i="22"/>
  <c r="W57" i="22"/>
  <c r="DD54" i="22"/>
  <c r="DH54" i="22"/>
  <c r="CM54" i="22"/>
  <c r="DF54" i="22"/>
  <c r="BN52" i="22"/>
  <c r="DJ52" i="22"/>
  <c r="CH52" i="22" s="1"/>
  <c r="DK52" i="22"/>
  <c r="AW54" i="22"/>
  <c r="DA52" i="22"/>
  <c r="CW52" i="22"/>
  <c r="CZ52" i="22"/>
  <c r="DC52" i="22"/>
  <c r="CY52" i="22"/>
  <c r="DB52" i="22"/>
  <c r="CX52" i="22"/>
  <c r="BO53" i="22"/>
  <c r="BJ53" i="22"/>
  <c r="BM53" i="22"/>
  <c r="CV53" i="22"/>
  <c r="DN49" i="22"/>
  <c r="DO49" i="22" s="1"/>
  <c r="DP48" i="22" s="1"/>
  <c r="DQ49" i="22"/>
  <c r="BJ54" i="21"/>
  <c r="BK55" i="21"/>
  <c r="DI55" i="21" s="1"/>
  <c r="BI55" i="21"/>
  <c r="BM55" i="21" s="1"/>
  <c r="AY55" i="21"/>
  <c r="FK56" i="21"/>
  <c r="FL56" i="21" s="1"/>
  <c r="FM56" i="21" s="1"/>
  <c r="FN56" i="21" s="1"/>
  <c r="CE57" i="21"/>
  <c r="AZ57" i="21"/>
  <c r="BD56" i="21"/>
  <c r="BC56" i="21"/>
  <c r="BF56" i="21"/>
  <c r="AV56" i="21"/>
  <c r="AQ55" i="21"/>
  <c r="DT56" i="21"/>
  <c r="DS57" i="21"/>
  <c r="DG57" i="21"/>
  <c r="CI57" i="21"/>
  <c r="CL57" i="21"/>
  <c r="DE57" i="21"/>
  <c r="CN57" i="21"/>
  <c r="CJ57" i="21"/>
  <c r="L78" i="21"/>
  <c r="J79" i="21"/>
  <c r="Q72" i="21"/>
  <c r="Y72" i="21" s="1"/>
  <c r="M73" i="21"/>
  <c r="AM57" i="21"/>
  <c r="AE57" i="21"/>
  <c r="BB57" i="21"/>
  <c r="BA57" i="21"/>
  <c r="AT57" i="21"/>
  <c r="CC58" i="21"/>
  <c r="CB58" i="21"/>
  <c r="BT58" i="21"/>
  <c r="AH58" i="21"/>
  <c r="AA58" i="21"/>
  <c r="FR58" i="21"/>
  <c r="BZ58" i="21"/>
  <c r="BR58" i="21"/>
  <c r="AF58" i="21"/>
  <c r="A59" i="21"/>
  <c r="BX58" i="21"/>
  <c r="CD58" i="21"/>
  <c r="BV58" i="21"/>
  <c r="AJ58" i="21"/>
  <c r="AG58" i="21"/>
  <c r="BW58" i="21"/>
  <c r="AK58" i="21"/>
  <c r="CA58" i="21"/>
  <c r="AI58" i="21"/>
  <c r="AC58" i="21"/>
  <c r="BS58" i="21"/>
  <c r="BU58" i="21"/>
  <c r="BY58" i="21"/>
  <c r="V56" i="21"/>
  <c r="W57" i="21"/>
  <c r="X56" i="21"/>
  <c r="BL57" i="21" s="1"/>
  <c r="FT54" i="21"/>
  <c r="FU54" i="21"/>
  <c r="BE55" i="21"/>
  <c r="DF55" i="21"/>
  <c r="DB54" i="21"/>
  <c r="CX54" i="21"/>
  <c r="CZ54" i="21"/>
  <c r="CW54" i="21"/>
  <c r="DC54" i="21"/>
  <c r="DA54" i="21"/>
  <c r="CY54" i="21"/>
  <c r="CG56" i="21"/>
  <c r="CF56" i="21"/>
  <c r="AP56" i="21"/>
  <c r="AQ56" i="21" s="1"/>
  <c r="BQ56" i="21"/>
  <c r="BP56" i="21"/>
  <c r="BG56" i="21"/>
  <c r="BH56" i="21" s="1"/>
  <c r="AU56" i="21"/>
  <c r="FV56" i="21" s="1"/>
  <c r="AX56" i="21"/>
  <c r="AS72" i="21"/>
  <c r="G71" i="21"/>
  <c r="DL52" i="21"/>
  <c r="DM52" i="21"/>
  <c r="AW55" i="21"/>
  <c r="DD55" i="21"/>
  <c r="DH55" i="21"/>
  <c r="CM55" i="21"/>
  <c r="BN54" i="21"/>
  <c r="DK54" i="21"/>
  <c r="DJ54" i="21"/>
  <c r="CR56" i="21"/>
  <c r="CU56" i="21"/>
  <c r="CQ56" i="21"/>
  <c r="CT56" i="21"/>
  <c r="CP56" i="21"/>
  <c r="CS56" i="21"/>
  <c r="CO56" i="21"/>
  <c r="DR55" i="21"/>
  <c r="CH42" i="19"/>
  <c r="CE53" i="20"/>
  <c r="FK52" i="20"/>
  <c r="FL52" i="20" s="1"/>
  <c r="FM52" i="20" s="1"/>
  <c r="FN52" i="20" s="1"/>
  <c r="BP52" i="20"/>
  <c r="BG52" i="20"/>
  <c r="BH52" i="20" s="1"/>
  <c r="AU52" i="20"/>
  <c r="FV52" i="20" s="1"/>
  <c r="AX52" i="20"/>
  <c r="BQ52" i="20"/>
  <c r="BE51" i="20"/>
  <c r="DF51" i="20"/>
  <c r="BN49" i="20"/>
  <c r="DJ49" i="20"/>
  <c r="DK49" i="20"/>
  <c r="AM53" i="20"/>
  <c r="AE53" i="20"/>
  <c r="BD52" i="20"/>
  <c r="AV52" i="20"/>
  <c r="BC52" i="20"/>
  <c r="BF52" i="20"/>
  <c r="DH51" i="20"/>
  <c r="CM51" i="20"/>
  <c r="DD51" i="20"/>
  <c r="DR51" i="20"/>
  <c r="BK51" i="20"/>
  <c r="DI51" i="20" s="1"/>
  <c r="CG52" i="20"/>
  <c r="CM52" i="20" s="1"/>
  <c r="CF52" i="20"/>
  <c r="DT52" i="20"/>
  <c r="BB53" i="20"/>
  <c r="BA53" i="20"/>
  <c r="AT53" i="20"/>
  <c r="FR54" i="20"/>
  <c r="CB54" i="20"/>
  <c r="BX54" i="20"/>
  <c r="BT54" i="20"/>
  <c r="AH54" i="20"/>
  <c r="AD54" i="20"/>
  <c r="CA54" i="20"/>
  <c r="BW54" i="20"/>
  <c r="BS54" i="20"/>
  <c r="AK54" i="20"/>
  <c r="AG54" i="20"/>
  <c r="AC54" i="20"/>
  <c r="CD54" i="20"/>
  <c r="BZ54" i="20"/>
  <c r="BV54" i="20"/>
  <c r="BR54" i="20"/>
  <c r="AJ54" i="20"/>
  <c r="AF54" i="20"/>
  <c r="AA54" i="20"/>
  <c r="A55" i="20"/>
  <c r="CC54" i="20"/>
  <c r="BY54" i="20"/>
  <c r="BU54" i="20"/>
  <c r="AI54" i="20"/>
  <c r="Z54" i="20"/>
  <c r="AZ53" i="20"/>
  <c r="AY51" i="20"/>
  <c r="BI51" i="20"/>
  <c r="X52" i="20"/>
  <c r="BL53" i="20" s="1"/>
  <c r="W53" i="20"/>
  <c r="V52" i="20"/>
  <c r="CN53" i="20"/>
  <c r="CJ53" i="20"/>
  <c r="DS53" i="20"/>
  <c r="DG53" i="20"/>
  <c r="CI53" i="20"/>
  <c r="CL53" i="20"/>
  <c r="DE53" i="20"/>
  <c r="FU50" i="20"/>
  <c r="FT50" i="20"/>
  <c r="AW51" i="20"/>
  <c r="CZ49" i="20"/>
  <c r="DC49" i="20"/>
  <c r="CY49" i="20"/>
  <c r="DB49" i="20"/>
  <c r="CX49" i="20"/>
  <c r="DA49" i="20"/>
  <c r="CW49" i="20"/>
  <c r="BO50" i="20"/>
  <c r="BJ50" i="20"/>
  <c r="BM50" i="20"/>
  <c r="CV50" i="20"/>
  <c r="CR52" i="20"/>
  <c r="CU52" i="20"/>
  <c r="CQ52" i="20"/>
  <c r="CT52" i="20"/>
  <c r="CP52" i="20"/>
  <c r="CS52" i="20"/>
  <c r="CO52" i="20"/>
  <c r="CZ43" i="19"/>
  <c r="CX43" i="19"/>
  <c r="DC43" i="19"/>
  <c r="BN43" i="19"/>
  <c r="FT44" i="19"/>
  <c r="BM44" i="19"/>
  <c r="DK44" i="19" s="1"/>
  <c r="DK43" i="19"/>
  <c r="CH43" i="19" s="1"/>
  <c r="CV44" i="19"/>
  <c r="CX44" i="19" s="1"/>
  <c r="DR45" i="19"/>
  <c r="FU45" i="19" s="1"/>
  <c r="BJ44" i="19"/>
  <c r="BI45" i="19"/>
  <c r="BM45" i="19" s="1"/>
  <c r="AY45" i="19"/>
  <c r="CE47" i="19"/>
  <c r="A49" i="19"/>
  <c r="BZ48" i="19"/>
  <c r="BV48" i="19"/>
  <c r="CB48" i="19"/>
  <c r="BY48" i="19"/>
  <c r="CC48" i="19"/>
  <c r="CA48" i="19"/>
  <c r="CD48" i="19"/>
  <c r="BX48" i="19"/>
  <c r="AI48" i="19"/>
  <c r="AH48" i="19"/>
  <c r="BR48" i="19"/>
  <c r="FR48" i="19"/>
  <c r="AG48" i="19"/>
  <c r="AF48" i="19"/>
  <c r="BS48" i="19"/>
  <c r="BT48" i="19"/>
  <c r="AJ48" i="19"/>
  <c r="BU48" i="19"/>
  <c r="AC48" i="19"/>
  <c r="AZ48" i="19" s="1"/>
  <c r="AA48" i="19"/>
  <c r="AU46" i="19"/>
  <c r="FV46" i="19" s="1"/>
  <c r="BQ46" i="19"/>
  <c r="BP46" i="19"/>
  <c r="BG46" i="19"/>
  <c r="AX46" i="19"/>
  <c r="CK46" i="19"/>
  <c r="BH45" i="19"/>
  <c r="BK45" i="19"/>
  <c r="DI45" i="19" s="1"/>
  <c r="BE45" i="19"/>
  <c r="DF45" i="19"/>
  <c r="AM47" i="19"/>
  <c r="AE47" i="19"/>
  <c r="BB47" i="19"/>
  <c r="BA47" i="19"/>
  <c r="AT47" i="19"/>
  <c r="CO46" i="19"/>
  <c r="CS46" i="19"/>
  <c r="CP46" i="19"/>
  <c r="CT46" i="19"/>
  <c r="CQ46" i="19"/>
  <c r="CU46" i="19"/>
  <c r="CR46" i="19"/>
  <c r="DS47" i="19"/>
  <c r="CN47" i="19"/>
  <c r="CJ47" i="19"/>
  <c r="CI47" i="19"/>
  <c r="CK47" i="19" s="1"/>
  <c r="DE47" i="19"/>
  <c r="CL47" i="19"/>
  <c r="AZ47" i="19"/>
  <c r="FK46" i="19"/>
  <c r="FL46" i="19" s="1"/>
  <c r="FM46" i="19" s="1"/>
  <c r="FN46" i="19" s="1"/>
  <c r="BF46" i="19"/>
  <c r="BD46" i="19"/>
  <c r="DG46" i="19" s="1"/>
  <c r="BC46" i="19"/>
  <c r="AV46" i="19"/>
  <c r="V49" i="19"/>
  <c r="W50" i="19"/>
  <c r="X49" i="19"/>
  <c r="BL50" i="19" s="1"/>
  <c r="DT46" i="19"/>
  <c r="CG46" i="19"/>
  <c r="DD46" i="19" s="1"/>
  <c r="CF46" i="19"/>
  <c r="CM45" i="19"/>
  <c r="DH45" i="19"/>
  <c r="AW45" i="19"/>
  <c r="DI26" i="27" l="1"/>
  <c r="EP41" i="27"/>
  <c r="CV41" i="27" s="1"/>
  <c r="CW41" i="27" s="1"/>
  <c r="FD41" i="27"/>
  <c r="DU41" i="27" s="1"/>
  <c r="FQ41" i="27"/>
  <c r="DS41" i="27" s="1"/>
  <c r="FV41" i="27" s="1"/>
  <c r="EY41" i="27"/>
  <c r="DE41" i="27" s="1"/>
  <c r="FQ37" i="27"/>
  <c r="DS37" i="27" s="1"/>
  <c r="EY37" i="27"/>
  <c r="DE37" i="27" s="1"/>
  <c r="FD37" i="27"/>
  <c r="DU37" i="27" s="1"/>
  <c r="FH37" i="27"/>
  <c r="FL37" i="27" s="1"/>
  <c r="FM37" i="27" s="1"/>
  <c r="FN37" i="27" s="1"/>
  <c r="FH42" i="27"/>
  <c r="FL42" i="27" s="1"/>
  <c r="FM42" i="27" s="1"/>
  <c r="FN42" i="27" s="1"/>
  <c r="EP42" i="27"/>
  <c r="CV42" i="27" s="1"/>
  <c r="EY42" i="27"/>
  <c r="DE42" i="27" s="1"/>
  <c r="FQ42" i="27"/>
  <c r="DS42" i="27" s="1"/>
  <c r="FD42" i="27"/>
  <c r="DU42" i="27" s="1"/>
  <c r="CY41" i="27"/>
  <c r="CZ41" i="27"/>
  <c r="FH39" i="27"/>
  <c r="FL39" i="27" s="1"/>
  <c r="FM39" i="27" s="1"/>
  <c r="FN39" i="27" s="1"/>
  <c r="FQ39" i="27"/>
  <c r="DS39" i="27" s="1"/>
  <c r="EP39" i="27"/>
  <c r="CV39" i="27" s="1"/>
  <c r="FD39" i="27"/>
  <c r="DU39" i="27" s="1"/>
  <c r="EY39" i="27"/>
  <c r="DE39" i="27" s="1"/>
  <c r="CY37" i="27"/>
  <c r="CW37" i="27"/>
  <c r="DA37" i="27"/>
  <c r="DB37" i="27"/>
  <c r="DC37" i="27"/>
  <c r="CZ37" i="27"/>
  <c r="CX37" i="27"/>
  <c r="CH37" i="27"/>
  <c r="DT37" i="27"/>
  <c r="FV37" i="27"/>
  <c r="FH36" i="27"/>
  <c r="FL36" i="27" s="1"/>
  <c r="FM36" i="27" s="1"/>
  <c r="FN36" i="27" s="1"/>
  <c r="EP36" i="27"/>
  <c r="CV36" i="27" s="1"/>
  <c r="FD36" i="27"/>
  <c r="DU36" i="27" s="1"/>
  <c r="EY36" i="27"/>
  <c r="DE36" i="27" s="1"/>
  <c r="FQ36" i="27"/>
  <c r="DS36" i="27" s="1"/>
  <c r="CH52" i="27"/>
  <c r="DL50" i="27"/>
  <c r="AT30" i="27"/>
  <c r="DL51" i="27"/>
  <c r="DM51" i="27"/>
  <c r="FH53" i="27"/>
  <c r="FL53" i="27" s="1"/>
  <c r="FM53" i="27" s="1"/>
  <c r="FN53" i="27" s="1"/>
  <c r="FQ53" i="27"/>
  <c r="DS53" i="27" s="1"/>
  <c r="EY53" i="27"/>
  <c r="DE53" i="27" s="1"/>
  <c r="EP53" i="27"/>
  <c r="CV53" i="27" s="1"/>
  <c r="FD53" i="27"/>
  <c r="DU53" i="27" s="1"/>
  <c r="FH38" i="27"/>
  <c r="FL38" i="27" s="1"/>
  <c r="FM38" i="27" s="1"/>
  <c r="FN38" i="27" s="1"/>
  <c r="FD38" i="27"/>
  <c r="DU38" i="27" s="1"/>
  <c r="EP38" i="27"/>
  <c r="CV38" i="27" s="1"/>
  <c r="EY38" i="27"/>
  <c r="DE38" i="27" s="1"/>
  <c r="FQ38" i="27"/>
  <c r="DS38" i="27" s="1"/>
  <c r="FU55" i="27"/>
  <c r="FT55" i="27"/>
  <c r="DR26" i="27"/>
  <c r="FV54" i="27"/>
  <c r="DT54" i="27"/>
  <c r="FH40" i="27"/>
  <c r="FL40" i="27" s="1"/>
  <c r="FM40" i="27" s="1"/>
  <c r="FN40" i="27" s="1"/>
  <c r="EP40" i="27"/>
  <c r="CV40" i="27" s="1"/>
  <c r="FD40" i="27"/>
  <c r="DU40" i="27" s="1"/>
  <c r="FQ40" i="27"/>
  <c r="DS40" i="27" s="1"/>
  <c r="EY40" i="27"/>
  <c r="DE40" i="27" s="1"/>
  <c r="BE55" i="27"/>
  <c r="DF55" i="27"/>
  <c r="DF26" i="27" s="1"/>
  <c r="AQ10" i="27"/>
  <c r="AQ25" i="27" s="1"/>
  <c r="AQ55" i="27"/>
  <c r="FD55" i="27"/>
  <c r="DU55" i="27" s="1"/>
  <c r="BH55" i="27"/>
  <c r="DS55" i="27"/>
  <c r="CM55" i="27"/>
  <c r="DD55" i="27"/>
  <c r="DD26" i="27" s="1"/>
  <c r="DH55" i="27"/>
  <c r="DH26" i="27" s="1"/>
  <c r="FH49" i="27"/>
  <c r="FL49" i="27" s="1"/>
  <c r="FM49" i="27" s="1"/>
  <c r="FN49" i="27" s="1"/>
  <c r="EP49" i="27"/>
  <c r="CV49" i="27" s="1"/>
  <c r="FD49" i="27"/>
  <c r="DU49" i="27" s="1"/>
  <c r="FQ49" i="27"/>
  <c r="DS49" i="27" s="1"/>
  <c r="EY49" i="27"/>
  <c r="DE49" i="27" s="1"/>
  <c r="FH35" i="27"/>
  <c r="FL35" i="27" s="1"/>
  <c r="FM35" i="27" s="1"/>
  <c r="FN35" i="27" s="1"/>
  <c r="EY35" i="27"/>
  <c r="EP35" i="27"/>
  <c r="FD35" i="27"/>
  <c r="FQ35" i="27"/>
  <c r="DS35" i="27" s="1"/>
  <c r="FH45" i="27"/>
  <c r="FL45" i="27" s="1"/>
  <c r="FM45" i="27" s="1"/>
  <c r="FN45" i="27" s="1"/>
  <c r="FQ45" i="27"/>
  <c r="DS45" i="27" s="1"/>
  <c r="EY45" i="27"/>
  <c r="DE45" i="27" s="1"/>
  <c r="EP45" i="27"/>
  <c r="CV45" i="27" s="1"/>
  <c r="FD45" i="27"/>
  <c r="DU45" i="27" s="1"/>
  <c r="BO54" i="27"/>
  <c r="BJ54" i="27"/>
  <c r="BM54" i="27"/>
  <c r="CV54" i="27"/>
  <c r="FM55" i="27"/>
  <c r="FN55" i="27" s="1"/>
  <c r="AY55" i="27"/>
  <c r="BI55" i="27"/>
  <c r="BN53" i="27"/>
  <c r="DJ53" i="27"/>
  <c r="DK53" i="27"/>
  <c r="EP55" i="27"/>
  <c r="DQ50" i="27"/>
  <c r="DN50" i="27"/>
  <c r="DO50" i="27" s="1"/>
  <c r="DA35" i="26"/>
  <c r="CX35" i="26"/>
  <c r="FD45" i="26"/>
  <c r="DU45" i="26" s="1"/>
  <c r="FV35" i="26"/>
  <c r="FH45" i="26"/>
  <c r="FL45" i="26" s="1"/>
  <c r="FM45" i="26" s="1"/>
  <c r="FN45" i="26" s="1"/>
  <c r="EY45" i="26"/>
  <c r="DE45" i="26" s="1"/>
  <c r="FH40" i="26"/>
  <c r="FL40" i="26" s="1"/>
  <c r="FM40" i="26" s="1"/>
  <c r="FN40" i="26" s="1"/>
  <c r="FD40" i="26"/>
  <c r="DU40" i="26" s="1"/>
  <c r="FQ40" i="26"/>
  <c r="DS40" i="26" s="1"/>
  <c r="DC35" i="26"/>
  <c r="CW35" i="26"/>
  <c r="CH35" i="26"/>
  <c r="CY35" i="26"/>
  <c r="EP40" i="26"/>
  <c r="CV40" i="26" s="1"/>
  <c r="CY40" i="26" s="1"/>
  <c r="EY49" i="26"/>
  <c r="DE49" i="26" s="1"/>
  <c r="FH49" i="26"/>
  <c r="FL49" i="26" s="1"/>
  <c r="FM49" i="26" s="1"/>
  <c r="FN49" i="26" s="1"/>
  <c r="EP49" i="26"/>
  <c r="CV49" i="26" s="1"/>
  <c r="FQ49" i="26"/>
  <c r="FD49" i="26"/>
  <c r="DU49" i="26" s="1"/>
  <c r="DB45" i="26"/>
  <c r="CW45" i="26"/>
  <c r="CX45" i="26"/>
  <c r="CY45" i="26"/>
  <c r="DC45" i="26"/>
  <c r="CZ45" i="26"/>
  <c r="DA45" i="26"/>
  <c r="DC38" i="26"/>
  <c r="DA38" i="26"/>
  <c r="CY38" i="26"/>
  <c r="CW38" i="26"/>
  <c r="DB38" i="26"/>
  <c r="CZ38" i="26"/>
  <c r="CX38" i="26"/>
  <c r="CH38" i="26"/>
  <c r="FV38" i="26"/>
  <c r="DT38" i="26"/>
  <c r="FV55" i="26"/>
  <c r="DM51" i="26"/>
  <c r="DL51" i="26"/>
  <c r="AY55" i="26"/>
  <c r="BI55" i="26"/>
  <c r="FI55" i="26" s="1"/>
  <c r="CZ36" i="26"/>
  <c r="DC36" i="26"/>
  <c r="DA36" i="26"/>
  <c r="CY36" i="26"/>
  <c r="CW36" i="26"/>
  <c r="DB36" i="26"/>
  <c r="CX36" i="26"/>
  <c r="CH36" i="26"/>
  <c r="DN50" i="26"/>
  <c r="DO50" i="26" s="1"/>
  <c r="DQ50" i="26"/>
  <c r="FV37" i="26"/>
  <c r="DT37" i="26"/>
  <c r="BM54" i="26"/>
  <c r="BO54" i="26"/>
  <c r="BJ54" i="26"/>
  <c r="CV54" i="26"/>
  <c r="DU34" i="26"/>
  <c r="BN53" i="26"/>
  <c r="DJ53" i="26"/>
  <c r="DK53" i="26"/>
  <c r="DT36" i="26"/>
  <c r="FV36" i="26"/>
  <c r="BH55" i="26"/>
  <c r="BK55" i="26"/>
  <c r="DI55" i="26" s="1"/>
  <c r="DI26" i="26" s="1"/>
  <c r="DH55" i="26"/>
  <c r="DH26" i="26" s="1"/>
  <c r="CM55" i="26"/>
  <c r="DD55" i="26"/>
  <c r="DD26" i="26" s="1"/>
  <c r="DR55" i="26"/>
  <c r="EP25" i="26"/>
  <c r="EP22" i="26" s="1"/>
  <c r="CV34" i="26"/>
  <c r="DE34" i="26"/>
  <c r="DC53" i="26"/>
  <c r="CY53" i="26"/>
  <c r="CX53" i="26"/>
  <c r="DB53" i="26"/>
  <c r="CW53" i="26"/>
  <c r="DA53" i="26"/>
  <c r="CZ53" i="26"/>
  <c r="BE55" i="26"/>
  <c r="DF55" i="26"/>
  <c r="DF26" i="26" s="1"/>
  <c r="CX37" i="26"/>
  <c r="DA37" i="26"/>
  <c r="CY37" i="26"/>
  <c r="CZ37" i="26"/>
  <c r="DC37" i="26"/>
  <c r="DB37" i="26"/>
  <c r="CW37" i="26"/>
  <c r="CH37" i="26"/>
  <c r="AQ9" i="26"/>
  <c r="AQ25" i="26" s="1"/>
  <c r="AQ55" i="26"/>
  <c r="DT34" i="26"/>
  <c r="DS26" i="26"/>
  <c r="FV34" i="26"/>
  <c r="FK55" i="25"/>
  <c r="BJ55" i="21"/>
  <c r="FT45" i="19"/>
  <c r="CV45" i="19"/>
  <c r="DB45" i="19" s="1"/>
  <c r="DL42" i="19"/>
  <c r="DR54" i="25"/>
  <c r="CE56" i="25"/>
  <c r="AZ56" i="25"/>
  <c r="CM54" i="25"/>
  <c r="DD54" i="25"/>
  <c r="DH54" i="25"/>
  <c r="AW54" i="25"/>
  <c r="X56" i="25"/>
  <c r="BL57" i="25" s="1"/>
  <c r="W57" i="25"/>
  <c r="V56" i="25"/>
  <c r="CZ52" i="25"/>
  <c r="DC52" i="25"/>
  <c r="CY52" i="25"/>
  <c r="DB52" i="25"/>
  <c r="CX52" i="25"/>
  <c r="DA52" i="25"/>
  <c r="CW52" i="25"/>
  <c r="BH54" i="25"/>
  <c r="BK54" i="25"/>
  <c r="DI54" i="25" s="1"/>
  <c r="BO53" i="25"/>
  <c r="BJ53" i="25"/>
  <c r="BM53" i="25"/>
  <c r="CV53" i="25"/>
  <c r="BE54" i="25"/>
  <c r="DF54" i="25"/>
  <c r="DQ49" i="25"/>
  <c r="DN49" i="25"/>
  <c r="DO49" i="25" s="1"/>
  <c r="FQ57" i="25"/>
  <c r="EP57" i="25"/>
  <c r="CA57" i="25"/>
  <c r="BW57" i="25"/>
  <c r="BS57" i="25"/>
  <c r="AK57" i="25"/>
  <c r="AG57" i="25"/>
  <c r="AC57" i="25"/>
  <c r="FD57" i="25"/>
  <c r="DU57" i="25" s="1"/>
  <c r="EY57" i="25"/>
  <c r="CD57" i="25"/>
  <c r="BZ57" i="25"/>
  <c r="BV57" i="25"/>
  <c r="BR57" i="25"/>
  <c r="AJ57" i="25"/>
  <c r="AF57" i="25"/>
  <c r="AA57" i="25"/>
  <c r="CB57" i="25"/>
  <c r="BT57" i="25"/>
  <c r="AD57" i="25"/>
  <c r="FR57" i="25"/>
  <c r="BY57" i="25"/>
  <c r="AI57" i="25"/>
  <c r="Z57" i="25"/>
  <c r="A58" i="25"/>
  <c r="BX57" i="25"/>
  <c r="AH57" i="25"/>
  <c r="CC57" i="25"/>
  <c r="BU57" i="25"/>
  <c r="CU55" i="25"/>
  <c r="CQ55" i="25"/>
  <c r="CT55" i="25"/>
  <c r="CP55" i="25"/>
  <c r="CO55" i="25"/>
  <c r="CS55" i="25"/>
  <c r="CR55" i="25"/>
  <c r="CG55" i="25"/>
  <c r="CF55" i="25"/>
  <c r="AP55" i="25"/>
  <c r="AQ55" i="25" s="1"/>
  <c r="DT55" i="25"/>
  <c r="AE56" i="25"/>
  <c r="AM56" i="25"/>
  <c r="DS56" i="25"/>
  <c r="DG56" i="25"/>
  <c r="CI56" i="25"/>
  <c r="CK56" i="25" s="1"/>
  <c r="CL56" i="25"/>
  <c r="DE56" i="25"/>
  <c r="CN56" i="25"/>
  <c r="CJ56" i="25"/>
  <c r="FU54" i="25"/>
  <c r="FT54" i="25"/>
  <c r="AY54" i="25"/>
  <c r="BI54" i="25"/>
  <c r="BG55" i="25"/>
  <c r="AU55" i="25"/>
  <c r="FV55" i="25" s="1"/>
  <c r="AX55" i="25"/>
  <c r="BQ55" i="25"/>
  <c r="BP55" i="25"/>
  <c r="BN52" i="25"/>
  <c r="DK52" i="25"/>
  <c r="DJ52" i="25"/>
  <c r="BC55" i="25"/>
  <c r="BF55" i="25"/>
  <c r="BD55" i="25"/>
  <c r="AV55" i="25"/>
  <c r="FU53" i="25"/>
  <c r="FT53" i="25"/>
  <c r="FO55" i="25"/>
  <c r="FP55" i="25" s="1"/>
  <c r="EM55" i="25"/>
  <c r="EN55" i="25" s="1"/>
  <c r="EO55" i="25" s="1"/>
  <c r="FE55" i="25" s="1"/>
  <c r="FA55" i="25"/>
  <c r="FC55" i="25" s="1"/>
  <c r="FF55" i="25" s="1"/>
  <c r="BB56" i="25"/>
  <c r="BA56" i="25"/>
  <c r="AT56" i="25"/>
  <c r="DR55" i="24"/>
  <c r="BC56" i="24"/>
  <c r="CH52" i="24"/>
  <c r="CE57" i="24"/>
  <c r="BE56" i="24"/>
  <c r="DA53" i="24"/>
  <c r="CW53" i="24"/>
  <c r="CZ53" i="24"/>
  <c r="DC53" i="24"/>
  <c r="CY53" i="24"/>
  <c r="DB53" i="24"/>
  <c r="CX53" i="24"/>
  <c r="DE57" i="24"/>
  <c r="CN57" i="24"/>
  <c r="CJ57" i="24"/>
  <c r="DS57" i="24"/>
  <c r="DG57" i="24"/>
  <c r="CI57" i="24"/>
  <c r="CK57" i="24" s="1"/>
  <c r="CL57" i="24"/>
  <c r="CG56" i="24"/>
  <c r="DF56" i="24" s="1"/>
  <c r="CF56" i="24"/>
  <c r="DT56" i="24"/>
  <c r="FK56" i="24"/>
  <c r="FL56" i="24" s="1"/>
  <c r="FM56" i="24" s="1"/>
  <c r="FN56" i="24" s="1"/>
  <c r="BA57" i="24"/>
  <c r="BD57" i="24" s="1"/>
  <c r="BE57" i="24" s="1"/>
  <c r="BB57" i="24"/>
  <c r="AT57" i="24"/>
  <c r="CA58" i="24"/>
  <c r="BW58" i="24"/>
  <c r="BS58" i="24"/>
  <c r="AK58" i="24"/>
  <c r="AG58" i="24"/>
  <c r="AA58" i="24"/>
  <c r="CD58" i="24"/>
  <c r="BZ58" i="24"/>
  <c r="BV58" i="24"/>
  <c r="BR58" i="24"/>
  <c r="AJ58" i="24"/>
  <c r="AM58" i="24" s="1"/>
  <c r="AF58" i="24"/>
  <c r="A59" i="24"/>
  <c r="CC58" i="24"/>
  <c r="BY58" i="24"/>
  <c r="BU58" i="24"/>
  <c r="AI58" i="24"/>
  <c r="FR58" i="24"/>
  <c r="CB58" i="24"/>
  <c r="BX58" i="24"/>
  <c r="BT58" i="24"/>
  <c r="AH58" i="24"/>
  <c r="AC58" i="24"/>
  <c r="AZ58" i="24" s="1"/>
  <c r="FU55" i="24"/>
  <c r="FT55" i="24"/>
  <c r="CU56" i="24"/>
  <c r="CQ56" i="24"/>
  <c r="CT56" i="24"/>
  <c r="CP56" i="24"/>
  <c r="CS56" i="24"/>
  <c r="CO56" i="24"/>
  <c r="CR56" i="24"/>
  <c r="CK56" i="24"/>
  <c r="AV57" i="24"/>
  <c r="BF57" i="24"/>
  <c r="BK55" i="24"/>
  <c r="DI55" i="24" s="1"/>
  <c r="BG56" i="24"/>
  <c r="BH56" i="24" s="1"/>
  <c r="AU56" i="24"/>
  <c r="FV56" i="24" s="1"/>
  <c r="AX56" i="24"/>
  <c r="BQ56" i="24"/>
  <c r="BP56" i="24"/>
  <c r="BI55" i="24"/>
  <c r="FI55" i="24" s="1"/>
  <c r="AY55" i="24"/>
  <c r="AP56" i="24"/>
  <c r="AQ56" i="24" s="1"/>
  <c r="BN53" i="24"/>
  <c r="DK53" i="24"/>
  <c r="DJ53" i="24"/>
  <c r="CM55" i="24"/>
  <c r="DF55" i="24"/>
  <c r="DD55" i="24"/>
  <c r="V56" i="24"/>
  <c r="W57" i="24"/>
  <c r="X56" i="24"/>
  <c r="BL57" i="24" s="1"/>
  <c r="BO54" i="24"/>
  <c r="BJ54" i="24"/>
  <c r="BM54" i="24"/>
  <c r="CV54" i="24"/>
  <c r="AP57" i="24"/>
  <c r="AQ57" i="24" s="1"/>
  <c r="Z58" i="22"/>
  <c r="AD58" i="22"/>
  <c r="BC56" i="22"/>
  <c r="DR55" i="22"/>
  <c r="FU55" i="22" s="1"/>
  <c r="CE57" i="22"/>
  <c r="BE56" i="22"/>
  <c r="BE55" i="22"/>
  <c r="DF55" i="22"/>
  <c r="CS56" i="22"/>
  <c r="CO56" i="22"/>
  <c r="CR56" i="22"/>
  <c r="CU56" i="22"/>
  <c r="CQ56" i="22"/>
  <c r="CT56" i="22"/>
  <c r="CP56" i="22"/>
  <c r="DC53" i="22"/>
  <c r="CY53" i="22"/>
  <c r="DB53" i="22"/>
  <c r="CX53" i="22"/>
  <c r="DA53" i="22"/>
  <c r="CW53" i="22"/>
  <c r="CZ53" i="22"/>
  <c r="FK56" i="22"/>
  <c r="FL56" i="22" s="1"/>
  <c r="FM56" i="22" s="1"/>
  <c r="FN56" i="22" s="1"/>
  <c r="BQ56" i="22"/>
  <c r="BP56" i="22"/>
  <c r="BG56" i="22"/>
  <c r="AU56" i="22"/>
  <c r="FV56" i="22" s="1"/>
  <c r="AX56" i="22"/>
  <c r="AW56" i="22" s="1"/>
  <c r="BM54" i="22"/>
  <c r="BO54" i="22"/>
  <c r="BJ54" i="22"/>
  <c r="CV54" i="22"/>
  <c r="CA58" i="22"/>
  <c r="BW58" i="22"/>
  <c r="BS58" i="22"/>
  <c r="A59" i="22"/>
  <c r="CC58" i="22"/>
  <c r="BY58" i="22"/>
  <c r="BU58" i="22"/>
  <c r="BX58" i="22"/>
  <c r="AI58" i="22"/>
  <c r="CD58" i="22"/>
  <c r="BV58" i="22"/>
  <c r="AH58" i="22"/>
  <c r="AC58" i="22"/>
  <c r="AZ58" i="22" s="1"/>
  <c r="CB58" i="22"/>
  <c r="BT58" i="22"/>
  <c r="AK58" i="22"/>
  <c r="AG58" i="22"/>
  <c r="AA58" i="22"/>
  <c r="FR58" i="22"/>
  <c r="BZ58" i="22"/>
  <c r="BR58" i="22"/>
  <c r="AJ58" i="22"/>
  <c r="AM58" i="22" s="1"/>
  <c r="AF58" i="22"/>
  <c r="FK57" i="22" s="1"/>
  <c r="FL57" i="22" s="1"/>
  <c r="FM57" i="22" s="1"/>
  <c r="FN57" i="22" s="1"/>
  <c r="BH55" i="22"/>
  <c r="BK55" i="22"/>
  <c r="DI55" i="22" s="1"/>
  <c r="BN53" i="22"/>
  <c r="DK53" i="22"/>
  <c r="DJ53" i="22"/>
  <c r="V57" i="22"/>
  <c r="W58" i="22"/>
  <c r="X57" i="22"/>
  <c r="BL58" i="22" s="1"/>
  <c r="BF57" i="22"/>
  <c r="AV57" i="22"/>
  <c r="CG56" i="22"/>
  <c r="CF56" i="22"/>
  <c r="AP56" i="22"/>
  <c r="AQ56" i="22" s="1"/>
  <c r="DT56" i="22"/>
  <c r="DD55" i="22"/>
  <c r="CM55" i="22"/>
  <c r="DH55" i="22"/>
  <c r="BB57" i="22"/>
  <c r="BA57" i="22"/>
  <c r="BC57" i="22" s="1"/>
  <c r="AT57" i="22"/>
  <c r="DS57" i="22"/>
  <c r="DG57" i="22"/>
  <c r="CI57" i="22"/>
  <c r="CK57" i="22" s="1"/>
  <c r="CL57" i="22"/>
  <c r="DE57" i="22"/>
  <c r="CN57" i="22"/>
  <c r="CJ57" i="22"/>
  <c r="AY55" i="22"/>
  <c r="BI55" i="22"/>
  <c r="FU54" i="22"/>
  <c r="FT54" i="22"/>
  <c r="BO55" i="21"/>
  <c r="CV55" i="21"/>
  <c r="CZ55" i="21" s="1"/>
  <c r="CH54" i="21"/>
  <c r="DM53" i="21" s="1"/>
  <c r="BI56" i="21"/>
  <c r="BO56" i="21" s="1"/>
  <c r="AY56" i="21"/>
  <c r="BK56" i="21"/>
  <c r="DI56" i="21" s="1"/>
  <c r="CE58" i="21"/>
  <c r="DR56" i="21"/>
  <c r="FT56" i="21" s="1"/>
  <c r="FT55" i="21"/>
  <c r="FU55" i="21"/>
  <c r="V57" i="21"/>
  <c r="W58" i="21"/>
  <c r="X57" i="21"/>
  <c r="BL58" i="21" s="1"/>
  <c r="CL58" i="21"/>
  <c r="CK58" i="21"/>
  <c r="CN58" i="21"/>
  <c r="CJ58" i="21"/>
  <c r="DG58" i="21"/>
  <c r="DS58" i="21"/>
  <c r="CI58" i="21"/>
  <c r="BP57" i="21"/>
  <c r="BG57" i="21"/>
  <c r="BH57" i="21" s="1"/>
  <c r="BQ57" i="21"/>
  <c r="AX57" i="21"/>
  <c r="AU57" i="21"/>
  <c r="BD57" i="21"/>
  <c r="BC57" i="21"/>
  <c r="BF57" i="21"/>
  <c r="AV57" i="21"/>
  <c r="CU57" i="21"/>
  <c r="CQ57" i="21"/>
  <c r="CT57" i="21"/>
  <c r="CP57" i="21"/>
  <c r="CS57" i="21"/>
  <c r="CO57" i="21"/>
  <c r="CR57" i="21"/>
  <c r="BN55" i="21"/>
  <c r="DK55" i="21"/>
  <c r="DJ55" i="21"/>
  <c r="CG57" i="21"/>
  <c r="CF57" i="21"/>
  <c r="AP57" i="21"/>
  <c r="DN52" i="21"/>
  <c r="DO52" i="21" s="1"/>
  <c r="DQ52" i="21"/>
  <c r="CC59" i="21"/>
  <c r="FR59" i="21"/>
  <c r="FD59" i="21"/>
  <c r="DU59" i="21" s="1"/>
  <c r="EY59" i="21"/>
  <c r="BZ59" i="21"/>
  <c r="BR59" i="21"/>
  <c r="AF59" i="21"/>
  <c r="A60" i="21"/>
  <c r="BX59" i="21"/>
  <c r="CD59" i="21"/>
  <c r="BV59" i="21"/>
  <c r="AJ59" i="21"/>
  <c r="AA59" i="21"/>
  <c r="CB59" i="21"/>
  <c r="BT59" i="21"/>
  <c r="AH59" i="21"/>
  <c r="AG59" i="21"/>
  <c r="BW59" i="21"/>
  <c r="FQ59" i="21"/>
  <c r="AK59" i="21"/>
  <c r="CA59" i="21"/>
  <c r="AI59" i="21"/>
  <c r="AC59" i="21"/>
  <c r="BS59" i="21"/>
  <c r="EP59" i="21"/>
  <c r="BU59" i="21"/>
  <c r="BY59" i="21"/>
  <c r="G72" i="21"/>
  <c r="CK57" i="21"/>
  <c r="BE56" i="21"/>
  <c r="DF56" i="21"/>
  <c r="BB58" i="21"/>
  <c r="BA58" i="21"/>
  <c r="AT58" i="21"/>
  <c r="DD56" i="21"/>
  <c r="CM56" i="21"/>
  <c r="DH56" i="21"/>
  <c r="Q73" i="21"/>
  <c r="Y73" i="21" s="1"/>
  <c r="M74" i="21"/>
  <c r="FV57" i="21"/>
  <c r="DT57" i="21"/>
  <c r="BM56" i="21"/>
  <c r="AM58" i="21"/>
  <c r="AE58" i="21"/>
  <c r="AZ58" i="21"/>
  <c r="FK57" i="21"/>
  <c r="FL57" i="21" s="1"/>
  <c r="FM57" i="21" s="1"/>
  <c r="FN57" i="21" s="1"/>
  <c r="AP58" i="21"/>
  <c r="AQ58" i="21" s="1"/>
  <c r="L79" i="21"/>
  <c r="J80" i="21"/>
  <c r="AW56" i="21"/>
  <c r="DJ44" i="19"/>
  <c r="CH44" i="19" s="1"/>
  <c r="BK52" i="20"/>
  <c r="FJ54" i="20"/>
  <c r="DI52" i="20"/>
  <c r="CE54" i="20"/>
  <c r="BD53" i="20"/>
  <c r="AV53" i="20"/>
  <c r="BC53" i="20"/>
  <c r="BF53" i="20"/>
  <c r="AY52" i="20"/>
  <c r="BI52" i="20"/>
  <c r="CG53" i="20"/>
  <c r="DD53" i="20" s="1"/>
  <c r="AP53" i="20"/>
  <c r="AQ53" i="20" s="1"/>
  <c r="CF53" i="20"/>
  <c r="DT53" i="20"/>
  <c r="BO51" i="20"/>
  <c r="BJ51" i="20"/>
  <c r="BM51" i="20"/>
  <c r="CV51" i="20"/>
  <c r="X53" i="20"/>
  <c r="BL54" i="20" s="1"/>
  <c r="W54" i="20"/>
  <c r="V53" i="20"/>
  <c r="CN54" i="20"/>
  <c r="CJ54" i="20"/>
  <c r="DS54" i="20"/>
  <c r="DG54" i="20"/>
  <c r="CI54" i="20"/>
  <c r="CL54" i="20"/>
  <c r="CZ50" i="20"/>
  <c r="DC50" i="20"/>
  <c r="CY50" i="20"/>
  <c r="DB50" i="20"/>
  <c r="CX50" i="20"/>
  <c r="DA50" i="20"/>
  <c r="CW50" i="20"/>
  <c r="DH52" i="20"/>
  <c r="AM54" i="20"/>
  <c r="AE54" i="20"/>
  <c r="BE52" i="20"/>
  <c r="DF52" i="20"/>
  <c r="AW52" i="20"/>
  <c r="CK53" i="20"/>
  <c r="FK53" i="20"/>
  <c r="FL53" i="20" s="1"/>
  <c r="FM53" i="20" s="1"/>
  <c r="FN53" i="20" s="1"/>
  <c r="BP53" i="20"/>
  <c r="BG53" i="20"/>
  <c r="BH53" i="20" s="1"/>
  <c r="AU53" i="20"/>
  <c r="FV53" i="20" s="1"/>
  <c r="AX53" i="20"/>
  <c r="BQ53" i="20"/>
  <c r="BN50" i="20"/>
  <c r="DK50" i="20"/>
  <c r="DJ50" i="20"/>
  <c r="CH50" i="20" s="1"/>
  <c r="CH49" i="20"/>
  <c r="CR53" i="20"/>
  <c r="CU53" i="20"/>
  <c r="CQ53" i="20"/>
  <c r="CT53" i="20"/>
  <c r="CP53" i="20"/>
  <c r="CS53" i="20"/>
  <c r="CO53" i="20"/>
  <c r="BB54" i="20"/>
  <c r="BA54" i="20"/>
  <c r="AT54" i="20"/>
  <c r="FR55" i="20"/>
  <c r="CB55" i="20"/>
  <c r="BX55" i="20"/>
  <c r="BT55" i="20"/>
  <c r="AH55" i="20"/>
  <c r="AD55" i="20"/>
  <c r="FQ55" i="20"/>
  <c r="EP55" i="20"/>
  <c r="CA55" i="20"/>
  <c r="BW55" i="20"/>
  <c r="BS55" i="20"/>
  <c r="AK55" i="20"/>
  <c r="AG55" i="20"/>
  <c r="AC55" i="20"/>
  <c r="FD55" i="20"/>
  <c r="DU55" i="20" s="1"/>
  <c r="EY55" i="20"/>
  <c r="CD55" i="20"/>
  <c r="BZ55" i="20"/>
  <c r="BV55" i="20"/>
  <c r="BR55" i="20"/>
  <c r="AJ55" i="20"/>
  <c r="AF55" i="20"/>
  <c r="AA55" i="20"/>
  <c r="A56" i="20"/>
  <c r="CC55" i="20"/>
  <c r="BY55" i="20"/>
  <c r="BU55" i="20"/>
  <c r="AI55" i="20"/>
  <c r="Z55" i="20"/>
  <c r="EL54" i="20"/>
  <c r="AP54" i="20"/>
  <c r="AQ54" i="20" s="1"/>
  <c r="AZ54" i="20"/>
  <c r="FU51" i="20"/>
  <c r="FT51" i="20"/>
  <c r="DR52" i="20"/>
  <c r="DD52" i="20"/>
  <c r="CY44" i="19"/>
  <c r="DA44" i="19"/>
  <c r="DC44" i="19"/>
  <c r="CW44" i="19"/>
  <c r="BN44" i="19"/>
  <c r="DB44" i="19"/>
  <c r="CZ44" i="19"/>
  <c r="DM42" i="19"/>
  <c r="DN42" i="19" s="1"/>
  <c r="DO42" i="19" s="1"/>
  <c r="AW46" i="19"/>
  <c r="BJ45" i="19"/>
  <c r="BO45" i="19"/>
  <c r="BI46" i="19"/>
  <c r="BO46" i="19" s="1"/>
  <c r="AY46" i="19"/>
  <c r="DR46" i="19"/>
  <c r="FU46" i="19" s="1"/>
  <c r="FK47" i="19"/>
  <c r="FL47" i="19" s="1"/>
  <c r="FM47" i="19" s="1"/>
  <c r="FN47" i="19" s="1"/>
  <c r="CE48" i="19"/>
  <c r="DT47" i="19"/>
  <c r="BQ47" i="19"/>
  <c r="BP47" i="19"/>
  <c r="BG47" i="19"/>
  <c r="AX47" i="19"/>
  <c r="AU47" i="19"/>
  <c r="FV47" i="19" s="1"/>
  <c r="BN45" i="19"/>
  <c r="DJ45" i="19"/>
  <c r="DK45" i="19"/>
  <c r="BD47" i="19"/>
  <c r="DG47" i="19" s="1"/>
  <c r="BC47" i="19"/>
  <c r="BF47" i="19"/>
  <c r="CI48" i="19"/>
  <c r="CL48" i="19"/>
  <c r="DS48" i="19"/>
  <c r="CK48" i="19"/>
  <c r="CN48" i="19"/>
  <c r="CJ48" i="19"/>
  <c r="A50" i="19"/>
  <c r="CA49" i="19"/>
  <c r="AF49" i="19"/>
  <c r="FQ49" i="19"/>
  <c r="BS49" i="19"/>
  <c r="AK49" i="19"/>
  <c r="CB49" i="19"/>
  <c r="CC49" i="19"/>
  <c r="EP49" i="19"/>
  <c r="BW49" i="19"/>
  <c r="CD49" i="19"/>
  <c r="BZ49" i="19"/>
  <c r="BY49" i="19"/>
  <c r="CE49" i="19" s="1"/>
  <c r="BX49" i="19"/>
  <c r="FD49" i="19"/>
  <c r="DU49" i="19" s="1"/>
  <c r="AD49" i="19"/>
  <c r="AJ49" i="19"/>
  <c r="AA49" i="19"/>
  <c r="AG49" i="19"/>
  <c r="FR49" i="19"/>
  <c r="BU49" i="19"/>
  <c r="Z49" i="19"/>
  <c r="BV49" i="19"/>
  <c r="AH49" i="19"/>
  <c r="BR49" i="19"/>
  <c r="AC49" i="19"/>
  <c r="AZ49" i="19" s="1"/>
  <c r="EY49" i="19"/>
  <c r="BT49" i="19"/>
  <c r="AI49" i="19"/>
  <c r="V50" i="19"/>
  <c r="X50" i="19" s="1"/>
  <c r="BL51" i="19" s="1"/>
  <c r="W51" i="19"/>
  <c r="CG47" i="19"/>
  <c r="DH47" i="19" s="1"/>
  <c r="CF47" i="19"/>
  <c r="AP47" i="19"/>
  <c r="AQ47" i="19" s="1"/>
  <c r="CP47" i="19"/>
  <c r="CQ47" i="19"/>
  <c r="CR47" i="19"/>
  <c r="CO47" i="19"/>
  <c r="CS47" i="19"/>
  <c r="CT47" i="19"/>
  <c r="CU47" i="19"/>
  <c r="AE48" i="19"/>
  <c r="AM48" i="19"/>
  <c r="CX45" i="19"/>
  <c r="CY45" i="19"/>
  <c r="CZ45" i="19"/>
  <c r="DA45" i="19"/>
  <c r="DH46" i="19"/>
  <c r="CM46" i="19"/>
  <c r="BE46" i="19"/>
  <c r="DF46" i="19"/>
  <c r="AV47" i="19"/>
  <c r="BH46" i="19"/>
  <c r="BK46" i="19"/>
  <c r="DI46" i="19" s="1"/>
  <c r="BB48" i="19"/>
  <c r="BA48" i="19"/>
  <c r="AT48" i="19"/>
  <c r="DT41" i="27" l="1"/>
  <c r="CX41" i="27"/>
  <c r="DA41" i="27"/>
  <c r="DB41" i="27"/>
  <c r="DC41" i="27"/>
  <c r="CH41" i="27"/>
  <c r="FV42" i="27"/>
  <c r="DT42" i="27"/>
  <c r="DC42" i="27"/>
  <c r="DA42" i="27"/>
  <c r="CY42" i="27"/>
  <c r="CW42" i="27"/>
  <c r="DB42" i="27"/>
  <c r="CZ42" i="27"/>
  <c r="CX42" i="27"/>
  <c r="CH42" i="27"/>
  <c r="DB39" i="27"/>
  <c r="CW39" i="27"/>
  <c r="CX39" i="27"/>
  <c r="DA39" i="27"/>
  <c r="CY39" i="27"/>
  <c r="CZ39" i="27"/>
  <c r="DC39" i="27"/>
  <c r="CH39" i="27"/>
  <c r="DT39" i="27"/>
  <c r="FV39" i="27"/>
  <c r="CW36" i="27"/>
  <c r="DB36" i="27"/>
  <c r="CZ36" i="27"/>
  <c r="CX36" i="27"/>
  <c r="DC36" i="27"/>
  <c r="CH36" i="27"/>
  <c r="DA36" i="27"/>
  <c r="CY36" i="27"/>
  <c r="FV36" i="27"/>
  <c r="DT36" i="27"/>
  <c r="FN25" i="27"/>
  <c r="FV49" i="27"/>
  <c r="DT49" i="27"/>
  <c r="DC54" i="27"/>
  <c r="CY54" i="27"/>
  <c r="DB54" i="27"/>
  <c r="CX54" i="27"/>
  <c r="DA54" i="27"/>
  <c r="CW54" i="27"/>
  <c r="CZ54" i="27"/>
  <c r="FV45" i="27"/>
  <c r="DT45" i="27"/>
  <c r="DA49" i="27"/>
  <c r="CW49" i="27"/>
  <c r="CZ49" i="27"/>
  <c r="DC49" i="27"/>
  <c r="CY49" i="27"/>
  <c r="DB49" i="27"/>
  <c r="CX49" i="27"/>
  <c r="CH49" i="27"/>
  <c r="DQ51" i="27"/>
  <c r="DN51" i="27"/>
  <c r="DO51" i="27" s="1"/>
  <c r="DP50" i="27" s="1"/>
  <c r="BN54" i="27"/>
  <c r="DK54" i="27"/>
  <c r="DJ54" i="27"/>
  <c r="DA45" i="27"/>
  <c r="CW45" i="27"/>
  <c r="CZ45" i="27"/>
  <c r="DC45" i="27"/>
  <c r="CY45" i="27"/>
  <c r="DB45" i="27"/>
  <c r="CX45" i="27"/>
  <c r="CH45" i="27"/>
  <c r="EP25" i="27"/>
  <c r="EP22" i="27" s="1"/>
  <c r="CV35" i="27"/>
  <c r="CM26" i="27"/>
  <c r="AD2" i="27"/>
  <c r="AP10" i="27"/>
  <c r="AP25" i="27" s="1"/>
  <c r="AD17" i="27"/>
  <c r="AD19" i="27" s="1"/>
  <c r="DC40" i="27"/>
  <c r="CY40" i="27"/>
  <c r="DB40" i="27"/>
  <c r="CX40" i="27"/>
  <c r="CZ40" i="27"/>
  <c r="CW40" i="27"/>
  <c r="DA40" i="27"/>
  <c r="CH40" i="27"/>
  <c r="FV38" i="27"/>
  <c r="DT38" i="27"/>
  <c r="FV40" i="27"/>
  <c r="DT40" i="27"/>
  <c r="AD21" i="27"/>
  <c r="AD22" i="27"/>
  <c r="AD23" i="27"/>
  <c r="AD20" i="27"/>
  <c r="DT53" i="27"/>
  <c r="FV53" i="27"/>
  <c r="FV35" i="27"/>
  <c r="DT35" i="27"/>
  <c r="DS26" i="27"/>
  <c r="EY25" i="27"/>
  <c r="DE35" i="27"/>
  <c r="FV55" i="27"/>
  <c r="DT55" i="27"/>
  <c r="BO55" i="27"/>
  <c r="BJ55" i="27"/>
  <c r="BM55" i="27"/>
  <c r="FI55" i="27"/>
  <c r="CV55" i="27"/>
  <c r="DU35" i="27"/>
  <c r="DU26" i="27" s="1"/>
  <c r="FD25" i="27"/>
  <c r="DB38" i="27"/>
  <c r="CX38" i="27"/>
  <c r="DA38" i="27"/>
  <c r="CW38" i="27"/>
  <c r="CZ38" i="27"/>
  <c r="DC38" i="27"/>
  <c r="CY38" i="27"/>
  <c r="CH38" i="27"/>
  <c r="DC53" i="27"/>
  <c r="CY53" i="27"/>
  <c r="DA53" i="27"/>
  <c r="CW53" i="27"/>
  <c r="DB53" i="27"/>
  <c r="CZ53" i="27"/>
  <c r="CX53" i="27"/>
  <c r="CH53" i="27"/>
  <c r="CH53" i="26"/>
  <c r="DB40" i="26"/>
  <c r="CH45" i="26"/>
  <c r="FD25" i="26"/>
  <c r="FN25" i="26"/>
  <c r="DU26" i="26"/>
  <c r="CW40" i="26"/>
  <c r="DA40" i="26"/>
  <c r="CH40" i="26"/>
  <c r="DC40" i="26"/>
  <c r="CX40" i="26"/>
  <c r="EY25" i="26"/>
  <c r="CW49" i="26"/>
  <c r="CZ49" i="26"/>
  <c r="DB49" i="26"/>
  <c r="DA49" i="26"/>
  <c r="CY49" i="26"/>
  <c r="DC49" i="26"/>
  <c r="CX49" i="26"/>
  <c r="CH49" i="26"/>
  <c r="FV40" i="26"/>
  <c r="DT40" i="26"/>
  <c r="DT26" i="26" s="1"/>
  <c r="CZ40" i="26"/>
  <c r="DL44" i="26"/>
  <c r="DM44" i="26"/>
  <c r="DL45" i="26"/>
  <c r="DM45" i="26"/>
  <c r="DM38" i="26"/>
  <c r="DL38" i="26"/>
  <c r="DA34" i="26"/>
  <c r="CY34" i="26"/>
  <c r="CW34" i="26"/>
  <c r="CH34" i="26"/>
  <c r="DB34" i="26"/>
  <c r="CZ34" i="26"/>
  <c r="CX34" i="26"/>
  <c r="DC34" i="26"/>
  <c r="CM26" i="26"/>
  <c r="AP9" i="26"/>
  <c r="AP25" i="26" s="1"/>
  <c r="AD2" i="26"/>
  <c r="BO55" i="26"/>
  <c r="BJ55" i="26"/>
  <c r="BM55" i="26"/>
  <c r="CV55" i="26"/>
  <c r="CV26" i="26" s="1"/>
  <c r="DM52" i="26"/>
  <c r="DL52" i="26"/>
  <c r="DE26" i="26"/>
  <c r="BN54" i="26"/>
  <c r="DK54" i="26"/>
  <c r="DJ54" i="26"/>
  <c r="DM35" i="26"/>
  <c r="DL35" i="26"/>
  <c r="DM37" i="26"/>
  <c r="DL37" i="26"/>
  <c r="DL36" i="26"/>
  <c r="DM36" i="26"/>
  <c r="FU55" i="26"/>
  <c r="FT55" i="26"/>
  <c r="DR26" i="26"/>
  <c r="DB54" i="26"/>
  <c r="CX54" i="26"/>
  <c r="DC54" i="26"/>
  <c r="CW54" i="26"/>
  <c r="DA54" i="26"/>
  <c r="CZ54" i="26"/>
  <c r="CY54" i="26"/>
  <c r="DN51" i="26"/>
  <c r="DO51" i="26" s="1"/>
  <c r="DP50" i="26" s="1"/>
  <c r="DQ51" i="26"/>
  <c r="DB55" i="21"/>
  <c r="CW55" i="21"/>
  <c r="DC45" i="19"/>
  <c r="CW45" i="19"/>
  <c r="DL43" i="19"/>
  <c r="DM43" i="19"/>
  <c r="DR55" i="25"/>
  <c r="FU55" i="25" s="1"/>
  <c r="AZ57" i="25"/>
  <c r="AW55" i="25"/>
  <c r="CH52" i="25"/>
  <c r="CE57" i="25"/>
  <c r="FQ58" i="25"/>
  <c r="EP58" i="25"/>
  <c r="CA58" i="25"/>
  <c r="BW58" i="25"/>
  <c r="BS58" i="25"/>
  <c r="AK58" i="25"/>
  <c r="AG58" i="25"/>
  <c r="AC58" i="25"/>
  <c r="FD58" i="25"/>
  <c r="DU58" i="25" s="1"/>
  <c r="EY58" i="25"/>
  <c r="CD58" i="25"/>
  <c r="BZ58" i="25"/>
  <c r="BV58" i="25"/>
  <c r="BR58" i="25"/>
  <c r="AJ58" i="25"/>
  <c r="AF58" i="25"/>
  <c r="AA58" i="25"/>
  <c r="CC58" i="25"/>
  <c r="BU58" i="25"/>
  <c r="CB58" i="25"/>
  <c r="BT58" i="25"/>
  <c r="AD58" i="25"/>
  <c r="FR58" i="25"/>
  <c r="BY58" i="25"/>
  <c r="AI58" i="25"/>
  <c r="Z58" i="25"/>
  <c r="A59" i="25"/>
  <c r="BX58" i="25"/>
  <c r="AH58" i="25"/>
  <c r="BO54" i="25"/>
  <c r="BJ54" i="25"/>
  <c r="BM54" i="25"/>
  <c r="CV54" i="25"/>
  <c r="CU56" i="25"/>
  <c r="CQ56" i="25"/>
  <c r="CT56" i="25"/>
  <c r="CP56" i="25"/>
  <c r="CO56" i="25"/>
  <c r="CS56" i="25"/>
  <c r="CR56" i="25"/>
  <c r="CG56" i="25"/>
  <c r="AP56" i="25"/>
  <c r="AQ56" i="25" s="1"/>
  <c r="CF56" i="25"/>
  <c r="DT56" i="25"/>
  <c r="CM55" i="25"/>
  <c r="DH55" i="25"/>
  <c r="DD55" i="25"/>
  <c r="AM57" i="25"/>
  <c r="AE57" i="25"/>
  <c r="FK56" i="25"/>
  <c r="FL56" i="25" s="1"/>
  <c r="FM56" i="25" s="1"/>
  <c r="FN56" i="25" s="1"/>
  <c r="DS57" i="25"/>
  <c r="DG57" i="25"/>
  <c r="CI57" i="25"/>
  <c r="CK57" i="25" s="1"/>
  <c r="CL57" i="25"/>
  <c r="CJ57" i="25"/>
  <c r="DE57" i="25"/>
  <c r="CN57" i="25"/>
  <c r="AY55" i="25"/>
  <c r="BI55" i="25"/>
  <c r="BC56" i="25"/>
  <c r="BF56" i="25"/>
  <c r="BD56" i="25"/>
  <c r="AV56" i="25"/>
  <c r="BB57" i="25"/>
  <c r="BA57" i="25"/>
  <c r="AT57" i="25"/>
  <c r="CZ53" i="25"/>
  <c r="DC53" i="25"/>
  <c r="CY53" i="25"/>
  <c r="DB53" i="25"/>
  <c r="CX53" i="25"/>
  <c r="DA53" i="25"/>
  <c r="CW53" i="25"/>
  <c r="X57" i="25"/>
  <c r="BL58" i="25" s="1"/>
  <c r="W58" i="25"/>
  <c r="V57" i="25"/>
  <c r="BE55" i="25"/>
  <c r="DF55" i="25"/>
  <c r="BH55" i="25"/>
  <c r="BK55" i="25"/>
  <c r="DI55" i="25" s="1"/>
  <c r="BG56" i="25"/>
  <c r="AU56" i="25"/>
  <c r="FV56" i="25" s="1"/>
  <c r="AX56" i="25"/>
  <c r="BQ56" i="25"/>
  <c r="BP56" i="25"/>
  <c r="BN53" i="25"/>
  <c r="DK53" i="25"/>
  <c r="DJ53" i="25"/>
  <c r="CH53" i="25" s="1"/>
  <c r="DR56" i="24"/>
  <c r="FJ58" i="24"/>
  <c r="CE58" i="24"/>
  <c r="BC57" i="24"/>
  <c r="FK57" i="24"/>
  <c r="FL57" i="24" s="1"/>
  <c r="FM57" i="24" s="1"/>
  <c r="FN57" i="24" s="1"/>
  <c r="CH53" i="24"/>
  <c r="DM52" i="24" s="1"/>
  <c r="FU56" i="24"/>
  <c r="FT56" i="24"/>
  <c r="CS57" i="24"/>
  <c r="CO57" i="24"/>
  <c r="CR57" i="24"/>
  <c r="CU57" i="24"/>
  <c r="CQ57" i="24"/>
  <c r="CT57" i="24"/>
  <c r="CP57" i="24"/>
  <c r="BN54" i="24"/>
  <c r="DJ54" i="24"/>
  <c r="DK54" i="24"/>
  <c r="X57" i="24"/>
  <c r="BL58" i="24" s="1"/>
  <c r="V57" i="24"/>
  <c r="W58" i="24"/>
  <c r="BB58" i="24"/>
  <c r="BA58" i="24"/>
  <c r="BD58" i="24" s="1"/>
  <c r="BE58" i="24" s="1"/>
  <c r="AT58" i="24"/>
  <c r="A60" i="24"/>
  <c r="CC59" i="24"/>
  <c r="BY59" i="24"/>
  <c r="BU59" i="24"/>
  <c r="AI59" i="24"/>
  <c r="FR59" i="24"/>
  <c r="CB59" i="24"/>
  <c r="BX59" i="24"/>
  <c r="BT59" i="24"/>
  <c r="AH59" i="24"/>
  <c r="AC59" i="24"/>
  <c r="AZ59" i="24" s="1"/>
  <c r="FQ59" i="24"/>
  <c r="EP59" i="24"/>
  <c r="CA59" i="24"/>
  <c r="BW59" i="24"/>
  <c r="BS59" i="24"/>
  <c r="AK59" i="24"/>
  <c r="AG59" i="24"/>
  <c r="AA59" i="24"/>
  <c r="FD59" i="24"/>
  <c r="DU59" i="24" s="1"/>
  <c r="EY59" i="24"/>
  <c r="CD59" i="24"/>
  <c r="BZ59" i="24"/>
  <c r="BV59" i="24"/>
  <c r="BR59" i="24"/>
  <c r="AJ59" i="24"/>
  <c r="AM59" i="24" s="1"/>
  <c r="AF59" i="24"/>
  <c r="EL58" i="24"/>
  <c r="DS58" i="24"/>
  <c r="DG58" i="24"/>
  <c r="CI58" i="24"/>
  <c r="CK58" i="24" s="1"/>
  <c r="CL58" i="24"/>
  <c r="CN58" i="24"/>
  <c r="CJ58" i="24"/>
  <c r="AY56" i="24"/>
  <c r="BI56" i="24"/>
  <c r="CG57" i="24"/>
  <c r="CM57" i="24" s="1"/>
  <c r="CF57" i="24"/>
  <c r="DT57" i="24"/>
  <c r="DC54" i="24"/>
  <c r="CY54" i="24"/>
  <c r="DB54" i="24"/>
  <c r="CX54" i="24"/>
  <c r="DA54" i="24"/>
  <c r="CW54" i="24"/>
  <c r="CZ54" i="24"/>
  <c r="BM55" i="24"/>
  <c r="BO55" i="24"/>
  <c r="BJ55" i="24"/>
  <c r="AW56" i="24"/>
  <c r="BF58" i="24"/>
  <c r="AV58" i="24"/>
  <c r="BQ57" i="24"/>
  <c r="BP57" i="24"/>
  <c r="BG57" i="24"/>
  <c r="BH57" i="24" s="1"/>
  <c r="AU57" i="24"/>
  <c r="FV57" i="24" s="1"/>
  <c r="AX57" i="24"/>
  <c r="AW57" i="24" s="1"/>
  <c r="BK56" i="24"/>
  <c r="DI56" i="24" s="1"/>
  <c r="CM56" i="24"/>
  <c r="DH56" i="24"/>
  <c r="DD56" i="24"/>
  <c r="DF57" i="24"/>
  <c r="Z59" i="22"/>
  <c r="AD59" i="22"/>
  <c r="FJ58" i="22"/>
  <c r="FT55" i="22"/>
  <c r="AP57" i="22"/>
  <c r="AQ57" i="22" s="1"/>
  <c r="CH53" i="22"/>
  <c r="DR56" i="22"/>
  <c r="CE58" i="22"/>
  <c r="DM52" i="22"/>
  <c r="DL52" i="22"/>
  <c r="BA58" i="22"/>
  <c r="BD58" i="22" s="1"/>
  <c r="BE58" i="22" s="1"/>
  <c r="BB58" i="22"/>
  <c r="AT58" i="22"/>
  <c r="BD57" i="22"/>
  <c r="BO55" i="22"/>
  <c r="BJ55" i="22"/>
  <c r="BM55" i="22"/>
  <c r="CV55" i="22"/>
  <c r="DH56" i="22"/>
  <c r="CM56" i="22"/>
  <c r="AV58" i="22"/>
  <c r="BF58" i="22"/>
  <c r="BH56" i="22"/>
  <c r="BK56" i="22"/>
  <c r="DI56" i="22" s="1"/>
  <c r="X58" i="22"/>
  <c r="BL59" i="22" s="1"/>
  <c r="V58" i="22"/>
  <c r="W59" i="22"/>
  <c r="CG57" i="22"/>
  <c r="CF57" i="22"/>
  <c r="DT57" i="22"/>
  <c r="A60" i="22"/>
  <c r="CC59" i="22"/>
  <c r="BY59" i="22"/>
  <c r="BU59" i="22"/>
  <c r="AI59" i="22"/>
  <c r="FQ59" i="22"/>
  <c r="EP59" i="22"/>
  <c r="CA59" i="22"/>
  <c r="BW59" i="22"/>
  <c r="BS59" i="22"/>
  <c r="AK59" i="22"/>
  <c r="AG59" i="22"/>
  <c r="AA59" i="22"/>
  <c r="FR59" i="22"/>
  <c r="BZ59" i="22"/>
  <c r="BR59" i="22"/>
  <c r="FD59" i="22"/>
  <c r="DU59" i="22" s="1"/>
  <c r="EY59" i="22"/>
  <c r="BX59" i="22"/>
  <c r="AJ59" i="22"/>
  <c r="AM59" i="22" s="1"/>
  <c r="AC59" i="22"/>
  <c r="AZ59" i="22" s="1"/>
  <c r="CD59" i="22"/>
  <c r="BV59" i="22"/>
  <c r="AH59" i="22"/>
  <c r="CB59" i="22"/>
  <c r="BT59" i="22"/>
  <c r="AF59" i="22"/>
  <c r="EL58" i="22"/>
  <c r="BN54" i="22"/>
  <c r="DK54" i="22"/>
  <c r="DJ54" i="22"/>
  <c r="FU56" i="22"/>
  <c r="FT56" i="22"/>
  <c r="DD56" i="22"/>
  <c r="DF56" i="22"/>
  <c r="CU57" i="22"/>
  <c r="CQ57" i="22"/>
  <c r="CT57" i="22"/>
  <c r="CP57" i="22"/>
  <c r="CS57" i="22"/>
  <c r="CO57" i="22"/>
  <c r="CR57" i="22"/>
  <c r="BG57" i="22"/>
  <c r="AU57" i="22"/>
  <c r="FV57" i="22" s="1"/>
  <c r="AX57" i="22"/>
  <c r="BQ57" i="22"/>
  <c r="BP57" i="22"/>
  <c r="AW57" i="22"/>
  <c r="DS58" i="22"/>
  <c r="DG58" i="22"/>
  <c r="CI58" i="22"/>
  <c r="AP58" i="22" s="1"/>
  <c r="AQ58" i="22" s="1"/>
  <c r="CN58" i="22"/>
  <c r="CL58" i="22"/>
  <c r="CJ58" i="22"/>
  <c r="DA54" i="22"/>
  <c r="CW54" i="22"/>
  <c r="CZ54" i="22"/>
  <c r="DC54" i="22"/>
  <c r="CY54" i="22"/>
  <c r="DB54" i="22"/>
  <c r="CX54" i="22"/>
  <c r="BI56" i="22"/>
  <c r="AY56" i="22"/>
  <c r="FU56" i="21"/>
  <c r="EL73" i="21"/>
  <c r="FJ73" i="21"/>
  <c r="CV56" i="21"/>
  <c r="DC56" i="21" s="1"/>
  <c r="BJ56" i="21"/>
  <c r="CY55" i="21"/>
  <c r="DC55" i="21"/>
  <c r="DA55" i="21"/>
  <c r="CX55" i="21"/>
  <c r="DL53" i="21"/>
  <c r="CH55" i="21"/>
  <c r="DM54" i="21" s="1"/>
  <c r="BI57" i="21"/>
  <c r="BO57" i="21" s="1"/>
  <c r="AY57" i="21"/>
  <c r="BK57" i="21"/>
  <c r="DI57" i="21" s="1"/>
  <c r="CE59" i="21"/>
  <c r="AW57" i="21"/>
  <c r="FK58" i="21"/>
  <c r="L80" i="21"/>
  <c r="J81" i="21"/>
  <c r="Q74" i="21"/>
  <c r="Y74" i="21" s="1"/>
  <c r="AS74" i="21" s="1"/>
  <c r="M75" i="21"/>
  <c r="BG58" i="21"/>
  <c r="BH58" i="21" s="1"/>
  <c r="BQ58" i="21"/>
  <c r="BP58" i="21"/>
  <c r="AX58" i="21"/>
  <c r="AU58" i="21"/>
  <c r="FV58" i="21" s="1"/>
  <c r="BB59" i="21"/>
  <c r="BA59" i="21"/>
  <c r="AT59" i="21"/>
  <c r="G73" i="21"/>
  <c r="CC60" i="21"/>
  <c r="A61" i="21"/>
  <c r="BX60" i="21"/>
  <c r="CD60" i="21"/>
  <c r="BV60" i="21"/>
  <c r="AJ60" i="21"/>
  <c r="CB60" i="21"/>
  <c r="BT60" i="21"/>
  <c r="AH60" i="21"/>
  <c r="AA60" i="21"/>
  <c r="AF60" i="21"/>
  <c r="FR60" i="21"/>
  <c r="BZ60" i="21"/>
  <c r="BR60" i="21"/>
  <c r="AG60" i="21"/>
  <c r="BW60" i="21"/>
  <c r="AK60" i="21"/>
  <c r="CA60" i="21"/>
  <c r="AI60" i="21"/>
  <c r="AC60" i="21"/>
  <c r="BS60" i="21"/>
  <c r="BU60" i="21"/>
  <c r="BY60" i="21"/>
  <c r="BE57" i="21"/>
  <c r="DF57" i="21"/>
  <c r="DT58" i="21"/>
  <c r="CT58" i="21"/>
  <c r="CP58" i="21"/>
  <c r="CS58" i="21"/>
  <c r="CO58" i="21"/>
  <c r="CR58" i="21"/>
  <c r="CU58" i="21"/>
  <c r="CQ58" i="21"/>
  <c r="V58" i="21"/>
  <c r="W59" i="21"/>
  <c r="X58" i="21"/>
  <c r="BL59" i="21" s="1"/>
  <c r="DD57" i="21"/>
  <c r="CM57" i="21"/>
  <c r="DH57" i="21"/>
  <c r="BN56" i="21"/>
  <c r="DJ56" i="21"/>
  <c r="DK56" i="21"/>
  <c r="AS73" i="21"/>
  <c r="CZ56" i="21"/>
  <c r="CY56" i="21"/>
  <c r="DB56" i="21"/>
  <c r="CX56" i="21"/>
  <c r="DA56" i="21"/>
  <c r="AQ57" i="21"/>
  <c r="DR57" i="21"/>
  <c r="BC58" i="21"/>
  <c r="BF58" i="21"/>
  <c r="BD58" i="21"/>
  <c r="AV58" i="21"/>
  <c r="AM59" i="21"/>
  <c r="AE59" i="21"/>
  <c r="AZ59" i="21"/>
  <c r="DE59" i="21"/>
  <c r="CN59" i="21"/>
  <c r="CJ59" i="21"/>
  <c r="DS59" i="21"/>
  <c r="DG59" i="21"/>
  <c r="CI59" i="21"/>
  <c r="CL59" i="21"/>
  <c r="BJ57" i="21"/>
  <c r="CV57" i="21"/>
  <c r="CG58" i="21"/>
  <c r="CF58" i="21"/>
  <c r="DN53" i="21"/>
  <c r="DO53" i="21" s="1"/>
  <c r="DP52" i="21" s="1"/>
  <c r="DQ53" i="21"/>
  <c r="DH53" i="20"/>
  <c r="CE55" i="20"/>
  <c r="AZ55" i="20"/>
  <c r="CM53" i="20"/>
  <c r="DL49" i="20"/>
  <c r="DM49" i="20"/>
  <c r="BE53" i="20"/>
  <c r="DF53" i="20"/>
  <c r="CG54" i="20"/>
  <c r="DD54" i="20" s="1"/>
  <c r="CF54" i="20"/>
  <c r="BP54" i="20"/>
  <c r="BG54" i="20"/>
  <c r="BH54" i="20" s="1"/>
  <c r="AU54" i="20"/>
  <c r="AX54" i="20"/>
  <c r="BQ54" i="20"/>
  <c r="CK54" i="20"/>
  <c r="DH54" i="20"/>
  <c r="CZ51" i="20"/>
  <c r="DC51" i="20"/>
  <c r="CY51" i="20"/>
  <c r="DB51" i="20"/>
  <c r="CX51" i="20"/>
  <c r="DA51" i="20"/>
  <c r="CW51" i="20"/>
  <c r="BK53" i="20"/>
  <c r="DI53" i="20" s="1"/>
  <c r="FV54" i="20"/>
  <c r="DT54" i="20"/>
  <c r="FA54" i="20"/>
  <c r="FC54" i="20" s="1"/>
  <c r="FF54" i="20" s="1"/>
  <c r="EM54" i="20"/>
  <c r="EN54" i="20" s="1"/>
  <c r="EO54" i="20" s="1"/>
  <c r="FE54" i="20" s="1"/>
  <c r="FO54" i="20"/>
  <c r="FP54" i="20" s="1"/>
  <c r="AM55" i="20"/>
  <c r="AE55" i="20"/>
  <c r="DR53" i="20"/>
  <c r="BD54" i="20"/>
  <c r="AV54" i="20"/>
  <c r="BC54" i="20"/>
  <c r="BF54" i="20"/>
  <c r="CR54" i="20"/>
  <c r="CU54" i="20"/>
  <c r="CQ54" i="20"/>
  <c r="CT54" i="20"/>
  <c r="CP54" i="20"/>
  <c r="CS54" i="20"/>
  <c r="CO54" i="20"/>
  <c r="BN51" i="20"/>
  <c r="DK51" i="20"/>
  <c r="DJ51" i="20"/>
  <c r="FK54" i="20"/>
  <c r="FU52" i="20"/>
  <c r="FT52" i="20"/>
  <c r="CN55" i="20"/>
  <c r="CJ55" i="20"/>
  <c r="DS55" i="20"/>
  <c r="DG55" i="20"/>
  <c r="CI55" i="20"/>
  <c r="CK55" i="20" s="1"/>
  <c r="CL55" i="20"/>
  <c r="DE55" i="20"/>
  <c r="BB55" i="20"/>
  <c r="BA55" i="20"/>
  <c r="AT55" i="20"/>
  <c r="FR56" i="20"/>
  <c r="CB56" i="20"/>
  <c r="BX56" i="20"/>
  <c r="BT56" i="20"/>
  <c r="AH56" i="20"/>
  <c r="AD56" i="20"/>
  <c r="FQ56" i="20"/>
  <c r="EP56" i="20"/>
  <c r="CA56" i="20"/>
  <c r="BW56" i="20"/>
  <c r="BS56" i="20"/>
  <c r="AK56" i="20"/>
  <c r="AG56" i="20"/>
  <c r="AC56" i="20"/>
  <c r="FD56" i="20"/>
  <c r="DU56" i="20" s="1"/>
  <c r="EY56" i="20"/>
  <c r="CD56" i="20"/>
  <c r="BZ56" i="20"/>
  <c r="BV56" i="20"/>
  <c r="BR56" i="20"/>
  <c r="AJ56" i="20"/>
  <c r="AF56" i="20"/>
  <c r="AA56" i="20"/>
  <c r="A57" i="20"/>
  <c r="CC56" i="20"/>
  <c r="BY56" i="20"/>
  <c r="BU56" i="20"/>
  <c r="AI56" i="20"/>
  <c r="Z56" i="20"/>
  <c r="AP55" i="20"/>
  <c r="AQ55" i="20" s="1"/>
  <c r="AY53" i="20"/>
  <c r="BI53" i="20"/>
  <c r="X54" i="20"/>
  <c r="BL55" i="20" s="1"/>
  <c r="W55" i="20"/>
  <c r="V54" i="20"/>
  <c r="BO52" i="20"/>
  <c r="BJ52" i="20"/>
  <c r="BM52" i="20"/>
  <c r="CV52" i="20"/>
  <c r="AW53" i="20"/>
  <c r="BM46" i="19"/>
  <c r="DQ42" i="19"/>
  <c r="FT46" i="19"/>
  <c r="DR47" i="19"/>
  <c r="FT47" i="19" s="1"/>
  <c r="AW47" i="19"/>
  <c r="CH45" i="19"/>
  <c r="DL44" i="19" s="1"/>
  <c r="CV46" i="19"/>
  <c r="DC46" i="19" s="1"/>
  <c r="BJ46" i="19"/>
  <c r="BI47" i="19"/>
  <c r="BO47" i="19" s="1"/>
  <c r="AY47" i="19"/>
  <c r="DG49" i="19"/>
  <c r="DS49" i="19"/>
  <c r="CN49" i="19"/>
  <c r="CJ49" i="19"/>
  <c r="CI49" i="19"/>
  <c r="CK49" i="19" s="1"/>
  <c r="DE49" i="19"/>
  <c r="CL49" i="19"/>
  <c r="V51" i="19"/>
  <c r="X51" i="19" s="1"/>
  <c r="BL52" i="19" s="1"/>
  <c r="W52" i="19"/>
  <c r="AP49" i="19"/>
  <c r="A51" i="19"/>
  <c r="CD50" i="19"/>
  <c r="CA50" i="19"/>
  <c r="FQ50" i="19"/>
  <c r="EP50" i="19"/>
  <c r="AC50" i="19"/>
  <c r="CC50" i="19"/>
  <c r="AG50" i="19"/>
  <c r="AA50" i="19"/>
  <c r="BT50" i="19"/>
  <c r="BS50" i="19"/>
  <c r="AK50" i="19"/>
  <c r="BY50" i="19"/>
  <c r="BX50" i="19"/>
  <c r="BW50" i="19"/>
  <c r="AJ50" i="19"/>
  <c r="BZ50" i="19"/>
  <c r="CB50" i="19"/>
  <c r="FR50" i="19"/>
  <c r="AH50" i="19"/>
  <c r="AI50" i="19"/>
  <c r="EY50" i="19"/>
  <c r="FD50" i="19"/>
  <c r="DU50" i="19" s="1"/>
  <c r="BR50" i="19"/>
  <c r="AF50" i="19"/>
  <c r="AD50" i="19"/>
  <c r="BU50" i="19"/>
  <c r="Z50" i="19"/>
  <c r="BV50" i="19"/>
  <c r="DT48" i="19"/>
  <c r="CG48" i="19"/>
  <c r="CF48" i="19"/>
  <c r="AP48" i="19"/>
  <c r="AQ48" i="19" s="1"/>
  <c r="BE47" i="19"/>
  <c r="DF47" i="19"/>
  <c r="BH47" i="19"/>
  <c r="BK47" i="19"/>
  <c r="DI47" i="19" s="1"/>
  <c r="BF48" i="19"/>
  <c r="BD48" i="19"/>
  <c r="DG48" i="19" s="1"/>
  <c r="BC48" i="19"/>
  <c r="FK48" i="19"/>
  <c r="CM47" i="19"/>
  <c r="AU48" i="19"/>
  <c r="FV48" i="19" s="1"/>
  <c r="BQ48" i="19"/>
  <c r="BP48" i="19"/>
  <c r="BG48" i="19"/>
  <c r="AX48" i="19"/>
  <c r="AV48" i="19"/>
  <c r="BN46" i="19"/>
  <c r="DK46" i="19"/>
  <c r="DJ46" i="19"/>
  <c r="DN43" i="19"/>
  <c r="DO43" i="19" s="1"/>
  <c r="DP42" i="19" s="1"/>
  <c r="DQ43" i="19"/>
  <c r="BB49" i="19"/>
  <c r="BA49" i="19"/>
  <c r="AT49" i="19"/>
  <c r="AM49" i="19"/>
  <c r="AE49" i="19"/>
  <c r="AQ49" i="19"/>
  <c r="CO48" i="19"/>
  <c r="CS48" i="19"/>
  <c r="CP48" i="19"/>
  <c r="CT48" i="19"/>
  <c r="CQ48" i="19"/>
  <c r="CR48" i="19"/>
  <c r="CU48" i="19"/>
  <c r="DD47" i="19"/>
  <c r="DL41" i="27" l="1"/>
  <c r="DM42" i="27"/>
  <c r="DL42" i="27"/>
  <c r="DM41" i="27"/>
  <c r="DN41" i="27" s="1"/>
  <c r="DO41" i="27" s="1"/>
  <c r="DM36" i="27"/>
  <c r="DL36" i="27"/>
  <c r="CH54" i="27"/>
  <c r="DM53" i="27" s="1"/>
  <c r="DM44" i="27"/>
  <c r="DL44" i="27"/>
  <c r="DM45" i="27"/>
  <c r="DL45" i="27"/>
  <c r="DL37" i="27"/>
  <c r="DM37" i="27"/>
  <c r="DM38" i="27"/>
  <c r="DL38" i="27"/>
  <c r="DE26" i="27"/>
  <c r="AD24" i="27"/>
  <c r="DB35" i="27"/>
  <c r="CX35" i="27"/>
  <c r="DA35" i="27"/>
  <c r="CW35" i="27"/>
  <c r="CZ35" i="27"/>
  <c r="DC35" i="27"/>
  <c r="CY35" i="27"/>
  <c r="CH35" i="27"/>
  <c r="CV26" i="27"/>
  <c r="DM48" i="27"/>
  <c r="DL48" i="27"/>
  <c r="DM49" i="27"/>
  <c r="DL49" i="27"/>
  <c r="BN55" i="27"/>
  <c r="DJ55" i="27"/>
  <c r="DJ26" i="27" s="1"/>
  <c r="DK55" i="27"/>
  <c r="DT26" i="27"/>
  <c r="DM52" i="27"/>
  <c r="DL52" i="27"/>
  <c r="DC55" i="27"/>
  <c r="CY55" i="27"/>
  <c r="CX55" i="27"/>
  <c r="DB55" i="27"/>
  <c r="CW55" i="27"/>
  <c r="DA55" i="27"/>
  <c r="CZ55" i="27"/>
  <c r="CH55" i="27"/>
  <c r="DM39" i="27"/>
  <c r="DL39" i="27"/>
  <c r="DM40" i="27"/>
  <c r="DL40" i="27"/>
  <c r="DL48" i="26"/>
  <c r="DL49" i="26"/>
  <c r="DM49" i="26"/>
  <c r="DM48" i="26"/>
  <c r="DM39" i="26"/>
  <c r="DL40" i="26"/>
  <c r="DM40" i="26"/>
  <c r="DL39" i="26"/>
  <c r="DQ45" i="26"/>
  <c r="DN45" i="26"/>
  <c r="DO45" i="26" s="1"/>
  <c r="DN44" i="26"/>
  <c r="DO44" i="26" s="1"/>
  <c r="DP43" i="26" s="1"/>
  <c r="DQ44" i="26"/>
  <c r="DQ38" i="26"/>
  <c r="DN38" i="26"/>
  <c r="DO38" i="26" s="1"/>
  <c r="CH54" i="26"/>
  <c r="DM53" i="26" s="1"/>
  <c r="DQ36" i="26"/>
  <c r="DN36" i="26"/>
  <c r="DO36" i="26" s="1"/>
  <c r="BN55" i="26"/>
  <c r="DK55" i="26"/>
  <c r="DJ55" i="26"/>
  <c r="DJ26" i="26" s="1"/>
  <c r="DQ35" i="26"/>
  <c r="DN35" i="26"/>
  <c r="DO35" i="26" s="1"/>
  <c r="DL34" i="26"/>
  <c r="DM34" i="26"/>
  <c r="DL33" i="26"/>
  <c r="DM33" i="26"/>
  <c r="AD21" i="26"/>
  <c r="AD23" i="26"/>
  <c r="AD22" i="26"/>
  <c r="AD20" i="26"/>
  <c r="DQ52" i="26"/>
  <c r="DN52" i="26"/>
  <c r="DO52" i="26" s="1"/>
  <c r="DP51" i="26" s="1"/>
  <c r="DQ37" i="26"/>
  <c r="DN37" i="26"/>
  <c r="DO37" i="26" s="1"/>
  <c r="CZ55" i="26"/>
  <c r="CZ26" i="26" s="1"/>
  <c r="DC55" i="26"/>
  <c r="DC26" i="26" s="1"/>
  <c r="CY55" i="26"/>
  <c r="CY26" i="26" s="1"/>
  <c r="DA55" i="26"/>
  <c r="CX55" i="26"/>
  <c r="CX26" i="26" s="1"/>
  <c r="CW55" i="26"/>
  <c r="CW26" i="26" s="1"/>
  <c r="DB55" i="26"/>
  <c r="DB26" i="26" s="1"/>
  <c r="DA26" i="26"/>
  <c r="FT55" i="25"/>
  <c r="FU47" i="19"/>
  <c r="DM44" i="19"/>
  <c r="DQ44" i="19" s="1"/>
  <c r="FK57" i="25"/>
  <c r="FL57" i="25" s="1"/>
  <c r="FM57" i="25" s="1"/>
  <c r="FN57" i="25" s="1"/>
  <c r="AW56" i="25"/>
  <c r="CE58" i="25"/>
  <c r="BN54" i="25"/>
  <c r="DK54" i="25"/>
  <c r="CH54" i="25" s="1"/>
  <c r="DJ54" i="25"/>
  <c r="BB58" i="25"/>
  <c r="BA58" i="25"/>
  <c r="AT58" i="25"/>
  <c r="AZ58" i="25"/>
  <c r="DL52" i="25"/>
  <c r="DM52" i="25"/>
  <c r="X58" i="25"/>
  <c r="BL59" i="25" s="1"/>
  <c r="W59" i="25"/>
  <c r="V58" i="25"/>
  <c r="BE56" i="25"/>
  <c r="DF56" i="25"/>
  <c r="CU57" i="25"/>
  <c r="CQ57" i="25"/>
  <c r="CT57" i="25"/>
  <c r="CP57" i="25"/>
  <c r="CR57" i="25"/>
  <c r="CO57" i="25"/>
  <c r="CS57" i="25"/>
  <c r="DS58" i="25"/>
  <c r="DG58" i="25"/>
  <c r="CI58" i="25"/>
  <c r="CK58" i="25" s="1"/>
  <c r="CL58" i="25"/>
  <c r="CJ58" i="25"/>
  <c r="DE58" i="25"/>
  <c r="CN58" i="25"/>
  <c r="BO55" i="25"/>
  <c r="BJ55" i="25"/>
  <c r="BM55" i="25"/>
  <c r="FI55" i="25"/>
  <c r="CG57" i="25"/>
  <c r="CF57" i="25"/>
  <c r="AP57" i="25"/>
  <c r="AQ57" i="25" s="1"/>
  <c r="DT57" i="25"/>
  <c r="DC54" i="25"/>
  <c r="CY54" i="25"/>
  <c r="DB54" i="25"/>
  <c r="CX54" i="25"/>
  <c r="DA54" i="25"/>
  <c r="CZ54" i="25"/>
  <c r="CW54" i="25"/>
  <c r="AE58" i="25"/>
  <c r="AM58" i="25"/>
  <c r="AY56" i="25"/>
  <c r="BI56" i="25"/>
  <c r="BG57" i="25"/>
  <c r="AU57" i="25"/>
  <c r="FV57" i="25" s="1"/>
  <c r="AX57" i="25"/>
  <c r="BQ57" i="25"/>
  <c r="BP57" i="25"/>
  <c r="DR56" i="25"/>
  <c r="BH56" i="25"/>
  <c r="BK56" i="25"/>
  <c r="DI56" i="25" s="1"/>
  <c r="BC57" i="25"/>
  <c r="BF57" i="25"/>
  <c r="BD57" i="25"/>
  <c r="AV57" i="25"/>
  <c r="AW57" i="25" s="1"/>
  <c r="CM56" i="25"/>
  <c r="DH56" i="25"/>
  <c r="FQ59" i="25"/>
  <c r="EP59" i="25"/>
  <c r="CA59" i="25"/>
  <c r="BW59" i="25"/>
  <c r="BS59" i="25"/>
  <c r="AK59" i="25"/>
  <c r="AG59" i="25"/>
  <c r="AC59" i="25"/>
  <c r="FD59" i="25"/>
  <c r="DU59" i="25" s="1"/>
  <c r="EY59" i="25"/>
  <c r="CD59" i="25"/>
  <c r="BZ59" i="25"/>
  <c r="BV59" i="25"/>
  <c r="BR59" i="25"/>
  <c r="AJ59" i="25"/>
  <c r="AF59" i="25"/>
  <c r="AA59" i="25"/>
  <c r="A60" i="25"/>
  <c r="BX59" i="25"/>
  <c r="AH59" i="25"/>
  <c r="CC59" i="25"/>
  <c r="BU59" i="25"/>
  <c r="CB59" i="25"/>
  <c r="BT59" i="25"/>
  <c r="AD59" i="25"/>
  <c r="FR59" i="25"/>
  <c r="BY59" i="25"/>
  <c r="AI59" i="25"/>
  <c r="Z59" i="25"/>
  <c r="DD56" i="25"/>
  <c r="DL52" i="24"/>
  <c r="DR57" i="24"/>
  <c r="CH54" i="24"/>
  <c r="DL53" i="24" s="1"/>
  <c r="BC58" i="24"/>
  <c r="DH57" i="24"/>
  <c r="FK58" i="24"/>
  <c r="CE59" i="24"/>
  <c r="FU57" i="24"/>
  <c r="FT57" i="24"/>
  <c r="AV59" i="24"/>
  <c r="BF59" i="24"/>
  <c r="BG58" i="24"/>
  <c r="BH58" i="24" s="1"/>
  <c r="AU58" i="24"/>
  <c r="FV58" i="24" s="1"/>
  <c r="AX58" i="24"/>
  <c r="AW58" i="24" s="1"/>
  <c r="BQ58" i="24"/>
  <c r="BP58" i="24"/>
  <c r="DD57" i="24"/>
  <c r="BN55" i="24"/>
  <c r="DK55" i="24"/>
  <c r="DJ55" i="24"/>
  <c r="BO56" i="24"/>
  <c r="BJ56" i="24"/>
  <c r="BM56" i="24"/>
  <c r="CV56" i="24"/>
  <c r="CA60" i="24"/>
  <c r="BW60" i="24"/>
  <c r="BS60" i="24"/>
  <c r="AK60" i="24"/>
  <c r="AG60" i="24"/>
  <c r="AA60" i="24"/>
  <c r="CD60" i="24"/>
  <c r="BZ60" i="24"/>
  <c r="BV60" i="24"/>
  <c r="BR60" i="24"/>
  <c r="AJ60" i="24"/>
  <c r="AM60" i="24" s="1"/>
  <c r="AF60" i="24"/>
  <c r="A61" i="24"/>
  <c r="CC60" i="24"/>
  <c r="BY60" i="24"/>
  <c r="BU60" i="24"/>
  <c r="AI60" i="24"/>
  <c r="FR60" i="24"/>
  <c r="CB60" i="24"/>
  <c r="BX60" i="24"/>
  <c r="BT60" i="24"/>
  <c r="AH60" i="24"/>
  <c r="AC60" i="24"/>
  <c r="AZ60" i="24" s="1"/>
  <c r="BK57" i="24"/>
  <c r="DI57" i="24" s="1"/>
  <c r="BI57" i="24"/>
  <c r="AY57" i="24"/>
  <c r="CG58" i="24"/>
  <c r="DF58" i="24" s="1"/>
  <c r="CF58" i="24"/>
  <c r="AP58" i="24"/>
  <c r="AQ58" i="24" s="1"/>
  <c r="DT58" i="24"/>
  <c r="V58" i="24"/>
  <c r="W59" i="24"/>
  <c r="X58" i="24"/>
  <c r="BL59" i="24" s="1"/>
  <c r="BA59" i="24"/>
  <c r="BC59" i="24" s="1"/>
  <c r="BB59" i="24"/>
  <c r="AT59" i="24"/>
  <c r="CU58" i="24"/>
  <c r="CQ58" i="24"/>
  <c r="CT58" i="24"/>
  <c r="CP58" i="24"/>
  <c r="CS58" i="24"/>
  <c r="CO58" i="24"/>
  <c r="CR58" i="24"/>
  <c r="FO58" i="24"/>
  <c r="FP58" i="24" s="1"/>
  <c r="FA58" i="24"/>
  <c r="FC58" i="24" s="1"/>
  <c r="FF58" i="24" s="1"/>
  <c r="EM58" i="24"/>
  <c r="EN58" i="24" s="1"/>
  <c r="EO58" i="24" s="1"/>
  <c r="FE58" i="24" s="1"/>
  <c r="DE59" i="24"/>
  <c r="CN59" i="24"/>
  <c r="CJ59" i="24"/>
  <c r="DS59" i="24"/>
  <c r="DG59" i="24"/>
  <c r="CI59" i="24"/>
  <c r="CK59" i="24" s="1"/>
  <c r="CL59" i="24"/>
  <c r="DQ52" i="24"/>
  <c r="DN52" i="24"/>
  <c r="DO52" i="24" s="1"/>
  <c r="AD60" i="22"/>
  <c r="Z60" i="22"/>
  <c r="FK58" i="22"/>
  <c r="BC58" i="22"/>
  <c r="CK58" i="22"/>
  <c r="CE59" i="22"/>
  <c r="AY57" i="22"/>
  <c r="BI57" i="22"/>
  <c r="BF59" i="22"/>
  <c r="AV59" i="22"/>
  <c r="BM56" i="22"/>
  <c r="BO56" i="22"/>
  <c r="BJ56" i="22"/>
  <c r="CV56" i="22"/>
  <c r="DE59" i="22"/>
  <c r="DS59" i="22"/>
  <c r="DG59" i="22"/>
  <c r="CI59" i="22"/>
  <c r="CN59" i="22"/>
  <c r="CL59" i="22"/>
  <c r="CJ59" i="22"/>
  <c r="CM57" i="22"/>
  <c r="DH57" i="22"/>
  <c r="DD57" i="22"/>
  <c r="DC55" i="22"/>
  <c r="CY55" i="22"/>
  <c r="DB55" i="22"/>
  <c r="CX55" i="22"/>
  <c r="DA55" i="22"/>
  <c r="CW55" i="22"/>
  <c r="CZ55" i="22"/>
  <c r="BE57" i="22"/>
  <c r="DF57" i="22"/>
  <c r="DR57" i="22"/>
  <c r="BH57" i="22"/>
  <c r="BK57" i="22"/>
  <c r="DI57" i="22" s="1"/>
  <c r="FO58" i="22"/>
  <c r="FP58" i="22" s="1"/>
  <c r="EM58" i="22"/>
  <c r="EN58" i="22" s="1"/>
  <c r="EO58" i="22" s="1"/>
  <c r="FE58" i="22" s="1"/>
  <c r="FA58" i="22"/>
  <c r="FC58" i="22" s="1"/>
  <c r="FF58" i="22" s="1"/>
  <c r="X59" i="22"/>
  <c r="BL60" i="22" s="1"/>
  <c r="V59" i="22"/>
  <c r="W60" i="22"/>
  <c r="BN55" i="22"/>
  <c r="DK55" i="22"/>
  <c r="DJ55" i="22"/>
  <c r="CH55" i="22" s="1"/>
  <c r="BQ58" i="22"/>
  <c r="BP58" i="22"/>
  <c r="AX58" i="22"/>
  <c r="AW58" i="22" s="1"/>
  <c r="BG58" i="22"/>
  <c r="AU58" i="22"/>
  <c r="CU58" i="22"/>
  <c r="CQ58" i="22"/>
  <c r="CS58" i="22"/>
  <c r="CO58" i="22"/>
  <c r="CT58" i="22"/>
  <c r="CR58" i="22"/>
  <c r="CP58" i="22"/>
  <c r="CH54" i="22"/>
  <c r="CG58" i="22"/>
  <c r="CF58" i="22"/>
  <c r="DT58" i="22"/>
  <c r="FV58" i="22"/>
  <c r="BA59" i="22"/>
  <c r="BC59" i="22" s="1"/>
  <c r="BB59" i="22"/>
  <c r="AT59" i="22"/>
  <c r="FR60" i="22"/>
  <c r="CA60" i="22"/>
  <c r="BW60" i="22"/>
  <c r="BS60" i="22"/>
  <c r="AK60" i="22"/>
  <c r="AG60" i="22"/>
  <c r="AA60" i="22"/>
  <c r="CD60" i="22"/>
  <c r="BZ60" i="22"/>
  <c r="BV60" i="22"/>
  <c r="BR60" i="22"/>
  <c r="AJ60" i="22"/>
  <c r="AM60" i="22" s="1"/>
  <c r="AF60" i="22"/>
  <c r="A61" i="22"/>
  <c r="CC60" i="22"/>
  <c r="BY60" i="22"/>
  <c r="BU60" i="22"/>
  <c r="AI60" i="22"/>
  <c r="BX60" i="22"/>
  <c r="BT60" i="22"/>
  <c r="AC60" i="22"/>
  <c r="AZ60" i="22" s="1"/>
  <c r="CB60" i="22"/>
  <c r="AH60" i="22"/>
  <c r="DQ52" i="22"/>
  <c r="DN52" i="22"/>
  <c r="DO52" i="22" s="1"/>
  <c r="CW56" i="21"/>
  <c r="FA73" i="21"/>
  <c r="FC73" i="21" s="1"/>
  <c r="FF73" i="21" s="1"/>
  <c r="FO73" i="21"/>
  <c r="FP73" i="21" s="1"/>
  <c r="EM73" i="21"/>
  <c r="EN73" i="21" s="1"/>
  <c r="EO73" i="21" s="1"/>
  <c r="FE73" i="21" s="1"/>
  <c r="DL54" i="21"/>
  <c r="BM57" i="21"/>
  <c r="DJ57" i="21" s="1"/>
  <c r="DR58" i="21"/>
  <c r="BI58" i="21"/>
  <c r="FI58" i="21" s="1"/>
  <c r="AY58" i="21"/>
  <c r="BK58" i="21"/>
  <c r="DI58" i="21" s="1"/>
  <c r="CH56" i="21"/>
  <c r="DL55" i="21" s="1"/>
  <c r="FK59" i="21"/>
  <c r="FL59" i="21" s="1"/>
  <c r="FM59" i="21" s="1"/>
  <c r="FN59" i="21" s="1"/>
  <c r="CE60" i="21"/>
  <c r="AW58" i="21"/>
  <c r="DH58" i="21"/>
  <c r="CM58" i="21"/>
  <c r="DC57" i="21"/>
  <c r="CY57" i="21"/>
  <c r="DB57" i="21"/>
  <c r="CX57" i="21"/>
  <c r="DA57" i="21"/>
  <c r="CW57" i="21"/>
  <c r="CZ57" i="21"/>
  <c r="DT59" i="21"/>
  <c r="BN57" i="21"/>
  <c r="V59" i="21"/>
  <c r="W60" i="21"/>
  <c r="X59" i="21"/>
  <c r="BL60" i="21" s="1"/>
  <c r="BA60" i="21"/>
  <c r="BB60" i="21"/>
  <c r="AT60" i="21"/>
  <c r="CN60" i="21"/>
  <c r="CJ60" i="21"/>
  <c r="DS60" i="21"/>
  <c r="DG60" i="21"/>
  <c r="CI60" i="21"/>
  <c r="CK60" i="21" s="1"/>
  <c r="CL60" i="21"/>
  <c r="AP60" i="21"/>
  <c r="BQ59" i="21"/>
  <c r="BP59" i="21"/>
  <c r="BG59" i="21"/>
  <c r="BH59" i="21" s="1"/>
  <c r="AX59" i="21"/>
  <c r="AU59" i="21"/>
  <c r="FV59" i="21" s="1"/>
  <c r="Q75" i="21"/>
  <c r="Y75" i="21" s="1"/>
  <c r="AS75" i="21" s="1"/>
  <c r="M76" i="21"/>
  <c r="BF59" i="21"/>
  <c r="BD59" i="21"/>
  <c r="BC59" i="21"/>
  <c r="AV59" i="21"/>
  <c r="CG59" i="21"/>
  <c r="AP59" i="21"/>
  <c r="CF59" i="21"/>
  <c r="AM60" i="21"/>
  <c r="AE60" i="21"/>
  <c r="AZ60" i="21"/>
  <c r="CC61" i="21"/>
  <c r="CD61" i="21"/>
  <c r="BV61" i="21"/>
  <c r="AJ61" i="21"/>
  <c r="CB61" i="21"/>
  <c r="BT61" i="21"/>
  <c r="AH61" i="21"/>
  <c r="AA61" i="21"/>
  <c r="FR61" i="21"/>
  <c r="BZ61" i="21"/>
  <c r="BR61" i="21"/>
  <c r="AF61" i="21"/>
  <c r="A62" i="21"/>
  <c r="BX61" i="21"/>
  <c r="AG61" i="21"/>
  <c r="BW61" i="21"/>
  <c r="AK61" i="21"/>
  <c r="CA61" i="21"/>
  <c r="AI61" i="21"/>
  <c r="AC61" i="21"/>
  <c r="BS61" i="21"/>
  <c r="BU61" i="21"/>
  <c r="BY61" i="21"/>
  <c r="DH59" i="21"/>
  <c r="FT57" i="21"/>
  <c r="FU57" i="21"/>
  <c r="CS59" i="21"/>
  <c r="CO59" i="21"/>
  <c r="CR59" i="21"/>
  <c r="CU59" i="21"/>
  <c r="CQ59" i="21"/>
  <c r="CT59" i="21"/>
  <c r="CP59" i="21"/>
  <c r="CK59" i="21"/>
  <c r="BE58" i="21"/>
  <c r="DF58" i="21"/>
  <c r="DN54" i="21"/>
  <c r="DO54" i="21" s="1"/>
  <c r="DP53" i="21" s="1"/>
  <c r="DQ54" i="21"/>
  <c r="FT58" i="21"/>
  <c r="FU58" i="21"/>
  <c r="G74" i="21"/>
  <c r="AQ60" i="21"/>
  <c r="J82" i="21"/>
  <c r="L81" i="21"/>
  <c r="DD58" i="21"/>
  <c r="CE56" i="20"/>
  <c r="AZ56" i="20"/>
  <c r="CH51" i="20"/>
  <c r="DM50" i="20" s="1"/>
  <c r="DL50" i="20"/>
  <c r="BN52" i="20"/>
  <c r="DJ52" i="20"/>
  <c r="DK52" i="20"/>
  <c r="FK55" i="20"/>
  <c r="FL55" i="20" s="1"/>
  <c r="FM55" i="20" s="1"/>
  <c r="FN55" i="20" s="1"/>
  <c r="BP55" i="20"/>
  <c r="BG55" i="20"/>
  <c r="BH55" i="20" s="1"/>
  <c r="AU55" i="20"/>
  <c r="FV55" i="20" s="1"/>
  <c r="AX55" i="20"/>
  <c r="BQ55" i="20"/>
  <c r="CR55" i="20"/>
  <c r="CU55" i="20"/>
  <c r="CQ55" i="20"/>
  <c r="CT55" i="20"/>
  <c r="CP55" i="20"/>
  <c r="CS55" i="20"/>
  <c r="CO55" i="20"/>
  <c r="AW54" i="20"/>
  <c r="CZ52" i="20"/>
  <c r="DC52" i="20"/>
  <c r="CY52" i="20"/>
  <c r="DB52" i="20"/>
  <c r="CX52" i="20"/>
  <c r="DA52" i="20"/>
  <c r="CW52" i="20"/>
  <c r="CN56" i="20"/>
  <c r="CJ56" i="20"/>
  <c r="DS56" i="20"/>
  <c r="DG56" i="20"/>
  <c r="CI56" i="20"/>
  <c r="CL56" i="20"/>
  <c r="DE56" i="20"/>
  <c r="X55" i="20"/>
  <c r="BL56" i="20" s="1"/>
  <c r="W56" i="20"/>
  <c r="V55" i="20"/>
  <c r="AM56" i="20"/>
  <c r="AE56" i="20"/>
  <c r="BE54" i="20"/>
  <c r="DF54" i="20"/>
  <c r="DR54" i="20"/>
  <c r="DN49" i="20"/>
  <c r="DO49" i="20" s="1"/>
  <c r="DQ49" i="20"/>
  <c r="BO53" i="20"/>
  <c r="BJ53" i="20"/>
  <c r="BM53" i="20"/>
  <c r="CV53" i="20"/>
  <c r="BB56" i="20"/>
  <c r="BA56" i="20"/>
  <c r="AT56" i="20"/>
  <c r="FR57" i="20"/>
  <c r="CB57" i="20"/>
  <c r="BX57" i="20"/>
  <c r="BT57" i="20"/>
  <c r="AH57" i="20"/>
  <c r="AD57" i="20"/>
  <c r="FQ57" i="20"/>
  <c r="EP57" i="20"/>
  <c r="CA57" i="20"/>
  <c r="BW57" i="20"/>
  <c r="BS57" i="20"/>
  <c r="AK57" i="20"/>
  <c r="AG57" i="20"/>
  <c r="AC57" i="20"/>
  <c r="FD57" i="20"/>
  <c r="DU57" i="20" s="1"/>
  <c r="EY57" i="20"/>
  <c r="CD57" i="20"/>
  <c r="BZ57" i="20"/>
  <c r="BV57" i="20"/>
  <c r="BR57" i="20"/>
  <c r="AJ57" i="20"/>
  <c r="AF57" i="20"/>
  <c r="AA57" i="20"/>
  <c r="A58" i="20"/>
  <c r="CC57" i="20"/>
  <c r="BY57" i="20"/>
  <c r="BU57" i="20"/>
  <c r="AI57" i="20"/>
  <c r="Z57" i="20"/>
  <c r="CG55" i="20"/>
  <c r="DD55" i="20" s="1"/>
  <c r="CF55" i="20"/>
  <c r="DT55" i="20"/>
  <c r="FU53" i="20"/>
  <c r="FT53" i="20"/>
  <c r="BD55" i="20"/>
  <c r="AV55" i="20"/>
  <c r="AW55" i="20" s="1"/>
  <c r="BC55" i="20"/>
  <c r="BF55" i="20"/>
  <c r="AY54" i="20"/>
  <c r="BI54" i="20"/>
  <c r="BK54" i="20"/>
  <c r="DI54" i="20" s="1"/>
  <c r="CM54" i="20"/>
  <c r="BM47" i="19"/>
  <c r="CY46" i="19"/>
  <c r="CH46" i="19"/>
  <c r="DL45" i="19" s="1"/>
  <c r="CX46" i="19"/>
  <c r="DB46" i="19"/>
  <c r="DA46" i="19"/>
  <c r="CW46" i="19"/>
  <c r="CZ46" i="19"/>
  <c r="CV47" i="19"/>
  <c r="CZ47" i="19" s="1"/>
  <c r="BI48" i="19"/>
  <c r="FI48" i="19" s="1"/>
  <c r="AY48" i="19"/>
  <c r="BJ47" i="19"/>
  <c r="CE50" i="19"/>
  <c r="AW48" i="19"/>
  <c r="BE48" i="19"/>
  <c r="DF48" i="19"/>
  <c r="FK49" i="19"/>
  <c r="FL49" i="19" s="1"/>
  <c r="FM49" i="19" s="1"/>
  <c r="FN49" i="19" s="1"/>
  <c r="DT49" i="19"/>
  <c r="BD49" i="19"/>
  <c r="BC49" i="19"/>
  <c r="BF49" i="19"/>
  <c r="AV49" i="19"/>
  <c r="BH48" i="19"/>
  <c r="BK48" i="19"/>
  <c r="DI48" i="19" s="1"/>
  <c r="DN44" i="19"/>
  <c r="DO44" i="19" s="1"/>
  <c r="DP43" i="19" s="1"/>
  <c r="DH48" i="19"/>
  <c r="CM48" i="19"/>
  <c r="BB50" i="19"/>
  <c r="BA50" i="19"/>
  <c r="AT50" i="19"/>
  <c r="AZ50" i="19"/>
  <c r="V52" i="19"/>
  <c r="X52" i="19" s="1"/>
  <c r="BL53" i="19" s="1"/>
  <c r="W53" i="19"/>
  <c r="AX49" i="19"/>
  <c r="BQ49" i="19"/>
  <c r="BP49" i="19"/>
  <c r="BG49" i="19"/>
  <c r="AU49" i="19"/>
  <c r="FV49" i="19" s="1"/>
  <c r="DR48" i="19"/>
  <c r="AE50" i="19"/>
  <c r="AM50" i="19"/>
  <c r="DG50" i="19"/>
  <c r="CI50" i="19"/>
  <c r="CK50" i="19" s="1"/>
  <c r="DE50" i="19"/>
  <c r="CL50" i="19"/>
  <c r="DS50" i="19"/>
  <c r="CN50" i="19"/>
  <c r="CJ50" i="19"/>
  <c r="A52" i="19"/>
  <c r="AK51" i="19"/>
  <c r="BZ51" i="19"/>
  <c r="CD51" i="19"/>
  <c r="AA51" i="19"/>
  <c r="AD51" i="19"/>
  <c r="CA51" i="19"/>
  <c r="BX51" i="19"/>
  <c r="AH51" i="19"/>
  <c r="FQ51" i="19"/>
  <c r="BT51" i="19"/>
  <c r="EP51" i="19"/>
  <c r="CB51" i="19"/>
  <c r="BY51" i="19"/>
  <c r="AC51" i="19"/>
  <c r="AG51" i="19"/>
  <c r="CC51" i="19"/>
  <c r="FR51" i="19"/>
  <c r="AF51" i="19"/>
  <c r="AJ51" i="19"/>
  <c r="FD51" i="19"/>
  <c r="DU51" i="19" s="1"/>
  <c r="BU51" i="19"/>
  <c r="BS51" i="19"/>
  <c r="Z51" i="19"/>
  <c r="BV51" i="19"/>
  <c r="BW51" i="19"/>
  <c r="EY51" i="19"/>
  <c r="AI51" i="19"/>
  <c r="BR51" i="19"/>
  <c r="BN47" i="19"/>
  <c r="DJ47" i="19"/>
  <c r="DK47" i="19"/>
  <c r="CG49" i="19"/>
  <c r="CF49" i="19"/>
  <c r="CP49" i="19"/>
  <c r="CT49" i="19"/>
  <c r="CQ49" i="19"/>
  <c r="CU49" i="19"/>
  <c r="CR49" i="19"/>
  <c r="CS49" i="19"/>
  <c r="CO49" i="19"/>
  <c r="DD48" i="19"/>
  <c r="DQ41" i="27" l="1"/>
  <c r="DQ42" i="27"/>
  <c r="DN42" i="27"/>
  <c r="DO42" i="27" s="1"/>
  <c r="DP42" i="27" s="1"/>
  <c r="DQ36" i="27"/>
  <c r="DN36" i="27"/>
  <c r="DO36" i="27" s="1"/>
  <c r="DL53" i="27"/>
  <c r="DB26" i="27"/>
  <c r="CW26" i="27"/>
  <c r="DQ52" i="27"/>
  <c r="DN52" i="27"/>
  <c r="DO52" i="27" s="1"/>
  <c r="DP51" i="27" s="1"/>
  <c r="DQ38" i="27"/>
  <c r="DN38" i="27"/>
  <c r="DO38" i="27" s="1"/>
  <c r="DK26" i="27"/>
  <c r="FM18" i="27" s="1"/>
  <c r="DQ49" i="27"/>
  <c r="DN49" i="27"/>
  <c r="DO49" i="27" s="1"/>
  <c r="CY26" i="27"/>
  <c r="DA26" i="27"/>
  <c r="DQ37" i="27"/>
  <c r="DN37" i="27"/>
  <c r="DO37" i="27" s="1"/>
  <c r="DP36" i="27" s="1"/>
  <c r="DQ40" i="27"/>
  <c r="DN40" i="27"/>
  <c r="DO40" i="27" s="1"/>
  <c r="DM55" i="27"/>
  <c r="DQ55" i="27" s="1"/>
  <c r="DM54" i="27"/>
  <c r="DL54" i="27"/>
  <c r="DL55" i="27"/>
  <c r="DC26" i="27"/>
  <c r="CX26" i="27"/>
  <c r="DQ44" i="27"/>
  <c r="DN44" i="27"/>
  <c r="DO44" i="27" s="1"/>
  <c r="DP43" i="27" s="1"/>
  <c r="DQ48" i="27"/>
  <c r="DN48" i="27"/>
  <c r="DO48" i="27" s="1"/>
  <c r="DP47" i="27" s="1"/>
  <c r="CZ26" i="27"/>
  <c r="DQ39" i="27"/>
  <c r="DN39" i="27"/>
  <c r="DO39" i="27" s="1"/>
  <c r="DM34" i="27"/>
  <c r="DL34" i="27"/>
  <c r="DM35" i="27"/>
  <c r="DL35" i="27"/>
  <c r="DQ45" i="27"/>
  <c r="DN45" i="27"/>
  <c r="DO45" i="27" s="1"/>
  <c r="DN53" i="27"/>
  <c r="DO53" i="27" s="1"/>
  <c r="DQ53" i="27"/>
  <c r="DN48" i="26"/>
  <c r="DO48" i="26" s="1"/>
  <c r="DP47" i="26" s="1"/>
  <c r="DQ48" i="26"/>
  <c r="DN40" i="26"/>
  <c r="DO40" i="26" s="1"/>
  <c r="DQ40" i="26"/>
  <c r="DQ49" i="26"/>
  <c r="DN49" i="26"/>
  <c r="DO49" i="26" s="1"/>
  <c r="CH55" i="26"/>
  <c r="DM54" i="26" s="1"/>
  <c r="DN39" i="26"/>
  <c r="DO39" i="26" s="1"/>
  <c r="DP38" i="26" s="1"/>
  <c r="DQ39" i="26"/>
  <c r="DP44" i="26"/>
  <c r="DP45" i="26"/>
  <c r="DL53" i="26"/>
  <c r="AD24" i="26"/>
  <c r="DN33" i="26"/>
  <c r="DQ33" i="26"/>
  <c r="DK26" i="26"/>
  <c r="FM18" i="26" s="1"/>
  <c r="DL55" i="26"/>
  <c r="DM55" i="26"/>
  <c r="DN55" i="26" s="1"/>
  <c r="DO55" i="26" s="1"/>
  <c r="DP36" i="26"/>
  <c r="DP37" i="26"/>
  <c r="DQ34" i="26"/>
  <c r="DN34" i="26"/>
  <c r="DO34" i="26" s="1"/>
  <c r="DP34" i="26" s="1"/>
  <c r="DQ53" i="26"/>
  <c r="DN53" i="26"/>
  <c r="DO53" i="26" s="1"/>
  <c r="DP52" i="26" s="1"/>
  <c r="DP35" i="26"/>
  <c r="DM55" i="21"/>
  <c r="BM48" i="19"/>
  <c r="DM45" i="19"/>
  <c r="CE59" i="25"/>
  <c r="FK58" i="25"/>
  <c r="FL58" i="25" s="1"/>
  <c r="FM58" i="25" s="1"/>
  <c r="FN58" i="25" s="1"/>
  <c r="FU56" i="25"/>
  <c r="FT56" i="25"/>
  <c r="BO56" i="25"/>
  <c r="BJ56" i="25"/>
  <c r="BM56" i="25"/>
  <c r="CV56" i="25"/>
  <c r="BN55" i="25"/>
  <c r="DK55" i="25"/>
  <c r="DJ55" i="25"/>
  <c r="AY57" i="25"/>
  <c r="BI57" i="25"/>
  <c r="DL53" i="25"/>
  <c r="DM53" i="25"/>
  <c r="DH57" i="25"/>
  <c r="DD57" i="25"/>
  <c r="CM57" i="25"/>
  <c r="X59" i="25"/>
  <c r="BL60" i="25" s="1"/>
  <c r="W60" i="25"/>
  <c r="V59" i="25"/>
  <c r="BB59" i="25"/>
  <c r="BA59" i="25"/>
  <c r="AT59" i="25"/>
  <c r="FQ60" i="25"/>
  <c r="EP60" i="25"/>
  <c r="CA60" i="25"/>
  <c r="BW60" i="25"/>
  <c r="BS60" i="25"/>
  <c r="AK60" i="25"/>
  <c r="AG60" i="25"/>
  <c r="AC60" i="25"/>
  <c r="FD60" i="25"/>
  <c r="DU60" i="25" s="1"/>
  <c r="EY60" i="25"/>
  <c r="CD60" i="25"/>
  <c r="BZ60" i="25"/>
  <c r="BV60" i="25"/>
  <c r="BR60" i="25"/>
  <c r="AJ60" i="25"/>
  <c r="AF60" i="25"/>
  <c r="AA60" i="25"/>
  <c r="A61" i="25"/>
  <c r="BY60" i="25"/>
  <c r="AI60" i="25"/>
  <c r="Z60" i="25"/>
  <c r="BX60" i="25"/>
  <c r="AH60" i="25"/>
  <c r="CC60" i="25"/>
  <c r="BU60" i="25"/>
  <c r="FR60" i="25"/>
  <c r="CB60" i="25"/>
  <c r="BT60" i="25"/>
  <c r="AD60" i="25"/>
  <c r="AZ59" i="25"/>
  <c r="BC58" i="25"/>
  <c r="BF58" i="25"/>
  <c r="BD58" i="25"/>
  <c r="AV58" i="25"/>
  <c r="BG58" i="25"/>
  <c r="AU58" i="25"/>
  <c r="AX58" i="25"/>
  <c r="BQ58" i="25"/>
  <c r="BP58" i="25"/>
  <c r="AE59" i="25"/>
  <c r="AM59" i="25"/>
  <c r="DS59" i="25"/>
  <c r="DG59" i="25"/>
  <c r="CI59" i="25"/>
  <c r="CK59" i="25" s="1"/>
  <c r="CL59" i="25"/>
  <c r="CN59" i="25"/>
  <c r="CJ59" i="25"/>
  <c r="DE59" i="25"/>
  <c r="BE57" i="25"/>
  <c r="DF57" i="25"/>
  <c r="DR57" i="25"/>
  <c r="BH57" i="25"/>
  <c r="BK57" i="25"/>
  <c r="DI57" i="25" s="1"/>
  <c r="CU58" i="25"/>
  <c r="CQ58" i="25"/>
  <c r="CT58" i="25"/>
  <c r="CP58" i="25"/>
  <c r="CS58" i="25"/>
  <c r="CR58" i="25"/>
  <c r="CO58" i="25"/>
  <c r="CG58" i="25"/>
  <c r="CF58" i="25"/>
  <c r="AP58" i="25"/>
  <c r="AQ58" i="25" s="1"/>
  <c r="FV58" i="25"/>
  <c r="DT58" i="25"/>
  <c r="DQ52" i="25"/>
  <c r="DN52" i="25"/>
  <c r="DO52" i="25" s="1"/>
  <c r="DM53" i="24"/>
  <c r="DQ53" i="24" s="1"/>
  <c r="DR58" i="24"/>
  <c r="FJ60" i="24"/>
  <c r="FK60" i="24" s="1"/>
  <c r="DH58" i="24"/>
  <c r="CE60" i="24"/>
  <c r="FK59" i="24"/>
  <c r="FL59" i="24" s="1"/>
  <c r="FM59" i="24" s="1"/>
  <c r="FN59" i="24" s="1"/>
  <c r="BN56" i="24"/>
  <c r="DJ56" i="24"/>
  <c r="DK56" i="24"/>
  <c r="CS59" i="24"/>
  <c r="CO59" i="24"/>
  <c r="CR59" i="24"/>
  <c r="CU59" i="24"/>
  <c r="CQ59" i="24"/>
  <c r="CT59" i="24"/>
  <c r="CP59" i="24"/>
  <c r="BQ59" i="24"/>
  <c r="BP59" i="24"/>
  <c r="BG59" i="24"/>
  <c r="BH59" i="24" s="1"/>
  <c r="AU59" i="24"/>
  <c r="FV59" i="24" s="1"/>
  <c r="AX59" i="24"/>
  <c r="X59" i="24"/>
  <c r="BL60" i="24" s="1"/>
  <c r="V59" i="24"/>
  <c r="W60" i="24"/>
  <c r="BB60" i="24"/>
  <c r="BA60" i="24"/>
  <c r="BC60" i="24" s="1"/>
  <c r="AT60" i="24"/>
  <c r="A62" i="24"/>
  <c r="CC61" i="24"/>
  <c r="BY61" i="24"/>
  <c r="BU61" i="24"/>
  <c r="AI61" i="24"/>
  <c r="CB61" i="24"/>
  <c r="BX61" i="24"/>
  <c r="BT61" i="24"/>
  <c r="AH61" i="24"/>
  <c r="AC61" i="24"/>
  <c r="AZ61" i="24" s="1"/>
  <c r="CA61" i="24"/>
  <c r="BW61" i="24"/>
  <c r="BS61" i="24"/>
  <c r="AK61" i="24"/>
  <c r="AG61" i="24"/>
  <c r="AA61" i="24"/>
  <c r="FR61" i="24"/>
  <c r="CD61" i="24"/>
  <c r="BZ61" i="24"/>
  <c r="BV61" i="24"/>
  <c r="BR61" i="24"/>
  <c r="AJ61" i="24"/>
  <c r="AM61" i="24" s="1"/>
  <c r="AF61" i="24"/>
  <c r="EL60" i="24"/>
  <c r="DS60" i="24"/>
  <c r="DG60" i="24"/>
  <c r="CI60" i="24"/>
  <c r="CL60" i="24"/>
  <c r="CN60" i="24"/>
  <c r="CJ60" i="24"/>
  <c r="FU58" i="24"/>
  <c r="FT58" i="24"/>
  <c r="BD59" i="24"/>
  <c r="BK58" i="24"/>
  <c r="DI58" i="24" s="1"/>
  <c r="BK59" i="24"/>
  <c r="BM57" i="24"/>
  <c r="BO57" i="24"/>
  <c r="BJ57" i="24"/>
  <c r="CV57" i="24"/>
  <c r="CG59" i="24"/>
  <c r="DD59" i="24" s="1"/>
  <c r="CF59" i="24"/>
  <c r="DT59" i="24"/>
  <c r="CM58" i="24"/>
  <c r="DD58" i="24"/>
  <c r="BF60" i="24"/>
  <c r="AV60" i="24"/>
  <c r="DC56" i="24"/>
  <c r="CY56" i="24"/>
  <c r="DB56" i="24"/>
  <c r="CX56" i="24"/>
  <c r="DA56" i="24"/>
  <c r="CW56" i="24"/>
  <c r="CZ56" i="24"/>
  <c r="AY58" i="24"/>
  <c r="BI58" i="24"/>
  <c r="AP59" i="24"/>
  <c r="AQ59" i="24" s="1"/>
  <c r="FJ60" i="22"/>
  <c r="Z61" i="22"/>
  <c r="AD61" i="22"/>
  <c r="DR58" i="22"/>
  <c r="FU58" i="22" s="1"/>
  <c r="FK59" i="22"/>
  <c r="FL59" i="22" s="1"/>
  <c r="FM59" i="22" s="1"/>
  <c r="FN59" i="22" s="1"/>
  <c r="CE60" i="22"/>
  <c r="DM54" i="22"/>
  <c r="DL54" i="22"/>
  <c r="DM53" i="22"/>
  <c r="DL53" i="22"/>
  <c r="FT58" i="22"/>
  <c r="BN56" i="22"/>
  <c r="DK56" i="22"/>
  <c r="DJ56" i="22"/>
  <c r="BD59" i="22"/>
  <c r="BB60" i="22"/>
  <c r="BA60" i="22"/>
  <c r="BD60" i="22" s="1"/>
  <c r="BE60" i="22" s="1"/>
  <c r="AT60" i="22"/>
  <c r="CD61" i="22"/>
  <c r="BZ61" i="22"/>
  <c r="BV61" i="22"/>
  <c r="BR61" i="22"/>
  <c r="AJ61" i="22"/>
  <c r="AM61" i="22" s="1"/>
  <c r="AF61" i="22"/>
  <c r="A62" i="22"/>
  <c r="CC61" i="22"/>
  <c r="BY61" i="22"/>
  <c r="BU61" i="22"/>
  <c r="AI61" i="22"/>
  <c r="FR61" i="22"/>
  <c r="CB61" i="22"/>
  <c r="BX61" i="22"/>
  <c r="BT61" i="22"/>
  <c r="AH61" i="22"/>
  <c r="AC61" i="22"/>
  <c r="AZ61" i="22" s="1"/>
  <c r="CA61" i="22"/>
  <c r="BW61" i="22"/>
  <c r="BS61" i="22"/>
  <c r="AK61" i="22"/>
  <c r="AG61" i="22"/>
  <c r="FK60" i="22" s="1"/>
  <c r="AA61" i="22"/>
  <c r="FJ61" i="22" s="1"/>
  <c r="EL60" i="22"/>
  <c r="CN60" i="22"/>
  <c r="CJ60" i="22"/>
  <c r="DS60" i="22"/>
  <c r="DG60" i="22"/>
  <c r="CI60" i="22"/>
  <c r="CK60" i="22" s="1"/>
  <c r="CL60" i="22"/>
  <c r="BQ59" i="22"/>
  <c r="BG59" i="22"/>
  <c r="AU59" i="22"/>
  <c r="BP59" i="22"/>
  <c r="AX59" i="22"/>
  <c r="AW59" i="22" s="1"/>
  <c r="V60" i="22"/>
  <c r="W61" i="22"/>
  <c r="X60" i="22"/>
  <c r="BL61" i="22" s="1"/>
  <c r="FU57" i="22"/>
  <c r="FT57" i="22"/>
  <c r="CS59" i="22"/>
  <c r="CO59" i="22"/>
  <c r="CU59" i="22"/>
  <c r="CQ59" i="22"/>
  <c r="CP59" i="22"/>
  <c r="CT59" i="22"/>
  <c r="CR59" i="22"/>
  <c r="CG59" i="22"/>
  <c r="DD59" i="22" s="1"/>
  <c r="CF59" i="22"/>
  <c r="AP59" i="22"/>
  <c r="AQ59" i="22" s="1"/>
  <c r="FV59" i="22"/>
  <c r="DT59" i="22"/>
  <c r="DA56" i="22"/>
  <c r="CW56" i="22"/>
  <c r="CZ56" i="22"/>
  <c r="DC56" i="22"/>
  <c r="CY56" i="22"/>
  <c r="DB56" i="22"/>
  <c r="CX56" i="22"/>
  <c r="CH56" i="22"/>
  <c r="BO57" i="22"/>
  <c r="BJ57" i="22"/>
  <c r="BM57" i="22"/>
  <c r="CV57" i="22"/>
  <c r="BH58" i="22"/>
  <c r="BK58" i="22"/>
  <c r="DI58" i="22" s="1"/>
  <c r="CK59" i="22"/>
  <c r="BC60" i="22"/>
  <c r="BF60" i="22"/>
  <c r="AV60" i="22"/>
  <c r="DD58" i="22"/>
  <c r="DF58" i="22"/>
  <c r="DH58" i="22"/>
  <c r="CM58" i="22"/>
  <c r="BI58" i="22"/>
  <c r="AY58" i="22"/>
  <c r="BM58" i="21"/>
  <c r="BN58" i="21" s="1"/>
  <c r="BJ58" i="21"/>
  <c r="BO58" i="21"/>
  <c r="DK57" i="21"/>
  <c r="CH57" i="21" s="1"/>
  <c r="DL56" i="21" s="1"/>
  <c r="BK59" i="21"/>
  <c r="BI59" i="21"/>
  <c r="BJ59" i="21" s="1"/>
  <c r="AY59" i="21"/>
  <c r="CE61" i="21"/>
  <c r="AW59" i="21"/>
  <c r="FK60" i="21"/>
  <c r="AM61" i="21"/>
  <c r="AE61" i="21"/>
  <c r="AZ61" i="21"/>
  <c r="AQ59" i="21"/>
  <c r="BE59" i="21"/>
  <c r="DF59" i="21"/>
  <c r="AT61" i="21"/>
  <c r="BB61" i="21"/>
  <c r="BA61" i="21"/>
  <c r="DS61" i="21"/>
  <c r="DG61" i="21"/>
  <c r="CI61" i="21"/>
  <c r="CL61" i="21"/>
  <c r="CK61" i="21"/>
  <c r="CN61" i="21"/>
  <c r="CJ61" i="21"/>
  <c r="DD59" i="21"/>
  <c r="CM59" i="21"/>
  <c r="DI59" i="21"/>
  <c r="BO59" i="21"/>
  <c r="CG60" i="21"/>
  <c r="DD60" i="21" s="1"/>
  <c r="CF60" i="21"/>
  <c r="DT60" i="21"/>
  <c r="Q76" i="21"/>
  <c r="Y76" i="21" s="1"/>
  <c r="M77" i="21"/>
  <c r="BD60" i="21"/>
  <c r="BC60" i="21"/>
  <c r="BF60" i="21"/>
  <c r="AV60" i="21"/>
  <c r="L82" i="21"/>
  <c r="J83" i="21"/>
  <c r="CC62" i="21"/>
  <c r="CB62" i="21"/>
  <c r="BT62" i="21"/>
  <c r="AH62" i="21"/>
  <c r="AA62" i="21"/>
  <c r="FR62" i="21"/>
  <c r="FD62" i="21"/>
  <c r="DU62" i="21" s="1"/>
  <c r="EY62" i="21"/>
  <c r="BZ62" i="21"/>
  <c r="BR62" i="21"/>
  <c r="AF62" i="21"/>
  <c r="A63" i="21"/>
  <c r="BX62" i="21"/>
  <c r="CD62" i="21"/>
  <c r="BV62" i="21"/>
  <c r="AJ62" i="21"/>
  <c r="AG62" i="21"/>
  <c r="BW62" i="21"/>
  <c r="FQ62" i="21"/>
  <c r="AK62" i="21"/>
  <c r="CA62" i="21"/>
  <c r="AI62" i="21"/>
  <c r="AC62" i="21"/>
  <c r="BS62" i="21"/>
  <c r="EP62" i="21"/>
  <c r="BU62" i="21"/>
  <c r="BY62" i="21"/>
  <c r="AS76" i="21"/>
  <c r="G75" i="21"/>
  <c r="DR59" i="21"/>
  <c r="CR60" i="21"/>
  <c r="CU60" i="21"/>
  <c r="CQ60" i="21"/>
  <c r="CT60" i="21"/>
  <c r="CP60" i="21"/>
  <c r="CS60" i="21"/>
  <c r="CO60" i="21"/>
  <c r="BQ60" i="21"/>
  <c r="BP60" i="21"/>
  <c r="BG60" i="21"/>
  <c r="BH60" i="21" s="1"/>
  <c r="AU60" i="21"/>
  <c r="FV60" i="21" s="1"/>
  <c r="AX60" i="21"/>
  <c r="V60" i="21"/>
  <c r="W61" i="21"/>
  <c r="X60" i="21"/>
  <c r="BL61" i="21" s="1"/>
  <c r="DN55" i="21"/>
  <c r="DO55" i="21" s="1"/>
  <c r="DP54" i="21" s="1"/>
  <c r="DQ55" i="21"/>
  <c r="CH52" i="20"/>
  <c r="CE57" i="20"/>
  <c r="BK55" i="20"/>
  <c r="FU54" i="20"/>
  <c r="FT54" i="20"/>
  <c r="X56" i="20"/>
  <c r="BL57" i="20" s="1"/>
  <c r="W57" i="20"/>
  <c r="V56" i="20"/>
  <c r="DL51" i="20"/>
  <c r="DM51" i="20"/>
  <c r="DR55" i="20"/>
  <c r="BO54" i="20"/>
  <c r="BJ54" i="20"/>
  <c r="BM54" i="20"/>
  <c r="FI54" i="20"/>
  <c r="BE55" i="20"/>
  <c r="DF55" i="20"/>
  <c r="AM57" i="20"/>
  <c r="AE57" i="20"/>
  <c r="BB57" i="20"/>
  <c r="BA57" i="20"/>
  <c r="AT57" i="20"/>
  <c r="FR58" i="20"/>
  <c r="CB58" i="20"/>
  <c r="BX58" i="20"/>
  <c r="BT58" i="20"/>
  <c r="AH58" i="20"/>
  <c r="AD58" i="20"/>
  <c r="FQ58" i="20"/>
  <c r="EP58" i="20"/>
  <c r="CA58" i="20"/>
  <c r="BW58" i="20"/>
  <c r="BS58" i="20"/>
  <c r="AK58" i="20"/>
  <c r="AG58" i="20"/>
  <c r="AC58" i="20"/>
  <c r="FD58" i="20"/>
  <c r="DU58" i="20" s="1"/>
  <c r="EY58" i="20"/>
  <c r="CD58" i="20"/>
  <c r="BZ58" i="20"/>
  <c r="BV58" i="20"/>
  <c r="BR58" i="20"/>
  <c r="AJ58" i="20"/>
  <c r="AF58" i="20"/>
  <c r="AA58" i="20"/>
  <c r="A59" i="20"/>
  <c r="CC58" i="20"/>
  <c r="BY58" i="20"/>
  <c r="BU58" i="20"/>
  <c r="AI58" i="20"/>
  <c r="Z58" i="20"/>
  <c r="AZ57" i="20"/>
  <c r="BD56" i="20"/>
  <c r="AV56" i="20"/>
  <c r="BC56" i="20"/>
  <c r="BF56" i="20"/>
  <c r="CG56" i="20"/>
  <c r="CM56" i="20" s="1"/>
  <c r="AP56" i="20"/>
  <c r="AQ56" i="20" s="1"/>
  <c r="CF56" i="20"/>
  <c r="DT56" i="20"/>
  <c r="AY55" i="20"/>
  <c r="BI55" i="20"/>
  <c r="CN57" i="20"/>
  <c r="CJ57" i="20"/>
  <c r="DS57" i="20"/>
  <c r="DG57" i="20"/>
  <c r="CI57" i="20"/>
  <c r="CL57" i="20"/>
  <c r="DE57" i="20"/>
  <c r="CZ53" i="20"/>
  <c r="DC53" i="20"/>
  <c r="CY53" i="20"/>
  <c r="DB53" i="20"/>
  <c r="CX53" i="20"/>
  <c r="DA53" i="20"/>
  <c r="CW53" i="20"/>
  <c r="DI55" i="20"/>
  <c r="CK56" i="20"/>
  <c r="DN50" i="20"/>
  <c r="DO50" i="20" s="1"/>
  <c r="DP49" i="20" s="1"/>
  <c r="DQ50" i="20"/>
  <c r="DH55" i="20"/>
  <c r="CM55" i="20"/>
  <c r="FK56" i="20"/>
  <c r="FL56" i="20" s="1"/>
  <c r="FM56" i="20" s="1"/>
  <c r="FN56" i="20" s="1"/>
  <c r="BP56" i="20"/>
  <c r="BG56" i="20"/>
  <c r="BH56" i="20" s="1"/>
  <c r="AU56" i="20"/>
  <c r="FV56" i="20" s="1"/>
  <c r="AX56" i="20"/>
  <c r="BQ56" i="20"/>
  <c r="BN53" i="20"/>
  <c r="DJ53" i="20"/>
  <c r="DK53" i="20"/>
  <c r="CR56" i="20"/>
  <c r="CU56" i="20"/>
  <c r="CQ56" i="20"/>
  <c r="CT56" i="20"/>
  <c r="CP56" i="20"/>
  <c r="CS56" i="20"/>
  <c r="CO56" i="20"/>
  <c r="BJ48" i="19"/>
  <c r="BO48" i="19"/>
  <c r="CY47" i="19"/>
  <c r="CX47" i="19"/>
  <c r="DA47" i="19"/>
  <c r="DC47" i="19"/>
  <c r="CW47" i="19"/>
  <c r="DB47" i="19"/>
  <c r="CH47" i="19"/>
  <c r="DM46" i="19" s="1"/>
  <c r="BI49" i="19"/>
  <c r="BM49" i="19" s="1"/>
  <c r="AY49" i="19"/>
  <c r="CE51" i="19"/>
  <c r="DR49" i="19"/>
  <c r="FT49" i="19" s="1"/>
  <c r="AW49" i="19"/>
  <c r="DH49" i="19"/>
  <c r="CM49" i="19"/>
  <c r="DG51" i="19"/>
  <c r="DS51" i="19"/>
  <c r="CN51" i="19"/>
  <c r="CJ51" i="19"/>
  <c r="CI51" i="19"/>
  <c r="CK51" i="19" s="1"/>
  <c r="DE51" i="19"/>
  <c r="CL51" i="19"/>
  <c r="FK50" i="19"/>
  <c r="FL50" i="19" s="1"/>
  <c r="FM50" i="19" s="1"/>
  <c r="FN50" i="19" s="1"/>
  <c r="CQ50" i="19"/>
  <c r="CR50" i="19"/>
  <c r="CS50" i="19"/>
  <c r="CO50" i="19"/>
  <c r="CT50" i="19"/>
  <c r="CP50" i="19"/>
  <c r="CU50" i="19"/>
  <c r="BF50" i="19"/>
  <c r="BD50" i="19"/>
  <c r="BC50" i="19"/>
  <c r="AV50" i="19"/>
  <c r="BO49" i="19"/>
  <c r="CV49" i="19"/>
  <c r="DN45" i="19"/>
  <c r="DO45" i="19" s="1"/>
  <c r="DP44" i="19" s="1"/>
  <c r="DQ45" i="19"/>
  <c r="BB51" i="19"/>
  <c r="BA51" i="19"/>
  <c r="AT51" i="19"/>
  <c r="AM51" i="19"/>
  <c r="AE51" i="19"/>
  <c r="AZ51" i="19"/>
  <c r="BH49" i="19"/>
  <c r="BK49" i="19"/>
  <c r="DI49" i="19" s="1"/>
  <c r="AX50" i="19"/>
  <c r="BQ50" i="19"/>
  <c r="BP50" i="19"/>
  <c r="BG50" i="19"/>
  <c r="AU50" i="19"/>
  <c r="FV50" i="19" s="1"/>
  <c r="A53" i="19"/>
  <c r="AK52" i="19"/>
  <c r="CB52" i="19"/>
  <c r="BY52" i="19"/>
  <c r="CA52" i="19"/>
  <c r="BU52" i="19"/>
  <c r="CC52" i="19"/>
  <c r="BX52" i="19"/>
  <c r="BZ52" i="19"/>
  <c r="CD52" i="19"/>
  <c r="AI52" i="19"/>
  <c r="EY52" i="19"/>
  <c r="AA52" i="19"/>
  <c r="BS52" i="19"/>
  <c r="AD52" i="19"/>
  <c r="BR52" i="19"/>
  <c r="AJ52" i="19"/>
  <c r="EP52" i="19"/>
  <c r="AG52" i="19"/>
  <c r="FR52" i="19"/>
  <c r="BV52" i="19"/>
  <c r="FQ52" i="19"/>
  <c r="AC52" i="19"/>
  <c r="FD52" i="19"/>
  <c r="DU52" i="19" s="1"/>
  <c r="AF52" i="19"/>
  <c r="BT52" i="19"/>
  <c r="Z52" i="19"/>
  <c r="AH52" i="19"/>
  <c r="BW52" i="19"/>
  <c r="DT50" i="19"/>
  <c r="CG50" i="19"/>
  <c r="CF50" i="19"/>
  <c r="AP50" i="19"/>
  <c r="AQ50" i="19" s="1"/>
  <c r="FU48" i="19"/>
  <c r="FT48" i="19"/>
  <c r="FU49" i="19"/>
  <c r="V53" i="19"/>
  <c r="X53" i="19" s="1"/>
  <c r="BL54" i="19" s="1"/>
  <c r="W54" i="19"/>
  <c r="BE49" i="19"/>
  <c r="DF49" i="19"/>
  <c r="BN48" i="19"/>
  <c r="DK48" i="19"/>
  <c r="DJ48" i="19"/>
  <c r="DD49" i="19"/>
  <c r="DP41" i="27" l="1"/>
  <c r="DP38" i="27"/>
  <c r="DP37" i="27"/>
  <c r="DP52" i="27"/>
  <c r="DL26" i="27"/>
  <c r="DQ35" i="27"/>
  <c r="DN35" i="27"/>
  <c r="DO35" i="27" s="1"/>
  <c r="DP44" i="27"/>
  <c r="DP45" i="27"/>
  <c r="DP39" i="27"/>
  <c r="DP40" i="27"/>
  <c r="DN55" i="27"/>
  <c r="DO55" i="27" s="1"/>
  <c r="DN34" i="27"/>
  <c r="DQ34" i="27"/>
  <c r="DM26" i="27"/>
  <c r="DN54" i="27"/>
  <c r="DO54" i="27" s="1"/>
  <c r="DP53" i="27" s="1"/>
  <c r="DQ54" i="27"/>
  <c r="DP48" i="27"/>
  <c r="DP49" i="27"/>
  <c r="DL54" i="26"/>
  <c r="DP39" i="26"/>
  <c r="DP40" i="26"/>
  <c r="DP48" i="26"/>
  <c r="DP49" i="26"/>
  <c r="DL26" i="26"/>
  <c r="DQ55" i="26"/>
  <c r="DM26" i="26"/>
  <c r="DP55" i="26"/>
  <c r="DN54" i="26"/>
  <c r="DO54" i="26" s="1"/>
  <c r="DP53" i="26" s="1"/>
  <c r="DQ54" i="26"/>
  <c r="DQ26" i="26" s="1"/>
  <c r="DO33" i="26"/>
  <c r="DP33" i="26" s="1"/>
  <c r="DJ58" i="21"/>
  <c r="DK58" i="21"/>
  <c r="DN53" i="24"/>
  <c r="DO53" i="24" s="1"/>
  <c r="DP52" i="24" s="1"/>
  <c r="CE60" i="25"/>
  <c r="FK59" i="25"/>
  <c r="FL59" i="25" s="1"/>
  <c r="FM59" i="25" s="1"/>
  <c r="FN59" i="25" s="1"/>
  <c r="AZ60" i="25"/>
  <c r="DR58" i="25"/>
  <c r="FT58" i="25" s="1"/>
  <c r="AY58" i="25"/>
  <c r="BI58" i="25"/>
  <c r="AW58" i="25"/>
  <c r="BB60" i="25"/>
  <c r="BA60" i="25"/>
  <c r="AT60" i="25"/>
  <c r="BG59" i="25"/>
  <c r="AU59" i="25"/>
  <c r="FV59" i="25" s="1"/>
  <c r="AX59" i="25"/>
  <c r="BP59" i="25"/>
  <c r="DR59" i="25" s="1"/>
  <c r="BQ59" i="25"/>
  <c r="X60" i="25"/>
  <c r="BL61" i="25" s="1"/>
  <c r="W61" i="25"/>
  <c r="V60" i="25"/>
  <c r="CG59" i="25"/>
  <c r="AP59" i="25"/>
  <c r="AQ59" i="25" s="1"/>
  <c r="CF59" i="25"/>
  <c r="DT59" i="25"/>
  <c r="BE58" i="25"/>
  <c r="DF58" i="25"/>
  <c r="DQ53" i="25"/>
  <c r="DN53" i="25"/>
  <c r="DO53" i="25" s="1"/>
  <c r="DP52" i="25" s="1"/>
  <c r="DC56" i="25"/>
  <c r="CY56" i="25"/>
  <c r="DB56" i="25"/>
  <c r="CX56" i="25"/>
  <c r="CW56" i="25"/>
  <c r="DA56" i="25"/>
  <c r="CZ56" i="25"/>
  <c r="FU57" i="25"/>
  <c r="FT57" i="25"/>
  <c r="CU59" i="25"/>
  <c r="CQ59" i="25"/>
  <c r="CT59" i="25"/>
  <c r="CP59" i="25"/>
  <c r="CS59" i="25"/>
  <c r="CR59" i="25"/>
  <c r="CO59" i="25"/>
  <c r="BC59" i="25"/>
  <c r="BF59" i="25"/>
  <c r="BD59" i="25"/>
  <c r="AV59" i="25"/>
  <c r="AW59" i="25" s="1"/>
  <c r="FU58" i="25"/>
  <c r="BH58" i="25"/>
  <c r="BK58" i="25"/>
  <c r="DI58" i="25" s="1"/>
  <c r="CA61" i="25"/>
  <c r="BW61" i="25"/>
  <c r="BS61" i="25"/>
  <c r="AK61" i="25"/>
  <c r="AG61" i="25"/>
  <c r="AC61" i="25"/>
  <c r="CD61" i="25"/>
  <c r="BZ61" i="25"/>
  <c r="BV61" i="25"/>
  <c r="BR61" i="25"/>
  <c r="AJ61" i="25"/>
  <c r="AF61" i="25"/>
  <c r="AA61" i="25"/>
  <c r="FJ61" i="25" s="1"/>
  <c r="A62" i="25"/>
  <c r="CC61" i="25"/>
  <c r="BY61" i="25"/>
  <c r="BU61" i="25"/>
  <c r="AI61" i="25"/>
  <c r="Z61" i="25"/>
  <c r="CB61" i="25"/>
  <c r="AH61" i="25"/>
  <c r="FR61" i="25"/>
  <c r="BX61" i="25"/>
  <c r="AD61" i="25"/>
  <c r="BT61" i="25"/>
  <c r="BN56" i="25"/>
  <c r="DJ56" i="25"/>
  <c r="DK56" i="25"/>
  <c r="DD58" i="25"/>
  <c r="CM58" i="25"/>
  <c r="DH58" i="25"/>
  <c r="AE60" i="25"/>
  <c r="AM60" i="25"/>
  <c r="DS60" i="25"/>
  <c r="DG60" i="25"/>
  <c r="CI60" i="25"/>
  <c r="CL60" i="25"/>
  <c r="DE60" i="25"/>
  <c r="CN60" i="25"/>
  <c r="CK60" i="25"/>
  <c r="CJ60" i="25"/>
  <c r="BO57" i="25"/>
  <c r="BJ57" i="25"/>
  <c r="BM57" i="25"/>
  <c r="CV57" i="25"/>
  <c r="CH56" i="24"/>
  <c r="CE61" i="24"/>
  <c r="DR59" i="24"/>
  <c r="FT59" i="24" s="1"/>
  <c r="BA61" i="24"/>
  <c r="BC61" i="24" s="1"/>
  <c r="BB61" i="24"/>
  <c r="AT61" i="24"/>
  <c r="BI59" i="24"/>
  <c r="AY59" i="24"/>
  <c r="BO58" i="24"/>
  <c r="BJ58" i="24"/>
  <c r="BM58" i="24"/>
  <c r="FI58" i="24"/>
  <c r="DA57" i="24"/>
  <c r="CW57" i="24"/>
  <c r="CZ57" i="24"/>
  <c r="DC57" i="24"/>
  <c r="CY57" i="24"/>
  <c r="DB57" i="24"/>
  <c r="CX57" i="24"/>
  <c r="FO60" i="24"/>
  <c r="FP60" i="24" s="1"/>
  <c r="FA60" i="24"/>
  <c r="FC60" i="24" s="1"/>
  <c r="FF60" i="24" s="1"/>
  <c r="EM60" i="24"/>
  <c r="EN60" i="24" s="1"/>
  <c r="EO60" i="24" s="1"/>
  <c r="FE60" i="24" s="1"/>
  <c r="DS61" i="24"/>
  <c r="DG61" i="24"/>
  <c r="CN61" i="24"/>
  <c r="CJ61" i="24"/>
  <c r="CI61" i="24"/>
  <c r="CK61" i="24" s="1"/>
  <c r="CL61" i="24"/>
  <c r="DH59" i="24"/>
  <c r="CM59" i="24"/>
  <c r="DI59" i="24"/>
  <c r="CG60" i="24"/>
  <c r="CF60" i="24"/>
  <c r="AP60" i="24"/>
  <c r="AQ60" i="24" s="1"/>
  <c r="DT60" i="24"/>
  <c r="BD61" i="24"/>
  <c r="BE61" i="24" s="1"/>
  <c r="AV61" i="24"/>
  <c r="BF61" i="24"/>
  <c r="FD62" i="24"/>
  <c r="DU62" i="24" s="1"/>
  <c r="EY62" i="24"/>
  <c r="FR62" i="24"/>
  <c r="CB62" i="24"/>
  <c r="BX62" i="24"/>
  <c r="BT62" i="24"/>
  <c r="FQ62" i="24"/>
  <c r="EP62" i="24"/>
  <c r="CA62" i="24"/>
  <c r="BW62" i="24"/>
  <c r="BS62" i="24"/>
  <c r="AK62" i="24"/>
  <c r="AG62" i="24"/>
  <c r="AA62" i="24"/>
  <c r="BZ62" i="24"/>
  <c r="BR62" i="24"/>
  <c r="AF62" i="24"/>
  <c r="A63" i="24"/>
  <c r="BY62" i="24"/>
  <c r="AJ62" i="24"/>
  <c r="AM62" i="24" s="1"/>
  <c r="CD62" i="24"/>
  <c r="BV62" i="24"/>
  <c r="AI62" i="24"/>
  <c r="AC62" i="24"/>
  <c r="AZ62" i="24" s="1"/>
  <c r="CC62" i="24"/>
  <c r="BU62" i="24"/>
  <c r="AH62" i="24"/>
  <c r="EL61" i="24"/>
  <c r="V60" i="24"/>
  <c r="W61" i="24"/>
  <c r="X60" i="24"/>
  <c r="BL61" i="24" s="1"/>
  <c r="FU59" i="24"/>
  <c r="BD60" i="24"/>
  <c r="BN57" i="24"/>
  <c r="DK57" i="24"/>
  <c r="DJ57" i="24"/>
  <c r="BE59" i="24"/>
  <c r="DF59" i="24"/>
  <c r="CU60" i="24"/>
  <c r="CQ60" i="24"/>
  <c r="CT60" i="24"/>
  <c r="CP60" i="24"/>
  <c r="CS60" i="24"/>
  <c r="CO60" i="24"/>
  <c r="CR60" i="24"/>
  <c r="CK60" i="24"/>
  <c r="FJ61" i="24"/>
  <c r="AP61" i="24"/>
  <c r="AQ61" i="24" s="1"/>
  <c r="BG60" i="24"/>
  <c r="BH60" i="24" s="1"/>
  <c r="AU60" i="24"/>
  <c r="FV60" i="24" s="1"/>
  <c r="AX60" i="24"/>
  <c r="AW60" i="24" s="1"/>
  <c r="BQ60" i="24"/>
  <c r="BP60" i="24"/>
  <c r="AW59" i="24"/>
  <c r="Z62" i="22"/>
  <c r="AD62" i="22"/>
  <c r="DR59" i="22"/>
  <c r="FU59" i="22" s="1"/>
  <c r="CE61" i="22"/>
  <c r="BO58" i="22"/>
  <c r="BM58" i="22"/>
  <c r="BJ58" i="22"/>
  <c r="FI58" i="22"/>
  <c r="W62" i="22"/>
  <c r="X61" i="22"/>
  <c r="BL62" i="22" s="1"/>
  <c r="V61" i="22"/>
  <c r="CR60" i="22"/>
  <c r="CU60" i="22"/>
  <c r="CQ60" i="22"/>
  <c r="CT60" i="22"/>
  <c r="CP60" i="22"/>
  <c r="CS60" i="22"/>
  <c r="CO60" i="22"/>
  <c r="BG60" i="22"/>
  <c r="AU60" i="22"/>
  <c r="FV60" i="22" s="1"/>
  <c r="AX60" i="22"/>
  <c r="BQ60" i="22"/>
  <c r="BP60" i="22"/>
  <c r="BN57" i="22"/>
  <c r="DK57" i="22"/>
  <c r="DJ57" i="22"/>
  <c r="CM59" i="22"/>
  <c r="DH59" i="22"/>
  <c r="BF61" i="22"/>
  <c r="AV61" i="22"/>
  <c r="BE59" i="22"/>
  <c r="DF59" i="22"/>
  <c r="AW60" i="22"/>
  <c r="BH59" i="22"/>
  <c r="BK59" i="22"/>
  <c r="DI59" i="22" s="1"/>
  <c r="FA60" i="22"/>
  <c r="FC60" i="22" s="1"/>
  <c r="FF60" i="22" s="1"/>
  <c r="EM60" i="22"/>
  <c r="EN60" i="22" s="1"/>
  <c r="EO60" i="22" s="1"/>
  <c r="FE60" i="22" s="1"/>
  <c r="FO60" i="22"/>
  <c r="FP60" i="22" s="1"/>
  <c r="BB61" i="22"/>
  <c r="BA61" i="22"/>
  <c r="BC61" i="22" s="1"/>
  <c r="AT61" i="22"/>
  <c r="FR62" i="22"/>
  <c r="CB62" i="22"/>
  <c r="BX62" i="22"/>
  <c r="BT62" i="22"/>
  <c r="AH62" i="22"/>
  <c r="AC62" i="22"/>
  <c r="AZ62" i="22" s="1"/>
  <c r="FQ62" i="22"/>
  <c r="EP62" i="22"/>
  <c r="CA62" i="22"/>
  <c r="BW62" i="22"/>
  <c r="BS62" i="22"/>
  <c r="AK62" i="22"/>
  <c r="AG62" i="22"/>
  <c r="AA62" i="22"/>
  <c r="FD62" i="22"/>
  <c r="DU62" i="22" s="1"/>
  <c r="EY62" i="22"/>
  <c r="CD62" i="22"/>
  <c r="BZ62" i="22"/>
  <c r="BV62" i="22"/>
  <c r="BR62" i="22"/>
  <c r="AJ62" i="22"/>
  <c r="AM62" i="22" s="1"/>
  <c r="AF62" i="22"/>
  <c r="A63" i="22"/>
  <c r="CC62" i="22"/>
  <c r="BY62" i="22"/>
  <c r="BU62" i="22"/>
  <c r="AI62" i="22"/>
  <c r="EL61" i="22"/>
  <c r="CL61" i="22"/>
  <c r="CN61" i="22"/>
  <c r="CJ61" i="22"/>
  <c r="DS61" i="22"/>
  <c r="DG61" i="22"/>
  <c r="CI61" i="22"/>
  <c r="DM55" i="22"/>
  <c r="DL55" i="22"/>
  <c r="DC57" i="22"/>
  <c r="CY57" i="22"/>
  <c r="DB57" i="22"/>
  <c r="CX57" i="22"/>
  <c r="DA57" i="22"/>
  <c r="CW57" i="22"/>
  <c r="CZ57" i="22"/>
  <c r="BI59" i="22"/>
  <c r="AY59" i="22"/>
  <c r="CG60" i="22"/>
  <c r="CF60" i="22"/>
  <c r="AP60" i="22"/>
  <c r="AQ60" i="22" s="1"/>
  <c r="DT60" i="22"/>
  <c r="DQ53" i="22"/>
  <c r="DN53" i="22"/>
  <c r="DO53" i="22" s="1"/>
  <c r="DP52" i="22" s="1"/>
  <c r="DN54" i="22"/>
  <c r="DO54" i="22" s="1"/>
  <c r="DQ54" i="22"/>
  <c r="BM59" i="21"/>
  <c r="DK59" i="21" s="1"/>
  <c r="CV59" i="21"/>
  <c r="DC59" i="21" s="1"/>
  <c r="DM56" i="21"/>
  <c r="DQ56" i="21" s="1"/>
  <c r="BI60" i="21"/>
  <c r="FI60" i="21" s="1"/>
  <c r="AY60" i="21"/>
  <c r="BK60" i="21"/>
  <c r="DR60" i="21"/>
  <c r="CE62" i="21"/>
  <c r="AW60" i="21"/>
  <c r="FK61" i="21"/>
  <c r="FT59" i="21"/>
  <c r="FU59" i="21"/>
  <c r="AM62" i="21"/>
  <c r="AE62" i="21"/>
  <c r="AZ62" i="21"/>
  <c r="DA59" i="21"/>
  <c r="CW59" i="21"/>
  <c r="CZ59" i="21"/>
  <c r="CX59" i="21"/>
  <c r="DB59" i="21"/>
  <c r="CL62" i="21"/>
  <c r="DE62" i="21"/>
  <c r="CN62" i="21"/>
  <c r="CJ62" i="21"/>
  <c r="CI62" i="21"/>
  <c r="CK62" i="21" s="1"/>
  <c r="DG62" i="21"/>
  <c r="DS62" i="21"/>
  <c r="BP61" i="21"/>
  <c r="BG61" i="21"/>
  <c r="BH61" i="21" s="1"/>
  <c r="BQ61" i="21"/>
  <c r="AU61" i="21"/>
  <c r="AX61" i="21"/>
  <c r="FT60" i="21"/>
  <c r="FU60" i="21"/>
  <c r="J84" i="21"/>
  <c r="L83" i="21"/>
  <c r="Q77" i="21"/>
  <c r="Y77" i="21" s="1"/>
  <c r="AS77" i="21" s="1"/>
  <c r="M78" i="21"/>
  <c r="CG61" i="21"/>
  <c r="CM61" i="21" s="1"/>
  <c r="CF61" i="21"/>
  <c r="AP61" i="21"/>
  <c r="AQ61" i="21" s="1"/>
  <c r="FV61" i="21"/>
  <c r="DT61" i="21"/>
  <c r="BE60" i="21"/>
  <c r="DF60" i="21"/>
  <c r="CU61" i="21"/>
  <c r="CQ61" i="21"/>
  <c r="CT61" i="21"/>
  <c r="CP61" i="21"/>
  <c r="CS61" i="21"/>
  <c r="CO61" i="21"/>
  <c r="CR61" i="21"/>
  <c r="DN56" i="21"/>
  <c r="DO56" i="21" s="1"/>
  <c r="DP55" i="21" s="1"/>
  <c r="BD61" i="21"/>
  <c r="BC61" i="21"/>
  <c r="BF61" i="21"/>
  <c r="AV61" i="21"/>
  <c r="V61" i="21"/>
  <c r="W62" i="21"/>
  <c r="X61" i="21"/>
  <c r="BL62" i="21" s="1"/>
  <c r="AT62" i="21"/>
  <c r="BB62" i="21"/>
  <c r="BA62" i="21"/>
  <c r="CC63" i="21"/>
  <c r="FR63" i="21"/>
  <c r="FD63" i="21"/>
  <c r="DU63" i="21" s="1"/>
  <c r="EY63" i="21"/>
  <c r="BZ63" i="21"/>
  <c r="BR63" i="21"/>
  <c r="AF63" i="21"/>
  <c r="A64" i="21"/>
  <c r="BX63" i="21"/>
  <c r="CD63" i="21"/>
  <c r="BV63" i="21"/>
  <c r="AJ63" i="21"/>
  <c r="AH63" i="21"/>
  <c r="AA63" i="21"/>
  <c r="CB63" i="21"/>
  <c r="BT63" i="21"/>
  <c r="AG63" i="21"/>
  <c r="BW63" i="21"/>
  <c r="FQ63" i="21"/>
  <c r="AK63" i="21"/>
  <c r="CA63" i="21"/>
  <c r="AI63" i="21"/>
  <c r="AC63" i="21"/>
  <c r="BS63" i="21"/>
  <c r="EP63" i="21"/>
  <c r="BU63" i="21"/>
  <c r="BY63" i="21"/>
  <c r="G76" i="21"/>
  <c r="DI60" i="21"/>
  <c r="DH60" i="21"/>
  <c r="CM60" i="21"/>
  <c r="CH53" i="20"/>
  <c r="CE58" i="20"/>
  <c r="BK56" i="20"/>
  <c r="AZ58" i="20"/>
  <c r="DL52" i="20"/>
  <c r="DM52" i="20"/>
  <c r="DI56" i="20"/>
  <c r="BE56" i="20"/>
  <c r="DF56" i="20"/>
  <c r="CN58" i="20"/>
  <c r="CJ58" i="20"/>
  <c r="DS58" i="20"/>
  <c r="DG58" i="20"/>
  <c r="CI58" i="20"/>
  <c r="CL58" i="20"/>
  <c r="DE58" i="20"/>
  <c r="AY56" i="20"/>
  <c r="BI56" i="20"/>
  <c r="CG57" i="20"/>
  <c r="AP57" i="20"/>
  <c r="AQ57" i="20" s="1"/>
  <c r="CF57" i="20"/>
  <c r="FR59" i="20"/>
  <c r="CB59" i="20"/>
  <c r="BX59" i="20"/>
  <c r="BT59" i="20"/>
  <c r="AH59" i="20"/>
  <c r="AD59" i="20"/>
  <c r="CA59" i="20"/>
  <c r="BW59" i="20"/>
  <c r="BS59" i="20"/>
  <c r="AK59" i="20"/>
  <c r="AG59" i="20"/>
  <c r="AC59" i="20"/>
  <c r="CD59" i="20"/>
  <c r="BZ59" i="20"/>
  <c r="BV59" i="20"/>
  <c r="BR59" i="20"/>
  <c r="AJ59" i="20"/>
  <c r="AF59" i="20"/>
  <c r="AA59" i="20"/>
  <c r="A60" i="20"/>
  <c r="CC59" i="20"/>
  <c r="BY59" i="20"/>
  <c r="BU59" i="20"/>
  <c r="AI59" i="20"/>
  <c r="Z59" i="20"/>
  <c r="DH56" i="20"/>
  <c r="CK57" i="20"/>
  <c r="CR57" i="20"/>
  <c r="CU57" i="20"/>
  <c r="CQ57" i="20"/>
  <c r="CT57" i="20"/>
  <c r="CP57" i="20"/>
  <c r="CS57" i="20"/>
  <c r="CO57" i="20"/>
  <c r="BO55" i="20"/>
  <c r="BJ55" i="20"/>
  <c r="BM55" i="20"/>
  <c r="CV55" i="20"/>
  <c r="FK57" i="20"/>
  <c r="FL57" i="20" s="1"/>
  <c r="FM57" i="20" s="1"/>
  <c r="FN57" i="20" s="1"/>
  <c r="BP57" i="20"/>
  <c r="BG57" i="20"/>
  <c r="BH57" i="20" s="1"/>
  <c r="AU57" i="20"/>
  <c r="FV57" i="20" s="1"/>
  <c r="AX57" i="20"/>
  <c r="BQ57" i="20"/>
  <c r="DT57" i="20"/>
  <c r="AW56" i="20"/>
  <c r="BB58" i="20"/>
  <c r="BA58" i="20"/>
  <c r="AT58" i="20"/>
  <c r="BN54" i="20"/>
  <c r="DK54" i="20"/>
  <c r="DJ54" i="20"/>
  <c r="DQ51" i="20"/>
  <c r="DN51" i="20"/>
  <c r="DO51" i="20" s="1"/>
  <c r="DP50" i="20" s="1"/>
  <c r="DH57" i="20"/>
  <c r="DR56" i="20"/>
  <c r="AM58" i="20"/>
  <c r="AE58" i="20"/>
  <c r="BD57" i="20"/>
  <c r="AV57" i="20"/>
  <c r="BC57" i="20"/>
  <c r="BF57" i="20"/>
  <c r="FU55" i="20"/>
  <c r="FT55" i="20"/>
  <c r="X57" i="20"/>
  <c r="BL58" i="20" s="1"/>
  <c r="W58" i="20"/>
  <c r="V57" i="20"/>
  <c r="DD56" i="20"/>
  <c r="BJ49" i="19"/>
  <c r="DL46" i="19"/>
  <c r="DR50" i="19"/>
  <c r="FU50" i="19" s="1"/>
  <c r="BI50" i="19"/>
  <c r="BO50" i="19" s="1"/>
  <c r="AY50" i="19"/>
  <c r="CE52" i="19"/>
  <c r="BE50" i="19"/>
  <c r="DF50" i="19"/>
  <c r="DT51" i="19"/>
  <c r="DG52" i="19"/>
  <c r="CI52" i="19"/>
  <c r="DE52" i="19"/>
  <c r="CL52" i="19"/>
  <c r="DS52" i="19"/>
  <c r="CK52" i="19"/>
  <c r="CN52" i="19"/>
  <c r="CJ52" i="19"/>
  <c r="BH50" i="19"/>
  <c r="BK50" i="19"/>
  <c r="DI50" i="19" s="1"/>
  <c r="BN49" i="19"/>
  <c r="DK49" i="19"/>
  <c r="DJ49" i="19"/>
  <c r="CH49" i="19" s="1"/>
  <c r="V54" i="19"/>
  <c r="X54" i="19" s="1"/>
  <c r="BL55" i="19" s="1"/>
  <c r="W55" i="19"/>
  <c r="DD50" i="19"/>
  <c r="DH50" i="19"/>
  <c r="CM50" i="19"/>
  <c r="AE52" i="19"/>
  <c r="AM52" i="19"/>
  <c r="AZ52" i="19"/>
  <c r="FK51" i="19"/>
  <c r="FL51" i="19" s="1"/>
  <c r="FM51" i="19" s="1"/>
  <c r="FN51" i="19" s="1"/>
  <c r="FT50" i="19"/>
  <c r="BD51" i="19"/>
  <c r="BC51" i="19"/>
  <c r="BF51" i="19"/>
  <c r="AV51" i="19"/>
  <c r="CX49" i="19"/>
  <c r="DB49" i="19"/>
  <c r="CY49" i="19"/>
  <c r="DC49" i="19"/>
  <c r="CZ49" i="19"/>
  <c r="CW49" i="19"/>
  <c r="DA49" i="19"/>
  <c r="AW50" i="19"/>
  <c r="CG51" i="19"/>
  <c r="DH51" i="19" s="1"/>
  <c r="AP51" i="19"/>
  <c r="AQ51" i="19" s="1"/>
  <c r="CF51" i="19"/>
  <c r="CO51" i="19"/>
  <c r="CS51" i="19"/>
  <c r="CP51" i="19"/>
  <c r="CT51" i="19"/>
  <c r="CQ51" i="19"/>
  <c r="CU51" i="19"/>
  <c r="CR51" i="19"/>
  <c r="DQ46" i="19"/>
  <c r="DN46" i="19"/>
  <c r="DO46" i="19" s="1"/>
  <c r="DP45" i="19" s="1"/>
  <c r="AV52" i="19"/>
  <c r="BB52" i="19"/>
  <c r="BA52" i="19"/>
  <c r="AT52" i="19"/>
  <c r="A54" i="19"/>
  <c r="AA53" i="19"/>
  <c r="CD53" i="19"/>
  <c r="BX53" i="19"/>
  <c r="EP53" i="19"/>
  <c r="FQ53" i="19"/>
  <c r="AJ53" i="19"/>
  <c r="AK53" i="19"/>
  <c r="BZ53" i="19"/>
  <c r="BS53" i="19"/>
  <c r="FD53" i="19"/>
  <c r="DU53" i="19" s="1"/>
  <c r="BY53" i="19"/>
  <c r="CC53" i="19"/>
  <c r="CB53" i="19"/>
  <c r="CA53" i="19"/>
  <c r="AC53" i="19"/>
  <c r="AH53" i="19"/>
  <c r="BW53" i="19"/>
  <c r="AF53" i="19"/>
  <c r="BT53" i="19"/>
  <c r="Z53" i="19"/>
  <c r="BV53" i="19"/>
  <c r="BU53" i="19"/>
  <c r="BR53" i="19"/>
  <c r="AG53" i="19"/>
  <c r="EY53" i="19"/>
  <c r="FR53" i="19"/>
  <c r="AD53" i="19"/>
  <c r="AI53" i="19"/>
  <c r="AU51" i="19"/>
  <c r="FV51" i="19" s="1"/>
  <c r="BQ51" i="19"/>
  <c r="BP51" i="19"/>
  <c r="BG51" i="19"/>
  <c r="AX51" i="19"/>
  <c r="DP55" i="27" l="1"/>
  <c r="DP54" i="27"/>
  <c r="DO34" i="27"/>
  <c r="DN26" i="27"/>
  <c r="DP35" i="27"/>
  <c r="DQ26" i="27"/>
  <c r="DN26" i="26"/>
  <c r="DP54" i="26"/>
  <c r="DP32" i="26"/>
  <c r="DO26" i="26"/>
  <c r="BN59" i="21"/>
  <c r="FK60" i="25"/>
  <c r="FL60" i="25" s="1"/>
  <c r="FM60" i="25" s="1"/>
  <c r="FN60" i="25" s="1"/>
  <c r="CE61" i="25"/>
  <c r="CH56" i="25"/>
  <c r="BN57" i="25"/>
  <c r="DK57" i="25"/>
  <c r="DJ57" i="25"/>
  <c r="CH57" i="25" s="1"/>
  <c r="BC60" i="25"/>
  <c r="BF60" i="25"/>
  <c r="BD60" i="25"/>
  <c r="AV60" i="25"/>
  <c r="DS61" i="25"/>
  <c r="DG61" i="25"/>
  <c r="CI61" i="25"/>
  <c r="CL61" i="25"/>
  <c r="CN61" i="25"/>
  <c r="CJ61" i="25"/>
  <c r="FU59" i="25"/>
  <c r="FT59" i="25"/>
  <c r="BG60" i="25"/>
  <c r="AU60" i="25"/>
  <c r="FV60" i="25" s="1"/>
  <c r="AX60" i="25"/>
  <c r="BQ60" i="25"/>
  <c r="BP60" i="25"/>
  <c r="BO58" i="25"/>
  <c r="BJ58" i="25"/>
  <c r="BM58" i="25"/>
  <c r="CV58" i="25"/>
  <c r="X61" i="25"/>
  <c r="BL62" i="25" s="1"/>
  <c r="W62" i="25"/>
  <c r="V61" i="25"/>
  <c r="AY59" i="25"/>
  <c r="BI59" i="25"/>
  <c r="AE61" i="25"/>
  <c r="AM61" i="25"/>
  <c r="DH59" i="25"/>
  <c r="DD59" i="25"/>
  <c r="DC57" i="25"/>
  <c r="CY57" i="25"/>
  <c r="DB57" i="25"/>
  <c r="CX57" i="25"/>
  <c r="CZ57" i="25"/>
  <c r="CW57" i="25"/>
  <c r="DA57" i="25"/>
  <c r="CU60" i="25"/>
  <c r="CQ60" i="25"/>
  <c r="CT60" i="25"/>
  <c r="CP60" i="25"/>
  <c r="CO60" i="25"/>
  <c r="CS60" i="25"/>
  <c r="CR60" i="25"/>
  <c r="CG60" i="25"/>
  <c r="AP60" i="25"/>
  <c r="AQ60" i="25" s="1"/>
  <c r="CF60" i="25"/>
  <c r="DT60" i="25"/>
  <c r="BB61" i="25"/>
  <c r="BA61" i="25"/>
  <c r="AT61" i="25"/>
  <c r="FQ62" i="25"/>
  <c r="EP62" i="25"/>
  <c r="CA62" i="25"/>
  <c r="BW62" i="25"/>
  <c r="BS62" i="25"/>
  <c r="AK62" i="25"/>
  <c r="AG62" i="25"/>
  <c r="AC62" i="25"/>
  <c r="FD62" i="25"/>
  <c r="DU62" i="25" s="1"/>
  <c r="EY62" i="25"/>
  <c r="CD62" i="25"/>
  <c r="BZ62" i="25"/>
  <c r="BV62" i="25"/>
  <c r="BR62" i="25"/>
  <c r="AJ62" i="25"/>
  <c r="AF62" i="25"/>
  <c r="AA62" i="25"/>
  <c r="A63" i="25"/>
  <c r="CC62" i="25"/>
  <c r="BY62" i="25"/>
  <c r="BU62" i="25"/>
  <c r="AI62" i="25"/>
  <c r="Z62" i="25"/>
  <c r="FR62" i="25"/>
  <c r="BT62" i="25"/>
  <c r="CB62" i="25"/>
  <c r="AH62" i="25"/>
  <c r="BX62" i="25"/>
  <c r="AD62" i="25"/>
  <c r="EL61" i="25"/>
  <c r="AP61" i="25"/>
  <c r="AQ61" i="25" s="1"/>
  <c r="AZ61" i="25"/>
  <c r="BE59" i="25"/>
  <c r="DF59" i="25"/>
  <c r="BH59" i="25"/>
  <c r="BK59" i="25"/>
  <c r="DI59" i="25" s="1"/>
  <c r="CM59" i="25"/>
  <c r="DR60" i="24"/>
  <c r="FU60" i="24" s="1"/>
  <c r="FK61" i="24"/>
  <c r="CH57" i="24"/>
  <c r="DM56" i="24" s="1"/>
  <c r="CE62" i="24"/>
  <c r="X61" i="24"/>
  <c r="BL62" i="24" s="1"/>
  <c r="W62" i="24"/>
  <c r="V61" i="24"/>
  <c r="FR63" i="24"/>
  <c r="CB63" i="24"/>
  <c r="BX63" i="24"/>
  <c r="BT63" i="24"/>
  <c r="AH63" i="24"/>
  <c r="AC63" i="24"/>
  <c r="AZ63" i="24" s="1"/>
  <c r="CA63" i="24"/>
  <c r="BW63" i="24"/>
  <c r="BS63" i="24"/>
  <c r="CD63" i="24"/>
  <c r="BZ63" i="24"/>
  <c r="BV63" i="24"/>
  <c r="BR63" i="24"/>
  <c r="AJ63" i="24"/>
  <c r="AM63" i="24" s="1"/>
  <c r="AF63" i="24"/>
  <c r="A64" i="24"/>
  <c r="CC63" i="24"/>
  <c r="BY63" i="24"/>
  <c r="BU63" i="24"/>
  <c r="AI63" i="24"/>
  <c r="AK63" i="24"/>
  <c r="AG63" i="24"/>
  <c r="AA63" i="24"/>
  <c r="BQ61" i="24"/>
  <c r="BP61" i="24"/>
  <c r="BG61" i="24"/>
  <c r="BH61" i="24" s="1"/>
  <c r="AU61" i="24"/>
  <c r="AX61" i="24"/>
  <c r="BB62" i="24"/>
  <c r="BA62" i="24"/>
  <c r="BD62" i="24" s="1"/>
  <c r="AT62" i="24"/>
  <c r="CS61" i="24"/>
  <c r="CO61" i="24"/>
  <c r="CR61" i="24"/>
  <c r="CU61" i="24"/>
  <c r="CQ61" i="24"/>
  <c r="CT61" i="24"/>
  <c r="CP61" i="24"/>
  <c r="BN58" i="24"/>
  <c r="DJ58" i="24"/>
  <c r="DK58" i="24"/>
  <c r="FO61" i="24"/>
  <c r="FP61" i="24" s="1"/>
  <c r="EM61" i="24"/>
  <c r="EN61" i="24" s="1"/>
  <c r="EO61" i="24" s="1"/>
  <c r="FE61" i="24" s="1"/>
  <c r="FA61" i="24"/>
  <c r="FC61" i="24" s="1"/>
  <c r="FF61" i="24" s="1"/>
  <c r="CM60" i="24"/>
  <c r="DD60" i="24"/>
  <c r="FV61" i="24"/>
  <c r="DT61" i="24"/>
  <c r="BM59" i="24"/>
  <c r="BO59" i="24"/>
  <c r="BJ59" i="24"/>
  <c r="CV59" i="24"/>
  <c r="FT60" i="24"/>
  <c r="BE60" i="24"/>
  <c r="DF60" i="24"/>
  <c r="AY60" i="24"/>
  <c r="BI60" i="24"/>
  <c r="AV62" i="24"/>
  <c r="BF62" i="24"/>
  <c r="CN62" i="24"/>
  <c r="CJ62" i="24"/>
  <c r="DS62" i="24"/>
  <c r="DG62" i="24"/>
  <c r="CI62" i="24"/>
  <c r="CK62" i="24" s="1"/>
  <c r="DE62" i="24"/>
  <c r="CL62" i="24"/>
  <c r="DH60" i="24"/>
  <c r="BK60" i="24"/>
  <c r="DI60" i="24" s="1"/>
  <c r="CG61" i="24"/>
  <c r="DH61" i="24" s="1"/>
  <c r="CF61" i="24"/>
  <c r="Z63" i="22"/>
  <c r="AD63" i="22"/>
  <c r="FT59" i="22"/>
  <c r="FK61" i="22"/>
  <c r="DP53" i="22"/>
  <c r="CE62" i="22"/>
  <c r="CH57" i="22"/>
  <c r="DL56" i="22" s="1"/>
  <c r="CT61" i="22"/>
  <c r="CP61" i="22"/>
  <c r="CS61" i="22"/>
  <c r="CO61" i="22"/>
  <c r="CR61" i="22"/>
  <c r="CU61" i="22"/>
  <c r="CQ61" i="22"/>
  <c r="FD63" i="22"/>
  <c r="DU63" i="22" s="1"/>
  <c r="EY63" i="22"/>
  <c r="CD63" i="22"/>
  <c r="BZ63" i="22"/>
  <c r="BV63" i="22"/>
  <c r="BR63" i="22"/>
  <c r="AJ63" i="22"/>
  <c r="AM63" i="22" s="1"/>
  <c r="AF63" i="22"/>
  <c r="A64" i="22"/>
  <c r="CC63" i="22"/>
  <c r="BY63" i="22"/>
  <c r="BU63" i="22"/>
  <c r="AI63" i="22"/>
  <c r="FR63" i="22"/>
  <c r="CB63" i="22"/>
  <c r="BX63" i="22"/>
  <c r="CE63" i="22" s="1"/>
  <c r="BT63" i="22"/>
  <c r="AH63" i="22"/>
  <c r="AC63" i="22"/>
  <c r="AZ63" i="22" s="1"/>
  <c r="FQ63" i="22"/>
  <c r="EP63" i="22"/>
  <c r="CA63" i="22"/>
  <c r="BW63" i="22"/>
  <c r="BS63" i="22"/>
  <c r="AK63" i="22"/>
  <c r="AG63" i="22"/>
  <c r="AA63" i="22"/>
  <c r="CN62" i="22"/>
  <c r="CJ62" i="22"/>
  <c r="DS62" i="22"/>
  <c r="DG62" i="22"/>
  <c r="CI62" i="22"/>
  <c r="AP62" i="22" s="1"/>
  <c r="AQ62" i="22" s="1"/>
  <c r="CL62" i="22"/>
  <c r="DE62" i="22"/>
  <c r="DD60" i="22"/>
  <c r="DF60" i="22"/>
  <c r="DH60" i="22"/>
  <c r="CM60" i="22"/>
  <c r="AX61" i="22"/>
  <c r="AW61" i="22" s="1"/>
  <c r="BQ61" i="22"/>
  <c r="BP61" i="22"/>
  <c r="BG61" i="22"/>
  <c r="AU61" i="22"/>
  <c r="FV61" i="22" s="1"/>
  <c r="DR60" i="22"/>
  <c r="BH60" i="22"/>
  <c r="BK60" i="22"/>
  <c r="DI60" i="22" s="1"/>
  <c r="V62" i="22"/>
  <c r="W63" i="22"/>
  <c r="X62" i="22"/>
  <c r="BL63" i="22" s="1"/>
  <c r="DT61" i="22"/>
  <c r="BD61" i="22"/>
  <c r="CG61" i="22"/>
  <c r="CF61" i="22"/>
  <c r="AP61" i="22"/>
  <c r="AQ61" i="22" s="1"/>
  <c r="AV62" i="22"/>
  <c r="BF62" i="22"/>
  <c r="BM59" i="22"/>
  <c r="BO59" i="22"/>
  <c r="BJ59" i="22"/>
  <c r="CV59" i="22"/>
  <c r="DQ55" i="22"/>
  <c r="DN55" i="22"/>
  <c r="DO55" i="22" s="1"/>
  <c r="DP54" i="22" s="1"/>
  <c r="FO61" i="22"/>
  <c r="FP61" i="22" s="1"/>
  <c r="FA61" i="22"/>
  <c r="FC61" i="22" s="1"/>
  <c r="FF61" i="22" s="1"/>
  <c r="EM61" i="22"/>
  <c r="EN61" i="22" s="1"/>
  <c r="EO61" i="22" s="1"/>
  <c r="FE61" i="22" s="1"/>
  <c r="AY60" i="22"/>
  <c r="BI60" i="22"/>
  <c r="CK61" i="22"/>
  <c r="BB62" i="22"/>
  <c r="BA62" i="22"/>
  <c r="BD62" i="22" s="1"/>
  <c r="AT62" i="22"/>
  <c r="BN58" i="22"/>
  <c r="DJ58" i="22"/>
  <c r="DK58" i="22"/>
  <c r="AW61" i="21"/>
  <c r="CY59" i="21"/>
  <c r="BM60" i="21"/>
  <c r="BJ60" i="21"/>
  <c r="DJ59" i="21"/>
  <c r="CH59" i="21" s="1"/>
  <c r="BO60" i="21"/>
  <c r="DH61" i="21"/>
  <c r="BK61" i="21"/>
  <c r="BI61" i="21"/>
  <c r="FI61" i="21" s="1"/>
  <c r="AY61" i="21"/>
  <c r="CE63" i="21"/>
  <c r="FK62" i="21"/>
  <c r="FL62" i="21" s="1"/>
  <c r="FM62" i="21" s="1"/>
  <c r="FN62" i="21" s="1"/>
  <c r="AM63" i="21"/>
  <c r="AE63" i="21"/>
  <c r="AZ63" i="21"/>
  <c r="DE63" i="21"/>
  <c r="CN63" i="21"/>
  <c r="CJ63" i="21"/>
  <c r="DS63" i="21"/>
  <c r="DG63" i="21"/>
  <c r="CI63" i="21"/>
  <c r="CL63" i="21"/>
  <c r="BE61" i="21"/>
  <c r="DF61" i="21"/>
  <c r="BO61" i="21"/>
  <c r="DR61" i="21"/>
  <c r="CT62" i="21"/>
  <c r="CP62" i="21"/>
  <c r="CS62" i="21"/>
  <c r="CO62" i="21"/>
  <c r="CR62" i="21"/>
  <c r="CU62" i="21"/>
  <c r="CQ62" i="21"/>
  <c r="DD61" i="21"/>
  <c r="Q78" i="21"/>
  <c r="Y78" i="21" s="1"/>
  <c r="M79" i="21"/>
  <c r="CG62" i="21"/>
  <c r="DD62" i="21" s="1"/>
  <c r="CF62" i="21"/>
  <c r="AP62" i="21"/>
  <c r="AQ62" i="21" s="1"/>
  <c r="AT63" i="21"/>
  <c r="BB63" i="21"/>
  <c r="BA63" i="21"/>
  <c r="BG62" i="21"/>
  <c r="BH62" i="21" s="1"/>
  <c r="BQ62" i="21"/>
  <c r="BP62" i="21"/>
  <c r="AX62" i="21"/>
  <c r="AU62" i="21"/>
  <c r="FV62" i="21" s="1"/>
  <c r="G77" i="21"/>
  <c r="DT62" i="21"/>
  <c r="BC62" i="21"/>
  <c r="BF62" i="21"/>
  <c r="BD62" i="21"/>
  <c r="AV62" i="21"/>
  <c r="AP63" i="21"/>
  <c r="CC64" i="21"/>
  <c r="FR64" i="21"/>
  <c r="FD64" i="21"/>
  <c r="DU64" i="21" s="1"/>
  <c r="EY64" i="21"/>
  <c r="A65" i="21"/>
  <c r="BX64" i="21"/>
  <c r="CD64" i="21"/>
  <c r="BV64" i="21"/>
  <c r="AJ64" i="21"/>
  <c r="CB64" i="21"/>
  <c r="BT64" i="21"/>
  <c r="AH64" i="21"/>
  <c r="AA64" i="21"/>
  <c r="BZ64" i="21"/>
  <c r="BR64" i="21"/>
  <c r="AF64" i="21"/>
  <c r="AG64" i="21"/>
  <c r="BW64" i="21"/>
  <c r="FQ64" i="21"/>
  <c r="AK64" i="21"/>
  <c r="CA64" i="21"/>
  <c r="AI64" i="21"/>
  <c r="AC64" i="21"/>
  <c r="BS64" i="21"/>
  <c r="EP64" i="21"/>
  <c r="BU64" i="21"/>
  <c r="BY64" i="21"/>
  <c r="BN60" i="21"/>
  <c r="DJ60" i="21"/>
  <c r="DK60" i="21"/>
  <c r="AQ63" i="21"/>
  <c r="V62" i="21"/>
  <c r="W63" i="21"/>
  <c r="X62" i="21"/>
  <c r="BL63" i="21" s="1"/>
  <c r="J85" i="21"/>
  <c r="L84" i="21"/>
  <c r="DI61" i="21"/>
  <c r="FJ59" i="20"/>
  <c r="CE59" i="20"/>
  <c r="AW57" i="20"/>
  <c r="BK57" i="20"/>
  <c r="DI57" i="20" s="1"/>
  <c r="DR57" i="20"/>
  <c r="FU57" i="20" s="1"/>
  <c r="DD57" i="20"/>
  <c r="CM57" i="20"/>
  <c r="CG58" i="20"/>
  <c r="CM58" i="20" s="1"/>
  <c r="CF58" i="20"/>
  <c r="AP58" i="20"/>
  <c r="AQ58" i="20" s="1"/>
  <c r="DT58" i="20"/>
  <c r="CN59" i="20"/>
  <c r="CJ59" i="20"/>
  <c r="DS59" i="20"/>
  <c r="DG59" i="20"/>
  <c r="CI59" i="20"/>
  <c r="CK59" i="20" s="1"/>
  <c r="CL59" i="20"/>
  <c r="BE57" i="20"/>
  <c r="DF57" i="20"/>
  <c r="BP58" i="20"/>
  <c r="BG58" i="20"/>
  <c r="BH58" i="20" s="1"/>
  <c r="AU58" i="20"/>
  <c r="FV58" i="20" s="1"/>
  <c r="AX58" i="20"/>
  <c r="BQ58" i="20"/>
  <c r="CZ55" i="20"/>
  <c r="DC55" i="20"/>
  <c r="CY55" i="20"/>
  <c r="DB55" i="20"/>
  <c r="CX55" i="20"/>
  <c r="DA55" i="20"/>
  <c r="CW55" i="20"/>
  <c r="AM59" i="20"/>
  <c r="AE59" i="20"/>
  <c r="FK58" i="20"/>
  <c r="FL58" i="20" s="1"/>
  <c r="FM58" i="20" s="1"/>
  <c r="FN58" i="20" s="1"/>
  <c r="BO56" i="20"/>
  <c r="BJ56" i="20"/>
  <c r="BM56" i="20"/>
  <c r="CV56" i="20"/>
  <c r="CK58" i="20"/>
  <c r="DH58" i="20"/>
  <c r="DN52" i="20"/>
  <c r="DO52" i="20" s="1"/>
  <c r="DP51" i="20" s="1"/>
  <c r="DQ52" i="20"/>
  <c r="BD58" i="20"/>
  <c r="AV58" i="20"/>
  <c r="AW58" i="20" s="1"/>
  <c r="BC58" i="20"/>
  <c r="BF58" i="20"/>
  <c r="AY57" i="20"/>
  <c r="BI57" i="20"/>
  <c r="X58" i="20"/>
  <c r="BL59" i="20" s="1"/>
  <c r="W59" i="20"/>
  <c r="V58" i="20"/>
  <c r="FU56" i="20"/>
  <c r="FT56" i="20"/>
  <c r="BN55" i="20"/>
  <c r="DK55" i="20"/>
  <c r="DJ55" i="20"/>
  <c r="CH55" i="20" s="1"/>
  <c r="BB59" i="20"/>
  <c r="BA59" i="20"/>
  <c r="AT59" i="20"/>
  <c r="FR60" i="20"/>
  <c r="CB60" i="20"/>
  <c r="BX60" i="20"/>
  <c r="BT60" i="20"/>
  <c r="AH60" i="20"/>
  <c r="AD60" i="20"/>
  <c r="FQ60" i="20"/>
  <c r="EP60" i="20"/>
  <c r="CA60" i="20"/>
  <c r="BW60" i="20"/>
  <c r="BS60" i="20"/>
  <c r="AK60" i="20"/>
  <c r="AG60" i="20"/>
  <c r="AC60" i="20"/>
  <c r="FD60" i="20"/>
  <c r="DU60" i="20" s="1"/>
  <c r="EY60" i="20"/>
  <c r="CD60" i="20"/>
  <c r="BZ60" i="20"/>
  <c r="BV60" i="20"/>
  <c r="BR60" i="20"/>
  <c r="AJ60" i="20"/>
  <c r="AF60" i="20"/>
  <c r="AA60" i="20"/>
  <c r="A61" i="20"/>
  <c r="CC60" i="20"/>
  <c r="BY60" i="20"/>
  <c r="BU60" i="20"/>
  <c r="AI60" i="20"/>
  <c r="Z60" i="20"/>
  <c r="EL59" i="20"/>
  <c r="AP59" i="20"/>
  <c r="AQ59" i="20" s="1"/>
  <c r="AZ59" i="20"/>
  <c r="CR58" i="20"/>
  <c r="CU58" i="20"/>
  <c r="CQ58" i="20"/>
  <c r="CT58" i="20"/>
  <c r="CP58" i="20"/>
  <c r="CS58" i="20"/>
  <c r="CO58" i="20"/>
  <c r="CV50" i="19"/>
  <c r="BM50" i="19"/>
  <c r="DR51" i="19"/>
  <c r="FT51" i="19" s="1"/>
  <c r="BJ50" i="19"/>
  <c r="BI51" i="19"/>
  <c r="BO51" i="19" s="1"/>
  <c r="AY51" i="19"/>
  <c r="CE53" i="19"/>
  <c r="BQ52" i="19"/>
  <c r="BP52" i="19"/>
  <c r="BG52" i="19"/>
  <c r="AU52" i="19"/>
  <c r="AX52" i="19"/>
  <c r="CP52" i="19"/>
  <c r="CT52" i="19"/>
  <c r="CQ52" i="19"/>
  <c r="CU52" i="19"/>
  <c r="CR52" i="19"/>
  <c r="CO52" i="19"/>
  <c r="CS52" i="19"/>
  <c r="FK52" i="19"/>
  <c r="FL52" i="19" s="1"/>
  <c r="FM52" i="19" s="1"/>
  <c r="FN52" i="19" s="1"/>
  <c r="AZ53" i="19"/>
  <c r="BE51" i="19"/>
  <c r="DF51" i="19"/>
  <c r="BH51" i="19"/>
  <c r="BK51" i="19"/>
  <c r="DI51" i="19" s="1"/>
  <c r="BB53" i="19"/>
  <c r="BA53" i="19"/>
  <c r="AT53" i="19"/>
  <c r="FU51" i="19"/>
  <c r="AM53" i="19"/>
  <c r="AE53" i="19"/>
  <c r="DG53" i="19"/>
  <c r="DS53" i="19"/>
  <c r="CN53" i="19"/>
  <c r="CJ53" i="19"/>
  <c r="CI53" i="19"/>
  <c r="AP53" i="19" s="1"/>
  <c r="AQ53" i="19" s="1"/>
  <c r="DE53" i="19"/>
  <c r="CL53" i="19"/>
  <c r="A55" i="19"/>
  <c r="CB54" i="19"/>
  <c r="AF54" i="19"/>
  <c r="CD54" i="19"/>
  <c r="CA54" i="19"/>
  <c r="BY54" i="19"/>
  <c r="CC54" i="19"/>
  <c r="BT54" i="19"/>
  <c r="AA54" i="19"/>
  <c r="AG54" i="19"/>
  <c r="BW54" i="19"/>
  <c r="AK54" i="19"/>
  <c r="BZ54" i="19"/>
  <c r="BX54" i="19"/>
  <c r="AJ54" i="19"/>
  <c r="BU54" i="19"/>
  <c r="FR54" i="19"/>
  <c r="AD54" i="19"/>
  <c r="Z54" i="19"/>
  <c r="BV54" i="19"/>
  <c r="AC54" i="19"/>
  <c r="BS54" i="19"/>
  <c r="AH54" i="19"/>
  <c r="AI54" i="19"/>
  <c r="BR54" i="19"/>
  <c r="AW51" i="19"/>
  <c r="BF52" i="19"/>
  <c r="BD52" i="19"/>
  <c r="BC52" i="19"/>
  <c r="FV52" i="19"/>
  <c r="DT52" i="19"/>
  <c r="CG52" i="19"/>
  <c r="DH52" i="19" s="1"/>
  <c r="CF52" i="19"/>
  <c r="AP52" i="19"/>
  <c r="AQ52" i="19" s="1"/>
  <c r="BN50" i="19"/>
  <c r="DK50" i="19"/>
  <c r="DJ50" i="19"/>
  <c r="DD51" i="19"/>
  <c r="V55" i="19"/>
  <c r="X55" i="19" s="1"/>
  <c r="BL56" i="19" s="1"/>
  <c r="W56" i="19"/>
  <c r="CY50" i="19"/>
  <c r="DC50" i="19"/>
  <c r="CZ50" i="19"/>
  <c r="CW50" i="19"/>
  <c r="DA50" i="19"/>
  <c r="CX50" i="19"/>
  <c r="DB50" i="19"/>
  <c r="CM51" i="19"/>
  <c r="DP33" i="27" l="1"/>
  <c r="DO26" i="27"/>
  <c r="DP34" i="27"/>
  <c r="DP26" i="26"/>
  <c r="FK61" i="25"/>
  <c r="CE62" i="25"/>
  <c r="AZ62" i="25"/>
  <c r="CA63" i="25"/>
  <c r="BW63" i="25"/>
  <c r="BS63" i="25"/>
  <c r="AD3" i="25" s="1"/>
  <c r="BZ63" i="25"/>
  <c r="BU63" i="25"/>
  <c r="AK63" i="25"/>
  <c r="AG63" i="25"/>
  <c r="AC63" i="25"/>
  <c r="FR63" i="25"/>
  <c r="CD63" i="25"/>
  <c r="BY63" i="25"/>
  <c r="BT63" i="25"/>
  <c r="AD1" i="25" s="1"/>
  <c r="AJ63" i="25"/>
  <c r="AF63" i="25"/>
  <c r="AA63" i="25"/>
  <c r="CC63" i="25"/>
  <c r="BX63" i="25"/>
  <c r="BR63" i="25"/>
  <c r="AI63" i="25"/>
  <c r="Z63" i="25"/>
  <c r="CB63" i="25"/>
  <c r="AD63" i="25"/>
  <c r="BV63" i="25"/>
  <c r="AH63" i="25"/>
  <c r="BG61" i="25"/>
  <c r="AU61" i="25"/>
  <c r="AX61" i="25"/>
  <c r="BQ61" i="25"/>
  <c r="BP61" i="25"/>
  <c r="DD60" i="25"/>
  <c r="CM60" i="25"/>
  <c r="DH60" i="25"/>
  <c r="X62" i="25"/>
  <c r="BL63" i="25" s="1"/>
  <c r="W63" i="25"/>
  <c r="V62" i="25"/>
  <c r="CG61" i="25"/>
  <c r="DH61" i="25" s="1"/>
  <c r="CF61" i="25"/>
  <c r="FV61" i="25"/>
  <c r="DT61" i="25"/>
  <c r="BB62" i="25"/>
  <c r="BA62" i="25"/>
  <c r="AT62" i="25"/>
  <c r="DM56" i="25"/>
  <c r="DL56" i="25"/>
  <c r="BC61" i="25"/>
  <c r="BF61" i="25"/>
  <c r="AV61" i="25"/>
  <c r="AW61" i="25" s="1"/>
  <c r="BD61" i="25"/>
  <c r="BN58" i="25"/>
  <c r="DK58" i="25"/>
  <c r="DJ58" i="25"/>
  <c r="BE60" i="25"/>
  <c r="DF60" i="25"/>
  <c r="DS62" i="25"/>
  <c r="DG62" i="25"/>
  <c r="CI62" i="25"/>
  <c r="CL62" i="25"/>
  <c r="DE62" i="25"/>
  <c r="CJ62" i="25"/>
  <c r="CN62" i="25"/>
  <c r="AY60" i="25"/>
  <c r="BI60" i="25"/>
  <c r="FO61" i="25"/>
  <c r="FP61" i="25" s="1"/>
  <c r="EM61" i="25"/>
  <c r="EN61" i="25" s="1"/>
  <c r="EO61" i="25" s="1"/>
  <c r="FE61" i="25" s="1"/>
  <c r="FA61" i="25"/>
  <c r="FC61" i="25" s="1"/>
  <c r="FF61" i="25" s="1"/>
  <c r="AE62" i="25"/>
  <c r="AM62" i="25"/>
  <c r="BO59" i="25"/>
  <c r="BJ59" i="25"/>
  <c r="BM59" i="25"/>
  <c r="CV59" i="25"/>
  <c r="DC58" i="25"/>
  <c r="CY58" i="25"/>
  <c r="DB58" i="25"/>
  <c r="CX58" i="25"/>
  <c r="DA58" i="25"/>
  <c r="CZ58" i="25"/>
  <c r="CW58" i="25"/>
  <c r="CH58" i="25"/>
  <c r="DR60" i="25"/>
  <c r="BH60" i="25"/>
  <c r="BK60" i="25"/>
  <c r="DI60" i="25" s="1"/>
  <c r="CU61" i="25"/>
  <c r="CQ61" i="25"/>
  <c r="CT61" i="25"/>
  <c r="CP61" i="25"/>
  <c r="CS61" i="25"/>
  <c r="CO61" i="25"/>
  <c r="CR61" i="25"/>
  <c r="CK61" i="25"/>
  <c r="AW60" i="25"/>
  <c r="CE63" i="24"/>
  <c r="BK61" i="24"/>
  <c r="DL56" i="24"/>
  <c r="FK62" i="24"/>
  <c r="FL62" i="24" s="1"/>
  <c r="FM62" i="24" s="1"/>
  <c r="FN62" i="24" s="1"/>
  <c r="BE62" i="24"/>
  <c r="CT62" i="24"/>
  <c r="CR62" i="24"/>
  <c r="CU62" i="24"/>
  <c r="CQ62" i="24"/>
  <c r="CP62" i="24"/>
  <c r="CO62" i="24"/>
  <c r="CS62" i="24"/>
  <c r="BC62" i="24"/>
  <c r="BN59" i="24"/>
  <c r="DK59" i="24"/>
  <c r="DJ59" i="24"/>
  <c r="CH59" i="24" s="1"/>
  <c r="BP62" i="24"/>
  <c r="BG62" i="24"/>
  <c r="BH62" i="24" s="1"/>
  <c r="AU62" i="24"/>
  <c r="BQ62" i="24"/>
  <c r="AX62" i="24"/>
  <c r="AW62" i="24" s="1"/>
  <c r="DR61" i="24"/>
  <c r="BB63" i="24"/>
  <c r="BA63" i="24"/>
  <c r="BD63" i="24" s="1"/>
  <c r="BE63" i="24" s="1"/>
  <c r="AT63" i="24"/>
  <c r="FD64" i="24"/>
  <c r="DU64" i="24" s="1"/>
  <c r="EY64" i="24"/>
  <c r="CD64" i="24"/>
  <c r="BZ64" i="24"/>
  <c r="BV64" i="24"/>
  <c r="BR64" i="24"/>
  <c r="AJ64" i="24"/>
  <c r="AM64" i="24" s="1"/>
  <c r="AF64" i="24"/>
  <c r="A65" i="24"/>
  <c r="CC64" i="24"/>
  <c r="BY64" i="24"/>
  <c r="BU64" i="24"/>
  <c r="AI64" i="24"/>
  <c r="FR64" i="24"/>
  <c r="CB64" i="24"/>
  <c r="BX64" i="24"/>
  <c r="CE64" i="24" s="1"/>
  <c r="BT64" i="24"/>
  <c r="AH64" i="24"/>
  <c r="AC64" i="24"/>
  <c r="AZ64" i="24" s="1"/>
  <c r="FQ64" i="24"/>
  <c r="EP64" i="24"/>
  <c r="CA64" i="24"/>
  <c r="BW64" i="24"/>
  <c r="BS64" i="24"/>
  <c r="AK64" i="24"/>
  <c r="AG64" i="24"/>
  <c r="AA64" i="24"/>
  <c r="CN63" i="24"/>
  <c r="CJ63" i="24"/>
  <c r="DS63" i="24"/>
  <c r="DG63" i="24"/>
  <c r="CI63" i="24"/>
  <c r="CK63" i="24" s="1"/>
  <c r="CL63" i="24"/>
  <c r="BK62" i="24"/>
  <c r="DA59" i="24"/>
  <c r="CW59" i="24"/>
  <c r="CZ59" i="24"/>
  <c r="DC59" i="24"/>
  <c r="CY59" i="24"/>
  <c r="DB59" i="24"/>
  <c r="CX59" i="24"/>
  <c r="BI61" i="24"/>
  <c r="AY61" i="24"/>
  <c r="CG62" i="24"/>
  <c r="DF62" i="24" s="1"/>
  <c r="CF62" i="24"/>
  <c r="AP62" i="24"/>
  <c r="AQ62" i="24" s="1"/>
  <c r="FV62" i="24"/>
  <c r="DT62" i="24"/>
  <c r="AV63" i="24"/>
  <c r="BC63" i="24"/>
  <c r="BF63" i="24"/>
  <c r="CM61" i="24"/>
  <c r="DD61" i="24"/>
  <c r="DI61" i="24"/>
  <c r="BO60" i="24"/>
  <c r="BJ60" i="24"/>
  <c r="BM60" i="24"/>
  <c r="FI60" i="24"/>
  <c r="AW61" i="24"/>
  <c r="DF61" i="24"/>
  <c r="W63" i="24"/>
  <c r="V62" i="24"/>
  <c r="X62" i="24"/>
  <c r="BL63" i="24" s="1"/>
  <c r="DN56" i="24"/>
  <c r="DO56" i="24" s="1"/>
  <c r="DQ56" i="24"/>
  <c r="AD64" i="22"/>
  <c r="Z64" i="22"/>
  <c r="CK62" i="22"/>
  <c r="DM56" i="22"/>
  <c r="BE62" i="22"/>
  <c r="FK62" i="22"/>
  <c r="FL62" i="22" s="1"/>
  <c r="FM62" i="22" s="1"/>
  <c r="FN62" i="22" s="1"/>
  <c r="BP62" i="22"/>
  <c r="BG62" i="22"/>
  <c r="AU62" i="22"/>
  <c r="AX62" i="22"/>
  <c r="AW62" i="22" s="1"/>
  <c r="BQ62" i="22"/>
  <c r="BO60" i="22"/>
  <c r="BJ60" i="22"/>
  <c r="BM60" i="22"/>
  <c r="FI60" i="22"/>
  <c r="BC62" i="22"/>
  <c r="DR61" i="22"/>
  <c r="CR62" i="22"/>
  <c r="CU62" i="22"/>
  <c r="CQ62" i="22"/>
  <c r="CT62" i="22"/>
  <c r="CP62" i="22"/>
  <c r="CS62" i="22"/>
  <c r="CO62" i="22"/>
  <c r="BF63" i="22"/>
  <c r="AV63" i="22"/>
  <c r="DH61" i="22"/>
  <c r="CM61" i="22"/>
  <c r="DD61" i="22"/>
  <c r="BH61" i="22"/>
  <c r="BK61" i="22"/>
  <c r="DI61" i="22" s="1"/>
  <c r="BN59" i="22"/>
  <c r="DJ59" i="22"/>
  <c r="DK59" i="22"/>
  <c r="DA59" i="22"/>
  <c r="CW59" i="22"/>
  <c r="DC59" i="22"/>
  <c r="CY59" i="22"/>
  <c r="CX59" i="22"/>
  <c r="DB59" i="22"/>
  <c r="CZ59" i="22"/>
  <c r="BE61" i="22"/>
  <c r="DF61" i="22"/>
  <c r="W64" i="22"/>
  <c r="X63" i="22"/>
  <c r="BL64" i="22" s="1"/>
  <c r="V63" i="22"/>
  <c r="FU60" i="22"/>
  <c r="FT60" i="22"/>
  <c r="BI61" i="22"/>
  <c r="AY61" i="22"/>
  <c r="CG62" i="22"/>
  <c r="CF62" i="22"/>
  <c r="FV62" i="22"/>
  <c r="DT62" i="22"/>
  <c r="BB63" i="22"/>
  <c r="BA63" i="22"/>
  <c r="BC63" i="22" s="1"/>
  <c r="AT63" i="22"/>
  <c r="FR64" i="22"/>
  <c r="CB64" i="22"/>
  <c r="BX64" i="22"/>
  <c r="BT64" i="22"/>
  <c r="AH64" i="22"/>
  <c r="AC64" i="22"/>
  <c r="AZ64" i="22" s="1"/>
  <c r="FQ64" i="22"/>
  <c r="EP64" i="22"/>
  <c r="CA64" i="22"/>
  <c r="BW64" i="22"/>
  <c r="BS64" i="22"/>
  <c r="AK64" i="22"/>
  <c r="AG64" i="22"/>
  <c r="AA64" i="22"/>
  <c r="FD64" i="22"/>
  <c r="DU64" i="22" s="1"/>
  <c r="EY64" i="22"/>
  <c r="CD64" i="22"/>
  <c r="BZ64" i="22"/>
  <c r="BV64" i="22"/>
  <c r="BR64" i="22"/>
  <c r="AJ64" i="22"/>
  <c r="AM64" i="22" s="1"/>
  <c r="AF64" i="22"/>
  <c r="A65" i="22"/>
  <c r="CC64" i="22"/>
  <c r="BY64" i="22"/>
  <c r="BU64" i="22"/>
  <c r="AI64" i="22"/>
  <c r="CL63" i="22"/>
  <c r="DE63" i="22"/>
  <c r="CN63" i="22"/>
  <c r="CJ63" i="22"/>
  <c r="DS63" i="22"/>
  <c r="DG63" i="22"/>
  <c r="CI63" i="22"/>
  <c r="CK63" i="22" s="1"/>
  <c r="DQ56" i="22"/>
  <c r="DN56" i="22"/>
  <c r="DO56" i="22" s="1"/>
  <c r="DP55" i="22" s="1"/>
  <c r="AS78" i="21"/>
  <c r="FJ78" i="21"/>
  <c r="EL78" i="21"/>
  <c r="BM61" i="21"/>
  <c r="DK61" i="21" s="1"/>
  <c r="BJ61" i="21"/>
  <c r="BI62" i="21"/>
  <c r="BJ62" i="21" s="1"/>
  <c r="AY62" i="21"/>
  <c r="AW62" i="21"/>
  <c r="BK62" i="21"/>
  <c r="CE64" i="21"/>
  <c r="AZ64" i="21"/>
  <c r="FK63" i="21"/>
  <c r="FL63" i="21" s="1"/>
  <c r="FM63" i="21" s="1"/>
  <c r="FN63" i="21" s="1"/>
  <c r="CC65" i="21"/>
  <c r="A66" i="21"/>
  <c r="BX65" i="21"/>
  <c r="CD65" i="21"/>
  <c r="BV65" i="21"/>
  <c r="AJ65" i="21"/>
  <c r="CB65" i="21"/>
  <c r="BT65" i="21"/>
  <c r="AH65" i="21"/>
  <c r="AA65" i="21"/>
  <c r="BZ65" i="21"/>
  <c r="BR65" i="21"/>
  <c r="FR65" i="21"/>
  <c r="AF65" i="21"/>
  <c r="AG65" i="21"/>
  <c r="BW65" i="21"/>
  <c r="AK65" i="21"/>
  <c r="CA65" i="21"/>
  <c r="AI65" i="21"/>
  <c r="AC65" i="21"/>
  <c r="BS65" i="21"/>
  <c r="BU65" i="21"/>
  <c r="BY65" i="21"/>
  <c r="G78" i="21"/>
  <c r="CG63" i="21"/>
  <c r="CM63" i="21" s="1"/>
  <c r="CF63" i="21"/>
  <c r="DT63" i="21"/>
  <c r="AM64" i="21"/>
  <c r="AE64" i="21"/>
  <c r="BQ63" i="21"/>
  <c r="BP63" i="21"/>
  <c r="BG63" i="21"/>
  <c r="BH63" i="21" s="1"/>
  <c r="AU63" i="21"/>
  <c r="FV63" i="21" s="1"/>
  <c r="AX63" i="21"/>
  <c r="J86" i="21"/>
  <c r="L85" i="21"/>
  <c r="DE64" i="21"/>
  <c r="DS64" i="21"/>
  <c r="DG64" i="21"/>
  <c r="CN64" i="21"/>
  <c r="CJ64" i="21"/>
  <c r="CI64" i="21"/>
  <c r="CK64" i="21" s="1"/>
  <c r="CL64" i="21"/>
  <c r="BE62" i="21"/>
  <c r="DF62" i="21"/>
  <c r="BO62" i="21"/>
  <c r="BM62" i="21"/>
  <c r="CV62" i="21"/>
  <c r="BN61" i="21"/>
  <c r="DJ61" i="21"/>
  <c r="V63" i="21"/>
  <c r="W64" i="21"/>
  <c r="X63" i="21"/>
  <c r="BL64" i="21" s="1"/>
  <c r="Q79" i="21"/>
  <c r="Y79" i="21" s="1"/>
  <c r="M80" i="21"/>
  <c r="FT61" i="21"/>
  <c r="FU61" i="21"/>
  <c r="BF63" i="21"/>
  <c r="BD63" i="21"/>
  <c r="BC63" i="21"/>
  <c r="AV63" i="21"/>
  <c r="AT64" i="21"/>
  <c r="BA64" i="21"/>
  <c r="BB64" i="21"/>
  <c r="DR62" i="21"/>
  <c r="DH62" i="21"/>
  <c r="DI62" i="21"/>
  <c r="CM62" i="21"/>
  <c r="CS63" i="21"/>
  <c r="CO63" i="21"/>
  <c r="CR63" i="21"/>
  <c r="CU63" i="21"/>
  <c r="CQ63" i="21"/>
  <c r="CT63" i="21"/>
  <c r="CP63" i="21"/>
  <c r="CK63" i="21"/>
  <c r="FT57" i="20"/>
  <c r="DD58" i="20"/>
  <c r="CE60" i="20"/>
  <c r="FK59" i="20"/>
  <c r="X59" i="20"/>
  <c r="BL60" i="20" s="1"/>
  <c r="W60" i="20"/>
  <c r="V59" i="20"/>
  <c r="CZ56" i="20"/>
  <c r="DC56" i="20"/>
  <c r="CY56" i="20"/>
  <c r="DB56" i="20"/>
  <c r="CX56" i="20"/>
  <c r="DA56" i="20"/>
  <c r="CW56" i="20"/>
  <c r="BB60" i="20"/>
  <c r="BA60" i="20"/>
  <c r="AT60" i="20"/>
  <c r="AZ60" i="20"/>
  <c r="BN56" i="20"/>
  <c r="DJ56" i="20"/>
  <c r="DK56" i="20"/>
  <c r="DR58" i="20"/>
  <c r="CR59" i="20"/>
  <c r="CU59" i="20"/>
  <c r="CQ59" i="20"/>
  <c r="CT59" i="20"/>
  <c r="CP59" i="20"/>
  <c r="CS59" i="20"/>
  <c r="CO59" i="20"/>
  <c r="BK58" i="20"/>
  <c r="DI58" i="20" s="1"/>
  <c r="CN60" i="20"/>
  <c r="CJ60" i="20"/>
  <c r="DS60" i="20"/>
  <c r="DG60" i="20"/>
  <c r="CI60" i="20"/>
  <c r="CK60" i="20" s="1"/>
  <c r="CL60" i="20"/>
  <c r="DE60" i="20"/>
  <c r="BO57" i="20"/>
  <c r="BJ57" i="20"/>
  <c r="BM57" i="20"/>
  <c r="CV57" i="20"/>
  <c r="AY58" i="20"/>
  <c r="BI58" i="20"/>
  <c r="AM60" i="20"/>
  <c r="AE60" i="20"/>
  <c r="FQ61" i="20"/>
  <c r="EP61" i="20"/>
  <c r="FD61" i="20"/>
  <c r="DU61" i="20" s="1"/>
  <c r="EY61" i="20"/>
  <c r="FR61" i="20"/>
  <c r="CB61" i="20"/>
  <c r="BX61" i="20"/>
  <c r="BT61" i="20"/>
  <c r="AH61" i="20"/>
  <c r="AD61" i="20"/>
  <c r="A62" i="20"/>
  <c r="CA61" i="20"/>
  <c r="BW61" i="20"/>
  <c r="BS61" i="20"/>
  <c r="AK61" i="20"/>
  <c r="AG61" i="20"/>
  <c r="AC61" i="20"/>
  <c r="CD61" i="20"/>
  <c r="BZ61" i="20"/>
  <c r="BV61" i="20"/>
  <c r="BR61" i="20"/>
  <c r="AJ61" i="20"/>
  <c r="AF61" i="20"/>
  <c r="AA61" i="20"/>
  <c r="CC61" i="20"/>
  <c r="BY61" i="20"/>
  <c r="BU61" i="20"/>
  <c r="AI61" i="20"/>
  <c r="Z61" i="20"/>
  <c r="FA59" i="20"/>
  <c r="FC59" i="20" s="1"/>
  <c r="FF59" i="20" s="1"/>
  <c r="EM59" i="20"/>
  <c r="EN59" i="20" s="1"/>
  <c r="EO59" i="20" s="1"/>
  <c r="FE59" i="20" s="1"/>
  <c r="FO59" i="20"/>
  <c r="FP59" i="20" s="1"/>
  <c r="BP59" i="20"/>
  <c r="BG59" i="20"/>
  <c r="BH59" i="20" s="1"/>
  <c r="AU59" i="20"/>
  <c r="FV59" i="20" s="1"/>
  <c r="AX59" i="20"/>
  <c r="BQ59" i="20"/>
  <c r="BE58" i="20"/>
  <c r="DF58" i="20"/>
  <c r="BD59" i="20"/>
  <c r="AV59" i="20"/>
  <c r="BC59" i="20"/>
  <c r="BF59" i="20"/>
  <c r="CG59" i="20"/>
  <c r="DH59" i="20" s="1"/>
  <c r="CF59" i="20"/>
  <c r="DT59" i="20"/>
  <c r="DR52" i="19"/>
  <c r="BM51" i="19"/>
  <c r="CV51" i="19"/>
  <c r="DA51" i="19" s="1"/>
  <c r="BJ51" i="19"/>
  <c r="CH50" i="19"/>
  <c r="DL49" i="19" s="1"/>
  <c r="BI52" i="19"/>
  <c r="BO52" i="19" s="1"/>
  <c r="AY52" i="19"/>
  <c r="CK53" i="19"/>
  <c r="AZ54" i="19"/>
  <c r="CE54" i="19"/>
  <c r="FK53" i="19"/>
  <c r="FL53" i="19" s="1"/>
  <c r="FM53" i="19" s="1"/>
  <c r="FN53" i="19" s="1"/>
  <c r="FU52" i="19"/>
  <c r="FT52" i="19"/>
  <c r="DG54" i="19"/>
  <c r="CI54" i="19"/>
  <c r="CL54" i="19"/>
  <c r="DS54" i="19"/>
  <c r="CN54" i="19"/>
  <c r="CJ54" i="19"/>
  <c r="BM52" i="19"/>
  <c r="BB54" i="19"/>
  <c r="BA54" i="19"/>
  <c r="AT54" i="19"/>
  <c r="A56" i="19"/>
  <c r="BZ55" i="19"/>
  <c r="BW55" i="19"/>
  <c r="FR55" i="19"/>
  <c r="AK55" i="19"/>
  <c r="CA55" i="19"/>
  <c r="BX55" i="19"/>
  <c r="CB55" i="19"/>
  <c r="BY55" i="19"/>
  <c r="AF55" i="19"/>
  <c r="CC55" i="19"/>
  <c r="CD55" i="19"/>
  <c r="EP55" i="19"/>
  <c r="BT55" i="19"/>
  <c r="AG55" i="19"/>
  <c r="BR55" i="19"/>
  <c r="FD55" i="19"/>
  <c r="DU55" i="19" s="1"/>
  <c r="BU55" i="19"/>
  <c r="BS55" i="19"/>
  <c r="FQ55" i="19"/>
  <c r="AH55" i="19"/>
  <c r="AI55" i="19"/>
  <c r="EY55" i="19"/>
  <c r="AC55" i="19"/>
  <c r="AJ55" i="19"/>
  <c r="AD55" i="19"/>
  <c r="AA55" i="19"/>
  <c r="Z55" i="19"/>
  <c r="BV55" i="19"/>
  <c r="BD53" i="19"/>
  <c r="BC53" i="19"/>
  <c r="BF53" i="19"/>
  <c r="AV53" i="19"/>
  <c r="CZ51" i="19"/>
  <c r="CY51" i="19"/>
  <c r="DD52" i="19"/>
  <c r="DT53" i="19"/>
  <c r="AX53" i="19"/>
  <c r="BQ53" i="19"/>
  <c r="BP53" i="19"/>
  <c r="BG53" i="19"/>
  <c r="AU53" i="19"/>
  <c r="FV53" i="19" s="1"/>
  <c r="BN51" i="19"/>
  <c r="DJ51" i="19"/>
  <c r="DK51" i="19"/>
  <c r="BE52" i="19"/>
  <c r="DF52" i="19"/>
  <c r="V56" i="19"/>
  <c r="W57" i="19"/>
  <c r="X56" i="19"/>
  <c r="BL57" i="19" s="1"/>
  <c r="AW52" i="19"/>
  <c r="AE54" i="19"/>
  <c r="AM54" i="19"/>
  <c r="CG53" i="19"/>
  <c r="CF53" i="19"/>
  <c r="CQ53" i="19"/>
  <c r="CU53" i="19"/>
  <c r="CR53" i="19"/>
  <c r="CO53" i="19"/>
  <c r="CS53" i="19"/>
  <c r="CP53" i="19"/>
  <c r="CT53" i="19"/>
  <c r="BH52" i="19"/>
  <c r="BK52" i="19"/>
  <c r="DI52" i="19" s="1"/>
  <c r="CM52" i="19"/>
  <c r="DP26" i="27" l="1"/>
  <c r="FJ63" i="25"/>
  <c r="FK63" i="25" s="1"/>
  <c r="CE63" i="25"/>
  <c r="AZ63" i="25"/>
  <c r="BO60" i="25"/>
  <c r="BJ60" i="25"/>
  <c r="BM60" i="25"/>
  <c r="CV60" i="25"/>
  <c r="X63" i="25"/>
  <c r="V63" i="25"/>
  <c r="DS63" i="25"/>
  <c r="DG63" i="25"/>
  <c r="DG26" i="25" s="1"/>
  <c r="CI63" i="25"/>
  <c r="CK63" i="25" s="1"/>
  <c r="CJ63" i="25"/>
  <c r="CJ26" i="25" s="1"/>
  <c r="CN63" i="25"/>
  <c r="CL63" i="25"/>
  <c r="CL26" i="25" s="1"/>
  <c r="DC59" i="25"/>
  <c r="CY59" i="25"/>
  <c r="DB59" i="25"/>
  <c r="CX59" i="25"/>
  <c r="DA59" i="25"/>
  <c r="CZ59" i="25"/>
  <c r="CW59" i="25"/>
  <c r="DR61" i="25"/>
  <c r="BH61" i="25"/>
  <c r="BK61" i="25"/>
  <c r="DI61" i="25" s="1"/>
  <c r="BG62" i="25"/>
  <c r="AU62" i="25"/>
  <c r="FV62" i="25" s="1"/>
  <c r="AX62" i="25"/>
  <c r="BQ62" i="25"/>
  <c r="BP62" i="25"/>
  <c r="FK62" i="25"/>
  <c r="FL62" i="25" s="1"/>
  <c r="FM62" i="25" s="1"/>
  <c r="FN62" i="25" s="1"/>
  <c r="AD17" i="25"/>
  <c r="AD18" i="25"/>
  <c r="FU60" i="25"/>
  <c r="FT60" i="25"/>
  <c r="BN59" i="25"/>
  <c r="DJ59" i="25"/>
  <c r="DK59" i="25"/>
  <c r="BC62" i="25"/>
  <c r="BF62" i="25"/>
  <c r="BD62" i="25"/>
  <c r="AV62" i="25"/>
  <c r="CU62" i="25"/>
  <c r="CQ62" i="25"/>
  <c r="CT62" i="25"/>
  <c r="CP62" i="25"/>
  <c r="CS62" i="25"/>
  <c r="CO62" i="25"/>
  <c r="CR62" i="25"/>
  <c r="CG62" i="25"/>
  <c r="CF62" i="25"/>
  <c r="AP62" i="25"/>
  <c r="AQ62" i="25" s="1"/>
  <c r="DT62" i="25"/>
  <c r="BE61" i="25"/>
  <c r="DF61" i="25"/>
  <c r="AE63" i="25"/>
  <c r="AM63" i="25"/>
  <c r="CK62" i="25"/>
  <c r="DN56" i="25"/>
  <c r="DO56" i="25" s="1"/>
  <c r="DQ56" i="25"/>
  <c r="AY61" i="25"/>
  <c r="BI61" i="25"/>
  <c r="BB63" i="25"/>
  <c r="BA63" i="25"/>
  <c r="EL63" i="25"/>
  <c r="AT63" i="25"/>
  <c r="FR30" i="25"/>
  <c r="FS37" i="25" s="1"/>
  <c r="DD61" i="25"/>
  <c r="DM57" i="25"/>
  <c r="DL57" i="25"/>
  <c r="CM61" i="25"/>
  <c r="FK63" i="24"/>
  <c r="AP63" i="24"/>
  <c r="AQ63" i="24" s="1"/>
  <c r="W64" i="24"/>
  <c r="X63" i="24"/>
  <c r="BL64" i="24" s="1"/>
  <c r="V63" i="24"/>
  <c r="BN60" i="24"/>
  <c r="DJ60" i="24"/>
  <c r="DK60" i="24"/>
  <c r="DI62" i="24"/>
  <c r="CG63" i="24"/>
  <c r="CF63" i="24"/>
  <c r="DT63" i="24"/>
  <c r="BB64" i="24"/>
  <c r="BA64" i="24"/>
  <c r="BC64" i="24" s="1"/>
  <c r="AT64" i="24"/>
  <c r="FR65" i="24"/>
  <c r="CB65" i="24"/>
  <c r="BX65" i="24"/>
  <c r="BT65" i="24"/>
  <c r="AH65" i="24"/>
  <c r="AC65" i="24"/>
  <c r="AZ65" i="24" s="1"/>
  <c r="CA65" i="24"/>
  <c r="BW65" i="24"/>
  <c r="BS65" i="24"/>
  <c r="AK65" i="24"/>
  <c r="AG65" i="24"/>
  <c r="AA65" i="24"/>
  <c r="CD65" i="24"/>
  <c r="BZ65" i="24"/>
  <c r="BV65" i="24"/>
  <c r="BR65" i="24"/>
  <c r="AJ65" i="24"/>
  <c r="AM65" i="24" s="1"/>
  <c r="AF65" i="24"/>
  <c r="A66" i="24"/>
  <c r="CC65" i="24"/>
  <c r="BY65" i="24"/>
  <c r="BU65" i="24"/>
  <c r="AI65" i="24"/>
  <c r="CL64" i="24"/>
  <c r="DE64" i="24"/>
  <c r="CN64" i="24"/>
  <c r="CJ64" i="24"/>
  <c r="DS64" i="24"/>
  <c r="DG64" i="24"/>
  <c r="CI64" i="24"/>
  <c r="CK64" i="24" s="1"/>
  <c r="BM61" i="24"/>
  <c r="BO61" i="24"/>
  <c r="BJ61" i="24"/>
  <c r="FI61" i="24"/>
  <c r="CR63" i="24"/>
  <c r="CU63" i="24"/>
  <c r="CQ63" i="24"/>
  <c r="CT63" i="24"/>
  <c r="CP63" i="24"/>
  <c r="CS63" i="24"/>
  <c r="CO63" i="24"/>
  <c r="BF64" i="24"/>
  <c r="BD64" i="24"/>
  <c r="BE64" i="24" s="1"/>
  <c r="AV64" i="24"/>
  <c r="FU61" i="24"/>
  <c r="FT61" i="24"/>
  <c r="DH62" i="24"/>
  <c r="CM62" i="24"/>
  <c r="DD62" i="24"/>
  <c r="AP64" i="24"/>
  <c r="AQ64" i="24" s="1"/>
  <c r="BP63" i="24"/>
  <c r="BG63" i="24"/>
  <c r="BH63" i="24" s="1"/>
  <c r="AU63" i="24"/>
  <c r="FV63" i="24" s="1"/>
  <c r="AX63" i="24"/>
  <c r="BQ63" i="24"/>
  <c r="AY62" i="24"/>
  <c r="BI62" i="24"/>
  <c r="DR62" i="24"/>
  <c r="Z65" i="22"/>
  <c r="AD65" i="22"/>
  <c r="FK63" i="22"/>
  <c r="FL63" i="22" s="1"/>
  <c r="FM63" i="22" s="1"/>
  <c r="FN63" i="22" s="1"/>
  <c r="CE64" i="22"/>
  <c r="CT63" i="22"/>
  <c r="CP63" i="22"/>
  <c r="CS63" i="22"/>
  <c r="CO63" i="22"/>
  <c r="CR63" i="22"/>
  <c r="CU63" i="22"/>
  <c r="CQ63" i="22"/>
  <c r="CG63" i="22"/>
  <c r="CF63" i="22"/>
  <c r="AP63" i="22"/>
  <c r="AQ63" i="22" s="1"/>
  <c r="DT63" i="22"/>
  <c r="DH62" i="22"/>
  <c r="CM62" i="22"/>
  <c r="BD63" i="22"/>
  <c r="BH62" i="22"/>
  <c r="BK62" i="22"/>
  <c r="DI62" i="22" s="1"/>
  <c r="BB64" i="22"/>
  <c r="BA64" i="22"/>
  <c r="BD64" i="22" s="1"/>
  <c r="AT64" i="22"/>
  <c r="CD65" i="22"/>
  <c r="BZ65" i="22"/>
  <c r="BV65" i="22"/>
  <c r="BR65" i="22"/>
  <c r="AJ65" i="22"/>
  <c r="AM65" i="22" s="1"/>
  <c r="AF65" i="22"/>
  <c r="A66" i="22"/>
  <c r="CC65" i="22"/>
  <c r="BY65" i="22"/>
  <c r="BU65" i="22"/>
  <c r="AI65" i="22"/>
  <c r="FR65" i="22"/>
  <c r="CB65" i="22"/>
  <c r="BX65" i="22"/>
  <c r="BT65" i="22"/>
  <c r="AH65" i="22"/>
  <c r="AC65" i="22"/>
  <c r="AZ65" i="22" s="1"/>
  <c r="CA65" i="22"/>
  <c r="CE65" i="22" s="1"/>
  <c r="BW65" i="22"/>
  <c r="BS65" i="22"/>
  <c r="AK65" i="22"/>
  <c r="AG65" i="22"/>
  <c r="AA65" i="22"/>
  <c r="CN64" i="22"/>
  <c r="CJ64" i="22"/>
  <c r="DS64" i="22"/>
  <c r="DG64" i="22"/>
  <c r="CI64" i="22"/>
  <c r="CL64" i="22"/>
  <c r="DE64" i="22"/>
  <c r="DR62" i="22"/>
  <c r="DD62" i="22"/>
  <c r="AX63" i="22"/>
  <c r="AW63" i="22" s="1"/>
  <c r="BQ63" i="22"/>
  <c r="BP63" i="22"/>
  <c r="BG63" i="22"/>
  <c r="AU63" i="22"/>
  <c r="FV63" i="22" s="1"/>
  <c r="BJ61" i="22"/>
  <c r="BM61" i="22"/>
  <c r="BO61" i="22"/>
  <c r="FI61" i="22"/>
  <c r="FT61" i="22"/>
  <c r="FU61" i="22"/>
  <c r="BN60" i="22"/>
  <c r="DK60" i="22"/>
  <c r="DJ60" i="22"/>
  <c r="AY62" i="22"/>
  <c r="BI62" i="22"/>
  <c r="DF62" i="22"/>
  <c r="AV64" i="22"/>
  <c r="BF64" i="22"/>
  <c r="V64" i="22"/>
  <c r="W65" i="22"/>
  <c r="X64" i="22"/>
  <c r="BL65" i="22" s="1"/>
  <c r="CH59" i="22"/>
  <c r="FA78" i="21"/>
  <c r="FC78" i="21" s="1"/>
  <c r="FF78" i="21" s="1"/>
  <c r="EM78" i="21"/>
  <c r="EN78" i="21" s="1"/>
  <c r="EO78" i="21" s="1"/>
  <c r="FE78" i="21" s="1"/>
  <c r="FO78" i="21"/>
  <c r="FP78" i="21" s="1"/>
  <c r="BI63" i="21"/>
  <c r="BJ63" i="21" s="1"/>
  <c r="AY63" i="21"/>
  <c r="BK63" i="21"/>
  <c r="DI63" i="21" s="1"/>
  <c r="AP64" i="21"/>
  <c r="AQ64" i="21" s="1"/>
  <c r="CE65" i="21"/>
  <c r="FK64" i="21"/>
  <c r="FL64" i="21" s="1"/>
  <c r="FM64" i="21" s="1"/>
  <c r="FN64" i="21" s="1"/>
  <c r="BQ64" i="21"/>
  <c r="BP64" i="21"/>
  <c r="BG64" i="21"/>
  <c r="BH64" i="21" s="1"/>
  <c r="AX64" i="21"/>
  <c r="AU64" i="21"/>
  <c r="G79" i="21"/>
  <c r="DH63" i="21"/>
  <c r="CG64" i="21"/>
  <c r="CF64" i="21"/>
  <c r="AM65" i="21"/>
  <c r="AE65" i="21"/>
  <c r="AZ65" i="21"/>
  <c r="CC66" i="21"/>
  <c r="CD66" i="21"/>
  <c r="BV66" i="21"/>
  <c r="AJ66" i="21"/>
  <c r="CB66" i="21"/>
  <c r="BT66" i="21"/>
  <c r="AH66" i="21"/>
  <c r="AA66" i="21"/>
  <c r="FR66" i="21"/>
  <c r="FD66" i="21"/>
  <c r="DU66" i="21" s="1"/>
  <c r="EY66" i="21"/>
  <c r="BZ66" i="21"/>
  <c r="BR66" i="21"/>
  <c r="AF66" i="21"/>
  <c r="A67" i="21"/>
  <c r="BX66" i="21"/>
  <c r="AG66" i="21"/>
  <c r="BW66" i="21"/>
  <c r="FQ66" i="21"/>
  <c r="AK66" i="21"/>
  <c r="CA66" i="21"/>
  <c r="AI66" i="21"/>
  <c r="AC66" i="21"/>
  <c r="BS66" i="21"/>
  <c r="EP66" i="21"/>
  <c r="BU66" i="21"/>
  <c r="BY66" i="21"/>
  <c r="BE63" i="21"/>
  <c r="DF63" i="21"/>
  <c r="BM63" i="21"/>
  <c r="BO63" i="21"/>
  <c r="CV63" i="21"/>
  <c r="CN65" i="21"/>
  <c r="CJ65" i="21"/>
  <c r="DS65" i="21"/>
  <c r="DG65" i="21"/>
  <c r="CI65" i="21"/>
  <c r="AP65" i="21" s="1"/>
  <c r="AQ65" i="21" s="1"/>
  <c r="CL65" i="21"/>
  <c r="CK65" i="21"/>
  <c r="BD64" i="21"/>
  <c r="BC64" i="21"/>
  <c r="BF64" i="21"/>
  <c r="AV64" i="21"/>
  <c r="AS79" i="21"/>
  <c r="AT65" i="21"/>
  <c r="BA65" i="21"/>
  <c r="BB65" i="21"/>
  <c r="Q80" i="21"/>
  <c r="Y80" i="21" s="1"/>
  <c r="AS80" i="21" s="1"/>
  <c r="M81" i="21"/>
  <c r="DD63" i="21"/>
  <c r="FT62" i="21"/>
  <c r="FU62" i="21"/>
  <c r="AW63" i="21"/>
  <c r="DB62" i="21"/>
  <c r="CX62" i="21"/>
  <c r="DA62" i="21"/>
  <c r="CW62" i="21"/>
  <c r="CZ62" i="21"/>
  <c r="CY62" i="21"/>
  <c r="DC62" i="21"/>
  <c r="V64" i="21"/>
  <c r="W65" i="21"/>
  <c r="X64" i="21"/>
  <c r="BL65" i="21" s="1"/>
  <c r="BN62" i="21"/>
  <c r="DJ62" i="21"/>
  <c r="DK62" i="21"/>
  <c r="CS64" i="21"/>
  <c r="CR64" i="21"/>
  <c r="CQ64" i="21"/>
  <c r="CU64" i="21"/>
  <c r="CP64" i="21"/>
  <c r="CT64" i="21"/>
  <c r="CO64" i="21"/>
  <c r="DT64" i="21"/>
  <c r="FV64" i="21"/>
  <c r="J87" i="21"/>
  <c r="L86" i="21"/>
  <c r="DR63" i="21"/>
  <c r="CE61" i="20"/>
  <c r="CH56" i="20"/>
  <c r="DM55" i="20" s="1"/>
  <c r="AW59" i="20"/>
  <c r="DL55" i="20"/>
  <c r="DR59" i="20"/>
  <c r="AM61" i="20"/>
  <c r="AE61" i="20"/>
  <c r="BD60" i="20"/>
  <c r="AV60" i="20"/>
  <c r="BC60" i="20"/>
  <c r="BF60" i="20"/>
  <c r="CZ57" i="20"/>
  <c r="DC57" i="20"/>
  <c r="CY57" i="20"/>
  <c r="DB57" i="20"/>
  <c r="CX57" i="20"/>
  <c r="DA57" i="20"/>
  <c r="CW57" i="20"/>
  <c r="BP60" i="20"/>
  <c r="BG60" i="20"/>
  <c r="BH60" i="20" s="1"/>
  <c r="AU60" i="20"/>
  <c r="AX60" i="20"/>
  <c r="BQ60" i="20"/>
  <c r="BE59" i="20"/>
  <c r="DF59" i="20"/>
  <c r="AY59" i="20"/>
  <c r="BI59" i="20"/>
  <c r="BB61" i="20"/>
  <c r="BA61" i="20"/>
  <c r="AT61" i="20"/>
  <c r="BN57" i="20"/>
  <c r="DK57" i="20"/>
  <c r="DJ57" i="20"/>
  <c r="CR60" i="20"/>
  <c r="CU60" i="20"/>
  <c r="CQ60" i="20"/>
  <c r="CT60" i="20"/>
  <c r="CP60" i="20"/>
  <c r="CS60" i="20"/>
  <c r="CO60" i="20"/>
  <c r="X60" i="20"/>
  <c r="BL61" i="20" s="1"/>
  <c r="W61" i="20"/>
  <c r="V60" i="20"/>
  <c r="DS61" i="20"/>
  <c r="DG61" i="20"/>
  <c r="CI61" i="20"/>
  <c r="CL61" i="20"/>
  <c r="DE61" i="20"/>
  <c r="CN61" i="20"/>
  <c r="CK61" i="20"/>
  <c r="CJ61" i="20"/>
  <c r="AZ61" i="20"/>
  <c r="FQ62" i="20"/>
  <c r="EP62" i="20"/>
  <c r="CA62" i="20"/>
  <c r="BW62" i="20"/>
  <c r="BS62" i="20"/>
  <c r="AK62" i="20"/>
  <c r="AG62" i="20"/>
  <c r="AC62" i="20"/>
  <c r="FD62" i="20"/>
  <c r="DU62" i="20" s="1"/>
  <c r="EY62" i="20"/>
  <c r="CD62" i="20"/>
  <c r="BZ62" i="20"/>
  <c r="BV62" i="20"/>
  <c r="BR62" i="20"/>
  <c r="AJ62" i="20"/>
  <c r="AF62" i="20"/>
  <c r="AA62" i="20"/>
  <c r="CB62" i="20"/>
  <c r="BT62" i="20"/>
  <c r="AD62" i="20"/>
  <c r="FR62" i="20"/>
  <c r="BY62" i="20"/>
  <c r="AI62" i="20"/>
  <c r="Z62" i="20"/>
  <c r="A63" i="20"/>
  <c r="BX62" i="20"/>
  <c r="AH62" i="20"/>
  <c r="CC62" i="20"/>
  <c r="BU62" i="20"/>
  <c r="BO58" i="20"/>
  <c r="BJ58" i="20"/>
  <c r="BM58" i="20"/>
  <c r="CV58" i="20"/>
  <c r="FU58" i="20"/>
  <c r="FT58" i="20"/>
  <c r="BK59" i="20"/>
  <c r="DI59" i="20" s="1"/>
  <c r="BK60" i="20"/>
  <c r="FK60" i="20"/>
  <c r="FL60" i="20" s="1"/>
  <c r="FM60" i="20" s="1"/>
  <c r="FN60" i="20" s="1"/>
  <c r="CG60" i="20"/>
  <c r="CF60" i="20"/>
  <c r="AP60" i="20"/>
  <c r="AQ60" i="20" s="1"/>
  <c r="FV60" i="20"/>
  <c r="DT60" i="20"/>
  <c r="CM59" i="20"/>
  <c r="DD59" i="20"/>
  <c r="CW51" i="19"/>
  <c r="DB51" i="19"/>
  <c r="CX51" i="19"/>
  <c r="DC51" i="19"/>
  <c r="DM49" i="19"/>
  <c r="DN49" i="19" s="1"/>
  <c r="DO49" i="19" s="1"/>
  <c r="CV52" i="19"/>
  <c r="DA52" i="19" s="1"/>
  <c r="BJ52" i="19"/>
  <c r="BI53" i="19"/>
  <c r="BM53" i="19" s="1"/>
  <c r="AY53" i="19"/>
  <c r="AZ55" i="19"/>
  <c r="CE55" i="19"/>
  <c r="CH51" i="19"/>
  <c r="DL50" i="19" s="1"/>
  <c r="CR54" i="19"/>
  <c r="CO54" i="19"/>
  <c r="CS54" i="19"/>
  <c r="CP54" i="19"/>
  <c r="CT54" i="19"/>
  <c r="CQ54" i="19"/>
  <c r="CU54" i="19"/>
  <c r="V57" i="19"/>
  <c r="X57" i="19" s="1"/>
  <c r="BL58" i="19" s="1"/>
  <c r="W58" i="19"/>
  <c r="DG55" i="19"/>
  <c r="DE55" i="19"/>
  <c r="CL55" i="19"/>
  <c r="DS55" i="19"/>
  <c r="CI55" i="19"/>
  <c r="CK55" i="19" s="1"/>
  <c r="CN55" i="19"/>
  <c r="CJ55" i="19"/>
  <c r="A57" i="19"/>
  <c r="BZ56" i="19"/>
  <c r="CB56" i="19"/>
  <c r="BY56" i="19"/>
  <c r="CC56" i="19"/>
  <c r="CA56" i="19"/>
  <c r="AK56" i="19"/>
  <c r="BU56" i="19"/>
  <c r="CD56" i="19"/>
  <c r="BX56" i="19"/>
  <c r="CE56" i="19" s="1"/>
  <c r="FD56" i="19"/>
  <c r="DU56" i="19" s="1"/>
  <c r="AF56" i="19"/>
  <c r="BW56" i="19"/>
  <c r="AC56" i="19"/>
  <c r="AZ56" i="19" s="1"/>
  <c r="AD56" i="19"/>
  <c r="Z56" i="19"/>
  <c r="BV56" i="19"/>
  <c r="FQ56" i="19"/>
  <c r="BT56" i="19"/>
  <c r="EY56" i="19"/>
  <c r="AA56" i="19"/>
  <c r="AG56" i="19"/>
  <c r="AJ56" i="19"/>
  <c r="AI56" i="19"/>
  <c r="BS56" i="19"/>
  <c r="FR56" i="19"/>
  <c r="AH56" i="19"/>
  <c r="BR56" i="19"/>
  <c r="EP56" i="19"/>
  <c r="BH53" i="19"/>
  <c r="BK53" i="19"/>
  <c r="DI53" i="19" s="1"/>
  <c r="BE53" i="19"/>
  <c r="DF53" i="19"/>
  <c r="BQ54" i="19"/>
  <c r="BP54" i="19"/>
  <c r="BG54" i="19"/>
  <c r="AU54" i="19"/>
  <c r="FV54" i="19" s="1"/>
  <c r="AX54" i="19"/>
  <c r="BN52" i="19"/>
  <c r="DK52" i="19"/>
  <c r="DJ52" i="19"/>
  <c r="DT54" i="19"/>
  <c r="CG54" i="19"/>
  <c r="DD54" i="19" s="1"/>
  <c r="CF54" i="19"/>
  <c r="AP54" i="19"/>
  <c r="AQ54" i="19" s="1"/>
  <c r="BF54" i="19"/>
  <c r="BD54" i="19"/>
  <c r="BC54" i="19"/>
  <c r="AV54" i="19"/>
  <c r="AW54" i="19" s="1"/>
  <c r="AM55" i="19"/>
  <c r="AE55" i="19"/>
  <c r="CM53" i="19"/>
  <c r="DD53" i="19"/>
  <c r="DH53" i="19"/>
  <c r="DR53" i="19"/>
  <c r="AW53" i="19"/>
  <c r="FK54" i="19"/>
  <c r="BB55" i="19"/>
  <c r="BA55" i="19"/>
  <c r="AT55" i="19"/>
  <c r="CK54" i="19"/>
  <c r="AD19" i="25" l="1"/>
  <c r="FH37" i="25"/>
  <c r="FL37" i="25" s="1"/>
  <c r="FM37" i="25" s="1"/>
  <c r="FN37" i="25" s="1"/>
  <c r="FD37" i="25"/>
  <c r="DU37" i="25" s="1"/>
  <c r="FQ37" i="25"/>
  <c r="DS37" i="25" s="1"/>
  <c r="EY37" i="25"/>
  <c r="DE37" i="25" s="1"/>
  <c r="EP37" i="25"/>
  <c r="CV37" i="25" s="1"/>
  <c r="FS34" i="25"/>
  <c r="FH34" i="25" s="1"/>
  <c r="FL34" i="25" s="1"/>
  <c r="FM34" i="25" s="1"/>
  <c r="FN34" i="25" s="1"/>
  <c r="FS36" i="25"/>
  <c r="FQ34" i="25"/>
  <c r="DS34" i="25" s="1"/>
  <c r="FD34" i="25"/>
  <c r="DU34" i="25" s="1"/>
  <c r="EP34" i="25"/>
  <c r="CV34" i="25" s="1"/>
  <c r="FS63" i="25"/>
  <c r="FS32" i="25"/>
  <c r="FH32" i="25" s="1"/>
  <c r="FL32" i="25" s="1"/>
  <c r="FM32" i="25" s="1"/>
  <c r="FN32" i="25" s="1"/>
  <c r="AP63" i="25"/>
  <c r="AQ63" i="25" s="1"/>
  <c r="CH59" i="25"/>
  <c r="DR62" i="25"/>
  <c r="FH63" i="25"/>
  <c r="FL63" i="25" s="1"/>
  <c r="EY63" i="25"/>
  <c r="DE63" i="25" s="1"/>
  <c r="DM58" i="25"/>
  <c r="DL58" i="25"/>
  <c r="AD2" i="25"/>
  <c r="AP9" i="25"/>
  <c r="AP25" i="25" s="1"/>
  <c r="BP63" i="25"/>
  <c r="BG63" i="25"/>
  <c r="AU63" i="25"/>
  <c r="AU30" i="25" s="1"/>
  <c r="AX63" i="25"/>
  <c r="BQ63" i="25"/>
  <c r="BO61" i="25"/>
  <c r="BJ61" i="25"/>
  <c r="BM61" i="25"/>
  <c r="FI61" i="25"/>
  <c r="AW62" i="25"/>
  <c r="FU62" i="25"/>
  <c r="FT62" i="25"/>
  <c r="BH62" i="25"/>
  <c r="BK62" i="25"/>
  <c r="DI62" i="25" s="1"/>
  <c r="CG63" i="25"/>
  <c r="CI26" i="25"/>
  <c r="CF63" i="25"/>
  <c r="DT63" i="25"/>
  <c r="BN60" i="25"/>
  <c r="DK60" i="25"/>
  <c r="CH60" i="25" s="1"/>
  <c r="DJ60" i="25"/>
  <c r="EM63" i="25"/>
  <c r="EN63" i="25" s="1"/>
  <c r="EO63" i="25" s="1"/>
  <c r="FE63" i="25" s="1"/>
  <c r="FA63" i="25"/>
  <c r="FC63" i="25" s="1"/>
  <c r="FF63" i="25" s="1"/>
  <c r="FO63" i="25"/>
  <c r="FP63" i="25" s="1"/>
  <c r="FQ63" i="25" s="1"/>
  <c r="BE62" i="25"/>
  <c r="DF62" i="25"/>
  <c r="FU61" i="25"/>
  <c r="FT61" i="25"/>
  <c r="CK26" i="25"/>
  <c r="AY62" i="25"/>
  <c r="BI62" i="25"/>
  <c r="FS33" i="25"/>
  <c r="FS38" i="25"/>
  <c r="FS41" i="25"/>
  <c r="FS44" i="25"/>
  <c r="FS45" i="25"/>
  <c r="FS48" i="25"/>
  <c r="FS51" i="25"/>
  <c r="FS55" i="25"/>
  <c r="FS61" i="25"/>
  <c r="DN57" i="25"/>
  <c r="DO57" i="25" s="1"/>
  <c r="DP56" i="25" s="1"/>
  <c r="DQ57" i="25"/>
  <c r="BC63" i="25"/>
  <c r="BF63" i="25"/>
  <c r="BD63" i="25"/>
  <c r="AV63" i="25"/>
  <c r="DH62" i="25"/>
  <c r="CM62" i="25"/>
  <c r="DD62" i="25"/>
  <c r="AQ18" i="25"/>
  <c r="AQ9" i="25"/>
  <c r="AQ25" i="25" s="1"/>
  <c r="CU63" i="25"/>
  <c r="CU26" i="25" s="1"/>
  <c r="CQ63" i="25"/>
  <c r="CQ26" i="25" s="1"/>
  <c r="CP63" i="25"/>
  <c r="CP26" i="25" s="1"/>
  <c r="CT63" i="25"/>
  <c r="CT26" i="25" s="1"/>
  <c r="CO63" i="25"/>
  <c r="CO26" i="25" s="1"/>
  <c r="CS63" i="25"/>
  <c r="CS26" i="25" s="1"/>
  <c r="CR63" i="25"/>
  <c r="CR26" i="25" s="1"/>
  <c r="CN26" i="25"/>
  <c r="DC60" i="25"/>
  <c r="CY60" i="25"/>
  <c r="DB60" i="25"/>
  <c r="CX60" i="25"/>
  <c r="CW60" i="25"/>
  <c r="DA60" i="25"/>
  <c r="CZ60" i="25"/>
  <c r="FJ65" i="24"/>
  <c r="DR63" i="24"/>
  <c r="FT63" i="24" s="1"/>
  <c r="CE65" i="24"/>
  <c r="FU63" i="24"/>
  <c r="AY63" i="24"/>
  <c r="BI63" i="24"/>
  <c r="FI63" i="24" s="1"/>
  <c r="BB65" i="24"/>
  <c r="BA65" i="24"/>
  <c r="BD65" i="24" s="1"/>
  <c r="BE65" i="24" s="1"/>
  <c r="AT65" i="24"/>
  <c r="CN65" i="24"/>
  <c r="CJ65" i="24"/>
  <c r="DS65" i="24"/>
  <c r="DG65" i="24"/>
  <c r="CI65" i="24"/>
  <c r="CL65" i="24"/>
  <c r="CT64" i="24"/>
  <c r="CP64" i="24"/>
  <c r="CS64" i="24"/>
  <c r="CO64" i="24"/>
  <c r="CR64" i="24"/>
  <c r="CU64" i="24"/>
  <c r="CQ64" i="24"/>
  <c r="FD66" i="24"/>
  <c r="DU66" i="24" s="1"/>
  <c r="EY66" i="24"/>
  <c r="CD66" i="24"/>
  <c r="BZ66" i="24"/>
  <c r="BV66" i="24"/>
  <c r="BR66" i="24"/>
  <c r="AJ66" i="24"/>
  <c r="AM66" i="24" s="1"/>
  <c r="AF66" i="24"/>
  <c r="A67" i="24"/>
  <c r="CC66" i="24"/>
  <c r="BY66" i="24"/>
  <c r="BU66" i="24"/>
  <c r="AI66" i="24"/>
  <c r="FR66" i="24"/>
  <c r="CB66" i="24"/>
  <c r="BX66" i="24"/>
  <c r="CE66" i="24" s="1"/>
  <c r="BT66" i="24"/>
  <c r="AH66" i="24"/>
  <c r="AC66" i="24"/>
  <c r="AZ66" i="24" s="1"/>
  <c r="FQ66" i="24"/>
  <c r="EP66" i="24"/>
  <c r="CA66" i="24"/>
  <c r="BW66" i="24"/>
  <c r="BS66" i="24"/>
  <c r="AK66" i="24"/>
  <c r="AG66" i="24"/>
  <c r="AA66" i="24"/>
  <c r="EL65" i="24"/>
  <c r="BO62" i="24"/>
  <c r="BJ62" i="24"/>
  <c r="BM62" i="24"/>
  <c r="CV62" i="24"/>
  <c r="BN61" i="24"/>
  <c r="DK61" i="24"/>
  <c r="DJ61" i="24"/>
  <c r="FK64" i="24"/>
  <c r="FL64" i="24" s="1"/>
  <c r="FM64" i="24" s="1"/>
  <c r="FN64" i="24" s="1"/>
  <c r="FT62" i="24"/>
  <c r="FU62" i="24"/>
  <c r="CM63" i="24"/>
  <c r="DD63" i="24"/>
  <c r="DH63" i="24"/>
  <c r="BK63" i="24"/>
  <c r="DI63" i="24" s="1"/>
  <c r="CG64" i="24"/>
  <c r="DF64" i="24" s="1"/>
  <c r="CF64" i="24"/>
  <c r="DT64" i="24"/>
  <c r="AV65" i="24"/>
  <c r="BC65" i="24"/>
  <c r="BF65" i="24"/>
  <c r="AX64" i="24"/>
  <c r="AW64" i="24" s="1"/>
  <c r="BQ64" i="24"/>
  <c r="BP64" i="24"/>
  <c r="DR64" i="24" s="1"/>
  <c r="BG64" i="24"/>
  <c r="BH64" i="24" s="1"/>
  <c r="AU64" i="24"/>
  <c r="FV64" i="24" s="1"/>
  <c r="AW63" i="24"/>
  <c r="DF63" i="24"/>
  <c r="W65" i="24"/>
  <c r="X64" i="24"/>
  <c r="BL65" i="24" s="1"/>
  <c r="V64" i="24"/>
  <c r="Z66" i="22"/>
  <c r="AD66" i="22"/>
  <c r="FJ65" i="22"/>
  <c r="DR63" i="22"/>
  <c r="FU63" i="22" s="1"/>
  <c r="BE64" i="22"/>
  <c r="W66" i="22"/>
  <c r="X65" i="22"/>
  <c r="BL66" i="22" s="1"/>
  <c r="V65" i="22"/>
  <c r="BN61" i="22"/>
  <c r="DJ61" i="22"/>
  <c r="DK61" i="22"/>
  <c r="FU62" i="22"/>
  <c r="FT62" i="22"/>
  <c r="CG64" i="22"/>
  <c r="DF64" i="22" s="1"/>
  <c r="CF64" i="22"/>
  <c r="AP64" i="22"/>
  <c r="AQ64" i="22" s="1"/>
  <c r="DT64" i="22"/>
  <c r="BF65" i="22"/>
  <c r="AV65" i="22"/>
  <c r="BC64" i="22"/>
  <c r="BO62" i="22"/>
  <c r="BJ62" i="22"/>
  <c r="BM62" i="22"/>
  <c r="CV62" i="22"/>
  <c r="CK64" i="22"/>
  <c r="BP64" i="22"/>
  <c r="BG64" i="22"/>
  <c r="AU64" i="22"/>
  <c r="FV64" i="22" s="1"/>
  <c r="AX64" i="22"/>
  <c r="BQ64" i="22"/>
  <c r="CR64" i="22"/>
  <c r="CU64" i="22"/>
  <c r="CQ64" i="22"/>
  <c r="CT64" i="22"/>
  <c r="CP64" i="22"/>
  <c r="CS64" i="22"/>
  <c r="CO64" i="22"/>
  <c r="BB65" i="22"/>
  <c r="BA65" i="22"/>
  <c r="BC65" i="22" s="1"/>
  <c r="AT65" i="22"/>
  <c r="FR66" i="22"/>
  <c r="CB66" i="22"/>
  <c r="BX66" i="22"/>
  <c r="BT66" i="22"/>
  <c r="AH66" i="22"/>
  <c r="AC66" i="22"/>
  <c r="AZ66" i="22" s="1"/>
  <c r="FQ66" i="22"/>
  <c r="EP66" i="22"/>
  <c r="CA66" i="22"/>
  <c r="BW66" i="22"/>
  <c r="BS66" i="22"/>
  <c r="AK66" i="22"/>
  <c r="AG66" i="22"/>
  <c r="AA66" i="22"/>
  <c r="FD66" i="22"/>
  <c r="DU66" i="22" s="1"/>
  <c r="EY66" i="22"/>
  <c r="CD66" i="22"/>
  <c r="BZ66" i="22"/>
  <c r="BV66" i="22"/>
  <c r="BR66" i="22"/>
  <c r="AJ66" i="22"/>
  <c r="AM66" i="22" s="1"/>
  <c r="AF66" i="22"/>
  <c r="A67" i="22"/>
  <c r="CC66" i="22"/>
  <c r="BY66" i="22"/>
  <c r="BU66" i="22"/>
  <c r="AI66" i="22"/>
  <c r="EL65" i="22"/>
  <c r="CL65" i="22"/>
  <c r="CN65" i="22"/>
  <c r="CJ65" i="22"/>
  <c r="DS65" i="22"/>
  <c r="DG65" i="22"/>
  <c r="CI65" i="22"/>
  <c r="CK65" i="22" s="1"/>
  <c r="BE63" i="22"/>
  <c r="DF63" i="22"/>
  <c r="AW64" i="22"/>
  <c r="BI63" i="22"/>
  <c r="AY63" i="22"/>
  <c r="BH63" i="22"/>
  <c r="BK63" i="22"/>
  <c r="DI63" i="22" s="1"/>
  <c r="FK64" i="22"/>
  <c r="FL64" i="22" s="1"/>
  <c r="FM64" i="22" s="1"/>
  <c r="FN64" i="22" s="1"/>
  <c r="DH63" i="22"/>
  <c r="CM63" i="22"/>
  <c r="DD63" i="22"/>
  <c r="DR64" i="21"/>
  <c r="CH62" i="21"/>
  <c r="AW64" i="21"/>
  <c r="BI64" i="21"/>
  <c r="BO64" i="21" s="1"/>
  <c r="AY64" i="21"/>
  <c r="BK64" i="21"/>
  <c r="DI64" i="21" s="1"/>
  <c r="CE66" i="21"/>
  <c r="AZ66" i="21"/>
  <c r="FK65" i="21"/>
  <c r="AE66" i="21"/>
  <c r="AM66" i="21"/>
  <c r="J88" i="21"/>
  <c r="L87" i="21"/>
  <c r="BQ65" i="21"/>
  <c r="BP65" i="21"/>
  <c r="DR65" i="21" s="1"/>
  <c r="BG65" i="21"/>
  <c r="BH65" i="21" s="1"/>
  <c r="AU65" i="21"/>
  <c r="AX65" i="21"/>
  <c r="CR65" i="21"/>
  <c r="CU65" i="21"/>
  <c r="CQ65" i="21"/>
  <c r="CT65" i="21"/>
  <c r="CP65" i="21"/>
  <c r="CS65" i="21"/>
  <c r="CO65" i="21"/>
  <c r="DA63" i="21"/>
  <c r="CW63" i="21"/>
  <c r="CZ63" i="21"/>
  <c r="DC63" i="21"/>
  <c r="CY63" i="21"/>
  <c r="DB63" i="21"/>
  <c r="CX63" i="21"/>
  <c r="AT66" i="21"/>
  <c r="BB66" i="21"/>
  <c r="BA66" i="21"/>
  <c r="DS66" i="21"/>
  <c r="DG66" i="21"/>
  <c r="CI66" i="21"/>
  <c r="CK66" i="21" s="1"/>
  <c r="CL66" i="21"/>
  <c r="DE66" i="21"/>
  <c r="CN66" i="21"/>
  <c r="CJ66" i="21"/>
  <c r="FT64" i="21"/>
  <c r="FU64" i="21"/>
  <c r="BD65" i="21"/>
  <c r="BC65" i="21"/>
  <c r="BF65" i="21"/>
  <c r="AV65" i="21"/>
  <c r="V65" i="21"/>
  <c r="W66" i="21"/>
  <c r="X65" i="21"/>
  <c r="BL66" i="21" s="1"/>
  <c r="Q81" i="21"/>
  <c r="Y81" i="21" s="1"/>
  <c r="AS81" i="21" s="1"/>
  <c r="M82" i="21"/>
  <c r="BE64" i="21"/>
  <c r="DF64" i="21"/>
  <c r="CC67" i="21"/>
  <c r="CB67" i="21"/>
  <c r="BT67" i="21"/>
  <c r="AH67" i="21"/>
  <c r="AA67" i="21"/>
  <c r="FR67" i="21"/>
  <c r="FD67" i="21"/>
  <c r="DU67" i="21" s="1"/>
  <c r="EY67" i="21"/>
  <c r="BZ67" i="21"/>
  <c r="BR67" i="21"/>
  <c r="AF67" i="21"/>
  <c r="A68" i="21"/>
  <c r="BX67" i="21"/>
  <c r="AJ67" i="21"/>
  <c r="CD67" i="21"/>
  <c r="BV67" i="21"/>
  <c r="AG67" i="21"/>
  <c r="BW67" i="21"/>
  <c r="FQ67" i="21"/>
  <c r="AK67" i="21"/>
  <c r="CA67" i="21"/>
  <c r="AI67" i="21"/>
  <c r="AC67" i="21"/>
  <c r="BS67" i="21"/>
  <c r="EP67" i="21"/>
  <c r="BU67" i="21"/>
  <c r="BY67" i="21"/>
  <c r="DH64" i="21"/>
  <c r="CM64" i="21"/>
  <c r="DD64" i="21"/>
  <c r="FT63" i="21"/>
  <c r="FU63" i="21"/>
  <c r="G80" i="21"/>
  <c r="CG65" i="21"/>
  <c r="DD65" i="21" s="1"/>
  <c r="CF65" i="21"/>
  <c r="DT65" i="21"/>
  <c r="FV65" i="21"/>
  <c r="BN63" i="21"/>
  <c r="DJ63" i="21"/>
  <c r="DK63" i="21"/>
  <c r="BM64" i="21"/>
  <c r="DI60" i="20"/>
  <c r="CE62" i="20"/>
  <c r="CH57" i="20"/>
  <c r="DL56" i="20" s="1"/>
  <c r="DM56" i="20"/>
  <c r="CZ58" i="20"/>
  <c r="DC58" i="20"/>
  <c r="CY58" i="20"/>
  <c r="DB58" i="20"/>
  <c r="CX58" i="20"/>
  <c r="DA58" i="20"/>
  <c r="CW58" i="20"/>
  <c r="CU61" i="20"/>
  <c r="CQ61" i="20"/>
  <c r="CT61" i="20"/>
  <c r="CP61" i="20"/>
  <c r="CO61" i="20"/>
  <c r="CS61" i="20"/>
  <c r="CR61" i="20"/>
  <c r="CG61" i="20"/>
  <c r="CF61" i="20"/>
  <c r="AP61" i="20"/>
  <c r="AQ61" i="20" s="1"/>
  <c r="DT61" i="20"/>
  <c r="BP61" i="20"/>
  <c r="BG61" i="20"/>
  <c r="BH61" i="20" s="1"/>
  <c r="AU61" i="20"/>
  <c r="FV61" i="20" s="1"/>
  <c r="AX61" i="20"/>
  <c r="BQ61" i="20"/>
  <c r="AY60" i="20"/>
  <c r="BI60" i="20"/>
  <c r="BE60" i="20"/>
  <c r="DF60" i="20"/>
  <c r="BN58" i="20"/>
  <c r="DJ58" i="20"/>
  <c r="DK58" i="20"/>
  <c r="CA63" i="20"/>
  <c r="BW63" i="20"/>
  <c r="BS63" i="20"/>
  <c r="AK63" i="20"/>
  <c r="AG63" i="20"/>
  <c r="AC63" i="20"/>
  <c r="CD63" i="20"/>
  <c r="BZ63" i="20"/>
  <c r="BV63" i="20"/>
  <c r="BR63" i="20"/>
  <c r="AJ63" i="20"/>
  <c r="AF63" i="20"/>
  <c r="AA63" i="20"/>
  <c r="CC63" i="20"/>
  <c r="BU63" i="20"/>
  <c r="FR63" i="20"/>
  <c r="CB63" i="20"/>
  <c r="BT63" i="20"/>
  <c r="AD63" i="20"/>
  <c r="A64" i="20"/>
  <c r="BY63" i="20"/>
  <c r="AI63" i="20"/>
  <c r="Z63" i="20"/>
  <c r="BX63" i="20"/>
  <c r="AH63" i="20"/>
  <c r="AZ62" i="20"/>
  <c r="DD60" i="20"/>
  <c r="DH60" i="20"/>
  <c r="CM60" i="20"/>
  <c r="AM62" i="20"/>
  <c r="AE62" i="20"/>
  <c r="FK61" i="20"/>
  <c r="FL61" i="20" s="1"/>
  <c r="FM61" i="20" s="1"/>
  <c r="FN61" i="20" s="1"/>
  <c r="DS62" i="20"/>
  <c r="DG62" i="20"/>
  <c r="CI62" i="20"/>
  <c r="CK62" i="20" s="1"/>
  <c r="CL62" i="20"/>
  <c r="CJ62" i="20"/>
  <c r="DE62" i="20"/>
  <c r="CN62" i="20"/>
  <c r="BD61" i="20"/>
  <c r="AV61" i="20"/>
  <c r="AW61" i="20" s="1"/>
  <c r="BC61" i="20"/>
  <c r="BF61" i="20"/>
  <c r="DQ55" i="20"/>
  <c r="DN55" i="20"/>
  <c r="DO55" i="20" s="1"/>
  <c r="BB62" i="20"/>
  <c r="BA62" i="20"/>
  <c r="AT62" i="20"/>
  <c r="W62" i="20"/>
  <c r="X61" i="20"/>
  <c r="BL62" i="20" s="1"/>
  <c r="V61" i="20"/>
  <c r="BO59" i="20"/>
  <c r="BJ59" i="20"/>
  <c r="BM59" i="20"/>
  <c r="FI59" i="20"/>
  <c r="DR60" i="20"/>
  <c r="AW60" i="20"/>
  <c r="FU59" i="20"/>
  <c r="FT59" i="20"/>
  <c r="CV53" i="19"/>
  <c r="BJ53" i="19"/>
  <c r="BO53" i="19"/>
  <c r="CW52" i="19"/>
  <c r="DQ49" i="19"/>
  <c r="CH52" i="19"/>
  <c r="DL51" i="19" s="1"/>
  <c r="DB52" i="19"/>
  <c r="CY52" i="19"/>
  <c r="CZ52" i="19"/>
  <c r="CX52" i="19"/>
  <c r="DC52" i="19"/>
  <c r="DM50" i="19"/>
  <c r="DQ50" i="19" s="1"/>
  <c r="BI54" i="19"/>
  <c r="FI54" i="19" s="1"/>
  <c r="AY54" i="19"/>
  <c r="DR54" i="19"/>
  <c r="BQ55" i="19"/>
  <c r="BP55" i="19"/>
  <c r="BG55" i="19"/>
  <c r="AU55" i="19"/>
  <c r="FV55" i="19" s="1"/>
  <c r="AX55" i="19"/>
  <c r="BD55" i="19"/>
  <c r="BC55" i="19"/>
  <c r="BF55" i="19"/>
  <c r="BN53" i="19"/>
  <c r="DJ53" i="19"/>
  <c r="DK53" i="19"/>
  <c r="A58" i="19"/>
  <c r="CA57" i="19"/>
  <c r="BS57" i="19"/>
  <c r="CB57" i="19"/>
  <c r="BZ57" i="19"/>
  <c r="EP57" i="19"/>
  <c r="FQ57" i="19"/>
  <c r="CD57" i="19"/>
  <c r="CC57" i="19"/>
  <c r="AK57" i="19"/>
  <c r="FD57" i="19"/>
  <c r="DU57" i="19" s="1"/>
  <c r="BY57" i="19"/>
  <c r="BX57" i="19"/>
  <c r="AA57" i="19"/>
  <c r="AF57" i="19"/>
  <c r="AJ57" i="19"/>
  <c r="AG57" i="19"/>
  <c r="FR57" i="19"/>
  <c r="BU57" i="19"/>
  <c r="BW57" i="19"/>
  <c r="AD57" i="19"/>
  <c r="Z57" i="19"/>
  <c r="BV57" i="19"/>
  <c r="AC57" i="19"/>
  <c r="BR57" i="19"/>
  <c r="BT57" i="19"/>
  <c r="EY57" i="19"/>
  <c r="AH57" i="19"/>
  <c r="AI57" i="19"/>
  <c r="CX53" i="19"/>
  <c r="DB53" i="19"/>
  <c r="CY53" i="19"/>
  <c r="DC53" i="19"/>
  <c r="CZ53" i="19"/>
  <c r="DA53" i="19"/>
  <c r="CW53" i="19"/>
  <c r="BH54" i="19"/>
  <c r="BK54" i="19"/>
  <c r="DI54" i="19" s="1"/>
  <c r="AM56" i="19"/>
  <c r="AE56" i="19"/>
  <c r="CO55" i="19"/>
  <c r="CS55" i="19"/>
  <c r="CP55" i="19"/>
  <c r="CT55" i="19"/>
  <c r="CQ55" i="19"/>
  <c r="CU55" i="19"/>
  <c r="CR55" i="19"/>
  <c r="FT53" i="19"/>
  <c r="FU53" i="19"/>
  <c r="FT54" i="19"/>
  <c r="FU54" i="19"/>
  <c r="FK55" i="19"/>
  <c r="FL55" i="19" s="1"/>
  <c r="FM55" i="19" s="1"/>
  <c r="FN55" i="19" s="1"/>
  <c r="CG55" i="19"/>
  <c r="CF55" i="19"/>
  <c r="AP55" i="19"/>
  <c r="AQ55" i="19" s="1"/>
  <c r="AV55" i="19"/>
  <c r="BE54" i="19"/>
  <c r="DF54" i="19"/>
  <c r="CM54" i="19"/>
  <c r="DH54" i="19"/>
  <c r="BJ54" i="19"/>
  <c r="DG56" i="19"/>
  <c r="CN56" i="19"/>
  <c r="CJ56" i="19"/>
  <c r="CI56" i="19"/>
  <c r="CK56" i="19" s="1"/>
  <c r="DS56" i="19"/>
  <c r="DE56" i="19"/>
  <c r="CL56" i="19"/>
  <c r="BB56" i="19"/>
  <c r="BA56" i="19"/>
  <c r="AT56" i="19"/>
  <c r="DT55" i="19"/>
  <c r="V58" i="19"/>
  <c r="X58" i="19" s="1"/>
  <c r="BL59" i="19" s="1"/>
  <c r="W59" i="19"/>
  <c r="EY34" i="25" l="1"/>
  <c r="DE34" i="25" s="1"/>
  <c r="FV37" i="25"/>
  <c r="DT37" i="25"/>
  <c r="CX37" i="25"/>
  <c r="CY37" i="25"/>
  <c r="CZ37" i="25"/>
  <c r="CW37" i="25"/>
  <c r="DC37" i="25"/>
  <c r="DB37" i="25"/>
  <c r="DA37" i="25"/>
  <c r="CH37" i="25"/>
  <c r="FH36" i="25"/>
  <c r="FL36" i="25" s="1"/>
  <c r="FM36" i="25" s="1"/>
  <c r="FN36" i="25" s="1"/>
  <c r="FD36" i="25"/>
  <c r="DU36" i="25" s="1"/>
  <c r="FQ36" i="25"/>
  <c r="DS36" i="25" s="1"/>
  <c r="EY36" i="25"/>
  <c r="DE36" i="25" s="1"/>
  <c r="EP36" i="25"/>
  <c r="CV36" i="25" s="1"/>
  <c r="DC34" i="25"/>
  <c r="DA34" i="25"/>
  <c r="CY34" i="25"/>
  <c r="CW34" i="25"/>
  <c r="DB34" i="25"/>
  <c r="CZ34" i="25"/>
  <c r="CX34" i="25"/>
  <c r="CH34" i="25"/>
  <c r="FV34" i="25"/>
  <c r="DT34" i="25"/>
  <c r="FH55" i="25"/>
  <c r="FL55" i="25" s="1"/>
  <c r="FM55" i="25" s="1"/>
  <c r="FD55" i="25"/>
  <c r="DU55" i="25" s="1"/>
  <c r="FQ55" i="25"/>
  <c r="EY55" i="25"/>
  <c r="DE55" i="25" s="1"/>
  <c r="EP55" i="25"/>
  <c r="CV55" i="25" s="1"/>
  <c r="FN55" i="25"/>
  <c r="FH44" i="25"/>
  <c r="FL44" i="25" s="1"/>
  <c r="FM44" i="25" s="1"/>
  <c r="EP44" i="25"/>
  <c r="CV44" i="25" s="1"/>
  <c r="FQ44" i="25"/>
  <c r="FD44" i="25"/>
  <c r="DU44" i="25" s="1"/>
  <c r="EY44" i="25"/>
  <c r="DE44" i="25" s="1"/>
  <c r="FN44" i="25"/>
  <c r="BO62" i="25"/>
  <c r="BJ62" i="25"/>
  <c r="BM62" i="25"/>
  <c r="CV62" i="25"/>
  <c r="BN61" i="25"/>
  <c r="DK61" i="25"/>
  <c r="DJ61" i="25"/>
  <c r="AY63" i="25"/>
  <c r="BI63" i="25"/>
  <c r="AT30" i="25"/>
  <c r="DQ58" i="25"/>
  <c r="DN58" i="25"/>
  <c r="DO58" i="25" s="1"/>
  <c r="DP57" i="25" s="1"/>
  <c r="FH41" i="25"/>
  <c r="FL41" i="25" s="1"/>
  <c r="FM41" i="25" s="1"/>
  <c r="FD41" i="25"/>
  <c r="DU41" i="25" s="1"/>
  <c r="FQ41" i="25"/>
  <c r="DS41" i="25" s="1"/>
  <c r="EY41" i="25"/>
  <c r="DE41" i="25" s="1"/>
  <c r="FN41" i="25"/>
  <c r="EP41" i="25"/>
  <c r="CV41" i="25" s="1"/>
  <c r="CM63" i="25"/>
  <c r="DH63" i="25"/>
  <c r="DH26" i="25" s="1"/>
  <c r="BE63" i="25"/>
  <c r="DF63" i="25"/>
  <c r="DF26" i="25" s="1"/>
  <c r="FH48" i="25"/>
  <c r="FL48" i="25" s="1"/>
  <c r="FM48" i="25" s="1"/>
  <c r="EP48" i="25"/>
  <c r="CV48" i="25" s="1"/>
  <c r="FD48" i="25"/>
  <c r="DU48" i="25" s="1"/>
  <c r="FN48" i="25"/>
  <c r="FQ48" i="25"/>
  <c r="EY48" i="25"/>
  <c r="DE48" i="25" s="1"/>
  <c r="FH38" i="25"/>
  <c r="FL38" i="25" s="1"/>
  <c r="FM38" i="25" s="1"/>
  <c r="FQ38" i="25"/>
  <c r="DS38" i="25" s="1"/>
  <c r="EY38" i="25"/>
  <c r="DE38" i="25" s="1"/>
  <c r="FN38" i="25"/>
  <c r="EP38" i="25"/>
  <c r="CV38" i="25" s="1"/>
  <c r="FD38" i="25"/>
  <c r="DU38" i="25" s="1"/>
  <c r="FV63" i="25"/>
  <c r="BH63" i="25"/>
  <c r="BK63" i="25"/>
  <c r="DI63" i="25" s="1"/>
  <c r="DI26" i="25" s="1"/>
  <c r="EP63" i="25"/>
  <c r="FD63" i="25"/>
  <c r="DU63" i="25" s="1"/>
  <c r="AW63" i="25"/>
  <c r="FH51" i="25"/>
  <c r="FL51" i="25" s="1"/>
  <c r="FM51" i="25" s="1"/>
  <c r="FD51" i="25"/>
  <c r="DU51" i="25" s="1"/>
  <c r="FQ51" i="25"/>
  <c r="EY51" i="25"/>
  <c r="DE51" i="25" s="1"/>
  <c r="FN51" i="25"/>
  <c r="EP51" i="25"/>
  <c r="CV51" i="25" s="1"/>
  <c r="FM63" i="25"/>
  <c r="FN63" i="25" s="1"/>
  <c r="DL59" i="25"/>
  <c r="DM59" i="25"/>
  <c r="FH61" i="25"/>
  <c r="FL61" i="25" s="1"/>
  <c r="FM61" i="25" s="1"/>
  <c r="FN61" i="25" s="1"/>
  <c r="EP61" i="25"/>
  <c r="CV61" i="25" s="1"/>
  <c r="FD61" i="25"/>
  <c r="DU61" i="25" s="1"/>
  <c r="FQ61" i="25"/>
  <c r="EY61" i="25"/>
  <c r="DE61" i="25" s="1"/>
  <c r="FH45" i="25"/>
  <c r="FL45" i="25" s="1"/>
  <c r="FM45" i="25" s="1"/>
  <c r="FQ45" i="25"/>
  <c r="EY45" i="25"/>
  <c r="DE45" i="25" s="1"/>
  <c r="FD45" i="25"/>
  <c r="DU45" i="25" s="1"/>
  <c r="FN45" i="25"/>
  <c r="EP45" i="25"/>
  <c r="CV45" i="25" s="1"/>
  <c r="FH33" i="25"/>
  <c r="FL33" i="25" s="1"/>
  <c r="FM33" i="25" s="1"/>
  <c r="FN33" i="25" s="1"/>
  <c r="EP33" i="25"/>
  <c r="FD33" i="25"/>
  <c r="FQ33" i="25"/>
  <c r="DS33" i="25" s="1"/>
  <c r="EY33" i="25"/>
  <c r="DR63" i="25"/>
  <c r="DD63" i="25"/>
  <c r="DD26" i="25" s="1"/>
  <c r="FK65" i="24"/>
  <c r="DB62" i="24"/>
  <c r="CX62" i="24"/>
  <c r="CZ62" i="24"/>
  <c r="DC62" i="24"/>
  <c r="CY62" i="24"/>
  <c r="DA62" i="24"/>
  <c r="CW62" i="24"/>
  <c r="FA65" i="24"/>
  <c r="FC65" i="24" s="1"/>
  <c r="FF65" i="24" s="1"/>
  <c r="EM65" i="24"/>
  <c r="EN65" i="24" s="1"/>
  <c r="EO65" i="24" s="1"/>
  <c r="FE65" i="24" s="1"/>
  <c r="FO65" i="24"/>
  <c r="FP65" i="24" s="1"/>
  <c r="BN62" i="24"/>
  <c r="DJ62" i="24"/>
  <c r="DK62" i="24"/>
  <c r="BF66" i="24"/>
  <c r="AV66" i="24"/>
  <c r="CG65" i="24"/>
  <c r="CF65" i="24"/>
  <c r="AP65" i="24"/>
  <c r="AQ65" i="24" s="1"/>
  <c r="DT65" i="24"/>
  <c r="FT64" i="24"/>
  <c r="FU64" i="24"/>
  <c r="BI64" i="24"/>
  <c r="AY64" i="24"/>
  <c r="BK64" i="24"/>
  <c r="DI64" i="24" s="1"/>
  <c r="CK65" i="24"/>
  <c r="DF65" i="24"/>
  <c r="DH65" i="24"/>
  <c r="BO63" i="24"/>
  <c r="BJ63" i="24"/>
  <c r="BM63" i="24"/>
  <c r="V65" i="24"/>
  <c r="W66" i="24"/>
  <c r="X65" i="24"/>
  <c r="BL66" i="24" s="1"/>
  <c r="CM64" i="24"/>
  <c r="DH64" i="24"/>
  <c r="BB66" i="24"/>
  <c r="BA66" i="24"/>
  <c r="BC66" i="24" s="1"/>
  <c r="AT66" i="24"/>
  <c r="FR67" i="24"/>
  <c r="CB67" i="24"/>
  <c r="BX67" i="24"/>
  <c r="BT67" i="24"/>
  <c r="AH67" i="24"/>
  <c r="AC67" i="24"/>
  <c r="AZ67" i="24" s="1"/>
  <c r="FQ67" i="24"/>
  <c r="EP67" i="24"/>
  <c r="CA67" i="24"/>
  <c r="BW67" i="24"/>
  <c r="BS67" i="24"/>
  <c r="AK67" i="24"/>
  <c r="AG67" i="24"/>
  <c r="AA67" i="24"/>
  <c r="FD67" i="24"/>
  <c r="DU67" i="24" s="1"/>
  <c r="EY67" i="24"/>
  <c r="CD67" i="24"/>
  <c r="BZ67" i="24"/>
  <c r="BV67" i="24"/>
  <c r="BR67" i="24"/>
  <c r="AJ67" i="24"/>
  <c r="AM67" i="24" s="1"/>
  <c r="AF67" i="24"/>
  <c r="A68" i="24"/>
  <c r="CC67" i="24"/>
  <c r="BY67" i="24"/>
  <c r="BU67" i="24"/>
  <c r="AI67" i="24"/>
  <c r="CL66" i="24"/>
  <c r="DE66" i="24"/>
  <c r="CN66" i="24"/>
  <c r="CJ66" i="24"/>
  <c r="DS66" i="24"/>
  <c r="DG66" i="24"/>
  <c r="CI66" i="24"/>
  <c r="CK66" i="24" s="1"/>
  <c r="CR65" i="24"/>
  <c r="CU65" i="24"/>
  <c r="CQ65" i="24"/>
  <c r="CT65" i="24"/>
  <c r="CP65" i="24"/>
  <c r="CS65" i="24"/>
  <c r="CO65" i="24"/>
  <c r="BP65" i="24"/>
  <c r="BG65" i="24"/>
  <c r="BH65" i="24" s="1"/>
  <c r="AU65" i="24"/>
  <c r="FV65" i="24" s="1"/>
  <c r="AX65" i="24"/>
  <c r="BQ65" i="24"/>
  <c r="DD64" i="24"/>
  <c r="Z67" i="22"/>
  <c r="AD67" i="22"/>
  <c r="FT63" i="22"/>
  <c r="DR64" i="22"/>
  <c r="FU64" i="22" s="1"/>
  <c r="FK65" i="22"/>
  <c r="CE66" i="22"/>
  <c r="AX65" i="22"/>
  <c r="BQ65" i="22"/>
  <c r="BP65" i="22"/>
  <c r="BG65" i="22"/>
  <c r="AU65" i="22"/>
  <c r="FV65" i="22" s="1"/>
  <c r="BH64" i="22"/>
  <c r="BK64" i="22"/>
  <c r="DI64" i="22" s="1"/>
  <c r="CZ62" i="22"/>
  <c r="DC62" i="22"/>
  <c r="CY62" i="22"/>
  <c r="DB62" i="22"/>
  <c r="CX62" i="22"/>
  <c r="DA62" i="22"/>
  <c r="CW62" i="22"/>
  <c r="BD65" i="22"/>
  <c r="V66" i="22"/>
  <c r="W67" i="22"/>
  <c r="X66" i="22"/>
  <c r="BL67" i="22" s="1"/>
  <c r="BJ63" i="22"/>
  <c r="BM63" i="22"/>
  <c r="BO63" i="22"/>
  <c r="CV63" i="22"/>
  <c r="DT65" i="22"/>
  <c r="BN62" i="22"/>
  <c r="DK62" i="22"/>
  <c r="DJ62" i="22"/>
  <c r="CG65" i="22"/>
  <c r="CF65" i="22"/>
  <c r="AV66" i="22"/>
  <c r="BF66" i="22"/>
  <c r="FO65" i="22"/>
  <c r="FP65" i="22" s="1"/>
  <c r="FA65" i="22"/>
  <c r="FC65" i="22" s="1"/>
  <c r="FF65" i="22" s="1"/>
  <c r="EM65" i="22"/>
  <c r="EN65" i="22" s="1"/>
  <c r="EO65" i="22" s="1"/>
  <c r="FE65" i="22" s="1"/>
  <c r="AY64" i="22"/>
  <c r="BI64" i="22"/>
  <c r="DD64" i="22"/>
  <c r="DH64" i="22"/>
  <c r="CM64" i="22"/>
  <c r="CT65" i="22"/>
  <c r="CP65" i="22"/>
  <c r="CS65" i="22"/>
  <c r="CO65" i="22"/>
  <c r="CR65" i="22"/>
  <c r="CU65" i="22"/>
  <c r="CQ65" i="22"/>
  <c r="BB66" i="22"/>
  <c r="BA66" i="22"/>
  <c r="BC66" i="22" s="1"/>
  <c r="AT66" i="22"/>
  <c r="FD67" i="22"/>
  <c r="DU67" i="22" s="1"/>
  <c r="EY67" i="22"/>
  <c r="CD67" i="22"/>
  <c r="BZ67" i="22"/>
  <c r="BV67" i="22"/>
  <c r="BR67" i="22"/>
  <c r="AJ67" i="22"/>
  <c r="AM67" i="22" s="1"/>
  <c r="AF67" i="22"/>
  <c r="A68" i="22"/>
  <c r="CC67" i="22"/>
  <c r="BY67" i="22"/>
  <c r="BU67" i="22"/>
  <c r="AI67" i="22"/>
  <c r="FR67" i="22"/>
  <c r="CB67" i="22"/>
  <c r="BX67" i="22"/>
  <c r="CE67" i="22" s="1"/>
  <c r="BT67" i="22"/>
  <c r="AH67" i="22"/>
  <c r="AC67" i="22"/>
  <c r="AZ67" i="22" s="1"/>
  <c r="FQ67" i="22"/>
  <c r="EP67" i="22"/>
  <c r="CA67" i="22"/>
  <c r="BW67" i="22"/>
  <c r="BS67" i="22"/>
  <c r="AK67" i="22"/>
  <c r="AG67" i="22"/>
  <c r="AA67" i="22"/>
  <c r="CN66" i="22"/>
  <c r="CJ66" i="22"/>
  <c r="DS66" i="22"/>
  <c r="DG66" i="22"/>
  <c r="CI66" i="22"/>
  <c r="AP66" i="22" s="1"/>
  <c r="AQ66" i="22" s="1"/>
  <c r="CL66" i="22"/>
  <c r="DE66" i="22"/>
  <c r="AW65" i="22"/>
  <c r="AP65" i="22"/>
  <c r="AQ65" i="22" s="1"/>
  <c r="CV64" i="21"/>
  <c r="BJ64" i="21"/>
  <c r="CH63" i="21"/>
  <c r="DL62" i="21" s="1"/>
  <c r="AW65" i="21"/>
  <c r="BI65" i="21"/>
  <c r="FI65" i="21" s="1"/>
  <c r="AY65" i="21"/>
  <c r="BK65" i="21"/>
  <c r="DI65" i="21" s="1"/>
  <c r="AZ67" i="21"/>
  <c r="CE67" i="21"/>
  <c r="FK66" i="21"/>
  <c r="FL66" i="21" s="1"/>
  <c r="FM66" i="21" s="1"/>
  <c r="FN66" i="21" s="1"/>
  <c r="CL67" i="21"/>
  <c r="DE67" i="21"/>
  <c r="CN67" i="21"/>
  <c r="CJ67" i="21"/>
  <c r="DS67" i="21"/>
  <c r="CI67" i="21"/>
  <c r="DG67" i="21"/>
  <c r="G81" i="21"/>
  <c r="CG66" i="21"/>
  <c r="CF66" i="21"/>
  <c r="AP66" i="21"/>
  <c r="AQ66" i="21" s="1"/>
  <c r="DT66" i="21"/>
  <c r="FT65" i="21"/>
  <c r="FU65" i="21"/>
  <c r="BD66" i="21"/>
  <c r="BC66" i="21"/>
  <c r="BF66" i="21"/>
  <c r="AV66" i="21"/>
  <c r="AM67" i="21"/>
  <c r="AE67" i="21"/>
  <c r="BP66" i="21"/>
  <c r="BG66" i="21"/>
  <c r="BH66" i="21" s="1"/>
  <c r="BQ66" i="21"/>
  <c r="AX66" i="21"/>
  <c r="AU66" i="21"/>
  <c r="FV66" i="21" s="1"/>
  <c r="L88" i="21"/>
  <c r="J89" i="21"/>
  <c r="CM65" i="21"/>
  <c r="DH65" i="21"/>
  <c r="AT67" i="21"/>
  <c r="BB67" i="21"/>
  <c r="BA67" i="21"/>
  <c r="BN64" i="21"/>
  <c r="DK64" i="21"/>
  <c r="DJ64" i="21"/>
  <c r="BE65" i="21"/>
  <c r="DF65" i="21"/>
  <c r="CU66" i="21"/>
  <c r="CQ66" i="21"/>
  <c r="CT66" i="21"/>
  <c r="CP66" i="21"/>
  <c r="CS66" i="21"/>
  <c r="CO66" i="21"/>
  <c r="CR66" i="21"/>
  <c r="BM65" i="21"/>
  <c r="BO65" i="21"/>
  <c r="BJ65" i="21"/>
  <c r="M83" i="21"/>
  <c r="Q82" i="21"/>
  <c r="Y82" i="21" s="1"/>
  <c r="DA64" i="21"/>
  <c r="CW64" i="21"/>
  <c r="DC64" i="21"/>
  <c r="CX64" i="21"/>
  <c r="DB64" i="21"/>
  <c r="CZ64" i="21"/>
  <c r="CY64" i="21"/>
  <c r="CC68" i="21"/>
  <c r="FR68" i="21"/>
  <c r="FD68" i="21"/>
  <c r="DU68" i="21" s="1"/>
  <c r="EY68" i="21"/>
  <c r="BZ68" i="21"/>
  <c r="BR68" i="21"/>
  <c r="AF68" i="21"/>
  <c r="A69" i="21"/>
  <c r="BX68" i="21"/>
  <c r="CD68" i="21"/>
  <c r="BV68" i="21"/>
  <c r="AJ68" i="21"/>
  <c r="BT68" i="21"/>
  <c r="AH68" i="21"/>
  <c r="AA68" i="21"/>
  <c r="CB68" i="21"/>
  <c r="AG68" i="21"/>
  <c r="BW68" i="21"/>
  <c r="FQ68" i="21"/>
  <c r="AK68" i="21"/>
  <c r="CA68" i="21"/>
  <c r="CE68" i="21"/>
  <c r="AI68" i="21"/>
  <c r="AC68" i="21"/>
  <c r="BS68" i="21"/>
  <c r="EP68" i="21"/>
  <c r="BU68" i="21"/>
  <c r="BY68" i="21"/>
  <c r="V66" i="21"/>
  <c r="W67" i="21"/>
  <c r="X66" i="21"/>
  <c r="BL67" i="21" s="1"/>
  <c r="CE63" i="20"/>
  <c r="FJ63" i="20"/>
  <c r="CH58" i="20"/>
  <c r="X62" i="20"/>
  <c r="BL63" i="20" s="1"/>
  <c r="W63" i="20"/>
  <c r="V62" i="20"/>
  <c r="BC62" i="20"/>
  <c r="BF62" i="20"/>
  <c r="BD62" i="20"/>
  <c r="AV62" i="20"/>
  <c r="DS63" i="20"/>
  <c r="DG63" i="20"/>
  <c r="CI63" i="20"/>
  <c r="CL63" i="20"/>
  <c r="CK63" i="20"/>
  <c r="CJ63" i="20"/>
  <c r="CN63" i="20"/>
  <c r="DR61" i="20"/>
  <c r="DL57" i="20"/>
  <c r="DM57" i="20"/>
  <c r="DQ56" i="20"/>
  <c r="DN56" i="20"/>
  <c r="DO56" i="20" s="1"/>
  <c r="DP55" i="20" s="1"/>
  <c r="FU60" i="20"/>
  <c r="FT60" i="20"/>
  <c r="BG62" i="20"/>
  <c r="BH62" i="20" s="1"/>
  <c r="AU62" i="20"/>
  <c r="AX62" i="20"/>
  <c r="BQ62" i="20"/>
  <c r="BP62" i="20"/>
  <c r="CG62" i="20"/>
  <c r="AP62" i="20"/>
  <c r="AQ62" i="20" s="1"/>
  <c r="CF62" i="20"/>
  <c r="DT62" i="20"/>
  <c r="FV62" i="20"/>
  <c r="FQ64" i="20"/>
  <c r="EP64" i="20"/>
  <c r="CA64" i="20"/>
  <c r="BW64" i="20"/>
  <c r="BS64" i="20"/>
  <c r="AK64" i="20"/>
  <c r="AG64" i="20"/>
  <c r="AC64" i="20"/>
  <c r="FD64" i="20"/>
  <c r="DU64" i="20" s="1"/>
  <c r="EY64" i="20"/>
  <c r="CD64" i="20"/>
  <c r="BZ64" i="20"/>
  <c r="BV64" i="20"/>
  <c r="BR64" i="20"/>
  <c r="AJ64" i="20"/>
  <c r="AF64" i="20"/>
  <c r="AA64" i="20"/>
  <c r="CC64" i="20"/>
  <c r="BU64" i="20"/>
  <c r="CB64" i="20"/>
  <c r="BT64" i="20"/>
  <c r="AD64" i="20"/>
  <c r="FR64" i="20"/>
  <c r="BY64" i="20"/>
  <c r="AI64" i="20"/>
  <c r="Z64" i="20"/>
  <c r="A65" i="20"/>
  <c r="BX64" i="20"/>
  <c r="AH64" i="20"/>
  <c r="EL63" i="20"/>
  <c r="AY61" i="20"/>
  <c r="BI61" i="20"/>
  <c r="BK61" i="20"/>
  <c r="DI61" i="20" s="1"/>
  <c r="BE61" i="20"/>
  <c r="DF61" i="20"/>
  <c r="AE63" i="20"/>
  <c r="AM63" i="20"/>
  <c r="FK62" i="20"/>
  <c r="FL62" i="20" s="1"/>
  <c r="FM62" i="20" s="1"/>
  <c r="FN62" i="20" s="1"/>
  <c r="BN59" i="20"/>
  <c r="DK59" i="20"/>
  <c r="DJ59" i="20"/>
  <c r="BK62" i="20"/>
  <c r="DI62" i="20" s="1"/>
  <c r="CU62" i="20"/>
  <c r="CQ62" i="20"/>
  <c r="CT62" i="20"/>
  <c r="CP62" i="20"/>
  <c r="CR62" i="20"/>
  <c r="CO62" i="20"/>
  <c r="CS62" i="20"/>
  <c r="BB63" i="20"/>
  <c r="BA63" i="20"/>
  <c r="AT63" i="20"/>
  <c r="AP63" i="20"/>
  <c r="AQ63" i="20" s="1"/>
  <c r="AZ63" i="20"/>
  <c r="BO60" i="20"/>
  <c r="BJ60" i="20"/>
  <c r="BM60" i="20"/>
  <c r="CV60" i="20"/>
  <c r="DD61" i="20"/>
  <c r="CM61" i="20"/>
  <c r="DH61" i="20"/>
  <c r="BO54" i="19"/>
  <c r="BM54" i="19"/>
  <c r="CH53" i="19"/>
  <c r="DM52" i="19" s="1"/>
  <c r="DM51" i="19"/>
  <c r="DQ51" i="19" s="1"/>
  <c r="DN50" i="19"/>
  <c r="DO50" i="19" s="1"/>
  <c r="DP49" i="19" s="1"/>
  <c r="BI55" i="19"/>
  <c r="BJ55" i="19" s="1"/>
  <c r="AY55" i="19"/>
  <c r="AZ57" i="19"/>
  <c r="CE57" i="19"/>
  <c r="FK56" i="19"/>
  <c r="FL56" i="19" s="1"/>
  <c r="FM56" i="19" s="1"/>
  <c r="FN56" i="19" s="1"/>
  <c r="BP56" i="19"/>
  <c r="BG56" i="19"/>
  <c r="BQ56" i="19"/>
  <c r="AU56" i="19"/>
  <c r="FV56" i="19" s="1"/>
  <c r="AX56" i="19"/>
  <c r="DG57" i="19"/>
  <c r="CN57" i="19"/>
  <c r="CJ57" i="19"/>
  <c r="CI57" i="19"/>
  <c r="DE57" i="19"/>
  <c r="CL57" i="19"/>
  <c r="DS57" i="19"/>
  <c r="DT56" i="19"/>
  <c r="AW55" i="19"/>
  <c r="A59" i="19"/>
  <c r="FD58" i="19"/>
  <c r="DU58" i="19" s="1"/>
  <c r="BZ58" i="19"/>
  <c r="CB58" i="19"/>
  <c r="BW58" i="19"/>
  <c r="EP58" i="19"/>
  <c r="BT58" i="19"/>
  <c r="AK58" i="19"/>
  <c r="CD58" i="19"/>
  <c r="CA58" i="19"/>
  <c r="FR58" i="19"/>
  <c r="CC58" i="19"/>
  <c r="AA58" i="19"/>
  <c r="BY58" i="19"/>
  <c r="BX58" i="19"/>
  <c r="AF58" i="19"/>
  <c r="AG58" i="19"/>
  <c r="BS58" i="19"/>
  <c r="AC58" i="19"/>
  <c r="BR58" i="19"/>
  <c r="AJ58" i="19"/>
  <c r="AH58" i="19"/>
  <c r="AI58" i="19"/>
  <c r="EY58" i="19"/>
  <c r="FQ58" i="19"/>
  <c r="BU58" i="19"/>
  <c r="Z58" i="19"/>
  <c r="BV58" i="19"/>
  <c r="AD58" i="19"/>
  <c r="CG56" i="19"/>
  <c r="AP56" i="19"/>
  <c r="AQ56" i="19" s="1"/>
  <c r="CF56" i="19"/>
  <c r="CP56" i="19"/>
  <c r="CT56" i="19"/>
  <c r="CQ56" i="19"/>
  <c r="CU56" i="19"/>
  <c r="CR56" i="19"/>
  <c r="CO56" i="19"/>
  <c r="CS56" i="19"/>
  <c r="BC56" i="19"/>
  <c r="BF56" i="19"/>
  <c r="BD56" i="19"/>
  <c r="AV56" i="19"/>
  <c r="AW56" i="19" s="1"/>
  <c r="DL52" i="19"/>
  <c r="BH55" i="19"/>
  <c r="BK55" i="19"/>
  <c r="DI55" i="19" s="1"/>
  <c r="BO55" i="19"/>
  <c r="CV55" i="19"/>
  <c r="V59" i="19"/>
  <c r="W60" i="19"/>
  <c r="X59" i="19"/>
  <c r="BL60" i="19" s="1"/>
  <c r="BN54" i="19"/>
  <c r="DK54" i="19"/>
  <c r="DJ54" i="19"/>
  <c r="DH55" i="19"/>
  <c r="CM55" i="19"/>
  <c r="BA57" i="19"/>
  <c r="BB57" i="19"/>
  <c r="AT57" i="19"/>
  <c r="AM57" i="19"/>
  <c r="AE57" i="19"/>
  <c r="BE55" i="19"/>
  <c r="DF55" i="19"/>
  <c r="DR55" i="19"/>
  <c r="DD55" i="19"/>
  <c r="DT36" i="25" l="1"/>
  <c r="FV36" i="25"/>
  <c r="CX36" i="25"/>
  <c r="DC36" i="25"/>
  <c r="DA36" i="25"/>
  <c r="CY36" i="25"/>
  <c r="CW36" i="25"/>
  <c r="DB36" i="25"/>
  <c r="CZ36" i="25"/>
  <c r="CH36" i="25"/>
  <c r="DM34" i="25"/>
  <c r="DL34" i="25"/>
  <c r="FN25" i="25"/>
  <c r="FU63" i="25"/>
  <c r="FT63" i="25"/>
  <c r="DR26" i="25"/>
  <c r="EY25" i="25"/>
  <c r="DE33" i="25"/>
  <c r="DC48" i="25"/>
  <c r="CY48" i="25"/>
  <c r="DA48" i="25"/>
  <c r="CW48" i="25"/>
  <c r="CX48" i="25"/>
  <c r="DB48" i="25"/>
  <c r="CZ48" i="25"/>
  <c r="CH48" i="25"/>
  <c r="DC62" i="25"/>
  <c r="CY62" i="25"/>
  <c r="DB62" i="25"/>
  <c r="CX62" i="25"/>
  <c r="DA62" i="25"/>
  <c r="CW62" i="25"/>
  <c r="CZ62" i="25"/>
  <c r="DC44" i="25"/>
  <c r="CY44" i="25"/>
  <c r="DB44" i="25"/>
  <c r="CX44" i="25"/>
  <c r="DA44" i="25"/>
  <c r="CW44" i="25"/>
  <c r="CZ44" i="25"/>
  <c r="CH44" i="25"/>
  <c r="FV33" i="25"/>
  <c r="DT33" i="25"/>
  <c r="DS26" i="25"/>
  <c r="DC45" i="25"/>
  <c r="CY45" i="25"/>
  <c r="DB45" i="25"/>
  <c r="CX45" i="25"/>
  <c r="DA45" i="25"/>
  <c r="CW45" i="25"/>
  <c r="CZ45" i="25"/>
  <c r="CH45" i="25"/>
  <c r="CM26" i="25"/>
  <c r="FV41" i="25"/>
  <c r="DT41" i="25"/>
  <c r="BN62" i="25"/>
  <c r="DK62" i="25"/>
  <c r="DJ62" i="25"/>
  <c r="DU33" i="25"/>
  <c r="DU26" i="25" s="1"/>
  <c r="FD25" i="25"/>
  <c r="CZ51" i="25"/>
  <c r="DC51" i="25"/>
  <c r="CY51" i="25"/>
  <c r="DB51" i="25"/>
  <c r="CX51" i="25"/>
  <c r="DA51" i="25"/>
  <c r="CW51" i="25"/>
  <c r="CH51" i="25"/>
  <c r="DT38" i="25"/>
  <c r="FV38" i="25"/>
  <c r="DB41" i="25"/>
  <c r="CX41" i="25"/>
  <c r="DA41" i="25"/>
  <c r="CW41" i="25"/>
  <c r="CZ41" i="25"/>
  <c r="DC41" i="25"/>
  <c r="CY41" i="25"/>
  <c r="CH41" i="25"/>
  <c r="EP25" i="25"/>
  <c r="EP22" i="25" s="1"/>
  <c r="CV33" i="25"/>
  <c r="DC61" i="25"/>
  <c r="CY61" i="25"/>
  <c r="DB61" i="25"/>
  <c r="CX61" i="25"/>
  <c r="DA61" i="25"/>
  <c r="CW61" i="25"/>
  <c r="CZ61" i="25"/>
  <c r="CH61" i="25"/>
  <c r="DQ59" i="25"/>
  <c r="DN59" i="25"/>
  <c r="DO59" i="25" s="1"/>
  <c r="DP58" i="25" s="1"/>
  <c r="DC38" i="25"/>
  <c r="CY38" i="25"/>
  <c r="DB38" i="25"/>
  <c r="CX38" i="25"/>
  <c r="DA38" i="25"/>
  <c r="CW38" i="25"/>
  <c r="CZ38" i="25"/>
  <c r="CH38" i="25"/>
  <c r="BO63" i="25"/>
  <c r="BJ63" i="25"/>
  <c r="BM63" i="25"/>
  <c r="FI63" i="25"/>
  <c r="CV63" i="25"/>
  <c r="DC55" i="25"/>
  <c r="CY55" i="25"/>
  <c r="DB55" i="25"/>
  <c r="CX55" i="25"/>
  <c r="CW55" i="25"/>
  <c r="DA55" i="25"/>
  <c r="CZ55" i="25"/>
  <c r="CH55" i="25"/>
  <c r="FK66" i="24"/>
  <c r="FL66" i="24" s="1"/>
  <c r="FM66" i="24" s="1"/>
  <c r="FN66" i="24" s="1"/>
  <c r="CE67" i="24"/>
  <c r="CH62" i="24"/>
  <c r="AY65" i="24"/>
  <c r="BI65" i="24"/>
  <c r="CG66" i="24"/>
  <c r="CF66" i="24"/>
  <c r="DT66" i="24"/>
  <c r="W67" i="24"/>
  <c r="X66" i="24"/>
  <c r="BL67" i="24" s="1"/>
  <c r="V66" i="24"/>
  <c r="BN63" i="24"/>
  <c r="DK63" i="24"/>
  <c r="DJ63" i="24"/>
  <c r="AW65" i="24"/>
  <c r="BB67" i="24"/>
  <c r="BA67" i="24"/>
  <c r="BD67" i="24" s="1"/>
  <c r="BE67" i="24" s="1"/>
  <c r="AT67" i="24"/>
  <c r="FD68" i="24"/>
  <c r="DU68" i="24" s="1"/>
  <c r="EY68" i="24"/>
  <c r="CD68" i="24"/>
  <c r="BZ68" i="24"/>
  <c r="BV68" i="24"/>
  <c r="BR68" i="24"/>
  <c r="AJ68" i="24"/>
  <c r="AM68" i="24" s="1"/>
  <c r="AF68" i="24"/>
  <c r="A69" i="24"/>
  <c r="CC68" i="24"/>
  <c r="BY68" i="24"/>
  <c r="BU68" i="24"/>
  <c r="AI68" i="24"/>
  <c r="FR68" i="24"/>
  <c r="CB68" i="24"/>
  <c r="BX68" i="24"/>
  <c r="BT68" i="24"/>
  <c r="AH68" i="24"/>
  <c r="AC68" i="24"/>
  <c r="AZ68" i="24" s="1"/>
  <c r="FQ68" i="24"/>
  <c r="EP68" i="24"/>
  <c r="CA68" i="24"/>
  <c r="BW68" i="24"/>
  <c r="BS68" i="24"/>
  <c r="AK68" i="24"/>
  <c r="AG68" i="24"/>
  <c r="AA68" i="24"/>
  <c r="CN67" i="24"/>
  <c r="CJ67" i="24"/>
  <c r="DS67" i="24"/>
  <c r="DG67" i="24"/>
  <c r="CI67" i="24"/>
  <c r="CK67" i="24" s="1"/>
  <c r="CL67" i="24"/>
  <c r="DE67" i="24"/>
  <c r="BD66" i="24"/>
  <c r="AX66" i="24"/>
  <c r="BQ66" i="24"/>
  <c r="BP66" i="24"/>
  <c r="BG66" i="24"/>
  <c r="BH66" i="24" s="1"/>
  <c r="AU66" i="24"/>
  <c r="FV66" i="24" s="1"/>
  <c r="BJ64" i="24"/>
  <c r="BM64" i="24"/>
  <c r="BO64" i="24"/>
  <c r="CV64" i="24"/>
  <c r="CM65" i="24"/>
  <c r="DD65" i="24"/>
  <c r="AP66" i="24"/>
  <c r="AQ66" i="24" s="1"/>
  <c r="CT66" i="24"/>
  <c r="CP66" i="24"/>
  <c r="CS66" i="24"/>
  <c r="CO66" i="24"/>
  <c r="CR66" i="24"/>
  <c r="CU66" i="24"/>
  <c r="CQ66" i="24"/>
  <c r="DR65" i="24"/>
  <c r="AV67" i="24"/>
  <c r="BF67" i="24"/>
  <c r="BK65" i="24"/>
  <c r="DI65" i="24" s="1"/>
  <c r="FT64" i="22"/>
  <c r="AD68" i="22"/>
  <c r="Z68" i="22"/>
  <c r="CH62" i="22"/>
  <c r="DR65" i="22"/>
  <c r="FT65" i="22" s="1"/>
  <c r="CK66" i="22"/>
  <c r="BP66" i="22"/>
  <c r="BG66" i="22"/>
  <c r="AU66" i="22"/>
  <c r="FV66" i="22" s="1"/>
  <c r="AX66" i="22"/>
  <c r="AW66" i="22" s="1"/>
  <c r="BQ66" i="22"/>
  <c r="W68" i="22"/>
  <c r="X67" i="22"/>
  <c r="BL68" i="22" s="1"/>
  <c r="V67" i="22"/>
  <c r="CG66" i="22"/>
  <c r="CF66" i="22"/>
  <c r="DT66" i="22"/>
  <c r="BB67" i="22"/>
  <c r="BA67" i="22"/>
  <c r="BC67" i="22" s="1"/>
  <c r="AT67" i="22"/>
  <c r="FR68" i="22"/>
  <c r="CB68" i="22"/>
  <c r="BX68" i="22"/>
  <c r="BT68" i="22"/>
  <c r="AH68" i="22"/>
  <c r="AC68" i="22"/>
  <c r="AZ68" i="22" s="1"/>
  <c r="FQ68" i="22"/>
  <c r="EP68" i="22"/>
  <c r="CA68" i="22"/>
  <c r="BW68" i="22"/>
  <c r="BS68" i="22"/>
  <c r="AK68" i="22"/>
  <c r="AG68" i="22"/>
  <c r="AA68" i="22"/>
  <c r="FD68" i="22"/>
  <c r="DU68" i="22" s="1"/>
  <c r="EY68" i="22"/>
  <c r="CD68" i="22"/>
  <c r="BZ68" i="22"/>
  <c r="BV68" i="22"/>
  <c r="BR68" i="22"/>
  <c r="AJ68" i="22"/>
  <c r="AM68" i="22" s="1"/>
  <c r="AF68" i="22"/>
  <c r="A69" i="22"/>
  <c r="CC68" i="22"/>
  <c r="BY68" i="22"/>
  <c r="BU68" i="22"/>
  <c r="AI68" i="22"/>
  <c r="CL67" i="22"/>
  <c r="DE67" i="22"/>
  <c r="CN67" i="22"/>
  <c r="CJ67" i="22"/>
  <c r="DS67" i="22"/>
  <c r="DG67" i="22"/>
  <c r="CI67" i="22"/>
  <c r="BD66" i="22"/>
  <c r="BN63" i="22"/>
  <c r="DJ63" i="22"/>
  <c r="DK63" i="22"/>
  <c r="FK66" i="22"/>
  <c r="FL66" i="22" s="1"/>
  <c r="FM66" i="22" s="1"/>
  <c r="FN66" i="22" s="1"/>
  <c r="BE65" i="22"/>
  <c r="DF65" i="22"/>
  <c r="BI65" i="22"/>
  <c r="AY65" i="22"/>
  <c r="CR66" i="22"/>
  <c r="CU66" i="22"/>
  <c r="CQ66" i="22"/>
  <c r="CT66" i="22"/>
  <c r="CP66" i="22"/>
  <c r="CS66" i="22"/>
  <c r="CO66" i="22"/>
  <c r="BF67" i="22"/>
  <c r="AV67" i="22"/>
  <c r="BO64" i="22"/>
  <c r="BJ64" i="22"/>
  <c r="BM64" i="22"/>
  <c r="CV64" i="22"/>
  <c r="DH65" i="22"/>
  <c r="CM65" i="22"/>
  <c r="DD65" i="22"/>
  <c r="DB63" i="22"/>
  <c r="CX63" i="22"/>
  <c r="DA63" i="22"/>
  <c r="CW63" i="22"/>
  <c r="CZ63" i="22"/>
  <c r="DC63" i="22"/>
  <c r="CY63" i="22"/>
  <c r="BH65" i="22"/>
  <c r="BK65" i="22"/>
  <c r="DI65" i="22" s="1"/>
  <c r="FJ82" i="21"/>
  <c r="EL82" i="21"/>
  <c r="AW66" i="21"/>
  <c r="DM62" i="21"/>
  <c r="DN62" i="21" s="1"/>
  <c r="DO62" i="21" s="1"/>
  <c r="BK66" i="21"/>
  <c r="BI66" i="21"/>
  <c r="CV66" i="21" s="1"/>
  <c r="AY66" i="21"/>
  <c r="FK67" i="21"/>
  <c r="FL67" i="21" s="1"/>
  <c r="FM67" i="21" s="1"/>
  <c r="FN67" i="21" s="1"/>
  <c r="DR66" i="21"/>
  <c r="G82" i="21"/>
  <c r="BG67" i="21"/>
  <c r="BH67" i="21" s="1"/>
  <c r="BQ67" i="21"/>
  <c r="BP67" i="21"/>
  <c r="AU67" i="21"/>
  <c r="AX67" i="21"/>
  <c r="AS82" i="21"/>
  <c r="Q83" i="21"/>
  <c r="Y83" i="21" s="1"/>
  <c r="M84" i="21"/>
  <c r="FT66" i="21"/>
  <c r="FU66" i="21"/>
  <c r="DT67" i="21"/>
  <c r="FV67" i="21"/>
  <c r="CC69" i="21"/>
  <c r="A70" i="21"/>
  <c r="BX69" i="21"/>
  <c r="CD69" i="21"/>
  <c r="BV69" i="21"/>
  <c r="AJ69" i="21"/>
  <c r="CB69" i="21"/>
  <c r="BT69" i="21"/>
  <c r="AH69" i="21"/>
  <c r="AA69" i="21"/>
  <c r="BZ69" i="21"/>
  <c r="FD69" i="21"/>
  <c r="DU69" i="21" s="1"/>
  <c r="EY69" i="21"/>
  <c r="BR69" i="21"/>
  <c r="AF69" i="21"/>
  <c r="FR69" i="21"/>
  <c r="AG69" i="21"/>
  <c r="BW69" i="21"/>
  <c r="FQ69" i="21"/>
  <c r="AK69" i="21"/>
  <c r="CA69" i="21"/>
  <c r="AI69" i="21"/>
  <c r="AC69" i="21"/>
  <c r="BS69" i="21"/>
  <c r="EP69" i="21"/>
  <c r="BU69" i="21"/>
  <c r="BY69" i="21"/>
  <c r="CE69" i="21" s="1"/>
  <c r="AM68" i="21"/>
  <c r="AE68" i="21"/>
  <c r="AZ68" i="21"/>
  <c r="DE68" i="21"/>
  <c r="CN68" i="21"/>
  <c r="CJ68" i="21"/>
  <c r="DS68" i="21"/>
  <c r="DG68" i="21"/>
  <c r="CI68" i="21"/>
  <c r="CK68" i="21" s="1"/>
  <c r="CL68" i="21"/>
  <c r="BM66" i="21"/>
  <c r="DD66" i="21"/>
  <c r="DH66" i="21"/>
  <c r="CM66" i="21"/>
  <c r="DI66" i="21"/>
  <c r="V67" i="21"/>
  <c r="W68" i="21"/>
  <c r="X67" i="21"/>
  <c r="BL68" i="21" s="1"/>
  <c r="AT68" i="21"/>
  <c r="BB68" i="21"/>
  <c r="BA68" i="21"/>
  <c r="CH64" i="21"/>
  <c r="BN65" i="21"/>
  <c r="DK65" i="21"/>
  <c r="DJ65" i="21"/>
  <c r="L89" i="21"/>
  <c r="J90" i="21"/>
  <c r="BC67" i="21"/>
  <c r="BF67" i="21"/>
  <c r="BD67" i="21"/>
  <c r="AV67" i="21"/>
  <c r="BE66" i="21"/>
  <c r="DF66" i="21"/>
  <c r="CG67" i="21"/>
  <c r="CM67" i="21" s="1"/>
  <c r="CF67" i="21"/>
  <c r="AP67" i="21"/>
  <c r="AQ67" i="21" s="1"/>
  <c r="CT67" i="21"/>
  <c r="CP67" i="21"/>
  <c r="CS67" i="21"/>
  <c r="CO67" i="21"/>
  <c r="CR67" i="21"/>
  <c r="CU67" i="21"/>
  <c r="CQ67" i="21"/>
  <c r="CK67" i="21"/>
  <c r="FK63" i="20"/>
  <c r="CE64" i="20"/>
  <c r="DH62" i="20"/>
  <c r="DD62" i="20"/>
  <c r="FU61" i="20"/>
  <c r="FT61" i="20"/>
  <c r="BG63" i="20"/>
  <c r="BH63" i="20" s="1"/>
  <c r="AU63" i="20"/>
  <c r="AX63" i="20"/>
  <c r="BQ63" i="20"/>
  <c r="BP63" i="20"/>
  <c r="DS64" i="20"/>
  <c r="DG64" i="20"/>
  <c r="CI64" i="20"/>
  <c r="CK64" i="20" s="1"/>
  <c r="CL64" i="20"/>
  <c r="CJ64" i="20"/>
  <c r="DE64" i="20"/>
  <c r="CN64" i="20"/>
  <c r="BE62" i="20"/>
  <c r="DF62" i="20"/>
  <c r="CZ60" i="20"/>
  <c r="DC60" i="20"/>
  <c r="CY60" i="20"/>
  <c r="DB60" i="20"/>
  <c r="CX60" i="20"/>
  <c r="DA60" i="20"/>
  <c r="CW60" i="20"/>
  <c r="AE64" i="20"/>
  <c r="AM64" i="20"/>
  <c r="DR62" i="20"/>
  <c r="CU63" i="20"/>
  <c r="CQ63" i="20"/>
  <c r="CT63" i="20"/>
  <c r="CP63" i="20"/>
  <c r="CS63" i="20"/>
  <c r="CR63" i="20"/>
  <c r="CO63" i="20"/>
  <c r="CG63" i="20"/>
  <c r="DD63" i="20" s="1"/>
  <c r="CF63" i="20"/>
  <c r="FV63" i="20"/>
  <c r="DT63" i="20"/>
  <c r="AY62" i="20"/>
  <c r="BI62" i="20"/>
  <c r="X63" i="20"/>
  <c r="BL64" i="20" s="1"/>
  <c r="W64" i="20"/>
  <c r="V63" i="20"/>
  <c r="FA63" i="20"/>
  <c r="FC63" i="20" s="1"/>
  <c r="FF63" i="20" s="1"/>
  <c r="FO63" i="20"/>
  <c r="FP63" i="20" s="1"/>
  <c r="EM63" i="20"/>
  <c r="EN63" i="20" s="1"/>
  <c r="EO63" i="20" s="1"/>
  <c r="FE63" i="20" s="1"/>
  <c r="FR65" i="20"/>
  <c r="CA65" i="20"/>
  <c r="BW65" i="20"/>
  <c r="BS65" i="20"/>
  <c r="AK65" i="20"/>
  <c r="AG65" i="20"/>
  <c r="AC65" i="20"/>
  <c r="CD65" i="20"/>
  <c r="BZ65" i="20"/>
  <c r="BV65" i="20"/>
  <c r="BR65" i="20"/>
  <c r="AJ65" i="20"/>
  <c r="AF65" i="20"/>
  <c r="AA65" i="20"/>
  <c r="A66" i="20"/>
  <c r="CC65" i="20"/>
  <c r="BY65" i="20"/>
  <c r="BU65" i="20"/>
  <c r="BX65" i="20"/>
  <c r="AH65" i="20"/>
  <c r="BT65" i="20"/>
  <c r="AD65" i="20"/>
  <c r="FK64" i="20" s="1"/>
  <c r="FL64" i="20" s="1"/>
  <c r="FM64" i="20" s="1"/>
  <c r="FN64" i="20" s="1"/>
  <c r="CB65" i="20"/>
  <c r="AI65" i="20"/>
  <c r="FJ65" i="20" s="1"/>
  <c r="Z65" i="20"/>
  <c r="BN60" i="20"/>
  <c r="DK60" i="20"/>
  <c r="DJ60" i="20"/>
  <c r="BC63" i="20"/>
  <c r="BF63" i="20"/>
  <c r="BD63" i="20"/>
  <c r="AV63" i="20"/>
  <c r="AW63" i="20" s="1"/>
  <c r="BO61" i="20"/>
  <c r="BJ61" i="20"/>
  <c r="BM61" i="20"/>
  <c r="CV61" i="20"/>
  <c r="BB64" i="20"/>
  <c r="BA64" i="20"/>
  <c r="AT64" i="20"/>
  <c r="AP64" i="20"/>
  <c r="AQ64" i="20" s="1"/>
  <c r="AZ64" i="20"/>
  <c r="DN57" i="20"/>
  <c r="DO57" i="20" s="1"/>
  <c r="DP56" i="20" s="1"/>
  <c r="DQ57" i="20"/>
  <c r="DH63" i="20"/>
  <c r="AW62" i="20"/>
  <c r="CM62" i="20"/>
  <c r="DN51" i="19"/>
  <c r="DO51" i="19" s="1"/>
  <c r="DP50" i="19" s="1"/>
  <c r="BM55" i="19"/>
  <c r="DK55" i="19" s="1"/>
  <c r="BI56" i="19"/>
  <c r="BM56" i="19" s="1"/>
  <c r="AY56" i="19"/>
  <c r="CE58" i="19"/>
  <c r="FU55" i="19"/>
  <c r="FT55" i="19"/>
  <c r="V60" i="19"/>
  <c r="X60" i="19" s="1"/>
  <c r="BL61" i="19" s="1"/>
  <c r="W61" i="19"/>
  <c r="CM56" i="19"/>
  <c r="DH56" i="19"/>
  <c r="DD56" i="19"/>
  <c r="A60" i="19"/>
  <c r="CC59" i="19"/>
  <c r="AJ59" i="19"/>
  <c r="BZ59" i="19"/>
  <c r="BY59" i="19"/>
  <c r="AA59" i="19"/>
  <c r="AF59" i="19"/>
  <c r="BW59" i="19"/>
  <c r="AK59" i="19"/>
  <c r="CA59" i="19"/>
  <c r="CD59" i="19"/>
  <c r="CB59" i="19"/>
  <c r="BX59" i="19"/>
  <c r="CE59" i="19" s="1"/>
  <c r="FR59" i="19"/>
  <c r="AC59" i="19"/>
  <c r="AZ59" i="19" s="1"/>
  <c r="AD59" i="19"/>
  <c r="Z59" i="19"/>
  <c r="BV59" i="19"/>
  <c r="BS59" i="19"/>
  <c r="AG59" i="19"/>
  <c r="AH59" i="19"/>
  <c r="BT59" i="19"/>
  <c r="BU59" i="19"/>
  <c r="AI59" i="19"/>
  <c r="BR59" i="19"/>
  <c r="DT57" i="19"/>
  <c r="CG57" i="19"/>
  <c r="CF57" i="19"/>
  <c r="CQ57" i="19"/>
  <c r="CU57" i="19"/>
  <c r="CR57" i="19"/>
  <c r="CO57" i="19"/>
  <c r="CS57" i="19"/>
  <c r="CP57" i="19"/>
  <c r="CT57" i="19"/>
  <c r="BD57" i="19"/>
  <c r="BF57" i="19"/>
  <c r="BC57" i="19"/>
  <c r="AV57" i="19"/>
  <c r="BN55" i="19"/>
  <c r="DJ55" i="19"/>
  <c r="AM58" i="19"/>
  <c r="AE58" i="19"/>
  <c r="BA58" i="19"/>
  <c r="BB58" i="19"/>
  <c r="AT58" i="19"/>
  <c r="DG58" i="19"/>
  <c r="DE58" i="19"/>
  <c r="CL58" i="19"/>
  <c r="DS58" i="19"/>
  <c r="CN58" i="19"/>
  <c r="CJ58" i="19"/>
  <c r="CI58" i="19"/>
  <c r="CK58" i="19" s="1"/>
  <c r="CK57" i="19"/>
  <c r="BP57" i="19"/>
  <c r="BQ57" i="19"/>
  <c r="BG57" i="19"/>
  <c r="AX57" i="19"/>
  <c r="AU57" i="19"/>
  <c r="FV57" i="19" s="1"/>
  <c r="CZ55" i="19"/>
  <c r="CW55" i="19"/>
  <c r="DA55" i="19"/>
  <c r="CX55" i="19"/>
  <c r="DB55" i="19"/>
  <c r="DC55" i="19"/>
  <c r="CY55" i="19"/>
  <c r="BE56" i="19"/>
  <c r="DF56" i="19"/>
  <c r="FK57" i="19"/>
  <c r="FL57" i="19" s="1"/>
  <c r="FM57" i="19" s="1"/>
  <c r="FN57" i="19" s="1"/>
  <c r="AZ58" i="19"/>
  <c r="BH56" i="19"/>
  <c r="BK56" i="19"/>
  <c r="DI56" i="19" s="1"/>
  <c r="AP57" i="19"/>
  <c r="AQ57" i="19" s="1"/>
  <c r="DN52" i="19"/>
  <c r="DO52" i="19" s="1"/>
  <c r="DP51" i="19" s="1"/>
  <c r="DQ52" i="19"/>
  <c r="BJ56" i="19"/>
  <c r="DR56" i="19"/>
  <c r="DL35" i="25" l="1"/>
  <c r="DM35" i="25"/>
  <c r="DM36" i="25"/>
  <c r="DL36" i="25"/>
  <c r="DQ34" i="25"/>
  <c r="DN34" i="25"/>
  <c r="DO34" i="25" s="1"/>
  <c r="DT26" i="25"/>
  <c r="CH62" i="25"/>
  <c r="DM61" i="25" s="1"/>
  <c r="DM47" i="25"/>
  <c r="DL47" i="25"/>
  <c r="DM48" i="25"/>
  <c r="DL48" i="25"/>
  <c r="BN63" i="25"/>
  <c r="DK63" i="25"/>
  <c r="DJ63" i="25"/>
  <c r="DJ26" i="25" s="1"/>
  <c r="DL37" i="25"/>
  <c r="DM37" i="25"/>
  <c r="DM38" i="25"/>
  <c r="DL38" i="25"/>
  <c r="DC33" i="25"/>
  <c r="CY33" i="25"/>
  <c r="DB33" i="25"/>
  <c r="CX33" i="25"/>
  <c r="DA33" i="25"/>
  <c r="CW33" i="25"/>
  <c r="CZ33" i="25"/>
  <c r="CH33" i="25"/>
  <c r="CV26" i="25"/>
  <c r="DM40" i="25"/>
  <c r="DL40" i="25"/>
  <c r="DM41" i="25"/>
  <c r="DL41" i="25"/>
  <c r="DM43" i="25"/>
  <c r="DL43" i="25"/>
  <c r="DM60" i="25"/>
  <c r="DL60" i="25"/>
  <c r="DL50" i="25"/>
  <c r="DM50" i="25"/>
  <c r="DL51" i="25"/>
  <c r="DM51" i="25"/>
  <c r="DM44" i="25"/>
  <c r="DL44" i="25"/>
  <c r="DM45" i="25"/>
  <c r="DL45" i="25"/>
  <c r="AD20" i="25"/>
  <c r="AD23" i="25"/>
  <c r="AD22" i="25"/>
  <c r="AD21" i="25"/>
  <c r="DL54" i="25"/>
  <c r="DM54" i="25"/>
  <c r="DM55" i="25"/>
  <c r="DL55" i="25"/>
  <c r="DC63" i="25"/>
  <c r="CY63" i="25"/>
  <c r="DA63" i="25"/>
  <c r="CZ63" i="25"/>
  <c r="CX63" i="25"/>
  <c r="CW63" i="25"/>
  <c r="DB63" i="25"/>
  <c r="CH63" i="25"/>
  <c r="DE26" i="25"/>
  <c r="BC67" i="24"/>
  <c r="DR66" i="24"/>
  <c r="BK66" i="24"/>
  <c r="DI66" i="24" s="1"/>
  <c r="CE68" i="24"/>
  <c r="BI66" i="24"/>
  <c r="AY66" i="24"/>
  <c r="BP67" i="24"/>
  <c r="BG67" i="24"/>
  <c r="BH67" i="24" s="1"/>
  <c r="AU67" i="24"/>
  <c r="AX67" i="24"/>
  <c r="BQ67" i="24"/>
  <c r="AW67" i="24"/>
  <c r="BN64" i="24"/>
  <c r="DK64" i="24"/>
  <c r="DJ64" i="24"/>
  <c r="BE66" i="24"/>
  <c r="DF66" i="24"/>
  <c r="CG67" i="24"/>
  <c r="CF67" i="24"/>
  <c r="AP67" i="24"/>
  <c r="AQ67" i="24" s="1"/>
  <c r="FV67" i="24"/>
  <c r="DT67" i="24"/>
  <c r="BB68" i="24"/>
  <c r="BA68" i="24"/>
  <c r="BC68" i="24" s="1"/>
  <c r="AT68" i="24"/>
  <c r="FR69" i="24"/>
  <c r="CB69" i="24"/>
  <c r="BX69" i="24"/>
  <c r="BT69" i="24"/>
  <c r="AH69" i="24"/>
  <c r="AC69" i="24"/>
  <c r="AZ69" i="24" s="1"/>
  <c r="FQ69" i="24"/>
  <c r="EP69" i="24"/>
  <c r="CA69" i="24"/>
  <c r="BW69" i="24"/>
  <c r="BS69" i="24"/>
  <c r="AK69" i="24"/>
  <c r="AG69" i="24"/>
  <c r="AA69" i="24"/>
  <c r="FD69" i="24"/>
  <c r="DU69" i="24" s="1"/>
  <c r="EY69" i="24"/>
  <c r="CD69" i="24"/>
  <c r="BZ69" i="24"/>
  <c r="BV69" i="24"/>
  <c r="BR69" i="24"/>
  <c r="AJ69" i="24"/>
  <c r="AM69" i="24" s="1"/>
  <c r="AF69" i="24"/>
  <c r="A70" i="24"/>
  <c r="CC69" i="24"/>
  <c r="BY69" i="24"/>
  <c r="BU69" i="24"/>
  <c r="AI69" i="24"/>
  <c r="CL68" i="24"/>
  <c r="DE68" i="24"/>
  <c r="CN68" i="24"/>
  <c r="CJ68" i="24"/>
  <c r="DS68" i="24"/>
  <c r="DG68" i="24"/>
  <c r="CI68" i="24"/>
  <c r="CK68" i="24" s="1"/>
  <c r="BK67" i="24"/>
  <c r="DI67" i="24" s="1"/>
  <c r="FT66" i="24"/>
  <c r="FU66" i="24"/>
  <c r="DF67" i="24"/>
  <c r="FK67" i="24"/>
  <c r="FL67" i="24" s="1"/>
  <c r="FM67" i="24" s="1"/>
  <c r="FN67" i="24" s="1"/>
  <c r="V67" i="24"/>
  <c r="W68" i="24"/>
  <c r="X67" i="24"/>
  <c r="BL68" i="24" s="1"/>
  <c r="DH66" i="24"/>
  <c r="CM66" i="24"/>
  <c r="DD66" i="24"/>
  <c r="FU65" i="24"/>
  <c r="FT65" i="24"/>
  <c r="DB64" i="24"/>
  <c r="CX64" i="24"/>
  <c r="DA64" i="24"/>
  <c r="CW64" i="24"/>
  <c r="CZ64" i="24"/>
  <c r="DC64" i="24"/>
  <c r="CY64" i="24"/>
  <c r="CH64" i="24"/>
  <c r="CR67" i="24"/>
  <c r="CU67" i="24"/>
  <c r="CQ67" i="24"/>
  <c r="CT67" i="24"/>
  <c r="CP67" i="24"/>
  <c r="CS67" i="24"/>
  <c r="CO67" i="24"/>
  <c r="BF68" i="24"/>
  <c r="AV68" i="24"/>
  <c r="AW66" i="24"/>
  <c r="BO65" i="24"/>
  <c r="BJ65" i="24"/>
  <c r="BM65" i="24"/>
  <c r="FI65" i="24"/>
  <c r="Z69" i="22"/>
  <c r="AD69" i="22"/>
  <c r="FU65" i="22"/>
  <c r="FK67" i="22"/>
  <c r="FL67" i="22" s="1"/>
  <c r="FM67" i="22" s="1"/>
  <c r="FN67" i="22" s="1"/>
  <c r="BD67" i="22"/>
  <c r="BE67" i="22" s="1"/>
  <c r="CH63" i="22"/>
  <c r="DM62" i="22" s="1"/>
  <c r="CE68" i="22"/>
  <c r="DL62" i="22"/>
  <c r="CZ64" i="22"/>
  <c r="DC64" i="22"/>
  <c r="CY64" i="22"/>
  <c r="DB64" i="22"/>
  <c r="CX64" i="22"/>
  <c r="DA64" i="22"/>
  <c r="CW64" i="22"/>
  <c r="CG67" i="22"/>
  <c r="DF67" i="22" s="1"/>
  <c r="CF67" i="22"/>
  <c r="AP67" i="22"/>
  <c r="AQ67" i="22" s="1"/>
  <c r="DT67" i="22"/>
  <c r="DH66" i="22"/>
  <c r="CM66" i="22"/>
  <c r="BN64" i="22"/>
  <c r="DK64" i="22"/>
  <c r="DJ64" i="22"/>
  <c r="BJ65" i="22"/>
  <c r="BM65" i="22"/>
  <c r="BO65" i="22"/>
  <c r="FI65" i="22"/>
  <c r="BB68" i="22"/>
  <c r="BA68" i="22"/>
  <c r="AT68" i="22"/>
  <c r="FD69" i="22"/>
  <c r="DU69" i="22" s="1"/>
  <c r="EY69" i="22"/>
  <c r="CD69" i="22"/>
  <c r="BZ69" i="22"/>
  <c r="BV69" i="22"/>
  <c r="BR69" i="22"/>
  <c r="AJ69" i="22"/>
  <c r="AM69" i="22" s="1"/>
  <c r="AF69" i="22"/>
  <c r="A70" i="22"/>
  <c r="CC69" i="22"/>
  <c r="BY69" i="22"/>
  <c r="BU69" i="22"/>
  <c r="AI69" i="22"/>
  <c r="FR69" i="22"/>
  <c r="CB69" i="22"/>
  <c r="BX69" i="22"/>
  <c r="BT69" i="22"/>
  <c r="AH69" i="22"/>
  <c r="AC69" i="22"/>
  <c r="AZ69" i="22" s="1"/>
  <c r="FQ69" i="22"/>
  <c r="EP69" i="22"/>
  <c r="CA69" i="22"/>
  <c r="BW69" i="22"/>
  <c r="BS69" i="22"/>
  <c r="AK69" i="22"/>
  <c r="AG69" i="22"/>
  <c r="AA69" i="22"/>
  <c r="CN68" i="22"/>
  <c r="CJ68" i="22"/>
  <c r="DS68" i="22"/>
  <c r="DG68" i="22"/>
  <c r="CI68" i="22"/>
  <c r="CK68" i="22" s="1"/>
  <c r="CL68" i="22"/>
  <c r="DE68" i="22"/>
  <c r="BH66" i="22"/>
  <c r="BK66" i="22"/>
  <c r="DI66" i="22" s="1"/>
  <c r="BD68" i="22"/>
  <c r="BE68" i="22" s="1"/>
  <c r="AV68" i="22"/>
  <c r="BC68" i="22"/>
  <c r="BF68" i="22"/>
  <c r="BE66" i="22"/>
  <c r="DF66" i="22"/>
  <c r="CT67" i="22"/>
  <c r="CP67" i="22"/>
  <c r="CS67" i="22"/>
  <c r="CO67" i="22"/>
  <c r="CR67" i="22"/>
  <c r="CU67" i="22"/>
  <c r="CQ67" i="22"/>
  <c r="CK67" i="22"/>
  <c r="AX67" i="22"/>
  <c r="AW67" i="22" s="1"/>
  <c r="BQ67" i="22"/>
  <c r="BP67" i="22"/>
  <c r="BG67" i="22"/>
  <c r="AU67" i="22"/>
  <c r="FV67" i="22" s="1"/>
  <c r="DR66" i="22"/>
  <c r="V68" i="22"/>
  <c r="W69" i="22"/>
  <c r="X68" i="22"/>
  <c r="BL69" i="22" s="1"/>
  <c r="AY66" i="22"/>
  <c r="BI66" i="22"/>
  <c r="DD66" i="22"/>
  <c r="FA82" i="21"/>
  <c r="FC82" i="21" s="1"/>
  <c r="FF82" i="21" s="1"/>
  <c r="EM82" i="21"/>
  <c r="EN82" i="21" s="1"/>
  <c r="EO82" i="21" s="1"/>
  <c r="FE82" i="21" s="1"/>
  <c r="FO82" i="21"/>
  <c r="FP82" i="21" s="1"/>
  <c r="DQ62" i="21"/>
  <c r="BJ66" i="21"/>
  <c r="BO66" i="21"/>
  <c r="BI67" i="21"/>
  <c r="BJ67" i="21" s="1"/>
  <c r="AY67" i="21"/>
  <c r="BK67" i="21"/>
  <c r="AW67" i="21"/>
  <c r="DR67" i="21"/>
  <c r="AP68" i="21"/>
  <c r="AQ68" i="21" s="1"/>
  <c r="FK68" i="21"/>
  <c r="FL68" i="21" s="1"/>
  <c r="FM68" i="21" s="1"/>
  <c r="FN68" i="21" s="1"/>
  <c r="G83" i="21"/>
  <c r="L90" i="21"/>
  <c r="J91" i="21"/>
  <c r="V68" i="21"/>
  <c r="W69" i="21"/>
  <c r="X68" i="21"/>
  <c r="BL69" i="21" s="1"/>
  <c r="DH67" i="21"/>
  <c r="CS68" i="21"/>
  <c r="CO68" i="21"/>
  <c r="CR68" i="21"/>
  <c r="CU68" i="21"/>
  <c r="CQ68" i="21"/>
  <c r="CP68" i="21"/>
  <c r="CT68" i="21"/>
  <c r="AM69" i="21"/>
  <c r="AE69" i="21"/>
  <c r="AZ69" i="21"/>
  <c r="CC70" i="21"/>
  <c r="CD70" i="21"/>
  <c r="BV70" i="21"/>
  <c r="AJ70" i="21"/>
  <c r="CB70" i="21"/>
  <c r="BT70" i="21"/>
  <c r="AH70" i="21"/>
  <c r="AA70" i="21"/>
  <c r="FR70" i="21"/>
  <c r="FD70" i="21"/>
  <c r="DU70" i="21" s="1"/>
  <c r="EY70" i="21"/>
  <c r="BZ70" i="21"/>
  <c r="BR70" i="21"/>
  <c r="AF70" i="21"/>
  <c r="A71" i="21"/>
  <c r="BX70" i="21"/>
  <c r="AG70" i="21"/>
  <c r="BW70" i="21"/>
  <c r="FQ70" i="21"/>
  <c r="AI70" i="21"/>
  <c r="AC70" i="21"/>
  <c r="BS70" i="21"/>
  <c r="EP70" i="21"/>
  <c r="BU70" i="21"/>
  <c r="AK70" i="21"/>
  <c r="CA70" i="21"/>
  <c r="BY70" i="21"/>
  <c r="DD67" i="21"/>
  <c r="FT67" i="21"/>
  <c r="FU67" i="21"/>
  <c r="DC66" i="21"/>
  <c r="CY66" i="21"/>
  <c r="DB66" i="21"/>
  <c r="CX66" i="21"/>
  <c r="DA66" i="21"/>
  <c r="CW66" i="21"/>
  <c r="CZ66" i="21"/>
  <c r="BF68" i="21"/>
  <c r="BD68" i="21"/>
  <c r="BC68" i="21"/>
  <c r="AV68" i="21"/>
  <c r="AT69" i="21"/>
  <c r="BA69" i="21"/>
  <c r="BB69" i="21"/>
  <c r="DI67" i="21"/>
  <c r="CN69" i="21"/>
  <c r="CJ69" i="21"/>
  <c r="DS69" i="21"/>
  <c r="DG69" i="21"/>
  <c r="CI69" i="21"/>
  <c r="AP69" i="21" s="1"/>
  <c r="AQ69" i="21" s="1"/>
  <c r="CL69" i="21"/>
  <c r="DE69" i="21"/>
  <c r="CK69" i="21"/>
  <c r="AS83" i="21"/>
  <c r="BE67" i="21"/>
  <c r="DF67" i="21"/>
  <c r="DM63" i="21"/>
  <c r="DL63" i="21"/>
  <c r="BQ68" i="21"/>
  <c r="BP68" i="21"/>
  <c r="BG68" i="21"/>
  <c r="BH68" i="21" s="1"/>
  <c r="AX68" i="21"/>
  <c r="AU68" i="21"/>
  <c r="FV68" i="21" s="1"/>
  <c r="BN66" i="21"/>
  <c r="DJ66" i="21"/>
  <c r="DK66" i="21"/>
  <c r="CG68" i="21"/>
  <c r="CF68" i="21"/>
  <c r="DT68" i="21"/>
  <c r="Q84" i="21"/>
  <c r="Y84" i="21" s="1"/>
  <c r="M85" i="21"/>
  <c r="CE65" i="20"/>
  <c r="CH60" i="20"/>
  <c r="DR63" i="20"/>
  <c r="FU63" i="20" s="1"/>
  <c r="DC61" i="20"/>
  <c r="CY61" i="20"/>
  <c r="DB61" i="20"/>
  <c r="CX61" i="20"/>
  <c r="CW61" i="20"/>
  <c r="DA61" i="20"/>
  <c r="CZ61" i="20"/>
  <c r="FU62" i="20"/>
  <c r="FT62" i="20"/>
  <c r="FR66" i="20"/>
  <c r="CB66" i="20"/>
  <c r="BX66" i="20"/>
  <c r="BT66" i="20"/>
  <c r="AH66" i="20"/>
  <c r="AD66" i="20"/>
  <c r="FQ66" i="20"/>
  <c r="EP66" i="20"/>
  <c r="CA66" i="20"/>
  <c r="BW66" i="20"/>
  <c r="BS66" i="20"/>
  <c r="AK66" i="20"/>
  <c r="AG66" i="20"/>
  <c r="AC66" i="20"/>
  <c r="FD66" i="20"/>
  <c r="DU66" i="20" s="1"/>
  <c r="EY66" i="20"/>
  <c r="CD66" i="20"/>
  <c r="BZ66" i="20"/>
  <c r="BV66" i="20"/>
  <c r="BR66" i="20"/>
  <c r="AJ66" i="20"/>
  <c r="AF66" i="20"/>
  <c r="AA66" i="20"/>
  <c r="A67" i="20"/>
  <c r="CC66" i="20"/>
  <c r="BY66" i="20"/>
  <c r="BU66" i="20"/>
  <c r="AI66" i="20"/>
  <c r="Z66" i="20"/>
  <c r="EL65" i="20"/>
  <c r="AZ65" i="20"/>
  <c r="BO62" i="20"/>
  <c r="BJ62" i="20"/>
  <c r="BM62" i="20"/>
  <c r="CV62" i="20"/>
  <c r="BK63" i="20"/>
  <c r="DI63" i="20" s="1"/>
  <c r="DS65" i="20"/>
  <c r="DG65" i="20"/>
  <c r="CI65" i="20"/>
  <c r="CK65" i="20" s="1"/>
  <c r="CL65" i="20"/>
  <c r="CN65" i="20"/>
  <c r="CJ65" i="20"/>
  <c r="BC64" i="20"/>
  <c r="BF64" i="20"/>
  <c r="BD64" i="20"/>
  <c r="AV64" i="20"/>
  <c r="AY63" i="20"/>
  <c r="BI63" i="20"/>
  <c r="AE65" i="20"/>
  <c r="AM65" i="20"/>
  <c r="BG64" i="20"/>
  <c r="BH64" i="20" s="1"/>
  <c r="AU64" i="20"/>
  <c r="AX64" i="20"/>
  <c r="BQ64" i="20"/>
  <c r="BP64" i="20"/>
  <c r="BN61" i="20"/>
  <c r="DK61" i="20"/>
  <c r="DJ61" i="20"/>
  <c r="BE63" i="20"/>
  <c r="DF63" i="20"/>
  <c r="BB65" i="20"/>
  <c r="BA65" i="20"/>
  <c r="AT65" i="20"/>
  <c r="X64" i="20"/>
  <c r="BL65" i="20" s="1"/>
  <c r="W65" i="20"/>
  <c r="V64" i="20"/>
  <c r="CU64" i="20"/>
  <c r="CQ64" i="20"/>
  <c r="CT64" i="20"/>
  <c r="CP64" i="20"/>
  <c r="CS64" i="20"/>
  <c r="CR64" i="20"/>
  <c r="CO64" i="20"/>
  <c r="CG64" i="20"/>
  <c r="CM64" i="20" s="1"/>
  <c r="CF64" i="20"/>
  <c r="FV64" i="20"/>
  <c r="DT64" i="20"/>
  <c r="CM63" i="20"/>
  <c r="CV56" i="19"/>
  <c r="CW56" i="19" s="1"/>
  <c r="BO56" i="19"/>
  <c r="CH55" i="19"/>
  <c r="BI57" i="19"/>
  <c r="CV57" i="19" s="1"/>
  <c r="AY57" i="19"/>
  <c r="DB56" i="19"/>
  <c r="CZ56" i="19"/>
  <c r="BD58" i="19"/>
  <c r="BC58" i="19"/>
  <c r="BF58" i="19"/>
  <c r="AV58" i="19"/>
  <c r="BB59" i="19"/>
  <c r="BA59" i="19"/>
  <c r="AT59" i="19"/>
  <c r="A61" i="19"/>
  <c r="CA60" i="19"/>
  <c r="BU60" i="19"/>
  <c r="CC60" i="19"/>
  <c r="BX60" i="19"/>
  <c r="AK60" i="19"/>
  <c r="BZ60" i="19"/>
  <c r="CD60" i="19"/>
  <c r="CB60" i="19"/>
  <c r="BY60" i="19"/>
  <c r="BR60" i="19"/>
  <c r="AJ60" i="19"/>
  <c r="EP60" i="19"/>
  <c r="AG60" i="19"/>
  <c r="FR60" i="19"/>
  <c r="AD60" i="19"/>
  <c r="AI60" i="19"/>
  <c r="EY60" i="19"/>
  <c r="AA60" i="19"/>
  <c r="BS60" i="19"/>
  <c r="FD60" i="19"/>
  <c r="DU60" i="19" s="1"/>
  <c r="AF60" i="19"/>
  <c r="BT60" i="19"/>
  <c r="Z60" i="19"/>
  <c r="BW60" i="19"/>
  <c r="AH60" i="19"/>
  <c r="BV60" i="19"/>
  <c r="FQ60" i="19"/>
  <c r="AC60" i="19"/>
  <c r="AZ60" i="19" s="1"/>
  <c r="DT58" i="19"/>
  <c r="FK58" i="19"/>
  <c r="FL58" i="19" s="1"/>
  <c r="FM58" i="19" s="1"/>
  <c r="FN58" i="19" s="1"/>
  <c r="V61" i="19"/>
  <c r="X61" i="19" s="1"/>
  <c r="BL62" i="19" s="1"/>
  <c r="W62" i="19"/>
  <c r="AW57" i="19"/>
  <c r="AU58" i="19"/>
  <c r="FV58" i="19" s="1"/>
  <c r="BQ58" i="19"/>
  <c r="BP58" i="19"/>
  <c r="DR58" i="19" s="1"/>
  <c r="BG58" i="19"/>
  <c r="AX58" i="19"/>
  <c r="DR57" i="19"/>
  <c r="BE57" i="19"/>
  <c r="DF57" i="19"/>
  <c r="FU56" i="19"/>
  <c r="FT56" i="19"/>
  <c r="BN56" i="19"/>
  <c r="DK56" i="19"/>
  <c r="DJ56" i="19"/>
  <c r="BH57" i="19"/>
  <c r="BK57" i="19"/>
  <c r="DI57" i="19" s="1"/>
  <c r="CG58" i="19"/>
  <c r="CF58" i="19"/>
  <c r="AP58" i="19"/>
  <c r="AQ58" i="19" s="1"/>
  <c r="CR58" i="19"/>
  <c r="CO58" i="19"/>
  <c r="CS58" i="19"/>
  <c r="CP58" i="19"/>
  <c r="CT58" i="19"/>
  <c r="CQ58" i="19"/>
  <c r="CU58" i="19"/>
  <c r="DH57" i="19"/>
  <c r="CM57" i="19"/>
  <c r="DG59" i="19"/>
  <c r="CN59" i="19"/>
  <c r="CJ59" i="19"/>
  <c r="CI59" i="19"/>
  <c r="CK59" i="19" s="1"/>
  <c r="CL59" i="19"/>
  <c r="DS59" i="19"/>
  <c r="AP59" i="19"/>
  <c r="AQ59" i="19" s="1"/>
  <c r="AM59" i="19"/>
  <c r="AE59" i="19"/>
  <c r="DD57" i="19"/>
  <c r="DQ36" i="25" l="1"/>
  <c r="DN36" i="25"/>
  <c r="DO36" i="25" s="1"/>
  <c r="DQ35" i="25"/>
  <c r="DN35" i="25"/>
  <c r="DO35" i="25" s="1"/>
  <c r="DP34" i="25" s="1"/>
  <c r="DL61" i="25"/>
  <c r="AD24" i="25"/>
  <c r="DQ55" i="25"/>
  <c r="DN55" i="25"/>
  <c r="DO55" i="25" s="1"/>
  <c r="DQ45" i="25"/>
  <c r="DN45" i="25"/>
  <c r="DO45" i="25" s="1"/>
  <c r="DQ43" i="25"/>
  <c r="DN43" i="25"/>
  <c r="DO43" i="25" s="1"/>
  <c r="DP42" i="25" s="1"/>
  <c r="DQ40" i="25"/>
  <c r="DN40" i="25"/>
  <c r="DO40" i="25" s="1"/>
  <c r="DP39" i="25" s="1"/>
  <c r="CZ26" i="25"/>
  <c r="DB26" i="25"/>
  <c r="DQ38" i="25"/>
  <c r="DN38" i="25"/>
  <c r="DO38" i="25" s="1"/>
  <c r="DK26" i="25"/>
  <c r="FM18" i="25" s="1"/>
  <c r="DQ54" i="25"/>
  <c r="DN54" i="25"/>
  <c r="DO54" i="25" s="1"/>
  <c r="DP53" i="25" s="1"/>
  <c r="DQ51" i="25"/>
  <c r="DN51" i="25"/>
  <c r="DO51" i="25" s="1"/>
  <c r="CW26" i="25"/>
  <c r="CY26" i="25"/>
  <c r="DN37" i="25"/>
  <c r="DO37" i="25" s="1"/>
  <c r="DP36" i="25" s="1"/>
  <c r="DQ37" i="25"/>
  <c r="DQ47" i="25"/>
  <c r="DN47" i="25"/>
  <c r="DO47" i="25" s="1"/>
  <c r="DP46" i="25" s="1"/>
  <c r="DQ44" i="25"/>
  <c r="DN44" i="25"/>
  <c r="DO44" i="25" s="1"/>
  <c r="DQ60" i="25"/>
  <c r="DN60" i="25"/>
  <c r="DO60" i="25" s="1"/>
  <c r="DP59" i="25" s="1"/>
  <c r="DQ41" i="25"/>
  <c r="DN41" i="25"/>
  <c r="DO41" i="25" s="1"/>
  <c r="DA26" i="25"/>
  <c r="DC26" i="25"/>
  <c r="DM62" i="25"/>
  <c r="DL62" i="25"/>
  <c r="DL63" i="25"/>
  <c r="DM63" i="25"/>
  <c r="DQ63" i="25" s="1"/>
  <c r="DQ50" i="25"/>
  <c r="DN50" i="25"/>
  <c r="DO50" i="25" s="1"/>
  <c r="DP49" i="25" s="1"/>
  <c r="DM32" i="25"/>
  <c r="DL32" i="25"/>
  <c r="DM33" i="25"/>
  <c r="DL33" i="25"/>
  <c r="CX26" i="25"/>
  <c r="DQ48" i="25"/>
  <c r="DN48" i="25"/>
  <c r="DO48" i="25" s="1"/>
  <c r="DQ61" i="25"/>
  <c r="DN61" i="25"/>
  <c r="DO61" i="25" s="1"/>
  <c r="DP60" i="25" s="1"/>
  <c r="FK68" i="24"/>
  <c r="FL68" i="24" s="1"/>
  <c r="FM68" i="24" s="1"/>
  <c r="FN68" i="24" s="1"/>
  <c r="BD68" i="24"/>
  <c r="BE68" i="24" s="1"/>
  <c r="CE69" i="24"/>
  <c r="AV69" i="24"/>
  <c r="BF69" i="24"/>
  <c r="CG68" i="24"/>
  <c r="CF68" i="24"/>
  <c r="AP68" i="24"/>
  <c r="AQ68" i="24" s="1"/>
  <c r="DT68" i="24"/>
  <c r="DR67" i="24"/>
  <c r="BN65" i="24"/>
  <c r="DJ65" i="24"/>
  <c r="DK65" i="24"/>
  <c r="DH68" i="24"/>
  <c r="BB69" i="24"/>
  <c r="BA69" i="24"/>
  <c r="BC69" i="24" s="1"/>
  <c r="AT69" i="24"/>
  <c r="FD70" i="24"/>
  <c r="DU70" i="24" s="1"/>
  <c r="EY70" i="24"/>
  <c r="CD70" i="24"/>
  <c r="BZ70" i="24"/>
  <c r="BV70" i="24"/>
  <c r="BR70" i="24"/>
  <c r="AJ70" i="24"/>
  <c r="AM70" i="24" s="1"/>
  <c r="AF70" i="24"/>
  <c r="A71" i="24"/>
  <c r="CC70" i="24"/>
  <c r="BY70" i="24"/>
  <c r="BU70" i="24"/>
  <c r="AI70" i="24"/>
  <c r="FR70" i="24"/>
  <c r="CB70" i="24"/>
  <c r="BX70" i="24"/>
  <c r="CE70" i="24" s="1"/>
  <c r="BT70" i="24"/>
  <c r="AH70" i="24"/>
  <c r="AC70" i="24"/>
  <c r="AZ70" i="24" s="1"/>
  <c r="FQ70" i="24"/>
  <c r="EP70" i="24"/>
  <c r="CA70" i="24"/>
  <c r="BW70" i="24"/>
  <c r="BS70" i="24"/>
  <c r="AK70" i="24"/>
  <c r="AG70" i="24"/>
  <c r="AA70" i="24"/>
  <c r="CN69" i="24"/>
  <c r="CJ69" i="24"/>
  <c r="DS69" i="24"/>
  <c r="DG69" i="24"/>
  <c r="CI69" i="24"/>
  <c r="CK69" i="24" s="1"/>
  <c r="CL69" i="24"/>
  <c r="DE69" i="24"/>
  <c r="DH67" i="24"/>
  <c r="CM67" i="24"/>
  <c r="DD67" i="24"/>
  <c r="AY67" i="24"/>
  <c r="BI67" i="24"/>
  <c r="W69" i="24"/>
  <c r="X68" i="24"/>
  <c r="BL69" i="24" s="1"/>
  <c r="V68" i="24"/>
  <c r="CT68" i="24"/>
  <c r="CP68" i="24"/>
  <c r="CS68" i="24"/>
  <c r="CO68" i="24"/>
  <c r="CR68" i="24"/>
  <c r="CU68" i="24"/>
  <c r="CQ68" i="24"/>
  <c r="DF68" i="24"/>
  <c r="AX68" i="24"/>
  <c r="AW68" i="24" s="1"/>
  <c r="BQ68" i="24"/>
  <c r="BP68" i="24"/>
  <c r="BG68" i="24"/>
  <c r="BH68" i="24" s="1"/>
  <c r="AU68" i="24"/>
  <c r="FV68" i="24" s="1"/>
  <c r="BJ66" i="24"/>
  <c r="BM66" i="24"/>
  <c r="BO66" i="24"/>
  <c r="CV66" i="24"/>
  <c r="AD18" i="22"/>
  <c r="AD19" i="22" s="1"/>
  <c r="AD17" i="22"/>
  <c r="Z70" i="22"/>
  <c r="AD70" i="22"/>
  <c r="CH64" i="22"/>
  <c r="FK68" i="22"/>
  <c r="FL68" i="22" s="1"/>
  <c r="FM68" i="22" s="1"/>
  <c r="FN68" i="22" s="1"/>
  <c r="CE69" i="22"/>
  <c r="DM63" i="22"/>
  <c r="DL63" i="22"/>
  <c r="BH67" i="22"/>
  <c r="BK67" i="22"/>
  <c r="DI67" i="22" s="1"/>
  <c r="CR68" i="22"/>
  <c r="CU68" i="22"/>
  <c r="CQ68" i="22"/>
  <c r="CT68" i="22"/>
  <c r="CP68" i="22"/>
  <c r="CS68" i="22"/>
  <c r="CO68" i="22"/>
  <c r="FU66" i="22"/>
  <c r="FT66" i="22"/>
  <c r="DR67" i="22"/>
  <c r="BP68" i="22"/>
  <c r="BG68" i="22"/>
  <c r="AU68" i="22"/>
  <c r="FV68" i="22" s="1"/>
  <c r="AX68" i="22"/>
  <c r="AW68" i="22" s="1"/>
  <c r="BQ68" i="22"/>
  <c r="CG68" i="22"/>
  <c r="CF68" i="22"/>
  <c r="AP68" i="22"/>
  <c r="AQ68" i="22" s="1"/>
  <c r="DT68" i="22"/>
  <c r="BB69" i="22"/>
  <c r="BA69" i="22"/>
  <c r="BC69" i="22" s="1"/>
  <c r="AT69" i="22"/>
  <c r="A71" i="22"/>
  <c r="CC70" i="22"/>
  <c r="BY70" i="22"/>
  <c r="BU70" i="22"/>
  <c r="FR70" i="22"/>
  <c r="CB70" i="22"/>
  <c r="BX70" i="22"/>
  <c r="BT70" i="22"/>
  <c r="EP70" i="22"/>
  <c r="CA70" i="22"/>
  <c r="BS70" i="22"/>
  <c r="AH70" i="22"/>
  <c r="AC70" i="22"/>
  <c r="AZ70" i="22" s="1"/>
  <c r="FD70" i="22"/>
  <c r="DU70" i="22" s="1"/>
  <c r="EY70" i="22"/>
  <c r="BZ70" i="22"/>
  <c r="BR70" i="22"/>
  <c r="AK70" i="22"/>
  <c r="AG70" i="22"/>
  <c r="AA70" i="22"/>
  <c r="BW70" i="22"/>
  <c r="AJ70" i="22"/>
  <c r="AM70" i="22" s="1"/>
  <c r="AF70" i="22"/>
  <c r="FK69" i="22" s="1"/>
  <c r="FL69" i="22" s="1"/>
  <c r="FM69" i="22" s="1"/>
  <c r="FN69" i="22" s="1"/>
  <c r="FQ70" i="22"/>
  <c r="CD70" i="22"/>
  <c r="BV70" i="22"/>
  <c r="AI70" i="22"/>
  <c r="CL69" i="22"/>
  <c r="DE69" i="22"/>
  <c r="CN69" i="22"/>
  <c r="CJ69" i="22"/>
  <c r="DS69" i="22"/>
  <c r="DG69" i="22"/>
  <c r="CI69" i="22"/>
  <c r="CK69" i="22" s="1"/>
  <c r="W70" i="22"/>
  <c r="X69" i="22"/>
  <c r="BL70" i="22" s="1"/>
  <c r="V69" i="22"/>
  <c r="BI67" i="22"/>
  <c r="AY67" i="22"/>
  <c r="DF68" i="22"/>
  <c r="BN65" i="22"/>
  <c r="DJ65" i="22"/>
  <c r="DK65" i="22"/>
  <c r="DH67" i="22"/>
  <c r="CM67" i="22"/>
  <c r="DD67" i="22"/>
  <c r="DQ62" i="22"/>
  <c r="DN62" i="22"/>
  <c r="DO62" i="22" s="1"/>
  <c r="BO66" i="22"/>
  <c r="BJ66" i="22"/>
  <c r="BM66" i="22"/>
  <c r="CV66" i="22"/>
  <c r="BF69" i="22"/>
  <c r="AV69" i="22"/>
  <c r="BK68" i="21"/>
  <c r="BO67" i="21"/>
  <c r="CV67" i="21"/>
  <c r="DA67" i="21" s="1"/>
  <c r="BM67" i="21"/>
  <c r="DK67" i="21" s="1"/>
  <c r="DI68" i="21"/>
  <c r="BI68" i="21"/>
  <c r="BO68" i="21" s="1"/>
  <c r="AY68" i="21"/>
  <c r="CH66" i="21"/>
  <c r="CE70" i="21"/>
  <c r="AW68" i="21"/>
  <c r="FK69" i="21"/>
  <c r="FL69" i="21" s="1"/>
  <c r="FM69" i="21" s="1"/>
  <c r="FN69" i="21" s="1"/>
  <c r="Q85" i="21"/>
  <c r="Y85" i="21" s="1"/>
  <c r="AS85" i="21" s="1"/>
  <c r="M86" i="21"/>
  <c r="CR69" i="21"/>
  <c r="CU69" i="21"/>
  <c r="CQ69" i="21"/>
  <c r="CT69" i="21"/>
  <c r="CP69" i="21"/>
  <c r="CS69" i="21"/>
  <c r="CO69" i="21"/>
  <c r="BD69" i="21"/>
  <c r="BC69" i="21"/>
  <c r="BF69" i="21"/>
  <c r="AV69" i="21"/>
  <c r="V69" i="21"/>
  <c r="W70" i="21"/>
  <c r="X69" i="21"/>
  <c r="BL70" i="21" s="1"/>
  <c r="DD68" i="21"/>
  <c r="G84" i="21"/>
  <c r="BJ68" i="21"/>
  <c r="BM68" i="21"/>
  <c r="DH68" i="21"/>
  <c r="AM70" i="21"/>
  <c r="AE70" i="21"/>
  <c r="DS70" i="21"/>
  <c r="DG70" i="21"/>
  <c r="CI70" i="21"/>
  <c r="CL70" i="21"/>
  <c r="DE70" i="21"/>
  <c r="CK70" i="21"/>
  <c r="CJ70" i="21"/>
  <c r="CN70" i="21"/>
  <c r="AS84" i="21"/>
  <c r="DN63" i="21"/>
  <c r="DO63" i="21" s="1"/>
  <c r="DP62" i="21" s="1"/>
  <c r="DQ63" i="21"/>
  <c r="CG69" i="21"/>
  <c r="CF69" i="21"/>
  <c r="DT69" i="21"/>
  <c r="BE68" i="21"/>
  <c r="DF68" i="21"/>
  <c r="AZ70" i="21"/>
  <c r="CC71" i="21"/>
  <c r="CB71" i="21"/>
  <c r="BT71" i="21"/>
  <c r="AH71" i="21"/>
  <c r="AA71" i="21"/>
  <c r="FR71" i="21"/>
  <c r="FD71" i="21"/>
  <c r="DU71" i="21" s="1"/>
  <c r="EY71" i="21"/>
  <c r="BZ71" i="21"/>
  <c r="BR71" i="21"/>
  <c r="AF71" i="21"/>
  <c r="A72" i="21"/>
  <c r="BX71" i="21"/>
  <c r="BV71" i="21"/>
  <c r="AJ71" i="21"/>
  <c r="CD71" i="21"/>
  <c r="AG71" i="21"/>
  <c r="BW71" i="21"/>
  <c r="FQ71" i="21"/>
  <c r="AI71" i="21"/>
  <c r="AC71" i="21"/>
  <c r="BS71" i="21"/>
  <c r="EP71" i="21"/>
  <c r="BU71" i="21"/>
  <c r="AK71" i="21"/>
  <c r="BY71" i="21"/>
  <c r="CA71" i="21"/>
  <c r="L91" i="21"/>
  <c r="J92" i="21"/>
  <c r="DR68" i="21"/>
  <c r="BQ69" i="21"/>
  <c r="BP69" i="21"/>
  <c r="BG69" i="21"/>
  <c r="BH69" i="21" s="1"/>
  <c r="AU69" i="21"/>
  <c r="FV69" i="21" s="1"/>
  <c r="AX69" i="21"/>
  <c r="AT70" i="21"/>
  <c r="BB70" i="21"/>
  <c r="BA70" i="21"/>
  <c r="CM68" i="21"/>
  <c r="CH61" i="20"/>
  <c r="AW64" i="20"/>
  <c r="CE66" i="20"/>
  <c r="FT63" i="20"/>
  <c r="FK65" i="20"/>
  <c r="DL60" i="20"/>
  <c r="DM60" i="20"/>
  <c r="BC65" i="20"/>
  <c r="BF65" i="20"/>
  <c r="BD65" i="20"/>
  <c r="AV65" i="20"/>
  <c r="BO63" i="20"/>
  <c r="BJ63" i="20"/>
  <c r="BM63" i="20"/>
  <c r="FI63" i="20"/>
  <c r="AM66" i="20"/>
  <c r="AE66" i="20"/>
  <c r="X65" i="20"/>
  <c r="BL66" i="20" s="1"/>
  <c r="W66" i="20"/>
  <c r="V65" i="20"/>
  <c r="DR64" i="20"/>
  <c r="DC62" i="20"/>
  <c r="CY62" i="20"/>
  <c r="DB62" i="20"/>
  <c r="CX62" i="20"/>
  <c r="CZ62" i="20"/>
  <c r="CW62" i="20"/>
  <c r="DA62" i="20"/>
  <c r="BB66" i="20"/>
  <c r="BA66" i="20"/>
  <c r="AT66" i="20"/>
  <c r="FR67" i="20"/>
  <c r="CB67" i="20"/>
  <c r="BX67" i="20"/>
  <c r="BT67" i="20"/>
  <c r="AH67" i="20"/>
  <c r="AD67" i="20"/>
  <c r="CA67" i="20"/>
  <c r="BW67" i="20"/>
  <c r="BS67" i="20"/>
  <c r="AK67" i="20"/>
  <c r="AG67" i="20"/>
  <c r="AC67" i="20"/>
  <c r="CD67" i="20"/>
  <c r="BZ67" i="20"/>
  <c r="BV67" i="20"/>
  <c r="BR67" i="20"/>
  <c r="AJ67" i="20"/>
  <c r="AF67" i="20"/>
  <c r="AA67" i="20"/>
  <c r="A68" i="20"/>
  <c r="CC67" i="20"/>
  <c r="BY67" i="20"/>
  <c r="BU67" i="20"/>
  <c r="AI67" i="20"/>
  <c r="FJ67" i="20" s="1"/>
  <c r="Z67" i="20"/>
  <c r="AZ66" i="20"/>
  <c r="BK64" i="20"/>
  <c r="DI64" i="20" s="1"/>
  <c r="CU65" i="20"/>
  <c r="CQ65" i="20"/>
  <c r="CT65" i="20"/>
  <c r="CP65" i="20"/>
  <c r="CS65" i="20"/>
  <c r="CO65" i="20"/>
  <c r="CR65" i="20"/>
  <c r="BN62" i="20"/>
  <c r="DJ62" i="20"/>
  <c r="DK62" i="20"/>
  <c r="CN66" i="20"/>
  <c r="CJ66" i="20"/>
  <c r="DS66" i="20"/>
  <c r="DG66" i="20"/>
  <c r="CI66" i="20"/>
  <c r="CK66" i="20" s="1"/>
  <c r="CL66" i="20"/>
  <c r="DE66" i="20"/>
  <c r="DH64" i="20"/>
  <c r="DD64" i="20"/>
  <c r="BG65" i="20"/>
  <c r="BH65" i="20" s="1"/>
  <c r="AU65" i="20"/>
  <c r="FV65" i="20" s="1"/>
  <c r="AX65" i="20"/>
  <c r="BQ65" i="20"/>
  <c r="BP65" i="20"/>
  <c r="AY64" i="20"/>
  <c r="BI64" i="20"/>
  <c r="BE64" i="20"/>
  <c r="DF64" i="20"/>
  <c r="CG65" i="20"/>
  <c r="DD65" i="20" s="1"/>
  <c r="CF65" i="20"/>
  <c r="AP65" i="20"/>
  <c r="AQ65" i="20" s="1"/>
  <c r="DT65" i="20"/>
  <c r="FO65" i="20"/>
  <c r="FP65" i="20" s="1"/>
  <c r="EM65" i="20"/>
  <c r="EN65" i="20" s="1"/>
  <c r="EO65" i="20" s="1"/>
  <c r="FE65" i="20" s="1"/>
  <c r="FA65" i="20"/>
  <c r="FC65" i="20" s="1"/>
  <c r="FF65" i="20" s="1"/>
  <c r="CX56" i="19"/>
  <c r="DC56" i="19"/>
  <c r="DA56" i="19"/>
  <c r="CY56" i="19"/>
  <c r="BJ57" i="19"/>
  <c r="BO57" i="19"/>
  <c r="BM57" i="19"/>
  <c r="BN57" i="19" s="1"/>
  <c r="BI58" i="19"/>
  <c r="BO58" i="19" s="1"/>
  <c r="AY58" i="19"/>
  <c r="CE60" i="19"/>
  <c r="BC59" i="19"/>
  <c r="BF59" i="19"/>
  <c r="BD59" i="19"/>
  <c r="BE58" i="19"/>
  <c r="DF58" i="19"/>
  <c r="DT59" i="19"/>
  <c r="BH58" i="19"/>
  <c r="BK58" i="19"/>
  <c r="DI58" i="19" s="1"/>
  <c r="BP59" i="19"/>
  <c r="BG59" i="19"/>
  <c r="BQ59" i="19"/>
  <c r="AX59" i="19"/>
  <c r="AU59" i="19"/>
  <c r="FV59" i="19" s="1"/>
  <c r="FT57" i="19"/>
  <c r="FU57" i="19"/>
  <c r="FU58" i="19"/>
  <c r="FT58" i="19"/>
  <c r="AM60" i="19"/>
  <c r="AE60" i="19"/>
  <c r="BA60" i="19"/>
  <c r="BB60" i="19"/>
  <c r="AT60" i="19"/>
  <c r="DD58" i="19"/>
  <c r="CM58" i="19"/>
  <c r="DH58" i="19"/>
  <c r="BM58" i="19"/>
  <c r="CX57" i="19"/>
  <c r="DB57" i="19"/>
  <c r="CY57" i="19"/>
  <c r="DC57" i="19"/>
  <c r="CZ57" i="19"/>
  <c r="CW57" i="19"/>
  <c r="DA57" i="19"/>
  <c r="DG60" i="19"/>
  <c r="DE60" i="19"/>
  <c r="CL60" i="19"/>
  <c r="DS60" i="19"/>
  <c r="CN60" i="19"/>
  <c r="CJ60" i="19"/>
  <c r="CI60" i="19"/>
  <c r="CK60" i="19" s="1"/>
  <c r="A62" i="19"/>
  <c r="AK61" i="19"/>
  <c r="BW61" i="19"/>
  <c r="BY61" i="19"/>
  <c r="BZ61" i="19"/>
  <c r="BS61" i="19"/>
  <c r="AJ61" i="19"/>
  <c r="CB61" i="19"/>
  <c r="CA61" i="19"/>
  <c r="AA61" i="19"/>
  <c r="CD61" i="19"/>
  <c r="BX61" i="19"/>
  <c r="CE61" i="19" s="1"/>
  <c r="CC61" i="19"/>
  <c r="FD61" i="19"/>
  <c r="DU61" i="19" s="1"/>
  <c r="EP61" i="19"/>
  <c r="BT61" i="19"/>
  <c r="FQ61" i="19"/>
  <c r="AF61" i="19"/>
  <c r="AC61" i="19"/>
  <c r="AH61" i="19"/>
  <c r="Z61" i="19"/>
  <c r="BV61" i="19"/>
  <c r="AG61" i="19"/>
  <c r="BR61" i="19"/>
  <c r="EY61" i="19"/>
  <c r="FR61" i="19"/>
  <c r="AD61" i="19"/>
  <c r="BU61" i="19"/>
  <c r="AI61" i="19"/>
  <c r="AV59" i="19"/>
  <c r="CH56" i="19"/>
  <c r="CG59" i="19"/>
  <c r="CF59" i="19"/>
  <c r="CO59" i="19"/>
  <c r="CS59" i="19"/>
  <c r="CP59" i="19"/>
  <c r="CT59" i="19"/>
  <c r="CQ59" i="19"/>
  <c r="CU59" i="19"/>
  <c r="CR59" i="19"/>
  <c r="V62" i="19"/>
  <c r="X62" i="19" s="1"/>
  <c r="BL63" i="19" s="1"/>
  <c r="W63" i="19"/>
  <c r="AW58" i="19"/>
  <c r="DK57" i="19"/>
  <c r="DJ57" i="19"/>
  <c r="AP60" i="19"/>
  <c r="AQ60" i="19" s="1"/>
  <c r="FK59" i="19"/>
  <c r="DP35" i="25" l="1"/>
  <c r="DP43" i="25"/>
  <c r="DL26" i="25"/>
  <c r="DP40" i="25"/>
  <c r="DP41" i="25"/>
  <c r="DP37" i="25"/>
  <c r="DP38" i="25"/>
  <c r="DP44" i="25"/>
  <c r="DP45" i="25"/>
  <c r="DP47" i="25"/>
  <c r="DP48" i="25"/>
  <c r="DQ33" i="25"/>
  <c r="DN33" i="25"/>
  <c r="DO33" i="25" s="1"/>
  <c r="DN62" i="25"/>
  <c r="DO62" i="25" s="1"/>
  <c r="DP61" i="25" s="1"/>
  <c r="DQ62" i="25"/>
  <c r="DP50" i="25"/>
  <c r="DP51" i="25"/>
  <c r="DN63" i="25"/>
  <c r="DO63" i="25" s="1"/>
  <c r="DP54" i="25"/>
  <c r="DP55" i="25"/>
  <c r="DM26" i="25"/>
  <c r="DQ32" i="25"/>
  <c r="DN32" i="25"/>
  <c r="FK69" i="24"/>
  <c r="FL69" i="24" s="1"/>
  <c r="FM69" i="24" s="1"/>
  <c r="FN69" i="24" s="1"/>
  <c r="DB66" i="24"/>
  <c r="CX66" i="24"/>
  <c r="DA66" i="24"/>
  <c r="CW66" i="24"/>
  <c r="CZ66" i="24"/>
  <c r="DC66" i="24"/>
  <c r="CY66" i="24"/>
  <c r="BI68" i="24"/>
  <c r="AY68" i="24"/>
  <c r="V69" i="24"/>
  <c r="W70" i="24"/>
  <c r="X69" i="24"/>
  <c r="BL70" i="24" s="1"/>
  <c r="BO67" i="24"/>
  <c r="BJ67" i="24"/>
  <c r="BM67" i="24"/>
  <c r="CV67" i="24"/>
  <c r="CR69" i="24"/>
  <c r="CU69" i="24"/>
  <c r="CQ69" i="24"/>
  <c r="CT69" i="24"/>
  <c r="CP69" i="24"/>
  <c r="CS69" i="24"/>
  <c r="CO69" i="24"/>
  <c r="BF70" i="24"/>
  <c r="AV70" i="24"/>
  <c r="BD69" i="24"/>
  <c r="BP69" i="24"/>
  <c r="BG69" i="24"/>
  <c r="BH69" i="24" s="1"/>
  <c r="AU69" i="24"/>
  <c r="AX69" i="24"/>
  <c r="AW69" i="24" s="1"/>
  <c r="BQ69" i="24"/>
  <c r="BK68" i="24"/>
  <c r="DI68" i="24" s="1"/>
  <c r="FU67" i="24"/>
  <c r="FT67" i="24"/>
  <c r="BN66" i="24"/>
  <c r="DJ66" i="24"/>
  <c r="DK66" i="24"/>
  <c r="DR68" i="24"/>
  <c r="CG69" i="24"/>
  <c r="CM69" i="24" s="1"/>
  <c r="CF69" i="24"/>
  <c r="FV69" i="24"/>
  <c r="DT69" i="24"/>
  <c r="BB70" i="24"/>
  <c r="BA70" i="24"/>
  <c r="BC70" i="24" s="1"/>
  <c r="AT70" i="24"/>
  <c r="FR71" i="24"/>
  <c r="CB71" i="24"/>
  <c r="BX71" i="24"/>
  <c r="BT71" i="24"/>
  <c r="AH71" i="24"/>
  <c r="AC71" i="24"/>
  <c r="AZ71" i="24" s="1"/>
  <c r="FQ71" i="24"/>
  <c r="EP71" i="24"/>
  <c r="CA71" i="24"/>
  <c r="BW71" i="24"/>
  <c r="BS71" i="24"/>
  <c r="AK71" i="24"/>
  <c r="AG71" i="24"/>
  <c r="AA71" i="24"/>
  <c r="FD71" i="24"/>
  <c r="DU71" i="24" s="1"/>
  <c r="EY71" i="24"/>
  <c r="CD71" i="24"/>
  <c r="BZ71" i="24"/>
  <c r="BV71" i="24"/>
  <c r="BR71" i="24"/>
  <c r="AJ71" i="24"/>
  <c r="AM71" i="24" s="1"/>
  <c r="AF71" i="24"/>
  <c r="A72" i="24"/>
  <c r="CC71" i="24"/>
  <c r="BY71" i="24"/>
  <c r="BU71" i="24"/>
  <c r="AI71" i="24"/>
  <c r="CL70" i="24"/>
  <c r="DE70" i="24"/>
  <c r="CN70" i="24"/>
  <c r="CJ70" i="24"/>
  <c r="DS70" i="24"/>
  <c r="DG70" i="24"/>
  <c r="CI70" i="24"/>
  <c r="AP70" i="24" s="1"/>
  <c r="AQ70" i="24" s="1"/>
  <c r="CM68" i="24"/>
  <c r="DD68" i="24"/>
  <c r="AP69" i="24"/>
  <c r="AQ69" i="24" s="1"/>
  <c r="Z71" i="22"/>
  <c r="AD71" i="22"/>
  <c r="CE70" i="22"/>
  <c r="BD69" i="22"/>
  <c r="BE69" i="22" s="1"/>
  <c r="BA70" i="22"/>
  <c r="BD70" i="22" s="1"/>
  <c r="BE70" i="22" s="1"/>
  <c r="BB70" i="22"/>
  <c r="AT70" i="22"/>
  <c r="FQ71" i="22"/>
  <c r="EP71" i="22"/>
  <c r="CA71" i="22"/>
  <c r="BW71" i="22"/>
  <c r="BS71" i="22"/>
  <c r="AK71" i="22"/>
  <c r="AG71" i="22"/>
  <c r="AA71" i="22"/>
  <c r="FD71" i="22"/>
  <c r="DU71" i="22" s="1"/>
  <c r="EY71" i="22"/>
  <c r="CD71" i="22"/>
  <c r="BZ71" i="22"/>
  <c r="BV71" i="22"/>
  <c r="BR71" i="22"/>
  <c r="AJ71" i="22"/>
  <c r="AM71" i="22" s="1"/>
  <c r="AF71" i="22"/>
  <c r="CB71" i="22"/>
  <c r="BT71" i="22"/>
  <c r="AC71" i="22"/>
  <c r="AZ71" i="22" s="1"/>
  <c r="FR71" i="22"/>
  <c r="BY71" i="22"/>
  <c r="AI71" i="22"/>
  <c r="A72" i="22"/>
  <c r="BX71" i="22"/>
  <c r="AH71" i="22"/>
  <c r="CC71" i="22"/>
  <c r="BU71" i="22"/>
  <c r="FT67" i="22"/>
  <c r="FU67" i="22"/>
  <c r="CT69" i="22"/>
  <c r="CP69" i="22"/>
  <c r="CS69" i="22"/>
  <c r="CO69" i="22"/>
  <c r="CR69" i="22"/>
  <c r="CU69" i="22"/>
  <c r="CQ69" i="22"/>
  <c r="AV70" i="22"/>
  <c r="BF70" i="22"/>
  <c r="DE70" i="22"/>
  <c r="CN70" i="22"/>
  <c r="CJ70" i="22"/>
  <c r="DG70" i="22"/>
  <c r="CI70" i="22"/>
  <c r="DS70" i="22"/>
  <c r="CL70" i="22"/>
  <c r="AX69" i="22"/>
  <c r="BQ69" i="22"/>
  <c r="BP69" i="22"/>
  <c r="BG69" i="22"/>
  <c r="AU69" i="22"/>
  <c r="FV69" i="22" s="1"/>
  <c r="CZ66" i="22"/>
  <c r="DC66" i="22"/>
  <c r="CY66" i="22"/>
  <c r="DB66" i="22"/>
  <c r="CX66" i="22"/>
  <c r="DA66" i="22"/>
  <c r="CW66" i="22"/>
  <c r="DQ63" i="22"/>
  <c r="DN63" i="22"/>
  <c r="DO63" i="22" s="1"/>
  <c r="DP62" i="22" s="1"/>
  <c r="DH68" i="22"/>
  <c r="CM68" i="22"/>
  <c r="DD68" i="22"/>
  <c r="AY68" i="22"/>
  <c r="BI68" i="22"/>
  <c r="V70" i="22"/>
  <c r="W71" i="22"/>
  <c r="X70" i="22"/>
  <c r="BL71" i="22" s="1"/>
  <c r="BH68" i="22"/>
  <c r="BK68" i="22"/>
  <c r="DI68" i="22" s="1"/>
  <c r="BN66" i="22"/>
  <c r="DJ66" i="22"/>
  <c r="DK66" i="22"/>
  <c r="BJ67" i="22"/>
  <c r="BM67" i="22"/>
  <c r="BO67" i="22"/>
  <c r="CV67" i="22"/>
  <c r="CG69" i="22"/>
  <c r="CF69" i="22"/>
  <c r="DT69" i="22"/>
  <c r="DR68" i="22"/>
  <c r="AP69" i="22"/>
  <c r="AQ69" i="22" s="1"/>
  <c r="CX67" i="21"/>
  <c r="CV68" i="21"/>
  <c r="DC68" i="21" s="1"/>
  <c r="BN67" i="21"/>
  <c r="DB67" i="21"/>
  <c r="DC67" i="21"/>
  <c r="CZ67" i="21"/>
  <c r="CW67" i="21"/>
  <c r="CY67" i="21"/>
  <c r="DJ67" i="21"/>
  <c r="CH67" i="21" s="1"/>
  <c r="DL66" i="21" s="1"/>
  <c r="BI69" i="21"/>
  <c r="BM69" i="21" s="1"/>
  <c r="AY69" i="21"/>
  <c r="BK69" i="21"/>
  <c r="DI69" i="21" s="1"/>
  <c r="CE71" i="21"/>
  <c r="FK70" i="21"/>
  <c r="FL70" i="21" s="1"/>
  <c r="FM70" i="21" s="1"/>
  <c r="FN70" i="21" s="1"/>
  <c r="BD70" i="21"/>
  <c r="BC70" i="21"/>
  <c r="BF70" i="21"/>
  <c r="AV70" i="21"/>
  <c r="AM71" i="21"/>
  <c r="AE71" i="21"/>
  <c r="AZ71" i="21"/>
  <c r="BN68" i="21"/>
  <c r="DJ68" i="21"/>
  <c r="DK68" i="21"/>
  <c r="AW69" i="21"/>
  <c r="FT68" i="21"/>
  <c r="FU68" i="21"/>
  <c r="CL71" i="21"/>
  <c r="DE71" i="21"/>
  <c r="CN71" i="21"/>
  <c r="CJ71" i="21"/>
  <c r="DG71" i="21"/>
  <c r="DS71" i="21"/>
  <c r="CI71" i="21"/>
  <c r="CK71" i="21" s="1"/>
  <c r="BE69" i="21"/>
  <c r="DF69" i="21"/>
  <c r="BP70" i="21"/>
  <c r="BG70" i="21"/>
  <c r="BH70" i="21" s="1"/>
  <c r="BQ70" i="21"/>
  <c r="AX70" i="21"/>
  <c r="AU70" i="21"/>
  <c r="FV70" i="21" s="1"/>
  <c r="DR69" i="21"/>
  <c r="L92" i="21"/>
  <c r="J93" i="21"/>
  <c r="AT71" i="21"/>
  <c r="BB71" i="21"/>
  <c r="BA71" i="21"/>
  <c r="CC72" i="21"/>
  <c r="FR72" i="21"/>
  <c r="FD72" i="21"/>
  <c r="DU72" i="21" s="1"/>
  <c r="EY72" i="21"/>
  <c r="BZ72" i="21"/>
  <c r="BR72" i="21"/>
  <c r="AF72" i="21"/>
  <c r="A73" i="21"/>
  <c r="BX72" i="21"/>
  <c r="CD72" i="21"/>
  <c r="BV72" i="21"/>
  <c r="AJ72" i="21"/>
  <c r="CB72" i="21"/>
  <c r="BT72" i="21"/>
  <c r="AH72" i="21"/>
  <c r="AA72" i="21"/>
  <c r="AG72" i="21"/>
  <c r="BW72" i="21"/>
  <c r="FQ72" i="21"/>
  <c r="AI72" i="21"/>
  <c r="AC72" i="21"/>
  <c r="AZ72" i="21" s="1"/>
  <c r="BS72" i="21"/>
  <c r="EP72" i="21"/>
  <c r="BU72" i="21"/>
  <c r="AK72" i="21"/>
  <c r="CA72" i="21"/>
  <c r="BY72" i="21"/>
  <c r="DH69" i="21"/>
  <c r="CM69" i="21"/>
  <c r="DD69" i="21"/>
  <c r="CU70" i="21"/>
  <c r="CQ70" i="21"/>
  <c r="CT70" i="21"/>
  <c r="CP70" i="21"/>
  <c r="CS70" i="21"/>
  <c r="CO70" i="21"/>
  <c r="CR70" i="21"/>
  <c r="CG70" i="21"/>
  <c r="CM70" i="21" s="1"/>
  <c r="CF70" i="21"/>
  <c r="AP70" i="21"/>
  <c r="AQ70" i="21" s="1"/>
  <c r="DT70" i="21"/>
  <c r="Q86" i="21"/>
  <c r="Y86" i="21" s="1"/>
  <c r="M87" i="21"/>
  <c r="CZ68" i="21"/>
  <c r="CX68" i="21"/>
  <c r="V70" i="21"/>
  <c r="W71" i="21"/>
  <c r="X70" i="21"/>
  <c r="BL71" i="21" s="1"/>
  <c r="G85" i="21"/>
  <c r="CH62" i="20"/>
  <c r="BK65" i="20"/>
  <c r="DI65" i="20"/>
  <c r="DR65" i="20"/>
  <c r="FT65" i="20" s="1"/>
  <c r="CE67" i="20"/>
  <c r="DM61" i="20"/>
  <c r="DL61" i="20"/>
  <c r="AY65" i="20"/>
  <c r="BI65" i="20"/>
  <c r="CR66" i="20"/>
  <c r="CU66" i="20"/>
  <c r="CQ66" i="20"/>
  <c r="CT66" i="20"/>
  <c r="CP66" i="20"/>
  <c r="CS66" i="20"/>
  <c r="CO66" i="20"/>
  <c r="CN67" i="20"/>
  <c r="CJ67" i="20"/>
  <c r="DS67" i="20"/>
  <c r="DG67" i="20"/>
  <c r="CI67" i="20"/>
  <c r="CL67" i="20"/>
  <c r="X66" i="20"/>
  <c r="BL67" i="20" s="1"/>
  <c r="W67" i="20"/>
  <c r="V66" i="20"/>
  <c r="CM65" i="20"/>
  <c r="AW65" i="20"/>
  <c r="BO64" i="20"/>
  <c r="BJ64" i="20"/>
  <c r="BM64" i="20"/>
  <c r="CV64" i="20"/>
  <c r="FU65" i="20"/>
  <c r="CG66" i="20"/>
  <c r="CM66" i="20" s="1"/>
  <c r="AP66" i="20"/>
  <c r="AQ66" i="20" s="1"/>
  <c r="CF66" i="20"/>
  <c r="DT66" i="20"/>
  <c r="AM67" i="20"/>
  <c r="AE67" i="20"/>
  <c r="FK66" i="20"/>
  <c r="FL66" i="20" s="1"/>
  <c r="FM66" i="20" s="1"/>
  <c r="FN66" i="20" s="1"/>
  <c r="BP66" i="20"/>
  <c r="BG66" i="20"/>
  <c r="BH66" i="20" s="1"/>
  <c r="AU66" i="20"/>
  <c r="FV66" i="20" s="1"/>
  <c r="AX66" i="20"/>
  <c r="BQ66" i="20"/>
  <c r="FU64" i="20"/>
  <c r="FT64" i="20"/>
  <c r="BN63" i="20"/>
  <c r="DJ63" i="20"/>
  <c r="DK63" i="20"/>
  <c r="BE65" i="20"/>
  <c r="DF65" i="20"/>
  <c r="DQ60" i="20"/>
  <c r="DN60" i="20"/>
  <c r="DO60" i="20" s="1"/>
  <c r="DH65" i="20"/>
  <c r="BB67" i="20"/>
  <c r="BA67" i="20"/>
  <c r="AT67" i="20"/>
  <c r="FR68" i="20"/>
  <c r="CB68" i="20"/>
  <c r="BX68" i="20"/>
  <c r="BT68" i="20"/>
  <c r="AH68" i="20"/>
  <c r="AD68" i="20"/>
  <c r="CA68" i="20"/>
  <c r="BW68" i="20"/>
  <c r="BS68" i="20"/>
  <c r="AK68" i="20"/>
  <c r="AG68" i="20"/>
  <c r="AC68" i="20"/>
  <c r="CD68" i="20"/>
  <c r="BZ68" i="20"/>
  <c r="BV68" i="20"/>
  <c r="BR68" i="20"/>
  <c r="AJ68" i="20"/>
  <c r="AF68" i="20"/>
  <c r="AA68" i="20"/>
  <c r="FJ68" i="20" s="1"/>
  <c r="A69" i="20"/>
  <c r="CC68" i="20"/>
  <c r="BY68" i="20"/>
  <c r="BU68" i="20"/>
  <c r="AI68" i="20"/>
  <c r="Z68" i="20"/>
  <c r="EL67" i="20"/>
  <c r="AP67" i="20"/>
  <c r="AQ67" i="20" s="1"/>
  <c r="AZ67" i="20"/>
  <c r="BD66" i="20"/>
  <c r="AV66" i="20"/>
  <c r="AW66" i="20" s="1"/>
  <c r="BC66" i="20"/>
  <c r="BF66" i="20"/>
  <c r="CV58" i="19"/>
  <c r="BJ58" i="19"/>
  <c r="BI59" i="19"/>
  <c r="FI59" i="19" s="1"/>
  <c r="AY59" i="19"/>
  <c r="DT60" i="19"/>
  <c r="CY58" i="19"/>
  <c r="DC58" i="19"/>
  <c r="CZ58" i="19"/>
  <c r="CW58" i="19"/>
  <c r="DA58" i="19"/>
  <c r="CX58" i="19"/>
  <c r="DB58" i="19"/>
  <c r="BE59" i="19"/>
  <c r="DF59" i="19"/>
  <c r="V63" i="19"/>
  <c r="X63" i="19" s="1"/>
  <c r="BL64" i="19" s="1"/>
  <c r="W64" i="19"/>
  <c r="DM55" i="19"/>
  <c r="DL55" i="19"/>
  <c r="FK60" i="19"/>
  <c r="FL60" i="19" s="1"/>
  <c r="FM60" i="19" s="1"/>
  <c r="FN60" i="19" s="1"/>
  <c r="DG61" i="19"/>
  <c r="CN61" i="19"/>
  <c r="CJ61" i="19"/>
  <c r="CI61" i="19"/>
  <c r="CK61" i="19" s="1"/>
  <c r="DE61" i="19"/>
  <c r="CL61" i="19"/>
  <c r="DS61" i="19"/>
  <c r="A63" i="19"/>
  <c r="AK62" i="19"/>
  <c r="BZ62" i="19"/>
  <c r="CB62" i="19"/>
  <c r="BW62" i="19"/>
  <c r="EP62" i="19"/>
  <c r="BX62" i="19"/>
  <c r="FQ62" i="19"/>
  <c r="BT62" i="19"/>
  <c r="BS62" i="19"/>
  <c r="CD62" i="19"/>
  <c r="CA62" i="19"/>
  <c r="AJ62" i="19"/>
  <c r="BY62" i="19"/>
  <c r="CC62" i="19"/>
  <c r="AC62" i="19"/>
  <c r="AZ62" i="19" s="1"/>
  <c r="AA62" i="19"/>
  <c r="AD62" i="19"/>
  <c r="Z62" i="19"/>
  <c r="BV62" i="19"/>
  <c r="AF62" i="19"/>
  <c r="FD62" i="19"/>
  <c r="DU62" i="19" s="1"/>
  <c r="FR62" i="19"/>
  <c r="BU62" i="19"/>
  <c r="AG62" i="19"/>
  <c r="AI62" i="19"/>
  <c r="BR62" i="19"/>
  <c r="EY62" i="19"/>
  <c r="AH62" i="19"/>
  <c r="AM61" i="19"/>
  <c r="AE61" i="19"/>
  <c r="CH57" i="19"/>
  <c r="BM59" i="19"/>
  <c r="BO59" i="19"/>
  <c r="AW59" i="19"/>
  <c r="BH59" i="19"/>
  <c r="BK59" i="19"/>
  <c r="DI59" i="19" s="1"/>
  <c r="DH59" i="19"/>
  <c r="CM59" i="19"/>
  <c r="DD59" i="19"/>
  <c r="CG60" i="19"/>
  <c r="CF60" i="19"/>
  <c r="CP60" i="19"/>
  <c r="CT60" i="19"/>
  <c r="CQ60" i="19"/>
  <c r="CU60" i="19"/>
  <c r="CR60" i="19"/>
  <c r="CO60" i="19"/>
  <c r="CS60" i="19"/>
  <c r="BB61" i="19"/>
  <c r="BA61" i="19"/>
  <c r="AT61" i="19"/>
  <c r="AZ61" i="19"/>
  <c r="BN58" i="19"/>
  <c r="DK58" i="19"/>
  <c r="DJ58" i="19"/>
  <c r="BQ60" i="19"/>
  <c r="BP60" i="19"/>
  <c r="BG60" i="19"/>
  <c r="AU60" i="19"/>
  <c r="FV60" i="19" s="1"/>
  <c r="AX60" i="19"/>
  <c r="BD60" i="19"/>
  <c r="BC60" i="19"/>
  <c r="BF60" i="19"/>
  <c r="AV60" i="19"/>
  <c r="DR59" i="19"/>
  <c r="DB68" i="21" l="1"/>
  <c r="CW68" i="21"/>
  <c r="CY68" i="21"/>
  <c r="DA68" i="21"/>
  <c r="CV69" i="21"/>
  <c r="DQ26" i="25"/>
  <c r="DP63" i="25"/>
  <c r="DP62" i="25"/>
  <c r="DN26" i="25"/>
  <c r="DO32" i="25"/>
  <c r="DO26" i="25" s="1"/>
  <c r="DP33" i="25"/>
  <c r="FK70" i="24"/>
  <c r="FL70" i="24" s="1"/>
  <c r="FM70" i="24" s="1"/>
  <c r="FN70" i="24" s="1"/>
  <c r="CH66" i="24"/>
  <c r="CK70" i="24"/>
  <c r="CE71" i="24"/>
  <c r="CT70" i="24"/>
  <c r="CP70" i="24"/>
  <c r="CS70" i="24"/>
  <c r="CO70" i="24"/>
  <c r="CR70" i="24"/>
  <c r="CU70" i="24"/>
  <c r="CQ70" i="24"/>
  <c r="BB71" i="24"/>
  <c r="BA71" i="24"/>
  <c r="BD71" i="24" s="1"/>
  <c r="BE71" i="24" s="1"/>
  <c r="AT71" i="24"/>
  <c r="FD72" i="24"/>
  <c r="DU72" i="24" s="1"/>
  <c r="EY72" i="24"/>
  <c r="CD72" i="24"/>
  <c r="BZ72" i="24"/>
  <c r="BV72" i="24"/>
  <c r="BR72" i="24"/>
  <c r="AJ72" i="24"/>
  <c r="AM72" i="24" s="1"/>
  <c r="AF72" i="24"/>
  <c r="A73" i="24"/>
  <c r="CC72" i="24"/>
  <c r="BY72" i="24"/>
  <c r="BU72" i="24"/>
  <c r="AI72" i="24"/>
  <c r="FR72" i="24"/>
  <c r="CB72" i="24"/>
  <c r="BX72" i="24"/>
  <c r="BT72" i="24"/>
  <c r="AH72" i="24"/>
  <c r="AC72" i="24"/>
  <c r="AZ72" i="24" s="1"/>
  <c r="FQ72" i="24"/>
  <c r="EP72" i="24"/>
  <c r="CA72" i="24"/>
  <c r="BW72" i="24"/>
  <c r="BS72" i="24"/>
  <c r="AK72" i="24"/>
  <c r="AG72" i="24"/>
  <c r="AA72" i="24"/>
  <c r="CN71" i="24"/>
  <c r="CJ71" i="24"/>
  <c r="DS71" i="24"/>
  <c r="DG71" i="24"/>
  <c r="CI71" i="24"/>
  <c r="CK71" i="24" s="1"/>
  <c r="CL71" i="24"/>
  <c r="DE71" i="24"/>
  <c r="FT68" i="24"/>
  <c r="FU68" i="24"/>
  <c r="BD70" i="24"/>
  <c r="AX70" i="24"/>
  <c r="BQ70" i="24"/>
  <c r="BP70" i="24"/>
  <c r="BG70" i="24"/>
  <c r="BH70" i="24" s="1"/>
  <c r="AU70" i="24"/>
  <c r="FV70" i="24" s="1"/>
  <c r="BK69" i="24"/>
  <c r="DI69" i="24" s="1"/>
  <c r="DR69" i="24"/>
  <c r="BE69" i="24"/>
  <c r="DF69" i="24"/>
  <c r="DD69" i="24"/>
  <c r="AV71" i="24"/>
  <c r="BF71" i="24"/>
  <c r="AY69" i="24"/>
  <c r="BI69" i="24"/>
  <c r="CZ67" i="24"/>
  <c r="DC67" i="24"/>
  <c r="CY67" i="24"/>
  <c r="DB67" i="24"/>
  <c r="CX67" i="24"/>
  <c r="DA67" i="24"/>
  <c r="CW67" i="24"/>
  <c r="BJ68" i="24"/>
  <c r="BM68" i="24"/>
  <c r="BO68" i="24"/>
  <c r="CV68" i="24"/>
  <c r="CG70" i="24"/>
  <c r="CF70" i="24"/>
  <c r="DT70" i="24"/>
  <c r="AP71" i="24"/>
  <c r="AQ71" i="24" s="1"/>
  <c r="AW70" i="24"/>
  <c r="BN67" i="24"/>
  <c r="DJ67" i="24"/>
  <c r="DK67" i="24"/>
  <c r="W71" i="24"/>
  <c r="X70" i="24"/>
  <c r="BL71" i="24" s="1"/>
  <c r="V70" i="24"/>
  <c r="DH69" i="24"/>
  <c r="AD72" i="22"/>
  <c r="Z72" i="22"/>
  <c r="CH66" i="22"/>
  <c r="BC70" i="22"/>
  <c r="CE71" i="22"/>
  <c r="DR69" i="22"/>
  <c r="FU69" i="22" s="1"/>
  <c r="FU68" i="22"/>
  <c r="FT68" i="22"/>
  <c r="V71" i="22"/>
  <c r="W72" i="22"/>
  <c r="X71" i="22"/>
  <c r="BL72" i="22" s="1"/>
  <c r="BH69" i="22"/>
  <c r="BK69" i="22"/>
  <c r="DI69" i="22" s="1"/>
  <c r="A73" i="22"/>
  <c r="CC72" i="22"/>
  <c r="BY72" i="22"/>
  <c r="BU72" i="22"/>
  <c r="AI72" i="22"/>
  <c r="FR72" i="22"/>
  <c r="CB72" i="22"/>
  <c r="BX72" i="22"/>
  <c r="BT72" i="22"/>
  <c r="AH72" i="22"/>
  <c r="AC72" i="22"/>
  <c r="AZ72" i="22" s="1"/>
  <c r="FQ72" i="22"/>
  <c r="EP72" i="22"/>
  <c r="CA72" i="22"/>
  <c r="BW72" i="22"/>
  <c r="BS72" i="22"/>
  <c r="BR72" i="22"/>
  <c r="AG72" i="22"/>
  <c r="CD72" i="22"/>
  <c r="AF72" i="22"/>
  <c r="BZ72" i="22"/>
  <c r="AK72" i="22"/>
  <c r="FD72" i="22"/>
  <c r="DU72" i="22" s="1"/>
  <c r="EY72" i="22"/>
  <c r="BV72" i="22"/>
  <c r="AJ72" i="22"/>
  <c r="AM72" i="22" s="1"/>
  <c r="AA72" i="22"/>
  <c r="FK70" i="22"/>
  <c r="FL70" i="22" s="1"/>
  <c r="FM70" i="22" s="1"/>
  <c r="FN70" i="22" s="1"/>
  <c r="BQ70" i="22"/>
  <c r="AX70" i="22"/>
  <c r="AW70" i="22" s="1"/>
  <c r="BG70" i="22"/>
  <c r="BP70" i="22"/>
  <c r="AU70" i="22"/>
  <c r="BN67" i="22"/>
  <c r="DJ67" i="22"/>
  <c r="DK67" i="22"/>
  <c r="CH67" i="22" s="1"/>
  <c r="BO68" i="22"/>
  <c r="BJ68" i="22"/>
  <c r="BM68" i="22"/>
  <c r="CV68" i="22"/>
  <c r="BI69" i="22"/>
  <c r="AY69" i="22"/>
  <c r="DS71" i="22"/>
  <c r="DG71" i="22"/>
  <c r="CI71" i="22"/>
  <c r="CK71" i="22" s="1"/>
  <c r="CL71" i="22"/>
  <c r="CJ71" i="22"/>
  <c r="DE71" i="22"/>
  <c r="CN71" i="22"/>
  <c r="DD69" i="22"/>
  <c r="DH69" i="22"/>
  <c r="CM69" i="22"/>
  <c r="AW69" i="22"/>
  <c r="DB67" i="22"/>
  <c r="CX67" i="22"/>
  <c r="DA67" i="22"/>
  <c r="CW67" i="22"/>
  <c r="CZ67" i="22"/>
  <c r="DC67" i="22"/>
  <c r="CY67" i="22"/>
  <c r="FV70" i="22"/>
  <c r="DT70" i="22"/>
  <c r="DF69" i="22"/>
  <c r="BB71" i="22"/>
  <c r="BA71" i="22"/>
  <c r="BC71" i="22" s="1"/>
  <c r="AT71" i="22"/>
  <c r="BF71" i="22"/>
  <c r="BD71" i="22"/>
  <c r="BE71" i="22" s="1"/>
  <c r="AV71" i="22"/>
  <c r="CG70" i="22"/>
  <c r="CF70" i="22"/>
  <c r="AP70" i="22"/>
  <c r="AQ70" i="22" s="1"/>
  <c r="CS70" i="22"/>
  <c r="CO70" i="22"/>
  <c r="CR70" i="22"/>
  <c r="CQ70" i="22"/>
  <c r="CP70" i="22"/>
  <c r="CU70" i="22"/>
  <c r="CT70" i="22"/>
  <c r="CK70" i="22"/>
  <c r="BJ69" i="21"/>
  <c r="BO69" i="21"/>
  <c r="DM66" i="21"/>
  <c r="DQ66" i="21" s="1"/>
  <c r="CH68" i="21"/>
  <c r="DM67" i="21" s="1"/>
  <c r="BI70" i="21"/>
  <c r="BJ70" i="21" s="1"/>
  <c r="AY70" i="21"/>
  <c r="BK70" i="21"/>
  <c r="DI70" i="21" s="1"/>
  <c r="CE72" i="21"/>
  <c r="G86" i="21"/>
  <c r="DH71" i="21"/>
  <c r="BC71" i="21"/>
  <c r="BF71" i="21"/>
  <c r="BD71" i="21"/>
  <c r="AV71" i="21"/>
  <c r="V71" i="21"/>
  <c r="W72" i="21"/>
  <c r="X71" i="21"/>
  <c r="BL72" i="21" s="1"/>
  <c r="CC73" i="21"/>
  <c r="A74" i="21"/>
  <c r="BX73" i="21"/>
  <c r="CD73" i="21"/>
  <c r="BV73" i="21"/>
  <c r="AJ73" i="21"/>
  <c r="CB73" i="21"/>
  <c r="BT73" i="21"/>
  <c r="AH73" i="21"/>
  <c r="AA73" i="21"/>
  <c r="FR73" i="21"/>
  <c r="BZ73" i="21"/>
  <c r="BR73" i="21"/>
  <c r="AF73" i="21"/>
  <c r="AG73" i="21"/>
  <c r="BW73" i="21"/>
  <c r="AI73" i="21"/>
  <c r="AC73" i="21"/>
  <c r="BS73" i="21"/>
  <c r="BU73" i="21"/>
  <c r="CA73" i="21"/>
  <c r="BY73" i="21"/>
  <c r="AK73" i="21"/>
  <c r="CT71" i="21"/>
  <c r="CP71" i="21"/>
  <c r="CS71" i="21"/>
  <c r="CO71" i="21"/>
  <c r="CR71" i="21"/>
  <c r="CQ71" i="21"/>
  <c r="CU71" i="21"/>
  <c r="L93" i="21"/>
  <c r="J94" i="21"/>
  <c r="CG71" i="21"/>
  <c r="CM71" i="21" s="1"/>
  <c r="CF71" i="21"/>
  <c r="AP71" i="21"/>
  <c r="AQ71" i="21" s="1"/>
  <c r="AT72" i="21"/>
  <c r="BB72" i="21"/>
  <c r="BA72" i="21"/>
  <c r="FT69" i="21"/>
  <c r="FU69" i="21"/>
  <c r="DT71" i="21"/>
  <c r="BE70" i="21"/>
  <c r="DF70" i="21"/>
  <c r="BO70" i="21"/>
  <c r="BM70" i="21"/>
  <c r="DH70" i="21"/>
  <c r="BN69" i="21"/>
  <c r="DK69" i="21"/>
  <c r="DJ69" i="21"/>
  <c r="AS86" i="21"/>
  <c r="CZ69" i="21"/>
  <c r="DC69" i="21"/>
  <c r="CY69" i="21"/>
  <c r="DB69" i="21"/>
  <c r="CX69" i="21"/>
  <c r="DA69" i="21"/>
  <c r="CW69" i="21"/>
  <c r="Q87" i="21"/>
  <c r="Y87" i="21" s="1"/>
  <c r="M88" i="21"/>
  <c r="AM72" i="21"/>
  <c r="AE72" i="21"/>
  <c r="FK71" i="21"/>
  <c r="FL71" i="21" s="1"/>
  <c r="FM71" i="21" s="1"/>
  <c r="FN71" i="21" s="1"/>
  <c r="DE72" i="21"/>
  <c r="CN72" i="21"/>
  <c r="CJ72" i="21"/>
  <c r="DS72" i="21"/>
  <c r="DG72" i="21"/>
  <c r="CI72" i="21"/>
  <c r="CK72" i="21" s="1"/>
  <c r="CL72" i="21"/>
  <c r="BG71" i="21"/>
  <c r="BH71" i="21" s="1"/>
  <c r="BQ71" i="21"/>
  <c r="BP71" i="21"/>
  <c r="AU71" i="21"/>
  <c r="FV71" i="21" s="1"/>
  <c r="AX71" i="21"/>
  <c r="DR70" i="21"/>
  <c r="AW70" i="21"/>
  <c r="DD70" i="21"/>
  <c r="FK67" i="20"/>
  <c r="CE68" i="20"/>
  <c r="CG67" i="20"/>
  <c r="CM67" i="20" s="1"/>
  <c r="CF67" i="20"/>
  <c r="DT67" i="20"/>
  <c r="BO65" i="20"/>
  <c r="BJ65" i="20"/>
  <c r="BM65" i="20"/>
  <c r="FI65" i="20"/>
  <c r="X67" i="20"/>
  <c r="BL68" i="20" s="1"/>
  <c r="W68" i="20"/>
  <c r="V67" i="20"/>
  <c r="AM68" i="20"/>
  <c r="AE68" i="20"/>
  <c r="BP67" i="20"/>
  <c r="BG67" i="20"/>
  <c r="BH67" i="20" s="1"/>
  <c r="AU67" i="20"/>
  <c r="FV67" i="20" s="1"/>
  <c r="AX67" i="20"/>
  <c r="BQ67" i="20"/>
  <c r="BB68" i="20"/>
  <c r="BA68" i="20"/>
  <c r="AT68" i="20"/>
  <c r="FR69" i="20"/>
  <c r="CB69" i="20"/>
  <c r="BX69" i="20"/>
  <c r="BT69" i="20"/>
  <c r="AH69" i="20"/>
  <c r="AD69" i="20"/>
  <c r="FQ69" i="20"/>
  <c r="EP69" i="20"/>
  <c r="CA69" i="20"/>
  <c r="BW69" i="20"/>
  <c r="BS69" i="20"/>
  <c r="AK69" i="20"/>
  <c r="AG69" i="20"/>
  <c r="AC69" i="20"/>
  <c r="FD69" i="20"/>
  <c r="DU69" i="20" s="1"/>
  <c r="EY69" i="20"/>
  <c r="CD69" i="20"/>
  <c r="BZ69" i="20"/>
  <c r="BV69" i="20"/>
  <c r="BR69" i="20"/>
  <c r="AJ69" i="20"/>
  <c r="AF69" i="20"/>
  <c r="FK68" i="20" s="1"/>
  <c r="AA69" i="20"/>
  <c r="A70" i="20"/>
  <c r="CC69" i="20"/>
  <c r="BY69" i="20"/>
  <c r="BU69" i="20"/>
  <c r="AI69" i="20"/>
  <c r="Z69" i="20"/>
  <c r="EL68" i="20"/>
  <c r="AZ68" i="20"/>
  <c r="DR66" i="20"/>
  <c r="BD67" i="20"/>
  <c r="AV67" i="20"/>
  <c r="AW67" i="20" s="1"/>
  <c r="BC67" i="20"/>
  <c r="BF67" i="20"/>
  <c r="DC64" i="20"/>
  <c r="CY64" i="20"/>
  <c r="DB64" i="20"/>
  <c r="CX64" i="20"/>
  <c r="DA64" i="20"/>
  <c r="CZ64" i="20"/>
  <c r="CW64" i="20"/>
  <c r="CK67" i="20"/>
  <c r="DH67" i="20"/>
  <c r="BE66" i="20"/>
  <c r="DF66" i="20"/>
  <c r="FA67" i="20"/>
  <c r="FC67" i="20" s="1"/>
  <c r="FF67" i="20" s="1"/>
  <c r="EM67" i="20"/>
  <c r="EN67" i="20" s="1"/>
  <c r="EO67" i="20" s="1"/>
  <c r="FE67" i="20" s="1"/>
  <c r="FO67" i="20"/>
  <c r="FP67" i="20" s="1"/>
  <c r="CN68" i="20"/>
  <c r="CJ68" i="20"/>
  <c r="DS68" i="20"/>
  <c r="DG68" i="20"/>
  <c r="CI68" i="20"/>
  <c r="CL68" i="20"/>
  <c r="AY66" i="20"/>
  <c r="BI66" i="20"/>
  <c r="DH66" i="20"/>
  <c r="DD66" i="20"/>
  <c r="BN64" i="20"/>
  <c r="DK64" i="20"/>
  <c r="DJ64" i="20"/>
  <c r="BK66" i="20"/>
  <c r="DI66" i="20" s="1"/>
  <c r="CR67" i="20"/>
  <c r="CU67" i="20"/>
  <c r="CQ67" i="20"/>
  <c r="CT67" i="20"/>
  <c r="CP67" i="20"/>
  <c r="CS67" i="20"/>
  <c r="CO67" i="20"/>
  <c r="DQ61" i="20"/>
  <c r="DN61" i="20"/>
  <c r="DO61" i="20" s="1"/>
  <c r="DP60" i="20" s="1"/>
  <c r="BJ59" i="19"/>
  <c r="CH58" i="19"/>
  <c r="DM57" i="19" s="1"/>
  <c r="BI60" i="19"/>
  <c r="CV60" i="19" s="1"/>
  <c r="AY60" i="19"/>
  <c r="DR60" i="19"/>
  <c r="CE62" i="19"/>
  <c r="AW60" i="19"/>
  <c r="FT59" i="19"/>
  <c r="FU59" i="19"/>
  <c r="DT61" i="19"/>
  <c r="BJ60" i="19"/>
  <c r="BN59" i="19"/>
  <c r="DJ59" i="19"/>
  <c r="DK59" i="19"/>
  <c r="BA62" i="19"/>
  <c r="BB62" i="19"/>
  <c r="AT62" i="19"/>
  <c r="AM62" i="19"/>
  <c r="AE62" i="19"/>
  <c r="FT60" i="19"/>
  <c r="FU60" i="19"/>
  <c r="BC61" i="19"/>
  <c r="BF61" i="19"/>
  <c r="BD61" i="19"/>
  <c r="AV61" i="19"/>
  <c r="DG62" i="19"/>
  <c r="DE62" i="19"/>
  <c r="CL62" i="19"/>
  <c r="DS62" i="19"/>
  <c r="CN62" i="19"/>
  <c r="CJ62" i="19"/>
  <c r="CI62" i="19"/>
  <c r="CK62" i="19" s="1"/>
  <c r="CG61" i="19"/>
  <c r="DH61" i="19" s="1"/>
  <c r="AP61" i="19"/>
  <c r="AQ61" i="19" s="1"/>
  <c r="CF61" i="19"/>
  <c r="DN55" i="19"/>
  <c r="DO55" i="19" s="1"/>
  <c r="DQ55" i="19"/>
  <c r="DM56" i="19"/>
  <c r="DL56" i="19"/>
  <c r="FK61" i="19"/>
  <c r="FL61" i="19" s="1"/>
  <c r="FM61" i="19" s="1"/>
  <c r="FN61" i="19" s="1"/>
  <c r="V64" i="19"/>
  <c r="X64" i="19" s="1"/>
  <c r="BL65" i="19" s="1"/>
  <c r="W65" i="19"/>
  <c r="BE60" i="19"/>
  <c r="DF60" i="19"/>
  <c r="A64" i="19"/>
  <c r="CC63" i="19"/>
  <c r="BX63" i="19"/>
  <c r="AA63" i="19"/>
  <c r="AJ63" i="19"/>
  <c r="BZ63" i="19"/>
  <c r="AH63" i="19"/>
  <c r="BU63" i="19"/>
  <c r="CA63" i="19"/>
  <c r="BY63" i="19"/>
  <c r="BS63" i="19"/>
  <c r="AF63" i="19"/>
  <c r="AK63" i="19"/>
  <c r="CB63" i="19"/>
  <c r="CD63" i="19"/>
  <c r="BW63" i="19"/>
  <c r="AD63" i="19"/>
  <c r="FR63" i="19"/>
  <c r="BT63" i="19"/>
  <c r="AI63" i="19"/>
  <c r="AC63" i="19"/>
  <c r="BR63" i="19"/>
  <c r="AG63" i="19"/>
  <c r="Z63" i="19"/>
  <c r="BV63" i="19"/>
  <c r="CQ61" i="19"/>
  <c r="CU61" i="19"/>
  <c r="CR61" i="19"/>
  <c r="CO61" i="19"/>
  <c r="CS61" i="19"/>
  <c r="CP61" i="19"/>
  <c r="CT61" i="19"/>
  <c r="AX61" i="19"/>
  <c r="BP61" i="19"/>
  <c r="BG61" i="19"/>
  <c r="BQ61" i="19"/>
  <c r="AU61" i="19"/>
  <c r="FV61" i="19" s="1"/>
  <c r="CM60" i="19"/>
  <c r="DD60" i="19"/>
  <c r="DH60" i="19"/>
  <c r="BH60" i="19"/>
  <c r="BK60" i="19"/>
  <c r="DI60" i="19" s="1"/>
  <c r="AP62" i="19"/>
  <c r="AQ62" i="19" s="1"/>
  <c r="DP32" i="25" l="1"/>
  <c r="DP26" i="25" s="1"/>
  <c r="BK70" i="24"/>
  <c r="BC71" i="24"/>
  <c r="CE72" i="24"/>
  <c r="FK71" i="24"/>
  <c r="FL71" i="24" s="1"/>
  <c r="FM71" i="24" s="1"/>
  <c r="FN71" i="24" s="1"/>
  <c r="CH67" i="24"/>
  <c r="DM66" i="24" s="1"/>
  <c r="DI70" i="24"/>
  <c r="V71" i="24"/>
  <c r="W72" i="24"/>
  <c r="X71" i="24"/>
  <c r="BL72" i="24" s="1"/>
  <c r="FU69" i="24"/>
  <c r="FT69" i="24"/>
  <c r="DB68" i="24"/>
  <c r="CX68" i="24"/>
  <c r="DA68" i="24"/>
  <c r="CW68" i="24"/>
  <c r="CZ68" i="24"/>
  <c r="DC68" i="24"/>
  <c r="CY68" i="24"/>
  <c r="CG71" i="24"/>
  <c r="CF71" i="24"/>
  <c r="DT71" i="24"/>
  <c r="BB72" i="24"/>
  <c r="BA72" i="24"/>
  <c r="BC72" i="24" s="1"/>
  <c r="AT72" i="24"/>
  <c r="CD73" i="24"/>
  <c r="BZ73" i="24"/>
  <c r="BV73" i="24"/>
  <c r="BR73" i="24"/>
  <c r="AJ73" i="24"/>
  <c r="AM73" i="24" s="1"/>
  <c r="AF73" i="24"/>
  <c r="CA73" i="24"/>
  <c r="BW73" i="24"/>
  <c r="BS73" i="24"/>
  <c r="AK73" i="24"/>
  <c r="A74" i="24"/>
  <c r="BY73" i="24"/>
  <c r="AI73" i="24"/>
  <c r="AC73" i="24"/>
  <c r="AZ73" i="24" s="1"/>
  <c r="BX73" i="24"/>
  <c r="AH73" i="24"/>
  <c r="AA73" i="24"/>
  <c r="CC73" i="24"/>
  <c r="BU73" i="24"/>
  <c r="AG73" i="24"/>
  <c r="FR73" i="24"/>
  <c r="CB73" i="24"/>
  <c r="BT73" i="24"/>
  <c r="CL72" i="24"/>
  <c r="DE72" i="24"/>
  <c r="CN72" i="24"/>
  <c r="CJ72" i="24"/>
  <c r="DS72" i="24"/>
  <c r="DG72" i="24"/>
  <c r="CI72" i="24"/>
  <c r="CK72" i="24" s="1"/>
  <c r="BI70" i="24"/>
  <c r="AY70" i="24"/>
  <c r="BN68" i="24"/>
  <c r="DJ68" i="24"/>
  <c r="DK68" i="24"/>
  <c r="BO69" i="24"/>
  <c r="BJ69" i="24"/>
  <c r="BM69" i="24"/>
  <c r="CV69" i="24"/>
  <c r="BE70" i="24"/>
  <c r="DF70" i="24"/>
  <c r="CR71" i="24"/>
  <c r="CU71" i="24"/>
  <c r="CQ71" i="24"/>
  <c r="CT71" i="24"/>
  <c r="CP71" i="24"/>
  <c r="CS71" i="24"/>
  <c r="CO71" i="24"/>
  <c r="BF72" i="24"/>
  <c r="AV72" i="24"/>
  <c r="DD70" i="24"/>
  <c r="DH70" i="24"/>
  <c r="CM70" i="24"/>
  <c r="DR70" i="24"/>
  <c r="BP71" i="24"/>
  <c r="BG71" i="24"/>
  <c r="BH71" i="24" s="1"/>
  <c r="AU71" i="24"/>
  <c r="FV71" i="24" s="1"/>
  <c r="AX71" i="24"/>
  <c r="BQ71" i="24"/>
  <c r="Z73" i="22"/>
  <c r="AD73" i="22"/>
  <c r="CE72" i="22"/>
  <c r="AP71" i="22"/>
  <c r="AQ71" i="22" s="1"/>
  <c r="FT69" i="22"/>
  <c r="CM70" i="22"/>
  <c r="DH70" i="22"/>
  <c r="DD70" i="22"/>
  <c r="CU71" i="22"/>
  <c r="CQ71" i="22"/>
  <c r="CT71" i="22"/>
  <c r="CP71" i="22"/>
  <c r="CR71" i="22"/>
  <c r="CO71" i="22"/>
  <c r="CS71" i="22"/>
  <c r="BJ69" i="22"/>
  <c r="BM69" i="22"/>
  <c r="BO69" i="22"/>
  <c r="CV69" i="22"/>
  <c r="BN68" i="22"/>
  <c r="DK68" i="22"/>
  <c r="DJ68" i="22"/>
  <c r="BH70" i="22"/>
  <c r="BK70" i="22"/>
  <c r="DI70" i="22" s="1"/>
  <c r="BA72" i="22"/>
  <c r="BC72" i="22" s="1"/>
  <c r="BB72" i="22"/>
  <c r="AT72" i="22"/>
  <c r="CA73" i="22"/>
  <c r="BW73" i="22"/>
  <c r="BS73" i="22"/>
  <c r="AK73" i="22"/>
  <c r="AG73" i="22"/>
  <c r="AA73" i="22"/>
  <c r="CD73" i="22"/>
  <c r="BZ73" i="22"/>
  <c r="BV73" i="22"/>
  <c r="BR73" i="22"/>
  <c r="AJ73" i="22"/>
  <c r="AM73" i="22" s="1"/>
  <c r="AF73" i="22"/>
  <c r="A74" i="22"/>
  <c r="CC73" i="22"/>
  <c r="BY73" i="22"/>
  <c r="BU73" i="22"/>
  <c r="AI73" i="22"/>
  <c r="BX73" i="22"/>
  <c r="FR73" i="22"/>
  <c r="BT73" i="22"/>
  <c r="AC73" i="22"/>
  <c r="AZ73" i="22" s="1"/>
  <c r="CB73" i="22"/>
  <c r="AH73" i="22"/>
  <c r="X72" i="22"/>
  <c r="BL73" i="22" s="1"/>
  <c r="V72" i="22"/>
  <c r="W73" i="22"/>
  <c r="BI70" i="22"/>
  <c r="AY70" i="22"/>
  <c r="AV72" i="22"/>
  <c r="BF72" i="22"/>
  <c r="DL66" i="22"/>
  <c r="DM66" i="22"/>
  <c r="CG71" i="22"/>
  <c r="DF71" i="22" s="1"/>
  <c r="CF71" i="22"/>
  <c r="DT71" i="22"/>
  <c r="DF70" i="22"/>
  <c r="BG71" i="22"/>
  <c r="AU71" i="22"/>
  <c r="FV71" i="22" s="1"/>
  <c r="AX71" i="22"/>
  <c r="AW71" i="22" s="1"/>
  <c r="BQ71" i="22"/>
  <c r="BP71" i="22"/>
  <c r="CZ68" i="22"/>
  <c r="DC68" i="22"/>
  <c r="CY68" i="22"/>
  <c r="DB68" i="22"/>
  <c r="CX68" i="22"/>
  <c r="DA68" i="22"/>
  <c r="CW68" i="22"/>
  <c r="DR70" i="22"/>
  <c r="FK71" i="22"/>
  <c r="FL71" i="22" s="1"/>
  <c r="FM71" i="22" s="1"/>
  <c r="FN71" i="22" s="1"/>
  <c r="DE72" i="22"/>
  <c r="CN72" i="22"/>
  <c r="CJ72" i="22"/>
  <c r="DS72" i="22"/>
  <c r="DG72" i="22"/>
  <c r="CI72" i="22"/>
  <c r="CK72" i="22" s="1"/>
  <c r="CL72" i="22"/>
  <c r="DL67" i="21"/>
  <c r="CV70" i="21"/>
  <c r="DC70" i="21" s="1"/>
  <c r="DN66" i="21"/>
  <c r="DO66" i="21" s="1"/>
  <c r="DR71" i="21"/>
  <c r="FU71" i="21" s="1"/>
  <c r="CH69" i="21"/>
  <c r="DM68" i="21" s="1"/>
  <c r="BI71" i="21"/>
  <c r="BJ71" i="21" s="1"/>
  <c r="AY71" i="21"/>
  <c r="BK71" i="21"/>
  <c r="DI71" i="21" s="1"/>
  <c r="CE73" i="21"/>
  <c r="BF72" i="21"/>
  <c r="BD72" i="21"/>
  <c r="BC72" i="21"/>
  <c r="AV72" i="21"/>
  <c r="AW71" i="21"/>
  <c r="CG72" i="21"/>
  <c r="CF72" i="21"/>
  <c r="AP72" i="21"/>
  <c r="AQ72" i="21" s="1"/>
  <c r="DT72" i="21"/>
  <c r="Q88" i="21"/>
  <c r="Y88" i="21" s="1"/>
  <c r="AS88" i="21" s="1"/>
  <c r="M89" i="21"/>
  <c r="AZ73" i="21"/>
  <c r="CN73" i="21"/>
  <c r="CJ73" i="21"/>
  <c r="DS73" i="21"/>
  <c r="DG73" i="21"/>
  <c r="CI73" i="21"/>
  <c r="CK73" i="21" s="1"/>
  <c r="CL73" i="21"/>
  <c r="BE71" i="21"/>
  <c r="DF71" i="21"/>
  <c r="G87" i="21"/>
  <c r="CX70" i="21"/>
  <c r="CW70" i="21"/>
  <c r="BQ72" i="21"/>
  <c r="BP72" i="21"/>
  <c r="BG72" i="21"/>
  <c r="BH72" i="21" s="1"/>
  <c r="AX72" i="21"/>
  <c r="AU72" i="21"/>
  <c r="FV72" i="21" s="1"/>
  <c r="L94" i="21"/>
  <c r="J95" i="21"/>
  <c r="L95" i="21" s="1"/>
  <c r="AT73" i="21"/>
  <c r="BA73" i="21"/>
  <c r="BB73" i="21"/>
  <c r="V72" i="21"/>
  <c r="W73" i="21"/>
  <c r="X72" i="21"/>
  <c r="BL73" i="21" s="1"/>
  <c r="DD71" i="21"/>
  <c r="BO71" i="21"/>
  <c r="CV71" i="21"/>
  <c r="AM73" i="21"/>
  <c r="AE73" i="21"/>
  <c r="FT70" i="21"/>
  <c r="FU70" i="21"/>
  <c r="CS72" i="21"/>
  <c r="CO72" i="21"/>
  <c r="CR72" i="21"/>
  <c r="CU72" i="21"/>
  <c r="CQ72" i="21"/>
  <c r="CT72" i="21"/>
  <c r="CP72" i="21"/>
  <c r="DN67" i="21"/>
  <c r="DO67" i="21" s="1"/>
  <c r="DQ67" i="21"/>
  <c r="BN70" i="21"/>
  <c r="DK70" i="21"/>
  <c r="DJ70" i="21"/>
  <c r="FK72" i="21"/>
  <c r="FL72" i="21" s="1"/>
  <c r="FM72" i="21" s="1"/>
  <c r="FN72" i="21" s="1"/>
  <c r="CC74" i="21"/>
  <c r="CD74" i="21"/>
  <c r="BV74" i="21"/>
  <c r="AJ74" i="21"/>
  <c r="AD74" i="21"/>
  <c r="CB74" i="21"/>
  <c r="BT74" i="21"/>
  <c r="AH74" i="21"/>
  <c r="AA74" i="21"/>
  <c r="FR74" i="21"/>
  <c r="FD74" i="21"/>
  <c r="DU74" i="21" s="1"/>
  <c r="EY74" i="21"/>
  <c r="BZ74" i="21"/>
  <c r="BR74" i="21"/>
  <c r="AF74" i="21"/>
  <c r="A75" i="21"/>
  <c r="BX74" i="21"/>
  <c r="AG74" i="21"/>
  <c r="BW74" i="21"/>
  <c r="FQ74" i="21"/>
  <c r="AI74" i="21"/>
  <c r="AC74" i="21"/>
  <c r="BS74" i="21"/>
  <c r="EP74" i="21"/>
  <c r="BU74" i="21"/>
  <c r="AK74" i="21"/>
  <c r="Z74" i="21"/>
  <c r="CA74" i="21"/>
  <c r="BY74" i="21"/>
  <c r="CE74" i="21" s="1"/>
  <c r="AS87" i="21"/>
  <c r="CE69" i="20"/>
  <c r="CH64" i="20"/>
  <c r="DT68" i="20"/>
  <c r="AM69" i="20"/>
  <c r="AE69" i="20"/>
  <c r="CG68" i="20"/>
  <c r="DD68" i="20" s="1"/>
  <c r="CF68" i="20"/>
  <c r="AP68" i="20"/>
  <c r="AQ68" i="20" s="1"/>
  <c r="BE67" i="20"/>
  <c r="DF67" i="20"/>
  <c r="BD68" i="20"/>
  <c r="AV68" i="20"/>
  <c r="BC68" i="20"/>
  <c r="BF68" i="20"/>
  <c r="CK68" i="20"/>
  <c r="DH68" i="20"/>
  <c r="FU66" i="20"/>
  <c r="FT66" i="20"/>
  <c r="BB69" i="20"/>
  <c r="BA69" i="20"/>
  <c r="AT69" i="20"/>
  <c r="FR70" i="20"/>
  <c r="CB70" i="20"/>
  <c r="BX70" i="20"/>
  <c r="CE70" i="20" s="1"/>
  <c r="BT70" i="20"/>
  <c r="AH70" i="20"/>
  <c r="AD70" i="20"/>
  <c r="FQ70" i="20"/>
  <c r="EP70" i="20"/>
  <c r="CA70" i="20"/>
  <c r="BW70" i="20"/>
  <c r="BS70" i="20"/>
  <c r="AK70" i="20"/>
  <c r="AG70" i="20"/>
  <c r="AC70" i="20"/>
  <c r="FD70" i="20"/>
  <c r="DU70" i="20" s="1"/>
  <c r="EY70" i="20"/>
  <c r="CD70" i="20"/>
  <c r="BZ70" i="20"/>
  <c r="BV70" i="20"/>
  <c r="BR70" i="20"/>
  <c r="AJ70" i="20"/>
  <c r="AF70" i="20"/>
  <c r="AA70" i="20"/>
  <c r="A71" i="20"/>
  <c r="CC70" i="20"/>
  <c r="BY70" i="20"/>
  <c r="BU70" i="20"/>
  <c r="AI70" i="20"/>
  <c r="Z70" i="20"/>
  <c r="AZ69" i="20"/>
  <c r="DD67" i="20"/>
  <c r="CR68" i="20"/>
  <c r="CU68" i="20"/>
  <c r="CQ68" i="20"/>
  <c r="CT68" i="20"/>
  <c r="CP68" i="20"/>
  <c r="CS68" i="20"/>
  <c r="CO68" i="20"/>
  <c r="CN69" i="20"/>
  <c r="CJ69" i="20"/>
  <c r="DS69" i="20"/>
  <c r="DG69" i="20"/>
  <c r="CI69" i="20"/>
  <c r="CK69" i="20" s="1"/>
  <c r="CL69" i="20"/>
  <c r="DE69" i="20"/>
  <c r="DR67" i="20"/>
  <c r="BK67" i="20"/>
  <c r="DI67" i="20" s="1"/>
  <c r="BO66" i="20"/>
  <c r="BJ66" i="20"/>
  <c r="BM66" i="20"/>
  <c r="CV66" i="20"/>
  <c r="FA68" i="20"/>
  <c r="FC68" i="20" s="1"/>
  <c r="FF68" i="20" s="1"/>
  <c r="EM68" i="20"/>
  <c r="EN68" i="20" s="1"/>
  <c r="EO68" i="20" s="1"/>
  <c r="FE68" i="20" s="1"/>
  <c r="FO68" i="20"/>
  <c r="FP68" i="20" s="1"/>
  <c r="BP68" i="20"/>
  <c r="BG68" i="20"/>
  <c r="BH68" i="20" s="1"/>
  <c r="AU68" i="20"/>
  <c r="FV68" i="20" s="1"/>
  <c r="AX68" i="20"/>
  <c r="BQ68" i="20"/>
  <c r="AY67" i="20"/>
  <c r="BI67" i="20"/>
  <c r="X68" i="20"/>
  <c r="BL69" i="20" s="1"/>
  <c r="W69" i="20"/>
  <c r="V68" i="20"/>
  <c r="BN65" i="20"/>
  <c r="DK65" i="20"/>
  <c r="DJ65" i="20"/>
  <c r="BO60" i="19"/>
  <c r="BM60" i="19"/>
  <c r="DL57" i="19"/>
  <c r="BI61" i="19"/>
  <c r="BO61" i="19" s="1"/>
  <c r="AY61" i="19"/>
  <c r="FK62" i="19"/>
  <c r="FL62" i="19" s="1"/>
  <c r="FM62" i="19" s="1"/>
  <c r="FN62" i="19" s="1"/>
  <c r="CE63" i="19"/>
  <c r="DG63" i="19"/>
  <c r="CN63" i="19"/>
  <c r="CJ63" i="19"/>
  <c r="CI63" i="19"/>
  <c r="CL63" i="19"/>
  <c r="DS63" i="19"/>
  <c r="BH61" i="19"/>
  <c r="BK61" i="19"/>
  <c r="DI61" i="19" s="1"/>
  <c r="AZ63" i="19"/>
  <c r="CG62" i="19"/>
  <c r="CF62" i="19"/>
  <c r="CR62" i="19"/>
  <c r="CO62" i="19"/>
  <c r="CS62" i="19"/>
  <c r="CP62" i="19"/>
  <c r="CT62" i="19"/>
  <c r="CQ62" i="19"/>
  <c r="CU62" i="19"/>
  <c r="BN60" i="19"/>
  <c r="DK60" i="19"/>
  <c r="DJ60" i="19"/>
  <c r="CH60" i="19" s="1"/>
  <c r="DN57" i="19"/>
  <c r="DO57" i="19" s="1"/>
  <c r="DQ57" i="19"/>
  <c r="DR61" i="19"/>
  <c r="A65" i="19"/>
  <c r="BU64" i="19"/>
  <c r="CD64" i="19"/>
  <c r="BX64" i="19"/>
  <c r="AK64" i="19"/>
  <c r="BZ64" i="19"/>
  <c r="CB64" i="19"/>
  <c r="BY64" i="19"/>
  <c r="CC64" i="19"/>
  <c r="CA64" i="19"/>
  <c r="Z64" i="19"/>
  <c r="BV64" i="19"/>
  <c r="FQ64" i="19"/>
  <c r="BT64" i="19"/>
  <c r="AD64" i="19"/>
  <c r="FD64" i="19"/>
  <c r="DU64" i="19" s="1"/>
  <c r="AF64" i="19"/>
  <c r="BW64" i="19"/>
  <c r="AC64" i="19"/>
  <c r="AJ64" i="19"/>
  <c r="AI64" i="19"/>
  <c r="BS64" i="19"/>
  <c r="FR64" i="19"/>
  <c r="BR64" i="19"/>
  <c r="EP64" i="19"/>
  <c r="AH64" i="19"/>
  <c r="EY64" i="19"/>
  <c r="AA64" i="19"/>
  <c r="AG64" i="19"/>
  <c r="V65" i="19"/>
  <c r="X65" i="19" s="1"/>
  <c r="BL66" i="19" s="1"/>
  <c r="W66" i="19"/>
  <c r="DQ56" i="19"/>
  <c r="DN56" i="19"/>
  <c r="DO56" i="19" s="1"/>
  <c r="DP55" i="19" s="1"/>
  <c r="AW61" i="19"/>
  <c r="CW60" i="19"/>
  <c r="DA60" i="19"/>
  <c r="CX60" i="19"/>
  <c r="DB60" i="19"/>
  <c r="CY60" i="19"/>
  <c r="DC60" i="19"/>
  <c r="CZ60" i="19"/>
  <c r="CM61" i="19"/>
  <c r="AU62" i="19"/>
  <c r="BQ62" i="19"/>
  <c r="BP62" i="19"/>
  <c r="BG62" i="19"/>
  <c r="AX62" i="19"/>
  <c r="AM63" i="19"/>
  <c r="AE63" i="19"/>
  <c r="BB63" i="19"/>
  <c r="BA63" i="19"/>
  <c r="AT63" i="19"/>
  <c r="FV62" i="19"/>
  <c r="DT62" i="19"/>
  <c r="BE61" i="19"/>
  <c r="DF61" i="19"/>
  <c r="BD62" i="19"/>
  <c r="BC62" i="19"/>
  <c r="BF62" i="19"/>
  <c r="AV62" i="19"/>
  <c r="AW62" i="19" s="1"/>
  <c r="DD61" i="19"/>
  <c r="BM71" i="21" l="1"/>
  <c r="DB70" i="21"/>
  <c r="CZ70" i="21"/>
  <c r="CY70" i="21"/>
  <c r="BD72" i="24"/>
  <c r="BE72" i="24" s="1"/>
  <c r="CH68" i="24"/>
  <c r="DL66" i="24"/>
  <c r="FJ73" i="24"/>
  <c r="CE73" i="24"/>
  <c r="FK72" i="24"/>
  <c r="FL72" i="24" s="1"/>
  <c r="FM72" i="24" s="1"/>
  <c r="FN72" i="24" s="1"/>
  <c r="DL67" i="24"/>
  <c r="DM67" i="24"/>
  <c r="FT70" i="24"/>
  <c r="FU70" i="24"/>
  <c r="DR71" i="24"/>
  <c r="CG72" i="24"/>
  <c r="CF72" i="24"/>
  <c r="DT72" i="24"/>
  <c r="FD74" i="24"/>
  <c r="DU74" i="24" s="1"/>
  <c r="EY74" i="24"/>
  <c r="CD74" i="24"/>
  <c r="BZ74" i="24"/>
  <c r="BV74" i="24"/>
  <c r="BR74" i="24"/>
  <c r="AJ74" i="24"/>
  <c r="AF74" i="24"/>
  <c r="AA74" i="24"/>
  <c r="A75" i="24"/>
  <c r="FQ74" i="24"/>
  <c r="EP74" i="24"/>
  <c r="CA74" i="24"/>
  <c r="BW74" i="24"/>
  <c r="BS74" i="24"/>
  <c r="AK74" i="24"/>
  <c r="AG74" i="24"/>
  <c r="AC74" i="24"/>
  <c r="FR74" i="24"/>
  <c r="BY74" i="24"/>
  <c r="AI74" i="24"/>
  <c r="BX74" i="24"/>
  <c r="AH74" i="24"/>
  <c r="CC74" i="24"/>
  <c r="BU74" i="24"/>
  <c r="CB74" i="24"/>
  <c r="BT74" i="24"/>
  <c r="EL73" i="24"/>
  <c r="AX72" i="24"/>
  <c r="AW72" i="24" s="1"/>
  <c r="BQ72" i="24"/>
  <c r="BP72" i="24"/>
  <c r="DR72" i="24" s="1"/>
  <c r="BG72" i="24"/>
  <c r="BH72" i="24" s="1"/>
  <c r="AU72" i="24"/>
  <c r="FV72" i="24" s="1"/>
  <c r="BK71" i="24"/>
  <c r="DI71" i="24" s="1"/>
  <c r="W73" i="24"/>
  <c r="X72" i="24"/>
  <c r="BL73" i="24" s="1"/>
  <c r="V72" i="24"/>
  <c r="BN69" i="24"/>
  <c r="DK69" i="24"/>
  <c r="DJ69" i="24"/>
  <c r="AY71" i="24"/>
  <c r="BI71" i="24"/>
  <c r="AP72" i="24"/>
  <c r="AQ72" i="24" s="1"/>
  <c r="CZ69" i="24"/>
  <c r="DC69" i="24"/>
  <c r="CY69" i="24"/>
  <c r="DB69" i="24"/>
  <c r="CX69" i="24"/>
  <c r="DA69" i="24"/>
  <c r="CW69" i="24"/>
  <c r="CL73" i="24"/>
  <c r="DS73" i="24"/>
  <c r="DG73" i="24"/>
  <c r="CI73" i="24"/>
  <c r="CN73" i="24"/>
  <c r="CJ73" i="24"/>
  <c r="BB73" i="24"/>
  <c r="BA73" i="24"/>
  <c r="BC73" i="24" s="1"/>
  <c r="AT73" i="24"/>
  <c r="DH71" i="24"/>
  <c r="CM71" i="24"/>
  <c r="DF71" i="24"/>
  <c r="DD71" i="24"/>
  <c r="CT72" i="24"/>
  <c r="CP72" i="24"/>
  <c r="CS72" i="24"/>
  <c r="CO72" i="24"/>
  <c r="CR72" i="24"/>
  <c r="CU72" i="24"/>
  <c r="CQ72" i="24"/>
  <c r="AW71" i="24"/>
  <c r="BJ70" i="24"/>
  <c r="BM70" i="24"/>
  <c r="BO70" i="24"/>
  <c r="CV70" i="24"/>
  <c r="BF73" i="24"/>
  <c r="BD73" i="24"/>
  <c r="BE73" i="24" s="1"/>
  <c r="AV73" i="24"/>
  <c r="DN66" i="24"/>
  <c r="DO66" i="24" s="1"/>
  <c r="DQ66" i="24"/>
  <c r="Z74" i="22"/>
  <c r="AD74" i="22"/>
  <c r="CH68" i="22"/>
  <c r="DR71" i="22"/>
  <c r="FU71" i="22" s="1"/>
  <c r="CE73" i="22"/>
  <c r="BD72" i="22"/>
  <c r="BE72" i="22" s="1"/>
  <c r="FJ73" i="22"/>
  <c r="FK72" i="22"/>
  <c r="FL72" i="22" s="1"/>
  <c r="FM72" i="22" s="1"/>
  <c r="FN72" i="22" s="1"/>
  <c r="CS72" i="22"/>
  <c r="CO72" i="22"/>
  <c r="CR72" i="22"/>
  <c r="CU72" i="22"/>
  <c r="CQ72" i="22"/>
  <c r="CT72" i="22"/>
  <c r="CP72" i="22"/>
  <c r="FU70" i="22"/>
  <c r="FT70" i="22"/>
  <c r="DM67" i="22"/>
  <c r="DL67" i="22"/>
  <c r="AY71" i="22"/>
  <c r="BI71" i="22"/>
  <c r="CM71" i="22"/>
  <c r="DH71" i="22"/>
  <c r="BM70" i="22"/>
  <c r="BO70" i="22"/>
  <c r="BJ70" i="22"/>
  <c r="CV70" i="22"/>
  <c r="CG72" i="22"/>
  <c r="DF72" i="22" s="1"/>
  <c r="CF72" i="22"/>
  <c r="BH71" i="22"/>
  <c r="BK71" i="22"/>
  <c r="DI71" i="22" s="1"/>
  <c r="DN66" i="22"/>
  <c r="DO66" i="22" s="1"/>
  <c r="DQ66" i="22"/>
  <c r="V73" i="22"/>
  <c r="W74" i="22"/>
  <c r="X73" i="22"/>
  <c r="BL74" i="22" s="1"/>
  <c r="BB73" i="22"/>
  <c r="BA73" i="22"/>
  <c r="BD73" i="22" s="1"/>
  <c r="BE73" i="22" s="1"/>
  <c r="AT73" i="22"/>
  <c r="FQ74" i="22"/>
  <c r="EP74" i="22"/>
  <c r="CA74" i="22"/>
  <c r="BW74" i="22"/>
  <c r="BS74" i="22"/>
  <c r="AK74" i="22"/>
  <c r="AG74" i="22"/>
  <c r="AC74" i="22"/>
  <c r="FD74" i="22"/>
  <c r="DU74" i="22" s="1"/>
  <c r="EY74" i="22"/>
  <c r="CD74" i="22"/>
  <c r="BZ74" i="22"/>
  <c r="BV74" i="22"/>
  <c r="BR74" i="22"/>
  <c r="AJ74" i="22"/>
  <c r="AF74" i="22"/>
  <c r="AA74" i="22"/>
  <c r="A75" i="22"/>
  <c r="CC74" i="22"/>
  <c r="BY74" i="22"/>
  <c r="BU74" i="22"/>
  <c r="AI74" i="22"/>
  <c r="FR74" i="22"/>
  <c r="CB74" i="22"/>
  <c r="BX74" i="22"/>
  <c r="BT74" i="22"/>
  <c r="AH74" i="22"/>
  <c r="EL73" i="22"/>
  <c r="DS73" i="22"/>
  <c r="DG73" i="22"/>
  <c r="CI73" i="22"/>
  <c r="CK73" i="22" s="1"/>
  <c r="CL73" i="22"/>
  <c r="CN73" i="22"/>
  <c r="CJ73" i="22"/>
  <c r="BN69" i="22"/>
  <c r="DJ69" i="22"/>
  <c r="DK69" i="22"/>
  <c r="DT72" i="22"/>
  <c r="AP72" i="22"/>
  <c r="AQ72" i="22" s="1"/>
  <c r="BC73" i="22"/>
  <c r="BF73" i="22"/>
  <c r="AV73" i="22"/>
  <c r="BQ72" i="22"/>
  <c r="BP72" i="22"/>
  <c r="BG72" i="22"/>
  <c r="AU72" i="22"/>
  <c r="FV72" i="22" s="1"/>
  <c r="AX72" i="22"/>
  <c r="DB69" i="22"/>
  <c r="CX69" i="22"/>
  <c r="DA69" i="22"/>
  <c r="CW69" i="22"/>
  <c r="CZ69" i="22"/>
  <c r="DC69" i="22"/>
  <c r="CY69" i="22"/>
  <c r="DD71" i="22"/>
  <c r="FT71" i="21"/>
  <c r="DP66" i="21"/>
  <c r="DA70" i="21"/>
  <c r="DL68" i="21"/>
  <c r="BK72" i="21"/>
  <c r="CH70" i="21"/>
  <c r="DM69" i="21" s="1"/>
  <c r="BI72" i="21"/>
  <c r="BO72" i="21" s="1"/>
  <c r="AY72" i="21"/>
  <c r="FK73" i="21"/>
  <c r="AM74" i="21"/>
  <c r="AE74" i="21"/>
  <c r="V73" i="21"/>
  <c r="W74" i="21"/>
  <c r="X73" i="21"/>
  <c r="BL74" i="21" s="1"/>
  <c r="BQ73" i="21"/>
  <c r="BP73" i="21"/>
  <c r="BG73" i="21"/>
  <c r="BH73" i="21" s="1"/>
  <c r="AU73" i="21"/>
  <c r="FV73" i="21" s="1"/>
  <c r="AX73" i="21"/>
  <c r="G88" i="21"/>
  <c r="AW72" i="21"/>
  <c r="AT74" i="21"/>
  <c r="BB74" i="21"/>
  <c r="BA74" i="21"/>
  <c r="BD73" i="21"/>
  <c r="BC73" i="21"/>
  <c r="BF73" i="21"/>
  <c r="AV73" i="21"/>
  <c r="BN71" i="21"/>
  <c r="DK71" i="21"/>
  <c r="DJ71" i="21"/>
  <c r="CG73" i="21"/>
  <c r="CF73" i="21"/>
  <c r="AP73" i="21"/>
  <c r="AQ73" i="21" s="1"/>
  <c r="DT73" i="21"/>
  <c r="Q89" i="21"/>
  <c r="Y89" i="21" s="1"/>
  <c r="M90" i="21"/>
  <c r="DS74" i="21"/>
  <c r="DG74" i="21"/>
  <c r="CI74" i="21"/>
  <c r="CL74" i="21"/>
  <c r="DE74" i="21"/>
  <c r="CN74" i="21"/>
  <c r="CJ74" i="21"/>
  <c r="AZ74" i="21"/>
  <c r="CC75" i="21"/>
  <c r="CB75" i="21"/>
  <c r="BT75" i="21"/>
  <c r="AH75" i="21"/>
  <c r="AA75" i="21"/>
  <c r="FR75" i="21"/>
  <c r="FD75" i="21"/>
  <c r="DU75" i="21" s="1"/>
  <c r="EY75" i="21"/>
  <c r="BZ75" i="21"/>
  <c r="BR75" i="21"/>
  <c r="AF75" i="21"/>
  <c r="A76" i="21"/>
  <c r="BX75" i="21"/>
  <c r="BV75" i="21"/>
  <c r="AJ75" i="21"/>
  <c r="AD75" i="21"/>
  <c r="CD75" i="21"/>
  <c r="AG75" i="21"/>
  <c r="BW75" i="21"/>
  <c r="FQ75" i="21"/>
  <c r="AI75" i="21"/>
  <c r="AC75" i="21"/>
  <c r="BS75" i="21"/>
  <c r="EP75" i="21"/>
  <c r="BU75" i="21"/>
  <c r="Z75" i="21"/>
  <c r="AK75" i="21"/>
  <c r="BY75" i="21"/>
  <c r="CE75" i="21" s="1"/>
  <c r="CA75" i="21"/>
  <c r="DN68" i="21"/>
  <c r="DO68" i="21" s="1"/>
  <c r="DP67" i="21" s="1"/>
  <c r="DQ68" i="21"/>
  <c r="CR73" i="21"/>
  <c r="CU73" i="21"/>
  <c r="CQ73" i="21"/>
  <c r="CT73" i="21"/>
  <c r="CP73" i="21"/>
  <c r="CS73" i="21"/>
  <c r="CO73" i="21"/>
  <c r="DH72" i="21"/>
  <c r="CM72" i="21"/>
  <c r="DI72" i="21"/>
  <c r="DD72" i="21"/>
  <c r="DB71" i="21"/>
  <c r="CX71" i="21"/>
  <c r="DA71" i="21"/>
  <c r="CW71" i="21"/>
  <c r="CZ71" i="21"/>
  <c r="DC71" i="21"/>
  <c r="CY71" i="21"/>
  <c r="DR72" i="21"/>
  <c r="BE72" i="21"/>
  <c r="DF72" i="21"/>
  <c r="AD19" i="20"/>
  <c r="CN70" i="20"/>
  <c r="CJ70" i="20"/>
  <c r="DS70" i="20"/>
  <c r="DG70" i="20"/>
  <c r="CI70" i="20"/>
  <c r="CK70" i="20" s="1"/>
  <c r="CL70" i="20"/>
  <c r="DE70" i="20"/>
  <c r="CM68" i="20"/>
  <c r="AY68" i="20"/>
  <c r="BI68" i="20"/>
  <c r="BO67" i="20"/>
  <c r="BJ67" i="20"/>
  <c r="BM67" i="20"/>
  <c r="FI67" i="20"/>
  <c r="FU67" i="20"/>
  <c r="FT67" i="20"/>
  <c r="FK69" i="20"/>
  <c r="FL69" i="20" s="1"/>
  <c r="FM69" i="20" s="1"/>
  <c r="FN69" i="20" s="1"/>
  <c r="BP69" i="20"/>
  <c r="BG69" i="20"/>
  <c r="BH69" i="20" s="1"/>
  <c r="AU69" i="20"/>
  <c r="AX69" i="20"/>
  <c r="BQ69" i="20"/>
  <c r="BK68" i="20"/>
  <c r="DI68" i="20" s="1"/>
  <c r="AP69" i="20"/>
  <c r="AQ69" i="20" s="1"/>
  <c r="FV69" i="20"/>
  <c r="DT69" i="20"/>
  <c r="CZ66" i="20"/>
  <c r="DC66" i="20"/>
  <c r="CY66" i="20"/>
  <c r="DB66" i="20"/>
  <c r="CX66" i="20"/>
  <c r="DA66" i="20"/>
  <c r="CW66" i="20"/>
  <c r="AM70" i="20"/>
  <c r="AE70" i="20"/>
  <c r="AW68" i="20"/>
  <c r="CG69" i="20"/>
  <c r="DD69" i="20" s="1"/>
  <c r="CF69" i="20"/>
  <c r="X69" i="20"/>
  <c r="BL70" i="20" s="1"/>
  <c r="W70" i="20"/>
  <c r="V69" i="20"/>
  <c r="DR68" i="20"/>
  <c r="BN66" i="20"/>
  <c r="DK66" i="20"/>
  <c r="DJ66" i="20"/>
  <c r="CH66" i="20" s="1"/>
  <c r="CR69" i="20"/>
  <c r="CU69" i="20"/>
  <c r="CQ69" i="20"/>
  <c r="CT69" i="20"/>
  <c r="CP69" i="20"/>
  <c r="CS69" i="20"/>
  <c r="CO69" i="20"/>
  <c r="BB70" i="20"/>
  <c r="BA70" i="20"/>
  <c r="AT70" i="20"/>
  <c r="FR71" i="20"/>
  <c r="CB71" i="20"/>
  <c r="BX71" i="20"/>
  <c r="BT71" i="20"/>
  <c r="AH71" i="20"/>
  <c r="AD71" i="20"/>
  <c r="CA71" i="20"/>
  <c r="BW71" i="20"/>
  <c r="BS71" i="20"/>
  <c r="AK71" i="20"/>
  <c r="AG71" i="20"/>
  <c r="AC71" i="20"/>
  <c r="CD71" i="20"/>
  <c r="BZ71" i="20"/>
  <c r="BV71" i="20"/>
  <c r="BR71" i="20"/>
  <c r="AJ71" i="20"/>
  <c r="AF71" i="20"/>
  <c r="AA71" i="20"/>
  <c r="A72" i="20"/>
  <c r="CC71" i="20"/>
  <c r="BY71" i="20"/>
  <c r="BU71" i="20"/>
  <c r="AI71" i="20"/>
  <c r="Z71" i="20"/>
  <c r="AP70" i="20"/>
  <c r="AQ70" i="20" s="1"/>
  <c r="AZ70" i="20"/>
  <c r="BE68" i="20"/>
  <c r="DF68" i="20"/>
  <c r="BD69" i="20"/>
  <c r="AV69" i="20"/>
  <c r="AW69" i="20" s="1"/>
  <c r="BC69" i="20"/>
  <c r="BF69" i="20"/>
  <c r="CV61" i="19"/>
  <c r="BJ61" i="19"/>
  <c r="BM61" i="19"/>
  <c r="BN61" i="19" s="1"/>
  <c r="DP56" i="19"/>
  <c r="BI62" i="19"/>
  <c r="AY62" i="19"/>
  <c r="DR62" i="19"/>
  <c r="FT62" i="19" s="1"/>
  <c r="CE64" i="19"/>
  <c r="CX61" i="19"/>
  <c r="DB61" i="19"/>
  <c r="CY61" i="19"/>
  <c r="DC61" i="19"/>
  <c r="CZ61" i="19"/>
  <c r="CW61" i="19"/>
  <c r="DA61" i="19"/>
  <c r="DT63" i="19"/>
  <c r="CG63" i="19"/>
  <c r="CM63" i="19" s="1"/>
  <c r="CF63" i="19"/>
  <c r="CO63" i="19"/>
  <c r="CS63" i="19"/>
  <c r="CP63" i="19"/>
  <c r="CT63" i="19"/>
  <c r="CQ63" i="19"/>
  <c r="CU63" i="19"/>
  <c r="CR63" i="19"/>
  <c r="BP63" i="19"/>
  <c r="BG63" i="19"/>
  <c r="BQ63" i="19"/>
  <c r="AX63" i="19"/>
  <c r="AU63" i="19"/>
  <c r="FV63" i="19" s="1"/>
  <c r="BH62" i="19"/>
  <c r="BK62" i="19"/>
  <c r="DI62" i="19" s="1"/>
  <c r="V66" i="19"/>
  <c r="X66" i="19" s="1"/>
  <c r="BL67" i="19" s="1"/>
  <c r="W67" i="19"/>
  <c r="AM64" i="19"/>
  <c r="AE64" i="19"/>
  <c r="A66" i="19"/>
  <c r="BY65" i="19"/>
  <c r="CC65" i="19"/>
  <c r="AF65" i="19"/>
  <c r="BS65" i="19"/>
  <c r="AA65" i="19"/>
  <c r="CA65" i="19"/>
  <c r="AK65" i="19"/>
  <c r="CB65" i="19"/>
  <c r="BZ65" i="19"/>
  <c r="CD65" i="19"/>
  <c r="BX65" i="19"/>
  <c r="CE65" i="19" s="1"/>
  <c r="AD65" i="19"/>
  <c r="BW65" i="19"/>
  <c r="AJ65" i="19"/>
  <c r="AG65" i="19"/>
  <c r="FR65" i="19"/>
  <c r="BU65" i="19"/>
  <c r="Z65" i="19"/>
  <c r="BV65" i="19"/>
  <c r="BT65" i="19"/>
  <c r="BR65" i="19"/>
  <c r="AH65" i="19"/>
  <c r="AC65" i="19"/>
  <c r="AZ65" i="19" s="1"/>
  <c r="AI65" i="19"/>
  <c r="BE62" i="19"/>
  <c r="DF62" i="19"/>
  <c r="BA64" i="19"/>
  <c r="BB64" i="19"/>
  <c r="AT64" i="19"/>
  <c r="AZ64" i="19"/>
  <c r="CK63" i="19"/>
  <c r="DH62" i="19"/>
  <c r="CM62" i="19"/>
  <c r="BC63" i="19"/>
  <c r="BF63" i="19"/>
  <c r="BD63" i="19"/>
  <c r="FU61" i="19"/>
  <c r="FT61" i="19"/>
  <c r="AV63" i="19"/>
  <c r="AW63" i="19" s="1"/>
  <c r="BM62" i="19"/>
  <c r="BO62" i="19"/>
  <c r="BJ62" i="19"/>
  <c r="CV62" i="19"/>
  <c r="DG64" i="19"/>
  <c r="DE64" i="19"/>
  <c r="CL64" i="19"/>
  <c r="DS64" i="19"/>
  <c r="CK64" i="19"/>
  <c r="CN64" i="19"/>
  <c r="CJ64" i="19"/>
  <c r="CI64" i="19"/>
  <c r="FK63" i="19"/>
  <c r="AP63" i="19"/>
  <c r="AQ63" i="19" s="1"/>
  <c r="DD62" i="19"/>
  <c r="CH69" i="24" l="1"/>
  <c r="FK73" i="24"/>
  <c r="BK72" i="24"/>
  <c r="DI72" i="24" s="1"/>
  <c r="CE74" i="24"/>
  <c r="DB70" i="24"/>
  <c r="CX70" i="24"/>
  <c r="DA70" i="24"/>
  <c r="CW70" i="24"/>
  <c r="CZ70" i="24"/>
  <c r="DC70" i="24"/>
  <c r="CY70" i="24"/>
  <c r="CT73" i="24"/>
  <c r="CP73" i="24"/>
  <c r="CU73" i="24"/>
  <c r="CQ73" i="24"/>
  <c r="CO73" i="24"/>
  <c r="CS73" i="24"/>
  <c r="CR73" i="24"/>
  <c r="CG73" i="24"/>
  <c r="DF73" i="24" s="1"/>
  <c r="CF73" i="24"/>
  <c r="AP73" i="24"/>
  <c r="AQ73" i="24" s="1"/>
  <c r="DT73" i="24"/>
  <c r="DM68" i="24"/>
  <c r="DL68" i="24"/>
  <c r="W74" i="24"/>
  <c r="V73" i="24"/>
  <c r="X73" i="24"/>
  <c r="BL74" i="24" s="1"/>
  <c r="FT72" i="24"/>
  <c r="FU72" i="24"/>
  <c r="CL74" i="24"/>
  <c r="DS74" i="24"/>
  <c r="DG74" i="24"/>
  <c r="CI74" i="24"/>
  <c r="CK74" i="24" s="1"/>
  <c r="DE74" i="24"/>
  <c r="CN74" i="24"/>
  <c r="CJ74" i="24"/>
  <c r="AX73" i="24"/>
  <c r="AW73" i="24" s="1"/>
  <c r="BG73" i="24"/>
  <c r="BH73" i="24" s="1"/>
  <c r="AU73" i="24"/>
  <c r="FV73" i="24" s="1"/>
  <c r="BQ73" i="24"/>
  <c r="BP73" i="24"/>
  <c r="BO71" i="24"/>
  <c r="BJ71" i="24"/>
  <c r="BM71" i="24"/>
  <c r="CV71" i="24"/>
  <c r="AE74" i="24"/>
  <c r="AM74" i="24"/>
  <c r="AZ74" i="24"/>
  <c r="BN70" i="24"/>
  <c r="DJ70" i="24"/>
  <c r="DK70" i="24"/>
  <c r="CK73" i="24"/>
  <c r="BI72" i="24"/>
  <c r="AY72" i="24"/>
  <c r="BB74" i="24"/>
  <c r="BA74" i="24"/>
  <c r="AT74" i="24"/>
  <c r="FU71" i="24"/>
  <c r="FT71" i="24"/>
  <c r="DQ67" i="24"/>
  <c r="DN67" i="24"/>
  <c r="DO67" i="24" s="1"/>
  <c r="DP66" i="24" s="1"/>
  <c r="FO73" i="24"/>
  <c r="FP73" i="24" s="1"/>
  <c r="EM73" i="24"/>
  <c r="EN73" i="24" s="1"/>
  <c r="EO73" i="24" s="1"/>
  <c r="FE73" i="24" s="1"/>
  <c r="FA73" i="24"/>
  <c r="FC73" i="24" s="1"/>
  <c r="FF73" i="24" s="1"/>
  <c r="FD75" i="24"/>
  <c r="DU75" i="24" s="1"/>
  <c r="EY75" i="24"/>
  <c r="CD75" i="24"/>
  <c r="BZ75" i="24"/>
  <c r="BV75" i="24"/>
  <c r="BR75" i="24"/>
  <c r="AJ75" i="24"/>
  <c r="AF75" i="24"/>
  <c r="AA75" i="24"/>
  <c r="A76" i="24"/>
  <c r="CC75" i="24"/>
  <c r="BY75" i="24"/>
  <c r="BU75" i="24"/>
  <c r="AI75" i="24"/>
  <c r="FR75" i="24"/>
  <c r="CB75" i="24"/>
  <c r="BX75" i="24"/>
  <c r="BT75" i="24"/>
  <c r="FQ75" i="24"/>
  <c r="EP75" i="24"/>
  <c r="CA75" i="24"/>
  <c r="BW75" i="24"/>
  <c r="BS75" i="24"/>
  <c r="AK75" i="24"/>
  <c r="AG75" i="24"/>
  <c r="AC75" i="24"/>
  <c r="FK74" i="24"/>
  <c r="FL74" i="24" s="1"/>
  <c r="FM74" i="24" s="1"/>
  <c r="FN74" i="24" s="1"/>
  <c r="AH75" i="24"/>
  <c r="AP74" i="24"/>
  <c r="AQ74" i="24" s="1"/>
  <c r="DF72" i="24"/>
  <c r="DH72" i="24"/>
  <c r="CM72" i="24"/>
  <c r="DD72" i="24"/>
  <c r="Z75" i="22"/>
  <c r="AD75" i="22"/>
  <c r="FT71" i="22"/>
  <c r="CH69" i="22"/>
  <c r="CE74" i="22"/>
  <c r="FK73" i="22"/>
  <c r="DR72" i="22"/>
  <c r="FT72" i="22" s="1"/>
  <c r="DL68" i="22"/>
  <c r="DM68" i="22"/>
  <c r="BI72" i="22"/>
  <c r="AY72" i="22"/>
  <c r="CU73" i="22"/>
  <c r="CQ73" i="22"/>
  <c r="CT73" i="22"/>
  <c r="CP73" i="22"/>
  <c r="CS73" i="22"/>
  <c r="CO73" i="22"/>
  <c r="CR73" i="22"/>
  <c r="BB74" i="22"/>
  <c r="BA74" i="22"/>
  <c r="AT74" i="22"/>
  <c r="FQ75" i="22"/>
  <c r="EP75" i="22"/>
  <c r="CA75" i="22"/>
  <c r="BW75" i="22"/>
  <c r="BS75" i="22"/>
  <c r="AK75" i="22"/>
  <c r="AG75" i="22"/>
  <c r="AC75" i="22"/>
  <c r="FD75" i="22"/>
  <c r="DU75" i="22" s="1"/>
  <c r="EY75" i="22"/>
  <c r="CD75" i="22"/>
  <c r="BZ75" i="22"/>
  <c r="BV75" i="22"/>
  <c r="BR75" i="22"/>
  <c r="AJ75" i="22"/>
  <c r="AF75" i="22"/>
  <c r="AA75" i="22"/>
  <c r="A76" i="22"/>
  <c r="CC75" i="22"/>
  <c r="BY75" i="22"/>
  <c r="BU75" i="22"/>
  <c r="AI75" i="22"/>
  <c r="FR75" i="22"/>
  <c r="CB75" i="22"/>
  <c r="BX75" i="22"/>
  <c r="BT75" i="22"/>
  <c r="AH75" i="22"/>
  <c r="AZ74" i="22"/>
  <c r="AW72" i="22"/>
  <c r="DA70" i="22"/>
  <c r="CW70" i="22"/>
  <c r="CZ70" i="22"/>
  <c r="CY70" i="22"/>
  <c r="CX70" i="22"/>
  <c r="DC70" i="22"/>
  <c r="DB70" i="22"/>
  <c r="BH72" i="22"/>
  <c r="BK72" i="22"/>
  <c r="DI72" i="22" s="1"/>
  <c r="CG73" i="22"/>
  <c r="CF73" i="22"/>
  <c r="DT73" i="22"/>
  <c r="DS74" i="22"/>
  <c r="DG74" i="22"/>
  <c r="CI74" i="22"/>
  <c r="CK74" i="22" s="1"/>
  <c r="CL74" i="22"/>
  <c r="DE74" i="22"/>
  <c r="CN74" i="22"/>
  <c r="CJ74" i="22"/>
  <c r="DN67" i="22"/>
  <c r="DO67" i="22" s="1"/>
  <c r="DP66" i="22" s="1"/>
  <c r="DQ67" i="22"/>
  <c r="FO73" i="22"/>
  <c r="FP73" i="22" s="1"/>
  <c r="EM73" i="22"/>
  <c r="EN73" i="22" s="1"/>
  <c r="EO73" i="22" s="1"/>
  <c r="FE73" i="22" s="1"/>
  <c r="FA73" i="22"/>
  <c r="FC73" i="22" s="1"/>
  <c r="FF73" i="22" s="1"/>
  <c r="BG73" i="22"/>
  <c r="AU73" i="22"/>
  <c r="FV73" i="22" s="1"/>
  <c r="AX73" i="22"/>
  <c r="AW73" i="22" s="1"/>
  <c r="BQ73" i="22"/>
  <c r="BP73" i="22"/>
  <c r="DR73" i="22" s="1"/>
  <c r="X74" i="22"/>
  <c r="BL75" i="22" s="1"/>
  <c r="W75" i="22"/>
  <c r="V74" i="22"/>
  <c r="DD72" i="22"/>
  <c r="DH72" i="22"/>
  <c r="CM72" i="22"/>
  <c r="BO71" i="22"/>
  <c r="BJ71" i="22"/>
  <c r="BM71" i="22"/>
  <c r="CV71" i="22"/>
  <c r="AE74" i="22"/>
  <c r="AM74" i="22"/>
  <c r="BN70" i="22"/>
  <c r="DJ70" i="22"/>
  <c r="DK70" i="22"/>
  <c r="AP73" i="22"/>
  <c r="AQ73" i="22" s="1"/>
  <c r="AS89" i="21"/>
  <c r="EL89" i="21"/>
  <c r="FJ89" i="21"/>
  <c r="DL69" i="21"/>
  <c r="BM72" i="21"/>
  <c r="BJ72" i="21"/>
  <c r="CV72" i="21"/>
  <c r="CZ72" i="21" s="1"/>
  <c r="BI73" i="21"/>
  <c r="AY73" i="21"/>
  <c r="BK73" i="21"/>
  <c r="CH71" i="21"/>
  <c r="DM70" i="21" s="1"/>
  <c r="AZ75" i="21"/>
  <c r="CU74" i="21"/>
  <c r="CQ74" i="21"/>
  <c r="CT74" i="21"/>
  <c r="CP74" i="21"/>
  <c r="CS74" i="21"/>
  <c r="CO74" i="21"/>
  <c r="CR74" i="21"/>
  <c r="DD73" i="21"/>
  <c r="CM73" i="21"/>
  <c r="AT75" i="21"/>
  <c r="BB75" i="21"/>
  <c r="BA75" i="21"/>
  <c r="FD76" i="21"/>
  <c r="DU76" i="21" s="1"/>
  <c r="A77" i="21"/>
  <c r="FR76" i="21"/>
  <c r="BZ76" i="21"/>
  <c r="BR76" i="21"/>
  <c r="AF76" i="21"/>
  <c r="BX76" i="21"/>
  <c r="CD76" i="21"/>
  <c r="BV76" i="21"/>
  <c r="AJ76" i="21"/>
  <c r="AD76" i="21"/>
  <c r="BT76" i="21"/>
  <c r="AH76" i="21"/>
  <c r="AA76" i="21"/>
  <c r="CB76" i="21"/>
  <c r="AG76" i="21"/>
  <c r="BW76" i="21"/>
  <c r="FQ76" i="21"/>
  <c r="AI76" i="21"/>
  <c r="AC76" i="21"/>
  <c r="BS76" i="21"/>
  <c r="EP76" i="21"/>
  <c r="BU76" i="21"/>
  <c r="AK76" i="21"/>
  <c r="CC76" i="21"/>
  <c r="CA76" i="21"/>
  <c r="Z76" i="21"/>
  <c r="EY76" i="21"/>
  <c r="BY76" i="21"/>
  <c r="CG74" i="21"/>
  <c r="CM74" i="21" s="1"/>
  <c r="AP74" i="21"/>
  <c r="AQ74" i="21" s="1"/>
  <c r="CF74" i="21"/>
  <c r="DT74" i="21"/>
  <c r="AW73" i="21"/>
  <c r="AM75" i="21"/>
  <c r="AE75" i="21"/>
  <c r="BE73" i="21"/>
  <c r="DF73" i="21"/>
  <c r="DA72" i="21"/>
  <c r="FK74" i="21"/>
  <c r="FL74" i="21" s="1"/>
  <c r="FM74" i="21" s="1"/>
  <c r="FN74" i="21" s="1"/>
  <c r="CK74" i="21"/>
  <c r="Q90" i="21"/>
  <c r="Y90" i="21" s="1"/>
  <c r="M91" i="21"/>
  <c r="BN72" i="21"/>
  <c r="DK72" i="21"/>
  <c r="DJ72" i="21"/>
  <c r="V74" i="21"/>
  <c r="W75" i="21"/>
  <c r="X74" i="21"/>
  <c r="BL75" i="21" s="1"/>
  <c r="BD74" i="21"/>
  <c r="BC74" i="21"/>
  <c r="BF74" i="21"/>
  <c r="AV74" i="21"/>
  <c r="DN69" i="21"/>
  <c r="DO69" i="21" s="1"/>
  <c r="DP68" i="21" s="1"/>
  <c r="DQ69" i="21"/>
  <c r="BM73" i="21"/>
  <c r="FT72" i="21"/>
  <c r="FU72" i="21"/>
  <c r="CL75" i="21"/>
  <c r="DE75" i="21"/>
  <c r="CN75" i="21"/>
  <c r="CJ75" i="21"/>
  <c r="DG75" i="21"/>
  <c r="DS75" i="21"/>
  <c r="CI75" i="21"/>
  <c r="CK75" i="21" s="1"/>
  <c r="G89" i="21"/>
  <c r="BP74" i="21"/>
  <c r="BG74" i="21"/>
  <c r="BH74" i="21" s="1"/>
  <c r="BQ74" i="21"/>
  <c r="AX74" i="21"/>
  <c r="AU74" i="21"/>
  <c r="FV74" i="21" s="1"/>
  <c r="DH73" i="21"/>
  <c r="DR73" i="21"/>
  <c r="DI73" i="21"/>
  <c r="FJ71" i="20"/>
  <c r="CE71" i="20"/>
  <c r="CM69" i="20"/>
  <c r="BE69" i="20"/>
  <c r="DF69" i="20"/>
  <c r="AM71" i="20"/>
  <c r="AE71" i="20"/>
  <c r="FK70" i="20"/>
  <c r="FL70" i="20" s="1"/>
  <c r="FM70" i="20" s="1"/>
  <c r="FN70" i="20" s="1"/>
  <c r="BP70" i="20"/>
  <c r="BG70" i="20"/>
  <c r="BH70" i="20" s="1"/>
  <c r="AU70" i="20"/>
  <c r="FV70" i="20" s="1"/>
  <c r="AX70" i="20"/>
  <c r="BQ70" i="20"/>
  <c r="BD70" i="20"/>
  <c r="AV70" i="20"/>
  <c r="BC70" i="20"/>
  <c r="BF70" i="20"/>
  <c r="AY69" i="20"/>
  <c r="BI69" i="20"/>
  <c r="BO68" i="20"/>
  <c r="BJ68" i="20"/>
  <c r="BM68" i="20"/>
  <c r="FI68" i="20"/>
  <c r="CN71" i="20"/>
  <c r="CJ71" i="20"/>
  <c r="DS71" i="20"/>
  <c r="DG71" i="20"/>
  <c r="CI71" i="20"/>
  <c r="CK71" i="20" s="1"/>
  <c r="CL71" i="20"/>
  <c r="BB71" i="20"/>
  <c r="BA71" i="20"/>
  <c r="AT71" i="20"/>
  <c r="FR72" i="20"/>
  <c r="CB72" i="20"/>
  <c r="BX72" i="20"/>
  <c r="BT72" i="20"/>
  <c r="AH72" i="20"/>
  <c r="AD72" i="20"/>
  <c r="FQ72" i="20"/>
  <c r="EP72" i="20"/>
  <c r="CA72" i="20"/>
  <c r="BW72" i="20"/>
  <c r="BS72" i="20"/>
  <c r="AK72" i="20"/>
  <c r="AG72" i="20"/>
  <c r="AC72" i="20"/>
  <c r="FD72" i="20"/>
  <c r="DU72" i="20" s="1"/>
  <c r="EY72" i="20"/>
  <c r="CD72" i="20"/>
  <c r="BZ72" i="20"/>
  <c r="BV72" i="20"/>
  <c r="BR72" i="20"/>
  <c r="AJ72" i="20"/>
  <c r="AF72" i="20"/>
  <c r="AA72" i="20"/>
  <c r="A73" i="20"/>
  <c r="CC72" i="20"/>
  <c r="BY72" i="20"/>
  <c r="BU72" i="20"/>
  <c r="AI72" i="20"/>
  <c r="Z72" i="20"/>
  <c r="EL71" i="20"/>
  <c r="AZ71" i="20"/>
  <c r="X70" i="20"/>
  <c r="BL71" i="20" s="1"/>
  <c r="W71" i="20"/>
  <c r="V70" i="20"/>
  <c r="DH69" i="20"/>
  <c r="BN67" i="20"/>
  <c r="DJ67" i="20"/>
  <c r="DK67" i="20"/>
  <c r="CR70" i="20"/>
  <c r="CU70" i="20"/>
  <c r="CQ70" i="20"/>
  <c r="CT70" i="20"/>
  <c r="CP70" i="20"/>
  <c r="CS70" i="20"/>
  <c r="CO70" i="20"/>
  <c r="BK69" i="20"/>
  <c r="DI69" i="20" s="1"/>
  <c r="FU68" i="20"/>
  <c r="FT68" i="20"/>
  <c r="DR69" i="20"/>
  <c r="CG70" i="20"/>
  <c r="DD70" i="20" s="1"/>
  <c r="CF70" i="20"/>
  <c r="DT70" i="20"/>
  <c r="DR63" i="19"/>
  <c r="DJ61" i="19"/>
  <c r="DK61" i="19"/>
  <c r="FU62" i="19"/>
  <c r="BI63" i="19"/>
  <c r="BJ63" i="19" s="1"/>
  <c r="AY63" i="19"/>
  <c r="FK64" i="19"/>
  <c r="FL64" i="19" s="1"/>
  <c r="FM64" i="19" s="1"/>
  <c r="FN64" i="19" s="1"/>
  <c r="FT63" i="19"/>
  <c r="FU63" i="19"/>
  <c r="BE63" i="19"/>
  <c r="DF63" i="19"/>
  <c r="DG65" i="19"/>
  <c r="CN65" i="19"/>
  <c r="CJ65" i="19"/>
  <c r="CI65" i="19"/>
  <c r="CK65" i="19" s="1"/>
  <c r="CL65" i="19"/>
  <c r="DS65" i="19"/>
  <c r="AM65" i="19"/>
  <c r="AE65" i="19"/>
  <c r="BH63" i="19"/>
  <c r="BK63" i="19"/>
  <c r="DI63" i="19" s="1"/>
  <c r="CG64" i="19"/>
  <c r="CF64" i="19"/>
  <c r="AP64" i="19"/>
  <c r="AQ64" i="19" s="1"/>
  <c r="CP64" i="19"/>
  <c r="CT64" i="19"/>
  <c r="CQ64" i="19"/>
  <c r="CU64" i="19"/>
  <c r="CR64" i="19"/>
  <c r="CO64" i="19"/>
  <c r="CS64" i="19"/>
  <c r="A67" i="19"/>
  <c r="BY66" i="19"/>
  <c r="BX66" i="19"/>
  <c r="FD66" i="19"/>
  <c r="DU66" i="19" s="1"/>
  <c r="BZ66" i="19"/>
  <c r="CB66" i="19"/>
  <c r="BS66" i="19"/>
  <c r="AA66" i="19"/>
  <c r="AK66" i="19"/>
  <c r="CD66" i="19"/>
  <c r="CA66" i="19"/>
  <c r="BW66" i="19"/>
  <c r="FR66" i="19"/>
  <c r="CC66" i="19"/>
  <c r="AG66" i="19"/>
  <c r="AH66" i="19"/>
  <c r="AI66" i="19"/>
  <c r="EY66" i="19"/>
  <c r="FQ66" i="19"/>
  <c r="AF66" i="19"/>
  <c r="AC66" i="19"/>
  <c r="BT66" i="19"/>
  <c r="BR66" i="19"/>
  <c r="AJ66" i="19"/>
  <c r="EP66" i="19"/>
  <c r="BV66" i="19"/>
  <c r="AD66" i="19"/>
  <c r="BU66" i="19"/>
  <c r="Z66" i="19"/>
  <c r="V67" i="19"/>
  <c r="X67" i="19" s="1"/>
  <c r="BL68" i="19" s="1"/>
  <c r="W68" i="19"/>
  <c r="BN62" i="19"/>
  <c r="DK62" i="19"/>
  <c r="DJ62" i="19"/>
  <c r="DT64" i="19"/>
  <c r="CY62" i="19"/>
  <c r="DC62" i="19"/>
  <c r="CZ62" i="19"/>
  <c r="CW62" i="19"/>
  <c r="DA62" i="19"/>
  <c r="DB62" i="19"/>
  <c r="CX62" i="19"/>
  <c r="BQ64" i="19"/>
  <c r="BP64" i="19"/>
  <c r="BG64" i="19"/>
  <c r="AU64" i="19"/>
  <c r="FV64" i="19" s="1"/>
  <c r="AX64" i="19"/>
  <c r="BB65" i="19"/>
  <c r="BA65" i="19"/>
  <c r="AT65" i="19"/>
  <c r="AP65" i="19"/>
  <c r="AQ65" i="19" s="1"/>
  <c r="BD64" i="19"/>
  <c r="BC64" i="19"/>
  <c r="BF64" i="19"/>
  <c r="AV64" i="19"/>
  <c r="AW64" i="19" s="1"/>
  <c r="DH63" i="19"/>
  <c r="DD63" i="19"/>
  <c r="CE75" i="24" l="1"/>
  <c r="CH70" i="24"/>
  <c r="AZ75" i="24"/>
  <c r="DL69" i="24"/>
  <c r="DM69" i="24"/>
  <c r="BB75" i="24"/>
  <c r="BA75" i="24"/>
  <c r="AT75" i="24"/>
  <c r="FD76" i="24"/>
  <c r="DU76" i="24" s="1"/>
  <c r="EY76" i="24"/>
  <c r="CD76" i="24"/>
  <c r="BZ76" i="24"/>
  <c r="BV76" i="24"/>
  <c r="BR76" i="24"/>
  <c r="AJ76" i="24"/>
  <c r="AF76" i="24"/>
  <c r="AA76" i="24"/>
  <c r="A77" i="24"/>
  <c r="CC76" i="24"/>
  <c r="BY76" i="24"/>
  <c r="BU76" i="24"/>
  <c r="AI76" i="24"/>
  <c r="FR76" i="24"/>
  <c r="CB76" i="24"/>
  <c r="BX76" i="24"/>
  <c r="BT76" i="24"/>
  <c r="AH76" i="24"/>
  <c r="FQ76" i="24"/>
  <c r="EP76" i="24"/>
  <c r="CA76" i="24"/>
  <c r="BW76" i="24"/>
  <c r="BS76" i="24"/>
  <c r="AK76" i="24"/>
  <c r="AG76" i="24"/>
  <c r="AC76" i="24"/>
  <c r="BN71" i="24"/>
  <c r="DK71" i="24"/>
  <c r="DJ71" i="24"/>
  <c r="CT74" i="24"/>
  <c r="CP74" i="24"/>
  <c r="CU74" i="24"/>
  <c r="CQ74" i="24"/>
  <c r="CO74" i="24"/>
  <c r="CS74" i="24"/>
  <c r="CR74" i="24"/>
  <c r="CG74" i="24"/>
  <c r="CM74" i="24" s="1"/>
  <c r="CF74" i="24"/>
  <c r="DT74" i="24"/>
  <c r="CL75" i="24"/>
  <c r="DE75" i="24"/>
  <c r="CN75" i="24"/>
  <c r="CJ75" i="24"/>
  <c r="DS75" i="24"/>
  <c r="DG75" i="24"/>
  <c r="CI75" i="24"/>
  <c r="CK75" i="24" s="1"/>
  <c r="AX74" i="24"/>
  <c r="BG74" i="24"/>
  <c r="BH74" i="24" s="1"/>
  <c r="AU74" i="24"/>
  <c r="FV74" i="24" s="1"/>
  <c r="BQ74" i="24"/>
  <c r="BP74" i="24"/>
  <c r="BJ72" i="24"/>
  <c r="BM72" i="24"/>
  <c r="BO72" i="24"/>
  <c r="CV72" i="24"/>
  <c r="BF74" i="24"/>
  <c r="BC74" i="24"/>
  <c r="BD74" i="24"/>
  <c r="AV74" i="24"/>
  <c r="AW74" i="24" s="1"/>
  <c r="W75" i="24"/>
  <c r="X74" i="24"/>
  <c r="BL75" i="24" s="1"/>
  <c r="V74" i="24"/>
  <c r="DQ68" i="24"/>
  <c r="DN68" i="24"/>
  <c r="DO68" i="24" s="1"/>
  <c r="DP67" i="24" s="1"/>
  <c r="CM73" i="24"/>
  <c r="DH73" i="24"/>
  <c r="AE75" i="24"/>
  <c r="AM75" i="24"/>
  <c r="BK73" i="24"/>
  <c r="DI73" i="24" s="1"/>
  <c r="CZ71" i="24"/>
  <c r="DC71" i="24"/>
  <c r="CY71" i="24"/>
  <c r="DB71" i="24"/>
  <c r="CX71" i="24"/>
  <c r="DA71" i="24"/>
  <c r="CW71" i="24"/>
  <c r="CH71" i="24"/>
  <c r="DR73" i="24"/>
  <c r="AY73" i="24"/>
  <c r="BI73" i="24"/>
  <c r="DD73" i="24"/>
  <c r="AD76" i="22"/>
  <c r="Z76" i="22"/>
  <c r="CE75" i="22"/>
  <c r="FU72" i="22"/>
  <c r="CH70" i="22"/>
  <c r="BH73" i="22"/>
  <c r="BK73" i="22"/>
  <c r="DI73" i="22" s="1"/>
  <c r="DT74" i="22"/>
  <c r="DM69" i="22"/>
  <c r="DL69" i="22"/>
  <c r="DS75" i="22"/>
  <c r="DG75" i="22"/>
  <c r="CI75" i="22"/>
  <c r="CK75" i="22" s="1"/>
  <c r="CL75" i="22"/>
  <c r="DE75" i="22"/>
  <c r="CN75" i="22"/>
  <c r="CJ75" i="22"/>
  <c r="BC74" i="22"/>
  <c r="BF74" i="22"/>
  <c r="BD74" i="22"/>
  <c r="AV74" i="22"/>
  <c r="DC71" i="22"/>
  <c r="CY71" i="22"/>
  <c r="DB71" i="22"/>
  <c r="CX71" i="22"/>
  <c r="CZ71" i="22"/>
  <c r="CW71" i="22"/>
  <c r="DA71" i="22"/>
  <c r="CU74" i="22"/>
  <c r="CQ74" i="22"/>
  <c r="CT74" i="22"/>
  <c r="CP74" i="22"/>
  <c r="CS74" i="22"/>
  <c r="CO74" i="22"/>
  <c r="CR74" i="22"/>
  <c r="BG74" i="22"/>
  <c r="AU74" i="22"/>
  <c r="FV74" i="22" s="1"/>
  <c r="AX74" i="22"/>
  <c r="BQ74" i="22"/>
  <c r="BP74" i="22"/>
  <c r="BN71" i="22"/>
  <c r="DK71" i="22"/>
  <c r="DJ71" i="22"/>
  <c r="CH71" i="22" s="1"/>
  <c r="X75" i="22"/>
  <c r="BL76" i="22" s="1"/>
  <c r="W76" i="22"/>
  <c r="V75" i="22"/>
  <c r="AY73" i="22"/>
  <c r="BI73" i="22"/>
  <c r="FK74" i="22"/>
  <c r="FL74" i="22" s="1"/>
  <c r="FM74" i="22" s="1"/>
  <c r="FN74" i="22" s="1"/>
  <c r="AE75" i="22"/>
  <c r="AM75" i="22"/>
  <c r="DN68" i="22"/>
  <c r="DO68" i="22" s="1"/>
  <c r="DP67" i="22" s="1"/>
  <c r="DQ68" i="22"/>
  <c r="FU73" i="22"/>
  <c r="FT73" i="22"/>
  <c r="CG74" i="22"/>
  <c r="AP74" i="22"/>
  <c r="AQ74" i="22" s="1"/>
  <c r="CF74" i="22"/>
  <c r="CM73" i="22"/>
  <c r="DF73" i="22"/>
  <c r="DD73" i="22"/>
  <c r="DH73" i="22"/>
  <c r="BB75" i="22"/>
  <c r="BA75" i="22"/>
  <c r="AT75" i="22"/>
  <c r="FQ76" i="22"/>
  <c r="EP76" i="22"/>
  <c r="CA76" i="22"/>
  <c r="BW76" i="22"/>
  <c r="BS76" i="22"/>
  <c r="AK76" i="22"/>
  <c r="AG76" i="22"/>
  <c r="AC76" i="22"/>
  <c r="FD76" i="22"/>
  <c r="DU76" i="22" s="1"/>
  <c r="EY76" i="22"/>
  <c r="CD76" i="22"/>
  <c r="BZ76" i="22"/>
  <c r="BV76" i="22"/>
  <c r="BR76" i="22"/>
  <c r="AJ76" i="22"/>
  <c r="AF76" i="22"/>
  <c r="AA76" i="22"/>
  <c r="A77" i="22"/>
  <c r="AD77" i="22" s="1"/>
  <c r="CC76" i="22"/>
  <c r="BY76" i="22"/>
  <c r="BU76" i="22"/>
  <c r="AI76" i="22"/>
  <c r="FR76" i="22"/>
  <c r="CB76" i="22"/>
  <c r="BX76" i="22"/>
  <c r="BT76" i="22"/>
  <c r="AH76" i="22"/>
  <c r="AZ75" i="22"/>
  <c r="BM72" i="22"/>
  <c r="BO72" i="22"/>
  <c r="BJ72" i="22"/>
  <c r="CV72" i="22"/>
  <c r="AS90" i="21"/>
  <c r="FJ90" i="21"/>
  <c r="EL90" i="21"/>
  <c r="FA89" i="21"/>
  <c r="FC89" i="21" s="1"/>
  <c r="FF89" i="21" s="1"/>
  <c r="FO89" i="21"/>
  <c r="FP89" i="21" s="1"/>
  <c r="EM89" i="21"/>
  <c r="EN89" i="21" s="1"/>
  <c r="EO89" i="21" s="1"/>
  <c r="FE89" i="21" s="1"/>
  <c r="BO73" i="21"/>
  <c r="FI73" i="21"/>
  <c r="CW72" i="21"/>
  <c r="DL70" i="21"/>
  <c r="DB72" i="21"/>
  <c r="CY72" i="21"/>
  <c r="BJ73" i="21"/>
  <c r="CH72" i="21"/>
  <c r="DL71" i="21" s="1"/>
  <c r="DC72" i="21"/>
  <c r="CX72" i="21"/>
  <c r="BK74" i="21"/>
  <c r="BI74" i="21"/>
  <c r="BO74" i="21" s="1"/>
  <c r="AY74" i="21"/>
  <c r="CE76" i="21"/>
  <c r="DR74" i="21"/>
  <c r="FU74" i="21" s="1"/>
  <c r="AW74" i="21"/>
  <c r="BC75" i="21"/>
  <c r="BF75" i="21"/>
  <c r="BD75" i="21"/>
  <c r="AV75" i="21"/>
  <c r="AP75" i="21"/>
  <c r="AQ75" i="21" s="1"/>
  <c r="FT73" i="21"/>
  <c r="FU73" i="21"/>
  <c r="CT75" i="21"/>
  <c r="CP75" i="21"/>
  <c r="CS75" i="21"/>
  <c r="CO75" i="21"/>
  <c r="CR75" i="21"/>
  <c r="CQ75" i="21"/>
  <c r="CU75" i="21"/>
  <c r="BN73" i="21"/>
  <c r="DK73" i="21"/>
  <c r="DJ73" i="21"/>
  <c r="V75" i="21"/>
  <c r="W76" i="21"/>
  <c r="X75" i="21"/>
  <c r="BL76" i="21" s="1"/>
  <c r="AZ76" i="21"/>
  <c r="DE76" i="21"/>
  <c r="DS76" i="21"/>
  <c r="CN76" i="21"/>
  <c r="CJ76" i="21"/>
  <c r="DG76" i="21"/>
  <c r="CI76" i="21"/>
  <c r="CK76" i="21" s="1"/>
  <c r="CL76" i="21"/>
  <c r="FD77" i="21"/>
  <c r="DU77" i="21" s="1"/>
  <c r="CD77" i="21"/>
  <c r="BV77" i="21"/>
  <c r="AJ77" i="21"/>
  <c r="AD77" i="21"/>
  <c r="FR77" i="21"/>
  <c r="CB77" i="21"/>
  <c r="BT77" i="21"/>
  <c r="AH77" i="21"/>
  <c r="AA77" i="21"/>
  <c r="A78" i="21"/>
  <c r="BZ77" i="21"/>
  <c r="BR77" i="21"/>
  <c r="AF77" i="21"/>
  <c r="BX77" i="21"/>
  <c r="AG77" i="21"/>
  <c r="BW77" i="21"/>
  <c r="FQ77" i="21"/>
  <c r="Z77" i="21"/>
  <c r="CC77" i="21"/>
  <c r="AC77" i="21"/>
  <c r="BS77" i="21"/>
  <c r="EP77" i="21"/>
  <c r="AI77" i="21"/>
  <c r="CA77" i="21"/>
  <c r="BU77" i="21"/>
  <c r="BY77" i="21"/>
  <c r="CE77" i="21" s="1"/>
  <c r="AK77" i="21"/>
  <c r="EY77" i="21"/>
  <c r="BG75" i="21"/>
  <c r="BH75" i="21" s="1"/>
  <c r="BQ75" i="21"/>
  <c r="BP75" i="21"/>
  <c r="AU75" i="21"/>
  <c r="FV75" i="21" s="1"/>
  <c r="AX75" i="21"/>
  <c r="CV74" i="21"/>
  <c r="CG75" i="21"/>
  <c r="DD75" i="21" s="1"/>
  <c r="CF75" i="21"/>
  <c r="DT75" i="21"/>
  <c r="Q91" i="21"/>
  <c r="Y91" i="21" s="1"/>
  <c r="AS91" i="21" s="1"/>
  <c r="M92" i="21"/>
  <c r="AM76" i="21"/>
  <c r="AE76" i="21"/>
  <c r="AT76" i="21"/>
  <c r="BB76" i="21"/>
  <c r="BA76" i="21"/>
  <c r="FT74" i="21"/>
  <c r="BE74" i="21"/>
  <c r="DF74" i="21"/>
  <c r="G90" i="21"/>
  <c r="DQ70" i="21"/>
  <c r="DN70" i="21"/>
  <c r="DO70" i="21" s="1"/>
  <c r="DP69" i="21" s="1"/>
  <c r="DI74" i="21"/>
  <c r="DD74" i="21"/>
  <c r="DH74" i="21"/>
  <c r="FK75" i="21"/>
  <c r="FL75" i="21" s="1"/>
  <c r="FM75" i="21" s="1"/>
  <c r="FN75" i="21" s="1"/>
  <c r="AP71" i="20"/>
  <c r="AQ71" i="20" s="1"/>
  <c r="AW70" i="20"/>
  <c r="CE72" i="20"/>
  <c r="FK71" i="20"/>
  <c r="CR71" i="20"/>
  <c r="CU71" i="20"/>
  <c r="CQ71" i="20"/>
  <c r="CT71" i="20"/>
  <c r="CP71" i="20"/>
  <c r="CS71" i="20"/>
  <c r="CO71" i="20"/>
  <c r="AM72" i="20"/>
  <c r="AE72" i="20"/>
  <c r="BD71" i="20"/>
  <c r="AV71" i="20"/>
  <c r="BC71" i="20"/>
  <c r="BF71" i="20"/>
  <c r="X71" i="20"/>
  <c r="BL72" i="20" s="1"/>
  <c r="W72" i="20"/>
  <c r="V71" i="20"/>
  <c r="FA71" i="20"/>
  <c r="FC71" i="20" s="1"/>
  <c r="FF71" i="20" s="1"/>
  <c r="EM71" i="20"/>
  <c r="EN71" i="20" s="1"/>
  <c r="EO71" i="20" s="1"/>
  <c r="FE71" i="20" s="1"/>
  <c r="FO71" i="20"/>
  <c r="FP71" i="20" s="1"/>
  <c r="BP71" i="20"/>
  <c r="BG71" i="20"/>
  <c r="BH71" i="20" s="1"/>
  <c r="AU71" i="20"/>
  <c r="AX71" i="20"/>
  <c r="BQ71" i="20"/>
  <c r="DH70" i="20"/>
  <c r="FU69" i="20"/>
  <c r="FT69" i="20"/>
  <c r="BB72" i="20"/>
  <c r="BA72" i="20"/>
  <c r="AT72" i="20"/>
  <c r="FR73" i="20"/>
  <c r="CB73" i="20"/>
  <c r="BX73" i="20"/>
  <c r="BT73" i="20"/>
  <c r="AH73" i="20"/>
  <c r="AD73" i="20"/>
  <c r="FQ73" i="20"/>
  <c r="EP73" i="20"/>
  <c r="CA73" i="20"/>
  <c r="BW73" i="20"/>
  <c r="BS73" i="20"/>
  <c r="AK73" i="20"/>
  <c r="AG73" i="20"/>
  <c r="AC73" i="20"/>
  <c r="FD73" i="20"/>
  <c r="DU73" i="20" s="1"/>
  <c r="EY73" i="20"/>
  <c r="CD73" i="20"/>
  <c r="BZ73" i="20"/>
  <c r="BV73" i="20"/>
  <c r="BR73" i="20"/>
  <c r="AJ73" i="20"/>
  <c r="AF73" i="20"/>
  <c r="AA73" i="20"/>
  <c r="A74" i="20"/>
  <c r="CC73" i="20"/>
  <c r="BY73" i="20"/>
  <c r="BU73" i="20"/>
  <c r="AI73" i="20"/>
  <c r="Z73" i="20"/>
  <c r="AZ72" i="20"/>
  <c r="CG71" i="20"/>
  <c r="DD71" i="20" s="1"/>
  <c r="CF71" i="20"/>
  <c r="FV71" i="20"/>
  <c r="DT71" i="20"/>
  <c r="BO69" i="20"/>
  <c r="BJ69" i="20"/>
  <c r="BM69" i="20"/>
  <c r="CV69" i="20"/>
  <c r="DR70" i="20"/>
  <c r="CM70" i="20"/>
  <c r="CN72" i="20"/>
  <c r="CJ72" i="20"/>
  <c r="DS72" i="20"/>
  <c r="DG72" i="20"/>
  <c r="CI72" i="20"/>
  <c r="CL72" i="20"/>
  <c r="DE72" i="20"/>
  <c r="BN68" i="20"/>
  <c r="DK68" i="20"/>
  <c r="DJ68" i="20"/>
  <c r="BE70" i="20"/>
  <c r="DF70" i="20"/>
  <c r="AY70" i="20"/>
  <c r="BI70" i="20"/>
  <c r="BK70" i="20"/>
  <c r="DI70" i="20" s="1"/>
  <c r="CH61" i="19"/>
  <c r="DM60" i="19" s="1"/>
  <c r="BO63" i="19"/>
  <c r="DL60" i="19"/>
  <c r="BM63" i="19"/>
  <c r="BN63" i="19" s="1"/>
  <c r="FI63" i="19"/>
  <c r="BI64" i="19"/>
  <c r="BO64" i="19" s="1"/>
  <c r="AY64" i="19"/>
  <c r="CH62" i="19"/>
  <c r="DM61" i="19" s="1"/>
  <c r="CE66" i="19"/>
  <c r="BP65" i="19"/>
  <c r="BG65" i="19"/>
  <c r="BQ65" i="19"/>
  <c r="AX65" i="19"/>
  <c r="AU65" i="19"/>
  <c r="FV65" i="19" s="1"/>
  <c r="BA66" i="19"/>
  <c r="BB66" i="19"/>
  <c r="AT66" i="19"/>
  <c r="DT65" i="19"/>
  <c r="DN60" i="19"/>
  <c r="DO60" i="19" s="1"/>
  <c r="DQ60" i="19"/>
  <c r="BH64" i="19"/>
  <c r="BK64" i="19"/>
  <c r="DI64" i="19" s="1"/>
  <c r="V68" i="19"/>
  <c r="X68" i="19" s="1"/>
  <c r="BL69" i="19" s="1"/>
  <c r="W69" i="19"/>
  <c r="FK65" i="19"/>
  <c r="A68" i="19"/>
  <c r="AK67" i="19"/>
  <c r="CA67" i="19"/>
  <c r="BX67" i="19"/>
  <c r="AG67" i="19"/>
  <c r="BU67" i="19"/>
  <c r="CB67" i="19"/>
  <c r="BY67" i="19"/>
  <c r="CC67" i="19"/>
  <c r="AC67" i="19"/>
  <c r="BZ67" i="19"/>
  <c r="CD67" i="19"/>
  <c r="BT67" i="19"/>
  <c r="BW67" i="19"/>
  <c r="AH67" i="19"/>
  <c r="BS67" i="19"/>
  <c r="AJ67" i="19"/>
  <c r="AD67" i="19"/>
  <c r="AF67" i="19"/>
  <c r="Z67" i="19"/>
  <c r="BV67" i="19"/>
  <c r="FR67" i="19"/>
  <c r="AA67" i="19"/>
  <c r="AI67" i="19"/>
  <c r="BR67" i="19"/>
  <c r="DH64" i="19"/>
  <c r="CM64" i="19"/>
  <c r="DD64" i="19"/>
  <c r="AM66" i="19"/>
  <c r="AE66" i="19"/>
  <c r="AZ66" i="19"/>
  <c r="BC65" i="19"/>
  <c r="BF65" i="19"/>
  <c r="BD65" i="19"/>
  <c r="AV65" i="19"/>
  <c r="CG65" i="19"/>
  <c r="CF65" i="19"/>
  <c r="CQ65" i="19"/>
  <c r="CU65" i="19"/>
  <c r="CR65" i="19"/>
  <c r="CO65" i="19"/>
  <c r="CS65" i="19"/>
  <c r="CP65" i="19"/>
  <c r="CT65" i="19"/>
  <c r="BE64" i="19"/>
  <c r="DF64" i="19"/>
  <c r="DR64" i="19"/>
  <c r="DG66" i="19"/>
  <c r="DE66" i="19"/>
  <c r="CL66" i="19"/>
  <c r="DS66" i="19"/>
  <c r="CN66" i="19"/>
  <c r="CJ66" i="19"/>
  <c r="CI66" i="19"/>
  <c r="CK66" i="19" s="1"/>
  <c r="FK75" i="24" l="1"/>
  <c r="FL75" i="24" s="1"/>
  <c r="FM75" i="24" s="1"/>
  <c r="FN75" i="24" s="1"/>
  <c r="AP75" i="24"/>
  <c r="AQ75" i="24" s="1"/>
  <c r="DR74" i="24"/>
  <c r="FT74" i="24" s="1"/>
  <c r="CE76" i="24"/>
  <c r="FT73" i="24"/>
  <c r="FU73" i="24"/>
  <c r="DB72" i="24"/>
  <c r="CX72" i="24"/>
  <c r="DA72" i="24"/>
  <c r="CW72" i="24"/>
  <c r="CZ72" i="24"/>
  <c r="DC72" i="24"/>
  <c r="CY72" i="24"/>
  <c r="AY74" i="24"/>
  <c r="BI74" i="24"/>
  <c r="CT75" i="24"/>
  <c r="CP75" i="24"/>
  <c r="CS75" i="24"/>
  <c r="CO75" i="24"/>
  <c r="CR75" i="24"/>
  <c r="CU75" i="24"/>
  <c r="CQ75" i="24"/>
  <c r="BB76" i="24"/>
  <c r="BA76" i="24"/>
  <c r="AT76" i="24"/>
  <c r="FD77" i="24"/>
  <c r="DU77" i="24" s="1"/>
  <c r="EY77" i="24"/>
  <c r="CD77" i="24"/>
  <c r="BZ77" i="24"/>
  <c r="BV77" i="24"/>
  <c r="BR77" i="24"/>
  <c r="AJ77" i="24"/>
  <c r="AF77" i="24"/>
  <c r="AA77" i="24"/>
  <c r="A78" i="24"/>
  <c r="CC77" i="24"/>
  <c r="BY77" i="24"/>
  <c r="BU77" i="24"/>
  <c r="AI77" i="24"/>
  <c r="FR77" i="24"/>
  <c r="CB77" i="24"/>
  <c r="BX77" i="24"/>
  <c r="BT77" i="24"/>
  <c r="AH77" i="24"/>
  <c r="FQ77" i="24"/>
  <c r="EP77" i="24"/>
  <c r="CA77" i="24"/>
  <c r="BW77" i="24"/>
  <c r="BS77" i="24"/>
  <c r="AK77" i="24"/>
  <c r="AG77" i="24"/>
  <c r="AC77" i="24"/>
  <c r="AZ77" i="24" s="1"/>
  <c r="AX75" i="24"/>
  <c r="BQ75" i="24"/>
  <c r="BP75" i="24"/>
  <c r="DR75" i="24" s="1"/>
  <c r="BG75" i="24"/>
  <c r="BH75" i="24" s="1"/>
  <c r="AU75" i="24"/>
  <c r="FV75" i="24" s="1"/>
  <c r="BF75" i="24"/>
  <c r="BD75" i="24"/>
  <c r="BC75" i="24"/>
  <c r="AV75" i="24"/>
  <c r="AW75" i="24" s="1"/>
  <c r="W76" i="24"/>
  <c r="V75" i="24"/>
  <c r="X75" i="24"/>
  <c r="BL76" i="24" s="1"/>
  <c r="DD74" i="24"/>
  <c r="DH74" i="24"/>
  <c r="AE76" i="24"/>
  <c r="AM76" i="24"/>
  <c r="BK74" i="24"/>
  <c r="DI74" i="24" s="1"/>
  <c r="BE74" i="24"/>
  <c r="DF74" i="24"/>
  <c r="AZ76" i="24"/>
  <c r="CL76" i="24"/>
  <c r="DE76" i="24"/>
  <c r="CN76" i="24"/>
  <c r="CJ76" i="24"/>
  <c r="DS76" i="24"/>
  <c r="DG76" i="24"/>
  <c r="CI76" i="24"/>
  <c r="CK76" i="24" s="1"/>
  <c r="DQ69" i="24"/>
  <c r="DN69" i="24"/>
  <c r="DO69" i="24" s="1"/>
  <c r="DP68" i="24" s="1"/>
  <c r="BJ73" i="24"/>
  <c r="BO73" i="24"/>
  <c r="BM73" i="24"/>
  <c r="FI73" i="24"/>
  <c r="DM70" i="24"/>
  <c r="DL70" i="24"/>
  <c r="BN72" i="24"/>
  <c r="DJ72" i="24"/>
  <c r="DK72" i="24"/>
  <c r="CG75" i="24"/>
  <c r="CF75" i="24"/>
  <c r="DT75" i="24"/>
  <c r="DR74" i="22"/>
  <c r="AP75" i="22"/>
  <c r="AQ75" i="22" s="1"/>
  <c r="CE76" i="22"/>
  <c r="AZ76" i="22"/>
  <c r="DM70" i="22"/>
  <c r="DL70" i="22"/>
  <c r="BG75" i="22"/>
  <c r="AU75" i="22"/>
  <c r="AX75" i="22"/>
  <c r="BQ75" i="22"/>
  <c r="BP75" i="22"/>
  <c r="DR75" i="22" s="1"/>
  <c r="BC75" i="22"/>
  <c r="BF75" i="22"/>
  <c r="BD75" i="22"/>
  <c r="AV75" i="22"/>
  <c r="BO73" i="22"/>
  <c r="BJ73" i="22"/>
  <c r="BM73" i="22"/>
  <c r="FI73" i="22"/>
  <c r="AY74" i="22"/>
  <c r="BI74" i="22"/>
  <c r="FK75" i="22"/>
  <c r="FL75" i="22" s="1"/>
  <c r="FM75" i="22" s="1"/>
  <c r="FN75" i="22" s="1"/>
  <c r="AE76" i="22"/>
  <c r="AM76" i="22"/>
  <c r="AW74" i="22"/>
  <c r="CG75" i="22"/>
  <c r="DH75" i="22" s="1"/>
  <c r="CF75" i="22"/>
  <c r="FV75" i="22"/>
  <c r="DT75" i="22"/>
  <c r="BN72" i="22"/>
  <c r="DK72" i="22"/>
  <c r="DJ72" i="22"/>
  <c r="BB76" i="22"/>
  <c r="BA76" i="22"/>
  <c r="AT76" i="22"/>
  <c r="FQ77" i="22"/>
  <c r="EP77" i="22"/>
  <c r="CA77" i="22"/>
  <c r="BW77" i="22"/>
  <c r="BS77" i="22"/>
  <c r="AK77" i="22"/>
  <c r="AG77" i="22"/>
  <c r="AC77" i="22"/>
  <c r="FD77" i="22"/>
  <c r="DU77" i="22" s="1"/>
  <c r="EY77" i="22"/>
  <c r="CD77" i="22"/>
  <c r="BZ77" i="22"/>
  <c r="BV77" i="22"/>
  <c r="BR77" i="22"/>
  <c r="AJ77" i="22"/>
  <c r="AF77" i="22"/>
  <c r="AA77" i="22"/>
  <c r="A78" i="22"/>
  <c r="AD78" i="22" s="1"/>
  <c r="CC77" i="22"/>
  <c r="BY77" i="22"/>
  <c r="BU77" i="22"/>
  <c r="AI77" i="22"/>
  <c r="Z77" i="22"/>
  <c r="FR77" i="22"/>
  <c r="CB77" i="22"/>
  <c r="BX77" i="22"/>
  <c r="BT77" i="22"/>
  <c r="AH77" i="22"/>
  <c r="DD74" i="22"/>
  <c r="DH74" i="22"/>
  <c r="CM74" i="22"/>
  <c r="FU74" i="22"/>
  <c r="FT74" i="22"/>
  <c r="BH74" i="22"/>
  <c r="BK74" i="22"/>
  <c r="DI74" i="22" s="1"/>
  <c r="BE74" i="22"/>
  <c r="DF74" i="22"/>
  <c r="CU75" i="22"/>
  <c r="CQ75" i="22"/>
  <c r="CT75" i="22"/>
  <c r="CP75" i="22"/>
  <c r="CS75" i="22"/>
  <c r="CO75" i="22"/>
  <c r="CR75" i="22"/>
  <c r="DA72" i="22"/>
  <c r="CW72" i="22"/>
  <c r="CZ72" i="22"/>
  <c r="DC72" i="22"/>
  <c r="CY72" i="22"/>
  <c r="CX72" i="22"/>
  <c r="DB72" i="22"/>
  <c r="CH72" i="22"/>
  <c r="DS76" i="22"/>
  <c r="DG76" i="22"/>
  <c r="CI76" i="22"/>
  <c r="CL76" i="22"/>
  <c r="DE76" i="22"/>
  <c r="CN76" i="22"/>
  <c r="CJ76" i="22"/>
  <c r="X76" i="22"/>
  <c r="BL77" i="22" s="1"/>
  <c r="W77" i="22"/>
  <c r="V76" i="22"/>
  <c r="DN69" i="22"/>
  <c r="DO69" i="22" s="1"/>
  <c r="DP68" i="22" s="1"/>
  <c r="DQ69" i="22"/>
  <c r="FO90" i="21"/>
  <c r="FP90" i="21" s="1"/>
  <c r="EM90" i="21"/>
  <c r="EN90" i="21" s="1"/>
  <c r="EO90" i="21" s="1"/>
  <c r="FE90" i="21" s="1"/>
  <c r="FA90" i="21"/>
  <c r="FC90" i="21" s="1"/>
  <c r="FF90" i="21" s="1"/>
  <c r="BM74" i="21"/>
  <c r="BN74" i="21" s="1"/>
  <c r="DM71" i="21"/>
  <c r="DQ71" i="21" s="1"/>
  <c r="BK75" i="21"/>
  <c r="BJ74" i="21"/>
  <c r="BI75" i="21"/>
  <c r="BJ75" i="21" s="1"/>
  <c r="AY75" i="21"/>
  <c r="BF76" i="21"/>
  <c r="BD76" i="21"/>
  <c r="BC76" i="21"/>
  <c r="AV76" i="21"/>
  <c r="Q92" i="21"/>
  <c r="Y92" i="21" s="1"/>
  <c r="M93" i="21"/>
  <c r="AM77" i="21"/>
  <c r="AE77" i="21"/>
  <c r="CS76" i="21"/>
  <c r="CO76" i="21"/>
  <c r="CR76" i="21"/>
  <c r="CU76" i="21"/>
  <c r="CQ76" i="21"/>
  <c r="CP76" i="21"/>
  <c r="CT76" i="21"/>
  <c r="DT76" i="21"/>
  <c r="V76" i="21"/>
  <c r="W77" i="21"/>
  <c r="X76" i="21"/>
  <c r="BL77" i="21" s="1"/>
  <c r="AW75" i="21"/>
  <c r="DH75" i="21"/>
  <c r="CM75" i="21"/>
  <c r="BR78" i="21"/>
  <c r="AF78" i="21"/>
  <c r="CB78" i="21"/>
  <c r="FR78" i="21"/>
  <c r="BX78" i="21"/>
  <c r="AJ78" i="21"/>
  <c r="AD78" i="21"/>
  <c r="A79" i="21"/>
  <c r="BT78" i="21"/>
  <c r="AH78" i="21"/>
  <c r="AA78" i="21"/>
  <c r="AG78" i="21"/>
  <c r="FK77" i="21" s="1"/>
  <c r="FL77" i="21" s="1"/>
  <c r="FM77" i="21" s="1"/>
  <c r="FN77" i="21" s="1"/>
  <c r="BW78" i="21"/>
  <c r="BY78" i="21"/>
  <c r="CD78" i="21"/>
  <c r="AC78" i="21"/>
  <c r="AZ78" i="21" s="1"/>
  <c r="BS78" i="21"/>
  <c r="Z78" i="21"/>
  <c r="CC78" i="21"/>
  <c r="BU78" i="21"/>
  <c r="BV78" i="21"/>
  <c r="BZ78" i="21"/>
  <c r="AK78" i="21"/>
  <c r="CA78" i="21"/>
  <c r="AI78" i="21"/>
  <c r="DC74" i="21"/>
  <c r="CY74" i="21"/>
  <c r="DB74" i="21"/>
  <c r="CX74" i="21"/>
  <c r="DA74" i="21"/>
  <c r="CW74" i="21"/>
  <c r="CZ74" i="21"/>
  <c r="BQ76" i="21"/>
  <c r="BP76" i="21"/>
  <c r="BG76" i="21"/>
  <c r="BH76" i="21" s="1"/>
  <c r="AX76" i="21"/>
  <c r="AU76" i="21"/>
  <c r="FV76" i="21" s="1"/>
  <c r="G91" i="21"/>
  <c r="AZ77" i="21"/>
  <c r="FK76" i="21"/>
  <c r="FL76" i="21" s="1"/>
  <c r="FM76" i="21" s="1"/>
  <c r="FN76" i="21" s="1"/>
  <c r="CN77" i="21"/>
  <c r="CJ77" i="21"/>
  <c r="DS77" i="21"/>
  <c r="DG77" i="21"/>
  <c r="CI77" i="21"/>
  <c r="CK77" i="21" s="1"/>
  <c r="CL77" i="21"/>
  <c r="DE77" i="21"/>
  <c r="BE75" i="21"/>
  <c r="DF75" i="21"/>
  <c r="CG76" i="21"/>
  <c r="CM76" i="21" s="1"/>
  <c r="CF76" i="21"/>
  <c r="AP76" i="21"/>
  <c r="AQ76" i="21" s="1"/>
  <c r="DI75" i="21"/>
  <c r="DR75" i="21"/>
  <c r="AT77" i="21"/>
  <c r="BB77" i="21"/>
  <c r="BA77" i="21"/>
  <c r="AP77" i="21"/>
  <c r="AQ77" i="21" s="1"/>
  <c r="DN71" i="21"/>
  <c r="DO71" i="21" s="1"/>
  <c r="DP70" i="21" s="1"/>
  <c r="CE73" i="20"/>
  <c r="DH71" i="20"/>
  <c r="FU70" i="20"/>
  <c r="FT70" i="20"/>
  <c r="CR72" i="20"/>
  <c r="CU72" i="20"/>
  <c r="CQ72" i="20"/>
  <c r="CT72" i="20"/>
  <c r="CP72" i="20"/>
  <c r="CS72" i="20"/>
  <c r="CO72" i="20"/>
  <c r="BN69" i="20"/>
  <c r="DJ69" i="20"/>
  <c r="DK69" i="20"/>
  <c r="AM73" i="20"/>
  <c r="AE73" i="20"/>
  <c r="BB73" i="20"/>
  <c r="BA73" i="20"/>
  <c r="AT73" i="20"/>
  <c r="FR74" i="20"/>
  <c r="CB74" i="20"/>
  <c r="BX74" i="20"/>
  <c r="BT74" i="20"/>
  <c r="AH74" i="20"/>
  <c r="AD74" i="20"/>
  <c r="CA74" i="20"/>
  <c r="BW74" i="20"/>
  <c r="BS74" i="20"/>
  <c r="AK74" i="20"/>
  <c r="AG74" i="20"/>
  <c r="AC74" i="20"/>
  <c r="CD74" i="20"/>
  <c r="BZ74" i="20"/>
  <c r="BV74" i="20"/>
  <c r="BR74" i="20"/>
  <c r="AJ74" i="20"/>
  <c r="AF74" i="20"/>
  <c r="AA74" i="20"/>
  <c r="A75" i="20"/>
  <c r="CC74" i="20"/>
  <c r="BY74" i="20"/>
  <c r="BU74" i="20"/>
  <c r="AI74" i="20"/>
  <c r="FJ74" i="20" s="1"/>
  <c r="Z74" i="20"/>
  <c r="AZ73" i="20"/>
  <c r="DR71" i="20"/>
  <c r="BD72" i="20"/>
  <c r="AV72" i="20"/>
  <c r="BC72" i="20"/>
  <c r="BF72" i="20"/>
  <c r="CM71" i="20"/>
  <c r="CG72" i="20"/>
  <c r="AP72" i="20"/>
  <c r="AQ72" i="20" s="1"/>
  <c r="CF72" i="20"/>
  <c r="CN73" i="20"/>
  <c r="CJ73" i="20"/>
  <c r="DS73" i="20"/>
  <c r="DG73" i="20"/>
  <c r="CI73" i="20"/>
  <c r="CL73" i="20"/>
  <c r="DE73" i="20"/>
  <c r="AY71" i="20"/>
  <c r="BI71" i="20"/>
  <c r="X72" i="20"/>
  <c r="BL73" i="20" s="1"/>
  <c r="W73" i="20"/>
  <c r="V72" i="20"/>
  <c r="AW71" i="20"/>
  <c r="BK71" i="20"/>
  <c r="DI71" i="20" s="1"/>
  <c r="DT72" i="20"/>
  <c r="BO70" i="20"/>
  <c r="BJ70" i="20"/>
  <c r="BM70" i="20"/>
  <c r="CV70" i="20"/>
  <c r="CK72" i="20"/>
  <c r="CZ69" i="20"/>
  <c r="DC69" i="20"/>
  <c r="CY69" i="20"/>
  <c r="DB69" i="20"/>
  <c r="CX69" i="20"/>
  <c r="DA69" i="20"/>
  <c r="CW69" i="20"/>
  <c r="CH69" i="20"/>
  <c r="FK72" i="20"/>
  <c r="FL72" i="20" s="1"/>
  <c r="FM72" i="20" s="1"/>
  <c r="FN72" i="20" s="1"/>
  <c r="BP72" i="20"/>
  <c r="BG72" i="20"/>
  <c r="BH72" i="20" s="1"/>
  <c r="AU72" i="20"/>
  <c r="FV72" i="20" s="1"/>
  <c r="AX72" i="20"/>
  <c r="BQ72" i="20"/>
  <c r="BE71" i="20"/>
  <c r="DF71" i="20"/>
  <c r="DK63" i="19"/>
  <c r="DJ63" i="19"/>
  <c r="BM64" i="19"/>
  <c r="CV64" i="19"/>
  <c r="DB64" i="19" s="1"/>
  <c r="BJ64" i="19"/>
  <c r="AW65" i="19"/>
  <c r="BI65" i="19"/>
  <c r="AY65" i="19"/>
  <c r="DL61" i="19"/>
  <c r="AZ67" i="19"/>
  <c r="CE67" i="19"/>
  <c r="DR65" i="19"/>
  <c r="FU65" i="19" s="1"/>
  <c r="DG67" i="19"/>
  <c r="CN67" i="19"/>
  <c r="CJ67" i="19"/>
  <c r="CI67" i="19"/>
  <c r="CL67" i="19"/>
  <c r="DS67" i="19"/>
  <c r="CK67" i="19"/>
  <c r="V69" i="19"/>
  <c r="X69" i="19" s="1"/>
  <c r="BL70" i="19" s="1"/>
  <c r="W70" i="19"/>
  <c r="AU66" i="19"/>
  <c r="FV66" i="19" s="1"/>
  <c r="BQ66" i="19"/>
  <c r="BP66" i="19"/>
  <c r="BG66" i="19"/>
  <c r="AX66" i="19"/>
  <c r="BM65" i="19"/>
  <c r="DT66" i="19"/>
  <c r="FU64" i="19"/>
  <c r="FT64" i="19"/>
  <c r="BN64" i="19"/>
  <c r="DK64" i="19"/>
  <c r="DJ64" i="19"/>
  <c r="BE65" i="19"/>
  <c r="DF65" i="19"/>
  <c r="CG66" i="19"/>
  <c r="CM66" i="19" s="1"/>
  <c r="CF66" i="19"/>
  <c r="AP66" i="19"/>
  <c r="AQ66" i="19" s="1"/>
  <c r="CR66" i="19"/>
  <c r="CO66" i="19"/>
  <c r="CS66" i="19"/>
  <c r="CP66" i="19"/>
  <c r="CT66" i="19"/>
  <c r="CQ66" i="19"/>
  <c r="CU66" i="19"/>
  <c r="BB67" i="19"/>
  <c r="BA67" i="19"/>
  <c r="AT67" i="19"/>
  <c r="AP67" i="19"/>
  <c r="A69" i="19"/>
  <c r="AK68" i="19"/>
  <c r="BX68" i="19"/>
  <c r="BU68" i="19"/>
  <c r="CC68" i="19"/>
  <c r="CA68" i="19"/>
  <c r="BZ68" i="19"/>
  <c r="CD68" i="19"/>
  <c r="CB68" i="19"/>
  <c r="BY68" i="19"/>
  <c r="AI68" i="19"/>
  <c r="AA68" i="19"/>
  <c r="BS68" i="19"/>
  <c r="AD68" i="19"/>
  <c r="BR68" i="19"/>
  <c r="AJ68" i="19"/>
  <c r="AG68" i="19"/>
  <c r="FR68" i="19"/>
  <c r="Z68" i="19"/>
  <c r="BW68" i="19"/>
  <c r="BV68" i="19"/>
  <c r="AC68" i="19"/>
  <c r="AH68" i="19"/>
  <c r="AF68" i="19"/>
  <c r="BT68" i="19"/>
  <c r="DQ61" i="19"/>
  <c r="DN61" i="19"/>
  <c r="DO61" i="19" s="1"/>
  <c r="DP60" i="19" s="1"/>
  <c r="FT65" i="19"/>
  <c r="DH65" i="19"/>
  <c r="DD65" i="19"/>
  <c r="CM65" i="19"/>
  <c r="BD66" i="19"/>
  <c r="BC66" i="19"/>
  <c r="BF66" i="19"/>
  <c r="AV66" i="19"/>
  <c r="AQ67" i="19"/>
  <c r="AM67" i="19"/>
  <c r="AV67" i="19" s="1"/>
  <c r="AE67" i="19"/>
  <c r="FK66" i="19"/>
  <c r="FL66" i="19" s="1"/>
  <c r="FM66" i="19" s="1"/>
  <c r="FN66" i="19" s="1"/>
  <c r="BH65" i="19"/>
  <c r="BK65" i="19"/>
  <c r="DI65" i="19" s="1"/>
  <c r="BO75" i="21" l="1"/>
  <c r="DK74" i="21"/>
  <c r="FU74" i="24"/>
  <c r="CH72" i="24"/>
  <c r="CE77" i="24"/>
  <c r="DL71" i="24"/>
  <c r="DM71" i="24"/>
  <c r="CL77" i="24"/>
  <c r="DE77" i="24"/>
  <c r="CN77" i="24"/>
  <c r="CJ77" i="24"/>
  <c r="DS77" i="24"/>
  <c r="DG77" i="24"/>
  <c r="CI77" i="24"/>
  <c r="CT76" i="24"/>
  <c r="CP76" i="24"/>
  <c r="CS76" i="24"/>
  <c r="CO76" i="24"/>
  <c r="CR76" i="24"/>
  <c r="CU76" i="24"/>
  <c r="CQ76" i="24"/>
  <c r="CD78" i="24"/>
  <c r="BZ78" i="24"/>
  <c r="BV78" i="24"/>
  <c r="BR78" i="24"/>
  <c r="AJ78" i="24"/>
  <c r="AF78" i="24"/>
  <c r="AA78" i="24"/>
  <c r="A79" i="24"/>
  <c r="CC78" i="24"/>
  <c r="BY78" i="24"/>
  <c r="BU78" i="24"/>
  <c r="AI78" i="24"/>
  <c r="Z78" i="24"/>
  <c r="FR78" i="24"/>
  <c r="CB78" i="24"/>
  <c r="BX78" i="24"/>
  <c r="BT78" i="24"/>
  <c r="AH78" i="24"/>
  <c r="AD78" i="24"/>
  <c r="CA78" i="24"/>
  <c r="BW78" i="24"/>
  <c r="BS78" i="24"/>
  <c r="AK78" i="24"/>
  <c r="AG78" i="24"/>
  <c r="AC78" i="24"/>
  <c r="AZ78" i="24" s="1"/>
  <c r="AX76" i="24"/>
  <c r="BQ76" i="24"/>
  <c r="BP76" i="24"/>
  <c r="BG76" i="24"/>
  <c r="BH76" i="24" s="1"/>
  <c r="AU76" i="24"/>
  <c r="FV76" i="24" s="1"/>
  <c r="BN73" i="24"/>
  <c r="DJ73" i="24"/>
  <c r="DK73" i="24"/>
  <c r="BK76" i="24"/>
  <c r="DI76" i="24" s="1"/>
  <c r="DN70" i="24"/>
  <c r="DO70" i="24" s="1"/>
  <c r="DP69" i="24" s="1"/>
  <c r="DQ70" i="24"/>
  <c r="CG76" i="24"/>
  <c r="AP76" i="24"/>
  <c r="AQ76" i="24" s="1"/>
  <c r="CF76" i="24"/>
  <c r="DT76" i="24"/>
  <c r="BE75" i="24"/>
  <c r="DF75" i="24"/>
  <c r="FT75" i="24"/>
  <c r="FU75" i="24"/>
  <c r="BI75" i="24"/>
  <c r="AY75" i="24"/>
  <c r="BB77" i="24"/>
  <c r="BA77" i="24"/>
  <c r="AT77" i="24"/>
  <c r="BF76" i="24"/>
  <c r="BD76" i="24"/>
  <c r="AV76" i="24"/>
  <c r="BC76" i="24"/>
  <c r="DD75" i="24"/>
  <c r="DH75" i="24"/>
  <c r="CM75" i="24"/>
  <c r="BK75" i="24"/>
  <c r="DI75" i="24" s="1"/>
  <c r="DH76" i="24"/>
  <c r="W77" i="24"/>
  <c r="V76" i="24"/>
  <c r="X76" i="24"/>
  <c r="BL77" i="24" s="1"/>
  <c r="FK76" i="24"/>
  <c r="FL76" i="24" s="1"/>
  <c r="FM76" i="24" s="1"/>
  <c r="FN76" i="24" s="1"/>
  <c r="AE77" i="24"/>
  <c r="AM77" i="24"/>
  <c r="BJ74" i="24"/>
  <c r="BO74" i="24"/>
  <c r="BM74" i="24"/>
  <c r="CV74" i="24"/>
  <c r="CE77" i="22"/>
  <c r="AW75" i="22"/>
  <c r="CG76" i="22"/>
  <c r="AP76" i="22"/>
  <c r="AQ76" i="22" s="1"/>
  <c r="CF76" i="22"/>
  <c r="DT76" i="22"/>
  <c r="BG76" i="22"/>
  <c r="AU76" i="22"/>
  <c r="FV76" i="22" s="1"/>
  <c r="AX76" i="22"/>
  <c r="BQ76" i="22"/>
  <c r="BP76" i="22"/>
  <c r="DR76" i="22" s="1"/>
  <c r="AY75" i="22"/>
  <c r="BI75" i="22"/>
  <c r="DQ70" i="22"/>
  <c r="DN70" i="22"/>
  <c r="DO70" i="22" s="1"/>
  <c r="DP69" i="22" s="1"/>
  <c r="X77" i="22"/>
  <c r="BL78" i="22" s="1"/>
  <c r="W78" i="22"/>
  <c r="V77" i="22"/>
  <c r="CU76" i="22"/>
  <c r="CQ76" i="22"/>
  <c r="CT76" i="22"/>
  <c r="CP76" i="22"/>
  <c r="CS76" i="22"/>
  <c r="CO76" i="22"/>
  <c r="CR76" i="22"/>
  <c r="CK76" i="22"/>
  <c r="FK76" i="22"/>
  <c r="FL76" i="22" s="1"/>
  <c r="FM76" i="22" s="1"/>
  <c r="FN76" i="22" s="1"/>
  <c r="AE77" i="22"/>
  <c r="AM77" i="22"/>
  <c r="DD75" i="22"/>
  <c r="DM71" i="22"/>
  <c r="DL71" i="22"/>
  <c r="BB77" i="22"/>
  <c r="BA77" i="22"/>
  <c r="AT77" i="22"/>
  <c r="CA78" i="22"/>
  <c r="BW78" i="22"/>
  <c r="BS78" i="22"/>
  <c r="AK78" i="22"/>
  <c r="AG78" i="22"/>
  <c r="AC78" i="22"/>
  <c r="CD78" i="22"/>
  <c r="BZ78" i="22"/>
  <c r="BV78" i="22"/>
  <c r="BR78" i="22"/>
  <c r="AJ78" i="22"/>
  <c r="AF78" i="22"/>
  <c r="AA78" i="22"/>
  <c r="A79" i="22"/>
  <c r="CC78" i="22"/>
  <c r="BY78" i="22"/>
  <c r="BU78" i="22"/>
  <c r="AI78" i="22"/>
  <c r="Z78" i="22"/>
  <c r="FR78" i="22"/>
  <c r="CB78" i="22"/>
  <c r="BX78" i="22"/>
  <c r="BT78" i="22"/>
  <c r="AH78" i="22"/>
  <c r="AZ77" i="22"/>
  <c r="BO74" i="22"/>
  <c r="BJ74" i="22"/>
  <c r="BM74" i="22"/>
  <c r="CV74" i="22"/>
  <c r="FU75" i="22"/>
  <c r="FT75" i="22"/>
  <c r="BH75" i="22"/>
  <c r="BK75" i="22"/>
  <c r="DI75" i="22" s="1"/>
  <c r="DS77" i="22"/>
  <c r="DG77" i="22"/>
  <c r="CI77" i="22"/>
  <c r="CK77" i="22" s="1"/>
  <c r="CL77" i="22"/>
  <c r="DE77" i="22"/>
  <c r="CN77" i="22"/>
  <c r="CJ77" i="22"/>
  <c r="BC76" i="22"/>
  <c r="BF76" i="22"/>
  <c r="BD76" i="22"/>
  <c r="AV76" i="22"/>
  <c r="BN73" i="22"/>
  <c r="DJ73" i="22"/>
  <c r="DK73" i="22"/>
  <c r="BE75" i="22"/>
  <c r="DF75" i="22"/>
  <c r="CM75" i="22"/>
  <c r="DJ74" i="21"/>
  <c r="BM75" i="21"/>
  <c r="DJ75" i="21" s="1"/>
  <c r="CV75" i="21"/>
  <c r="CX75" i="21" s="1"/>
  <c r="BK76" i="21"/>
  <c r="DI76" i="21" s="1"/>
  <c r="BI76" i="21"/>
  <c r="BM76" i="21" s="1"/>
  <c r="AY76" i="21"/>
  <c r="CH74" i="21"/>
  <c r="CE78" i="21"/>
  <c r="DH76" i="21"/>
  <c r="BJ76" i="21"/>
  <c r="BO76" i="21"/>
  <c r="FD79" i="21"/>
  <c r="DU79" i="21" s="1"/>
  <c r="FR79" i="21"/>
  <c r="BX79" i="21"/>
  <c r="AH79" i="21"/>
  <c r="AA79" i="21"/>
  <c r="A80" i="21"/>
  <c r="BT79" i="21"/>
  <c r="AF79" i="21"/>
  <c r="AD79" i="21"/>
  <c r="CB79" i="21"/>
  <c r="AJ79" i="21"/>
  <c r="AG79" i="21"/>
  <c r="BW79" i="21"/>
  <c r="FQ79" i="21"/>
  <c r="BU79" i="21"/>
  <c r="BV79" i="21"/>
  <c r="EY79" i="21"/>
  <c r="AC79" i="21"/>
  <c r="BS79" i="21"/>
  <c r="EP79" i="21"/>
  <c r="BY79" i="21"/>
  <c r="BR79" i="21"/>
  <c r="AK79" i="21"/>
  <c r="Z79" i="21"/>
  <c r="BZ79" i="21"/>
  <c r="CA79" i="21"/>
  <c r="AI79" i="21"/>
  <c r="CD79" i="21"/>
  <c r="CC79" i="21"/>
  <c r="V77" i="21"/>
  <c r="W78" i="21"/>
  <c r="X77" i="21"/>
  <c r="BL78" i="21" s="1"/>
  <c r="AW76" i="21"/>
  <c r="CR77" i="21"/>
  <c r="CU77" i="21"/>
  <c r="CQ77" i="21"/>
  <c r="CT77" i="21"/>
  <c r="CP77" i="21"/>
  <c r="CO77" i="21"/>
  <c r="CS77" i="21"/>
  <c r="DB75" i="21"/>
  <c r="CW75" i="21"/>
  <c r="CZ75" i="21"/>
  <c r="CN78" i="21"/>
  <c r="CJ78" i="21"/>
  <c r="DS78" i="21"/>
  <c r="DG78" i="21"/>
  <c r="CI78" i="21"/>
  <c r="CK78" i="21" s="1"/>
  <c r="CL78" i="21"/>
  <c r="BD77" i="21"/>
  <c r="BC77" i="21"/>
  <c r="BF77" i="21"/>
  <c r="AV77" i="21"/>
  <c r="FT75" i="21"/>
  <c r="FU75" i="21"/>
  <c r="G92" i="21"/>
  <c r="BP77" i="21"/>
  <c r="BG77" i="21"/>
  <c r="BH77" i="21" s="1"/>
  <c r="BQ77" i="21"/>
  <c r="AX77" i="21"/>
  <c r="AU77" i="21"/>
  <c r="FV77" i="21" s="1"/>
  <c r="DK75" i="21"/>
  <c r="CG77" i="21"/>
  <c r="CF77" i="21"/>
  <c r="DT77" i="21"/>
  <c r="AS92" i="21"/>
  <c r="DR76" i="21"/>
  <c r="AT78" i="21"/>
  <c r="BB78" i="21"/>
  <c r="BA78" i="21"/>
  <c r="AM78" i="21"/>
  <c r="AE78" i="21"/>
  <c r="Q93" i="21"/>
  <c r="Y93" i="21" s="1"/>
  <c r="M94" i="21"/>
  <c r="BE76" i="21"/>
  <c r="DF76" i="21"/>
  <c r="DD76" i="21"/>
  <c r="CE74" i="20"/>
  <c r="CZ70" i="20"/>
  <c r="DC70" i="20"/>
  <c r="CY70" i="20"/>
  <c r="DB70" i="20"/>
  <c r="CX70" i="20"/>
  <c r="DA70" i="20"/>
  <c r="CW70" i="20"/>
  <c r="BK72" i="20"/>
  <c r="DI72" i="20" s="1"/>
  <c r="CR73" i="20"/>
  <c r="CU73" i="20"/>
  <c r="CQ73" i="20"/>
  <c r="CT73" i="20"/>
  <c r="CP73" i="20"/>
  <c r="CS73" i="20"/>
  <c r="CO73" i="20"/>
  <c r="FU71" i="20"/>
  <c r="FT71" i="20"/>
  <c r="BB74" i="20"/>
  <c r="BA74" i="20"/>
  <c r="AT74" i="20"/>
  <c r="FR75" i="20"/>
  <c r="CB75" i="20"/>
  <c r="BX75" i="20"/>
  <c r="CE75" i="20" s="1"/>
  <c r="BT75" i="20"/>
  <c r="AH75" i="20"/>
  <c r="AD75" i="20"/>
  <c r="CA75" i="20"/>
  <c r="BW75" i="20"/>
  <c r="BS75" i="20"/>
  <c r="AK75" i="20"/>
  <c r="AG75" i="20"/>
  <c r="AC75" i="20"/>
  <c r="CD75" i="20"/>
  <c r="BZ75" i="20"/>
  <c r="BV75" i="20"/>
  <c r="BR75" i="20"/>
  <c r="AJ75" i="20"/>
  <c r="AF75" i="20"/>
  <c r="AA75" i="20"/>
  <c r="A76" i="20"/>
  <c r="CC75" i="20"/>
  <c r="BY75" i="20"/>
  <c r="BU75" i="20"/>
  <c r="AI75" i="20"/>
  <c r="Z75" i="20"/>
  <c r="EL74" i="20"/>
  <c r="FJ75" i="20"/>
  <c r="AZ74" i="20"/>
  <c r="BD73" i="20"/>
  <c r="AV73" i="20"/>
  <c r="BC73" i="20"/>
  <c r="BF73" i="20"/>
  <c r="DR72" i="20"/>
  <c r="BO71" i="20"/>
  <c r="BJ71" i="20"/>
  <c r="BM71" i="20"/>
  <c r="FI71" i="20"/>
  <c r="CN74" i="20"/>
  <c r="CJ74" i="20"/>
  <c r="DS74" i="20"/>
  <c r="DG74" i="20"/>
  <c r="CI74" i="20"/>
  <c r="CL74" i="20"/>
  <c r="CG73" i="20"/>
  <c r="DD73" i="20" s="1"/>
  <c r="AP73" i="20"/>
  <c r="AQ73" i="20" s="1"/>
  <c r="CF73" i="20"/>
  <c r="DT73" i="20"/>
  <c r="DH72" i="20"/>
  <c r="CM72" i="20"/>
  <c r="DD72" i="20"/>
  <c r="AW72" i="20"/>
  <c r="AY72" i="20"/>
  <c r="BI72" i="20"/>
  <c r="BN70" i="20"/>
  <c r="DJ70" i="20"/>
  <c r="CH70" i="20" s="1"/>
  <c r="DK70" i="20"/>
  <c r="X73" i="20"/>
  <c r="BL74" i="20" s="1"/>
  <c r="W74" i="20"/>
  <c r="V73" i="20"/>
  <c r="CK73" i="20"/>
  <c r="BE72" i="20"/>
  <c r="DF72" i="20"/>
  <c r="AM74" i="20"/>
  <c r="AE74" i="20"/>
  <c r="FK73" i="20"/>
  <c r="FL73" i="20" s="1"/>
  <c r="FM73" i="20" s="1"/>
  <c r="FN73" i="20" s="1"/>
  <c r="BP73" i="20"/>
  <c r="BG73" i="20"/>
  <c r="BH73" i="20" s="1"/>
  <c r="AU73" i="20"/>
  <c r="FV73" i="20" s="1"/>
  <c r="AX73" i="20"/>
  <c r="BQ73" i="20"/>
  <c r="DC64" i="19"/>
  <c r="CZ64" i="19"/>
  <c r="CW64" i="19"/>
  <c r="CX64" i="19"/>
  <c r="DA64" i="19"/>
  <c r="CY64" i="19"/>
  <c r="BO65" i="19"/>
  <c r="FI65" i="19"/>
  <c r="BI66" i="19"/>
  <c r="BJ66" i="19" s="1"/>
  <c r="AY66" i="19"/>
  <c r="BJ65" i="19"/>
  <c r="DR66" i="19"/>
  <c r="CE68" i="19"/>
  <c r="AW66" i="19"/>
  <c r="AZ68" i="19"/>
  <c r="DG68" i="19"/>
  <c r="DS68" i="19"/>
  <c r="CL68" i="19"/>
  <c r="CK68" i="19"/>
  <c r="CN68" i="19"/>
  <c r="CJ68" i="19"/>
  <c r="CI68" i="19"/>
  <c r="BP67" i="19"/>
  <c r="BG67" i="19"/>
  <c r="BQ67" i="19"/>
  <c r="AU67" i="19"/>
  <c r="AX67" i="19"/>
  <c r="BH66" i="19"/>
  <c r="BK66" i="19"/>
  <c r="DI66" i="19" s="1"/>
  <c r="AM68" i="19"/>
  <c r="AE68" i="19"/>
  <c r="DH66" i="19"/>
  <c r="DD66" i="19"/>
  <c r="CH64" i="19"/>
  <c r="FK67" i="19"/>
  <c r="FU66" i="19"/>
  <c r="FT66" i="19"/>
  <c r="V70" i="19"/>
  <c r="X70" i="19" s="1"/>
  <c r="BL71" i="19" s="1"/>
  <c r="W71" i="19"/>
  <c r="BE66" i="19"/>
  <c r="DF66" i="19"/>
  <c r="BC67" i="19"/>
  <c r="BF67" i="19"/>
  <c r="BD67" i="19"/>
  <c r="BA68" i="19"/>
  <c r="BB68" i="19"/>
  <c r="AT68" i="19"/>
  <c r="A70" i="19"/>
  <c r="BZ69" i="19"/>
  <c r="FR69" i="19"/>
  <c r="BY69" i="19"/>
  <c r="CC69" i="19"/>
  <c r="AK69" i="19"/>
  <c r="CB69" i="19"/>
  <c r="CA69" i="19"/>
  <c r="CD69" i="19"/>
  <c r="BX69" i="19"/>
  <c r="Z69" i="19"/>
  <c r="AG69" i="19"/>
  <c r="AD69" i="19"/>
  <c r="BR69" i="19"/>
  <c r="AJ69" i="19"/>
  <c r="BS69" i="19"/>
  <c r="BT69" i="19"/>
  <c r="EY69" i="19"/>
  <c r="BU69" i="19"/>
  <c r="AI69" i="19"/>
  <c r="EP69" i="19"/>
  <c r="FQ69" i="19"/>
  <c r="AC69" i="19"/>
  <c r="AA69" i="19"/>
  <c r="BV69" i="19"/>
  <c r="BW69" i="19"/>
  <c r="AF69" i="19"/>
  <c r="FD69" i="19"/>
  <c r="DU69" i="19" s="1"/>
  <c r="AH69" i="19"/>
  <c r="BN65" i="19"/>
  <c r="DK65" i="19"/>
  <c r="DJ65" i="19"/>
  <c r="FV67" i="19"/>
  <c r="DT67" i="19"/>
  <c r="CG67" i="19"/>
  <c r="DD67" i="19" s="1"/>
  <c r="CF67" i="19"/>
  <c r="CO67" i="19"/>
  <c r="CS67" i="19"/>
  <c r="CP67" i="19"/>
  <c r="CT67" i="19"/>
  <c r="CQ67" i="19"/>
  <c r="CU67" i="19"/>
  <c r="CR67" i="19"/>
  <c r="BN75" i="21" l="1"/>
  <c r="FJ78" i="24"/>
  <c r="CE78" i="24"/>
  <c r="AW76" i="24"/>
  <c r="AX77" i="24"/>
  <c r="BQ77" i="24"/>
  <c r="BP77" i="24"/>
  <c r="BG77" i="24"/>
  <c r="BH77" i="24" s="1"/>
  <c r="AU77" i="24"/>
  <c r="FV77" i="24" s="1"/>
  <c r="BJ75" i="24"/>
  <c r="BM75" i="24"/>
  <c r="BO75" i="24"/>
  <c r="CV75" i="24"/>
  <c r="DR76" i="24"/>
  <c r="BB78" i="24"/>
  <c r="BA78" i="24"/>
  <c r="AT78" i="24"/>
  <c r="FD79" i="24"/>
  <c r="DU79" i="24" s="1"/>
  <c r="EY79" i="24"/>
  <c r="CD79" i="24"/>
  <c r="BZ79" i="24"/>
  <c r="BV79" i="24"/>
  <c r="BR79" i="24"/>
  <c r="AJ79" i="24"/>
  <c r="AF79" i="24"/>
  <c r="AA79" i="24"/>
  <c r="A80" i="24"/>
  <c r="CC79" i="24"/>
  <c r="BY79" i="24"/>
  <c r="BU79" i="24"/>
  <c r="AI79" i="24"/>
  <c r="Z79" i="24"/>
  <c r="FR79" i="24"/>
  <c r="CB79" i="24"/>
  <c r="BX79" i="24"/>
  <c r="BT79" i="24"/>
  <c r="AH79" i="24"/>
  <c r="AD79" i="24"/>
  <c r="FQ79" i="24"/>
  <c r="EP79" i="24"/>
  <c r="CA79" i="24"/>
  <c r="BW79" i="24"/>
  <c r="BS79" i="24"/>
  <c r="AK79" i="24"/>
  <c r="AG79" i="24"/>
  <c r="AC79" i="24"/>
  <c r="AZ79" i="24" s="1"/>
  <c r="EL78" i="24"/>
  <c r="CG77" i="24"/>
  <c r="CM77" i="24" s="1"/>
  <c r="AP77" i="24"/>
  <c r="AQ77" i="24" s="1"/>
  <c r="CF77" i="24"/>
  <c r="DT77" i="24"/>
  <c r="DB74" i="24"/>
  <c r="CX74" i="24"/>
  <c r="DC74" i="24"/>
  <c r="CY74" i="24"/>
  <c r="CW74" i="24"/>
  <c r="DA74" i="24"/>
  <c r="CZ74" i="24"/>
  <c r="BF77" i="24"/>
  <c r="BD77" i="24"/>
  <c r="AV77" i="24"/>
  <c r="BC77" i="24"/>
  <c r="CL78" i="24"/>
  <c r="CN78" i="24"/>
  <c r="CJ78" i="24"/>
  <c r="DS78" i="24"/>
  <c r="DG78" i="24"/>
  <c r="CI78" i="24"/>
  <c r="CK78" i="24" s="1"/>
  <c r="DH77" i="24"/>
  <c r="BN74" i="24"/>
  <c r="DJ74" i="24"/>
  <c r="DK74" i="24"/>
  <c r="W78" i="24"/>
  <c r="V77" i="24"/>
  <c r="X77" i="24"/>
  <c r="BL78" i="24" s="1"/>
  <c r="BE76" i="24"/>
  <c r="DF76" i="24"/>
  <c r="BI76" i="24"/>
  <c r="AY76" i="24"/>
  <c r="CT77" i="24"/>
  <c r="CP77" i="24"/>
  <c r="CS77" i="24"/>
  <c r="CO77" i="24"/>
  <c r="CR77" i="24"/>
  <c r="CU77" i="24"/>
  <c r="CQ77" i="24"/>
  <c r="CK77" i="24"/>
  <c r="DQ71" i="24"/>
  <c r="DN71" i="24"/>
  <c r="DO71" i="24" s="1"/>
  <c r="DP70" i="24" s="1"/>
  <c r="CM76" i="24"/>
  <c r="DD76" i="24"/>
  <c r="FK77" i="24"/>
  <c r="FL77" i="24" s="1"/>
  <c r="FM77" i="24" s="1"/>
  <c r="FN77" i="24" s="1"/>
  <c r="AE78" i="24"/>
  <c r="AM78" i="24"/>
  <c r="FJ78" i="22"/>
  <c r="CE78" i="22"/>
  <c r="AW76" i="22"/>
  <c r="FK77" i="22"/>
  <c r="FL77" i="22" s="1"/>
  <c r="FM77" i="22" s="1"/>
  <c r="FN77" i="22" s="1"/>
  <c r="AE78" i="22"/>
  <c r="AM78" i="22"/>
  <c r="BG77" i="22"/>
  <c r="AU77" i="22"/>
  <c r="FV77" i="22" s="1"/>
  <c r="AX77" i="22"/>
  <c r="BQ77" i="22"/>
  <c r="BP77" i="22"/>
  <c r="BC77" i="22"/>
  <c r="BF77" i="22"/>
  <c r="BD77" i="22"/>
  <c r="AV77" i="22"/>
  <c r="BN74" i="22"/>
  <c r="DK74" i="22"/>
  <c r="CH74" i="22" s="1"/>
  <c r="DJ74" i="22"/>
  <c r="CG77" i="22"/>
  <c r="AP77" i="22"/>
  <c r="AQ77" i="22" s="1"/>
  <c r="CF77" i="22"/>
  <c r="DT77" i="22"/>
  <c r="BB78" i="22"/>
  <c r="BA78" i="22"/>
  <c r="AT78" i="22"/>
  <c r="FD79" i="22"/>
  <c r="DU79" i="22" s="1"/>
  <c r="EY79" i="22"/>
  <c r="CD79" i="22"/>
  <c r="BZ79" i="22"/>
  <c r="BV79" i="22"/>
  <c r="BR79" i="22"/>
  <c r="A80" i="22"/>
  <c r="FR79" i="22"/>
  <c r="BY79" i="22"/>
  <c r="BT79" i="22"/>
  <c r="AK79" i="22"/>
  <c r="AG79" i="22"/>
  <c r="AC79" i="22"/>
  <c r="FQ79" i="22"/>
  <c r="CC79" i="22"/>
  <c r="BX79" i="22"/>
  <c r="BS79" i="22"/>
  <c r="AJ79" i="22"/>
  <c r="AF79" i="22"/>
  <c r="AA79" i="22"/>
  <c r="EP79" i="22"/>
  <c r="CB79" i="22"/>
  <c r="BW79" i="22"/>
  <c r="AI79" i="22"/>
  <c r="Z79" i="22"/>
  <c r="CA79" i="22"/>
  <c r="BU79" i="22"/>
  <c r="AH79" i="22"/>
  <c r="AD79" i="22"/>
  <c r="EL78" i="22"/>
  <c r="AZ78" i="22"/>
  <c r="DQ71" i="22"/>
  <c r="DN71" i="22"/>
  <c r="DO71" i="22" s="1"/>
  <c r="DP70" i="22" s="1"/>
  <c r="X78" i="22"/>
  <c r="BL79" i="22" s="1"/>
  <c r="W79" i="22"/>
  <c r="V78" i="22"/>
  <c r="BO75" i="22"/>
  <c r="BJ75" i="22"/>
  <c r="BM75" i="22"/>
  <c r="CV75" i="22"/>
  <c r="FU76" i="22"/>
  <c r="FT76" i="22"/>
  <c r="BH76" i="22"/>
  <c r="BK76" i="22"/>
  <c r="DI76" i="22" s="1"/>
  <c r="BE76" i="22"/>
  <c r="DF76" i="22"/>
  <c r="CU77" i="22"/>
  <c r="CQ77" i="22"/>
  <c r="CT77" i="22"/>
  <c r="CP77" i="22"/>
  <c r="CS77" i="22"/>
  <c r="CO77" i="22"/>
  <c r="CR77" i="22"/>
  <c r="DC74" i="22"/>
  <c r="CY74" i="22"/>
  <c r="DB74" i="22"/>
  <c r="CX74" i="22"/>
  <c r="DA74" i="22"/>
  <c r="CW74" i="22"/>
  <c r="CZ74" i="22"/>
  <c r="DS78" i="22"/>
  <c r="DG78" i="22"/>
  <c r="CI78" i="22"/>
  <c r="CL78" i="22"/>
  <c r="CN78" i="22"/>
  <c r="CJ78" i="22"/>
  <c r="DD76" i="22"/>
  <c r="CM76" i="22"/>
  <c r="DH76" i="22"/>
  <c r="AY76" i="22"/>
  <c r="BI76" i="22"/>
  <c r="CY75" i="21"/>
  <c r="DA75" i="21"/>
  <c r="DC75" i="21"/>
  <c r="CV76" i="21"/>
  <c r="DA76" i="21" s="1"/>
  <c r="DR77" i="21"/>
  <c r="BK77" i="21"/>
  <c r="DI77" i="21" s="1"/>
  <c r="CH75" i="21"/>
  <c r="DM74" i="21" s="1"/>
  <c r="BI77" i="21"/>
  <c r="BO77" i="21" s="1"/>
  <c r="AY77" i="21"/>
  <c r="CE79" i="21"/>
  <c r="G93" i="21"/>
  <c r="AM79" i="21"/>
  <c r="AE79" i="21"/>
  <c r="BQ78" i="21"/>
  <c r="BP78" i="21"/>
  <c r="BG78" i="21"/>
  <c r="BH78" i="21" s="1"/>
  <c r="AX78" i="21"/>
  <c r="AU78" i="21"/>
  <c r="FV78" i="21" s="1"/>
  <c r="BF78" i="21"/>
  <c r="BD78" i="21"/>
  <c r="BC78" i="21"/>
  <c r="AV78" i="21"/>
  <c r="AW78" i="21" s="1"/>
  <c r="FT76" i="21"/>
  <c r="FU76" i="21"/>
  <c r="CV77" i="21"/>
  <c r="AS93" i="21"/>
  <c r="BE77" i="21"/>
  <c r="DF77" i="21"/>
  <c r="DS79" i="21"/>
  <c r="DG79" i="21"/>
  <c r="CI79" i="21"/>
  <c r="CL79" i="21"/>
  <c r="DE79" i="21"/>
  <c r="CN79" i="21"/>
  <c r="CJ79" i="21"/>
  <c r="AZ79" i="21"/>
  <c r="FK78" i="21"/>
  <c r="FR80" i="21"/>
  <c r="BW80" i="21"/>
  <c r="A81" i="21"/>
  <c r="AD80" i="21"/>
  <c r="AI80" i="21"/>
  <c r="AA80" i="21"/>
  <c r="AG80" i="21"/>
  <c r="CB80" i="21"/>
  <c r="AH80" i="21"/>
  <c r="CA80" i="21"/>
  <c r="EY80" i="21"/>
  <c r="BV80" i="21"/>
  <c r="AF80" i="21"/>
  <c r="BX80" i="21"/>
  <c r="AC80" i="21"/>
  <c r="BR80" i="21"/>
  <c r="Z80" i="21"/>
  <c r="CC80" i="21"/>
  <c r="BU80" i="21"/>
  <c r="FD80" i="21"/>
  <c r="DU80" i="21" s="1"/>
  <c r="AJ80" i="21"/>
  <c r="CD80" i="21"/>
  <c r="AK80" i="21"/>
  <c r="BT80" i="21"/>
  <c r="BZ80" i="21"/>
  <c r="BS80" i="21"/>
  <c r="BY80" i="21"/>
  <c r="EP80" i="21"/>
  <c r="FQ80" i="21"/>
  <c r="CM77" i="21"/>
  <c r="DH77" i="21"/>
  <c r="DD77" i="21"/>
  <c r="FT77" i="21"/>
  <c r="FU77" i="21"/>
  <c r="CS78" i="21"/>
  <c r="CO78" i="21"/>
  <c r="CR78" i="21"/>
  <c r="CU78" i="21"/>
  <c r="CQ78" i="21"/>
  <c r="CT78" i="21"/>
  <c r="CP78" i="21"/>
  <c r="AT79" i="21"/>
  <c r="BB79" i="21"/>
  <c r="BA79" i="21"/>
  <c r="Q94" i="21"/>
  <c r="Y94" i="21" s="1"/>
  <c r="AS94" i="21" s="1"/>
  <c r="M95" i="21"/>
  <c r="Q95" i="21" s="1"/>
  <c r="Y95" i="21" s="1"/>
  <c r="AW77" i="21"/>
  <c r="CG78" i="21"/>
  <c r="DD78" i="21" s="1"/>
  <c r="CF78" i="21"/>
  <c r="AP78" i="21"/>
  <c r="AQ78" i="21" s="1"/>
  <c r="DT78" i="21"/>
  <c r="V78" i="21"/>
  <c r="W79" i="21"/>
  <c r="X78" i="21"/>
  <c r="BL79" i="21" s="1"/>
  <c r="BN76" i="21"/>
  <c r="DK76" i="21"/>
  <c r="DJ76" i="21"/>
  <c r="AZ75" i="20"/>
  <c r="FK74" i="20"/>
  <c r="DH73" i="20"/>
  <c r="DL69" i="20"/>
  <c r="DM69" i="20"/>
  <c r="DR73" i="20"/>
  <c r="BD74" i="20"/>
  <c r="AV74" i="20"/>
  <c r="BC74" i="20"/>
  <c r="BF74" i="20"/>
  <c r="BO72" i="20"/>
  <c r="BJ72" i="20"/>
  <c r="BM72" i="20"/>
  <c r="CV72" i="20"/>
  <c r="CR74" i="20"/>
  <c r="CU74" i="20"/>
  <c r="CQ74" i="20"/>
  <c r="CT74" i="20"/>
  <c r="CP74" i="20"/>
  <c r="CS74" i="20"/>
  <c r="CO74" i="20"/>
  <c r="BB75" i="20"/>
  <c r="BA75" i="20"/>
  <c r="AT75" i="20"/>
  <c r="FD76" i="20"/>
  <c r="DU76" i="20" s="1"/>
  <c r="EY76" i="20"/>
  <c r="CD76" i="20"/>
  <c r="BZ76" i="20"/>
  <c r="BV76" i="20"/>
  <c r="BR76" i="20"/>
  <c r="AJ76" i="20"/>
  <c r="AF76" i="20"/>
  <c r="AA76" i="20"/>
  <c r="FQ76" i="20"/>
  <c r="EP76" i="20"/>
  <c r="CA76" i="20"/>
  <c r="BW76" i="20"/>
  <c r="BS76" i="20"/>
  <c r="AK76" i="20"/>
  <c r="AG76" i="20"/>
  <c r="AC76" i="20"/>
  <c r="FR76" i="20"/>
  <c r="BY76" i="20"/>
  <c r="AI76" i="20"/>
  <c r="Z76" i="20"/>
  <c r="A77" i="20"/>
  <c r="BX76" i="20"/>
  <c r="AH76" i="20"/>
  <c r="CC76" i="20"/>
  <c r="BU76" i="20"/>
  <c r="CB76" i="20"/>
  <c r="BT76" i="20"/>
  <c r="AD76" i="20"/>
  <c r="EL75" i="20"/>
  <c r="BK73" i="20"/>
  <c r="DI73" i="20" s="1"/>
  <c r="AY73" i="20"/>
  <c r="BI73" i="20"/>
  <c r="CN75" i="20"/>
  <c r="CJ75" i="20"/>
  <c r="DS75" i="20"/>
  <c r="DG75" i="20"/>
  <c r="CI75" i="20"/>
  <c r="CK75" i="20" s="1"/>
  <c r="CL75" i="20"/>
  <c r="DT74" i="20"/>
  <c r="BN71" i="20"/>
  <c r="DJ71" i="20"/>
  <c r="DK71" i="20"/>
  <c r="AW73" i="20"/>
  <c r="FA74" i="20"/>
  <c r="FC74" i="20" s="1"/>
  <c r="FF74" i="20" s="1"/>
  <c r="EM74" i="20"/>
  <c r="EN74" i="20" s="1"/>
  <c r="EO74" i="20" s="1"/>
  <c r="FE74" i="20" s="1"/>
  <c r="FO74" i="20"/>
  <c r="FP74" i="20" s="1"/>
  <c r="CG74" i="20"/>
  <c r="DD74" i="20" s="1"/>
  <c r="CF74" i="20"/>
  <c r="AP74" i="20"/>
  <c r="AQ74" i="20" s="1"/>
  <c r="X74" i="20"/>
  <c r="BL75" i="20" s="1"/>
  <c r="W75" i="20"/>
  <c r="V74" i="20"/>
  <c r="CK74" i="20"/>
  <c r="FU72" i="20"/>
  <c r="FT72" i="20"/>
  <c r="BE73" i="20"/>
  <c r="DF73" i="20"/>
  <c r="AM75" i="20"/>
  <c r="AE75" i="20"/>
  <c r="BP74" i="20"/>
  <c r="BG74" i="20"/>
  <c r="BH74" i="20" s="1"/>
  <c r="AU74" i="20"/>
  <c r="FV74" i="20" s="1"/>
  <c r="AX74" i="20"/>
  <c r="BQ74" i="20"/>
  <c r="CM73" i="20"/>
  <c r="CV66" i="19"/>
  <c r="BO66" i="19"/>
  <c r="BM66" i="19"/>
  <c r="DK66" i="19" s="1"/>
  <c r="BI67" i="19"/>
  <c r="FI67" i="19" s="1"/>
  <c r="AY67" i="19"/>
  <c r="CE69" i="19"/>
  <c r="AW67" i="19"/>
  <c r="BA69" i="19"/>
  <c r="BB69" i="19"/>
  <c r="AT69" i="19"/>
  <c r="FK68" i="19"/>
  <c r="A71" i="19"/>
  <c r="BZ70" i="19"/>
  <c r="BX70" i="19"/>
  <c r="BW70" i="19"/>
  <c r="BU70" i="19"/>
  <c r="BT70" i="19"/>
  <c r="AC70" i="19"/>
  <c r="CB70" i="19"/>
  <c r="AF70" i="19"/>
  <c r="AJ70" i="19"/>
  <c r="CD70" i="19"/>
  <c r="CA70" i="19"/>
  <c r="AK70" i="19"/>
  <c r="BY70" i="19"/>
  <c r="CC70" i="19"/>
  <c r="FD70" i="19"/>
  <c r="DU70" i="19" s="1"/>
  <c r="EP70" i="19"/>
  <c r="AD70" i="19"/>
  <c r="FR70" i="19"/>
  <c r="FQ70" i="19"/>
  <c r="AH70" i="19"/>
  <c r="BS70" i="19"/>
  <c r="Z70" i="19"/>
  <c r="BV70" i="19"/>
  <c r="AA70" i="19"/>
  <c r="AG70" i="19"/>
  <c r="EY70" i="19"/>
  <c r="AI70" i="19"/>
  <c r="BR70" i="19"/>
  <c r="BE67" i="19"/>
  <c r="DF67" i="19"/>
  <c r="BD68" i="19"/>
  <c r="BC68" i="19"/>
  <c r="BF68" i="19"/>
  <c r="AV68" i="19"/>
  <c r="BH67" i="19"/>
  <c r="BK67" i="19"/>
  <c r="DI67" i="19" s="1"/>
  <c r="AM69" i="19"/>
  <c r="AV69" i="19" s="1"/>
  <c r="AE69" i="19"/>
  <c r="AZ69" i="19"/>
  <c r="BQ68" i="19"/>
  <c r="BP68" i="19"/>
  <c r="BG68" i="19"/>
  <c r="AU68" i="19"/>
  <c r="FV68" i="19" s="1"/>
  <c r="AX68" i="19"/>
  <c r="DR67" i="19"/>
  <c r="BN66" i="19"/>
  <c r="DG69" i="19"/>
  <c r="DE69" i="19"/>
  <c r="CL69" i="19"/>
  <c r="DS69" i="19"/>
  <c r="CJ69" i="19"/>
  <c r="CI69" i="19"/>
  <c r="CK69" i="19" s="1"/>
  <c r="CN69" i="19"/>
  <c r="DH67" i="19"/>
  <c r="CM67" i="19"/>
  <c r="V71" i="19"/>
  <c r="X71" i="19" s="1"/>
  <c r="BL72" i="19" s="1"/>
  <c r="W72" i="19"/>
  <c r="CG68" i="19"/>
  <c r="DH68" i="19" s="1"/>
  <c r="CF68" i="19"/>
  <c r="AP68" i="19"/>
  <c r="AQ68" i="19" s="1"/>
  <c r="CP68" i="19"/>
  <c r="CT68" i="19"/>
  <c r="CQ68" i="19"/>
  <c r="CU68" i="19"/>
  <c r="CR68" i="19"/>
  <c r="CO68" i="19"/>
  <c r="CS68" i="19"/>
  <c r="DT68" i="19"/>
  <c r="CY66" i="19"/>
  <c r="DC66" i="19"/>
  <c r="CZ66" i="19"/>
  <c r="CW66" i="19"/>
  <c r="DA66" i="19"/>
  <c r="CX66" i="19"/>
  <c r="DB66" i="19"/>
  <c r="FK78" i="24" l="1"/>
  <c r="AW77" i="24"/>
  <c r="CH74" i="24"/>
  <c r="CE79" i="24"/>
  <c r="DR77" i="24"/>
  <c r="FT77" i="24" s="1"/>
  <c r="CG78" i="24"/>
  <c r="DH78" i="24" s="1"/>
  <c r="AP78" i="24"/>
  <c r="AQ78" i="24" s="1"/>
  <c r="CF78" i="24"/>
  <c r="DT78" i="24"/>
  <c r="BE77" i="24"/>
  <c r="DF77" i="24"/>
  <c r="FO78" i="24"/>
  <c r="FP78" i="24" s="1"/>
  <c r="FA78" i="24"/>
  <c r="FC78" i="24" s="1"/>
  <c r="FF78" i="24" s="1"/>
  <c r="EM78" i="24"/>
  <c r="EN78" i="24" s="1"/>
  <c r="EO78" i="24" s="1"/>
  <c r="FE78" i="24" s="1"/>
  <c r="BB79" i="24"/>
  <c r="BA79" i="24"/>
  <c r="AT79" i="24"/>
  <c r="FD80" i="24"/>
  <c r="DU80" i="24" s="1"/>
  <c r="EY80" i="24"/>
  <c r="CD80" i="24"/>
  <c r="BZ80" i="24"/>
  <c r="BV80" i="24"/>
  <c r="BR80" i="24"/>
  <c r="AJ80" i="24"/>
  <c r="AF80" i="24"/>
  <c r="AA80" i="24"/>
  <c r="A81" i="24"/>
  <c r="CC80" i="24"/>
  <c r="BY80" i="24"/>
  <c r="BU80" i="24"/>
  <c r="AI80" i="24"/>
  <c r="Z80" i="24"/>
  <c r="FR80" i="24"/>
  <c r="CB80" i="24"/>
  <c r="BX80" i="24"/>
  <c r="BT80" i="24"/>
  <c r="AH80" i="24"/>
  <c r="AD80" i="24"/>
  <c r="FQ80" i="24"/>
  <c r="EP80" i="24"/>
  <c r="CA80" i="24"/>
  <c r="BW80" i="24"/>
  <c r="BS80" i="24"/>
  <c r="AK80" i="24"/>
  <c r="AG80" i="24"/>
  <c r="AC80" i="24"/>
  <c r="AZ80" i="24" s="1"/>
  <c r="AX78" i="24"/>
  <c r="BQ78" i="24"/>
  <c r="BP78" i="24"/>
  <c r="DR78" i="24" s="1"/>
  <c r="BG78" i="24"/>
  <c r="BH78" i="24" s="1"/>
  <c r="AU78" i="24"/>
  <c r="FV78" i="24" s="1"/>
  <c r="DB75" i="24"/>
  <c r="CX75" i="24"/>
  <c r="DA75" i="24"/>
  <c r="CW75" i="24"/>
  <c r="CZ75" i="24"/>
  <c r="DC75" i="24"/>
  <c r="CY75" i="24"/>
  <c r="BI77" i="24"/>
  <c r="AY77" i="24"/>
  <c r="CL79" i="24"/>
  <c r="DE79" i="24"/>
  <c r="CN79" i="24"/>
  <c r="CJ79" i="24"/>
  <c r="DS79" i="24"/>
  <c r="DG79" i="24"/>
  <c r="CI79" i="24"/>
  <c r="CK79" i="24" s="1"/>
  <c r="BK77" i="24"/>
  <c r="DI77" i="24" s="1"/>
  <c r="BF78" i="24"/>
  <c r="BD78" i="24"/>
  <c r="AV78" i="24"/>
  <c r="BC78" i="24"/>
  <c r="BJ76" i="24"/>
  <c r="BM76" i="24"/>
  <c r="BO76" i="24"/>
  <c r="CV76" i="24"/>
  <c r="CT78" i="24"/>
  <c r="CP78" i="24"/>
  <c r="CS78" i="24"/>
  <c r="CO78" i="24"/>
  <c r="CR78" i="24"/>
  <c r="CU78" i="24"/>
  <c r="CQ78" i="24"/>
  <c r="BN75" i="24"/>
  <c r="DJ75" i="24"/>
  <c r="DK75" i="24"/>
  <c r="W79" i="24"/>
  <c r="V78" i="24"/>
  <c r="X78" i="24"/>
  <c r="BL79" i="24" s="1"/>
  <c r="AE79" i="24"/>
  <c r="AM79" i="24"/>
  <c r="FT76" i="24"/>
  <c r="FU76" i="24"/>
  <c r="DD77" i="24"/>
  <c r="FK78" i="22"/>
  <c r="CE79" i="22"/>
  <c r="AW77" i="22"/>
  <c r="DR77" i="22"/>
  <c r="FU77" i="22" s="1"/>
  <c r="CG78" i="22"/>
  <c r="CF78" i="22"/>
  <c r="DT78" i="22"/>
  <c r="CU78" i="22"/>
  <c r="CQ78" i="22"/>
  <c r="CT78" i="22"/>
  <c r="CP78" i="22"/>
  <c r="CS78" i="22"/>
  <c r="CO78" i="22"/>
  <c r="CR78" i="22"/>
  <c r="W80" i="22"/>
  <c r="X79" i="22"/>
  <c r="BL80" i="22" s="1"/>
  <c r="V79" i="22"/>
  <c r="BB79" i="22"/>
  <c r="BA79" i="22"/>
  <c r="AT79" i="22"/>
  <c r="AZ79" i="22"/>
  <c r="CM77" i="22"/>
  <c r="DH77" i="22"/>
  <c r="DD77" i="22"/>
  <c r="BH77" i="22"/>
  <c r="BK77" i="22"/>
  <c r="DI77" i="22" s="1"/>
  <c r="DC75" i="22"/>
  <c r="CY75" i="22"/>
  <c r="DB75" i="22"/>
  <c r="CX75" i="22"/>
  <c r="DA75" i="22"/>
  <c r="CW75" i="22"/>
  <c r="CZ75" i="22"/>
  <c r="AE79" i="22"/>
  <c r="AM79" i="22"/>
  <c r="CK78" i="22"/>
  <c r="BN75" i="22"/>
  <c r="DJ75" i="22"/>
  <c r="DK75" i="22"/>
  <c r="FO78" i="22"/>
  <c r="FP78" i="22" s="1"/>
  <c r="FA78" i="22"/>
  <c r="FC78" i="22" s="1"/>
  <c r="FF78" i="22" s="1"/>
  <c r="EM78" i="22"/>
  <c r="EN78" i="22" s="1"/>
  <c r="EO78" i="22" s="1"/>
  <c r="FE78" i="22" s="1"/>
  <c r="FD80" i="22"/>
  <c r="DU80" i="22" s="1"/>
  <c r="EY80" i="22"/>
  <c r="CD80" i="22"/>
  <c r="BZ80" i="22"/>
  <c r="BV80" i="22"/>
  <c r="BR80" i="22"/>
  <c r="AJ80" i="22"/>
  <c r="AF80" i="22"/>
  <c r="AA80" i="22"/>
  <c r="EP80" i="22"/>
  <c r="CB80" i="22"/>
  <c r="BW80" i="22"/>
  <c r="AI80" i="22"/>
  <c r="AD80" i="22"/>
  <c r="CA80" i="22"/>
  <c r="BU80" i="22"/>
  <c r="AH80" i="22"/>
  <c r="AC80" i="22"/>
  <c r="A81" i="22"/>
  <c r="FR80" i="22"/>
  <c r="BY80" i="22"/>
  <c r="BT80" i="22"/>
  <c r="AG80" i="22"/>
  <c r="Z80" i="22"/>
  <c r="FQ80" i="22"/>
  <c r="CC80" i="22"/>
  <c r="BX80" i="22"/>
  <c r="BS80" i="22"/>
  <c r="AK80" i="22"/>
  <c r="BG78" i="22"/>
  <c r="AU78" i="22"/>
  <c r="FV78" i="22" s="1"/>
  <c r="AX78" i="22"/>
  <c r="BQ78" i="22"/>
  <c r="BP78" i="22"/>
  <c r="BE77" i="22"/>
  <c r="DF77" i="22"/>
  <c r="BO76" i="22"/>
  <c r="BJ76" i="22"/>
  <c r="BM76" i="22"/>
  <c r="CV76" i="22"/>
  <c r="CL79" i="22"/>
  <c r="DE79" i="22"/>
  <c r="CJ79" i="22"/>
  <c r="CN79" i="22"/>
  <c r="CI79" i="22"/>
  <c r="CK79" i="22" s="1"/>
  <c r="DS79" i="22"/>
  <c r="DG79" i="22"/>
  <c r="AY77" i="22"/>
  <c r="BI77" i="22"/>
  <c r="BC78" i="22"/>
  <c r="BF78" i="22"/>
  <c r="BD78" i="22"/>
  <c r="AV78" i="22"/>
  <c r="AP78" i="22"/>
  <c r="AQ78" i="22" s="1"/>
  <c r="G95" i="21"/>
  <c r="BM77" i="21"/>
  <c r="BN77" i="21" s="1"/>
  <c r="BJ77" i="21"/>
  <c r="DC76" i="21"/>
  <c r="CZ76" i="21"/>
  <c r="DB76" i="21"/>
  <c r="CX76" i="21"/>
  <c r="CW76" i="21"/>
  <c r="CY76" i="21"/>
  <c r="DL74" i="21"/>
  <c r="BI78" i="21"/>
  <c r="FI78" i="21" s="1"/>
  <c r="AY78" i="21"/>
  <c r="BK78" i="21"/>
  <c r="CE80" i="21"/>
  <c r="AZ80" i="21"/>
  <c r="FK79" i="21"/>
  <c r="FL79" i="21" s="1"/>
  <c r="FM79" i="21" s="1"/>
  <c r="FN79" i="21" s="1"/>
  <c r="DN74" i="21"/>
  <c r="DO74" i="21" s="1"/>
  <c r="DQ74" i="21"/>
  <c r="AE80" i="21"/>
  <c r="AM80" i="21"/>
  <c r="CG79" i="21"/>
  <c r="CF79" i="21"/>
  <c r="AP79" i="21"/>
  <c r="AQ79" i="21" s="1"/>
  <c r="CN80" i="21"/>
  <c r="CJ80" i="21"/>
  <c r="DS80" i="21"/>
  <c r="DG80" i="21"/>
  <c r="CI80" i="21"/>
  <c r="CK80" i="21" s="1"/>
  <c r="CL80" i="21"/>
  <c r="DE80" i="21"/>
  <c r="BB80" i="21"/>
  <c r="BA80" i="21"/>
  <c r="AT80" i="21"/>
  <c r="CK79" i="21"/>
  <c r="BJ78" i="21"/>
  <c r="BM78" i="21"/>
  <c r="BO78" i="21"/>
  <c r="DT79" i="21"/>
  <c r="BE78" i="21"/>
  <c r="DF78" i="21"/>
  <c r="DH78" i="21"/>
  <c r="CM78" i="21"/>
  <c r="G94" i="21"/>
  <c r="AS95" i="21"/>
  <c r="BG79" i="21"/>
  <c r="BH79" i="21" s="1"/>
  <c r="BQ79" i="21"/>
  <c r="BP79" i="21"/>
  <c r="AU79" i="21"/>
  <c r="FV79" i="21" s="1"/>
  <c r="AX79" i="21"/>
  <c r="BC79" i="21"/>
  <c r="BF79" i="21"/>
  <c r="BD79" i="21"/>
  <c r="AV79" i="21"/>
  <c r="AW79" i="21" s="1"/>
  <c r="DI78" i="21"/>
  <c r="V79" i="21"/>
  <c r="W80" i="21"/>
  <c r="X79" i="21"/>
  <c r="BL80" i="21" s="1"/>
  <c r="CH76" i="21"/>
  <c r="CZ77" i="21"/>
  <c r="DC77" i="21"/>
  <c r="CY77" i="21"/>
  <c r="DB77" i="21"/>
  <c r="CX77" i="21"/>
  <c r="DA77" i="21"/>
  <c r="CW77" i="21"/>
  <c r="A82" i="21"/>
  <c r="CC81" i="21"/>
  <c r="BW81" i="21"/>
  <c r="AK81" i="21"/>
  <c r="AD81" i="21"/>
  <c r="EP81" i="21"/>
  <c r="CB81" i="21"/>
  <c r="BU81" i="21"/>
  <c r="AI81" i="21"/>
  <c r="AC81" i="21"/>
  <c r="AZ81" i="21" s="1"/>
  <c r="CA81" i="21"/>
  <c r="BS81" i="21"/>
  <c r="AH81" i="21"/>
  <c r="FR81" i="21"/>
  <c r="BX81" i="21"/>
  <c r="CD81" i="21"/>
  <c r="Z81" i="21"/>
  <c r="BY81" i="21"/>
  <c r="EY81" i="21"/>
  <c r="BV81" i="21"/>
  <c r="AF81" i="21"/>
  <c r="FQ81" i="21"/>
  <c r="BR81" i="21"/>
  <c r="AA81" i="21"/>
  <c r="BT81" i="21"/>
  <c r="AG81" i="21"/>
  <c r="FD81" i="21"/>
  <c r="DU81" i="21" s="1"/>
  <c r="BZ81" i="21"/>
  <c r="AJ81" i="21"/>
  <c r="CU79" i="21"/>
  <c r="CQ79" i="21"/>
  <c r="CT79" i="21"/>
  <c r="CP79" i="21"/>
  <c r="CS79" i="21"/>
  <c r="CO79" i="21"/>
  <c r="CR79" i="21"/>
  <c r="DR78" i="21"/>
  <c r="FK75" i="20"/>
  <c r="DR74" i="20"/>
  <c r="CE76" i="20"/>
  <c r="W76" i="20"/>
  <c r="X75" i="20"/>
  <c r="BL76" i="20" s="1"/>
  <c r="V75" i="20"/>
  <c r="BO73" i="20"/>
  <c r="BJ73" i="20"/>
  <c r="BM73" i="20"/>
  <c r="CV73" i="20"/>
  <c r="CL76" i="20"/>
  <c r="DS76" i="20"/>
  <c r="DG76" i="20"/>
  <c r="CI76" i="20"/>
  <c r="CK76" i="20" s="1"/>
  <c r="DE76" i="20"/>
  <c r="CN76" i="20"/>
  <c r="CJ76" i="20"/>
  <c r="FU74" i="20"/>
  <c r="FT74" i="20"/>
  <c r="CR75" i="20"/>
  <c r="CU75" i="20"/>
  <c r="CQ75" i="20"/>
  <c r="CT75" i="20"/>
  <c r="CP75" i="20"/>
  <c r="CS75" i="20"/>
  <c r="CO75" i="20"/>
  <c r="AW74" i="20"/>
  <c r="DQ69" i="20"/>
  <c r="DN69" i="20"/>
  <c r="DO69" i="20" s="1"/>
  <c r="DH74" i="20"/>
  <c r="AY74" i="20"/>
  <c r="BI74" i="20"/>
  <c r="AE76" i="20"/>
  <c r="AM76" i="20"/>
  <c r="AZ76" i="20"/>
  <c r="CZ72" i="20"/>
  <c r="DC72" i="20"/>
  <c r="CY72" i="20"/>
  <c r="DB72" i="20"/>
  <c r="CX72" i="20"/>
  <c r="DA72" i="20"/>
  <c r="CW72" i="20"/>
  <c r="BK74" i="20"/>
  <c r="DI74" i="20" s="1"/>
  <c r="BE74" i="20"/>
  <c r="DF74" i="20"/>
  <c r="BD75" i="20"/>
  <c r="AV75" i="20"/>
  <c r="BC75" i="20"/>
  <c r="BF75" i="20"/>
  <c r="FD77" i="20"/>
  <c r="DU77" i="20" s="1"/>
  <c r="EY77" i="20"/>
  <c r="CD77" i="20"/>
  <c r="BZ77" i="20"/>
  <c r="BV77" i="20"/>
  <c r="BR77" i="20"/>
  <c r="AJ77" i="20"/>
  <c r="AF77" i="20"/>
  <c r="AA77" i="20"/>
  <c r="FQ77" i="20"/>
  <c r="EP77" i="20"/>
  <c r="CA77" i="20"/>
  <c r="BW77" i="20"/>
  <c r="BS77" i="20"/>
  <c r="AK77" i="20"/>
  <c r="AG77" i="20"/>
  <c r="AC77" i="20"/>
  <c r="FR77" i="20"/>
  <c r="CB77" i="20"/>
  <c r="BT77" i="20"/>
  <c r="AD77" i="20"/>
  <c r="A78" i="20"/>
  <c r="BY77" i="20"/>
  <c r="AI77" i="20"/>
  <c r="Z77" i="20"/>
  <c r="BX77" i="20"/>
  <c r="AH77" i="20"/>
  <c r="CC77" i="20"/>
  <c r="BU77" i="20"/>
  <c r="CG75" i="20"/>
  <c r="CF75" i="20"/>
  <c r="AP75" i="20"/>
  <c r="AQ75" i="20" s="1"/>
  <c r="FV75" i="20"/>
  <c r="DT75" i="20"/>
  <c r="FA75" i="20"/>
  <c r="FC75" i="20" s="1"/>
  <c r="FF75" i="20" s="1"/>
  <c r="EM75" i="20"/>
  <c r="EN75" i="20" s="1"/>
  <c r="EO75" i="20" s="1"/>
  <c r="FE75" i="20" s="1"/>
  <c r="FO75" i="20"/>
  <c r="FP75" i="20" s="1"/>
  <c r="BB76" i="20"/>
  <c r="BA76" i="20"/>
  <c r="AT76" i="20"/>
  <c r="AP76" i="20"/>
  <c r="AQ76" i="20" s="1"/>
  <c r="BP75" i="20"/>
  <c r="BG75" i="20"/>
  <c r="BH75" i="20" s="1"/>
  <c r="AU75" i="20"/>
  <c r="AX75" i="20"/>
  <c r="BQ75" i="20"/>
  <c r="BN72" i="20"/>
  <c r="DK72" i="20"/>
  <c r="DJ72" i="20"/>
  <c r="CH72" i="20" s="1"/>
  <c r="FU73" i="20"/>
  <c r="FT73" i="20"/>
  <c r="CM74" i="20"/>
  <c r="DJ66" i="19"/>
  <c r="BJ67" i="19"/>
  <c r="AD19" i="19"/>
  <c r="CH66" i="19"/>
  <c r="BO67" i="19"/>
  <c r="BM67" i="19"/>
  <c r="DK67" i="19" s="1"/>
  <c r="BI68" i="19"/>
  <c r="AY68" i="19"/>
  <c r="CE70" i="19"/>
  <c r="AZ70" i="19"/>
  <c r="AM70" i="19"/>
  <c r="AE70" i="19"/>
  <c r="A72" i="19"/>
  <c r="CA71" i="19"/>
  <c r="AD71" i="19"/>
  <c r="AK71" i="19"/>
  <c r="CB71" i="19"/>
  <c r="BX71" i="19"/>
  <c r="FR71" i="19"/>
  <c r="BR71" i="19"/>
  <c r="BV71" i="19"/>
  <c r="CC71" i="19"/>
  <c r="CD71" i="19"/>
  <c r="BU71" i="19"/>
  <c r="BZ71" i="19"/>
  <c r="BY71" i="19"/>
  <c r="AH71" i="19"/>
  <c r="Z71" i="19"/>
  <c r="AC71" i="19"/>
  <c r="BW71" i="19"/>
  <c r="AF71" i="19"/>
  <c r="BT71" i="19"/>
  <c r="AI71" i="19"/>
  <c r="AA71" i="19"/>
  <c r="AG71" i="19"/>
  <c r="BS71" i="19"/>
  <c r="AJ71" i="19"/>
  <c r="BQ69" i="19"/>
  <c r="BP69" i="19"/>
  <c r="BG69" i="19"/>
  <c r="AX69" i="19"/>
  <c r="AW69" i="19" s="1"/>
  <c r="AU69" i="19"/>
  <c r="FV69" i="19" s="1"/>
  <c r="DT69" i="19"/>
  <c r="AV70" i="19"/>
  <c r="BB70" i="19"/>
  <c r="BA70" i="19"/>
  <c r="AT70" i="19"/>
  <c r="W73" i="19"/>
  <c r="V72" i="19"/>
  <c r="X72" i="19" s="1"/>
  <c r="BL73" i="19" s="1"/>
  <c r="CQ69" i="19"/>
  <c r="CU69" i="19"/>
  <c r="CR69" i="19"/>
  <c r="CO69" i="19"/>
  <c r="CS69" i="19"/>
  <c r="CP69" i="19"/>
  <c r="CT69" i="19"/>
  <c r="FU67" i="19"/>
  <c r="FT67" i="19"/>
  <c r="BH68" i="19"/>
  <c r="BK68" i="19"/>
  <c r="DI68" i="19" s="1"/>
  <c r="BE68" i="19"/>
  <c r="DF68" i="19"/>
  <c r="DD68" i="19"/>
  <c r="CG69" i="19"/>
  <c r="AP69" i="19"/>
  <c r="AQ69" i="19" s="1"/>
  <c r="CF69" i="19"/>
  <c r="DR68" i="19"/>
  <c r="BD69" i="19"/>
  <c r="BF69" i="19"/>
  <c r="BC69" i="19"/>
  <c r="AW68" i="19"/>
  <c r="DG70" i="19"/>
  <c r="CI70" i="19"/>
  <c r="CK70" i="19" s="1"/>
  <c r="DE70" i="19"/>
  <c r="CL70" i="19"/>
  <c r="CN70" i="19"/>
  <c r="DS70" i="19"/>
  <c r="CJ70" i="19"/>
  <c r="FK69" i="19"/>
  <c r="FL69" i="19" s="1"/>
  <c r="FM69" i="19" s="1"/>
  <c r="FN69" i="19" s="1"/>
  <c r="CM68" i="19"/>
  <c r="CH75" i="24" l="1"/>
  <c r="FU77" i="24"/>
  <c r="AW78" i="24"/>
  <c r="CE80" i="24"/>
  <c r="DM74" i="24"/>
  <c r="DL74" i="24"/>
  <c r="CT79" i="24"/>
  <c r="CP79" i="24"/>
  <c r="CS79" i="24"/>
  <c r="CO79" i="24"/>
  <c r="CR79" i="24"/>
  <c r="CU79" i="24"/>
  <c r="CQ79" i="24"/>
  <c r="BK78" i="24"/>
  <c r="DI78" i="24" s="1"/>
  <c r="FK79" i="24"/>
  <c r="FL79" i="24" s="1"/>
  <c r="FM79" i="24" s="1"/>
  <c r="FN79" i="24" s="1"/>
  <c r="AE80" i="24"/>
  <c r="AM80" i="24"/>
  <c r="DB76" i="24"/>
  <c r="CX76" i="24"/>
  <c r="DA76" i="24"/>
  <c r="CW76" i="24"/>
  <c r="CZ76" i="24"/>
  <c r="DC76" i="24"/>
  <c r="CY76" i="24"/>
  <c r="BI78" i="24"/>
  <c r="AY78" i="24"/>
  <c r="BB80" i="24"/>
  <c r="BA80" i="24"/>
  <c r="AT80" i="24"/>
  <c r="FD81" i="24"/>
  <c r="DU81" i="24" s="1"/>
  <c r="EY81" i="24"/>
  <c r="CD81" i="24"/>
  <c r="BZ81" i="24"/>
  <c r="BV81" i="24"/>
  <c r="BR81" i="24"/>
  <c r="AJ81" i="24"/>
  <c r="AF81" i="24"/>
  <c r="AA81" i="24"/>
  <c r="A82" i="24"/>
  <c r="CC81" i="24"/>
  <c r="BY81" i="24"/>
  <c r="BU81" i="24"/>
  <c r="AI81" i="24"/>
  <c r="Z81" i="24"/>
  <c r="FR81" i="24"/>
  <c r="CB81" i="24"/>
  <c r="BX81" i="24"/>
  <c r="BT81" i="24"/>
  <c r="AH81" i="24"/>
  <c r="AD81" i="24"/>
  <c r="FQ81" i="24"/>
  <c r="EP81" i="24"/>
  <c r="CA81" i="24"/>
  <c r="BW81" i="24"/>
  <c r="BS81" i="24"/>
  <c r="AK81" i="24"/>
  <c r="AG81" i="24"/>
  <c r="AC81" i="24"/>
  <c r="AX79" i="24"/>
  <c r="BQ79" i="24"/>
  <c r="BP79" i="24"/>
  <c r="BG79" i="24"/>
  <c r="BH79" i="24" s="1"/>
  <c r="AU79" i="24"/>
  <c r="FV79" i="24" s="1"/>
  <c r="CM78" i="24"/>
  <c r="DD78" i="24"/>
  <c r="BF79" i="24"/>
  <c r="BD79" i="24"/>
  <c r="AV79" i="24"/>
  <c r="BC79" i="24"/>
  <c r="CG79" i="24"/>
  <c r="DH79" i="24" s="1"/>
  <c r="AP79" i="24"/>
  <c r="AQ79" i="24" s="1"/>
  <c r="CF79" i="24"/>
  <c r="DT79" i="24"/>
  <c r="CL80" i="24"/>
  <c r="DE80" i="24"/>
  <c r="CN80" i="24"/>
  <c r="CJ80" i="24"/>
  <c r="DS80" i="24"/>
  <c r="DG80" i="24"/>
  <c r="CI80" i="24"/>
  <c r="CK80" i="24" s="1"/>
  <c r="W80" i="24"/>
  <c r="V79" i="24"/>
  <c r="X79" i="24"/>
  <c r="BL80" i="24" s="1"/>
  <c r="BN76" i="24"/>
  <c r="DJ76" i="24"/>
  <c r="DK76" i="24"/>
  <c r="BE78" i="24"/>
  <c r="DF78" i="24"/>
  <c r="BJ77" i="24"/>
  <c r="BM77" i="24"/>
  <c r="BO77" i="24"/>
  <c r="CV77" i="24"/>
  <c r="FT78" i="24"/>
  <c r="FU78" i="24"/>
  <c r="FT77" i="22"/>
  <c r="AW78" i="22"/>
  <c r="CE80" i="22"/>
  <c r="CH75" i="22"/>
  <c r="DL74" i="22" s="1"/>
  <c r="AU79" i="22"/>
  <c r="FV79" i="22" s="1"/>
  <c r="AX79" i="22"/>
  <c r="BQ79" i="22"/>
  <c r="BG79" i="22"/>
  <c r="BP79" i="22"/>
  <c r="A82" i="22"/>
  <c r="FQ81" i="22"/>
  <c r="EP81" i="22"/>
  <c r="CA81" i="22"/>
  <c r="BW81" i="22"/>
  <c r="BS81" i="22"/>
  <c r="AK81" i="22"/>
  <c r="AG81" i="22"/>
  <c r="AC81" i="22"/>
  <c r="FD81" i="22"/>
  <c r="DU81" i="22" s="1"/>
  <c r="EY81" i="22"/>
  <c r="CD81" i="22"/>
  <c r="BZ81" i="22"/>
  <c r="BV81" i="22"/>
  <c r="BR81" i="22"/>
  <c r="AJ81" i="22"/>
  <c r="AF81" i="22"/>
  <c r="AA81" i="22"/>
  <c r="CC81" i="22"/>
  <c r="BU81" i="22"/>
  <c r="CB81" i="22"/>
  <c r="BT81" i="22"/>
  <c r="AD81" i="22"/>
  <c r="BY81" i="22"/>
  <c r="AI81" i="22"/>
  <c r="Z81" i="22"/>
  <c r="FR81" i="22"/>
  <c r="BX81" i="22"/>
  <c r="AH81" i="22"/>
  <c r="BE78" i="22"/>
  <c r="DF78" i="22"/>
  <c r="DC76" i="22"/>
  <c r="CY76" i="22"/>
  <c r="DB76" i="22"/>
  <c r="CX76" i="22"/>
  <c r="DA76" i="22"/>
  <c r="CW76" i="22"/>
  <c r="CZ76" i="22"/>
  <c r="AM80" i="22"/>
  <c r="AE80" i="22"/>
  <c r="AZ80" i="22"/>
  <c r="CG79" i="22"/>
  <c r="CM79" i="22" s="1"/>
  <c r="CF79" i="22"/>
  <c r="AP79" i="22"/>
  <c r="AQ79" i="22" s="1"/>
  <c r="BN76" i="22"/>
  <c r="DK76" i="22"/>
  <c r="DJ76" i="22"/>
  <c r="FK79" i="22"/>
  <c r="FL79" i="22" s="1"/>
  <c r="FM79" i="22" s="1"/>
  <c r="FN79" i="22" s="1"/>
  <c r="BF79" i="22"/>
  <c r="BD79" i="22"/>
  <c r="BC79" i="22"/>
  <c r="AV79" i="22"/>
  <c r="W81" i="22"/>
  <c r="X80" i="22"/>
  <c r="BL81" i="22" s="1"/>
  <c r="V80" i="22"/>
  <c r="BO77" i="22"/>
  <c r="BJ77" i="22"/>
  <c r="BM77" i="22"/>
  <c r="CV77" i="22"/>
  <c r="CL80" i="22"/>
  <c r="DS80" i="22"/>
  <c r="DG80" i="22"/>
  <c r="DE80" i="22"/>
  <c r="CJ80" i="22"/>
  <c r="CN80" i="22"/>
  <c r="CI80" i="22"/>
  <c r="CK80" i="22" s="1"/>
  <c r="DT79" i="22"/>
  <c r="AY78" i="22"/>
  <c r="BI78" i="22"/>
  <c r="CT79" i="22"/>
  <c r="CP79" i="22"/>
  <c r="CU79" i="22"/>
  <c r="CO79" i="22"/>
  <c r="CS79" i="22"/>
  <c r="CR79" i="22"/>
  <c r="CQ79" i="22"/>
  <c r="DR78" i="22"/>
  <c r="BH78" i="22"/>
  <c r="BK78" i="22"/>
  <c r="DI78" i="22" s="1"/>
  <c r="BB80" i="22"/>
  <c r="BA80" i="22"/>
  <c r="AT80" i="22"/>
  <c r="DD78" i="22"/>
  <c r="DH78" i="22"/>
  <c r="CM78" i="22"/>
  <c r="DK77" i="21"/>
  <c r="DJ77" i="21"/>
  <c r="BK79" i="21"/>
  <c r="BI79" i="21"/>
  <c r="CV79" i="21" s="1"/>
  <c r="AY79" i="21"/>
  <c r="CE81" i="21"/>
  <c r="DM75" i="21"/>
  <c r="DL75" i="21"/>
  <c r="BQ80" i="21"/>
  <c r="BP80" i="21"/>
  <c r="BG80" i="21"/>
  <c r="BH80" i="21" s="1"/>
  <c r="AU80" i="21"/>
  <c r="FV80" i="21" s="1"/>
  <c r="AX80" i="21"/>
  <c r="BB81" i="21"/>
  <c r="BA81" i="21"/>
  <c r="AT81" i="21"/>
  <c r="DR79" i="21"/>
  <c r="CR80" i="21"/>
  <c r="CU80" i="21"/>
  <c r="CQ80" i="21"/>
  <c r="CT80" i="21"/>
  <c r="CP80" i="21"/>
  <c r="CS80" i="21"/>
  <c r="CO80" i="21"/>
  <c r="BF80" i="21"/>
  <c r="BD80" i="21"/>
  <c r="BC80" i="21"/>
  <c r="DD79" i="21"/>
  <c r="DH79" i="21"/>
  <c r="FT78" i="21"/>
  <c r="FU78" i="21"/>
  <c r="FK80" i="21"/>
  <c r="FL80" i="21" s="1"/>
  <c r="FM80" i="21" s="1"/>
  <c r="FN80" i="21" s="1"/>
  <c r="AE81" i="21"/>
  <c r="AM81" i="21"/>
  <c r="AV81" i="21" s="1"/>
  <c r="A83" i="21"/>
  <c r="BT82" i="21"/>
  <c r="BW82" i="21"/>
  <c r="BR82" i="21"/>
  <c r="AA82" i="21"/>
  <c r="CC82" i="21"/>
  <c r="AH82" i="21"/>
  <c r="AK82" i="21"/>
  <c r="BS82" i="21"/>
  <c r="CD82" i="21"/>
  <c r="Z82" i="21"/>
  <c r="BX82" i="21"/>
  <c r="AF82" i="21"/>
  <c r="AC82" i="21"/>
  <c r="AZ82" i="21" s="1"/>
  <c r="AD82" i="21"/>
  <c r="BZ82" i="21"/>
  <c r="AG82" i="21"/>
  <c r="AI82" i="21"/>
  <c r="CB82" i="21"/>
  <c r="CA82" i="21"/>
  <c r="BV82" i="21"/>
  <c r="BU82" i="21"/>
  <c r="BY82" i="21"/>
  <c r="AJ82" i="21"/>
  <c r="FR82" i="21"/>
  <c r="V80" i="21"/>
  <c r="W81" i="21"/>
  <c r="X80" i="21"/>
  <c r="BL81" i="21" s="1"/>
  <c r="BE79" i="21"/>
  <c r="DF79" i="21"/>
  <c r="BN78" i="21"/>
  <c r="DK78" i="21"/>
  <c r="DJ78" i="21"/>
  <c r="DI79" i="21"/>
  <c r="CN81" i="21"/>
  <c r="CJ81" i="21"/>
  <c r="DS81" i="21"/>
  <c r="DG81" i="21"/>
  <c r="CI81" i="21"/>
  <c r="CK81" i="21" s="1"/>
  <c r="CL81" i="21"/>
  <c r="DE81" i="21"/>
  <c r="AV80" i="21"/>
  <c r="AW80" i="21" s="1"/>
  <c r="CG80" i="21"/>
  <c r="CF80" i="21"/>
  <c r="AP80" i="21"/>
  <c r="AQ80" i="21" s="1"/>
  <c r="DT80" i="21"/>
  <c r="CM79" i="21"/>
  <c r="CE77" i="20"/>
  <c r="BK75" i="20"/>
  <c r="DI75" i="20" s="1"/>
  <c r="BB77" i="20"/>
  <c r="BA77" i="20"/>
  <c r="AT77" i="20"/>
  <c r="BE75" i="20"/>
  <c r="DF75" i="20"/>
  <c r="CL77" i="20"/>
  <c r="DS77" i="20"/>
  <c r="DG77" i="20"/>
  <c r="CI77" i="20"/>
  <c r="CJ77" i="20"/>
  <c r="DE77" i="20"/>
  <c r="CN77" i="20"/>
  <c r="CK77" i="20"/>
  <c r="BO74" i="20"/>
  <c r="BJ74" i="20"/>
  <c r="BM74" i="20"/>
  <c r="FI74" i="20"/>
  <c r="W77" i="20"/>
  <c r="X76" i="20"/>
  <c r="BL77" i="20" s="1"/>
  <c r="V76" i="20"/>
  <c r="AY75" i="20"/>
  <c r="BI75" i="20"/>
  <c r="BN73" i="20"/>
  <c r="DK73" i="20"/>
  <c r="DJ73" i="20"/>
  <c r="CH73" i="20" s="1"/>
  <c r="FD78" i="20"/>
  <c r="DU78" i="20" s="1"/>
  <c r="EY78" i="20"/>
  <c r="CD78" i="20"/>
  <c r="BZ78" i="20"/>
  <c r="BV78" i="20"/>
  <c r="BR78" i="20"/>
  <c r="AJ78" i="20"/>
  <c r="AF78" i="20"/>
  <c r="AA78" i="20"/>
  <c r="A79" i="20"/>
  <c r="CC78" i="20"/>
  <c r="BY78" i="20"/>
  <c r="BU78" i="20"/>
  <c r="AI78" i="20"/>
  <c r="Z78" i="20"/>
  <c r="FR78" i="20"/>
  <c r="FQ78" i="20"/>
  <c r="EP78" i="20"/>
  <c r="CA78" i="20"/>
  <c r="BW78" i="20"/>
  <c r="BS78" i="20"/>
  <c r="AK78" i="20"/>
  <c r="AG78" i="20"/>
  <c r="AC78" i="20"/>
  <c r="AZ78" i="20" s="1"/>
  <c r="BT78" i="20"/>
  <c r="CB78" i="20"/>
  <c r="AH78" i="20"/>
  <c r="BX78" i="20"/>
  <c r="AD78" i="20"/>
  <c r="FK77" i="20" s="1"/>
  <c r="FL77" i="20" s="1"/>
  <c r="FM77" i="20" s="1"/>
  <c r="FN77" i="20" s="1"/>
  <c r="BF76" i="20"/>
  <c r="BC76" i="20"/>
  <c r="BD76" i="20"/>
  <c r="AV76" i="20"/>
  <c r="CT76" i="20"/>
  <c r="CP76" i="20"/>
  <c r="CU76" i="20"/>
  <c r="CQ76" i="20"/>
  <c r="CO76" i="20"/>
  <c r="CS76" i="20"/>
  <c r="CR76" i="20"/>
  <c r="CG76" i="20"/>
  <c r="DD76" i="20" s="1"/>
  <c r="CF76" i="20"/>
  <c r="DT76" i="20"/>
  <c r="FV76" i="20"/>
  <c r="AX76" i="20"/>
  <c r="BG76" i="20"/>
  <c r="BH76" i="20" s="1"/>
  <c r="AU76" i="20"/>
  <c r="BQ76" i="20"/>
  <c r="BP76" i="20"/>
  <c r="DR76" i="20" s="1"/>
  <c r="DR75" i="20"/>
  <c r="DD75" i="20"/>
  <c r="DH75" i="20"/>
  <c r="CM75" i="20"/>
  <c r="AM77" i="20"/>
  <c r="AE77" i="20"/>
  <c r="FK76" i="20"/>
  <c r="FL76" i="20" s="1"/>
  <c r="FM76" i="20" s="1"/>
  <c r="FN76" i="20" s="1"/>
  <c r="AZ77" i="20"/>
  <c r="AW75" i="20"/>
  <c r="CZ73" i="20"/>
  <c r="DC73" i="20"/>
  <c r="CY73" i="20"/>
  <c r="DB73" i="20"/>
  <c r="CX73" i="20"/>
  <c r="DA73" i="20"/>
  <c r="CW73" i="20"/>
  <c r="DJ67" i="19"/>
  <c r="BN67" i="19"/>
  <c r="BO68" i="19"/>
  <c r="FI68" i="19"/>
  <c r="BJ68" i="19"/>
  <c r="BM68" i="19"/>
  <c r="BN68" i="19" s="1"/>
  <c r="BI69" i="19"/>
  <c r="CV69" i="19" s="1"/>
  <c r="AY69" i="19"/>
  <c r="AZ71" i="19"/>
  <c r="CE71" i="19"/>
  <c r="DT70" i="19"/>
  <c r="FU68" i="19"/>
  <c r="FT68" i="19"/>
  <c r="BA71" i="19"/>
  <c r="BB71" i="19"/>
  <c r="AT71" i="19"/>
  <c r="DG71" i="19"/>
  <c r="CL71" i="19"/>
  <c r="DS71" i="19"/>
  <c r="CK71" i="19"/>
  <c r="CN71" i="19"/>
  <c r="CJ71" i="19"/>
  <c r="CI71" i="19"/>
  <c r="BF70" i="19"/>
  <c r="BD70" i="19"/>
  <c r="BC70" i="19"/>
  <c r="DK68" i="19"/>
  <c r="CR70" i="19"/>
  <c r="CO70" i="19"/>
  <c r="CS70" i="19"/>
  <c r="CP70" i="19"/>
  <c r="CT70" i="19"/>
  <c r="CQ70" i="19"/>
  <c r="CU70" i="19"/>
  <c r="CG70" i="19"/>
  <c r="CF70" i="19"/>
  <c r="AP70" i="19"/>
  <c r="AQ70" i="19" s="1"/>
  <c r="V73" i="19"/>
  <c r="X73" i="19" s="1"/>
  <c r="BL74" i="19" s="1"/>
  <c r="W74" i="19"/>
  <c r="BH69" i="19"/>
  <c r="BK69" i="19"/>
  <c r="DI69" i="19" s="1"/>
  <c r="AE71" i="19"/>
  <c r="AM71" i="19"/>
  <c r="FK70" i="19"/>
  <c r="FL70" i="19" s="1"/>
  <c r="FM70" i="19" s="1"/>
  <c r="FN70" i="19" s="1"/>
  <c r="CM69" i="19"/>
  <c r="DD69" i="19"/>
  <c r="DH69" i="19"/>
  <c r="BQ70" i="19"/>
  <c r="BP70" i="19"/>
  <c r="BG70" i="19"/>
  <c r="AU70" i="19"/>
  <c r="FV70" i="19" s="1"/>
  <c r="AX70" i="19"/>
  <c r="BE69" i="19"/>
  <c r="DF69" i="19"/>
  <c r="DR69" i="19"/>
  <c r="A73" i="19"/>
  <c r="CC72" i="19"/>
  <c r="BX72" i="19"/>
  <c r="CD72" i="19"/>
  <c r="CE72" i="19" s="1"/>
  <c r="CA72" i="19"/>
  <c r="BZ72" i="19"/>
  <c r="AK72" i="19"/>
  <c r="CB72" i="19"/>
  <c r="BY72" i="19"/>
  <c r="FD72" i="19"/>
  <c r="DU72" i="19" s="1"/>
  <c r="BU72" i="19"/>
  <c r="EP72" i="19"/>
  <c r="AA72" i="19"/>
  <c r="FR72" i="19"/>
  <c r="AG72" i="19"/>
  <c r="AD72" i="19"/>
  <c r="AJ72" i="19"/>
  <c r="AF72" i="19"/>
  <c r="BR72" i="19"/>
  <c r="AI72" i="19"/>
  <c r="Z72" i="19"/>
  <c r="AH72" i="19"/>
  <c r="BT72" i="19"/>
  <c r="BS72" i="19"/>
  <c r="FQ72" i="19"/>
  <c r="BV72" i="19"/>
  <c r="BW72" i="19"/>
  <c r="AC72" i="19"/>
  <c r="EY72" i="19"/>
  <c r="CH77" i="21" l="1"/>
  <c r="AZ81" i="24"/>
  <c r="DR79" i="24"/>
  <c r="CE81" i="24"/>
  <c r="CH76" i="24"/>
  <c r="DM75" i="24" s="1"/>
  <c r="W81" i="24"/>
  <c r="V80" i="24"/>
  <c r="X80" i="24"/>
  <c r="BL81" i="24" s="1"/>
  <c r="CL81" i="24"/>
  <c r="DE81" i="24"/>
  <c r="CN81" i="24"/>
  <c r="CJ81" i="24"/>
  <c r="DS81" i="24"/>
  <c r="DG81" i="24"/>
  <c r="CI81" i="24"/>
  <c r="CK81" i="24" s="1"/>
  <c r="DQ74" i="24"/>
  <c r="DN74" i="24"/>
  <c r="DO74" i="24" s="1"/>
  <c r="CT80" i="24"/>
  <c r="CP80" i="24"/>
  <c r="CS80" i="24"/>
  <c r="CO80" i="24"/>
  <c r="CR80" i="24"/>
  <c r="CU80" i="24"/>
  <c r="CQ80" i="24"/>
  <c r="CD82" i="24"/>
  <c r="BZ82" i="24"/>
  <c r="BV82" i="24"/>
  <c r="BR82" i="24"/>
  <c r="AJ82" i="24"/>
  <c r="AF82" i="24"/>
  <c r="AA82" i="24"/>
  <c r="CC82" i="24"/>
  <c r="BY82" i="24"/>
  <c r="BU82" i="24"/>
  <c r="AI82" i="24"/>
  <c r="FJ82" i="24" s="1"/>
  <c r="Z82" i="24"/>
  <c r="FR82" i="24"/>
  <c r="CB82" i="24"/>
  <c r="BX82" i="24"/>
  <c r="BT82" i="24"/>
  <c r="AH82" i="24"/>
  <c r="AD82" i="24"/>
  <c r="A83" i="24"/>
  <c r="CA82" i="24"/>
  <c r="BW82" i="24"/>
  <c r="BS82" i="24"/>
  <c r="AK82" i="24"/>
  <c r="AG82" i="24"/>
  <c r="AC82" i="24"/>
  <c r="BJ78" i="24"/>
  <c r="BM78" i="24"/>
  <c r="BO78" i="24"/>
  <c r="FI78" i="24"/>
  <c r="DB77" i="24"/>
  <c r="CX77" i="24"/>
  <c r="DA77" i="24"/>
  <c r="CW77" i="24"/>
  <c r="CZ77" i="24"/>
  <c r="DC77" i="24"/>
  <c r="CY77" i="24"/>
  <c r="CG80" i="24"/>
  <c r="AP80" i="24"/>
  <c r="AQ80" i="24" s="1"/>
  <c r="CF80" i="24"/>
  <c r="DT80" i="24"/>
  <c r="FT79" i="24"/>
  <c r="FU79" i="24"/>
  <c r="BK79" i="24"/>
  <c r="DI79" i="24" s="1"/>
  <c r="BE79" i="24"/>
  <c r="DF79" i="24"/>
  <c r="BI79" i="24"/>
  <c r="AY79" i="24"/>
  <c r="BB81" i="24"/>
  <c r="BA81" i="24"/>
  <c r="AT81" i="24"/>
  <c r="AX80" i="24"/>
  <c r="BQ80" i="24"/>
  <c r="BP80" i="24"/>
  <c r="DR80" i="24" s="1"/>
  <c r="BG80" i="24"/>
  <c r="BH80" i="24" s="1"/>
  <c r="AU80" i="24"/>
  <c r="FV80" i="24" s="1"/>
  <c r="BF80" i="24"/>
  <c r="BD80" i="24"/>
  <c r="AV80" i="24"/>
  <c r="BC80" i="24"/>
  <c r="BN77" i="24"/>
  <c r="DJ77" i="24"/>
  <c r="DK77" i="24"/>
  <c r="BK80" i="24"/>
  <c r="CM79" i="24"/>
  <c r="DD79" i="24"/>
  <c r="AW79" i="24"/>
  <c r="FK80" i="24"/>
  <c r="FL80" i="24" s="1"/>
  <c r="FM80" i="24" s="1"/>
  <c r="FN80" i="24" s="1"/>
  <c r="AE81" i="24"/>
  <c r="AM81" i="24"/>
  <c r="DR79" i="22"/>
  <c r="DM74" i="22"/>
  <c r="AW79" i="22"/>
  <c r="CE81" i="22"/>
  <c r="CH76" i="22"/>
  <c r="DM75" i="22" s="1"/>
  <c r="FK80" i="22"/>
  <c r="FL80" i="22" s="1"/>
  <c r="FM80" i="22" s="1"/>
  <c r="FN80" i="22" s="1"/>
  <c r="CG80" i="22"/>
  <c r="CF80" i="22"/>
  <c r="DT80" i="22"/>
  <c r="BB81" i="22"/>
  <c r="BA81" i="22"/>
  <c r="AT81" i="22"/>
  <c r="AP80" i="22"/>
  <c r="AQ80" i="22" s="1"/>
  <c r="CT80" i="22"/>
  <c r="CP80" i="22"/>
  <c r="CR80" i="22"/>
  <c r="CQ80" i="22"/>
  <c r="CU80" i="22"/>
  <c r="CO80" i="22"/>
  <c r="CS80" i="22"/>
  <c r="DC77" i="22"/>
  <c r="CY77" i="22"/>
  <c r="DB77" i="22"/>
  <c r="CX77" i="22"/>
  <c r="DA77" i="22"/>
  <c r="CW77" i="22"/>
  <c r="CZ77" i="22"/>
  <c r="A83" i="22"/>
  <c r="CC82" i="22"/>
  <c r="BY82" i="22"/>
  <c r="BU82" i="22"/>
  <c r="AI82" i="22"/>
  <c r="Z82" i="22"/>
  <c r="CA82" i="22"/>
  <c r="BW82" i="22"/>
  <c r="BS82" i="22"/>
  <c r="AK82" i="22"/>
  <c r="AG82" i="22"/>
  <c r="AC82" i="22"/>
  <c r="CD82" i="22"/>
  <c r="BZ82" i="22"/>
  <c r="BV82" i="22"/>
  <c r="BR82" i="22"/>
  <c r="AJ82" i="22"/>
  <c r="AF82" i="22"/>
  <c r="AA82" i="22"/>
  <c r="BT82" i="22"/>
  <c r="CB82" i="22"/>
  <c r="AH82" i="22"/>
  <c r="FR82" i="22"/>
  <c r="BX82" i="22"/>
  <c r="AD82" i="22"/>
  <c r="FU78" i="22"/>
  <c r="FT78" i="22"/>
  <c r="X81" i="22"/>
  <c r="BL82" i="22" s="1"/>
  <c r="W82" i="22"/>
  <c r="V81" i="22"/>
  <c r="BF80" i="22"/>
  <c r="AV80" i="22"/>
  <c r="BD80" i="22"/>
  <c r="BC80" i="22"/>
  <c r="AE81" i="22"/>
  <c r="AM81" i="22"/>
  <c r="AZ81" i="22"/>
  <c r="FT79" i="22"/>
  <c r="FU79" i="22"/>
  <c r="BO78" i="22"/>
  <c r="BJ78" i="22"/>
  <c r="BM78" i="22"/>
  <c r="FI78" i="22"/>
  <c r="DS81" i="22"/>
  <c r="DG81" i="22"/>
  <c r="CI81" i="22"/>
  <c r="CL81" i="22"/>
  <c r="CK81" i="22"/>
  <c r="CJ81" i="22"/>
  <c r="DE81" i="22"/>
  <c r="CN81" i="22"/>
  <c r="BH79" i="22"/>
  <c r="BK79" i="22"/>
  <c r="DI79" i="22" s="1"/>
  <c r="AX80" i="22"/>
  <c r="BQ80" i="22"/>
  <c r="BG80" i="22"/>
  <c r="BP80" i="22"/>
  <c r="AU80" i="22"/>
  <c r="FV80" i="22" s="1"/>
  <c r="BN77" i="22"/>
  <c r="DJ77" i="22"/>
  <c r="DK77" i="22"/>
  <c r="BE79" i="22"/>
  <c r="DF79" i="22"/>
  <c r="DH79" i="22"/>
  <c r="DD79" i="22"/>
  <c r="BI79" i="22"/>
  <c r="AY79" i="22"/>
  <c r="DQ74" i="22"/>
  <c r="DN74" i="22"/>
  <c r="DO74" i="22" s="1"/>
  <c r="BM79" i="21"/>
  <c r="BJ79" i="21"/>
  <c r="BO79" i="21"/>
  <c r="DR80" i="21"/>
  <c r="FT80" i="21" s="1"/>
  <c r="BI80" i="21"/>
  <c r="BO80" i="21" s="1"/>
  <c r="AY80" i="21"/>
  <c r="BK80" i="21"/>
  <c r="AP81" i="21"/>
  <c r="AQ81" i="21" s="1"/>
  <c r="CE82" i="21"/>
  <c r="AE82" i="21"/>
  <c r="AM82" i="21"/>
  <c r="FR83" i="21"/>
  <c r="BX83" i="21"/>
  <c r="A84" i="21"/>
  <c r="AI83" i="21"/>
  <c r="Z83" i="21"/>
  <c r="CC83" i="21"/>
  <c r="AH83" i="21"/>
  <c r="BY83" i="21"/>
  <c r="EP83" i="21"/>
  <c r="BS83" i="21"/>
  <c r="AC83" i="21"/>
  <c r="CD83" i="21"/>
  <c r="BU83" i="21"/>
  <c r="FQ83" i="21"/>
  <c r="EY83" i="21"/>
  <c r="BR83" i="21"/>
  <c r="AA83" i="21"/>
  <c r="AK83" i="21"/>
  <c r="AD83" i="21"/>
  <c r="CA83" i="21"/>
  <c r="AG83" i="21"/>
  <c r="BZ83" i="21"/>
  <c r="AJ83" i="21"/>
  <c r="BT83" i="21"/>
  <c r="BW83" i="21"/>
  <c r="FD83" i="21"/>
  <c r="DU83" i="21" s="1"/>
  <c r="BV83" i="21"/>
  <c r="AF83" i="21"/>
  <c r="CB83" i="21"/>
  <c r="FT79" i="21"/>
  <c r="FU79" i="21"/>
  <c r="FU80" i="21"/>
  <c r="DN75" i="21"/>
  <c r="DO75" i="21" s="1"/>
  <c r="DP74" i="21" s="1"/>
  <c r="DQ75" i="21"/>
  <c r="DH80" i="21"/>
  <c r="CM80" i="21"/>
  <c r="CR81" i="21"/>
  <c r="CU81" i="21"/>
  <c r="CQ81" i="21"/>
  <c r="CT81" i="21"/>
  <c r="CP81" i="21"/>
  <c r="CS81" i="21"/>
  <c r="CO81" i="21"/>
  <c r="W82" i="21"/>
  <c r="V81" i="21"/>
  <c r="X81" i="21"/>
  <c r="BL82" i="21" s="1"/>
  <c r="BE80" i="21"/>
  <c r="DF80" i="21"/>
  <c r="BP81" i="21"/>
  <c r="BG81" i="21"/>
  <c r="BH81" i="21" s="1"/>
  <c r="BQ81" i="21"/>
  <c r="AX81" i="21"/>
  <c r="AU81" i="21"/>
  <c r="FV81" i="21" s="1"/>
  <c r="BJ80" i="21"/>
  <c r="BM80" i="21"/>
  <c r="DC79" i="21"/>
  <c r="CY79" i="21"/>
  <c r="DB79" i="21"/>
  <c r="CX79" i="21"/>
  <c r="DA79" i="21"/>
  <c r="CW79" i="21"/>
  <c r="CZ79" i="21"/>
  <c r="BN79" i="21"/>
  <c r="DK79" i="21"/>
  <c r="DJ79" i="21"/>
  <c r="DG82" i="21"/>
  <c r="CN82" i="21"/>
  <c r="CJ82" i="21"/>
  <c r="DS82" i="21"/>
  <c r="CI82" i="21"/>
  <c r="CL82" i="21"/>
  <c r="BD81" i="21"/>
  <c r="BC81" i="21"/>
  <c r="BF81" i="21"/>
  <c r="DI80" i="21"/>
  <c r="CG81" i="21"/>
  <c r="CF81" i="21"/>
  <c r="DT81" i="21"/>
  <c r="AT82" i="21"/>
  <c r="BA82" i="21"/>
  <c r="BB82" i="21"/>
  <c r="FK81" i="21"/>
  <c r="FL81" i="21" s="1"/>
  <c r="FM81" i="21" s="1"/>
  <c r="FN81" i="21" s="1"/>
  <c r="DD80" i="21"/>
  <c r="CE78" i="20"/>
  <c r="DH76" i="20"/>
  <c r="CM76" i="20"/>
  <c r="DL72" i="20"/>
  <c r="DM72" i="20"/>
  <c r="AY76" i="20"/>
  <c r="BI76" i="20"/>
  <c r="AW76" i="20"/>
  <c r="BN74" i="20"/>
  <c r="DK74" i="20"/>
  <c r="DJ74" i="20"/>
  <c r="FT76" i="20"/>
  <c r="FU76" i="20"/>
  <c r="CL78" i="20"/>
  <c r="DE78" i="20"/>
  <c r="CN78" i="20"/>
  <c r="CJ78" i="20"/>
  <c r="DS78" i="20"/>
  <c r="DG78" i="20"/>
  <c r="CI78" i="20"/>
  <c r="AP78" i="20" s="1"/>
  <c r="AQ78" i="20" s="1"/>
  <c r="BO75" i="20"/>
  <c r="BJ75" i="20"/>
  <c r="BM75" i="20"/>
  <c r="FI75" i="20"/>
  <c r="CT77" i="20"/>
  <c r="CP77" i="20"/>
  <c r="CU77" i="20"/>
  <c r="CQ77" i="20"/>
  <c r="CR77" i="20"/>
  <c r="CO77" i="20"/>
  <c r="CS77" i="20"/>
  <c r="BE76" i="20"/>
  <c r="DF76" i="20"/>
  <c r="W78" i="20"/>
  <c r="X77" i="20"/>
  <c r="BL78" i="20" s="1"/>
  <c r="V77" i="20"/>
  <c r="AE78" i="20"/>
  <c r="AM78" i="20"/>
  <c r="AX77" i="20"/>
  <c r="BG77" i="20"/>
  <c r="BH77" i="20" s="1"/>
  <c r="AU77" i="20"/>
  <c r="BQ77" i="20"/>
  <c r="BP77" i="20"/>
  <c r="BF77" i="20"/>
  <c r="BC77" i="20"/>
  <c r="BD77" i="20"/>
  <c r="AV77" i="20"/>
  <c r="FU75" i="20"/>
  <c r="FT75" i="20"/>
  <c r="BK76" i="20"/>
  <c r="DI76" i="20" s="1"/>
  <c r="BB78" i="20"/>
  <c r="BA78" i="20"/>
  <c r="AT78" i="20"/>
  <c r="CD79" i="20"/>
  <c r="BZ79" i="20"/>
  <c r="BV79" i="20"/>
  <c r="BR79" i="20"/>
  <c r="AJ79" i="20"/>
  <c r="AF79" i="20"/>
  <c r="AA79" i="20"/>
  <c r="A80" i="20"/>
  <c r="CC79" i="20"/>
  <c r="BY79" i="20"/>
  <c r="BU79" i="20"/>
  <c r="AI79" i="20"/>
  <c r="Z79" i="20"/>
  <c r="FR79" i="20"/>
  <c r="CB79" i="20"/>
  <c r="BX79" i="20"/>
  <c r="BT79" i="20"/>
  <c r="AH79" i="20"/>
  <c r="AD79" i="20"/>
  <c r="CA79" i="20"/>
  <c r="BW79" i="20"/>
  <c r="BS79" i="20"/>
  <c r="AK79" i="20"/>
  <c r="AG79" i="20"/>
  <c r="AC79" i="20"/>
  <c r="CG77" i="20"/>
  <c r="CM77" i="20" s="1"/>
  <c r="CF77" i="20"/>
  <c r="AP77" i="20"/>
  <c r="AQ77" i="20" s="1"/>
  <c r="FV77" i="20"/>
  <c r="DT77" i="20"/>
  <c r="DJ68" i="19"/>
  <c r="BJ69" i="19"/>
  <c r="BM69" i="19"/>
  <c r="DK69" i="19" s="1"/>
  <c r="BO69" i="19"/>
  <c r="BI70" i="19"/>
  <c r="CV70" i="19" s="1"/>
  <c r="AY70" i="19"/>
  <c r="AW70" i="19"/>
  <c r="FK71" i="19"/>
  <c r="DR70" i="19"/>
  <c r="FT70" i="19" s="1"/>
  <c r="FT69" i="19"/>
  <c r="FU69" i="19"/>
  <c r="BD71" i="19"/>
  <c r="BC71" i="19"/>
  <c r="BF71" i="19"/>
  <c r="AM72" i="19"/>
  <c r="AV72" i="19" s="1"/>
  <c r="AE72" i="19"/>
  <c r="DG72" i="19"/>
  <c r="CI72" i="19"/>
  <c r="CK72" i="19" s="1"/>
  <c r="DE72" i="19"/>
  <c r="CL72" i="19"/>
  <c r="DS72" i="19"/>
  <c r="CN72" i="19"/>
  <c r="CJ72" i="19"/>
  <c r="W75" i="19"/>
  <c r="V74" i="19"/>
  <c r="X74" i="19" s="1"/>
  <c r="BL75" i="19" s="1"/>
  <c r="CO71" i="19"/>
  <c r="CS71" i="19"/>
  <c r="CP71" i="19"/>
  <c r="CT71" i="19"/>
  <c r="CQ71" i="19"/>
  <c r="CU71" i="19"/>
  <c r="CR71" i="19"/>
  <c r="AZ72" i="19"/>
  <c r="BO70" i="19"/>
  <c r="CX69" i="19"/>
  <c r="DB69" i="19"/>
  <c r="CY69" i="19"/>
  <c r="DC69" i="19"/>
  <c r="CZ69" i="19"/>
  <c r="DA69" i="19"/>
  <c r="CW69" i="19"/>
  <c r="BH70" i="19"/>
  <c r="BK70" i="19"/>
  <c r="DI70" i="19" s="1"/>
  <c r="AU71" i="19"/>
  <c r="BQ71" i="19"/>
  <c r="BP71" i="19"/>
  <c r="BG71" i="19"/>
  <c r="AX71" i="19"/>
  <c r="CM70" i="19"/>
  <c r="DH70" i="19"/>
  <c r="DD70" i="19"/>
  <c r="CG71" i="19"/>
  <c r="DD71" i="19" s="1"/>
  <c r="CF71" i="19"/>
  <c r="AP71" i="19"/>
  <c r="AQ71" i="19" s="1"/>
  <c r="BB72" i="19"/>
  <c r="BA72" i="19"/>
  <c r="AT72" i="19"/>
  <c r="A74" i="19"/>
  <c r="AK73" i="19"/>
  <c r="CB73" i="19"/>
  <c r="BZ73" i="19"/>
  <c r="CD73" i="19"/>
  <c r="CC73" i="19"/>
  <c r="BY73" i="19"/>
  <c r="BX73" i="19"/>
  <c r="CE73" i="19" s="1"/>
  <c r="CA73" i="19"/>
  <c r="AD73" i="19"/>
  <c r="EP73" i="19"/>
  <c r="AJ73" i="19"/>
  <c r="AC73" i="19"/>
  <c r="BU73" i="19"/>
  <c r="BS73" i="19"/>
  <c r="AA73" i="19"/>
  <c r="AI73" i="19"/>
  <c r="EY73" i="19"/>
  <c r="FQ73" i="19"/>
  <c r="BT73" i="19"/>
  <c r="BV73" i="19"/>
  <c r="BW73" i="19"/>
  <c r="AH73" i="19"/>
  <c r="Z73" i="19"/>
  <c r="BR73" i="19"/>
  <c r="FR73" i="19"/>
  <c r="AF73" i="19"/>
  <c r="AG73" i="19"/>
  <c r="FD73" i="19"/>
  <c r="DU73" i="19" s="1"/>
  <c r="BE70" i="19"/>
  <c r="DF70" i="19"/>
  <c r="FV71" i="19"/>
  <c r="DT71" i="19"/>
  <c r="AV71" i="19"/>
  <c r="DL76" i="21" l="1"/>
  <c r="DM76" i="21"/>
  <c r="CE82" i="24"/>
  <c r="CH77" i="24"/>
  <c r="AZ82" i="24"/>
  <c r="DL75" i="24"/>
  <c r="DI80" i="24"/>
  <c r="AW80" i="24"/>
  <c r="DM76" i="24"/>
  <c r="DL76" i="24"/>
  <c r="AX81" i="24"/>
  <c r="BQ81" i="24"/>
  <c r="BP81" i="24"/>
  <c r="BG81" i="24"/>
  <c r="BH81" i="24" s="1"/>
  <c r="AU81" i="24"/>
  <c r="BJ79" i="24"/>
  <c r="BM79" i="24"/>
  <c r="BO79" i="24"/>
  <c r="CV79" i="24"/>
  <c r="CM80" i="24"/>
  <c r="DD80" i="24"/>
  <c r="FQ83" i="24"/>
  <c r="EP83" i="24"/>
  <c r="CA83" i="24"/>
  <c r="BW83" i="24"/>
  <c r="BS83" i="24"/>
  <c r="AK83" i="24"/>
  <c r="AG83" i="24"/>
  <c r="AC83" i="24"/>
  <c r="FD83" i="24"/>
  <c r="DU83" i="24" s="1"/>
  <c r="EY83" i="24"/>
  <c r="CD83" i="24"/>
  <c r="BZ83" i="24"/>
  <c r="BV83" i="24"/>
  <c r="BR83" i="24"/>
  <c r="AJ83" i="24"/>
  <c r="AF83" i="24"/>
  <c r="AA83" i="24"/>
  <c r="BX83" i="24"/>
  <c r="AH83" i="24"/>
  <c r="CC83" i="24"/>
  <c r="BU83" i="24"/>
  <c r="FR83" i="24"/>
  <c r="CB83" i="24"/>
  <c r="BT83" i="24"/>
  <c r="AD83" i="24"/>
  <c r="A84" i="24"/>
  <c r="BY83" i="24"/>
  <c r="AI83" i="24"/>
  <c r="Z83" i="24"/>
  <c r="EL82" i="24"/>
  <c r="BB82" i="24"/>
  <c r="BA82" i="24"/>
  <c r="AT82" i="24"/>
  <c r="CL82" i="24"/>
  <c r="CJ82" i="24"/>
  <c r="CN82" i="24"/>
  <c r="CI82" i="24"/>
  <c r="CK82" i="24" s="1"/>
  <c r="DS82" i="24"/>
  <c r="DG82" i="24"/>
  <c r="CT81" i="24"/>
  <c r="CP81" i="24"/>
  <c r="CS81" i="24"/>
  <c r="CO81" i="24"/>
  <c r="CR81" i="24"/>
  <c r="CU81" i="24"/>
  <c r="CQ81" i="24"/>
  <c r="FT80" i="24"/>
  <c r="FU80" i="24"/>
  <c r="BN78" i="24"/>
  <c r="DJ78" i="24"/>
  <c r="DK78" i="24"/>
  <c r="FK81" i="24"/>
  <c r="FL81" i="24" s="1"/>
  <c r="FM81" i="24" s="1"/>
  <c r="FN81" i="24" s="1"/>
  <c r="W82" i="24"/>
  <c r="V81" i="24"/>
  <c r="X81" i="24"/>
  <c r="BL82" i="24" s="1"/>
  <c r="BE80" i="24"/>
  <c r="DF80" i="24"/>
  <c r="DH80" i="24"/>
  <c r="CG81" i="24"/>
  <c r="AP81" i="24"/>
  <c r="AQ81" i="24" s="1"/>
  <c r="CF81" i="24"/>
  <c r="FV81" i="24"/>
  <c r="DT81" i="24"/>
  <c r="BF81" i="24"/>
  <c r="BD81" i="24"/>
  <c r="AV81" i="24"/>
  <c r="AW81" i="24" s="1"/>
  <c r="BC81" i="24"/>
  <c r="BI80" i="24"/>
  <c r="AY80" i="24"/>
  <c r="AE82" i="24"/>
  <c r="AM82" i="24"/>
  <c r="BK81" i="24"/>
  <c r="DI81" i="24" s="1"/>
  <c r="DN75" i="24"/>
  <c r="DO75" i="24" s="1"/>
  <c r="DP74" i="24" s="1"/>
  <c r="DQ75" i="24"/>
  <c r="DL75" i="22"/>
  <c r="DR80" i="22"/>
  <c r="FK81" i="22"/>
  <c r="FL81" i="22" s="1"/>
  <c r="FM81" i="22" s="1"/>
  <c r="FN81" i="22" s="1"/>
  <c r="CH77" i="22"/>
  <c r="DM76" i="22" s="1"/>
  <c r="FJ82" i="22"/>
  <c r="CE82" i="22"/>
  <c r="DL76" i="22"/>
  <c r="CU81" i="22"/>
  <c r="CQ81" i="22"/>
  <c r="CT81" i="22"/>
  <c r="CP81" i="22"/>
  <c r="CS81" i="22"/>
  <c r="CR81" i="22"/>
  <c r="CO81" i="22"/>
  <c r="CG81" i="22"/>
  <c r="AP81" i="22"/>
  <c r="AQ81" i="22" s="1"/>
  <c r="CF81" i="22"/>
  <c r="DT81" i="22"/>
  <c r="BE80" i="22"/>
  <c r="DF80" i="22"/>
  <c r="V82" i="22"/>
  <c r="X82" i="22"/>
  <c r="BL83" i="22" s="1"/>
  <c r="W83" i="22"/>
  <c r="AZ82" i="22"/>
  <c r="BA82" i="22"/>
  <c r="BB82" i="22"/>
  <c r="AT82" i="22"/>
  <c r="A84" i="22"/>
  <c r="CC83" i="22"/>
  <c r="BY83" i="22"/>
  <c r="BU83" i="22"/>
  <c r="AI83" i="22"/>
  <c r="Z83" i="22"/>
  <c r="FR83" i="22"/>
  <c r="CB83" i="22"/>
  <c r="BX83" i="22"/>
  <c r="BT83" i="22"/>
  <c r="AH83" i="22"/>
  <c r="AD83" i="22"/>
  <c r="FQ83" i="22"/>
  <c r="EP83" i="22"/>
  <c r="CA83" i="22"/>
  <c r="BW83" i="22"/>
  <c r="BS83" i="22"/>
  <c r="AK83" i="22"/>
  <c r="AG83" i="22"/>
  <c r="AC83" i="22"/>
  <c r="AZ83" i="22" s="1"/>
  <c r="FD83" i="22"/>
  <c r="DU83" i="22" s="1"/>
  <c r="EY83" i="22"/>
  <c r="CD83" i="22"/>
  <c r="BZ83" i="22"/>
  <c r="BV83" i="22"/>
  <c r="BR83" i="22"/>
  <c r="AJ83" i="22"/>
  <c r="AF83" i="22"/>
  <c r="AA83" i="22"/>
  <c r="EL82" i="22"/>
  <c r="BG81" i="22"/>
  <c r="AU81" i="22"/>
  <c r="FV81" i="22" s="1"/>
  <c r="AX81" i="22"/>
  <c r="BQ81" i="22"/>
  <c r="BP81" i="22"/>
  <c r="DR81" i="22" s="1"/>
  <c r="BN78" i="22"/>
  <c r="DK78" i="22"/>
  <c r="DJ78" i="22"/>
  <c r="BJ79" i="22"/>
  <c r="BO79" i="22"/>
  <c r="BM79" i="22"/>
  <c r="CV79" i="22"/>
  <c r="BI80" i="22"/>
  <c r="AY80" i="22"/>
  <c r="BC81" i="22"/>
  <c r="BF81" i="22"/>
  <c r="BD81" i="22"/>
  <c r="AV81" i="22"/>
  <c r="AW80" i="22"/>
  <c r="DS82" i="22"/>
  <c r="DG82" i="22"/>
  <c r="CI82" i="22"/>
  <c r="CL82" i="22"/>
  <c r="CJ82" i="22"/>
  <c r="CN82" i="22"/>
  <c r="DQ75" i="22"/>
  <c r="DN75" i="22"/>
  <c r="DO75" i="22" s="1"/>
  <c r="DP74" i="22" s="1"/>
  <c r="BH80" i="22"/>
  <c r="BK80" i="22"/>
  <c r="DI80" i="22" s="1"/>
  <c r="AE82" i="22"/>
  <c r="AM82" i="22"/>
  <c r="FT80" i="22"/>
  <c r="FU80" i="22"/>
  <c r="CM80" i="22"/>
  <c r="DH80" i="22"/>
  <c r="DD80" i="22"/>
  <c r="BK81" i="21"/>
  <c r="CV80" i="21"/>
  <c r="CY80" i="21" s="1"/>
  <c r="DI81" i="21"/>
  <c r="BI81" i="21"/>
  <c r="CV81" i="21" s="1"/>
  <c r="AY81" i="21"/>
  <c r="CE83" i="21"/>
  <c r="CH79" i="21"/>
  <c r="AZ83" i="21"/>
  <c r="BD82" i="21"/>
  <c r="BC82" i="21"/>
  <c r="BF82" i="21"/>
  <c r="AV82" i="21"/>
  <c r="BE81" i="21"/>
  <c r="DF81" i="21"/>
  <c r="BN80" i="21"/>
  <c r="DK80" i="21"/>
  <c r="DJ80" i="21"/>
  <c r="BT84" i="21"/>
  <c r="A85" i="21"/>
  <c r="BX84" i="21"/>
  <c r="AI84" i="21"/>
  <c r="FD84" i="21"/>
  <c r="DU84" i="21" s="1"/>
  <c r="BZ84" i="21"/>
  <c r="AJ84" i="21"/>
  <c r="AH84" i="21"/>
  <c r="CC84" i="21"/>
  <c r="BU84" i="21"/>
  <c r="CA84" i="21"/>
  <c r="AG84" i="21"/>
  <c r="CD84" i="21"/>
  <c r="AF84" i="21"/>
  <c r="Z84" i="21"/>
  <c r="BW84" i="21"/>
  <c r="AC84" i="21"/>
  <c r="AZ84" i="21" s="1"/>
  <c r="BV84" i="21"/>
  <c r="AA84" i="21"/>
  <c r="FR84" i="21"/>
  <c r="FQ84" i="21"/>
  <c r="BS84" i="21"/>
  <c r="EY84" i="21"/>
  <c r="BR84" i="21"/>
  <c r="AD84" i="21"/>
  <c r="BY84" i="21"/>
  <c r="CE84" i="21" s="1"/>
  <c r="EP84" i="21"/>
  <c r="AK84" i="21"/>
  <c r="CB84" i="21"/>
  <c r="DH81" i="21"/>
  <c r="AT83" i="21"/>
  <c r="CG82" i="21"/>
  <c r="AP82" i="21"/>
  <c r="AQ82" i="21" s="1"/>
  <c r="CF82" i="21"/>
  <c r="CS82" i="21"/>
  <c r="CO82" i="21"/>
  <c r="CR82" i="21"/>
  <c r="CU82" i="21"/>
  <c r="CQ82" i="21"/>
  <c r="CT82" i="21"/>
  <c r="CP82" i="21"/>
  <c r="BQ82" i="21"/>
  <c r="BP82" i="21"/>
  <c r="BG82" i="21"/>
  <c r="BH82" i="21" s="1"/>
  <c r="AX82" i="21"/>
  <c r="AU82" i="21"/>
  <c r="FV82" i="21" s="1"/>
  <c r="DT82" i="21"/>
  <c r="CK82" i="21"/>
  <c r="DH82" i="21"/>
  <c r="CZ80" i="21"/>
  <c r="DC80" i="21"/>
  <c r="DR81" i="21"/>
  <c r="AW81" i="21"/>
  <c r="DE83" i="21"/>
  <c r="CN83" i="21"/>
  <c r="CJ83" i="21"/>
  <c r="DS83" i="21"/>
  <c r="DG83" i="21"/>
  <c r="CI83" i="21"/>
  <c r="CL83" i="21"/>
  <c r="AM83" i="21"/>
  <c r="AE83" i="21"/>
  <c r="DD81" i="21"/>
  <c r="CM81" i="21"/>
  <c r="BJ81" i="21"/>
  <c r="BM81" i="21"/>
  <c r="W83" i="21"/>
  <c r="V82" i="21"/>
  <c r="X82" i="21"/>
  <c r="BL83" i="21" s="1"/>
  <c r="FK82" i="21"/>
  <c r="BB83" i="21"/>
  <c r="BA83" i="21"/>
  <c r="FJ79" i="20"/>
  <c r="DR77" i="20"/>
  <c r="FT77" i="20" s="1"/>
  <c r="CE79" i="20"/>
  <c r="FK78" i="20"/>
  <c r="FL78" i="20" s="1"/>
  <c r="FM78" i="20" s="1"/>
  <c r="FN78" i="20" s="1"/>
  <c r="AE79" i="20"/>
  <c r="AM79" i="20"/>
  <c r="BE77" i="20"/>
  <c r="DF77" i="20"/>
  <c r="AY77" i="20"/>
  <c r="BI77" i="20"/>
  <c r="BF78" i="20"/>
  <c r="BC78" i="20"/>
  <c r="BD78" i="20"/>
  <c r="AV78" i="20"/>
  <c r="W79" i="20"/>
  <c r="V78" i="20"/>
  <c r="X78" i="20"/>
  <c r="BL79" i="20" s="1"/>
  <c r="DD77" i="20"/>
  <c r="AZ79" i="20"/>
  <c r="BB79" i="20"/>
  <c r="BA79" i="20"/>
  <c r="AT79" i="20"/>
  <c r="FD80" i="20"/>
  <c r="DU80" i="20" s="1"/>
  <c r="EY80" i="20"/>
  <c r="CD80" i="20"/>
  <c r="BZ80" i="20"/>
  <c r="BV80" i="20"/>
  <c r="BR80" i="20"/>
  <c r="AJ80" i="20"/>
  <c r="AF80" i="20"/>
  <c r="AA80" i="20"/>
  <c r="A81" i="20"/>
  <c r="CC80" i="20"/>
  <c r="BY80" i="20"/>
  <c r="BU80" i="20"/>
  <c r="AI80" i="20"/>
  <c r="Z80" i="20"/>
  <c r="FR80" i="20"/>
  <c r="CB80" i="20"/>
  <c r="BX80" i="20"/>
  <c r="BT80" i="20"/>
  <c r="AH80" i="20"/>
  <c r="AD80" i="20"/>
  <c r="FQ80" i="20"/>
  <c r="EP80" i="20"/>
  <c r="CA80" i="20"/>
  <c r="BW80" i="20"/>
  <c r="BS80" i="20"/>
  <c r="AK80" i="20"/>
  <c r="AG80" i="20"/>
  <c r="AC80" i="20"/>
  <c r="AZ80" i="20" s="1"/>
  <c r="EL79" i="20"/>
  <c r="AX78" i="20"/>
  <c r="BQ78" i="20"/>
  <c r="BG78" i="20"/>
  <c r="BH78" i="20" s="1"/>
  <c r="AU78" i="20"/>
  <c r="FV78" i="20" s="1"/>
  <c r="BP78" i="20"/>
  <c r="DH77" i="20"/>
  <c r="CG78" i="20"/>
  <c r="CM78" i="20" s="1"/>
  <c r="CF78" i="20"/>
  <c r="DT78" i="20"/>
  <c r="BJ76" i="20"/>
  <c r="BO76" i="20"/>
  <c r="BM76" i="20"/>
  <c r="CV76" i="20"/>
  <c r="DQ72" i="20"/>
  <c r="DN72" i="20"/>
  <c r="DO72" i="20" s="1"/>
  <c r="CL79" i="20"/>
  <c r="CN79" i="20"/>
  <c r="CJ79" i="20"/>
  <c r="DS79" i="20"/>
  <c r="DG79" i="20"/>
  <c r="CI79" i="20"/>
  <c r="BN75" i="20"/>
  <c r="DK75" i="20"/>
  <c r="DJ75" i="20"/>
  <c r="AW77" i="20"/>
  <c r="CT78" i="20"/>
  <c r="CP78" i="20"/>
  <c r="CS78" i="20"/>
  <c r="CO78" i="20"/>
  <c r="CR78" i="20"/>
  <c r="CU78" i="20"/>
  <c r="CQ78" i="20"/>
  <c r="CK78" i="20"/>
  <c r="BK77" i="20"/>
  <c r="DI77" i="20" s="1"/>
  <c r="BN69" i="19"/>
  <c r="DJ69" i="19"/>
  <c r="CH69" i="19" s="1"/>
  <c r="BJ70" i="19"/>
  <c r="BI71" i="19"/>
  <c r="AY71" i="19"/>
  <c r="AW71" i="19"/>
  <c r="BM70" i="19"/>
  <c r="DK70" i="19" s="1"/>
  <c r="DR71" i="19"/>
  <c r="FT71" i="19" s="1"/>
  <c r="FU70" i="19"/>
  <c r="DG73" i="19"/>
  <c r="CN73" i="19"/>
  <c r="CJ73" i="19"/>
  <c r="CI73" i="19"/>
  <c r="CK73" i="19" s="1"/>
  <c r="DE73" i="19"/>
  <c r="CL73" i="19"/>
  <c r="DS73" i="19"/>
  <c r="BB73" i="19"/>
  <c r="BA73" i="19"/>
  <c r="AT73" i="19"/>
  <c r="A75" i="19"/>
  <c r="CC74" i="19"/>
  <c r="AA74" i="19"/>
  <c r="BY74" i="19"/>
  <c r="CB74" i="19"/>
  <c r="AF74" i="19"/>
  <c r="AH74" i="19"/>
  <c r="BZ74" i="19"/>
  <c r="BX74" i="19"/>
  <c r="BT74" i="19"/>
  <c r="AK74" i="19"/>
  <c r="CD74" i="19"/>
  <c r="CA74" i="19"/>
  <c r="BW74" i="19"/>
  <c r="AD74" i="19"/>
  <c r="AC74" i="19"/>
  <c r="AJ74" i="19"/>
  <c r="Z74" i="19"/>
  <c r="BV74" i="19"/>
  <c r="AG74" i="19"/>
  <c r="FR74" i="19"/>
  <c r="BU74" i="19"/>
  <c r="BS74" i="19"/>
  <c r="AI74" i="19"/>
  <c r="BR74" i="19"/>
  <c r="DH71" i="19"/>
  <c r="CM71" i="19"/>
  <c r="DT72" i="19"/>
  <c r="CG72" i="19"/>
  <c r="DH72" i="19" s="1"/>
  <c r="CF72" i="19"/>
  <c r="AM73" i="19"/>
  <c r="AE73" i="19"/>
  <c r="AZ73" i="19"/>
  <c r="FK72" i="19"/>
  <c r="FL72" i="19" s="1"/>
  <c r="FM72" i="19" s="1"/>
  <c r="FN72" i="19" s="1"/>
  <c r="BQ72" i="19"/>
  <c r="BP72" i="19"/>
  <c r="BG72" i="19"/>
  <c r="AU72" i="19"/>
  <c r="FV72" i="19" s="1"/>
  <c r="AX72" i="19"/>
  <c r="BO71" i="19"/>
  <c r="CP72" i="19"/>
  <c r="CT72" i="19"/>
  <c r="CQ72" i="19"/>
  <c r="CU72" i="19"/>
  <c r="CR72" i="19"/>
  <c r="CO72" i="19"/>
  <c r="CS72" i="19"/>
  <c r="BE71" i="19"/>
  <c r="DF71" i="19"/>
  <c r="BH71" i="19"/>
  <c r="BK71" i="19"/>
  <c r="DI71" i="19" s="1"/>
  <c r="CY70" i="19"/>
  <c r="DC70" i="19"/>
  <c r="CZ70" i="19"/>
  <c r="CW70" i="19"/>
  <c r="DA70" i="19"/>
  <c r="CX70" i="19"/>
  <c r="DB70" i="19"/>
  <c r="AP72" i="19"/>
  <c r="AQ72" i="19" s="1"/>
  <c r="V75" i="19"/>
  <c r="X75" i="19" s="1"/>
  <c r="BL76" i="19" s="1"/>
  <c r="W76" i="19"/>
  <c r="BF72" i="19"/>
  <c r="BD72" i="19"/>
  <c r="BC72" i="19"/>
  <c r="DQ76" i="21" l="1"/>
  <c r="DN76" i="21"/>
  <c r="DO76" i="21" s="1"/>
  <c r="DP75" i="21" s="1"/>
  <c r="FK82" i="24"/>
  <c r="AP82" i="24"/>
  <c r="AQ82" i="24" s="1"/>
  <c r="CE83" i="24"/>
  <c r="DT82" i="24"/>
  <c r="AX82" i="24"/>
  <c r="BQ82" i="24"/>
  <c r="BP82" i="24"/>
  <c r="BG82" i="24"/>
  <c r="BH82" i="24" s="1"/>
  <c r="AU82" i="24"/>
  <c r="FV82" i="24" s="1"/>
  <c r="AE83" i="24"/>
  <c r="AM83" i="24"/>
  <c r="BE81" i="24"/>
  <c r="DF81" i="24"/>
  <c r="CG82" i="24"/>
  <c r="CF82" i="24"/>
  <c r="BB83" i="24"/>
  <c r="BA83" i="24"/>
  <c r="AT83" i="24"/>
  <c r="AZ83" i="24"/>
  <c r="DB79" i="24"/>
  <c r="CX79" i="24"/>
  <c r="DA79" i="24"/>
  <c r="CW79" i="24"/>
  <c r="CZ79" i="24"/>
  <c r="DC79" i="24"/>
  <c r="CY79" i="24"/>
  <c r="BI81" i="24"/>
  <c r="AY81" i="24"/>
  <c r="DN76" i="24"/>
  <c r="DO76" i="24" s="1"/>
  <c r="DP75" i="24" s="1"/>
  <c r="DQ76" i="24"/>
  <c r="BF82" i="24"/>
  <c r="BD82" i="24"/>
  <c r="AV82" i="24"/>
  <c r="BC82" i="24"/>
  <c r="BJ80" i="24"/>
  <c r="BM80" i="24"/>
  <c r="BO80" i="24"/>
  <c r="CV80" i="24"/>
  <c r="CT82" i="24"/>
  <c r="CP82" i="24"/>
  <c r="CU82" i="24"/>
  <c r="CO82" i="24"/>
  <c r="CS82" i="24"/>
  <c r="CR82" i="24"/>
  <c r="CQ82" i="24"/>
  <c r="DS83" i="24"/>
  <c r="DG83" i="24"/>
  <c r="CI83" i="24"/>
  <c r="CL83" i="24"/>
  <c r="CN83" i="24"/>
  <c r="CK83" i="24"/>
  <c r="CJ83" i="24"/>
  <c r="DE83" i="24"/>
  <c r="DH81" i="24"/>
  <c r="CM81" i="24"/>
  <c r="W83" i="24"/>
  <c r="V82" i="24"/>
  <c r="X82" i="24"/>
  <c r="BL83" i="24" s="1"/>
  <c r="FA82" i="24"/>
  <c r="FC82" i="24" s="1"/>
  <c r="FF82" i="24" s="1"/>
  <c r="FO82" i="24"/>
  <c r="FP82" i="24" s="1"/>
  <c r="EM82" i="24"/>
  <c r="EN82" i="24" s="1"/>
  <c r="EO82" i="24" s="1"/>
  <c r="FE82" i="24" s="1"/>
  <c r="FQ84" i="24"/>
  <c r="EP84" i="24"/>
  <c r="CA84" i="24"/>
  <c r="BW84" i="24"/>
  <c r="BS84" i="24"/>
  <c r="AK84" i="24"/>
  <c r="AG84" i="24"/>
  <c r="AC84" i="24"/>
  <c r="FD84" i="24"/>
  <c r="DU84" i="24" s="1"/>
  <c r="EY84" i="24"/>
  <c r="CD84" i="24"/>
  <c r="BZ84" i="24"/>
  <c r="BV84" i="24"/>
  <c r="BR84" i="24"/>
  <c r="AJ84" i="24"/>
  <c r="AF84" i="24"/>
  <c r="AA84" i="24"/>
  <c r="A85" i="24"/>
  <c r="CC84" i="24"/>
  <c r="BY84" i="24"/>
  <c r="BU84" i="24"/>
  <c r="AI84" i="24"/>
  <c r="Z84" i="24"/>
  <c r="CB84" i="24"/>
  <c r="AH84" i="24"/>
  <c r="BX84" i="24"/>
  <c r="CE84" i="24" s="1"/>
  <c r="AD84" i="24"/>
  <c r="FR84" i="24"/>
  <c r="BT84" i="24"/>
  <c r="BN79" i="24"/>
  <c r="DJ79" i="24"/>
  <c r="DK79" i="24"/>
  <c r="DR81" i="24"/>
  <c r="DD81" i="24"/>
  <c r="AW81" i="22"/>
  <c r="CE83" i="22"/>
  <c r="FK82" i="22"/>
  <c r="BJ80" i="22"/>
  <c r="BO80" i="22"/>
  <c r="BM80" i="22"/>
  <c r="CV80" i="22"/>
  <c r="BH81" i="22"/>
  <c r="BK81" i="22"/>
  <c r="DI81" i="22" s="1"/>
  <c r="BC82" i="22"/>
  <c r="BF82" i="22"/>
  <c r="BD82" i="22"/>
  <c r="AV82" i="22"/>
  <c r="CG82" i="22"/>
  <c r="CF82" i="22"/>
  <c r="DT82" i="22"/>
  <c r="DB79" i="22"/>
  <c r="CX79" i="22"/>
  <c r="CZ79" i="22"/>
  <c r="CY79" i="22"/>
  <c r="DC79" i="22"/>
  <c r="CW79" i="22"/>
  <c r="DA79" i="22"/>
  <c r="FO82" i="22"/>
  <c r="FP82" i="22" s="1"/>
  <c r="EM82" i="22"/>
  <c r="EN82" i="22" s="1"/>
  <c r="EO82" i="22" s="1"/>
  <c r="FE82" i="22" s="1"/>
  <c r="FA82" i="22"/>
  <c r="FC82" i="22" s="1"/>
  <c r="FF82" i="22" s="1"/>
  <c r="BQ82" i="22"/>
  <c r="BG82" i="22"/>
  <c r="AU82" i="22"/>
  <c r="FV82" i="22" s="1"/>
  <c r="AX82" i="22"/>
  <c r="BP82" i="22"/>
  <c r="DR82" i="22" s="1"/>
  <c r="V83" i="22"/>
  <c r="X83" i="22"/>
  <c r="BL84" i="22" s="1"/>
  <c r="W84" i="22"/>
  <c r="AP82" i="22"/>
  <c r="AQ82" i="22" s="1"/>
  <c r="CS82" i="22"/>
  <c r="CO82" i="22"/>
  <c r="CU82" i="22"/>
  <c r="CQ82" i="22"/>
  <c r="CT82" i="22"/>
  <c r="CP82" i="22"/>
  <c r="CR82" i="22"/>
  <c r="BE81" i="22"/>
  <c r="DF81" i="22"/>
  <c r="FU81" i="22"/>
  <c r="FT81" i="22"/>
  <c r="BA83" i="22"/>
  <c r="BB83" i="22"/>
  <c r="AT83" i="22"/>
  <c r="CK82" i="22"/>
  <c r="BN79" i="22"/>
  <c r="DJ79" i="22"/>
  <c r="DK79" i="22"/>
  <c r="AY81" i="22"/>
  <c r="BI81" i="22"/>
  <c r="DE83" i="22"/>
  <c r="CN83" i="22"/>
  <c r="CJ83" i="22"/>
  <c r="DS83" i="22"/>
  <c r="DG83" i="22"/>
  <c r="CI83" i="22"/>
  <c r="CL83" i="22"/>
  <c r="DD81" i="22"/>
  <c r="CM81" i="22"/>
  <c r="DH81" i="22"/>
  <c r="A85" i="22"/>
  <c r="CC84" i="22"/>
  <c r="BY84" i="22"/>
  <c r="BU84" i="22"/>
  <c r="AI84" i="22"/>
  <c r="Z84" i="22"/>
  <c r="FR84" i="22"/>
  <c r="CB84" i="22"/>
  <c r="BX84" i="22"/>
  <c r="BT84" i="22"/>
  <c r="AH84" i="22"/>
  <c r="AD84" i="22"/>
  <c r="FQ84" i="22"/>
  <c r="EP84" i="22"/>
  <c r="CA84" i="22"/>
  <c r="BW84" i="22"/>
  <c r="BS84" i="22"/>
  <c r="AK84" i="22"/>
  <c r="AG84" i="22"/>
  <c r="AC84" i="22"/>
  <c r="FD84" i="22"/>
  <c r="DU84" i="22" s="1"/>
  <c r="EY84" i="22"/>
  <c r="CD84" i="22"/>
  <c r="BZ84" i="22"/>
  <c r="BV84" i="22"/>
  <c r="BR84" i="22"/>
  <c r="AJ84" i="22"/>
  <c r="AF84" i="22"/>
  <c r="AA84" i="22"/>
  <c r="AE83" i="22"/>
  <c r="AM83" i="22"/>
  <c r="DQ76" i="22"/>
  <c r="DN76" i="22"/>
  <c r="DO76" i="22" s="1"/>
  <c r="DP75" i="22" s="1"/>
  <c r="CH80" i="21"/>
  <c r="DM79" i="21" s="1"/>
  <c r="DA80" i="21"/>
  <c r="CX80" i="21"/>
  <c r="DB80" i="21"/>
  <c r="CW80" i="21"/>
  <c r="BO81" i="21"/>
  <c r="BI82" i="21"/>
  <c r="FI82" i="21" s="1"/>
  <c r="AY82" i="21"/>
  <c r="BK82" i="21"/>
  <c r="DI82" i="21" s="1"/>
  <c r="DR82" i="21"/>
  <c r="FU82" i="21" s="1"/>
  <c r="AV83" i="21"/>
  <c r="BF83" i="21"/>
  <c r="BD83" i="21"/>
  <c r="BC83" i="21"/>
  <c r="FT82" i="21"/>
  <c r="CM82" i="21"/>
  <c r="CC85" i="21"/>
  <c r="BX85" i="21"/>
  <c r="AD85" i="21"/>
  <c r="BT85" i="21"/>
  <c r="AH85" i="21"/>
  <c r="A86" i="21"/>
  <c r="CB85" i="21"/>
  <c r="FR85" i="21"/>
  <c r="AF85" i="21"/>
  <c r="BV85" i="21"/>
  <c r="EY85" i="21"/>
  <c r="BU85" i="21"/>
  <c r="AJ85" i="21"/>
  <c r="BZ85" i="21"/>
  <c r="FD85" i="21"/>
  <c r="DU85" i="21" s="1"/>
  <c r="AC85" i="21"/>
  <c r="BS85" i="21"/>
  <c r="EP85" i="21"/>
  <c r="BY85" i="21"/>
  <c r="CE85" i="21" s="1"/>
  <c r="CD85" i="21"/>
  <c r="AG85" i="21"/>
  <c r="BW85" i="21"/>
  <c r="FQ85" i="21"/>
  <c r="Z85" i="21"/>
  <c r="AA85" i="21"/>
  <c r="BR85" i="21"/>
  <c r="AK85" i="21"/>
  <c r="CA85" i="21"/>
  <c r="AI85" i="21"/>
  <c r="AW82" i="21"/>
  <c r="DD82" i="21"/>
  <c r="V83" i="21"/>
  <c r="W84" i="21"/>
  <c r="X83" i="21"/>
  <c r="BL84" i="21" s="1"/>
  <c r="CG83" i="21"/>
  <c r="CF83" i="21"/>
  <c r="AP83" i="21"/>
  <c r="AQ83" i="21" s="1"/>
  <c r="DT83" i="21"/>
  <c r="BQ83" i="21"/>
  <c r="BG83" i="21"/>
  <c r="BH83" i="21" s="1"/>
  <c r="BP83" i="21"/>
  <c r="AX83" i="21"/>
  <c r="AU83" i="21"/>
  <c r="FV83" i="21" s="1"/>
  <c r="FK83" i="21"/>
  <c r="FL83" i="21" s="1"/>
  <c r="FM83" i="21" s="1"/>
  <c r="FN83" i="21" s="1"/>
  <c r="AM84" i="21"/>
  <c r="AV84" i="21" s="1"/>
  <c r="AE84" i="21"/>
  <c r="BM82" i="21"/>
  <c r="BB84" i="21"/>
  <c r="BA84" i="21"/>
  <c r="AT84" i="21"/>
  <c r="CZ81" i="21"/>
  <c r="DC81" i="21"/>
  <c r="CY81" i="21"/>
  <c r="DB81" i="21"/>
  <c r="CX81" i="21"/>
  <c r="CW81" i="21"/>
  <c r="DA81" i="21"/>
  <c r="BN81" i="21"/>
  <c r="DK81" i="21"/>
  <c r="DJ81" i="21"/>
  <c r="CS83" i="21"/>
  <c r="CO83" i="21"/>
  <c r="CR83" i="21"/>
  <c r="CU83" i="21"/>
  <c r="CQ83" i="21"/>
  <c r="CT83" i="21"/>
  <c r="CP83" i="21"/>
  <c r="CK83" i="21"/>
  <c r="FT81" i="21"/>
  <c r="FU81" i="21"/>
  <c r="CL84" i="21"/>
  <c r="DE84" i="21"/>
  <c r="CK84" i="21"/>
  <c r="CN84" i="21"/>
  <c r="CJ84" i="21"/>
  <c r="CI84" i="21"/>
  <c r="DG84" i="21"/>
  <c r="DS84" i="21"/>
  <c r="BE82" i="21"/>
  <c r="DF82" i="21"/>
  <c r="FU77" i="20"/>
  <c r="CE80" i="20"/>
  <c r="FK79" i="20"/>
  <c r="DB76" i="20"/>
  <c r="CX76" i="20"/>
  <c r="DC76" i="20"/>
  <c r="CY76" i="20"/>
  <c r="CW76" i="20"/>
  <c r="DA76" i="20"/>
  <c r="CZ76" i="20"/>
  <c r="CL80" i="20"/>
  <c r="DE80" i="20"/>
  <c r="CN80" i="20"/>
  <c r="CJ80" i="20"/>
  <c r="DS80" i="20"/>
  <c r="DG80" i="20"/>
  <c r="CI80" i="20"/>
  <c r="CK80" i="20" s="1"/>
  <c r="BE78" i="20"/>
  <c r="DF78" i="20"/>
  <c r="BF79" i="20"/>
  <c r="BD79" i="20"/>
  <c r="AV79" i="20"/>
  <c r="BC79" i="20"/>
  <c r="CG79" i="20"/>
  <c r="AP79" i="20"/>
  <c r="AQ79" i="20" s="1"/>
  <c r="CF79" i="20"/>
  <c r="DR78" i="20"/>
  <c r="BI78" i="20"/>
  <c r="AY78" i="20"/>
  <c r="AE80" i="20"/>
  <c r="AM80" i="20"/>
  <c r="W80" i="20"/>
  <c r="V79" i="20"/>
  <c r="X79" i="20"/>
  <c r="BL80" i="20" s="1"/>
  <c r="DH78" i="20"/>
  <c r="DT79" i="20"/>
  <c r="BN76" i="20"/>
  <c r="DJ76" i="20"/>
  <c r="CH76" i="20" s="1"/>
  <c r="DK76" i="20"/>
  <c r="BK78" i="20"/>
  <c r="DI78" i="20" s="1"/>
  <c r="CT79" i="20"/>
  <c r="CP79" i="20"/>
  <c r="CS79" i="20"/>
  <c r="CO79" i="20"/>
  <c r="CR79" i="20"/>
  <c r="CU79" i="20"/>
  <c r="CQ79" i="20"/>
  <c r="CK79" i="20"/>
  <c r="FO79" i="20"/>
  <c r="FP79" i="20" s="1"/>
  <c r="FA79" i="20"/>
  <c r="FC79" i="20" s="1"/>
  <c r="FF79" i="20" s="1"/>
  <c r="EM79" i="20"/>
  <c r="EN79" i="20" s="1"/>
  <c r="EO79" i="20" s="1"/>
  <c r="FE79" i="20" s="1"/>
  <c r="BB80" i="20"/>
  <c r="BA80" i="20"/>
  <c r="AT80" i="20"/>
  <c r="CD81" i="20"/>
  <c r="BZ81" i="20"/>
  <c r="BV81" i="20"/>
  <c r="BR81" i="20"/>
  <c r="AJ81" i="20"/>
  <c r="AF81" i="20"/>
  <c r="AA81" i="20"/>
  <c r="A82" i="20"/>
  <c r="CC81" i="20"/>
  <c r="BY81" i="20"/>
  <c r="BU81" i="20"/>
  <c r="AI81" i="20"/>
  <c r="Z81" i="20"/>
  <c r="FR81" i="20"/>
  <c r="CB81" i="20"/>
  <c r="BX81" i="20"/>
  <c r="BT81" i="20"/>
  <c r="AH81" i="20"/>
  <c r="AD81" i="20"/>
  <c r="CA81" i="20"/>
  <c r="BW81" i="20"/>
  <c r="BS81" i="20"/>
  <c r="AK81" i="20"/>
  <c r="AG81" i="20"/>
  <c r="AC81" i="20"/>
  <c r="AZ81" i="20" s="1"/>
  <c r="AX79" i="20"/>
  <c r="BQ79" i="20"/>
  <c r="BP79" i="20"/>
  <c r="BG79" i="20"/>
  <c r="BH79" i="20" s="1"/>
  <c r="AU79" i="20"/>
  <c r="FV79" i="20" s="1"/>
  <c r="AW78" i="20"/>
  <c r="BJ77" i="20"/>
  <c r="BO77" i="20"/>
  <c r="BM77" i="20"/>
  <c r="CV77" i="20"/>
  <c r="DD78" i="20"/>
  <c r="BJ71" i="19"/>
  <c r="FI71" i="19"/>
  <c r="FU71" i="19"/>
  <c r="DJ70" i="19"/>
  <c r="CH70" i="19" s="1"/>
  <c r="BM71" i="19"/>
  <c r="DK71" i="19" s="1"/>
  <c r="BN70" i="19"/>
  <c r="BI72" i="19"/>
  <c r="BM72" i="19" s="1"/>
  <c r="AY72" i="19"/>
  <c r="AW72" i="19"/>
  <c r="CE74" i="19"/>
  <c r="FK73" i="19"/>
  <c r="FL73" i="19" s="1"/>
  <c r="FM73" i="19" s="1"/>
  <c r="FN73" i="19" s="1"/>
  <c r="BC73" i="19"/>
  <c r="BF73" i="19"/>
  <c r="BD73" i="19"/>
  <c r="AV73" i="19"/>
  <c r="DT73" i="19"/>
  <c r="CQ73" i="19"/>
  <c r="CU73" i="19"/>
  <c r="CR73" i="19"/>
  <c r="CO73" i="19"/>
  <c r="CS73" i="19"/>
  <c r="CP73" i="19"/>
  <c r="CT73" i="19"/>
  <c r="AP73" i="19"/>
  <c r="AQ73" i="19" s="1"/>
  <c r="BH72" i="19"/>
  <c r="BK72" i="19"/>
  <c r="DI72" i="19" s="1"/>
  <c r="CG73" i="19"/>
  <c r="DH73" i="19" s="1"/>
  <c r="CF73" i="19"/>
  <c r="DR72" i="19"/>
  <c r="DG74" i="19"/>
  <c r="DS74" i="19"/>
  <c r="CN74" i="19"/>
  <c r="CJ74" i="19"/>
  <c r="CI74" i="19"/>
  <c r="CK74" i="19" s="1"/>
  <c r="CL74" i="19"/>
  <c r="CM72" i="19"/>
  <c r="BE72" i="19"/>
  <c r="DF72" i="19"/>
  <c r="AM74" i="19"/>
  <c r="AE74" i="19"/>
  <c r="BP73" i="19"/>
  <c r="BG73" i="19"/>
  <c r="BQ73" i="19"/>
  <c r="AU73" i="19"/>
  <c r="FV73" i="19" s="1"/>
  <c r="AX73" i="19"/>
  <c r="W77" i="19"/>
  <c r="V76" i="19"/>
  <c r="X76" i="19" s="1"/>
  <c r="BL77" i="19" s="1"/>
  <c r="BJ72" i="19"/>
  <c r="BB74" i="19"/>
  <c r="BA74" i="19"/>
  <c r="AT74" i="19"/>
  <c r="AZ74" i="19"/>
  <c r="A76" i="19"/>
  <c r="AK75" i="19"/>
  <c r="CC75" i="19"/>
  <c r="BT75" i="19"/>
  <c r="BZ75" i="19"/>
  <c r="BX75" i="19"/>
  <c r="FR75" i="19"/>
  <c r="AG75" i="19"/>
  <c r="CA75" i="19"/>
  <c r="BY75" i="19"/>
  <c r="CB75" i="19"/>
  <c r="CD75" i="19"/>
  <c r="BU75" i="19"/>
  <c r="AI75" i="19"/>
  <c r="AJ75" i="19"/>
  <c r="AD75" i="19"/>
  <c r="BR75" i="19"/>
  <c r="AA75" i="19"/>
  <c r="BS75" i="19"/>
  <c r="AC75" i="19"/>
  <c r="BV75" i="19"/>
  <c r="AF75" i="19"/>
  <c r="Z75" i="19"/>
  <c r="BW75" i="19"/>
  <c r="AH75" i="19"/>
  <c r="DD72" i="19"/>
  <c r="BJ82" i="21" l="1"/>
  <c r="BO82" i="21"/>
  <c r="BK82" i="24"/>
  <c r="CH79" i="24"/>
  <c r="CG83" i="24"/>
  <c r="DD83" i="24" s="1"/>
  <c r="AP83" i="24"/>
  <c r="AQ83" i="24" s="1"/>
  <c r="CF83" i="24"/>
  <c r="DT83" i="24"/>
  <c r="BG83" i="24"/>
  <c r="BH83" i="24" s="1"/>
  <c r="AU83" i="24"/>
  <c r="FV83" i="24" s="1"/>
  <c r="AX83" i="24"/>
  <c r="BP83" i="24"/>
  <c r="BQ83" i="24"/>
  <c r="DD82" i="24"/>
  <c r="DH82" i="24"/>
  <c r="CM82" i="24"/>
  <c r="BI82" i="24"/>
  <c r="AY82" i="24"/>
  <c r="BN80" i="24"/>
  <c r="DJ80" i="24"/>
  <c r="DK80" i="24"/>
  <c r="BE82" i="24"/>
  <c r="DF82" i="24"/>
  <c r="FK83" i="24"/>
  <c r="FL83" i="24" s="1"/>
  <c r="FM83" i="24" s="1"/>
  <c r="FN83" i="24" s="1"/>
  <c r="FT81" i="24"/>
  <c r="FU81" i="24"/>
  <c r="AE84" i="24"/>
  <c r="AM84" i="24"/>
  <c r="X83" i="24"/>
  <c r="BL84" i="24" s="1"/>
  <c r="W84" i="24"/>
  <c r="V83" i="24"/>
  <c r="CU83" i="24"/>
  <c r="CQ83" i="24"/>
  <c r="CT83" i="24"/>
  <c r="CP83" i="24"/>
  <c r="CS83" i="24"/>
  <c r="CR83" i="24"/>
  <c r="CO83" i="24"/>
  <c r="DB80" i="24"/>
  <c r="CX80" i="24"/>
  <c r="DA80" i="24"/>
  <c r="CW80" i="24"/>
  <c r="CZ80" i="24"/>
  <c r="DC80" i="24"/>
  <c r="CY80" i="24"/>
  <c r="BJ81" i="24"/>
  <c r="BM81" i="24"/>
  <c r="BO81" i="24"/>
  <c r="CV81" i="24"/>
  <c r="DS84" i="24"/>
  <c r="DG84" i="24"/>
  <c r="CI84" i="24"/>
  <c r="CK84" i="24" s="1"/>
  <c r="CL84" i="24"/>
  <c r="DE84" i="24"/>
  <c r="CN84" i="24"/>
  <c r="CJ84" i="24"/>
  <c r="BK83" i="24"/>
  <c r="DI83" i="24" s="1"/>
  <c r="BB84" i="24"/>
  <c r="BA84" i="24"/>
  <c r="AT84" i="24"/>
  <c r="FQ85" i="24"/>
  <c r="EP85" i="24"/>
  <c r="CA85" i="24"/>
  <c r="BW85" i="24"/>
  <c r="BS85" i="24"/>
  <c r="AK85" i="24"/>
  <c r="AG85" i="24"/>
  <c r="AC85" i="24"/>
  <c r="FD85" i="24"/>
  <c r="DU85" i="24" s="1"/>
  <c r="EY85" i="24"/>
  <c r="CD85" i="24"/>
  <c r="BZ85" i="24"/>
  <c r="BV85" i="24"/>
  <c r="BR85" i="24"/>
  <c r="AJ85" i="24"/>
  <c r="AF85" i="24"/>
  <c r="AA85" i="24"/>
  <c r="A86" i="24"/>
  <c r="CC85" i="24"/>
  <c r="BY85" i="24"/>
  <c r="BU85" i="24"/>
  <c r="AI85" i="24"/>
  <c r="Z85" i="24"/>
  <c r="CB85" i="24"/>
  <c r="AH85" i="24"/>
  <c r="BX85" i="24"/>
  <c r="CE85" i="24" s="1"/>
  <c r="AD85" i="24"/>
  <c r="FR85" i="24"/>
  <c r="BT85" i="24"/>
  <c r="AP84" i="24"/>
  <c r="AQ84" i="24" s="1"/>
  <c r="AZ84" i="24"/>
  <c r="AW82" i="24"/>
  <c r="DI82" i="24"/>
  <c r="BC83" i="24"/>
  <c r="BF83" i="24"/>
  <c r="BD83" i="24"/>
  <c r="AV83" i="24"/>
  <c r="AW83" i="24" s="1"/>
  <c r="DR82" i="24"/>
  <c r="AZ84" i="22"/>
  <c r="CH79" i="22"/>
  <c r="CE84" i="22"/>
  <c r="CG83" i="22"/>
  <c r="CF83" i="22"/>
  <c r="AP83" i="22"/>
  <c r="AQ83" i="22" s="1"/>
  <c r="BQ83" i="22"/>
  <c r="BP83" i="22"/>
  <c r="BG83" i="22"/>
  <c r="AU83" i="22"/>
  <c r="FV83" i="22" s="1"/>
  <c r="AX83" i="22"/>
  <c r="V84" i="22"/>
  <c r="X84" i="22"/>
  <c r="BL85" i="22" s="1"/>
  <c r="W85" i="22"/>
  <c r="BI82" i="22"/>
  <c r="AY82" i="22"/>
  <c r="AW82" i="22"/>
  <c r="DE84" i="22"/>
  <c r="CN84" i="22"/>
  <c r="CJ84" i="22"/>
  <c r="DS84" i="22"/>
  <c r="DG84" i="22"/>
  <c r="CI84" i="22"/>
  <c r="CK84" i="22" s="1"/>
  <c r="CL84" i="22"/>
  <c r="BD83" i="22"/>
  <c r="AV83" i="22"/>
  <c r="BC83" i="22"/>
  <c r="BF83" i="22"/>
  <c r="FK83" i="22"/>
  <c r="FL83" i="22" s="1"/>
  <c r="FM83" i="22" s="1"/>
  <c r="FN83" i="22" s="1"/>
  <c r="AE84" i="22"/>
  <c r="AM84" i="22"/>
  <c r="CS83" i="22"/>
  <c r="CO83" i="22"/>
  <c r="CR83" i="22"/>
  <c r="CU83" i="22"/>
  <c r="CQ83" i="22"/>
  <c r="CT83" i="22"/>
  <c r="CP83" i="22"/>
  <c r="CK83" i="22"/>
  <c r="BH82" i="22"/>
  <c r="BK82" i="22"/>
  <c r="DI82" i="22" s="1"/>
  <c r="DB80" i="22"/>
  <c r="CX80" i="22"/>
  <c r="DC80" i="22"/>
  <c r="CW80" i="22"/>
  <c r="DA80" i="22"/>
  <c r="CZ80" i="22"/>
  <c r="CY80" i="22"/>
  <c r="DT83" i="22"/>
  <c r="BO81" i="22"/>
  <c r="BJ81" i="22"/>
  <c r="BM81" i="22"/>
  <c r="CV81" i="22"/>
  <c r="BE82" i="22"/>
  <c r="DF82" i="22"/>
  <c r="BA84" i="22"/>
  <c r="BB84" i="22"/>
  <c r="AT84" i="22"/>
  <c r="A86" i="22"/>
  <c r="CC85" i="22"/>
  <c r="BY85" i="22"/>
  <c r="BU85" i="22"/>
  <c r="AI85" i="22"/>
  <c r="Z85" i="22"/>
  <c r="FR85" i="22"/>
  <c r="CB85" i="22"/>
  <c r="BX85" i="22"/>
  <c r="BT85" i="22"/>
  <c r="AH85" i="22"/>
  <c r="AD85" i="22"/>
  <c r="FQ85" i="22"/>
  <c r="EP85" i="22"/>
  <c r="CA85" i="22"/>
  <c r="BW85" i="22"/>
  <c r="BS85" i="22"/>
  <c r="AK85" i="22"/>
  <c r="AG85" i="22"/>
  <c r="AC85" i="22"/>
  <c r="AZ85" i="22" s="1"/>
  <c r="FD85" i="22"/>
  <c r="DU85" i="22" s="1"/>
  <c r="EY85" i="22"/>
  <c r="CD85" i="22"/>
  <c r="BZ85" i="22"/>
  <c r="BV85" i="22"/>
  <c r="BR85" i="22"/>
  <c r="AJ85" i="22"/>
  <c r="AF85" i="22"/>
  <c r="AA85" i="22"/>
  <c r="FU82" i="22"/>
  <c r="FT82" i="22"/>
  <c r="DD82" i="22"/>
  <c r="DH82" i="22"/>
  <c r="BN80" i="22"/>
  <c r="DK80" i="22"/>
  <c r="DJ80" i="22"/>
  <c r="CH80" i="22" s="1"/>
  <c r="CM82" i="22"/>
  <c r="DL79" i="21"/>
  <c r="BK83" i="21"/>
  <c r="DI83" i="21"/>
  <c r="BI83" i="21"/>
  <c r="BM83" i="21" s="1"/>
  <c r="AY83" i="21"/>
  <c r="CH81" i="21"/>
  <c r="DL80" i="21" s="1"/>
  <c r="AZ85" i="21"/>
  <c r="BG84" i="21"/>
  <c r="BH84" i="21" s="1"/>
  <c r="BQ84" i="21"/>
  <c r="BP84" i="21"/>
  <c r="AX84" i="21"/>
  <c r="AU84" i="21"/>
  <c r="FV84" i="21" s="1"/>
  <c r="DT84" i="21"/>
  <c r="BN82" i="21"/>
  <c r="DK82" i="21"/>
  <c r="DJ82" i="21"/>
  <c r="AM85" i="21"/>
  <c r="AE85" i="21"/>
  <c r="AW83" i="21"/>
  <c r="CT84" i="21"/>
  <c r="CP84" i="21"/>
  <c r="CS84" i="21"/>
  <c r="CO84" i="21"/>
  <c r="CR84" i="21"/>
  <c r="CU84" i="21"/>
  <c r="CQ84" i="21"/>
  <c r="CC86" i="21"/>
  <c r="BT86" i="21"/>
  <c r="AH86" i="21"/>
  <c r="A87" i="21"/>
  <c r="FR86" i="21"/>
  <c r="CB86" i="21"/>
  <c r="BX86" i="21"/>
  <c r="AD86" i="21"/>
  <c r="AJ86" i="21"/>
  <c r="BZ86" i="21"/>
  <c r="FD86" i="21"/>
  <c r="DU86" i="21" s="1"/>
  <c r="AG86" i="21"/>
  <c r="BW86" i="21"/>
  <c r="FQ86" i="21"/>
  <c r="BU86" i="21"/>
  <c r="CD86" i="21"/>
  <c r="AK86" i="21"/>
  <c r="CA86" i="21"/>
  <c r="BY86" i="21"/>
  <c r="AA86" i="21"/>
  <c r="BR86" i="21"/>
  <c r="Z86" i="21"/>
  <c r="AF86" i="21"/>
  <c r="BV86" i="21"/>
  <c r="EY86" i="21"/>
  <c r="AC86" i="21"/>
  <c r="AZ86" i="21" s="1"/>
  <c r="BS86" i="21"/>
  <c r="EP86" i="21"/>
  <c r="AI86" i="21"/>
  <c r="DD83" i="21"/>
  <c r="V84" i="21"/>
  <c r="W85" i="21"/>
  <c r="X84" i="21"/>
  <c r="BL85" i="21" s="1"/>
  <c r="BC84" i="21"/>
  <c r="BF84" i="21"/>
  <c r="BD84" i="21"/>
  <c r="DR83" i="21"/>
  <c r="DN79" i="21"/>
  <c r="DO79" i="21" s="1"/>
  <c r="DQ79" i="21"/>
  <c r="AV85" i="21"/>
  <c r="BB85" i="21"/>
  <c r="BA85" i="21"/>
  <c r="AT85" i="21"/>
  <c r="DS85" i="21"/>
  <c r="DG85" i="21"/>
  <c r="CI85" i="21"/>
  <c r="CL85" i="21"/>
  <c r="DE85" i="21"/>
  <c r="CK85" i="21"/>
  <c r="CJ85" i="21"/>
  <c r="CN85" i="21"/>
  <c r="FK84" i="21"/>
  <c r="FL84" i="21" s="1"/>
  <c r="FM84" i="21" s="1"/>
  <c r="FN84" i="21" s="1"/>
  <c r="BE83" i="21"/>
  <c r="DF83" i="21"/>
  <c r="CG84" i="21"/>
  <c r="CF84" i="21"/>
  <c r="AP84" i="21"/>
  <c r="AQ84" i="21" s="1"/>
  <c r="DH83" i="21"/>
  <c r="CM83" i="21"/>
  <c r="DR79" i="20"/>
  <c r="AP80" i="20"/>
  <c r="AQ80" i="20" s="1"/>
  <c r="FJ81" i="20"/>
  <c r="CE81" i="20"/>
  <c r="DB77" i="20"/>
  <c r="CX77" i="20"/>
  <c r="DC77" i="20"/>
  <c r="CY77" i="20"/>
  <c r="CZ77" i="20"/>
  <c r="CW77" i="20"/>
  <c r="DA77" i="20"/>
  <c r="BB81" i="20"/>
  <c r="BA81" i="20"/>
  <c r="AT81" i="20"/>
  <c r="FD82" i="20"/>
  <c r="DU82" i="20" s="1"/>
  <c r="EY82" i="20"/>
  <c r="CD82" i="20"/>
  <c r="BZ82" i="20"/>
  <c r="BV82" i="20"/>
  <c r="BR82" i="20"/>
  <c r="AJ82" i="20"/>
  <c r="AF82" i="20"/>
  <c r="AA82" i="20"/>
  <c r="A83" i="20"/>
  <c r="CC82" i="20"/>
  <c r="BY82" i="20"/>
  <c r="BU82" i="20"/>
  <c r="AI82" i="20"/>
  <c r="Z82" i="20"/>
  <c r="FR82" i="20"/>
  <c r="CB82" i="20"/>
  <c r="BX82" i="20"/>
  <c r="BT82" i="20"/>
  <c r="AH82" i="20"/>
  <c r="AD82" i="20"/>
  <c r="FQ82" i="20"/>
  <c r="EP82" i="20"/>
  <c r="CA82" i="20"/>
  <c r="BW82" i="20"/>
  <c r="BS82" i="20"/>
  <c r="AK82" i="20"/>
  <c r="AG82" i="20"/>
  <c r="AC82" i="20"/>
  <c r="AZ82" i="20" s="1"/>
  <c r="EL81" i="20"/>
  <c r="AX80" i="20"/>
  <c r="BQ80" i="20"/>
  <c r="BP80" i="20"/>
  <c r="DR80" i="20" s="1"/>
  <c r="BG80" i="20"/>
  <c r="BH80" i="20" s="1"/>
  <c r="AU80" i="20"/>
  <c r="AW79" i="20"/>
  <c r="CT80" i="20"/>
  <c r="CP80" i="20"/>
  <c r="CS80" i="20"/>
  <c r="CO80" i="20"/>
  <c r="CR80" i="20"/>
  <c r="CU80" i="20"/>
  <c r="CQ80" i="20"/>
  <c r="BN77" i="20"/>
  <c r="DJ77" i="20"/>
  <c r="DK77" i="20"/>
  <c r="CL81" i="20"/>
  <c r="CN81" i="20"/>
  <c r="CJ81" i="20"/>
  <c r="DS81" i="20"/>
  <c r="DG81" i="20"/>
  <c r="CI81" i="20"/>
  <c r="W81" i="20"/>
  <c r="V80" i="20"/>
  <c r="X80" i="20"/>
  <c r="BL81" i="20" s="1"/>
  <c r="BJ78" i="20"/>
  <c r="BM78" i="20"/>
  <c r="BO78" i="20"/>
  <c r="CV78" i="20"/>
  <c r="BE79" i="20"/>
  <c r="DF79" i="20"/>
  <c r="BK79" i="20"/>
  <c r="DI79" i="20" s="1"/>
  <c r="BI79" i="20"/>
  <c r="AY79" i="20"/>
  <c r="BF80" i="20"/>
  <c r="BD80" i="20"/>
  <c r="AV80" i="20"/>
  <c r="AW80" i="20" s="1"/>
  <c r="BC80" i="20"/>
  <c r="FT78" i="20"/>
  <c r="FU78" i="20"/>
  <c r="DH79" i="20"/>
  <c r="CM79" i="20"/>
  <c r="DD79" i="20"/>
  <c r="CG80" i="20"/>
  <c r="CM80" i="20" s="1"/>
  <c r="CF80" i="20"/>
  <c r="FV80" i="20"/>
  <c r="DT80" i="20"/>
  <c r="FT79" i="20"/>
  <c r="FU79" i="20"/>
  <c r="FK80" i="20"/>
  <c r="FL80" i="20" s="1"/>
  <c r="FM80" i="20" s="1"/>
  <c r="FN80" i="20" s="1"/>
  <c r="AE81" i="20"/>
  <c r="AM81" i="20"/>
  <c r="CV72" i="19"/>
  <c r="BN71" i="19"/>
  <c r="DL69" i="19"/>
  <c r="DM69" i="19"/>
  <c r="DQ69" i="19" s="1"/>
  <c r="DJ71" i="19"/>
  <c r="BO72" i="19"/>
  <c r="BI73" i="19"/>
  <c r="CV73" i="19" s="1"/>
  <c r="AY73" i="19"/>
  <c r="CE75" i="19"/>
  <c r="DR73" i="19"/>
  <c r="FT73" i="19" s="1"/>
  <c r="AW73" i="19"/>
  <c r="FK74" i="19"/>
  <c r="BN72" i="19"/>
  <c r="DK72" i="19"/>
  <c r="DJ72" i="19"/>
  <c r="AZ75" i="19"/>
  <c r="BE73" i="19"/>
  <c r="DF73" i="19"/>
  <c r="AE75" i="19"/>
  <c r="AM75" i="19"/>
  <c r="BH73" i="19"/>
  <c r="BK73" i="19"/>
  <c r="DI73" i="19" s="1"/>
  <c r="FU72" i="19"/>
  <c r="FT72" i="19"/>
  <c r="BA75" i="19"/>
  <c r="BB75" i="19"/>
  <c r="AT75" i="19"/>
  <c r="CW72" i="19"/>
  <c r="DA72" i="19"/>
  <c r="CX72" i="19"/>
  <c r="DB72" i="19"/>
  <c r="CY72" i="19"/>
  <c r="DC72" i="19"/>
  <c r="CZ72" i="19"/>
  <c r="CH72" i="19"/>
  <c r="AX74" i="19"/>
  <c r="BQ74" i="19"/>
  <c r="BP74" i="19"/>
  <c r="DR74" i="19" s="1"/>
  <c r="BG74" i="19"/>
  <c r="AU74" i="19"/>
  <c r="CG74" i="19"/>
  <c r="DH74" i="19" s="1"/>
  <c r="AP74" i="19"/>
  <c r="AQ74" i="19" s="1"/>
  <c r="CF74" i="19"/>
  <c r="CR74" i="19"/>
  <c r="CO74" i="19"/>
  <c r="CS74" i="19"/>
  <c r="CP74" i="19"/>
  <c r="CT74" i="19"/>
  <c r="CQ74" i="19"/>
  <c r="CU74" i="19"/>
  <c r="DD73" i="19"/>
  <c r="DG75" i="19"/>
  <c r="CL75" i="19"/>
  <c r="DS75" i="19"/>
  <c r="CN75" i="19"/>
  <c r="CJ75" i="19"/>
  <c r="CI75" i="19"/>
  <c r="AP75" i="19" s="1"/>
  <c r="AQ75" i="19" s="1"/>
  <c r="V77" i="19"/>
  <c r="X77" i="19" s="1"/>
  <c r="BL78" i="19" s="1"/>
  <c r="W78" i="19"/>
  <c r="FV74" i="19"/>
  <c r="DT74" i="19"/>
  <c r="BJ73" i="19"/>
  <c r="A77" i="19"/>
  <c r="BZ76" i="19"/>
  <c r="CD76" i="19"/>
  <c r="BW76" i="19"/>
  <c r="CB76" i="19"/>
  <c r="BY76" i="19"/>
  <c r="AJ76" i="19"/>
  <c r="AK76" i="19"/>
  <c r="CA76" i="19"/>
  <c r="AD76" i="19"/>
  <c r="CC76" i="19"/>
  <c r="BX76" i="19"/>
  <c r="BU76" i="19"/>
  <c r="EP76" i="19"/>
  <c r="FD76" i="19"/>
  <c r="DU76" i="19" s="1"/>
  <c r="BS76" i="19"/>
  <c r="AH76" i="19"/>
  <c r="AF76" i="19"/>
  <c r="Z76" i="19"/>
  <c r="BV76" i="19"/>
  <c r="FQ76" i="19"/>
  <c r="AG76" i="19"/>
  <c r="FR76" i="19"/>
  <c r="AA76" i="19"/>
  <c r="BT76" i="19"/>
  <c r="AI76" i="19"/>
  <c r="BR76" i="19"/>
  <c r="EY76" i="19"/>
  <c r="AC76" i="19"/>
  <c r="BD74" i="19"/>
  <c r="BC74" i="19"/>
  <c r="BF74" i="19"/>
  <c r="AV74" i="19"/>
  <c r="CM73" i="19"/>
  <c r="FK84" i="24" l="1"/>
  <c r="FL84" i="24" s="1"/>
  <c r="FM84" i="24" s="1"/>
  <c r="FN84" i="24" s="1"/>
  <c r="DH83" i="24"/>
  <c r="CH80" i="24"/>
  <c r="DM79" i="24" s="1"/>
  <c r="DR83" i="24"/>
  <c r="FT83" i="24" s="1"/>
  <c r="CM83" i="24"/>
  <c r="DL79" i="24"/>
  <c r="AE85" i="24"/>
  <c r="AM85" i="24"/>
  <c r="BN81" i="24"/>
  <c r="DJ81" i="24"/>
  <c r="DK81" i="24"/>
  <c r="X84" i="24"/>
  <c r="BL85" i="24" s="1"/>
  <c r="W85" i="24"/>
  <c r="V84" i="24"/>
  <c r="FU82" i="24"/>
  <c r="FT82" i="24"/>
  <c r="BB85" i="24"/>
  <c r="BA85" i="24"/>
  <c r="AT85" i="24"/>
  <c r="FR86" i="24"/>
  <c r="CB86" i="24"/>
  <c r="BX86" i="24"/>
  <c r="BT86" i="24"/>
  <c r="FQ86" i="24"/>
  <c r="EP86" i="24"/>
  <c r="CA86" i="24"/>
  <c r="BW86" i="24"/>
  <c r="BS86" i="24"/>
  <c r="AK86" i="24"/>
  <c r="AG86" i="24"/>
  <c r="AC86" i="24"/>
  <c r="FD86" i="24"/>
  <c r="DU86" i="24" s="1"/>
  <c r="EY86" i="24"/>
  <c r="CD86" i="24"/>
  <c r="BZ86" i="24"/>
  <c r="BV86" i="24"/>
  <c r="BR86" i="24"/>
  <c r="AJ86" i="24"/>
  <c r="AF86" i="24"/>
  <c r="AA86" i="24"/>
  <c r="A87" i="24"/>
  <c r="CC86" i="24"/>
  <c r="BY86" i="24"/>
  <c r="BU86" i="24"/>
  <c r="AI86" i="24"/>
  <c r="Z86" i="24"/>
  <c r="AH86" i="24"/>
  <c r="AD86" i="24"/>
  <c r="FK85" i="24" s="1"/>
  <c r="FL85" i="24" s="1"/>
  <c r="FM85" i="24" s="1"/>
  <c r="FN85" i="24" s="1"/>
  <c r="AZ85" i="24"/>
  <c r="CG84" i="24"/>
  <c r="CF84" i="24"/>
  <c r="DT84" i="24"/>
  <c r="BJ82" i="24"/>
  <c r="BM82" i="24"/>
  <c r="BO82" i="24"/>
  <c r="FI82" i="24"/>
  <c r="DS85" i="24"/>
  <c r="DG85" i="24"/>
  <c r="CI85" i="24"/>
  <c r="CL85" i="24"/>
  <c r="DE85" i="24"/>
  <c r="CN85" i="24"/>
  <c r="CJ85" i="24"/>
  <c r="DB81" i="24"/>
  <c r="CX81" i="24"/>
  <c r="DA81" i="24"/>
  <c r="CW81" i="24"/>
  <c r="CZ81" i="24"/>
  <c r="DC81" i="24"/>
  <c r="CY81" i="24"/>
  <c r="CH81" i="24"/>
  <c r="BC84" i="24"/>
  <c r="BF84" i="24"/>
  <c r="AV84" i="24"/>
  <c r="BD84" i="24"/>
  <c r="FU83" i="24"/>
  <c r="BE83" i="24"/>
  <c r="DF83" i="24"/>
  <c r="BG84" i="24"/>
  <c r="BH84" i="24" s="1"/>
  <c r="AU84" i="24"/>
  <c r="FV84" i="24" s="1"/>
  <c r="AX84" i="24"/>
  <c r="BQ84" i="24"/>
  <c r="BP84" i="24"/>
  <c r="CU84" i="24"/>
  <c r="CQ84" i="24"/>
  <c r="CT84" i="24"/>
  <c r="CP84" i="24"/>
  <c r="CS84" i="24"/>
  <c r="CO84" i="24"/>
  <c r="CR84" i="24"/>
  <c r="AY83" i="24"/>
  <c r="BI83" i="24"/>
  <c r="AW83" i="22"/>
  <c r="CE85" i="22"/>
  <c r="DR83" i="22"/>
  <c r="DM79" i="22"/>
  <c r="DL79" i="22"/>
  <c r="DE85" i="22"/>
  <c r="CN85" i="22"/>
  <c r="CJ85" i="22"/>
  <c r="DS85" i="22"/>
  <c r="DG85" i="22"/>
  <c r="CI85" i="22"/>
  <c r="CK85" i="22" s="1"/>
  <c r="CL85" i="22"/>
  <c r="FK84" i="22"/>
  <c r="FL84" i="22" s="1"/>
  <c r="FM84" i="22" s="1"/>
  <c r="FN84" i="22" s="1"/>
  <c r="AE85" i="22"/>
  <c r="AM85" i="22"/>
  <c r="CS84" i="22"/>
  <c r="CO84" i="22"/>
  <c r="CR84" i="22"/>
  <c r="CU84" i="22"/>
  <c r="CQ84" i="22"/>
  <c r="CT84" i="22"/>
  <c r="CP84" i="22"/>
  <c r="FU83" i="22"/>
  <c r="FT83" i="22"/>
  <c r="DH83" i="22"/>
  <c r="CM83" i="22"/>
  <c r="DD83" i="22"/>
  <c r="BE83" i="22"/>
  <c r="DF83" i="22"/>
  <c r="BH83" i="22"/>
  <c r="BK83" i="22"/>
  <c r="DI83" i="22" s="1"/>
  <c r="BA85" i="22"/>
  <c r="BB85" i="22"/>
  <c r="AT85" i="22"/>
  <c r="A87" i="22"/>
  <c r="CC86" i="22"/>
  <c r="BY86" i="22"/>
  <c r="BU86" i="22"/>
  <c r="AI86" i="22"/>
  <c r="Z86" i="22"/>
  <c r="FR86" i="22"/>
  <c r="CB86" i="22"/>
  <c r="BX86" i="22"/>
  <c r="BT86" i="22"/>
  <c r="AH86" i="22"/>
  <c r="AD86" i="22"/>
  <c r="FQ86" i="22"/>
  <c r="EP86" i="22"/>
  <c r="CA86" i="22"/>
  <c r="BW86" i="22"/>
  <c r="BS86" i="22"/>
  <c r="AK86" i="22"/>
  <c r="AG86" i="22"/>
  <c r="AC86" i="22"/>
  <c r="FD86" i="22"/>
  <c r="DU86" i="22" s="1"/>
  <c r="EY86" i="22"/>
  <c r="CD86" i="22"/>
  <c r="BZ86" i="22"/>
  <c r="BV86" i="22"/>
  <c r="BR86" i="22"/>
  <c r="AJ86" i="22"/>
  <c r="AF86" i="22"/>
  <c r="AA86" i="22"/>
  <c r="DC81" i="22"/>
  <c r="CY81" i="22"/>
  <c r="DB81" i="22"/>
  <c r="CX81" i="22"/>
  <c r="DA81" i="22"/>
  <c r="CZ81" i="22"/>
  <c r="CW81" i="22"/>
  <c r="CH81" i="22"/>
  <c r="BD84" i="22"/>
  <c r="AV84" i="22"/>
  <c r="BC84" i="22"/>
  <c r="BF84" i="22"/>
  <c r="BM82" i="22"/>
  <c r="BO82" i="22"/>
  <c r="BJ82" i="22"/>
  <c r="FI82" i="22"/>
  <c r="BI83" i="22"/>
  <c r="AY83" i="22"/>
  <c r="BQ84" i="22"/>
  <c r="BP84" i="22"/>
  <c r="BG84" i="22"/>
  <c r="AU84" i="22"/>
  <c r="AX84" i="22"/>
  <c r="BN81" i="22"/>
  <c r="DJ81" i="22"/>
  <c r="DK81" i="22"/>
  <c r="CG84" i="22"/>
  <c r="CF84" i="22"/>
  <c r="AP84" i="22"/>
  <c r="AQ84" i="22" s="1"/>
  <c r="FV84" i="22"/>
  <c r="DT84" i="22"/>
  <c r="V85" i="22"/>
  <c r="X85" i="22"/>
  <c r="BL86" i="22" s="1"/>
  <c r="W86" i="22"/>
  <c r="CV83" i="21"/>
  <c r="BJ83" i="21"/>
  <c r="BO83" i="21"/>
  <c r="DR84" i="21"/>
  <c r="FT84" i="21" s="1"/>
  <c r="BI84" i="21"/>
  <c r="AY84" i="21"/>
  <c r="DM80" i="21"/>
  <c r="DQ80" i="21" s="1"/>
  <c r="BK84" i="21"/>
  <c r="FK85" i="21"/>
  <c r="FL85" i="21" s="1"/>
  <c r="FM85" i="21" s="1"/>
  <c r="FN85" i="21" s="1"/>
  <c r="CE86" i="21"/>
  <c r="AW84" i="21"/>
  <c r="BG85" i="21"/>
  <c r="BH85" i="21" s="1"/>
  <c r="BQ85" i="21"/>
  <c r="BP85" i="21"/>
  <c r="AX85" i="21"/>
  <c r="AW85" i="21" s="1"/>
  <c r="AU85" i="21"/>
  <c r="FV85" i="21" s="1"/>
  <c r="CC87" i="21"/>
  <c r="AH87" i="21"/>
  <c r="A88" i="21"/>
  <c r="FR87" i="21"/>
  <c r="CB87" i="21"/>
  <c r="BX87" i="21"/>
  <c r="AD87" i="21"/>
  <c r="BT87" i="21"/>
  <c r="CD87" i="21"/>
  <c r="BU87" i="21"/>
  <c r="AA87" i="21"/>
  <c r="BR87" i="21"/>
  <c r="AC87" i="21"/>
  <c r="BS87" i="21"/>
  <c r="EP87" i="21"/>
  <c r="BY87" i="21"/>
  <c r="AF87" i="21"/>
  <c r="BV87" i="21"/>
  <c r="EY87" i="21"/>
  <c r="AG87" i="21"/>
  <c r="BW87" i="21"/>
  <c r="FQ87" i="21"/>
  <c r="Z87" i="21"/>
  <c r="AJ87" i="21"/>
  <c r="BZ87" i="21"/>
  <c r="FD87" i="21"/>
  <c r="DU87" i="21" s="1"/>
  <c r="AK87" i="21"/>
  <c r="CA87" i="21"/>
  <c r="AI87" i="21"/>
  <c r="DA83" i="21"/>
  <c r="CW83" i="21"/>
  <c r="CZ83" i="21"/>
  <c r="DC83" i="21"/>
  <c r="CY83" i="21"/>
  <c r="DB83" i="21"/>
  <c r="CX83" i="21"/>
  <c r="BC85" i="21"/>
  <c r="BF85" i="21"/>
  <c r="BD85" i="21"/>
  <c r="BO84" i="21"/>
  <c r="BJ84" i="21"/>
  <c r="BM84" i="21"/>
  <c r="CV84" i="21"/>
  <c r="FT83" i="21"/>
  <c r="FU83" i="21"/>
  <c r="BN83" i="21"/>
  <c r="DJ83" i="21"/>
  <c r="DK83" i="21"/>
  <c r="AM86" i="21"/>
  <c r="AE86" i="21"/>
  <c r="CL86" i="21"/>
  <c r="DE86" i="21"/>
  <c r="CN86" i="21"/>
  <c r="CJ86" i="21"/>
  <c r="DS86" i="21"/>
  <c r="CI86" i="21"/>
  <c r="DG86" i="21"/>
  <c r="DI84" i="21"/>
  <c r="DD84" i="21"/>
  <c r="CM84" i="21"/>
  <c r="DH84" i="21"/>
  <c r="CU85" i="21"/>
  <c r="CQ85" i="21"/>
  <c r="CT85" i="21"/>
  <c r="CP85" i="21"/>
  <c r="CS85" i="21"/>
  <c r="CO85" i="21"/>
  <c r="CR85" i="21"/>
  <c r="CG85" i="21"/>
  <c r="CF85" i="21"/>
  <c r="AP85" i="21"/>
  <c r="AQ85" i="21" s="1"/>
  <c r="DT85" i="21"/>
  <c r="BE84" i="21"/>
  <c r="DF84" i="21"/>
  <c r="W86" i="21"/>
  <c r="V85" i="21"/>
  <c r="X85" i="21"/>
  <c r="BL86" i="21" s="1"/>
  <c r="AV86" i="21"/>
  <c r="BB86" i="21"/>
  <c r="BA86" i="21"/>
  <c r="AT86" i="21"/>
  <c r="FK81" i="20"/>
  <c r="CH77" i="20"/>
  <c r="DH80" i="20"/>
  <c r="BK80" i="20"/>
  <c r="CE82" i="20"/>
  <c r="DM76" i="20"/>
  <c r="DL76" i="20"/>
  <c r="BJ79" i="20"/>
  <c r="BM79" i="20"/>
  <c r="BO79" i="20"/>
  <c r="FI79" i="20"/>
  <c r="CL82" i="20"/>
  <c r="DE82" i="20"/>
  <c r="CN82" i="20"/>
  <c r="CJ82" i="20"/>
  <c r="DS82" i="20"/>
  <c r="DG82" i="20"/>
  <c r="CI82" i="20"/>
  <c r="CK82" i="20" s="1"/>
  <c r="CG81" i="20"/>
  <c r="DH81" i="20" s="1"/>
  <c r="CF81" i="20"/>
  <c r="DT81" i="20"/>
  <c r="DB78" i="20"/>
  <c r="CX78" i="20"/>
  <c r="DA78" i="20"/>
  <c r="CW78" i="20"/>
  <c r="CZ78" i="20"/>
  <c r="DC78" i="20"/>
  <c r="CY78" i="20"/>
  <c r="FT80" i="20"/>
  <c r="FU80" i="20"/>
  <c r="BN78" i="20"/>
  <c r="DJ78" i="20"/>
  <c r="DK78" i="20"/>
  <c r="W82" i="20"/>
  <c r="V81" i="20"/>
  <c r="X81" i="20"/>
  <c r="BL82" i="20" s="1"/>
  <c r="BI80" i="20"/>
  <c r="AY80" i="20"/>
  <c r="AE82" i="20"/>
  <c r="AM82" i="20"/>
  <c r="BE80" i="20"/>
  <c r="DF80" i="20"/>
  <c r="DI80" i="20"/>
  <c r="BF81" i="20"/>
  <c r="BD81" i="20"/>
  <c r="AV81" i="20"/>
  <c r="BC81" i="20"/>
  <c r="CT81" i="20"/>
  <c r="CP81" i="20"/>
  <c r="CS81" i="20"/>
  <c r="CO81" i="20"/>
  <c r="CR81" i="20"/>
  <c r="CU81" i="20"/>
  <c r="CQ81" i="20"/>
  <c r="CK81" i="20"/>
  <c r="FO81" i="20"/>
  <c r="FP81" i="20" s="1"/>
  <c r="FA81" i="20"/>
  <c r="FC81" i="20" s="1"/>
  <c r="FF81" i="20" s="1"/>
  <c r="EM81" i="20"/>
  <c r="EN81" i="20" s="1"/>
  <c r="EO81" i="20" s="1"/>
  <c r="FE81" i="20" s="1"/>
  <c r="BB82" i="20"/>
  <c r="BA82" i="20"/>
  <c r="AT82" i="20"/>
  <c r="CD83" i="20"/>
  <c r="BZ83" i="20"/>
  <c r="BV83" i="20"/>
  <c r="BR83" i="20"/>
  <c r="AJ83" i="20"/>
  <c r="AF83" i="20"/>
  <c r="AA83" i="20"/>
  <c r="A84" i="20"/>
  <c r="CC83" i="20"/>
  <c r="BY83" i="20"/>
  <c r="BU83" i="20"/>
  <c r="AI83" i="20"/>
  <c r="FJ83" i="20" s="1"/>
  <c r="Z83" i="20"/>
  <c r="FR83" i="20"/>
  <c r="CB83" i="20"/>
  <c r="BX83" i="20"/>
  <c r="BT83" i="20"/>
  <c r="AH83" i="20"/>
  <c r="AD83" i="20"/>
  <c r="CA83" i="20"/>
  <c r="BW83" i="20"/>
  <c r="BS83" i="20"/>
  <c r="AK83" i="20"/>
  <c r="AG83" i="20"/>
  <c r="AC83" i="20"/>
  <c r="AP82" i="20"/>
  <c r="AQ82" i="20" s="1"/>
  <c r="AX81" i="20"/>
  <c r="BQ81" i="20"/>
  <c r="BP81" i="20"/>
  <c r="BG81" i="20"/>
  <c r="BH81" i="20" s="1"/>
  <c r="AU81" i="20"/>
  <c r="FV81" i="20" s="1"/>
  <c r="DD80" i="20"/>
  <c r="AP81" i="20"/>
  <c r="AQ81" i="20" s="1"/>
  <c r="BO73" i="19"/>
  <c r="BM73" i="19"/>
  <c r="DN69" i="19"/>
  <c r="DO69" i="19" s="1"/>
  <c r="FU73" i="19"/>
  <c r="BI74" i="19"/>
  <c r="FI74" i="19" s="1"/>
  <c r="AY74" i="19"/>
  <c r="AZ76" i="19"/>
  <c r="AW74" i="19"/>
  <c r="CE76" i="19"/>
  <c r="BE74" i="19"/>
  <c r="DF74" i="19"/>
  <c r="AM76" i="19"/>
  <c r="AE76" i="19"/>
  <c r="FK75" i="19"/>
  <c r="CX73" i="19"/>
  <c r="DB73" i="19"/>
  <c r="CY73" i="19"/>
  <c r="DC73" i="19"/>
  <c r="CZ73" i="19"/>
  <c r="CW73" i="19"/>
  <c r="DA73" i="19"/>
  <c r="CK75" i="19"/>
  <c r="BH74" i="19"/>
  <c r="BK74" i="19"/>
  <c r="DI74" i="19" s="1"/>
  <c r="AV76" i="19"/>
  <c r="BB76" i="19"/>
  <c r="BA76" i="19"/>
  <c r="AT76" i="19"/>
  <c r="CG75" i="19"/>
  <c r="CF75" i="19"/>
  <c r="CO75" i="19"/>
  <c r="CS75" i="19"/>
  <c r="CP75" i="19"/>
  <c r="CT75" i="19"/>
  <c r="CQ75" i="19"/>
  <c r="CU75" i="19"/>
  <c r="CR75" i="19"/>
  <c r="FU74" i="19"/>
  <c r="FT74" i="19"/>
  <c r="AU75" i="19"/>
  <c r="FV75" i="19" s="1"/>
  <c r="BQ75" i="19"/>
  <c r="BP75" i="19"/>
  <c r="BG75" i="19"/>
  <c r="AX75" i="19"/>
  <c r="CM74" i="19"/>
  <c r="DG76" i="19"/>
  <c r="CI76" i="19"/>
  <c r="DE76" i="19"/>
  <c r="CL76" i="19"/>
  <c r="DS76" i="19"/>
  <c r="CN76" i="19"/>
  <c r="CJ76" i="19"/>
  <c r="AP76" i="19"/>
  <c r="AQ76" i="19" s="1"/>
  <c r="A78" i="19"/>
  <c r="AK77" i="19"/>
  <c r="CB77" i="19"/>
  <c r="CA77" i="19"/>
  <c r="CD77" i="19"/>
  <c r="BX77" i="19"/>
  <c r="BV77" i="19"/>
  <c r="CC77" i="19"/>
  <c r="BR77" i="19"/>
  <c r="BY77" i="19"/>
  <c r="BZ77" i="19"/>
  <c r="AI77" i="19"/>
  <c r="BU77" i="19"/>
  <c r="AC77" i="19"/>
  <c r="BS77" i="19"/>
  <c r="AA77" i="19"/>
  <c r="AD77" i="19"/>
  <c r="BT77" i="19"/>
  <c r="EP77" i="19"/>
  <c r="AJ77" i="19"/>
  <c r="EY77" i="19"/>
  <c r="AH77" i="19"/>
  <c r="FQ77" i="19"/>
  <c r="Z77" i="19"/>
  <c r="FR77" i="19"/>
  <c r="BW77" i="19"/>
  <c r="FD77" i="19"/>
  <c r="DU77" i="19" s="1"/>
  <c r="AG77" i="19"/>
  <c r="AF77" i="19"/>
  <c r="BN73" i="19"/>
  <c r="DK73" i="19"/>
  <c r="DJ73" i="19"/>
  <c r="W79" i="19"/>
  <c r="V78" i="19"/>
  <c r="X78" i="19" s="1"/>
  <c r="BL79" i="19" s="1"/>
  <c r="DT75" i="19"/>
  <c r="BM74" i="19"/>
  <c r="BD75" i="19"/>
  <c r="BC75" i="19"/>
  <c r="BF75" i="19"/>
  <c r="AV75" i="19"/>
  <c r="DD74" i="19"/>
  <c r="CE86" i="24" l="1"/>
  <c r="AW84" i="24"/>
  <c r="DM80" i="24"/>
  <c r="DL80" i="24"/>
  <c r="CG85" i="24"/>
  <c r="CF85" i="24"/>
  <c r="DT85" i="24"/>
  <c r="BN82" i="24"/>
  <c r="DK82" i="24"/>
  <c r="DJ82" i="24"/>
  <c r="BK84" i="24"/>
  <c r="DI84" i="24" s="1"/>
  <c r="DH84" i="24"/>
  <c r="DD84" i="24"/>
  <c r="AE86" i="24"/>
  <c r="AM86" i="24"/>
  <c r="X85" i="24"/>
  <c r="BL86" i="24" s="1"/>
  <c r="W86" i="24"/>
  <c r="V85" i="24"/>
  <c r="DR84" i="24"/>
  <c r="CU85" i="24"/>
  <c r="CQ85" i="24"/>
  <c r="CT85" i="24"/>
  <c r="CP85" i="24"/>
  <c r="CS85" i="24"/>
  <c r="CO85" i="24"/>
  <c r="CR85" i="24"/>
  <c r="CK85" i="24"/>
  <c r="BB86" i="24"/>
  <c r="BA86" i="24"/>
  <c r="AT86" i="24"/>
  <c r="FR87" i="24"/>
  <c r="CB87" i="24"/>
  <c r="BX87" i="24"/>
  <c r="BT87" i="24"/>
  <c r="AH87" i="24"/>
  <c r="AD87" i="24"/>
  <c r="FQ87" i="24"/>
  <c r="EP87" i="24"/>
  <c r="CA87" i="24"/>
  <c r="BW87" i="24"/>
  <c r="BS87" i="24"/>
  <c r="AK87" i="24"/>
  <c r="AG87" i="24"/>
  <c r="AC87" i="24"/>
  <c r="FD87" i="24"/>
  <c r="DU87" i="24" s="1"/>
  <c r="EY87" i="24"/>
  <c r="CD87" i="24"/>
  <c r="BZ87" i="24"/>
  <c r="BV87" i="24"/>
  <c r="BR87" i="24"/>
  <c r="AJ87" i="24"/>
  <c r="AF87" i="24"/>
  <c r="AA87" i="24"/>
  <c r="A88" i="24"/>
  <c r="CC87" i="24"/>
  <c r="BY87" i="24"/>
  <c r="CE87" i="24" s="1"/>
  <c r="BU87" i="24"/>
  <c r="AI87" i="24"/>
  <c r="Z87" i="24"/>
  <c r="AZ86" i="24"/>
  <c r="BG85" i="24"/>
  <c r="BH85" i="24" s="1"/>
  <c r="AU85" i="24"/>
  <c r="FV85" i="24" s="1"/>
  <c r="AX85" i="24"/>
  <c r="BQ85" i="24"/>
  <c r="BP85" i="24"/>
  <c r="DQ79" i="24"/>
  <c r="DN79" i="24"/>
  <c r="DO79" i="24" s="1"/>
  <c r="CN86" i="24"/>
  <c r="CJ86" i="24"/>
  <c r="DS86" i="24"/>
  <c r="DG86" i="24"/>
  <c r="CI86" i="24"/>
  <c r="CK86" i="24" s="1"/>
  <c r="CL86" i="24"/>
  <c r="DE86" i="24"/>
  <c r="BC85" i="24"/>
  <c r="BF85" i="24"/>
  <c r="AV85" i="24"/>
  <c r="BD85" i="24"/>
  <c r="CM84" i="24"/>
  <c r="BO83" i="24"/>
  <c r="BJ83" i="24"/>
  <c r="BM83" i="24"/>
  <c r="CV83" i="24"/>
  <c r="AY84" i="24"/>
  <c r="BI84" i="24"/>
  <c r="BE84" i="24"/>
  <c r="DF84" i="24"/>
  <c r="AP85" i="24"/>
  <c r="AQ85" i="24" s="1"/>
  <c r="AP85" i="22"/>
  <c r="AQ85" i="22" s="1"/>
  <c r="DR84" i="22"/>
  <c r="FU84" i="22" s="1"/>
  <c r="CE86" i="22"/>
  <c r="CM84" i="22"/>
  <c r="DH84" i="22"/>
  <c r="AW84" i="22"/>
  <c r="V86" i="22"/>
  <c r="X86" i="22"/>
  <c r="BL87" i="22" s="1"/>
  <c r="W87" i="22"/>
  <c r="BN82" i="22"/>
  <c r="DJ82" i="22"/>
  <c r="DK82" i="22"/>
  <c r="BE84" i="22"/>
  <c r="DF84" i="22"/>
  <c r="BA86" i="22"/>
  <c r="BB86" i="22"/>
  <c r="AT86" i="22"/>
  <c r="A88" i="22"/>
  <c r="CC87" i="22"/>
  <c r="BY87" i="22"/>
  <c r="BU87" i="22"/>
  <c r="AI87" i="22"/>
  <c r="Z87" i="22"/>
  <c r="FR87" i="22"/>
  <c r="CB87" i="22"/>
  <c r="BX87" i="22"/>
  <c r="BT87" i="22"/>
  <c r="AH87" i="22"/>
  <c r="AD87" i="22"/>
  <c r="FQ87" i="22"/>
  <c r="EP87" i="22"/>
  <c r="CA87" i="22"/>
  <c r="BW87" i="22"/>
  <c r="BS87" i="22"/>
  <c r="AK87" i="22"/>
  <c r="AG87" i="22"/>
  <c r="AC87" i="22"/>
  <c r="FD87" i="22"/>
  <c r="DU87" i="22" s="1"/>
  <c r="EY87" i="22"/>
  <c r="CD87" i="22"/>
  <c r="BZ87" i="22"/>
  <c r="BV87" i="22"/>
  <c r="BR87" i="22"/>
  <c r="AJ87" i="22"/>
  <c r="AF87" i="22"/>
  <c r="AA87" i="22"/>
  <c r="CG85" i="22"/>
  <c r="CF85" i="22"/>
  <c r="DT85" i="22"/>
  <c r="AE86" i="22"/>
  <c r="AM86" i="22"/>
  <c r="BH84" i="22"/>
  <c r="BK84" i="22"/>
  <c r="DI84" i="22" s="1"/>
  <c r="AZ86" i="22"/>
  <c r="BQ85" i="22"/>
  <c r="BP85" i="22"/>
  <c r="BG85" i="22"/>
  <c r="AU85" i="22"/>
  <c r="FV85" i="22" s="1"/>
  <c r="AX85" i="22"/>
  <c r="BD85" i="22"/>
  <c r="AV85" i="22"/>
  <c r="BC85" i="22"/>
  <c r="BF85" i="22"/>
  <c r="DD84" i="22"/>
  <c r="FT84" i="22"/>
  <c r="DM80" i="22"/>
  <c r="DL80" i="22"/>
  <c r="DE86" i="22"/>
  <c r="CN86" i="22"/>
  <c r="CJ86" i="22"/>
  <c r="DS86" i="22"/>
  <c r="DG86" i="22"/>
  <c r="CI86" i="22"/>
  <c r="CK86" i="22" s="1"/>
  <c r="CL86" i="22"/>
  <c r="CS85" i="22"/>
  <c r="CO85" i="22"/>
  <c r="CR85" i="22"/>
  <c r="CU85" i="22"/>
  <c r="CQ85" i="22"/>
  <c r="CT85" i="22"/>
  <c r="CP85" i="22"/>
  <c r="BI84" i="22"/>
  <c r="AY84" i="22"/>
  <c r="BM83" i="22"/>
  <c r="BO83" i="22"/>
  <c r="BJ83" i="22"/>
  <c r="CV83" i="22"/>
  <c r="FK85" i="22"/>
  <c r="FL85" i="22" s="1"/>
  <c r="FM85" i="22" s="1"/>
  <c r="FN85" i="22" s="1"/>
  <c r="DQ79" i="22"/>
  <c r="DN79" i="22"/>
  <c r="DO79" i="22" s="1"/>
  <c r="FU84" i="21"/>
  <c r="DR85" i="21"/>
  <c r="BI85" i="21"/>
  <c r="AY85" i="21"/>
  <c r="DN80" i="21"/>
  <c r="DO80" i="21" s="1"/>
  <c r="DP79" i="21" s="1"/>
  <c r="BK85" i="21"/>
  <c r="CH83" i="21"/>
  <c r="CE87" i="21"/>
  <c r="AZ87" i="21"/>
  <c r="FK86" i="21"/>
  <c r="FL86" i="21" s="1"/>
  <c r="FM86" i="21" s="1"/>
  <c r="FN86" i="21" s="1"/>
  <c r="DH86" i="21"/>
  <c r="CG86" i="21"/>
  <c r="CF86" i="21"/>
  <c r="AP86" i="21"/>
  <c r="AQ86" i="21" s="1"/>
  <c r="CT86" i="21"/>
  <c r="CP86" i="21"/>
  <c r="CS86" i="21"/>
  <c r="CO86" i="21"/>
  <c r="CR86" i="21"/>
  <c r="CU86" i="21"/>
  <c r="CQ86" i="21"/>
  <c r="CK86" i="21"/>
  <c r="BF86" i="21"/>
  <c r="BD86" i="21"/>
  <c r="BC86" i="21"/>
  <c r="BN84" i="21"/>
  <c r="DJ84" i="21"/>
  <c r="DK84" i="21"/>
  <c r="FT85" i="21"/>
  <c r="FU85" i="21"/>
  <c r="BQ86" i="21"/>
  <c r="BP86" i="21"/>
  <c r="BG86" i="21"/>
  <c r="BH86" i="21" s="1"/>
  <c r="AU86" i="21"/>
  <c r="FV86" i="21" s="1"/>
  <c r="AX86" i="21"/>
  <c r="V86" i="21"/>
  <c r="W87" i="21"/>
  <c r="X86" i="21"/>
  <c r="BL87" i="21" s="1"/>
  <c r="DI85" i="21"/>
  <c r="DH85" i="21"/>
  <c r="CM85" i="21"/>
  <c r="DD85" i="21"/>
  <c r="AE87" i="21"/>
  <c r="AM87" i="21"/>
  <c r="DE87" i="21"/>
  <c r="CN87" i="21"/>
  <c r="CJ87" i="21"/>
  <c r="DS87" i="21"/>
  <c r="DG87" i="21"/>
  <c r="CI87" i="21"/>
  <c r="CK87" i="21" s="1"/>
  <c r="CL87" i="21"/>
  <c r="CC88" i="21"/>
  <c r="BX88" i="21"/>
  <c r="AD88" i="21"/>
  <c r="FR88" i="21"/>
  <c r="AH88" i="21"/>
  <c r="A89" i="21"/>
  <c r="CB88" i="21"/>
  <c r="BT88" i="21"/>
  <c r="AA88" i="21"/>
  <c r="BR88" i="21"/>
  <c r="AG88" i="21"/>
  <c r="BW88" i="21"/>
  <c r="FQ88" i="21"/>
  <c r="BU88" i="21"/>
  <c r="AF88" i="21"/>
  <c r="BV88" i="21"/>
  <c r="EY88" i="21"/>
  <c r="AK88" i="21"/>
  <c r="CA88" i="21"/>
  <c r="BY88" i="21"/>
  <c r="AJ88" i="21"/>
  <c r="BZ88" i="21"/>
  <c r="FD88" i="21"/>
  <c r="DU88" i="21" s="1"/>
  <c r="Z88" i="21"/>
  <c r="CD88" i="21"/>
  <c r="AC88" i="21"/>
  <c r="BS88" i="21"/>
  <c r="EP88" i="21"/>
  <c r="AI88" i="21"/>
  <c r="DT86" i="21"/>
  <c r="DB84" i="21"/>
  <c r="CX84" i="21"/>
  <c r="DA84" i="21"/>
  <c r="CW84" i="21"/>
  <c r="CZ84" i="21"/>
  <c r="CY84" i="21"/>
  <c r="DC84" i="21"/>
  <c r="BE85" i="21"/>
  <c r="DF85" i="21"/>
  <c r="AT87" i="21"/>
  <c r="BA87" i="21"/>
  <c r="BB87" i="21"/>
  <c r="AP87" i="21"/>
  <c r="AQ87" i="21" s="1"/>
  <c r="BO85" i="21"/>
  <c r="BJ85" i="21"/>
  <c r="BM85" i="21"/>
  <c r="CV85" i="21"/>
  <c r="CE83" i="20"/>
  <c r="FK82" i="20"/>
  <c r="FL82" i="20" s="1"/>
  <c r="FM82" i="20" s="1"/>
  <c r="FN82" i="20" s="1"/>
  <c r="DR81" i="20"/>
  <c r="FU81" i="20" s="1"/>
  <c r="CH78" i="20"/>
  <c r="DM77" i="20" s="1"/>
  <c r="CT82" i="20"/>
  <c r="CP82" i="20"/>
  <c r="CS82" i="20"/>
  <c r="CO82" i="20"/>
  <c r="CR82" i="20"/>
  <c r="CU82" i="20"/>
  <c r="CQ82" i="20"/>
  <c r="FT81" i="20"/>
  <c r="BB83" i="20"/>
  <c r="BA83" i="20"/>
  <c r="AT83" i="20"/>
  <c r="BJ80" i="20"/>
  <c r="BM80" i="20"/>
  <c r="BO80" i="20"/>
  <c r="CV80" i="20"/>
  <c r="CM81" i="20"/>
  <c r="DD81" i="20"/>
  <c r="AZ83" i="20"/>
  <c r="CD84" i="20"/>
  <c r="BZ84" i="20"/>
  <c r="BV84" i="20"/>
  <c r="BR84" i="20"/>
  <c r="AJ84" i="20"/>
  <c r="AF84" i="20"/>
  <c r="AA84" i="20"/>
  <c r="A85" i="20"/>
  <c r="CC84" i="20"/>
  <c r="BY84" i="20"/>
  <c r="BU84" i="20"/>
  <c r="AI84" i="20"/>
  <c r="Z84" i="20"/>
  <c r="FR84" i="20"/>
  <c r="CB84" i="20"/>
  <c r="BX84" i="20"/>
  <c r="BT84" i="20"/>
  <c r="AH84" i="20"/>
  <c r="AD84" i="20"/>
  <c r="CA84" i="20"/>
  <c r="BW84" i="20"/>
  <c r="BS84" i="20"/>
  <c r="AK84" i="20"/>
  <c r="AG84" i="20"/>
  <c r="AC84" i="20"/>
  <c r="AZ84" i="20" s="1"/>
  <c r="EL83" i="20"/>
  <c r="AX82" i="20"/>
  <c r="BQ82" i="20"/>
  <c r="BP82" i="20"/>
  <c r="BG82" i="20"/>
  <c r="BH82" i="20" s="1"/>
  <c r="AU82" i="20"/>
  <c r="BI81" i="20"/>
  <c r="AY81" i="20"/>
  <c r="CL83" i="20"/>
  <c r="CN83" i="20"/>
  <c r="CJ83" i="20"/>
  <c r="DS83" i="20"/>
  <c r="DG83" i="20"/>
  <c r="CI83" i="20"/>
  <c r="CK83" i="20" s="1"/>
  <c r="AW81" i="20"/>
  <c r="BF82" i="20"/>
  <c r="BD82" i="20"/>
  <c r="AV82" i="20"/>
  <c r="AW82" i="20" s="1"/>
  <c r="BC82" i="20"/>
  <c r="CG82" i="20"/>
  <c r="CM82" i="20" s="1"/>
  <c r="CF82" i="20"/>
  <c r="FV82" i="20"/>
  <c r="DT82" i="20"/>
  <c r="AE83" i="20"/>
  <c r="AM83" i="20"/>
  <c r="BE81" i="20"/>
  <c r="DF81" i="20"/>
  <c r="W83" i="20"/>
  <c r="V82" i="20"/>
  <c r="X82" i="20"/>
  <c r="BL83" i="20" s="1"/>
  <c r="BK81" i="20"/>
  <c r="DI81" i="20" s="1"/>
  <c r="BN79" i="20"/>
  <c r="DK79" i="20"/>
  <c r="DJ79" i="20"/>
  <c r="DN76" i="20"/>
  <c r="DO76" i="20" s="1"/>
  <c r="DQ76" i="20"/>
  <c r="DR75" i="19"/>
  <c r="BJ74" i="19"/>
  <c r="BO74" i="19"/>
  <c r="BI75" i="19"/>
  <c r="FI75" i="19" s="1"/>
  <c r="AY75" i="19"/>
  <c r="AW75" i="19"/>
  <c r="CH73" i="19"/>
  <c r="DL72" i="19" s="1"/>
  <c r="CE77" i="19"/>
  <c r="BN74" i="19"/>
  <c r="DJ74" i="19"/>
  <c r="DK74" i="19"/>
  <c r="AM77" i="19"/>
  <c r="AV77" i="19" s="1"/>
  <c r="AE77" i="19"/>
  <c r="FK76" i="19"/>
  <c r="FL76" i="19" s="1"/>
  <c r="FM76" i="19" s="1"/>
  <c r="FN76" i="19" s="1"/>
  <c r="DT76" i="19"/>
  <c r="CG76" i="19"/>
  <c r="CF76" i="19"/>
  <c r="DD75" i="19"/>
  <c r="DH75" i="19"/>
  <c r="CM75" i="19"/>
  <c r="V79" i="19"/>
  <c r="W80" i="19"/>
  <c r="X79" i="19"/>
  <c r="BL80" i="19" s="1"/>
  <c r="DG77" i="19"/>
  <c r="CN77" i="19"/>
  <c r="CJ77" i="19"/>
  <c r="CI77" i="19"/>
  <c r="DE77" i="19"/>
  <c r="CL77" i="19"/>
  <c r="DS77" i="19"/>
  <c r="CK77" i="19"/>
  <c r="CK76" i="19"/>
  <c r="BH75" i="19"/>
  <c r="BK75" i="19"/>
  <c r="DI75" i="19" s="1"/>
  <c r="BQ76" i="19"/>
  <c r="BP76" i="19"/>
  <c r="BG76" i="19"/>
  <c r="AX76" i="19"/>
  <c r="AU76" i="19"/>
  <c r="FV76" i="19" s="1"/>
  <c r="BE75" i="19"/>
  <c r="DF75" i="19"/>
  <c r="BB77" i="19"/>
  <c r="BA77" i="19"/>
  <c r="AT77" i="19"/>
  <c r="CP76" i="19"/>
  <c r="CT76" i="19"/>
  <c r="CQ76" i="19"/>
  <c r="CU76" i="19"/>
  <c r="CR76" i="19"/>
  <c r="CO76" i="19"/>
  <c r="CS76" i="19"/>
  <c r="FT75" i="19"/>
  <c r="FU75" i="19"/>
  <c r="AZ77" i="19"/>
  <c r="A79" i="19"/>
  <c r="FD78" i="19"/>
  <c r="DU78" i="19" s="1"/>
  <c r="BX78" i="19"/>
  <c r="BW78" i="19"/>
  <c r="CD78" i="19"/>
  <c r="CA78" i="19"/>
  <c r="BT78" i="19"/>
  <c r="BU78" i="19"/>
  <c r="AA78" i="19"/>
  <c r="BY78" i="19"/>
  <c r="CC78" i="19"/>
  <c r="EP78" i="19"/>
  <c r="AD78" i="19"/>
  <c r="AK78" i="19"/>
  <c r="BZ78" i="19"/>
  <c r="CB78" i="19"/>
  <c r="AF78" i="19"/>
  <c r="AH78" i="19"/>
  <c r="AJ78" i="19"/>
  <c r="FQ78" i="19"/>
  <c r="BS78" i="19"/>
  <c r="AC78" i="19"/>
  <c r="Z78" i="19"/>
  <c r="BV78" i="19"/>
  <c r="AG78" i="19"/>
  <c r="FR78" i="19"/>
  <c r="EY78" i="19"/>
  <c r="AI78" i="19"/>
  <c r="BR78" i="19"/>
  <c r="BF76" i="19"/>
  <c r="BD76" i="19"/>
  <c r="BC76" i="19"/>
  <c r="AW85" i="24" l="1"/>
  <c r="DC83" i="24"/>
  <c r="CY83" i="24"/>
  <c r="DB83" i="24"/>
  <c r="CX83" i="24"/>
  <c r="DA83" i="24"/>
  <c r="CZ83" i="24"/>
  <c r="CW83" i="24"/>
  <c r="CR86" i="24"/>
  <c r="CU86" i="24"/>
  <c r="CQ86" i="24"/>
  <c r="CT86" i="24"/>
  <c r="CP86" i="24"/>
  <c r="CS86" i="24"/>
  <c r="CO86" i="24"/>
  <c r="FK86" i="24"/>
  <c r="FL86" i="24" s="1"/>
  <c r="FM86" i="24" s="1"/>
  <c r="FN86" i="24" s="1"/>
  <c r="BP86" i="24"/>
  <c r="BG86" i="24"/>
  <c r="BH86" i="24" s="1"/>
  <c r="AU86" i="24"/>
  <c r="AX86" i="24"/>
  <c r="BQ86" i="24"/>
  <c r="FU84" i="24"/>
  <c r="FT84" i="24"/>
  <c r="BD86" i="24"/>
  <c r="AV86" i="24"/>
  <c r="BC86" i="24"/>
  <c r="BF86" i="24"/>
  <c r="BN83" i="24"/>
  <c r="DJ83" i="24"/>
  <c r="CH83" i="24" s="1"/>
  <c r="DK83" i="24"/>
  <c r="BE85" i="24"/>
  <c r="DF85" i="24"/>
  <c r="AY85" i="24"/>
  <c r="BI85" i="24"/>
  <c r="AM87" i="24"/>
  <c r="AE87" i="24"/>
  <c r="DQ80" i="24"/>
  <c r="DN80" i="24"/>
  <c r="DO80" i="24" s="1"/>
  <c r="DP79" i="24" s="1"/>
  <c r="BO84" i="24"/>
  <c r="BJ84" i="24"/>
  <c r="BM84" i="24"/>
  <c r="CV84" i="24"/>
  <c r="CG86" i="24"/>
  <c r="CM86" i="24" s="1"/>
  <c r="CF86" i="24"/>
  <c r="AP86" i="24"/>
  <c r="AQ86" i="24" s="1"/>
  <c r="FV86" i="24"/>
  <c r="DT86" i="24"/>
  <c r="BK85" i="24"/>
  <c r="DI85" i="24" s="1"/>
  <c r="BB87" i="24"/>
  <c r="BA87" i="24"/>
  <c r="AT87" i="24"/>
  <c r="FR88" i="24"/>
  <c r="CB88" i="24"/>
  <c r="BX88" i="24"/>
  <c r="BT88" i="24"/>
  <c r="AH88" i="24"/>
  <c r="AD88" i="24"/>
  <c r="FQ88" i="24"/>
  <c r="EP88" i="24"/>
  <c r="CA88" i="24"/>
  <c r="BW88" i="24"/>
  <c r="BS88" i="24"/>
  <c r="AK88" i="24"/>
  <c r="AG88" i="24"/>
  <c r="AC88" i="24"/>
  <c r="FD88" i="24"/>
  <c r="DU88" i="24" s="1"/>
  <c r="EY88" i="24"/>
  <c r="CD88" i="24"/>
  <c r="BZ88" i="24"/>
  <c r="BV88" i="24"/>
  <c r="BR88" i="24"/>
  <c r="AJ88" i="24"/>
  <c r="AF88" i="24"/>
  <c r="AA88" i="24"/>
  <c r="A89" i="24"/>
  <c r="CC88" i="24"/>
  <c r="BY88" i="24"/>
  <c r="BU88" i="24"/>
  <c r="AI88" i="24"/>
  <c r="Z88" i="24"/>
  <c r="AZ87" i="24"/>
  <c r="X86" i="24"/>
  <c r="BL87" i="24" s="1"/>
  <c r="W87" i="24"/>
  <c r="V86" i="24"/>
  <c r="DR85" i="24"/>
  <c r="CN87" i="24"/>
  <c r="CJ87" i="24"/>
  <c r="DS87" i="24"/>
  <c r="DG87" i="24"/>
  <c r="CI87" i="24"/>
  <c r="CK87" i="24" s="1"/>
  <c r="CL87" i="24"/>
  <c r="DE87" i="24"/>
  <c r="BK86" i="24"/>
  <c r="DI86" i="24" s="1"/>
  <c r="DH85" i="24"/>
  <c r="DD85" i="24"/>
  <c r="CM85" i="24"/>
  <c r="AZ87" i="22"/>
  <c r="CE87" i="22"/>
  <c r="CG86" i="22"/>
  <c r="CF86" i="22"/>
  <c r="DT86" i="22"/>
  <c r="AW85" i="22"/>
  <c r="BD86" i="22"/>
  <c r="AV86" i="22"/>
  <c r="BC86" i="22"/>
  <c r="BF86" i="22"/>
  <c r="BA87" i="22"/>
  <c r="BB87" i="22"/>
  <c r="AT87" i="22"/>
  <c r="A89" i="22"/>
  <c r="CC88" i="22"/>
  <c r="BY88" i="22"/>
  <c r="BU88" i="22"/>
  <c r="AI88" i="22"/>
  <c r="Z88" i="22"/>
  <c r="FR88" i="22"/>
  <c r="CB88" i="22"/>
  <c r="BX88" i="22"/>
  <c r="BT88" i="22"/>
  <c r="AH88" i="22"/>
  <c r="AD88" i="22"/>
  <c r="FQ88" i="22"/>
  <c r="EP88" i="22"/>
  <c r="CA88" i="22"/>
  <c r="BW88" i="22"/>
  <c r="BS88" i="22"/>
  <c r="AK88" i="22"/>
  <c r="AG88" i="22"/>
  <c r="AC88" i="22"/>
  <c r="FD88" i="22"/>
  <c r="DU88" i="22" s="1"/>
  <c r="EY88" i="22"/>
  <c r="CD88" i="22"/>
  <c r="BZ88" i="22"/>
  <c r="BV88" i="22"/>
  <c r="BR88" i="22"/>
  <c r="AJ88" i="22"/>
  <c r="AF88" i="22"/>
  <c r="AA88" i="22"/>
  <c r="V87" i="22"/>
  <c r="X87" i="22"/>
  <c r="BL88" i="22" s="1"/>
  <c r="W88" i="22"/>
  <c r="BN83" i="22"/>
  <c r="DK83" i="22"/>
  <c r="DJ83" i="22"/>
  <c r="BE85" i="22"/>
  <c r="DF85" i="22"/>
  <c r="BH85" i="22"/>
  <c r="BK85" i="22"/>
  <c r="DI85" i="22" s="1"/>
  <c r="DH85" i="22"/>
  <c r="CM85" i="22"/>
  <c r="BQ86" i="22"/>
  <c r="BP86" i="22"/>
  <c r="BG86" i="22"/>
  <c r="AU86" i="22"/>
  <c r="FV86" i="22" s="1"/>
  <c r="AX86" i="22"/>
  <c r="DA83" i="22"/>
  <c r="CW83" i="22"/>
  <c r="CZ83" i="22"/>
  <c r="DC83" i="22"/>
  <c r="CY83" i="22"/>
  <c r="DB83" i="22"/>
  <c r="CX83" i="22"/>
  <c r="CS86" i="22"/>
  <c r="CO86" i="22"/>
  <c r="CR86" i="22"/>
  <c r="CU86" i="22"/>
  <c r="CQ86" i="22"/>
  <c r="CT86" i="22"/>
  <c r="CP86" i="22"/>
  <c r="DQ80" i="22"/>
  <c r="DN80" i="22"/>
  <c r="DO80" i="22" s="1"/>
  <c r="DP79" i="22" s="1"/>
  <c r="DR85" i="22"/>
  <c r="DE87" i="22"/>
  <c r="CN87" i="22"/>
  <c r="CJ87" i="22"/>
  <c r="DS87" i="22"/>
  <c r="DG87" i="22"/>
  <c r="CI87" i="22"/>
  <c r="CK87" i="22" s="1"/>
  <c r="CL87" i="22"/>
  <c r="DD85" i="22"/>
  <c r="BM84" i="22"/>
  <c r="BO84" i="22"/>
  <c r="BJ84" i="22"/>
  <c r="CV84" i="22"/>
  <c r="BI85" i="22"/>
  <c r="AY85" i="22"/>
  <c r="FK86" i="22"/>
  <c r="FL86" i="22" s="1"/>
  <c r="FM86" i="22" s="1"/>
  <c r="FN86" i="22" s="1"/>
  <c r="AE87" i="22"/>
  <c r="AM87" i="22"/>
  <c r="AP86" i="22"/>
  <c r="AQ86" i="22" s="1"/>
  <c r="CH84" i="21"/>
  <c r="DM83" i="21" s="1"/>
  <c r="BI86" i="21"/>
  <c r="BJ86" i="21" s="1"/>
  <c r="AY86" i="21"/>
  <c r="BK86" i="21"/>
  <c r="DI86" i="21" s="1"/>
  <c r="AW86" i="21"/>
  <c r="CE88" i="21"/>
  <c r="DR86" i="21"/>
  <c r="FT86" i="21" s="1"/>
  <c r="BN85" i="21"/>
  <c r="DK85" i="21"/>
  <c r="DJ85" i="21"/>
  <c r="AE88" i="21"/>
  <c r="AM88" i="21"/>
  <c r="CS87" i="21"/>
  <c r="CO87" i="21"/>
  <c r="CR87" i="21"/>
  <c r="CU87" i="21"/>
  <c r="CQ87" i="21"/>
  <c r="CP87" i="21"/>
  <c r="CT87" i="21"/>
  <c r="AZ88" i="21"/>
  <c r="DS88" i="21"/>
  <c r="DG88" i="21"/>
  <c r="CI88" i="21"/>
  <c r="CN88" i="21"/>
  <c r="CL88" i="21"/>
  <c r="CK88" i="21"/>
  <c r="DE88" i="21"/>
  <c r="CJ88" i="21"/>
  <c r="CG87" i="21"/>
  <c r="CF87" i="21"/>
  <c r="DT87" i="21"/>
  <c r="FU86" i="21"/>
  <c r="BE86" i="21"/>
  <c r="DF86" i="21"/>
  <c r="BQ87" i="21"/>
  <c r="BP87" i="21"/>
  <c r="BG87" i="21"/>
  <c r="BH87" i="21" s="1"/>
  <c r="AU87" i="21"/>
  <c r="FV87" i="21" s="1"/>
  <c r="AX87" i="21"/>
  <c r="AV88" i="21"/>
  <c r="BA88" i="21"/>
  <c r="BB88" i="21"/>
  <c r="AT88" i="21"/>
  <c r="DC85" i="21"/>
  <c r="CY85" i="21"/>
  <c r="DB85" i="21"/>
  <c r="CX85" i="21"/>
  <c r="DA85" i="21"/>
  <c r="CW85" i="21"/>
  <c r="CZ85" i="21"/>
  <c r="AP88" i="21"/>
  <c r="AQ88" i="21" s="1"/>
  <c r="FK87" i="21"/>
  <c r="FL87" i="21" s="1"/>
  <c r="FM87" i="21" s="1"/>
  <c r="FN87" i="21" s="1"/>
  <c r="CC89" i="21"/>
  <c r="A90" i="21"/>
  <c r="FR89" i="21"/>
  <c r="CB89" i="21"/>
  <c r="BT89" i="21"/>
  <c r="AD89" i="21"/>
  <c r="BX89" i="21"/>
  <c r="AH89" i="21"/>
  <c r="AF89" i="21"/>
  <c r="BV89" i="21"/>
  <c r="BU89" i="21"/>
  <c r="AJ89" i="21"/>
  <c r="BZ89" i="21"/>
  <c r="AC89" i="21"/>
  <c r="BS89" i="21"/>
  <c r="BY89" i="21"/>
  <c r="CD89" i="21"/>
  <c r="AG89" i="21"/>
  <c r="BW89" i="21"/>
  <c r="Z89" i="21"/>
  <c r="AA89" i="21"/>
  <c r="BR89" i="21"/>
  <c r="AK89" i="21"/>
  <c r="CA89" i="21"/>
  <c r="AI89" i="21"/>
  <c r="DH87" i="21"/>
  <c r="BD87" i="21"/>
  <c r="BC87" i="21"/>
  <c r="BF87" i="21"/>
  <c r="AV87" i="21"/>
  <c r="V87" i="21"/>
  <c r="W88" i="21"/>
  <c r="X87" i="21"/>
  <c r="BL88" i="21" s="1"/>
  <c r="DD86" i="21"/>
  <c r="CM86" i="21"/>
  <c r="FJ84" i="20"/>
  <c r="DR82" i="20"/>
  <c r="FT82" i="20" s="1"/>
  <c r="FK83" i="20"/>
  <c r="DH82" i="20"/>
  <c r="DL77" i="20"/>
  <c r="CE84" i="20"/>
  <c r="W84" i="20"/>
  <c r="V83" i="20"/>
  <c r="X83" i="20"/>
  <c r="BL84" i="20" s="1"/>
  <c r="DT83" i="20"/>
  <c r="BE82" i="20"/>
  <c r="DF82" i="20"/>
  <c r="AE84" i="20"/>
  <c r="AM84" i="20"/>
  <c r="BK82" i="20"/>
  <c r="DI82" i="20" s="1"/>
  <c r="DD82" i="20"/>
  <c r="CT83" i="20"/>
  <c r="CP83" i="20"/>
  <c r="CS83" i="20"/>
  <c r="CO83" i="20"/>
  <c r="CR83" i="20"/>
  <c r="CU83" i="20"/>
  <c r="CQ83" i="20"/>
  <c r="BJ81" i="20"/>
  <c r="BM81" i="20"/>
  <c r="BO81" i="20"/>
  <c r="FI81" i="20"/>
  <c r="BB84" i="20"/>
  <c r="BA84" i="20"/>
  <c r="AT84" i="20"/>
  <c r="FD85" i="20"/>
  <c r="DU85" i="20" s="1"/>
  <c r="EY85" i="20"/>
  <c r="CD85" i="20"/>
  <c r="FQ85" i="20"/>
  <c r="EP85" i="20"/>
  <c r="BZ85" i="20"/>
  <c r="BV85" i="20"/>
  <c r="BR85" i="20"/>
  <c r="AJ85" i="20"/>
  <c r="AF85" i="20"/>
  <c r="AA85" i="20"/>
  <c r="FR85" i="20"/>
  <c r="CC85" i="20"/>
  <c r="BY85" i="20"/>
  <c r="BU85" i="20"/>
  <c r="AI85" i="20"/>
  <c r="Z85" i="20"/>
  <c r="A86" i="20"/>
  <c r="CB85" i="20"/>
  <c r="BX85" i="20"/>
  <c r="BT85" i="20"/>
  <c r="AH85" i="20"/>
  <c r="AD85" i="20"/>
  <c r="CA85" i="20"/>
  <c r="BW85" i="20"/>
  <c r="BS85" i="20"/>
  <c r="AK85" i="20"/>
  <c r="AG85" i="20"/>
  <c r="AC85" i="20"/>
  <c r="AZ85" i="20" s="1"/>
  <c r="EL84" i="20"/>
  <c r="DB80" i="20"/>
  <c r="CX80" i="20"/>
  <c r="DA80" i="20"/>
  <c r="CW80" i="20"/>
  <c r="CZ80" i="20"/>
  <c r="DC80" i="20"/>
  <c r="CY80" i="20"/>
  <c r="AX83" i="20"/>
  <c r="BQ83" i="20"/>
  <c r="BP83" i="20"/>
  <c r="BG83" i="20"/>
  <c r="BH83" i="20" s="1"/>
  <c r="AU83" i="20"/>
  <c r="FV83" i="20" s="1"/>
  <c r="BI82" i="20"/>
  <c r="AY82" i="20"/>
  <c r="CL84" i="20"/>
  <c r="CN84" i="20"/>
  <c r="CJ84" i="20"/>
  <c r="DS84" i="20"/>
  <c r="DG84" i="20"/>
  <c r="CI84" i="20"/>
  <c r="AP84" i="20" s="1"/>
  <c r="AQ84" i="20" s="1"/>
  <c r="BF83" i="20"/>
  <c r="BD83" i="20"/>
  <c r="AV83" i="20"/>
  <c r="BC83" i="20"/>
  <c r="CG83" i="20"/>
  <c r="CF83" i="20"/>
  <c r="AP83" i="20"/>
  <c r="AQ83" i="20" s="1"/>
  <c r="FO83" i="20"/>
  <c r="FP83" i="20" s="1"/>
  <c r="FA83" i="20"/>
  <c r="FC83" i="20" s="1"/>
  <c r="FF83" i="20" s="1"/>
  <c r="EM83" i="20"/>
  <c r="EN83" i="20" s="1"/>
  <c r="EO83" i="20" s="1"/>
  <c r="FE83" i="20" s="1"/>
  <c r="BN80" i="20"/>
  <c r="DJ80" i="20"/>
  <c r="DK80" i="20"/>
  <c r="DQ77" i="20"/>
  <c r="DN77" i="20"/>
  <c r="DO77" i="20" s="1"/>
  <c r="DP76" i="20" s="1"/>
  <c r="BJ75" i="19"/>
  <c r="BO75" i="19"/>
  <c r="BM75" i="19"/>
  <c r="BN75" i="19" s="1"/>
  <c r="DR76" i="19"/>
  <c r="DM72" i="19"/>
  <c r="DQ72" i="19" s="1"/>
  <c r="BI76" i="19"/>
  <c r="BO76" i="19" s="1"/>
  <c r="AY76" i="19"/>
  <c r="CE78" i="19"/>
  <c r="FK77" i="19"/>
  <c r="FL77" i="19" s="1"/>
  <c r="FM77" i="19" s="1"/>
  <c r="FN77" i="19" s="1"/>
  <c r="AX77" i="19"/>
  <c r="BP77" i="19"/>
  <c r="BG77" i="19"/>
  <c r="BQ77" i="19"/>
  <c r="AU77" i="19"/>
  <c r="CV76" i="19"/>
  <c r="DD76" i="19"/>
  <c r="DH76" i="19"/>
  <c r="CM76" i="19"/>
  <c r="BE76" i="19"/>
  <c r="DF76" i="19"/>
  <c r="DG78" i="19"/>
  <c r="DS78" i="19"/>
  <c r="CN78" i="19"/>
  <c r="CJ78" i="19"/>
  <c r="CI78" i="19"/>
  <c r="DE78" i="19"/>
  <c r="CL78" i="19"/>
  <c r="AZ78" i="19"/>
  <c r="BH76" i="19"/>
  <c r="BK76" i="19"/>
  <c r="DI76" i="19" s="1"/>
  <c r="W81" i="19"/>
  <c r="V80" i="19"/>
  <c r="X80" i="19" s="1"/>
  <c r="BL81" i="19" s="1"/>
  <c r="BC77" i="19"/>
  <c r="BF77" i="19"/>
  <c r="BD77" i="19"/>
  <c r="BB78" i="19"/>
  <c r="BA78" i="19"/>
  <c r="AT78" i="19"/>
  <c r="FT76" i="19"/>
  <c r="FU76" i="19"/>
  <c r="FV77" i="19"/>
  <c r="DT77" i="19"/>
  <c r="CG77" i="19"/>
  <c r="DH77" i="19" s="1"/>
  <c r="AP77" i="19"/>
  <c r="AQ77" i="19" s="1"/>
  <c r="CF77" i="19"/>
  <c r="CQ77" i="19"/>
  <c r="CU77" i="19"/>
  <c r="CR77" i="19"/>
  <c r="CO77" i="19"/>
  <c r="CS77" i="19"/>
  <c r="CP77" i="19"/>
  <c r="CT77" i="19"/>
  <c r="DJ75" i="19"/>
  <c r="AM78" i="19"/>
  <c r="AE78" i="19"/>
  <c r="A80" i="19"/>
  <c r="AK79" i="19"/>
  <c r="CC79" i="19"/>
  <c r="BT79" i="19"/>
  <c r="BZ79" i="19"/>
  <c r="CE79" i="19" s="1"/>
  <c r="BY79" i="19"/>
  <c r="CA79" i="19"/>
  <c r="CD79" i="19"/>
  <c r="CB79" i="19"/>
  <c r="BX79" i="19"/>
  <c r="AI79" i="19"/>
  <c r="AA79" i="19"/>
  <c r="BS79" i="19"/>
  <c r="AG79" i="19"/>
  <c r="AC79" i="19"/>
  <c r="FR79" i="19"/>
  <c r="AH79" i="19"/>
  <c r="BR79" i="19"/>
  <c r="AJ79" i="19"/>
  <c r="AD79" i="19"/>
  <c r="BV79" i="19"/>
  <c r="BU79" i="19"/>
  <c r="AF79" i="19"/>
  <c r="Z79" i="19"/>
  <c r="BW79" i="19"/>
  <c r="AW77" i="19"/>
  <c r="AW76" i="19"/>
  <c r="DL83" i="21" l="1"/>
  <c r="CV86" i="21"/>
  <c r="BO86" i="21"/>
  <c r="CE88" i="24"/>
  <c r="AW86" i="24"/>
  <c r="X87" i="24"/>
  <c r="BL88" i="24" s="1"/>
  <c r="W88" i="24"/>
  <c r="V87" i="24"/>
  <c r="BB88" i="24"/>
  <c r="BA88" i="24"/>
  <c r="AT88" i="24"/>
  <c r="FR89" i="24"/>
  <c r="CB89" i="24"/>
  <c r="BX89" i="24"/>
  <c r="BT89" i="24"/>
  <c r="AH89" i="24"/>
  <c r="AD89" i="24"/>
  <c r="CA89" i="24"/>
  <c r="BW89" i="24"/>
  <c r="BS89" i="24"/>
  <c r="AK89" i="24"/>
  <c r="AG89" i="24"/>
  <c r="AC89" i="24"/>
  <c r="AZ89" i="24" s="1"/>
  <c r="CD89" i="24"/>
  <c r="BZ89" i="24"/>
  <c r="BV89" i="24"/>
  <c r="BR89" i="24"/>
  <c r="AJ89" i="24"/>
  <c r="AF89" i="24"/>
  <c r="AA89" i="24"/>
  <c r="A90" i="24"/>
  <c r="CC89" i="24"/>
  <c r="BY89" i="24"/>
  <c r="BU89" i="24"/>
  <c r="AI89" i="24"/>
  <c r="Z89" i="24"/>
  <c r="AZ88" i="24"/>
  <c r="BN84" i="24"/>
  <c r="DJ84" i="24"/>
  <c r="CH84" i="24" s="1"/>
  <c r="DK84" i="24"/>
  <c r="DR86" i="24"/>
  <c r="CG87" i="24"/>
  <c r="DD87" i="24" s="1"/>
  <c r="AP87" i="24"/>
  <c r="AQ87" i="24" s="1"/>
  <c r="CF87" i="24"/>
  <c r="BO85" i="24"/>
  <c r="BJ85" i="24"/>
  <c r="BM85" i="24"/>
  <c r="CV85" i="24"/>
  <c r="FU85" i="24"/>
  <c r="FT85" i="24"/>
  <c r="CN88" i="24"/>
  <c r="CJ88" i="24"/>
  <c r="DS88" i="24"/>
  <c r="DG88" i="24"/>
  <c r="CI88" i="24"/>
  <c r="AP88" i="24" s="1"/>
  <c r="AQ88" i="24" s="1"/>
  <c r="CL88" i="24"/>
  <c r="DE88" i="24"/>
  <c r="BE86" i="24"/>
  <c r="DF86" i="24"/>
  <c r="AY86" i="24"/>
  <c r="BI86" i="24"/>
  <c r="DT87" i="24"/>
  <c r="AM88" i="24"/>
  <c r="AE88" i="24"/>
  <c r="DC84" i="24"/>
  <c r="CY84" i="24"/>
  <c r="DB84" i="24"/>
  <c r="CX84" i="24"/>
  <c r="DA84" i="24"/>
  <c r="CW84" i="24"/>
  <c r="CZ84" i="24"/>
  <c r="CR87" i="24"/>
  <c r="CU87" i="24"/>
  <c r="CQ87" i="24"/>
  <c r="CT87" i="24"/>
  <c r="CP87" i="24"/>
  <c r="CS87" i="24"/>
  <c r="CO87" i="24"/>
  <c r="FK87" i="24"/>
  <c r="FL87" i="24" s="1"/>
  <c r="FM87" i="24" s="1"/>
  <c r="FN87" i="24" s="1"/>
  <c r="BP87" i="24"/>
  <c r="BG87" i="24"/>
  <c r="BH87" i="24" s="1"/>
  <c r="AU87" i="24"/>
  <c r="FV87" i="24" s="1"/>
  <c r="AX87" i="24"/>
  <c r="BQ87" i="24"/>
  <c r="DH86" i="24"/>
  <c r="DD86" i="24"/>
  <c r="BD87" i="24"/>
  <c r="AV87" i="24"/>
  <c r="BC87" i="24"/>
  <c r="BF87" i="24"/>
  <c r="AZ88" i="22"/>
  <c r="CE88" i="22"/>
  <c r="BQ87" i="22"/>
  <c r="BP87" i="22"/>
  <c r="DR87" i="22" s="1"/>
  <c r="BG87" i="22"/>
  <c r="AU87" i="22"/>
  <c r="FV87" i="22" s="1"/>
  <c r="AX87" i="22"/>
  <c r="CG87" i="22"/>
  <c r="AP87" i="22"/>
  <c r="AQ87" i="22" s="1"/>
  <c r="CF87" i="22"/>
  <c r="DT87" i="22"/>
  <c r="DE88" i="22"/>
  <c r="CN88" i="22"/>
  <c r="CJ88" i="22"/>
  <c r="DS88" i="22"/>
  <c r="DG88" i="22"/>
  <c r="CI88" i="22"/>
  <c r="CL88" i="22"/>
  <c r="AW86" i="22"/>
  <c r="BI86" i="22"/>
  <c r="AY86" i="22"/>
  <c r="BM85" i="22"/>
  <c r="BO85" i="22"/>
  <c r="BJ85" i="22"/>
  <c r="CV85" i="22"/>
  <c r="BN84" i="22"/>
  <c r="DK84" i="22"/>
  <c r="DJ84" i="22"/>
  <c r="CH84" i="22" s="1"/>
  <c r="FU85" i="22"/>
  <c r="FT85" i="22"/>
  <c r="CH83" i="22"/>
  <c r="BH86" i="22"/>
  <c r="BK86" i="22"/>
  <c r="DI86" i="22" s="1"/>
  <c r="V88" i="22"/>
  <c r="X88" i="22"/>
  <c r="BL89" i="22" s="1"/>
  <c r="W89" i="22"/>
  <c r="FK87" i="22"/>
  <c r="FL87" i="22" s="1"/>
  <c r="FM87" i="22" s="1"/>
  <c r="FN87" i="22" s="1"/>
  <c r="AE88" i="22"/>
  <c r="AM88" i="22"/>
  <c r="BE86" i="22"/>
  <c r="DF86" i="22"/>
  <c r="BD87" i="22"/>
  <c r="AV87" i="22"/>
  <c r="AW87" i="22" s="1"/>
  <c r="BC87" i="22"/>
  <c r="BF87" i="22"/>
  <c r="DA84" i="22"/>
  <c r="CW84" i="22"/>
  <c r="CZ84" i="22"/>
  <c r="DC84" i="22"/>
  <c r="CY84" i="22"/>
  <c r="DB84" i="22"/>
  <c r="CX84" i="22"/>
  <c r="CS87" i="22"/>
  <c r="CO87" i="22"/>
  <c r="CR87" i="22"/>
  <c r="CU87" i="22"/>
  <c r="CQ87" i="22"/>
  <c r="CT87" i="22"/>
  <c r="CP87" i="22"/>
  <c r="DR86" i="22"/>
  <c r="BA88" i="22"/>
  <c r="BB88" i="22"/>
  <c r="AT88" i="22"/>
  <c r="A90" i="22"/>
  <c r="FR89" i="22"/>
  <c r="CC89" i="22"/>
  <c r="BY89" i="22"/>
  <c r="BU89" i="22"/>
  <c r="AI89" i="22"/>
  <c r="Z89" i="22"/>
  <c r="CB89" i="22"/>
  <c r="BX89" i="22"/>
  <c r="BT89" i="22"/>
  <c r="AH89" i="22"/>
  <c r="AD89" i="22"/>
  <c r="CA89" i="22"/>
  <c r="CE89" i="22" s="1"/>
  <c r="BW89" i="22"/>
  <c r="BS89" i="22"/>
  <c r="AK89" i="22"/>
  <c r="AG89" i="22"/>
  <c r="AC89" i="22"/>
  <c r="AZ89" i="22" s="1"/>
  <c r="CD89" i="22"/>
  <c r="BZ89" i="22"/>
  <c r="BV89" i="22"/>
  <c r="BR89" i="22"/>
  <c r="AJ89" i="22"/>
  <c r="AF89" i="22"/>
  <c r="AA89" i="22"/>
  <c r="FJ89" i="22" s="1"/>
  <c r="DH86" i="22"/>
  <c r="CM86" i="22"/>
  <c r="DD86" i="22"/>
  <c r="BM86" i="21"/>
  <c r="AW87" i="21"/>
  <c r="CH85" i="21"/>
  <c r="BI87" i="21"/>
  <c r="BM87" i="21" s="1"/>
  <c r="AY87" i="21"/>
  <c r="BK87" i="21"/>
  <c r="DI87" i="21" s="1"/>
  <c r="AZ89" i="21"/>
  <c r="CE89" i="21"/>
  <c r="FK88" i="21"/>
  <c r="FL88" i="21" s="1"/>
  <c r="FM88" i="21" s="1"/>
  <c r="FN88" i="21" s="1"/>
  <c r="BE87" i="21"/>
  <c r="DF87" i="21"/>
  <c r="AE89" i="21"/>
  <c r="AM89" i="21"/>
  <c r="DM84" i="21"/>
  <c r="DL84" i="21"/>
  <c r="BG88" i="21"/>
  <c r="BH88" i="21" s="1"/>
  <c r="BQ88" i="21"/>
  <c r="BP88" i="21"/>
  <c r="AX88" i="21"/>
  <c r="AU88" i="21"/>
  <c r="FV88" i="21" s="1"/>
  <c r="BC88" i="21"/>
  <c r="BF88" i="21"/>
  <c r="BD88" i="21"/>
  <c r="CM87" i="21"/>
  <c r="W89" i="21"/>
  <c r="V88" i="21"/>
  <c r="X88" i="21"/>
  <c r="BL89" i="21" s="1"/>
  <c r="CN89" i="21"/>
  <c r="CJ89" i="21"/>
  <c r="CL89" i="21"/>
  <c r="DS89" i="21"/>
  <c r="CI89" i="21"/>
  <c r="DG89" i="21"/>
  <c r="CG88" i="21"/>
  <c r="CM88" i="21" s="1"/>
  <c r="CF88" i="21"/>
  <c r="DT88" i="21"/>
  <c r="DN83" i="21"/>
  <c r="DO83" i="21" s="1"/>
  <c r="DQ83" i="21"/>
  <c r="DB86" i="21"/>
  <c r="CX86" i="21"/>
  <c r="DA86" i="21"/>
  <c r="CW86" i="21"/>
  <c r="CZ86" i="21"/>
  <c r="DC86" i="21"/>
  <c r="CY86" i="21"/>
  <c r="AT89" i="21"/>
  <c r="BB89" i="21"/>
  <c r="BA89" i="21"/>
  <c r="BN86" i="21"/>
  <c r="DK86" i="21"/>
  <c r="DJ86" i="21"/>
  <c r="CC90" i="21"/>
  <c r="A91" i="21"/>
  <c r="FR90" i="21"/>
  <c r="BX90" i="21"/>
  <c r="AD90" i="21"/>
  <c r="AH90" i="21"/>
  <c r="BT90" i="21"/>
  <c r="CB90" i="21"/>
  <c r="AJ90" i="21"/>
  <c r="BZ90" i="21"/>
  <c r="AG90" i="21"/>
  <c r="BW90" i="21"/>
  <c r="BU90" i="21"/>
  <c r="CD90" i="21"/>
  <c r="AK90" i="21"/>
  <c r="CA90" i="21"/>
  <c r="BY90" i="21"/>
  <c r="CE90" i="21" s="1"/>
  <c r="AA90" i="21"/>
  <c r="BR90" i="21"/>
  <c r="Z90" i="21"/>
  <c r="AF90" i="21"/>
  <c r="FK89" i="21" s="1"/>
  <c r="BV90" i="21"/>
  <c r="AC90" i="21"/>
  <c r="AZ90" i="21" s="1"/>
  <c r="BS90" i="21"/>
  <c r="AI90" i="21"/>
  <c r="AW88" i="21"/>
  <c r="DR87" i="21"/>
  <c r="CU88" i="21"/>
  <c r="CQ88" i="21"/>
  <c r="CS88" i="21"/>
  <c r="CR88" i="21"/>
  <c r="CP88" i="21"/>
  <c r="CT88" i="21"/>
  <c r="CO88" i="21"/>
  <c r="DD87" i="21"/>
  <c r="FU82" i="20"/>
  <c r="FK84" i="20"/>
  <c r="CH80" i="20"/>
  <c r="CE85" i="20"/>
  <c r="DD83" i="20"/>
  <c r="CM83" i="20"/>
  <c r="CL85" i="20"/>
  <c r="DS85" i="20"/>
  <c r="DG85" i="20"/>
  <c r="CJ85" i="20"/>
  <c r="DE85" i="20"/>
  <c r="CI85" i="20"/>
  <c r="CK85" i="20" s="1"/>
  <c r="CN85" i="20"/>
  <c r="W85" i="20"/>
  <c r="V84" i="20"/>
  <c r="X84" i="20"/>
  <c r="BL85" i="20" s="1"/>
  <c r="DT84" i="20"/>
  <c r="CD86" i="20"/>
  <c r="BZ86" i="20"/>
  <c r="BV86" i="20"/>
  <c r="BR86" i="20"/>
  <c r="AJ86" i="20"/>
  <c r="AF86" i="20"/>
  <c r="AA86" i="20"/>
  <c r="CA86" i="20"/>
  <c r="BW86" i="20"/>
  <c r="BS86" i="20"/>
  <c r="AK86" i="20"/>
  <c r="AG86" i="20"/>
  <c r="AC86" i="20"/>
  <c r="BX86" i="20"/>
  <c r="AH86" i="20"/>
  <c r="CC86" i="20"/>
  <c r="BU86" i="20"/>
  <c r="FR86" i="20"/>
  <c r="CB86" i="20"/>
  <c r="BT86" i="20"/>
  <c r="AD86" i="20"/>
  <c r="A87" i="20"/>
  <c r="BY86" i="20"/>
  <c r="AI86" i="20"/>
  <c r="Z86" i="20"/>
  <c r="BN81" i="20"/>
  <c r="DJ81" i="20"/>
  <c r="DK81" i="20"/>
  <c r="CG84" i="20"/>
  <c r="CF84" i="20"/>
  <c r="BI83" i="20"/>
  <c r="AY83" i="20"/>
  <c r="AW83" i="20"/>
  <c r="AE85" i="20"/>
  <c r="AM85" i="20"/>
  <c r="BF84" i="20"/>
  <c r="BD84" i="20"/>
  <c r="AV84" i="20"/>
  <c r="BC84" i="20"/>
  <c r="BK83" i="20"/>
  <c r="DI83" i="20" s="1"/>
  <c r="BE83" i="20"/>
  <c r="DF83" i="20"/>
  <c r="CT84" i="20"/>
  <c r="CP84" i="20"/>
  <c r="CS84" i="20"/>
  <c r="CO84" i="20"/>
  <c r="CR84" i="20"/>
  <c r="CU84" i="20"/>
  <c r="CQ84" i="20"/>
  <c r="CK84" i="20"/>
  <c r="BJ82" i="20"/>
  <c r="BM82" i="20"/>
  <c r="BO82" i="20"/>
  <c r="CV82" i="20"/>
  <c r="DR83" i="20"/>
  <c r="FO84" i="20"/>
  <c r="FP84" i="20" s="1"/>
  <c r="FA84" i="20"/>
  <c r="FC84" i="20" s="1"/>
  <c r="FF84" i="20" s="1"/>
  <c r="EM84" i="20"/>
  <c r="EN84" i="20" s="1"/>
  <c r="EO84" i="20" s="1"/>
  <c r="FE84" i="20" s="1"/>
  <c r="BB85" i="20"/>
  <c r="BA85" i="20"/>
  <c r="AT85" i="20"/>
  <c r="AP85" i="20"/>
  <c r="AQ85" i="20" s="1"/>
  <c r="AX84" i="20"/>
  <c r="BQ84" i="20"/>
  <c r="BP84" i="20"/>
  <c r="BG84" i="20"/>
  <c r="BH84" i="20" s="1"/>
  <c r="AU84" i="20"/>
  <c r="FV84" i="20" s="1"/>
  <c r="DH83" i="20"/>
  <c r="DK75" i="19"/>
  <c r="DN72" i="19"/>
  <c r="DO72" i="19" s="1"/>
  <c r="BM76" i="19"/>
  <c r="BN76" i="19" s="1"/>
  <c r="DR77" i="19"/>
  <c r="BJ76" i="19"/>
  <c r="BI77" i="19"/>
  <c r="BJ77" i="19" s="1"/>
  <c r="AY77" i="19"/>
  <c r="BD78" i="19"/>
  <c r="BC78" i="19"/>
  <c r="BF78" i="19"/>
  <c r="CG78" i="19"/>
  <c r="AP78" i="19"/>
  <c r="AQ78" i="19" s="1"/>
  <c r="CF78" i="19"/>
  <c r="CR78" i="19"/>
  <c r="CO78" i="19"/>
  <c r="CS78" i="19"/>
  <c r="CP78" i="19"/>
  <c r="CT78" i="19"/>
  <c r="CQ78" i="19"/>
  <c r="CU78" i="19"/>
  <c r="DJ76" i="19"/>
  <c r="FU77" i="19"/>
  <c r="FT77" i="19"/>
  <c r="A81" i="19"/>
  <c r="CD80" i="19"/>
  <c r="BX80" i="19"/>
  <c r="BZ80" i="19"/>
  <c r="FR80" i="19"/>
  <c r="CB80" i="19"/>
  <c r="BY80" i="19"/>
  <c r="BS80" i="19"/>
  <c r="AK80" i="19"/>
  <c r="CC80" i="19"/>
  <c r="CA80" i="19"/>
  <c r="AF80" i="19"/>
  <c r="AA80" i="19"/>
  <c r="BR80" i="19"/>
  <c r="AG80" i="19"/>
  <c r="AH80" i="19"/>
  <c r="AD80" i="19"/>
  <c r="AJ80" i="19"/>
  <c r="AI80" i="19"/>
  <c r="EY80" i="19"/>
  <c r="EP80" i="19"/>
  <c r="BU80" i="19"/>
  <c r="BW80" i="19"/>
  <c r="BV80" i="19"/>
  <c r="AC80" i="19"/>
  <c r="FD80" i="19"/>
  <c r="DU80" i="19" s="1"/>
  <c r="BT80" i="19"/>
  <c r="Z80" i="19"/>
  <c r="FQ80" i="19"/>
  <c r="AV78" i="19"/>
  <c r="CW76" i="19"/>
  <c r="DA76" i="19"/>
  <c r="CX76" i="19"/>
  <c r="DB76" i="19"/>
  <c r="CY76" i="19"/>
  <c r="DC76" i="19"/>
  <c r="CZ76" i="19"/>
  <c r="BM77" i="19"/>
  <c r="BO77" i="19"/>
  <c r="CV77" i="19"/>
  <c r="AZ79" i="19"/>
  <c r="AX78" i="19"/>
  <c r="BQ78" i="19"/>
  <c r="BP78" i="19"/>
  <c r="BG78" i="19"/>
  <c r="AU78" i="19"/>
  <c r="FV78" i="19" s="1"/>
  <c r="BE77" i="19"/>
  <c r="DF77" i="19"/>
  <c r="DT78" i="19"/>
  <c r="DD77" i="19"/>
  <c r="AE79" i="19"/>
  <c r="AM79" i="19"/>
  <c r="FK78" i="19"/>
  <c r="FL78" i="19" s="1"/>
  <c r="FM78" i="19" s="1"/>
  <c r="FN78" i="19" s="1"/>
  <c r="DG79" i="19"/>
  <c r="CL79" i="19"/>
  <c r="DS79" i="19"/>
  <c r="CN79" i="19"/>
  <c r="CJ79" i="19"/>
  <c r="CI79" i="19"/>
  <c r="CK79" i="19" s="1"/>
  <c r="BA79" i="19"/>
  <c r="BB79" i="19"/>
  <c r="AT79" i="19"/>
  <c r="V81" i="19"/>
  <c r="X81" i="19" s="1"/>
  <c r="BL82" i="19" s="1"/>
  <c r="W82" i="19"/>
  <c r="CK78" i="19"/>
  <c r="BH77" i="19"/>
  <c r="BK77" i="19"/>
  <c r="DI77" i="19" s="1"/>
  <c r="CM77" i="19"/>
  <c r="AW87" i="24" l="1"/>
  <c r="CK88" i="24"/>
  <c r="CE89" i="24"/>
  <c r="BB89" i="24"/>
  <c r="BA89" i="24"/>
  <c r="AT89" i="24"/>
  <c r="DR87" i="24"/>
  <c r="CG88" i="24"/>
  <c r="CF88" i="24"/>
  <c r="DT88" i="24"/>
  <c r="FU86" i="24"/>
  <c r="FT86" i="24"/>
  <c r="CN89" i="24"/>
  <c r="CJ89" i="24"/>
  <c r="DS89" i="24"/>
  <c r="DG89" i="24"/>
  <c r="CI89" i="24"/>
  <c r="CK89" i="24" s="1"/>
  <c r="CL89" i="24"/>
  <c r="BO86" i="24"/>
  <c r="BJ86" i="24"/>
  <c r="BM86" i="24"/>
  <c r="CV86" i="24"/>
  <c r="DH88" i="24"/>
  <c r="DC85" i="24"/>
  <c r="CY85" i="24"/>
  <c r="DB85" i="24"/>
  <c r="CX85" i="24"/>
  <c r="DA85" i="24"/>
  <c r="CW85" i="24"/>
  <c r="CZ85" i="24"/>
  <c r="FJ89" i="24"/>
  <c r="DH87" i="24"/>
  <c r="FR90" i="24"/>
  <c r="CB90" i="24"/>
  <c r="BX90" i="24"/>
  <c r="BT90" i="24"/>
  <c r="AH90" i="24"/>
  <c r="AD90" i="24"/>
  <c r="CA90" i="24"/>
  <c r="BW90" i="24"/>
  <c r="BS90" i="24"/>
  <c r="AK90" i="24"/>
  <c r="AG90" i="24"/>
  <c r="AC90" i="24"/>
  <c r="CD90" i="24"/>
  <c r="BZ90" i="24"/>
  <c r="BV90" i="24"/>
  <c r="BR90" i="24"/>
  <c r="AJ90" i="24"/>
  <c r="AF90" i="24"/>
  <c r="AA90" i="24"/>
  <c r="A91" i="24"/>
  <c r="CC90" i="24"/>
  <c r="BY90" i="24"/>
  <c r="BU90" i="24"/>
  <c r="AI90" i="24"/>
  <c r="Z90" i="24"/>
  <c r="EL89" i="24"/>
  <c r="BE87" i="24"/>
  <c r="DF87" i="24"/>
  <c r="AY87" i="24"/>
  <c r="BI87" i="24"/>
  <c r="DL83" i="24"/>
  <c r="DM83" i="24"/>
  <c r="BD88" i="24"/>
  <c r="AV88" i="24"/>
  <c r="BC88" i="24"/>
  <c r="BF88" i="24"/>
  <c r="CR88" i="24"/>
  <c r="CU88" i="24"/>
  <c r="CQ88" i="24"/>
  <c r="CT88" i="24"/>
  <c r="CP88" i="24"/>
  <c r="CS88" i="24"/>
  <c r="CO88" i="24"/>
  <c r="BK87" i="24"/>
  <c r="DI87" i="24" s="1"/>
  <c r="BN85" i="24"/>
  <c r="DK85" i="24"/>
  <c r="DJ85" i="24"/>
  <c r="AM89" i="24"/>
  <c r="AE89" i="24"/>
  <c r="FK88" i="24"/>
  <c r="FL88" i="24" s="1"/>
  <c r="FM88" i="24" s="1"/>
  <c r="FN88" i="24" s="1"/>
  <c r="BP88" i="24"/>
  <c r="BG88" i="24"/>
  <c r="BH88" i="24" s="1"/>
  <c r="AU88" i="24"/>
  <c r="FV88" i="24" s="1"/>
  <c r="AX88" i="24"/>
  <c r="BQ88" i="24"/>
  <c r="X88" i="24"/>
  <c r="BL89" i="24" s="1"/>
  <c r="W89" i="24"/>
  <c r="V88" i="24"/>
  <c r="CM87" i="24"/>
  <c r="FK88" i="22"/>
  <c r="FL88" i="22" s="1"/>
  <c r="FM88" i="22" s="1"/>
  <c r="FN88" i="22" s="1"/>
  <c r="DM83" i="22"/>
  <c r="DL83" i="22"/>
  <c r="BQ88" i="22"/>
  <c r="BP88" i="22"/>
  <c r="BG88" i="22"/>
  <c r="AU88" i="22"/>
  <c r="AX88" i="22"/>
  <c r="CG88" i="22"/>
  <c r="CF88" i="22"/>
  <c r="AP88" i="22"/>
  <c r="AQ88" i="22" s="1"/>
  <c r="FU86" i="22"/>
  <c r="FT86" i="22"/>
  <c r="BH87" i="22"/>
  <c r="BK87" i="22"/>
  <c r="DI87" i="22" s="1"/>
  <c r="DS89" i="22"/>
  <c r="DG89" i="22"/>
  <c r="CN89" i="22"/>
  <c r="CJ89" i="22"/>
  <c r="CI89" i="22"/>
  <c r="AP89" i="22" s="1"/>
  <c r="AQ89" i="22" s="1"/>
  <c r="CL89" i="22"/>
  <c r="W90" i="22"/>
  <c r="V89" i="22"/>
  <c r="X89" i="22"/>
  <c r="BL90" i="22" s="1"/>
  <c r="FV88" i="22"/>
  <c r="DT88" i="22"/>
  <c r="BD88" i="22"/>
  <c r="AV88" i="22"/>
  <c r="BC88" i="22"/>
  <c r="BF88" i="22"/>
  <c r="AE89" i="22"/>
  <c r="AM89" i="22"/>
  <c r="BE87" i="22"/>
  <c r="DF87" i="22"/>
  <c r="BN85" i="22"/>
  <c r="DK85" i="22"/>
  <c r="DJ85" i="22"/>
  <c r="BM86" i="22"/>
  <c r="BO86" i="22"/>
  <c r="BJ86" i="22"/>
  <c r="CV86" i="22"/>
  <c r="CS88" i="22"/>
  <c r="CO88" i="22"/>
  <c r="CR88" i="22"/>
  <c r="CU88" i="22"/>
  <c r="CQ88" i="22"/>
  <c r="CT88" i="22"/>
  <c r="CP88" i="22"/>
  <c r="CK88" i="22"/>
  <c r="DH87" i="22"/>
  <c r="CM87" i="22"/>
  <c r="DD87" i="22"/>
  <c r="FU87" i="22"/>
  <c r="FT87" i="22"/>
  <c r="BA89" i="22"/>
  <c r="BB89" i="22"/>
  <c r="AT89" i="22"/>
  <c r="CD90" i="22"/>
  <c r="BZ90" i="22"/>
  <c r="BV90" i="22"/>
  <c r="BR90" i="22"/>
  <c r="A91" i="22"/>
  <c r="CC90" i="22"/>
  <c r="BY90" i="22"/>
  <c r="BU90" i="22"/>
  <c r="AI90" i="22"/>
  <c r="Z90" i="22"/>
  <c r="CA90" i="22"/>
  <c r="BW90" i="22"/>
  <c r="BS90" i="22"/>
  <c r="AK90" i="22"/>
  <c r="AG90" i="22"/>
  <c r="AC90" i="22"/>
  <c r="CB90" i="22"/>
  <c r="AF90" i="22"/>
  <c r="BX90" i="22"/>
  <c r="AD90" i="22"/>
  <c r="BT90" i="22"/>
  <c r="AJ90" i="22"/>
  <c r="AA90" i="22"/>
  <c r="FR90" i="22"/>
  <c r="AH90" i="22"/>
  <c r="EL89" i="22"/>
  <c r="DA85" i="22"/>
  <c r="CW85" i="22"/>
  <c r="CZ85" i="22"/>
  <c r="DC85" i="22"/>
  <c r="CY85" i="22"/>
  <c r="DB85" i="22"/>
  <c r="CX85" i="22"/>
  <c r="BI87" i="22"/>
  <c r="AY87" i="22"/>
  <c r="CH86" i="21"/>
  <c r="DL85" i="21" s="1"/>
  <c r="CV87" i="21"/>
  <c r="DC87" i="21" s="1"/>
  <c r="BJ87" i="21"/>
  <c r="BO87" i="21"/>
  <c r="DR88" i="21"/>
  <c r="BK88" i="21"/>
  <c r="BI88" i="21"/>
  <c r="BJ88" i="21" s="1"/>
  <c r="AY88" i="21"/>
  <c r="W90" i="21"/>
  <c r="V89" i="21"/>
  <c r="X89" i="21"/>
  <c r="BL90" i="21" s="1"/>
  <c r="BE88" i="21"/>
  <c r="DF88" i="21"/>
  <c r="BO88" i="21"/>
  <c r="BP89" i="21"/>
  <c r="BQ89" i="21"/>
  <c r="BG89" i="21"/>
  <c r="BH89" i="21" s="1"/>
  <c r="AU89" i="21"/>
  <c r="AX89" i="21"/>
  <c r="DH88" i="21"/>
  <c r="FT88" i="21"/>
  <c r="FU88" i="21"/>
  <c r="DN84" i="21"/>
  <c r="DO84" i="21" s="1"/>
  <c r="DP83" i="21" s="1"/>
  <c r="DQ84" i="21"/>
  <c r="FT87" i="21"/>
  <c r="FU87" i="21"/>
  <c r="AM90" i="21"/>
  <c r="AV90" i="21" s="1"/>
  <c r="AE90" i="21"/>
  <c r="CN90" i="21"/>
  <c r="DS90" i="21"/>
  <c r="CI90" i="21"/>
  <c r="CK90" i="21" s="1"/>
  <c r="DG90" i="21"/>
  <c r="CL90" i="21"/>
  <c r="CJ90" i="21"/>
  <c r="CG89" i="21"/>
  <c r="DD89" i="21" s="1"/>
  <c r="AP89" i="21"/>
  <c r="AQ89" i="21" s="1"/>
  <c r="CF89" i="21"/>
  <c r="CR89" i="21"/>
  <c r="CT89" i="21"/>
  <c r="CP89" i="21"/>
  <c r="CO89" i="21"/>
  <c r="CU89" i="21"/>
  <c r="CS89" i="21"/>
  <c r="CQ89" i="21"/>
  <c r="BN87" i="21"/>
  <c r="DJ87" i="21"/>
  <c r="DK87" i="21"/>
  <c r="BD89" i="21"/>
  <c r="BF89" i="21"/>
  <c r="BC89" i="21"/>
  <c r="AV89" i="21"/>
  <c r="DD88" i="21"/>
  <c r="BA90" i="21"/>
  <c r="BB90" i="21"/>
  <c r="AT90" i="21"/>
  <c r="CC91" i="21"/>
  <c r="CB91" i="21"/>
  <c r="BX91" i="21"/>
  <c r="AD91" i="21"/>
  <c r="A92" i="21"/>
  <c r="BT91" i="21"/>
  <c r="AH91" i="21"/>
  <c r="CD91" i="21"/>
  <c r="BU91" i="21"/>
  <c r="AA91" i="21"/>
  <c r="BR91" i="21"/>
  <c r="AC91" i="21"/>
  <c r="BS91" i="21"/>
  <c r="EP91" i="21"/>
  <c r="BY91" i="21"/>
  <c r="AF91" i="21"/>
  <c r="BV91" i="21"/>
  <c r="EY91" i="21"/>
  <c r="AG91" i="21"/>
  <c r="BW91" i="21"/>
  <c r="FQ91" i="21"/>
  <c r="Z91" i="21"/>
  <c r="AJ91" i="21"/>
  <c r="BZ91" i="21"/>
  <c r="FD91" i="21"/>
  <c r="DU91" i="21" s="1"/>
  <c r="AK91" i="21"/>
  <c r="CA91" i="21"/>
  <c r="FR91" i="21"/>
  <c r="AI91" i="21"/>
  <c r="CK89" i="21"/>
  <c r="DT89" i="21"/>
  <c r="FV89" i="21"/>
  <c r="DA87" i="21"/>
  <c r="CZ87" i="21"/>
  <c r="CY87" i="21"/>
  <c r="CX87" i="21"/>
  <c r="DI88" i="21"/>
  <c r="FJ86" i="20"/>
  <c r="DR84" i="20"/>
  <c r="CE86" i="20"/>
  <c r="AZ86" i="20"/>
  <c r="AX85" i="20"/>
  <c r="BQ85" i="20"/>
  <c r="BP85" i="20"/>
  <c r="DR85" i="20" s="1"/>
  <c r="BG85" i="20"/>
  <c r="BH85" i="20" s="1"/>
  <c r="AU85" i="20"/>
  <c r="FV85" i="20" s="1"/>
  <c r="BI84" i="20"/>
  <c r="AY84" i="20"/>
  <c r="DB82" i="20"/>
  <c r="CX82" i="20"/>
  <c r="DA82" i="20"/>
  <c r="CW82" i="20"/>
  <c r="CZ82" i="20"/>
  <c r="DC82" i="20"/>
  <c r="CY82" i="20"/>
  <c r="BK84" i="20"/>
  <c r="DI84" i="20" s="1"/>
  <c r="BE84" i="20"/>
  <c r="DF84" i="20"/>
  <c r="BJ83" i="20"/>
  <c r="BM83" i="20"/>
  <c r="BO83" i="20"/>
  <c r="FI83" i="20"/>
  <c r="BB86" i="20"/>
  <c r="BA86" i="20"/>
  <c r="AT86" i="20"/>
  <c r="CL86" i="20"/>
  <c r="DS86" i="20"/>
  <c r="DG86" i="20"/>
  <c r="CI86" i="20"/>
  <c r="CN86" i="20"/>
  <c r="CJ86" i="20"/>
  <c r="DT85" i="20"/>
  <c r="BK85" i="20"/>
  <c r="CG85" i="20"/>
  <c r="CM85" i="20" s="1"/>
  <c r="CF85" i="20"/>
  <c r="BN82" i="20"/>
  <c r="DJ82" i="20"/>
  <c r="DK82" i="20"/>
  <c r="BF85" i="20"/>
  <c r="BD85" i="20"/>
  <c r="AV85" i="20"/>
  <c r="BC85" i="20"/>
  <c r="DH84" i="20"/>
  <c r="CM84" i="20"/>
  <c r="DD84" i="20"/>
  <c r="FD87" i="20"/>
  <c r="DU87" i="20" s="1"/>
  <c r="EY87" i="20"/>
  <c r="CD87" i="20"/>
  <c r="BZ87" i="20"/>
  <c r="BV87" i="20"/>
  <c r="BR87" i="20"/>
  <c r="AJ87" i="20"/>
  <c r="AF87" i="20"/>
  <c r="AA87" i="20"/>
  <c r="A88" i="20"/>
  <c r="FR87" i="20"/>
  <c r="FQ87" i="20"/>
  <c r="EP87" i="20"/>
  <c r="CA87" i="20"/>
  <c r="BW87" i="20"/>
  <c r="BS87" i="20"/>
  <c r="AK87" i="20"/>
  <c r="AG87" i="20"/>
  <c r="AC87" i="20"/>
  <c r="BY87" i="20"/>
  <c r="AI87" i="20"/>
  <c r="Z87" i="20"/>
  <c r="BX87" i="20"/>
  <c r="AH87" i="20"/>
  <c r="CC87" i="20"/>
  <c r="BU87" i="20"/>
  <c r="CB87" i="20"/>
  <c r="BT87" i="20"/>
  <c r="AD87" i="20"/>
  <c r="FK86" i="20" s="1"/>
  <c r="EL86" i="20"/>
  <c r="CT85" i="20"/>
  <c r="CP85" i="20"/>
  <c r="CU85" i="20"/>
  <c r="CQ85" i="20"/>
  <c r="CR85" i="20"/>
  <c r="CO85" i="20"/>
  <c r="CS85" i="20"/>
  <c r="FT84" i="20"/>
  <c r="FU84" i="20"/>
  <c r="FT83" i="20"/>
  <c r="FU83" i="20"/>
  <c r="AW84" i="20"/>
  <c r="AE86" i="20"/>
  <c r="AM86" i="20"/>
  <c r="FK85" i="20"/>
  <c r="FL85" i="20" s="1"/>
  <c r="FM85" i="20" s="1"/>
  <c r="FN85" i="20" s="1"/>
  <c r="AP86" i="20"/>
  <c r="AQ86" i="20" s="1"/>
  <c r="W86" i="20"/>
  <c r="V85" i="20"/>
  <c r="X85" i="20"/>
  <c r="BL86" i="20" s="1"/>
  <c r="DK76" i="19"/>
  <c r="CH76" i="19" s="1"/>
  <c r="DR78" i="19"/>
  <c r="BI78" i="19"/>
  <c r="BO78" i="19" s="1"/>
  <c r="AY78" i="19"/>
  <c r="CE80" i="19"/>
  <c r="FK79" i="19"/>
  <c r="AW78" i="19"/>
  <c r="AZ80" i="19"/>
  <c r="A82" i="19"/>
  <c r="AK81" i="19"/>
  <c r="CD81" i="19"/>
  <c r="BZ81" i="19"/>
  <c r="BU81" i="19"/>
  <c r="BY81" i="19"/>
  <c r="BX81" i="19"/>
  <c r="CA81" i="19"/>
  <c r="CB81" i="19"/>
  <c r="CC81" i="19"/>
  <c r="BR81" i="19"/>
  <c r="AA81" i="19"/>
  <c r="BS81" i="19"/>
  <c r="AC81" i="19"/>
  <c r="AD81" i="19"/>
  <c r="AI81" i="19"/>
  <c r="AJ81" i="19"/>
  <c r="BT81" i="19"/>
  <c r="Z81" i="19"/>
  <c r="BW81" i="19"/>
  <c r="FR81" i="19"/>
  <c r="BV81" i="19"/>
  <c r="AF81" i="19"/>
  <c r="AG81" i="19"/>
  <c r="AH81" i="19"/>
  <c r="BQ79" i="19"/>
  <c r="BP79" i="19"/>
  <c r="DR79" i="19" s="1"/>
  <c r="BG79" i="19"/>
  <c r="AU79" i="19"/>
  <c r="FV79" i="19" s="1"/>
  <c r="AX79" i="19"/>
  <c r="DT79" i="19"/>
  <c r="BD79" i="19"/>
  <c r="BC79" i="19"/>
  <c r="BF79" i="19"/>
  <c r="AV79" i="19"/>
  <c r="BH78" i="19"/>
  <c r="BK78" i="19"/>
  <c r="DI78" i="19" s="1"/>
  <c r="BN77" i="19"/>
  <c r="DK77" i="19"/>
  <c r="DJ77" i="19"/>
  <c r="AM80" i="19"/>
  <c r="AV80" i="19" s="1"/>
  <c r="AE80" i="19"/>
  <c r="DG80" i="19"/>
  <c r="CI80" i="19"/>
  <c r="CK80" i="19" s="1"/>
  <c r="DE80" i="19"/>
  <c r="CL80" i="19"/>
  <c r="DS80" i="19"/>
  <c r="CN80" i="19"/>
  <c r="CJ80" i="19"/>
  <c r="V82" i="19"/>
  <c r="X82" i="19" s="1"/>
  <c r="BL83" i="19" s="1"/>
  <c r="W83" i="19"/>
  <c r="FT78" i="19"/>
  <c r="FU78" i="19"/>
  <c r="CX77" i="19"/>
  <c r="DB77" i="19"/>
  <c r="CY77" i="19"/>
  <c r="DC77" i="19"/>
  <c r="CZ77" i="19"/>
  <c r="CW77" i="19"/>
  <c r="DA77" i="19"/>
  <c r="BE78" i="19"/>
  <c r="DF78" i="19"/>
  <c r="CG79" i="19"/>
  <c r="CF79" i="19"/>
  <c r="AP79" i="19"/>
  <c r="AQ79" i="19" s="1"/>
  <c r="CO79" i="19"/>
  <c r="CS79" i="19"/>
  <c r="CP79" i="19"/>
  <c r="CT79" i="19"/>
  <c r="CQ79" i="19"/>
  <c r="CU79" i="19"/>
  <c r="CR79" i="19"/>
  <c r="BB80" i="19"/>
  <c r="BA80" i="19"/>
  <c r="AT80" i="19"/>
  <c r="DH78" i="19"/>
  <c r="CM78" i="19"/>
  <c r="DD78" i="19"/>
  <c r="DB87" i="21" l="1"/>
  <c r="CW87" i="21"/>
  <c r="DM85" i="21"/>
  <c r="DQ85" i="21" s="1"/>
  <c r="FJ90" i="24"/>
  <c r="CE90" i="24"/>
  <c r="CH85" i="24"/>
  <c r="DM84" i="24" s="1"/>
  <c r="AY88" i="24"/>
  <c r="BI88" i="24"/>
  <c r="DN83" i="24"/>
  <c r="DO83" i="24" s="1"/>
  <c r="DQ83" i="24"/>
  <c r="AM90" i="24"/>
  <c r="AE90" i="24"/>
  <c r="BN86" i="24"/>
  <c r="DK86" i="24"/>
  <c r="DJ86" i="24"/>
  <c r="BP89" i="24"/>
  <c r="BG89" i="24"/>
  <c r="BH89" i="24" s="1"/>
  <c r="AU89" i="24"/>
  <c r="AX89" i="24"/>
  <c r="BQ89" i="24"/>
  <c r="X89" i="24"/>
  <c r="BL90" i="24" s="1"/>
  <c r="W90" i="24"/>
  <c r="V89" i="24"/>
  <c r="BB90" i="24"/>
  <c r="BA90" i="24"/>
  <c r="AT90" i="24"/>
  <c r="FR91" i="24"/>
  <c r="CB91" i="24"/>
  <c r="BX91" i="24"/>
  <c r="BT91" i="24"/>
  <c r="AH91" i="24"/>
  <c r="AD91" i="24"/>
  <c r="FQ91" i="24"/>
  <c r="EP91" i="24"/>
  <c r="CA91" i="24"/>
  <c r="BW91" i="24"/>
  <c r="BS91" i="24"/>
  <c r="AK91" i="24"/>
  <c r="AG91" i="24"/>
  <c r="AC91" i="24"/>
  <c r="FD91" i="24"/>
  <c r="DU91" i="24" s="1"/>
  <c r="EY91" i="24"/>
  <c r="CD91" i="24"/>
  <c r="BZ91" i="24"/>
  <c r="BV91" i="24"/>
  <c r="BR91" i="24"/>
  <c r="AJ91" i="24"/>
  <c r="AF91" i="24"/>
  <c r="AA91" i="24"/>
  <c r="A92" i="24"/>
  <c r="CC91" i="24"/>
  <c r="BY91" i="24"/>
  <c r="BU91" i="24"/>
  <c r="AI91" i="24"/>
  <c r="Z91" i="24"/>
  <c r="EL90" i="24"/>
  <c r="AZ90" i="24"/>
  <c r="CR89" i="24"/>
  <c r="CU89" i="24"/>
  <c r="CQ89" i="24"/>
  <c r="CT89" i="24"/>
  <c r="CP89" i="24"/>
  <c r="CS89" i="24"/>
  <c r="CO89" i="24"/>
  <c r="BK89" i="24"/>
  <c r="AW88" i="24"/>
  <c r="BO87" i="24"/>
  <c r="BJ87" i="24"/>
  <c r="BM87" i="24"/>
  <c r="CV87" i="24"/>
  <c r="FA89" i="24"/>
  <c r="FC89" i="24" s="1"/>
  <c r="FF89" i="24" s="1"/>
  <c r="EM89" i="24"/>
  <c r="EN89" i="24" s="1"/>
  <c r="EO89" i="24" s="1"/>
  <c r="FE89" i="24" s="1"/>
  <c r="FO89" i="24"/>
  <c r="FP89" i="24" s="1"/>
  <c r="CN90" i="24"/>
  <c r="CJ90" i="24"/>
  <c r="DS90" i="24"/>
  <c r="DG90" i="24"/>
  <c r="CI90" i="24"/>
  <c r="AP90" i="24" s="1"/>
  <c r="AQ90" i="24" s="1"/>
  <c r="CL90" i="24"/>
  <c r="FK89" i="24"/>
  <c r="CM88" i="24"/>
  <c r="DD88" i="24"/>
  <c r="DR88" i="24"/>
  <c r="BD89" i="24"/>
  <c r="AV89" i="24"/>
  <c r="AW89" i="24" s="1"/>
  <c r="BC89" i="24"/>
  <c r="BF89" i="24"/>
  <c r="BE88" i="24"/>
  <c r="DF88" i="24"/>
  <c r="CZ86" i="24"/>
  <c r="DC86" i="24"/>
  <c r="CY86" i="24"/>
  <c r="DB86" i="24"/>
  <c r="CX86" i="24"/>
  <c r="DA86" i="24"/>
  <c r="CW86" i="24"/>
  <c r="CH86" i="24"/>
  <c r="BK88" i="24"/>
  <c r="DI88" i="24" s="1"/>
  <c r="CG89" i="24"/>
  <c r="CF89" i="24"/>
  <c r="AP89" i="24"/>
  <c r="AQ89" i="24" s="1"/>
  <c r="FV89" i="24"/>
  <c r="DT89" i="24"/>
  <c r="FU87" i="24"/>
  <c r="FT87" i="24"/>
  <c r="FJ90" i="22"/>
  <c r="AZ90" i="22"/>
  <c r="CE90" i="22"/>
  <c r="FK89" i="22"/>
  <c r="CH85" i="22"/>
  <c r="DM84" i="22" s="1"/>
  <c r="BQ89" i="22"/>
  <c r="BP89" i="22"/>
  <c r="BG89" i="22"/>
  <c r="AU89" i="22"/>
  <c r="AX89" i="22"/>
  <c r="BE88" i="22"/>
  <c r="DF88" i="22"/>
  <c r="FO89" i="22"/>
  <c r="FP89" i="22" s="1"/>
  <c r="FA89" i="22"/>
  <c r="FC89" i="22" s="1"/>
  <c r="FF89" i="22" s="1"/>
  <c r="EM89" i="22"/>
  <c r="EN89" i="22" s="1"/>
  <c r="EO89" i="22" s="1"/>
  <c r="FE89" i="22" s="1"/>
  <c r="BD89" i="22"/>
  <c r="AV89" i="22"/>
  <c r="BC89" i="22"/>
  <c r="BF89" i="22"/>
  <c r="AE90" i="22"/>
  <c r="AM90" i="22"/>
  <c r="W91" i="22"/>
  <c r="V90" i="22"/>
  <c r="X90" i="22"/>
  <c r="BL91" i="22" s="1"/>
  <c r="CG89" i="22"/>
  <c r="CF89" i="22"/>
  <c r="CK89" i="22"/>
  <c r="CL90" i="22"/>
  <c r="DS90" i="22"/>
  <c r="DG90" i="22"/>
  <c r="CI90" i="22"/>
  <c r="CK90" i="22" s="1"/>
  <c r="CN90" i="22"/>
  <c r="CJ90" i="22"/>
  <c r="DA86" i="22"/>
  <c r="CW86" i="22"/>
  <c r="CZ86" i="22"/>
  <c r="DC86" i="22"/>
  <c r="CY86" i="22"/>
  <c r="DB86" i="22"/>
  <c r="CX86" i="22"/>
  <c r="BI88" i="22"/>
  <c r="AY88" i="22"/>
  <c r="BM87" i="22"/>
  <c r="BO87" i="22"/>
  <c r="BJ87" i="22"/>
  <c r="CV87" i="22"/>
  <c r="BB90" i="22"/>
  <c r="BA90" i="22"/>
  <c r="AT90" i="22"/>
  <c r="FD91" i="22"/>
  <c r="DU91" i="22" s="1"/>
  <c r="EY91" i="22"/>
  <c r="CD91" i="22"/>
  <c r="BZ91" i="22"/>
  <c r="BV91" i="22"/>
  <c r="BR91" i="22"/>
  <c r="AJ91" i="22"/>
  <c r="AF91" i="22"/>
  <c r="AA91" i="22"/>
  <c r="A92" i="22"/>
  <c r="CC91" i="22"/>
  <c r="BY91" i="22"/>
  <c r="BU91" i="22"/>
  <c r="AI91" i="22"/>
  <c r="Z91" i="22"/>
  <c r="FR91" i="22"/>
  <c r="FQ91" i="22"/>
  <c r="EP91" i="22"/>
  <c r="CA91" i="22"/>
  <c r="BW91" i="22"/>
  <c r="BS91" i="22"/>
  <c r="AK91" i="22"/>
  <c r="AG91" i="22"/>
  <c r="AC91" i="22"/>
  <c r="AZ91" i="22" s="1"/>
  <c r="CB91" i="22"/>
  <c r="CE91" i="22" s="1"/>
  <c r="AH91" i="22"/>
  <c r="BX91" i="22"/>
  <c r="AD91" i="22"/>
  <c r="BT91" i="22"/>
  <c r="EL90" i="22"/>
  <c r="BN86" i="22"/>
  <c r="DK86" i="22"/>
  <c r="DJ86" i="22"/>
  <c r="CH86" i="22" s="1"/>
  <c r="AW88" i="22"/>
  <c r="CU89" i="22"/>
  <c r="CQ89" i="22"/>
  <c r="CT89" i="22"/>
  <c r="CO89" i="22"/>
  <c r="CS89" i="22"/>
  <c r="CR89" i="22"/>
  <c r="CP89" i="22"/>
  <c r="DT89" i="22"/>
  <c r="FV89" i="22"/>
  <c r="BH88" i="22"/>
  <c r="BK88" i="22"/>
  <c r="DI88" i="22" s="1"/>
  <c r="DH88" i="22"/>
  <c r="CM88" i="22"/>
  <c r="DD88" i="22"/>
  <c r="DR88" i="22"/>
  <c r="DN83" i="22"/>
  <c r="DO83" i="22" s="1"/>
  <c r="DQ83" i="22"/>
  <c r="BM88" i="21"/>
  <c r="BN88" i="21" s="1"/>
  <c r="CH87" i="21"/>
  <c r="DL86" i="21" s="1"/>
  <c r="CV88" i="21"/>
  <c r="CX88" i="21" s="1"/>
  <c r="BK89" i="21"/>
  <c r="DI89" i="21" s="1"/>
  <c r="BI89" i="21"/>
  <c r="AY89" i="21"/>
  <c r="AW89" i="21"/>
  <c r="FK90" i="21"/>
  <c r="AZ91" i="21"/>
  <c r="CE91" i="21"/>
  <c r="AE91" i="21"/>
  <c r="AM91" i="21"/>
  <c r="BG90" i="21"/>
  <c r="BH90" i="21" s="1"/>
  <c r="BQ90" i="21"/>
  <c r="BP90" i="21"/>
  <c r="AU90" i="21"/>
  <c r="AX90" i="21"/>
  <c r="AW90" i="21" s="1"/>
  <c r="BE89" i="21"/>
  <c r="DF89" i="21"/>
  <c r="W91" i="21"/>
  <c r="V90" i="21"/>
  <c r="X90" i="21"/>
  <c r="BL91" i="21" s="1"/>
  <c r="AT91" i="21"/>
  <c r="BA91" i="21"/>
  <c r="BB91" i="21"/>
  <c r="CN91" i="21"/>
  <c r="CJ91" i="21"/>
  <c r="DS91" i="21"/>
  <c r="DG91" i="21"/>
  <c r="CI91" i="21"/>
  <c r="DE91" i="21"/>
  <c r="CL91" i="21"/>
  <c r="CC92" i="21"/>
  <c r="AH92" i="21"/>
  <c r="A93" i="21"/>
  <c r="AD92" i="21"/>
  <c r="AA92" i="21"/>
  <c r="BR92" i="21"/>
  <c r="AG92" i="21"/>
  <c r="BW92" i="21"/>
  <c r="FQ92" i="21"/>
  <c r="BT92" i="21"/>
  <c r="BU92" i="21"/>
  <c r="AF92" i="21"/>
  <c r="BV92" i="21"/>
  <c r="EY92" i="21"/>
  <c r="AK92" i="21"/>
  <c r="CA92" i="21"/>
  <c r="BX92" i="21"/>
  <c r="FR92" i="21"/>
  <c r="BY92" i="21"/>
  <c r="AJ92" i="21"/>
  <c r="BZ92" i="21"/>
  <c r="FD92" i="21"/>
  <c r="DU92" i="21" s="1"/>
  <c r="CB92" i="21"/>
  <c r="Z92" i="21"/>
  <c r="CD92" i="21"/>
  <c r="AC92" i="21"/>
  <c r="AZ92" i="21" s="1"/>
  <c r="BS92" i="21"/>
  <c r="EP92" i="21"/>
  <c r="AI92" i="21"/>
  <c r="CM89" i="21"/>
  <c r="DT90" i="21"/>
  <c r="FV90" i="21"/>
  <c r="BC90" i="21"/>
  <c r="BF90" i="21"/>
  <c r="BD90" i="21"/>
  <c r="DH89" i="21"/>
  <c r="DN85" i="21"/>
  <c r="DO85" i="21" s="1"/>
  <c r="DP84" i="21" s="1"/>
  <c r="AP91" i="21"/>
  <c r="AQ91" i="21" s="1"/>
  <c r="CG90" i="21"/>
  <c r="CF90" i="21"/>
  <c r="CS90" i="21"/>
  <c r="CO90" i="21"/>
  <c r="CR90" i="21"/>
  <c r="CU90" i="21"/>
  <c r="CQ90" i="21"/>
  <c r="CT90" i="21"/>
  <c r="CP90" i="21"/>
  <c r="DR89" i="21"/>
  <c r="AP90" i="21"/>
  <c r="AQ90" i="21" s="1"/>
  <c r="AW85" i="20"/>
  <c r="CH82" i="20"/>
  <c r="CE87" i="20"/>
  <c r="W87" i="20"/>
  <c r="X86" i="20"/>
  <c r="BL87" i="20" s="1"/>
  <c r="V86" i="20"/>
  <c r="FA86" i="20"/>
  <c r="FC86" i="20" s="1"/>
  <c r="FF86" i="20" s="1"/>
  <c r="FO86" i="20"/>
  <c r="FP86" i="20" s="1"/>
  <c r="EM86" i="20"/>
  <c r="EN86" i="20" s="1"/>
  <c r="EO86" i="20" s="1"/>
  <c r="FE86" i="20" s="1"/>
  <c r="AE87" i="20"/>
  <c r="AM87" i="20"/>
  <c r="BB87" i="20"/>
  <c r="BA87" i="20"/>
  <c r="AT87" i="20"/>
  <c r="BE85" i="20"/>
  <c r="DF85" i="20"/>
  <c r="DI85" i="20"/>
  <c r="CT86" i="20"/>
  <c r="CP86" i="20"/>
  <c r="CU86" i="20"/>
  <c r="CQ86" i="20"/>
  <c r="CS86" i="20"/>
  <c r="CR86" i="20"/>
  <c r="CO86" i="20"/>
  <c r="AX86" i="20"/>
  <c r="BG86" i="20"/>
  <c r="BH86" i="20" s="1"/>
  <c r="AU86" i="20"/>
  <c r="BP86" i="20"/>
  <c r="DR86" i="20" s="1"/>
  <c r="BQ86" i="20"/>
  <c r="DH85" i="20"/>
  <c r="CL87" i="20"/>
  <c r="DS87" i="20"/>
  <c r="DG87" i="20"/>
  <c r="CI87" i="20"/>
  <c r="DE87" i="20"/>
  <c r="CN87" i="20"/>
  <c r="CJ87" i="20"/>
  <c r="CG86" i="20"/>
  <c r="CF86" i="20"/>
  <c r="FV86" i="20"/>
  <c r="DT86" i="20"/>
  <c r="BI85" i="20"/>
  <c r="AY85" i="20"/>
  <c r="BF86" i="20"/>
  <c r="BC86" i="20"/>
  <c r="BD86" i="20"/>
  <c r="AV86" i="20"/>
  <c r="FT85" i="20"/>
  <c r="FU85" i="20"/>
  <c r="DD85" i="20"/>
  <c r="AZ87" i="20"/>
  <c r="A89" i="20"/>
  <c r="FQ88" i="20"/>
  <c r="EP88" i="20"/>
  <c r="CA88" i="20"/>
  <c r="BW88" i="20"/>
  <c r="CB88" i="20"/>
  <c r="BV88" i="20"/>
  <c r="BR88" i="20"/>
  <c r="AJ88" i="20"/>
  <c r="AF88" i="20"/>
  <c r="AA88" i="20"/>
  <c r="FR88" i="20"/>
  <c r="BZ88" i="20"/>
  <c r="BU88" i="20"/>
  <c r="AI88" i="20"/>
  <c r="Z88" i="20"/>
  <c r="FD88" i="20"/>
  <c r="DU88" i="20" s="1"/>
  <c r="EY88" i="20"/>
  <c r="CD88" i="20"/>
  <c r="BY88" i="20"/>
  <c r="BT88" i="20"/>
  <c r="AH88" i="20"/>
  <c r="AD88" i="20"/>
  <c r="CC88" i="20"/>
  <c r="BX88" i="20"/>
  <c r="CE88" i="20" s="1"/>
  <c r="BS88" i="20"/>
  <c r="AK88" i="20"/>
  <c r="AG88" i="20"/>
  <c r="AC88" i="20"/>
  <c r="AZ88" i="20" s="1"/>
  <c r="AP87" i="20"/>
  <c r="AQ87" i="20" s="1"/>
  <c r="CK86" i="20"/>
  <c r="BN83" i="20"/>
  <c r="DJ83" i="20"/>
  <c r="DK83" i="20"/>
  <c r="BJ84" i="20"/>
  <c r="BM84" i="20"/>
  <c r="BO84" i="20"/>
  <c r="FI84" i="20"/>
  <c r="BM78" i="19"/>
  <c r="AW79" i="19"/>
  <c r="CH77" i="19"/>
  <c r="DM76" i="19" s="1"/>
  <c r="BI79" i="19"/>
  <c r="AY79" i="19"/>
  <c r="CV78" i="19"/>
  <c r="CZ78" i="19" s="1"/>
  <c r="BJ78" i="19"/>
  <c r="CE81" i="19"/>
  <c r="BQ80" i="19"/>
  <c r="BP80" i="19"/>
  <c r="BG80" i="19"/>
  <c r="AU80" i="19"/>
  <c r="AX80" i="19"/>
  <c r="DH79" i="19"/>
  <c r="CM79" i="19"/>
  <c r="AM81" i="19"/>
  <c r="AE81" i="19"/>
  <c r="AZ81" i="19"/>
  <c r="CP80" i="19"/>
  <c r="CT80" i="19"/>
  <c r="CQ80" i="19"/>
  <c r="CU80" i="19"/>
  <c r="CR80" i="19"/>
  <c r="CO80" i="19"/>
  <c r="CS80" i="19"/>
  <c r="BH79" i="19"/>
  <c r="BK79" i="19"/>
  <c r="DI79" i="19" s="1"/>
  <c r="BB81" i="19"/>
  <c r="BA81" i="19"/>
  <c r="AT81" i="19"/>
  <c r="BN78" i="19"/>
  <c r="DK78" i="19"/>
  <c r="DJ78" i="19"/>
  <c r="V83" i="19"/>
  <c r="W84" i="19"/>
  <c r="X83" i="19"/>
  <c r="BL84" i="19" s="1"/>
  <c r="BF80" i="19"/>
  <c r="BD80" i="19"/>
  <c r="BC80" i="19"/>
  <c r="FU79" i="19"/>
  <c r="FT79" i="19"/>
  <c r="FK80" i="19"/>
  <c r="FL80" i="19" s="1"/>
  <c r="FM80" i="19" s="1"/>
  <c r="FN80" i="19" s="1"/>
  <c r="DD79" i="19"/>
  <c r="DL76" i="19"/>
  <c r="FV80" i="19"/>
  <c r="DT80" i="19"/>
  <c r="CG80" i="19"/>
  <c r="AP80" i="19"/>
  <c r="AQ80" i="19" s="1"/>
  <c r="CF80" i="19"/>
  <c r="BE79" i="19"/>
  <c r="DF79" i="19"/>
  <c r="DG81" i="19"/>
  <c r="CN81" i="19"/>
  <c r="CJ81" i="19"/>
  <c r="CI81" i="19"/>
  <c r="CL81" i="19"/>
  <c r="DS81" i="19"/>
  <c r="A83" i="19"/>
  <c r="BY82" i="19"/>
  <c r="BX82" i="19"/>
  <c r="BW82" i="19"/>
  <c r="BT82" i="19"/>
  <c r="BU82" i="19"/>
  <c r="AJ82" i="19"/>
  <c r="BZ82" i="19"/>
  <c r="CB82" i="19"/>
  <c r="AF82" i="19"/>
  <c r="AK82" i="19"/>
  <c r="CD82" i="19"/>
  <c r="CA82" i="19"/>
  <c r="AH82" i="19"/>
  <c r="FD82" i="19"/>
  <c r="DU82" i="19" s="1"/>
  <c r="FQ82" i="19"/>
  <c r="CC82" i="19"/>
  <c r="CE82" i="19" s="1"/>
  <c r="AA82" i="19"/>
  <c r="EP82" i="19"/>
  <c r="AD82" i="19"/>
  <c r="AC82" i="19"/>
  <c r="AG82" i="19"/>
  <c r="FR82" i="19"/>
  <c r="BS82" i="19"/>
  <c r="Z82" i="19"/>
  <c r="BV82" i="19"/>
  <c r="AI82" i="19"/>
  <c r="BR82" i="19"/>
  <c r="EY82" i="19"/>
  <c r="DM86" i="21" l="1"/>
  <c r="DK88" i="21"/>
  <c r="DJ88" i="21"/>
  <c r="FK90" i="24"/>
  <c r="AZ91" i="24"/>
  <c r="DL84" i="24"/>
  <c r="CE91" i="24"/>
  <c r="CR90" i="24"/>
  <c r="CU90" i="24"/>
  <c r="CQ90" i="24"/>
  <c r="CT90" i="24"/>
  <c r="CP90" i="24"/>
  <c r="CS90" i="24"/>
  <c r="CO90" i="24"/>
  <c r="BN87" i="24"/>
  <c r="DK87" i="24"/>
  <c r="DJ87" i="24"/>
  <c r="DI89" i="24"/>
  <c r="BB91" i="24"/>
  <c r="BA91" i="24"/>
  <c r="AT91" i="24"/>
  <c r="FQ92" i="24"/>
  <c r="EP92" i="24"/>
  <c r="A93" i="24"/>
  <c r="FR92" i="24"/>
  <c r="CB92" i="24"/>
  <c r="BX92" i="24"/>
  <c r="BT92" i="24"/>
  <c r="AH92" i="24"/>
  <c r="AD92" i="24"/>
  <c r="CA92" i="24"/>
  <c r="BW92" i="24"/>
  <c r="BS92" i="24"/>
  <c r="AK92" i="24"/>
  <c r="AG92" i="24"/>
  <c r="AC92" i="24"/>
  <c r="CD92" i="24"/>
  <c r="BZ92" i="24"/>
  <c r="BV92" i="24"/>
  <c r="BR92" i="24"/>
  <c r="AJ92" i="24"/>
  <c r="AF92" i="24"/>
  <c r="AA92" i="24"/>
  <c r="FD92" i="24"/>
  <c r="DU92" i="24" s="1"/>
  <c r="EY92" i="24"/>
  <c r="CC92" i="24"/>
  <c r="BY92" i="24"/>
  <c r="BU92" i="24"/>
  <c r="AI92" i="24"/>
  <c r="Z92" i="24"/>
  <c r="X90" i="24"/>
  <c r="BL91" i="24" s="1"/>
  <c r="W91" i="24"/>
  <c r="V90" i="24"/>
  <c r="BE89" i="24"/>
  <c r="DF89" i="24"/>
  <c r="CN91" i="24"/>
  <c r="CJ91" i="24"/>
  <c r="DS91" i="24"/>
  <c r="DG91" i="24"/>
  <c r="CI91" i="24"/>
  <c r="CK91" i="24" s="1"/>
  <c r="CL91" i="24"/>
  <c r="DE91" i="24"/>
  <c r="DM85" i="24"/>
  <c r="DL85" i="24"/>
  <c r="FU88" i="24"/>
  <c r="FT88" i="24"/>
  <c r="CG90" i="24"/>
  <c r="CF90" i="24"/>
  <c r="DT90" i="24"/>
  <c r="FA90" i="24"/>
  <c r="FC90" i="24" s="1"/>
  <c r="FF90" i="24" s="1"/>
  <c r="EM90" i="24"/>
  <c r="EN90" i="24" s="1"/>
  <c r="EO90" i="24" s="1"/>
  <c r="FE90" i="24" s="1"/>
  <c r="FO90" i="24"/>
  <c r="FP90" i="24" s="1"/>
  <c r="BP90" i="24"/>
  <c r="BG90" i="24"/>
  <c r="BH90" i="24" s="1"/>
  <c r="AU90" i="24"/>
  <c r="FV90" i="24" s="1"/>
  <c r="AX90" i="24"/>
  <c r="BQ90" i="24"/>
  <c r="DR89" i="24"/>
  <c r="BO88" i="24"/>
  <c r="BJ88" i="24"/>
  <c r="BM88" i="24"/>
  <c r="CV88" i="24"/>
  <c r="DN84" i="24"/>
  <c r="DO84" i="24" s="1"/>
  <c r="DP83" i="24" s="1"/>
  <c r="DQ84" i="24"/>
  <c r="DD89" i="24"/>
  <c r="CM89" i="24"/>
  <c r="CK90" i="24"/>
  <c r="CZ87" i="24"/>
  <c r="DC87" i="24"/>
  <c r="CY87" i="24"/>
  <c r="DB87" i="24"/>
  <c r="CX87" i="24"/>
  <c r="DA87" i="24"/>
  <c r="CW87" i="24"/>
  <c r="AM91" i="24"/>
  <c r="AE91" i="24"/>
  <c r="AY89" i="24"/>
  <c r="BI89" i="24"/>
  <c r="BD90" i="24"/>
  <c r="AV90" i="24"/>
  <c r="BC90" i="24"/>
  <c r="BF90" i="24"/>
  <c r="DH89" i="24"/>
  <c r="DL84" i="22"/>
  <c r="FK90" i="22"/>
  <c r="DM85" i="22"/>
  <c r="DL85" i="22"/>
  <c r="BN87" i="22"/>
  <c r="DJ87" i="22"/>
  <c r="DK87" i="22"/>
  <c r="BE89" i="22"/>
  <c r="DF89" i="22"/>
  <c r="AE91" i="22"/>
  <c r="AM91" i="22"/>
  <c r="DA87" i="22"/>
  <c r="CW87" i="22"/>
  <c r="CZ87" i="22"/>
  <c r="DC87" i="22"/>
  <c r="CY87" i="22"/>
  <c r="DB87" i="22"/>
  <c r="CX87" i="22"/>
  <c r="CH87" i="22"/>
  <c r="FU88" i="22"/>
  <c r="FT88" i="22"/>
  <c r="FO90" i="22"/>
  <c r="FP90" i="22" s="1"/>
  <c r="EM90" i="22"/>
  <c r="EN90" i="22" s="1"/>
  <c r="EO90" i="22" s="1"/>
  <c r="FE90" i="22" s="1"/>
  <c r="FA90" i="22"/>
  <c r="FC90" i="22" s="1"/>
  <c r="FF90" i="22" s="1"/>
  <c r="BB91" i="22"/>
  <c r="BA91" i="22"/>
  <c r="AT91" i="22"/>
  <c r="FQ92" i="22"/>
  <c r="EP92" i="22"/>
  <c r="CA92" i="22"/>
  <c r="BW92" i="22"/>
  <c r="CB92" i="22"/>
  <c r="BV92" i="22"/>
  <c r="BR92" i="22"/>
  <c r="AJ92" i="22"/>
  <c r="AF92" i="22"/>
  <c r="AA92" i="22"/>
  <c r="BZ92" i="22"/>
  <c r="BU92" i="22"/>
  <c r="AI92" i="22"/>
  <c r="Z92" i="22"/>
  <c r="FD92" i="22"/>
  <c r="DU92" i="22" s="1"/>
  <c r="EY92" i="22"/>
  <c r="CD92" i="22"/>
  <c r="BY92" i="22"/>
  <c r="BT92" i="22"/>
  <c r="AH92" i="22"/>
  <c r="AD92" i="22"/>
  <c r="A93" i="22"/>
  <c r="FR92" i="22"/>
  <c r="CC92" i="22"/>
  <c r="BX92" i="22"/>
  <c r="BS92" i="22"/>
  <c r="AK92" i="22"/>
  <c r="AG92" i="22"/>
  <c r="AC92" i="22"/>
  <c r="AX90" i="22"/>
  <c r="BQ90" i="22"/>
  <c r="BG90" i="22"/>
  <c r="AU90" i="22"/>
  <c r="FV90" i="22" s="1"/>
  <c r="BP90" i="22"/>
  <c r="DR90" i="22" s="1"/>
  <c r="BM88" i="22"/>
  <c r="BO88" i="22"/>
  <c r="BJ88" i="22"/>
  <c r="CV88" i="22"/>
  <c r="BH89" i="22"/>
  <c r="BK89" i="22"/>
  <c r="DI89" i="22" s="1"/>
  <c r="CT90" i="22"/>
  <c r="CP90" i="22"/>
  <c r="CS90" i="22"/>
  <c r="CO90" i="22"/>
  <c r="CU90" i="22"/>
  <c r="CQ90" i="22"/>
  <c r="CR90" i="22"/>
  <c r="DH89" i="22"/>
  <c r="CM89" i="22"/>
  <c r="BF90" i="22"/>
  <c r="BC90" i="22"/>
  <c r="AV90" i="22"/>
  <c r="BD90" i="22"/>
  <c r="DD89" i="22"/>
  <c r="CL91" i="22"/>
  <c r="DE91" i="22"/>
  <c r="DS91" i="22"/>
  <c r="DG91" i="22"/>
  <c r="CI91" i="22"/>
  <c r="CK91" i="22" s="1"/>
  <c r="CN91" i="22"/>
  <c r="CJ91" i="22"/>
  <c r="CG90" i="22"/>
  <c r="DD90" i="22" s="1"/>
  <c r="AP90" i="22"/>
  <c r="AQ90" i="22" s="1"/>
  <c r="CF90" i="22"/>
  <c r="DT90" i="22"/>
  <c r="AW89" i="22"/>
  <c r="DR89" i="22"/>
  <c r="W92" i="22"/>
  <c r="V91" i="22"/>
  <c r="X91" i="22"/>
  <c r="BL92" i="22" s="1"/>
  <c r="BI89" i="22"/>
  <c r="AY89" i="22"/>
  <c r="DQ84" i="22"/>
  <c r="DN84" i="22"/>
  <c r="DO84" i="22" s="1"/>
  <c r="DP83" i="22" s="1"/>
  <c r="BJ89" i="21"/>
  <c r="FI89" i="21"/>
  <c r="BO89" i="21"/>
  <c r="DC88" i="21"/>
  <c r="CZ88" i="21"/>
  <c r="CY88" i="21"/>
  <c r="DA88" i="21"/>
  <c r="CW88" i="21"/>
  <c r="DB88" i="21"/>
  <c r="BM89" i="21"/>
  <c r="BN89" i="21" s="1"/>
  <c r="BI90" i="21"/>
  <c r="FI90" i="21" s="1"/>
  <c r="AY90" i="21"/>
  <c r="CH88" i="21"/>
  <c r="DL87" i="21" s="1"/>
  <c r="DR90" i="21"/>
  <c r="BK90" i="21"/>
  <c r="CE92" i="21"/>
  <c r="DJ89" i="21"/>
  <c r="DK89" i="21"/>
  <c r="AT92" i="21"/>
  <c r="BA92" i="21"/>
  <c r="BB92" i="21"/>
  <c r="FT89" i="21"/>
  <c r="FU89" i="21"/>
  <c r="BE90" i="21"/>
  <c r="DF90" i="21"/>
  <c r="FK91" i="21"/>
  <c r="FL91" i="21" s="1"/>
  <c r="FM91" i="21" s="1"/>
  <c r="FN91" i="21" s="1"/>
  <c r="DE92" i="21"/>
  <c r="CN92" i="21"/>
  <c r="CJ92" i="21"/>
  <c r="DS92" i="21"/>
  <c r="DG92" i="21"/>
  <c r="CI92" i="21"/>
  <c r="CL92" i="21"/>
  <c r="CR91" i="21"/>
  <c r="CU91" i="21"/>
  <c r="CQ91" i="21"/>
  <c r="CO91" i="21"/>
  <c r="CS91" i="21"/>
  <c r="CT91" i="21"/>
  <c r="CP91" i="21"/>
  <c r="DN86" i="21"/>
  <c r="DO86" i="21" s="1"/>
  <c r="DP85" i="21" s="1"/>
  <c r="DQ86" i="21"/>
  <c r="BD91" i="21"/>
  <c r="BC91" i="21"/>
  <c r="BF91" i="21"/>
  <c r="AV91" i="21"/>
  <c r="FT90" i="21"/>
  <c r="FU90" i="21"/>
  <c r="DH90" i="21"/>
  <c r="DI90" i="21"/>
  <c r="CM90" i="21"/>
  <c r="AE92" i="21"/>
  <c r="AM92" i="21"/>
  <c r="CG91" i="21"/>
  <c r="CF91" i="21"/>
  <c r="DT91" i="21"/>
  <c r="BP91" i="21"/>
  <c r="BG91" i="21"/>
  <c r="BH91" i="21" s="1"/>
  <c r="BQ91" i="21"/>
  <c r="AX91" i="21"/>
  <c r="AU91" i="21"/>
  <c r="FV91" i="21" s="1"/>
  <c r="DD90" i="21"/>
  <c r="CC93" i="21"/>
  <c r="A94" i="21"/>
  <c r="AD93" i="21"/>
  <c r="AF93" i="21"/>
  <c r="BV93" i="21"/>
  <c r="EY93" i="21"/>
  <c r="BX93" i="21"/>
  <c r="FR93" i="21"/>
  <c r="BU93" i="21"/>
  <c r="AJ93" i="21"/>
  <c r="BZ93" i="21"/>
  <c r="FD93" i="21"/>
  <c r="DU93" i="21" s="1"/>
  <c r="AC93" i="21"/>
  <c r="BS93" i="21"/>
  <c r="EP93" i="21"/>
  <c r="CB93" i="21"/>
  <c r="BY93" i="21"/>
  <c r="CD93" i="21"/>
  <c r="AG93" i="21"/>
  <c r="BW93" i="21"/>
  <c r="FQ93" i="21"/>
  <c r="AH93" i="21"/>
  <c r="Z93" i="21"/>
  <c r="AA93" i="21"/>
  <c r="BR93" i="21"/>
  <c r="AK93" i="21"/>
  <c r="CA93" i="21"/>
  <c r="BT93" i="21"/>
  <c r="AI93" i="21"/>
  <c r="CK91" i="21"/>
  <c r="W92" i="21"/>
  <c r="V91" i="21"/>
  <c r="X91" i="21"/>
  <c r="BL92" i="21" s="1"/>
  <c r="BJ90" i="21"/>
  <c r="AW86" i="20"/>
  <c r="A90" i="20"/>
  <c r="CC89" i="20"/>
  <c r="BY89" i="20"/>
  <c r="BU89" i="20"/>
  <c r="AI89" i="20"/>
  <c r="Z89" i="20"/>
  <c r="FQ89" i="20"/>
  <c r="EP89" i="20"/>
  <c r="CA89" i="20"/>
  <c r="BW89" i="20"/>
  <c r="BS89" i="20"/>
  <c r="AK89" i="20"/>
  <c r="AG89" i="20"/>
  <c r="AC89" i="20"/>
  <c r="AZ89" i="20" s="1"/>
  <c r="CB89" i="20"/>
  <c r="BT89" i="20"/>
  <c r="AF89" i="20"/>
  <c r="FR89" i="20"/>
  <c r="BZ89" i="20"/>
  <c r="BR89" i="20"/>
  <c r="AD89" i="20"/>
  <c r="FD89" i="20"/>
  <c r="DU89" i="20" s="1"/>
  <c r="EY89" i="20"/>
  <c r="BX89" i="20"/>
  <c r="AJ89" i="20"/>
  <c r="AA89" i="20"/>
  <c r="CD89" i="20"/>
  <c r="BV89" i="20"/>
  <c r="AH89" i="20"/>
  <c r="BE86" i="20"/>
  <c r="DF86" i="20"/>
  <c r="BJ85" i="20"/>
  <c r="BM85" i="20"/>
  <c r="BO85" i="20"/>
  <c r="CV85" i="20"/>
  <c r="DD86" i="20"/>
  <c r="CM86" i="20"/>
  <c r="FT86" i="20"/>
  <c r="FU86" i="20"/>
  <c r="AX87" i="20"/>
  <c r="BG87" i="20"/>
  <c r="BH87" i="20" s="1"/>
  <c r="AU87" i="20"/>
  <c r="FV87" i="20" s="1"/>
  <c r="BQ87" i="20"/>
  <c r="BP87" i="20"/>
  <c r="W88" i="20"/>
  <c r="X87" i="20"/>
  <c r="BL88" i="20" s="1"/>
  <c r="V87" i="20"/>
  <c r="BN84" i="20"/>
  <c r="DJ84" i="20"/>
  <c r="DK84" i="20"/>
  <c r="AE88" i="20"/>
  <c r="AM88" i="20"/>
  <c r="DH86" i="20"/>
  <c r="CT87" i="20"/>
  <c r="CP87" i="20"/>
  <c r="CU87" i="20"/>
  <c r="CQ87" i="20"/>
  <c r="CO87" i="20"/>
  <c r="CS87" i="20"/>
  <c r="CR87" i="20"/>
  <c r="CG87" i="20"/>
  <c r="CM87" i="20" s="1"/>
  <c r="CF87" i="20"/>
  <c r="DT87" i="20"/>
  <c r="BF87" i="20"/>
  <c r="BC87" i="20"/>
  <c r="BD87" i="20"/>
  <c r="AV87" i="20"/>
  <c r="FK87" i="20"/>
  <c r="FL87" i="20" s="1"/>
  <c r="FM87" i="20" s="1"/>
  <c r="FN87" i="20" s="1"/>
  <c r="BB88" i="20"/>
  <c r="BA88" i="20"/>
  <c r="AT88" i="20"/>
  <c r="DS88" i="20"/>
  <c r="DG88" i="20"/>
  <c r="CI88" i="20"/>
  <c r="CL88" i="20"/>
  <c r="DE88" i="20"/>
  <c r="CJ88" i="20"/>
  <c r="CN88" i="20"/>
  <c r="CK87" i="20"/>
  <c r="AY86" i="20"/>
  <c r="BI86" i="20"/>
  <c r="BK86" i="20"/>
  <c r="DI86" i="20" s="1"/>
  <c r="BK87" i="20"/>
  <c r="BM79" i="19"/>
  <c r="FI79" i="19"/>
  <c r="BJ79" i="19"/>
  <c r="BO79" i="19"/>
  <c r="DB78" i="19"/>
  <c r="DC78" i="19"/>
  <c r="DA78" i="19"/>
  <c r="CY78" i="19"/>
  <c r="CH78" i="19"/>
  <c r="DL77" i="19" s="1"/>
  <c r="CW78" i="19"/>
  <c r="CX78" i="19"/>
  <c r="BI80" i="19"/>
  <c r="BM80" i="19" s="1"/>
  <c r="AY80" i="19"/>
  <c r="A84" i="19"/>
  <c r="AK83" i="19"/>
  <c r="CA83" i="19"/>
  <c r="BY83" i="19"/>
  <c r="CB83" i="19"/>
  <c r="BX83" i="19"/>
  <c r="CC83" i="19"/>
  <c r="BT83" i="19"/>
  <c r="BZ83" i="19"/>
  <c r="CD83" i="19"/>
  <c r="AC83" i="19"/>
  <c r="FR83" i="19"/>
  <c r="AD83" i="19"/>
  <c r="AA83" i="19"/>
  <c r="BS83" i="19"/>
  <c r="BU83" i="19"/>
  <c r="Z83" i="19"/>
  <c r="BV83" i="19"/>
  <c r="AJ83" i="19"/>
  <c r="AG83" i="19"/>
  <c r="BW83" i="19"/>
  <c r="AH83" i="19"/>
  <c r="AI83" i="19"/>
  <c r="BR83" i="19"/>
  <c r="AF83" i="19"/>
  <c r="DT81" i="19"/>
  <c r="CG81" i="19"/>
  <c r="CF81" i="19"/>
  <c r="AP81" i="19"/>
  <c r="AQ81" i="19" s="1"/>
  <c r="CQ81" i="19"/>
  <c r="CU81" i="19"/>
  <c r="CR81" i="19"/>
  <c r="CO81" i="19"/>
  <c r="CS81" i="19"/>
  <c r="CP81" i="19"/>
  <c r="CT81" i="19"/>
  <c r="W85" i="19"/>
  <c r="V84" i="19"/>
  <c r="X84" i="19" s="1"/>
  <c r="BL85" i="19" s="1"/>
  <c r="CV80" i="19"/>
  <c r="AM82" i="19"/>
  <c r="AE82" i="19"/>
  <c r="BB82" i="19"/>
  <c r="BA82" i="19"/>
  <c r="AT82" i="19"/>
  <c r="AZ82" i="19"/>
  <c r="CK81" i="19"/>
  <c r="BN79" i="19"/>
  <c r="DK79" i="19"/>
  <c r="DJ79" i="19"/>
  <c r="DN76" i="19"/>
  <c r="DO76" i="19" s="1"/>
  <c r="DQ76" i="19"/>
  <c r="DM77" i="19"/>
  <c r="BE80" i="19"/>
  <c r="DF80" i="19"/>
  <c r="AX81" i="19"/>
  <c r="BP81" i="19"/>
  <c r="BG81" i="19"/>
  <c r="BQ81" i="19"/>
  <c r="AU81" i="19"/>
  <c r="FV81" i="19" s="1"/>
  <c r="AW80" i="19"/>
  <c r="FK81" i="19"/>
  <c r="DH80" i="19"/>
  <c r="CM80" i="19"/>
  <c r="BH80" i="19"/>
  <c r="BK80" i="19"/>
  <c r="DI80" i="19" s="1"/>
  <c r="DG82" i="19"/>
  <c r="CN82" i="19"/>
  <c r="CJ82" i="19"/>
  <c r="CI82" i="19"/>
  <c r="AP82" i="19" s="1"/>
  <c r="AQ82" i="19" s="1"/>
  <c r="DE82" i="19"/>
  <c r="CL82" i="19"/>
  <c r="DS82" i="19"/>
  <c r="BC81" i="19"/>
  <c r="BF81" i="19"/>
  <c r="BD81" i="19"/>
  <c r="AV81" i="19"/>
  <c r="DR80" i="19"/>
  <c r="DD80" i="19"/>
  <c r="CH87" i="24" l="1"/>
  <c r="CE92" i="24"/>
  <c r="DL86" i="24"/>
  <c r="DM86" i="24"/>
  <c r="AM92" i="24"/>
  <c r="AE92" i="24"/>
  <c r="FQ93" i="24"/>
  <c r="EP93" i="24"/>
  <c r="CA93" i="24"/>
  <c r="BW93" i="24"/>
  <c r="BS93" i="24"/>
  <c r="AK93" i="24"/>
  <c r="AG93" i="24"/>
  <c r="AC93" i="24"/>
  <c r="FD93" i="24"/>
  <c r="DU93" i="24" s="1"/>
  <c r="EY93" i="24"/>
  <c r="CD93" i="24"/>
  <c r="BZ93" i="24"/>
  <c r="BV93" i="24"/>
  <c r="BR93" i="24"/>
  <c r="AJ93" i="24"/>
  <c r="AF93" i="24"/>
  <c r="AA93" i="24"/>
  <c r="A94" i="24"/>
  <c r="BX93" i="24"/>
  <c r="AH93" i="24"/>
  <c r="CC93" i="24"/>
  <c r="BU93" i="24"/>
  <c r="CB93" i="24"/>
  <c r="BT93" i="24"/>
  <c r="AD93" i="24"/>
  <c r="FR93" i="24"/>
  <c r="BY93" i="24"/>
  <c r="AI93" i="24"/>
  <c r="Z93" i="24"/>
  <c r="AW90" i="24"/>
  <c r="BK90" i="24"/>
  <c r="DI90" i="24" s="1"/>
  <c r="CG91" i="24"/>
  <c r="CF91" i="24"/>
  <c r="AP91" i="24"/>
  <c r="AQ91" i="24" s="1"/>
  <c r="DT91" i="24"/>
  <c r="BB92" i="24"/>
  <c r="BA92" i="24"/>
  <c r="AT92" i="24"/>
  <c r="AZ92" i="24"/>
  <c r="FK91" i="24"/>
  <c r="FL91" i="24" s="1"/>
  <c r="FM91" i="24" s="1"/>
  <c r="FN91" i="24" s="1"/>
  <c r="CZ88" i="24"/>
  <c r="DC88" i="24"/>
  <c r="CY88" i="24"/>
  <c r="DB88" i="24"/>
  <c r="CX88" i="24"/>
  <c r="DA88" i="24"/>
  <c r="CW88" i="24"/>
  <c r="FU89" i="24"/>
  <c r="FT89" i="24"/>
  <c r="DH90" i="24"/>
  <c r="DD90" i="24"/>
  <c r="X91" i="24"/>
  <c r="BL92" i="24" s="1"/>
  <c r="W92" i="24"/>
  <c r="V91" i="24"/>
  <c r="CM90" i="24"/>
  <c r="AY90" i="24"/>
  <c r="BI90" i="24"/>
  <c r="DS92" i="24"/>
  <c r="DG92" i="24"/>
  <c r="CN92" i="24"/>
  <c r="CJ92" i="24"/>
  <c r="CI92" i="24"/>
  <c r="AP92" i="24" s="1"/>
  <c r="AQ92" i="24" s="1"/>
  <c r="CL92" i="24"/>
  <c r="DE92" i="24"/>
  <c r="BE90" i="24"/>
  <c r="DF90" i="24"/>
  <c r="BO89" i="24"/>
  <c r="BJ89" i="24"/>
  <c r="BM89" i="24"/>
  <c r="FI89" i="24"/>
  <c r="BD91" i="24"/>
  <c r="AV91" i="24"/>
  <c r="BC91" i="24"/>
  <c r="BF91" i="24"/>
  <c r="BN88" i="24"/>
  <c r="DJ88" i="24"/>
  <c r="DK88" i="24"/>
  <c r="DR90" i="24"/>
  <c r="DQ85" i="24"/>
  <c r="DN85" i="24"/>
  <c r="DO85" i="24" s="1"/>
  <c r="DP84" i="24" s="1"/>
  <c r="CR91" i="24"/>
  <c r="CU91" i="24"/>
  <c r="CQ91" i="24"/>
  <c r="CT91" i="24"/>
  <c r="CP91" i="24"/>
  <c r="CS91" i="24"/>
  <c r="CO91" i="24"/>
  <c r="BP91" i="24"/>
  <c r="BG91" i="24"/>
  <c r="BH91" i="24" s="1"/>
  <c r="AU91" i="24"/>
  <c r="FV91" i="24" s="1"/>
  <c r="AX91" i="24"/>
  <c r="BQ91" i="24"/>
  <c r="AZ92" i="22"/>
  <c r="CE92" i="22"/>
  <c r="AW90" i="22"/>
  <c r="CT91" i="22"/>
  <c r="CP91" i="22"/>
  <c r="CS91" i="22"/>
  <c r="CO91" i="22"/>
  <c r="CU91" i="22"/>
  <c r="CQ91" i="22"/>
  <c r="CR91" i="22"/>
  <c r="DM86" i="22"/>
  <c r="DL86" i="22"/>
  <c r="BF91" i="22"/>
  <c r="BC91" i="22"/>
  <c r="AV91" i="22"/>
  <c r="BD91" i="22"/>
  <c r="BE90" i="22"/>
  <c r="DF90" i="22"/>
  <c r="CM90" i="22"/>
  <c r="DH90" i="22"/>
  <c r="BH90" i="22"/>
  <c r="BK90" i="22"/>
  <c r="DI90" i="22" s="1"/>
  <c r="FQ93" i="22"/>
  <c r="EP93" i="22"/>
  <c r="CA93" i="22"/>
  <c r="BW93" i="22"/>
  <c r="BS93" i="22"/>
  <c r="AK93" i="22"/>
  <c r="AG93" i="22"/>
  <c r="AC93" i="22"/>
  <c r="BZ93" i="22"/>
  <c r="BU93" i="22"/>
  <c r="AH93" i="22"/>
  <c r="AA93" i="22"/>
  <c r="FD93" i="22"/>
  <c r="DU93" i="22" s="1"/>
  <c r="EY93" i="22"/>
  <c r="CD93" i="22"/>
  <c r="BY93" i="22"/>
  <c r="BT93" i="22"/>
  <c r="AF93" i="22"/>
  <c r="Z93" i="22"/>
  <c r="A94" i="22"/>
  <c r="FR93" i="22"/>
  <c r="CC93" i="22"/>
  <c r="BX93" i="22"/>
  <c r="BR93" i="22"/>
  <c r="AJ93" i="22"/>
  <c r="CB93" i="22"/>
  <c r="BV93" i="22"/>
  <c r="AI93" i="22"/>
  <c r="AD93" i="22"/>
  <c r="V92" i="22"/>
  <c r="W93" i="22"/>
  <c r="X92" i="22"/>
  <c r="BL93" i="22" s="1"/>
  <c r="BN88" i="22"/>
  <c r="DK88" i="22"/>
  <c r="DJ88" i="22"/>
  <c r="FK91" i="22"/>
  <c r="FL91" i="22" s="1"/>
  <c r="FM91" i="22" s="1"/>
  <c r="FN91" i="22" s="1"/>
  <c r="AE92" i="22"/>
  <c r="AM92" i="22"/>
  <c r="DN85" i="22"/>
  <c r="DO85" i="22" s="1"/>
  <c r="DP84" i="22" s="1"/>
  <c r="DQ85" i="22"/>
  <c r="BM89" i="22"/>
  <c r="BO89" i="22"/>
  <c r="BJ89" i="22"/>
  <c r="FI89" i="22"/>
  <c r="FU89" i="22"/>
  <c r="FT89" i="22"/>
  <c r="CG91" i="22"/>
  <c r="CF91" i="22"/>
  <c r="AP91" i="22"/>
  <c r="AQ91" i="22" s="1"/>
  <c r="DT91" i="22"/>
  <c r="DA88" i="22"/>
  <c r="CW88" i="22"/>
  <c r="CZ88" i="22"/>
  <c r="DC88" i="22"/>
  <c r="CY88" i="22"/>
  <c r="DB88" i="22"/>
  <c r="CX88" i="22"/>
  <c r="FT90" i="22"/>
  <c r="FU90" i="22"/>
  <c r="BI90" i="22"/>
  <c r="AY90" i="22"/>
  <c r="BB92" i="22"/>
  <c r="BA92" i="22"/>
  <c r="AT92" i="22"/>
  <c r="DS92" i="22"/>
  <c r="DG92" i="22"/>
  <c r="CI92" i="22"/>
  <c r="CL92" i="22"/>
  <c r="DE92" i="22"/>
  <c r="CJ92" i="22"/>
  <c r="CN92" i="22"/>
  <c r="AX91" i="22"/>
  <c r="BQ91" i="22"/>
  <c r="BG91" i="22"/>
  <c r="AU91" i="22"/>
  <c r="FV91" i="22" s="1"/>
  <c r="BP91" i="22"/>
  <c r="BM90" i="21"/>
  <c r="DK90" i="21" s="1"/>
  <c r="BO90" i="21"/>
  <c r="DR91" i="21"/>
  <c r="FU91" i="21" s="1"/>
  <c r="BI91" i="21"/>
  <c r="BM91" i="21" s="1"/>
  <c r="AY91" i="21"/>
  <c r="DM87" i="21"/>
  <c r="DQ87" i="21" s="1"/>
  <c r="BK91" i="21"/>
  <c r="CE93" i="21"/>
  <c r="BN90" i="21"/>
  <c r="DJ90" i="21"/>
  <c r="FT91" i="21"/>
  <c r="CG92" i="21"/>
  <c r="AP92" i="21"/>
  <c r="AQ92" i="21" s="1"/>
  <c r="CF92" i="21"/>
  <c r="BQ92" i="21"/>
  <c r="BP92" i="21"/>
  <c r="BG92" i="21"/>
  <c r="BH92" i="21" s="1"/>
  <c r="AX92" i="21"/>
  <c r="AU92" i="21"/>
  <c r="FV92" i="21" s="1"/>
  <c r="BB93" i="21"/>
  <c r="BA93" i="21"/>
  <c r="AT93" i="21"/>
  <c r="AM93" i="21"/>
  <c r="AE93" i="21"/>
  <c r="AZ93" i="21"/>
  <c r="BE91" i="21"/>
  <c r="DF91" i="21"/>
  <c r="DH92" i="21"/>
  <c r="W93" i="21"/>
  <c r="V92" i="21"/>
  <c r="X92" i="21"/>
  <c r="BL93" i="21" s="1"/>
  <c r="CC94" i="21"/>
  <c r="A95" i="21"/>
  <c r="AJ94" i="21"/>
  <c r="BZ94" i="21"/>
  <c r="FD94" i="21"/>
  <c r="DU94" i="21" s="1"/>
  <c r="AG94" i="21"/>
  <c r="BW94" i="21"/>
  <c r="FQ94" i="21"/>
  <c r="BX94" i="21"/>
  <c r="FR94" i="21"/>
  <c r="BU94" i="21"/>
  <c r="CD94" i="21"/>
  <c r="AK94" i="21"/>
  <c r="CA94" i="21"/>
  <c r="AD94" i="21"/>
  <c r="CB94" i="21"/>
  <c r="BY94" i="21"/>
  <c r="AA94" i="21"/>
  <c r="BR94" i="21"/>
  <c r="CE94" i="21"/>
  <c r="AH94" i="21"/>
  <c r="Z94" i="21"/>
  <c r="AF94" i="21"/>
  <c r="BV94" i="21"/>
  <c r="EY94" i="21"/>
  <c r="AC94" i="21"/>
  <c r="AZ94" i="21" s="1"/>
  <c r="BS94" i="21"/>
  <c r="EP94" i="21"/>
  <c r="BT94" i="21"/>
  <c r="AI94" i="21"/>
  <c r="CM91" i="21"/>
  <c r="DD91" i="21"/>
  <c r="DT92" i="21"/>
  <c r="DH91" i="21"/>
  <c r="DS93" i="21"/>
  <c r="DG93" i="21"/>
  <c r="CI93" i="21"/>
  <c r="CK93" i="21" s="1"/>
  <c r="CL93" i="21"/>
  <c r="DE93" i="21"/>
  <c r="CN93" i="21"/>
  <c r="CJ93" i="21"/>
  <c r="AP93" i="21"/>
  <c r="AQ93" i="21" s="1"/>
  <c r="FK92" i="21"/>
  <c r="FL92" i="21" s="1"/>
  <c r="FM92" i="21" s="1"/>
  <c r="FN92" i="21" s="1"/>
  <c r="BD92" i="21"/>
  <c r="BC92" i="21"/>
  <c r="BF92" i="21"/>
  <c r="AV92" i="21"/>
  <c r="AW91" i="21"/>
  <c r="CS92" i="21"/>
  <c r="CO92" i="21"/>
  <c r="CR92" i="21"/>
  <c r="CU92" i="21"/>
  <c r="CQ92" i="21"/>
  <c r="CP92" i="21"/>
  <c r="CT92" i="21"/>
  <c r="CK92" i="21"/>
  <c r="DI91" i="21"/>
  <c r="AW87" i="20"/>
  <c r="CE89" i="20"/>
  <c r="CU88" i="20"/>
  <c r="CQ88" i="20"/>
  <c r="CR88" i="20"/>
  <c r="CP88" i="20"/>
  <c r="CT88" i="20"/>
  <c r="CO88" i="20"/>
  <c r="CS88" i="20"/>
  <c r="CG88" i="20"/>
  <c r="CF88" i="20"/>
  <c r="DB85" i="20"/>
  <c r="CX85" i="20"/>
  <c r="DC85" i="20"/>
  <c r="CY85" i="20"/>
  <c r="CZ85" i="20"/>
  <c r="CW85" i="20"/>
  <c r="DA85" i="20"/>
  <c r="FK88" i="20"/>
  <c r="FL88" i="20" s="1"/>
  <c r="FM88" i="20" s="1"/>
  <c r="FN88" i="20" s="1"/>
  <c r="BA89" i="20"/>
  <c r="BB89" i="20"/>
  <c r="AT89" i="20"/>
  <c r="A91" i="20"/>
  <c r="CC90" i="20"/>
  <c r="BY90" i="20"/>
  <c r="BU90" i="20"/>
  <c r="AI90" i="20"/>
  <c r="Z90" i="20"/>
  <c r="FR90" i="20"/>
  <c r="CB90" i="20"/>
  <c r="BX90" i="20"/>
  <c r="BT90" i="20"/>
  <c r="FQ90" i="20"/>
  <c r="EP90" i="20"/>
  <c r="CA90" i="20"/>
  <c r="BW90" i="20"/>
  <c r="BS90" i="20"/>
  <c r="AK90" i="20"/>
  <c r="AG90" i="20"/>
  <c r="AC90" i="20"/>
  <c r="AZ90" i="20" s="1"/>
  <c r="FD90" i="20"/>
  <c r="DU90" i="20" s="1"/>
  <c r="EY90" i="20"/>
  <c r="BV90" i="20"/>
  <c r="AF90" i="20"/>
  <c r="BR90" i="20"/>
  <c r="AD90" i="20"/>
  <c r="CD90" i="20"/>
  <c r="AJ90" i="20"/>
  <c r="AA90" i="20"/>
  <c r="BZ90" i="20"/>
  <c r="AH90" i="20"/>
  <c r="DT88" i="20"/>
  <c r="AX88" i="20"/>
  <c r="BQ88" i="20"/>
  <c r="BP88" i="20"/>
  <c r="DR88" i="20" s="1"/>
  <c r="BG88" i="20"/>
  <c r="BH88" i="20" s="1"/>
  <c r="AU88" i="20"/>
  <c r="FV88" i="20" s="1"/>
  <c r="DE89" i="20"/>
  <c r="DS89" i="20"/>
  <c r="DG89" i="20"/>
  <c r="CI89" i="20"/>
  <c r="CK89" i="20" s="1"/>
  <c r="CJ89" i="20"/>
  <c r="CN89" i="20"/>
  <c r="CL89" i="20"/>
  <c r="DI87" i="20"/>
  <c r="CK88" i="20"/>
  <c r="DH88" i="20"/>
  <c r="BE87" i="20"/>
  <c r="DF87" i="20"/>
  <c r="BF88" i="20"/>
  <c r="BD88" i="20"/>
  <c r="AV88" i="20"/>
  <c r="BC88" i="20"/>
  <c r="W89" i="20"/>
  <c r="V88" i="20"/>
  <c r="X88" i="20"/>
  <c r="BL89" i="20" s="1"/>
  <c r="BN85" i="20"/>
  <c r="DJ85" i="20"/>
  <c r="DK85" i="20"/>
  <c r="DD87" i="20"/>
  <c r="DH87" i="20"/>
  <c r="BJ86" i="20"/>
  <c r="BO86" i="20"/>
  <c r="BM86" i="20"/>
  <c r="FI86" i="20"/>
  <c r="DR87" i="20"/>
  <c r="AY87" i="20"/>
  <c r="BI87" i="20"/>
  <c r="AP89" i="20"/>
  <c r="AQ89" i="20" s="1"/>
  <c r="AE89" i="20"/>
  <c r="AM89" i="20"/>
  <c r="AP88" i="20"/>
  <c r="AQ88" i="20" s="1"/>
  <c r="BJ80" i="19"/>
  <c r="BO80" i="19"/>
  <c r="BI81" i="19"/>
  <c r="AY81" i="19"/>
  <c r="CE83" i="19"/>
  <c r="DR81" i="19"/>
  <c r="FT81" i="19" s="1"/>
  <c r="DQ77" i="19"/>
  <c r="DN77" i="19"/>
  <c r="DO77" i="19" s="1"/>
  <c r="DP76" i="19" s="1"/>
  <c r="BP82" i="19"/>
  <c r="BG82" i="19"/>
  <c r="BQ82" i="19"/>
  <c r="AX82" i="19"/>
  <c r="AU82" i="19"/>
  <c r="FV82" i="19" s="1"/>
  <c r="V85" i="19"/>
  <c r="X85" i="19" s="1"/>
  <c r="BL86" i="19" s="1"/>
  <c r="W86" i="19"/>
  <c r="BB83" i="19"/>
  <c r="BA83" i="19"/>
  <c r="AT83" i="19"/>
  <c r="FK82" i="19"/>
  <c r="FL82" i="19" s="1"/>
  <c r="FM82" i="19" s="1"/>
  <c r="FN82" i="19" s="1"/>
  <c r="A85" i="19"/>
  <c r="CB84" i="19"/>
  <c r="BY84" i="19"/>
  <c r="AF84" i="19"/>
  <c r="CA84" i="19"/>
  <c r="AK84" i="19"/>
  <c r="FR84" i="19"/>
  <c r="CC84" i="19"/>
  <c r="BX84" i="19"/>
  <c r="BZ84" i="19"/>
  <c r="CD84" i="19"/>
  <c r="Z84" i="19"/>
  <c r="BV84" i="19"/>
  <c r="AG84" i="19"/>
  <c r="AD84" i="19"/>
  <c r="BU84" i="19"/>
  <c r="AA84" i="19"/>
  <c r="AJ84" i="19"/>
  <c r="BS84" i="19"/>
  <c r="AH84" i="19"/>
  <c r="AI84" i="19"/>
  <c r="BR84" i="19"/>
  <c r="BW84" i="19"/>
  <c r="AC84" i="19"/>
  <c r="BT84" i="19"/>
  <c r="AW81" i="19"/>
  <c r="DT82" i="19"/>
  <c r="BC82" i="19"/>
  <c r="BF82" i="19"/>
  <c r="BD82" i="19"/>
  <c r="BN80" i="19"/>
  <c r="DK80" i="19"/>
  <c r="DJ80" i="19"/>
  <c r="AM83" i="19"/>
  <c r="AE83" i="19"/>
  <c r="BE81" i="19"/>
  <c r="DF81" i="19"/>
  <c r="CR82" i="19"/>
  <c r="CO82" i="19"/>
  <c r="CS82" i="19"/>
  <c r="CP82" i="19"/>
  <c r="CT82" i="19"/>
  <c r="CQ82" i="19"/>
  <c r="CU82" i="19"/>
  <c r="BH81" i="19"/>
  <c r="BK81" i="19"/>
  <c r="DI81" i="19" s="1"/>
  <c r="CW80" i="19"/>
  <c r="DA80" i="19"/>
  <c r="CX80" i="19"/>
  <c r="DB80" i="19"/>
  <c r="CY80" i="19"/>
  <c r="DC80" i="19"/>
  <c r="CZ80" i="19"/>
  <c r="AZ83" i="19"/>
  <c r="FT80" i="19"/>
  <c r="FU80" i="19"/>
  <c r="CG82" i="19"/>
  <c r="CF82" i="19"/>
  <c r="CK82" i="19"/>
  <c r="AV82" i="19"/>
  <c r="DD81" i="19"/>
  <c r="DH81" i="19"/>
  <c r="CM81" i="19"/>
  <c r="DG83" i="19"/>
  <c r="DS83" i="19"/>
  <c r="CN83" i="19"/>
  <c r="CJ83" i="19"/>
  <c r="CL83" i="19"/>
  <c r="CI83" i="19"/>
  <c r="BO91" i="21" l="1"/>
  <c r="AW91" i="24"/>
  <c r="DR91" i="24"/>
  <c r="CH88" i="24"/>
  <c r="DL87" i="24" s="1"/>
  <c r="CK92" i="24"/>
  <c r="CE93" i="24"/>
  <c r="DT92" i="24"/>
  <c r="BE91" i="24"/>
  <c r="DF91" i="24"/>
  <c r="W93" i="24"/>
  <c r="X92" i="24"/>
  <c r="BL93" i="24" s="1"/>
  <c r="V92" i="24"/>
  <c r="DH91" i="24"/>
  <c r="CM91" i="24"/>
  <c r="DD91" i="24"/>
  <c r="AE93" i="24"/>
  <c r="AM93" i="24"/>
  <c r="FK92" i="24"/>
  <c r="FL92" i="24" s="1"/>
  <c r="FM92" i="24" s="1"/>
  <c r="FN92" i="24" s="1"/>
  <c r="BD92" i="24"/>
  <c r="AV92" i="24"/>
  <c r="BC92" i="24"/>
  <c r="BF92" i="24"/>
  <c r="AY91" i="24"/>
  <c r="BI91" i="24"/>
  <c r="FU90" i="24"/>
  <c r="FT90" i="24"/>
  <c r="CR92" i="24"/>
  <c r="CU92" i="24"/>
  <c r="CQ92" i="24"/>
  <c r="CT92" i="24"/>
  <c r="CP92" i="24"/>
  <c r="CS92" i="24"/>
  <c r="CO92" i="24"/>
  <c r="BP92" i="24"/>
  <c r="BG92" i="24"/>
  <c r="BH92" i="24" s="1"/>
  <c r="AU92" i="24"/>
  <c r="FV92" i="24" s="1"/>
  <c r="AX92" i="24"/>
  <c r="BQ92" i="24"/>
  <c r="BB93" i="24"/>
  <c r="BA93" i="24"/>
  <c r="AT93" i="24"/>
  <c r="FR94" i="24"/>
  <c r="CB94" i="24"/>
  <c r="BX94" i="24"/>
  <c r="BT94" i="24"/>
  <c r="AH94" i="24"/>
  <c r="AD94" i="24"/>
  <c r="FQ94" i="24"/>
  <c r="EP94" i="24"/>
  <c r="CA94" i="24"/>
  <c r="BW94" i="24"/>
  <c r="BS94" i="24"/>
  <c r="AK94" i="24"/>
  <c r="AG94" i="24"/>
  <c r="AC94" i="24"/>
  <c r="FD94" i="24"/>
  <c r="DU94" i="24" s="1"/>
  <c r="EY94" i="24"/>
  <c r="CD94" i="24"/>
  <c r="BZ94" i="24"/>
  <c r="BV94" i="24"/>
  <c r="BR94" i="24"/>
  <c r="AJ94" i="24"/>
  <c r="AF94" i="24"/>
  <c r="AA94" i="24"/>
  <c r="A95" i="24"/>
  <c r="CC94" i="24"/>
  <c r="BY94" i="24"/>
  <c r="BU94" i="24"/>
  <c r="Z94" i="24"/>
  <c r="AI94" i="24"/>
  <c r="AZ93" i="24"/>
  <c r="DN86" i="24"/>
  <c r="DO86" i="24" s="1"/>
  <c r="DP85" i="24" s="1"/>
  <c r="DQ86" i="24"/>
  <c r="BN89" i="24"/>
  <c r="DK89" i="24"/>
  <c r="DJ89" i="24"/>
  <c r="FU91" i="24"/>
  <c r="FT91" i="24"/>
  <c r="CG92" i="24"/>
  <c r="DD92" i="24" s="1"/>
  <c r="CF92" i="24"/>
  <c r="BO90" i="24"/>
  <c r="BJ90" i="24"/>
  <c r="BM90" i="24"/>
  <c r="FI90" i="24"/>
  <c r="BK91" i="24"/>
  <c r="DI91" i="24" s="1"/>
  <c r="DS93" i="24"/>
  <c r="DG93" i="24"/>
  <c r="CI93" i="24"/>
  <c r="CK93" i="24" s="1"/>
  <c r="CL93" i="24"/>
  <c r="CN93" i="24"/>
  <c r="CJ93" i="24"/>
  <c r="DE93" i="24"/>
  <c r="FK92" i="22"/>
  <c r="FL92" i="22" s="1"/>
  <c r="FM92" i="22" s="1"/>
  <c r="FN92" i="22" s="1"/>
  <c r="CE93" i="22"/>
  <c r="CG92" i="22"/>
  <c r="CF92" i="22"/>
  <c r="BN89" i="22"/>
  <c r="DJ89" i="22"/>
  <c r="DK89" i="22"/>
  <c r="BB93" i="22"/>
  <c r="BA93" i="22"/>
  <c r="AT93" i="22"/>
  <c r="BH91" i="22"/>
  <c r="BK91" i="22"/>
  <c r="DI91" i="22" s="1"/>
  <c r="AX92" i="22"/>
  <c r="BQ92" i="22"/>
  <c r="BP92" i="22"/>
  <c r="DR92" i="22" s="1"/>
  <c r="BG92" i="22"/>
  <c r="AU92" i="22"/>
  <c r="BJ90" i="22"/>
  <c r="BM90" i="22"/>
  <c r="BO90" i="22"/>
  <c r="FI90" i="22"/>
  <c r="CH88" i="22"/>
  <c r="CM91" i="22"/>
  <c r="DH91" i="22"/>
  <c r="DD91" i="22"/>
  <c r="DS93" i="22"/>
  <c r="DG93" i="22"/>
  <c r="CI93" i="22"/>
  <c r="DE93" i="22"/>
  <c r="CJ93" i="22"/>
  <c r="CN93" i="22"/>
  <c r="CL93" i="22"/>
  <c r="AW91" i="22"/>
  <c r="DQ86" i="22"/>
  <c r="DN86" i="22"/>
  <c r="DO86" i="22" s="1"/>
  <c r="DP85" i="22" s="1"/>
  <c r="CK92" i="22"/>
  <c r="A95" i="22"/>
  <c r="FQ94" i="22"/>
  <c r="EP94" i="22"/>
  <c r="CA94" i="22"/>
  <c r="BW94" i="22"/>
  <c r="BS94" i="22"/>
  <c r="AK94" i="22"/>
  <c r="AG94" i="22"/>
  <c r="AC94" i="22"/>
  <c r="AZ94" i="22" s="1"/>
  <c r="CD94" i="22"/>
  <c r="BY94" i="22"/>
  <c r="BT94" i="22"/>
  <c r="AF94" i="22"/>
  <c r="Z94" i="22"/>
  <c r="FR94" i="22"/>
  <c r="CC94" i="22"/>
  <c r="BX94" i="22"/>
  <c r="BR94" i="22"/>
  <c r="AJ94" i="22"/>
  <c r="FD94" i="22"/>
  <c r="DU94" i="22" s="1"/>
  <c r="EY94" i="22"/>
  <c r="CB94" i="22"/>
  <c r="BV94" i="22"/>
  <c r="AI94" i="22"/>
  <c r="AD94" i="22"/>
  <c r="BZ94" i="22"/>
  <c r="BU94" i="22"/>
  <c r="AH94" i="22"/>
  <c r="AA94" i="22"/>
  <c r="CU92" i="22"/>
  <c r="CQ92" i="22"/>
  <c r="CR92" i="22"/>
  <c r="CP92" i="22"/>
  <c r="CT92" i="22"/>
  <c r="CO92" i="22"/>
  <c r="CS92" i="22"/>
  <c r="FV92" i="22"/>
  <c r="DT92" i="22"/>
  <c r="BF92" i="22"/>
  <c r="BD92" i="22"/>
  <c r="AV92" i="22"/>
  <c r="AW92" i="22" s="1"/>
  <c r="BC92" i="22"/>
  <c r="DR91" i="22"/>
  <c r="BI91" i="22"/>
  <c r="AY91" i="22"/>
  <c r="X93" i="22"/>
  <c r="BL94" i="22" s="1"/>
  <c r="V93" i="22"/>
  <c r="W94" i="22"/>
  <c r="AM93" i="22"/>
  <c r="AE93" i="22"/>
  <c r="AZ93" i="22"/>
  <c r="BE91" i="22"/>
  <c r="DF91" i="22"/>
  <c r="AP92" i="22"/>
  <c r="AQ92" i="22" s="1"/>
  <c r="AW92" i="21"/>
  <c r="BJ91" i="21"/>
  <c r="CV91" i="21"/>
  <c r="DC91" i="21" s="1"/>
  <c r="DN87" i="21"/>
  <c r="DO87" i="21" s="1"/>
  <c r="DP86" i="21" s="1"/>
  <c r="BK92" i="21"/>
  <c r="DR92" i="21"/>
  <c r="BI92" i="21"/>
  <c r="BJ92" i="21" s="1"/>
  <c r="AY92" i="21"/>
  <c r="BB94" i="21"/>
  <c r="BA94" i="21"/>
  <c r="AT94" i="21"/>
  <c r="AM94" i="21"/>
  <c r="AE94" i="21"/>
  <c r="CC95" i="21"/>
  <c r="CD95" i="21"/>
  <c r="BX95" i="21"/>
  <c r="FR95" i="21"/>
  <c r="BU95" i="21"/>
  <c r="AA95" i="21"/>
  <c r="BR95" i="21"/>
  <c r="AC95" i="21"/>
  <c r="BS95" i="21"/>
  <c r="AD3" i="21" s="1"/>
  <c r="AD95" i="21"/>
  <c r="CB95" i="21"/>
  <c r="BY95" i="21"/>
  <c r="AF95" i="21"/>
  <c r="BV95" i="21"/>
  <c r="AG95" i="21"/>
  <c r="BW95" i="21"/>
  <c r="AH95" i="21"/>
  <c r="Z95" i="21"/>
  <c r="AJ95" i="21"/>
  <c r="BZ95" i="21"/>
  <c r="AK95" i="21"/>
  <c r="CA95" i="21"/>
  <c r="BT95" i="21"/>
  <c r="AD1" i="21" s="1"/>
  <c r="AI95" i="21"/>
  <c r="V93" i="21"/>
  <c r="W94" i="21"/>
  <c r="X93" i="21"/>
  <c r="BL94" i="21" s="1"/>
  <c r="BC93" i="21"/>
  <c r="BF93" i="21"/>
  <c r="BD93" i="21"/>
  <c r="AV93" i="21"/>
  <c r="FT92" i="21"/>
  <c r="FU92" i="21"/>
  <c r="CM92" i="21"/>
  <c r="DI92" i="21"/>
  <c r="DD92" i="21"/>
  <c r="BE92" i="21"/>
  <c r="DF92" i="21"/>
  <c r="CG93" i="21"/>
  <c r="CF93" i="21"/>
  <c r="DT93" i="21"/>
  <c r="BG93" i="21"/>
  <c r="BH93" i="21" s="1"/>
  <c r="BQ93" i="21"/>
  <c r="BP93" i="21"/>
  <c r="AX93" i="21"/>
  <c r="AU93" i="21"/>
  <c r="FV93" i="21" s="1"/>
  <c r="CU93" i="21"/>
  <c r="CQ93" i="21"/>
  <c r="CT93" i="21"/>
  <c r="CP93" i="21"/>
  <c r="CO93" i="21"/>
  <c r="CS93" i="21"/>
  <c r="CR93" i="21"/>
  <c r="DS94" i="21"/>
  <c r="DG94" i="21"/>
  <c r="CI94" i="21"/>
  <c r="CL94" i="21"/>
  <c r="CN94" i="21"/>
  <c r="CK94" i="21"/>
  <c r="CJ94" i="21"/>
  <c r="DE94" i="21"/>
  <c r="FK93" i="21"/>
  <c r="FL93" i="21" s="1"/>
  <c r="FM93" i="21" s="1"/>
  <c r="FN93" i="21" s="1"/>
  <c r="BN91" i="21"/>
  <c r="DK91" i="21"/>
  <c r="DJ91" i="21"/>
  <c r="BO92" i="21"/>
  <c r="BK88" i="20"/>
  <c r="DI88" i="20" s="1"/>
  <c r="FK89" i="20"/>
  <c r="FL89" i="20" s="1"/>
  <c r="FM89" i="20" s="1"/>
  <c r="FN89" i="20" s="1"/>
  <c r="CE90" i="20"/>
  <c r="AW88" i="20"/>
  <c r="CH85" i="20"/>
  <c r="V89" i="20"/>
  <c r="X89" i="20"/>
  <c r="BL90" i="20" s="1"/>
  <c r="W90" i="20"/>
  <c r="BI88" i="20"/>
  <c r="AY88" i="20"/>
  <c r="BC89" i="20"/>
  <c r="BD89" i="20"/>
  <c r="AV89" i="20"/>
  <c r="BF89" i="20"/>
  <c r="BN86" i="20"/>
  <c r="DJ86" i="20"/>
  <c r="DK86" i="20"/>
  <c r="CS89" i="20"/>
  <c r="CO89" i="20"/>
  <c r="CU89" i="20"/>
  <c r="CQ89" i="20"/>
  <c r="CR89" i="20"/>
  <c r="CP89" i="20"/>
  <c r="CT89" i="20"/>
  <c r="AE90" i="20"/>
  <c r="AM90" i="20"/>
  <c r="CM88" i="20"/>
  <c r="DD88" i="20"/>
  <c r="BJ87" i="20"/>
  <c r="BO87" i="20"/>
  <c r="BM87" i="20"/>
  <c r="CV87" i="20"/>
  <c r="FT87" i="20"/>
  <c r="FU87" i="20"/>
  <c r="FU88" i="20"/>
  <c r="FT88" i="20"/>
  <c r="BA90" i="20"/>
  <c r="BB90" i="20"/>
  <c r="AT90" i="20"/>
  <c r="A92" i="20"/>
  <c r="CC91" i="20"/>
  <c r="BY91" i="20"/>
  <c r="BU91" i="20"/>
  <c r="AI91" i="20"/>
  <c r="FJ91" i="20" s="1"/>
  <c r="Z91" i="20"/>
  <c r="FR91" i="20"/>
  <c r="CB91" i="20"/>
  <c r="BX91" i="20"/>
  <c r="BT91" i="20"/>
  <c r="AH91" i="20"/>
  <c r="AD91" i="20"/>
  <c r="CA91" i="20"/>
  <c r="BW91" i="20"/>
  <c r="BS91" i="20"/>
  <c r="AK91" i="20"/>
  <c r="AG91" i="20"/>
  <c r="AC91" i="20"/>
  <c r="AZ91" i="20" s="1"/>
  <c r="BV91" i="20"/>
  <c r="AF91" i="20"/>
  <c r="BR91" i="20"/>
  <c r="AA91" i="20"/>
  <c r="CD91" i="20"/>
  <c r="BZ91" i="20"/>
  <c r="AJ91" i="20"/>
  <c r="BE88" i="20"/>
  <c r="DF88" i="20"/>
  <c r="CG89" i="20"/>
  <c r="CF89" i="20"/>
  <c r="DT89" i="20"/>
  <c r="DE90" i="20"/>
  <c r="CN90" i="20"/>
  <c r="CJ90" i="20"/>
  <c r="DS90" i="20"/>
  <c r="DG90" i="20"/>
  <c r="CI90" i="20"/>
  <c r="CK90" i="20" s="1"/>
  <c r="CL90" i="20"/>
  <c r="BQ89" i="20"/>
  <c r="BG89" i="20"/>
  <c r="BH89" i="20" s="1"/>
  <c r="AU89" i="20"/>
  <c r="FV89" i="20" s="1"/>
  <c r="BP89" i="20"/>
  <c r="AX89" i="20"/>
  <c r="AW82" i="19"/>
  <c r="BO81" i="19"/>
  <c r="FI81" i="19"/>
  <c r="BM81" i="19"/>
  <c r="DJ81" i="19" s="1"/>
  <c r="BJ81" i="19"/>
  <c r="FU81" i="19"/>
  <c r="BI82" i="19"/>
  <c r="CV82" i="19" s="1"/>
  <c r="AY82" i="19"/>
  <c r="AZ84" i="19"/>
  <c r="CH80" i="19"/>
  <c r="CE84" i="19"/>
  <c r="DR82" i="19"/>
  <c r="FT82" i="19" s="1"/>
  <c r="CO83" i="19"/>
  <c r="CS83" i="19"/>
  <c r="CP83" i="19"/>
  <c r="CT83" i="19"/>
  <c r="CQ83" i="19"/>
  <c r="CU83" i="19"/>
  <c r="CR83" i="19"/>
  <c r="BD83" i="19"/>
  <c r="BC83" i="19"/>
  <c r="BF83" i="19"/>
  <c r="AV83" i="19"/>
  <c r="BE82" i="19"/>
  <c r="DF82" i="19"/>
  <c r="DG84" i="19"/>
  <c r="CL84" i="19"/>
  <c r="DS84" i="19"/>
  <c r="CJ84" i="19"/>
  <c r="CI84" i="19"/>
  <c r="CN84" i="19"/>
  <c r="A86" i="19"/>
  <c r="AK85" i="19"/>
  <c r="CD85" i="19"/>
  <c r="BX85" i="19"/>
  <c r="BZ85" i="19"/>
  <c r="BU85" i="19"/>
  <c r="BY85" i="19"/>
  <c r="CC85" i="19"/>
  <c r="CB85" i="19"/>
  <c r="CA85" i="19"/>
  <c r="Z85" i="19"/>
  <c r="BV85" i="19"/>
  <c r="AF85" i="19"/>
  <c r="BW85" i="19"/>
  <c r="BT85" i="19"/>
  <c r="AD85" i="19"/>
  <c r="FD85" i="19"/>
  <c r="DU85" i="19" s="1"/>
  <c r="FQ85" i="19"/>
  <c r="AC85" i="19"/>
  <c r="AZ85" i="19" s="1"/>
  <c r="AI85" i="19"/>
  <c r="AJ85" i="19"/>
  <c r="AG85" i="19"/>
  <c r="BR85" i="19"/>
  <c r="BS85" i="19"/>
  <c r="AH85" i="19"/>
  <c r="EY85" i="19"/>
  <c r="EP85" i="19"/>
  <c r="FR85" i="19"/>
  <c r="AA85" i="19"/>
  <c r="CM82" i="19"/>
  <c r="DD82" i="19"/>
  <c r="DH82" i="19"/>
  <c r="BO82" i="19"/>
  <c r="BJ82" i="19"/>
  <c r="DT83" i="19"/>
  <c r="BA84" i="19"/>
  <c r="BB84" i="19"/>
  <c r="AT84" i="19"/>
  <c r="AU83" i="19"/>
  <c r="FV83" i="19" s="1"/>
  <c r="BQ83" i="19"/>
  <c r="BP83" i="19"/>
  <c r="BG83" i="19"/>
  <c r="AX83" i="19"/>
  <c r="V86" i="19"/>
  <c r="X86" i="19" s="1"/>
  <c r="BL87" i="19" s="1"/>
  <c r="W87" i="19"/>
  <c r="CG83" i="19"/>
  <c r="CF83" i="19"/>
  <c r="AP83" i="19"/>
  <c r="AQ83" i="19" s="1"/>
  <c r="CK83" i="19"/>
  <c r="AP84" i="19"/>
  <c r="AQ84" i="19" s="1"/>
  <c r="FK83" i="19"/>
  <c r="AE84" i="19"/>
  <c r="AM84" i="19"/>
  <c r="AV84" i="19" s="1"/>
  <c r="BH82" i="19"/>
  <c r="BK82" i="19"/>
  <c r="DI82" i="19" s="1"/>
  <c r="CX91" i="21" l="1"/>
  <c r="CY91" i="21"/>
  <c r="DM87" i="24"/>
  <c r="CE94" i="24"/>
  <c r="CU93" i="24"/>
  <c r="CQ93" i="24"/>
  <c r="CT93" i="24"/>
  <c r="CP93" i="24"/>
  <c r="CS93" i="24"/>
  <c r="CR93" i="24"/>
  <c r="CO93" i="24"/>
  <c r="BB94" i="24"/>
  <c r="BA94" i="24"/>
  <c r="AT94" i="24"/>
  <c r="X93" i="24"/>
  <c r="BL94" i="24" s="1"/>
  <c r="W94" i="24"/>
  <c r="V93" i="24"/>
  <c r="DH92" i="24"/>
  <c r="AM94" i="24"/>
  <c r="AE94" i="24"/>
  <c r="FR95" i="24"/>
  <c r="CB95" i="24"/>
  <c r="BX95" i="24"/>
  <c r="BT95" i="24"/>
  <c r="AD1" i="24" s="1"/>
  <c r="AH95" i="24"/>
  <c r="AD95" i="24"/>
  <c r="CA95" i="24"/>
  <c r="BW95" i="24"/>
  <c r="BS95" i="24"/>
  <c r="AD3" i="24" s="1"/>
  <c r="AK95" i="24"/>
  <c r="AG95" i="24"/>
  <c r="AC95" i="24"/>
  <c r="CD95" i="24"/>
  <c r="BZ95" i="24"/>
  <c r="BV95" i="24"/>
  <c r="BR95" i="24"/>
  <c r="AJ95" i="24"/>
  <c r="AF95" i="24"/>
  <c r="AA95" i="24"/>
  <c r="CC95" i="24"/>
  <c r="BY95" i="24"/>
  <c r="BU95" i="24"/>
  <c r="AI95" i="24"/>
  <c r="FJ95" i="24" s="1"/>
  <c r="FK95" i="24" s="1"/>
  <c r="Z95" i="24"/>
  <c r="AZ94" i="24"/>
  <c r="BC93" i="24"/>
  <c r="BF93" i="24"/>
  <c r="BD93" i="24"/>
  <c r="AV93" i="24"/>
  <c r="AW93" i="24" s="1"/>
  <c r="DQ87" i="24"/>
  <c r="DN87" i="24"/>
  <c r="DO87" i="24" s="1"/>
  <c r="DP86" i="24" s="1"/>
  <c r="CN94" i="24"/>
  <c r="CJ94" i="24"/>
  <c r="DS94" i="24"/>
  <c r="DG94" i="24"/>
  <c r="CI94" i="24"/>
  <c r="CK94" i="24" s="1"/>
  <c r="CL94" i="24"/>
  <c r="DE94" i="24"/>
  <c r="DR92" i="24"/>
  <c r="BO91" i="24"/>
  <c r="BJ91" i="24"/>
  <c r="BM91" i="24"/>
  <c r="CV91" i="24"/>
  <c r="AW92" i="24"/>
  <c r="CG93" i="24"/>
  <c r="AP93" i="24"/>
  <c r="CF93" i="24"/>
  <c r="DT93" i="24"/>
  <c r="BN90" i="24"/>
  <c r="DK90" i="24"/>
  <c r="DJ90" i="24"/>
  <c r="FK93" i="24"/>
  <c r="FL93" i="24" s="1"/>
  <c r="FM93" i="24" s="1"/>
  <c r="FN93" i="24" s="1"/>
  <c r="BG93" i="24"/>
  <c r="BH93" i="24" s="1"/>
  <c r="AU93" i="24"/>
  <c r="FV93" i="24" s="1"/>
  <c r="AX93" i="24"/>
  <c r="BP93" i="24"/>
  <c r="BQ93" i="24"/>
  <c r="AY92" i="24"/>
  <c r="BI92" i="24"/>
  <c r="BK92" i="24"/>
  <c r="DI92" i="24" s="1"/>
  <c r="BE92" i="24"/>
  <c r="DF92" i="24"/>
  <c r="CM92" i="24"/>
  <c r="FK93" i="22"/>
  <c r="FL93" i="22" s="1"/>
  <c r="FM93" i="22" s="1"/>
  <c r="FN93" i="22" s="1"/>
  <c r="CE94" i="22"/>
  <c r="FT91" i="22"/>
  <c r="FU91" i="22"/>
  <c r="DS94" i="22"/>
  <c r="DG94" i="22"/>
  <c r="CI94" i="22"/>
  <c r="DE94" i="22"/>
  <c r="CJ94" i="22"/>
  <c r="CN94" i="22"/>
  <c r="CL94" i="22"/>
  <c r="CK94" i="22"/>
  <c r="CG93" i="22"/>
  <c r="DH93" i="22" s="1"/>
  <c r="CF93" i="22"/>
  <c r="AP93" i="22"/>
  <c r="DT93" i="22"/>
  <c r="DM87" i="22"/>
  <c r="DL87" i="22"/>
  <c r="BN90" i="22"/>
  <c r="DK90" i="22"/>
  <c r="DJ90" i="22"/>
  <c r="FU92" i="22"/>
  <c r="FT92" i="22"/>
  <c r="X94" i="22"/>
  <c r="BL95" i="22" s="1"/>
  <c r="W95" i="22"/>
  <c r="V94" i="22"/>
  <c r="BE92" i="22"/>
  <c r="DF92" i="22"/>
  <c r="CU93" i="22"/>
  <c r="CQ93" i="22"/>
  <c r="CP93" i="22"/>
  <c r="CT93" i="22"/>
  <c r="CO93" i="22"/>
  <c r="CS93" i="22"/>
  <c r="CR93" i="22"/>
  <c r="BH92" i="22"/>
  <c r="BK92" i="22"/>
  <c r="DI92" i="22" s="1"/>
  <c r="BB94" i="22"/>
  <c r="BA94" i="22"/>
  <c r="AT94" i="22"/>
  <c r="AM94" i="22"/>
  <c r="AE94" i="22"/>
  <c r="CC95" i="22"/>
  <c r="BY95" i="22"/>
  <c r="BU95" i="22"/>
  <c r="AI95" i="22"/>
  <c r="Z95" i="22"/>
  <c r="CA95" i="22"/>
  <c r="BW95" i="22"/>
  <c r="BS95" i="22"/>
  <c r="AD3" i="22" s="1"/>
  <c r="AK95" i="22"/>
  <c r="AG95" i="22"/>
  <c r="AC95" i="22"/>
  <c r="AZ95" i="22" s="1"/>
  <c r="CB95" i="22"/>
  <c r="BT95" i="22"/>
  <c r="AD1" i="22" s="1"/>
  <c r="AF95" i="22"/>
  <c r="BZ95" i="22"/>
  <c r="BR95" i="22"/>
  <c r="AD95" i="22"/>
  <c r="BX95" i="22"/>
  <c r="AJ95" i="22"/>
  <c r="AA95" i="22"/>
  <c r="FJ95" i="22" s="1"/>
  <c r="FK95" i="22" s="1"/>
  <c r="FR95" i="22"/>
  <c r="CD95" i="22"/>
  <c r="BV95" i="22"/>
  <c r="AH95" i="22"/>
  <c r="CK93" i="22"/>
  <c r="BG93" i="22"/>
  <c r="AU93" i="22"/>
  <c r="FV93" i="22" s="1"/>
  <c r="BP93" i="22"/>
  <c r="AX93" i="22"/>
  <c r="BQ93" i="22"/>
  <c r="BJ91" i="22"/>
  <c r="BM91" i="22"/>
  <c r="BO91" i="22"/>
  <c r="CV91" i="22"/>
  <c r="BC93" i="22"/>
  <c r="BD93" i="22"/>
  <c r="BF93" i="22"/>
  <c r="AV93" i="22"/>
  <c r="BI92" i="22"/>
  <c r="AY92" i="22"/>
  <c r="DH92" i="22"/>
  <c r="CM92" i="22"/>
  <c r="DD92" i="22"/>
  <c r="EL95" i="21"/>
  <c r="FJ95" i="21"/>
  <c r="FK95" i="21" s="1"/>
  <c r="BM92" i="21"/>
  <c r="DJ92" i="21" s="1"/>
  <c r="CV92" i="21"/>
  <c r="CZ92" i="21" s="1"/>
  <c r="DA91" i="21"/>
  <c r="CZ91" i="21"/>
  <c r="CW91" i="21"/>
  <c r="DB91" i="21"/>
  <c r="FR30" i="21"/>
  <c r="FS95" i="21" s="1"/>
  <c r="CH91" i="21"/>
  <c r="BI93" i="21"/>
  <c r="BJ93" i="21" s="1"/>
  <c r="AY93" i="21"/>
  <c r="BK93" i="21"/>
  <c r="DI93" i="21" s="1"/>
  <c r="AZ95" i="21"/>
  <c r="CE95" i="21"/>
  <c r="DR93" i="21"/>
  <c r="FU93" i="21" s="1"/>
  <c r="CG94" i="21"/>
  <c r="CF94" i="21"/>
  <c r="CM93" i="21"/>
  <c r="W95" i="21"/>
  <c r="V94" i="21"/>
  <c r="X94" i="21"/>
  <c r="BL95" i="21" s="1"/>
  <c r="BN92" i="21"/>
  <c r="DK92" i="21"/>
  <c r="AP94" i="21"/>
  <c r="AQ94" i="21" s="1"/>
  <c r="DH94" i="21"/>
  <c r="AW93" i="21"/>
  <c r="BB95" i="21"/>
  <c r="BA95" i="21"/>
  <c r="AT95" i="21"/>
  <c r="AM95" i="21"/>
  <c r="AE95" i="21"/>
  <c r="CN95" i="21"/>
  <c r="CJ95" i="21"/>
  <c r="CJ26" i="21" s="1"/>
  <c r="DS95" i="21"/>
  <c r="DG95" i="21"/>
  <c r="DG26" i="21" s="1"/>
  <c r="CI95" i="21"/>
  <c r="CL95" i="21"/>
  <c r="CL26" i="21" s="1"/>
  <c r="AP95" i="21"/>
  <c r="BG94" i="21"/>
  <c r="BH94" i="21" s="1"/>
  <c r="BP94" i="21"/>
  <c r="BQ94" i="21"/>
  <c r="AU94" i="21"/>
  <c r="FV94" i="21" s="1"/>
  <c r="AX94" i="21"/>
  <c r="DD93" i="21"/>
  <c r="BE93" i="21"/>
  <c r="DF93" i="21"/>
  <c r="BO93" i="21"/>
  <c r="CV93" i="21"/>
  <c r="DT94" i="21"/>
  <c r="CU94" i="21"/>
  <c r="CQ94" i="21"/>
  <c r="CT94" i="21"/>
  <c r="CP94" i="21"/>
  <c r="CS94" i="21"/>
  <c r="CR94" i="21"/>
  <c r="CO94" i="21"/>
  <c r="DH93" i="21"/>
  <c r="FK94" i="21"/>
  <c r="FL94" i="21" s="1"/>
  <c r="FM94" i="21" s="1"/>
  <c r="FN94" i="21" s="1"/>
  <c r="FS34" i="21"/>
  <c r="FS37" i="21"/>
  <c r="BC94" i="21"/>
  <c r="BF94" i="21"/>
  <c r="BD94" i="21"/>
  <c r="AV94" i="21"/>
  <c r="CE91" i="20"/>
  <c r="CS90" i="20"/>
  <c r="CO90" i="20"/>
  <c r="CR90" i="20"/>
  <c r="CU90" i="20"/>
  <c r="CQ90" i="20"/>
  <c r="CT90" i="20"/>
  <c r="CP90" i="20"/>
  <c r="CN91" i="20"/>
  <c r="CJ91" i="20"/>
  <c r="DS91" i="20"/>
  <c r="DG91" i="20"/>
  <c r="CI91" i="20"/>
  <c r="CK91" i="20" s="1"/>
  <c r="CL91" i="20"/>
  <c r="A93" i="20"/>
  <c r="CC92" i="20"/>
  <c r="BY92" i="20"/>
  <c r="BU92" i="20"/>
  <c r="AI92" i="20"/>
  <c r="Z92" i="20"/>
  <c r="FR92" i="20"/>
  <c r="CB92" i="20"/>
  <c r="BX92" i="20"/>
  <c r="BT92" i="20"/>
  <c r="AH92" i="20"/>
  <c r="AD92" i="20"/>
  <c r="FQ92" i="20"/>
  <c r="EP92" i="20"/>
  <c r="CA92" i="20"/>
  <c r="BW92" i="20"/>
  <c r="BS92" i="20"/>
  <c r="AK92" i="20"/>
  <c r="AG92" i="20"/>
  <c r="AC92" i="20"/>
  <c r="CD92" i="20"/>
  <c r="BZ92" i="20"/>
  <c r="AJ92" i="20"/>
  <c r="FD92" i="20"/>
  <c r="DU92" i="20" s="1"/>
  <c r="EY92" i="20"/>
  <c r="BV92" i="20"/>
  <c r="AF92" i="20"/>
  <c r="BR92" i="20"/>
  <c r="AA92" i="20"/>
  <c r="EL91" i="20"/>
  <c r="AW89" i="20"/>
  <c r="CG90" i="20"/>
  <c r="CF90" i="20"/>
  <c r="DD89" i="20"/>
  <c r="CM89" i="20"/>
  <c r="BQ90" i="20"/>
  <c r="BG90" i="20"/>
  <c r="BH90" i="20" s="1"/>
  <c r="AU90" i="20"/>
  <c r="FV90" i="20" s="1"/>
  <c r="BP90" i="20"/>
  <c r="AX90" i="20"/>
  <c r="BN87" i="20"/>
  <c r="DJ87" i="20"/>
  <c r="CH87" i="20" s="1"/>
  <c r="DK87" i="20"/>
  <c r="BE89" i="20"/>
  <c r="DF89" i="20"/>
  <c r="V90" i="20"/>
  <c r="X90" i="20"/>
  <c r="BL91" i="20" s="1"/>
  <c r="W91" i="20"/>
  <c r="AP90" i="20"/>
  <c r="AQ90" i="20" s="1"/>
  <c r="BI89" i="20"/>
  <c r="AY89" i="20"/>
  <c r="FK91" i="20"/>
  <c r="BA91" i="20"/>
  <c r="BB91" i="20"/>
  <c r="AT91" i="20"/>
  <c r="DB87" i="20"/>
  <c r="CX87" i="20"/>
  <c r="DC87" i="20"/>
  <c r="CY87" i="20"/>
  <c r="CW87" i="20"/>
  <c r="DA87" i="20"/>
  <c r="CZ87" i="20"/>
  <c r="BJ88" i="20"/>
  <c r="BM88" i="20"/>
  <c r="BO88" i="20"/>
  <c r="CV88" i="20"/>
  <c r="DR89" i="20"/>
  <c r="DT90" i="20"/>
  <c r="AP91" i="20"/>
  <c r="AQ91" i="20" s="1"/>
  <c r="DH89" i="20"/>
  <c r="BC90" i="20"/>
  <c r="BD90" i="20"/>
  <c r="AV90" i="20"/>
  <c r="AW90" i="20" s="1"/>
  <c r="BF90" i="20"/>
  <c r="FK90" i="20"/>
  <c r="FL90" i="20" s="1"/>
  <c r="FM90" i="20" s="1"/>
  <c r="FN90" i="20" s="1"/>
  <c r="AE91" i="20"/>
  <c r="AM91" i="20"/>
  <c r="BK89" i="20"/>
  <c r="DI89" i="20" s="1"/>
  <c r="FU82" i="19"/>
  <c r="DK81" i="19"/>
  <c r="BM82" i="19"/>
  <c r="BN82" i="19" s="1"/>
  <c r="BN81" i="19"/>
  <c r="DR83" i="19"/>
  <c r="BI83" i="19"/>
  <c r="AY83" i="19"/>
  <c r="CE85" i="19"/>
  <c r="CG84" i="19"/>
  <c r="CF84" i="19"/>
  <c r="DD83" i="19"/>
  <c r="DH83" i="19"/>
  <c r="CM83" i="19"/>
  <c r="CZ82" i="19"/>
  <c r="CW82" i="19"/>
  <c r="DA82" i="19"/>
  <c r="CY82" i="19"/>
  <c r="DB82" i="19"/>
  <c r="DC82" i="19"/>
  <c r="CX82" i="19"/>
  <c r="FK84" i="19"/>
  <c r="DT84" i="19"/>
  <c r="BE83" i="19"/>
  <c r="DF83" i="19"/>
  <c r="BD84" i="19"/>
  <c r="BF84" i="19"/>
  <c r="BC84" i="19"/>
  <c r="BH83" i="19"/>
  <c r="BK83" i="19"/>
  <c r="DI83" i="19" s="1"/>
  <c r="AX84" i="19"/>
  <c r="BQ84" i="19"/>
  <c r="BP84" i="19"/>
  <c r="BG84" i="19"/>
  <c r="AU84" i="19"/>
  <c r="FV84" i="19" s="1"/>
  <c r="BB85" i="19"/>
  <c r="BA85" i="19"/>
  <c r="AT85" i="19"/>
  <c r="AM85" i="19"/>
  <c r="AE85" i="19"/>
  <c r="A87" i="19"/>
  <c r="CD86" i="19"/>
  <c r="CA86" i="19"/>
  <c r="AA86" i="19"/>
  <c r="BT86" i="19"/>
  <c r="BY86" i="19"/>
  <c r="CC86" i="19"/>
  <c r="AC86" i="19"/>
  <c r="AG86" i="19"/>
  <c r="BZ86" i="19"/>
  <c r="BX86" i="19"/>
  <c r="CE86" i="19" s="1"/>
  <c r="AK86" i="19"/>
  <c r="FR86" i="19"/>
  <c r="CB86" i="19"/>
  <c r="BS86" i="19"/>
  <c r="AJ86" i="19"/>
  <c r="BW86" i="19"/>
  <c r="AH86" i="19"/>
  <c r="AF86" i="19"/>
  <c r="AD86" i="19"/>
  <c r="Z86" i="19"/>
  <c r="BV86" i="19"/>
  <c r="BU86" i="19"/>
  <c r="AI86" i="19"/>
  <c r="BR86" i="19"/>
  <c r="CK84" i="19"/>
  <c r="AW83" i="19"/>
  <c r="V87" i="19"/>
  <c r="X87" i="19" s="1"/>
  <c r="BL88" i="19" s="1"/>
  <c r="W88" i="19"/>
  <c r="FU83" i="19"/>
  <c r="FT83" i="19"/>
  <c r="DG85" i="19"/>
  <c r="DS85" i="19"/>
  <c r="CN85" i="19"/>
  <c r="CJ85" i="19"/>
  <c r="CI85" i="19"/>
  <c r="DE85" i="19"/>
  <c r="CL85" i="19"/>
  <c r="CP84" i="19"/>
  <c r="CT84" i="19"/>
  <c r="CQ84" i="19"/>
  <c r="CU84" i="19"/>
  <c r="CR84" i="19"/>
  <c r="CO84" i="19"/>
  <c r="CS84" i="19"/>
  <c r="BM93" i="21" l="1"/>
  <c r="CE95" i="24"/>
  <c r="CZ91" i="24"/>
  <c r="DC91" i="24"/>
  <c r="CY91" i="24"/>
  <c r="DB91" i="24"/>
  <c r="CX91" i="24"/>
  <c r="DA91" i="24"/>
  <c r="CW91" i="24"/>
  <c r="DT94" i="24"/>
  <c r="BP94" i="24"/>
  <c r="BG94" i="24"/>
  <c r="BH94" i="24" s="1"/>
  <c r="AU94" i="24"/>
  <c r="FV94" i="24" s="1"/>
  <c r="AX94" i="24"/>
  <c r="BQ94" i="24"/>
  <c r="FR30" i="24"/>
  <c r="DR93" i="24"/>
  <c r="AQ93" i="24"/>
  <c r="BN91" i="24"/>
  <c r="DJ91" i="24"/>
  <c r="DK91" i="24"/>
  <c r="BE93" i="24"/>
  <c r="DF93" i="24"/>
  <c r="FK94" i="24"/>
  <c r="FL94" i="24" s="1"/>
  <c r="FM94" i="24" s="1"/>
  <c r="FN94" i="24" s="1"/>
  <c r="X94" i="24"/>
  <c r="BL95" i="24" s="1"/>
  <c r="W95" i="24"/>
  <c r="V94" i="24"/>
  <c r="FU92" i="24"/>
  <c r="FT92" i="24"/>
  <c r="CG94" i="24"/>
  <c r="CF94" i="24"/>
  <c r="BK93" i="24"/>
  <c r="DI93" i="24" s="1"/>
  <c r="BO92" i="24"/>
  <c r="BJ92" i="24"/>
  <c r="BM92" i="24"/>
  <c r="CV92" i="24"/>
  <c r="AY93" i="24"/>
  <c r="BI93" i="24"/>
  <c r="DD93" i="24"/>
  <c r="DH93" i="24"/>
  <c r="CM93" i="24"/>
  <c r="CR94" i="24"/>
  <c r="CU94" i="24"/>
  <c r="CQ94" i="24"/>
  <c r="CT94" i="24"/>
  <c r="CP94" i="24"/>
  <c r="CS94" i="24"/>
  <c r="CO94" i="24"/>
  <c r="AM95" i="24"/>
  <c r="AE95" i="24"/>
  <c r="AZ95" i="24"/>
  <c r="BD94" i="24"/>
  <c r="AV94" i="24"/>
  <c r="AW94" i="24" s="1"/>
  <c r="BC94" i="24"/>
  <c r="BF94" i="24"/>
  <c r="BB95" i="24"/>
  <c r="BA95" i="24"/>
  <c r="EL95" i="24"/>
  <c r="AT95" i="24"/>
  <c r="CN95" i="24"/>
  <c r="CJ95" i="24"/>
  <c r="CJ26" i="24" s="1"/>
  <c r="DS95" i="24"/>
  <c r="DG95" i="24"/>
  <c r="DG26" i="24" s="1"/>
  <c r="CI95" i="24"/>
  <c r="CL95" i="24"/>
  <c r="CL26" i="24" s="1"/>
  <c r="AP94" i="24"/>
  <c r="AQ94" i="24" s="1"/>
  <c r="FK94" i="22"/>
  <c r="FL94" i="22" s="1"/>
  <c r="FM94" i="22" s="1"/>
  <c r="FN94" i="22" s="1"/>
  <c r="DR93" i="22"/>
  <c r="FT93" i="22" s="1"/>
  <c r="CE95" i="22"/>
  <c r="AY93" i="22"/>
  <c r="BI93" i="22"/>
  <c r="AQ93" i="22"/>
  <c r="V95" i="22"/>
  <c r="X95" i="22"/>
  <c r="AE95" i="22"/>
  <c r="AM95" i="22"/>
  <c r="DQ87" i="22"/>
  <c r="DN87" i="22"/>
  <c r="DO87" i="22" s="1"/>
  <c r="DP86" i="22" s="1"/>
  <c r="CU94" i="22"/>
  <c r="CQ94" i="22"/>
  <c r="CT94" i="22"/>
  <c r="CO94" i="22"/>
  <c r="CS94" i="22"/>
  <c r="CR94" i="22"/>
  <c r="CP94" i="22"/>
  <c r="BA95" i="22"/>
  <c r="BB95" i="22"/>
  <c r="EL95" i="22"/>
  <c r="AT95" i="22"/>
  <c r="BC94" i="22"/>
  <c r="BD94" i="22"/>
  <c r="BF94" i="22"/>
  <c r="AV94" i="22"/>
  <c r="CM93" i="22"/>
  <c r="BJ92" i="22"/>
  <c r="BM92" i="22"/>
  <c r="BO92" i="22"/>
  <c r="CV92" i="22"/>
  <c r="BE93" i="22"/>
  <c r="DF93" i="22"/>
  <c r="BN91" i="22"/>
  <c r="DK91" i="22"/>
  <c r="DJ91" i="22"/>
  <c r="DS95" i="22"/>
  <c r="DG95" i="22"/>
  <c r="DG26" i="22" s="1"/>
  <c r="CI95" i="22"/>
  <c r="CK95" i="22" s="1"/>
  <c r="CK26" i="22" s="1"/>
  <c r="CJ95" i="22"/>
  <c r="CJ26" i="22" s="1"/>
  <c r="CN95" i="22"/>
  <c r="CL95" i="22"/>
  <c r="CL26" i="22" s="1"/>
  <c r="AW93" i="22"/>
  <c r="DB91" i="22"/>
  <c r="CX91" i="22"/>
  <c r="DA91" i="22"/>
  <c r="CW91" i="22"/>
  <c r="DC91" i="22"/>
  <c r="CY91" i="22"/>
  <c r="CZ91" i="22"/>
  <c r="BH93" i="22"/>
  <c r="BK93" i="22"/>
  <c r="DI93" i="22" s="1"/>
  <c r="FR30" i="22"/>
  <c r="BG94" i="22"/>
  <c r="AU94" i="22"/>
  <c r="FV94" i="22" s="1"/>
  <c r="AX94" i="22"/>
  <c r="BQ94" i="22"/>
  <c r="BP94" i="22"/>
  <c r="CG94" i="22"/>
  <c r="AP94" i="22"/>
  <c r="AQ94" i="22" s="1"/>
  <c r="CF94" i="22"/>
  <c r="DT94" i="22"/>
  <c r="DD93" i="22"/>
  <c r="DB92" i="21"/>
  <c r="FT93" i="21"/>
  <c r="CY92" i="21"/>
  <c r="AQ9" i="21"/>
  <c r="AQ10" i="21"/>
  <c r="DA92" i="21"/>
  <c r="EM95" i="21"/>
  <c r="EN95" i="21" s="1"/>
  <c r="EO95" i="21" s="1"/>
  <c r="FE95" i="21" s="1"/>
  <c r="FA95" i="21"/>
  <c r="FC95" i="21" s="1"/>
  <c r="FF95" i="21" s="1"/>
  <c r="FO95" i="21"/>
  <c r="FP95" i="21" s="1"/>
  <c r="CW92" i="21"/>
  <c r="DC92" i="21"/>
  <c r="AW94" i="21"/>
  <c r="CX92" i="21"/>
  <c r="FS65" i="21"/>
  <c r="FQ65" i="21" s="1"/>
  <c r="FS39" i="21"/>
  <c r="EP39" i="21" s="1"/>
  <c r="CV39" i="21" s="1"/>
  <c r="CX39" i="21" s="1"/>
  <c r="FH95" i="21"/>
  <c r="FL95" i="21" s="1"/>
  <c r="FQ95" i="21"/>
  <c r="EY95" i="21"/>
  <c r="DE95" i="21" s="1"/>
  <c r="FS35" i="21"/>
  <c r="FS58" i="21"/>
  <c r="EP58" i="21" s="1"/>
  <c r="CV58" i="21" s="1"/>
  <c r="FS61" i="21"/>
  <c r="FD61" i="21" s="1"/>
  <c r="DU61" i="21" s="1"/>
  <c r="FS90" i="21"/>
  <c r="EP90" i="21" s="1"/>
  <c r="CV90" i="21" s="1"/>
  <c r="FS46" i="21"/>
  <c r="FS44" i="21"/>
  <c r="FQ44" i="21" s="1"/>
  <c r="FS32" i="21"/>
  <c r="FH32" i="21" s="1"/>
  <c r="FL32" i="21" s="1"/>
  <c r="FM32" i="21" s="1"/>
  <c r="FN32" i="21" s="1"/>
  <c r="FS51" i="21"/>
  <c r="EY51" i="21" s="1"/>
  <c r="DE51" i="21" s="1"/>
  <c r="FS60" i="21"/>
  <c r="EP60" i="21" s="1"/>
  <c r="CV60" i="21" s="1"/>
  <c r="DA60" i="21" s="1"/>
  <c r="FS82" i="21"/>
  <c r="FD82" i="21" s="1"/>
  <c r="DU82" i="21" s="1"/>
  <c r="FS89" i="21"/>
  <c r="FS41" i="21"/>
  <c r="FD41" i="21" s="1"/>
  <c r="DU41" i="21" s="1"/>
  <c r="FS45" i="21"/>
  <c r="FS73" i="21"/>
  <c r="FD73" i="21" s="1"/>
  <c r="DU73" i="21" s="1"/>
  <c r="FS78" i="21"/>
  <c r="EY78" i="21" s="1"/>
  <c r="DE78" i="21" s="1"/>
  <c r="FH90" i="21"/>
  <c r="FL90" i="21" s="1"/>
  <c r="FM90" i="21" s="1"/>
  <c r="FN90" i="21" s="1"/>
  <c r="FQ60" i="21"/>
  <c r="EY60" i="21"/>
  <c r="DE60" i="21" s="1"/>
  <c r="FD60" i="21"/>
  <c r="DU60" i="21" s="1"/>
  <c r="FH60" i="21"/>
  <c r="FL60" i="21" s="1"/>
  <c r="FM60" i="21" s="1"/>
  <c r="FN60" i="21" s="1"/>
  <c r="FH82" i="21"/>
  <c r="FL82" i="21" s="1"/>
  <c r="FM82" i="21" s="1"/>
  <c r="FN82" i="21" s="1"/>
  <c r="EY82" i="21"/>
  <c r="DE82" i="21" s="1"/>
  <c r="EP82" i="21"/>
  <c r="CV82" i="21" s="1"/>
  <c r="EY65" i="21"/>
  <c r="DE65" i="21" s="1"/>
  <c r="FH65" i="21"/>
  <c r="FL65" i="21" s="1"/>
  <c r="FM65" i="21" s="1"/>
  <c r="FN65" i="21" s="1"/>
  <c r="EP61" i="21"/>
  <c r="CV61" i="21" s="1"/>
  <c r="FD65" i="21"/>
  <c r="DU65" i="21" s="1"/>
  <c r="EP65" i="21"/>
  <c r="CV65" i="21" s="1"/>
  <c r="DC65" i="21" s="1"/>
  <c r="CX60" i="21"/>
  <c r="DC60" i="21"/>
  <c r="CY60" i="21"/>
  <c r="CW60" i="21"/>
  <c r="FH73" i="21"/>
  <c r="FL73" i="21" s="1"/>
  <c r="FM73" i="21" s="1"/>
  <c r="FN73" i="21" s="1"/>
  <c r="EY73" i="21"/>
  <c r="DE73" i="21" s="1"/>
  <c r="EP73" i="21"/>
  <c r="CV73" i="21" s="1"/>
  <c r="DB65" i="21"/>
  <c r="EY39" i="21"/>
  <c r="DE39" i="21" s="1"/>
  <c r="FH58" i="21"/>
  <c r="FL58" i="21" s="1"/>
  <c r="FM58" i="21" s="1"/>
  <c r="FN58" i="21" s="1"/>
  <c r="FD58" i="21"/>
  <c r="DU58" i="21" s="1"/>
  <c r="FQ58" i="21"/>
  <c r="FH45" i="21"/>
  <c r="FL45" i="21" s="1"/>
  <c r="FM45" i="21" s="1"/>
  <c r="FN45" i="21" s="1"/>
  <c r="FQ45" i="21"/>
  <c r="FD45" i="21"/>
  <c r="DU45" i="21" s="1"/>
  <c r="EP45" i="21"/>
  <c r="CV45" i="21" s="1"/>
  <c r="EY45" i="21"/>
  <c r="DE45" i="21" s="1"/>
  <c r="FH35" i="21"/>
  <c r="FL35" i="21" s="1"/>
  <c r="FM35" i="21" s="1"/>
  <c r="FN35" i="21" s="1"/>
  <c r="FQ35" i="21"/>
  <c r="EP35" i="21"/>
  <c r="CV35" i="21" s="1"/>
  <c r="FD35" i="21"/>
  <c r="DU35" i="21" s="1"/>
  <c r="EY35" i="21"/>
  <c r="DE35" i="21" s="1"/>
  <c r="BK94" i="21"/>
  <c r="DI94" i="21" s="1"/>
  <c r="DR94" i="21"/>
  <c r="BI94" i="21"/>
  <c r="BM94" i="21" s="1"/>
  <c r="AY94" i="21"/>
  <c r="AQ95" i="21"/>
  <c r="AP10" i="21" s="1"/>
  <c r="CH92" i="21"/>
  <c r="DL91" i="21" s="1"/>
  <c r="CG95" i="21"/>
  <c r="CI26" i="21"/>
  <c r="CF95" i="21"/>
  <c r="DT95" i="21"/>
  <c r="BP95" i="21"/>
  <c r="BG95" i="21"/>
  <c r="BH95" i="21" s="1"/>
  <c r="BQ95" i="21"/>
  <c r="AX95" i="21"/>
  <c r="AU95" i="21"/>
  <c r="AU30" i="21" s="1"/>
  <c r="AT30" i="21" s="1"/>
  <c r="V95" i="21"/>
  <c r="X95" i="21"/>
  <c r="DC93" i="21"/>
  <c r="CY93" i="21"/>
  <c r="DB93" i="21"/>
  <c r="CX93" i="21"/>
  <c r="CW93" i="21"/>
  <c r="DA93" i="21"/>
  <c r="CZ93" i="21"/>
  <c r="AP9" i="21"/>
  <c r="FH34" i="21"/>
  <c r="FL34" i="21" s="1"/>
  <c r="FM34" i="21" s="1"/>
  <c r="FN34" i="21" s="1"/>
  <c r="FD34" i="21"/>
  <c r="EY34" i="21"/>
  <c r="EP34" i="21"/>
  <c r="FQ34" i="21"/>
  <c r="DS34" i="21" s="1"/>
  <c r="BN93" i="21"/>
  <c r="DJ93" i="21"/>
  <c r="DK93" i="21"/>
  <c r="DH95" i="21"/>
  <c r="DH26" i="21" s="1"/>
  <c r="EY44" i="21"/>
  <c r="DE44" i="21" s="1"/>
  <c r="FH44" i="21"/>
  <c r="FL44" i="21" s="1"/>
  <c r="FM44" i="21" s="1"/>
  <c r="EP44" i="21"/>
  <c r="CV44" i="21" s="1"/>
  <c r="FD44" i="21"/>
  <c r="DU44" i="21" s="1"/>
  <c r="FT94" i="21"/>
  <c r="FU94" i="21"/>
  <c r="CR95" i="21"/>
  <c r="CR26" i="21" s="1"/>
  <c r="CU95" i="21"/>
  <c r="CU26" i="21" s="1"/>
  <c r="CQ95" i="21"/>
  <c r="CQ26" i="21" s="1"/>
  <c r="CT95" i="21"/>
  <c r="CT26" i="21" s="1"/>
  <c r="CS95" i="21"/>
  <c r="CS26" i="21" s="1"/>
  <c r="CP95" i="21"/>
  <c r="CP26" i="21" s="1"/>
  <c r="CO95" i="21"/>
  <c r="CO26" i="21" s="1"/>
  <c r="CN26" i="21"/>
  <c r="CM94" i="21"/>
  <c r="DD94" i="21"/>
  <c r="EP37" i="21"/>
  <c r="CV37" i="21" s="1"/>
  <c r="FD37" i="21"/>
  <c r="DU37" i="21" s="1"/>
  <c r="FQ37" i="21"/>
  <c r="FH37" i="21"/>
  <c r="FL37" i="21" s="1"/>
  <c r="FM37" i="21" s="1"/>
  <c r="FN37" i="21" s="1"/>
  <c r="EY37" i="21"/>
  <c r="DE37" i="21" s="1"/>
  <c r="FH46" i="21"/>
  <c r="FL46" i="21" s="1"/>
  <c r="FM46" i="21" s="1"/>
  <c r="FN46" i="21" s="1"/>
  <c r="EP46" i="21"/>
  <c r="CV46" i="21" s="1"/>
  <c r="FQ46" i="21"/>
  <c r="EY46" i="21"/>
  <c r="DE46" i="21" s="1"/>
  <c r="FD46" i="21"/>
  <c r="DU46" i="21" s="1"/>
  <c r="BE94" i="21"/>
  <c r="DF94" i="21"/>
  <c r="FQ41" i="21"/>
  <c r="FH41" i="21"/>
  <c r="FL41" i="21" s="1"/>
  <c r="FM41" i="21" s="1"/>
  <c r="BO94" i="21"/>
  <c r="BJ94" i="21"/>
  <c r="CK95" i="21"/>
  <c r="CK26" i="21" s="1"/>
  <c r="BD95" i="21"/>
  <c r="BC95" i="21"/>
  <c r="BF95" i="21"/>
  <c r="AV95" i="21"/>
  <c r="BK90" i="20"/>
  <c r="DI90" i="20" s="1"/>
  <c r="CE92" i="20"/>
  <c r="AZ92" i="20"/>
  <c r="BD91" i="20"/>
  <c r="AV91" i="20"/>
  <c r="BC91" i="20"/>
  <c r="BF91" i="20"/>
  <c r="V91" i="20"/>
  <c r="X91" i="20"/>
  <c r="BL92" i="20" s="1"/>
  <c r="W92" i="20"/>
  <c r="BN88" i="20"/>
  <c r="DK88" i="20"/>
  <c r="DJ88" i="20"/>
  <c r="BQ91" i="20"/>
  <c r="BP91" i="20"/>
  <c r="BG91" i="20"/>
  <c r="BH91" i="20" s="1"/>
  <c r="AU91" i="20"/>
  <c r="FV91" i="20" s="1"/>
  <c r="AX91" i="20"/>
  <c r="BI90" i="20"/>
  <c r="AY90" i="20"/>
  <c r="DH90" i="20"/>
  <c r="CM90" i="20"/>
  <c r="DD90" i="20"/>
  <c r="AE92" i="20"/>
  <c r="AM92" i="20"/>
  <c r="CS91" i="20"/>
  <c r="CO91" i="20"/>
  <c r="CR91" i="20"/>
  <c r="CU91" i="20"/>
  <c r="CQ91" i="20"/>
  <c r="CT91" i="20"/>
  <c r="CP91" i="20"/>
  <c r="FU89" i="20"/>
  <c r="FT89" i="20"/>
  <c r="BM89" i="20"/>
  <c r="BO89" i="20"/>
  <c r="BJ89" i="20"/>
  <c r="CV89" i="20"/>
  <c r="DR90" i="20"/>
  <c r="DE92" i="20"/>
  <c r="CN92" i="20"/>
  <c r="CJ92" i="20"/>
  <c r="DS92" i="20"/>
  <c r="DG92" i="20"/>
  <c r="CI92" i="20"/>
  <c r="CK92" i="20" s="1"/>
  <c r="CL92" i="20"/>
  <c r="BA92" i="20"/>
  <c r="BB92" i="20"/>
  <c r="AT92" i="20"/>
  <c r="A94" i="20"/>
  <c r="CC93" i="20"/>
  <c r="BY93" i="20"/>
  <c r="BU93" i="20"/>
  <c r="AI93" i="20"/>
  <c r="Z93" i="20"/>
  <c r="FR93" i="20"/>
  <c r="CB93" i="20"/>
  <c r="BX93" i="20"/>
  <c r="BT93" i="20"/>
  <c r="AH93" i="20"/>
  <c r="AD93" i="20"/>
  <c r="FQ93" i="20"/>
  <c r="EP93" i="20"/>
  <c r="CA93" i="20"/>
  <c r="BW93" i="20"/>
  <c r="BS93" i="20"/>
  <c r="AK93" i="20"/>
  <c r="AG93" i="20"/>
  <c r="AC93" i="20"/>
  <c r="CD93" i="20"/>
  <c r="BZ93" i="20"/>
  <c r="AJ93" i="20"/>
  <c r="FD93" i="20"/>
  <c r="DU93" i="20" s="1"/>
  <c r="EY93" i="20"/>
  <c r="BV93" i="20"/>
  <c r="AF93" i="20"/>
  <c r="BR93" i="20"/>
  <c r="AA93" i="20"/>
  <c r="BE90" i="20"/>
  <c r="DF90" i="20"/>
  <c r="DC88" i="20"/>
  <c r="CY88" i="20"/>
  <c r="DB88" i="20"/>
  <c r="CW88" i="20"/>
  <c r="DA88" i="20"/>
  <c r="CZ88" i="20"/>
  <c r="CX88" i="20"/>
  <c r="FO91" i="20"/>
  <c r="FP91" i="20" s="1"/>
  <c r="FA91" i="20"/>
  <c r="FC91" i="20" s="1"/>
  <c r="FF91" i="20" s="1"/>
  <c r="EM91" i="20"/>
  <c r="EN91" i="20" s="1"/>
  <c r="EO91" i="20" s="1"/>
  <c r="FE91" i="20" s="1"/>
  <c r="CG91" i="20"/>
  <c r="CM91" i="20" s="1"/>
  <c r="CF91" i="20"/>
  <c r="DT91" i="20"/>
  <c r="DJ82" i="19"/>
  <c r="DK82" i="19"/>
  <c r="DR84" i="19"/>
  <c r="CH82" i="19"/>
  <c r="BJ83" i="19"/>
  <c r="FI83" i="19"/>
  <c r="BO83" i="19"/>
  <c r="BI84" i="19"/>
  <c r="AY84" i="19"/>
  <c r="BM83" i="19"/>
  <c r="BN83" i="19" s="1"/>
  <c r="CG85" i="19"/>
  <c r="CF85" i="19"/>
  <c r="CQ85" i="19"/>
  <c r="CU85" i="19"/>
  <c r="CR85" i="19"/>
  <c r="CO85" i="19"/>
  <c r="CS85" i="19"/>
  <c r="CP85" i="19"/>
  <c r="CT85" i="19"/>
  <c r="FK85" i="19"/>
  <c r="FL85" i="19" s="1"/>
  <c r="FM85" i="19" s="1"/>
  <c r="FN85" i="19" s="1"/>
  <c r="A88" i="19"/>
  <c r="AK87" i="19"/>
  <c r="CA87" i="19"/>
  <c r="CB87" i="19"/>
  <c r="BY87" i="19"/>
  <c r="FQ87" i="19"/>
  <c r="CC87" i="19"/>
  <c r="CD87" i="19"/>
  <c r="FR87" i="19"/>
  <c r="BZ87" i="19"/>
  <c r="CE87" i="19" s="1"/>
  <c r="BX87" i="19"/>
  <c r="AG87" i="19"/>
  <c r="AH87" i="19"/>
  <c r="Z87" i="19"/>
  <c r="BV87" i="19"/>
  <c r="AA87" i="19"/>
  <c r="BS87" i="19"/>
  <c r="BT87" i="19"/>
  <c r="FD87" i="19"/>
  <c r="DU87" i="19" s="1"/>
  <c r="AJ87" i="19"/>
  <c r="EP87" i="19"/>
  <c r="AC87" i="19"/>
  <c r="AZ87" i="19" s="1"/>
  <c r="BU87" i="19"/>
  <c r="BR87" i="19"/>
  <c r="EY87" i="19"/>
  <c r="AF87" i="19"/>
  <c r="AD87" i="19"/>
  <c r="AI87" i="19"/>
  <c r="BW87" i="19"/>
  <c r="BH84" i="19"/>
  <c r="BK84" i="19"/>
  <c r="DI84" i="19" s="1"/>
  <c r="DJ83" i="19"/>
  <c r="AW84" i="19"/>
  <c r="FT84" i="19"/>
  <c r="FU84" i="19"/>
  <c r="BE84" i="19"/>
  <c r="DF84" i="19"/>
  <c r="CM84" i="19"/>
  <c r="DH84" i="19"/>
  <c r="DD84" i="19"/>
  <c r="W89" i="19"/>
  <c r="V88" i="19"/>
  <c r="X88" i="19"/>
  <c r="BL89" i="19" s="1"/>
  <c r="DT85" i="19"/>
  <c r="DG86" i="19"/>
  <c r="CL86" i="19"/>
  <c r="DS86" i="19"/>
  <c r="CN86" i="19"/>
  <c r="CJ86" i="19"/>
  <c r="CI86" i="19"/>
  <c r="CK86" i="19" s="1"/>
  <c r="AZ86" i="19"/>
  <c r="BD85" i="19"/>
  <c r="BC85" i="19"/>
  <c r="BF85" i="19"/>
  <c r="AV85" i="19"/>
  <c r="AP85" i="19"/>
  <c r="AQ85" i="19" s="1"/>
  <c r="CK85" i="19"/>
  <c r="BA86" i="19"/>
  <c r="BB86" i="19"/>
  <c r="AT86" i="19"/>
  <c r="AE86" i="19"/>
  <c r="AM86" i="19"/>
  <c r="BQ85" i="19"/>
  <c r="BP85" i="19"/>
  <c r="BG85" i="19"/>
  <c r="AU85" i="19"/>
  <c r="FV85" i="19" s="1"/>
  <c r="AX85" i="19"/>
  <c r="AW95" i="21" l="1"/>
  <c r="AQ25" i="21"/>
  <c r="CW39" i="21"/>
  <c r="EP95" i="21"/>
  <c r="FM95" i="21"/>
  <c r="FN95" i="21" s="1"/>
  <c r="FS55" i="24"/>
  <c r="FS63" i="24"/>
  <c r="FH55" i="24"/>
  <c r="FL55" i="24" s="1"/>
  <c r="FM55" i="24" s="1"/>
  <c r="FN55" i="24" s="1"/>
  <c r="EP55" i="24"/>
  <c r="CV55" i="24" s="1"/>
  <c r="EY55" i="24"/>
  <c r="DE55" i="24" s="1"/>
  <c r="FQ55" i="24"/>
  <c r="FD55" i="24"/>
  <c r="DU55" i="24" s="1"/>
  <c r="FS44" i="24"/>
  <c r="FD44" i="24" s="1"/>
  <c r="DU44" i="24" s="1"/>
  <c r="FS48" i="24"/>
  <c r="FS38" i="24"/>
  <c r="FD38" i="24" s="1"/>
  <c r="DU38" i="24" s="1"/>
  <c r="FS41" i="24"/>
  <c r="FS95" i="24"/>
  <c r="FH95" i="24" s="1"/>
  <c r="FL95" i="24" s="1"/>
  <c r="FS33" i="24"/>
  <c r="CH91" i="24"/>
  <c r="FA95" i="24"/>
  <c r="FC95" i="24" s="1"/>
  <c r="FF95" i="24" s="1"/>
  <c r="EM95" i="24"/>
  <c r="EN95" i="24" s="1"/>
  <c r="EO95" i="24" s="1"/>
  <c r="FE95" i="24" s="1"/>
  <c r="FO95" i="24"/>
  <c r="FP95" i="24" s="1"/>
  <c r="FQ95" i="24" s="1"/>
  <c r="CZ92" i="24"/>
  <c r="DC92" i="24"/>
  <c r="CY92" i="24"/>
  <c r="DB92" i="24"/>
  <c r="CX92" i="24"/>
  <c r="DA92" i="24"/>
  <c r="CW92" i="24"/>
  <c r="CG95" i="24"/>
  <c r="DD95" i="24" s="1"/>
  <c r="CI26" i="24"/>
  <c r="CF95" i="24"/>
  <c r="DT95" i="24"/>
  <c r="BN92" i="24"/>
  <c r="DK92" i="24"/>
  <c r="DJ92" i="24"/>
  <c r="CH92" i="24" s="1"/>
  <c r="CK95" i="24"/>
  <c r="CK26" i="24" s="1"/>
  <c r="BD95" i="24"/>
  <c r="AV95" i="24"/>
  <c r="BC95" i="24"/>
  <c r="BF95" i="24"/>
  <c r="BO93" i="24"/>
  <c r="BJ93" i="24"/>
  <c r="BM93" i="24"/>
  <c r="CV93" i="24"/>
  <c r="DH94" i="24"/>
  <c r="DD94" i="24"/>
  <c r="FU93" i="24"/>
  <c r="FT93" i="24"/>
  <c r="DR94" i="24"/>
  <c r="CM94" i="24"/>
  <c r="EP95" i="24"/>
  <c r="FD95" i="24"/>
  <c r="DU95" i="24" s="1"/>
  <c r="EY95" i="24"/>
  <c r="DE95" i="24" s="1"/>
  <c r="CR95" i="24"/>
  <c r="CR26" i="24" s="1"/>
  <c r="CU95" i="24"/>
  <c r="CU26" i="24" s="1"/>
  <c r="CQ95" i="24"/>
  <c r="CQ26" i="24" s="1"/>
  <c r="CT95" i="24"/>
  <c r="CT26" i="24" s="1"/>
  <c r="CP95" i="24"/>
  <c r="CP26" i="24" s="1"/>
  <c r="CS95" i="24"/>
  <c r="CS26" i="24" s="1"/>
  <c r="CO95" i="24"/>
  <c r="CO26" i="24" s="1"/>
  <c r="CN26" i="24"/>
  <c r="BP95" i="24"/>
  <c r="BG95" i="24"/>
  <c r="BH95" i="24" s="1"/>
  <c r="AU95" i="24"/>
  <c r="AU30" i="24" s="1"/>
  <c r="AT30" i="24" s="1"/>
  <c r="AX95" i="24"/>
  <c r="BQ95" i="24"/>
  <c r="BK94" i="24"/>
  <c r="DI94" i="24" s="1"/>
  <c r="BE94" i="24"/>
  <c r="DF94" i="24"/>
  <c r="X95" i="24"/>
  <c r="V95" i="24"/>
  <c r="AY94" i="24"/>
  <c r="BI94" i="24"/>
  <c r="AP95" i="24"/>
  <c r="FS32" i="24"/>
  <c r="FH32" i="24" s="1"/>
  <c r="FL32" i="24" s="1"/>
  <c r="FM32" i="24" s="1"/>
  <c r="FN32" i="24" s="1"/>
  <c r="FS35" i="24"/>
  <c r="FS39" i="24"/>
  <c r="FS45" i="24"/>
  <c r="FS51" i="24"/>
  <c r="FS58" i="24"/>
  <c r="FS60" i="24"/>
  <c r="FS61" i="24"/>
  <c r="FS65" i="24"/>
  <c r="FS73" i="24"/>
  <c r="FS78" i="24"/>
  <c r="FS82" i="24"/>
  <c r="FS89" i="24"/>
  <c r="FS90" i="24"/>
  <c r="FS95" i="22"/>
  <c r="FS34" i="22"/>
  <c r="FU93" i="22"/>
  <c r="AW94" i="22"/>
  <c r="AP95" i="22"/>
  <c r="DR94" i="22"/>
  <c r="FT94" i="22" s="1"/>
  <c r="AQ95" i="22"/>
  <c r="BN92" i="22"/>
  <c r="DK92" i="22"/>
  <c r="DJ92" i="22"/>
  <c r="BE94" i="22"/>
  <c r="DF94" i="22"/>
  <c r="BC95" i="22"/>
  <c r="BD95" i="22"/>
  <c r="AV95" i="22"/>
  <c r="BF95" i="22"/>
  <c r="BO93" i="22"/>
  <c r="BJ93" i="22"/>
  <c r="BM93" i="22"/>
  <c r="CV93" i="22"/>
  <c r="CM94" i="22"/>
  <c r="DH94" i="22"/>
  <c r="FH95" i="22"/>
  <c r="FL95" i="22" s="1"/>
  <c r="EY95" i="22"/>
  <c r="DE95" i="22" s="1"/>
  <c r="DC92" i="22"/>
  <c r="CY92" i="22"/>
  <c r="DB92" i="22"/>
  <c r="CW92" i="22"/>
  <c r="DA92" i="22"/>
  <c r="CZ92" i="22"/>
  <c r="CX92" i="22"/>
  <c r="CH92" i="22"/>
  <c r="BQ95" i="22"/>
  <c r="BG95" i="22"/>
  <c r="AU95" i="22"/>
  <c r="AU30" i="22" s="1"/>
  <c r="BP95" i="22"/>
  <c r="DR95" i="22" s="1"/>
  <c r="AX95" i="22"/>
  <c r="FU94" i="22"/>
  <c r="BH94" i="22"/>
  <c r="BK94" i="22"/>
  <c r="DI94" i="22" s="1"/>
  <c r="CH91" i="22"/>
  <c r="CS95" i="22"/>
  <c r="CS26" i="22" s="1"/>
  <c r="CO95" i="22"/>
  <c r="CO26" i="22" s="1"/>
  <c r="CU95" i="22"/>
  <c r="CU26" i="22" s="1"/>
  <c r="CQ95" i="22"/>
  <c r="CQ26" i="22" s="1"/>
  <c r="CR95" i="22"/>
  <c r="CR26" i="22" s="1"/>
  <c r="CP95" i="22"/>
  <c r="CP26" i="22" s="1"/>
  <c r="CT95" i="22"/>
  <c r="CT26" i="22" s="1"/>
  <c r="CN26" i="22"/>
  <c r="FO95" i="22"/>
  <c r="FP95" i="22" s="1"/>
  <c r="FQ95" i="22" s="1"/>
  <c r="FA95" i="22"/>
  <c r="FC95" i="22" s="1"/>
  <c r="FF95" i="22" s="1"/>
  <c r="EM95" i="22"/>
  <c r="EN95" i="22" s="1"/>
  <c r="EO95" i="22" s="1"/>
  <c r="FE95" i="22" s="1"/>
  <c r="AY94" i="22"/>
  <c r="BI94" i="22"/>
  <c r="FS32" i="22"/>
  <c r="FH32" i="22" s="1"/>
  <c r="FL32" i="22" s="1"/>
  <c r="FM32" i="22" s="1"/>
  <c r="FN32" i="22" s="1"/>
  <c r="FS35" i="22"/>
  <c r="FS39" i="22"/>
  <c r="FS45" i="22"/>
  <c r="FS51" i="22"/>
  <c r="FS58" i="22"/>
  <c r="FS60" i="22"/>
  <c r="FS61" i="22"/>
  <c r="FS65" i="22"/>
  <c r="FS73" i="22"/>
  <c r="FS78" i="22"/>
  <c r="FS82" i="22"/>
  <c r="FS89" i="22"/>
  <c r="FS90" i="22"/>
  <c r="CG95" i="22"/>
  <c r="CI26" i="22"/>
  <c r="CF95" i="22"/>
  <c r="DT95" i="22"/>
  <c r="AP10" i="22"/>
  <c r="DD94" i="22"/>
  <c r="DT34" i="21"/>
  <c r="FV34" i="21"/>
  <c r="AP25" i="21"/>
  <c r="DS26" i="21"/>
  <c r="EY61" i="21"/>
  <c r="DE61" i="21" s="1"/>
  <c r="FD51" i="21"/>
  <c r="DU51" i="21" s="1"/>
  <c r="FD95" i="21"/>
  <c r="DU95" i="21" s="1"/>
  <c r="EY41" i="21"/>
  <c r="DE41" i="21" s="1"/>
  <c r="AD2" i="21"/>
  <c r="DT26" i="21"/>
  <c r="FQ61" i="21"/>
  <c r="FH61" i="21"/>
  <c r="FL61" i="21" s="1"/>
  <c r="FM61" i="21" s="1"/>
  <c r="FN61" i="21" s="1"/>
  <c r="CH60" i="21"/>
  <c r="DL59" i="21" s="1"/>
  <c r="FQ90" i="21"/>
  <c r="DA65" i="21"/>
  <c r="DC39" i="21"/>
  <c r="DB60" i="21"/>
  <c r="CZ60" i="21"/>
  <c r="CY39" i="21"/>
  <c r="DA39" i="21"/>
  <c r="EP41" i="21"/>
  <c r="CV41" i="21" s="1"/>
  <c r="CZ41" i="21" s="1"/>
  <c r="FN44" i="21"/>
  <c r="CZ39" i="21"/>
  <c r="DB39" i="21"/>
  <c r="EY58" i="21"/>
  <c r="DE58" i="21" s="1"/>
  <c r="FH39" i="21"/>
  <c r="FL39" i="21" s="1"/>
  <c r="FM39" i="21" s="1"/>
  <c r="FN39" i="21" s="1"/>
  <c r="CX65" i="21"/>
  <c r="FQ73" i="21"/>
  <c r="FH51" i="21"/>
  <c r="FL51" i="21" s="1"/>
  <c r="FM51" i="21" s="1"/>
  <c r="FN51" i="21" s="1"/>
  <c r="EP51" i="21"/>
  <c r="CV51" i="21" s="1"/>
  <c r="FQ82" i="21"/>
  <c r="FD90" i="21"/>
  <c r="DU90" i="21" s="1"/>
  <c r="CH90" i="21" s="1"/>
  <c r="EY90" i="21"/>
  <c r="DE90" i="21" s="1"/>
  <c r="FN41" i="21"/>
  <c r="FQ39" i="21"/>
  <c r="FD39" i="21"/>
  <c r="DU39" i="21" s="1"/>
  <c r="CH39" i="21" s="1"/>
  <c r="FQ51" i="21"/>
  <c r="FQ78" i="21"/>
  <c r="EP78" i="21"/>
  <c r="CV78" i="21" s="1"/>
  <c r="FD78" i="21"/>
  <c r="DU78" i="21" s="1"/>
  <c r="FH78" i="21"/>
  <c r="FL78" i="21" s="1"/>
  <c r="FM78" i="21" s="1"/>
  <c r="FN78" i="21" s="1"/>
  <c r="FH89" i="21"/>
  <c r="FL89" i="21" s="1"/>
  <c r="FM89" i="21" s="1"/>
  <c r="FN89" i="21" s="1"/>
  <c r="FD89" i="21"/>
  <c r="DU89" i="21" s="1"/>
  <c r="EY89" i="21"/>
  <c r="DE89" i="21" s="1"/>
  <c r="FQ89" i="21"/>
  <c r="EP89" i="21"/>
  <c r="CV89" i="21" s="1"/>
  <c r="DA90" i="21"/>
  <c r="CY90" i="21"/>
  <c r="CX90" i="21"/>
  <c r="DC90" i="21"/>
  <c r="CW90" i="21"/>
  <c r="DB90" i="21"/>
  <c r="CZ90" i="21"/>
  <c r="CW65" i="21"/>
  <c r="CZ65" i="21"/>
  <c r="CY65" i="21"/>
  <c r="CH65" i="21"/>
  <c r="DL64" i="21" s="1"/>
  <c r="CY82" i="21"/>
  <c r="DA82" i="21"/>
  <c r="CX82" i="21"/>
  <c r="CW82" i="21"/>
  <c r="DC82" i="21"/>
  <c r="CZ82" i="21"/>
  <c r="DB82" i="21"/>
  <c r="CH82" i="21"/>
  <c r="CX61" i="21"/>
  <c r="DC61" i="21"/>
  <c r="DA61" i="21"/>
  <c r="CY61" i="21"/>
  <c r="CW61" i="21"/>
  <c r="DB61" i="21"/>
  <c r="CZ61" i="21"/>
  <c r="CH61" i="21"/>
  <c r="DL60" i="21" s="1"/>
  <c r="DM59" i="21"/>
  <c r="CY73" i="21"/>
  <c r="CZ73" i="21"/>
  <c r="CW73" i="21"/>
  <c r="CH73" i="21"/>
  <c r="CX73" i="21"/>
  <c r="DA73" i="21"/>
  <c r="DB73" i="21"/>
  <c r="DC73" i="21"/>
  <c r="DA58" i="21"/>
  <c r="CY58" i="21"/>
  <c r="DB58" i="21"/>
  <c r="CZ58" i="21"/>
  <c r="CX58" i="21"/>
  <c r="DC58" i="21"/>
  <c r="CW58" i="21"/>
  <c r="CH58" i="21"/>
  <c r="DC45" i="21"/>
  <c r="CX45" i="21"/>
  <c r="CY45" i="21"/>
  <c r="DB45" i="21"/>
  <c r="DA45" i="21"/>
  <c r="CW45" i="21"/>
  <c r="CZ45" i="21"/>
  <c r="CH45" i="21"/>
  <c r="DC35" i="21"/>
  <c r="DA35" i="21"/>
  <c r="CY35" i="21"/>
  <c r="CW35" i="21"/>
  <c r="DB35" i="21"/>
  <c r="CZ35" i="21"/>
  <c r="CX35" i="21"/>
  <c r="CH35" i="21"/>
  <c r="DM91" i="21"/>
  <c r="DN91" i="21" s="1"/>
  <c r="DO91" i="21" s="1"/>
  <c r="CV94" i="21"/>
  <c r="CX94" i="21" s="1"/>
  <c r="BI95" i="21"/>
  <c r="FI95" i="21" s="1"/>
  <c r="AY95" i="21"/>
  <c r="BK95" i="21"/>
  <c r="DI95" i="21" s="1"/>
  <c r="DI26" i="21" s="1"/>
  <c r="CH93" i="21"/>
  <c r="DM92" i="21" s="1"/>
  <c r="BN94" i="21"/>
  <c r="DK94" i="21"/>
  <c r="DJ94" i="21"/>
  <c r="BE95" i="21"/>
  <c r="DF95" i="21"/>
  <c r="DF26" i="21" s="1"/>
  <c r="CY46" i="21"/>
  <c r="CW46" i="21"/>
  <c r="DA46" i="21"/>
  <c r="CH46" i="21"/>
  <c r="DC46" i="21"/>
  <c r="CZ46" i="21"/>
  <c r="CX46" i="21"/>
  <c r="DB46" i="21"/>
  <c r="DC41" i="21"/>
  <c r="CY41" i="21"/>
  <c r="DA41" i="21"/>
  <c r="CW41" i="21"/>
  <c r="CX37" i="21"/>
  <c r="CH37" i="21"/>
  <c r="DC37" i="21"/>
  <c r="CZ37" i="21"/>
  <c r="CY37" i="21"/>
  <c r="CW37" i="21"/>
  <c r="DB37" i="21"/>
  <c r="DA37" i="21"/>
  <c r="CV34" i="21"/>
  <c r="CM95" i="21"/>
  <c r="FV95" i="21"/>
  <c r="DD95" i="21"/>
  <c r="DD26" i="21" s="1"/>
  <c r="DE34" i="21"/>
  <c r="DR95" i="21"/>
  <c r="DR26" i="21" s="1"/>
  <c r="CW44" i="21"/>
  <c r="DB44" i="21"/>
  <c r="CZ44" i="21"/>
  <c r="CX44" i="21"/>
  <c r="DA44" i="21"/>
  <c r="CY44" i="21"/>
  <c r="DC44" i="21"/>
  <c r="CH44" i="21"/>
  <c r="DU34" i="21"/>
  <c r="CH88" i="20"/>
  <c r="CE93" i="20"/>
  <c r="AZ93" i="20"/>
  <c r="BK91" i="20"/>
  <c r="DI91" i="20" s="1"/>
  <c r="DR91" i="20"/>
  <c r="FT91" i="20" s="1"/>
  <c r="DM87" i="20"/>
  <c r="DL87" i="20"/>
  <c r="DE93" i="20"/>
  <c r="CN93" i="20"/>
  <c r="CJ93" i="20"/>
  <c r="DS93" i="20"/>
  <c r="DG93" i="20"/>
  <c r="CI93" i="20"/>
  <c r="CK93" i="20" s="1"/>
  <c r="CL93" i="20"/>
  <c r="BA93" i="20"/>
  <c r="AT93" i="20"/>
  <c r="BB93" i="20"/>
  <c r="A95" i="20"/>
  <c r="CC94" i="20"/>
  <c r="BY94" i="20"/>
  <c r="BU94" i="20"/>
  <c r="AI94" i="20"/>
  <c r="Z94" i="20"/>
  <c r="FR94" i="20"/>
  <c r="CB94" i="20"/>
  <c r="BX94" i="20"/>
  <c r="BT94" i="20"/>
  <c r="AH94" i="20"/>
  <c r="AD94" i="20"/>
  <c r="CA94" i="20"/>
  <c r="BW94" i="20"/>
  <c r="BS94" i="20"/>
  <c r="AK94" i="20"/>
  <c r="AG94" i="20"/>
  <c r="AC94" i="20"/>
  <c r="AZ94" i="20" s="1"/>
  <c r="CD94" i="20"/>
  <c r="BZ94" i="20"/>
  <c r="AJ94" i="20"/>
  <c r="BV94" i="20"/>
  <c r="AF94" i="20"/>
  <c r="BR94" i="20"/>
  <c r="AA94" i="20"/>
  <c r="FJ94" i="20" s="1"/>
  <c r="BD92" i="20"/>
  <c r="AV92" i="20"/>
  <c r="BC92" i="20"/>
  <c r="BF92" i="20"/>
  <c r="BI91" i="20"/>
  <c r="AY91" i="20"/>
  <c r="AW91" i="20"/>
  <c r="BQ92" i="20"/>
  <c r="BP92" i="20"/>
  <c r="BG92" i="20"/>
  <c r="BH92" i="20" s="1"/>
  <c r="AU92" i="20"/>
  <c r="FV92" i="20" s="1"/>
  <c r="AX92" i="20"/>
  <c r="CG92" i="20"/>
  <c r="CF92" i="20"/>
  <c r="AP92" i="20"/>
  <c r="AQ92" i="20" s="1"/>
  <c r="DT92" i="20"/>
  <c r="BN89" i="20"/>
  <c r="DJ89" i="20"/>
  <c r="DK89" i="20"/>
  <c r="BE91" i="20"/>
  <c r="DF91" i="20"/>
  <c r="DA89" i="20"/>
  <c r="CW89" i="20"/>
  <c r="DC89" i="20"/>
  <c r="CY89" i="20"/>
  <c r="CZ89" i="20"/>
  <c r="CX89" i="20"/>
  <c r="DB89" i="20"/>
  <c r="BM90" i="20"/>
  <c r="BO90" i="20"/>
  <c r="BJ90" i="20"/>
  <c r="CV90" i="20"/>
  <c r="V92" i="20"/>
  <c r="X92" i="20"/>
  <c r="BL93" i="20" s="1"/>
  <c r="W93" i="20"/>
  <c r="DD91" i="20"/>
  <c r="FK92" i="20"/>
  <c r="FL92" i="20" s="1"/>
  <c r="FM92" i="20" s="1"/>
  <c r="FN92" i="20" s="1"/>
  <c r="AE93" i="20"/>
  <c r="AM93" i="20"/>
  <c r="CS92" i="20"/>
  <c r="CO92" i="20"/>
  <c r="CR92" i="20"/>
  <c r="CU92" i="20"/>
  <c r="CQ92" i="20"/>
  <c r="CT92" i="20"/>
  <c r="CP92" i="20"/>
  <c r="FU90" i="20"/>
  <c r="FT90" i="20"/>
  <c r="FU91" i="20"/>
  <c r="DH91" i="20"/>
  <c r="BJ84" i="19"/>
  <c r="FI84" i="19"/>
  <c r="BO84" i="19"/>
  <c r="BM84" i="19"/>
  <c r="DK84" i="19" s="1"/>
  <c r="DK83" i="19"/>
  <c r="BI85" i="19"/>
  <c r="BM85" i="19" s="1"/>
  <c r="AY85" i="19"/>
  <c r="BD86" i="19"/>
  <c r="BC86" i="19"/>
  <c r="BF86" i="19"/>
  <c r="CG86" i="19"/>
  <c r="CF86" i="19"/>
  <c r="AP86" i="19"/>
  <c r="AQ86" i="19" s="1"/>
  <c r="CR86" i="19"/>
  <c r="CO86" i="19"/>
  <c r="CS86" i="19"/>
  <c r="CP86" i="19"/>
  <c r="CT86" i="19"/>
  <c r="CQ86" i="19"/>
  <c r="CU86" i="19"/>
  <c r="BH85" i="19"/>
  <c r="BK85" i="19"/>
  <c r="DI85" i="19" s="1"/>
  <c r="AV86" i="19"/>
  <c r="BE85" i="19"/>
  <c r="DF85" i="19"/>
  <c r="V89" i="19"/>
  <c r="X89" i="19" s="1"/>
  <c r="BL90" i="19" s="1"/>
  <c r="W90" i="19"/>
  <c r="BB87" i="19"/>
  <c r="BA87" i="19"/>
  <c r="AT87" i="19"/>
  <c r="DR85" i="19"/>
  <c r="BQ86" i="19"/>
  <c r="BP86" i="19"/>
  <c r="BG86" i="19"/>
  <c r="AX86" i="19"/>
  <c r="AU86" i="19"/>
  <c r="FV86" i="19" s="1"/>
  <c r="AW85" i="19"/>
  <c r="DT86" i="19"/>
  <c r="FK86" i="19"/>
  <c r="DG87" i="19"/>
  <c r="CI87" i="19"/>
  <c r="DE87" i="19"/>
  <c r="CL87" i="19"/>
  <c r="DS87" i="19"/>
  <c r="CN87" i="19"/>
  <c r="CJ87" i="19"/>
  <c r="AM87" i="19"/>
  <c r="AE87" i="19"/>
  <c r="A89" i="19"/>
  <c r="BU88" i="19"/>
  <c r="CD88" i="19"/>
  <c r="BX88" i="19"/>
  <c r="FR88" i="19"/>
  <c r="BZ88" i="19"/>
  <c r="BS88" i="19"/>
  <c r="AA88" i="19"/>
  <c r="CB88" i="19"/>
  <c r="BY88" i="19"/>
  <c r="AH88" i="19"/>
  <c r="AK88" i="19"/>
  <c r="CC88" i="19"/>
  <c r="CA88" i="19"/>
  <c r="AF88" i="19"/>
  <c r="AD88" i="19"/>
  <c r="AI88" i="19"/>
  <c r="EY88" i="19"/>
  <c r="FQ88" i="19"/>
  <c r="AG88" i="19"/>
  <c r="AJ88" i="19"/>
  <c r="BW88" i="19"/>
  <c r="BR88" i="19"/>
  <c r="FD88" i="19"/>
  <c r="DU88" i="19" s="1"/>
  <c r="AC88" i="19"/>
  <c r="AZ88" i="19" s="1"/>
  <c r="Z88" i="19"/>
  <c r="BT88" i="19"/>
  <c r="EP88" i="19"/>
  <c r="BV88" i="19"/>
  <c r="DD85" i="19"/>
  <c r="DH85" i="19"/>
  <c r="CM85" i="19"/>
  <c r="CX41" i="21" l="1"/>
  <c r="DB41" i="21"/>
  <c r="CH41" i="21"/>
  <c r="BO95" i="21"/>
  <c r="FQ44" i="24"/>
  <c r="FH44" i="24"/>
  <c r="FL44" i="24" s="1"/>
  <c r="FM44" i="24" s="1"/>
  <c r="FN44" i="24" s="1"/>
  <c r="FH63" i="24"/>
  <c r="FL63" i="24" s="1"/>
  <c r="FM63" i="24" s="1"/>
  <c r="FN63" i="24" s="1"/>
  <c r="FQ63" i="24"/>
  <c r="EY63" i="24"/>
  <c r="DE63" i="24" s="1"/>
  <c r="EP63" i="24"/>
  <c r="CV63" i="24" s="1"/>
  <c r="FD63" i="24"/>
  <c r="DU63" i="24" s="1"/>
  <c r="EP44" i="24"/>
  <c r="CV44" i="24" s="1"/>
  <c r="CZ44" i="24" s="1"/>
  <c r="EY44" i="24"/>
  <c r="DE44" i="24" s="1"/>
  <c r="DC55" i="24"/>
  <c r="CX55" i="24"/>
  <c r="DA55" i="24"/>
  <c r="CY55" i="24"/>
  <c r="CZ55" i="24"/>
  <c r="CW55" i="24"/>
  <c r="DB55" i="24"/>
  <c r="CH55" i="24"/>
  <c r="EY38" i="24"/>
  <c r="DE38" i="24" s="1"/>
  <c r="EP38" i="24"/>
  <c r="CV38" i="24" s="1"/>
  <c r="CZ38" i="24" s="1"/>
  <c r="FH38" i="24"/>
  <c r="FL38" i="24" s="1"/>
  <c r="FM38" i="24" s="1"/>
  <c r="FN38" i="24" s="1"/>
  <c r="FH48" i="24"/>
  <c r="FL48" i="24" s="1"/>
  <c r="FM48" i="24" s="1"/>
  <c r="FN48" i="24" s="1"/>
  <c r="EY48" i="24"/>
  <c r="DE48" i="24" s="1"/>
  <c r="FD48" i="24"/>
  <c r="DU48" i="24" s="1"/>
  <c r="EP48" i="24"/>
  <c r="CV48" i="24" s="1"/>
  <c r="FQ48" i="24"/>
  <c r="FQ38" i="24"/>
  <c r="DS38" i="24" s="1"/>
  <c r="FV38" i="24" s="1"/>
  <c r="FH41" i="24"/>
  <c r="FL41" i="24" s="1"/>
  <c r="FM41" i="24" s="1"/>
  <c r="FN41" i="24" s="1"/>
  <c r="FQ41" i="24"/>
  <c r="DS41" i="24" s="1"/>
  <c r="FD41" i="24"/>
  <c r="DU41" i="24" s="1"/>
  <c r="EP41" i="24"/>
  <c r="CV41" i="24" s="1"/>
  <c r="EY41" i="24"/>
  <c r="DE41" i="24" s="1"/>
  <c r="DC38" i="24"/>
  <c r="FH33" i="24"/>
  <c r="FL33" i="24" s="1"/>
  <c r="FM33" i="24" s="1"/>
  <c r="FN33" i="24" s="1"/>
  <c r="EY33" i="24"/>
  <c r="DE33" i="24" s="1"/>
  <c r="FQ33" i="24"/>
  <c r="DS33" i="24" s="1"/>
  <c r="EP33" i="24"/>
  <c r="CV33" i="24" s="1"/>
  <c r="FD33" i="24"/>
  <c r="DU33" i="24" s="1"/>
  <c r="DH95" i="24"/>
  <c r="DH26" i="24" s="1"/>
  <c r="DD26" i="24"/>
  <c r="DL91" i="24"/>
  <c r="DM91" i="24"/>
  <c r="FH78" i="24"/>
  <c r="FL78" i="24" s="1"/>
  <c r="FM78" i="24" s="1"/>
  <c r="FD78" i="24"/>
  <c r="DU78" i="24" s="1"/>
  <c r="EY78" i="24"/>
  <c r="DE78" i="24" s="1"/>
  <c r="FQ78" i="24"/>
  <c r="FN78" i="24"/>
  <c r="EP78" i="24"/>
  <c r="CV78" i="24" s="1"/>
  <c r="FH60" i="24"/>
  <c r="FL60" i="24" s="1"/>
  <c r="FM60" i="24" s="1"/>
  <c r="FN60" i="24" s="1"/>
  <c r="FD60" i="24"/>
  <c r="DU60" i="24" s="1"/>
  <c r="EP60" i="24"/>
  <c r="CV60" i="24" s="1"/>
  <c r="FQ60" i="24"/>
  <c r="EY60" i="24"/>
  <c r="DE60" i="24" s="1"/>
  <c r="FH39" i="24"/>
  <c r="FL39" i="24" s="1"/>
  <c r="FM39" i="24" s="1"/>
  <c r="FN39" i="24" s="1"/>
  <c r="EP39" i="24"/>
  <c r="CV39" i="24" s="1"/>
  <c r="FD39" i="24"/>
  <c r="DU39" i="24" s="1"/>
  <c r="FQ39" i="24"/>
  <c r="DS39" i="24" s="1"/>
  <c r="EY39" i="24"/>
  <c r="DE39" i="24" s="1"/>
  <c r="AQ9" i="24"/>
  <c r="AQ10" i="24"/>
  <c r="AQ95" i="24"/>
  <c r="BN93" i="24"/>
  <c r="DK93" i="24"/>
  <c r="DJ93" i="24"/>
  <c r="CH93" i="24" s="1"/>
  <c r="FV95" i="24"/>
  <c r="FH90" i="24"/>
  <c r="FL90" i="24" s="1"/>
  <c r="FM90" i="24" s="1"/>
  <c r="FN90" i="24" s="1"/>
  <c r="FQ90" i="24"/>
  <c r="EY90" i="24"/>
  <c r="DE90" i="24" s="1"/>
  <c r="EP90" i="24"/>
  <c r="CV90" i="24" s="1"/>
  <c r="FD90" i="24"/>
  <c r="DU90" i="24" s="1"/>
  <c r="FH73" i="24"/>
  <c r="FL73" i="24" s="1"/>
  <c r="FM73" i="24" s="1"/>
  <c r="FD73" i="24"/>
  <c r="DU73" i="24" s="1"/>
  <c r="EP73" i="24"/>
  <c r="CV73" i="24" s="1"/>
  <c r="EY73" i="24"/>
  <c r="DE73" i="24" s="1"/>
  <c r="FQ73" i="24"/>
  <c r="FN73" i="24"/>
  <c r="FH58" i="24"/>
  <c r="FL58" i="24" s="1"/>
  <c r="FM58" i="24" s="1"/>
  <c r="FN58" i="24" s="1"/>
  <c r="FD58" i="24"/>
  <c r="DU58" i="24" s="1"/>
  <c r="FQ58" i="24"/>
  <c r="EY58" i="24"/>
  <c r="DE58" i="24" s="1"/>
  <c r="EP58" i="24"/>
  <c r="CV58" i="24" s="1"/>
  <c r="FH35" i="24"/>
  <c r="FL35" i="24" s="1"/>
  <c r="FM35" i="24" s="1"/>
  <c r="FN35" i="24" s="1"/>
  <c r="FQ35" i="24"/>
  <c r="DS35" i="24" s="1"/>
  <c r="EY35" i="24"/>
  <c r="EP35" i="24"/>
  <c r="FD35" i="24"/>
  <c r="BO94" i="24"/>
  <c r="BJ94" i="24"/>
  <c r="BM94" i="24"/>
  <c r="CV94" i="24"/>
  <c r="DR95" i="24"/>
  <c r="AW95" i="24"/>
  <c r="BK95" i="24"/>
  <c r="DI95" i="24" s="1"/>
  <c r="DI26" i="24" s="1"/>
  <c r="CM95" i="24"/>
  <c r="FH82" i="24"/>
  <c r="FL82" i="24" s="1"/>
  <c r="FM82" i="24" s="1"/>
  <c r="FQ82" i="24"/>
  <c r="EY82" i="24"/>
  <c r="DE82" i="24" s="1"/>
  <c r="EP82" i="24"/>
  <c r="CV82" i="24" s="1"/>
  <c r="FD82" i="24"/>
  <c r="DU82" i="24" s="1"/>
  <c r="FN82" i="24"/>
  <c r="FH89" i="24"/>
  <c r="FL89" i="24" s="1"/>
  <c r="FM89" i="24" s="1"/>
  <c r="FN89" i="24" s="1"/>
  <c r="FD89" i="24"/>
  <c r="DU89" i="24" s="1"/>
  <c r="FQ89" i="24"/>
  <c r="EY89" i="24"/>
  <c r="DE89" i="24" s="1"/>
  <c r="EP89" i="24"/>
  <c r="CV89" i="24" s="1"/>
  <c r="FH65" i="24"/>
  <c r="FL65" i="24" s="1"/>
  <c r="FM65" i="24" s="1"/>
  <c r="FD65" i="24"/>
  <c r="DU65" i="24" s="1"/>
  <c r="FQ65" i="24"/>
  <c r="EY65" i="24"/>
  <c r="DE65" i="24" s="1"/>
  <c r="FN65" i="24"/>
  <c r="EP65" i="24"/>
  <c r="CV65" i="24" s="1"/>
  <c r="FH51" i="24"/>
  <c r="FL51" i="24" s="1"/>
  <c r="FM51" i="24" s="1"/>
  <c r="FN51" i="24" s="1"/>
  <c r="FD51" i="24"/>
  <c r="DU51" i="24" s="1"/>
  <c r="FQ51" i="24"/>
  <c r="EY51" i="24"/>
  <c r="DE51" i="24" s="1"/>
  <c r="EP51" i="24"/>
  <c r="CV51" i="24" s="1"/>
  <c r="AY95" i="24"/>
  <c r="BI95" i="24"/>
  <c r="FU94" i="24"/>
  <c r="FT94" i="24"/>
  <c r="BE95" i="24"/>
  <c r="DF95" i="24"/>
  <c r="DF26" i="24" s="1"/>
  <c r="FH61" i="24"/>
  <c r="FL61" i="24" s="1"/>
  <c r="FM61" i="24" s="1"/>
  <c r="FN61" i="24" s="1"/>
  <c r="FD61" i="24"/>
  <c r="DU61" i="24" s="1"/>
  <c r="EY61" i="24"/>
  <c r="DE61" i="24" s="1"/>
  <c r="FQ61" i="24"/>
  <c r="EP61" i="24"/>
  <c r="CV61" i="24" s="1"/>
  <c r="FH45" i="24"/>
  <c r="FL45" i="24" s="1"/>
  <c r="FM45" i="24" s="1"/>
  <c r="FN45" i="24" s="1"/>
  <c r="EY45" i="24"/>
  <c r="DE45" i="24" s="1"/>
  <c r="EP45" i="24"/>
  <c r="CV45" i="24" s="1"/>
  <c r="FD45" i="24"/>
  <c r="DU45" i="24" s="1"/>
  <c r="FQ45" i="24"/>
  <c r="DC93" i="24"/>
  <c r="CY93" i="24"/>
  <c r="DB93" i="24"/>
  <c r="CX93" i="24"/>
  <c r="DA93" i="24"/>
  <c r="CZ93" i="24"/>
  <c r="CW93" i="24"/>
  <c r="FM95" i="24"/>
  <c r="FN95" i="24" s="1"/>
  <c r="FH34" i="22"/>
  <c r="FL34" i="22" s="1"/>
  <c r="FM34" i="22" s="1"/>
  <c r="FN34" i="22" s="1"/>
  <c r="FQ34" i="22"/>
  <c r="DS34" i="22" s="1"/>
  <c r="FD34" i="22"/>
  <c r="DU34" i="22" s="1"/>
  <c r="EP34" i="22"/>
  <c r="CV34" i="22" s="1"/>
  <c r="EY34" i="22"/>
  <c r="DE34" i="22" s="1"/>
  <c r="FV95" i="22"/>
  <c r="AQ9" i="22"/>
  <c r="AQ10" i="22"/>
  <c r="FM95" i="22"/>
  <c r="FN95" i="22" s="1"/>
  <c r="AT30" i="22"/>
  <c r="DM91" i="22"/>
  <c r="DL91" i="22"/>
  <c r="BE95" i="22"/>
  <c r="DF95" i="22"/>
  <c r="DF26" i="22" s="1"/>
  <c r="FH89" i="22"/>
  <c r="FL89" i="22" s="1"/>
  <c r="FM89" i="22" s="1"/>
  <c r="FN89" i="22"/>
  <c r="FQ89" i="22"/>
  <c r="EY89" i="22"/>
  <c r="DE89" i="22" s="1"/>
  <c r="FD89" i="22"/>
  <c r="DU89" i="22" s="1"/>
  <c r="EP89" i="22"/>
  <c r="CV89" i="22" s="1"/>
  <c r="FH65" i="22"/>
  <c r="FL65" i="22" s="1"/>
  <c r="FM65" i="22" s="1"/>
  <c r="FN65" i="22" s="1"/>
  <c r="FD65" i="22"/>
  <c r="DU65" i="22" s="1"/>
  <c r="EY65" i="22"/>
  <c r="DE65" i="22" s="1"/>
  <c r="EP65" i="22"/>
  <c r="CV65" i="22" s="1"/>
  <c r="FQ65" i="22"/>
  <c r="FH51" i="22"/>
  <c r="FL51" i="22" s="1"/>
  <c r="FM51" i="22" s="1"/>
  <c r="FN51" i="22" s="1"/>
  <c r="EP51" i="22"/>
  <c r="CV51" i="22" s="1"/>
  <c r="FD51" i="22"/>
  <c r="DU51" i="22" s="1"/>
  <c r="FQ51" i="22"/>
  <c r="EY51" i="22"/>
  <c r="DE51" i="22" s="1"/>
  <c r="BH95" i="22"/>
  <c r="BK95" i="22"/>
  <c r="DI95" i="22" s="1"/>
  <c r="DI26" i="22" s="1"/>
  <c r="FH73" i="22"/>
  <c r="FL73" i="22" s="1"/>
  <c r="FM73" i="22" s="1"/>
  <c r="FD73" i="22"/>
  <c r="DU73" i="22" s="1"/>
  <c r="FQ73" i="22"/>
  <c r="EY73" i="22"/>
  <c r="DE73" i="22" s="1"/>
  <c r="EP73" i="22"/>
  <c r="CV73" i="22" s="1"/>
  <c r="FN73" i="22"/>
  <c r="FH82" i="22"/>
  <c r="FL82" i="22" s="1"/>
  <c r="FM82" i="22" s="1"/>
  <c r="FN82" i="22" s="1"/>
  <c r="FQ82" i="22"/>
  <c r="EY82" i="22"/>
  <c r="DE82" i="22" s="1"/>
  <c r="FD82" i="22"/>
  <c r="DU82" i="22" s="1"/>
  <c r="EP82" i="22"/>
  <c r="CV82" i="22" s="1"/>
  <c r="FH61" i="22"/>
  <c r="FL61" i="22" s="1"/>
  <c r="FM61" i="22" s="1"/>
  <c r="EY61" i="22"/>
  <c r="DE61" i="22" s="1"/>
  <c r="EP61" i="22"/>
  <c r="CV61" i="22" s="1"/>
  <c r="FD61" i="22"/>
  <c r="DU61" i="22" s="1"/>
  <c r="FN61" i="22"/>
  <c r="FQ61" i="22"/>
  <c r="FH45" i="22"/>
  <c r="FL45" i="22" s="1"/>
  <c r="FM45" i="22" s="1"/>
  <c r="FN45" i="22" s="1"/>
  <c r="EY45" i="22"/>
  <c r="DE45" i="22" s="1"/>
  <c r="EP45" i="22"/>
  <c r="CV45" i="22" s="1"/>
  <c r="FQ45" i="22"/>
  <c r="FD45" i="22"/>
  <c r="DU45" i="22" s="1"/>
  <c r="BO94" i="22"/>
  <c r="BM94" i="22"/>
  <c r="BJ94" i="22"/>
  <c r="CV94" i="22"/>
  <c r="BI95" i="22"/>
  <c r="AY95" i="22"/>
  <c r="EP95" i="22"/>
  <c r="FD95" i="22"/>
  <c r="DU95" i="22" s="1"/>
  <c r="DC93" i="22"/>
  <c r="CY93" i="22"/>
  <c r="DA93" i="22"/>
  <c r="CZ93" i="22"/>
  <c r="CX93" i="22"/>
  <c r="DB93" i="22"/>
  <c r="CW93" i="22"/>
  <c r="FH90" i="22"/>
  <c r="FL90" i="22" s="1"/>
  <c r="FM90" i="22" s="1"/>
  <c r="FN90" i="22" s="1"/>
  <c r="EP90" i="22"/>
  <c r="CV90" i="22" s="1"/>
  <c r="FD90" i="22"/>
  <c r="DU90" i="22" s="1"/>
  <c r="EY90" i="22"/>
  <c r="DE90" i="22" s="1"/>
  <c r="FQ90" i="22"/>
  <c r="FH58" i="22"/>
  <c r="FL58" i="22" s="1"/>
  <c r="FM58" i="22" s="1"/>
  <c r="FN58" i="22" s="1"/>
  <c r="EP58" i="22"/>
  <c r="CV58" i="22" s="1"/>
  <c r="EY58" i="22"/>
  <c r="DE58" i="22" s="1"/>
  <c r="FQ58" i="22"/>
  <c r="FD58" i="22"/>
  <c r="DU58" i="22" s="1"/>
  <c r="FH35" i="22"/>
  <c r="FL35" i="22" s="1"/>
  <c r="FM35" i="22" s="1"/>
  <c r="FN35" i="22" s="1"/>
  <c r="FQ35" i="22"/>
  <c r="EY35" i="22"/>
  <c r="EP35" i="22"/>
  <c r="FD35" i="22"/>
  <c r="DD95" i="22"/>
  <c r="DD26" i="22" s="1"/>
  <c r="CM95" i="22"/>
  <c r="DH95" i="22"/>
  <c r="DH26" i="22" s="1"/>
  <c r="FH78" i="22"/>
  <c r="FL78" i="22" s="1"/>
  <c r="FM78" i="22" s="1"/>
  <c r="FN78" i="22" s="1"/>
  <c r="FQ78" i="22"/>
  <c r="EY78" i="22"/>
  <c r="DE78" i="22" s="1"/>
  <c r="EP78" i="22"/>
  <c r="CV78" i="22" s="1"/>
  <c r="FD78" i="22"/>
  <c r="DU78" i="22" s="1"/>
  <c r="FH60" i="22"/>
  <c r="FL60" i="22" s="1"/>
  <c r="FM60" i="22" s="1"/>
  <c r="FN60" i="22" s="1"/>
  <c r="FD60" i="22"/>
  <c r="DU60" i="22" s="1"/>
  <c r="FQ60" i="22"/>
  <c r="EY60" i="22"/>
  <c r="DE60" i="22" s="1"/>
  <c r="EP60" i="22"/>
  <c r="CV60" i="22" s="1"/>
  <c r="FH39" i="22"/>
  <c r="FL39" i="22" s="1"/>
  <c r="FM39" i="22" s="1"/>
  <c r="EP39" i="22"/>
  <c r="CV39" i="22" s="1"/>
  <c r="FD39" i="22"/>
  <c r="DU39" i="22" s="1"/>
  <c r="FQ39" i="22"/>
  <c r="EY39" i="22"/>
  <c r="DE39" i="22" s="1"/>
  <c r="FN39" i="22"/>
  <c r="FU95" i="22"/>
  <c r="FT95" i="22"/>
  <c r="DR26" i="22"/>
  <c r="BN93" i="22"/>
  <c r="DJ93" i="22"/>
  <c r="DK93" i="22"/>
  <c r="AW95" i="22"/>
  <c r="AP9" i="22"/>
  <c r="AP25" i="22" s="1"/>
  <c r="AD2" i="22"/>
  <c r="EY25" i="21"/>
  <c r="BM95" i="21"/>
  <c r="DQ91" i="21"/>
  <c r="CV95" i="21"/>
  <c r="DB95" i="21" s="1"/>
  <c r="BJ95" i="21"/>
  <c r="FD25" i="21"/>
  <c r="EP25" i="21"/>
  <c r="EP22" i="21" s="1"/>
  <c r="DM64" i="21"/>
  <c r="DN64" i="21" s="1"/>
  <c r="DO64" i="21" s="1"/>
  <c r="DP63" i="21" s="1"/>
  <c r="FN25" i="21"/>
  <c r="DM39" i="21"/>
  <c r="DN39" i="21" s="1"/>
  <c r="DO39" i="21" s="1"/>
  <c r="DL39" i="21"/>
  <c r="DM38" i="21"/>
  <c r="DQ38" i="21" s="1"/>
  <c r="DL38" i="21"/>
  <c r="CW94" i="21"/>
  <c r="CW51" i="21"/>
  <c r="DC51" i="21"/>
  <c r="DB51" i="21"/>
  <c r="DA51" i="21"/>
  <c r="CX51" i="21"/>
  <c r="CZ51" i="21"/>
  <c r="CY51" i="21"/>
  <c r="CH51" i="21"/>
  <c r="DU26" i="21"/>
  <c r="CZ78" i="21"/>
  <c r="CW78" i="21"/>
  <c r="DB78" i="21"/>
  <c r="DA78" i="21"/>
  <c r="CX78" i="21"/>
  <c r="CY78" i="21"/>
  <c r="DC78" i="21"/>
  <c r="CH78" i="21"/>
  <c r="DA89" i="21"/>
  <c r="CW89" i="21"/>
  <c r="CX89" i="21"/>
  <c r="CH89" i="21"/>
  <c r="DL89" i="21" s="1"/>
  <c r="CY89" i="21"/>
  <c r="DC89" i="21"/>
  <c r="DB89" i="21"/>
  <c r="CZ89" i="21"/>
  <c r="DL65" i="21"/>
  <c r="DM90" i="21"/>
  <c r="DL90" i="21"/>
  <c r="DM65" i="21"/>
  <c r="DQ65" i="21" s="1"/>
  <c r="CZ94" i="21"/>
  <c r="DL81" i="21"/>
  <c r="DM81" i="21"/>
  <c r="DM82" i="21"/>
  <c r="DL82" i="21"/>
  <c r="DM60" i="21"/>
  <c r="DQ60" i="21" s="1"/>
  <c r="DM61" i="21"/>
  <c r="DL61" i="21"/>
  <c r="DN59" i="21"/>
  <c r="DO59" i="21" s="1"/>
  <c r="DQ59" i="21"/>
  <c r="DB94" i="21"/>
  <c r="DM72" i="21"/>
  <c r="DL72" i="21"/>
  <c r="DL73" i="21"/>
  <c r="DM73" i="21"/>
  <c r="DN65" i="21"/>
  <c r="DO65" i="21" s="1"/>
  <c r="DQ64" i="21"/>
  <c r="CY94" i="21"/>
  <c r="DL57" i="21"/>
  <c r="DM57" i="21"/>
  <c r="DL58" i="21"/>
  <c r="DM58" i="21"/>
  <c r="DL92" i="21"/>
  <c r="DQ39" i="21"/>
  <c r="DL35" i="21"/>
  <c r="DM35" i="21"/>
  <c r="DA94" i="21"/>
  <c r="DC94" i="21"/>
  <c r="CH94" i="21"/>
  <c r="DM93" i="21" s="1"/>
  <c r="DM37" i="21"/>
  <c r="DL37" i="21"/>
  <c r="DM36" i="21"/>
  <c r="DL36" i="21"/>
  <c r="DM41" i="21"/>
  <c r="DL41" i="21"/>
  <c r="DL40" i="21"/>
  <c r="DM40" i="21"/>
  <c r="FT95" i="21"/>
  <c r="FU95" i="21"/>
  <c r="BN95" i="21"/>
  <c r="DK95" i="21"/>
  <c r="DK26" i="21" s="1"/>
  <c r="DJ95" i="21"/>
  <c r="DJ26" i="21" s="1"/>
  <c r="DL43" i="21"/>
  <c r="DM44" i="21"/>
  <c r="DL44" i="21"/>
  <c r="DM43" i="21"/>
  <c r="CM26" i="21"/>
  <c r="DM45" i="21"/>
  <c r="DM46" i="21"/>
  <c r="DL45" i="21"/>
  <c r="DL46" i="21"/>
  <c r="DE26" i="21"/>
  <c r="CW34" i="21"/>
  <c r="CH34" i="21"/>
  <c r="DB34" i="21"/>
  <c r="CZ34" i="21"/>
  <c r="DA34" i="21"/>
  <c r="CX34" i="21"/>
  <c r="DC34" i="21"/>
  <c r="CY34" i="21"/>
  <c r="DN92" i="21"/>
  <c r="DO92" i="21" s="1"/>
  <c r="DP91" i="21" s="1"/>
  <c r="DQ92" i="21"/>
  <c r="CH89" i="20"/>
  <c r="BK92" i="20"/>
  <c r="DI92" i="20" s="1"/>
  <c r="CE94" i="20"/>
  <c r="DM88" i="20"/>
  <c r="DL88" i="20"/>
  <c r="BN90" i="20"/>
  <c r="DJ90" i="20"/>
  <c r="DK90" i="20"/>
  <c r="BI92" i="20"/>
  <c r="AY92" i="20"/>
  <c r="AW92" i="20"/>
  <c r="BQ93" i="20"/>
  <c r="BP93" i="20"/>
  <c r="BG93" i="20"/>
  <c r="BH93" i="20" s="1"/>
  <c r="AU93" i="20"/>
  <c r="FV93" i="20" s="1"/>
  <c r="AX93" i="20"/>
  <c r="BD93" i="20"/>
  <c r="AV93" i="20"/>
  <c r="BC93" i="20"/>
  <c r="BF93" i="20"/>
  <c r="DA90" i="20"/>
  <c r="CW90" i="20"/>
  <c r="CZ90" i="20"/>
  <c r="DC90" i="20"/>
  <c r="CY90" i="20"/>
  <c r="DB90" i="20"/>
  <c r="CX90" i="20"/>
  <c r="BM91" i="20"/>
  <c r="BO91" i="20"/>
  <c r="BJ91" i="20"/>
  <c r="FI91" i="20"/>
  <c r="BE92" i="20"/>
  <c r="DF92" i="20"/>
  <c r="CN94" i="20"/>
  <c r="CJ94" i="20"/>
  <c r="DS94" i="20"/>
  <c r="DG94" i="20"/>
  <c r="CI94" i="20"/>
  <c r="CK94" i="20" s="1"/>
  <c r="CL94" i="20"/>
  <c r="FK93" i="20"/>
  <c r="FL93" i="20" s="1"/>
  <c r="FM93" i="20" s="1"/>
  <c r="FN93" i="20" s="1"/>
  <c r="AE94" i="20"/>
  <c r="AM94" i="20"/>
  <c r="CS93" i="20"/>
  <c r="CO93" i="20"/>
  <c r="CR93" i="20"/>
  <c r="CU93" i="20"/>
  <c r="CQ93" i="20"/>
  <c r="CT93" i="20"/>
  <c r="CP93" i="20"/>
  <c r="DQ87" i="20"/>
  <c r="DN87" i="20"/>
  <c r="DO87" i="20" s="1"/>
  <c r="V93" i="20"/>
  <c r="X93" i="20"/>
  <c r="BL94" i="20" s="1"/>
  <c r="W94" i="20"/>
  <c r="BA94" i="20"/>
  <c r="BB94" i="20"/>
  <c r="AT94" i="20"/>
  <c r="FQ95" i="20"/>
  <c r="EP95" i="20"/>
  <c r="CA95" i="20"/>
  <c r="BW95" i="20"/>
  <c r="BS95" i="20"/>
  <c r="CB95" i="20"/>
  <c r="BV95" i="20"/>
  <c r="AI95" i="20"/>
  <c r="Z95" i="20"/>
  <c r="BZ95" i="20"/>
  <c r="BU95" i="20"/>
  <c r="AH95" i="20"/>
  <c r="AD95" i="20"/>
  <c r="FD95" i="20"/>
  <c r="DU95" i="20" s="1"/>
  <c r="EY95" i="20"/>
  <c r="CD95" i="20"/>
  <c r="BY95" i="20"/>
  <c r="BT95" i="20"/>
  <c r="AK95" i="20"/>
  <c r="AG95" i="20"/>
  <c r="AC95" i="20"/>
  <c r="CC95" i="20"/>
  <c r="AF95" i="20"/>
  <c r="A96" i="20"/>
  <c r="BX95" i="20"/>
  <c r="AA95" i="20"/>
  <c r="BR95" i="20"/>
  <c r="FR95" i="20"/>
  <c r="AJ95" i="20"/>
  <c r="EL94" i="20"/>
  <c r="BK93" i="20"/>
  <c r="DH92" i="20"/>
  <c r="CM92" i="20"/>
  <c r="DR92" i="20"/>
  <c r="CG93" i="20"/>
  <c r="CM93" i="20" s="1"/>
  <c r="AP93" i="20"/>
  <c r="AQ93" i="20" s="1"/>
  <c r="CF93" i="20"/>
  <c r="DT93" i="20"/>
  <c r="DD92" i="20"/>
  <c r="DR86" i="19"/>
  <c r="BN84" i="19"/>
  <c r="DJ84" i="19"/>
  <c r="CV85" i="19"/>
  <c r="CZ85" i="19" s="1"/>
  <c r="BJ85" i="19"/>
  <c r="BO85" i="19"/>
  <c r="BI86" i="19"/>
  <c r="FI86" i="19" s="1"/>
  <c r="AY86" i="19"/>
  <c r="CE88" i="19"/>
  <c r="FK87" i="19"/>
  <c r="FL87" i="19" s="1"/>
  <c r="FM87" i="19" s="1"/>
  <c r="FN87" i="19" s="1"/>
  <c r="CO87" i="19"/>
  <c r="CS87" i="19"/>
  <c r="CP87" i="19"/>
  <c r="CT87" i="19"/>
  <c r="CQ87" i="19"/>
  <c r="CU87" i="19"/>
  <c r="CR87" i="19"/>
  <c r="FU86" i="19"/>
  <c r="FT86" i="19"/>
  <c r="DH86" i="19"/>
  <c r="CM86" i="19"/>
  <c r="A90" i="19"/>
  <c r="AK89" i="19"/>
  <c r="CA89" i="19"/>
  <c r="CB89" i="19"/>
  <c r="BZ89" i="19"/>
  <c r="CD89" i="19"/>
  <c r="CC89" i="19"/>
  <c r="BU89" i="19"/>
  <c r="BY89" i="19"/>
  <c r="CE89" i="19" s="1"/>
  <c r="BX89" i="19"/>
  <c r="AI89" i="19"/>
  <c r="EY89" i="19"/>
  <c r="AJ89" i="19"/>
  <c r="EP89" i="19"/>
  <c r="AD89" i="19"/>
  <c r="BR89" i="19"/>
  <c r="AA89" i="19"/>
  <c r="BS89" i="19"/>
  <c r="AG89" i="19"/>
  <c r="FR89" i="19"/>
  <c r="FQ89" i="19"/>
  <c r="BT89" i="19"/>
  <c r="BV89" i="19"/>
  <c r="AF89" i="19"/>
  <c r="FD89" i="19"/>
  <c r="DU89" i="19" s="1"/>
  <c r="Z89" i="19"/>
  <c r="BW89" i="19"/>
  <c r="AC89" i="19"/>
  <c r="AZ89" i="19" s="1"/>
  <c r="AH89" i="19"/>
  <c r="BB88" i="19"/>
  <c r="BA88" i="19"/>
  <c r="AT88" i="19"/>
  <c r="V90" i="19"/>
  <c r="X90" i="19" s="1"/>
  <c r="BL91" i="19" s="1"/>
  <c r="W91" i="19"/>
  <c r="AW86" i="19"/>
  <c r="BF87" i="19"/>
  <c r="BD87" i="19"/>
  <c r="BC87" i="19"/>
  <c r="AV87" i="19"/>
  <c r="DT87" i="19"/>
  <c r="CG87" i="19"/>
  <c r="CF87" i="19"/>
  <c r="BJ86" i="19"/>
  <c r="FT85" i="19"/>
  <c r="FU85" i="19"/>
  <c r="AU87" i="19"/>
  <c r="FV87" i="19" s="1"/>
  <c r="BQ87" i="19"/>
  <c r="BP87" i="19"/>
  <c r="BG87" i="19"/>
  <c r="AX87" i="19"/>
  <c r="DD86" i="19"/>
  <c r="AM88" i="19"/>
  <c r="AE88" i="19"/>
  <c r="DG88" i="19"/>
  <c r="CN88" i="19"/>
  <c r="CJ88" i="19"/>
  <c r="CI88" i="19"/>
  <c r="DE88" i="19"/>
  <c r="CL88" i="19"/>
  <c r="DS88" i="19"/>
  <c r="CK87" i="19"/>
  <c r="BH86" i="19"/>
  <c r="BK86" i="19"/>
  <c r="DI86" i="19" s="1"/>
  <c r="BE86" i="19"/>
  <c r="DF86" i="19"/>
  <c r="BN85" i="19"/>
  <c r="DK85" i="19"/>
  <c r="DJ85" i="19"/>
  <c r="AP87" i="19"/>
  <c r="AQ87" i="19" s="1"/>
  <c r="CX95" i="21" l="1"/>
  <c r="CY95" i="21"/>
  <c r="CV26" i="21"/>
  <c r="DT38" i="24"/>
  <c r="CH38" i="24"/>
  <c r="DA44" i="24"/>
  <c r="CX38" i="24"/>
  <c r="DB44" i="24"/>
  <c r="CW38" i="24"/>
  <c r="DB38" i="24"/>
  <c r="CY38" i="24"/>
  <c r="DC44" i="24"/>
  <c r="CW44" i="24"/>
  <c r="CH44" i="24"/>
  <c r="DM43" i="24" s="1"/>
  <c r="CX44" i="24"/>
  <c r="DC63" i="24"/>
  <c r="DA63" i="24"/>
  <c r="CY63" i="24"/>
  <c r="CW63" i="24"/>
  <c r="DB63" i="24"/>
  <c r="CZ63" i="24"/>
  <c r="CX63" i="24"/>
  <c r="CH63" i="24"/>
  <c r="DA38" i="24"/>
  <c r="CY44" i="24"/>
  <c r="DL54" i="24"/>
  <c r="DM54" i="24"/>
  <c r="DL55" i="24"/>
  <c r="DM55" i="24"/>
  <c r="CW48" i="24"/>
  <c r="DB48" i="24"/>
  <c r="CZ48" i="24"/>
  <c r="DA48" i="24"/>
  <c r="CX48" i="24"/>
  <c r="DC48" i="24"/>
  <c r="CY48" i="24"/>
  <c r="CH48" i="24"/>
  <c r="DL43" i="24"/>
  <c r="DB41" i="24"/>
  <c r="CZ41" i="24"/>
  <c r="CX41" i="24"/>
  <c r="DC41" i="24"/>
  <c r="DA41" i="24"/>
  <c r="CY41" i="24"/>
  <c r="CW41" i="24"/>
  <c r="CH41" i="24"/>
  <c r="DT41" i="24"/>
  <c r="FV41" i="24"/>
  <c r="DL37" i="24"/>
  <c r="DM37" i="24"/>
  <c r="CZ33" i="24"/>
  <c r="CX33" i="24"/>
  <c r="DC33" i="24"/>
  <c r="DA33" i="24"/>
  <c r="CY33" i="24"/>
  <c r="CW33" i="24"/>
  <c r="DB33" i="24"/>
  <c r="CH33" i="24"/>
  <c r="FV33" i="24"/>
  <c r="DT33" i="24"/>
  <c r="DS26" i="24"/>
  <c r="DT35" i="24"/>
  <c r="FV35" i="24"/>
  <c r="DT39" i="24"/>
  <c r="FV39" i="24"/>
  <c r="AQ25" i="24"/>
  <c r="FN25" i="24"/>
  <c r="DM92" i="24"/>
  <c r="DL92" i="24"/>
  <c r="DB82" i="24"/>
  <c r="CX82" i="24"/>
  <c r="CZ82" i="24"/>
  <c r="CY82" i="24"/>
  <c r="DC82" i="24"/>
  <c r="CW82" i="24"/>
  <c r="DA82" i="24"/>
  <c r="CH82" i="24"/>
  <c r="CZ90" i="24"/>
  <c r="DC90" i="24"/>
  <c r="CY90" i="24"/>
  <c r="DB90" i="24"/>
  <c r="CX90" i="24"/>
  <c r="DA90" i="24"/>
  <c r="CW90" i="24"/>
  <c r="CH90" i="24"/>
  <c r="CZ89" i="24"/>
  <c r="DC89" i="24"/>
  <c r="CY89" i="24"/>
  <c r="DB89" i="24"/>
  <c r="CX89" i="24"/>
  <c r="DA89" i="24"/>
  <c r="CW89" i="24"/>
  <c r="CH89" i="24"/>
  <c r="CZ94" i="24"/>
  <c r="DC94" i="24"/>
  <c r="CY94" i="24"/>
  <c r="DB94" i="24"/>
  <c r="CX94" i="24"/>
  <c r="DA94" i="24"/>
  <c r="CW94" i="24"/>
  <c r="DA61" i="24"/>
  <c r="CW61" i="24"/>
  <c r="DC61" i="24"/>
  <c r="CX61" i="24"/>
  <c r="DB61" i="24"/>
  <c r="CZ61" i="24"/>
  <c r="CY61" i="24"/>
  <c r="CH61" i="24"/>
  <c r="CZ65" i="24"/>
  <c r="DC65" i="24"/>
  <c r="CY65" i="24"/>
  <c r="DB65" i="24"/>
  <c r="CX65" i="24"/>
  <c r="DA65" i="24"/>
  <c r="CW65" i="24"/>
  <c r="CH65" i="24"/>
  <c r="BN94" i="24"/>
  <c r="DK94" i="24"/>
  <c r="DJ94" i="24"/>
  <c r="EP25" i="24"/>
  <c r="EP22" i="24" s="1"/>
  <c r="CV35" i="24"/>
  <c r="DB78" i="24"/>
  <c r="CX78" i="24"/>
  <c r="DA78" i="24"/>
  <c r="CW78" i="24"/>
  <c r="CZ78" i="24"/>
  <c r="DC78" i="24"/>
  <c r="CY78" i="24"/>
  <c r="CH78" i="24"/>
  <c r="FU95" i="24"/>
  <c r="AD22" i="24" s="1"/>
  <c r="FT95" i="24"/>
  <c r="DR26" i="24"/>
  <c r="EY25" i="24"/>
  <c r="DE35" i="24"/>
  <c r="DB73" i="24"/>
  <c r="CX73" i="24"/>
  <c r="DC73" i="24"/>
  <c r="CY73" i="24"/>
  <c r="CW73" i="24"/>
  <c r="DA73" i="24"/>
  <c r="CZ73" i="24"/>
  <c r="CH73" i="24"/>
  <c r="BO95" i="24"/>
  <c r="BJ95" i="24"/>
  <c r="BM95" i="24"/>
  <c r="FI95" i="24"/>
  <c r="CV95" i="24"/>
  <c r="DU35" i="24"/>
  <c r="DU26" i="24" s="1"/>
  <c r="FD25" i="24"/>
  <c r="CZ45" i="24"/>
  <c r="DC45" i="24"/>
  <c r="CY45" i="24"/>
  <c r="DB45" i="24"/>
  <c r="CX45" i="24"/>
  <c r="DA45" i="24"/>
  <c r="CW45" i="24"/>
  <c r="CH45" i="24"/>
  <c r="DC60" i="24"/>
  <c r="CY60" i="24"/>
  <c r="DB60" i="24"/>
  <c r="CX60" i="24"/>
  <c r="DA60" i="24"/>
  <c r="CW60" i="24"/>
  <c r="CZ60" i="24"/>
  <c r="CH60" i="24"/>
  <c r="DC58" i="24"/>
  <c r="CY58" i="24"/>
  <c r="DB58" i="24"/>
  <c r="CX58" i="24"/>
  <c r="DA58" i="24"/>
  <c r="CW58" i="24"/>
  <c r="CZ58" i="24"/>
  <c r="CH58" i="24"/>
  <c r="AD2" i="24"/>
  <c r="AP9" i="24"/>
  <c r="AP10" i="24"/>
  <c r="DA51" i="24"/>
  <c r="CW51" i="24"/>
  <c r="CZ51" i="24"/>
  <c r="DC51" i="24"/>
  <c r="CY51" i="24"/>
  <c r="DB51" i="24"/>
  <c r="CX51" i="24"/>
  <c r="CH51" i="24"/>
  <c r="CM26" i="24"/>
  <c r="DQ91" i="24"/>
  <c r="DN91" i="24"/>
  <c r="DO91" i="24" s="1"/>
  <c r="CZ39" i="24"/>
  <c r="DC39" i="24"/>
  <c r="CY39" i="24"/>
  <c r="DB39" i="24"/>
  <c r="CX39" i="24"/>
  <c r="DA39" i="24"/>
  <c r="CW39" i="24"/>
  <c r="CH39" i="24"/>
  <c r="FV34" i="22"/>
  <c r="DT34" i="22"/>
  <c r="DT26" i="22" s="1"/>
  <c r="DS26" i="22"/>
  <c r="CX34" i="22"/>
  <c r="CZ34" i="22"/>
  <c r="DC34" i="22"/>
  <c r="DA34" i="22"/>
  <c r="CY34" i="22"/>
  <c r="CW34" i="22"/>
  <c r="DB34" i="22"/>
  <c r="CH34" i="22"/>
  <c r="AQ25" i="22"/>
  <c r="CH93" i="22"/>
  <c r="DL92" i="22" s="1"/>
  <c r="FN25" i="22"/>
  <c r="DM92" i="22"/>
  <c r="CM26" i="22"/>
  <c r="EP25" i="22"/>
  <c r="EP22" i="22" s="1"/>
  <c r="CV35" i="22"/>
  <c r="BN94" i="22"/>
  <c r="DK94" i="22"/>
  <c r="DJ94" i="22"/>
  <c r="CH94" i="22" s="1"/>
  <c r="DA45" i="22"/>
  <c r="CW45" i="22"/>
  <c r="CZ45" i="22"/>
  <c r="DC45" i="22"/>
  <c r="CY45" i="22"/>
  <c r="DB45" i="22"/>
  <c r="CX45" i="22"/>
  <c r="CH45" i="22"/>
  <c r="DA39" i="22"/>
  <c r="CW39" i="22"/>
  <c r="CZ39" i="22"/>
  <c r="DC39" i="22"/>
  <c r="CY39" i="22"/>
  <c r="DB39" i="22"/>
  <c r="CX39" i="22"/>
  <c r="CH39" i="22"/>
  <c r="DC58" i="22"/>
  <c r="CY58" i="22"/>
  <c r="DA58" i="22"/>
  <c r="CW58" i="22"/>
  <c r="DB58" i="22"/>
  <c r="CZ58" i="22"/>
  <c r="CX58" i="22"/>
  <c r="CH58" i="22"/>
  <c r="BM95" i="22"/>
  <c r="BO95" i="22"/>
  <c r="BJ95" i="22"/>
  <c r="FI95" i="22"/>
  <c r="CV95" i="22"/>
  <c r="DC73" i="22"/>
  <c r="CY73" i="22"/>
  <c r="DB73" i="22"/>
  <c r="CX73" i="22"/>
  <c r="DA73" i="22"/>
  <c r="CW73" i="22"/>
  <c r="CZ73" i="22"/>
  <c r="CH73" i="22"/>
  <c r="DC78" i="22"/>
  <c r="CY78" i="22"/>
  <c r="DB78" i="22"/>
  <c r="CX78" i="22"/>
  <c r="DA78" i="22"/>
  <c r="CW78" i="22"/>
  <c r="CZ78" i="22"/>
  <c r="CH78" i="22"/>
  <c r="EY25" i="22"/>
  <c r="DE35" i="22"/>
  <c r="DC94" i="22"/>
  <c r="CY94" i="22"/>
  <c r="CZ94" i="22"/>
  <c r="CX94" i="22"/>
  <c r="DB94" i="22"/>
  <c r="CW94" i="22"/>
  <c r="DA94" i="22"/>
  <c r="DC51" i="22"/>
  <c r="CY51" i="22"/>
  <c r="DB51" i="22"/>
  <c r="CX51" i="22"/>
  <c r="DA51" i="22"/>
  <c r="CW51" i="22"/>
  <c r="CZ51" i="22"/>
  <c r="CH51" i="22"/>
  <c r="DB65" i="22"/>
  <c r="CX65" i="22"/>
  <c r="DA65" i="22"/>
  <c r="CW65" i="22"/>
  <c r="CZ65" i="22"/>
  <c r="DC65" i="22"/>
  <c r="CY65" i="22"/>
  <c r="CH65" i="22"/>
  <c r="DC89" i="22"/>
  <c r="CY89" i="22"/>
  <c r="CZ89" i="22"/>
  <c r="CX89" i="22"/>
  <c r="DB89" i="22"/>
  <c r="CW89" i="22"/>
  <c r="DA89" i="22"/>
  <c r="CH89" i="22"/>
  <c r="AD23" i="22"/>
  <c r="AD22" i="22"/>
  <c r="AD21" i="22"/>
  <c r="AD20" i="22"/>
  <c r="CZ60" i="22"/>
  <c r="DC60" i="22"/>
  <c r="CY60" i="22"/>
  <c r="DB60" i="22"/>
  <c r="CX60" i="22"/>
  <c r="DA60" i="22"/>
  <c r="CW60" i="22"/>
  <c r="CH60" i="22"/>
  <c r="DU35" i="22"/>
  <c r="DU26" i="22" s="1"/>
  <c r="FD25" i="22"/>
  <c r="DB90" i="22"/>
  <c r="CX90" i="22"/>
  <c r="DA90" i="22"/>
  <c r="CW90" i="22"/>
  <c r="DC90" i="22"/>
  <c r="CY90" i="22"/>
  <c r="CZ90" i="22"/>
  <c r="CH90" i="22"/>
  <c r="DB61" i="22"/>
  <c r="CX61" i="22"/>
  <c r="DA61" i="22"/>
  <c r="CW61" i="22"/>
  <c r="CZ61" i="22"/>
  <c r="DC61" i="22"/>
  <c r="CY61" i="22"/>
  <c r="CH61" i="22"/>
  <c r="DA82" i="22"/>
  <c r="CW82" i="22"/>
  <c r="DC82" i="22"/>
  <c r="CY82" i="22"/>
  <c r="DB82" i="22"/>
  <c r="CX82" i="22"/>
  <c r="CZ82" i="22"/>
  <c r="CH82" i="22"/>
  <c r="DQ91" i="22"/>
  <c r="DN91" i="22"/>
  <c r="DO91" i="22" s="1"/>
  <c r="DC95" i="21"/>
  <c r="CW95" i="21"/>
  <c r="CW26" i="21" s="1"/>
  <c r="DA95" i="21"/>
  <c r="DA26" i="21" s="1"/>
  <c r="CZ95" i="21"/>
  <c r="CZ26" i="21" s="1"/>
  <c r="DB26" i="21"/>
  <c r="CH95" i="21"/>
  <c r="DM94" i="21" s="1"/>
  <c r="DN38" i="21"/>
  <c r="DO38" i="21" s="1"/>
  <c r="DP38" i="21" s="1"/>
  <c r="DN60" i="21"/>
  <c r="DO60" i="21" s="1"/>
  <c r="DP59" i="21" s="1"/>
  <c r="DM51" i="21"/>
  <c r="DL51" i="21"/>
  <c r="DM50" i="21"/>
  <c r="DL50" i="21"/>
  <c r="DL77" i="21"/>
  <c r="DM77" i="21"/>
  <c r="DL78" i="21"/>
  <c r="DM78" i="21"/>
  <c r="DM88" i="21"/>
  <c r="DL88" i="21"/>
  <c r="DM89" i="21"/>
  <c r="DN90" i="21"/>
  <c r="DO90" i="21" s="1"/>
  <c r="DP90" i="21" s="1"/>
  <c r="DQ90" i="21"/>
  <c r="DQ82" i="21"/>
  <c r="DN82" i="21"/>
  <c r="DO82" i="21" s="1"/>
  <c r="DL93" i="21"/>
  <c r="DN81" i="21"/>
  <c r="DO81" i="21" s="1"/>
  <c r="DP80" i="21" s="1"/>
  <c r="DQ81" i="21"/>
  <c r="DQ61" i="21"/>
  <c r="DN61" i="21"/>
  <c r="DO61" i="21" s="1"/>
  <c r="DP61" i="21" s="1"/>
  <c r="DQ73" i="21"/>
  <c r="DN73" i="21"/>
  <c r="DO73" i="21" s="1"/>
  <c r="DQ72" i="21"/>
  <c r="DN72" i="21"/>
  <c r="DO72" i="21" s="1"/>
  <c r="DP71" i="21" s="1"/>
  <c r="DP64" i="21"/>
  <c r="DP65" i="21"/>
  <c r="DQ57" i="21"/>
  <c r="DN57" i="21"/>
  <c r="DO57" i="21" s="1"/>
  <c r="DP56" i="21" s="1"/>
  <c r="DQ58" i="21"/>
  <c r="DN58" i="21"/>
  <c r="DO58" i="21" s="1"/>
  <c r="DC26" i="21"/>
  <c r="DQ35" i="21"/>
  <c r="DN35" i="21"/>
  <c r="DO35" i="21" s="1"/>
  <c r="CY26" i="21"/>
  <c r="CX26" i="21"/>
  <c r="DL34" i="21"/>
  <c r="DM34" i="21"/>
  <c r="DL33" i="21"/>
  <c r="DM33" i="21"/>
  <c r="DQ45" i="21"/>
  <c r="DN45" i="21"/>
  <c r="DO45" i="21" s="1"/>
  <c r="DQ36" i="21"/>
  <c r="DN36" i="21"/>
  <c r="DO36" i="21" s="1"/>
  <c r="DQ44" i="21"/>
  <c r="DN44" i="21"/>
  <c r="DO44" i="21" s="1"/>
  <c r="DN40" i="21"/>
  <c r="DO40" i="21" s="1"/>
  <c r="DP39" i="21" s="1"/>
  <c r="DQ40" i="21"/>
  <c r="FM18" i="21"/>
  <c r="DL94" i="21"/>
  <c r="DQ43" i="21"/>
  <c r="DN43" i="21"/>
  <c r="DO43" i="21" s="1"/>
  <c r="DP42" i="21" s="1"/>
  <c r="AD20" i="21"/>
  <c r="AD21" i="21"/>
  <c r="AD22" i="21"/>
  <c r="AD23" i="21"/>
  <c r="DQ46" i="21"/>
  <c r="DN46" i="21"/>
  <c r="DO46" i="21" s="1"/>
  <c r="DN93" i="21"/>
  <c r="DO93" i="21" s="1"/>
  <c r="DP92" i="21" s="1"/>
  <c r="DQ93" i="21"/>
  <c r="DQ41" i="21"/>
  <c r="DN41" i="21"/>
  <c r="DO41" i="21" s="1"/>
  <c r="DQ37" i="21"/>
  <c r="DN37" i="21"/>
  <c r="DO37" i="21" s="1"/>
  <c r="FK94" i="20"/>
  <c r="AW93" i="20"/>
  <c r="DR93" i="20"/>
  <c r="FT93" i="20" s="1"/>
  <c r="CE95" i="20"/>
  <c r="DH93" i="20"/>
  <c r="AE95" i="20"/>
  <c r="AM95" i="20"/>
  <c r="CS94" i="20"/>
  <c r="CO94" i="20"/>
  <c r="CR94" i="20"/>
  <c r="CU94" i="20"/>
  <c r="CQ94" i="20"/>
  <c r="CT94" i="20"/>
  <c r="CP94" i="20"/>
  <c r="DI93" i="20"/>
  <c r="AZ95" i="20"/>
  <c r="BA95" i="20"/>
  <c r="BB95" i="20"/>
  <c r="AT95" i="20"/>
  <c r="V94" i="20"/>
  <c r="X94" i="20"/>
  <c r="BL95" i="20" s="1"/>
  <c r="W95" i="20"/>
  <c r="BN91" i="20"/>
  <c r="DK91" i="20"/>
  <c r="DJ91" i="20"/>
  <c r="FU92" i="20"/>
  <c r="FT92" i="20"/>
  <c r="FO94" i="20"/>
  <c r="FP94" i="20" s="1"/>
  <c r="FA94" i="20"/>
  <c r="FC94" i="20" s="1"/>
  <c r="FF94" i="20" s="1"/>
  <c r="EM94" i="20"/>
  <c r="EN94" i="20" s="1"/>
  <c r="EO94" i="20" s="1"/>
  <c r="FE94" i="20" s="1"/>
  <c r="DS95" i="20"/>
  <c r="DG95" i="20"/>
  <c r="CI95" i="20"/>
  <c r="CK95" i="20" s="1"/>
  <c r="CL95" i="20"/>
  <c r="DE95" i="20"/>
  <c r="CJ95" i="20"/>
  <c r="CN95" i="20"/>
  <c r="CA96" i="20"/>
  <c r="BW96" i="20"/>
  <c r="BS96" i="20"/>
  <c r="AK96" i="20"/>
  <c r="AG96" i="20"/>
  <c r="AC96" i="20"/>
  <c r="FR96" i="20"/>
  <c r="BZ96" i="20"/>
  <c r="BU96" i="20"/>
  <c r="AH96" i="20"/>
  <c r="AA96" i="20"/>
  <c r="A97" i="20"/>
  <c r="CD96" i="20"/>
  <c r="BY96" i="20"/>
  <c r="BT96" i="20"/>
  <c r="AF96" i="20"/>
  <c r="Z96" i="20"/>
  <c r="CC96" i="20"/>
  <c r="BX96" i="20"/>
  <c r="BR96" i="20"/>
  <c r="AJ96" i="20"/>
  <c r="CB96" i="20"/>
  <c r="BV96" i="20"/>
  <c r="AI96" i="20"/>
  <c r="AD96" i="20"/>
  <c r="BD94" i="20"/>
  <c r="AV94" i="20"/>
  <c r="BC94" i="20"/>
  <c r="BF94" i="20"/>
  <c r="CG94" i="20"/>
  <c r="DH94" i="20" s="1"/>
  <c r="CF94" i="20"/>
  <c r="DT94" i="20"/>
  <c r="BE93" i="20"/>
  <c r="DF93" i="20"/>
  <c r="FU93" i="20"/>
  <c r="AP94" i="20"/>
  <c r="AQ94" i="20" s="1"/>
  <c r="DD93" i="20"/>
  <c r="BQ94" i="20"/>
  <c r="BP94" i="20"/>
  <c r="BG94" i="20"/>
  <c r="BH94" i="20" s="1"/>
  <c r="AU94" i="20"/>
  <c r="FV94" i="20" s="1"/>
  <c r="AX94" i="20"/>
  <c r="CH90" i="20"/>
  <c r="BI93" i="20"/>
  <c r="AY93" i="20"/>
  <c r="BM92" i="20"/>
  <c r="BO92" i="20"/>
  <c r="BJ92" i="20"/>
  <c r="CV92" i="20"/>
  <c r="DQ88" i="20"/>
  <c r="DN88" i="20"/>
  <c r="DO88" i="20" s="1"/>
  <c r="DP87" i="20" s="1"/>
  <c r="CW85" i="19"/>
  <c r="CX85" i="19"/>
  <c r="DC85" i="19"/>
  <c r="CY85" i="19"/>
  <c r="DB85" i="19"/>
  <c r="DA85" i="19"/>
  <c r="BO86" i="19"/>
  <c r="BM86" i="19"/>
  <c r="BN86" i="19" s="1"/>
  <c r="BI87" i="19"/>
  <c r="BJ87" i="19" s="1"/>
  <c r="AY87" i="19"/>
  <c r="CH85" i="19"/>
  <c r="DR87" i="19"/>
  <c r="FU87" i="19" s="1"/>
  <c r="BC88" i="19"/>
  <c r="BF88" i="19"/>
  <c r="BD88" i="19"/>
  <c r="BH87" i="19"/>
  <c r="BK87" i="19"/>
  <c r="DI87" i="19" s="1"/>
  <c r="BE87" i="19"/>
  <c r="DF87" i="19"/>
  <c r="BP88" i="19"/>
  <c r="BG88" i="19"/>
  <c r="BQ88" i="19"/>
  <c r="AX88" i="19"/>
  <c r="AU88" i="19"/>
  <c r="FV88" i="19" s="1"/>
  <c r="DG89" i="19"/>
  <c r="DS89" i="19"/>
  <c r="CK89" i="19"/>
  <c r="CN89" i="19"/>
  <c r="CJ89" i="19"/>
  <c r="CI89" i="19"/>
  <c r="DE89" i="19"/>
  <c r="CL89" i="19"/>
  <c r="DT88" i="19"/>
  <c r="CG88" i="19"/>
  <c r="CF88" i="19"/>
  <c r="AP88" i="19"/>
  <c r="AQ88" i="19" s="1"/>
  <c r="CP88" i="19"/>
  <c r="CT88" i="19"/>
  <c r="CQ88" i="19"/>
  <c r="CU88" i="19"/>
  <c r="CR88" i="19"/>
  <c r="CO88" i="19"/>
  <c r="CS88" i="19"/>
  <c r="FT87" i="19"/>
  <c r="FK88" i="19"/>
  <c r="FL88" i="19" s="1"/>
  <c r="FM88" i="19" s="1"/>
  <c r="FN88" i="19" s="1"/>
  <c r="CK88" i="19"/>
  <c r="AW87" i="19"/>
  <c r="V91" i="19"/>
  <c r="W92" i="19"/>
  <c r="X91" i="19"/>
  <c r="BL92" i="19" s="1"/>
  <c r="BB89" i="19"/>
  <c r="BA89" i="19"/>
  <c r="AT89" i="19"/>
  <c r="A91" i="19"/>
  <c r="BY90" i="19"/>
  <c r="BX90" i="19"/>
  <c r="FR90" i="19"/>
  <c r="AG90" i="19"/>
  <c r="AC90" i="19"/>
  <c r="BZ90" i="19"/>
  <c r="CB90" i="19"/>
  <c r="BS90" i="19"/>
  <c r="CD90" i="19"/>
  <c r="CA90" i="19"/>
  <c r="AK90" i="19"/>
  <c r="CE90" i="19"/>
  <c r="CC90" i="19"/>
  <c r="FD90" i="19"/>
  <c r="DU90" i="19" s="1"/>
  <c r="AA90" i="19"/>
  <c r="BT90" i="19"/>
  <c r="FQ90" i="19"/>
  <c r="EP90" i="19"/>
  <c r="BW90" i="19"/>
  <c r="BU90" i="19"/>
  <c r="AH90" i="19"/>
  <c r="Z90" i="19"/>
  <c r="BV90" i="19"/>
  <c r="AF90" i="19"/>
  <c r="AJ90" i="19"/>
  <c r="AD90" i="19"/>
  <c r="AI90" i="19"/>
  <c r="BR90" i="19"/>
  <c r="EY90" i="19"/>
  <c r="BO87" i="19"/>
  <c r="CM87" i="19"/>
  <c r="DD87" i="19"/>
  <c r="DH87" i="19"/>
  <c r="AV88" i="19"/>
  <c r="AW88" i="19" s="1"/>
  <c r="AM89" i="19"/>
  <c r="AE89" i="19"/>
  <c r="AP89" i="19"/>
  <c r="AQ89" i="19" s="1"/>
  <c r="DM62" i="24" l="1"/>
  <c r="DL62" i="24"/>
  <c r="DL63" i="24"/>
  <c r="DM63" i="24"/>
  <c r="DQ55" i="24"/>
  <c r="DN55" i="24"/>
  <c r="DO55" i="24" s="1"/>
  <c r="DN54" i="24"/>
  <c r="DO54" i="24" s="1"/>
  <c r="DP53" i="24" s="1"/>
  <c r="DQ54" i="24"/>
  <c r="DL47" i="24"/>
  <c r="DM47" i="24"/>
  <c r="DM48" i="24"/>
  <c r="DL48" i="24"/>
  <c r="DQ43" i="24"/>
  <c r="DN43" i="24"/>
  <c r="DO43" i="24" s="1"/>
  <c r="DP42" i="24" s="1"/>
  <c r="DM40" i="24"/>
  <c r="DL40" i="24"/>
  <c r="DL41" i="24"/>
  <c r="DM41" i="24"/>
  <c r="DQ37" i="24"/>
  <c r="DN37" i="24"/>
  <c r="DO37" i="24" s="1"/>
  <c r="DP36" i="24" s="1"/>
  <c r="DL32" i="24"/>
  <c r="DM32" i="24"/>
  <c r="DL33" i="24"/>
  <c r="DM33" i="24"/>
  <c r="DT26" i="24"/>
  <c r="CH94" i="24"/>
  <c r="DL93" i="24"/>
  <c r="DM93" i="24"/>
  <c r="AP25" i="24"/>
  <c r="DM57" i="24"/>
  <c r="DL57" i="24"/>
  <c r="DM58" i="24"/>
  <c r="DL58" i="24"/>
  <c r="DM64" i="24"/>
  <c r="DL64" i="24"/>
  <c r="DL65" i="24"/>
  <c r="DM65" i="24"/>
  <c r="DL89" i="24"/>
  <c r="DM89" i="24"/>
  <c r="DL90" i="24"/>
  <c r="DM90" i="24"/>
  <c r="DM50" i="24"/>
  <c r="DL50" i="24"/>
  <c r="DM51" i="24"/>
  <c r="DL51" i="24"/>
  <c r="DM38" i="24"/>
  <c r="DL38" i="24"/>
  <c r="DM39" i="24"/>
  <c r="DL39" i="24"/>
  <c r="DM44" i="24"/>
  <c r="DL44" i="24"/>
  <c r="DL45" i="24"/>
  <c r="DM45" i="24"/>
  <c r="BN95" i="24"/>
  <c r="DJ95" i="24"/>
  <c r="DJ26" i="24" s="1"/>
  <c r="DK95" i="24"/>
  <c r="AD20" i="24"/>
  <c r="AD23" i="24"/>
  <c r="AD21" i="24"/>
  <c r="DM77" i="24"/>
  <c r="DL77" i="24"/>
  <c r="DM78" i="24"/>
  <c r="DL78" i="24"/>
  <c r="DM60" i="24"/>
  <c r="DL60" i="24"/>
  <c r="DM61" i="24"/>
  <c r="DL61" i="24"/>
  <c r="DM59" i="24"/>
  <c r="DL59" i="24"/>
  <c r="DM72" i="24"/>
  <c r="DL72" i="24"/>
  <c r="DM73" i="24"/>
  <c r="DL73" i="24"/>
  <c r="DE26" i="24"/>
  <c r="CZ35" i="24"/>
  <c r="DC35" i="24"/>
  <c r="CY35" i="24"/>
  <c r="DB35" i="24"/>
  <c r="CX35" i="24"/>
  <c r="DA35" i="24"/>
  <c r="CW35" i="24"/>
  <c r="CH35" i="24"/>
  <c r="CV26" i="24"/>
  <c r="DL88" i="24"/>
  <c r="DM88" i="24"/>
  <c r="DM81" i="24"/>
  <c r="DL81" i="24"/>
  <c r="DM82" i="24"/>
  <c r="DL82" i="24"/>
  <c r="CZ95" i="24"/>
  <c r="DC95" i="24"/>
  <c r="CY95" i="24"/>
  <c r="DB95" i="24"/>
  <c r="CX95" i="24"/>
  <c r="DA95" i="24"/>
  <c r="CW95" i="24"/>
  <c r="CH95" i="24"/>
  <c r="DQ92" i="24"/>
  <c r="DN92" i="24"/>
  <c r="DO92" i="24" s="1"/>
  <c r="DP91" i="24" s="1"/>
  <c r="DL33" i="22"/>
  <c r="DM33" i="22"/>
  <c r="DM57" i="22"/>
  <c r="DL57" i="22"/>
  <c r="DM58" i="22"/>
  <c r="DL58" i="22"/>
  <c r="DM72" i="22"/>
  <c r="DL72" i="22"/>
  <c r="DL73" i="22"/>
  <c r="DM73" i="22"/>
  <c r="DM38" i="22"/>
  <c r="DL38" i="22"/>
  <c r="DM39" i="22"/>
  <c r="DL39" i="22"/>
  <c r="DM50" i="22"/>
  <c r="DL50" i="22"/>
  <c r="DL51" i="22"/>
  <c r="DM51" i="22"/>
  <c r="DL93" i="22"/>
  <c r="DM93" i="22"/>
  <c r="DE26" i="22"/>
  <c r="DM44" i="22"/>
  <c r="DL44" i="22"/>
  <c r="DM45" i="22"/>
  <c r="DL45" i="22"/>
  <c r="DA35" i="22"/>
  <c r="CW35" i="22"/>
  <c r="CZ35" i="22"/>
  <c r="DC35" i="22"/>
  <c r="CY35" i="22"/>
  <c r="DB35" i="22"/>
  <c r="CX35" i="22"/>
  <c r="CH35" i="22"/>
  <c r="CV26" i="22"/>
  <c r="DM81" i="22"/>
  <c r="DL81" i="22"/>
  <c r="DL82" i="22"/>
  <c r="DM82" i="22"/>
  <c r="DL60" i="22"/>
  <c r="DM60" i="22"/>
  <c r="DL61" i="22"/>
  <c r="DM61" i="22"/>
  <c r="DM88" i="22"/>
  <c r="DL88" i="22"/>
  <c r="DA95" i="22"/>
  <c r="CW95" i="22"/>
  <c r="DC95" i="22"/>
  <c r="CY95" i="22"/>
  <c r="CZ95" i="22"/>
  <c r="CX95" i="22"/>
  <c r="DB95" i="22"/>
  <c r="BN95" i="22"/>
  <c r="DJ95" i="22"/>
  <c r="DJ26" i="22" s="1"/>
  <c r="DK95" i="22"/>
  <c r="DM89" i="22"/>
  <c r="DL89" i="22"/>
  <c r="DL90" i="22"/>
  <c r="DM90" i="22"/>
  <c r="DM59" i="22"/>
  <c r="DL59" i="22"/>
  <c r="AD24" i="22"/>
  <c r="DL64" i="22"/>
  <c r="DM64" i="22"/>
  <c r="DM65" i="22"/>
  <c r="DL65" i="22"/>
  <c r="DM77" i="22"/>
  <c r="DL77" i="22"/>
  <c r="DM78" i="22"/>
  <c r="DL78" i="22"/>
  <c r="DQ92" i="22"/>
  <c r="DN92" i="22"/>
  <c r="DO92" i="22" s="1"/>
  <c r="DP91" i="22" s="1"/>
  <c r="DL95" i="21"/>
  <c r="DL26" i="21" s="1"/>
  <c r="DM95" i="21"/>
  <c r="DN95" i="21" s="1"/>
  <c r="DO95" i="21" s="1"/>
  <c r="DP95" i="21" s="1"/>
  <c r="AD24" i="21"/>
  <c r="DN50" i="21"/>
  <c r="DO50" i="21" s="1"/>
  <c r="DP49" i="21" s="1"/>
  <c r="DQ50" i="21"/>
  <c r="DQ51" i="21"/>
  <c r="DN51" i="21"/>
  <c r="DO51" i="21" s="1"/>
  <c r="DQ78" i="21"/>
  <c r="DN78" i="21"/>
  <c r="DO78" i="21" s="1"/>
  <c r="DN89" i="21"/>
  <c r="DO89" i="21" s="1"/>
  <c r="DQ89" i="21"/>
  <c r="DQ77" i="21"/>
  <c r="DN77" i="21"/>
  <c r="DO77" i="21" s="1"/>
  <c r="DP76" i="21" s="1"/>
  <c r="DN88" i="21"/>
  <c r="DO88" i="21" s="1"/>
  <c r="DP87" i="21" s="1"/>
  <c r="DQ88" i="21"/>
  <c r="DP81" i="21"/>
  <c r="DP82" i="21"/>
  <c r="DP60" i="21"/>
  <c r="DP72" i="21"/>
  <c r="DP73" i="21"/>
  <c r="DP57" i="21"/>
  <c r="DP58" i="21"/>
  <c r="DP35" i="21"/>
  <c r="DP45" i="21"/>
  <c r="DP46" i="21"/>
  <c r="DP36" i="21"/>
  <c r="DP37" i="21"/>
  <c r="DN33" i="21"/>
  <c r="DQ33" i="21"/>
  <c r="DN94" i="21"/>
  <c r="DO94" i="21" s="1"/>
  <c r="DP93" i="21" s="1"/>
  <c r="DQ94" i="21"/>
  <c r="DP40" i="21"/>
  <c r="DP41" i="21"/>
  <c r="DP43" i="21"/>
  <c r="DP44" i="21"/>
  <c r="DQ34" i="21"/>
  <c r="DN34" i="21"/>
  <c r="DO34" i="21" s="1"/>
  <c r="CE96" i="20"/>
  <c r="BK94" i="20"/>
  <c r="DI94" i="20" s="1"/>
  <c r="AM96" i="20"/>
  <c r="AE96" i="20"/>
  <c r="DM89" i="20"/>
  <c r="DL89" i="20"/>
  <c r="BB96" i="20"/>
  <c r="BA96" i="20"/>
  <c r="AT96" i="20"/>
  <c r="DS96" i="20"/>
  <c r="DG96" i="20"/>
  <c r="CI96" i="20"/>
  <c r="AP96" i="20" s="1"/>
  <c r="AQ96" i="20" s="1"/>
  <c r="CJ96" i="20"/>
  <c r="CN96" i="20"/>
  <c r="CL96" i="20"/>
  <c r="BN92" i="20"/>
  <c r="DK92" i="20"/>
  <c r="DJ92" i="20"/>
  <c r="DA92" i="20"/>
  <c r="CW92" i="20"/>
  <c r="CZ92" i="20"/>
  <c r="DC92" i="20"/>
  <c r="CY92" i="20"/>
  <c r="DB92" i="20"/>
  <c r="CX92" i="20"/>
  <c r="CH92" i="20"/>
  <c r="DR94" i="20"/>
  <c r="AW94" i="20"/>
  <c r="FQ97" i="20"/>
  <c r="EP97" i="20"/>
  <c r="CA97" i="20"/>
  <c r="BW97" i="20"/>
  <c r="BS97" i="20"/>
  <c r="AK97" i="20"/>
  <c r="AG97" i="20"/>
  <c r="AC97" i="20"/>
  <c r="FD97" i="20"/>
  <c r="DU97" i="20" s="1"/>
  <c r="EY97" i="20"/>
  <c r="CD97" i="20"/>
  <c r="BZ97" i="20"/>
  <c r="BV97" i="20"/>
  <c r="BR97" i="20"/>
  <c r="AJ97" i="20"/>
  <c r="AF97" i="20"/>
  <c r="AA97" i="20"/>
  <c r="CC97" i="20"/>
  <c r="BU97" i="20"/>
  <c r="CB97" i="20"/>
  <c r="BT97" i="20"/>
  <c r="AD97" i="20"/>
  <c r="FR97" i="20"/>
  <c r="BY97" i="20"/>
  <c r="AI97" i="20"/>
  <c r="Z97" i="20"/>
  <c r="A98" i="20"/>
  <c r="BX97" i="20"/>
  <c r="AH97" i="20"/>
  <c r="EL96" i="20"/>
  <c r="CG95" i="20"/>
  <c r="CF95" i="20"/>
  <c r="AP95" i="20"/>
  <c r="AQ95" i="20" s="1"/>
  <c r="DT95" i="20"/>
  <c r="BC95" i="20"/>
  <c r="BF95" i="20"/>
  <c r="AV95" i="20"/>
  <c r="BD95" i="20"/>
  <c r="V95" i="20"/>
  <c r="X95" i="20"/>
  <c r="BL96" i="20" s="1"/>
  <c r="W96" i="20"/>
  <c r="FJ96" i="20"/>
  <c r="BM93" i="20"/>
  <c r="BO93" i="20"/>
  <c r="BJ93" i="20"/>
  <c r="CV93" i="20"/>
  <c r="BI94" i="20"/>
  <c r="AY94" i="20"/>
  <c r="CM94" i="20"/>
  <c r="DD94" i="20"/>
  <c r="BE94" i="20"/>
  <c r="DF94" i="20"/>
  <c r="FK95" i="20"/>
  <c r="FL95" i="20" s="1"/>
  <c r="FM95" i="20" s="1"/>
  <c r="FN95" i="20" s="1"/>
  <c r="AZ96" i="20"/>
  <c r="CU95" i="20"/>
  <c r="CQ95" i="20"/>
  <c r="CR95" i="20"/>
  <c r="CP95" i="20"/>
  <c r="CT95" i="20"/>
  <c r="CO95" i="20"/>
  <c r="CS95" i="20"/>
  <c r="BG95" i="20"/>
  <c r="BH95" i="20" s="1"/>
  <c r="BQ95" i="20"/>
  <c r="BP95" i="20"/>
  <c r="AU95" i="20"/>
  <c r="FV95" i="20" s="1"/>
  <c r="AX95" i="20"/>
  <c r="BM87" i="19"/>
  <c r="DJ86" i="19"/>
  <c r="DK86" i="19"/>
  <c r="CV87" i="19"/>
  <c r="DB87" i="19" s="1"/>
  <c r="DR88" i="19"/>
  <c r="BI88" i="19"/>
  <c r="BM88" i="19" s="1"/>
  <c r="AY88" i="19"/>
  <c r="FK89" i="19"/>
  <c r="FL89" i="19" s="1"/>
  <c r="FM89" i="19" s="1"/>
  <c r="FN89" i="19" s="1"/>
  <c r="BA90" i="19"/>
  <c r="BB90" i="19"/>
  <c r="AT90" i="19"/>
  <c r="A92" i="19"/>
  <c r="AK91" i="19"/>
  <c r="CB91" i="19"/>
  <c r="CD91" i="19"/>
  <c r="CC91" i="19"/>
  <c r="AG91" i="19"/>
  <c r="BZ91" i="19"/>
  <c r="BX91" i="19"/>
  <c r="FR91" i="19"/>
  <c r="CA91" i="19"/>
  <c r="BY91" i="19"/>
  <c r="BT91" i="19"/>
  <c r="BU91" i="19"/>
  <c r="AI91" i="19"/>
  <c r="AA91" i="19"/>
  <c r="BS91" i="19"/>
  <c r="AC91" i="19"/>
  <c r="AD91" i="19"/>
  <c r="BR91" i="19"/>
  <c r="AJ91" i="19"/>
  <c r="BV91" i="19"/>
  <c r="AH91" i="19"/>
  <c r="BW91" i="19"/>
  <c r="Z91" i="19"/>
  <c r="AF91" i="19"/>
  <c r="DH88" i="19"/>
  <c r="CM88" i="19"/>
  <c r="DD88" i="19"/>
  <c r="BH88" i="19"/>
  <c r="BK88" i="19"/>
  <c r="DI88" i="19" s="1"/>
  <c r="BN87" i="19"/>
  <c r="DK87" i="19"/>
  <c r="DJ87" i="19"/>
  <c r="AE90" i="19"/>
  <c r="AM90" i="19"/>
  <c r="BQ89" i="19"/>
  <c r="BP89" i="19"/>
  <c r="BG89" i="19"/>
  <c r="AX89" i="19"/>
  <c r="AU89" i="19"/>
  <c r="FV89" i="19" s="1"/>
  <c r="W93" i="19"/>
  <c r="V92" i="19"/>
  <c r="X92" i="19" s="1"/>
  <c r="BL93" i="19" s="1"/>
  <c r="DT89" i="19"/>
  <c r="FU88" i="19"/>
  <c r="FT88" i="19"/>
  <c r="BE88" i="19"/>
  <c r="DF88" i="19"/>
  <c r="BD89" i="19"/>
  <c r="BC89" i="19"/>
  <c r="BF89" i="19"/>
  <c r="AV89" i="19"/>
  <c r="DG90" i="19"/>
  <c r="DE90" i="19"/>
  <c r="CL90" i="19"/>
  <c r="DS90" i="19"/>
  <c r="CN90" i="19"/>
  <c r="CJ90" i="19"/>
  <c r="CI90" i="19"/>
  <c r="CK90" i="19" s="1"/>
  <c r="AZ90" i="19"/>
  <c r="CG89" i="19"/>
  <c r="CF89" i="19"/>
  <c r="CQ89" i="19"/>
  <c r="CU89" i="19"/>
  <c r="CR89" i="19"/>
  <c r="CO89" i="19"/>
  <c r="CS89" i="19"/>
  <c r="CP89" i="19"/>
  <c r="CT89" i="19"/>
  <c r="DM26" i="21" l="1"/>
  <c r="DQ95" i="21"/>
  <c r="DQ63" i="24"/>
  <c r="DN63" i="24"/>
  <c r="DO63" i="24" s="1"/>
  <c r="DQ62" i="24"/>
  <c r="DN62" i="24"/>
  <c r="DO62" i="24" s="1"/>
  <c r="DP54" i="24"/>
  <c r="DP55" i="24"/>
  <c r="DQ48" i="24"/>
  <c r="DN48" i="24"/>
  <c r="DO48" i="24" s="1"/>
  <c r="DN47" i="24"/>
  <c r="DO47" i="24" s="1"/>
  <c r="DP46" i="24" s="1"/>
  <c r="DQ47" i="24"/>
  <c r="DQ41" i="24"/>
  <c r="DN41" i="24"/>
  <c r="DO41" i="24" s="1"/>
  <c r="DQ40" i="24"/>
  <c r="DN40" i="24"/>
  <c r="DO40" i="24" s="1"/>
  <c r="DQ33" i="24"/>
  <c r="DN33" i="24"/>
  <c r="DO33" i="24" s="1"/>
  <c r="DQ32" i="24"/>
  <c r="DN32" i="24"/>
  <c r="DO32" i="24" s="1"/>
  <c r="AD24" i="24"/>
  <c r="DQ45" i="24"/>
  <c r="DN45" i="24"/>
  <c r="DO45" i="24" s="1"/>
  <c r="DQ38" i="24"/>
  <c r="DN38" i="24"/>
  <c r="DO38" i="24" s="1"/>
  <c r="DP37" i="24" s="1"/>
  <c r="DQ50" i="24"/>
  <c r="DN50" i="24"/>
  <c r="DO50" i="24" s="1"/>
  <c r="DP49" i="24" s="1"/>
  <c r="DN64" i="24"/>
  <c r="DO64" i="24" s="1"/>
  <c r="DP63" i="24" s="1"/>
  <c r="DQ64" i="24"/>
  <c r="DN57" i="24"/>
  <c r="DO57" i="24" s="1"/>
  <c r="DP56" i="24" s="1"/>
  <c r="DQ57" i="24"/>
  <c r="DQ88" i="24"/>
  <c r="DN88" i="24"/>
  <c r="DO88" i="24" s="1"/>
  <c r="DP87" i="24" s="1"/>
  <c r="DQ82" i="24"/>
  <c r="DN82" i="24"/>
  <c r="DO82" i="24" s="1"/>
  <c r="DQ72" i="24"/>
  <c r="DN72" i="24"/>
  <c r="DO72" i="24" s="1"/>
  <c r="DP71" i="24" s="1"/>
  <c r="DQ61" i="24"/>
  <c r="DN61" i="24"/>
  <c r="DO61" i="24" s="1"/>
  <c r="DQ77" i="24"/>
  <c r="DN77" i="24"/>
  <c r="DO77" i="24" s="1"/>
  <c r="DP76" i="24" s="1"/>
  <c r="DK26" i="24"/>
  <c r="FM18" i="24" s="1"/>
  <c r="DQ90" i="24"/>
  <c r="DN90" i="24"/>
  <c r="DO90" i="24" s="1"/>
  <c r="DQ65" i="24"/>
  <c r="DN65" i="24"/>
  <c r="DO65" i="24" s="1"/>
  <c r="DM34" i="24"/>
  <c r="DL34" i="24"/>
  <c r="DL35" i="24"/>
  <c r="DM35" i="24"/>
  <c r="CY26" i="24"/>
  <c r="DA26" i="24"/>
  <c r="DC26" i="24"/>
  <c r="DQ39" i="24"/>
  <c r="DN39" i="24"/>
  <c r="DO39" i="24" s="1"/>
  <c r="DQ51" i="24"/>
  <c r="DN51" i="24"/>
  <c r="DO51" i="24" s="1"/>
  <c r="DQ58" i="24"/>
  <c r="DN58" i="24"/>
  <c r="DO58" i="24" s="1"/>
  <c r="DQ93" i="24"/>
  <c r="DN93" i="24"/>
  <c r="DO93" i="24" s="1"/>
  <c r="DP92" i="24" s="1"/>
  <c r="DL94" i="24"/>
  <c r="DM94" i="24"/>
  <c r="DM95" i="24"/>
  <c r="DQ95" i="24" s="1"/>
  <c r="DL95" i="24"/>
  <c r="DB26" i="24"/>
  <c r="CW26" i="24"/>
  <c r="DQ81" i="24"/>
  <c r="DN81" i="24"/>
  <c r="DO81" i="24" s="1"/>
  <c r="DP80" i="24" s="1"/>
  <c r="CX26" i="24"/>
  <c r="CZ26" i="24"/>
  <c r="DQ73" i="24"/>
  <c r="DN73" i="24"/>
  <c r="DO73" i="24" s="1"/>
  <c r="DN59" i="24"/>
  <c r="DO59" i="24" s="1"/>
  <c r="DQ59" i="24"/>
  <c r="DQ60" i="24"/>
  <c r="DN60" i="24"/>
  <c r="DO60" i="24" s="1"/>
  <c r="DQ78" i="24"/>
  <c r="DN78" i="24"/>
  <c r="DO78" i="24" s="1"/>
  <c r="DN44" i="24"/>
  <c r="DO44" i="24" s="1"/>
  <c r="DP43" i="24" s="1"/>
  <c r="DQ44" i="24"/>
  <c r="DQ89" i="24"/>
  <c r="DN89" i="24"/>
  <c r="DO89" i="24" s="1"/>
  <c r="DN33" i="22"/>
  <c r="DO33" i="22" s="1"/>
  <c r="DP32" i="22" s="1"/>
  <c r="DQ33" i="22"/>
  <c r="DB26" i="22"/>
  <c r="DN64" i="22"/>
  <c r="DO64" i="22" s="1"/>
  <c r="DP63" i="22" s="1"/>
  <c r="DQ64" i="22"/>
  <c r="CW26" i="22"/>
  <c r="DN93" i="22"/>
  <c r="DO93" i="22" s="1"/>
  <c r="DP92" i="22" s="1"/>
  <c r="DQ93" i="22"/>
  <c r="DQ73" i="22"/>
  <c r="DN73" i="22"/>
  <c r="DO73" i="22" s="1"/>
  <c r="DQ89" i="22"/>
  <c r="DN89" i="22"/>
  <c r="DO89" i="22" s="1"/>
  <c r="DQ77" i="22"/>
  <c r="DN77" i="22"/>
  <c r="DO77" i="22" s="1"/>
  <c r="DP76" i="22" s="1"/>
  <c r="DQ90" i="22"/>
  <c r="DN90" i="22"/>
  <c r="DO90" i="22" s="1"/>
  <c r="DK26" i="22"/>
  <c r="FM18" i="22" s="1"/>
  <c r="CH95" i="22"/>
  <c r="DQ60" i="22"/>
  <c r="DN60" i="22"/>
  <c r="DO60" i="22" s="1"/>
  <c r="CY26" i="22"/>
  <c r="DA26" i="22"/>
  <c r="DQ44" i="22"/>
  <c r="DN44" i="22"/>
  <c r="DO44" i="22" s="1"/>
  <c r="DP43" i="22" s="1"/>
  <c r="DQ50" i="22"/>
  <c r="DN50" i="22"/>
  <c r="DO50" i="22" s="1"/>
  <c r="DP49" i="22" s="1"/>
  <c r="DQ39" i="22"/>
  <c r="DN39" i="22"/>
  <c r="DO39" i="22" s="1"/>
  <c r="DQ58" i="22"/>
  <c r="DN58" i="22"/>
  <c r="DO58" i="22" s="1"/>
  <c r="DN59" i="22"/>
  <c r="DO59" i="22" s="1"/>
  <c r="DQ59" i="22"/>
  <c r="DQ88" i="22"/>
  <c r="DN88" i="22"/>
  <c r="DO88" i="22" s="1"/>
  <c r="DP87" i="22" s="1"/>
  <c r="DQ81" i="22"/>
  <c r="DN81" i="22"/>
  <c r="DO81" i="22" s="1"/>
  <c r="DP80" i="22" s="1"/>
  <c r="DM34" i="22"/>
  <c r="DL34" i="22"/>
  <c r="DL35" i="22"/>
  <c r="DM35" i="22"/>
  <c r="DC26" i="22"/>
  <c r="DQ51" i="22"/>
  <c r="DN51" i="22"/>
  <c r="DO51" i="22" s="1"/>
  <c r="DQ78" i="22"/>
  <c r="DN78" i="22"/>
  <c r="DO78" i="22" s="1"/>
  <c r="DQ65" i="22"/>
  <c r="DN65" i="22"/>
  <c r="DO65" i="22" s="1"/>
  <c r="DQ61" i="22"/>
  <c r="DN61" i="22"/>
  <c r="DO61" i="22" s="1"/>
  <c r="DQ82" i="22"/>
  <c r="DN82" i="22"/>
  <c r="DO82" i="22" s="1"/>
  <c r="CX26" i="22"/>
  <c r="CZ26" i="22"/>
  <c r="DQ45" i="22"/>
  <c r="DN45" i="22"/>
  <c r="DO45" i="22" s="1"/>
  <c r="DQ38" i="22"/>
  <c r="DN38" i="22"/>
  <c r="DO38" i="22" s="1"/>
  <c r="DP37" i="22" s="1"/>
  <c r="DN72" i="22"/>
  <c r="DO72" i="22" s="1"/>
  <c r="DP71" i="22" s="1"/>
  <c r="DQ72" i="22"/>
  <c r="DN57" i="22"/>
  <c r="DO57" i="22" s="1"/>
  <c r="DP56" i="22" s="1"/>
  <c r="DQ57" i="22"/>
  <c r="DP50" i="21"/>
  <c r="DP51" i="21"/>
  <c r="DP88" i="21"/>
  <c r="DP89" i="21"/>
  <c r="DP77" i="21"/>
  <c r="DP78" i="21"/>
  <c r="DP94" i="21"/>
  <c r="DO33" i="21"/>
  <c r="DP33" i="21" s="1"/>
  <c r="DN26" i="21"/>
  <c r="DP34" i="21"/>
  <c r="DQ26" i="21"/>
  <c r="FK96" i="20"/>
  <c r="DR95" i="20"/>
  <c r="CE97" i="20"/>
  <c r="AZ97" i="20"/>
  <c r="BB97" i="20"/>
  <c r="BA97" i="20"/>
  <c r="AT97" i="20"/>
  <c r="FU94" i="20"/>
  <c r="FT94" i="20"/>
  <c r="CU96" i="20"/>
  <c r="CQ96" i="20"/>
  <c r="CP96" i="20"/>
  <c r="CT96" i="20"/>
  <c r="CO96" i="20"/>
  <c r="CS96" i="20"/>
  <c r="CR96" i="20"/>
  <c r="BM94" i="20"/>
  <c r="BO94" i="20"/>
  <c r="BJ94" i="20"/>
  <c r="FI94" i="20"/>
  <c r="BN93" i="20"/>
  <c r="DK93" i="20"/>
  <c r="DJ93" i="20"/>
  <c r="DS97" i="20"/>
  <c r="DG97" i="20"/>
  <c r="CI97" i="20"/>
  <c r="CK97" i="20" s="1"/>
  <c r="CL97" i="20"/>
  <c r="CJ97" i="20"/>
  <c r="DE97" i="20"/>
  <c r="CN97" i="20"/>
  <c r="CG96" i="20"/>
  <c r="CM96" i="20" s="1"/>
  <c r="CF96" i="20"/>
  <c r="DT96" i="20"/>
  <c r="BC96" i="20"/>
  <c r="BD96" i="20"/>
  <c r="AV96" i="20"/>
  <c r="BF96" i="20"/>
  <c r="BI95" i="20"/>
  <c r="AY95" i="20"/>
  <c r="CM95" i="20"/>
  <c r="DH95" i="20"/>
  <c r="FU95" i="20"/>
  <c r="FT95" i="20"/>
  <c r="FA96" i="20"/>
  <c r="FC96" i="20" s="1"/>
  <c r="FF96" i="20" s="1"/>
  <c r="FO96" i="20"/>
  <c r="FP96" i="20" s="1"/>
  <c r="EM96" i="20"/>
  <c r="EN96" i="20" s="1"/>
  <c r="EO96" i="20" s="1"/>
  <c r="FE96" i="20" s="1"/>
  <c r="FR98" i="20"/>
  <c r="CB98" i="20"/>
  <c r="BX98" i="20"/>
  <c r="BT98" i="20"/>
  <c r="CA98" i="20"/>
  <c r="BW98" i="20"/>
  <c r="BS98" i="20"/>
  <c r="AK98" i="20"/>
  <c r="AG98" i="20"/>
  <c r="AC98" i="20"/>
  <c r="CD98" i="20"/>
  <c r="BZ98" i="20"/>
  <c r="BV98" i="20"/>
  <c r="BR98" i="20"/>
  <c r="AJ98" i="20"/>
  <c r="AF98" i="20"/>
  <c r="AA98" i="20"/>
  <c r="BU98" i="20"/>
  <c r="AI98" i="20"/>
  <c r="Z98" i="20"/>
  <c r="AH98" i="20"/>
  <c r="CC98" i="20"/>
  <c r="A99" i="20"/>
  <c r="BY98" i="20"/>
  <c r="AD98" i="20"/>
  <c r="DH96" i="20"/>
  <c r="CK96" i="20"/>
  <c r="BG96" i="20"/>
  <c r="BH96" i="20" s="1"/>
  <c r="AU96" i="20"/>
  <c r="FV96" i="20" s="1"/>
  <c r="BP96" i="20"/>
  <c r="AX96" i="20"/>
  <c r="BQ96" i="20"/>
  <c r="DQ89" i="20"/>
  <c r="DN89" i="20"/>
  <c r="DO89" i="20" s="1"/>
  <c r="DP88" i="20" s="1"/>
  <c r="DD95" i="20"/>
  <c r="AW95" i="20"/>
  <c r="DA93" i="20"/>
  <c r="CW93" i="20"/>
  <c r="CZ93" i="20"/>
  <c r="DC93" i="20"/>
  <c r="CY93" i="20"/>
  <c r="DB93" i="20"/>
  <c r="CX93" i="20"/>
  <c r="X96" i="20"/>
  <c r="BL97" i="20" s="1"/>
  <c r="W97" i="20"/>
  <c r="V96" i="20"/>
  <c r="BE95" i="20"/>
  <c r="DF95" i="20"/>
  <c r="AE97" i="20"/>
  <c r="AM97" i="20"/>
  <c r="BK95" i="20"/>
  <c r="DI95" i="20" s="1"/>
  <c r="CV88" i="19"/>
  <c r="BJ88" i="19"/>
  <c r="DC87" i="19"/>
  <c r="CZ87" i="19"/>
  <c r="CX87" i="19"/>
  <c r="DA87" i="19"/>
  <c r="CY87" i="19"/>
  <c r="CW87" i="19"/>
  <c r="CH87" i="19"/>
  <c r="BO88" i="19"/>
  <c r="BI89" i="19"/>
  <c r="BJ89" i="19" s="1"/>
  <c r="AY89" i="19"/>
  <c r="AZ91" i="19"/>
  <c r="DR89" i="19"/>
  <c r="FT89" i="19" s="1"/>
  <c r="CE91" i="19"/>
  <c r="BD90" i="19"/>
  <c r="BC90" i="19"/>
  <c r="BF90" i="19"/>
  <c r="AV90" i="19"/>
  <c r="BH89" i="19"/>
  <c r="BK89" i="19"/>
  <c r="DI89" i="19" s="1"/>
  <c r="AM91" i="19"/>
  <c r="AE91" i="19"/>
  <c r="DG91" i="19"/>
  <c r="CI91" i="19"/>
  <c r="CL91" i="19"/>
  <c r="DS91" i="19"/>
  <c r="CN91" i="19"/>
  <c r="CJ91" i="19"/>
  <c r="AV91" i="19"/>
  <c r="BB91" i="19"/>
  <c r="BA91" i="19"/>
  <c r="AT91" i="19"/>
  <c r="A93" i="19"/>
  <c r="CB92" i="19"/>
  <c r="BY92" i="19"/>
  <c r="CA92" i="19"/>
  <c r="AK92" i="19"/>
  <c r="FR92" i="19"/>
  <c r="CC92" i="19"/>
  <c r="BX92" i="19"/>
  <c r="AH92" i="19"/>
  <c r="BU92" i="19"/>
  <c r="BZ92" i="19"/>
  <c r="CD92" i="19"/>
  <c r="AA92" i="19"/>
  <c r="FD92" i="19"/>
  <c r="DU92" i="19" s="1"/>
  <c r="AG92" i="19"/>
  <c r="AD92" i="19"/>
  <c r="AF92" i="19"/>
  <c r="AJ92" i="19"/>
  <c r="Z92" i="19"/>
  <c r="BV92" i="19"/>
  <c r="EP92" i="19"/>
  <c r="BS92" i="19"/>
  <c r="BW92" i="19"/>
  <c r="BR92" i="19"/>
  <c r="EY92" i="19"/>
  <c r="FQ92" i="19"/>
  <c r="AC92" i="19"/>
  <c r="AZ92" i="19" s="1"/>
  <c r="AI92" i="19"/>
  <c r="BT92" i="19"/>
  <c r="CG90" i="19"/>
  <c r="CF90" i="19"/>
  <c r="CR90" i="19"/>
  <c r="CO90" i="19"/>
  <c r="CS90" i="19"/>
  <c r="CP90" i="19"/>
  <c r="CT90" i="19"/>
  <c r="CQ90" i="19"/>
  <c r="CU90" i="19"/>
  <c r="BE89" i="19"/>
  <c r="DF89" i="19"/>
  <c r="V93" i="19"/>
  <c r="X93" i="19" s="1"/>
  <c r="BL94" i="19" s="1"/>
  <c r="W94" i="19"/>
  <c r="FK90" i="19"/>
  <c r="FL90" i="19" s="1"/>
  <c r="FM90" i="19" s="1"/>
  <c r="FN90" i="19" s="1"/>
  <c r="AP90" i="19"/>
  <c r="AQ90" i="19" s="1"/>
  <c r="DT90" i="19"/>
  <c r="CX88" i="19"/>
  <c r="CY88" i="19"/>
  <c r="CW88" i="19"/>
  <c r="DC88" i="19"/>
  <c r="CZ88" i="19"/>
  <c r="DA88" i="19"/>
  <c r="DB88" i="19"/>
  <c r="DH89" i="19"/>
  <c r="CM89" i="19"/>
  <c r="AW89" i="19"/>
  <c r="BN88" i="19"/>
  <c r="DK88" i="19"/>
  <c r="DJ88" i="19"/>
  <c r="AX90" i="19"/>
  <c r="BQ90" i="19"/>
  <c r="BP90" i="19"/>
  <c r="BG90" i="19"/>
  <c r="AU90" i="19"/>
  <c r="FV90" i="19" s="1"/>
  <c r="DD89" i="19"/>
  <c r="DP62" i="24" l="1"/>
  <c r="DP57" i="24"/>
  <c r="DP47" i="24"/>
  <c r="DP48" i="24"/>
  <c r="DP40" i="24"/>
  <c r="DP41" i="24"/>
  <c r="DP32" i="24"/>
  <c r="DP58" i="24"/>
  <c r="DP88" i="24"/>
  <c r="DQ34" i="24"/>
  <c r="DN34" i="24"/>
  <c r="DM26" i="24"/>
  <c r="DP59" i="24"/>
  <c r="DP72" i="24"/>
  <c r="DP73" i="24"/>
  <c r="DP50" i="24"/>
  <c r="DP51" i="24"/>
  <c r="DQ35" i="24"/>
  <c r="DN35" i="24"/>
  <c r="DO35" i="24" s="1"/>
  <c r="DP64" i="24"/>
  <c r="DP65" i="24"/>
  <c r="DN95" i="24"/>
  <c r="DO95" i="24" s="1"/>
  <c r="DP60" i="24"/>
  <c r="DP61" i="24"/>
  <c r="DP81" i="24"/>
  <c r="DP82" i="24"/>
  <c r="DP44" i="24"/>
  <c r="DP45" i="24"/>
  <c r="DP77" i="24"/>
  <c r="DP78" i="24"/>
  <c r="DN94" i="24"/>
  <c r="DO94" i="24" s="1"/>
  <c r="DP93" i="24" s="1"/>
  <c r="DQ94" i="24"/>
  <c r="DP38" i="24"/>
  <c r="DP39" i="24"/>
  <c r="DL26" i="24"/>
  <c r="DP89" i="24"/>
  <c r="DP90" i="24"/>
  <c r="DP59" i="22"/>
  <c r="DP72" i="22"/>
  <c r="DP73" i="22"/>
  <c r="DQ35" i="22"/>
  <c r="DN35" i="22"/>
  <c r="DO35" i="22" s="1"/>
  <c r="DP38" i="22"/>
  <c r="DP39" i="22"/>
  <c r="DP44" i="22"/>
  <c r="DP45" i="22"/>
  <c r="DP81" i="22"/>
  <c r="DP82" i="22"/>
  <c r="DP64" i="22"/>
  <c r="DP65" i="22"/>
  <c r="DP50" i="22"/>
  <c r="DP51" i="22"/>
  <c r="DP58" i="22"/>
  <c r="DP57" i="22"/>
  <c r="DM94" i="22"/>
  <c r="DL94" i="22"/>
  <c r="DM95" i="22"/>
  <c r="DL95" i="22"/>
  <c r="DP89" i="22"/>
  <c r="DP90" i="22"/>
  <c r="DP88" i="22"/>
  <c r="DP60" i="22"/>
  <c r="DP61" i="22"/>
  <c r="DP77" i="22"/>
  <c r="DP78" i="22"/>
  <c r="DQ34" i="22"/>
  <c r="DN34" i="22"/>
  <c r="DO26" i="21"/>
  <c r="DP32" i="21"/>
  <c r="DP26" i="21" s="1"/>
  <c r="FJ98" i="20"/>
  <c r="AZ98" i="20"/>
  <c r="DR96" i="20"/>
  <c r="FU96" i="20" s="1"/>
  <c r="CE98" i="20"/>
  <c r="CH93" i="20"/>
  <c r="DL92" i="20" s="1"/>
  <c r="AY96" i="20"/>
  <c r="BI96" i="20"/>
  <c r="AW96" i="20"/>
  <c r="FK97" i="20"/>
  <c r="FL97" i="20" s="1"/>
  <c r="FM97" i="20" s="1"/>
  <c r="FN97" i="20" s="1"/>
  <c r="CN98" i="20"/>
  <c r="CJ98" i="20"/>
  <c r="DS98" i="20"/>
  <c r="DG98" i="20"/>
  <c r="CI98" i="20"/>
  <c r="CK98" i="20" s="1"/>
  <c r="CL98" i="20"/>
  <c r="BE96" i="20"/>
  <c r="DF96" i="20"/>
  <c r="BK96" i="20"/>
  <c r="DI96" i="20" s="1"/>
  <c r="BC97" i="20"/>
  <c r="BF97" i="20"/>
  <c r="BD97" i="20"/>
  <c r="AV97" i="20"/>
  <c r="AE98" i="20"/>
  <c r="AM98" i="20"/>
  <c r="BO95" i="20"/>
  <c r="BJ95" i="20"/>
  <c r="BM95" i="20"/>
  <c r="CV95" i="20"/>
  <c r="BG97" i="20"/>
  <c r="BH97" i="20" s="1"/>
  <c r="AU97" i="20"/>
  <c r="FV97" i="20" s="1"/>
  <c r="AX97" i="20"/>
  <c r="BQ97" i="20"/>
  <c r="BP97" i="20"/>
  <c r="DD96" i="20"/>
  <c r="X97" i="20"/>
  <c r="BL98" i="20" s="1"/>
  <c r="W98" i="20"/>
  <c r="V97" i="20"/>
  <c r="FR99" i="20"/>
  <c r="CB99" i="20"/>
  <c r="BX99" i="20"/>
  <c r="BT99" i="20"/>
  <c r="AH99" i="20"/>
  <c r="AD99" i="20"/>
  <c r="FQ99" i="20"/>
  <c r="EP99" i="20"/>
  <c r="CA99" i="20"/>
  <c r="BW99" i="20"/>
  <c r="BS99" i="20"/>
  <c r="AK99" i="20"/>
  <c r="AG99" i="20"/>
  <c r="AC99" i="20"/>
  <c r="FD99" i="20"/>
  <c r="DU99" i="20" s="1"/>
  <c r="EY99" i="20"/>
  <c r="CD99" i="20"/>
  <c r="BZ99" i="20"/>
  <c r="BV99" i="20"/>
  <c r="BR99" i="20"/>
  <c r="AJ99" i="20"/>
  <c r="AF99" i="20"/>
  <c r="AA99" i="20"/>
  <c r="BY99" i="20"/>
  <c r="A100" i="20"/>
  <c r="BU99" i="20"/>
  <c r="Z99" i="20"/>
  <c r="CC99" i="20"/>
  <c r="AI99" i="20"/>
  <c r="EL98" i="20"/>
  <c r="BB98" i="20"/>
  <c r="BA98" i="20"/>
  <c r="AT98" i="20"/>
  <c r="CU97" i="20"/>
  <c r="CQ97" i="20"/>
  <c r="CT97" i="20"/>
  <c r="CP97" i="20"/>
  <c r="CS97" i="20"/>
  <c r="CR97" i="20"/>
  <c r="CO97" i="20"/>
  <c r="CG97" i="20"/>
  <c r="CM97" i="20" s="1"/>
  <c r="AP97" i="20"/>
  <c r="AQ97" i="20" s="1"/>
  <c r="CF97" i="20"/>
  <c r="DT97" i="20"/>
  <c r="BN94" i="20"/>
  <c r="DK94" i="20"/>
  <c r="DJ94" i="20"/>
  <c r="BO89" i="19"/>
  <c r="DR90" i="19"/>
  <c r="BM89" i="19"/>
  <c r="CV89" i="19"/>
  <c r="DA89" i="19" s="1"/>
  <c r="FU89" i="19"/>
  <c r="BI90" i="19"/>
  <c r="CV90" i="19" s="1"/>
  <c r="AY90" i="19"/>
  <c r="CE92" i="19"/>
  <c r="CH88" i="19"/>
  <c r="DL87" i="19" s="1"/>
  <c r="BH90" i="19"/>
  <c r="BK90" i="19"/>
  <c r="DI90" i="19" s="1"/>
  <c r="DG92" i="19"/>
  <c r="CN92" i="19"/>
  <c r="CJ92" i="19"/>
  <c r="CI92" i="19"/>
  <c r="DE92" i="19"/>
  <c r="CL92" i="19"/>
  <c r="DS92" i="19"/>
  <c r="AP92" i="19"/>
  <c r="A94" i="19"/>
  <c r="AK93" i="19"/>
  <c r="CC93" i="19"/>
  <c r="BU93" i="19"/>
  <c r="BY93" i="19"/>
  <c r="BZ93" i="19"/>
  <c r="CB93" i="19"/>
  <c r="CA93" i="19"/>
  <c r="CD93" i="19"/>
  <c r="BX93" i="19"/>
  <c r="FD93" i="19"/>
  <c r="DU93" i="19" s="1"/>
  <c r="FQ93" i="19"/>
  <c r="AC93" i="19"/>
  <c r="AD93" i="19"/>
  <c r="Z93" i="19"/>
  <c r="BV93" i="19"/>
  <c r="AF93" i="19"/>
  <c r="BW93" i="19"/>
  <c r="BT93" i="19"/>
  <c r="BR93" i="19"/>
  <c r="BS93" i="19"/>
  <c r="EY93" i="19"/>
  <c r="EP93" i="19"/>
  <c r="FR93" i="19"/>
  <c r="AH93" i="19"/>
  <c r="AA93" i="19"/>
  <c r="AI93" i="19"/>
  <c r="AJ93" i="19"/>
  <c r="AG93" i="19"/>
  <c r="DT91" i="19"/>
  <c r="CG91" i="19"/>
  <c r="CF91" i="19"/>
  <c r="AP91" i="19"/>
  <c r="AQ91" i="19" s="1"/>
  <c r="FT90" i="19"/>
  <c r="FU90" i="19"/>
  <c r="DH90" i="19"/>
  <c r="DD90" i="19"/>
  <c r="FK91" i="19"/>
  <c r="AQ92" i="19"/>
  <c r="BQ91" i="19"/>
  <c r="BP91" i="19"/>
  <c r="BG91" i="19"/>
  <c r="AU91" i="19"/>
  <c r="FV91" i="19" s="1"/>
  <c r="AX91" i="19"/>
  <c r="CK91" i="19"/>
  <c r="BE90" i="19"/>
  <c r="DF90" i="19"/>
  <c r="V94" i="19"/>
  <c r="X94" i="19" s="1"/>
  <c r="BL95" i="19" s="1"/>
  <c r="W95" i="19"/>
  <c r="AM92" i="19"/>
  <c r="AE92" i="19"/>
  <c r="CO91" i="19"/>
  <c r="CS91" i="19"/>
  <c r="CP91" i="19"/>
  <c r="CT91" i="19"/>
  <c r="CQ91" i="19"/>
  <c r="CU91" i="19"/>
  <c r="CR91" i="19"/>
  <c r="AW90" i="19"/>
  <c r="BN89" i="19"/>
  <c r="DK89" i="19"/>
  <c r="DJ89" i="19"/>
  <c r="BM90" i="19"/>
  <c r="BO90" i="19"/>
  <c r="AV92" i="19"/>
  <c r="BB92" i="19"/>
  <c r="BA92" i="19"/>
  <c r="AT92" i="19"/>
  <c r="BF91" i="19"/>
  <c r="BD91" i="19"/>
  <c r="BC91" i="19"/>
  <c r="CY89" i="19"/>
  <c r="CM90" i="19"/>
  <c r="DP35" i="24" l="1"/>
  <c r="DO34" i="24"/>
  <c r="DN26" i="24"/>
  <c r="DP95" i="24"/>
  <c r="DP94" i="24"/>
  <c r="DQ26" i="24"/>
  <c r="DL26" i="22"/>
  <c r="DM26" i="22"/>
  <c r="DP35" i="22"/>
  <c r="DN95" i="22"/>
  <c r="DO95" i="22" s="1"/>
  <c r="DQ95" i="22"/>
  <c r="DO34" i="22"/>
  <c r="DQ94" i="22"/>
  <c r="DN94" i="22"/>
  <c r="DO94" i="22" s="1"/>
  <c r="DP93" i="22" s="1"/>
  <c r="FT96" i="20"/>
  <c r="DM92" i="20"/>
  <c r="CE99" i="20"/>
  <c r="AZ99" i="20"/>
  <c r="FK98" i="20"/>
  <c r="FR100" i="20"/>
  <c r="CB100" i="20"/>
  <c r="BX100" i="20"/>
  <c r="BT100" i="20"/>
  <c r="AH100" i="20"/>
  <c r="AD100" i="20"/>
  <c r="FQ100" i="20"/>
  <c r="EP100" i="20"/>
  <c r="CA100" i="20"/>
  <c r="BW100" i="20"/>
  <c r="BS100" i="20"/>
  <c r="AK100" i="20"/>
  <c r="AG100" i="20"/>
  <c r="AC100" i="20"/>
  <c r="FD100" i="20"/>
  <c r="DU100" i="20" s="1"/>
  <c r="EY100" i="20"/>
  <c r="CD100" i="20"/>
  <c r="BZ100" i="20"/>
  <c r="BV100" i="20"/>
  <c r="BR100" i="20"/>
  <c r="AJ100" i="20"/>
  <c r="AF100" i="20"/>
  <c r="AA100" i="20"/>
  <c r="CC100" i="20"/>
  <c r="AI100" i="20"/>
  <c r="BY100" i="20"/>
  <c r="A101" i="20"/>
  <c r="BU100" i="20"/>
  <c r="Z100" i="20"/>
  <c r="X98" i="20"/>
  <c r="BL99" i="20" s="1"/>
  <c r="W99" i="20"/>
  <c r="V98" i="20"/>
  <c r="DC95" i="20"/>
  <c r="CY95" i="20"/>
  <c r="DB95" i="20"/>
  <c r="CW95" i="20"/>
  <c r="DA95" i="20"/>
  <c r="CZ95" i="20"/>
  <c r="CX95" i="20"/>
  <c r="BC98" i="20"/>
  <c r="BF98" i="20"/>
  <c r="BD98" i="20"/>
  <c r="AV98" i="20"/>
  <c r="DD97" i="20"/>
  <c r="FA98" i="20"/>
  <c r="FC98" i="20" s="1"/>
  <c r="FF98" i="20" s="1"/>
  <c r="EM98" i="20"/>
  <c r="EN98" i="20" s="1"/>
  <c r="EO98" i="20" s="1"/>
  <c r="FE98" i="20" s="1"/>
  <c r="FO98" i="20"/>
  <c r="FP98" i="20" s="1"/>
  <c r="BB99" i="20"/>
  <c r="BA99" i="20"/>
  <c r="AT99" i="20"/>
  <c r="AY97" i="20"/>
  <c r="BI97" i="20"/>
  <c r="BN95" i="20"/>
  <c r="DJ95" i="20"/>
  <c r="DK95" i="20"/>
  <c r="CG98" i="20"/>
  <c r="CM98" i="20" s="1"/>
  <c r="CF98" i="20"/>
  <c r="AP98" i="20"/>
  <c r="AQ98" i="20" s="1"/>
  <c r="DT98" i="20"/>
  <c r="BO96" i="20"/>
  <c r="BJ96" i="20"/>
  <c r="BM96" i="20"/>
  <c r="FI96" i="20"/>
  <c r="BP98" i="20"/>
  <c r="BG98" i="20"/>
  <c r="BH98" i="20" s="1"/>
  <c r="AU98" i="20"/>
  <c r="FV98" i="20" s="1"/>
  <c r="AX98" i="20"/>
  <c r="BQ98" i="20"/>
  <c r="AM99" i="20"/>
  <c r="AE99" i="20"/>
  <c r="CN99" i="20"/>
  <c r="CJ99" i="20"/>
  <c r="DS99" i="20"/>
  <c r="DG99" i="20"/>
  <c r="CI99" i="20"/>
  <c r="CK99" i="20" s="1"/>
  <c r="CL99" i="20"/>
  <c r="DE99" i="20"/>
  <c r="AW97" i="20"/>
  <c r="DH97" i="20"/>
  <c r="DN92" i="20"/>
  <c r="DO92" i="20" s="1"/>
  <c r="DQ92" i="20"/>
  <c r="DR97" i="20"/>
  <c r="BE97" i="20"/>
  <c r="DF97" i="20"/>
  <c r="CR98" i="20"/>
  <c r="CU98" i="20"/>
  <c r="CQ98" i="20"/>
  <c r="CT98" i="20"/>
  <c r="CP98" i="20"/>
  <c r="CS98" i="20"/>
  <c r="CO98" i="20"/>
  <c r="BK97" i="20"/>
  <c r="DI97" i="20" s="1"/>
  <c r="CW89" i="19"/>
  <c r="DB89" i="19"/>
  <c r="CZ89" i="19"/>
  <c r="CX89" i="19"/>
  <c r="DC89" i="19"/>
  <c r="BJ90" i="19"/>
  <c r="CH89" i="19"/>
  <c r="DM88" i="19" s="1"/>
  <c r="DM87" i="19"/>
  <c r="DN87" i="19" s="1"/>
  <c r="DO87" i="19" s="1"/>
  <c r="DR91" i="19"/>
  <c r="FT91" i="19" s="1"/>
  <c r="BI91" i="19"/>
  <c r="BM91" i="19" s="1"/>
  <c r="AY91" i="19"/>
  <c r="CE93" i="19"/>
  <c r="AW91" i="19"/>
  <c r="AM93" i="19"/>
  <c r="AV93" i="19" s="1"/>
  <c r="AE93" i="19"/>
  <c r="DT92" i="19"/>
  <c r="CG92" i="19"/>
  <c r="CF92" i="19"/>
  <c r="CP92" i="19"/>
  <c r="CT92" i="19"/>
  <c r="CQ92" i="19"/>
  <c r="CU92" i="19"/>
  <c r="CR92" i="19"/>
  <c r="CO92" i="19"/>
  <c r="CS92" i="19"/>
  <c r="CW90" i="19"/>
  <c r="DA90" i="19"/>
  <c r="CX90" i="19"/>
  <c r="DB90" i="19"/>
  <c r="CY90" i="19"/>
  <c r="DC90" i="19"/>
  <c r="CZ90" i="19"/>
  <c r="BE91" i="19"/>
  <c r="DF91" i="19"/>
  <c r="BC92" i="19"/>
  <c r="BF92" i="19"/>
  <c r="BD92" i="19"/>
  <c r="DH91" i="19"/>
  <c r="CM91" i="19"/>
  <c r="FK92" i="19"/>
  <c r="FL92" i="19" s="1"/>
  <c r="FM92" i="19" s="1"/>
  <c r="FN92" i="19" s="1"/>
  <c r="CK92" i="19"/>
  <c r="DD91" i="19"/>
  <c r="BH91" i="19"/>
  <c r="BK91" i="19"/>
  <c r="DI91" i="19" s="1"/>
  <c r="DQ87" i="19"/>
  <c r="AX92" i="19"/>
  <c r="BP92" i="19"/>
  <c r="BG92" i="19"/>
  <c r="BQ92" i="19"/>
  <c r="AU92" i="19"/>
  <c r="FV92" i="19" s="1"/>
  <c r="BN90" i="19"/>
  <c r="DK90" i="19"/>
  <c r="DJ90" i="19"/>
  <c r="V95" i="19"/>
  <c r="X95" i="19" s="1"/>
  <c r="BL96" i="19" s="1"/>
  <c r="W96" i="19"/>
  <c r="BB93" i="19"/>
  <c r="BA93" i="19"/>
  <c r="AT93" i="19"/>
  <c r="DG93" i="19"/>
  <c r="DS93" i="19"/>
  <c r="CK93" i="19"/>
  <c r="CN93" i="19"/>
  <c r="CJ93" i="19"/>
  <c r="CI93" i="19"/>
  <c r="AP93" i="19" s="1"/>
  <c r="AQ93" i="19" s="1"/>
  <c r="DE93" i="19"/>
  <c r="CL93" i="19"/>
  <c r="AZ93" i="19"/>
  <c r="A95" i="19"/>
  <c r="CD94" i="19"/>
  <c r="CA94" i="19"/>
  <c r="BY94" i="19"/>
  <c r="CC94" i="19"/>
  <c r="BW94" i="19"/>
  <c r="BU94" i="19"/>
  <c r="AH94" i="19"/>
  <c r="BZ94" i="19"/>
  <c r="CB94" i="19"/>
  <c r="AK94" i="19"/>
  <c r="AC94" i="19"/>
  <c r="BX94" i="19"/>
  <c r="CE94" i="19" s="1"/>
  <c r="BS94" i="19"/>
  <c r="AA94" i="19"/>
  <c r="AG94" i="19"/>
  <c r="AJ94" i="19"/>
  <c r="BT94" i="19"/>
  <c r="FR94" i="19"/>
  <c r="Z94" i="19"/>
  <c r="BV94" i="19"/>
  <c r="AF94" i="19"/>
  <c r="AD94" i="19"/>
  <c r="AI94" i="19"/>
  <c r="BR94" i="19"/>
  <c r="DP33" i="24" l="1"/>
  <c r="DO26" i="24"/>
  <c r="DP34" i="24"/>
  <c r="DQ26" i="22"/>
  <c r="DP95" i="22"/>
  <c r="DP94" i="22"/>
  <c r="DN26" i="22"/>
  <c r="DP33" i="22"/>
  <c r="DO26" i="22"/>
  <c r="DP34" i="22"/>
  <c r="DH98" i="20"/>
  <c r="CE100" i="20"/>
  <c r="CG99" i="20"/>
  <c r="AP99" i="20"/>
  <c r="AQ99" i="20" s="1"/>
  <c r="CF99" i="20"/>
  <c r="DT99" i="20"/>
  <c r="BO97" i="20"/>
  <c r="BJ97" i="20"/>
  <c r="BM97" i="20"/>
  <c r="CV97" i="20"/>
  <c r="X99" i="20"/>
  <c r="BL100" i="20" s="1"/>
  <c r="W100" i="20"/>
  <c r="V99" i="20"/>
  <c r="FR101" i="20"/>
  <c r="CB101" i="20"/>
  <c r="BX101" i="20"/>
  <c r="CE101" i="20" s="1"/>
  <c r="BT101" i="20"/>
  <c r="AH101" i="20"/>
  <c r="AD101" i="20"/>
  <c r="FQ101" i="20"/>
  <c r="EP101" i="20"/>
  <c r="CA101" i="20"/>
  <c r="BW101" i="20"/>
  <c r="BS101" i="20"/>
  <c r="AK101" i="20"/>
  <c r="AG101" i="20"/>
  <c r="AC101" i="20"/>
  <c r="FD101" i="20"/>
  <c r="DU101" i="20" s="1"/>
  <c r="EY101" i="20"/>
  <c r="CD101" i="20"/>
  <c r="BZ101" i="20"/>
  <c r="BV101" i="20"/>
  <c r="BR101" i="20"/>
  <c r="AJ101" i="20"/>
  <c r="AF101" i="20"/>
  <c r="AA101" i="20"/>
  <c r="BY101" i="20"/>
  <c r="A102" i="20"/>
  <c r="BU101" i="20"/>
  <c r="Z101" i="20"/>
  <c r="CC101" i="20"/>
  <c r="AI101" i="20"/>
  <c r="CN100" i="20"/>
  <c r="CJ100" i="20"/>
  <c r="DS100" i="20"/>
  <c r="DG100" i="20"/>
  <c r="CI100" i="20"/>
  <c r="CK100" i="20" s="1"/>
  <c r="CL100" i="20"/>
  <c r="DE100" i="20"/>
  <c r="DR98" i="20"/>
  <c r="FK99" i="20"/>
  <c r="FL99" i="20" s="1"/>
  <c r="FM99" i="20" s="1"/>
  <c r="FN99" i="20" s="1"/>
  <c r="BN96" i="20"/>
  <c r="DJ96" i="20"/>
  <c r="DK96" i="20"/>
  <c r="CR99" i="20"/>
  <c r="CU99" i="20"/>
  <c r="CQ99" i="20"/>
  <c r="CT99" i="20"/>
  <c r="CP99" i="20"/>
  <c r="CO99" i="20"/>
  <c r="CS99" i="20"/>
  <c r="AY98" i="20"/>
  <c r="BI98" i="20"/>
  <c r="BK98" i="20"/>
  <c r="DI98" i="20" s="1"/>
  <c r="AW98" i="20"/>
  <c r="AM100" i="20"/>
  <c r="AE100" i="20"/>
  <c r="BB100" i="20"/>
  <c r="BA100" i="20"/>
  <c r="AT100" i="20"/>
  <c r="FU97" i="20"/>
  <c r="FT97" i="20"/>
  <c r="BD99" i="20"/>
  <c r="AV99" i="20"/>
  <c r="BC99" i="20"/>
  <c r="BF99" i="20"/>
  <c r="BP99" i="20"/>
  <c r="BG99" i="20"/>
  <c r="BH99" i="20" s="1"/>
  <c r="AU99" i="20"/>
  <c r="FV99" i="20" s="1"/>
  <c r="AX99" i="20"/>
  <c r="BQ99" i="20"/>
  <c r="BE98" i="20"/>
  <c r="DF98" i="20"/>
  <c r="CH95" i="20"/>
  <c r="AZ100" i="20"/>
  <c r="DD98" i="20"/>
  <c r="DL88" i="19"/>
  <c r="FU91" i="19"/>
  <c r="BJ91" i="19"/>
  <c r="FI91" i="19"/>
  <c r="BO91" i="19"/>
  <c r="DR92" i="19"/>
  <c r="BI92" i="19"/>
  <c r="BJ92" i="19" s="1"/>
  <c r="AY92" i="19"/>
  <c r="CH90" i="19"/>
  <c r="DM89" i="19" s="1"/>
  <c r="W97" i="19"/>
  <c r="V96" i="19"/>
  <c r="X96" i="19"/>
  <c r="BL97" i="19" s="1"/>
  <c r="FT92" i="19"/>
  <c r="FU92" i="19"/>
  <c r="AW92" i="19"/>
  <c r="A96" i="19"/>
  <c r="CA95" i="19"/>
  <c r="EY95" i="19"/>
  <c r="AG95" i="19"/>
  <c r="AK95" i="19"/>
  <c r="CB95" i="19"/>
  <c r="CD95" i="19"/>
  <c r="FD95" i="19"/>
  <c r="DU95" i="19" s="1"/>
  <c r="CC95" i="19"/>
  <c r="BX95" i="19"/>
  <c r="BZ95" i="19"/>
  <c r="BY95" i="19"/>
  <c r="BV95" i="19"/>
  <c r="AC95" i="19"/>
  <c r="FQ95" i="19"/>
  <c r="BT95" i="19"/>
  <c r="BR95" i="19"/>
  <c r="AH95" i="19"/>
  <c r="BW95" i="19"/>
  <c r="AF95" i="19"/>
  <c r="AI95" i="19"/>
  <c r="EP95" i="19"/>
  <c r="FR95" i="19"/>
  <c r="Z95" i="19"/>
  <c r="BS95" i="19"/>
  <c r="BU95" i="19"/>
  <c r="AJ95" i="19"/>
  <c r="AD95" i="19"/>
  <c r="FK94" i="19" s="1"/>
  <c r="AA95" i="19"/>
  <c r="DT93" i="19"/>
  <c r="BQ93" i="19"/>
  <c r="BP93" i="19"/>
  <c r="BG93" i="19"/>
  <c r="AX93" i="19"/>
  <c r="AU93" i="19"/>
  <c r="FV93" i="19" s="1"/>
  <c r="BM92" i="19"/>
  <c r="BO92" i="19"/>
  <c r="DQ88" i="19"/>
  <c r="DN88" i="19"/>
  <c r="DO88" i="19" s="1"/>
  <c r="DP87" i="19" s="1"/>
  <c r="DG94" i="19"/>
  <c r="CL94" i="19"/>
  <c r="DS94" i="19"/>
  <c r="CK94" i="19"/>
  <c r="CI94" i="19"/>
  <c r="CN94" i="19"/>
  <c r="CJ94" i="19"/>
  <c r="BE92" i="19"/>
  <c r="DF92" i="19"/>
  <c r="DH92" i="19"/>
  <c r="CM92" i="19"/>
  <c r="BD93" i="19"/>
  <c r="BC93" i="19"/>
  <c r="BF93" i="19"/>
  <c r="FK93" i="19"/>
  <c r="FL93" i="19" s="1"/>
  <c r="FM93" i="19" s="1"/>
  <c r="FN93" i="19" s="1"/>
  <c r="BA94" i="19"/>
  <c r="BB94" i="19"/>
  <c r="AT94" i="19"/>
  <c r="AE94" i="19"/>
  <c r="AM94" i="19"/>
  <c r="AV94" i="19" s="1"/>
  <c r="AP94" i="19"/>
  <c r="AQ94" i="19" s="1"/>
  <c r="AZ94" i="19"/>
  <c r="CG93" i="19"/>
  <c r="DD93" i="19" s="1"/>
  <c r="CF93" i="19"/>
  <c r="CQ93" i="19"/>
  <c r="CU93" i="19"/>
  <c r="CR93" i="19"/>
  <c r="CO93" i="19"/>
  <c r="CS93" i="19"/>
  <c r="CP93" i="19"/>
  <c r="CT93" i="19"/>
  <c r="BH92" i="19"/>
  <c r="BK92" i="19"/>
  <c r="DI92" i="19" s="1"/>
  <c r="BN91" i="19"/>
  <c r="DK91" i="19"/>
  <c r="DJ91" i="19"/>
  <c r="DD92" i="19"/>
  <c r="DP26" i="24" l="1"/>
  <c r="DP26" i="22"/>
  <c r="AP100" i="20"/>
  <c r="AQ100" i="20" s="1"/>
  <c r="BK99" i="20"/>
  <c r="DI99" i="20" s="1"/>
  <c r="AY99" i="20"/>
  <c r="BI99" i="20"/>
  <c r="BP100" i="20"/>
  <c r="BG100" i="20"/>
  <c r="BH100" i="20" s="1"/>
  <c r="AU100" i="20"/>
  <c r="FV100" i="20" s="1"/>
  <c r="AX100" i="20"/>
  <c r="BQ100" i="20"/>
  <c r="BD100" i="20"/>
  <c r="AV100" i="20"/>
  <c r="BC100" i="20"/>
  <c r="BF100" i="20"/>
  <c r="FU98" i="20"/>
  <c r="FT98" i="20"/>
  <c r="CG100" i="20"/>
  <c r="DH100" i="20" s="1"/>
  <c r="CF100" i="20"/>
  <c r="DT100" i="20"/>
  <c r="AM101" i="20"/>
  <c r="AE101" i="20"/>
  <c r="CN101" i="20"/>
  <c r="CJ101" i="20"/>
  <c r="DS101" i="20"/>
  <c r="DG101" i="20"/>
  <c r="CI101" i="20"/>
  <c r="CL101" i="20"/>
  <c r="DE101" i="20"/>
  <c r="CK101" i="20"/>
  <c r="DC97" i="20"/>
  <c r="CY97" i="20"/>
  <c r="DB97" i="20"/>
  <c r="CX97" i="20"/>
  <c r="DA97" i="20"/>
  <c r="CZ97" i="20"/>
  <c r="CW97" i="20"/>
  <c r="FK100" i="20"/>
  <c r="FL100" i="20" s="1"/>
  <c r="FM100" i="20" s="1"/>
  <c r="FN100" i="20" s="1"/>
  <c r="BN97" i="20"/>
  <c r="DK97" i="20"/>
  <c r="DJ97" i="20"/>
  <c r="DH99" i="20"/>
  <c r="CM99" i="20"/>
  <c r="AW99" i="20"/>
  <c r="CR100" i="20"/>
  <c r="CU100" i="20"/>
  <c r="CQ100" i="20"/>
  <c r="CT100" i="20"/>
  <c r="CP100" i="20"/>
  <c r="CS100" i="20"/>
  <c r="CO100" i="20"/>
  <c r="BB101" i="20"/>
  <c r="BA101" i="20"/>
  <c r="AT101" i="20"/>
  <c r="FR102" i="20"/>
  <c r="CB102" i="20"/>
  <c r="BX102" i="20"/>
  <c r="BT102" i="20"/>
  <c r="AH102" i="20"/>
  <c r="AD102" i="20"/>
  <c r="CA102" i="20"/>
  <c r="BW102" i="20"/>
  <c r="BS102" i="20"/>
  <c r="AK102" i="20"/>
  <c r="AG102" i="20"/>
  <c r="AC102" i="20"/>
  <c r="CD102" i="20"/>
  <c r="BZ102" i="20"/>
  <c r="BV102" i="20"/>
  <c r="BR102" i="20"/>
  <c r="AJ102" i="20"/>
  <c r="AF102" i="20"/>
  <c r="AA102" i="20"/>
  <c r="FJ102" i="20" s="1"/>
  <c r="CC102" i="20"/>
  <c r="AI102" i="20"/>
  <c r="A103" i="20"/>
  <c r="BY102" i="20"/>
  <c r="BU102" i="20"/>
  <c r="Z102" i="20"/>
  <c r="X100" i="20"/>
  <c r="BL101" i="20" s="1"/>
  <c r="W101" i="20"/>
  <c r="V100" i="20"/>
  <c r="DR99" i="20"/>
  <c r="BE99" i="20"/>
  <c r="DF99" i="20"/>
  <c r="BO98" i="20"/>
  <c r="BJ98" i="20"/>
  <c r="BM98" i="20"/>
  <c r="FI98" i="20"/>
  <c r="AP101" i="20"/>
  <c r="AQ101" i="20" s="1"/>
  <c r="AZ101" i="20"/>
  <c r="BK100" i="20"/>
  <c r="DI100" i="20" s="1"/>
  <c r="DD99" i="20"/>
  <c r="CV92" i="19"/>
  <c r="DL89" i="19"/>
  <c r="BI93" i="19"/>
  <c r="BJ93" i="19" s="1"/>
  <c r="AY93" i="19"/>
  <c r="AZ95" i="19"/>
  <c r="CE95" i="19"/>
  <c r="CR94" i="19"/>
  <c r="CO94" i="19"/>
  <c r="CS94" i="19"/>
  <c r="CP94" i="19"/>
  <c r="CT94" i="19"/>
  <c r="CQ94" i="19"/>
  <c r="CU94" i="19"/>
  <c r="CV93" i="19"/>
  <c r="AM95" i="19"/>
  <c r="AE95" i="19"/>
  <c r="A97" i="19"/>
  <c r="BZ96" i="19"/>
  <c r="AF96" i="19"/>
  <c r="CB96" i="19"/>
  <c r="BY96" i="19"/>
  <c r="AH96" i="19"/>
  <c r="BS96" i="19"/>
  <c r="CC96" i="19"/>
  <c r="CA96" i="19"/>
  <c r="BU96" i="19"/>
  <c r="AK96" i="19"/>
  <c r="CD96" i="19"/>
  <c r="BX96" i="19"/>
  <c r="AA96" i="19"/>
  <c r="AJ96" i="19"/>
  <c r="BW96" i="19"/>
  <c r="AG96" i="19"/>
  <c r="FR96" i="19"/>
  <c r="Z96" i="19"/>
  <c r="BV96" i="19"/>
  <c r="AD96" i="19"/>
  <c r="AI96" i="19"/>
  <c r="AC96" i="19"/>
  <c r="AZ96" i="19" s="1"/>
  <c r="BT96" i="19"/>
  <c r="BR96" i="19"/>
  <c r="V97" i="19"/>
  <c r="X97" i="19" s="1"/>
  <c r="BL98" i="19" s="1"/>
  <c r="W98" i="19"/>
  <c r="DH93" i="19"/>
  <c r="CM93" i="19"/>
  <c r="CY92" i="19"/>
  <c r="DC92" i="19"/>
  <c r="CZ92" i="19"/>
  <c r="CW92" i="19"/>
  <c r="DA92" i="19"/>
  <c r="CX92" i="19"/>
  <c r="DB92" i="19"/>
  <c r="BQ94" i="19"/>
  <c r="BP94" i="19"/>
  <c r="BG94" i="19"/>
  <c r="AX94" i="19"/>
  <c r="AU94" i="19"/>
  <c r="CG94" i="19"/>
  <c r="DD94" i="19" s="1"/>
  <c r="CF94" i="19"/>
  <c r="BH93" i="19"/>
  <c r="BK93" i="19"/>
  <c r="DI93" i="19" s="1"/>
  <c r="AW93" i="19"/>
  <c r="BE93" i="19"/>
  <c r="DF93" i="19"/>
  <c r="BB95" i="19"/>
  <c r="BA95" i="19"/>
  <c r="AT95" i="19"/>
  <c r="DG95" i="19"/>
  <c r="CI95" i="19"/>
  <c r="DE95" i="19"/>
  <c r="CL95" i="19"/>
  <c r="DS95" i="19"/>
  <c r="CJ95" i="19"/>
  <c r="CN95" i="19"/>
  <c r="BD94" i="19"/>
  <c r="BF94" i="19"/>
  <c r="BC94" i="19"/>
  <c r="FV94" i="19"/>
  <c r="DT94" i="19"/>
  <c r="BN92" i="19"/>
  <c r="DK92" i="19"/>
  <c r="DJ92" i="19"/>
  <c r="DR93" i="19"/>
  <c r="DN89" i="19"/>
  <c r="DO89" i="19" s="1"/>
  <c r="DP88" i="19" s="1"/>
  <c r="DQ89" i="19"/>
  <c r="AZ102" i="20" l="1"/>
  <c r="CH97" i="20"/>
  <c r="CE102" i="20"/>
  <c r="BD101" i="20"/>
  <c r="AV101" i="20"/>
  <c r="BC101" i="20"/>
  <c r="BF101" i="20"/>
  <c r="AY100" i="20"/>
  <c r="BI100" i="20"/>
  <c r="CG101" i="20"/>
  <c r="CM101" i="20" s="1"/>
  <c r="CF101" i="20"/>
  <c r="DT101" i="20"/>
  <c r="AW100" i="20"/>
  <c r="CN102" i="20"/>
  <c r="CJ102" i="20"/>
  <c r="DS102" i="20"/>
  <c r="DG102" i="20"/>
  <c r="CI102" i="20"/>
  <c r="AP102" i="20" s="1"/>
  <c r="AQ102" i="20" s="1"/>
  <c r="CL102" i="20"/>
  <c r="BO99" i="20"/>
  <c r="BJ99" i="20"/>
  <c r="BM99" i="20"/>
  <c r="CV99" i="20"/>
  <c r="BN98" i="20"/>
  <c r="DJ98" i="20"/>
  <c r="DK98" i="20"/>
  <c r="FR103" i="20"/>
  <c r="CB103" i="20"/>
  <c r="BX103" i="20"/>
  <c r="BT103" i="20"/>
  <c r="AH103" i="20"/>
  <c r="AD103" i="20"/>
  <c r="FQ103" i="20"/>
  <c r="EP103" i="20"/>
  <c r="CA103" i="20"/>
  <c r="BW103" i="20"/>
  <c r="BS103" i="20"/>
  <c r="AK103" i="20"/>
  <c r="AG103" i="20"/>
  <c r="AC103" i="20"/>
  <c r="FD103" i="20"/>
  <c r="DU103" i="20" s="1"/>
  <c r="EY103" i="20"/>
  <c r="CD103" i="20"/>
  <c r="BZ103" i="20"/>
  <c r="BV103" i="20"/>
  <c r="BR103" i="20"/>
  <c r="AJ103" i="20"/>
  <c r="AF103" i="20"/>
  <c r="AA103" i="20"/>
  <c r="A104" i="20"/>
  <c r="BU103" i="20"/>
  <c r="Z103" i="20"/>
  <c r="CC103" i="20"/>
  <c r="AI103" i="20"/>
  <c r="BY103" i="20"/>
  <c r="EL102" i="20"/>
  <c r="FU99" i="20"/>
  <c r="FT99" i="20"/>
  <c r="X101" i="20"/>
  <c r="BL102" i="20" s="1"/>
  <c r="W102" i="20"/>
  <c r="V101" i="20"/>
  <c r="AM102" i="20"/>
  <c r="AE102" i="20"/>
  <c r="BB102" i="20"/>
  <c r="BA102" i="20"/>
  <c r="AT102" i="20"/>
  <c r="FK101" i="20"/>
  <c r="FL101" i="20" s="1"/>
  <c r="FM101" i="20" s="1"/>
  <c r="FN101" i="20" s="1"/>
  <c r="BP101" i="20"/>
  <c r="BG101" i="20"/>
  <c r="BH101" i="20" s="1"/>
  <c r="AU101" i="20"/>
  <c r="FV101" i="20" s="1"/>
  <c r="AX101" i="20"/>
  <c r="BQ101" i="20"/>
  <c r="BE100" i="20"/>
  <c r="DF100" i="20"/>
  <c r="CM100" i="20"/>
  <c r="CR101" i="20"/>
  <c r="CU101" i="20"/>
  <c r="CQ101" i="20"/>
  <c r="CT101" i="20"/>
  <c r="CP101" i="20"/>
  <c r="CO101" i="20"/>
  <c r="CS101" i="20"/>
  <c r="DR100" i="20"/>
  <c r="DD100" i="20"/>
  <c r="CH92" i="19"/>
  <c r="BM93" i="19"/>
  <c r="BO93" i="19"/>
  <c r="BI94" i="19"/>
  <c r="BO94" i="19" s="1"/>
  <c r="AY94" i="19"/>
  <c r="AW94" i="19"/>
  <c r="DR94" i="19"/>
  <c r="FU94" i="19" s="1"/>
  <c r="CE96" i="19"/>
  <c r="FT93" i="19"/>
  <c r="FU93" i="19"/>
  <c r="DT95" i="19"/>
  <c r="BE94" i="19"/>
  <c r="DF94" i="19"/>
  <c r="CG95" i="19"/>
  <c r="CF95" i="19"/>
  <c r="CZ93" i="19"/>
  <c r="CW93" i="19"/>
  <c r="DA93" i="19"/>
  <c r="CX93" i="19"/>
  <c r="DB93" i="19"/>
  <c r="CY93" i="19"/>
  <c r="DC93" i="19"/>
  <c r="CO95" i="19"/>
  <c r="CS95" i="19"/>
  <c r="CP95" i="19"/>
  <c r="CT95" i="19"/>
  <c r="CQ95" i="19"/>
  <c r="CU95" i="19"/>
  <c r="CR95" i="19"/>
  <c r="W99" i="19"/>
  <c r="V98" i="19"/>
  <c r="X98" i="19"/>
  <c r="BL99" i="19" s="1"/>
  <c r="DG96" i="19"/>
  <c r="CL96" i="19"/>
  <c r="DS96" i="19"/>
  <c r="CN96" i="19"/>
  <c r="CJ96" i="19"/>
  <c r="CI96" i="19"/>
  <c r="CK96" i="19" s="1"/>
  <c r="BB96" i="19"/>
  <c r="BA96" i="19"/>
  <c r="AT96" i="19"/>
  <c r="A98" i="19"/>
  <c r="AK97" i="19"/>
  <c r="CA97" i="19"/>
  <c r="FR97" i="19"/>
  <c r="CB97" i="19"/>
  <c r="CC97" i="19"/>
  <c r="BT97" i="19"/>
  <c r="CD97" i="19"/>
  <c r="BZ97" i="19"/>
  <c r="AG97" i="19"/>
  <c r="BY97" i="19"/>
  <c r="BX97" i="19"/>
  <c r="CE97" i="19" s="1"/>
  <c r="FQ97" i="19"/>
  <c r="AH97" i="19"/>
  <c r="Z97" i="19"/>
  <c r="BV97" i="19"/>
  <c r="AC97" i="19"/>
  <c r="AZ97" i="19" s="1"/>
  <c r="FD97" i="19"/>
  <c r="DU97" i="19" s="1"/>
  <c r="AJ97" i="19"/>
  <c r="EP97" i="19"/>
  <c r="AD97" i="19"/>
  <c r="AA97" i="19"/>
  <c r="BW97" i="19"/>
  <c r="BU97" i="19"/>
  <c r="AI97" i="19"/>
  <c r="AF97" i="19"/>
  <c r="BR97" i="19"/>
  <c r="EY97" i="19"/>
  <c r="BS97" i="19"/>
  <c r="CK95" i="19"/>
  <c r="BQ95" i="19"/>
  <c r="BP95" i="19"/>
  <c r="BG95" i="19"/>
  <c r="AU95" i="19"/>
  <c r="FV95" i="19" s="1"/>
  <c r="AX95" i="19"/>
  <c r="FK95" i="19"/>
  <c r="FL95" i="19" s="1"/>
  <c r="FM95" i="19" s="1"/>
  <c r="FN95" i="19" s="1"/>
  <c r="AM96" i="19"/>
  <c r="AE96" i="19"/>
  <c r="DH94" i="19"/>
  <c r="CM94" i="19"/>
  <c r="BH94" i="19"/>
  <c r="BK94" i="19"/>
  <c r="DI94" i="19" s="1"/>
  <c r="AP95" i="19"/>
  <c r="AQ95" i="19" s="1"/>
  <c r="BF95" i="19"/>
  <c r="BD95" i="19"/>
  <c r="BC95" i="19"/>
  <c r="AV95" i="19"/>
  <c r="BN93" i="19"/>
  <c r="DJ93" i="19"/>
  <c r="DK93" i="19"/>
  <c r="FK102" i="20" l="1"/>
  <c r="AZ103" i="20"/>
  <c r="CE103" i="20"/>
  <c r="BD102" i="20"/>
  <c r="AV102" i="20"/>
  <c r="BC102" i="20"/>
  <c r="BF102" i="20"/>
  <c r="BB103" i="20"/>
  <c r="BA103" i="20"/>
  <c r="AT103" i="20"/>
  <c r="CG102" i="20"/>
  <c r="CF102" i="20"/>
  <c r="DT102" i="20"/>
  <c r="BO100" i="20"/>
  <c r="BJ100" i="20"/>
  <c r="BM100" i="20"/>
  <c r="CV100" i="20"/>
  <c r="AW101" i="20"/>
  <c r="DR101" i="20"/>
  <c r="CN103" i="20"/>
  <c r="CJ103" i="20"/>
  <c r="DS103" i="20"/>
  <c r="DG103" i="20"/>
  <c r="CI103" i="20"/>
  <c r="CK103" i="20" s="1"/>
  <c r="CL103" i="20"/>
  <c r="DE103" i="20"/>
  <c r="CZ99" i="20"/>
  <c r="DC99" i="20"/>
  <c r="CY99" i="20"/>
  <c r="DB99" i="20"/>
  <c r="CX99" i="20"/>
  <c r="DA99" i="20"/>
  <c r="CW99" i="20"/>
  <c r="CK102" i="20"/>
  <c r="BE101" i="20"/>
  <c r="DF101" i="20"/>
  <c r="DH101" i="20"/>
  <c r="BP102" i="20"/>
  <c r="BG102" i="20"/>
  <c r="BH102" i="20" s="1"/>
  <c r="AU102" i="20"/>
  <c r="FV102" i="20" s="1"/>
  <c r="AX102" i="20"/>
  <c r="BQ102" i="20"/>
  <c r="FQ104" i="20"/>
  <c r="EP104" i="20"/>
  <c r="CA104" i="20"/>
  <c r="BW104" i="20"/>
  <c r="BS104" i="20"/>
  <c r="AK104" i="20"/>
  <c r="AG104" i="20"/>
  <c r="AC104" i="20"/>
  <c r="FD104" i="20"/>
  <c r="DU104" i="20" s="1"/>
  <c r="EY104" i="20"/>
  <c r="CD104" i="20"/>
  <c r="FR104" i="20"/>
  <c r="BZ104" i="20"/>
  <c r="BU104" i="20"/>
  <c r="AH104" i="20"/>
  <c r="AA104" i="20"/>
  <c r="A105" i="20"/>
  <c r="BY104" i="20"/>
  <c r="BT104" i="20"/>
  <c r="AF104" i="20"/>
  <c r="Z104" i="20"/>
  <c r="CC104" i="20"/>
  <c r="BX104" i="20"/>
  <c r="BR104" i="20"/>
  <c r="AJ104" i="20"/>
  <c r="BV104" i="20"/>
  <c r="AI104" i="20"/>
  <c r="AD104" i="20"/>
  <c r="CB104" i="20"/>
  <c r="AY101" i="20"/>
  <c r="BI101" i="20"/>
  <c r="X102" i="20"/>
  <c r="BL103" i="20" s="1"/>
  <c r="W103" i="20"/>
  <c r="V102" i="20"/>
  <c r="FA102" i="20"/>
  <c r="FC102" i="20" s="1"/>
  <c r="FF102" i="20" s="1"/>
  <c r="EM102" i="20"/>
  <c r="EN102" i="20" s="1"/>
  <c r="EO102" i="20" s="1"/>
  <c r="FE102" i="20" s="1"/>
  <c r="FO102" i="20"/>
  <c r="FP102" i="20" s="1"/>
  <c r="AM103" i="20"/>
  <c r="AE103" i="20"/>
  <c r="BN99" i="20"/>
  <c r="DK99" i="20"/>
  <c r="DJ99" i="20"/>
  <c r="CR102" i="20"/>
  <c r="CU102" i="20"/>
  <c r="CQ102" i="20"/>
  <c r="CT102" i="20"/>
  <c r="CP102" i="20"/>
  <c r="CS102" i="20"/>
  <c r="CO102" i="20"/>
  <c r="DD101" i="20"/>
  <c r="FU100" i="20"/>
  <c r="FT100" i="20"/>
  <c r="BK101" i="20"/>
  <c r="DI101" i="20" s="1"/>
  <c r="BM94" i="19"/>
  <c r="FI94" i="19"/>
  <c r="FT94" i="19"/>
  <c r="AW95" i="19"/>
  <c r="BJ94" i="19"/>
  <c r="BI95" i="19"/>
  <c r="CV95" i="19" s="1"/>
  <c r="AY95" i="19"/>
  <c r="DR95" i="19"/>
  <c r="FU95" i="19" s="1"/>
  <c r="CH93" i="19"/>
  <c r="DM92" i="19" s="1"/>
  <c r="BE95" i="19"/>
  <c r="DF95" i="19"/>
  <c r="BC96" i="19"/>
  <c r="BF96" i="19"/>
  <c r="BD96" i="19"/>
  <c r="BH95" i="19"/>
  <c r="BK95" i="19"/>
  <c r="DI95" i="19" s="1"/>
  <c r="BB97" i="19"/>
  <c r="BA97" i="19"/>
  <c r="AT97" i="19"/>
  <c r="FK96" i="19"/>
  <c r="AM97" i="19"/>
  <c r="AE97" i="19"/>
  <c r="DT96" i="19"/>
  <c r="DH95" i="19"/>
  <c r="CM95" i="19"/>
  <c r="DD95" i="19"/>
  <c r="BN94" i="19"/>
  <c r="DK94" i="19"/>
  <c r="DJ94" i="19"/>
  <c r="A99" i="19"/>
  <c r="BS98" i="19"/>
  <c r="BZ98" i="19"/>
  <c r="CB98" i="19"/>
  <c r="CD98" i="19"/>
  <c r="CA98" i="19"/>
  <c r="AK98" i="19"/>
  <c r="CC98" i="19"/>
  <c r="BY98" i="19"/>
  <c r="BX98" i="19"/>
  <c r="AA98" i="19"/>
  <c r="BW98" i="19"/>
  <c r="BU98" i="19"/>
  <c r="BT98" i="19"/>
  <c r="AI98" i="19"/>
  <c r="AG98" i="19"/>
  <c r="AF98" i="19"/>
  <c r="AC98" i="19"/>
  <c r="AD98" i="19"/>
  <c r="AH98" i="19"/>
  <c r="AJ98" i="19"/>
  <c r="BR98" i="19"/>
  <c r="FR98" i="19"/>
  <c r="BV98" i="19"/>
  <c r="Z98" i="19"/>
  <c r="AV96" i="19"/>
  <c r="V99" i="19"/>
  <c r="X99" i="19" s="1"/>
  <c r="BL100" i="19" s="1"/>
  <c r="W100" i="19"/>
  <c r="BJ95" i="19"/>
  <c r="DG97" i="19"/>
  <c r="CI97" i="19"/>
  <c r="DE97" i="19"/>
  <c r="CL97" i="19"/>
  <c r="DS97" i="19"/>
  <c r="CK97" i="19"/>
  <c r="CN97" i="19"/>
  <c r="CJ97" i="19"/>
  <c r="BQ96" i="19"/>
  <c r="BP96" i="19"/>
  <c r="DR96" i="19" s="1"/>
  <c r="BG96" i="19"/>
  <c r="AX96" i="19"/>
  <c r="AU96" i="19"/>
  <c r="FV96" i="19" s="1"/>
  <c r="CG96" i="19"/>
  <c r="AP96" i="19"/>
  <c r="AQ96" i="19" s="1"/>
  <c r="CF96" i="19"/>
  <c r="CP96" i="19"/>
  <c r="CT96" i="19"/>
  <c r="CQ96" i="19"/>
  <c r="CU96" i="19"/>
  <c r="CR96" i="19"/>
  <c r="CO96" i="19"/>
  <c r="CS96" i="19"/>
  <c r="CE104" i="20" l="1"/>
  <c r="BK102" i="20"/>
  <c r="DI102" i="20" s="1"/>
  <c r="CH99" i="20"/>
  <c r="DS104" i="20"/>
  <c r="DG104" i="20"/>
  <c r="CI104" i="20"/>
  <c r="CL104" i="20"/>
  <c r="DE104" i="20"/>
  <c r="CN104" i="20"/>
  <c r="CK104" i="20"/>
  <c r="CJ104" i="20"/>
  <c r="CA105" i="20"/>
  <c r="BW105" i="20"/>
  <c r="BS105" i="20"/>
  <c r="AK105" i="20"/>
  <c r="AG105" i="20"/>
  <c r="AC105" i="20"/>
  <c r="CD105" i="20"/>
  <c r="BZ105" i="20"/>
  <c r="BV105" i="20"/>
  <c r="BR105" i="20"/>
  <c r="AJ105" i="20"/>
  <c r="AF105" i="20"/>
  <c r="AA105" i="20"/>
  <c r="FJ105" i="20" s="1"/>
  <c r="CC105" i="20"/>
  <c r="BU105" i="20"/>
  <c r="FR105" i="20"/>
  <c r="CB105" i="20"/>
  <c r="BT105" i="20"/>
  <c r="AD105" i="20"/>
  <c r="A106" i="20"/>
  <c r="BY105" i="20"/>
  <c r="AI105" i="20"/>
  <c r="Z105" i="20"/>
  <c r="BX105" i="20"/>
  <c r="AH105" i="20"/>
  <c r="DR102" i="20"/>
  <c r="CR103" i="20"/>
  <c r="CU103" i="20"/>
  <c r="CQ103" i="20"/>
  <c r="CT103" i="20"/>
  <c r="CP103" i="20"/>
  <c r="CS103" i="20"/>
  <c r="CO103" i="20"/>
  <c r="FU101" i="20"/>
  <c r="FT101" i="20"/>
  <c r="BN100" i="20"/>
  <c r="DK100" i="20"/>
  <c r="CH100" i="20" s="1"/>
  <c r="DJ100" i="20"/>
  <c r="AW102" i="20"/>
  <c r="BD103" i="20"/>
  <c r="AV103" i="20"/>
  <c r="BC103" i="20"/>
  <c r="BF103" i="20"/>
  <c r="X103" i="20"/>
  <c r="BL104" i="20" s="1"/>
  <c r="V103" i="20"/>
  <c r="W104" i="20"/>
  <c r="AP104" i="20"/>
  <c r="BB104" i="20"/>
  <c r="BA104" i="20"/>
  <c r="AT104" i="20"/>
  <c r="AQ104" i="20"/>
  <c r="AY102" i="20"/>
  <c r="BI102" i="20"/>
  <c r="BE102" i="20"/>
  <c r="DF102" i="20"/>
  <c r="AZ104" i="20"/>
  <c r="CG103" i="20"/>
  <c r="CF103" i="20"/>
  <c r="AP103" i="20"/>
  <c r="AQ103" i="20" s="1"/>
  <c r="DT103" i="20"/>
  <c r="CM102" i="20"/>
  <c r="DD102" i="20"/>
  <c r="DH102" i="20"/>
  <c r="BO101" i="20"/>
  <c r="BJ101" i="20"/>
  <c r="BM101" i="20"/>
  <c r="CV101" i="20"/>
  <c r="FK103" i="20"/>
  <c r="FL103" i="20" s="1"/>
  <c r="FM103" i="20" s="1"/>
  <c r="FN103" i="20" s="1"/>
  <c r="AM104" i="20"/>
  <c r="AE104" i="20"/>
  <c r="CZ100" i="20"/>
  <c r="DC100" i="20"/>
  <c r="CY100" i="20"/>
  <c r="DB100" i="20"/>
  <c r="CX100" i="20"/>
  <c r="CW100" i="20"/>
  <c r="DA100" i="20"/>
  <c r="BP103" i="20"/>
  <c r="BG103" i="20"/>
  <c r="BH103" i="20" s="1"/>
  <c r="AU103" i="20"/>
  <c r="FV103" i="20" s="1"/>
  <c r="AX103" i="20"/>
  <c r="BQ103" i="20"/>
  <c r="DL92" i="19"/>
  <c r="FT95" i="19"/>
  <c r="BM95" i="19"/>
  <c r="DJ95" i="19" s="1"/>
  <c r="BO95" i="19"/>
  <c r="BI96" i="19"/>
  <c r="AY96" i="19"/>
  <c r="CE98" i="19"/>
  <c r="FK97" i="19"/>
  <c r="FL97" i="19" s="1"/>
  <c r="FM97" i="19" s="1"/>
  <c r="FN97" i="19" s="1"/>
  <c r="DH96" i="19"/>
  <c r="CM96" i="19"/>
  <c r="DT97" i="19"/>
  <c r="CG97" i="19"/>
  <c r="CF97" i="19"/>
  <c r="AW96" i="19"/>
  <c r="BN95" i="19"/>
  <c r="DK95" i="19"/>
  <c r="BF97" i="19"/>
  <c r="BD97" i="19"/>
  <c r="BC97" i="19"/>
  <c r="BE96" i="19"/>
  <c r="DF96" i="19"/>
  <c r="DN92" i="19"/>
  <c r="DO92" i="19" s="1"/>
  <c r="DQ92" i="19"/>
  <c r="BH96" i="19"/>
  <c r="BK96" i="19"/>
  <c r="DI96" i="19" s="1"/>
  <c r="CQ97" i="19"/>
  <c r="CR97" i="19"/>
  <c r="CO97" i="19"/>
  <c r="CS97" i="19"/>
  <c r="CP97" i="19"/>
  <c r="CT97" i="19"/>
  <c r="CU97" i="19"/>
  <c r="CX95" i="19"/>
  <c r="DB95" i="19"/>
  <c r="CY95" i="19"/>
  <c r="DC95" i="19"/>
  <c r="CZ95" i="19"/>
  <c r="CW95" i="19"/>
  <c r="DA95" i="19"/>
  <c r="V100" i="19"/>
  <c r="X100" i="19" s="1"/>
  <c r="BL101" i="19" s="1"/>
  <c r="W101" i="19"/>
  <c r="AM98" i="19"/>
  <c r="AV98" i="19" s="1"/>
  <c r="AE98" i="19"/>
  <c r="DG98" i="19"/>
  <c r="CN98" i="19"/>
  <c r="CJ98" i="19"/>
  <c r="CI98" i="19"/>
  <c r="CL98" i="19"/>
  <c r="DS98" i="19"/>
  <c r="AV97" i="19"/>
  <c r="DD96" i="19"/>
  <c r="FU96" i="19"/>
  <c r="FT96" i="19"/>
  <c r="AZ98" i="19"/>
  <c r="BB98" i="19"/>
  <c r="BA98" i="19"/>
  <c r="AT98" i="19"/>
  <c r="A100" i="19"/>
  <c r="AK99" i="19"/>
  <c r="BU99" i="19"/>
  <c r="CB99" i="19"/>
  <c r="BX99" i="19"/>
  <c r="CC99" i="19"/>
  <c r="BZ99" i="19"/>
  <c r="CD99" i="19"/>
  <c r="CA99" i="19"/>
  <c r="BY99" i="19"/>
  <c r="BR99" i="19"/>
  <c r="AJ99" i="19"/>
  <c r="EP99" i="19"/>
  <c r="AG99" i="19"/>
  <c r="FR99" i="19"/>
  <c r="AI99" i="19"/>
  <c r="EY99" i="19"/>
  <c r="AA99" i="19"/>
  <c r="BS99" i="19"/>
  <c r="BW99" i="19"/>
  <c r="AC99" i="19"/>
  <c r="BV99" i="19"/>
  <c r="FQ99" i="19"/>
  <c r="BT99" i="19"/>
  <c r="FD99" i="19"/>
  <c r="DU99" i="19" s="1"/>
  <c r="AF99" i="19"/>
  <c r="AD99" i="19"/>
  <c r="Z99" i="19"/>
  <c r="AH99" i="19"/>
  <c r="BQ97" i="19"/>
  <c r="BP97" i="19"/>
  <c r="BG97" i="19"/>
  <c r="AX97" i="19"/>
  <c r="AU97" i="19"/>
  <c r="FV97" i="19" s="1"/>
  <c r="AP97" i="19"/>
  <c r="AQ97" i="19" s="1"/>
  <c r="DR103" i="20" l="1"/>
  <c r="CE105" i="20"/>
  <c r="BC104" i="20"/>
  <c r="BD104" i="20"/>
  <c r="AV104" i="20"/>
  <c r="BF104" i="20"/>
  <c r="AY103" i="20"/>
  <c r="BI103" i="20"/>
  <c r="BN101" i="20"/>
  <c r="DJ101" i="20"/>
  <c r="DK101" i="20"/>
  <c r="BK103" i="20"/>
  <c r="DI103" i="20" s="1"/>
  <c r="BO102" i="20"/>
  <c r="BJ102" i="20"/>
  <c r="BM102" i="20"/>
  <c r="FI102" i="20"/>
  <c r="AW103" i="20"/>
  <c r="FU102" i="20"/>
  <c r="FT102" i="20"/>
  <c r="DS105" i="20"/>
  <c r="DG105" i="20"/>
  <c r="CI105" i="20"/>
  <c r="CL105" i="20"/>
  <c r="CJ105" i="20"/>
  <c r="CN105" i="20"/>
  <c r="BE103" i="20"/>
  <c r="DF103" i="20"/>
  <c r="FR106" i="20"/>
  <c r="CB106" i="20"/>
  <c r="BX106" i="20"/>
  <c r="BT106" i="20"/>
  <c r="FQ106" i="20"/>
  <c r="EP106" i="20"/>
  <c r="CA106" i="20"/>
  <c r="BW106" i="20"/>
  <c r="BS106" i="20"/>
  <c r="AK106" i="20"/>
  <c r="AG106" i="20"/>
  <c r="AC106" i="20"/>
  <c r="FD106" i="20"/>
  <c r="DU106" i="20" s="1"/>
  <c r="EY106" i="20"/>
  <c r="CD106" i="20"/>
  <c r="BZ106" i="20"/>
  <c r="BV106" i="20"/>
  <c r="BR106" i="20"/>
  <c r="AJ106" i="20"/>
  <c r="AF106" i="20"/>
  <c r="AA106" i="20"/>
  <c r="A107" i="20"/>
  <c r="BU106" i="20"/>
  <c r="AH106" i="20"/>
  <c r="CC106" i="20"/>
  <c r="AD106" i="20"/>
  <c r="FK105" i="20" s="1"/>
  <c r="AI106" i="20"/>
  <c r="Z106" i="20"/>
  <c r="BY106" i="20"/>
  <c r="EL105" i="20"/>
  <c r="FU103" i="20"/>
  <c r="FT103" i="20"/>
  <c r="CM103" i="20"/>
  <c r="DD103" i="20"/>
  <c r="AE105" i="20"/>
  <c r="AM105" i="20"/>
  <c r="FK104" i="20"/>
  <c r="FL104" i="20" s="1"/>
  <c r="FM104" i="20" s="1"/>
  <c r="FN104" i="20" s="1"/>
  <c r="CU104" i="20"/>
  <c r="CQ104" i="20"/>
  <c r="CT104" i="20"/>
  <c r="CP104" i="20"/>
  <c r="CO104" i="20"/>
  <c r="CS104" i="20"/>
  <c r="CR104" i="20"/>
  <c r="CG104" i="20"/>
  <c r="CM104" i="20" s="1"/>
  <c r="CF104" i="20"/>
  <c r="DT104" i="20"/>
  <c r="DL99" i="20"/>
  <c r="DM99" i="20"/>
  <c r="DH103" i="20"/>
  <c r="CZ101" i="20"/>
  <c r="DC101" i="20"/>
  <c r="CY101" i="20"/>
  <c r="DB101" i="20"/>
  <c r="CX101" i="20"/>
  <c r="DA101" i="20"/>
  <c r="CW101" i="20"/>
  <c r="CH101" i="20"/>
  <c r="BG104" i="20"/>
  <c r="BH104" i="20" s="1"/>
  <c r="AU104" i="20"/>
  <c r="FV104" i="20" s="1"/>
  <c r="BP104" i="20"/>
  <c r="DR104" i="20" s="1"/>
  <c r="AX104" i="20"/>
  <c r="BQ104" i="20"/>
  <c r="X104" i="20"/>
  <c r="BL105" i="20" s="1"/>
  <c r="W105" i="20"/>
  <c r="V104" i="20"/>
  <c r="BB105" i="20"/>
  <c r="BA105" i="20"/>
  <c r="AT105" i="20"/>
  <c r="AP105" i="20"/>
  <c r="AQ105" i="20" s="1"/>
  <c r="AZ105" i="20"/>
  <c r="BM96" i="19"/>
  <c r="BN96" i="19" s="1"/>
  <c r="FI96" i="19"/>
  <c r="BJ96" i="19"/>
  <c r="BO96" i="19"/>
  <c r="BI97" i="19"/>
  <c r="BJ97" i="19" s="1"/>
  <c r="AY97" i="19"/>
  <c r="DR97" i="19"/>
  <c r="AZ99" i="19"/>
  <c r="CE99" i="19"/>
  <c r="BB99" i="19"/>
  <c r="BA99" i="19"/>
  <c r="AT99" i="19"/>
  <c r="DG99" i="19"/>
  <c r="DS99" i="19"/>
  <c r="CK99" i="19"/>
  <c r="CN99" i="19"/>
  <c r="CJ99" i="19"/>
  <c r="CI99" i="19"/>
  <c r="DE99" i="19"/>
  <c r="CL99" i="19"/>
  <c r="A101" i="19"/>
  <c r="CA100" i="19"/>
  <c r="AF100" i="19"/>
  <c r="FD100" i="19"/>
  <c r="DU100" i="19" s="1"/>
  <c r="CC100" i="19"/>
  <c r="BX100" i="19"/>
  <c r="BS100" i="19"/>
  <c r="AK100" i="19"/>
  <c r="BZ100" i="19"/>
  <c r="CD100" i="19"/>
  <c r="BU100" i="19"/>
  <c r="AH100" i="19"/>
  <c r="AA100" i="19"/>
  <c r="CB100" i="19"/>
  <c r="BY100" i="19"/>
  <c r="CE100" i="19" s="1"/>
  <c r="FQ100" i="19"/>
  <c r="EP100" i="19"/>
  <c r="AD100" i="19"/>
  <c r="BT100" i="19"/>
  <c r="AJ100" i="19"/>
  <c r="BW100" i="19"/>
  <c r="AC100" i="19"/>
  <c r="Z100" i="19"/>
  <c r="BV100" i="19"/>
  <c r="FR100" i="19"/>
  <c r="AI100" i="19"/>
  <c r="AG100" i="19"/>
  <c r="BR100" i="19"/>
  <c r="EY100" i="19"/>
  <c r="AW97" i="19"/>
  <c r="DT98" i="19"/>
  <c r="CG98" i="19"/>
  <c r="DH98" i="19" s="1"/>
  <c r="CF98" i="19"/>
  <c r="CP98" i="19"/>
  <c r="CT98" i="19"/>
  <c r="CQ98" i="19"/>
  <c r="CU98" i="19"/>
  <c r="CR98" i="19"/>
  <c r="CS98" i="19"/>
  <c r="CO98" i="19"/>
  <c r="CH95" i="19"/>
  <c r="DK96" i="19"/>
  <c r="DJ96" i="19"/>
  <c r="DD97" i="19"/>
  <c r="DH97" i="19"/>
  <c r="CM97" i="19"/>
  <c r="BC98" i="19"/>
  <c r="BF98" i="19"/>
  <c r="BD98" i="19"/>
  <c r="BE97" i="19"/>
  <c r="DF97" i="19"/>
  <c r="AM99" i="19"/>
  <c r="AE99" i="19"/>
  <c r="BM97" i="19"/>
  <c r="BO97" i="19"/>
  <c r="FK98" i="19"/>
  <c r="AU98" i="19"/>
  <c r="FV98" i="19" s="1"/>
  <c r="BP98" i="19"/>
  <c r="BG98" i="19"/>
  <c r="BQ98" i="19"/>
  <c r="AX98" i="19"/>
  <c r="CK98" i="19"/>
  <c r="V101" i="19"/>
  <c r="X101" i="19" s="1"/>
  <c r="BL102" i="19" s="1"/>
  <c r="W102" i="19"/>
  <c r="FT97" i="19"/>
  <c r="FU97" i="19"/>
  <c r="BH97" i="19"/>
  <c r="BK97" i="19"/>
  <c r="DI97" i="19" s="1"/>
  <c r="AP99" i="19"/>
  <c r="AQ99" i="19" s="1"/>
  <c r="AP98" i="19"/>
  <c r="AQ98" i="19" s="1"/>
  <c r="CE106" i="20" l="1"/>
  <c r="BB106" i="20"/>
  <c r="BA106" i="20"/>
  <c r="AT106" i="20"/>
  <c r="BK104" i="20"/>
  <c r="DI104" i="20" s="1"/>
  <c r="BO103" i="20"/>
  <c r="BJ103" i="20"/>
  <c r="BM103" i="20"/>
  <c r="CV103" i="20"/>
  <c r="BE104" i="20"/>
  <c r="DF104" i="20"/>
  <c r="DN99" i="20"/>
  <c r="DO99" i="20" s="1"/>
  <c r="DQ99" i="20"/>
  <c r="BC105" i="20"/>
  <c r="BF105" i="20"/>
  <c r="BD105" i="20"/>
  <c r="AV105" i="20"/>
  <c r="FA105" i="20"/>
  <c r="FC105" i="20" s="1"/>
  <c r="FF105" i="20" s="1"/>
  <c r="FO105" i="20"/>
  <c r="FP105" i="20" s="1"/>
  <c r="EM105" i="20"/>
  <c r="EN105" i="20" s="1"/>
  <c r="EO105" i="20" s="1"/>
  <c r="FE105" i="20" s="1"/>
  <c r="FR107" i="20"/>
  <c r="CB107" i="20"/>
  <c r="BX107" i="20"/>
  <c r="BT107" i="20"/>
  <c r="AH107" i="20"/>
  <c r="AD107" i="20"/>
  <c r="FQ107" i="20"/>
  <c r="EP107" i="20"/>
  <c r="CA107" i="20"/>
  <c r="BW107" i="20"/>
  <c r="BS107" i="20"/>
  <c r="AK107" i="20"/>
  <c r="AG107" i="20"/>
  <c r="AC107" i="20"/>
  <c r="FD107" i="20"/>
  <c r="DU107" i="20" s="1"/>
  <c r="EY107" i="20"/>
  <c r="CD107" i="20"/>
  <c r="BZ107" i="20"/>
  <c r="BV107" i="20"/>
  <c r="BR107" i="20"/>
  <c r="AJ107" i="20"/>
  <c r="AF107" i="20"/>
  <c r="AA107" i="20"/>
  <c r="CC107" i="20"/>
  <c r="AI107" i="20"/>
  <c r="BY107" i="20"/>
  <c r="BU107" i="20"/>
  <c r="Z107" i="20"/>
  <c r="A108" i="20"/>
  <c r="AZ106" i="20"/>
  <c r="CU105" i="20"/>
  <c r="CQ105" i="20"/>
  <c r="CT105" i="20"/>
  <c r="CP105" i="20"/>
  <c r="CS105" i="20"/>
  <c r="CR105" i="20"/>
  <c r="CO105" i="20"/>
  <c r="CG105" i="20"/>
  <c r="CM105" i="20" s="1"/>
  <c r="CF105" i="20"/>
  <c r="DT105" i="20"/>
  <c r="BN102" i="20"/>
  <c r="DK102" i="20"/>
  <c r="DJ102" i="20"/>
  <c r="AY104" i="20"/>
  <c r="BI104" i="20"/>
  <c r="DH104" i="20"/>
  <c r="CN106" i="20"/>
  <c r="CJ106" i="20"/>
  <c r="DS106" i="20"/>
  <c r="DG106" i="20"/>
  <c r="CI106" i="20"/>
  <c r="CK106" i="20" s="1"/>
  <c r="CL106" i="20"/>
  <c r="DE106" i="20"/>
  <c r="DD104" i="20"/>
  <c r="BG105" i="20"/>
  <c r="BH105" i="20" s="1"/>
  <c r="AU105" i="20"/>
  <c r="FV105" i="20" s="1"/>
  <c r="AX105" i="20"/>
  <c r="BQ105" i="20"/>
  <c r="BP105" i="20"/>
  <c r="X105" i="20"/>
  <c r="BL106" i="20" s="1"/>
  <c r="W106" i="20"/>
  <c r="V105" i="20"/>
  <c r="FU104" i="20"/>
  <c r="FT104" i="20"/>
  <c r="DL100" i="20"/>
  <c r="DM100" i="20"/>
  <c r="AE106" i="20"/>
  <c r="AM106" i="20"/>
  <c r="CK105" i="20"/>
  <c r="AW104" i="20"/>
  <c r="CV97" i="19"/>
  <c r="BI98" i="19"/>
  <c r="AY98" i="19"/>
  <c r="DR98" i="19"/>
  <c r="FU98" i="19" s="1"/>
  <c r="AZ100" i="19"/>
  <c r="FK99" i="19"/>
  <c r="FL99" i="19" s="1"/>
  <c r="FM99" i="19" s="1"/>
  <c r="FN99" i="19" s="1"/>
  <c r="BM98" i="19"/>
  <c r="BO98" i="19"/>
  <c r="AE100" i="19"/>
  <c r="AM100" i="19"/>
  <c r="DT99" i="19"/>
  <c r="CM98" i="19"/>
  <c r="W103" i="19"/>
  <c r="V102" i="19"/>
  <c r="X102" i="19" s="1"/>
  <c r="BL103" i="19" s="1"/>
  <c r="BN97" i="19"/>
  <c r="DK97" i="19"/>
  <c r="DJ97" i="19"/>
  <c r="BA100" i="19"/>
  <c r="BB100" i="19"/>
  <c r="AT100" i="19"/>
  <c r="AU99" i="19"/>
  <c r="FV99" i="19" s="1"/>
  <c r="BQ99" i="19"/>
  <c r="BP99" i="19"/>
  <c r="BG99" i="19"/>
  <c r="AX99" i="19"/>
  <c r="DD98" i="19"/>
  <c r="BH98" i="19"/>
  <c r="BK98" i="19"/>
  <c r="DI98" i="19" s="1"/>
  <c r="BE98" i="19"/>
  <c r="DF98" i="19"/>
  <c r="DG100" i="19"/>
  <c r="DE100" i="19"/>
  <c r="CL100" i="19"/>
  <c r="DS100" i="19"/>
  <c r="CN100" i="19"/>
  <c r="CJ100" i="19"/>
  <c r="CI100" i="19"/>
  <c r="A102" i="19"/>
  <c r="AK101" i="19"/>
  <c r="BZ101" i="19"/>
  <c r="FR101" i="19"/>
  <c r="FQ101" i="19"/>
  <c r="BY101" i="19"/>
  <c r="CC101" i="19"/>
  <c r="BT101" i="19"/>
  <c r="CB101" i="19"/>
  <c r="CA101" i="19"/>
  <c r="CD101" i="19"/>
  <c r="BX101" i="19"/>
  <c r="CE101" i="19" s="1"/>
  <c r="AG101" i="19"/>
  <c r="AC101" i="19"/>
  <c r="AD101" i="19"/>
  <c r="BR101" i="19"/>
  <c r="BU101" i="19"/>
  <c r="AI101" i="19"/>
  <c r="EY101" i="19"/>
  <c r="AJ101" i="19"/>
  <c r="EP101" i="19"/>
  <c r="AA101" i="19"/>
  <c r="BW101" i="19"/>
  <c r="AH101" i="19"/>
  <c r="BV101" i="19"/>
  <c r="AF101" i="19"/>
  <c r="FD101" i="19"/>
  <c r="DU101" i="19" s="1"/>
  <c r="Z101" i="19"/>
  <c r="BS101" i="19"/>
  <c r="CG99" i="19"/>
  <c r="CF99" i="19"/>
  <c r="CQ99" i="19"/>
  <c r="CU99" i="19"/>
  <c r="CR99" i="19"/>
  <c r="CS99" i="19"/>
  <c r="CT99" i="19"/>
  <c r="CO99" i="19"/>
  <c r="CP99" i="19"/>
  <c r="CZ97" i="19"/>
  <c r="CW97" i="19"/>
  <c r="DA97" i="19"/>
  <c r="CX97" i="19"/>
  <c r="DB97" i="19"/>
  <c r="CY97" i="19"/>
  <c r="DC97" i="19"/>
  <c r="FT98" i="19"/>
  <c r="BD99" i="19"/>
  <c r="BC99" i="19"/>
  <c r="BF99" i="19"/>
  <c r="AV99" i="19"/>
  <c r="AW99" i="19" s="1"/>
  <c r="AW98" i="19"/>
  <c r="CE107" i="20" l="1"/>
  <c r="BO104" i="20"/>
  <c r="BJ104" i="20"/>
  <c r="BM104" i="20"/>
  <c r="CV104" i="20"/>
  <c r="A109" i="20"/>
  <c r="FR108" i="20"/>
  <c r="FQ108" i="20"/>
  <c r="CB108" i="20"/>
  <c r="BX108" i="20"/>
  <c r="BT108" i="20"/>
  <c r="AH108" i="20"/>
  <c r="AD108" i="20"/>
  <c r="EP108" i="20"/>
  <c r="CA108" i="20"/>
  <c r="BW108" i="20"/>
  <c r="BS108" i="20"/>
  <c r="AK108" i="20"/>
  <c r="AG108" i="20"/>
  <c r="AC108" i="20"/>
  <c r="FD108" i="20"/>
  <c r="DU108" i="20" s="1"/>
  <c r="EY108" i="20"/>
  <c r="CD108" i="20"/>
  <c r="BZ108" i="20"/>
  <c r="BV108" i="20"/>
  <c r="BR108" i="20"/>
  <c r="AJ108" i="20"/>
  <c r="AF108" i="20"/>
  <c r="AA108" i="20"/>
  <c r="CC108" i="20"/>
  <c r="AI108" i="20"/>
  <c r="BY108" i="20"/>
  <c r="BU108" i="20"/>
  <c r="Z108" i="20"/>
  <c r="BB107" i="20"/>
  <c r="BA107" i="20"/>
  <c r="AT107" i="20"/>
  <c r="X106" i="20"/>
  <c r="BL107" i="20" s="1"/>
  <c r="W107" i="20"/>
  <c r="V106" i="20"/>
  <c r="AY105" i="20"/>
  <c r="BI105" i="20"/>
  <c r="DH105" i="20"/>
  <c r="CG106" i="20"/>
  <c r="DH106" i="20" s="1"/>
  <c r="CF106" i="20"/>
  <c r="AP106" i="20"/>
  <c r="AQ106" i="20" s="1"/>
  <c r="DT106" i="20"/>
  <c r="AM107" i="20"/>
  <c r="AE107" i="20"/>
  <c r="AZ107" i="20"/>
  <c r="DQ100" i="20"/>
  <c r="DN100" i="20"/>
  <c r="DO100" i="20" s="1"/>
  <c r="DP99" i="20" s="1"/>
  <c r="BD106" i="20"/>
  <c r="AV106" i="20"/>
  <c r="BC106" i="20"/>
  <c r="BF106" i="20"/>
  <c r="CN107" i="20"/>
  <c r="CJ107" i="20"/>
  <c r="DS107" i="20"/>
  <c r="DG107" i="20"/>
  <c r="CI107" i="20"/>
  <c r="CK107" i="20" s="1"/>
  <c r="CL107" i="20"/>
  <c r="DE107" i="20"/>
  <c r="AW105" i="20"/>
  <c r="CZ103" i="20"/>
  <c r="DC103" i="20"/>
  <c r="CY103" i="20"/>
  <c r="DB103" i="20"/>
  <c r="CX103" i="20"/>
  <c r="DA103" i="20"/>
  <c r="CW103" i="20"/>
  <c r="DR105" i="20"/>
  <c r="CR106" i="20"/>
  <c r="CU106" i="20"/>
  <c r="CQ106" i="20"/>
  <c r="CT106" i="20"/>
  <c r="CP106" i="20"/>
  <c r="CS106" i="20"/>
  <c r="CO106" i="20"/>
  <c r="FK106" i="20"/>
  <c r="FL106" i="20" s="1"/>
  <c r="FM106" i="20" s="1"/>
  <c r="FN106" i="20" s="1"/>
  <c r="BE105" i="20"/>
  <c r="DF105" i="20"/>
  <c r="BN103" i="20"/>
  <c r="DK103" i="20"/>
  <c r="DJ103" i="20"/>
  <c r="BP106" i="20"/>
  <c r="BG106" i="20"/>
  <c r="BH106" i="20" s="1"/>
  <c r="AU106" i="20"/>
  <c r="FV106" i="20" s="1"/>
  <c r="AX106" i="20"/>
  <c r="BQ106" i="20"/>
  <c r="BK105" i="20"/>
  <c r="DI105" i="20" s="1"/>
  <c r="DD105" i="20"/>
  <c r="BJ98" i="19"/>
  <c r="FI98" i="19"/>
  <c r="BI99" i="19"/>
  <c r="BM99" i="19" s="1"/>
  <c r="AY99" i="19"/>
  <c r="CH97" i="19"/>
  <c r="DR99" i="19"/>
  <c r="FU99" i="19" s="1"/>
  <c r="CM99" i="19"/>
  <c r="DD99" i="19"/>
  <c r="DH99" i="19"/>
  <c r="CG100" i="19"/>
  <c r="CF100" i="19"/>
  <c r="BN98" i="19"/>
  <c r="DJ98" i="19"/>
  <c r="DK98" i="19"/>
  <c r="DG101" i="19"/>
  <c r="CI101" i="19"/>
  <c r="DE101" i="19"/>
  <c r="CL101" i="19"/>
  <c r="DS101" i="19"/>
  <c r="CN101" i="19"/>
  <c r="CJ101" i="19"/>
  <c r="V103" i="19"/>
  <c r="X103" i="19" s="1"/>
  <c r="BL104" i="19" s="1"/>
  <c r="W104" i="19"/>
  <c r="CR100" i="19"/>
  <c r="CO100" i="19"/>
  <c r="CS100" i="19"/>
  <c r="CT100" i="19"/>
  <c r="CU100" i="19"/>
  <c r="CP100" i="19"/>
  <c r="CQ100" i="19"/>
  <c r="AM101" i="19"/>
  <c r="AE101" i="19"/>
  <c r="BB101" i="19"/>
  <c r="BA101" i="19"/>
  <c r="AT101" i="19"/>
  <c r="FK100" i="19"/>
  <c r="FL100" i="19" s="1"/>
  <c r="FM100" i="19" s="1"/>
  <c r="FN100" i="19" s="1"/>
  <c r="DT100" i="19"/>
  <c r="BJ99" i="19"/>
  <c r="CV99" i="19"/>
  <c r="AP100" i="19"/>
  <c r="AQ100" i="19" s="1"/>
  <c r="BE99" i="19"/>
  <c r="DF99" i="19"/>
  <c r="AZ101" i="19"/>
  <c r="A103" i="19"/>
  <c r="BY102" i="19"/>
  <c r="CC102" i="19"/>
  <c r="BZ102" i="19"/>
  <c r="BX102" i="19"/>
  <c r="AK102" i="19"/>
  <c r="BS102" i="19"/>
  <c r="CB102" i="19"/>
  <c r="AG102" i="19"/>
  <c r="CD102" i="19"/>
  <c r="CA102" i="19"/>
  <c r="AC102" i="19"/>
  <c r="FR102" i="19"/>
  <c r="AJ102" i="19"/>
  <c r="AD102" i="19"/>
  <c r="Z102" i="19"/>
  <c r="BV102" i="19"/>
  <c r="AF102" i="19"/>
  <c r="BU102" i="19"/>
  <c r="AA102" i="19"/>
  <c r="BW102" i="19"/>
  <c r="AH102" i="19"/>
  <c r="BR102" i="19"/>
  <c r="BT102" i="19"/>
  <c r="AI102" i="19"/>
  <c r="CK100" i="19"/>
  <c r="BH99" i="19"/>
  <c r="BK99" i="19"/>
  <c r="DI99" i="19" s="1"/>
  <c r="AX100" i="19"/>
  <c r="BQ100" i="19"/>
  <c r="BP100" i="19"/>
  <c r="BG100" i="19"/>
  <c r="AU100" i="19"/>
  <c r="FV100" i="19" s="1"/>
  <c r="BD100" i="19"/>
  <c r="BC100" i="19"/>
  <c r="BF100" i="19"/>
  <c r="AV100" i="19"/>
  <c r="AW100" i="19" s="1"/>
  <c r="CE108" i="20" l="1"/>
  <c r="CH103" i="20"/>
  <c r="FK107" i="20"/>
  <c r="FL107" i="20" s="1"/>
  <c r="FM107" i="20" s="1"/>
  <c r="FN107" i="20" s="1"/>
  <c r="AY106" i="20"/>
  <c r="BI106" i="20"/>
  <c r="FU105" i="20"/>
  <c r="FT105" i="20"/>
  <c r="AW106" i="20"/>
  <c r="CM106" i="20"/>
  <c r="DD106" i="20"/>
  <c r="A110" i="20"/>
  <c r="CC109" i="20"/>
  <c r="BY109" i="20"/>
  <c r="BU109" i="20"/>
  <c r="AI109" i="20"/>
  <c r="Z109" i="20"/>
  <c r="FQ109" i="20"/>
  <c r="CD109" i="20"/>
  <c r="BX109" i="20"/>
  <c r="BS109" i="20"/>
  <c r="EP109" i="20"/>
  <c r="CA109" i="20"/>
  <c r="BV109" i="20"/>
  <c r="AJ109" i="20"/>
  <c r="AD109" i="20"/>
  <c r="BW109" i="20"/>
  <c r="AK109" i="20"/>
  <c r="AC109" i="20"/>
  <c r="AZ109" i="20" s="1"/>
  <c r="FR109" i="20"/>
  <c r="BT109" i="20"/>
  <c r="AH109" i="20"/>
  <c r="AA109" i="20"/>
  <c r="FD109" i="20"/>
  <c r="DU109" i="20" s="1"/>
  <c r="EY109" i="20"/>
  <c r="CB109" i="20"/>
  <c r="BR109" i="20"/>
  <c r="AG109" i="20"/>
  <c r="BZ109" i="20"/>
  <c r="AF109" i="20"/>
  <c r="CR107" i="20"/>
  <c r="CU107" i="20"/>
  <c r="CQ107" i="20"/>
  <c r="CT107" i="20"/>
  <c r="CP107" i="20"/>
  <c r="CS107" i="20"/>
  <c r="CO107" i="20"/>
  <c r="BK106" i="20"/>
  <c r="DI106" i="20" s="1"/>
  <c r="BE106" i="20"/>
  <c r="DF106" i="20"/>
  <c r="X107" i="20"/>
  <c r="BL108" i="20" s="1"/>
  <c r="W108" i="20"/>
  <c r="V107" i="20"/>
  <c r="BB108" i="20"/>
  <c r="BA108" i="20"/>
  <c r="AT108" i="20"/>
  <c r="DC104" i="20"/>
  <c r="CY104" i="20"/>
  <c r="DB104" i="20"/>
  <c r="CX104" i="20"/>
  <c r="CW104" i="20"/>
  <c r="DA104" i="20"/>
  <c r="CZ104" i="20"/>
  <c r="DR106" i="20"/>
  <c r="BP107" i="20"/>
  <c r="BG107" i="20"/>
  <c r="BH107" i="20" s="1"/>
  <c r="AU107" i="20"/>
  <c r="FV107" i="20" s="1"/>
  <c r="AX107" i="20"/>
  <c r="BQ107" i="20"/>
  <c r="CN108" i="20"/>
  <c r="CJ108" i="20"/>
  <c r="DS108" i="20"/>
  <c r="DG108" i="20"/>
  <c r="CI108" i="20"/>
  <c r="CL108" i="20"/>
  <c r="DE108" i="20"/>
  <c r="CK108" i="20"/>
  <c r="CG107" i="20"/>
  <c r="CF107" i="20"/>
  <c r="AP107" i="20"/>
  <c r="AQ107" i="20" s="1"/>
  <c r="DT107" i="20"/>
  <c r="BD107" i="20"/>
  <c r="AV107" i="20"/>
  <c r="BC107" i="20"/>
  <c r="BF107" i="20"/>
  <c r="BO105" i="20"/>
  <c r="BJ105" i="20"/>
  <c r="BM105" i="20"/>
  <c r="FI105" i="20"/>
  <c r="BK107" i="20"/>
  <c r="DI107" i="20" s="1"/>
  <c r="AM108" i="20"/>
  <c r="AE108" i="20"/>
  <c r="AP108" i="20"/>
  <c r="AQ108" i="20" s="1"/>
  <c r="AZ108" i="20"/>
  <c r="BN104" i="20"/>
  <c r="DK104" i="20"/>
  <c r="DJ104" i="20"/>
  <c r="CH104" i="20" s="1"/>
  <c r="BO99" i="19"/>
  <c r="FT99" i="19"/>
  <c r="BI100" i="19"/>
  <c r="CV100" i="19" s="1"/>
  <c r="AY100" i="19"/>
  <c r="CE102" i="19"/>
  <c r="CX99" i="19"/>
  <c r="DB99" i="19"/>
  <c r="CY99" i="19"/>
  <c r="DC99" i="19"/>
  <c r="CZ99" i="19"/>
  <c r="CW99" i="19"/>
  <c r="DA99" i="19"/>
  <c r="DT101" i="19"/>
  <c r="CG101" i="19"/>
  <c r="DH101" i="19" s="1"/>
  <c r="AP101" i="19"/>
  <c r="AQ101" i="19" s="1"/>
  <c r="CF101" i="19"/>
  <c r="CK101" i="19"/>
  <c r="DH100" i="19"/>
  <c r="CM100" i="19"/>
  <c r="DD100" i="19"/>
  <c r="BE100" i="19"/>
  <c r="DF100" i="19"/>
  <c r="BH100" i="19"/>
  <c r="BK100" i="19"/>
  <c r="DI100" i="19" s="1"/>
  <c r="BB102" i="19"/>
  <c r="BA102" i="19"/>
  <c r="AT102" i="19"/>
  <c r="DG102" i="19"/>
  <c r="CN102" i="19"/>
  <c r="CJ102" i="19"/>
  <c r="CI102" i="19"/>
  <c r="CL102" i="19"/>
  <c r="DS102" i="19"/>
  <c r="CK102" i="19"/>
  <c r="AP102" i="19"/>
  <c r="AQ102" i="19" s="1"/>
  <c r="AM102" i="19"/>
  <c r="AE102" i="19"/>
  <c r="AZ102" i="19"/>
  <c r="V104" i="19"/>
  <c r="X104" i="19" s="1"/>
  <c r="BL105" i="19" s="1"/>
  <c r="W105" i="19"/>
  <c r="CO101" i="19"/>
  <c r="CS101" i="19"/>
  <c r="CP101" i="19"/>
  <c r="CT101" i="19"/>
  <c r="CU101" i="19"/>
  <c r="CQ101" i="19"/>
  <c r="CR101" i="19"/>
  <c r="DR100" i="19"/>
  <c r="FK101" i="19"/>
  <c r="FL101" i="19" s="1"/>
  <c r="FM101" i="19" s="1"/>
  <c r="FN101" i="19" s="1"/>
  <c r="A104" i="19"/>
  <c r="AK103" i="19"/>
  <c r="CA103" i="19"/>
  <c r="BY103" i="19"/>
  <c r="CB103" i="19"/>
  <c r="BU103" i="19"/>
  <c r="CC103" i="19"/>
  <c r="CD103" i="19"/>
  <c r="BZ103" i="19"/>
  <c r="BX103" i="19"/>
  <c r="Z103" i="19"/>
  <c r="BV103" i="19"/>
  <c r="AF103" i="19"/>
  <c r="BW103" i="19"/>
  <c r="AC103" i="19"/>
  <c r="AZ103" i="19" s="1"/>
  <c r="FD103" i="19"/>
  <c r="DU103" i="19" s="1"/>
  <c r="FQ103" i="19"/>
  <c r="BT103" i="19"/>
  <c r="AD103" i="19"/>
  <c r="FK102" i="19" s="1"/>
  <c r="BR103" i="19"/>
  <c r="BS103" i="19"/>
  <c r="AH103" i="19"/>
  <c r="EY103" i="19"/>
  <c r="EP103" i="19"/>
  <c r="FR103" i="19"/>
  <c r="AA103" i="19"/>
  <c r="AI103" i="19"/>
  <c r="AJ103" i="19"/>
  <c r="AG103" i="19"/>
  <c r="BN99" i="19"/>
  <c r="DJ99" i="19"/>
  <c r="DK99" i="19"/>
  <c r="BQ101" i="19"/>
  <c r="BP101" i="19"/>
  <c r="BG101" i="19"/>
  <c r="AX101" i="19"/>
  <c r="AU101" i="19"/>
  <c r="FV101" i="19" s="1"/>
  <c r="BF101" i="19"/>
  <c r="BD101" i="19"/>
  <c r="BC101" i="19"/>
  <c r="AV101" i="19"/>
  <c r="AW107" i="20" l="1"/>
  <c r="CE109" i="20"/>
  <c r="DR107" i="20"/>
  <c r="FU107" i="20" s="1"/>
  <c r="DL103" i="20"/>
  <c r="DM103" i="20"/>
  <c r="FK108" i="20"/>
  <c r="FL108" i="20" s="1"/>
  <c r="FM108" i="20" s="1"/>
  <c r="FN108" i="20" s="1"/>
  <c r="A111" i="20"/>
  <c r="CC110" i="20"/>
  <c r="BY110" i="20"/>
  <c r="BU110" i="20"/>
  <c r="AI110" i="20"/>
  <c r="Z110" i="20"/>
  <c r="FR110" i="20"/>
  <c r="CB110" i="20"/>
  <c r="BX110" i="20"/>
  <c r="BT110" i="20"/>
  <c r="CD110" i="20"/>
  <c r="BV110" i="20"/>
  <c r="AH110" i="20"/>
  <c r="AC110" i="20"/>
  <c r="BZ110" i="20"/>
  <c r="BR110" i="20"/>
  <c r="AK110" i="20"/>
  <c r="AF110" i="20"/>
  <c r="BW110" i="20"/>
  <c r="AA110" i="20"/>
  <c r="BS110" i="20"/>
  <c r="AJ110" i="20"/>
  <c r="AG110" i="20"/>
  <c r="CA110" i="20"/>
  <c r="AD110" i="20"/>
  <c r="BE107" i="20"/>
  <c r="DF107" i="20"/>
  <c r="AY107" i="20"/>
  <c r="BI107" i="20"/>
  <c r="FU106" i="20"/>
  <c r="FT106" i="20"/>
  <c r="DE109" i="20"/>
  <c r="CK109" i="20"/>
  <c r="CN109" i="20"/>
  <c r="CI109" i="20"/>
  <c r="AP109" i="20" s="1"/>
  <c r="DG109" i="20"/>
  <c r="CL109" i="20"/>
  <c r="CJ109" i="20"/>
  <c r="DD107" i="20"/>
  <c r="DH107" i="20"/>
  <c r="CM107" i="20"/>
  <c r="CG108" i="20"/>
  <c r="DD108" i="20" s="1"/>
  <c r="CF108" i="20"/>
  <c r="DT108" i="20"/>
  <c r="BO106" i="20"/>
  <c r="BJ106" i="20"/>
  <c r="BM106" i="20"/>
  <c r="CV106" i="20"/>
  <c r="CR108" i="20"/>
  <c r="CU108" i="20"/>
  <c r="CQ108" i="20"/>
  <c r="CT108" i="20"/>
  <c r="CP108" i="20"/>
  <c r="CS108" i="20"/>
  <c r="CO108" i="20"/>
  <c r="BA109" i="20"/>
  <c r="BB109" i="20"/>
  <c r="AT109" i="20"/>
  <c r="BD108" i="20"/>
  <c r="AV108" i="20"/>
  <c r="BC108" i="20"/>
  <c r="BF108" i="20"/>
  <c r="BN105" i="20"/>
  <c r="DJ105" i="20"/>
  <c r="DK105" i="20"/>
  <c r="DH108" i="20"/>
  <c r="BP108" i="20"/>
  <c r="BG108" i="20"/>
  <c r="BH108" i="20" s="1"/>
  <c r="AU108" i="20"/>
  <c r="FV108" i="20" s="1"/>
  <c r="AX108" i="20"/>
  <c r="BQ108" i="20"/>
  <c r="X108" i="20"/>
  <c r="BL109" i="20" s="1"/>
  <c r="W109" i="20"/>
  <c r="V108" i="20"/>
  <c r="AE109" i="20"/>
  <c r="AM109" i="20"/>
  <c r="BJ100" i="19"/>
  <c r="DR101" i="19"/>
  <c r="BO100" i="19"/>
  <c r="BM100" i="19"/>
  <c r="BN100" i="19" s="1"/>
  <c r="BI101" i="19"/>
  <c r="BM101" i="19" s="1"/>
  <c r="AY101" i="19"/>
  <c r="CH99" i="19"/>
  <c r="CE103" i="19"/>
  <c r="BE101" i="19"/>
  <c r="DF101" i="19"/>
  <c r="BH101" i="19"/>
  <c r="BK101" i="19"/>
  <c r="DI101" i="19" s="1"/>
  <c r="BB103" i="19"/>
  <c r="BA103" i="19"/>
  <c r="AT103" i="19"/>
  <c r="DG103" i="19"/>
  <c r="DS103" i="19"/>
  <c r="CN103" i="19"/>
  <c r="CJ103" i="19"/>
  <c r="CI103" i="19"/>
  <c r="CK103" i="19" s="1"/>
  <c r="DE103" i="19"/>
  <c r="CL103" i="19"/>
  <c r="AM103" i="19"/>
  <c r="AE103" i="19"/>
  <c r="A105" i="19"/>
  <c r="CB104" i="19"/>
  <c r="BY104" i="19"/>
  <c r="BU104" i="19"/>
  <c r="CC104" i="19"/>
  <c r="CA104" i="19"/>
  <c r="AA104" i="19"/>
  <c r="CD104" i="19"/>
  <c r="BX104" i="19"/>
  <c r="AH104" i="19"/>
  <c r="AK104" i="19"/>
  <c r="BZ104" i="19"/>
  <c r="CE104" i="19" s="1"/>
  <c r="FD104" i="19"/>
  <c r="DU104" i="19" s="1"/>
  <c r="BS104" i="19"/>
  <c r="AG104" i="19"/>
  <c r="FR104" i="19"/>
  <c r="AD104" i="19"/>
  <c r="EP104" i="19"/>
  <c r="AJ104" i="19"/>
  <c r="FQ104" i="19"/>
  <c r="BW104" i="19"/>
  <c r="AF104" i="19"/>
  <c r="BR104" i="19"/>
  <c r="Z104" i="19"/>
  <c r="BV104" i="19"/>
  <c r="AC104" i="19"/>
  <c r="AI104" i="19"/>
  <c r="EY104" i="19"/>
  <c r="BT104" i="19"/>
  <c r="AU102" i="19"/>
  <c r="BP102" i="19"/>
  <c r="BG102" i="19"/>
  <c r="BQ102" i="19"/>
  <c r="AX102" i="19"/>
  <c r="V105" i="19"/>
  <c r="X105" i="19" s="1"/>
  <c r="BL106" i="19" s="1"/>
  <c r="W106" i="19"/>
  <c r="BC102" i="19"/>
  <c r="BF102" i="19"/>
  <c r="BD102" i="19"/>
  <c r="AV102" i="19"/>
  <c r="DD101" i="19"/>
  <c r="FT101" i="19"/>
  <c r="FU101" i="19"/>
  <c r="AW101" i="19"/>
  <c r="AP103" i="19"/>
  <c r="AQ103" i="19" s="1"/>
  <c r="FT100" i="19"/>
  <c r="FU100" i="19"/>
  <c r="FV102" i="19"/>
  <c r="DT102" i="19"/>
  <c r="CG102" i="19"/>
  <c r="CF102" i="19"/>
  <c r="CP102" i="19"/>
  <c r="CT102" i="19"/>
  <c r="CQ102" i="19"/>
  <c r="CU102" i="19"/>
  <c r="CO102" i="19"/>
  <c r="CR102" i="19"/>
  <c r="CS102" i="19"/>
  <c r="CY100" i="19"/>
  <c r="DC100" i="19"/>
  <c r="CZ100" i="19"/>
  <c r="CW100" i="19"/>
  <c r="DA100" i="19"/>
  <c r="CX100" i="19"/>
  <c r="DB100" i="19"/>
  <c r="CM101" i="19"/>
  <c r="FK109" i="20" l="1"/>
  <c r="FL109" i="20" s="1"/>
  <c r="FM109" i="20" s="1"/>
  <c r="FN109" i="20" s="1"/>
  <c r="FT107" i="20"/>
  <c r="CE110" i="20"/>
  <c r="FJ110" i="20"/>
  <c r="AQ109" i="20"/>
  <c r="AE110" i="20"/>
  <c r="AM110" i="20"/>
  <c r="AW108" i="20"/>
  <c r="BQ109" i="20"/>
  <c r="AX109" i="20"/>
  <c r="BP109" i="20"/>
  <c r="AU109" i="20"/>
  <c r="BG109" i="20"/>
  <c r="BN106" i="20"/>
  <c r="DJ106" i="20"/>
  <c r="DK106" i="20"/>
  <c r="BK108" i="20"/>
  <c r="DI108" i="20" s="1"/>
  <c r="CS109" i="20"/>
  <c r="CO109" i="20"/>
  <c r="CT109" i="20"/>
  <c r="CQ109" i="20"/>
  <c r="CR109" i="20"/>
  <c r="CP109" i="20"/>
  <c r="CU109" i="20"/>
  <c r="BO107" i="20"/>
  <c r="BJ107" i="20"/>
  <c r="BM107" i="20"/>
  <c r="CV107" i="20"/>
  <c r="CN110" i="20"/>
  <c r="CJ110" i="20"/>
  <c r="CL110" i="20"/>
  <c r="CI110" i="20"/>
  <c r="DG110" i="20"/>
  <c r="AZ110" i="20"/>
  <c r="BA110" i="20"/>
  <c r="BB110" i="20"/>
  <c r="AT110" i="20"/>
  <c r="A112" i="20"/>
  <c r="CC111" i="20"/>
  <c r="BY111" i="20"/>
  <c r="BU111" i="20"/>
  <c r="AI111" i="20"/>
  <c r="Z111" i="20"/>
  <c r="FR111" i="20"/>
  <c r="CB111" i="20"/>
  <c r="BX111" i="20"/>
  <c r="BT111" i="20"/>
  <c r="AH111" i="20"/>
  <c r="AD111" i="20"/>
  <c r="FQ111" i="20"/>
  <c r="CD111" i="20"/>
  <c r="BV111" i="20"/>
  <c r="AJ111" i="20"/>
  <c r="AA111" i="20"/>
  <c r="EP111" i="20"/>
  <c r="CA111" i="20"/>
  <c r="BS111" i="20"/>
  <c r="FD111" i="20"/>
  <c r="DU111" i="20" s="1"/>
  <c r="EY111" i="20"/>
  <c r="BZ111" i="20"/>
  <c r="BR111" i="20"/>
  <c r="AF111" i="20"/>
  <c r="BW111" i="20"/>
  <c r="AK111" i="20"/>
  <c r="AG111" i="20"/>
  <c r="AC111" i="20"/>
  <c r="EL110" i="20"/>
  <c r="CM108" i="20"/>
  <c r="V109" i="20"/>
  <c r="W110" i="20"/>
  <c r="X109" i="20"/>
  <c r="BL110" i="20" s="1"/>
  <c r="CZ106" i="20"/>
  <c r="DC106" i="20"/>
  <c r="CY106" i="20"/>
  <c r="DB106" i="20"/>
  <c r="CX106" i="20"/>
  <c r="DA106" i="20"/>
  <c r="CW106" i="20"/>
  <c r="CG109" i="20"/>
  <c r="CM109" i="20" s="1"/>
  <c r="CF109" i="20"/>
  <c r="DR108" i="20"/>
  <c r="BE108" i="20"/>
  <c r="DF108" i="20"/>
  <c r="DN103" i="20"/>
  <c r="DO103" i="20" s="1"/>
  <c r="DQ103" i="20"/>
  <c r="BC109" i="20"/>
  <c r="BF109" i="20"/>
  <c r="AV109" i="20"/>
  <c r="BD109" i="20"/>
  <c r="AY108" i="20"/>
  <c r="BI108" i="20"/>
  <c r="DJ100" i="19"/>
  <c r="DK100" i="19"/>
  <c r="CV101" i="19"/>
  <c r="CZ101" i="19" s="1"/>
  <c r="AW102" i="19"/>
  <c r="BJ101" i="19"/>
  <c r="BI102" i="19"/>
  <c r="FI102" i="19" s="1"/>
  <c r="AY102" i="19"/>
  <c r="BO101" i="19"/>
  <c r="AZ104" i="19"/>
  <c r="FK103" i="19"/>
  <c r="FL103" i="19" s="1"/>
  <c r="FM103" i="19" s="1"/>
  <c r="FN103" i="19" s="1"/>
  <c r="DD102" i="19"/>
  <c r="DH102" i="19"/>
  <c r="BA104" i="19"/>
  <c r="BB104" i="19"/>
  <c r="AT104" i="19"/>
  <c r="DG104" i="19"/>
  <c r="DE104" i="19"/>
  <c r="CL104" i="19"/>
  <c r="DS104" i="19"/>
  <c r="CN104" i="19"/>
  <c r="CJ104" i="19"/>
  <c r="CI104" i="19"/>
  <c r="CK104" i="19" s="1"/>
  <c r="DT103" i="19"/>
  <c r="BQ103" i="19"/>
  <c r="BP103" i="19"/>
  <c r="BG103" i="19"/>
  <c r="AU103" i="19"/>
  <c r="FV103" i="19" s="1"/>
  <c r="AX103" i="19"/>
  <c r="BN101" i="19"/>
  <c r="DK101" i="19"/>
  <c r="DJ101" i="19"/>
  <c r="BH102" i="19"/>
  <c r="BK102" i="19"/>
  <c r="DI102" i="19" s="1"/>
  <c r="AP104" i="19"/>
  <c r="AQ104" i="19" s="1"/>
  <c r="BD103" i="19"/>
  <c r="BC103" i="19"/>
  <c r="BF103" i="19"/>
  <c r="CM102" i="19"/>
  <c r="BE102" i="19"/>
  <c r="DF102" i="19"/>
  <c r="W107" i="19"/>
  <c r="V106" i="19"/>
  <c r="X106" i="19" s="1"/>
  <c r="BL107" i="19" s="1"/>
  <c r="DR102" i="19"/>
  <c r="CG103" i="19"/>
  <c r="CF103" i="19"/>
  <c r="CQ103" i="19"/>
  <c r="CU103" i="19"/>
  <c r="CR103" i="19"/>
  <c r="CO103" i="19"/>
  <c r="CP103" i="19"/>
  <c r="CS103" i="19"/>
  <c r="CT103" i="19"/>
  <c r="AE104" i="19"/>
  <c r="AM104" i="19"/>
  <c r="AV104" i="19" s="1"/>
  <c r="A106" i="19"/>
  <c r="AK105" i="19"/>
  <c r="CA105" i="19"/>
  <c r="CB105" i="19"/>
  <c r="BZ105" i="19"/>
  <c r="CD105" i="19"/>
  <c r="CC105" i="19"/>
  <c r="BT105" i="19"/>
  <c r="BY105" i="19"/>
  <c r="CE105" i="19" s="1"/>
  <c r="BX105" i="19"/>
  <c r="AC105" i="19"/>
  <c r="AG105" i="19"/>
  <c r="FR105" i="19"/>
  <c r="AH105" i="19"/>
  <c r="Z105" i="19"/>
  <c r="BV105" i="19"/>
  <c r="BR105" i="19"/>
  <c r="AF105" i="19"/>
  <c r="BW105" i="19"/>
  <c r="AD105" i="19"/>
  <c r="AJ105" i="19"/>
  <c r="BU105" i="19"/>
  <c r="AI105" i="19"/>
  <c r="AA105" i="19"/>
  <c r="BS105" i="19"/>
  <c r="AV103" i="19"/>
  <c r="CE111" i="20" l="1"/>
  <c r="CH106" i="20"/>
  <c r="FK110" i="20"/>
  <c r="AW109" i="20"/>
  <c r="CG110" i="20"/>
  <c r="DD110" i="20" s="1"/>
  <c r="AP110" i="20"/>
  <c r="CF110" i="20"/>
  <c r="CK110" i="20"/>
  <c r="BH109" i="20"/>
  <c r="DS109" i="20"/>
  <c r="BA111" i="20"/>
  <c r="BB111" i="20"/>
  <c r="AT111" i="20"/>
  <c r="FU108" i="20"/>
  <c r="FT108" i="20"/>
  <c r="FO110" i="20"/>
  <c r="FP110" i="20" s="1"/>
  <c r="FA110" i="20"/>
  <c r="FC110" i="20" s="1"/>
  <c r="FF110" i="20" s="1"/>
  <c r="EM110" i="20"/>
  <c r="EN110" i="20" s="1"/>
  <c r="EO110" i="20" s="1"/>
  <c r="FE110" i="20" s="1"/>
  <c r="DE111" i="20"/>
  <c r="CN111" i="20"/>
  <c r="CJ111" i="20"/>
  <c r="CL111" i="20"/>
  <c r="DG111" i="20"/>
  <c r="CI111" i="20"/>
  <c r="BQ110" i="20"/>
  <c r="BP110" i="20"/>
  <c r="BG110" i="20"/>
  <c r="BK110" i="20" s="1"/>
  <c r="AU110" i="20"/>
  <c r="AX110" i="20"/>
  <c r="DR109" i="20"/>
  <c r="BK109" i="20"/>
  <c r="DI109" i="20" s="1"/>
  <c r="AE111" i="20"/>
  <c r="AM111" i="20"/>
  <c r="CS110" i="20"/>
  <c r="CO110" i="20"/>
  <c r="CR110" i="20"/>
  <c r="CT110" i="20"/>
  <c r="CP110" i="20"/>
  <c r="CU110" i="20"/>
  <c r="CQ110" i="20"/>
  <c r="BN107" i="20"/>
  <c r="DK107" i="20"/>
  <c r="CH107" i="20" s="1"/>
  <c r="DJ107" i="20"/>
  <c r="BE109" i="20"/>
  <c r="DF109" i="20"/>
  <c r="CC112" i="20"/>
  <c r="BY112" i="20"/>
  <c r="BU112" i="20"/>
  <c r="AI112" i="20"/>
  <c r="Z112" i="20"/>
  <c r="FR112" i="20"/>
  <c r="CB112" i="20"/>
  <c r="BX112" i="20"/>
  <c r="BT112" i="20"/>
  <c r="AD1" i="20" s="1"/>
  <c r="AH112" i="20"/>
  <c r="AD112" i="20"/>
  <c r="BW112" i="20"/>
  <c r="AK112" i="20"/>
  <c r="AC112" i="20"/>
  <c r="CD112" i="20"/>
  <c r="BV112" i="20"/>
  <c r="AJ112" i="20"/>
  <c r="AA112" i="20"/>
  <c r="CA112" i="20"/>
  <c r="BS112" i="20"/>
  <c r="AD3" i="20" s="1"/>
  <c r="AG112" i="20"/>
  <c r="BZ112" i="20"/>
  <c r="BR112" i="20"/>
  <c r="AF112" i="20"/>
  <c r="FJ112" i="20"/>
  <c r="FK112" i="20" s="1"/>
  <c r="BO108" i="20"/>
  <c r="BJ108" i="20"/>
  <c r="BM108" i="20"/>
  <c r="CV108" i="20"/>
  <c r="V110" i="20"/>
  <c r="W111" i="20"/>
  <c r="X110" i="20"/>
  <c r="BL111" i="20" s="1"/>
  <c r="AZ111" i="20"/>
  <c r="DH110" i="20"/>
  <c r="CZ107" i="20"/>
  <c r="DC107" i="20"/>
  <c r="CY107" i="20"/>
  <c r="DB107" i="20"/>
  <c r="CX107" i="20"/>
  <c r="CW107" i="20"/>
  <c r="DA107" i="20"/>
  <c r="DH109" i="20"/>
  <c r="BI109" i="20"/>
  <c r="AY109" i="20"/>
  <c r="BD110" i="20"/>
  <c r="BF110" i="20"/>
  <c r="AV110" i="20"/>
  <c r="AW110" i="20" s="1"/>
  <c r="BC110" i="20"/>
  <c r="DD109" i="20"/>
  <c r="DR103" i="19"/>
  <c r="BJ102" i="19"/>
  <c r="CH100" i="19"/>
  <c r="DM100" i="19" s="1"/>
  <c r="CY101" i="19"/>
  <c r="DA101" i="19"/>
  <c r="DC101" i="19"/>
  <c r="CW101" i="19"/>
  <c r="DB101" i="19"/>
  <c r="CX101" i="19"/>
  <c r="CH101" i="19"/>
  <c r="BO102" i="19"/>
  <c r="BM102" i="19"/>
  <c r="BN102" i="19" s="1"/>
  <c r="AW103" i="19"/>
  <c r="BI103" i="19"/>
  <c r="BJ103" i="19" s="1"/>
  <c r="AY103" i="19"/>
  <c r="AZ105" i="19"/>
  <c r="BB105" i="19"/>
  <c r="BA105" i="19"/>
  <c r="AT105" i="19"/>
  <c r="BE103" i="19"/>
  <c r="DF103" i="19"/>
  <c r="BO103" i="19"/>
  <c r="CG104" i="19"/>
  <c r="CF104" i="19"/>
  <c r="CR104" i="19"/>
  <c r="CO104" i="19"/>
  <c r="CS104" i="19"/>
  <c r="CP104" i="19"/>
  <c r="CQ104" i="19"/>
  <c r="CT104" i="19"/>
  <c r="CU104" i="19"/>
  <c r="DG105" i="19"/>
  <c r="CI105" i="19"/>
  <c r="CL105" i="19"/>
  <c r="DS105" i="19"/>
  <c r="CK105" i="19"/>
  <c r="CN105" i="19"/>
  <c r="CJ105" i="19"/>
  <c r="FK104" i="19"/>
  <c r="FL104" i="19" s="1"/>
  <c r="FM104" i="19" s="1"/>
  <c r="FN104" i="19" s="1"/>
  <c r="A107" i="19"/>
  <c r="CD106" i="19"/>
  <c r="CA106" i="19"/>
  <c r="BW106" i="19"/>
  <c r="CC106" i="19"/>
  <c r="BY106" i="19"/>
  <c r="CB106" i="19"/>
  <c r="AK106" i="19"/>
  <c r="FR106" i="19"/>
  <c r="BZ106" i="19"/>
  <c r="BX106" i="19"/>
  <c r="AJ106" i="19"/>
  <c r="AG106" i="19"/>
  <c r="AH106" i="19"/>
  <c r="BR106" i="19"/>
  <c r="BS106" i="19"/>
  <c r="AA106" i="19"/>
  <c r="EP106" i="19"/>
  <c r="BU106" i="19"/>
  <c r="AI106" i="19"/>
  <c r="EY106" i="19"/>
  <c r="AF106" i="19"/>
  <c r="AC106" i="19"/>
  <c r="FQ106" i="19"/>
  <c r="AD106" i="19"/>
  <c r="BV106" i="19"/>
  <c r="FD106" i="19"/>
  <c r="DU106" i="19" s="1"/>
  <c r="BT106" i="19"/>
  <c r="Z106" i="19"/>
  <c r="CM103" i="19"/>
  <c r="DD103" i="19"/>
  <c r="DH103" i="19"/>
  <c r="V107" i="19"/>
  <c r="X107" i="19" s="1"/>
  <c r="BL108" i="19" s="1"/>
  <c r="W108" i="19"/>
  <c r="BQ104" i="19"/>
  <c r="BP104" i="19"/>
  <c r="BG104" i="19"/>
  <c r="AX104" i="19"/>
  <c r="AU104" i="19"/>
  <c r="FT103" i="19"/>
  <c r="FU103" i="19"/>
  <c r="AP105" i="19"/>
  <c r="AQ105" i="19" s="1"/>
  <c r="AM105" i="19"/>
  <c r="AE105" i="19"/>
  <c r="BD104" i="19"/>
  <c r="BC104" i="19"/>
  <c r="BF104" i="19"/>
  <c r="FT102" i="19"/>
  <c r="FU102" i="19"/>
  <c r="DL100" i="19"/>
  <c r="BH103" i="19"/>
  <c r="BK103" i="19"/>
  <c r="DI103" i="19" s="1"/>
  <c r="FV104" i="19"/>
  <c r="DT104" i="19"/>
  <c r="CE112" i="20" l="1"/>
  <c r="AZ112" i="20"/>
  <c r="DI110" i="20"/>
  <c r="V111" i="20"/>
  <c r="W112" i="20"/>
  <c r="X111" i="20"/>
  <c r="BL112" i="20" s="1"/>
  <c r="DL106" i="20"/>
  <c r="DM106" i="20"/>
  <c r="BM109" i="20"/>
  <c r="BJ109" i="20"/>
  <c r="BO109" i="20"/>
  <c r="CV109" i="20"/>
  <c r="CZ108" i="20"/>
  <c r="DC108" i="20"/>
  <c r="CY108" i="20"/>
  <c r="DB108" i="20"/>
  <c r="CX108" i="20"/>
  <c r="DA108" i="20"/>
  <c r="CW108" i="20"/>
  <c r="CN112" i="20"/>
  <c r="CJ112" i="20"/>
  <c r="CJ26" i="20" s="1"/>
  <c r="CL112" i="20"/>
  <c r="CL26" i="20" s="1"/>
  <c r="DG112" i="20"/>
  <c r="DG26" i="20" s="1"/>
  <c r="CI112" i="20"/>
  <c r="CK112" i="20" s="1"/>
  <c r="FR30" i="20"/>
  <c r="BI110" i="20"/>
  <c r="AY110" i="20"/>
  <c r="CM110" i="20"/>
  <c r="BN108" i="20"/>
  <c r="DK108" i="20"/>
  <c r="DJ108" i="20"/>
  <c r="FK111" i="20"/>
  <c r="FL111" i="20" s="1"/>
  <c r="FM111" i="20" s="1"/>
  <c r="FN111" i="20" s="1"/>
  <c r="AE112" i="20"/>
  <c r="AM112" i="20"/>
  <c r="CG111" i="20"/>
  <c r="DD111" i="20" s="1"/>
  <c r="CF111" i="20"/>
  <c r="AP111" i="20"/>
  <c r="AQ111" i="20" s="1"/>
  <c r="BQ111" i="20"/>
  <c r="BP111" i="20"/>
  <c r="AX111" i="20"/>
  <c r="AU111" i="20"/>
  <c r="BG111" i="20"/>
  <c r="BK111" i="20" s="1"/>
  <c r="DT109" i="20"/>
  <c r="FV109" i="20"/>
  <c r="AQ110" i="20"/>
  <c r="BE110" i="20"/>
  <c r="DF110" i="20"/>
  <c r="BA112" i="20"/>
  <c r="BB112" i="20"/>
  <c r="EL112" i="20"/>
  <c r="AT112" i="20"/>
  <c r="BH110" i="20"/>
  <c r="BD111" i="20"/>
  <c r="AV111" i="20"/>
  <c r="AW111" i="20" s="1"/>
  <c r="BF111" i="20"/>
  <c r="BC111" i="20"/>
  <c r="FU109" i="20"/>
  <c r="FT109" i="20"/>
  <c r="DR110" i="20"/>
  <c r="CS111" i="20"/>
  <c r="CO111" i="20"/>
  <c r="CR111" i="20"/>
  <c r="CT111" i="20"/>
  <c r="CQ111" i="20"/>
  <c r="CP111" i="20"/>
  <c r="CU111" i="20"/>
  <c r="CK111" i="20"/>
  <c r="DJ102" i="19"/>
  <c r="DK102" i="19"/>
  <c r="DL99" i="19"/>
  <c r="DM99" i="19"/>
  <c r="CV103" i="19"/>
  <c r="DC103" i="19" s="1"/>
  <c r="BM103" i="19"/>
  <c r="DJ103" i="19" s="1"/>
  <c r="BI104" i="19"/>
  <c r="CV104" i="19" s="1"/>
  <c r="AY104" i="19"/>
  <c r="CE106" i="19"/>
  <c r="FK105" i="19"/>
  <c r="BF105" i="19"/>
  <c r="BD105" i="19"/>
  <c r="BC105" i="19"/>
  <c r="AM106" i="19"/>
  <c r="AV106" i="19" s="1"/>
  <c r="AE106" i="19"/>
  <c r="AZ106" i="19"/>
  <c r="CO105" i="19"/>
  <c r="CS105" i="19"/>
  <c r="CP105" i="19"/>
  <c r="CT105" i="19"/>
  <c r="CQ105" i="19"/>
  <c r="CR105" i="19"/>
  <c r="CU105" i="19"/>
  <c r="BJ104" i="19"/>
  <c r="DG106" i="19"/>
  <c r="CI106" i="19"/>
  <c r="DS106" i="19"/>
  <c r="CK106" i="19"/>
  <c r="CN106" i="19"/>
  <c r="CL106" i="19"/>
  <c r="CJ106" i="19"/>
  <c r="DE106" i="19"/>
  <c r="A108" i="19"/>
  <c r="AK107" i="19"/>
  <c r="BU107" i="19"/>
  <c r="CB107" i="19"/>
  <c r="CD107" i="19"/>
  <c r="CC107" i="19"/>
  <c r="BZ107" i="19"/>
  <c r="CE107" i="19" s="1"/>
  <c r="BX107" i="19"/>
  <c r="CA107" i="19"/>
  <c r="BY107" i="19"/>
  <c r="AI107" i="19"/>
  <c r="EY107" i="19"/>
  <c r="AA107" i="19"/>
  <c r="BS107" i="19"/>
  <c r="BR107" i="19"/>
  <c r="AJ107" i="19"/>
  <c r="EP107" i="19"/>
  <c r="AG107" i="19"/>
  <c r="FR107" i="19"/>
  <c r="BV107" i="19"/>
  <c r="BT107" i="19"/>
  <c r="FD107" i="19"/>
  <c r="DU107" i="19" s="1"/>
  <c r="BW107" i="19"/>
  <c r="AD107" i="19"/>
  <c r="Z107" i="19"/>
  <c r="FQ107" i="19"/>
  <c r="AH107" i="19"/>
  <c r="AF107" i="19"/>
  <c r="AC107" i="19"/>
  <c r="AZ107" i="19" s="1"/>
  <c r="BE104" i="19"/>
  <c r="DF104" i="19"/>
  <c r="BH104" i="19"/>
  <c r="BK104" i="19"/>
  <c r="DI104" i="19" s="1"/>
  <c r="V108" i="19"/>
  <c r="X108" i="19" s="1"/>
  <c r="BL109" i="19" s="1"/>
  <c r="W109" i="19"/>
  <c r="DT105" i="19"/>
  <c r="CG105" i="19"/>
  <c r="CF105" i="19"/>
  <c r="DD104" i="19"/>
  <c r="DH104" i="19"/>
  <c r="CM104" i="19"/>
  <c r="BN103" i="19"/>
  <c r="AV105" i="19"/>
  <c r="DN100" i="19"/>
  <c r="DO100" i="19" s="1"/>
  <c r="DQ100" i="19"/>
  <c r="DR104" i="19"/>
  <c r="BB106" i="19"/>
  <c r="BA106" i="19"/>
  <c r="AT106" i="19"/>
  <c r="DA103" i="19"/>
  <c r="BQ105" i="19"/>
  <c r="BP105" i="19"/>
  <c r="BG105" i="19"/>
  <c r="AU105" i="19"/>
  <c r="FV105" i="19" s="1"/>
  <c r="AX105" i="19"/>
  <c r="AW104" i="19"/>
  <c r="FS44" i="20" l="1"/>
  <c r="FH44" i="20" s="1"/>
  <c r="FL44" i="20" s="1"/>
  <c r="FM44" i="20" s="1"/>
  <c r="FN44" i="20" s="1"/>
  <c r="FS46" i="20"/>
  <c r="EP44" i="20"/>
  <c r="CV44" i="20" s="1"/>
  <c r="EY44" i="20"/>
  <c r="DE44" i="20" s="1"/>
  <c r="FQ44" i="20"/>
  <c r="FD44" i="20"/>
  <c r="DU44" i="20" s="1"/>
  <c r="FS34" i="20"/>
  <c r="FH34" i="20" s="1"/>
  <c r="FL34" i="20" s="1"/>
  <c r="FM34" i="20" s="1"/>
  <c r="FN34" i="20" s="1"/>
  <c r="FS37" i="20"/>
  <c r="AP112" i="20"/>
  <c r="AQ10" i="20" s="1"/>
  <c r="CH108" i="20"/>
  <c r="CK26" i="20"/>
  <c r="DI111" i="20"/>
  <c r="DH111" i="20"/>
  <c r="DL107" i="20"/>
  <c r="DM107" i="20"/>
  <c r="FS32" i="20"/>
  <c r="FH32" i="20" s="1"/>
  <c r="FL32" i="20" s="1"/>
  <c r="FM32" i="20" s="1"/>
  <c r="FN32" i="20" s="1"/>
  <c r="FS35" i="20"/>
  <c r="FS39" i="20"/>
  <c r="FS41" i="20"/>
  <c r="FS48" i="20"/>
  <c r="FS54" i="20"/>
  <c r="FS59" i="20"/>
  <c r="FS63" i="20"/>
  <c r="FS65" i="20"/>
  <c r="FS67" i="20"/>
  <c r="FS68" i="20"/>
  <c r="FS71" i="20"/>
  <c r="FS74" i="20"/>
  <c r="FS75" i="20"/>
  <c r="FS79" i="20"/>
  <c r="FS81" i="20"/>
  <c r="FS83" i="20"/>
  <c r="FS84" i="20"/>
  <c r="FS86" i="20"/>
  <c r="FS91" i="20"/>
  <c r="FS94" i="20"/>
  <c r="FS96" i="20"/>
  <c r="FS98" i="20"/>
  <c r="FS102" i="20"/>
  <c r="FS105" i="20"/>
  <c r="FS110" i="20"/>
  <c r="CS112" i="20"/>
  <c r="CS26" i="20" s="1"/>
  <c r="CO112" i="20"/>
  <c r="CO26" i="20" s="1"/>
  <c r="CR112" i="20"/>
  <c r="CR26" i="20" s="1"/>
  <c r="CU112" i="20"/>
  <c r="CU26" i="20" s="1"/>
  <c r="CT112" i="20"/>
  <c r="CT26" i="20" s="1"/>
  <c r="CQ112" i="20"/>
  <c r="CQ26" i="20" s="1"/>
  <c r="CP112" i="20"/>
  <c r="CP26" i="20" s="1"/>
  <c r="CN26" i="20"/>
  <c r="DA109" i="20"/>
  <c r="CW109" i="20"/>
  <c r="CY109" i="20"/>
  <c r="DB109" i="20"/>
  <c r="DC109" i="20"/>
  <c r="CZ109" i="20"/>
  <c r="CX109" i="20"/>
  <c r="DQ106" i="20"/>
  <c r="DN106" i="20"/>
  <c r="DO106" i="20" s="1"/>
  <c r="V112" i="20"/>
  <c r="X112" i="20"/>
  <c r="BE111" i="20"/>
  <c r="DF111" i="20"/>
  <c r="AQ9" i="20"/>
  <c r="AQ112" i="20"/>
  <c r="BI111" i="20"/>
  <c r="AY111" i="20"/>
  <c r="BD112" i="20"/>
  <c r="AV112" i="20"/>
  <c r="BF112" i="20"/>
  <c r="BC112" i="20"/>
  <c r="FS112" i="20"/>
  <c r="AP10" i="20"/>
  <c r="BQ112" i="20"/>
  <c r="BP112" i="20"/>
  <c r="BG112" i="20"/>
  <c r="AX112" i="20"/>
  <c r="AU112" i="20"/>
  <c r="AU30" i="20" s="1"/>
  <c r="FT110" i="20"/>
  <c r="FU110" i="20"/>
  <c r="FO112" i="20"/>
  <c r="FP112" i="20" s="1"/>
  <c r="FA112" i="20"/>
  <c r="FC112" i="20" s="1"/>
  <c r="FF112" i="20" s="1"/>
  <c r="EM112" i="20"/>
  <c r="EN112" i="20" s="1"/>
  <c r="EO112" i="20" s="1"/>
  <c r="FE112" i="20" s="1"/>
  <c r="DR111" i="20"/>
  <c r="CM111" i="20"/>
  <c r="BH111" i="20"/>
  <c r="DS111" i="20"/>
  <c r="BM110" i="20"/>
  <c r="BJ110" i="20"/>
  <c r="BO110" i="20"/>
  <c r="FI110" i="20"/>
  <c r="CG112" i="20"/>
  <c r="DD112" i="20" s="1"/>
  <c r="DD26" i="20" s="1"/>
  <c r="CI26" i="20"/>
  <c r="CF112" i="20"/>
  <c r="BN109" i="20"/>
  <c r="DJ109" i="20"/>
  <c r="DK109" i="20"/>
  <c r="BK112" i="20"/>
  <c r="DI112" i="20" s="1"/>
  <c r="DI26" i="20" s="1"/>
  <c r="CW103" i="19"/>
  <c r="CY103" i="19"/>
  <c r="DB103" i="19"/>
  <c r="CX103" i="19"/>
  <c r="DN99" i="19"/>
  <c r="DO99" i="19" s="1"/>
  <c r="DQ99" i="19"/>
  <c r="DP99" i="19"/>
  <c r="CZ103" i="19"/>
  <c r="DK103" i="19"/>
  <c r="CH103" i="19" s="1"/>
  <c r="BO104" i="19"/>
  <c r="BM104" i="19"/>
  <c r="DK104" i="19" s="1"/>
  <c r="BI105" i="19"/>
  <c r="FI105" i="19" s="1"/>
  <c r="AY105" i="19"/>
  <c r="AE107" i="19"/>
  <c r="AM107" i="19"/>
  <c r="DG107" i="19"/>
  <c r="DS107" i="19"/>
  <c r="CN107" i="19"/>
  <c r="CJ107" i="19"/>
  <c r="CI107" i="19"/>
  <c r="CK107" i="19" s="1"/>
  <c r="DE107" i="19"/>
  <c r="CL107" i="19"/>
  <c r="AV107" i="19"/>
  <c r="BA107" i="19"/>
  <c r="BB107" i="19"/>
  <c r="AT107" i="19"/>
  <c r="A109" i="19"/>
  <c r="FD108" i="19"/>
  <c r="DU108" i="19" s="1"/>
  <c r="CC108" i="19"/>
  <c r="BX108" i="19"/>
  <c r="AA108" i="19"/>
  <c r="BU108" i="19"/>
  <c r="BZ108" i="19"/>
  <c r="CD108" i="19"/>
  <c r="AF108" i="19"/>
  <c r="AK108" i="19"/>
  <c r="CB108" i="19"/>
  <c r="BY108" i="19"/>
  <c r="AH108" i="19"/>
  <c r="CA108" i="19"/>
  <c r="AC108" i="19"/>
  <c r="BS108" i="19"/>
  <c r="AD108" i="19"/>
  <c r="EP108" i="19"/>
  <c r="AJ108" i="19"/>
  <c r="BT108" i="19"/>
  <c r="FQ108" i="19"/>
  <c r="BW108" i="19"/>
  <c r="AI108" i="19"/>
  <c r="EY108" i="19"/>
  <c r="FR108" i="19"/>
  <c r="BR108" i="19"/>
  <c r="AG108" i="19"/>
  <c r="Z108" i="19"/>
  <c r="BV108" i="19"/>
  <c r="CG106" i="19"/>
  <c r="DD106" i="19" s="1"/>
  <c r="CF106" i="19"/>
  <c r="AP106" i="19"/>
  <c r="AQ106" i="19" s="1"/>
  <c r="FK106" i="19"/>
  <c r="FL106" i="19" s="1"/>
  <c r="FM106" i="19" s="1"/>
  <c r="FN106" i="19" s="1"/>
  <c r="BF106" i="19"/>
  <c r="BD106" i="19"/>
  <c r="BC106" i="19"/>
  <c r="BH105" i="19"/>
  <c r="BK105" i="19"/>
  <c r="DI105" i="19" s="1"/>
  <c r="AW105" i="19"/>
  <c r="CM105" i="19"/>
  <c r="DD105" i="19"/>
  <c r="DH105" i="19"/>
  <c r="BN104" i="19"/>
  <c r="DR105" i="19"/>
  <c r="BQ106" i="19"/>
  <c r="BP106" i="19"/>
  <c r="BG106" i="19"/>
  <c r="AX106" i="19"/>
  <c r="AU106" i="19"/>
  <c r="FV106" i="19" s="1"/>
  <c r="FT104" i="19"/>
  <c r="FU104" i="19"/>
  <c r="V109" i="19"/>
  <c r="X109" i="19" s="1"/>
  <c r="BL110" i="19" s="1"/>
  <c r="W110" i="19"/>
  <c r="CP106" i="19"/>
  <c r="CT106" i="19"/>
  <c r="CQ106" i="19"/>
  <c r="CU106" i="19"/>
  <c r="CR106" i="19"/>
  <c r="CS106" i="19"/>
  <c r="CO106" i="19"/>
  <c r="DT106" i="19"/>
  <c r="CY104" i="19"/>
  <c r="DC104" i="19"/>
  <c r="CZ104" i="19"/>
  <c r="CW104" i="19"/>
  <c r="DA104" i="19"/>
  <c r="CX104" i="19"/>
  <c r="DB104" i="19"/>
  <c r="BE105" i="19"/>
  <c r="DF105" i="19"/>
  <c r="EP34" i="20" l="1"/>
  <c r="CV34" i="20" s="1"/>
  <c r="DB34" i="20" s="1"/>
  <c r="FQ34" i="20"/>
  <c r="DS34" i="20" s="1"/>
  <c r="DT34" i="20" s="1"/>
  <c r="FH46" i="20"/>
  <c r="FL46" i="20" s="1"/>
  <c r="FM46" i="20" s="1"/>
  <c r="FN46" i="20" s="1"/>
  <c r="FD46" i="20"/>
  <c r="DU46" i="20" s="1"/>
  <c r="EP46" i="20"/>
  <c r="CV46" i="20" s="1"/>
  <c r="EY46" i="20"/>
  <c r="DE46" i="20" s="1"/>
  <c r="FQ46" i="20"/>
  <c r="FD34" i="20"/>
  <c r="DU34" i="20" s="1"/>
  <c r="CX44" i="20"/>
  <c r="DC44" i="20"/>
  <c r="DA44" i="20"/>
  <c r="CY44" i="20"/>
  <c r="CZ44" i="20"/>
  <c r="DB44" i="20"/>
  <c r="CW44" i="20"/>
  <c r="CH44" i="20"/>
  <c r="EY34" i="20"/>
  <c r="DE34" i="20" s="1"/>
  <c r="FH37" i="20"/>
  <c r="FL37" i="20" s="1"/>
  <c r="FM37" i="20" s="1"/>
  <c r="FN37" i="20" s="1"/>
  <c r="FQ37" i="20"/>
  <c r="FD37" i="20"/>
  <c r="DU37" i="20" s="1"/>
  <c r="EP37" i="20"/>
  <c r="CV37" i="20" s="1"/>
  <c r="EY37" i="20"/>
  <c r="DE37" i="20" s="1"/>
  <c r="FV34" i="20"/>
  <c r="CZ34" i="20"/>
  <c r="CY34" i="20"/>
  <c r="AQ25" i="20"/>
  <c r="CH109" i="20"/>
  <c r="DM108" i="20" s="1"/>
  <c r="DR112" i="20"/>
  <c r="DL108" i="20"/>
  <c r="BM111" i="20"/>
  <c r="BJ111" i="20"/>
  <c r="BO111" i="20"/>
  <c r="CV111" i="20"/>
  <c r="FH105" i="20"/>
  <c r="FL105" i="20" s="1"/>
  <c r="FM105" i="20" s="1"/>
  <c r="FN105" i="20" s="1"/>
  <c r="EP105" i="20"/>
  <c r="CV105" i="20" s="1"/>
  <c r="FD105" i="20"/>
  <c r="DU105" i="20" s="1"/>
  <c r="FQ105" i="20"/>
  <c r="EY105" i="20"/>
  <c r="DE105" i="20" s="1"/>
  <c r="FH94" i="20"/>
  <c r="FL94" i="20" s="1"/>
  <c r="FM94" i="20" s="1"/>
  <c r="FN94" i="20" s="1"/>
  <c r="FD94" i="20"/>
  <c r="DU94" i="20" s="1"/>
  <c r="EP94" i="20"/>
  <c r="CV94" i="20" s="1"/>
  <c r="FQ94" i="20"/>
  <c r="EY94" i="20"/>
  <c r="DE94" i="20" s="1"/>
  <c r="FH83" i="20"/>
  <c r="FL83" i="20" s="1"/>
  <c r="FM83" i="20" s="1"/>
  <c r="FN83" i="20" s="1"/>
  <c r="EY83" i="20"/>
  <c r="DE83" i="20" s="1"/>
  <c r="FQ83" i="20"/>
  <c r="FD83" i="20"/>
  <c r="DU83" i="20" s="1"/>
  <c r="EP83" i="20"/>
  <c r="CV83" i="20" s="1"/>
  <c r="FH74" i="20"/>
  <c r="FL74" i="20" s="1"/>
  <c r="FM74" i="20" s="1"/>
  <c r="FD74" i="20"/>
  <c r="DU74" i="20" s="1"/>
  <c r="FQ74" i="20"/>
  <c r="EY74" i="20"/>
  <c r="DE74" i="20" s="1"/>
  <c r="FN74" i="20"/>
  <c r="EP74" i="20"/>
  <c r="CV74" i="20" s="1"/>
  <c r="FH65" i="20"/>
  <c r="FL65" i="20" s="1"/>
  <c r="FM65" i="20" s="1"/>
  <c r="FN65" i="20" s="1"/>
  <c r="FQ65" i="20"/>
  <c r="EY65" i="20"/>
  <c r="DE65" i="20" s="1"/>
  <c r="EP65" i="20"/>
  <c r="CV65" i="20" s="1"/>
  <c r="FD65" i="20"/>
  <c r="DU65" i="20" s="1"/>
  <c r="FH48" i="20"/>
  <c r="FL48" i="20" s="1"/>
  <c r="FM48" i="20" s="1"/>
  <c r="FN48" i="20" s="1"/>
  <c r="FQ48" i="20"/>
  <c r="EY48" i="20"/>
  <c r="DE48" i="20" s="1"/>
  <c r="EP48" i="20"/>
  <c r="CV48" i="20" s="1"/>
  <c r="FD48" i="20"/>
  <c r="DU48" i="20" s="1"/>
  <c r="FV111" i="20"/>
  <c r="DT111" i="20"/>
  <c r="BI112" i="20"/>
  <c r="AY112" i="20"/>
  <c r="FU111" i="20"/>
  <c r="FT111" i="20"/>
  <c r="BH112" i="20"/>
  <c r="FH112" i="20"/>
  <c r="FL112" i="20" s="1"/>
  <c r="FM112" i="20" s="1"/>
  <c r="FN112" i="20" s="1"/>
  <c r="FQ112" i="20"/>
  <c r="DS112" i="20" s="1"/>
  <c r="FD112" i="20"/>
  <c r="DU112" i="20" s="1"/>
  <c r="EP112" i="20"/>
  <c r="EY112" i="20"/>
  <c r="DE112" i="20" s="1"/>
  <c r="AW112" i="20"/>
  <c r="AD2" i="20"/>
  <c r="AP9" i="20"/>
  <c r="AP25" i="20" s="1"/>
  <c r="FH102" i="20"/>
  <c r="FL102" i="20" s="1"/>
  <c r="FM102" i="20" s="1"/>
  <c r="FN102" i="20" s="1"/>
  <c r="EP102" i="20"/>
  <c r="CV102" i="20" s="1"/>
  <c r="FD102" i="20"/>
  <c r="DU102" i="20" s="1"/>
  <c r="FQ102" i="20"/>
  <c r="EY102" i="20"/>
  <c r="DE102" i="20" s="1"/>
  <c r="FH91" i="20"/>
  <c r="FL91" i="20" s="1"/>
  <c r="FM91" i="20" s="1"/>
  <c r="FQ91" i="20"/>
  <c r="EP91" i="20"/>
  <c r="CV91" i="20" s="1"/>
  <c r="EY91" i="20"/>
  <c r="DE91" i="20" s="1"/>
  <c r="FN91" i="20"/>
  <c r="FD91" i="20"/>
  <c r="DU91" i="20" s="1"/>
  <c r="FH81" i="20"/>
  <c r="FL81" i="20" s="1"/>
  <c r="FM81" i="20" s="1"/>
  <c r="FD81" i="20"/>
  <c r="DU81" i="20" s="1"/>
  <c r="EY81" i="20"/>
  <c r="DE81" i="20" s="1"/>
  <c r="FQ81" i="20"/>
  <c r="FN81" i="20"/>
  <c r="EP81" i="20"/>
  <c r="CV81" i="20" s="1"/>
  <c r="FH71" i="20"/>
  <c r="FL71" i="20" s="1"/>
  <c r="FM71" i="20" s="1"/>
  <c r="FQ71" i="20"/>
  <c r="EY71" i="20"/>
  <c r="DE71" i="20" s="1"/>
  <c r="EP71" i="20"/>
  <c r="CV71" i="20" s="1"/>
  <c r="FD71" i="20"/>
  <c r="DU71" i="20" s="1"/>
  <c r="FN71" i="20"/>
  <c r="FH63" i="20"/>
  <c r="FL63" i="20" s="1"/>
  <c r="FM63" i="20" s="1"/>
  <c r="FN63" i="20" s="1"/>
  <c r="EP63" i="20"/>
  <c r="CV63" i="20" s="1"/>
  <c r="FD63" i="20"/>
  <c r="DU63" i="20" s="1"/>
  <c r="EY63" i="20"/>
  <c r="DE63" i="20" s="1"/>
  <c r="FQ63" i="20"/>
  <c r="FH41" i="20"/>
  <c r="FL41" i="20" s="1"/>
  <c r="FM41" i="20" s="1"/>
  <c r="FN41" i="20" s="1"/>
  <c r="FQ41" i="20"/>
  <c r="EP41" i="20"/>
  <c r="CV41" i="20" s="1"/>
  <c r="EY41" i="20"/>
  <c r="DE41" i="20" s="1"/>
  <c r="FD41" i="20"/>
  <c r="DU41" i="20" s="1"/>
  <c r="FH98" i="20"/>
  <c r="FL98" i="20" s="1"/>
  <c r="FM98" i="20" s="1"/>
  <c r="FN98" i="20"/>
  <c r="FD98" i="20"/>
  <c r="DU98" i="20" s="1"/>
  <c r="FQ98" i="20"/>
  <c r="EY98" i="20"/>
  <c r="DE98" i="20" s="1"/>
  <c r="EP98" i="20"/>
  <c r="CV98" i="20" s="1"/>
  <c r="FH86" i="20"/>
  <c r="FL86" i="20" s="1"/>
  <c r="FM86" i="20" s="1"/>
  <c r="FN86" i="20" s="1"/>
  <c r="FQ86" i="20"/>
  <c r="FD86" i="20"/>
  <c r="DU86" i="20" s="1"/>
  <c r="EY86" i="20"/>
  <c r="DE86" i="20" s="1"/>
  <c r="EP86" i="20"/>
  <c r="CV86" i="20" s="1"/>
  <c r="FH79" i="20"/>
  <c r="FL79" i="20" s="1"/>
  <c r="FM79" i="20" s="1"/>
  <c r="EY79" i="20"/>
  <c r="DE79" i="20" s="1"/>
  <c r="FN79" i="20"/>
  <c r="EP79" i="20"/>
  <c r="CV79" i="20" s="1"/>
  <c r="FD79" i="20"/>
  <c r="DU79" i="20" s="1"/>
  <c r="FQ79" i="20"/>
  <c r="FH68" i="20"/>
  <c r="FL68" i="20" s="1"/>
  <c r="FM68" i="20" s="1"/>
  <c r="FN68" i="20" s="1"/>
  <c r="EY68" i="20"/>
  <c r="DE68" i="20" s="1"/>
  <c r="EP68" i="20"/>
  <c r="CV68" i="20" s="1"/>
  <c r="FD68" i="20"/>
  <c r="DU68" i="20" s="1"/>
  <c r="FQ68" i="20"/>
  <c r="FH59" i="20"/>
  <c r="FL59" i="20" s="1"/>
  <c r="FM59" i="20" s="1"/>
  <c r="FN59" i="20" s="1"/>
  <c r="EP59" i="20"/>
  <c r="CV59" i="20" s="1"/>
  <c r="FD59" i="20"/>
  <c r="DU59" i="20" s="1"/>
  <c r="FQ59" i="20"/>
  <c r="EY59" i="20"/>
  <c r="DE59" i="20" s="1"/>
  <c r="FH39" i="20"/>
  <c r="FL39" i="20" s="1"/>
  <c r="FM39" i="20" s="1"/>
  <c r="FQ39" i="20"/>
  <c r="EY39" i="20"/>
  <c r="DE39" i="20" s="1"/>
  <c r="FD39" i="20"/>
  <c r="DU39" i="20" s="1"/>
  <c r="FN39" i="20"/>
  <c r="EP39" i="20"/>
  <c r="CV39" i="20" s="1"/>
  <c r="DN107" i="20"/>
  <c r="DO107" i="20" s="1"/>
  <c r="DP106" i="20" s="1"/>
  <c r="DQ107" i="20"/>
  <c r="DH112" i="20"/>
  <c r="DH26" i="20" s="1"/>
  <c r="CM112" i="20"/>
  <c r="FT112" i="20"/>
  <c r="FU112" i="20"/>
  <c r="DR26" i="20"/>
  <c r="BE112" i="20"/>
  <c r="DF112" i="20"/>
  <c r="DF26" i="20" s="1"/>
  <c r="BN110" i="20"/>
  <c r="DK110" i="20"/>
  <c r="DJ110" i="20"/>
  <c r="AT30" i="20"/>
  <c r="FH110" i="20"/>
  <c r="FL110" i="20" s="1"/>
  <c r="FM110" i="20" s="1"/>
  <c r="FN110" i="20" s="1"/>
  <c r="FD110" i="20"/>
  <c r="DU110" i="20" s="1"/>
  <c r="EP110" i="20"/>
  <c r="CV110" i="20" s="1"/>
  <c r="FQ110" i="20"/>
  <c r="DS110" i="20" s="1"/>
  <c r="EY110" i="20"/>
  <c r="DE110" i="20" s="1"/>
  <c r="FH96" i="20"/>
  <c r="FL96" i="20" s="1"/>
  <c r="FM96" i="20" s="1"/>
  <c r="FN96" i="20" s="1"/>
  <c r="EP96" i="20"/>
  <c r="CV96" i="20" s="1"/>
  <c r="FD96" i="20"/>
  <c r="DU96" i="20" s="1"/>
  <c r="FQ96" i="20"/>
  <c r="EY96" i="20"/>
  <c r="DE96" i="20" s="1"/>
  <c r="FH84" i="20"/>
  <c r="FL84" i="20" s="1"/>
  <c r="FM84" i="20" s="1"/>
  <c r="FN84" i="20" s="1"/>
  <c r="EY84" i="20"/>
  <c r="DE84" i="20" s="1"/>
  <c r="FQ84" i="20"/>
  <c r="EP84" i="20"/>
  <c r="CV84" i="20" s="1"/>
  <c r="FD84" i="20"/>
  <c r="DU84" i="20" s="1"/>
  <c r="FH75" i="20"/>
  <c r="FL75" i="20" s="1"/>
  <c r="FM75" i="20" s="1"/>
  <c r="FD75" i="20"/>
  <c r="DU75" i="20" s="1"/>
  <c r="FQ75" i="20"/>
  <c r="EY75" i="20"/>
  <c r="DE75" i="20" s="1"/>
  <c r="FN75" i="20"/>
  <c r="EP75" i="20"/>
  <c r="CV75" i="20" s="1"/>
  <c r="FH67" i="20"/>
  <c r="FL67" i="20" s="1"/>
  <c r="FM67" i="20" s="1"/>
  <c r="EP67" i="20"/>
  <c r="CV67" i="20" s="1"/>
  <c r="FD67" i="20"/>
  <c r="DU67" i="20" s="1"/>
  <c r="FQ67" i="20"/>
  <c r="EY67" i="20"/>
  <c r="DE67" i="20" s="1"/>
  <c r="FN67" i="20"/>
  <c r="FH54" i="20"/>
  <c r="FL54" i="20" s="1"/>
  <c r="FM54" i="20" s="1"/>
  <c r="FN54" i="20" s="1"/>
  <c r="EP54" i="20"/>
  <c r="CV54" i="20" s="1"/>
  <c r="FQ54" i="20"/>
  <c r="EY54" i="20"/>
  <c r="DE54" i="20" s="1"/>
  <c r="FD54" i="20"/>
  <c r="DU54" i="20" s="1"/>
  <c r="FH35" i="20"/>
  <c r="FL35" i="20" s="1"/>
  <c r="FM35" i="20" s="1"/>
  <c r="FN35" i="20" s="1"/>
  <c r="FQ35" i="20"/>
  <c r="FD35" i="20"/>
  <c r="EY35" i="20"/>
  <c r="EP35" i="20"/>
  <c r="DJ104" i="19"/>
  <c r="BJ105" i="19"/>
  <c r="BO105" i="19"/>
  <c r="BM105" i="19"/>
  <c r="DJ105" i="19" s="1"/>
  <c r="CH104" i="19"/>
  <c r="DL103" i="19" s="1"/>
  <c r="BI106" i="19"/>
  <c r="BJ106" i="19" s="1"/>
  <c r="AY106" i="19"/>
  <c r="CE108" i="19"/>
  <c r="DR106" i="19"/>
  <c r="FU106" i="19" s="1"/>
  <c r="FT105" i="19"/>
  <c r="FU105" i="19"/>
  <c r="DK105" i="19"/>
  <c r="DT107" i="19"/>
  <c r="BC107" i="19"/>
  <c r="BF107" i="19"/>
  <c r="BD107" i="19"/>
  <c r="BH106" i="19"/>
  <c r="BK106" i="19"/>
  <c r="DI106" i="19" s="1"/>
  <c r="AE108" i="19"/>
  <c r="AM108" i="19"/>
  <c r="AZ108" i="19"/>
  <c r="W111" i="19"/>
  <c r="V110" i="19"/>
  <c r="X110" i="19" s="1"/>
  <c r="BL111" i="19" s="1"/>
  <c r="AW106" i="19"/>
  <c r="BE106" i="19"/>
  <c r="DF106" i="19"/>
  <c r="FK107" i="19"/>
  <c r="FL107" i="19" s="1"/>
  <c r="FM107" i="19" s="1"/>
  <c r="FN107" i="19" s="1"/>
  <c r="A110" i="19"/>
  <c r="AK109" i="19"/>
  <c r="CC109" i="19"/>
  <c r="BT109" i="19"/>
  <c r="FQ109" i="19"/>
  <c r="BY109" i="19"/>
  <c r="BZ109" i="19"/>
  <c r="CB109" i="19"/>
  <c r="CA109" i="19"/>
  <c r="CE109" i="19" s="1"/>
  <c r="CD109" i="19"/>
  <c r="BX109" i="19"/>
  <c r="AG109" i="19"/>
  <c r="FR109" i="19"/>
  <c r="BU109" i="19"/>
  <c r="AC109" i="19"/>
  <c r="AD109" i="19"/>
  <c r="BR109" i="19"/>
  <c r="AI109" i="19"/>
  <c r="FD109" i="19"/>
  <c r="DU109" i="19" s="1"/>
  <c r="AA109" i="19"/>
  <c r="BS109" i="19"/>
  <c r="AH109" i="19"/>
  <c r="BV109" i="19"/>
  <c r="AF109" i="19"/>
  <c r="BW109" i="19"/>
  <c r="Z109" i="19"/>
  <c r="EY109" i="19"/>
  <c r="AJ109" i="19"/>
  <c r="EP109" i="19"/>
  <c r="CG107" i="19"/>
  <c r="CF107" i="19"/>
  <c r="AP107" i="19"/>
  <c r="AQ107" i="19" s="1"/>
  <c r="CQ107" i="19"/>
  <c r="CU107" i="19"/>
  <c r="CR107" i="19"/>
  <c r="CS107" i="19"/>
  <c r="CT107" i="19"/>
  <c r="CO107" i="19"/>
  <c r="CP107" i="19"/>
  <c r="DH106" i="19"/>
  <c r="CM106" i="19"/>
  <c r="DG108" i="19"/>
  <c r="DE108" i="19"/>
  <c r="CL108" i="19"/>
  <c r="DS108" i="19"/>
  <c r="CN108" i="19"/>
  <c r="CJ108" i="19"/>
  <c r="CI108" i="19"/>
  <c r="CK108" i="19" s="1"/>
  <c r="AV108" i="19"/>
  <c r="BA108" i="19"/>
  <c r="BB108" i="19"/>
  <c r="AT108" i="19"/>
  <c r="BQ107" i="19"/>
  <c r="BP107" i="19"/>
  <c r="BG107" i="19"/>
  <c r="AU107" i="19"/>
  <c r="FV107" i="19" s="1"/>
  <c r="AX107" i="19"/>
  <c r="CX34" i="20" l="1"/>
  <c r="CH34" i="20"/>
  <c r="DM33" i="20" s="1"/>
  <c r="DA34" i="20"/>
  <c r="DC34" i="20"/>
  <c r="CW34" i="20"/>
  <c r="DB46" i="20"/>
  <c r="CZ46" i="20"/>
  <c r="DA46" i="20"/>
  <c r="CW46" i="20"/>
  <c r="CX46" i="20"/>
  <c r="DC46" i="20"/>
  <c r="CY46" i="20"/>
  <c r="CH46" i="20"/>
  <c r="DM43" i="20"/>
  <c r="DL43" i="20"/>
  <c r="DM44" i="20"/>
  <c r="DL44" i="20"/>
  <c r="CY37" i="20"/>
  <c r="CW37" i="20"/>
  <c r="DB37" i="20"/>
  <c r="CZ37" i="20"/>
  <c r="CX37" i="20"/>
  <c r="DC37" i="20"/>
  <c r="DA37" i="20"/>
  <c r="CH37" i="20"/>
  <c r="DL33" i="20"/>
  <c r="FN25" i="20"/>
  <c r="AD23" i="20"/>
  <c r="CM26" i="20"/>
  <c r="CZ59" i="20"/>
  <c r="DC59" i="20"/>
  <c r="CY59" i="20"/>
  <c r="DB59" i="20"/>
  <c r="CX59" i="20"/>
  <c r="DA59" i="20"/>
  <c r="CW59" i="20"/>
  <c r="CH59" i="20"/>
  <c r="CZ68" i="20"/>
  <c r="DC68" i="20"/>
  <c r="CY68" i="20"/>
  <c r="DB68" i="20"/>
  <c r="CX68" i="20"/>
  <c r="DA68" i="20"/>
  <c r="CW68" i="20"/>
  <c r="CH68" i="20"/>
  <c r="CZ98" i="20"/>
  <c r="DC98" i="20"/>
  <c r="CY98" i="20"/>
  <c r="DB98" i="20"/>
  <c r="CX98" i="20"/>
  <c r="DA98" i="20"/>
  <c r="CW98" i="20"/>
  <c r="CH98" i="20"/>
  <c r="FV112" i="20"/>
  <c r="DT112" i="20"/>
  <c r="DS26" i="20"/>
  <c r="BN111" i="20"/>
  <c r="DK111" i="20"/>
  <c r="DJ111" i="20"/>
  <c r="EP25" i="20"/>
  <c r="EP22" i="20" s="1"/>
  <c r="CV35" i="20"/>
  <c r="CZ67" i="20"/>
  <c r="DC67" i="20"/>
  <c r="CY67" i="20"/>
  <c r="DB67" i="20"/>
  <c r="CX67" i="20"/>
  <c r="DA67" i="20"/>
  <c r="CW67" i="20"/>
  <c r="CH67" i="20"/>
  <c r="DB84" i="20"/>
  <c r="CX84" i="20"/>
  <c r="DA84" i="20"/>
  <c r="CW84" i="20"/>
  <c r="CZ84" i="20"/>
  <c r="DC84" i="20"/>
  <c r="CY84" i="20"/>
  <c r="CH84" i="20"/>
  <c r="FV110" i="20"/>
  <c r="DT110" i="20"/>
  <c r="DB86" i="20"/>
  <c r="CX86" i="20"/>
  <c r="DC86" i="20"/>
  <c r="CY86" i="20"/>
  <c r="DA86" i="20"/>
  <c r="CZ86" i="20"/>
  <c r="CW86" i="20"/>
  <c r="CH86" i="20"/>
  <c r="DC48" i="20"/>
  <c r="CY48" i="20"/>
  <c r="DB48" i="20"/>
  <c r="CX48" i="20"/>
  <c r="DA48" i="20"/>
  <c r="CW48" i="20"/>
  <c r="CZ48" i="20"/>
  <c r="CH48" i="20"/>
  <c r="DB83" i="20"/>
  <c r="CX83" i="20"/>
  <c r="DA83" i="20"/>
  <c r="CW83" i="20"/>
  <c r="CZ83" i="20"/>
  <c r="DC83" i="20"/>
  <c r="CY83" i="20"/>
  <c r="CH83" i="20"/>
  <c r="DA94" i="20"/>
  <c r="CW94" i="20"/>
  <c r="CZ94" i="20"/>
  <c r="DC94" i="20"/>
  <c r="CY94" i="20"/>
  <c r="DB94" i="20"/>
  <c r="CX94" i="20"/>
  <c r="CH94" i="20"/>
  <c r="DC105" i="20"/>
  <c r="CY105" i="20"/>
  <c r="DB105" i="20"/>
  <c r="CX105" i="20"/>
  <c r="DA105" i="20"/>
  <c r="CZ105" i="20"/>
  <c r="CW105" i="20"/>
  <c r="CH105" i="20"/>
  <c r="EY25" i="20"/>
  <c r="DE35" i="20"/>
  <c r="CZ54" i="20"/>
  <c r="DC54" i="20"/>
  <c r="CY54" i="20"/>
  <c r="DB54" i="20"/>
  <c r="CX54" i="20"/>
  <c r="DA54" i="20"/>
  <c r="CW54" i="20"/>
  <c r="CH54" i="20"/>
  <c r="CZ75" i="20"/>
  <c r="DC75" i="20"/>
  <c r="CY75" i="20"/>
  <c r="DB75" i="20"/>
  <c r="CX75" i="20"/>
  <c r="DA75" i="20"/>
  <c r="CW75" i="20"/>
  <c r="CH75" i="20"/>
  <c r="DC96" i="20"/>
  <c r="CY96" i="20"/>
  <c r="DA96" i="20"/>
  <c r="CZ96" i="20"/>
  <c r="CX96" i="20"/>
  <c r="DB96" i="20"/>
  <c r="CW96" i="20"/>
  <c r="CH96" i="20"/>
  <c r="DA110" i="20"/>
  <c r="CW110" i="20"/>
  <c r="CZ110" i="20"/>
  <c r="DB110" i="20"/>
  <c r="CX110" i="20"/>
  <c r="DC110" i="20"/>
  <c r="CY110" i="20"/>
  <c r="CH110" i="20"/>
  <c r="DU35" i="20"/>
  <c r="DU26" i="20" s="1"/>
  <c r="FD25" i="20"/>
  <c r="AD22" i="20"/>
  <c r="AD21" i="20"/>
  <c r="AD20" i="20"/>
  <c r="CZ41" i="20"/>
  <c r="DC41" i="20"/>
  <c r="CY41" i="20"/>
  <c r="DB41" i="20"/>
  <c r="CX41" i="20"/>
  <c r="DA41" i="20"/>
  <c r="CW41" i="20"/>
  <c r="CH41" i="20"/>
  <c r="DC63" i="20"/>
  <c r="CY63" i="20"/>
  <c r="DB63" i="20"/>
  <c r="CX63" i="20"/>
  <c r="DA63" i="20"/>
  <c r="CZ63" i="20"/>
  <c r="CW63" i="20"/>
  <c r="CH63" i="20"/>
  <c r="CZ71" i="20"/>
  <c r="DC71" i="20"/>
  <c r="CY71" i="20"/>
  <c r="DB71" i="20"/>
  <c r="CX71" i="20"/>
  <c r="DA71" i="20"/>
  <c r="CW71" i="20"/>
  <c r="CH71" i="20"/>
  <c r="DB81" i="20"/>
  <c r="CX81" i="20"/>
  <c r="DA81" i="20"/>
  <c r="CW81" i="20"/>
  <c r="CZ81" i="20"/>
  <c r="DC81" i="20"/>
  <c r="CY81" i="20"/>
  <c r="CH81" i="20"/>
  <c r="CZ102" i="20"/>
  <c r="DC102" i="20"/>
  <c r="CY102" i="20"/>
  <c r="DB102" i="20"/>
  <c r="CX102" i="20"/>
  <c r="CW102" i="20"/>
  <c r="DA102" i="20"/>
  <c r="CH102" i="20"/>
  <c r="BM112" i="20"/>
  <c r="BO112" i="20"/>
  <c r="BJ112" i="20"/>
  <c r="FI112" i="20"/>
  <c r="CV112" i="20"/>
  <c r="DC65" i="20"/>
  <c r="CY65" i="20"/>
  <c r="DB65" i="20"/>
  <c r="CX65" i="20"/>
  <c r="DA65" i="20"/>
  <c r="CW65" i="20"/>
  <c r="CZ65" i="20"/>
  <c r="CH65" i="20"/>
  <c r="CZ74" i="20"/>
  <c r="DC74" i="20"/>
  <c r="CY74" i="20"/>
  <c r="DB74" i="20"/>
  <c r="CX74" i="20"/>
  <c r="DA74" i="20"/>
  <c r="CW74" i="20"/>
  <c r="CH74" i="20"/>
  <c r="DA111" i="20"/>
  <c r="CW111" i="20"/>
  <c r="CZ111" i="20"/>
  <c r="DB111" i="20"/>
  <c r="CY111" i="20"/>
  <c r="CX111" i="20"/>
  <c r="DC111" i="20"/>
  <c r="DN108" i="20"/>
  <c r="DO108" i="20" s="1"/>
  <c r="DP107" i="20" s="1"/>
  <c r="DQ108" i="20"/>
  <c r="CZ39" i="20"/>
  <c r="CY39" i="20"/>
  <c r="DC39" i="20"/>
  <c r="DB39" i="20"/>
  <c r="CX39" i="20"/>
  <c r="DA39" i="20"/>
  <c r="CW39" i="20"/>
  <c r="CH39" i="20"/>
  <c r="DB79" i="20"/>
  <c r="CX79" i="20"/>
  <c r="DA79" i="20"/>
  <c r="CW79" i="20"/>
  <c r="CZ79" i="20"/>
  <c r="DC79" i="20"/>
  <c r="CY79" i="20"/>
  <c r="CH79" i="20"/>
  <c r="DA91" i="20"/>
  <c r="CW91" i="20"/>
  <c r="CZ91" i="20"/>
  <c r="DC91" i="20"/>
  <c r="CY91" i="20"/>
  <c r="DB91" i="20"/>
  <c r="CX91" i="20"/>
  <c r="CH91" i="20"/>
  <c r="FT106" i="19"/>
  <c r="BM106" i="19"/>
  <c r="DM103" i="19"/>
  <c r="DN103" i="19" s="1"/>
  <c r="DO103" i="19" s="1"/>
  <c r="BO106" i="19"/>
  <c r="BN105" i="19"/>
  <c r="CV106" i="19"/>
  <c r="BI107" i="19"/>
  <c r="BM107" i="19" s="1"/>
  <c r="AY107" i="19"/>
  <c r="FK108" i="19"/>
  <c r="FL108" i="19" s="1"/>
  <c r="FM108" i="19" s="1"/>
  <c r="FN108" i="19" s="1"/>
  <c r="AW107" i="19"/>
  <c r="AX108" i="19"/>
  <c r="BQ108" i="19"/>
  <c r="BP108" i="19"/>
  <c r="BG108" i="19"/>
  <c r="AU108" i="19"/>
  <c r="CG108" i="19"/>
  <c r="CF108" i="19"/>
  <c r="AP108" i="19"/>
  <c r="AQ108" i="19" s="1"/>
  <c r="CR108" i="19"/>
  <c r="CO108" i="19"/>
  <c r="CS108" i="19"/>
  <c r="CT108" i="19"/>
  <c r="CU108" i="19"/>
  <c r="CP108" i="19"/>
  <c r="CQ108" i="19"/>
  <c r="V111" i="19"/>
  <c r="X111" i="19" s="1"/>
  <c r="BL112" i="19" s="1"/>
  <c r="W112" i="19"/>
  <c r="BH107" i="19"/>
  <c r="BK107" i="19"/>
  <c r="DI107" i="19" s="1"/>
  <c r="BB109" i="19"/>
  <c r="BA109" i="19"/>
  <c r="AT109" i="19"/>
  <c r="AZ109" i="19"/>
  <c r="DQ103" i="19"/>
  <c r="BN106" i="19"/>
  <c r="DJ106" i="19"/>
  <c r="DK106" i="19"/>
  <c r="BO107" i="19"/>
  <c r="BJ107" i="19"/>
  <c r="AM109" i="19"/>
  <c r="AE109" i="19"/>
  <c r="DR107" i="19"/>
  <c r="FV108" i="19"/>
  <c r="DT108" i="19"/>
  <c r="CM107" i="19"/>
  <c r="DH107" i="19"/>
  <c r="DG109" i="19"/>
  <c r="CI109" i="19"/>
  <c r="DE109" i="19"/>
  <c r="CL109" i="19"/>
  <c r="CK109" i="19"/>
  <c r="CN109" i="19"/>
  <c r="CJ109" i="19"/>
  <c r="A111" i="19"/>
  <c r="BZ110" i="19"/>
  <c r="CB110" i="19"/>
  <c r="AG110" i="19"/>
  <c r="AC110" i="19"/>
  <c r="AZ110" i="19" s="1"/>
  <c r="BX110" i="19"/>
  <c r="CD110" i="19"/>
  <c r="CA110" i="19"/>
  <c r="AK110" i="19"/>
  <c r="BY110" i="19"/>
  <c r="CC110" i="19"/>
  <c r="BS110" i="19"/>
  <c r="BU110" i="19"/>
  <c r="BR110" i="19"/>
  <c r="AF110" i="19"/>
  <c r="AJ110" i="19"/>
  <c r="AH110" i="19"/>
  <c r="Z110" i="19"/>
  <c r="AA110" i="19"/>
  <c r="FR110" i="19"/>
  <c r="AD110" i="19"/>
  <c r="BV110" i="19"/>
  <c r="BW110" i="19"/>
  <c r="AI110" i="19"/>
  <c r="BT110" i="19"/>
  <c r="BD108" i="19"/>
  <c r="BC108" i="19"/>
  <c r="BF108" i="19"/>
  <c r="BE107" i="19"/>
  <c r="DF107" i="19"/>
  <c r="CW106" i="19"/>
  <c r="DA106" i="19"/>
  <c r="CX106" i="19"/>
  <c r="DB106" i="19"/>
  <c r="CY106" i="19"/>
  <c r="DC106" i="19"/>
  <c r="CZ106" i="19"/>
  <c r="DD107" i="19"/>
  <c r="DM45" i="20" l="1"/>
  <c r="DL45" i="20"/>
  <c r="DM46" i="20"/>
  <c r="DL46" i="20"/>
  <c r="DQ44" i="20"/>
  <c r="DN44" i="20"/>
  <c r="DO44" i="20" s="1"/>
  <c r="DQ43" i="20"/>
  <c r="DN43" i="20"/>
  <c r="DO43" i="20" s="1"/>
  <c r="DP42" i="20" s="1"/>
  <c r="DM36" i="20"/>
  <c r="DL36" i="20"/>
  <c r="DL37" i="20"/>
  <c r="DM37" i="20"/>
  <c r="DQ33" i="20"/>
  <c r="DN33" i="20"/>
  <c r="DO33" i="20" s="1"/>
  <c r="DP32" i="20" s="1"/>
  <c r="CH111" i="20"/>
  <c r="DL101" i="20"/>
  <c r="DM101" i="20"/>
  <c r="DL102" i="20"/>
  <c r="DM102" i="20"/>
  <c r="DL70" i="20"/>
  <c r="DM70" i="20"/>
  <c r="DL71" i="20"/>
  <c r="DM71" i="20"/>
  <c r="DM109" i="20"/>
  <c r="DL109" i="20"/>
  <c r="DM93" i="20"/>
  <c r="DL93" i="20"/>
  <c r="DL94" i="20"/>
  <c r="DM94" i="20"/>
  <c r="DM47" i="20"/>
  <c r="DL47" i="20"/>
  <c r="DL48" i="20"/>
  <c r="DM48" i="20"/>
  <c r="DL53" i="20"/>
  <c r="DM53" i="20"/>
  <c r="DL54" i="20"/>
  <c r="DM54" i="20"/>
  <c r="DE26" i="20"/>
  <c r="DM62" i="20"/>
  <c r="DL62" i="20"/>
  <c r="DM63" i="20"/>
  <c r="DL63" i="20"/>
  <c r="AD24" i="20"/>
  <c r="DM95" i="20"/>
  <c r="DL95" i="20"/>
  <c r="DL96" i="20"/>
  <c r="DM96" i="20"/>
  <c r="DL66" i="20"/>
  <c r="DM66" i="20"/>
  <c r="DT26" i="20"/>
  <c r="DL67" i="20"/>
  <c r="DM67" i="20"/>
  <c r="DL68" i="20"/>
  <c r="DM68" i="20"/>
  <c r="DM90" i="20"/>
  <c r="DL90" i="20"/>
  <c r="DM91" i="20"/>
  <c r="DL91" i="20"/>
  <c r="DM110" i="20"/>
  <c r="DL110" i="20"/>
  <c r="DM80" i="20"/>
  <c r="DL80" i="20"/>
  <c r="DM81" i="20"/>
  <c r="DL81" i="20"/>
  <c r="DM78" i="20"/>
  <c r="DL78" i="20"/>
  <c r="DM79" i="20"/>
  <c r="DL79" i="20"/>
  <c r="DL73" i="20"/>
  <c r="DM73" i="20"/>
  <c r="DM38" i="20"/>
  <c r="DL38" i="20"/>
  <c r="DL39" i="20"/>
  <c r="DM39" i="20"/>
  <c r="DM64" i="20"/>
  <c r="DL64" i="20"/>
  <c r="DM65" i="20"/>
  <c r="DL65" i="20"/>
  <c r="DA112" i="20"/>
  <c r="CW112" i="20"/>
  <c r="CZ112" i="20"/>
  <c r="DC112" i="20"/>
  <c r="DB112" i="20"/>
  <c r="CY112" i="20"/>
  <c r="CX112" i="20"/>
  <c r="BN112" i="20"/>
  <c r="DJ112" i="20"/>
  <c r="DJ26" i="20" s="1"/>
  <c r="DK112" i="20"/>
  <c r="DM40" i="20"/>
  <c r="DL40" i="20"/>
  <c r="DM41" i="20"/>
  <c r="DL41" i="20"/>
  <c r="DL74" i="20"/>
  <c r="DM74" i="20"/>
  <c r="DL75" i="20"/>
  <c r="DM75" i="20"/>
  <c r="DM104" i="20"/>
  <c r="DL104" i="20"/>
  <c r="DM105" i="20"/>
  <c r="DL105" i="20"/>
  <c r="DM82" i="20"/>
  <c r="DL82" i="20"/>
  <c r="DM85" i="20"/>
  <c r="DL85" i="20"/>
  <c r="DL86" i="20"/>
  <c r="DM86" i="20"/>
  <c r="DM83" i="20"/>
  <c r="DL83" i="20"/>
  <c r="DM84" i="20"/>
  <c r="DL84" i="20"/>
  <c r="CZ35" i="20"/>
  <c r="CY35" i="20"/>
  <c r="DB35" i="20"/>
  <c r="CX35" i="20"/>
  <c r="DA35" i="20"/>
  <c r="CW35" i="20"/>
  <c r="DC35" i="20"/>
  <c r="CH35" i="20"/>
  <c r="CV26" i="20"/>
  <c r="DM97" i="20"/>
  <c r="DL97" i="20"/>
  <c r="DL98" i="20"/>
  <c r="DM98" i="20"/>
  <c r="DL58" i="20"/>
  <c r="DM58" i="20"/>
  <c r="DL59" i="20"/>
  <c r="DM59" i="20"/>
  <c r="CV107" i="19"/>
  <c r="DB107" i="19" s="1"/>
  <c r="CH106" i="19"/>
  <c r="BI108" i="19"/>
  <c r="CV108" i="19" s="1"/>
  <c r="AY108" i="19"/>
  <c r="DR108" i="19"/>
  <c r="FU108" i="19" s="1"/>
  <c r="CE110" i="19"/>
  <c r="FK109" i="19"/>
  <c r="FL109" i="19" s="1"/>
  <c r="FM109" i="19" s="1"/>
  <c r="FN109" i="19" s="1"/>
  <c r="BB110" i="19"/>
  <c r="BA110" i="19"/>
  <c r="AT110" i="19"/>
  <c r="CQ109" i="19"/>
  <c r="CU109" i="19"/>
  <c r="CR109" i="19"/>
  <c r="CO109" i="19"/>
  <c r="CS109" i="19"/>
  <c r="CP109" i="19"/>
  <c r="CT109" i="19"/>
  <c r="FU107" i="19"/>
  <c r="FT107" i="19"/>
  <c r="FT108" i="19"/>
  <c r="AW108" i="19"/>
  <c r="AM110" i="19"/>
  <c r="AV110" i="19" s="1"/>
  <c r="AE110" i="19"/>
  <c r="DG110" i="19"/>
  <c r="CN110" i="19"/>
  <c r="CJ110" i="19"/>
  <c r="CI110" i="19"/>
  <c r="CL110" i="19"/>
  <c r="CK110" i="19"/>
  <c r="AX109" i="19"/>
  <c r="BQ109" i="19"/>
  <c r="BP109" i="19"/>
  <c r="BG109" i="19"/>
  <c r="DS109" i="19" s="1"/>
  <c r="AU109" i="19"/>
  <c r="V112" i="19"/>
  <c r="X112" i="19" s="1"/>
  <c r="DH108" i="19"/>
  <c r="CM108" i="19"/>
  <c r="A112" i="19"/>
  <c r="CB111" i="19"/>
  <c r="BX111" i="19"/>
  <c r="AK111" i="19"/>
  <c r="CC111" i="19"/>
  <c r="BZ111" i="19"/>
  <c r="BY111" i="19"/>
  <c r="CA111" i="19"/>
  <c r="CD111" i="19"/>
  <c r="BW111" i="19"/>
  <c r="AF111" i="19"/>
  <c r="BU111" i="19"/>
  <c r="BR111" i="19"/>
  <c r="FQ111" i="19"/>
  <c r="FD111" i="19"/>
  <c r="DU111" i="19" s="1"/>
  <c r="AD111" i="19"/>
  <c r="BT111" i="19"/>
  <c r="AG111" i="19"/>
  <c r="AJ111" i="19"/>
  <c r="AC111" i="19"/>
  <c r="AA111" i="19"/>
  <c r="EP111" i="19"/>
  <c r="EY111" i="19"/>
  <c r="BV111" i="19"/>
  <c r="Z111" i="19"/>
  <c r="BS111" i="19"/>
  <c r="AH111" i="19"/>
  <c r="FR111" i="19"/>
  <c r="AI111" i="19"/>
  <c r="FV109" i="19"/>
  <c r="DT109" i="19"/>
  <c r="CG109" i="19"/>
  <c r="AP109" i="19"/>
  <c r="AQ109" i="19" s="1"/>
  <c r="CF109" i="19"/>
  <c r="BF109" i="19"/>
  <c r="BD109" i="19"/>
  <c r="BC109" i="19"/>
  <c r="AV109" i="19"/>
  <c r="AW109" i="19" s="1"/>
  <c r="BN107" i="19"/>
  <c r="DJ107" i="19"/>
  <c r="DK107" i="19"/>
  <c r="BJ108" i="19"/>
  <c r="BE108" i="19"/>
  <c r="DF108" i="19"/>
  <c r="CX107" i="19"/>
  <c r="CY107" i="19"/>
  <c r="DC107" i="19"/>
  <c r="CZ107" i="19"/>
  <c r="DA107" i="19"/>
  <c r="BH108" i="19"/>
  <c r="BK108" i="19"/>
  <c r="DI108" i="19" s="1"/>
  <c r="DD108" i="19"/>
  <c r="CZ26" i="20" l="1"/>
  <c r="CX26" i="20"/>
  <c r="DQ46" i="20"/>
  <c r="DN46" i="20"/>
  <c r="DO46" i="20" s="1"/>
  <c r="DN45" i="20"/>
  <c r="DO45" i="20" s="1"/>
  <c r="DQ45" i="20"/>
  <c r="DP43" i="20"/>
  <c r="DP44" i="20"/>
  <c r="DQ37" i="20"/>
  <c r="DN37" i="20"/>
  <c r="DO37" i="20" s="1"/>
  <c r="DN36" i="20"/>
  <c r="DO36" i="20" s="1"/>
  <c r="DQ36" i="20"/>
  <c r="DB26" i="20"/>
  <c r="DC26" i="20"/>
  <c r="DN58" i="20"/>
  <c r="DO58" i="20" s="1"/>
  <c r="DP57" i="20" s="1"/>
  <c r="DQ58" i="20"/>
  <c r="DL34" i="20"/>
  <c r="DM34" i="20"/>
  <c r="DL35" i="20"/>
  <c r="DM35" i="20"/>
  <c r="DQ74" i="20"/>
  <c r="DN74" i="20"/>
  <c r="DO74" i="20" s="1"/>
  <c r="DN53" i="20"/>
  <c r="DO53" i="20" s="1"/>
  <c r="DP52" i="20" s="1"/>
  <c r="DQ53" i="20"/>
  <c r="DQ102" i="20"/>
  <c r="DN102" i="20"/>
  <c r="DO102" i="20" s="1"/>
  <c r="DN97" i="20"/>
  <c r="DO97" i="20" s="1"/>
  <c r="DQ97" i="20"/>
  <c r="DQ84" i="20"/>
  <c r="DN84" i="20"/>
  <c r="DO84" i="20" s="1"/>
  <c r="DN82" i="20"/>
  <c r="DO82" i="20" s="1"/>
  <c r="DQ82" i="20"/>
  <c r="DN104" i="20"/>
  <c r="DO104" i="20" s="1"/>
  <c r="DP103" i="20" s="1"/>
  <c r="DQ104" i="20"/>
  <c r="DQ40" i="20"/>
  <c r="DN40" i="20"/>
  <c r="DO40" i="20" s="1"/>
  <c r="DQ64" i="20"/>
  <c r="DN64" i="20"/>
  <c r="DO64" i="20" s="1"/>
  <c r="DQ38" i="20"/>
  <c r="DN38" i="20"/>
  <c r="DO38" i="20" s="1"/>
  <c r="DQ79" i="20"/>
  <c r="DN79" i="20"/>
  <c r="DO79" i="20" s="1"/>
  <c r="DQ81" i="20"/>
  <c r="DN81" i="20"/>
  <c r="DO81" i="20" s="1"/>
  <c r="DQ110" i="20"/>
  <c r="DN110" i="20"/>
  <c r="DO110" i="20" s="1"/>
  <c r="DQ90" i="20"/>
  <c r="DN90" i="20"/>
  <c r="DO90" i="20" s="1"/>
  <c r="DP89" i="20" s="1"/>
  <c r="DQ66" i="20"/>
  <c r="DN66" i="20"/>
  <c r="DO66" i="20" s="1"/>
  <c r="DQ93" i="20"/>
  <c r="DN93" i="20"/>
  <c r="DO93" i="20" s="1"/>
  <c r="DP92" i="20" s="1"/>
  <c r="DQ59" i="20"/>
  <c r="DN59" i="20"/>
  <c r="DO59" i="20" s="1"/>
  <c r="DQ98" i="20"/>
  <c r="DN98" i="20"/>
  <c r="DO98" i="20" s="1"/>
  <c r="CW26" i="20"/>
  <c r="CY26" i="20"/>
  <c r="DQ75" i="20"/>
  <c r="DN75" i="20"/>
  <c r="DO75" i="20" s="1"/>
  <c r="DK26" i="20"/>
  <c r="FM18" i="20" s="1"/>
  <c r="CH112" i="20"/>
  <c r="DQ39" i="20"/>
  <c r="DN39" i="20"/>
  <c r="DO39" i="20" s="1"/>
  <c r="DQ73" i="20"/>
  <c r="DN73" i="20"/>
  <c r="DO73" i="20" s="1"/>
  <c r="DP72" i="20" s="1"/>
  <c r="DQ68" i="20"/>
  <c r="DN68" i="20"/>
  <c r="DO68" i="20" s="1"/>
  <c r="DQ95" i="20"/>
  <c r="DN95" i="20"/>
  <c r="DO95" i="20" s="1"/>
  <c r="DQ54" i="20"/>
  <c r="DN54" i="20"/>
  <c r="DO54" i="20" s="1"/>
  <c r="DQ48" i="20"/>
  <c r="DN48" i="20"/>
  <c r="DO48" i="20" s="1"/>
  <c r="DQ94" i="20"/>
  <c r="DN94" i="20"/>
  <c r="DO94" i="20" s="1"/>
  <c r="DQ70" i="20"/>
  <c r="DN70" i="20"/>
  <c r="DO70" i="20" s="1"/>
  <c r="DP69" i="20" s="1"/>
  <c r="DQ101" i="20"/>
  <c r="DN101" i="20"/>
  <c r="DO101" i="20" s="1"/>
  <c r="DP100" i="20" s="1"/>
  <c r="DQ86" i="20"/>
  <c r="DN86" i="20"/>
  <c r="DO86" i="20" s="1"/>
  <c r="DQ67" i="20"/>
  <c r="DN67" i="20"/>
  <c r="DO67" i="20" s="1"/>
  <c r="DQ71" i="20"/>
  <c r="DN71" i="20"/>
  <c r="DO71" i="20" s="1"/>
  <c r="DQ63" i="20"/>
  <c r="DN63" i="20"/>
  <c r="DO63" i="20" s="1"/>
  <c r="DQ47" i="20"/>
  <c r="DN47" i="20"/>
  <c r="DO47" i="20" s="1"/>
  <c r="DA26" i="20"/>
  <c r="DQ83" i="20"/>
  <c r="DN83" i="20"/>
  <c r="DO83" i="20" s="1"/>
  <c r="DQ85" i="20"/>
  <c r="DN85" i="20"/>
  <c r="DO85" i="20" s="1"/>
  <c r="DP84" i="20" s="1"/>
  <c r="DQ105" i="20"/>
  <c r="DN105" i="20"/>
  <c r="DO105" i="20" s="1"/>
  <c r="DQ41" i="20"/>
  <c r="DN41" i="20"/>
  <c r="DO41" i="20" s="1"/>
  <c r="DQ65" i="20"/>
  <c r="DN65" i="20"/>
  <c r="DO65" i="20" s="1"/>
  <c r="DQ78" i="20"/>
  <c r="DN78" i="20"/>
  <c r="DO78" i="20" s="1"/>
  <c r="DP77" i="20" s="1"/>
  <c r="DQ80" i="20"/>
  <c r="DN80" i="20"/>
  <c r="DO80" i="20" s="1"/>
  <c r="DQ91" i="20"/>
  <c r="DN91" i="20"/>
  <c r="DO91" i="20" s="1"/>
  <c r="DQ96" i="20"/>
  <c r="DN96" i="20"/>
  <c r="DO96" i="20" s="1"/>
  <c r="DN62" i="20"/>
  <c r="DO62" i="20" s="1"/>
  <c r="DP61" i="20" s="1"/>
  <c r="DQ62" i="20"/>
  <c r="DN109" i="20"/>
  <c r="DO109" i="20" s="1"/>
  <c r="DP108" i="20" s="1"/>
  <c r="DQ109" i="20"/>
  <c r="BO108" i="19"/>
  <c r="BM108" i="19"/>
  <c r="BN108" i="19" s="1"/>
  <c r="CW107" i="19"/>
  <c r="CH107" i="19"/>
  <c r="DM106" i="19" s="1"/>
  <c r="BI109" i="19"/>
  <c r="BM109" i="19" s="1"/>
  <c r="AY109" i="19"/>
  <c r="CE111" i="19"/>
  <c r="CM109" i="19"/>
  <c r="DD109" i="19"/>
  <c r="DH109" i="19"/>
  <c r="DR109" i="19"/>
  <c r="BE109" i="19"/>
  <c r="DF109" i="19"/>
  <c r="CB112" i="19"/>
  <c r="BY112" i="19"/>
  <c r="CC112" i="19"/>
  <c r="CA112" i="19"/>
  <c r="AA112" i="19"/>
  <c r="FR112" i="19"/>
  <c r="CD112" i="19"/>
  <c r="BX112" i="19"/>
  <c r="AF112" i="19"/>
  <c r="AH112" i="19"/>
  <c r="AK112" i="19"/>
  <c r="BZ112" i="19"/>
  <c r="AD112" i="19"/>
  <c r="BU112" i="19"/>
  <c r="AJ112" i="19"/>
  <c r="AI112" i="19"/>
  <c r="AG112" i="19"/>
  <c r="BS112" i="19"/>
  <c r="AD3" i="19" s="1"/>
  <c r="BT112" i="19"/>
  <c r="AD1" i="19" s="1"/>
  <c r="BR112" i="19"/>
  <c r="BW112" i="19"/>
  <c r="Z112" i="19"/>
  <c r="BV112" i="19"/>
  <c r="AC112" i="19"/>
  <c r="BP110" i="19"/>
  <c r="BG110" i="19"/>
  <c r="BQ110" i="19"/>
  <c r="AU110" i="19"/>
  <c r="AX110" i="19"/>
  <c r="DK108" i="19"/>
  <c r="DJ108" i="19"/>
  <c r="BJ109" i="19"/>
  <c r="CV109" i="19"/>
  <c r="BC110" i="19"/>
  <c r="BF110" i="19"/>
  <c r="BD110" i="19"/>
  <c r="CY108" i="19"/>
  <c r="DC108" i="19"/>
  <c r="CZ108" i="19"/>
  <c r="CW108" i="19"/>
  <c r="DA108" i="19"/>
  <c r="CX108" i="19"/>
  <c r="DB108" i="19"/>
  <c r="BB111" i="19"/>
  <c r="BA111" i="19"/>
  <c r="AT111" i="19"/>
  <c r="AM111" i="19"/>
  <c r="AE111" i="19"/>
  <c r="AZ111" i="19"/>
  <c r="FK110" i="19"/>
  <c r="DG111" i="19"/>
  <c r="CK111" i="19"/>
  <c r="CN111" i="19"/>
  <c r="CJ111" i="19"/>
  <c r="CI111" i="19"/>
  <c r="DE111" i="19"/>
  <c r="CL111" i="19"/>
  <c r="BH109" i="19"/>
  <c r="BK109" i="19"/>
  <c r="DI109" i="19" s="1"/>
  <c r="CG110" i="19"/>
  <c r="CF110" i="19"/>
  <c r="AP110" i="19"/>
  <c r="AQ110" i="19" s="1"/>
  <c r="CR110" i="19"/>
  <c r="CO110" i="19"/>
  <c r="CS110" i="19"/>
  <c r="CP110" i="19"/>
  <c r="CT110" i="19"/>
  <c r="CQ110" i="19"/>
  <c r="CU110" i="19"/>
  <c r="DP46" i="20" l="1"/>
  <c r="DP36" i="20"/>
  <c r="DP45" i="20"/>
  <c r="DP37" i="20"/>
  <c r="DP94" i="20"/>
  <c r="DP82" i="20"/>
  <c r="DP65" i="20"/>
  <c r="DP109" i="20"/>
  <c r="DP63" i="20"/>
  <c r="DP83" i="20"/>
  <c r="DP73" i="20"/>
  <c r="DP95" i="20"/>
  <c r="DP93" i="20"/>
  <c r="DP38" i="20"/>
  <c r="DP90" i="20"/>
  <c r="DP91" i="20"/>
  <c r="DP40" i="20"/>
  <c r="DP41" i="20"/>
  <c r="DP70" i="20"/>
  <c r="DP71" i="20"/>
  <c r="DP85" i="20"/>
  <c r="DP86" i="20"/>
  <c r="DP47" i="20"/>
  <c r="DP48" i="20"/>
  <c r="DM111" i="20"/>
  <c r="DL111" i="20"/>
  <c r="DL112" i="20"/>
  <c r="DM112" i="20"/>
  <c r="DP74" i="20"/>
  <c r="DP75" i="20"/>
  <c r="DP58" i="20"/>
  <c r="DP59" i="20"/>
  <c r="DP78" i="20"/>
  <c r="DQ34" i="20"/>
  <c r="DN34" i="20"/>
  <c r="DP79" i="20"/>
  <c r="DP64" i="20"/>
  <c r="DP104" i="20"/>
  <c r="DP105" i="20"/>
  <c r="DP97" i="20"/>
  <c r="DP98" i="20"/>
  <c r="DP80" i="20"/>
  <c r="DP39" i="20"/>
  <c r="DQ35" i="20"/>
  <c r="DN35" i="20"/>
  <c r="DO35" i="20" s="1"/>
  <c r="DP101" i="20"/>
  <c r="DP102" i="20"/>
  <c r="DP62" i="20"/>
  <c r="DP66" i="20"/>
  <c r="DP53" i="20"/>
  <c r="DP54" i="20"/>
  <c r="DP67" i="20"/>
  <c r="DP68" i="20"/>
  <c r="DP81" i="20"/>
  <c r="DP96" i="20"/>
  <c r="EL112" i="19"/>
  <c r="FJ112" i="19"/>
  <c r="FK112" i="19" s="1"/>
  <c r="BO109" i="19"/>
  <c r="FR30" i="19"/>
  <c r="FS110" i="19" s="1"/>
  <c r="EY110" i="19" s="1"/>
  <c r="DE110" i="19" s="1"/>
  <c r="DL106" i="19"/>
  <c r="CH108" i="19"/>
  <c r="DM107" i="19" s="1"/>
  <c r="BI110" i="19"/>
  <c r="BO110" i="19" s="1"/>
  <c r="AY110" i="19"/>
  <c r="FK111" i="19"/>
  <c r="FL111" i="19" s="1"/>
  <c r="FM111" i="19" s="1"/>
  <c r="FN111" i="19" s="1"/>
  <c r="CE112" i="19"/>
  <c r="DN106" i="19"/>
  <c r="DO106" i="19" s="1"/>
  <c r="DQ106" i="19"/>
  <c r="CG111" i="19"/>
  <c r="CF111" i="19"/>
  <c r="AP111" i="19"/>
  <c r="AQ111" i="19" s="1"/>
  <c r="CZ109" i="19"/>
  <c r="CW109" i="19"/>
  <c r="DA109" i="19"/>
  <c r="CX109" i="19"/>
  <c r="DB109" i="19"/>
  <c r="CY109" i="19"/>
  <c r="DC109" i="19"/>
  <c r="BE110" i="19"/>
  <c r="DF110" i="19"/>
  <c r="BH110" i="19"/>
  <c r="BK110" i="19"/>
  <c r="DI110" i="19" s="1"/>
  <c r="CO111" i="19"/>
  <c r="CS111" i="19"/>
  <c r="CP111" i="19"/>
  <c r="CT111" i="19"/>
  <c r="CQ111" i="19"/>
  <c r="CU111" i="19"/>
  <c r="CR111" i="19"/>
  <c r="AZ112" i="19"/>
  <c r="BD111" i="19"/>
  <c r="BC111" i="19"/>
  <c r="BF111" i="19"/>
  <c r="AV111" i="19"/>
  <c r="AU111" i="19"/>
  <c r="BQ111" i="19"/>
  <c r="BP111" i="19"/>
  <c r="BG111" i="19"/>
  <c r="DS111" i="19" s="1"/>
  <c r="DT111" i="19" s="1"/>
  <c r="AX111" i="19"/>
  <c r="BM110" i="19"/>
  <c r="DR110" i="19"/>
  <c r="DG112" i="19"/>
  <c r="DG26" i="19" s="1"/>
  <c r="CL112" i="19"/>
  <c r="CL26" i="19" s="1"/>
  <c r="CN112" i="19"/>
  <c r="CJ112" i="19"/>
  <c r="CJ26" i="19" s="1"/>
  <c r="CI112" i="19"/>
  <c r="CK112" i="19" s="1"/>
  <c r="CK26" i="19" s="1"/>
  <c r="BA112" i="19"/>
  <c r="BB112" i="19"/>
  <c r="AT112" i="19"/>
  <c r="DD110" i="19"/>
  <c r="DH110" i="19"/>
  <c r="CM110" i="19"/>
  <c r="BN109" i="19"/>
  <c r="DK109" i="19"/>
  <c r="DJ109" i="19"/>
  <c r="AE112" i="19"/>
  <c r="AM112" i="19"/>
  <c r="FT109" i="19"/>
  <c r="FU109" i="19"/>
  <c r="AW110" i="19"/>
  <c r="DM26" i="20" l="1"/>
  <c r="DL26" i="20"/>
  <c r="DP35" i="20"/>
  <c r="DN111" i="20"/>
  <c r="DO111" i="20" s="1"/>
  <c r="DP110" i="20" s="1"/>
  <c r="DQ111" i="20"/>
  <c r="DO34" i="20"/>
  <c r="DQ112" i="20"/>
  <c r="DN112" i="20"/>
  <c r="DO112" i="20" s="1"/>
  <c r="FS39" i="19"/>
  <c r="FS65" i="19"/>
  <c r="FS41" i="19"/>
  <c r="EP41" i="19" s="1"/>
  <c r="CV41" i="19" s="1"/>
  <c r="CW41" i="19" s="1"/>
  <c r="AP112" i="19"/>
  <c r="FS71" i="19"/>
  <c r="FH71" i="19" s="1"/>
  <c r="FL71" i="19" s="1"/>
  <c r="FM71" i="19" s="1"/>
  <c r="FN71" i="19" s="1"/>
  <c r="FS91" i="19"/>
  <c r="EY91" i="19" s="1"/>
  <c r="DE91" i="19" s="1"/>
  <c r="FO112" i="19"/>
  <c r="FP112" i="19" s="1"/>
  <c r="FA112" i="19"/>
  <c r="FC112" i="19" s="1"/>
  <c r="FF112" i="19" s="1"/>
  <c r="EM112" i="19"/>
  <c r="EN112" i="19" s="1"/>
  <c r="EO112" i="19" s="1"/>
  <c r="FE112" i="19" s="1"/>
  <c r="DR111" i="19"/>
  <c r="FV111" i="19"/>
  <c r="BJ110" i="19"/>
  <c r="FI110" i="19"/>
  <c r="FS83" i="19"/>
  <c r="FS96" i="19"/>
  <c r="EY96" i="19" s="1"/>
  <c r="DE96" i="19" s="1"/>
  <c r="FS81" i="19"/>
  <c r="FD81" i="19" s="1"/>
  <c r="DU81" i="19" s="1"/>
  <c r="FS102" i="19"/>
  <c r="FH102" i="19" s="1"/>
  <c r="FL102" i="19" s="1"/>
  <c r="FM102" i="19" s="1"/>
  <c r="FN102" i="19" s="1"/>
  <c r="FS63" i="19"/>
  <c r="EP63" i="19" s="1"/>
  <c r="CV63" i="19" s="1"/>
  <c r="DC63" i="19" s="1"/>
  <c r="FS48" i="19"/>
  <c r="FS74" i="19"/>
  <c r="FD74" i="19" s="1"/>
  <c r="DU74" i="19" s="1"/>
  <c r="FS94" i="19"/>
  <c r="FQ110" i="19"/>
  <c r="DS110" i="19" s="1"/>
  <c r="EP110" i="19"/>
  <c r="CV110" i="19" s="1"/>
  <c r="DB110" i="19" s="1"/>
  <c r="FS36" i="19"/>
  <c r="EP36" i="19" s="1"/>
  <c r="FS35" i="19"/>
  <c r="FQ35" i="19" s="1"/>
  <c r="DS35" i="19" s="1"/>
  <c r="FS59" i="19"/>
  <c r="FS68" i="19"/>
  <c r="FS79" i="19"/>
  <c r="FQ79" i="19" s="1"/>
  <c r="FS86" i="19"/>
  <c r="EP86" i="19" s="1"/>
  <c r="CV86" i="19" s="1"/>
  <c r="FD102" i="19"/>
  <c r="DU102" i="19" s="1"/>
  <c r="FD110" i="19"/>
  <c r="DU110" i="19" s="1"/>
  <c r="FH110" i="19"/>
  <c r="FL110" i="19" s="1"/>
  <c r="FM110" i="19" s="1"/>
  <c r="FN110" i="19" s="1"/>
  <c r="FS32" i="19"/>
  <c r="FH32" i="19" s="1"/>
  <c r="FL32" i="19" s="1"/>
  <c r="FM32" i="19" s="1"/>
  <c r="FN32" i="19" s="1"/>
  <c r="FS54" i="19"/>
  <c r="EY54" i="19" s="1"/>
  <c r="DE54" i="19" s="1"/>
  <c r="FS67" i="19"/>
  <c r="EP67" i="19" s="1"/>
  <c r="CV67" i="19" s="1"/>
  <c r="CZ67" i="19" s="1"/>
  <c r="FS75" i="19"/>
  <c r="FD75" i="19" s="1"/>
  <c r="DU75" i="19" s="1"/>
  <c r="FS84" i="19"/>
  <c r="FQ84" i="19" s="1"/>
  <c r="FS98" i="19"/>
  <c r="FH98" i="19" s="1"/>
  <c r="FL98" i="19" s="1"/>
  <c r="FM98" i="19" s="1"/>
  <c r="FN98" i="19" s="1"/>
  <c r="FS105" i="19"/>
  <c r="EP105" i="19" s="1"/>
  <c r="CV105" i="19" s="1"/>
  <c r="FS112" i="19"/>
  <c r="FQ102" i="19"/>
  <c r="EY102" i="19"/>
  <c r="DE102" i="19" s="1"/>
  <c r="FQ96" i="19"/>
  <c r="EP96" i="19"/>
  <c r="CV96" i="19" s="1"/>
  <c r="CZ96" i="19" s="1"/>
  <c r="FD91" i="19"/>
  <c r="DU91" i="19" s="1"/>
  <c r="EP98" i="19"/>
  <c r="CV98" i="19" s="1"/>
  <c r="FD98" i="19"/>
  <c r="DU98" i="19" s="1"/>
  <c r="FD84" i="19"/>
  <c r="DU84" i="19" s="1"/>
  <c r="EP91" i="19"/>
  <c r="CV91" i="19" s="1"/>
  <c r="DC91" i="19" s="1"/>
  <c r="FH91" i="19"/>
  <c r="FL91" i="19" s="1"/>
  <c r="FM91" i="19" s="1"/>
  <c r="FN91" i="19" s="1"/>
  <c r="FQ91" i="19"/>
  <c r="EP84" i="19"/>
  <c r="CV84" i="19" s="1"/>
  <c r="DC84" i="19" s="1"/>
  <c r="FH84" i="19"/>
  <c r="FL84" i="19" s="1"/>
  <c r="FM84" i="19" s="1"/>
  <c r="FN84" i="19" s="1"/>
  <c r="FH94" i="19"/>
  <c r="FL94" i="19" s="1"/>
  <c r="FM94" i="19" s="1"/>
  <c r="FN94" i="19" s="1"/>
  <c r="FQ94" i="19"/>
  <c r="EP94" i="19"/>
  <c r="CV94" i="19" s="1"/>
  <c r="EY94" i="19"/>
  <c r="DE94" i="19" s="1"/>
  <c r="FD94" i="19"/>
  <c r="DU94" i="19" s="1"/>
  <c r="EY84" i="19"/>
  <c r="DE84" i="19" s="1"/>
  <c r="FH81" i="19"/>
  <c r="FL81" i="19" s="1"/>
  <c r="FM81" i="19" s="1"/>
  <c r="FN81" i="19" s="1"/>
  <c r="FH86" i="19"/>
  <c r="FL86" i="19" s="1"/>
  <c r="FM86" i="19" s="1"/>
  <c r="FN86" i="19" s="1"/>
  <c r="FD86" i="19"/>
  <c r="DU86" i="19" s="1"/>
  <c r="FH83" i="19"/>
  <c r="FL83" i="19" s="1"/>
  <c r="FM83" i="19" s="1"/>
  <c r="FN83" i="19" s="1"/>
  <c r="EY83" i="19"/>
  <c r="DE83" i="19" s="1"/>
  <c r="FQ83" i="19"/>
  <c r="EP83" i="19"/>
  <c r="CV83" i="19" s="1"/>
  <c r="FD83" i="19"/>
  <c r="DU83" i="19" s="1"/>
  <c r="EY71" i="19"/>
  <c r="DE71" i="19" s="1"/>
  <c r="FQ71" i="19"/>
  <c r="EP71" i="19"/>
  <c r="CV71" i="19" s="1"/>
  <c r="CW71" i="19" s="1"/>
  <c r="FH75" i="19"/>
  <c r="FL75" i="19" s="1"/>
  <c r="FM75" i="19" s="1"/>
  <c r="FN75" i="19" s="1"/>
  <c r="FD71" i="19"/>
  <c r="DU71" i="19" s="1"/>
  <c r="FH79" i="19"/>
  <c r="FL79" i="19" s="1"/>
  <c r="FM79" i="19" s="1"/>
  <c r="FN79" i="19" s="1"/>
  <c r="EP79" i="19"/>
  <c r="CV79" i="19" s="1"/>
  <c r="EY63" i="19"/>
  <c r="DE63" i="19" s="1"/>
  <c r="EP54" i="19"/>
  <c r="CV54" i="19" s="1"/>
  <c r="DC54" i="19" s="1"/>
  <c r="FQ63" i="19"/>
  <c r="FH74" i="19"/>
  <c r="FL74" i="19" s="1"/>
  <c r="FM74" i="19" s="1"/>
  <c r="FN74" i="19" s="1"/>
  <c r="EY74" i="19"/>
  <c r="DE74" i="19" s="1"/>
  <c r="FD63" i="19"/>
  <c r="DU63" i="19" s="1"/>
  <c r="FH63" i="19"/>
  <c r="FL63" i="19" s="1"/>
  <c r="FM63" i="19" s="1"/>
  <c r="FN63" i="19" s="1"/>
  <c r="FH68" i="19"/>
  <c r="FL68" i="19" s="1"/>
  <c r="FM68" i="19" s="1"/>
  <c r="FN68" i="19" s="1"/>
  <c r="EP68" i="19"/>
  <c r="CV68" i="19" s="1"/>
  <c r="FD68" i="19"/>
  <c r="DU68" i="19" s="1"/>
  <c r="EY68" i="19"/>
  <c r="DE68" i="19" s="1"/>
  <c r="FQ68" i="19"/>
  <c r="FH54" i="19"/>
  <c r="FL54" i="19" s="1"/>
  <c r="FM54" i="19" s="1"/>
  <c r="FN54" i="19" s="1"/>
  <c r="CY67" i="19"/>
  <c r="FH65" i="19"/>
  <c r="FL65" i="19" s="1"/>
  <c r="FM65" i="19" s="1"/>
  <c r="FN65" i="19" s="1"/>
  <c r="EY65" i="19"/>
  <c r="DE65" i="19" s="1"/>
  <c r="EP65" i="19"/>
  <c r="CV65" i="19" s="1"/>
  <c r="FD65" i="19"/>
  <c r="DU65" i="19" s="1"/>
  <c r="FQ65" i="19"/>
  <c r="FD54" i="19"/>
  <c r="DU54" i="19" s="1"/>
  <c r="EY41" i="19"/>
  <c r="DE41" i="19" s="1"/>
  <c r="DA63" i="19"/>
  <c r="DB63" i="19"/>
  <c r="FD41" i="19"/>
  <c r="DU41" i="19" s="1"/>
  <c r="FH41" i="19"/>
  <c r="FL41" i="19" s="1"/>
  <c r="FM41" i="19" s="1"/>
  <c r="FN41" i="19" s="1"/>
  <c r="FH59" i="19"/>
  <c r="FL59" i="19" s="1"/>
  <c r="FM59" i="19" s="1"/>
  <c r="FN59" i="19" s="1"/>
  <c r="FD59" i="19"/>
  <c r="DU59" i="19" s="1"/>
  <c r="EP59" i="19"/>
  <c r="CV59" i="19" s="1"/>
  <c r="EY59" i="19"/>
  <c r="DE59" i="19" s="1"/>
  <c r="FQ59" i="19"/>
  <c r="FQ41" i="19"/>
  <c r="DL107" i="19"/>
  <c r="FH48" i="19"/>
  <c r="FL48" i="19" s="1"/>
  <c r="FM48" i="19" s="1"/>
  <c r="FN48" i="19" s="1"/>
  <c r="EY48" i="19"/>
  <c r="DE48" i="19" s="1"/>
  <c r="FQ48" i="19"/>
  <c r="FD48" i="19"/>
  <c r="DU48" i="19" s="1"/>
  <c r="EP48" i="19"/>
  <c r="CV48" i="19" s="1"/>
  <c r="CX41" i="19"/>
  <c r="EY35" i="19"/>
  <c r="DE35" i="19" s="1"/>
  <c r="BI111" i="19"/>
  <c r="CV111" i="19" s="1"/>
  <c r="AY111" i="19"/>
  <c r="CH109" i="19"/>
  <c r="DM108" i="19" s="1"/>
  <c r="AX112" i="19"/>
  <c r="BQ112" i="19"/>
  <c r="BP112" i="19"/>
  <c r="BG112" i="19"/>
  <c r="AU112" i="19"/>
  <c r="AU30" i="19" s="1"/>
  <c r="BD112" i="19"/>
  <c r="BC112" i="19"/>
  <c r="BF112" i="19"/>
  <c r="CG112" i="19"/>
  <c r="CI26" i="19"/>
  <c r="CF112" i="19"/>
  <c r="CP112" i="19"/>
  <c r="CP26" i="19" s="1"/>
  <c r="CT112" i="19"/>
  <c r="CT26" i="19" s="1"/>
  <c r="CQ112" i="19"/>
  <c r="CQ26" i="19" s="1"/>
  <c r="CU112" i="19"/>
  <c r="CU26" i="19" s="1"/>
  <c r="CR112" i="19"/>
  <c r="CR26" i="19" s="1"/>
  <c r="CO112" i="19"/>
  <c r="CO26" i="19" s="1"/>
  <c r="CS112" i="19"/>
  <c r="CS26" i="19" s="1"/>
  <c r="CN26" i="19"/>
  <c r="BH111" i="19"/>
  <c r="BK111" i="19"/>
  <c r="DI111" i="19" s="1"/>
  <c r="EY39" i="19"/>
  <c r="DE39" i="19" s="1"/>
  <c r="EP39" i="19"/>
  <c r="CV39" i="19" s="1"/>
  <c r="FH39" i="19"/>
  <c r="FL39" i="19" s="1"/>
  <c r="FM39" i="19" s="1"/>
  <c r="FN39" i="19" s="1"/>
  <c r="FD39" i="19"/>
  <c r="DU39" i="19" s="1"/>
  <c r="FQ39" i="19"/>
  <c r="DS39" i="19" s="1"/>
  <c r="DH111" i="19"/>
  <c r="DD111" i="19"/>
  <c r="FU110" i="19"/>
  <c r="FT110" i="19"/>
  <c r="BN110" i="19"/>
  <c r="DK110" i="19"/>
  <c r="DJ110" i="19"/>
  <c r="FU111" i="19"/>
  <c r="FT111" i="19"/>
  <c r="BE111" i="19"/>
  <c r="DF111" i="19"/>
  <c r="DN107" i="19"/>
  <c r="DO107" i="19" s="1"/>
  <c r="DP106" i="19" s="1"/>
  <c r="DQ107" i="19"/>
  <c r="AV112" i="19"/>
  <c r="AW111" i="19"/>
  <c r="FQ36" i="19"/>
  <c r="DS36" i="19" s="1"/>
  <c r="FH36" i="19"/>
  <c r="FL36" i="19" s="1"/>
  <c r="FM36" i="19" s="1"/>
  <c r="CM111" i="19"/>
  <c r="DQ26" i="20" l="1"/>
  <c r="DN26" i="20"/>
  <c r="DP33" i="20"/>
  <c r="DO26" i="20"/>
  <c r="DP34" i="20"/>
  <c r="DP111" i="20"/>
  <c r="DP112" i="20"/>
  <c r="DC41" i="19"/>
  <c r="CZ41" i="19"/>
  <c r="DA41" i="19"/>
  <c r="CY41" i="19"/>
  <c r="DB41" i="19"/>
  <c r="AQ112" i="19"/>
  <c r="AQ10" i="19"/>
  <c r="AQ25" i="19" s="1"/>
  <c r="EY36" i="19"/>
  <c r="CX67" i="19"/>
  <c r="CW67" i="19"/>
  <c r="FQ74" i="19"/>
  <c r="FH67" i="19"/>
  <c r="FL67" i="19" s="1"/>
  <c r="FM67" i="19" s="1"/>
  <c r="FN67" i="19" s="1"/>
  <c r="EY67" i="19"/>
  <c r="DE67" i="19" s="1"/>
  <c r="FD79" i="19"/>
  <c r="DU79" i="19" s="1"/>
  <c r="CH79" i="19" s="1"/>
  <c r="FQ67" i="19"/>
  <c r="FQ81" i="19"/>
  <c r="EY81" i="19"/>
  <c r="DE81" i="19" s="1"/>
  <c r="DC67" i="19"/>
  <c r="DB67" i="19"/>
  <c r="EP74" i="19"/>
  <c r="CV74" i="19" s="1"/>
  <c r="FD67" i="19"/>
  <c r="DU67" i="19" s="1"/>
  <c r="CH67" i="19" s="1"/>
  <c r="DM66" i="19" s="1"/>
  <c r="FQ54" i="19"/>
  <c r="EY79" i="19"/>
  <c r="DE79" i="19" s="1"/>
  <c r="EP81" i="19"/>
  <c r="CV81" i="19" s="1"/>
  <c r="CX81" i="19" s="1"/>
  <c r="FQ98" i="19"/>
  <c r="FD105" i="19"/>
  <c r="DU105" i="19" s="1"/>
  <c r="CH105" i="19" s="1"/>
  <c r="FD96" i="19"/>
  <c r="DU96" i="19" s="1"/>
  <c r="CH96" i="19" s="1"/>
  <c r="FD36" i="19"/>
  <c r="FN36" i="19"/>
  <c r="DA67" i="19"/>
  <c r="EY98" i="19"/>
  <c r="DE98" i="19" s="1"/>
  <c r="FH96" i="19"/>
  <c r="FL96" i="19" s="1"/>
  <c r="FM96" i="19" s="1"/>
  <c r="FN96" i="19" s="1"/>
  <c r="DT110" i="19"/>
  <c r="FV110" i="19"/>
  <c r="DA96" i="19"/>
  <c r="BJ111" i="19"/>
  <c r="AW112" i="19"/>
  <c r="DB96" i="19"/>
  <c r="CY96" i="19"/>
  <c r="CX96" i="19"/>
  <c r="DC96" i="19"/>
  <c r="BO111" i="19"/>
  <c r="CZ63" i="19"/>
  <c r="CY63" i="19"/>
  <c r="BM111" i="19"/>
  <c r="DJ111" i="19" s="1"/>
  <c r="CX63" i="19"/>
  <c r="CW63" i="19"/>
  <c r="DC81" i="19"/>
  <c r="CX91" i="19"/>
  <c r="CW96" i="19"/>
  <c r="FQ105" i="19"/>
  <c r="FH105" i="19"/>
  <c r="FL105" i="19" s="1"/>
  <c r="FM105" i="19" s="1"/>
  <c r="FN105" i="19" s="1"/>
  <c r="EY105" i="19"/>
  <c r="DE105" i="19" s="1"/>
  <c r="EP102" i="19"/>
  <c r="CV102" i="19" s="1"/>
  <c r="FH112" i="19"/>
  <c r="FL112" i="19" s="1"/>
  <c r="FM112" i="19" s="1"/>
  <c r="EP112" i="19"/>
  <c r="FD112" i="19"/>
  <c r="DU112" i="19" s="1"/>
  <c r="EY112" i="19"/>
  <c r="DE112" i="19" s="1"/>
  <c r="FN112" i="19"/>
  <c r="FQ112" i="19"/>
  <c r="DS112" i="19" s="1"/>
  <c r="FD35" i="19"/>
  <c r="DU35" i="19" s="1"/>
  <c r="FH35" i="19"/>
  <c r="FL35" i="19" s="1"/>
  <c r="FM35" i="19" s="1"/>
  <c r="FN35" i="19" s="1"/>
  <c r="EY75" i="19"/>
  <c r="DE75" i="19" s="1"/>
  <c r="EY86" i="19"/>
  <c r="DE86" i="19" s="1"/>
  <c r="CH86" i="19" s="1"/>
  <c r="DA91" i="19"/>
  <c r="EP35" i="19"/>
  <c r="CV35" i="19" s="1"/>
  <c r="CY35" i="19" s="1"/>
  <c r="FQ75" i="19"/>
  <c r="FQ86" i="19"/>
  <c r="EP75" i="19"/>
  <c r="CV75" i="19" s="1"/>
  <c r="CZ75" i="19" s="1"/>
  <c r="CW91" i="19"/>
  <c r="CY91" i="19"/>
  <c r="CH91" i="19"/>
  <c r="DL90" i="19" s="1"/>
  <c r="DB91" i="19"/>
  <c r="CZ91" i="19"/>
  <c r="DA105" i="19"/>
  <c r="DC105" i="19"/>
  <c r="CX105" i="19"/>
  <c r="CZ105" i="19"/>
  <c r="DB105" i="19"/>
  <c r="CY105" i="19"/>
  <c r="CW105" i="19"/>
  <c r="DB81" i="19"/>
  <c r="DB84" i="19"/>
  <c r="CW84" i="19"/>
  <c r="DB98" i="19"/>
  <c r="CX98" i="19"/>
  <c r="DA98" i="19"/>
  <c r="CW98" i="19"/>
  <c r="CZ98" i="19"/>
  <c r="CH98" i="19"/>
  <c r="DC98" i="19"/>
  <c r="CY98" i="19"/>
  <c r="CY84" i="19"/>
  <c r="CZ84" i="19"/>
  <c r="DA84" i="19"/>
  <c r="CX84" i="19"/>
  <c r="CH84" i="19"/>
  <c r="CH71" i="19"/>
  <c r="DL70" i="19" s="1"/>
  <c r="CY71" i="19"/>
  <c r="CW81" i="19"/>
  <c r="DB94" i="19"/>
  <c r="CW94" i="19"/>
  <c r="CY94" i="19"/>
  <c r="DA94" i="19"/>
  <c r="DC94" i="19"/>
  <c r="CX94" i="19"/>
  <c r="CZ94" i="19"/>
  <c r="CH94" i="19"/>
  <c r="DA71" i="19"/>
  <c r="CZ71" i="19"/>
  <c r="DC71" i="19"/>
  <c r="DA86" i="19"/>
  <c r="DB86" i="19"/>
  <c r="DC86" i="19"/>
  <c r="CZ86" i="19"/>
  <c r="CX86" i="19"/>
  <c r="CW86" i="19"/>
  <c r="CY86" i="19"/>
  <c r="DB71" i="19"/>
  <c r="CX71" i="19"/>
  <c r="DA83" i="19"/>
  <c r="CW83" i="19"/>
  <c r="DC83" i="19"/>
  <c r="CZ83" i="19"/>
  <c r="DB83" i="19"/>
  <c r="CY83" i="19"/>
  <c r="CX83" i="19"/>
  <c r="CH83" i="19"/>
  <c r="CH63" i="19"/>
  <c r="DA79" i="19"/>
  <c r="DC79" i="19"/>
  <c r="CW79" i="19"/>
  <c r="CX79" i="19"/>
  <c r="CY79" i="19"/>
  <c r="CZ79" i="19"/>
  <c r="DB79" i="19"/>
  <c r="CY54" i="19"/>
  <c r="DC75" i="19"/>
  <c r="DB54" i="19"/>
  <c r="CW54" i="19"/>
  <c r="CZ54" i="19"/>
  <c r="CZ74" i="19"/>
  <c r="DB74" i="19"/>
  <c r="CW74" i="19"/>
  <c r="CY74" i="19"/>
  <c r="DA74" i="19"/>
  <c r="DC74" i="19"/>
  <c r="CX74" i="19"/>
  <c r="CH74" i="19"/>
  <c r="CX110" i="19"/>
  <c r="CH54" i="19"/>
  <c r="CX54" i="19"/>
  <c r="CZ110" i="19"/>
  <c r="DA54" i="19"/>
  <c r="DM70" i="19"/>
  <c r="DB68" i="19"/>
  <c r="DA68" i="19"/>
  <c r="DC68" i="19"/>
  <c r="CW68" i="19"/>
  <c r="CZ68" i="19"/>
  <c r="CY68" i="19"/>
  <c r="CX68" i="19"/>
  <c r="CH68" i="19"/>
  <c r="CX65" i="19"/>
  <c r="CW65" i="19"/>
  <c r="DC65" i="19"/>
  <c r="CZ65" i="19"/>
  <c r="CY65" i="19"/>
  <c r="DB65" i="19"/>
  <c r="DA65" i="19"/>
  <c r="CH65" i="19"/>
  <c r="CH41" i="19"/>
  <c r="CZ59" i="19"/>
  <c r="DB59" i="19"/>
  <c r="CW59" i="19"/>
  <c r="CY59" i="19"/>
  <c r="CX59" i="19"/>
  <c r="DA59" i="19"/>
  <c r="DC59" i="19"/>
  <c r="CH59" i="19"/>
  <c r="DC110" i="19"/>
  <c r="DA110" i="19"/>
  <c r="CY110" i="19"/>
  <c r="CW110" i="19"/>
  <c r="CX48" i="19"/>
  <c r="CZ48" i="19"/>
  <c r="DB48" i="19"/>
  <c r="CW48" i="19"/>
  <c r="CY48" i="19"/>
  <c r="DA48" i="19"/>
  <c r="DC48" i="19"/>
  <c r="CH48" i="19"/>
  <c r="DT35" i="19"/>
  <c r="FV35" i="19"/>
  <c r="DR112" i="19"/>
  <c r="DR26" i="19" s="1"/>
  <c r="DL108" i="19"/>
  <c r="CH110" i="19"/>
  <c r="DM109" i="19" s="1"/>
  <c r="BI112" i="19"/>
  <c r="BM112" i="19" s="1"/>
  <c r="AY112" i="19"/>
  <c r="AT30" i="19"/>
  <c r="DU36" i="19"/>
  <c r="DE36" i="19"/>
  <c r="BN111" i="19"/>
  <c r="DC39" i="19"/>
  <c r="DA39" i="19"/>
  <c r="CX39" i="19"/>
  <c r="CW39" i="19"/>
  <c r="DB39" i="19"/>
  <c r="CY39" i="19"/>
  <c r="CZ39" i="19"/>
  <c r="CH39" i="19"/>
  <c r="BH112" i="19"/>
  <c r="BK112" i="19"/>
  <c r="DI112" i="19" s="1"/>
  <c r="DI26" i="19" s="1"/>
  <c r="CX111" i="19"/>
  <c r="DB111" i="19"/>
  <c r="CY111" i="19"/>
  <c r="DC111" i="19"/>
  <c r="CZ111" i="19"/>
  <c r="CW111" i="19"/>
  <c r="DA111" i="19"/>
  <c r="FV39" i="19"/>
  <c r="DT39" i="19"/>
  <c r="FT112" i="19"/>
  <c r="CV36" i="19"/>
  <c r="BE112" i="19"/>
  <c r="DF112" i="19"/>
  <c r="DF26" i="19" s="1"/>
  <c r="DN108" i="19"/>
  <c r="DO108" i="19" s="1"/>
  <c r="DP107" i="19" s="1"/>
  <c r="DQ108" i="19"/>
  <c r="DT36" i="19"/>
  <c r="FV36" i="19"/>
  <c r="DH112" i="19"/>
  <c r="DH26" i="19" s="1"/>
  <c r="CM112" i="19"/>
  <c r="DD112" i="19"/>
  <c r="DD26" i="19" s="1"/>
  <c r="DP26" i="20" l="1"/>
  <c r="CH81" i="19"/>
  <c r="CH75" i="19"/>
  <c r="DL95" i="19"/>
  <c r="DM95" i="19"/>
  <c r="DN95" i="19" s="1"/>
  <c r="DO95" i="19" s="1"/>
  <c r="DM96" i="19"/>
  <c r="DL96" i="19"/>
  <c r="CZ81" i="19"/>
  <c r="CY81" i="19"/>
  <c r="FU112" i="19"/>
  <c r="DA81" i="19"/>
  <c r="AD2" i="19"/>
  <c r="AP10" i="19"/>
  <c r="AP25" i="19" s="1"/>
  <c r="DT112" i="19"/>
  <c r="FV112" i="19"/>
  <c r="DS26" i="19"/>
  <c r="DK111" i="19"/>
  <c r="CH111" i="19" s="1"/>
  <c r="DL110" i="19" s="1"/>
  <c r="FD25" i="19"/>
  <c r="DA75" i="19"/>
  <c r="CX75" i="19"/>
  <c r="DU26" i="19"/>
  <c r="CY75" i="19"/>
  <c r="DB75" i="19"/>
  <c r="CW75" i="19"/>
  <c r="DM48" i="19"/>
  <c r="DL48" i="19"/>
  <c r="DL65" i="19"/>
  <c r="DM65" i="19"/>
  <c r="DM79" i="19"/>
  <c r="DL79" i="19"/>
  <c r="DL86" i="19"/>
  <c r="DM86" i="19"/>
  <c r="DM91" i="19"/>
  <c r="DL91" i="19"/>
  <c r="DM59" i="19"/>
  <c r="DL59" i="19"/>
  <c r="DL74" i="19"/>
  <c r="DM75" i="19"/>
  <c r="DQ75" i="19" s="1"/>
  <c r="DL75" i="19"/>
  <c r="DM62" i="19"/>
  <c r="DN62" i="19" s="1"/>
  <c r="DO62" i="19" s="1"/>
  <c r="DP61" i="19" s="1"/>
  <c r="DL63" i="19"/>
  <c r="DM63" i="19"/>
  <c r="DM90" i="19"/>
  <c r="DQ90" i="19" s="1"/>
  <c r="DL98" i="19"/>
  <c r="DM98" i="19"/>
  <c r="DL105" i="19"/>
  <c r="DM105" i="19"/>
  <c r="DN75" i="19"/>
  <c r="DO75" i="19" s="1"/>
  <c r="BO112" i="19"/>
  <c r="FI112" i="19"/>
  <c r="DM40" i="19"/>
  <c r="DN40" i="19" s="1"/>
  <c r="DO40" i="19" s="1"/>
  <c r="DL41" i="19"/>
  <c r="DM41" i="19"/>
  <c r="DM68" i="19"/>
  <c r="DL68" i="19"/>
  <c r="DM71" i="19"/>
  <c r="DL71" i="19"/>
  <c r="FN25" i="19"/>
  <c r="DM53" i="19"/>
  <c r="DN53" i="19" s="1"/>
  <c r="DO53" i="19" s="1"/>
  <c r="DP52" i="19" s="1"/>
  <c r="DL54" i="19"/>
  <c r="DM54" i="19"/>
  <c r="DM94" i="19"/>
  <c r="DL94" i="19"/>
  <c r="DM83" i="19"/>
  <c r="DQ83" i="19" s="1"/>
  <c r="DL84" i="19"/>
  <c r="DM84" i="19"/>
  <c r="DL80" i="19"/>
  <c r="DM81" i="19"/>
  <c r="DL81" i="19"/>
  <c r="DQ96" i="19"/>
  <c r="DN96" i="19"/>
  <c r="DO96" i="19" s="1"/>
  <c r="CW35" i="19"/>
  <c r="CH35" i="19"/>
  <c r="DM34" i="19" s="1"/>
  <c r="CX102" i="19"/>
  <c r="CY102" i="19"/>
  <c r="CZ102" i="19"/>
  <c r="DC102" i="19"/>
  <c r="DB102" i="19"/>
  <c r="DA102" i="19"/>
  <c r="CW102" i="19"/>
  <c r="CH102" i="19"/>
  <c r="EP25" i="19"/>
  <c r="EP22" i="19" s="1"/>
  <c r="CZ35" i="19"/>
  <c r="CX35" i="19"/>
  <c r="DC35" i="19"/>
  <c r="DB35" i="19"/>
  <c r="EY25" i="19"/>
  <c r="DA35" i="19"/>
  <c r="DL104" i="19"/>
  <c r="DM104" i="19"/>
  <c r="DM80" i="19"/>
  <c r="DQ80" i="19" s="1"/>
  <c r="DL62" i="19"/>
  <c r="DL66" i="19"/>
  <c r="DL83" i="19"/>
  <c r="DM97" i="19"/>
  <c r="DL97" i="19"/>
  <c r="DQ95" i="19"/>
  <c r="DL93" i="19"/>
  <c r="DM93" i="19"/>
  <c r="DM85" i="19"/>
  <c r="DL85" i="19"/>
  <c r="DM82" i="19"/>
  <c r="DL82" i="19"/>
  <c r="DM74" i="19"/>
  <c r="DQ74" i="19" s="1"/>
  <c r="DL78" i="19"/>
  <c r="DM78" i="19"/>
  <c r="DL40" i="19"/>
  <c r="DL53" i="19"/>
  <c r="DM73" i="19"/>
  <c r="DL73" i="19"/>
  <c r="DN70" i="19"/>
  <c r="DO70" i="19" s="1"/>
  <c r="DP69" i="19" s="1"/>
  <c r="DQ70" i="19"/>
  <c r="DM67" i="19"/>
  <c r="DL67" i="19"/>
  <c r="DN66" i="19"/>
  <c r="DO66" i="19" s="1"/>
  <c r="DQ66" i="19"/>
  <c r="DL64" i="19"/>
  <c r="DM64" i="19"/>
  <c r="DL58" i="19"/>
  <c r="DM58" i="19"/>
  <c r="DM47" i="19"/>
  <c r="DL47" i="19"/>
  <c r="DL109" i="19"/>
  <c r="CV112" i="19"/>
  <c r="CY112" i="19" s="1"/>
  <c r="BJ112" i="19"/>
  <c r="DT26" i="19"/>
  <c r="DM39" i="19"/>
  <c r="DL39" i="19"/>
  <c r="CM26" i="19"/>
  <c r="AD20" i="19"/>
  <c r="AD21" i="19"/>
  <c r="AD22" i="19"/>
  <c r="AD23" i="19"/>
  <c r="DN109" i="19"/>
  <c r="DO109" i="19" s="1"/>
  <c r="DP108" i="19" s="1"/>
  <c r="DQ109" i="19"/>
  <c r="BN112" i="19"/>
  <c r="DK112" i="19"/>
  <c r="DJ112" i="19"/>
  <c r="CX36" i="19"/>
  <c r="CY36" i="19"/>
  <c r="CH36" i="19"/>
  <c r="CW36" i="19"/>
  <c r="CZ36" i="19"/>
  <c r="DA36" i="19"/>
  <c r="DB36" i="19"/>
  <c r="DC36" i="19"/>
  <c r="DL38" i="19"/>
  <c r="DM38" i="19"/>
  <c r="DE26" i="19"/>
  <c r="AD8" i="19" l="1"/>
  <c r="DK26" i="19"/>
  <c r="DL34" i="19"/>
  <c r="DN90" i="19"/>
  <c r="DO90" i="19" s="1"/>
  <c r="DP89" i="19" s="1"/>
  <c r="CY26" i="19"/>
  <c r="DQ40" i="19"/>
  <c r="DQ53" i="19"/>
  <c r="DP75" i="19"/>
  <c r="DQ86" i="19"/>
  <c r="DN86" i="19"/>
  <c r="DO86" i="19" s="1"/>
  <c r="DP95" i="19"/>
  <c r="DQ105" i="19"/>
  <c r="DN105" i="19"/>
  <c r="DO105" i="19" s="1"/>
  <c r="DQ59" i="19"/>
  <c r="DN59" i="19"/>
  <c r="DO59" i="19" s="1"/>
  <c r="DQ65" i="19"/>
  <c r="DN65" i="19"/>
  <c r="DO65" i="19" s="1"/>
  <c r="DP65" i="19" s="1"/>
  <c r="DQ62" i="19"/>
  <c r="DN83" i="19"/>
  <c r="DO83" i="19" s="1"/>
  <c r="DQ84" i="19"/>
  <c r="DN84" i="19"/>
  <c r="DO84" i="19" s="1"/>
  <c r="DQ94" i="19"/>
  <c r="DN94" i="19"/>
  <c r="DO94" i="19" s="1"/>
  <c r="DP94" i="19" s="1"/>
  <c r="DQ68" i="19"/>
  <c r="DN68" i="19"/>
  <c r="DO68" i="19" s="1"/>
  <c r="DQ63" i="19"/>
  <c r="DN63" i="19"/>
  <c r="DO63" i="19" s="1"/>
  <c r="DP62" i="19" s="1"/>
  <c r="DQ81" i="19"/>
  <c r="DN81" i="19"/>
  <c r="DO81" i="19" s="1"/>
  <c r="DQ71" i="19"/>
  <c r="DN71" i="19"/>
  <c r="DO71" i="19" s="1"/>
  <c r="DN80" i="19"/>
  <c r="DO80" i="19" s="1"/>
  <c r="DM102" i="19"/>
  <c r="DL102" i="19"/>
  <c r="DQ54" i="19"/>
  <c r="DN54" i="19"/>
  <c r="DO54" i="19" s="1"/>
  <c r="DQ41" i="19"/>
  <c r="DN41" i="19"/>
  <c r="DO41" i="19" s="1"/>
  <c r="DQ98" i="19"/>
  <c r="DN98" i="19"/>
  <c r="DO98" i="19" s="1"/>
  <c r="DQ91" i="19"/>
  <c r="DN91" i="19"/>
  <c r="DO91" i="19" s="1"/>
  <c r="DQ79" i="19"/>
  <c r="DN79" i="19"/>
  <c r="DO79" i="19" s="1"/>
  <c r="DQ48" i="19"/>
  <c r="DN48" i="19"/>
  <c r="DO48" i="19" s="1"/>
  <c r="DL101" i="19"/>
  <c r="DM101" i="19"/>
  <c r="DN104" i="19"/>
  <c r="DO104" i="19" s="1"/>
  <c r="DP103" i="19" s="1"/>
  <c r="DQ104" i="19"/>
  <c r="DQ97" i="19"/>
  <c r="DN97" i="19"/>
  <c r="DO97" i="19" s="1"/>
  <c r="DP96" i="19" s="1"/>
  <c r="DQ93" i="19"/>
  <c r="DN93" i="19"/>
  <c r="DO93" i="19" s="1"/>
  <c r="DP92" i="19" s="1"/>
  <c r="DN74" i="19"/>
  <c r="DO74" i="19" s="1"/>
  <c r="DQ85" i="19"/>
  <c r="DN85" i="19"/>
  <c r="DO85" i="19" s="1"/>
  <c r="DQ82" i="19"/>
  <c r="DN82" i="19"/>
  <c r="DO82" i="19" s="1"/>
  <c r="DN78" i="19"/>
  <c r="DO78" i="19" s="1"/>
  <c r="DP77" i="19" s="1"/>
  <c r="DQ78" i="19"/>
  <c r="DN73" i="19"/>
  <c r="DO73" i="19" s="1"/>
  <c r="DP72" i="19" s="1"/>
  <c r="DQ73" i="19"/>
  <c r="CV26" i="19"/>
  <c r="DQ67" i="19"/>
  <c r="DN67" i="19"/>
  <c r="DO67" i="19" s="1"/>
  <c r="DP66" i="19" s="1"/>
  <c r="DQ64" i="19"/>
  <c r="DN64" i="19"/>
  <c r="DO64" i="19" s="1"/>
  <c r="DP63" i="19" s="1"/>
  <c r="CX112" i="19"/>
  <c r="CX26" i="19" s="1"/>
  <c r="DQ58" i="19"/>
  <c r="DN58" i="19"/>
  <c r="DO58" i="19" s="1"/>
  <c r="DP57" i="19" s="1"/>
  <c r="CW112" i="19"/>
  <c r="CW26" i="19" s="1"/>
  <c r="DQ47" i="19"/>
  <c r="DN47" i="19"/>
  <c r="DO47" i="19" s="1"/>
  <c r="DP46" i="19" s="1"/>
  <c r="DM110" i="19"/>
  <c r="DQ110" i="19" s="1"/>
  <c r="DQ34" i="19"/>
  <c r="DN34" i="19"/>
  <c r="DO34" i="19" s="1"/>
  <c r="DP33" i="19" s="1"/>
  <c r="CZ112" i="19"/>
  <c r="CZ26" i="19" s="1"/>
  <c r="DB112" i="19"/>
  <c r="DB26" i="19" s="1"/>
  <c r="DC112" i="19"/>
  <c r="DC26" i="19" s="1"/>
  <c r="DA112" i="19"/>
  <c r="DA26" i="19" s="1"/>
  <c r="CH112" i="19"/>
  <c r="DM112" i="19" s="1"/>
  <c r="DN112" i="19" s="1"/>
  <c r="DO112" i="19" s="1"/>
  <c r="DJ26" i="19"/>
  <c r="DQ39" i="19"/>
  <c r="DN39" i="19"/>
  <c r="DO39" i="19" s="1"/>
  <c r="AD24" i="19"/>
  <c r="DN38" i="19"/>
  <c r="DO38" i="19" s="1"/>
  <c r="DP37" i="19" s="1"/>
  <c r="DQ38" i="19"/>
  <c r="DM36" i="19"/>
  <c r="DL36" i="19"/>
  <c r="DL35" i="19"/>
  <c r="DM35" i="19"/>
  <c r="DP83" i="19" l="1"/>
  <c r="DP73" i="19"/>
  <c r="DP97" i="19"/>
  <c r="DP98" i="19"/>
  <c r="DP81" i="19"/>
  <c r="DP64" i="19"/>
  <c r="DP104" i="19"/>
  <c r="DP105" i="19"/>
  <c r="DP78" i="19"/>
  <c r="DP79" i="19"/>
  <c r="DP67" i="19"/>
  <c r="DP68" i="19"/>
  <c r="DP85" i="19"/>
  <c r="DP86" i="19"/>
  <c r="DP47" i="19"/>
  <c r="DP48" i="19"/>
  <c r="DP90" i="19"/>
  <c r="DP91" i="19"/>
  <c r="DP40" i="19"/>
  <c r="DP41" i="19"/>
  <c r="DP70" i="19"/>
  <c r="DP71" i="19"/>
  <c r="DP93" i="19"/>
  <c r="DP82" i="19"/>
  <c r="DP53" i="19"/>
  <c r="DP54" i="19"/>
  <c r="DP80" i="19"/>
  <c r="DP84" i="19"/>
  <c r="DQ102" i="19"/>
  <c r="DN102" i="19"/>
  <c r="DO102" i="19" s="1"/>
  <c r="DP58" i="19"/>
  <c r="DP59" i="19"/>
  <c r="DP74" i="19"/>
  <c r="DN101" i="19"/>
  <c r="DO101" i="19" s="1"/>
  <c r="DP100" i="19" s="1"/>
  <c r="DQ101" i="19"/>
  <c r="FM18" i="19"/>
  <c r="DN110" i="19"/>
  <c r="DO110" i="19" s="1"/>
  <c r="DP109" i="19" s="1"/>
  <c r="DL111" i="19"/>
  <c r="DL112" i="19"/>
  <c r="DM111" i="19"/>
  <c r="DN111" i="19" s="1"/>
  <c r="DO111" i="19" s="1"/>
  <c r="DP38" i="19"/>
  <c r="DP39" i="19"/>
  <c r="DP112" i="19"/>
  <c r="DN35" i="19"/>
  <c r="DQ35" i="19"/>
  <c r="DQ112" i="19"/>
  <c r="DQ36" i="19"/>
  <c r="DN36" i="19"/>
  <c r="DO36" i="19" s="1"/>
  <c r="DL26" i="19" l="1"/>
  <c r="DM26" i="19"/>
  <c r="DP110" i="19"/>
  <c r="DP111" i="19"/>
  <c r="DP101" i="19"/>
  <c r="DP102" i="19"/>
  <c r="DQ111" i="19"/>
  <c r="DQ26" i="19" s="1"/>
  <c r="DP36" i="19"/>
  <c r="DO35" i="19"/>
  <c r="DN26" i="19"/>
  <c r="DP34" i="19" l="1"/>
  <c r="DO26" i="19"/>
  <c r="DP35" i="19"/>
  <c r="DP26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Vladislav Kališ</author>
    <author>roba</author>
  </authors>
  <commentList>
    <comment ref="F27" authorId="0" shapeId="0" xr:uid="{81497E61-2F15-44E4-9542-E2497E7A7F3B}">
      <text>
        <r>
          <rPr>
            <b/>
            <sz val="9"/>
            <color indexed="81"/>
            <rFont val="Tahoma"/>
            <family val="2"/>
            <charset val="238"/>
          </rPr>
          <t>Je třeba zadat začátek a konec upraveného terénu
Začátků a konců může být více</t>
        </r>
      </text>
    </comment>
    <comment ref="Z27" authorId="1" shapeId="0" xr:uid="{8A655BF4-ADA2-4223-AFC7-B9F87DC9FB39}">
      <text>
        <r>
          <rPr>
            <b/>
            <sz val="9"/>
            <color indexed="81"/>
            <rFont val="Tahoma"/>
            <family val="2"/>
            <charset val="238"/>
          </rPr>
          <t>v případě ručního zadání plochy potrubí se zde zadá výška potrubí (mm)</t>
        </r>
      </text>
    </comment>
    <comment ref="AA27" authorId="0" shapeId="0" xr:uid="{77D589BC-67F6-48B5-87D9-9F601F7E029E}">
      <text>
        <r>
          <rPr>
            <b/>
            <sz val="9"/>
            <color indexed="81"/>
            <rFont val="Tahoma"/>
            <family val="2"/>
            <charset val="238"/>
          </rPr>
          <t>Výškový rozdíl mezi neveletou (vnitřní dno potrubí) a spodkem potrubí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Vladislav Kališ</author>
    <author>roba</author>
  </authors>
  <commentList>
    <comment ref="F27" authorId="0" shapeId="0" xr:uid="{51B9064D-E4EE-4B33-A5A5-B1542FC27B9C}">
      <text>
        <r>
          <rPr>
            <b/>
            <sz val="9"/>
            <color indexed="81"/>
            <rFont val="Tahoma"/>
            <family val="2"/>
            <charset val="238"/>
          </rPr>
          <t>Je třeba zadat začátek a konec upraveného terénu
Začátků a konců může být více</t>
        </r>
      </text>
    </comment>
    <comment ref="Z27" authorId="1" shapeId="0" xr:uid="{BEC116BB-C05E-44F0-B7EA-EA808398D747}">
      <text>
        <r>
          <rPr>
            <b/>
            <sz val="9"/>
            <color indexed="81"/>
            <rFont val="Tahoma"/>
            <family val="2"/>
            <charset val="238"/>
          </rPr>
          <t>v případě ručního zadání plochy potrubí se zde zadá výška potrubí (mm)</t>
        </r>
      </text>
    </comment>
    <comment ref="AA27" authorId="0" shapeId="0" xr:uid="{B6686BBF-136A-49D2-BE3C-913E08E3678D}">
      <text>
        <r>
          <rPr>
            <b/>
            <sz val="9"/>
            <color indexed="81"/>
            <rFont val="Tahoma"/>
            <family val="2"/>
            <charset val="238"/>
          </rPr>
          <t>Výškový rozdíl mezi neveletou (vnitřní dno potrubí) a spodkem potrubí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Vladislav Kališ</author>
    <author>roba</author>
  </authors>
  <commentList>
    <comment ref="F27" authorId="0" shapeId="0" xr:uid="{45517B8B-BBF4-47A9-AB16-AD971D1F2BEE}">
      <text>
        <r>
          <rPr>
            <b/>
            <sz val="9"/>
            <color indexed="81"/>
            <rFont val="Tahoma"/>
            <family val="2"/>
            <charset val="238"/>
          </rPr>
          <t>Je třeba zadat začátek a konec upraveného terénu
Začátků a konců může být více</t>
        </r>
      </text>
    </comment>
    <comment ref="Z27" authorId="1" shapeId="0" xr:uid="{C9112306-8713-4CF7-830F-E165244723EC}">
      <text>
        <r>
          <rPr>
            <b/>
            <sz val="9"/>
            <color indexed="81"/>
            <rFont val="Tahoma"/>
            <family val="2"/>
            <charset val="238"/>
          </rPr>
          <t>v případě ručního zadání plochy potrubí se zde zadá výška potrubí (mm)</t>
        </r>
      </text>
    </comment>
    <comment ref="AA27" authorId="0" shapeId="0" xr:uid="{DD1DC5D6-534E-445F-BDC2-16F5120126AF}">
      <text>
        <r>
          <rPr>
            <b/>
            <sz val="9"/>
            <color indexed="81"/>
            <rFont val="Tahoma"/>
            <family val="2"/>
            <charset val="238"/>
          </rPr>
          <t>Výškový rozdíl mezi neveletou (vnitřní dno potrubí) a spodkem potrubí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Vladislav Kališ</author>
    <author>roba</author>
  </authors>
  <commentList>
    <comment ref="F27" authorId="0" shapeId="0" xr:uid="{1AE074B4-6283-46B0-904D-FBCC8999CE65}">
      <text>
        <r>
          <rPr>
            <b/>
            <sz val="9"/>
            <color indexed="81"/>
            <rFont val="Tahoma"/>
            <family val="2"/>
            <charset val="238"/>
          </rPr>
          <t>Je třeba zadat začátek a konec upraveného terénu
Začátků a konců může být více</t>
        </r>
      </text>
    </comment>
    <comment ref="Z27" authorId="1" shapeId="0" xr:uid="{519ED230-157D-4A3A-B5F8-C5F761E5E785}">
      <text>
        <r>
          <rPr>
            <b/>
            <sz val="9"/>
            <color indexed="81"/>
            <rFont val="Tahoma"/>
            <family val="2"/>
            <charset val="238"/>
          </rPr>
          <t>v případě ručního zadání plochy potrubí se zde zadá výška potrubí (mm)</t>
        </r>
      </text>
    </comment>
    <comment ref="AA27" authorId="0" shapeId="0" xr:uid="{B85AD16D-61A3-4733-A651-AED1F2A0E917}">
      <text>
        <r>
          <rPr>
            <b/>
            <sz val="9"/>
            <color indexed="81"/>
            <rFont val="Tahoma"/>
            <family val="2"/>
            <charset val="238"/>
          </rPr>
          <t>Výškový rozdíl mezi neveletou (vnitřní dno potrubí) a spodkem potrubí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Vladislav Kališ</author>
    <author>roba</author>
  </authors>
  <commentList>
    <comment ref="F27" authorId="0" shapeId="0" xr:uid="{14316915-D63F-4E63-A57B-942428B8CFD7}">
      <text>
        <r>
          <rPr>
            <b/>
            <sz val="9"/>
            <color indexed="81"/>
            <rFont val="Tahoma"/>
            <family val="2"/>
            <charset val="238"/>
          </rPr>
          <t>Je třeba zadat začátek a konec upraveného terénu
Začátků a konců může být více</t>
        </r>
      </text>
    </comment>
    <comment ref="Z27" authorId="1" shapeId="0" xr:uid="{1E0DEF83-3F39-457C-9D1D-E50A0296E75D}">
      <text>
        <r>
          <rPr>
            <b/>
            <sz val="9"/>
            <color indexed="81"/>
            <rFont val="Tahoma"/>
            <family val="2"/>
            <charset val="238"/>
          </rPr>
          <t>v případě ručního zadání plochy potrubí se zde zadá výška potrubí (mm)</t>
        </r>
      </text>
    </comment>
    <comment ref="AA27" authorId="0" shapeId="0" xr:uid="{5B8DBAD2-D920-4316-811D-1D632A0EB2E4}">
      <text>
        <r>
          <rPr>
            <b/>
            <sz val="9"/>
            <color indexed="81"/>
            <rFont val="Tahoma"/>
            <family val="2"/>
            <charset val="238"/>
          </rPr>
          <t>Výškový rozdíl mezi neveletou (vnitřní dno potrubí) a spodkem potrubí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Vladislav Kališ</author>
    <author>roba</author>
  </authors>
  <commentList>
    <comment ref="F27" authorId="0" shapeId="0" xr:uid="{7A3FEB61-BDE1-49FC-8094-41D61AB4A0FB}">
      <text>
        <r>
          <rPr>
            <b/>
            <sz val="9"/>
            <color indexed="81"/>
            <rFont val="Tahoma"/>
            <family val="2"/>
            <charset val="238"/>
          </rPr>
          <t>Je třeba zadat začátek a konec upraveného terénu
Začátků a konců může být více</t>
        </r>
      </text>
    </comment>
    <comment ref="Z27" authorId="1" shapeId="0" xr:uid="{5BB968B0-2A1A-4609-AA3C-6C76B7214B40}">
      <text>
        <r>
          <rPr>
            <b/>
            <sz val="9"/>
            <color indexed="81"/>
            <rFont val="Tahoma"/>
            <family val="2"/>
            <charset val="238"/>
          </rPr>
          <t>v případě ručního zadání plochy potrubí se zde zadá výška potrubí (mm)</t>
        </r>
      </text>
    </comment>
    <comment ref="AA27" authorId="0" shapeId="0" xr:uid="{73A3BC2C-9FD8-48CB-B364-FAFE3025645D}">
      <text>
        <r>
          <rPr>
            <b/>
            <sz val="9"/>
            <color indexed="81"/>
            <rFont val="Tahoma"/>
            <family val="2"/>
            <charset val="238"/>
          </rPr>
          <t>Výškový rozdíl mezi neveletou (vnitřní dno potrubí) a spodkem potrubí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Vladislav Kališ</author>
    <author>roba</author>
  </authors>
  <commentList>
    <comment ref="F27" authorId="0" shapeId="0" xr:uid="{B95DCC6C-0CC1-4160-A407-03367AC0B99C}">
      <text>
        <r>
          <rPr>
            <b/>
            <sz val="9"/>
            <color indexed="81"/>
            <rFont val="Tahoma"/>
            <family val="2"/>
            <charset val="238"/>
          </rPr>
          <t>Je třeba zadat začátek a konec upraveného terénu
Začátků a konců může být více</t>
        </r>
      </text>
    </comment>
    <comment ref="Z27" authorId="1" shapeId="0" xr:uid="{99E387A7-FD6B-4EE5-A074-501ED1A3BA59}">
      <text>
        <r>
          <rPr>
            <b/>
            <sz val="9"/>
            <color indexed="81"/>
            <rFont val="Tahoma"/>
            <family val="2"/>
            <charset val="238"/>
          </rPr>
          <t>v případě ručního zadání plochy potrubí se zde zadá výška potrubí (mm)</t>
        </r>
      </text>
    </comment>
    <comment ref="AA27" authorId="0" shapeId="0" xr:uid="{BEF79756-C8AD-4F18-A149-4C89D8149BA0}">
      <text>
        <r>
          <rPr>
            <b/>
            <sz val="9"/>
            <color indexed="81"/>
            <rFont val="Tahoma"/>
            <family val="2"/>
            <charset val="238"/>
          </rPr>
          <t>Výškový rozdíl mezi neveletou (vnitřní dno potrubí) a spodkem potrubí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Vladislav Kališ</author>
    <author>roba</author>
  </authors>
  <commentList>
    <comment ref="F27" authorId="0" shapeId="0" xr:uid="{D491F1B9-C5BF-4C35-A2BC-54B9A2716512}">
      <text>
        <r>
          <rPr>
            <b/>
            <sz val="9"/>
            <color indexed="81"/>
            <rFont val="Tahoma"/>
            <family val="2"/>
            <charset val="238"/>
          </rPr>
          <t>Je třeba zadat začátek a konec upraveného terénu
Začátků a konců může být více</t>
        </r>
      </text>
    </comment>
    <comment ref="Z27" authorId="1" shapeId="0" xr:uid="{4DCD5F62-951F-40C3-AE0D-D2A9F176D128}">
      <text>
        <r>
          <rPr>
            <b/>
            <sz val="9"/>
            <color indexed="81"/>
            <rFont val="Tahoma"/>
            <family val="2"/>
            <charset val="238"/>
          </rPr>
          <t>v případě ručního zadání plochy potrubí se zde zadá výška potrubí (mm)</t>
        </r>
      </text>
    </comment>
    <comment ref="AA27" authorId="0" shapeId="0" xr:uid="{E3E9A738-CDA2-4D7D-85AE-D4DA37242239}">
      <text>
        <r>
          <rPr>
            <b/>
            <sz val="9"/>
            <color indexed="81"/>
            <rFont val="Tahoma"/>
            <family val="2"/>
            <charset val="238"/>
          </rPr>
          <t>Výškový rozdíl mezi neveletou (vnitřní dno potrubí) a spodkem potrubí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Vladislav Kališ</author>
    <author>roba</author>
  </authors>
  <commentList>
    <comment ref="F27" authorId="0" shapeId="0" xr:uid="{E65BBF79-87F4-48EB-BC0B-1F99FC6FC0DE}">
      <text>
        <r>
          <rPr>
            <b/>
            <sz val="9"/>
            <color indexed="81"/>
            <rFont val="Tahoma"/>
            <family val="2"/>
            <charset val="238"/>
          </rPr>
          <t>Je třeba zadat začátek a konec upraveného terénu
Začátků a konců může být více</t>
        </r>
      </text>
    </comment>
    <comment ref="Z27" authorId="1" shapeId="0" xr:uid="{7299D18C-B4CD-4673-8F05-F3EAB3972DEE}">
      <text>
        <r>
          <rPr>
            <b/>
            <sz val="9"/>
            <color indexed="81"/>
            <rFont val="Tahoma"/>
            <family val="2"/>
            <charset val="238"/>
          </rPr>
          <t>v případě ručního zadání plochy potrubí se zde zadá výška potrubí (mm)</t>
        </r>
      </text>
    </comment>
    <comment ref="AA27" authorId="0" shapeId="0" xr:uid="{3CD33BB5-6254-4468-BAA2-5DEAE85C60C3}">
      <text>
        <r>
          <rPr>
            <b/>
            <sz val="9"/>
            <color indexed="81"/>
            <rFont val="Tahoma"/>
            <family val="2"/>
            <charset val="238"/>
          </rPr>
          <t>Výškový rozdíl mezi neveletou (vnitřní dno potrubí) a spodkem potrubí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Vladislav Kališ</author>
    <author>roba</author>
  </authors>
  <commentList>
    <comment ref="F27" authorId="0" shapeId="0" xr:uid="{CF464BBC-960F-4E19-8792-9ACF42B32EA6}">
      <text>
        <r>
          <rPr>
            <b/>
            <sz val="9"/>
            <color indexed="81"/>
            <rFont val="Tahoma"/>
            <family val="2"/>
            <charset val="238"/>
          </rPr>
          <t>Je třeba zadat začátek a konec upraveného terénu
Začátků a konců může být více</t>
        </r>
      </text>
    </comment>
    <comment ref="Z27" authorId="1" shapeId="0" xr:uid="{6BAE1FA8-3EFD-4922-A469-4B36508EBC12}">
      <text>
        <r>
          <rPr>
            <b/>
            <sz val="9"/>
            <color indexed="81"/>
            <rFont val="Tahoma"/>
            <family val="2"/>
            <charset val="238"/>
          </rPr>
          <t>v případě ručního zadání plochy potrubí se zde zadá výška potrubí (mm)</t>
        </r>
      </text>
    </comment>
    <comment ref="AA27" authorId="0" shapeId="0" xr:uid="{49E97F0D-75B0-4B37-B516-A1857BD01CF9}">
      <text>
        <r>
          <rPr>
            <b/>
            <sz val="9"/>
            <color indexed="81"/>
            <rFont val="Tahoma"/>
            <family val="2"/>
            <charset val="238"/>
          </rPr>
          <t>Výškový rozdíl mezi neveletou (vnitřní dno potrubí) a spodkem potrubí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Vladislav Kališ</author>
    <author>roba</author>
  </authors>
  <commentList>
    <comment ref="F27" authorId="0" shapeId="0" xr:uid="{0E8CC157-3884-4BD6-BEFD-547DFEDB8987}">
      <text>
        <r>
          <rPr>
            <b/>
            <sz val="9"/>
            <color indexed="81"/>
            <rFont val="Tahoma"/>
            <family val="2"/>
            <charset val="238"/>
          </rPr>
          <t>Je třeba zadat začátek a konec upraveného terénu
Začátků a konců může být více</t>
        </r>
      </text>
    </comment>
    <comment ref="Z27" authorId="1" shapeId="0" xr:uid="{B30925EA-BE8A-4785-96A6-3066F82BFD83}">
      <text>
        <r>
          <rPr>
            <b/>
            <sz val="9"/>
            <color indexed="81"/>
            <rFont val="Tahoma"/>
            <family val="2"/>
            <charset val="238"/>
          </rPr>
          <t>v případě ručního zadání plochy potrubí se zde zadá výška potrubí (mm)</t>
        </r>
      </text>
    </comment>
    <comment ref="AA27" authorId="0" shapeId="0" xr:uid="{26A339D6-4A12-4908-9C9D-CF3C277FA1AC}">
      <text>
        <r>
          <rPr>
            <b/>
            <sz val="9"/>
            <color indexed="81"/>
            <rFont val="Tahoma"/>
            <family val="2"/>
            <charset val="238"/>
          </rPr>
          <t>Výškový rozdíl mezi neveletou (vnitřní dno potrubí) a spodkem potrubí</t>
        </r>
      </text>
    </comment>
  </commentList>
</comments>
</file>

<file path=xl/sharedStrings.xml><?xml version="1.0" encoding="utf-8"?>
<sst xmlns="http://schemas.openxmlformats.org/spreadsheetml/2006/main" count="6278" uniqueCount="303">
  <si>
    <t>Staničení</t>
  </si>
  <si>
    <t>Pomocná H1</t>
  </si>
  <si>
    <t>Pomocná H2</t>
  </si>
  <si>
    <t>Číslo řádku</t>
  </si>
  <si>
    <t>Pomocná L1</t>
  </si>
  <si>
    <t>Pomocná L2</t>
  </si>
  <si>
    <t>Pomocné k interpolaci terénu</t>
  </si>
  <si>
    <t>Pomocné k interpolaci nivelety</t>
  </si>
  <si>
    <t>Název úseku</t>
  </si>
  <si>
    <t>Délka úseku</t>
  </si>
  <si>
    <t>m</t>
  </si>
  <si>
    <t xml:space="preserve">m n.m. </t>
  </si>
  <si>
    <t>Vzdálenost terénu a nivelety</t>
  </si>
  <si>
    <t>Zadání-
Terén</t>
  </si>
  <si>
    <t>Zadání- 
Niveleta</t>
  </si>
  <si>
    <t>mm</t>
  </si>
  <si>
    <t>Plocha potrubí</t>
  </si>
  <si>
    <t>m2</t>
  </si>
  <si>
    <t>Výška podsypu</t>
  </si>
  <si>
    <t>Výška obsysu nad potrubím</t>
  </si>
  <si>
    <t>Šířka výkopu</t>
  </si>
  <si>
    <t>---</t>
  </si>
  <si>
    <t>Průměrná vzdálenost terénu a nivelety</t>
  </si>
  <si>
    <t xml:space="preserve"> Sklon stěn výkopu (levá)</t>
  </si>
  <si>
    <t>Sklon stěn výkopu (pravá)</t>
  </si>
  <si>
    <t>Plocha podsypu</t>
  </si>
  <si>
    <t>Celková výška obsypu</t>
  </si>
  <si>
    <t>Výška odstranění povrchu</t>
  </si>
  <si>
    <t>Terén (interpolace)</t>
  </si>
  <si>
    <t>Niveleta (interpolace)</t>
  </si>
  <si>
    <r>
      <t>X</t>
    </r>
    <r>
      <rPr>
        <vertAlign val="subscript"/>
        <sz val="11"/>
        <color theme="1"/>
        <rFont val="Calibri"/>
        <family val="2"/>
        <charset val="238"/>
        <scheme val="minor"/>
      </rPr>
      <t>L</t>
    </r>
    <r>
      <rPr>
        <sz val="11"/>
        <color theme="1"/>
        <rFont val="Calibri"/>
        <family val="2"/>
        <charset val="238"/>
        <scheme val="minor"/>
      </rPr>
      <t>:1</t>
    </r>
  </si>
  <si>
    <r>
      <t>X</t>
    </r>
    <r>
      <rPr>
        <vertAlign val="subscript"/>
        <sz val="11"/>
        <color theme="1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charset val="238"/>
        <scheme val="minor"/>
      </rPr>
      <t>:1</t>
    </r>
  </si>
  <si>
    <t>Plocha obsypu (odečteno potrubí)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</si>
  <si>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</si>
  <si>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Šířka odstranění povrchu ve výkopu</t>
  </si>
  <si>
    <t>Hloubka výkopu bez odstranění povrchů</t>
  </si>
  <si>
    <t>Plocha odstranění povrchu (obdélníkový průřez)</t>
  </si>
  <si>
    <t>Plocha výkopu bez povrchu</t>
  </si>
  <si>
    <t>Plocha zpětného zásypu</t>
  </si>
  <si>
    <t>Šířka horní části obsypu</t>
  </si>
  <si>
    <t>Šířka horní části podsypu</t>
  </si>
  <si>
    <t>Průměrná výška pažení (levá)</t>
  </si>
  <si>
    <t>Průměrná výška pažení (pravá)</t>
  </si>
  <si>
    <t>Celková výška obsypu a podsypu</t>
  </si>
  <si>
    <t>Chybové hlášky</t>
  </si>
  <si>
    <t>Plocha obsypu (bez odečtu potrubí)</t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</si>
  <si>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</si>
  <si>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Způsob těžení</t>
  </si>
  <si>
    <t>Protlak (1)
Výkop (2)</t>
  </si>
  <si>
    <t>Ručně (1)
Strojně (2)</t>
  </si>
  <si>
    <t>Výměna zeminy zásypu</t>
  </si>
  <si>
    <t>Ano (1)
Ne (2)</t>
  </si>
  <si>
    <t>Vyřadit úsek z výpočtů</t>
  </si>
  <si>
    <t>Výkop ruční</t>
  </si>
  <si>
    <t>Výkop strojní</t>
  </si>
  <si>
    <t>m3</t>
  </si>
  <si>
    <t>Způsob výkopu</t>
  </si>
  <si>
    <t>Pažení</t>
  </si>
  <si>
    <t>Ano levé (1)
Ano pravé (2)
Ano oboje (3)
Ne (4)</t>
  </si>
  <si>
    <t>Plocha přebytečné zeminy</t>
  </si>
  <si>
    <t>Rozšíření výkopu v prostoru šachty (pravé)</t>
  </si>
  <si>
    <t>Průměr šachty nebo délka v případě obdélníkové šachty</t>
  </si>
  <si>
    <t>Šířka šachty (v případě obdélníkové šachty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</si>
  <si>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</si>
  <si>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Podsyp šachet</t>
  </si>
  <si>
    <t>Rozšíření výkopu v prostoru šachty (levé)</t>
  </si>
  <si>
    <t>Obsyp potrubí</t>
  </si>
  <si>
    <t>Podsyp potrubí</t>
  </si>
  <si>
    <t>Název objektu</t>
  </si>
  <si>
    <t>Výška podsypu šachty</t>
  </si>
  <si>
    <t>Půdorysná plocha dna výkopu pro šachtu</t>
  </si>
  <si>
    <t>Obsyp šachet vytěženou zeminou</t>
  </si>
  <si>
    <t>Obsyp šachet výměna zeminy</t>
  </si>
  <si>
    <t>Přebytečná zemina</t>
  </si>
  <si>
    <t>Půdorysná plocha šachty</t>
  </si>
  <si>
    <t xml:space="preserve">Celková plocha pažení </t>
  </si>
  <si>
    <t xml:space="preserve">Půdorysná plocha odstranění povrchu </t>
  </si>
  <si>
    <t>Název:</t>
  </si>
  <si>
    <t>asfalt místní</t>
  </si>
  <si>
    <t>bet. dlažba 30x30</t>
  </si>
  <si>
    <t>bet. dlažba 50x50</t>
  </si>
  <si>
    <t>betonová dlažba</t>
  </si>
  <si>
    <t>chodník asfaltový</t>
  </si>
  <si>
    <t>komunikace I tř</t>
  </si>
  <si>
    <t>komunikace II tř</t>
  </si>
  <si>
    <t>komunikace III tř</t>
  </si>
  <si>
    <t>kostky malé</t>
  </si>
  <si>
    <t>kostky velké</t>
  </si>
  <si>
    <t>krajnice</t>
  </si>
  <si>
    <t>lesní pozemek</t>
  </si>
  <si>
    <t>panely</t>
  </si>
  <si>
    <t>pole</t>
  </si>
  <si>
    <t>štěrk</t>
  </si>
  <si>
    <t>tráva</t>
  </si>
  <si>
    <t>vodoteč</t>
  </si>
  <si>
    <t>záhon</t>
  </si>
  <si>
    <t>zámková dlažba</t>
  </si>
  <si>
    <t>zatrav. tvárnice</t>
  </si>
  <si>
    <t>žulová dlažba</t>
  </si>
  <si>
    <t>Celkem</t>
  </si>
  <si>
    <t>Druh povrchu</t>
  </si>
  <si>
    <t>výška odstraňované vrstvy</t>
  </si>
  <si>
    <t>Délka ručního výkopu</t>
  </si>
  <si>
    <t>Délka strojního výkopu</t>
  </si>
  <si>
    <t>Délka protlaku</t>
  </si>
  <si>
    <t>Délka povrchu s protlaky</t>
  </si>
  <si>
    <t>Délka povrchu bez protlaků</t>
  </si>
  <si>
    <t>Rozšíření výkopu pro šachtu proti směru staničení</t>
  </si>
  <si>
    <t>Rozšíření výkopu pro šachtu ve směru staničení</t>
  </si>
  <si>
    <t>Zanedbat plochu potrubí</t>
  </si>
  <si>
    <t>Výměna zeminy</t>
  </si>
  <si>
    <t>Vlastní plocha potrubí</t>
  </si>
  <si>
    <t xml:space="preserve">Objem odstranění povrchu </t>
  </si>
  <si>
    <t>ano - 1</t>
  </si>
  <si>
    <t>ne - 2</t>
  </si>
  <si>
    <t>Objem potrubí ve výkopu</t>
  </si>
  <si>
    <t>Výměna zeminy zásypu šachtet</t>
  </si>
  <si>
    <t>Pomocné- hloubka výkopu x délka úseku</t>
  </si>
  <si>
    <t>Celková průměrná  hloubka výkopu</t>
  </si>
  <si>
    <t>x=</t>
  </si>
  <si>
    <t>Výkop mělčí než X m
ano (1)
ne (2)</t>
  </si>
  <si>
    <t>Výkop menší než X m
ano (1)
ne (2)</t>
  </si>
  <si>
    <t>Zásyp výkopu vytěženou zeminou</t>
  </si>
  <si>
    <t>Zásyp výkopu výměna zeminy</t>
  </si>
  <si>
    <r>
      <t>(m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)</t>
    </r>
  </si>
  <si>
    <t>De potrubí nebo chráničky (mm)</t>
  </si>
  <si>
    <t>Délka potrubí mezi šachtami</t>
  </si>
  <si>
    <t xml:space="preserve"> Sklon stěn výkopu šachty (levá)</t>
  </si>
  <si>
    <t>Sklon stěn výkopu šachty (pravá)</t>
  </si>
  <si>
    <t>Celková šířka výkopu pro šachtu kolmo na potrubí</t>
  </si>
  <si>
    <t>Celková délka výkopu pro šachtu ve směru potrubí</t>
  </si>
  <si>
    <t>Výška výkopu pro šachtu s odečtem odstranění povrchu</t>
  </si>
  <si>
    <t>Objem šachty</t>
  </si>
  <si>
    <t>Délka výkopu pro šachtu ve směru potrubí proti směru staničení</t>
  </si>
  <si>
    <t>Délka výkopu pro šachtu ve směru potrubí po směru staničení</t>
  </si>
  <si>
    <t>Objem výkopu pro šachtu</t>
  </si>
  <si>
    <t>objem výkopu pro šachtu v úseku</t>
  </si>
  <si>
    <t>Poloha šachty v profilu 
1- první (pouze v řádku č. 1)
2- průběžná
3- koncová</t>
  </si>
  <si>
    <t>Poloha šachty v profilu 
(pomocný výpočet)</t>
  </si>
  <si>
    <t>Délka výkopu pro potrubí  mezi výkopy  šachet</t>
  </si>
  <si>
    <t>Průřezová plocha výkopu pro šachtu (kolmo na staničení)</t>
  </si>
  <si>
    <t>Výkop pro šachtu</t>
  </si>
  <si>
    <t>Objem podsypu šachty</t>
  </si>
  <si>
    <t>objem podsypu šachty v úseku</t>
  </si>
  <si>
    <t>Podsyp šachty</t>
  </si>
  <si>
    <t>Výška šachty (bez povrchu)</t>
  </si>
  <si>
    <t>Objem šachty (odečten objem v odstranění povrchu)</t>
  </si>
  <si>
    <t>objem  šachty v úseku</t>
  </si>
  <si>
    <t>Vlastní objem šachty (odečten objem v odstranění povrchu)</t>
  </si>
  <si>
    <t>Výkop</t>
  </si>
  <si>
    <t>objem podsypu</t>
  </si>
  <si>
    <r>
      <t xml:space="preserve">Délka kolize potrubí </t>
    </r>
    <r>
      <rPr>
        <sz val="6"/>
        <rFont val="Calibri"/>
        <family val="2"/>
        <charset val="238"/>
        <scheme val="minor"/>
      </rPr>
      <t xml:space="preserve">(podsyp, obsyp, zásyp, plocha potrubí) </t>
    </r>
    <r>
      <rPr>
        <sz val="11"/>
        <rFont val="Calibri"/>
        <family val="2"/>
        <charset val="238"/>
        <scheme val="minor"/>
      </rPr>
      <t>ve výkopu šachet</t>
    </r>
  </si>
  <si>
    <t>Objem kolize potrubí (podsyp, obsyp, zásyp, plocha potrubí) ve výkopu šachet</t>
  </si>
  <si>
    <t>Plocha (kolmo na staničení) kolize potrubí (podsyp, obsyp, zásyp, plocha potrubí) ve výkopu šachet</t>
  </si>
  <si>
    <t>Objem šachet</t>
  </si>
  <si>
    <t>Povrchy</t>
  </si>
  <si>
    <t>Šířka odstranění povrchu</t>
  </si>
  <si>
    <t>hloubka výkopu (bez odstranění povrchu, bez prohloubení)</t>
  </si>
  <si>
    <t>Půdorysná plocha odstranění povrchu</t>
  </si>
  <si>
    <t>Tloušťka stěny potrubí ve dně
(mm)</t>
  </si>
  <si>
    <t>Rozdíl</t>
  </si>
  <si>
    <t>Hloubka výkopu potrubí v místě kolize</t>
  </si>
  <si>
    <t>Pomocné- bilance zemin</t>
  </si>
  <si>
    <t>objem zásypu pro šachtu v úseku</t>
  </si>
  <si>
    <t>Zásyp šachty- pomocné- rozpracována jiná metoda)</t>
  </si>
  <si>
    <t>Celková zemina použitá zpět do výkopu (pomocný výpočet)</t>
  </si>
  <si>
    <t xml:space="preserve">Celková zemina použitá zpět do výkopu </t>
  </si>
  <si>
    <t>délka ručního výkopu</t>
  </si>
  <si>
    <t>délka strojního výkopu</t>
  </si>
  <si>
    <t>celková délka protlaků</t>
  </si>
  <si>
    <t>asf - 1,1</t>
  </si>
  <si>
    <t>tl. Dna šachty</t>
  </si>
  <si>
    <t>Celkový zásyp vyměněnou zeminou</t>
  </si>
  <si>
    <t>železnice</t>
  </si>
  <si>
    <t>Prohloubení výkopu v úseku</t>
  </si>
  <si>
    <t>Zadání- 
upravený terén</t>
  </si>
  <si>
    <t xml:space="preserve">Začátek
(Z)
a konec
(K)
úseku </t>
  </si>
  <si>
    <t>m n.m.</t>
  </si>
  <si>
    <t>Z - K</t>
  </si>
  <si>
    <t>Upravený terén (interpolace)</t>
  </si>
  <si>
    <r>
      <t xml:space="preserve">Upravený terén </t>
    </r>
    <r>
      <rPr>
        <sz val="8"/>
        <color theme="1"/>
        <rFont val="Calibri"/>
        <family val="2"/>
        <charset val="238"/>
        <scheme val="minor"/>
      </rPr>
      <t>(tam, kde není definován je použit původní terén)</t>
    </r>
  </si>
  <si>
    <t>Upravený terén- zásyp</t>
  </si>
  <si>
    <t>Zvětšení plochy zpětného zásypu k upravenému terénu</t>
  </si>
  <si>
    <t>Rozdíl mezi upraveným a původním terénem v úseku</t>
  </si>
  <si>
    <r>
      <t>m</t>
    </r>
    <r>
      <rPr>
        <vertAlign val="superscript"/>
        <sz val="11"/>
        <color rgb="FFFF0000"/>
        <rFont val="Calibri"/>
        <family val="2"/>
        <charset val="238"/>
        <scheme val="minor"/>
      </rPr>
      <t>2</t>
    </r>
  </si>
  <si>
    <t>Zásyp výkopu vytěženou zeminou (doměrek do výšky upraveného terénu)</t>
  </si>
  <si>
    <t>Zásyp výkopu výměna zeminy (doměrek do výšky upraveného terénu)</t>
  </si>
  <si>
    <t>ano (100%)
ne (0%)</t>
  </si>
  <si>
    <t>Ano (100%)
Ne (0%)</t>
  </si>
  <si>
    <t/>
  </si>
  <si>
    <t>asf - 1,2</t>
  </si>
  <si>
    <t>Součet</t>
  </si>
  <si>
    <t>Tabulka tříd těžitelnosti</t>
  </si>
  <si>
    <t>1. třída [%]</t>
  </si>
  <si>
    <t>2. třída [%]</t>
  </si>
  <si>
    <t>3. třída [%]</t>
  </si>
  <si>
    <t>4. třída [%]</t>
  </si>
  <si>
    <t>5. třída [%]</t>
  </si>
  <si>
    <t>6. třída [%]</t>
  </si>
  <si>
    <t>7. třída [%]</t>
  </si>
  <si>
    <t>Celkový výkop</t>
  </si>
  <si>
    <t>Z toho 1. třída těžitelnosti [m3]</t>
  </si>
  <si>
    <t>Z toho 2. třída těžitelnosti [m3]</t>
  </si>
  <si>
    <t>Z toho 3. třída těžitelnosti [m3]</t>
  </si>
  <si>
    <t>Z toho 4. třída těžitelnosti [m3]</t>
  </si>
  <si>
    <t>Z toho 5. třída těžitelnosti [m3]</t>
  </si>
  <si>
    <t>Z toho 6. třída těžitelnosti [m3]</t>
  </si>
  <si>
    <t>Z toho 7. třída těžitelnosti [m3]</t>
  </si>
  <si>
    <t>Obetonování potrubí</t>
  </si>
  <si>
    <t xml:space="preserve"> -DI</t>
  </si>
  <si>
    <t>Vlastní  plocha obetonování</t>
  </si>
  <si>
    <t>Prohloubení šachty</t>
  </si>
  <si>
    <t>VO</t>
  </si>
  <si>
    <t>Š101</t>
  </si>
  <si>
    <t>Š102</t>
  </si>
  <si>
    <t>uliční vpusť</t>
  </si>
  <si>
    <t>Š103</t>
  </si>
  <si>
    <t>Š104</t>
  </si>
  <si>
    <t>Š105</t>
  </si>
  <si>
    <t>Š106</t>
  </si>
  <si>
    <t>Š107</t>
  </si>
  <si>
    <t>Š108</t>
  </si>
  <si>
    <t>Š109</t>
  </si>
  <si>
    <t>Š110</t>
  </si>
  <si>
    <t>Š111</t>
  </si>
  <si>
    <t>Š112</t>
  </si>
  <si>
    <t>Š113</t>
  </si>
  <si>
    <t>Š114</t>
  </si>
  <si>
    <t>Š115</t>
  </si>
  <si>
    <t>Š116</t>
  </si>
  <si>
    <t>Š117</t>
  </si>
  <si>
    <t>Š118</t>
  </si>
  <si>
    <t>Š119</t>
  </si>
  <si>
    <t>Š120</t>
  </si>
  <si>
    <t>Š121</t>
  </si>
  <si>
    <t>Š122</t>
  </si>
  <si>
    <t>Š123</t>
  </si>
  <si>
    <t>Š124</t>
  </si>
  <si>
    <t>Š125</t>
  </si>
  <si>
    <t>Š126</t>
  </si>
  <si>
    <t>Š127</t>
  </si>
  <si>
    <t>Š201</t>
  </si>
  <si>
    <t>Š202</t>
  </si>
  <si>
    <t>Š203</t>
  </si>
  <si>
    <t>Š204</t>
  </si>
  <si>
    <t>Š205</t>
  </si>
  <si>
    <t>Š206</t>
  </si>
  <si>
    <t>Š301</t>
  </si>
  <si>
    <t>Š302</t>
  </si>
  <si>
    <t>uliční vpust</t>
  </si>
  <si>
    <t>Š303</t>
  </si>
  <si>
    <t>Š304</t>
  </si>
  <si>
    <t>Š305</t>
  </si>
  <si>
    <t>Š306</t>
  </si>
  <si>
    <t>Š307</t>
  </si>
  <si>
    <t>Š308</t>
  </si>
  <si>
    <t>Š309</t>
  </si>
  <si>
    <t>Š310</t>
  </si>
  <si>
    <t>Š311</t>
  </si>
  <si>
    <t>Š312</t>
  </si>
  <si>
    <t>Š313</t>
  </si>
  <si>
    <t>Š314</t>
  </si>
  <si>
    <t>Š315</t>
  </si>
  <si>
    <t>š</t>
  </si>
  <si>
    <t>Š401</t>
  </si>
  <si>
    <t>Š402</t>
  </si>
  <si>
    <t>Š403</t>
  </si>
  <si>
    <t>Š404</t>
  </si>
  <si>
    <t>Š405</t>
  </si>
  <si>
    <t>Š406</t>
  </si>
  <si>
    <t>Š407</t>
  </si>
  <si>
    <t>Š408</t>
  </si>
  <si>
    <t>Š409</t>
  </si>
  <si>
    <t>Š410</t>
  </si>
  <si>
    <t>trava - 0,9</t>
  </si>
  <si>
    <t>trava - 1,1</t>
  </si>
  <si>
    <t>Š411</t>
  </si>
  <si>
    <t>Š412</t>
  </si>
  <si>
    <t>Š413</t>
  </si>
  <si>
    <t>Š414</t>
  </si>
  <si>
    <t>tráva - 1,2</t>
  </si>
  <si>
    <t>tráva - 1,4</t>
  </si>
  <si>
    <t>asf - 1,4</t>
  </si>
  <si>
    <t>Š501</t>
  </si>
  <si>
    <t>Š502</t>
  </si>
  <si>
    <t>Š503</t>
  </si>
  <si>
    <t>Š504</t>
  </si>
  <si>
    <t>Š505</t>
  </si>
  <si>
    <t>Š506</t>
  </si>
  <si>
    <t>Š507</t>
  </si>
  <si>
    <t>asf - 0,9</t>
  </si>
  <si>
    <t>Š601</t>
  </si>
  <si>
    <t>Š602</t>
  </si>
  <si>
    <t>přípojka od UV</t>
  </si>
  <si>
    <t>Š603</t>
  </si>
  <si>
    <t>Š604</t>
  </si>
  <si>
    <t>Š605</t>
  </si>
  <si>
    <t>SŠ1</t>
  </si>
  <si>
    <t>SŠ2</t>
  </si>
  <si>
    <t>SŠ3</t>
  </si>
  <si>
    <t>SŠ10</t>
  </si>
  <si>
    <t>SŠ11</t>
  </si>
  <si>
    <t>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</si>
</sst>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40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 CE"/>
      <charset val="238"/>
    </font>
    <font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vertAlign val="superscript"/>
      <sz val="11"/>
      <color rgb="FFFF0000"/>
      <name val="Calibri"/>
      <family val="2"/>
      <charset val="238"/>
      <scheme val="minor"/>
    </font>
    <font>
      <sz val="10"/>
      <color theme="1"/>
      <name val="Arial Unicode MS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3B3B"/>
        <bgColor indexed="64"/>
      </patternFill>
    </fill>
    <fill>
      <patternFill patternType="solid">
        <fgColor rgb="FFA9D18D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7" fillId="0" borderId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16" borderId="0" applyNumberFormat="0" applyBorder="0" applyAlignment="0" applyProtection="0"/>
    <xf numFmtId="0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9" applyNumberFormat="0" applyAlignment="0" applyProtection="0"/>
    <xf numFmtId="0" fontId="23" fillId="20" borderId="10" applyNumberFormat="0" applyAlignment="0" applyProtection="0"/>
    <xf numFmtId="0" fontId="24" fillId="20" borderId="9" applyNumberFormat="0" applyAlignment="0" applyProtection="0"/>
    <xf numFmtId="0" fontId="25" fillId="0" borderId="11" applyNumberFormat="0" applyFill="0" applyAlignment="0" applyProtection="0"/>
    <xf numFmtId="0" fontId="26" fillId="21" borderId="12" applyNumberFormat="0" applyAlignment="0" applyProtection="0"/>
    <xf numFmtId="0" fontId="27" fillId="0" borderId="0" applyNumberFormat="0" applyFill="0" applyBorder="0" applyAlignment="0" applyProtection="0"/>
    <xf numFmtId="0" fontId="14" fillId="22" borderId="13" applyNumberFormat="0" applyFont="0" applyAlignment="0" applyProtection="0"/>
    <xf numFmtId="0" fontId="28" fillId="0" borderId="0" applyNumberFormat="0" applyFill="0" applyBorder="0" applyAlignment="0" applyProtection="0"/>
    <xf numFmtId="0" fontId="10" fillId="0" borderId="14" applyNumberFormat="0" applyFill="0" applyAlignment="0" applyProtection="0"/>
    <xf numFmtId="0" fontId="29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29" fillId="46" borderId="0" applyNumberFormat="0" applyBorder="0" applyAlignment="0" applyProtection="0"/>
    <xf numFmtId="9" fontId="14" fillId="0" borderId="0" applyFont="0" applyFill="0" applyBorder="0" applyAlignment="0" applyProtection="0"/>
  </cellStyleXfs>
  <cellXfs count="414">
    <xf numFmtId="0" fontId="0" fillId="0" borderId="0" xfId="0"/>
    <xf numFmtId="2" fontId="0" fillId="0" borderId="0" xfId="0" applyNumberFormat="1"/>
    <xf numFmtId="2" fontId="1" fillId="0" borderId="1" xfId="0" applyNumberFormat="1" applyFont="1" applyBorder="1"/>
    <xf numFmtId="2" fontId="1" fillId="2" borderId="1" xfId="0" applyNumberFormat="1" applyFont="1" applyFill="1" applyBorder="1"/>
    <xf numFmtId="1" fontId="1" fillId="0" borderId="1" xfId="0" applyNumberFormat="1" applyFont="1" applyBorder="1"/>
    <xf numFmtId="0" fontId="0" fillId="0" borderId="0" xfId="0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/>
    </xf>
    <xf numFmtId="165" fontId="1" fillId="0" borderId="1" xfId="0" applyNumberFormat="1" applyFont="1" applyBorder="1"/>
    <xf numFmtId="2" fontId="1" fillId="2" borderId="4" xfId="0" applyNumberFormat="1" applyFont="1" applyFill="1" applyBorder="1"/>
    <xf numFmtId="2" fontId="1" fillId="0" borderId="4" xfId="0" applyNumberFormat="1" applyFont="1" applyBorder="1"/>
    <xf numFmtId="165" fontId="1" fillId="0" borderId="4" xfId="0" applyNumberFormat="1" applyFont="1" applyBorder="1"/>
    <xf numFmtId="2" fontId="1" fillId="9" borderId="1" xfId="0" applyNumberFormat="1" applyFont="1" applyFill="1" applyBorder="1"/>
    <xf numFmtId="2" fontId="1" fillId="9" borderId="4" xfId="0" applyNumberFormat="1" applyFont="1" applyFill="1" applyBorder="1"/>
    <xf numFmtId="0" fontId="0" fillId="10" borderId="1" xfId="0" applyFill="1" applyBorder="1" applyAlignment="1">
      <alignment horizontal="center" vertical="center" wrapText="1"/>
    </xf>
    <xf numFmtId="2" fontId="1" fillId="10" borderId="1" xfId="0" applyNumberFormat="1" applyFont="1" applyFill="1" applyBorder="1"/>
    <xf numFmtId="164" fontId="1" fillId="3" borderId="1" xfId="0" quotePrefix="1" applyNumberFormat="1" applyFont="1" applyFill="1" applyBorder="1" applyAlignment="1">
      <alignment horizontal="center"/>
    </xf>
    <xf numFmtId="2" fontId="1" fillId="0" borderId="5" xfId="0" applyNumberFormat="1" applyFont="1" applyBorder="1"/>
    <xf numFmtId="2" fontId="1" fillId="3" borderId="1" xfId="0" applyNumberFormat="1" applyFont="1" applyFill="1" applyBorder="1" applyAlignment="1">
      <alignment horizontal="center" vertical="center"/>
    </xf>
    <xf numFmtId="2" fontId="1" fillId="3" borderId="1" xfId="0" quotePrefix="1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1" fontId="1" fillId="3" borderId="4" xfId="0" applyNumberFormat="1" applyFont="1" applyFill="1" applyBorder="1"/>
    <xf numFmtId="0" fontId="0" fillId="0" borderId="1" xfId="0" applyBorder="1"/>
    <xf numFmtId="0" fontId="4" fillId="1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1" fillId="0" borderId="0" xfId="0" applyNumberFormat="1" applyFont="1"/>
    <xf numFmtId="2" fontId="9" fillId="0" borderId="0" xfId="0" applyNumberFormat="1" applyFont="1"/>
    <xf numFmtId="0" fontId="1" fillId="0" borderId="0" xfId="0" applyFont="1"/>
    <xf numFmtId="1" fontId="0" fillId="0" borderId="0" xfId="0" applyNumberFormat="1" applyAlignment="1">
      <alignment horizontal="center" vertical="center"/>
    </xf>
    <xf numFmtId="1" fontId="6" fillId="0" borderId="1" xfId="0" applyNumberFormat="1" applyFont="1" applyBorder="1"/>
    <xf numFmtId="1" fontId="1" fillId="0" borderId="4" xfId="0" applyNumberFormat="1" applyFont="1" applyBorder="1"/>
    <xf numFmtId="1" fontId="0" fillId="0" borderId="0" xfId="0" applyNumberFormat="1"/>
    <xf numFmtId="164" fontId="1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2" fontId="11" fillId="13" borderId="1" xfId="0" applyNumberFormat="1" applyFont="1" applyFill="1" applyBorder="1"/>
    <xf numFmtId="2" fontId="10" fillId="15" borderId="1" xfId="0" applyNumberFormat="1" applyFont="1" applyFill="1" applyBorder="1"/>
    <xf numFmtId="0" fontId="13" fillId="0" borderId="0" xfId="0" applyFont="1"/>
    <xf numFmtId="2" fontId="0" fillId="5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2" fontId="9" fillId="14" borderId="1" xfId="0" applyNumberFormat="1" applyFont="1" applyFill="1" applyBorder="1"/>
    <xf numFmtId="0" fontId="0" fillId="0" borderId="0" xfId="0" applyAlignment="1">
      <alignment horizontal="right"/>
    </xf>
    <xf numFmtId="0" fontId="9" fillId="0" borderId="1" xfId="0" applyFont="1" applyBorder="1"/>
    <xf numFmtId="2" fontId="10" fillId="2" borderId="1" xfId="0" applyNumberFormat="1" applyFont="1" applyFill="1" applyBorder="1"/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/>
    <xf numFmtId="2" fontId="0" fillId="0" borderId="1" xfId="0" applyNumberFormat="1" applyBorder="1"/>
    <xf numFmtId="2" fontId="0" fillId="2" borderId="1" xfId="0" applyNumberFormat="1" applyFill="1" applyBorder="1"/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9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6" borderId="1" xfId="0" applyNumberForma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/>
    <xf numFmtId="2" fontId="1" fillId="3" borderId="1" xfId="0" applyNumberFormat="1" applyFont="1" applyFill="1" applyBorder="1"/>
    <xf numFmtId="166" fontId="0" fillId="0" borderId="0" xfId="0" applyNumberFormat="1"/>
    <xf numFmtId="2" fontId="0" fillId="2" borderId="0" xfId="0" applyNumberFormat="1" applyFill="1"/>
    <xf numFmtId="0" fontId="27" fillId="2" borderId="0" xfId="0" applyFont="1" applyFill="1"/>
    <xf numFmtId="2" fontId="0" fillId="3" borderId="1" xfId="0" applyNumberFormat="1" applyFill="1" applyBorder="1" applyAlignment="1">
      <alignment horizontal="center" vertical="center" wrapText="1"/>
    </xf>
    <xf numFmtId="0" fontId="0" fillId="2" borderId="0" xfId="0" applyFill="1" applyAlignment="1">
      <alignment horizontal="right"/>
    </xf>
    <xf numFmtId="166" fontId="0" fillId="2" borderId="0" xfId="0" applyNumberFormat="1" applyFill="1"/>
    <xf numFmtId="164" fontId="1" fillId="2" borderId="1" xfId="0" quotePrefix="1" applyNumberFormat="1" applyFont="1" applyFill="1" applyBorder="1" applyAlignment="1">
      <alignment horizontal="center"/>
    </xf>
    <xf numFmtId="2" fontId="27" fillId="2" borderId="1" xfId="0" applyNumberFormat="1" applyFont="1" applyFill="1" applyBorder="1"/>
    <xf numFmtId="0" fontId="1" fillId="2" borderId="1" xfId="0" quotePrefix="1" applyFont="1" applyFill="1" applyBorder="1"/>
    <xf numFmtId="11" fontId="0" fillId="0" borderId="0" xfId="0" applyNumberFormat="1"/>
    <xf numFmtId="11" fontId="0" fillId="2" borderId="1" xfId="0" applyNumberFormat="1" applyFill="1" applyBorder="1" applyAlignment="1">
      <alignment horizontal="center" vertical="center" wrapText="1"/>
    </xf>
    <xf numFmtId="11" fontId="1" fillId="2" borderId="1" xfId="0" quotePrefix="1" applyNumberFormat="1" applyFont="1" applyFill="1" applyBorder="1" applyAlignment="1">
      <alignment horizontal="center"/>
    </xf>
    <xf numFmtId="2" fontId="1" fillId="2" borderId="5" xfId="0" applyNumberFormat="1" applyFont="1" applyFill="1" applyBorder="1"/>
    <xf numFmtId="2" fontId="10" fillId="0" borderId="0" xfId="0" applyNumberFormat="1" applyFont="1"/>
    <xf numFmtId="164" fontId="0" fillId="0" borderId="0" xfId="0" applyNumberFormat="1" applyAlignment="1">
      <alignment horizontal="right"/>
    </xf>
    <xf numFmtId="2" fontId="10" fillId="0" borderId="1" xfId="0" applyNumberFormat="1" applyFont="1" applyBorder="1"/>
    <xf numFmtId="2" fontId="30" fillId="0" borderId="1" xfId="0" applyNumberFormat="1" applyFont="1" applyBorder="1"/>
    <xf numFmtId="0" fontId="27" fillId="8" borderId="3" xfId="0" applyFont="1" applyFill="1" applyBorder="1" applyAlignment="1">
      <alignment horizontal="center" vertical="center" wrapText="1"/>
    </xf>
    <xf numFmtId="0" fontId="27" fillId="8" borderId="4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left" vertical="top"/>
    </xf>
    <xf numFmtId="165" fontId="0" fillId="0" borderId="0" xfId="0" applyNumberFormat="1"/>
    <xf numFmtId="0" fontId="4" fillId="47" borderId="1" xfId="0" applyFont="1" applyFill="1" applyBorder="1" applyAlignment="1">
      <alignment horizontal="center" vertical="center" wrapText="1"/>
    </xf>
    <xf numFmtId="2" fontId="30" fillId="14" borderId="1" xfId="0" applyNumberFormat="1" applyFont="1" applyFill="1" applyBorder="1"/>
    <xf numFmtId="2" fontId="10" fillId="49" borderId="1" xfId="0" applyNumberFormat="1" applyFont="1" applyFill="1" applyBorder="1"/>
    <xf numFmtId="2" fontId="34" fillId="50" borderId="1" xfId="0" applyNumberFormat="1" applyFont="1" applyFill="1" applyBorder="1"/>
    <xf numFmtId="9" fontId="1" fillId="3" borderId="4" xfId="43" applyFont="1" applyFill="1" applyBorder="1"/>
    <xf numFmtId="9" fontId="0" fillId="0" borderId="1" xfId="43" applyFont="1" applyBorder="1"/>
    <xf numFmtId="49" fontId="0" fillId="0" borderId="0" xfId="0" applyNumberFormat="1"/>
    <xf numFmtId="0" fontId="37" fillId="0" borderId="0" xfId="0" applyFont="1"/>
    <xf numFmtId="0" fontId="0" fillId="8" borderId="3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textRotation="90" wrapText="1"/>
    </xf>
    <xf numFmtId="0" fontId="1" fillId="7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9" fontId="4" fillId="6" borderId="1" xfId="43" applyFont="1" applyFill="1" applyBorder="1" applyAlignment="1">
      <alignment horizontal="center" vertical="center" wrapText="1"/>
    </xf>
    <xf numFmtId="9" fontId="4" fillId="6" borderId="1" xfId="0" applyNumberFormat="1" applyFont="1" applyFill="1" applyBorder="1" applyAlignment="1">
      <alignment horizontal="center" vertical="center" wrapText="1"/>
    </xf>
    <xf numFmtId="0" fontId="0" fillId="12" borderId="1" xfId="0" applyFill="1" applyBorder="1" applyAlignment="1">
      <alignment vertical="center" wrapText="1"/>
    </xf>
    <xf numFmtId="2" fontId="10" fillId="51" borderId="1" xfId="0" applyNumberFormat="1" applyFont="1" applyFill="1" applyBorder="1"/>
    <xf numFmtId="2" fontId="38" fillId="11" borderId="1" xfId="0" applyNumberFormat="1" applyFont="1" applyFill="1" applyBorder="1"/>
    <xf numFmtId="2" fontId="30" fillId="48" borderId="1" xfId="0" applyNumberFormat="1" applyFont="1" applyFill="1" applyBorder="1"/>
    <xf numFmtId="0" fontId="32" fillId="0" borderId="20" xfId="0" applyFont="1" applyBorder="1" applyAlignment="1">
      <alignment horizontal="center" vertical="center" wrapText="1"/>
    </xf>
    <xf numFmtId="0" fontId="0" fillId="15" borderId="1" xfId="0" applyFill="1" applyBorder="1" applyAlignment="1">
      <alignment vertical="center" wrapText="1"/>
    </xf>
    <xf numFmtId="0" fontId="0" fillId="15" borderId="1" xfId="0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textRotation="90" wrapText="1"/>
    </xf>
    <xf numFmtId="1" fontId="0" fillId="6" borderId="1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textRotation="90" wrapText="1"/>
    </xf>
    <xf numFmtId="1" fontId="0" fillId="6" borderId="1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textRotation="90" wrapText="1"/>
    </xf>
    <xf numFmtId="1" fontId="0" fillId="6" borderId="1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textRotation="90" wrapText="1"/>
    </xf>
    <xf numFmtId="1" fontId="0" fillId="6" borderId="1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textRotation="90" wrapText="1"/>
    </xf>
    <xf numFmtId="1" fontId="0" fillId="6" borderId="1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textRotation="90" wrapText="1"/>
    </xf>
    <xf numFmtId="1" fontId="0" fillId="6" borderId="1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textRotation="90" wrapText="1"/>
    </xf>
    <xf numFmtId="1" fontId="0" fillId="6" borderId="1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textRotation="90" wrapText="1"/>
    </xf>
    <xf numFmtId="1" fontId="0" fillId="6" borderId="1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textRotation="90" wrapText="1"/>
    </xf>
    <xf numFmtId="1" fontId="0" fillId="6" borderId="1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textRotation="90" wrapText="1"/>
    </xf>
    <xf numFmtId="1" fontId="0" fillId="6" borderId="1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5" fillId="8" borderId="15" xfId="0" applyFont="1" applyFill="1" applyBorder="1" applyAlignment="1">
      <alignment horizontal="center" vertical="center" wrapText="1"/>
    </xf>
    <xf numFmtId="0" fontId="35" fillId="8" borderId="5" xfId="0" applyFont="1" applyFill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1" fontId="0" fillId="0" borderId="25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1" fontId="0" fillId="11" borderId="21" xfId="0" applyNumberFormat="1" applyFill="1" applyBorder="1" applyAlignment="1">
      <alignment horizontal="center" vertical="center"/>
    </xf>
    <xf numFmtId="0" fontId="0" fillId="11" borderId="22" xfId="0" applyFill="1" applyBorder="1" applyAlignment="1">
      <alignment horizontal="center" vertical="center"/>
    </xf>
    <xf numFmtId="0" fontId="0" fillId="11" borderId="23" xfId="0" applyFill="1" applyBorder="1" applyAlignment="1">
      <alignment horizontal="center" vertical="center"/>
    </xf>
    <xf numFmtId="0" fontId="0" fillId="11" borderId="24" xfId="0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textRotation="90" wrapText="1"/>
    </xf>
    <xf numFmtId="0" fontId="0" fillId="6" borderId="17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15" borderId="3" xfId="0" applyFill="1" applyBorder="1" applyAlignment="1">
      <alignment horizontal="center" vertical="center" wrapText="1"/>
    </xf>
    <xf numFmtId="0" fontId="0" fillId="15" borderId="4" xfId="0" applyFill="1" applyBorder="1" applyAlignment="1">
      <alignment horizontal="center" vertical="center" wrapText="1"/>
    </xf>
    <xf numFmtId="0" fontId="0" fillId="15" borderId="2" xfId="0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35" fillId="8" borderId="3" xfId="0" applyFont="1" applyFill="1" applyBorder="1" applyAlignment="1">
      <alignment horizontal="center" vertical="center" wrapText="1"/>
    </xf>
    <xf numFmtId="0" fontId="35" fillId="8" borderId="4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1" fontId="0" fillId="2" borderId="3" xfId="0" applyNumberFormat="1" applyFill="1" applyBorder="1" applyAlignment="1">
      <alignment horizontal="center" vertical="center" wrapText="1"/>
    </xf>
    <xf numFmtId="11" fontId="0" fillId="2" borderId="4" xfId="0" applyNumberForma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textRotation="90" wrapText="1"/>
    </xf>
    <xf numFmtId="0" fontId="0" fillId="12" borderId="3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13" fillId="4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39" fillId="7" borderId="1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textRotation="90" wrapText="1"/>
    </xf>
    <xf numFmtId="0" fontId="4" fillId="12" borderId="4" xfId="0" applyFont="1" applyFill="1" applyBorder="1" applyAlignment="1">
      <alignment horizontal="center" vertical="center" textRotation="90" wrapText="1"/>
    </xf>
    <xf numFmtId="0" fontId="0" fillId="12" borderId="15" xfId="0" applyFill="1" applyBorder="1" applyAlignment="1">
      <alignment horizontal="center" vertical="center" wrapText="1"/>
    </xf>
    <xf numFmtId="0" fontId="0" fillId="12" borderId="16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</cellXfs>
  <cellStyles count="44">
    <cellStyle name="20 % – Zvýraznění 1" xfId="20" builtinId="30" customBuiltin="1"/>
    <cellStyle name="20 % – Zvýraznění 2" xfId="24" builtinId="34" customBuiltin="1"/>
    <cellStyle name="20 % – Zvýraznění 3" xfId="28" builtinId="38" customBuiltin="1"/>
    <cellStyle name="20 % – Zvýraznění 4" xfId="32" builtinId="42" customBuiltin="1"/>
    <cellStyle name="20 % – Zvýraznění 5" xfId="36" builtinId="46" customBuiltin="1"/>
    <cellStyle name="20 % – Zvýraznění 6" xfId="40" builtinId="50" customBuiltin="1"/>
    <cellStyle name="40 % – Zvýraznění 1" xfId="21" builtinId="31" customBuiltin="1"/>
    <cellStyle name="40 % – Zvýraznění 2" xfId="25" builtinId="35" customBuiltin="1"/>
    <cellStyle name="40 % – Zvýraznění 3" xfId="29" builtinId="39" customBuiltin="1"/>
    <cellStyle name="40 % – Zvýraznění 4" xfId="33" builtinId="43" customBuiltin="1"/>
    <cellStyle name="40 % – Zvýraznění 5" xfId="37" builtinId="47" customBuiltin="1"/>
    <cellStyle name="40 % – Zvýraznění 6" xfId="41" builtinId="51" customBuiltin="1"/>
    <cellStyle name="60 % – Zvýraznění 1" xfId="22" builtinId="32" customBuiltin="1"/>
    <cellStyle name="60 % – Zvýraznění 2" xfId="26" builtinId="36" customBuiltin="1"/>
    <cellStyle name="60 % – Zvýraznění 3" xfId="30" builtinId="40" customBuiltin="1"/>
    <cellStyle name="60 % – Zvýraznění 4" xfId="34" builtinId="44" customBuiltin="1"/>
    <cellStyle name="60 % – Zvýraznění 5" xfId="38" builtinId="48" customBuiltin="1"/>
    <cellStyle name="60 % – Zvýraznění 6" xfId="42" builtinId="52" customBuiltin="1"/>
    <cellStyle name="Celkem" xfId="18" builtinId="25" customBuiltin="1"/>
    <cellStyle name="Kontrolní buňka" xfId="14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eutrální" xfId="9" builtinId="28" customBuiltin="1"/>
    <cellStyle name="Normální" xfId="0" builtinId="0"/>
    <cellStyle name="Normální 2" xfId="1" xr:uid="{00000000-0005-0000-0000-00001B000000}"/>
    <cellStyle name="Poznámka" xfId="16" builtinId="10" customBuiltin="1"/>
    <cellStyle name="Procenta" xfId="43" builtinId="5"/>
    <cellStyle name="Propojená buňka" xfId="13" builtinId="24" customBuiltin="1"/>
    <cellStyle name="Správně" xfId="7" builtinId="26" customBuiltin="1"/>
    <cellStyle name="Špatně" xfId="8" builtinId="27" customBuiltin="1"/>
    <cellStyle name="Text upozornění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ětlující text" xfId="17" builtinId="53" customBuiltin="1"/>
    <cellStyle name="Zvýraznění 1" xfId="19" builtinId="29" customBuiltin="1"/>
    <cellStyle name="Zvýraznění 2" xfId="23" builtinId="33" customBuiltin="1"/>
    <cellStyle name="Zvýraznění 3" xfId="27" builtinId="37" customBuiltin="1"/>
    <cellStyle name="Zvýraznění 4" xfId="31" builtinId="41" customBuiltin="1"/>
    <cellStyle name="Zvýraznění 5" xfId="35" builtinId="45" customBuiltin="1"/>
    <cellStyle name="Zvýraznění 6" xfId="39" builtinId="49" customBuiltin="1"/>
  </cellStyles>
  <dxfs count="930">
    <dxf>
      <fill>
        <patternFill>
          <bgColor rgb="FF5A5A5A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FF7C80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5A5A5A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theme="1" tint="0.34998626667073579"/>
        </patternFill>
      </fill>
    </dxf>
    <dxf>
      <fill>
        <gradientFill>
          <stop position="0">
            <color theme="4" tint="0.80001220740379042"/>
          </stop>
          <stop position="1">
            <color theme="5" tint="0.40000610370189521"/>
          </stop>
        </gradientFill>
      </fill>
    </dxf>
    <dxf>
      <fill>
        <gradientFill>
          <stop position="0">
            <color theme="4" tint="0.80001220740379042"/>
          </stop>
          <stop position="0.5">
            <color theme="5" tint="0.59999389629810485"/>
          </stop>
          <stop position="1">
            <color theme="4" tint="0.80001220740379042"/>
          </stop>
        </gradientFill>
      </fill>
    </dxf>
    <dxf>
      <font>
        <color auto="1"/>
      </font>
      <fill>
        <gradientFill type="path" left="0.5" right="0.5" top="0.5" bottom="0.5">
          <stop position="0">
            <color theme="0" tint="-0.1490218817712943"/>
          </stop>
          <stop position="1">
            <color theme="9" tint="-0.25098422193060094"/>
          </stop>
        </gradientFill>
      </fill>
    </dxf>
    <dxf>
      <fill>
        <patternFill>
          <bgColor theme="1" tint="0.34998626667073579"/>
        </patternFill>
      </fill>
    </dxf>
    <dxf>
      <fill>
        <patternFill>
          <bgColor rgb="FFFF7C8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rgb="FFFF0000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rgb="FF7030A0"/>
      </font>
      <fill>
        <patternFill>
          <bgColor rgb="FFDDDDDD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9" tint="-0.24994659260841701"/>
        </patternFill>
      </fill>
    </dxf>
    <dxf>
      <font>
        <color theme="1"/>
      </font>
      <fill>
        <patternFill patternType="solid">
          <fgColor auto="1"/>
          <bgColor theme="9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gradientFill>
          <stop position="0">
            <color rgb="FF51F735"/>
          </stop>
          <stop position="0.5">
            <color theme="4"/>
          </stop>
          <stop position="1">
            <color rgb="FF51F735"/>
          </stop>
        </gradientFill>
      </fill>
    </dxf>
    <dxf>
      <font>
        <color theme="1"/>
      </font>
      <fill>
        <gradientFill degree="45">
          <stop position="0">
            <color theme="9"/>
          </stop>
          <stop position="0.5">
            <color theme="4"/>
          </stop>
          <stop position="1">
            <color theme="9"/>
          </stop>
        </gradientFill>
      </fill>
    </dxf>
    <dxf>
      <font>
        <color theme="1"/>
      </font>
      <fill>
        <gradientFill degree="13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ont>
        <color rgb="FF7030A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6" tint="-0.499984740745262"/>
      </font>
      <fill>
        <patternFill>
          <bgColor theme="0" tint="-0.14996795556505021"/>
        </patternFill>
      </fill>
    </dxf>
    <dxf>
      <font>
        <color auto="1"/>
      </font>
      <fill>
        <gradientFill type="path" left="0.5" right="0.5" top="0.5" bottom="0.5">
          <stop position="0">
            <color theme="0"/>
          </stop>
          <stop position="1">
            <color rgb="FFFFC000"/>
          </stop>
        </gradientFill>
      </fill>
    </dxf>
    <dxf>
      <font>
        <color rgb="FFFF0000"/>
      </font>
      <fill>
        <gradientFill type="path" left="0.5" right="0.5" top="0.5" bottom="0.5">
          <stop position="0">
            <color rgb="FFFFFF00"/>
          </stop>
          <stop position="1">
            <color theme="4"/>
          </stop>
        </gradientFill>
      </fill>
    </dxf>
    <dxf>
      <font>
        <color rgb="FFFFC000"/>
      </font>
      <fill>
        <patternFill>
          <bgColor theme="0" tint="-0.14996795556505021"/>
        </patternFill>
      </fill>
    </dxf>
    <dxf>
      <font>
        <color theme="1" tint="4.9989318521683403E-2"/>
      </font>
      <fill>
        <gradientFill type="path" left="0.5" right="0.5" top="0.5" bottom="0.5">
          <stop position="0">
            <color rgb="FFFF000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theme="1"/>
          </stop>
          <stop position="0.5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rgb="FFFFC000"/>
          </stop>
          <stop position="0.5">
            <color rgb="FF00B050"/>
          </stop>
          <stop position="1">
            <color rgb="FFFFC000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3"/>
      </font>
    </dxf>
    <dxf>
      <font>
        <b val="0"/>
        <i val="0"/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1"/>
      </font>
      <fill>
        <patternFill patternType="solid">
          <bgColor theme="9" tint="-0.24994659260841701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3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FF7C80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5A5A5A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theme="1" tint="0.34998626667073579"/>
        </patternFill>
      </fill>
    </dxf>
    <dxf>
      <fill>
        <gradientFill>
          <stop position="0">
            <color theme="4" tint="0.80001220740379042"/>
          </stop>
          <stop position="1">
            <color theme="5" tint="0.40000610370189521"/>
          </stop>
        </gradientFill>
      </fill>
    </dxf>
    <dxf>
      <fill>
        <gradientFill>
          <stop position="0">
            <color theme="4" tint="0.80001220740379042"/>
          </stop>
          <stop position="0.5">
            <color theme="5" tint="0.59999389629810485"/>
          </stop>
          <stop position="1">
            <color theme="4" tint="0.80001220740379042"/>
          </stop>
        </gradientFill>
      </fill>
    </dxf>
    <dxf>
      <font>
        <color auto="1"/>
      </font>
      <fill>
        <gradientFill type="path" left="0.5" right="0.5" top="0.5" bottom="0.5">
          <stop position="0">
            <color theme="0" tint="-0.1490218817712943"/>
          </stop>
          <stop position="1">
            <color theme="9" tint="-0.25098422193060094"/>
          </stop>
        </gradientFill>
      </fill>
    </dxf>
    <dxf>
      <fill>
        <patternFill>
          <bgColor theme="1" tint="0.34998626667073579"/>
        </patternFill>
      </fill>
    </dxf>
    <dxf>
      <fill>
        <patternFill>
          <bgColor rgb="FFFF7C8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rgb="FFFF0000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rgb="FF7030A0"/>
      </font>
      <fill>
        <patternFill>
          <bgColor rgb="FFDDDDDD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9" tint="-0.24994659260841701"/>
        </patternFill>
      </fill>
    </dxf>
    <dxf>
      <font>
        <color theme="1"/>
      </font>
      <fill>
        <patternFill patternType="solid">
          <fgColor auto="1"/>
          <bgColor theme="9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gradientFill>
          <stop position="0">
            <color rgb="FF51F735"/>
          </stop>
          <stop position="0.5">
            <color theme="4"/>
          </stop>
          <stop position="1">
            <color rgb="FF51F735"/>
          </stop>
        </gradientFill>
      </fill>
    </dxf>
    <dxf>
      <font>
        <color theme="1"/>
      </font>
      <fill>
        <gradientFill degree="45">
          <stop position="0">
            <color theme="9"/>
          </stop>
          <stop position="0.5">
            <color theme="4"/>
          </stop>
          <stop position="1">
            <color theme="9"/>
          </stop>
        </gradientFill>
      </fill>
    </dxf>
    <dxf>
      <font>
        <color theme="1"/>
      </font>
      <fill>
        <gradientFill degree="13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ont>
        <color rgb="FF7030A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6" tint="-0.499984740745262"/>
      </font>
      <fill>
        <patternFill>
          <bgColor theme="0" tint="-0.14996795556505021"/>
        </patternFill>
      </fill>
    </dxf>
    <dxf>
      <font>
        <color auto="1"/>
      </font>
      <fill>
        <gradientFill type="path" left="0.5" right="0.5" top="0.5" bottom="0.5">
          <stop position="0">
            <color theme="0"/>
          </stop>
          <stop position="1">
            <color rgb="FFFFC000"/>
          </stop>
        </gradientFill>
      </fill>
    </dxf>
    <dxf>
      <font>
        <color rgb="FFFF0000"/>
      </font>
      <fill>
        <gradientFill type="path" left="0.5" right="0.5" top="0.5" bottom="0.5">
          <stop position="0">
            <color rgb="FFFFFF00"/>
          </stop>
          <stop position="1">
            <color theme="4"/>
          </stop>
        </gradientFill>
      </fill>
    </dxf>
    <dxf>
      <font>
        <color rgb="FFFFC000"/>
      </font>
      <fill>
        <patternFill>
          <bgColor theme="0" tint="-0.14996795556505021"/>
        </patternFill>
      </fill>
    </dxf>
    <dxf>
      <font>
        <color theme="1" tint="4.9989318521683403E-2"/>
      </font>
      <fill>
        <gradientFill type="path" left="0.5" right="0.5" top="0.5" bottom="0.5">
          <stop position="0">
            <color rgb="FFFF000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theme="1"/>
          </stop>
          <stop position="0.5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rgb="FFFFC000"/>
          </stop>
          <stop position="0.5">
            <color rgb="FF00B050"/>
          </stop>
          <stop position="1">
            <color rgb="FFFFC000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3"/>
      </font>
    </dxf>
    <dxf>
      <font>
        <b val="0"/>
        <i val="0"/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1"/>
      </font>
      <fill>
        <patternFill patternType="solid">
          <bgColor theme="9" tint="-0.24994659260841701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3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FF7C80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5A5A5A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theme="1" tint="0.34998626667073579"/>
        </patternFill>
      </fill>
    </dxf>
    <dxf>
      <fill>
        <gradientFill>
          <stop position="0">
            <color theme="4" tint="0.80001220740379042"/>
          </stop>
          <stop position="1">
            <color theme="5" tint="0.40000610370189521"/>
          </stop>
        </gradientFill>
      </fill>
    </dxf>
    <dxf>
      <fill>
        <gradientFill>
          <stop position="0">
            <color theme="4" tint="0.80001220740379042"/>
          </stop>
          <stop position="0.5">
            <color theme="5" tint="0.59999389629810485"/>
          </stop>
          <stop position="1">
            <color theme="4" tint="0.80001220740379042"/>
          </stop>
        </gradientFill>
      </fill>
    </dxf>
    <dxf>
      <font>
        <color auto="1"/>
      </font>
      <fill>
        <gradientFill type="path" left="0.5" right="0.5" top="0.5" bottom="0.5">
          <stop position="0">
            <color theme="0" tint="-0.1490218817712943"/>
          </stop>
          <stop position="1">
            <color theme="9" tint="-0.25098422193060094"/>
          </stop>
        </gradientFill>
      </fill>
    </dxf>
    <dxf>
      <fill>
        <patternFill>
          <bgColor theme="1" tint="0.34998626667073579"/>
        </patternFill>
      </fill>
    </dxf>
    <dxf>
      <fill>
        <patternFill>
          <bgColor rgb="FFFF7C8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rgb="FFFF0000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rgb="FF7030A0"/>
      </font>
      <fill>
        <patternFill>
          <bgColor rgb="FFDDDDDD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9" tint="-0.24994659260841701"/>
        </patternFill>
      </fill>
    </dxf>
    <dxf>
      <font>
        <color theme="1"/>
      </font>
      <fill>
        <patternFill patternType="solid">
          <fgColor auto="1"/>
          <bgColor theme="9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gradientFill>
          <stop position="0">
            <color rgb="FF51F735"/>
          </stop>
          <stop position="0.5">
            <color theme="4"/>
          </stop>
          <stop position="1">
            <color rgb="FF51F735"/>
          </stop>
        </gradientFill>
      </fill>
    </dxf>
    <dxf>
      <font>
        <color theme="1"/>
      </font>
      <fill>
        <gradientFill degree="45">
          <stop position="0">
            <color theme="9"/>
          </stop>
          <stop position="0.5">
            <color theme="4"/>
          </stop>
          <stop position="1">
            <color theme="9"/>
          </stop>
        </gradientFill>
      </fill>
    </dxf>
    <dxf>
      <font>
        <color theme="1"/>
      </font>
      <fill>
        <gradientFill degree="13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ont>
        <color rgb="FF7030A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6" tint="-0.499984740745262"/>
      </font>
      <fill>
        <patternFill>
          <bgColor theme="0" tint="-0.14996795556505021"/>
        </patternFill>
      </fill>
    </dxf>
    <dxf>
      <font>
        <color auto="1"/>
      </font>
      <fill>
        <gradientFill type="path" left="0.5" right="0.5" top="0.5" bottom="0.5">
          <stop position="0">
            <color theme="0"/>
          </stop>
          <stop position="1">
            <color rgb="FFFFC000"/>
          </stop>
        </gradientFill>
      </fill>
    </dxf>
    <dxf>
      <font>
        <color rgb="FFFF0000"/>
      </font>
      <fill>
        <gradientFill type="path" left="0.5" right="0.5" top="0.5" bottom="0.5">
          <stop position="0">
            <color rgb="FFFFFF00"/>
          </stop>
          <stop position="1">
            <color theme="4"/>
          </stop>
        </gradientFill>
      </fill>
    </dxf>
    <dxf>
      <font>
        <color rgb="FFFFC000"/>
      </font>
      <fill>
        <patternFill>
          <bgColor theme="0" tint="-0.14996795556505021"/>
        </patternFill>
      </fill>
    </dxf>
    <dxf>
      <font>
        <color theme="1" tint="4.9989318521683403E-2"/>
      </font>
      <fill>
        <gradientFill type="path" left="0.5" right="0.5" top="0.5" bottom="0.5">
          <stop position="0">
            <color rgb="FFFF000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theme="1"/>
          </stop>
          <stop position="0.5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rgb="FFFFC000"/>
          </stop>
          <stop position="0.5">
            <color rgb="FF00B050"/>
          </stop>
          <stop position="1">
            <color rgb="FFFFC000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3"/>
      </font>
    </dxf>
    <dxf>
      <font>
        <b val="0"/>
        <i val="0"/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1"/>
      </font>
      <fill>
        <patternFill patternType="solid">
          <bgColor theme="9" tint="-0.24994659260841701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3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FF7C80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5A5A5A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theme="1" tint="0.34998626667073579"/>
        </patternFill>
      </fill>
    </dxf>
    <dxf>
      <fill>
        <gradientFill>
          <stop position="0">
            <color theme="4" tint="0.80001220740379042"/>
          </stop>
          <stop position="1">
            <color theme="5" tint="0.40000610370189521"/>
          </stop>
        </gradientFill>
      </fill>
    </dxf>
    <dxf>
      <fill>
        <gradientFill>
          <stop position="0">
            <color theme="4" tint="0.80001220740379042"/>
          </stop>
          <stop position="0.5">
            <color theme="5" tint="0.59999389629810485"/>
          </stop>
          <stop position="1">
            <color theme="4" tint="0.80001220740379042"/>
          </stop>
        </gradientFill>
      </fill>
    </dxf>
    <dxf>
      <font>
        <color auto="1"/>
      </font>
      <fill>
        <gradientFill type="path" left="0.5" right="0.5" top="0.5" bottom="0.5">
          <stop position="0">
            <color theme="0" tint="-0.1490218817712943"/>
          </stop>
          <stop position="1">
            <color theme="9" tint="-0.25098422193060094"/>
          </stop>
        </gradientFill>
      </fill>
    </dxf>
    <dxf>
      <fill>
        <patternFill>
          <bgColor theme="1" tint="0.34998626667073579"/>
        </patternFill>
      </fill>
    </dxf>
    <dxf>
      <fill>
        <patternFill>
          <bgColor rgb="FFFF7C8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rgb="FFFF0000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rgb="FF7030A0"/>
      </font>
      <fill>
        <patternFill>
          <bgColor rgb="FFDDDDDD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9" tint="-0.24994659260841701"/>
        </patternFill>
      </fill>
    </dxf>
    <dxf>
      <font>
        <color theme="1"/>
      </font>
      <fill>
        <patternFill patternType="solid">
          <fgColor auto="1"/>
          <bgColor theme="9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gradientFill>
          <stop position="0">
            <color rgb="FF51F735"/>
          </stop>
          <stop position="0.5">
            <color theme="4"/>
          </stop>
          <stop position="1">
            <color rgb="FF51F735"/>
          </stop>
        </gradientFill>
      </fill>
    </dxf>
    <dxf>
      <font>
        <color theme="1"/>
      </font>
      <fill>
        <gradientFill degree="45">
          <stop position="0">
            <color theme="9"/>
          </stop>
          <stop position="0.5">
            <color theme="4"/>
          </stop>
          <stop position="1">
            <color theme="9"/>
          </stop>
        </gradientFill>
      </fill>
    </dxf>
    <dxf>
      <font>
        <color theme="1"/>
      </font>
      <fill>
        <gradientFill degree="13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ont>
        <color rgb="FF7030A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6" tint="-0.499984740745262"/>
      </font>
      <fill>
        <patternFill>
          <bgColor theme="0" tint="-0.14996795556505021"/>
        </patternFill>
      </fill>
    </dxf>
    <dxf>
      <font>
        <color auto="1"/>
      </font>
      <fill>
        <gradientFill type="path" left="0.5" right="0.5" top="0.5" bottom="0.5">
          <stop position="0">
            <color theme="0"/>
          </stop>
          <stop position="1">
            <color rgb="FFFFC000"/>
          </stop>
        </gradientFill>
      </fill>
    </dxf>
    <dxf>
      <font>
        <color rgb="FFFF0000"/>
      </font>
      <fill>
        <gradientFill type="path" left="0.5" right="0.5" top="0.5" bottom="0.5">
          <stop position="0">
            <color rgb="FFFFFF00"/>
          </stop>
          <stop position="1">
            <color theme="4"/>
          </stop>
        </gradientFill>
      </fill>
    </dxf>
    <dxf>
      <font>
        <color rgb="FFFFC000"/>
      </font>
      <fill>
        <patternFill>
          <bgColor theme="0" tint="-0.14996795556505021"/>
        </patternFill>
      </fill>
    </dxf>
    <dxf>
      <font>
        <color theme="1" tint="4.9989318521683403E-2"/>
      </font>
      <fill>
        <gradientFill type="path" left="0.5" right="0.5" top="0.5" bottom="0.5">
          <stop position="0">
            <color rgb="FFFF000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theme="1"/>
          </stop>
          <stop position="0.5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rgb="FFFFC000"/>
          </stop>
          <stop position="0.5">
            <color rgb="FF00B050"/>
          </stop>
          <stop position="1">
            <color rgb="FFFFC000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3"/>
      </font>
    </dxf>
    <dxf>
      <font>
        <b val="0"/>
        <i val="0"/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1"/>
      </font>
      <fill>
        <patternFill patternType="solid">
          <bgColor theme="9" tint="-0.24994659260841701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3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FF7C80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5A5A5A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theme="1" tint="0.34998626667073579"/>
        </patternFill>
      </fill>
    </dxf>
    <dxf>
      <fill>
        <gradientFill>
          <stop position="0">
            <color theme="4" tint="0.80001220740379042"/>
          </stop>
          <stop position="1">
            <color theme="5" tint="0.40000610370189521"/>
          </stop>
        </gradientFill>
      </fill>
    </dxf>
    <dxf>
      <fill>
        <gradientFill>
          <stop position="0">
            <color theme="4" tint="0.80001220740379042"/>
          </stop>
          <stop position="0.5">
            <color theme="5" tint="0.59999389629810485"/>
          </stop>
          <stop position="1">
            <color theme="4" tint="0.80001220740379042"/>
          </stop>
        </gradientFill>
      </fill>
    </dxf>
    <dxf>
      <font>
        <color auto="1"/>
      </font>
      <fill>
        <gradientFill type="path" left="0.5" right="0.5" top="0.5" bottom="0.5">
          <stop position="0">
            <color theme="0" tint="-0.1490218817712943"/>
          </stop>
          <stop position="1">
            <color theme="9" tint="-0.25098422193060094"/>
          </stop>
        </gradientFill>
      </fill>
    </dxf>
    <dxf>
      <fill>
        <patternFill>
          <bgColor theme="1" tint="0.34998626667073579"/>
        </patternFill>
      </fill>
    </dxf>
    <dxf>
      <fill>
        <patternFill>
          <bgColor rgb="FFFF7C8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rgb="FFFF0000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rgb="FF7030A0"/>
      </font>
      <fill>
        <patternFill>
          <bgColor rgb="FFDDDDDD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9" tint="-0.24994659260841701"/>
        </patternFill>
      </fill>
    </dxf>
    <dxf>
      <font>
        <color theme="1"/>
      </font>
      <fill>
        <patternFill patternType="solid">
          <fgColor auto="1"/>
          <bgColor theme="9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gradientFill>
          <stop position="0">
            <color rgb="FF51F735"/>
          </stop>
          <stop position="0.5">
            <color theme="4"/>
          </stop>
          <stop position="1">
            <color rgb="FF51F735"/>
          </stop>
        </gradientFill>
      </fill>
    </dxf>
    <dxf>
      <font>
        <color theme="1"/>
      </font>
      <fill>
        <gradientFill degree="45">
          <stop position="0">
            <color theme="9"/>
          </stop>
          <stop position="0.5">
            <color theme="4"/>
          </stop>
          <stop position="1">
            <color theme="9"/>
          </stop>
        </gradientFill>
      </fill>
    </dxf>
    <dxf>
      <font>
        <color theme="1"/>
      </font>
      <fill>
        <gradientFill degree="13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ont>
        <color rgb="FF7030A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6" tint="-0.499984740745262"/>
      </font>
      <fill>
        <patternFill>
          <bgColor theme="0" tint="-0.14996795556505021"/>
        </patternFill>
      </fill>
    </dxf>
    <dxf>
      <font>
        <color auto="1"/>
      </font>
      <fill>
        <gradientFill type="path" left="0.5" right="0.5" top="0.5" bottom="0.5">
          <stop position="0">
            <color theme="0"/>
          </stop>
          <stop position="1">
            <color rgb="FFFFC000"/>
          </stop>
        </gradientFill>
      </fill>
    </dxf>
    <dxf>
      <font>
        <color rgb="FFFF0000"/>
      </font>
      <fill>
        <gradientFill type="path" left="0.5" right="0.5" top="0.5" bottom="0.5">
          <stop position="0">
            <color rgb="FFFFFF00"/>
          </stop>
          <stop position="1">
            <color theme="4"/>
          </stop>
        </gradientFill>
      </fill>
    </dxf>
    <dxf>
      <font>
        <color rgb="FFFFC000"/>
      </font>
      <fill>
        <patternFill>
          <bgColor theme="0" tint="-0.14996795556505021"/>
        </patternFill>
      </fill>
    </dxf>
    <dxf>
      <font>
        <color theme="1" tint="4.9989318521683403E-2"/>
      </font>
      <fill>
        <gradientFill type="path" left="0.5" right="0.5" top="0.5" bottom="0.5">
          <stop position="0">
            <color rgb="FFFF000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theme="1"/>
          </stop>
          <stop position="0.5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rgb="FFFFC000"/>
          </stop>
          <stop position="0.5">
            <color rgb="FF00B050"/>
          </stop>
          <stop position="1">
            <color rgb="FFFFC000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3"/>
      </font>
    </dxf>
    <dxf>
      <font>
        <b val="0"/>
        <i val="0"/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1"/>
      </font>
      <fill>
        <patternFill patternType="solid">
          <bgColor theme="9" tint="-0.24994659260841701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3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FF7C80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5A5A5A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theme="1" tint="0.34998626667073579"/>
        </patternFill>
      </fill>
    </dxf>
    <dxf>
      <fill>
        <gradientFill>
          <stop position="0">
            <color theme="4" tint="0.80001220740379042"/>
          </stop>
          <stop position="1">
            <color theme="5" tint="0.40000610370189521"/>
          </stop>
        </gradientFill>
      </fill>
    </dxf>
    <dxf>
      <fill>
        <gradientFill>
          <stop position="0">
            <color theme="4" tint="0.80001220740379042"/>
          </stop>
          <stop position="0.5">
            <color theme="5" tint="0.59999389629810485"/>
          </stop>
          <stop position="1">
            <color theme="4" tint="0.80001220740379042"/>
          </stop>
        </gradientFill>
      </fill>
    </dxf>
    <dxf>
      <font>
        <color auto="1"/>
      </font>
      <fill>
        <gradientFill type="path" left="0.5" right="0.5" top="0.5" bottom="0.5">
          <stop position="0">
            <color theme="0" tint="-0.1490218817712943"/>
          </stop>
          <stop position="1">
            <color theme="9" tint="-0.25098422193060094"/>
          </stop>
        </gradientFill>
      </fill>
    </dxf>
    <dxf>
      <fill>
        <patternFill>
          <bgColor theme="1" tint="0.34998626667073579"/>
        </patternFill>
      </fill>
    </dxf>
    <dxf>
      <fill>
        <patternFill>
          <bgColor rgb="FFFF7C8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rgb="FFFF0000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rgb="FF7030A0"/>
      </font>
      <fill>
        <patternFill>
          <bgColor rgb="FFDDDDDD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9" tint="-0.24994659260841701"/>
        </patternFill>
      </fill>
    </dxf>
    <dxf>
      <font>
        <color theme="1"/>
      </font>
      <fill>
        <patternFill patternType="solid">
          <fgColor auto="1"/>
          <bgColor theme="9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gradientFill>
          <stop position="0">
            <color rgb="FF51F735"/>
          </stop>
          <stop position="0.5">
            <color theme="4"/>
          </stop>
          <stop position="1">
            <color rgb="FF51F735"/>
          </stop>
        </gradientFill>
      </fill>
    </dxf>
    <dxf>
      <font>
        <color theme="1"/>
      </font>
      <fill>
        <gradientFill degree="45">
          <stop position="0">
            <color theme="9"/>
          </stop>
          <stop position="0.5">
            <color theme="4"/>
          </stop>
          <stop position="1">
            <color theme="9"/>
          </stop>
        </gradientFill>
      </fill>
    </dxf>
    <dxf>
      <font>
        <color theme="1"/>
      </font>
      <fill>
        <gradientFill degree="13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ont>
        <color rgb="FF7030A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6" tint="-0.499984740745262"/>
      </font>
      <fill>
        <patternFill>
          <bgColor theme="0" tint="-0.14996795556505021"/>
        </patternFill>
      </fill>
    </dxf>
    <dxf>
      <font>
        <color auto="1"/>
      </font>
      <fill>
        <gradientFill type="path" left="0.5" right="0.5" top="0.5" bottom="0.5">
          <stop position="0">
            <color theme="0"/>
          </stop>
          <stop position="1">
            <color rgb="FFFFC000"/>
          </stop>
        </gradientFill>
      </fill>
    </dxf>
    <dxf>
      <font>
        <color rgb="FFFF0000"/>
      </font>
      <fill>
        <gradientFill type="path" left="0.5" right="0.5" top="0.5" bottom="0.5">
          <stop position="0">
            <color rgb="FFFFFF00"/>
          </stop>
          <stop position="1">
            <color theme="4"/>
          </stop>
        </gradientFill>
      </fill>
    </dxf>
    <dxf>
      <font>
        <color rgb="FFFFC000"/>
      </font>
      <fill>
        <patternFill>
          <bgColor theme="0" tint="-0.14996795556505021"/>
        </patternFill>
      </fill>
    </dxf>
    <dxf>
      <font>
        <color theme="1" tint="4.9989318521683403E-2"/>
      </font>
      <fill>
        <gradientFill type="path" left="0.5" right="0.5" top="0.5" bottom="0.5">
          <stop position="0">
            <color rgb="FFFF000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theme="1"/>
          </stop>
          <stop position="0.5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rgb="FFFFC000"/>
          </stop>
          <stop position="0.5">
            <color rgb="FF00B050"/>
          </stop>
          <stop position="1">
            <color rgb="FFFFC000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3"/>
      </font>
    </dxf>
    <dxf>
      <font>
        <b val="0"/>
        <i val="0"/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1"/>
      </font>
      <fill>
        <patternFill patternType="solid">
          <bgColor theme="9" tint="-0.24994659260841701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3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FF7C80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5A5A5A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theme="1" tint="0.34998626667073579"/>
        </patternFill>
      </fill>
    </dxf>
    <dxf>
      <fill>
        <gradientFill>
          <stop position="0">
            <color theme="4" tint="0.80001220740379042"/>
          </stop>
          <stop position="1">
            <color theme="5" tint="0.40000610370189521"/>
          </stop>
        </gradientFill>
      </fill>
    </dxf>
    <dxf>
      <fill>
        <gradientFill>
          <stop position="0">
            <color theme="4" tint="0.80001220740379042"/>
          </stop>
          <stop position="0.5">
            <color theme="5" tint="0.59999389629810485"/>
          </stop>
          <stop position="1">
            <color theme="4" tint="0.80001220740379042"/>
          </stop>
        </gradientFill>
      </fill>
    </dxf>
    <dxf>
      <font>
        <color auto="1"/>
      </font>
      <fill>
        <gradientFill type="path" left="0.5" right="0.5" top="0.5" bottom="0.5">
          <stop position="0">
            <color theme="0" tint="-0.1490218817712943"/>
          </stop>
          <stop position="1">
            <color theme="9" tint="-0.25098422193060094"/>
          </stop>
        </gradientFill>
      </fill>
    </dxf>
    <dxf>
      <fill>
        <patternFill>
          <bgColor theme="1" tint="0.34998626667073579"/>
        </patternFill>
      </fill>
    </dxf>
    <dxf>
      <fill>
        <patternFill>
          <bgColor rgb="FFFF7C8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rgb="FFFF0000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rgb="FF7030A0"/>
      </font>
      <fill>
        <patternFill>
          <bgColor rgb="FFDDDDDD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9" tint="-0.24994659260841701"/>
        </patternFill>
      </fill>
    </dxf>
    <dxf>
      <font>
        <color theme="1"/>
      </font>
      <fill>
        <patternFill patternType="solid">
          <fgColor auto="1"/>
          <bgColor theme="9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gradientFill>
          <stop position="0">
            <color rgb="FF51F735"/>
          </stop>
          <stop position="0.5">
            <color theme="4"/>
          </stop>
          <stop position="1">
            <color rgb="FF51F735"/>
          </stop>
        </gradientFill>
      </fill>
    </dxf>
    <dxf>
      <font>
        <color theme="1"/>
      </font>
      <fill>
        <gradientFill degree="45">
          <stop position="0">
            <color theme="9"/>
          </stop>
          <stop position="0.5">
            <color theme="4"/>
          </stop>
          <stop position="1">
            <color theme="9"/>
          </stop>
        </gradientFill>
      </fill>
    </dxf>
    <dxf>
      <font>
        <color theme="1"/>
      </font>
      <fill>
        <gradientFill degree="13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ont>
        <color rgb="FF7030A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6" tint="-0.499984740745262"/>
      </font>
      <fill>
        <patternFill>
          <bgColor theme="0" tint="-0.14996795556505021"/>
        </patternFill>
      </fill>
    </dxf>
    <dxf>
      <font>
        <color auto="1"/>
      </font>
      <fill>
        <gradientFill type="path" left="0.5" right="0.5" top="0.5" bottom="0.5">
          <stop position="0">
            <color theme="0"/>
          </stop>
          <stop position="1">
            <color rgb="FFFFC000"/>
          </stop>
        </gradientFill>
      </fill>
    </dxf>
    <dxf>
      <font>
        <color rgb="FFFF0000"/>
      </font>
      <fill>
        <gradientFill type="path" left="0.5" right="0.5" top="0.5" bottom="0.5">
          <stop position="0">
            <color rgb="FFFFFF00"/>
          </stop>
          <stop position="1">
            <color theme="4"/>
          </stop>
        </gradientFill>
      </fill>
    </dxf>
    <dxf>
      <font>
        <color rgb="FFFFC000"/>
      </font>
      <fill>
        <patternFill>
          <bgColor theme="0" tint="-0.14996795556505021"/>
        </patternFill>
      </fill>
    </dxf>
    <dxf>
      <font>
        <color theme="1" tint="4.9989318521683403E-2"/>
      </font>
      <fill>
        <gradientFill type="path" left="0.5" right="0.5" top="0.5" bottom="0.5">
          <stop position="0">
            <color rgb="FFFF000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theme="1"/>
          </stop>
          <stop position="0.5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rgb="FFFFC000"/>
          </stop>
          <stop position="0.5">
            <color rgb="FF00B050"/>
          </stop>
          <stop position="1">
            <color rgb="FFFFC000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3"/>
      </font>
    </dxf>
    <dxf>
      <font>
        <b val="0"/>
        <i val="0"/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1"/>
      </font>
      <fill>
        <patternFill patternType="solid">
          <bgColor theme="9" tint="-0.24994659260841701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3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FF7C80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5A5A5A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theme="1" tint="0.34998626667073579"/>
        </patternFill>
      </fill>
    </dxf>
    <dxf>
      <fill>
        <gradientFill>
          <stop position="0">
            <color theme="4" tint="0.80001220740379042"/>
          </stop>
          <stop position="1">
            <color theme="5" tint="0.40000610370189521"/>
          </stop>
        </gradientFill>
      </fill>
    </dxf>
    <dxf>
      <fill>
        <gradientFill>
          <stop position="0">
            <color theme="4" tint="0.80001220740379042"/>
          </stop>
          <stop position="0.5">
            <color theme="5" tint="0.59999389629810485"/>
          </stop>
          <stop position="1">
            <color theme="4" tint="0.80001220740379042"/>
          </stop>
        </gradientFill>
      </fill>
    </dxf>
    <dxf>
      <font>
        <color auto="1"/>
      </font>
      <fill>
        <gradientFill type="path" left="0.5" right="0.5" top="0.5" bottom="0.5">
          <stop position="0">
            <color theme="0" tint="-0.1490218817712943"/>
          </stop>
          <stop position="1">
            <color theme="9" tint="-0.25098422193060094"/>
          </stop>
        </gradientFill>
      </fill>
    </dxf>
    <dxf>
      <fill>
        <patternFill>
          <bgColor theme="1" tint="0.34998626667073579"/>
        </patternFill>
      </fill>
    </dxf>
    <dxf>
      <fill>
        <patternFill>
          <bgColor rgb="FFFF7C8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rgb="FFFF0000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rgb="FF7030A0"/>
      </font>
      <fill>
        <patternFill>
          <bgColor rgb="FFDDDDDD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9" tint="-0.24994659260841701"/>
        </patternFill>
      </fill>
    </dxf>
    <dxf>
      <font>
        <color theme="1"/>
      </font>
      <fill>
        <patternFill patternType="solid">
          <fgColor auto="1"/>
          <bgColor theme="9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gradientFill>
          <stop position="0">
            <color rgb="FF51F735"/>
          </stop>
          <stop position="0.5">
            <color theme="4"/>
          </stop>
          <stop position="1">
            <color rgb="FF51F735"/>
          </stop>
        </gradientFill>
      </fill>
    </dxf>
    <dxf>
      <font>
        <color theme="1"/>
      </font>
      <fill>
        <gradientFill degree="45">
          <stop position="0">
            <color theme="9"/>
          </stop>
          <stop position="0.5">
            <color theme="4"/>
          </stop>
          <stop position="1">
            <color theme="9"/>
          </stop>
        </gradientFill>
      </fill>
    </dxf>
    <dxf>
      <font>
        <color theme="1"/>
      </font>
      <fill>
        <gradientFill degree="13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ont>
        <color rgb="FF7030A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6" tint="-0.499984740745262"/>
      </font>
      <fill>
        <patternFill>
          <bgColor theme="0" tint="-0.14996795556505021"/>
        </patternFill>
      </fill>
    </dxf>
    <dxf>
      <font>
        <color auto="1"/>
      </font>
      <fill>
        <gradientFill type="path" left="0.5" right="0.5" top="0.5" bottom="0.5">
          <stop position="0">
            <color theme="0"/>
          </stop>
          <stop position="1">
            <color rgb="FFFFC000"/>
          </stop>
        </gradientFill>
      </fill>
    </dxf>
    <dxf>
      <font>
        <color rgb="FFFF0000"/>
      </font>
      <fill>
        <gradientFill type="path" left="0.5" right="0.5" top="0.5" bottom="0.5">
          <stop position="0">
            <color rgb="FFFFFF00"/>
          </stop>
          <stop position="1">
            <color theme="4"/>
          </stop>
        </gradientFill>
      </fill>
    </dxf>
    <dxf>
      <font>
        <color rgb="FFFFC000"/>
      </font>
      <fill>
        <patternFill>
          <bgColor theme="0" tint="-0.14996795556505021"/>
        </patternFill>
      </fill>
    </dxf>
    <dxf>
      <font>
        <color theme="1" tint="4.9989318521683403E-2"/>
      </font>
      <fill>
        <gradientFill type="path" left="0.5" right="0.5" top="0.5" bottom="0.5">
          <stop position="0">
            <color rgb="FFFF000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theme="1"/>
          </stop>
          <stop position="0.5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rgb="FFFFC000"/>
          </stop>
          <stop position="0.5">
            <color rgb="FF00B050"/>
          </stop>
          <stop position="1">
            <color rgb="FFFFC000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3"/>
      </font>
    </dxf>
    <dxf>
      <font>
        <b val="0"/>
        <i val="0"/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1"/>
      </font>
      <fill>
        <patternFill patternType="solid">
          <bgColor theme="9" tint="-0.24994659260841701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3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FF7C80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5A5A5A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theme="1" tint="0.34998626667073579"/>
        </patternFill>
      </fill>
    </dxf>
    <dxf>
      <fill>
        <gradientFill>
          <stop position="0">
            <color theme="4" tint="0.80001220740379042"/>
          </stop>
          <stop position="1">
            <color theme="5" tint="0.40000610370189521"/>
          </stop>
        </gradientFill>
      </fill>
    </dxf>
    <dxf>
      <fill>
        <gradientFill>
          <stop position="0">
            <color theme="4" tint="0.80001220740379042"/>
          </stop>
          <stop position="0.5">
            <color theme="5" tint="0.59999389629810485"/>
          </stop>
          <stop position="1">
            <color theme="4" tint="0.80001220740379042"/>
          </stop>
        </gradientFill>
      </fill>
    </dxf>
    <dxf>
      <font>
        <color auto="1"/>
      </font>
      <fill>
        <gradientFill type="path" left="0.5" right="0.5" top="0.5" bottom="0.5">
          <stop position="0">
            <color theme="0" tint="-0.1490218817712943"/>
          </stop>
          <stop position="1">
            <color theme="9" tint="-0.25098422193060094"/>
          </stop>
        </gradientFill>
      </fill>
    </dxf>
    <dxf>
      <fill>
        <patternFill>
          <bgColor theme="1" tint="0.34998626667073579"/>
        </patternFill>
      </fill>
    </dxf>
    <dxf>
      <fill>
        <patternFill>
          <bgColor rgb="FFFF7C8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rgb="FFFF0000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rgb="FF7030A0"/>
      </font>
      <fill>
        <patternFill>
          <bgColor rgb="FFDDDDDD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9" tint="-0.24994659260841701"/>
        </patternFill>
      </fill>
    </dxf>
    <dxf>
      <font>
        <color theme="1"/>
      </font>
      <fill>
        <patternFill patternType="solid">
          <fgColor auto="1"/>
          <bgColor theme="9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gradientFill>
          <stop position="0">
            <color rgb="FF51F735"/>
          </stop>
          <stop position="0.5">
            <color theme="4"/>
          </stop>
          <stop position="1">
            <color rgb="FF51F735"/>
          </stop>
        </gradientFill>
      </fill>
    </dxf>
    <dxf>
      <font>
        <color theme="1"/>
      </font>
      <fill>
        <gradientFill degree="45">
          <stop position="0">
            <color theme="9"/>
          </stop>
          <stop position="0.5">
            <color theme="4"/>
          </stop>
          <stop position="1">
            <color theme="9"/>
          </stop>
        </gradientFill>
      </fill>
    </dxf>
    <dxf>
      <font>
        <color theme="1"/>
      </font>
      <fill>
        <gradientFill degree="13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ont>
        <color rgb="FF7030A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6" tint="-0.499984740745262"/>
      </font>
      <fill>
        <patternFill>
          <bgColor theme="0" tint="-0.14996795556505021"/>
        </patternFill>
      </fill>
    </dxf>
    <dxf>
      <font>
        <color auto="1"/>
      </font>
      <fill>
        <gradientFill type="path" left="0.5" right="0.5" top="0.5" bottom="0.5">
          <stop position="0">
            <color theme="0"/>
          </stop>
          <stop position="1">
            <color rgb="FFFFC000"/>
          </stop>
        </gradientFill>
      </fill>
    </dxf>
    <dxf>
      <font>
        <color rgb="FFFF0000"/>
      </font>
      <fill>
        <gradientFill type="path" left="0.5" right="0.5" top="0.5" bottom="0.5">
          <stop position="0">
            <color rgb="FFFFFF00"/>
          </stop>
          <stop position="1">
            <color theme="4"/>
          </stop>
        </gradientFill>
      </fill>
    </dxf>
    <dxf>
      <font>
        <color rgb="FFFFC000"/>
      </font>
      <fill>
        <patternFill>
          <bgColor theme="0" tint="-0.14996795556505021"/>
        </patternFill>
      </fill>
    </dxf>
    <dxf>
      <font>
        <color theme="1" tint="4.9989318521683403E-2"/>
      </font>
      <fill>
        <gradientFill type="path" left="0.5" right="0.5" top="0.5" bottom="0.5">
          <stop position="0">
            <color rgb="FFFF000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theme="1"/>
          </stop>
          <stop position="0.5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rgb="FFFFC000"/>
          </stop>
          <stop position="0.5">
            <color rgb="FF00B050"/>
          </stop>
          <stop position="1">
            <color rgb="FFFFC000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3"/>
      </font>
    </dxf>
    <dxf>
      <font>
        <b val="0"/>
        <i val="0"/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1"/>
      </font>
      <fill>
        <patternFill patternType="solid">
          <bgColor theme="9" tint="-0.24994659260841701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3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FF7C80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5A5A5A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theme="1" tint="0.34998626667073579"/>
        </patternFill>
      </fill>
    </dxf>
    <dxf>
      <fill>
        <gradientFill>
          <stop position="0">
            <color theme="4" tint="0.80001220740379042"/>
          </stop>
          <stop position="1">
            <color theme="5" tint="0.40000610370189521"/>
          </stop>
        </gradientFill>
      </fill>
    </dxf>
    <dxf>
      <fill>
        <gradientFill>
          <stop position="0">
            <color theme="4" tint="0.80001220740379042"/>
          </stop>
          <stop position="0.5">
            <color theme="5" tint="0.59999389629810485"/>
          </stop>
          <stop position="1">
            <color theme="4" tint="0.80001220740379042"/>
          </stop>
        </gradientFill>
      </fill>
    </dxf>
    <dxf>
      <font>
        <color auto="1"/>
      </font>
      <fill>
        <gradientFill type="path" left="0.5" right="0.5" top="0.5" bottom="0.5">
          <stop position="0">
            <color theme="0" tint="-0.1490218817712943"/>
          </stop>
          <stop position="1">
            <color theme="9" tint="-0.25098422193060094"/>
          </stop>
        </gradientFill>
      </fill>
    </dxf>
    <dxf>
      <fill>
        <patternFill>
          <bgColor theme="1" tint="0.34998626667073579"/>
        </patternFill>
      </fill>
    </dxf>
    <dxf>
      <fill>
        <patternFill>
          <bgColor rgb="FFFF7C8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rgb="FFFF0000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rgb="FF7030A0"/>
      </font>
      <fill>
        <patternFill>
          <bgColor rgb="FFDDDDDD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9" tint="-0.24994659260841701"/>
        </patternFill>
      </fill>
    </dxf>
    <dxf>
      <font>
        <color theme="1"/>
      </font>
      <fill>
        <patternFill patternType="solid">
          <fgColor auto="1"/>
          <bgColor theme="9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gradientFill>
          <stop position="0">
            <color rgb="FF51F735"/>
          </stop>
          <stop position="0.5">
            <color theme="4"/>
          </stop>
          <stop position="1">
            <color rgb="FF51F735"/>
          </stop>
        </gradientFill>
      </fill>
    </dxf>
    <dxf>
      <font>
        <color theme="1"/>
      </font>
      <fill>
        <gradientFill degree="45">
          <stop position="0">
            <color theme="9"/>
          </stop>
          <stop position="0.5">
            <color theme="4"/>
          </stop>
          <stop position="1">
            <color theme="9"/>
          </stop>
        </gradientFill>
      </fill>
    </dxf>
    <dxf>
      <font>
        <color theme="1"/>
      </font>
      <fill>
        <gradientFill degree="13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ont>
        <color rgb="FF7030A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6" tint="-0.499984740745262"/>
      </font>
      <fill>
        <patternFill>
          <bgColor theme="0" tint="-0.14996795556505021"/>
        </patternFill>
      </fill>
    </dxf>
    <dxf>
      <font>
        <color auto="1"/>
      </font>
      <fill>
        <gradientFill type="path" left="0.5" right="0.5" top="0.5" bottom="0.5">
          <stop position="0">
            <color theme="0"/>
          </stop>
          <stop position="1">
            <color rgb="FFFFC000"/>
          </stop>
        </gradientFill>
      </fill>
    </dxf>
    <dxf>
      <font>
        <color rgb="FFFF0000"/>
      </font>
      <fill>
        <gradientFill type="path" left="0.5" right="0.5" top="0.5" bottom="0.5">
          <stop position="0">
            <color rgb="FFFFFF00"/>
          </stop>
          <stop position="1">
            <color theme="4"/>
          </stop>
        </gradientFill>
      </fill>
    </dxf>
    <dxf>
      <font>
        <color rgb="FFFFC000"/>
      </font>
      <fill>
        <patternFill>
          <bgColor theme="0" tint="-0.14996795556505021"/>
        </patternFill>
      </fill>
    </dxf>
    <dxf>
      <font>
        <color theme="1" tint="4.9989318521683403E-2"/>
      </font>
      <fill>
        <gradientFill type="path" left="0.5" right="0.5" top="0.5" bottom="0.5">
          <stop position="0">
            <color rgb="FFFF000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theme="1"/>
          </stop>
          <stop position="0.5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rgb="FFFFC000"/>
          </stop>
          <stop position="0.5">
            <color rgb="FF00B050"/>
          </stop>
          <stop position="1">
            <color rgb="FFFFC000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3"/>
      </font>
    </dxf>
    <dxf>
      <font>
        <b val="0"/>
        <i val="0"/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1"/>
      </font>
      <fill>
        <patternFill patternType="solid">
          <bgColor theme="9" tint="-0.24994659260841701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3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FF7C80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5A5A5A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theme="1" tint="0.34998626667073579"/>
        </patternFill>
      </fill>
    </dxf>
    <dxf>
      <fill>
        <gradientFill>
          <stop position="0">
            <color theme="4" tint="0.80001220740379042"/>
          </stop>
          <stop position="1">
            <color theme="5" tint="0.40000610370189521"/>
          </stop>
        </gradientFill>
      </fill>
    </dxf>
    <dxf>
      <fill>
        <gradientFill>
          <stop position="0">
            <color theme="4" tint="0.80001220740379042"/>
          </stop>
          <stop position="0.5">
            <color theme="5" tint="0.59999389629810485"/>
          </stop>
          <stop position="1">
            <color theme="4" tint="0.80001220740379042"/>
          </stop>
        </gradientFill>
      </fill>
    </dxf>
    <dxf>
      <font>
        <color auto="1"/>
      </font>
      <fill>
        <gradientFill type="path" left="0.5" right="0.5" top="0.5" bottom="0.5">
          <stop position="0">
            <color theme="0" tint="-0.1490218817712943"/>
          </stop>
          <stop position="1">
            <color theme="9" tint="-0.25098422193060094"/>
          </stop>
        </gradientFill>
      </fill>
    </dxf>
    <dxf>
      <fill>
        <patternFill>
          <bgColor theme="1" tint="0.34998626667073579"/>
        </patternFill>
      </fill>
    </dxf>
    <dxf>
      <fill>
        <patternFill>
          <bgColor rgb="FFFF7C8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5A5A5A"/>
        </patternFill>
      </fill>
    </dxf>
    <dxf>
      <fill>
        <patternFill>
          <bgColor rgb="FFFF0000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rgb="FF7030A0"/>
      </font>
      <fill>
        <patternFill>
          <bgColor rgb="FFDDDDDD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9" tint="-0.24994659260841701"/>
        </patternFill>
      </fill>
    </dxf>
    <dxf>
      <font>
        <color theme="1"/>
      </font>
      <fill>
        <patternFill patternType="solid">
          <fgColor auto="1"/>
          <bgColor theme="9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gradientFill>
          <stop position="0">
            <color rgb="FF51F735"/>
          </stop>
          <stop position="0.5">
            <color theme="4"/>
          </stop>
          <stop position="1">
            <color rgb="FF51F735"/>
          </stop>
        </gradientFill>
      </fill>
    </dxf>
    <dxf>
      <font>
        <color theme="1"/>
      </font>
      <fill>
        <gradientFill degree="45">
          <stop position="0">
            <color theme="9"/>
          </stop>
          <stop position="0.5">
            <color theme="4"/>
          </stop>
          <stop position="1">
            <color theme="9"/>
          </stop>
        </gradientFill>
      </fill>
    </dxf>
    <dxf>
      <font>
        <color theme="1"/>
      </font>
      <fill>
        <gradientFill degree="13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ont>
        <color rgb="FF7030A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6" tint="-0.499984740745262"/>
      </font>
      <fill>
        <patternFill>
          <bgColor theme="0" tint="-0.14996795556505021"/>
        </patternFill>
      </fill>
    </dxf>
    <dxf>
      <font>
        <color auto="1"/>
      </font>
      <fill>
        <gradientFill type="path" left="0.5" right="0.5" top="0.5" bottom="0.5">
          <stop position="0">
            <color theme="0"/>
          </stop>
          <stop position="1">
            <color rgb="FFFFC000"/>
          </stop>
        </gradientFill>
      </fill>
    </dxf>
    <dxf>
      <font>
        <color rgb="FFFF0000"/>
      </font>
      <fill>
        <gradientFill type="path" left="0.5" right="0.5" top="0.5" bottom="0.5">
          <stop position="0">
            <color rgb="FFFFFF00"/>
          </stop>
          <stop position="1">
            <color theme="4"/>
          </stop>
        </gradientFill>
      </fill>
    </dxf>
    <dxf>
      <font>
        <color rgb="FFFFC000"/>
      </font>
      <fill>
        <patternFill>
          <bgColor theme="0" tint="-0.14996795556505021"/>
        </patternFill>
      </fill>
    </dxf>
    <dxf>
      <font>
        <color theme="1" tint="4.9989318521683403E-2"/>
      </font>
      <fill>
        <gradientFill type="path" left="0.5" right="0.5" top="0.5" bottom="0.5">
          <stop position="0">
            <color rgb="FFFF000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theme="1"/>
          </stop>
          <stop position="0.5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rgb="FFFFC000"/>
          </stop>
          <stop position="0.5">
            <color rgb="FF00B050"/>
          </stop>
          <stop position="1">
            <color rgb="FFFFC000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3"/>
      </font>
    </dxf>
    <dxf>
      <font>
        <b val="0"/>
        <i val="0"/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1"/>
      </font>
      <fill>
        <patternFill patternType="solid">
          <bgColor theme="9" tint="-0.24994659260841701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3" tint="0.79998168889431442"/>
        </patternFill>
      </fill>
    </dxf>
    <dxf>
      <fill>
        <patternFill>
          <bgColor theme="1" tint="0.34998626667073579"/>
        </patternFill>
      </fill>
    </dxf>
  </dxfs>
  <tableStyles count="0" defaultTableStyle="TableStyleMedium9" defaultPivotStyle="PivotStyleLight16"/>
  <colors>
    <mruColors>
      <color rgb="FFFF3B3B"/>
      <color rgb="FFFF7C80"/>
      <color rgb="FF49F1F9"/>
      <color rgb="FF94AB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711013360103819E-2"/>
          <c:y val="5.8039824376560051E-2"/>
          <c:w val="0.87131610352685773"/>
          <c:h val="0.68237301035992182"/>
        </c:manualLayout>
      </c:layout>
      <c:scatterChart>
        <c:scatterStyle val="lineMarker"/>
        <c:varyColors val="0"/>
        <c:ser>
          <c:idx val="1"/>
          <c:order val="1"/>
          <c:tx>
            <c:strRef>
              <c:f>'Stoka 1'!$Q$27:$Q$28</c:f>
              <c:strCache>
                <c:ptCount val="2"/>
                <c:pt idx="0">
                  <c:v>Niveleta (interpolace)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'Stoka 1'!$B$31:$B$151</c:f>
              <c:numCache>
                <c:formatCode>0.00</c:formatCode>
                <c:ptCount val="121"/>
                <c:pt idx="0">
                  <c:v>0</c:v>
                </c:pt>
                <c:pt idx="1">
                  <c:v>2.6110000000000002</c:v>
                </c:pt>
                <c:pt idx="2">
                  <c:v>8.7230000000000008</c:v>
                </c:pt>
                <c:pt idx="3">
                  <c:v>11.082000000000001</c:v>
                </c:pt>
                <c:pt idx="4">
                  <c:v>13.869</c:v>
                </c:pt>
                <c:pt idx="5">
                  <c:v>21.765999999999998</c:v>
                </c:pt>
                <c:pt idx="6">
                  <c:v>22.928000000000001</c:v>
                </c:pt>
                <c:pt idx="7">
                  <c:v>36.167999999999999</c:v>
                </c:pt>
                <c:pt idx="8">
                  <c:v>39.323999999999998</c:v>
                </c:pt>
                <c:pt idx="9">
                  <c:v>40.725000000000001</c:v>
                </c:pt>
                <c:pt idx="10">
                  <c:v>65.552000000000007</c:v>
                </c:pt>
                <c:pt idx="11">
                  <c:v>68.811000000000007</c:v>
                </c:pt>
                <c:pt idx="12">
                  <c:v>73.986999999999995</c:v>
                </c:pt>
                <c:pt idx="13">
                  <c:v>83.603999999999999</c:v>
                </c:pt>
                <c:pt idx="14">
                  <c:v>88.66</c:v>
                </c:pt>
                <c:pt idx="15">
                  <c:v>101.59</c:v>
                </c:pt>
                <c:pt idx="16">
                  <c:v>103.18</c:v>
                </c:pt>
                <c:pt idx="17">
                  <c:v>115.55200000000001</c:v>
                </c:pt>
                <c:pt idx="18">
                  <c:v>119.107</c:v>
                </c:pt>
                <c:pt idx="19">
                  <c:v>127.70699999999999</c:v>
                </c:pt>
                <c:pt idx="20">
                  <c:v>137.31200000000001</c:v>
                </c:pt>
                <c:pt idx="21">
                  <c:v>139.11099999999999</c:v>
                </c:pt>
                <c:pt idx="22">
                  <c:v>151.684</c:v>
                </c:pt>
                <c:pt idx="23">
                  <c:v>165.55199999999999</c:v>
                </c:pt>
                <c:pt idx="24">
                  <c:v>184.72499999999999</c:v>
                </c:pt>
                <c:pt idx="25">
                  <c:v>185.75700000000001</c:v>
                </c:pt>
                <c:pt idx="26">
                  <c:v>186.785</c:v>
                </c:pt>
                <c:pt idx="27">
                  <c:v>194.41399999999999</c:v>
                </c:pt>
                <c:pt idx="28">
                  <c:v>205.708</c:v>
                </c:pt>
                <c:pt idx="29">
                  <c:v>214.405</c:v>
                </c:pt>
                <c:pt idx="30">
                  <c:v>224.33199999999999</c:v>
                </c:pt>
                <c:pt idx="31">
                  <c:v>230.80199999999999</c:v>
                </c:pt>
                <c:pt idx="32">
                  <c:v>245.86500000000001</c:v>
                </c:pt>
                <c:pt idx="33">
                  <c:v>255.63499999999999</c:v>
                </c:pt>
                <c:pt idx="34">
                  <c:v>265.40499999999997</c:v>
                </c:pt>
                <c:pt idx="35">
                  <c:v>271.57400000000001</c:v>
                </c:pt>
                <c:pt idx="36">
                  <c:v>274.45999999999998</c:v>
                </c:pt>
                <c:pt idx="37">
                  <c:v>280.01</c:v>
                </c:pt>
                <c:pt idx="38">
                  <c:v>284.86200000000002</c:v>
                </c:pt>
                <c:pt idx="39">
                  <c:v>292.255</c:v>
                </c:pt>
                <c:pt idx="40">
                  <c:v>307.12799999999999</c:v>
                </c:pt>
                <c:pt idx="41">
                  <c:v>325.41899999999998</c:v>
                </c:pt>
                <c:pt idx="42">
                  <c:v>330.27199999999999</c:v>
                </c:pt>
                <c:pt idx="43">
                  <c:v>339.89</c:v>
                </c:pt>
                <c:pt idx="44">
                  <c:v>341.69400000000002</c:v>
                </c:pt>
                <c:pt idx="45">
                  <c:v>343.197</c:v>
                </c:pt>
                <c:pt idx="46">
                  <c:v>351.30399999999997</c:v>
                </c:pt>
                <c:pt idx="47">
                  <c:v>368.53199999999998</c:v>
                </c:pt>
                <c:pt idx="48">
                  <c:v>395.37</c:v>
                </c:pt>
                <c:pt idx="49">
                  <c:v>401.50799999999998</c:v>
                </c:pt>
                <c:pt idx="50">
                  <c:v>408.41399999999999</c:v>
                </c:pt>
                <c:pt idx="51">
                  <c:v>411.04199999999997</c:v>
                </c:pt>
                <c:pt idx="52">
                  <c:v>412.73</c:v>
                </c:pt>
                <c:pt idx="53">
                  <c:v>431.83699999999999</c:v>
                </c:pt>
                <c:pt idx="54">
                  <c:v>443.601</c:v>
                </c:pt>
                <c:pt idx="55">
                  <c:v>459.41199999999998</c:v>
                </c:pt>
                <c:pt idx="56">
                  <c:v>464.625</c:v>
                </c:pt>
                <c:pt idx="57">
                  <c:v>485.06799999999998</c:v>
                </c:pt>
                <c:pt idx="58">
                  <c:v>486.98399999999998</c:v>
                </c:pt>
                <c:pt idx="59">
                  <c:v>502.81400000000002</c:v>
                </c:pt>
                <c:pt idx="60">
                  <c:v>505.983</c:v>
                </c:pt>
                <c:pt idx="61">
                  <c:v>522.62800000000004</c:v>
                </c:pt>
                <c:pt idx="62">
                  <c:v>534.62800000000004</c:v>
                </c:pt>
                <c:pt idx="63">
                  <c:v>540.38699999999994</c:v>
                </c:pt>
                <c:pt idx="64">
                  <c:v>542.572</c:v>
                </c:pt>
                <c:pt idx="65">
                  <c:v>552.36</c:v>
                </c:pt>
                <c:pt idx="66">
                  <c:v>575.68299999999999</c:v>
                </c:pt>
                <c:pt idx="67">
                  <c:v>578.38800000000003</c:v>
                </c:pt>
                <c:pt idx="68">
                  <c:v>583.55399999999997</c:v>
                </c:pt>
                <c:pt idx="69">
                  <c:v>597.56200000000001</c:v>
                </c:pt>
                <c:pt idx="70">
                  <c:v>613.35799999999995</c:v>
                </c:pt>
                <c:pt idx="71">
                  <c:v>618.54300000000001</c:v>
                </c:pt>
                <c:pt idx="72">
                  <c:v>624.02200000000005</c:v>
                </c:pt>
                <c:pt idx="73">
                  <c:v>653.23900000000003</c:v>
                </c:pt>
                <c:pt idx="74">
                  <c:v>656.68899999999996</c:v>
                </c:pt>
                <c:pt idx="75">
                  <c:v>660.48299999999995</c:v>
                </c:pt>
                <c:pt idx="76">
                  <c:v>673.62</c:v>
                </c:pt>
                <c:pt idx="77">
                  <c:v>673.62099999999998</c:v>
                </c:pt>
                <c:pt idx="78">
                  <c:v>678.41499999999996</c:v>
                </c:pt>
                <c:pt idx="79">
                  <c:v>685.01</c:v>
                </c:pt>
                <c:pt idx="80">
                  <c:v>693.86800000000005</c:v>
                </c:pt>
                <c:pt idx="81">
                  <c:v>707.9</c:v>
                </c:pt>
              </c:numCache>
            </c:numRef>
          </c:xVal>
          <c:yVal>
            <c:numRef>
              <c:f>'Stoka 1'!$Q$31:$Q$151</c:f>
              <c:numCache>
                <c:formatCode>0.00</c:formatCode>
                <c:ptCount val="121"/>
                <c:pt idx="0">
                  <c:v>389.5</c:v>
                </c:pt>
                <c:pt idx="1">
                  <c:v>389.51306042301303</c:v>
                </c:pt>
                <c:pt idx="2">
                  <c:v>389.54363311755748</c:v>
                </c:pt>
                <c:pt idx="3">
                  <c:v>389.55543301716978</c:v>
                </c:pt>
                <c:pt idx="4">
                  <c:v>389.56937380573248</c:v>
                </c:pt>
                <c:pt idx="5">
                  <c:v>389.6088752076987</c:v>
                </c:pt>
                <c:pt idx="6">
                  <c:v>389.61468762115754</c:v>
                </c:pt>
                <c:pt idx="7">
                  <c:v>389.68091512046522</c:v>
                </c:pt>
                <c:pt idx="8">
                  <c:v>389.69670167543615</c:v>
                </c:pt>
                <c:pt idx="9">
                  <c:v>389.70370958529492</c:v>
                </c:pt>
                <c:pt idx="10">
                  <c:v>389.82789615065076</c:v>
                </c:pt>
                <c:pt idx="11">
                  <c:v>389.84419791955133</c:v>
                </c:pt>
                <c:pt idx="12">
                  <c:v>389.87008867003601</c:v>
                </c:pt>
                <c:pt idx="13">
                  <c:v>389.91819364441983</c:v>
                </c:pt>
                <c:pt idx="14">
                  <c:v>389.94348414566599</c:v>
                </c:pt>
                <c:pt idx="15">
                  <c:v>390.00816100110768</c:v>
                </c:pt>
                <c:pt idx="16">
                  <c:v>390.01611430351699</c:v>
                </c:pt>
                <c:pt idx="17">
                  <c:v>390.07799999999997</c:v>
                </c:pt>
                <c:pt idx="18">
                  <c:v>390.1399812298082</c:v>
                </c:pt>
                <c:pt idx="19">
                  <c:v>390.28992175761431</c:v>
                </c:pt>
                <c:pt idx="20">
                  <c:v>390.45738440523968</c:v>
                </c:pt>
                <c:pt idx="21">
                  <c:v>390.48874987146331</c:v>
                </c:pt>
                <c:pt idx="22">
                  <c:v>390.70795943612683</c:v>
                </c:pt>
                <c:pt idx="23">
                  <c:v>390.94974725468677</c:v>
                </c:pt>
                <c:pt idx="24">
                  <c:v>391.28402745696894</c:v>
                </c:pt>
                <c:pt idx="25">
                  <c:v>391.3020203203057</c:v>
                </c:pt>
                <c:pt idx="26">
                  <c:v>391.31994344386203</c:v>
                </c:pt>
                <c:pt idx="27">
                  <c:v>391.45295463998218</c:v>
                </c:pt>
                <c:pt idx="28">
                  <c:v>391.64986490987081</c:v>
                </c:pt>
                <c:pt idx="29">
                  <c:v>391.80149662735101</c:v>
                </c:pt>
                <c:pt idx="30">
                  <c:v>391.97457332729653</c:v>
                </c:pt>
                <c:pt idx="31">
                  <c:v>392.08737742205301</c:v>
                </c:pt>
                <c:pt idx="32">
                  <c:v>392.34999999999997</c:v>
                </c:pt>
                <c:pt idx="33">
                  <c:v>392.43771199582125</c:v>
                </c:pt>
                <c:pt idx="34">
                  <c:v>392.52542399164258</c:v>
                </c:pt>
                <c:pt idx="35">
                  <c:v>392.58080733885049</c:v>
                </c:pt>
                <c:pt idx="36">
                  <c:v>392.60671694171032</c:v>
                </c:pt>
                <c:pt idx="37">
                  <c:v>392.65654310105606</c:v>
                </c:pt>
                <c:pt idx="38">
                  <c:v>392.70010283531656</c:v>
                </c:pt>
                <c:pt idx="39">
                  <c:v>392.76647487063968</c:v>
                </c:pt>
                <c:pt idx="40">
                  <c:v>392.9</c:v>
                </c:pt>
                <c:pt idx="41">
                  <c:v>393.24380145529165</c:v>
                </c:pt>
                <c:pt idx="42">
                  <c:v>393.33501945663278</c:v>
                </c:pt>
                <c:pt idx="43">
                  <c:v>393.51580139293998</c:v>
                </c:pt>
                <c:pt idx="44">
                  <c:v>393.54970975362806</c:v>
                </c:pt>
                <c:pt idx="45">
                  <c:v>393.62641689399499</c:v>
                </c:pt>
                <c:pt idx="46">
                  <c:v>394.04016592057815</c:v>
                </c:pt>
                <c:pt idx="47">
                  <c:v>394.91941449958085</c:v>
                </c:pt>
                <c:pt idx="48">
                  <c:v>396.28911924553364</c:v>
                </c:pt>
                <c:pt idx="49">
                  <c:v>396.60237834571467</c:v>
                </c:pt>
                <c:pt idx="50">
                  <c:v>396.95483311043449</c:v>
                </c:pt>
                <c:pt idx="51">
                  <c:v>397.08895577502813</c:v>
                </c:pt>
                <c:pt idx="52">
                  <c:v>397.17510457937897</c:v>
                </c:pt>
                <c:pt idx="53">
                  <c:v>397.685657421911</c:v>
                </c:pt>
                <c:pt idx="54">
                  <c:v>397.83580353698864</c:v>
                </c:pt>
                <c:pt idx="55">
                  <c:v>398.03760226407911</c:v>
                </c:pt>
                <c:pt idx="56">
                  <c:v>398.06372801609979</c:v>
                </c:pt>
                <c:pt idx="57">
                  <c:v>398.16618125771862</c:v>
                </c:pt>
                <c:pt idx="58">
                  <c:v>398.17578358667924</c:v>
                </c:pt>
                <c:pt idx="59">
                  <c:v>398.255118068645</c:v>
                </c:pt>
                <c:pt idx="60">
                  <c:v>398.27100000000002</c:v>
                </c:pt>
                <c:pt idx="61">
                  <c:v>398.49962910470424</c:v>
                </c:pt>
                <c:pt idx="62">
                  <c:v>398.66445633549137</c:v>
                </c:pt>
                <c:pt idx="63">
                  <c:v>398.74355967066657</c:v>
                </c:pt>
                <c:pt idx="64">
                  <c:v>398.7735719622724</c:v>
                </c:pt>
                <c:pt idx="65">
                  <c:v>398.90801604018441</c:v>
                </c:pt>
                <c:pt idx="66">
                  <c:v>399.22837149882167</c:v>
                </c:pt>
                <c:pt idx="67">
                  <c:v>399.26552630376159</c:v>
                </c:pt>
                <c:pt idx="68">
                  <c:v>399.48662464368994</c:v>
                </c:pt>
                <c:pt idx="69">
                  <c:v>400.08614952671678</c:v>
                </c:pt>
                <c:pt idx="70">
                  <c:v>400.76219857385354</c:v>
                </c:pt>
                <c:pt idx="71">
                  <c:v>400.98411009002245</c:v>
                </c:pt>
                <c:pt idx="72">
                  <c:v>401.32947109560416</c:v>
                </c:pt>
                <c:pt idx="73">
                  <c:v>403.17112331317696</c:v>
                </c:pt>
                <c:pt idx="74">
                  <c:v>403.38858917725014</c:v>
                </c:pt>
                <c:pt idx="75">
                  <c:v>403.49099988247929</c:v>
                </c:pt>
                <c:pt idx="76">
                  <c:v>403.84560437235689</c:v>
                </c:pt>
                <c:pt idx="77">
                  <c:v>403.84563136516266</c:v>
                </c:pt>
                <c:pt idx="78">
                  <c:v>403.97503487619815</c:v>
                </c:pt>
                <c:pt idx="79">
                  <c:v>404.15305243049085</c:v>
                </c:pt>
                <c:pt idx="80">
                  <c:v>404.39215470432316</c:v>
                </c:pt>
                <c:pt idx="81">
                  <c:v>404.77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13-4BDF-BDD6-13A54C4F0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771864"/>
        <c:axId val="814774160"/>
      </c:scatterChart>
      <c:scatterChart>
        <c:scatterStyle val="smoothMarker"/>
        <c:varyColors val="0"/>
        <c:ser>
          <c:idx val="0"/>
          <c:order val="0"/>
          <c:tx>
            <c:strRef>
              <c:f>'Stoka 1'!$L$27:$L$28</c:f>
              <c:strCache>
                <c:ptCount val="2"/>
                <c:pt idx="0">
                  <c:v>Terén (interpolace)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'Stoka 1'!$B$31:$B$151</c:f>
              <c:numCache>
                <c:formatCode>0.00</c:formatCode>
                <c:ptCount val="121"/>
                <c:pt idx="0">
                  <c:v>0</c:v>
                </c:pt>
                <c:pt idx="1">
                  <c:v>2.6110000000000002</c:v>
                </c:pt>
                <c:pt idx="2">
                  <c:v>8.7230000000000008</c:v>
                </c:pt>
                <c:pt idx="3">
                  <c:v>11.082000000000001</c:v>
                </c:pt>
                <c:pt idx="4">
                  <c:v>13.869</c:v>
                </c:pt>
                <c:pt idx="5">
                  <c:v>21.765999999999998</c:v>
                </c:pt>
                <c:pt idx="6">
                  <c:v>22.928000000000001</c:v>
                </c:pt>
                <c:pt idx="7">
                  <c:v>36.167999999999999</c:v>
                </c:pt>
                <c:pt idx="8">
                  <c:v>39.323999999999998</c:v>
                </c:pt>
                <c:pt idx="9">
                  <c:v>40.725000000000001</c:v>
                </c:pt>
                <c:pt idx="10">
                  <c:v>65.552000000000007</c:v>
                </c:pt>
                <c:pt idx="11">
                  <c:v>68.811000000000007</c:v>
                </c:pt>
                <c:pt idx="12">
                  <c:v>73.986999999999995</c:v>
                </c:pt>
                <c:pt idx="13">
                  <c:v>83.603999999999999</c:v>
                </c:pt>
                <c:pt idx="14">
                  <c:v>88.66</c:v>
                </c:pt>
                <c:pt idx="15">
                  <c:v>101.59</c:v>
                </c:pt>
                <c:pt idx="16">
                  <c:v>103.18</c:v>
                </c:pt>
                <c:pt idx="17">
                  <c:v>115.55200000000001</c:v>
                </c:pt>
                <c:pt idx="18">
                  <c:v>119.107</c:v>
                </c:pt>
                <c:pt idx="19">
                  <c:v>127.70699999999999</c:v>
                </c:pt>
                <c:pt idx="20">
                  <c:v>137.31200000000001</c:v>
                </c:pt>
                <c:pt idx="21">
                  <c:v>139.11099999999999</c:v>
                </c:pt>
                <c:pt idx="22">
                  <c:v>151.684</c:v>
                </c:pt>
                <c:pt idx="23">
                  <c:v>165.55199999999999</c:v>
                </c:pt>
                <c:pt idx="24">
                  <c:v>184.72499999999999</c:v>
                </c:pt>
                <c:pt idx="25">
                  <c:v>185.75700000000001</c:v>
                </c:pt>
                <c:pt idx="26">
                  <c:v>186.785</c:v>
                </c:pt>
                <c:pt idx="27">
                  <c:v>194.41399999999999</c:v>
                </c:pt>
                <c:pt idx="28">
                  <c:v>205.708</c:v>
                </c:pt>
                <c:pt idx="29">
                  <c:v>214.405</c:v>
                </c:pt>
                <c:pt idx="30">
                  <c:v>224.33199999999999</c:v>
                </c:pt>
                <c:pt idx="31">
                  <c:v>230.80199999999999</c:v>
                </c:pt>
                <c:pt idx="32">
                  <c:v>245.86500000000001</c:v>
                </c:pt>
                <c:pt idx="33">
                  <c:v>255.63499999999999</c:v>
                </c:pt>
                <c:pt idx="34">
                  <c:v>265.40499999999997</c:v>
                </c:pt>
                <c:pt idx="35">
                  <c:v>271.57400000000001</c:v>
                </c:pt>
                <c:pt idx="36">
                  <c:v>274.45999999999998</c:v>
                </c:pt>
                <c:pt idx="37">
                  <c:v>280.01</c:v>
                </c:pt>
                <c:pt idx="38">
                  <c:v>284.86200000000002</c:v>
                </c:pt>
                <c:pt idx="39">
                  <c:v>292.255</c:v>
                </c:pt>
                <c:pt idx="40">
                  <c:v>307.12799999999999</c:v>
                </c:pt>
                <c:pt idx="41">
                  <c:v>325.41899999999998</c:v>
                </c:pt>
                <c:pt idx="42">
                  <c:v>330.27199999999999</c:v>
                </c:pt>
                <c:pt idx="43">
                  <c:v>339.89</c:v>
                </c:pt>
                <c:pt idx="44">
                  <c:v>341.69400000000002</c:v>
                </c:pt>
                <c:pt idx="45">
                  <c:v>343.197</c:v>
                </c:pt>
                <c:pt idx="46">
                  <c:v>351.30399999999997</c:v>
                </c:pt>
                <c:pt idx="47">
                  <c:v>368.53199999999998</c:v>
                </c:pt>
                <c:pt idx="48">
                  <c:v>395.37</c:v>
                </c:pt>
                <c:pt idx="49">
                  <c:v>401.50799999999998</c:v>
                </c:pt>
                <c:pt idx="50">
                  <c:v>408.41399999999999</c:v>
                </c:pt>
                <c:pt idx="51">
                  <c:v>411.04199999999997</c:v>
                </c:pt>
                <c:pt idx="52">
                  <c:v>412.73</c:v>
                </c:pt>
                <c:pt idx="53">
                  <c:v>431.83699999999999</c:v>
                </c:pt>
                <c:pt idx="54">
                  <c:v>443.601</c:v>
                </c:pt>
                <c:pt idx="55">
                  <c:v>459.41199999999998</c:v>
                </c:pt>
                <c:pt idx="56">
                  <c:v>464.625</c:v>
                </c:pt>
                <c:pt idx="57">
                  <c:v>485.06799999999998</c:v>
                </c:pt>
                <c:pt idx="58">
                  <c:v>486.98399999999998</c:v>
                </c:pt>
                <c:pt idx="59">
                  <c:v>502.81400000000002</c:v>
                </c:pt>
                <c:pt idx="60">
                  <c:v>505.983</c:v>
                </c:pt>
                <c:pt idx="61">
                  <c:v>522.62800000000004</c:v>
                </c:pt>
                <c:pt idx="62">
                  <c:v>534.62800000000004</c:v>
                </c:pt>
                <c:pt idx="63">
                  <c:v>540.38699999999994</c:v>
                </c:pt>
                <c:pt idx="64">
                  <c:v>542.572</c:v>
                </c:pt>
                <c:pt idx="65">
                  <c:v>552.36</c:v>
                </c:pt>
                <c:pt idx="66">
                  <c:v>575.68299999999999</c:v>
                </c:pt>
                <c:pt idx="67">
                  <c:v>578.38800000000003</c:v>
                </c:pt>
                <c:pt idx="68">
                  <c:v>583.55399999999997</c:v>
                </c:pt>
                <c:pt idx="69">
                  <c:v>597.56200000000001</c:v>
                </c:pt>
                <c:pt idx="70">
                  <c:v>613.35799999999995</c:v>
                </c:pt>
                <c:pt idx="71">
                  <c:v>618.54300000000001</c:v>
                </c:pt>
                <c:pt idx="72">
                  <c:v>624.02200000000005</c:v>
                </c:pt>
                <c:pt idx="73">
                  <c:v>653.23900000000003</c:v>
                </c:pt>
                <c:pt idx="74">
                  <c:v>656.68899999999996</c:v>
                </c:pt>
                <c:pt idx="75">
                  <c:v>660.48299999999995</c:v>
                </c:pt>
                <c:pt idx="76">
                  <c:v>673.62</c:v>
                </c:pt>
                <c:pt idx="77">
                  <c:v>673.62099999999998</c:v>
                </c:pt>
                <c:pt idx="78">
                  <c:v>678.41499999999996</c:v>
                </c:pt>
                <c:pt idx="79">
                  <c:v>685.01</c:v>
                </c:pt>
                <c:pt idx="80">
                  <c:v>693.86800000000005</c:v>
                </c:pt>
                <c:pt idx="81">
                  <c:v>707.9</c:v>
                </c:pt>
              </c:numCache>
            </c:numRef>
          </c:xVal>
          <c:yVal>
            <c:numRef>
              <c:f>'Stoka 1'!$L$31:$L$151</c:f>
              <c:numCache>
                <c:formatCode>0.00</c:formatCode>
                <c:ptCount val="121"/>
                <c:pt idx="0">
                  <c:v>389.5</c:v>
                </c:pt>
                <c:pt idx="1">
                  <c:v>390.6</c:v>
                </c:pt>
                <c:pt idx="2">
                  <c:v>390.63607602408217</c:v>
                </c:pt>
                <c:pt idx="3">
                  <c:v>390.15</c:v>
                </c:pt>
                <c:pt idx="4">
                  <c:v>390.15</c:v>
                </c:pt>
                <c:pt idx="5">
                  <c:v>390.15</c:v>
                </c:pt>
                <c:pt idx="6">
                  <c:v>390.15</c:v>
                </c:pt>
                <c:pt idx="7">
                  <c:v>390.18</c:v>
                </c:pt>
                <c:pt idx="8">
                  <c:v>390.22060656189689</c:v>
                </c:pt>
                <c:pt idx="9">
                  <c:v>390.2386324786325</c:v>
                </c:pt>
                <c:pt idx="10">
                  <c:v>390.55806819226177</c:v>
                </c:pt>
                <c:pt idx="11">
                  <c:v>390.6</c:v>
                </c:pt>
                <c:pt idx="12">
                  <c:v>390.70952289787903</c:v>
                </c:pt>
                <c:pt idx="13">
                  <c:v>390.91301627286009</c:v>
                </c:pt>
                <c:pt idx="14">
                  <c:v>391.02</c:v>
                </c:pt>
                <c:pt idx="15">
                  <c:v>391.37</c:v>
                </c:pt>
                <c:pt idx="16">
                  <c:v>391.41175372495292</c:v>
                </c:pt>
                <c:pt idx="17">
                  <c:v>391.73664497345436</c:v>
                </c:pt>
                <c:pt idx="18">
                  <c:v>391.83</c:v>
                </c:pt>
                <c:pt idx="19">
                  <c:v>392.00687325413634</c:v>
                </c:pt>
                <c:pt idx="20">
                  <c:v>392.20441599901773</c:v>
                </c:pt>
                <c:pt idx="21">
                  <c:v>392.24141541578416</c:v>
                </c:pt>
                <c:pt idx="22">
                  <c:v>392.5</c:v>
                </c:pt>
                <c:pt idx="23">
                  <c:v>392.76022699070853</c:v>
                </c:pt>
                <c:pt idx="24">
                  <c:v>393.12</c:v>
                </c:pt>
                <c:pt idx="25">
                  <c:v>393.13384663019917</c:v>
                </c:pt>
                <c:pt idx="26">
                  <c:v>393.14763959128908</c:v>
                </c:pt>
                <c:pt idx="27">
                  <c:v>393.25</c:v>
                </c:pt>
                <c:pt idx="28">
                  <c:v>393.46242279025563</c:v>
                </c:pt>
                <c:pt idx="29">
                  <c:v>393.62599999999998</c:v>
                </c:pt>
                <c:pt idx="30">
                  <c:v>393.83</c:v>
                </c:pt>
                <c:pt idx="31">
                  <c:v>393.92615009520267</c:v>
                </c:pt>
                <c:pt idx="32">
                  <c:v>394.15</c:v>
                </c:pt>
                <c:pt idx="33">
                  <c:v>394.3</c:v>
                </c:pt>
                <c:pt idx="34">
                  <c:v>394.41222974358976</c:v>
                </c:pt>
                <c:pt idx="35">
                  <c:v>394.48309415384614</c:v>
                </c:pt>
                <c:pt idx="36">
                  <c:v>394.51624615384617</c:v>
                </c:pt>
                <c:pt idx="37">
                  <c:v>394.58</c:v>
                </c:pt>
                <c:pt idx="38">
                  <c:v>394.58</c:v>
                </c:pt>
                <c:pt idx="39">
                  <c:v>394.58</c:v>
                </c:pt>
                <c:pt idx="40">
                  <c:v>394.7</c:v>
                </c:pt>
                <c:pt idx="41">
                  <c:v>394.93</c:v>
                </c:pt>
                <c:pt idx="42">
                  <c:v>394.99551468106648</c:v>
                </c:pt>
                <c:pt idx="43">
                  <c:v>395.12535605804931</c:v>
                </c:pt>
                <c:pt idx="44">
                  <c:v>395.14970975362809</c:v>
                </c:pt>
                <c:pt idx="45">
                  <c:v>395.17</c:v>
                </c:pt>
                <c:pt idx="46">
                  <c:v>395.48999210578251</c:v>
                </c:pt>
                <c:pt idx="47">
                  <c:v>396.17</c:v>
                </c:pt>
                <c:pt idx="48">
                  <c:v>397.98</c:v>
                </c:pt>
                <c:pt idx="49">
                  <c:v>398.27374042879023</c:v>
                </c:pt>
                <c:pt idx="50">
                  <c:v>398.60423430321595</c:v>
                </c:pt>
                <c:pt idx="51">
                  <c:v>398.73</c:v>
                </c:pt>
                <c:pt idx="52">
                  <c:v>398.77510457937899</c:v>
                </c:pt>
                <c:pt idx="53">
                  <c:v>399.28565742191103</c:v>
                </c:pt>
                <c:pt idx="54">
                  <c:v>399.6</c:v>
                </c:pt>
                <c:pt idx="55">
                  <c:v>399.63760226407913</c:v>
                </c:pt>
                <c:pt idx="56">
                  <c:v>399.65</c:v>
                </c:pt>
                <c:pt idx="57">
                  <c:v>399.59514155373671</c:v>
                </c:pt>
                <c:pt idx="58">
                  <c:v>399.59</c:v>
                </c:pt>
                <c:pt idx="59">
                  <c:v>399.78</c:v>
                </c:pt>
                <c:pt idx="60">
                  <c:v>399.83597809629555</c:v>
                </c:pt>
                <c:pt idx="61">
                  <c:v>400.13</c:v>
                </c:pt>
                <c:pt idx="62">
                  <c:v>400.33457280385079</c:v>
                </c:pt>
                <c:pt idx="63">
                  <c:v>400.43275070196552</c:v>
                </c:pt>
                <c:pt idx="64">
                  <c:v>400.47</c:v>
                </c:pt>
                <c:pt idx="65">
                  <c:v>400.56755187097946</c:v>
                </c:pt>
                <c:pt idx="66">
                  <c:v>400.8</c:v>
                </c:pt>
                <c:pt idx="67">
                  <c:v>400.86552630376161</c:v>
                </c:pt>
                <c:pt idx="68">
                  <c:v>400.99066822066823</c:v>
                </c:pt>
                <c:pt idx="69">
                  <c:v>401.33</c:v>
                </c:pt>
                <c:pt idx="70">
                  <c:v>402.2</c:v>
                </c:pt>
                <c:pt idx="71">
                  <c:v>402.58411009002248</c:v>
                </c:pt>
                <c:pt idx="72">
                  <c:v>402.99</c:v>
                </c:pt>
                <c:pt idx="73">
                  <c:v>404.86</c:v>
                </c:pt>
                <c:pt idx="74">
                  <c:v>404.98858917725016</c:v>
                </c:pt>
                <c:pt idx="75">
                  <c:v>405.13</c:v>
                </c:pt>
                <c:pt idx="76">
                  <c:v>405.44501840285523</c:v>
                </c:pt>
                <c:pt idx="77">
                  <c:v>405.81501840285523</c:v>
                </c:pt>
                <c:pt idx="78">
                  <c:v>405.93</c:v>
                </c:pt>
                <c:pt idx="79">
                  <c:v>406.11778230764253</c:v>
                </c:pt>
                <c:pt idx="80">
                  <c:v>406.37</c:v>
                </c:pt>
                <c:pt idx="81">
                  <c:v>406.74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F13-4BDF-BDD6-13A54C4F007F}"/>
            </c:ext>
          </c:extLst>
        </c:ser>
        <c:ser>
          <c:idx val="2"/>
          <c:order val="2"/>
          <c:tx>
            <c:strRef>
              <c:f>'Stoka 1'!$X$27:$X$28</c:f>
              <c:strCache>
                <c:ptCount val="2"/>
                <c:pt idx="0">
                  <c:v>Upravený terén (tam, kde není definován je použit původní terén)</c:v>
                </c:pt>
              </c:strCache>
            </c:strRef>
          </c:tx>
          <c:spPr>
            <a:ln w="19050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'Stoka 1'!$B$31:$B$151</c:f>
              <c:numCache>
                <c:formatCode>0.00</c:formatCode>
                <c:ptCount val="121"/>
                <c:pt idx="0">
                  <c:v>0</c:v>
                </c:pt>
                <c:pt idx="1">
                  <c:v>2.6110000000000002</c:v>
                </c:pt>
                <c:pt idx="2">
                  <c:v>8.7230000000000008</c:v>
                </c:pt>
                <c:pt idx="3">
                  <c:v>11.082000000000001</c:v>
                </c:pt>
                <c:pt idx="4">
                  <c:v>13.869</c:v>
                </c:pt>
                <c:pt idx="5">
                  <c:v>21.765999999999998</c:v>
                </c:pt>
                <c:pt idx="6">
                  <c:v>22.928000000000001</c:v>
                </c:pt>
                <c:pt idx="7">
                  <c:v>36.167999999999999</c:v>
                </c:pt>
                <c:pt idx="8">
                  <c:v>39.323999999999998</c:v>
                </c:pt>
                <c:pt idx="9">
                  <c:v>40.725000000000001</c:v>
                </c:pt>
                <c:pt idx="10">
                  <c:v>65.552000000000007</c:v>
                </c:pt>
                <c:pt idx="11">
                  <c:v>68.811000000000007</c:v>
                </c:pt>
                <c:pt idx="12">
                  <c:v>73.986999999999995</c:v>
                </c:pt>
                <c:pt idx="13">
                  <c:v>83.603999999999999</c:v>
                </c:pt>
                <c:pt idx="14">
                  <c:v>88.66</c:v>
                </c:pt>
                <c:pt idx="15">
                  <c:v>101.59</c:v>
                </c:pt>
                <c:pt idx="16">
                  <c:v>103.18</c:v>
                </c:pt>
                <c:pt idx="17">
                  <c:v>115.55200000000001</c:v>
                </c:pt>
                <c:pt idx="18">
                  <c:v>119.107</c:v>
                </c:pt>
                <c:pt idx="19">
                  <c:v>127.70699999999999</c:v>
                </c:pt>
                <c:pt idx="20">
                  <c:v>137.31200000000001</c:v>
                </c:pt>
                <c:pt idx="21">
                  <c:v>139.11099999999999</c:v>
                </c:pt>
                <c:pt idx="22">
                  <c:v>151.684</c:v>
                </c:pt>
                <c:pt idx="23">
                  <c:v>165.55199999999999</c:v>
                </c:pt>
                <c:pt idx="24">
                  <c:v>184.72499999999999</c:v>
                </c:pt>
                <c:pt idx="25">
                  <c:v>185.75700000000001</c:v>
                </c:pt>
                <c:pt idx="26">
                  <c:v>186.785</c:v>
                </c:pt>
                <c:pt idx="27">
                  <c:v>194.41399999999999</c:v>
                </c:pt>
                <c:pt idx="28">
                  <c:v>205.708</c:v>
                </c:pt>
                <c:pt idx="29">
                  <c:v>214.405</c:v>
                </c:pt>
                <c:pt idx="30">
                  <c:v>224.33199999999999</c:v>
                </c:pt>
                <c:pt idx="31">
                  <c:v>230.80199999999999</c:v>
                </c:pt>
                <c:pt idx="32">
                  <c:v>245.86500000000001</c:v>
                </c:pt>
                <c:pt idx="33">
                  <c:v>255.63499999999999</c:v>
                </c:pt>
                <c:pt idx="34">
                  <c:v>265.40499999999997</c:v>
                </c:pt>
                <c:pt idx="35">
                  <c:v>271.57400000000001</c:v>
                </c:pt>
                <c:pt idx="36">
                  <c:v>274.45999999999998</c:v>
                </c:pt>
                <c:pt idx="37">
                  <c:v>280.01</c:v>
                </c:pt>
                <c:pt idx="38">
                  <c:v>284.86200000000002</c:v>
                </c:pt>
                <c:pt idx="39">
                  <c:v>292.255</c:v>
                </c:pt>
                <c:pt idx="40">
                  <c:v>307.12799999999999</c:v>
                </c:pt>
                <c:pt idx="41">
                  <c:v>325.41899999999998</c:v>
                </c:pt>
                <c:pt idx="42">
                  <c:v>330.27199999999999</c:v>
                </c:pt>
                <c:pt idx="43">
                  <c:v>339.89</c:v>
                </c:pt>
                <c:pt idx="44">
                  <c:v>341.69400000000002</c:v>
                </c:pt>
                <c:pt idx="45">
                  <c:v>343.197</c:v>
                </c:pt>
                <c:pt idx="46">
                  <c:v>351.30399999999997</c:v>
                </c:pt>
                <c:pt idx="47">
                  <c:v>368.53199999999998</c:v>
                </c:pt>
                <c:pt idx="48">
                  <c:v>395.37</c:v>
                </c:pt>
                <c:pt idx="49">
                  <c:v>401.50799999999998</c:v>
                </c:pt>
                <c:pt idx="50">
                  <c:v>408.41399999999999</c:v>
                </c:pt>
                <c:pt idx="51">
                  <c:v>411.04199999999997</c:v>
                </c:pt>
                <c:pt idx="52">
                  <c:v>412.73</c:v>
                </c:pt>
                <c:pt idx="53">
                  <c:v>431.83699999999999</c:v>
                </c:pt>
                <c:pt idx="54">
                  <c:v>443.601</c:v>
                </c:pt>
                <c:pt idx="55">
                  <c:v>459.41199999999998</c:v>
                </c:pt>
                <c:pt idx="56">
                  <c:v>464.625</c:v>
                </c:pt>
                <c:pt idx="57">
                  <c:v>485.06799999999998</c:v>
                </c:pt>
                <c:pt idx="58">
                  <c:v>486.98399999999998</c:v>
                </c:pt>
                <c:pt idx="59">
                  <c:v>502.81400000000002</c:v>
                </c:pt>
                <c:pt idx="60">
                  <c:v>505.983</c:v>
                </c:pt>
                <c:pt idx="61">
                  <c:v>522.62800000000004</c:v>
                </c:pt>
                <c:pt idx="62">
                  <c:v>534.62800000000004</c:v>
                </c:pt>
                <c:pt idx="63">
                  <c:v>540.38699999999994</c:v>
                </c:pt>
                <c:pt idx="64">
                  <c:v>542.572</c:v>
                </c:pt>
                <c:pt idx="65">
                  <c:v>552.36</c:v>
                </c:pt>
                <c:pt idx="66">
                  <c:v>575.68299999999999</c:v>
                </c:pt>
                <c:pt idx="67">
                  <c:v>578.38800000000003</c:v>
                </c:pt>
                <c:pt idx="68">
                  <c:v>583.55399999999997</c:v>
                </c:pt>
                <c:pt idx="69">
                  <c:v>597.56200000000001</c:v>
                </c:pt>
                <c:pt idx="70">
                  <c:v>613.35799999999995</c:v>
                </c:pt>
                <c:pt idx="71">
                  <c:v>618.54300000000001</c:v>
                </c:pt>
                <c:pt idx="72">
                  <c:v>624.02200000000005</c:v>
                </c:pt>
                <c:pt idx="73">
                  <c:v>653.23900000000003</c:v>
                </c:pt>
                <c:pt idx="74">
                  <c:v>656.68899999999996</c:v>
                </c:pt>
                <c:pt idx="75">
                  <c:v>660.48299999999995</c:v>
                </c:pt>
                <c:pt idx="76">
                  <c:v>673.62</c:v>
                </c:pt>
                <c:pt idx="77">
                  <c:v>673.62099999999998</c:v>
                </c:pt>
                <c:pt idx="78">
                  <c:v>678.41499999999996</c:v>
                </c:pt>
                <c:pt idx="79">
                  <c:v>685.01</c:v>
                </c:pt>
                <c:pt idx="80">
                  <c:v>693.86800000000005</c:v>
                </c:pt>
                <c:pt idx="81">
                  <c:v>707.9</c:v>
                </c:pt>
              </c:numCache>
            </c:numRef>
          </c:xVal>
          <c:yVal>
            <c:numRef>
              <c:f>'Stoka 1'!$X$31:$X$151</c:f>
              <c:numCache>
                <c:formatCode>0.00</c:formatCode>
                <c:ptCount val="121"/>
                <c:pt idx="0">
                  <c:v>389.5</c:v>
                </c:pt>
                <c:pt idx="1">
                  <c:v>390.6</c:v>
                </c:pt>
                <c:pt idx="2">
                  <c:v>390.63607602408217</c:v>
                </c:pt>
                <c:pt idx="3">
                  <c:v>390.15</c:v>
                </c:pt>
                <c:pt idx="4">
                  <c:v>390.15</c:v>
                </c:pt>
                <c:pt idx="5">
                  <c:v>390.15</c:v>
                </c:pt>
                <c:pt idx="6">
                  <c:v>390.15</c:v>
                </c:pt>
                <c:pt idx="7">
                  <c:v>390.18</c:v>
                </c:pt>
                <c:pt idx="8">
                  <c:v>390.22060656189689</c:v>
                </c:pt>
                <c:pt idx="9">
                  <c:v>390.2386324786325</c:v>
                </c:pt>
                <c:pt idx="10">
                  <c:v>390.55806819226177</c:v>
                </c:pt>
                <c:pt idx="11">
                  <c:v>390.6</c:v>
                </c:pt>
                <c:pt idx="12">
                  <c:v>390.70952289787903</c:v>
                </c:pt>
                <c:pt idx="13">
                  <c:v>390.91301627286009</c:v>
                </c:pt>
                <c:pt idx="14">
                  <c:v>391.02</c:v>
                </c:pt>
                <c:pt idx="15">
                  <c:v>391.37</c:v>
                </c:pt>
                <c:pt idx="16">
                  <c:v>391.41175372495292</c:v>
                </c:pt>
                <c:pt idx="17">
                  <c:v>391.73664497345436</c:v>
                </c:pt>
                <c:pt idx="18">
                  <c:v>391.83</c:v>
                </c:pt>
                <c:pt idx="19">
                  <c:v>392.00687325413634</c:v>
                </c:pt>
                <c:pt idx="20">
                  <c:v>392.20441599901773</c:v>
                </c:pt>
                <c:pt idx="21">
                  <c:v>392.24141541578416</c:v>
                </c:pt>
                <c:pt idx="22">
                  <c:v>392.5</c:v>
                </c:pt>
                <c:pt idx="23">
                  <c:v>392.76022699070853</c:v>
                </c:pt>
                <c:pt idx="24">
                  <c:v>393.12</c:v>
                </c:pt>
                <c:pt idx="25">
                  <c:v>393.13384663019917</c:v>
                </c:pt>
                <c:pt idx="26">
                  <c:v>393.14763959128908</c:v>
                </c:pt>
                <c:pt idx="27">
                  <c:v>393.25</c:v>
                </c:pt>
                <c:pt idx="28">
                  <c:v>393.46242279025563</c:v>
                </c:pt>
                <c:pt idx="29">
                  <c:v>393.62599999999998</c:v>
                </c:pt>
                <c:pt idx="30">
                  <c:v>393.83</c:v>
                </c:pt>
                <c:pt idx="31">
                  <c:v>393.92615009520267</c:v>
                </c:pt>
                <c:pt idx="32">
                  <c:v>394.15</c:v>
                </c:pt>
                <c:pt idx="33">
                  <c:v>394.3</c:v>
                </c:pt>
                <c:pt idx="34">
                  <c:v>394.41222974358976</c:v>
                </c:pt>
                <c:pt idx="35">
                  <c:v>394.48309415384614</c:v>
                </c:pt>
                <c:pt idx="36">
                  <c:v>394.51624615384617</c:v>
                </c:pt>
                <c:pt idx="37">
                  <c:v>394.58</c:v>
                </c:pt>
                <c:pt idx="38">
                  <c:v>394.58</c:v>
                </c:pt>
                <c:pt idx="39">
                  <c:v>394.58</c:v>
                </c:pt>
                <c:pt idx="40">
                  <c:v>394.7</c:v>
                </c:pt>
                <c:pt idx="41">
                  <c:v>394.93</c:v>
                </c:pt>
                <c:pt idx="42">
                  <c:v>394.99551468106648</c:v>
                </c:pt>
                <c:pt idx="43">
                  <c:v>395.12535605804931</c:v>
                </c:pt>
                <c:pt idx="44">
                  <c:v>395.14970975362809</c:v>
                </c:pt>
                <c:pt idx="45">
                  <c:v>395.17</c:v>
                </c:pt>
                <c:pt idx="46">
                  <c:v>395.48999210578251</c:v>
                </c:pt>
                <c:pt idx="47">
                  <c:v>396.17</c:v>
                </c:pt>
                <c:pt idx="48">
                  <c:v>397.98</c:v>
                </c:pt>
                <c:pt idx="49">
                  <c:v>398.27374042879023</c:v>
                </c:pt>
                <c:pt idx="50">
                  <c:v>398.60423430321595</c:v>
                </c:pt>
                <c:pt idx="51">
                  <c:v>398.73</c:v>
                </c:pt>
                <c:pt idx="52">
                  <c:v>398.77510457937899</c:v>
                </c:pt>
                <c:pt idx="53">
                  <c:v>399.28565742191103</c:v>
                </c:pt>
                <c:pt idx="54">
                  <c:v>399.6</c:v>
                </c:pt>
                <c:pt idx="55">
                  <c:v>399.63760226407913</c:v>
                </c:pt>
                <c:pt idx="56">
                  <c:v>399.65</c:v>
                </c:pt>
                <c:pt idx="57">
                  <c:v>399.59514155373671</c:v>
                </c:pt>
                <c:pt idx="58">
                  <c:v>399.59</c:v>
                </c:pt>
                <c:pt idx="59">
                  <c:v>399.78</c:v>
                </c:pt>
                <c:pt idx="60">
                  <c:v>399.83597809629555</c:v>
                </c:pt>
                <c:pt idx="61">
                  <c:v>400.13</c:v>
                </c:pt>
                <c:pt idx="62">
                  <c:v>400.33457280385079</c:v>
                </c:pt>
                <c:pt idx="63">
                  <c:v>400.43275070196552</c:v>
                </c:pt>
                <c:pt idx="64">
                  <c:v>400.47</c:v>
                </c:pt>
                <c:pt idx="65">
                  <c:v>400.56755187097946</c:v>
                </c:pt>
                <c:pt idx="66">
                  <c:v>400.8</c:v>
                </c:pt>
                <c:pt idx="67">
                  <c:v>400.86552630376161</c:v>
                </c:pt>
                <c:pt idx="68">
                  <c:v>400.99066822066823</c:v>
                </c:pt>
                <c:pt idx="69">
                  <c:v>401.33</c:v>
                </c:pt>
                <c:pt idx="70">
                  <c:v>402.2</c:v>
                </c:pt>
                <c:pt idx="71">
                  <c:v>402.58411009002248</c:v>
                </c:pt>
                <c:pt idx="72">
                  <c:v>402.99</c:v>
                </c:pt>
                <c:pt idx="73">
                  <c:v>404.86</c:v>
                </c:pt>
                <c:pt idx="74">
                  <c:v>404.98858917725016</c:v>
                </c:pt>
                <c:pt idx="75">
                  <c:v>405.13</c:v>
                </c:pt>
                <c:pt idx="76">
                  <c:v>405.44501840285523</c:v>
                </c:pt>
                <c:pt idx="77">
                  <c:v>405.81501840285523</c:v>
                </c:pt>
                <c:pt idx="78">
                  <c:v>405.93</c:v>
                </c:pt>
                <c:pt idx="79">
                  <c:v>406.11778230764253</c:v>
                </c:pt>
                <c:pt idx="80">
                  <c:v>406.37</c:v>
                </c:pt>
                <c:pt idx="81">
                  <c:v>406.74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F13-4BDF-BDD6-13A54C4F0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771864"/>
        <c:axId val="814774160"/>
      </c:scatterChart>
      <c:valAx>
        <c:axId val="814771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4774160"/>
        <c:crosses val="autoZero"/>
        <c:crossBetween val="midCat"/>
      </c:valAx>
      <c:valAx>
        <c:axId val="814774160"/>
        <c:scaling>
          <c:orientation val="minMax"/>
          <c:min val="3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4771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508253570758291E-2"/>
          <c:y val="0.85573539144801003"/>
          <c:w val="0.81245556685350295"/>
          <c:h val="0.11250598079144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711013360103819E-2"/>
          <c:y val="5.8039824376560051E-2"/>
          <c:w val="0.87131610352685773"/>
          <c:h val="0.68237301035992182"/>
        </c:manualLayout>
      </c:layout>
      <c:scatterChart>
        <c:scatterStyle val="lineMarker"/>
        <c:varyColors val="0"/>
        <c:ser>
          <c:idx val="1"/>
          <c:order val="1"/>
          <c:tx>
            <c:strRef>
              <c:f>'Stoka 2'!$Q$27:$Q$28</c:f>
              <c:strCache>
                <c:ptCount val="2"/>
                <c:pt idx="0">
                  <c:v>Niveleta (interpolace)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'Stoka 2'!$B$31:$B$151</c:f>
              <c:numCache>
                <c:formatCode>0.00</c:formatCode>
                <c:ptCount val="121"/>
                <c:pt idx="0">
                  <c:v>0</c:v>
                </c:pt>
                <c:pt idx="1">
                  <c:v>2.8</c:v>
                </c:pt>
                <c:pt idx="2">
                  <c:v>3.4870000000000001</c:v>
                </c:pt>
                <c:pt idx="3">
                  <c:v>8.9320000000000004</c:v>
                </c:pt>
                <c:pt idx="4">
                  <c:v>13.86</c:v>
                </c:pt>
                <c:pt idx="5">
                  <c:v>24.209</c:v>
                </c:pt>
                <c:pt idx="6">
                  <c:v>39.485999999999997</c:v>
                </c:pt>
                <c:pt idx="7">
                  <c:v>42.408999999999999</c:v>
                </c:pt>
                <c:pt idx="8">
                  <c:v>52.701999999999998</c:v>
                </c:pt>
                <c:pt idx="9">
                  <c:v>63.402000000000001</c:v>
                </c:pt>
                <c:pt idx="10">
                  <c:v>65.341999999999999</c:v>
                </c:pt>
                <c:pt idx="11">
                  <c:v>75.632000000000005</c:v>
                </c:pt>
                <c:pt idx="12">
                  <c:v>87.986000000000004</c:v>
                </c:pt>
                <c:pt idx="13">
                  <c:v>100.325</c:v>
                </c:pt>
                <c:pt idx="14">
                  <c:v>123.456</c:v>
                </c:pt>
                <c:pt idx="15">
                  <c:v>138.601</c:v>
                </c:pt>
              </c:numCache>
            </c:numRef>
          </c:xVal>
          <c:yVal>
            <c:numRef>
              <c:f>'Stoka 2'!$Q$31:$Q$151</c:f>
              <c:numCache>
                <c:formatCode>0.00</c:formatCode>
                <c:ptCount val="121"/>
                <c:pt idx="0">
                  <c:v>386.09999999999997</c:v>
                </c:pt>
                <c:pt idx="1">
                  <c:v>386.1940438871473</c:v>
                </c:pt>
                <c:pt idx="2">
                  <c:v>386.21711822660097</c:v>
                </c:pt>
                <c:pt idx="3">
                  <c:v>386.4</c:v>
                </c:pt>
                <c:pt idx="4">
                  <c:v>386.42463563198015</c:v>
                </c:pt>
                <c:pt idx="5">
                  <c:v>386.47637145896118</c:v>
                </c:pt>
                <c:pt idx="6">
                  <c:v>386.55274291792233</c:v>
                </c:pt>
                <c:pt idx="7">
                  <c:v>386.56735532706966</c:v>
                </c:pt>
                <c:pt idx="8">
                  <c:v>386.6188112036873</c:v>
                </c:pt>
                <c:pt idx="9">
                  <c:v>386.67230171955327</c:v>
                </c:pt>
                <c:pt idx="10">
                  <c:v>386.68200000000002</c:v>
                </c:pt>
                <c:pt idx="11">
                  <c:v>387.15204030529117</c:v>
                </c:pt>
                <c:pt idx="12">
                  <c:v>387.71636274762028</c:v>
                </c:pt>
                <c:pt idx="13">
                  <c:v>388.28</c:v>
                </c:pt>
                <c:pt idx="14">
                  <c:v>388.47338279862049</c:v>
                </c:pt>
                <c:pt idx="15">
                  <c:v>388.59999999999997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35-4BAA-BA1F-572ACFD0E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771864"/>
        <c:axId val="814774160"/>
      </c:scatterChart>
      <c:scatterChart>
        <c:scatterStyle val="smoothMarker"/>
        <c:varyColors val="0"/>
        <c:ser>
          <c:idx val="0"/>
          <c:order val="0"/>
          <c:tx>
            <c:strRef>
              <c:f>'Stoka 2'!$L$27:$L$28</c:f>
              <c:strCache>
                <c:ptCount val="2"/>
                <c:pt idx="0">
                  <c:v>Terén (interpolace)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'Stoka 2'!$B$31:$B$151</c:f>
              <c:numCache>
                <c:formatCode>0.00</c:formatCode>
                <c:ptCount val="121"/>
                <c:pt idx="0">
                  <c:v>0</c:v>
                </c:pt>
                <c:pt idx="1">
                  <c:v>2.8</c:v>
                </c:pt>
                <c:pt idx="2">
                  <c:v>3.4870000000000001</c:v>
                </c:pt>
                <c:pt idx="3">
                  <c:v>8.9320000000000004</c:v>
                </c:pt>
                <c:pt idx="4">
                  <c:v>13.86</c:v>
                </c:pt>
                <c:pt idx="5">
                  <c:v>24.209</c:v>
                </c:pt>
                <c:pt idx="6">
                  <c:v>39.485999999999997</c:v>
                </c:pt>
                <c:pt idx="7">
                  <c:v>42.408999999999999</c:v>
                </c:pt>
                <c:pt idx="8">
                  <c:v>52.701999999999998</c:v>
                </c:pt>
                <c:pt idx="9">
                  <c:v>63.402000000000001</c:v>
                </c:pt>
                <c:pt idx="10">
                  <c:v>65.341999999999999</c:v>
                </c:pt>
                <c:pt idx="11">
                  <c:v>75.632000000000005</c:v>
                </c:pt>
                <c:pt idx="12">
                  <c:v>87.986000000000004</c:v>
                </c:pt>
                <c:pt idx="13">
                  <c:v>100.325</c:v>
                </c:pt>
                <c:pt idx="14">
                  <c:v>123.456</c:v>
                </c:pt>
                <c:pt idx="15">
                  <c:v>138.601</c:v>
                </c:pt>
              </c:numCache>
            </c:numRef>
          </c:xVal>
          <c:yVal>
            <c:numRef>
              <c:f>'Stoka 2'!$L$31:$L$151</c:f>
              <c:numCache>
                <c:formatCode>0.00</c:formatCode>
                <c:ptCount val="121"/>
                <c:pt idx="0">
                  <c:v>387.2</c:v>
                </c:pt>
                <c:pt idx="1">
                  <c:v>387.6</c:v>
                </c:pt>
                <c:pt idx="2">
                  <c:v>387.12576810176125</c:v>
                </c:pt>
                <c:pt idx="3">
                  <c:v>387.33</c:v>
                </c:pt>
                <c:pt idx="4">
                  <c:v>387.44099999999997</c:v>
                </c:pt>
                <c:pt idx="5">
                  <c:v>387.42</c:v>
                </c:pt>
                <c:pt idx="6">
                  <c:v>387.62984890109891</c:v>
                </c:pt>
                <c:pt idx="7">
                  <c:v>387.67</c:v>
                </c:pt>
                <c:pt idx="8">
                  <c:v>387.86</c:v>
                </c:pt>
                <c:pt idx="9">
                  <c:v>388.17</c:v>
                </c:pt>
                <c:pt idx="10">
                  <c:v>388.25883074407199</c:v>
                </c:pt>
                <c:pt idx="11">
                  <c:v>388.73</c:v>
                </c:pt>
                <c:pt idx="12">
                  <c:v>389.30534928927227</c:v>
                </c:pt>
                <c:pt idx="13">
                  <c:v>389.88</c:v>
                </c:pt>
                <c:pt idx="14">
                  <c:v>390.2</c:v>
                </c:pt>
                <c:pt idx="15">
                  <c:v>390.2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635-4BAA-BA1F-572ACFD0E3DE}"/>
            </c:ext>
          </c:extLst>
        </c:ser>
        <c:ser>
          <c:idx val="2"/>
          <c:order val="2"/>
          <c:tx>
            <c:strRef>
              <c:f>'Stoka 2'!$X$27:$X$28</c:f>
              <c:strCache>
                <c:ptCount val="2"/>
                <c:pt idx="0">
                  <c:v>Upravený terén (tam, kde není definován je použit původní terén)</c:v>
                </c:pt>
              </c:strCache>
            </c:strRef>
          </c:tx>
          <c:spPr>
            <a:ln w="19050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'Stoka 2'!$B$31:$B$151</c:f>
              <c:numCache>
                <c:formatCode>0.00</c:formatCode>
                <c:ptCount val="121"/>
                <c:pt idx="0">
                  <c:v>0</c:v>
                </c:pt>
                <c:pt idx="1">
                  <c:v>2.8</c:v>
                </c:pt>
                <c:pt idx="2">
                  <c:v>3.4870000000000001</c:v>
                </c:pt>
                <c:pt idx="3">
                  <c:v>8.9320000000000004</c:v>
                </c:pt>
                <c:pt idx="4">
                  <c:v>13.86</c:v>
                </c:pt>
                <c:pt idx="5">
                  <c:v>24.209</c:v>
                </c:pt>
                <c:pt idx="6">
                  <c:v>39.485999999999997</c:v>
                </c:pt>
                <c:pt idx="7">
                  <c:v>42.408999999999999</c:v>
                </c:pt>
                <c:pt idx="8">
                  <c:v>52.701999999999998</c:v>
                </c:pt>
                <c:pt idx="9">
                  <c:v>63.402000000000001</c:v>
                </c:pt>
                <c:pt idx="10">
                  <c:v>65.341999999999999</c:v>
                </c:pt>
                <c:pt idx="11">
                  <c:v>75.632000000000005</c:v>
                </c:pt>
                <c:pt idx="12">
                  <c:v>87.986000000000004</c:v>
                </c:pt>
                <c:pt idx="13">
                  <c:v>100.325</c:v>
                </c:pt>
                <c:pt idx="14">
                  <c:v>123.456</c:v>
                </c:pt>
                <c:pt idx="15">
                  <c:v>138.601</c:v>
                </c:pt>
              </c:numCache>
            </c:numRef>
          </c:xVal>
          <c:yVal>
            <c:numRef>
              <c:f>'Stoka 2'!$X$31:$X$151</c:f>
              <c:numCache>
                <c:formatCode>0.00</c:formatCode>
                <c:ptCount val="121"/>
                <c:pt idx="0">
                  <c:v>387.2</c:v>
                </c:pt>
                <c:pt idx="1">
                  <c:v>387.6</c:v>
                </c:pt>
                <c:pt idx="2">
                  <c:v>387.12576810176125</c:v>
                </c:pt>
                <c:pt idx="3">
                  <c:v>387.33</c:v>
                </c:pt>
                <c:pt idx="4">
                  <c:v>387.44099999999997</c:v>
                </c:pt>
                <c:pt idx="5">
                  <c:v>387.42</c:v>
                </c:pt>
                <c:pt idx="6">
                  <c:v>387.62984890109891</c:v>
                </c:pt>
                <c:pt idx="7">
                  <c:v>387.67</c:v>
                </c:pt>
                <c:pt idx="8">
                  <c:v>387.86</c:v>
                </c:pt>
                <c:pt idx="9">
                  <c:v>388.17</c:v>
                </c:pt>
                <c:pt idx="10">
                  <c:v>388.25883074407199</c:v>
                </c:pt>
                <c:pt idx="11">
                  <c:v>388.73</c:v>
                </c:pt>
                <c:pt idx="12">
                  <c:v>389.30534928927227</c:v>
                </c:pt>
                <c:pt idx="13">
                  <c:v>389.88</c:v>
                </c:pt>
                <c:pt idx="14">
                  <c:v>390.2</c:v>
                </c:pt>
                <c:pt idx="15">
                  <c:v>390.2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635-4BAA-BA1F-572ACFD0E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771864"/>
        <c:axId val="814774160"/>
      </c:scatterChart>
      <c:valAx>
        <c:axId val="814771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4774160"/>
        <c:crosses val="autoZero"/>
        <c:crossBetween val="midCat"/>
      </c:valAx>
      <c:valAx>
        <c:axId val="814774160"/>
        <c:scaling>
          <c:orientation val="minMax"/>
          <c:min val="3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4771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508253570758291E-2"/>
          <c:y val="0.85573539144801003"/>
          <c:w val="0.81245556685350295"/>
          <c:h val="0.11250598079144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711013360103819E-2"/>
          <c:y val="5.8039824376560051E-2"/>
          <c:w val="0.87131610352685773"/>
          <c:h val="0.68237301035992182"/>
        </c:manualLayout>
      </c:layout>
      <c:scatterChart>
        <c:scatterStyle val="lineMarker"/>
        <c:varyColors val="0"/>
        <c:ser>
          <c:idx val="1"/>
          <c:order val="1"/>
          <c:tx>
            <c:strRef>
              <c:f>'Stoka 3'!$Q$27:$Q$28</c:f>
              <c:strCache>
                <c:ptCount val="2"/>
                <c:pt idx="0">
                  <c:v>Niveleta (interpolace)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'Stoka 3'!$B$31:$B$151</c:f>
              <c:numCache>
                <c:formatCode>0.00</c:formatCode>
                <c:ptCount val="121"/>
                <c:pt idx="0">
                  <c:v>0</c:v>
                </c:pt>
                <c:pt idx="1">
                  <c:v>2.4249999999999998</c:v>
                </c:pt>
                <c:pt idx="2">
                  <c:v>4.9029999999999996</c:v>
                </c:pt>
                <c:pt idx="3">
                  <c:v>6.6980000000000004</c:v>
                </c:pt>
                <c:pt idx="4">
                  <c:v>12.513</c:v>
                </c:pt>
                <c:pt idx="5">
                  <c:v>20.324000000000002</c:v>
                </c:pt>
                <c:pt idx="6">
                  <c:v>22.751000000000001</c:v>
                </c:pt>
                <c:pt idx="7">
                  <c:v>26.128</c:v>
                </c:pt>
                <c:pt idx="8">
                  <c:v>31.875</c:v>
                </c:pt>
                <c:pt idx="9">
                  <c:v>32.948</c:v>
                </c:pt>
                <c:pt idx="10">
                  <c:v>46.49</c:v>
                </c:pt>
                <c:pt idx="11">
                  <c:v>46.570999999999998</c:v>
                </c:pt>
                <c:pt idx="12">
                  <c:v>53.856999999999999</c:v>
                </c:pt>
                <c:pt idx="13">
                  <c:v>60.603000000000002</c:v>
                </c:pt>
                <c:pt idx="14">
                  <c:v>65.891999999999996</c:v>
                </c:pt>
                <c:pt idx="15">
                  <c:v>71.53</c:v>
                </c:pt>
                <c:pt idx="16">
                  <c:v>73.77</c:v>
                </c:pt>
                <c:pt idx="17">
                  <c:v>83.858999999999995</c:v>
                </c:pt>
                <c:pt idx="18">
                  <c:v>91.271000000000001</c:v>
                </c:pt>
                <c:pt idx="19">
                  <c:v>96.192999999999998</c:v>
                </c:pt>
                <c:pt idx="20">
                  <c:v>101.824</c:v>
                </c:pt>
                <c:pt idx="21">
                  <c:v>109.643</c:v>
                </c:pt>
                <c:pt idx="22">
                  <c:v>115.277</c:v>
                </c:pt>
                <c:pt idx="23">
                  <c:v>136.071</c:v>
                </c:pt>
                <c:pt idx="24">
                  <c:v>136.096</c:v>
                </c:pt>
                <c:pt idx="25">
                  <c:v>138.20500000000001</c:v>
                </c:pt>
                <c:pt idx="26">
                  <c:v>145.851</c:v>
                </c:pt>
                <c:pt idx="27">
                  <c:v>151.10400000000001</c:v>
                </c:pt>
                <c:pt idx="28">
                  <c:v>162.256</c:v>
                </c:pt>
                <c:pt idx="29">
                  <c:v>175.011</c:v>
                </c:pt>
                <c:pt idx="30">
                  <c:v>195.19900000000001</c:v>
                </c:pt>
                <c:pt idx="31">
                  <c:v>199.60900000000001</c:v>
                </c:pt>
                <c:pt idx="32">
                  <c:v>212.91399999999999</c:v>
                </c:pt>
                <c:pt idx="33">
                  <c:v>228.285</c:v>
                </c:pt>
                <c:pt idx="34">
                  <c:v>240.35499999999999</c:v>
                </c:pt>
                <c:pt idx="35">
                  <c:v>242.976</c:v>
                </c:pt>
                <c:pt idx="36">
                  <c:v>247.74</c:v>
                </c:pt>
                <c:pt idx="37">
                  <c:v>248.72499999999999</c:v>
                </c:pt>
                <c:pt idx="38">
                  <c:v>257.03199999999998</c:v>
                </c:pt>
                <c:pt idx="39">
                  <c:v>266.02300000000002</c:v>
                </c:pt>
                <c:pt idx="40">
                  <c:v>276.92500000000001</c:v>
                </c:pt>
                <c:pt idx="41">
                  <c:v>278.76299999999998</c:v>
                </c:pt>
                <c:pt idx="42">
                  <c:v>288.79899999999998</c:v>
                </c:pt>
                <c:pt idx="43">
                  <c:v>290.65800000000002</c:v>
                </c:pt>
                <c:pt idx="44">
                  <c:v>294.97300000000001</c:v>
                </c:pt>
                <c:pt idx="45">
                  <c:v>322.92700000000002</c:v>
                </c:pt>
                <c:pt idx="46">
                  <c:v>335.697</c:v>
                </c:pt>
                <c:pt idx="47">
                  <c:v>338.79899999999998</c:v>
                </c:pt>
                <c:pt idx="48">
                  <c:v>352.25099999999998</c:v>
                </c:pt>
                <c:pt idx="49">
                  <c:v>358.64299999999997</c:v>
                </c:pt>
                <c:pt idx="50">
                  <c:v>363.75900000000001</c:v>
                </c:pt>
                <c:pt idx="51">
                  <c:v>369.91699999999997</c:v>
                </c:pt>
                <c:pt idx="52">
                  <c:v>380.53699999999998</c:v>
                </c:pt>
                <c:pt idx="53">
                  <c:v>387.27</c:v>
                </c:pt>
                <c:pt idx="54">
                  <c:v>388.43099999999998</c:v>
                </c:pt>
                <c:pt idx="55">
                  <c:v>394.91899999999998</c:v>
                </c:pt>
                <c:pt idx="56">
                  <c:v>416.77800000000002</c:v>
                </c:pt>
                <c:pt idx="57">
                  <c:v>418.387</c:v>
                </c:pt>
                <c:pt idx="58">
                  <c:v>419.92</c:v>
                </c:pt>
                <c:pt idx="59">
                  <c:v>442.90600000000001</c:v>
                </c:pt>
                <c:pt idx="60">
                  <c:v>457.51</c:v>
                </c:pt>
                <c:pt idx="61">
                  <c:v>457.51100000000002</c:v>
                </c:pt>
                <c:pt idx="62">
                  <c:v>464.267</c:v>
                </c:pt>
                <c:pt idx="63">
                  <c:v>473.315</c:v>
                </c:pt>
                <c:pt idx="64">
                  <c:v>483</c:v>
                </c:pt>
              </c:numCache>
            </c:numRef>
          </c:xVal>
          <c:yVal>
            <c:numRef>
              <c:f>'Stoka 3'!$Q$31:$Q$151</c:f>
              <c:numCache>
                <c:formatCode>0.00</c:formatCode>
                <c:ptCount val="121"/>
                <c:pt idx="0">
                  <c:v>380.6</c:v>
                </c:pt>
                <c:pt idx="1">
                  <c:v>380.61212214212759</c:v>
                </c:pt>
                <c:pt idx="2">
                  <c:v>380.62450922179448</c:v>
                </c:pt>
                <c:pt idx="3">
                  <c:v>380.63348210637963</c:v>
                </c:pt>
                <c:pt idx="4">
                  <c:v>380.66255025337841</c:v>
                </c:pt>
                <c:pt idx="5">
                  <c:v>380.70159604808299</c:v>
                </c:pt>
                <c:pt idx="6">
                  <c:v>380.71372818785358</c:v>
                </c:pt>
                <c:pt idx="7">
                  <c:v>380.73060920804528</c:v>
                </c:pt>
                <c:pt idx="8">
                  <c:v>380.75933743518226</c:v>
                </c:pt>
                <c:pt idx="9">
                  <c:v>380.76470117064741</c:v>
                </c:pt>
                <c:pt idx="10">
                  <c:v>380.83239521134504</c:v>
                </c:pt>
                <c:pt idx="11">
                  <c:v>380.83280011588624</c:v>
                </c:pt>
                <c:pt idx="12">
                  <c:v>380.86922152930549</c:v>
                </c:pt>
                <c:pt idx="13">
                  <c:v>380.90294357911688</c:v>
                </c:pt>
                <c:pt idx="14">
                  <c:v>380.92938234600882</c:v>
                </c:pt>
                <c:pt idx="15">
                  <c:v>380.95756570160273</c:v>
                </c:pt>
                <c:pt idx="16">
                  <c:v>380.96876306175363</c:v>
                </c:pt>
                <c:pt idx="17">
                  <c:v>381.01919617182591</c:v>
                </c:pt>
                <c:pt idx="18">
                  <c:v>381.05624743675361</c:v>
                </c:pt>
                <c:pt idx="19">
                  <c:v>381.08085163615647</c:v>
                </c:pt>
                <c:pt idx="20">
                  <c:v>381.10899999999998</c:v>
                </c:pt>
                <c:pt idx="21">
                  <c:v>381.19215145381526</c:v>
                </c:pt>
                <c:pt idx="22">
                  <c:v>381.25206644176706</c:v>
                </c:pt>
                <c:pt idx="23">
                  <c:v>381.47320102811244</c:v>
                </c:pt>
                <c:pt idx="24">
                  <c:v>381.47346689156626</c:v>
                </c:pt>
                <c:pt idx="25">
                  <c:v>381.49589513253011</c:v>
                </c:pt>
                <c:pt idx="26">
                  <c:v>381.57720681124493</c:v>
                </c:pt>
                <c:pt idx="27">
                  <c:v>381.63307004016065</c:v>
                </c:pt>
                <c:pt idx="28">
                  <c:v>381.75166640963852</c:v>
                </c:pt>
                <c:pt idx="29">
                  <c:v>381.88730994377505</c:v>
                </c:pt>
                <c:pt idx="30">
                  <c:v>382.10199999999998</c:v>
                </c:pt>
                <c:pt idx="31">
                  <c:v>382.12404999999995</c:v>
                </c:pt>
                <c:pt idx="32">
                  <c:v>382.19057499999997</c:v>
                </c:pt>
                <c:pt idx="33">
                  <c:v>382.26742999999999</c:v>
                </c:pt>
                <c:pt idx="34">
                  <c:v>382.32777999999996</c:v>
                </c:pt>
                <c:pt idx="35">
                  <c:v>382.34088499999996</c:v>
                </c:pt>
                <c:pt idx="36">
                  <c:v>382.36470499999996</c:v>
                </c:pt>
                <c:pt idx="37">
                  <c:v>382.36962999999997</c:v>
                </c:pt>
                <c:pt idx="38">
                  <c:v>382.41116499999998</c:v>
                </c:pt>
                <c:pt idx="39">
                  <c:v>382.45612</c:v>
                </c:pt>
                <c:pt idx="40">
                  <c:v>382.51062999999999</c:v>
                </c:pt>
                <c:pt idx="41">
                  <c:v>382.51981999999998</c:v>
                </c:pt>
                <c:pt idx="42">
                  <c:v>382.57</c:v>
                </c:pt>
                <c:pt idx="43">
                  <c:v>382.59177137010283</c:v>
                </c:pt>
                <c:pt idx="44">
                  <c:v>382.64230577676966</c:v>
                </c:pt>
                <c:pt idx="45">
                  <c:v>382.96968441036512</c:v>
                </c:pt>
                <c:pt idx="46">
                  <c:v>383.11923814689709</c:v>
                </c:pt>
                <c:pt idx="47">
                  <c:v>383.1555667052935</c:v>
                </c:pt>
                <c:pt idx="48">
                  <c:v>383.31310757168569</c:v>
                </c:pt>
                <c:pt idx="49">
                  <c:v>383.38796641929042</c:v>
                </c:pt>
                <c:pt idx="50">
                  <c:v>383.44788160457603</c:v>
                </c:pt>
                <c:pt idx="51">
                  <c:v>383.52</c:v>
                </c:pt>
                <c:pt idx="52">
                  <c:v>383.68056621957362</c:v>
                </c:pt>
                <c:pt idx="53">
                  <c:v>383.78236399324499</c:v>
                </c:pt>
                <c:pt idx="54">
                  <c:v>383.79991741894412</c:v>
                </c:pt>
                <c:pt idx="55">
                  <c:v>383.89801098133523</c:v>
                </c:pt>
                <c:pt idx="56">
                  <c:v>384.22850222367617</c:v>
                </c:pt>
                <c:pt idx="57">
                  <c:v>384.25282906428765</c:v>
                </c:pt>
                <c:pt idx="58">
                  <c:v>384.27600684344083</c:v>
                </c:pt>
                <c:pt idx="59">
                  <c:v>384.62353745767058</c:v>
                </c:pt>
                <c:pt idx="60">
                  <c:v>384.84433868842893</c:v>
                </c:pt>
                <c:pt idx="61">
                  <c:v>384.84435380765865</c:v>
                </c:pt>
                <c:pt idx="62">
                  <c:v>384.94649932361341</c:v>
                </c:pt>
                <c:pt idx="63">
                  <c:v>385.08329811407503</c:v>
                </c:pt>
                <c:pt idx="64">
                  <c:v>385.23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2E-4C79-8ABD-4C7B0A1E2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771864"/>
        <c:axId val="814774160"/>
      </c:scatterChart>
      <c:scatterChart>
        <c:scatterStyle val="smoothMarker"/>
        <c:varyColors val="0"/>
        <c:ser>
          <c:idx val="0"/>
          <c:order val="0"/>
          <c:tx>
            <c:strRef>
              <c:f>'Stoka 3'!$L$27:$L$28</c:f>
              <c:strCache>
                <c:ptCount val="2"/>
                <c:pt idx="0">
                  <c:v>Terén (interpolace)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'Stoka 3'!$B$31:$B$151</c:f>
              <c:numCache>
                <c:formatCode>0.00</c:formatCode>
                <c:ptCount val="121"/>
                <c:pt idx="0">
                  <c:v>0</c:v>
                </c:pt>
                <c:pt idx="1">
                  <c:v>2.4249999999999998</c:v>
                </c:pt>
                <c:pt idx="2">
                  <c:v>4.9029999999999996</c:v>
                </c:pt>
                <c:pt idx="3">
                  <c:v>6.6980000000000004</c:v>
                </c:pt>
                <c:pt idx="4">
                  <c:v>12.513</c:v>
                </c:pt>
                <c:pt idx="5">
                  <c:v>20.324000000000002</c:v>
                </c:pt>
                <c:pt idx="6">
                  <c:v>22.751000000000001</c:v>
                </c:pt>
                <c:pt idx="7">
                  <c:v>26.128</c:v>
                </c:pt>
                <c:pt idx="8">
                  <c:v>31.875</c:v>
                </c:pt>
                <c:pt idx="9">
                  <c:v>32.948</c:v>
                </c:pt>
                <c:pt idx="10">
                  <c:v>46.49</c:v>
                </c:pt>
                <c:pt idx="11">
                  <c:v>46.570999999999998</c:v>
                </c:pt>
                <c:pt idx="12">
                  <c:v>53.856999999999999</c:v>
                </c:pt>
                <c:pt idx="13">
                  <c:v>60.603000000000002</c:v>
                </c:pt>
                <c:pt idx="14">
                  <c:v>65.891999999999996</c:v>
                </c:pt>
                <c:pt idx="15">
                  <c:v>71.53</c:v>
                </c:pt>
                <c:pt idx="16">
                  <c:v>73.77</c:v>
                </c:pt>
                <c:pt idx="17">
                  <c:v>83.858999999999995</c:v>
                </c:pt>
                <c:pt idx="18">
                  <c:v>91.271000000000001</c:v>
                </c:pt>
                <c:pt idx="19">
                  <c:v>96.192999999999998</c:v>
                </c:pt>
                <c:pt idx="20">
                  <c:v>101.824</c:v>
                </c:pt>
                <c:pt idx="21">
                  <c:v>109.643</c:v>
                </c:pt>
                <c:pt idx="22">
                  <c:v>115.277</c:v>
                </c:pt>
                <c:pt idx="23">
                  <c:v>136.071</c:v>
                </c:pt>
                <c:pt idx="24">
                  <c:v>136.096</c:v>
                </c:pt>
                <c:pt idx="25">
                  <c:v>138.20500000000001</c:v>
                </c:pt>
                <c:pt idx="26">
                  <c:v>145.851</c:v>
                </c:pt>
                <c:pt idx="27">
                  <c:v>151.10400000000001</c:v>
                </c:pt>
                <c:pt idx="28">
                  <c:v>162.256</c:v>
                </c:pt>
                <c:pt idx="29">
                  <c:v>175.011</c:v>
                </c:pt>
                <c:pt idx="30">
                  <c:v>195.19900000000001</c:v>
                </c:pt>
                <c:pt idx="31">
                  <c:v>199.60900000000001</c:v>
                </c:pt>
                <c:pt idx="32">
                  <c:v>212.91399999999999</c:v>
                </c:pt>
                <c:pt idx="33">
                  <c:v>228.285</c:v>
                </c:pt>
                <c:pt idx="34">
                  <c:v>240.35499999999999</c:v>
                </c:pt>
                <c:pt idx="35">
                  <c:v>242.976</c:v>
                </c:pt>
                <c:pt idx="36">
                  <c:v>247.74</c:v>
                </c:pt>
                <c:pt idx="37">
                  <c:v>248.72499999999999</c:v>
                </c:pt>
                <c:pt idx="38">
                  <c:v>257.03199999999998</c:v>
                </c:pt>
                <c:pt idx="39">
                  <c:v>266.02300000000002</c:v>
                </c:pt>
                <c:pt idx="40">
                  <c:v>276.92500000000001</c:v>
                </c:pt>
                <c:pt idx="41">
                  <c:v>278.76299999999998</c:v>
                </c:pt>
                <c:pt idx="42">
                  <c:v>288.79899999999998</c:v>
                </c:pt>
                <c:pt idx="43">
                  <c:v>290.65800000000002</c:v>
                </c:pt>
                <c:pt idx="44">
                  <c:v>294.97300000000001</c:v>
                </c:pt>
                <c:pt idx="45">
                  <c:v>322.92700000000002</c:v>
                </c:pt>
                <c:pt idx="46">
                  <c:v>335.697</c:v>
                </c:pt>
                <c:pt idx="47">
                  <c:v>338.79899999999998</c:v>
                </c:pt>
                <c:pt idx="48">
                  <c:v>352.25099999999998</c:v>
                </c:pt>
                <c:pt idx="49">
                  <c:v>358.64299999999997</c:v>
                </c:pt>
                <c:pt idx="50">
                  <c:v>363.75900000000001</c:v>
                </c:pt>
                <c:pt idx="51">
                  <c:v>369.91699999999997</c:v>
                </c:pt>
                <c:pt idx="52">
                  <c:v>380.53699999999998</c:v>
                </c:pt>
                <c:pt idx="53">
                  <c:v>387.27</c:v>
                </c:pt>
                <c:pt idx="54">
                  <c:v>388.43099999999998</c:v>
                </c:pt>
                <c:pt idx="55">
                  <c:v>394.91899999999998</c:v>
                </c:pt>
                <c:pt idx="56">
                  <c:v>416.77800000000002</c:v>
                </c:pt>
                <c:pt idx="57">
                  <c:v>418.387</c:v>
                </c:pt>
                <c:pt idx="58">
                  <c:v>419.92</c:v>
                </c:pt>
                <c:pt idx="59">
                  <c:v>442.90600000000001</c:v>
                </c:pt>
                <c:pt idx="60">
                  <c:v>457.51</c:v>
                </c:pt>
                <c:pt idx="61">
                  <c:v>457.51100000000002</c:v>
                </c:pt>
                <c:pt idx="62">
                  <c:v>464.267</c:v>
                </c:pt>
                <c:pt idx="63">
                  <c:v>473.315</c:v>
                </c:pt>
                <c:pt idx="64">
                  <c:v>483</c:v>
                </c:pt>
              </c:numCache>
            </c:numRef>
          </c:xVal>
          <c:yVal>
            <c:numRef>
              <c:f>'Stoka 3'!$L$31:$L$151</c:f>
              <c:numCache>
                <c:formatCode>0.00</c:formatCode>
                <c:ptCount val="121"/>
                <c:pt idx="0">
                  <c:v>382</c:v>
                </c:pt>
                <c:pt idx="1">
                  <c:v>381.98021619416681</c:v>
                </c:pt>
                <c:pt idx="2">
                  <c:v>381.96</c:v>
                </c:pt>
                <c:pt idx="3">
                  <c:v>381.87</c:v>
                </c:pt>
                <c:pt idx="4">
                  <c:v>381.8614648466168</c:v>
                </c:pt>
                <c:pt idx="5">
                  <c:v>381.85</c:v>
                </c:pt>
                <c:pt idx="6">
                  <c:v>381.84163680220536</c:v>
                </c:pt>
                <c:pt idx="7">
                  <c:v>381.83</c:v>
                </c:pt>
                <c:pt idx="8">
                  <c:v>381.86386897161378</c:v>
                </c:pt>
                <c:pt idx="9">
                  <c:v>381.87019251546997</c:v>
                </c:pt>
                <c:pt idx="10">
                  <c:v>381.95</c:v>
                </c:pt>
                <c:pt idx="11">
                  <c:v>381.95132005951956</c:v>
                </c:pt>
                <c:pt idx="12">
                  <c:v>382.07006022815841</c:v>
                </c:pt>
                <c:pt idx="13">
                  <c:v>382.18</c:v>
                </c:pt>
                <c:pt idx="14">
                  <c:v>382.28042150831624</c:v>
                </c:pt>
                <c:pt idx="15">
                  <c:v>382.38746943115365</c:v>
                </c:pt>
                <c:pt idx="16">
                  <c:v>382.43</c:v>
                </c:pt>
                <c:pt idx="17">
                  <c:v>382.67</c:v>
                </c:pt>
                <c:pt idx="18">
                  <c:v>382.83225393221988</c:v>
                </c:pt>
                <c:pt idx="19">
                  <c:v>382.94</c:v>
                </c:pt>
                <c:pt idx="20">
                  <c:v>383.09909144981413</c:v>
                </c:pt>
                <c:pt idx="21">
                  <c:v>383.32</c:v>
                </c:pt>
                <c:pt idx="22">
                  <c:v>383.45807856592677</c:v>
                </c:pt>
                <c:pt idx="23">
                  <c:v>383.9676997409145</c:v>
                </c:pt>
                <c:pt idx="24">
                  <c:v>383.96831244310619</c:v>
                </c:pt>
                <c:pt idx="25">
                  <c:v>384.02</c:v>
                </c:pt>
                <c:pt idx="26">
                  <c:v>384.19</c:v>
                </c:pt>
                <c:pt idx="27">
                  <c:v>384.247646090535</c:v>
                </c:pt>
                <c:pt idx="28">
                  <c:v>384.37002743484226</c:v>
                </c:pt>
                <c:pt idx="29">
                  <c:v>384.51</c:v>
                </c:pt>
                <c:pt idx="30">
                  <c:v>385.0516733067729</c:v>
                </c:pt>
                <c:pt idx="31">
                  <c:v>385.17</c:v>
                </c:pt>
                <c:pt idx="32">
                  <c:v>385.35</c:v>
                </c:pt>
                <c:pt idx="33">
                  <c:v>385.17</c:v>
                </c:pt>
                <c:pt idx="34">
                  <c:v>384.98103396637396</c:v>
                </c:pt>
                <c:pt idx="35">
                  <c:v>384.94</c:v>
                </c:pt>
                <c:pt idx="36">
                  <c:v>384.88199339015483</c:v>
                </c:pt>
                <c:pt idx="37">
                  <c:v>384.87</c:v>
                </c:pt>
                <c:pt idx="38">
                  <c:v>384.88920915712799</c:v>
                </c:pt>
                <c:pt idx="39">
                  <c:v>384.91</c:v>
                </c:pt>
                <c:pt idx="40">
                  <c:v>384.87</c:v>
                </c:pt>
                <c:pt idx="41">
                  <c:v>384.88083543877377</c:v>
                </c:pt>
                <c:pt idx="42">
                  <c:v>384.94</c:v>
                </c:pt>
                <c:pt idx="43">
                  <c:v>384.97</c:v>
                </c:pt>
                <c:pt idx="44">
                  <c:v>385.00476711394839</c:v>
                </c:pt>
                <c:pt idx="45">
                  <c:v>385.23</c:v>
                </c:pt>
                <c:pt idx="46">
                  <c:v>385.37</c:v>
                </c:pt>
                <c:pt idx="47">
                  <c:v>385.39810801014863</c:v>
                </c:pt>
                <c:pt idx="48">
                  <c:v>385.52</c:v>
                </c:pt>
                <c:pt idx="49">
                  <c:v>385.6</c:v>
                </c:pt>
                <c:pt idx="50">
                  <c:v>385.64084087280469</c:v>
                </c:pt>
                <c:pt idx="51">
                  <c:v>385.69</c:v>
                </c:pt>
                <c:pt idx="52">
                  <c:v>385.77</c:v>
                </c:pt>
                <c:pt idx="53">
                  <c:v>385.85426783479346</c:v>
                </c:pt>
                <c:pt idx="54">
                  <c:v>385.86879849812266</c:v>
                </c:pt>
                <c:pt idx="55">
                  <c:v>385.95</c:v>
                </c:pt>
                <c:pt idx="56">
                  <c:v>386.27600349411966</c:v>
                </c:pt>
                <c:pt idx="57">
                  <c:v>386.3</c:v>
                </c:pt>
                <c:pt idx="58">
                  <c:v>386.32000734124557</c:v>
                </c:pt>
                <c:pt idx="59">
                  <c:v>386.62</c:v>
                </c:pt>
                <c:pt idx="60">
                  <c:v>386.74306165441692</c:v>
                </c:pt>
                <c:pt idx="61">
                  <c:v>386.37307008098873</c:v>
                </c:pt>
                <c:pt idx="62">
                  <c:v>386.46760956163484</c:v>
                </c:pt>
                <c:pt idx="63">
                  <c:v>386.5942219389122</c:v>
                </c:pt>
                <c:pt idx="64">
                  <c:v>386.73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F2E-4C79-8ABD-4C7B0A1E2502}"/>
            </c:ext>
          </c:extLst>
        </c:ser>
        <c:ser>
          <c:idx val="2"/>
          <c:order val="2"/>
          <c:tx>
            <c:strRef>
              <c:f>'Stoka 3'!$X$27:$X$28</c:f>
              <c:strCache>
                <c:ptCount val="2"/>
                <c:pt idx="0">
                  <c:v>Upravený terén (tam, kde není definován je použit původní terén)</c:v>
                </c:pt>
              </c:strCache>
            </c:strRef>
          </c:tx>
          <c:spPr>
            <a:ln w="19050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'Stoka 3'!$B$31:$B$151</c:f>
              <c:numCache>
                <c:formatCode>0.00</c:formatCode>
                <c:ptCount val="121"/>
                <c:pt idx="0">
                  <c:v>0</c:v>
                </c:pt>
                <c:pt idx="1">
                  <c:v>2.4249999999999998</c:v>
                </c:pt>
                <c:pt idx="2">
                  <c:v>4.9029999999999996</c:v>
                </c:pt>
                <c:pt idx="3">
                  <c:v>6.6980000000000004</c:v>
                </c:pt>
                <c:pt idx="4">
                  <c:v>12.513</c:v>
                </c:pt>
                <c:pt idx="5">
                  <c:v>20.324000000000002</c:v>
                </c:pt>
                <c:pt idx="6">
                  <c:v>22.751000000000001</c:v>
                </c:pt>
                <c:pt idx="7">
                  <c:v>26.128</c:v>
                </c:pt>
                <c:pt idx="8">
                  <c:v>31.875</c:v>
                </c:pt>
                <c:pt idx="9">
                  <c:v>32.948</c:v>
                </c:pt>
                <c:pt idx="10">
                  <c:v>46.49</c:v>
                </c:pt>
                <c:pt idx="11">
                  <c:v>46.570999999999998</c:v>
                </c:pt>
                <c:pt idx="12">
                  <c:v>53.856999999999999</c:v>
                </c:pt>
                <c:pt idx="13">
                  <c:v>60.603000000000002</c:v>
                </c:pt>
                <c:pt idx="14">
                  <c:v>65.891999999999996</c:v>
                </c:pt>
                <c:pt idx="15">
                  <c:v>71.53</c:v>
                </c:pt>
                <c:pt idx="16">
                  <c:v>73.77</c:v>
                </c:pt>
                <c:pt idx="17">
                  <c:v>83.858999999999995</c:v>
                </c:pt>
                <c:pt idx="18">
                  <c:v>91.271000000000001</c:v>
                </c:pt>
                <c:pt idx="19">
                  <c:v>96.192999999999998</c:v>
                </c:pt>
                <c:pt idx="20">
                  <c:v>101.824</c:v>
                </c:pt>
                <c:pt idx="21">
                  <c:v>109.643</c:v>
                </c:pt>
                <c:pt idx="22">
                  <c:v>115.277</c:v>
                </c:pt>
                <c:pt idx="23">
                  <c:v>136.071</c:v>
                </c:pt>
                <c:pt idx="24">
                  <c:v>136.096</c:v>
                </c:pt>
                <c:pt idx="25">
                  <c:v>138.20500000000001</c:v>
                </c:pt>
                <c:pt idx="26">
                  <c:v>145.851</c:v>
                </c:pt>
                <c:pt idx="27">
                  <c:v>151.10400000000001</c:v>
                </c:pt>
                <c:pt idx="28">
                  <c:v>162.256</c:v>
                </c:pt>
                <c:pt idx="29">
                  <c:v>175.011</c:v>
                </c:pt>
                <c:pt idx="30">
                  <c:v>195.19900000000001</c:v>
                </c:pt>
                <c:pt idx="31">
                  <c:v>199.60900000000001</c:v>
                </c:pt>
                <c:pt idx="32">
                  <c:v>212.91399999999999</c:v>
                </c:pt>
                <c:pt idx="33">
                  <c:v>228.285</c:v>
                </c:pt>
                <c:pt idx="34">
                  <c:v>240.35499999999999</c:v>
                </c:pt>
                <c:pt idx="35">
                  <c:v>242.976</c:v>
                </c:pt>
                <c:pt idx="36">
                  <c:v>247.74</c:v>
                </c:pt>
                <c:pt idx="37">
                  <c:v>248.72499999999999</c:v>
                </c:pt>
                <c:pt idx="38">
                  <c:v>257.03199999999998</c:v>
                </c:pt>
                <c:pt idx="39">
                  <c:v>266.02300000000002</c:v>
                </c:pt>
                <c:pt idx="40">
                  <c:v>276.92500000000001</c:v>
                </c:pt>
                <c:pt idx="41">
                  <c:v>278.76299999999998</c:v>
                </c:pt>
                <c:pt idx="42">
                  <c:v>288.79899999999998</c:v>
                </c:pt>
                <c:pt idx="43">
                  <c:v>290.65800000000002</c:v>
                </c:pt>
                <c:pt idx="44">
                  <c:v>294.97300000000001</c:v>
                </c:pt>
                <c:pt idx="45">
                  <c:v>322.92700000000002</c:v>
                </c:pt>
                <c:pt idx="46">
                  <c:v>335.697</c:v>
                </c:pt>
                <c:pt idx="47">
                  <c:v>338.79899999999998</c:v>
                </c:pt>
                <c:pt idx="48">
                  <c:v>352.25099999999998</c:v>
                </c:pt>
                <c:pt idx="49">
                  <c:v>358.64299999999997</c:v>
                </c:pt>
                <c:pt idx="50">
                  <c:v>363.75900000000001</c:v>
                </c:pt>
                <c:pt idx="51">
                  <c:v>369.91699999999997</c:v>
                </c:pt>
                <c:pt idx="52">
                  <c:v>380.53699999999998</c:v>
                </c:pt>
                <c:pt idx="53">
                  <c:v>387.27</c:v>
                </c:pt>
                <c:pt idx="54">
                  <c:v>388.43099999999998</c:v>
                </c:pt>
                <c:pt idx="55">
                  <c:v>394.91899999999998</c:v>
                </c:pt>
                <c:pt idx="56">
                  <c:v>416.77800000000002</c:v>
                </c:pt>
                <c:pt idx="57">
                  <c:v>418.387</c:v>
                </c:pt>
                <c:pt idx="58">
                  <c:v>419.92</c:v>
                </c:pt>
                <c:pt idx="59">
                  <c:v>442.90600000000001</c:v>
                </c:pt>
                <c:pt idx="60">
                  <c:v>457.51</c:v>
                </c:pt>
                <c:pt idx="61">
                  <c:v>457.51100000000002</c:v>
                </c:pt>
                <c:pt idx="62">
                  <c:v>464.267</c:v>
                </c:pt>
                <c:pt idx="63">
                  <c:v>473.315</c:v>
                </c:pt>
                <c:pt idx="64">
                  <c:v>483</c:v>
                </c:pt>
              </c:numCache>
            </c:numRef>
          </c:xVal>
          <c:yVal>
            <c:numRef>
              <c:f>'Stoka 3'!$X$31:$X$151</c:f>
              <c:numCache>
                <c:formatCode>0.00</c:formatCode>
                <c:ptCount val="121"/>
                <c:pt idx="0">
                  <c:v>382</c:v>
                </c:pt>
                <c:pt idx="1">
                  <c:v>381.98021619416681</c:v>
                </c:pt>
                <c:pt idx="2">
                  <c:v>381.96</c:v>
                </c:pt>
                <c:pt idx="3">
                  <c:v>381.87</c:v>
                </c:pt>
                <c:pt idx="4">
                  <c:v>381.8614648466168</c:v>
                </c:pt>
                <c:pt idx="5">
                  <c:v>381.85</c:v>
                </c:pt>
                <c:pt idx="6">
                  <c:v>381.84163680220536</c:v>
                </c:pt>
                <c:pt idx="7">
                  <c:v>381.83</c:v>
                </c:pt>
                <c:pt idx="8">
                  <c:v>381.86386897161378</c:v>
                </c:pt>
                <c:pt idx="9">
                  <c:v>381.87019251546997</c:v>
                </c:pt>
                <c:pt idx="10">
                  <c:v>381.95</c:v>
                </c:pt>
                <c:pt idx="11">
                  <c:v>381.95132005951956</c:v>
                </c:pt>
                <c:pt idx="12">
                  <c:v>382.07006022815841</c:v>
                </c:pt>
                <c:pt idx="13">
                  <c:v>382.18</c:v>
                </c:pt>
                <c:pt idx="14">
                  <c:v>382.28042150831624</c:v>
                </c:pt>
                <c:pt idx="15">
                  <c:v>382.38746943115365</c:v>
                </c:pt>
                <c:pt idx="16">
                  <c:v>382.43</c:v>
                </c:pt>
                <c:pt idx="17">
                  <c:v>382.67</c:v>
                </c:pt>
                <c:pt idx="18">
                  <c:v>382.83225393221988</c:v>
                </c:pt>
                <c:pt idx="19">
                  <c:v>382.94</c:v>
                </c:pt>
                <c:pt idx="20">
                  <c:v>383.09909144981413</c:v>
                </c:pt>
                <c:pt idx="21">
                  <c:v>383.32</c:v>
                </c:pt>
                <c:pt idx="22">
                  <c:v>383.45807856592677</c:v>
                </c:pt>
                <c:pt idx="23">
                  <c:v>383.9676997409145</c:v>
                </c:pt>
                <c:pt idx="24">
                  <c:v>383.96831244310619</c:v>
                </c:pt>
                <c:pt idx="25">
                  <c:v>384.02</c:v>
                </c:pt>
                <c:pt idx="26">
                  <c:v>384.19</c:v>
                </c:pt>
                <c:pt idx="27">
                  <c:v>384.247646090535</c:v>
                </c:pt>
                <c:pt idx="28">
                  <c:v>384.37002743484226</c:v>
                </c:pt>
                <c:pt idx="29">
                  <c:v>384.51</c:v>
                </c:pt>
                <c:pt idx="30">
                  <c:v>385.0516733067729</c:v>
                </c:pt>
                <c:pt idx="31">
                  <c:v>385.17</c:v>
                </c:pt>
                <c:pt idx="32">
                  <c:v>385.35</c:v>
                </c:pt>
                <c:pt idx="33">
                  <c:v>385.17</c:v>
                </c:pt>
                <c:pt idx="34">
                  <c:v>384.98103396637396</c:v>
                </c:pt>
                <c:pt idx="35">
                  <c:v>384.94</c:v>
                </c:pt>
                <c:pt idx="36">
                  <c:v>384.88199339015483</c:v>
                </c:pt>
                <c:pt idx="37">
                  <c:v>384.87</c:v>
                </c:pt>
                <c:pt idx="38">
                  <c:v>384.88920915712799</c:v>
                </c:pt>
                <c:pt idx="39">
                  <c:v>384.91</c:v>
                </c:pt>
                <c:pt idx="40">
                  <c:v>384.87</c:v>
                </c:pt>
                <c:pt idx="41">
                  <c:v>384.88083543877377</c:v>
                </c:pt>
                <c:pt idx="42">
                  <c:v>384.94</c:v>
                </c:pt>
                <c:pt idx="43">
                  <c:v>384.97</c:v>
                </c:pt>
                <c:pt idx="44">
                  <c:v>385.00476711394839</c:v>
                </c:pt>
                <c:pt idx="45">
                  <c:v>385.23</c:v>
                </c:pt>
                <c:pt idx="46">
                  <c:v>385.37</c:v>
                </c:pt>
                <c:pt idx="47">
                  <c:v>385.39810801014863</c:v>
                </c:pt>
                <c:pt idx="48">
                  <c:v>385.52</c:v>
                </c:pt>
                <c:pt idx="49">
                  <c:v>385.6</c:v>
                </c:pt>
                <c:pt idx="50">
                  <c:v>385.64084087280469</c:v>
                </c:pt>
                <c:pt idx="51">
                  <c:v>385.69</c:v>
                </c:pt>
                <c:pt idx="52">
                  <c:v>385.77</c:v>
                </c:pt>
                <c:pt idx="53">
                  <c:v>385.85426783479346</c:v>
                </c:pt>
                <c:pt idx="54">
                  <c:v>385.86879849812266</c:v>
                </c:pt>
                <c:pt idx="55">
                  <c:v>385.95</c:v>
                </c:pt>
                <c:pt idx="56">
                  <c:v>386.27600349411966</c:v>
                </c:pt>
                <c:pt idx="57">
                  <c:v>386.3</c:v>
                </c:pt>
                <c:pt idx="58">
                  <c:v>386.32000734124557</c:v>
                </c:pt>
                <c:pt idx="59">
                  <c:v>386.62</c:v>
                </c:pt>
                <c:pt idx="60">
                  <c:v>386.74306165441692</c:v>
                </c:pt>
                <c:pt idx="61">
                  <c:v>386.37307008098873</c:v>
                </c:pt>
                <c:pt idx="62">
                  <c:v>386.46760956163484</c:v>
                </c:pt>
                <c:pt idx="63">
                  <c:v>386.5942219389122</c:v>
                </c:pt>
                <c:pt idx="64">
                  <c:v>386.73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F2E-4C79-8ABD-4C7B0A1E2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771864"/>
        <c:axId val="814774160"/>
      </c:scatterChart>
      <c:valAx>
        <c:axId val="814771864"/>
        <c:scaling>
          <c:orientation val="minMax"/>
          <c:max val="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4774160"/>
        <c:crosses val="autoZero"/>
        <c:crossBetween val="midCat"/>
      </c:valAx>
      <c:valAx>
        <c:axId val="814774160"/>
        <c:scaling>
          <c:orientation val="minMax"/>
          <c:min val="3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4771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508253570758291E-2"/>
          <c:y val="0.85573539144801003"/>
          <c:w val="0.81245556685350295"/>
          <c:h val="0.11250598079144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711013360103819E-2"/>
          <c:y val="5.8039824376560051E-2"/>
          <c:w val="0.87131610352685773"/>
          <c:h val="0.68237301035992182"/>
        </c:manualLayout>
      </c:layout>
      <c:scatterChart>
        <c:scatterStyle val="lineMarker"/>
        <c:varyColors val="0"/>
        <c:ser>
          <c:idx val="1"/>
          <c:order val="1"/>
          <c:tx>
            <c:strRef>
              <c:f>'Stoka 3-1'!$Q$27:$Q$28</c:f>
              <c:strCache>
                <c:ptCount val="2"/>
                <c:pt idx="0">
                  <c:v>Niveleta (interpolace)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'Stoka 3-1'!$B$31:$B$151</c:f>
              <c:numCache>
                <c:formatCode>0.00</c:formatCode>
                <c:ptCount val="121"/>
                <c:pt idx="0">
                  <c:v>0</c:v>
                </c:pt>
                <c:pt idx="1">
                  <c:v>1.986</c:v>
                </c:pt>
                <c:pt idx="2">
                  <c:v>2</c:v>
                </c:pt>
                <c:pt idx="3">
                  <c:v>9.6999999999999993</c:v>
                </c:pt>
              </c:numCache>
            </c:numRef>
          </c:xVal>
          <c:yVal>
            <c:numRef>
              <c:f>'Stoka 3-1'!$Q$31:$Q$151</c:f>
              <c:numCache>
                <c:formatCode>0.00</c:formatCode>
                <c:ptCount val="121"/>
                <c:pt idx="0">
                  <c:v>380.66255025337841</c:v>
                </c:pt>
                <c:pt idx="1">
                  <c:v>380.67552237575751</c:v>
                </c:pt>
                <c:pt idx="2">
                  <c:v>380.67552237575751</c:v>
                </c:pt>
                <c:pt idx="3">
                  <c:v>380.726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58-46B1-A112-278CEB01C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771864"/>
        <c:axId val="814774160"/>
      </c:scatterChart>
      <c:scatterChart>
        <c:scatterStyle val="smoothMarker"/>
        <c:varyColors val="0"/>
        <c:ser>
          <c:idx val="0"/>
          <c:order val="0"/>
          <c:tx>
            <c:strRef>
              <c:f>'Stoka 3-1'!$L$27:$L$28</c:f>
              <c:strCache>
                <c:ptCount val="2"/>
                <c:pt idx="0">
                  <c:v>Terén (interpolace)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'Stoka 3-1'!$B$31:$B$151</c:f>
              <c:numCache>
                <c:formatCode>0.00</c:formatCode>
                <c:ptCount val="121"/>
                <c:pt idx="0">
                  <c:v>0</c:v>
                </c:pt>
                <c:pt idx="1">
                  <c:v>1.986</c:v>
                </c:pt>
                <c:pt idx="2">
                  <c:v>2</c:v>
                </c:pt>
                <c:pt idx="3">
                  <c:v>9.6999999999999993</c:v>
                </c:pt>
              </c:numCache>
            </c:numRef>
          </c:xVal>
          <c:yVal>
            <c:numRef>
              <c:f>'Stoka 3-1'!$L$31:$L$151</c:f>
              <c:numCache>
                <c:formatCode>0.00</c:formatCode>
                <c:ptCount val="121"/>
                <c:pt idx="0">
                  <c:v>381.8614648466168</c:v>
                </c:pt>
                <c:pt idx="1">
                  <c:v>381.83</c:v>
                </c:pt>
                <c:pt idx="2">
                  <c:v>381.96</c:v>
                </c:pt>
                <c:pt idx="3">
                  <c:v>381.9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658-46B1-A112-278CEB01C1AC}"/>
            </c:ext>
          </c:extLst>
        </c:ser>
        <c:ser>
          <c:idx val="2"/>
          <c:order val="2"/>
          <c:tx>
            <c:strRef>
              <c:f>'Stoka 3-1'!$X$27:$X$28</c:f>
              <c:strCache>
                <c:ptCount val="2"/>
                <c:pt idx="0">
                  <c:v>Upravený terén (tam, kde není definován je použit původní terén)</c:v>
                </c:pt>
              </c:strCache>
            </c:strRef>
          </c:tx>
          <c:spPr>
            <a:ln w="19050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'Stoka 3-1'!$B$31:$B$151</c:f>
              <c:numCache>
                <c:formatCode>0.00</c:formatCode>
                <c:ptCount val="121"/>
                <c:pt idx="0">
                  <c:v>0</c:v>
                </c:pt>
                <c:pt idx="1">
                  <c:v>1.986</c:v>
                </c:pt>
                <c:pt idx="2">
                  <c:v>2</c:v>
                </c:pt>
                <c:pt idx="3">
                  <c:v>9.6999999999999993</c:v>
                </c:pt>
              </c:numCache>
            </c:numRef>
          </c:xVal>
          <c:yVal>
            <c:numRef>
              <c:f>'Stoka 3-1'!$X$31:$X$151</c:f>
              <c:numCache>
                <c:formatCode>0.00</c:formatCode>
                <c:ptCount val="121"/>
                <c:pt idx="0">
                  <c:v>381.8614648466168</c:v>
                </c:pt>
                <c:pt idx="1">
                  <c:v>381.83</c:v>
                </c:pt>
                <c:pt idx="2">
                  <c:v>381.96</c:v>
                </c:pt>
                <c:pt idx="3">
                  <c:v>381.9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658-46B1-A112-278CEB01C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771864"/>
        <c:axId val="814774160"/>
      </c:scatterChart>
      <c:valAx>
        <c:axId val="814771864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4774160"/>
        <c:crosses val="autoZero"/>
        <c:crossBetween val="midCat"/>
      </c:valAx>
      <c:valAx>
        <c:axId val="814774160"/>
        <c:scaling>
          <c:orientation val="minMax"/>
          <c:min val="3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4771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508253570758291E-2"/>
          <c:y val="0.85573539144801003"/>
          <c:w val="0.81245556685350295"/>
          <c:h val="0.11250598079144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711013360103819E-2"/>
          <c:y val="5.8039824376560051E-2"/>
          <c:w val="0.87131610352685773"/>
          <c:h val="0.68237301035992182"/>
        </c:manualLayout>
      </c:layout>
      <c:scatterChart>
        <c:scatterStyle val="lineMarker"/>
        <c:varyColors val="0"/>
        <c:ser>
          <c:idx val="1"/>
          <c:order val="1"/>
          <c:tx>
            <c:strRef>
              <c:f>'Stoka 4'!$Q$27:$Q$28</c:f>
              <c:strCache>
                <c:ptCount val="2"/>
                <c:pt idx="0">
                  <c:v>Niveleta (interpolace)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'Stoka 4'!$B$31:$B$151</c:f>
              <c:numCache>
                <c:formatCode>0.00</c:formatCode>
                <c:ptCount val="121"/>
                <c:pt idx="0">
                  <c:v>0</c:v>
                </c:pt>
                <c:pt idx="1">
                  <c:v>0.58499999999999996</c:v>
                </c:pt>
                <c:pt idx="2">
                  <c:v>18.029</c:v>
                </c:pt>
                <c:pt idx="3">
                  <c:v>26.513999999999999</c:v>
                </c:pt>
                <c:pt idx="4">
                  <c:v>27.363</c:v>
                </c:pt>
                <c:pt idx="5">
                  <c:v>28.428000000000001</c:v>
                </c:pt>
                <c:pt idx="6">
                  <c:v>29.381</c:v>
                </c:pt>
                <c:pt idx="7">
                  <c:v>39.956000000000003</c:v>
                </c:pt>
                <c:pt idx="8">
                  <c:v>41.223999999999997</c:v>
                </c:pt>
                <c:pt idx="9">
                  <c:v>46.994</c:v>
                </c:pt>
                <c:pt idx="10">
                  <c:v>49.918999999999997</c:v>
                </c:pt>
                <c:pt idx="11">
                  <c:v>54.344000000000001</c:v>
                </c:pt>
                <c:pt idx="12">
                  <c:v>54.35</c:v>
                </c:pt>
                <c:pt idx="13">
                  <c:v>56.627000000000002</c:v>
                </c:pt>
                <c:pt idx="14">
                  <c:v>64.557000000000002</c:v>
                </c:pt>
                <c:pt idx="15">
                  <c:v>69.614000000000004</c:v>
                </c:pt>
                <c:pt idx="16">
                  <c:v>81.072000000000003</c:v>
                </c:pt>
                <c:pt idx="17">
                  <c:v>89.738</c:v>
                </c:pt>
                <c:pt idx="18">
                  <c:v>100.26600000000001</c:v>
                </c:pt>
                <c:pt idx="19">
                  <c:v>113.95</c:v>
                </c:pt>
                <c:pt idx="20">
                  <c:v>131.429</c:v>
                </c:pt>
                <c:pt idx="21">
                  <c:v>138.26499999999999</c:v>
                </c:pt>
                <c:pt idx="22">
                  <c:v>145.31200000000001</c:v>
                </c:pt>
                <c:pt idx="23">
                  <c:v>157.48500000000001</c:v>
                </c:pt>
                <c:pt idx="24">
                  <c:v>174.524</c:v>
                </c:pt>
                <c:pt idx="25">
                  <c:v>178.47</c:v>
                </c:pt>
                <c:pt idx="26">
                  <c:v>184.64400000000001</c:v>
                </c:pt>
                <c:pt idx="27">
                  <c:v>201.67599999999999</c:v>
                </c:pt>
                <c:pt idx="28">
                  <c:v>218.691</c:v>
                </c:pt>
                <c:pt idx="29">
                  <c:v>220.47800000000001</c:v>
                </c:pt>
                <c:pt idx="30">
                  <c:v>224.47499999999999</c:v>
                </c:pt>
                <c:pt idx="31">
                  <c:v>235.38800000000001</c:v>
                </c:pt>
                <c:pt idx="32">
                  <c:v>238.2</c:v>
                </c:pt>
              </c:numCache>
            </c:numRef>
          </c:xVal>
          <c:yVal>
            <c:numRef>
              <c:f>'Stoka 4'!$Q$31:$Q$151</c:f>
              <c:numCache>
                <c:formatCode>0.00</c:formatCode>
                <c:ptCount val="121"/>
                <c:pt idx="0">
                  <c:v>375.4</c:v>
                </c:pt>
                <c:pt idx="1">
                  <c:v>375.40292360534727</c:v>
                </c:pt>
                <c:pt idx="2">
                  <c:v>375.49010201847176</c:v>
                </c:pt>
                <c:pt idx="3">
                  <c:v>375.53250679004714</c:v>
                </c:pt>
                <c:pt idx="4">
                  <c:v>375.53674976601269</c:v>
                </c:pt>
                <c:pt idx="5">
                  <c:v>375.54207222702951</c:v>
                </c:pt>
                <c:pt idx="6">
                  <c:v>375.54683495505674</c:v>
                </c:pt>
                <c:pt idx="7">
                  <c:v>375.59968474402672</c:v>
                </c:pt>
                <c:pt idx="8">
                  <c:v>375.60602172108707</c:v>
                </c:pt>
                <c:pt idx="9">
                  <c:v>375.63485796528158</c:v>
                </c:pt>
                <c:pt idx="10">
                  <c:v>375.64947599201793</c:v>
                </c:pt>
                <c:pt idx="11">
                  <c:v>375.67159044272165</c:v>
                </c:pt>
                <c:pt idx="12">
                  <c:v>375.67159044272165</c:v>
                </c:pt>
                <c:pt idx="13">
                  <c:v>375.68299999999999</c:v>
                </c:pt>
                <c:pt idx="14">
                  <c:v>375.79732984238387</c:v>
                </c:pt>
                <c:pt idx="15">
                  <c:v>375.87023854515002</c:v>
                </c:pt>
                <c:pt idx="16">
                  <c:v>376.03543291261974</c:v>
                </c:pt>
                <c:pt idx="17">
                  <c:v>376.16037394844562</c:v>
                </c:pt>
                <c:pt idx="18">
                  <c:v>376.31216015028895</c:v>
                </c:pt>
                <c:pt idx="19">
                  <c:v>376.50944761096758</c:v>
                </c:pt>
                <c:pt idx="20">
                  <c:v>376.76144903783114</c:v>
                </c:pt>
                <c:pt idx="21">
                  <c:v>376.86000626387613</c:v>
                </c:pt>
                <c:pt idx="22">
                  <c:v>376.96160555760616</c:v>
                </c:pt>
                <c:pt idx="23">
                  <c:v>377.13710835348758</c:v>
                </c:pt>
                <c:pt idx="24">
                  <c:v>377.3827661320978</c:v>
                </c:pt>
                <c:pt idx="25">
                  <c:v>377.43965712302429</c:v>
                </c:pt>
                <c:pt idx="26">
                  <c:v>377.52867004192444</c:v>
                </c:pt>
                <c:pt idx="27">
                  <c:v>377.77422689885799</c:v>
                </c:pt>
                <c:pt idx="28">
                  <c:v>378.01953866029078</c:v>
                </c:pt>
                <c:pt idx="29">
                  <c:v>378.04530252262873</c:v>
                </c:pt>
                <c:pt idx="30">
                  <c:v>378.10292880005733</c:v>
                </c:pt>
                <c:pt idx="31">
                  <c:v>378.26026569412232</c:v>
                </c:pt>
                <c:pt idx="32">
                  <c:v>378.3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A5-4943-B80E-967E21A7E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771864"/>
        <c:axId val="814774160"/>
      </c:scatterChart>
      <c:scatterChart>
        <c:scatterStyle val="smoothMarker"/>
        <c:varyColors val="0"/>
        <c:ser>
          <c:idx val="0"/>
          <c:order val="0"/>
          <c:tx>
            <c:strRef>
              <c:f>'Stoka 4'!$L$27:$L$28</c:f>
              <c:strCache>
                <c:ptCount val="2"/>
                <c:pt idx="0">
                  <c:v>Terén (interpolace)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'Stoka 4'!$B$31:$B$151</c:f>
              <c:numCache>
                <c:formatCode>0.00</c:formatCode>
                <c:ptCount val="121"/>
                <c:pt idx="0">
                  <c:v>0</c:v>
                </c:pt>
                <c:pt idx="1">
                  <c:v>0.58499999999999996</c:v>
                </c:pt>
                <c:pt idx="2">
                  <c:v>18.029</c:v>
                </c:pt>
                <c:pt idx="3">
                  <c:v>26.513999999999999</c:v>
                </c:pt>
                <c:pt idx="4">
                  <c:v>27.363</c:v>
                </c:pt>
                <c:pt idx="5">
                  <c:v>28.428000000000001</c:v>
                </c:pt>
                <c:pt idx="6">
                  <c:v>29.381</c:v>
                </c:pt>
                <c:pt idx="7">
                  <c:v>39.956000000000003</c:v>
                </c:pt>
                <c:pt idx="8">
                  <c:v>41.223999999999997</c:v>
                </c:pt>
                <c:pt idx="9">
                  <c:v>46.994</c:v>
                </c:pt>
                <c:pt idx="10">
                  <c:v>49.918999999999997</c:v>
                </c:pt>
                <c:pt idx="11">
                  <c:v>54.344000000000001</c:v>
                </c:pt>
                <c:pt idx="12">
                  <c:v>54.35</c:v>
                </c:pt>
                <c:pt idx="13">
                  <c:v>56.627000000000002</c:v>
                </c:pt>
                <c:pt idx="14">
                  <c:v>64.557000000000002</c:v>
                </c:pt>
                <c:pt idx="15">
                  <c:v>69.614000000000004</c:v>
                </c:pt>
                <c:pt idx="16">
                  <c:v>81.072000000000003</c:v>
                </c:pt>
                <c:pt idx="17">
                  <c:v>89.738</c:v>
                </c:pt>
                <c:pt idx="18">
                  <c:v>100.26600000000001</c:v>
                </c:pt>
                <c:pt idx="19">
                  <c:v>113.95</c:v>
                </c:pt>
                <c:pt idx="20">
                  <c:v>131.429</c:v>
                </c:pt>
                <c:pt idx="21">
                  <c:v>138.26499999999999</c:v>
                </c:pt>
                <c:pt idx="22">
                  <c:v>145.31200000000001</c:v>
                </c:pt>
                <c:pt idx="23">
                  <c:v>157.48500000000001</c:v>
                </c:pt>
                <c:pt idx="24">
                  <c:v>174.524</c:v>
                </c:pt>
                <c:pt idx="25">
                  <c:v>178.47</c:v>
                </c:pt>
                <c:pt idx="26">
                  <c:v>184.64400000000001</c:v>
                </c:pt>
                <c:pt idx="27">
                  <c:v>201.67599999999999</c:v>
                </c:pt>
                <c:pt idx="28">
                  <c:v>218.691</c:v>
                </c:pt>
                <c:pt idx="29">
                  <c:v>220.47800000000001</c:v>
                </c:pt>
                <c:pt idx="30">
                  <c:v>224.47499999999999</c:v>
                </c:pt>
                <c:pt idx="31">
                  <c:v>235.38800000000001</c:v>
                </c:pt>
                <c:pt idx="32">
                  <c:v>238.2</c:v>
                </c:pt>
              </c:numCache>
            </c:numRef>
          </c:xVal>
          <c:yVal>
            <c:numRef>
              <c:f>'Stoka 4'!$L$31:$L$151</c:f>
              <c:numCache>
                <c:formatCode>0.00</c:formatCode>
                <c:ptCount val="121"/>
                <c:pt idx="0">
                  <c:v>375.5</c:v>
                </c:pt>
                <c:pt idx="1">
                  <c:v>375.94</c:v>
                </c:pt>
                <c:pt idx="2">
                  <c:v>376.2494697057349</c:v>
                </c:pt>
                <c:pt idx="3">
                  <c:v>376.4</c:v>
                </c:pt>
                <c:pt idx="4">
                  <c:v>376.33</c:v>
                </c:pt>
                <c:pt idx="5">
                  <c:v>376.4</c:v>
                </c:pt>
                <c:pt idx="6">
                  <c:v>376.73</c:v>
                </c:pt>
                <c:pt idx="7">
                  <c:v>376.84608122941825</c:v>
                </c:pt>
                <c:pt idx="8">
                  <c:v>376.86</c:v>
                </c:pt>
                <c:pt idx="9">
                  <c:v>376.96</c:v>
                </c:pt>
                <c:pt idx="10">
                  <c:v>377.17489795918368</c:v>
                </c:pt>
                <c:pt idx="11">
                  <c:v>377.37</c:v>
                </c:pt>
                <c:pt idx="12">
                  <c:v>377.37</c:v>
                </c:pt>
                <c:pt idx="13">
                  <c:v>377.32</c:v>
                </c:pt>
                <c:pt idx="14">
                  <c:v>377.45433433433436</c:v>
                </c:pt>
                <c:pt idx="15">
                  <c:v>377.54</c:v>
                </c:pt>
                <c:pt idx="16">
                  <c:v>377.73</c:v>
                </c:pt>
                <c:pt idx="17">
                  <c:v>377.86093362509115</c:v>
                </c:pt>
                <c:pt idx="18">
                  <c:v>378.02</c:v>
                </c:pt>
                <c:pt idx="19">
                  <c:v>378.2</c:v>
                </c:pt>
                <c:pt idx="20">
                  <c:v>378.35047924239524</c:v>
                </c:pt>
                <c:pt idx="21">
                  <c:v>378.40933135641859</c:v>
                </c:pt>
                <c:pt idx="22">
                  <c:v>378.47</c:v>
                </c:pt>
                <c:pt idx="23">
                  <c:v>378.67</c:v>
                </c:pt>
                <c:pt idx="24">
                  <c:v>378.97</c:v>
                </c:pt>
                <c:pt idx="25">
                  <c:v>379.09477470355733</c:v>
                </c:pt>
                <c:pt idx="26">
                  <c:v>379.29</c:v>
                </c:pt>
                <c:pt idx="27">
                  <c:v>379.54</c:v>
                </c:pt>
                <c:pt idx="28">
                  <c:v>379.79</c:v>
                </c:pt>
                <c:pt idx="29">
                  <c:v>379.82490772631473</c:v>
                </c:pt>
                <c:pt idx="30">
                  <c:v>379.90298617179872</c:v>
                </c:pt>
                <c:pt idx="31">
                  <c:v>380.11616357374186</c:v>
                </c:pt>
                <c:pt idx="32">
                  <c:v>380.17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CA5-4943-B80E-967E21A7EA86}"/>
            </c:ext>
          </c:extLst>
        </c:ser>
        <c:ser>
          <c:idx val="2"/>
          <c:order val="2"/>
          <c:tx>
            <c:strRef>
              <c:f>'Stoka 4'!$X$27:$X$28</c:f>
              <c:strCache>
                <c:ptCount val="2"/>
                <c:pt idx="0">
                  <c:v>Upravený terén (tam, kde není definován je použit původní terén)</c:v>
                </c:pt>
              </c:strCache>
            </c:strRef>
          </c:tx>
          <c:spPr>
            <a:ln w="19050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'Stoka 4'!$B$31:$B$151</c:f>
              <c:numCache>
                <c:formatCode>0.00</c:formatCode>
                <c:ptCount val="121"/>
                <c:pt idx="0">
                  <c:v>0</c:v>
                </c:pt>
                <c:pt idx="1">
                  <c:v>0.58499999999999996</c:v>
                </c:pt>
                <c:pt idx="2">
                  <c:v>18.029</c:v>
                </c:pt>
                <c:pt idx="3">
                  <c:v>26.513999999999999</c:v>
                </c:pt>
                <c:pt idx="4">
                  <c:v>27.363</c:v>
                </c:pt>
                <c:pt idx="5">
                  <c:v>28.428000000000001</c:v>
                </c:pt>
                <c:pt idx="6">
                  <c:v>29.381</c:v>
                </c:pt>
                <c:pt idx="7">
                  <c:v>39.956000000000003</c:v>
                </c:pt>
                <c:pt idx="8">
                  <c:v>41.223999999999997</c:v>
                </c:pt>
                <c:pt idx="9">
                  <c:v>46.994</c:v>
                </c:pt>
                <c:pt idx="10">
                  <c:v>49.918999999999997</c:v>
                </c:pt>
                <c:pt idx="11">
                  <c:v>54.344000000000001</c:v>
                </c:pt>
                <c:pt idx="12">
                  <c:v>54.35</c:v>
                </c:pt>
                <c:pt idx="13">
                  <c:v>56.627000000000002</c:v>
                </c:pt>
                <c:pt idx="14">
                  <c:v>64.557000000000002</c:v>
                </c:pt>
                <c:pt idx="15">
                  <c:v>69.614000000000004</c:v>
                </c:pt>
                <c:pt idx="16">
                  <c:v>81.072000000000003</c:v>
                </c:pt>
                <c:pt idx="17">
                  <c:v>89.738</c:v>
                </c:pt>
                <c:pt idx="18">
                  <c:v>100.26600000000001</c:v>
                </c:pt>
                <c:pt idx="19">
                  <c:v>113.95</c:v>
                </c:pt>
                <c:pt idx="20">
                  <c:v>131.429</c:v>
                </c:pt>
                <c:pt idx="21">
                  <c:v>138.26499999999999</c:v>
                </c:pt>
                <c:pt idx="22">
                  <c:v>145.31200000000001</c:v>
                </c:pt>
                <c:pt idx="23">
                  <c:v>157.48500000000001</c:v>
                </c:pt>
                <c:pt idx="24">
                  <c:v>174.524</c:v>
                </c:pt>
                <c:pt idx="25">
                  <c:v>178.47</c:v>
                </c:pt>
                <c:pt idx="26">
                  <c:v>184.64400000000001</c:v>
                </c:pt>
                <c:pt idx="27">
                  <c:v>201.67599999999999</c:v>
                </c:pt>
                <c:pt idx="28">
                  <c:v>218.691</c:v>
                </c:pt>
                <c:pt idx="29">
                  <c:v>220.47800000000001</c:v>
                </c:pt>
                <c:pt idx="30">
                  <c:v>224.47499999999999</c:v>
                </c:pt>
                <c:pt idx="31">
                  <c:v>235.38800000000001</c:v>
                </c:pt>
                <c:pt idx="32">
                  <c:v>238.2</c:v>
                </c:pt>
              </c:numCache>
            </c:numRef>
          </c:xVal>
          <c:yVal>
            <c:numRef>
              <c:f>'Stoka 4'!$X$31:$X$151</c:f>
              <c:numCache>
                <c:formatCode>0.00</c:formatCode>
                <c:ptCount val="121"/>
                <c:pt idx="0">
                  <c:v>375.5</c:v>
                </c:pt>
                <c:pt idx="1">
                  <c:v>375.94</c:v>
                </c:pt>
                <c:pt idx="2">
                  <c:v>376.2494697057349</c:v>
                </c:pt>
                <c:pt idx="3">
                  <c:v>376.4</c:v>
                </c:pt>
                <c:pt idx="4">
                  <c:v>376.33</c:v>
                </c:pt>
                <c:pt idx="5">
                  <c:v>376.4</c:v>
                </c:pt>
                <c:pt idx="6">
                  <c:v>376.73</c:v>
                </c:pt>
                <c:pt idx="7">
                  <c:v>376.84608122941825</c:v>
                </c:pt>
                <c:pt idx="8">
                  <c:v>376.86</c:v>
                </c:pt>
                <c:pt idx="9">
                  <c:v>376.96</c:v>
                </c:pt>
                <c:pt idx="10">
                  <c:v>377.17489795918368</c:v>
                </c:pt>
                <c:pt idx="11">
                  <c:v>377.37</c:v>
                </c:pt>
                <c:pt idx="12">
                  <c:v>377.37</c:v>
                </c:pt>
                <c:pt idx="13">
                  <c:v>377.32</c:v>
                </c:pt>
                <c:pt idx="14">
                  <c:v>377.45433433433436</c:v>
                </c:pt>
                <c:pt idx="15">
                  <c:v>377.54</c:v>
                </c:pt>
                <c:pt idx="16">
                  <c:v>377.73</c:v>
                </c:pt>
                <c:pt idx="17">
                  <c:v>377.86093362509115</c:v>
                </c:pt>
                <c:pt idx="18">
                  <c:v>378.02</c:v>
                </c:pt>
                <c:pt idx="19">
                  <c:v>378.2</c:v>
                </c:pt>
                <c:pt idx="20">
                  <c:v>378.35047924239524</c:v>
                </c:pt>
                <c:pt idx="21">
                  <c:v>378.40933135641859</c:v>
                </c:pt>
                <c:pt idx="22">
                  <c:v>378.47</c:v>
                </c:pt>
                <c:pt idx="23">
                  <c:v>378.67</c:v>
                </c:pt>
                <c:pt idx="24">
                  <c:v>378.97</c:v>
                </c:pt>
                <c:pt idx="25">
                  <c:v>379.09477470355733</c:v>
                </c:pt>
                <c:pt idx="26">
                  <c:v>379.29</c:v>
                </c:pt>
                <c:pt idx="27">
                  <c:v>379.54</c:v>
                </c:pt>
                <c:pt idx="28">
                  <c:v>379.79</c:v>
                </c:pt>
                <c:pt idx="29">
                  <c:v>379.82490772631473</c:v>
                </c:pt>
                <c:pt idx="30">
                  <c:v>379.90298617179872</c:v>
                </c:pt>
                <c:pt idx="31">
                  <c:v>380.11616357374186</c:v>
                </c:pt>
                <c:pt idx="32">
                  <c:v>380.17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CA5-4943-B80E-967E21A7E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771864"/>
        <c:axId val="814774160"/>
      </c:scatterChart>
      <c:valAx>
        <c:axId val="814771864"/>
        <c:scaling>
          <c:orientation val="minMax"/>
          <c:max val="2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4774160"/>
        <c:crosses val="autoZero"/>
        <c:crossBetween val="midCat"/>
      </c:valAx>
      <c:valAx>
        <c:axId val="814774160"/>
        <c:scaling>
          <c:orientation val="minMax"/>
          <c:min val="37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4771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508253570758291E-2"/>
          <c:y val="0.85573539144801003"/>
          <c:w val="0.81245556685350295"/>
          <c:h val="0.11250598079144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711013360103819E-2"/>
          <c:y val="5.8039824376560051E-2"/>
          <c:w val="0.87131610352685773"/>
          <c:h val="0.68237301035992182"/>
        </c:manualLayout>
      </c:layout>
      <c:scatterChart>
        <c:scatterStyle val="lineMarker"/>
        <c:varyColors val="0"/>
        <c:ser>
          <c:idx val="1"/>
          <c:order val="1"/>
          <c:tx>
            <c:strRef>
              <c:f>'Stoka 4-1'!$Q$27:$Q$28</c:f>
              <c:strCache>
                <c:ptCount val="2"/>
                <c:pt idx="0">
                  <c:v>Niveleta (interpolace)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'Stoka 4-1'!$B$31:$B$151</c:f>
              <c:numCache>
                <c:formatCode>0.00</c:formatCode>
                <c:ptCount val="121"/>
                <c:pt idx="0">
                  <c:v>0</c:v>
                </c:pt>
                <c:pt idx="1">
                  <c:v>3.1880000000000002</c:v>
                </c:pt>
                <c:pt idx="2">
                  <c:v>10.734</c:v>
                </c:pt>
                <c:pt idx="3">
                  <c:v>19.05</c:v>
                </c:pt>
                <c:pt idx="4">
                  <c:v>37.811</c:v>
                </c:pt>
                <c:pt idx="5">
                  <c:v>56.570999999999998</c:v>
                </c:pt>
                <c:pt idx="6">
                  <c:v>76.8</c:v>
                </c:pt>
              </c:numCache>
            </c:numRef>
          </c:xVal>
          <c:yVal>
            <c:numRef>
              <c:f>'Stoka 4-1'!$Q$31:$Q$151</c:f>
              <c:numCache>
                <c:formatCode>0.00</c:formatCode>
                <c:ptCount val="121"/>
                <c:pt idx="0">
                  <c:v>375.68299999999999</c:v>
                </c:pt>
                <c:pt idx="1">
                  <c:v>375.69894519049171</c:v>
                </c:pt>
                <c:pt idx="2">
                  <c:v>375.73668747639204</c:v>
                </c:pt>
                <c:pt idx="3">
                  <c:v>375.77828101595571</c:v>
                </c:pt>
                <c:pt idx="4">
                  <c:v>375.87211656138066</c:v>
                </c:pt>
                <c:pt idx="5">
                  <c:v>375.96594710517746</c:v>
                </c:pt>
                <c:pt idx="6">
                  <c:v>376.06700000000001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13-4810-A431-404F5A539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771864"/>
        <c:axId val="814774160"/>
      </c:scatterChart>
      <c:scatterChart>
        <c:scatterStyle val="smoothMarker"/>
        <c:varyColors val="0"/>
        <c:ser>
          <c:idx val="0"/>
          <c:order val="0"/>
          <c:tx>
            <c:strRef>
              <c:f>'Stoka 4-1'!$L$27:$L$28</c:f>
              <c:strCache>
                <c:ptCount val="2"/>
                <c:pt idx="0">
                  <c:v>Terén (interpolace)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'Stoka 4-1'!$B$31:$B$151</c:f>
              <c:numCache>
                <c:formatCode>0.00</c:formatCode>
                <c:ptCount val="121"/>
                <c:pt idx="0">
                  <c:v>0</c:v>
                </c:pt>
                <c:pt idx="1">
                  <c:v>3.1880000000000002</c:v>
                </c:pt>
                <c:pt idx="2">
                  <c:v>10.734</c:v>
                </c:pt>
                <c:pt idx="3">
                  <c:v>19.05</c:v>
                </c:pt>
                <c:pt idx="4">
                  <c:v>37.811</c:v>
                </c:pt>
                <c:pt idx="5">
                  <c:v>56.570999999999998</c:v>
                </c:pt>
                <c:pt idx="6">
                  <c:v>76.8</c:v>
                </c:pt>
              </c:numCache>
            </c:numRef>
          </c:xVal>
          <c:yVal>
            <c:numRef>
              <c:f>'Stoka 4-1'!$L$31:$L$151</c:f>
              <c:numCache>
                <c:formatCode>0.00</c:formatCode>
                <c:ptCount val="121"/>
                <c:pt idx="0">
                  <c:v>377.32</c:v>
                </c:pt>
                <c:pt idx="1">
                  <c:v>377.22</c:v>
                </c:pt>
                <c:pt idx="2">
                  <c:v>377.15</c:v>
                </c:pt>
                <c:pt idx="3">
                  <c:v>377.11007386342652</c:v>
                </c:pt>
                <c:pt idx="4">
                  <c:v>377.02</c:v>
                </c:pt>
                <c:pt idx="5">
                  <c:v>376.87</c:v>
                </c:pt>
                <c:pt idx="6">
                  <c:v>376.71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E13-4810-A431-404F5A5398BC}"/>
            </c:ext>
          </c:extLst>
        </c:ser>
        <c:ser>
          <c:idx val="2"/>
          <c:order val="2"/>
          <c:tx>
            <c:strRef>
              <c:f>'Stoka 4-1'!$X$27:$X$28</c:f>
              <c:strCache>
                <c:ptCount val="2"/>
                <c:pt idx="0">
                  <c:v>Upravený terén (tam, kde není definován je použit původní terén)</c:v>
                </c:pt>
              </c:strCache>
            </c:strRef>
          </c:tx>
          <c:spPr>
            <a:ln w="19050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'Stoka 4-1'!$B$31:$B$151</c:f>
              <c:numCache>
                <c:formatCode>0.00</c:formatCode>
                <c:ptCount val="121"/>
                <c:pt idx="0">
                  <c:v>0</c:v>
                </c:pt>
                <c:pt idx="1">
                  <c:v>3.1880000000000002</c:v>
                </c:pt>
                <c:pt idx="2">
                  <c:v>10.734</c:v>
                </c:pt>
                <c:pt idx="3">
                  <c:v>19.05</c:v>
                </c:pt>
                <c:pt idx="4">
                  <c:v>37.811</c:v>
                </c:pt>
                <c:pt idx="5">
                  <c:v>56.570999999999998</c:v>
                </c:pt>
                <c:pt idx="6">
                  <c:v>76.8</c:v>
                </c:pt>
              </c:numCache>
            </c:numRef>
          </c:xVal>
          <c:yVal>
            <c:numRef>
              <c:f>'Stoka 4-1'!$X$31:$X$151</c:f>
              <c:numCache>
                <c:formatCode>0.00</c:formatCode>
                <c:ptCount val="121"/>
                <c:pt idx="0">
                  <c:v>377.32</c:v>
                </c:pt>
                <c:pt idx="1">
                  <c:v>377.22</c:v>
                </c:pt>
                <c:pt idx="2">
                  <c:v>377.15</c:v>
                </c:pt>
                <c:pt idx="3">
                  <c:v>377.11007386342652</c:v>
                </c:pt>
                <c:pt idx="4">
                  <c:v>377.02</c:v>
                </c:pt>
                <c:pt idx="5">
                  <c:v>376.87</c:v>
                </c:pt>
                <c:pt idx="6">
                  <c:v>376.71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E13-4810-A431-404F5A539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771864"/>
        <c:axId val="814774160"/>
      </c:scatterChart>
      <c:valAx>
        <c:axId val="814771864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4774160"/>
        <c:crosses val="autoZero"/>
        <c:crossBetween val="midCat"/>
      </c:valAx>
      <c:valAx>
        <c:axId val="814774160"/>
        <c:scaling>
          <c:orientation val="minMax"/>
          <c:min val="37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4771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508253570758291E-2"/>
          <c:y val="0.85573539144801003"/>
          <c:w val="0.81245556685350295"/>
          <c:h val="0.11250598079144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711013360103819E-2"/>
          <c:y val="5.8039824376560051E-2"/>
          <c:w val="0.87131610352685773"/>
          <c:h val="0.68237301035992182"/>
        </c:manualLayout>
      </c:layout>
      <c:scatterChart>
        <c:scatterStyle val="lineMarker"/>
        <c:varyColors val="0"/>
        <c:ser>
          <c:idx val="1"/>
          <c:order val="1"/>
          <c:tx>
            <c:strRef>
              <c:f>'Stoka 5'!$Q$27:$Q$28</c:f>
              <c:strCache>
                <c:ptCount val="2"/>
                <c:pt idx="0">
                  <c:v>Niveleta (interpolace)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'Stoka 5'!$B$31:$B$151</c:f>
              <c:numCache>
                <c:formatCode>0.00</c:formatCode>
                <c:ptCount val="121"/>
                <c:pt idx="0">
                  <c:v>0</c:v>
                </c:pt>
                <c:pt idx="1">
                  <c:v>2.38</c:v>
                </c:pt>
                <c:pt idx="2">
                  <c:v>3.36</c:v>
                </c:pt>
                <c:pt idx="3">
                  <c:v>3.9020000000000001</c:v>
                </c:pt>
                <c:pt idx="4">
                  <c:v>7.0330000000000004</c:v>
                </c:pt>
                <c:pt idx="5">
                  <c:v>26.041</c:v>
                </c:pt>
                <c:pt idx="6">
                  <c:v>40.29</c:v>
                </c:pt>
                <c:pt idx="7">
                  <c:v>45.048000000000002</c:v>
                </c:pt>
                <c:pt idx="8">
                  <c:v>46.761000000000003</c:v>
                </c:pt>
                <c:pt idx="9">
                  <c:v>65.188000000000002</c:v>
                </c:pt>
                <c:pt idx="10">
                  <c:v>69.631</c:v>
                </c:pt>
                <c:pt idx="11">
                  <c:v>71.162999999999997</c:v>
                </c:pt>
                <c:pt idx="12">
                  <c:v>83.119</c:v>
                </c:pt>
                <c:pt idx="13">
                  <c:v>93.007999999999996</c:v>
                </c:pt>
                <c:pt idx="14">
                  <c:v>111.43600000000001</c:v>
                </c:pt>
                <c:pt idx="15">
                  <c:v>114.557</c:v>
                </c:pt>
                <c:pt idx="16">
                  <c:v>123.01300000000001</c:v>
                </c:pt>
                <c:pt idx="17">
                  <c:v>150.80199999999999</c:v>
                </c:pt>
                <c:pt idx="18">
                  <c:v>157.66999999999999</c:v>
                </c:pt>
                <c:pt idx="19">
                  <c:v>159.82</c:v>
                </c:pt>
                <c:pt idx="20">
                  <c:v>165.34899999999999</c:v>
                </c:pt>
                <c:pt idx="21">
                  <c:v>171.661</c:v>
                </c:pt>
                <c:pt idx="22">
                  <c:v>176.53200000000001</c:v>
                </c:pt>
                <c:pt idx="23">
                  <c:v>181.11799999999999</c:v>
                </c:pt>
                <c:pt idx="24">
                  <c:v>209.8</c:v>
                </c:pt>
              </c:numCache>
            </c:numRef>
          </c:xVal>
          <c:yVal>
            <c:numRef>
              <c:f>'Stoka 5'!$Q$31:$Q$151</c:f>
              <c:numCache>
                <c:formatCode>0.00</c:formatCode>
                <c:ptCount val="121"/>
                <c:pt idx="0">
                  <c:v>371.86</c:v>
                </c:pt>
                <c:pt idx="1">
                  <c:v>371.8793348439458</c:v>
                </c:pt>
                <c:pt idx="2">
                  <c:v>371.90172451872695</c:v>
                </c:pt>
                <c:pt idx="3">
                  <c:v>371.90845508097397</c:v>
                </c:pt>
                <c:pt idx="4">
                  <c:v>371.94733587506147</c:v>
                </c:pt>
                <c:pt idx="5">
                  <c:v>372.18337743814521</c:v>
                </c:pt>
                <c:pt idx="6">
                  <c:v>372.36032168437737</c:v>
                </c:pt>
                <c:pt idx="7">
                  <c:v>372.41940658321744</c:v>
                </c:pt>
                <c:pt idx="8">
                  <c:v>372.51287681026048</c:v>
                </c:pt>
                <c:pt idx="9">
                  <c:v>373.51835017495495</c:v>
                </c:pt>
                <c:pt idx="10">
                  <c:v>373.76078346085814</c:v>
                </c:pt>
                <c:pt idx="11">
                  <c:v>373.84437738253348</c:v>
                </c:pt>
                <c:pt idx="12">
                  <c:v>374.49675918902869</c:v>
                </c:pt>
                <c:pt idx="13">
                  <c:v>375.03635467952984</c:v>
                </c:pt>
                <c:pt idx="14">
                  <c:v>376.04188260944733</c:v>
                </c:pt>
                <c:pt idx="15">
                  <c:v>376.21218067051052</c:v>
                </c:pt>
                <c:pt idx="16">
                  <c:v>376.67358419641585</c:v>
                </c:pt>
                <c:pt idx="17">
                  <c:v>378.18989717907687</c:v>
                </c:pt>
                <c:pt idx="18">
                  <c:v>378.56465113081737</c:v>
                </c:pt>
                <c:pt idx="19">
                  <c:v>378.59829602782412</c:v>
                </c:pt>
                <c:pt idx="20">
                  <c:v>378.68481818389404</c:v>
                </c:pt>
                <c:pt idx="21">
                  <c:v>378.78359334199013</c:v>
                </c:pt>
                <c:pt idx="22">
                  <c:v>378.85981859469706</c:v>
                </c:pt>
                <c:pt idx="23">
                  <c:v>378.93158394245188</c:v>
                </c:pt>
                <c:pt idx="24">
                  <c:v>379.38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77-4CE2-8D4A-5A7963649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771864"/>
        <c:axId val="814774160"/>
      </c:scatterChart>
      <c:scatterChart>
        <c:scatterStyle val="smoothMarker"/>
        <c:varyColors val="0"/>
        <c:ser>
          <c:idx val="0"/>
          <c:order val="0"/>
          <c:tx>
            <c:strRef>
              <c:f>'Stoka 5'!$L$27:$L$28</c:f>
              <c:strCache>
                <c:ptCount val="2"/>
                <c:pt idx="0">
                  <c:v>Terén (interpolace)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'Stoka 5'!$B$31:$B$151</c:f>
              <c:numCache>
                <c:formatCode>0.00</c:formatCode>
                <c:ptCount val="121"/>
                <c:pt idx="0">
                  <c:v>0</c:v>
                </c:pt>
                <c:pt idx="1">
                  <c:v>2.38</c:v>
                </c:pt>
                <c:pt idx="2">
                  <c:v>3.36</c:v>
                </c:pt>
                <c:pt idx="3">
                  <c:v>3.9020000000000001</c:v>
                </c:pt>
                <c:pt idx="4">
                  <c:v>7.0330000000000004</c:v>
                </c:pt>
                <c:pt idx="5">
                  <c:v>26.041</c:v>
                </c:pt>
                <c:pt idx="6">
                  <c:v>40.29</c:v>
                </c:pt>
                <c:pt idx="7">
                  <c:v>45.048000000000002</c:v>
                </c:pt>
                <c:pt idx="8">
                  <c:v>46.761000000000003</c:v>
                </c:pt>
                <c:pt idx="9">
                  <c:v>65.188000000000002</c:v>
                </c:pt>
                <c:pt idx="10">
                  <c:v>69.631</c:v>
                </c:pt>
                <c:pt idx="11">
                  <c:v>71.162999999999997</c:v>
                </c:pt>
                <c:pt idx="12">
                  <c:v>83.119</c:v>
                </c:pt>
                <c:pt idx="13">
                  <c:v>93.007999999999996</c:v>
                </c:pt>
                <c:pt idx="14">
                  <c:v>111.43600000000001</c:v>
                </c:pt>
                <c:pt idx="15">
                  <c:v>114.557</c:v>
                </c:pt>
                <c:pt idx="16">
                  <c:v>123.01300000000001</c:v>
                </c:pt>
                <c:pt idx="17">
                  <c:v>150.80199999999999</c:v>
                </c:pt>
                <c:pt idx="18">
                  <c:v>157.66999999999999</c:v>
                </c:pt>
                <c:pt idx="19">
                  <c:v>159.82</c:v>
                </c:pt>
                <c:pt idx="20">
                  <c:v>165.34899999999999</c:v>
                </c:pt>
                <c:pt idx="21">
                  <c:v>171.661</c:v>
                </c:pt>
                <c:pt idx="22">
                  <c:v>176.53200000000001</c:v>
                </c:pt>
                <c:pt idx="23">
                  <c:v>181.11799999999999</c:v>
                </c:pt>
                <c:pt idx="24">
                  <c:v>209.8</c:v>
                </c:pt>
              </c:numCache>
            </c:numRef>
          </c:xVal>
          <c:yVal>
            <c:numRef>
              <c:f>'Stoka 5'!$L$31:$L$151</c:f>
              <c:numCache>
                <c:formatCode>0.00</c:formatCode>
                <c:ptCount val="121"/>
                <c:pt idx="0">
                  <c:v>372.59</c:v>
                </c:pt>
                <c:pt idx="1">
                  <c:v>373.37</c:v>
                </c:pt>
                <c:pt idx="2">
                  <c:v>373.37987764791819</c:v>
                </c:pt>
                <c:pt idx="3">
                  <c:v>373.25284696859023</c:v>
                </c:pt>
                <c:pt idx="4">
                  <c:v>373.27</c:v>
                </c:pt>
                <c:pt idx="5">
                  <c:v>373.81</c:v>
                </c:pt>
                <c:pt idx="6">
                  <c:v>374.21</c:v>
                </c:pt>
                <c:pt idx="7">
                  <c:v>374.48940658321743</c:v>
                </c:pt>
                <c:pt idx="8">
                  <c:v>374.59000000000003</c:v>
                </c:pt>
                <c:pt idx="9">
                  <c:v>375.47</c:v>
                </c:pt>
                <c:pt idx="10">
                  <c:v>375.69796051530869</c:v>
                </c:pt>
                <c:pt idx="11">
                  <c:v>375.77656405108473</c:v>
                </c:pt>
                <c:pt idx="12">
                  <c:v>376.39</c:v>
                </c:pt>
                <c:pt idx="13">
                  <c:v>376.94</c:v>
                </c:pt>
                <c:pt idx="14">
                  <c:v>377.87</c:v>
                </c:pt>
                <c:pt idx="15">
                  <c:v>378.05062278655959</c:v>
                </c:pt>
                <c:pt idx="16">
                  <c:v>378.54</c:v>
                </c:pt>
                <c:pt idx="17">
                  <c:v>380.29</c:v>
                </c:pt>
                <c:pt idx="18">
                  <c:v>380.63465113081736</c:v>
                </c:pt>
                <c:pt idx="19">
                  <c:v>380.74254279232832</c:v>
                </c:pt>
                <c:pt idx="20">
                  <c:v>381.02</c:v>
                </c:pt>
                <c:pt idx="21">
                  <c:v>381.24</c:v>
                </c:pt>
                <c:pt idx="22">
                  <c:v>381.33786295865497</c:v>
                </c:pt>
                <c:pt idx="23">
                  <c:v>381.43</c:v>
                </c:pt>
                <c:pt idx="24">
                  <c:v>380.95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B77-4CE2-8D4A-5A79636493D2}"/>
            </c:ext>
          </c:extLst>
        </c:ser>
        <c:ser>
          <c:idx val="2"/>
          <c:order val="2"/>
          <c:tx>
            <c:strRef>
              <c:f>'Stoka 5'!$X$27:$X$28</c:f>
              <c:strCache>
                <c:ptCount val="2"/>
                <c:pt idx="0">
                  <c:v>Upravený terén (tam, kde není definován je použit původní terén)</c:v>
                </c:pt>
              </c:strCache>
            </c:strRef>
          </c:tx>
          <c:spPr>
            <a:ln w="19050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'Stoka 5'!$B$31:$B$151</c:f>
              <c:numCache>
                <c:formatCode>0.00</c:formatCode>
                <c:ptCount val="121"/>
                <c:pt idx="0">
                  <c:v>0</c:v>
                </c:pt>
                <c:pt idx="1">
                  <c:v>2.38</c:v>
                </c:pt>
                <c:pt idx="2">
                  <c:v>3.36</c:v>
                </c:pt>
                <c:pt idx="3">
                  <c:v>3.9020000000000001</c:v>
                </c:pt>
                <c:pt idx="4">
                  <c:v>7.0330000000000004</c:v>
                </c:pt>
                <c:pt idx="5">
                  <c:v>26.041</c:v>
                </c:pt>
                <c:pt idx="6">
                  <c:v>40.29</c:v>
                </c:pt>
                <c:pt idx="7">
                  <c:v>45.048000000000002</c:v>
                </c:pt>
                <c:pt idx="8">
                  <c:v>46.761000000000003</c:v>
                </c:pt>
                <c:pt idx="9">
                  <c:v>65.188000000000002</c:v>
                </c:pt>
                <c:pt idx="10">
                  <c:v>69.631</c:v>
                </c:pt>
                <c:pt idx="11">
                  <c:v>71.162999999999997</c:v>
                </c:pt>
                <c:pt idx="12">
                  <c:v>83.119</c:v>
                </c:pt>
                <c:pt idx="13">
                  <c:v>93.007999999999996</c:v>
                </c:pt>
                <c:pt idx="14">
                  <c:v>111.43600000000001</c:v>
                </c:pt>
                <c:pt idx="15">
                  <c:v>114.557</c:v>
                </c:pt>
                <c:pt idx="16">
                  <c:v>123.01300000000001</c:v>
                </c:pt>
                <c:pt idx="17">
                  <c:v>150.80199999999999</c:v>
                </c:pt>
                <c:pt idx="18">
                  <c:v>157.66999999999999</c:v>
                </c:pt>
                <c:pt idx="19">
                  <c:v>159.82</c:v>
                </c:pt>
                <c:pt idx="20">
                  <c:v>165.34899999999999</c:v>
                </c:pt>
                <c:pt idx="21">
                  <c:v>171.661</c:v>
                </c:pt>
                <c:pt idx="22">
                  <c:v>176.53200000000001</c:v>
                </c:pt>
                <c:pt idx="23">
                  <c:v>181.11799999999999</c:v>
                </c:pt>
                <c:pt idx="24">
                  <c:v>209.8</c:v>
                </c:pt>
              </c:numCache>
            </c:numRef>
          </c:xVal>
          <c:yVal>
            <c:numRef>
              <c:f>'Stoka 5'!$X$31:$X$151</c:f>
              <c:numCache>
                <c:formatCode>0.00</c:formatCode>
                <c:ptCount val="121"/>
                <c:pt idx="0">
                  <c:v>372.59</c:v>
                </c:pt>
                <c:pt idx="1">
                  <c:v>373.37</c:v>
                </c:pt>
                <c:pt idx="2">
                  <c:v>373.37987764791819</c:v>
                </c:pt>
                <c:pt idx="3">
                  <c:v>373.25284696859023</c:v>
                </c:pt>
                <c:pt idx="4">
                  <c:v>373.27</c:v>
                </c:pt>
                <c:pt idx="5">
                  <c:v>373.81</c:v>
                </c:pt>
                <c:pt idx="6">
                  <c:v>374.21</c:v>
                </c:pt>
                <c:pt idx="7">
                  <c:v>374.48940658321743</c:v>
                </c:pt>
                <c:pt idx="8">
                  <c:v>374.59000000000003</c:v>
                </c:pt>
                <c:pt idx="9">
                  <c:v>375.47</c:v>
                </c:pt>
                <c:pt idx="10">
                  <c:v>375.69796051530869</c:v>
                </c:pt>
                <c:pt idx="11">
                  <c:v>375.77656405108473</c:v>
                </c:pt>
                <c:pt idx="12">
                  <c:v>376.39</c:v>
                </c:pt>
                <c:pt idx="13">
                  <c:v>376.94</c:v>
                </c:pt>
                <c:pt idx="14">
                  <c:v>377.87</c:v>
                </c:pt>
                <c:pt idx="15">
                  <c:v>378.05062278655959</c:v>
                </c:pt>
                <c:pt idx="16">
                  <c:v>378.54</c:v>
                </c:pt>
                <c:pt idx="17">
                  <c:v>380.29</c:v>
                </c:pt>
                <c:pt idx="18">
                  <c:v>380.63465113081736</c:v>
                </c:pt>
                <c:pt idx="19">
                  <c:v>380.74254279232832</c:v>
                </c:pt>
                <c:pt idx="20">
                  <c:v>381.02</c:v>
                </c:pt>
                <c:pt idx="21">
                  <c:v>381.24</c:v>
                </c:pt>
                <c:pt idx="22">
                  <c:v>381.33786295865497</c:v>
                </c:pt>
                <c:pt idx="23">
                  <c:v>381.43</c:v>
                </c:pt>
                <c:pt idx="24">
                  <c:v>380.95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B77-4CE2-8D4A-5A7963649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771864"/>
        <c:axId val="814774160"/>
      </c:scatterChart>
      <c:valAx>
        <c:axId val="814771864"/>
        <c:scaling>
          <c:orientation val="minMax"/>
          <c:max val="2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4774160"/>
        <c:crosses val="autoZero"/>
        <c:crossBetween val="midCat"/>
      </c:valAx>
      <c:valAx>
        <c:axId val="814774160"/>
        <c:scaling>
          <c:orientation val="minMax"/>
          <c:min val="3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4771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508253570758291E-2"/>
          <c:y val="0.85573539144801003"/>
          <c:w val="0.81245556685350295"/>
          <c:h val="0.11250598079144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711013360103819E-2"/>
          <c:y val="5.8039824376560051E-2"/>
          <c:w val="0.87131610352685773"/>
          <c:h val="0.68237301035992182"/>
        </c:manualLayout>
      </c:layout>
      <c:scatterChart>
        <c:scatterStyle val="lineMarker"/>
        <c:varyColors val="0"/>
        <c:ser>
          <c:idx val="1"/>
          <c:order val="1"/>
          <c:tx>
            <c:strRef>
              <c:f>'Stoka 6'!$Q$27:$Q$28</c:f>
              <c:strCache>
                <c:ptCount val="2"/>
                <c:pt idx="0">
                  <c:v>Niveleta (interpolace)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'Stoka 6'!$B$31:$B$151</c:f>
              <c:numCache>
                <c:formatCode>0.00</c:formatCode>
                <c:ptCount val="121"/>
                <c:pt idx="0">
                  <c:v>0</c:v>
                </c:pt>
                <c:pt idx="1">
                  <c:v>1.639</c:v>
                </c:pt>
                <c:pt idx="2">
                  <c:v>20.466999999999999</c:v>
                </c:pt>
                <c:pt idx="3">
                  <c:v>41.49</c:v>
                </c:pt>
                <c:pt idx="4">
                  <c:v>41.5</c:v>
                </c:pt>
                <c:pt idx="5">
                  <c:v>44.707999999999998</c:v>
                </c:pt>
                <c:pt idx="6">
                  <c:v>65.287999999999997</c:v>
                </c:pt>
                <c:pt idx="7">
                  <c:v>72.200999999999993</c:v>
                </c:pt>
                <c:pt idx="8">
                  <c:v>92.656999999999996</c:v>
                </c:pt>
                <c:pt idx="9">
                  <c:v>96.278999999999996</c:v>
                </c:pt>
                <c:pt idx="10">
                  <c:v>112.04900000000001</c:v>
                </c:pt>
                <c:pt idx="11">
                  <c:v>125.9</c:v>
                </c:pt>
              </c:numCache>
            </c:numRef>
          </c:xVal>
          <c:yVal>
            <c:numRef>
              <c:f>'Stoka 6'!$Q$31:$Q$151</c:f>
              <c:numCache>
                <c:formatCode>0.00</c:formatCode>
                <c:ptCount val="121"/>
                <c:pt idx="0">
                  <c:v>369.87</c:v>
                </c:pt>
                <c:pt idx="1">
                  <c:v>369.88064970490348</c:v>
                </c:pt>
                <c:pt idx="2">
                  <c:v>370.00298810876075</c:v>
                </c:pt>
                <c:pt idx="3">
                  <c:v>370.13958893010619</c:v>
                </c:pt>
                <c:pt idx="4">
                  <c:v>370.13958893010619</c:v>
                </c:pt>
                <c:pt idx="5">
                  <c:v>370.16049847884278</c:v>
                </c:pt>
                <c:pt idx="6">
                  <c:v>370.29422082595261</c:v>
                </c:pt>
                <c:pt idx="7">
                  <c:v>370.33913931893466</c:v>
                </c:pt>
                <c:pt idx="8">
                  <c:v>370.47205595316581</c:v>
                </c:pt>
                <c:pt idx="9">
                  <c:v>370.49559056644239</c:v>
                </c:pt>
                <c:pt idx="10">
                  <c:v>370.59805905108385</c:v>
                </c:pt>
                <c:pt idx="11">
                  <c:v>370.68799999999999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75-4E84-8C4A-FF2972AD8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771864"/>
        <c:axId val="814774160"/>
      </c:scatterChart>
      <c:scatterChart>
        <c:scatterStyle val="smoothMarker"/>
        <c:varyColors val="0"/>
        <c:ser>
          <c:idx val="0"/>
          <c:order val="0"/>
          <c:tx>
            <c:strRef>
              <c:f>'Stoka 6'!$L$27:$L$28</c:f>
              <c:strCache>
                <c:ptCount val="2"/>
                <c:pt idx="0">
                  <c:v>Terén (interpolace)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'Stoka 6'!$B$31:$B$151</c:f>
              <c:numCache>
                <c:formatCode>0.00</c:formatCode>
                <c:ptCount val="121"/>
                <c:pt idx="0">
                  <c:v>0</c:v>
                </c:pt>
                <c:pt idx="1">
                  <c:v>1.639</c:v>
                </c:pt>
                <c:pt idx="2">
                  <c:v>20.466999999999999</c:v>
                </c:pt>
                <c:pt idx="3">
                  <c:v>41.49</c:v>
                </c:pt>
                <c:pt idx="4">
                  <c:v>41.5</c:v>
                </c:pt>
                <c:pt idx="5">
                  <c:v>44.707999999999998</c:v>
                </c:pt>
                <c:pt idx="6">
                  <c:v>65.287999999999997</c:v>
                </c:pt>
                <c:pt idx="7">
                  <c:v>72.200999999999993</c:v>
                </c:pt>
                <c:pt idx="8">
                  <c:v>92.656999999999996</c:v>
                </c:pt>
                <c:pt idx="9">
                  <c:v>96.278999999999996</c:v>
                </c:pt>
                <c:pt idx="10">
                  <c:v>112.04900000000001</c:v>
                </c:pt>
                <c:pt idx="11">
                  <c:v>125.9</c:v>
                </c:pt>
              </c:numCache>
            </c:numRef>
          </c:xVal>
          <c:yVal>
            <c:numRef>
              <c:f>'Stoka 6'!$L$31:$L$151</c:f>
              <c:numCache>
                <c:formatCode>0.00</c:formatCode>
                <c:ptCount val="121"/>
                <c:pt idx="0">
                  <c:v>369.37</c:v>
                </c:pt>
                <c:pt idx="1">
                  <c:v>371.7</c:v>
                </c:pt>
                <c:pt idx="2">
                  <c:v>371.73</c:v>
                </c:pt>
                <c:pt idx="3">
                  <c:v>371.9</c:v>
                </c:pt>
                <c:pt idx="4">
                  <c:v>371.77</c:v>
                </c:pt>
                <c:pt idx="5">
                  <c:v>371.97</c:v>
                </c:pt>
                <c:pt idx="6">
                  <c:v>371.92</c:v>
                </c:pt>
                <c:pt idx="7">
                  <c:v>371.88716394460886</c:v>
                </c:pt>
                <c:pt idx="8">
                  <c:v>371.79</c:v>
                </c:pt>
                <c:pt idx="9">
                  <c:v>371.79560334158418</c:v>
                </c:pt>
                <c:pt idx="10">
                  <c:v>371.82</c:v>
                </c:pt>
                <c:pt idx="11">
                  <c:v>371.92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E75-4E84-8C4A-FF2972AD80C7}"/>
            </c:ext>
          </c:extLst>
        </c:ser>
        <c:ser>
          <c:idx val="2"/>
          <c:order val="2"/>
          <c:tx>
            <c:strRef>
              <c:f>'Stoka 6'!$X$27:$X$28</c:f>
              <c:strCache>
                <c:ptCount val="2"/>
                <c:pt idx="0">
                  <c:v>Upravený terén (tam, kde není definován je použit původní terén)</c:v>
                </c:pt>
              </c:strCache>
            </c:strRef>
          </c:tx>
          <c:spPr>
            <a:ln w="19050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'Stoka 6'!$B$31:$B$151</c:f>
              <c:numCache>
                <c:formatCode>0.00</c:formatCode>
                <c:ptCount val="121"/>
                <c:pt idx="0">
                  <c:v>0</c:v>
                </c:pt>
                <c:pt idx="1">
                  <c:v>1.639</c:v>
                </c:pt>
                <c:pt idx="2">
                  <c:v>20.466999999999999</c:v>
                </c:pt>
                <c:pt idx="3">
                  <c:v>41.49</c:v>
                </c:pt>
                <c:pt idx="4">
                  <c:v>41.5</c:v>
                </c:pt>
                <c:pt idx="5">
                  <c:v>44.707999999999998</c:v>
                </c:pt>
                <c:pt idx="6">
                  <c:v>65.287999999999997</c:v>
                </c:pt>
                <c:pt idx="7">
                  <c:v>72.200999999999993</c:v>
                </c:pt>
                <c:pt idx="8">
                  <c:v>92.656999999999996</c:v>
                </c:pt>
                <c:pt idx="9">
                  <c:v>96.278999999999996</c:v>
                </c:pt>
                <c:pt idx="10">
                  <c:v>112.04900000000001</c:v>
                </c:pt>
                <c:pt idx="11">
                  <c:v>125.9</c:v>
                </c:pt>
              </c:numCache>
            </c:numRef>
          </c:xVal>
          <c:yVal>
            <c:numRef>
              <c:f>'Stoka 6'!$X$31:$X$151</c:f>
              <c:numCache>
                <c:formatCode>0.00</c:formatCode>
                <c:ptCount val="121"/>
                <c:pt idx="0">
                  <c:v>369.37</c:v>
                </c:pt>
                <c:pt idx="1">
                  <c:v>371.7</c:v>
                </c:pt>
                <c:pt idx="2">
                  <c:v>371.73</c:v>
                </c:pt>
                <c:pt idx="3">
                  <c:v>371.9</c:v>
                </c:pt>
                <c:pt idx="4">
                  <c:v>371.77</c:v>
                </c:pt>
                <c:pt idx="5">
                  <c:v>371.97</c:v>
                </c:pt>
                <c:pt idx="6">
                  <c:v>371.92</c:v>
                </c:pt>
                <c:pt idx="7">
                  <c:v>371.88716394460886</c:v>
                </c:pt>
                <c:pt idx="8">
                  <c:v>371.79</c:v>
                </c:pt>
                <c:pt idx="9">
                  <c:v>371.79560334158418</c:v>
                </c:pt>
                <c:pt idx="10">
                  <c:v>371.82</c:v>
                </c:pt>
                <c:pt idx="11">
                  <c:v>371.92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E75-4E84-8C4A-FF2972AD8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771864"/>
        <c:axId val="814774160"/>
      </c:scatterChart>
      <c:valAx>
        <c:axId val="814771864"/>
        <c:scaling>
          <c:orientation val="minMax"/>
          <c:max val="1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4774160"/>
        <c:crosses val="autoZero"/>
        <c:crossBetween val="midCat"/>
      </c:valAx>
      <c:valAx>
        <c:axId val="814774160"/>
        <c:scaling>
          <c:orientation val="minMax"/>
          <c:min val="36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4771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508253570758291E-2"/>
          <c:y val="0.85573539144801003"/>
          <c:w val="0.81245556685350295"/>
          <c:h val="0.11250598079144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711013360103819E-2"/>
          <c:y val="5.8039824376560051E-2"/>
          <c:w val="0.87131610352685773"/>
          <c:h val="0.68237301035992182"/>
        </c:manualLayout>
      </c:layout>
      <c:scatterChart>
        <c:scatterStyle val="lineMarker"/>
        <c:varyColors val="0"/>
        <c:ser>
          <c:idx val="1"/>
          <c:order val="1"/>
          <c:tx>
            <c:strRef>
              <c:f>'Stoka S1'!$Q$27:$Q$28</c:f>
              <c:strCache>
                <c:ptCount val="2"/>
                <c:pt idx="0">
                  <c:v>Niveleta (interpolace)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'Stoka S1'!$B$31:$B$151</c:f>
              <c:numCache>
                <c:formatCode>0.00</c:formatCode>
                <c:ptCount val="121"/>
                <c:pt idx="0">
                  <c:v>0</c:v>
                </c:pt>
                <c:pt idx="1">
                  <c:v>7.8250000000000002</c:v>
                </c:pt>
                <c:pt idx="2">
                  <c:v>15.65</c:v>
                </c:pt>
                <c:pt idx="3">
                  <c:v>19.922000000000001</c:v>
                </c:pt>
                <c:pt idx="4">
                  <c:v>27.576000000000001</c:v>
                </c:pt>
                <c:pt idx="5">
                  <c:v>30.384</c:v>
                </c:pt>
                <c:pt idx="6">
                  <c:v>31.082999999999998</c:v>
                </c:pt>
                <c:pt idx="7">
                  <c:v>37.6</c:v>
                </c:pt>
              </c:numCache>
            </c:numRef>
          </c:xVal>
          <c:yVal>
            <c:numRef>
              <c:f>'Stoka S1'!$Q$31:$Q$151</c:f>
              <c:numCache>
                <c:formatCode>0.00</c:formatCode>
                <c:ptCount val="121"/>
                <c:pt idx="0">
                  <c:v>373.5</c:v>
                </c:pt>
                <c:pt idx="1">
                  <c:v>373.53899999999999</c:v>
                </c:pt>
                <c:pt idx="2">
                  <c:v>373.57799999999997</c:v>
                </c:pt>
                <c:pt idx="3">
                  <c:v>374.16511101005045</c:v>
                </c:pt>
                <c:pt idx="4">
                  <c:v>375.21701823639091</c:v>
                </c:pt>
                <c:pt idx="5">
                  <c:v>375.60292828232298</c:v>
                </c:pt>
                <c:pt idx="6">
                  <c:v>375.69899349674836</c:v>
                </c:pt>
                <c:pt idx="7">
                  <c:v>376.6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77-4F4A-8B77-C85DE7CF4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771864"/>
        <c:axId val="814774160"/>
      </c:scatterChart>
      <c:scatterChart>
        <c:scatterStyle val="smoothMarker"/>
        <c:varyColors val="0"/>
        <c:ser>
          <c:idx val="0"/>
          <c:order val="0"/>
          <c:tx>
            <c:strRef>
              <c:f>'Stoka S1'!$L$27:$L$28</c:f>
              <c:strCache>
                <c:ptCount val="2"/>
                <c:pt idx="0">
                  <c:v>Terén (interpolace)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'Stoka S1'!$B$31:$B$151</c:f>
              <c:numCache>
                <c:formatCode>0.00</c:formatCode>
                <c:ptCount val="121"/>
                <c:pt idx="0">
                  <c:v>0</c:v>
                </c:pt>
                <c:pt idx="1">
                  <c:v>7.8250000000000002</c:v>
                </c:pt>
                <c:pt idx="2">
                  <c:v>15.65</c:v>
                </c:pt>
                <c:pt idx="3">
                  <c:v>19.922000000000001</c:v>
                </c:pt>
                <c:pt idx="4">
                  <c:v>27.576000000000001</c:v>
                </c:pt>
                <c:pt idx="5">
                  <c:v>30.384</c:v>
                </c:pt>
                <c:pt idx="6">
                  <c:v>31.082999999999998</c:v>
                </c:pt>
                <c:pt idx="7">
                  <c:v>37.6</c:v>
                </c:pt>
              </c:numCache>
            </c:numRef>
          </c:xVal>
          <c:yVal>
            <c:numRef>
              <c:f>'Stoka S1'!$L$31:$L$151</c:f>
              <c:numCache>
                <c:formatCode>0.00</c:formatCode>
                <c:ptCount val="121"/>
                <c:pt idx="0">
                  <c:v>374.31</c:v>
                </c:pt>
                <c:pt idx="1">
                  <c:v>374.3</c:v>
                </c:pt>
                <c:pt idx="2">
                  <c:v>374.9</c:v>
                </c:pt>
                <c:pt idx="3">
                  <c:v>376.33</c:v>
                </c:pt>
                <c:pt idx="4">
                  <c:v>377.27</c:v>
                </c:pt>
                <c:pt idx="5">
                  <c:v>377.2</c:v>
                </c:pt>
                <c:pt idx="6">
                  <c:v>377.6</c:v>
                </c:pt>
                <c:pt idx="7">
                  <c:v>377.63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D77-4F4A-8B77-C85DE7CF43E5}"/>
            </c:ext>
          </c:extLst>
        </c:ser>
        <c:ser>
          <c:idx val="2"/>
          <c:order val="2"/>
          <c:tx>
            <c:strRef>
              <c:f>'Stoka S1'!$X$27:$X$28</c:f>
              <c:strCache>
                <c:ptCount val="2"/>
                <c:pt idx="0">
                  <c:v>Upravený terén (tam, kde není definován je použit původní terén)</c:v>
                </c:pt>
              </c:strCache>
            </c:strRef>
          </c:tx>
          <c:spPr>
            <a:ln w="19050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'Stoka S1'!$B$31:$B$151</c:f>
              <c:numCache>
                <c:formatCode>0.00</c:formatCode>
                <c:ptCount val="121"/>
                <c:pt idx="0">
                  <c:v>0</c:v>
                </c:pt>
                <c:pt idx="1">
                  <c:v>7.8250000000000002</c:v>
                </c:pt>
                <c:pt idx="2">
                  <c:v>15.65</c:v>
                </c:pt>
                <c:pt idx="3">
                  <c:v>19.922000000000001</c:v>
                </c:pt>
                <c:pt idx="4">
                  <c:v>27.576000000000001</c:v>
                </c:pt>
                <c:pt idx="5">
                  <c:v>30.384</c:v>
                </c:pt>
                <c:pt idx="6">
                  <c:v>31.082999999999998</c:v>
                </c:pt>
                <c:pt idx="7">
                  <c:v>37.6</c:v>
                </c:pt>
              </c:numCache>
            </c:numRef>
          </c:xVal>
          <c:yVal>
            <c:numRef>
              <c:f>'Stoka S1'!$X$31:$X$151</c:f>
              <c:numCache>
                <c:formatCode>0.00</c:formatCode>
                <c:ptCount val="121"/>
                <c:pt idx="0">
                  <c:v>374.31</c:v>
                </c:pt>
                <c:pt idx="1">
                  <c:v>374.3</c:v>
                </c:pt>
                <c:pt idx="2">
                  <c:v>374.9</c:v>
                </c:pt>
                <c:pt idx="3">
                  <c:v>376.33</c:v>
                </c:pt>
                <c:pt idx="4">
                  <c:v>377.27</c:v>
                </c:pt>
                <c:pt idx="5">
                  <c:v>377.2</c:v>
                </c:pt>
                <c:pt idx="6">
                  <c:v>377.6</c:v>
                </c:pt>
                <c:pt idx="7">
                  <c:v>377.63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D77-4F4A-8B77-C85DE7CF4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771864"/>
        <c:axId val="814774160"/>
      </c:scatterChart>
      <c:valAx>
        <c:axId val="814771864"/>
        <c:scaling>
          <c:orientation val="minMax"/>
          <c:max val="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4774160"/>
        <c:crosses val="autoZero"/>
        <c:crossBetween val="midCat"/>
      </c:valAx>
      <c:valAx>
        <c:axId val="814774160"/>
        <c:scaling>
          <c:orientation val="minMax"/>
          <c:min val="36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4771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508253570758291E-2"/>
          <c:y val="0.85573539144801003"/>
          <c:w val="0.81245556685350295"/>
          <c:h val="0.11250598079144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711013360103819E-2"/>
          <c:y val="5.8039824376560051E-2"/>
          <c:w val="0.87131610352685773"/>
          <c:h val="0.68237301035992182"/>
        </c:manualLayout>
      </c:layout>
      <c:scatterChart>
        <c:scatterStyle val="lineMarker"/>
        <c:varyColors val="0"/>
        <c:ser>
          <c:idx val="1"/>
          <c:order val="1"/>
          <c:tx>
            <c:strRef>
              <c:f>'Stoka S2'!$Q$27:$Q$28</c:f>
              <c:strCache>
                <c:ptCount val="2"/>
                <c:pt idx="0">
                  <c:v>Niveleta (interpolace)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'Stoka S2'!$B$31:$B$151</c:f>
              <c:numCache>
                <c:formatCode>0.00</c:formatCode>
                <c:ptCount val="121"/>
                <c:pt idx="0">
                  <c:v>0</c:v>
                </c:pt>
                <c:pt idx="1">
                  <c:v>0.16</c:v>
                </c:pt>
                <c:pt idx="2">
                  <c:v>7.9050000000000002</c:v>
                </c:pt>
                <c:pt idx="3">
                  <c:v>12.24</c:v>
                </c:pt>
                <c:pt idx="4">
                  <c:v>15</c:v>
                </c:pt>
                <c:pt idx="5">
                  <c:v>16.478999999999999</c:v>
                </c:pt>
                <c:pt idx="6">
                  <c:v>23.92</c:v>
                </c:pt>
                <c:pt idx="7">
                  <c:v>24.393999999999998</c:v>
                </c:pt>
                <c:pt idx="8">
                  <c:v>25.2</c:v>
                </c:pt>
                <c:pt idx="9">
                  <c:v>28.2</c:v>
                </c:pt>
              </c:numCache>
            </c:numRef>
          </c:xVal>
          <c:yVal>
            <c:numRef>
              <c:f>'Stoka S2'!$Q$31:$Q$151</c:f>
              <c:numCache>
                <c:formatCode>0.00</c:formatCode>
                <c:ptCount val="121"/>
                <c:pt idx="0">
                  <c:v>378.15</c:v>
                </c:pt>
                <c:pt idx="1">
                  <c:v>378.15404807084121</c:v>
                </c:pt>
                <c:pt idx="2">
                  <c:v>378.35</c:v>
                </c:pt>
                <c:pt idx="3">
                  <c:v>378.8446967502752</c:v>
                </c:pt>
                <c:pt idx="4">
                  <c:v>379.15965938712856</c:v>
                </c:pt>
                <c:pt idx="5">
                  <c:v>379.32843827839895</c:v>
                </c:pt>
                <c:pt idx="6">
                  <c:v>380.17758211203159</c:v>
                </c:pt>
                <c:pt idx="7">
                  <c:v>380.23167352140422</c:v>
                </c:pt>
                <c:pt idx="8">
                  <c:v>380.32000000000005</c:v>
                </c:pt>
                <c:pt idx="9">
                  <c:v>380.32000000000005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B0-498F-9B13-0DD864ECA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771864"/>
        <c:axId val="814774160"/>
      </c:scatterChart>
      <c:scatterChart>
        <c:scatterStyle val="smoothMarker"/>
        <c:varyColors val="0"/>
        <c:ser>
          <c:idx val="0"/>
          <c:order val="0"/>
          <c:tx>
            <c:strRef>
              <c:f>'Stoka S2'!$L$27:$L$28</c:f>
              <c:strCache>
                <c:ptCount val="2"/>
                <c:pt idx="0">
                  <c:v>Terén (interpolace)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'Stoka S2'!$B$31:$B$151</c:f>
              <c:numCache>
                <c:formatCode>0.00</c:formatCode>
                <c:ptCount val="121"/>
                <c:pt idx="0">
                  <c:v>0</c:v>
                </c:pt>
                <c:pt idx="1">
                  <c:v>0.16</c:v>
                </c:pt>
                <c:pt idx="2">
                  <c:v>7.9050000000000002</c:v>
                </c:pt>
                <c:pt idx="3">
                  <c:v>12.24</c:v>
                </c:pt>
                <c:pt idx="4">
                  <c:v>15</c:v>
                </c:pt>
                <c:pt idx="5">
                  <c:v>16.478999999999999</c:v>
                </c:pt>
                <c:pt idx="6">
                  <c:v>23.92</c:v>
                </c:pt>
                <c:pt idx="7">
                  <c:v>24.393999999999998</c:v>
                </c:pt>
                <c:pt idx="8">
                  <c:v>25.2</c:v>
                </c:pt>
                <c:pt idx="9">
                  <c:v>28.2</c:v>
                </c:pt>
              </c:numCache>
            </c:numRef>
          </c:xVal>
          <c:yVal>
            <c:numRef>
              <c:f>'Stoka S2'!$L$31:$L$151</c:f>
              <c:numCache>
                <c:formatCode>0.00</c:formatCode>
                <c:ptCount val="121"/>
                <c:pt idx="0">
                  <c:v>378.15</c:v>
                </c:pt>
                <c:pt idx="1">
                  <c:v>378.66</c:v>
                </c:pt>
                <c:pt idx="2">
                  <c:v>379.08</c:v>
                </c:pt>
                <c:pt idx="3">
                  <c:v>380.81</c:v>
                </c:pt>
                <c:pt idx="4">
                  <c:v>381.42</c:v>
                </c:pt>
                <c:pt idx="5">
                  <c:v>381.44472757671127</c:v>
                </c:pt>
                <c:pt idx="6">
                  <c:v>381.56913453973254</c:v>
                </c:pt>
                <c:pt idx="7">
                  <c:v>381.57705940204568</c:v>
                </c:pt>
                <c:pt idx="8">
                  <c:v>381.72</c:v>
                </c:pt>
                <c:pt idx="9">
                  <c:v>381.72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7B0-498F-9B13-0DD864ECA273}"/>
            </c:ext>
          </c:extLst>
        </c:ser>
        <c:ser>
          <c:idx val="2"/>
          <c:order val="2"/>
          <c:tx>
            <c:strRef>
              <c:f>'Stoka S2'!$X$27:$X$28</c:f>
              <c:strCache>
                <c:ptCount val="2"/>
                <c:pt idx="0">
                  <c:v>Upravený terén (tam, kde není definován je použit původní terén)</c:v>
                </c:pt>
              </c:strCache>
            </c:strRef>
          </c:tx>
          <c:spPr>
            <a:ln w="19050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'Stoka S2'!$B$31:$B$151</c:f>
              <c:numCache>
                <c:formatCode>0.00</c:formatCode>
                <c:ptCount val="121"/>
                <c:pt idx="0">
                  <c:v>0</c:v>
                </c:pt>
                <c:pt idx="1">
                  <c:v>0.16</c:v>
                </c:pt>
                <c:pt idx="2">
                  <c:v>7.9050000000000002</c:v>
                </c:pt>
                <c:pt idx="3">
                  <c:v>12.24</c:v>
                </c:pt>
                <c:pt idx="4">
                  <c:v>15</c:v>
                </c:pt>
                <c:pt idx="5">
                  <c:v>16.478999999999999</c:v>
                </c:pt>
                <c:pt idx="6">
                  <c:v>23.92</c:v>
                </c:pt>
                <c:pt idx="7">
                  <c:v>24.393999999999998</c:v>
                </c:pt>
                <c:pt idx="8">
                  <c:v>25.2</c:v>
                </c:pt>
                <c:pt idx="9">
                  <c:v>28.2</c:v>
                </c:pt>
              </c:numCache>
            </c:numRef>
          </c:xVal>
          <c:yVal>
            <c:numRef>
              <c:f>'Stoka S2'!$X$31:$X$151</c:f>
              <c:numCache>
                <c:formatCode>0.00</c:formatCode>
                <c:ptCount val="121"/>
                <c:pt idx="0">
                  <c:v>378.15</c:v>
                </c:pt>
                <c:pt idx="1">
                  <c:v>378.66</c:v>
                </c:pt>
                <c:pt idx="2">
                  <c:v>379.08</c:v>
                </c:pt>
                <c:pt idx="3">
                  <c:v>380.81</c:v>
                </c:pt>
                <c:pt idx="4">
                  <c:v>381.42</c:v>
                </c:pt>
                <c:pt idx="5">
                  <c:v>381.44472757671127</c:v>
                </c:pt>
                <c:pt idx="6">
                  <c:v>381.56913453973254</c:v>
                </c:pt>
                <c:pt idx="7">
                  <c:v>381.57705940204568</c:v>
                </c:pt>
                <c:pt idx="8">
                  <c:v>381.72</c:v>
                </c:pt>
                <c:pt idx="9">
                  <c:v>381.72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7B0-498F-9B13-0DD864ECA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771864"/>
        <c:axId val="814774160"/>
      </c:scatterChart>
      <c:valAx>
        <c:axId val="814771864"/>
        <c:scaling>
          <c:orientation val="minMax"/>
          <c:max val="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4774160"/>
        <c:crosses val="autoZero"/>
        <c:crossBetween val="midCat"/>
      </c:valAx>
      <c:valAx>
        <c:axId val="814774160"/>
        <c:scaling>
          <c:orientation val="minMax"/>
          <c:min val="37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4771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508253570758291E-2"/>
          <c:y val="0.85573539144801003"/>
          <c:w val="0.81245556685350295"/>
          <c:h val="0.11250598079144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711013360103819E-2"/>
          <c:y val="5.8039824376560051E-2"/>
          <c:w val="0.87131610352685773"/>
          <c:h val="0.68237301035992182"/>
        </c:manualLayout>
      </c:layout>
      <c:scatterChart>
        <c:scatterStyle val="lineMarker"/>
        <c:varyColors val="0"/>
        <c:ser>
          <c:idx val="1"/>
          <c:order val="1"/>
          <c:tx>
            <c:strRef>
              <c:f>Přípojky!$Q$27:$Q$28</c:f>
              <c:strCache>
                <c:ptCount val="2"/>
                <c:pt idx="0">
                  <c:v>Niveleta (interpolace)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Přípojky!$B$31:$B$151</c:f>
              <c:numCache>
                <c:formatCode>0.00</c:formatCode>
                <c:ptCount val="121"/>
                <c:pt idx="0">
                  <c:v>0</c:v>
                </c:pt>
                <c:pt idx="1">
                  <c:v>196</c:v>
                </c:pt>
                <c:pt idx="2">
                  <c:v>291.5</c:v>
                </c:pt>
              </c:numCache>
            </c:numRef>
          </c:xVal>
          <c:yVal>
            <c:numRef>
              <c:f>Přípojky!$Q$31:$Q$151</c:f>
              <c:numCache>
                <c:formatCode>0.00</c:formatCode>
                <c:ptCount val="121"/>
                <c:pt idx="0">
                  <c:v>376.65</c:v>
                </c:pt>
                <c:pt idx="1">
                  <c:v>376.65</c:v>
                </c:pt>
                <c:pt idx="2">
                  <c:v>376.65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A6-4EC2-9A4F-3ADF9F1EA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771864"/>
        <c:axId val="814774160"/>
      </c:scatterChart>
      <c:scatterChart>
        <c:scatterStyle val="smoothMarker"/>
        <c:varyColors val="0"/>
        <c:ser>
          <c:idx val="0"/>
          <c:order val="0"/>
          <c:tx>
            <c:strRef>
              <c:f>Přípojky!$L$27:$L$28</c:f>
              <c:strCache>
                <c:ptCount val="2"/>
                <c:pt idx="0">
                  <c:v>Terén (interpolace)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Přípojky!$B$31:$B$151</c:f>
              <c:numCache>
                <c:formatCode>0.00</c:formatCode>
                <c:ptCount val="121"/>
                <c:pt idx="0">
                  <c:v>0</c:v>
                </c:pt>
                <c:pt idx="1">
                  <c:v>196</c:v>
                </c:pt>
                <c:pt idx="2">
                  <c:v>291.5</c:v>
                </c:pt>
              </c:numCache>
            </c:numRef>
          </c:xVal>
          <c:yVal>
            <c:numRef>
              <c:f>Přípojky!$L$31:$L$151</c:f>
              <c:numCache>
                <c:formatCode>0.00</c:formatCode>
                <c:ptCount val="121"/>
                <c:pt idx="0">
                  <c:v>378</c:v>
                </c:pt>
                <c:pt idx="1">
                  <c:v>378</c:v>
                </c:pt>
                <c:pt idx="2">
                  <c:v>378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FA6-4EC2-9A4F-3ADF9F1EA37F}"/>
            </c:ext>
          </c:extLst>
        </c:ser>
        <c:ser>
          <c:idx val="2"/>
          <c:order val="2"/>
          <c:tx>
            <c:strRef>
              <c:f>Přípojky!$X$27:$X$28</c:f>
              <c:strCache>
                <c:ptCount val="2"/>
                <c:pt idx="0">
                  <c:v>Upravený terén (tam, kde není definován je použit původní terén)</c:v>
                </c:pt>
              </c:strCache>
            </c:strRef>
          </c:tx>
          <c:spPr>
            <a:ln w="19050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Přípojky!$B$31:$B$151</c:f>
              <c:numCache>
                <c:formatCode>0.00</c:formatCode>
                <c:ptCount val="121"/>
                <c:pt idx="0">
                  <c:v>0</c:v>
                </c:pt>
                <c:pt idx="1">
                  <c:v>196</c:v>
                </c:pt>
                <c:pt idx="2">
                  <c:v>291.5</c:v>
                </c:pt>
              </c:numCache>
            </c:numRef>
          </c:xVal>
          <c:yVal>
            <c:numRef>
              <c:f>Přípojky!$X$31:$X$151</c:f>
              <c:numCache>
                <c:formatCode>0.00</c:formatCode>
                <c:ptCount val="121"/>
                <c:pt idx="0">
                  <c:v>378</c:v>
                </c:pt>
                <c:pt idx="1">
                  <c:v>378</c:v>
                </c:pt>
                <c:pt idx="2">
                  <c:v>378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FA6-4EC2-9A4F-3ADF9F1EA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771864"/>
        <c:axId val="814774160"/>
      </c:scatterChart>
      <c:valAx>
        <c:axId val="814771864"/>
        <c:scaling>
          <c:orientation val="minMax"/>
          <c:max val="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4774160"/>
        <c:crosses val="autoZero"/>
        <c:crossBetween val="midCat"/>
      </c:valAx>
      <c:valAx>
        <c:axId val="814774160"/>
        <c:scaling>
          <c:orientation val="minMax"/>
          <c:min val="37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4771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508253570758291E-2"/>
          <c:y val="0.85573539144801003"/>
          <c:w val="0.81245556685350295"/>
          <c:h val="0.11250598079144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</xdr:row>
      <xdr:rowOff>20002</xdr:rowOff>
    </xdr:from>
    <xdr:to>
      <xdr:col>26</xdr:col>
      <xdr:colOff>552450</xdr:colOff>
      <xdr:row>25</xdr:row>
      <xdr:rowOff>200025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A48FC37-7C82-429E-AFE6-BC5C3EFC31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</xdr:row>
      <xdr:rowOff>20002</xdr:rowOff>
    </xdr:from>
    <xdr:to>
      <xdr:col>26</xdr:col>
      <xdr:colOff>552450</xdr:colOff>
      <xdr:row>25</xdr:row>
      <xdr:rowOff>200025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214ABC3-9ABF-43A8-9E50-CDF0CD60E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</xdr:row>
      <xdr:rowOff>20002</xdr:rowOff>
    </xdr:from>
    <xdr:to>
      <xdr:col>26</xdr:col>
      <xdr:colOff>552450</xdr:colOff>
      <xdr:row>25</xdr:row>
      <xdr:rowOff>200025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CB271B7-F9C1-40D2-9B2D-427E00D7F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</xdr:row>
      <xdr:rowOff>20002</xdr:rowOff>
    </xdr:from>
    <xdr:to>
      <xdr:col>5</xdr:col>
      <xdr:colOff>447675</xdr:colOff>
      <xdr:row>25</xdr:row>
      <xdr:rowOff>200025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9D50B3C-59F8-4CEB-87C5-51C21C959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</xdr:row>
      <xdr:rowOff>20002</xdr:rowOff>
    </xdr:from>
    <xdr:to>
      <xdr:col>26</xdr:col>
      <xdr:colOff>552450</xdr:colOff>
      <xdr:row>25</xdr:row>
      <xdr:rowOff>200025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A0B3DDB-C46F-4732-AF7F-10A54536A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</xdr:row>
      <xdr:rowOff>20002</xdr:rowOff>
    </xdr:from>
    <xdr:to>
      <xdr:col>5</xdr:col>
      <xdr:colOff>390525</xdr:colOff>
      <xdr:row>25</xdr:row>
      <xdr:rowOff>200025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084AD21-4F2E-46EB-BC49-7E48E822B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</xdr:row>
      <xdr:rowOff>20002</xdr:rowOff>
    </xdr:from>
    <xdr:to>
      <xdr:col>25</xdr:col>
      <xdr:colOff>57150</xdr:colOff>
      <xdr:row>25</xdr:row>
      <xdr:rowOff>200025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E3BE334-0F84-4E1A-B699-AE7CD545A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</xdr:row>
      <xdr:rowOff>20002</xdr:rowOff>
    </xdr:from>
    <xdr:to>
      <xdr:col>25</xdr:col>
      <xdr:colOff>57150</xdr:colOff>
      <xdr:row>25</xdr:row>
      <xdr:rowOff>200025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F49CE7B-1E76-4F3B-8E42-DC3B2191A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</xdr:row>
      <xdr:rowOff>20002</xdr:rowOff>
    </xdr:from>
    <xdr:to>
      <xdr:col>5</xdr:col>
      <xdr:colOff>457200</xdr:colOff>
      <xdr:row>25</xdr:row>
      <xdr:rowOff>200025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AE2352D-9146-4A5A-9810-386287DD1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</xdr:row>
      <xdr:rowOff>20002</xdr:rowOff>
    </xdr:from>
    <xdr:to>
      <xdr:col>5</xdr:col>
      <xdr:colOff>457200</xdr:colOff>
      <xdr:row>25</xdr:row>
      <xdr:rowOff>200025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C46E17F-6EAD-438E-A29C-E7E51762A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</xdr:row>
      <xdr:rowOff>20002</xdr:rowOff>
    </xdr:from>
    <xdr:to>
      <xdr:col>5</xdr:col>
      <xdr:colOff>457200</xdr:colOff>
      <xdr:row>25</xdr:row>
      <xdr:rowOff>200025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381108B-5F39-448C-BD2C-390F4154E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073C7-4902-4E7C-B6D9-E8AA6840DFAC}">
  <sheetPr>
    <tabColor rgb="FF49F1F9"/>
    <pageSetUpPr fitToPage="1"/>
  </sheetPr>
  <dimension ref="A1:FV151"/>
  <sheetViews>
    <sheetView zoomScaleNormal="100" workbookViewId="0">
      <pane xSplit="6" topLeftCell="X1" activePane="topRight" state="frozen"/>
      <selection pane="topRight" activeCell="AF17" sqref="AF17"/>
    </sheetView>
  </sheetViews>
  <sheetFormatPr defaultRowHeight="15" outlineLevelCol="1"/>
  <cols>
    <col min="1" max="1" width="8.140625" style="30" customWidth="1"/>
    <col min="2" max="5" width="9.140625" customWidth="1"/>
    <col min="6" max="6" width="8.28515625" customWidth="1"/>
    <col min="7" max="7" width="8.5703125" customWidth="1"/>
    <col min="8" max="11" width="6.5703125" hidden="1" customWidth="1" outlineLevel="1"/>
    <col min="12" max="12" width="8.85546875" customWidth="1" collapsed="1"/>
    <col min="13" max="16" width="6.5703125" hidden="1" customWidth="1" outlineLevel="1"/>
    <col min="17" max="17" width="8.85546875" customWidth="1" collapsed="1"/>
    <col min="18" max="21" width="6.5703125" hidden="1" customWidth="1" outlineLevel="1"/>
    <col min="22" max="22" width="7.140625" hidden="1" customWidth="1" outlineLevel="1"/>
    <col min="23" max="23" width="3" hidden="1" customWidth="1" outlineLevel="1"/>
    <col min="24" max="24" width="10.28515625" customWidth="1" collapsed="1"/>
    <col min="25" max="25" width="10.7109375" hidden="1" customWidth="1" outlineLevel="1"/>
    <col min="26" max="26" width="9.140625" collapsed="1"/>
    <col min="29" max="29" width="12.7109375" customWidth="1"/>
    <col min="30" max="30" width="11.7109375" customWidth="1"/>
    <col min="31" max="31" width="8.5703125" customWidth="1"/>
    <col min="34" max="34" width="10.28515625" customWidth="1"/>
    <col min="39" max="39" width="8" hidden="1" customWidth="1" outlineLevel="1"/>
    <col min="40" max="40" width="21.140625" customWidth="1" collapsed="1"/>
    <col min="41" max="41" width="16.7109375" customWidth="1"/>
    <col min="42" max="42" width="10.5703125" customWidth="1"/>
    <col min="43" max="43" width="8.7109375" customWidth="1"/>
    <col min="44" max="44" width="11.85546875" customWidth="1"/>
    <col min="45" max="45" width="10.7109375" customWidth="1" outlineLevel="1"/>
    <col min="46" max="46" width="9.42578125" customWidth="1"/>
    <col min="47" max="47" width="9.28515625" hidden="1" customWidth="1" outlineLevel="1"/>
    <col min="48" max="48" width="8.5703125" hidden="1" customWidth="1" outlineLevel="1"/>
    <col min="49" max="49" width="6.7109375" customWidth="1" collapsed="1"/>
    <col min="50" max="50" width="7.7109375" hidden="1" customWidth="1" outlineLevel="1"/>
    <col min="51" max="51" width="6.7109375" customWidth="1" collapsed="1"/>
    <col min="52" max="52" width="6.5703125" hidden="1" customWidth="1" outlineLevel="1"/>
    <col min="53" max="56" width="6.7109375" hidden="1" customWidth="1" outlineLevel="1"/>
    <col min="57" max="57" width="6.7109375" customWidth="1" collapsed="1"/>
    <col min="58" max="60" width="6.7109375" hidden="1" customWidth="1" outlineLevel="1"/>
    <col min="61" max="61" width="7.5703125" hidden="1" customWidth="1" outlineLevel="1"/>
    <col min="62" max="62" width="6.7109375" customWidth="1" collapsed="1"/>
    <col min="63" max="64" width="8.85546875" hidden="1" customWidth="1" outlineLevel="1"/>
    <col min="65" max="65" width="10.85546875" hidden="1" customWidth="1" outlineLevel="1"/>
    <col min="66" max="66" width="6.7109375" customWidth="1" collapsed="1"/>
    <col min="67" max="67" width="10.140625" hidden="1" customWidth="1" outlineLevel="1"/>
    <col min="68" max="69" width="8.85546875" hidden="1" customWidth="1" outlineLevel="1"/>
    <col min="70" max="70" width="7.7109375" customWidth="1" collapsed="1"/>
    <col min="71" max="72" width="7.28515625" customWidth="1"/>
    <col min="73" max="73" width="8.140625" customWidth="1"/>
    <col min="74" max="74" width="10.140625" customWidth="1"/>
    <col min="75" max="75" width="10.5703125" customWidth="1"/>
    <col min="76" max="82" width="5" customWidth="1"/>
    <col min="83" max="83" width="13" customWidth="1"/>
    <col min="84" max="84" width="10.5703125" hidden="1" customWidth="1" outlineLevel="1"/>
    <col min="85" max="85" width="8.42578125" hidden="1" customWidth="1" outlineLevel="1"/>
    <col min="86" max="86" width="9.42578125" style="69" hidden="1" customWidth="1" outlineLevel="1"/>
    <col min="87" max="87" width="8" customWidth="1" collapsed="1"/>
    <col min="88" max="88" width="8" customWidth="1"/>
    <col min="89" max="89" width="9.140625" customWidth="1"/>
    <col min="90" max="90" width="8.5703125" customWidth="1"/>
    <col min="91" max="91" width="9.7109375" customWidth="1"/>
    <col min="92" max="92" width="9.28515625" customWidth="1"/>
    <col min="93" max="99" width="7.5703125" customWidth="1"/>
    <col min="100" max="100" width="11.85546875" bestFit="1" customWidth="1"/>
    <col min="101" max="107" width="7.5703125" customWidth="1"/>
    <col min="108" max="109" width="7.140625" customWidth="1"/>
    <col min="110" max="113" width="8.85546875" customWidth="1"/>
    <col min="114" max="114" width="11.7109375" bestFit="1" customWidth="1"/>
    <col min="115" max="115" width="11.28515625" customWidth="1"/>
    <col min="116" max="116" width="11.85546875" bestFit="1" customWidth="1"/>
    <col min="117" max="117" width="11" customWidth="1"/>
    <col min="118" max="118" width="10.85546875" customWidth="1"/>
    <col min="119" max="119" width="10.85546875" hidden="1" customWidth="1" outlineLevel="1"/>
    <col min="120" max="120" width="11.28515625" bestFit="1" customWidth="1" collapsed="1"/>
    <col min="121" max="121" width="11.28515625" customWidth="1"/>
    <col min="122" max="122" width="9.28515625" customWidth="1"/>
    <col min="123" max="123" width="10.42578125" customWidth="1"/>
    <col min="124" max="125" width="11.28515625" customWidth="1"/>
    <col min="126" max="126" width="7.5703125" customWidth="1"/>
    <col min="127" max="127" width="12" customWidth="1"/>
    <col min="128" max="128" width="12.5703125" customWidth="1"/>
    <col min="129" max="129" width="10.7109375" customWidth="1"/>
    <col min="130" max="130" width="9.28515625" customWidth="1"/>
    <col min="131" max="131" width="9.42578125" customWidth="1"/>
    <col min="132" max="132" width="9.28515625" customWidth="1"/>
    <col min="138" max="138" width="12.7109375" style="26" hidden="1" customWidth="1" outlineLevel="1"/>
    <col min="139" max="139" width="8" style="26" hidden="1" customWidth="1" outlineLevel="1"/>
    <col min="140" max="140" width="12.28515625" hidden="1" customWidth="1" outlineLevel="1"/>
    <col min="141" max="141" width="11.7109375" hidden="1" customWidth="1" outlineLevel="1"/>
    <col min="142" max="142" width="10.28515625" style="26" hidden="1" customWidth="1" outlineLevel="1"/>
    <col min="143" max="143" width="10.85546875" hidden="1" customWidth="1" outlineLevel="1"/>
    <col min="144" max="155" width="8.85546875" hidden="1" customWidth="1" outlineLevel="1"/>
    <col min="156" max="157" width="11.28515625" hidden="1" customWidth="1" outlineLevel="1"/>
    <col min="158" max="158" width="11.28515625" customWidth="1" collapsed="1"/>
    <col min="159" max="160" width="8.85546875" hidden="1" customWidth="1" outlineLevel="1"/>
    <col min="161" max="161" width="11.28515625" style="56" hidden="1" customWidth="1" outlineLevel="1"/>
    <col min="162" max="164" width="8.85546875" style="56" hidden="1" customWidth="1" outlineLevel="1"/>
    <col min="165" max="165" width="11.28515625" style="62" hidden="1" customWidth="1" outlineLevel="1"/>
    <col min="166" max="166" width="8.85546875" style="56" hidden="1" customWidth="1" outlineLevel="1"/>
    <col min="167" max="167" width="11.28515625" style="56" hidden="1" customWidth="1" outlineLevel="1"/>
    <col min="168" max="170" width="8.85546875" style="56" hidden="1" customWidth="1" outlineLevel="1"/>
    <col min="171" max="175" width="8.85546875" hidden="1" customWidth="1" outlineLevel="1"/>
    <col min="176" max="176" width="8.28515625" customWidth="1" collapsed="1"/>
    <col min="177" max="178" width="8" customWidth="1"/>
  </cols>
  <sheetData>
    <row r="1" spans="1:124" ht="15" customHeight="1">
      <c r="A1" s="344" t="s">
        <v>77</v>
      </c>
      <c r="B1" s="346" t="str">
        <f ca="1">MID(CELL("filename",C1),FIND("]",CELL("filename",C1))+1,LEN(CELL("filename",C1))-FIND("]",CELL("filename",C1)))</f>
        <v>Stoka 1</v>
      </c>
      <c r="C1" s="347"/>
      <c r="D1" s="5"/>
      <c r="E1" s="5"/>
      <c r="F1" s="5"/>
      <c r="AC1" s="39" t="s">
        <v>167</v>
      </c>
      <c r="AD1" s="1">
        <f>SUMIF(BT32:BT151,"1",AQ32:AQ151)</f>
        <v>0</v>
      </c>
      <c r="AF1" s="26"/>
      <c r="AG1" s="26"/>
      <c r="AH1" s="26"/>
      <c r="AI1" s="26"/>
      <c r="AO1" s="350" t="s">
        <v>100</v>
      </c>
      <c r="AP1" s="332" t="s">
        <v>106</v>
      </c>
      <c r="AQ1" s="332" t="s">
        <v>105</v>
      </c>
      <c r="AR1" s="332" t="s">
        <v>101</v>
      </c>
      <c r="AS1" s="332" t="s">
        <v>110</v>
      </c>
      <c r="AT1" s="35" t="s">
        <v>113</v>
      </c>
    </row>
    <row r="2" spans="1:124" ht="19.5" customHeight="1" thickBot="1">
      <c r="A2" s="345"/>
      <c r="B2" s="348"/>
      <c r="C2" s="349"/>
      <c r="D2" s="5"/>
      <c r="E2" s="5"/>
      <c r="F2" s="5"/>
      <c r="AC2" s="39" t="s">
        <v>168</v>
      </c>
      <c r="AD2" s="1">
        <f>SUMIF(BT32:BT151,"2",AQ32:AQ151)</f>
        <v>707.9</v>
      </c>
      <c r="AF2" s="26"/>
      <c r="AG2" s="26"/>
      <c r="AH2" s="26"/>
      <c r="AI2" s="24"/>
      <c r="AO2" s="350"/>
      <c r="AP2" s="333"/>
      <c r="AQ2" s="333"/>
      <c r="AR2" s="333"/>
      <c r="AS2" s="333"/>
      <c r="AT2" s="35" t="s">
        <v>114</v>
      </c>
      <c r="DG2" s="1">
        <v>0</v>
      </c>
      <c r="DT2" s="60"/>
    </row>
    <row r="3" spans="1:124">
      <c r="A3" s="27"/>
      <c r="B3" s="5"/>
      <c r="C3" s="5"/>
      <c r="D3" s="5"/>
      <c r="E3" s="5"/>
      <c r="F3" s="5"/>
      <c r="AC3" s="39" t="s">
        <v>169</v>
      </c>
      <c r="AD3" s="1">
        <f>SUMIF(BS32:BS151,"1",AP32:AP151)</f>
        <v>0</v>
      </c>
      <c r="AF3" s="26"/>
      <c r="AG3" s="26"/>
      <c r="AH3" s="26"/>
      <c r="AI3" s="24"/>
      <c r="AO3" s="23" t="s">
        <v>78</v>
      </c>
      <c r="AP3" s="2">
        <f>SUMIF($AO$32:$AO$333,"asfalt místní",$AQ$32:$AQ$333)</f>
        <v>0</v>
      </c>
      <c r="AQ3" s="2">
        <f>SUMIF($AO$32:$AO$333,"asfalt místní",$AP$32:$AP$333)</f>
        <v>0</v>
      </c>
      <c r="AR3" s="44">
        <v>0.44</v>
      </c>
      <c r="AS3" s="87">
        <v>1</v>
      </c>
      <c r="DD3" s="1"/>
      <c r="DG3" s="1">
        <v>0</v>
      </c>
    </row>
    <row r="4" spans="1:124" ht="15" hidden="1" customHeight="1">
      <c r="A4" s="27"/>
      <c r="G4" s="5"/>
      <c r="AD4" s="73"/>
      <c r="AO4" s="23" t="s">
        <v>79</v>
      </c>
      <c r="AP4" s="2">
        <f>SUMIF($AO$32:$AO$333,"bet. dlažba 30x30",$AQ$32:$AQ$333)</f>
        <v>0</v>
      </c>
      <c r="AQ4" s="2">
        <f>SUMIF($AO$32:$AO$333,"bet. dlažba 30x30",$AP$32:$AP$333)</f>
        <v>0</v>
      </c>
      <c r="AR4" s="44">
        <v>0.3</v>
      </c>
      <c r="AS4" s="87"/>
      <c r="DG4" s="1">
        <v>0</v>
      </c>
      <c r="DT4" s="60">
        <f>CN24+CV24-CM24-DD24-DE24-DF24-DJ24-DK24-DU24</f>
        <v>0</v>
      </c>
    </row>
    <row r="5" spans="1:124" ht="15" hidden="1" customHeight="1">
      <c r="A5" s="27"/>
      <c r="G5" s="5"/>
      <c r="AD5" s="73"/>
      <c r="AO5" s="23" t="s">
        <v>80</v>
      </c>
      <c r="AP5" s="2">
        <f>SUMIF($AO$32:$AO$333,"bet. dlažba 50x50",$AQ$32:$AQ$333)</f>
        <v>0</v>
      </c>
      <c r="AQ5" s="2">
        <f>SUMIF($AO$32:$AO$333,"bet. dlažba 50x50",$AP$32:$AP$333)</f>
        <v>0</v>
      </c>
      <c r="AR5" s="44">
        <v>0.3</v>
      </c>
      <c r="AS5" s="87"/>
      <c r="DG5" s="1">
        <v>1.8548369660320716</v>
      </c>
      <c r="DT5" s="60">
        <f>CN25+CV25-CM25-DD25-DE25-DF25-DJ25-DK25-DU25</f>
        <v>0</v>
      </c>
    </row>
    <row r="6" spans="1:124" ht="15" customHeight="1">
      <c r="A6" s="27"/>
      <c r="G6" s="5"/>
      <c r="AD6" s="73"/>
      <c r="AO6" s="23" t="s">
        <v>81</v>
      </c>
      <c r="AP6" s="2">
        <f>SUMIF($AO$32:$AO$333,"betonová dlažba",$AQ$32:$AQ$333)</f>
        <v>0</v>
      </c>
      <c r="AQ6" s="2">
        <f>SUMIF($AO$32:$AO$333,"betonová dlažba",$AP$32:$AP$333)</f>
        <v>0</v>
      </c>
      <c r="AR6" s="44">
        <v>0.3</v>
      </c>
      <c r="AS6" s="87">
        <v>0</v>
      </c>
      <c r="DG6" s="1">
        <v>6.2287257045756288</v>
      </c>
      <c r="DT6" s="60"/>
    </row>
    <row r="7" spans="1:124" ht="15" customHeight="1">
      <c r="A7" s="27"/>
      <c r="G7" s="5"/>
      <c r="AC7" s="39" t="s">
        <v>280</v>
      </c>
      <c r="AD7" s="73">
        <f>SUMIFS(AQ32:AQ69,AD32:AD69,"1,2",AO32:AO69,"tráva")</f>
        <v>11.082000000000001</v>
      </c>
      <c r="AO7" s="23" t="s">
        <v>82</v>
      </c>
      <c r="AP7" s="2">
        <f>SUMIF($AO$32:$AO$333,"chodník asfaltový",$AQ$32:$AQ$333)</f>
        <v>0</v>
      </c>
      <c r="AQ7" s="2">
        <f>SUMIF($AO$32:$AO$333,"chodník asfaltový",$AP$32:$AP$333)</f>
        <v>0</v>
      </c>
      <c r="AR7" s="44">
        <v>0.31</v>
      </c>
      <c r="AS7" s="87"/>
      <c r="DG7" s="1">
        <v>0.99461031588798943</v>
      </c>
      <c r="DT7" s="60"/>
    </row>
    <row r="8" spans="1:124" ht="15" customHeight="1">
      <c r="A8" s="27"/>
      <c r="G8" s="5"/>
      <c r="AC8" s="74" t="s">
        <v>281</v>
      </c>
      <c r="AD8" s="73">
        <f>SUMIFS(AQ22:AQ59,AD22:AD59,"1,4",AO22:AO59,"tráva")</f>
        <v>0</v>
      </c>
      <c r="AO8" s="23" t="s">
        <v>83</v>
      </c>
      <c r="AP8" s="2">
        <f>SUMIF($AO$32:$AO$333,"komunikace I tř",$AQ$32:$AQ$333)</f>
        <v>0</v>
      </c>
      <c r="AQ8" s="2">
        <f>SUMIF($AO$32:$AO$333,"komunikace I tř",$AP$32:$AP$333)</f>
        <v>0</v>
      </c>
      <c r="AR8" s="44">
        <v>0.6</v>
      </c>
      <c r="AS8" s="87"/>
      <c r="DG8" s="1">
        <v>11.332737162097201</v>
      </c>
      <c r="DT8" s="60"/>
    </row>
    <row r="9" spans="1:124" ht="15" customHeight="1">
      <c r="A9" s="27"/>
      <c r="G9" s="5"/>
      <c r="AD9" s="73"/>
      <c r="AO9" s="23" t="s">
        <v>84</v>
      </c>
      <c r="AP9" s="2">
        <f>SUMIF($AO$32:$AO$333,"komunikace II tř",$AQ$32:$AQ$333)</f>
        <v>662.53899999999999</v>
      </c>
      <c r="AQ9" s="2">
        <f>SUMIF($AO$32:$AO$333,"komunikace II tř",$AP$32:$AP$333)</f>
        <v>662.53899999999999</v>
      </c>
      <c r="AR9" s="44">
        <v>0</v>
      </c>
      <c r="AS9" s="87">
        <v>1</v>
      </c>
      <c r="DG9" s="1">
        <v>2.170681377876019</v>
      </c>
      <c r="DT9" s="60"/>
    </row>
    <row r="10" spans="1:124">
      <c r="A10" s="27"/>
      <c r="G10" s="5"/>
      <c r="AD10" s="73"/>
      <c r="AO10" s="23" t="s">
        <v>85</v>
      </c>
      <c r="AP10" s="2">
        <f>SUMIF($AO$32:$AO$333,"komunikace III tř",$AQ$32:$AQ$333)</f>
        <v>34.278999999999996</v>
      </c>
      <c r="AQ10" s="2">
        <f>SUMIF($AO$32:$AO$333,"komunikace III tř",$AP$32:$AP$333)</f>
        <v>34.278999999999996</v>
      </c>
      <c r="AR10" s="44">
        <v>0.37</v>
      </c>
      <c r="AS10" s="87">
        <v>1</v>
      </c>
      <c r="DG10" s="1">
        <v>0.66849454105724726</v>
      </c>
      <c r="DN10" s="1"/>
      <c r="DT10" s="60"/>
    </row>
    <row r="11" spans="1:124" ht="15" hidden="1" customHeight="1">
      <c r="A11" s="27"/>
      <c r="G11" s="5"/>
      <c r="AD11" s="73"/>
      <c r="AO11" s="23" t="s">
        <v>86</v>
      </c>
      <c r="AP11" s="2">
        <f>SUMIF($AO$32:$AO$333,"kostky malé",$AQ$32:$AQ$333)</f>
        <v>0</v>
      </c>
      <c r="AQ11" s="2">
        <f>SUMIF($AO$32:$AO$333,"kostky malé",$AP$32:$AP$333)</f>
        <v>0</v>
      </c>
      <c r="AR11" s="44">
        <v>0.3</v>
      </c>
      <c r="AS11" s="87"/>
      <c r="DG11" s="1">
        <v>20.719906985112313</v>
      </c>
      <c r="DT11" s="60"/>
    </row>
    <row r="12" spans="1:124" ht="15" hidden="1" customHeight="1">
      <c r="A12" s="27"/>
      <c r="G12" s="5"/>
      <c r="AD12" s="73"/>
      <c r="AO12" s="23" t="s">
        <v>87</v>
      </c>
      <c r="AP12" s="2">
        <f>SUMIF($AO$32:$AO$333,"kostky velké",$AQ$32:$AQ$333)</f>
        <v>0</v>
      </c>
      <c r="AQ12" s="2">
        <f>SUMIF($AO$32:$AO$333,"kostky velké",$AP$32:$AP$333)</f>
        <v>0</v>
      </c>
      <c r="AR12" s="44">
        <v>0.3</v>
      </c>
      <c r="AS12" s="87"/>
      <c r="DT12" s="60"/>
    </row>
    <row r="13" spans="1:124" ht="15" hidden="1" customHeight="1">
      <c r="A13" s="27"/>
      <c r="G13" s="5"/>
      <c r="AD13" s="73"/>
      <c r="AO13" s="23" t="s">
        <v>88</v>
      </c>
      <c r="AP13" s="2">
        <f>SUMIF($AO$32:$AO$333,"krajnice",$AQ$32:$AQ$333)</f>
        <v>0</v>
      </c>
      <c r="AQ13" s="2">
        <f>SUMIF($AO$32:$AO$333,"krajnice",$AP$32:$AP$333)</f>
        <v>0</v>
      </c>
      <c r="AR13" s="44">
        <v>0.6</v>
      </c>
      <c r="AS13" s="87"/>
      <c r="DT13" s="60"/>
    </row>
    <row r="14" spans="1:124" ht="15" hidden="1" customHeight="1">
      <c r="A14" s="27"/>
      <c r="G14" s="5"/>
      <c r="AD14" s="73"/>
      <c r="AO14" s="23" t="s">
        <v>89</v>
      </c>
      <c r="AP14" s="2">
        <f>SUMIF($AO$32:$AO$333,"lesní pozemek",$AQ$32:$AQ$333)</f>
        <v>0</v>
      </c>
      <c r="AQ14" s="2">
        <f>SUMIF($AO$32:$AO$333,"lesní pozemek",$AP$32:$AP$333)</f>
        <v>0</v>
      </c>
      <c r="AR14" s="44">
        <v>0</v>
      </c>
      <c r="AS14" s="87"/>
      <c r="DT14" s="60"/>
    </row>
    <row r="15" spans="1:124" ht="15" hidden="1" customHeight="1">
      <c r="A15" s="27"/>
      <c r="G15" s="5"/>
      <c r="AD15" s="73"/>
      <c r="AO15" s="23" t="s">
        <v>90</v>
      </c>
      <c r="AP15" s="2">
        <f>SUMIF($AO$32:$AO$333,"panely",$AQ$32:$AQ$333)</f>
        <v>0</v>
      </c>
      <c r="AQ15" s="2">
        <f>SUMIF($AO$32:$AO$333,"panely",$AP$32:$AP$333)</f>
        <v>0</v>
      </c>
      <c r="AR15" s="44">
        <v>0.33</v>
      </c>
      <c r="AS15" s="87"/>
      <c r="DT15" s="60"/>
    </row>
    <row r="16" spans="1:124" ht="15" hidden="1" customHeight="1">
      <c r="A16" s="27"/>
      <c r="G16" s="5"/>
      <c r="AD16" s="73"/>
      <c r="AO16" s="23" t="s">
        <v>91</v>
      </c>
      <c r="AP16" s="2">
        <f>SUMIF($AO$32:$AO$333,"pole",$AQ$32:$AQ$333)</f>
        <v>0</v>
      </c>
      <c r="AQ16" s="2">
        <f>SUMIF($AO$32:$AO$333,"pole",$AP$32:$AP$333)</f>
        <v>0</v>
      </c>
      <c r="AR16" s="44">
        <v>0.3</v>
      </c>
      <c r="AS16" s="87">
        <v>0</v>
      </c>
      <c r="DT16" s="60"/>
    </row>
    <row r="17" spans="1:178">
      <c r="A17" s="27"/>
      <c r="G17" s="5"/>
      <c r="AC17" s="39" t="s">
        <v>190</v>
      </c>
      <c r="AD17" s="73">
        <f>SUMIFS(AQ32:AQ112,AD32:AD112,"1,2",AO32:AO112,"komunikace II tř")</f>
        <v>104.47</v>
      </c>
      <c r="AF17" s="1"/>
      <c r="AO17" s="23" t="s">
        <v>92</v>
      </c>
      <c r="AP17" s="2">
        <f>SUMIF($AO$32:$AO$333,"štěrk",$AQ$32:$AQ$333)</f>
        <v>0</v>
      </c>
      <c r="AQ17" s="2">
        <f>SUMIF($AO$32:$AO$333,"štěrk",$AP$32:$AP$333)</f>
        <v>0</v>
      </c>
      <c r="AR17" s="44">
        <v>0.35</v>
      </c>
      <c r="AS17" s="87">
        <v>0.5</v>
      </c>
      <c r="DD17" s="1"/>
      <c r="DG17">
        <v>20.72</v>
      </c>
      <c r="DT17" s="60"/>
    </row>
    <row r="18" spans="1:178">
      <c r="A18" s="27"/>
      <c r="G18" s="5"/>
      <c r="AC18" s="74" t="s">
        <v>170</v>
      </c>
      <c r="AD18" s="73">
        <f>SUMIFS(AQ32:AQ112,AD32:AD112,"1,1",AO32:AO112,"komunikace II tř")</f>
        <v>558.06899999999996</v>
      </c>
      <c r="AH18">
        <f>65.55-11.08</f>
        <v>54.47</v>
      </c>
      <c r="AO18" s="23" t="s">
        <v>93</v>
      </c>
      <c r="AP18" s="2">
        <f>SUMIF($AO$32:$AO$333,"tráva",$AQ$32:$AQ$333)</f>
        <v>11.082000000000001</v>
      </c>
      <c r="AQ18" s="2">
        <f>SUMIF($AO$32:$AO$333,"tráva",$AP$32:$AP$333)</f>
        <v>11.082000000000001</v>
      </c>
      <c r="AR18" s="44">
        <v>0.2</v>
      </c>
      <c r="AS18" s="87">
        <v>0</v>
      </c>
      <c r="DD18" s="1"/>
      <c r="DL18" s="1"/>
      <c r="DM18" s="1"/>
      <c r="DN18" s="1"/>
      <c r="DO18" s="1"/>
      <c r="DP18" s="1"/>
      <c r="DQ18" s="1"/>
      <c r="DR18" s="1"/>
      <c r="DT18" s="60"/>
      <c r="FL18" s="56" t="s">
        <v>160</v>
      </c>
      <c r="FM18" s="65">
        <f>CN26+CV26-CM26-DD26-DE26-DF26-DJ26-DK26-DU26-FN25</f>
        <v>80.822103602499311</v>
      </c>
    </row>
    <row r="19" spans="1:178" ht="15" customHeight="1">
      <c r="A19" s="27"/>
      <c r="G19" s="5"/>
      <c r="AD19" s="1">
        <f>AD17+AD18</f>
        <v>662.53899999999999</v>
      </c>
      <c r="AE19" s="1"/>
      <c r="AO19" s="23" t="s">
        <v>94</v>
      </c>
      <c r="AP19" s="2">
        <f>SUMIF($AO$32:$AO$333,"vodoteč",$AQ$32:$AQ$333)</f>
        <v>0</v>
      </c>
      <c r="AQ19" s="2">
        <f>SUMIF($AO$32:$AO$333,"vodoteč",$AP$32:$AP$333)</f>
        <v>0</v>
      </c>
      <c r="AR19" s="44">
        <v>0</v>
      </c>
      <c r="AS19" s="87"/>
      <c r="DD19" s="1"/>
      <c r="DL19" s="1"/>
      <c r="DM19" s="1"/>
      <c r="DN19" s="1"/>
      <c r="DO19" s="1"/>
      <c r="DP19" s="1"/>
      <c r="DQ19" s="1"/>
      <c r="DR19" s="1"/>
      <c r="DT19" s="60"/>
      <c r="DV19" s="60"/>
    </row>
    <row r="20" spans="1:178">
      <c r="A20" s="27"/>
      <c r="G20" s="5"/>
      <c r="AC20" s="39" t="str">
        <f>"pažení š.&gt;"&amp;FT30&amp;" m, hl.&gt;4 m"</f>
        <v>pažení š.&gt;1.2 m, hl.&gt;4 m</v>
      </c>
      <c r="AD20" s="41">
        <f>SUMIFS(DR32:DR1048576,FT32:FT1048576,2,FU32:FU1048576,2)</f>
        <v>0</v>
      </c>
      <c r="AO20" s="23" t="s">
        <v>95</v>
      </c>
      <c r="AP20" s="2">
        <f>SUMIF($AO$32:$AO$333,"záhon",$AQ$32:$AQ$333)</f>
        <v>0</v>
      </c>
      <c r="AQ20" s="2">
        <f>SUMIF($AO$32:$AO$333,"záhon",$AP$32:$AP$333)</f>
        <v>0</v>
      </c>
      <c r="AR20" s="44">
        <v>0.3</v>
      </c>
      <c r="AS20" s="87"/>
      <c r="DD20" s="1"/>
      <c r="DL20" s="1"/>
      <c r="DM20" s="1"/>
      <c r="DN20" s="1"/>
      <c r="DO20" s="1"/>
      <c r="DP20" s="1"/>
      <c r="DQ20" s="1"/>
      <c r="DR20" s="1"/>
      <c r="DT20" s="60"/>
    </row>
    <row r="21" spans="1:178">
      <c r="A21" s="27"/>
      <c r="G21" s="5"/>
      <c r="AC21" s="39" t="str">
        <f>"pažení š.&lt;"&amp;FT30&amp;"  m, hl.&lt;4 m"</f>
        <v>pažení š.&lt;1.2  m, hl.&lt;4 m</v>
      </c>
      <c r="AD21" s="41">
        <f>SUMIFS(DR32:DR1048576,FT32:FT1048576,1,FU32:FU1048576,1)</f>
        <v>2103.2587879056873</v>
      </c>
      <c r="AO21" s="23" t="s">
        <v>96</v>
      </c>
      <c r="AP21" s="2">
        <f>SUMIF($AO$32:$AO$333,"zámková dlažba",$AQ$32:$AQ$333)</f>
        <v>0</v>
      </c>
      <c r="AQ21" s="2">
        <f>SUMIF($AO$32:$AO$333,"zámková dlažba",$AP$32:$AP$333)</f>
        <v>0</v>
      </c>
      <c r="AR21" s="44">
        <v>0.42</v>
      </c>
      <c r="AS21" s="87">
        <v>1</v>
      </c>
      <c r="DD21" s="1"/>
      <c r="DL21" s="1"/>
      <c r="DM21" s="1"/>
      <c r="DN21" s="1"/>
      <c r="DO21" s="1"/>
      <c r="DP21" s="1"/>
      <c r="DQ21" s="1"/>
      <c r="DR21" s="1"/>
      <c r="DT21" s="60"/>
    </row>
    <row r="22" spans="1:178">
      <c r="A22" s="27"/>
      <c r="G22" s="5"/>
      <c r="AC22" s="39" t="str">
        <f>"pažení š.&gt;"&amp;FT30&amp;" m, hl.&lt;4 m"</f>
        <v>pažení š.&gt;1.2 m, hl.&lt;4 m</v>
      </c>
      <c r="AD22" s="45">
        <f>SUMIFS(DR32:DR1048576,FT32:FT1048576,2,FU32:FU1048576,1)</f>
        <v>0</v>
      </c>
      <c r="AO22" s="23" t="s">
        <v>97</v>
      </c>
      <c r="AP22" s="2">
        <f>SUMIF($AO$32:$AO$333,"zatrav. tvárnice",$AQ$32:$AQ$333)</f>
        <v>0</v>
      </c>
      <c r="AQ22" s="2">
        <f>SUMIF($AO$32:$AO$333,"zatrav. tvárnice",$AP$32:$AP$333)</f>
        <v>0</v>
      </c>
      <c r="AR22" s="44">
        <v>0.2</v>
      </c>
      <c r="AS22" s="87"/>
      <c r="CV22">
        <v>1847.57</v>
      </c>
      <c r="DD22" s="1"/>
      <c r="DL22" s="1"/>
      <c r="DM22" s="1"/>
      <c r="DN22" s="1"/>
      <c r="DO22" s="1"/>
      <c r="DP22" s="1"/>
      <c r="DQ22" s="1"/>
      <c r="DR22" s="1"/>
      <c r="DT22" s="60"/>
      <c r="EP22" s="1">
        <f>EP24-EP25</f>
        <v>-192.16951516963121</v>
      </c>
      <c r="EQ22" s="1"/>
      <c r="ER22" s="1"/>
      <c r="ES22" s="1"/>
      <c r="ET22" s="1"/>
      <c r="EU22" s="1"/>
      <c r="EV22" s="1"/>
    </row>
    <row r="23" spans="1:178">
      <c r="A23" s="27"/>
      <c r="G23" s="5"/>
      <c r="AC23" s="39" t="str">
        <f>"pažení š.&lt;"&amp;FT30&amp;"  m, hl.&gt;4 m"</f>
        <v>pažení š.&lt;1.2  m, hl.&gt;4 m</v>
      </c>
      <c r="AD23" s="45">
        <f>SUMIFS(DR32:DR1048576,FT32:FT1048576,1,FU32:FU1048576,2)</f>
        <v>0</v>
      </c>
      <c r="AO23" s="23" t="s">
        <v>173</v>
      </c>
      <c r="AP23" s="2">
        <f>SUMIF($AO$32:$AO$333,"železnice",$AQ$32:$AQ$333)</f>
        <v>0</v>
      </c>
      <c r="AQ23" s="2">
        <f>SUMIF($AO$32:$AO$333,"železnice",$AP$32:$AP$333)</f>
        <v>0</v>
      </c>
      <c r="AR23" s="44">
        <v>0</v>
      </c>
      <c r="AS23" s="87"/>
      <c r="BK23" s="81"/>
      <c r="DD23" s="1"/>
      <c r="DL23" s="1"/>
      <c r="DM23" s="1"/>
      <c r="DN23" s="1"/>
      <c r="DO23" s="1"/>
      <c r="DP23" s="1">
        <v>5.1216613560997697</v>
      </c>
      <c r="DQ23" s="1">
        <v>1208.958744915793</v>
      </c>
      <c r="DR23" s="1"/>
      <c r="DT23" s="60"/>
      <c r="EP23" s="1"/>
      <c r="EQ23" s="1"/>
      <c r="ER23" s="1"/>
      <c r="ES23" s="1"/>
      <c r="ET23" s="1"/>
      <c r="EU23" s="1"/>
      <c r="EV23" s="1"/>
    </row>
    <row r="24" spans="1:178">
      <c r="A24" s="27"/>
      <c r="G24" s="5"/>
      <c r="AD24" s="1">
        <f>SUM(AD20:AD23)</f>
        <v>2103.2587879056873</v>
      </c>
      <c r="AO24" s="23" t="s">
        <v>98</v>
      </c>
      <c r="AP24" s="2">
        <f>SUMIF($AO$32:$AO$333,"žulová dlažba",$AQ$32:$AQ$333)</f>
        <v>0</v>
      </c>
      <c r="AQ24" s="2">
        <f>SUMIF($AO$32:$AO$333,"žulová dlažba",$AP$32:$AP$333)</f>
        <v>0</v>
      </c>
      <c r="AR24" s="44">
        <v>0.32</v>
      </c>
      <c r="AS24" s="87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EP24">
        <v>87.538880000000006</v>
      </c>
      <c r="FM24" s="64"/>
      <c r="FN24" s="61"/>
    </row>
    <row r="25" spans="1:178">
      <c r="A25" s="27"/>
      <c r="G25" s="5"/>
      <c r="AO25" s="40" t="s">
        <v>99</v>
      </c>
      <c r="AP25" s="38">
        <f>SUM(AP3:AP24)</f>
        <v>707.9</v>
      </c>
      <c r="AQ25" s="24">
        <f>SUM(AQ3:AQ24)</f>
        <v>707.9</v>
      </c>
      <c r="AS25" s="25"/>
      <c r="CH25" s="69" t="s">
        <v>209</v>
      </c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EP25" s="1">
        <f>SUM(EP32:EP1048576)</f>
        <v>279.70839516963122</v>
      </c>
      <c r="EQ25" s="1"/>
      <c r="ER25" s="1"/>
      <c r="ES25" s="1"/>
      <c r="ET25" s="1"/>
      <c r="EU25" s="1"/>
      <c r="EV25" s="1"/>
      <c r="EY25" s="1">
        <f>SUM(EY32:EY1048576)</f>
        <v>16.074719999999996</v>
      </c>
      <c r="FD25" s="1">
        <f>SUM(FD32:FD1048576)</f>
        <v>59.996646685540007</v>
      </c>
      <c r="FM25" s="64"/>
      <c r="FN25" s="56">
        <f>SUM(FN32:FN1048576)</f>
        <v>147.05499840802332</v>
      </c>
    </row>
    <row r="26" spans="1:178" ht="18" customHeight="1">
      <c r="A26" s="27"/>
      <c r="G26" s="5"/>
      <c r="Y26" s="1"/>
      <c r="AS26" s="1"/>
      <c r="BK26" s="334" t="s">
        <v>181</v>
      </c>
      <c r="BL26" s="335"/>
      <c r="CI26" s="44">
        <f t="shared" ref="CI26:CU26" si="0">SUM(CI32:CI1048576)</f>
        <v>707.9</v>
      </c>
      <c r="CJ26" s="44">
        <f t="shared" si="0"/>
        <v>0</v>
      </c>
      <c r="CK26" s="44">
        <f t="shared" si="0"/>
        <v>707.9</v>
      </c>
      <c r="CL26" s="44">
        <f t="shared" si="0"/>
        <v>0</v>
      </c>
      <c r="CM26" s="44">
        <f t="shared" si="0"/>
        <v>65.05176872842739</v>
      </c>
      <c r="CN26" s="116">
        <f t="shared" si="0"/>
        <v>0</v>
      </c>
      <c r="CO26" s="114">
        <f t="shared" si="0"/>
        <v>0</v>
      </c>
      <c r="CP26" s="114">
        <f t="shared" si="0"/>
        <v>0</v>
      </c>
      <c r="CQ26" s="114">
        <f t="shared" si="0"/>
        <v>0</v>
      </c>
      <c r="CR26" s="114">
        <f t="shared" si="0"/>
        <v>0</v>
      </c>
      <c r="CS26" s="114">
        <f t="shared" si="0"/>
        <v>0</v>
      </c>
      <c r="CT26" s="114">
        <f t="shared" si="0"/>
        <v>0</v>
      </c>
      <c r="CU26" s="114">
        <f t="shared" si="0"/>
        <v>0</v>
      </c>
      <c r="CV26" s="83">
        <f>SUM(CV32:CV1048576)</f>
        <v>1436.4614552823682</v>
      </c>
      <c r="CW26" s="115">
        <f t="shared" ref="CW26:DC26" si="1">SUM(CW32:CW1048576)</f>
        <v>143.64614552823681</v>
      </c>
      <c r="CX26" s="115">
        <f t="shared" si="1"/>
        <v>172.37537463388412</v>
      </c>
      <c r="CY26" s="115">
        <f t="shared" si="1"/>
        <v>215.46921829235515</v>
      </c>
      <c r="CZ26" s="115">
        <f t="shared" si="1"/>
        <v>244.19844739800251</v>
      </c>
      <c r="DA26" s="115">
        <f t="shared" si="1"/>
        <v>272.92767650364982</v>
      </c>
      <c r="DB26" s="115">
        <f t="shared" si="1"/>
        <v>316.02152016212091</v>
      </c>
      <c r="DC26" s="115">
        <f t="shared" si="1"/>
        <v>71.823072764118407</v>
      </c>
      <c r="DD26" s="84">
        <f t="shared" ref="DD26" si="2">SUM(DD32:DD1048576)</f>
        <v>62.396400000000007</v>
      </c>
      <c r="DE26" s="75">
        <f t="shared" ref="DE26:DU26" si="3">SUM(DE32:DE1048576)</f>
        <v>16.074719999999996</v>
      </c>
      <c r="DF26" s="84">
        <f t="shared" si="3"/>
        <v>344.72720738181295</v>
      </c>
      <c r="DG26" s="84">
        <f t="shared" si="3"/>
        <v>92.426003889759656</v>
      </c>
      <c r="DH26" s="34">
        <f t="shared" si="3"/>
        <v>0</v>
      </c>
      <c r="DI26" s="34">
        <f t="shared" si="3"/>
        <v>0</v>
      </c>
      <c r="DJ26" s="76">
        <f t="shared" si="3"/>
        <v>0.98652515966771426</v>
      </c>
      <c r="DK26" s="76">
        <f t="shared" si="3"/>
        <v>659.35108531639742</v>
      </c>
      <c r="DL26" s="76">
        <f t="shared" si="3"/>
        <v>2.4631958185349192</v>
      </c>
      <c r="DM26" s="76">
        <f t="shared" si="3"/>
        <v>137.63955425279727</v>
      </c>
      <c r="DN26" s="44">
        <f t="shared" si="3"/>
        <v>1437.6633862547346</v>
      </c>
      <c r="DO26" s="44">
        <f t="shared" si="3"/>
        <v>-1.201930972366638</v>
      </c>
      <c r="DP26" s="85">
        <f t="shared" si="3"/>
        <v>3.1765627755955599</v>
      </c>
      <c r="DQ26" s="85">
        <f t="shared" si="3"/>
        <v>796.99063956919485</v>
      </c>
      <c r="DR26" s="75">
        <f t="shared" si="3"/>
        <v>2103.2587879056873</v>
      </c>
      <c r="DS26" s="44">
        <f t="shared" si="3"/>
        <v>61.912099999999995</v>
      </c>
      <c r="DT26" s="44">
        <f t="shared" si="3"/>
        <v>20.132397000000001</v>
      </c>
      <c r="DU26" s="44">
        <f t="shared" si="3"/>
        <v>59.996646685540007</v>
      </c>
      <c r="EM26" s="336" t="s">
        <v>141</v>
      </c>
      <c r="EN26" s="337"/>
      <c r="EO26" s="337"/>
      <c r="EP26" s="338"/>
      <c r="EQ26" s="117"/>
      <c r="ER26" s="117"/>
      <c r="ES26" s="117"/>
      <c r="ET26" s="117"/>
      <c r="EU26" s="117"/>
      <c r="EV26" s="117"/>
      <c r="EW26" s="339" t="s">
        <v>144</v>
      </c>
      <c r="EX26" s="339"/>
      <c r="EY26" s="339"/>
      <c r="EZ26" s="339"/>
      <c r="FA26" s="339"/>
      <c r="FB26" s="339"/>
      <c r="FC26" s="340"/>
      <c r="FD26" s="340"/>
      <c r="FE26" s="341" t="s">
        <v>164</v>
      </c>
      <c r="FF26" s="342"/>
      <c r="FG26" s="342"/>
      <c r="FH26" s="342"/>
      <c r="FI26" s="342"/>
      <c r="FJ26" s="342"/>
      <c r="FK26" s="342"/>
      <c r="FL26" s="342"/>
      <c r="FM26" s="342"/>
      <c r="FN26" s="343"/>
      <c r="FO26" s="340" t="s">
        <v>155</v>
      </c>
      <c r="FP26" s="340"/>
      <c r="FQ26" s="340"/>
    </row>
    <row r="27" spans="1:178" s="5" customFormat="1" ht="54.75" customHeight="1">
      <c r="A27" s="357" t="s">
        <v>3</v>
      </c>
      <c r="B27" s="351" t="s">
        <v>0</v>
      </c>
      <c r="C27" s="351" t="s">
        <v>13</v>
      </c>
      <c r="D27" s="351" t="s">
        <v>14</v>
      </c>
      <c r="E27" s="351" t="s">
        <v>175</v>
      </c>
      <c r="F27" s="358" t="s">
        <v>176</v>
      </c>
      <c r="G27" s="360" t="s">
        <v>44</v>
      </c>
      <c r="H27" s="351" t="s">
        <v>6</v>
      </c>
      <c r="I27" s="351"/>
      <c r="J27" s="351"/>
      <c r="K27" s="351"/>
      <c r="L27" s="352" t="s">
        <v>28</v>
      </c>
      <c r="M27" s="351" t="s">
        <v>7</v>
      </c>
      <c r="N27" s="351"/>
      <c r="O27" s="351"/>
      <c r="P27" s="351"/>
      <c r="Q27" s="352" t="s">
        <v>29</v>
      </c>
      <c r="R27" s="351" t="s">
        <v>7</v>
      </c>
      <c r="S27" s="351"/>
      <c r="T27" s="351"/>
      <c r="U27" s="351"/>
      <c r="V27" s="353" t="s">
        <v>179</v>
      </c>
      <c r="W27" s="354"/>
      <c r="X27" s="351" t="s">
        <v>180</v>
      </c>
      <c r="Y27" s="351" t="s">
        <v>12</v>
      </c>
      <c r="Z27" s="364" t="s">
        <v>125</v>
      </c>
      <c r="AA27" s="365" t="s">
        <v>159</v>
      </c>
      <c r="AB27" s="103" t="s">
        <v>111</v>
      </c>
      <c r="AC27" s="103" t="s">
        <v>109</v>
      </c>
      <c r="AD27" s="363" t="s">
        <v>20</v>
      </c>
      <c r="AE27" s="360" t="s">
        <v>44</v>
      </c>
      <c r="AF27" s="363" t="s">
        <v>23</v>
      </c>
      <c r="AG27" s="363" t="s">
        <v>24</v>
      </c>
      <c r="AH27" s="361" t="s">
        <v>174</v>
      </c>
      <c r="AI27" s="363" t="s">
        <v>18</v>
      </c>
      <c r="AJ27" s="363" t="s">
        <v>19</v>
      </c>
      <c r="AK27" s="118" t="s">
        <v>208</v>
      </c>
      <c r="AL27" s="367" t="s">
        <v>210</v>
      </c>
      <c r="AM27" s="361" t="s">
        <v>26</v>
      </c>
      <c r="AN27" s="363" t="s">
        <v>8</v>
      </c>
      <c r="AO27" s="363" t="s">
        <v>100</v>
      </c>
      <c r="AP27" s="363" t="s">
        <v>105</v>
      </c>
      <c r="AQ27" s="363" t="s">
        <v>106</v>
      </c>
      <c r="AR27" s="363" t="s">
        <v>27</v>
      </c>
      <c r="AS27" s="363" t="s">
        <v>22</v>
      </c>
      <c r="AT27" s="363" t="s">
        <v>118</v>
      </c>
      <c r="AU27" s="373" t="s">
        <v>117</v>
      </c>
      <c r="AV27" s="361" t="s">
        <v>43</v>
      </c>
      <c r="AW27" s="360" t="s">
        <v>44</v>
      </c>
      <c r="AX27" s="363" t="s">
        <v>35</v>
      </c>
      <c r="AY27" s="360" t="s">
        <v>44</v>
      </c>
      <c r="AZ27" s="370" t="s">
        <v>16</v>
      </c>
      <c r="BA27" s="371" t="s">
        <v>40</v>
      </c>
      <c r="BB27" s="371" t="s">
        <v>25</v>
      </c>
      <c r="BC27" s="371" t="s">
        <v>45</v>
      </c>
      <c r="BD27" s="371" t="s">
        <v>32</v>
      </c>
      <c r="BE27" s="378" t="s">
        <v>44</v>
      </c>
      <c r="BF27" s="371" t="s">
        <v>39</v>
      </c>
      <c r="BG27" s="371" t="s">
        <v>34</v>
      </c>
      <c r="BH27" s="375" t="s">
        <v>36</v>
      </c>
      <c r="BI27" s="375" t="s">
        <v>37</v>
      </c>
      <c r="BJ27" s="360" t="s">
        <v>44</v>
      </c>
      <c r="BK27" s="376" t="s">
        <v>182</v>
      </c>
      <c r="BL27" s="77" t="s">
        <v>183</v>
      </c>
      <c r="BM27" s="371" t="s">
        <v>38</v>
      </c>
      <c r="BN27" s="360" t="s">
        <v>44</v>
      </c>
      <c r="BO27" s="90" t="s">
        <v>59</v>
      </c>
      <c r="BP27" s="371" t="s">
        <v>41</v>
      </c>
      <c r="BQ27" s="371" t="s">
        <v>42</v>
      </c>
      <c r="BR27" s="99" t="s">
        <v>52</v>
      </c>
      <c r="BS27" s="98" t="s">
        <v>47</v>
      </c>
      <c r="BT27" s="98" t="s">
        <v>56</v>
      </c>
      <c r="BU27" s="98" t="s">
        <v>50</v>
      </c>
      <c r="BV27" s="98" t="s">
        <v>116</v>
      </c>
      <c r="BW27" s="98" t="s">
        <v>57</v>
      </c>
      <c r="BX27" s="351" t="s">
        <v>192</v>
      </c>
      <c r="BY27" s="351"/>
      <c r="BZ27" s="351"/>
      <c r="CA27" s="351"/>
      <c r="CB27" s="351"/>
      <c r="CC27" s="351"/>
      <c r="CD27" s="351"/>
      <c r="CE27" s="378" t="s">
        <v>44</v>
      </c>
      <c r="CF27" s="411" t="s">
        <v>139</v>
      </c>
      <c r="CG27" s="411" t="s">
        <v>126</v>
      </c>
      <c r="CH27" s="381" t="s">
        <v>162</v>
      </c>
      <c r="CI27" s="383" t="s">
        <v>9</v>
      </c>
      <c r="CJ27" s="388" t="s">
        <v>102</v>
      </c>
      <c r="CK27" s="388" t="s">
        <v>103</v>
      </c>
      <c r="CL27" s="388" t="s">
        <v>104</v>
      </c>
      <c r="CM27" s="388" t="s">
        <v>115</v>
      </c>
      <c r="CN27" s="408" t="s">
        <v>53</v>
      </c>
      <c r="CO27" s="409"/>
      <c r="CP27" s="409"/>
      <c r="CQ27" s="409"/>
      <c r="CR27" s="409"/>
      <c r="CS27" s="409"/>
      <c r="CT27" s="409"/>
      <c r="CU27" s="410"/>
      <c r="CV27" s="408" t="s">
        <v>54</v>
      </c>
      <c r="CW27" s="409"/>
      <c r="CX27" s="409"/>
      <c r="CY27" s="409"/>
      <c r="CZ27" s="409"/>
      <c r="DA27" s="409"/>
      <c r="DB27" s="409"/>
      <c r="DC27" s="410"/>
      <c r="DD27" s="388" t="s">
        <v>67</v>
      </c>
      <c r="DE27" s="388" t="s">
        <v>64</v>
      </c>
      <c r="DF27" s="383" t="s">
        <v>66</v>
      </c>
      <c r="DG27" s="388" t="s">
        <v>208</v>
      </c>
      <c r="DH27" s="390" t="s">
        <v>185</v>
      </c>
      <c r="DI27" s="390" t="s">
        <v>186</v>
      </c>
      <c r="DJ27" s="383" t="s">
        <v>122</v>
      </c>
      <c r="DK27" s="383" t="s">
        <v>123</v>
      </c>
      <c r="DL27" s="388" t="s">
        <v>71</v>
      </c>
      <c r="DM27" s="388" t="s">
        <v>72</v>
      </c>
      <c r="DN27" s="388" t="s">
        <v>73</v>
      </c>
      <c r="DO27" s="373" t="s">
        <v>165</v>
      </c>
      <c r="DP27" s="388" t="s">
        <v>166</v>
      </c>
      <c r="DQ27" s="388" t="s">
        <v>172</v>
      </c>
      <c r="DR27" s="383" t="s">
        <v>75</v>
      </c>
      <c r="DS27" s="383" t="s">
        <v>76</v>
      </c>
      <c r="DT27" s="383" t="s">
        <v>112</v>
      </c>
      <c r="DU27" s="383" t="s">
        <v>154</v>
      </c>
      <c r="DV27" s="391" t="s">
        <v>68</v>
      </c>
      <c r="DW27" s="391" t="s">
        <v>61</v>
      </c>
      <c r="DX27" s="391" t="s">
        <v>62</v>
      </c>
      <c r="DY27" s="391" t="s">
        <v>107</v>
      </c>
      <c r="DZ27" s="391" t="s">
        <v>108</v>
      </c>
      <c r="EA27" s="391" t="s">
        <v>65</v>
      </c>
      <c r="EB27" s="391" t="s">
        <v>60</v>
      </c>
      <c r="EC27" s="391" t="s">
        <v>127</v>
      </c>
      <c r="ED27" s="391" t="s">
        <v>128</v>
      </c>
      <c r="EE27" s="395" t="s">
        <v>171</v>
      </c>
      <c r="EF27" s="391" t="s">
        <v>69</v>
      </c>
      <c r="EG27" s="391" t="s">
        <v>211</v>
      </c>
      <c r="EH27" s="397" t="s">
        <v>133</v>
      </c>
      <c r="EI27" s="397" t="s">
        <v>134</v>
      </c>
      <c r="EJ27" s="391" t="s">
        <v>130</v>
      </c>
      <c r="EK27" s="391" t="s">
        <v>129</v>
      </c>
      <c r="EL27" s="392" t="s">
        <v>157</v>
      </c>
      <c r="EM27" s="393" t="s">
        <v>131</v>
      </c>
      <c r="EN27" s="393" t="s">
        <v>140</v>
      </c>
      <c r="EO27" s="394" t="s">
        <v>135</v>
      </c>
      <c r="EP27" s="394" t="s">
        <v>136</v>
      </c>
      <c r="EQ27" s="107"/>
      <c r="ER27" s="107"/>
      <c r="ES27" s="107"/>
      <c r="ET27" s="107"/>
      <c r="EU27" s="107"/>
      <c r="EV27" s="107"/>
      <c r="EW27" s="391" t="s">
        <v>70</v>
      </c>
      <c r="EX27" s="394" t="s">
        <v>142</v>
      </c>
      <c r="EY27" s="394" t="s">
        <v>143</v>
      </c>
      <c r="EZ27" s="391" t="s">
        <v>74</v>
      </c>
      <c r="FA27" s="395" t="s">
        <v>145</v>
      </c>
      <c r="FB27" s="395" t="s">
        <v>148</v>
      </c>
      <c r="FC27" s="397" t="s">
        <v>146</v>
      </c>
      <c r="FD27" s="394" t="s">
        <v>147</v>
      </c>
      <c r="FE27" s="405" t="s">
        <v>149</v>
      </c>
      <c r="FF27" s="405" t="s">
        <v>132</v>
      </c>
      <c r="FG27" s="398" t="s">
        <v>150</v>
      </c>
      <c r="FH27" s="398" t="s">
        <v>151</v>
      </c>
      <c r="FI27" s="401" t="s">
        <v>153</v>
      </c>
      <c r="FJ27" s="403" t="s">
        <v>161</v>
      </c>
      <c r="FK27" s="403" t="s">
        <v>153</v>
      </c>
      <c r="FL27" s="403" t="s">
        <v>152</v>
      </c>
      <c r="FM27" s="398" t="s">
        <v>150</v>
      </c>
      <c r="FN27" s="398" t="s">
        <v>163</v>
      </c>
      <c r="FO27" s="391" t="s">
        <v>156</v>
      </c>
      <c r="FP27" s="394" t="s">
        <v>158</v>
      </c>
      <c r="FQ27" s="394" t="s">
        <v>143</v>
      </c>
      <c r="FR27" s="399" t="s">
        <v>138</v>
      </c>
      <c r="FS27" s="400" t="s">
        <v>137</v>
      </c>
      <c r="FT27" s="94" t="s">
        <v>121</v>
      </c>
      <c r="FU27" s="94" t="s">
        <v>120</v>
      </c>
      <c r="FV27" s="94" t="s">
        <v>120</v>
      </c>
    </row>
    <row r="28" spans="1:178" s="5" customFormat="1" ht="52.5" customHeight="1">
      <c r="A28" s="357"/>
      <c r="B28" s="351"/>
      <c r="C28" s="351"/>
      <c r="D28" s="351"/>
      <c r="E28" s="351"/>
      <c r="F28" s="359"/>
      <c r="G28" s="360"/>
      <c r="H28" s="106" t="s">
        <v>4</v>
      </c>
      <c r="I28" s="106" t="s">
        <v>5</v>
      </c>
      <c r="J28" s="106" t="s">
        <v>1</v>
      </c>
      <c r="K28" s="106" t="s">
        <v>2</v>
      </c>
      <c r="L28" s="352"/>
      <c r="M28" s="106" t="s">
        <v>4</v>
      </c>
      <c r="N28" s="106" t="s">
        <v>5</v>
      </c>
      <c r="O28" s="106" t="s">
        <v>1</v>
      </c>
      <c r="P28" s="106" t="s">
        <v>2</v>
      </c>
      <c r="Q28" s="352"/>
      <c r="R28" s="106" t="s">
        <v>4</v>
      </c>
      <c r="S28" s="106" t="s">
        <v>5</v>
      </c>
      <c r="T28" s="106" t="s">
        <v>1</v>
      </c>
      <c r="U28" s="106" t="s">
        <v>2</v>
      </c>
      <c r="V28" s="355"/>
      <c r="W28" s="356"/>
      <c r="X28" s="351"/>
      <c r="Y28" s="351"/>
      <c r="Z28" s="364"/>
      <c r="AA28" s="366"/>
      <c r="AB28" s="104" t="s">
        <v>124</v>
      </c>
      <c r="AC28" s="364" t="s">
        <v>51</v>
      </c>
      <c r="AD28" s="363"/>
      <c r="AE28" s="360"/>
      <c r="AF28" s="363"/>
      <c r="AG28" s="363"/>
      <c r="AH28" s="362"/>
      <c r="AI28" s="363"/>
      <c r="AJ28" s="363"/>
      <c r="AK28" s="367" t="s">
        <v>51</v>
      </c>
      <c r="AL28" s="369"/>
      <c r="AM28" s="362"/>
      <c r="AN28" s="363"/>
      <c r="AO28" s="363"/>
      <c r="AP28" s="363"/>
      <c r="AQ28" s="363"/>
      <c r="AR28" s="363"/>
      <c r="AS28" s="363"/>
      <c r="AT28" s="363"/>
      <c r="AU28" s="374"/>
      <c r="AV28" s="362"/>
      <c r="AW28" s="360"/>
      <c r="AX28" s="363"/>
      <c r="AY28" s="360"/>
      <c r="AZ28" s="370"/>
      <c r="BA28" s="372"/>
      <c r="BB28" s="372"/>
      <c r="BC28" s="372"/>
      <c r="BD28" s="372"/>
      <c r="BE28" s="379"/>
      <c r="BF28" s="372"/>
      <c r="BG28" s="372"/>
      <c r="BH28" s="375"/>
      <c r="BI28" s="375"/>
      <c r="BJ28" s="360"/>
      <c r="BK28" s="377"/>
      <c r="BL28" s="78"/>
      <c r="BM28" s="372"/>
      <c r="BN28" s="360"/>
      <c r="BO28" s="91"/>
      <c r="BP28" s="372"/>
      <c r="BQ28" s="372"/>
      <c r="BR28" s="384" t="s">
        <v>51</v>
      </c>
      <c r="BS28" s="384" t="s">
        <v>48</v>
      </c>
      <c r="BT28" s="384" t="s">
        <v>49</v>
      </c>
      <c r="BU28" s="385" t="s">
        <v>188</v>
      </c>
      <c r="BV28" s="385" t="s">
        <v>187</v>
      </c>
      <c r="BW28" s="384" t="s">
        <v>58</v>
      </c>
      <c r="BX28" s="387" t="s">
        <v>193</v>
      </c>
      <c r="BY28" s="387" t="s">
        <v>194</v>
      </c>
      <c r="BZ28" s="387" t="s">
        <v>195</v>
      </c>
      <c r="CA28" s="387" t="s">
        <v>196</v>
      </c>
      <c r="CB28" s="387" t="s">
        <v>197</v>
      </c>
      <c r="CC28" s="387" t="s">
        <v>198</v>
      </c>
      <c r="CD28" s="387" t="s">
        <v>199</v>
      </c>
      <c r="CE28" s="380"/>
      <c r="CF28" s="412"/>
      <c r="CG28" s="412"/>
      <c r="CH28" s="382"/>
      <c r="CI28" s="383"/>
      <c r="CJ28" s="389"/>
      <c r="CK28" s="389"/>
      <c r="CL28" s="389"/>
      <c r="CM28" s="389"/>
      <c r="CN28" s="113" t="s">
        <v>200</v>
      </c>
      <c r="CO28" s="406" t="s">
        <v>201</v>
      </c>
      <c r="CP28" s="406" t="s">
        <v>202</v>
      </c>
      <c r="CQ28" s="406" t="s">
        <v>203</v>
      </c>
      <c r="CR28" s="406" t="s">
        <v>204</v>
      </c>
      <c r="CS28" s="406" t="s">
        <v>205</v>
      </c>
      <c r="CT28" s="406" t="s">
        <v>206</v>
      </c>
      <c r="CU28" s="406" t="s">
        <v>207</v>
      </c>
      <c r="CV28" s="113" t="s">
        <v>200</v>
      </c>
      <c r="CW28" s="406" t="s">
        <v>201</v>
      </c>
      <c r="CX28" s="406" t="s">
        <v>202</v>
      </c>
      <c r="CY28" s="406" t="s">
        <v>203</v>
      </c>
      <c r="CZ28" s="406" t="s">
        <v>204</v>
      </c>
      <c r="DA28" s="406" t="s">
        <v>205</v>
      </c>
      <c r="DB28" s="406" t="s">
        <v>206</v>
      </c>
      <c r="DC28" s="406" t="s">
        <v>207</v>
      </c>
      <c r="DD28" s="389"/>
      <c r="DE28" s="389"/>
      <c r="DF28" s="383"/>
      <c r="DG28" s="389"/>
      <c r="DH28" s="390"/>
      <c r="DI28" s="390"/>
      <c r="DJ28" s="383"/>
      <c r="DK28" s="383"/>
      <c r="DL28" s="389"/>
      <c r="DM28" s="389"/>
      <c r="DN28" s="389"/>
      <c r="DO28" s="374"/>
      <c r="DP28" s="389"/>
      <c r="DQ28" s="389"/>
      <c r="DR28" s="383"/>
      <c r="DS28" s="383"/>
      <c r="DT28" s="383"/>
      <c r="DU28" s="383"/>
      <c r="DV28" s="391"/>
      <c r="DW28" s="391"/>
      <c r="DX28" s="391"/>
      <c r="DY28" s="391"/>
      <c r="DZ28" s="391"/>
      <c r="EA28" s="391"/>
      <c r="EB28" s="391"/>
      <c r="EC28" s="391"/>
      <c r="ED28" s="391"/>
      <c r="EE28" s="396"/>
      <c r="EF28" s="391"/>
      <c r="EG28" s="391"/>
      <c r="EH28" s="397"/>
      <c r="EI28" s="397"/>
      <c r="EJ28" s="391"/>
      <c r="EK28" s="391"/>
      <c r="EL28" s="392"/>
      <c r="EM28" s="393"/>
      <c r="EN28" s="393"/>
      <c r="EO28" s="394"/>
      <c r="EP28" s="394"/>
      <c r="EQ28" s="107"/>
      <c r="ER28" s="107"/>
      <c r="ES28" s="107"/>
      <c r="ET28" s="107"/>
      <c r="EU28" s="107"/>
      <c r="EV28" s="107"/>
      <c r="EW28" s="391"/>
      <c r="EX28" s="394"/>
      <c r="EY28" s="394"/>
      <c r="EZ28" s="391"/>
      <c r="FA28" s="396"/>
      <c r="FB28" s="396"/>
      <c r="FC28" s="397"/>
      <c r="FD28" s="394"/>
      <c r="FE28" s="405"/>
      <c r="FF28" s="405"/>
      <c r="FG28" s="398"/>
      <c r="FH28" s="398"/>
      <c r="FI28" s="402"/>
      <c r="FJ28" s="404"/>
      <c r="FK28" s="404"/>
      <c r="FL28" s="404"/>
      <c r="FM28" s="398"/>
      <c r="FN28" s="398"/>
      <c r="FO28" s="391"/>
      <c r="FP28" s="394"/>
      <c r="FQ28" s="394"/>
      <c r="FR28" s="399"/>
      <c r="FS28" s="400"/>
      <c r="FT28" s="98" t="s">
        <v>119</v>
      </c>
      <c r="FU28" s="98" t="s">
        <v>119</v>
      </c>
      <c r="FV28" s="98" t="s">
        <v>119</v>
      </c>
    </row>
    <row r="29" spans="1:178" s="5" customFormat="1" ht="15.75" customHeight="1">
      <c r="A29" s="357"/>
      <c r="B29" s="98" t="s">
        <v>10</v>
      </c>
      <c r="C29" s="98" t="s">
        <v>11</v>
      </c>
      <c r="D29" s="98" t="s">
        <v>11</v>
      </c>
      <c r="E29" s="98" t="s">
        <v>177</v>
      </c>
      <c r="F29" s="98" t="s">
        <v>178</v>
      </c>
      <c r="G29" s="360"/>
      <c r="H29" s="98" t="s">
        <v>10</v>
      </c>
      <c r="I29" s="98" t="s">
        <v>10</v>
      </c>
      <c r="J29" s="98" t="s">
        <v>10</v>
      </c>
      <c r="K29" s="98" t="s">
        <v>10</v>
      </c>
      <c r="L29" s="98" t="s">
        <v>11</v>
      </c>
      <c r="M29" s="98" t="s">
        <v>10</v>
      </c>
      <c r="N29" s="98" t="s">
        <v>10</v>
      </c>
      <c r="O29" s="98" t="s">
        <v>10</v>
      </c>
      <c r="P29" s="98" t="s">
        <v>10</v>
      </c>
      <c r="Q29" s="98" t="s">
        <v>11</v>
      </c>
      <c r="R29" s="98" t="s">
        <v>10</v>
      </c>
      <c r="S29" s="98" t="s">
        <v>10</v>
      </c>
      <c r="T29" s="98" t="s">
        <v>10</v>
      </c>
      <c r="U29" s="98" t="s">
        <v>10</v>
      </c>
      <c r="V29" s="98" t="s">
        <v>11</v>
      </c>
      <c r="W29" s="98"/>
      <c r="X29" s="98" t="s">
        <v>11</v>
      </c>
      <c r="Y29" s="98" t="s">
        <v>10</v>
      </c>
      <c r="Z29" s="100" t="s">
        <v>15</v>
      </c>
      <c r="AA29" s="104"/>
      <c r="AB29" s="104" t="s">
        <v>17</v>
      </c>
      <c r="AC29" s="364"/>
      <c r="AD29" s="95" t="s">
        <v>10</v>
      </c>
      <c r="AE29" s="360"/>
      <c r="AF29" s="95" t="s">
        <v>30</v>
      </c>
      <c r="AG29" s="95" t="s">
        <v>31</v>
      </c>
      <c r="AH29" s="95"/>
      <c r="AI29" s="95" t="s">
        <v>10</v>
      </c>
      <c r="AJ29" s="95" t="s">
        <v>10</v>
      </c>
      <c r="AK29" s="368"/>
      <c r="AL29" s="119" t="s">
        <v>17</v>
      </c>
      <c r="AM29" s="95" t="s">
        <v>10</v>
      </c>
      <c r="AN29" s="363"/>
      <c r="AO29" s="363"/>
      <c r="AP29" s="95" t="s">
        <v>10</v>
      </c>
      <c r="AQ29" s="95"/>
      <c r="AR29" s="95" t="s">
        <v>10</v>
      </c>
      <c r="AS29" s="95" t="s">
        <v>10</v>
      </c>
      <c r="AT29" s="95" t="s">
        <v>10</v>
      </c>
      <c r="AU29" s="109"/>
      <c r="AV29" s="95" t="s">
        <v>10</v>
      </c>
      <c r="AW29" s="360"/>
      <c r="AX29" s="95" t="s">
        <v>10</v>
      </c>
      <c r="AY29" s="360"/>
      <c r="AZ29" s="101" t="s">
        <v>33</v>
      </c>
      <c r="BA29" s="101" t="s">
        <v>10</v>
      </c>
      <c r="BB29" s="101" t="s">
        <v>33</v>
      </c>
      <c r="BC29" s="101" t="s">
        <v>46</v>
      </c>
      <c r="BD29" s="101" t="s">
        <v>33</v>
      </c>
      <c r="BE29" s="380"/>
      <c r="BF29" s="101" t="s">
        <v>10</v>
      </c>
      <c r="BG29" s="101" t="s">
        <v>10</v>
      </c>
      <c r="BH29" s="101" t="s">
        <v>33</v>
      </c>
      <c r="BI29" s="101" t="s">
        <v>33</v>
      </c>
      <c r="BJ29" s="360"/>
      <c r="BK29" s="79" t="s">
        <v>184</v>
      </c>
      <c r="BL29" s="79" t="s">
        <v>10</v>
      </c>
      <c r="BM29" s="101" t="s">
        <v>33</v>
      </c>
      <c r="BN29" s="360"/>
      <c r="BO29" s="92"/>
      <c r="BP29" s="92" t="s">
        <v>10</v>
      </c>
      <c r="BQ29" s="92" t="s">
        <v>10</v>
      </c>
      <c r="BR29" s="384"/>
      <c r="BS29" s="384"/>
      <c r="BT29" s="384"/>
      <c r="BU29" s="386"/>
      <c r="BV29" s="386"/>
      <c r="BW29" s="384"/>
      <c r="BX29" s="387"/>
      <c r="BY29" s="387"/>
      <c r="BZ29" s="387"/>
      <c r="CA29" s="387"/>
      <c r="CB29" s="387"/>
      <c r="CC29" s="387"/>
      <c r="CD29" s="387"/>
      <c r="CE29" s="110" t="s">
        <v>191</v>
      </c>
      <c r="CF29" s="413"/>
      <c r="CG29" s="413"/>
      <c r="CH29" s="70"/>
      <c r="CI29" s="97" t="s">
        <v>10</v>
      </c>
      <c r="CJ29" s="97" t="s">
        <v>10</v>
      </c>
      <c r="CK29" s="97" t="s">
        <v>10</v>
      </c>
      <c r="CL29" s="97" t="s">
        <v>10</v>
      </c>
      <c r="CM29" s="97" t="s">
        <v>55</v>
      </c>
      <c r="CN29" s="22" t="s">
        <v>55</v>
      </c>
      <c r="CO29" s="407"/>
      <c r="CP29" s="407"/>
      <c r="CQ29" s="407"/>
      <c r="CR29" s="407"/>
      <c r="CS29" s="407"/>
      <c r="CT29" s="407"/>
      <c r="CU29" s="407"/>
      <c r="CV29" s="22" t="s">
        <v>55</v>
      </c>
      <c r="CW29" s="407"/>
      <c r="CX29" s="407"/>
      <c r="CY29" s="407"/>
      <c r="CZ29" s="407"/>
      <c r="DA29" s="407"/>
      <c r="DB29" s="407"/>
      <c r="DC29" s="407"/>
      <c r="DD29" s="22" t="s">
        <v>55</v>
      </c>
      <c r="DE29" s="22" t="s">
        <v>55</v>
      </c>
      <c r="DF29" s="22" t="s">
        <v>55</v>
      </c>
      <c r="DG29" s="22" t="s">
        <v>55</v>
      </c>
      <c r="DH29" s="82" t="s">
        <v>55</v>
      </c>
      <c r="DI29" s="82" t="s">
        <v>55</v>
      </c>
      <c r="DJ29" s="22" t="s">
        <v>55</v>
      </c>
      <c r="DK29" s="22" t="s">
        <v>55</v>
      </c>
      <c r="DL29" s="22" t="s">
        <v>55</v>
      </c>
      <c r="DM29" s="22" t="s">
        <v>55</v>
      </c>
      <c r="DN29" s="22" t="s">
        <v>55</v>
      </c>
      <c r="DO29" s="22" t="s">
        <v>55</v>
      </c>
      <c r="DP29" s="22" t="s">
        <v>55</v>
      </c>
      <c r="DQ29" s="22" t="s">
        <v>55</v>
      </c>
      <c r="DR29" s="97" t="s">
        <v>17</v>
      </c>
      <c r="DS29" s="22" t="s">
        <v>17</v>
      </c>
      <c r="DT29" s="22" t="s">
        <v>55</v>
      </c>
      <c r="DU29" s="22" t="s">
        <v>55</v>
      </c>
      <c r="DV29" s="391"/>
      <c r="DW29" s="19" t="s">
        <v>10</v>
      </c>
      <c r="DX29" s="19" t="s">
        <v>10</v>
      </c>
      <c r="DY29" s="19" t="s">
        <v>10</v>
      </c>
      <c r="DZ29" s="19" t="s">
        <v>10</v>
      </c>
      <c r="EA29" s="96" t="s">
        <v>10</v>
      </c>
      <c r="EB29" s="96" t="s">
        <v>10</v>
      </c>
      <c r="EC29" s="95" t="s">
        <v>30</v>
      </c>
      <c r="ED29" s="95" t="s">
        <v>31</v>
      </c>
      <c r="EE29" s="96" t="s">
        <v>10</v>
      </c>
      <c r="EF29" s="96" t="s">
        <v>10</v>
      </c>
      <c r="EG29" s="121" t="s">
        <v>10</v>
      </c>
      <c r="EH29" s="107"/>
      <c r="EI29" s="107"/>
      <c r="EJ29" s="96" t="s">
        <v>10</v>
      </c>
      <c r="EK29" s="96" t="s">
        <v>10</v>
      </c>
      <c r="EL29" s="120" t="s">
        <v>10</v>
      </c>
      <c r="EM29" s="96"/>
      <c r="EN29" s="42"/>
      <c r="EO29" s="107" t="s">
        <v>55</v>
      </c>
      <c r="EP29" s="57"/>
      <c r="EQ29" s="57"/>
      <c r="ER29" s="57"/>
      <c r="ES29" s="57"/>
      <c r="ET29" s="57"/>
      <c r="EU29" s="57"/>
      <c r="EV29" s="57"/>
      <c r="EW29" s="96" t="s">
        <v>63</v>
      </c>
      <c r="EX29" s="107" t="s">
        <v>55</v>
      </c>
      <c r="EY29" s="42"/>
      <c r="EZ29" s="96" t="s">
        <v>63</v>
      </c>
      <c r="FA29" s="96"/>
      <c r="FB29" s="96"/>
      <c r="FC29" s="107" t="s">
        <v>55</v>
      </c>
      <c r="FD29" s="42"/>
      <c r="FE29" s="109"/>
      <c r="FF29" s="109"/>
      <c r="FG29" s="102" t="s">
        <v>55</v>
      </c>
      <c r="FH29" s="102"/>
      <c r="FI29" s="55"/>
      <c r="FJ29" s="102"/>
      <c r="FK29" s="102"/>
      <c r="FL29" s="102"/>
      <c r="FM29" s="102"/>
      <c r="FN29" s="102"/>
      <c r="FO29" s="96" t="s">
        <v>63</v>
      </c>
      <c r="FP29" s="107" t="s">
        <v>55</v>
      </c>
      <c r="FQ29" s="42"/>
      <c r="FR29" s="109"/>
      <c r="FS29" s="109"/>
      <c r="FT29" s="42"/>
      <c r="FU29" s="42"/>
      <c r="FV29" s="42"/>
    </row>
    <row r="30" spans="1:178" s="5" customFormat="1">
      <c r="A30" s="105"/>
      <c r="B30" s="98"/>
      <c r="C30" s="98"/>
      <c r="D30" s="98"/>
      <c r="E30" s="98"/>
      <c r="F30" s="98"/>
      <c r="G30" s="93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 t="str">
        <f>""</f>
        <v/>
      </c>
      <c r="X30" s="98"/>
      <c r="Y30" s="54"/>
      <c r="Z30" s="100">
        <v>330</v>
      </c>
      <c r="AA30" s="100">
        <v>0</v>
      </c>
      <c r="AB30" s="100"/>
      <c r="AC30" s="100">
        <v>2</v>
      </c>
      <c r="AD30" s="95">
        <v>1.1000000000000001</v>
      </c>
      <c r="AE30" s="93"/>
      <c r="AF30" s="95">
        <v>0</v>
      </c>
      <c r="AG30" s="95">
        <v>0</v>
      </c>
      <c r="AH30" s="95">
        <v>0</v>
      </c>
      <c r="AI30" s="95">
        <v>0.1</v>
      </c>
      <c r="AJ30" s="95">
        <v>0.3</v>
      </c>
      <c r="AK30" s="119">
        <v>2</v>
      </c>
      <c r="AL30" s="119"/>
      <c r="AM30" s="95"/>
      <c r="AN30" s="95"/>
      <c r="AO30" s="95"/>
      <c r="AP30" s="95"/>
      <c r="AQ30" s="95"/>
      <c r="AR30" s="95"/>
      <c r="AS30" s="36"/>
      <c r="AT30" s="36">
        <f>AU30/CI26</f>
        <v>1.6419127553503763</v>
      </c>
      <c r="AU30" s="37">
        <f>SUM(AU32:AU1048576)</f>
        <v>1162.3100395125314</v>
      </c>
      <c r="AV30" s="95"/>
      <c r="AW30" s="93"/>
      <c r="AX30" s="95"/>
      <c r="AY30" s="93"/>
      <c r="AZ30" s="101"/>
      <c r="BA30" s="101"/>
      <c r="BB30" s="101"/>
      <c r="BC30" s="101"/>
      <c r="BD30" s="101"/>
      <c r="BE30" s="93"/>
      <c r="BF30" s="101"/>
      <c r="BG30" s="101"/>
      <c r="BH30" s="101"/>
      <c r="BI30" s="101"/>
      <c r="BJ30" s="93"/>
      <c r="BK30" s="79"/>
      <c r="BL30" s="79"/>
      <c r="BM30" s="101"/>
      <c r="BN30" s="93"/>
      <c r="BO30" s="92"/>
      <c r="BP30" s="92"/>
      <c r="BQ30" s="92"/>
      <c r="BR30" s="94">
        <v>2</v>
      </c>
      <c r="BS30" s="94">
        <v>2</v>
      </c>
      <c r="BT30" s="94">
        <v>2</v>
      </c>
      <c r="BU30" s="94"/>
      <c r="BV30" s="94"/>
      <c r="BW30" s="94">
        <v>3</v>
      </c>
      <c r="BX30" s="111">
        <v>0.1</v>
      </c>
      <c r="BY30" s="111">
        <v>0.12</v>
      </c>
      <c r="BZ30" s="111">
        <v>0.15</v>
      </c>
      <c r="CA30" s="111">
        <v>0.17</v>
      </c>
      <c r="CB30" s="111">
        <v>0.19</v>
      </c>
      <c r="CC30" s="111">
        <v>0.22</v>
      </c>
      <c r="CD30" s="111">
        <v>0.05</v>
      </c>
      <c r="CE30" s="112" t="str">
        <f>IF(SUM(BX32:CD32)=1,"OK ("&amp;SUM(BX30:CD30)*100&amp;" %)","Chyba ( "&amp;SUM(BX32:CD32)*100&amp;"%)")</f>
        <v>OK (100 %)</v>
      </c>
      <c r="CF30" s="13" t="s">
        <v>10</v>
      </c>
      <c r="CG30" s="13" t="s">
        <v>10</v>
      </c>
      <c r="CH30" s="70"/>
      <c r="CI30" s="97"/>
      <c r="CJ30" s="97"/>
      <c r="CK30" s="97"/>
      <c r="CL30" s="97"/>
      <c r="CM30" s="97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82"/>
      <c r="DI30" s="82"/>
      <c r="DJ30" s="22"/>
      <c r="DK30" s="22"/>
      <c r="DL30" s="22"/>
      <c r="DM30" s="22"/>
      <c r="DN30" s="22"/>
      <c r="DO30" s="108"/>
      <c r="DP30" s="22"/>
      <c r="DQ30" s="22"/>
      <c r="DR30" s="97"/>
      <c r="DS30" s="22"/>
      <c r="DT30" s="22"/>
      <c r="DU30" s="22"/>
      <c r="DV30" s="96"/>
      <c r="DW30" s="19"/>
      <c r="DX30" s="19"/>
      <c r="DY30" s="63">
        <v>0.6</v>
      </c>
      <c r="DZ30" s="63">
        <v>0.6</v>
      </c>
      <c r="EA30" s="32">
        <v>0.6</v>
      </c>
      <c r="EB30" s="32">
        <v>0.6</v>
      </c>
      <c r="EC30" s="32">
        <v>0</v>
      </c>
      <c r="ED30" s="32">
        <v>0</v>
      </c>
      <c r="EE30" s="32">
        <v>0.2</v>
      </c>
      <c r="EF30" s="32">
        <v>0.1</v>
      </c>
      <c r="EG30" s="63">
        <v>0</v>
      </c>
      <c r="EH30" s="107"/>
      <c r="EI30" s="107"/>
      <c r="EJ30" s="96"/>
      <c r="EK30" s="96"/>
      <c r="EL30" s="120"/>
      <c r="EM30" s="96" t="s">
        <v>10</v>
      </c>
      <c r="EN30" s="96" t="s">
        <v>17</v>
      </c>
      <c r="EO30" s="96" t="s">
        <v>55</v>
      </c>
      <c r="EP30" s="96" t="s">
        <v>55</v>
      </c>
      <c r="EQ30" s="96"/>
      <c r="ER30" s="96"/>
      <c r="ES30" s="96"/>
      <c r="ET30" s="96"/>
      <c r="EU30" s="96"/>
      <c r="EV30" s="96"/>
      <c r="EW30" s="96" t="s">
        <v>17</v>
      </c>
      <c r="EX30" s="96" t="s">
        <v>55</v>
      </c>
      <c r="EY30" s="96" t="s">
        <v>55</v>
      </c>
      <c r="EZ30" s="96" t="s">
        <v>17</v>
      </c>
      <c r="FA30" s="96" t="s">
        <v>10</v>
      </c>
      <c r="FB30" s="96" t="s">
        <v>55</v>
      </c>
      <c r="FC30" s="96" t="s">
        <v>55</v>
      </c>
      <c r="FD30" s="96" t="s">
        <v>55</v>
      </c>
      <c r="FE30" s="109" t="s">
        <v>55</v>
      </c>
      <c r="FF30" s="109" t="s">
        <v>55</v>
      </c>
      <c r="FG30" s="109" t="s">
        <v>55</v>
      </c>
      <c r="FH30" s="109" t="s">
        <v>10</v>
      </c>
      <c r="FI30" s="55" t="s">
        <v>17</v>
      </c>
      <c r="FJ30" s="109" t="s">
        <v>10</v>
      </c>
      <c r="FK30" s="109" t="s">
        <v>17</v>
      </c>
      <c r="FL30" s="109" t="s">
        <v>55</v>
      </c>
      <c r="FM30" s="109"/>
      <c r="FN30" s="109" t="s">
        <v>55</v>
      </c>
      <c r="FO30" s="96" t="s">
        <v>17</v>
      </c>
      <c r="FP30" s="96" t="s">
        <v>55</v>
      </c>
      <c r="FQ30" s="96" t="s">
        <v>55</v>
      </c>
      <c r="FR30" s="109">
        <f>MAX(FR31:FR1048576)</f>
        <v>28</v>
      </c>
      <c r="FS30" s="109"/>
      <c r="FT30" s="32">
        <v>1.2</v>
      </c>
      <c r="FU30" s="32">
        <v>4</v>
      </c>
      <c r="FV30" s="32">
        <v>1</v>
      </c>
    </row>
    <row r="31" spans="1:178">
      <c r="A31" s="28">
        <v>1</v>
      </c>
      <c r="B31" s="33">
        <v>0</v>
      </c>
      <c r="C31" s="33">
        <v>389.5</v>
      </c>
      <c r="D31" s="33">
        <v>389.5</v>
      </c>
      <c r="E31" s="33"/>
      <c r="F31" s="33"/>
      <c r="G31" s="11" t="str">
        <f t="shared" ref="G31:G94" si="4">IF(B31="","",IF(Y31&lt;0,"Niveleta nad terénem",""))</f>
        <v/>
      </c>
      <c r="H31" s="3">
        <f>IF($B31="","",IF(C31="",H29,$B31))</f>
        <v>0</v>
      </c>
      <c r="I31" s="3">
        <f t="shared" ref="I31:I94" si="5">IF($B31="","",IF(C31="",I32,$B31))</f>
        <v>0</v>
      </c>
      <c r="J31" s="3">
        <f>IF($B31="","",IF(C31="",J29,C31))</f>
        <v>389.5</v>
      </c>
      <c r="K31" s="3">
        <f t="shared" ref="K31:K94" si="6">IF($B31="","",IF(C31="",K32,C31))</f>
        <v>389.5</v>
      </c>
      <c r="L31" s="2">
        <f t="shared" ref="L31:L94" si="7">IFERROR(IF($C31="",J31+((K31-J31)*(B31-H31)/(I31-H31)),$C31),"")</f>
        <v>389.5</v>
      </c>
      <c r="M31" s="3">
        <f>IF($B31="","",IF(D31="",M29,$B31))</f>
        <v>0</v>
      </c>
      <c r="N31" s="3">
        <f t="shared" ref="N31:N94" si="8">IF($B31="","",IF(D31="",N32,$B31))</f>
        <v>0</v>
      </c>
      <c r="O31" s="3">
        <f>IF($B31="","",IF(D31="",O29,D31))</f>
        <v>389.5</v>
      </c>
      <c r="P31" s="3">
        <f t="shared" ref="P31:P94" si="9">IF($B31="","",IF(D31="",P32,D31))</f>
        <v>389.5</v>
      </c>
      <c r="Q31" s="2">
        <f t="shared" ref="Q31:Q94" si="10">IFERROR(IF($D31="",O31+((P31-O31)*(B31-M31)/(N31-M31)),$D31),"")</f>
        <v>389.5</v>
      </c>
      <c r="R31" s="3">
        <f t="shared" ref="R31:R94" si="11">IF($B31="","",IF(E31="",R30,$B31))</f>
        <v>0</v>
      </c>
      <c r="S31" s="3" t="str">
        <f t="shared" ref="S31:S94" si="12">IF($B31="","",IF(E31="",S32,$B31))</f>
        <v/>
      </c>
      <c r="T31" s="3" t="str">
        <f>IF($B31="","",IF(E31="","",E31))</f>
        <v/>
      </c>
      <c r="U31" s="8" t="str">
        <f t="shared" ref="U31:U94" si="13">IF($B31="","",IF(E31="",U32,E31))</f>
        <v/>
      </c>
      <c r="V31" s="2" t="str">
        <f t="shared" ref="V31:V94" si="14">IFERROR(IF($E31="",IF(W31="","",T31+((U31-T31)*(B31-R31)/(S31-R31))),$E31),"")</f>
        <v/>
      </c>
      <c r="W31" s="2" t="str">
        <f t="shared" ref="W31:W94" si="15">IF($B31="","",IF(F31="",IF(W30="k","",W30),F31))</f>
        <v/>
      </c>
      <c r="X31" s="2">
        <f>IF(W31="",L31,V31)</f>
        <v>389.5</v>
      </c>
      <c r="Y31" s="2">
        <f t="shared" ref="Y31:Y94" si="16">IFERROR(L31-Q31,"")</f>
        <v>0</v>
      </c>
      <c r="Z31" s="6" t="s">
        <v>21</v>
      </c>
      <c r="AA31" s="6" t="s">
        <v>21</v>
      </c>
      <c r="AB31" s="6" t="s">
        <v>21</v>
      </c>
      <c r="AC31" s="6" t="s">
        <v>21</v>
      </c>
      <c r="AD31" s="6" t="s">
        <v>21</v>
      </c>
      <c r="AE31" s="6" t="s">
        <v>21</v>
      </c>
      <c r="AF31" s="6" t="s">
        <v>21</v>
      </c>
      <c r="AG31" s="6" t="s">
        <v>21</v>
      </c>
      <c r="AH31" s="6" t="s">
        <v>21</v>
      </c>
      <c r="AI31" s="6" t="s">
        <v>21</v>
      </c>
      <c r="AJ31" s="6" t="s">
        <v>21</v>
      </c>
      <c r="AK31" s="6" t="s">
        <v>21</v>
      </c>
      <c r="AL31" s="6" t="s">
        <v>21</v>
      </c>
      <c r="AM31" s="6" t="s">
        <v>21</v>
      </c>
      <c r="AN31" s="6" t="s">
        <v>21</v>
      </c>
      <c r="AO31" s="6" t="s">
        <v>21</v>
      </c>
      <c r="AP31" s="6" t="s">
        <v>21</v>
      </c>
      <c r="AQ31" s="6" t="s">
        <v>21</v>
      </c>
      <c r="AR31" s="6" t="s">
        <v>21</v>
      </c>
      <c r="AS31" s="6" t="s">
        <v>21</v>
      </c>
      <c r="AT31" s="6" t="s">
        <v>21</v>
      </c>
      <c r="AU31" s="6" t="s">
        <v>21</v>
      </c>
      <c r="AV31" s="6" t="s">
        <v>21</v>
      </c>
      <c r="AW31" s="6" t="s">
        <v>21</v>
      </c>
      <c r="AX31" s="6" t="s">
        <v>21</v>
      </c>
      <c r="AY31" s="6" t="s">
        <v>21</v>
      </c>
      <c r="AZ31" s="6" t="s">
        <v>21</v>
      </c>
      <c r="BA31" s="6" t="s">
        <v>21</v>
      </c>
      <c r="BB31" s="6" t="s">
        <v>21</v>
      </c>
      <c r="BC31" s="6" t="s">
        <v>21</v>
      </c>
      <c r="BD31" s="6" t="s">
        <v>21</v>
      </c>
      <c r="BE31" s="6" t="s">
        <v>21</v>
      </c>
      <c r="BF31" s="6" t="s">
        <v>21</v>
      </c>
      <c r="BG31" s="6" t="s">
        <v>21</v>
      </c>
      <c r="BH31" s="6" t="s">
        <v>21</v>
      </c>
      <c r="BI31" s="6" t="s">
        <v>21</v>
      </c>
      <c r="BJ31" s="6" t="s">
        <v>21</v>
      </c>
      <c r="BK31" s="6" t="s">
        <v>21</v>
      </c>
      <c r="BL31" s="6" t="s">
        <v>21</v>
      </c>
      <c r="BM31" s="6" t="s">
        <v>21</v>
      </c>
      <c r="BO31" s="6" t="s">
        <v>21</v>
      </c>
      <c r="BP31" s="6" t="s">
        <v>21</v>
      </c>
      <c r="BQ31" s="6" t="s">
        <v>21</v>
      </c>
      <c r="BR31" s="6" t="s">
        <v>21</v>
      </c>
      <c r="BS31" s="6" t="s">
        <v>21</v>
      </c>
      <c r="BT31" s="6" t="s">
        <v>21</v>
      </c>
      <c r="BU31" s="6" t="s">
        <v>21</v>
      </c>
      <c r="BV31" s="6" t="s">
        <v>21</v>
      </c>
      <c r="BW31" s="6" t="s">
        <v>21</v>
      </c>
      <c r="BX31" s="6" t="s">
        <v>21</v>
      </c>
      <c r="BY31" s="6" t="s">
        <v>21</v>
      </c>
      <c r="BZ31" s="6" t="s">
        <v>21</v>
      </c>
      <c r="CA31" s="6" t="s">
        <v>21</v>
      </c>
      <c r="CB31" s="6" t="s">
        <v>21</v>
      </c>
      <c r="CC31" s="6" t="s">
        <v>21</v>
      </c>
      <c r="CD31" s="6" t="s">
        <v>21</v>
      </c>
      <c r="CE31" s="6" t="s">
        <v>21</v>
      </c>
      <c r="CF31" s="6" t="s">
        <v>21</v>
      </c>
      <c r="CG31" s="6" t="s">
        <v>21</v>
      </c>
      <c r="CH31" s="71" t="s">
        <v>21</v>
      </c>
      <c r="CI31" s="6" t="s">
        <v>21</v>
      </c>
      <c r="CJ31" s="6" t="s">
        <v>21</v>
      </c>
      <c r="CK31" s="6" t="s">
        <v>21</v>
      </c>
      <c r="CL31" s="6" t="s">
        <v>21</v>
      </c>
      <c r="CM31" s="6" t="s">
        <v>21</v>
      </c>
      <c r="CN31" s="6" t="s">
        <v>21</v>
      </c>
      <c r="CO31" s="6" t="s">
        <v>21</v>
      </c>
      <c r="CP31" s="6" t="s">
        <v>21</v>
      </c>
      <c r="CQ31" s="6" t="s">
        <v>21</v>
      </c>
      <c r="CR31" s="6" t="s">
        <v>21</v>
      </c>
      <c r="CS31" s="6" t="s">
        <v>21</v>
      </c>
      <c r="CT31" s="6" t="s">
        <v>21</v>
      </c>
      <c r="CU31" s="6" t="s">
        <v>21</v>
      </c>
      <c r="CV31" s="6" t="s">
        <v>21</v>
      </c>
      <c r="CW31" s="6" t="s">
        <v>21</v>
      </c>
      <c r="CX31" s="6" t="s">
        <v>21</v>
      </c>
      <c r="CY31" s="6" t="s">
        <v>21</v>
      </c>
      <c r="CZ31" s="6" t="s">
        <v>21</v>
      </c>
      <c r="DA31" s="6" t="s">
        <v>21</v>
      </c>
      <c r="DB31" s="6" t="s">
        <v>21</v>
      </c>
      <c r="DC31" s="6" t="s">
        <v>21</v>
      </c>
      <c r="DD31" s="6" t="s">
        <v>21</v>
      </c>
      <c r="DE31" s="6" t="s">
        <v>21</v>
      </c>
      <c r="DF31" s="6" t="s">
        <v>21</v>
      </c>
      <c r="DG31" s="6" t="s">
        <v>21</v>
      </c>
      <c r="DH31" s="6" t="s">
        <v>21</v>
      </c>
      <c r="DI31" s="6" t="s">
        <v>21</v>
      </c>
      <c r="DJ31" s="6" t="s">
        <v>21</v>
      </c>
      <c r="DK31" s="6" t="s">
        <v>21</v>
      </c>
      <c r="DL31" s="6" t="s">
        <v>21</v>
      </c>
      <c r="DM31" s="6" t="s">
        <v>21</v>
      </c>
      <c r="DN31" s="6" t="s">
        <v>21</v>
      </c>
      <c r="DO31" s="66" t="s">
        <v>21</v>
      </c>
      <c r="DP31" s="6" t="s">
        <v>21</v>
      </c>
      <c r="DQ31" s="6" t="s">
        <v>21</v>
      </c>
      <c r="DR31" s="6" t="s">
        <v>21</v>
      </c>
      <c r="DS31" s="6" t="s">
        <v>21</v>
      </c>
      <c r="DT31" s="6" t="s">
        <v>21</v>
      </c>
      <c r="DU31" s="6" t="s">
        <v>21</v>
      </c>
      <c r="DV31" s="31" t="s">
        <v>212</v>
      </c>
      <c r="DW31" s="18"/>
      <c r="DX31" s="18"/>
      <c r="DY31" s="47" t="str">
        <f t="shared" ref="DY31:EG46" si="17">IF($DW31="","",DY$30)</f>
        <v/>
      </c>
      <c r="DZ31" s="47" t="str">
        <f t="shared" si="17"/>
        <v/>
      </c>
      <c r="EA31" s="47" t="str">
        <f t="shared" si="17"/>
        <v/>
      </c>
      <c r="EB31" s="47" t="str">
        <f t="shared" si="17"/>
        <v/>
      </c>
      <c r="EC31" s="49" t="str">
        <f t="shared" si="17"/>
        <v/>
      </c>
      <c r="ED31" s="49" t="str">
        <f t="shared" si="17"/>
        <v/>
      </c>
      <c r="EE31" s="47" t="str">
        <f t="shared" si="17"/>
        <v/>
      </c>
      <c r="EF31" s="47" t="str">
        <f t="shared" si="17"/>
        <v/>
      </c>
      <c r="EG31" s="47" t="str">
        <f t="shared" si="17"/>
        <v/>
      </c>
      <c r="EH31" s="6">
        <f t="shared" ref="EH31:EH94" si="18">IF(DW31="",0,DW31/2+DY31)</f>
        <v>0</v>
      </c>
      <c r="EI31" s="6">
        <f t="shared" ref="EI31:EI94" si="19">IF(DW31="",0,DW31/2+DZ31)</f>
        <v>0</v>
      </c>
      <c r="EJ31" s="2" t="str">
        <f t="shared" ref="EJ31:EJ94" si="20">IF(DW31="","",DW31+DY31+DZ31)</f>
        <v/>
      </c>
      <c r="EK31" s="2" t="str">
        <f t="shared" ref="EK31:EK94" si="21">IF(DW31="","",IF(DX31&lt;&gt;0,DX31+EA31+EB31,DW31+EA31+EB31))</f>
        <v/>
      </c>
      <c r="EL31" s="2" t="str">
        <f t="shared" ref="EL31:EL35" si="22">IF(DW31="","",Y31+EG31+IF(A32=$A$32,AI32+AA32/1000,AI31+AA31/1000))</f>
        <v/>
      </c>
      <c r="EM31" s="2" t="str">
        <f t="shared" ref="EM31:EM62" si="23">IF($DW31="","",EL31-IF(A31=$A$31,AR32,AR31)+EF31)</f>
        <v/>
      </c>
      <c r="EN31" s="2" t="str">
        <f t="shared" ref="EN31:EN94" si="24">IF(DW31="","",EM31*EK31+EM31*EM31*(EC31/2+ED31/2))</f>
        <v/>
      </c>
      <c r="EO31" s="2">
        <f t="shared" ref="EO31:EO94" si="25">IF(DW31="",0,(EJ31)*EN31)</f>
        <v>0</v>
      </c>
      <c r="EP31" s="58" t="s">
        <v>21</v>
      </c>
      <c r="EQ31" s="58"/>
      <c r="ER31" s="58"/>
      <c r="ES31" s="58"/>
      <c r="ET31" s="58"/>
      <c r="EU31" s="58"/>
      <c r="EV31" s="58"/>
      <c r="EW31" s="2">
        <f t="shared" ref="EW31:EW62" si="26">IF(DW31="",0,EJ31*(EA31+EB31+IF(DX31&lt;&gt;0,DX31,DW31)))</f>
        <v>0</v>
      </c>
      <c r="EX31" s="2">
        <f t="shared" ref="EX31:EX62" si="27">IF(DW31="",0,EW31*$EF31)</f>
        <v>0</v>
      </c>
      <c r="EY31" s="58" t="s">
        <v>21</v>
      </c>
      <c r="EZ31" s="2">
        <f t="shared" ref="EZ31:EZ62" si="28">IF(DW31="",0,IF(DX31&lt;&gt;0,DX31*DW31,PI()*DW31*DW31/4))</f>
        <v>0</v>
      </c>
      <c r="FA31" s="2">
        <f t="shared" ref="FA31:FA62" si="29">IF($DW31="",0,EL31-IF(A31=$A$31,AR32,AR31)+(EE31-EF31))</f>
        <v>0</v>
      </c>
      <c r="FB31" s="59"/>
      <c r="FC31" s="2">
        <f t="shared" ref="FC31:FC94" si="30">IF($DW31="",0,IF(FB31="",EZ31*($EF31+FA31),FB31))</f>
        <v>0</v>
      </c>
      <c r="FD31" s="58" t="s">
        <v>21</v>
      </c>
      <c r="FE31" s="3">
        <f>EO31</f>
        <v>0</v>
      </c>
      <c r="FF31" s="3">
        <f>FC31</f>
        <v>0</v>
      </c>
      <c r="FG31" s="3">
        <f>EX31</f>
        <v>0</v>
      </c>
      <c r="FH31" s="3">
        <f t="shared" ref="FH31:FH94" si="31">IF(DW31="",0,IF(FS31=1,DY31,DY31+DZ31))</f>
        <v>0</v>
      </c>
      <c r="FI31" s="67">
        <f t="shared" ref="FI31:FI62" si="32">IF(DW31="",0,IF(A31=$A$31,BI32,BI31))</f>
        <v>0</v>
      </c>
      <c r="FJ31" s="3">
        <f t="shared" ref="FJ31:FJ62" si="33">IF($DW31="",0,Y31+IF(A31=$A$31,AI32+AA32/1000-AR32,AI31+AA31/1000-AR31))</f>
        <v>0</v>
      </c>
      <c r="FK31" s="3">
        <f t="shared" ref="FK31:FK62" si="34">IFERROR(FJ31*AD32+FJ31*FJ31*(AF32/2+AG32/2),0)</f>
        <v>0</v>
      </c>
      <c r="FL31" s="3">
        <f>FK31*FH31</f>
        <v>0</v>
      </c>
      <c r="FM31" s="3">
        <f>FE31-FF31-FG31-FL31</f>
        <v>0</v>
      </c>
      <c r="FN31" s="68" t="s">
        <v>21</v>
      </c>
      <c r="FO31" s="2">
        <f t="shared" ref="FO31:FO94" si="35">IF(DW31="",0,(EL31+EE31)*(EC31+ED31)+EK31)</f>
        <v>0</v>
      </c>
      <c r="FP31" s="2">
        <f t="shared" ref="FP31:FP94" si="36">IF(DW31="",0,FO31*EJ31)</f>
        <v>0</v>
      </c>
      <c r="FQ31" s="58" t="s">
        <v>21</v>
      </c>
      <c r="FR31" s="6">
        <f>IF(A31=$A$31,1,IF(DW31="","",COUNTA($DW$31:DW31)+1))</f>
        <v>1</v>
      </c>
      <c r="FS31" s="6" t="str">
        <f t="shared" ref="FS31:FS94" si="37">IF(DW31="","",IF(FR31=1,1,IF(FR31=$FR$30,3,2)))</f>
        <v/>
      </c>
      <c r="FT31" s="6" t="s">
        <v>21</v>
      </c>
      <c r="FU31" s="6" t="s">
        <v>21</v>
      </c>
      <c r="FV31" s="6" t="s">
        <v>21</v>
      </c>
    </row>
    <row r="32" spans="1:178" s="26" customFormat="1">
      <c r="A32" s="29">
        <f t="shared" ref="A32:A95" si="38">IFERROR(IF(B32="","",IF(B32&gt;B31,A31+1,"Chyba staničení")),"----")</f>
        <v>2</v>
      </c>
      <c r="B32" s="33">
        <v>2.6110000000000002</v>
      </c>
      <c r="C32" s="33">
        <v>390.6</v>
      </c>
      <c r="D32" s="33">
        <v>389.51306042301303</v>
      </c>
      <c r="E32" s="33"/>
      <c r="F32" s="33"/>
      <c r="G32" s="11" t="str">
        <f t="shared" si="4"/>
        <v/>
      </c>
      <c r="H32" s="8">
        <f t="shared" ref="H32:H95" si="39">IF($B32="","",IF(C32="",H31,$B32))</f>
        <v>2.6110000000000002</v>
      </c>
      <c r="I32" s="8">
        <f t="shared" si="5"/>
        <v>2.6110000000000002</v>
      </c>
      <c r="J32" s="8">
        <f t="shared" ref="J32:J95" si="40">IF($B32="","",IF(C32="",J31,C32))</f>
        <v>390.6</v>
      </c>
      <c r="K32" s="8">
        <f t="shared" si="6"/>
        <v>390.6</v>
      </c>
      <c r="L32" s="2">
        <f t="shared" si="7"/>
        <v>390.6</v>
      </c>
      <c r="M32" s="8">
        <f t="shared" ref="M32:M95" si="41">IF($B32="","",IF(D32="",M31,$B32))</f>
        <v>2.6110000000000002</v>
      </c>
      <c r="N32" s="8">
        <f t="shared" si="8"/>
        <v>2.6110000000000002</v>
      </c>
      <c r="O32" s="8">
        <f t="shared" ref="O32:O95" si="42">IF($B32="","",IF(D32="",O31,D32))</f>
        <v>389.51306042301303</v>
      </c>
      <c r="P32" s="8">
        <f t="shared" si="9"/>
        <v>389.51306042301303</v>
      </c>
      <c r="Q32" s="2">
        <f t="shared" si="10"/>
        <v>389.51306042301303</v>
      </c>
      <c r="R32" s="3">
        <f t="shared" si="11"/>
        <v>0</v>
      </c>
      <c r="S32" s="3" t="str">
        <f t="shared" si="12"/>
        <v/>
      </c>
      <c r="T32" s="3" t="str">
        <f t="shared" ref="T32:T95" si="43">IF($B32="","",IF(E32="",T31,E32))</f>
        <v/>
      </c>
      <c r="U32" s="8" t="str">
        <f t="shared" si="13"/>
        <v/>
      </c>
      <c r="V32" s="2" t="str">
        <f t="shared" si="14"/>
        <v/>
      </c>
      <c r="W32" s="2" t="str">
        <f t="shared" si="15"/>
        <v/>
      </c>
      <c r="X32" s="2">
        <f>IF(W32="",L32,V32)</f>
        <v>390.6</v>
      </c>
      <c r="Y32" s="2">
        <f t="shared" si="16"/>
        <v>1.0869395769869925</v>
      </c>
      <c r="Z32" s="46">
        <v>440</v>
      </c>
      <c r="AA32" s="46">
        <f t="shared" ref="AA32:AA95" si="44">IF(A32="","",$AA$30)</f>
        <v>0</v>
      </c>
      <c r="AB32" s="47"/>
      <c r="AC32" s="46">
        <f t="shared" ref="AC32:AC95" si="45">IF($A32="","",AC$30)</f>
        <v>2</v>
      </c>
      <c r="AD32" s="47">
        <v>1.2</v>
      </c>
      <c r="AE32" s="48" t="str">
        <f t="shared" ref="AE32:AE95" si="46">IF(B32="","",IF(Z32/1000&lt;AD32,"","Šířka výkopu menší než průměr potrubí"))</f>
        <v/>
      </c>
      <c r="AF32" s="49">
        <f t="shared" ref="AF32:AJ47" si="47">IF($A32="","",AF$30)</f>
        <v>0</v>
      </c>
      <c r="AG32" s="49">
        <f t="shared" si="47"/>
        <v>0</v>
      </c>
      <c r="AH32" s="49">
        <f t="shared" si="47"/>
        <v>0</v>
      </c>
      <c r="AI32" s="47">
        <f t="shared" si="47"/>
        <v>0.1</v>
      </c>
      <c r="AJ32" s="47">
        <f t="shared" si="47"/>
        <v>0.3</v>
      </c>
      <c r="AK32" s="46">
        <v>2</v>
      </c>
      <c r="AL32" s="47"/>
      <c r="AM32" s="53">
        <f t="shared" ref="AM32:AM63" si="48">IF(B32="","",Z32/1000+AJ32)</f>
        <v>0.74</v>
      </c>
      <c r="AN32" s="50" t="str">
        <f t="shared" ref="AN32:AN95" si="49">IF(B32="","",CONCATENATE(B31," - ",B32))</f>
        <v>0 - 2,611</v>
      </c>
      <c r="AO32" s="53" t="s">
        <v>93</v>
      </c>
      <c r="AP32" s="52">
        <f t="shared" ref="AP32:AP63" si="50">IF(A32="","",CHOOSE(BR32,0,CI32))</f>
        <v>2.6110000000000002</v>
      </c>
      <c r="AQ32" s="52">
        <f t="shared" ref="AQ32:AQ63" si="51">IF(A32="","",CHOOSE(BR32,0,CHOOSE(BS32,0,AP32)))</f>
        <v>2.6110000000000002</v>
      </c>
      <c r="AR32" s="47">
        <f t="shared" ref="AR32:AR95" si="52">IFERROR(LOOKUP(AO32,$AO$3:$AO$24,AR$3:AR$24),0)</f>
        <v>0.2</v>
      </c>
      <c r="AS32" s="53">
        <f t="shared" ref="AS32:AS95" si="53">IF(B32="","",AVERAGE(Y31:Y32))</f>
        <v>0.54346978849349625</v>
      </c>
      <c r="AT32" s="52">
        <f t="shared" ref="AT32:AT95" si="54">IFERROR(AS32+AI32+AH32+AA32/1000,"")</f>
        <v>0.64346978849349623</v>
      </c>
      <c r="AU32" s="9">
        <f t="shared" ref="AU32:AU63" si="55">IFERROR(AT32*CI32,"")</f>
        <v>1.6800996177565188</v>
      </c>
      <c r="AV32" s="9">
        <f t="shared" ref="AV32:AV95" si="56">IFERROR(AM32+AI32,"")</f>
        <v>0.84</v>
      </c>
      <c r="AW32" s="12" t="str">
        <f t="shared" ref="AW32:AW95" si="57">IF(B32="","",IF(AV32&lt;AX32,"","Malé krytí- nutno zmenšit výšku obsypu "))</f>
        <v xml:space="preserve">Malé krytí- nutno zmenšit výšku obsypu </v>
      </c>
      <c r="AX32" s="9">
        <f t="shared" ref="AX32:AX95" si="58">IFERROR(AT32-AR32,"")</f>
        <v>0.44346978849349622</v>
      </c>
      <c r="AY32" s="12" t="str">
        <f t="shared" ref="AY32:AY95" si="59">IF(D32="","",IF(AX32&gt;=0,"","Hloubka výkopu bez povrchu je záporná. Výška odstranění povrchu je vyšší než hloubka výkopu"))</f>
        <v/>
      </c>
      <c r="AZ32" s="10">
        <f t="shared" ref="AZ32:AZ95" si="60">IF(B32="","",CHOOSE(AC32,0,IF(AB32="",PI()*Z32*Z32/4000000,AB32)))</f>
        <v>0.15205308443374599</v>
      </c>
      <c r="BA32" s="10">
        <f t="shared" ref="BA32:BA95" si="61">IF(B32="","",(AI32+AH32)*(AF32+AG32)+AD32)</f>
        <v>1.2</v>
      </c>
      <c r="BB32" s="10">
        <f t="shared" ref="BB32:BB95" si="62">IF(B32="","",AI32*AD32+AI32*AI32*(AF32/2+AG32/2))</f>
        <v>0.12</v>
      </c>
      <c r="BC32" s="10">
        <f t="shared" ref="BC32:BC95" si="63">IF(B32="","",AM32*BA32+AM32*AM32*(AF32/2+AG32/2))</f>
        <v>0.88800000000000001</v>
      </c>
      <c r="BD32" s="10">
        <f t="shared" ref="BD32:BD95" si="64">IF(B32="","",AM32*BA32+AM32*AM32*(AF32/2+AG32/2)-AZ32)</f>
        <v>0.73594691556625402</v>
      </c>
      <c r="BE32" s="12" t="str">
        <f t="shared" ref="BE32:BE95" si="65">IF(B32="","",IF(BD32&gt;=0,"","Plocha obsypu je záporná. Celková výška zásypu je pravděpodobně menší než výška potrubí. Dále je uvažováno s hodnotou 0"))</f>
        <v/>
      </c>
      <c r="BF32" s="9">
        <f t="shared" ref="BF32:BF95" si="66">IF(B32="","",(AM32+AI32+AH32)*(AF32+AG32)+AD32)</f>
        <v>1.2</v>
      </c>
      <c r="BG32" s="9">
        <f t="shared" ref="BG32:BG95" si="67">IF(B32="","",AT32*(AF32+AG32)+AD32)</f>
        <v>1.2</v>
      </c>
      <c r="BH32" s="7">
        <f t="shared" ref="BH32:BH95" si="68">IF(B32="","",BG32*AR32)</f>
        <v>0.24</v>
      </c>
      <c r="BI32" s="7">
        <f t="shared" ref="BI32:BI95" si="69">IF(B32="","",AX32*AD32+AX32*AX32*(AF32/2+AG32/2))</f>
        <v>0.53216374619219542</v>
      </c>
      <c r="BJ32" s="12" t="str">
        <f t="shared" ref="BJ32:BJ95" si="70">IF(B32="","",IF(BI32&gt;=0,"","Plocha výkopu bez povrchů je záporná. Výška odstranění povrchu je větší než hloubka výkopu. Dále je uvažováno s hodnotou 0"))</f>
        <v/>
      </c>
      <c r="BK32" s="80">
        <f t="shared" ref="BK32:BK95" si="71">IF(B32="","",IF(BL32&lt;0,-(ABS(BL32)*BG32+BL32*BL32*(AF32/2+AG32/2)),BL32*BG32))</f>
        <v>0</v>
      </c>
      <c r="BL32" s="7">
        <f t="shared" ref="BL32:BL95" si="72">IF(B32="","",X31-L31)</f>
        <v>0</v>
      </c>
      <c r="BM32" s="7">
        <f>IF(B32="","",BI32-CHOOSE(AK32,IF(AL32="",BB32+BC32,AL32+AZ32),BB32+BC32))</f>
        <v>-0.47583625380780459</v>
      </c>
      <c r="BN32" s="12" t="str">
        <f t="shared" ref="BN32:BN63" si="73">IF(B32="","",IF(BM32&gt;=0,"","Plocha zpětného zásypu je záporná. Vrch obsypu nebo potrubí zasahuje do úpravy povrchu z důvodu malého krytí. Dále je uvažováno s hodnotou 0"))</f>
        <v>Plocha zpětného zásypu je záporná. Vrch obsypu nebo potrubí zasahuje do úpravy povrchu z důvodu malého krytí. Dále je uvažováno s hodnotou 0</v>
      </c>
      <c r="BO32" s="9">
        <f t="shared" ref="BO32:BO63" si="74">IF(B32="","",BI32)</f>
        <v>0.53216374619219542</v>
      </c>
      <c r="BP32" s="2">
        <f t="shared" ref="BP32:BP63" si="75">IF(B32="","",SQRT(AT32*AT32*(1+AF32*AF32)))</f>
        <v>0.64346978849349623</v>
      </c>
      <c r="BQ32" s="2">
        <f t="shared" ref="BQ32:BQ63" si="76">IF(B32="","",SQRT(AT32*AT32*(1+AG32*AG32)))</f>
        <v>0.64346978849349623</v>
      </c>
      <c r="BR32" s="20">
        <f t="shared" ref="BR32:CD47" si="77">IF($A32="","",BR$30)</f>
        <v>2</v>
      </c>
      <c r="BS32" s="20">
        <f t="shared" si="77"/>
        <v>2</v>
      </c>
      <c r="BT32" s="20">
        <f t="shared" si="77"/>
        <v>2</v>
      </c>
      <c r="BU32" s="86">
        <f t="shared" ref="BU32:BU63" si="78">IF($A32="","",LOOKUP(AO32,$AO$3:$AO$24,AS$3:AS$24))</f>
        <v>0</v>
      </c>
      <c r="BV32" s="86">
        <f t="shared" ref="BV32:BV63" si="79">IF($A32="","",LOOKUP(AO32,$AO$3:$AO$24,AS$3:AS$24))</f>
        <v>0</v>
      </c>
      <c r="BW32" s="20">
        <v>4</v>
      </c>
      <c r="BX32" s="86">
        <f>IF($A32="","",BX$30)</f>
        <v>0.1</v>
      </c>
      <c r="BY32" s="86">
        <f t="shared" ref="BY32:CD32" si="80">IF($A32="","",BY$30)</f>
        <v>0.12</v>
      </c>
      <c r="BZ32" s="86">
        <f t="shared" si="80"/>
        <v>0.15</v>
      </c>
      <c r="CA32" s="86">
        <f t="shared" si="80"/>
        <v>0.17</v>
      </c>
      <c r="CB32" s="86">
        <f t="shared" si="80"/>
        <v>0.19</v>
      </c>
      <c r="CC32" s="86">
        <f t="shared" si="80"/>
        <v>0.22</v>
      </c>
      <c r="CD32" s="86">
        <f t="shared" si="80"/>
        <v>0.05</v>
      </c>
      <c r="CE32" s="20" t="str">
        <f>IF($A32="","",IF(SUM(BX32:CD32)=1,"OK ("&amp;SUM(BX32:CD32)*100&amp;" %)","Chyba ( "&amp;SUM(BX32:CD32)*100&amp;"%)"))</f>
        <v>OK (100 %)</v>
      </c>
      <c r="CF32" s="14">
        <f t="shared" ref="CF32:CF63" si="81">IF(A32="","",CI32-EH31-EI32)</f>
        <v>1.3910000000000002</v>
      </c>
      <c r="CG32" s="14">
        <f t="shared" ref="CG32:CG63" si="82">IF(B32="","",MAX(0,CI32-DW32/2-DW31/2))</f>
        <v>1.9910000000000001</v>
      </c>
      <c r="CH32" s="8">
        <f t="shared" ref="CH32:CH63" si="83">IF(A32="",0,CV32-CM32-DU32-DD32-DE32-DF32-DJ32-DK32-DG32)</f>
        <v>3.1757735125991267</v>
      </c>
      <c r="CI32" s="9">
        <f t="shared" ref="CI32:CI63" si="84">IF(B32="","",CHOOSE(BR32,0,B32-B31))</f>
        <v>2.6110000000000002</v>
      </c>
      <c r="CJ32" s="9">
        <f t="shared" ref="CJ32:CJ63" si="85">IF(B32="","",CHOOSE($BR32,0,CHOOSE($BS32,0,CHOOSE($BT32,CI32,0))))</f>
        <v>0</v>
      </c>
      <c r="CK32" s="9">
        <f t="shared" ref="CK32:CK63" si="86">IF(B32="","",CHOOSE($BR32,0,CHOOSE($BS32,0,CHOOSE($BT32,0,CI32))))</f>
        <v>2.6110000000000002</v>
      </c>
      <c r="CL32" s="9">
        <f t="shared" ref="CL32:CL63" si="87">IF(B32="","",CHOOSE($BR32,0,CHOOSE($BS32,CI32,0)))</f>
        <v>0</v>
      </c>
      <c r="CM32" s="9">
        <f t="shared" ref="CM32:CM63" si="88">IF(B32="","",CHOOSE(BR32,0,CHOOSE(BS32,0,AZ32*CG32)))</f>
        <v>0.3027376911075883</v>
      </c>
      <c r="CN32" s="9">
        <f t="shared" ref="CN32:CN63" si="89">IF(B32="","",CHOOSE($BR32,0,CHOOSE($BS32,0,CHOOSE($BT32,MAX(BI32,0)*CF32+EP32,0))))</f>
        <v>0</v>
      </c>
      <c r="CO32" s="9">
        <f t="shared" ref="CO32:CO63" si="90">IF($B32="","",$CN32*BX32)</f>
        <v>0</v>
      </c>
      <c r="CP32" s="9">
        <f t="shared" ref="CP32:CP63" si="91">IF($B32="","",$CN32*BY32)</f>
        <v>0</v>
      </c>
      <c r="CQ32" s="9">
        <f t="shared" ref="CQ32:CQ63" si="92">IF($B32="","",$CN32*BZ32)</f>
        <v>0</v>
      </c>
      <c r="CR32" s="9">
        <f t="shared" ref="CR32:CR63" si="93">IF($B32="","",$CN32*CA32)</f>
        <v>0</v>
      </c>
      <c r="CS32" s="9">
        <f t="shared" ref="CS32:CS63" si="94">IF($B32="","",$CN32*CB32)</f>
        <v>0</v>
      </c>
      <c r="CT32" s="9">
        <f t="shared" ref="CT32:CT63" si="95">IF($B32="","",$CN32*CC32)</f>
        <v>0</v>
      </c>
      <c r="CU32" s="9">
        <f t="shared" ref="CU32:CU63" si="96">IF($B32="","",$CN32*CD32)</f>
        <v>0</v>
      </c>
      <c r="CV32" s="9">
        <f t="shared" ref="CV32:CV63" si="97">IF(B32="","",CHOOSE($BR32,0,CHOOSE($BS32,0,CHOOSE($BT32,0,MAX(BI32,0)*CF32+EP32))))</f>
        <v>7.2114432365031034</v>
      </c>
      <c r="CW32" s="9">
        <f t="shared" ref="CW32:CW63" si="98">IF($B32="","",$CV32*BX32)</f>
        <v>0.72114432365031034</v>
      </c>
      <c r="CX32" s="9">
        <f t="shared" ref="CX32:CX63" si="99">IF($B32="","",$CV32*BY32)</f>
        <v>0.86537318838037236</v>
      </c>
      <c r="CY32" s="9">
        <f t="shared" ref="CY32:CY63" si="100">IF($B32="","",$CV32*BZ32)</f>
        <v>1.0817164854754655</v>
      </c>
      <c r="CZ32" s="9">
        <f t="shared" ref="CZ32:CZ63" si="101">IF($B32="","",$CV32*CA32)</f>
        <v>1.2259453502055278</v>
      </c>
      <c r="DA32" s="9">
        <f t="shared" ref="DA32:DA63" si="102">IF($B32="","",$CV32*CB32)</f>
        <v>1.3701742149355896</v>
      </c>
      <c r="DB32" s="9">
        <f t="shared" ref="DB32:DB63" si="103">IF($B32="","",$CV32*CC32)</f>
        <v>1.5865175120306827</v>
      </c>
      <c r="DC32" s="9">
        <f t="shared" ref="DC32:DC63" si="104">IF($B32="","",$CV32*CD32)</f>
        <v>0.36057216182515517</v>
      </c>
      <c r="DD32" s="2">
        <f t="shared" ref="DD32:DD63" si="105">IF(B32="","",CHOOSE($BR32,0,CHOOSE($BS32,0,CHOOSE(AK32,0,BB32*CG32))))</f>
        <v>0.23891999999999999</v>
      </c>
      <c r="DE32" s="2">
        <f t="shared" ref="DE32:DE63" si="106">IF(B32="","",CHOOSE(BR32,0,CHOOSE(BS32,0,EY32)))</f>
        <v>0.59536</v>
      </c>
      <c r="DF32" s="2">
        <f t="shared" ref="DF32:DF63" si="107">IF(B32="","",CHOOSE($BR32,0,CHOOSE($BS32,0,CHOOSE(AK32,0,MAX(BD32,0)*CG32))))</f>
        <v>1.4652703088924119</v>
      </c>
      <c r="DG32" s="2">
        <f t="shared" ref="DG32:DG63" si="108">IF(B32="","",CHOOSE($BR32,0,CHOOSE($BS32,0,CHOOSE(AK32,IF(AL32="",(MAX(BD32,0)+BB32)*CG32,AL32),0))))</f>
        <v>0</v>
      </c>
      <c r="DH32" s="2">
        <f t="shared" ref="DH32:DH63" si="109">IF(B32="","",CHOOSE($BR32,0,CHOOSE($BS32,0,BL32*CG32*(1-BU32))))</f>
        <v>0</v>
      </c>
      <c r="DI32" s="2">
        <f t="shared" ref="DI32:DI63" si="110">IF(B32="","",CHOOSE($BR32,0,CHOOSE($BS32,0,(BK32)*CG32*BU32)))</f>
        <v>0</v>
      </c>
      <c r="DJ32" s="2">
        <f t="shared" ref="DJ32:DJ63" si="111">IF(B32="","",CHOOSE($BR32,0,CHOOSE($BS32,0,MAX(BM32,0)*CG32*(1-BU32))))</f>
        <v>0</v>
      </c>
      <c r="DK32" s="2">
        <f t="shared" ref="DK32:DK63" si="112">IF(B32="","",CHOOSE($BR32,0,CHOOSE($BS32,0,MAX(BM32,0)*CG32*BU32,0)))</f>
        <v>0</v>
      </c>
      <c r="DL32" s="16">
        <f t="shared" ref="DL32:DL63" si="113">IF(B32="","",MAX(IF(CH33&lt;0,CH32+(MIN(CH33,0)),CH32),0)*(1-BV32))</f>
        <v>2.4631958185349192</v>
      </c>
      <c r="DM32" s="16">
        <f t="shared" ref="DM32:DM63" si="114">IF(B32="","",MAX(IF(CH33&lt;0,CH32+(MIN(CH33,0)),CH32),0)*(BV32))</f>
        <v>0</v>
      </c>
      <c r="DN32" s="16">
        <f t="shared" ref="DN32:DN63" si="115">IF(B32="","",CM32+DD32+DE32+DF32+DK32+DM32+DU32+DG32)</f>
        <v>4.0356697239039754</v>
      </c>
      <c r="DO32" s="72">
        <f t="shared" ref="DO32:DO63" si="116">IF(B32="","",CN32+CV32-DN32)</f>
        <v>3.175773512599128</v>
      </c>
      <c r="DP32" s="16">
        <f t="shared" ref="DP32:DP63" si="117">IF(B32="","",IF(DO33&lt;0.00001,MAX(DO32+DO33,0),MAX(0,DO32)))</f>
        <v>3.175773512599128</v>
      </c>
      <c r="DQ32" s="16">
        <f t="shared" ref="DQ32:DQ63" si="118">IF(B32="","",DK32+DM32)</f>
        <v>0</v>
      </c>
      <c r="DR32" s="2">
        <f t="shared" ref="DR32:DR63" si="119">IF(B32="","",CHOOSE($BR32,0,CHOOSE($BS32,0,CHOOSE(BW32,BP32,BQ32,BP32+BQ32,0)))*CI32)</f>
        <v>0</v>
      </c>
      <c r="DS32" s="2">
        <f t="shared" ref="DS32:DS63" si="120">IF(B32="","",CHOOSE($BR32,0,CHOOSE($BS32,0,IF(AR32=0,0,BG32*CF32+FQ32))))</f>
        <v>7.6227999999999998</v>
      </c>
      <c r="DT32" s="2">
        <f t="shared" ref="DT32:DT63" si="121">IF(B32="","",DS32*AR32)</f>
        <v>1.5245600000000001</v>
      </c>
      <c r="DU32" s="2">
        <f t="shared" ref="DU32:DU63" si="122">IF(B32="","",FD32)</f>
        <v>1.4333817239039752</v>
      </c>
      <c r="DV32" s="31" t="s">
        <v>213</v>
      </c>
      <c r="DW32" s="18">
        <v>1.24</v>
      </c>
      <c r="DX32" s="17"/>
      <c r="DY32" s="47">
        <f t="shared" si="17"/>
        <v>0.6</v>
      </c>
      <c r="DZ32" s="47">
        <f t="shared" si="17"/>
        <v>0.6</v>
      </c>
      <c r="EA32" s="47">
        <f t="shared" si="17"/>
        <v>0.6</v>
      </c>
      <c r="EB32" s="47">
        <f t="shared" si="17"/>
        <v>0.6</v>
      </c>
      <c r="EC32" s="49">
        <f t="shared" si="17"/>
        <v>0</v>
      </c>
      <c r="ED32" s="49">
        <f t="shared" si="17"/>
        <v>0</v>
      </c>
      <c r="EE32" s="47">
        <f t="shared" si="17"/>
        <v>0.2</v>
      </c>
      <c r="EF32" s="47">
        <f t="shared" si="17"/>
        <v>0.1</v>
      </c>
      <c r="EG32" s="47">
        <f t="shared" si="17"/>
        <v>0</v>
      </c>
      <c r="EH32" s="6">
        <f t="shared" si="18"/>
        <v>1.22</v>
      </c>
      <c r="EI32" s="6">
        <f t="shared" si="19"/>
        <v>1.22</v>
      </c>
      <c r="EJ32" s="2">
        <f t="shared" si="20"/>
        <v>2.44</v>
      </c>
      <c r="EK32" s="2">
        <f t="shared" si="21"/>
        <v>2.44</v>
      </c>
      <c r="EL32" s="2">
        <f t="shared" si="22"/>
        <v>1.1869395769869926</v>
      </c>
      <c r="EM32" s="2">
        <f t="shared" si="23"/>
        <v>1.0869395769869927</v>
      </c>
      <c r="EN32" s="2">
        <f t="shared" si="24"/>
        <v>2.6521325678482621</v>
      </c>
      <c r="EO32" s="2">
        <f t="shared" si="25"/>
        <v>6.4712034655497597</v>
      </c>
      <c r="EP32" s="2">
        <f t="shared" ref="EP32:EP63" si="123">IF($A32="",0,IF($A31=$A$31,EO31+EO32,IF($FS32=2,EO32,EO32)))</f>
        <v>6.4712034655497597</v>
      </c>
      <c r="EQ32" s="2"/>
      <c r="ER32" s="2"/>
      <c r="ES32" s="2"/>
      <c r="ET32" s="2"/>
      <c r="EU32" s="2"/>
      <c r="EV32" s="2"/>
      <c r="EW32" s="2">
        <f t="shared" si="26"/>
        <v>5.9535999999999998</v>
      </c>
      <c r="EX32" s="2">
        <f t="shared" si="27"/>
        <v>0.59536</v>
      </c>
      <c r="EY32" s="2">
        <f t="shared" ref="EY32:EY63" si="124">IF($A32="",0,IF($A31=$A$31,EX31+EX32,IF($FS32=2,EX32,EX32)))</f>
        <v>0.59536</v>
      </c>
      <c r="EZ32" s="2">
        <f t="shared" si="28"/>
        <v>1.2076282160399165</v>
      </c>
      <c r="FA32" s="2">
        <f t="shared" si="29"/>
        <v>1.0869395769869927</v>
      </c>
      <c r="FB32" s="59"/>
      <c r="FC32" s="2">
        <f t="shared" si="30"/>
        <v>1.4333817239039752</v>
      </c>
      <c r="FD32" s="2">
        <f t="shared" ref="FD32:FD63" si="125">IF($A32="",0,IF($A31=$A$31,FC31+FC32,IF($FS32=2,FC32,FC32)))</f>
        <v>1.4333817239039752</v>
      </c>
      <c r="FE32" s="3">
        <f>EO32</f>
        <v>6.4712034655497597</v>
      </c>
      <c r="FF32" s="3">
        <f t="shared" ref="FF32:FF95" si="126">FC32</f>
        <v>1.4333817239039752</v>
      </c>
      <c r="FG32" s="3">
        <f t="shared" ref="FG32:FG95" si="127">EX32</f>
        <v>0.59536</v>
      </c>
      <c r="FH32" s="3">
        <f t="shared" si="31"/>
        <v>1.2</v>
      </c>
      <c r="FI32" s="3">
        <f t="shared" si="32"/>
        <v>0.53216374619219542</v>
      </c>
      <c r="FJ32" s="3">
        <f t="shared" si="33"/>
        <v>0.98693957698699253</v>
      </c>
      <c r="FK32" s="3">
        <f t="shared" si="34"/>
        <v>1.1843274923843909</v>
      </c>
      <c r="FL32" s="3">
        <f t="shared" ref="FL32:FL95" si="128">FK32*FH32</f>
        <v>1.421192990861269</v>
      </c>
      <c r="FM32" s="3">
        <f t="shared" ref="FM32:FM95" si="129">FE32-FF32-FG32-FL32</f>
        <v>3.0212687507845146</v>
      </c>
      <c r="FN32" s="3">
        <f t="shared" ref="FN32:FN63" si="130">IF($A32="",0,IF($A31=$A$31,FM31+FM32,IF($FS32=2,FM32,FM32)))</f>
        <v>3.0212687507845146</v>
      </c>
      <c r="FO32" s="2">
        <f t="shared" si="35"/>
        <v>2.44</v>
      </c>
      <c r="FP32" s="2">
        <f t="shared" si="36"/>
        <v>5.9535999999999998</v>
      </c>
      <c r="FQ32" s="2">
        <f t="shared" ref="FQ32:FQ63" si="131">IF($A32="",0,IF($A31=$A$31,FP31+FP32,IF($FS32=2,FP32,FP32)))</f>
        <v>5.9535999999999998</v>
      </c>
      <c r="FR32" s="6">
        <f>IF(A32=1,1,IF(DW32="","",COUNTA($DW$31:DW32)+1))</f>
        <v>2</v>
      </c>
      <c r="FS32" s="6">
        <f t="shared" si="37"/>
        <v>2</v>
      </c>
      <c r="FT32" s="4">
        <f t="shared" ref="FT32:FT63" si="132">IF(DR32="",0,IF(AD32&lt;=$FT$30,1,2))</f>
        <v>1</v>
      </c>
      <c r="FU32" s="23">
        <f t="shared" ref="FU32:FU63" si="133">IF(DR32="",0,IF(AT32&lt;=$FU$30,1,2))</f>
        <v>1</v>
      </c>
      <c r="FV32" s="23">
        <f t="shared" ref="FV32:FV63" si="134">IF(DS32="",0,IF(AU32&lt;$FV$30,1,2))</f>
        <v>2</v>
      </c>
    </row>
    <row r="33" spans="1:178" s="26" customFormat="1">
      <c r="A33" s="4">
        <f t="shared" si="38"/>
        <v>3</v>
      </c>
      <c r="B33" s="33">
        <v>8.7230000000000008</v>
      </c>
      <c r="C33" s="33">
        <v>390.63607602408217</v>
      </c>
      <c r="D33" s="33">
        <v>389.54363311755748</v>
      </c>
      <c r="E33" s="33"/>
      <c r="F33" s="33"/>
      <c r="G33" s="11" t="str">
        <f t="shared" si="4"/>
        <v/>
      </c>
      <c r="H33" s="3">
        <f t="shared" si="39"/>
        <v>8.7230000000000008</v>
      </c>
      <c r="I33" s="3">
        <f t="shared" si="5"/>
        <v>8.7230000000000008</v>
      </c>
      <c r="J33" s="3">
        <f t="shared" si="40"/>
        <v>390.63607602408217</v>
      </c>
      <c r="K33" s="3">
        <f t="shared" si="6"/>
        <v>390.63607602408217</v>
      </c>
      <c r="L33" s="2">
        <f t="shared" si="7"/>
        <v>390.63607602408217</v>
      </c>
      <c r="M33" s="8">
        <f t="shared" si="41"/>
        <v>8.7230000000000008</v>
      </c>
      <c r="N33" s="8">
        <f t="shared" si="8"/>
        <v>8.7230000000000008</v>
      </c>
      <c r="O33" s="8">
        <f t="shared" si="42"/>
        <v>389.54363311755748</v>
      </c>
      <c r="P33" s="8">
        <f t="shared" si="9"/>
        <v>389.54363311755748</v>
      </c>
      <c r="Q33" s="2">
        <f t="shared" si="10"/>
        <v>389.54363311755748</v>
      </c>
      <c r="R33" s="3">
        <f t="shared" si="11"/>
        <v>0</v>
      </c>
      <c r="S33" s="3" t="str">
        <f t="shared" si="12"/>
        <v/>
      </c>
      <c r="T33" s="3" t="str">
        <f t="shared" si="43"/>
        <v/>
      </c>
      <c r="U33" s="8" t="str">
        <f t="shared" si="13"/>
        <v/>
      </c>
      <c r="V33" s="2" t="str">
        <f t="shared" si="14"/>
        <v/>
      </c>
      <c r="W33" s="2" t="str">
        <f t="shared" si="15"/>
        <v/>
      </c>
      <c r="X33" s="2">
        <f t="shared" ref="X33:X96" si="135">IF(W33="",L33,V33)</f>
        <v>390.63607602408217</v>
      </c>
      <c r="Y33" s="2">
        <f t="shared" si="16"/>
        <v>1.0924429065246954</v>
      </c>
      <c r="Z33" s="46">
        <v>440</v>
      </c>
      <c r="AA33" s="46">
        <f t="shared" si="44"/>
        <v>0</v>
      </c>
      <c r="AB33" s="47"/>
      <c r="AC33" s="46">
        <f t="shared" si="45"/>
        <v>2</v>
      </c>
      <c r="AD33" s="47">
        <v>1.2</v>
      </c>
      <c r="AE33" s="48" t="str">
        <f t="shared" si="46"/>
        <v/>
      </c>
      <c r="AF33" s="49">
        <f t="shared" si="47"/>
        <v>0</v>
      </c>
      <c r="AG33" s="49">
        <f t="shared" si="47"/>
        <v>0</v>
      </c>
      <c r="AH33" s="49">
        <f t="shared" si="47"/>
        <v>0</v>
      </c>
      <c r="AI33" s="47">
        <f t="shared" si="47"/>
        <v>0.1</v>
      </c>
      <c r="AJ33" s="47">
        <f t="shared" si="47"/>
        <v>0.3</v>
      </c>
      <c r="AK33" s="46">
        <v>1</v>
      </c>
      <c r="AL33" s="47"/>
      <c r="AM33" s="53">
        <f t="shared" si="48"/>
        <v>0.74</v>
      </c>
      <c r="AN33" s="50" t="str">
        <f t="shared" si="49"/>
        <v>2,611 - 8,723</v>
      </c>
      <c r="AO33" s="53" t="s">
        <v>93</v>
      </c>
      <c r="AP33" s="52">
        <f t="shared" si="50"/>
        <v>6.1120000000000001</v>
      </c>
      <c r="AQ33" s="52">
        <f t="shared" si="51"/>
        <v>6.1120000000000001</v>
      </c>
      <c r="AR33" s="47">
        <f t="shared" si="52"/>
        <v>0.2</v>
      </c>
      <c r="AS33" s="53">
        <f t="shared" si="53"/>
        <v>1.089691241755844</v>
      </c>
      <c r="AT33" s="52">
        <f t="shared" si="54"/>
        <v>1.1896912417558441</v>
      </c>
      <c r="AU33" s="9">
        <f t="shared" si="55"/>
        <v>7.2713928696117192</v>
      </c>
      <c r="AV33" s="9">
        <f t="shared" si="56"/>
        <v>0.84</v>
      </c>
      <c r="AW33" s="12" t="str">
        <f t="shared" si="57"/>
        <v/>
      </c>
      <c r="AX33" s="9">
        <f t="shared" si="58"/>
        <v>0.98969124175584411</v>
      </c>
      <c r="AY33" s="12" t="str">
        <f t="shared" si="59"/>
        <v/>
      </c>
      <c r="AZ33" s="10">
        <f t="shared" si="60"/>
        <v>0.15205308443374599</v>
      </c>
      <c r="BA33" s="10">
        <f t="shared" si="61"/>
        <v>1.2</v>
      </c>
      <c r="BB33" s="10">
        <f t="shared" si="62"/>
        <v>0.12</v>
      </c>
      <c r="BC33" s="10">
        <f t="shared" si="63"/>
        <v>0.88800000000000001</v>
      </c>
      <c r="BD33" s="10">
        <f t="shared" si="64"/>
        <v>0.73594691556625402</v>
      </c>
      <c r="BE33" s="12" t="str">
        <f t="shared" si="65"/>
        <v/>
      </c>
      <c r="BF33" s="9">
        <f t="shared" si="66"/>
        <v>1.2</v>
      </c>
      <c r="BG33" s="9">
        <f t="shared" si="67"/>
        <v>1.2</v>
      </c>
      <c r="BH33" s="7">
        <f t="shared" si="68"/>
        <v>0.24</v>
      </c>
      <c r="BI33" s="7">
        <f t="shared" si="69"/>
        <v>1.1876294901070128</v>
      </c>
      <c r="BJ33" s="12" t="str">
        <f t="shared" si="70"/>
        <v/>
      </c>
      <c r="BK33" s="80">
        <f t="shared" si="71"/>
        <v>0</v>
      </c>
      <c r="BL33" s="7">
        <f t="shared" si="72"/>
        <v>0</v>
      </c>
      <c r="BM33" s="7">
        <f t="shared" ref="BM33:BM96" si="136">IF(B33="","",BI33-CHOOSE(AK33,IF(AL33="",BB33+BC33,AL33+AZ33),BB33+BC33))</f>
        <v>0.17962949010701279</v>
      </c>
      <c r="BN33" s="12" t="str">
        <f t="shared" si="73"/>
        <v/>
      </c>
      <c r="BO33" s="9">
        <f t="shared" si="74"/>
        <v>1.1876294901070128</v>
      </c>
      <c r="BP33" s="2">
        <f t="shared" si="75"/>
        <v>1.1896912417558441</v>
      </c>
      <c r="BQ33" s="2">
        <f t="shared" si="76"/>
        <v>1.1896912417558441</v>
      </c>
      <c r="BR33" s="20">
        <f t="shared" si="77"/>
        <v>2</v>
      </c>
      <c r="BS33" s="20">
        <f t="shared" si="77"/>
        <v>2</v>
      </c>
      <c r="BT33" s="20">
        <f t="shared" si="77"/>
        <v>2</v>
      </c>
      <c r="BU33" s="86">
        <f t="shared" si="78"/>
        <v>0</v>
      </c>
      <c r="BV33" s="86">
        <f t="shared" si="79"/>
        <v>0</v>
      </c>
      <c r="BW33" s="20">
        <v>4</v>
      </c>
      <c r="BX33" s="86">
        <f t="shared" si="77"/>
        <v>0.1</v>
      </c>
      <c r="BY33" s="86">
        <f t="shared" si="77"/>
        <v>0.12</v>
      </c>
      <c r="BZ33" s="86">
        <f t="shared" si="77"/>
        <v>0.15</v>
      </c>
      <c r="CA33" s="86">
        <f t="shared" si="77"/>
        <v>0.17</v>
      </c>
      <c r="CB33" s="86">
        <f t="shared" si="77"/>
        <v>0.19</v>
      </c>
      <c r="CC33" s="86">
        <f t="shared" si="77"/>
        <v>0.22</v>
      </c>
      <c r="CD33" s="86">
        <f t="shared" si="77"/>
        <v>0.05</v>
      </c>
      <c r="CE33" s="20" t="str">
        <f t="shared" ref="CE33:CE96" si="137">IF($A33="","",IF(SUM(BX33:CD33)=1,"OK ("&amp;SUM(BX33:CD33)*100&amp;" %)","Chyba ( "&amp;SUM(BX33:CD33)*100&amp;"%)"))</f>
        <v>OK (100 %)</v>
      </c>
      <c r="CF33" s="14">
        <f t="shared" si="81"/>
        <v>4.8920000000000003</v>
      </c>
      <c r="CG33" s="14">
        <f t="shared" si="82"/>
        <v>5.492</v>
      </c>
      <c r="CH33" s="8">
        <f t="shared" si="83"/>
        <v>-0.71257769406420746</v>
      </c>
      <c r="CI33" s="9">
        <f t="shared" si="84"/>
        <v>6.1120000000000001</v>
      </c>
      <c r="CJ33" s="9">
        <f t="shared" si="85"/>
        <v>0</v>
      </c>
      <c r="CK33" s="9">
        <f t="shared" si="86"/>
        <v>6.1120000000000001</v>
      </c>
      <c r="CL33" s="9">
        <f t="shared" si="87"/>
        <v>0</v>
      </c>
      <c r="CM33" s="9">
        <f t="shared" si="88"/>
        <v>0.83507553971013293</v>
      </c>
      <c r="CN33" s="9">
        <f t="shared" si="89"/>
        <v>0</v>
      </c>
      <c r="CO33" s="9">
        <f t="shared" si="90"/>
        <v>0</v>
      </c>
      <c r="CP33" s="9">
        <f t="shared" si="91"/>
        <v>0</v>
      </c>
      <c r="CQ33" s="9">
        <f t="shared" si="92"/>
        <v>0</v>
      </c>
      <c r="CR33" s="9">
        <f t="shared" si="93"/>
        <v>0</v>
      </c>
      <c r="CS33" s="9">
        <f t="shared" si="94"/>
        <v>0</v>
      </c>
      <c r="CT33" s="9">
        <f t="shared" si="95"/>
        <v>0</v>
      </c>
      <c r="CU33" s="9">
        <f t="shared" si="96"/>
        <v>0</v>
      </c>
      <c r="CV33" s="9">
        <f t="shared" si="97"/>
        <v>5.809883465603507</v>
      </c>
      <c r="CW33" s="9">
        <f t="shared" si="98"/>
        <v>0.5809883465603507</v>
      </c>
      <c r="CX33" s="9">
        <f t="shared" si="99"/>
        <v>0.69718601587242079</v>
      </c>
      <c r="CY33" s="9">
        <f t="shared" si="100"/>
        <v>0.87148251984052605</v>
      </c>
      <c r="CZ33" s="9">
        <f t="shared" si="101"/>
        <v>0.98768018915259626</v>
      </c>
      <c r="DA33" s="9">
        <f t="shared" si="102"/>
        <v>1.1038778584646662</v>
      </c>
      <c r="DB33" s="9">
        <f t="shared" si="103"/>
        <v>1.2781743624327715</v>
      </c>
      <c r="DC33" s="9">
        <f t="shared" si="104"/>
        <v>0.29049417328017535</v>
      </c>
      <c r="DD33" s="2">
        <f t="shared" si="105"/>
        <v>0</v>
      </c>
      <c r="DE33" s="2">
        <f t="shared" si="106"/>
        <v>0</v>
      </c>
      <c r="DF33" s="2">
        <f t="shared" si="107"/>
        <v>0</v>
      </c>
      <c r="DG33" s="2">
        <f t="shared" si="108"/>
        <v>4.7008604602898671</v>
      </c>
      <c r="DH33" s="2">
        <f t="shared" si="109"/>
        <v>0</v>
      </c>
      <c r="DI33" s="2">
        <f t="shared" si="110"/>
        <v>0</v>
      </c>
      <c r="DJ33" s="2">
        <f t="shared" si="111"/>
        <v>0.98652515966771426</v>
      </c>
      <c r="DK33" s="2">
        <f t="shared" si="112"/>
        <v>0</v>
      </c>
      <c r="DL33" s="16">
        <f t="shared" si="113"/>
        <v>0</v>
      </c>
      <c r="DM33" s="16">
        <f t="shared" si="114"/>
        <v>0</v>
      </c>
      <c r="DN33" s="16">
        <f t="shared" si="115"/>
        <v>5.5359360000000004</v>
      </c>
      <c r="DO33" s="72">
        <f t="shared" si="116"/>
        <v>0.27394746560350658</v>
      </c>
      <c r="DP33" s="16">
        <f t="shared" si="117"/>
        <v>7.8926299642745334E-4</v>
      </c>
      <c r="DQ33" s="16">
        <f t="shared" si="118"/>
        <v>0</v>
      </c>
      <c r="DR33" s="2">
        <f t="shared" si="119"/>
        <v>0</v>
      </c>
      <c r="DS33" s="2">
        <f t="shared" si="120"/>
        <v>5.8704000000000001</v>
      </c>
      <c r="DT33" s="2">
        <f t="shared" si="121"/>
        <v>1.17408</v>
      </c>
      <c r="DU33" s="2">
        <f t="shared" si="122"/>
        <v>0</v>
      </c>
      <c r="DV33" s="31" t="s">
        <v>189</v>
      </c>
      <c r="DW33" s="18"/>
      <c r="DX33" s="17"/>
      <c r="DY33" s="47" t="str">
        <f t="shared" si="17"/>
        <v/>
      </c>
      <c r="DZ33" s="47" t="str">
        <f t="shared" si="17"/>
        <v/>
      </c>
      <c r="EA33" s="47" t="str">
        <f t="shared" si="17"/>
        <v/>
      </c>
      <c r="EB33" s="47" t="str">
        <f t="shared" si="17"/>
        <v/>
      </c>
      <c r="EC33" s="49" t="str">
        <f t="shared" si="17"/>
        <v/>
      </c>
      <c r="ED33" s="49" t="str">
        <f t="shared" si="17"/>
        <v/>
      </c>
      <c r="EE33" s="47" t="str">
        <f t="shared" si="17"/>
        <v/>
      </c>
      <c r="EF33" s="47" t="str">
        <f t="shared" si="17"/>
        <v/>
      </c>
      <c r="EG33" s="47" t="str">
        <f t="shared" si="17"/>
        <v/>
      </c>
      <c r="EH33" s="6">
        <f t="shared" si="18"/>
        <v>0</v>
      </c>
      <c r="EI33" s="6">
        <f t="shared" si="19"/>
        <v>0</v>
      </c>
      <c r="EJ33" s="2" t="str">
        <f t="shared" si="20"/>
        <v/>
      </c>
      <c r="EK33" s="2" t="str">
        <f t="shared" si="21"/>
        <v/>
      </c>
      <c r="EL33" s="2" t="str">
        <f t="shared" si="22"/>
        <v/>
      </c>
      <c r="EM33" s="2" t="str">
        <f t="shared" si="23"/>
        <v/>
      </c>
      <c r="EN33" s="2" t="str">
        <f t="shared" si="24"/>
        <v/>
      </c>
      <c r="EO33" s="2">
        <f t="shared" si="25"/>
        <v>0</v>
      </c>
      <c r="EP33" s="2">
        <f t="shared" si="123"/>
        <v>0</v>
      </c>
      <c r="EQ33" s="2"/>
      <c r="ER33" s="2"/>
      <c r="ES33" s="2"/>
      <c r="ET33" s="2"/>
      <c r="EU33" s="2"/>
      <c r="EV33" s="2"/>
      <c r="EW33" s="2">
        <f t="shared" si="26"/>
        <v>0</v>
      </c>
      <c r="EX33" s="2">
        <f t="shared" si="27"/>
        <v>0</v>
      </c>
      <c r="EY33" s="2">
        <f t="shared" si="124"/>
        <v>0</v>
      </c>
      <c r="EZ33" s="2">
        <f t="shared" si="28"/>
        <v>0</v>
      </c>
      <c r="FA33" s="2">
        <f t="shared" si="29"/>
        <v>0</v>
      </c>
      <c r="FB33" s="59"/>
      <c r="FC33" s="2">
        <f t="shared" si="30"/>
        <v>0</v>
      </c>
      <c r="FD33" s="2">
        <f t="shared" si="125"/>
        <v>0</v>
      </c>
      <c r="FE33" s="3">
        <f>EO33</f>
        <v>0</v>
      </c>
      <c r="FF33" s="3">
        <f t="shared" si="126"/>
        <v>0</v>
      </c>
      <c r="FG33" s="3">
        <f t="shared" si="127"/>
        <v>0</v>
      </c>
      <c r="FH33" s="3">
        <f t="shared" si="31"/>
        <v>0</v>
      </c>
      <c r="FI33" s="3">
        <f t="shared" si="32"/>
        <v>0</v>
      </c>
      <c r="FJ33" s="3">
        <f t="shared" si="33"/>
        <v>0</v>
      </c>
      <c r="FK33" s="3">
        <f t="shared" si="34"/>
        <v>0</v>
      </c>
      <c r="FL33" s="3">
        <f t="shared" si="128"/>
        <v>0</v>
      </c>
      <c r="FM33" s="3">
        <f t="shared" si="129"/>
        <v>0</v>
      </c>
      <c r="FN33" s="3">
        <f t="shared" si="130"/>
        <v>0</v>
      </c>
      <c r="FO33" s="2">
        <f t="shared" si="35"/>
        <v>0</v>
      </c>
      <c r="FP33" s="2">
        <f t="shared" si="36"/>
        <v>0</v>
      </c>
      <c r="FQ33" s="2">
        <f t="shared" si="131"/>
        <v>0</v>
      </c>
      <c r="FR33" s="6" t="str">
        <f>IF(A33=1,1,IF(DW33="","",COUNTA($DW$31:DW33)+1))</f>
        <v/>
      </c>
      <c r="FS33" s="6" t="str">
        <f t="shared" si="37"/>
        <v/>
      </c>
      <c r="FT33" s="4">
        <f t="shared" si="132"/>
        <v>1</v>
      </c>
      <c r="FU33" s="23">
        <f t="shared" si="133"/>
        <v>1</v>
      </c>
      <c r="FV33" s="23">
        <f t="shared" si="134"/>
        <v>2</v>
      </c>
    </row>
    <row r="34" spans="1:178" s="26" customFormat="1">
      <c r="A34" s="4">
        <f t="shared" si="38"/>
        <v>4</v>
      </c>
      <c r="B34" s="33">
        <v>11.082000000000001</v>
      </c>
      <c r="C34" s="33">
        <v>390.15</v>
      </c>
      <c r="D34" s="33">
        <v>389.55543301716978</v>
      </c>
      <c r="E34" s="33"/>
      <c r="F34" s="33"/>
      <c r="G34" s="11" t="str">
        <f t="shared" si="4"/>
        <v/>
      </c>
      <c r="H34" s="3">
        <f t="shared" si="39"/>
        <v>11.082000000000001</v>
      </c>
      <c r="I34" s="3">
        <f t="shared" si="5"/>
        <v>11.082000000000001</v>
      </c>
      <c r="J34" s="3">
        <f t="shared" si="40"/>
        <v>390.15</v>
      </c>
      <c r="K34" s="3">
        <f t="shared" si="6"/>
        <v>390.15</v>
      </c>
      <c r="L34" s="2">
        <f t="shared" si="7"/>
        <v>390.15</v>
      </c>
      <c r="M34" s="8">
        <f t="shared" si="41"/>
        <v>11.082000000000001</v>
      </c>
      <c r="N34" s="8">
        <f t="shared" si="8"/>
        <v>11.082000000000001</v>
      </c>
      <c r="O34" s="8">
        <f t="shared" si="42"/>
        <v>389.55543301716978</v>
      </c>
      <c r="P34" s="8">
        <f t="shared" si="9"/>
        <v>389.55543301716978</v>
      </c>
      <c r="Q34" s="2">
        <f t="shared" si="10"/>
        <v>389.55543301716978</v>
      </c>
      <c r="R34" s="3">
        <f t="shared" si="11"/>
        <v>0</v>
      </c>
      <c r="S34" s="3" t="str">
        <f t="shared" si="12"/>
        <v/>
      </c>
      <c r="T34" s="3" t="str">
        <f t="shared" si="43"/>
        <v/>
      </c>
      <c r="U34" s="8" t="str">
        <f t="shared" si="13"/>
        <v/>
      </c>
      <c r="V34" s="2" t="str">
        <f t="shared" si="14"/>
        <v/>
      </c>
      <c r="W34" s="2" t="str">
        <f t="shared" si="15"/>
        <v/>
      </c>
      <c r="X34" s="2">
        <f t="shared" si="135"/>
        <v>390.15</v>
      </c>
      <c r="Y34" s="2">
        <f t="shared" si="16"/>
        <v>0.5945669828302016</v>
      </c>
      <c r="Z34" s="46">
        <v>440</v>
      </c>
      <c r="AA34" s="46">
        <f t="shared" si="44"/>
        <v>0</v>
      </c>
      <c r="AB34" s="47"/>
      <c r="AC34" s="46">
        <f t="shared" si="45"/>
        <v>2</v>
      </c>
      <c r="AD34" s="47">
        <v>1.2</v>
      </c>
      <c r="AE34" s="48" t="str">
        <f t="shared" si="46"/>
        <v/>
      </c>
      <c r="AF34" s="49">
        <f t="shared" si="47"/>
        <v>0</v>
      </c>
      <c r="AG34" s="49">
        <f t="shared" si="47"/>
        <v>0</v>
      </c>
      <c r="AH34" s="49">
        <f t="shared" si="47"/>
        <v>0</v>
      </c>
      <c r="AI34" s="47">
        <f t="shared" si="47"/>
        <v>0.1</v>
      </c>
      <c r="AJ34" s="47">
        <f t="shared" si="47"/>
        <v>0.3</v>
      </c>
      <c r="AK34" s="46">
        <v>1</v>
      </c>
      <c r="AL34" s="47"/>
      <c r="AM34" s="53">
        <f t="shared" si="48"/>
        <v>0.74</v>
      </c>
      <c r="AN34" s="50" t="str">
        <f t="shared" si="49"/>
        <v>8,723 - 11,082</v>
      </c>
      <c r="AO34" s="53" t="s">
        <v>93</v>
      </c>
      <c r="AP34" s="52">
        <f t="shared" si="50"/>
        <v>2.359</v>
      </c>
      <c r="AQ34" s="52">
        <f t="shared" si="51"/>
        <v>2.359</v>
      </c>
      <c r="AR34" s="47">
        <f t="shared" si="52"/>
        <v>0.2</v>
      </c>
      <c r="AS34" s="53">
        <f t="shared" si="53"/>
        <v>0.84350494467744852</v>
      </c>
      <c r="AT34" s="52">
        <f t="shared" si="54"/>
        <v>0.9435049446774485</v>
      </c>
      <c r="AU34" s="9">
        <f t="shared" si="55"/>
        <v>2.2257281644941012</v>
      </c>
      <c r="AV34" s="9">
        <f t="shared" si="56"/>
        <v>0.84</v>
      </c>
      <c r="AW34" s="12" t="str">
        <f t="shared" si="57"/>
        <v xml:space="preserve">Malé krytí- nutno zmenšit výšku obsypu </v>
      </c>
      <c r="AX34" s="9">
        <f t="shared" si="58"/>
        <v>0.74350494467744843</v>
      </c>
      <c r="AY34" s="12" t="str">
        <f t="shared" si="59"/>
        <v/>
      </c>
      <c r="AZ34" s="10">
        <f t="shared" si="60"/>
        <v>0.15205308443374599</v>
      </c>
      <c r="BA34" s="10">
        <f t="shared" si="61"/>
        <v>1.2</v>
      </c>
      <c r="BB34" s="10">
        <f t="shared" si="62"/>
        <v>0.12</v>
      </c>
      <c r="BC34" s="10">
        <f t="shared" si="63"/>
        <v>0.88800000000000001</v>
      </c>
      <c r="BD34" s="10">
        <f t="shared" si="64"/>
        <v>0.73594691556625402</v>
      </c>
      <c r="BE34" s="12" t="str">
        <f t="shared" si="65"/>
        <v/>
      </c>
      <c r="BF34" s="9">
        <f t="shared" si="66"/>
        <v>1.2</v>
      </c>
      <c r="BG34" s="9">
        <f t="shared" si="67"/>
        <v>1.2</v>
      </c>
      <c r="BH34" s="7">
        <f t="shared" si="68"/>
        <v>0.24</v>
      </c>
      <c r="BI34" s="7">
        <f t="shared" si="69"/>
        <v>0.8922059336129381</v>
      </c>
      <c r="BJ34" s="12" t="str">
        <f t="shared" si="70"/>
        <v/>
      </c>
      <c r="BK34" s="80">
        <f t="shared" si="71"/>
        <v>0</v>
      </c>
      <c r="BL34" s="7">
        <f t="shared" si="72"/>
        <v>0</v>
      </c>
      <c r="BM34" s="7">
        <f t="shared" si="136"/>
        <v>-0.11579406638706191</v>
      </c>
      <c r="BN34" s="12" t="str">
        <f t="shared" si="73"/>
        <v>Plocha zpětného zásypu je záporná. Vrch obsypu nebo potrubí zasahuje do úpravy povrchu z důvodu malého krytí. Dále je uvažováno s hodnotou 0</v>
      </c>
      <c r="BO34" s="9">
        <f t="shared" si="74"/>
        <v>0.8922059336129381</v>
      </c>
      <c r="BP34" s="2">
        <f t="shared" si="75"/>
        <v>0.9435049446774485</v>
      </c>
      <c r="BQ34" s="2">
        <f t="shared" si="76"/>
        <v>0.9435049446774485</v>
      </c>
      <c r="BR34" s="20">
        <f t="shared" si="77"/>
        <v>2</v>
      </c>
      <c r="BS34" s="20">
        <f t="shared" si="77"/>
        <v>2</v>
      </c>
      <c r="BT34" s="20">
        <f t="shared" si="77"/>
        <v>2</v>
      </c>
      <c r="BU34" s="86">
        <f t="shared" si="78"/>
        <v>0</v>
      </c>
      <c r="BV34" s="86">
        <f t="shared" si="79"/>
        <v>0</v>
      </c>
      <c r="BW34" s="20">
        <v>4</v>
      </c>
      <c r="BX34" s="86">
        <f t="shared" si="77"/>
        <v>0.1</v>
      </c>
      <c r="BY34" s="86">
        <f t="shared" si="77"/>
        <v>0.12</v>
      </c>
      <c r="BZ34" s="86">
        <f t="shared" si="77"/>
        <v>0.15</v>
      </c>
      <c r="CA34" s="86">
        <f t="shared" si="77"/>
        <v>0.17</v>
      </c>
      <c r="CB34" s="86">
        <f t="shared" si="77"/>
        <v>0.19</v>
      </c>
      <c r="CC34" s="86">
        <f t="shared" si="77"/>
        <v>0.22</v>
      </c>
      <c r="CD34" s="86">
        <f t="shared" si="77"/>
        <v>0.05</v>
      </c>
      <c r="CE34" s="20" t="str">
        <f t="shared" si="137"/>
        <v>OK (100 %)</v>
      </c>
      <c r="CF34" s="14">
        <f t="shared" si="81"/>
        <v>2.359</v>
      </c>
      <c r="CG34" s="14">
        <f t="shared" si="82"/>
        <v>2.359</v>
      </c>
      <c r="CH34" s="8">
        <f t="shared" si="83"/>
        <v>-0.27315820260707935</v>
      </c>
      <c r="CI34" s="9">
        <f t="shared" si="84"/>
        <v>2.359</v>
      </c>
      <c r="CJ34" s="9">
        <f t="shared" si="85"/>
        <v>0</v>
      </c>
      <c r="CK34" s="9">
        <f t="shared" si="86"/>
        <v>2.359</v>
      </c>
      <c r="CL34" s="9">
        <f t="shared" si="87"/>
        <v>0</v>
      </c>
      <c r="CM34" s="9">
        <f t="shared" si="88"/>
        <v>0.35869322617920679</v>
      </c>
      <c r="CN34" s="9">
        <f t="shared" si="89"/>
        <v>0</v>
      </c>
      <c r="CO34" s="9">
        <f t="shared" si="90"/>
        <v>0</v>
      </c>
      <c r="CP34" s="9">
        <f t="shared" si="91"/>
        <v>0</v>
      </c>
      <c r="CQ34" s="9">
        <f t="shared" si="92"/>
        <v>0</v>
      </c>
      <c r="CR34" s="9">
        <f t="shared" si="93"/>
        <v>0</v>
      </c>
      <c r="CS34" s="9">
        <f t="shared" si="94"/>
        <v>0</v>
      </c>
      <c r="CT34" s="9">
        <f t="shared" si="95"/>
        <v>0</v>
      </c>
      <c r="CU34" s="9">
        <f t="shared" si="96"/>
        <v>0</v>
      </c>
      <c r="CV34" s="9">
        <f t="shared" si="97"/>
        <v>2.1047137973929209</v>
      </c>
      <c r="CW34" s="9">
        <f t="shared" si="98"/>
        <v>0.21047137973929209</v>
      </c>
      <c r="CX34" s="9">
        <f t="shared" si="99"/>
        <v>0.2525656556871505</v>
      </c>
      <c r="CY34" s="9">
        <f t="shared" si="100"/>
        <v>0.31570706960893813</v>
      </c>
      <c r="CZ34" s="9">
        <f t="shared" si="101"/>
        <v>0.35780134555679655</v>
      </c>
      <c r="DA34" s="9">
        <f t="shared" si="102"/>
        <v>0.39989562150465496</v>
      </c>
      <c r="DB34" s="9">
        <f t="shared" si="103"/>
        <v>0.46303703542644259</v>
      </c>
      <c r="DC34" s="9">
        <f t="shared" si="104"/>
        <v>0.10523568986964604</v>
      </c>
      <c r="DD34" s="2">
        <f t="shared" si="105"/>
        <v>0</v>
      </c>
      <c r="DE34" s="2">
        <f t="shared" si="106"/>
        <v>0</v>
      </c>
      <c r="DF34" s="2">
        <f t="shared" si="107"/>
        <v>0</v>
      </c>
      <c r="DG34" s="2">
        <f t="shared" si="108"/>
        <v>2.0191787738207934</v>
      </c>
      <c r="DH34" s="2">
        <f t="shared" si="109"/>
        <v>0</v>
      </c>
      <c r="DI34" s="2">
        <f t="shared" si="110"/>
        <v>0</v>
      </c>
      <c r="DJ34" s="2">
        <f t="shared" si="111"/>
        <v>0</v>
      </c>
      <c r="DK34" s="2">
        <f t="shared" si="112"/>
        <v>0</v>
      </c>
      <c r="DL34" s="16">
        <f t="shared" si="113"/>
        <v>0</v>
      </c>
      <c r="DM34" s="16">
        <f t="shared" si="114"/>
        <v>0</v>
      </c>
      <c r="DN34" s="16">
        <f t="shared" si="115"/>
        <v>2.377872</v>
      </c>
      <c r="DO34" s="72">
        <f t="shared" si="116"/>
        <v>-0.27315820260707913</v>
      </c>
      <c r="DP34" s="16">
        <f t="shared" si="117"/>
        <v>0</v>
      </c>
      <c r="DQ34" s="16">
        <f t="shared" si="118"/>
        <v>0</v>
      </c>
      <c r="DR34" s="2">
        <f t="shared" si="119"/>
        <v>0</v>
      </c>
      <c r="DS34" s="2">
        <f t="shared" si="120"/>
        <v>2.8308</v>
      </c>
      <c r="DT34" s="2">
        <f t="shared" si="121"/>
        <v>0.56616</v>
      </c>
      <c r="DU34" s="2">
        <f t="shared" si="122"/>
        <v>0</v>
      </c>
      <c r="DV34" s="15" t="s">
        <v>189</v>
      </c>
      <c r="DW34" s="18"/>
      <c r="DX34" s="17"/>
      <c r="DY34" s="47" t="str">
        <f t="shared" si="17"/>
        <v/>
      </c>
      <c r="DZ34" s="47" t="str">
        <f t="shared" si="17"/>
        <v/>
      </c>
      <c r="EA34" s="47" t="str">
        <f t="shared" si="17"/>
        <v/>
      </c>
      <c r="EB34" s="47" t="str">
        <f t="shared" si="17"/>
        <v/>
      </c>
      <c r="EC34" s="49" t="str">
        <f t="shared" si="17"/>
        <v/>
      </c>
      <c r="ED34" s="49" t="str">
        <f t="shared" si="17"/>
        <v/>
      </c>
      <c r="EE34" s="47" t="str">
        <f t="shared" si="17"/>
        <v/>
      </c>
      <c r="EF34" s="47" t="str">
        <f t="shared" si="17"/>
        <v/>
      </c>
      <c r="EG34" s="47" t="str">
        <f t="shared" si="17"/>
        <v/>
      </c>
      <c r="EH34" s="6">
        <f t="shared" si="18"/>
        <v>0</v>
      </c>
      <c r="EI34" s="6">
        <f t="shared" si="19"/>
        <v>0</v>
      </c>
      <c r="EJ34" s="2" t="str">
        <f t="shared" si="20"/>
        <v/>
      </c>
      <c r="EK34" s="2" t="str">
        <f t="shared" si="21"/>
        <v/>
      </c>
      <c r="EL34" s="2" t="str">
        <f t="shared" si="22"/>
        <v/>
      </c>
      <c r="EM34" s="2" t="str">
        <f t="shared" si="23"/>
        <v/>
      </c>
      <c r="EN34" s="2" t="str">
        <f t="shared" si="24"/>
        <v/>
      </c>
      <c r="EO34" s="2">
        <f t="shared" si="25"/>
        <v>0</v>
      </c>
      <c r="EP34" s="2">
        <f t="shared" si="123"/>
        <v>0</v>
      </c>
      <c r="EQ34" s="2"/>
      <c r="ER34" s="2"/>
      <c r="ES34" s="2"/>
      <c r="ET34" s="2"/>
      <c r="EU34" s="2"/>
      <c r="EV34" s="2"/>
      <c r="EW34" s="2">
        <f t="shared" si="26"/>
        <v>0</v>
      </c>
      <c r="EX34" s="2">
        <f t="shared" si="27"/>
        <v>0</v>
      </c>
      <c r="EY34" s="2">
        <f t="shared" si="124"/>
        <v>0</v>
      </c>
      <c r="EZ34" s="2">
        <f t="shared" si="28"/>
        <v>0</v>
      </c>
      <c r="FA34" s="2">
        <f t="shared" si="29"/>
        <v>0</v>
      </c>
      <c r="FB34" s="59"/>
      <c r="FC34" s="2">
        <f t="shared" si="30"/>
        <v>0</v>
      </c>
      <c r="FD34" s="2">
        <f t="shared" si="125"/>
        <v>0</v>
      </c>
      <c r="FE34" s="3">
        <f t="shared" ref="FE34:FE97" si="138">EO34</f>
        <v>0</v>
      </c>
      <c r="FF34" s="3">
        <f t="shared" si="126"/>
        <v>0</v>
      </c>
      <c r="FG34" s="3">
        <f t="shared" si="127"/>
        <v>0</v>
      </c>
      <c r="FH34" s="3">
        <f t="shared" si="31"/>
        <v>0</v>
      </c>
      <c r="FI34" s="3">
        <f t="shared" si="32"/>
        <v>0</v>
      </c>
      <c r="FJ34" s="3">
        <f t="shared" si="33"/>
        <v>0</v>
      </c>
      <c r="FK34" s="3">
        <f t="shared" si="34"/>
        <v>0</v>
      </c>
      <c r="FL34" s="3">
        <f>FK34*FH34</f>
        <v>0</v>
      </c>
      <c r="FM34" s="3">
        <f t="shared" si="129"/>
        <v>0</v>
      </c>
      <c r="FN34" s="3">
        <f t="shared" si="130"/>
        <v>0</v>
      </c>
      <c r="FO34" s="2">
        <f t="shared" si="35"/>
        <v>0</v>
      </c>
      <c r="FP34" s="2">
        <f t="shared" si="36"/>
        <v>0</v>
      </c>
      <c r="FQ34" s="2">
        <f t="shared" si="131"/>
        <v>0</v>
      </c>
      <c r="FR34" s="6" t="str">
        <f>IF(A34=1,1,IF(DW34="","",COUNTA($DW$31:DW34)+1))</f>
        <v/>
      </c>
      <c r="FS34" s="6" t="str">
        <f t="shared" si="37"/>
        <v/>
      </c>
      <c r="FT34" s="4">
        <f t="shared" si="132"/>
        <v>1</v>
      </c>
      <c r="FU34" s="23">
        <f t="shared" si="133"/>
        <v>1</v>
      </c>
      <c r="FV34" s="23">
        <f t="shared" si="134"/>
        <v>2</v>
      </c>
    </row>
    <row r="35" spans="1:178" s="26" customFormat="1">
      <c r="A35" s="4">
        <f t="shared" si="38"/>
        <v>5</v>
      </c>
      <c r="B35" s="33">
        <v>13.869</v>
      </c>
      <c r="C35" s="33">
        <v>390.15</v>
      </c>
      <c r="D35" s="33">
        <v>389.56937380573248</v>
      </c>
      <c r="E35" s="33"/>
      <c r="F35" s="33"/>
      <c r="G35" s="11" t="str">
        <f t="shared" si="4"/>
        <v/>
      </c>
      <c r="H35" s="3">
        <f t="shared" si="39"/>
        <v>13.869</v>
      </c>
      <c r="I35" s="3">
        <f t="shared" si="5"/>
        <v>13.869</v>
      </c>
      <c r="J35" s="3">
        <f t="shared" si="40"/>
        <v>390.15</v>
      </c>
      <c r="K35" s="3">
        <f t="shared" si="6"/>
        <v>390.15</v>
      </c>
      <c r="L35" s="2">
        <f t="shared" si="7"/>
        <v>390.15</v>
      </c>
      <c r="M35" s="8">
        <f t="shared" si="41"/>
        <v>13.869</v>
      </c>
      <c r="N35" s="8">
        <f t="shared" si="8"/>
        <v>13.869</v>
      </c>
      <c r="O35" s="8">
        <f t="shared" si="42"/>
        <v>389.56937380573248</v>
      </c>
      <c r="P35" s="8">
        <f t="shared" si="9"/>
        <v>389.56937380573248</v>
      </c>
      <c r="Q35" s="2">
        <f t="shared" si="10"/>
        <v>389.56937380573248</v>
      </c>
      <c r="R35" s="3">
        <f t="shared" si="11"/>
        <v>0</v>
      </c>
      <c r="S35" s="3" t="str">
        <f t="shared" si="12"/>
        <v/>
      </c>
      <c r="T35" s="3" t="str">
        <f t="shared" si="43"/>
        <v/>
      </c>
      <c r="U35" s="8" t="str">
        <f t="shared" si="13"/>
        <v/>
      </c>
      <c r="V35" s="2" t="str">
        <f t="shared" si="14"/>
        <v/>
      </c>
      <c r="W35" s="2" t="str">
        <f t="shared" si="15"/>
        <v/>
      </c>
      <c r="X35" s="2">
        <f t="shared" si="135"/>
        <v>390.15</v>
      </c>
      <c r="Y35" s="2">
        <f t="shared" si="16"/>
        <v>0.58062619426749507</v>
      </c>
      <c r="Z35" s="46">
        <v>440</v>
      </c>
      <c r="AA35" s="46">
        <f t="shared" si="44"/>
        <v>0</v>
      </c>
      <c r="AB35" s="47"/>
      <c r="AC35" s="46">
        <f t="shared" si="45"/>
        <v>2</v>
      </c>
      <c r="AD35" s="47">
        <v>1.2</v>
      </c>
      <c r="AE35" s="48" t="str">
        <f t="shared" si="46"/>
        <v/>
      </c>
      <c r="AF35" s="49">
        <f t="shared" si="47"/>
        <v>0</v>
      </c>
      <c r="AG35" s="49">
        <f t="shared" si="47"/>
        <v>0</v>
      </c>
      <c r="AH35" s="49">
        <f t="shared" si="47"/>
        <v>0</v>
      </c>
      <c r="AI35" s="47">
        <f t="shared" si="47"/>
        <v>0.1</v>
      </c>
      <c r="AJ35" s="47">
        <f t="shared" si="47"/>
        <v>0.3</v>
      </c>
      <c r="AK35" s="46">
        <v>1</v>
      </c>
      <c r="AL35" s="47"/>
      <c r="AM35" s="53">
        <f t="shared" si="48"/>
        <v>0.74</v>
      </c>
      <c r="AN35" s="50" t="str">
        <f t="shared" si="49"/>
        <v>11,082 - 13,869</v>
      </c>
      <c r="AO35" s="53" t="s">
        <v>84</v>
      </c>
      <c r="AP35" s="52">
        <f t="shared" si="50"/>
        <v>2.786999999999999</v>
      </c>
      <c r="AQ35" s="52">
        <f t="shared" si="51"/>
        <v>2.786999999999999</v>
      </c>
      <c r="AR35" s="47">
        <f t="shared" si="52"/>
        <v>0</v>
      </c>
      <c r="AS35" s="53">
        <f t="shared" si="53"/>
        <v>0.58759658854884833</v>
      </c>
      <c r="AT35" s="52">
        <f t="shared" si="54"/>
        <v>0.68759658854884831</v>
      </c>
      <c r="AU35" s="9">
        <f t="shared" si="55"/>
        <v>1.9163316922856395</v>
      </c>
      <c r="AV35" s="9">
        <f t="shared" si="56"/>
        <v>0.84</v>
      </c>
      <c r="AW35" s="12" t="str">
        <f t="shared" si="57"/>
        <v xml:space="preserve">Malé krytí- nutno zmenšit výšku obsypu </v>
      </c>
      <c r="AX35" s="9">
        <f t="shared" si="58"/>
        <v>0.68759658854884831</v>
      </c>
      <c r="AY35" s="12" t="str">
        <f t="shared" si="59"/>
        <v/>
      </c>
      <c r="AZ35" s="10">
        <f t="shared" si="60"/>
        <v>0.15205308443374599</v>
      </c>
      <c r="BA35" s="10">
        <f t="shared" si="61"/>
        <v>1.2</v>
      </c>
      <c r="BB35" s="10">
        <f t="shared" si="62"/>
        <v>0.12</v>
      </c>
      <c r="BC35" s="10">
        <f t="shared" si="63"/>
        <v>0.88800000000000001</v>
      </c>
      <c r="BD35" s="10">
        <f t="shared" si="64"/>
        <v>0.73594691556625402</v>
      </c>
      <c r="BE35" s="12" t="str">
        <f t="shared" si="65"/>
        <v/>
      </c>
      <c r="BF35" s="9">
        <f t="shared" si="66"/>
        <v>1.2</v>
      </c>
      <c r="BG35" s="9">
        <f t="shared" si="67"/>
        <v>1.2</v>
      </c>
      <c r="BH35" s="7">
        <f t="shared" si="68"/>
        <v>0</v>
      </c>
      <c r="BI35" s="7">
        <f t="shared" si="69"/>
        <v>0.82511590625861797</v>
      </c>
      <c r="BJ35" s="12" t="str">
        <f t="shared" si="70"/>
        <v/>
      </c>
      <c r="BK35" s="80">
        <f t="shared" si="71"/>
        <v>0</v>
      </c>
      <c r="BL35" s="7">
        <f t="shared" si="72"/>
        <v>0</v>
      </c>
      <c r="BM35" s="7">
        <f t="shared" si="136"/>
        <v>-0.18288409374138204</v>
      </c>
      <c r="BN35" s="12" t="str">
        <f t="shared" si="73"/>
        <v>Plocha zpětného zásypu je záporná. Vrch obsypu nebo potrubí zasahuje do úpravy povrchu z důvodu malého krytí. Dále je uvažováno s hodnotou 0</v>
      </c>
      <c r="BO35" s="9">
        <f t="shared" si="74"/>
        <v>0.82511590625861797</v>
      </c>
      <c r="BP35" s="2">
        <f t="shared" si="75"/>
        <v>0.68759658854884831</v>
      </c>
      <c r="BQ35" s="2">
        <f t="shared" si="76"/>
        <v>0.68759658854884831</v>
      </c>
      <c r="BR35" s="20">
        <f t="shared" si="77"/>
        <v>2</v>
      </c>
      <c r="BS35" s="20">
        <f t="shared" si="77"/>
        <v>2</v>
      </c>
      <c r="BT35" s="20">
        <f t="shared" si="77"/>
        <v>2</v>
      </c>
      <c r="BU35" s="86">
        <f t="shared" si="78"/>
        <v>1</v>
      </c>
      <c r="BV35" s="86">
        <f t="shared" si="79"/>
        <v>1</v>
      </c>
      <c r="BW35" s="20">
        <v>4</v>
      </c>
      <c r="BX35" s="86">
        <f t="shared" si="77"/>
        <v>0.1</v>
      </c>
      <c r="BY35" s="86">
        <f t="shared" si="77"/>
        <v>0.12</v>
      </c>
      <c r="BZ35" s="86">
        <f t="shared" si="77"/>
        <v>0.15</v>
      </c>
      <c r="CA35" s="86">
        <f t="shared" si="77"/>
        <v>0.17</v>
      </c>
      <c r="CB35" s="86">
        <f t="shared" si="77"/>
        <v>0.19</v>
      </c>
      <c r="CC35" s="86">
        <f t="shared" si="77"/>
        <v>0.22</v>
      </c>
      <c r="CD35" s="86">
        <f t="shared" si="77"/>
        <v>0.05</v>
      </c>
      <c r="CE35" s="20" t="str">
        <f t="shared" si="137"/>
        <v>OK (100 %)</v>
      </c>
      <c r="CF35" s="14">
        <f t="shared" si="81"/>
        <v>1.5669999999999991</v>
      </c>
      <c r="CG35" s="14">
        <f t="shared" si="82"/>
        <v>2.1669999999999989</v>
      </c>
      <c r="CH35" s="8">
        <f t="shared" si="83"/>
        <v>2.0973276953169373</v>
      </c>
      <c r="CI35" s="9">
        <f t="shared" si="84"/>
        <v>2.786999999999999</v>
      </c>
      <c r="CJ35" s="9">
        <f t="shared" si="85"/>
        <v>0</v>
      </c>
      <c r="CK35" s="9">
        <f t="shared" si="86"/>
        <v>2.786999999999999</v>
      </c>
      <c r="CL35" s="9">
        <f t="shared" si="87"/>
        <v>0</v>
      </c>
      <c r="CM35" s="9">
        <f t="shared" si="88"/>
        <v>0.3294990339679274</v>
      </c>
      <c r="CN35" s="9">
        <f t="shared" si="89"/>
        <v>0</v>
      </c>
      <c r="CO35" s="9">
        <f t="shared" si="90"/>
        <v>0</v>
      </c>
      <c r="CP35" s="9">
        <f t="shared" si="91"/>
        <v>0</v>
      </c>
      <c r="CQ35" s="9">
        <f t="shared" si="92"/>
        <v>0</v>
      </c>
      <c r="CR35" s="9">
        <f t="shared" si="93"/>
        <v>0</v>
      </c>
      <c r="CS35" s="9">
        <f t="shared" si="94"/>
        <v>0</v>
      </c>
      <c r="CT35" s="9">
        <f t="shared" si="95"/>
        <v>0</v>
      </c>
      <c r="CU35" s="9">
        <f t="shared" si="96"/>
        <v>0</v>
      </c>
      <c r="CV35" s="9">
        <f t="shared" si="97"/>
        <v>5.9404927352982115</v>
      </c>
      <c r="CW35" s="9">
        <f t="shared" si="98"/>
        <v>0.59404927352982118</v>
      </c>
      <c r="CX35" s="9">
        <f t="shared" si="99"/>
        <v>0.71285912823578534</v>
      </c>
      <c r="CY35" s="9">
        <f t="shared" si="100"/>
        <v>0.89107391029473171</v>
      </c>
      <c r="CZ35" s="9">
        <f t="shared" si="101"/>
        <v>1.009883765000696</v>
      </c>
      <c r="DA35" s="9">
        <f t="shared" si="102"/>
        <v>1.1286936197066602</v>
      </c>
      <c r="DB35" s="9">
        <f t="shared" si="103"/>
        <v>1.3069084017656065</v>
      </c>
      <c r="DC35" s="9">
        <f t="shared" si="104"/>
        <v>0.29702463676491059</v>
      </c>
      <c r="DD35" s="2">
        <f t="shared" si="105"/>
        <v>0</v>
      </c>
      <c r="DE35" s="2">
        <f t="shared" si="106"/>
        <v>0.59536</v>
      </c>
      <c r="DF35" s="2">
        <f t="shared" si="107"/>
        <v>0</v>
      </c>
      <c r="DG35" s="2">
        <f>IF(B35="","",CHOOSE($BR35,0,CHOOSE($BS35,0,CHOOSE(AK35,IF(AL35="",(MAX(BD35,0)+BB35)*CG35,AL35),0))))</f>
        <v>1.8548369660320716</v>
      </c>
      <c r="DH35" s="2">
        <f t="shared" si="109"/>
        <v>0</v>
      </c>
      <c r="DI35" s="2">
        <f t="shared" si="110"/>
        <v>0</v>
      </c>
      <c r="DJ35" s="2">
        <f t="shared" si="111"/>
        <v>0</v>
      </c>
      <c r="DK35" s="2">
        <f t="shared" si="112"/>
        <v>0</v>
      </c>
      <c r="DL35" s="16">
        <f t="shared" si="113"/>
        <v>0</v>
      </c>
      <c r="DM35" s="16">
        <f t="shared" si="114"/>
        <v>5.7310497708745523E-2</v>
      </c>
      <c r="DN35" s="16">
        <f t="shared" si="115"/>
        <v>3.9004755376900206</v>
      </c>
      <c r="DO35" s="72">
        <f t="shared" si="116"/>
        <v>2.0400171976081909</v>
      </c>
      <c r="DP35" s="16">
        <f t="shared" si="117"/>
        <v>0</v>
      </c>
      <c r="DQ35" s="16">
        <f t="shared" si="118"/>
        <v>5.7310497708745523E-2</v>
      </c>
      <c r="DR35" s="2">
        <f t="shared" si="119"/>
        <v>0</v>
      </c>
      <c r="DS35" s="2">
        <f t="shared" si="120"/>
        <v>0</v>
      </c>
      <c r="DT35" s="2">
        <f t="shared" si="121"/>
        <v>0</v>
      </c>
      <c r="DU35" s="2">
        <f t="shared" si="122"/>
        <v>1.0634690399812761</v>
      </c>
      <c r="DV35" s="15" t="s">
        <v>214</v>
      </c>
      <c r="DW35" s="18">
        <v>1.24</v>
      </c>
      <c r="DX35" s="17"/>
      <c r="DY35" s="47">
        <f t="shared" si="17"/>
        <v>0.6</v>
      </c>
      <c r="DZ35" s="47">
        <f t="shared" si="17"/>
        <v>0.6</v>
      </c>
      <c r="EA35" s="47">
        <f t="shared" si="17"/>
        <v>0.6</v>
      </c>
      <c r="EB35" s="47">
        <f t="shared" si="17"/>
        <v>0.6</v>
      </c>
      <c r="EC35" s="49">
        <f t="shared" si="17"/>
        <v>0</v>
      </c>
      <c r="ED35" s="49">
        <f t="shared" si="17"/>
        <v>0</v>
      </c>
      <c r="EE35" s="47">
        <f t="shared" si="17"/>
        <v>0.2</v>
      </c>
      <c r="EF35" s="47">
        <f t="shared" si="17"/>
        <v>0.1</v>
      </c>
      <c r="EG35" s="47">
        <f t="shared" si="17"/>
        <v>0</v>
      </c>
      <c r="EH35" s="6">
        <f t="shared" si="18"/>
        <v>1.22</v>
      </c>
      <c r="EI35" s="6">
        <f t="shared" si="19"/>
        <v>1.22</v>
      </c>
      <c r="EJ35" s="2">
        <f t="shared" si="20"/>
        <v>2.44</v>
      </c>
      <c r="EK35" s="2">
        <f t="shared" si="21"/>
        <v>2.44</v>
      </c>
      <c r="EL35" s="2">
        <f t="shared" si="22"/>
        <v>0.68062619426749504</v>
      </c>
      <c r="EM35" s="2">
        <f t="shared" si="23"/>
        <v>0.78062619426749502</v>
      </c>
      <c r="EN35" s="2">
        <f t="shared" si="24"/>
        <v>1.9047279140126878</v>
      </c>
      <c r="EO35" s="2">
        <f t="shared" si="25"/>
        <v>4.6475361101909582</v>
      </c>
      <c r="EP35" s="2">
        <f t="shared" si="123"/>
        <v>4.6475361101909582</v>
      </c>
      <c r="EQ35" s="2"/>
      <c r="ER35" s="2"/>
      <c r="ES35" s="2"/>
      <c r="ET35" s="2"/>
      <c r="EU35" s="2"/>
      <c r="EV35" s="2"/>
      <c r="EW35" s="2">
        <f t="shared" si="26"/>
        <v>5.9535999999999998</v>
      </c>
      <c r="EX35" s="2">
        <f t="shared" si="27"/>
        <v>0.59536</v>
      </c>
      <c r="EY35" s="2">
        <f t="shared" si="124"/>
        <v>0.59536</v>
      </c>
      <c r="EZ35" s="2">
        <f t="shared" si="28"/>
        <v>1.2076282160399165</v>
      </c>
      <c r="FA35" s="2">
        <f t="shared" si="29"/>
        <v>0.78062619426749502</v>
      </c>
      <c r="FB35" s="59"/>
      <c r="FC35" s="2">
        <f t="shared" si="30"/>
        <v>1.0634690399812761</v>
      </c>
      <c r="FD35" s="2">
        <f t="shared" si="125"/>
        <v>1.0634690399812761</v>
      </c>
      <c r="FE35" s="3">
        <f t="shared" si="138"/>
        <v>4.6475361101909582</v>
      </c>
      <c r="FF35" s="3">
        <f t="shared" si="126"/>
        <v>1.0634690399812761</v>
      </c>
      <c r="FG35" s="3">
        <f t="shared" si="127"/>
        <v>0.59536</v>
      </c>
      <c r="FH35" s="3">
        <f t="shared" si="31"/>
        <v>1.2</v>
      </c>
      <c r="FI35" s="3">
        <f t="shared" si="32"/>
        <v>0.82511590625861797</v>
      </c>
      <c r="FJ35" s="3">
        <f t="shared" si="33"/>
        <v>0.68062619426749504</v>
      </c>
      <c r="FK35" s="3">
        <f t="shared" si="34"/>
        <v>0.81675143312099407</v>
      </c>
      <c r="FL35" s="3">
        <f t="shared" si="128"/>
        <v>0.98010171974519289</v>
      </c>
      <c r="FM35" s="3">
        <f t="shared" si="129"/>
        <v>2.0086053504644896</v>
      </c>
      <c r="FN35" s="3">
        <f t="shared" si="130"/>
        <v>2.0086053504644896</v>
      </c>
      <c r="FO35" s="2">
        <f t="shared" si="35"/>
        <v>2.44</v>
      </c>
      <c r="FP35" s="2">
        <f t="shared" si="36"/>
        <v>5.9535999999999998</v>
      </c>
      <c r="FQ35" s="2">
        <f t="shared" si="131"/>
        <v>5.9535999999999998</v>
      </c>
      <c r="FR35" s="6">
        <f>IF(A35=1,1,IF(DW35="","",COUNTA($DW$31:DW35)+1))</f>
        <v>3</v>
      </c>
      <c r="FS35" s="6">
        <f t="shared" si="37"/>
        <v>2</v>
      </c>
      <c r="FT35" s="4">
        <f t="shared" si="132"/>
        <v>1</v>
      </c>
      <c r="FU35" s="23">
        <f t="shared" si="133"/>
        <v>1</v>
      </c>
      <c r="FV35" s="23">
        <f t="shared" si="134"/>
        <v>2</v>
      </c>
    </row>
    <row r="36" spans="1:178" s="26" customFormat="1">
      <c r="A36" s="4">
        <f t="shared" si="38"/>
        <v>6</v>
      </c>
      <c r="B36" s="33">
        <v>21.765999999999998</v>
      </c>
      <c r="C36" s="33">
        <v>390.15</v>
      </c>
      <c r="D36" s="33">
        <v>389.6088752076987</v>
      </c>
      <c r="E36" s="33"/>
      <c r="F36" s="33"/>
      <c r="G36" s="11" t="str">
        <f t="shared" si="4"/>
        <v/>
      </c>
      <c r="H36" s="3">
        <f t="shared" si="39"/>
        <v>21.765999999999998</v>
      </c>
      <c r="I36" s="3">
        <f t="shared" si="5"/>
        <v>21.765999999999998</v>
      </c>
      <c r="J36" s="3">
        <f t="shared" si="40"/>
        <v>390.15</v>
      </c>
      <c r="K36" s="3">
        <f t="shared" si="6"/>
        <v>390.15</v>
      </c>
      <c r="L36" s="2">
        <f t="shared" si="7"/>
        <v>390.15</v>
      </c>
      <c r="M36" s="8">
        <f t="shared" si="41"/>
        <v>21.765999999999998</v>
      </c>
      <c r="N36" s="8">
        <f t="shared" si="8"/>
        <v>21.765999999999998</v>
      </c>
      <c r="O36" s="8">
        <f t="shared" si="42"/>
        <v>389.6088752076987</v>
      </c>
      <c r="P36" s="8">
        <f t="shared" si="9"/>
        <v>389.6088752076987</v>
      </c>
      <c r="Q36" s="2">
        <f t="shared" si="10"/>
        <v>389.6088752076987</v>
      </c>
      <c r="R36" s="3">
        <f t="shared" si="11"/>
        <v>0</v>
      </c>
      <c r="S36" s="3" t="str">
        <f t="shared" si="12"/>
        <v/>
      </c>
      <c r="T36" s="3" t="str">
        <f t="shared" si="43"/>
        <v/>
      </c>
      <c r="U36" s="8" t="str">
        <f t="shared" si="13"/>
        <v/>
      </c>
      <c r="V36" s="2" t="str">
        <f t="shared" si="14"/>
        <v/>
      </c>
      <c r="W36" s="2" t="str">
        <f t="shared" si="15"/>
        <v/>
      </c>
      <c r="X36" s="2">
        <f t="shared" si="135"/>
        <v>390.15</v>
      </c>
      <c r="Y36" s="2">
        <f t="shared" si="16"/>
        <v>0.54112479230127519</v>
      </c>
      <c r="Z36" s="46">
        <v>440</v>
      </c>
      <c r="AA36" s="46">
        <f t="shared" si="44"/>
        <v>0</v>
      </c>
      <c r="AB36" s="47"/>
      <c r="AC36" s="46">
        <f t="shared" si="45"/>
        <v>2</v>
      </c>
      <c r="AD36" s="47">
        <v>1.2</v>
      </c>
      <c r="AE36" s="48" t="str">
        <f t="shared" si="46"/>
        <v/>
      </c>
      <c r="AF36" s="49">
        <f t="shared" si="47"/>
        <v>0</v>
      </c>
      <c r="AG36" s="49">
        <f t="shared" si="47"/>
        <v>0</v>
      </c>
      <c r="AH36" s="49">
        <f t="shared" si="47"/>
        <v>0</v>
      </c>
      <c r="AI36" s="47">
        <f t="shared" si="47"/>
        <v>0.1</v>
      </c>
      <c r="AJ36" s="47">
        <f t="shared" si="47"/>
        <v>0.3</v>
      </c>
      <c r="AK36" s="46">
        <v>1</v>
      </c>
      <c r="AL36" s="47"/>
      <c r="AM36" s="53">
        <f t="shared" si="48"/>
        <v>0.74</v>
      </c>
      <c r="AN36" s="50" t="str">
        <f t="shared" si="49"/>
        <v>13,869 - 21,766</v>
      </c>
      <c r="AO36" s="53" t="s">
        <v>84</v>
      </c>
      <c r="AP36" s="52">
        <f t="shared" si="50"/>
        <v>7.8969999999999985</v>
      </c>
      <c r="AQ36" s="52">
        <f t="shared" si="51"/>
        <v>7.8969999999999985</v>
      </c>
      <c r="AR36" s="47">
        <f t="shared" si="52"/>
        <v>0</v>
      </c>
      <c r="AS36" s="53">
        <f t="shared" si="53"/>
        <v>0.56087549328438513</v>
      </c>
      <c r="AT36" s="52">
        <f t="shared" si="54"/>
        <v>0.66087549328438511</v>
      </c>
      <c r="AU36" s="9">
        <f t="shared" si="55"/>
        <v>5.218933770466788</v>
      </c>
      <c r="AV36" s="9">
        <f t="shared" si="56"/>
        <v>0.84</v>
      </c>
      <c r="AW36" s="12" t="str">
        <f t="shared" si="57"/>
        <v xml:space="preserve">Malé krytí- nutno zmenšit výšku obsypu </v>
      </c>
      <c r="AX36" s="9">
        <f t="shared" si="58"/>
        <v>0.66087549328438511</v>
      </c>
      <c r="AY36" s="12" t="str">
        <f t="shared" si="59"/>
        <v/>
      </c>
      <c r="AZ36" s="10">
        <f t="shared" si="60"/>
        <v>0.15205308443374599</v>
      </c>
      <c r="BA36" s="10">
        <f t="shared" si="61"/>
        <v>1.2</v>
      </c>
      <c r="BB36" s="10">
        <f t="shared" si="62"/>
        <v>0.12</v>
      </c>
      <c r="BC36" s="10">
        <f t="shared" si="63"/>
        <v>0.88800000000000001</v>
      </c>
      <c r="BD36" s="10">
        <f t="shared" si="64"/>
        <v>0.73594691556625402</v>
      </c>
      <c r="BE36" s="12" t="str">
        <f t="shared" si="65"/>
        <v/>
      </c>
      <c r="BF36" s="9">
        <f t="shared" si="66"/>
        <v>1.2</v>
      </c>
      <c r="BG36" s="9">
        <f t="shared" si="67"/>
        <v>1.2</v>
      </c>
      <c r="BH36" s="7">
        <f t="shared" si="68"/>
        <v>0</v>
      </c>
      <c r="BI36" s="7">
        <f t="shared" si="69"/>
        <v>0.79305059194126215</v>
      </c>
      <c r="BJ36" s="12" t="str">
        <f t="shared" si="70"/>
        <v/>
      </c>
      <c r="BK36" s="80">
        <f t="shared" si="71"/>
        <v>0</v>
      </c>
      <c r="BL36" s="7">
        <f t="shared" si="72"/>
        <v>0</v>
      </c>
      <c r="BM36" s="7">
        <f t="shared" si="136"/>
        <v>-0.21494940805873786</v>
      </c>
      <c r="BN36" s="12" t="str">
        <f t="shared" si="73"/>
        <v>Plocha zpětného zásypu je záporná. Vrch obsypu nebo potrubí zasahuje do úpravy povrchu z důvodu malého krytí. Dále je uvažováno s hodnotou 0</v>
      </c>
      <c r="BO36" s="9">
        <f t="shared" si="74"/>
        <v>0.79305059194126215</v>
      </c>
      <c r="BP36" s="2">
        <f t="shared" si="75"/>
        <v>0.66087549328438511</v>
      </c>
      <c r="BQ36" s="2">
        <f t="shared" si="76"/>
        <v>0.66087549328438511</v>
      </c>
      <c r="BR36" s="20">
        <f t="shared" si="77"/>
        <v>2</v>
      </c>
      <c r="BS36" s="20">
        <f t="shared" si="77"/>
        <v>2</v>
      </c>
      <c r="BT36" s="20">
        <f t="shared" si="77"/>
        <v>2</v>
      </c>
      <c r="BU36" s="86">
        <f t="shared" si="78"/>
        <v>1</v>
      </c>
      <c r="BV36" s="86">
        <f t="shared" si="79"/>
        <v>1</v>
      </c>
      <c r="BW36" s="20">
        <v>4</v>
      </c>
      <c r="BX36" s="86">
        <f t="shared" si="77"/>
        <v>0.1</v>
      </c>
      <c r="BY36" s="86">
        <f t="shared" si="77"/>
        <v>0.12</v>
      </c>
      <c r="BZ36" s="86">
        <f t="shared" si="77"/>
        <v>0.15</v>
      </c>
      <c r="CA36" s="86">
        <f t="shared" si="77"/>
        <v>0.17</v>
      </c>
      <c r="CB36" s="86">
        <f t="shared" si="77"/>
        <v>0.19</v>
      </c>
      <c r="CC36" s="86">
        <f t="shared" si="77"/>
        <v>0.22</v>
      </c>
      <c r="CD36" s="86">
        <f t="shared" si="77"/>
        <v>0.05</v>
      </c>
      <c r="CE36" s="20" t="str">
        <f t="shared" si="137"/>
        <v>OK (100 %)</v>
      </c>
      <c r="CF36" s="14">
        <f t="shared" si="81"/>
        <v>6.6769999999999987</v>
      </c>
      <c r="CG36" s="14">
        <f t="shared" si="82"/>
        <v>7.2769999999999984</v>
      </c>
      <c r="CH36" s="8">
        <f t="shared" si="83"/>
        <v>-2.0400171976081918</v>
      </c>
      <c r="CI36" s="9">
        <f t="shared" si="84"/>
        <v>7.8969999999999985</v>
      </c>
      <c r="CJ36" s="9">
        <f t="shared" si="85"/>
        <v>0</v>
      </c>
      <c r="CK36" s="9">
        <f t="shared" si="86"/>
        <v>7.8969999999999985</v>
      </c>
      <c r="CL36" s="9">
        <f t="shared" si="87"/>
        <v>0</v>
      </c>
      <c r="CM36" s="9">
        <f t="shared" si="88"/>
        <v>1.1064902954243694</v>
      </c>
      <c r="CN36" s="9">
        <f t="shared" si="89"/>
        <v>0</v>
      </c>
      <c r="CO36" s="9">
        <f t="shared" si="90"/>
        <v>0</v>
      </c>
      <c r="CP36" s="9">
        <f t="shared" si="91"/>
        <v>0</v>
      </c>
      <c r="CQ36" s="9">
        <f t="shared" si="92"/>
        <v>0</v>
      </c>
      <c r="CR36" s="9">
        <f t="shared" si="93"/>
        <v>0</v>
      </c>
      <c r="CS36" s="9">
        <f t="shared" si="94"/>
        <v>0</v>
      </c>
      <c r="CT36" s="9">
        <f t="shared" si="95"/>
        <v>0</v>
      </c>
      <c r="CU36" s="9">
        <f t="shared" si="96"/>
        <v>0</v>
      </c>
      <c r="CV36" s="9">
        <f t="shared" si="97"/>
        <v>5.2951988023918064</v>
      </c>
      <c r="CW36" s="9">
        <f t="shared" si="98"/>
        <v>0.52951988023918062</v>
      </c>
      <c r="CX36" s="9">
        <f t="shared" si="99"/>
        <v>0.6354238562870167</v>
      </c>
      <c r="CY36" s="9">
        <f t="shared" si="100"/>
        <v>0.79427982035877098</v>
      </c>
      <c r="CZ36" s="9">
        <f t="shared" si="101"/>
        <v>0.90018379640660717</v>
      </c>
      <c r="DA36" s="9">
        <f t="shared" si="102"/>
        <v>1.0060877724544433</v>
      </c>
      <c r="DB36" s="9">
        <f t="shared" si="103"/>
        <v>1.1649437365261974</v>
      </c>
      <c r="DC36" s="9">
        <f t="shared" si="104"/>
        <v>0.26475994011959031</v>
      </c>
      <c r="DD36" s="2">
        <f t="shared" si="105"/>
        <v>0</v>
      </c>
      <c r="DE36" s="2">
        <f t="shared" si="106"/>
        <v>0</v>
      </c>
      <c r="DF36" s="2">
        <f t="shared" si="107"/>
        <v>0</v>
      </c>
      <c r="DG36" s="2">
        <f t="shared" si="108"/>
        <v>6.2287257045756288</v>
      </c>
      <c r="DH36" s="2">
        <f t="shared" si="109"/>
        <v>0</v>
      </c>
      <c r="DI36" s="2">
        <f t="shared" si="110"/>
        <v>0</v>
      </c>
      <c r="DJ36" s="2">
        <f t="shared" si="111"/>
        <v>0</v>
      </c>
      <c r="DK36" s="2">
        <f t="shared" si="112"/>
        <v>0</v>
      </c>
      <c r="DL36" s="16">
        <f t="shared" si="113"/>
        <v>0</v>
      </c>
      <c r="DM36" s="16">
        <f t="shared" si="114"/>
        <v>0</v>
      </c>
      <c r="DN36" s="16">
        <f t="shared" si="115"/>
        <v>7.3352159999999982</v>
      </c>
      <c r="DO36" s="72">
        <f t="shared" si="116"/>
        <v>-2.0400171976081918</v>
      </c>
      <c r="DP36" s="16">
        <f t="shared" si="117"/>
        <v>0</v>
      </c>
      <c r="DQ36" s="16">
        <f t="shared" si="118"/>
        <v>0</v>
      </c>
      <c r="DR36" s="2">
        <f t="shared" si="119"/>
        <v>0</v>
      </c>
      <c r="DS36" s="2">
        <f t="shared" si="120"/>
        <v>0</v>
      </c>
      <c r="DT36" s="2">
        <f t="shared" si="121"/>
        <v>0</v>
      </c>
      <c r="DU36" s="2">
        <f t="shared" si="122"/>
        <v>0</v>
      </c>
      <c r="DV36" s="15" t="s">
        <v>215</v>
      </c>
      <c r="DW36" s="18"/>
      <c r="DX36" s="17"/>
      <c r="DY36" s="47" t="str">
        <f t="shared" si="17"/>
        <v/>
      </c>
      <c r="DZ36" s="47" t="str">
        <f t="shared" si="17"/>
        <v/>
      </c>
      <c r="EA36" s="47" t="str">
        <f t="shared" si="17"/>
        <v/>
      </c>
      <c r="EB36" s="47" t="str">
        <f t="shared" si="17"/>
        <v/>
      </c>
      <c r="EC36" s="49" t="str">
        <f t="shared" si="17"/>
        <v/>
      </c>
      <c r="ED36" s="49" t="str">
        <f t="shared" si="17"/>
        <v/>
      </c>
      <c r="EE36" s="47" t="str">
        <f t="shared" si="17"/>
        <v/>
      </c>
      <c r="EF36" s="47" t="str">
        <f t="shared" si="17"/>
        <v/>
      </c>
      <c r="EG36" s="47" t="str">
        <f t="shared" si="17"/>
        <v/>
      </c>
      <c r="EH36" s="6">
        <f t="shared" si="18"/>
        <v>0</v>
      </c>
      <c r="EI36" s="6">
        <f t="shared" si="19"/>
        <v>0</v>
      </c>
      <c r="EJ36" s="2" t="str">
        <f t="shared" si="20"/>
        <v/>
      </c>
      <c r="EK36" s="2" t="str">
        <f t="shared" si="21"/>
        <v/>
      </c>
      <c r="EL36" s="2" t="str">
        <f>IF(DW36="","",Y36+EG36+IF(A37=$A$32,AI37+AA37/1000,AI36+AA36/1000))</f>
        <v/>
      </c>
      <c r="EM36" s="2" t="str">
        <f>IF($DW36="","",EL36-IF(A36=$A$31,AR37,AR36)+EF36)</f>
        <v/>
      </c>
      <c r="EN36" s="2" t="str">
        <f t="shared" si="24"/>
        <v/>
      </c>
      <c r="EO36" s="2">
        <f t="shared" si="25"/>
        <v>0</v>
      </c>
      <c r="EP36" s="2">
        <f t="shared" si="123"/>
        <v>0</v>
      </c>
      <c r="EQ36" s="2"/>
      <c r="ER36" s="2"/>
      <c r="ES36" s="2"/>
      <c r="ET36" s="2"/>
      <c r="EU36" s="2"/>
      <c r="EV36" s="2"/>
      <c r="EW36" s="2">
        <f t="shared" si="26"/>
        <v>0</v>
      </c>
      <c r="EX36" s="2">
        <f t="shared" si="27"/>
        <v>0</v>
      </c>
      <c r="EY36" s="2">
        <f t="shared" si="124"/>
        <v>0</v>
      </c>
      <c r="EZ36" s="2">
        <f t="shared" si="28"/>
        <v>0</v>
      </c>
      <c r="FA36" s="2">
        <f t="shared" si="29"/>
        <v>0</v>
      </c>
      <c r="FB36" s="59"/>
      <c r="FC36" s="2">
        <f t="shared" si="30"/>
        <v>0</v>
      </c>
      <c r="FD36" s="2">
        <f t="shared" si="125"/>
        <v>0</v>
      </c>
      <c r="FE36" s="3">
        <f t="shared" si="138"/>
        <v>0</v>
      </c>
      <c r="FF36" s="3">
        <f t="shared" si="126"/>
        <v>0</v>
      </c>
      <c r="FG36" s="3">
        <f t="shared" si="127"/>
        <v>0</v>
      </c>
      <c r="FH36" s="3">
        <f t="shared" si="31"/>
        <v>0</v>
      </c>
      <c r="FI36" s="3">
        <f t="shared" si="32"/>
        <v>0</v>
      </c>
      <c r="FJ36" s="3">
        <f t="shared" si="33"/>
        <v>0</v>
      </c>
      <c r="FK36" s="3">
        <f t="shared" si="34"/>
        <v>0</v>
      </c>
      <c r="FL36" s="3">
        <f t="shared" si="128"/>
        <v>0</v>
      </c>
      <c r="FM36" s="3">
        <f t="shared" si="129"/>
        <v>0</v>
      </c>
      <c r="FN36" s="3">
        <f t="shared" si="130"/>
        <v>0</v>
      </c>
      <c r="FO36" s="2">
        <f t="shared" si="35"/>
        <v>0</v>
      </c>
      <c r="FP36" s="2">
        <f t="shared" si="36"/>
        <v>0</v>
      </c>
      <c r="FQ36" s="2">
        <f t="shared" si="131"/>
        <v>0</v>
      </c>
      <c r="FR36" s="6" t="str">
        <f>IF(A36=1,1,IF(DW36="","",COUNTA($DW$31:DW36)+1))</f>
        <v/>
      </c>
      <c r="FS36" s="6" t="str">
        <f t="shared" si="37"/>
        <v/>
      </c>
      <c r="FT36" s="4">
        <f t="shared" si="132"/>
        <v>1</v>
      </c>
      <c r="FU36" s="23">
        <f t="shared" si="133"/>
        <v>1</v>
      </c>
      <c r="FV36" s="23">
        <f t="shared" si="134"/>
        <v>2</v>
      </c>
    </row>
    <row r="37" spans="1:178">
      <c r="A37" s="4">
        <f t="shared" si="38"/>
        <v>7</v>
      </c>
      <c r="B37" s="33">
        <v>22.928000000000001</v>
      </c>
      <c r="C37" s="33">
        <v>390.15</v>
      </c>
      <c r="D37" s="33">
        <v>389.61468762115754</v>
      </c>
      <c r="E37" s="33"/>
      <c r="F37" s="33"/>
      <c r="G37" s="11" t="str">
        <f t="shared" si="4"/>
        <v/>
      </c>
      <c r="H37" s="3">
        <f t="shared" si="39"/>
        <v>22.928000000000001</v>
      </c>
      <c r="I37" s="3">
        <f t="shared" si="5"/>
        <v>22.928000000000001</v>
      </c>
      <c r="J37" s="3">
        <f t="shared" si="40"/>
        <v>390.15</v>
      </c>
      <c r="K37" s="3">
        <f t="shared" si="6"/>
        <v>390.15</v>
      </c>
      <c r="L37" s="2">
        <f t="shared" si="7"/>
        <v>390.15</v>
      </c>
      <c r="M37" s="8">
        <f t="shared" si="41"/>
        <v>22.928000000000001</v>
      </c>
      <c r="N37" s="8">
        <f t="shared" si="8"/>
        <v>22.928000000000001</v>
      </c>
      <c r="O37" s="8">
        <f t="shared" si="42"/>
        <v>389.61468762115754</v>
      </c>
      <c r="P37" s="8">
        <f t="shared" si="9"/>
        <v>389.61468762115754</v>
      </c>
      <c r="Q37" s="2">
        <f t="shared" si="10"/>
        <v>389.61468762115754</v>
      </c>
      <c r="R37" s="3">
        <f t="shared" si="11"/>
        <v>0</v>
      </c>
      <c r="S37" s="3" t="str">
        <f t="shared" si="12"/>
        <v/>
      </c>
      <c r="T37" s="3" t="str">
        <f t="shared" si="43"/>
        <v/>
      </c>
      <c r="U37" s="8" t="str">
        <f t="shared" si="13"/>
        <v/>
      </c>
      <c r="V37" s="2" t="str">
        <f t="shared" si="14"/>
        <v/>
      </c>
      <c r="W37" s="2" t="str">
        <f t="shared" si="15"/>
        <v/>
      </c>
      <c r="X37" s="2">
        <f t="shared" si="135"/>
        <v>390.15</v>
      </c>
      <c r="Y37" s="2">
        <f t="shared" si="16"/>
        <v>0.5353123788424341</v>
      </c>
      <c r="Z37" s="46">
        <v>440</v>
      </c>
      <c r="AA37" s="46">
        <f t="shared" si="44"/>
        <v>0</v>
      </c>
      <c r="AB37" s="47"/>
      <c r="AC37" s="46">
        <f t="shared" si="45"/>
        <v>2</v>
      </c>
      <c r="AD37" s="47">
        <v>1.2</v>
      </c>
      <c r="AE37" s="48" t="str">
        <f t="shared" si="46"/>
        <v/>
      </c>
      <c r="AF37" s="49">
        <f t="shared" si="47"/>
        <v>0</v>
      </c>
      <c r="AG37" s="49">
        <f t="shared" si="47"/>
        <v>0</v>
      </c>
      <c r="AH37" s="49">
        <f t="shared" si="47"/>
        <v>0</v>
      </c>
      <c r="AI37" s="47">
        <f t="shared" si="47"/>
        <v>0.1</v>
      </c>
      <c r="AJ37" s="47">
        <f t="shared" si="47"/>
        <v>0.3</v>
      </c>
      <c r="AK37" s="46">
        <v>1</v>
      </c>
      <c r="AL37" s="47"/>
      <c r="AM37" s="53">
        <f t="shared" si="48"/>
        <v>0.74</v>
      </c>
      <c r="AN37" s="50" t="str">
        <f t="shared" si="49"/>
        <v>21,766 - 22,928</v>
      </c>
      <c r="AO37" s="53" t="s">
        <v>84</v>
      </c>
      <c r="AP37" s="52">
        <f t="shared" si="50"/>
        <v>1.1620000000000026</v>
      </c>
      <c r="AQ37" s="52">
        <f t="shared" si="51"/>
        <v>1.1620000000000026</v>
      </c>
      <c r="AR37" s="47">
        <f t="shared" si="52"/>
        <v>0</v>
      </c>
      <c r="AS37" s="53">
        <f t="shared" si="53"/>
        <v>0.53821858557185465</v>
      </c>
      <c r="AT37" s="52">
        <f t="shared" si="54"/>
        <v>0.63821858557185462</v>
      </c>
      <c r="AU37" s="9">
        <f t="shared" si="55"/>
        <v>0.74160999643449677</v>
      </c>
      <c r="AV37" s="9">
        <f t="shared" si="56"/>
        <v>0.84</v>
      </c>
      <c r="AW37" s="12" t="str">
        <f t="shared" si="57"/>
        <v xml:space="preserve">Malé krytí- nutno zmenšit výšku obsypu </v>
      </c>
      <c r="AX37" s="9">
        <f t="shared" si="58"/>
        <v>0.63821858557185462</v>
      </c>
      <c r="AY37" s="12" t="str">
        <f t="shared" si="59"/>
        <v/>
      </c>
      <c r="AZ37" s="10">
        <f t="shared" si="60"/>
        <v>0.15205308443374599</v>
      </c>
      <c r="BA37" s="10">
        <f t="shared" si="61"/>
        <v>1.2</v>
      </c>
      <c r="BB37" s="10">
        <f t="shared" si="62"/>
        <v>0.12</v>
      </c>
      <c r="BC37" s="10">
        <f t="shared" si="63"/>
        <v>0.88800000000000001</v>
      </c>
      <c r="BD37" s="10">
        <f t="shared" si="64"/>
        <v>0.73594691556625402</v>
      </c>
      <c r="BE37" s="12" t="str">
        <f t="shared" si="65"/>
        <v/>
      </c>
      <c r="BF37" s="9">
        <f t="shared" si="66"/>
        <v>1.2</v>
      </c>
      <c r="BG37" s="9">
        <f t="shared" si="67"/>
        <v>1.2</v>
      </c>
      <c r="BH37" s="7">
        <f t="shared" si="68"/>
        <v>0</v>
      </c>
      <c r="BI37" s="7">
        <f t="shared" si="69"/>
        <v>0.76586230268622557</v>
      </c>
      <c r="BJ37" s="12" t="str">
        <f t="shared" si="70"/>
        <v/>
      </c>
      <c r="BK37" s="80">
        <f t="shared" si="71"/>
        <v>0</v>
      </c>
      <c r="BL37" s="7">
        <f t="shared" si="72"/>
        <v>0</v>
      </c>
      <c r="BM37" s="7">
        <f t="shared" si="136"/>
        <v>-0.24213769731377444</v>
      </c>
      <c r="BN37" s="12" t="str">
        <f t="shared" si="73"/>
        <v>Plocha zpětného zásypu je záporná. Vrch obsypu nebo potrubí zasahuje do úpravy povrchu z důvodu malého krytí. Dále je uvažováno s hodnotou 0</v>
      </c>
      <c r="BO37" s="9">
        <f t="shared" si="74"/>
        <v>0.76586230268622557</v>
      </c>
      <c r="BP37" s="2">
        <f t="shared" si="75"/>
        <v>0.63821858557185462</v>
      </c>
      <c r="BQ37" s="2">
        <f t="shared" si="76"/>
        <v>0.63821858557185462</v>
      </c>
      <c r="BR37" s="20">
        <f t="shared" si="77"/>
        <v>2</v>
      </c>
      <c r="BS37" s="20">
        <f t="shared" si="77"/>
        <v>2</v>
      </c>
      <c r="BT37" s="20">
        <f t="shared" si="77"/>
        <v>2</v>
      </c>
      <c r="BU37" s="86">
        <f t="shared" si="78"/>
        <v>1</v>
      </c>
      <c r="BV37" s="86">
        <f t="shared" si="79"/>
        <v>1</v>
      </c>
      <c r="BW37" s="20">
        <v>4</v>
      </c>
      <c r="BX37" s="86">
        <f t="shared" si="77"/>
        <v>0.1</v>
      </c>
      <c r="BY37" s="86">
        <f t="shared" si="77"/>
        <v>0.12</v>
      </c>
      <c r="BZ37" s="86">
        <f t="shared" si="77"/>
        <v>0.15</v>
      </c>
      <c r="CA37" s="86">
        <f t="shared" si="77"/>
        <v>0.17</v>
      </c>
      <c r="CB37" s="86">
        <f t="shared" si="77"/>
        <v>0.19</v>
      </c>
      <c r="CC37" s="86">
        <f t="shared" si="77"/>
        <v>0.22</v>
      </c>
      <c r="CD37" s="86">
        <f t="shared" si="77"/>
        <v>0.05</v>
      </c>
      <c r="CE37" s="20" t="str">
        <f t="shared" si="137"/>
        <v>OK (100 %)</v>
      </c>
      <c r="CF37" s="14">
        <f t="shared" si="81"/>
        <v>1.1620000000000026</v>
      </c>
      <c r="CG37" s="14">
        <f t="shared" si="82"/>
        <v>1.1620000000000026</v>
      </c>
      <c r="CH37" s="8">
        <f t="shared" si="83"/>
        <v>-0.28136400427860653</v>
      </c>
      <c r="CI37" s="9">
        <f t="shared" si="84"/>
        <v>1.1620000000000026</v>
      </c>
      <c r="CJ37" s="9">
        <f t="shared" si="85"/>
        <v>0</v>
      </c>
      <c r="CK37" s="9">
        <f t="shared" si="86"/>
        <v>1.1620000000000026</v>
      </c>
      <c r="CL37" s="9">
        <f t="shared" si="87"/>
        <v>0</v>
      </c>
      <c r="CM37" s="9">
        <f t="shared" si="88"/>
        <v>0.17668568411201324</v>
      </c>
      <c r="CN37" s="9">
        <f t="shared" si="89"/>
        <v>0</v>
      </c>
      <c r="CO37" s="9">
        <f t="shared" si="90"/>
        <v>0</v>
      </c>
      <c r="CP37" s="9">
        <f t="shared" si="91"/>
        <v>0</v>
      </c>
      <c r="CQ37" s="9">
        <f t="shared" si="92"/>
        <v>0</v>
      </c>
      <c r="CR37" s="9">
        <f t="shared" si="93"/>
        <v>0</v>
      </c>
      <c r="CS37" s="9">
        <f t="shared" si="94"/>
        <v>0</v>
      </c>
      <c r="CT37" s="9">
        <f t="shared" si="95"/>
        <v>0</v>
      </c>
      <c r="CU37" s="9">
        <f t="shared" si="96"/>
        <v>0</v>
      </c>
      <c r="CV37" s="9">
        <f t="shared" si="97"/>
        <v>0.88993199572139614</v>
      </c>
      <c r="CW37" s="9">
        <f t="shared" si="98"/>
        <v>8.8993199572139622E-2</v>
      </c>
      <c r="CX37" s="9">
        <f t="shared" si="99"/>
        <v>0.10679183948656754</v>
      </c>
      <c r="CY37" s="9">
        <f t="shared" si="100"/>
        <v>0.13348979935820943</v>
      </c>
      <c r="CZ37" s="9">
        <f t="shared" si="101"/>
        <v>0.15128843927263735</v>
      </c>
      <c r="DA37" s="9">
        <f t="shared" si="102"/>
        <v>0.16908707918706528</v>
      </c>
      <c r="DB37" s="9">
        <f t="shared" si="103"/>
        <v>0.19578503905870714</v>
      </c>
      <c r="DC37" s="9">
        <f t="shared" si="104"/>
        <v>4.4496599786069811E-2</v>
      </c>
      <c r="DD37" s="2">
        <f t="shared" si="105"/>
        <v>0</v>
      </c>
      <c r="DE37" s="2">
        <f t="shared" si="106"/>
        <v>0</v>
      </c>
      <c r="DF37" s="2">
        <f t="shared" si="107"/>
        <v>0</v>
      </c>
      <c r="DG37" s="2">
        <f t="shared" si="108"/>
        <v>0.99461031588798943</v>
      </c>
      <c r="DH37" s="2">
        <f t="shared" si="109"/>
        <v>0</v>
      </c>
      <c r="DI37" s="2">
        <f t="shared" si="110"/>
        <v>0</v>
      </c>
      <c r="DJ37" s="2">
        <f t="shared" si="111"/>
        <v>0</v>
      </c>
      <c r="DK37" s="2">
        <f t="shared" si="112"/>
        <v>0</v>
      </c>
      <c r="DL37" s="16">
        <f t="shared" si="113"/>
        <v>0</v>
      </c>
      <c r="DM37" s="16">
        <f t="shared" si="114"/>
        <v>0</v>
      </c>
      <c r="DN37" s="16">
        <f t="shared" si="115"/>
        <v>1.1712960000000026</v>
      </c>
      <c r="DO37" s="72">
        <f t="shared" si="116"/>
        <v>-0.28136400427860642</v>
      </c>
      <c r="DP37" s="16">
        <f t="shared" si="117"/>
        <v>0</v>
      </c>
      <c r="DQ37" s="16">
        <f t="shared" si="118"/>
        <v>0</v>
      </c>
      <c r="DR37" s="2">
        <f t="shared" si="119"/>
        <v>0</v>
      </c>
      <c r="DS37" s="2">
        <f t="shared" si="120"/>
        <v>0</v>
      </c>
      <c r="DT37" s="2">
        <f t="shared" si="121"/>
        <v>0</v>
      </c>
      <c r="DU37" s="2">
        <f t="shared" si="122"/>
        <v>0</v>
      </c>
      <c r="DV37" s="15" t="s">
        <v>189</v>
      </c>
      <c r="DW37" s="18"/>
      <c r="DX37" s="17"/>
      <c r="DY37" s="47" t="str">
        <f t="shared" si="17"/>
        <v/>
      </c>
      <c r="DZ37" s="47" t="str">
        <f t="shared" si="17"/>
        <v/>
      </c>
      <c r="EA37" s="47" t="str">
        <f t="shared" si="17"/>
        <v/>
      </c>
      <c r="EB37" s="47" t="str">
        <f t="shared" si="17"/>
        <v/>
      </c>
      <c r="EC37" s="49" t="str">
        <f t="shared" si="17"/>
        <v/>
      </c>
      <c r="ED37" s="49" t="str">
        <f t="shared" si="17"/>
        <v/>
      </c>
      <c r="EE37" s="47" t="str">
        <f t="shared" si="17"/>
        <v/>
      </c>
      <c r="EF37" s="47" t="str">
        <f t="shared" si="17"/>
        <v/>
      </c>
      <c r="EG37" s="47" t="str">
        <f t="shared" si="17"/>
        <v/>
      </c>
      <c r="EH37" s="6">
        <f t="shared" si="18"/>
        <v>0</v>
      </c>
      <c r="EI37" s="6">
        <f t="shared" si="19"/>
        <v>0</v>
      </c>
      <c r="EJ37" s="2" t="str">
        <f t="shared" si="20"/>
        <v/>
      </c>
      <c r="EK37" s="2" t="str">
        <f t="shared" si="21"/>
        <v/>
      </c>
      <c r="EL37" s="2" t="str">
        <f t="shared" ref="EL37:EL100" si="139">IF(DW37="","",Y37+EG37+IF(A38=$A$32,AI38+AA38/1000,AI37+AA37/1000))</f>
        <v/>
      </c>
      <c r="EM37" s="2" t="str">
        <f t="shared" si="23"/>
        <v/>
      </c>
      <c r="EN37" s="2" t="str">
        <f t="shared" si="24"/>
        <v/>
      </c>
      <c r="EO37" s="2">
        <f t="shared" si="25"/>
        <v>0</v>
      </c>
      <c r="EP37" s="2">
        <f t="shared" si="123"/>
        <v>0</v>
      </c>
      <c r="EQ37" s="2"/>
      <c r="ER37" s="2"/>
      <c r="ES37" s="2"/>
      <c r="ET37" s="2"/>
      <c r="EU37" s="2"/>
      <c r="EV37" s="2"/>
      <c r="EW37" s="2">
        <f t="shared" si="26"/>
        <v>0</v>
      </c>
      <c r="EX37" s="2">
        <f t="shared" si="27"/>
        <v>0</v>
      </c>
      <c r="EY37" s="2">
        <f t="shared" si="124"/>
        <v>0</v>
      </c>
      <c r="EZ37" s="2">
        <f t="shared" si="28"/>
        <v>0</v>
      </c>
      <c r="FA37" s="2">
        <f t="shared" si="29"/>
        <v>0</v>
      </c>
      <c r="FB37" s="59"/>
      <c r="FC37" s="2">
        <f t="shared" si="30"/>
        <v>0</v>
      </c>
      <c r="FD37" s="2">
        <f t="shared" si="125"/>
        <v>0</v>
      </c>
      <c r="FE37" s="3">
        <f t="shared" si="138"/>
        <v>0</v>
      </c>
      <c r="FF37" s="3">
        <f t="shared" si="126"/>
        <v>0</v>
      </c>
      <c r="FG37" s="3">
        <f t="shared" si="127"/>
        <v>0</v>
      </c>
      <c r="FH37" s="3">
        <f t="shared" si="31"/>
        <v>0</v>
      </c>
      <c r="FI37" s="67">
        <f t="shared" si="32"/>
        <v>0</v>
      </c>
      <c r="FJ37" s="3">
        <f t="shared" si="33"/>
        <v>0</v>
      </c>
      <c r="FK37" s="3">
        <f t="shared" si="34"/>
        <v>0</v>
      </c>
      <c r="FL37" s="3">
        <f t="shared" si="128"/>
        <v>0</v>
      </c>
      <c r="FM37" s="3">
        <f t="shared" si="129"/>
        <v>0</v>
      </c>
      <c r="FN37" s="3">
        <f t="shared" si="130"/>
        <v>0</v>
      </c>
      <c r="FO37" s="2">
        <f t="shared" si="35"/>
        <v>0</v>
      </c>
      <c r="FP37" s="2">
        <f t="shared" si="36"/>
        <v>0</v>
      </c>
      <c r="FQ37" s="2">
        <f t="shared" si="131"/>
        <v>0</v>
      </c>
      <c r="FR37" s="6" t="str">
        <f>IF(A37=1,1,IF(DW37="","",COUNTA($DW$31:DW37)+1))</f>
        <v/>
      </c>
      <c r="FS37" s="6" t="str">
        <f t="shared" si="37"/>
        <v/>
      </c>
      <c r="FT37" s="43">
        <f t="shared" si="132"/>
        <v>1</v>
      </c>
      <c r="FU37" s="23">
        <f t="shared" si="133"/>
        <v>1</v>
      </c>
      <c r="FV37" s="21">
        <f t="shared" si="134"/>
        <v>1</v>
      </c>
    </row>
    <row r="38" spans="1:178">
      <c r="A38" s="4">
        <f t="shared" si="38"/>
        <v>8</v>
      </c>
      <c r="B38" s="33">
        <v>36.167999999999999</v>
      </c>
      <c r="C38" s="33">
        <v>390.18</v>
      </c>
      <c r="D38" s="33">
        <v>389.68091512046522</v>
      </c>
      <c r="E38" s="33"/>
      <c r="F38" s="33"/>
      <c r="G38" s="11" t="str">
        <f t="shared" si="4"/>
        <v/>
      </c>
      <c r="H38" s="3">
        <f t="shared" si="39"/>
        <v>36.167999999999999</v>
      </c>
      <c r="I38" s="3">
        <f t="shared" si="5"/>
        <v>36.167999999999999</v>
      </c>
      <c r="J38" s="3">
        <f t="shared" si="40"/>
        <v>390.18</v>
      </c>
      <c r="K38" s="3">
        <f t="shared" si="6"/>
        <v>390.18</v>
      </c>
      <c r="L38" s="2">
        <f t="shared" si="7"/>
        <v>390.18</v>
      </c>
      <c r="M38" s="8">
        <f t="shared" si="41"/>
        <v>36.167999999999999</v>
      </c>
      <c r="N38" s="8">
        <f t="shared" si="8"/>
        <v>36.167999999999999</v>
      </c>
      <c r="O38" s="8">
        <f t="shared" si="42"/>
        <v>389.68091512046522</v>
      </c>
      <c r="P38" s="8">
        <f t="shared" si="9"/>
        <v>389.68091512046522</v>
      </c>
      <c r="Q38" s="2">
        <f t="shared" si="10"/>
        <v>389.68091512046522</v>
      </c>
      <c r="R38" s="3">
        <f t="shared" si="11"/>
        <v>0</v>
      </c>
      <c r="S38" s="3" t="str">
        <f t="shared" si="12"/>
        <v/>
      </c>
      <c r="T38" s="3" t="str">
        <f t="shared" si="43"/>
        <v/>
      </c>
      <c r="U38" s="8" t="str">
        <f t="shared" si="13"/>
        <v/>
      </c>
      <c r="V38" s="2" t="str">
        <f t="shared" si="14"/>
        <v/>
      </c>
      <c r="W38" s="2" t="str">
        <f t="shared" si="15"/>
        <v/>
      </c>
      <c r="X38" s="2">
        <f t="shared" si="135"/>
        <v>390.18</v>
      </c>
      <c r="Y38" s="2">
        <f t="shared" si="16"/>
        <v>0.49908487953479153</v>
      </c>
      <c r="Z38" s="46">
        <v>440</v>
      </c>
      <c r="AA38" s="46">
        <f t="shared" si="44"/>
        <v>0</v>
      </c>
      <c r="AB38" s="47"/>
      <c r="AC38" s="46">
        <f t="shared" si="45"/>
        <v>2</v>
      </c>
      <c r="AD38" s="47">
        <v>1.2</v>
      </c>
      <c r="AE38" s="48" t="str">
        <f t="shared" si="46"/>
        <v/>
      </c>
      <c r="AF38" s="49">
        <f t="shared" si="47"/>
        <v>0</v>
      </c>
      <c r="AG38" s="49">
        <f t="shared" si="47"/>
        <v>0</v>
      </c>
      <c r="AH38" s="49">
        <f t="shared" si="47"/>
        <v>0</v>
      </c>
      <c r="AI38" s="47">
        <f t="shared" si="47"/>
        <v>0.1</v>
      </c>
      <c r="AJ38" s="47">
        <f t="shared" si="47"/>
        <v>0.3</v>
      </c>
      <c r="AK38" s="46">
        <v>1</v>
      </c>
      <c r="AL38" s="47"/>
      <c r="AM38" s="53">
        <f t="shared" si="48"/>
        <v>0.74</v>
      </c>
      <c r="AN38" s="50" t="str">
        <f t="shared" si="49"/>
        <v>22,928 - 36,168</v>
      </c>
      <c r="AO38" s="53" t="s">
        <v>84</v>
      </c>
      <c r="AP38" s="52">
        <f t="shared" si="50"/>
        <v>13.239999999999998</v>
      </c>
      <c r="AQ38" s="52">
        <f t="shared" si="51"/>
        <v>13.239999999999998</v>
      </c>
      <c r="AR38" s="47">
        <f t="shared" si="52"/>
        <v>0</v>
      </c>
      <c r="AS38" s="53">
        <f t="shared" si="53"/>
        <v>0.51719862918861281</v>
      </c>
      <c r="AT38" s="52">
        <f t="shared" si="54"/>
        <v>0.61719862918861279</v>
      </c>
      <c r="AU38" s="9">
        <f t="shared" si="55"/>
        <v>8.1717098504572316</v>
      </c>
      <c r="AV38" s="9">
        <f t="shared" si="56"/>
        <v>0.84</v>
      </c>
      <c r="AW38" s="12" t="str">
        <f t="shared" si="57"/>
        <v xml:space="preserve">Malé krytí- nutno zmenšit výšku obsypu </v>
      </c>
      <c r="AX38" s="9">
        <f t="shared" si="58"/>
        <v>0.61719862918861279</v>
      </c>
      <c r="AY38" s="12" t="str">
        <f t="shared" si="59"/>
        <v/>
      </c>
      <c r="AZ38" s="10">
        <f t="shared" si="60"/>
        <v>0.15205308443374599</v>
      </c>
      <c r="BA38" s="10">
        <f t="shared" si="61"/>
        <v>1.2</v>
      </c>
      <c r="BB38" s="10">
        <f t="shared" si="62"/>
        <v>0.12</v>
      </c>
      <c r="BC38" s="10">
        <f t="shared" si="63"/>
        <v>0.88800000000000001</v>
      </c>
      <c r="BD38" s="10">
        <f t="shared" si="64"/>
        <v>0.73594691556625402</v>
      </c>
      <c r="BE38" s="12" t="str">
        <f t="shared" si="65"/>
        <v/>
      </c>
      <c r="BF38" s="9">
        <f t="shared" si="66"/>
        <v>1.2</v>
      </c>
      <c r="BG38" s="9">
        <f t="shared" si="67"/>
        <v>1.2</v>
      </c>
      <c r="BH38" s="7">
        <f t="shared" si="68"/>
        <v>0</v>
      </c>
      <c r="BI38" s="7">
        <f t="shared" si="69"/>
        <v>0.74063835502633535</v>
      </c>
      <c r="BJ38" s="12" t="str">
        <f t="shared" si="70"/>
        <v/>
      </c>
      <c r="BK38" s="80">
        <f t="shared" si="71"/>
        <v>0</v>
      </c>
      <c r="BL38" s="7">
        <f t="shared" si="72"/>
        <v>0</v>
      </c>
      <c r="BM38" s="7">
        <f t="shared" si="136"/>
        <v>-0.26736164497366466</v>
      </c>
      <c r="BN38" s="12" t="str">
        <f t="shared" si="73"/>
        <v>Plocha zpětného zásypu je záporná. Vrch obsypu nebo potrubí zasahuje do úpravy povrchu z důvodu malého krytí. Dále je uvažováno s hodnotou 0</v>
      </c>
      <c r="BO38" s="9">
        <f t="shared" si="74"/>
        <v>0.74063835502633535</v>
      </c>
      <c r="BP38" s="2">
        <f t="shared" si="75"/>
        <v>0.61719862918861279</v>
      </c>
      <c r="BQ38" s="2">
        <f t="shared" si="76"/>
        <v>0.61719862918861279</v>
      </c>
      <c r="BR38" s="20">
        <f t="shared" si="77"/>
        <v>2</v>
      </c>
      <c r="BS38" s="20">
        <f t="shared" si="77"/>
        <v>2</v>
      </c>
      <c r="BT38" s="20">
        <f t="shared" si="77"/>
        <v>2</v>
      </c>
      <c r="BU38" s="86">
        <f t="shared" si="78"/>
        <v>1</v>
      </c>
      <c r="BV38" s="86">
        <f t="shared" si="79"/>
        <v>1</v>
      </c>
      <c r="BW38" s="20">
        <v>4</v>
      </c>
      <c r="BX38" s="86">
        <f t="shared" si="77"/>
        <v>0.1</v>
      </c>
      <c r="BY38" s="86">
        <f t="shared" si="77"/>
        <v>0.12</v>
      </c>
      <c r="BZ38" s="86">
        <f t="shared" si="77"/>
        <v>0.15</v>
      </c>
      <c r="CA38" s="86">
        <f t="shared" si="77"/>
        <v>0.17</v>
      </c>
      <c r="CB38" s="86">
        <f t="shared" si="77"/>
        <v>0.19</v>
      </c>
      <c r="CC38" s="86">
        <f t="shared" si="77"/>
        <v>0.22</v>
      </c>
      <c r="CD38" s="86">
        <f t="shared" si="77"/>
        <v>0.05</v>
      </c>
      <c r="CE38" s="20" t="str">
        <f t="shared" si="137"/>
        <v>OK (100 %)</v>
      </c>
      <c r="CF38" s="14">
        <f t="shared" si="81"/>
        <v>13.239999999999998</v>
      </c>
      <c r="CG38" s="14">
        <f t="shared" si="82"/>
        <v>13.239999999999998</v>
      </c>
      <c r="CH38" s="8">
        <f t="shared" si="83"/>
        <v>-3.539868179451318</v>
      </c>
      <c r="CI38" s="9">
        <f t="shared" si="84"/>
        <v>13.239999999999998</v>
      </c>
      <c r="CJ38" s="9">
        <f t="shared" si="85"/>
        <v>0</v>
      </c>
      <c r="CK38" s="9">
        <f t="shared" si="86"/>
        <v>13.239999999999998</v>
      </c>
      <c r="CL38" s="9">
        <f t="shared" si="87"/>
        <v>0</v>
      </c>
      <c r="CM38" s="9">
        <f t="shared" si="88"/>
        <v>2.0131828379027965</v>
      </c>
      <c r="CN38" s="9">
        <f t="shared" si="89"/>
        <v>0</v>
      </c>
      <c r="CO38" s="9">
        <f t="shared" si="90"/>
        <v>0</v>
      </c>
      <c r="CP38" s="9">
        <f t="shared" si="91"/>
        <v>0</v>
      </c>
      <c r="CQ38" s="9">
        <f t="shared" si="92"/>
        <v>0</v>
      </c>
      <c r="CR38" s="9">
        <f t="shared" si="93"/>
        <v>0</v>
      </c>
      <c r="CS38" s="9">
        <f t="shared" si="94"/>
        <v>0</v>
      </c>
      <c r="CT38" s="9">
        <f t="shared" si="95"/>
        <v>0</v>
      </c>
      <c r="CU38" s="9">
        <f t="shared" si="96"/>
        <v>0</v>
      </c>
      <c r="CV38" s="9">
        <f t="shared" si="97"/>
        <v>9.8060518205486797</v>
      </c>
      <c r="CW38" s="9">
        <f t="shared" si="98"/>
        <v>0.98060518205486802</v>
      </c>
      <c r="CX38" s="9">
        <f t="shared" si="99"/>
        <v>1.1767262184658416</v>
      </c>
      <c r="CY38" s="9">
        <f t="shared" si="100"/>
        <v>1.4709077730823019</v>
      </c>
      <c r="CZ38" s="9">
        <f t="shared" si="101"/>
        <v>1.6670288094932757</v>
      </c>
      <c r="DA38" s="9">
        <f t="shared" si="102"/>
        <v>1.8631498459042493</v>
      </c>
      <c r="DB38" s="9">
        <f t="shared" si="103"/>
        <v>2.1573314005207096</v>
      </c>
      <c r="DC38" s="9">
        <f t="shared" si="104"/>
        <v>0.49030259102743401</v>
      </c>
      <c r="DD38" s="2">
        <f t="shared" si="105"/>
        <v>0</v>
      </c>
      <c r="DE38" s="2">
        <f t="shared" si="106"/>
        <v>0</v>
      </c>
      <c r="DF38" s="2">
        <f t="shared" si="107"/>
        <v>0</v>
      </c>
      <c r="DG38" s="2">
        <f t="shared" si="108"/>
        <v>11.332737162097201</v>
      </c>
      <c r="DH38" s="2">
        <f t="shared" si="109"/>
        <v>0</v>
      </c>
      <c r="DI38" s="2">
        <f t="shared" si="110"/>
        <v>0</v>
      </c>
      <c r="DJ38" s="2">
        <f t="shared" si="111"/>
        <v>0</v>
      </c>
      <c r="DK38" s="2">
        <f t="shared" si="112"/>
        <v>0</v>
      </c>
      <c r="DL38" s="16">
        <f t="shared" si="113"/>
        <v>0</v>
      </c>
      <c r="DM38" s="16">
        <f t="shared" si="114"/>
        <v>0</v>
      </c>
      <c r="DN38" s="16">
        <f t="shared" si="115"/>
        <v>13.345919999999998</v>
      </c>
      <c r="DO38" s="72">
        <f t="shared" si="116"/>
        <v>-3.539868179451318</v>
      </c>
      <c r="DP38" s="16">
        <f t="shared" si="117"/>
        <v>0</v>
      </c>
      <c r="DQ38" s="16">
        <f t="shared" si="118"/>
        <v>0</v>
      </c>
      <c r="DR38" s="2">
        <f t="shared" si="119"/>
        <v>0</v>
      </c>
      <c r="DS38" s="2">
        <f t="shared" si="120"/>
        <v>0</v>
      </c>
      <c r="DT38" s="2">
        <f t="shared" si="121"/>
        <v>0</v>
      </c>
      <c r="DU38" s="2">
        <f t="shared" si="122"/>
        <v>0</v>
      </c>
      <c r="DV38" s="15" t="s">
        <v>215</v>
      </c>
      <c r="DW38" s="18"/>
      <c r="DX38" s="17"/>
      <c r="DY38" s="47" t="str">
        <f t="shared" si="17"/>
        <v/>
      </c>
      <c r="DZ38" s="47" t="str">
        <f t="shared" si="17"/>
        <v/>
      </c>
      <c r="EA38" s="47" t="str">
        <f t="shared" si="17"/>
        <v/>
      </c>
      <c r="EB38" s="47" t="str">
        <f t="shared" si="17"/>
        <v/>
      </c>
      <c r="EC38" s="49" t="str">
        <f t="shared" si="17"/>
        <v/>
      </c>
      <c r="ED38" s="49" t="str">
        <f t="shared" si="17"/>
        <v/>
      </c>
      <c r="EE38" s="47" t="str">
        <f t="shared" si="17"/>
        <v/>
      </c>
      <c r="EF38" s="47" t="str">
        <f t="shared" si="17"/>
        <v/>
      </c>
      <c r="EG38" s="47" t="str">
        <f t="shared" si="17"/>
        <v/>
      </c>
      <c r="EH38" s="6">
        <f t="shared" si="18"/>
        <v>0</v>
      </c>
      <c r="EI38" s="6">
        <f t="shared" si="19"/>
        <v>0</v>
      </c>
      <c r="EJ38" s="2" t="str">
        <f t="shared" si="20"/>
        <v/>
      </c>
      <c r="EK38" s="2" t="str">
        <f t="shared" si="21"/>
        <v/>
      </c>
      <c r="EL38" s="2" t="str">
        <f t="shared" si="139"/>
        <v/>
      </c>
      <c r="EM38" s="2" t="str">
        <f t="shared" si="23"/>
        <v/>
      </c>
      <c r="EN38" s="2" t="str">
        <f t="shared" si="24"/>
        <v/>
      </c>
      <c r="EO38" s="2">
        <f t="shared" si="25"/>
        <v>0</v>
      </c>
      <c r="EP38" s="2">
        <f t="shared" si="123"/>
        <v>0</v>
      </c>
      <c r="EQ38" s="2"/>
      <c r="ER38" s="2"/>
      <c r="ES38" s="2"/>
      <c r="ET38" s="2"/>
      <c r="EU38" s="2"/>
      <c r="EV38" s="2"/>
      <c r="EW38" s="2">
        <f t="shared" si="26"/>
        <v>0</v>
      </c>
      <c r="EX38" s="2">
        <f t="shared" si="27"/>
        <v>0</v>
      </c>
      <c r="EY38" s="2">
        <f t="shared" si="124"/>
        <v>0</v>
      </c>
      <c r="EZ38" s="2">
        <f t="shared" si="28"/>
        <v>0</v>
      </c>
      <c r="FA38" s="2">
        <f t="shared" si="29"/>
        <v>0</v>
      </c>
      <c r="FB38" s="59"/>
      <c r="FC38" s="2">
        <f t="shared" si="30"/>
        <v>0</v>
      </c>
      <c r="FD38" s="2">
        <f t="shared" si="125"/>
        <v>0</v>
      </c>
      <c r="FE38" s="3">
        <f t="shared" si="138"/>
        <v>0</v>
      </c>
      <c r="FF38" s="3">
        <f t="shared" si="126"/>
        <v>0</v>
      </c>
      <c r="FG38" s="3">
        <f t="shared" si="127"/>
        <v>0</v>
      </c>
      <c r="FH38" s="3">
        <f t="shared" si="31"/>
        <v>0</v>
      </c>
      <c r="FI38" s="67">
        <f t="shared" si="32"/>
        <v>0</v>
      </c>
      <c r="FJ38" s="3">
        <f t="shared" si="33"/>
        <v>0</v>
      </c>
      <c r="FK38" s="3">
        <f t="shared" si="34"/>
        <v>0</v>
      </c>
      <c r="FL38" s="3">
        <f t="shared" si="128"/>
        <v>0</v>
      </c>
      <c r="FM38" s="3">
        <f t="shared" si="129"/>
        <v>0</v>
      </c>
      <c r="FN38" s="3">
        <f t="shared" si="130"/>
        <v>0</v>
      </c>
      <c r="FO38" s="2">
        <f t="shared" si="35"/>
        <v>0</v>
      </c>
      <c r="FP38" s="2">
        <f t="shared" si="36"/>
        <v>0</v>
      </c>
      <c r="FQ38" s="2">
        <f t="shared" si="131"/>
        <v>0</v>
      </c>
      <c r="FR38" s="6" t="str">
        <f>IF(A38=1,1,IF(DW38="","",COUNTA($DW$31:DW38)+1))</f>
        <v/>
      </c>
      <c r="FS38" s="6" t="str">
        <f t="shared" si="37"/>
        <v/>
      </c>
      <c r="FT38" s="43">
        <f t="shared" si="132"/>
        <v>1</v>
      </c>
      <c r="FU38" s="23">
        <f t="shared" si="133"/>
        <v>1</v>
      </c>
      <c r="FV38" s="21">
        <f t="shared" si="134"/>
        <v>2</v>
      </c>
    </row>
    <row r="39" spans="1:178">
      <c r="A39" s="4">
        <f t="shared" si="38"/>
        <v>9</v>
      </c>
      <c r="B39" s="33">
        <v>39.323999999999998</v>
      </c>
      <c r="C39" s="33">
        <v>390.22060656189689</v>
      </c>
      <c r="D39" s="33">
        <v>389.69670167543615</v>
      </c>
      <c r="E39" s="33"/>
      <c r="F39" s="33"/>
      <c r="G39" s="11" t="str">
        <f t="shared" si="4"/>
        <v/>
      </c>
      <c r="H39" s="3">
        <f t="shared" si="39"/>
        <v>39.323999999999998</v>
      </c>
      <c r="I39" s="3">
        <f t="shared" si="5"/>
        <v>39.323999999999998</v>
      </c>
      <c r="J39" s="3">
        <f t="shared" si="40"/>
        <v>390.22060656189689</v>
      </c>
      <c r="K39" s="3">
        <f t="shared" si="6"/>
        <v>390.22060656189689</v>
      </c>
      <c r="L39" s="2">
        <f t="shared" si="7"/>
        <v>390.22060656189689</v>
      </c>
      <c r="M39" s="8">
        <f t="shared" si="41"/>
        <v>39.323999999999998</v>
      </c>
      <c r="N39" s="8">
        <f t="shared" si="8"/>
        <v>39.323999999999998</v>
      </c>
      <c r="O39" s="8">
        <f t="shared" si="42"/>
        <v>389.69670167543615</v>
      </c>
      <c r="P39" s="8">
        <f t="shared" si="9"/>
        <v>389.69670167543615</v>
      </c>
      <c r="Q39" s="2">
        <f t="shared" si="10"/>
        <v>389.69670167543615</v>
      </c>
      <c r="R39" s="3">
        <f t="shared" si="11"/>
        <v>0</v>
      </c>
      <c r="S39" s="3" t="str">
        <f t="shared" si="12"/>
        <v/>
      </c>
      <c r="T39" s="3" t="str">
        <f t="shared" si="43"/>
        <v/>
      </c>
      <c r="U39" s="8" t="str">
        <f t="shared" si="13"/>
        <v/>
      </c>
      <c r="V39" s="2" t="str">
        <f t="shared" si="14"/>
        <v/>
      </c>
      <c r="W39" s="2" t="str">
        <f t="shared" si="15"/>
        <v/>
      </c>
      <c r="X39" s="2">
        <f t="shared" si="135"/>
        <v>390.22060656189689</v>
      </c>
      <c r="Y39" s="2">
        <f t="shared" si="16"/>
        <v>0.52390488646074118</v>
      </c>
      <c r="Z39" s="46">
        <v>440</v>
      </c>
      <c r="AA39" s="46">
        <f t="shared" si="44"/>
        <v>0</v>
      </c>
      <c r="AB39" s="47"/>
      <c r="AC39" s="46">
        <f t="shared" si="45"/>
        <v>2</v>
      </c>
      <c r="AD39" s="47">
        <v>1.2</v>
      </c>
      <c r="AE39" s="48" t="str">
        <f t="shared" si="46"/>
        <v/>
      </c>
      <c r="AF39" s="49">
        <f t="shared" si="47"/>
        <v>0</v>
      </c>
      <c r="AG39" s="49">
        <f t="shared" si="47"/>
        <v>0</v>
      </c>
      <c r="AH39" s="49">
        <f t="shared" si="47"/>
        <v>0</v>
      </c>
      <c r="AI39" s="47">
        <f t="shared" si="47"/>
        <v>0.1</v>
      </c>
      <c r="AJ39" s="47">
        <f t="shared" si="47"/>
        <v>0.3</v>
      </c>
      <c r="AK39" s="46">
        <v>1</v>
      </c>
      <c r="AL39" s="47"/>
      <c r="AM39" s="53">
        <f t="shared" si="48"/>
        <v>0.74</v>
      </c>
      <c r="AN39" s="50" t="str">
        <f t="shared" si="49"/>
        <v>36,168 - 39,324</v>
      </c>
      <c r="AO39" s="53" t="s">
        <v>84</v>
      </c>
      <c r="AP39" s="52">
        <f t="shared" si="50"/>
        <v>3.1559999999999988</v>
      </c>
      <c r="AQ39" s="52">
        <f t="shared" si="51"/>
        <v>3.1559999999999988</v>
      </c>
      <c r="AR39" s="47">
        <f t="shared" si="52"/>
        <v>0</v>
      </c>
      <c r="AS39" s="53">
        <f t="shared" si="53"/>
        <v>0.51149488299776635</v>
      </c>
      <c r="AT39" s="52">
        <f t="shared" si="54"/>
        <v>0.61149488299776633</v>
      </c>
      <c r="AU39" s="9">
        <f t="shared" si="55"/>
        <v>1.9298778507409498</v>
      </c>
      <c r="AV39" s="9">
        <f t="shared" si="56"/>
        <v>0.84</v>
      </c>
      <c r="AW39" s="12" t="str">
        <f t="shared" si="57"/>
        <v xml:space="preserve">Malé krytí- nutno zmenšit výšku obsypu </v>
      </c>
      <c r="AX39" s="9">
        <f t="shared" si="58"/>
        <v>0.61149488299776633</v>
      </c>
      <c r="AY39" s="12" t="str">
        <f t="shared" si="59"/>
        <v/>
      </c>
      <c r="AZ39" s="10">
        <f t="shared" si="60"/>
        <v>0.15205308443374599</v>
      </c>
      <c r="BA39" s="10">
        <f t="shared" si="61"/>
        <v>1.2</v>
      </c>
      <c r="BB39" s="10">
        <f t="shared" si="62"/>
        <v>0.12</v>
      </c>
      <c r="BC39" s="10">
        <f t="shared" si="63"/>
        <v>0.88800000000000001</v>
      </c>
      <c r="BD39" s="10">
        <f t="shared" si="64"/>
        <v>0.73594691556625402</v>
      </c>
      <c r="BE39" s="12" t="str">
        <f t="shared" si="65"/>
        <v/>
      </c>
      <c r="BF39" s="9">
        <f t="shared" si="66"/>
        <v>1.2</v>
      </c>
      <c r="BG39" s="9">
        <f t="shared" si="67"/>
        <v>1.2</v>
      </c>
      <c r="BH39" s="7">
        <f t="shared" si="68"/>
        <v>0</v>
      </c>
      <c r="BI39" s="7">
        <f t="shared" si="69"/>
        <v>0.73379385959731958</v>
      </c>
      <c r="BJ39" s="12" t="str">
        <f t="shared" si="70"/>
        <v/>
      </c>
      <c r="BK39" s="80">
        <f t="shared" si="71"/>
        <v>0</v>
      </c>
      <c r="BL39" s="7">
        <f t="shared" si="72"/>
        <v>0</v>
      </c>
      <c r="BM39" s="7">
        <f t="shared" si="136"/>
        <v>-0.27420614040268043</v>
      </c>
      <c r="BN39" s="12" t="str">
        <f t="shared" si="73"/>
        <v>Plocha zpětného zásypu je záporná. Vrch obsypu nebo potrubí zasahuje do úpravy povrchu z důvodu malého krytí. Dále je uvažováno s hodnotou 0</v>
      </c>
      <c r="BO39" s="9">
        <f t="shared" si="74"/>
        <v>0.73379385959731958</v>
      </c>
      <c r="BP39" s="2">
        <f t="shared" si="75"/>
        <v>0.61149488299776633</v>
      </c>
      <c r="BQ39" s="2">
        <f t="shared" si="76"/>
        <v>0.61149488299776633</v>
      </c>
      <c r="BR39" s="20">
        <f t="shared" si="77"/>
        <v>2</v>
      </c>
      <c r="BS39" s="20">
        <f t="shared" si="77"/>
        <v>2</v>
      </c>
      <c r="BT39" s="20">
        <f t="shared" si="77"/>
        <v>2</v>
      </c>
      <c r="BU39" s="86">
        <f t="shared" si="78"/>
        <v>1</v>
      </c>
      <c r="BV39" s="86">
        <f t="shared" si="79"/>
        <v>1</v>
      </c>
      <c r="BW39" s="20">
        <v>4</v>
      </c>
      <c r="BX39" s="86">
        <f t="shared" si="77"/>
        <v>0.1</v>
      </c>
      <c r="BY39" s="86">
        <f t="shared" si="77"/>
        <v>0.12</v>
      </c>
      <c r="BZ39" s="86">
        <f t="shared" si="77"/>
        <v>0.15</v>
      </c>
      <c r="CA39" s="86">
        <f t="shared" si="77"/>
        <v>0.17</v>
      </c>
      <c r="CB39" s="86">
        <f t="shared" si="77"/>
        <v>0.19</v>
      </c>
      <c r="CC39" s="86">
        <f t="shared" si="77"/>
        <v>0.22</v>
      </c>
      <c r="CD39" s="86">
        <f t="shared" si="77"/>
        <v>0.05</v>
      </c>
      <c r="CE39" s="20" t="str">
        <f t="shared" si="137"/>
        <v>OK (100 %)</v>
      </c>
      <c r="CF39" s="14">
        <f t="shared" si="81"/>
        <v>1.9359999999999988</v>
      </c>
      <c r="CG39" s="14">
        <f t="shared" si="82"/>
        <v>2.5359999999999987</v>
      </c>
      <c r="CH39" s="8">
        <f t="shared" si="83"/>
        <v>1.5838462559899247</v>
      </c>
      <c r="CI39" s="9">
        <f t="shared" si="84"/>
        <v>3.1559999999999988</v>
      </c>
      <c r="CJ39" s="9">
        <f t="shared" si="85"/>
        <v>0</v>
      </c>
      <c r="CK39" s="9">
        <f t="shared" si="86"/>
        <v>3.1559999999999988</v>
      </c>
      <c r="CL39" s="9">
        <f t="shared" si="87"/>
        <v>0</v>
      </c>
      <c r="CM39" s="9">
        <f t="shared" si="88"/>
        <v>0.38560662212397961</v>
      </c>
      <c r="CN39" s="9">
        <f t="shared" si="89"/>
        <v>0</v>
      </c>
      <c r="CO39" s="9">
        <f t="shared" si="90"/>
        <v>0</v>
      </c>
      <c r="CP39" s="9">
        <f t="shared" si="91"/>
        <v>0</v>
      </c>
      <c r="CQ39" s="9">
        <f t="shared" si="92"/>
        <v>0</v>
      </c>
      <c r="CR39" s="9">
        <f t="shared" si="93"/>
        <v>0</v>
      </c>
      <c r="CS39" s="9">
        <f t="shared" si="94"/>
        <v>0</v>
      </c>
      <c r="CT39" s="9">
        <f t="shared" si="95"/>
        <v>0</v>
      </c>
      <c r="CU39" s="9">
        <f t="shared" si="96"/>
        <v>0</v>
      </c>
      <c r="CV39" s="9">
        <f t="shared" si="97"/>
        <v>5.7304650442130782</v>
      </c>
      <c r="CW39" s="9">
        <f t="shared" si="98"/>
        <v>0.57304650442130789</v>
      </c>
      <c r="CX39" s="9">
        <f t="shared" si="99"/>
        <v>0.68765580530556936</v>
      </c>
      <c r="CY39" s="9">
        <f t="shared" si="100"/>
        <v>0.85956975663196167</v>
      </c>
      <c r="CZ39" s="9">
        <f t="shared" si="101"/>
        <v>0.97417905751622336</v>
      </c>
      <c r="DA39" s="9">
        <f t="shared" si="102"/>
        <v>1.0887883584004849</v>
      </c>
      <c r="DB39" s="9">
        <f t="shared" si="103"/>
        <v>1.2607023097268772</v>
      </c>
      <c r="DC39" s="9">
        <f t="shared" si="104"/>
        <v>0.28652325221065394</v>
      </c>
      <c r="DD39" s="2">
        <f t="shared" si="105"/>
        <v>0</v>
      </c>
      <c r="DE39" s="2">
        <f t="shared" si="106"/>
        <v>0.59536</v>
      </c>
      <c r="DF39" s="2">
        <f t="shared" si="107"/>
        <v>0</v>
      </c>
      <c r="DG39" s="2">
        <f t="shared" si="108"/>
        <v>2.170681377876019</v>
      </c>
      <c r="DH39" s="2">
        <f t="shared" si="109"/>
        <v>0</v>
      </c>
      <c r="DI39" s="2">
        <f t="shared" si="110"/>
        <v>0</v>
      </c>
      <c r="DJ39" s="2">
        <f t="shared" si="111"/>
        <v>0</v>
      </c>
      <c r="DK39" s="2">
        <f t="shared" si="112"/>
        <v>0</v>
      </c>
      <c r="DL39" s="16">
        <f t="shared" si="113"/>
        <v>0</v>
      </c>
      <c r="DM39" s="16">
        <f t="shared" si="114"/>
        <v>0.9333069528760215</v>
      </c>
      <c r="DN39" s="16">
        <f t="shared" si="115"/>
        <v>5.0799257410991743</v>
      </c>
      <c r="DO39" s="72">
        <f t="shared" si="116"/>
        <v>0.65053930311390396</v>
      </c>
      <c r="DP39" s="16">
        <f t="shared" si="117"/>
        <v>7.7715611723760958E-16</v>
      </c>
      <c r="DQ39" s="16">
        <f t="shared" si="118"/>
        <v>0.9333069528760215</v>
      </c>
      <c r="DR39" s="2">
        <f t="shared" si="119"/>
        <v>0</v>
      </c>
      <c r="DS39" s="2">
        <f t="shared" si="120"/>
        <v>0</v>
      </c>
      <c r="DT39" s="2">
        <f t="shared" si="121"/>
        <v>0</v>
      </c>
      <c r="DU39" s="2">
        <f t="shared" si="122"/>
        <v>0.99497078822315477</v>
      </c>
      <c r="DV39" s="15" t="s">
        <v>216</v>
      </c>
      <c r="DW39" s="18">
        <v>1.24</v>
      </c>
      <c r="DX39" s="17"/>
      <c r="DY39" s="47">
        <f t="shared" si="17"/>
        <v>0.6</v>
      </c>
      <c r="DZ39" s="47">
        <f t="shared" si="17"/>
        <v>0.6</v>
      </c>
      <c r="EA39" s="47">
        <f t="shared" si="17"/>
        <v>0.6</v>
      </c>
      <c r="EB39" s="47">
        <f t="shared" si="17"/>
        <v>0.6</v>
      </c>
      <c r="EC39" s="49">
        <f t="shared" si="17"/>
        <v>0</v>
      </c>
      <c r="ED39" s="49">
        <f t="shared" si="17"/>
        <v>0</v>
      </c>
      <c r="EE39" s="47">
        <f t="shared" si="17"/>
        <v>0.2</v>
      </c>
      <c r="EF39" s="47">
        <f t="shared" si="17"/>
        <v>0.1</v>
      </c>
      <c r="EG39" s="47">
        <f t="shared" si="17"/>
        <v>0</v>
      </c>
      <c r="EH39" s="6">
        <f t="shared" si="18"/>
        <v>1.22</v>
      </c>
      <c r="EI39" s="6">
        <f t="shared" si="19"/>
        <v>1.22</v>
      </c>
      <c r="EJ39" s="2">
        <f t="shared" si="20"/>
        <v>2.44</v>
      </c>
      <c r="EK39" s="2">
        <f t="shared" si="21"/>
        <v>2.44</v>
      </c>
      <c r="EL39" s="2">
        <f t="shared" si="139"/>
        <v>0.62390488646074116</v>
      </c>
      <c r="EM39" s="2">
        <f t="shared" si="23"/>
        <v>0.72390488646074114</v>
      </c>
      <c r="EN39" s="2">
        <f t="shared" si="24"/>
        <v>1.7663279229642084</v>
      </c>
      <c r="EO39" s="2">
        <f t="shared" si="25"/>
        <v>4.3098401320326687</v>
      </c>
      <c r="EP39" s="2">
        <f t="shared" si="123"/>
        <v>4.3098401320326687</v>
      </c>
      <c r="EQ39" s="2"/>
      <c r="ER39" s="2"/>
      <c r="ES39" s="2"/>
      <c r="ET39" s="2"/>
      <c r="EU39" s="2"/>
      <c r="EV39" s="2"/>
      <c r="EW39" s="2">
        <f t="shared" si="26"/>
        <v>5.9535999999999998</v>
      </c>
      <c r="EX39" s="2">
        <f t="shared" si="27"/>
        <v>0.59536</v>
      </c>
      <c r="EY39" s="2">
        <f t="shared" si="124"/>
        <v>0.59536</v>
      </c>
      <c r="EZ39" s="2">
        <f t="shared" si="28"/>
        <v>1.2076282160399165</v>
      </c>
      <c r="FA39" s="2">
        <f t="shared" si="29"/>
        <v>0.72390488646074114</v>
      </c>
      <c r="FB39" s="59"/>
      <c r="FC39" s="2">
        <f t="shared" si="30"/>
        <v>0.99497078822315477</v>
      </c>
      <c r="FD39" s="2">
        <f t="shared" si="125"/>
        <v>0.99497078822315477</v>
      </c>
      <c r="FE39" s="3">
        <f t="shared" si="138"/>
        <v>4.3098401320326687</v>
      </c>
      <c r="FF39" s="3">
        <f t="shared" si="126"/>
        <v>0.99497078822315477</v>
      </c>
      <c r="FG39" s="3">
        <f t="shared" si="127"/>
        <v>0.59536</v>
      </c>
      <c r="FH39" s="3">
        <f t="shared" si="31"/>
        <v>1.2</v>
      </c>
      <c r="FI39" s="67">
        <f t="shared" si="32"/>
        <v>0.73379385959731958</v>
      </c>
      <c r="FJ39" s="3">
        <f t="shared" si="33"/>
        <v>0.62390488646074116</v>
      </c>
      <c r="FK39" s="3">
        <f t="shared" si="34"/>
        <v>0.74868586375288937</v>
      </c>
      <c r="FL39" s="3">
        <f t="shared" si="128"/>
        <v>0.89842303650346722</v>
      </c>
      <c r="FM39" s="3">
        <f t="shared" si="129"/>
        <v>1.821086307306047</v>
      </c>
      <c r="FN39" s="3">
        <f t="shared" si="130"/>
        <v>1.821086307306047</v>
      </c>
      <c r="FO39" s="2">
        <f t="shared" si="35"/>
        <v>2.44</v>
      </c>
      <c r="FP39" s="2">
        <f t="shared" si="36"/>
        <v>5.9535999999999998</v>
      </c>
      <c r="FQ39" s="2">
        <f t="shared" si="131"/>
        <v>5.9535999999999998</v>
      </c>
      <c r="FR39" s="6">
        <f>IF(A39=1,1,IF(DW39="","",COUNTA($DW$31:DW39)+1))</f>
        <v>4</v>
      </c>
      <c r="FS39" s="6">
        <f t="shared" si="37"/>
        <v>2</v>
      </c>
      <c r="FT39" s="43">
        <f t="shared" si="132"/>
        <v>1</v>
      </c>
      <c r="FU39" s="23">
        <f t="shared" si="133"/>
        <v>1</v>
      </c>
      <c r="FV39" s="21">
        <f t="shared" si="134"/>
        <v>2</v>
      </c>
    </row>
    <row r="40" spans="1:178">
      <c r="A40" s="4">
        <f t="shared" si="38"/>
        <v>10</v>
      </c>
      <c r="B40" s="33">
        <v>40.725000000000001</v>
      </c>
      <c r="C40" s="33">
        <v>390.2386324786325</v>
      </c>
      <c r="D40" s="33">
        <v>389.70370958529492</v>
      </c>
      <c r="E40" s="33"/>
      <c r="F40" s="33"/>
      <c r="G40" s="11" t="str">
        <f t="shared" si="4"/>
        <v/>
      </c>
      <c r="H40" s="3">
        <f t="shared" si="39"/>
        <v>40.725000000000001</v>
      </c>
      <c r="I40" s="3">
        <f t="shared" si="5"/>
        <v>40.725000000000001</v>
      </c>
      <c r="J40" s="3">
        <f t="shared" si="40"/>
        <v>390.2386324786325</v>
      </c>
      <c r="K40" s="3">
        <f t="shared" si="6"/>
        <v>390.2386324786325</v>
      </c>
      <c r="L40" s="2">
        <f t="shared" si="7"/>
        <v>390.2386324786325</v>
      </c>
      <c r="M40" s="8">
        <f t="shared" si="41"/>
        <v>40.725000000000001</v>
      </c>
      <c r="N40" s="8">
        <f t="shared" si="8"/>
        <v>40.725000000000001</v>
      </c>
      <c r="O40" s="8">
        <f t="shared" si="42"/>
        <v>389.70370958529492</v>
      </c>
      <c r="P40" s="8">
        <f t="shared" si="9"/>
        <v>389.70370958529492</v>
      </c>
      <c r="Q40" s="2">
        <f t="shared" si="10"/>
        <v>389.70370958529492</v>
      </c>
      <c r="R40" s="3">
        <f t="shared" si="11"/>
        <v>0</v>
      </c>
      <c r="S40" s="3" t="str">
        <f t="shared" si="12"/>
        <v/>
      </c>
      <c r="T40" s="3" t="str">
        <f t="shared" si="43"/>
        <v/>
      </c>
      <c r="U40" s="8" t="str">
        <f t="shared" si="13"/>
        <v/>
      </c>
      <c r="V40" s="2" t="str">
        <f t="shared" si="14"/>
        <v/>
      </c>
      <c r="W40" s="2" t="str">
        <f t="shared" si="15"/>
        <v/>
      </c>
      <c r="X40" s="2">
        <f t="shared" si="135"/>
        <v>390.2386324786325</v>
      </c>
      <c r="Y40" s="2">
        <f t="shared" si="16"/>
        <v>0.53492289333757981</v>
      </c>
      <c r="Z40" s="46">
        <v>440</v>
      </c>
      <c r="AA40" s="46">
        <f t="shared" si="44"/>
        <v>0</v>
      </c>
      <c r="AB40" s="47"/>
      <c r="AC40" s="46">
        <f t="shared" si="45"/>
        <v>2</v>
      </c>
      <c r="AD40" s="47">
        <v>1.2</v>
      </c>
      <c r="AE40" s="48" t="str">
        <f t="shared" si="46"/>
        <v/>
      </c>
      <c r="AF40" s="49">
        <f t="shared" si="47"/>
        <v>0</v>
      </c>
      <c r="AG40" s="49">
        <f t="shared" si="47"/>
        <v>0</v>
      </c>
      <c r="AH40" s="49">
        <f t="shared" si="47"/>
        <v>0</v>
      </c>
      <c r="AI40" s="47">
        <f t="shared" si="47"/>
        <v>0.1</v>
      </c>
      <c r="AJ40" s="47">
        <f t="shared" si="47"/>
        <v>0.3</v>
      </c>
      <c r="AK40" s="46">
        <v>1</v>
      </c>
      <c r="AL40" s="47"/>
      <c r="AM40" s="53">
        <f t="shared" si="48"/>
        <v>0.74</v>
      </c>
      <c r="AN40" s="50" t="str">
        <f t="shared" si="49"/>
        <v>39,324 - 40,725</v>
      </c>
      <c r="AO40" s="53" t="s">
        <v>84</v>
      </c>
      <c r="AP40" s="52">
        <f t="shared" si="50"/>
        <v>1.4010000000000034</v>
      </c>
      <c r="AQ40" s="52">
        <f t="shared" si="51"/>
        <v>1.4010000000000034</v>
      </c>
      <c r="AR40" s="47">
        <f t="shared" si="52"/>
        <v>0</v>
      </c>
      <c r="AS40" s="53">
        <f t="shared" si="53"/>
        <v>0.52941388989916049</v>
      </c>
      <c r="AT40" s="52">
        <f t="shared" si="54"/>
        <v>0.62941388989916047</v>
      </c>
      <c r="AU40" s="9">
        <f t="shared" si="55"/>
        <v>0.88180885974872592</v>
      </c>
      <c r="AV40" s="9">
        <f t="shared" si="56"/>
        <v>0.84</v>
      </c>
      <c r="AW40" s="12" t="str">
        <f t="shared" si="57"/>
        <v xml:space="preserve">Malé krytí- nutno zmenšit výšku obsypu </v>
      </c>
      <c r="AX40" s="9">
        <f t="shared" si="58"/>
        <v>0.62941388989916047</v>
      </c>
      <c r="AY40" s="12" t="str">
        <f t="shared" si="59"/>
        <v/>
      </c>
      <c r="AZ40" s="10">
        <f t="shared" si="60"/>
        <v>0.15205308443374599</v>
      </c>
      <c r="BA40" s="10">
        <f t="shared" si="61"/>
        <v>1.2</v>
      </c>
      <c r="BB40" s="10">
        <f t="shared" si="62"/>
        <v>0.12</v>
      </c>
      <c r="BC40" s="10">
        <f t="shared" si="63"/>
        <v>0.88800000000000001</v>
      </c>
      <c r="BD40" s="10">
        <f t="shared" si="64"/>
        <v>0.73594691556625402</v>
      </c>
      <c r="BE40" s="12" t="str">
        <f t="shared" si="65"/>
        <v/>
      </c>
      <c r="BF40" s="9">
        <f t="shared" si="66"/>
        <v>1.2</v>
      </c>
      <c r="BG40" s="9">
        <f t="shared" si="67"/>
        <v>1.2</v>
      </c>
      <c r="BH40" s="7">
        <f t="shared" si="68"/>
        <v>0</v>
      </c>
      <c r="BI40" s="7">
        <f t="shared" si="69"/>
        <v>0.75529666787899252</v>
      </c>
      <c r="BJ40" s="12" t="str">
        <f t="shared" si="70"/>
        <v/>
      </c>
      <c r="BK40" s="80">
        <f t="shared" si="71"/>
        <v>0</v>
      </c>
      <c r="BL40" s="7">
        <f t="shared" si="72"/>
        <v>0</v>
      </c>
      <c r="BM40" s="7">
        <f t="shared" si="136"/>
        <v>-0.25270333212100748</v>
      </c>
      <c r="BN40" s="12" t="str">
        <f t="shared" si="73"/>
        <v>Plocha zpětného zásypu je záporná. Vrch obsypu nebo potrubí zasahuje do úpravy povrchu z důvodu malého krytí. Dále je uvažováno s hodnotou 0</v>
      </c>
      <c r="BO40" s="9">
        <f t="shared" si="74"/>
        <v>0.75529666787899252</v>
      </c>
      <c r="BP40" s="2">
        <f t="shared" si="75"/>
        <v>0.62941388989916047</v>
      </c>
      <c r="BQ40" s="2">
        <f t="shared" si="76"/>
        <v>0.62941388989916047</v>
      </c>
      <c r="BR40" s="20">
        <f t="shared" si="77"/>
        <v>2</v>
      </c>
      <c r="BS40" s="20">
        <f t="shared" si="77"/>
        <v>2</v>
      </c>
      <c r="BT40" s="20">
        <f t="shared" si="77"/>
        <v>2</v>
      </c>
      <c r="BU40" s="86">
        <f t="shared" si="78"/>
        <v>1</v>
      </c>
      <c r="BV40" s="86">
        <f t="shared" si="79"/>
        <v>1</v>
      </c>
      <c r="BW40" s="20">
        <v>4</v>
      </c>
      <c r="BX40" s="86">
        <f t="shared" si="77"/>
        <v>0.1</v>
      </c>
      <c r="BY40" s="86">
        <f t="shared" si="77"/>
        <v>0.12</v>
      </c>
      <c r="BZ40" s="86">
        <f t="shared" si="77"/>
        <v>0.15</v>
      </c>
      <c r="CA40" s="86">
        <f t="shared" si="77"/>
        <v>0.17</v>
      </c>
      <c r="CB40" s="86">
        <f t="shared" si="77"/>
        <v>0.19</v>
      </c>
      <c r="CC40" s="86">
        <f t="shared" si="77"/>
        <v>0.22</v>
      </c>
      <c r="CD40" s="86">
        <f t="shared" si="77"/>
        <v>0.05</v>
      </c>
      <c r="CE40" s="20" t="str">
        <f t="shared" si="137"/>
        <v>OK (100 %)</v>
      </c>
      <c r="CF40" s="14">
        <f t="shared" si="81"/>
        <v>0.18100000000000338</v>
      </c>
      <c r="CG40" s="14">
        <f t="shared" si="82"/>
        <v>0.78100000000000336</v>
      </c>
      <c r="CH40" s="8">
        <f t="shared" si="83"/>
        <v>-0.65053930311390318</v>
      </c>
      <c r="CI40" s="9">
        <f t="shared" si="84"/>
        <v>1.4010000000000034</v>
      </c>
      <c r="CJ40" s="9">
        <f t="shared" si="85"/>
        <v>0</v>
      </c>
      <c r="CK40" s="9">
        <f t="shared" si="86"/>
        <v>1.4010000000000034</v>
      </c>
      <c r="CL40" s="9">
        <f t="shared" si="87"/>
        <v>0</v>
      </c>
      <c r="CM40" s="9">
        <f t="shared" si="88"/>
        <v>0.11875345894275613</v>
      </c>
      <c r="CN40" s="9">
        <f t="shared" si="89"/>
        <v>0</v>
      </c>
      <c r="CO40" s="9">
        <f t="shared" si="90"/>
        <v>0</v>
      </c>
      <c r="CP40" s="9">
        <f t="shared" si="91"/>
        <v>0</v>
      </c>
      <c r="CQ40" s="9">
        <f t="shared" si="92"/>
        <v>0</v>
      </c>
      <c r="CR40" s="9">
        <f t="shared" si="93"/>
        <v>0</v>
      </c>
      <c r="CS40" s="9">
        <f t="shared" si="94"/>
        <v>0</v>
      </c>
      <c r="CT40" s="9">
        <f t="shared" si="95"/>
        <v>0</v>
      </c>
      <c r="CU40" s="9">
        <f t="shared" si="96"/>
        <v>0</v>
      </c>
      <c r="CV40" s="9">
        <f t="shared" si="97"/>
        <v>0.13670869688610021</v>
      </c>
      <c r="CW40" s="9">
        <f t="shared" si="98"/>
        <v>1.3670869688610022E-2</v>
      </c>
      <c r="CX40" s="9">
        <f t="shared" si="99"/>
        <v>1.6405043626332026E-2</v>
      </c>
      <c r="CY40" s="9">
        <f t="shared" si="100"/>
        <v>2.0506304532915031E-2</v>
      </c>
      <c r="CZ40" s="9">
        <f t="shared" si="101"/>
        <v>2.3240478470637038E-2</v>
      </c>
      <c r="DA40" s="9">
        <f t="shared" si="102"/>
        <v>2.5974652408359042E-2</v>
      </c>
      <c r="DB40" s="9">
        <f t="shared" si="103"/>
        <v>3.0075913314942047E-2</v>
      </c>
      <c r="DC40" s="9">
        <f t="shared" si="104"/>
        <v>6.8354348443050109E-3</v>
      </c>
      <c r="DD40" s="2">
        <f t="shared" si="105"/>
        <v>0</v>
      </c>
      <c r="DE40" s="2">
        <f t="shared" si="106"/>
        <v>0</v>
      </c>
      <c r="DF40" s="2">
        <f t="shared" si="107"/>
        <v>0</v>
      </c>
      <c r="DG40" s="2">
        <f t="shared" si="108"/>
        <v>0.66849454105724726</v>
      </c>
      <c r="DH40" s="2">
        <f t="shared" si="109"/>
        <v>0</v>
      </c>
      <c r="DI40" s="2">
        <f t="shared" si="110"/>
        <v>0</v>
      </c>
      <c r="DJ40" s="2">
        <f t="shared" si="111"/>
        <v>0</v>
      </c>
      <c r="DK40" s="2">
        <f t="shared" si="112"/>
        <v>0</v>
      </c>
      <c r="DL40" s="16">
        <f t="shared" si="113"/>
        <v>0</v>
      </c>
      <c r="DM40" s="16">
        <f t="shared" si="114"/>
        <v>0</v>
      </c>
      <c r="DN40" s="16">
        <f t="shared" si="115"/>
        <v>0.78724800000000339</v>
      </c>
      <c r="DO40" s="72">
        <f t="shared" si="116"/>
        <v>-0.65053930311390318</v>
      </c>
      <c r="DP40" s="16">
        <f t="shared" si="117"/>
        <v>0</v>
      </c>
      <c r="DQ40" s="16">
        <f t="shared" si="118"/>
        <v>0</v>
      </c>
      <c r="DR40" s="2">
        <f t="shared" si="119"/>
        <v>0</v>
      </c>
      <c r="DS40" s="2">
        <f t="shared" si="120"/>
        <v>0</v>
      </c>
      <c r="DT40" s="2">
        <f t="shared" si="121"/>
        <v>0</v>
      </c>
      <c r="DU40" s="2">
        <f t="shared" si="122"/>
        <v>0</v>
      </c>
      <c r="DV40" s="15" t="s">
        <v>215</v>
      </c>
      <c r="DW40" s="18"/>
      <c r="DX40" s="17"/>
      <c r="DY40" s="47" t="str">
        <f t="shared" si="17"/>
        <v/>
      </c>
      <c r="DZ40" s="47" t="str">
        <f t="shared" si="17"/>
        <v/>
      </c>
      <c r="EA40" s="47" t="str">
        <f t="shared" si="17"/>
        <v/>
      </c>
      <c r="EB40" s="47" t="str">
        <f t="shared" si="17"/>
        <v/>
      </c>
      <c r="EC40" s="49" t="str">
        <f t="shared" si="17"/>
        <v/>
      </c>
      <c r="ED40" s="49" t="str">
        <f t="shared" si="17"/>
        <v/>
      </c>
      <c r="EE40" s="47" t="str">
        <f t="shared" si="17"/>
        <v/>
      </c>
      <c r="EF40" s="47" t="str">
        <f t="shared" si="17"/>
        <v/>
      </c>
      <c r="EG40" s="47" t="str">
        <f t="shared" si="17"/>
        <v/>
      </c>
      <c r="EH40" s="6">
        <f t="shared" si="18"/>
        <v>0</v>
      </c>
      <c r="EI40" s="6">
        <f t="shared" si="19"/>
        <v>0</v>
      </c>
      <c r="EJ40" s="2" t="str">
        <f t="shared" si="20"/>
        <v/>
      </c>
      <c r="EK40" s="2" t="str">
        <f t="shared" si="21"/>
        <v/>
      </c>
      <c r="EL40" s="2" t="str">
        <f t="shared" si="139"/>
        <v/>
      </c>
      <c r="EM40" s="2" t="str">
        <f t="shared" si="23"/>
        <v/>
      </c>
      <c r="EN40" s="2" t="str">
        <f t="shared" si="24"/>
        <v/>
      </c>
      <c r="EO40" s="2">
        <f t="shared" si="25"/>
        <v>0</v>
      </c>
      <c r="EP40" s="2">
        <f t="shared" si="123"/>
        <v>0</v>
      </c>
      <c r="EQ40" s="2"/>
      <c r="ER40" s="2"/>
      <c r="ES40" s="2"/>
      <c r="ET40" s="2"/>
      <c r="EU40" s="2"/>
      <c r="EV40" s="2"/>
      <c r="EW40" s="2">
        <f t="shared" si="26"/>
        <v>0</v>
      </c>
      <c r="EX40" s="2">
        <f t="shared" si="27"/>
        <v>0</v>
      </c>
      <c r="EY40" s="2">
        <f t="shared" si="124"/>
        <v>0</v>
      </c>
      <c r="EZ40" s="2">
        <f t="shared" si="28"/>
        <v>0</v>
      </c>
      <c r="FA40" s="2">
        <f t="shared" si="29"/>
        <v>0</v>
      </c>
      <c r="FB40" s="59"/>
      <c r="FC40" s="2">
        <f t="shared" si="30"/>
        <v>0</v>
      </c>
      <c r="FD40" s="2">
        <f t="shared" si="125"/>
        <v>0</v>
      </c>
      <c r="FE40" s="3">
        <f t="shared" si="138"/>
        <v>0</v>
      </c>
      <c r="FF40" s="3">
        <f t="shared" si="126"/>
        <v>0</v>
      </c>
      <c r="FG40" s="3">
        <f t="shared" si="127"/>
        <v>0</v>
      </c>
      <c r="FH40" s="3">
        <f t="shared" si="31"/>
        <v>0</v>
      </c>
      <c r="FI40" s="67">
        <f t="shared" si="32"/>
        <v>0</v>
      </c>
      <c r="FJ40" s="3">
        <f t="shared" si="33"/>
        <v>0</v>
      </c>
      <c r="FK40" s="3">
        <f t="shared" si="34"/>
        <v>0</v>
      </c>
      <c r="FL40" s="3">
        <f t="shared" si="128"/>
        <v>0</v>
      </c>
      <c r="FM40" s="3">
        <f t="shared" si="129"/>
        <v>0</v>
      </c>
      <c r="FN40" s="3">
        <f t="shared" si="130"/>
        <v>0</v>
      </c>
      <c r="FO40" s="2">
        <f t="shared" si="35"/>
        <v>0</v>
      </c>
      <c r="FP40" s="2">
        <f t="shared" si="36"/>
        <v>0</v>
      </c>
      <c r="FQ40" s="2">
        <f t="shared" si="131"/>
        <v>0</v>
      </c>
      <c r="FR40" s="6" t="str">
        <f>IF(A40=1,1,IF(DW40="","",COUNTA($DW$31:DW40)+1))</f>
        <v/>
      </c>
      <c r="FS40" s="6" t="str">
        <f t="shared" si="37"/>
        <v/>
      </c>
      <c r="FT40" s="43">
        <f t="shared" si="132"/>
        <v>1</v>
      </c>
      <c r="FU40" s="23">
        <f t="shared" si="133"/>
        <v>1</v>
      </c>
      <c r="FV40" s="21">
        <f t="shared" si="134"/>
        <v>1</v>
      </c>
    </row>
    <row r="41" spans="1:178">
      <c r="A41" s="4">
        <f t="shared" si="38"/>
        <v>11</v>
      </c>
      <c r="B41" s="33">
        <v>65.552000000000007</v>
      </c>
      <c r="C41" s="33">
        <v>390.55806819226177</v>
      </c>
      <c r="D41" s="33">
        <v>389.82789615065076</v>
      </c>
      <c r="E41" s="33"/>
      <c r="F41" s="33"/>
      <c r="G41" s="11" t="str">
        <f t="shared" si="4"/>
        <v/>
      </c>
      <c r="H41" s="3">
        <f t="shared" si="39"/>
        <v>65.552000000000007</v>
      </c>
      <c r="I41" s="3">
        <f t="shared" si="5"/>
        <v>65.552000000000007</v>
      </c>
      <c r="J41" s="3">
        <f t="shared" si="40"/>
        <v>390.55806819226177</v>
      </c>
      <c r="K41" s="3">
        <f t="shared" si="6"/>
        <v>390.55806819226177</v>
      </c>
      <c r="L41" s="2">
        <f t="shared" si="7"/>
        <v>390.55806819226177</v>
      </c>
      <c r="M41" s="8">
        <f t="shared" si="41"/>
        <v>65.552000000000007</v>
      </c>
      <c r="N41" s="8">
        <f t="shared" si="8"/>
        <v>65.552000000000007</v>
      </c>
      <c r="O41" s="8">
        <f t="shared" si="42"/>
        <v>389.82789615065076</v>
      </c>
      <c r="P41" s="8">
        <f t="shared" si="9"/>
        <v>389.82789615065076</v>
      </c>
      <c r="Q41" s="2">
        <f t="shared" si="10"/>
        <v>389.82789615065076</v>
      </c>
      <c r="R41" s="3">
        <f t="shared" si="11"/>
        <v>0</v>
      </c>
      <c r="S41" s="3" t="str">
        <f t="shared" si="12"/>
        <v/>
      </c>
      <c r="T41" s="3" t="str">
        <f t="shared" si="43"/>
        <v/>
      </c>
      <c r="U41" s="8" t="str">
        <f t="shared" si="13"/>
        <v/>
      </c>
      <c r="V41" s="2" t="str">
        <f t="shared" si="14"/>
        <v/>
      </c>
      <c r="W41" s="2" t="str">
        <f t="shared" si="15"/>
        <v/>
      </c>
      <c r="X41" s="2">
        <f t="shared" si="135"/>
        <v>390.55806819226177</v>
      </c>
      <c r="Y41" s="2">
        <f t="shared" si="16"/>
        <v>0.7301720416110129</v>
      </c>
      <c r="Z41" s="46">
        <v>440</v>
      </c>
      <c r="AA41" s="46">
        <f t="shared" si="44"/>
        <v>0</v>
      </c>
      <c r="AB41" s="47"/>
      <c r="AC41" s="46">
        <f t="shared" si="45"/>
        <v>2</v>
      </c>
      <c r="AD41" s="47">
        <v>1.2</v>
      </c>
      <c r="AE41" s="48" t="str">
        <f t="shared" si="46"/>
        <v/>
      </c>
      <c r="AF41" s="49">
        <f t="shared" si="47"/>
        <v>0</v>
      </c>
      <c r="AG41" s="49">
        <f t="shared" si="47"/>
        <v>0</v>
      </c>
      <c r="AH41" s="49">
        <f t="shared" si="47"/>
        <v>0</v>
      </c>
      <c r="AI41" s="47">
        <f t="shared" si="47"/>
        <v>0.1</v>
      </c>
      <c r="AJ41" s="47">
        <f t="shared" si="47"/>
        <v>0.3</v>
      </c>
      <c r="AK41" s="46">
        <v>1</v>
      </c>
      <c r="AL41" s="47"/>
      <c r="AM41" s="53">
        <f t="shared" si="48"/>
        <v>0.74</v>
      </c>
      <c r="AN41" s="50" t="str">
        <f t="shared" si="49"/>
        <v>40,725 - 65,552</v>
      </c>
      <c r="AO41" s="53" t="s">
        <v>84</v>
      </c>
      <c r="AP41" s="52">
        <f t="shared" si="50"/>
        <v>24.827000000000005</v>
      </c>
      <c r="AQ41" s="52">
        <f t="shared" si="51"/>
        <v>24.827000000000005</v>
      </c>
      <c r="AR41" s="47">
        <f t="shared" si="52"/>
        <v>0</v>
      </c>
      <c r="AS41" s="53">
        <f t="shared" si="53"/>
        <v>0.63254746747429635</v>
      </c>
      <c r="AT41" s="52">
        <f t="shared" si="54"/>
        <v>0.73254746747429633</v>
      </c>
      <c r="AU41" s="9">
        <f t="shared" si="55"/>
        <v>18.186955974984357</v>
      </c>
      <c r="AV41" s="9">
        <f t="shared" si="56"/>
        <v>0.84</v>
      </c>
      <c r="AW41" s="12" t="str">
        <f t="shared" si="57"/>
        <v xml:space="preserve">Malé krytí- nutno zmenšit výšku obsypu </v>
      </c>
      <c r="AX41" s="9">
        <f t="shared" si="58"/>
        <v>0.73254746747429633</v>
      </c>
      <c r="AY41" s="12" t="str">
        <f t="shared" si="59"/>
        <v/>
      </c>
      <c r="AZ41" s="10">
        <f t="shared" si="60"/>
        <v>0.15205308443374599</v>
      </c>
      <c r="BA41" s="10">
        <f t="shared" si="61"/>
        <v>1.2</v>
      </c>
      <c r="BB41" s="10">
        <f t="shared" si="62"/>
        <v>0.12</v>
      </c>
      <c r="BC41" s="10">
        <f t="shared" si="63"/>
        <v>0.88800000000000001</v>
      </c>
      <c r="BD41" s="10">
        <f t="shared" si="64"/>
        <v>0.73594691556625402</v>
      </c>
      <c r="BE41" s="12" t="str">
        <f t="shared" si="65"/>
        <v/>
      </c>
      <c r="BF41" s="9">
        <f t="shared" si="66"/>
        <v>1.2</v>
      </c>
      <c r="BG41" s="9">
        <f t="shared" si="67"/>
        <v>1.2</v>
      </c>
      <c r="BH41" s="7">
        <f t="shared" si="68"/>
        <v>0</v>
      </c>
      <c r="BI41" s="7">
        <f t="shared" si="69"/>
        <v>0.87905696096915553</v>
      </c>
      <c r="BJ41" s="12" t="str">
        <f t="shared" si="70"/>
        <v/>
      </c>
      <c r="BK41" s="80">
        <f t="shared" si="71"/>
        <v>0</v>
      </c>
      <c r="BL41" s="7">
        <f t="shared" si="72"/>
        <v>0</v>
      </c>
      <c r="BM41" s="7">
        <f t="shared" si="136"/>
        <v>-0.12894303903084448</v>
      </c>
      <c r="BN41" s="12" t="str">
        <f t="shared" si="73"/>
        <v>Plocha zpětného zásypu je záporná. Vrch obsypu nebo potrubí zasahuje do úpravy povrchu z důvodu malého krytí. Dále je uvažováno s hodnotou 0</v>
      </c>
      <c r="BO41" s="9">
        <f t="shared" si="74"/>
        <v>0.87905696096915553</v>
      </c>
      <c r="BP41" s="2">
        <f t="shared" si="75"/>
        <v>0.73254746747429633</v>
      </c>
      <c r="BQ41" s="2">
        <f t="shared" si="76"/>
        <v>0.73254746747429633</v>
      </c>
      <c r="BR41" s="20">
        <f t="shared" si="77"/>
        <v>2</v>
      </c>
      <c r="BS41" s="20">
        <f t="shared" si="77"/>
        <v>2</v>
      </c>
      <c r="BT41" s="20">
        <f t="shared" si="77"/>
        <v>2</v>
      </c>
      <c r="BU41" s="86">
        <f t="shared" si="78"/>
        <v>1</v>
      </c>
      <c r="BV41" s="86">
        <f t="shared" si="79"/>
        <v>1</v>
      </c>
      <c r="BW41" s="20">
        <v>4</v>
      </c>
      <c r="BX41" s="86">
        <f t="shared" si="77"/>
        <v>0.1</v>
      </c>
      <c r="BY41" s="86">
        <f t="shared" si="77"/>
        <v>0.12</v>
      </c>
      <c r="BZ41" s="86">
        <f t="shared" si="77"/>
        <v>0.15</v>
      </c>
      <c r="CA41" s="86">
        <f t="shared" si="77"/>
        <v>0.17</v>
      </c>
      <c r="CB41" s="86">
        <f t="shared" si="77"/>
        <v>0.19</v>
      </c>
      <c r="CC41" s="86">
        <f t="shared" si="77"/>
        <v>0.22</v>
      </c>
      <c r="CD41" s="86">
        <f t="shared" si="77"/>
        <v>0.05</v>
      </c>
      <c r="CE41" s="20" t="str">
        <f t="shared" si="137"/>
        <v>OK (100 %)</v>
      </c>
      <c r="CF41" s="14">
        <f t="shared" si="81"/>
        <v>23.607000000000006</v>
      </c>
      <c r="CG41" s="14">
        <f t="shared" si="82"/>
        <v>24.207000000000004</v>
      </c>
      <c r="CH41" s="8">
        <f t="shared" si="83"/>
        <v>4.9689119709277918E-2</v>
      </c>
      <c r="CI41" s="9">
        <f t="shared" si="84"/>
        <v>24.827000000000005</v>
      </c>
      <c r="CJ41" s="9">
        <f t="shared" si="85"/>
        <v>0</v>
      </c>
      <c r="CK41" s="9">
        <f t="shared" si="86"/>
        <v>24.827000000000005</v>
      </c>
      <c r="CL41" s="9">
        <f t="shared" si="87"/>
        <v>0</v>
      </c>
      <c r="CM41" s="9">
        <f t="shared" si="88"/>
        <v>3.6807490148876898</v>
      </c>
      <c r="CN41" s="9">
        <f t="shared" si="89"/>
        <v>0</v>
      </c>
      <c r="CO41" s="9">
        <f t="shared" si="90"/>
        <v>0</v>
      </c>
      <c r="CP41" s="9">
        <f t="shared" si="91"/>
        <v>0</v>
      </c>
      <c r="CQ41" s="9">
        <f t="shared" si="92"/>
        <v>0</v>
      </c>
      <c r="CR41" s="9">
        <f t="shared" si="93"/>
        <v>0</v>
      </c>
      <c r="CS41" s="9">
        <f t="shared" si="94"/>
        <v>0</v>
      </c>
      <c r="CT41" s="9">
        <f t="shared" si="95"/>
        <v>0</v>
      </c>
      <c r="CU41" s="9">
        <f t="shared" si="96"/>
        <v>0</v>
      </c>
      <c r="CV41" s="9">
        <f t="shared" si="97"/>
        <v>26.289769944534186</v>
      </c>
      <c r="CW41" s="9">
        <f t="shared" si="98"/>
        <v>2.6289769944534189</v>
      </c>
      <c r="CX41" s="9">
        <f t="shared" si="99"/>
        <v>3.1547723933441021</v>
      </c>
      <c r="CY41" s="9">
        <f t="shared" si="100"/>
        <v>3.9434654916801275</v>
      </c>
      <c r="CZ41" s="9">
        <f t="shared" si="101"/>
        <v>4.469260890570812</v>
      </c>
      <c r="DA41" s="9">
        <f t="shared" si="102"/>
        <v>4.9950562894614956</v>
      </c>
      <c r="DB41" s="9">
        <f t="shared" si="103"/>
        <v>5.7837493877975206</v>
      </c>
      <c r="DC41" s="9">
        <f t="shared" si="104"/>
        <v>1.3144884972267095</v>
      </c>
      <c r="DD41" s="2">
        <f t="shared" si="105"/>
        <v>0</v>
      </c>
      <c r="DE41" s="2">
        <f t="shared" si="106"/>
        <v>0.59536</v>
      </c>
      <c r="DF41" s="2">
        <f t="shared" si="107"/>
        <v>0</v>
      </c>
      <c r="DG41" s="2">
        <f t="shared" si="108"/>
        <v>20.719906985112313</v>
      </c>
      <c r="DH41" s="2">
        <f t="shared" si="109"/>
        <v>0</v>
      </c>
      <c r="DI41" s="2">
        <f t="shared" si="110"/>
        <v>0</v>
      </c>
      <c r="DJ41" s="2">
        <f t="shared" si="111"/>
        <v>0</v>
      </c>
      <c r="DK41" s="2">
        <f t="shared" si="112"/>
        <v>0</v>
      </c>
      <c r="DL41" s="16">
        <f t="shared" si="113"/>
        <v>0</v>
      </c>
      <c r="DM41" s="16">
        <f t="shared" si="114"/>
        <v>0</v>
      </c>
      <c r="DN41" s="16">
        <f t="shared" si="115"/>
        <v>26.240080824824908</v>
      </c>
      <c r="DO41" s="72">
        <f t="shared" si="116"/>
        <v>4.9689119709277918E-2</v>
      </c>
      <c r="DP41" s="16">
        <f t="shared" si="117"/>
        <v>0</v>
      </c>
      <c r="DQ41" s="16">
        <f t="shared" si="118"/>
        <v>0</v>
      </c>
      <c r="DR41" s="2">
        <f t="shared" si="119"/>
        <v>0</v>
      </c>
      <c r="DS41" s="2">
        <f t="shared" si="120"/>
        <v>0</v>
      </c>
      <c r="DT41" s="2">
        <f t="shared" si="121"/>
        <v>0</v>
      </c>
      <c r="DU41" s="2">
        <f t="shared" si="122"/>
        <v>1.2440648248249062</v>
      </c>
      <c r="DV41" s="15" t="s">
        <v>217</v>
      </c>
      <c r="DW41" s="18">
        <v>1.24</v>
      </c>
      <c r="DX41" s="17"/>
      <c r="DY41" s="47">
        <f t="shared" si="17"/>
        <v>0.6</v>
      </c>
      <c r="DZ41" s="47">
        <f t="shared" si="17"/>
        <v>0.6</v>
      </c>
      <c r="EA41" s="47">
        <f t="shared" si="17"/>
        <v>0.6</v>
      </c>
      <c r="EB41" s="47">
        <f t="shared" si="17"/>
        <v>0.6</v>
      </c>
      <c r="EC41" s="49">
        <f t="shared" si="17"/>
        <v>0</v>
      </c>
      <c r="ED41" s="49">
        <f t="shared" si="17"/>
        <v>0</v>
      </c>
      <c r="EE41" s="47">
        <f t="shared" si="17"/>
        <v>0.2</v>
      </c>
      <c r="EF41" s="47">
        <f t="shared" si="17"/>
        <v>0.1</v>
      </c>
      <c r="EG41" s="47">
        <f t="shared" si="17"/>
        <v>0</v>
      </c>
      <c r="EH41" s="6">
        <f t="shared" si="18"/>
        <v>1.22</v>
      </c>
      <c r="EI41" s="6">
        <f t="shared" si="19"/>
        <v>1.22</v>
      </c>
      <c r="EJ41" s="2">
        <f t="shared" si="20"/>
        <v>2.44</v>
      </c>
      <c r="EK41" s="2">
        <f t="shared" si="21"/>
        <v>2.44</v>
      </c>
      <c r="EL41" s="2">
        <f t="shared" si="139"/>
        <v>0.83017204161101288</v>
      </c>
      <c r="EM41" s="2">
        <f t="shared" si="23"/>
        <v>0.93017204161101286</v>
      </c>
      <c r="EN41" s="2">
        <f t="shared" si="24"/>
        <v>2.2696197815308712</v>
      </c>
      <c r="EO41" s="2">
        <f t="shared" si="25"/>
        <v>5.5378722669353255</v>
      </c>
      <c r="EP41" s="2">
        <f t="shared" si="123"/>
        <v>5.5378722669353255</v>
      </c>
      <c r="EQ41" s="2"/>
      <c r="ER41" s="2"/>
      <c r="ES41" s="2"/>
      <c r="ET41" s="2"/>
      <c r="EU41" s="2"/>
      <c r="EV41" s="2"/>
      <c r="EW41" s="2">
        <f t="shared" si="26"/>
        <v>5.9535999999999998</v>
      </c>
      <c r="EX41" s="2">
        <f t="shared" si="27"/>
        <v>0.59536</v>
      </c>
      <c r="EY41" s="2">
        <f t="shared" si="124"/>
        <v>0.59536</v>
      </c>
      <c r="EZ41" s="2">
        <f t="shared" si="28"/>
        <v>1.2076282160399165</v>
      </c>
      <c r="FA41" s="2">
        <f t="shared" si="29"/>
        <v>0.93017204161101286</v>
      </c>
      <c r="FB41" s="59"/>
      <c r="FC41" s="2">
        <f t="shared" si="30"/>
        <v>1.2440648248249062</v>
      </c>
      <c r="FD41" s="2">
        <f t="shared" si="125"/>
        <v>1.2440648248249062</v>
      </c>
      <c r="FE41" s="3">
        <f t="shared" si="138"/>
        <v>5.5378722669353255</v>
      </c>
      <c r="FF41" s="3">
        <f t="shared" si="126"/>
        <v>1.2440648248249062</v>
      </c>
      <c r="FG41" s="3">
        <f t="shared" si="127"/>
        <v>0.59536</v>
      </c>
      <c r="FH41" s="3">
        <f t="shared" si="31"/>
        <v>1.2</v>
      </c>
      <c r="FI41" s="67">
        <f t="shared" si="32"/>
        <v>0.87905696096915553</v>
      </c>
      <c r="FJ41" s="3">
        <f t="shared" si="33"/>
        <v>0.83017204161101288</v>
      </c>
      <c r="FK41" s="3">
        <f t="shared" si="34"/>
        <v>0.99620644993321539</v>
      </c>
      <c r="FL41" s="3">
        <f t="shared" si="128"/>
        <v>1.1954477399198584</v>
      </c>
      <c r="FM41" s="3">
        <f t="shared" si="129"/>
        <v>2.5029997021905612</v>
      </c>
      <c r="FN41" s="3">
        <f t="shared" si="130"/>
        <v>2.5029997021905612</v>
      </c>
      <c r="FO41" s="2">
        <f t="shared" si="35"/>
        <v>2.44</v>
      </c>
      <c r="FP41" s="2">
        <f t="shared" si="36"/>
        <v>5.9535999999999998</v>
      </c>
      <c r="FQ41" s="2">
        <f t="shared" si="131"/>
        <v>5.9535999999999998</v>
      </c>
      <c r="FR41" s="6">
        <f>IF(A41=1,1,IF(DW41="","",COUNTA($DW$31:DW41)+1))</f>
        <v>5</v>
      </c>
      <c r="FS41" s="6">
        <f t="shared" si="37"/>
        <v>2</v>
      </c>
      <c r="FT41" s="43">
        <f t="shared" si="132"/>
        <v>1</v>
      </c>
      <c r="FU41" s="23">
        <f t="shared" si="133"/>
        <v>1</v>
      </c>
      <c r="FV41" s="21">
        <f t="shared" si="134"/>
        <v>2</v>
      </c>
    </row>
    <row r="42" spans="1:178">
      <c r="A42" s="4">
        <f t="shared" si="38"/>
        <v>12</v>
      </c>
      <c r="B42" s="33">
        <v>68.811000000000007</v>
      </c>
      <c r="C42" s="33">
        <v>390.6</v>
      </c>
      <c r="D42" s="33">
        <v>389.84419791955133</v>
      </c>
      <c r="E42" s="33"/>
      <c r="F42" s="33"/>
      <c r="G42" s="11" t="str">
        <f t="shared" si="4"/>
        <v/>
      </c>
      <c r="H42" s="3">
        <f t="shared" si="39"/>
        <v>68.811000000000007</v>
      </c>
      <c r="I42" s="3">
        <f t="shared" si="5"/>
        <v>68.811000000000007</v>
      </c>
      <c r="J42" s="3">
        <f t="shared" si="40"/>
        <v>390.6</v>
      </c>
      <c r="K42" s="3">
        <f t="shared" si="6"/>
        <v>390.6</v>
      </c>
      <c r="L42" s="2">
        <f t="shared" si="7"/>
        <v>390.6</v>
      </c>
      <c r="M42" s="8">
        <f t="shared" si="41"/>
        <v>68.811000000000007</v>
      </c>
      <c r="N42" s="8">
        <f t="shared" si="8"/>
        <v>68.811000000000007</v>
      </c>
      <c r="O42" s="8">
        <f t="shared" si="42"/>
        <v>389.84419791955133</v>
      </c>
      <c r="P42" s="8">
        <f t="shared" si="9"/>
        <v>389.84419791955133</v>
      </c>
      <c r="Q42" s="2">
        <f t="shared" si="10"/>
        <v>389.84419791955133</v>
      </c>
      <c r="R42" s="3">
        <f t="shared" si="11"/>
        <v>0</v>
      </c>
      <c r="S42" s="3" t="str">
        <f t="shared" si="12"/>
        <v/>
      </c>
      <c r="T42" s="3" t="str">
        <f t="shared" si="43"/>
        <v/>
      </c>
      <c r="U42" s="8" t="str">
        <f t="shared" si="13"/>
        <v/>
      </c>
      <c r="V42" s="2" t="str">
        <f t="shared" si="14"/>
        <v/>
      </c>
      <c r="W42" s="2" t="str">
        <f t="shared" si="15"/>
        <v/>
      </c>
      <c r="X42" s="2">
        <f t="shared" si="135"/>
        <v>390.6</v>
      </c>
      <c r="Y42" s="2">
        <f t="shared" si="16"/>
        <v>0.75580208044868868</v>
      </c>
      <c r="Z42" s="46">
        <v>440</v>
      </c>
      <c r="AA42" s="46">
        <f t="shared" si="44"/>
        <v>0</v>
      </c>
      <c r="AB42" s="47"/>
      <c r="AC42" s="46">
        <f t="shared" si="45"/>
        <v>2</v>
      </c>
      <c r="AD42" s="47">
        <v>1.2</v>
      </c>
      <c r="AE42" s="48" t="str">
        <f t="shared" si="46"/>
        <v/>
      </c>
      <c r="AF42" s="49">
        <f t="shared" si="47"/>
        <v>0</v>
      </c>
      <c r="AG42" s="49">
        <f t="shared" si="47"/>
        <v>0</v>
      </c>
      <c r="AH42" s="49">
        <f t="shared" si="47"/>
        <v>0</v>
      </c>
      <c r="AI42" s="47">
        <f t="shared" si="47"/>
        <v>0.1</v>
      </c>
      <c r="AJ42" s="47">
        <f t="shared" si="47"/>
        <v>0.3</v>
      </c>
      <c r="AK42" s="46">
        <v>1</v>
      </c>
      <c r="AL42" s="47"/>
      <c r="AM42" s="53">
        <f t="shared" si="48"/>
        <v>0.74</v>
      </c>
      <c r="AN42" s="50" t="str">
        <f t="shared" si="49"/>
        <v>65,552 - 68,811</v>
      </c>
      <c r="AO42" s="53" t="s">
        <v>84</v>
      </c>
      <c r="AP42" s="52">
        <f t="shared" si="50"/>
        <v>3.2590000000000003</v>
      </c>
      <c r="AQ42" s="52">
        <f t="shared" si="51"/>
        <v>3.2590000000000003</v>
      </c>
      <c r="AR42" s="47">
        <f t="shared" si="52"/>
        <v>0</v>
      </c>
      <c r="AS42" s="53">
        <f t="shared" si="53"/>
        <v>0.74298706102985079</v>
      </c>
      <c r="AT42" s="52">
        <f t="shared" si="54"/>
        <v>0.84298706102985077</v>
      </c>
      <c r="AU42" s="9">
        <f t="shared" si="55"/>
        <v>2.747294831896284</v>
      </c>
      <c r="AV42" s="9">
        <f t="shared" si="56"/>
        <v>0.84</v>
      </c>
      <c r="AW42" s="12" t="str">
        <f t="shared" si="57"/>
        <v/>
      </c>
      <c r="AX42" s="9">
        <f t="shared" si="58"/>
        <v>0.84298706102985077</v>
      </c>
      <c r="AY42" s="12" t="str">
        <f t="shared" si="59"/>
        <v/>
      </c>
      <c r="AZ42" s="10">
        <f t="shared" si="60"/>
        <v>0.15205308443374599</v>
      </c>
      <c r="BA42" s="10">
        <f t="shared" si="61"/>
        <v>1.2</v>
      </c>
      <c r="BB42" s="10">
        <f t="shared" si="62"/>
        <v>0.12</v>
      </c>
      <c r="BC42" s="10">
        <f t="shared" si="63"/>
        <v>0.88800000000000001</v>
      </c>
      <c r="BD42" s="10">
        <f t="shared" si="64"/>
        <v>0.73594691556625402</v>
      </c>
      <c r="BE42" s="12" t="str">
        <f t="shared" si="65"/>
        <v/>
      </c>
      <c r="BF42" s="9">
        <f t="shared" si="66"/>
        <v>1.2</v>
      </c>
      <c r="BG42" s="9">
        <f t="shared" si="67"/>
        <v>1.2</v>
      </c>
      <c r="BH42" s="7">
        <f t="shared" si="68"/>
        <v>0</v>
      </c>
      <c r="BI42" s="7">
        <f t="shared" si="69"/>
        <v>1.0115844732358208</v>
      </c>
      <c r="BJ42" s="12" t="str">
        <f t="shared" si="70"/>
        <v/>
      </c>
      <c r="BK42" s="80">
        <f t="shared" si="71"/>
        <v>0</v>
      </c>
      <c r="BL42" s="7">
        <f t="shared" si="72"/>
        <v>0</v>
      </c>
      <c r="BM42" s="7">
        <f t="shared" si="136"/>
        <v>3.5844732358207843E-3</v>
      </c>
      <c r="BN42" s="12" t="str">
        <f t="shared" si="73"/>
        <v/>
      </c>
      <c r="BO42" s="9">
        <f t="shared" si="74"/>
        <v>1.0115844732358208</v>
      </c>
      <c r="BP42" s="2">
        <f t="shared" si="75"/>
        <v>0.84298706102985077</v>
      </c>
      <c r="BQ42" s="2">
        <f t="shared" si="76"/>
        <v>0.84298706102985077</v>
      </c>
      <c r="BR42" s="20">
        <f t="shared" si="77"/>
        <v>2</v>
      </c>
      <c r="BS42" s="20">
        <f t="shared" si="77"/>
        <v>2</v>
      </c>
      <c r="BT42" s="20">
        <f t="shared" si="77"/>
        <v>2</v>
      </c>
      <c r="BU42" s="86">
        <f t="shared" si="78"/>
        <v>1</v>
      </c>
      <c r="BV42" s="86">
        <f t="shared" si="79"/>
        <v>1</v>
      </c>
      <c r="BW42" s="20">
        <v>4</v>
      </c>
      <c r="BX42" s="86">
        <f t="shared" si="77"/>
        <v>0.1</v>
      </c>
      <c r="BY42" s="86">
        <f t="shared" si="77"/>
        <v>0.12</v>
      </c>
      <c r="BZ42" s="86">
        <f t="shared" si="77"/>
        <v>0.15</v>
      </c>
      <c r="CA42" s="86">
        <f t="shared" si="77"/>
        <v>0.17</v>
      </c>
      <c r="CB42" s="86">
        <f t="shared" si="77"/>
        <v>0.19</v>
      </c>
      <c r="CC42" s="86">
        <f t="shared" si="77"/>
        <v>0.22</v>
      </c>
      <c r="CD42" s="86">
        <f t="shared" si="77"/>
        <v>0.05</v>
      </c>
      <c r="CE42" s="20" t="str">
        <f t="shared" si="137"/>
        <v>OK (100 %)</v>
      </c>
      <c r="CF42" s="14">
        <f t="shared" si="81"/>
        <v>2.0390000000000006</v>
      </c>
      <c r="CG42" s="14">
        <f t="shared" si="82"/>
        <v>2.6390000000000002</v>
      </c>
      <c r="CH42" s="8">
        <f t="shared" si="83"/>
        <v>-0.60695068394149243</v>
      </c>
      <c r="CI42" s="9">
        <f t="shared" si="84"/>
        <v>3.2590000000000003</v>
      </c>
      <c r="CJ42" s="9">
        <f t="shared" si="85"/>
        <v>0</v>
      </c>
      <c r="CK42" s="9">
        <f t="shared" si="86"/>
        <v>3.2590000000000003</v>
      </c>
      <c r="CL42" s="9">
        <f t="shared" si="87"/>
        <v>0</v>
      </c>
      <c r="CM42" s="9">
        <f t="shared" si="88"/>
        <v>0.4012680898206557</v>
      </c>
      <c r="CN42" s="9">
        <f t="shared" si="89"/>
        <v>0</v>
      </c>
      <c r="CO42" s="9">
        <f t="shared" si="90"/>
        <v>0</v>
      </c>
      <c r="CP42" s="9">
        <f t="shared" si="91"/>
        <v>0</v>
      </c>
      <c r="CQ42" s="9">
        <f t="shared" si="92"/>
        <v>0</v>
      </c>
      <c r="CR42" s="9">
        <f t="shared" si="93"/>
        <v>0</v>
      </c>
      <c r="CS42" s="9">
        <f t="shared" si="94"/>
        <v>0</v>
      </c>
      <c r="CT42" s="9">
        <f t="shared" si="95"/>
        <v>0</v>
      </c>
      <c r="CU42" s="9">
        <f t="shared" si="96"/>
        <v>0</v>
      </c>
      <c r="CV42" s="9">
        <f t="shared" si="97"/>
        <v>2.062620740927839</v>
      </c>
      <c r="CW42" s="9">
        <f t="shared" si="98"/>
        <v>0.20626207409278391</v>
      </c>
      <c r="CX42" s="9">
        <f t="shared" si="99"/>
        <v>0.24751448891134067</v>
      </c>
      <c r="CY42" s="9">
        <f t="shared" si="100"/>
        <v>0.30939311113917584</v>
      </c>
      <c r="CZ42" s="9">
        <f t="shared" si="101"/>
        <v>0.35064552595773263</v>
      </c>
      <c r="DA42" s="9">
        <f t="shared" si="102"/>
        <v>0.39189794077628942</v>
      </c>
      <c r="DB42" s="9">
        <f t="shared" si="103"/>
        <v>0.45377656300412456</v>
      </c>
      <c r="DC42" s="9">
        <f t="shared" si="104"/>
        <v>0.10313103704639195</v>
      </c>
      <c r="DD42" s="2">
        <f t="shared" si="105"/>
        <v>0</v>
      </c>
      <c r="DE42" s="2">
        <f t="shared" si="106"/>
        <v>0</v>
      </c>
      <c r="DF42" s="2">
        <f t="shared" si="107"/>
        <v>0</v>
      </c>
      <c r="DG42" s="2">
        <f t="shared" si="108"/>
        <v>2.2588439101793445</v>
      </c>
      <c r="DH42" s="2">
        <f t="shared" si="109"/>
        <v>0</v>
      </c>
      <c r="DI42" s="2">
        <f t="shared" si="110"/>
        <v>0</v>
      </c>
      <c r="DJ42" s="2">
        <f t="shared" si="111"/>
        <v>0</v>
      </c>
      <c r="DK42" s="2">
        <f t="shared" si="112"/>
        <v>9.4594248693310509E-3</v>
      </c>
      <c r="DL42" s="16">
        <f t="shared" si="113"/>
        <v>0</v>
      </c>
      <c r="DM42" s="16">
        <f t="shared" si="114"/>
        <v>0</v>
      </c>
      <c r="DN42" s="16">
        <f t="shared" si="115"/>
        <v>2.6695714248693312</v>
      </c>
      <c r="DO42" s="72">
        <f t="shared" si="116"/>
        <v>-0.60695068394149221</v>
      </c>
      <c r="DP42" s="16">
        <f t="shared" si="117"/>
        <v>0</v>
      </c>
      <c r="DQ42" s="16">
        <f t="shared" si="118"/>
        <v>9.4594248693310509E-3</v>
      </c>
      <c r="DR42" s="2">
        <f t="shared" si="119"/>
        <v>0</v>
      </c>
      <c r="DS42" s="2">
        <f t="shared" si="120"/>
        <v>0</v>
      </c>
      <c r="DT42" s="2">
        <f t="shared" si="121"/>
        <v>0</v>
      </c>
      <c r="DU42" s="2">
        <f t="shared" si="122"/>
        <v>0</v>
      </c>
      <c r="DV42" s="15" t="s">
        <v>189</v>
      </c>
      <c r="DW42" s="18"/>
      <c r="DX42" s="17"/>
      <c r="DY42" s="47" t="str">
        <f t="shared" si="17"/>
        <v/>
      </c>
      <c r="DZ42" s="47" t="str">
        <f t="shared" si="17"/>
        <v/>
      </c>
      <c r="EA42" s="47" t="str">
        <f t="shared" si="17"/>
        <v/>
      </c>
      <c r="EB42" s="47" t="str">
        <f t="shared" si="17"/>
        <v/>
      </c>
      <c r="EC42" s="49" t="str">
        <f t="shared" si="17"/>
        <v/>
      </c>
      <c r="ED42" s="49" t="str">
        <f t="shared" si="17"/>
        <v/>
      </c>
      <c r="EE42" s="47" t="str">
        <f t="shared" si="17"/>
        <v/>
      </c>
      <c r="EF42" s="47" t="str">
        <f t="shared" si="17"/>
        <v/>
      </c>
      <c r="EG42" s="47" t="str">
        <f t="shared" si="17"/>
        <v/>
      </c>
      <c r="EH42" s="6">
        <f t="shared" si="18"/>
        <v>0</v>
      </c>
      <c r="EI42" s="6">
        <f t="shared" si="19"/>
        <v>0</v>
      </c>
      <c r="EJ42" s="2" t="str">
        <f t="shared" si="20"/>
        <v/>
      </c>
      <c r="EK42" s="2" t="str">
        <f t="shared" si="21"/>
        <v/>
      </c>
      <c r="EL42" s="2" t="str">
        <f t="shared" si="139"/>
        <v/>
      </c>
      <c r="EM42" s="2" t="str">
        <f t="shared" si="23"/>
        <v/>
      </c>
      <c r="EN42" s="2" t="str">
        <f t="shared" si="24"/>
        <v/>
      </c>
      <c r="EO42" s="2">
        <f t="shared" si="25"/>
        <v>0</v>
      </c>
      <c r="EP42" s="2">
        <f t="shared" si="123"/>
        <v>0</v>
      </c>
      <c r="EQ42" s="2"/>
      <c r="ER42" s="2"/>
      <c r="ES42" s="2"/>
      <c r="ET42" s="2"/>
      <c r="EU42" s="2"/>
      <c r="EV42" s="2"/>
      <c r="EW42" s="2">
        <f t="shared" si="26"/>
        <v>0</v>
      </c>
      <c r="EX42" s="2">
        <f t="shared" si="27"/>
        <v>0</v>
      </c>
      <c r="EY42" s="2">
        <f t="shared" si="124"/>
        <v>0</v>
      </c>
      <c r="EZ42" s="2">
        <f t="shared" si="28"/>
        <v>0</v>
      </c>
      <c r="FA42" s="2">
        <f t="shared" si="29"/>
        <v>0</v>
      </c>
      <c r="FB42" s="59"/>
      <c r="FC42" s="2">
        <f t="shared" si="30"/>
        <v>0</v>
      </c>
      <c r="FD42" s="2">
        <f t="shared" si="125"/>
        <v>0</v>
      </c>
      <c r="FE42" s="3">
        <f t="shared" si="138"/>
        <v>0</v>
      </c>
      <c r="FF42" s="3">
        <f t="shared" si="126"/>
        <v>0</v>
      </c>
      <c r="FG42" s="3">
        <f t="shared" si="127"/>
        <v>0</v>
      </c>
      <c r="FH42" s="3">
        <f t="shared" si="31"/>
        <v>0</v>
      </c>
      <c r="FI42" s="67">
        <f t="shared" si="32"/>
        <v>0</v>
      </c>
      <c r="FJ42" s="3">
        <f t="shared" si="33"/>
        <v>0</v>
      </c>
      <c r="FK42" s="3">
        <f t="shared" si="34"/>
        <v>0</v>
      </c>
      <c r="FL42" s="3">
        <f t="shared" si="128"/>
        <v>0</v>
      </c>
      <c r="FM42" s="3">
        <f t="shared" si="129"/>
        <v>0</v>
      </c>
      <c r="FN42" s="3">
        <f t="shared" si="130"/>
        <v>0</v>
      </c>
      <c r="FO42" s="2">
        <f t="shared" si="35"/>
        <v>0</v>
      </c>
      <c r="FP42" s="2">
        <f t="shared" si="36"/>
        <v>0</v>
      </c>
      <c r="FQ42" s="2">
        <f t="shared" si="131"/>
        <v>0</v>
      </c>
      <c r="FR42" s="6" t="str">
        <f>IF(A42=1,1,IF(DW42="","",COUNTA($DW$31:DW42)+1))</f>
        <v/>
      </c>
      <c r="FS42" s="6" t="str">
        <f t="shared" si="37"/>
        <v/>
      </c>
      <c r="FT42" s="43">
        <f t="shared" si="132"/>
        <v>1</v>
      </c>
      <c r="FU42" s="23">
        <f t="shared" si="133"/>
        <v>1</v>
      </c>
      <c r="FV42" s="21">
        <f t="shared" si="134"/>
        <v>2</v>
      </c>
    </row>
    <row r="43" spans="1:178">
      <c r="A43" s="4">
        <f t="shared" si="38"/>
        <v>13</v>
      </c>
      <c r="B43" s="33">
        <v>73.986999999999995</v>
      </c>
      <c r="C43" s="33">
        <v>390.70952289787903</v>
      </c>
      <c r="D43" s="33">
        <v>389.87008867003601</v>
      </c>
      <c r="E43" s="33"/>
      <c r="F43" s="33"/>
      <c r="G43" s="11" t="str">
        <f t="shared" si="4"/>
        <v/>
      </c>
      <c r="H43" s="3">
        <f t="shared" si="39"/>
        <v>73.986999999999995</v>
      </c>
      <c r="I43" s="3">
        <f t="shared" si="5"/>
        <v>73.986999999999995</v>
      </c>
      <c r="J43" s="3">
        <f t="shared" si="40"/>
        <v>390.70952289787903</v>
      </c>
      <c r="K43" s="3">
        <f t="shared" si="6"/>
        <v>390.70952289787903</v>
      </c>
      <c r="L43" s="2">
        <f t="shared" si="7"/>
        <v>390.70952289787903</v>
      </c>
      <c r="M43" s="8">
        <f t="shared" si="41"/>
        <v>73.986999999999995</v>
      </c>
      <c r="N43" s="8">
        <f t="shared" si="8"/>
        <v>73.986999999999995</v>
      </c>
      <c r="O43" s="8">
        <f t="shared" si="42"/>
        <v>389.87008867003601</v>
      </c>
      <c r="P43" s="8">
        <f t="shared" si="9"/>
        <v>389.87008867003601</v>
      </c>
      <c r="Q43" s="2">
        <f t="shared" si="10"/>
        <v>389.87008867003601</v>
      </c>
      <c r="R43" s="3">
        <f t="shared" si="11"/>
        <v>0</v>
      </c>
      <c r="S43" s="3" t="str">
        <f t="shared" si="12"/>
        <v/>
      </c>
      <c r="T43" s="3" t="str">
        <f t="shared" si="43"/>
        <v/>
      </c>
      <c r="U43" s="8" t="str">
        <f t="shared" si="13"/>
        <v/>
      </c>
      <c r="V43" s="2" t="str">
        <f t="shared" si="14"/>
        <v/>
      </c>
      <c r="W43" s="2" t="str">
        <f t="shared" si="15"/>
        <v/>
      </c>
      <c r="X43" s="2">
        <f t="shared" si="135"/>
        <v>390.70952289787903</v>
      </c>
      <c r="Y43" s="2">
        <f t="shared" si="16"/>
        <v>0.83943422784301447</v>
      </c>
      <c r="Z43" s="46">
        <v>440</v>
      </c>
      <c r="AA43" s="46">
        <f t="shared" si="44"/>
        <v>0</v>
      </c>
      <c r="AB43" s="47"/>
      <c r="AC43" s="46">
        <f t="shared" si="45"/>
        <v>2</v>
      </c>
      <c r="AD43" s="47">
        <v>1.2</v>
      </c>
      <c r="AE43" s="48" t="str">
        <f t="shared" si="46"/>
        <v/>
      </c>
      <c r="AF43" s="49">
        <f t="shared" si="47"/>
        <v>0</v>
      </c>
      <c r="AG43" s="49">
        <f t="shared" si="47"/>
        <v>0</v>
      </c>
      <c r="AH43" s="49">
        <f t="shared" si="47"/>
        <v>0</v>
      </c>
      <c r="AI43" s="47">
        <f t="shared" si="47"/>
        <v>0.1</v>
      </c>
      <c r="AJ43" s="47">
        <f t="shared" si="47"/>
        <v>0.3</v>
      </c>
      <c r="AK43" s="46">
        <v>1</v>
      </c>
      <c r="AL43" s="47"/>
      <c r="AM43" s="53">
        <f t="shared" si="48"/>
        <v>0.74</v>
      </c>
      <c r="AN43" s="50" t="str">
        <f t="shared" si="49"/>
        <v>68,811 - 73,987</v>
      </c>
      <c r="AO43" s="53" t="s">
        <v>84</v>
      </c>
      <c r="AP43" s="52">
        <f t="shared" si="50"/>
        <v>5.1759999999999877</v>
      </c>
      <c r="AQ43" s="52">
        <f t="shared" si="51"/>
        <v>5.1759999999999877</v>
      </c>
      <c r="AR43" s="47">
        <f t="shared" si="52"/>
        <v>0</v>
      </c>
      <c r="AS43" s="53">
        <f t="shared" si="53"/>
        <v>0.79761815414585158</v>
      </c>
      <c r="AT43" s="52">
        <f t="shared" si="54"/>
        <v>0.89761815414585155</v>
      </c>
      <c r="AU43" s="9">
        <f t="shared" si="55"/>
        <v>4.6460715658589162</v>
      </c>
      <c r="AV43" s="9">
        <f t="shared" si="56"/>
        <v>0.84</v>
      </c>
      <c r="AW43" s="12" t="str">
        <f t="shared" si="57"/>
        <v/>
      </c>
      <c r="AX43" s="9">
        <f t="shared" si="58"/>
        <v>0.89761815414585155</v>
      </c>
      <c r="AY43" s="12" t="str">
        <f t="shared" si="59"/>
        <v/>
      </c>
      <c r="AZ43" s="10">
        <f t="shared" si="60"/>
        <v>0.15205308443374599</v>
      </c>
      <c r="BA43" s="10">
        <f t="shared" si="61"/>
        <v>1.2</v>
      </c>
      <c r="BB43" s="10">
        <f t="shared" si="62"/>
        <v>0.12</v>
      </c>
      <c r="BC43" s="10">
        <f t="shared" si="63"/>
        <v>0.88800000000000001</v>
      </c>
      <c r="BD43" s="10">
        <f t="shared" si="64"/>
        <v>0.73594691556625402</v>
      </c>
      <c r="BE43" s="12" t="str">
        <f t="shared" si="65"/>
        <v/>
      </c>
      <c r="BF43" s="9">
        <f t="shared" si="66"/>
        <v>1.2</v>
      </c>
      <c r="BG43" s="9">
        <f t="shared" si="67"/>
        <v>1.2</v>
      </c>
      <c r="BH43" s="7">
        <f t="shared" si="68"/>
        <v>0</v>
      </c>
      <c r="BI43" s="7">
        <f t="shared" si="69"/>
        <v>1.0771417849750218</v>
      </c>
      <c r="BJ43" s="12" t="str">
        <f t="shared" si="70"/>
        <v/>
      </c>
      <c r="BK43" s="80">
        <f t="shared" si="71"/>
        <v>0</v>
      </c>
      <c r="BL43" s="7">
        <f t="shared" si="72"/>
        <v>0</v>
      </c>
      <c r="BM43" s="7">
        <f t="shared" si="136"/>
        <v>6.9141784975021769E-2</v>
      </c>
      <c r="BN43" s="12" t="str">
        <f t="shared" si="73"/>
        <v/>
      </c>
      <c r="BO43" s="9">
        <f t="shared" si="74"/>
        <v>1.0771417849750218</v>
      </c>
      <c r="BP43" s="2">
        <f t="shared" si="75"/>
        <v>0.89761815414585155</v>
      </c>
      <c r="BQ43" s="2">
        <f t="shared" si="76"/>
        <v>0.89761815414585155</v>
      </c>
      <c r="BR43" s="20">
        <f t="shared" si="77"/>
        <v>2</v>
      </c>
      <c r="BS43" s="20">
        <f t="shared" si="77"/>
        <v>2</v>
      </c>
      <c r="BT43" s="20">
        <f t="shared" si="77"/>
        <v>2</v>
      </c>
      <c r="BU43" s="86">
        <f t="shared" si="78"/>
        <v>1</v>
      </c>
      <c r="BV43" s="86">
        <f t="shared" si="79"/>
        <v>1</v>
      </c>
      <c r="BW43" s="20">
        <v>4</v>
      </c>
      <c r="BX43" s="86">
        <f t="shared" si="77"/>
        <v>0.1</v>
      </c>
      <c r="BY43" s="86">
        <f t="shared" si="77"/>
        <v>0.12</v>
      </c>
      <c r="BZ43" s="86">
        <f t="shared" si="77"/>
        <v>0.15</v>
      </c>
      <c r="CA43" s="86">
        <f t="shared" si="77"/>
        <v>0.17</v>
      </c>
      <c r="CB43" s="86">
        <f t="shared" si="77"/>
        <v>0.19</v>
      </c>
      <c r="CC43" s="86">
        <f t="shared" si="77"/>
        <v>0.22</v>
      </c>
      <c r="CD43" s="86">
        <f t="shared" si="77"/>
        <v>0.05</v>
      </c>
      <c r="CE43" s="20" t="str">
        <f t="shared" si="137"/>
        <v>OK (100 %)</v>
      </c>
      <c r="CF43" s="14">
        <f t="shared" si="81"/>
        <v>5.1759999999999877</v>
      </c>
      <c r="CG43" s="14">
        <f t="shared" si="82"/>
        <v>5.1759999999999877</v>
      </c>
      <c r="CH43" s="8">
        <f t="shared" si="83"/>
        <v>0</v>
      </c>
      <c r="CI43" s="9">
        <f t="shared" si="84"/>
        <v>5.1759999999999877</v>
      </c>
      <c r="CJ43" s="9">
        <f t="shared" si="85"/>
        <v>0</v>
      </c>
      <c r="CK43" s="9">
        <f t="shared" si="86"/>
        <v>5.1759999999999877</v>
      </c>
      <c r="CL43" s="9">
        <f t="shared" si="87"/>
        <v>0</v>
      </c>
      <c r="CM43" s="9">
        <f t="shared" si="88"/>
        <v>0.78702676502906732</v>
      </c>
      <c r="CN43" s="9">
        <f t="shared" si="89"/>
        <v>0</v>
      </c>
      <c r="CO43" s="9">
        <f t="shared" si="90"/>
        <v>0</v>
      </c>
      <c r="CP43" s="9">
        <f t="shared" si="91"/>
        <v>0</v>
      </c>
      <c r="CQ43" s="9">
        <f t="shared" si="92"/>
        <v>0</v>
      </c>
      <c r="CR43" s="9">
        <f t="shared" si="93"/>
        <v>0</v>
      </c>
      <c r="CS43" s="9">
        <f t="shared" si="94"/>
        <v>0</v>
      </c>
      <c r="CT43" s="9">
        <f t="shared" si="95"/>
        <v>0</v>
      </c>
      <c r="CU43" s="9">
        <f t="shared" si="96"/>
        <v>0</v>
      </c>
      <c r="CV43" s="9">
        <f t="shared" si="97"/>
        <v>5.5752858790306998</v>
      </c>
      <c r="CW43" s="9">
        <f t="shared" si="98"/>
        <v>0.55752858790307003</v>
      </c>
      <c r="CX43" s="9">
        <f t="shared" si="99"/>
        <v>0.66903430548368392</v>
      </c>
      <c r="CY43" s="9">
        <f t="shared" si="100"/>
        <v>0.83629288185460493</v>
      </c>
      <c r="CZ43" s="9">
        <f t="shared" si="101"/>
        <v>0.94779859943521905</v>
      </c>
      <c r="DA43" s="9">
        <f t="shared" si="102"/>
        <v>1.0593043170158329</v>
      </c>
      <c r="DB43" s="9">
        <f t="shared" si="103"/>
        <v>1.2265628933867541</v>
      </c>
      <c r="DC43" s="9">
        <f t="shared" si="104"/>
        <v>0.27876429395153501</v>
      </c>
      <c r="DD43" s="2">
        <f t="shared" si="105"/>
        <v>0</v>
      </c>
      <c r="DE43" s="2">
        <f t="shared" si="106"/>
        <v>0</v>
      </c>
      <c r="DF43" s="2">
        <f t="shared" si="107"/>
        <v>0</v>
      </c>
      <c r="DG43" s="2">
        <f t="shared" si="108"/>
        <v>4.4303812349709206</v>
      </c>
      <c r="DH43" s="2">
        <f t="shared" si="109"/>
        <v>0</v>
      </c>
      <c r="DI43" s="2">
        <f t="shared" si="110"/>
        <v>0</v>
      </c>
      <c r="DJ43" s="2">
        <f t="shared" si="111"/>
        <v>0</v>
      </c>
      <c r="DK43" s="2">
        <f t="shared" si="112"/>
        <v>0.35787787903071183</v>
      </c>
      <c r="DL43" s="16">
        <f t="shared" si="113"/>
        <v>0</v>
      </c>
      <c r="DM43" s="16">
        <f t="shared" si="114"/>
        <v>0</v>
      </c>
      <c r="DN43" s="16">
        <f t="shared" si="115"/>
        <v>5.5752858790306998</v>
      </c>
      <c r="DO43" s="72">
        <f t="shared" si="116"/>
        <v>0</v>
      </c>
      <c r="DP43" s="16">
        <f t="shared" si="117"/>
        <v>0</v>
      </c>
      <c r="DQ43" s="16">
        <f t="shared" si="118"/>
        <v>0.35787787903071183</v>
      </c>
      <c r="DR43" s="2">
        <f t="shared" si="119"/>
        <v>0</v>
      </c>
      <c r="DS43" s="2">
        <f t="shared" si="120"/>
        <v>0</v>
      </c>
      <c r="DT43" s="2">
        <f t="shared" si="121"/>
        <v>0</v>
      </c>
      <c r="DU43" s="2">
        <f t="shared" si="122"/>
        <v>0</v>
      </c>
      <c r="DV43" s="15" t="s">
        <v>215</v>
      </c>
      <c r="DW43" s="18"/>
      <c r="DX43" s="17"/>
      <c r="DY43" s="47" t="str">
        <f t="shared" si="17"/>
        <v/>
      </c>
      <c r="DZ43" s="47" t="str">
        <f t="shared" si="17"/>
        <v/>
      </c>
      <c r="EA43" s="47" t="str">
        <f t="shared" si="17"/>
        <v/>
      </c>
      <c r="EB43" s="47" t="str">
        <f t="shared" si="17"/>
        <v/>
      </c>
      <c r="EC43" s="49" t="str">
        <f t="shared" si="17"/>
        <v/>
      </c>
      <c r="ED43" s="49" t="str">
        <f t="shared" si="17"/>
        <v/>
      </c>
      <c r="EE43" s="47" t="str">
        <f t="shared" si="17"/>
        <v/>
      </c>
      <c r="EF43" s="47" t="str">
        <f t="shared" si="17"/>
        <v/>
      </c>
      <c r="EG43" s="47" t="str">
        <f t="shared" si="17"/>
        <v/>
      </c>
      <c r="EH43" s="6">
        <f t="shared" si="18"/>
        <v>0</v>
      </c>
      <c r="EI43" s="6">
        <f t="shared" si="19"/>
        <v>0</v>
      </c>
      <c r="EJ43" s="2" t="str">
        <f t="shared" si="20"/>
        <v/>
      </c>
      <c r="EK43" s="2" t="str">
        <f t="shared" si="21"/>
        <v/>
      </c>
      <c r="EL43" s="2" t="str">
        <f t="shared" si="139"/>
        <v/>
      </c>
      <c r="EM43" s="2" t="str">
        <f t="shared" si="23"/>
        <v/>
      </c>
      <c r="EN43" s="2" t="str">
        <f t="shared" si="24"/>
        <v/>
      </c>
      <c r="EO43" s="2">
        <f t="shared" si="25"/>
        <v>0</v>
      </c>
      <c r="EP43" s="2">
        <f t="shared" si="123"/>
        <v>0</v>
      </c>
      <c r="EQ43" s="2"/>
      <c r="ER43" s="2"/>
      <c r="ES43" s="2"/>
      <c r="ET43" s="2"/>
      <c r="EU43" s="2"/>
      <c r="EV43" s="2"/>
      <c r="EW43" s="2">
        <f t="shared" si="26"/>
        <v>0</v>
      </c>
      <c r="EX43" s="2">
        <f t="shared" si="27"/>
        <v>0</v>
      </c>
      <c r="EY43" s="2">
        <f t="shared" si="124"/>
        <v>0</v>
      </c>
      <c r="EZ43" s="2">
        <f t="shared" si="28"/>
        <v>0</v>
      </c>
      <c r="FA43" s="2">
        <f t="shared" si="29"/>
        <v>0</v>
      </c>
      <c r="FB43" s="59"/>
      <c r="FC43" s="2">
        <f t="shared" si="30"/>
        <v>0</v>
      </c>
      <c r="FD43" s="2">
        <f t="shared" si="125"/>
        <v>0</v>
      </c>
      <c r="FE43" s="3">
        <f t="shared" si="138"/>
        <v>0</v>
      </c>
      <c r="FF43" s="3">
        <f t="shared" si="126"/>
        <v>0</v>
      </c>
      <c r="FG43" s="3">
        <f t="shared" si="127"/>
        <v>0</v>
      </c>
      <c r="FH43" s="3">
        <f t="shared" si="31"/>
        <v>0</v>
      </c>
      <c r="FI43" s="67">
        <f t="shared" si="32"/>
        <v>0</v>
      </c>
      <c r="FJ43" s="3">
        <f t="shared" si="33"/>
        <v>0</v>
      </c>
      <c r="FK43" s="3">
        <f t="shared" si="34"/>
        <v>0</v>
      </c>
      <c r="FL43" s="3">
        <f t="shared" si="128"/>
        <v>0</v>
      </c>
      <c r="FM43" s="3">
        <f t="shared" si="129"/>
        <v>0</v>
      </c>
      <c r="FN43" s="3">
        <f t="shared" si="130"/>
        <v>0</v>
      </c>
      <c r="FO43" s="2">
        <f t="shared" si="35"/>
        <v>0</v>
      </c>
      <c r="FP43" s="2">
        <f t="shared" si="36"/>
        <v>0</v>
      </c>
      <c r="FQ43" s="2">
        <f t="shared" si="131"/>
        <v>0</v>
      </c>
      <c r="FR43" s="6" t="str">
        <f>IF(A43=1,1,IF(DW43="","",COUNTA($DW$31:DW43)+1))</f>
        <v/>
      </c>
      <c r="FS43" s="6" t="str">
        <f t="shared" si="37"/>
        <v/>
      </c>
      <c r="FT43" s="43">
        <f t="shared" si="132"/>
        <v>1</v>
      </c>
      <c r="FU43" s="23">
        <f t="shared" si="133"/>
        <v>1</v>
      </c>
      <c r="FV43" s="21">
        <f t="shared" si="134"/>
        <v>2</v>
      </c>
    </row>
    <row r="44" spans="1:178">
      <c r="A44" s="4">
        <f t="shared" si="38"/>
        <v>14</v>
      </c>
      <c r="B44" s="33">
        <v>83.603999999999999</v>
      </c>
      <c r="C44" s="33">
        <v>390.91301627286009</v>
      </c>
      <c r="D44" s="33">
        <v>389.91819364441983</v>
      </c>
      <c r="E44" s="33"/>
      <c r="F44" s="33"/>
      <c r="G44" s="11" t="str">
        <f t="shared" si="4"/>
        <v/>
      </c>
      <c r="H44" s="3">
        <f t="shared" si="39"/>
        <v>83.603999999999999</v>
      </c>
      <c r="I44" s="3">
        <f t="shared" si="5"/>
        <v>83.603999999999999</v>
      </c>
      <c r="J44" s="3">
        <f t="shared" si="40"/>
        <v>390.91301627286009</v>
      </c>
      <c r="K44" s="3">
        <f t="shared" si="6"/>
        <v>390.91301627286009</v>
      </c>
      <c r="L44" s="2">
        <f t="shared" si="7"/>
        <v>390.91301627286009</v>
      </c>
      <c r="M44" s="8">
        <f t="shared" si="41"/>
        <v>83.603999999999999</v>
      </c>
      <c r="N44" s="8">
        <f t="shared" si="8"/>
        <v>83.603999999999999</v>
      </c>
      <c r="O44" s="8">
        <f t="shared" si="42"/>
        <v>389.91819364441983</v>
      </c>
      <c r="P44" s="8">
        <f t="shared" si="9"/>
        <v>389.91819364441983</v>
      </c>
      <c r="Q44" s="2">
        <f t="shared" si="10"/>
        <v>389.91819364441983</v>
      </c>
      <c r="R44" s="3">
        <f t="shared" si="11"/>
        <v>0</v>
      </c>
      <c r="S44" s="3" t="str">
        <f t="shared" si="12"/>
        <v/>
      </c>
      <c r="T44" s="3" t="str">
        <f t="shared" si="43"/>
        <v/>
      </c>
      <c r="U44" s="8" t="str">
        <f t="shared" si="13"/>
        <v/>
      </c>
      <c r="V44" s="2" t="str">
        <f t="shared" si="14"/>
        <v/>
      </c>
      <c r="W44" s="2" t="str">
        <f t="shared" si="15"/>
        <v/>
      </c>
      <c r="X44" s="2">
        <f t="shared" si="135"/>
        <v>390.91301627286009</v>
      </c>
      <c r="Y44" s="2">
        <f t="shared" si="16"/>
        <v>0.99482262844026081</v>
      </c>
      <c r="Z44" s="46">
        <v>440</v>
      </c>
      <c r="AA44" s="46">
        <f t="shared" si="44"/>
        <v>0</v>
      </c>
      <c r="AB44" s="47"/>
      <c r="AC44" s="46">
        <f t="shared" si="45"/>
        <v>2</v>
      </c>
      <c r="AD44" s="47">
        <v>1.2</v>
      </c>
      <c r="AE44" s="48" t="str">
        <f t="shared" si="46"/>
        <v/>
      </c>
      <c r="AF44" s="49">
        <f t="shared" si="47"/>
        <v>0</v>
      </c>
      <c r="AG44" s="49">
        <f t="shared" si="47"/>
        <v>0</v>
      </c>
      <c r="AH44" s="49">
        <f t="shared" si="47"/>
        <v>0</v>
      </c>
      <c r="AI44" s="47">
        <f t="shared" si="47"/>
        <v>0.1</v>
      </c>
      <c r="AJ44" s="47">
        <f t="shared" si="47"/>
        <v>0.3</v>
      </c>
      <c r="AK44" s="46">
        <v>1</v>
      </c>
      <c r="AL44" s="47"/>
      <c r="AM44" s="53">
        <f t="shared" si="48"/>
        <v>0.74</v>
      </c>
      <c r="AN44" s="50" t="str">
        <f t="shared" si="49"/>
        <v>73,987 - 83,604</v>
      </c>
      <c r="AO44" s="53" t="s">
        <v>84</v>
      </c>
      <c r="AP44" s="52">
        <f t="shared" si="50"/>
        <v>9.6170000000000044</v>
      </c>
      <c r="AQ44" s="52">
        <f t="shared" si="51"/>
        <v>9.6170000000000044</v>
      </c>
      <c r="AR44" s="47">
        <f t="shared" si="52"/>
        <v>0</v>
      </c>
      <c r="AS44" s="53">
        <f t="shared" si="53"/>
        <v>0.91712842814163764</v>
      </c>
      <c r="AT44" s="52">
        <f t="shared" si="54"/>
        <v>1.0171284281416377</v>
      </c>
      <c r="AU44" s="9">
        <f t="shared" si="55"/>
        <v>9.7817240934381342</v>
      </c>
      <c r="AV44" s="9">
        <f t="shared" si="56"/>
        <v>0.84</v>
      </c>
      <c r="AW44" s="12" t="str">
        <f t="shared" si="57"/>
        <v/>
      </c>
      <c r="AX44" s="9">
        <f t="shared" si="58"/>
        <v>1.0171284281416377</v>
      </c>
      <c r="AY44" s="12" t="str">
        <f t="shared" si="59"/>
        <v/>
      </c>
      <c r="AZ44" s="10">
        <f t="shared" si="60"/>
        <v>0.15205308443374599</v>
      </c>
      <c r="BA44" s="10">
        <f t="shared" si="61"/>
        <v>1.2</v>
      </c>
      <c r="BB44" s="10">
        <f t="shared" si="62"/>
        <v>0.12</v>
      </c>
      <c r="BC44" s="10">
        <f t="shared" si="63"/>
        <v>0.88800000000000001</v>
      </c>
      <c r="BD44" s="10">
        <f t="shared" si="64"/>
        <v>0.73594691556625402</v>
      </c>
      <c r="BE44" s="12" t="str">
        <f t="shared" si="65"/>
        <v/>
      </c>
      <c r="BF44" s="9">
        <f t="shared" si="66"/>
        <v>1.2</v>
      </c>
      <c r="BG44" s="9">
        <f t="shared" si="67"/>
        <v>1.2</v>
      </c>
      <c r="BH44" s="7">
        <f t="shared" si="68"/>
        <v>0</v>
      </c>
      <c r="BI44" s="7">
        <f t="shared" si="69"/>
        <v>1.2205541137699651</v>
      </c>
      <c r="BJ44" s="12" t="str">
        <f t="shared" si="70"/>
        <v/>
      </c>
      <c r="BK44" s="80">
        <f t="shared" si="71"/>
        <v>0</v>
      </c>
      <c r="BL44" s="7">
        <f t="shared" si="72"/>
        <v>0</v>
      </c>
      <c r="BM44" s="7">
        <f t="shared" si="136"/>
        <v>0.21255411376996514</v>
      </c>
      <c r="BN44" s="12" t="str">
        <f t="shared" si="73"/>
        <v/>
      </c>
      <c r="BO44" s="9">
        <f t="shared" si="74"/>
        <v>1.2205541137699651</v>
      </c>
      <c r="BP44" s="2">
        <f t="shared" si="75"/>
        <v>1.0171284281416377</v>
      </c>
      <c r="BQ44" s="2">
        <f t="shared" si="76"/>
        <v>1.0171284281416377</v>
      </c>
      <c r="BR44" s="20">
        <f t="shared" si="77"/>
        <v>2</v>
      </c>
      <c r="BS44" s="20">
        <f t="shared" si="77"/>
        <v>2</v>
      </c>
      <c r="BT44" s="20">
        <f t="shared" si="77"/>
        <v>2</v>
      </c>
      <c r="BU44" s="86">
        <f t="shared" si="78"/>
        <v>1</v>
      </c>
      <c r="BV44" s="86">
        <f t="shared" si="79"/>
        <v>1</v>
      </c>
      <c r="BW44" s="20">
        <v>4</v>
      </c>
      <c r="BX44" s="86">
        <f t="shared" si="77"/>
        <v>0.1</v>
      </c>
      <c r="BY44" s="86">
        <f t="shared" si="77"/>
        <v>0.12</v>
      </c>
      <c r="BZ44" s="86">
        <f t="shared" si="77"/>
        <v>0.15</v>
      </c>
      <c r="CA44" s="86">
        <f t="shared" si="77"/>
        <v>0.17</v>
      </c>
      <c r="CB44" s="86">
        <f t="shared" si="77"/>
        <v>0.19</v>
      </c>
      <c r="CC44" s="86">
        <f t="shared" si="77"/>
        <v>0.22</v>
      </c>
      <c r="CD44" s="86">
        <f t="shared" si="77"/>
        <v>0.05</v>
      </c>
      <c r="CE44" s="20" t="str">
        <f t="shared" si="137"/>
        <v>OK (100 %)</v>
      </c>
      <c r="CF44" s="14">
        <f t="shared" si="81"/>
        <v>9.6170000000000044</v>
      </c>
      <c r="CG44" s="14">
        <f t="shared" si="82"/>
        <v>9.6170000000000044</v>
      </c>
      <c r="CH44" s="8">
        <f t="shared" si="83"/>
        <v>0</v>
      </c>
      <c r="CI44" s="9">
        <f t="shared" si="84"/>
        <v>9.6170000000000044</v>
      </c>
      <c r="CJ44" s="9">
        <f t="shared" si="85"/>
        <v>0</v>
      </c>
      <c r="CK44" s="9">
        <f t="shared" si="86"/>
        <v>9.6170000000000044</v>
      </c>
      <c r="CL44" s="9">
        <f t="shared" si="87"/>
        <v>0</v>
      </c>
      <c r="CM44" s="9">
        <f t="shared" si="88"/>
        <v>1.4622945129993359</v>
      </c>
      <c r="CN44" s="9">
        <f t="shared" si="89"/>
        <v>0</v>
      </c>
      <c r="CO44" s="9">
        <f t="shared" si="90"/>
        <v>0</v>
      </c>
      <c r="CP44" s="9">
        <f t="shared" si="91"/>
        <v>0</v>
      </c>
      <c r="CQ44" s="9">
        <f t="shared" si="92"/>
        <v>0</v>
      </c>
      <c r="CR44" s="9">
        <f t="shared" si="93"/>
        <v>0</v>
      </c>
      <c r="CS44" s="9">
        <f t="shared" si="94"/>
        <v>0</v>
      </c>
      <c r="CT44" s="9">
        <f t="shared" si="95"/>
        <v>0</v>
      </c>
      <c r="CU44" s="9">
        <f t="shared" si="96"/>
        <v>0</v>
      </c>
      <c r="CV44" s="9">
        <f t="shared" si="97"/>
        <v>11.73806891212576</v>
      </c>
      <c r="CW44" s="9">
        <f t="shared" si="98"/>
        <v>1.1738068912125761</v>
      </c>
      <c r="CX44" s="9">
        <f t="shared" si="99"/>
        <v>1.4085682694550912</v>
      </c>
      <c r="CY44" s="9">
        <f t="shared" si="100"/>
        <v>1.7607103368188639</v>
      </c>
      <c r="CZ44" s="9">
        <f t="shared" si="101"/>
        <v>1.9954717150613794</v>
      </c>
      <c r="DA44" s="9">
        <f t="shared" si="102"/>
        <v>2.2302330933038945</v>
      </c>
      <c r="DB44" s="9">
        <f t="shared" si="103"/>
        <v>2.582375160667667</v>
      </c>
      <c r="DC44" s="9">
        <f t="shared" si="104"/>
        <v>0.58690344560628804</v>
      </c>
      <c r="DD44" s="2">
        <f t="shared" si="105"/>
        <v>0</v>
      </c>
      <c r="DE44" s="2">
        <f t="shared" si="106"/>
        <v>0</v>
      </c>
      <c r="DF44" s="2">
        <f t="shared" si="107"/>
        <v>0</v>
      </c>
      <c r="DG44" s="2">
        <f t="shared" si="108"/>
        <v>8.2316414870006689</v>
      </c>
      <c r="DH44" s="2">
        <f t="shared" si="109"/>
        <v>0</v>
      </c>
      <c r="DI44" s="2">
        <f t="shared" si="110"/>
        <v>0</v>
      </c>
      <c r="DJ44" s="2">
        <f t="shared" si="111"/>
        <v>0</v>
      </c>
      <c r="DK44" s="2">
        <f t="shared" si="112"/>
        <v>2.0441329121257557</v>
      </c>
      <c r="DL44" s="16">
        <f t="shared" si="113"/>
        <v>0</v>
      </c>
      <c r="DM44" s="16">
        <f t="shared" si="114"/>
        <v>0</v>
      </c>
      <c r="DN44" s="16">
        <f t="shared" si="115"/>
        <v>11.73806891212576</v>
      </c>
      <c r="DO44" s="72">
        <f t="shared" si="116"/>
        <v>0</v>
      </c>
      <c r="DP44" s="16">
        <f t="shared" si="117"/>
        <v>0</v>
      </c>
      <c r="DQ44" s="16">
        <f t="shared" si="118"/>
        <v>2.0441329121257557</v>
      </c>
      <c r="DR44" s="2">
        <f t="shared" si="119"/>
        <v>0</v>
      </c>
      <c r="DS44" s="2">
        <f t="shared" si="120"/>
        <v>0</v>
      </c>
      <c r="DT44" s="2">
        <f t="shared" si="121"/>
        <v>0</v>
      </c>
      <c r="DU44" s="2">
        <f t="shared" si="122"/>
        <v>0</v>
      </c>
      <c r="DV44" s="15" t="s">
        <v>215</v>
      </c>
      <c r="DW44" s="18"/>
      <c r="DX44" s="17"/>
      <c r="DY44" s="47" t="str">
        <f t="shared" si="17"/>
        <v/>
      </c>
      <c r="DZ44" s="47" t="str">
        <f t="shared" si="17"/>
        <v/>
      </c>
      <c r="EA44" s="47" t="str">
        <f t="shared" si="17"/>
        <v/>
      </c>
      <c r="EB44" s="47" t="str">
        <f t="shared" si="17"/>
        <v/>
      </c>
      <c r="EC44" s="49" t="str">
        <f t="shared" si="17"/>
        <v/>
      </c>
      <c r="ED44" s="49" t="str">
        <f t="shared" si="17"/>
        <v/>
      </c>
      <c r="EE44" s="47" t="str">
        <f t="shared" si="17"/>
        <v/>
      </c>
      <c r="EF44" s="47" t="str">
        <f t="shared" si="17"/>
        <v/>
      </c>
      <c r="EG44" s="47" t="str">
        <f t="shared" si="17"/>
        <v/>
      </c>
      <c r="EH44" s="6">
        <f t="shared" si="18"/>
        <v>0</v>
      </c>
      <c r="EI44" s="6">
        <f t="shared" si="19"/>
        <v>0</v>
      </c>
      <c r="EJ44" s="2" t="str">
        <f t="shared" si="20"/>
        <v/>
      </c>
      <c r="EK44" s="2" t="str">
        <f t="shared" si="21"/>
        <v/>
      </c>
      <c r="EL44" s="2" t="str">
        <f t="shared" si="139"/>
        <v/>
      </c>
      <c r="EM44" s="2" t="str">
        <f t="shared" si="23"/>
        <v/>
      </c>
      <c r="EN44" s="2" t="str">
        <f t="shared" si="24"/>
        <v/>
      </c>
      <c r="EO44" s="2">
        <f t="shared" si="25"/>
        <v>0</v>
      </c>
      <c r="EP44" s="2">
        <f t="shared" si="123"/>
        <v>0</v>
      </c>
      <c r="EQ44" s="2"/>
      <c r="ER44" s="2"/>
      <c r="ES44" s="2"/>
      <c r="ET44" s="2"/>
      <c r="EU44" s="2"/>
      <c r="EV44" s="2"/>
      <c r="EW44" s="2">
        <f t="shared" si="26"/>
        <v>0</v>
      </c>
      <c r="EX44" s="2">
        <f t="shared" si="27"/>
        <v>0</v>
      </c>
      <c r="EY44" s="2">
        <f t="shared" si="124"/>
        <v>0</v>
      </c>
      <c r="EZ44" s="2">
        <f t="shared" si="28"/>
        <v>0</v>
      </c>
      <c r="FA44" s="2">
        <f t="shared" si="29"/>
        <v>0</v>
      </c>
      <c r="FB44" s="59"/>
      <c r="FC44" s="2">
        <f t="shared" si="30"/>
        <v>0</v>
      </c>
      <c r="FD44" s="2">
        <f t="shared" si="125"/>
        <v>0</v>
      </c>
      <c r="FE44" s="3">
        <f t="shared" si="138"/>
        <v>0</v>
      </c>
      <c r="FF44" s="3">
        <f t="shared" si="126"/>
        <v>0</v>
      </c>
      <c r="FG44" s="3">
        <f t="shared" si="127"/>
        <v>0</v>
      </c>
      <c r="FH44" s="3">
        <f t="shared" si="31"/>
        <v>0</v>
      </c>
      <c r="FI44" s="67">
        <f t="shared" si="32"/>
        <v>0</v>
      </c>
      <c r="FJ44" s="3">
        <f t="shared" si="33"/>
        <v>0</v>
      </c>
      <c r="FK44" s="3">
        <f t="shared" si="34"/>
        <v>0</v>
      </c>
      <c r="FL44" s="3">
        <f t="shared" si="128"/>
        <v>0</v>
      </c>
      <c r="FM44" s="3">
        <f t="shared" si="129"/>
        <v>0</v>
      </c>
      <c r="FN44" s="3">
        <f t="shared" si="130"/>
        <v>0</v>
      </c>
      <c r="FO44" s="2">
        <f t="shared" si="35"/>
        <v>0</v>
      </c>
      <c r="FP44" s="2">
        <f t="shared" si="36"/>
        <v>0</v>
      </c>
      <c r="FQ44" s="2">
        <f t="shared" si="131"/>
        <v>0</v>
      </c>
      <c r="FR44" s="6" t="str">
        <f>IF(A44=1,1,IF(DW44="","",COUNTA($DW$31:DW44)+1))</f>
        <v/>
      </c>
      <c r="FS44" s="6" t="str">
        <f t="shared" si="37"/>
        <v/>
      </c>
      <c r="FT44" s="43">
        <f t="shared" si="132"/>
        <v>1</v>
      </c>
      <c r="FU44" s="23">
        <f t="shared" si="133"/>
        <v>1</v>
      </c>
      <c r="FV44" s="21">
        <f t="shared" si="134"/>
        <v>2</v>
      </c>
    </row>
    <row r="45" spans="1:178">
      <c r="A45" s="4">
        <f t="shared" si="38"/>
        <v>15</v>
      </c>
      <c r="B45" s="33">
        <v>88.66</v>
      </c>
      <c r="C45" s="33">
        <v>391.02</v>
      </c>
      <c r="D45" s="33">
        <v>389.94348414566599</v>
      </c>
      <c r="E45" s="33"/>
      <c r="F45" s="33"/>
      <c r="G45" s="11" t="str">
        <f t="shared" si="4"/>
        <v/>
      </c>
      <c r="H45" s="3">
        <f t="shared" si="39"/>
        <v>88.66</v>
      </c>
      <c r="I45" s="3">
        <f t="shared" si="5"/>
        <v>88.66</v>
      </c>
      <c r="J45" s="3">
        <f t="shared" si="40"/>
        <v>391.02</v>
      </c>
      <c r="K45" s="3">
        <f t="shared" si="6"/>
        <v>391.02</v>
      </c>
      <c r="L45" s="2">
        <f t="shared" si="7"/>
        <v>391.02</v>
      </c>
      <c r="M45" s="8">
        <f t="shared" si="41"/>
        <v>88.66</v>
      </c>
      <c r="N45" s="8">
        <f t="shared" si="8"/>
        <v>88.66</v>
      </c>
      <c r="O45" s="8">
        <f t="shared" si="42"/>
        <v>389.94348414566599</v>
      </c>
      <c r="P45" s="8">
        <f t="shared" si="9"/>
        <v>389.94348414566599</v>
      </c>
      <c r="Q45" s="2">
        <f t="shared" si="10"/>
        <v>389.94348414566599</v>
      </c>
      <c r="R45" s="3">
        <f t="shared" si="11"/>
        <v>0</v>
      </c>
      <c r="S45" s="3" t="str">
        <f t="shared" si="12"/>
        <v/>
      </c>
      <c r="T45" s="3" t="str">
        <f t="shared" si="43"/>
        <v/>
      </c>
      <c r="U45" s="8" t="str">
        <f t="shared" si="13"/>
        <v/>
      </c>
      <c r="V45" s="2" t="str">
        <f t="shared" si="14"/>
        <v/>
      </c>
      <c r="W45" s="2" t="str">
        <f t="shared" si="15"/>
        <v/>
      </c>
      <c r="X45" s="2">
        <f t="shared" si="135"/>
        <v>391.02</v>
      </c>
      <c r="Y45" s="2">
        <f t="shared" si="16"/>
        <v>1.0765158543339908</v>
      </c>
      <c r="Z45" s="46">
        <v>440</v>
      </c>
      <c r="AA45" s="46">
        <f t="shared" si="44"/>
        <v>0</v>
      </c>
      <c r="AB45" s="47"/>
      <c r="AC45" s="46">
        <f t="shared" si="45"/>
        <v>2</v>
      </c>
      <c r="AD45" s="47">
        <v>1.2</v>
      </c>
      <c r="AE45" s="48" t="str">
        <f t="shared" si="46"/>
        <v/>
      </c>
      <c r="AF45" s="49">
        <f t="shared" si="47"/>
        <v>0</v>
      </c>
      <c r="AG45" s="49">
        <f t="shared" si="47"/>
        <v>0</v>
      </c>
      <c r="AH45" s="49">
        <f t="shared" si="47"/>
        <v>0</v>
      </c>
      <c r="AI45" s="47">
        <f t="shared" si="47"/>
        <v>0.1</v>
      </c>
      <c r="AJ45" s="47">
        <f t="shared" si="47"/>
        <v>0.3</v>
      </c>
      <c r="AK45" s="46">
        <v>1</v>
      </c>
      <c r="AL45" s="47"/>
      <c r="AM45" s="53">
        <f t="shared" si="48"/>
        <v>0.74</v>
      </c>
      <c r="AN45" s="50" t="str">
        <f t="shared" si="49"/>
        <v>83,604 - 88,66</v>
      </c>
      <c r="AO45" s="53" t="s">
        <v>84</v>
      </c>
      <c r="AP45" s="52">
        <f t="shared" si="50"/>
        <v>5.0559999999999974</v>
      </c>
      <c r="AQ45" s="52">
        <f t="shared" si="51"/>
        <v>5.0559999999999974</v>
      </c>
      <c r="AR45" s="47">
        <f t="shared" si="52"/>
        <v>0</v>
      </c>
      <c r="AS45" s="53">
        <f t="shared" si="53"/>
        <v>1.0356692413871258</v>
      </c>
      <c r="AT45" s="52">
        <f t="shared" si="54"/>
        <v>1.1356692413871259</v>
      </c>
      <c r="AU45" s="9">
        <f t="shared" si="55"/>
        <v>5.7419436844533056</v>
      </c>
      <c r="AV45" s="9">
        <f t="shared" si="56"/>
        <v>0.84</v>
      </c>
      <c r="AW45" s="12" t="str">
        <f t="shared" si="57"/>
        <v/>
      </c>
      <c r="AX45" s="9">
        <f t="shared" si="58"/>
        <v>1.1356692413871259</v>
      </c>
      <c r="AY45" s="12" t="str">
        <f t="shared" si="59"/>
        <v/>
      </c>
      <c r="AZ45" s="10">
        <f t="shared" si="60"/>
        <v>0.15205308443374599</v>
      </c>
      <c r="BA45" s="10">
        <f t="shared" si="61"/>
        <v>1.2</v>
      </c>
      <c r="BB45" s="10">
        <f t="shared" si="62"/>
        <v>0.12</v>
      </c>
      <c r="BC45" s="10">
        <f t="shared" si="63"/>
        <v>0.88800000000000001</v>
      </c>
      <c r="BD45" s="10">
        <f t="shared" si="64"/>
        <v>0.73594691556625402</v>
      </c>
      <c r="BE45" s="12" t="str">
        <f t="shared" si="65"/>
        <v/>
      </c>
      <c r="BF45" s="9">
        <f t="shared" si="66"/>
        <v>1.2</v>
      </c>
      <c r="BG45" s="9">
        <f t="shared" si="67"/>
        <v>1.2</v>
      </c>
      <c r="BH45" s="7">
        <f t="shared" si="68"/>
        <v>0</v>
      </c>
      <c r="BI45" s="7">
        <f t="shared" si="69"/>
        <v>1.3628030896645511</v>
      </c>
      <c r="BJ45" s="12" t="str">
        <f t="shared" si="70"/>
        <v/>
      </c>
      <c r="BK45" s="80">
        <f t="shared" si="71"/>
        <v>0</v>
      </c>
      <c r="BL45" s="7">
        <f t="shared" si="72"/>
        <v>0</v>
      </c>
      <c r="BM45" s="7">
        <f t="shared" si="136"/>
        <v>0.3548030896645511</v>
      </c>
      <c r="BN45" s="12" t="str">
        <f t="shared" si="73"/>
        <v/>
      </c>
      <c r="BO45" s="9">
        <f t="shared" si="74"/>
        <v>1.3628030896645511</v>
      </c>
      <c r="BP45" s="2">
        <f t="shared" si="75"/>
        <v>1.1356692413871259</v>
      </c>
      <c r="BQ45" s="2">
        <f t="shared" si="76"/>
        <v>1.1356692413871259</v>
      </c>
      <c r="BR45" s="20">
        <f t="shared" si="77"/>
        <v>2</v>
      </c>
      <c r="BS45" s="20">
        <f t="shared" si="77"/>
        <v>2</v>
      </c>
      <c r="BT45" s="20">
        <f t="shared" si="77"/>
        <v>2</v>
      </c>
      <c r="BU45" s="86">
        <f t="shared" si="78"/>
        <v>1</v>
      </c>
      <c r="BV45" s="86">
        <f t="shared" si="79"/>
        <v>1</v>
      </c>
      <c r="BW45" s="20">
        <v>4</v>
      </c>
      <c r="BX45" s="86">
        <f t="shared" si="77"/>
        <v>0.1</v>
      </c>
      <c r="BY45" s="86">
        <f t="shared" si="77"/>
        <v>0.12</v>
      </c>
      <c r="BZ45" s="86">
        <f t="shared" si="77"/>
        <v>0.15</v>
      </c>
      <c r="CA45" s="86">
        <f t="shared" si="77"/>
        <v>0.17</v>
      </c>
      <c r="CB45" s="86">
        <f t="shared" si="77"/>
        <v>0.19</v>
      </c>
      <c r="CC45" s="86">
        <f t="shared" si="77"/>
        <v>0.22</v>
      </c>
      <c r="CD45" s="86">
        <f t="shared" si="77"/>
        <v>0.05</v>
      </c>
      <c r="CE45" s="20" t="str">
        <f t="shared" si="137"/>
        <v>OK (100 %)</v>
      </c>
      <c r="CF45" s="14">
        <f t="shared" si="81"/>
        <v>5.0559999999999974</v>
      </c>
      <c r="CG45" s="14">
        <f t="shared" si="82"/>
        <v>5.0559999999999974</v>
      </c>
      <c r="CH45" s="8">
        <f t="shared" si="83"/>
        <v>-8.8817841970012523E-16</v>
      </c>
      <c r="CI45" s="9">
        <f t="shared" si="84"/>
        <v>5.0559999999999974</v>
      </c>
      <c r="CJ45" s="9">
        <f t="shared" si="85"/>
        <v>0</v>
      </c>
      <c r="CK45" s="9">
        <f t="shared" si="86"/>
        <v>5.0559999999999974</v>
      </c>
      <c r="CL45" s="9">
        <f t="shared" si="87"/>
        <v>0</v>
      </c>
      <c r="CM45" s="9">
        <f t="shared" si="88"/>
        <v>0.76878039489701933</v>
      </c>
      <c r="CN45" s="9">
        <f t="shared" si="89"/>
        <v>0</v>
      </c>
      <c r="CO45" s="9">
        <f t="shared" si="90"/>
        <v>0</v>
      </c>
      <c r="CP45" s="9">
        <f t="shared" si="91"/>
        <v>0</v>
      </c>
      <c r="CQ45" s="9">
        <f t="shared" si="92"/>
        <v>0</v>
      </c>
      <c r="CR45" s="9">
        <f t="shared" si="93"/>
        <v>0</v>
      </c>
      <c r="CS45" s="9">
        <f t="shared" si="94"/>
        <v>0</v>
      </c>
      <c r="CT45" s="9">
        <f t="shared" si="95"/>
        <v>0</v>
      </c>
      <c r="CU45" s="9">
        <f t="shared" si="96"/>
        <v>0</v>
      </c>
      <c r="CV45" s="9">
        <f t="shared" si="97"/>
        <v>6.8903324213439667</v>
      </c>
      <c r="CW45" s="9">
        <f t="shared" si="98"/>
        <v>0.68903324213439676</v>
      </c>
      <c r="CX45" s="9">
        <f t="shared" si="99"/>
        <v>0.82683989056127594</v>
      </c>
      <c r="CY45" s="9">
        <f t="shared" si="100"/>
        <v>1.0335498632015949</v>
      </c>
      <c r="CZ45" s="9">
        <f t="shared" si="101"/>
        <v>1.1713565116284743</v>
      </c>
      <c r="DA45" s="9">
        <f t="shared" si="102"/>
        <v>1.3091631600553537</v>
      </c>
      <c r="DB45" s="9">
        <f t="shared" si="103"/>
        <v>1.5158731326956727</v>
      </c>
      <c r="DC45" s="9">
        <f t="shared" si="104"/>
        <v>0.34451662106719838</v>
      </c>
      <c r="DD45" s="2">
        <f t="shared" si="105"/>
        <v>0</v>
      </c>
      <c r="DE45" s="2">
        <f t="shared" si="106"/>
        <v>0</v>
      </c>
      <c r="DF45" s="2">
        <f t="shared" si="107"/>
        <v>0</v>
      </c>
      <c r="DG45" s="2">
        <f t="shared" si="108"/>
        <v>4.3276676051029783</v>
      </c>
      <c r="DH45" s="2">
        <f t="shared" si="109"/>
        <v>0</v>
      </c>
      <c r="DI45" s="2">
        <f t="shared" si="110"/>
        <v>0</v>
      </c>
      <c r="DJ45" s="2">
        <f t="shared" si="111"/>
        <v>0</v>
      </c>
      <c r="DK45" s="2">
        <f t="shared" si="112"/>
        <v>1.7938844213439695</v>
      </c>
      <c r="DL45" s="16">
        <f t="shared" si="113"/>
        <v>0</v>
      </c>
      <c r="DM45" s="16">
        <f t="shared" si="114"/>
        <v>0</v>
      </c>
      <c r="DN45" s="16">
        <f t="shared" si="115"/>
        <v>6.8903324213439667</v>
      </c>
      <c r="DO45" s="72">
        <f t="shared" si="116"/>
        <v>0</v>
      </c>
      <c r="DP45" s="16">
        <f t="shared" si="117"/>
        <v>0</v>
      </c>
      <c r="DQ45" s="16">
        <f t="shared" si="118"/>
        <v>1.7938844213439695</v>
      </c>
      <c r="DR45" s="2">
        <f t="shared" si="119"/>
        <v>0</v>
      </c>
      <c r="DS45" s="2">
        <f t="shared" si="120"/>
        <v>0</v>
      </c>
      <c r="DT45" s="2">
        <f t="shared" si="121"/>
        <v>0</v>
      </c>
      <c r="DU45" s="2">
        <f t="shared" si="122"/>
        <v>0</v>
      </c>
      <c r="DV45" s="15" t="s">
        <v>189</v>
      </c>
      <c r="DW45" s="18"/>
      <c r="DX45" s="17"/>
      <c r="DY45" s="47" t="str">
        <f t="shared" si="17"/>
        <v/>
      </c>
      <c r="DZ45" s="47" t="str">
        <f t="shared" si="17"/>
        <v/>
      </c>
      <c r="EA45" s="47" t="str">
        <f t="shared" si="17"/>
        <v/>
      </c>
      <c r="EB45" s="47" t="str">
        <f t="shared" si="17"/>
        <v/>
      </c>
      <c r="EC45" s="49" t="str">
        <f t="shared" si="17"/>
        <v/>
      </c>
      <c r="ED45" s="49" t="str">
        <f t="shared" si="17"/>
        <v/>
      </c>
      <c r="EE45" s="47" t="str">
        <f t="shared" si="17"/>
        <v/>
      </c>
      <c r="EF45" s="47" t="str">
        <f t="shared" si="17"/>
        <v/>
      </c>
      <c r="EG45" s="47" t="str">
        <f t="shared" si="17"/>
        <v/>
      </c>
      <c r="EH45" s="6">
        <f t="shared" si="18"/>
        <v>0</v>
      </c>
      <c r="EI45" s="6">
        <f t="shared" si="19"/>
        <v>0</v>
      </c>
      <c r="EJ45" s="2" t="str">
        <f t="shared" si="20"/>
        <v/>
      </c>
      <c r="EK45" s="2" t="str">
        <f t="shared" si="21"/>
        <v/>
      </c>
      <c r="EL45" s="2" t="str">
        <f t="shared" si="139"/>
        <v/>
      </c>
      <c r="EM45" s="2" t="str">
        <f t="shared" si="23"/>
        <v/>
      </c>
      <c r="EN45" s="2" t="str">
        <f t="shared" si="24"/>
        <v/>
      </c>
      <c r="EO45" s="2">
        <f t="shared" si="25"/>
        <v>0</v>
      </c>
      <c r="EP45" s="2">
        <f t="shared" si="123"/>
        <v>0</v>
      </c>
      <c r="EQ45" s="2"/>
      <c r="ER45" s="2"/>
      <c r="ES45" s="2"/>
      <c r="ET45" s="2"/>
      <c r="EU45" s="2"/>
      <c r="EV45" s="2"/>
      <c r="EW45" s="2">
        <f t="shared" si="26"/>
        <v>0</v>
      </c>
      <c r="EX45" s="2">
        <f t="shared" si="27"/>
        <v>0</v>
      </c>
      <c r="EY45" s="2">
        <f t="shared" si="124"/>
        <v>0</v>
      </c>
      <c r="EZ45" s="2">
        <f t="shared" si="28"/>
        <v>0</v>
      </c>
      <c r="FA45" s="2">
        <f t="shared" si="29"/>
        <v>0</v>
      </c>
      <c r="FB45" s="59"/>
      <c r="FC45" s="2">
        <f t="shared" si="30"/>
        <v>0</v>
      </c>
      <c r="FD45" s="2">
        <f t="shared" si="125"/>
        <v>0</v>
      </c>
      <c r="FE45" s="3">
        <f t="shared" si="138"/>
        <v>0</v>
      </c>
      <c r="FF45" s="3">
        <f t="shared" si="126"/>
        <v>0</v>
      </c>
      <c r="FG45" s="3">
        <f t="shared" si="127"/>
        <v>0</v>
      </c>
      <c r="FH45" s="3">
        <f t="shared" si="31"/>
        <v>0</v>
      </c>
      <c r="FI45" s="67">
        <f t="shared" si="32"/>
        <v>0</v>
      </c>
      <c r="FJ45" s="3">
        <f t="shared" si="33"/>
        <v>0</v>
      </c>
      <c r="FK45" s="3">
        <f t="shared" si="34"/>
        <v>0</v>
      </c>
      <c r="FL45" s="3">
        <f t="shared" si="128"/>
        <v>0</v>
      </c>
      <c r="FM45" s="3">
        <f t="shared" si="129"/>
        <v>0</v>
      </c>
      <c r="FN45" s="3">
        <f t="shared" si="130"/>
        <v>0</v>
      </c>
      <c r="FO45" s="2">
        <f t="shared" si="35"/>
        <v>0</v>
      </c>
      <c r="FP45" s="2">
        <f t="shared" si="36"/>
        <v>0</v>
      </c>
      <c r="FQ45" s="2">
        <f t="shared" si="131"/>
        <v>0</v>
      </c>
      <c r="FR45" s="6" t="str">
        <f>IF(A45=1,1,IF(DW45="","",COUNTA($DW$31:DW45)+1))</f>
        <v/>
      </c>
      <c r="FS45" s="6" t="str">
        <f t="shared" si="37"/>
        <v/>
      </c>
      <c r="FT45" s="43">
        <f t="shared" si="132"/>
        <v>1</v>
      </c>
      <c r="FU45" s="23">
        <f t="shared" si="133"/>
        <v>1</v>
      </c>
      <c r="FV45" s="21">
        <f t="shared" si="134"/>
        <v>2</v>
      </c>
    </row>
    <row r="46" spans="1:178">
      <c r="A46" s="4">
        <f t="shared" si="38"/>
        <v>16</v>
      </c>
      <c r="B46" s="33">
        <v>101.59</v>
      </c>
      <c r="C46" s="33">
        <v>391.37</v>
      </c>
      <c r="D46" s="33">
        <v>390.00816100110768</v>
      </c>
      <c r="E46" s="33"/>
      <c r="F46" s="33"/>
      <c r="G46" s="11" t="str">
        <f t="shared" si="4"/>
        <v/>
      </c>
      <c r="H46" s="3">
        <f t="shared" si="39"/>
        <v>101.59</v>
      </c>
      <c r="I46" s="3">
        <f t="shared" si="5"/>
        <v>101.59</v>
      </c>
      <c r="J46" s="3">
        <f t="shared" si="40"/>
        <v>391.37</v>
      </c>
      <c r="K46" s="3">
        <f t="shared" si="6"/>
        <v>391.37</v>
      </c>
      <c r="L46" s="2">
        <f t="shared" si="7"/>
        <v>391.37</v>
      </c>
      <c r="M46" s="8">
        <f t="shared" si="41"/>
        <v>101.59</v>
      </c>
      <c r="N46" s="8">
        <f t="shared" si="8"/>
        <v>101.59</v>
      </c>
      <c r="O46" s="8">
        <f t="shared" si="42"/>
        <v>390.00816100110768</v>
      </c>
      <c r="P46" s="8">
        <f t="shared" si="9"/>
        <v>390.00816100110768</v>
      </c>
      <c r="Q46" s="2">
        <f t="shared" si="10"/>
        <v>390.00816100110768</v>
      </c>
      <c r="R46" s="3">
        <f t="shared" si="11"/>
        <v>0</v>
      </c>
      <c r="S46" s="3" t="str">
        <f t="shared" si="12"/>
        <v/>
      </c>
      <c r="T46" s="3" t="str">
        <f t="shared" si="43"/>
        <v/>
      </c>
      <c r="U46" s="8" t="str">
        <f t="shared" si="13"/>
        <v/>
      </c>
      <c r="V46" s="2" t="str">
        <f t="shared" si="14"/>
        <v/>
      </c>
      <c r="W46" s="2" t="str">
        <f t="shared" si="15"/>
        <v/>
      </c>
      <c r="X46" s="2">
        <f t="shared" si="135"/>
        <v>391.37</v>
      </c>
      <c r="Y46" s="2">
        <f t="shared" si="16"/>
        <v>1.3618389988923241</v>
      </c>
      <c r="Z46" s="46">
        <v>440</v>
      </c>
      <c r="AA46" s="46">
        <f t="shared" si="44"/>
        <v>0</v>
      </c>
      <c r="AB46" s="47"/>
      <c r="AC46" s="46">
        <f t="shared" si="45"/>
        <v>2</v>
      </c>
      <c r="AD46" s="47">
        <v>1.2</v>
      </c>
      <c r="AE46" s="48" t="str">
        <f t="shared" si="46"/>
        <v/>
      </c>
      <c r="AF46" s="49">
        <f t="shared" si="47"/>
        <v>0</v>
      </c>
      <c r="AG46" s="49">
        <f t="shared" si="47"/>
        <v>0</v>
      </c>
      <c r="AH46" s="49">
        <f t="shared" si="47"/>
        <v>0</v>
      </c>
      <c r="AI46" s="47">
        <f t="shared" si="47"/>
        <v>0.1</v>
      </c>
      <c r="AJ46" s="47">
        <f t="shared" si="47"/>
        <v>0.3</v>
      </c>
      <c r="AK46" s="46">
        <v>1</v>
      </c>
      <c r="AL46" s="47"/>
      <c r="AM46" s="53">
        <f t="shared" si="48"/>
        <v>0.74</v>
      </c>
      <c r="AN46" s="50" t="str">
        <f t="shared" si="49"/>
        <v>88,66 - 101,59</v>
      </c>
      <c r="AO46" s="53" t="s">
        <v>84</v>
      </c>
      <c r="AP46" s="52">
        <f t="shared" si="50"/>
        <v>12.930000000000007</v>
      </c>
      <c r="AQ46" s="52">
        <f t="shared" si="51"/>
        <v>12.930000000000007</v>
      </c>
      <c r="AR46" s="47">
        <f t="shared" si="52"/>
        <v>0</v>
      </c>
      <c r="AS46" s="53">
        <f t="shared" si="53"/>
        <v>1.2191774266131574</v>
      </c>
      <c r="AT46" s="52">
        <f t="shared" si="54"/>
        <v>1.3191774266131575</v>
      </c>
      <c r="AU46" s="9">
        <f t="shared" si="55"/>
        <v>17.056964126108134</v>
      </c>
      <c r="AV46" s="9">
        <f t="shared" si="56"/>
        <v>0.84</v>
      </c>
      <c r="AW46" s="12" t="str">
        <f t="shared" si="57"/>
        <v/>
      </c>
      <c r="AX46" s="9">
        <f t="shared" si="58"/>
        <v>1.3191774266131575</v>
      </c>
      <c r="AY46" s="12" t="str">
        <f t="shared" si="59"/>
        <v/>
      </c>
      <c r="AZ46" s="10">
        <f t="shared" si="60"/>
        <v>0.15205308443374599</v>
      </c>
      <c r="BA46" s="10">
        <f t="shared" si="61"/>
        <v>1.2</v>
      </c>
      <c r="BB46" s="10">
        <f t="shared" si="62"/>
        <v>0.12</v>
      </c>
      <c r="BC46" s="10">
        <f t="shared" si="63"/>
        <v>0.88800000000000001</v>
      </c>
      <c r="BD46" s="10">
        <f t="shared" si="64"/>
        <v>0.73594691556625402</v>
      </c>
      <c r="BE46" s="12" t="str">
        <f t="shared" si="65"/>
        <v/>
      </c>
      <c r="BF46" s="9">
        <f t="shared" si="66"/>
        <v>1.2</v>
      </c>
      <c r="BG46" s="9">
        <f t="shared" si="67"/>
        <v>1.2</v>
      </c>
      <c r="BH46" s="7">
        <f t="shared" si="68"/>
        <v>0</v>
      </c>
      <c r="BI46" s="7">
        <f t="shared" si="69"/>
        <v>1.583012911935789</v>
      </c>
      <c r="BJ46" s="12" t="str">
        <f t="shared" si="70"/>
        <v/>
      </c>
      <c r="BK46" s="80">
        <f t="shared" si="71"/>
        <v>0</v>
      </c>
      <c r="BL46" s="7">
        <f t="shared" si="72"/>
        <v>0</v>
      </c>
      <c r="BM46" s="7">
        <f t="shared" si="136"/>
        <v>0.57501291193578896</v>
      </c>
      <c r="BN46" s="12" t="str">
        <f t="shared" si="73"/>
        <v/>
      </c>
      <c r="BO46" s="9">
        <f t="shared" si="74"/>
        <v>1.583012911935789</v>
      </c>
      <c r="BP46" s="2">
        <f t="shared" si="75"/>
        <v>1.3191774266131575</v>
      </c>
      <c r="BQ46" s="2">
        <f t="shared" si="76"/>
        <v>1.3191774266131575</v>
      </c>
      <c r="BR46" s="20">
        <f t="shared" si="77"/>
        <v>2</v>
      </c>
      <c r="BS46" s="20">
        <f t="shared" si="77"/>
        <v>2</v>
      </c>
      <c r="BT46" s="20">
        <f t="shared" si="77"/>
        <v>2</v>
      </c>
      <c r="BU46" s="86">
        <f t="shared" si="78"/>
        <v>1</v>
      </c>
      <c r="BV46" s="86">
        <f t="shared" si="79"/>
        <v>1</v>
      </c>
      <c r="BW46" s="20">
        <v>4</v>
      </c>
      <c r="BX46" s="86">
        <f t="shared" si="77"/>
        <v>0.1</v>
      </c>
      <c r="BY46" s="86">
        <f t="shared" si="77"/>
        <v>0.12</v>
      </c>
      <c r="BZ46" s="86">
        <f t="shared" si="77"/>
        <v>0.15</v>
      </c>
      <c r="CA46" s="86">
        <f t="shared" si="77"/>
        <v>0.17</v>
      </c>
      <c r="CB46" s="86">
        <f t="shared" si="77"/>
        <v>0.19</v>
      </c>
      <c r="CC46" s="86">
        <f t="shared" si="77"/>
        <v>0.22</v>
      </c>
      <c r="CD46" s="86">
        <f t="shared" si="77"/>
        <v>0.05</v>
      </c>
      <c r="CE46" s="20" t="str">
        <f t="shared" si="137"/>
        <v>OK (100 %)</v>
      </c>
      <c r="CF46" s="14">
        <f t="shared" si="81"/>
        <v>12.930000000000007</v>
      </c>
      <c r="CG46" s="14">
        <f t="shared" si="82"/>
        <v>12.930000000000007</v>
      </c>
      <c r="CH46" s="8">
        <f t="shared" si="83"/>
        <v>3.5527136788005009E-15</v>
      </c>
      <c r="CI46" s="9">
        <f t="shared" si="84"/>
        <v>12.930000000000007</v>
      </c>
      <c r="CJ46" s="9">
        <f t="shared" si="85"/>
        <v>0</v>
      </c>
      <c r="CK46" s="9">
        <f t="shared" si="86"/>
        <v>12.930000000000007</v>
      </c>
      <c r="CL46" s="9">
        <f t="shared" si="87"/>
        <v>0</v>
      </c>
      <c r="CM46" s="9">
        <f t="shared" si="88"/>
        <v>1.9660463817283367</v>
      </c>
      <c r="CN46" s="9">
        <f t="shared" si="89"/>
        <v>0</v>
      </c>
      <c r="CO46" s="9">
        <f t="shared" si="90"/>
        <v>0</v>
      </c>
      <c r="CP46" s="9">
        <f t="shared" si="91"/>
        <v>0</v>
      </c>
      <c r="CQ46" s="9">
        <f t="shared" si="92"/>
        <v>0</v>
      </c>
      <c r="CR46" s="9">
        <f t="shared" si="93"/>
        <v>0</v>
      </c>
      <c r="CS46" s="9">
        <f t="shared" si="94"/>
        <v>0</v>
      </c>
      <c r="CT46" s="9">
        <f t="shared" si="95"/>
        <v>0</v>
      </c>
      <c r="CU46" s="9">
        <f t="shared" si="96"/>
        <v>0</v>
      </c>
      <c r="CV46" s="9">
        <f t="shared" si="97"/>
        <v>20.468356951329763</v>
      </c>
      <c r="CW46" s="9">
        <f t="shared" si="98"/>
        <v>2.0468356951329763</v>
      </c>
      <c r="CX46" s="9">
        <f t="shared" si="99"/>
        <v>2.4562028341595714</v>
      </c>
      <c r="CY46" s="9">
        <f t="shared" si="100"/>
        <v>3.0702535426994646</v>
      </c>
      <c r="CZ46" s="9">
        <f t="shared" si="101"/>
        <v>3.4796206817260602</v>
      </c>
      <c r="DA46" s="9">
        <f t="shared" si="102"/>
        <v>3.8889878207526549</v>
      </c>
      <c r="DB46" s="9">
        <f t="shared" si="103"/>
        <v>4.5030385292925477</v>
      </c>
      <c r="DC46" s="9">
        <f t="shared" si="104"/>
        <v>1.0234178475664881</v>
      </c>
      <c r="DD46" s="2">
        <f t="shared" si="105"/>
        <v>0</v>
      </c>
      <c r="DE46" s="2">
        <f t="shared" si="106"/>
        <v>0</v>
      </c>
      <c r="DF46" s="2">
        <f t="shared" si="107"/>
        <v>0</v>
      </c>
      <c r="DG46" s="2">
        <f t="shared" si="108"/>
        <v>11.067393618271669</v>
      </c>
      <c r="DH46" s="2">
        <f t="shared" si="109"/>
        <v>0</v>
      </c>
      <c r="DI46" s="2">
        <f t="shared" si="110"/>
        <v>0</v>
      </c>
      <c r="DJ46" s="2">
        <f t="shared" si="111"/>
        <v>0</v>
      </c>
      <c r="DK46" s="2">
        <f t="shared" si="112"/>
        <v>7.4349169513297548</v>
      </c>
      <c r="DL46" s="16">
        <f t="shared" si="113"/>
        <v>0</v>
      </c>
      <c r="DM46" s="16">
        <f t="shared" si="114"/>
        <v>3.3306690738754696E-15</v>
      </c>
      <c r="DN46" s="16">
        <f t="shared" si="115"/>
        <v>20.468356951329767</v>
      </c>
      <c r="DO46" s="72">
        <f t="shared" si="116"/>
        <v>-3.5527136788005009E-15</v>
      </c>
      <c r="DP46" s="16">
        <f t="shared" si="117"/>
        <v>0</v>
      </c>
      <c r="DQ46" s="16">
        <f t="shared" si="118"/>
        <v>7.4349169513297584</v>
      </c>
      <c r="DR46" s="2">
        <f t="shared" si="119"/>
        <v>0</v>
      </c>
      <c r="DS46" s="2">
        <f t="shared" si="120"/>
        <v>0</v>
      </c>
      <c r="DT46" s="2">
        <f t="shared" si="121"/>
        <v>0</v>
      </c>
      <c r="DU46" s="2">
        <f t="shared" si="122"/>
        <v>0</v>
      </c>
      <c r="DV46" s="15" t="s">
        <v>189</v>
      </c>
      <c r="DW46" s="18"/>
      <c r="DX46" s="17"/>
      <c r="DY46" s="47" t="str">
        <f t="shared" si="17"/>
        <v/>
      </c>
      <c r="DZ46" s="47" t="str">
        <f t="shared" si="17"/>
        <v/>
      </c>
      <c r="EA46" s="47" t="str">
        <f t="shared" si="17"/>
        <v/>
      </c>
      <c r="EB46" s="47" t="str">
        <f t="shared" si="17"/>
        <v/>
      </c>
      <c r="EC46" s="49" t="str">
        <f t="shared" si="17"/>
        <v/>
      </c>
      <c r="ED46" s="49" t="str">
        <f t="shared" si="17"/>
        <v/>
      </c>
      <c r="EE46" s="47" t="str">
        <f t="shared" si="17"/>
        <v/>
      </c>
      <c r="EF46" s="47" t="str">
        <f t="shared" si="17"/>
        <v/>
      </c>
      <c r="EG46" s="47" t="str">
        <f t="shared" si="17"/>
        <v/>
      </c>
      <c r="EH46" s="6">
        <f t="shared" si="18"/>
        <v>0</v>
      </c>
      <c r="EI46" s="6">
        <f t="shared" si="19"/>
        <v>0</v>
      </c>
      <c r="EJ46" s="2" t="str">
        <f t="shared" si="20"/>
        <v/>
      </c>
      <c r="EK46" s="2" t="str">
        <f t="shared" si="21"/>
        <v/>
      </c>
      <c r="EL46" s="2" t="str">
        <f t="shared" si="139"/>
        <v/>
      </c>
      <c r="EM46" s="2" t="str">
        <f t="shared" si="23"/>
        <v/>
      </c>
      <c r="EN46" s="2" t="str">
        <f t="shared" si="24"/>
        <v/>
      </c>
      <c r="EO46" s="2">
        <f t="shared" si="25"/>
        <v>0</v>
      </c>
      <c r="EP46" s="2">
        <f t="shared" si="123"/>
        <v>0</v>
      </c>
      <c r="EQ46" s="2"/>
      <c r="ER46" s="2"/>
      <c r="ES46" s="2"/>
      <c r="ET46" s="2"/>
      <c r="EU46" s="2"/>
      <c r="EV46" s="2"/>
      <c r="EW46" s="2">
        <f t="shared" si="26"/>
        <v>0</v>
      </c>
      <c r="EX46" s="2">
        <f t="shared" si="27"/>
        <v>0</v>
      </c>
      <c r="EY46" s="2">
        <f t="shared" si="124"/>
        <v>0</v>
      </c>
      <c r="EZ46" s="2">
        <f t="shared" si="28"/>
        <v>0</v>
      </c>
      <c r="FA46" s="2">
        <f t="shared" si="29"/>
        <v>0</v>
      </c>
      <c r="FB46" s="59"/>
      <c r="FC46" s="2">
        <f t="shared" si="30"/>
        <v>0</v>
      </c>
      <c r="FD46" s="2">
        <f t="shared" si="125"/>
        <v>0</v>
      </c>
      <c r="FE46" s="3">
        <f t="shared" si="138"/>
        <v>0</v>
      </c>
      <c r="FF46" s="3">
        <f t="shared" si="126"/>
        <v>0</v>
      </c>
      <c r="FG46" s="3">
        <f t="shared" si="127"/>
        <v>0</v>
      </c>
      <c r="FH46" s="3">
        <f t="shared" si="31"/>
        <v>0</v>
      </c>
      <c r="FI46" s="67">
        <f t="shared" si="32"/>
        <v>0</v>
      </c>
      <c r="FJ46" s="3">
        <f t="shared" si="33"/>
        <v>0</v>
      </c>
      <c r="FK46" s="3">
        <f t="shared" si="34"/>
        <v>0</v>
      </c>
      <c r="FL46" s="3">
        <f t="shared" si="128"/>
        <v>0</v>
      </c>
      <c r="FM46" s="3">
        <f t="shared" si="129"/>
        <v>0</v>
      </c>
      <c r="FN46" s="3">
        <f t="shared" si="130"/>
        <v>0</v>
      </c>
      <c r="FO46" s="2">
        <f t="shared" si="35"/>
        <v>0</v>
      </c>
      <c r="FP46" s="2">
        <f t="shared" si="36"/>
        <v>0</v>
      </c>
      <c r="FQ46" s="2">
        <f t="shared" si="131"/>
        <v>0</v>
      </c>
      <c r="FR46" s="6" t="str">
        <f>IF(A46=1,1,IF(DW46="","",COUNTA($DW$31:DW46)+1))</f>
        <v/>
      </c>
      <c r="FS46" s="6" t="str">
        <f t="shared" si="37"/>
        <v/>
      </c>
      <c r="FT46" s="43">
        <f t="shared" si="132"/>
        <v>1</v>
      </c>
      <c r="FU46" s="23">
        <f t="shared" si="133"/>
        <v>1</v>
      </c>
      <c r="FV46" s="21">
        <f t="shared" si="134"/>
        <v>2</v>
      </c>
    </row>
    <row r="47" spans="1:178">
      <c r="A47" s="4">
        <f t="shared" si="38"/>
        <v>17</v>
      </c>
      <c r="B47" s="33">
        <v>103.18</v>
      </c>
      <c r="C47" s="33">
        <v>391.41175372495292</v>
      </c>
      <c r="D47" s="33">
        <v>390.01611430351699</v>
      </c>
      <c r="E47" s="33"/>
      <c r="F47" s="33"/>
      <c r="G47" s="11" t="str">
        <f t="shared" si="4"/>
        <v/>
      </c>
      <c r="H47" s="3">
        <f t="shared" si="39"/>
        <v>103.18</v>
      </c>
      <c r="I47" s="3">
        <f t="shared" si="5"/>
        <v>103.18</v>
      </c>
      <c r="J47" s="3">
        <f t="shared" si="40"/>
        <v>391.41175372495292</v>
      </c>
      <c r="K47" s="3">
        <f t="shared" si="6"/>
        <v>391.41175372495292</v>
      </c>
      <c r="L47" s="2">
        <f t="shared" si="7"/>
        <v>391.41175372495292</v>
      </c>
      <c r="M47" s="8">
        <f t="shared" si="41"/>
        <v>103.18</v>
      </c>
      <c r="N47" s="8">
        <f t="shared" si="8"/>
        <v>103.18</v>
      </c>
      <c r="O47" s="8">
        <f t="shared" si="42"/>
        <v>390.01611430351699</v>
      </c>
      <c r="P47" s="8">
        <f t="shared" si="9"/>
        <v>390.01611430351699</v>
      </c>
      <c r="Q47" s="2">
        <f t="shared" si="10"/>
        <v>390.01611430351699</v>
      </c>
      <c r="R47" s="3">
        <f t="shared" si="11"/>
        <v>0</v>
      </c>
      <c r="S47" s="3" t="str">
        <f t="shared" si="12"/>
        <v/>
      </c>
      <c r="T47" s="3" t="str">
        <f t="shared" si="43"/>
        <v/>
      </c>
      <c r="U47" s="8" t="str">
        <f t="shared" si="13"/>
        <v/>
      </c>
      <c r="V47" s="2" t="str">
        <f t="shared" si="14"/>
        <v/>
      </c>
      <c r="W47" s="2" t="str">
        <f t="shared" si="15"/>
        <v/>
      </c>
      <c r="X47" s="2">
        <f t="shared" si="135"/>
        <v>391.41175372495292</v>
      </c>
      <c r="Y47" s="2">
        <f t="shared" si="16"/>
        <v>1.3956394214359307</v>
      </c>
      <c r="Z47" s="46">
        <v>440</v>
      </c>
      <c r="AA47" s="46">
        <f t="shared" si="44"/>
        <v>0</v>
      </c>
      <c r="AB47" s="47"/>
      <c r="AC47" s="46">
        <f t="shared" si="45"/>
        <v>2</v>
      </c>
      <c r="AD47" s="47">
        <v>1.2</v>
      </c>
      <c r="AE47" s="48" t="str">
        <f t="shared" si="46"/>
        <v/>
      </c>
      <c r="AF47" s="49">
        <f t="shared" si="47"/>
        <v>0</v>
      </c>
      <c r="AG47" s="49">
        <f t="shared" si="47"/>
        <v>0</v>
      </c>
      <c r="AH47" s="49">
        <f t="shared" si="47"/>
        <v>0</v>
      </c>
      <c r="AI47" s="47">
        <f t="shared" si="47"/>
        <v>0.1</v>
      </c>
      <c r="AJ47" s="47">
        <f t="shared" si="47"/>
        <v>0.3</v>
      </c>
      <c r="AK47" s="46">
        <v>1</v>
      </c>
      <c r="AL47" s="47"/>
      <c r="AM47" s="53">
        <f t="shared" si="48"/>
        <v>0.74</v>
      </c>
      <c r="AN47" s="50" t="str">
        <f t="shared" si="49"/>
        <v>101,59 - 103,18</v>
      </c>
      <c r="AO47" s="53" t="s">
        <v>84</v>
      </c>
      <c r="AP47" s="52">
        <f t="shared" si="50"/>
        <v>1.5900000000000034</v>
      </c>
      <c r="AQ47" s="52">
        <f t="shared" si="51"/>
        <v>1.5900000000000034</v>
      </c>
      <c r="AR47" s="47">
        <f t="shared" si="52"/>
        <v>0</v>
      </c>
      <c r="AS47" s="53">
        <f t="shared" si="53"/>
        <v>1.3787392101641274</v>
      </c>
      <c r="AT47" s="52">
        <f t="shared" si="54"/>
        <v>1.4787392101641275</v>
      </c>
      <c r="AU47" s="9">
        <f t="shared" si="55"/>
        <v>2.3511953441609679</v>
      </c>
      <c r="AV47" s="9">
        <f t="shared" si="56"/>
        <v>0.84</v>
      </c>
      <c r="AW47" s="12" t="str">
        <f t="shared" si="57"/>
        <v/>
      </c>
      <c r="AX47" s="9">
        <f t="shared" si="58"/>
        <v>1.4787392101641275</v>
      </c>
      <c r="AY47" s="12" t="str">
        <f t="shared" si="59"/>
        <v/>
      </c>
      <c r="AZ47" s="10">
        <f t="shared" si="60"/>
        <v>0.15205308443374599</v>
      </c>
      <c r="BA47" s="10">
        <f t="shared" si="61"/>
        <v>1.2</v>
      </c>
      <c r="BB47" s="10">
        <f t="shared" si="62"/>
        <v>0.12</v>
      </c>
      <c r="BC47" s="10">
        <f t="shared" si="63"/>
        <v>0.88800000000000001</v>
      </c>
      <c r="BD47" s="10">
        <f t="shared" si="64"/>
        <v>0.73594691556625402</v>
      </c>
      <c r="BE47" s="12" t="str">
        <f t="shared" si="65"/>
        <v/>
      </c>
      <c r="BF47" s="9">
        <f t="shared" si="66"/>
        <v>1.2</v>
      </c>
      <c r="BG47" s="9">
        <f t="shared" si="67"/>
        <v>1.2</v>
      </c>
      <c r="BH47" s="7">
        <f t="shared" si="68"/>
        <v>0</v>
      </c>
      <c r="BI47" s="7">
        <f t="shared" si="69"/>
        <v>1.7744870521969529</v>
      </c>
      <c r="BJ47" s="12" t="str">
        <f t="shared" si="70"/>
        <v/>
      </c>
      <c r="BK47" s="80">
        <f t="shared" si="71"/>
        <v>0</v>
      </c>
      <c r="BL47" s="7">
        <f t="shared" si="72"/>
        <v>0</v>
      </c>
      <c r="BM47" s="7">
        <f t="shared" si="136"/>
        <v>0.7664870521969529</v>
      </c>
      <c r="BN47" s="12" t="str">
        <f t="shared" si="73"/>
        <v/>
      </c>
      <c r="BO47" s="9">
        <f t="shared" si="74"/>
        <v>1.7744870521969529</v>
      </c>
      <c r="BP47" s="2">
        <f t="shared" si="75"/>
        <v>1.4787392101641275</v>
      </c>
      <c r="BQ47" s="2">
        <f t="shared" si="76"/>
        <v>1.4787392101641275</v>
      </c>
      <c r="BR47" s="20">
        <f t="shared" si="77"/>
        <v>2</v>
      </c>
      <c r="BS47" s="20">
        <f t="shared" si="77"/>
        <v>2</v>
      </c>
      <c r="BT47" s="20">
        <f t="shared" si="77"/>
        <v>2</v>
      </c>
      <c r="BU47" s="86">
        <f t="shared" si="78"/>
        <v>1</v>
      </c>
      <c r="BV47" s="86">
        <f t="shared" si="79"/>
        <v>1</v>
      </c>
      <c r="BW47" s="20">
        <v>4</v>
      </c>
      <c r="BX47" s="86">
        <f t="shared" si="77"/>
        <v>0.1</v>
      </c>
      <c r="BY47" s="86">
        <f t="shared" si="77"/>
        <v>0.12</v>
      </c>
      <c r="BZ47" s="86">
        <f t="shared" si="77"/>
        <v>0.15</v>
      </c>
      <c r="CA47" s="86">
        <f t="shared" si="77"/>
        <v>0.17</v>
      </c>
      <c r="CB47" s="86">
        <f t="shared" si="77"/>
        <v>0.19</v>
      </c>
      <c r="CC47" s="86">
        <f t="shared" si="77"/>
        <v>0.22</v>
      </c>
      <c r="CD47" s="86">
        <f t="shared" si="77"/>
        <v>0.05</v>
      </c>
      <c r="CE47" s="20" t="str">
        <f t="shared" si="137"/>
        <v>OK (100 %)</v>
      </c>
      <c r="CF47" s="14">
        <f t="shared" si="81"/>
        <v>1.5900000000000034</v>
      </c>
      <c r="CG47" s="14">
        <f t="shared" si="82"/>
        <v>1.5900000000000034</v>
      </c>
      <c r="CH47" s="8">
        <f t="shared" si="83"/>
        <v>-2.2204460492503131E-16</v>
      </c>
      <c r="CI47" s="9">
        <f t="shared" si="84"/>
        <v>1.5900000000000034</v>
      </c>
      <c r="CJ47" s="9">
        <f t="shared" si="85"/>
        <v>0</v>
      </c>
      <c r="CK47" s="9">
        <f t="shared" si="86"/>
        <v>1.5900000000000034</v>
      </c>
      <c r="CL47" s="9">
        <f t="shared" si="87"/>
        <v>0</v>
      </c>
      <c r="CM47" s="9">
        <f t="shared" si="88"/>
        <v>0.24176440424965664</v>
      </c>
      <c r="CN47" s="9">
        <f t="shared" si="89"/>
        <v>0</v>
      </c>
      <c r="CO47" s="9">
        <f t="shared" si="90"/>
        <v>0</v>
      </c>
      <c r="CP47" s="9">
        <f t="shared" si="91"/>
        <v>0</v>
      </c>
      <c r="CQ47" s="9">
        <f t="shared" si="92"/>
        <v>0</v>
      </c>
      <c r="CR47" s="9">
        <f t="shared" si="93"/>
        <v>0</v>
      </c>
      <c r="CS47" s="9">
        <f t="shared" si="94"/>
        <v>0</v>
      </c>
      <c r="CT47" s="9">
        <f t="shared" si="95"/>
        <v>0</v>
      </c>
      <c r="CU47" s="9">
        <f t="shared" si="96"/>
        <v>0</v>
      </c>
      <c r="CV47" s="9">
        <f t="shared" si="97"/>
        <v>2.821434412993161</v>
      </c>
      <c r="CW47" s="9">
        <f t="shared" si="98"/>
        <v>0.28214344129931612</v>
      </c>
      <c r="CX47" s="9">
        <f t="shared" si="99"/>
        <v>0.33857212955917931</v>
      </c>
      <c r="CY47" s="9">
        <f t="shared" si="100"/>
        <v>0.42321516194897413</v>
      </c>
      <c r="CZ47" s="9">
        <f t="shared" si="101"/>
        <v>0.47964385020883743</v>
      </c>
      <c r="DA47" s="9">
        <f t="shared" si="102"/>
        <v>0.53607253846870062</v>
      </c>
      <c r="DB47" s="9">
        <f t="shared" si="103"/>
        <v>0.62071557085849538</v>
      </c>
      <c r="DC47" s="9">
        <f t="shared" si="104"/>
        <v>0.14107172064965806</v>
      </c>
      <c r="DD47" s="2">
        <f t="shared" si="105"/>
        <v>0</v>
      </c>
      <c r="DE47" s="2">
        <f t="shared" si="106"/>
        <v>0</v>
      </c>
      <c r="DF47" s="2">
        <f t="shared" si="107"/>
        <v>0</v>
      </c>
      <c r="DG47" s="2">
        <f t="shared" si="108"/>
        <v>1.3609555957503467</v>
      </c>
      <c r="DH47" s="2">
        <f t="shared" si="109"/>
        <v>0</v>
      </c>
      <c r="DI47" s="2">
        <f t="shared" si="110"/>
        <v>0</v>
      </c>
      <c r="DJ47" s="2">
        <f t="shared" si="111"/>
        <v>0</v>
      </c>
      <c r="DK47" s="2">
        <f t="shared" si="112"/>
        <v>1.2187144129931577</v>
      </c>
      <c r="DL47" s="16">
        <f t="shared" si="113"/>
        <v>0</v>
      </c>
      <c r="DM47" s="16">
        <f t="shared" si="114"/>
        <v>0</v>
      </c>
      <c r="DN47" s="16">
        <f t="shared" si="115"/>
        <v>2.8214344129931614</v>
      </c>
      <c r="DO47" s="72">
        <f t="shared" si="116"/>
        <v>-4.4408920985006262E-16</v>
      </c>
      <c r="DP47" s="16">
        <f t="shared" si="117"/>
        <v>0</v>
      </c>
      <c r="DQ47" s="16">
        <f t="shared" si="118"/>
        <v>1.2187144129931577</v>
      </c>
      <c r="DR47" s="2">
        <f t="shared" si="119"/>
        <v>0</v>
      </c>
      <c r="DS47" s="2">
        <f t="shared" si="120"/>
        <v>0</v>
      </c>
      <c r="DT47" s="2">
        <f t="shared" si="121"/>
        <v>0</v>
      </c>
      <c r="DU47" s="2">
        <f t="shared" si="122"/>
        <v>0</v>
      </c>
      <c r="DV47" s="15" t="s">
        <v>215</v>
      </c>
      <c r="DW47" s="18"/>
      <c r="DX47" s="17"/>
      <c r="DY47" s="47" t="str">
        <f t="shared" ref="DY47:EG62" si="140">IF($DW47="","",DY$30)</f>
        <v/>
      </c>
      <c r="DZ47" s="47" t="str">
        <f t="shared" si="140"/>
        <v/>
      </c>
      <c r="EA47" s="47" t="str">
        <f t="shared" si="140"/>
        <v/>
      </c>
      <c r="EB47" s="47" t="str">
        <f t="shared" si="140"/>
        <v/>
      </c>
      <c r="EC47" s="49" t="str">
        <f t="shared" si="140"/>
        <v/>
      </c>
      <c r="ED47" s="49" t="str">
        <f t="shared" si="140"/>
        <v/>
      </c>
      <c r="EE47" s="47" t="str">
        <f t="shared" si="140"/>
        <v/>
      </c>
      <c r="EF47" s="47" t="str">
        <f t="shared" si="140"/>
        <v/>
      </c>
      <c r="EG47" s="47" t="str">
        <f t="shared" si="140"/>
        <v/>
      </c>
      <c r="EH47" s="6">
        <f t="shared" si="18"/>
        <v>0</v>
      </c>
      <c r="EI47" s="6">
        <f t="shared" si="19"/>
        <v>0</v>
      </c>
      <c r="EJ47" s="2" t="str">
        <f t="shared" si="20"/>
        <v/>
      </c>
      <c r="EK47" s="2" t="str">
        <f t="shared" si="21"/>
        <v/>
      </c>
      <c r="EL47" s="2" t="str">
        <f t="shared" si="139"/>
        <v/>
      </c>
      <c r="EM47" s="2" t="str">
        <f t="shared" si="23"/>
        <v/>
      </c>
      <c r="EN47" s="2" t="str">
        <f t="shared" si="24"/>
        <v/>
      </c>
      <c r="EO47" s="2">
        <f t="shared" si="25"/>
        <v>0</v>
      </c>
      <c r="EP47" s="2">
        <f t="shared" si="123"/>
        <v>0</v>
      </c>
      <c r="EQ47" s="2"/>
      <c r="ER47" s="2"/>
      <c r="ES47" s="2"/>
      <c r="ET47" s="2"/>
      <c r="EU47" s="2"/>
      <c r="EV47" s="2"/>
      <c r="EW47" s="2">
        <f t="shared" si="26"/>
        <v>0</v>
      </c>
      <c r="EX47" s="2">
        <f t="shared" si="27"/>
        <v>0</v>
      </c>
      <c r="EY47" s="2">
        <f t="shared" si="124"/>
        <v>0</v>
      </c>
      <c r="EZ47" s="2">
        <f t="shared" si="28"/>
        <v>0</v>
      </c>
      <c r="FA47" s="2">
        <f t="shared" si="29"/>
        <v>0</v>
      </c>
      <c r="FB47" s="59"/>
      <c r="FC47" s="2">
        <f t="shared" si="30"/>
        <v>0</v>
      </c>
      <c r="FD47" s="2">
        <f t="shared" si="125"/>
        <v>0</v>
      </c>
      <c r="FE47" s="3">
        <f t="shared" si="138"/>
        <v>0</v>
      </c>
      <c r="FF47" s="3">
        <f t="shared" si="126"/>
        <v>0</v>
      </c>
      <c r="FG47" s="3">
        <f t="shared" si="127"/>
        <v>0</v>
      </c>
      <c r="FH47" s="3">
        <f t="shared" si="31"/>
        <v>0</v>
      </c>
      <c r="FI47" s="67">
        <f t="shared" si="32"/>
        <v>0</v>
      </c>
      <c r="FJ47" s="3">
        <f t="shared" si="33"/>
        <v>0</v>
      </c>
      <c r="FK47" s="3">
        <f t="shared" si="34"/>
        <v>0</v>
      </c>
      <c r="FL47" s="3">
        <f t="shared" si="128"/>
        <v>0</v>
      </c>
      <c r="FM47" s="3">
        <f t="shared" si="129"/>
        <v>0</v>
      </c>
      <c r="FN47" s="3">
        <f t="shared" si="130"/>
        <v>0</v>
      </c>
      <c r="FO47" s="2">
        <f t="shared" si="35"/>
        <v>0</v>
      </c>
      <c r="FP47" s="2">
        <f t="shared" si="36"/>
        <v>0</v>
      </c>
      <c r="FQ47" s="2">
        <f t="shared" si="131"/>
        <v>0</v>
      </c>
      <c r="FR47" s="6" t="str">
        <f>IF(A47=1,1,IF(DW47="","",COUNTA($DW$31:DW47)+1))</f>
        <v/>
      </c>
      <c r="FS47" s="6" t="str">
        <f t="shared" si="37"/>
        <v/>
      </c>
      <c r="FT47" s="43">
        <f t="shared" si="132"/>
        <v>1</v>
      </c>
      <c r="FU47" s="23">
        <f t="shared" si="133"/>
        <v>1</v>
      </c>
      <c r="FV47" s="21">
        <f t="shared" si="134"/>
        <v>2</v>
      </c>
    </row>
    <row r="48" spans="1:178">
      <c r="A48" s="4">
        <f t="shared" si="38"/>
        <v>18</v>
      </c>
      <c r="B48" s="33">
        <v>115.55200000000001</v>
      </c>
      <c r="C48" s="33">
        <v>391.73664497345436</v>
      </c>
      <c r="D48" s="33">
        <v>390.07799999999997</v>
      </c>
      <c r="E48" s="33"/>
      <c r="F48" s="33"/>
      <c r="G48" s="11" t="str">
        <f t="shared" si="4"/>
        <v/>
      </c>
      <c r="H48" s="3">
        <f t="shared" si="39"/>
        <v>115.55200000000001</v>
      </c>
      <c r="I48" s="3">
        <f t="shared" si="5"/>
        <v>115.55200000000001</v>
      </c>
      <c r="J48" s="3">
        <f t="shared" si="40"/>
        <v>391.73664497345436</v>
      </c>
      <c r="K48" s="3">
        <f t="shared" si="6"/>
        <v>391.73664497345436</v>
      </c>
      <c r="L48" s="2">
        <f t="shared" si="7"/>
        <v>391.73664497345436</v>
      </c>
      <c r="M48" s="8">
        <f t="shared" si="41"/>
        <v>115.55200000000001</v>
      </c>
      <c r="N48" s="8">
        <f t="shared" si="8"/>
        <v>115.55200000000001</v>
      </c>
      <c r="O48" s="8">
        <f t="shared" si="42"/>
        <v>390.07799999999997</v>
      </c>
      <c r="P48" s="8">
        <f t="shared" si="9"/>
        <v>390.07799999999997</v>
      </c>
      <c r="Q48" s="2">
        <f t="shared" si="10"/>
        <v>390.07799999999997</v>
      </c>
      <c r="R48" s="3">
        <f t="shared" si="11"/>
        <v>0</v>
      </c>
      <c r="S48" s="3" t="str">
        <f t="shared" si="12"/>
        <v/>
      </c>
      <c r="T48" s="3" t="str">
        <f t="shared" si="43"/>
        <v/>
      </c>
      <c r="U48" s="8" t="str">
        <f t="shared" si="13"/>
        <v/>
      </c>
      <c r="V48" s="2" t="str">
        <f t="shared" si="14"/>
        <v/>
      </c>
      <c r="W48" s="2" t="str">
        <f t="shared" si="15"/>
        <v/>
      </c>
      <c r="X48" s="2">
        <f t="shared" si="135"/>
        <v>391.73664497345436</v>
      </c>
      <c r="Y48" s="2">
        <f t="shared" si="16"/>
        <v>1.6586449734543862</v>
      </c>
      <c r="Z48" s="46">
        <v>440</v>
      </c>
      <c r="AA48" s="46">
        <f t="shared" si="44"/>
        <v>0</v>
      </c>
      <c r="AB48" s="47"/>
      <c r="AC48" s="46">
        <f t="shared" si="45"/>
        <v>2</v>
      </c>
      <c r="AD48" s="47">
        <v>1.2</v>
      </c>
      <c r="AE48" s="48" t="str">
        <f t="shared" si="46"/>
        <v/>
      </c>
      <c r="AF48" s="49">
        <f t="shared" ref="AF48:AJ98" si="141">IF($A48="","",AF$30)</f>
        <v>0</v>
      </c>
      <c r="AG48" s="49">
        <f t="shared" si="141"/>
        <v>0</v>
      </c>
      <c r="AH48" s="49">
        <f t="shared" si="141"/>
        <v>0</v>
      </c>
      <c r="AI48" s="47">
        <f t="shared" si="141"/>
        <v>0.1</v>
      </c>
      <c r="AJ48" s="47">
        <f t="shared" si="141"/>
        <v>0.3</v>
      </c>
      <c r="AK48" s="46">
        <v>1</v>
      </c>
      <c r="AL48" s="47"/>
      <c r="AM48" s="53">
        <f t="shared" si="48"/>
        <v>0.74</v>
      </c>
      <c r="AN48" s="50" t="str">
        <f t="shared" si="49"/>
        <v>103,18 - 115,552</v>
      </c>
      <c r="AO48" s="53" t="s">
        <v>84</v>
      </c>
      <c r="AP48" s="52">
        <f t="shared" si="50"/>
        <v>12.372</v>
      </c>
      <c r="AQ48" s="52">
        <f t="shared" si="51"/>
        <v>12.372</v>
      </c>
      <c r="AR48" s="47">
        <f t="shared" si="52"/>
        <v>0</v>
      </c>
      <c r="AS48" s="53">
        <f t="shared" si="53"/>
        <v>1.5271421974451584</v>
      </c>
      <c r="AT48" s="52">
        <f t="shared" si="54"/>
        <v>1.6271421974451585</v>
      </c>
      <c r="AU48" s="9">
        <f t="shared" si="55"/>
        <v>20.131003266791502</v>
      </c>
      <c r="AV48" s="9">
        <f t="shared" si="56"/>
        <v>0.84</v>
      </c>
      <c r="AW48" s="12" t="str">
        <f t="shared" si="57"/>
        <v/>
      </c>
      <c r="AX48" s="9">
        <f t="shared" si="58"/>
        <v>1.6271421974451585</v>
      </c>
      <c r="AY48" s="12" t="str">
        <f t="shared" si="59"/>
        <v/>
      </c>
      <c r="AZ48" s="10">
        <f t="shared" si="60"/>
        <v>0.15205308443374599</v>
      </c>
      <c r="BA48" s="10">
        <f t="shared" si="61"/>
        <v>1.2</v>
      </c>
      <c r="BB48" s="10">
        <f t="shared" si="62"/>
        <v>0.12</v>
      </c>
      <c r="BC48" s="10">
        <f t="shared" si="63"/>
        <v>0.88800000000000001</v>
      </c>
      <c r="BD48" s="10">
        <f t="shared" si="64"/>
        <v>0.73594691556625402</v>
      </c>
      <c r="BE48" s="12" t="str">
        <f t="shared" si="65"/>
        <v/>
      </c>
      <c r="BF48" s="9">
        <f t="shared" si="66"/>
        <v>1.2</v>
      </c>
      <c r="BG48" s="9">
        <f t="shared" si="67"/>
        <v>1.2</v>
      </c>
      <c r="BH48" s="7">
        <f t="shared" si="68"/>
        <v>0</v>
      </c>
      <c r="BI48" s="7">
        <f t="shared" si="69"/>
        <v>1.9525706369341902</v>
      </c>
      <c r="BJ48" s="12" t="str">
        <f t="shared" si="70"/>
        <v/>
      </c>
      <c r="BK48" s="80">
        <f t="shared" si="71"/>
        <v>0</v>
      </c>
      <c r="BL48" s="7">
        <f t="shared" si="72"/>
        <v>0</v>
      </c>
      <c r="BM48" s="7">
        <f t="shared" si="136"/>
        <v>0.94457063693419019</v>
      </c>
      <c r="BN48" s="12" t="str">
        <f t="shared" si="73"/>
        <v/>
      </c>
      <c r="BO48" s="9">
        <f t="shared" si="74"/>
        <v>1.9525706369341902</v>
      </c>
      <c r="BP48" s="2">
        <f t="shared" si="75"/>
        <v>1.6271421974451585</v>
      </c>
      <c r="BQ48" s="2">
        <f t="shared" si="76"/>
        <v>1.6271421974451585</v>
      </c>
      <c r="BR48" s="20">
        <f t="shared" ref="BR48:BW111" si="142">IF($A48="","",BR$30)</f>
        <v>2</v>
      </c>
      <c r="BS48" s="20">
        <f t="shared" si="142"/>
        <v>2</v>
      </c>
      <c r="BT48" s="20">
        <f t="shared" si="142"/>
        <v>2</v>
      </c>
      <c r="BU48" s="86">
        <f t="shared" si="78"/>
        <v>1</v>
      </c>
      <c r="BV48" s="86">
        <f t="shared" si="79"/>
        <v>1</v>
      </c>
      <c r="BW48" s="20">
        <v>4</v>
      </c>
      <c r="BX48" s="86">
        <f t="shared" ref="BX48:CD111" si="143">IF($A48="","",BX$30)</f>
        <v>0.1</v>
      </c>
      <c r="BY48" s="86">
        <f t="shared" si="143"/>
        <v>0.12</v>
      </c>
      <c r="BZ48" s="86">
        <f t="shared" si="143"/>
        <v>0.15</v>
      </c>
      <c r="CA48" s="86">
        <f t="shared" si="143"/>
        <v>0.17</v>
      </c>
      <c r="CB48" s="86">
        <f t="shared" si="143"/>
        <v>0.19</v>
      </c>
      <c r="CC48" s="86">
        <f t="shared" si="143"/>
        <v>0.22</v>
      </c>
      <c r="CD48" s="86">
        <f t="shared" si="143"/>
        <v>0.05</v>
      </c>
      <c r="CE48" s="20" t="str">
        <f t="shared" si="137"/>
        <v>OK (100 %)</v>
      </c>
      <c r="CF48" s="14">
        <f t="shared" si="81"/>
        <v>11.151999999999999</v>
      </c>
      <c r="CG48" s="14">
        <f t="shared" si="82"/>
        <v>11.752000000000001</v>
      </c>
      <c r="CH48" s="8">
        <f t="shared" si="83"/>
        <v>6.9334113966492499</v>
      </c>
      <c r="CI48" s="9">
        <f t="shared" si="84"/>
        <v>12.372</v>
      </c>
      <c r="CJ48" s="9">
        <f t="shared" si="85"/>
        <v>0</v>
      </c>
      <c r="CK48" s="9">
        <f t="shared" si="86"/>
        <v>12.372</v>
      </c>
      <c r="CL48" s="9">
        <f t="shared" si="87"/>
        <v>0</v>
      </c>
      <c r="CM48" s="9">
        <f t="shared" si="88"/>
        <v>1.786927848265383</v>
      </c>
      <c r="CN48" s="9">
        <f t="shared" si="89"/>
        <v>0</v>
      </c>
      <c r="CO48" s="9">
        <f t="shared" si="90"/>
        <v>0</v>
      </c>
      <c r="CP48" s="9">
        <f t="shared" si="91"/>
        <v>0</v>
      </c>
      <c r="CQ48" s="9">
        <f t="shared" si="92"/>
        <v>0</v>
      </c>
      <c r="CR48" s="9">
        <f t="shared" si="93"/>
        <v>0</v>
      </c>
      <c r="CS48" s="9">
        <f t="shared" si="94"/>
        <v>0</v>
      </c>
      <c r="CT48" s="9">
        <f t="shared" si="95"/>
        <v>0</v>
      </c>
      <c r="CU48" s="9">
        <f t="shared" si="96"/>
        <v>0</v>
      </c>
      <c r="CV48" s="9">
        <f t="shared" si="97"/>
        <v>32.840696457048125</v>
      </c>
      <c r="CW48" s="9">
        <f t="shared" si="98"/>
        <v>3.2840696457048129</v>
      </c>
      <c r="CX48" s="9">
        <f t="shared" si="99"/>
        <v>3.9408835748457749</v>
      </c>
      <c r="CY48" s="9">
        <f t="shared" si="100"/>
        <v>4.9261044685572184</v>
      </c>
      <c r="CZ48" s="9">
        <f t="shared" si="101"/>
        <v>5.5829183976981813</v>
      </c>
      <c r="DA48" s="9">
        <f t="shared" si="102"/>
        <v>6.2397323268391442</v>
      </c>
      <c r="DB48" s="9">
        <f t="shared" si="103"/>
        <v>7.2249532205505878</v>
      </c>
      <c r="DC48" s="9">
        <f t="shared" si="104"/>
        <v>1.6420348228524064</v>
      </c>
      <c r="DD48" s="2">
        <f t="shared" si="105"/>
        <v>0</v>
      </c>
      <c r="DE48" s="2">
        <f t="shared" si="106"/>
        <v>0.59536</v>
      </c>
      <c r="DF48" s="2">
        <f t="shared" si="107"/>
        <v>0</v>
      </c>
      <c r="DG48" s="2">
        <f t="shared" si="108"/>
        <v>10.059088151734619</v>
      </c>
      <c r="DH48" s="2">
        <f t="shared" si="109"/>
        <v>0</v>
      </c>
      <c r="DI48" s="2">
        <f t="shared" si="110"/>
        <v>0</v>
      </c>
      <c r="DJ48" s="2">
        <f t="shared" si="111"/>
        <v>0</v>
      </c>
      <c r="DK48" s="2">
        <f t="shared" si="112"/>
        <v>11.100594125250604</v>
      </c>
      <c r="DL48" s="16">
        <f t="shared" si="113"/>
        <v>0</v>
      </c>
      <c r="DM48" s="16">
        <f t="shared" si="114"/>
        <v>5.7623523612460144</v>
      </c>
      <c r="DN48" s="16">
        <f t="shared" si="115"/>
        <v>31.669637421644893</v>
      </c>
      <c r="DO48" s="72">
        <f t="shared" si="116"/>
        <v>1.171059035403232</v>
      </c>
      <c r="DP48" s="16">
        <f t="shared" si="117"/>
        <v>0</v>
      </c>
      <c r="DQ48" s="16">
        <f t="shared" si="118"/>
        <v>16.862946486496618</v>
      </c>
      <c r="DR48" s="2">
        <f t="shared" si="119"/>
        <v>0</v>
      </c>
      <c r="DS48" s="2">
        <f t="shared" si="120"/>
        <v>0</v>
      </c>
      <c r="DT48" s="2">
        <f t="shared" si="121"/>
        <v>0</v>
      </c>
      <c r="DU48" s="2">
        <f t="shared" si="122"/>
        <v>2.3653149351482705</v>
      </c>
      <c r="DV48" s="15" t="s">
        <v>218</v>
      </c>
      <c r="DW48" s="18">
        <v>1.24</v>
      </c>
      <c r="DX48" s="17"/>
      <c r="DY48" s="47">
        <f t="shared" si="140"/>
        <v>0.6</v>
      </c>
      <c r="DZ48" s="47">
        <f t="shared" si="140"/>
        <v>0.6</v>
      </c>
      <c r="EA48" s="47">
        <f t="shared" si="140"/>
        <v>0.6</v>
      </c>
      <c r="EB48" s="47">
        <f t="shared" si="140"/>
        <v>0.6</v>
      </c>
      <c r="EC48" s="49">
        <f t="shared" si="140"/>
        <v>0</v>
      </c>
      <c r="ED48" s="49">
        <f t="shared" si="140"/>
        <v>0</v>
      </c>
      <c r="EE48" s="47">
        <f t="shared" si="140"/>
        <v>0.2</v>
      </c>
      <c r="EF48" s="47">
        <f t="shared" si="140"/>
        <v>0.1</v>
      </c>
      <c r="EG48" s="47">
        <f t="shared" si="140"/>
        <v>0</v>
      </c>
      <c r="EH48" s="6">
        <f t="shared" si="18"/>
        <v>1.22</v>
      </c>
      <c r="EI48" s="6">
        <f t="shared" si="19"/>
        <v>1.22</v>
      </c>
      <c r="EJ48" s="2">
        <f t="shared" si="20"/>
        <v>2.44</v>
      </c>
      <c r="EK48" s="2">
        <f t="shared" si="21"/>
        <v>2.44</v>
      </c>
      <c r="EL48" s="2">
        <f t="shared" si="139"/>
        <v>1.7586449734543863</v>
      </c>
      <c r="EM48" s="2">
        <f t="shared" si="23"/>
        <v>1.8586449734543864</v>
      </c>
      <c r="EN48" s="2">
        <f t="shared" si="24"/>
        <v>4.5350937352287026</v>
      </c>
      <c r="EO48" s="2">
        <f t="shared" si="25"/>
        <v>11.065628713958034</v>
      </c>
      <c r="EP48" s="2">
        <f t="shared" si="123"/>
        <v>11.065628713958034</v>
      </c>
      <c r="EQ48" s="2"/>
      <c r="ER48" s="2"/>
      <c r="ES48" s="2"/>
      <c r="ET48" s="2"/>
      <c r="EU48" s="2"/>
      <c r="EV48" s="2"/>
      <c r="EW48" s="2">
        <f t="shared" si="26"/>
        <v>5.9535999999999998</v>
      </c>
      <c r="EX48" s="2">
        <f t="shared" si="27"/>
        <v>0.59536</v>
      </c>
      <c r="EY48" s="2">
        <f t="shared" si="124"/>
        <v>0.59536</v>
      </c>
      <c r="EZ48" s="2">
        <f t="shared" si="28"/>
        <v>1.2076282160399165</v>
      </c>
      <c r="FA48" s="2">
        <f t="shared" si="29"/>
        <v>1.8586449734543864</v>
      </c>
      <c r="FB48" s="59"/>
      <c r="FC48" s="2">
        <f t="shared" si="30"/>
        <v>2.3653149351482705</v>
      </c>
      <c r="FD48" s="2">
        <f t="shared" si="125"/>
        <v>2.3653149351482705</v>
      </c>
      <c r="FE48" s="3">
        <f t="shared" si="138"/>
        <v>11.065628713958034</v>
      </c>
      <c r="FF48" s="3">
        <f t="shared" si="126"/>
        <v>2.3653149351482705</v>
      </c>
      <c r="FG48" s="3">
        <f t="shared" si="127"/>
        <v>0.59536</v>
      </c>
      <c r="FH48" s="3">
        <f t="shared" si="31"/>
        <v>1.2</v>
      </c>
      <c r="FI48" s="67">
        <f t="shared" si="32"/>
        <v>1.9525706369341902</v>
      </c>
      <c r="FJ48" s="3">
        <f t="shared" si="33"/>
        <v>1.7586449734543863</v>
      </c>
      <c r="FK48" s="3">
        <f t="shared" si="34"/>
        <v>1.9345094707998252</v>
      </c>
      <c r="FL48" s="3">
        <f t="shared" si="128"/>
        <v>2.3214113649597903</v>
      </c>
      <c r="FM48" s="3">
        <f t="shared" si="129"/>
        <v>5.7835424138499754</v>
      </c>
      <c r="FN48" s="3">
        <f t="shared" si="130"/>
        <v>5.7835424138499754</v>
      </c>
      <c r="FO48" s="2">
        <f t="shared" si="35"/>
        <v>2.44</v>
      </c>
      <c r="FP48" s="2">
        <f t="shared" si="36"/>
        <v>5.9535999999999998</v>
      </c>
      <c r="FQ48" s="2">
        <f t="shared" si="131"/>
        <v>5.9535999999999998</v>
      </c>
      <c r="FR48" s="6">
        <f>IF(A48=1,1,IF(DW48="","",COUNTA($DW$31:DW48)+1))</f>
        <v>6</v>
      </c>
      <c r="FS48" s="6">
        <f t="shared" si="37"/>
        <v>2</v>
      </c>
      <c r="FT48" s="43">
        <f t="shared" si="132"/>
        <v>1</v>
      </c>
      <c r="FU48" s="23">
        <f t="shared" si="133"/>
        <v>1</v>
      </c>
      <c r="FV48" s="21">
        <f t="shared" si="134"/>
        <v>2</v>
      </c>
    </row>
    <row r="49" spans="1:178">
      <c r="A49" s="4">
        <f t="shared" si="38"/>
        <v>19</v>
      </c>
      <c r="B49" s="33">
        <v>119.107</v>
      </c>
      <c r="C49" s="33">
        <v>391.83</v>
      </c>
      <c r="D49" s="33">
        <v>390.1399812298082</v>
      </c>
      <c r="E49" s="33"/>
      <c r="F49" s="33"/>
      <c r="G49" s="11" t="str">
        <f t="shared" si="4"/>
        <v/>
      </c>
      <c r="H49" s="3">
        <f t="shared" si="39"/>
        <v>119.107</v>
      </c>
      <c r="I49" s="3">
        <f t="shared" si="5"/>
        <v>119.107</v>
      </c>
      <c r="J49" s="3">
        <f t="shared" si="40"/>
        <v>391.83</v>
      </c>
      <c r="K49" s="3">
        <f t="shared" si="6"/>
        <v>391.83</v>
      </c>
      <c r="L49" s="2">
        <f t="shared" si="7"/>
        <v>391.83</v>
      </c>
      <c r="M49" s="8">
        <f t="shared" si="41"/>
        <v>119.107</v>
      </c>
      <c r="N49" s="8">
        <f t="shared" si="8"/>
        <v>119.107</v>
      </c>
      <c r="O49" s="8">
        <f t="shared" si="42"/>
        <v>390.1399812298082</v>
      </c>
      <c r="P49" s="8">
        <f t="shared" si="9"/>
        <v>390.1399812298082</v>
      </c>
      <c r="Q49" s="2">
        <f t="shared" si="10"/>
        <v>390.1399812298082</v>
      </c>
      <c r="R49" s="3">
        <f t="shared" si="11"/>
        <v>0</v>
      </c>
      <c r="S49" s="3" t="str">
        <f t="shared" si="12"/>
        <v/>
      </c>
      <c r="T49" s="3" t="str">
        <f t="shared" si="43"/>
        <v/>
      </c>
      <c r="U49" s="8" t="str">
        <f t="shared" si="13"/>
        <v/>
      </c>
      <c r="V49" s="2" t="str">
        <f t="shared" si="14"/>
        <v/>
      </c>
      <c r="W49" s="2" t="str">
        <f t="shared" si="15"/>
        <v/>
      </c>
      <c r="X49" s="2">
        <f t="shared" si="135"/>
        <v>391.83</v>
      </c>
      <c r="Y49" s="2">
        <f t="shared" si="16"/>
        <v>1.6900187701917844</v>
      </c>
      <c r="Z49" s="46">
        <f t="shared" ref="Z49:Z95" si="144">IF(A49="","",$Z$30)</f>
        <v>330</v>
      </c>
      <c r="AA49" s="46">
        <f t="shared" si="44"/>
        <v>0</v>
      </c>
      <c r="AB49" s="47"/>
      <c r="AC49" s="46">
        <f t="shared" si="45"/>
        <v>2</v>
      </c>
      <c r="AD49" s="47">
        <f t="shared" ref="AD49:AD95" si="145">IF(A49="","",$AD$30)</f>
        <v>1.1000000000000001</v>
      </c>
      <c r="AE49" s="48" t="str">
        <f t="shared" si="46"/>
        <v/>
      </c>
      <c r="AF49" s="49">
        <f t="shared" si="141"/>
        <v>0</v>
      </c>
      <c r="AG49" s="49">
        <f t="shared" si="141"/>
        <v>0</v>
      </c>
      <c r="AH49" s="49">
        <f t="shared" si="141"/>
        <v>0</v>
      </c>
      <c r="AI49" s="47">
        <f t="shared" si="141"/>
        <v>0.1</v>
      </c>
      <c r="AJ49" s="47">
        <f t="shared" si="141"/>
        <v>0.3</v>
      </c>
      <c r="AK49" s="46">
        <f t="shared" ref="AK49:AK111" si="146">IF($A49="","",AK$30)</f>
        <v>2</v>
      </c>
      <c r="AL49" s="47"/>
      <c r="AM49" s="53">
        <f t="shared" si="48"/>
        <v>0.63</v>
      </c>
      <c r="AN49" s="50" t="str">
        <f t="shared" si="49"/>
        <v>115,552 - 119,107</v>
      </c>
      <c r="AO49" s="53" t="s">
        <v>84</v>
      </c>
      <c r="AP49" s="52">
        <f t="shared" si="50"/>
        <v>3.5549999999999926</v>
      </c>
      <c r="AQ49" s="52">
        <f t="shared" si="51"/>
        <v>3.5549999999999926</v>
      </c>
      <c r="AR49" s="47">
        <f t="shared" si="52"/>
        <v>0</v>
      </c>
      <c r="AS49" s="53">
        <f t="shared" si="53"/>
        <v>1.6743318718230853</v>
      </c>
      <c r="AT49" s="52">
        <f t="shared" si="54"/>
        <v>1.7743318718230854</v>
      </c>
      <c r="AU49" s="9">
        <f t="shared" si="55"/>
        <v>6.3077498043310554</v>
      </c>
      <c r="AV49" s="9">
        <f t="shared" si="56"/>
        <v>0.73</v>
      </c>
      <c r="AW49" s="12" t="str">
        <f t="shared" si="57"/>
        <v/>
      </c>
      <c r="AX49" s="9">
        <f t="shared" si="58"/>
        <v>1.7743318718230854</v>
      </c>
      <c r="AY49" s="12" t="str">
        <f t="shared" si="59"/>
        <v/>
      </c>
      <c r="AZ49" s="10">
        <f t="shared" si="60"/>
        <v>8.5529859993982119E-2</v>
      </c>
      <c r="BA49" s="10">
        <f t="shared" si="61"/>
        <v>1.1000000000000001</v>
      </c>
      <c r="BB49" s="10">
        <f t="shared" si="62"/>
        <v>0.11000000000000001</v>
      </c>
      <c r="BC49" s="10">
        <f t="shared" si="63"/>
        <v>0.69300000000000006</v>
      </c>
      <c r="BD49" s="10">
        <f t="shared" si="64"/>
        <v>0.60747014000601796</v>
      </c>
      <c r="BE49" s="12" t="str">
        <f t="shared" si="65"/>
        <v/>
      </c>
      <c r="BF49" s="9">
        <f t="shared" si="66"/>
        <v>1.1000000000000001</v>
      </c>
      <c r="BG49" s="9">
        <f t="shared" si="67"/>
        <v>1.1000000000000001</v>
      </c>
      <c r="BH49" s="7">
        <f t="shared" si="68"/>
        <v>0</v>
      </c>
      <c r="BI49" s="7">
        <f t="shared" si="69"/>
        <v>1.9517650590053941</v>
      </c>
      <c r="BJ49" s="12" t="str">
        <f t="shared" si="70"/>
        <v/>
      </c>
      <c r="BK49" s="80">
        <f t="shared" si="71"/>
        <v>0</v>
      </c>
      <c r="BL49" s="7">
        <f t="shared" si="72"/>
        <v>0</v>
      </c>
      <c r="BM49" s="7">
        <f t="shared" si="136"/>
        <v>1.1487650590053939</v>
      </c>
      <c r="BN49" s="12" t="str">
        <f t="shared" si="73"/>
        <v/>
      </c>
      <c r="BO49" s="9">
        <f t="shared" si="74"/>
        <v>1.9517650590053941</v>
      </c>
      <c r="BP49" s="2">
        <f t="shared" si="75"/>
        <v>1.7743318718230854</v>
      </c>
      <c r="BQ49" s="2">
        <f t="shared" si="76"/>
        <v>1.7743318718230854</v>
      </c>
      <c r="BR49" s="20">
        <f t="shared" si="142"/>
        <v>2</v>
      </c>
      <c r="BS49" s="20">
        <f t="shared" si="142"/>
        <v>2</v>
      </c>
      <c r="BT49" s="20">
        <f t="shared" si="142"/>
        <v>2</v>
      </c>
      <c r="BU49" s="86">
        <f t="shared" si="78"/>
        <v>1</v>
      </c>
      <c r="BV49" s="86">
        <f t="shared" si="79"/>
        <v>1</v>
      </c>
      <c r="BW49" s="20">
        <f t="shared" si="142"/>
        <v>3</v>
      </c>
      <c r="BX49" s="86">
        <f t="shared" si="143"/>
        <v>0.1</v>
      </c>
      <c r="BY49" s="86">
        <f t="shared" si="143"/>
        <v>0.12</v>
      </c>
      <c r="BZ49" s="86">
        <f t="shared" si="143"/>
        <v>0.15</v>
      </c>
      <c r="CA49" s="86">
        <f t="shared" si="143"/>
        <v>0.17</v>
      </c>
      <c r="CB49" s="86">
        <f t="shared" si="143"/>
        <v>0.19</v>
      </c>
      <c r="CC49" s="86">
        <f t="shared" si="143"/>
        <v>0.22</v>
      </c>
      <c r="CD49" s="86">
        <f t="shared" si="143"/>
        <v>0.05</v>
      </c>
      <c r="CE49" s="20" t="str">
        <f t="shared" si="137"/>
        <v>OK (100 %)</v>
      </c>
      <c r="CF49" s="14">
        <f t="shared" si="81"/>
        <v>2.3349999999999929</v>
      </c>
      <c r="CG49" s="14">
        <f t="shared" si="82"/>
        <v>2.9349999999999925</v>
      </c>
      <c r="CH49" s="8">
        <f t="shared" si="83"/>
        <v>-1.171059035403236</v>
      </c>
      <c r="CI49" s="9">
        <f t="shared" si="84"/>
        <v>3.5549999999999926</v>
      </c>
      <c r="CJ49" s="9">
        <f t="shared" si="85"/>
        <v>0</v>
      </c>
      <c r="CK49" s="9">
        <f t="shared" si="86"/>
        <v>3.5549999999999926</v>
      </c>
      <c r="CL49" s="9">
        <f t="shared" si="87"/>
        <v>0</v>
      </c>
      <c r="CM49" s="9">
        <f t="shared" si="88"/>
        <v>0.2510301390823369</v>
      </c>
      <c r="CN49" s="9">
        <f t="shared" si="89"/>
        <v>0</v>
      </c>
      <c r="CO49" s="9">
        <f t="shared" si="90"/>
        <v>0</v>
      </c>
      <c r="CP49" s="9">
        <f t="shared" si="91"/>
        <v>0</v>
      </c>
      <c r="CQ49" s="9">
        <f t="shared" si="92"/>
        <v>0</v>
      </c>
      <c r="CR49" s="9">
        <f t="shared" si="93"/>
        <v>0</v>
      </c>
      <c r="CS49" s="9">
        <f t="shared" si="94"/>
        <v>0</v>
      </c>
      <c r="CT49" s="9">
        <f t="shared" si="95"/>
        <v>0</v>
      </c>
      <c r="CU49" s="9">
        <f t="shared" si="96"/>
        <v>0</v>
      </c>
      <c r="CV49" s="9">
        <f t="shared" si="97"/>
        <v>4.5573714127775808</v>
      </c>
      <c r="CW49" s="9">
        <f t="shared" si="98"/>
        <v>0.45573714127775811</v>
      </c>
      <c r="CX49" s="9">
        <f t="shared" si="99"/>
        <v>0.54688456953330966</v>
      </c>
      <c r="CY49" s="9">
        <f t="shared" si="100"/>
        <v>0.6836057119166371</v>
      </c>
      <c r="CZ49" s="9">
        <f t="shared" si="101"/>
        <v>0.77475314017218877</v>
      </c>
      <c r="DA49" s="9">
        <f t="shared" si="102"/>
        <v>0.86590056842774032</v>
      </c>
      <c r="DB49" s="9">
        <f t="shared" si="103"/>
        <v>1.0026217108110678</v>
      </c>
      <c r="DC49" s="9">
        <f t="shared" si="104"/>
        <v>0.22786857063887905</v>
      </c>
      <c r="DD49" s="2">
        <f t="shared" si="105"/>
        <v>0.32284999999999919</v>
      </c>
      <c r="DE49" s="2">
        <f t="shared" si="106"/>
        <v>0</v>
      </c>
      <c r="DF49" s="2">
        <f t="shared" si="107"/>
        <v>1.7829248609176582</v>
      </c>
      <c r="DG49" s="2">
        <f t="shared" si="108"/>
        <v>0</v>
      </c>
      <c r="DH49" s="2">
        <f t="shared" si="109"/>
        <v>0</v>
      </c>
      <c r="DI49" s="2">
        <f t="shared" si="110"/>
        <v>0</v>
      </c>
      <c r="DJ49" s="2">
        <f t="shared" si="111"/>
        <v>0</v>
      </c>
      <c r="DK49" s="2">
        <f t="shared" si="112"/>
        <v>3.3716254481808225</v>
      </c>
      <c r="DL49" s="16">
        <f t="shared" si="113"/>
        <v>0</v>
      </c>
      <c r="DM49" s="16">
        <f t="shared" si="114"/>
        <v>0</v>
      </c>
      <c r="DN49" s="16">
        <f t="shared" si="115"/>
        <v>5.7284304481808164</v>
      </c>
      <c r="DO49" s="72">
        <f t="shared" si="116"/>
        <v>-1.1710590354032355</v>
      </c>
      <c r="DP49" s="16">
        <f t="shared" si="117"/>
        <v>0</v>
      </c>
      <c r="DQ49" s="16">
        <f t="shared" si="118"/>
        <v>3.3716254481808225</v>
      </c>
      <c r="DR49" s="2">
        <f t="shared" si="119"/>
        <v>12.615499608662111</v>
      </c>
      <c r="DS49" s="2">
        <f t="shared" si="120"/>
        <v>0</v>
      </c>
      <c r="DT49" s="2">
        <f t="shared" si="121"/>
        <v>0</v>
      </c>
      <c r="DU49" s="2">
        <f t="shared" si="122"/>
        <v>0</v>
      </c>
      <c r="DV49" s="15" t="s">
        <v>189</v>
      </c>
      <c r="DW49" s="18"/>
      <c r="DX49" s="17"/>
      <c r="DY49" s="47" t="str">
        <f t="shared" si="140"/>
        <v/>
      </c>
      <c r="DZ49" s="47" t="str">
        <f t="shared" si="140"/>
        <v/>
      </c>
      <c r="EA49" s="47" t="str">
        <f t="shared" si="140"/>
        <v/>
      </c>
      <c r="EB49" s="47" t="str">
        <f t="shared" si="140"/>
        <v/>
      </c>
      <c r="EC49" s="49" t="str">
        <f t="shared" si="140"/>
        <v/>
      </c>
      <c r="ED49" s="49" t="str">
        <f t="shared" si="140"/>
        <v/>
      </c>
      <c r="EE49" s="47" t="str">
        <f t="shared" si="140"/>
        <v/>
      </c>
      <c r="EF49" s="47" t="str">
        <f t="shared" si="140"/>
        <v/>
      </c>
      <c r="EG49" s="47" t="str">
        <f t="shared" si="140"/>
        <v/>
      </c>
      <c r="EH49" s="6">
        <f t="shared" si="18"/>
        <v>0</v>
      </c>
      <c r="EI49" s="6">
        <f t="shared" si="19"/>
        <v>0</v>
      </c>
      <c r="EJ49" s="2" t="str">
        <f t="shared" si="20"/>
        <v/>
      </c>
      <c r="EK49" s="2" t="str">
        <f t="shared" si="21"/>
        <v/>
      </c>
      <c r="EL49" s="2" t="str">
        <f t="shared" si="139"/>
        <v/>
      </c>
      <c r="EM49" s="2" t="str">
        <f t="shared" si="23"/>
        <v/>
      </c>
      <c r="EN49" s="2" t="str">
        <f t="shared" si="24"/>
        <v/>
      </c>
      <c r="EO49" s="2">
        <f t="shared" si="25"/>
        <v>0</v>
      </c>
      <c r="EP49" s="2">
        <f t="shared" si="123"/>
        <v>0</v>
      </c>
      <c r="EQ49" s="2"/>
      <c r="ER49" s="2"/>
      <c r="ES49" s="2"/>
      <c r="ET49" s="2"/>
      <c r="EU49" s="2"/>
      <c r="EV49" s="2"/>
      <c r="EW49" s="2">
        <f t="shared" si="26"/>
        <v>0</v>
      </c>
      <c r="EX49" s="2">
        <f t="shared" si="27"/>
        <v>0</v>
      </c>
      <c r="EY49" s="2">
        <f t="shared" si="124"/>
        <v>0</v>
      </c>
      <c r="EZ49" s="2">
        <f t="shared" si="28"/>
        <v>0</v>
      </c>
      <c r="FA49" s="2">
        <f t="shared" si="29"/>
        <v>0</v>
      </c>
      <c r="FB49" s="59"/>
      <c r="FC49" s="2">
        <f t="shared" si="30"/>
        <v>0</v>
      </c>
      <c r="FD49" s="2">
        <f t="shared" si="125"/>
        <v>0</v>
      </c>
      <c r="FE49" s="3">
        <f t="shared" si="138"/>
        <v>0</v>
      </c>
      <c r="FF49" s="3">
        <f t="shared" si="126"/>
        <v>0</v>
      </c>
      <c r="FG49" s="3">
        <f t="shared" si="127"/>
        <v>0</v>
      </c>
      <c r="FH49" s="3">
        <f t="shared" si="31"/>
        <v>0</v>
      </c>
      <c r="FI49" s="67">
        <f t="shared" si="32"/>
        <v>0</v>
      </c>
      <c r="FJ49" s="3">
        <f t="shared" si="33"/>
        <v>0</v>
      </c>
      <c r="FK49" s="3">
        <f t="shared" si="34"/>
        <v>0</v>
      </c>
      <c r="FL49" s="3">
        <f t="shared" si="128"/>
        <v>0</v>
      </c>
      <c r="FM49" s="3">
        <f t="shared" si="129"/>
        <v>0</v>
      </c>
      <c r="FN49" s="3">
        <f t="shared" si="130"/>
        <v>0</v>
      </c>
      <c r="FO49" s="2">
        <f t="shared" si="35"/>
        <v>0</v>
      </c>
      <c r="FP49" s="2">
        <f t="shared" si="36"/>
        <v>0</v>
      </c>
      <c r="FQ49" s="2">
        <f t="shared" si="131"/>
        <v>0</v>
      </c>
      <c r="FR49" s="6" t="str">
        <f>IF(A49=1,1,IF(DW49="","",COUNTA($DW$31:DW49)+1))</f>
        <v/>
      </c>
      <c r="FS49" s="6" t="str">
        <f t="shared" si="37"/>
        <v/>
      </c>
      <c r="FT49" s="43">
        <f t="shared" si="132"/>
        <v>1</v>
      </c>
      <c r="FU49" s="23">
        <f t="shared" si="133"/>
        <v>1</v>
      </c>
      <c r="FV49" s="21">
        <f t="shared" si="134"/>
        <v>2</v>
      </c>
    </row>
    <row r="50" spans="1:178">
      <c r="A50" s="4">
        <f t="shared" si="38"/>
        <v>20</v>
      </c>
      <c r="B50" s="33">
        <v>127.70699999999999</v>
      </c>
      <c r="C50" s="33">
        <v>392.00687325413634</v>
      </c>
      <c r="D50" s="33">
        <v>390.28992175761431</v>
      </c>
      <c r="E50" s="33"/>
      <c r="F50" s="33"/>
      <c r="G50" s="11" t="str">
        <f t="shared" si="4"/>
        <v/>
      </c>
      <c r="H50" s="3">
        <f t="shared" si="39"/>
        <v>127.70699999999999</v>
      </c>
      <c r="I50" s="3">
        <f t="shared" si="5"/>
        <v>127.70699999999999</v>
      </c>
      <c r="J50" s="3">
        <f t="shared" si="40"/>
        <v>392.00687325413634</v>
      </c>
      <c r="K50" s="3">
        <f t="shared" si="6"/>
        <v>392.00687325413634</v>
      </c>
      <c r="L50" s="2">
        <f t="shared" si="7"/>
        <v>392.00687325413634</v>
      </c>
      <c r="M50" s="8">
        <f t="shared" si="41"/>
        <v>127.70699999999999</v>
      </c>
      <c r="N50" s="8">
        <f t="shared" si="8"/>
        <v>127.70699999999999</v>
      </c>
      <c r="O50" s="8">
        <f t="shared" si="42"/>
        <v>390.28992175761431</v>
      </c>
      <c r="P50" s="8">
        <f t="shared" si="9"/>
        <v>390.28992175761431</v>
      </c>
      <c r="Q50" s="2">
        <f t="shared" si="10"/>
        <v>390.28992175761431</v>
      </c>
      <c r="R50" s="3">
        <f t="shared" si="11"/>
        <v>0</v>
      </c>
      <c r="S50" s="3" t="str">
        <f t="shared" si="12"/>
        <v/>
      </c>
      <c r="T50" s="3" t="str">
        <f t="shared" si="43"/>
        <v/>
      </c>
      <c r="U50" s="8" t="str">
        <f t="shared" si="13"/>
        <v/>
      </c>
      <c r="V50" s="2" t="str">
        <f t="shared" si="14"/>
        <v/>
      </c>
      <c r="W50" s="2" t="str">
        <f t="shared" si="15"/>
        <v/>
      </c>
      <c r="X50" s="2">
        <f t="shared" si="135"/>
        <v>392.00687325413634</v>
      </c>
      <c r="Y50" s="2">
        <f t="shared" si="16"/>
        <v>1.7169514965220287</v>
      </c>
      <c r="Z50" s="46">
        <f t="shared" si="144"/>
        <v>330</v>
      </c>
      <c r="AA50" s="46">
        <f t="shared" si="44"/>
        <v>0</v>
      </c>
      <c r="AB50" s="47"/>
      <c r="AC50" s="46">
        <f t="shared" si="45"/>
        <v>2</v>
      </c>
      <c r="AD50" s="47">
        <f t="shared" si="145"/>
        <v>1.1000000000000001</v>
      </c>
      <c r="AE50" s="48" t="str">
        <f t="shared" si="46"/>
        <v/>
      </c>
      <c r="AF50" s="49">
        <f t="shared" si="141"/>
        <v>0</v>
      </c>
      <c r="AG50" s="49">
        <f t="shared" si="141"/>
        <v>0</v>
      </c>
      <c r="AH50" s="49">
        <f t="shared" si="141"/>
        <v>0</v>
      </c>
      <c r="AI50" s="47">
        <f t="shared" si="141"/>
        <v>0.1</v>
      </c>
      <c r="AJ50" s="47">
        <f t="shared" si="141"/>
        <v>0.3</v>
      </c>
      <c r="AK50" s="46">
        <f t="shared" si="146"/>
        <v>2</v>
      </c>
      <c r="AL50" s="47"/>
      <c r="AM50" s="53">
        <f t="shared" si="48"/>
        <v>0.63</v>
      </c>
      <c r="AN50" s="50" t="str">
        <f t="shared" si="49"/>
        <v>119,107 - 127,707</v>
      </c>
      <c r="AO50" s="53" t="s">
        <v>84</v>
      </c>
      <c r="AP50" s="52">
        <f t="shared" si="50"/>
        <v>8.5999999999999943</v>
      </c>
      <c r="AQ50" s="52">
        <f t="shared" si="51"/>
        <v>8.5999999999999943</v>
      </c>
      <c r="AR50" s="47">
        <f t="shared" si="52"/>
        <v>0</v>
      </c>
      <c r="AS50" s="53">
        <f t="shared" si="53"/>
        <v>1.7034851333569065</v>
      </c>
      <c r="AT50" s="52">
        <f t="shared" si="54"/>
        <v>1.8034851333569066</v>
      </c>
      <c r="AU50" s="9">
        <f t="shared" si="55"/>
        <v>15.509972146869387</v>
      </c>
      <c r="AV50" s="9">
        <f t="shared" si="56"/>
        <v>0.73</v>
      </c>
      <c r="AW50" s="12" t="str">
        <f t="shared" si="57"/>
        <v/>
      </c>
      <c r="AX50" s="9">
        <f t="shared" si="58"/>
        <v>1.8034851333569066</v>
      </c>
      <c r="AY50" s="12" t="str">
        <f t="shared" si="59"/>
        <v/>
      </c>
      <c r="AZ50" s="10">
        <f t="shared" si="60"/>
        <v>8.5529859993982119E-2</v>
      </c>
      <c r="BA50" s="10">
        <f t="shared" si="61"/>
        <v>1.1000000000000001</v>
      </c>
      <c r="BB50" s="10">
        <f t="shared" si="62"/>
        <v>0.11000000000000001</v>
      </c>
      <c r="BC50" s="10">
        <f t="shared" si="63"/>
        <v>0.69300000000000006</v>
      </c>
      <c r="BD50" s="10">
        <f t="shared" si="64"/>
        <v>0.60747014000601796</v>
      </c>
      <c r="BE50" s="12" t="str">
        <f t="shared" si="65"/>
        <v/>
      </c>
      <c r="BF50" s="9">
        <f t="shared" si="66"/>
        <v>1.1000000000000001</v>
      </c>
      <c r="BG50" s="9">
        <f t="shared" si="67"/>
        <v>1.1000000000000001</v>
      </c>
      <c r="BH50" s="7">
        <f t="shared" si="68"/>
        <v>0</v>
      </c>
      <c r="BI50" s="7">
        <f t="shared" si="69"/>
        <v>1.9838336466925974</v>
      </c>
      <c r="BJ50" s="12" t="str">
        <f t="shared" si="70"/>
        <v/>
      </c>
      <c r="BK50" s="80">
        <f t="shared" si="71"/>
        <v>0</v>
      </c>
      <c r="BL50" s="7">
        <f t="shared" si="72"/>
        <v>0</v>
      </c>
      <c r="BM50" s="7">
        <f t="shared" si="136"/>
        <v>1.1808336466925975</v>
      </c>
      <c r="BN50" s="12" t="str">
        <f t="shared" si="73"/>
        <v/>
      </c>
      <c r="BO50" s="9">
        <f t="shared" si="74"/>
        <v>1.9838336466925974</v>
      </c>
      <c r="BP50" s="2">
        <f t="shared" si="75"/>
        <v>1.8034851333569066</v>
      </c>
      <c r="BQ50" s="2">
        <f t="shared" si="76"/>
        <v>1.8034851333569066</v>
      </c>
      <c r="BR50" s="20">
        <f t="shared" si="142"/>
        <v>2</v>
      </c>
      <c r="BS50" s="20">
        <f t="shared" si="142"/>
        <v>2</v>
      </c>
      <c r="BT50" s="20">
        <f t="shared" si="142"/>
        <v>2</v>
      </c>
      <c r="BU50" s="86">
        <f t="shared" si="78"/>
        <v>1</v>
      </c>
      <c r="BV50" s="86">
        <f t="shared" si="79"/>
        <v>1</v>
      </c>
      <c r="BW50" s="20">
        <f t="shared" si="142"/>
        <v>3</v>
      </c>
      <c r="BX50" s="86">
        <f t="shared" si="143"/>
        <v>0.1</v>
      </c>
      <c r="BY50" s="86">
        <f t="shared" si="143"/>
        <v>0.12</v>
      </c>
      <c r="BZ50" s="86">
        <f t="shared" si="143"/>
        <v>0.15</v>
      </c>
      <c r="CA50" s="86">
        <f t="shared" si="143"/>
        <v>0.17</v>
      </c>
      <c r="CB50" s="86">
        <f t="shared" si="143"/>
        <v>0.19</v>
      </c>
      <c r="CC50" s="86">
        <f t="shared" si="143"/>
        <v>0.22</v>
      </c>
      <c r="CD50" s="86">
        <f t="shared" si="143"/>
        <v>0.05</v>
      </c>
      <c r="CE50" s="20" t="str">
        <f t="shared" si="137"/>
        <v>OK (100 %)</v>
      </c>
      <c r="CF50" s="14">
        <f t="shared" si="81"/>
        <v>8.5999999999999943</v>
      </c>
      <c r="CG50" s="14">
        <f t="shared" si="82"/>
        <v>8.5999999999999943</v>
      </c>
      <c r="CH50" s="8">
        <f t="shared" si="83"/>
        <v>0</v>
      </c>
      <c r="CI50" s="9">
        <f t="shared" si="84"/>
        <v>8.5999999999999943</v>
      </c>
      <c r="CJ50" s="9">
        <f t="shared" si="85"/>
        <v>0</v>
      </c>
      <c r="CK50" s="9">
        <f t="shared" si="86"/>
        <v>8.5999999999999943</v>
      </c>
      <c r="CL50" s="9">
        <f t="shared" si="87"/>
        <v>0</v>
      </c>
      <c r="CM50" s="9">
        <f t="shared" si="88"/>
        <v>0.73555679594824575</v>
      </c>
      <c r="CN50" s="9">
        <f t="shared" si="89"/>
        <v>0</v>
      </c>
      <c r="CO50" s="9">
        <f t="shared" si="90"/>
        <v>0</v>
      </c>
      <c r="CP50" s="9">
        <f t="shared" si="91"/>
        <v>0</v>
      </c>
      <c r="CQ50" s="9">
        <f t="shared" si="92"/>
        <v>0</v>
      </c>
      <c r="CR50" s="9">
        <f t="shared" si="93"/>
        <v>0</v>
      </c>
      <c r="CS50" s="9">
        <f t="shared" si="94"/>
        <v>0</v>
      </c>
      <c r="CT50" s="9">
        <f t="shared" si="95"/>
        <v>0</v>
      </c>
      <c r="CU50" s="9">
        <f t="shared" si="96"/>
        <v>0</v>
      </c>
      <c r="CV50" s="9">
        <f t="shared" si="97"/>
        <v>17.060969361556328</v>
      </c>
      <c r="CW50" s="9">
        <f t="shared" si="98"/>
        <v>1.7060969361556328</v>
      </c>
      <c r="CX50" s="9">
        <f t="shared" si="99"/>
        <v>2.0473163233867595</v>
      </c>
      <c r="CY50" s="9">
        <f t="shared" si="100"/>
        <v>2.5591454042334489</v>
      </c>
      <c r="CZ50" s="9">
        <f t="shared" si="101"/>
        <v>2.9003647914645758</v>
      </c>
      <c r="DA50" s="9">
        <f t="shared" si="102"/>
        <v>3.2415841786957023</v>
      </c>
      <c r="DB50" s="9">
        <f t="shared" si="103"/>
        <v>3.7534132595423921</v>
      </c>
      <c r="DC50" s="9">
        <f t="shared" si="104"/>
        <v>0.85304846807781642</v>
      </c>
      <c r="DD50" s="2">
        <f t="shared" si="105"/>
        <v>0.94599999999999951</v>
      </c>
      <c r="DE50" s="2">
        <f t="shared" si="106"/>
        <v>0</v>
      </c>
      <c r="DF50" s="2">
        <f t="shared" si="107"/>
        <v>5.224243204051751</v>
      </c>
      <c r="DG50" s="2">
        <f t="shared" si="108"/>
        <v>0</v>
      </c>
      <c r="DH50" s="2">
        <f t="shared" si="109"/>
        <v>0</v>
      </c>
      <c r="DI50" s="2">
        <f t="shared" si="110"/>
        <v>0</v>
      </c>
      <c r="DJ50" s="2">
        <f t="shared" si="111"/>
        <v>0</v>
      </c>
      <c r="DK50" s="2">
        <f t="shared" si="112"/>
        <v>10.155169361556332</v>
      </c>
      <c r="DL50" s="16">
        <f t="shared" si="113"/>
        <v>0</v>
      </c>
      <c r="DM50" s="16">
        <f t="shared" si="114"/>
        <v>0</v>
      </c>
      <c r="DN50" s="16">
        <f t="shared" si="115"/>
        <v>17.060969361556328</v>
      </c>
      <c r="DO50" s="72">
        <f t="shared" si="116"/>
        <v>0</v>
      </c>
      <c r="DP50" s="16">
        <f t="shared" si="117"/>
        <v>0</v>
      </c>
      <c r="DQ50" s="16">
        <f t="shared" si="118"/>
        <v>10.155169361556332</v>
      </c>
      <c r="DR50" s="2">
        <f t="shared" si="119"/>
        <v>31.019944293738774</v>
      </c>
      <c r="DS50" s="2">
        <f t="shared" si="120"/>
        <v>0</v>
      </c>
      <c r="DT50" s="2">
        <f t="shared" si="121"/>
        <v>0</v>
      </c>
      <c r="DU50" s="2">
        <f t="shared" si="122"/>
        <v>0</v>
      </c>
      <c r="DV50" s="15" t="s">
        <v>189</v>
      </c>
      <c r="DW50" s="18"/>
      <c r="DX50" s="17"/>
      <c r="DY50" s="47" t="str">
        <f t="shared" si="140"/>
        <v/>
      </c>
      <c r="DZ50" s="47" t="str">
        <f t="shared" si="140"/>
        <v/>
      </c>
      <c r="EA50" s="47" t="str">
        <f t="shared" si="140"/>
        <v/>
      </c>
      <c r="EB50" s="47" t="str">
        <f t="shared" si="140"/>
        <v/>
      </c>
      <c r="EC50" s="49" t="str">
        <f t="shared" si="140"/>
        <v/>
      </c>
      <c r="ED50" s="49" t="str">
        <f t="shared" si="140"/>
        <v/>
      </c>
      <c r="EE50" s="47" t="str">
        <f t="shared" si="140"/>
        <v/>
      </c>
      <c r="EF50" s="47" t="str">
        <f t="shared" si="140"/>
        <v/>
      </c>
      <c r="EG50" s="47" t="str">
        <f t="shared" si="140"/>
        <v/>
      </c>
      <c r="EH50" s="6">
        <f t="shared" si="18"/>
        <v>0</v>
      </c>
      <c r="EI50" s="6">
        <f t="shared" si="19"/>
        <v>0</v>
      </c>
      <c r="EJ50" s="2" t="str">
        <f t="shared" si="20"/>
        <v/>
      </c>
      <c r="EK50" s="2" t="str">
        <f t="shared" si="21"/>
        <v/>
      </c>
      <c r="EL50" s="2" t="str">
        <f t="shared" si="139"/>
        <v/>
      </c>
      <c r="EM50" s="2" t="str">
        <f t="shared" si="23"/>
        <v/>
      </c>
      <c r="EN50" s="2" t="str">
        <f t="shared" si="24"/>
        <v/>
      </c>
      <c r="EO50" s="2">
        <f t="shared" si="25"/>
        <v>0</v>
      </c>
      <c r="EP50" s="2">
        <f t="shared" si="123"/>
        <v>0</v>
      </c>
      <c r="EQ50" s="2"/>
      <c r="ER50" s="2"/>
      <c r="ES50" s="2"/>
      <c r="ET50" s="2"/>
      <c r="EU50" s="2"/>
      <c r="EV50" s="2"/>
      <c r="EW50" s="2">
        <f t="shared" si="26"/>
        <v>0</v>
      </c>
      <c r="EX50" s="2">
        <f t="shared" si="27"/>
        <v>0</v>
      </c>
      <c r="EY50" s="2">
        <f t="shared" si="124"/>
        <v>0</v>
      </c>
      <c r="EZ50" s="2">
        <f t="shared" si="28"/>
        <v>0</v>
      </c>
      <c r="FA50" s="2">
        <f t="shared" si="29"/>
        <v>0</v>
      </c>
      <c r="FB50" s="59"/>
      <c r="FC50" s="2">
        <f t="shared" si="30"/>
        <v>0</v>
      </c>
      <c r="FD50" s="2">
        <f t="shared" si="125"/>
        <v>0</v>
      </c>
      <c r="FE50" s="3">
        <f t="shared" si="138"/>
        <v>0</v>
      </c>
      <c r="FF50" s="3">
        <f t="shared" si="126"/>
        <v>0</v>
      </c>
      <c r="FG50" s="3">
        <f t="shared" si="127"/>
        <v>0</v>
      </c>
      <c r="FH50" s="3">
        <f t="shared" si="31"/>
        <v>0</v>
      </c>
      <c r="FI50" s="67">
        <f t="shared" si="32"/>
        <v>0</v>
      </c>
      <c r="FJ50" s="3">
        <f t="shared" si="33"/>
        <v>0</v>
      </c>
      <c r="FK50" s="3">
        <f t="shared" si="34"/>
        <v>0</v>
      </c>
      <c r="FL50" s="3">
        <f t="shared" si="128"/>
        <v>0</v>
      </c>
      <c r="FM50" s="3">
        <f t="shared" si="129"/>
        <v>0</v>
      </c>
      <c r="FN50" s="3">
        <f t="shared" si="130"/>
        <v>0</v>
      </c>
      <c r="FO50" s="2">
        <f t="shared" si="35"/>
        <v>0</v>
      </c>
      <c r="FP50" s="2">
        <f t="shared" si="36"/>
        <v>0</v>
      </c>
      <c r="FQ50" s="2">
        <f t="shared" si="131"/>
        <v>0</v>
      </c>
      <c r="FR50" s="6" t="str">
        <f>IF(A50=1,1,IF(DW50="","",COUNTA($DW$31:DW50)+1))</f>
        <v/>
      </c>
      <c r="FS50" s="6" t="str">
        <f t="shared" si="37"/>
        <v/>
      </c>
      <c r="FT50" s="43">
        <f t="shared" si="132"/>
        <v>1</v>
      </c>
      <c r="FU50" s="23">
        <f t="shared" si="133"/>
        <v>1</v>
      </c>
      <c r="FV50" s="21">
        <f t="shared" si="134"/>
        <v>2</v>
      </c>
    </row>
    <row r="51" spans="1:178">
      <c r="A51" s="4">
        <f t="shared" si="38"/>
        <v>21</v>
      </c>
      <c r="B51" s="33">
        <v>137.31200000000001</v>
      </c>
      <c r="C51" s="33">
        <v>392.20441599901773</v>
      </c>
      <c r="D51" s="33">
        <v>390.45738440523968</v>
      </c>
      <c r="E51" s="33"/>
      <c r="F51" s="33"/>
      <c r="G51" s="11" t="str">
        <f t="shared" si="4"/>
        <v/>
      </c>
      <c r="H51" s="3">
        <f t="shared" si="39"/>
        <v>137.31200000000001</v>
      </c>
      <c r="I51" s="3">
        <f t="shared" si="5"/>
        <v>137.31200000000001</v>
      </c>
      <c r="J51" s="3">
        <f t="shared" si="40"/>
        <v>392.20441599901773</v>
      </c>
      <c r="K51" s="3">
        <f t="shared" si="6"/>
        <v>392.20441599901773</v>
      </c>
      <c r="L51" s="2">
        <f t="shared" si="7"/>
        <v>392.20441599901773</v>
      </c>
      <c r="M51" s="8">
        <f t="shared" si="41"/>
        <v>137.31200000000001</v>
      </c>
      <c r="N51" s="8">
        <f t="shared" si="8"/>
        <v>137.31200000000001</v>
      </c>
      <c r="O51" s="8">
        <f t="shared" si="42"/>
        <v>390.45738440523968</v>
      </c>
      <c r="P51" s="8">
        <f t="shared" si="9"/>
        <v>390.45738440523968</v>
      </c>
      <c r="Q51" s="2">
        <f t="shared" si="10"/>
        <v>390.45738440523968</v>
      </c>
      <c r="R51" s="3">
        <f t="shared" si="11"/>
        <v>0</v>
      </c>
      <c r="S51" s="3" t="str">
        <f t="shared" si="12"/>
        <v/>
      </c>
      <c r="T51" s="3" t="str">
        <f t="shared" si="43"/>
        <v/>
      </c>
      <c r="U51" s="8" t="str">
        <f t="shared" si="13"/>
        <v/>
      </c>
      <c r="V51" s="2" t="str">
        <f t="shared" si="14"/>
        <v/>
      </c>
      <c r="W51" s="2" t="str">
        <f t="shared" si="15"/>
        <v/>
      </c>
      <c r="X51" s="2">
        <f t="shared" si="135"/>
        <v>392.20441599901773</v>
      </c>
      <c r="Y51" s="2">
        <f t="shared" si="16"/>
        <v>1.747031593778047</v>
      </c>
      <c r="Z51" s="46">
        <f t="shared" si="144"/>
        <v>330</v>
      </c>
      <c r="AA51" s="46">
        <f t="shared" si="44"/>
        <v>0</v>
      </c>
      <c r="AB51" s="47"/>
      <c r="AC51" s="46">
        <f t="shared" si="45"/>
        <v>2</v>
      </c>
      <c r="AD51" s="47">
        <f t="shared" si="145"/>
        <v>1.1000000000000001</v>
      </c>
      <c r="AE51" s="48" t="str">
        <f t="shared" si="46"/>
        <v/>
      </c>
      <c r="AF51" s="49">
        <f t="shared" si="141"/>
        <v>0</v>
      </c>
      <c r="AG51" s="49">
        <f t="shared" si="141"/>
        <v>0</v>
      </c>
      <c r="AH51" s="49">
        <f t="shared" si="141"/>
        <v>0</v>
      </c>
      <c r="AI51" s="47">
        <f t="shared" si="141"/>
        <v>0.1</v>
      </c>
      <c r="AJ51" s="47">
        <f t="shared" si="141"/>
        <v>0.3</v>
      </c>
      <c r="AK51" s="46">
        <f t="shared" si="146"/>
        <v>2</v>
      </c>
      <c r="AL51" s="47"/>
      <c r="AM51" s="53">
        <f t="shared" si="48"/>
        <v>0.63</v>
      </c>
      <c r="AN51" s="50" t="str">
        <f t="shared" si="49"/>
        <v>127,707 - 137,312</v>
      </c>
      <c r="AO51" s="53" t="s">
        <v>84</v>
      </c>
      <c r="AP51" s="52">
        <f t="shared" si="50"/>
        <v>9.6050000000000182</v>
      </c>
      <c r="AQ51" s="52">
        <f t="shared" si="51"/>
        <v>9.6050000000000182</v>
      </c>
      <c r="AR51" s="47">
        <f t="shared" si="52"/>
        <v>0</v>
      </c>
      <c r="AS51" s="53">
        <f t="shared" si="53"/>
        <v>1.7319915451500378</v>
      </c>
      <c r="AT51" s="52">
        <f t="shared" si="54"/>
        <v>1.8319915451500379</v>
      </c>
      <c r="AU51" s="9">
        <f t="shared" si="55"/>
        <v>17.596278791166149</v>
      </c>
      <c r="AV51" s="9">
        <f t="shared" si="56"/>
        <v>0.73</v>
      </c>
      <c r="AW51" s="12" t="str">
        <f t="shared" si="57"/>
        <v/>
      </c>
      <c r="AX51" s="9">
        <f t="shared" si="58"/>
        <v>1.8319915451500379</v>
      </c>
      <c r="AY51" s="12" t="str">
        <f t="shared" si="59"/>
        <v/>
      </c>
      <c r="AZ51" s="10">
        <f t="shared" si="60"/>
        <v>8.5529859993982119E-2</v>
      </c>
      <c r="BA51" s="10">
        <f t="shared" si="61"/>
        <v>1.1000000000000001</v>
      </c>
      <c r="BB51" s="10">
        <f t="shared" si="62"/>
        <v>0.11000000000000001</v>
      </c>
      <c r="BC51" s="10">
        <f t="shared" si="63"/>
        <v>0.69300000000000006</v>
      </c>
      <c r="BD51" s="10">
        <f t="shared" si="64"/>
        <v>0.60747014000601796</v>
      </c>
      <c r="BE51" s="12" t="str">
        <f t="shared" si="65"/>
        <v/>
      </c>
      <c r="BF51" s="9">
        <f t="shared" si="66"/>
        <v>1.1000000000000001</v>
      </c>
      <c r="BG51" s="9">
        <f t="shared" si="67"/>
        <v>1.1000000000000001</v>
      </c>
      <c r="BH51" s="7">
        <f t="shared" si="68"/>
        <v>0</v>
      </c>
      <c r="BI51" s="7">
        <f t="shared" si="69"/>
        <v>2.0151906996650419</v>
      </c>
      <c r="BJ51" s="12" t="str">
        <f t="shared" si="70"/>
        <v/>
      </c>
      <c r="BK51" s="80">
        <f t="shared" si="71"/>
        <v>0</v>
      </c>
      <c r="BL51" s="7">
        <f t="shared" si="72"/>
        <v>0</v>
      </c>
      <c r="BM51" s="7">
        <f t="shared" si="136"/>
        <v>1.212190699665042</v>
      </c>
      <c r="BN51" s="12" t="str">
        <f t="shared" si="73"/>
        <v/>
      </c>
      <c r="BO51" s="9">
        <f t="shared" si="74"/>
        <v>2.0151906996650419</v>
      </c>
      <c r="BP51" s="2">
        <f t="shared" si="75"/>
        <v>1.8319915451500379</v>
      </c>
      <c r="BQ51" s="2">
        <f t="shared" si="76"/>
        <v>1.8319915451500379</v>
      </c>
      <c r="BR51" s="20">
        <f t="shared" si="142"/>
        <v>2</v>
      </c>
      <c r="BS51" s="20">
        <f t="shared" si="142"/>
        <v>2</v>
      </c>
      <c r="BT51" s="20">
        <f t="shared" si="142"/>
        <v>2</v>
      </c>
      <c r="BU51" s="86">
        <f t="shared" si="78"/>
        <v>1</v>
      </c>
      <c r="BV51" s="86">
        <f t="shared" si="79"/>
        <v>1</v>
      </c>
      <c r="BW51" s="20">
        <f t="shared" si="142"/>
        <v>3</v>
      </c>
      <c r="BX51" s="86">
        <f t="shared" si="143"/>
        <v>0.1</v>
      </c>
      <c r="BY51" s="86">
        <f t="shared" si="143"/>
        <v>0.12</v>
      </c>
      <c r="BZ51" s="86">
        <f t="shared" si="143"/>
        <v>0.15</v>
      </c>
      <c r="CA51" s="86">
        <f t="shared" si="143"/>
        <v>0.17</v>
      </c>
      <c r="CB51" s="86">
        <f t="shared" si="143"/>
        <v>0.19</v>
      </c>
      <c r="CC51" s="86">
        <f t="shared" si="143"/>
        <v>0.22</v>
      </c>
      <c r="CD51" s="86">
        <f t="shared" si="143"/>
        <v>0.05</v>
      </c>
      <c r="CE51" s="20" t="str">
        <f t="shared" si="137"/>
        <v>OK (100 %)</v>
      </c>
      <c r="CF51" s="14">
        <f t="shared" si="81"/>
        <v>9.6050000000000182</v>
      </c>
      <c r="CG51" s="14">
        <f t="shared" si="82"/>
        <v>9.6050000000000182</v>
      </c>
      <c r="CH51" s="8">
        <f t="shared" si="83"/>
        <v>-1.7763568394002505E-15</v>
      </c>
      <c r="CI51" s="9">
        <f t="shared" si="84"/>
        <v>9.6050000000000182</v>
      </c>
      <c r="CJ51" s="9">
        <f t="shared" si="85"/>
        <v>0</v>
      </c>
      <c r="CK51" s="9">
        <f t="shared" si="86"/>
        <v>9.6050000000000182</v>
      </c>
      <c r="CL51" s="9">
        <f t="shared" si="87"/>
        <v>0</v>
      </c>
      <c r="CM51" s="9">
        <f t="shared" si="88"/>
        <v>0.82151430524219982</v>
      </c>
      <c r="CN51" s="9">
        <f t="shared" si="89"/>
        <v>0</v>
      </c>
      <c r="CO51" s="9">
        <f t="shared" si="90"/>
        <v>0</v>
      </c>
      <c r="CP51" s="9">
        <f t="shared" si="91"/>
        <v>0</v>
      </c>
      <c r="CQ51" s="9">
        <f t="shared" si="92"/>
        <v>0</v>
      </c>
      <c r="CR51" s="9">
        <f t="shared" si="93"/>
        <v>0</v>
      </c>
      <c r="CS51" s="9">
        <f t="shared" si="94"/>
        <v>0</v>
      </c>
      <c r="CT51" s="9">
        <f t="shared" si="95"/>
        <v>0</v>
      </c>
      <c r="CU51" s="9">
        <f t="shared" si="96"/>
        <v>0</v>
      </c>
      <c r="CV51" s="9">
        <f t="shared" si="97"/>
        <v>19.355906670282764</v>
      </c>
      <c r="CW51" s="9">
        <f t="shared" si="98"/>
        <v>1.9355906670282765</v>
      </c>
      <c r="CX51" s="9">
        <f t="shared" si="99"/>
        <v>2.3227088004339316</v>
      </c>
      <c r="CY51" s="9">
        <f t="shared" si="100"/>
        <v>2.9033860005424144</v>
      </c>
      <c r="CZ51" s="9">
        <f t="shared" si="101"/>
        <v>3.2905041339480698</v>
      </c>
      <c r="DA51" s="9">
        <f t="shared" si="102"/>
        <v>3.6776222673537253</v>
      </c>
      <c r="DB51" s="9">
        <f t="shared" si="103"/>
        <v>4.2582994674622077</v>
      </c>
      <c r="DC51" s="9">
        <f t="shared" si="104"/>
        <v>0.96779533351413827</v>
      </c>
      <c r="DD51" s="2">
        <f t="shared" si="105"/>
        <v>1.0565500000000021</v>
      </c>
      <c r="DE51" s="2">
        <f t="shared" si="106"/>
        <v>0</v>
      </c>
      <c r="DF51" s="2">
        <f t="shared" si="107"/>
        <v>5.8347506947578136</v>
      </c>
      <c r="DG51" s="2">
        <f t="shared" si="108"/>
        <v>0</v>
      </c>
      <c r="DH51" s="2">
        <f t="shared" si="109"/>
        <v>0</v>
      </c>
      <c r="DI51" s="2">
        <f t="shared" si="110"/>
        <v>0</v>
      </c>
      <c r="DJ51" s="2">
        <f t="shared" si="111"/>
        <v>0</v>
      </c>
      <c r="DK51" s="2">
        <f t="shared" si="112"/>
        <v>11.64309167028275</v>
      </c>
      <c r="DL51" s="16">
        <f t="shared" si="113"/>
        <v>0</v>
      </c>
      <c r="DM51" s="16">
        <f t="shared" si="114"/>
        <v>0</v>
      </c>
      <c r="DN51" s="16">
        <f t="shared" si="115"/>
        <v>19.355906670282764</v>
      </c>
      <c r="DO51" s="72">
        <f t="shared" si="116"/>
        <v>0</v>
      </c>
      <c r="DP51" s="16">
        <f t="shared" si="117"/>
        <v>0</v>
      </c>
      <c r="DQ51" s="16">
        <f t="shared" si="118"/>
        <v>11.64309167028275</v>
      </c>
      <c r="DR51" s="2">
        <f t="shared" si="119"/>
        <v>35.192557582332299</v>
      </c>
      <c r="DS51" s="2">
        <f t="shared" si="120"/>
        <v>0</v>
      </c>
      <c r="DT51" s="2">
        <f t="shared" si="121"/>
        <v>0</v>
      </c>
      <c r="DU51" s="2">
        <f t="shared" si="122"/>
        <v>0</v>
      </c>
      <c r="DV51" s="15" t="s">
        <v>215</v>
      </c>
      <c r="DW51" s="18"/>
      <c r="DX51" s="17"/>
      <c r="DY51" s="47" t="str">
        <f t="shared" si="140"/>
        <v/>
      </c>
      <c r="DZ51" s="47" t="str">
        <f t="shared" si="140"/>
        <v/>
      </c>
      <c r="EA51" s="47" t="str">
        <f t="shared" si="140"/>
        <v/>
      </c>
      <c r="EB51" s="47" t="str">
        <f t="shared" si="140"/>
        <v/>
      </c>
      <c r="EC51" s="49" t="str">
        <f t="shared" si="140"/>
        <v/>
      </c>
      <c r="ED51" s="49" t="str">
        <f t="shared" si="140"/>
        <v/>
      </c>
      <c r="EE51" s="47" t="str">
        <f t="shared" si="140"/>
        <v/>
      </c>
      <c r="EF51" s="47" t="str">
        <f t="shared" si="140"/>
        <v/>
      </c>
      <c r="EG51" s="47" t="str">
        <f t="shared" si="140"/>
        <v/>
      </c>
      <c r="EH51" s="6">
        <f t="shared" si="18"/>
        <v>0</v>
      </c>
      <c r="EI51" s="6">
        <f t="shared" si="19"/>
        <v>0</v>
      </c>
      <c r="EJ51" s="2" t="str">
        <f t="shared" si="20"/>
        <v/>
      </c>
      <c r="EK51" s="2" t="str">
        <f t="shared" si="21"/>
        <v/>
      </c>
      <c r="EL51" s="2" t="str">
        <f t="shared" si="139"/>
        <v/>
      </c>
      <c r="EM51" s="2" t="str">
        <f t="shared" si="23"/>
        <v/>
      </c>
      <c r="EN51" s="2" t="str">
        <f t="shared" si="24"/>
        <v/>
      </c>
      <c r="EO51" s="2">
        <f t="shared" si="25"/>
        <v>0</v>
      </c>
      <c r="EP51" s="2">
        <f t="shared" si="123"/>
        <v>0</v>
      </c>
      <c r="EQ51" s="2"/>
      <c r="ER51" s="2"/>
      <c r="ES51" s="2"/>
      <c r="ET51" s="2"/>
      <c r="EU51" s="2"/>
      <c r="EV51" s="2"/>
      <c r="EW51" s="2">
        <f t="shared" si="26"/>
        <v>0</v>
      </c>
      <c r="EX51" s="2">
        <f t="shared" si="27"/>
        <v>0</v>
      </c>
      <c r="EY51" s="2">
        <f t="shared" si="124"/>
        <v>0</v>
      </c>
      <c r="EZ51" s="2">
        <f t="shared" si="28"/>
        <v>0</v>
      </c>
      <c r="FA51" s="2">
        <f t="shared" si="29"/>
        <v>0</v>
      </c>
      <c r="FB51" s="59"/>
      <c r="FC51" s="2">
        <f t="shared" si="30"/>
        <v>0</v>
      </c>
      <c r="FD51" s="2">
        <f t="shared" si="125"/>
        <v>0</v>
      </c>
      <c r="FE51" s="3">
        <f t="shared" si="138"/>
        <v>0</v>
      </c>
      <c r="FF51" s="3">
        <f t="shared" si="126"/>
        <v>0</v>
      </c>
      <c r="FG51" s="3">
        <f t="shared" si="127"/>
        <v>0</v>
      </c>
      <c r="FH51" s="3">
        <f t="shared" si="31"/>
        <v>0</v>
      </c>
      <c r="FI51" s="67">
        <f t="shared" si="32"/>
        <v>0</v>
      </c>
      <c r="FJ51" s="3">
        <f t="shared" si="33"/>
        <v>0</v>
      </c>
      <c r="FK51" s="3">
        <f t="shared" si="34"/>
        <v>0</v>
      </c>
      <c r="FL51" s="3">
        <f t="shared" si="128"/>
        <v>0</v>
      </c>
      <c r="FM51" s="3">
        <f t="shared" si="129"/>
        <v>0</v>
      </c>
      <c r="FN51" s="3">
        <f t="shared" si="130"/>
        <v>0</v>
      </c>
      <c r="FO51" s="2">
        <f t="shared" si="35"/>
        <v>0</v>
      </c>
      <c r="FP51" s="2">
        <f t="shared" si="36"/>
        <v>0</v>
      </c>
      <c r="FQ51" s="2">
        <f t="shared" si="131"/>
        <v>0</v>
      </c>
      <c r="FR51" s="6" t="str">
        <f>IF(A51=1,1,IF(DW51="","",COUNTA($DW$31:DW51)+1))</f>
        <v/>
      </c>
      <c r="FS51" s="6" t="str">
        <f t="shared" si="37"/>
        <v/>
      </c>
      <c r="FT51" s="43">
        <f t="shared" si="132"/>
        <v>1</v>
      </c>
      <c r="FU51" s="23">
        <f t="shared" si="133"/>
        <v>1</v>
      </c>
      <c r="FV51" s="21">
        <f t="shared" si="134"/>
        <v>2</v>
      </c>
    </row>
    <row r="52" spans="1:178">
      <c r="A52" s="4">
        <f t="shared" si="38"/>
        <v>22</v>
      </c>
      <c r="B52" s="33">
        <v>139.11099999999999</v>
      </c>
      <c r="C52" s="33">
        <v>392.24141541578416</v>
      </c>
      <c r="D52" s="33">
        <v>390.48874987146331</v>
      </c>
      <c r="E52" s="33"/>
      <c r="F52" s="33"/>
      <c r="G52" s="11" t="str">
        <f t="shared" si="4"/>
        <v/>
      </c>
      <c r="H52" s="3">
        <f t="shared" si="39"/>
        <v>139.11099999999999</v>
      </c>
      <c r="I52" s="3">
        <f t="shared" si="5"/>
        <v>139.11099999999999</v>
      </c>
      <c r="J52" s="3">
        <f t="shared" si="40"/>
        <v>392.24141541578416</v>
      </c>
      <c r="K52" s="3">
        <f t="shared" si="6"/>
        <v>392.24141541578416</v>
      </c>
      <c r="L52" s="2">
        <f t="shared" si="7"/>
        <v>392.24141541578416</v>
      </c>
      <c r="M52" s="8">
        <f t="shared" si="41"/>
        <v>139.11099999999999</v>
      </c>
      <c r="N52" s="8">
        <f t="shared" si="8"/>
        <v>139.11099999999999</v>
      </c>
      <c r="O52" s="8">
        <f t="shared" si="42"/>
        <v>390.48874987146331</v>
      </c>
      <c r="P52" s="8">
        <f t="shared" si="9"/>
        <v>390.48874987146331</v>
      </c>
      <c r="Q52" s="2">
        <f t="shared" si="10"/>
        <v>390.48874987146331</v>
      </c>
      <c r="R52" s="3">
        <f t="shared" si="11"/>
        <v>0</v>
      </c>
      <c r="S52" s="3" t="str">
        <f t="shared" si="12"/>
        <v/>
      </c>
      <c r="T52" s="3" t="str">
        <f t="shared" si="43"/>
        <v/>
      </c>
      <c r="U52" s="8" t="str">
        <f t="shared" si="13"/>
        <v/>
      </c>
      <c r="V52" s="2" t="str">
        <f t="shared" si="14"/>
        <v/>
      </c>
      <c r="W52" s="2" t="str">
        <f t="shared" si="15"/>
        <v/>
      </c>
      <c r="X52" s="2">
        <f t="shared" si="135"/>
        <v>392.24141541578416</v>
      </c>
      <c r="Y52" s="2">
        <f t="shared" si="16"/>
        <v>1.7526655443208483</v>
      </c>
      <c r="Z52" s="46">
        <f t="shared" si="144"/>
        <v>330</v>
      </c>
      <c r="AA52" s="46">
        <f t="shared" si="44"/>
        <v>0</v>
      </c>
      <c r="AB52" s="47"/>
      <c r="AC52" s="46">
        <f t="shared" si="45"/>
        <v>2</v>
      </c>
      <c r="AD52" s="47">
        <f t="shared" si="145"/>
        <v>1.1000000000000001</v>
      </c>
      <c r="AE52" s="48" t="str">
        <f t="shared" si="46"/>
        <v/>
      </c>
      <c r="AF52" s="49">
        <f t="shared" si="141"/>
        <v>0</v>
      </c>
      <c r="AG52" s="49">
        <f t="shared" si="141"/>
        <v>0</v>
      </c>
      <c r="AH52" s="49">
        <f t="shared" si="141"/>
        <v>0</v>
      </c>
      <c r="AI52" s="47">
        <f t="shared" si="141"/>
        <v>0.1</v>
      </c>
      <c r="AJ52" s="47">
        <f t="shared" si="141"/>
        <v>0.3</v>
      </c>
      <c r="AK52" s="46">
        <f t="shared" si="146"/>
        <v>2</v>
      </c>
      <c r="AL52" s="47"/>
      <c r="AM52" s="53">
        <f t="shared" si="48"/>
        <v>0.63</v>
      </c>
      <c r="AN52" s="50" t="str">
        <f t="shared" si="49"/>
        <v>137,312 - 139,111</v>
      </c>
      <c r="AO52" s="53" t="s">
        <v>84</v>
      </c>
      <c r="AP52" s="52">
        <f t="shared" si="50"/>
        <v>1.7989999999999782</v>
      </c>
      <c r="AQ52" s="52">
        <f t="shared" si="51"/>
        <v>1.7989999999999782</v>
      </c>
      <c r="AR52" s="47">
        <f t="shared" si="52"/>
        <v>0</v>
      </c>
      <c r="AS52" s="53">
        <f t="shared" si="53"/>
        <v>1.7498485690494476</v>
      </c>
      <c r="AT52" s="52">
        <f t="shared" si="54"/>
        <v>1.8498485690494477</v>
      </c>
      <c r="AU52" s="9">
        <f t="shared" si="55"/>
        <v>3.3278775757199162</v>
      </c>
      <c r="AV52" s="9">
        <f t="shared" si="56"/>
        <v>0.73</v>
      </c>
      <c r="AW52" s="12" t="str">
        <f t="shared" si="57"/>
        <v/>
      </c>
      <c r="AX52" s="9">
        <f t="shared" si="58"/>
        <v>1.8498485690494477</v>
      </c>
      <c r="AY52" s="12" t="str">
        <f t="shared" si="59"/>
        <v/>
      </c>
      <c r="AZ52" s="10">
        <f t="shared" si="60"/>
        <v>8.5529859993982119E-2</v>
      </c>
      <c r="BA52" s="10">
        <f t="shared" si="61"/>
        <v>1.1000000000000001</v>
      </c>
      <c r="BB52" s="10">
        <f t="shared" si="62"/>
        <v>0.11000000000000001</v>
      </c>
      <c r="BC52" s="10">
        <f t="shared" si="63"/>
        <v>0.69300000000000006</v>
      </c>
      <c r="BD52" s="10">
        <f t="shared" si="64"/>
        <v>0.60747014000601796</v>
      </c>
      <c r="BE52" s="12" t="str">
        <f t="shared" si="65"/>
        <v/>
      </c>
      <c r="BF52" s="9">
        <f t="shared" si="66"/>
        <v>1.1000000000000001</v>
      </c>
      <c r="BG52" s="9">
        <f t="shared" si="67"/>
        <v>1.1000000000000001</v>
      </c>
      <c r="BH52" s="7">
        <f t="shared" si="68"/>
        <v>0</v>
      </c>
      <c r="BI52" s="7">
        <f t="shared" si="69"/>
        <v>2.0348334259543925</v>
      </c>
      <c r="BJ52" s="12" t="str">
        <f t="shared" si="70"/>
        <v/>
      </c>
      <c r="BK52" s="80">
        <f t="shared" si="71"/>
        <v>0</v>
      </c>
      <c r="BL52" s="7">
        <f t="shared" si="72"/>
        <v>0</v>
      </c>
      <c r="BM52" s="7">
        <f t="shared" si="136"/>
        <v>1.2318334259543926</v>
      </c>
      <c r="BN52" s="12" t="str">
        <f t="shared" si="73"/>
        <v/>
      </c>
      <c r="BO52" s="9">
        <f t="shared" si="74"/>
        <v>2.0348334259543925</v>
      </c>
      <c r="BP52" s="2">
        <f t="shared" si="75"/>
        <v>1.8498485690494477</v>
      </c>
      <c r="BQ52" s="2">
        <f t="shared" si="76"/>
        <v>1.8498485690494477</v>
      </c>
      <c r="BR52" s="20">
        <f t="shared" si="142"/>
        <v>2</v>
      </c>
      <c r="BS52" s="20">
        <f t="shared" si="142"/>
        <v>2</v>
      </c>
      <c r="BT52" s="20">
        <f t="shared" si="142"/>
        <v>2</v>
      </c>
      <c r="BU52" s="86">
        <f t="shared" si="78"/>
        <v>1</v>
      </c>
      <c r="BV52" s="86">
        <f t="shared" si="79"/>
        <v>1</v>
      </c>
      <c r="BW52" s="20">
        <f t="shared" si="142"/>
        <v>3</v>
      </c>
      <c r="BX52" s="86">
        <f t="shared" si="143"/>
        <v>0.1</v>
      </c>
      <c r="BY52" s="86">
        <f t="shared" si="143"/>
        <v>0.12</v>
      </c>
      <c r="BZ52" s="86">
        <f t="shared" si="143"/>
        <v>0.15</v>
      </c>
      <c r="CA52" s="86">
        <f t="shared" si="143"/>
        <v>0.17</v>
      </c>
      <c r="CB52" s="86">
        <f t="shared" si="143"/>
        <v>0.19</v>
      </c>
      <c r="CC52" s="86">
        <f t="shared" si="143"/>
        <v>0.22</v>
      </c>
      <c r="CD52" s="86">
        <f t="shared" si="143"/>
        <v>0.05</v>
      </c>
      <c r="CE52" s="20" t="str">
        <f t="shared" si="137"/>
        <v>OK (100 %)</v>
      </c>
      <c r="CF52" s="14">
        <f t="shared" si="81"/>
        <v>1.7989999999999782</v>
      </c>
      <c r="CG52" s="14">
        <f t="shared" si="82"/>
        <v>1.7989999999999782</v>
      </c>
      <c r="CH52" s="8">
        <f t="shared" si="83"/>
        <v>0</v>
      </c>
      <c r="CI52" s="9">
        <f t="shared" si="84"/>
        <v>1.7989999999999782</v>
      </c>
      <c r="CJ52" s="9">
        <f t="shared" si="85"/>
        <v>0</v>
      </c>
      <c r="CK52" s="9">
        <f t="shared" si="86"/>
        <v>1.7989999999999782</v>
      </c>
      <c r="CL52" s="9">
        <f t="shared" si="87"/>
        <v>0</v>
      </c>
      <c r="CM52" s="9">
        <f t="shared" si="88"/>
        <v>0.15386821812917195</v>
      </c>
      <c r="CN52" s="9">
        <f t="shared" si="89"/>
        <v>0</v>
      </c>
      <c r="CO52" s="9">
        <f t="shared" si="90"/>
        <v>0</v>
      </c>
      <c r="CP52" s="9">
        <f t="shared" si="91"/>
        <v>0</v>
      </c>
      <c r="CQ52" s="9">
        <f t="shared" si="92"/>
        <v>0</v>
      </c>
      <c r="CR52" s="9">
        <f t="shared" si="93"/>
        <v>0</v>
      </c>
      <c r="CS52" s="9">
        <f t="shared" si="94"/>
        <v>0</v>
      </c>
      <c r="CT52" s="9">
        <f t="shared" si="95"/>
        <v>0</v>
      </c>
      <c r="CU52" s="9">
        <f t="shared" si="96"/>
        <v>0</v>
      </c>
      <c r="CV52" s="9">
        <f t="shared" si="97"/>
        <v>3.6606653332919077</v>
      </c>
      <c r="CW52" s="9">
        <f t="shared" si="98"/>
        <v>0.36606653332919081</v>
      </c>
      <c r="CX52" s="9">
        <f t="shared" si="99"/>
        <v>0.4392798399950289</v>
      </c>
      <c r="CY52" s="9">
        <f t="shared" si="100"/>
        <v>0.54909979999378611</v>
      </c>
      <c r="CZ52" s="9">
        <f t="shared" si="101"/>
        <v>0.62231310665962436</v>
      </c>
      <c r="DA52" s="9">
        <f t="shared" si="102"/>
        <v>0.6955264133254625</v>
      </c>
      <c r="DB52" s="9">
        <f t="shared" si="103"/>
        <v>0.80534637332421966</v>
      </c>
      <c r="DC52" s="9">
        <f t="shared" si="104"/>
        <v>0.18303326666459541</v>
      </c>
      <c r="DD52" s="2">
        <f t="shared" si="105"/>
        <v>0.19788999999999762</v>
      </c>
      <c r="DE52" s="2">
        <f t="shared" si="106"/>
        <v>0</v>
      </c>
      <c r="DF52" s="2">
        <f t="shared" si="107"/>
        <v>1.092838781870813</v>
      </c>
      <c r="DG52" s="2">
        <f t="shared" si="108"/>
        <v>0</v>
      </c>
      <c r="DH52" s="2">
        <f t="shared" si="109"/>
        <v>0</v>
      </c>
      <c r="DI52" s="2">
        <f t="shared" si="110"/>
        <v>0</v>
      </c>
      <c r="DJ52" s="2">
        <f t="shared" si="111"/>
        <v>0</v>
      </c>
      <c r="DK52" s="2">
        <f t="shared" si="112"/>
        <v>2.2160683332919255</v>
      </c>
      <c r="DL52" s="16">
        <f t="shared" si="113"/>
        <v>0</v>
      </c>
      <c r="DM52" s="16">
        <f t="shared" si="114"/>
        <v>0</v>
      </c>
      <c r="DN52" s="16">
        <f t="shared" si="115"/>
        <v>3.6606653332919081</v>
      </c>
      <c r="DO52" s="72">
        <f t="shared" si="116"/>
        <v>-4.4408920985006262E-16</v>
      </c>
      <c r="DP52" s="16">
        <f t="shared" si="117"/>
        <v>0</v>
      </c>
      <c r="DQ52" s="16">
        <f t="shared" si="118"/>
        <v>2.2160683332919255</v>
      </c>
      <c r="DR52" s="2">
        <f t="shared" si="119"/>
        <v>6.6557551514398323</v>
      </c>
      <c r="DS52" s="2">
        <f t="shared" si="120"/>
        <v>0</v>
      </c>
      <c r="DT52" s="2">
        <f t="shared" si="121"/>
        <v>0</v>
      </c>
      <c r="DU52" s="2">
        <f t="shared" si="122"/>
        <v>0</v>
      </c>
      <c r="DV52" s="15" t="s">
        <v>215</v>
      </c>
      <c r="DW52" s="18"/>
      <c r="DX52" s="17"/>
      <c r="DY52" s="47" t="str">
        <f t="shared" si="140"/>
        <v/>
      </c>
      <c r="DZ52" s="47" t="str">
        <f t="shared" si="140"/>
        <v/>
      </c>
      <c r="EA52" s="47" t="str">
        <f t="shared" si="140"/>
        <v/>
      </c>
      <c r="EB52" s="47" t="str">
        <f t="shared" si="140"/>
        <v/>
      </c>
      <c r="EC52" s="49" t="str">
        <f t="shared" si="140"/>
        <v/>
      </c>
      <c r="ED52" s="49" t="str">
        <f t="shared" si="140"/>
        <v/>
      </c>
      <c r="EE52" s="47" t="str">
        <f t="shared" si="140"/>
        <v/>
      </c>
      <c r="EF52" s="47" t="str">
        <f t="shared" si="140"/>
        <v/>
      </c>
      <c r="EG52" s="47" t="str">
        <f t="shared" si="140"/>
        <v/>
      </c>
      <c r="EH52" s="6">
        <f t="shared" si="18"/>
        <v>0</v>
      </c>
      <c r="EI52" s="6">
        <f t="shared" si="19"/>
        <v>0</v>
      </c>
      <c r="EJ52" s="2" t="str">
        <f t="shared" si="20"/>
        <v/>
      </c>
      <c r="EK52" s="2" t="str">
        <f t="shared" si="21"/>
        <v/>
      </c>
      <c r="EL52" s="2" t="str">
        <f t="shared" si="139"/>
        <v/>
      </c>
      <c r="EM52" s="2" t="str">
        <f t="shared" si="23"/>
        <v/>
      </c>
      <c r="EN52" s="2" t="str">
        <f t="shared" si="24"/>
        <v/>
      </c>
      <c r="EO52" s="2">
        <f t="shared" si="25"/>
        <v>0</v>
      </c>
      <c r="EP52" s="2">
        <f t="shared" si="123"/>
        <v>0</v>
      </c>
      <c r="EQ52" s="2"/>
      <c r="ER52" s="2"/>
      <c r="ES52" s="2"/>
      <c r="ET52" s="2"/>
      <c r="EU52" s="2"/>
      <c r="EV52" s="2"/>
      <c r="EW52" s="2">
        <f t="shared" si="26"/>
        <v>0</v>
      </c>
      <c r="EX52" s="2">
        <f t="shared" si="27"/>
        <v>0</v>
      </c>
      <c r="EY52" s="2">
        <f t="shared" si="124"/>
        <v>0</v>
      </c>
      <c r="EZ52" s="2">
        <f t="shared" si="28"/>
        <v>0</v>
      </c>
      <c r="FA52" s="2">
        <f t="shared" si="29"/>
        <v>0</v>
      </c>
      <c r="FB52" s="59"/>
      <c r="FC52" s="2">
        <f t="shared" si="30"/>
        <v>0</v>
      </c>
      <c r="FD52" s="2">
        <f t="shared" si="125"/>
        <v>0</v>
      </c>
      <c r="FE52" s="3">
        <f t="shared" si="138"/>
        <v>0</v>
      </c>
      <c r="FF52" s="3">
        <f t="shared" si="126"/>
        <v>0</v>
      </c>
      <c r="FG52" s="3">
        <f t="shared" si="127"/>
        <v>0</v>
      </c>
      <c r="FH52" s="3">
        <f t="shared" si="31"/>
        <v>0</v>
      </c>
      <c r="FI52" s="67">
        <f t="shared" si="32"/>
        <v>0</v>
      </c>
      <c r="FJ52" s="3">
        <f t="shared" si="33"/>
        <v>0</v>
      </c>
      <c r="FK52" s="3">
        <f t="shared" si="34"/>
        <v>0</v>
      </c>
      <c r="FL52" s="3">
        <f t="shared" si="128"/>
        <v>0</v>
      </c>
      <c r="FM52" s="3">
        <f t="shared" si="129"/>
        <v>0</v>
      </c>
      <c r="FN52" s="3">
        <f t="shared" si="130"/>
        <v>0</v>
      </c>
      <c r="FO52" s="2">
        <f t="shared" si="35"/>
        <v>0</v>
      </c>
      <c r="FP52" s="2">
        <f t="shared" si="36"/>
        <v>0</v>
      </c>
      <c r="FQ52" s="2">
        <f t="shared" si="131"/>
        <v>0</v>
      </c>
      <c r="FR52" s="6" t="str">
        <f>IF(A52=1,1,IF(DW52="","",COUNTA($DW$31:DW52)+1))</f>
        <v/>
      </c>
      <c r="FS52" s="6" t="str">
        <f t="shared" si="37"/>
        <v/>
      </c>
      <c r="FT52" s="43">
        <f t="shared" si="132"/>
        <v>1</v>
      </c>
      <c r="FU52" s="23">
        <f t="shared" si="133"/>
        <v>1</v>
      </c>
      <c r="FV52" s="21">
        <f t="shared" si="134"/>
        <v>2</v>
      </c>
    </row>
    <row r="53" spans="1:178">
      <c r="A53" s="4">
        <f t="shared" si="38"/>
        <v>23</v>
      </c>
      <c r="B53" s="33">
        <v>151.684</v>
      </c>
      <c r="C53" s="33">
        <v>392.5</v>
      </c>
      <c r="D53" s="33">
        <v>390.70795943612683</v>
      </c>
      <c r="E53" s="33"/>
      <c r="F53" s="33"/>
      <c r="G53" s="11" t="str">
        <f t="shared" si="4"/>
        <v/>
      </c>
      <c r="H53" s="3">
        <f t="shared" si="39"/>
        <v>151.684</v>
      </c>
      <c r="I53" s="3">
        <f t="shared" si="5"/>
        <v>151.684</v>
      </c>
      <c r="J53" s="3">
        <f t="shared" si="40"/>
        <v>392.5</v>
      </c>
      <c r="K53" s="3">
        <f t="shared" si="6"/>
        <v>392.5</v>
      </c>
      <c r="L53" s="2">
        <f t="shared" si="7"/>
        <v>392.5</v>
      </c>
      <c r="M53" s="8">
        <f t="shared" si="41"/>
        <v>151.684</v>
      </c>
      <c r="N53" s="8">
        <f t="shared" si="8"/>
        <v>151.684</v>
      </c>
      <c r="O53" s="8">
        <f t="shared" si="42"/>
        <v>390.70795943612683</v>
      </c>
      <c r="P53" s="8">
        <f t="shared" si="9"/>
        <v>390.70795943612683</v>
      </c>
      <c r="Q53" s="2">
        <f t="shared" si="10"/>
        <v>390.70795943612683</v>
      </c>
      <c r="R53" s="3">
        <f t="shared" si="11"/>
        <v>0</v>
      </c>
      <c r="S53" s="3" t="str">
        <f t="shared" si="12"/>
        <v/>
      </c>
      <c r="T53" s="3" t="str">
        <f t="shared" si="43"/>
        <v/>
      </c>
      <c r="U53" s="8" t="str">
        <f t="shared" si="13"/>
        <v/>
      </c>
      <c r="V53" s="2" t="str">
        <f t="shared" si="14"/>
        <v/>
      </c>
      <c r="W53" s="2" t="str">
        <f t="shared" si="15"/>
        <v/>
      </c>
      <c r="X53" s="2">
        <f t="shared" si="135"/>
        <v>392.5</v>
      </c>
      <c r="Y53" s="2">
        <f t="shared" si="16"/>
        <v>1.7920405638731722</v>
      </c>
      <c r="Z53" s="46">
        <f t="shared" si="144"/>
        <v>330</v>
      </c>
      <c r="AA53" s="46">
        <f t="shared" si="44"/>
        <v>0</v>
      </c>
      <c r="AB53" s="47"/>
      <c r="AC53" s="46">
        <f t="shared" si="45"/>
        <v>2</v>
      </c>
      <c r="AD53" s="47">
        <f t="shared" si="145"/>
        <v>1.1000000000000001</v>
      </c>
      <c r="AE53" s="48" t="str">
        <f t="shared" si="46"/>
        <v/>
      </c>
      <c r="AF53" s="49">
        <f t="shared" si="141"/>
        <v>0</v>
      </c>
      <c r="AG53" s="49">
        <f t="shared" si="141"/>
        <v>0</v>
      </c>
      <c r="AH53" s="49">
        <f t="shared" si="141"/>
        <v>0</v>
      </c>
      <c r="AI53" s="47">
        <f t="shared" si="141"/>
        <v>0.1</v>
      </c>
      <c r="AJ53" s="47">
        <f t="shared" si="141"/>
        <v>0.3</v>
      </c>
      <c r="AK53" s="46">
        <f t="shared" si="146"/>
        <v>2</v>
      </c>
      <c r="AL53" s="47"/>
      <c r="AM53" s="53">
        <f t="shared" si="48"/>
        <v>0.63</v>
      </c>
      <c r="AN53" s="50" t="str">
        <f t="shared" si="49"/>
        <v>139,111 - 151,684</v>
      </c>
      <c r="AO53" s="53" t="s">
        <v>84</v>
      </c>
      <c r="AP53" s="52">
        <f t="shared" si="50"/>
        <v>12.573000000000008</v>
      </c>
      <c r="AQ53" s="52">
        <f t="shared" si="51"/>
        <v>12.573000000000008</v>
      </c>
      <c r="AR53" s="47">
        <f t="shared" si="52"/>
        <v>0</v>
      </c>
      <c r="AS53" s="53">
        <f t="shared" si="53"/>
        <v>1.7723530540970103</v>
      </c>
      <c r="AT53" s="52">
        <f t="shared" si="54"/>
        <v>1.8723530540970104</v>
      </c>
      <c r="AU53" s="9">
        <f t="shared" si="55"/>
        <v>23.541094949161725</v>
      </c>
      <c r="AV53" s="9">
        <f t="shared" si="56"/>
        <v>0.73</v>
      </c>
      <c r="AW53" s="12" t="str">
        <f t="shared" si="57"/>
        <v/>
      </c>
      <c r="AX53" s="9">
        <f t="shared" si="58"/>
        <v>1.8723530540970104</v>
      </c>
      <c r="AY53" s="12" t="str">
        <f t="shared" si="59"/>
        <v/>
      </c>
      <c r="AZ53" s="10">
        <f t="shared" si="60"/>
        <v>8.5529859993982119E-2</v>
      </c>
      <c r="BA53" s="10">
        <f t="shared" si="61"/>
        <v>1.1000000000000001</v>
      </c>
      <c r="BB53" s="10">
        <f t="shared" si="62"/>
        <v>0.11000000000000001</v>
      </c>
      <c r="BC53" s="10">
        <f t="shared" si="63"/>
        <v>0.69300000000000006</v>
      </c>
      <c r="BD53" s="10">
        <f t="shared" si="64"/>
        <v>0.60747014000601796</v>
      </c>
      <c r="BE53" s="12" t="str">
        <f t="shared" si="65"/>
        <v/>
      </c>
      <c r="BF53" s="9">
        <f t="shared" si="66"/>
        <v>1.1000000000000001</v>
      </c>
      <c r="BG53" s="9">
        <f t="shared" si="67"/>
        <v>1.1000000000000001</v>
      </c>
      <c r="BH53" s="7">
        <f t="shared" si="68"/>
        <v>0</v>
      </c>
      <c r="BI53" s="7">
        <f t="shared" si="69"/>
        <v>2.0595883595067117</v>
      </c>
      <c r="BJ53" s="12" t="str">
        <f t="shared" si="70"/>
        <v/>
      </c>
      <c r="BK53" s="80">
        <f t="shared" si="71"/>
        <v>0</v>
      </c>
      <c r="BL53" s="7">
        <f t="shared" si="72"/>
        <v>0</v>
      </c>
      <c r="BM53" s="7">
        <f t="shared" si="136"/>
        <v>1.2565883595067118</v>
      </c>
      <c r="BN53" s="12" t="str">
        <f t="shared" si="73"/>
        <v/>
      </c>
      <c r="BO53" s="9">
        <f t="shared" si="74"/>
        <v>2.0595883595067117</v>
      </c>
      <c r="BP53" s="2">
        <f t="shared" si="75"/>
        <v>1.8723530540970104</v>
      </c>
      <c r="BQ53" s="2">
        <f t="shared" si="76"/>
        <v>1.8723530540970104</v>
      </c>
      <c r="BR53" s="20">
        <f t="shared" si="142"/>
        <v>2</v>
      </c>
      <c r="BS53" s="20">
        <f t="shared" si="142"/>
        <v>2</v>
      </c>
      <c r="BT53" s="20">
        <f t="shared" si="142"/>
        <v>2</v>
      </c>
      <c r="BU53" s="86">
        <f t="shared" si="78"/>
        <v>1</v>
      </c>
      <c r="BV53" s="86">
        <f t="shared" si="79"/>
        <v>1</v>
      </c>
      <c r="BW53" s="20">
        <f t="shared" si="142"/>
        <v>3</v>
      </c>
      <c r="BX53" s="86">
        <f t="shared" si="143"/>
        <v>0.1</v>
      </c>
      <c r="BY53" s="86">
        <f t="shared" si="143"/>
        <v>0.12</v>
      </c>
      <c r="BZ53" s="86">
        <f t="shared" si="143"/>
        <v>0.15</v>
      </c>
      <c r="CA53" s="86">
        <f t="shared" si="143"/>
        <v>0.17</v>
      </c>
      <c r="CB53" s="86">
        <f t="shared" si="143"/>
        <v>0.19</v>
      </c>
      <c r="CC53" s="86">
        <f t="shared" si="143"/>
        <v>0.22</v>
      </c>
      <c r="CD53" s="86">
        <f t="shared" si="143"/>
        <v>0.05</v>
      </c>
      <c r="CE53" s="20" t="str">
        <f t="shared" si="137"/>
        <v>OK (100 %)</v>
      </c>
      <c r="CF53" s="14">
        <f t="shared" si="81"/>
        <v>12.573000000000008</v>
      </c>
      <c r="CG53" s="14">
        <f t="shared" si="82"/>
        <v>12.573000000000008</v>
      </c>
      <c r="CH53" s="8">
        <f t="shared" si="83"/>
        <v>-1.7763568394002505E-15</v>
      </c>
      <c r="CI53" s="9">
        <f t="shared" si="84"/>
        <v>12.573000000000008</v>
      </c>
      <c r="CJ53" s="9">
        <f t="shared" si="85"/>
        <v>0</v>
      </c>
      <c r="CK53" s="9">
        <f t="shared" si="86"/>
        <v>12.573000000000008</v>
      </c>
      <c r="CL53" s="9">
        <f t="shared" si="87"/>
        <v>0</v>
      </c>
      <c r="CM53" s="9">
        <f t="shared" si="88"/>
        <v>1.0753669297043378</v>
      </c>
      <c r="CN53" s="9">
        <f t="shared" si="89"/>
        <v>0</v>
      </c>
      <c r="CO53" s="9">
        <f t="shared" si="90"/>
        <v>0</v>
      </c>
      <c r="CP53" s="9">
        <f t="shared" si="91"/>
        <v>0</v>
      </c>
      <c r="CQ53" s="9">
        <f t="shared" si="92"/>
        <v>0</v>
      </c>
      <c r="CR53" s="9">
        <f t="shared" si="93"/>
        <v>0</v>
      </c>
      <c r="CS53" s="9">
        <f t="shared" si="94"/>
        <v>0</v>
      </c>
      <c r="CT53" s="9">
        <f t="shared" si="95"/>
        <v>0</v>
      </c>
      <c r="CU53" s="9">
        <f t="shared" si="96"/>
        <v>0</v>
      </c>
      <c r="CV53" s="9">
        <f t="shared" si="97"/>
        <v>25.895204444077901</v>
      </c>
      <c r="CW53" s="9">
        <f t="shared" si="98"/>
        <v>2.5895204444077904</v>
      </c>
      <c r="CX53" s="9">
        <f t="shared" si="99"/>
        <v>3.1074245332893482</v>
      </c>
      <c r="CY53" s="9">
        <f t="shared" si="100"/>
        <v>3.8842806666116849</v>
      </c>
      <c r="CZ53" s="9">
        <f t="shared" si="101"/>
        <v>4.4021847554932432</v>
      </c>
      <c r="DA53" s="9">
        <f t="shared" si="102"/>
        <v>4.920088844374801</v>
      </c>
      <c r="DB53" s="9">
        <f t="shared" si="103"/>
        <v>5.6969449776971386</v>
      </c>
      <c r="DC53" s="9">
        <f t="shared" si="104"/>
        <v>1.2947602222038952</v>
      </c>
      <c r="DD53" s="2">
        <f t="shared" si="105"/>
        <v>1.3830300000000011</v>
      </c>
      <c r="DE53" s="2">
        <f t="shared" si="106"/>
        <v>0</v>
      </c>
      <c r="DF53" s="2">
        <f t="shared" si="107"/>
        <v>7.6377220702956681</v>
      </c>
      <c r="DG53" s="2">
        <f t="shared" si="108"/>
        <v>0</v>
      </c>
      <c r="DH53" s="2">
        <f t="shared" si="109"/>
        <v>0</v>
      </c>
      <c r="DI53" s="2">
        <f t="shared" si="110"/>
        <v>0</v>
      </c>
      <c r="DJ53" s="2">
        <f t="shared" si="111"/>
        <v>0</v>
      </c>
      <c r="DK53" s="2">
        <f t="shared" si="112"/>
        <v>15.799085444077896</v>
      </c>
      <c r="DL53" s="16">
        <f t="shared" si="113"/>
        <v>0</v>
      </c>
      <c r="DM53" s="16">
        <f t="shared" si="114"/>
        <v>0</v>
      </c>
      <c r="DN53" s="16">
        <f t="shared" si="115"/>
        <v>25.895204444077905</v>
      </c>
      <c r="DO53" s="72">
        <f t="shared" si="116"/>
        <v>-3.5527136788005009E-15</v>
      </c>
      <c r="DP53" s="16">
        <f t="shared" si="117"/>
        <v>0</v>
      </c>
      <c r="DQ53" s="16">
        <f t="shared" si="118"/>
        <v>15.799085444077896</v>
      </c>
      <c r="DR53" s="2">
        <f t="shared" si="119"/>
        <v>47.082189898323449</v>
      </c>
      <c r="DS53" s="2">
        <f t="shared" si="120"/>
        <v>0</v>
      </c>
      <c r="DT53" s="2">
        <f t="shared" si="121"/>
        <v>0</v>
      </c>
      <c r="DU53" s="2">
        <f t="shared" si="122"/>
        <v>0</v>
      </c>
      <c r="DV53" s="15" t="s">
        <v>189</v>
      </c>
      <c r="DW53" s="18"/>
      <c r="DX53" s="17"/>
      <c r="DY53" s="47" t="str">
        <f t="shared" si="140"/>
        <v/>
      </c>
      <c r="DZ53" s="47" t="str">
        <f t="shared" si="140"/>
        <v/>
      </c>
      <c r="EA53" s="47" t="str">
        <f t="shared" si="140"/>
        <v/>
      </c>
      <c r="EB53" s="47" t="str">
        <f t="shared" si="140"/>
        <v/>
      </c>
      <c r="EC53" s="49" t="str">
        <f t="shared" si="140"/>
        <v/>
      </c>
      <c r="ED53" s="49" t="str">
        <f t="shared" si="140"/>
        <v/>
      </c>
      <c r="EE53" s="47" t="str">
        <f t="shared" si="140"/>
        <v/>
      </c>
      <c r="EF53" s="47" t="str">
        <f t="shared" si="140"/>
        <v/>
      </c>
      <c r="EG53" s="47" t="str">
        <f t="shared" si="140"/>
        <v/>
      </c>
      <c r="EH53" s="6">
        <f t="shared" si="18"/>
        <v>0</v>
      </c>
      <c r="EI53" s="6">
        <f t="shared" si="19"/>
        <v>0</v>
      </c>
      <c r="EJ53" s="2" t="str">
        <f t="shared" si="20"/>
        <v/>
      </c>
      <c r="EK53" s="2" t="str">
        <f t="shared" si="21"/>
        <v/>
      </c>
      <c r="EL53" s="2" t="str">
        <f t="shared" si="139"/>
        <v/>
      </c>
      <c r="EM53" s="2" t="str">
        <f t="shared" si="23"/>
        <v/>
      </c>
      <c r="EN53" s="2" t="str">
        <f t="shared" si="24"/>
        <v/>
      </c>
      <c r="EO53" s="2">
        <f t="shared" si="25"/>
        <v>0</v>
      </c>
      <c r="EP53" s="2">
        <f t="shared" si="123"/>
        <v>0</v>
      </c>
      <c r="EQ53" s="2"/>
      <c r="ER53" s="2"/>
      <c r="ES53" s="2"/>
      <c r="ET53" s="2"/>
      <c r="EU53" s="2"/>
      <c r="EV53" s="2"/>
      <c r="EW53" s="2">
        <f t="shared" si="26"/>
        <v>0</v>
      </c>
      <c r="EX53" s="2">
        <f t="shared" si="27"/>
        <v>0</v>
      </c>
      <c r="EY53" s="2">
        <f t="shared" si="124"/>
        <v>0</v>
      </c>
      <c r="EZ53" s="2">
        <f t="shared" si="28"/>
        <v>0</v>
      </c>
      <c r="FA53" s="2">
        <f t="shared" si="29"/>
        <v>0</v>
      </c>
      <c r="FB53" s="59"/>
      <c r="FC53" s="2">
        <f t="shared" si="30"/>
        <v>0</v>
      </c>
      <c r="FD53" s="2">
        <f t="shared" si="125"/>
        <v>0</v>
      </c>
      <c r="FE53" s="3">
        <f t="shared" si="138"/>
        <v>0</v>
      </c>
      <c r="FF53" s="3">
        <f t="shared" si="126"/>
        <v>0</v>
      </c>
      <c r="FG53" s="3">
        <f t="shared" si="127"/>
        <v>0</v>
      </c>
      <c r="FH53" s="3">
        <f t="shared" si="31"/>
        <v>0</v>
      </c>
      <c r="FI53" s="67">
        <f t="shared" si="32"/>
        <v>0</v>
      </c>
      <c r="FJ53" s="3">
        <f t="shared" si="33"/>
        <v>0</v>
      </c>
      <c r="FK53" s="3">
        <f t="shared" si="34"/>
        <v>0</v>
      </c>
      <c r="FL53" s="3">
        <f t="shared" si="128"/>
        <v>0</v>
      </c>
      <c r="FM53" s="3">
        <f t="shared" si="129"/>
        <v>0</v>
      </c>
      <c r="FN53" s="3">
        <f t="shared" si="130"/>
        <v>0</v>
      </c>
      <c r="FO53" s="2">
        <f t="shared" si="35"/>
        <v>0</v>
      </c>
      <c r="FP53" s="2">
        <f t="shared" si="36"/>
        <v>0</v>
      </c>
      <c r="FQ53" s="2">
        <f t="shared" si="131"/>
        <v>0</v>
      </c>
      <c r="FR53" s="6" t="str">
        <f>IF(A53=1,1,IF(DW53="","",COUNTA($DW$31:DW53)+1))</f>
        <v/>
      </c>
      <c r="FS53" s="6" t="str">
        <f t="shared" si="37"/>
        <v/>
      </c>
      <c r="FT53" s="43">
        <f t="shared" si="132"/>
        <v>1</v>
      </c>
      <c r="FU53" s="23">
        <f t="shared" si="133"/>
        <v>1</v>
      </c>
      <c r="FV53" s="21">
        <f t="shared" si="134"/>
        <v>2</v>
      </c>
    </row>
    <row r="54" spans="1:178">
      <c r="A54" s="4">
        <f t="shared" si="38"/>
        <v>24</v>
      </c>
      <c r="B54" s="33">
        <v>165.55199999999999</v>
      </c>
      <c r="C54" s="33">
        <v>392.76022699070853</v>
      </c>
      <c r="D54" s="33">
        <v>390.94974725468677</v>
      </c>
      <c r="E54" s="33"/>
      <c r="F54" s="33"/>
      <c r="G54" s="11" t="str">
        <f t="shared" si="4"/>
        <v/>
      </c>
      <c r="H54" s="3">
        <f t="shared" si="39"/>
        <v>165.55199999999999</v>
      </c>
      <c r="I54" s="3">
        <f t="shared" si="5"/>
        <v>165.55199999999999</v>
      </c>
      <c r="J54" s="3">
        <f t="shared" si="40"/>
        <v>392.76022699070853</v>
      </c>
      <c r="K54" s="3">
        <f t="shared" si="6"/>
        <v>392.76022699070853</v>
      </c>
      <c r="L54" s="2">
        <f t="shared" si="7"/>
        <v>392.76022699070853</v>
      </c>
      <c r="M54" s="8">
        <f t="shared" si="41"/>
        <v>165.55199999999999</v>
      </c>
      <c r="N54" s="8">
        <f t="shared" si="8"/>
        <v>165.55199999999999</v>
      </c>
      <c r="O54" s="8">
        <f t="shared" si="42"/>
        <v>390.94974725468677</v>
      </c>
      <c r="P54" s="8">
        <f t="shared" si="9"/>
        <v>390.94974725468677</v>
      </c>
      <c r="Q54" s="2">
        <f t="shared" si="10"/>
        <v>390.94974725468677</v>
      </c>
      <c r="R54" s="3">
        <f t="shared" si="11"/>
        <v>0</v>
      </c>
      <c r="S54" s="3" t="str">
        <f t="shared" si="12"/>
        <v/>
      </c>
      <c r="T54" s="3" t="str">
        <f t="shared" si="43"/>
        <v/>
      </c>
      <c r="U54" s="8" t="str">
        <f t="shared" si="13"/>
        <v/>
      </c>
      <c r="V54" s="2" t="str">
        <f t="shared" si="14"/>
        <v/>
      </c>
      <c r="W54" s="2" t="str">
        <f t="shared" si="15"/>
        <v/>
      </c>
      <c r="X54" s="2">
        <f t="shared" si="135"/>
        <v>392.76022699070853</v>
      </c>
      <c r="Y54" s="2">
        <f t="shared" si="16"/>
        <v>1.8104797360217617</v>
      </c>
      <c r="Z54" s="46">
        <f t="shared" si="144"/>
        <v>330</v>
      </c>
      <c r="AA54" s="46">
        <f t="shared" si="44"/>
        <v>0</v>
      </c>
      <c r="AB54" s="47"/>
      <c r="AC54" s="46">
        <f t="shared" si="45"/>
        <v>2</v>
      </c>
      <c r="AD54" s="47">
        <f t="shared" si="145"/>
        <v>1.1000000000000001</v>
      </c>
      <c r="AE54" s="48" t="str">
        <f t="shared" si="46"/>
        <v/>
      </c>
      <c r="AF54" s="49">
        <f t="shared" si="141"/>
        <v>0</v>
      </c>
      <c r="AG54" s="49">
        <f t="shared" si="141"/>
        <v>0</v>
      </c>
      <c r="AH54" s="49">
        <f t="shared" si="141"/>
        <v>0</v>
      </c>
      <c r="AI54" s="47">
        <f t="shared" si="141"/>
        <v>0.1</v>
      </c>
      <c r="AJ54" s="47">
        <f t="shared" si="141"/>
        <v>0.3</v>
      </c>
      <c r="AK54" s="46">
        <f t="shared" si="146"/>
        <v>2</v>
      </c>
      <c r="AL54" s="47"/>
      <c r="AM54" s="53">
        <f t="shared" si="48"/>
        <v>0.63</v>
      </c>
      <c r="AN54" s="50" t="str">
        <f t="shared" si="49"/>
        <v>151,684 - 165,552</v>
      </c>
      <c r="AO54" s="53" t="s">
        <v>84</v>
      </c>
      <c r="AP54" s="52">
        <f t="shared" si="50"/>
        <v>13.867999999999995</v>
      </c>
      <c r="AQ54" s="52">
        <f t="shared" si="51"/>
        <v>13.867999999999995</v>
      </c>
      <c r="AR54" s="47">
        <f t="shared" si="52"/>
        <v>0</v>
      </c>
      <c r="AS54" s="53">
        <f t="shared" si="53"/>
        <v>1.801260149947467</v>
      </c>
      <c r="AT54" s="52">
        <f t="shared" si="54"/>
        <v>1.9012601499474671</v>
      </c>
      <c r="AU54" s="9">
        <f t="shared" si="55"/>
        <v>26.366675759471462</v>
      </c>
      <c r="AV54" s="9">
        <f t="shared" si="56"/>
        <v>0.73</v>
      </c>
      <c r="AW54" s="12" t="str">
        <f t="shared" si="57"/>
        <v/>
      </c>
      <c r="AX54" s="9">
        <f t="shared" si="58"/>
        <v>1.9012601499474671</v>
      </c>
      <c r="AY54" s="12" t="str">
        <f t="shared" si="59"/>
        <v/>
      </c>
      <c r="AZ54" s="10">
        <f t="shared" si="60"/>
        <v>8.5529859993982119E-2</v>
      </c>
      <c r="BA54" s="10">
        <f t="shared" si="61"/>
        <v>1.1000000000000001</v>
      </c>
      <c r="BB54" s="10">
        <f t="shared" si="62"/>
        <v>0.11000000000000001</v>
      </c>
      <c r="BC54" s="10">
        <f t="shared" si="63"/>
        <v>0.69300000000000006</v>
      </c>
      <c r="BD54" s="10">
        <f t="shared" si="64"/>
        <v>0.60747014000601796</v>
      </c>
      <c r="BE54" s="12" t="str">
        <f t="shared" si="65"/>
        <v/>
      </c>
      <c r="BF54" s="9">
        <f t="shared" si="66"/>
        <v>1.1000000000000001</v>
      </c>
      <c r="BG54" s="9">
        <f t="shared" si="67"/>
        <v>1.1000000000000001</v>
      </c>
      <c r="BH54" s="7">
        <f t="shared" si="68"/>
        <v>0</v>
      </c>
      <c r="BI54" s="7">
        <f t="shared" si="69"/>
        <v>2.0913861649422141</v>
      </c>
      <c r="BJ54" s="12" t="str">
        <f t="shared" si="70"/>
        <v/>
      </c>
      <c r="BK54" s="80">
        <f t="shared" si="71"/>
        <v>0</v>
      </c>
      <c r="BL54" s="7">
        <f t="shared" si="72"/>
        <v>0</v>
      </c>
      <c r="BM54" s="7">
        <f t="shared" si="136"/>
        <v>1.2883861649422141</v>
      </c>
      <c r="BN54" s="12" t="str">
        <f t="shared" si="73"/>
        <v/>
      </c>
      <c r="BO54" s="9">
        <f t="shared" si="74"/>
        <v>2.0913861649422141</v>
      </c>
      <c r="BP54" s="2">
        <f t="shared" si="75"/>
        <v>1.9012601499474671</v>
      </c>
      <c r="BQ54" s="2">
        <f t="shared" si="76"/>
        <v>1.9012601499474671</v>
      </c>
      <c r="BR54" s="20">
        <f t="shared" si="142"/>
        <v>2</v>
      </c>
      <c r="BS54" s="20">
        <f t="shared" si="142"/>
        <v>2</v>
      </c>
      <c r="BT54" s="20">
        <f t="shared" si="142"/>
        <v>2</v>
      </c>
      <c r="BU54" s="86">
        <f t="shared" si="78"/>
        <v>1</v>
      </c>
      <c r="BV54" s="86">
        <f t="shared" si="79"/>
        <v>1</v>
      </c>
      <c r="BW54" s="20">
        <f t="shared" si="142"/>
        <v>3</v>
      </c>
      <c r="BX54" s="86">
        <f t="shared" si="143"/>
        <v>0.1</v>
      </c>
      <c r="BY54" s="86">
        <f t="shared" si="143"/>
        <v>0.12</v>
      </c>
      <c r="BZ54" s="86">
        <f t="shared" si="143"/>
        <v>0.15</v>
      </c>
      <c r="CA54" s="86">
        <f t="shared" si="143"/>
        <v>0.17</v>
      </c>
      <c r="CB54" s="86">
        <f t="shared" si="143"/>
        <v>0.19</v>
      </c>
      <c r="CC54" s="86">
        <f t="shared" si="143"/>
        <v>0.22</v>
      </c>
      <c r="CD54" s="86">
        <f t="shared" si="143"/>
        <v>0.05</v>
      </c>
      <c r="CE54" s="20" t="str">
        <f t="shared" si="137"/>
        <v>OK (100 %)</v>
      </c>
      <c r="CF54" s="14">
        <f t="shared" si="81"/>
        <v>12.647999999999994</v>
      </c>
      <c r="CG54" s="14">
        <f t="shared" si="82"/>
        <v>13.247999999999996</v>
      </c>
      <c r="CH54" s="8">
        <f t="shared" si="83"/>
        <v>7.5707255788134802</v>
      </c>
      <c r="CI54" s="9">
        <f t="shared" si="84"/>
        <v>13.867999999999995</v>
      </c>
      <c r="CJ54" s="9">
        <f t="shared" si="85"/>
        <v>0</v>
      </c>
      <c r="CK54" s="9">
        <f t="shared" si="86"/>
        <v>13.867999999999995</v>
      </c>
      <c r="CL54" s="9">
        <f t="shared" si="87"/>
        <v>0</v>
      </c>
      <c r="CM54" s="9">
        <f t="shared" si="88"/>
        <v>1.1330995852002748</v>
      </c>
      <c r="CN54" s="9">
        <f t="shared" si="89"/>
        <v>0</v>
      </c>
      <c r="CO54" s="9">
        <f t="shared" si="90"/>
        <v>0</v>
      </c>
      <c r="CP54" s="9">
        <f t="shared" si="91"/>
        <v>0</v>
      </c>
      <c r="CQ54" s="9">
        <f t="shared" si="92"/>
        <v>0</v>
      </c>
      <c r="CR54" s="9">
        <f t="shared" si="93"/>
        <v>0</v>
      </c>
      <c r="CS54" s="9">
        <f t="shared" si="94"/>
        <v>0</v>
      </c>
      <c r="CT54" s="9">
        <f t="shared" si="95"/>
        <v>0</v>
      </c>
      <c r="CU54" s="9">
        <f t="shared" si="96"/>
        <v>0</v>
      </c>
      <c r="CV54" s="9">
        <f t="shared" si="97"/>
        <v>38.421444370568274</v>
      </c>
      <c r="CW54" s="9">
        <f t="shared" si="98"/>
        <v>3.8421444370568274</v>
      </c>
      <c r="CX54" s="9">
        <f t="shared" si="99"/>
        <v>4.6105733244681923</v>
      </c>
      <c r="CY54" s="9">
        <f t="shared" si="100"/>
        <v>5.7632166555852411</v>
      </c>
      <c r="CZ54" s="9">
        <f t="shared" si="101"/>
        <v>6.5316455429966069</v>
      </c>
      <c r="DA54" s="9">
        <f t="shared" si="102"/>
        <v>7.3000744304079719</v>
      </c>
      <c r="DB54" s="9">
        <f t="shared" si="103"/>
        <v>8.4527177615250206</v>
      </c>
      <c r="DC54" s="9">
        <f t="shared" si="104"/>
        <v>1.9210722185284137</v>
      </c>
      <c r="DD54" s="2">
        <f t="shared" si="105"/>
        <v>1.4572799999999997</v>
      </c>
      <c r="DE54" s="2">
        <f t="shared" si="106"/>
        <v>0.59536</v>
      </c>
      <c r="DF54" s="2">
        <f t="shared" si="107"/>
        <v>8.0477644147997225</v>
      </c>
      <c r="DG54" s="2">
        <f t="shared" si="108"/>
        <v>0</v>
      </c>
      <c r="DH54" s="2">
        <f t="shared" si="109"/>
        <v>0</v>
      </c>
      <c r="DI54" s="2">
        <f t="shared" si="110"/>
        <v>0</v>
      </c>
      <c r="DJ54" s="2">
        <f t="shared" si="111"/>
        <v>0</v>
      </c>
      <c r="DK54" s="2">
        <f t="shared" si="112"/>
        <v>17.068539913154446</v>
      </c>
      <c r="DL54" s="16">
        <f t="shared" si="113"/>
        <v>0</v>
      </c>
      <c r="DM54" s="16">
        <f t="shared" si="114"/>
        <v>6.3013963267260493</v>
      </c>
      <c r="DN54" s="16">
        <f t="shared" si="115"/>
        <v>37.152115118480843</v>
      </c>
      <c r="DO54" s="72">
        <f t="shared" si="116"/>
        <v>1.2693292520874309</v>
      </c>
      <c r="DP54" s="16">
        <f t="shared" si="117"/>
        <v>0</v>
      </c>
      <c r="DQ54" s="16">
        <f t="shared" si="118"/>
        <v>23.369936239880495</v>
      </c>
      <c r="DR54" s="2">
        <f t="shared" si="119"/>
        <v>52.733351518942925</v>
      </c>
      <c r="DS54" s="2">
        <f t="shared" si="120"/>
        <v>0</v>
      </c>
      <c r="DT54" s="2">
        <f t="shared" si="121"/>
        <v>0</v>
      </c>
      <c r="DU54" s="2">
        <f t="shared" si="122"/>
        <v>2.5486748786003544</v>
      </c>
      <c r="DV54" s="15" t="s">
        <v>219</v>
      </c>
      <c r="DW54" s="18">
        <v>1.24</v>
      </c>
      <c r="DX54" s="17"/>
      <c r="DY54" s="47">
        <f t="shared" si="140"/>
        <v>0.6</v>
      </c>
      <c r="DZ54" s="47">
        <f t="shared" si="140"/>
        <v>0.6</v>
      </c>
      <c r="EA54" s="47">
        <f t="shared" si="140"/>
        <v>0.6</v>
      </c>
      <c r="EB54" s="47">
        <f t="shared" si="140"/>
        <v>0.6</v>
      </c>
      <c r="EC54" s="49">
        <f t="shared" si="140"/>
        <v>0</v>
      </c>
      <c r="ED54" s="49">
        <f t="shared" si="140"/>
        <v>0</v>
      </c>
      <c r="EE54" s="47">
        <f t="shared" si="140"/>
        <v>0.2</v>
      </c>
      <c r="EF54" s="47">
        <f t="shared" si="140"/>
        <v>0.1</v>
      </c>
      <c r="EG54" s="47">
        <f t="shared" si="140"/>
        <v>0</v>
      </c>
      <c r="EH54" s="6">
        <f t="shared" si="18"/>
        <v>1.22</v>
      </c>
      <c r="EI54" s="6">
        <f t="shared" si="19"/>
        <v>1.22</v>
      </c>
      <c r="EJ54" s="2">
        <f t="shared" si="20"/>
        <v>2.44</v>
      </c>
      <c r="EK54" s="2">
        <f t="shared" si="21"/>
        <v>2.44</v>
      </c>
      <c r="EL54" s="2">
        <f t="shared" si="139"/>
        <v>1.9104797360217618</v>
      </c>
      <c r="EM54" s="2">
        <f t="shared" si="23"/>
        <v>2.0104797360217619</v>
      </c>
      <c r="EN54" s="2">
        <f t="shared" si="24"/>
        <v>4.9055705558930986</v>
      </c>
      <c r="EO54" s="2">
        <f t="shared" si="25"/>
        <v>11.969592156379161</v>
      </c>
      <c r="EP54" s="2">
        <f t="shared" si="123"/>
        <v>11.969592156379161</v>
      </c>
      <c r="EQ54" s="2"/>
      <c r="ER54" s="2"/>
      <c r="ES54" s="2"/>
      <c r="ET54" s="2"/>
      <c r="EU54" s="2"/>
      <c r="EV54" s="2"/>
      <c r="EW54" s="2">
        <f t="shared" si="26"/>
        <v>5.9535999999999998</v>
      </c>
      <c r="EX54" s="2">
        <f t="shared" si="27"/>
        <v>0.59536</v>
      </c>
      <c r="EY54" s="2">
        <f t="shared" si="124"/>
        <v>0.59536</v>
      </c>
      <c r="EZ54" s="2">
        <f t="shared" si="28"/>
        <v>1.2076282160399165</v>
      </c>
      <c r="FA54" s="2">
        <f t="shared" si="29"/>
        <v>2.0104797360217619</v>
      </c>
      <c r="FB54" s="59"/>
      <c r="FC54" s="2">
        <f t="shared" si="30"/>
        <v>2.5486748786003544</v>
      </c>
      <c r="FD54" s="2">
        <f t="shared" si="125"/>
        <v>2.5486748786003544</v>
      </c>
      <c r="FE54" s="3">
        <f t="shared" si="138"/>
        <v>11.969592156379161</v>
      </c>
      <c r="FF54" s="3">
        <f t="shared" si="126"/>
        <v>2.5486748786003544</v>
      </c>
      <c r="FG54" s="3">
        <f t="shared" si="127"/>
        <v>0.59536</v>
      </c>
      <c r="FH54" s="3">
        <f t="shared" si="31"/>
        <v>1.2</v>
      </c>
      <c r="FI54" s="67">
        <f t="shared" si="32"/>
        <v>2.0913861649422141</v>
      </c>
      <c r="FJ54" s="3">
        <f t="shared" si="33"/>
        <v>1.9104797360217618</v>
      </c>
      <c r="FK54" s="3">
        <f t="shared" si="34"/>
        <v>2.1015277096239382</v>
      </c>
      <c r="FL54" s="3">
        <f t="shared" si="128"/>
        <v>2.5218332515487258</v>
      </c>
      <c r="FM54" s="3">
        <f t="shared" si="129"/>
        <v>6.3037240262300802</v>
      </c>
      <c r="FN54" s="3">
        <f t="shared" si="130"/>
        <v>6.3037240262300802</v>
      </c>
      <c r="FO54" s="2">
        <f t="shared" si="35"/>
        <v>2.44</v>
      </c>
      <c r="FP54" s="2">
        <f t="shared" si="36"/>
        <v>5.9535999999999998</v>
      </c>
      <c r="FQ54" s="2">
        <f t="shared" si="131"/>
        <v>5.9535999999999998</v>
      </c>
      <c r="FR54" s="6">
        <f>IF(A54=1,1,IF(DW54="","",COUNTA($DW$31:DW54)+1))</f>
        <v>7</v>
      </c>
      <c r="FS54" s="6">
        <f t="shared" si="37"/>
        <v>2</v>
      </c>
      <c r="FT54" s="43">
        <f t="shared" si="132"/>
        <v>1</v>
      </c>
      <c r="FU54" s="23">
        <f t="shared" si="133"/>
        <v>1</v>
      </c>
      <c r="FV54" s="21">
        <f t="shared" si="134"/>
        <v>2</v>
      </c>
    </row>
    <row r="55" spans="1:178">
      <c r="A55" s="4">
        <f t="shared" si="38"/>
        <v>25</v>
      </c>
      <c r="B55" s="33">
        <v>184.72499999999999</v>
      </c>
      <c r="C55" s="33">
        <v>393.12</v>
      </c>
      <c r="D55" s="33">
        <v>391.28402745696894</v>
      </c>
      <c r="E55" s="33"/>
      <c r="F55" s="33"/>
      <c r="G55" s="11" t="str">
        <f t="shared" si="4"/>
        <v/>
      </c>
      <c r="H55" s="3">
        <f t="shared" si="39"/>
        <v>184.72499999999999</v>
      </c>
      <c r="I55" s="3">
        <f t="shared" si="5"/>
        <v>184.72499999999999</v>
      </c>
      <c r="J55" s="3">
        <f t="shared" si="40"/>
        <v>393.12</v>
      </c>
      <c r="K55" s="3">
        <f t="shared" si="6"/>
        <v>393.12</v>
      </c>
      <c r="L55" s="2">
        <f t="shared" si="7"/>
        <v>393.12</v>
      </c>
      <c r="M55" s="8">
        <f t="shared" si="41"/>
        <v>184.72499999999999</v>
      </c>
      <c r="N55" s="8">
        <f t="shared" si="8"/>
        <v>184.72499999999999</v>
      </c>
      <c r="O55" s="8">
        <f t="shared" si="42"/>
        <v>391.28402745696894</v>
      </c>
      <c r="P55" s="8">
        <f t="shared" si="9"/>
        <v>391.28402745696894</v>
      </c>
      <c r="Q55" s="2">
        <f t="shared" si="10"/>
        <v>391.28402745696894</v>
      </c>
      <c r="R55" s="3">
        <f t="shared" si="11"/>
        <v>0</v>
      </c>
      <c r="S55" s="3" t="str">
        <f t="shared" si="12"/>
        <v/>
      </c>
      <c r="T55" s="3" t="str">
        <f t="shared" si="43"/>
        <v/>
      </c>
      <c r="U55" s="8" t="str">
        <f t="shared" si="13"/>
        <v/>
      </c>
      <c r="V55" s="2" t="str">
        <f t="shared" si="14"/>
        <v/>
      </c>
      <c r="W55" s="2" t="str">
        <f t="shared" si="15"/>
        <v/>
      </c>
      <c r="X55" s="2">
        <f t="shared" si="135"/>
        <v>393.12</v>
      </c>
      <c r="Y55" s="2">
        <f t="shared" si="16"/>
        <v>1.8359725430310618</v>
      </c>
      <c r="Z55" s="46">
        <f t="shared" si="144"/>
        <v>330</v>
      </c>
      <c r="AA55" s="46">
        <f t="shared" si="44"/>
        <v>0</v>
      </c>
      <c r="AB55" s="47"/>
      <c r="AC55" s="46">
        <f t="shared" si="45"/>
        <v>2</v>
      </c>
      <c r="AD55" s="47">
        <f t="shared" si="145"/>
        <v>1.1000000000000001</v>
      </c>
      <c r="AE55" s="48" t="str">
        <f t="shared" si="46"/>
        <v/>
      </c>
      <c r="AF55" s="49">
        <f t="shared" si="141"/>
        <v>0</v>
      </c>
      <c r="AG55" s="49">
        <f t="shared" si="141"/>
        <v>0</v>
      </c>
      <c r="AH55" s="49">
        <f t="shared" si="141"/>
        <v>0</v>
      </c>
      <c r="AI55" s="47">
        <f t="shared" si="141"/>
        <v>0.1</v>
      </c>
      <c r="AJ55" s="47">
        <f t="shared" si="141"/>
        <v>0.3</v>
      </c>
      <c r="AK55" s="46">
        <f t="shared" si="146"/>
        <v>2</v>
      </c>
      <c r="AL55" s="47"/>
      <c r="AM55" s="53">
        <f t="shared" si="48"/>
        <v>0.63</v>
      </c>
      <c r="AN55" s="50" t="str">
        <f t="shared" si="49"/>
        <v>165,552 - 184,725</v>
      </c>
      <c r="AO55" s="53" t="s">
        <v>84</v>
      </c>
      <c r="AP55" s="52">
        <f t="shared" si="50"/>
        <v>19.173000000000002</v>
      </c>
      <c r="AQ55" s="52">
        <f t="shared" si="51"/>
        <v>19.173000000000002</v>
      </c>
      <c r="AR55" s="47">
        <f t="shared" si="52"/>
        <v>0</v>
      </c>
      <c r="AS55" s="53">
        <f t="shared" si="53"/>
        <v>1.8232261395264118</v>
      </c>
      <c r="AT55" s="52">
        <f t="shared" si="54"/>
        <v>1.9232261395264119</v>
      </c>
      <c r="AU55" s="9">
        <f t="shared" si="55"/>
        <v>36.874014773139898</v>
      </c>
      <c r="AV55" s="9">
        <f t="shared" si="56"/>
        <v>0.73</v>
      </c>
      <c r="AW55" s="12" t="str">
        <f t="shared" si="57"/>
        <v/>
      </c>
      <c r="AX55" s="9">
        <f t="shared" si="58"/>
        <v>1.9232261395264119</v>
      </c>
      <c r="AY55" s="12" t="str">
        <f t="shared" si="59"/>
        <v/>
      </c>
      <c r="AZ55" s="10">
        <f t="shared" si="60"/>
        <v>8.5529859993982119E-2</v>
      </c>
      <c r="BA55" s="10">
        <f t="shared" si="61"/>
        <v>1.1000000000000001</v>
      </c>
      <c r="BB55" s="10">
        <f t="shared" si="62"/>
        <v>0.11000000000000001</v>
      </c>
      <c r="BC55" s="10">
        <f t="shared" si="63"/>
        <v>0.69300000000000006</v>
      </c>
      <c r="BD55" s="10">
        <f t="shared" si="64"/>
        <v>0.60747014000601796</v>
      </c>
      <c r="BE55" s="12" t="str">
        <f t="shared" si="65"/>
        <v/>
      </c>
      <c r="BF55" s="9">
        <f t="shared" si="66"/>
        <v>1.1000000000000001</v>
      </c>
      <c r="BG55" s="9">
        <f t="shared" si="67"/>
        <v>1.1000000000000001</v>
      </c>
      <c r="BH55" s="7">
        <f t="shared" si="68"/>
        <v>0</v>
      </c>
      <c r="BI55" s="7">
        <f t="shared" si="69"/>
        <v>2.1155487534790534</v>
      </c>
      <c r="BJ55" s="12" t="str">
        <f t="shared" si="70"/>
        <v/>
      </c>
      <c r="BK55" s="80">
        <f t="shared" si="71"/>
        <v>0</v>
      </c>
      <c r="BL55" s="7">
        <f t="shared" si="72"/>
        <v>0</v>
      </c>
      <c r="BM55" s="7">
        <f t="shared" si="136"/>
        <v>1.3125487534790534</v>
      </c>
      <c r="BN55" s="12" t="str">
        <f t="shared" si="73"/>
        <v/>
      </c>
      <c r="BO55" s="9">
        <f t="shared" si="74"/>
        <v>2.1155487534790534</v>
      </c>
      <c r="BP55" s="2">
        <f t="shared" si="75"/>
        <v>1.9232261395264119</v>
      </c>
      <c r="BQ55" s="2">
        <f t="shared" si="76"/>
        <v>1.9232261395264119</v>
      </c>
      <c r="BR55" s="20">
        <f t="shared" si="142"/>
        <v>2</v>
      </c>
      <c r="BS55" s="20">
        <f t="shared" si="142"/>
        <v>2</v>
      </c>
      <c r="BT55" s="20">
        <f t="shared" si="142"/>
        <v>2</v>
      </c>
      <c r="BU55" s="86">
        <f t="shared" si="78"/>
        <v>1</v>
      </c>
      <c r="BV55" s="86">
        <f t="shared" si="79"/>
        <v>1</v>
      </c>
      <c r="BW55" s="20">
        <f t="shared" si="142"/>
        <v>3</v>
      </c>
      <c r="BX55" s="86">
        <f t="shared" si="143"/>
        <v>0.1</v>
      </c>
      <c r="BY55" s="86">
        <f t="shared" si="143"/>
        <v>0.12</v>
      </c>
      <c r="BZ55" s="86">
        <f t="shared" si="143"/>
        <v>0.15</v>
      </c>
      <c r="CA55" s="86">
        <f t="shared" si="143"/>
        <v>0.17</v>
      </c>
      <c r="CB55" s="86">
        <f t="shared" si="143"/>
        <v>0.19</v>
      </c>
      <c r="CC55" s="86">
        <f t="shared" si="143"/>
        <v>0.22</v>
      </c>
      <c r="CD55" s="86">
        <f t="shared" si="143"/>
        <v>0.05</v>
      </c>
      <c r="CE55" s="20" t="str">
        <f t="shared" si="137"/>
        <v>OK (100 %)</v>
      </c>
      <c r="CF55" s="14">
        <f t="shared" si="81"/>
        <v>17.953000000000003</v>
      </c>
      <c r="CG55" s="14">
        <f t="shared" si="82"/>
        <v>18.553000000000001</v>
      </c>
      <c r="CH55" s="8">
        <f t="shared" si="83"/>
        <v>-1.2693292520874309</v>
      </c>
      <c r="CI55" s="9">
        <f t="shared" si="84"/>
        <v>19.173000000000002</v>
      </c>
      <c r="CJ55" s="9">
        <f t="shared" si="85"/>
        <v>0</v>
      </c>
      <c r="CK55" s="9">
        <f t="shared" si="86"/>
        <v>19.173000000000002</v>
      </c>
      <c r="CL55" s="9">
        <f t="shared" si="87"/>
        <v>0</v>
      </c>
      <c r="CM55" s="9">
        <f t="shared" si="88"/>
        <v>1.5868354924683503</v>
      </c>
      <c r="CN55" s="9">
        <f t="shared" si="89"/>
        <v>0</v>
      </c>
      <c r="CO55" s="9">
        <f t="shared" si="90"/>
        <v>0</v>
      </c>
      <c r="CP55" s="9">
        <f t="shared" si="91"/>
        <v>0</v>
      </c>
      <c r="CQ55" s="9">
        <f t="shared" si="92"/>
        <v>0</v>
      </c>
      <c r="CR55" s="9">
        <f t="shared" si="93"/>
        <v>0</v>
      </c>
      <c r="CS55" s="9">
        <f t="shared" si="94"/>
        <v>0</v>
      </c>
      <c r="CT55" s="9">
        <f t="shared" si="95"/>
        <v>0</v>
      </c>
      <c r="CU55" s="9">
        <f t="shared" si="96"/>
        <v>0</v>
      </c>
      <c r="CV55" s="9">
        <f t="shared" si="97"/>
        <v>37.980446771209451</v>
      </c>
      <c r="CW55" s="9">
        <f t="shared" si="98"/>
        <v>3.7980446771209451</v>
      </c>
      <c r="CX55" s="9">
        <f t="shared" si="99"/>
        <v>4.5576536125451339</v>
      </c>
      <c r="CY55" s="9">
        <f t="shared" si="100"/>
        <v>5.6970670156814176</v>
      </c>
      <c r="CZ55" s="9">
        <f t="shared" si="101"/>
        <v>6.4566759511056073</v>
      </c>
      <c r="DA55" s="9">
        <f t="shared" si="102"/>
        <v>7.2162848865297953</v>
      </c>
      <c r="DB55" s="9">
        <f t="shared" si="103"/>
        <v>8.3556982896660799</v>
      </c>
      <c r="DC55" s="9">
        <f t="shared" si="104"/>
        <v>1.8990223385604725</v>
      </c>
      <c r="DD55" s="2">
        <f t="shared" si="105"/>
        <v>2.0408300000000001</v>
      </c>
      <c r="DE55" s="2">
        <f t="shared" si="106"/>
        <v>0</v>
      </c>
      <c r="DF55" s="2">
        <f t="shared" si="107"/>
        <v>11.270393507531651</v>
      </c>
      <c r="DG55" s="2">
        <f t="shared" si="108"/>
        <v>0</v>
      </c>
      <c r="DH55" s="2">
        <f t="shared" si="109"/>
        <v>0</v>
      </c>
      <c r="DI55" s="2">
        <f t="shared" si="110"/>
        <v>0</v>
      </c>
      <c r="DJ55" s="2">
        <f t="shared" si="111"/>
        <v>0</v>
      </c>
      <c r="DK55" s="2">
        <f t="shared" si="112"/>
        <v>24.351717023296878</v>
      </c>
      <c r="DL55" s="16">
        <f t="shared" si="113"/>
        <v>0</v>
      </c>
      <c r="DM55" s="16">
        <f t="shared" si="114"/>
        <v>0</v>
      </c>
      <c r="DN55" s="16">
        <f t="shared" si="115"/>
        <v>39.249776023296882</v>
      </c>
      <c r="DO55" s="72">
        <f t="shared" si="116"/>
        <v>-1.2693292520874309</v>
      </c>
      <c r="DP55" s="16">
        <f t="shared" si="117"/>
        <v>0</v>
      </c>
      <c r="DQ55" s="16">
        <f t="shared" si="118"/>
        <v>24.351717023296878</v>
      </c>
      <c r="DR55" s="2">
        <f t="shared" si="119"/>
        <v>73.748029546279795</v>
      </c>
      <c r="DS55" s="2">
        <f t="shared" si="120"/>
        <v>0</v>
      </c>
      <c r="DT55" s="2">
        <f t="shared" si="121"/>
        <v>0</v>
      </c>
      <c r="DU55" s="2">
        <f t="shared" si="122"/>
        <v>0</v>
      </c>
      <c r="DV55" s="15" t="s">
        <v>215</v>
      </c>
      <c r="DW55" s="18"/>
      <c r="DX55" s="17"/>
      <c r="DY55" s="47" t="str">
        <f t="shared" si="140"/>
        <v/>
      </c>
      <c r="DZ55" s="47" t="str">
        <f t="shared" si="140"/>
        <v/>
      </c>
      <c r="EA55" s="47" t="str">
        <f t="shared" si="140"/>
        <v/>
      </c>
      <c r="EB55" s="47" t="str">
        <f t="shared" si="140"/>
        <v/>
      </c>
      <c r="EC55" s="49" t="str">
        <f t="shared" si="140"/>
        <v/>
      </c>
      <c r="ED55" s="49" t="str">
        <f t="shared" si="140"/>
        <v/>
      </c>
      <c r="EE55" s="47" t="str">
        <f t="shared" si="140"/>
        <v/>
      </c>
      <c r="EF55" s="47" t="str">
        <f t="shared" si="140"/>
        <v/>
      </c>
      <c r="EG55" s="47" t="str">
        <f t="shared" si="140"/>
        <v/>
      </c>
      <c r="EH55" s="6">
        <f t="shared" si="18"/>
        <v>0</v>
      </c>
      <c r="EI55" s="6">
        <f t="shared" si="19"/>
        <v>0</v>
      </c>
      <c r="EJ55" s="2" t="str">
        <f t="shared" si="20"/>
        <v/>
      </c>
      <c r="EK55" s="2" t="str">
        <f t="shared" si="21"/>
        <v/>
      </c>
      <c r="EL55" s="2" t="str">
        <f t="shared" si="139"/>
        <v/>
      </c>
      <c r="EM55" s="2" t="str">
        <f t="shared" si="23"/>
        <v/>
      </c>
      <c r="EN55" s="2" t="str">
        <f t="shared" si="24"/>
        <v/>
      </c>
      <c r="EO55" s="2">
        <f t="shared" si="25"/>
        <v>0</v>
      </c>
      <c r="EP55" s="2">
        <f t="shared" si="123"/>
        <v>0</v>
      </c>
      <c r="EQ55" s="2"/>
      <c r="ER55" s="2"/>
      <c r="ES55" s="2"/>
      <c r="ET55" s="2"/>
      <c r="EU55" s="2"/>
      <c r="EV55" s="2"/>
      <c r="EW55" s="2">
        <f t="shared" si="26"/>
        <v>0</v>
      </c>
      <c r="EX55" s="2">
        <f t="shared" si="27"/>
        <v>0</v>
      </c>
      <c r="EY55" s="2">
        <f t="shared" si="124"/>
        <v>0</v>
      </c>
      <c r="EZ55" s="2">
        <f t="shared" si="28"/>
        <v>0</v>
      </c>
      <c r="FA55" s="2">
        <f t="shared" si="29"/>
        <v>0</v>
      </c>
      <c r="FB55" s="59"/>
      <c r="FC55" s="2">
        <f t="shared" si="30"/>
        <v>0</v>
      </c>
      <c r="FD55" s="2">
        <f t="shared" si="125"/>
        <v>0</v>
      </c>
      <c r="FE55" s="3">
        <f t="shared" si="138"/>
        <v>0</v>
      </c>
      <c r="FF55" s="3">
        <f t="shared" si="126"/>
        <v>0</v>
      </c>
      <c r="FG55" s="3">
        <f t="shared" si="127"/>
        <v>0</v>
      </c>
      <c r="FH55" s="3">
        <f t="shared" si="31"/>
        <v>0</v>
      </c>
      <c r="FI55" s="67">
        <f t="shared" si="32"/>
        <v>0</v>
      </c>
      <c r="FJ55" s="3">
        <f t="shared" si="33"/>
        <v>0</v>
      </c>
      <c r="FK55" s="3">
        <f t="shared" si="34"/>
        <v>0</v>
      </c>
      <c r="FL55" s="3">
        <f t="shared" si="128"/>
        <v>0</v>
      </c>
      <c r="FM55" s="3">
        <f t="shared" si="129"/>
        <v>0</v>
      </c>
      <c r="FN55" s="3">
        <f t="shared" si="130"/>
        <v>0</v>
      </c>
      <c r="FO55" s="2">
        <f t="shared" si="35"/>
        <v>0</v>
      </c>
      <c r="FP55" s="2">
        <f t="shared" si="36"/>
        <v>0</v>
      </c>
      <c r="FQ55" s="2">
        <f t="shared" si="131"/>
        <v>0</v>
      </c>
      <c r="FR55" s="6" t="str">
        <f>IF(A55=1,1,IF(DW55="","",COUNTA($DW$31:DW55)+1))</f>
        <v/>
      </c>
      <c r="FS55" s="6" t="str">
        <f t="shared" si="37"/>
        <v/>
      </c>
      <c r="FT55" s="43">
        <f t="shared" si="132"/>
        <v>1</v>
      </c>
      <c r="FU55" s="23">
        <f t="shared" si="133"/>
        <v>1</v>
      </c>
      <c r="FV55" s="21">
        <f t="shared" si="134"/>
        <v>2</v>
      </c>
    </row>
    <row r="56" spans="1:178">
      <c r="A56" s="4">
        <f t="shared" si="38"/>
        <v>26</v>
      </c>
      <c r="B56" s="33">
        <v>185.75700000000001</v>
      </c>
      <c r="C56" s="33">
        <v>393.13384663019917</v>
      </c>
      <c r="D56" s="33">
        <v>391.3020203203057</v>
      </c>
      <c r="E56" s="33"/>
      <c r="F56" s="33"/>
      <c r="G56" s="11" t="str">
        <f t="shared" si="4"/>
        <v/>
      </c>
      <c r="H56" s="3">
        <f t="shared" si="39"/>
        <v>185.75700000000001</v>
      </c>
      <c r="I56" s="3">
        <f t="shared" si="5"/>
        <v>185.75700000000001</v>
      </c>
      <c r="J56" s="3">
        <f t="shared" si="40"/>
        <v>393.13384663019917</v>
      </c>
      <c r="K56" s="3">
        <f t="shared" si="6"/>
        <v>393.13384663019917</v>
      </c>
      <c r="L56" s="2">
        <f t="shared" si="7"/>
        <v>393.13384663019917</v>
      </c>
      <c r="M56" s="8">
        <f t="shared" si="41"/>
        <v>185.75700000000001</v>
      </c>
      <c r="N56" s="8">
        <f t="shared" si="8"/>
        <v>185.75700000000001</v>
      </c>
      <c r="O56" s="8">
        <f t="shared" si="42"/>
        <v>391.3020203203057</v>
      </c>
      <c r="P56" s="8">
        <f t="shared" si="9"/>
        <v>391.3020203203057</v>
      </c>
      <c r="Q56" s="2">
        <f t="shared" si="10"/>
        <v>391.3020203203057</v>
      </c>
      <c r="R56" s="3">
        <f t="shared" si="11"/>
        <v>0</v>
      </c>
      <c r="S56" s="3" t="str">
        <f t="shared" si="12"/>
        <v/>
      </c>
      <c r="T56" s="3" t="str">
        <f t="shared" si="43"/>
        <v/>
      </c>
      <c r="U56" s="8" t="str">
        <f t="shared" si="13"/>
        <v/>
      </c>
      <c r="V56" s="2" t="str">
        <f t="shared" si="14"/>
        <v/>
      </c>
      <c r="W56" s="2" t="str">
        <f t="shared" si="15"/>
        <v/>
      </c>
      <c r="X56" s="2">
        <f t="shared" si="135"/>
        <v>393.13384663019917</v>
      </c>
      <c r="Y56" s="2">
        <f t="shared" si="16"/>
        <v>1.8318263098934722</v>
      </c>
      <c r="Z56" s="46">
        <f t="shared" si="144"/>
        <v>330</v>
      </c>
      <c r="AA56" s="46">
        <f t="shared" si="44"/>
        <v>0</v>
      </c>
      <c r="AB56" s="47"/>
      <c r="AC56" s="46">
        <f t="shared" si="45"/>
        <v>2</v>
      </c>
      <c r="AD56" s="47">
        <f t="shared" si="145"/>
        <v>1.1000000000000001</v>
      </c>
      <c r="AE56" s="48" t="str">
        <f t="shared" si="46"/>
        <v/>
      </c>
      <c r="AF56" s="49">
        <f t="shared" si="141"/>
        <v>0</v>
      </c>
      <c r="AG56" s="49">
        <f t="shared" si="141"/>
        <v>0</v>
      </c>
      <c r="AH56" s="49">
        <f t="shared" si="141"/>
        <v>0</v>
      </c>
      <c r="AI56" s="47">
        <f t="shared" si="141"/>
        <v>0.1</v>
      </c>
      <c r="AJ56" s="47">
        <f t="shared" si="141"/>
        <v>0.3</v>
      </c>
      <c r="AK56" s="46">
        <f t="shared" si="146"/>
        <v>2</v>
      </c>
      <c r="AL56" s="47"/>
      <c r="AM56" s="53">
        <f t="shared" si="48"/>
        <v>0.63</v>
      </c>
      <c r="AN56" s="50" t="str">
        <f t="shared" si="49"/>
        <v>184,725 - 185,757</v>
      </c>
      <c r="AO56" s="53" t="s">
        <v>84</v>
      </c>
      <c r="AP56" s="52">
        <f t="shared" si="50"/>
        <v>1.0320000000000107</v>
      </c>
      <c r="AQ56" s="52">
        <f t="shared" si="51"/>
        <v>1.0320000000000107</v>
      </c>
      <c r="AR56" s="47">
        <f t="shared" si="52"/>
        <v>0</v>
      </c>
      <c r="AS56" s="53">
        <f t="shared" si="53"/>
        <v>1.833899426462267</v>
      </c>
      <c r="AT56" s="52">
        <f t="shared" si="54"/>
        <v>1.9338994264622671</v>
      </c>
      <c r="AU56" s="9">
        <f t="shared" si="55"/>
        <v>1.9957842081090802</v>
      </c>
      <c r="AV56" s="9">
        <f t="shared" si="56"/>
        <v>0.73</v>
      </c>
      <c r="AW56" s="12" t="str">
        <f t="shared" si="57"/>
        <v/>
      </c>
      <c r="AX56" s="9">
        <f t="shared" si="58"/>
        <v>1.9338994264622671</v>
      </c>
      <c r="AY56" s="12" t="str">
        <f t="shared" si="59"/>
        <v/>
      </c>
      <c r="AZ56" s="10">
        <f t="shared" si="60"/>
        <v>8.5529859993982119E-2</v>
      </c>
      <c r="BA56" s="10">
        <f t="shared" si="61"/>
        <v>1.1000000000000001</v>
      </c>
      <c r="BB56" s="10">
        <f t="shared" si="62"/>
        <v>0.11000000000000001</v>
      </c>
      <c r="BC56" s="10">
        <f t="shared" si="63"/>
        <v>0.69300000000000006</v>
      </c>
      <c r="BD56" s="10">
        <f t="shared" si="64"/>
        <v>0.60747014000601796</v>
      </c>
      <c r="BE56" s="12" t="str">
        <f t="shared" si="65"/>
        <v/>
      </c>
      <c r="BF56" s="9">
        <f t="shared" si="66"/>
        <v>1.1000000000000001</v>
      </c>
      <c r="BG56" s="9">
        <f t="shared" si="67"/>
        <v>1.1000000000000001</v>
      </c>
      <c r="BH56" s="7">
        <f t="shared" si="68"/>
        <v>0</v>
      </c>
      <c r="BI56" s="7">
        <f t="shared" si="69"/>
        <v>2.1272893691084938</v>
      </c>
      <c r="BJ56" s="12" t="str">
        <f t="shared" si="70"/>
        <v/>
      </c>
      <c r="BK56" s="80">
        <f t="shared" si="71"/>
        <v>0</v>
      </c>
      <c r="BL56" s="7">
        <f t="shared" si="72"/>
        <v>0</v>
      </c>
      <c r="BM56" s="7">
        <f t="shared" si="136"/>
        <v>1.3242893691084938</v>
      </c>
      <c r="BN56" s="12" t="str">
        <f t="shared" si="73"/>
        <v/>
      </c>
      <c r="BO56" s="9">
        <f t="shared" si="74"/>
        <v>2.1272893691084938</v>
      </c>
      <c r="BP56" s="2">
        <f t="shared" si="75"/>
        <v>1.9338994264622671</v>
      </c>
      <c r="BQ56" s="2">
        <f t="shared" si="76"/>
        <v>1.9338994264622671</v>
      </c>
      <c r="BR56" s="20">
        <f t="shared" si="142"/>
        <v>2</v>
      </c>
      <c r="BS56" s="20">
        <f t="shared" si="142"/>
        <v>2</v>
      </c>
      <c r="BT56" s="20">
        <f t="shared" si="142"/>
        <v>2</v>
      </c>
      <c r="BU56" s="86">
        <f t="shared" si="78"/>
        <v>1</v>
      </c>
      <c r="BV56" s="86">
        <f t="shared" si="79"/>
        <v>1</v>
      </c>
      <c r="BW56" s="20">
        <f t="shared" si="142"/>
        <v>3</v>
      </c>
      <c r="BX56" s="86">
        <f t="shared" si="143"/>
        <v>0.1</v>
      </c>
      <c r="BY56" s="86">
        <f t="shared" si="143"/>
        <v>0.12</v>
      </c>
      <c r="BZ56" s="86">
        <f t="shared" si="143"/>
        <v>0.15</v>
      </c>
      <c r="CA56" s="86">
        <f t="shared" si="143"/>
        <v>0.17</v>
      </c>
      <c r="CB56" s="86">
        <f t="shared" si="143"/>
        <v>0.19</v>
      </c>
      <c r="CC56" s="86">
        <f t="shared" si="143"/>
        <v>0.22</v>
      </c>
      <c r="CD56" s="86">
        <f t="shared" si="143"/>
        <v>0.05</v>
      </c>
      <c r="CE56" s="20" t="str">
        <f t="shared" si="137"/>
        <v>OK (100 %)</v>
      </c>
      <c r="CF56" s="14">
        <f t="shared" si="81"/>
        <v>1.0320000000000107</v>
      </c>
      <c r="CG56" s="14">
        <f t="shared" si="82"/>
        <v>1.0320000000000107</v>
      </c>
      <c r="CH56" s="8">
        <f t="shared" si="83"/>
        <v>-2.2204460492503131E-16</v>
      </c>
      <c r="CI56" s="9">
        <f t="shared" si="84"/>
        <v>1.0320000000000107</v>
      </c>
      <c r="CJ56" s="9">
        <f t="shared" si="85"/>
        <v>0</v>
      </c>
      <c r="CK56" s="9">
        <f t="shared" si="86"/>
        <v>1.0320000000000107</v>
      </c>
      <c r="CL56" s="9">
        <f t="shared" si="87"/>
        <v>0</v>
      </c>
      <c r="CM56" s="9">
        <f t="shared" si="88"/>
        <v>8.8266815513790467E-2</v>
      </c>
      <c r="CN56" s="9">
        <f t="shared" si="89"/>
        <v>0</v>
      </c>
      <c r="CO56" s="9">
        <f t="shared" si="90"/>
        <v>0</v>
      </c>
      <c r="CP56" s="9">
        <f t="shared" si="91"/>
        <v>0</v>
      </c>
      <c r="CQ56" s="9">
        <f t="shared" si="92"/>
        <v>0</v>
      </c>
      <c r="CR56" s="9">
        <f t="shared" si="93"/>
        <v>0</v>
      </c>
      <c r="CS56" s="9">
        <f t="shared" si="94"/>
        <v>0</v>
      </c>
      <c r="CT56" s="9">
        <f t="shared" si="95"/>
        <v>0</v>
      </c>
      <c r="CU56" s="9">
        <f t="shared" si="96"/>
        <v>0</v>
      </c>
      <c r="CV56" s="9">
        <f t="shared" si="97"/>
        <v>2.1953626289199883</v>
      </c>
      <c r="CW56" s="9">
        <f t="shared" si="98"/>
        <v>0.21953626289199885</v>
      </c>
      <c r="CX56" s="9">
        <f t="shared" si="99"/>
        <v>0.26344351547039857</v>
      </c>
      <c r="CY56" s="9">
        <f t="shared" si="100"/>
        <v>0.32930439433799824</v>
      </c>
      <c r="CZ56" s="9">
        <f t="shared" si="101"/>
        <v>0.37321164691639802</v>
      </c>
      <c r="DA56" s="9">
        <f t="shared" si="102"/>
        <v>0.4171188994947978</v>
      </c>
      <c r="DB56" s="9">
        <f t="shared" si="103"/>
        <v>0.48297977836239742</v>
      </c>
      <c r="DC56" s="9">
        <f t="shared" si="104"/>
        <v>0.10976813144599942</v>
      </c>
      <c r="DD56" s="2">
        <f t="shared" si="105"/>
        <v>0.11352000000000119</v>
      </c>
      <c r="DE56" s="2">
        <f t="shared" si="106"/>
        <v>0</v>
      </c>
      <c r="DF56" s="2">
        <f t="shared" si="107"/>
        <v>0.62690918448621702</v>
      </c>
      <c r="DG56" s="2">
        <f t="shared" si="108"/>
        <v>0</v>
      </c>
      <c r="DH56" s="2">
        <f t="shared" si="109"/>
        <v>0</v>
      </c>
      <c r="DI56" s="2">
        <f t="shared" si="110"/>
        <v>0</v>
      </c>
      <c r="DJ56" s="2">
        <f t="shared" si="111"/>
        <v>0</v>
      </c>
      <c r="DK56" s="2">
        <f t="shared" si="112"/>
        <v>1.3666666289199798</v>
      </c>
      <c r="DL56" s="16">
        <f t="shared" si="113"/>
        <v>0</v>
      </c>
      <c r="DM56" s="16">
        <f t="shared" si="114"/>
        <v>0</v>
      </c>
      <c r="DN56" s="16">
        <f t="shared" si="115"/>
        <v>2.1953626289199883</v>
      </c>
      <c r="DO56" s="72">
        <f t="shared" si="116"/>
        <v>0</v>
      </c>
      <c r="DP56" s="16">
        <f t="shared" si="117"/>
        <v>0</v>
      </c>
      <c r="DQ56" s="16">
        <f t="shared" si="118"/>
        <v>1.3666666289199798</v>
      </c>
      <c r="DR56" s="2">
        <f t="shared" si="119"/>
        <v>3.9915684162181604</v>
      </c>
      <c r="DS56" s="2">
        <f t="shared" si="120"/>
        <v>0</v>
      </c>
      <c r="DT56" s="2">
        <f t="shared" si="121"/>
        <v>0</v>
      </c>
      <c r="DU56" s="2">
        <f t="shared" si="122"/>
        <v>0</v>
      </c>
      <c r="DV56" s="15" t="s">
        <v>215</v>
      </c>
      <c r="DW56" s="18"/>
      <c r="DX56" s="17"/>
      <c r="DY56" s="47" t="str">
        <f t="shared" si="140"/>
        <v/>
      </c>
      <c r="DZ56" s="47" t="str">
        <f t="shared" si="140"/>
        <v/>
      </c>
      <c r="EA56" s="47" t="str">
        <f t="shared" si="140"/>
        <v/>
      </c>
      <c r="EB56" s="47" t="str">
        <f t="shared" si="140"/>
        <v/>
      </c>
      <c r="EC56" s="49" t="str">
        <f t="shared" si="140"/>
        <v/>
      </c>
      <c r="ED56" s="49" t="str">
        <f t="shared" si="140"/>
        <v/>
      </c>
      <c r="EE56" s="47" t="str">
        <f t="shared" si="140"/>
        <v/>
      </c>
      <c r="EF56" s="47" t="str">
        <f t="shared" si="140"/>
        <v/>
      </c>
      <c r="EG56" s="47" t="str">
        <f t="shared" si="140"/>
        <v/>
      </c>
      <c r="EH56" s="6">
        <f t="shared" si="18"/>
        <v>0</v>
      </c>
      <c r="EI56" s="6">
        <f t="shared" si="19"/>
        <v>0</v>
      </c>
      <c r="EJ56" s="2" t="str">
        <f t="shared" si="20"/>
        <v/>
      </c>
      <c r="EK56" s="2" t="str">
        <f t="shared" si="21"/>
        <v/>
      </c>
      <c r="EL56" s="2" t="str">
        <f t="shared" si="139"/>
        <v/>
      </c>
      <c r="EM56" s="2" t="str">
        <f t="shared" si="23"/>
        <v/>
      </c>
      <c r="EN56" s="2" t="str">
        <f t="shared" si="24"/>
        <v/>
      </c>
      <c r="EO56" s="2">
        <f t="shared" si="25"/>
        <v>0</v>
      </c>
      <c r="EP56" s="2">
        <f t="shared" si="123"/>
        <v>0</v>
      </c>
      <c r="EQ56" s="2"/>
      <c r="ER56" s="2"/>
      <c r="ES56" s="2"/>
      <c r="ET56" s="2"/>
      <c r="EU56" s="2"/>
      <c r="EV56" s="2"/>
      <c r="EW56" s="2">
        <f t="shared" si="26"/>
        <v>0</v>
      </c>
      <c r="EX56" s="2">
        <f t="shared" si="27"/>
        <v>0</v>
      </c>
      <c r="EY56" s="2">
        <f t="shared" si="124"/>
        <v>0</v>
      </c>
      <c r="EZ56" s="2">
        <f t="shared" si="28"/>
        <v>0</v>
      </c>
      <c r="FA56" s="2">
        <f t="shared" si="29"/>
        <v>0</v>
      </c>
      <c r="FB56" s="59"/>
      <c r="FC56" s="2">
        <f t="shared" si="30"/>
        <v>0</v>
      </c>
      <c r="FD56" s="2">
        <f t="shared" si="125"/>
        <v>0</v>
      </c>
      <c r="FE56" s="3">
        <f t="shared" si="138"/>
        <v>0</v>
      </c>
      <c r="FF56" s="3">
        <f t="shared" si="126"/>
        <v>0</v>
      </c>
      <c r="FG56" s="3">
        <f t="shared" si="127"/>
        <v>0</v>
      </c>
      <c r="FH56" s="3">
        <f t="shared" si="31"/>
        <v>0</v>
      </c>
      <c r="FI56" s="67">
        <f t="shared" si="32"/>
        <v>0</v>
      </c>
      <c r="FJ56" s="3">
        <f t="shared" si="33"/>
        <v>0</v>
      </c>
      <c r="FK56" s="3">
        <f t="shared" si="34"/>
        <v>0</v>
      </c>
      <c r="FL56" s="3">
        <f t="shared" si="128"/>
        <v>0</v>
      </c>
      <c r="FM56" s="3">
        <f t="shared" si="129"/>
        <v>0</v>
      </c>
      <c r="FN56" s="3">
        <f t="shared" si="130"/>
        <v>0</v>
      </c>
      <c r="FO56" s="2">
        <f t="shared" si="35"/>
        <v>0</v>
      </c>
      <c r="FP56" s="2">
        <f t="shared" si="36"/>
        <v>0</v>
      </c>
      <c r="FQ56" s="2">
        <f t="shared" si="131"/>
        <v>0</v>
      </c>
      <c r="FR56" s="6" t="str">
        <f>IF(A56=1,1,IF(DW56="","",COUNTA($DW$31:DW56)+1))</f>
        <v/>
      </c>
      <c r="FS56" s="6" t="str">
        <f t="shared" si="37"/>
        <v/>
      </c>
      <c r="FT56" s="43">
        <f t="shared" si="132"/>
        <v>1</v>
      </c>
      <c r="FU56" s="23">
        <f t="shared" si="133"/>
        <v>1</v>
      </c>
      <c r="FV56" s="21">
        <f t="shared" si="134"/>
        <v>2</v>
      </c>
    </row>
    <row r="57" spans="1:178">
      <c r="A57" s="4">
        <f t="shared" si="38"/>
        <v>27</v>
      </c>
      <c r="B57" s="33">
        <v>186.785</v>
      </c>
      <c r="C57" s="33">
        <v>393.14763959128908</v>
      </c>
      <c r="D57" s="33">
        <v>391.31994344386203</v>
      </c>
      <c r="E57" s="33"/>
      <c r="F57" s="33"/>
      <c r="G57" s="11" t="str">
        <f t="shared" si="4"/>
        <v/>
      </c>
      <c r="H57" s="3">
        <f t="shared" si="39"/>
        <v>186.785</v>
      </c>
      <c r="I57" s="3">
        <f t="shared" si="5"/>
        <v>186.785</v>
      </c>
      <c r="J57" s="3">
        <f t="shared" si="40"/>
        <v>393.14763959128908</v>
      </c>
      <c r="K57" s="3">
        <f t="shared" si="6"/>
        <v>393.14763959128908</v>
      </c>
      <c r="L57" s="2">
        <f t="shared" si="7"/>
        <v>393.14763959128908</v>
      </c>
      <c r="M57" s="8">
        <f t="shared" si="41"/>
        <v>186.785</v>
      </c>
      <c r="N57" s="8">
        <f t="shared" si="8"/>
        <v>186.785</v>
      </c>
      <c r="O57" s="8">
        <f t="shared" si="42"/>
        <v>391.31994344386203</v>
      </c>
      <c r="P57" s="8">
        <f t="shared" si="9"/>
        <v>391.31994344386203</v>
      </c>
      <c r="Q57" s="2">
        <f t="shared" si="10"/>
        <v>391.31994344386203</v>
      </c>
      <c r="R57" s="3">
        <f t="shared" si="11"/>
        <v>0</v>
      </c>
      <c r="S57" s="3" t="str">
        <f t="shared" si="12"/>
        <v/>
      </c>
      <c r="T57" s="3" t="str">
        <f t="shared" si="43"/>
        <v/>
      </c>
      <c r="U57" s="8" t="str">
        <f t="shared" si="13"/>
        <v/>
      </c>
      <c r="V57" s="2" t="str">
        <f t="shared" si="14"/>
        <v/>
      </c>
      <c r="W57" s="2" t="str">
        <f t="shared" si="15"/>
        <v/>
      </c>
      <c r="X57" s="2">
        <f t="shared" si="135"/>
        <v>393.14763959128908</v>
      </c>
      <c r="Y57" s="2">
        <f t="shared" si="16"/>
        <v>1.8276961474270479</v>
      </c>
      <c r="Z57" s="46">
        <f t="shared" si="144"/>
        <v>330</v>
      </c>
      <c r="AA57" s="46">
        <f t="shared" si="44"/>
        <v>0</v>
      </c>
      <c r="AB57" s="47"/>
      <c r="AC57" s="46">
        <f t="shared" si="45"/>
        <v>2</v>
      </c>
      <c r="AD57" s="47">
        <f t="shared" si="145"/>
        <v>1.1000000000000001</v>
      </c>
      <c r="AE57" s="48" t="str">
        <f t="shared" si="46"/>
        <v/>
      </c>
      <c r="AF57" s="49">
        <f t="shared" si="141"/>
        <v>0</v>
      </c>
      <c r="AG57" s="49">
        <f t="shared" si="141"/>
        <v>0</v>
      </c>
      <c r="AH57" s="49">
        <f t="shared" si="141"/>
        <v>0</v>
      </c>
      <c r="AI57" s="47">
        <f t="shared" si="141"/>
        <v>0.1</v>
      </c>
      <c r="AJ57" s="47">
        <f t="shared" si="141"/>
        <v>0.3</v>
      </c>
      <c r="AK57" s="46">
        <f t="shared" si="146"/>
        <v>2</v>
      </c>
      <c r="AL57" s="47"/>
      <c r="AM57" s="53">
        <f t="shared" si="48"/>
        <v>0.63</v>
      </c>
      <c r="AN57" s="50" t="str">
        <f t="shared" si="49"/>
        <v>185,757 - 186,785</v>
      </c>
      <c r="AO57" s="53" t="s">
        <v>84</v>
      </c>
      <c r="AP57" s="52">
        <f t="shared" si="50"/>
        <v>1.0279999999999916</v>
      </c>
      <c r="AQ57" s="52">
        <f t="shared" si="51"/>
        <v>1.0279999999999916</v>
      </c>
      <c r="AR57" s="47">
        <f t="shared" si="52"/>
        <v>0</v>
      </c>
      <c r="AS57" s="53">
        <f t="shared" si="53"/>
        <v>1.82976122866026</v>
      </c>
      <c r="AT57" s="52">
        <f t="shared" si="54"/>
        <v>1.9297612286602601</v>
      </c>
      <c r="AU57" s="9">
        <f t="shared" si="55"/>
        <v>1.9837945430627311</v>
      </c>
      <c r="AV57" s="9">
        <f t="shared" si="56"/>
        <v>0.73</v>
      </c>
      <c r="AW57" s="12" t="str">
        <f t="shared" si="57"/>
        <v/>
      </c>
      <c r="AX57" s="9">
        <f t="shared" si="58"/>
        <v>1.9297612286602601</v>
      </c>
      <c r="AY57" s="12" t="str">
        <f t="shared" si="59"/>
        <v/>
      </c>
      <c r="AZ57" s="10">
        <f t="shared" si="60"/>
        <v>8.5529859993982119E-2</v>
      </c>
      <c r="BA57" s="10">
        <f t="shared" si="61"/>
        <v>1.1000000000000001</v>
      </c>
      <c r="BB57" s="10">
        <f t="shared" si="62"/>
        <v>0.11000000000000001</v>
      </c>
      <c r="BC57" s="10">
        <f t="shared" si="63"/>
        <v>0.69300000000000006</v>
      </c>
      <c r="BD57" s="10">
        <f t="shared" si="64"/>
        <v>0.60747014000601796</v>
      </c>
      <c r="BE57" s="12" t="str">
        <f t="shared" si="65"/>
        <v/>
      </c>
      <c r="BF57" s="9">
        <f t="shared" si="66"/>
        <v>1.1000000000000001</v>
      </c>
      <c r="BG57" s="9">
        <f t="shared" si="67"/>
        <v>1.1000000000000001</v>
      </c>
      <c r="BH57" s="7">
        <f t="shared" si="68"/>
        <v>0</v>
      </c>
      <c r="BI57" s="7">
        <f t="shared" si="69"/>
        <v>2.1227373515262862</v>
      </c>
      <c r="BJ57" s="12" t="str">
        <f t="shared" si="70"/>
        <v/>
      </c>
      <c r="BK57" s="80">
        <f t="shared" si="71"/>
        <v>0</v>
      </c>
      <c r="BL57" s="7">
        <f t="shared" si="72"/>
        <v>0</v>
      </c>
      <c r="BM57" s="7">
        <f t="shared" si="136"/>
        <v>1.3197373515262862</v>
      </c>
      <c r="BN57" s="12" t="str">
        <f t="shared" si="73"/>
        <v/>
      </c>
      <c r="BO57" s="9">
        <f t="shared" si="74"/>
        <v>2.1227373515262862</v>
      </c>
      <c r="BP57" s="2">
        <f t="shared" si="75"/>
        <v>1.9297612286602601</v>
      </c>
      <c r="BQ57" s="2">
        <f t="shared" si="76"/>
        <v>1.9297612286602601</v>
      </c>
      <c r="BR57" s="20">
        <f t="shared" si="142"/>
        <v>2</v>
      </c>
      <c r="BS57" s="20">
        <f t="shared" si="142"/>
        <v>2</v>
      </c>
      <c r="BT57" s="20">
        <f t="shared" si="142"/>
        <v>2</v>
      </c>
      <c r="BU57" s="86">
        <f t="shared" si="78"/>
        <v>1</v>
      </c>
      <c r="BV57" s="86">
        <f t="shared" si="79"/>
        <v>1</v>
      </c>
      <c r="BW57" s="20">
        <f t="shared" si="142"/>
        <v>3</v>
      </c>
      <c r="BX57" s="86">
        <f t="shared" si="143"/>
        <v>0.1</v>
      </c>
      <c r="BY57" s="86">
        <f t="shared" si="143"/>
        <v>0.12</v>
      </c>
      <c r="BZ57" s="86">
        <f t="shared" si="143"/>
        <v>0.15</v>
      </c>
      <c r="CA57" s="86">
        <f t="shared" si="143"/>
        <v>0.17</v>
      </c>
      <c r="CB57" s="86">
        <f t="shared" si="143"/>
        <v>0.19</v>
      </c>
      <c r="CC57" s="86">
        <f t="shared" si="143"/>
        <v>0.22</v>
      </c>
      <c r="CD57" s="86">
        <f t="shared" si="143"/>
        <v>0.05</v>
      </c>
      <c r="CE57" s="20" t="str">
        <f t="shared" si="137"/>
        <v>OK (100 %)</v>
      </c>
      <c r="CF57" s="14">
        <f t="shared" si="81"/>
        <v>1.0279999999999916</v>
      </c>
      <c r="CG57" s="14">
        <f t="shared" si="82"/>
        <v>1.0279999999999916</v>
      </c>
      <c r="CH57" s="8">
        <f t="shared" si="83"/>
        <v>-2.2204460492503131E-16</v>
      </c>
      <c r="CI57" s="9">
        <f t="shared" si="84"/>
        <v>1.0279999999999916</v>
      </c>
      <c r="CJ57" s="9">
        <f t="shared" si="85"/>
        <v>0</v>
      </c>
      <c r="CK57" s="9">
        <f t="shared" si="86"/>
        <v>1.0279999999999916</v>
      </c>
      <c r="CL57" s="9">
        <f t="shared" si="87"/>
        <v>0</v>
      </c>
      <c r="CM57" s="9">
        <f t="shared" si="88"/>
        <v>8.7924696073812897E-2</v>
      </c>
      <c r="CN57" s="9">
        <f t="shared" si="89"/>
        <v>0</v>
      </c>
      <c r="CO57" s="9">
        <f t="shared" si="90"/>
        <v>0</v>
      </c>
      <c r="CP57" s="9">
        <f t="shared" si="91"/>
        <v>0</v>
      </c>
      <c r="CQ57" s="9">
        <f t="shared" si="92"/>
        <v>0</v>
      </c>
      <c r="CR57" s="9">
        <f t="shared" si="93"/>
        <v>0</v>
      </c>
      <c r="CS57" s="9">
        <f t="shared" si="94"/>
        <v>0</v>
      </c>
      <c r="CT57" s="9">
        <f t="shared" si="95"/>
        <v>0</v>
      </c>
      <c r="CU57" s="9">
        <f t="shared" si="96"/>
        <v>0</v>
      </c>
      <c r="CV57" s="9">
        <f t="shared" si="97"/>
        <v>2.1821739973690044</v>
      </c>
      <c r="CW57" s="9">
        <f t="shared" si="98"/>
        <v>0.21821739973690046</v>
      </c>
      <c r="CX57" s="9">
        <f t="shared" si="99"/>
        <v>0.26186087968428051</v>
      </c>
      <c r="CY57" s="9">
        <f t="shared" si="100"/>
        <v>0.32732609960535064</v>
      </c>
      <c r="CZ57" s="9">
        <f t="shared" si="101"/>
        <v>0.3709695795527308</v>
      </c>
      <c r="DA57" s="9">
        <f t="shared" si="102"/>
        <v>0.41461305950011085</v>
      </c>
      <c r="DB57" s="9">
        <f t="shared" si="103"/>
        <v>0.48007827942118098</v>
      </c>
      <c r="DC57" s="9">
        <f t="shared" si="104"/>
        <v>0.10910869986845023</v>
      </c>
      <c r="DD57" s="2">
        <f t="shared" si="105"/>
        <v>0.11307999999999908</v>
      </c>
      <c r="DE57" s="2">
        <f t="shared" si="106"/>
        <v>0</v>
      </c>
      <c r="DF57" s="2">
        <f t="shared" si="107"/>
        <v>0.62447930392618134</v>
      </c>
      <c r="DG57" s="2">
        <f t="shared" si="108"/>
        <v>0</v>
      </c>
      <c r="DH57" s="2">
        <f t="shared" si="109"/>
        <v>0</v>
      </c>
      <c r="DI57" s="2">
        <f t="shared" si="110"/>
        <v>0</v>
      </c>
      <c r="DJ57" s="2">
        <f t="shared" si="111"/>
        <v>0</v>
      </c>
      <c r="DK57" s="2">
        <f t="shared" si="112"/>
        <v>1.3566899973690112</v>
      </c>
      <c r="DL57" s="16">
        <f t="shared" si="113"/>
        <v>0</v>
      </c>
      <c r="DM57" s="16">
        <f t="shared" si="114"/>
        <v>0</v>
      </c>
      <c r="DN57" s="16">
        <f t="shared" si="115"/>
        <v>2.1821739973690044</v>
      </c>
      <c r="DO57" s="72">
        <f t="shared" si="116"/>
        <v>0</v>
      </c>
      <c r="DP57" s="16">
        <f t="shared" si="117"/>
        <v>0</v>
      </c>
      <c r="DQ57" s="16">
        <f t="shared" si="118"/>
        <v>1.3566899973690112</v>
      </c>
      <c r="DR57" s="2">
        <f t="shared" si="119"/>
        <v>3.9675890861254621</v>
      </c>
      <c r="DS57" s="2">
        <f t="shared" si="120"/>
        <v>0</v>
      </c>
      <c r="DT57" s="2">
        <f t="shared" si="121"/>
        <v>0</v>
      </c>
      <c r="DU57" s="2">
        <f t="shared" si="122"/>
        <v>0</v>
      </c>
      <c r="DV57" s="15" t="s">
        <v>189</v>
      </c>
      <c r="DW57" s="18"/>
      <c r="DX57" s="17"/>
      <c r="DY57" s="47" t="str">
        <f t="shared" si="140"/>
        <v/>
      </c>
      <c r="DZ57" s="47" t="str">
        <f t="shared" si="140"/>
        <v/>
      </c>
      <c r="EA57" s="47" t="str">
        <f t="shared" si="140"/>
        <v/>
      </c>
      <c r="EB57" s="47" t="str">
        <f t="shared" si="140"/>
        <v/>
      </c>
      <c r="EC57" s="49" t="str">
        <f t="shared" si="140"/>
        <v/>
      </c>
      <c r="ED57" s="49" t="str">
        <f t="shared" si="140"/>
        <v/>
      </c>
      <c r="EE57" s="47" t="str">
        <f t="shared" si="140"/>
        <v/>
      </c>
      <c r="EF57" s="47" t="str">
        <f t="shared" si="140"/>
        <v/>
      </c>
      <c r="EG57" s="47" t="str">
        <f t="shared" si="140"/>
        <v/>
      </c>
      <c r="EH57" s="6">
        <f t="shared" si="18"/>
        <v>0</v>
      </c>
      <c r="EI57" s="6">
        <f t="shared" si="19"/>
        <v>0</v>
      </c>
      <c r="EJ57" s="2" t="str">
        <f t="shared" si="20"/>
        <v/>
      </c>
      <c r="EK57" s="2" t="str">
        <f t="shared" si="21"/>
        <v/>
      </c>
      <c r="EL57" s="2" t="str">
        <f t="shared" si="139"/>
        <v/>
      </c>
      <c r="EM57" s="2" t="str">
        <f t="shared" si="23"/>
        <v/>
      </c>
      <c r="EN57" s="2" t="str">
        <f t="shared" si="24"/>
        <v/>
      </c>
      <c r="EO57" s="2">
        <f t="shared" si="25"/>
        <v>0</v>
      </c>
      <c r="EP57" s="2">
        <f t="shared" si="123"/>
        <v>0</v>
      </c>
      <c r="EQ57" s="2"/>
      <c r="ER57" s="2"/>
      <c r="ES57" s="2"/>
      <c r="ET57" s="2"/>
      <c r="EU57" s="2"/>
      <c r="EV57" s="2"/>
      <c r="EW57" s="2">
        <f t="shared" si="26"/>
        <v>0</v>
      </c>
      <c r="EX57" s="2">
        <f t="shared" si="27"/>
        <v>0</v>
      </c>
      <c r="EY57" s="2">
        <f t="shared" si="124"/>
        <v>0</v>
      </c>
      <c r="EZ57" s="2">
        <f t="shared" si="28"/>
        <v>0</v>
      </c>
      <c r="FA57" s="2">
        <f t="shared" si="29"/>
        <v>0</v>
      </c>
      <c r="FB57" s="59"/>
      <c r="FC57" s="2">
        <f t="shared" si="30"/>
        <v>0</v>
      </c>
      <c r="FD57" s="2">
        <f t="shared" si="125"/>
        <v>0</v>
      </c>
      <c r="FE57" s="3">
        <f t="shared" si="138"/>
        <v>0</v>
      </c>
      <c r="FF57" s="3">
        <f t="shared" si="126"/>
        <v>0</v>
      </c>
      <c r="FG57" s="3">
        <f t="shared" si="127"/>
        <v>0</v>
      </c>
      <c r="FH57" s="3">
        <f t="shared" si="31"/>
        <v>0</v>
      </c>
      <c r="FI57" s="67">
        <f t="shared" si="32"/>
        <v>0</v>
      </c>
      <c r="FJ57" s="3">
        <f t="shared" si="33"/>
        <v>0</v>
      </c>
      <c r="FK57" s="3">
        <f t="shared" si="34"/>
        <v>0</v>
      </c>
      <c r="FL57" s="3">
        <f t="shared" si="128"/>
        <v>0</v>
      </c>
      <c r="FM57" s="3">
        <f t="shared" si="129"/>
        <v>0</v>
      </c>
      <c r="FN57" s="3">
        <f t="shared" si="130"/>
        <v>0</v>
      </c>
      <c r="FO57" s="2">
        <f t="shared" si="35"/>
        <v>0</v>
      </c>
      <c r="FP57" s="2">
        <f t="shared" si="36"/>
        <v>0</v>
      </c>
      <c r="FQ57" s="2">
        <f t="shared" si="131"/>
        <v>0</v>
      </c>
      <c r="FR57" s="6" t="str">
        <f>IF(A57=1,1,IF(DW57="","",COUNTA($DW$31:DW57)+1))</f>
        <v/>
      </c>
      <c r="FS57" s="6" t="str">
        <f t="shared" si="37"/>
        <v/>
      </c>
      <c r="FT57" s="43">
        <f t="shared" si="132"/>
        <v>1</v>
      </c>
      <c r="FU57" s="23">
        <f t="shared" si="133"/>
        <v>1</v>
      </c>
      <c r="FV57" s="21">
        <f t="shared" si="134"/>
        <v>2</v>
      </c>
    </row>
    <row r="58" spans="1:178">
      <c r="A58" s="4">
        <f t="shared" si="38"/>
        <v>28</v>
      </c>
      <c r="B58" s="33">
        <v>194.41399999999999</v>
      </c>
      <c r="C58" s="33">
        <v>393.25</v>
      </c>
      <c r="D58" s="33">
        <v>391.45295463998218</v>
      </c>
      <c r="E58" s="33"/>
      <c r="F58" s="33"/>
      <c r="G58" s="11" t="str">
        <f t="shared" si="4"/>
        <v/>
      </c>
      <c r="H58" s="3">
        <f t="shared" si="39"/>
        <v>194.41399999999999</v>
      </c>
      <c r="I58" s="3">
        <f t="shared" si="5"/>
        <v>194.41399999999999</v>
      </c>
      <c r="J58" s="3">
        <f t="shared" si="40"/>
        <v>393.25</v>
      </c>
      <c r="K58" s="3">
        <f t="shared" si="6"/>
        <v>393.25</v>
      </c>
      <c r="L58" s="2">
        <f t="shared" si="7"/>
        <v>393.25</v>
      </c>
      <c r="M58" s="8">
        <f t="shared" si="41"/>
        <v>194.41399999999999</v>
      </c>
      <c r="N58" s="8">
        <f t="shared" si="8"/>
        <v>194.41399999999999</v>
      </c>
      <c r="O58" s="8">
        <f t="shared" si="42"/>
        <v>391.45295463998218</v>
      </c>
      <c r="P58" s="8">
        <f t="shared" si="9"/>
        <v>391.45295463998218</v>
      </c>
      <c r="Q58" s="2">
        <f t="shared" si="10"/>
        <v>391.45295463998218</v>
      </c>
      <c r="R58" s="3">
        <f t="shared" si="11"/>
        <v>0</v>
      </c>
      <c r="S58" s="3" t="str">
        <f t="shared" si="12"/>
        <v/>
      </c>
      <c r="T58" s="3" t="str">
        <f t="shared" si="43"/>
        <v/>
      </c>
      <c r="U58" s="8" t="str">
        <f t="shared" si="13"/>
        <v/>
      </c>
      <c r="V58" s="2" t="str">
        <f t="shared" si="14"/>
        <v/>
      </c>
      <c r="W58" s="2" t="str">
        <f t="shared" si="15"/>
        <v/>
      </c>
      <c r="X58" s="2">
        <f t="shared" si="135"/>
        <v>393.25</v>
      </c>
      <c r="Y58" s="2">
        <f t="shared" si="16"/>
        <v>1.7970453600178189</v>
      </c>
      <c r="Z58" s="46">
        <f t="shared" si="144"/>
        <v>330</v>
      </c>
      <c r="AA58" s="46">
        <f t="shared" si="44"/>
        <v>0</v>
      </c>
      <c r="AB58" s="47"/>
      <c r="AC58" s="46">
        <f t="shared" si="45"/>
        <v>2</v>
      </c>
      <c r="AD58" s="47">
        <f t="shared" si="145"/>
        <v>1.1000000000000001</v>
      </c>
      <c r="AE58" s="48" t="str">
        <f t="shared" si="46"/>
        <v/>
      </c>
      <c r="AF58" s="49">
        <f t="shared" si="141"/>
        <v>0</v>
      </c>
      <c r="AG58" s="49">
        <f t="shared" si="141"/>
        <v>0</v>
      </c>
      <c r="AH58" s="49">
        <f t="shared" si="141"/>
        <v>0</v>
      </c>
      <c r="AI58" s="47">
        <f t="shared" si="141"/>
        <v>0.1</v>
      </c>
      <c r="AJ58" s="47">
        <f t="shared" si="141"/>
        <v>0.3</v>
      </c>
      <c r="AK58" s="46">
        <f t="shared" si="146"/>
        <v>2</v>
      </c>
      <c r="AL58" s="47"/>
      <c r="AM58" s="53">
        <f t="shared" si="48"/>
        <v>0.63</v>
      </c>
      <c r="AN58" s="50" t="str">
        <f t="shared" si="49"/>
        <v>186,785 - 194,414</v>
      </c>
      <c r="AO58" s="53" t="s">
        <v>84</v>
      </c>
      <c r="AP58" s="52">
        <f t="shared" si="50"/>
        <v>7.6289999999999907</v>
      </c>
      <c r="AQ58" s="52">
        <f t="shared" si="51"/>
        <v>7.6289999999999907</v>
      </c>
      <c r="AR58" s="47">
        <f t="shared" si="52"/>
        <v>0</v>
      </c>
      <c r="AS58" s="53">
        <f t="shared" si="53"/>
        <v>1.8123707537224334</v>
      </c>
      <c r="AT58" s="52">
        <f t="shared" si="54"/>
        <v>1.9123707537224335</v>
      </c>
      <c r="AU58" s="9">
        <f t="shared" si="55"/>
        <v>14.589476480148427</v>
      </c>
      <c r="AV58" s="9">
        <f t="shared" si="56"/>
        <v>0.73</v>
      </c>
      <c r="AW58" s="12" t="str">
        <f t="shared" si="57"/>
        <v/>
      </c>
      <c r="AX58" s="9">
        <f t="shared" si="58"/>
        <v>1.9123707537224335</v>
      </c>
      <c r="AY58" s="12" t="str">
        <f t="shared" si="59"/>
        <v/>
      </c>
      <c r="AZ58" s="10">
        <f t="shared" si="60"/>
        <v>8.5529859993982119E-2</v>
      </c>
      <c r="BA58" s="10">
        <f t="shared" si="61"/>
        <v>1.1000000000000001</v>
      </c>
      <c r="BB58" s="10">
        <f t="shared" si="62"/>
        <v>0.11000000000000001</v>
      </c>
      <c r="BC58" s="10">
        <f t="shared" si="63"/>
        <v>0.69300000000000006</v>
      </c>
      <c r="BD58" s="10">
        <f t="shared" si="64"/>
        <v>0.60747014000601796</v>
      </c>
      <c r="BE58" s="12" t="str">
        <f t="shared" si="65"/>
        <v/>
      </c>
      <c r="BF58" s="9">
        <f t="shared" si="66"/>
        <v>1.1000000000000001</v>
      </c>
      <c r="BG58" s="9">
        <f t="shared" si="67"/>
        <v>1.1000000000000001</v>
      </c>
      <c r="BH58" s="7">
        <f t="shared" si="68"/>
        <v>0</v>
      </c>
      <c r="BI58" s="7">
        <f t="shared" si="69"/>
        <v>2.1036078290946771</v>
      </c>
      <c r="BJ58" s="12" t="str">
        <f t="shared" si="70"/>
        <v/>
      </c>
      <c r="BK58" s="80">
        <f t="shared" si="71"/>
        <v>0</v>
      </c>
      <c r="BL58" s="7">
        <f t="shared" si="72"/>
        <v>0</v>
      </c>
      <c r="BM58" s="7">
        <f t="shared" si="136"/>
        <v>1.3006078290946772</v>
      </c>
      <c r="BN58" s="12" t="str">
        <f t="shared" si="73"/>
        <v/>
      </c>
      <c r="BO58" s="9">
        <f t="shared" si="74"/>
        <v>2.1036078290946771</v>
      </c>
      <c r="BP58" s="2">
        <f t="shared" si="75"/>
        <v>1.9123707537224335</v>
      </c>
      <c r="BQ58" s="2">
        <f t="shared" si="76"/>
        <v>1.9123707537224335</v>
      </c>
      <c r="BR58" s="20">
        <f t="shared" si="142"/>
        <v>2</v>
      </c>
      <c r="BS58" s="20">
        <f t="shared" si="142"/>
        <v>2</v>
      </c>
      <c r="BT58" s="20">
        <f t="shared" si="142"/>
        <v>2</v>
      </c>
      <c r="BU58" s="86">
        <f t="shared" si="78"/>
        <v>1</v>
      </c>
      <c r="BV58" s="86">
        <f t="shared" si="79"/>
        <v>1</v>
      </c>
      <c r="BW58" s="20">
        <f t="shared" si="142"/>
        <v>3</v>
      </c>
      <c r="BX58" s="86">
        <f t="shared" si="143"/>
        <v>0.1</v>
      </c>
      <c r="BY58" s="86">
        <f t="shared" si="143"/>
        <v>0.12</v>
      </c>
      <c r="BZ58" s="86">
        <f t="shared" si="143"/>
        <v>0.15</v>
      </c>
      <c r="CA58" s="86">
        <f t="shared" si="143"/>
        <v>0.17</v>
      </c>
      <c r="CB58" s="86">
        <f t="shared" si="143"/>
        <v>0.19</v>
      </c>
      <c r="CC58" s="86">
        <f t="shared" si="143"/>
        <v>0.22</v>
      </c>
      <c r="CD58" s="86">
        <f t="shared" si="143"/>
        <v>0.05</v>
      </c>
      <c r="CE58" s="20" t="str">
        <f t="shared" si="137"/>
        <v>OK (100 %)</v>
      </c>
      <c r="CF58" s="14">
        <f t="shared" si="81"/>
        <v>7.6289999999999907</v>
      </c>
      <c r="CG58" s="14">
        <f t="shared" si="82"/>
        <v>7.6289999999999907</v>
      </c>
      <c r="CH58" s="8">
        <f t="shared" si="83"/>
        <v>1.7763568394002505E-15</v>
      </c>
      <c r="CI58" s="9">
        <f t="shared" si="84"/>
        <v>7.6289999999999907</v>
      </c>
      <c r="CJ58" s="9">
        <f t="shared" si="85"/>
        <v>0</v>
      </c>
      <c r="CK58" s="9">
        <f t="shared" si="86"/>
        <v>7.6289999999999907</v>
      </c>
      <c r="CL58" s="9">
        <f t="shared" si="87"/>
        <v>0</v>
      </c>
      <c r="CM58" s="9">
        <f t="shared" si="88"/>
        <v>0.65250730189408879</v>
      </c>
      <c r="CN58" s="9">
        <f t="shared" si="89"/>
        <v>0</v>
      </c>
      <c r="CO58" s="9">
        <f t="shared" si="90"/>
        <v>0</v>
      </c>
      <c r="CP58" s="9">
        <f t="shared" si="91"/>
        <v>0</v>
      </c>
      <c r="CQ58" s="9">
        <f t="shared" si="92"/>
        <v>0</v>
      </c>
      <c r="CR58" s="9">
        <f t="shared" si="93"/>
        <v>0</v>
      </c>
      <c r="CS58" s="9">
        <f t="shared" si="94"/>
        <v>0</v>
      </c>
      <c r="CT58" s="9">
        <f t="shared" si="95"/>
        <v>0</v>
      </c>
      <c r="CU58" s="9">
        <f t="shared" si="96"/>
        <v>0</v>
      </c>
      <c r="CV58" s="9">
        <f t="shared" si="97"/>
        <v>16.048424128163273</v>
      </c>
      <c r="CW58" s="9">
        <f t="shared" si="98"/>
        <v>1.6048424128163274</v>
      </c>
      <c r="CX58" s="9">
        <f t="shared" si="99"/>
        <v>1.9258108953795927</v>
      </c>
      <c r="CY58" s="9">
        <f t="shared" si="100"/>
        <v>2.4072636192244907</v>
      </c>
      <c r="CZ58" s="9">
        <f t="shared" si="101"/>
        <v>2.7282321017877567</v>
      </c>
      <c r="DA58" s="9">
        <f t="shared" si="102"/>
        <v>3.0492005843510217</v>
      </c>
      <c r="DB58" s="9">
        <f t="shared" si="103"/>
        <v>3.5306533081959199</v>
      </c>
      <c r="DC58" s="9">
        <f t="shared" si="104"/>
        <v>0.80242120640816372</v>
      </c>
      <c r="DD58" s="2">
        <f t="shared" si="105"/>
        <v>0.8391899999999991</v>
      </c>
      <c r="DE58" s="2">
        <f t="shared" si="106"/>
        <v>0</v>
      </c>
      <c r="DF58" s="2">
        <f t="shared" si="107"/>
        <v>4.6343896981059052</v>
      </c>
      <c r="DG58" s="2">
        <f t="shared" si="108"/>
        <v>0</v>
      </c>
      <c r="DH58" s="2">
        <f t="shared" si="109"/>
        <v>0</v>
      </c>
      <c r="DI58" s="2">
        <f t="shared" si="110"/>
        <v>0</v>
      </c>
      <c r="DJ58" s="2">
        <f t="shared" si="111"/>
        <v>0</v>
      </c>
      <c r="DK58" s="2">
        <f t="shared" si="112"/>
        <v>9.9223371281632797</v>
      </c>
      <c r="DL58" s="16">
        <f t="shared" si="113"/>
        <v>0</v>
      </c>
      <c r="DM58" s="16">
        <f t="shared" si="114"/>
        <v>1.7763568394002505E-15</v>
      </c>
      <c r="DN58" s="16">
        <f t="shared" si="115"/>
        <v>16.048424128163276</v>
      </c>
      <c r="DO58" s="72">
        <f t="shared" si="116"/>
        <v>-3.5527136788005009E-15</v>
      </c>
      <c r="DP58" s="16">
        <f t="shared" si="117"/>
        <v>0</v>
      </c>
      <c r="DQ58" s="16">
        <f t="shared" si="118"/>
        <v>9.9223371281632815</v>
      </c>
      <c r="DR58" s="2">
        <f t="shared" si="119"/>
        <v>29.178952960296854</v>
      </c>
      <c r="DS58" s="2">
        <f t="shared" si="120"/>
        <v>0</v>
      </c>
      <c r="DT58" s="2">
        <f t="shared" si="121"/>
        <v>0</v>
      </c>
      <c r="DU58" s="2">
        <f t="shared" si="122"/>
        <v>0</v>
      </c>
      <c r="DV58" s="15" t="s">
        <v>189</v>
      </c>
      <c r="DW58" s="18"/>
      <c r="DX58" s="17"/>
      <c r="DY58" s="47" t="str">
        <f t="shared" si="140"/>
        <v/>
      </c>
      <c r="DZ58" s="47" t="str">
        <f t="shared" si="140"/>
        <v/>
      </c>
      <c r="EA58" s="47" t="str">
        <f t="shared" si="140"/>
        <v/>
      </c>
      <c r="EB58" s="47" t="str">
        <f t="shared" si="140"/>
        <v/>
      </c>
      <c r="EC58" s="49" t="str">
        <f t="shared" si="140"/>
        <v/>
      </c>
      <c r="ED58" s="49" t="str">
        <f t="shared" si="140"/>
        <v/>
      </c>
      <c r="EE58" s="47" t="str">
        <f t="shared" si="140"/>
        <v/>
      </c>
      <c r="EF58" s="47" t="str">
        <f t="shared" si="140"/>
        <v/>
      </c>
      <c r="EG58" s="47" t="str">
        <f t="shared" si="140"/>
        <v/>
      </c>
      <c r="EH58" s="6">
        <f t="shared" si="18"/>
        <v>0</v>
      </c>
      <c r="EI58" s="6">
        <f t="shared" si="19"/>
        <v>0</v>
      </c>
      <c r="EJ58" s="2" t="str">
        <f t="shared" si="20"/>
        <v/>
      </c>
      <c r="EK58" s="2" t="str">
        <f t="shared" si="21"/>
        <v/>
      </c>
      <c r="EL58" s="2" t="str">
        <f t="shared" si="139"/>
        <v/>
      </c>
      <c r="EM58" s="2" t="str">
        <f t="shared" si="23"/>
        <v/>
      </c>
      <c r="EN58" s="2" t="str">
        <f t="shared" si="24"/>
        <v/>
      </c>
      <c r="EO58" s="2">
        <f t="shared" si="25"/>
        <v>0</v>
      </c>
      <c r="EP58" s="2">
        <f t="shared" si="123"/>
        <v>0</v>
      </c>
      <c r="EQ58" s="2"/>
      <c r="ER58" s="2"/>
      <c r="ES58" s="2"/>
      <c r="ET58" s="2"/>
      <c r="EU58" s="2"/>
      <c r="EV58" s="2"/>
      <c r="EW58" s="2">
        <f t="shared" si="26"/>
        <v>0</v>
      </c>
      <c r="EX58" s="2">
        <f t="shared" si="27"/>
        <v>0</v>
      </c>
      <c r="EY58" s="2">
        <f t="shared" si="124"/>
        <v>0</v>
      </c>
      <c r="EZ58" s="2">
        <f t="shared" si="28"/>
        <v>0</v>
      </c>
      <c r="FA58" s="2">
        <f t="shared" si="29"/>
        <v>0</v>
      </c>
      <c r="FB58" s="59"/>
      <c r="FC58" s="2">
        <f t="shared" si="30"/>
        <v>0</v>
      </c>
      <c r="FD58" s="2">
        <f t="shared" si="125"/>
        <v>0</v>
      </c>
      <c r="FE58" s="3">
        <f t="shared" si="138"/>
        <v>0</v>
      </c>
      <c r="FF58" s="3">
        <f t="shared" si="126"/>
        <v>0</v>
      </c>
      <c r="FG58" s="3">
        <f t="shared" si="127"/>
        <v>0</v>
      </c>
      <c r="FH58" s="3">
        <f t="shared" si="31"/>
        <v>0</v>
      </c>
      <c r="FI58" s="67">
        <f t="shared" si="32"/>
        <v>0</v>
      </c>
      <c r="FJ58" s="3">
        <f t="shared" si="33"/>
        <v>0</v>
      </c>
      <c r="FK58" s="3">
        <f t="shared" si="34"/>
        <v>0</v>
      </c>
      <c r="FL58" s="3">
        <f t="shared" si="128"/>
        <v>0</v>
      </c>
      <c r="FM58" s="3">
        <f t="shared" si="129"/>
        <v>0</v>
      </c>
      <c r="FN58" s="3">
        <f t="shared" si="130"/>
        <v>0</v>
      </c>
      <c r="FO58" s="2">
        <f t="shared" si="35"/>
        <v>0</v>
      </c>
      <c r="FP58" s="2">
        <f t="shared" si="36"/>
        <v>0</v>
      </c>
      <c r="FQ58" s="2">
        <f t="shared" si="131"/>
        <v>0</v>
      </c>
      <c r="FR58" s="6" t="str">
        <f>IF(A58=1,1,IF(DW58="","",COUNTA($DW$31:DW58)+1))</f>
        <v/>
      </c>
      <c r="FS58" s="6" t="str">
        <f t="shared" si="37"/>
        <v/>
      </c>
      <c r="FT58" s="43">
        <f t="shared" si="132"/>
        <v>1</v>
      </c>
      <c r="FU58" s="23">
        <f t="shared" si="133"/>
        <v>1</v>
      </c>
      <c r="FV58" s="21">
        <f t="shared" si="134"/>
        <v>2</v>
      </c>
    </row>
    <row r="59" spans="1:178">
      <c r="A59" s="4">
        <f t="shared" si="38"/>
        <v>29</v>
      </c>
      <c r="B59" s="33">
        <v>205.708</v>
      </c>
      <c r="C59" s="33">
        <v>393.46242279025563</v>
      </c>
      <c r="D59" s="33">
        <v>391.64986490987081</v>
      </c>
      <c r="E59" s="33"/>
      <c r="F59" s="33"/>
      <c r="G59" s="11" t="str">
        <f t="shared" si="4"/>
        <v/>
      </c>
      <c r="H59" s="3">
        <f t="shared" si="39"/>
        <v>205.708</v>
      </c>
      <c r="I59" s="3">
        <f t="shared" si="5"/>
        <v>205.708</v>
      </c>
      <c r="J59" s="3">
        <f t="shared" si="40"/>
        <v>393.46242279025563</v>
      </c>
      <c r="K59" s="3">
        <f t="shared" si="6"/>
        <v>393.46242279025563</v>
      </c>
      <c r="L59" s="2">
        <f t="shared" si="7"/>
        <v>393.46242279025563</v>
      </c>
      <c r="M59" s="8">
        <f t="shared" si="41"/>
        <v>205.708</v>
      </c>
      <c r="N59" s="8">
        <f t="shared" si="8"/>
        <v>205.708</v>
      </c>
      <c r="O59" s="8">
        <f t="shared" si="42"/>
        <v>391.64986490987081</v>
      </c>
      <c r="P59" s="8">
        <f t="shared" si="9"/>
        <v>391.64986490987081</v>
      </c>
      <c r="Q59" s="2">
        <f t="shared" si="10"/>
        <v>391.64986490987081</v>
      </c>
      <c r="R59" s="3">
        <f t="shared" si="11"/>
        <v>0</v>
      </c>
      <c r="S59" s="3" t="str">
        <f t="shared" si="12"/>
        <v/>
      </c>
      <c r="T59" s="3" t="str">
        <f t="shared" si="43"/>
        <v/>
      </c>
      <c r="U59" s="8" t="str">
        <f t="shared" si="13"/>
        <v/>
      </c>
      <c r="V59" s="2" t="str">
        <f t="shared" si="14"/>
        <v/>
      </c>
      <c r="W59" s="2" t="str">
        <f t="shared" si="15"/>
        <v/>
      </c>
      <c r="X59" s="2">
        <f t="shared" si="135"/>
        <v>393.46242279025563</v>
      </c>
      <c r="Y59" s="2">
        <f t="shared" si="16"/>
        <v>1.8125578803848157</v>
      </c>
      <c r="Z59" s="46">
        <f t="shared" si="144"/>
        <v>330</v>
      </c>
      <c r="AA59" s="46">
        <f t="shared" si="44"/>
        <v>0</v>
      </c>
      <c r="AB59" s="47"/>
      <c r="AC59" s="46">
        <f t="shared" si="45"/>
        <v>2</v>
      </c>
      <c r="AD59" s="47">
        <f t="shared" si="145"/>
        <v>1.1000000000000001</v>
      </c>
      <c r="AE59" s="48" t="str">
        <f t="shared" si="46"/>
        <v/>
      </c>
      <c r="AF59" s="49">
        <f t="shared" si="141"/>
        <v>0</v>
      </c>
      <c r="AG59" s="49">
        <f t="shared" si="141"/>
        <v>0</v>
      </c>
      <c r="AH59" s="49">
        <f t="shared" si="141"/>
        <v>0</v>
      </c>
      <c r="AI59" s="47">
        <f t="shared" si="141"/>
        <v>0.1</v>
      </c>
      <c r="AJ59" s="47">
        <f t="shared" si="141"/>
        <v>0.3</v>
      </c>
      <c r="AK59" s="46">
        <f t="shared" si="146"/>
        <v>2</v>
      </c>
      <c r="AL59" s="47"/>
      <c r="AM59" s="53">
        <f t="shared" si="48"/>
        <v>0.63</v>
      </c>
      <c r="AN59" s="50" t="str">
        <f t="shared" si="49"/>
        <v>194,414 - 205,708</v>
      </c>
      <c r="AO59" s="53" t="s">
        <v>84</v>
      </c>
      <c r="AP59" s="52">
        <f t="shared" si="50"/>
        <v>11.294000000000011</v>
      </c>
      <c r="AQ59" s="52">
        <f t="shared" si="51"/>
        <v>11.294000000000011</v>
      </c>
      <c r="AR59" s="47">
        <f t="shared" si="52"/>
        <v>0</v>
      </c>
      <c r="AS59" s="53">
        <f t="shared" si="53"/>
        <v>1.8048016202013173</v>
      </c>
      <c r="AT59" s="52">
        <f t="shared" si="54"/>
        <v>1.9048016202013174</v>
      </c>
      <c r="AU59" s="9">
        <f t="shared" si="55"/>
        <v>21.5128294985537</v>
      </c>
      <c r="AV59" s="9">
        <f t="shared" si="56"/>
        <v>0.73</v>
      </c>
      <c r="AW59" s="12" t="str">
        <f t="shared" si="57"/>
        <v/>
      </c>
      <c r="AX59" s="9">
        <f t="shared" si="58"/>
        <v>1.9048016202013174</v>
      </c>
      <c r="AY59" s="12" t="str">
        <f t="shared" si="59"/>
        <v/>
      </c>
      <c r="AZ59" s="10">
        <f t="shared" si="60"/>
        <v>8.5529859993982119E-2</v>
      </c>
      <c r="BA59" s="10">
        <f t="shared" si="61"/>
        <v>1.1000000000000001</v>
      </c>
      <c r="BB59" s="10">
        <f t="shared" si="62"/>
        <v>0.11000000000000001</v>
      </c>
      <c r="BC59" s="10">
        <f t="shared" si="63"/>
        <v>0.69300000000000006</v>
      </c>
      <c r="BD59" s="10">
        <f t="shared" si="64"/>
        <v>0.60747014000601796</v>
      </c>
      <c r="BE59" s="12" t="str">
        <f t="shared" si="65"/>
        <v/>
      </c>
      <c r="BF59" s="9">
        <f t="shared" si="66"/>
        <v>1.1000000000000001</v>
      </c>
      <c r="BG59" s="9">
        <f t="shared" si="67"/>
        <v>1.1000000000000001</v>
      </c>
      <c r="BH59" s="7">
        <f t="shared" si="68"/>
        <v>0</v>
      </c>
      <c r="BI59" s="7">
        <f t="shared" si="69"/>
        <v>2.0952817822214493</v>
      </c>
      <c r="BJ59" s="12" t="str">
        <f t="shared" si="70"/>
        <v/>
      </c>
      <c r="BK59" s="80">
        <f t="shared" si="71"/>
        <v>0</v>
      </c>
      <c r="BL59" s="7">
        <f t="shared" si="72"/>
        <v>0</v>
      </c>
      <c r="BM59" s="7">
        <f t="shared" si="136"/>
        <v>1.2922817822214494</v>
      </c>
      <c r="BN59" s="12" t="str">
        <f t="shared" si="73"/>
        <v/>
      </c>
      <c r="BO59" s="9">
        <f t="shared" si="74"/>
        <v>2.0952817822214493</v>
      </c>
      <c r="BP59" s="2">
        <f t="shared" si="75"/>
        <v>1.9048016202013174</v>
      </c>
      <c r="BQ59" s="2">
        <f t="shared" si="76"/>
        <v>1.9048016202013174</v>
      </c>
      <c r="BR59" s="20">
        <f t="shared" si="142"/>
        <v>2</v>
      </c>
      <c r="BS59" s="20">
        <f t="shared" si="142"/>
        <v>2</v>
      </c>
      <c r="BT59" s="20">
        <f t="shared" si="142"/>
        <v>2</v>
      </c>
      <c r="BU59" s="86">
        <f t="shared" si="78"/>
        <v>1</v>
      </c>
      <c r="BV59" s="86">
        <f t="shared" si="79"/>
        <v>1</v>
      </c>
      <c r="BW59" s="20">
        <f t="shared" si="142"/>
        <v>3</v>
      </c>
      <c r="BX59" s="86">
        <f t="shared" si="143"/>
        <v>0.1</v>
      </c>
      <c r="BY59" s="86">
        <f t="shared" si="143"/>
        <v>0.12</v>
      </c>
      <c r="BZ59" s="86">
        <f t="shared" si="143"/>
        <v>0.15</v>
      </c>
      <c r="CA59" s="86">
        <f t="shared" si="143"/>
        <v>0.17</v>
      </c>
      <c r="CB59" s="86">
        <f t="shared" si="143"/>
        <v>0.19</v>
      </c>
      <c r="CC59" s="86">
        <f t="shared" si="143"/>
        <v>0.22</v>
      </c>
      <c r="CD59" s="86">
        <f t="shared" si="143"/>
        <v>0.05</v>
      </c>
      <c r="CE59" s="20" t="str">
        <f t="shared" si="137"/>
        <v>OK (100 %)</v>
      </c>
      <c r="CF59" s="14">
        <f t="shared" si="81"/>
        <v>10.074000000000011</v>
      </c>
      <c r="CG59" s="14">
        <f t="shared" si="82"/>
        <v>10.674000000000012</v>
      </c>
      <c r="CH59" s="8">
        <f t="shared" si="83"/>
        <v>7.5782510229559801</v>
      </c>
      <c r="CI59" s="9">
        <f t="shared" si="84"/>
        <v>11.294000000000011</v>
      </c>
      <c r="CJ59" s="9">
        <f t="shared" si="85"/>
        <v>0</v>
      </c>
      <c r="CK59" s="9">
        <f t="shared" si="86"/>
        <v>11.294000000000011</v>
      </c>
      <c r="CL59" s="9">
        <f t="shared" si="87"/>
        <v>0</v>
      </c>
      <c r="CM59" s="9">
        <f t="shared" si="88"/>
        <v>0.91294572557576614</v>
      </c>
      <c r="CN59" s="9">
        <f t="shared" si="89"/>
        <v>0</v>
      </c>
      <c r="CO59" s="9">
        <f t="shared" si="90"/>
        <v>0</v>
      </c>
      <c r="CP59" s="9">
        <f t="shared" si="91"/>
        <v>0</v>
      </c>
      <c r="CQ59" s="9">
        <f t="shared" si="92"/>
        <v>0</v>
      </c>
      <c r="CR59" s="9">
        <f t="shared" si="93"/>
        <v>0</v>
      </c>
      <c r="CS59" s="9">
        <f t="shared" si="94"/>
        <v>0</v>
      </c>
      <c r="CT59" s="9">
        <f t="shared" si="95"/>
        <v>0</v>
      </c>
      <c r="CU59" s="9">
        <f t="shared" si="96"/>
        <v>0</v>
      </c>
      <c r="CV59" s="9">
        <f t="shared" si="97"/>
        <v>33.089833270757943</v>
      </c>
      <c r="CW59" s="9">
        <f t="shared" si="98"/>
        <v>3.3089833270757945</v>
      </c>
      <c r="CX59" s="9">
        <f t="shared" si="99"/>
        <v>3.9707799924909528</v>
      </c>
      <c r="CY59" s="9">
        <f t="shared" si="100"/>
        <v>4.9634749906136912</v>
      </c>
      <c r="CZ59" s="9">
        <f t="shared" si="101"/>
        <v>5.6252716560288505</v>
      </c>
      <c r="DA59" s="9">
        <f t="shared" si="102"/>
        <v>6.2870683214440088</v>
      </c>
      <c r="DB59" s="9">
        <f t="shared" si="103"/>
        <v>7.2797633195667473</v>
      </c>
      <c r="DC59" s="9">
        <f t="shared" si="104"/>
        <v>1.6544916635378972</v>
      </c>
      <c r="DD59" s="2">
        <f t="shared" si="105"/>
        <v>1.1741400000000015</v>
      </c>
      <c r="DE59" s="2">
        <f t="shared" si="106"/>
        <v>0.59536</v>
      </c>
      <c r="DF59" s="2">
        <f t="shared" si="107"/>
        <v>6.4841362744242428</v>
      </c>
      <c r="DG59" s="2">
        <f t="shared" si="108"/>
        <v>0</v>
      </c>
      <c r="DH59" s="2">
        <f t="shared" si="109"/>
        <v>0</v>
      </c>
      <c r="DI59" s="2">
        <f t="shared" si="110"/>
        <v>0</v>
      </c>
      <c r="DJ59" s="2">
        <f t="shared" si="111"/>
        <v>0</v>
      </c>
      <c r="DK59" s="2">
        <f t="shared" si="112"/>
        <v>13.793815743431766</v>
      </c>
      <c r="DL59" s="16">
        <f t="shared" si="113"/>
        <v>0</v>
      </c>
      <c r="DM59" s="16">
        <f t="shared" si="114"/>
        <v>6.3120208094548307</v>
      </c>
      <c r="DN59" s="16">
        <f t="shared" si="115"/>
        <v>31.82360305725679</v>
      </c>
      <c r="DO59" s="72">
        <f t="shared" si="116"/>
        <v>1.2662302135011529</v>
      </c>
      <c r="DP59" s="16">
        <f t="shared" si="117"/>
        <v>1.7763568394002505E-15</v>
      </c>
      <c r="DQ59" s="16">
        <f t="shared" si="118"/>
        <v>20.105836552886597</v>
      </c>
      <c r="DR59" s="2">
        <f t="shared" si="119"/>
        <v>43.025658997107399</v>
      </c>
      <c r="DS59" s="2">
        <f t="shared" si="120"/>
        <v>0</v>
      </c>
      <c r="DT59" s="2">
        <f t="shared" si="121"/>
        <v>0</v>
      </c>
      <c r="DU59" s="2">
        <f t="shared" si="122"/>
        <v>2.5511845043701826</v>
      </c>
      <c r="DV59" s="15" t="s">
        <v>220</v>
      </c>
      <c r="DW59" s="18">
        <v>1.24</v>
      </c>
      <c r="DX59" s="17"/>
      <c r="DY59" s="47">
        <f t="shared" si="140"/>
        <v>0.6</v>
      </c>
      <c r="DZ59" s="47">
        <f t="shared" si="140"/>
        <v>0.6</v>
      </c>
      <c r="EA59" s="47">
        <f t="shared" si="140"/>
        <v>0.6</v>
      </c>
      <c r="EB59" s="47">
        <f t="shared" si="140"/>
        <v>0.6</v>
      </c>
      <c r="EC59" s="49">
        <f t="shared" si="140"/>
        <v>0</v>
      </c>
      <c r="ED59" s="49">
        <f t="shared" si="140"/>
        <v>0</v>
      </c>
      <c r="EE59" s="47">
        <f t="shared" si="140"/>
        <v>0.2</v>
      </c>
      <c r="EF59" s="47">
        <f t="shared" si="140"/>
        <v>0.1</v>
      </c>
      <c r="EG59" s="47">
        <f t="shared" si="140"/>
        <v>0</v>
      </c>
      <c r="EH59" s="6">
        <f t="shared" si="18"/>
        <v>1.22</v>
      </c>
      <c r="EI59" s="6">
        <f t="shared" si="19"/>
        <v>1.22</v>
      </c>
      <c r="EJ59" s="2">
        <f t="shared" si="20"/>
        <v>2.44</v>
      </c>
      <c r="EK59" s="2">
        <f t="shared" si="21"/>
        <v>2.44</v>
      </c>
      <c r="EL59" s="2">
        <f t="shared" si="139"/>
        <v>1.9125578803848158</v>
      </c>
      <c r="EM59" s="2">
        <f t="shared" si="23"/>
        <v>2.0125578803848159</v>
      </c>
      <c r="EN59" s="2">
        <f t="shared" si="24"/>
        <v>4.9106412281389504</v>
      </c>
      <c r="EO59" s="2">
        <f t="shared" si="25"/>
        <v>11.981964596659038</v>
      </c>
      <c r="EP59" s="2">
        <f t="shared" si="123"/>
        <v>11.981964596659038</v>
      </c>
      <c r="EQ59" s="2"/>
      <c r="ER59" s="2"/>
      <c r="ES59" s="2"/>
      <c r="ET59" s="2"/>
      <c r="EU59" s="2"/>
      <c r="EV59" s="2"/>
      <c r="EW59" s="2">
        <f t="shared" si="26"/>
        <v>5.9535999999999998</v>
      </c>
      <c r="EX59" s="2">
        <f t="shared" si="27"/>
        <v>0.59536</v>
      </c>
      <c r="EY59" s="2">
        <f t="shared" si="124"/>
        <v>0.59536</v>
      </c>
      <c r="EZ59" s="2">
        <f t="shared" si="28"/>
        <v>1.2076282160399165</v>
      </c>
      <c r="FA59" s="2">
        <f t="shared" si="29"/>
        <v>2.0125578803848159</v>
      </c>
      <c r="FB59" s="59"/>
      <c r="FC59" s="2">
        <f t="shared" si="30"/>
        <v>2.5511845043701826</v>
      </c>
      <c r="FD59" s="2">
        <f t="shared" si="125"/>
        <v>2.5511845043701826</v>
      </c>
      <c r="FE59" s="3">
        <f t="shared" si="138"/>
        <v>11.981964596659038</v>
      </c>
      <c r="FF59" s="3">
        <f t="shared" si="126"/>
        <v>2.5511845043701826</v>
      </c>
      <c r="FG59" s="3">
        <f t="shared" si="127"/>
        <v>0.59536</v>
      </c>
      <c r="FH59" s="3">
        <f t="shared" si="31"/>
        <v>1.2</v>
      </c>
      <c r="FI59" s="67">
        <f t="shared" si="32"/>
        <v>2.0952817822214493</v>
      </c>
      <c r="FJ59" s="3">
        <f t="shared" si="33"/>
        <v>1.9125578803848158</v>
      </c>
      <c r="FK59" s="3">
        <f t="shared" si="34"/>
        <v>2.1038136684232973</v>
      </c>
      <c r="FL59" s="3">
        <f t="shared" si="128"/>
        <v>2.5245764021079569</v>
      </c>
      <c r="FM59" s="3">
        <f t="shared" si="129"/>
        <v>6.3108436901808993</v>
      </c>
      <c r="FN59" s="3">
        <f t="shared" si="130"/>
        <v>6.3108436901808993</v>
      </c>
      <c r="FO59" s="2">
        <f t="shared" si="35"/>
        <v>2.44</v>
      </c>
      <c r="FP59" s="2">
        <f t="shared" si="36"/>
        <v>5.9535999999999998</v>
      </c>
      <c r="FQ59" s="2">
        <f t="shared" si="131"/>
        <v>5.9535999999999998</v>
      </c>
      <c r="FR59" s="6">
        <f>IF(A59=1,1,IF(DW59="","",COUNTA($DW$31:DW59)+1))</f>
        <v>8</v>
      </c>
      <c r="FS59" s="6">
        <f t="shared" si="37"/>
        <v>2</v>
      </c>
      <c r="FT59" s="43">
        <f t="shared" si="132"/>
        <v>1</v>
      </c>
      <c r="FU59" s="23">
        <f t="shared" si="133"/>
        <v>1</v>
      </c>
      <c r="FV59" s="21">
        <f t="shared" si="134"/>
        <v>2</v>
      </c>
    </row>
    <row r="60" spans="1:178">
      <c r="A60" s="4">
        <f t="shared" si="38"/>
        <v>30</v>
      </c>
      <c r="B60" s="33">
        <v>214.405</v>
      </c>
      <c r="C60" s="33">
        <v>393.62599999999998</v>
      </c>
      <c r="D60" s="33">
        <v>391.80149662735101</v>
      </c>
      <c r="E60" s="33"/>
      <c r="F60" s="33"/>
      <c r="G60" s="11" t="str">
        <f t="shared" si="4"/>
        <v/>
      </c>
      <c r="H60" s="3">
        <f t="shared" si="39"/>
        <v>214.405</v>
      </c>
      <c r="I60" s="3">
        <f t="shared" si="5"/>
        <v>214.405</v>
      </c>
      <c r="J60" s="3">
        <f t="shared" si="40"/>
        <v>393.62599999999998</v>
      </c>
      <c r="K60" s="3">
        <f t="shared" si="6"/>
        <v>393.62599999999998</v>
      </c>
      <c r="L60" s="2">
        <f t="shared" si="7"/>
        <v>393.62599999999998</v>
      </c>
      <c r="M60" s="8">
        <f t="shared" si="41"/>
        <v>214.405</v>
      </c>
      <c r="N60" s="8">
        <f t="shared" si="8"/>
        <v>214.405</v>
      </c>
      <c r="O60" s="8">
        <f t="shared" si="42"/>
        <v>391.80149662735101</v>
      </c>
      <c r="P60" s="8">
        <f t="shared" si="9"/>
        <v>391.80149662735101</v>
      </c>
      <c r="Q60" s="2">
        <f t="shared" si="10"/>
        <v>391.80149662735101</v>
      </c>
      <c r="R60" s="3">
        <f t="shared" si="11"/>
        <v>0</v>
      </c>
      <c r="S60" s="3" t="str">
        <f t="shared" si="12"/>
        <v/>
      </c>
      <c r="T60" s="3" t="str">
        <f t="shared" si="43"/>
        <v/>
      </c>
      <c r="U60" s="8" t="str">
        <f t="shared" si="13"/>
        <v/>
      </c>
      <c r="V60" s="2" t="str">
        <f t="shared" si="14"/>
        <v/>
      </c>
      <c r="W60" s="2" t="str">
        <f t="shared" si="15"/>
        <v/>
      </c>
      <c r="X60" s="2">
        <f t="shared" si="135"/>
        <v>393.62599999999998</v>
      </c>
      <c r="Y60" s="2">
        <f t="shared" si="16"/>
        <v>1.8245033726489623</v>
      </c>
      <c r="Z60" s="46">
        <f t="shared" si="144"/>
        <v>330</v>
      </c>
      <c r="AA60" s="46">
        <f t="shared" si="44"/>
        <v>0</v>
      </c>
      <c r="AB60" s="47"/>
      <c r="AC60" s="46">
        <f t="shared" si="45"/>
        <v>2</v>
      </c>
      <c r="AD60" s="47">
        <f t="shared" si="145"/>
        <v>1.1000000000000001</v>
      </c>
      <c r="AE60" s="48" t="str">
        <f t="shared" si="46"/>
        <v/>
      </c>
      <c r="AF60" s="49">
        <f t="shared" si="141"/>
        <v>0</v>
      </c>
      <c r="AG60" s="49">
        <f t="shared" si="141"/>
        <v>0</v>
      </c>
      <c r="AH60" s="49">
        <f t="shared" si="141"/>
        <v>0</v>
      </c>
      <c r="AI60" s="47">
        <f t="shared" si="141"/>
        <v>0.1</v>
      </c>
      <c r="AJ60" s="47">
        <f t="shared" si="141"/>
        <v>0.3</v>
      </c>
      <c r="AK60" s="46">
        <f t="shared" si="146"/>
        <v>2</v>
      </c>
      <c r="AL60" s="47"/>
      <c r="AM60" s="53">
        <f t="shared" si="48"/>
        <v>0.63</v>
      </c>
      <c r="AN60" s="50" t="str">
        <f t="shared" si="49"/>
        <v>205,708 - 214,405</v>
      </c>
      <c r="AO60" s="53" t="s">
        <v>84</v>
      </c>
      <c r="AP60" s="52">
        <f t="shared" si="50"/>
        <v>8.6970000000000027</v>
      </c>
      <c r="AQ60" s="52">
        <f t="shared" si="51"/>
        <v>8.6970000000000027</v>
      </c>
      <c r="AR60" s="47">
        <f t="shared" si="52"/>
        <v>0</v>
      </c>
      <c r="AS60" s="53">
        <f t="shared" si="53"/>
        <v>1.818530626516889</v>
      </c>
      <c r="AT60" s="52">
        <f t="shared" si="54"/>
        <v>1.9185306265168891</v>
      </c>
      <c r="AU60" s="9">
        <f t="shared" si="55"/>
        <v>16.68546085881739</v>
      </c>
      <c r="AV60" s="9">
        <f t="shared" si="56"/>
        <v>0.73</v>
      </c>
      <c r="AW60" s="12" t="str">
        <f t="shared" si="57"/>
        <v/>
      </c>
      <c r="AX60" s="9">
        <f t="shared" si="58"/>
        <v>1.9185306265168891</v>
      </c>
      <c r="AY60" s="12" t="str">
        <f t="shared" si="59"/>
        <v/>
      </c>
      <c r="AZ60" s="10">
        <f t="shared" si="60"/>
        <v>8.5529859993982119E-2</v>
      </c>
      <c r="BA60" s="10">
        <f t="shared" si="61"/>
        <v>1.1000000000000001</v>
      </c>
      <c r="BB60" s="10">
        <f t="shared" si="62"/>
        <v>0.11000000000000001</v>
      </c>
      <c r="BC60" s="10">
        <f t="shared" si="63"/>
        <v>0.69300000000000006</v>
      </c>
      <c r="BD60" s="10">
        <f t="shared" si="64"/>
        <v>0.60747014000601796</v>
      </c>
      <c r="BE60" s="12" t="str">
        <f t="shared" si="65"/>
        <v/>
      </c>
      <c r="BF60" s="9">
        <f t="shared" si="66"/>
        <v>1.1000000000000001</v>
      </c>
      <c r="BG60" s="9">
        <f t="shared" si="67"/>
        <v>1.1000000000000001</v>
      </c>
      <c r="BH60" s="7">
        <f t="shared" si="68"/>
        <v>0</v>
      </c>
      <c r="BI60" s="7">
        <f t="shared" si="69"/>
        <v>2.1103836891685783</v>
      </c>
      <c r="BJ60" s="12" t="str">
        <f t="shared" si="70"/>
        <v/>
      </c>
      <c r="BK60" s="80">
        <f t="shared" si="71"/>
        <v>0</v>
      </c>
      <c r="BL60" s="7">
        <f t="shared" si="72"/>
        <v>0</v>
      </c>
      <c r="BM60" s="7">
        <f t="shared" si="136"/>
        <v>1.3073836891685784</v>
      </c>
      <c r="BN60" s="12" t="str">
        <f t="shared" si="73"/>
        <v/>
      </c>
      <c r="BO60" s="9">
        <f t="shared" si="74"/>
        <v>2.1103836891685783</v>
      </c>
      <c r="BP60" s="2">
        <f t="shared" si="75"/>
        <v>1.9185306265168891</v>
      </c>
      <c r="BQ60" s="2">
        <f t="shared" si="76"/>
        <v>1.9185306265168891</v>
      </c>
      <c r="BR60" s="20">
        <f t="shared" si="142"/>
        <v>2</v>
      </c>
      <c r="BS60" s="20">
        <f t="shared" si="142"/>
        <v>2</v>
      </c>
      <c r="BT60" s="20">
        <f t="shared" si="142"/>
        <v>2</v>
      </c>
      <c r="BU60" s="86">
        <f t="shared" si="78"/>
        <v>1</v>
      </c>
      <c r="BV60" s="86">
        <f t="shared" si="79"/>
        <v>1</v>
      </c>
      <c r="BW60" s="20">
        <f t="shared" si="142"/>
        <v>3</v>
      </c>
      <c r="BX60" s="86">
        <f t="shared" si="143"/>
        <v>0.1</v>
      </c>
      <c r="BY60" s="86">
        <f t="shared" si="143"/>
        <v>0.12</v>
      </c>
      <c r="BZ60" s="86">
        <f t="shared" si="143"/>
        <v>0.15</v>
      </c>
      <c r="CA60" s="86">
        <f t="shared" si="143"/>
        <v>0.17</v>
      </c>
      <c r="CB60" s="86">
        <f t="shared" si="143"/>
        <v>0.19</v>
      </c>
      <c r="CC60" s="86">
        <f t="shared" si="143"/>
        <v>0.22</v>
      </c>
      <c r="CD60" s="86">
        <f t="shared" si="143"/>
        <v>0.05</v>
      </c>
      <c r="CE60" s="20" t="str">
        <f t="shared" si="137"/>
        <v>OK (100 %)</v>
      </c>
      <c r="CF60" s="14">
        <f t="shared" si="81"/>
        <v>7.477000000000003</v>
      </c>
      <c r="CG60" s="14">
        <f t="shared" si="82"/>
        <v>8.0770000000000035</v>
      </c>
      <c r="CH60" s="8">
        <f t="shared" si="83"/>
        <v>-1.2662302135011494</v>
      </c>
      <c r="CI60" s="9">
        <f t="shared" si="84"/>
        <v>8.6970000000000027</v>
      </c>
      <c r="CJ60" s="9">
        <f t="shared" si="85"/>
        <v>0</v>
      </c>
      <c r="CK60" s="9">
        <f t="shared" si="86"/>
        <v>8.6970000000000027</v>
      </c>
      <c r="CL60" s="9">
        <f t="shared" si="87"/>
        <v>0</v>
      </c>
      <c r="CM60" s="9">
        <f t="shared" si="88"/>
        <v>0.6908246791713939</v>
      </c>
      <c r="CN60" s="9">
        <f t="shared" si="89"/>
        <v>0</v>
      </c>
      <c r="CO60" s="9">
        <f t="shared" si="90"/>
        <v>0</v>
      </c>
      <c r="CP60" s="9">
        <f t="shared" si="91"/>
        <v>0</v>
      </c>
      <c r="CQ60" s="9">
        <f t="shared" si="92"/>
        <v>0</v>
      </c>
      <c r="CR60" s="9">
        <f t="shared" si="93"/>
        <v>0</v>
      </c>
      <c r="CS60" s="9">
        <f t="shared" si="94"/>
        <v>0</v>
      </c>
      <c r="CT60" s="9">
        <f t="shared" si="95"/>
        <v>0</v>
      </c>
      <c r="CU60" s="9">
        <f t="shared" si="96"/>
        <v>0</v>
      </c>
      <c r="CV60" s="9">
        <f t="shared" si="97"/>
        <v>15.779338843913466</v>
      </c>
      <c r="CW60" s="9">
        <f t="shared" si="98"/>
        <v>1.5779338843913466</v>
      </c>
      <c r="CX60" s="9">
        <f t="shared" si="99"/>
        <v>1.8935206612696158</v>
      </c>
      <c r="CY60" s="9">
        <f t="shared" si="100"/>
        <v>2.3669008265870199</v>
      </c>
      <c r="CZ60" s="9">
        <f t="shared" si="101"/>
        <v>2.6824876034652894</v>
      </c>
      <c r="DA60" s="9">
        <f t="shared" si="102"/>
        <v>2.9980743803435588</v>
      </c>
      <c r="DB60" s="9">
        <f t="shared" si="103"/>
        <v>3.4714545456609627</v>
      </c>
      <c r="DC60" s="9">
        <f t="shared" si="104"/>
        <v>0.78896694219567332</v>
      </c>
      <c r="DD60" s="2">
        <f t="shared" si="105"/>
        <v>0.88847000000000054</v>
      </c>
      <c r="DE60" s="2">
        <f t="shared" si="106"/>
        <v>0</v>
      </c>
      <c r="DF60" s="2">
        <f t="shared" si="107"/>
        <v>4.906536320828609</v>
      </c>
      <c r="DG60" s="2">
        <f t="shared" si="108"/>
        <v>0</v>
      </c>
      <c r="DH60" s="2">
        <f t="shared" si="109"/>
        <v>0</v>
      </c>
      <c r="DI60" s="2">
        <f t="shared" si="110"/>
        <v>0</v>
      </c>
      <c r="DJ60" s="2">
        <f t="shared" si="111"/>
        <v>0</v>
      </c>
      <c r="DK60" s="2">
        <f t="shared" si="112"/>
        <v>10.559738057414613</v>
      </c>
      <c r="DL60" s="16">
        <f t="shared" si="113"/>
        <v>0</v>
      </c>
      <c r="DM60" s="16">
        <f t="shared" si="114"/>
        <v>0</v>
      </c>
      <c r="DN60" s="16">
        <f t="shared" si="115"/>
        <v>17.045569057414617</v>
      </c>
      <c r="DO60" s="72">
        <f t="shared" si="116"/>
        <v>-1.2662302135011512</v>
      </c>
      <c r="DP60" s="16">
        <f t="shared" si="117"/>
        <v>0</v>
      </c>
      <c r="DQ60" s="16">
        <f t="shared" si="118"/>
        <v>10.559738057414613</v>
      </c>
      <c r="DR60" s="2">
        <f t="shared" si="119"/>
        <v>33.370921717634779</v>
      </c>
      <c r="DS60" s="2">
        <f t="shared" si="120"/>
        <v>0</v>
      </c>
      <c r="DT60" s="2">
        <f t="shared" si="121"/>
        <v>0</v>
      </c>
      <c r="DU60" s="2">
        <f t="shared" si="122"/>
        <v>0</v>
      </c>
      <c r="DV60" s="15" t="s">
        <v>189</v>
      </c>
      <c r="DW60" s="18"/>
      <c r="DX60" s="17"/>
      <c r="DY60" s="47" t="str">
        <f t="shared" si="140"/>
        <v/>
      </c>
      <c r="DZ60" s="47" t="str">
        <f t="shared" si="140"/>
        <v/>
      </c>
      <c r="EA60" s="47" t="str">
        <f t="shared" si="140"/>
        <v/>
      </c>
      <c r="EB60" s="47" t="str">
        <f t="shared" si="140"/>
        <v/>
      </c>
      <c r="EC60" s="49" t="str">
        <f t="shared" si="140"/>
        <v/>
      </c>
      <c r="ED60" s="49" t="str">
        <f t="shared" si="140"/>
        <v/>
      </c>
      <c r="EE60" s="47" t="str">
        <f t="shared" si="140"/>
        <v/>
      </c>
      <c r="EF60" s="47" t="str">
        <f t="shared" si="140"/>
        <v/>
      </c>
      <c r="EG60" s="47" t="str">
        <f t="shared" si="140"/>
        <v/>
      </c>
      <c r="EH60" s="6">
        <f t="shared" si="18"/>
        <v>0</v>
      </c>
      <c r="EI60" s="6">
        <f t="shared" si="19"/>
        <v>0</v>
      </c>
      <c r="EJ60" s="2" t="str">
        <f t="shared" si="20"/>
        <v/>
      </c>
      <c r="EK60" s="2" t="str">
        <f t="shared" si="21"/>
        <v/>
      </c>
      <c r="EL60" s="2" t="str">
        <f t="shared" si="139"/>
        <v/>
      </c>
      <c r="EM60" s="2" t="str">
        <f t="shared" si="23"/>
        <v/>
      </c>
      <c r="EN60" s="2" t="str">
        <f t="shared" si="24"/>
        <v/>
      </c>
      <c r="EO60" s="2">
        <f t="shared" si="25"/>
        <v>0</v>
      </c>
      <c r="EP60" s="2">
        <f t="shared" si="123"/>
        <v>0</v>
      </c>
      <c r="EQ60" s="2"/>
      <c r="ER60" s="2"/>
      <c r="ES60" s="2"/>
      <c r="ET60" s="2"/>
      <c r="EU60" s="2"/>
      <c r="EV60" s="2"/>
      <c r="EW60" s="2">
        <f t="shared" si="26"/>
        <v>0</v>
      </c>
      <c r="EX60" s="2">
        <f t="shared" si="27"/>
        <v>0</v>
      </c>
      <c r="EY60" s="2">
        <f t="shared" si="124"/>
        <v>0</v>
      </c>
      <c r="EZ60" s="2">
        <f t="shared" si="28"/>
        <v>0</v>
      </c>
      <c r="FA60" s="2">
        <f t="shared" si="29"/>
        <v>0</v>
      </c>
      <c r="FB60" s="59"/>
      <c r="FC60" s="2">
        <f t="shared" si="30"/>
        <v>0</v>
      </c>
      <c r="FD60" s="2">
        <f t="shared" si="125"/>
        <v>0</v>
      </c>
      <c r="FE60" s="3">
        <f t="shared" si="138"/>
        <v>0</v>
      </c>
      <c r="FF60" s="3">
        <f t="shared" si="126"/>
        <v>0</v>
      </c>
      <c r="FG60" s="3">
        <f t="shared" si="127"/>
        <v>0</v>
      </c>
      <c r="FH60" s="3">
        <f t="shared" si="31"/>
        <v>0</v>
      </c>
      <c r="FI60" s="67">
        <f t="shared" si="32"/>
        <v>0</v>
      </c>
      <c r="FJ60" s="3">
        <f t="shared" si="33"/>
        <v>0</v>
      </c>
      <c r="FK60" s="3">
        <f t="shared" si="34"/>
        <v>0</v>
      </c>
      <c r="FL60" s="3">
        <f t="shared" si="128"/>
        <v>0</v>
      </c>
      <c r="FM60" s="3">
        <f t="shared" si="129"/>
        <v>0</v>
      </c>
      <c r="FN60" s="3">
        <f t="shared" si="130"/>
        <v>0</v>
      </c>
      <c r="FO60" s="2">
        <f t="shared" si="35"/>
        <v>0</v>
      </c>
      <c r="FP60" s="2">
        <f t="shared" si="36"/>
        <v>0</v>
      </c>
      <c r="FQ60" s="2">
        <f t="shared" si="131"/>
        <v>0</v>
      </c>
      <c r="FR60" s="6" t="str">
        <f>IF(A60=1,1,IF(DW60="","",COUNTA($DW$31:DW60)+1))</f>
        <v/>
      </c>
      <c r="FS60" s="6" t="str">
        <f t="shared" si="37"/>
        <v/>
      </c>
      <c r="FT60" s="43">
        <f t="shared" si="132"/>
        <v>1</v>
      </c>
      <c r="FU60" s="23">
        <f t="shared" si="133"/>
        <v>1</v>
      </c>
      <c r="FV60" s="21">
        <f t="shared" si="134"/>
        <v>2</v>
      </c>
    </row>
    <row r="61" spans="1:178">
      <c r="A61" s="4">
        <f t="shared" si="38"/>
        <v>31</v>
      </c>
      <c r="B61" s="33">
        <v>224.33199999999999</v>
      </c>
      <c r="C61" s="33">
        <v>393.83</v>
      </c>
      <c r="D61" s="33">
        <v>391.97457332729653</v>
      </c>
      <c r="E61" s="33"/>
      <c r="F61" s="33"/>
      <c r="G61" s="11" t="str">
        <f t="shared" si="4"/>
        <v/>
      </c>
      <c r="H61" s="3">
        <f t="shared" si="39"/>
        <v>224.33199999999999</v>
      </c>
      <c r="I61" s="3">
        <f t="shared" si="5"/>
        <v>224.33199999999999</v>
      </c>
      <c r="J61" s="3">
        <f t="shared" si="40"/>
        <v>393.83</v>
      </c>
      <c r="K61" s="3">
        <f t="shared" si="6"/>
        <v>393.83</v>
      </c>
      <c r="L61" s="2">
        <f t="shared" si="7"/>
        <v>393.83</v>
      </c>
      <c r="M61" s="8">
        <f t="shared" si="41"/>
        <v>224.33199999999999</v>
      </c>
      <c r="N61" s="8">
        <f t="shared" si="8"/>
        <v>224.33199999999999</v>
      </c>
      <c r="O61" s="8">
        <f t="shared" si="42"/>
        <v>391.97457332729653</v>
      </c>
      <c r="P61" s="8">
        <f t="shared" si="9"/>
        <v>391.97457332729653</v>
      </c>
      <c r="Q61" s="2">
        <f t="shared" si="10"/>
        <v>391.97457332729653</v>
      </c>
      <c r="R61" s="3">
        <f t="shared" si="11"/>
        <v>0</v>
      </c>
      <c r="S61" s="3" t="str">
        <f t="shared" si="12"/>
        <v/>
      </c>
      <c r="T61" s="3" t="str">
        <f t="shared" si="43"/>
        <v/>
      </c>
      <c r="U61" s="8" t="str">
        <f t="shared" si="13"/>
        <v/>
      </c>
      <c r="V61" s="2" t="str">
        <f t="shared" si="14"/>
        <v/>
      </c>
      <c r="W61" s="2" t="str">
        <f t="shared" si="15"/>
        <v/>
      </c>
      <c r="X61" s="2">
        <f t="shared" si="135"/>
        <v>393.83</v>
      </c>
      <c r="Y61" s="2">
        <f t="shared" si="16"/>
        <v>1.8554266727034587</v>
      </c>
      <c r="Z61" s="46">
        <f t="shared" si="144"/>
        <v>330</v>
      </c>
      <c r="AA61" s="46">
        <f t="shared" si="44"/>
        <v>0</v>
      </c>
      <c r="AB61" s="47"/>
      <c r="AC61" s="46">
        <f t="shared" si="45"/>
        <v>2</v>
      </c>
      <c r="AD61" s="47">
        <f t="shared" si="145"/>
        <v>1.1000000000000001</v>
      </c>
      <c r="AE61" s="48" t="str">
        <f t="shared" si="46"/>
        <v/>
      </c>
      <c r="AF61" s="49">
        <f t="shared" si="141"/>
        <v>0</v>
      </c>
      <c r="AG61" s="49">
        <f t="shared" si="141"/>
        <v>0</v>
      </c>
      <c r="AH61" s="49">
        <f t="shared" si="141"/>
        <v>0</v>
      </c>
      <c r="AI61" s="47">
        <f t="shared" si="141"/>
        <v>0.1</v>
      </c>
      <c r="AJ61" s="47">
        <f t="shared" si="141"/>
        <v>0.3</v>
      </c>
      <c r="AK61" s="46">
        <f t="shared" si="146"/>
        <v>2</v>
      </c>
      <c r="AL61" s="47"/>
      <c r="AM61" s="53">
        <f t="shared" si="48"/>
        <v>0.63</v>
      </c>
      <c r="AN61" s="50" t="str">
        <f t="shared" si="49"/>
        <v>214,405 - 224,332</v>
      </c>
      <c r="AO61" s="53" t="s">
        <v>84</v>
      </c>
      <c r="AP61" s="52">
        <f t="shared" si="50"/>
        <v>9.9269999999999925</v>
      </c>
      <c r="AQ61" s="52">
        <f t="shared" si="51"/>
        <v>9.9269999999999925</v>
      </c>
      <c r="AR61" s="47">
        <f t="shared" si="52"/>
        <v>0</v>
      </c>
      <c r="AS61" s="53">
        <f t="shared" si="53"/>
        <v>1.8399650226762105</v>
      </c>
      <c r="AT61" s="52">
        <f t="shared" si="54"/>
        <v>1.9399650226762106</v>
      </c>
      <c r="AU61" s="9">
        <f t="shared" si="55"/>
        <v>19.258032780106728</v>
      </c>
      <c r="AV61" s="9">
        <f t="shared" si="56"/>
        <v>0.73</v>
      </c>
      <c r="AW61" s="12" t="str">
        <f t="shared" si="57"/>
        <v/>
      </c>
      <c r="AX61" s="9">
        <f t="shared" si="58"/>
        <v>1.9399650226762106</v>
      </c>
      <c r="AY61" s="12" t="str">
        <f t="shared" si="59"/>
        <v/>
      </c>
      <c r="AZ61" s="10">
        <f t="shared" si="60"/>
        <v>8.5529859993982119E-2</v>
      </c>
      <c r="BA61" s="10">
        <f t="shared" si="61"/>
        <v>1.1000000000000001</v>
      </c>
      <c r="BB61" s="10">
        <f t="shared" si="62"/>
        <v>0.11000000000000001</v>
      </c>
      <c r="BC61" s="10">
        <f t="shared" si="63"/>
        <v>0.69300000000000006</v>
      </c>
      <c r="BD61" s="10">
        <f t="shared" si="64"/>
        <v>0.60747014000601796</v>
      </c>
      <c r="BE61" s="12" t="str">
        <f t="shared" si="65"/>
        <v/>
      </c>
      <c r="BF61" s="9">
        <f t="shared" si="66"/>
        <v>1.1000000000000001</v>
      </c>
      <c r="BG61" s="9">
        <f t="shared" si="67"/>
        <v>1.1000000000000001</v>
      </c>
      <c r="BH61" s="7">
        <f t="shared" si="68"/>
        <v>0</v>
      </c>
      <c r="BI61" s="7">
        <f t="shared" si="69"/>
        <v>2.1339615249438317</v>
      </c>
      <c r="BJ61" s="12" t="str">
        <f t="shared" si="70"/>
        <v/>
      </c>
      <c r="BK61" s="80">
        <f t="shared" si="71"/>
        <v>0</v>
      </c>
      <c r="BL61" s="7">
        <f t="shared" si="72"/>
        <v>0</v>
      </c>
      <c r="BM61" s="7">
        <f t="shared" si="136"/>
        <v>1.3309615249438318</v>
      </c>
      <c r="BN61" s="12" t="str">
        <f t="shared" si="73"/>
        <v/>
      </c>
      <c r="BO61" s="9">
        <f t="shared" si="74"/>
        <v>2.1339615249438317</v>
      </c>
      <c r="BP61" s="2">
        <f t="shared" si="75"/>
        <v>1.9399650226762106</v>
      </c>
      <c r="BQ61" s="2">
        <f t="shared" si="76"/>
        <v>1.9399650226762106</v>
      </c>
      <c r="BR61" s="20">
        <f t="shared" si="142"/>
        <v>2</v>
      </c>
      <c r="BS61" s="20">
        <f t="shared" si="142"/>
        <v>2</v>
      </c>
      <c r="BT61" s="20">
        <f t="shared" si="142"/>
        <v>2</v>
      </c>
      <c r="BU61" s="86">
        <f t="shared" si="78"/>
        <v>1</v>
      </c>
      <c r="BV61" s="86">
        <f t="shared" si="79"/>
        <v>1</v>
      </c>
      <c r="BW61" s="20">
        <f t="shared" si="142"/>
        <v>3</v>
      </c>
      <c r="BX61" s="86">
        <f t="shared" si="143"/>
        <v>0.1</v>
      </c>
      <c r="BY61" s="86">
        <f t="shared" si="143"/>
        <v>0.12</v>
      </c>
      <c r="BZ61" s="86">
        <f t="shared" si="143"/>
        <v>0.15</v>
      </c>
      <c r="CA61" s="86">
        <f t="shared" si="143"/>
        <v>0.17</v>
      </c>
      <c r="CB61" s="86">
        <f t="shared" si="143"/>
        <v>0.19</v>
      </c>
      <c r="CC61" s="86">
        <f t="shared" si="143"/>
        <v>0.22</v>
      </c>
      <c r="CD61" s="86">
        <f t="shared" si="143"/>
        <v>0.05</v>
      </c>
      <c r="CE61" s="20" t="str">
        <f t="shared" si="137"/>
        <v>OK (100 %)</v>
      </c>
      <c r="CF61" s="14">
        <f t="shared" si="81"/>
        <v>9.9269999999999925</v>
      </c>
      <c r="CG61" s="14">
        <f t="shared" si="82"/>
        <v>9.9269999999999925</v>
      </c>
      <c r="CH61" s="8">
        <f t="shared" si="83"/>
        <v>-3.5527136788005009E-15</v>
      </c>
      <c r="CI61" s="9">
        <f t="shared" si="84"/>
        <v>9.9269999999999925</v>
      </c>
      <c r="CJ61" s="9">
        <f t="shared" si="85"/>
        <v>0</v>
      </c>
      <c r="CK61" s="9">
        <f t="shared" si="86"/>
        <v>9.9269999999999925</v>
      </c>
      <c r="CL61" s="9">
        <f t="shared" si="87"/>
        <v>0</v>
      </c>
      <c r="CM61" s="9">
        <f t="shared" si="88"/>
        <v>0.84905492016025985</v>
      </c>
      <c r="CN61" s="9">
        <f t="shared" si="89"/>
        <v>0</v>
      </c>
      <c r="CO61" s="9">
        <f t="shared" si="90"/>
        <v>0</v>
      </c>
      <c r="CP61" s="9">
        <f t="shared" si="91"/>
        <v>0</v>
      </c>
      <c r="CQ61" s="9">
        <f t="shared" si="92"/>
        <v>0</v>
      </c>
      <c r="CR61" s="9">
        <f t="shared" si="93"/>
        <v>0</v>
      </c>
      <c r="CS61" s="9">
        <f t="shared" si="94"/>
        <v>0</v>
      </c>
      <c r="CT61" s="9">
        <f t="shared" si="95"/>
        <v>0</v>
      </c>
      <c r="CU61" s="9">
        <f t="shared" si="96"/>
        <v>0</v>
      </c>
      <c r="CV61" s="9">
        <f t="shared" si="97"/>
        <v>21.1838360581174</v>
      </c>
      <c r="CW61" s="9">
        <f t="shared" si="98"/>
        <v>2.11838360581174</v>
      </c>
      <c r="CX61" s="9">
        <f t="shared" si="99"/>
        <v>2.542060326974088</v>
      </c>
      <c r="CY61" s="9">
        <f t="shared" si="100"/>
        <v>3.17757540871761</v>
      </c>
      <c r="CZ61" s="9">
        <f t="shared" si="101"/>
        <v>3.6012521298799585</v>
      </c>
      <c r="DA61" s="9">
        <f t="shared" si="102"/>
        <v>4.024928851042306</v>
      </c>
      <c r="DB61" s="9">
        <f t="shared" si="103"/>
        <v>4.660443932785828</v>
      </c>
      <c r="DC61" s="9">
        <f t="shared" si="104"/>
        <v>1.05919180290587</v>
      </c>
      <c r="DD61" s="2">
        <f t="shared" si="105"/>
        <v>1.0919699999999992</v>
      </c>
      <c r="DE61" s="2">
        <f t="shared" si="106"/>
        <v>0</v>
      </c>
      <c r="DF61" s="2">
        <f t="shared" si="107"/>
        <v>6.030356079839736</v>
      </c>
      <c r="DG61" s="2">
        <f t="shared" si="108"/>
        <v>0</v>
      </c>
      <c r="DH61" s="2">
        <f t="shared" si="109"/>
        <v>0</v>
      </c>
      <c r="DI61" s="2">
        <f t="shared" si="110"/>
        <v>0</v>
      </c>
      <c r="DJ61" s="2">
        <f t="shared" si="111"/>
        <v>0</v>
      </c>
      <c r="DK61" s="2">
        <f t="shared" si="112"/>
        <v>13.212455058117408</v>
      </c>
      <c r="DL61" s="16">
        <f t="shared" si="113"/>
        <v>0</v>
      </c>
      <c r="DM61" s="16">
        <f t="shared" si="114"/>
        <v>0</v>
      </c>
      <c r="DN61" s="16">
        <f t="shared" si="115"/>
        <v>21.183836058117404</v>
      </c>
      <c r="DO61" s="72">
        <f t="shared" si="116"/>
        <v>-3.5527136788005009E-15</v>
      </c>
      <c r="DP61" s="16">
        <f t="shared" si="117"/>
        <v>0</v>
      </c>
      <c r="DQ61" s="16">
        <f t="shared" si="118"/>
        <v>13.212455058117408</v>
      </c>
      <c r="DR61" s="2">
        <f t="shared" si="119"/>
        <v>38.516065560213455</v>
      </c>
      <c r="DS61" s="2">
        <f t="shared" si="120"/>
        <v>0</v>
      </c>
      <c r="DT61" s="2">
        <f t="shared" si="121"/>
        <v>0</v>
      </c>
      <c r="DU61" s="2">
        <f t="shared" si="122"/>
        <v>0</v>
      </c>
      <c r="DV61" s="15" t="s">
        <v>189</v>
      </c>
      <c r="DW61" s="18"/>
      <c r="DX61" s="17"/>
      <c r="DY61" s="47" t="str">
        <f t="shared" si="140"/>
        <v/>
      </c>
      <c r="DZ61" s="47" t="str">
        <f t="shared" si="140"/>
        <v/>
      </c>
      <c r="EA61" s="47" t="str">
        <f t="shared" si="140"/>
        <v/>
      </c>
      <c r="EB61" s="47" t="str">
        <f t="shared" si="140"/>
        <v/>
      </c>
      <c r="EC61" s="49" t="str">
        <f t="shared" si="140"/>
        <v/>
      </c>
      <c r="ED61" s="49" t="str">
        <f t="shared" si="140"/>
        <v/>
      </c>
      <c r="EE61" s="47" t="str">
        <f t="shared" si="140"/>
        <v/>
      </c>
      <c r="EF61" s="47" t="str">
        <f t="shared" si="140"/>
        <v/>
      </c>
      <c r="EG61" s="47" t="str">
        <f t="shared" si="140"/>
        <v/>
      </c>
      <c r="EH61" s="6">
        <f t="shared" si="18"/>
        <v>0</v>
      </c>
      <c r="EI61" s="6">
        <f t="shared" si="19"/>
        <v>0</v>
      </c>
      <c r="EJ61" s="2" t="str">
        <f t="shared" si="20"/>
        <v/>
      </c>
      <c r="EK61" s="2" t="str">
        <f t="shared" si="21"/>
        <v/>
      </c>
      <c r="EL61" s="2" t="str">
        <f t="shared" si="139"/>
        <v/>
      </c>
      <c r="EM61" s="2" t="str">
        <f t="shared" si="23"/>
        <v/>
      </c>
      <c r="EN61" s="2" t="str">
        <f t="shared" si="24"/>
        <v/>
      </c>
      <c r="EO61" s="2">
        <f t="shared" si="25"/>
        <v>0</v>
      </c>
      <c r="EP61" s="2">
        <f t="shared" si="123"/>
        <v>0</v>
      </c>
      <c r="EQ61" s="2"/>
      <c r="ER61" s="2"/>
      <c r="ES61" s="2"/>
      <c r="ET61" s="2"/>
      <c r="EU61" s="2"/>
      <c r="EV61" s="2"/>
      <c r="EW61" s="2">
        <f t="shared" si="26"/>
        <v>0</v>
      </c>
      <c r="EX61" s="2">
        <f t="shared" si="27"/>
        <v>0</v>
      </c>
      <c r="EY61" s="2">
        <f t="shared" si="124"/>
        <v>0</v>
      </c>
      <c r="EZ61" s="2">
        <f t="shared" si="28"/>
        <v>0</v>
      </c>
      <c r="FA61" s="2">
        <f t="shared" si="29"/>
        <v>0</v>
      </c>
      <c r="FB61" s="59"/>
      <c r="FC61" s="2">
        <f t="shared" si="30"/>
        <v>0</v>
      </c>
      <c r="FD61" s="2">
        <f t="shared" si="125"/>
        <v>0</v>
      </c>
      <c r="FE61" s="3">
        <f t="shared" si="138"/>
        <v>0</v>
      </c>
      <c r="FF61" s="3">
        <f t="shared" si="126"/>
        <v>0</v>
      </c>
      <c r="FG61" s="3">
        <f t="shared" si="127"/>
        <v>0</v>
      </c>
      <c r="FH61" s="3">
        <f t="shared" si="31"/>
        <v>0</v>
      </c>
      <c r="FI61" s="67">
        <f t="shared" si="32"/>
        <v>0</v>
      </c>
      <c r="FJ61" s="3">
        <f t="shared" si="33"/>
        <v>0</v>
      </c>
      <c r="FK61" s="3">
        <f t="shared" si="34"/>
        <v>0</v>
      </c>
      <c r="FL61" s="3">
        <f t="shared" si="128"/>
        <v>0</v>
      </c>
      <c r="FM61" s="3">
        <f t="shared" si="129"/>
        <v>0</v>
      </c>
      <c r="FN61" s="3">
        <f t="shared" si="130"/>
        <v>0</v>
      </c>
      <c r="FO61" s="2">
        <f t="shared" si="35"/>
        <v>0</v>
      </c>
      <c r="FP61" s="2">
        <f t="shared" si="36"/>
        <v>0</v>
      </c>
      <c r="FQ61" s="2">
        <f t="shared" si="131"/>
        <v>0</v>
      </c>
      <c r="FR61" s="6" t="str">
        <f>IF(A61=1,1,IF(DW61="","",COUNTA($DW$31:DW61)+1))</f>
        <v/>
      </c>
      <c r="FS61" s="6" t="str">
        <f t="shared" si="37"/>
        <v/>
      </c>
      <c r="FT61" s="43">
        <f t="shared" si="132"/>
        <v>1</v>
      </c>
      <c r="FU61" s="23">
        <f t="shared" si="133"/>
        <v>1</v>
      </c>
      <c r="FV61" s="21">
        <f t="shared" si="134"/>
        <v>2</v>
      </c>
    </row>
    <row r="62" spans="1:178">
      <c r="A62" s="4">
        <f t="shared" si="38"/>
        <v>32</v>
      </c>
      <c r="B62" s="33">
        <v>230.80199999999999</v>
      </c>
      <c r="C62" s="33">
        <v>393.92615009520267</v>
      </c>
      <c r="D62" s="33">
        <v>392.08737742205301</v>
      </c>
      <c r="E62" s="33"/>
      <c r="F62" s="33"/>
      <c r="G62" s="11" t="str">
        <f t="shared" si="4"/>
        <v/>
      </c>
      <c r="H62" s="3">
        <f t="shared" si="39"/>
        <v>230.80199999999999</v>
      </c>
      <c r="I62" s="3">
        <f t="shared" si="5"/>
        <v>230.80199999999999</v>
      </c>
      <c r="J62" s="3">
        <f t="shared" si="40"/>
        <v>393.92615009520267</v>
      </c>
      <c r="K62" s="3">
        <f t="shared" si="6"/>
        <v>393.92615009520267</v>
      </c>
      <c r="L62" s="2">
        <f t="shared" si="7"/>
        <v>393.92615009520267</v>
      </c>
      <c r="M62" s="8">
        <f t="shared" si="41"/>
        <v>230.80199999999999</v>
      </c>
      <c r="N62" s="8">
        <f t="shared" si="8"/>
        <v>230.80199999999999</v>
      </c>
      <c r="O62" s="8">
        <f t="shared" si="42"/>
        <v>392.08737742205301</v>
      </c>
      <c r="P62" s="8">
        <f t="shared" si="9"/>
        <v>392.08737742205301</v>
      </c>
      <c r="Q62" s="2">
        <f t="shared" si="10"/>
        <v>392.08737742205301</v>
      </c>
      <c r="R62" s="3">
        <f t="shared" si="11"/>
        <v>0</v>
      </c>
      <c r="S62" s="3" t="str">
        <f t="shared" si="12"/>
        <v/>
      </c>
      <c r="T62" s="3" t="str">
        <f t="shared" si="43"/>
        <v/>
      </c>
      <c r="U62" s="8" t="str">
        <f t="shared" si="13"/>
        <v/>
      </c>
      <c r="V62" s="2" t="str">
        <f t="shared" si="14"/>
        <v/>
      </c>
      <c r="W62" s="2" t="str">
        <f t="shared" si="15"/>
        <v/>
      </c>
      <c r="X62" s="2">
        <f t="shared" si="135"/>
        <v>393.92615009520267</v>
      </c>
      <c r="Y62" s="2">
        <f t="shared" si="16"/>
        <v>1.8387726731496628</v>
      </c>
      <c r="Z62" s="46">
        <f t="shared" si="144"/>
        <v>330</v>
      </c>
      <c r="AA62" s="46">
        <f t="shared" si="44"/>
        <v>0</v>
      </c>
      <c r="AB62" s="47"/>
      <c r="AC62" s="46">
        <f t="shared" si="45"/>
        <v>2</v>
      </c>
      <c r="AD62" s="47">
        <f t="shared" si="145"/>
        <v>1.1000000000000001</v>
      </c>
      <c r="AE62" s="48" t="str">
        <f t="shared" si="46"/>
        <v/>
      </c>
      <c r="AF62" s="49">
        <f t="shared" si="141"/>
        <v>0</v>
      </c>
      <c r="AG62" s="49">
        <f t="shared" si="141"/>
        <v>0</v>
      </c>
      <c r="AH62" s="49">
        <f t="shared" si="141"/>
        <v>0</v>
      </c>
      <c r="AI62" s="47">
        <f t="shared" si="141"/>
        <v>0.1</v>
      </c>
      <c r="AJ62" s="47">
        <f t="shared" si="141"/>
        <v>0.3</v>
      </c>
      <c r="AK62" s="46">
        <f t="shared" si="146"/>
        <v>2</v>
      </c>
      <c r="AL62" s="47"/>
      <c r="AM62" s="53">
        <f t="shared" si="48"/>
        <v>0.63</v>
      </c>
      <c r="AN62" s="50" t="str">
        <f t="shared" si="49"/>
        <v>224,332 - 230,802</v>
      </c>
      <c r="AO62" s="53" t="s">
        <v>84</v>
      </c>
      <c r="AP62" s="52">
        <f t="shared" si="50"/>
        <v>6.4699999999999989</v>
      </c>
      <c r="AQ62" s="52">
        <f t="shared" si="51"/>
        <v>6.4699999999999989</v>
      </c>
      <c r="AR62" s="47">
        <f t="shared" si="52"/>
        <v>0</v>
      </c>
      <c r="AS62" s="53">
        <f t="shared" si="53"/>
        <v>1.8470996729265607</v>
      </c>
      <c r="AT62" s="52">
        <f t="shared" si="54"/>
        <v>1.9470996729265608</v>
      </c>
      <c r="AU62" s="9">
        <f t="shared" si="55"/>
        <v>12.597734883834846</v>
      </c>
      <c r="AV62" s="9">
        <f t="shared" si="56"/>
        <v>0.73</v>
      </c>
      <c r="AW62" s="12" t="str">
        <f t="shared" si="57"/>
        <v/>
      </c>
      <c r="AX62" s="9">
        <f t="shared" si="58"/>
        <v>1.9470996729265608</v>
      </c>
      <c r="AY62" s="12" t="str">
        <f t="shared" si="59"/>
        <v/>
      </c>
      <c r="AZ62" s="10">
        <f t="shared" si="60"/>
        <v>8.5529859993982119E-2</v>
      </c>
      <c r="BA62" s="10">
        <f t="shared" si="61"/>
        <v>1.1000000000000001</v>
      </c>
      <c r="BB62" s="10">
        <f t="shared" si="62"/>
        <v>0.11000000000000001</v>
      </c>
      <c r="BC62" s="10">
        <f t="shared" si="63"/>
        <v>0.69300000000000006</v>
      </c>
      <c r="BD62" s="10">
        <f t="shared" si="64"/>
        <v>0.60747014000601796</v>
      </c>
      <c r="BE62" s="12" t="str">
        <f t="shared" si="65"/>
        <v/>
      </c>
      <c r="BF62" s="9">
        <f t="shared" si="66"/>
        <v>1.1000000000000001</v>
      </c>
      <c r="BG62" s="9">
        <f t="shared" si="67"/>
        <v>1.1000000000000001</v>
      </c>
      <c r="BH62" s="7">
        <f t="shared" si="68"/>
        <v>0</v>
      </c>
      <c r="BI62" s="7">
        <f t="shared" si="69"/>
        <v>2.141809640219217</v>
      </c>
      <c r="BJ62" s="12" t="str">
        <f t="shared" si="70"/>
        <v/>
      </c>
      <c r="BK62" s="80">
        <f t="shared" si="71"/>
        <v>0</v>
      </c>
      <c r="BL62" s="7">
        <f t="shared" si="72"/>
        <v>0</v>
      </c>
      <c r="BM62" s="7">
        <f t="shared" si="136"/>
        <v>1.3388096402192171</v>
      </c>
      <c r="BN62" s="12" t="str">
        <f t="shared" si="73"/>
        <v/>
      </c>
      <c r="BO62" s="9">
        <f t="shared" si="74"/>
        <v>2.141809640219217</v>
      </c>
      <c r="BP62" s="2">
        <f t="shared" si="75"/>
        <v>1.9470996729265608</v>
      </c>
      <c r="BQ62" s="2">
        <f t="shared" si="76"/>
        <v>1.9470996729265608</v>
      </c>
      <c r="BR62" s="20">
        <f t="shared" si="142"/>
        <v>2</v>
      </c>
      <c r="BS62" s="20">
        <f t="shared" si="142"/>
        <v>2</v>
      </c>
      <c r="BT62" s="20">
        <f t="shared" si="142"/>
        <v>2</v>
      </c>
      <c r="BU62" s="86">
        <f t="shared" si="78"/>
        <v>1</v>
      </c>
      <c r="BV62" s="86">
        <f t="shared" si="79"/>
        <v>1</v>
      </c>
      <c r="BW62" s="20">
        <f t="shared" si="142"/>
        <v>3</v>
      </c>
      <c r="BX62" s="86">
        <f t="shared" si="143"/>
        <v>0.1</v>
      </c>
      <c r="BY62" s="86">
        <f t="shared" si="143"/>
        <v>0.12</v>
      </c>
      <c r="BZ62" s="86">
        <f t="shared" si="143"/>
        <v>0.15</v>
      </c>
      <c r="CA62" s="86">
        <f t="shared" si="143"/>
        <v>0.17</v>
      </c>
      <c r="CB62" s="86">
        <f t="shared" si="143"/>
        <v>0.19</v>
      </c>
      <c r="CC62" s="86">
        <f t="shared" si="143"/>
        <v>0.22</v>
      </c>
      <c r="CD62" s="86">
        <f t="shared" si="143"/>
        <v>0.05</v>
      </c>
      <c r="CE62" s="20" t="str">
        <f t="shared" si="137"/>
        <v>OK (100 %)</v>
      </c>
      <c r="CF62" s="14">
        <f t="shared" si="81"/>
        <v>6.4699999999999989</v>
      </c>
      <c r="CG62" s="14">
        <f t="shared" si="82"/>
        <v>6.4699999999999989</v>
      </c>
      <c r="CH62" s="8">
        <f t="shared" si="83"/>
        <v>-1.7763568394002505E-15</v>
      </c>
      <c r="CI62" s="9">
        <f t="shared" si="84"/>
        <v>6.4699999999999989</v>
      </c>
      <c r="CJ62" s="9">
        <f t="shared" si="85"/>
        <v>0</v>
      </c>
      <c r="CK62" s="9">
        <f t="shared" si="86"/>
        <v>6.4699999999999989</v>
      </c>
      <c r="CL62" s="9">
        <f t="shared" si="87"/>
        <v>0</v>
      </c>
      <c r="CM62" s="9">
        <f t="shared" si="88"/>
        <v>0.55337819416106426</v>
      </c>
      <c r="CN62" s="9">
        <f t="shared" si="89"/>
        <v>0</v>
      </c>
      <c r="CO62" s="9">
        <f t="shared" si="90"/>
        <v>0</v>
      </c>
      <c r="CP62" s="9">
        <f t="shared" si="91"/>
        <v>0</v>
      </c>
      <c r="CQ62" s="9">
        <f t="shared" si="92"/>
        <v>0</v>
      </c>
      <c r="CR62" s="9">
        <f t="shared" si="93"/>
        <v>0</v>
      </c>
      <c r="CS62" s="9">
        <f t="shared" si="94"/>
        <v>0</v>
      </c>
      <c r="CT62" s="9">
        <f t="shared" si="95"/>
        <v>0</v>
      </c>
      <c r="CU62" s="9">
        <f t="shared" si="96"/>
        <v>0</v>
      </c>
      <c r="CV62" s="9">
        <f t="shared" si="97"/>
        <v>13.857508372218332</v>
      </c>
      <c r="CW62" s="9">
        <f t="shared" si="98"/>
        <v>1.3857508372218332</v>
      </c>
      <c r="CX62" s="9">
        <f t="shared" si="99"/>
        <v>1.6629010046661998</v>
      </c>
      <c r="CY62" s="9">
        <f t="shared" si="100"/>
        <v>2.0786262558327495</v>
      </c>
      <c r="CZ62" s="9">
        <f t="shared" si="101"/>
        <v>2.3557764232771166</v>
      </c>
      <c r="DA62" s="9">
        <f t="shared" si="102"/>
        <v>2.6329265907214832</v>
      </c>
      <c r="DB62" s="9">
        <f t="shared" si="103"/>
        <v>3.0486518418880331</v>
      </c>
      <c r="DC62" s="9">
        <f t="shared" si="104"/>
        <v>0.69287541861091662</v>
      </c>
      <c r="DD62" s="2">
        <f t="shared" si="105"/>
        <v>0.7117</v>
      </c>
      <c r="DE62" s="2">
        <f t="shared" si="106"/>
        <v>0</v>
      </c>
      <c r="DF62" s="2">
        <f t="shared" si="107"/>
        <v>3.9303318058389354</v>
      </c>
      <c r="DG62" s="2">
        <f t="shared" si="108"/>
        <v>0</v>
      </c>
      <c r="DH62" s="2">
        <f t="shared" si="109"/>
        <v>0</v>
      </c>
      <c r="DI62" s="2">
        <f t="shared" si="110"/>
        <v>0</v>
      </c>
      <c r="DJ62" s="2">
        <f t="shared" si="111"/>
        <v>0</v>
      </c>
      <c r="DK62" s="2">
        <f t="shared" si="112"/>
        <v>8.6620983722183329</v>
      </c>
      <c r="DL62" s="16">
        <f t="shared" si="113"/>
        <v>0</v>
      </c>
      <c r="DM62" s="16">
        <f t="shared" si="114"/>
        <v>0</v>
      </c>
      <c r="DN62" s="16">
        <f t="shared" si="115"/>
        <v>13.857508372218334</v>
      </c>
      <c r="DO62" s="72">
        <f t="shared" si="116"/>
        <v>-1.7763568394002505E-15</v>
      </c>
      <c r="DP62" s="16">
        <f t="shared" si="117"/>
        <v>0</v>
      </c>
      <c r="DQ62" s="16">
        <f t="shared" si="118"/>
        <v>8.6620983722183329</v>
      </c>
      <c r="DR62" s="2">
        <f t="shared" si="119"/>
        <v>25.195469767669692</v>
      </c>
      <c r="DS62" s="2">
        <f t="shared" si="120"/>
        <v>0</v>
      </c>
      <c r="DT62" s="2">
        <f t="shared" si="121"/>
        <v>0</v>
      </c>
      <c r="DU62" s="2">
        <f t="shared" si="122"/>
        <v>0</v>
      </c>
      <c r="DV62" s="15" t="s">
        <v>215</v>
      </c>
      <c r="DW62" s="18"/>
      <c r="DX62" s="17"/>
      <c r="DY62" s="47" t="str">
        <f t="shared" si="140"/>
        <v/>
      </c>
      <c r="DZ62" s="47" t="str">
        <f t="shared" si="140"/>
        <v/>
      </c>
      <c r="EA62" s="47" t="str">
        <f t="shared" si="140"/>
        <v/>
      </c>
      <c r="EB62" s="47" t="str">
        <f t="shared" si="140"/>
        <v/>
      </c>
      <c r="EC62" s="49" t="str">
        <f t="shared" si="140"/>
        <v/>
      </c>
      <c r="ED62" s="49" t="str">
        <f t="shared" si="140"/>
        <v/>
      </c>
      <c r="EE62" s="47" t="str">
        <f t="shared" si="140"/>
        <v/>
      </c>
      <c r="EF62" s="47" t="str">
        <f t="shared" si="140"/>
        <v/>
      </c>
      <c r="EG62" s="47" t="str">
        <f t="shared" si="140"/>
        <v/>
      </c>
      <c r="EH62" s="6">
        <f t="shared" si="18"/>
        <v>0</v>
      </c>
      <c r="EI62" s="6">
        <f t="shared" si="19"/>
        <v>0</v>
      </c>
      <c r="EJ62" s="2" t="str">
        <f t="shared" si="20"/>
        <v/>
      </c>
      <c r="EK62" s="2" t="str">
        <f t="shared" si="21"/>
        <v/>
      </c>
      <c r="EL62" s="2" t="str">
        <f t="shared" si="139"/>
        <v/>
      </c>
      <c r="EM62" s="2" t="str">
        <f t="shared" si="23"/>
        <v/>
      </c>
      <c r="EN62" s="2" t="str">
        <f t="shared" si="24"/>
        <v/>
      </c>
      <c r="EO62" s="2">
        <f t="shared" si="25"/>
        <v>0</v>
      </c>
      <c r="EP62" s="2">
        <f t="shared" si="123"/>
        <v>0</v>
      </c>
      <c r="EQ62" s="2"/>
      <c r="ER62" s="2"/>
      <c r="ES62" s="2"/>
      <c r="ET62" s="2"/>
      <c r="EU62" s="2"/>
      <c r="EV62" s="2"/>
      <c r="EW62" s="2">
        <f t="shared" si="26"/>
        <v>0</v>
      </c>
      <c r="EX62" s="2">
        <f t="shared" si="27"/>
        <v>0</v>
      </c>
      <c r="EY62" s="2">
        <f t="shared" si="124"/>
        <v>0</v>
      </c>
      <c r="EZ62" s="2">
        <f t="shared" si="28"/>
        <v>0</v>
      </c>
      <c r="FA62" s="2">
        <f t="shared" si="29"/>
        <v>0</v>
      </c>
      <c r="FB62" s="59"/>
      <c r="FC62" s="2">
        <f t="shared" si="30"/>
        <v>0</v>
      </c>
      <c r="FD62" s="2">
        <f t="shared" si="125"/>
        <v>0</v>
      </c>
      <c r="FE62" s="3">
        <f t="shared" si="138"/>
        <v>0</v>
      </c>
      <c r="FF62" s="3">
        <f t="shared" si="126"/>
        <v>0</v>
      </c>
      <c r="FG62" s="3">
        <f t="shared" si="127"/>
        <v>0</v>
      </c>
      <c r="FH62" s="3">
        <f t="shared" si="31"/>
        <v>0</v>
      </c>
      <c r="FI62" s="67">
        <f t="shared" si="32"/>
        <v>0</v>
      </c>
      <c r="FJ62" s="3">
        <f t="shared" si="33"/>
        <v>0</v>
      </c>
      <c r="FK62" s="3">
        <f t="shared" si="34"/>
        <v>0</v>
      </c>
      <c r="FL62" s="3">
        <f t="shared" si="128"/>
        <v>0</v>
      </c>
      <c r="FM62" s="3">
        <f t="shared" si="129"/>
        <v>0</v>
      </c>
      <c r="FN62" s="3">
        <f t="shared" si="130"/>
        <v>0</v>
      </c>
      <c r="FO62" s="2">
        <f t="shared" si="35"/>
        <v>0</v>
      </c>
      <c r="FP62" s="2">
        <f t="shared" si="36"/>
        <v>0</v>
      </c>
      <c r="FQ62" s="2">
        <f t="shared" si="131"/>
        <v>0</v>
      </c>
      <c r="FR62" s="6" t="str">
        <f>IF(A62=1,1,IF(DW62="","",COUNTA($DW$31:DW62)+1))</f>
        <v/>
      </c>
      <c r="FS62" s="6" t="str">
        <f t="shared" si="37"/>
        <v/>
      </c>
      <c r="FT62" s="43">
        <f t="shared" si="132"/>
        <v>1</v>
      </c>
      <c r="FU62" s="23">
        <f t="shared" si="133"/>
        <v>1</v>
      </c>
      <c r="FV62" s="21">
        <f t="shared" si="134"/>
        <v>2</v>
      </c>
    </row>
    <row r="63" spans="1:178">
      <c r="A63" s="4">
        <f t="shared" si="38"/>
        <v>33</v>
      </c>
      <c r="B63" s="33">
        <v>245.86500000000001</v>
      </c>
      <c r="C63" s="33">
        <v>394.15</v>
      </c>
      <c r="D63" s="33">
        <v>392.34999999999997</v>
      </c>
      <c r="E63" s="33"/>
      <c r="F63" s="33"/>
      <c r="G63" s="11" t="str">
        <f t="shared" si="4"/>
        <v/>
      </c>
      <c r="H63" s="3">
        <f t="shared" si="39"/>
        <v>245.86500000000001</v>
      </c>
      <c r="I63" s="3">
        <f t="shared" si="5"/>
        <v>245.86500000000001</v>
      </c>
      <c r="J63" s="3">
        <f t="shared" si="40"/>
        <v>394.15</v>
      </c>
      <c r="K63" s="3">
        <f t="shared" si="6"/>
        <v>394.15</v>
      </c>
      <c r="L63" s="2">
        <f t="shared" si="7"/>
        <v>394.15</v>
      </c>
      <c r="M63" s="8">
        <f t="shared" si="41"/>
        <v>245.86500000000001</v>
      </c>
      <c r="N63" s="8">
        <f t="shared" si="8"/>
        <v>245.86500000000001</v>
      </c>
      <c r="O63" s="8">
        <f t="shared" si="42"/>
        <v>392.34999999999997</v>
      </c>
      <c r="P63" s="8">
        <f t="shared" si="9"/>
        <v>392.34999999999997</v>
      </c>
      <c r="Q63" s="2">
        <f t="shared" si="10"/>
        <v>392.34999999999997</v>
      </c>
      <c r="R63" s="3">
        <f t="shared" si="11"/>
        <v>0</v>
      </c>
      <c r="S63" s="3" t="str">
        <f t="shared" si="12"/>
        <v/>
      </c>
      <c r="T63" s="3" t="str">
        <f t="shared" si="43"/>
        <v/>
      </c>
      <c r="U63" s="8" t="str">
        <f t="shared" si="13"/>
        <v/>
      </c>
      <c r="V63" s="2" t="str">
        <f t="shared" si="14"/>
        <v/>
      </c>
      <c r="W63" s="2" t="str">
        <f t="shared" si="15"/>
        <v/>
      </c>
      <c r="X63" s="2">
        <f t="shared" si="135"/>
        <v>394.15</v>
      </c>
      <c r="Y63" s="2">
        <f t="shared" si="16"/>
        <v>1.8000000000000114</v>
      </c>
      <c r="Z63" s="46">
        <f t="shared" si="144"/>
        <v>330</v>
      </c>
      <c r="AA63" s="46">
        <f t="shared" si="44"/>
        <v>0</v>
      </c>
      <c r="AB63" s="47"/>
      <c r="AC63" s="46">
        <f t="shared" si="45"/>
        <v>2</v>
      </c>
      <c r="AD63" s="47">
        <f t="shared" si="145"/>
        <v>1.1000000000000001</v>
      </c>
      <c r="AE63" s="48" t="str">
        <f t="shared" si="46"/>
        <v/>
      </c>
      <c r="AF63" s="49">
        <f t="shared" si="141"/>
        <v>0</v>
      </c>
      <c r="AG63" s="49">
        <f t="shared" si="141"/>
        <v>0</v>
      </c>
      <c r="AH63" s="49">
        <f t="shared" si="141"/>
        <v>0</v>
      </c>
      <c r="AI63" s="47">
        <f t="shared" si="141"/>
        <v>0.1</v>
      </c>
      <c r="AJ63" s="47">
        <f t="shared" si="141"/>
        <v>0.3</v>
      </c>
      <c r="AK63" s="46">
        <f t="shared" si="146"/>
        <v>2</v>
      </c>
      <c r="AL63" s="47"/>
      <c r="AM63" s="53">
        <f t="shared" si="48"/>
        <v>0.63</v>
      </c>
      <c r="AN63" s="50" t="str">
        <f t="shared" si="49"/>
        <v>230,802 - 245,865</v>
      </c>
      <c r="AO63" s="53" t="s">
        <v>84</v>
      </c>
      <c r="AP63" s="52">
        <f t="shared" si="50"/>
        <v>15.063000000000017</v>
      </c>
      <c r="AQ63" s="52">
        <f t="shared" si="51"/>
        <v>15.063000000000017</v>
      </c>
      <c r="AR63" s="47">
        <f t="shared" si="52"/>
        <v>0</v>
      </c>
      <c r="AS63" s="53">
        <f t="shared" si="53"/>
        <v>1.8193863365748371</v>
      </c>
      <c r="AT63" s="52">
        <f t="shared" si="54"/>
        <v>1.9193863365748371</v>
      </c>
      <c r="AU63" s="9">
        <f t="shared" si="55"/>
        <v>28.911716387826804</v>
      </c>
      <c r="AV63" s="9">
        <f t="shared" si="56"/>
        <v>0.73</v>
      </c>
      <c r="AW63" s="12" t="str">
        <f t="shared" si="57"/>
        <v/>
      </c>
      <c r="AX63" s="9">
        <f t="shared" si="58"/>
        <v>1.9193863365748371</v>
      </c>
      <c r="AY63" s="12" t="str">
        <f t="shared" si="59"/>
        <v/>
      </c>
      <c r="AZ63" s="10">
        <f t="shared" si="60"/>
        <v>8.5529859993982119E-2</v>
      </c>
      <c r="BA63" s="10">
        <f t="shared" si="61"/>
        <v>1.1000000000000001</v>
      </c>
      <c r="BB63" s="10">
        <f t="shared" si="62"/>
        <v>0.11000000000000001</v>
      </c>
      <c r="BC63" s="10">
        <f t="shared" si="63"/>
        <v>0.69300000000000006</v>
      </c>
      <c r="BD63" s="10">
        <f t="shared" si="64"/>
        <v>0.60747014000601796</v>
      </c>
      <c r="BE63" s="12" t="str">
        <f t="shared" si="65"/>
        <v/>
      </c>
      <c r="BF63" s="9">
        <f t="shared" si="66"/>
        <v>1.1000000000000001</v>
      </c>
      <c r="BG63" s="9">
        <f t="shared" si="67"/>
        <v>1.1000000000000001</v>
      </c>
      <c r="BH63" s="7">
        <f t="shared" si="68"/>
        <v>0</v>
      </c>
      <c r="BI63" s="7">
        <f t="shared" si="69"/>
        <v>2.1113249702323209</v>
      </c>
      <c r="BJ63" s="12" t="str">
        <f t="shared" si="70"/>
        <v/>
      </c>
      <c r="BK63" s="80">
        <f t="shared" si="71"/>
        <v>0</v>
      </c>
      <c r="BL63" s="7">
        <f t="shared" si="72"/>
        <v>0</v>
      </c>
      <c r="BM63" s="7">
        <f t="shared" si="136"/>
        <v>1.308324970232321</v>
      </c>
      <c r="BN63" s="12" t="str">
        <f t="shared" si="73"/>
        <v/>
      </c>
      <c r="BO63" s="9">
        <f t="shared" si="74"/>
        <v>2.1113249702323209</v>
      </c>
      <c r="BP63" s="2">
        <f t="shared" si="75"/>
        <v>1.9193863365748371</v>
      </c>
      <c r="BQ63" s="2">
        <f t="shared" si="76"/>
        <v>1.9193863365748371</v>
      </c>
      <c r="BR63" s="20">
        <f t="shared" si="142"/>
        <v>2</v>
      </c>
      <c r="BS63" s="20">
        <f t="shared" si="142"/>
        <v>2</v>
      </c>
      <c r="BT63" s="20">
        <f t="shared" si="142"/>
        <v>2</v>
      </c>
      <c r="BU63" s="86">
        <f t="shared" si="78"/>
        <v>1</v>
      </c>
      <c r="BV63" s="86">
        <f t="shared" si="79"/>
        <v>1</v>
      </c>
      <c r="BW63" s="20">
        <f t="shared" si="142"/>
        <v>3</v>
      </c>
      <c r="BX63" s="86">
        <f t="shared" si="143"/>
        <v>0.1</v>
      </c>
      <c r="BY63" s="86">
        <f t="shared" si="143"/>
        <v>0.12</v>
      </c>
      <c r="BZ63" s="86">
        <f t="shared" si="143"/>
        <v>0.15</v>
      </c>
      <c r="CA63" s="86">
        <f t="shared" si="143"/>
        <v>0.17</v>
      </c>
      <c r="CB63" s="86">
        <f t="shared" si="143"/>
        <v>0.19</v>
      </c>
      <c r="CC63" s="86">
        <f t="shared" si="143"/>
        <v>0.22</v>
      </c>
      <c r="CD63" s="86">
        <f t="shared" si="143"/>
        <v>0.05</v>
      </c>
      <c r="CE63" s="20" t="str">
        <f t="shared" si="137"/>
        <v>OK (100 %)</v>
      </c>
      <c r="CF63" s="14">
        <f t="shared" si="81"/>
        <v>13.843000000000016</v>
      </c>
      <c r="CG63" s="14">
        <f t="shared" si="82"/>
        <v>14.443000000000017</v>
      </c>
      <c r="CH63" s="8">
        <f t="shared" si="83"/>
        <v>7.5090257641768332</v>
      </c>
      <c r="CI63" s="9">
        <f t="shared" si="84"/>
        <v>15.063000000000017</v>
      </c>
      <c r="CJ63" s="9">
        <f t="shared" si="85"/>
        <v>0</v>
      </c>
      <c r="CK63" s="9">
        <f t="shared" si="86"/>
        <v>15.063000000000017</v>
      </c>
      <c r="CL63" s="9">
        <f t="shared" si="87"/>
        <v>0</v>
      </c>
      <c r="CM63" s="9">
        <f t="shared" si="88"/>
        <v>1.2353077678930853</v>
      </c>
      <c r="CN63" s="9">
        <f t="shared" si="89"/>
        <v>0</v>
      </c>
      <c r="CO63" s="9">
        <f t="shared" si="90"/>
        <v>0</v>
      </c>
      <c r="CP63" s="9">
        <f t="shared" si="91"/>
        <v>0</v>
      </c>
      <c r="CQ63" s="9">
        <f t="shared" si="92"/>
        <v>0</v>
      </c>
      <c r="CR63" s="9">
        <f t="shared" si="93"/>
        <v>0</v>
      </c>
      <c r="CS63" s="9">
        <f t="shared" si="94"/>
        <v>0</v>
      </c>
      <c r="CT63" s="9">
        <f t="shared" si="95"/>
        <v>0</v>
      </c>
      <c r="CU63" s="9">
        <f t="shared" si="96"/>
        <v>0</v>
      </c>
      <c r="CV63" s="9">
        <f t="shared" si="97"/>
        <v>41.134271562926124</v>
      </c>
      <c r="CW63" s="9">
        <f t="shared" si="98"/>
        <v>4.1134271562926124</v>
      </c>
      <c r="CX63" s="9">
        <f t="shared" si="99"/>
        <v>4.9361125875511345</v>
      </c>
      <c r="CY63" s="9">
        <f t="shared" si="100"/>
        <v>6.1701407344389185</v>
      </c>
      <c r="CZ63" s="9">
        <f t="shared" si="101"/>
        <v>6.9928261656974415</v>
      </c>
      <c r="DA63" s="9">
        <f t="shared" si="102"/>
        <v>7.8155115969559636</v>
      </c>
      <c r="DB63" s="9">
        <f t="shared" si="103"/>
        <v>9.0495397438437468</v>
      </c>
      <c r="DC63" s="9">
        <f t="shared" si="104"/>
        <v>2.0567135781463062</v>
      </c>
      <c r="DD63" s="2">
        <f t="shared" si="105"/>
        <v>1.5887300000000022</v>
      </c>
      <c r="DE63" s="2">
        <f t="shared" si="106"/>
        <v>0.59536</v>
      </c>
      <c r="DF63" s="2">
        <f t="shared" si="107"/>
        <v>8.7736912321069287</v>
      </c>
      <c r="DG63" s="2">
        <f t="shared" si="108"/>
        <v>0</v>
      </c>
      <c r="DH63" s="2">
        <f t="shared" si="109"/>
        <v>0</v>
      </c>
      <c r="DI63" s="2">
        <f t="shared" si="110"/>
        <v>0</v>
      </c>
      <c r="DJ63" s="2">
        <f t="shared" si="111"/>
        <v>0</v>
      </c>
      <c r="DK63" s="2">
        <f t="shared" si="112"/>
        <v>18.896137545065436</v>
      </c>
      <c r="DL63" s="16">
        <f t="shared" si="113"/>
        <v>0</v>
      </c>
      <c r="DM63" s="16">
        <f t="shared" si="114"/>
        <v>6.2344707227978322</v>
      </c>
      <c r="DN63" s="16">
        <f t="shared" si="115"/>
        <v>39.859716521547121</v>
      </c>
      <c r="DO63" s="72">
        <f t="shared" si="116"/>
        <v>1.2745550413790028</v>
      </c>
      <c r="DP63" s="16">
        <f t="shared" si="117"/>
        <v>0</v>
      </c>
      <c r="DQ63" s="16">
        <f t="shared" si="118"/>
        <v>25.130608267863266</v>
      </c>
      <c r="DR63" s="2">
        <f t="shared" si="119"/>
        <v>57.823432775653608</v>
      </c>
      <c r="DS63" s="2">
        <f t="shared" si="120"/>
        <v>0</v>
      </c>
      <c r="DT63" s="2">
        <f t="shared" si="121"/>
        <v>0</v>
      </c>
      <c r="DU63" s="2">
        <f t="shared" si="122"/>
        <v>2.5360192536838388</v>
      </c>
      <c r="DV63" s="15" t="s">
        <v>221</v>
      </c>
      <c r="DW63" s="18">
        <v>1.24</v>
      </c>
      <c r="DX63" s="17"/>
      <c r="DY63" s="47">
        <f t="shared" ref="DY63:EF94" si="147">IF($DW63="","",DY$30)</f>
        <v>0.6</v>
      </c>
      <c r="DZ63" s="47">
        <f t="shared" si="147"/>
        <v>0.6</v>
      </c>
      <c r="EA63" s="47">
        <f t="shared" si="147"/>
        <v>0.6</v>
      </c>
      <c r="EB63" s="47">
        <f t="shared" si="147"/>
        <v>0.6</v>
      </c>
      <c r="EC63" s="49">
        <f t="shared" si="147"/>
        <v>0</v>
      </c>
      <c r="ED63" s="49">
        <f t="shared" si="147"/>
        <v>0</v>
      </c>
      <c r="EE63" s="47">
        <f t="shared" si="147"/>
        <v>0.2</v>
      </c>
      <c r="EF63" s="47">
        <f t="shared" si="147"/>
        <v>0.1</v>
      </c>
      <c r="EG63" s="47">
        <f t="shared" ref="EG63:EG126" si="148">IF($DW63="","",EG$30)</f>
        <v>0</v>
      </c>
      <c r="EH63" s="6">
        <f t="shared" si="18"/>
        <v>1.22</v>
      </c>
      <c r="EI63" s="6">
        <f t="shared" si="19"/>
        <v>1.22</v>
      </c>
      <c r="EJ63" s="2">
        <f t="shared" si="20"/>
        <v>2.44</v>
      </c>
      <c r="EK63" s="2">
        <f t="shared" si="21"/>
        <v>2.44</v>
      </c>
      <c r="EL63" s="2">
        <f t="shared" si="139"/>
        <v>1.9000000000000115</v>
      </c>
      <c r="EM63" s="2">
        <f t="shared" ref="EM63:EM94" si="149">IF($DW63="","",EL63-IF(A63=$A$31,AR64,AR63)+EF63)</f>
        <v>2.0000000000000115</v>
      </c>
      <c r="EN63" s="2">
        <f t="shared" si="24"/>
        <v>4.8800000000000283</v>
      </c>
      <c r="EO63" s="2">
        <f t="shared" si="25"/>
        <v>11.907200000000069</v>
      </c>
      <c r="EP63" s="2">
        <f t="shared" si="123"/>
        <v>11.907200000000069</v>
      </c>
      <c r="EQ63" s="2"/>
      <c r="ER63" s="2"/>
      <c r="ES63" s="2"/>
      <c r="ET63" s="2"/>
      <c r="EU63" s="2"/>
      <c r="EV63" s="2"/>
      <c r="EW63" s="2">
        <f t="shared" ref="EW63:EW94" si="150">IF(DW63="",0,EJ63*(EA63+EB63+IF(DX63&lt;&gt;0,DX63,DW63)))</f>
        <v>5.9535999999999998</v>
      </c>
      <c r="EX63" s="2">
        <f t="shared" ref="EX63:EX94" si="151">IF(DW63="",0,EW63*$EF63)</f>
        <v>0.59536</v>
      </c>
      <c r="EY63" s="2">
        <f t="shared" si="124"/>
        <v>0.59536</v>
      </c>
      <c r="EZ63" s="2">
        <f t="shared" ref="EZ63:EZ94" si="152">IF(DW63="",0,IF(DX63&lt;&gt;0,DX63*DW63,PI()*DW63*DW63/4))</f>
        <v>1.2076282160399165</v>
      </c>
      <c r="FA63" s="2">
        <f t="shared" ref="FA63:FA94" si="153">IF($DW63="",0,EL63-IF(A63=$A$31,AR64,AR63)+(EE63-EF63))</f>
        <v>2.0000000000000115</v>
      </c>
      <c r="FB63" s="59"/>
      <c r="FC63" s="2">
        <f t="shared" si="30"/>
        <v>2.5360192536838388</v>
      </c>
      <c r="FD63" s="2">
        <f t="shared" si="125"/>
        <v>2.5360192536838388</v>
      </c>
      <c r="FE63" s="3">
        <f t="shared" si="138"/>
        <v>11.907200000000069</v>
      </c>
      <c r="FF63" s="3">
        <f t="shared" si="126"/>
        <v>2.5360192536838388</v>
      </c>
      <c r="FG63" s="3">
        <f t="shared" si="127"/>
        <v>0.59536</v>
      </c>
      <c r="FH63" s="3">
        <f t="shared" si="31"/>
        <v>1.2</v>
      </c>
      <c r="FI63" s="67">
        <f t="shared" ref="FI63:FI94" si="154">IF(DW63="",0,IF(A63=$A$31,BI64,BI63))</f>
        <v>2.1113249702323209</v>
      </c>
      <c r="FJ63" s="3">
        <f t="shared" ref="FJ63:FJ94" si="155">IF($DW63="",0,Y63+IF(A63=$A$31,AI64+AA64/1000-AR64,AI63+AA63/1000-AR63))</f>
        <v>1.9000000000000115</v>
      </c>
      <c r="FK63" s="3">
        <f t="shared" ref="FK63:FK94" si="156">IFERROR(FJ63*AD64+FJ63*FJ63*(AF64/2+AG64/2),0)</f>
        <v>2.0900000000000127</v>
      </c>
      <c r="FL63" s="3">
        <f t="shared" si="128"/>
        <v>2.5080000000000151</v>
      </c>
      <c r="FM63" s="3">
        <f t="shared" si="129"/>
        <v>6.2678207463162163</v>
      </c>
      <c r="FN63" s="3">
        <f t="shared" si="130"/>
        <v>6.2678207463162163</v>
      </c>
      <c r="FO63" s="2">
        <f t="shared" si="35"/>
        <v>2.44</v>
      </c>
      <c r="FP63" s="2">
        <f t="shared" si="36"/>
        <v>5.9535999999999998</v>
      </c>
      <c r="FQ63" s="2">
        <f t="shared" si="131"/>
        <v>5.9535999999999998</v>
      </c>
      <c r="FR63" s="6">
        <f>IF(A63=1,1,IF(DW63="","",COUNTA($DW$31:DW63)+1))</f>
        <v>9</v>
      </c>
      <c r="FS63" s="6">
        <f t="shared" si="37"/>
        <v>2</v>
      </c>
      <c r="FT63" s="43">
        <f t="shared" si="132"/>
        <v>1</v>
      </c>
      <c r="FU63" s="23">
        <f t="shared" si="133"/>
        <v>1</v>
      </c>
      <c r="FV63" s="21">
        <f t="shared" si="134"/>
        <v>2</v>
      </c>
    </row>
    <row r="64" spans="1:178">
      <c r="A64" s="4">
        <f t="shared" si="38"/>
        <v>34</v>
      </c>
      <c r="B64" s="33">
        <v>255.63499999999999</v>
      </c>
      <c r="C64" s="33">
        <v>394.3</v>
      </c>
      <c r="D64" s="33">
        <v>392.43771199582125</v>
      </c>
      <c r="E64" s="33"/>
      <c r="F64" s="33"/>
      <c r="G64" s="11" t="str">
        <f t="shared" si="4"/>
        <v/>
      </c>
      <c r="H64" s="3">
        <f t="shared" si="39"/>
        <v>255.63499999999999</v>
      </c>
      <c r="I64" s="3">
        <f t="shared" si="5"/>
        <v>255.63499999999999</v>
      </c>
      <c r="J64" s="3">
        <f t="shared" si="40"/>
        <v>394.3</v>
      </c>
      <c r="K64" s="3">
        <f t="shared" si="6"/>
        <v>394.3</v>
      </c>
      <c r="L64" s="2">
        <f t="shared" si="7"/>
        <v>394.3</v>
      </c>
      <c r="M64" s="8">
        <f t="shared" si="41"/>
        <v>255.63499999999999</v>
      </c>
      <c r="N64" s="8">
        <f t="shared" si="8"/>
        <v>255.63499999999999</v>
      </c>
      <c r="O64" s="8">
        <f t="shared" si="42"/>
        <v>392.43771199582125</v>
      </c>
      <c r="P64" s="8">
        <f t="shared" si="9"/>
        <v>392.43771199582125</v>
      </c>
      <c r="Q64" s="2">
        <f t="shared" si="10"/>
        <v>392.43771199582125</v>
      </c>
      <c r="R64" s="3">
        <f t="shared" si="11"/>
        <v>0</v>
      </c>
      <c r="S64" s="3" t="str">
        <f t="shared" si="12"/>
        <v/>
      </c>
      <c r="T64" s="3" t="str">
        <f t="shared" si="43"/>
        <v/>
      </c>
      <c r="U64" s="8" t="str">
        <f t="shared" si="13"/>
        <v/>
      </c>
      <c r="V64" s="2" t="str">
        <f t="shared" si="14"/>
        <v/>
      </c>
      <c r="W64" s="2" t="str">
        <f t="shared" si="15"/>
        <v/>
      </c>
      <c r="X64" s="2">
        <f t="shared" si="135"/>
        <v>394.3</v>
      </c>
      <c r="Y64" s="2">
        <f t="shared" si="16"/>
        <v>1.8622880041787653</v>
      </c>
      <c r="Z64" s="46">
        <f t="shared" si="144"/>
        <v>330</v>
      </c>
      <c r="AA64" s="46">
        <f t="shared" si="44"/>
        <v>0</v>
      </c>
      <c r="AB64" s="47"/>
      <c r="AC64" s="46">
        <f t="shared" si="45"/>
        <v>2</v>
      </c>
      <c r="AD64" s="47">
        <f t="shared" si="145"/>
        <v>1.1000000000000001</v>
      </c>
      <c r="AE64" s="48" t="str">
        <f t="shared" si="46"/>
        <v/>
      </c>
      <c r="AF64" s="49">
        <f t="shared" si="141"/>
        <v>0</v>
      </c>
      <c r="AG64" s="49">
        <f t="shared" si="141"/>
        <v>0</v>
      </c>
      <c r="AH64" s="49">
        <f t="shared" si="141"/>
        <v>0</v>
      </c>
      <c r="AI64" s="47">
        <f t="shared" si="141"/>
        <v>0.1</v>
      </c>
      <c r="AJ64" s="47">
        <f t="shared" si="141"/>
        <v>0.3</v>
      </c>
      <c r="AK64" s="46">
        <f t="shared" si="146"/>
        <v>2</v>
      </c>
      <c r="AL64" s="47"/>
      <c r="AM64" s="53">
        <f t="shared" ref="AM64:AM95" si="157">IF(B64="","",Z64/1000+AJ64)</f>
        <v>0.63</v>
      </c>
      <c r="AN64" s="50" t="str">
        <f t="shared" si="49"/>
        <v>245,865 - 255,635</v>
      </c>
      <c r="AO64" s="53" t="s">
        <v>84</v>
      </c>
      <c r="AP64" s="52">
        <f t="shared" ref="AP64:AP95" si="158">IF(A64="","",CHOOSE(BR64,0,CI64))</f>
        <v>9.7699999999999818</v>
      </c>
      <c r="AQ64" s="52">
        <f t="shared" ref="AQ64:AQ95" si="159">IF(A64="","",CHOOSE(BR64,0,CHOOSE(BS64,0,AP64)))</f>
        <v>9.7699999999999818</v>
      </c>
      <c r="AR64" s="47">
        <f t="shared" si="52"/>
        <v>0</v>
      </c>
      <c r="AS64" s="53">
        <f t="shared" si="53"/>
        <v>1.8311440020893883</v>
      </c>
      <c r="AT64" s="52">
        <f t="shared" si="54"/>
        <v>1.9311440020893884</v>
      </c>
      <c r="AU64" s="9">
        <f t="shared" ref="AU64:AU95" si="160">IFERROR(AT64*CI64,"")</f>
        <v>18.867276900413291</v>
      </c>
      <c r="AV64" s="9">
        <f t="shared" si="56"/>
        <v>0.73</v>
      </c>
      <c r="AW64" s="12" t="str">
        <f t="shared" si="57"/>
        <v/>
      </c>
      <c r="AX64" s="9">
        <f t="shared" si="58"/>
        <v>1.9311440020893884</v>
      </c>
      <c r="AY64" s="12" t="str">
        <f t="shared" si="59"/>
        <v/>
      </c>
      <c r="AZ64" s="10">
        <f t="shared" si="60"/>
        <v>8.5529859993982119E-2</v>
      </c>
      <c r="BA64" s="10">
        <f t="shared" si="61"/>
        <v>1.1000000000000001</v>
      </c>
      <c r="BB64" s="10">
        <f t="shared" si="62"/>
        <v>0.11000000000000001</v>
      </c>
      <c r="BC64" s="10">
        <f t="shared" si="63"/>
        <v>0.69300000000000006</v>
      </c>
      <c r="BD64" s="10">
        <f t="shared" si="64"/>
        <v>0.60747014000601796</v>
      </c>
      <c r="BE64" s="12" t="str">
        <f t="shared" si="65"/>
        <v/>
      </c>
      <c r="BF64" s="9">
        <f t="shared" si="66"/>
        <v>1.1000000000000001</v>
      </c>
      <c r="BG64" s="9">
        <f t="shared" si="67"/>
        <v>1.1000000000000001</v>
      </c>
      <c r="BH64" s="7">
        <f t="shared" si="68"/>
        <v>0</v>
      </c>
      <c r="BI64" s="7">
        <f t="shared" si="69"/>
        <v>2.1242584022983273</v>
      </c>
      <c r="BJ64" s="12" t="str">
        <f t="shared" si="70"/>
        <v/>
      </c>
      <c r="BK64" s="80">
        <f t="shared" si="71"/>
        <v>0</v>
      </c>
      <c r="BL64" s="7">
        <f t="shared" si="72"/>
        <v>0</v>
      </c>
      <c r="BM64" s="7">
        <f t="shared" si="136"/>
        <v>1.3212584022983274</v>
      </c>
      <c r="BN64" s="12" t="str">
        <f t="shared" ref="BN64:BN95" si="161">IF(B64="","",IF(BM64&gt;=0,"","Plocha zpětného zásypu je záporná. Vrch obsypu nebo potrubí zasahuje do úpravy povrchu z důvodu malého krytí. Dále je uvažováno s hodnotou 0"))</f>
        <v/>
      </c>
      <c r="BO64" s="9">
        <f t="shared" ref="BO64:BO95" si="162">IF(B64="","",BI64)</f>
        <v>2.1242584022983273</v>
      </c>
      <c r="BP64" s="2">
        <f t="shared" ref="BP64:BP95" si="163">IF(B64="","",SQRT(AT64*AT64*(1+AF64*AF64)))</f>
        <v>1.9311440020893884</v>
      </c>
      <c r="BQ64" s="2">
        <f t="shared" ref="BQ64:BQ95" si="164">IF(B64="","",SQRT(AT64*AT64*(1+AG64*AG64)))</f>
        <v>1.9311440020893884</v>
      </c>
      <c r="BR64" s="20">
        <f t="shared" si="142"/>
        <v>2</v>
      </c>
      <c r="BS64" s="20">
        <f t="shared" si="142"/>
        <v>2</v>
      </c>
      <c r="BT64" s="20">
        <f t="shared" si="142"/>
        <v>2</v>
      </c>
      <c r="BU64" s="86">
        <f t="shared" ref="BU64:BU95" si="165">IF($A64="","",LOOKUP(AO64,$AO$3:$AO$24,AS$3:AS$24))</f>
        <v>1</v>
      </c>
      <c r="BV64" s="86">
        <f t="shared" ref="BV64:BV95" si="166">IF($A64="","",LOOKUP(AO64,$AO$3:$AO$24,AS$3:AS$24))</f>
        <v>1</v>
      </c>
      <c r="BW64" s="20">
        <f t="shared" si="142"/>
        <v>3</v>
      </c>
      <c r="BX64" s="86">
        <f t="shared" si="143"/>
        <v>0.1</v>
      </c>
      <c r="BY64" s="86">
        <f t="shared" si="143"/>
        <v>0.12</v>
      </c>
      <c r="BZ64" s="86">
        <f t="shared" si="143"/>
        <v>0.15</v>
      </c>
      <c r="CA64" s="86">
        <f t="shared" si="143"/>
        <v>0.17</v>
      </c>
      <c r="CB64" s="86">
        <f t="shared" si="143"/>
        <v>0.19</v>
      </c>
      <c r="CC64" s="86">
        <f t="shared" si="143"/>
        <v>0.22</v>
      </c>
      <c r="CD64" s="86">
        <f t="shared" si="143"/>
        <v>0.05</v>
      </c>
      <c r="CE64" s="20" t="str">
        <f t="shared" si="137"/>
        <v>OK (100 %)</v>
      </c>
      <c r="CF64" s="14">
        <f t="shared" ref="CF64:CF95" si="167">IF(A64="","",CI64-EH63-EI64)</f>
        <v>8.5499999999999812</v>
      </c>
      <c r="CG64" s="14">
        <f t="shared" ref="CG64:CG95" si="168">IF(B64="","",MAX(0,CI64-DW64/2-DW63/2))</f>
        <v>9.1499999999999826</v>
      </c>
      <c r="CH64" s="8">
        <f t="shared" ref="CH64:CH95" si="169">IF(A64="",0,CV64-CM64-DU64-DD64-DE64-DF64-DJ64-DK64-DG64)</f>
        <v>-1.274555041379001</v>
      </c>
      <c r="CI64" s="9">
        <f t="shared" ref="CI64:CI95" si="170">IF(B64="","",CHOOSE(BR64,0,B64-B63))</f>
        <v>9.7699999999999818</v>
      </c>
      <c r="CJ64" s="9">
        <f t="shared" ref="CJ64:CJ95" si="171">IF(B64="","",CHOOSE($BR64,0,CHOOSE($BS64,0,CHOOSE($BT64,CI64,0))))</f>
        <v>0</v>
      </c>
      <c r="CK64" s="9">
        <f t="shared" ref="CK64:CK95" si="172">IF(B64="","",CHOOSE($BR64,0,CHOOSE($BS64,0,CHOOSE($BT64,0,CI64))))</f>
        <v>9.7699999999999818</v>
      </c>
      <c r="CL64" s="9">
        <f t="shared" ref="CL64:CL95" si="173">IF(B64="","",CHOOSE($BR64,0,CHOOSE($BS64,CI64,0)))</f>
        <v>0</v>
      </c>
      <c r="CM64" s="9">
        <f t="shared" ref="CM64:CM95" si="174">IF(B64="","",CHOOSE(BR64,0,CHOOSE(BS64,0,AZ64*CG64)))</f>
        <v>0.78259821894493486</v>
      </c>
      <c r="CN64" s="9">
        <f t="shared" ref="CN64:CN95" si="175">IF(B64="","",CHOOSE($BR64,0,CHOOSE($BS64,0,CHOOSE($BT64,MAX(BI64,0)*CF64+EP64,0))))</f>
        <v>0</v>
      </c>
      <c r="CO64" s="9">
        <f t="shared" ref="CO64:CO95" si="176">IF($B64="","",$CN64*BX64)</f>
        <v>0</v>
      </c>
      <c r="CP64" s="9">
        <f t="shared" ref="CP64:CP95" si="177">IF($B64="","",$CN64*BY64)</f>
        <v>0</v>
      </c>
      <c r="CQ64" s="9">
        <f t="shared" ref="CQ64:CQ95" si="178">IF($B64="","",$CN64*BZ64)</f>
        <v>0</v>
      </c>
      <c r="CR64" s="9">
        <f t="shared" ref="CR64:CR95" si="179">IF($B64="","",$CN64*CA64)</f>
        <v>0</v>
      </c>
      <c r="CS64" s="9">
        <f t="shared" ref="CS64:CS95" si="180">IF($B64="","",$CN64*CB64)</f>
        <v>0</v>
      </c>
      <c r="CT64" s="9">
        <f t="shared" ref="CT64:CT95" si="181">IF($B64="","",$CN64*CC64)</f>
        <v>0</v>
      </c>
      <c r="CU64" s="9">
        <f t="shared" ref="CU64:CU95" si="182">IF($B64="","",$CN64*CD64)</f>
        <v>0</v>
      </c>
      <c r="CV64" s="9">
        <f t="shared" ref="CV64:CV95" si="183">IF(B64="","",CHOOSE($BR64,0,CHOOSE($BS64,0,CHOOSE($BT64,0,MAX(BI64,0)*CF64+EP64))))</f>
        <v>18.162409339650658</v>
      </c>
      <c r="CW64" s="9">
        <f t="shared" ref="CW64:CW95" si="184">IF($B64="","",$CV64*BX64)</f>
        <v>1.8162409339650658</v>
      </c>
      <c r="CX64" s="9">
        <f t="shared" ref="CX64:CX95" si="185">IF($B64="","",$CV64*BY64)</f>
        <v>2.1794891207580789</v>
      </c>
      <c r="CY64" s="9">
        <f t="shared" ref="CY64:CY95" si="186">IF($B64="","",$CV64*BZ64)</f>
        <v>2.7243614009475987</v>
      </c>
      <c r="CZ64" s="9">
        <f t="shared" ref="CZ64:CZ95" si="187">IF($B64="","",$CV64*CA64)</f>
        <v>3.0876095877406122</v>
      </c>
      <c r="DA64" s="9">
        <f t="shared" ref="DA64:DA95" si="188">IF($B64="","",$CV64*CB64)</f>
        <v>3.4508577745336249</v>
      </c>
      <c r="DB64" s="9">
        <f t="shared" ref="DB64:DB95" si="189">IF($B64="","",$CV64*CC64)</f>
        <v>3.9957300547231447</v>
      </c>
      <c r="DC64" s="9">
        <f t="shared" ref="DC64:DC95" si="190">IF($B64="","",$CV64*CD64)</f>
        <v>0.9081204669825329</v>
      </c>
      <c r="DD64" s="2">
        <f t="shared" ref="DD64:DD95" si="191">IF(B64="","",CHOOSE($BR64,0,CHOOSE($BS64,0,CHOOSE(AK64,0,BB64*CG64))))</f>
        <v>1.0064999999999982</v>
      </c>
      <c r="DE64" s="2">
        <f t="shared" ref="DE64:DE95" si="192">IF(B64="","",CHOOSE(BR64,0,CHOOSE(BS64,0,EY64)))</f>
        <v>0</v>
      </c>
      <c r="DF64" s="2">
        <f t="shared" ref="DF64:DF95" si="193">IF(B64="","",CHOOSE($BR64,0,CHOOSE($BS64,0,CHOOSE(AK64,0,MAX(BD64,0)*CG64))))</f>
        <v>5.5583517810550536</v>
      </c>
      <c r="DG64" s="2">
        <f t="shared" ref="DG64:DG95" si="194">IF(B64="","",CHOOSE($BR64,0,CHOOSE($BS64,0,CHOOSE(AK64,IF(AL64="",(MAX(BD64,0)+BB64)*CG64,AL64),0))))</f>
        <v>0</v>
      </c>
      <c r="DH64" s="2">
        <f t="shared" ref="DH64:DH95" si="195">IF(B64="","",CHOOSE($BR64,0,CHOOSE($BS64,0,BL64*CG64*(1-BU64))))</f>
        <v>0</v>
      </c>
      <c r="DI64" s="2">
        <f t="shared" ref="DI64:DI95" si="196">IF(B64="","",CHOOSE($BR64,0,CHOOSE($BS64,0,(BK64)*CG64*BU64)))</f>
        <v>0</v>
      </c>
      <c r="DJ64" s="2">
        <f t="shared" ref="DJ64:DJ95" si="197">IF(B64="","",CHOOSE($BR64,0,CHOOSE($BS64,0,MAX(BM64,0)*CG64*(1-BU64))))</f>
        <v>0</v>
      </c>
      <c r="DK64" s="2">
        <f t="shared" ref="DK64:DK95" si="198">IF(B64="","",CHOOSE($BR64,0,CHOOSE($BS64,0,MAX(BM64,0)*CG64*BU64,0)))</f>
        <v>12.089514381029673</v>
      </c>
      <c r="DL64" s="16">
        <f t="shared" ref="DL64:DL95" si="199">IF(B64="","",MAX(IF(CH65&lt;0,CH64+(MIN(CH65,0)),CH64),0)*(1-BV64))</f>
        <v>0</v>
      </c>
      <c r="DM64" s="16">
        <f t="shared" ref="DM64:DM95" si="200">IF(B64="","",MAX(IF(CH65&lt;0,CH64+(MIN(CH65,0)),CH64),0)*(BV64))</f>
        <v>0</v>
      </c>
      <c r="DN64" s="16">
        <f t="shared" ref="DN64:DN95" si="201">IF(B64="","",CM64+DD64+DE64+DF64+DK64+DM64+DU64+DG64)</f>
        <v>19.436964381029661</v>
      </c>
      <c r="DO64" s="72">
        <f t="shared" ref="DO64:DO95" si="202">IF(B64="","",CN64+CV64-DN64)</f>
        <v>-1.2745550413790028</v>
      </c>
      <c r="DP64" s="16">
        <f t="shared" ref="DP64:DP95" si="203">IF(B64="","",IF(DO65&lt;0.00001,MAX(DO64+DO65,0),MAX(0,DO64)))</f>
        <v>0</v>
      </c>
      <c r="DQ64" s="16">
        <f t="shared" ref="DQ64:DQ95" si="204">IF(B64="","",DK64+DM64)</f>
        <v>12.089514381029673</v>
      </c>
      <c r="DR64" s="2">
        <f t="shared" ref="DR64:DR95" si="205">IF(B64="","",CHOOSE($BR64,0,CHOOSE($BS64,0,CHOOSE(BW64,BP64,BQ64,BP64+BQ64,0)))*CI64)</f>
        <v>37.734553800826582</v>
      </c>
      <c r="DS64" s="2">
        <f t="shared" ref="DS64:DS95" si="206">IF(B64="","",CHOOSE($BR64,0,CHOOSE($BS64,0,IF(AR64=0,0,BG64*CF64+FQ64))))</f>
        <v>0</v>
      </c>
      <c r="DT64" s="2">
        <f t="shared" ref="DT64:DT95" si="207">IF(B64="","",DS64*AR64)</f>
        <v>0</v>
      </c>
      <c r="DU64" s="2">
        <f t="shared" ref="DU64:DU95" si="208">IF(B64="","",FD64)</f>
        <v>0</v>
      </c>
      <c r="DV64" s="15" t="s">
        <v>189</v>
      </c>
      <c r="DW64" s="18"/>
      <c r="DX64" s="17"/>
      <c r="DY64" s="47" t="str">
        <f t="shared" si="147"/>
        <v/>
      </c>
      <c r="DZ64" s="47" t="str">
        <f t="shared" si="147"/>
        <v/>
      </c>
      <c r="EA64" s="47" t="str">
        <f t="shared" si="147"/>
        <v/>
      </c>
      <c r="EB64" s="47" t="str">
        <f t="shared" si="147"/>
        <v/>
      </c>
      <c r="EC64" s="49" t="str">
        <f t="shared" si="147"/>
        <v/>
      </c>
      <c r="ED64" s="49" t="str">
        <f t="shared" si="147"/>
        <v/>
      </c>
      <c r="EE64" s="47" t="str">
        <f t="shared" si="147"/>
        <v/>
      </c>
      <c r="EF64" s="47" t="str">
        <f t="shared" si="147"/>
        <v/>
      </c>
      <c r="EG64" s="47" t="str">
        <f t="shared" si="148"/>
        <v/>
      </c>
      <c r="EH64" s="6">
        <f t="shared" si="18"/>
        <v>0</v>
      </c>
      <c r="EI64" s="6">
        <f t="shared" si="19"/>
        <v>0</v>
      </c>
      <c r="EJ64" s="2" t="str">
        <f t="shared" si="20"/>
        <v/>
      </c>
      <c r="EK64" s="2" t="str">
        <f t="shared" si="21"/>
        <v/>
      </c>
      <c r="EL64" s="2" t="str">
        <f t="shared" si="139"/>
        <v/>
      </c>
      <c r="EM64" s="2" t="str">
        <f t="shared" si="149"/>
        <v/>
      </c>
      <c r="EN64" s="2" t="str">
        <f t="shared" si="24"/>
        <v/>
      </c>
      <c r="EO64" s="2">
        <f t="shared" si="25"/>
        <v>0</v>
      </c>
      <c r="EP64" s="2">
        <f t="shared" ref="EP64:EP95" si="209">IF($A64="",0,IF($A63=$A$31,EO63+EO64,IF($FS64=2,EO64,EO64)))</f>
        <v>0</v>
      </c>
      <c r="EQ64" s="2"/>
      <c r="ER64" s="2"/>
      <c r="ES64" s="2"/>
      <c r="ET64" s="2"/>
      <c r="EU64" s="2"/>
      <c r="EV64" s="2"/>
      <c r="EW64" s="2">
        <f t="shared" si="150"/>
        <v>0</v>
      </c>
      <c r="EX64" s="2">
        <f t="shared" si="151"/>
        <v>0</v>
      </c>
      <c r="EY64" s="2">
        <f t="shared" ref="EY64:EY95" si="210">IF($A64="",0,IF($A63=$A$31,EX63+EX64,IF($FS64=2,EX64,EX64)))</f>
        <v>0</v>
      </c>
      <c r="EZ64" s="2">
        <f t="shared" si="152"/>
        <v>0</v>
      </c>
      <c r="FA64" s="2">
        <f t="shared" si="153"/>
        <v>0</v>
      </c>
      <c r="FB64" s="59"/>
      <c r="FC64" s="2">
        <f t="shared" si="30"/>
        <v>0</v>
      </c>
      <c r="FD64" s="2">
        <f t="shared" ref="FD64:FD95" si="211">IF($A64="",0,IF($A63=$A$31,FC63+FC64,IF($FS64=2,FC64,FC64)))</f>
        <v>0</v>
      </c>
      <c r="FE64" s="3">
        <f t="shared" si="138"/>
        <v>0</v>
      </c>
      <c r="FF64" s="3">
        <f t="shared" si="126"/>
        <v>0</v>
      </c>
      <c r="FG64" s="3">
        <f t="shared" si="127"/>
        <v>0</v>
      </c>
      <c r="FH64" s="3">
        <f t="shared" si="31"/>
        <v>0</v>
      </c>
      <c r="FI64" s="67">
        <f t="shared" si="154"/>
        <v>0</v>
      </c>
      <c r="FJ64" s="3">
        <f t="shared" si="155"/>
        <v>0</v>
      </c>
      <c r="FK64" s="3">
        <f t="shared" si="156"/>
        <v>0</v>
      </c>
      <c r="FL64" s="3">
        <f t="shared" si="128"/>
        <v>0</v>
      </c>
      <c r="FM64" s="3">
        <f t="shared" si="129"/>
        <v>0</v>
      </c>
      <c r="FN64" s="3">
        <f t="shared" ref="FN64:FN95" si="212">IF($A64="",0,IF($A63=$A$31,FM63+FM64,IF($FS64=2,FM64,FM64)))</f>
        <v>0</v>
      </c>
      <c r="FO64" s="2">
        <f t="shared" si="35"/>
        <v>0</v>
      </c>
      <c r="FP64" s="2">
        <f t="shared" si="36"/>
        <v>0</v>
      </c>
      <c r="FQ64" s="2">
        <f t="shared" ref="FQ64:FQ95" si="213">IF($A64="",0,IF($A63=$A$31,FP63+FP64,IF($FS64=2,FP64,FP64)))</f>
        <v>0</v>
      </c>
      <c r="FR64" s="6" t="str">
        <f>IF(A64=1,1,IF(DW64="","",COUNTA($DW$31:DW64)+1))</f>
        <v/>
      </c>
      <c r="FS64" s="6" t="str">
        <f t="shared" si="37"/>
        <v/>
      </c>
      <c r="FT64" s="43">
        <f t="shared" ref="FT64:FT95" si="214">IF(DR64="",0,IF(AD64&lt;=$FT$30,1,2))</f>
        <v>1</v>
      </c>
      <c r="FU64" s="23">
        <f t="shared" ref="FU64:FU95" si="215">IF(DR64="",0,IF(AT64&lt;=$FU$30,1,2))</f>
        <v>1</v>
      </c>
      <c r="FV64" s="21">
        <f t="shared" ref="FV64:FV95" si="216">IF(DS64="",0,IF(AU64&lt;$FV$30,1,2))</f>
        <v>2</v>
      </c>
    </row>
    <row r="65" spans="1:178">
      <c r="A65" s="4">
        <f t="shared" si="38"/>
        <v>35</v>
      </c>
      <c r="B65" s="33">
        <v>265.40499999999997</v>
      </c>
      <c r="C65" s="33">
        <v>394.41222974358976</v>
      </c>
      <c r="D65" s="33">
        <v>392.52542399164258</v>
      </c>
      <c r="E65" s="33"/>
      <c r="F65" s="33"/>
      <c r="G65" s="11" t="str">
        <f t="shared" si="4"/>
        <v/>
      </c>
      <c r="H65" s="3">
        <f t="shared" si="39"/>
        <v>265.40499999999997</v>
      </c>
      <c r="I65" s="3">
        <f t="shared" si="5"/>
        <v>265.40499999999997</v>
      </c>
      <c r="J65" s="3">
        <f t="shared" si="40"/>
        <v>394.41222974358976</v>
      </c>
      <c r="K65" s="3">
        <f t="shared" si="6"/>
        <v>394.41222974358976</v>
      </c>
      <c r="L65" s="2">
        <f t="shared" si="7"/>
        <v>394.41222974358976</v>
      </c>
      <c r="M65" s="8">
        <f t="shared" si="41"/>
        <v>265.40499999999997</v>
      </c>
      <c r="N65" s="8">
        <f t="shared" si="8"/>
        <v>265.40499999999997</v>
      </c>
      <c r="O65" s="8">
        <f t="shared" si="42"/>
        <v>392.52542399164258</v>
      </c>
      <c r="P65" s="8">
        <f t="shared" si="9"/>
        <v>392.52542399164258</v>
      </c>
      <c r="Q65" s="2">
        <f t="shared" si="10"/>
        <v>392.52542399164258</v>
      </c>
      <c r="R65" s="3">
        <f t="shared" si="11"/>
        <v>0</v>
      </c>
      <c r="S65" s="3" t="str">
        <f t="shared" si="12"/>
        <v/>
      </c>
      <c r="T65" s="3" t="str">
        <f t="shared" si="43"/>
        <v/>
      </c>
      <c r="U65" s="8" t="str">
        <f t="shared" si="13"/>
        <v/>
      </c>
      <c r="V65" s="2" t="str">
        <f t="shared" si="14"/>
        <v/>
      </c>
      <c r="W65" s="2" t="str">
        <f t="shared" si="15"/>
        <v/>
      </c>
      <c r="X65" s="2">
        <f t="shared" si="135"/>
        <v>394.41222974358976</v>
      </c>
      <c r="Y65" s="2">
        <f t="shared" si="16"/>
        <v>1.886805751947179</v>
      </c>
      <c r="Z65" s="46">
        <f t="shared" si="144"/>
        <v>330</v>
      </c>
      <c r="AA65" s="46">
        <f t="shared" si="44"/>
        <v>0</v>
      </c>
      <c r="AB65" s="47"/>
      <c r="AC65" s="46">
        <f t="shared" si="45"/>
        <v>2</v>
      </c>
      <c r="AD65" s="47">
        <f t="shared" si="145"/>
        <v>1.1000000000000001</v>
      </c>
      <c r="AE65" s="48" t="str">
        <f t="shared" si="46"/>
        <v/>
      </c>
      <c r="AF65" s="49">
        <f t="shared" si="141"/>
        <v>0</v>
      </c>
      <c r="AG65" s="49">
        <f t="shared" si="141"/>
        <v>0</v>
      </c>
      <c r="AH65" s="49">
        <f t="shared" si="141"/>
        <v>0</v>
      </c>
      <c r="AI65" s="47">
        <f t="shared" si="141"/>
        <v>0.1</v>
      </c>
      <c r="AJ65" s="47">
        <f t="shared" si="141"/>
        <v>0.3</v>
      </c>
      <c r="AK65" s="46">
        <f t="shared" si="146"/>
        <v>2</v>
      </c>
      <c r="AL65" s="47"/>
      <c r="AM65" s="53">
        <f t="shared" si="157"/>
        <v>0.63</v>
      </c>
      <c r="AN65" s="50" t="str">
        <f t="shared" si="49"/>
        <v>255,635 - 265,405</v>
      </c>
      <c r="AO65" s="53" t="s">
        <v>84</v>
      </c>
      <c r="AP65" s="52">
        <f t="shared" si="158"/>
        <v>9.7699999999999818</v>
      </c>
      <c r="AQ65" s="52">
        <f t="shared" si="159"/>
        <v>9.7699999999999818</v>
      </c>
      <c r="AR65" s="47">
        <f t="shared" si="52"/>
        <v>0</v>
      </c>
      <c r="AS65" s="53">
        <f t="shared" si="53"/>
        <v>1.8745468780629722</v>
      </c>
      <c r="AT65" s="52">
        <f t="shared" si="54"/>
        <v>1.9745468780629722</v>
      </c>
      <c r="AU65" s="9">
        <f t="shared" si="160"/>
        <v>19.291322998675202</v>
      </c>
      <c r="AV65" s="9">
        <f t="shared" si="56"/>
        <v>0.73</v>
      </c>
      <c r="AW65" s="12" t="str">
        <f t="shared" si="57"/>
        <v/>
      </c>
      <c r="AX65" s="9">
        <f t="shared" si="58"/>
        <v>1.9745468780629722</v>
      </c>
      <c r="AY65" s="12" t="str">
        <f t="shared" si="59"/>
        <v/>
      </c>
      <c r="AZ65" s="10">
        <f t="shared" si="60"/>
        <v>8.5529859993982119E-2</v>
      </c>
      <c r="BA65" s="10">
        <f t="shared" si="61"/>
        <v>1.1000000000000001</v>
      </c>
      <c r="BB65" s="10">
        <f t="shared" si="62"/>
        <v>0.11000000000000001</v>
      </c>
      <c r="BC65" s="10">
        <f t="shared" si="63"/>
        <v>0.69300000000000006</v>
      </c>
      <c r="BD65" s="10">
        <f t="shared" si="64"/>
        <v>0.60747014000601796</v>
      </c>
      <c r="BE65" s="12" t="str">
        <f t="shared" si="65"/>
        <v/>
      </c>
      <c r="BF65" s="9">
        <f t="shared" si="66"/>
        <v>1.1000000000000001</v>
      </c>
      <c r="BG65" s="9">
        <f t="shared" si="67"/>
        <v>1.1000000000000001</v>
      </c>
      <c r="BH65" s="7">
        <f t="shared" si="68"/>
        <v>0</v>
      </c>
      <c r="BI65" s="7">
        <f t="shared" si="69"/>
        <v>2.1720015658692695</v>
      </c>
      <c r="BJ65" s="12" t="str">
        <f t="shared" si="70"/>
        <v/>
      </c>
      <c r="BK65" s="80">
        <f t="shared" si="71"/>
        <v>0</v>
      </c>
      <c r="BL65" s="7">
        <f t="shared" si="72"/>
        <v>0</v>
      </c>
      <c r="BM65" s="7">
        <f t="shared" si="136"/>
        <v>1.3690015658692696</v>
      </c>
      <c r="BN65" s="12" t="str">
        <f t="shared" si="161"/>
        <v/>
      </c>
      <c r="BO65" s="9">
        <f t="shared" si="162"/>
        <v>2.1720015658692695</v>
      </c>
      <c r="BP65" s="2">
        <f t="shared" si="163"/>
        <v>1.9745468780629722</v>
      </c>
      <c r="BQ65" s="2">
        <f t="shared" si="164"/>
        <v>1.9745468780629722</v>
      </c>
      <c r="BR65" s="20">
        <f t="shared" si="142"/>
        <v>2</v>
      </c>
      <c r="BS65" s="20">
        <f t="shared" si="142"/>
        <v>2</v>
      </c>
      <c r="BT65" s="20">
        <f t="shared" si="142"/>
        <v>2</v>
      </c>
      <c r="BU65" s="86">
        <f t="shared" si="165"/>
        <v>1</v>
      </c>
      <c r="BV65" s="86">
        <f t="shared" si="166"/>
        <v>1</v>
      </c>
      <c r="BW65" s="20">
        <f t="shared" si="142"/>
        <v>3</v>
      </c>
      <c r="BX65" s="86">
        <f t="shared" si="143"/>
        <v>0.1</v>
      </c>
      <c r="BY65" s="86">
        <f t="shared" si="143"/>
        <v>0.12</v>
      </c>
      <c r="BZ65" s="86">
        <f t="shared" si="143"/>
        <v>0.15</v>
      </c>
      <c r="CA65" s="86">
        <f t="shared" si="143"/>
        <v>0.17</v>
      </c>
      <c r="CB65" s="86">
        <f t="shared" si="143"/>
        <v>0.19</v>
      </c>
      <c r="CC65" s="86">
        <f t="shared" si="143"/>
        <v>0.22</v>
      </c>
      <c r="CD65" s="86">
        <f t="shared" si="143"/>
        <v>0.05</v>
      </c>
      <c r="CE65" s="20" t="str">
        <f t="shared" si="137"/>
        <v>OK (100 %)</v>
      </c>
      <c r="CF65" s="14">
        <f t="shared" si="167"/>
        <v>8.5499999999999812</v>
      </c>
      <c r="CG65" s="14">
        <f t="shared" si="168"/>
        <v>9.1499999999999826</v>
      </c>
      <c r="CH65" s="8">
        <f t="shared" si="169"/>
        <v>7.8845974562213677</v>
      </c>
      <c r="CI65" s="9">
        <f t="shared" si="170"/>
        <v>9.7699999999999818</v>
      </c>
      <c r="CJ65" s="9">
        <f t="shared" si="171"/>
        <v>0</v>
      </c>
      <c r="CK65" s="9">
        <f t="shared" si="172"/>
        <v>9.7699999999999818</v>
      </c>
      <c r="CL65" s="9">
        <f t="shared" si="173"/>
        <v>0</v>
      </c>
      <c r="CM65" s="9">
        <f t="shared" si="174"/>
        <v>0.78259821894493486</v>
      </c>
      <c r="CN65" s="9">
        <f t="shared" si="175"/>
        <v>0</v>
      </c>
      <c r="CO65" s="9">
        <f t="shared" si="176"/>
        <v>0</v>
      </c>
      <c r="CP65" s="9">
        <f t="shared" si="177"/>
        <v>0</v>
      </c>
      <c r="CQ65" s="9">
        <f t="shared" si="178"/>
        <v>0</v>
      </c>
      <c r="CR65" s="9">
        <f t="shared" si="179"/>
        <v>0</v>
      </c>
      <c r="CS65" s="9">
        <f t="shared" si="180"/>
        <v>0</v>
      </c>
      <c r="CT65" s="9">
        <f t="shared" si="181"/>
        <v>0</v>
      </c>
      <c r="CU65" s="9">
        <f t="shared" si="182"/>
        <v>0</v>
      </c>
      <c r="CV65" s="9">
        <f t="shared" si="183"/>
        <v>30.994620112974943</v>
      </c>
      <c r="CW65" s="9">
        <f t="shared" si="184"/>
        <v>3.0994620112974944</v>
      </c>
      <c r="CX65" s="9">
        <f t="shared" si="185"/>
        <v>3.7193544135569931</v>
      </c>
      <c r="CY65" s="9">
        <f t="shared" si="186"/>
        <v>4.6491930169462412</v>
      </c>
      <c r="CZ65" s="9">
        <f t="shared" si="187"/>
        <v>5.2690854192057408</v>
      </c>
      <c r="DA65" s="9">
        <f t="shared" si="188"/>
        <v>5.8889778214652395</v>
      </c>
      <c r="DB65" s="9">
        <f t="shared" si="189"/>
        <v>6.8188164248544876</v>
      </c>
      <c r="DC65" s="9">
        <f t="shared" si="190"/>
        <v>1.5497310056487472</v>
      </c>
      <c r="DD65" s="2">
        <f t="shared" si="191"/>
        <v>1.0064999999999982</v>
      </c>
      <c r="DE65" s="2">
        <f t="shared" si="192"/>
        <v>0.59536</v>
      </c>
      <c r="DF65" s="2">
        <f t="shared" si="193"/>
        <v>5.5583517810550536</v>
      </c>
      <c r="DG65" s="2">
        <f t="shared" si="194"/>
        <v>0</v>
      </c>
      <c r="DH65" s="2">
        <f t="shared" si="195"/>
        <v>0</v>
      </c>
      <c r="DI65" s="2">
        <f t="shared" si="196"/>
        <v>0</v>
      </c>
      <c r="DJ65" s="2">
        <f t="shared" si="197"/>
        <v>0</v>
      </c>
      <c r="DK65" s="2">
        <f t="shared" si="198"/>
        <v>12.526364327703792</v>
      </c>
      <c r="DL65" s="16">
        <f t="shared" si="199"/>
        <v>0</v>
      </c>
      <c r="DM65" s="16">
        <f t="shared" si="200"/>
        <v>6.5681969091302346</v>
      </c>
      <c r="DN65" s="16">
        <f t="shared" si="201"/>
        <v>29.678219565883811</v>
      </c>
      <c r="DO65" s="72">
        <f t="shared" si="202"/>
        <v>1.3164005470911313</v>
      </c>
      <c r="DP65" s="16">
        <f t="shared" si="203"/>
        <v>0</v>
      </c>
      <c r="DQ65" s="16">
        <f t="shared" si="204"/>
        <v>19.094561236834025</v>
      </c>
      <c r="DR65" s="2">
        <f t="shared" si="205"/>
        <v>38.582645997350404</v>
      </c>
      <c r="DS65" s="2">
        <f t="shared" si="206"/>
        <v>0</v>
      </c>
      <c r="DT65" s="2">
        <f t="shared" si="207"/>
        <v>0</v>
      </c>
      <c r="DU65" s="2">
        <f t="shared" si="208"/>
        <v>2.6408483290498004</v>
      </c>
      <c r="DV65" s="15" t="s">
        <v>222</v>
      </c>
      <c r="DW65" s="18">
        <v>1.24</v>
      </c>
      <c r="DX65" s="17"/>
      <c r="DY65" s="47">
        <f t="shared" si="147"/>
        <v>0.6</v>
      </c>
      <c r="DZ65" s="47">
        <f t="shared" si="147"/>
        <v>0.6</v>
      </c>
      <c r="EA65" s="47">
        <f t="shared" si="147"/>
        <v>0.6</v>
      </c>
      <c r="EB65" s="47">
        <f t="shared" si="147"/>
        <v>0.6</v>
      </c>
      <c r="EC65" s="49">
        <f t="shared" si="147"/>
        <v>0</v>
      </c>
      <c r="ED65" s="49">
        <f t="shared" si="147"/>
        <v>0</v>
      </c>
      <c r="EE65" s="47">
        <f t="shared" si="147"/>
        <v>0.2</v>
      </c>
      <c r="EF65" s="47">
        <f t="shared" si="147"/>
        <v>0.1</v>
      </c>
      <c r="EG65" s="47">
        <f t="shared" si="148"/>
        <v>0</v>
      </c>
      <c r="EH65" s="6">
        <f t="shared" si="18"/>
        <v>1.22</v>
      </c>
      <c r="EI65" s="6">
        <f t="shared" si="19"/>
        <v>1.22</v>
      </c>
      <c r="EJ65" s="2">
        <f t="shared" si="20"/>
        <v>2.44</v>
      </c>
      <c r="EK65" s="2">
        <f t="shared" si="21"/>
        <v>2.44</v>
      </c>
      <c r="EL65" s="2">
        <f t="shared" si="139"/>
        <v>1.9868057519471791</v>
      </c>
      <c r="EM65" s="2">
        <f t="shared" si="149"/>
        <v>2.0868057519471792</v>
      </c>
      <c r="EN65" s="2">
        <f t="shared" si="24"/>
        <v>5.0918060347511176</v>
      </c>
      <c r="EO65" s="2">
        <f t="shared" si="25"/>
        <v>12.424006724792727</v>
      </c>
      <c r="EP65" s="2">
        <f t="shared" si="209"/>
        <v>12.424006724792727</v>
      </c>
      <c r="EQ65" s="2"/>
      <c r="ER65" s="2"/>
      <c r="ES65" s="2"/>
      <c r="ET65" s="2"/>
      <c r="EU65" s="2"/>
      <c r="EV65" s="2"/>
      <c r="EW65" s="2">
        <f t="shared" si="150"/>
        <v>5.9535999999999998</v>
      </c>
      <c r="EX65" s="2">
        <f t="shared" si="151"/>
        <v>0.59536</v>
      </c>
      <c r="EY65" s="2">
        <f t="shared" si="210"/>
        <v>0.59536</v>
      </c>
      <c r="EZ65" s="2">
        <f t="shared" si="152"/>
        <v>1.2076282160399165</v>
      </c>
      <c r="FA65" s="2">
        <f t="shared" si="153"/>
        <v>2.0868057519471792</v>
      </c>
      <c r="FB65" s="59"/>
      <c r="FC65" s="2">
        <f t="shared" si="30"/>
        <v>2.6408483290498004</v>
      </c>
      <c r="FD65" s="2">
        <f t="shared" si="211"/>
        <v>2.6408483290498004</v>
      </c>
      <c r="FE65" s="3">
        <f t="shared" si="138"/>
        <v>12.424006724792727</v>
      </c>
      <c r="FF65" s="3">
        <f t="shared" si="126"/>
        <v>2.6408483290498004</v>
      </c>
      <c r="FG65" s="3">
        <f t="shared" si="127"/>
        <v>0.59536</v>
      </c>
      <c r="FH65" s="3">
        <f t="shared" si="31"/>
        <v>1.2</v>
      </c>
      <c r="FI65" s="67">
        <f t="shared" si="154"/>
        <v>2.1720015658692695</v>
      </c>
      <c r="FJ65" s="3">
        <f t="shared" si="155"/>
        <v>1.9868057519471791</v>
      </c>
      <c r="FK65" s="3">
        <f t="shared" si="156"/>
        <v>2.1854863271418972</v>
      </c>
      <c r="FL65" s="3">
        <f t="shared" si="128"/>
        <v>2.6225835925702765</v>
      </c>
      <c r="FM65" s="3">
        <f t="shared" si="129"/>
        <v>6.5652148031726512</v>
      </c>
      <c r="FN65" s="3">
        <f t="shared" si="212"/>
        <v>6.5652148031726512</v>
      </c>
      <c r="FO65" s="2">
        <f t="shared" si="35"/>
        <v>2.44</v>
      </c>
      <c r="FP65" s="2">
        <f t="shared" si="36"/>
        <v>5.9535999999999998</v>
      </c>
      <c r="FQ65" s="2">
        <f t="shared" si="213"/>
        <v>5.9535999999999998</v>
      </c>
      <c r="FR65" s="6">
        <f>IF(A65=1,1,IF(DW65="","",COUNTA($DW$31:DW65)+1))</f>
        <v>10</v>
      </c>
      <c r="FS65" s="6">
        <f t="shared" si="37"/>
        <v>2</v>
      </c>
      <c r="FT65" s="43">
        <f t="shared" si="214"/>
        <v>1</v>
      </c>
      <c r="FU65" s="23">
        <f t="shared" si="215"/>
        <v>1</v>
      </c>
      <c r="FV65" s="21">
        <f t="shared" si="216"/>
        <v>2</v>
      </c>
    </row>
    <row r="66" spans="1:178">
      <c r="A66" s="4">
        <f t="shared" si="38"/>
        <v>36</v>
      </c>
      <c r="B66" s="33">
        <v>271.57400000000001</v>
      </c>
      <c r="C66" s="33">
        <v>394.48309415384614</v>
      </c>
      <c r="D66" s="33">
        <v>392.58080733885049</v>
      </c>
      <c r="E66" s="33"/>
      <c r="F66" s="33"/>
      <c r="G66" s="11" t="str">
        <f t="shared" si="4"/>
        <v/>
      </c>
      <c r="H66" s="3">
        <f t="shared" si="39"/>
        <v>271.57400000000001</v>
      </c>
      <c r="I66" s="3">
        <f t="shared" si="5"/>
        <v>271.57400000000001</v>
      </c>
      <c r="J66" s="3">
        <f t="shared" si="40"/>
        <v>394.48309415384614</v>
      </c>
      <c r="K66" s="3">
        <f t="shared" si="6"/>
        <v>394.48309415384614</v>
      </c>
      <c r="L66" s="2">
        <f t="shared" si="7"/>
        <v>394.48309415384614</v>
      </c>
      <c r="M66" s="8">
        <f t="shared" si="41"/>
        <v>271.57400000000001</v>
      </c>
      <c r="N66" s="8">
        <f t="shared" si="8"/>
        <v>271.57400000000001</v>
      </c>
      <c r="O66" s="8">
        <f t="shared" si="42"/>
        <v>392.58080733885049</v>
      </c>
      <c r="P66" s="8">
        <f t="shared" si="9"/>
        <v>392.58080733885049</v>
      </c>
      <c r="Q66" s="2">
        <f t="shared" si="10"/>
        <v>392.58080733885049</v>
      </c>
      <c r="R66" s="3">
        <f t="shared" si="11"/>
        <v>0</v>
      </c>
      <c r="S66" s="3" t="str">
        <f t="shared" si="12"/>
        <v/>
      </c>
      <c r="T66" s="3" t="str">
        <f t="shared" si="43"/>
        <v/>
      </c>
      <c r="U66" s="8" t="str">
        <f t="shared" si="13"/>
        <v/>
      </c>
      <c r="V66" s="2" t="str">
        <f t="shared" si="14"/>
        <v/>
      </c>
      <c r="W66" s="2" t="str">
        <f t="shared" si="15"/>
        <v/>
      </c>
      <c r="X66" s="2">
        <f t="shared" si="135"/>
        <v>394.48309415384614</v>
      </c>
      <c r="Y66" s="2">
        <f t="shared" si="16"/>
        <v>1.902286814995648</v>
      </c>
      <c r="Z66" s="46">
        <f t="shared" si="144"/>
        <v>330</v>
      </c>
      <c r="AA66" s="46">
        <f t="shared" si="44"/>
        <v>0</v>
      </c>
      <c r="AB66" s="47"/>
      <c r="AC66" s="46">
        <f t="shared" si="45"/>
        <v>2</v>
      </c>
      <c r="AD66" s="47">
        <f t="shared" si="145"/>
        <v>1.1000000000000001</v>
      </c>
      <c r="AE66" s="48" t="str">
        <f t="shared" si="46"/>
        <v/>
      </c>
      <c r="AF66" s="49">
        <f t="shared" si="141"/>
        <v>0</v>
      </c>
      <c r="AG66" s="49">
        <f t="shared" si="141"/>
        <v>0</v>
      </c>
      <c r="AH66" s="49">
        <f t="shared" si="141"/>
        <v>0</v>
      </c>
      <c r="AI66" s="47">
        <f t="shared" si="141"/>
        <v>0.1</v>
      </c>
      <c r="AJ66" s="47">
        <f t="shared" si="141"/>
        <v>0.3</v>
      </c>
      <c r="AK66" s="46">
        <f t="shared" si="146"/>
        <v>2</v>
      </c>
      <c r="AL66" s="47"/>
      <c r="AM66" s="53">
        <f t="shared" si="157"/>
        <v>0.63</v>
      </c>
      <c r="AN66" s="50" t="str">
        <f t="shared" si="49"/>
        <v>265,405 - 271,574</v>
      </c>
      <c r="AO66" s="53" t="s">
        <v>84</v>
      </c>
      <c r="AP66" s="52">
        <f t="shared" si="158"/>
        <v>6.1690000000000396</v>
      </c>
      <c r="AQ66" s="52">
        <f t="shared" si="159"/>
        <v>6.1690000000000396</v>
      </c>
      <c r="AR66" s="47">
        <f t="shared" si="52"/>
        <v>0</v>
      </c>
      <c r="AS66" s="53">
        <f t="shared" si="53"/>
        <v>1.8945462834714135</v>
      </c>
      <c r="AT66" s="52">
        <f t="shared" si="54"/>
        <v>1.9945462834714136</v>
      </c>
      <c r="AU66" s="9">
        <f t="shared" si="160"/>
        <v>12.304356022735229</v>
      </c>
      <c r="AV66" s="9">
        <f t="shared" si="56"/>
        <v>0.73</v>
      </c>
      <c r="AW66" s="12" t="str">
        <f t="shared" si="57"/>
        <v/>
      </c>
      <c r="AX66" s="9">
        <f t="shared" si="58"/>
        <v>1.9945462834714136</v>
      </c>
      <c r="AY66" s="12" t="str">
        <f t="shared" si="59"/>
        <v/>
      </c>
      <c r="AZ66" s="10">
        <f t="shared" si="60"/>
        <v>8.5529859993982119E-2</v>
      </c>
      <c r="BA66" s="10">
        <f t="shared" si="61"/>
        <v>1.1000000000000001</v>
      </c>
      <c r="BB66" s="10">
        <f t="shared" si="62"/>
        <v>0.11000000000000001</v>
      </c>
      <c r="BC66" s="10">
        <f t="shared" si="63"/>
        <v>0.69300000000000006</v>
      </c>
      <c r="BD66" s="10">
        <f t="shared" si="64"/>
        <v>0.60747014000601796</v>
      </c>
      <c r="BE66" s="12" t="str">
        <f t="shared" si="65"/>
        <v/>
      </c>
      <c r="BF66" s="9">
        <f t="shared" si="66"/>
        <v>1.1000000000000001</v>
      </c>
      <c r="BG66" s="9">
        <f t="shared" si="67"/>
        <v>1.1000000000000001</v>
      </c>
      <c r="BH66" s="7">
        <f t="shared" si="68"/>
        <v>0</v>
      </c>
      <c r="BI66" s="7">
        <f t="shared" si="69"/>
        <v>2.1940009118185553</v>
      </c>
      <c r="BJ66" s="12" t="str">
        <f t="shared" si="70"/>
        <v/>
      </c>
      <c r="BK66" s="80">
        <f t="shared" si="71"/>
        <v>0</v>
      </c>
      <c r="BL66" s="7">
        <f t="shared" si="72"/>
        <v>0</v>
      </c>
      <c r="BM66" s="7">
        <f t="shared" si="136"/>
        <v>1.3910009118185553</v>
      </c>
      <c r="BN66" s="12" t="str">
        <f t="shared" si="161"/>
        <v/>
      </c>
      <c r="BO66" s="9">
        <f t="shared" si="162"/>
        <v>2.1940009118185553</v>
      </c>
      <c r="BP66" s="2">
        <f t="shared" si="163"/>
        <v>1.9945462834714136</v>
      </c>
      <c r="BQ66" s="2">
        <f t="shared" si="164"/>
        <v>1.9945462834714136</v>
      </c>
      <c r="BR66" s="20">
        <f t="shared" si="142"/>
        <v>2</v>
      </c>
      <c r="BS66" s="20">
        <f t="shared" si="142"/>
        <v>2</v>
      </c>
      <c r="BT66" s="20">
        <f t="shared" si="142"/>
        <v>2</v>
      </c>
      <c r="BU66" s="86">
        <f t="shared" si="165"/>
        <v>1</v>
      </c>
      <c r="BV66" s="86">
        <f t="shared" si="166"/>
        <v>1</v>
      </c>
      <c r="BW66" s="20">
        <f t="shared" si="142"/>
        <v>3</v>
      </c>
      <c r="BX66" s="86">
        <f t="shared" si="143"/>
        <v>0.1</v>
      </c>
      <c r="BY66" s="86">
        <f t="shared" si="143"/>
        <v>0.12</v>
      </c>
      <c r="BZ66" s="86">
        <f t="shared" si="143"/>
        <v>0.15</v>
      </c>
      <c r="CA66" s="86">
        <f t="shared" si="143"/>
        <v>0.17</v>
      </c>
      <c r="CB66" s="86">
        <f t="shared" si="143"/>
        <v>0.19</v>
      </c>
      <c r="CC66" s="86">
        <f t="shared" si="143"/>
        <v>0.22</v>
      </c>
      <c r="CD66" s="86">
        <f t="shared" si="143"/>
        <v>0.05</v>
      </c>
      <c r="CE66" s="20" t="str">
        <f t="shared" si="137"/>
        <v>OK (100 %)</v>
      </c>
      <c r="CF66" s="14">
        <f t="shared" si="167"/>
        <v>4.9490000000000398</v>
      </c>
      <c r="CG66" s="14">
        <f t="shared" si="168"/>
        <v>5.5490000000000395</v>
      </c>
      <c r="CH66" s="8">
        <f t="shared" si="169"/>
        <v>-1.3164005470911331</v>
      </c>
      <c r="CI66" s="9">
        <f t="shared" si="170"/>
        <v>6.1690000000000396</v>
      </c>
      <c r="CJ66" s="9">
        <f t="shared" si="171"/>
        <v>0</v>
      </c>
      <c r="CK66" s="9">
        <f t="shared" si="172"/>
        <v>6.1690000000000396</v>
      </c>
      <c r="CL66" s="9">
        <f t="shared" si="173"/>
        <v>0</v>
      </c>
      <c r="CM66" s="9">
        <f t="shared" si="174"/>
        <v>0.47460519310661015</v>
      </c>
      <c r="CN66" s="9">
        <f t="shared" si="175"/>
        <v>0</v>
      </c>
      <c r="CO66" s="9">
        <f t="shared" si="176"/>
        <v>0</v>
      </c>
      <c r="CP66" s="9">
        <f t="shared" si="177"/>
        <v>0</v>
      </c>
      <c r="CQ66" s="9">
        <f t="shared" si="178"/>
        <v>0</v>
      </c>
      <c r="CR66" s="9">
        <f t="shared" si="179"/>
        <v>0</v>
      </c>
      <c r="CS66" s="9">
        <f t="shared" si="180"/>
        <v>0</v>
      </c>
      <c r="CT66" s="9">
        <f t="shared" si="181"/>
        <v>0</v>
      </c>
      <c r="CU66" s="9">
        <f t="shared" si="182"/>
        <v>0</v>
      </c>
      <c r="CV66" s="9">
        <f t="shared" si="183"/>
        <v>10.858110512590118</v>
      </c>
      <c r="CW66" s="9">
        <f t="shared" si="184"/>
        <v>1.0858110512590118</v>
      </c>
      <c r="CX66" s="9">
        <f t="shared" si="185"/>
        <v>1.3029732615108141</v>
      </c>
      <c r="CY66" s="9">
        <f t="shared" si="186"/>
        <v>1.6287165768885177</v>
      </c>
      <c r="CZ66" s="9">
        <f t="shared" si="187"/>
        <v>1.8458787871403202</v>
      </c>
      <c r="DA66" s="9">
        <f t="shared" si="188"/>
        <v>2.0630409973921222</v>
      </c>
      <c r="DB66" s="9">
        <f t="shared" si="189"/>
        <v>2.3887843127698258</v>
      </c>
      <c r="DC66" s="9">
        <f t="shared" si="190"/>
        <v>0.54290552562950589</v>
      </c>
      <c r="DD66" s="2">
        <f t="shared" si="191"/>
        <v>0.61039000000000443</v>
      </c>
      <c r="DE66" s="2">
        <f t="shared" si="192"/>
        <v>0</v>
      </c>
      <c r="DF66" s="2">
        <f t="shared" si="193"/>
        <v>3.3708518068934175</v>
      </c>
      <c r="DG66" s="2">
        <f t="shared" si="194"/>
        <v>0</v>
      </c>
      <c r="DH66" s="2">
        <f t="shared" si="195"/>
        <v>0</v>
      </c>
      <c r="DI66" s="2">
        <f t="shared" si="196"/>
        <v>0</v>
      </c>
      <c r="DJ66" s="2">
        <f t="shared" si="197"/>
        <v>0</v>
      </c>
      <c r="DK66" s="2">
        <f t="shared" si="198"/>
        <v>7.7186640596812186</v>
      </c>
      <c r="DL66" s="16">
        <f t="shared" si="199"/>
        <v>0</v>
      </c>
      <c r="DM66" s="16">
        <f t="shared" si="200"/>
        <v>0</v>
      </c>
      <c r="DN66" s="16">
        <f t="shared" si="201"/>
        <v>12.174511059681251</v>
      </c>
      <c r="DO66" s="72">
        <f t="shared" si="202"/>
        <v>-1.3164005470911331</v>
      </c>
      <c r="DP66" s="16">
        <f t="shared" si="203"/>
        <v>0</v>
      </c>
      <c r="DQ66" s="16">
        <f t="shared" si="204"/>
        <v>7.7186640596812186</v>
      </c>
      <c r="DR66" s="2">
        <f t="shared" si="205"/>
        <v>24.608712045470458</v>
      </c>
      <c r="DS66" s="2">
        <f t="shared" si="206"/>
        <v>0</v>
      </c>
      <c r="DT66" s="2">
        <f t="shared" si="207"/>
        <v>0</v>
      </c>
      <c r="DU66" s="2">
        <f t="shared" si="208"/>
        <v>0</v>
      </c>
      <c r="DV66" s="15" t="s">
        <v>215</v>
      </c>
      <c r="DW66" s="18"/>
      <c r="DX66" s="17"/>
      <c r="DY66" s="47" t="str">
        <f t="shared" si="147"/>
        <v/>
      </c>
      <c r="DZ66" s="47" t="str">
        <f t="shared" si="147"/>
        <v/>
      </c>
      <c r="EA66" s="47" t="str">
        <f t="shared" si="147"/>
        <v/>
      </c>
      <c r="EB66" s="47" t="str">
        <f t="shared" si="147"/>
        <v/>
      </c>
      <c r="EC66" s="49" t="str">
        <f t="shared" si="147"/>
        <v/>
      </c>
      <c r="ED66" s="49" t="str">
        <f t="shared" si="147"/>
        <v/>
      </c>
      <c r="EE66" s="47" t="str">
        <f t="shared" si="147"/>
        <v/>
      </c>
      <c r="EF66" s="47" t="str">
        <f t="shared" si="147"/>
        <v/>
      </c>
      <c r="EG66" s="47" t="str">
        <f t="shared" si="148"/>
        <v/>
      </c>
      <c r="EH66" s="6">
        <f t="shared" si="18"/>
        <v>0</v>
      </c>
      <c r="EI66" s="6">
        <f t="shared" si="19"/>
        <v>0</v>
      </c>
      <c r="EJ66" s="2" t="str">
        <f t="shared" si="20"/>
        <v/>
      </c>
      <c r="EK66" s="2" t="str">
        <f t="shared" si="21"/>
        <v/>
      </c>
      <c r="EL66" s="2" t="str">
        <f t="shared" si="139"/>
        <v/>
      </c>
      <c r="EM66" s="2" t="str">
        <f t="shared" si="149"/>
        <v/>
      </c>
      <c r="EN66" s="2" t="str">
        <f t="shared" si="24"/>
        <v/>
      </c>
      <c r="EO66" s="2">
        <f t="shared" si="25"/>
        <v>0</v>
      </c>
      <c r="EP66" s="2">
        <f t="shared" si="209"/>
        <v>0</v>
      </c>
      <c r="EQ66" s="2"/>
      <c r="ER66" s="2"/>
      <c r="ES66" s="2"/>
      <c r="ET66" s="2"/>
      <c r="EU66" s="2"/>
      <c r="EV66" s="2"/>
      <c r="EW66" s="2">
        <f t="shared" si="150"/>
        <v>0</v>
      </c>
      <c r="EX66" s="2">
        <f t="shared" si="151"/>
        <v>0</v>
      </c>
      <c r="EY66" s="2">
        <f t="shared" si="210"/>
        <v>0</v>
      </c>
      <c r="EZ66" s="2">
        <f t="shared" si="152"/>
        <v>0</v>
      </c>
      <c r="FA66" s="2">
        <f t="shared" si="153"/>
        <v>0</v>
      </c>
      <c r="FB66" s="59"/>
      <c r="FC66" s="2">
        <f t="shared" si="30"/>
        <v>0</v>
      </c>
      <c r="FD66" s="2">
        <f t="shared" si="211"/>
        <v>0</v>
      </c>
      <c r="FE66" s="3">
        <f t="shared" si="138"/>
        <v>0</v>
      </c>
      <c r="FF66" s="3">
        <f t="shared" si="126"/>
        <v>0</v>
      </c>
      <c r="FG66" s="3">
        <f t="shared" si="127"/>
        <v>0</v>
      </c>
      <c r="FH66" s="3">
        <f t="shared" si="31"/>
        <v>0</v>
      </c>
      <c r="FI66" s="67">
        <f t="shared" si="154"/>
        <v>0</v>
      </c>
      <c r="FJ66" s="3">
        <f t="shared" si="155"/>
        <v>0</v>
      </c>
      <c r="FK66" s="3">
        <f t="shared" si="156"/>
        <v>0</v>
      </c>
      <c r="FL66" s="3">
        <f t="shared" si="128"/>
        <v>0</v>
      </c>
      <c r="FM66" s="3">
        <f t="shared" si="129"/>
        <v>0</v>
      </c>
      <c r="FN66" s="3">
        <f t="shared" si="212"/>
        <v>0</v>
      </c>
      <c r="FO66" s="2">
        <f t="shared" si="35"/>
        <v>0</v>
      </c>
      <c r="FP66" s="2">
        <f t="shared" si="36"/>
        <v>0</v>
      </c>
      <c r="FQ66" s="2">
        <f t="shared" si="213"/>
        <v>0</v>
      </c>
      <c r="FR66" s="6" t="str">
        <f>IF(A66=1,1,IF(DW66="","",COUNTA($DW$31:DW66)+1))</f>
        <v/>
      </c>
      <c r="FS66" s="6" t="str">
        <f t="shared" si="37"/>
        <v/>
      </c>
      <c r="FT66" s="43">
        <f t="shared" si="214"/>
        <v>1</v>
      </c>
      <c r="FU66" s="23">
        <f t="shared" si="215"/>
        <v>1</v>
      </c>
      <c r="FV66" s="21">
        <f t="shared" si="216"/>
        <v>2</v>
      </c>
    </row>
    <row r="67" spans="1:178">
      <c r="A67" s="4">
        <f t="shared" si="38"/>
        <v>37</v>
      </c>
      <c r="B67" s="33">
        <v>274.45999999999998</v>
      </c>
      <c r="C67" s="33">
        <v>394.51624615384617</v>
      </c>
      <c r="D67" s="33">
        <v>392.60671694171032</v>
      </c>
      <c r="E67" s="33"/>
      <c r="F67" s="33"/>
      <c r="G67" s="11" t="str">
        <f t="shared" si="4"/>
        <v/>
      </c>
      <c r="H67" s="3">
        <f t="shared" si="39"/>
        <v>274.45999999999998</v>
      </c>
      <c r="I67" s="3">
        <f t="shared" si="5"/>
        <v>274.45999999999998</v>
      </c>
      <c r="J67" s="3">
        <f t="shared" si="40"/>
        <v>394.51624615384617</v>
      </c>
      <c r="K67" s="3">
        <f t="shared" si="6"/>
        <v>394.51624615384617</v>
      </c>
      <c r="L67" s="2">
        <f t="shared" si="7"/>
        <v>394.51624615384617</v>
      </c>
      <c r="M67" s="8">
        <f t="shared" si="41"/>
        <v>274.45999999999998</v>
      </c>
      <c r="N67" s="8">
        <f t="shared" si="8"/>
        <v>274.45999999999998</v>
      </c>
      <c r="O67" s="8">
        <f t="shared" si="42"/>
        <v>392.60671694171032</v>
      </c>
      <c r="P67" s="8">
        <f t="shared" si="9"/>
        <v>392.60671694171032</v>
      </c>
      <c r="Q67" s="2">
        <f t="shared" si="10"/>
        <v>392.60671694171032</v>
      </c>
      <c r="R67" s="3">
        <f t="shared" si="11"/>
        <v>0</v>
      </c>
      <c r="S67" s="3" t="str">
        <f t="shared" si="12"/>
        <v/>
      </c>
      <c r="T67" s="3" t="str">
        <f t="shared" si="43"/>
        <v/>
      </c>
      <c r="U67" s="8" t="str">
        <f t="shared" si="13"/>
        <v/>
      </c>
      <c r="V67" s="2" t="str">
        <f t="shared" si="14"/>
        <v/>
      </c>
      <c r="W67" s="2" t="str">
        <f t="shared" si="15"/>
        <v/>
      </c>
      <c r="X67" s="2">
        <f t="shared" si="135"/>
        <v>394.51624615384617</v>
      </c>
      <c r="Y67" s="2">
        <f t="shared" si="16"/>
        <v>1.9095292121358511</v>
      </c>
      <c r="Z67" s="46">
        <f t="shared" si="144"/>
        <v>330</v>
      </c>
      <c r="AA67" s="46">
        <f t="shared" si="44"/>
        <v>0</v>
      </c>
      <c r="AB67" s="47"/>
      <c r="AC67" s="46">
        <f t="shared" si="45"/>
        <v>2</v>
      </c>
      <c r="AD67" s="47">
        <f t="shared" si="145"/>
        <v>1.1000000000000001</v>
      </c>
      <c r="AE67" s="48" t="str">
        <f t="shared" si="46"/>
        <v/>
      </c>
      <c r="AF67" s="49">
        <f t="shared" si="141"/>
        <v>0</v>
      </c>
      <c r="AG67" s="49">
        <f t="shared" si="141"/>
        <v>0</v>
      </c>
      <c r="AH67" s="49">
        <f t="shared" si="141"/>
        <v>0</v>
      </c>
      <c r="AI67" s="47">
        <f t="shared" si="141"/>
        <v>0.1</v>
      </c>
      <c r="AJ67" s="47">
        <f t="shared" si="141"/>
        <v>0.3</v>
      </c>
      <c r="AK67" s="46">
        <f t="shared" si="146"/>
        <v>2</v>
      </c>
      <c r="AL67" s="47"/>
      <c r="AM67" s="53">
        <f t="shared" si="157"/>
        <v>0.63</v>
      </c>
      <c r="AN67" s="50" t="str">
        <f t="shared" si="49"/>
        <v>271,574 - 274,46</v>
      </c>
      <c r="AO67" s="53" t="s">
        <v>84</v>
      </c>
      <c r="AP67" s="52">
        <f t="shared" si="158"/>
        <v>2.8859999999999673</v>
      </c>
      <c r="AQ67" s="52">
        <f t="shared" si="159"/>
        <v>2.8859999999999673</v>
      </c>
      <c r="AR67" s="47">
        <f t="shared" si="52"/>
        <v>0</v>
      </c>
      <c r="AS67" s="53">
        <f t="shared" si="53"/>
        <v>1.9059080135657496</v>
      </c>
      <c r="AT67" s="52">
        <f t="shared" si="54"/>
        <v>2.0059080135657497</v>
      </c>
      <c r="AU67" s="9">
        <f t="shared" si="160"/>
        <v>5.789050527150688</v>
      </c>
      <c r="AV67" s="9">
        <f t="shared" si="56"/>
        <v>0.73</v>
      </c>
      <c r="AW67" s="12" t="str">
        <f t="shared" si="57"/>
        <v/>
      </c>
      <c r="AX67" s="9">
        <f t="shared" si="58"/>
        <v>2.0059080135657497</v>
      </c>
      <c r="AY67" s="12" t="str">
        <f t="shared" si="59"/>
        <v/>
      </c>
      <c r="AZ67" s="10">
        <f t="shared" si="60"/>
        <v>8.5529859993982119E-2</v>
      </c>
      <c r="BA67" s="10">
        <f t="shared" si="61"/>
        <v>1.1000000000000001</v>
      </c>
      <c r="BB67" s="10">
        <f t="shared" si="62"/>
        <v>0.11000000000000001</v>
      </c>
      <c r="BC67" s="10">
        <f t="shared" si="63"/>
        <v>0.69300000000000006</v>
      </c>
      <c r="BD67" s="10">
        <f t="shared" si="64"/>
        <v>0.60747014000601796</v>
      </c>
      <c r="BE67" s="12" t="str">
        <f t="shared" si="65"/>
        <v/>
      </c>
      <c r="BF67" s="9">
        <f t="shared" si="66"/>
        <v>1.1000000000000001</v>
      </c>
      <c r="BG67" s="9">
        <f t="shared" si="67"/>
        <v>1.1000000000000001</v>
      </c>
      <c r="BH67" s="7">
        <f t="shared" si="68"/>
        <v>0</v>
      </c>
      <c r="BI67" s="7">
        <f t="shared" si="69"/>
        <v>2.206498814922325</v>
      </c>
      <c r="BJ67" s="12" t="str">
        <f t="shared" si="70"/>
        <v/>
      </c>
      <c r="BK67" s="80">
        <f t="shared" si="71"/>
        <v>0</v>
      </c>
      <c r="BL67" s="7">
        <f t="shared" si="72"/>
        <v>0</v>
      </c>
      <c r="BM67" s="7">
        <f t="shared" si="136"/>
        <v>1.4034988149223251</v>
      </c>
      <c r="BN67" s="12" t="str">
        <f t="shared" si="161"/>
        <v/>
      </c>
      <c r="BO67" s="9">
        <f t="shared" si="162"/>
        <v>2.206498814922325</v>
      </c>
      <c r="BP67" s="2">
        <f t="shared" si="163"/>
        <v>2.0059080135657497</v>
      </c>
      <c r="BQ67" s="2">
        <f t="shared" si="164"/>
        <v>2.0059080135657497</v>
      </c>
      <c r="BR67" s="20">
        <f t="shared" si="142"/>
        <v>2</v>
      </c>
      <c r="BS67" s="20">
        <f t="shared" si="142"/>
        <v>2</v>
      </c>
      <c r="BT67" s="20">
        <f t="shared" si="142"/>
        <v>2</v>
      </c>
      <c r="BU67" s="86">
        <f t="shared" si="165"/>
        <v>1</v>
      </c>
      <c r="BV67" s="86">
        <f t="shared" si="166"/>
        <v>1</v>
      </c>
      <c r="BW67" s="20">
        <f t="shared" si="142"/>
        <v>3</v>
      </c>
      <c r="BX67" s="86">
        <f t="shared" si="143"/>
        <v>0.1</v>
      </c>
      <c r="BY67" s="86">
        <f t="shared" si="143"/>
        <v>0.12</v>
      </c>
      <c r="BZ67" s="86">
        <f t="shared" si="143"/>
        <v>0.15</v>
      </c>
      <c r="CA67" s="86">
        <f t="shared" si="143"/>
        <v>0.17</v>
      </c>
      <c r="CB67" s="86">
        <f t="shared" si="143"/>
        <v>0.19</v>
      </c>
      <c r="CC67" s="86">
        <f t="shared" si="143"/>
        <v>0.22</v>
      </c>
      <c r="CD67" s="86">
        <f t="shared" si="143"/>
        <v>0.05</v>
      </c>
      <c r="CE67" s="20" t="str">
        <f t="shared" si="137"/>
        <v>OK (100 %)</v>
      </c>
      <c r="CF67" s="14">
        <f t="shared" si="167"/>
        <v>1.6659999999999673</v>
      </c>
      <c r="CG67" s="14">
        <f t="shared" si="168"/>
        <v>2.2659999999999672</v>
      </c>
      <c r="CH67" s="8">
        <f t="shared" si="169"/>
        <v>7.9717440076789057</v>
      </c>
      <c r="CI67" s="9">
        <f t="shared" si="170"/>
        <v>2.8859999999999673</v>
      </c>
      <c r="CJ67" s="9">
        <f t="shared" si="171"/>
        <v>0</v>
      </c>
      <c r="CK67" s="9">
        <f t="shared" si="172"/>
        <v>2.8859999999999673</v>
      </c>
      <c r="CL67" s="9">
        <f t="shared" si="173"/>
        <v>0</v>
      </c>
      <c r="CM67" s="9">
        <f t="shared" si="174"/>
        <v>0.19381066274636066</v>
      </c>
      <c r="CN67" s="9">
        <f t="shared" si="175"/>
        <v>0</v>
      </c>
      <c r="CO67" s="9">
        <f t="shared" si="176"/>
        <v>0</v>
      </c>
      <c r="CP67" s="9">
        <f t="shared" si="177"/>
        <v>0</v>
      </c>
      <c r="CQ67" s="9">
        <f t="shared" si="178"/>
        <v>0</v>
      </c>
      <c r="CR67" s="9">
        <f t="shared" si="179"/>
        <v>0</v>
      </c>
      <c r="CS67" s="9">
        <f t="shared" si="180"/>
        <v>0</v>
      </c>
      <c r="CT67" s="9">
        <f t="shared" si="181"/>
        <v>0</v>
      </c>
      <c r="CU67" s="9">
        <f t="shared" si="182"/>
        <v>0</v>
      </c>
      <c r="CV67" s="9">
        <f t="shared" si="183"/>
        <v>16.235320143032524</v>
      </c>
      <c r="CW67" s="9">
        <f t="shared" si="184"/>
        <v>1.6235320143032526</v>
      </c>
      <c r="CX67" s="9">
        <f t="shared" si="185"/>
        <v>1.9482384171639029</v>
      </c>
      <c r="CY67" s="9">
        <f t="shared" si="186"/>
        <v>2.4352980214548787</v>
      </c>
      <c r="CZ67" s="9">
        <f t="shared" si="187"/>
        <v>2.7600044243155293</v>
      </c>
      <c r="DA67" s="9">
        <f t="shared" si="188"/>
        <v>3.0847108271761798</v>
      </c>
      <c r="DB67" s="9">
        <f t="shared" si="189"/>
        <v>3.5717704314671552</v>
      </c>
      <c r="DC67" s="9">
        <f t="shared" si="190"/>
        <v>0.81176600715162628</v>
      </c>
      <c r="DD67" s="2">
        <f t="shared" si="191"/>
        <v>0.24925999999999643</v>
      </c>
      <c r="DE67" s="2">
        <f t="shared" si="192"/>
        <v>0.59536</v>
      </c>
      <c r="DF67" s="2">
        <f t="shared" si="193"/>
        <v>1.3765273372536166</v>
      </c>
      <c r="DG67" s="2">
        <f t="shared" si="194"/>
        <v>0</v>
      </c>
      <c r="DH67" s="2">
        <f t="shared" si="195"/>
        <v>0</v>
      </c>
      <c r="DI67" s="2">
        <f t="shared" si="196"/>
        <v>0</v>
      </c>
      <c r="DJ67" s="2">
        <f t="shared" si="197"/>
        <v>0</v>
      </c>
      <c r="DK67" s="2">
        <f t="shared" si="198"/>
        <v>3.1803283146139427</v>
      </c>
      <c r="DL67" s="16">
        <f t="shared" si="199"/>
        <v>0</v>
      </c>
      <c r="DM67" s="16">
        <f t="shared" si="200"/>
        <v>7.9717440076789057</v>
      </c>
      <c r="DN67" s="16">
        <f t="shared" si="201"/>
        <v>16.235320143032524</v>
      </c>
      <c r="DO67" s="72">
        <f t="shared" si="202"/>
        <v>0</v>
      </c>
      <c r="DP67" s="16">
        <f t="shared" si="203"/>
        <v>0</v>
      </c>
      <c r="DQ67" s="16">
        <f t="shared" si="204"/>
        <v>11.152072322292849</v>
      </c>
      <c r="DR67" s="2">
        <f t="shared" si="205"/>
        <v>11.578101054301376</v>
      </c>
      <c r="DS67" s="2">
        <f t="shared" si="206"/>
        <v>0</v>
      </c>
      <c r="DT67" s="2">
        <f t="shared" si="207"/>
        <v>0</v>
      </c>
      <c r="DU67" s="2">
        <f t="shared" si="208"/>
        <v>2.6682898207397008</v>
      </c>
      <c r="DV67" s="15" t="s">
        <v>223</v>
      </c>
      <c r="DW67" s="18">
        <v>1.24</v>
      </c>
      <c r="DX67" s="17"/>
      <c r="DY67" s="47">
        <f t="shared" si="147"/>
        <v>0.6</v>
      </c>
      <c r="DZ67" s="47">
        <f t="shared" si="147"/>
        <v>0.6</v>
      </c>
      <c r="EA67" s="47">
        <f t="shared" si="147"/>
        <v>0.6</v>
      </c>
      <c r="EB67" s="47">
        <f t="shared" si="147"/>
        <v>0.6</v>
      </c>
      <c r="EC67" s="49">
        <f t="shared" si="147"/>
        <v>0</v>
      </c>
      <c r="ED67" s="49">
        <f t="shared" si="147"/>
        <v>0</v>
      </c>
      <c r="EE67" s="47">
        <f t="shared" si="147"/>
        <v>0.2</v>
      </c>
      <c r="EF67" s="47">
        <f t="shared" si="147"/>
        <v>0.1</v>
      </c>
      <c r="EG67" s="47">
        <f t="shared" si="148"/>
        <v>0</v>
      </c>
      <c r="EH67" s="6">
        <f t="shared" si="18"/>
        <v>1.22</v>
      </c>
      <c r="EI67" s="6">
        <f t="shared" si="19"/>
        <v>1.22</v>
      </c>
      <c r="EJ67" s="2">
        <f t="shared" si="20"/>
        <v>2.44</v>
      </c>
      <c r="EK67" s="2">
        <f t="shared" si="21"/>
        <v>2.44</v>
      </c>
      <c r="EL67" s="2">
        <f t="shared" si="139"/>
        <v>2.0095292121358512</v>
      </c>
      <c r="EM67" s="2">
        <f t="shared" si="149"/>
        <v>2.1095292121358513</v>
      </c>
      <c r="EN67" s="2">
        <f t="shared" si="24"/>
        <v>5.1472512776114767</v>
      </c>
      <c r="EO67" s="2">
        <f t="shared" si="25"/>
        <v>12.559293117372002</v>
      </c>
      <c r="EP67" s="2">
        <f t="shared" si="209"/>
        <v>12.559293117372002</v>
      </c>
      <c r="EQ67" s="2"/>
      <c r="ER67" s="2"/>
      <c r="ES67" s="2"/>
      <c r="ET67" s="2"/>
      <c r="EU67" s="2"/>
      <c r="EV67" s="2"/>
      <c r="EW67" s="2">
        <f t="shared" si="150"/>
        <v>5.9535999999999998</v>
      </c>
      <c r="EX67" s="2">
        <f t="shared" si="151"/>
        <v>0.59536</v>
      </c>
      <c r="EY67" s="2">
        <f t="shared" si="210"/>
        <v>0.59536</v>
      </c>
      <c r="EZ67" s="2">
        <f t="shared" si="152"/>
        <v>1.2076282160399165</v>
      </c>
      <c r="FA67" s="2">
        <f t="shared" si="153"/>
        <v>2.1095292121358513</v>
      </c>
      <c r="FB67" s="59"/>
      <c r="FC67" s="2">
        <f t="shared" si="30"/>
        <v>2.6682898207397008</v>
      </c>
      <c r="FD67" s="2">
        <f t="shared" si="211"/>
        <v>2.6682898207397008</v>
      </c>
      <c r="FE67" s="3">
        <f t="shared" si="138"/>
        <v>12.559293117372002</v>
      </c>
      <c r="FF67" s="3">
        <f t="shared" si="126"/>
        <v>2.6682898207397008</v>
      </c>
      <c r="FG67" s="3">
        <f t="shared" si="127"/>
        <v>0.59536</v>
      </c>
      <c r="FH67" s="3">
        <f t="shared" si="31"/>
        <v>1.2</v>
      </c>
      <c r="FI67" s="67">
        <f t="shared" si="154"/>
        <v>2.206498814922325</v>
      </c>
      <c r="FJ67" s="3">
        <f t="shared" si="155"/>
        <v>2.0095292121358512</v>
      </c>
      <c r="FK67" s="3">
        <f t="shared" si="156"/>
        <v>2.2104821333494367</v>
      </c>
      <c r="FL67" s="3">
        <f t="shared" si="128"/>
        <v>2.6525785600193239</v>
      </c>
      <c r="FM67" s="3">
        <f t="shared" si="129"/>
        <v>6.6430647366129794</v>
      </c>
      <c r="FN67" s="3">
        <f t="shared" si="212"/>
        <v>6.6430647366129794</v>
      </c>
      <c r="FO67" s="2">
        <f t="shared" si="35"/>
        <v>2.44</v>
      </c>
      <c r="FP67" s="2">
        <f t="shared" si="36"/>
        <v>5.9535999999999998</v>
      </c>
      <c r="FQ67" s="2">
        <f t="shared" si="213"/>
        <v>5.9535999999999998</v>
      </c>
      <c r="FR67" s="6">
        <f>IF(A67=1,1,IF(DW67="","",COUNTA($DW$31:DW67)+1))</f>
        <v>11</v>
      </c>
      <c r="FS67" s="6">
        <f t="shared" si="37"/>
        <v>2</v>
      </c>
      <c r="FT67" s="43">
        <f t="shared" si="214"/>
        <v>1</v>
      </c>
      <c r="FU67" s="23">
        <f t="shared" si="215"/>
        <v>1</v>
      </c>
      <c r="FV67" s="21">
        <f t="shared" si="216"/>
        <v>2</v>
      </c>
    </row>
    <row r="68" spans="1:178">
      <c r="A68" s="4">
        <f t="shared" si="38"/>
        <v>38</v>
      </c>
      <c r="B68" s="33">
        <v>280.01</v>
      </c>
      <c r="C68" s="33">
        <v>394.58</v>
      </c>
      <c r="D68" s="33">
        <v>392.65654310105606</v>
      </c>
      <c r="E68" s="33"/>
      <c r="F68" s="33"/>
      <c r="G68" s="11" t="str">
        <f t="shared" si="4"/>
        <v/>
      </c>
      <c r="H68" s="3">
        <f t="shared" si="39"/>
        <v>280.01</v>
      </c>
      <c r="I68" s="3">
        <f t="shared" si="5"/>
        <v>280.01</v>
      </c>
      <c r="J68" s="3">
        <f t="shared" si="40"/>
        <v>394.58</v>
      </c>
      <c r="K68" s="3">
        <f t="shared" si="6"/>
        <v>394.58</v>
      </c>
      <c r="L68" s="2">
        <f t="shared" si="7"/>
        <v>394.58</v>
      </c>
      <c r="M68" s="8">
        <f t="shared" si="41"/>
        <v>280.01</v>
      </c>
      <c r="N68" s="8">
        <f t="shared" si="8"/>
        <v>280.01</v>
      </c>
      <c r="O68" s="8">
        <f t="shared" si="42"/>
        <v>392.65654310105606</v>
      </c>
      <c r="P68" s="8">
        <f t="shared" si="9"/>
        <v>392.65654310105606</v>
      </c>
      <c r="Q68" s="2">
        <f t="shared" si="10"/>
        <v>392.65654310105606</v>
      </c>
      <c r="R68" s="3">
        <f t="shared" si="11"/>
        <v>0</v>
      </c>
      <c r="S68" s="3" t="str">
        <f t="shared" si="12"/>
        <v/>
      </c>
      <c r="T68" s="3" t="str">
        <f t="shared" si="43"/>
        <v/>
      </c>
      <c r="U68" s="8" t="str">
        <f t="shared" si="13"/>
        <v/>
      </c>
      <c r="V68" s="2" t="str">
        <f t="shared" si="14"/>
        <v/>
      </c>
      <c r="W68" s="2" t="str">
        <f t="shared" si="15"/>
        <v/>
      </c>
      <c r="X68" s="2">
        <f t="shared" si="135"/>
        <v>394.58</v>
      </c>
      <c r="Y68" s="2">
        <f t="shared" si="16"/>
        <v>1.9234568989439254</v>
      </c>
      <c r="Z68" s="46">
        <f t="shared" si="144"/>
        <v>330</v>
      </c>
      <c r="AA68" s="46">
        <f t="shared" si="44"/>
        <v>0</v>
      </c>
      <c r="AB68" s="47"/>
      <c r="AC68" s="46">
        <f t="shared" si="45"/>
        <v>2</v>
      </c>
      <c r="AD68" s="47">
        <f t="shared" si="145"/>
        <v>1.1000000000000001</v>
      </c>
      <c r="AE68" s="48" t="str">
        <f t="shared" si="46"/>
        <v/>
      </c>
      <c r="AF68" s="49">
        <f t="shared" si="141"/>
        <v>0</v>
      </c>
      <c r="AG68" s="49">
        <f t="shared" si="141"/>
        <v>0</v>
      </c>
      <c r="AH68" s="49">
        <f t="shared" si="141"/>
        <v>0</v>
      </c>
      <c r="AI68" s="47">
        <f t="shared" si="141"/>
        <v>0.1</v>
      </c>
      <c r="AJ68" s="47">
        <f t="shared" si="141"/>
        <v>0.3</v>
      </c>
      <c r="AK68" s="46">
        <f t="shared" si="146"/>
        <v>2</v>
      </c>
      <c r="AL68" s="47"/>
      <c r="AM68" s="53">
        <f t="shared" si="157"/>
        <v>0.63</v>
      </c>
      <c r="AN68" s="50" t="str">
        <f t="shared" si="49"/>
        <v>274,46 - 280,01</v>
      </c>
      <c r="AO68" s="53" t="s">
        <v>84</v>
      </c>
      <c r="AP68" s="52">
        <f t="shared" si="158"/>
        <v>5.5500000000000114</v>
      </c>
      <c r="AQ68" s="52">
        <f t="shared" si="159"/>
        <v>5.5500000000000114</v>
      </c>
      <c r="AR68" s="47">
        <f t="shared" si="52"/>
        <v>0</v>
      </c>
      <c r="AS68" s="53">
        <f t="shared" si="53"/>
        <v>1.9164930555398882</v>
      </c>
      <c r="AT68" s="52">
        <f t="shared" si="54"/>
        <v>2.0164930555398883</v>
      </c>
      <c r="AU68" s="9">
        <f t="shared" si="160"/>
        <v>11.191536458246404</v>
      </c>
      <c r="AV68" s="9">
        <f t="shared" si="56"/>
        <v>0.73</v>
      </c>
      <c r="AW68" s="12" t="str">
        <f t="shared" si="57"/>
        <v/>
      </c>
      <c r="AX68" s="9">
        <f t="shared" si="58"/>
        <v>2.0164930555398883</v>
      </c>
      <c r="AY68" s="12" t="str">
        <f t="shared" si="59"/>
        <v/>
      </c>
      <c r="AZ68" s="10">
        <f t="shared" si="60"/>
        <v>8.5529859993982119E-2</v>
      </c>
      <c r="BA68" s="10">
        <f t="shared" si="61"/>
        <v>1.1000000000000001</v>
      </c>
      <c r="BB68" s="10">
        <f t="shared" si="62"/>
        <v>0.11000000000000001</v>
      </c>
      <c r="BC68" s="10">
        <f t="shared" si="63"/>
        <v>0.69300000000000006</v>
      </c>
      <c r="BD68" s="10">
        <f t="shared" si="64"/>
        <v>0.60747014000601796</v>
      </c>
      <c r="BE68" s="12" t="str">
        <f t="shared" si="65"/>
        <v/>
      </c>
      <c r="BF68" s="9">
        <f t="shared" si="66"/>
        <v>1.1000000000000001</v>
      </c>
      <c r="BG68" s="9">
        <f t="shared" si="67"/>
        <v>1.1000000000000001</v>
      </c>
      <c r="BH68" s="7">
        <f t="shared" si="68"/>
        <v>0</v>
      </c>
      <c r="BI68" s="7">
        <f t="shared" si="69"/>
        <v>2.2181423610938773</v>
      </c>
      <c r="BJ68" s="12" t="str">
        <f t="shared" si="70"/>
        <v/>
      </c>
      <c r="BK68" s="80">
        <f t="shared" si="71"/>
        <v>0</v>
      </c>
      <c r="BL68" s="7">
        <f t="shared" si="72"/>
        <v>0</v>
      </c>
      <c r="BM68" s="7">
        <f t="shared" si="136"/>
        <v>1.4151423610938774</v>
      </c>
      <c r="BN68" s="12" t="str">
        <f t="shared" si="161"/>
        <v/>
      </c>
      <c r="BO68" s="9">
        <f t="shared" si="162"/>
        <v>2.2181423610938773</v>
      </c>
      <c r="BP68" s="2">
        <f t="shared" si="163"/>
        <v>2.0164930555398883</v>
      </c>
      <c r="BQ68" s="2">
        <f t="shared" si="164"/>
        <v>2.0164930555398883</v>
      </c>
      <c r="BR68" s="20">
        <f t="shared" si="142"/>
        <v>2</v>
      </c>
      <c r="BS68" s="20">
        <f t="shared" si="142"/>
        <v>2</v>
      </c>
      <c r="BT68" s="20">
        <f t="shared" si="142"/>
        <v>2</v>
      </c>
      <c r="BU68" s="86">
        <f t="shared" si="165"/>
        <v>1</v>
      </c>
      <c r="BV68" s="86">
        <f t="shared" si="166"/>
        <v>1</v>
      </c>
      <c r="BW68" s="20">
        <f t="shared" si="142"/>
        <v>3</v>
      </c>
      <c r="BX68" s="86">
        <f t="shared" si="143"/>
        <v>0.1</v>
      </c>
      <c r="BY68" s="86">
        <f t="shared" si="143"/>
        <v>0.12</v>
      </c>
      <c r="BZ68" s="86">
        <f t="shared" si="143"/>
        <v>0.15</v>
      </c>
      <c r="CA68" s="86">
        <f t="shared" si="143"/>
        <v>0.17</v>
      </c>
      <c r="CB68" s="86">
        <f t="shared" si="143"/>
        <v>0.19</v>
      </c>
      <c r="CC68" s="86">
        <f t="shared" si="143"/>
        <v>0.22</v>
      </c>
      <c r="CD68" s="86">
        <f t="shared" si="143"/>
        <v>0.05</v>
      </c>
      <c r="CE68" s="20" t="str">
        <f t="shared" si="137"/>
        <v>OK (100 %)</v>
      </c>
      <c r="CF68" s="14">
        <f t="shared" si="167"/>
        <v>3.1100000000000119</v>
      </c>
      <c r="CG68" s="14">
        <f t="shared" si="168"/>
        <v>4.3100000000000112</v>
      </c>
      <c r="CH68" s="8">
        <f t="shared" si="169"/>
        <v>6.6999728719266045</v>
      </c>
      <c r="CI68" s="9">
        <f t="shared" si="170"/>
        <v>5.5500000000000114</v>
      </c>
      <c r="CJ68" s="9">
        <f t="shared" si="171"/>
        <v>0</v>
      </c>
      <c r="CK68" s="9">
        <f t="shared" si="172"/>
        <v>5.5500000000000114</v>
      </c>
      <c r="CL68" s="9">
        <f t="shared" si="173"/>
        <v>0</v>
      </c>
      <c r="CM68" s="9">
        <f t="shared" si="174"/>
        <v>0.36863369657406386</v>
      </c>
      <c r="CN68" s="9">
        <f t="shared" si="175"/>
        <v>0</v>
      </c>
      <c r="CO68" s="9">
        <f t="shared" si="176"/>
        <v>0</v>
      </c>
      <c r="CP68" s="9">
        <f t="shared" si="177"/>
        <v>0</v>
      </c>
      <c r="CQ68" s="9">
        <f t="shared" si="178"/>
        <v>0</v>
      </c>
      <c r="CR68" s="9">
        <f t="shared" si="179"/>
        <v>0</v>
      </c>
      <c r="CS68" s="9">
        <f t="shared" si="180"/>
        <v>0</v>
      </c>
      <c r="CT68" s="9">
        <f t="shared" si="181"/>
        <v>0</v>
      </c>
      <c r="CU68" s="9">
        <f t="shared" si="182"/>
        <v>0</v>
      </c>
      <c r="CV68" s="9">
        <f t="shared" si="183"/>
        <v>19.540635736554538</v>
      </c>
      <c r="CW68" s="9">
        <f t="shared" si="184"/>
        <v>1.9540635736554539</v>
      </c>
      <c r="CX68" s="9">
        <f t="shared" si="185"/>
        <v>2.3448762883865446</v>
      </c>
      <c r="CY68" s="9">
        <f t="shared" si="186"/>
        <v>2.9310953604831806</v>
      </c>
      <c r="CZ68" s="9">
        <f t="shared" si="187"/>
        <v>3.3219080752142718</v>
      </c>
      <c r="DA68" s="9">
        <f t="shared" si="188"/>
        <v>3.7127207899453625</v>
      </c>
      <c r="DB68" s="9">
        <f t="shared" si="189"/>
        <v>4.2989398620419985</v>
      </c>
      <c r="DC68" s="9">
        <f t="shared" si="190"/>
        <v>0.97703178682772696</v>
      </c>
      <c r="DD68" s="2">
        <f t="shared" si="191"/>
        <v>0.4741000000000013</v>
      </c>
      <c r="DE68" s="2">
        <f t="shared" si="192"/>
        <v>0.59536</v>
      </c>
      <c r="DF68" s="2">
        <f t="shared" si="193"/>
        <v>2.6181963034259441</v>
      </c>
      <c r="DG68" s="2">
        <f t="shared" si="194"/>
        <v>0</v>
      </c>
      <c r="DH68" s="2">
        <f t="shared" si="195"/>
        <v>0</v>
      </c>
      <c r="DI68" s="2">
        <f t="shared" si="196"/>
        <v>0</v>
      </c>
      <c r="DJ68" s="2">
        <f t="shared" si="197"/>
        <v>0</v>
      </c>
      <c r="DK68" s="2">
        <f t="shared" si="198"/>
        <v>6.0992635763146268</v>
      </c>
      <c r="DL68" s="16">
        <f t="shared" si="199"/>
        <v>0</v>
      </c>
      <c r="DM68" s="16">
        <f t="shared" si="200"/>
        <v>5.3788660309295784</v>
      </c>
      <c r="DN68" s="16">
        <f t="shared" si="201"/>
        <v>18.219528895557513</v>
      </c>
      <c r="DO68" s="72">
        <f t="shared" si="202"/>
        <v>1.3211068409970252</v>
      </c>
      <c r="DP68" s="16">
        <f t="shared" si="203"/>
        <v>0</v>
      </c>
      <c r="DQ68" s="16">
        <f t="shared" si="204"/>
        <v>11.478129607244206</v>
      </c>
      <c r="DR68" s="2">
        <f t="shared" si="205"/>
        <v>22.383072916492807</v>
      </c>
      <c r="DS68" s="2">
        <f t="shared" si="206"/>
        <v>0</v>
      </c>
      <c r="DT68" s="2">
        <f t="shared" si="207"/>
        <v>0</v>
      </c>
      <c r="DU68" s="2">
        <f t="shared" si="208"/>
        <v>2.6851092883132979</v>
      </c>
      <c r="DV68" s="15" t="s">
        <v>224</v>
      </c>
      <c r="DW68" s="18">
        <v>1.24</v>
      </c>
      <c r="DX68" s="17"/>
      <c r="DY68" s="47">
        <f t="shared" si="147"/>
        <v>0.6</v>
      </c>
      <c r="DZ68" s="47">
        <f t="shared" si="147"/>
        <v>0.6</v>
      </c>
      <c r="EA68" s="47">
        <f t="shared" si="147"/>
        <v>0.6</v>
      </c>
      <c r="EB68" s="47">
        <f t="shared" si="147"/>
        <v>0.6</v>
      </c>
      <c r="EC68" s="49">
        <f t="shared" si="147"/>
        <v>0</v>
      </c>
      <c r="ED68" s="49">
        <f t="shared" si="147"/>
        <v>0</v>
      </c>
      <c r="EE68" s="47">
        <f t="shared" si="147"/>
        <v>0.2</v>
      </c>
      <c r="EF68" s="47">
        <f t="shared" si="147"/>
        <v>0.1</v>
      </c>
      <c r="EG68" s="47">
        <f t="shared" si="148"/>
        <v>0</v>
      </c>
      <c r="EH68" s="6">
        <f t="shared" si="18"/>
        <v>1.22</v>
      </c>
      <c r="EI68" s="6">
        <f t="shared" si="19"/>
        <v>1.22</v>
      </c>
      <c r="EJ68" s="2">
        <f t="shared" si="20"/>
        <v>2.44</v>
      </c>
      <c r="EK68" s="2">
        <f t="shared" si="21"/>
        <v>2.44</v>
      </c>
      <c r="EL68" s="2">
        <f t="shared" si="139"/>
        <v>2.0234568989439254</v>
      </c>
      <c r="EM68" s="2">
        <f t="shared" si="149"/>
        <v>2.1234568989439255</v>
      </c>
      <c r="EN68" s="2">
        <f t="shared" si="24"/>
        <v>5.1812348334231784</v>
      </c>
      <c r="EO68" s="2">
        <f t="shared" si="25"/>
        <v>12.642212993552555</v>
      </c>
      <c r="EP68" s="2">
        <f t="shared" si="209"/>
        <v>12.642212993552555</v>
      </c>
      <c r="EQ68" s="2"/>
      <c r="ER68" s="2"/>
      <c r="ES68" s="2"/>
      <c r="ET68" s="2"/>
      <c r="EU68" s="2"/>
      <c r="EV68" s="2"/>
      <c r="EW68" s="2">
        <f t="shared" si="150"/>
        <v>5.9535999999999998</v>
      </c>
      <c r="EX68" s="2">
        <f t="shared" si="151"/>
        <v>0.59536</v>
      </c>
      <c r="EY68" s="2">
        <f t="shared" si="210"/>
        <v>0.59536</v>
      </c>
      <c r="EZ68" s="2">
        <f t="shared" si="152"/>
        <v>1.2076282160399165</v>
      </c>
      <c r="FA68" s="2">
        <f t="shared" si="153"/>
        <v>2.1234568989439255</v>
      </c>
      <c r="FB68" s="59"/>
      <c r="FC68" s="2">
        <f t="shared" si="30"/>
        <v>2.6851092883132979</v>
      </c>
      <c r="FD68" s="2">
        <f t="shared" si="211"/>
        <v>2.6851092883132979</v>
      </c>
      <c r="FE68" s="3">
        <f t="shared" si="138"/>
        <v>12.642212993552555</v>
      </c>
      <c r="FF68" s="3">
        <f t="shared" si="126"/>
        <v>2.6851092883132979</v>
      </c>
      <c r="FG68" s="3">
        <f t="shared" si="127"/>
        <v>0.59536</v>
      </c>
      <c r="FH68" s="3">
        <f t="shared" si="31"/>
        <v>1.2</v>
      </c>
      <c r="FI68" s="67">
        <f t="shared" si="154"/>
        <v>2.2181423610938773</v>
      </c>
      <c r="FJ68" s="3">
        <f t="shared" si="155"/>
        <v>2.0234568989439254</v>
      </c>
      <c r="FK68" s="3">
        <f t="shared" si="156"/>
        <v>2.2258025888383184</v>
      </c>
      <c r="FL68" s="3">
        <f t="shared" si="128"/>
        <v>2.6709631066059818</v>
      </c>
      <c r="FM68" s="3">
        <f t="shared" si="129"/>
        <v>6.6907805986332765</v>
      </c>
      <c r="FN68" s="3">
        <f t="shared" si="212"/>
        <v>6.6907805986332765</v>
      </c>
      <c r="FO68" s="2">
        <f t="shared" si="35"/>
        <v>2.44</v>
      </c>
      <c r="FP68" s="2">
        <f t="shared" si="36"/>
        <v>5.9535999999999998</v>
      </c>
      <c r="FQ68" s="2">
        <f t="shared" si="213"/>
        <v>5.9535999999999998</v>
      </c>
      <c r="FR68" s="6">
        <f>IF(A68=1,1,IF(DW68="","",COUNTA($DW$31:DW68)+1))</f>
        <v>12</v>
      </c>
      <c r="FS68" s="6">
        <f t="shared" si="37"/>
        <v>2</v>
      </c>
      <c r="FT68" s="43">
        <f t="shared" si="214"/>
        <v>1</v>
      </c>
      <c r="FU68" s="23">
        <f t="shared" si="215"/>
        <v>1</v>
      </c>
      <c r="FV68" s="21">
        <f t="shared" si="216"/>
        <v>2</v>
      </c>
    </row>
    <row r="69" spans="1:178">
      <c r="A69" s="4">
        <f t="shared" si="38"/>
        <v>39</v>
      </c>
      <c r="B69" s="33">
        <v>284.86200000000002</v>
      </c>
      <c r="C69" s="33">
        <v>394.58</v>
      </c>
      <c r="D69" s="33">
        <v>392.70010283531656</v>
      </c>
      <c r="E69" s="33"/>
      <c r="F69" s="33"/>
      <c r="G69" s="11" t="str">
        <f t="shared" si="4"/>
        <v/>
      </c>
      <c r="H69" s="3">
        <f t="shared" si="39"/>
        <v>284.86200000000002</v>
      </c>
      <c r="I69" s="3">
        <f t="shared" si="5"/>
        <v>284.86200000000002</v>
      </c>
      <c r="J69" s="3">
        <f t="shared" si="40"/>
        <v>394.58</v>
      </c>
      <c r="K69" s="3">
        <f t="shared" si="6"/>
        <v>394.58</v>
      </c>
      <c r="L69" s="2">
        <f t="shared" si="7"/>
        <v>394.58</v>
      </c>
      <c r="M69" s="8">
        <f t="shared" si="41"/>
        <v>284.86200000000002</v>
      </c>
      <c r="N69" s="8">
        <f t="shared" si="8"/>
        <v>284.86200000000002</v>
      </c>
      <c r="O69" s="8">
        <f t="shared" si="42"/>
        <v>392.70010283531656</v>
      </c>
      <c r="P69" s="8">
        <f t="shared" si="9"/>
        <v>392.70010283531656</v>
      </c>
      <c r="Q69" s="2">
        <f t="shared" si="10"/>
        <v>392.70010283531656</v>
      </c>
      <c r="R69" s="3">
        <f t="shared" si="11"/>
        <v>0</v>
      </c>
      <c r="S69" s="3" t="str">
        <f t="shared" si="12"/>
        <v/>
      </c>
      <c r="T69" s="3" t="str">
        <f t="shared" si="43"/>
        <v/>
      </c>
      <c r="U69" s="8" t="str">
        <f t="shared" si="13"/>
        <v/>
      </c>
      <c r="V69" s="2" t="str">
        <f t="shared" si="14"/>
        <v/>
      </c>
      <c r="W69" s="2" t="str">
        <f t="shared" si="15"/>
        <v/>
      </c>
      <c r="X69" s="2">
        <f t="shared" si="135"/>
        <v>394.58</v>
      </c>
      <c r="Y69" s="2">
        <f t="shared" si="16"/>
        <v>1.8798971646834275</v>
      </c>
      <c r="Z69" s="46">
        <f t="shared" si="144"/>
        <v>330</v>
      </c>
      <c r="AA69" s="46">
        <f t="shared" si="44"/>
        <v>0</v>
      </c>
      <c r="AB69" s="47"/>
      <c r="AC69" s="46">
        <f t="shared" si="45"/>
        <v>2</v>
      </c>
      <c r="AD69" s="47">
        <f t="shared" si="145"/>
        <v>1.1000000000000001</v>
      </c>
      <c r="AE69" s="48" t="str">
        <f t="shared" si="46"/>
        <v/>
      </c>
      <c r="AF69" s="49">
        <f t="shared" si="141"/>
        <v>0</v>
      </c>
      <c r="AG69" s="49">
        <f t="shared" si="141"/>
        <v>0</v>
      </c>
      <c r="AH69" s="49">
        <f t="shared" si="141"/>
        <v>0</v>
      </c>
      <c r="AI69" s="47">
        <f t="shared" si="141"/>
        <v>0.1</v>
      </c>
      <c r="AJ69" s="47">
        <f t="shared" si="141"/>
        <v>0.3</v>
      </c>
      <c r="AK69" s="46">
        <f t="shared" si="146"/>
        <v>2</v>
      </c>
      <c r="AL69" s="47"/>
      <c r="AM69" s="53">
        <f t="shared" si="157"/>
        <v>0.63</v>
      </c>
      <c r="AN69" s="50" t="str">
        <f t="shared" si="49"/>
        <v>280,01 - 284,862</v>
      </c>
      <c r="AO69" s="53" t="s">
        <v>84</v>
      </c>
      <c r="AP69" s="52">
        <f t="shared" si="158"/>
        <v>4.8520000000000323</v>
      </c>
      <c r="AQ69" s="52">
        <f t="shared" si="159"/>
        <v>4.8520000000000323</v>
      </c>
      <c r="AR69" s="47">
        <f t="shared" si="52"/>
        <v>0</v>
      </c>
      <c r="AS69" s="53">
        <f t="shared" si="53"/>
        <v>1.9016770318136764</v>
      </c>
      <c r="AT69" s="52">
        <f t="shared" si="54"/>
        <v>2.0016770318136765</v>
      </c>
      <c r="AU69" s="9">
        <f t="shared" si="160"/>
        <v>9.7121369583600234</v>
      </c>
      <c r="AV69" s="9">
        <f t="shared" si="56"/>
        <v>0.73</v>
      </c>
      <c r="AW69" s="12" t="str">
        <f t="shared" si="57"/>
        <v/>
      </c>
      <c r="AX69" s="9">
        <f t="shared" si="58"/>
        <v>2.0016770318136765</v>
      </c>
      <c r="AY69" s="12" t="str">
        <f t="shared" si="59"/>
        <v/>
      </c>
      <c r="AZ69" s="10">
        <f t="shared" si="60"/>
        <v>8.5529859993982119E-2</v>
      </c>
      <c r="BA69" s="10">
        <f t="shared" si="61"/>
        <v>1.1000000000000001</v>
      </c>
      <c r="BB69" s="10">
        <f t="shared" si="62"/>
        <v>0.11000000000000001</v>
      </c>
      <c r="BC69" s="10">
        <f t="shared" si="63"/>
        <v>0.69300000000000006</v>
      </c>
      <c r="BD69" s="10">
        <f t="shared" si="64"/>
        <v>0.60747014000601796</v>
      </c>
      <c r="BE69" s="12" t="str">
        <f t="shared" si="65"/>
        <v/>
      </c>
      <c r="BF69" s="9">
        <f t="shared" si="66"/>
        <v>1.1000000000000001</v>
      </c>
      <c r="BG69" s="9">
        <f t="shared" si="67"/>
        <v>1.1000000000000001</v>
      </c>
      <c r="BH69" s="7">
        <f t="shared" si="68"/>
        <v>0</v>
      </c>
      <c r="BI69" s="7">
        <f t="shared" si="69"/>
        <v>2.2018447349950443</v>
      </c>
      <c r="BJ69" s="12" t="str">
        <f t="shared" si="70"/>
        <v/>
      </c>
      <c r="BK69" s="80">
        <f t="shared" si="71"/>
        <v>0</v>
      </c>
      <c r="BL69" s="7">
        <f t="shared" si="72"/>
        <v>0</v>
      </c>
      <c r="BM69" s="7">
        <f t="shared" si="136"/>
        <v>1.3988447349950444</v>
      </c>
      <c r="BN69" s="12" t="str">
        <f t="shared" si="161"/>
        <v/>
      </c>
      <c r="BO69" s="9">
        <f t="shared" si="162"/>
        <v>2.2018447349950443</v>
      </c>
      <c r="BP69" s="2">
        <f t="shared" si="163"/>
        <v>2.0016770318136765</v>
      </c>
      <c r="BQ69" s="2">
        <f t="shared" si="164"/>
        <v>2.0016770318136765</v>
      </c>
      <c r="BR69" s="20">
        <f t="shared" si="142"/>
        <v>2</v>
      </c>
      <c r="BS69" s="20">
        <f t="shared" si="142"/>
        <v>2</v>
      </c>
      <c r="BT69" s="20">
        <f t="shared" si="142"/>
        <v>2</v>
      </c>
      <c r="BU69" s="86">
        <f t="shared" si="165"/>
        <v>1</v>
      </c>
      <c r="BV69" s="86">
        <f t="shared" si="166"/>
        <v>1</v>
      </c>
      <c r="BW69" s="20">
        <f t="shared" si="142"/>
        <v>3</v>
      </c>
      <c r="BX69" s="86">
        <f t="shared" si="143"/>
        <v>0.1</v>
      </c>
      <c r="BY69" s="86">
        <f t="shared" si="143"/>
        <v>0.12</v>
      </c>
      <c r="BZ69" s="86">
        <f t="shared" si="143"/>
        <v>0.15</v>
      </c>
      <c r="CA69" s="86">
        <f t="shared" si="143"/>
        <v>0.17</v>
      </c>
      <c r="CB69" s="86">
        <f t="shared" si="143"/>
        <v>0.19</v>
      </c>
      <c r="CC69" s="86">
        <f t="shared" si="143"/>
        <v>0.22</v>
      </c>
      <c r="CD69" s="86">
        <f t="shared" si="143"/>
        <v>0.05</v>
      </c>
      <c r="CE69" s="20" t="str">
        <f t="shared" si="137"/>
        <v>OK (100 %)</v>
      </c>
      <c r="CF69" s="14">
        <f t="shared" si="167"/>
        <v>3.6320000000000325</v>
      </c>
      <c r="CG69" s="14">
        <f t="shared" si="168"/>
        <v>4.2320000000000322</v>
      </c>
      <c r="CH69" s="8">
        <f t="shared" si="169"/>
        <v>-1.3211068409970261</v>
      </c>
      <c r="CI69" s="9">
        <f t="shared" si="170"/>
        <v>4.8520000000000323</v>
      </c>
      <c r="CJ69" s="9">
        <f t="shared" si="171"/>
        <v>0</v>
      </c>
      <c r="CK69" s="9">
        <f t="shared" si="172"/>
        <v>4.8520000000000323</v>
      </c>
      <c r="CL69" s="9">
        <f t="shared" si="173"/>
        <v>0</v>
      </c>
      <c r="CM69" s="9">
        <f t="shared" si="174"/>
        <v>0.36196236749453509</v>
      </c>
      <c r="CN69" s="9">
        <f t="shared" si="175"/>
        <v>0</v>
      </c>
      <c r="CO69" s="9">
        <f t="shared" si="176"/>
        <v>0</v>
      </c>
      <c r="CP69" s="9">
        <f t="shared" si="177"/>
        <v>0</v>
      </c>
      <c r="CQ69" s="9">
        <f t="shared" si="178"/>
        <v>0</v>
      </c>
      <c r="CR69" s="9">
        <f t="shared" si="179"/>
        <v>0</v>
      </c>
      <c r="CS69" s="9">
        <f t="shared" si="180"/>
        <v>0</v>
      </c>
      <c r="CT69" s="9">
        <f t="shared" si="181"/>
        <v>0</v>
      </c>
      <c r="CU69" s="9">
        <f t="shared" si="182"/>
        <v>0</v>
      </c>
      <c r="CV69" s="9">
        <f t="shared" si="183"/>
        <v>7.9971000775020729</v>
      </c>
      <c r="CW69" s="9">
        <f t="shared" si="184"/>
        <v>0.79971000775020729</v>
      </c>
      <c r="CX69" s="9">
        <f t="shared" si="185"/>
        <v>0.95965200930024874</v>
      </c>
      <c r="CY69" s="9">
        <f t="shared" si="186"/>
        <v>1.1995650116253109</v>
      </c>
      <c r="CZ69" s="9">
        <f t="shared" si="187"/>
        <v>1.3595070131753524</v>
      </c>
      <c r="DA69" s="9">
        <f t="shared" si="188"/>
        <v>1.5194490147253938</v>
      </c>
      <c r="DB69" s="9">
        <f t="shared" si="189"/>
        <v>1.759362017050456</v>
      </c>
      <c r="DC69" s="9">
        <f t="shared" si="190"/>
        <v>0.39985500387510364</v>
      </c>
      <c r="DD69" s="2">
        <f t="shared" si="191"/>
        <v>0.4655200000000036</v>
      </c>
      <c r="DE69" s="2">
        <f t="shared" si="192"/>
        <v>0</v>
      </c>
      <c r="DF69" s="2">
        <f t="shared" si="193"/>
        <v>2.5708136325054873</v>
      </c>
      <c r="DG69" s="2">
        <f t="shared" si="194"/>
        <v>0</v>
      </c>
      <c r="DH69" s="2">
        <f t="shared" si="195"/>
        <v>0</v>
      </c>
      <c r="DI69" s="2">
        <f t="shared" si="196"/>
        <v>0</v>
      </c>
      <c r="DJ69" s="2">
        <f t="shared" si="197"/>
        <v>0</v>
      </c>
      <c r="DK69" s="2">
        <f t="shared" si="198"/>
        <v>5.919910918499073</v>
      </c>
      <c r="DL69" s="16">
        <f t="shared" si="199"/>
        <v>0</v>
      </c>
      <c r="DM69" s="16">
        <f t="shared" si="200"/>
        <v>0</v>
      </c>
      <c r="DN69" s="16">
        <f t="shared" si="201"/>
        <v>9.318206918499099</v>
      </c>
      <c r="DO69" s="72">
        <f t="shared" si="202"/>
        <v>-1.3211068409970261</v>
      </c>
      <c r="DP69" s="16">
        <f t="shared" si="203"/>
        <v>0</v>
      </c>
      <c r="DQ69" s="16">
        <f t="shared" si="204"/>
        <v>5.919910918499073</v>
      </c>
      <c r="DR69" s="2">
        <f t="shared" si="205"/>
        <v>19.424273916720047</v>
      </c>
      <c r="DS69" s="2">
        <f t="shared" si="206"/>
        <v>0</v>
      </c>
      <c r="DT69" s="2">
        <f t="shared" si="207"/>
        <v>0</v>
      </c>
      <c r="DU69" s="2">
        <f t="shared" si="208"/>
        <v>0</v>
      </c>
      <c r="DV69" s="15" t="s">
        <v>215</v>
      </c>
      <c r="DW69" s="18"/>
      <c r="DX69" s="17"/>
      <c r="DY69" s="47" t="str">
        <f t="shared" si="147"/>
        <v/>
      </c>
      <c r="DZ69" s="47" t="str">
        <f t="shared" si="147"/>
        <v/>
      </c>
      <c r="EA69" s="47" t="str">
        <f t="shared" si="147"/>
        <v/>
      </c>
      <c r="EB69" s="47" t="str">
        <f t="shared" si="147"/>
        <v/>
      </c>
      <c r="EC69" s="49" t="str">
        <f t="shared" si="147"/>
        <v/>
      </c>
      <c r="ED69" s="49" t="str">
        <f t="shared" si="147"/>
        <v/>
      </c>
      <c r="EE69" s="47" t="str">
        <f t="shared" si="147"/>
        <v/>
      </c>
      <c r="EF69" s="47" t="str">
        <f t="shared" si="147"/>
        <v/>
      </c>
      <c r="EG69" s="47" t="str">
        <f t="shared" si="148"/>
        <v/>
      </c>
      <c r="EH69" s="6">
        <f t="shared" si="18"/>
        <v>0</v>
      </c>
      <c r="EI69" s="6">
        <f t="shared" si="19"/>
        <v>0</v>
      </c>
      <c r="EJ69" s="2" t="str">
        <f t="shared" si="20"/>
        <v/>
      </c>
      <c r="EK69" s="2" t="str">
        <f t="shared" si="21"/>
        <v/>
      </c>
      <c r="EL69" s="2" t="str">
        <f t="shared" si="139"/>
        <v/>
      </c>
      <c r="EM69" s="2" t="str">
        <f t="shared" si="149"/>
        <v/>
      </c>
      <c r="EN69" s="2" t="str">
        <f t="shared" si="24"/>
        <v/>
      </c>
      <c r="EO69" s="2">
        <f t="shared" si="25"/>
        <v>0</v>
      </c>
      <c r="EP69" s="2">
        <f t="shared" si="209"/>
        <v>0</v>
      </c>
      <c r="EQ69" s="2"/>
      <c r="ER69" s="2"/>
      <c r="ES69" s="2"/>
      <c r="ET69" s="2"/>
      <c r="EU69" s="2"/>
      <c r="EV69" s="2"/>
      <c r="EW69" s="2">
        <f t="shared" si="150"/>
        <v>0</v>
      </c>
      <c r="EX69" s="2">
        <f t="shared" si="151"/>
        <v>0</v>
      </c>
      <c r="EY69" s="2">
        <f t="shared" si="210"/>
        <v>0</v>
      </c>
      <c r="EZ69" s="2">
        <f t="shared" si="152"/>
        <v>0</v>
      </c>
      <c r="FA69" s="2">
        <f t="shared" si="153"/>
        <v>0</v>
      </c>
      <c r="FB69" s="59"/>
      <c r="FC69" s="2">
        <f t="shared" si="30"/>
        <v>0</v>
      </c>
      <c r="FD69" s="2">
        <f t="shared" si="211"/>
        <v>0</v>
      </c>
      <c r="FE69" s="3">
        <f t="shared" si="138"/>
        <v>0</v>
      </c>
      <c r="FF69" s="3">
        <f t="shared" si="126"/>
        <v>0</v>
      </c>
      <c r="FG69" s="3">
        <f t="shared" si="127"/>
        <v>0</v>
      </c>
      <c r="FH69" s="3">
        <f t="shared" si="31"/>
        <v>0</v>
      </c>
      <c r="FI69" s="67">
        <f t="shared" si="154"/>
        <v>0</v>
      </c>
      <c r="FJ69" s="3">
        <f t="shared" si="155"/>
        <v>0</v>
      </c>
      <c r="FK69" s="3">
        <f t="shared" si="156"/>
        <v>0</v>
      </c>
      <c r="FL69" s="3">
        <f t="shared" si="128"/>
        <v>0</v>
      </c>
      <c r="FM69" s="3">
        <f t="shared" si="129"/>
        <v>0</v>
      </c>
      <c r="FN69" s="3">
        <f t="shared" si="212"/>
        <v>0</v>
      </c>
      <c r="FO69" s="2">
        <f t="shared" si="35"/>
        <v>0</v>
      </c>
      <c r="FP69" s="2">
        <f t="shared" si="36"/>
        <v>0</v>
      </c>
      <c r="FQ69" s="2">
        <f t="shared" si="213"/>
        <v>0</v>
      </c>
      <c r="FR69" s="6" t="str">
        <f>IF(A69=1,1,IF(DW69="","",COUNTA($DW$31:DW69)+1))</f>
        <v/>
      </c>
      <c r="FS69" s="6" t="str">
        <f t="shared" si="37"/>
        <v/>
      </c>
      <c r="FT69" s="43">
        <f t="shared" si="214"/>
        <v>1</v>
      </c>
      <c r="FU69" s="23">
        <f t="shared" si="215"/>
        <v>1</v>
      </c>
      <c r="FV69" s="21">
        <f t="shared" si="216"/>
        <v>2</v>
      </c>
    </row>
    <row r="70" spans="1:178">
      <c r="A70" s="4">
        <f t="shared" si="38"/>
        <v>40</v>
      </c>
      <c r="B70" s="33">
        <v>292.255</v>
      </c>
      <c r="C70" s="33">
        <v>394.58</v>
      </c>
      <c r="D70" s="33">
        <v>392.76647487063968</v>
      </c>
      <c r="E70" s="33"/>
      <c r="F70" s="33"/>
      <c r="G70" s="11" t="str">
        <f t="shared" si="4"/>
        <v/>
      </c>
      <c r="H70" s="3">
        <f t="shared" si="39"/>
        <v>292.255</v>
      </c>
      <c r="I70" s="3">
        <f t="shared" si="5"/>
        <v>292.255</v>
      </c>
      <c r="J70" s="3">
        <f t="shared" si="40"/>
        <v>394.58</v>
      </c>
      <c r="K70" s="3">
        <f t="shared" si="6"/>
        <v>394.58</v>
      </c>
      <c r="L70" s="2">
        <f t="shared" si="7"/>
        <v>394.58</v>
      </c>
      <c r="M70" s="8">
        <f t="shared" si="41"/>
        <v>292.255</v>
      </c>
      <c r="N70" s="8">
        <f t="shared" si="8"/>
        <v>292.255</v>
      </c>
      <c r="O70" s="8">
        <f t="shared" si="42"/>
        <v>392.76647487063968</v>
      </c>
      <c r="P70" s="8">
        <f t="shared" si="9"/>
        <v>392.76647487063968</v>
      </c>
      <c r="Q70" s="2">
        <f t="shared" si="10"/>
        <v>392.76647487063968</v>
      </c>
      <c r="R70" s="3">
        <f t="shared" si="11"/>
        <v>0</v>
      </c>
      <c r="S70" s="3" t="str">
        <f t="shared" si="12"/>
        <v/>
      </c>
      <c r="T70" s="3" t="str">
        <f t="shared" si="43"/>
        <v/>
      </c>
      <c r="U70" s="8" t="str">
        <f t="shared" si="13"/>
        <v/>
      </c>
      <c r="V70" s="2" t="str">
        <f t="shared" si="14"/>
        <v/>
      </c>
      <c r="W70" s="2" t="str">
        <f t="shared" si="15"/>
        <v/>
      </c>
      <c r="X70" s="2">
        <f t="shared" si="135"/>
        <v>394.58</v>
      </c>
      <c r="Y70" s="2">
        <f t="shared" si="16"/>
        <v>1.8135251293603005</v>
      </c>
      <c r="Z70" s="46">
        <f t="shared" si="144"/>
        <v>330</v>
      </c>
      <c r="AA70" s="46">
        <f t="shared" si="44"/>
        <v>0</v>
      </c>
      <c r="AB70" s="47"/>
      <c r="AC70" s="46">
        <f t="shared" si="45"/>
        <v>2</v>
      </c>
      <c r="AD70" s="47">
        <f t="shared" si="145"/>
        <v>1.1000000000000001</v>
      </c>
      <c r="AE70" s="48" t="str">
        <f t="shared" si="46"/>
        <v/>
      </c>
      <c r="AF70" s="49">
        <f t="shared" si="141"/>
        <v>0</v>
      </c>
      <c r="AG70" s="49">
        <f t="shared" si="141"/>
        <v>0</v>
      </c>
      <c r="AH70" s="49">
        <f t="shared" si="141"/>
        <v>0</v>
      </c>
      <c r="AI70" s="47">
        <f t="shared" si="141"/>
        <v>0.1</v>
      </c>
      <c r="AJ70" s="47">
        <f t="shared" si="141"/>
        <v>0.3</v>
      </c>
      <c r="AK70" s="46">
        <f t="shared" si="146"/>
        <v>2</v>
      </c>
      <c r="AL70" s="47"/>
      <c r="AM70" s="53">
        <f t="shared" si="157"/>
        <v>0.63</v>
      </c>
      <c r="AN70" s="50" t="str">
        <f t="shared" si="49"/>
        <v>284,862 - 292,255</v>
      </c>
      <c r="AO70" s="53" t="s">
        <v>84</v>
      </c>
      <c r="AP70" s="52">
        <f t="shared" si="158"/>
        <v>7.3929999999999723</v>
      </c>
      <c r="AQ70" s="52">
        <f t="shared" si="159"/>
        <v>7.3929999999999723</v>
      </c>
      <c r="AR70" s="47">
        <f t="shared" si="52"/>
        <v>0</v>
      </c>
      <c r="AS70" s="53">
        <f t="shared" si="53"/>
        <v>1.846711147021864</v>
      </c>
      <c r="AT70" s="52">
        <f t="shared" si="54"/>
        <v>1.9467111470218641</v>
      </c>
      <c r="AU70" s="9">
        <f t="shared" si="160"/>
        <v>14.392035509932587</v>
      </c>
      <c r="AV70" s="9">
        <f t="shared" si="56"/>
        <v>0.73</v>
      </c>
      <c r="AW70" s="12" t="str">
        <f t="shared" si="57"/>
        <v/>
      </c>
      <c r="AX70" s="9">
        <f t="shared" si="58"/>
        <v>1.9467111470218641</v>
      </c>
      <c r="AY70" s="12" t="str">
        <f t="shared" si="59"/>
        <v/>
      </c>
      <c r="AZ70" s="10">
        <f t="shared" si="60"/>
        <v>8.5529859993982119E-2</v>
      </c>
      <c r="BA70" s="10">
        <f t="shared" si="61"/>
        <v>1.1000000000000001</v>
      </c>
      <c r="BB70" s="10">
        <f t="shared" si="62"/>
        <v>0.11000000000000001</v>
      </c>
      <c r="BC70" s="10">
        <f t="shared" si="63"/>
        <v>0.69300000000000006</v>
      </c>
      <c r="BD70" s="10">
        <f t="shared" si="64"/>
        <v>0.60747014000601796</v>
      </c>
      <c r="BE70" s="12" t="str">
        <f t="shared" si="65"/>
        <v/>
      </c>
      <c r="BF70" s="9">
        <f t="shared" si="66"/>
        <v>1.1000000000000001</v>
      </c>
      <c r="BG70" s="9">
        <f t="shared" si="67"/>
        <v>1.1000000000000001</v>
      </c>
      <c r="BH70" s="7">
        <f t="shared" si="68"/>
        <v>0</v>
      </c>
      <c r="BI70" s="7">
        <f t="shared" si="69"/>
        <v>2.1413822617240506</v>
      </c>
      <c r="BJ70" s="12" t="str">
        <f t="shared" si="70"/>
        <v/>
      </c>
      <c r="BK70" s="80">
        <f t="shared" si="71"/>
        <v>0</v>
      </c>
      <c r="BL70" s="7">
        <f t="shared" si="72"/>
        <v>0</v>
      </c>
      <c r="BM70" s="7">
        <f t="shared" si="136"/>
        <v>1.3383822617240506</v>
      </c>
      <c r="BN70" s="12" t="str">
        <f t="shared" si="161"/>
        <v/>
      </c>
      <c r="BO70" s="9">
        <f t="shared" si="162"/>
        <v>2.1413822617240506</v>
      </c>
      <c r="BP70" s="2">
        <f t="shared" si="163"/>
        <v>1.9467111470218641</v>
      </c>
      <c r="BQ70" s="2">
        <f t="shared" si="164"/>
        <v>1.9467111470218641</v>
      </c>
      <c r="BR70" s="20">
        <f t="shared" si="142"/>
        <v>2</v>
      </c>
      <c r="BS70" s="20">
        <f t="shared" si="142"/>
        <v>2</v>
      </c>
      <c r="BT70" s="20">
        <f t="shared" si="142"/>
        <v>2</v>
      </c>
      <c r="BU70" s="86">
        <f t="shared" si="165"/>
        <v>1</v>
      </c>
      <c r="BV70" s="86">
        <f t="shared" si="166"/>
        <v>1</v>
      </c>
      <c r="BW70" s="20">
        <f t="shared" si="142"/>
        <v>3</v>
      </c>
      <c r="BX70" s="86">
        <f t="shared" si="143"/>
        <v>0.1</v>
      </c>
      <c r="BY70" s="86">
        <f t="shared" si="143"/>
        <v>0.12</v>
      </c>
      <c r="BZ70" s="86">
        <f t="shared" si="143"/>
        <v>0.15</v>
      </c>
      <c r="CA70" s="86">
        <f t="shared" si="143"/>
        <v>0.17</v>
      </c>
      <c r="CB70" s="86">
        <f t="shared" si="143"/>
        <v>0.19</v>
      </c>
      <c r="CC70" s="86">
        <f t="shared" si="143"/>
        <v>0.22</v>
      </c>
      <c r="CD70" s="86">
        <f t="shared" si="143"/>
        <v>0.05</v>
      </c>
      <c r="CE70" s="20" t="str">
        <f t="shared" si="137"/>
        <v>OK (100 %)</v>
      </c>
      <c r="CF70" s="14">
        <f t="shared" si="167"/>
        <v>7.3929999999999723</v>
      </c>
      <c r="CG70" s="14">
        <f t="shared" si="168"/>
        <v>7.3929999999999723</v>
      </c>
      <c r="CH70" s="8">
        <f t="shared" si="169"/>
        <v>-1.7763568394002505E-15</v>
      </c>
      <c r="CI70" s="9">
        <f t="shared" si="170"/>
        <v>7.3929999999999723</v>
      </c>
      <c r="CJ70" s="9">
        <f t="shared" si="171"/>
        <v>0</v>
      </c>
      <c r="CK70" s="9">
        <f t="shared" si="172"/>
        <v>7.3929999999999723</v>
      </c>
      <c r="CL70" s="9">
        <f t="shared" si="173"/>
        <v>0</v>
      </c>
      <c r="CM70" s="9">
        <f t="shared" si="174"/>
        <v>0.63232225493550742</v>
      </c>
      <c r="CN70" s="9">
        <f t="shared" si="175"/>
        <v>0</v>
      </c>
      <c r="CO70" s="9">
        <f t="shared" si="176"/>
        <v>0</v>
      </c>
      <c r="CP70" s="9">
        <f t="shared" si="177"/>
        <v>0</v>
      </c>
      <c r="CQ70" s="9">
        <f t="shared" si="178"/>
        <v>0</v>
      </c>
      <c r="CR70" s="9">
        <f t="shared" si="179"/>
        <v>0</v>
      </c>
      <c r="CS70" s="9">
        <f t="shared" si="180"/>
        <v>0</v>
      </c>
      <c r="CT70" s="9">
        <f t="shared" si="181"/>
        <v>0</v>
      </c>
      <c r="CU70" s="9">
        <f t="shared" si="182"/>
        <v>0</v>
      </c>
      <c r="CV70" s="9">
        <f t="shared" si="183"/>
        <v>15.831239060925846</v>
      </c>
      <c r="CW70" s="9">
        <f t="shared" si="184"/>
        <v>1.5831239060925846</v>
      </c>
      <c r="CX70" s="9">
        <f t="shared" si="185"/>
        <v>1.8997486873111014</v>
      </c>
      <c r="CY70" s="9">
        <f t="shared" si="186"/>
        <v>2.3746858591388769</v>
      </c>
      <c r="CZ70" s="9">
        <f t="shared" si="187"/>
        <v>2.6913106403573939</v>
      </c>
      <c r="DA70" s="9">
        <f t="shared" si="188"/>
        <v>3.0079354215759109</v>
      </c>
      <c r="DB70" s="9">
        <f t="shared" si="189"/>
        <v>3.4828725934036862</v>
      </c>
      <c r="DC70" s="9">
        <f t="shared" si="190"/>
        <v>0.79156195304629229</v>
      </c>
      <c r="DD70" s="2">
        <f t="shared" si="191"/>
        <v>0.81322999999999701</v>
      </c>
      <c r="DE70" s="2">
        <f t="shared" si="192"/>
        <v>0</v>
      </c>
      <c r="DF70" s="2">
        <f t="shared" si="193"/>
        <v>4.4910267450644739</v>
      </c>
      <c r="DG70" s="2">
        <f t="shared" si="194"/>
        <v>0</v>
      </c>
      <c r="DH70" s="2">
        <f t="shared" si="195"/>
        <v>0</v>
      </c>
      <c r="DI70" s="2">
        <f t="shared" si="196"/>
        <v>0</v>
      </c>
      <c r="DJ70" s="2">
        <f t="shared" si="197"/>
        <v>0</v>
      </c>
      <c r="DK70" s="2">
        <f t="shared" si="198"/>
        <v>9.8946600609258688</v>
      </c>
      <c r="DL70" s="16">
        <f t="shared" si="199"/>
        <v>0</v>
      </c>
      <c r="DM70" s="16">
        <f t="shared" si="200"/>
        <v>0</v>
      </c>
      <c r="DN70" s="16">
        <f t="shared" si="201"/>
        <v>15.831239060925848</v>
      </c>
      <c r="DO70" s="72">
        <f t="shared" si="202"/>
        <v>-1.7763568394002505E-15</v>
      </c>
      <c r="DP70" s="16">
        <f t="shared" si="203"/>
        <v>0</v>
      </c>
      <c r="DQ70" s="16">
        <f t="shared" si="204"/>
        <v>9.8946600609258688</v>
      </c>
      <c r="DR70" s="2">
        <f t="shared" si="205"/>
        <v>28.784071019865173</v>
      </c>
      <c r="DS70" s="2">
        <f t="shared" si="206"/>
        <v>0</v>
      </c>
      <c r="DT70" s="2">
        <f t="shared" si="207"/>
        <v>0</v>
      </c>
      <c r="DU70" s="2">
        <f t="shared" si="208"/>
        <v>0</v>
      </c>
      <c r="DV70" s="15" t="s">
        <v>189</v>
      </c>
      <c r="DW70" s="17"/>
      <c r="DX70" s="17"/>
      <c r="DY70" s="47" t="str">
        <f t="shared" si="147"/>
        <v/>
      </c>
      <c r="DZ70" s="47" t="str">
        <f t="shared" si="147"/>
        <v/>
      </c>
      <c r="EA70" s="47" t="str">
        <f t="shared" si="147"/>
        <v/>
      </c>
      <c r="EB70" s="47" t="str">
        <f t="shared" si="147"/>
        <v/>
      </c>
      <c r="EC70" s="49" t="str">
        <f t="shared" si="147"/>
        <v/>
      </c>
      <c r="ED70" s="49" t="str">
        <f t="shared" si="147"/>
        <v/>
      </c>
      <c r="EE70" s="47" t="str">
        <f t="shared" si="147"/>
        <v/>
      </c>
      <c r="EF70" s="47" t="str">
        <f t="shared" si="147"/>
        <v/>
      </c>
      <c r="EG70" s="47" t="str">
        <f t="shared" si="148"/>
        <v/>
      </c>
      <c r="EH70" s="6">
        <f t="shared" si="18"/>
        <v>0</v>
      </c>
      <c r="EI70" s="6">
        <f t="shared" si="19"/>
        <v>0</v>
      </c>
      <c r="EJ70" s="2" t="str">
        <f t="shared" si="20"/>
        <v/>
      </c>
      <c r="EK70" s="2" t="str">
        <f t="shared" si="21"/>
        <v/>
      </c>
      <c r="EL70" s="2" t="str">
        <f t="shared" si="139"/>
        <v/>
      </c>
      <c r="EM70" s="2" t="str">
        <f t="shared" si="149"/>
        <v/>
      </c>
      <c r="EN70" s="2" t="str">
        <f t="shared" si="24"/>
        <v/>
      </c>
      <c r="EO70" s="2">
        <f t="shared" si="25"/>
        <v>0</v>
      </c>
      <c r="EP70" s="2">
        <f t="shared" si="209"/>
        <v>0</v>
      </c>
      <c r="EQ70" s="2"/>
      <c r="ER70" s="2"/>
      <c r="ES70" s="2"/>
      <c r="ET70" s="2"/>
      <c r="EU70" s="2"/>
      <c r="EV70" s="2"/>
      <c r="EW70" s="2">
        <f t="shared" si="150"/>
        <v>0</v>
      </c>
      <c r="EX70" s="2">
        <f t="shared" si="151"/>
        <v>0</v>
      </c>
      <c r="EY70" s="2">
        <f t="shared" si="210"/>
        <v>0</v>
      </c>
      <c r="EZ70" s="2">
        <f t="shared" si="152"/>
        <v>0</v>
      </c>
      <c r="FA70" s="2">
        <f t="shared" si="153"/>
        <v>0</v>
      </c>
      <c r="FB70" s="59"/>
      <c r="FC70" s="2">
        <f t="shared" si="30"/>
        <v>0</v>
      </c>
      <c r="FD70" s="2">
        <f t="shared" si="211"/>
        <v>0</v>
      </c>
      <c r="FE70" s="3">
        <f t="shared" si="138"/>
        <v>0</v>
      </c>
      <c r="FF70" s="3">
        <f t="shared" si="126"/>
        <v>0</v>
      </c>
      <c r="FG70" s="3">
        <f t="shared" si="127"/>
        <v>0</v>
      </c>
      <c r="FH70" s="3">
        <f t="shared" si="31"/>
        <v>0</v>
      </c>
      <c r="FI70" s="67">
        <f t="shared" si="154"/>
        <v>0</v>
      </c>
      <c r="FJ70" s="3">
        <f t="shared" si="155"/>
        <v>0</v>
      </c>
      <c r="FK70" s="3">
        <f t="shared" si="156"/>
        <v>0</v>
      </c>
      <c r="FL70" s="3">
        <f t="shared" si="128"/>
        <v>0</v>
      </c>
      <c r="FM70" s="3">
        <f t="shared" si="129"/>
        <v>0</v>
      </c>
      <c r="FN70" s="3">
        <f t="shared" si="212"/>
        <v>0</v>
      </c>
      <c r="FO70" s="2">
        <f t="shared" si="35"/>
        <v>0</v>
      </c>
      <c r="FP70" s="2">
        <f t="shared" si="36"/>
        <v>0</v>
      </c>
      <c r="FQ70" s="2">
        <f t="shared" si="213"/>
        <v>0</v>
      </c>
      <c r="FR70" s="6" t="str">
        <f>IF(A70=1,1,IF(DW70="","",COUNTA($DW$31:DW70)+1))</f>
        <v/>
      </c>
      <c r="FS70" s="6" t="str">
        <f t="shared" si="37"/>
        <v/>
      </c>
      <c r="FT70" s="43">
        <f t="shared" si="214"/>
        <v>1</v>
      </c>
      <c r="FU70" s="23">
        <f t="shared" si="215"/>
        <v>1</v>
      </c>
      <c r="FV70" s="21">
        <f t="shared" si="216"/>
        <v>2</v>
      </c>
    </row>
    <row r="71" spans="1:178">
      <c r="A71" s="4">
        <f t="shared" si="38"/>
        <v>41</v>
      </c>
      <c r="B71" s="33">
        <v>307.12799999999999</v>
      </c>
      <c r="C71" s="33">
        <v>394.7</v>
      </c>
      <c r="D71" s="33">
        <v>392.9</v>
      </c>
      <c r="E71" s="33"/>
      <c r="F71" s="33"/>
      <c r="G71" s="11" t="str">
        <f t="shared" si="4"/>
        <v/>
      </c>
      <c r="H71" s="3">
        <f t="shared" si="39"/>
        <v>307.12799999999999</v>
      </c>
      <c r="I71" s="3">
        <f t="shared" si="5"/>
        <v>307.12799999999999</v>
      </c>
      <c r="J71" s="3">
        <f t="shared" si="40"/>
        <v>394.7</v>
      </c>
      <c r="K71" s="3">
        <f t="shared" si="6"/>
        <v>394.7</v>
      </c>
      <c r="L71" s="2">
        <f t="shared" si="7"/>
        <v>394.7</v>
      </c>
      <c r="M71" s="8">
        <f t="shared" si="41"/>
        <v>307.12799999999999</v>
      </c>
      <c r="N71" s="8">
        <f t="shared" si="8"/>
        <v>307.12799999999999</v>
      </c>
      <c r="O71" s="8">
        <f t="shared" si="42"/>
        <v>392.9</v>
      </c>
      <c r="P71" s="8">
        <f t="shared" si="9"/>
        <v>392.9</v>
      </c>
      <c r="Q71" s="2">
        <f t="shared" si="10"/>
        <v>392.9</v>
      </c>
      <c r="R71" s="3">
        <f t="shared" si="11"/>
        <v>0</v>
      </c>
      <c r="S71" s="3" t="str">
        <f t="shared" si="12"/>
        <v/>
      </c>
      <c r="T71" s="3" t="str">
        <f t="shared" si="43"/>
        <v/>
      </c>
      <c r="U71" s="8" t="str">
        <f t="shared" si="13"/>
        <v/>
      </c>
      <c r="V71" s="2" t="str">
        <f t="shared" si="14"/>
        <v/>
      </c>
      <c r="W71" s="2" t="str">
        <f t="shared" si="15"/>
        <v/>
      </c>
      <c r="X71" s="2">
        <f t="shared" si="135"/>
        <v>394.7</v>
      </c>
      <c r="Y71" s="2">
        <f t="shared" si="16"/>
        <v>1.8000000000000114</v>
      </c>
      <c r="Z71" s="46">
        <f t="shared" si="144"/>
        <v>330</v>
      </c>
      <c r="AA71" s="46">
        <f t="shared" si="44"/>
        <v>0</v>
      </c>
      <c r="AB71" s="47"/>
      <c r="AC71" s="46">
        <f t="shared" si="45"/>
        <v>2</v>
      </c>
      <c r="AD71" s="47">
        <f t="shared" si="145"/>
        <v>1.1000000000000001</v>
      </c>
      <c r="AE71" s="48" t="str">
        <f t="shared" si="46"/>
        <v/>
      </c>
      <c r="AF71" s="49">
        <f t="shared" si="141"/>
        <v>0</v>
      </c>
      <c r="AG71" s="49">
        <f t="shared" si="141"/>
        <v>0</v>
      </c>
      <c r="AH71" s="49">
        <f t="shared" si="141"/>
        <v>0</v>
      </c>
      <c r="AI71" s="47">
        <f t="shared" si="141"/>
        <v>0.1</v>
      </c>
      <c r="AJ71" s="47">
        <f t="shared" si="141"/>
        <v>0.3</v>
      </c>
      <c r="AK71" s="46">
        <f t="shared" si="146"/>
        <v>2</v>
      </c>
      <c r="AL71" s="47"/>
      <c r="AM71" s="53">
        <f t="shared" si="157"/>
        <v>0.63</v>
      </c>
      <c r="AN71" s="50" t="str">
        <f t="shared" si="49"/>
        <v>292,255 - 307,128</v>
      </c>
      <c r="AO71" s="53" t="s">
        <v>84</v>
      </c>
      <c r="AP71" s="52">
        <f t="shared" si="158"/>
        <v>14.87299999999999</v>
      </c>
      <c r="AQ71" s="52">
        <f t="shared" si="159"/>
        <v>14.87299999999999</v>
      </c>
      <c r="AR71" s="47">
        <f t="shared" si="52"/>
        <v>0</v>
      </c>
      <c r="AS71" s="53">
        <f t="shared" si="53"/>
        <v>1.8067625646801559</v>
      </c>
      <c r="AT71" s="52">
        <f t="shared" si="54"/>
        <v>1.906762564680156</v>
      </c>
      <c r="AU71" s="9">
        <f t="shared" si="160"/>
        <v>28.359279624487943</v>
      </c>
      <c r="AV71" s="9">
        <f t="shared" si="56"/>
        <v>0.73</v>
      </c>
      <c r="AW71" s="12" t="str">
        <f t="shared" si="57"/>
        <v/>
      </c>
      <c r="AX71" s="9">
        <f t="shared" si="58"/>
        <v>1.906762564680156</v>
      </c>
      <c r="AY71" s="12" t="str">
        <f t="shared" si="59"/>
        <v/>
      </c>
      <c r="AZ71" s="10">
        <f t="shared" si="60"/>
        <v>8.5529859993982119E-2</v>
      </c>
      <c r="BA71" s="10">
        <f t="shared" si="61"/>
        <v>1.1000000000000001</v>
      </c>
      <c r="BB71" s="10">
        <f t="shared" si="62"/>
        <v>0.11000000000000001</v>
      </c>
      <c r="BC71" s="10">
        <f t="shared" si="63"/>
        <v>0.69300000000000006</v>
      </c>
      <c r="BD71" s="10">
        <f t="shared" si="64"/>
        <v>0.60747014000601796</v>
      </c>
      <c r="BE71" s="12" t="str">
        <f t="shared" si="65"/>
        <v/>
      </c>
      <c r="BF71" s="9">
        <f t="shared" si="66"/>
        <v>1.1000000000000001</v>
      </c>
      <c r="BG71" s="9">
        <f t="shared" si="67"/>
        <v>1.1000000000000001</v>
      </c>
      <c r="BH71" s="7">
        <f t="shared" si="68"/>
        <v>0</v>
      </c>
      <c r="BI71" s="7">
        <f t="shared" si="69"/>
        <v>2.0974388211481716</v>
      </c>
      <c r="BJ71" s="12" t="str">
        <f t="shared" si="70"/>
        <v/>
      </c>
      <c r="BK71" s="80">
        <f t="shared" si="71"/>
        <v>0</v>
      </c>
      <c r="BL71" s="7">
        <f t="shared" si="72"/>
        <v>0</v>
      </c>
      <c r="BM71" s="7">
        <f t="shared" si="136"/>
        <v>1.2944388211481717</v>
      </c>
      <c r="BN71" s="12" t="str">
        <f t="shared" si="161"/>
        <v/>
      </c>
      <c r="BO71" s="9">
        <f t="shared" si="162"/>
        <v>2.0974388211481716</v>
      </c>
      <c r="BP71" s="2">
        <f t="shared" si="163"/>
        <v>1.906762564680156</v>
      </c>
      <c r="BQ71" s="2">
        <f t="shared" si="164"/>
        <v>1.906762564680156</v>
      </c>
      <c r="BR71" s="20">
        <f t="shared" si="142"/>
        <v>2</v>
      </c>
      <c r="BS71" s="20">
        <f t="shared" si="142"/>
        <v>2</v>
      </c>
      <c r="BT71" s="20">
        <f t="shared" si="142"/>
        <v>2</v>
      </c>
      <c r="BU71" s="86">
        <f t="shared" si="165"/>
        <v>1</v>
      </c>
      <c r="BV71" s="86">
        <f t="shared" si="166"/>
        <v>1</v>
      </c>
      <c r="BW71" s="20">
        <f t="shared" si="142"/>
        <v>3</v>
      </c>
      <c r="BX71" s="86">
        <f t="shared" si="143"/>
        <v>0.1</v>
      </c>
      <c r="BY71" s="86">
        <f t="shared" si="143"/>
        <v>0.12</v>
      </c>
      <c r="BZ71" s="86">
        <f t="shared" si="143"/>
        <v>0.15</v>
      </c>
      <c r="CA71" s="86">
        <f t="shared" si="143"/>
        <v>0.17</v>
      </c>
      <c r="CB71" s="86">
        <f t="shared" si="143"/>
        <v>0.19</v>
      </c>
      <c r="CC71" s="86">
        <f t="shared" si="143"/>
        <v>0.22</v>
      </c>
      <c r="CD71" s="86">
        <f t="shared" si="143"/>
        <v>0.05</v>
      </c>
      <c r="CE71" s="20" t="str">
        <f t="shared" si="137"/>
        <v>OK (100 %)</v>
      </c>
      <c r="CF71" s="14">
        <f t="shared" si="167"/>
        <v>13.65299999999999</v>
      </c>
      <c r="CG71" s="14">
        <f t="shared" si="168"/>
        <v>14.252999999999991</v>
      </c>
      <c r="CH71" s="8">
        <f t="shared" si="169"/>
        <v>7.5173574536273193</v>
      </c>
      <c r="CI71" s="9">
        <f t="shared" si="170"/>
        <v>14.87299999999999</v>
      </c>
      <c r="CJ71" s="9">
        <f t="shared" si="171"/>
        <v>0</v>
      </c>
      <c r="CK71" s="9">
        <f t="shared" si="172"/>
        <v>14.87299999999999</v>
      </c>
      <c r="CL71" s="9">
        <f t="shared" si="173"/>
        <v>0</v>
      </c>
      <c r="CM71" s="9">
        <f t="shared" si="174"/>
        <v>1.2190570944942263</v>
      </c>
      <c r="CN71" s="9">
        <f t="shared" si="175"/>
        <v>0</v>
      </c>
      <c r="CO71" s="9">
        <f t="shared" si="176"/>
        <v>0</v>
      </c>
      <c r="CP71" s="9">
        <f t="shared" si="177"/>
        <v>0</v>
      </c>
      <c r="CQ71" s="9">
        <f t="shared" si="178"/>
        <v>0</v>
      </c>
      <c r="CR71" s="9">
        <f t="shared" si="179"/>
        <v>0</v>
      </c>
      <c r="CS71" s="9">
        <f t="shared" si="180"/>
        <v>0</v>
      </c>
      <c r="CT71" s="9">
        <f t="shared" si="181"/>
        <v>0</v>
      </c>
      <c r="CU71" s="9">
        <f t="shared" si="182"/>
        <v>0</v>
      </c>
      <c r="CV71" s="9">
        <f t="shared" si="183"/>
        <v>40.543532225136033</v>
      </c>
      <c r="CW71" s="9">
        <f t="shared" si="184"/>
        <v>4.0543532225136039</v>
      </c>
      <c r="CX71" s="9">
        <f t="shared" si="185"/>
        <v>4.8652238670163239</v>
      </c>
      <c r="CY71" s="9">
        <f t="shared" si="186"/>
        <v>6.0815298337704045</v>
      </c>
      <c r="CZ71" s="9">
        <f t="shared" si="187"/>
        <v>6.8924004782731263</v>
      </c>
      <c r="DA71" s="9">
        <f t="shared" si="188"/>
        <v>7.7032711227758464</v>
      </c>
      <c r="DB71" s="9">
        <f t="shared" si="189"/>
        <v>8.9195770895299269</v>
      </c>
      <c r="DC71" s="9">
        <f t="shared" si="190"/>
        <v>2.0271766112568019</v>
      </c>
      <c r="DD71" s="2">
        <f t="shared" si="191"/>
        <v>1.5678299999999992</v>
      </c>
      <c r="DE71" s="2">
        <f t="shared" si="192"/>
        <v>0.59536</v>
      </c>
      <c r="DF71" s="2">
        <f t="shared" si="193"/>
        <v>8.6582719055057691</v>
      </c>
      <c r="DG71" s="2">
        <f t="shared" si="194"/>
        <v>0</v>
      </c>
      <c r="DH71" s="2">
        <f t="shared" si="195"/>
        <v>0</v>
      </c>
      <c r="DI71" s="2">
        <f t="shared" si="196"/>
        <v>0</v>
      </c>
      <c r="DJ71" s="2">
        <f t="shared" si="197"/>
        <v>0</v>
      </c>
      <c r="DK71" s="2">
        <f t="shared" si="198"/>
        <v>18.449636517824878</v>
      </c>
      <c r="DL71" s="16">
        <f t="shared" si="199"/>
        <v>0</v>
      </c>
      <c r="DM71" s="16">
        <f t="shared" si="200"/>
        <v>6.3009119338735573</v>
      </c>
      <c r="DN71" s="16">
        <f t="shared" si="201"/>
        <v>39.327086705382271</v>
      </c>
      <c r="DO71" s="72">
        <f t="shared" si="202"/>
        <v>1.216445519753762</v>
      </c>
      <c r="DP71" s="16">
        <f t="shared" si="203"/>
        <v>0</v>
      </c>
      <c r="DQ71" s="16">
        <f t="shared" si="204"/>
        <v>24.750548451698435</v>
      </c>
      <c r="DR71" s="2">
        <f t="shared" si="205"/>
        <v>56.718559248975886</v>
      </c>
      <c r="DS71" s="2">
        <f t="shared" si="206"/>
        <v>0</v>
      </c>
      <c r="DT71" s="2">
        <f t="shared" si="207"/>
        <v>0</v>
      </c>
      <c r="DU71" s="2">
        <f t="shared" si="208"/>
        <v>2.5360192536838388</v>
      </c>
      <c r="DV71" s="15" t="s">
        <v>225</v>
      </c>
      <c r="DW71" s="18">
        <v>1.24</v>
      </c>
      <c r="DX71" s="17"/>
      <c r="DY71" s="47">
        <f t="shared" si="147"/>
        <v>0.6</v>
      </c>
      <c r="DZ71" s="47">
        <f t="shared" si="147"/>
        <v>0.6</v>
      </c>
      <c r="EA71" s="47">
        <f t="shared" si="147"/>
        <v>0.6</v>
      </c>
      <c r="EB71" s="47">
        <f t="shared" si="147"/>
        <v>0.6</v>
      </c>
      <c r="EC71" s="49">
        <f t="shared" si="147"/>
        <v>0</v>
      </c>
      <c r="ED71" s="49">
        <f t="shared" si="147"/>
        <v>0</v>
      </c>
      <c r="EE71" s="47">
        <f t="shared" si="147"/>
        <v>0.2</v>
      </c>
      <c r="EF71" s="47">
        <f t="shared" si="147"/>
        <v>0.1</v>
      </c>
      <c r="EG71" s="47">
        <f t="shared" si="148"/>
        <v>0</v>
      </c>
      <c r="EH71" s="6">
        <f t="shared" si="18"/>
        <v>1.22</v>
      </c>
      <c r="EI71" s="6">
        <f t="shared" si="19"/>
        <v>1.22</v>
      </c>
      <c r="EJ71" s="2">
        <f t="shared" si="20"/>
        <v>2.44</v>
      </c>
      <c r="EK71" s="2">
        <f t="shared" si="21"/>
        <v>2.44</v>
      </c>
      <c r="EL71" s="2">
        <f t="shared" si="139"/>
        <v>1.9000000000000115</v>
      </c>
      <c r="EM71" s="2">
        <f t="shared" si="149"/>
        <v>2.0000000000000115</v>
      </c>
      <c r="EN71" s="2">
        <f t="shared" si="24"/>
        <v>4.8800000000000283</v>
      </c>
      <c r="EO71" s="2">
        <f t="shared" si="25"/>
        <v>11.907200000000069</v>
      </c>
      <c r="EP71" s="2">
        <f t="shared" si="209"/>
        <v>11.907200000000069</v>
      </c>
      <c r="EQ71" s="2"/>
      <c r="ER71" s="2"/>
      <c r="ES71" s="2"/>
      <c r="ET71" s="2"/>
      <c r="EU71" s="2"/>
      <c r="EV71" s="2"/>
      <c r="EW71" s="2">
        <f t="shared" si="150"/>
        <v>5.9535999999999998</v>
      </c>
      <c r="EX71" s="2">
        <f t="shared" si="151"/>
        <v>0.59536</v>
      </c>
      <c r="EY71" s="2">
        <f t="shared" si="210"/>
        <v>0.59536</v>
      </c>
      <c r="EZ71" s="2">
        <f t="shared" si="152"/>
        <v>1.2076282160399165</v>
      </c>
      <c r="FA71" s="2">
        <f t="shared" si="153"/>
        <v>2.0000000000000115</v>
      </c>
      <c r="FB71" s="59"/>
      <c r="FC71" s="2">
        <f t="shared" si="30"/>
        <v>2.5360192536838388</v>
      </c>
      <c r="FD71" s="2">
        <f t="shared" si="211"/>
        <v>2.5360192536838388</v>
      </c>
      <c r="FE71" s="3">
        <f t="shared" si="138"/>
        <v>11.907200000000069</v>
      </c>
      <c r="FF71" s="3">
        <f t="shared" si="126"/>
        <v>2.5360192536838388</v>
      </c>
      <c r="FG71" s="3">
        <f t="shared" si="127"/>
        <v>0.59536</v>
      </c>
      <c r="FH71" s="3">
        <f t="shared" si="31"/>
        <v>1.2</v>
      </c>
      <c r="FI71" s="67">
        <f t="shared" si="154"/>
        <v>2.0974388211481716</v>
      </c>
      <c r="FJ71" s="3">
        <f t="shared" si="155"/>
        <v>1.9000000000000115</v>
      </c>
      <c r="FK71" s="3">
        <f t="shared" si="156"/>
        <v>2.0900000000000127</v>
      </c>
      <c r="FL71" s="3">
        <f t="shared" si="128"/>
        <v>2.5080000000000151</v>
      </c>
      <c r="FM71" s="3">
        <f t="shared" si="129"/>
        <v>6.2678207463162163</v>
      </c>
      <c r="FN71" s="3">
        <f t="shared" si="212"/>
        <v>6.2678207463162163</v>
      </c>
      <c r="FO71" s="2">
        <f t="shared" si="35"/>
        <v>2.44</v>
      </c>
      <c r="FP71" s="2">
        <f t="shared" si="36"/>
        <v>5.9535999999999998</v>
      </c>
      <c r="FQ71" s="2">
        <f t="shared" si="213"/>
        <v>5.9535999999999998</v>
      </c>
      <c r="FR71" s="6">
        <f>IF(A71=1,1,IF(DW71="","",COUNTA($DW$31:DW71)+1))</f>
        <v>13</v>
      </c>
      <c r="FS71" s="6">
        <f t="shared" si="37"/>
        <v>2</v>
      </c>
      <c r="FT71" s="43">
        <f t="shared" si="214"/>
        <v>1</v>
      </c>
      <c r="FU71" s="23">
        <f t="shared" si="215"/>
        <v>1</v>
      </c>
      <c r="FV71" s="21">
        <f t="shared" si="216"/>
        <v>2</v>
      </c>
    </row>
    <row r="72" spans="1:178">
      <c r="A72" s="4">
        <f t="shared" si="38"/>
        <v>42</v>
      </c>
      <c r="B72" s="33">
        <v>325.41899999999998</v>
      </c>
      <c r="C72" s="33">
        <v>394.93</v>
      </c>
      <c r="D72" s="33">
        <v>393.24380145529165</v>
      </c>
      <c r="E72" s="33"/>
      <c r="F72" s="33"/>
      <c r="G72" s="11" t="str">
        <f t="shared" si="4"/>
        <v/>
      </c>
      <c r="H72" s="3">
        <f t="shared" si="39"/>
        <v>325.41899999999998</v>
      </c>
      <c r="I72" s="3">
        <f t="shared" si="5"/>
        <v>325.41899999999998</v>
      </c>
      <c r="J72" s="3">
        <f t="shared" si="40"/>
        <v>394.93</v>
      </c>
      <c r="K72" s="3">
        <f t="shared" si="6"/>
        <v>394.93</v>
      </c>
      <c r="L72" s="2">
        <f t="shared" si="7"/>
        <v>394.93</v>
      </c>
      <c r="M72" s="8">
        <f t="shared" si="41"/>
        <v>325.41899999999998</v>
      </c>
      <c r="N72" s="8">
        <f t="shared" si="8"/>
        <v>325.41899999999998</v>
      </c>
      <c r="O72" s="8">
        <f t="shared" si="42"/>
        <v>393.24380145529165</v>
      </c>
      <c r="P72" s="8">
        <f t="shared" si="9"/>
        <v>393.24380145529165</v>
      </c>
      <c r="Q72" s="2">
        <f t="shared" si="10"/>
        <v>393.24380145529165</v>
      </c>
      <c r="R72" s="3">
        <f t="shared" si="11"/>
        <v>0</v>
      </c>
      <c r="S72" s="3" t="str">
        <f t="shared" si="12"/>
        <v/>
      </c>
      <c r="T72" s="3" t="str">
        <f t="shared" si="43"/>
        <v/>
      </c>
      <c r="U72" s="8" t="str">
        <f t="shared" si="13"/>
        <v/>
      </c>
      <c r="V72" s="2" t="str">
        <f t="shared" si="14"/>
        <v/>
      </c>
      <c r="W72" s="2" t="str">
        <f t="shared" si="15"/>
        <v/>
      </c>
      <c r="X72" s="2">
        <f t="shared" si="135"/>
        <v>394.93</v>
      </c>
      <c r="Y72" s="2">
        <f t="shared" si="16"/>
        <v>1.6861985447083612</v>
      </c>
      <c r="Z72" s="46">
        <f t="shared" si="144"/>
        <v>330</v>
      </c>
      <c r="AA72" s="46">
        <f t="shared" si="44"/>
        <v>0</v>
      </c>
      <c r="AB72" s="47"/>
      <c r="AC72" s="46">
        <f t="shared" si="45"/>
        <v>2</v>
      </c>
      <c r="AD72" s="47">
        <f t="shared" si="145"/>
        <v>1.1000000000000001</v>
      </c>
      <c r="AE72" s="48" t="str">
        <f t="shared" si="46"/>
        <v/>
      </c>
      <c r="AF72" s="49">
        <f t="shared" si="141"/>
        <v>0</v>
      </c>
      <c r="AG72" s="49">
        <f t="shared" si="141"/>
        <v>0</v>
      </c>
      <c r="AH72" s="49">
        <f t="shared" si="141"/>
        <v>0</v>
      </c>
      <c r="AI72" s="47">
        <f t="shared" si="141"/>
        <v>0.1</v>
      </c>
      <c r="AJ72" s="47">
        <f t="shared" si="141"/>
        <v>0.3</v>
      </c>
      <c r="AK72" s="46">
        <f t="shared" si="146"/>
        <v>2</v>
      </c>
      <c r="AL72" s="47"/>
      <c r="AM72" s="53">
        <f t="shared" si="157"/>
        <v>0.63</v>
      </c>
      <c r="AN72" s="50" t="str">
        <f t="shared" si="49"/>
        <v>307,128 - 325,419</v>
      </c>
      <c r="AO72" s="53" t="s">
        <v>84</v>
      </c>
      <c r="AP72" s="52">
        <f t="shared" si="158"/>
        <v>18.290999999999997</v>
      </c>
      <c r="AQ72" s="52">
        <f t="shared" si="159"/>
        <v>18.290999999999997</v>
      </c>
      <c r="AR72" s="47">
        <f t="shared" si="52"/>
        <v>0</v>
      </c>
      <c r="AS72" s="53">
        <f t="shared" si="53"/>
        <v>1.7430992723541863</v>
      </c>
      <c r="AT72" s="52">
        <f t="shared" si="54"/>
        <v>1.8430992723541864</v>
      </c>
      <c r="AU72" s="9">
        <f t="shared" si="160"/>
        <v>33.712128790630416</v>
      </c>
      <c r="AV72" s="9">
        <f t="shared" si="56"/>
        <v>0.73</v>
      </c>
      <c r="AW72" s="12" t="str">
        <f t="shared" si="57"/>
        <v/>
      </c>
      <c r="AX72" s="9">
        <f t="shared" si="58"/>
        <v>1.8430992723541864</v>
      </c>
      <c r="AY72" s="12" t="str">
        <f t="shared" si="59"/>
        <v/>
      </c>
      <c r="AZ72" s="10">
        <f t="shared" si="60"/>
        <v>8.5529859993982119E-2</v>
      </c>
      <c r="BA72" s="10">
        <f t="shared" si="61"/>
        <v>1.1000000000000001</v>
      </c>
      <c r="BB72" s="10">
        <f t="shared" si="62"/>
        <v>0.11000000000000001</v>
      </c>
      <c r="BC72" s="10">
        <f t="shared" si="63"/>
        <v>0.69300000000000006</v>
      </c>
      <c r="BD72" s="10">
        <f t="shared" si="64"/>
        <v>0.60747014000601796</v>
      </c>
      <c r="BE72" s="12" t="str">
        <f t="shared" si="65"/>
        <v/>
      </c>
      <c r="BF72" s="9">
        <f t="shared" si="66"/>
        <v>1.1000000000000001</v>
      </c>
      <c r="BG72" s="9">
        <f t="shared" si="67"/>
        <v>1.1000000000000001</v>
      </c>
      <c r="BH72" s="7">
        <f t="shared" si="68"/>
        <v>0</v>
      </c>
      <c r="BI72" s="7">
        <f t="shared" si="69"/>
        <v>2.0274091995896053</v>
      </c>
      <c r="BJ72" s="12" t="str">
        <f t="shared" si="70"/>
        <v/>
      </c>
      <c r="BK72" s="80">
        <f t="shared" si="71"/>
        <v>0</v>
      </c>
      <c r="BL72" s="7">
        <f t="shared" si="72"/>
        <v>0</v>
      </c>
      <c r="BM72" s="7">
        <f t="shared" si="136"/>
        <v>1.2244091995896054</v>
      </c>
      <c r="BN72" s="12" t="str">
        <f t="shared" si="161"/>
        <v/>
      </c>
      <c r="BO72" s="9">
        <f t="shared" si="162"/>
        <v>2.0274091995896053</v>
      </c>
      <c r="BP72" s="2">
        <f t="shared" si="163"/>
        <v>1.8430992723541864</v>
      </c>
      <c r="BQ72" s="2">
        <f t="shared" si="164"/>
        <v>1.8430992723541864</v>
      </c>
      <c r="BR72" s="20">
        <f t="shared" si="142"/>
        <v>2</v>
      </c>
      <c r="BS72" s="20">
        <f t="shared" si="142"/>
        <v>2</v>
      </c>
      <c r="BT72" s="20">
        <f t="shared" si="142"/>
        <v>2</v>
      </c>
      <c r="BU72" s="86">
        <f t="shared" si="165"/>
        <v>1</v>
      </c>
      <c r="BV72" s="86">
        <f t="shared" si="166"/>
        <v>1</v>
      </c>
      <c r="BW72" s="20">
        <f t="shared" si="142"/>
        <v>3</v>
      </c>
      <c r="BX72" s="86">
        <f t="shared" si="143"/>
        <v>0.1</v>
      </c>
      <c r="BY72" s="86">
        <f t="shared" si="143"/>
        <v>0.12</v>
      </c>
      <c r="BZ72" s="86">
        <f t="shared" si="143"/>
        <v>0.15</v>
      </c>
      <c r="CA72" s="86">
        <f t="shared" si="143"/>
        <v>0.17</v>
      </c>
      <c r="CB72" s="86">
        <f t="shared" si="143"/>
        <v>0.19</v>
      </c>
      <c r="CC72" s="86">
        <f t="shared" si="143"/>
        <v>0.22</v>
      </c>
      <c r="CD72" s="86">
        <f t="shared" si="143"/>
        <v>0.05</v>
      </c>
      <c r="CE72" s="20" t="str">
        <f t="shared" si="137"/>
        <v>OK (100 %)</v>
      </c>
      <c r="CF72" s="14">
        <f t="shared" si="167"/>
        <v>17.070999999999998</v>
      </c>
      <c r="CG72" s="14">
        <f t="shared" si="168"/>
        <v>17.670999999999996</v>
      </c>
      <c r="CH72" s="8">
        <f t="shared" si="169"/>
        <v>-1.216445519753762</v>
      </c>
      <c r="CI72" s="9">
        <f t="shared" si="170"/>
        <v>18.290999999999997</v>
      </c>
      <c r="CJ72" s="9">
        <f t="shared" si="171"/>
        <v>0</v>
      </c>
      <c r="CK72" s="9">
        <f t="shared" si="172"/>
        <v>18.290999999999997</v>
      </c>
      <c r="CL72" s="9">
        <f t="shared" si="173"/>
        <v>0</v>
      </c>
      <c r="CM72" s="9">
        <f t="shared" si="174"/>
        <v>1.5113981559536576</v>
      </c>
      <c r="CN72" s="9">
        <f t="shared" si="175"/>
        <v>0</v>
      </c>
      <c r="CO72" s="9">
        <f t="shared" si="176"/>
        <v>0</v>
      </c>
      <c r="CP72" s="9">
        <f t="shared" si="177"/>
        <v>0</v>
      </c>
      <c r="CQ72" s="9">
        <f t="shared" si="178"/>
        <v>0</v>
      </c>
      <c r="CR72" s="9">
        <f t="shared" si="179"/>
        <v>0</v>
      </c>
      <c r="CS72" s="9">
        <f t="shared" si="180"/>
        <v>0</v>
      </c>
      <c r="CT72" s="9">
        <f t="shared" si="181"/>
        <v>0</v>
      </c>
      <c r="CU72" s="9">
        <f t="shared" si="182"/>
        <v>0</v>
      </c>
      <c r="CV72" s="9">
        <f t="shared" si="183"/>
        <v>34.609902446194148</v>
      </c>
      <c r="CW72" s="9">
        <f t="shared" si="184"/>
        <v>3.4609902446194152</v>
      </c>
      <c r="CX72" s="9">
        <f t="shared" si="185"/>
        <v>4.1531882935432973</v>
      </c>
      <c r="CY72" s="9">
        <f t="shared" si="186"/>
        <v>5.1914853669291219</v>
      </c>
      <c r="CZ72" s="9">
        <f t="shared" si="187"/>
        <v>5.8836834158530058</v>
      </c>
      <c r="DA72" s="9">
        <f t="shared" si="188"/>
        <v>6.575881464776888</v>
      </c>
      <c r="DB72" s="9">
        <f t="shared" si="189"/>
        <v>7.6141785381627125</v>
      </c>
      <c r="DC72" s="9">
        <f t="shared" si="190"/>
        <v>1.7304951223097076</v>
      </c>
      <c r="DD72" s="2">
        <f t="shared" si="191"/>
        <v>1.9438099999999998</v>
      </c>
      <c r="DE72" s="2">
        <f t="shared" si="192"/>
        <v>0</v>
      </c>
      <c r="DF72" s="2">
        <f t="shared" si="193"/>
        <v>10.734604844046341</v>
      </c>
      <c r="DG72" s="2">
        <f t="shared" si="194"/>
        <v>0</v>
      </c>
      <c r="DH72" s="2">
        <f t="shared" si="195"/>
        <v>0</v>
      </c>
      <c r="DI72" s="2">
        <f t="shared" si="196"/>
        <v>0</v>
      </c>
      <c r="DJ72" s="2">
        <f t="shared" si="197"/>
        <v>0</v>
      </c>
      <c r="DK72" s="2">
        <f t="shared" si="198"/>
        <v>21.636534965947913</v>
      </c>
      <c r="DL72" s="16">
        <f t="shared" si="199"/>
        <v>0</v>
      </c>
      <c r="DM72" s="16">
        <f t="shared" si="200"/>
        <v>0</v>
      </c>
      <c r="DN72" s="16">
        <f t="shared" si="201"/>
        <v>35.82634796594791</v>
      </c>
      <c r="DO72" s="72">
        <f t="shared" si="202"/>
        <v>-1.216445519753762</v>
      </c>
      <c r="DP72" s="16">
        <f t="shared" si="203"/>
        <v>0</v>
      </c>
      <c r="DQ72" s="16">
        <f t="shared" si="204"/>
        <v>21.636534965947913</v>
      </c>
      <c r="DR72" s="2">
        <f t="shared" si="205"/>
        <v>67.424257581260832</v>
      </c>
      <c r="DS72" s="2">
        <f t="shared" si="206"/>
        <v>0</v>
      </c>
      <c r="DT72" s="2">
        <f t="shared" si="207"/>
        <v>0</v>
      </c>
      <c r="DU72" s="2">
        <f t="shared" si="208"/>
        <v>0</v>
      </c>
      <c r="DV72" s="15" t="s">
        <v>189</v>
      </c>
      <c r="DW72" s="17"/>
      <c r="DX72" s="17"/>
      <c r="DY72" s="47" t="str">
        <f t="shared" si="147"/>
        <v/>
      </c>
      <c r="DZ72" s="47" t="str">
        <f t="shared" si="147"/>
        <v/>
      </c>
      <c r="EA72" s="47" t="str">
        <f t="shared" si="147"/>
        <v/>
      </c>
      <c r="EB72" s="47" t="str">
        <f t="shared" si="147"/>
        <v/>
      </c>
      <c r="EC72" s="49" t="str">
        <f t="shared" si="147"/>
        <v/>
      </c>
      <c r="ED72" s="49" t="str">
        <f t="shared" si="147"/>
        <v/>
      </c>
      <c r="EE72" s="47" t="str">
        <f t="shared" si="147"/>
        <v/>
      </c>
      <c r="EF72" s="47" t="str">
        <f t="shared" si="147"/>
        <v/>
      </c>
      <c r="EG72" s="47" t="str">
        <f t="shared" si="148"/>
        <v/>
      </c>
      <c r="EH72" s="6">
        <f t="shared" si="18"/>
        <v>0</v>
      </c>
      <c r="EI72" s="6">
        <f t="shared" si="19"/>
        <v>0</v>
      </c>
      <c r="EJ72" s="2" t="str">
        <f t="shared" si="20"/>
        <v/>
      </c>
      <c r="EK72" s="2" t="str">
        <f t="shared" si="21"/>
        <v/>
      </c>
      <c r="EL72" s="2" t="str">
        <f t="shared" si="139"/>
        <v/>
      </c>
      <c r="EM72" s="2" t="str">
        <f t="shared" si="149"/>
        <v/>
      </c>
      <c r="EN72" s="2" t="str">
        <f t="shared" si="24"/>
        <v/>
      </c>
      <c r="EO72" s="2">
        <f t="shared" si="25"/>
        <v>0</v>
      </c>
      <c r="EP72" s="2">
        <f t="shared" si="209"/>
        <v>0</v>
      </c>
      <c r="EQ72" s="2"/>
      <c r="ER72" s="2"/>
      <c r="ES72" s="2"/>
      <c r="ET72" s="2"/>
      <c r="EU72" s="2"/>
      <c r="EV72" s="2"/>
      <c r="EW72" s="2">
        <f t="shared" si="150"/>
        <v>0</v>
      </c>
      <c r="EX72" s="2">
        <f t="shared" si="151"/>
        <v>0</v>
      </c>
      <c r="EY72" s="2">
        <f t="shared" si="210"/>
        <v>0</v>
      </c>
      <c r="EZ72" s="2">
        <f t="shared" si="152"/>
        <v>0</v>
      </c>
      <c r="FA72" s="2">
        <f t="shared" si="153"/>
        <v>0</v>
      </c>
      <c r="FB72" s="59"/>
      <c r="FC72" s="2">
        <f t="shared" si="30"/>
        <v>0</v>
      </c>
      <c r="FD72" s="2">
        <f t="shared" si="211"/>
        <v>0</v>
      </c>
      <c r="FE72" s="3">
        <f t="shared" si="138"/>
        <v>0</v>
      </c>
      <c r="FF72" s="3">
        <f t="shared" si="126"/>
        <v>0</v>
      </c>
      <c r="FG72" s="3">
        <f t="shared" si="127"/>
        <v>0</v>
      </c>
      <c r="FH72" s="3">
        <f t="shared" si="31"/>
        <v>0</v>
      </c>
      <c r="FI72" s="67">
        <f t="shared" si="154"/>
        <v>0</v>
      </c>
      <c r="FJ72" s="3">
        <f t="shared" si="155"/>
        <v>0</v>
      </c>
      <c r="FK72" s="3">
        <f t="shared" si="156"/>
        <v>0</v>
      </c>
      <c r="FL72" s="3">
        <f t="shared" si="128"/>
        <v>0</v>
      </c>
      <c r="FM72" s="3">
        <f t="shared" si="129"/>
        <v>0</v>
      </c>
      <c r="FN72" s="3">
        <f t="shared" si="212"/>
        <v>0</v>
      </c>
      <c r="FO72" s="2">
        <f t="shared" si="35"/>
        <v>0</v>
      </c>
      <c r="FP72" s="2">
        <f t="shared" si="36"/>
        <v>0</v>
      </c>
      <c r="FQ72" s="2">
        <f t="shared" si="213"/>
        <v>0</v>
      </c>
      <c r="FR72" s="6" t="str">
        <f>IF(A72=1,1,IF(DW72="","",COUNTA($DW$31:DW72)+1))</f>
        <v/>
      </c>
      <c r="FS72" s="6" t="str">
        <f t="shared" si="37"/>
        <v/>
      </c>
      <c r="FT72" s="43">
        <f t="shared" si="214"/>
        <v>1</v>
      </c>
      <c r="FU72" s="23">
        <f t="shared" si="215"/>
        <v>1</v>
      </c>
      <c r="FV72" s="21">
        <f t="shared" si="216"/>
        <v>2</v>
      </c>
    </row>
    <row r="73" spans="1:178">
      <c r="A73" s="4">
        <f t="shared" si="38"/>
        <v>43</v>
      </c>
      <c r="B73" s="33">
        <v>330.27199999999999</v>
      </c>
      <c r="C73" s="33">
        <v>394.99551468106648</v>
      </c>
      <c r="D73" s="33">
        <v>393.33501945663278</v>
      </c>
      <c r="E73" s="33"/>
      <c r="F73" s="33"/>
      <c r="G73" s="11" t="str">
        <f t="shared" si="4"/>
        <v/>
      </c>
      <c r="H73" s="3">
        <f t="shared" si="39"/>
        <v>330.27199999999999</v>
      </c>
      <c r="I73" s="3">
        <f t="shared" si="5"/>
        <v>330.27199999999999</v>
      </c>
      <c r="J73" s="3">
        <f t="shared" si="40"/>
        <v>394.99551468106648</v>
      </c>
      <c r="K73" s="3">
        <f t="shared" si="6"/>
        <v>394.99551468106648</v>
      </c>
      <c r="L73" s="2">
        <f t="shared" si="7"/>
        <v>394.99551468106648</v>
      </c>
      <c r="M73" s="8">
        <f t="shared" si="41"/>
        <v>330.27199999999999</v>
      </c>
      <c r="N73" s="8">
        <f t="shared" si="8"/>
        <v>330.27199999999999</v>
      </c>
      <c r="O73" s="8">
        <f t="shared" si="42"/>
        <v>393.33501945663278</v>
      </c>
      <c r="P73" s="8">
        <f t="shared" si="9"/>
        <v>393.33501945663278</v>
      </c>
      <c r="Q73" s="2">
        <f t="shared" si="10"/>
        <v>393.33501945663278</v>
      </c>
      <c r="R73" s="3">
        <f t="shared" si="11"/>
        <v>0</v>
      </c>
      <c r="S73" s="3" t="str">
        <f t="shared" si="12"/>
        <v/>
      </c>
      <c r="T73" s="3" t="str">
        <f t="shared" si="43"/>
        <v/>
      </c>
      <c r="U73" s="8" t="str">
        <f t="shared" si="13"/>
        <v/>
      </c>
      <c r="V73" s="2" t="str">
        <f t="shared" si="14"/>
        <v/>
      </c>
      <c r="W73" s="2" t="str">
        <f t="shared" si="15"/>
        <v/>
      </c>
      <c r="X73" s="2">
        <f t="shared" si="135"/>
        <v>394.99551468106648</v>
      </c>
      <c r="Y73" s="2">
        <f t="shared" si="16"/>
        <v>1.6604952244337028</v>
      </c>
      <c r="Z73" s="46">
        <f t="shared" si="144"/>
        <v>330</v>
      </c>
      <c r="AA73" s="46">
        <f t="shared" si="44"/>
        <v>0</v>
      </c>
      <c r="AB73" s="47"/>
      <c r="AC73" s="46">
        <f t="shared" si="45"/>
        <v>2</v>
      </c>
      <c r="AD73" s="47">
        <f t="shared" si="145"/>
        <v>1.1000000000000001</v>
      </c>
      <c r="AE73" s="48" t="str">
        <f t="shared" si="46"/>
        <v/>
      </c>
      <c r="AF73" s="49">
        <f t="shared" si="141"/>
        <v>0</v>
      </c>
      <c r="AG73" s="49">
        <f t="shared" si="141"/>
        <v>0</v>
      </c>
      <c r="AH73" s="49">
        <f t="shared" si="141"/>
        <v>0</v>
      </c>
      <c r="AI73" s="47">
        <f t="shared" si="141"/>
        <v>0.1</v>
      </c>
      <c r="AJ73" s="47">
        <f t="shared" si="141"/>
        <v>0.3</v>
      </c>
      <c r="AK73" s="46">
        <f t="shared" si="146"/>
        <v>2</v>
      </c>
      <c r="AL73" s="47"/>
      <c r="AM73" s="53">
        <f t="shared" si="157"/>
        <v>0.63</v>
      </c>
      <c r="AN73" s="50" t="str">
        <f t="shared" si="49"/>
        <v>325,419 - 330,272</v>
      </c>
      <c r="AO73" s="53" t="s">
        <v>84</v>
      </c>
      <c r="AP73" s="52">
        <f t="shared" si="158"/>
        <v>4.8530000000000086</v>
      </c>
      <c r="AQ73" s="52">
        <f t="shared" si="159"/>
        <v>4.8530000000000086</v>
      </c>
      <c r="AR73" s="47">
        <f t="shared" si="52"/>
        <v>0</v>
      </c>
      <c r="AS73" s="53">
        <f t="shared" si="53"/>
        <v>1.673346884571032</v>
      </c>
      <c r="AT73" s="52">
        <f t="shared" si="54"/>
        <v>1.7733468845710321</v>
      </c>
      <c r="AU73" s="9">
        <f t="shared" si="160"/>
        <v>8.6060524308232331</v>
      </c>
      <c r="AV73" s="9">
        <f t="shared" si="56"/>
        <v>0.73</v>
      </c>
      <c r="AW73" s="12" t="str">
        <f t="shared" si="57"/>
        <v/>
      </c>
      <c r="AX73" s="9">
        <f t="shared" si="58"/>
        <v>1.7733468845710321</v>
      </c>
      <c r="AY73" s="12" t="str">
        <f t="shared" si="59"/>
        <v/>
      </c>
      <c r="AZ73" s="10">
        <f t="shared" si="60"/>
        <v>8.5529859993982119E-2</v>
      </c>
      <c r="BA73" s="10">
        <f t="shared" si="61"/>
        <v>1.1000000000000001</v>
      </c>
      <c r="BB73" s="10">
        <f t="shared" si="62"/>
        <v>0.11000000000000001</v>
      </c>
      <c r="BC73" s="10">
        <f t="shared" si="63"/>
        <v>0.69300000000000006</v>
      </c>
      <c r="BD73" s="10">
        <f t="shared" si="64"/>
        <v>0.60747014000601796</v>
      </c>
      <c r="BE73" s="12" t="str">
        <f t="shared" si="65"/>
        <v/>
      </c>
      <c r="BF73" s="9">
        <f t="shared" si="66"/>
        <v>1.1000000000000001</v>
      </c>
      <c r="BG73" s="9">
        <f t="shared" si="67"/>
        <v>1.1000000000000001</v>
      </c>
      <c r="BH73" s="7">
        <f t="shared" si="68"/>
        <v>0</v>
      </c>
      <c r="BI73" s="7">
        <f t="shared" si="69"/>
        <v>1.9506815730281355</v>
      </c>
      <c r="BJ73" s="12" t="str">
        <f t="shared" si="70"/>
        <v/>
      </c>
      <c r="BK73" s="80">
        <f t="shared" si="71"/>
        <v>0</v>
      </c>
      <c r="BL73" s="7">
        <f t="shared" si="72"/>
        <v>0</v>
      </c>
      <c r="BM73" s="7">
        <f t="shared" si="136"/>
        <v>1.1476815730281356</v>
      </c>
      <c r="BN73" s="12" t="str">
        <f t="shared" si="161"/>
        <v/>
      </c>
      <c r="BO73" s="9">
        <f t="shared" si="162"/>
        <v>1.9506815730281355</v>
      </c>
      <c r="BP73" s="2">
        <f t="shared" si="163"/>
        <v>1.7733468845710321</v>
      </c>
      <c r="BQ73" s="2">
        <f t="shared" si="164"/>
        <v>1.7733468845710321</v>
      </c>
      <c r="BR73" s="20">
        <f t="shared" si="142"/>
        <v>2</v>
      </c>
      <c r="BS73" s="20">
        <f t="shared" si="142"/>
        <v>2</v>
      </c>
      <c r="BT73" s="20">
        <f t="shared" si="142"/>
        <v>2</v>
      </c>
      <c r="BU73" s="86">
        <f t="shared" si="165"/>
        <v>1</v>
      </c>
      <c r="BV73" s="86">
        <f t="shared" si="166"/>
        <v>1</v>
      </c>
      <c r="BW73" s="20">
        <f t="shared" si="142"/>
        <v>3</v>
      </c>
      <c r="BX73" s="86">
        <f t="shared" si="143"/>
        <v>0.1</v>
      </c>
      <c r="BY73" s="86">
        <f t="shared" si="143"/>
        <v>0.12</v>
      </c>
      <c r="BZ73" s="86">
        <f t="shared" si="143"/>
        <v>0.15</v>
      </c>
      <c r="CA73" s="86">
        <f t="shared" si="143"/>
        <v>0.17</v>
      </c>
      <c r="CB73" s="86">
        <f t="shared" si="143"/>
        <v>0.19</v>
      </c>
      <c r="CC73" s="86">
        <f t="shared" si="143"/>
        <v>0.22</v>
      </c>
      <c r="CD73" s="86">
        <f t="shared" si="143"/>
        <v>0.05</v>
      </c>
      <c r="CE73" s="20" t="str">
        <f t="shared" si="137"/>
        <v>OK (100 %)</v>
      </c>
      <c r="CF73" s="14">
        <f t="shared" si="167"/>
        <v>4.8530000000000086</v>
      </c>
      <c r="CG73" s="14">
        <f t="shared" si="168"/>
        <v>4.8530000000000086</v>
      </c>
      <c r="CH73" s="8">
        <f t="shared" si="169"/>
        <v>-8.8817841970012523E-16</v>
      </c>
      <c r="CI73" s="9">
        <f t="shared" si="170"/>
        <v>4.8530000000000086</v>
      </c>
      <c r="CJ73" s="9">
        <f t="shared" si="171"/>
        <v>0</v>
      </c>
      <c r="CK73" s="9">
        <f t="shared" si="172"/>
        <v>4.8530000000000086</v>
      </c>
      <c r="CL73" s="9">
        <f t="shared" si="173"/>
        <v>0</v>
      </c>
      <c r="CM73" s="9">
        <f t="shared" si="174"/>
        <v>0.41507641055079597</v>
      </c>
      <c r="CN73" s="9">
        <f t="shared" si="175"/>
        <v>0</v>
      </c>
      <c r="CO73" s="9">
        <f t="shared" si="176"/>
        <v>0</v>
      </c>
      <c r="CP73" s="9">
        <f t="shared" si="177"/>
        <v>0</v>
      </c>
      <c r="CQ73" s="9">
        <f t="shared" si="178"/>
        <v>0</v>
      </c>
      <c r="CR73" s="9">
        <f t="shared" si="179"/>
        <v>0</v>
      </c>
      <c r="CS73" s="9">
        <f t="shared" si="180"/>
        <v>0</v>
      </c>
      <c r="CT73" s="9">
        <f t="shared" si="181"/>
        <v>0</v>
      </c>
      <c r="CU73" s="9">
        <f t="shared" si="182"/>
        <v>0</v>
      </c>
      <c r="CV73" s="9">
        <f t="shared" si="183"/>
        <v>9.4666576739055586</v>
      </c>
      <c r="CW73" s="9">
        <f t="shared" si="184"/>
        <v>0.94666576739055586</v>
      </c>
      <c r="CX73" s="9">
        <f t="shared" si="185"/>
        <v>1.1359989208686669</v>
      </c>
      <c r="CY73" s="9">
        <f t="shared" si="186"/>
        <v>1.4199986510858338</v>
      </c>
      <c r="CZ73" s="9">
        <f t="shared" si="187"/>
        <v>1.6093318045639451</v>
      </c>
      <c r="DA73" s="9">
        <f t="shared" si="188"/>
        <v>1.7986649580420562</v>
      </c>
      <c r="DB73" s="9">
        <f t="shared" si="189"/>
        <v>2.0826646882592228</v>
      </c>
      <c r="DC73" s="9">
        <f t="shared" si="190"/>
        <v>0.47333288369527793</v>
      </c>
      <c r="DD73" s="2">
        <f t="shared" si="191"/>
        <v>0.53383000000000103</v>
      </c>
      <c r="DE73" s="2">
        <f t="shared" si="192"/>
        <v>0</v>
      </c>
      <c r="DF73" s="2">
        <f t="shared" si="193"/>
        <v>2.9480525894492104</v>
      </c>
      <c r="DG73" s="2">
        <f t="shared" si="194"/>
        <v>0</v>
      </c>
      <c r="DH73" s="2">
        <f t="shared" si="195"/>
        <v>0</v>
      </c>
      <c r="DI73" s="2">
        <f t="shared" si="196"/>
        <v>0</v>
      </c>
      <c r="DJ73" s="2">
        <f t="shared" si="197"/>
        <v>0</v>
      </c>
      <c r="DK73" s="2">
        <f t="shared" si="198"/>
        <v>5.5696986739055516</v>
      </c>
      <c r="DL73" s="16">
        <f t="shared" si="199"/>
        <v>0</v>
      </c>
      <c r="DM73" s="16">
        <f t="shared" si="200"/>
        <v>0</v>
      </c>
      <c r="DN73" s="16">
        <f t="shared" si="201"/>
        <v>9.4666576739055586</v>
      </c>
      <c r="DO73" s="72">
        <f t="shared" si="202"/>
        <v>0</v>
      </c>
      <c r="DP73" s="16">
        <f t="shared" si="203"/>
        <v>0</v>
      </c>
      <c r="DQ73" s="16">
        <f t="shared" si="204"/>
        <v>5.5696986739055516</v>
      </c>
      <c r="DR73" s="2">
        <f t="shared" si="205"/>
        <v>17.212104861646466</v>
      </c>
      <c r="DS73" s="2">
        <f t="shared" si="206"/>
        <v>0</v>
      </c>
      <c r="DT73" s="2">
        <f t="shared" si="207"/>
        <v>0</v>
      </c>
      <c r="DU73" s="2">
        <f t="shared" si="208"/>
        <v>0</v>
      </c>
      <c r="DV73" s="15" t="s">
        <v>215</v>
      </c>
      <c r="DW73" s="17"/>
      <c r="DX73" s="17"/>
      <c r="DY73" s="47" t="str">
        <f t="shared" si="147"/>
        <v/>
      </c>
      <c r="DZ73" s="47" t="str">
        <f t="shared" si="147"/>
        <v/>
      </c>
      <c r="EA73" s="47" t="str">
        <f t="shared" si="147"/>
        <v/>
      </c>
      <c r="EB73" s="47" t="str">
        <f t="shared" si="147"/>
        <v/>
      </c>
      <c r="EC73" s="49" t="str">
        <f t="shared" si="147"/>
        <v/>
      </c>
      <c r="ED73" s="49" t="str">
        <f t="shared" si="147"/>
        <v/>
      </c>
      <c r="EE73" s="47" t="str">
        <f t="shared" si="147"/>
        <v/>
      </c>
      <c r="EF73" s="47" t="str">
        <f t="shared" si="147"/>
        <v/>
      </c>
      <c r="EG73" s="47" t="str">
        <f t="shared" si="148"/>
        <v/>
      </c>
      <c r="EH73" s="6">
        <f t="shared" si="18"/>
        <v>0</v>
      </c>
      <c r="EI73" s="6">
        <f t="shared" si="19"/>
        <v>0</v>
      </c>
      <c r="EJ73" s="2" t="str">
        <f t="shared" si="20"/>
        <v/>
      </c>
      <c r="EK73" s="2" t="str">
        <f t="shared" si="21"/>
        <v/>
      </c>
      <c r="EL73" s="2" t="str">
        <f t="shared" si="139"/>
        <v/>
      </c>
      <c r="EM73" s="2" t="str">
        <f t="shared" si="149"/>
        <v/>
      </c>
      <c r="EN73" s="2" t="str">
        <f t="shared" si="24"/>
        <v/>
      </c>
      <c r="EO73" s="2">
        <f t="shared" si="25"/>
        <v>0</v>
      </c>
      <c r="EP73" s="2">
        <f t="shared" si="209"/>
        <v>0</v>
      </c>
      <c r="EQ73" s="2"/>
      <c r="ER73" s="2"/>
      <c r="ES73" s="2"/>
      <c r="ET73" s="2"/>
      <c r="EU73" s="2"/>
      <c r="EV73" s="2"/>
      <c r="EW73" s="2">
        <f t="shared" si="150"/>
        <v>0</v>
      </c>
      <c r="EX73" s="2">
        <f t="shared" si="151"/>
        <v>0</v>
      </c>
      <c r="EY73" s="2">
        <f t="shared" si="210"/>
        <v>0</v>
      </c>
      <c r="EZ73" s="2">
        <f t="shared" si="152"/>
        <v>0</v>
      </c>
      <c r="FA73" s="2">
        <f t="shared" si="153"/>
        <v>0</v>
      </c>
      <c r="FB73" s="59"/>
      <c r="FC73" s="2">
        <f t="shared" si="30"/>
        <v>0</v>
      </c>
      <c r="FD73" s="2">
        <f t="shared" si="211"/>
        <v>0</v>
      </c>
      <c r="FE73" s="3">
        <f t="shared" si="138"/>
        <v>0</v>
      </c>
      <c r="FF73" s="3">
        <f t="shared" si="126"/>
        <v>0</v>
      </c>
      <c r="FG73" s="3">
        <f t="shared" si="127"/>
        <v>0</v>
      </c>
      <c r="FH73" s="3">
        <f t="shared" si="31"/>
        <v>0</v>
      </c>
      <c r="FI73" s="67">
        <f t="shared" si="154"/>
        <v>0</v>
      </c>
      <c r="FJ73" s="3">
        <f t="shared" si="155"/>
        <v>0</v>
      </c>
      <c r="FK73" s="3">
        <f t="shared" si="156"/>
        <v>0</v>
      </c>
      <c r="FL73" s="3">
        <f t="shared" si="128"/>
        <v>0</v>
      </c>
      <c r="FM73" s="3">
        <f t="shared" si="129"/>
        <v>0</v>
      </c>
      <c r="FN73" s="3">
        <f t="shared" si="212"/>
        <v>0</v>
      </c>
      <c r="FO73" s="2">
        <f t="shared" si="35"/>
        <v>0</v>
      </c>
      <c r="FP73" s="2">
        <f t="shared" si="36"/>
        <v>0</v>
      </c>
      <c r="FQ73" s="2">
        <f t="shared" si="213"/>
        <v>0</v>
      </c>
      <c r="FR73" s="6" t="str">
        <f>IF(A73=1,1,IF(DW73="","",COUNTA($DW$31:DW73)+1))</f>
        <v/>
      </c>
      <c r="FS73" s="6" t="str">
        <f t="shared" si="37"/>
        <v/>
      </c>
      <c r="FT73" s="43">
        <f t="shared" si="214"/>
        <v>1</v>
      </c>
      <c r="FU73" s="23">
        <f t="shared" si="215"/>
        <v>1</v>
      </c>
      <c r="FV73" s="21">
        <f t="shared" si="216"/>
        <v>2</v>
      </c>
    </row>
    <row r="74" spans="1:178">
      <c r="A74" s="4">
        <f t="shared" si="38"/>
        <v>44</v>
      </c>
      <c r="B74" s="33">
        <v>339.89</v>
      </c>
      <c r="C74" s="33">
        <v>395.12535605804931</v>
      </c>
      <c r="D74" s="33">
        <v>393.51580139293998</v>
      </c>
      <c r="E74" s="33"/>
      <c r="F74" s="33"/>
      <c r="G74" s="11" t="str">
        <f t="shared" si="4"/>
        <v/>
      </c>
      <c r="H74" s="3">
        <f t="shared" si="39"/>
        <v>339.89</v>
      </c>
      <c r="I74" s="3">
        <f t="shared" si="5"/>
        <v>339.89</v>
      </c>
      <c r="J74" s="3">
        <f t="shared" si="40"/>
        <v>395.12535605804931</v>
      </c>
      <c r="K74" s="3">
        <f t="shared" si="6"/>
        <v>395.12535605804931</v>
      </c>
      <c r="L74" s="2">
        <f t="shared" si="7"/>
        <v>395.12535605804931</v>
      </c>
      <c r="M74" s="8">
        <f t="shared" si="41"/>
        <v>339.89</v>
      </c>
      <c r="N74" s="8">
        <f t="shared" si="8"/>
        <v>339.89</v>
      </c>
      <c r="O74" s="8">
        <f t="shared" si="42"/>
        <v>393.51580139293998</v>
      </c>
      <c r="P74" s="8">
        <f t="shared" si="9"/>
        <v>393.51580139293998</v>
      </c>
      <c r="Q74" s="2">
        <f t="shared" si="10"/>
        <v>393.51580139293998</v>
      </c>
      <c r="R74" s="3">
        <f t="shared" si="11"/>
        <v>0</v>
      </c>
      <c r="S74" s="3" t="str">
        <f t="shared" si="12"/>
        <v/>
      </c>
      <c r="T74" s="3" t="str">
        <f t="shared" si="43"/>
        <v/>
      </c>
      <c r="U74" s="8" t="str">
        <f t="shared" si="13"/>
        <v/>
      </c>
      <c r="V74" s="2" t="str">
        <f t="shared" si="14"/>
        <v/>
      </c>
      <c r="W74" s="2" t="str">
        <f t="shared" si="15"/>
        <v/>
      </c>
      <c r="X74" s="2">
        <f t="shared" si="135"/>
        <v>395.12535605804931</v>
      </c>
      <c r="Y74" s="2">
        <f t="shared" si="16"/>
        <v>1.6095546651093287</v>
      </c>
      <c r="Z74" s="46">
        <f t="shared" si="144"/>
        <v>330</v>
      </c>
      <c r="AA74" s="46">
        <f t="shared" si="44"/>
        <v>0</v>
      </c>
      <c r="AB74" s="47"/>
      <c r="AC74" s="46">
        <f t="shared" si="45"/>
        <v>2</v>
      </c>
      <c r="AD74" s="47">
        <f t="shared" si="145"/>
        <v>1.1000000000000001</v>
      </c>
      <c r="AE74" s="48" t="str">
        <f t="shared" si="46"/>
        <v/>
      </c>
      <c r="AF74" s="49">
        <f t="shared" si="141"/>
        <v>0</v>
      </c>
      <c r="AG74" s="49">
        <f t="shared" si="141"/>
        <v>0</v>
      </c>
      <c r="AH74" s="49">
        <f t="shared" si="141"/>
        <v>0</v>
      </c>
      <c r="AI74" s="47">
        <f t="shared" si="141"/>
        <v>0.1</v>
      </c>
      <c r="AJ74" s="47">
        <f t="shared" si="141"/>
        <v>0.3</v>
      </c>
      <c r="AK74" s="46">
        <f t="shared" si="146"/>
        <v>2</v>
      </c>
      <c r="AL74" s="47"/>
      <c r="AM74" s="53">
        <f t="shared" si="157"/>
        <v>0.63</v>
      </c>
      <c r="AN74" s="50" t="str">
        <f t="shared" si="49"/>
        <v>330,272 - 339,89</v>
      </c>
      <c r="AO74" s="53" t="s">
        <v>84</v>
      </c>
      <c r="AP74" s="52">
        <f t="shared" si="158"/>
        <v>9.617999999999995</v>
      </c>
      <c r="AQ74" s="52">
        <f t="shared" si="159"/>
        <v>9.617999999999995</v>
      </c>
      <c r="AR74" s="47">
        <f t="shared" si="52"/>
        <v>0</v>
      </c>
      <c r="AS74" s="53">
        <f t="shared" si="53"/>
        <v>1.6350249447715157</v>
      </c>
      <c r="AT74" s="52">
        <f t="shared" si="54"/>
        <v>1.7350249447715158</v>
      </c>
      <c r="AU74" s="9">
        <f t="shared" si="160"/>
        <v>16.687469918812429</v>
      </c>
      <c r="AV74" s="9">
        <f t="shared" si="56"/>
        <v>0.73</v>
      </c>
      <c r="AW74" s="12" t="str">
        <f t="shared" si="57"/>
        <v/>
      </c>
      <c r="AX74" s="9">
        <f t="shared" si="58"/>
        <v>1.7350249447715158</v>
      </c>
      <c r="AY74" s="12" t="str">
        <f t="shared" si="59"/>
        <v/>
      </c>
      <c r="AZ74" s="10">
        <f t="shared" si="60"/>
        <v>8.5529859993982119E-2</v>
      </c>
      <c r="BA74" s="10">
        <f t="shared" si="61"/>
        <v>1.1000000000000001</v>
      </c>
      <c r="BB74" s="10">
        <f t="shared" si="62"/>
        <v>0.11000000000000001</v>
      </c>
      <c r="BC74" s="10">
        <f t="shared" si="63"/>
        <v>0.69300000000000006</v>
      </c>
      <c r="BD74" s="10">
        <f t="shared" si="64"/>
        <v>0.60747014000601796</v>
      </c>
      <c r="BE74" s="12" t="str">
        <f t="shared" si="65"/>
        <v/>
      </c>
      <c r="BF74" s="9">
        <f t="shared" si="66"/>
        <v>1.1000000000000001</v>
      </c>
      <c r="BG74" s="9">
        <f t="shared" si="67"/>
        <v>1.1000000000000001</v>
      </c>
      <c r="BH74" s="7">
        <f t="shared" si="68"/>
        <v>0</v>
      </c>
      <c r="BI74" s="7">
        <f t="shared" si="69"/>
        <v>1.9085274392486675</v>
      </c>
      <c r="BJ74" s="12" t="str">
        <f t="shared" si="70"/>
        <v/>
      </c>
      <c r="BK74" s="80">
        <f t="shared" si="71"/>
        <v>0</v>
      </c>
      <c r="BL74" s="7">
        <f t="shared" si="72"/>
        <v>0</v>
      </c>
      <c r="BM74" s="7">
        <f t="shared" si="136"/>
        <v>1.1055274392486676</v>
      </c>
      <c r="BN74" s="12" t="str">
        <f t="shared" si="161"/>
        <v/>
      </c>
      <c r="BO74" s="9">
        <f t="shared" si="162"/>
        <v>1.9085274392486675</v>
      </c>
      <c r="BP74" s="2">
        <f t="shared" si="163"/>
        <v>1.7350249447715158</v>
      </c>
      <c r="BQ74" s="2">
        <f t="shared" si="164"/>
        <v>1.7350249447715158</v>
      </c>
      <c r="BR74" s="20">
        <f t="shared" si="142"/>
        <v>2</v>
      </c>
      <c r="BS74" s="20">
        <f t="shared" si="142"/>
        <v>2</v>
      </c>
      <c r="BT74" s="20">
        <f t="shared" si="142"/>
        <v>2</v>
      </c>
      <c r="BU74" s="86">
        <f t="shared" si="165"/>
        <v>1</v>
      </c>
      <c r="BV74" s="86">
        <f t="shared" si="166"/>
        <v>1</v>
      </c>
      <c r="BW74" s="20">
        <f t="shared" si="142"/>
        <v>3</v>
      </c>
      <c r="BX74" s="86">
        <f t="shared" si="143"/>
        <v>0.1</v>
      </c>
      <c r="BY74" s="86">
        <f t="shared" si="143"/>
        <v>0.12</v>
      </c>
      <c r="BZ74" s="86">
        <f t="shared" si="143"/>
        <v>0.15</v>
      </c>
      <c r="CA74" s="86">
        <f t="shared" si="143"/>
        <v>0.17</v>
      </c>
      <c r="CB74" s="86">
        <f t="shared" si="143"/>
        <v>0.19</v>
      </c>
      <c r="CC74" s="86">
        <f t="shared" si="143"/>
        <v>0.22</v>
      </c>
      <c r="CD74" s="86">
        <f t="shared" si="143"/>
        <v>0.05</v>
      </c>
      <c r="CE74" s="20" t="str">
        <f t="shared" si="137"/>
        <v>OK (100 %)</v>
      </c>
      <c r="CF74" s="14">
        <f t="shared" si="167"/>
        <v>8.3979999999999944</v>
      </c>
      <c r="CG74" s="14">
        <f t="shared" si="168"/>
        <v>8.9979999999999958</v>
      </c>
      <c r="CH74" s="8">
        <f t="shared" si="169"/>
        <v>6.7268560969890157</v>
      </c>
      <c r="CI74" s="9">
        <f t="shared" si="170"/>
        <v>9.617999999999995</v>
      </c>
      <c r="CJ74" s="9">
        <f t="shared" si="171"/>
        <v>0</v>
      </c>
      <c r="CK74" s="9">
        <f t="shared" si="172"/>
        <v>9.617999999999995</v>
      </c>
      <c r="CL74" s="9">
        <f t="shared" si="173"/>
        <v>0</v>
      </c>
      <c r="CM74" s="9">
        <f t="shared" si="174"/>
        <v>0.76959768022585073</v>
      </c>
      <c r="CN74" s="9">
        <f t="shared" si="175"/>
        <v>0</v>
      </c>
      <c r="CO74" s="9">
        <f t="shared" si="176"/>
        <v>0</v>
      </c>
      <c r="CP74" s="9">
        <f t="shared" si="177"/>
        <v>0</v>
      </c>
      <c r="CQ74" s="9">
        <f t="shared" si="178"/>
        <v>0</v>
      </c>
      <c r="CR74" s="9">
        <f t="shared" si="179"/>
        <v>0</v>
      </c>
      <c r="CS74" s="9">
        <f t="shared" si="180"/>
        <v>0</v>
      </c>
      <c r="CT74" s="9">
        <f t="shared" si="181"/>
        <v>0</v>
      </c>
      <c r="CU74" s="9">
        <f t="shared" si="182"/>
        <v>0</v>
      </c>
      <c r="CV74" s="9">
        <f t="shared" si="183"/>
        <v>26.801178089005198</v>
      </c>
      <c r="CW74" s="9">
        <f t="shared" si="184"/>
        <v>2.68011780890052</v>
      </c>
      <c r="CX74" s="9">
        <f t="shared" si="185"/>
        <v>3.2161413706806234</v>
      </c>
      <c r="CY74" s="9">
        <f t="shared" si="186"/>
        <v>4.0201767133507795</v>
      </c>
      <c r="CZ74" s="9">
        <f t="shared" si="187"/>
        <v>4.5562002751308839</v>
      </c>
      <c r="DA74" s="9">
        <f t="shared" si="188"/>
        <v>5.0922238369109873</v>
      </c>
      <c r="DB74" s="9">
        <f t="shared" si="189"/>
        <v>5.8962591795811434</v>
      </c>
      <c r="DC74" s="9">
        <f t="shared" si="190"/>
        <v>1.34005890445026</v>
      </c>
      <c r="DD74" s="2">
        <f t="shared" si="191"/>
        <v>0.98977999999999966</v>
      </c>
      <c r="DE74" s="2">
        <f t="shared" si="192"/>
        <v>0.59536</v>
      </c>
      <c r="DF74" s="2">
        <f t="shared" si="193"/>
        <v>5.4660163197741474</v>
      </c>
      <c r="DG74" s="2">
        <f t="shared" si="194"/>
        <v>0</v>
      </c>
      <c r="DH74" s="2">
        <f t="shared" si="195"/>
        <v>0</v>
      </c>
      <c r="DI74" s="2">
        <f t="shared" si="196"/>
        <v>0</v>
      </c>
      <c r="DJ74" s="2">
        <f t="shared" si="197"/>
        <v>0</v>
      </c>
      <c r="DK74" s="2">
        <f t="shared" si="198"/>
        <v>9.9475358983595061</v>
      </c>
      <c r="DL74" s="16">
        <f t="shared" si="199"/>
        <v>0</v>
      </c>
      <c r="DM74" s="16">
        <f t="shared" si="200"/>
        <v>6.7268560969890157</v>
      </c>
      <c r="DN74" s="16">
        <f t="shared" si="201"/>
        <v>26.801178089005202</v>
      </c>
      <c r="DO74" s="72">
        <f t="shared" si="202"/>
        <v>-3.5527136788005009E-15</v>
      </c>
      <c r="DP74" s="16">
        <f t="shared" si="203"/>
        <v>0</v>
      </c>
      <c r="DQ74" s="16">
        <f t="shared" si="204"/>
        <v>16.674391995348522</v>
      </c>
      <c r="DR74" s="2">
        <f t="shared" si="205"/>
        <v>33.374939837624858</v>
      </c>
      <c r="DS74" s="2">
        <f t="shared" si="206"/>
        <v>0</v>
      </c>
      <c r="DT74" s="2">
        <f t="shared" si="207"/>
        <v>0</v>
      </c>
      <c r="DU74" s="2">
        <f t="shared" si="208"/>
        <v>2.3060320936566789</v>
      </c>
      <c r="DV74" s="15" t="s">
        <v>226</v>
      </c>
      <c r="DW74" s="18">
        <v>1.24</v>
      </c>
      <c r="DX74" s="17"/>
      <c r="DY74" s="47">
        <f t="shared" si="147"/>
        <v>0.6</v>
      </c>
      <c r="DZ74" s="47">
        <f t="shared" si="147"/>
        <v>0.6</v>
      </c>
      <c r="EA74" s="47">
        <f t="shared" si="147"/>
        <v>0.6</v>
      </c>
      <c r="EB74" s="47">
        <f t="shared" si="147"/>
        <v>0.6</v>
      </c>
      <c r="EC74" s="49">
        <f t="shared" si="147"/>
        <v>0</v>
      </c>
      <c r="ED74" s="49">
        <f t="shared" si="147"/>
        <v>0</v>
      </c>
      <c r="EE74" s="47">
        <f t="shared" si="147"/>
        <v>0.2</v>
      </c>
      <c r="EF74" s="47">
        <f t="shared" si="147"/>
        <v>0.1</v>
      </c>
      <c r="EG74" s="47">
        <f t="shared" si="148"/>
        <v>0</v>
      </c>
      <c r="EH74" s="6">
        <f t="shared" si="18"/>
        <v>1.22</v>
      </c>
      <c r="EI74" s="6">
        <f t="shared" si="19"/>
        <v>1.22</v>
      </c>
      <c r="EJ74" s="2">
        <f t="shared" si="20"/>
        <v>2.44</v>
      </c>
      <c r="EK74" s="2">
        <f t="shared" si="21"/>
        <v>2.44</v>
      </c>
      <c r="EL74" s="2">
        <f t="shared" si="139"/>
        <v>1.7095546651093287</v>
      </c>
      <c r="EM74" s="2">
        <f t="shared" si="149"/>
        <v>1.8095546651093288</v>
      </c>
      <c r="EN74" s="2">
        <f t="shared" si="24"/>
        <v>4.4153133828667626</v>
      </c>
      <c r="EO74" s="2">
        <f t="shared" si="25"/>
        <v>10.7733646541949</v>
      </c>
      <c r="EP74" s="2">
        <f t="shared" si="209"/>
        <v>10.7733646541949</v>
      </c>
      <c r="EQ74" s="2"/>
      <c r="ER74" s="2"/>
      <c r="ES74" s="2"/>
      <c r="ET74" s="2"/>
      <c r="EU74" s="2"/>
      <c r="EV74" s="2"/>
      <c r="EW74" s="2">
        <f t="shared" si="150"/>
        <v>5.9535999999999998</v>
      </c>
      <c r="EX74" s="2">
        <f t="shared" si="151"/>
        <v>0.59536</v>
      </c>
      <c r="EY74" s="2">
        <f t="shared" si="210"/>
        <v>0.59536</v>
      </c>
      <c r="EZ74" s="2">
        <f t="shared" si="152"/>
        <v>1.2076282160399165</v>
      </c>
      <c r="FA74" s="2">
        <f t="shared" si="153"/>
        <v>1.8095546651093288</v>
      </c>
      <c r="FB74" s="59"/>
      <c r="FC74" s="2">
        <f t="shared" si="30"/>
        <v>2.3060320936566789</v>
      </c>
      <c r="FD74" s="2">
        <f t="shared" si="211"/>
        <v>2.3060320936566789</v>
      </c>
      <c r="FE74" s="3">
        <f t="shared" si="138"/>
        <v>10.7733646541949</v>
      </c>
      <c r="FF74" s="3">
        <f t="shared" si="126"/>
        <v>2.3060320936566789</v>
      </c>
      <c r="FG74" s="3">
        <f t="shared" si="127"/>
        <v>0.59536</v>
      </c>
      <c r="FH74" s="3">
        <f t="shared" si="31"/>
        <v>1.2</v>
      </c>
      <c r="FI74" s="67">
        <f t="shared" si="154"/>
        <v>1.9085274392486675</v>
      </c>
      <c r="FJ74" s="3">
        <f t="shared" si="155"/>
        <v>1.7095546651093287</v>
      </c>
      <c r="FK74" s="3">
        <f t="shared" si="156"/>
        <v>1.8805101316202617</v>
      </c>
      <c r="FL74" s="3">
        <f t="shared" si="128"/>
        <v>2.2566121579443141</v>
      </c>
      <c r="FM74" s="3">
        <f t="shared" si="129"/>
        <v>5.6153604025939066</v>
      </c>
      <c r="FN74" s="3">
        <f t="shared" si="212"/>
        <v>5.6153604025939066</v>
      </c>
      <c r="FO74" s="2">
        <f t="shared" si="35"/>
        <v>2.44</v>
      </c>
      <c r="FP74" s="2">
        <f t="shared" si="36"/>
        <v>5.9535999999999998</v>
      </c>
      <c r="FQ74" s="2">
        <f t="shared" si="213"/>
        <v>5.9535999999999998</v>
      </c>
      <c r="FR74" s="6">
        <f>IF(A74=1,1,IF(DW74="","",COUNTA($DW$31:DW74)+1))</f>
        <v>14</v>
      </c>
      <c r="FS74" s="6">
        <f t="shared" si="37"/>
        <v>2</v>
      </c>
      <c r="FT74" s="43">
        <f t="shared" si="214"/>
        <v>1</v>
      </c>
      <c r="FU74" s="23">
        <f t="shared" si="215"/>
        <v>1</v>
      </c>
      <c r="FV74" s="21">
        <f t="shared" si="216"/>
        <v>2</v>
      </c>
    </row>
    <row r="75" spans="1:178">
      <c r="A75" s="4">
        <f t="shared" si="38"/>
        <v>45</v>
      </c>
      <c r="B75" s="33">
        <v>341.69400000000002</v>
      </c>
      <c r="C75" s="33">
        <v>395.14970975362809</v>
      </c>
      <c r="D75" s="33">
        <v>393.54970975362806</v>
      </c>
      <c r="E75" s="33"/>
      <c r="F75" s="33"/>
      <c r="G75" s="11" t="str">
        <f t="shared" si="4"/>
        <v/>
      </c>
      <c r="H75" s="3">
        <f t="shared" si="39"/>
        <v>341.69400000000002</v>
      </c>
      <c r="I75" s="3">
        <f t="shared" si="5"/>
        <v>341.69400000000002</v>
      </c>
      <c r="J75" s="3">
        <f t="shared" si="40"/>
        <v>395.14970975362809</v>
      </c>
      <c r="K75" s="3">
        <f t="shared" si="6"/>
        <v>395.14970975362809</v>
      </c>
      <c r="L75" s="2">
        <f t="shared" si="7"/>
        <v>395.14970975362809</v>
      </c>
      <c r="M75" s="8">
        <f t="shared" si="41"/>
        <v>341.69400000000002</v>
      </c>
      <c r="N75" s="8">
        <f t="shared" si="8"/>
        <v>341.69400000000002</v>
      </c>
      <c r="O75" s="8">
        <f t="shared" si="42"/>
        <v>393.54970975362806</v>
      </c>
      <c r="P75" s="8">
        <f t="shared" si="9"/>
        <v>393.54970975362806</v>
      </c>
      <c r="Q75" s="2">
        <f t="shared" si="10"/>
        <v>393.54970975362806</v>
      </c>
      <c r="R75" s="3">
        <f t="shared" si="11"/>
        <v>0</v>
      </c>
      <c r="S75" s="3" t="str">
        <f t="shared" si="12"/>
        <v/>
      </c>
      <c r="T75" s="3" t="str">
        <f t="shared" si="43"/>
        <v/>
      </c>
      <c r="U75" s="8" t="str">
        <f t="shared" si="13"/>
        <v/>
      </c>
      <c r="V75" s="2" t="str">
        <f t="shared" si="14"/>
        <v/>
      </c>
      <c r="W75" s="2" t="str">
        <f t="shared" si="15"/>
        <v/>
      </c>
      <c r="X75" s="2">
        <f t="shared" si="135"/>
        <v>395.14970975362809</v>
      </c>
      <c r="Y75" s="2">
        <f t="shared" si="16"/>
        <v>1.6000000000000227</v>
      </c>
      <c r="Z75" s="46">
        <f t="shared" si="144"/>
        <v>330</v>
      </c>
      <c r="AA75" s="46">
        <f t="shared" si="44"/>
        <v>0</v>
      </c>
      <c r="AB75" s="47"/>
      <c r="AC75" s="46">
        <f t="shared" si="45"/>
        <v>2</v>
      </c>
      <c r="AD75" s="47">
        <f t="shared" si="145"/>
        <v>1.1000000000000001</v>
      </c>
      <c r="AE75" s="48" t="str">
        <f t="shared" si="46"/>
        <v/>
      </c>
      <c r="AF75" s="49">
        <f t="shared" si="141"/>
        <v>0</v>
      </c>
      <c r="AG75" s="49">
        <f t="shared" si="141"/>
        <v>0</v>
      </c>
      <c r="AH75" s="49">
        <f t="shared" si="141"/>
        <v>0</v>
      </c>
      <c r="AI75" s="47">
        <f t="shared" si="141"/>
        <v>0.1</v>
      </c>
      <c r="AJ75" s="47">
        <f t="shared" si="141"/>
        <v>0.3</v>
      </c>
      <c r="AK75" s="46">
        <f t="shared" si="146"/>
        <v>2</v>
      </c>
      <c r="AL75" s="47"/>
      <c r="AM75" s="53">
        <f t="shared" si="157"/>
        <v>0.63</v>
      </c>
      <c r="AN75" s="50" t="str">
        <f t="shared" si="49"/>
        <v>339,89 - 341,694</v>
      </c>
      <c r="AO75" s="53" t="s">
        <v>84</v>
      </c>
      <c r="AP75" s="52">
        <f t="shared" si="158"/>
        <v>1.8040000000000305</v>
      </c>
      <c r="AQ75" s="52">
        <f t="shared" si="159"/>
        <v>1.8040000000000305</v>
      </c>
      <c r="AR75" s="47">
        <f t="shared" si="52"/>
        <v>0</v>
      </c>
      <c r="AS75" s="53">
        <f t="shared" si="53"/>
        <v>1.6047773325546757</v>
      </c>
      <c r="AT75" s="52">
        <f t="shared" si="54"/>
        <v>1.7047773325546758</v>
      </c>
      <c r="AU75" s="9">
        <f t="shared" si="160"/>
        <v>3.075418307928687</v>
      </c>
      <c r="AV75" s="9">
        <f t="shared" si="56"/>
        <v>0.73</v>
      </c>
      <c r="AW75" s="12" t="str">
        <f t="shared" si="57"/>
        <v/>
      </c>
      <c r="AX75" s="9">
        <f t="shared" si="58"/>
        <v>1.7047773325546758</v>
      </c>
      <c r="AY75" s="12" t="str">
        <f t="shared" si="59"/>
        <v/>
      </c>
      <c r="AZ75" s="10">
        <f t="shared" si="60"/>
        <v>8.5529859993982119E-2</v>
      </c>
      <c r="BA75" s="10">
        <f t="shared" si="61"/>
        <v>1.1000000000000001</v>
      </c>
      <c r="BB75" s="10">
        <f t="shared" si="62"/>
        <v>0.11000000000000001</v>
      </c>
      <c r="BC75" s="10">
        <f t="shared" si="63"/>
        <v>0.69300000000000006</v>
      </c>
      <c r="BD75" s="10">
        <f t="shared" si="64"/>
        <v>0.60747014000601796</v>
      </c>
      <c r="BE75" s="12" t="str">
        <f t="shared" si="65"/>
        <v/>
      </c>
      <c r="BF75" s="9">
        <f t="shared" si="66"/>
        <v>1.1000000000000001</v>
      </c>
      <c r="BG75" s="9">
        <f t="shared" si="67"/>
        <v>1.1000000000000001</v>
      </c>
      <c r="BH75" s="7">
        <f t="shared" si="68"/>
        <v>0</v>
      </c>
      <c r="BI75" s="7">
        <f t="shared" si="69"/>
        <v>1.8752550658101435</v>
      </c>
      <c r="BJ75" s="12" t="str">
        <f t="shared" si="70"/>
        <v/>
      </c>
      <c r="BK75" s="80">
        <f t="shared" si="71"/>
        <v>0</v>
      </c>
      <c r="BL75" s="7">
        <f t="shared" si="72"/>
        <v>0</v>
      </c>
      <c r="BM75" s="7">
        <f t="shared" si="136"/>
        <v>1.0722550658101433</v>
      </c>
      <c r="BN75" s="12" t="str">
        <f t="shared" si="161"/>
        <v/>
      </c>
      <c r="BO75" s="9">
        <f t="shared" si="162"/>
        <v>1.8752550658101435</v>
      </c>
      <c r="BP75" s="2">
        <f t="shared" si="163"/>
        <v>1.7047773325546758</v>
      </c>
      <c r="BQ75" s="2">
        <f t="shared" si="164"/>
        <v>1.7047773325546758</v>
      </c>
      <c r="BR75" s="20">
        <f t="shared" si="142"/>
        <v>2</v>
      </c>
      <c r="BS75" s="20">
        <f t="shared" si="142"/>
        <v>2</v>
      </c>
      <c r="BT75" s="20">
        <f t="shared" si="142"/>
        <v>2</v>
      </c>
      <c r="BU75" s="86">
        <f t="shared" si="165"/>
        <v>1</v>
      </c>
      <c r="BV75" s="86">
        <f t="shared" si="166"/>
        <v>1</v>
      </c>
      <c r="BW75" s="20">
        <f t="shared" si="142"/>
        <v>3</v>
      </c>
      <c r="BX75" s="86">
        <f t="shared" si="143"/>
        <v>0.1</v>
      </c>
      <c r="BY75" s="86">
        <f t="shared" si="143"/>
        <v>0.12</v>
      </c>
      <c r="BZ75" s="86">
        <f t="shared" si="143"/>
        <v>0.15</v>
      </c>
      <c r="CA75" s="86">
        <f t="shared" si="143"/>
        <v>0.17</v>
      </c>
      <c r="CB75" s="86">
        <f t="shared" si="143"/>
        <v>0.19</v>
      </c>
      <c r="CC75" s="86">
        <f t="shared" si="143"/>
        <v>0.22</v>
      </c>
      <c r="CD75" s="86">
        <f t="shared" si="143"/>
        <v>0.05</v>
      </c>
      <c r="CE75" s="20" t="str">
        <f t="shared" si="137"/>
        <v>OK (100 %)</v>
      </c>
      <c r="CF75" s="14">
        <f t="shared" si="167"/>
        <v>-0.63599999999996948</v>
      </c>
      <c r="CG75" s="14">
        <f t="shared" si="168"/>
        <v>0.56400000000003037</v>
      </c>
      <c r="CH75" s="8">
        <f t="shared" si="169"/>
        <v>5.5763203105520942</v>
      </c>
      <c r="CI75" s="9">
        <f t="shared" si="170"/>
        <v>1.8040000000000305</v>
      </c>
      <c r="CJ75" s="9">
        <f t="shared" si="171"/>
        <v>0</v>
      </c>
      <c r="CK75" s="9">
        <f t="shared" si="172"/>
        <v>1.8040000000000305</v>
      </c>
      <c r="CL75" s="9">
        <f t="shared" si="173"/>
        <v>0</v>
      </c>
      <c r="CM75" s="9">
        <f t="shared" si="174"/>
        <v>4.8238841036608512E-2</v>
      </c>
      <c r="CN75" s="9">
        <f t="shared" si="175"/>
        <v>0</v>
      </c>
      <c r="CO75" s="9">
        <f t="shared" si="176"/>
        <v>0</v>
      </c>
      <c r="CP75" s="9">
        <f t="shared" si="177"/>
        <v>0</v>
      </c>
      <c r="CQ75" s="9">
        <f t="shared" si="178"/>
        <v>0</v>
      </c>
      <c r="CR75" s="9">
        <f t="shared" si="179"/>
        <v>0</v>
      </c>
      <c r="CS75" s="9">
        <f t="shared" si="180"/>
        <v>0</v>
      </c>
      <c r="CT75" s="9">
        <f t="shared" si="181"/>
        <v>0</v>
      </c>
      <c r="CU75" s="9">
        <f t="shared" si="182"/>
        <v>0</v>
      </c>
      <c r="CV75" s="9">
        <f t="shared" si="183"/>
        <v>9.5238177781449416</v>
      </c>
      <c r="CW75" s="9">
        <f t="shared" si="184"/>
        <v>0.95238177781449418</v>
      </c>
      <c r="CX75" s="9">
        <f t="shared" si="185"/>
        <v>1.1428581333773928</v>
      </c>
      <c r="CY75" s="9">
        <f t="shared" si="186"/>
        <v>1.4285726667217411</v>
      </c>
      <c r="CZ75" s="9">
        <f t="shared" si="187"/>
        <v>1.6190490222846401</v>
      </c>
      <c r="DA75" s="9">
        <f t="shared" si="188"/>
        <v>1.8095253778475389</v>
      </c>
      <c r="DB75" s="9">
        <f t="shared" si="189"/>
        <v>2.0952399111918871</v>
      </c>
      <c r="DC75" s="9">
        <f t="shared" si="190"/>
        <v>0.47619088890724709</v>
      </c>
      <c r="DD75" s="2">
        <f t="shared" si="191"/>
        <v>6.2040000000003349E-2</v>
      </c>
      <c r="DE75" s="2">
        <f t="shared" si="192"/>
        <v>0.59536</v>
      </c>
      <c r="DF75" s="2">
        <f t="shared" si="193"/>
        <v>0.3426131589634126</v>
      </c>
      <c r="DG75" s="2">
        <f t="shared" si="194"/>
        <v>0</v>
      </c>
      <c r="DH75" s="2">
        <f t="shared" si="195"/>
        <v>0</v>
      </c>
      <c r="DI75" s="2">
        <f t="shared" si="196"/>
        <v>0</v>
      </c>
      <c r="DJ75" s="2">
        <f t="shared" si="197"/>
        <v>0</v>
      </c>
      <c r="DK75" s="2">
        <f t="shared" si="198"/>
        <v>0.60475185711695334</v>
      </c>
      <c r="DL75" s="16">
        <f t="shared" si="199"/>
        <v>0</v>
      </c>
      <c r="DM75" s="16">
        <f t="shared" si="200"/>
        <v>4.4729378855704267</v>
      </c>
      <c r="DN75" s="16">
        <f t="shared" si="201"/>
        <v>8.4204353531632741</v>
      </c>
      <c r="DO75" s="72">
        <f t="shared" si="202"/>
        <v>1.1033824249816675</v>
      </c>
      <c r="DP75" s="16">
        <f t="shared" si="203"/>
        <v>0</v>
      </c>
      <c r="DQ75" s="16">
        <f t="shared" si="204"/>
        <v>5.0776897426873804</v>
      </c>
      <c r="DR75" s="2">
        <f t="shared" si="205"/>
        <v>6.150836615857374</v>
      </c>
      <c r="DS75" s="2">
        <f t="shared" si="206"/>
        <v>0</v>
      </c>
      <c r="DT75" s="2">
        <f t="shared" si="207"/>
        <v>0</v>
      </c>
      <c r="DU75" s="2">
        <f t="shared" si="208"/>
        <v>2.2944936104758691</v>
      </c>
      <c r="DV75" s="15" t="s">
        <v>227</v>
      </c>
      <c r="DW75" s="18">
        <v>1.24</v>
      </c>
      <c r="DX75" s="17"/>
      <c r="DY75" s="47">
        <f t="shared" si="147"/>
        <v>0.6</v>
      </c>
      <c r="DZ75" s="47">
        <f t="shared" si="147"/>
        <v>0.6</v>
      </c>
      <c r="EA75" s="47">
        <f t="shared" si="147"/>
        <v>0.6</v>
      </c>
      <c r="EB75" s="47">
        <f t="shared" si="147"/>
        <v>0.6</v>
      </c>
      <c r="EC75" s="49">
        <f t="shared" si="147"/>
        <v>0</v>
      </c>
      <c r="ED75" s="49">
        <f t="shared" si="147"/>
        <v>0</v>
      </c>
      <c r="EE75" s="47">
        <f t="shared" si="147"/>
        <v>0.2</v>
      </c>
      <c r="EF75" s="47">
        <f t="shared" si="147"/>
        <v>0.1</v>
      </c>
      <c r="EG75" s="47">
        <f t="shared" si="148"/>
        <v>0</v>
      </c>
      <c r="EH75" s="6">
        <f t="shared" si="18"/>
        <v>1.22</v>
      </c>
      <c r="EI75" s="6">
        <f t="shared" si="19"/>
        <v>1.22</v>
      </c>
      <c r="EJ75" s="2">
        <f t="shared" si="20"/>
        <v>2.44</v>
      </c>
      <c r="EK75" s="2">
        <f t="shared" si="21"/>
        <v>2.44</v>
      </c>
      <c r="EL75" s="2">
        <f t="shared" si="139"/>
        <v>1.7000000000000228</v>
      </c>
      <c r="EM75" s="2">
        <f t="shared" si="149"/>
        <v>1.8000000000000229</v>
      </c>
      <c r="EN75" s="2">
        <f t="shared" si="24"/>
        <v>4.3920000000000554</v>
      </c>
      <c r="EO75" s="2">
        <f t="shared" si="25"/>
        <v>10.716480000000136</v>
      </c>
      <c r="EP75" s="2">
        <f t="shared" si="209"/>
        <v>10.716480000000136</v>
      </c>
      <c r="EQ75" s="2"/>
      <c r="ER75" s="2"/>
      <c r="ES75" s="2"/>
      <c r="ET75" s="2"/>
      <c r="EU75" s="2"/>
      <c r="EV75" s="2"/>
      <c r="EW75" s="2">
        <f t="shared" si="150"/>
        <v>5.9535999999999998</v>
      </c>
      <c r="EX75" s="2">
        <f t="shared" si="151"/>
        <v>0.59536</v>
      </c>
      <c r="EY75" s="2">
        <f t="shared" si="210"/>
        <v>0.59536</v>
      </c>
      <c r="EZ75" s="2">
        <f t="shared" si="152"/>
        <v>1.2076282160399165</v>
      </c>
      <c r="FA75" s="2">
        <f t="shared" si="153"/>
        <v>1.8000000000000229</v>
      </c>
      <c r="FB75" s="59"/>
      <c r="FC75" s="2">
        <f t="shared" si="30"/>
        <v>2.2944936104758691</v>
      </c>
      <c r="FD75" s="2">
        <f t="shared" si="211"/>
        <v>2.2944936104758691</v>
      </c>
      <c r="FE75" s="3">
        <f t="shared" si="138"/>
        <v>10.716480000000136</v>
      </c>
      <c r="FF75" s="3">
        <f t="shared" si="126"/>
        <v>2.2944936104758691</v>
      </c>
      <c r="FG75" s="3">
        <f t="shared" si="127"/>
        <v>0.59536</v>
      </c>
      <c r="FH75" s="3">
        <f t="shared" si="31"/>
        <v>1.2</v>
      </c>
      <c r="FI75" s="67">
        <f t="shared" si="154"/>
        <v>1.8752550658101435</v>
      </c>
      <c r="FJ75" s="3">
        <f t="shared" si="155"/>
        <v>1.7000000000000228</v>
      </c>
      <c r="FK75" s="3">
        <f t="shared" si="156"/>
        <v>1.8700000000000252</v>
      </c>
      <c r="FL75" s="3">
        <f t="shared" si="128"/>
        <v>2.24400000000003</v>
      </c>
      <c r="FM75" s="3">
        <f t="shared" si="129"/>
        <v>5.5826263895242372</v>
      </c>
      <c r="FN75" s="3">
        <f t="shared" si="212"/>
        <v>5.5826263895242372</v>
      </c>
      <c r="FO75" s="2">
        <f t="shared" si="35"/>
        <v>2.44</v>
      </c>
      <c r="FP75" s="2">
        <f t="shared" si="36"/>
        <v>5.9535999999999998</v>
      </c>
      <c r="FQ75" s="2">
        <f t="shared" si="213"/>
        <v>5.9535999999999998</v>
      </c>
      <c r="FR75" s="6">
        <f>IF(A75=1,1,IF(DW75="","",COUNTA($DW$31:DW75)+1))</f>
        <v>15</v>
      </c>
      <c r="FS75" s="6">
        <f t="shared" si="37"/>
        <v>2</v>
      </c>
      <c r="FT75" s="43">
        <f t="shared" si="214"/>
        <v>1</v>
      </c>
      <c r="FU75" s="23">
        <f t="shared" si="215"/>
        <v>1</v>
      </c>
      <c r="FV75" s="21">
        <f t="shared" si="216"/>
        <v>2</v>
      </c>
    </row>
    <row r="76" spans="1:178">
      <c r="A76" s="4">
        <f t="shared" si="38"/>
        <v>46</v>
      </c>
      <c r="B76" s="33">
        <v>343.197</v>
      </c>
      <c r="C76" s="33">
        <v>395.17</v>
      </c>
      <c r="D76" s="33">
        <v>393.62641689399499</v>
      </c>
      <c r="E76" s="33"/>
      <c r="F76" s="33"/>
      <c r="G76" s="11" t="str">
        <f t="shared" si="4"/>
        <v/>
      </c>
      <c r="H76" s="3">
        <f t="shared" si="39"/>
        <v>343.197</v>
      </c>
      <c r="I76" s="3">
        <f t="shared" si="5"/>
        <v>343.197</v>
      </c>
      <c r="J76" s="3">
        <f t="shared" si="40"/>
        <v>395.17</v>
      </c>
      <c r="K76" s="3">
        <f t="shared" si="6"/>
        <v>395.17</v>
      </c>
      <c r="L76" s="2">
        <f t="shared" si="7"/>
        <v>395.17</v>
      </c>
      <c r="M76" s="8">
        <f t="shared" si="41"/>
        <v>343.197</v>
      </c>
      <c r="N76" s="8">
        <f t="shared" si="8"/>
        <v>343.197</v>
      </c>
      <c r="O76" s="8">
        <f t="shared" si="42"/>
        <v>393.62641689399499</v>
      </c>
      <c r="P76" s="8">
        <f t="shared" si="9"/>
        <v>393.62641689399499</v>
      </c>
      <c r="Q76" s="2">
        <f t="shared" si="10"/>
        <v>393.62641689399499</v>
      </c>
      <c r="R76" s="3">
        <f t="shared" si="11"/>
        <v>0</v>
      </c>
      <c r="S76" s="3" t="str">
        <f t="shared" si="12"/>
        <v/>
      </c>
      <c r="T76" s="3" t="str">
        <f t="shared" si="43"/>
        <v/>
      </c>
      <c r="U76" s="8" t="str">
        <f t="shared" si="13"/>
        <v/>
      </c>
      <c r="V76" s="2" t="str">
        <f t="shared" si="14"/>
        <v/>
      </c>
      <c r="W76" s="2" t="str">
        <f t="shared" si="15"/>
        <v/>
      </c>
      <c r="X76" s="2">
        <f t="shared" si="135"/>
        <v>395.17</v>
      </c>
      <c r="Y76" s="2">
        <f t="shared" si="16"/>
        <v>1.5435831060050305</v>
      </c>
      <c r="Z76" s="46">
        <f t="shared" si="144"/>
        <v>330</v>
      </c>
      <c r="AA76" s="46">
        <f t="shared" si="44"/>
        <v>0</v>
      </c>
      <c r="AB76" s="47"/>
      <c r="AC76" s="46">
        <f t="shared" si="45"/>
        <v>2</v>
      </c>
      <c r="AD76" s="47">
        <f t="shared" si="145"/>
        <v>1.1000000000000001</v>
      </c>
      <c r="AE76" s="48" t="str">
        <f t="shared" si="46"/>
        <v/>
      </c>
      <c r="AF76" s="49">
        <f t="shared" si="141"/>
        <v>0</v>
      </c>
      <c r="AG76" s="49">
        <f t="shared" si="141"/>
        <v>0</v>
      </c>
      <c r="AH76" s="49">
        <f t="shared" si="141"/>
        <v>0</v>
      </c>
      <c r="AI76" s="47">
        <f t="shared" si="141"/>
        <v>0.1</v>
      </c>
      <c r="AJ76" s="47">
        <f t="shared" si="141"/>
        <v>0.3</v>
      </c>
      <c r="AK76" s="46">
        <f t="shared" si="146"/>
        <v>2</v>
      </c>
      <c r="AL76" s="47"/>
      <c r="AM76" s="53">
        <f t="shared" si="157"/>
        <v>0.63</v>
      </c>
      <c r="AN76" s="50" t="str">
        <f t="shared" si="49"/>
        <v>341,694 - 343,197</v>
      </c>
      <c r="AO76" s="53" t="s">
        <v>84</v>
      </c>
      <c r="AP76" s="52">
        <f t="shared" si="158"/>
        <v>1.5029999999999859</v>
      </c>
      <c r="AQ76" s="52">
        <f t="shared" si="159"/>
        <v>1.5029999999999859</v>
      </c>
      <c r="AR76" s="47">
        <f t="shared" si="52"/>
        <v>0</v>
      </c>
      <c r="AS76" s="53">
        <f t="shared" si="53"/>
        <v>1.5717915530025266</v>
      </c>
      <c r="AT76" s="52">
        <f t="shared" si="54"/>
        <v>1.6717915530025267</v>
      </c>
      <c r="AU76" s="9">
        <f t="shared" si="160"/>
        <v>2.5127027041627739</v>
      </c>
      <c r="AV76" s="9">
        <f t="shared" si="56"/>
        <v>0.73</v>
      </c>
      <c r="AW76" s="12" t="str">
        <f t="shared" si="57"/>
        <v/>
      </c>
      <c r="AX76" s="9">
        <f t="shared" si="58"/>
        <v>1.6717915530025267</v>
      </c>
      <c r="AY76" s="12" t="str">
        <f t="shared" si="59"/>
        <v/>
      </c>
      <c r="AZ76" s="10">
        <f t="shared" si="60"/>
        <v>8.5529859993982119E-2</v>
      </c>
      <c r="BA76" s="10">
        <f t="shared" si="61"/>
        <v>1.1000000000000001</v>
      </c>
      <c r="BB76" s="10">
        <f t="shared" si="62"/>
        <v>0.11000000000000001</v>
      </c>
      <c r="BC76" s="10">
        <f t="shared" si="63"/>
        <v>0.69300000000000006</v>
      </c>
      <c r="BD76" s="10">
        <f t="shared" si="64"/>
        <v>0.60747014000601796</v>
      </c>
      <c r="BE76" s="12" t="str">
        <f t="shared" si="65"/>
        <v/>
      </c>
      <c r="BF76" s="9">
        <f t="shared" si="66"/>
        <v>1.1000000000000001</v>
      </c>
      <c r="BG76" s="9">
        <f t="shared" si="67"/>
        <v>1.1000000000000001</v>
      </c>
      <c r="BH76" s="7">
        <f t="shared" si="68"/>
        <v>0</v>
      </c>
      <c r="BI76" s="7">
        <f t="shared" si="69"/>
        <v>1.8389707083027795</v>
      </c>
      <c r="BJ76" s="12" t="str">
        <f t="shared" si="70"/>
        <v/>
      </c>
      <c r="BK76" s="80">
        <f t="shared" si="71"/>
        <v>0</v>
      </c>
      <c r="BL76" s="7">
        <f t="shared" si="72"/>
        <v>0</v>
      </c>
      <c r="BM76" s="7">
        <f t="shared" si="136"/>
        <v>1.0359707083027794</v>
      </c>
      <c r="BN76" s="12" t="str">
        <f t="shared" si="161"/>
        <v/>
      </c>
      <c r="BO76" s="9">
        <f t="shared" si="162"/>
        <v>1.8389707083027795</v>
      </c>
      <c r="BP76" s="2">
        <f t="shared" si="163"/>
        <v>1.6717915530025267</v>
      </c>
      <c r="BQ76" s="2">
        <f t="shared" si="164"/>
        <v>1.6717915530025267</v>
      </c>
      <c r="BR76" s="20">
        <f t="shared" si="142"/>
        <v>2</v>
      </c>
      <c r="BS76" s="20">
        <f t="shared" si="142"/>
        <v>2</v>
      </c>
      <c r="BT76" s="20">
        <f t="shared" si="142"/>
        <v>2</v>
      </c>
      <c r="BU76" s="86">
        <f t="shared" si="165"/>
        <v>1</v>
      </c>
      <c r="BV76" s="86">
        <f t="shared" si="166"/>
        <v>1</v>
      </c>
      <c r="BW76" s="20">
        <f t="shared" si="142"/>
        <v>3</v>
      </c>
      <c r="BX76" s="86">
        <f t="shared" si="143"/>
        <v>0.1</v>
      </c>
      <c r="BY76" s="86">
        <f t="shared" si="143"/>
        <v>0.12</v>
      </c>
      <c r="BZ76" s="86">
        <f t="shared" si="143"/>
        <v>0.15</v>
      </c>
      <c r="CA76" s="86">
        <f t="shared" si="143"/>
        <v>0.17</v>
      </c>
      <c r="CB76" s="86">
        <f t="shared" si="143"/>
        <v>0.19</v>
      </c>
      <c r="CC76" s="86">
        <f t="shared" si="143"/>
        <v>0.22</v>
      </c>
      <c r="CD76" s="86">
        <f t="shared" si="143"/>
        <v>0.05</v>
      </c>
      <c r="CE76" s="20" t="str">
        <f t="shared" si="137"/>
        <v>OK (100 %)</v>
      </c>
      <c r="CF76" s="14">
        <f t="shared" si="167"/>
        <v>0.28299999999998593</v>
      </c>
      <c r="CG76" s="14">
        <f t="shared" si="168"/>
        <v>0.88299999999998591</v>
      </c>
      <c r="CH76" s="8">
        <f t="shared" si="169"/>
        <v>-1.1033824249816675</v>
      </c>
      <c r="CI76" s="9">
        <f t="shared" si="170"/>
        <v>1.5029999999999859</v>
      </c>
      <c r="CJ76" s="9">
        <f t="shared" si="171"/>
        <v>0</v>
      </c>
      <c r="CK76" s="9">
        <f t="shared" si="172"/>
        <v>1.5029999999999859</v>
      </c>
      <c r="CL76" s="9">
        <f t="shared" si="173"/>
        <v>0</v>
      </c>
      <c r="CM76" s="9">
        <f t="shared" si="174"/>
        <v>7.5522866374684999E-2</v>
      </c>
      <c r="CN76" s="9">
        <f t="shared" si="175"/>
        <v>0</v>
      </c>
      <c r="CO76" s="9">
        <f t="shared" si="176"/>
        <v>0</v>
      </c>
      <c r="CP76" s="9">
        <f t="shared" si="177"/>
        <v>0</v>
      </c>
      <c r="CQ76" s="9">
        <f t="shared" si="178"/>
        <v>0</v>
      </c>
      <c r="CR76" s="9">
        <f t="shared" si="179"/>
        <v>0</v>
      </c>
      <c r="CS76" s="9">
        <f t="shared" si="180"/>
        <v>0</v>
      </c>
      <c r="CT76" s="9">
        <f t="shared" si="181"/>
        <v>0</v>
      </c>
      <c r="CU76" s="9">
        <f t="shared" si="182"/>
        <v>0</v>
      </c>
      <c r="CV76" s="9">
        <f t="shared" si="183"/>
        <v>0.52042871044966077</v>
      </c>
      <c r="CW76" s="9">
        <f t="shared" si="184"/>
        <v>5.2042871044966077E-2</v>
      </c>
      <c r="CX76" s="9">
        <f t="shared" si="185"/>
        <v>6.2451445253959292E-2</v>
      </c>
      <c r="CY76" s="9">
        <f t="shared" si="186"/>
        <v>7.8064306567449115E-2</v>
      </c>
      <c r="CZ76" s="9">
        <f t="shared" si="187"/>
        <v>8.8472880776442331E-2</v>
      </c>
      <c r="DA76" s="9">
        <f t="shared" si="188"/>
        <v>9.8881454985435546E-2</v>
      </c>
      <c r="DB76" s="9">
        <f t="shared" si="189"/>
        <v>0.11449431629892537</v>
      </c>
      <c r="DC76" s="9">
        <f t="shared" si="190"/>
        <v>2.6021435522483038E-2</v>
      </c>
      <c r="DD76" s="2">
        <f t="shared" si="191"/>
        <v>9.7129999999998468E-2</v>
      </c>
      <c r="DE76" s="2">
        <f t="shared" si="192"/>
        <v>0</v>
      </c>
      <c r="DF76" s="2">
        <f t="shared" si="193"/>
        <v>0.53639613362530525</v>
      </c>
      <c r="DG76" s="2">
        <f t="shared" si="194"/>
        <v>0</v>
      </c>
      <c r="DH76" s="2">
        <f t="shared" si="195"/>
        <v>0</v>
      </c>
      <c r="DI76" s="2">
        <f t="shared" si="196"/>
        <v>0</v>
      </c>
      <c r="DJ76" s="2">
        <f t="shared" si="197"/>
        <v>0</v>
      </c>
      <c r="DK76" s="2">
        <f t="shared" si="198"/>
        <v>0.91476213543133955</v>
      </c>
      <c r="DL76" s="16">
        <f t="shared" si="199"/>
        <v>0</v>
      </c>
      <c r="DM76" s="16">
        <f t="shared" si="200"/>
        <v>0</v>
      </c>
      <c r="DN76" s="16">
        <f t="shared" si="201"/>
        <v>1.6238111354313283</v>
      </c>
      <c r="DO76" s="72">
        <f t="shared" si="202"/>
        <v>-1.1033824249816675</v>
      </c>
      <c r="DP76" s="16">
        <f t="shared" si="203"/>
        <v>0</v>
      </c>
      <c r="DQ76" s="16">
        <f t="shared" si="204"/>
        <v>0.91476213543133955</v>
      </c>
      <c r="DR76" s="2">
        <f t="shared" si="205"/>
        <v>5.0254054083255477</v>
      </c>
      <c r="DS76" s="2">
        <f t="shared" si="206"/>
        <v>0</v>
      </c>
      <c r="DT76" s="2">
        <f t="shared" si="207"/>
        <v>0</v>
      </c>
      <c r="DU76" s="2">
        <f t="shared" si="208"/>
        <v>0</v>
      </c>
      <c r="DV76" s="15" t="s">
        <v>189</v>
      </c>
      <c r="DW76" s="17"/>
      <c r="DX76" s="17"/>
      <c r="DY76" s="47" t="str">
        <f t="shared" si="147"/>
        <v/>
      </c>
      <c r="DZ76" s="47" t="str">
        <f t="shared" si="147"/>
        <v/>
      </c>
      <c r="EA76" s="47" t="str">
        <f t="shared" si="147"/>
        <v/>
      </c>
      <c r="EB76" s="47" t="str">
        <f t="shared" si="147"/>
        <v/>
      </c>
      <c r="EC76" s="49" t="str">
        <f t="shared" si="147"/>
        <v/>
      </c>
      <c r="ED76" s="49" t="str">
        <f t="shared" si="147"/>
        <v/>
      </c>
      <c r="EE76" s="47" t="str">
        <f t="shared" si="147"/>
        <v/>
      </c>
      <c r="EF76" s="47" t="str">
        <f t="shared" si="147"/>
        <v/>
      </c>
      <c r="EG76" s="47" t="str">
        <f t="shared" si="148"/>
        <v/>
      </c>
      <c r="EH76" s="6">
        <f t="shared" si="18"/>
        <v>0</v>
      </c>
      <c r="EI76" s="6">
        <f t="shared" si="19"/>
        <v>0</v>
      </c>
      <c r="EJ76" s="2" t="str">
        <f t="shared" si="20"/>
        <v/>
      </c>
      <c r="EK76" s="2" t="str">
        <f t="shared" si="21"/>
        <v/>
      </c>
      <c r="EL76" s="2" t="str">
        <f t="shared" si="139"/>
        <v/>
      </c>
      <c r="EM76" s="2" t="str">
        <f t="shared" si="149"/>
        <v/>
      </c>
      <c r="EN76" s="2" t="str">
        <f t="shared" si="24"/>
        <v/>
      </c>
      <c r="EO76" s="2">
        <f t="shared" si="25"/>
        <v>0</v>
      </c>
      <c r="EP76" s="2">
        <f t="shared" si="209"/>
        <v>0</v>
      </c>
      <c r="EQ76" s="2"/>
      <c r="ER76" s="2"/>
      <c r="ES76" s="2"/>
      <c r="ET76" s="2"/>
      <c r="EU76" s="2"/>
      <c r="EV76" s="2"/>
      <c r="EW76" s="2">
        <f t="shared" si="150"/>
        <v>0</v>
      </c>
      <c r="EX76" s="2">
        <f t="shared" si="151"/>
        <v>0</v>
      </c>
      <c r="EY76" s="2">
        <f t="shared" si="210"/>
        <v>0</v>
      </c>
      <c r="EZ76" s="2">
        <f t="shared" si="152"/>
        <v>0</v>
      </c>
      <c r="FA76" s="2">
        <f t="shared" si="153"/>
        <v>0</v>
      </c>
      <c r="FB76" s="59"/>
      <c r="FC76" s="2">
        <f t="shared" si="30"/>
        <v>0</v>
      </c>
      <c r="FD76" s="2">
        <f t="shared" si="211"/>
        <v>0</v>
      </c>
      <c r="FE76" s="3">
        <f t="shared" si="138"/>
        <v>0</v>
      </c>
      <c r="FF76" s="3">
        <f t="shared" si="126"/>
        <v>0</v>
      </c>
      <c r="FG76" s="3">
        <f t="shared" si="127"/>
        <v>0</v>
      </c>
      <c r="FH76" s="3">
        <f t="shared" si="31"/>
        <v>0</v>
      </c>
      <c r="FI76" s="67">
        <f t="shared" si="154"/>
        <v>0</v>
      </c>
      <c r="FJ76" s="3">
        <f t="shared" si="155"/>
        <v>0</v>
      </c>
      <c r="FK76" s="3">
        <f t="shared" si="156"/>
        <v>0</v>
      </c>
      <c r="FL76" s="3">
        <f t="shared" si="128"/>
        <v>0</v>
      </c>
      <c r="FM76" s="3">
        <f t="shared" si="129"/>
        <v>0</v>
      </c>
      <c r="FN76" s="3">
        <f t="shared" si="212"/>
        <v>0</v>
      </c>
      <c r="FO76" s="2">
        <f t="shared" si="35"/>
        <v>0</v>
      </c>
      <c r="FP76" s="2">
        <f t="shared" si="36"/>
        <v>0</v>
      </c>
      <c r="FQ76" s="2">
        <f t="shared" si="213"/>
        <v>0</v>
      </c>
      <c r="FR76" s="6" t="str">
        <f>IF(A76=1,1,IF(DW76="","",COUNTA($DW$31:DW76)+1))</f>
        <v/>
      </c>
      <c r="FS76" s="6" t="str">
        <f t="shared" si="37"/>
        <v/>
      </c>
      <c r="FT76" s="43">
        <f t="shared" si="214"/>
        <v>1</v>
      </c>
      <c r="FU76" s="23">
        <f t="shared" si="215"/>
        <v>1</v>
      </c>
      <c r="FV76" s="21">
        <f t="shared" si="216"/>
        <v>2</v>
      </c>
    </row>
    <row r="77" spans="1:178">
      <c r="A77" s="4">
        <f t="shared" si="38"/>
        <v>47</v>
      </c>
      <c r="B77" s="33">
        <v>351.30399999999997</v>
      </c>
      <c r="C77" s="33">
        <v>395.48999210578251</v>
      </c>
      <c r="D77" s="33">
        <v>394.04016592057815</v>
      </c>
      <c r="E77" s="33"/>
      <c r="F77" s="33"/>
      <c r="G77" s="11" t="str">
        <f t="shared" si="4"/>
        <v/>
      </c>
      <c r="H77" s="3">
        <f t="shared" si="39"/>
        <v>351.30399999999997</v>
      </c>
      <c r="I77" s="3">
        <f t="shared" si="5"/>
        <v>351.30399999999997</v>
      </c>
      <c r="J77" s="3">
        <f t="shared" si="40"/>
        <v>395.48999210578251</v>
      </c>
      <c r="K77" s="3">
        <f t="shared" si="6"/>
        <v>395.48999210578251</v>
      </c>
      <c r="L77" s="2">
        <f t="shared" si="7"/>
        <v>395.48999210578251</v>
      </c>
      <c r="M77" s="8">
        <f t="shared" si="41"/>
        <v>351.30399999999997</v>
      </c>
      <c r="N77" s="8">
        <f t="shared" si="8"/>
        <v>351.30399999999997</v>
      </c>
      <c r="O77" s="8">
        <f t="shared" si="42"/>
        <v>394.04016592057815</v>
      </c>
      <c r="P77" s="8">
        <f t="shared" si="9"/>
        <v>394.04016592057815</v>
      </c>
      <c r="Q77" s="2">
        <f t="shared" si="10"/>
        <v>394.04016592057815</v>
      </c>
      <c r="R77" s="3">
        <f t="shared" si="11"/>
        <v>0</v>
      </c>
      <c r="S77" s="3" t="str">
        <f t="shared" si="12"/>
        <v/>
      </c>
      <c r="T77" s="3" t="str">
        <f t="shared" si="43"/>
        <v/>
      </c>
      <c r="U77" s="8" t="str">
        <f t="shared" si="13"/>
        <v/>
      </c>
      <c r="V77" s="2" t="str">
        <f t="shared" si="14"/>
        <v/>
      </c>
      <c r="W77" s="2" t="str">
        <f t="shared" si="15"/>
        <v/>
      </c>
      <c r="X77" s="2">
        <f t="shared" si="135"/>
        <v>395.48999210578251</v>
      </c>
      <c r="Y77" s="2">
        <f t="shared" si="16"/>
        <v>1.4498261852043584</v>
      </c>
      <c r="Z77" s="46">
        <f t="shared" si="144"/>
        <v>330</v>
      </c>
      <c r="AA77" s="46">
        <f t="shared" si="44"/>
        <v>0</v>
      </c>
      <c r="AB77" s="47"/>
      <c r="AC77" s="46">
        <f t="shared" si="45"/>
        <v>2</v>
      </c>
      <c r="AD77" s="47">
        <f t="shared" si="145"/>
        <v>1.1000000000000001</v>
      </c>
      <c r="AE77" s="48" t="str">
        <f t="shared" si="46"/>
        <v/>
      </c>
      <c r="AF77" s="49">
        <f t="shared" si="141"/>
        <v>0</v>
      </c>
      <c r="AG77" s="49">
        <f t="shared" si="141"/>
        <v>0</v>
      </c>
      <c r="AH77" s="49">
        <f t="shared" si="141"/>
        <v>0</v>
      </c>
      <c r="AI77" s="47">
        <f t="shared" si="141"/>
        <v>0.1</v>
      </c>
      <c r="AJ77" s="47">
        <f t="shared" si="141"/>
        <v>0.3</v>
      </c>
      <c r="AK77" s="46">
        <f t="shared" si="146"/>
        <v>2</v>
      </c>
      <c r="AL77" s="47"/>
      <c r="AM77" s="53">
        <f t="shared" si="157"/>
        <v>0.63</v>
      </c>
      <c r="AN77" s="50" t="str">
        <f t="shared" si="49"/>
        <v>343,197 - 351,304</v>
      </c>
      <c r="AO77" s="53" t="s">
        <v>84</v>
      </c>
      <c r="AP77" s="52">
        <f t="shared" si="158"/>
        <v>8.1069999999999709</v>
      </c>
      <c r="AQ77" s="52">
        <f t="shared" si="159"/>
        <v>8.1069999999999709</v>
      </c>
      <c r="AR77" s="47">
        <f t="shared" si="52"/>
        <v>0</v>
      </c>
      <c r="AS77" s="53">
        <f t="shared" si="53"/>
        <v>1.4967046456046944</v>
      </c>
      <c r="AT77" s="52">
        <f t="shared" si="54"/>
        <v>1.5967046456046945</v>
      </c>
      <c r="AU77" s="9">
        <f t="shared" si="160"/>
        <v>12.944484561917212</v>
      </c>
      <c r="AV77" s="9">
        <f t="shared" si="56"/>
        <v>0.73</v>
      </c>
      <c r="AW77" s="12" t="str">
        <f t="shared" si="57"/>
        <v/>
      </c>
      <c r="AX77" s="9">
        <f t="shared" si="58"/>
        <v>1.5967046456046945</v>
      </c>
      <c r="AY77" s="12" t="str">
        <f t="shared" si="59"/>
        <v/>
      </c>
      <c r="AZ77" s="10">
        <f t="shared" si="60"/>
        <v>8.5529859993982119E-2</v>
      </c>
      <c r="BA77" s="10">
        <f t="shared" si="61"/>
        <v>1.1000000000000001</v>
      </c>
      <c r="BB77" s="10">
        <f t="shared" si="62"/>
        <v>0.11000000000000001</v>
      </c>
      <c r="BC77" s="10">
        <f t="shared" si="63"/>
        <v>0.69300000000000006</v>
      </c>
      <c r="BD77" s="10">
        <f t="shared" si="64"/>
        <v>0.60747014000601796</v>
      </c>
      <c r="BE77" s="12" t="str">
        <f t="shared" si="65"/>
        <v/>
      </c>
      <c r="BF77" s="9">
        <f t="shared" si="66"/>
        <v>1.1000000000000001</v>
      </c>
      <c r="BG77" s="9">
        <f t="shared" si="67"/>
        <v>1.1000000000000001</v>
      </c>
      <c r="BH77" s="7">
        <f t="shared" si="68"/>
        <v>0</v>
      </c>
      <c r="BI77" s="7">
        <f t="shared" si="69"/>
        <v>1.7563751101651641</v>
      </c>
      <c r="BJ77" s="12" t="str">
        <f t="shared" si="70"/>
        <v/>
      </c>
      <c r="BK77" s="80">
        <f t="shared" si="71"/>
        <v>0</v>
      </c>
      <c r="BL77" s="7">
        <f t="shared" si="72"/>
        <v>0</v>
      </c>
      <c r="BM77" s="7">
        <f t="shared" si="136"/>
        <v>0.95337511016516407</v>
      </c>
      <c r="BN77" s="12" t="str">
        <f t="shared" si="161"/>
        <v/>
      </c>
      <c r="BO77" s="9">
        <f t="shared" si="162"/>
        <v>1.7563751101651641</v>
      </c>
      <c r="BP77" s="2">
        <f t="shared" si="163"/>
        <v>1.5967046456046945</v>
      </c>
      <c r="BQ77" s="2">
        <f t="shared" si="164"/>
        <v>1.5967046456046945</v>
      </c>
      <c r="BR77" s="20">
        <f t="shared" si="142"/>
        <v>2</v>
      </c>
      <c r="BS77" s="20">
        <f t="shared" si="142"/>
        <v>2</v>
      </c>
      <c r="BT77" s="20">
        <f t="shared" si="142"/>
        <v>2</v>
      </c>
      <c r="BU77" s="86">
        <f t="shared" si="165"/>
        <v>1</v>
      </c>
      <c r="BV77" s="86">
        <f t="shared" si="166"/>
        <v>1</v>
      </c>
      <c r="BW77" s="20">
        <f t="shared" si="142"/>
        <v>3</v>
      </c>
      <c r="BX77" s="86">
        <f t="shared" si="143"/>
        <v>0.1</v>
      </c>
      <c r="BY77" s="86">
        <f t="shared" si="143"/>
        <v>0.12</v>
      </c>
      <c r="BZ77" s="86">
        <f t="shared" si="143"/>
        <v>0.15</v>
      </c>
      <c r="CA77" s="86">
        <f t="shared" si="143"/>
        <v>0.17</v>
      </c>
      <c r="CB77" s="86">
        <f t="shared" si="143"/>
        <v>0.19</v>
      </c>
      <c r="CC77" s="86">
        <f t="shared" si="143"/>
        <v>0.22</v>
      </c>
      <c r="CD77" s="86">
        <f t="shared" si="143"/>
        <v>0.05</v>
      </c>
      <c r="CE77" s="20" t="str">
        <f t="shared" si="137"/>
        <v>OK (100 %)</v>
      </c>
      <c r="CF77" s="14">
        <f t="shared" si="167"/>
        <v>8.1069999999999709</v>
      </c>
      <c r="CG77" s="14">
        <f t="shared" si="168"/>
        <v>8.1069999999999709</v>
      </c>
      <c r="CH77" s="8">
        <f t="shared" si="169"/>
        <v>-8.8817841970012523E-16</v>
      </c>
      <c r="CI77" s="9">
        <f t="shared" si="170"/>
        <v>8.1069999999999709</v>
      </c>
      <c r="CJ77" s="9">
        <f t="shared" si="171"/>
        <v>0</v>
      </c>
      <c r="CK77" s="9">
        <f t="shared" si="172"/>
        <v>8.1069999999999709</v>
      </c>
      <c r="CL77" s="9">
        <f t="shared" si="173"/>
        <v>0</v>
      </c>
      <c r="CM77" s="9">
        <f t="shared" si="174"/>
        <v>0.69339057497121059</v>
      </c>
      <c r="CN77" s="9">
        <f t="shared" si="175"/>
        <v>0</v>
      </c>
      <c r="CO77" s="9">
        <f t="shared" si="176"/>
        <v>0</v>
      </c>
      <c r="CP77" s="9">
        <f t="shared" si="177"/>
        <v>0</v>
      </c>
      <c r="CQ77" s="9">
        <f t="shared" si="178"/>
        <v>0</v>
      </c>
      <c r="CR77" s="9">
        <f t="shared" si="179"/>
        <v>0</v>
      </c>
      <c r="CS77" s="9">
        <f t="shared" si="180"/>
        <v>0</v>
      </c>
      <c r="CT77" s="9">
        <f t="shared" si="181"/>
        <v>0</v>
      </c>
      <c r="CU77" s="9">
        <f t="shared" si="182"/>
        <v>0</v>
      </c>
      <c r="CV77" s="9">
        <f t="shared" si="183"/>
        <v>14.238933018108934</v>
      </c>
      <c r="CW77" s="9">
        <f t="shared" si="184"/>
        <v>1.4238933018108935</v>
      </c>
      <c r="CX77" s="9">
        <f t="shared" si="185"/>
        <v>1.7086719621730719</v>
      </c>
      <c r="CY77" s="9">
        <f t="shared" si="186"/>
        <v>2.1358399527163399</v>
      </c>
      <c r="CZ77" s="9">
        <f t="shared" si="187"/>
        <v>2.4206186130785188</v>
      </c>
      <c r="DA77" s="9">
        <f t="shared" si="188"/>
        <v>2.7053972734406977</v>
      </c>
      <c r="DB77" s="9">
        <f t="shared" si="189"/>
        <v>3.1325652639839654</v>
      </c>
      <c r="DC77" s="9">
        <f t="shared" si="190"/>
        <v>0.71194665090544673</v>
      </c>
      <c r="DD77" s="2">
        <f t="shared" si="191"/>
        <v>0.89176999999999695</v>
      </c>
      <c r="DE77" s="2">
        <f t="shared" si="192"/>
        <v>0</v>
      </c>
      <c r="DF77" s="2">
        <f t="shared" si="193"/>
        <v>4.9247604250287695</v>
      </c>
      <c r="DG77" s="2">
        <f t="shared" si="194"/>
        <v>0</v>
      </c>
      <c r="DH77" s="2">
        <f t="shared" si="195"/>
        <v>0</v>
      </c>
      <c r="DI77" s="2">
        <f t="shared" si="196"/>
        <v>0</v>
      </c>
      <c r="DJ77" s="2">
        <f t="shared" si="197"/>
        <v>0</v>
      </c>
      <c r="DK77" s="2">
        <f t="shared" si="198"/>
        <v>7.729012018108957</v>
      </c>
      <c r="DL77" s="16">
        <f t="shared" si="199"/>
        <v>0</v>
      </c>
      <c r="DM77" s="16">
        <f t="shared" si="200"/>
        <v>0</v>
      </c>
      <c r="DN77" s="16">
        <f t="shared" si="201"/>
        <v>14.238933018108934</v>
      </c>
      <c r="DO77" s="72">
        <f t="shared" si="202"/>
        <v>0</v>
      </c>
      <c r="DP77" s="16">
        <f t="shared" si="203"/>
        <v>0</v>
      </c>
      <c r="DQ77" s="16">
        <f t="shared" si="204"/>
        <v>7.729012018108957</v>
      </c>
      <c r="DR77" s="2">
        <f t="shared" si="205"/>
        <v>25.888969123834425</v>
      </c>
      <c r="DS77" s="2">
        <f t="shared" si="206"/>
        <v>0</v>
      </c>
      <c r="DT77" s="2">
        <f t="shared" si="207"/>
        <v>0</v>
      </c>
      <c r="DU77" s="2">
        <f t="shared" si="208"/>
        <v>0</v>
      </c>
      <c r="DV77" s="15" t="s">
        <v>215</v>
      </c>
      <c r="DW77" s="17"/>
      <c r="DX77" s="17"/>
      <c r="DY77" s="47" t="str">
        <f t="shared" si="147"/>
        <v/>
      </c>
      <c r="DZ77" s="47" t="str">
        <f t="shared" si="147"/>
        <v/>
      </c>
      <c r="EA77" s="47" t="str">
        <f t="shared" si="147"/>
        <v/>
      </c>
      <c r="EB77" s="47" t="str">
        <f t="shared" si="147"/>
        <v/>
      </c>
      <c r="EC77" s="49" t="str">
        <f t="shared" si="147"/>
        <v/>
      </c>
      <c r="ED77" s="49" t="str">
        <f t="shared" si="147"/>
        <v/>
      </c>
      <c r="EE77" s="47" t="str">
        <f t="shared" si="147"/>
        <v/>
      </c>
      <c r="EF77" s="47" t="str">
        <f t="shared" si="147"/>
        <v/>
      </c>
      <c r="EG77" s="47" t="str">
        <f t="shared" si="148"/>
        <v/>
      </c>
      <c r="EH77" s="6">
        <f t="shared" si="18"/>
        <v>0</v>
      </c>
      <c r="EI77" s="6">
        <f t="shared" si="19"/>
        <v>0</v>
      </c>
      <c r="EJ77" s="2" t="str">
        <f t="shared" si="20"/>
        <v/>
      </c>
      <c r="EK77" s="2" t="str">
        <f t="shared" si="21"/>
        <v/>
      </c>
      <c r="EL77" s="2" t="str">
        <f t="shared" si="139"/>
        <v/>
      </c>
      <c r="EM77" s="2" t="str">
        <f t="shared" si="149"/>
        <v/>
      </c>
      <c r="EN77" s="2" t="str">
        <f t="shared" si="24"/>
        <v/>
      </c>
      <c r="EO77" s="2">
        <f t="shared" si="25"/>
        <v>0</v>
      </c>
      <c r="EP77" s="2">
        <f t="shared" si="209"/>
        <v>0</v>
      </c>
      <c r="EQ77" s="2"/>
      <c r="ER77" s="2"/>
      <c r="ES77" s="2"/>
      <c r="ET77" s="2"/>
      <c r="EU77" s="2"/>
      <c r="EV77" s="2"/>
      <c r="EW77" s="2">
        <f t="shared" si="150"/>
        <v>0</v>
      </c>
      <c r="EX77" s="2">
        <f t="shared" si="151"/>
        <v>0</v>
      </c>
      <c r="EY77" s="2">
        <f t="shared" si="210"/>
        <v>0</v>
      </c>
      <c r="EZ77" s="2">
        <f t="shared" si="152"/>
        <v>0</v>
      </c>
      <c r="FA77" s="2">
        <f t="shared" si="153"/>
        <v>0</v>
      </c>
      <c r="FB77" s="59"/>
      <c r="FC77" s="2">
        <f t="shared" si="30"/>
        <v>0</v>
      </c>
      <c r="FD77" s="2">
        <f t="shared" si="211"/>
        <v>0</v>
      </c>
      <c r="FE77" s="3">
        <f t="shared" si="138"/>
        <v>0</v>
      </c>
      <c r="FF77" s="3">
        <f t="shared" si="126"/>
        <v>0</v>
      </c>
      <c r="FG77" s="3">
        <f t="shared" si="127"/>
        <v>0</v>
      </c>
      <c r="FH77" s="3">
        <f t="shared" si="31"/>
        <v>0</v>
      </c>
      <c r="FI77" s="67">
        <f t="shared" si="154"/>
        <v>0</v>
      </c>
      <c r="FJ77" s="3">
        <f t="shared" si="155"/>
        <v>0</v>
      </c>
      <c r="FK77" s="3">
        <f t="shared" si="156"/>
        <v>0</v>
      </c>
      <c r="FL77" s="3">
        <f t="shared" si="128"/>
        <v>0</v>
      </c>
      <c r="FM77" s="3">
        <f t="shared" si="129"/>
        <v>0</v>
      </c>
      <c r="FN77" s="3">
        <f t="shared" si="212"/>
        <v>0</v>
      </c>
      <c r="FO77" s="2">
        <f t="shared" si="35"/>
        <v>0</v>
      </c>
      <c r="FP77" s="2">
        <f t="shared" si="36"/>
        <v>0</v>
      </c>
      <c r="FQ77" s="2">
        <f t="shared" si="213"/>
        <v>0</v>
      </c>
      <c r="FR77" s="6" t="str">
        <f>IF(A77=1,1,IF(DW77="","",COUNTA($DW$31:DW77)+1))</f>
        <v/>
      </c>
      <c r="FS77" s="6" t="str">
        <f t="shared" si="37"/>
        <v/>
      </c>
      <c r="FT77" s="43">
        <f t="shared" si="214"/>
        <v>1</v>
      </c>
      <c r="FU77" s="23">
        <f t="shared" si="215"/>
        <v>1</v>
      </c>
      <c r="FV77" s="21">
        <f t="shared" si="216"/>
        <v>2</v>
      </c>
    </row>
    <row r="78" spans="1:178">
      <c r="A78" s="4">
        <f t="shared" si="38"/>
        <v>48</v>
      </c>
      <c r="B78" s="33">
        <v>368.53199999999998</v>
      </c>
      <c r="C78" s="33">
        <v>396.17</v>
      </c>
      <c r="D78" s="33">
        <v>394.91941449958085</v>
      </c>
      <c r="E78" s="33"/>
      <c r="F78" s="33"/>
      <c r="G78" s="11" t="str">
        <f t="shared" si="4"/>
        <v/>
      </c>
      <c r="H78" s="3">
        <f t="shared" si="39"/>
        <v>368.53199999999998</v>
      </c>
      <c r="I78" s="3">
        <f t="shared" si="5"/>
        <v>368.53199999999998</v>
      </c>
      <c r="J78" s="3">
        <f t="shared" si="40"/>
        <v>396.17</v>
      </c>
      <c r="K78" s="3">
        <f t="shared" si="6"/>
        <v>396.17</v>
      </c>
      <c r="L78" s="2">
        <f t="shared" si="7"/>
        <v>396.17</v>
      </c>
      <c r="M78" s="8">
        <f t="shared" si="41"/>
        <v>368.53199999999998</v>
      </c>
      <c r="N78" s="8">
        <f t="shared" si="8"/>
        <v>368.53199999999998</v>
      </c>
      <c r="O78" s="8">
        <f t="shared" si="42"/>
        <v>394.91941449958085</v>
      </c>
      <c r="P78" s="8">
        <f t="shared" si="9"/>
        <v>394.91941449958085</v>
      </c>
      <c r="Q78" s="2">
        <f t="shared" si="10"/>
        <v>394.91941449958085</v>
      </c>
      <c r="R78" s="3">
        <f t="shared" si="11"/>
        <v>0</v>
      </c>
      <c r="S78" s="3" t="str">
        <f t="shared" si="12"/>
        <v/>
      </c>
      <c r="T78" s="3" t="str">
        <f t="shared" si="43"/>
        <v/>
      </c>
      <c r="U78" s="8" t="str">
        <f t="shared" si="13"/>
        <v/>
      </c>
      <c r="V78" s="2" t="str">
        <f t="shared" si="14"/>
        <v/>
      </c>
      <c r="W78" s="2" t="str">
        <f t="shared" si="15"/>
        <v/>
      </c>
      <c r="X78" s="2">
        <f t="shared" si="135"/>
        <v>396.17</v>
      </c>
      <c r="Y78" s="2">
        <f t="shared" si="16"/>
        <v>1.2505855004191631</v>
      </c>
      <c r="Z78" s="46">
        <f t="shared" si="144"/>
        <v>330</v>
      </c>
      <c r="AA78" s="46">
        <f t="shared" si="44"/>
        <v>0</v>
      </c>
      <c r="AB78" s="47"/>
      <c r="AC78" s="46">
        <f t="shared" si="45"/>
        <v>2</v>
      </c>
      <c r="AD78" s="47">
        <f t="shared" si="145"/>
        <v>1.1000000000000001</v>
      </c>
      <c r="AE78" s="48" t="str">
        <f t="shared" si="46"/>
        <v/>
      </c>
      <c r="AF78" s="49">
        <f t="shared" si="141"/>
        <v>0</v>
      </c>
      <c r="AG78" s="49">
        <f t="shared" si="141"/>
        <v>0</v>
      </c>
      <c r="AH78" s="49">
        <f t="shared" si="141"/>
        <v>0</v>
      </c>
      <c r="AI78" s="47">
        <f t="shared" si="141"/>
        <v>0.1</v>
      </c>
      <c r="AJ78" s="47">
        <f t="shared" si="141"/>
        <v>0.3</v>
      </c>
      <c r="AK78" s="46">
        <f t="shared" si="146"/>
        <v>2</v>
      </c>
      <c r="AL78" s="47"/>
      <c r="AM78" s="53">
        <f t="shared" si="157"/>
        <v>0.63</v>
      </c>
      <c r="AN78" s="50" t="str">
        <f t="shared" si="49"/>
        <v>351,304 - 368,532</v>
      </c>
      <c r="AO78" s="53" t="s">
        <v>84</v>
      </c>
      <c r="AP78" s="52">
        <f t="shared" si="158"/>
        <v>17.228000000000009</v>
      </c>
      <c r="AQ78" s="52">
        <f t="shared" si="159"/>
        <v>17.228000000000009</v>
      </c>
      <c r="AR78" s="47">
        <f t="shared" si="52"/>
        <v>0</v>
      </c>
      <c r="AS78" s="53">
        <f t="shared" si="53"/>
        <v>1.3502058428117607</v>
      </c>
      <c r="AT78" s="52">
        <f t="shared" si="54"/>
        <v>1.4502058428117608</v>
      </c>
      <c r="AU78" s="9">
        <f t="shared" si="160"/>
        <v>24.984146259961026</v>
      </c>
      <c r="AV78" s="9">
        <f t="shared" si="56"/>
        <v>0.73</v>
      </c>
      <c r="AW78" s="12" t="str">
        <f t="shared" si="57"/>
        <v/>
      </c>
      <c r="AX78" s="9">
        <f t="shared" si="58"/>
        <v>1.4502058428117608</v>
      </c>
      <c r="AY78" s="12" t="str">
        <f t="shared" si="59"/>
        <v/>
      </c>
      <c r="AZ78" s="10">
        <f t="shared" si="60"/>
        <v>8.5529859993982119E-2</v>
      </c>
      <c r="BA78" s="10">
        <f t="shared" si="61"/>
        <v>1.1000000000000001</v>
      </c>
      <c r="BB78" s="10">
        <f t="shared" si="62"/>
        <v>0.11000000000000001</v>
      </c>
      <c r="BC78" s="10">
        <f t="shared" si="63"/>
        <v>0.69300000000000006</v>
      </c>
      <c r="BD78" s="10">
        <f t="shared" si="64"/>
        <v>0.60747014000601796</v>
      </c>
      <c r="BE78" s="12" t="str">
        <f t="shared" si="65"/>
        <v/>
      </c>
      <c r="BF78" s="9">
        <f t="shared" si="66"/>
        <v>1.1000000000000001</v>
      </c>
      <c r="BG78" s="9">
        <f t="shared" si="67"/>
        <v>1.1000000000000001</v>
      </c>
      <c r="BH78" s="7">
        <f t="shared" si="68"/>
        <v>0</v>
      </c>
      <c r="BI78" s="7">
        <f t="shared" si="69"/>
        <v>1.595226427092937</v>
      </c>
      <c r="BJ78" s="12" t="str">
        <f t="shared" si="70"/>
        <v/>
      </c>
      <c r="BK78" s="80">
        <f t="shared" si="71"/>
        <v>0</v>
      </c>
      <c r="BL78" s="7">
        <f t="shared" si="72"/>
        <v>0</v>
      </c>
      <c r="BM78" s="7">
        <f t="shared" si="136"/>
        <v>0.792226427092937</v>
      </c>
      <c r="BN78" s="12" t="str">
        <f t="shared" si="161"/>
        <v/>
      </c>
      <c r="BO78" s="9">
        <f t="shared" si="162"/>
        <v>1.595226427092937</v>
      </c>
      <c r="BP78" s="2">
        <f t="shared" si="163"/>
        <v>1.4502058428117608</v>
      </c>
      <c r="BQ78" s="2">
        <f t="shared" si="164"/>
        <v>1.4502058428117608</v>
      </c>
      <c r="BR78" s="20">
        <f t="shared" si="142"/>
        <v>2</v>
      </c>
      <c r="BS78" s="20">
        <f t="shared" si="142"/>
        <v>2</v>
      </c>
      <c r="BT78" s="20">
        <f t="shared" si="142"/>
        <v>2</v>
      </c>
      <c r="BU78" s="86">
        <f t="shared" si="165"/>
        <v>1</v>
      </c>
      <c r="BV78" s="86">
        <f t="shared" si="166"/>
        <v>1</v>
      </c>
      <c r="BW78" s="20">
        <f t="shared" si="142"/>
        <v>3</v>
      </c>
      <c r="BX78" s="86">
        <f t="shared" si="143"/>
        <v>0.1</v>
      </c>
      <c r="BY78" s="86">
        <f t="shared" si="143"/>
        <v>0.12</v>
      </c>
      <c r="BZ78" s="86">
        <f t="shared" si="143"/>
        <v>0.15</v>
      </c>
      <c r="CA78" s="86">
        <f t="shared" si="143"/>
        <v>0.17</v>
      </c>
      <c r="CB78" s="86">
        <f t="shared" si="143"/>
        <v>0.19</v>
      </c>
      <c r="CC78" s="86">
        <f t="shared" si="143"/>
        <v>0.22</v>
      </c>
      <c r="CD78" s="86">
        <f t="shared" si="143"/>
        <v>0.05</v>
      </c>
      <c r="CE78" s="20" t="str">
        <f t="shared" si="137"/>
        <v>OK (100 %)</v>
      </c>
      <c r="CF78" s="14">
        <f t="shared" si="167"/>
        <v>17.228000000000009</v>
      </c>
      <c r="CG78" s="14">
        <f t="shared" si="168"/>
        <v>17.228000000000009</v>
      </c>
      <c r="CH78" s="8">
        <f t="shared" si="169"/>
        <v>3.5527136788005009E-15</v>
      </c>
      <c r="CI78" s="9">
        <f t="shared" si="170"/>
        <v>17.228000000000009</v>
      </c>
      <c r="CJ78" s="9">
        <f t="shared" si="171"/>
        <v>0</v>
      </c>
      <c r="CK78" s="9">
        <f t="shared" si="172"/>
        <v>17.228000000000009</v>
      </c>
      <c r="CL78" s="9">
        <f t="shared" si="173"/>
        <v>0</v>
      </c>
      <c r="CM78" s="9">
        <f t="shared" si="174"/>
        <v>1.4735084279763246</v>
      </c>
      <c r="CN78" s="9">
        <f t="shared" si="175"/>
        <v>0</v>
      </c>
      <c r="CO78" s="9">
        <f t="shared" si="176"/>
        <v>0</v>
      </c>
      <c r="CP78" s="9">
        <f t="shared" si="177"/>
        <v>0</v>
      </c>
      <c r="CQ78" s="9">
        <f t="shared" si="178"/>
        <v>0</v>
      </c>
      <c r="CR78" s="9">
        <f t="shared" si="179"/>
        <v>0</v>
      </c>
      <c r="CS78" s="9">
        <f t="shared" si="180"/>
        <v>0</v>
      </c>
      <c r="CT78" s="9">
        <f t="shared" si="181"/>
        <v>0</v>
      </c>
      <c r="CU78" s="9">
        <f t="shared" si="182"/>
        <v>0</v>
      </c>
      <c r="CV78" s="9">
        <f t="shared" si="183"/>
        <v>27.482560885957135</v>
      </c>
      <c r="CW78" s="9">
        <f t="shared" si="184"/>
        <v>2.7482560885957135</v>
      </c>
      <c r="CX78" s="9">
        <f t="shared" si="185"/>
        <v>3.2979073063148561</v>
      </c>
      <c r="CY78" s="9">
        <f t="shared" si="186"/>
        <v>4.1223841328935702</v>
      </c>
      <c r="CZ78" s="9">
        <f t="shared" si="187"/>
        <v>4.6720353506127132</v>
      </c>
      <c r="DA78" s="9">
        <f t="shared" si="188"/>
        <v>5.2216865683318554</v>
      </c>
      <c r="DB78" s="9">
        <f t="shared" si="189"/>
        <v>6.04616339491057</v>
      </c>
      <c r="DC78" s="9">
        <f t="shared" si="190"/>
        <v>1.3741280442978567</v>
      </c>
      <c r="DD78" s="2">
        <f t="shared" si="191"/>
        <v>1.8950800000000012</v>
      </c>
      <c r="DE78" s="2">
        <f t="shared" si="192"/>
        <v>0</v>
      </c>
      <c r="DF78" s="2">
        <f t="shared" si="193"/>
        <v>10.465495572023682</v>
      </c>
      <c r="DG78" s="2">
        <f t="shared" si="194"/>
        <v>0</v>
      </c>
      <c r="DH78" s="2">
        <f t="shared" si="195"/>
        <v>0</v>
      </c>
      <c r="DI78" s="2">
        <f t="shared" si="196"/>
        <v>0</v>
      </c>
      <c r="DJ78" s="2">
        <f t="shared" si="197"/>
        <v>0</v>
      </c>
      <c r="DK78" s="2">
        <f t="shared" si="198"/>
        <v>13.648476885957125</v>
      </c>
      <c r="DL78" s="16">
        <f t="shared" si="199"/>
        <v>0</v>
      </c>
      <c r="DM78" s="16">
        <f t="shared" si="200"/>
        <v>3.5527136788005009E-15</v>
      </c>
      <c r="DN78" s="16">
        <f t="shared" si="201"/>
        <v>27.482560885957138</v>
      </c>
      <c r="DO78" s="72">
        <f t="shared" si="202"/>
        <v>-3.5527136788005009E-15</v>
      </c>
      <c r="DP78" s="16">
        <f t="shared" si="203"/>
        <v>0</v>
      </c>
      <c r="DQ78" s="16">
        <f t="shared" si="204"/>
        <v>13.648476885957129</v>
      </c>
      <c r="DR78" s="2">
        <f t="shared" si="205"/>
        <v>49.968292519922052</v>
      </c>
      <c r="DS78" s="2">
        <f t="shared" si="206"/>
        <v>0</v>
      </c>
      <c r="DT78" s="2">
        <f t="shared" si="207"/>
        <v>0</v>
      </c>
      <c r="DU78" s="2">
        <f t="shared" si="208"/>
        <v>0</v>
      </c>
      <c r="DV78" s="15" t="s">
        <v>189</v>
      </c>
      <c r="DW78" s="17"/>
      <c r="DX78" s="17"/>
      <c r="DY78" s="47" t="str">
        <f t="shared" si="147"/>
        <v/>
      </c>
      <c r="DZ78" s="47" t="str">
        <f t="shared" si="147"/>
        <v/>
      </c>
      <c r="EA78" s="47" t="str">
        <f t="shared" si="147"/>
        <v/>
      </c>
      <c r="EB78" s="47" t="str">
        <f t="shared" si="147"/>
        <v/>
      </c>
      <c r="EC78" s="49" t="str">
        <f t="shared" si="147"/>
        <v/>
      </c>
      <c r="ED78" s="49" t="str">
        <f t="shared" si="147"/>
        <v/>
      </c>
      <c r="EE78" s="47" t="str">
        <f t="shared" si="147"/>
        <v/>
      </c>
      <c r="EF78" s="47" t="str">
        <f t="shared" si="147"/>
        <v/>
      </c>
      <c r="EG78" s="47" t="str">
        <f t="shared" si="148"/>
        <v/>
      </c>
      <c r="EH78" s="6">
        <f t="shared" si="18"/>
        <v>0</v>
      </c>
      <c r="EI78" s="6">
        <f t="shared" si="19"/>
        <v>0</v>
      </c>
      <c r="EJ78" s="2" t="str">
        <f t="shared" si="20"/>
        <v/>
      </c>
      <c r="EK78" s="2" t="str">
        <f t="shared" si="21"/>
        <v/>
      </c>
      <c r="EL78" s="2" t="str">
        <f t="shared" si="139"/>
        <v/>
      </c>
      <c r="EM78" s="2" t="str">
        <f t="shared" si="149"/>
        <v/>
      </c>
      <c r="EN78" s="2" t="str">
        <f t="shared" si="24"/>
        <v/>
      </c>
      <c r="EO78" s="2">
        <f t="shared" si="25"/>
        <v>0</v>
      </c>
      <c r="EP78" s="2">
        <f t="shared" si="209"/>
        <v>0</v>
      </c>
      <c r="EQ78" s="2"/>
      <c r="ER78" s="2"/>
      <c r="ES78" s="2"/>
      <c r="ET78" s="2"/>
      <c r="EU78" s="2"/>
      <c r="EV78" s="2"/>
      <c r="EW78" s="2">
        <f t="shared" si="150"/>
        <v>0</v>
      </c>
      <c r="EX78" s="2">
        <f t="shared" si="151"/>
        <v>0</v>
      </c>
      <c r="EY78" s="2">
        <f t="shared" si="210"/>
        <v>0</v>
      </c>
      <c r="EZ78" s="2">
        <f t="shared" si="152"/>
        <v>0</v>
      </c>
      <c r="FA78" s="2">
        <f t="shared" si="153"/>
        <v>0</v>
      </c>
      <c r="FB78" s="59"/>
      <c r="FC78" s="2">
        <f t="shared" si="30"/>
        <v>0</v>
      </c>
      <c r="FD78" s="2">
        <f t="shared" si="211"/>
        <v>0</v>
      </c>
      <c r="FE78" s="3">
        <f t="shared" si="138"/>
        <v>0</v>
      </c>
      <c r="FF78" s="3">
        <f t="shared" si="126"/>
        <v>0</v>
      </c>
      <c r="FG78" s="3">
        <f t="shared" si="127"/>
        <v>0</v>
      </c>
      <c r="FH78" s="3">
        <f t="shared" si="31"/>
        <v>0</v>
      </c>
      <c r="FI78" s="67">
        <f t="shared" si="154"/>
        <v>0</v>
      </c>
      <c r="FJ78" s="3">
        <f t="shared" si="155"/>
        <v>0</v>
      </c>
      <c r="FK78" s="3">
        <f t="shared" si="156"/>
        <v>0</v>
      </c>
      <c r="FL78" s="3">
        <f t="shared" si="128"/>
        <v>0</v>
      </c>
      <c r="FM78" s="3">
        <f t="shared" si="129"/>
        <v>0</v>
      </c>
      <c r="FN78" s="3">
        <f t="shared" si="212"/>
        <v>0</v>
      </c>
      <c r="FO78" s="2">
        <f t="shared" si="35"/>
        <v>0</v>
      </c>
      <c r="FP78" s="2">
        <f t="shared" si="36"/>
        <v>0</v>
      </c>
      <c r="FQ78" s="2">
        <f t="shared" si="213"/>
        <v>0</v>
      </c>
      <c r="FR78" s="6" t="str">
        <f>IF(A78=1,1,IF(DW78="","",COUNTA($DW$31:DW78)+1))</f>
        <v/>
      </c>
      <c r="FS78" s="6" t="str">
        <f t="shared" si="37"/>
        <v/>
      </c>
      <c r="FT78" s="43">
        <f t="shared" si="214"/>
        <v>1</v>
      </c>
      <c r="FU78" s="23">
        <f t="shared" si="215"/>
        <v>1</v>
      </c>
      <c r="FV78" s="21">
        <f t="shared" si="216"/>
        <v>2</v>
      </c>
    </row>
    <row r="79" spans="1:178">
      <c r="A79" s="4">
        <f t="shared" si="38"/>
        <v>49</v>
      </c>
      <c r="B79" s="33">
        <v>395.37</v>
      </c>
      <c r="C79" s="33">
        <v>397.98</v>
      </c>
      <c r="D79" s="33">
        <v>396.28911924553364</v>
      </c>
      <c r="E79" s="33"/>
      <c r="F79" s="33"/>
      <c r="G79" s="11" t="str">
        <f t="shared" si="4"/>
        <v/>
      </c>
      <c r="H79" s="3">
        <f t="shared" si="39"/>
        <v>395.37</v>
      </c>
      <c r="I79" s="3">
        <f t="shared" si="5"/>
        <v>395.37</v>
      </c>
      <c r="J79" s="3">
        <f t="shared" si="40"/>
        <v>397.98</v>
      </c>
      <c r="K79" s="3">
        <f t="shared" si="6"/>
        <v>397.98</v>
      </c>
      <c r="L79" s="2">
        <f t="shared" si="7"/>
        <v>397.98</v>
      </c>
      <c r="M79" s="8">
        <f t="shared" si="41"/>
        <v>395.37</v>
      </c>
      <c r="N79" s="8">
        <f t="shared" si="8"/>
        <v>395.37</v>
      </c>
      <c r="O79" s="8">
        <f t="shared" si="42"/>
        <v>396.28911924553364</v>
      </c>
      <c r="P79" s="8">
        <f t="shared" si="9"/>
        <v>396.28911924553364</v>
      </c>
      <c r="Q79" s="2">
        <f t="shared" si="10"/>
        <v>396.28911924553364</v>
      </c>
      <c r="R79" s="3">
        <f t="shared" si="11"/>
        <v>0</v>
      </c>
      <c r="S79" s="3" t="str">
        <f t="shared" si="12"/>
        <v/>
      </c>
      <c r="T79" s="3" t="str">
        <f t="shared" si="43"/>
        <v/>
      </c>
      <c r="U79" s="8" t="str">
        <f t="shared" si="13"/>
        <v/>
      </c>
      <c r="V79" s="2" t="str">
        <f t="shared" si="14"/>
        <v/>
      </c>
      <c r="W79" s="2" t="str">
        <f t="shared" si="15"/>
        <v/>
      </c>
      <c r="X79" s="2">
        <f t="shared" si="135"/>
        <v>397.98</v>
      </c>
      <c r="Y79" s="2">
        <f t="shared" si="16"/>
        <v>1.6908807544663773</v>
      </c>
      <c r="Z79" s="46">
        <f t="shared" si="144"/>
        <v>330</v>
      </c>
      <c r="AA79" s="46">
        <f t="shared" si="44"/>
        <v>0</v>
      </c>
      <c r="AB79" s="47"/>
      <c r="AC79" s="46">
        <f t="shared" si="45"/>
        <v>2</v>
      </c>
      <c r="AD79" s="47">
        <f t="shared" si="145"/>
        <v>1.1000000000000001</v>
      </c>
      <c r="AE79" s="48" t="str">
        <f t="shared" si="46"/>
        <v/>
      </c>
      <c r="AF79" s="49">
        <f t="shared" si="141"/>
        <v>0</v>
      </c>
      <c r="AG79" s="49">
        <f t="shared" si="141"/>
        <v>0</v>
      </c>
      <c r="AH79" s="49">
        <f t="shared" si="141"/>
        <v>0</v>
      </c>
      <c r="AI79" s="47">
        <f t="shared" si="141"/>
        <v>0.1</v>
      </c>
      <c r="AJ79" s="47">
        <f t="shared" si="141"/>
        <v>0.3</v>
      </c>
      <c r="AK79" s="46">
        <f t="shared" si="146"/>
        <v>2</v>
      </c>
      <c r="AL79" s="47"/>
      <c r="AM79" s="53">
        <f t="shared" si="157"/>
        <v>0.63</v>
      </c>
      <c r="AN79" s="50" t="str">
        <f t="shared" si="49"/>
        <v>368,532 - 395,37</v>
      </c>
      <c r="AO79" s="53" t="s">
        <v>84</v>
      </c>
      <c r="AP79" s="52">
        <f t="shared" si="158"/>
        <v>26.838000000000022</v>
      </c>
      <c r="AQ79" s="52">
        <f t="shared" si="159"/>
        <v>26.838000000000022</v>
      </c>
      <c r="AR79" s="47">
        <f t="shared" si="52"/>
        <v>0</v>
      </c>
      <c r="AS79" s="53">
        <f t="shared" si="53"/>
        <v>1.4707331274427702</v>
      </c>
      <c r="AT79" s="52">
        <f t="shared" si="54"/>
        <v>1.5707331274427703</v>
      </c>
      <c r="AU79" s="9">
        <f t="shared" si="160"/>
        <v>42.1553356743091</v>
      </c>
      <c r="AV79" s="9">
        <f t="shared" si="56"/>
        <v>0.73</v>
      </c>
      <c r="AW79" s="12" t="str">
        <f t="shared" si="57"/>
        <v/>
      </c>
      <c r="AX79" s="9">
        <f t="shared" si="58"/>
        <v>1.5707331274427703</v>
      </c>
      <c r="AY79" s="12" t="str">
        <f t="shared" si="59"/>
        <v/>
      </c>
      <c r="AZ79" s="10">
        <f t="shared" si="60"/>
        <v>8.5529859993982119E-2</v>
      </c>
      <c r="BA79" s="10">
        <f t="shared" si="61"/>
        <v>1.1000000000000001</v>
      </c>
      <c r="BB79" s="10">
        <f t="shared" si="62"/>
        <v>0.11000000000000001</v>
      </c>
      <c r="BC79" s="10">
        <f t="shared" si="63"/>
        <v>0.69300000000000006</v>
      </c>
      <c r="BD79" s="10">
        <f t="shared" si="64"/>
        <v>0.60747014000601796</v>
      </c>
      <c r="BE79" s="12" t="str">
        <f t="shared" si="65"/>
        <v/>
      </c>
      <c r="BF79" s="9">
        <f t="shared" si="66"/>
        <v>1.1000000000000001</v>
      </c>
      <c r="BG79" s="9">
        <f t="shared" si="67"/>
        <v>1.1000000000000001</v>
      </c>
      <c r="BH79" s="7">
        <f t="shared" si="68"/>
        <v>0</v>
      </c>
      <c r="BI79" s="7">
        <f t="shared" si="69"/>
        <v>1.7278064401870474</v>
      </c>
      <c r="BJ79" s="12" t="str">
        <f t="shared" si="70"/>
        <v/>
      </c>
      <c r="BK79" s="80">
        <f t="shared" si="71"/>
        <v>0</v>
      </c>
      <c r="BL79" s="7">
        <f t="shared" si="72"/>
        <v>0</v>
      </c>
      <c r="BM79" s="7">
        <f t="shared" si="136"/>
        <v>0.92480644018704738</v>
      </c>
      <c r="BN79" s="12" t="str">
        <f t="shared" si="161"/>
        <v/>
      </c>
      <c r="BO79" s="9">
        <f t="shared" si="162"/>
        <v>1.7278064401870474</v>
      </c>
      <c r="BP79" s="2">
        <f t="shared" si="163"/>
        <v>1.5707331274427703</v>
      </c>
      <c r="BQ79" s="2">
        <f t="shared" si="164"/>
        <v>1.5707331274427703</v>
      </c>
      <c r="BR79" s="20">
        <f t="shared" si="142"/>
        <v>2</v>
      </c>
      <c r="BS79" s="20">
        <f t="shared" si="142"/>
        <v>2</v>
      </c>
      <c r="BT79" s="20">
        <f t="shared" si="142"/>
        <v>2</v>
      </c>
      <c r="BU79" s="86">
        <f t="shared" si="165"/>
        <v>1</v>
      </c>
      <c r="BV79" s="86">
        <f t="shared" si="166"/>
        <v>1</v>
      </c>
      <c r="BW79" s="20">
        <f t="shared" si="142"/>
        <v>3</v>
      </c>
      <c r="BX79" s="86">
        <f t="shared" si="143"/>
        <v>0.1</v>
      </c>
      <c r="BY79" s="86">
        <f t="shared" si="143"/>
        <v>0.12</v>
      </c>
      <c r="BZ79" s="86">
        <f t="shared" si="143"/>
        <v>0.15</v>
      </c>
      <c r="CA79" s="86">
        <f t="shared" si="143"/>
        <v>0.17</v>
      </c>
      <c r="CB79" s="86">
        <f t="shared" si="143"/>
        <v>0.19</v>
      </c>
      <c r="CC79" s="86">
        <f t="shared" si="143"/>
        <v>0.22</v>
      </c>
      <c r="CD79" s="86">
        <f t="shared" ref="BY79:CD94" si="217">IF($A79="","",CD$30)</f>
        <v>0.05</v>
      </c>
      <c r="CE79" s="20" t="str">
        <f t="shared" si="137"/>
        <v>OK (100 %)</v>
      </c>
      <c r="CF79" s="14">
        <f t="shared" si="167"/>
        <v>25.618000000000023</v>
      </c>
      <c r="CG79" s="14">
        <f t="shared" si="168"/>
        <v>26.218000000000021</v>
      </c>
      <c r="CH79" s="8">
        <f t="shared" si="169"/>
        <v>7.2212600218143592</v>
      </c>
      <c r="CI79" s="9">
        <f t="shared" si="170"/>
        <v>26.838000000000022</v>
      </c>
      <c r="CJ79" s="9">
        <f t="shared" si="171"/>
        <v>0</v>
      </c>
      <c r="CK79" s="9">
        <f t="shared" si="172"/>
        <v>26.838000000000022</v>
      </c>
      <c r="CL79" s="9">
        <f t="shared" si="173"/>
        <v>0</v>
      </c>
      <c r="CM79" s="9">
        <f t="shared" si="174"/>
        <v>2.2424218693222251</v>
      </c>
      <c r="CN79" s="9">
        <f t="shared" si="175"/>
        <v>0</v>
      </c>
      <c r="CO79" s="9">
        <f t="shared" si="176"/>
        <v>0</v>
      </c>
      <c r="CP79" s="9">
        <f t="shared" si="177"/>
        <v>0</v>
      </c>
      <c r="CQ79" s="9">
        <f t="shared" si="178"/>
        <v>0</v>
      </c>
      <c r="CR79" s="9">
        <f t="shared" si="179"/>
        <v>0</v>
      </c>
      <c r="CS79" s="9">
        <f t="shared" si="180"/>
        <v>0</v>
      </c>
      <c r="CT79" s="9">
        <f t="shared" si="181"/>
        <v>0</v>
      </c>
      <c r="CU79" s="9">
        <f t="shared" si="182"/>
        <v>0</v>
      </c>
      <c r="CV79" s="9">
        <f t="shared" si="183"/>
        <v>55.520493044502842</v>
      </c>
      <c r="CW79" s="9">
        <f t="shared" si="184"/>
        <v>5.5520493044502848</v>
      </c>
      <c r="CX79" s="9">
        <f t="shared" si="185"/>
        <v>6.6624591653403407</v>
      </c>
      <c r="CY79" s="9">
        <f t="shared" si="186"/>
        <v>8.3280739566754267</v>
      </c>
      <c r="CZ79" s="9">
        <f t="shared" si="187"/>
        <v>9.4384838175654835</v>
      </c>
      <c r="DA79" s="9">
        <f t="shared" si="188"/>
        <v>10.54889367845554</v>
      </c>
      <c r="DB79" s="9">
        <f t="shared" si="189"/>
        <v>12.214508469790625</v>
      </c>
      <c r="DC79" s="9">
        <f t="shared" si="190"/>
        <v>2.7760246522251424</v>
      </c>
      <c r="DD79" s="2">
        <f t="shared" si="191"/>
        <v>2.8839800000000029</v>
      </c>
      <c r="DE79" s="2">
        <f t="shared" si="192"/>
        <v>0.59536</v>
      </c>
      <c r="DF79" s="2">
        <f t="shared" si="193"/>
        <v>15.926652130677791</v>
      </c>
      <c r="DG79" s="2">
        <f t="shared" si="194"/>
        <v>0</v>
      </c>
      <c r="DH79" s="2">
        <f t="shared" si="195"/>
        <v>0</v>
      </c>
      <c r="DI79" s="2">
        <f t="shared" si="196"/>
        <v>0</v>
      </c>
      <c r="DJ79" s="2">
        <f t="shared" si="197"/>
        <v>0</v>
      </c>
      <c r="DK79" s="2">
        <f t="shared" si="198"/>
        <v>24.246575248824026</v>
      </c>
      <c r="DL79" s="16">
        <f t="shared" si="199"/>
        <v>0</v>
      </c>
      <c r="DM79" s="16">
        <f t="shared" si="200"/>
        <v>6.045719885425517</v>
      </c>
      <c r="DN79" s="16">
        <f t="shared" si="201"/>
        <v>54.344952908114003</v>
      </c>
      <c r="DO79" s="72">
        <f t="shared" si="202"/>
        <v>1.1755401363888396</v>
      </c>
      <c r="DP79" s="16">
        <f t="shared" si="203"/>
        <v>0</v>
      </c>
      <c r="DQ79" s="16">
        <f t="shared" si="204"/>
        <v>30.292295134249542</v>
      </c>
      <c r="DR79" s="2">
        <f t="shared" si="205"/>
        <v>84.3106713486182</v>
      </c>
      <c r="DS79" s="2">
        <f t="shared" si="206"/>
        <v>0</v>
      </c>
      <c r="DT79" s="2">
        <f t="shared" si="207"/>
        <v>0</v>
      </c>
      <c r="DU79" s="2">
        <f t="shared" si="208"/>
        <v>2.4042437738644349</v>
      </c>
      <c r="DV79" s="15" t="s">
        <v>228</v>
      </c>
      <c r="DW79" s="18">
        <v>1.24</v>
      </c>
      <c r="DX79" s="17"/>
      <c r="DY79" s="47">
        <f t="shared" si="147"/>
        <v>0.6</v>
      </c>
      <c r="DZ79" s="47">
        <f t="shared" si="147"/>
        <v>0.6</v>
      </c>
      <c r="EA79" s="47">
        <f t="shared" si="147"/>
        <v>0.6</v>
      </c>
      <c r="EB79" s="47">
        <f t="shared" si="147"/>
        <v>0.6</v>
      </c>
      <c r="EC79" s="49">
        <f t="shared" si="147"/>
        <v>0</v>
      </c>
      <c r="ED79" s="49">
        <f t="shared" si="147"/>
        <v>0</v>
      </c>
      <c r="EE79" s="47">
        <f t="shared" si="147"/>
        <v>0.2</v>
      </c>
      <c r="EF79" s="47">
        <f t="shared" si="147"/>
        <v>0.1</v>
      </c>
      <c r="EG79" s="47">
        <f t="shared" si="148"/>
        <v>0</v>
      </c>
      <c r="EH79" s="6">
        <f t="shared" si="18"/>
        <v>1.22</v>
      </c>
      <c r="EI79" s="6">
        <f t="shared" si="19"/>
        <v>1.22</v>
      </c>
      <c r="EJ79" s="2">
        <f t="shared" si="20"/>
        <v>2.44</v>
      </c>
      <c r="EK79" s="2">
        <f t="shared" si="21"/>
        <v>2.44</v>
      </c>
      <c r="EL79" s="2">
        <f t="shared" si="139"/>
        <v>1.7908807544663774</v>
      </c>
      <c r="EM79" s="2">
        <f t="shared" si="149"/>
        <v>1.8908807544663775</v>
      </c>
      <c r="EN79" s="2">
        <f t="shared" si="24"/>
        <v>4.6137490408979609</v>
      </c>
      <c r="EO79" s="2">
        <f t="shared" si="25"/>
        <v>11.257547659791024</v>
      </c>
      <c r="EP79" s="2">
        <f t="shared" si="209"/>
        <v>11.257547659791024</v>
      </c>
      <c r="EQ79" s="2"/>
      <c r="ER79" s="2"/>
      <c r="ES79" s="2"/>
      <c r="ET79" s="2"/>
      <c r="EU79" s="2"/>
      <c r="EV79" s="2"/>
      <c r="EW79" s="2">
        <f t="shared" si="150"/>
        <v>5.9535999999999998</v>
      </c>
      <c r="EX79" s="2">
        <f t="shared" si="151"/>
        <v>0.59536</v>
      </c>
      <c r="EY79" s="2">
        <f t="shared" si="210"/>
        <v>0.59536</v>
      </c>
      <c r="EZ79" s="2">
        <f t="shared" si="152"/>
        <v>1.2076282160399165</v>
      </c>
      <c r="FA79" s="2">
        <f t="shared" si="153"/>
        <v>1.8908807544663775</v>
      </c>
      <c r="FB79" s="59"/>
      <c r="FC79" s="2">
        <f t="shared" si="30"/>
        <v>2.4042437738644349</v>
      </c>
      <c r="FD79" s="2">
        <f t="shared" si="211"/>
        <v>2.4042437738644349</v>
      </c>
      <c r="FE79" s="3">
        <f t="shared" si="138"/>
        <v>11.257547659791024</v>
      </c>
      <c r="FF79" s="3">
        <f t="shared" si="126"/>
        <v>2.4042437738644349</v>
      </c>
      <c r="FG79" s="3">
        <f t="shared" si="127"/>
        <v>0.59536</v>
      </c>
      <c r="FH79" s="3">
        <f t="shared" si="31"/>
        <v>1.2</v>
      </c>
      <c r="FI79" s="67">
        <f t="shared" si="154"/>
        <v>1.7278064401870474</v>
      </c>
      <c r="FJ79" s="3">
        <f t="shared" si="155"/>
        <v>1.7908807544663774</v>
      </c>
      <c r="FK79" s="3">
        <f t="shared" si="156"/>
        <v>1.9699688299130154</v>
      </c>
      <c r="FL79" s="3">
        <f t="shared" si="128"/>
        <v>2.3639625958956185</v>
      </c>
      <c r="FM79" s="3">
        <f t="shared" si="129"/>
        <v>5.8939812900309718</v>
      </c>
      <c r="FN79" s="3">
        <f t="shared" si="212"/>
        <v>5.8939812900309718</v>
      </c>
      <c r="FO79" s="2">
        <f t="shared" si="35"/>
        <v>2.44</v>
      </c>
      <c r="FP79" s="2">
        <f t="shared" si="36"/>
        <v>5.9535999999999998</v>
      </c>
      <c r="FQ79" s="2">
        <f t="shared" si="213"/>
        <v>5.9535999999999998</v>
      </c>
      <c r="FR79" s="6">
        <f>IF(A79=1,1,IF(DW79="","",COUNTA($DW$31:DW79)+1))</f>
        <v>16</v>
      </c>
      <c r="FS79" s="6">
        <f t="shared" si="37"/>
        <v>2</v>
      </c>
      <c r="FT79" s="43">
        <f t="shared" si="214"/>
        <v>1</v>
      </c>
      <c r="FU79" s="23">
        <f t="shared" si="215"/>
        <v>1</v>
      </c>
      <c r="FV79" s="21">
        <f t="shared" si="216"/>
        <v>2</v>
      </c>
    </row>
    <row r="80" spans="1:178">
      <c r="A80" s="4">
        <f t="shared" si="38"/>
        <v>50</v>
      </c>
      <c r="B80" s="33">
        <v>401.50799999999998</v>
      </c>
      <c r="C80" s="33">
        <v>398.27374042879023</v>
      </c>
      <c r="D80" s="33">
        <v>396.60237834571467</v>
      </c>
      <c r="E80" s="33"/>
      <c r="F80" s="33"/>
      <c r="G80" s="11" t="str">
        <f t="shared" si="4"/>
        <v/>
      </c>
      <c r="H80" s="3">
        <f t="shared" si="39"/>
        <v>401.50799999999998</v>
      </c>
      <c r="I80" s="3">
        <f t="shared" si="5"/>
        <v>401.50799999999998</v>
      </c>
      <c r="J80" s="3">
        <f t="shared" si="40"/>
        <v>398.27374042879023</v>
      </c>
      <c r="K80" s="3">
        <f t="shared" si="6"/>
        <v>398.27374042879023</v>
      </c>
      <c r="L80" s="2">
        <f t="shared" si="7"/>
        <v>398.27374042879023</v>
      </c>
      <c r="M80" s="8">
        <f t="shared" si="41"/>
        <v>401.50799999999998</v>
      </c>
      <c r="N80" s="8">
        <f t="shared" si="8"/>
        <v>401.50799999999998</v>
      </c>
      <c r="O80" s="8">
        <f t="shared" si="42"/>
        <v>396.60237834571467</v>
      </c>
      <c r="P80" s="8">
        <f t="shared" si="9"/>
        <v>396.60237834571467</v>
      </c>
      <c r="Q80" s="2">
        <f t="shared" si="10"/>
        <v>396.60237834571467</v>
      </c>
      <c r="R80" s="3">
        <f t="shared" si="11"/>
        <v>0</v>
      </c>
      <c r="S80" s="3" t="str">
        <f t="shared" si="12"/>
        <v/>
      </c>
      <c r="T80" s="3" t="str">
        <f t="shared" si="43"/>
        <v/>
      </c>
      <c r="U80" s="8" t="str">
        <f t="shared" si="13"/>
        <v/>
      </c>
      <c r="V80" s="2" t="str">
        <f t="shared" si="14"/>
        <v/>
      </c>
      <c r="W80" s="2" t="str">
        <f t="shared" si="15"/>
        <v/>
      </c>
      <c r="X80" s="2">
        <f t="shared" si="135"/>
        <v>398.27374042879023</v>
      </c>
      <c r="Y80" s="2">
        <f t="shared" si="16"/>
        <v>1.6713620830755644</v>
      </c>
      <c r="Z80" s="46">
        <f t="shared" si="144"/>
        <v>330</v>
      </c>
      <c r="AA80" s="46">
        <f t="shared" si="44"/>
        <v>0</v>
      </c>
      <c r="AB80" s="47"/>
      <c r="AC80" s="46">
        <f t="shared" si="45"/>
        <v>2</v>
      </c>
      <c r="AD80" s="47">
        <f t="shared" si="145"/>
        <v>1.1000000000000001</v>
      </c>
      <c r="AE80" s="48" t="str">
        <f t="shared" si="46"/>
        <v/>
      </c>
      <c r="AF80" s="49">
        <f t="shared" si="141"/>
        <v>0</v>
      </c>
      <c r="AG80" s="49">
        <f t="shared" si="141"/>
        <v>0</v>
      </c>
      <c r="AH80" s="49">
        <f t="shared" si="141"/>
        <v>0</v>
      </c>
      <c r="AI80" s="47">
        <f t="shared" si="141"/>
        <v>0.1</v>
      </c>
      <c r="AJ80" s="47">
        <f t="shared" si="141"/>
        <v>0.3</v>
      </c>
      <c r="AK80" s="46">
        <f t="shared" si="146"/>
        <v>2</v>
      </c>
      <c r="AL80" s="47"/>
      <c r="AM80" s="53">
        <f t="shared" si="157"/>
        <v>0.63</v>
      </c>
      <c r="AN80" s="50" t="str">
        <f t="shared" si="49"/>
        <v>395,37 - 401,508</v>
      </c>
      <c r="AO80" s="53" t="s">
        <v>84</v>
      </c>
      <c r="AP80" s="52">
        <f t="shared" si="158"/>
        <v>6.1379999999999768</v>
      </c>
      <c r="AQ80" s="52">
        <f t="shared" si="159"/>
        <v>6.1379999999999768</v>
      </c>
      <c r="AR80" s="47">
        <f t="shared" si="52"/>
        <v>0</v>
      </c>
      <c r="AS80" s="53">
        <f t="shared" si="53"/>
        <v>1.6811214187709709</v>
      </c>
      <c r="AT80" s="52">
        <f t="shared" si="54"/>
        <v>1.781121418770971</v>
      </c>
      <c r="AU80" s="9">
        <f t="shared" si="160"/>
        <v>10.932523268416178</v>
      </c>
      <c r="AV80" s="9">
        <f t="shared" si="56"/>
        <v>0.73</v>
      </c>
      <c r="AW80" s="12" t="str">
        <f t="shared" si="57"/>
        <v/>
      </c>
      <c r="AX80" s="9">
        <f t="shared" si="58"/>
        <v>1.781121418770971</v>
      </c>
      <c r="AY80" s="12" t="str">
        <f t="shared" si="59"/>
        <v/>
      </c>
      <c r="AZ80" s="10">
        <f t="shared" si="60"/>
        <v>8.5529859993982119E-2</v>
      </c>
      <c r="BA80" s="10">
        <f t="shared" si="61"/>
        <v>1.1000000000000001</v>
      </c>
      <c r="BB80" s="10">
        <f t="shared" si="62"/>
        <v>0.11000000000000001</v>
      </c>
      <c r="BC80" s="10">
        <f t="shared" si="63"/>
        <v>0.69300000000000006</v>
      </c>
      <c r="BD80" s="10">
        <f t="shared" si="64"/>
        <v>0.60747014000601796</v>
      </c>
      <c r="BE80" s="12" t="str">
        <f t="shared" si="65"/>
        <v/>
      </c>
      <c r="BF80" s="9">
        <f t="shared" si="66"/>
        <v>1.1000000000000001</v>
      </c>
      <c r="BG80" s="9">
        <f t="shared" si="67"/>
        <v>1.1000000000000001</v>
      </c>
      <c r="BH80" s="7">
        <f t="shared" si="68"/>
        <v>0</v>
      </c>
      <c r="BI80" s="7">
        <f t="shared" si="69"/>
        <v>1.9592335606480682</v>
      </c>
      <c r="BJ80" s="12" t="str">
        <f t="shared" si="70"/>
        <v/>
      </c>
      <c r="BK80" s="80">
        <f t="shared" si="71"/>
        <v>0</v>
      </c>
      <c r="BL80" s="7">
        <f t="shared" si="72"/>
        <v>0</v>
      </c>
      <c r="BM80" s="7">
        <f t="shared" si="136"/>
        <v>1.1562335606480683</v>
      </c>
      <c r="BN80" s="12" t="str">
        <f t="shared" si="161"/>
        <v/>
      </c>
      <c r="BO80" s="9">
        <f t="shared" si="162"/>
        <v>1.9592335606480682</v>
      </c>
      <c r="BP80" s="2">
        <f t="shared" si="163"/>
        <v>1.781121418770971</v>
      </c>
      <c r="BQ80" s="2">
        <f t="shared" si="164"/>
        <v>1.781121418770971</v>
      </c>
      <c r="BR80" s="20">
        <f t="shared" si="142"/>
        <v>2</v>
      </c>
      <c r="BS80" s="20">
        <f t="shared" si="142"/>
        <v>2</v>
      </c>
      <c r="BT80" s="20">
        <f t="shared" si="142"/>
        <v>2</v>
      </c>
      <c r="BU80" s="86">
        <f t="shared" si="165"/>
        <v>1</v>
      </c>
      <c r="BV80" s="86">
        <f t="shared" si="166"/>
        <v>1</v>
      </c>
      <c r="BW80" s="20">
        <f t="shared" si="142"/>
        <v>3</v>
      </c>
      <c r="BX80" s="86">
        <f t="shared" si="143"/>
        <v>0.1</v>
      </c>
      <c r="BY80" s="86">
        <f t="shared" si="217"/>
        <v>0.12</v>
      </c>
      <c r="BZ80" s="86">
        <f t="shared" si="217"/>
        <v>0.15</v>
      </c>
      <c r="CA80" s="86">
        <f t="shared" si="217"/>
        <v>0.17</v>
      </c>
      <c r="CB80" s="86">
        <f t="shared" si="217"/>
        <v>0.19</v>
      </c>
      <c r="CC80" s="86">
        <f t="shared" si="217"/>
        <v>0.22</v>
      </c>
      <c r="CD80" s="86">
        <f t="shared" si="217"/>
        <v>0.05</v>
      </c>
      <c r="CE80" s="20" t="str">
        <f t="shared" si="137"/>
        <v>OK (100 %)</v>
      </c>
      <c r="CF80" s="14">
        <f t="shared" si="167"/>
        <v>4.9179999999999771</v>
      </c>
      <c r="CG80" s="14">
        <f t="shared" si="168"/>
        <v>5.5179999999999767</v>
      </c>
      <c r="CH80" s="8">
        <f t="shared" si="169"/>
        <v>-1.1755401363888422</v>
      </c>
      <c r="CI80" s="9">
        <f t="shared" si="170"/>
        <v>6.1379999999999768</v>
      </c>
      <c r="CJ80" s="9">
        <f t="shared" si="171"/>
        <v>0</v>
      </c>
      <c r="CK80" s="9">
        <f t="shared" si="172"/>
        <v>6.1379999999999768</v>
      </c>
      <c r="CL80" s="9">
        <f t="shared" si="173"/>
        <v>0</v>
      </c>
      <c r="CM80" s="9">
        <f t="shared" si="174"/>
        <v>0.47195376744679135</v>
      </c>
      <c r="CN80" s="9">
        <f t="shared" si="175"/>
        <v>0</v>
      </c>
      <c r="CO80" s="9">
        <f t="shared" si="176"/>
        <v>0</v>
      </c>
      <c r="CP80" s="9">
        <f t="shared" si="177"/>
        <v>0</v>
      </c>
      <c r="CQ80" s="9">
        <f t="shared" si="178"/>
        <v>0</v>
      </c>
      <c r="CR80" s="9">
        <f t="shared" si="179"/>
        <v>0</v>
      </c>
      <c r="CS80" s="9">
        <f t="shared" si="180"/>
        <v>0</v>
      </c>
      <c r="CT80" s="9">
        <f t="shared" si="181"/>
        <v>0</v>
      </c>
      <c r="CU80" s="9">
        <f t="shared" si="182"/>
        <v>0</v>
      </c>
      <c r="CV80" s="9">
        <f t="shared" si="183"/>
        <v>9.635510651267154</v>
      </c>
      <c r="CW80" s="9">
        <f t="shared" si="184"/>
        <v>0.9635510651267154</v>
      </c>
      <c r="CX80" s="9">
        <f t="shared" si="185"/>
        <v>1.1562612781520585</v>
      </c>
      <c r="CY80" s="9">
        <f t="shared" si="186"/>
        <v>1.4453265976900731</v>
      </c>
      <c r="CZ80" s="9">
        <f t="shared" si="187"/>
        <v>1.6380368107154164</v>
      </c>
      <c r="DA80" s="9">
        <f t="shared" si="188"/>
        <v>1.8307470237407593</v>
      </c>
      <c r="DB80" s="9">
        <f t="shared" si="189"/>
        <v>2.1198123432787739</v>
      </c>
      <c r="DC80" s="9">
        <f t="shared" si="190"/>
        <v>0.4817755325633577</v>
      </c>
      <c r="DD80" s="2">
        <f t="shared" si="191"/>
        <v>0.60697999999999752</v>
      </c>
      <c r="DE80" s="2">
        <f t="shared" si="192"/>
        <v>0</v>
      </c>
      <c r="DF80" s="2">
        <f t="shared" si="193"/>
        <v>3.3520202325531931</v>
      </c>
      <c r="DG80" s="2">
        <f t="shared" si="194"/>
        <v>0</v>
      </c>
      <c r="DH80" s="2">
        <f t="shared" si="195"/>
        <v>0</v>
      </c>
      <c r="DI80" s="2">
        <f t="shared" si="196"/>
        <v>0</v>
      </c>
      <c r="DJ80" s="2">
        <f t="shared" si="197"/>
        <v>0</v>
      </c>
      <c r="DK80" s="2">
        <f t="shared" si="198"/>
        <v>6.3800967876560133</v>
      </c>
      <c r="DL80" s="16">
        <f t="shared" si="199"/>
        <v>0</v>
      </c>
      <c r="DM80" s="16">
        <f t="shared" si="200"/>
        <v>0</v>
      </c>
      <c r="DN80" s="16">
        <f t="shared" si="201"/>
        <v>10.811050787655995</v>
      </c>
      <c r="DO80" s="72">
        <f t="shared" si="202"/>
        <v>-1.1755401363888414</v>
      </c>
      <c r="DP80" s="16">
        <f t="shared" si="203"/>
        <v>0</v>
      </c>
      <c r="DQ80" s="16">
        <f t="shared" si="204"/>
        <v>6.3800967876560133</v>
      </c>
      <c r="DR80" s="2">
        <f t="shared" si="205"/>
        <v>21.865046536832356</v>
      </c>
      <c r="DS80" s="2">
        <f t="shared" si="206"/>
        <v>0</v>
      </c>
      <c r="DT80" s="2">
        <f t="shared" si="207"/>
        <v>0</v>
      </c>
      <c r="DU80" s="2">
        <f t="shared" si="208"/>
        <v>0</v>
      </c>
      <c r="DV80" s="15" t="s">
        <v>215</v>
      </c>
      <c r="DW80" s="17"/>
      <c r="DX80" s="17"/>
      <c r="DY80" s="47" t="str">
        <f t="shared" si="147"/>
        <v/>
      </c>
      <c r="DZ80" s="47" t="str">
        <f t="shared" si="147"/>
        <v/>
      </c>
      <c r="EA80" s="47" t="str">
        <f t="shared" si="147"/>
        <v/>
      </c>
      <c r="EB80" s="47" t="str">
        <f t="shared" si="147"/>
        <v/>
      </c>
      <c r="EC80" s="49" t="str">
        <f t="shared" si="147"/>
        <v/>
      </c>
      <c r="ED80" s="49" t="str">
        <f t="shared" si="147"/>
        <v/>
      </c>
      <c r="EE80" s="47" t="str">
        <f t="shared" si="147"/>
        <v/>
      </c>
      <c r="EF80" s="47" t="str">
        <f t="shared" si="147"/>
        <v/>
      </c>
      <c r="EG80" s="47" t="str">
        <f t="shared" si="148"/>
        <v/>
      </c>
      <c r="EH80" s="6">
        <f t="shared" si="18"/>
        <v>0</v>
      </c>
      <c r="EI80" s="6">
        <f t="shared" si="19"/>
        <v>0</v>
      </c>
      <c r="EJ80" s="2" t="str">
        <f t="shared" si="20"/>
        <v/>
      </c>
      <c r="EK80" s="2" t="str">
        <f t="shared" si="21"/>
        <v/>
      </c>
      <c r="EL80" s="2" t="str">
        <f t="shared" si="139"/>
        <v/>
      </c>
      <c r="EM80" s="2" t="str">
        <f t="shared" si="149"/>
        <v/>
      </c>
      <c r="EN80" s="2" t="str">
        <f t="shared" si="24"/>
        <v/>
      </c>
      <c r="EO80" s="2">
        <f t="shared" si="25"/>
        <v>0</v>
      </c>
      <c r="EP80" s="2">
        <f t="shared" si="209"/>
        <v>0</v>
      </c>
      <c r="EQ80" s="2"/>
      <c r="ER80" s="2"/>
      <c r="ES80" s="2"/>
      <c r="ET80" s="2"/>
      <c r="EU80" s="2"/>
      <c r="EV80" s="2"/>
      <c r="EW80" s="2">
        <f t="shared" si="150"/>
        <v>0</v>
      </c>
      <c r="EX80" s="2">
        <f t="shared" si="151"/>
        <v>0</v>
      </c>
      <c r="EY80" s="2">
        <f t="shared" si="210"/>
        <v>0</v>
      </c>
      <c r="EZ80" s="2">
        <f t="shared" si="152"/>
        <v>0</v>
      </c>
      <c r="FA80" s="2">
        <f t="shared" si="153"/>
        <v>0</v>
      </c>
      <c r="FB80" s="59"/>
      <c r="FC80" s="2">
        <f t="shared" si="30"/>
        <v>0</v>
      </c>
      <c r="FD80" s="2">
        <f t="shared" si="211"/>
        <v>0</v>
      </c>
      <c r="FE80" s="3">
        <f t="shared" si="138"/>
        <v>0</v>
      </c>
      <c r="FF80" s="3">
        <f t="shared" si="126"/>
        <v>0</v>
      </c>
      <c r="FG80" s="3">
        <f t="shared" si="127"/>
        <v>0</v>
      </c>
      <c r="FH80" s="3">
        <f t="shared" si="31"/>
        <v>0</v>
      </c>
      <c r="FI80" s="67">
        <f t="shared" si="154"/>
        <v>0</v>
      </c>
      <c r="FJ80" s="3">
        <f t="shared" si="155"/>
        <v>0</v>
      </c>
      <c r="FK80" s="3">
        <f t="shared" si="156"/>
        <v>0</v>
      </c>
      <c r="FL80" s="3">
        <f t="shared" si="128"/>
        <v>0</v>
      </c>
      <c r="FM80" s="3">
        <f t="shared" si="129"/>
        <v>0</v>
      </c>
      <c r="FN80" s="3">
        <f t="shared" si="212"/>
        <v>0</v>
      </c>
      <c r="FO80" s="2">
        <f t="shared" si="35"/>
        <v>0</v>
      </c>
      <c r="FP80" s="2">
        <f t="shared" si="36"/>
        <v>0</v>
      </c>
      <c r="FQ80" s="2">
        <f t="shared" si="213"/>
        <v>0</v>
      </c>
      <c r="FR80" s="6" t="str">
        <f>IF(A80=1,1,IF(DW80="","",COUNTA($DW$31:DW80)+1))</f>
        <v/>
      </c>
      <c r="FS80" s="6" t="str">
        <f t="shared" si="37"/>
        <v/>
      </c>
      <c r="FT80" s="43">
        <f t="shared" si="214"/>
        <v>1</v>
      </c>
      <c r="FU80" s="23">
        <f t="shared" si="215"/>
        <v>1</v>
      </c>
      <c r="FV80" s="21">
        <f t="shared" si="216"/>
        <v>2</v>
      </c>
    </row>
    <row r="81" spans="1:178">
      <c r="A81" s="4">
        <f t="shared" si="38"/>
        <v>51</v>
      </c>
      <c r="B81" s="33">
        <v>408.41399999999999</v>
      </c>
      <c r="C81" s="33">
        <v>398.60423430321595</v>
      </c>
      <c r="D81" s="33">
        <v>396.95483311043449</v>
      </c>
      <c r="E81" s="33"/>
      <c r="F81" s="33"/>
      <c r="G81" s="11" t="str">
        <f t="shared" si="4"/>
        <v/>
      </c>
      <c r="H81" s="3">
        <f t="shared" si="39"/>
        <v>408.41399999999999</v>
      </c>
      <c r="I81" s="3">
        <f t="shared" si="5"/>
        <v>408.41399999999999</v>
      </c>
      <c r="J81" s="3">
        <f t="shared" si="40"/>
        <v>398.60423430321595</v>
      </c>
      <c r="K81" s="3">
        <f t="shared" si="6"/>
        <v>398.60423430321595</v>
      </c>
      <c r="L81" s="2">
        <f t="shared" si="7"/>
        <v>398.60423430321595</v>
      </c>
      <c r="M81" s="8">
        <f t="shared" si="41"/>
        <v>408.41399999999999</v>
      </c>
      <c r="N81" s="8">
        <f t="shared" si="8"/>
        <v>408.41399999999999</v>
      </c>
      <c r="O81" s="8">
        <f t="shared" si="42"/>
        <v>396.95483311043449</v>
      </c>
      <c r="P81" s="8">
        <f t="shared" si="9"/>
        <v>396.95483311043449</v>
      </c>
      <c r="Q81" s="2">
        <f t="shared" si="10"/>
        <v>396.95483311043449</v>
      </c>
      <c r="R81" s="3">
        <f t="shared" si="11"/>
        <v>0</v>
      </c>
      <c r="S81" s="3" t="str">
        <f t="shared" si="12"/>
        <v/>
      </c>
      <c r="T81" s="3" t="str">
        <f t="shared" si="43"/>
        <v/>
      </c>
      <c r="U81" s="8" t="str">
        <f t="shared" si="13"/>
        <v/>
      </c>
      <c r="V81" s="2" t="str">
        <f t="shared" si="14"/>
        <v/>
      </c>
      <c r="W81" s="2" t="str">
        <f t="shared" si="15"/>
        <v/>
      </c>
      <c r="X81" s="2">
        <f t="shared" si="135"/>
        <v>398.60423430321595</v>
      </c>
      <c r="Y81" s="2">
        <f t="shared" si="16"/>
        <v>1.649401192781454</v>
      </c>
      <c r="Z81" s="46">
        <f t="shared" si="144"/>
        <v>330</v>
      </c>
      <c r="AA81" s="46">
        <f t="shared" si="44"/>
        <v>0</v>
      </c>
      <c r="AB81" s="47"/>
      <c r="AC81" s="46">
        <f t="shared" si="45"/>
        <v>2</v>
      </c>
      <c r="AD81" s="47">
        <f t="shared" si="145"/>
        <v>1.1000000000000001</v>
      </c>
      <c r="AE81" s="48" t="str">
        <f t="shared" si="46"/>
        <v/>
      </c>
      <c r="AF81" s="49">
        <f t="shared" si="141"/>
        <v>0</v>
      </c>
      <c r="AG81" s="49">
        <f t="shared" si="141"/>
        <v>0</v>
      </c>
      <c r="AH81" s="49">
        <f t="shared" si="141"/>
        <v>0</v>
      </c>
      <c r="AI81" s="47">
        <f t="shared" si="141"/>
        <v>0.1</v>
      </c>
      <c r="AJ81" s="47">
        <f t="shared" si="141"/>
        <v>0.3</v>
      </c>
      <c r="AK81" s="46">
        <f t="shared" si="146"/>
        <v>2</v>
      </c>
      <c r="AL81" s="47"/>
      <c r="AM81" s="53">
        <f t="shared" si="157"/>
        <v>0.63</v>
      </c>
      <c r="AN81" s="50" t="str">
        <f t="shared" si="49"/>
        <v>401,508 - 408,414</v>
      </c>
      <c r="AO81" s="53" t="s">
        <v>84</v>
      </c>
      <c r="AP81" s="52">
        <f t="shared" si="158"/>
        <v>6.9060000000000059</v>
      </c>
      <c r="AQ81" s="52">
        <f t="shared" si="159"/>
        <v>6.9060000000000059</v>
      </c>
      <c r="AR81" s="47">
        <f t="shared" si="52"/>
        <v>0</v>
      </c>
      <c r="AS81" s="53">
        <f t="shared" si="53"/>
        <v>1.6603816379285092</v>
      </c>
      <c r="AT81" s="52">
        <f t="shared" si="54"/>
        <v>1.7603816379285093</v>
      </c>
      <c r="AU81" s="9">
        <f t="shared" si="160"/>
        <v>12.157195591534295</v>
      </c>
      <c r="AV81" s="9">
        <f t="shared" si="56"/>
        <v>0.73</v>
      </c>
      <c r="AW81" s="12" t="str">
        <f t="shared" si="57"/>
        <v/>
      </c>
      <c r="AX81" s="9">
        <f t="shared" si="58"/>
        <v>1.7603816379285093</v>
      </c>
      <c r="AY81" s="12" t="str">
        <f t="shared" si="59"/>
        <v/>
      </c>
      <c r="AZ81" s="10">
        <f t="shared" si="60"/>
        <v>8.5529859993982119E-2</v>
      </c>
      <c r="BA81" s="10">
        <f t="shared" si="61"/>
        <v>1.1000000000000001</v>
      </c>
      <c r="BB81" s="10">
        <f t="shared" si="62"/>
        <v>0.11000000000000001</v>
      </c>
      <c r="BC81" s="10">
        <f t="shared" si="63"/>
        <v>0.69300000000000006</v>
      </c>
      <c r="BD81" s="10">
        <f t="shared" si="64"/>
        <v>0.60747014000601796</v>
      </c>
      <c r="BE81" s="12" t="str">
        <f t="shared" si="65"/>
        <v/>
      </c>
      <c r="BF81" s="9">
        <f t="shared" si="66"/>
        <v>1.1000000000000001</v>
      </c>
      <c r="BG81" s="9">
        <f t="shared" si="67"/>
        <v>1.1000000000000001</v>
      </c>
      <c r="BH81" s="7">
        <f t="shared" si="68"/>
        <v>0</v>
      </c>
      <c r="BI81" s="7">
        <f t="shared" si="69"/>
        <v>1.9364198017213605</v>
      </c>
      <c r="BJ81" s="12" t="str">
        <f t="shared" si="70"/>
        <v/>
      </c>
      <c r="BK81" s="80">
        <f t="shared" si="71"/>
        <v>0</v>
      </c>
      <c r="BL81" s="7">
        <f t="shared" si="72"/>
        <v>0</v>
      </c>
      <c r="BM81" s="7">
        <f t="shared" si="136"/>
        <v>1.1334198017213604</v>
      </c>
      <c r="BN81" s="12" t="str">
        <f t="shared" si="161"/>
        <v/>
      </c>
      <c r="BO81" s="9">
        <f t="shared" si="162"/>
        <v>1.9364198017213605</v>
      </c>
      <c r="BP81" s="2">
        <f t="shared" si="163"/>
        <v>1.7603816379285093</v>
      </c>
      <c r="BQ81" s="2">
        <f t="shared" si="164"/>
        <v>1.7603816379285093</v>
      </c>
      <c r="BR81" s="20">
        <f t="shared" si="142"/>
        <v>2</v>
      </c>
      <c r="BS81" s="20">
        <f t="shared" si="142"/>
        <v>2</v>
      </c>
      <c r="BT81" s="20">
        <f t="shared" si="142"/>
        <v>2</v>
      </c>
      <c r="BU81" s="86">
        <f t="shared" si="165"/>
        <v>1</v>
      </c>
      <c r="BV81" s="86">
        <f t="shared" si="166"/>
        <v>1</v>
      </c>
      <c r="BW81" s="20">
        <f t="shared" si="142"/>
        <v>3</v>
      </c>
      <c r="BX81" s="86">
        <f t="shared" si="143"/>
        <v>0.1</v>
      </c>
      <c r="BY81" s="86">
        <f t="shared" si="217"/>
        <v>0.12</v>
      </c>
      <c r="BZ81" s="86">
        <f t="shared" si="217"/>
        <v>0.15</v>
      </c>
      <c r="CA81" s="86">
        <f t="shared" si="217"/>
        <v>0.17</v>
      </c>
      <c r="CB81" s="86">
        <f t="shared" si="217"/>
        <v>0.19</v>
      </c>
      <c r="CC81" s="86">
        <f t="shared" si="217"/>
        <v>0.22</v>
      </c>
      <c r="CD81" s="86">
        <f t="shared" si="217"/>
        <v>0.05</v>
      </c>
      <c r="CE81" s="20" t="str">
        <f t="shared" si="137"/>
        <v>OK (100 %)</v>
      </c>
      <c r="CF81" s="14">
        <f t="shared" si="167"/>
        <v>5.6860000000000062</v>
      </c>
      <c r="CG81" s="14">
        <f t="shared" si="168"/>
        <v>6.2860000000000058</v>
      </c>
      <c r="CH81" s="8">
        <f t="shared" si="169"/>
        <v>6.8992311755261007</v>
      </c>
      <c r="CI81" s="9">
        <f t="shared" si="170"/>
        <v>6.9060000000000059</v>
      </c>
      <c r="CJ81" s="9">
        <f t="shared" si="171"/>
        <v>0</v>
      </c>
      <c r="CK81" s="9">
        <f t="shared" si="172"/>
        <v>6.9060000000000059</v>
      </c>
      <c r="CL81" s="9">
        <f t="shared" si="173"/>
        <v>0</v>
      </c>
      <c r="CM81" s="9">
        <f t="shared" si="174"/>
        <v>0.53764069992217212</v>
      </c>
      <c r="CN81" s="9">
        <f t="shared" si="175"/>
        <v>0</v>
      </c>
      <c r="CO81" s="9">
        <f t="shared" si="176"/>
        <v>0</v>
      </c>
      <c r="CP81" s="9">
        <f t="shared" si="177"/>
        <v>0</v>
      </c>
      <c r="CQ81" s="9">
        <f t="shared" si="178"/>
        <v>0</v>
      </c>
      <c r="CR81" s="9">
        <f t="shared" si="179"/>
        <v>0</v>
      </c>
      <c r="CS81" s="9">
        <f t="shared" si="180"/>
        <v>0</v>
      </c>
      <c r="CT81" s="9">
        <f t="shared" si="181"/>
        <v>0</v>
      </c>
      <c r="CU81" s="9">
        <f t="shared" si="182"/>
        <v>0</v>
      </c>
      <c r="CV81" s="9">
        <f t="shared" si="183"/>
        <v>22.021077933931334</v>
      </c>
      <c r="CW81" s="9">
        <f t="shared" si="184"/>
        <v>2.2021077933931337</v>
      </c>
      <c r="CX81" s="9">
        <f t="shared" si="185"/>
        <v>2.6425293520717599</v>
      </c>
      <c r="CY81" s="9">
        <f t="shared" si="186"/>
        <v>3.3031616900896998</v>
      </c>
      <c r="CZ81" s="9">
        <f t="shared" si="187"/>
        <v>3.7435832487683269</v>
      </c>
      <c r="DA81" s="9">
        <f t="shared" si="188"/>
        <v>4.1840048074469536</v>
      </c>
      <c r="DB81" s="9">
        <f t="shared" si="189"/>
        <v>4.8446371454648931</v>
      </c>
      <c r="DC81" s="9">
        <f t="shared" si="190"/>
        <v>1.1010538966965668</v>
      </c>
      <c r="DD81" s="2">
        <f t="shared" si="191"/>
        <v>0.69146000000000074</v>
      </c>
      <c r="DE81" s="2">
        <f t="shared" si="192"/>
        <v>0.59536</v>
      </c>
      <c r="DF81" s="2">
        <f t="shared" si="193"/>
        <v>3.8185573000778326</v>
      </c>
      <c r="DG81" s="2">
        <f t="shared" si="194"/>
        <v>0</v>
      </c>
      <c r="DH81" s="2">
        <f t="shared" si="195"/>
        <v>0</v>
      </c>
      <c r="DI81" s="2">
        <f t="shared" si="196"/>
        <v>0</v>
      </c>
      <c r="DJ81" s="2">
        <f t="shared" si="197"/>
        <v>0</v>
      </c>
      <c r="DK81" s="2">
        <f t="shared" si="198"/>
        <v>7.1246768736204782</v>
      </c>
      <c r="DL81" s="16">
        <f t="shared" si="199"/>
        <v>0</v>
      </c>
      <c r="DM81" s="16">
        <f t="shared" si="200"/>
        <v>5.747384187667496</v>
      </c>
      <c r="DN81" s="16">
        <f t="shared" si="201"/>
        <v>20.869230946072729</v>
      </c>
      <c r="DO81" s="72">
        <f t="shared" si="202"/>
        <v>1.1518469878586046</v>
      </c>
      <c r="DP81" s="16">
        <f t="shared" si="203"/>
        <v>0</v>
      </c>
      <c r="DQ81" s="16">
        <f t="shared" si="204"/>
        <v>12.872061061287974</v>
      </c>
      <c r="DR81" s="2">
        <f t="shared" si="205"/>
        <v>24.31439118306859</v>
      </c>
      <c r="DS81" s="2">
        <f t="shared" si="206"/>
        <v>0</v>
      </c>
      <c r="DT81" s="2">
        <f t="shared" si="207"/>
        <v>0</v>
      </c>
      <c r="DU81" s="2">
        <f t="shared" si="208"/>
        <v>2.3541518847847529</v>
      </c>
      <c r="DV81" s="15" t="s">
        <v>229</v>
      </c>
      <c r="DW81" s="18">
        <v>1.24</v>
      </c>
      <c r="DX81" s="17"/>
      <c r="DY81" s="47">
        <f t="shared" si="147"/>
        <v>0.6</v>
      </c>
      <c r="DZ81" s="47">
        <f t="shared" si="147"/>
        <v>0.6</v>
      </c>
      <c r="EA81" s="47">
        <f t="shared" si="147"/>
        <v>0.6</v>
      </c>
      <c r="EB81" s="47">
        <f t="shared" si="147"/>
        <v>0.6</v>
      </c>
      <c r="EC81" s="49">
        <f t="shared" si="147"/>
        <v>0</v>
      </c>
      <c r="ED81" s="49">
        <f t="shared" si="147"/>
        <v>0</v>
      </c>
      <c r="EE81" s="47">
        <f t="shared" si="147"/>
        <v>0.2</v>
      </c>
      <c r="EF81" s="47">
        <f t="shared" si="147"/>
        <v>0.1</v>
      </c>
      <c r="EG81" s="47">
        <f t="shared" si="148"/>
        <v>0</v>
      </c>
      <c r="EH81" s="6">
        <f t="shared" si="18"/>
        <v>1.22</v>
      </c>
      <c r="EI81" s="6">
        <f t="shared" si="19"/>
        <v>1.22</v>
      </c>
      <c r="EJ81" s="2">
        <f t="shared" si="20"/>
        <v>2.44</v>
      </c>
      <c r="EK81" s="2">
        <f t="shared" si="21"/>
        <v>2.44</v>
      </c>
      <c r="EL81" s="2">
        <f t="shared" si="139"/>
        <v>1.7494011927814541</v>
      </c>
      <c r="EM81" s="2">
        <f t="shared" si="149"/>
        <v>1.8494011927814542</v>
      </c>
      <c r="EN81" s="2">
        <f t="shared" si="24"/>
        <v>4.5125389103867484</v>
      </c>
      <c r="EO81" s="2">
        <f t="shared" si="25"/>
        <v>11.010594941343665</v>
      </c>
      <c r="EP81" s="2">
        <f t="shared" si="209"/>
        <v>11.010594941343665</v>
      </c>
      <c r="EQ81" s="2"/>
      <c r="ER81" s="2"/>
      <c r="ES81" s="2"/>
      <c r="ET81" s="2"/>
      <c r="EU81" s="2"/>
      <c r="EV81" s="2"/>
      <c r="EW81" s="2">
        <f t="shared" si="150"/>
        <v>5.9535999999999998</v>
      </c>
      <c r="EX81" s="2">
        <f t="shared" si="151"/>
        <v>0.59536</v>
      </c>
      <c r="EY81" s="2">
        <f t="shared" si="210"/>
        <v>0.59536</v>
      </c>
      <c r="EZ81" s="2">
        <f t="shared" si="152"/>
        <v>1.2076282160399165</v>
      </c>
      <c r="FA81" s="2">
        <f t="shared" si="153"/>
        <v>1.8494011927814542</v>
      </c>
      <c r="FB81" s="59"/>
      <c r="FC81" s="2">
        <f t="shared" si="30"/>
        <v>2.3541518847847529</v>
      </c>
      <c r="FD81" s="2">
        <f t="shared" si="211"/>
        <v>2.3541518847847529</v>
      </c>
      <c r="FE81" s="3">
        <f t="shared" si="138"/>
        <v>11.010594941343665</v>
      </c>
      <c r="FF81" s="3">
        <f t="shared" si="126"/>
        <v>2.3541518847847529</v>
      </c>
      <c r="FG81" s="3">
        <f t="shared" si="127"/>
        <v>0.59536</v>
      </c>
      <c r="FH81" s="3">
        <f t="shared" si="31"/>
        <v>1.2</v>
      </c>
      <c r="FI81" s="67">
        <f t="shared" si="154"/>
        <v>1.9364198017213605</v>
      </c>
      <c r="FJ81" s="3">
        <f t="shared" si="155"/>
        <v>1.7494011927814541</v>
      </c>
      <c r="FK81" s="3">
        <f t="shared" si="156"/>
        <v>1.9243413120595996</v>
      </c>
      <c r="FL81" s="3">
        <f t="shared" si="128"/>
        <v>2.3092095744715193</v>
      </c>
      <c r="FM81" s="3">
        <f t="shared" si="129"/>
        <v>5.7518734820873947</v>
      </c>
      <c r="FN81" s="3">
        <f t="shared" si="212"/>
        <v>5.7518734820873947</v>
      </c>
      <c r="FO81" s="2">
        <f t="shared" si="35"/>
        <v>2.44</v>
      </c>
      <c r="FP81" s="2">
        <f t="shared" si="36"/>
        <v>5.9535999999999998</v>
      </c>
      <c r="FQ81" s="2">
        <f t="shared" si="213"/>
        <v>5.9535999999999998</v>
      </c>
      <c r="FR81" s="6">
        <f>IF(A81=1,1,IF(DW81="","",COUNTA($DW$31:DW81)+1))</f>
        <v>17</v>
      </c>
      <c r="FS81" s="6">
        <f t="shared" si="37"/>
        <v>2</v>
      </c>
      <c r="FT81" s="43">
        <f t="shared" si="214"/>
        <v>1</v>
      </c>
      <c r="FU81" s="23">
        <f t="shared" si="215"/>
        <v>1</v>
      </c>
      <c r="FV81" s="21">
        <f t="shared" si="216"/>
        <v>2</v>
      </c>
    </row>
    <row r="82" spans="1:178">
      <c r="A82" s="4">
        <f t="shared" si="38"/>
        <v>52</v>
      </c>
      <c r="B82" s="33">
        <v>411.04199999999997</v>
      </c>
      <c r="C82" s="33">
        <v>398.73</v>
      </c>
      <c r="D82" s="33">
        <v>397.08895577502813</v>
      </c>
      <c r="E82" s="33"/>
      <c r="F82" s="33"/>
      <c r="G82" s="11" t="str">
        <f t="shared" si="4"/>
        <v/>
      </c>
      <c r="H82" s="3">
        <f t="shared" si="39"/>
        <v>411.04199999999997</v>
      </c>
      <c r="I82" s="3">
        <f t="shared" si="5"/>
        <v>411.04199999999997</v>
      </c>
      <c r="J82" s="3">
        <f t="shared" si="40"/>
        <v>398.73</v>
      </c>
      <c r="K82" s="3">
        <f t="shared" si="6"/>
        <v>398.73</v>
      </c>
      <c r="L82" s="2">
        <f t="shared" si="7"/>
        <v>398.73</v>
      </c>
      <c r="M82" s="8">
        <f t="shared" si="41"/>
        <v>411.04199999999997</v>
      </c>
      <c r="N82" s="8">
        <f t="shared" si="8"/>
        <v>411.04199999999997</v>
      </c>
      <c r="O82" s="8">
        <f t="shared" si="42"/>
        <v>397.08895577502813</v>
      </c>
      <c r="P82" s="8">
        <f t="shared" si="9"/>
        <v>397.08895577502813</v>
      </c>
      <c r="Q82" s="2">
        <f t="shared" si="10"/>
        <v>397.08895577502813</v>
      </c>
      <c r="R82" s="3">
        <f t="shared" si="11"/>
        <v>0</v>
      </c>
      <c r="S82" s="3" t="str">
        <f t="shared" si="12"/>
        <v/>
      </c>
      <c r="T82" s="3" t="str">
        <f t="shared" si="43"/>
        <v/>
      </c>
      <c r="U82" s="8" t="str">
        <f t="shared" si="13"/>
        <v/>
      </c>
      <c r="V82" s="2" t="str">
        <f t="shared" si="14"/>
        <v/>
      </c>
      <c r="W82" s="2" t="str">
        <f t="shared" si="15"/>
        <v/>
      </c>
      <c r="X82" s="2">
        <f t="shared" si="135"/>
        <v>398.73</v>
      </c>
      <c r="Y82" s="2">
        <f t="shared" si="16"/>
        <v>1.6410442249718926</v>
      </c>
      <c r="Z82" s="46">
        <f t="shared" si="144"/>
        <v>330</v>
      </c>
      <c r="AA82" s="46">
        <f t="shared" si="44"/>
        <v>0</v>
      </c>
      <c r="AB82" s="47"/>
      <c r="AC82" s="46">
        <f t="shared" si="45"/>
        <v>2</v>
      </c>
      <c r="AD82" s="47">
        <f t="shared" si="145"/>
        <v>1.1000000000000001</v>
      </c>
      <c r="AE82" s="48" t="str">
        <f t="shared" si="46"/>
        <v/>
      </c>
      <c r="AF82" s="49">
        <f t="shared" si="141"/>
        <v>0</v>
      </c>
      <c r="AG82" s="49">
        <f t="shared" si="141"/>
        <v>0</v>
      </c>
      <c r="AH82" s="49">
        <f t="shared" si="141"/>
        <v>0</v>
      </c>
      <c r="AI82" s="47">
        <f t="shared" si="141"/>
        <v>0.1</v>
      </c>
      <c r="AJ82" s="47">
        <f t="shared" si="141"/>
        <v>0.3</v>
      </c>
      <c r="AK82" s="46">
        <f t="shared" si="146"/>
        <v>2</v>
      </c>
      <c r="AL82" s="47"/>
      <c r="AM82" s="53">
        <f t="shared" si="157"/>
        <v>0.63</v>
      </c>
      <c r="AN82" s="50" t="str">
        <f t="shared" si="49"/>
        <v>408,414 - 411,042</v>
      </c>
      <c r="AO82" s="53" t="s">
        <v>84</v>
      </c>
      <c r="AP82" s="52">
        <f t="shared" si="158"/>
        <v>2.6279999999999859</v>
      </c>
      <c r="AQ82" s="52">
        <f t="shared" si="159"/>
        <v>2.6279999999999859</v>
      </c>
      <c r="AR82" s="47">
        <f t="shared" si="52"/>
        <v>0</v>
      </c>
      <c r="AS82" s="53">
        <f t="shared" si="53"/>
        <v>1.6452227088766733</v>
      </c>
      <c r="AT82" s="52">
        <f t="shared" si="54"/>
        <v>1.7452227088766734</v>
      </c>
      <c r="AU82" s="9">
        <f t="shared" si="160"/>
        <v>4.5864452789278731</v>
      </c>
      <c r="AV82" s="9">
        <f t="shared" si="56"/>
        <v>0.73</v>
      </c>
      <c r="AW82" s="12" t="str">
        <f t="shared" si="57"/>
        <v/>
      </c>
      <c r="AX82" s="9">
        <f t="shared" si="58"/>
        <v>1.7452227088766734</v>
      </c>
      <c r="AY82" s="12" t="str">
        <f t="shared" si="59"/>
        <v/>
      </c>
      <c r="AZ82" s="10">
        <f t="shared" si="60"/>
        <v>8.5529859993982119E-2</v>
      </c>
      <c r="BA82" s="10">
        <f t="shared" si="61"/>
        <v>1.1000000000000001</v>
      </c>
      <c r="BB82" s="10">
        <f t="shared" si="62"/>
        <v>0.11000000000000001</v>
      </c>
      <c r="BC82" s="10">
        <f t="shared" si="63"/>
        <v>0.69300000000000006</v>
      </c>
      <c r="BD82" s="10">
        <f t="shared" si="64"/>
        <v>0.60747014000601796</v>
      </c>
      <c r="BE82" s="12" t="str">
        <f t="shared" si="65"/>
        <v/>
      </c>
      <c r="BF82" s="9">
        <f t="shared" si="66"/>
        <v>1.1000000000000001</v>
      </c>
      <c r="BG82" s="9">
        <f t="shared" si="67"/>
        <v>1.1000000000000001</v>
      </c>
      <c r="BH82" s="7">
        <f t="shared" si="68"/>
        <v>0</v>
      </c>
      <c r="BI82" s="7">
        <f t="shared" si="69"/>
        <v>1.9197449797643409</v>
      </c>
      <c r="BJ82" s="12" t="str">
        <f t="shared" si="70"/>
        <v/>
      </c>
      <c r="BK82" s="80">
        <f t="shared" si="71"/>
        <v>0</v>
      </c>
      <c r="BL82" s="7">
        <f t="shared" si="72"/>
        <v>0</v>
      </c>
      <c r="BM82" s="7">
        <f t="shared" si="136"/>
        <v>1.116744979764341</v>
      </c>
      <c r="BN82" s="12" t="str">
        <f t="shared" si="161"/>
        <v/>
      </c>
      <c r="BO82" s="9">
        <f t="shared" si="162"/>
        <v>1.9197449797643409</v>
      </c>
      <c r="BP82" s="2">
        <f t="shared" si="163"/>
        <v>1.7452227088766734</v>
      </c>
      <c r="BQ82" s="2">
        <f t="shared" si="164"/>
        <v>1.7452227088766734</v>
      </c>
      <c r="BR82" s="20">
        <f t="shared" si="142"/>
        <v>2</v>
      </c>
      <c r="BS82" s="20">
        <f t="shared" si="142"/>
        <v>2</v>
      </c>
      <c r="BT82" s="20">
        <f t="shared" si="142"/>
        <v>2</v>
      </c>
      <c r="BU82" s="86">
        <f t="shared" si="165"/>
        <v>1</v>
      </c>
      <c r="BV82" s="86">
        <f t="shared" si="166"/>
        <v>1</v>
      </c>
      <c r="BW82" s="20">
        <f t="shared" si="142"/>
        <v>3</v>
      </c>
      <c r="BX82" s="86">
        <f t="shared" si="143"/>
        <v>0.1</v>
      </c>
      <c r="BY82" s="86">
        <f t="shared" si="217"/>
        <v>0.12</v>
      </c>
      <c r="BZ82" s="86">
        <f t="shared" si="217"/>
        <v>0.15</v>
      </c>
      <c r="CA82" s="86">
        <f t="shared" si="217"/>
        <v>0.17</v>
      </c>
      <c r="CB82" s="86">
        <f t="shared" si="217"/>
        <v>0.19</v>
      </c>
      <c r="CC82" s="86">
        <f t="shared" si="217"/>
        <v>0.22</v>
      </c>
      <c r="CD82" s="86">
        <f t="shared" si="217"/>
        <v>0.05</v>
      </c>
      <c r="CE82" s="20" t="str">
        <f t="shared" si="137"/>
        <v>OK (100 %)</v>
      </c>
      <c r="CF82" s="14">
        <f t="shared" si="167"/>
        <v>1.4079999999999859</v>
      </c>
      <c r="CG82" s="14">
        <f t="shared" si="168"/>
        <v>2.0079999999999858</v>
      </c>
      <c r="CH82" s="8">
        <f t="shared" si="169"/>
        <v>-1.1518469878586048</v>
      </c>
      <c r="CI82" s="9">
        <f t="shared" si="170"/>
        <v>2.6279999999999859</v>
      </c>
      <c r="CJ82" s="9">
        <f t="shared" si="171"/>
        <v>0</v>
      </c>
      <c r="CK82" s="9">
        <f t="shared" si="172"/>
        <v>2.6279999999999859</v>
      </c>
      <c r="CL82" s="9">
        <f t="shared" si="173"/>
        <v>0</v>
      </c>
      <c r="CM82" s="9">
        <f t="shared" si="174"/>
        <v>0.17174395886791488</v>
      </c>
      <c r="CN82" s="9">
        <f t="shared" si="175"/>
        <v>0</v>
      </c>
      <c r="CO82" s="9">
        <f t="shared" si="176"/>
        <v>0</v>
      </c>
      <c r="CP82" s="9">
        <f t="shared" si="177"/>
        <v>0</v>
      </c>
      <c r="CQ82" s="9">
        <f t="shared" si="178"/>
        <v>0</v>
      </c>
      <c r="CR82" s="9">
        <f t="shared" si="179"/>
        <v>0</v>
      </c>
      <c r="CS82" s="9">
        <f t="shared" si="180"/>
        <v>0</v>
      </c>
      <c r="CT82" s="9">
        <f t="shared" si="181"/>
        <v>0</v>
      </c>
      <c r="CU82" s="9">
        <f t="shared" si="182"/>
        <v>0</v>
      </c>
      <c r="CV82" s="9">
        <f t="shared" si="183"/>
        <v>2.7030009315081651</v>
      </c>
      <c r="CW82" s="9">
        <f t="shared" si="184"/>
        <v>0.27030009315081654</v>
      </c>
      <c r="CX82" s="9">
        <f t="shared" si="185"/>
        <v>0.32436011178097979</v>
      </c>
      <c r="CY82" s="9">
        <f t="shared" si="186"/>
        <v>0.40545013972622473</v>
      </c>
      <c r="CZ82" s="9">
        <f t="shared" si="187"/>
        <v>0.45951015835638809</v>
      </c>
      <c r="DA82" s="9">
        <f t="shared" si="188"/>
        <v>0.51357017698655139</v>
      </c>
      <c r="DB82" s="9">
        <f t="shared" si="189"/>
        <v>0.59466020493179628</v>
      </c>
      <c r="DC82" s="9">
        <f t="shared" si="190"/>
        <v>0.13515004657540827</v>
      </c>
      <c r="DD82" s="2">
        <f t="shared" si="191"/>
        <v>0.22087999999999847</v>
      </c>
      <c r="DE82" s="2">
        <f t="shared" si="192"/>
        <v>0</v>
      </c>
      <c r="DF82" s="2">
        <f t="shared" si="193"/>
        <v>1.2198000411320755</v>
      </c>
      <c r="DG82" s="2">
        <f t="shared" si="194"/>
        <v>0</v>
      </c>
      <c r="DH82" s="2">
        <f t="shared" si="195"/>
        <v>0</v>
      </c>
      <c r="DI82" s="2">
        <f t="shared" si="196"/>
        <v>0</v>
      </c>
      <c r="DJ82" s="2">
        <f t="shared" si="197"/>
        <v>0</v>
      </c>
      <c r="DK82" s="2">
        <f t="shared" si="198"/>
        <v>2.242423919366781</v>
      </c>
      <c r="DL82" s="16">
        <f t="shared" si="199"/>
        <v>0</v>
      </c>
      <c r="DM82" s="16">
        <f t="shared" si="200"/>
        <v>0</v>
      </c>
      <c r="DN82" s="16">
        <f t="shared" si="201"/>
        <v>3.8548479193667697</v>
      </c>
      <c r="DO82" s="72">
        <f t="shared" si="202"/>
        <v>-1.1518469878586046</v>
      </c>
      <c r="DP82" s="16">
        <f t="shared" si="203"/>
        <v>0</v>
      </c>
      <c r="DQ82" s="16">
        <f t="shared" si="204"/>
        <v>2.242423919366781</v>
      </c>
      <c r="DR82" s="2">
        <f t="shared" si="205"/>
        <v>9.1728905578557463</v>
      </c>
      <c r="DS82" s="2">
        <f t="shared" si="206"/>
        <v>0</v>
      </c>
      <c r="DT82" s="2">
        <f t="shared" si="207"/>
        <v>0</v>
      </c>
      <c r="DU82" s="2">
        <f t="shared" si="208"/>
        <v>0</v>
      </c>
      <c r="DV82" s="15" t="s">
        <v>189</v>
      </c>
      <c r="DW82" s="17"/>
      <c r="DX82" s="17"/>
      <c r="DY82" s="47" t="str">
        <f t="shared" si="147"/>
        <v/>
      </c>
      <c r="DZ82" s="47" t="str">
        <f t="shared" si="147"/>
        <v/>
      </c>
      <c r="EA82" s="47" t="str">
        <f t="shared" si="147"/>
        <v/>
      </c>
      <c r="EB82" s="47" t="str">
        <f t="shared" si="147"/>
        <v/>
      </c>
      <c r="EC82" s="49" t="str">
        <f t="shared" si="147"/>
        <v/>
      </c>
      <c r="ED82" s="49" t="str">
        <f t="shared" si="147"/>
        <v/>
      </c>
      <c r="EE82" s="47" t="str">
        <f t="shared" si="147"/>
        <v/>
      </c>
      <c r="EF82" s="47" t="str">
        <f t="shared" si="147"/>
        <v/>
      </c>
      <c r="EG82" s="47" t="str">
        <f t="shared" si="148"/>
        <v/>
      </c>
      <c r="EH82" s="6">
        <f t="shared" si="18"/>
        <v>0</v>
      </c>
      <c r="EI82" s="6">
        <f t="shared" si="19"/>
        <v>0</v>
      </c>
      <c r="EJ82" s="2" t="str">
        <f t="shared" si="20"/>
        <v/>
      </c>
      <c r="EK82" s="2" t="str">
        <f t="shared" si="21"/>
        <v/>
      </c>
      <c r="EL82" s="2" t="str">
        <f t="shared" si="139"/>
        <v/>
      </c>
      <c r="EM82" s="2" t="str">
        <f t="shared" si="149"/>
        <v/>
      </c>
      <c r="EN82" s="2" t="str">
        <f t="shared" si="24"/>
        <v/>
      </c>
      <c r="EO82" s="2">
        <f t="shared" si="25"/>
        <v>0</v>
      </c>
      <c r="EP82" s="2">
        <f t="shared" si="209"/>
        <v>0</v>
      </c>
      <c r="EQ82" s="2"/>
      <c r="ER82" s="2"/>
      <c r="ES82" s="2"/>
      <c r="ET82" s="2"/>
      <c r="EU82" s="2"/>
      <c r="EV82" s="2"/>
      <c r="EW82" s="2">
        <f t="shared" si="150"/>
        <v>0</v>
      </c>
      <c r="EX82" s="2">
        <f t="shared" si="151"/>
        <v>0</v>
      </c>
      <c r="EY82" s="2">
        <f t="shared" si="210"/>
        <v>0</v>
      </c>
      <c r="EZ82" s="2">
        <f t="shared" si="152"/>
        <v>0</v>
      </c>
      <c r="FA82" s="2">
        <f t="shared" si="153"/>
        <v>0</v>
      </c>
      <c r="FB82" s="59"/>
      <c r="FC82" s="2">
        <f t="shared" si="30"/>
        <v>0</v>
      </c>
      <c r="FD82" s="2">
        <f t="shared" si="211"/>
        <v>0</v>
      </c>
      <c r="FE82" s="3">
        <f t="shared" si="138"/>
        <v>0</v>
      </c>
      <c r="FF82" s="3">
        <f t="shared" si="126"/>
        <v>0</v>
      </c>
      <c r="FG82" s="3">
        <f t="shared" si="127"/>
        <v>0</v>
      </c>
      <c r="FH82" s="3">
        <f t="shared" si="31"/>
        <v>0</v>
      </c>
      <c r="FI82" s="67">
        <f t="shared" si="154"/>
        <v>0</v>
      </c>
      <c r="FJ82" s="3">
        <f t="shared" si="155"/>
        <v>0</v>
      </c>
      <c r="FK82" s="3">
        <f t="shared" si="156"/>
        <v>0</v>
      </c>
      <c r="FL82" s="3">
        <f t="shared" si="128"/>
        <v>0</v>
      </c>
      <c r="FM82" s="3">
        <f t="shared" si="129"/>
        <v>0</v>
      </c>
      <c r="FN82" s="3">
        <f t="shared" si="212"/>
        <v>0</v>
      </c>
      <c r="FO82" s="2">
        <f t="shared" si="35"/>
        <v>0</v>
      </c>
      <c r="FP82" s="2">
        <f t="shared" si="36"/>
        <v>0</v>
      </c>
      <c r="FQ82" s="2">
        <f t="shared" si="213"/>
        <v>0</v>
      </c>
      <c r="FR82" s="6" t="str">
        <f>IF(A82=1,1,IF(DW82="","",COUNTA($DW$31:DW82)+1))</f>
        <v/>
      </c>
      <c r="FS82" s="6" t="str">
        <f t="shared" si="37"/>
        <v/>
      </c>
      <c r="FT82" s="43">
        <f t="shared" si="214"/>
        <v>1</v>
      </c>
      <c r="FU82" s="23">
        <f t="shared" si="215"/>
        <v>1</v>
      </c>
      <c r="FV82" s="21">
        <f t="shared" si="216"/>
        <v>2</v>
      </c>
    </row>
    <row r="83" spans="1:178">
      <c r="A83" s="4">
        <f t="shared" si="38"/>
        <v>53</v>
      </c>
      <c r="B83" s="33">
        <v>412.73</v>
      </c>
      <c r="C83" s="33">
        <v>398.77510457937899</v>
      </c>
      <c r="D83" s="33">
        <v>397.17510457937897</v>
      </c>
      <c r="E83" s="33"/>
      <c r="F83" s="33"/>
      <c r="G83" s="11" t="str">
        <f t="shared" si="4"/>
        <v/>
      </c>
      <c r="H83" s="3">
        <f t="shared" si="39"/>
        <v>412.73</v>
      </c>
      <c r="I83" s="3">
        <f t="shared" si="5"/>
        <v>412.73</v>
      </c>
      <c r="J83" s="3">
        <f t="shared" si="40"/>
        <v>398.77510457937899</v>
      </c>
      <c r="K83" s="3">
        <f t="shared" si="6"/>
        <v>398.77510457937899</v>
      </c>
      <c r="L83" s="2">
        <f t="shared" si="7"/>
        <v>398.77510457937899</v>
      </c>
      <c r="M83" s="8">
        <f t="shared" si="41"/>
        <v>412.73</v>
      </c>
      <c r="N83" s="8">
        <f t="shared" si="8"/>
        <v>412.73</v>
      </c>
      <c r="O83" s="8">
        <f t="shared" si="42"/>
        <v>397.17510457937897</v>
      </c>
      <c r="P83" s="8">
        <f t="shared" si="9"/>
        <v>397.17510457937897</v>
      </c>
      <c r="Q83" s="2">
        <f t="shared" si="10"/>
        <v>397.17510457937897</v>
      </c>
      <c r="R83" s="3">
        <f t="shared" si="11"/>
        <v>0</v>
      </c>
      <c r="S83" s="3" t="str">
        <f t="shared" si="12"/>
        <v/>
      </c>
      <c r="T83" s="3" t="str">
        <f t="shared" si="43"/>
        <v/>
      </c>
      <c r="U83" s="8" t="str">
        <f t="shared" si="13"/>
        <v/>
      </c>
      <c r="V83" s="2" t="str">
        <f t="shared" si="14"/>
        <v/>
      </c>
      <c r="W83" s="2" t="str">
        <f t="shared" si="15"/>
        <v/>
      </c>
      <c r="X83" s="2">
        <f t="shared" si="135"/>
        <v>398.77510457937899</v>
      </c>
      <c r="Y83" s="2">
        <f t="shared" si="16"/>
        <v>1.6000000000000227</v>
      </c>
      <c r="Z83" s="46">
        <f t="shared" si="144"/>
        <v>330</v>
      </c>
      <c r="AA83" s="46">
        <f t="shared" si="44"/>
        <v>0</v>
      </c>
      <c r="AB83" s="47"/>
      <c r="AC83" s="46">
        <f t="shared" si="45"/>
        <v>2</v>
      </c>
      <c r="AD83" s="47">
        <f t="shared" si="145"/>
        <v>1.1000000000000001</v>
      </c>
      <c r="AE83" s="48" t="str">
        <f t="shared" si="46"/>
        <v/>
      </c>
      <c r="AF83" s="49">
        <f t="shared" si="141"/>
        <v>0</v>
      </c>
      <c r="AG83" s="49">
        <f t="shared" si="141"/>
        <v>0</v>
      </c>
      <c r="AH83" s="49">
        <f t="shared" si="141"/>
        <v>0</v>
      </c>
      <c r="AI83" s="47">
        <f t="shared" si="141"/>
        <v>0.1</v>
      </c>
      <c r="AJ83" s="47">
        <f t="shared" si="141"/>
        <v>0.3</v>
      </c>
      <c r="AK83" s="46">
        <f t="shared" si="146"/>
        <v>2</v>
      </c>
      <c r="AL83" s="47"/>
      <c r="AM83" s="53">
        <f t="shared" si="157"/>
        <v>0.63</v>
      </c>
      <c r="AN83" s="50" t="str">
        <f t="shared" si="49"/>
        <v>411,042 - 412,73</v>
      </c>
      <c r="AO83" s="53" t="s">
        <v>84</v>
      </c>
      <c r="AP83" s="52">
        <f t="shared" si="158"/>
        <v>1.688000000000045</v>
      </c>
      <c r="AQ83" s="52">
        <f t="shared" si="159"/>
        <v>1.688000000000045</v>
      </c>
      <c r="AR83" s="47">
        <f t="shared" si="52"/>
        <v>0</v>
      </c>
      <c r="AS83" s="53">
        <f t="shared" si="53"/>
        <v>1.6205221124859577</v>
      </c>
      <c r="AT83" s="52">
        <f t="shared" si="54"/>
        <v>1.7205221124859578</v>
      </c>
      <c r="AU83" s="9">
        <f t="shared" si="160"/>
        <v>2.9042413258763742</v>
      </c>
      <c r="AV83" s="9">
        <f t="shared" si="56"/>
        <v>0.73</v>
      </c>
      <c r="AW83" s="12" t="str">
        <f t="shared" si="57"/>
        <v/>
      </c>
      <c r="AX83" s="9">
        <f t="shared" si="58"/>
        <v>1.7205221124859578</v>
      </c>
      <c r="AY83" s="12" t="str">
        <f t="shared" si="59"/>
        <v/>
      </c>
      <c r="AZ83" s="10">
        <f t="shared" si="60"/>
        <v>8.5529859993982119E-2</v>
      </c>
      <c r="BA83" s="10">
        <f t="shared" si="61"/>
        <v>1.1000000000000001</v>
      </c>
      <c r="BB83" s="10">
        <f t="shared" si="62"/>
        <v>0.11000000000000001</v>
      </c>
      <c r="BC83" s="10">
        <f t="shared" si="63"/>
        <v>0.69300000000000006</v>
      </c>
      <c r="BD83" s="10">
        <f t="shared" si="64"/>
        <v>0.60747014000601796</v>
      </c>
      <c r="BE83" s="12" t="str">
        <f t="shared" si="65"/>
        <v/>
      </c>
      <c r="BF83" s="9">
        <f t="shared" si="66"/>
        <v>1.1000000000000001</v>
      </c>
      <c r="BG83" s="9">
        <f t="shared" si="67"/>
        <v>1.1000000000000001</v>
      </c>
      <c r="BH83" s="7">
        <f t="shared" si="68"/>
        <v>0</v>
      </c>
      <c r="BI83" s="7">
        <f t="shared" si="69"/>
        <v>1.8925743237345536</v>
      </c>
      <c r="BJ83" s="12" t="str">
        <f t="shared" si="70"/>
        <v/>
      </c>
      <c r="BK83" s="80">
        <f t="shared" si="71"/>
        <v>0</v>
      </c>
      <c r="BL83" s="7">
        <f t="shared" si="72"/>
        <v>0</v>
      </c>
      <c r="BM83" s="7">
        <f t="shared" si="136"/>
        <v>1.0895743237345537</v>
      </c>
      <c r="BN83" s="12" t="str">
        <f t="shared" si="161"/>
        <v/>
      </c>
      <c r="BO83" s="9">
        <f t="shared" si="162"/>
        <v>1.8925743237345536</v>
      </c>
      <c r="BP83" s="2">
        <f t="shared" si="163"/>
        <v>1.7205221124859578</v>
      </c>
      <c r="BQ83" s="2">
        <f t="shared" si="164"/>
        <v>1.7205221124859578</v>
      </c>
      <c r="BR83" s="20">
        <f t="shared" si="142"/>
        <v>2</v>
      </c>
      <c r="BS83" s="20">
        <f t="shared" si="142"/>
        <v>2</v>
      </c>
      <c r="BT83" s="20">
        <f t="shared" si="142"/>
        <v>2</v>
      </c>
      <c r="BU83" s="86">
        <f t="shared" si="165"/>
        <v>1</v>
      </c>
      <c r="BV83" s="86">
        <f t="shared" si="166"/>
        <v>1</v>
      </c>
      <c r="BW83" s="20">
        <f t="shared" si="142"/>
        <v>3</v>
      </c>
      <c r="BX83" s="86">
        <f t="shared" si="143"/>
        <v>0.1</v>
      </c>
      <c r="BY83" s="86">
        <f t="shared" si="217"/>
        <v>0.12</v>
      </c>
      <c r="BZ83" s="86">
        <f t="shared" si="217"/>
        <v>0.15</v>
      </c>
      <c r="CA83" s="86">
        <f t="shared" si="217"/>
        <v>0.17</v>
      </c>
      <c r="CB83" s="86">
        <f t="shared" si="217"/>
        <v>0.19</v>
      </c>
      <c r="CC83" s="86">
        <f t="shared" si="217"/>
        <v>0.22</v>
      </c>
      <c r="CD83" s="86">
        <f t="shared" si="217"/>
        <v>0.05</v>
      </c>
      <c r="CE83" s="20" t="str">
        <f t="shared" si="137"/>
        <v>OK (100 %)</v>
      </c>
      <c r="CF83" s="14">
        <f t="shared" si="167"/>
        <v>0.46800000000004505</v>
      </c>
      <c r="CG83" s="14">
        <f t="shared" si="168"/>
        <v>1.0680000000000449</v>
      </c>
      <c r="CH83" s="8">
        <f t="shared" si="169"/>
        <v>6.6910817952835329</v>
      </c>
      <c r="CI83" s="9">
        <f t="shared" si="170"/>
        <v>1.688000000000045</v>
      </c>
      <c r="CJ83" s="9">
        <f t="shared" si="171"/>
        <v>0</v>
      </c>
      <c r="CK83" s="9">
        <f t="shared" si="172"/>
        <v>1.688000000000045</v>
      </c>
      <c r="CL83" s="9">
        <f t="shared" si="173"/>
        <v>0</v>
      </c>
      <c r="CM83" s="9">
        <f t="shared" si="174"/>
        <v>9.1345890473576746E-2</v>
      </c>
      <c r="CN83" s="9">
        <f t="shared" si="175"/>
        <v>0</v>
      </c>
      <c r="CO83" s="9">
        <f t="shared" si="176"/>
        <v>0</v>
      </c>
      <c r="CP83" s="9">
        <f t="shared" si="177"/>
        <v>0</v>
      </c>
      <c r="CQ83" s="9">
        <f t="shared" si="178"/>
        <v>0</v>
      </c>
      <c r="CR83" s="9">
        <f t="shared" si="179"/>
        <v>0</v>
      </c>
      <c r="CS83" s="9">
        <f t="shared" si="180"/>
        <v>0</v>
      </c>
      <c r="CT83" s="9">
        <f t="shared" si="181"/>
        <v>0</v>
      </c>
      <c r="CU83" s="9">
        <f t="shared" si="182"/>
        <v>0</v>
      </c>
      <c r="CV83" s="9">
        <f t="shared" si="183"/>
        <v>11.602204783507991</v>
      </c>
      <c r="CW83" s="9">
        <f t="shared" si="184"/>
        <v>1.1602204783507992</v>
      </c>
      <c r="CX83" s="9">
        <f t="shared" si="185"/>
        <v>1.3922645740209589</v>
      </c>
      <c r="CY83" s="9">
        <f t="shared" si="186"/>
        <v>1.7403307175261986</v>
      </c>
      <c r="CZ83" s="9">
        <f t="shared" si="187"/>
        <v>1.9723748131963588</v>
      </c>
      <c r="DA83" s="9">
        <f t="shared" si="188"/>
        <v>2.2044189088665185</v>
      </c>
      <c r="DB83" s="9">
        <f t="shared" si="189"/>
        <v>2.5524850523717579</v>
      </c>
      <c r="DC83" s="9">
        <f t="shared" si="190"/>
        <v>0.58011023917539961</v>
      </c>
      <c r="DD83" s="2">
        <f t="shared" si="191"/>
        <v>0.11748000000000496</v>
      </c>
      <c r="DE83" s="2">
        <f t="shared" si="192"/>
        <v>0.59536</v>
      </c>
      <c r="DF83" s="2">
        <f t="shared" si="193"/>
        <v>0.64877810952645443</v>
      </c>
      <c r="DG83" s="2">
        <f t="shared" si="194"/>
        <v>0</v>
      </c>
      <c r="DH83" s="2">
        <f t="shared" si="195"/>
        <v>0</v>
      </c>
      <c r="DI83" s="2">
        <f t="shared" si="196"/>
        <v>0</v>
      </c>
      <c r="DJ83" s="2">
        <f t="shared" si="197"/>
        <v>0</v>
      </c>
      <c r="DK83" s="2">
        <f t="shared" si="198"/>
        <v>1.1636653777485522</v>
      </c>
      <c r="DL83" s="16">
        <f t="shared" si="199"/>
        <v>0</v>
      </c>
      <c r="DM83" s="16">
        <f t="shared" si="200"/>
        <v>6.6910817952835329</v>
      </c>
      <c r="DN83" s="16">
        <f t="shared" si="201"/>
        <v>11.60220478350799</v>
      </c>
      <c r="DO83" s="72">
        <f t="shared" si="202"/>
        <v>1.7763568394002505E-15</v>
      </c>
      <c r="DP83" s="16">
        <f t="shared" si="203"/>
        <v>1.7763568394002505E-15</v>
      </c>
      <c r="DQ83" s="16">
        <f t="shared" si="204"/>
        <v>7.8547471730320853</v>
      </c>
      <c r="DR83" s="2">
        <f t="shared" si="205"/>
        <v>5.8084826517527484</v>
      </c>
      <c r="DS83" s="2">
        <f t="shared" si="206"/>
        <v>0</v>
      </c>
      <c r="DT83" s="2">
        <f t="shared" si="207"/>
        <v>0</v>
      </c>
      <c r="DU83" s="2">
        <f t="shared" si="208"/>
        <v>2.2944936104758691</v>
      </c>
      <c r="DV83" s="15" t="s">
        <v>230</v>
      </c>
      <c r="DW83" s="18">
        <v>1.24</v>
      </c>
      <c r="DX83" s="17"/>
      <c r="DY83" s="47">
        <f t="shared" si="147"/>
        <v>0.6</v>
      </c>
      <c r="DZ83" s="47">
        <f t="shared" si="147"/>
        <v>0.6</v>
      </c>
      <c r="EA83" s="47">
        <f t="shared" si="147"/>
        <v>0.6</v>
      </c>
      <c r="EB83" s="47">
        <f t="shared" si="147"/>
        <v>0.6</v>
      </c>
      <c r="EC83" s="49">
        <f t="shared" si="147"/>
        <v>0</v>
      </c>
      <c r="ED83" s="49">
        <f t="shared" si="147"/>
        <v>0</v>
      </c>
      <c r="EE83" s="47">
        <f t="shared" si="147"/>
        <v>0.2</v>
      </c>
      <c r="EF83" s="47">
        <f t="shared" si="147"/>
        <v>0.1</v>
      </c>
      <c r="EG83" s="47">
        <f t="shared" si="148"/>
        <v>0</v>
      </c>
      <c r="EH83" s="6">
        <f t="shared" si="18"/>
        <v>1.22</v>
      </c>
      <c r="EI83" s="6">
        <f t="shared" si="19"/>
        <v>1.22</v>
      </c>
      <c r="EJ83" s="2">
        <f t="shared" si="20"/>
        <v>2.44</v>
      </c>
      <c r="EK83" s="2">
        <f t="shared" si="21"/>
        <v>2.44</v>
      </c>
      <c r="EL83" s="2">
        <f t="shared" si="139"/>
        <v>1.7000000000000228</v>
      </c>
      <c r="EM83" s="2">
        <f t="shared" si="149"/>
        <v>1.8000000000000229</v>
      </c>
      <c r="EN83" s="2">
        <f t="shared" si="24"/>
        <v>4.3920000000000554</v>
      </c>
      <c r="EO83" s="2">
        <f t="shared" si="25"/>
        <v>10.716480000000136</v>
      </c>
      <c r="EP83" s="2">
        <f t="shared" si="209"/>
        <v>10.716480000000136</v>
      </c>
      <c r="EQ83" s="2"/>
      <c r="ER83" s="2"/>
      <c r="ES83" s="2"/>
      <c r="ET83" s="2"/>
      <c r="EU83" s="2"/>
      <c r="EV83" s="2"/>
      <c r="EW83" s="2">
        <f t="shared" si="150"/>
        <v>5.9535999999999998</v>
      </c>
      <c r="EX83" s="2">
        <f t="shared" si="151"/>
        <v>0.59536</v>
      </c>
      <c r="EY83" s="2">
        <f t="shared" si="210"/>
        <v>0.59536</v>
      </c>
      <c r="EZ83" s="2">
        <f t="shared" si="152"/>
        <v>1.2076282160399165</v>
      </c>
      <c r="FA83" s="2">
        <f t="shared" si="153"/>
        <v>1.8000000000000229</v>
      </c>
      <c r="FB83" s="59"/>
      <c r="FC83" s="2">
        <f t="shared" si="30"/>
        <v>2.2944936104758691</v>
      </c>
      <c r="FD83" s="2">
        <f t="shared" si="211"/>
        <v>2.2944936104758691</v>
      </c>
      <c r="FE83" s="3">
        <f t="shared" si="138"/>
        <v>10.716480000000136</v>
      </c>
      <c r="FF83" s="3">
        <f t="shared" si="126"/>
        <v>2.2944936104758691</v>
      </c>
      <c r="FG83" s="3">
        <f t="shared" si="127"/>
        <v>0.59536</v>
      </c>
      <c r="FH83" s="3">
        <f t="shared" si="31"/>
        <v>1.2</v>
      </c>
      <c r="FI83" s="67">
        <f t="shared" si="154"/>
        <v>1.8925743237345536</v>
      </c>
      <c r="FJ83" s="3">
        <f t="shared" si="155"/>
        <v>1.7000000000000228</v>
      </c>
      <c r="FK83" s="3">
        <f t="shared" si="156"/>
        <v>1.8700000000000252</v>
      </c>
      <c r="FL83" s="3">
        <f t="shared" si="128"/>
        <v>2.24400000000003</v>
      </c>
      <c r="FM83" s="3">
        <f t="shared" si="129"/>
        <v>5.5826263895242372</v>
      </c>
      <c r="FN83" s="3">
        <f t="shared" si="212"/>
        <v>5.5826263895242372</v>
      </c>
      <c r="FO83" s="2">
        <f t="shared" si="35"/>
        <v>2.44</v>
      </c>
      <c r="FP83" s="2">
        <f t="shared" si="36"/>
        <v>5.9535999999999998</v>
      </c>
      <c r="FQ83" s="2">
        <f t="shared" si="213"/>
        <v>5.9535999999999998</v>
      </c>
      <c r="FR83" s="6">
        <f>IF(A83=1,1,IF(DW83="","",COUNTA($DW$31:DW83)+1))</f>
        <v>18</v>
      </c>
      <c r="FS83" s="6">
        <f t="shared" si="37"/>
        <v>2</v>
      </c>
      <c r="FT83" s="43">
        <f t="shared" si="214"/>
        <v>1</v>
      </c>
      <c r="FU83" s="23">
        <f t="shared" si="215"/>
        <v>1</v>
      </c>
      <c r="FV83" s="21">
        <f t="shared" si="216"/>
        <v>2</v>
      </c>
    </row>
    <row r="84" spans="1:178">
      <c r="A84" s="4">
        <f t="shared" si="38"/>
        <v>54</v>
      </c>
      <c r="B84" s="33">
        <v>431.83699999999999</v>
      </c>
      <c r="C84" s="33">
        <v>399.28565742191103</v>
      </c>
      <c r="D84" s="33">
        <v>397.685657421911</v>
      </c>
      <c r="E84" s="33"/>
      <c r="F84" s="33"/>
      <c r="G84" s="11" t="str">
        <f t="shared" si="4"/>
        <v/>
      </c>
      <c r="H84" s="3">
        <f t="shared" si="39"/>
        <v>431.83699999999999</v>
      </c>
      <c r="I84" s="3">
        <f t="shared" si="5"/>
        <v>431.83699999999999</v>
      </c>
      <c r="J84" s="3">
        <f t="shared" si="40"/>
        <v>399.28565742191103</v>
      </c>
      <c r="K84" s="3">
        <f t="shared" si="6"/>
        <v>399.28565742191103</v>
      </c>
      <c r="L84" s="2">
        <f t="shared" si="7"/>
        <v>399.28565742191103</v>
      </c>
      <c r="M84" s="8">
        <f t="shared" si="41"/>
        <v>431.83699999999999</v>
      </c>
      <c r="N84" s="8">
        <f t="shared" si="8"/>
        <v>431.83699999999999</v>
      </c>
      <c r="O84" s="8">
        <f t="shared" si="42"/>
        <v>397.685657421911</v>
      </c>
      <c r="P84" s="8">
        <f t="shared" si="9"/>
        <v>397.685657421911</v>
      </c>
      <c r="Q84" s="2">
        <f t="shared" si="10"/>
        <v>397.685657421911</v>
      </c>
      <c r="R84" s="3">
        <f t="shared" si="11"/>
        <v>0</v>
      </c>
      <c r="S84" s="3" t="str">
        <f t="shared" si="12"/>
        <v/>
      </c>
      <c r="T84" s="3" t="str">
        <f t="shared" si="43"/>
        <v/>
      </c>
      <c r="U84" s="8" t="str">
        <f t="shared" si="13"/>
        <v/>
      </c>
      <c r="V84" s="2" t="str">
        <f t="shared" si="14"/>
        <v/>
      </c>
      <c r="W84" s="2" t="str">
        <f t="shared" si="15"/>
        <v/>
      </c>
      <c r="X84" s="2">
        <f t="shared" si="135"/>
        <v>399.28565742191103</v>
      </c>
      <c r="Y84" s="2">
        <f t="shared" si="16"/>
        <v>1.6000000000000227</v>
      </c>
      <c r="Z84" s="46">
        <f t="shared" si="144"/>
        <v>330</v>
      </c>
      <c r="AA84" s="46">
        <f t="shared" si="44"/>
        <v>0</v>
      </c>
      <c r="AB84" s="47"/>
      <c r="AC84" s="46">
        <f t="shared" si="45"/>
        <v>2</v>
      </c>
      <c r="AD84" s="47">
        <f t="shared" si="145"/>
        <v>1.1000000000000001</v>
      </c>
      <c r="AE84" s="48" t="str">
        <f t="shared" si="46"/>
        <v/>
      </c>
      <c r="AF84" s="49">
        <f t="shared" si="141"/>
        <v>0</v>
      </c>
      <c r="AG84" s="49">
        <f t="shared" si="141"/>
        <v>0</v>
      </c>
      <c r="AH84" s="49">
        <f t="shared" si="141"/>
        <v>0</v>
      </c>
      <c r="AI84" s="47">
        <f t="shared" si="141"/>
        <v>0.1</v>
      </c>
      <c r="AJ84" s="47">
        <f t="shared" si="141"/>
        <v>0.3</v>
      </c>
      <c r="AK84" s="46">
        <f t="shared" si="146"/>
        <v>2</v>
      </c>
      <c r="AL84" s="47"/>
      <c r="AM84" s="53">
        <f t="shared" si="157"/>
        <v>0.63</v>
      </c>
      <c r="AN84" s="50" t="str">
        <f t="shared" si="49"/>
        <v>412,73 - 431,837</v>
      </c>
      <c r="AO84" s="53" t="s">
        <v>84</v>
      </c>
      <c r="AP84" s="52">
        <f t="shared" si="158"/>
        <v>19.106999999999971</v>
      </c>
      <c r="AQ84" s="52">
        <f t="shared" si="159"/>
        <v>19.106999999999971</v>
      </c>
      <c r="AR84" s="47">
        <f t="shared" si="52"/>
        <v>0</v>
      </c>
      <c r="AS84" s="53">
        <f t="shared" si="53"/>
        <v>1.6000000000000227</v>
      </c>
      <c r="AT84" s="52">
        <f t="shared" si="54"/>
        <v>1.7000000000000228</v>
      </c>
      <c r="AU84" s="9">
        <f t="shared" si="160"/>
        <v>32.481900000000387</v>
      </c>
      <c r="AV84" s="9">
        <f t="shared" si="56"/>
        <v>0.73</v>
      </c>
      <c r="AW84" s="12" t="str">
        <f t="shared" si="57"/>
        <v/>
      </c>
      <c r="AX84" s="9">
        <f t="shared" si="58"/>
        <v>1.7000000000000228</v>
      </c>
      <c r="AY84" s="12" t="str">
        <f t="shared" si="59"/>
        <v/>
      </c>
      <c r="AZ84" s="10">
        <f t="shared" si="60"/>
        <v>8.5529859993982119E-2</v>
      </c>
      <c r="BA84" s="10">
        <f t="shared" si="61"/>
        <v>1.1000000000000001</v>
      </c>
      <c r="BB84" s="10">
        <f t="shared" si="62"/>
        <v>0.11000000000000001</v>
      </c>
      <c r="BC84" s="10">
        <f t="shared" si="63"/>
        <v>0.69300000000000006</v>
      </c>
      <c r="BD84" s="10">
        <f t="shared" si="64"/>
        <v>0.60747014000601796</v>
      </c>
      <c r="BE84" s="12" t="str">
        <f t="shared" si="65"/>
        <v/>
      </c>
      <c r="BF84" s="9">
        <f t="shared" si="66"/>
        <v>1.1000000000000001</v>
      </c>
      <c r="BG84" s="9">
        <f t="shared" si="67"/>
        <v>1.1000000000000001</v>
      </c>
      <c r="BH84" s="7">
        <f t="shared" si="68"/>
        <v>0</v>
      </c>
      <c r="BI84" s="7">
        <f t="shared" si="69"/>
        <v>1.8700000000000252</v>
      </c>
      <c r="BJ84" s="12" t="str">
        <f t="shared" si="70"/>
        <v/>
      </c>
      <c r="BK84" s="80">
        <f t="shared" si="71"/>
        <v>0</v>
      </c>
      <c r="BL84" s="7">
        <f t="shared" si="72"/>
        <v>0</v>
      </c>
      <c r="BM84" s="7">
        <f t="shared" si="136"/>
        <v>1.067000000000025</v>
      </c>
      <c r="BN84" s="12" t="str">
        <f t="shared" si="161"/>
        <v/>
      </c>
      <c r="BO84" s="9">
        <f t="shared" si="162"/>
        <v>1.8700000000000252</v>
      </c>
      <c r="BP84" s="2">
        <f t="shared" si="163"/>
        <v>1.7000000000000228</v>
      </c>
      <c r="BQ84" s="2">
        <f t="shared" si="164"/>
        <v>1.7000000000000228</v>
      </c>
      <c r="BR84" s="20">
        <f t="shared" si="142"/>
        <v>2</v>
      </c>
      <c r="BS84" s="20">
        <f t="shared" si="142"/>
        <v>2</v>
      </c>
      <c r="BT84" s="20">
        <f t="shared" si="142"/>
        <v>2</v>
      </c>
      <c r="BU84" s="86">
        <f t="shared" si="165"/>
        <v>1</v>
      </c>
      <c r="BV84" s="86">
        <f t="shared" si="166"/>
        <v>1</v>
      </c>
      <c r="BW84" s="20">
        <f t="shared" si="142"/>
        <v>3</v>
      </c>
      <c r="BX84" s="86">
        <f t="shared" si="143"/>
        <v>0.1</v>
      </c>
      <c r="BY84" s="86">
        <f t="shared" si="217"/>
        <v>0.12</v>
      </c>
      <c r="BZ84" s="86">
        <f t="shared" si="217"/>
        <v>0.15</v>
      </c>
      <c r="CA84" s="86">
        <f t="shared" si="217"/>
        <v>0.17</v>
      </c>
      <c r="CB84" s="86">
        <f t="shared" si="217"/>
        <v>0.19</v>
      </c>
      <c r="CC84" s="86">
        <f t="shared" si="217"/>
        <v>0.22</v>
      </c>
      <c r="CD84" s="86">
        <f t="shared" si="217"/>
        <v>0.05</v>
      </c>
      <c r="CE84" s="20" t="str">
        <f t="shared" si="137"/>
        <v>OK (100 %)</v>
      </c>
      <c r="CF84" s="14">
        <f t="shared" si="167"/>
        <v>16.666999999999973</v>
      </c>
      <c r="CG84" s="14">
        <f t="shared" si="168"/>
        <v>17.866999999999969</v>
      </c>
      <c r="CH84" s="8">
        <f t="shared" si="169"/>
        <v>5.5826263895242505</v>
      </c>
      <c r="CI84" s="9">
        <f t="shared" si="170"/>
        <v>19.106999999999971</v>
      </c>
      <c r="CJ84" s="9">
        <f t="shared" si="171"/>
        <v>0</v>
      </c>
      <c r="CK84" s="9">
        <f t="shared" si="172"/>
        <v>19.106999999999971</v>
      </c>
      <c r="CL84" s="9">
        <f t="shared" si="173"/>
        <v>0</v>
      </c>
      <c r="CM84" s="9">
        <f t="shared" si="174"/>
        <v>1.5281620085124759</v>
      </c>
      <c r="CN84" s="9">
        <f t="shared" si="175"/>
        <v>0</v>
      </c>
      <c r="CO84" s="9">
        <f t="shared" si="176"/>
        <v>0</v>
      </c>
      <c r="CP84" s="9">
        <f t="shared" si="177"/>
        <v>0</v>
      </c>
      <c r="CQ84" s="9">
        <f t="shared" si="178"/>
        <v>0</v>
      </c>
      <c r="CR84" s="9">
        <f t="shared" si="179"/>
        <v>0</v>
      </c>
      <c r="CS84" s="9">
        <f t="shared" si="180"/>
        <v>0</v>
      </c>
      <c r="CT84" s="9">
        <f t="shared" si="181"/>
        <v>0</v>
      </c>
      <c r="CU84" s="9">
        <f t="shared" si="182"/>
        <v>0</v>
      </c>
      <c r="CV84" s="9">
        <f t="shared" si="183"/>
        <v>41.88377000000051</v>
      </c>
      <c r="CW84" s="9">
        <f t="shared" si="184"/>
        <v>4.1883770000000515</v>
      </c>
      <c r="CX84" s="9">
        <f t="shared" si="185"/>
        <v>5.0260524000000606</v>
      </c>
      <c r="CY84" s="9">
        <f t="shared" si="186"/>
        <v>6.282565500000076</v>
      </c>
      <c r="CZ84" s="9">
        <f t="shared" si="187"/>
        <v>7.1202409000000868</v>
      </c>
      <c r="DA84" s="9">
        <f t="shared" si="188"/>
        <v>7.9579163000000968</v>
      </c>
      <c r="DB84" s="9">
        <f t="shared" si="189"/>
        <v>9.2144294000001121</v>
      </c>
      <c r="DC84" s="9">
        <f t="shared" si="190"/>
        <v>2.0941885000000258</v>
      </c>
      <c r="DD84" s="2">
        <f t="shared" si="191"/>
        <v>1.9653699999999967</v>
      </c>
      <c r="DE84" s="2">
        <f t="shared" si="192"/>
        <v>0.59536</v>
      </c>
      <c r="DF84" s="2">
        <f t="shared" si="193"/>
        <v>10.853668991487504</v>
      </c>
      <c r="DG84" s="2">
        <f t="shared" si="194"/>
        <v>0</v>
      </c>
      <c r="DH84" s="2">
        <f t="shared" si="195"/>
        <v>0</v>
      </c>
      <c r="DI84" s="2">
        <f t="shared" si="196"/>
        <v>0</v>
      </c>
      <c r="DJ84" s="2">
        <f t="shared" si="197"/>
        <v>0</v>
      </c>
      <c r="DK84" s="2">
        <f t="shared" si="198"/>
        <v>19.064089000000415</v>
      </c>
      <c r="DL84" s="16">
        <f t="shared" si="199"/>
        <v>0</v>
      </c>
      <c r="DM84" s="16">
        <f t="shared" si="200"/>
        <v>4.4064415567304831</v>
      </c>
      <c r="DN84" s="16">
        <f t="shared" si="201"/>
        <v>40.707585167206744</v>
      </c>
      <c r="DO84" s="72">
        <f t="shared" si="202"/>
        <v>1.1761848327937656</v>
      </c>
      <c r="DP84" s="16">
        <f t="shared" si="203"/>
        <v>0</v>
      </c>
      <c r="DQ84" s="16">
        <f t="shared" si="204"/>
        <v>23.4705305567309</v>
      </c>
      <c r="DR84" s="2">
        <f t="shared" si="205"/>
        <v>64.963800000000774</v>
      </c>
      <c r="DS84" s="2">
        <f t="shared" si="206"/>
        <v>0</v>
      </c>
      <c r="DT84" s="2">
        <f t="shared" si="207"/>
        <v>0</v>
      </c>
      <c r="DU84" s="2">
        <f t="shared" si="208"/>
        <v>2.2944936104758691</v>
      </c>
      <c r="DV84" s="15" t="s">
        <v>231</v>
      </c>
      <c r="DW84" s="18">
        <v>1.24</v>
      </c>
      <c r="DX84" s="17"/>
      <c r="DY84" s="47">
        <f t="shared" si="147"/>
        <v>0.6</v>
      </c>
      <c r="DZ84" s="47">
        <f t="shared" si="147"/>
        <v>0.6</v>
      </c>
      <c r="EA84" s="47">
        <f t="shared" si="147"/>
        <v>0.6</v>
      </c>
      <c r="EB84" s="47">
        <f t="shared" si="147"/>
        <v>0.6</v>
      </c>
      <c r="EC84" s="49">
        <f t="shared" si="147"/>
        <v>0</v>
      </c>
      <c r="ED84" s="49">
        <f t="shared" si="147"/>
        <v>0</v>
      </c>
      <c r="EE84" s="47">
        <f t="shared" si="147"/>
        <v>0.2</v>
      </c>
      <c r="EF84" s="47">
        <f t="shared" si="147"/>
        <v>0.1</v>
      </c>
      <c r="EG84" s="47">
        <f t="shared" si="148"/>
        <v>0</v>
      </c>
      <c r="EH84" s="6">
        <f t="shared" si="18"/>
        <v>1.22</v>
      </c>
      <c r="EI84" s="6">
        <f t="shared" si="19"/>
        <v>1.22</v>
      </c>
      <c r="EJ84" s="2">
        <f t="shared" si="20"/>
        <v>2.44</v>
      </c>
      <c r="EK84" s="2">
        <f t="shared" si="21"/>
        <v>2.44</v>
      </c>
      <c r="EL84" s="2">
        <f t="shared" si="139"/>
        <v>1.7000000000000228</v>
      </c>
      <c r="EM84" s="2">
        <f t="shared" si="149"/>
        <v>1.8000000000000229</v>
      </c>
      <c r="EN84" s="2">
        <f t="shared" si="24"/>
        <v>4.3920000000000554</v>
      </c>
      <c r="EO84" s="2">
        <f t="shared" si="25"/>
        <v>10.716480000000136</v>
      </c>
      <c r="EP84" s="2">
        <f t="shared" si="209"/>
        <v>10.716480000000136</v>
      </c>
      <c r="EQ84" s="2"/>
      <c r="ER84" s="2"/>
      <c r="ES84" s="2"/>
      <c r="ET84" s="2"/>
      <c r="EU84" s="2"/>
      <c r="EV84" s="2"/>
      <c r="EW84" s="2">
        <f t="shared" si="150"/>
        <v>5.9535999999999998</v>
      </c>
      <c r="EX84" s="2">
        <f t="shared" si="151"/>
        <v>0.59536</v>
      </c>
      <c r="EY84" s="2">
        <f t="shared" si="210"/>
        <v>0.59536</v>
      </c>
      <c r="EZ84" s="2">
        <f t="shared" si="152"/>
        <v>1.2076282160399165</v>
      </c>
      <c r="FA84" s="2">
        <f t="shared" si="153"/>
        <v>1.8000000000000229</v>
      </c>
      <c r="FB84" s="59"/>
      <c r="FC84" s="2">
        <f t="shared" si="30"/>
        <v>2.2944936104758691</v>
      </c>
      <c r="FD84" s="2">
        <f t="shared" si="211"/>
        <v>2.2944936104758691</v>
      </c>
      <c r="FE84" s="3">
        <f t="shared" si="138"/>
        <v>10.716480000000136</v>
      </c>
      <c r="FF84" s="3">
        <f t="shared" si="126"/>
        <v>2.2944936104758691</v>
      </c>
      <c r="FG84" s="3">
        <f t="shared" si="127"/>
        <v>0.59536</v>
      </c>
      <c r="FH84" s="3">
        <f t="shared" si="31"/>
        <v>1.2</v>
      </c>
      <c r="FI84" s="67">
        <f t="shared" si="154"/>
        <v>1.8700000000000252</v>
      </c>
      <c r="FJ84" s="3">
        <f t="shared" si="155"/>
        <v>1.7000000000000228</v>
      </c>
      <c r="FK84" s="3">
        <f t="shared" si="156"/>
        <v>1.8700000000000252</v>
      </c>
      <c r="FL84" s="3">
        <f t="shared" si="128"/>
        <v>2.24400000000003</v>
      </c>
      <c r="FM84" s="3">
        <f t="shared" si="129"/>
        <v>5.5826263895242372</v>
      </c>
      <c r="FN84" s="3">
        <f t="shared" si="212"/>
        <v>5.5826263895242372</v>
      </c>
      <c r="FO84" s="2">
        <f t="shared" si="35"/>
        <v>2.44</v>
      </c>
      <c r="FP84" s="2">
        <f t="shared" si="36"/>
        <v>5.9535999999999998</v>
      </c>
      <c r="FQ84" s="2">
        <f t="shared" si="213"/>
        <v>5.9535999999999998</v>
      </c>
      <c r="FR84" s="6">
        <f>IF(A84=1,1,IF(DW84="","",COUNTA($DW$31:DW84)+1))</f>
        <v>19</v>
      </c>
      <c r="FS84" s="6">
        <f t="shared" si="37"/>
        <v>2</v>
      </c>
      <c r="FT84" s="43">
        <f t="shared" si="214"/>
        <v>1</v>
      </c>
      <c r="FU84" s="23">
        <f t="shared" si="215"/>
        <v>1</v>
      </c>
      <c r="FV84" s="21">
        <f t="shared" si="216"/>
        <v>2</v>
      </c>
    </row>
    <row r="85" spans="1:178">
      <c r="A85" s="4">
        <f t="shared" si="38"/>
        <v>55</v>
      </c>
      <c r="B85" s="33">
        <v>443.601</v>
      </c>
      <c r="C85" s="33">
        <v>399.6</v>
      </c>
      <c r="D85" s="33">
        <v>397.83580353698864</v>
      </c>
      <c r="E85" s="33"/>
      <c r="F85" s="33"/>
      <c r="G85" s="11" t="str">
        <f t="shared" si="4"/>
        <v/>
      </c>
      <c r="H85" s="3">
        <f t="shared" si="39"/>
        <v>443.601</v>
      </c>
      <c r="I85" s="3">
        <f t="shared" si="5"/>
        <v>443.601</v>
      </c>
      <c r="J85" s="3">
        <f t="shared" si="40"/>
        <v>399.6</v>
      </c>
      <c r="K85" s="3">
        <f t="shared" si="6"/>
        <v>399.6</v>
      </c>
      <c r="L85" s="2">
        <f t="shared" si="7"/>
        <v>399.6</v>
      </c>
      <c r="M85" s="8">
        <f t="shared" si="41"/>
        <v>443.601</v>
      </c>
      <c r="N85" s="8">
        <f t="shared" si="8"/>
        <v>443.601</v>
      </c>
      <c r="O85" s="8">
        <f t="shared" si="42"/>
        <v>397.83580353698864</v>
      </c>
      <c r="P85" s="8">
        <f t="shared" si="9"/>
        <v>397.83580353698864</v>
      </c>
      <c r="Q85" s="2">
        <f t="shared" si="10"/>
        <v>397.83580353698864</v>
      </c>
      <c r="R85" s="3">
        <f t="shared" si="11"/>
        <v>0</v>
      </c>
      <c r="S85" s="3" t="str">
        <f t="shared" si="12"/>
        <v/>
      </c>
      <c r="T85" s="3" t="str">
        <f t="shared" si="43"/>
        <v/>
      </c>
      <c r="U85" s="8" t="str">
        <f t="shared" si="13"/>
        <v/>
      </c>
      <c r="V85" s="2" t="str">
        <f t="shared" si="14"/>
        <v/>
      </c>
      <c r="W85" s="2" t="str">
        <f t="shared" si="15"/>
        <v/>
      </c>
      <c r="X85" s="2">
        <f t="shared" si="135"/>
        <v>399.6</v>
      </c>
      <c r="Y85" s="2">
        <f t="shared" si="16"/>
        <v>1.7641964630113876</v>
      </c>
      <c r="Z85" s="46">
        <f t="shared" si="144"/>
        <v>330</v>
      </c>
      <c r="AA85" s="46">
        <f t="shared" si="44"/>
        <v>0</v>
      </c>
      <c r="AB85" s="47"/>
      <c r="AC85" s="46">
        <f t="shared" si="45"/>
        <v>2</v>
      </c>
      <c r="AD85" s="47">
        <f t="shared" si="145"/>
        <v>1.1000000000000001</v>
      </c>
      <c r="AE85" s="48" t="str">
        <f t="shared" si="46"/>
        <v/>
      </c>
      <c r="AF85" s="49">
        <f t="shared" si="141"/>
        <v>0</v>
      </c>
      <c r="AG85" s="49">
        <f t="shared" si="141"/>
        <v>0</v>
      </c>
      <c r="AH85" s="49">
        <f t="shared" si="141"/>
        <v>0</v>
      </c>
      <c r="AI85" s="47">
        <f t="shared" si="141"/>
        <v>0.1</v>
      </c>
      <c r="AJ85" s="47">
        <f t="shared" si="141"/>
        <v>0.3</v>
      </c>
      <c r="AK85" s="46">
        <f t="shared" si="146"/>
        <v>2</v>
      </c>
      <c r="AL85" s="47"/>
      <c r="AM85" s="53">
        <f t="shared" si="157"/>
        <v>0.63</v>
      </c>
      <c r="AN85" s="50" t="str">
        <f t="shared" si="49"/>
        <v>431,837 - 443,601</v>
      </c>
      <c r="AO85" s="53" t="s">
        <v>84</v>
      </c>
      <c r="AP85" s="52">
        <f t="shared" si="158"/>
        <v>11.76400000000001</v>
      </c>
      <c r="AQ85" s="52">
        <f t="shared" si="159"/>
        <v>11.76400000000001</v>
      </c>
      <c r="AR85" s="47">
        <f t="shared" si="52"/>
        <v>0</v>
      </c>
      <c r="AS85" s="53">
        <f t="shared" si="53"/>
        <v>1.6820982315057051</v>
      </c>
      <c r="AT85" s="52">
        <f t="shared" si="54"/>
        <v>1.7820982315057052</v>
      </c>
      <c r="AU85" s="9">
        <f t="shared" si="160"/>
        <v>20.964603595433132</v>
      </c>
      <c r="AV85" s="9">
        <f t="shared" si="56"/>
        <v>0.73</v>
      </c>
      <c r="AW85" s="12" t="str">
        <f t="shared" si="57"/>
        <v/>
      </c>
      <c r="AX85" s="9">
        <f t="shared" si="58"/>
        <v>1.7820982315057052</v>
      </c>
      <c r="AY85" s="12" t="str">
        <f t="shared" si="59"/>
        <v/>
      </c>
      <c r="AZ85" s="10">
        <f t="shared" si="60"/>
        <v>8.5529859993982119E-2</v>
      </c>
      <c r="BA85" s="10">
        <f t="shared" si="61"/>
        <v>1.1000000000000001</v>
      </c>
      <c r="BB85" s="10">
        <f t="shared" si="62"/>
        <v>0.11000000000000001</v>
      </c>
      <c r="BC85" s="10">
        <f t="shared" si="63"/>
        <v>0.69300000000000006</v>
      </c>
      <c r="BD85" s="10">
        <f t="shared" si="64"/>
        <v>0.60747014000601796</v>
      </c>
      <c r="BE85" s="12" t="str">
        <f t="shared" si="65"/>
        <v/>
      </c>
      <c r="BF85" s="9">
        <f t="shared" si="66"/>
        <v>1.1000000000000001</v>
      </c>
      <c r="BG85" s="9">
        <f t="shared" si="67"/>
        <v>1.1000000000000001</v>
      </c>
      <c r="BH85" s="7">
        <f t="shared" si="68"/>
        <v>0</v>
      </c>
      <c r="BI85" s="7">
        <f t="shared" si="69"/>
        <v>1.9603080546562759</v>
      </c>
      <c r="BJ85" s="12" t="str">
        <f t="shared" si="70"/>
        <v/>
      </c>
      <c r="BK85" s="80">
        <f t="shared" si="71"/>
        <v>0</v>
      </c>
      <c r="BL85" s="7">
        <f t="shared" si="72"/>
        <v>0</v>
      </c>
      <c r="BM85" s="7">
        <f t="shared" si="136"/>
        <v>1.157308054656276</v>
      </c>
      <c r="BN85" s="12" t="str">
        <f t="shared" si="161"/>
        <v/>
      </c>
      <c r="BO85" s="9">
        <f t="shared" si="162"/>
        <v>1.9603080546562759</v>
      </c>
      <c r="BP85" s="2">
        <f t="shared" si="163"/>
        <v>1.7820982315057052</v>
      </c>
      <c r="BQ85" s="2">
        <f t="shared" si="164"/>
        <v>1.7820982315057052</v>
      </c>
      <c r="BR85" s="20">
        <f t="shared" si="142"/>
        <v>2</v>
      </c>
      <c r="BS85" s="20">
        <f t="shared" si="142"/>
        <v>2</v>
      </c>
      <c r="BT85" s="20">
        <f t="shared" si="142"/>
        <v>2</v>
      </c>
      <c r="BU85" s="86">
        <f t="shared" si="165"/>
        <v>1</v>
      </c>
      <c r="BV85" s="86">
        <f t="shared" si="166"/>
        <v>1</v>
      </c>
      <c r="BW85" s="20">
        <f t="shared" si="142"/>
        <v>3</v>
      </c>
      <c r="BX85" s="86">
        <f t="shared" si="143"/>
        <v>0.1</v>
      </c>
      <c r="BY85" s="86">
        <f t="shared" si="217"/>
        <v>0.12</v>
      </c>
      <c r="BZ85" s="86">
        <f t="shared" si="217"/>
        <v>0.15</v>
      </c>
      <c r="CA85" s="86">
        <f t="shared" si="217"/>
        <v>0.17</v>
      </c>
      <c r="CB85" s="86">
        <f t="shared" si="217"/>
        <v>0.19</v>
      </c>
      <c r="CC85" s="86">
        <f t="shared" si="217"/>
        <v>0.22</v>
      </c>
      <c r="CD85" s="86">
        <f t="shared" si="217"/>
        <v>0.05</v>
      </c>
      <c r="CE85" s="20" t="str">
        <f t="shared" si="137"/>
        <v>OK (100 %)</v>
      </c>
      <c r="CF85" s="14">
        <f t="shared" si="167"/>
        <v>10.544000000000009</v>
      </c>
      <c r="CG85" s="14">
        <f t="shared" si="168"/>
        <v>11.144000000000011</v>
      </c>
      <c r="CH85" s="8">
        <f t="shared" si="169"/>
        <v>-1.1761848327937674</v>
      </c>
      <c r="CI85" s="9">
        <f t="shared" si="170"/>
        <v>11.76400000000001</v>
      </c>
      <c r="CJ85" s="9">
        <f t="shared" si="171"/>
        <v>0</v>
      </c>
      <c r="CK85" s="9">
        <f t="shared" si="172"/>
        <v>11.76400000000001</v>
      </c>
      <c r="CL85" s="9">
        <f t="shared" si="173"/>
        <v>0</v>
      </c>
      <c r="CM85" s="9">
        <f t="shared" si="174"/>
        <v>0.95314475977293767</v>
      </c>
      <c r="CN85" s="9">
        <f t="shared" si="175"/>
        <v>0</v>
      </c>
      <c r="CO85" s="9">
        <f t="shared" si="176"/>
        <v>0</v>
      </c>
      <c r="CP85" s="9">
        <f t="shared" si="177"/>
        <v>0</v>
      </c>
      <c r="CQ85" s="9">
        <f t="shared" si="178"/>
        <v>0</v>
      </c>
      <c r="CR85" s="9">
        <f t="shared" si="179"/>
        <v>0</v>
      </c>
      <c r="CS85" s="9">
        <f t="shared" si="180"/>
        <v>0</v>
      </c>
      <c r="CT85" s="9">
        <f t="shared" si="181"/>
        <v>0</v>
      </c>
      <c r="CU85" s="9">
        <f t="shared" si="182"/>
        <v>0</v>
      </c>
      <c r="CV85" s="9">
        <f t="shared" si="183"/>
        <v>20.669488128295793</v>
      </c>
      <c r="CW85" s="9">
        <f t="shared" si="184"/>
        <v>2.0669488128295792</v>
      </c>
      <c r="CX85" s="9">
        <f t="shared" si="185"/>
        <v>2.480338575395495</v>
      </c>
      <c r="CY85" s="9">
        <f t="shared" si="186"/>
        <v>3.100423219244369</v>
      </c>
      <c r="CZ85" s="9">
        <f t="shared" si="187"/>
        <v>3.5138129818102852</v>
      </c>
      <c r="DA85" s="9">
        <f t="shared" si="188"/>
        <v>3.9272027443762005</v>
      </c>
      <c r="DB85" s="9">
        <f t="shared" si="189"/>
        <v>4.5472873882250742</v>
      </c>
      <c r="DC85" s="9">
        <f t="shared" si="190"/>
        <v>1.0334744064147896</v>
      </c>
      <c r="DD85" s="2">
        <f t="shared" si="191"/>
        <v>1.2258400000000014</v>
      </c>
      <c r="DE85" s="2">
        <f t="shared" si="192"/>
        <v>0</v>
      </c>
      <c r="DF85" s="2">
        <f t="shared" si="193"/>
        <v>6.7696472402270711</v>
      </c>
      <c r="DG85" s="2">
        <f t="shared" si="194"/>
        <v>0</v>
      </c>
      <c r="DH85" s="2">
        <f t="shared" si="195"/>
        <v>0</v>
      </c>
      <c r="DI85" s="2">
        <f t="shared" si="196"/>
        <v>0</v>
      </c>
      <c r="DJ85" s="2">
        <f t="shared" si="197"/>
        <v>0</v>
      </c>
      <c r="DK85" s="2">
        <f t="shared" si="198"/>
        <v>12.897040961089552</v>
      </c>
      <c r="DL85" s="16">
        <f t="shared" si="199"/>
        <v>0</v>
      </c>
      <c r="DM85" s="16">
        <f t="shared" si="200"/>
        <v>0</v>
      </c>
      <c r="DN85" s="16">
        <f t="shared" si="201"/>
        <v>21.845672961089562</v>
      </c>
      <c r="DO85" s="72">
        <f t="shared" si="202"/>
        <v>-1.1761848327937692</v>
      </c>
      <c r="DP85" s="16">
        <f t="shared" si="203"/>
        <v>0</v>
      </c>
      <c r="DQ85" s="16">
        <f t="shared" si="204"/>
        <v>12.897040961089552</v>
      </c>
      <c r="DR85" s="2">
        <f t="shared" si="205"/>
        <v>41.929207190866265</v>
      </c>
      <c r="DS85" s="2">
        <f t="shared" si="206"/>
        <v>0</v>
      </c>
      <c r="DT85" s="2">
        <f t="shared" si="207"/>
        <v>0</v>
      </c>
      <c r="DU85" s="2">
        <f t="shared" si="208"/>
        <v>0</v>
      </c>
      <c r="DV85" s="15" t="s">
        <v>189</v>
      </c>
      <c r="DW85" s="17"/>
      <c r="DX85" s="17"/>
      <c r="DY85" s="47" t="str">
        <f t="shared" si="147"/>
        <v/>
      </c>
      <c r="DZ85" s="47" t="str">
        <f t="shared" si="147"/>
        <v/>
      </c>
      <c r="EA85" s="47" t="str">
        <f t="shared" si="147"/>
        <v/>
      </c>
      <c r="EB85" s="47" t="str">
        <f t="shared" si="147"/>
        <v/>
      </c>
      <c r="EC85" s="49" t="str">
        <f t="shared" si="147"/>
        <v/>
      </c>
      <c r="ED85" s="49" t="str">
        <f t="shared" si="147"/>
        <v/>
      </c>
      <c r="EE85" s="47" t="str">
        <f t="shared" si="147"/>
        <v/>
      </c>
      <c r="EF85" s="47" t="str">
        <f t="shared" si="147"/>
        <v/>
      </c>
      <c r="EG85" s="47" t="str">
        <f t="shared" si="148"/>
        <v/>
      </c>
      <c r="EH85" s="6">
        <f t="shared" si="18"/>
        <v>0</v>
      </c>
      <c r="EI85" s="6">
        <f t="shared" si="19"/>
        <v>0</v>
      </c>
      <c r="EJ85" s="2" t="str">
        <f t="shared" si="20"/>
        <v/>
      </c>
      <c r="EK85" s="2" t="str">
        <f t="shared" si="21"/>
        <v/>
      </c>
      <c r="EL85" s="2" t="str">
        <f t="shared" si="139"/>
        <v/>
      </c>
      <c r="EM85" s="2" t="str">
        <f t="shared" si="149"/>
        <v/>
      </c>
      <c r="EN85" s="2" t="str">
        <f t="shared" si="24"/>
        <v/>
      </c>
      <c r="EO85" s="2">
        <f t="shared" si="25"/>
        <v>0</v>
      </c>
      <c r="EP85" s="2">
        <f t="shared" si="209"/>
        <v>0</v>
      </c>
      <c r="EQ85" s="2"/>
      <c r="ER85" s="2"/>
      <c r="ES85" s="2"/>
      <c r="ET85" s="2"/>
      <c r="EU85" s="2"/>
      <c r="EV85" s="2"/>
      <c r="EW85" s="2">
        <f t="shared" si="150"/>
        <v>0</v>
      </c>
      <c r="EX85" s="2">
        <f t="shared" si="151"/>
        <v>0</v>
      </c>
      <c r="EY85" s="2">
        <f t="shared" si="210"/>
        <v>0</v>
      </c>
      <c r="EZ85" s="2">
        <f t="shared" si="152"/>
        <v>0</v>
      </c>
      <c r="FA85" s="2">
        <f t="shared" si="153"/>
        <v>0</v>
      </c>
      <c r="FB85" s="59"/>
      <c r="FC85" s="2">
        <f t="shared" si="30"/>
        <v>0</v>
      </c>
      <c r="FD85" s="2">
        <f t="shared" si="211"/>
        <v>0</v>
      </c>
      <c r="FE85" s="3">
        <f t="shared" si="138"/>
        <v>0</v>
      </c>
      <c r="FF85" s="3">
        <f t="shared" si="126"/>
        <v>0</v>
      </c>
      <c r="FG85" s="3">
        <f t="shared" si="127"/>
        <v>0</v>
      </c>
      <c r="FH85" s="3">
        <f t="shared" si="31"/>
        <v>0</v>
      </c>
      <c r="FI85" s="67">
        <f t="shared" si="154"/>
        <v>0</v>
      </c>
      <c r="FJ85" s="3">
        <f t="shared" si="155"/>
        <v>0</v>
      </c>
      <c r="FK85" s="3">
        <f t="shared" si="156"/>
        <v>0</v>
      </c>
      <c r="FL85" s="3">
        <f t="shared" si="128"/>
        <v>0</v>
      </c>
      <c r="FM85" s="3">
        <f t="shared" si="129"/>
        <v>0</v>
      </c>
      <c r="FN85" s="3">
        <f t="shared" si="212"/>
        <v>0</v>
      </c>
      <c r="FO85" s="2">
        <f t="shared" si="35"/>
        <v>0</v>
      </c>
      <c r="FP85" s="2">
        <f t="shared" si="36"/>
        <v>0</v>
      </c>
      <c r="FQ85" s="2">
        <f t="shared" si="213"/>
        <v>0</v>
      </c>
      <c r="FR85" s="6" t="str">
        <f>IF(A85=1,1,IF(DW85="","",COUNTA($DW$31:DW85)+1))</f>
        <v/>
      </c>
      <c r="FS85" s="6" t="str">
        <f t="shared" si="37"/>
        <v/>
      </c>
      <c r="FT85" s="43">
        <f t="shared" si="214"/>
        <v>1</v>
      </c>
      <c r="FU85" s="23">
        <f t="shared" si="215"/>
        <v>1</v>
      </c>
      <c r="FV85" s="21">
        <f t="shared" si="216"/>
        <v>2</v>
      </c>
    </row>
    <row r="86" spans="1:178">
      <c r="A86" s="4">
        <f t="shared" si="38"/>
        <v>56</v>
      </c>
      <c r="B86" s="33">
        <v>459.41199999999998</v>
      </c>
      <c r="C86" s="33">
        <v>399.63760226407913</v>
      </c>
      <c r="D86" s="33">
        <v>398.03760226407911</v>
      </c>
      <c r="E86" s="33"/>
      <c r="F86" s="33"/>
      <c r="G86" s="11" t="str">
        <f t="shared" si="4"/>
        <v/>
      </c>
      <c r="H86" s="3">
        <f t="shared" si="39"/>
        <v>459.41199999999998</v>
      </c>
      <c r="I86" s="3">
        <f t="shared" si="5"/>
        <v>459.41199999999998</v>
      </c>
      <c r="J86" s="3">
        <f t="shared" si="40"/>
        <v>399.63760226407913</v>
      </c>
      <c r="K86" s="3">
        <f t="shared" si="6"/>
        <v>399.63760226407913</v>
      </c>
      <c r="L86" s="2">
        <f t="shared" si="7"/>
        <v>399.63760226407913</v>
      </c>
      <c r="M86" s="8">
        <f t="shared" si="41"/>
        <v>459.41199999999998</v>
      </c>
      <c r="N86" s="8">
        <f t="shared" si="8"/>
        <v>459.41199999999998</v>
      </c>
      <c r="O86" s="8">
        <f t="shared" si="42"/>
        <v>398.03760226407911</v>
      </c>
      <c r="P86" s="8">
        <f t="shared" si="9"/>
        <v>398.03760226407911</v>
      </c>
      <c r="Q86" s="2">
        <f t="shared" si="10"/>
        <v>398.03760226407911</v>
      </c>
      <c r="R86" s="3">
        <f t="shared" si="11"/>
        <v>0</v>
      </c>
      <c r="S86" s="3" t="str">
        <f t="shared" si="12"/>
        <v/>
      </c>
      <c r="T86" s="3" t="str">
        <f t="shared" si="43"/>
        <v/>
      </c>
      <c r="U86" s="8" t="str">
        <f t="shared" si="13"/>
        <v/>
      </c>
      <c r="V86" s="2" t="str">
        <f t="shared" si="14"/>
        <v/>
      </c>
      <c r="W86" s="2" t="str">
        <f t="shared" si="15"/>
        <v/>
      </c>
      <c r="X86" s="2">
        <f t="shared" si="135"/>
        <v>399.63760226407913</v>
      </c>
      <c r="Y86" s="2">
        <f t="shared" si="16"/>
        <v>1.6000000000000227</v>
      </c>
      <c r="Z86" s="46">
        <f t="shared" si="144"/>
        <v>330</v>
      </c>
      <c r="AA86" s="46">
        <f t="shared" si="44"/>
        <v>0</v>
      </c>
      <c r="AB86" s="47"/>
      <c r="AC86" s="46">
        <f t="shared" si="45"/>
        <v>2</v>
      </c>
      <c r="AD86" s="47">
        <f t="shared" si="145"/>
        <v>1.1000000000000001</v>
      </c>
      <c r="AE86" s="48" t="str">
        <f t="shared" si="46"/>
        <v/>
      </c>
      <c r="AF86" s="49">
        <f t="shared" si="141"/>
        <v>0</v>
      </c>
      <c r="AG86" s="49">
        <f t="shared" si="141"/>
        <v>0</v>
      </c>
      <c r="AH86" s="49">
        <f t="shared" si="141"/>
        <v>0</v>
      </c>
      <c r="AI86" s="47">
        <f t="shared" si="141"/>
        <v>0.1</v>
      </c>
      <c r="AJ86" s="47">
        <f t="shared" si="141"/>
        <v>0.3</v>
      </c>
      <c r="AK86" s="46">
        <f t="shared" si="146"/>
        <v>2</v>
      </c>
      <c r="AL86" s="47"/>
      <c r="AM86" s="53">
        <f t="shared" si="157"/>
        <v>0.63</v>
      </c>
      <c r="AN86" s="50" t="str">
        <f t="shared" si="49"/>
        <v>443,601 - 459,412</v>
      </c>
      <c r="AO86" s="53" t="s">
        <v>84</v>
      </c>
      <c r="AP86" s="52">
        <f t="shared" si="158"/>
        <v>15.810999999999979</v>
      </c>
      <c r="AQ86" s="52">
        <f t="shared" si="159"/>
        <v>15.810999999999979</v>
      </c>
      <c r="AR86" s="47">
        <f t="shared" si="52"/>
        <v>0</v>
      </c>
      <c r="AS86" s="53">
        <f t="shared" si="53"/>
        <v>1.6820982315057051</v>
      </c>
      <c r="AT86" s="52">
        <f t="shared" si="54"/>
        <v>1.7820982315057052</v>
      </c>
      <c r="AU86" s="9">
        <f t="shared" si="160"/>
        <v>28.176755138336667</v>
      </c>
      <c r="AV86" s="9">
        <f t="shared" si="56"/>
        <v>0.73</v>
      </c>
      <c r="AW86" s="12" t="str">
        <f t="shared" si="57"/>
        <v/>
      </c>
      <c r="AX86" s="9">
        <f t="shared" si="58"/>
        <v>1.7820982315057052</v>
      </c>
      <c r="AY86" s="12" t="str">
        <f t="shared" si="59"/>
        <v/>
      </c>
      <c r="AZ86" s="10">
        <f t="shared" si="60"/>
        <v>8.5529859993982119E-2</v>
      </c>
      <c r="BA86" s="10">
        <f t="shared" si="61"/>
        <v>1.1000000000000001</v>
      </c>
      <c r="BB86" s="10">
        <f t="shared" si="62"/>
        <v>0.11000000000000001</v>
      </c>
      <c r="BC86" s="10">
        <f t="shared" si="63"/>
        <v>0.69300000000000006</v>
      </c>
      <c r="BD86" s="10">
        <f t="shared" si="64"/>
        <v>0.60747014000601796</v>
      </c>
      <c r="BE86" s="12" t="str">
        <f t="shared" si="65"/>
        <v/>
      </c>
      <c r="BF86" s="9">
        <f t="shared" si="66"/>
        <v>1.1000000000000001</v>
      </c>
      <c r="BG86" s="9">
        <f t="shared" si="67"/>
        <v>1.1000000000000001</v>
      </c>
      <c r="BH86" s="7">
        <f t="shared" si="68"/>
        <v>0</v>
      </c>
      <c r="BI86" s="7">
        <f t="shared" si="69"/>
        <v>1.9603080546562759</v>
      </c>
      <c r="BJ86" s="12" t="str">
        <f t="shared" si="70"/>
        <v/>
      </c>
      <c r="BK86" s="80">
        <f t="shared" si="71"/>
        <v>0</v>
      </c>
      <c r="BL86" s="7">
        <f t="shared" si="72"/>
        <v>0</v>
      </c>
      <c r="BM86" s="7">
        <f t="shared" si="136"/>
        <v>1.157308054656276</v>
      </c>
      <c r="BN86" s="12" t="str">
        <f t="shared" si="161"/>
        <v/>
      </c>
      <c r="BO86" s="9">
        <f t="shared" si="162"/>
        <v>1.9603080546562759</v>
      </c>
      <c r="BP86" s="2">
        <f t="shared" si="163"/>
        <v>1.7820982315057052</v>
      </c>
      <c r="BQ86" s="2">
        <f t="shared" si="164"/>
        <v>1.7820982315057052</v>
      </c>
      <c r="BR86" s="20">
        <f t="shared" si="142"/>
        <v>2</v>
      </c>
      <c r="BS86" s="20">
        <f t="shared" si="142"/>
        <v>2</v>
      </c>
      <c r="BT86" s="20">
        <f t="shared" si="142"/>
        <v>2</v>
      </c>
      <c r="BU86" s="86">
        <f t="shared" si="165"/>
        <v>1</v>
      </c>
      <c r="BV86" s="86">
        <f t="shared" si="166"/>
        <v>1</v>
      </c>
      <c r="BW86" s="20">
        <f t="shared" si="142"/>
        <v>3</v>
      </c>
      <c r="BX86" s="86">
        <f t="shared" si="143"/>
        <v>0.1</v>
      </c>
      <c r="BY86" s="86">
        <f t="shared" si="217"/>
        <v>0.12</v>
      </c>
      <c r="BZ86" s="86">
        <f t="shared" si="217"/>
        <v>0.15</v>
      </c>
      <c r="CA86" s="86">
        <f t="shared" si="217"/>
        <v>0.17</v>
      </c>
      <c r="CB86" s="86">
        <f t="shared" si="217"/>
        <v>0.19</v>
      </c>
      <c r="CC86" s="86">
        <f t="shared" si="217"/>
        <v>0.22</v>
      </c>
      <c r="CD86" s="86">
        <f t="shared" si="217"/>
        <v>0.05</v>
      </c>
      <c r="CE86" s="20" t="str">
        <f t="shared" si="137"/>
        <v>OK (100 %)</v>
      </c>
      <c r="CF86" s="14">
        <f t="shared" si="167"/>
        <v>14.590999999999978</v>
      </c>
      <c r="CG86" s="14">
        <f t="shared" si="168"/>
        <v>15.190999999999979</v>
      </c>
      <c r="CH86" s="8">
        <f t="shared" si="169"/>
        <v>6.6504415567305024</v>
      </c>
      <c r="CI86" s="9">
        <f t="shared" si="170"/>
        <v>15.810999999999979</v>
      </c>
      <c r="CJ86" s="9">
        <f t="shared" si="171"/>
        <v>0</v>
      </c>
      <c r="CK86" s="9">
        <f t="shared" si="172"/>
        <v>15.810999999999979</v>
      </c>
      <c r="CL86" s="9">
        <f t="shared" si="173"/>
        <v>0</v>
      </c>
      <c r="CM86" s="9">
        <f t="shared" si="174"/>
        <v>1.2992841031685807</v>
      </c>
      <c r="CN86" s="9">
        <f t="shared" si="175"/>
        <v>0</v>
      </c>
      <c r="CO86" s="9">
        <f t="shared" si="176"/>
        <v>0</v>
      </c>
      <c r="CP86" s="9">
        <f t="shared" si="177"/>
        <v>0</v>
      </c>
      <c r="CQ86" s="9">
        <f t="shared" si="178"/>
        <v>0</v>
      </c>
      <c r="CR86" s="9">
        <f t="shared" si="179"/>
        <v>0</v>
      </c>
      <c r="CS86" s="9">
        <f t="shared" si="180"/>
        <v>0</v>
      </c>
      <c r="CT86" s="9">
        <f t="shared" si="181"/>
        <v>0</v>
      </c>
      <c r="CU86" s="9">
        <f t="shared" si="182"/>
        <v>0</v>
      </c>
      <c r="CV86" s="9">
        <f t="shared" si="183"/>
        <v>39.319334825489818</v>
      </c>
      <c r="CW86" s="9">
        <f t="shared" si="184"/>
        <v>3.931933482548982</v>
      </c>
      <c r="CX86" s="9">
        <f t="shared" si="185"/>
        <v>4.7183201790587779</v>
      </c>
      <c r="CY86" s="9">
        <f t="shared" si="186"/>
        <v>5.8979002238234726</v>
      </c>
      <c r="CZ86" s="9">
        <f t="shared" si="187"/>
        <v>6.6842869203332693</v>
      </c>
      <c r="DA86" s="9">
        <f t="shared" si="188"/>
        <v>7.4706736168430652</v>
      </c>
      <c r="DB86" s="9">
        <f t="shared" si="189"/>
        <v>8.6502536616077599</v>
      </c>
      <c r="DC86" s="9">
        <f t="shared" si="190"/>
        <v>1.965966741274491</v>
      </c>
      <c r="DD86" s="2">
        <f t="shared" si="191"/>
        <v>1.6710099999999979</v>
      </c>
      <c r="DE86" s="2">
        <f t="shared" si="192"/>
        <v>0.59536</v>
      </c>
      <c r="DF86" s="2">
        <f t="shared" si="193"/>
        <v>9.2280788968314056</v>
      </c>
      <c r="DG86" s="2">
        <f t="shared" si="194"/>
        <v>0</v>
      </c>
      <c r="DH86" s="2">
        <f t="shared" si="195"/>
        <v>0</v>
      </c>
      <c r="DI86" s="2">
        <f t="shared" si="196"/>
        <v>0</v>
      </c>
      <c r="DJ86" s="2">
        <f t="shared" si="197"/>
        <v>0</v>
      </c>
      <c r="DK86" s="2">
        <f t="shared" si="198"/>
        <v>17.580666658283466</v>
      </c>
      <c r="DL86" s="16">
        <f t="shared" si="199"/>
        <v>0</v>
      </c>
      <c r="DM86" s="16">
        <f t="shared" si="200"/>
        <v>5.5329718020434324</v>
      </c>
      <c r="DN86" s="16">
        <f t="shared" si="201"/>
        <v>38.201865070802754</v>
      </c>
      <c r="DO86" s="72">
        <f t="shared" si="202"/>
        <v>1.1174697546870647</v>
      </c>
      <c r="DP86" s="16">
        <f t="shared" si="203"/>
        <v>0</v>
      </c>
      <c r="DQ86" s="16">
        <f t="shared" si="204"/>
        <v>23.113638460326897</v>
      </c>
      <c r="DR86" s="2">
        <f t="shared" si="205"/>
        <v>56.353510276673333</v>
      </c>
      <c r="DS86" s="2">
        <f t="shared" si="206"/>
        <v>0</v>
      </c>
      <c r="DT86" s="2">
        <f t="shared" si="207"/>
        <v>0</v>
      </c>
      <c r="DU86" s="2">
        <f t="shared" si="208"/>
        <v>2.2944936104758691</v>
      </c>
      <c r="DV86" s="15" t="s">
        <v>232</v>
      </c>
      <c r="DW86" s="18">
        <v>1.24</v>
      </c>
      <c r="DX86" s="17"/>
      <c r="DY86" s="47">
        <f t="shared" si="147"/>
        <v>0.6</v>
      </c>
      <c r="DZ86" s="47">
        <f t="shared" si="147"/>
        <v>0.6</v>
      </c>
      <c r="EA86" s="47">
        <f t="shared" si="147"/>
        <v>0.6</v>
      </c>
      <c r="EB86" s="47">
        <f t="shared" si="147"/>
        <v>0.6</v>
      </c>
      <c r="EC86" s="49">
        <f t="shared" si="147"/>
        <v>0</v>
      </c>
      <c r="ED86" s="49">
        <f t="shared" si="147"/>
        <v>0</v>
      </c>
      <c r="EE86" s="47">
        <f t="shared" si="147"/>
        <v>0.2</v>
      </c>
      <c r="EF86" s="47">
        <f t="shared" si="147"/>
        <v>0.1</v>
      </c>
      <c r="EG86" s="47">
        <f t="shared" si="148"/>
        <v>0</v>
      </c>
      <c r="EH86" s="6">
        <f t="shared" si="18"/>
        <v>1.22</v>
      </c>
      <c r="EI86" s="6">
        <f t="shared" si="19"/>
        <v>1.22</v>
      </c>
      <c r="EJ86" s="2">
        <f t="shared" si="20"/>
        <v>2.44</v>
      </c>
      <c r="EK86" s="2">
        <f t="shared" si="21"/>
        <v>2.44</v>
      </c>
      <c r="EL86" s="2">
        <f t="shared" si="139"/>
        <v>1.7000000000000228</v>
      </c>
      <c r="EM86" s="2">
        <f t="shared" si="149"/>
        <v>1.8000000000000229</v>
      </c>
      <c r="EN86" s="2">
        <f t="shared" si="24"/>
        <v>4.3920000000000554</v>
      </c>
      <c r="EO86" s="2">
        <f t="shared" si="25"/>
        <v>10.716480000000136</v>
      </c>
      <c r="EP86" s="2">
        <f t="shared" si="209"/>
        <v>10.716480000000136</v>
      </c>
      <c r="EQ86" s="2"/>
      <c r="ER86" s="2"/>
      <c r="ES86" s="2"/>
      <c r="ET86" s="2"/>
      <c r="EU86" s="2"/>
      <c r="EV86" s="2"/>
      <c r="EW86" s="2">
        <f t="shared" si="150"/>
        <v>5.9535999999999998</v>
      </c>
      <c r="EX86" s="2">
        <f t="shared" si="151"/>
        <v>0.59536</v>
      </c>
      <c r="EY86" s="2">
        <f t="shared" si="210"/>
        <v>0.59536</v>
      </c>
      <c r="EZ86" s="2">
        <f t="shared" si="152"/>
        <v>1.2076282160399165</v>
      </c>
      <c r="FA86" s="2">
        <f t="shared" si="153"/>
        <v>1.8000000000000229</v>
      </c>
      <c r="FB86" s="59"/>
      <c r="FC86" s="2">
        <f t="shared" si="30"/>
        <v>2.2944936104758691</v>
      </c>
      <c r="FD86" s="2">
        <f t="shared" si="211"/>
        <v>2.2944936104758691</v>
      </c>
      <c r="FE86" s="3">
        <f t="shared" si="138"/>
        <v>10.716480000000136</v>
      </c>
      <c r="FF86" s="3">
        <f t="shared" si="126"/>
        <v>2.2944936104758691</v>
      </c>
      <c r="FG86" s="3">
        <f t="shared" si="127"/>
        <v>0.59536</v>
      </c>
      <c r="FH86" s="3">
        <f t="shared" si="31"/>
        <v>1.2</v>
      </c>
      <c r="FI86" s="67">
        <f t="shared" si="154"/>
        <v>1.9603080546562759</v>
      </c>
      <c r="FJ86" s="3">
        <f t="shared" si="155"/>
        <v>1.7000000000000228</v>
      </c>
      <c r="FK86" s="3">
        <f t="shared" si="156"/>
        <v>1.8700000000000252</v>
      </c>
      <c r="FL86" s="3">
        <f t="shared" si="128"/>
        <v>2.24400000000003</v>
      </c>
      <c r="FM86" s="3">
        <f t="shared" si="129"/>
        <v>5.5826263895242372</v>
      </c>
      <c r="FN86" s="3">
        <f t="shared" si="212"/>
        <v>5.5826263895242372</v>
      </c>
      <c r="FO86" s="2">
        <f t="shared" si="35"/>
        <v>2.44</v>
      </c>
      <c r="FP86" s="2">
        <f t="shared" si="36"/>
        <v>5.9535999999999998</v>
      </c>
      <c r="FQ86" s="2">
        <f t="shared" si="213"/>
        <v>5.9535999999999998</v>
      </c>
      <c r="FR86" s="6">
        <f>IF(A86=1,1,IF(DW86="","",COUNTA($DW$31:DW86)+1))</f>
        <v>20</v>
      </c>
      <c r="FS86" s="6">
        <f t="shared" si="37"/>
        <v>2</v>
      </c>
      <c r="FT86" s="43">
        <f t="shared" si="214"/>
        <v>1</v>
      </c>
      <c r="FU86" s="23">
        <f t="shared" si="215"/>
        <v>1</v>
      </c>
      <c r="FV86" s="21">
        <f t="shared" si="216"/>
        <v>2</v>
      </c>
    </row>
    <row r="87" spans="1:178">
      <c r="A87" s="4">
        <f t="shared" si="38"/>
        <v>57</v>
      </c>
      <c r="B87" s="33">
        <v>464.625</v>
      </c>
      <c r="C87" s="33">
        <v>399.65</v>
      </c>
      <c r="D87" s="33">
        <v>398.06372801609979</v>
      </c>
      <c r="E87" s="33"/>
      <c r="F87" s="33"/>
      <c r="G87" s="11" t="str">
        <f t="shared" si="4"/>
        <v/>
      </c>
      <c r="H87" s="3">
        <f t="shared" si="39"/>
        <v>464.625</v>
      </c>
      <c r="I87" s="3">
        <f t="shared" si="5"/>
        <v>464.625</v>
      </c>
      <c r="J87" s="3">
        <f t="shared" si="40"/>
        <v>399.65</v>
      </c>
      <c r="K87" s="3">
        <f t="shared" si="6"/>
        <v>399.65</v>
      </c>
      <c r="L87" s="2">
        <f t="shared" si="7"/>
        <v>399.65</v>
      </c>
      <c r="M87" s="8">
        <f t="shared" si="41"/>
        <v>464.625</v>
      </c>
      <c r="N87" s="8">
        <f t="shared" si="8"/>
        <v>464.625</v>
      </c>
      <c r="O87" s="8">
        <f t="shared" si="42"/>
        <v>398.06372801609979</v>
      </c>
      <c r="P87" s="8">
        <f t="shared" si="9"/>
        <v>398.06372801609979</v>
      </c>
      <c r="Q87" s="2">
        <f t="shared" si="10"/>
        <v>398.06372801609979</v>
      </c>
      <c r="R87" s="3">
        <f t="shared" si="11"/>
        <v>0</v>
      </c>
      <c r="S87" s="3" t="str">
        <f t="shared" si="12"/>
        <v/>
      </c>
      <c r="T87" s="3" t="str">
        <f t="shared" si="43"/>
        <v/>
      </c>
      <c r="U87" s="8" t="str">
        <f t="shared" si="13"/>
        <v/>
      </c>
      <c r="V87" s="2" t="str">
        <f t="shared" si="14"/>
        <v/>
      </c>
      <c r="W87" s="2" t="str">
        <f t="shared" si="15"/>
        <v/>
      </c>
      <c r="X87" s="2">
        <f t="shared" si="135"/>
        <v>399.65</v>
      </c>
      <c r="Y87" s="2">
        <f t="shared" si="16"/>
        <v>1.5862719839001898</v>
      </c>
      <c r="Z87" s="46">
        <f t="shared" si="144"/>
        <v>330</v>
      </c>
      <c r="AA87" s="46">
        <f t="shared" si="44"/>
        <v>0</v>
      </c>
      <c r="AB87" s="47"/>
      <c r="AC87" s="46">
        <f t="shared" si="45"/>
        <v>2</v>
      </c>
      <c r="AD87" s="47">
        <f t="shared" si="145"/>
        <v>1.1000000000000001</v>
      </c>
      <c r="AE87" s="48" t="str">
        <f t="shared" si="46"/>
        <v/>
      </c>
      <c r="AF87" s="49">
        <f t="shared" si="141"/>
        <v>0</v>
      </c>
      <c r="AG87" s="49">
        <f t="shared" si="141"/>
        <v>0</v>
      </c>
      <c r="AH87" s="49">
        <f t="shared" si="141"/>
        <v>0</v>
      </c>
      <c r="AI87" s="47">
        <f t="shared" si="141"/>
        <v>0.1</v>
      </c>
      <c r="AJ87" s="47">
        <f t="shared" si="141"/>
        <v>0.3</v>
      </c>
      <c r="AK87" s="46">
        <f t="shared" si="146"/>
        <v>2</v>
      </c>
      <c r="AL87" s="47"/>
      <c r="AM87" s="53">
        <f t="shared" si="157"/>
        <v>0.63</v>
      </c>
      <c r="AN87" s="50" t="str">
        <f t="shared" si="49"/>
        <v>459,412 - 464,625</v>
      </c>
      <c r="AO87" s="53" t="s">
        <v>84</v>
      </c>
      <c r="AP87" s="52">
        <f t="shared" si="158"/>
        <v>5.2130000000000223</v>
      </c>
      <c r="AQ87" s="52">
        <f t="shared" si="159"/>
        <v>5.2130000000000223</v>
      </c>
      <c r="AR87" s="47">
        <f t="shared" si="52"/>
        <v>0</v>
      </c>
      <c r="AS87" s="53">
        <f t="shared" si="53"/>
        <v>1.5931359919501062</v>
      </c>
      <c r="AT87" s="52">
        <f t="shared" si="54"/>
        <v>1.6931359919501063</v>
      </c>
      <c r="AU87" s="9">
        <f t="shared" si="160"/>
        <v>8.8263179260359426</v>
      </c>
      <c r="AV87" s="9">
        <f t="shared" si="56"/>
        <v>0.73</v>
      </c>
      <c r="AW87" s="12" t="str">
        <f t="shared" si="57"/>
        <v/>
      </c>
      <c r="AX87" s="9">
        <f t="shared" si="58"/>
        <v>1.6931359919501063</v>
      </c>
      <c r="AY87" s="12" t="str">
        <f t="shared" si="59"/>
        <v/>
      </c>
      <c r="AZ87" s="10">
        <f t="shared" si="60"/>
        <v>8.5529859993982119E-2</v>
      </c>
      <c r="BA87" s="10">
        <f t="shared" si="61"/>
        <v>1.1000000000000001</v>
      </c>
      <c r="BB87" s="10">
        <f t="shared" si="62"/>
        <v>0.11000000000000001</v>
      </c>
      <c r="BC87" s="10">
        <f t="shared" si="63"/>
        <v>0.69300000000000006</v>
      </c>
      <c r="BD87" s="10">
        <f t="shared" si="64"/>
        <v>0.60747014000601796</v>
      </c>
      <c r="BE87" s="12" t="str">
        <f t="shared" si="65"/>
        <v/>
      </c>
      <c r="BF87" s="9">
        <f t="shared" si="66"/>
        <v>1.1000000000000001</v>
      </c>
      <c r="BG87" s="9">
        <f t="shared" si="67"/>
        <v>1.1000000000000001</v>
      </c>
      <c r="BH87" s="7">
        <f t="shared" si="68"/>
        <v>0</v>
      </c>
      <c r="BI87" s="7">
        <f t="shared" si="69"/>
        <v>1.8624495911451171</v>
      </c>
      <c r="BJ87" s="12" t="str">
        <f t="shared" si="70"/>
        <v/>
      </c>
      <c r="BK87" s="80">
        <f t="shared" si="71"/>
        <v>0</v>
      </c>
      <c r="BL87" s="7">
        <f t="shared" si="72"/>
        <v>0</v>
      </c>
      <c r="BM87" s="7">
        <f t="shared" si="136"/>
        <v>1.0594495911451172</v>
      </c>
      <c r="BN87" s="12" t="str">
        <f t="shared" si="161"/>
        <v/>
      </c>
      <c r="BO87" s="9">
        <f t="shared" si="162"/>
        <v>1.8624495911451171</v>
      </c>
      <c r="BP87" s="2">
        <f t="shared" si="163"/>
        <v>1.6931359919501063</v>
      </c>
      <c r="BQ87" s="2">
        <f t="shared" si="164"/>
        <v>1.6931359919501063</v>
      </c>
      <c r="BR87" s="20">
        <f t="shared" si="142"/>
        <v>2</v>
      </c>
      <c r="BS87" s="20">
        <f t="shared" si="142"/>
        <v>2</v>
      </c>
      <c r="BT87" s="20">
        <f t="shared" si="142"/>
        <v>2</v>
      </c>
      <c r="BU87" s="86">
        <f t="shared" si="165"/>
        <v>1</v>
      </c>
      <c r="BV87" s="86">
        <f t="shared" si="166"/>
        <v>1</v>
      </c>
      <c r="BW87" s="20">
        <f t="shared" si="142"/>
        <v>3</v>
      </c>
      <c r="BX87" s="86">
        <f t="shared" si="143"/>
        <v>0.1</v>
      </c>
      <c r="BY87" s="86">
        <f t="shared" si="217"/>
        <v>0.12</v>
      </c>
      <c r="BZ87" s="86">
        <f t="shared" si="217"/>
        <v>0.15</v>
      </c>
      <c r="CA87" s="86">
        <f t="shared" si="217"/>
        <v>0.17</v>
      </c>
      <c r="CB87" s="86">
        <f t="shared" si="217"/>
        <v>0.19</v>
      </c>
      <c r="CC87" s="86">
        <f t="shared" si="217"/>
        <v>0.22</v>
      </c>
      <c r="CD87" s="86">
        <f t="shared" si="217"/>
        <v>0.05</v>
      </c>
      <c r="CE87" s="20" t="str">
        <f t="shared" si="137"/>
        <v>OK (100 %)</v>
      </c>
      <c r="CF87" s="14">
        <f t="shared" si="167"/>
        <v>3.9930000000000225</v>
      </c>
      <c r="CG87" s="14">
        <f t="shared" si="168"/>
        <v>4.5930000000000222</v>
      </c>
      <c r="CH87" s="8">
        <f t="shared" si="169"/>
        <v>-1.1174697546870704</v>
      </c>
      <c r="CI87" s="9">
        <f t="shared" si="170"/>
        <v>5.2130000000000223</v>
      </c>
      <c r="CJ87" s="9">
        <f t="shared" si="171"/>
        <v>0</v>
      </c>
      <c r="CK87" s="9">
        <f t="shared" si="172"/>
        <v>5.2130000000000223</v>
      </c>
      <c r="CL87" s="9">
        <f t="shared" si="173"/>
        <v>0</v>
      </c>
      <c r="CM87" s="9">
        <f t="shared" si="174"/>
        <v>0.39283864695236176</v>
      </c>
      <c r="CN87" s="9">
        <f t="shared" si="175"/>
        <v>0</v>
      </c>
      <c r="CO87" s="9">
        <f t="shared" si="176"/>
        <v>0</v>
      </c>
      <c r="CP87" s="9">
        <f t="shared" si="177"/>
        <v>0</v>
      </c>
      <c r="CQ87" s="9">
        <f t="shared" si="178"/>
        <v>0</v>
      </c>
      <c r="CR87" s="9">
        <f t="shared" si="179"/>
        <v>0</v>
      </c>
      <c r="CS87" s="9">
        <f t="shared" si="180"/>
        <v>0</v>
      </c>
      <c r="CT87" s="9">
        <f t="shared" si="181"/>
        <v>0</v>
      </c>
      <c r="CU87" s="9">
        <f t="shared" si="182"/>
        <v>0</v>
      </c>
      <c r="CV87" s="9">
        <f t="shared" si="183"/>
        <v>7.4367612174424949</v>
      </c>
      <c r="CW87" s="9">
        <f t="shared" si="184"/>
        <v>0.74367612174424957</v>
      </c>
      <c r="CX87" s="9">
        <f t="shared" si="185"/>
        <v>0.89241134609309936</v>
      </c>
      <c r="CY87" s="9">
        <f t="shared" si="186"/>
        <v>1.1155141826163741</v>
      </c>
      <c r="CZ87" s="9">
        <f t="shared" si="187"/>
        <v>1.2642494069652241</v>
      </c>
      <c r="DA87" s="9">
        <f t="shared" si="188"/>
        <v>1.4129846313140741</v>
      </c>
      <c r="DB87" s="9">
        <f t="shared" si="189"/>
        <v>1.6360874678373489</v>
      </c>
      <c r="DC87" s="9">
        <f t="shared" si="190"/>
        <v>0.37183806087212479</v>
      </c>
      <c r="DD87" s="2">
        <f t="shared" si="191"/>
        <v>0.50523000000000251</v>
      </c>
      <c r="DE87" s="2">
        <f t="shared" si="192"/>
        <v>0</v>
      </c>
      <c r="DF87" s="2">
        <f t="shared" si="193"/>
        <v>2.7901103530476541</v>
      </c>
      <c r="DG87" s="2">
        <f t="shared" si="194"/>
        <v>0</v>
      </c>
      <c r="DH87" s="2">
        <f t="shared" si="195"/>
        <v>0</v>
      </c>
      <c r="DI87" s="2">
        <f t="shared" si="196"/>
        <v>0</v>
      </c>
      <c r="DJ87" s="2">
        <f t="shared" si="197"/>
        <v>0</v>
      </c>
      <c r="DK87" s="2">
        <f t="shared" si="198"/>
        <v>4.8660519721295463</v>
      </c>
      <c r="DL87" s="16">
        <f t="shared" si="199"/>
        <v>0</v>
      </c>
      <c r="DM87" s="16">
        <f t="shared" si="200"/>
        <v>0</v>
      </c>
      <c r="DN87" s="16">
        <f t="shared" si="201"/>
        <v>8.5542309721295648</v>
      </c>
      <c r="DO87" s="72">
        <f t="shared" si="202"/>
        <v>-1.11746975468707</v>
      </c>
      <c r="DP87" s="16">
        <f t="shared" si="203"/>
        <v>0</v>
      </c>
      <c r="DQ87" s="16">
        <f t="shared" si="204"/>
        <v>4.8660519721295463</v>
      </c>
      <c r="DR87" s="2">
        <f t="shared" si="205"/>
        <v>17.652635852071885</v>
      </c>
      <c r="DS87" s="2">
        <f t="shared" si="206"/>
        <v>0</v>
      </c>
      <c r="DT87" s="2">
        <f t="shared" si="207"/>
        <v>0</v>
      </c>
      <c r="DU87" s="2">
        <f t="shared" si="208"/>
        <v>0</v>
      </c>
      <c r="DV87" s="15" t="s">
        <v>189</v>
      </c>
      <c r="DW87" s="17"/>
      <c r="DX87" s="17"/>
      <c r="DY87" s="47" t="str">
        <f t="shared" si="147"/>
        <v/>
      </c>
      <c r="DZ87" s="47" t="str">
        <f t="shared" si="147"/>
        <v/>
      </c>
      <c r="EA87" s="47" t="str">
        <f t="shared" si="147"/>
        <v/>
      </c>
      <c r="EB87" s="47" t="str">
        <f t="shared" si="147"/>
        <v/>
      </c>
      <c r="EC87" s="49" t="str">
        <f t="shared" si="147"/>
        <v/>
      </c>
      <c r="ED87" s="49" t="str">
        <f t="shared" si="147"/>
        <v/>
      </c>
      <c r="EE87" s="47" t="str">
        <f t="shared" si="147"/>
        <v/>
      </c>
      <c r="EF87" s="47" t="str">
        <f t="shared" si="147"/>
        <v/>
      </c>
      <c r="EG87" s="47" t="str">
        <f t="shared" si="148"/>
        <v/>
      </c>
      <c r="EH87" s="6">
        <f t="shared" si="18"/>
        <v>0</v>
      </c>
      <c r="EI87" s="6">
        <f t="shared" si="19"/>
        <v>0</v>
      </c>
      <c r="EJ87" s="2" t="str">
        <f t="shared" si="20"/>
        <v/>
      </c>
      <c r="EK87" s="2" t="str">
        <f t="shared" si="21"/>
        <v/>
      </c>
      <c r="EL87" s="2" t="str">
        <f t="shared" si="139"/>
        <v/>
      </c>
      <c r="EM87" s="2" t="str">
        <f t="shared" si="149"/>
        <v/>
      </c>
      <c r="EN87" s="2" t="str">
        <f t="shared" si="24"/>
        <v/>
      </c>
      <c r="EO87" s="2">
        <f t="shared" si="25"/>
        <v>0</v>
      </c>
      <c r="EP87" s="2">
        <f t="shared" si="209"/>
        <v>0</v>
      </c>
      <c r="EQ87" s="2"/>
      <c r="ER87" s="2"/>
      <c r="ES87" s="2"/>
      <c r="ET87" s="2"/>
      <c r="EU87" s="2"/>
      <c r="EV87" s="2"/>
      <c r="EW87" s="2">
        <f t="shared" si="150"/>
        <v>0</v>
      </c>
      <c r="EX87" s="2">
        <f t="shared" si="151"/>
        <v>0</v>
      </c>
      <c r="EY87" s="2">
        <f t="shared" si="210"/>
        <v>0</v>
      </c>
      <c r="EZ87" s="2">
        <f t="shared" si="152"/>
        <v>0</v>
      </c>
      <c r="FA87" s="2">
        <f t="shared" si="153"/>
        <v>0</v>
      </c>
      <c r="FB87" s="59"/>
      <c r="FC87" s="2">
        <f t="shared" si="30"/>
        <v>0</v>
      </c>
      <c r="FD87" s="2">
        <f t="shared" si="211"/>
        <v>0</v>
      </c>
      <c r="FE87" s="3">
        <f t="shared" si="138"/>
        <v>0</v>
      </c>
      <c r="FF87" s="3">
        <f t="shared" si="126"/>
        <v>0</v>
      </c>
      <c r="FG87" s="3">
        <f t="shared" si="127"/>
        <v>0</v>
      </c>
      <c r="FH87" s="3">
        <f t="shared" si="31"/>
        <v>0</v>
      </c>
      <c r="FI87" s="67">
        <f t="shared" si="154"/>
        <v>0</v>
      </c>
      <c r="FJ87" s="3">
        <f t="shared" si="155"/>
        <v>0</v>
      </c>
      <c r="FK87" s="3">
        <f t="shared" si="156"/>
        <v>0</v>
      </c>
      <c r="FL87" s="3">
        <f t="shared" si="128"/>
        <v>0</v>
      </c>
      <c r="FM87" s="3">
        <f t="shared" si="129"/>
        <v>0</v>
      </c>
      <c r="FN87" s="3">
        <f t="shared" si="212"/>
        <v>0</v>
      </c>
      <c r="FO87" s="2">
        <f t="shared" si="35"/>
        <v>0</v>
      </c>
      <c r="FP87" s="2">
        <f t="shared" si="36"/>
        <v>0</v>
      </c>
      <c r="FQ87" s="2">
        <f t="shared" si="213"/>
        <v>0</v>
      </c>
      <c r="FR87" s="6" t="str">
        <f>IF(A87=1,1,IF(DW87="","",COUNTA($DW$31:DW87)+1))</f>
        <v/>
      </c>
      <c r="FS87" s="6" t="str">
        <f t="shared" si="37"/>
        <v/>
      </c>
      <c r="FT87" s="43">
        <f t="shared" si="214"/>
        <v>1</v>
      </c>
      <c r="FU87" s="23">
        <f t="shared" si="215"/>
        <v>1</v>
      </c>
      <c r="FV87" s="21">
        <f t="shared" si="216"/>
        <v>2</v>
      </c>
    </row>
    <row r="88" spans="1:178">
      <c r="A88" s="4">
        <f t="shared" si="38"/>
        <v>58</v>
      </c>
      <c r="B88" s="33">
        <v>485.06799999999998</v>
      </c>
      <c r="C88" s="33">
        <v>399.59514155373671</v>
      </c>
      <c r="D88" s="33">
        <v>398.16618125771862</v>
      </c>
      <c r="E88" s="33"/>
      <c r="F88" s="33"/>
      <c r="G88" s="11" t="str">
        <f t="shared" si="4"/>
        <v/>
      </c>
      <c r="H88" s="3">
        <f t="shared" si="39"/>
        <v>485.06799999999998</v>
      </c>
      <c r="I88" s="3">
        <f t="shared" si="5"/>
        <v>485.06799999999998</v>
      </c>
      <c r="J88" s="3">
        <f t="shared" si="40"/>
        <v>399.59514155373671</v>
      </c>
      <c r="K88" s="3">
        <f t="shared" si="6"/>
        <v>399.59514155373671</v>
      </c>
      <c r="L88" s="2">
        <f t="shared" si="7"/>
        <v>399.59514155373671</v>
      </c>
      <c r="M88" s="8">
        <f t="shared" si="41"/>
        <v>485.06799999999998</v>
      </c>
      <c r="N88" s="8">
        <f t="shared" si="8"/>
        <v>485.06799999999998</v>
      </c>
      <c r="O88" s="8">
        <f t="shared" si="42"/>
        <v>398.16618125771862</v>
      </c>
      <c r="P88" s="8">
        <f t="shared" si="9"/>
        <v>398.16618125771862</v>
      </c>
      <c r="Q88" s="2">
        <f t="shared" si="10"/>
        <v>398.16618125771862</v>
      </c>
      <c r="R88" s="3">
        <f t="shared" si="11"/>
        <v>0</v>
      </c>
      <c r="S88" s="3" t="str">
        <f t="shared" si="12"/>
        <v/>
      </c>
      <c r="T88" s="3" t="str">
        <f t="shared" si="43"/>
        <v/>
      </c>
      <c r="U88" s="8" t="str">
        <f t="shared" si="13"/>
        <v/>
      </c>
      <c r="V88" s="2" t="str">
        <f t="shared" si="14"/>
        <v/>
      </c>
      <c r="W88" s="2" t="str">
        <f t="shared" si="15"/>
        <v/>
      </c>
      <c r="X88" s="2">
        <f t="shared" si="135"/>
        <v>399.59514155373671</v>
      </c>
      <c r="Y88" s="2">
        <f t="shared" si="16"/>
        <v>1.42896029601809</v>
      </c>
      <c r="Z88" s="46">
        <f t="shared" si="144"/>
        <v>330</v>
      </c>
      <c r="AA88" s="46">
        <f t="shared" si="44"/>
        <v>0</v>
      </c>
      <c r="AB88" s="47"/>
      <c r="AC88" s="46">
        <f t="shared" si="45"/>
        <v>2</v>
      </c>
      <c r="AD88" s="47">
        <f t="shared" si="145"/>
        <v>1.1000000000000001</v>
      </c>
      <c r="AE88" s="48" t="str">
        <f t="shared" si="46"/>
        <v/>
      </c>
      <c r="AF88" s="49">
        <f t="shared" si="141"/>
        <v>0</v>
      </c>
      <c r="AG88" s="49">
        <f t="shared" si="141"/>
        <v>0</v>
      </c>
      <c r="AH88" s="49">
        <f t="shared" si="141"/>
        <v>0</v>
      </c>
      <c r="AI88" s="47">
        <f t="shared" si="141"/>
        <v>0.1</v>
      </c>
      <c r="AJ88" s="47">
        <f t="shared" si="141"/>
        <v>0.3</v>
      </c>
      <c r="AK88" s="46">
        <f t="shared" si="146"/>
        <v>2</v>
      </c>
      <c r="AL88" s="47"/>
      <c r="AM88" s="53">
        <f t="shared" si="157"/>
        <v>0.63</v>
      </c>
      <c r="AN88" s="50" t="str">
        <f t="shared" si="49"/>
        <v>464,625 - 485,068</v>
      </c>
      <c r="AO88" s="53" t="s">
        <v>84</v>
      </c>
      <c r="AP88" s="52">
        <f t="shared" si="158"/>
        <v>20.442999999999984</v>
      </c>
      <c r="AQ88" s="52">
        <f t="shared" si="159"/>
        <v>20.442999999999984</v>
      </c>
      <c r="AR88" s="47">
        <f t="shared" si="52"/>
        <v>0</v>
      </c>
      <c r="AS88" s="53">
        <f t="shared" si="53"/>
        <v>1.5076161399591399</v>
      </c>
      <c r="AT88" s="52">
        <f t="shared" si="54"/>
        <v>1.60761613995914</v>
      </c>
      <c r="AU88" s="9">
        <f t="shared" si="160"/>
        <v>32.864496749184674</v>
      </c>
      <c r="AV88" s="9">
        <f t="shared" si="56"/>
        <v>0.73</v>
      </c>
      <c r="AW88" s="12" t="str">
        <f t="shared" si="57"/>
        <v/>
      </c>
      <c r="AX88" s="9">
        <f t="shared" si="58"/>
        <v>1.60761613995914</v>
      </c>
      <c r="AY88" s="12" t="str">
        <f t="shared" si="59"/>
        <v/>
      </c>
      <c r="AZ88" s="10">
        <f t="shared" si="60"/>
        <v>8.5529859993982119E-2</v>
      </c>
      <c r="BA88" s="10">
        <f t="shared" si="61"/>
        <v>1.1000000000000001</v>
      </c>
      <c r="BB88" s="10">
        <f t="shared" si="62"/>
        <v>0.11000000000000001</v>
      </c>
      <c r="BC88" s="10">
        <f t="shared" si="63"/>
        <v>0.69300000000000006</v>
      </c>
      <c r="BD88" s="10">
        <f t="shared" si="64"/>
        <v>0.60747014000601796</v>
      </c>
      <c r="BE88" s="12" t="str">
        <f t="shared" si="65"/>
        <v/>
      </c>
      <c r="BF88" s="9">
        <f t="shared" si="66"/>
        <v>1.1000000000000001</v>
      </c>
      <c r="BG88" s="9">
        <f t="shared" si="67"/>
        <v>1.1000000000000001</v>
      </c>
      <c r="BH88" s="7">
        <f t="shared" si="68"/>
        <v>0</v>
      </c>
      <c r="BI88" s="7">
        <f t="shared" si="69"/>
        <v>1.768377753955054</v>
      </c>
      <c r="BJ88" s="12" t="str">
        <f t="shared" si="70"/>
        <v/>
      </c>
      <c r="BK88" s="80">
        <f t="shared" si="71"/>
        <v>0</v>
      </c>
      <c r="BL88" s="7">
        <f t="shared" si="72"/>
        <v>0</v>
      </c>
      <c r="BM88" s="7">
        <f t="shared" si="136"/>
        <v>0.96537775395505399</v>
      </c>
      <c r="BN88" s="12" t="str">
        <f t="shared" si="161"/>
        <v/>
      </c>
      <c r="BO88" s="9">
        <f t="shared" si="162"/>
        <v>1.768377753955054</v>
      </c>
      <c r="BP88" s="2">
        <f t="shared" si="163"/>
        <v>1.60761613995914</v>
      </c>
      <c r="BQ88" s="2">
        <f t="shared" si="164"/>
        <v>1.60761613995914</v>
      </c>
      <c r="BR88" s="20">
        <f t="shared" si="142"/>
        <v>2</v>
      </c>
      <c r="BS88" s="20">
        <f t="shared" si="142"/>
        <v>2</v>
      </c>
      <c r="BT88" s="20">
        <f t="shared" si="142"/>
        <v>2</v>
      </c>
      <c r="BU88" s="86">
        <f t="shared" si="165"/>
        <v>1</v>
      </c>
      <c r="BV88" s="86">
        <f t="shared" si="166"/>
        <v>1</v>
      </c>
      <c r="BW88" s="20">
        <f t="shared" si="142"/>
        <v>3</v>
      </c>
      <c r="BX88" s="86">
        <f t="shared" si="143"/>
        <v>0.1</v>
      </c>
      <c r="BY88" s="86">
        <f t="shared" si="217"/>
        <v>0.12</v>
      </c>
      <c r="BZ88" s="86">
        <f t="shared" si="217"/>
        <v>0.15</v>
      </c>
      <c r="CA88" s="86">
        <f t="shared" si="217"/>
        <v>0.17</v>
      </c>
      <c r="CB88" s="86">
        <f t="shared" si="217"/>
        <v>0.19</v>
      </c>
      <c r="CC88" s="86">
        <f t="shared" si="217"/>
        <v>0.22</v>
      </c>
      <c r="CD88" s="86">
        <f t="shared" si="217"/>
        <v>0.05</v>
      </c>
      <c r="CE88" s="20" t="str">
        <f t="shared" si="137"/>
        <v>OK (100 %)</v>
      </c>
      <c r="CF88" s="14">
        <f t="shared" si="167"/>
        <v>20.442999999999984</v>
      </c>
      <c r="CG88" s="14">
        <f t="shared" si="168"/>
        <v>20.442999999999984</v>
      </c>
      <c r="CH88" s="8">
        <f t="shared" si="169"/>
        <v>3.5527136788005009E-15</v>
      </c>
      <c r="CI88" s="9">
        <f t="shared" si="170"/>
        <v>20.442999999999984</v>
      </c>
      <c r="CJ88" s="9">
        <f t="shared" si="171"/>
        <v>0</v>
      </c>
      <c r="CK88" s="9">
        <f t="shared" si="172"/>
        <v>20.442999999999984</v>
      </c>
      <c r="CL88" s="9">
        <f t="shared" si="173"/>
        <v>0</v>
      </c>
      <c r="CM88" s="9">
        <f t="shared" si="174"/>
        <v>1.748486927856975</v>
      </c>
      <c r="CN88" s="9">
        <f t="shared" si="175"/>
        <v>0</v>
      </c>
      <c r="CO88" s="9">
        <f t="shared" si="176"/>
        <v>0</v>
      </c>
      <c r="CP88" s="9">
        <f t="shared" si="177"/>
        <v>0</v>
      </c>
      <c r="CQ88" s="9">
        <f t="shared" si="178"/>
        <v>0</v>
      </c>
      <c r="CR88" s="9">
        <f t="shared" si="179"/>
        <v>0</v>
      </c>
      <c r="CS88" s="9">
        <f t="shared" si="180"/>
        <v>0</v>
      </c>
      <c r="CT88" s="9">
        <f t="shared" si="181"/>
        <v>0</v>
      </c>
      <c r="CU88" s="9">
        <f t="shared" si="182"/>
        <v>0</v>
      </c>
      <c r="CV88" s="9">
        <f t="shared" si="183"/>
        <v>36.15094642410314</v>
      </c>
      <c r="CW88" s="9">
        <f t="shared" si="184"/>
        <v>3.6150946424103143</v>
      </c>
      <c r="CX88" s="9">
        <f t="shared" si="185"/>
        <v>4.3381135708923768</v>
      </c>
      <c r="CY88" s="9">
        <f t="shared" si="186"/>
        <v>5.4226419636154706</v>
      </c>
      <c r="CZ88" s="9">
        <f t="shared" si="187"/>
        <v>6.145660892097534</v>
      </c>
      <c r="DA88" s="9">
        <f t="shared" si="188"/>
        <v>6.8686798205795965</v>
      </c>
      <c r="DB88" s="9">
        <f t="shared" si="189"/>
        <v>7.9532082133026911</v>
      </c>
      <c r="DC88" s="9">
        <f t="shared" si="190"/>
        <v>1.8075473212051572</v>
      </c>
      <c r="DD88" s="2">
        <f t="shared" si="191"/>
        <v>2.2487299999999983</v>
      </c>
      <c r="DE88" s="2">
        <f t="shared" si="192"/>
        <v>0</v>
      </c>
      <c r="DF88" s="2">
        <f t="shared" si="193"/>
        <v>12.418512072143015</v>
      </c>
      <c r="DG88" s="2">
        <f t="shared" si="194"/>
        <v>0</v>
      </c>
      <c r="DH88" s="2">
        <f t="shared" si="195"/>
        <v>0</v>
      </c>
      <c r="DI88" s="2">
        <f t="shared" si="196"/>
        <v>0</v>
      </c>
      <c r="DJ88" s="2">
        <f t="shared" si="197"/>
        <v>0</v>
      </c>
      <c r="DK88" s="2">
        <f t="shared" si="198"/>
        <v>19.735217424103151</v>
      </c>
      <c r="DL88" s="16">
        <f t="shared" si="199"/>
        <v>0</v>
      </c>
      <c r="DM88" s="16">
        <f t="shared" si="200"/>
        <v>3.5527136788005009E-15</v>
      </c>
      <c r="DN88" s="16">
        <f t="shared" si="201"/>
        <v>36.15094642410314</v>
      </c>
      <c r="DO88" s="72">
        <f t="shared" si="202"/>
        <v>0</v>
      </c>
      <c r="DP88" s="16">
        <f t="shared" si="203"/>
        <v>0</v>
      </c>
      <c r="DQ88" s="16">
        <f t="shared" si="204"/>
        <v>19.735217424103155</v>
      </c>
      <c r="DR88" s="2">
        <f t="shared" si="205"/>
        <v>65.728993498369348</v>
      </c>
      <c r="DS88" s="2">
        <f t="shared" si="206"/>
        <v>0</v>
      </c>
      <c r="DT88" s="2">
        <f t="shared" si="207"/>
        <v>0</v>
      </c>
      <c r="DU88" s="2">
        <f t="shared" si="208"/>
        <v>0</v>
      </c>
      <c r="DV88" s="15" t="s">
        <v>215</v>
      </c>
      <c r="DW88" s="17"/>
      <c r="DX88" s="17"/>
      <c r="DY88" s="47" t="str">
        <f t="shared" si="147"/>
        <v/>
      </c>
      <c r="DZ88" s="47" t="str">
        <f t="shared" si="147"/>
        <v/>
      </c>
      <c r="EA88" s="47" t="str">
        <f t="shared" si="147"/>
        <v/>
      </c>
      <c r="EB88" s="47" t="str">
        <f t="shared" si="147"/>
        <v/>
      </c>
      <c r="EC88" s="49" t="str">
        <f t="shared" si="147"/>
        <v/>
      </c>
      <c r="ED88" s="49" t="str">
        <f t="shared" si="147"/>
        <v/>
      </c>
      <c r="EE88" s="47" t="str">
        <f t="shared" si="147"/>
        <v/>
      </c>
      <c r="EF88" s="47" t="str">
        <f t="shared" si="147"/>
        <v/>
      </c>
      <c r="EG88" s="47" t="str">
        <f t="shared" si="148"/>
        <v/>
      </c>
      <c r="EH88" s="6">
        <f t="shared" si="18"/>
        <v>0</v>
      </c>
      <c r="EI88" s="6">
        <f t="shared" si="19"/>
        <v>0</v>
      </c>
      <c r="EJ88" s="2" t="str">
        <f t="shared" si="20"/>
        <v/>
      </c>
      <c r="EK88" s="2" t="str">
        <f t="shared" si="21"/>
        <v/>
      </c>
      <c r="EL88" s="2" t="str">
        <f t="shared" si="139"/>
        <v/>
      </c>
      <c r="EM88" s="2" t="str">
        <f t="shared" si="149"/>
        <v/>
      </c>
      <c r="EN88" s="2" t="str">
        <f t="shared" si="24"/>
        <v/>
      </c>
      <c r="EO88" s="2">
        <f t="shared" si="25"/>
        <v>0</v>
      </c>
      <c r="EP88" s="2">
        <f t="shared" si="209"/>
        <v>0</v>
      </c>
      <c r="EQ88" s="2"/>
      <c r="ER88" s="2"/>
      <c r="ES88" s="2"/>
      <c r="ET88" s="2"/>
      <c r="EU88" s="2"/>
      <c r="EV88" s="2"/>
      <c r="EW88" s="2">
        <f t="shared" si="150"/>
        <v>0</v>
      </c>
      <c r="EX88" s="2">
        <f t="shared" si="151"/>
        <v>0</v>
      </c>
      <c r="EY88" s="2">
        <f t="shared" si="210"/>
        <v>0</v>
      </c>
      <c r="EZ88" s="2">
        <f t="shared" si="152"/>
        <v>0</v>
      </c>
      <c r="FA88" s="2">
        <f t="shared" si="153"/>
        <v>0</v>
      </c>
      <c r="FB88" s="59"/>
      <c r="FC88" s="2">
        <f t="shared" si="30"/>
        <v>0</v>
      </c>
      <c r="FD88" s="2">
        <f t="shared" si="211"/>
        <v>0</v>
      </c>
      <c r="FE88" s="3">
        <f t="shared" si="138"/>
        <v>0</v>
      </c>
      <c r="FF88" s="3">
        <f t="shared" si="126"/>
        <v>0</v>
      </c>
      <c r="FG88" s="3">
        <f t="shared" si="127"/>
        <v>0</v>
      </c>
      <c r="FH88" s="3">
        <f t="shared" si="31"/>
        <v>0</v>
      </c>
      <c r="FI88" s="67">
        <f t="shared" si="154"/>
        <v>0</v>
      </c>
      <c r="FJ88" s="3">
        <f t="shared" si="155"/>
        <v>0</v>
      </c>
      <c r="FK88" s="3">
        <f t="shared" si="156"/>
        <v>0</v>
      </c>
      <c r="FL88" s="3">
        <f t="shared" si="128"/>
        <v>0</v>
      </c>
      <c r="FM88" s="3">
        <f t="shared" si="129"/>
        <v>0</v>
      </c>
      <c r="FN88" s="3">
        <f t="shared" si="212"/>
        <v>0</v>
      </c>
      <c r="FO88" s="2">
        <f t="shared" si="35"/>
        <v>0</v>
      </c>
      <c r="FP88" s="2">
        <f t="shared" si="36"/>
        <v>0</v>
      </c>
      <c r="FQ88" s="2">
        <f t="shared" si="213"/>
        <v>0</v>
      </c>
      <c r="FR88" s="6" t="str">
        <f>IF(A88=1,1,IF(DW88="","",COUNTA($DW$31:DW88)+1))</f>
        <v/>
      </c>
      <c r="FS88" s="6" t="str">
        <f t="shared" si="37"/>
        <v/>
      </c>
      <c r="FT88" s="43">
        <f t="shared" si="214"/>
        <v>1</v>
      </c>
      <c r="FU88" s="23">
        <f t="shared" si="215"/>
        <v>1</v>
      </c>
      <c r="FV88" s="21">
        <f t="shared" si="216"/>
        <v>2</v>
      </c>
    </row>
    <row r="89" spans="1:178">
      <c r="A89" s="4">
        <f t="shared" si="38"/>
        <v>59</v>
      </c>
      <c r="B89" s="33">
        <v>486.98399999999998</v>
      </c>
      <c r="C89" s="33">
        <v>399.59</v>
      </c>
      <c r="D89" s="33">
        <v>398.17578358667924</v>
      </c>
      <c r="E89" s="33"/>
      <c r="F89" s="33"/>
      <c r="G89" s="11" t="str">
        <f t="shared" si="4"/>
        <v/>
      </c>
      <c r="H89" s="3">
        <f t="shared" si="39"/>
        <v>486.98399999999998</v>
      </c>
      <c r="I89" s="3">
        <f t="shared" si="5"/>
        <v>486.98399999999998</v>
      </c>
      <c r="J89" s="3">
        <f t="shared" si="40"/>
        <v>399.59</v>
      </c>
      <c r="K89" s="3">
        <f t="shared" si="6"/>
        <v>399.59</v>
      </c>
      <c r="L89" s="2">
        <f t="shared" si="7"/>
        <v>399.59</v>
      </c>
      <c r="M89" s="8">
        <f t="shared" si="41"/>
        <v>486.98399999999998</v>
      </c>
      <c r="N89" s="8">
        <f t="shared" si="8"/>
        <v>486.98399999999998</v>
      </c>
      <c r="O89" s="8">
        <f t="shared" si="42"/>
        <v>398.17578358667924</v>
      </c>
      <c r="P89" s="8">
        <f t="shared" si="9"/>
        <v>398.17578358667924</v>
      </c>
      <c r="Q89" s="2">
        <f t="shared" si="10"/>
        <v>398.17578358667924</v>
      </c>
      <c r="R89" s="3">
        <f t="shared" si="11"/>
        <v>0</v>
      </c>
      <c r="S89" s="3" t="str">
        <f t="shared" si="12"/>
        <v/>
      </c>
      <c r="T89" s="3" t="str">
        <f t="shared" si="43"/>
        <v/>
      </c>
      <c r="U89" s="8" t="str">
        <f t="shared" si="13"/>
        <v/>
      </c>
      <c r="V89" s="2" t="str">
        <f t="shared" si="14"/>
        <v/>
      </c>
      <c r="W89" s="2" t="str">
        <f t="shared" si="15"/>
        <v/>
      </c>
      <c r="X89" s="2">
        <f t="shared" si="135"/>
        <v>399.59</v>
      </c>
      <c r="Y89" s="2">
        <f t="shared" si="16"/>
        <v>1.4142164133207302</v>
      </c>
      <c r="Z89" s="46">
        <f t="shared" si="144"/>
        <v>330</v>
      </c>
      <c r="AA89" s="46">
        <f t="shared" si="44"/>
        <v>0</v>
      </c>
      <c r="AB89" s="47"/>
      <c r="AC89" s="46">
        <f t="shared" si="45"/>
        <v>2</v>
      </c>
      <c r="AD89" s="47">
        <f t="shared" si="145"/>
        <v>1.1000000000000001</v>
      </c>
      <c r="AE89" s="48" t="str">
        <f t="shared" si="46"/>
        <v/>
      </c>
      <c r="AF89" s="49">
        <f t="shared" si="141"/>
        <v>0</v>
      </c>
      <c r="AG89" s="49">
        <f t="shared" si="141"/>
        <v>0</v>
      </c>
      <c r="AH89" s="49">
        <f t="shared" si="141"/>
        <v>0</v>
      </c>
      <c r="AI89" s="47">
        <f t="shared" si="141"/>
        <v>0.1</v>
      </c>
      <c r="AJ89" s="47">
        <f t="shared" si="141"/>
        <v>0.3</v>
      </c>
      <c r="AK89" s="46">
        <f t="shared" si="146"/>
        <v>2</v>
      </c>
      <c r="AL89" s="47"/>
      <c r="AM89" s="53">
        <f t="shared" si="157"/>
        <v>0.63</v>
      </c>
      <c r="AN89" s="50" t="str">
        <f t="shared" si="49"/>
        <v>485,068 - 486,984</v>
      </c>
      <c r="AO89" s="53" t="s">
        <v>84</v>
      </c>
      <c r="AP89" s="52">
        <f t="shared" si="158"/>
        <v>1.9159999999999968</v>
      </c>
      <c r="AQ89" s="52">
        <f t="shared" si="159"/>
        <v>1.9159999999999968</v>
      </c>
      <c r="AR89" s="47">
        <f t="shared" si="52"/>
        <v>0</v>
      </c>
      <c r="AS89" s="53">
        <f t="shared" si="53"/>
        <v>1.4215883546694101</v>
      </c>
      <c r="AT89" s="52">
        <f t="shared" si="54"/>
        <v>1.5215883546694102</v>
      </c>
      <c r="AU89" s="9">
        <f t="shared" si="160"/>
        <v>2.9153632875465854</v>
      </c>
      <c r="AV89" s="9">
        <f t="shared" si="56"/>
        <v>0.73</v>
      </c>
      <c r="AW89" s="12" t="str">
        <f t="shared" si="57"/>
        <v/>
      </c>
      <c r="AX89" s="9">
        <f t="shared" si="58"/>
        <v>1.5215883546694102</v>
      </c>
      <c r="AY89" s="12" t="str">
        <f t="shared" si="59"/>
        <v/>
      </c>
      <c r="AZ89" s="10">
        <f t="shared" si="60"/>
        <v>8.5529859993982119E-2</v>
      </c>
      <c r="BA89" s="10">
        <f t="shared" si="61"/>
        <v>1.1000000000000001</v>
      </c>
      <c r="BB89" s="10">
        <f t="shared" si="62"/>
        <v>0.11000000000000001</v>
      </c>
      <c r="BC89" s="10">
        <f t="shared" si="63"/>
        <v>0.69300000000000006</v>
      </c>
      <c r="BD89" s="10">
        <f t="shared" si="64"/>
        <v>0.60747014000601796</v>
      </c>
      <c r="BE89" s="12" t="str">
        <f t="shared" si="65"/>
        <v/>
      </c>
      <c r="BF89" s="9">
        <f t="shared" si="66"/>
        <v>1.1000000000000001</v>
      </c>
      <c r="BG89" s="9">
        <f t="shared" si="67"/>
        <v>1.1000000000000001</v>
      </c>
      <c r="BH89" s="7">
        <f t="shared" si="68"/>
        <v>0</v>
      </c>
      <c r="BI89" s="7">
        <f t="shared" si="69"/>
        <v>1.6737471901363514</v>
      </c>
      <c r="BJ89" s="12" t="str">
        <f t="shared" si="70"/>
        <v/>
      </c>
      <c r="BK89" s="80">
        <f t="shared" si="71"/>
        <v>0</v>
      </c>
      <c r="BL89" s="7">
        <f t="shared" si="72"/>
        <v>0</v>
      </c>
      <c r="BM89" s="7">
        <f t="shared" si="136"/>
        <v>0.87074719013635138</v>
      </c>
      <c r="BN89" s="12" t="str">
        <f t="shared" si="161"/>
        <v/>
      </c>
      <c r="BO89" s="9">
        <f t="shared" si="162"/>
        <v>1.6737471901363514</v>
      </c>
      <c r="BP89" s="2">
        <f t="shared" si="163"/>
        <v>1.5215883546694102</v>
      </c>
      <c r="BQ89" s="2">
        <f t="shared" si="164"/>
        <v>1.5215883546694102</v>
      </c>
      <c r="BR89" s="20">
        <f t="shared" si="142"/>
        <v>2</v>
      </c>
      <c r="BS89" s="20">
        <f t="shared" si="142"/>
        <v>2</v>
      </c>
      <c r="BT89" s="20">
        <f t="shared" si="142"/>
        <v>2</v>
      </c>
      <c r="BU89" s="86">
        <f t="shared" si="165"/>
        <v>1</v>
      </c>
      <c r="BV89" s="86">
        <f t="shared" si="166"/>
        <v>1</v>
      </c>
      <c r="BW89" s="20">
        <f t="shared" si="142"/>
        <v>3</v>
      </c>
      <c r="BX89" s="86">
        <f t="shared" si="143"/>
        <v>0.1</v>
      </c>
      <c r="BY89" s="86">
        <f t="shared" si="217"/>
        <v>0.12</v>
      </c>
      <c r="BZ89" s="86">
        <f t="shared" si="217"/>
        <v>0.15</v>
      </c>
      <c r="CA89" s="86">
        <f t="shared" si="217"/>
        <v>0.17</v>
      </c>
      <c r="CB89" s="86">
        <f t="shared" si="217"/>
        <v>0.19</v>
      </c>
      <c r="CC89" s="86">
        <f t="shared" si="217"/>
        <v>0.22</v>
      </c>
      <c r="CD89" s="86">
        <f t="shared" si="217"/>
        <v>0.05</v>
      </c>
      <c r="CE89" s="20" t="str">
        <f t="shared" si="137"/>
        <v>OK (100 %)</v>
      </c>
      <c r="CF89" s="14">
        <f t="shared" si="167"/>
        <v>1.9159999999999968</v>
      </c>
      <c r="CG89" s="14">
        <f t="shared" si="168"/>
        <v>1.9159999999999968</v>
      </c>
      <c r="CH89" s="8">
        <f t="shared" si="169"/>
        <v>2.2204460492503131E-16</v>
      </c>
      <c r="CI89" s="9">
        <f t="shared" si="170"/>
        <v>1.9159999999999968</v>
      </c>
      <c r="CJ89" s="9">
        <f t="shared" si="171"/>
        <v>0</v>
      </c>
      <c r="CK89" s="9">
        <f t="shared" si="172"/>
        <v>1.9159999999999968</v>
      </c>
      <c r="CL89" s="9">
        <f t="shared" si="173"/>
        <v>0</v>
      </c>
      <c r="CM89" s="9">
        <f t="shared" si="174"/>
        <v>0.16387521174846947</v>
      </c>
      <c r="CN89" s="9">
        <f t="shared" si="175"/>
        <v>0</v>
      </c>
      <c r="CO89" s="9">
        <f t="shared" si="176"/>
        <v>0</v>
      </c>
      <c r="CP89" s="9">
        <f t="shared" si="177"/>
        <v>0</v>
      </c>
      <c r="CQ89" s="9">
        <f t="shared" si="178"/>
        <v>0</v>
      </c>
      <c r="CR89" s="9">
        <f t="shared" si="179"/>
        <v>0</v>
      </c>
      <c r="CS89" s="9">
        <f t="shared" si="180"/>
        <v>0</v>
      </c>
      <c r="CT89" s="9">
        <f t="shared" si="181"/>
        <v>0</v>
      </c>
      <c r="CU89" s="9">
        <f t="shared" si="182"/>
        <v>0</v>
      </c>
      <c r="CV89" s="9">
        <f t="shared" si="183"/>
        <v>3.2068996163012442</v>
      </c>
      <c r="CW89" s="9">
        <f t="shared" si="184"/>
        <v>0.32068996163012442</v>
      </c>
      <c r="CX89" s="9">
        <f t="shared" si="185"/>
        <v>0.38482795395614927</v>
      </c>
      <c r="CY89" s="9">
        <f t="shared" si="186"/>
        <v>0.48103494244518663</v>
      </c>
      <c r="CZ89" s="9">
        <f t="shared" si="187"/>
        <v>0.54517293477121154</v>
      </c>
      <c r="DA89" s="9">
        <f t="shared" si="188"/>
        <v>0.60931092709723644</v>
      </c>
      <c r="DB89" s="9">
        <f t="shared" si="189"/>
        <v>0.70551791558627375</v>
      </c>
      <c r="DC89" s="9">
        <f t="shared" si="190"/>
        <v>0.16034498081506221</v>
      </c>
      <c r="DD89" s="2">
        <f t="shared" si="191"/>
        <v>0.21075999999999967</v>
      </c>
      <c r="DE89" s="2">
        <f t="shared" si="192"/>
        <v>0</v>
      </c>
      <c r="DF89" s="2">
        <f t="shared" si="193"/>
        <v>1.1639127882515286</v>
      </c>
      <c r="DG89" s="2">
        <f t="shared" si="194"/>
        <v>0</v>
      </c>
      <c r="DH89" s="2">
        <f t="shared" si="195"/>
        <v>0</v>
      </c>
      <c r="DI89" s="2">
        <f t="shared" si="196"/>
        <v>0</v>
      </c>
      <c r="DJ89" s="2">
        <f t="shared" si="197"/>
        <v>0</v>
      </c>
      <c r="DK89" s="2">
        <f t="shared" si="198"/>
        <v>1.6683516163012464</v>
      </c>
      <c r="DL89" s="16">
        <f t="shared" si="199"/>
        <v>0</v>
      </c>
      <c r="DM89" s="16">
        <f t="shared" si="200"/>
        <v>0</v>
      </c>
      <c r="DN89" s="16">
        <f t="shared" si="201"/>
        <v>3.2068996163012442</v>
      </c>
      <c r="DO89" s="72">
        <f t="shared" si="202"/>
        <v>0</v>
      </c>
      <c r="DP89" s="16">
        <f t="shared" si="203"/>
        <v>0</v>
      </c>
      <c r="DQ89" s="16">
        <f t="shared" si="204"/>
        <v>1.6683516163012464</v>
      </c>
      <c r="DR89" s="2">
        <f t="shared" si="205"/>
        <v>5.8307265750931707</v>
      </c>
      <c r="DS89" s="2">
        <f t="shared" si="206"/>
        <v>0</v>
      </c>
      <c r="DT89" s="2">
        <f t="shared" si="207"/>
        <v>0</v>
      </c>
      <c r="DU89" s="2">
        <f t="shared" si="208"/>
        <v>0</v>
      </c>
      <c r="DV89" s="15" t="s">
        <v>189</v>
      </c>
      <c r="DW89" s="17"/>
      <c r="DX89" s="17"/>
      <c r="DY89" s="47" t="str">
        <f t="shared" si="147"/>
        <v/>
      </c>
      <c r="DZ89" s="47" t="str">
        <f t="shared" si="147"/>
        <v/>
      </c>
      <c r="EA89" s="47" t="str">
        <f t="shared" si="147"/>
        <v/>
      </c>
      <c r="EB89" s="47" t="str">
        <f t="shared" si="147"/>
        <v/>
      </c>
      <c r="EC89" s="49" t="str">
        <f t="shared" si="147"/>
        <v/>
      </c>
      <c r="ED89" s="49" t="str">
        <f t="shared" si="147"/>
        <v/>
      </c>
      <c r="EE89" s="47" t="str">
        <f t="shared" si="147"/>
        <v/>
      </c>
      <c r="EF89" s="47" t="str">
        <f t="shared" si="147"/>
        <v/>
      </c>
      <c r="EG89" s="47" t="str">
        <f t="shared" si="148"/>
        <v/>
      </c>
      <c r="EH89" s="6">
        <f t="shared" si="18"/>
        <v>0</v>
      </c>
      <c r="EI89" s="6">
        <f t="shared" si="19"/>
        <v>0</v>
      </c>
      <c r="EJ89" s="2" t="str">
        <f t="shared" si="20"/>
        <v/>
      </c>
      <c r="EK89" s="2" t="str">
        <f t="shared" si="21"/>
        <v/>
      </c>
      <c r="EL89" s="2" t="str">
        <f t="shared" si="139"/>
        <v/>
      </c>
      <c r="EM89" s="2" t="str">
        <f t="shared" si="149"/>
        <v/>
      </c>
      <c r="EN89" s="2" t="str">
        <f t="shared" si="24"/>
        <v/>
      </c>
      <c r="EO89" s="2">
        <f t="shared" si="25"/>
        <v>0</v>
      </c>
      <c r="EP89" s="2">
        <f t="shared" si="209"/>
        <v>0</v>
      </c>
      <c r="EQ89" s="2"/>
      <c r="ER89" s="2"/>
      <c r="ES89" s="2"/>
      <c r="ET89" s="2"/>
      <c r="EU89" s="2"/>
      <c r="EV89" s="2"/>
      <c r="EW89" s="2">
        <f t="shared" si="150"/>
        <v>0</v>
      </c>
      <c r="EX89" s="2">
        <f t="shared" si="151"/>
        <v>0</v>
      </c>
      <c r="EY89" s="2">
        <f t="shared" si="210"/>
        <v>0</v>
      </c>
      <c r="EZ89" s="2">
        <f t="shared" si="152"/>
        <v>0</v>
      </c>
      <c r="FA89" s="2">
        <f t="shared" si="153"/>
        <v>0</v>
      </c>
      <c r="FB89" s="59"/>
      <c r="FC89" s="2">
        <f t="shared" si="30"/>
        <v>0</v>
      </c>
      <c r="FD89" s="2">
        <f t="shared" si="211"/>
        <v>0</v>
      </c>
      <c r="FE89" s="3">
        <f t="shared" si="138"/>
        <v>0</v>
      </c>
      <c r="FF89" s="3">
        <f t="shared" si="126"/>
        <v>0</v>
      </c>
      <c r="FG89" s="3">
        <f t="shared" si="127"/>
        <v>0</v>
      </c>
      <c r="FH89" s="3">
        <f t="shared" si="31"/>
        <v>0</v>
      </c>
      <c r="FI89" s="67">
        <f t="shared" si="154"/>
        <v>0</v>
      </c>
      <c r="FJ89" s="3">
        <f t="shared" si="155"/>
        <v>0</v>
      </c>
      <c r="FK89" s="3">
        <f t="shared" si="156"/>
        <v>0</v>
      </c>
      <c r="FL89" s="3">
        <f t="shared" si="128"/>
        <v>0</v>
      </c>
      <c r="FM89" s="3">
        <f t="shared" si="129"/>
        <v>0</v>
      </c>
      <c r="FN89" s="3">
        <f t="shared" si="212"/>
        <v>0</v>
      </c>
      <c r="FO89" s="2">
        <f t="shared" si="35"/>
        <v>0</v>
      </c>
      <c r="FP89" s="2">
        <f t="shared" si="36"/>
        <v>0</v>
      </c>
      <c r="FQ89" s="2">
        <f t="shared" si="213"/>
        <v>0</v>
      </c>
      <c r="FR89" s="6" t="str">
        <f>IF(A89=1,1,IF(DW89="","",COUNTA($DW$31:DW89)+1))</f>
        <v/>
      </c>
      <c r="FS89" s="6" t="str">
        <f t="shared" si="37"/>
        <v/>
      </c>
      <c r="FT89" s="43">
        <f t="shared" si="214"/>
        <v>1</v>
      </c>
      <c r="FU89" s="23">
        <f t="shared" si="215"/>
        <v>1</v>
      </c>
      <c r="FV89" s="21">
        <f t="shared" si="216"/>
        <v>2</v>
      </c>
    </row>
    <row r="90" spans="1:178">
      <c r="A90" s="4">
        <f t="shared" si="38"/>
        <v>60</v>
      </c>
      <c r="B90" s="33">
        <v>502.81400000000002</v>
      </c>
      <c r="C90" s="33">
        <v>399.78</v>
      </c>
      <c r="D90" s="33">
        <v>398.255118068645</v>
      </c>
      <c r="E90" s="33"/>
      <c r="F90" s="33"/>
      <c r="G90" s="11" t="str">
        <f t="shared" si="4"/>
        <v/>
      </c>
      <c r="H90" s="3">
        <f t="shared" si="39"/>
        <v>502.81400000000002</v>
      </c>
      <c r="I90" s="3">
        <f t="shared" si="5"/>
        <v>502.81400000000002</v>
      </c>
      <c r="J90" s="3">
        <f t="shared" si="40"/>
        <v>399.78</v>
      </c>
      <c r="K90" s="3">
        <f t="shared" si="6"/>
        <v>399.78</v>
      </c>
      <c r="L90" s="2">
        <f t="shared" si="7"/>
        <v>399.78</v>
      </c>
      <c r="M90" s="8">
        <f t="shared" si="41"/>
        <v>502.81400000000002</v>
      </c>
      <c r="N90" s="8">
        <f t="shared" si="8"/>
        <v>502.81400000000002</v>
      </c>
      <c r="O90" s="8">
        <f t="shared" si="42"/>
        <v>398.255118068645</v>
      </c>
      <c r="P90" s="8">
        <f t="shared" si="9"/>
        <v>398.255118068645</v>
      </c>
      <c r="Q90" s="2">
        <f t="shared" si="10"/>
        <v>398.255118068645</v>
      </c>
      <c r="R90" s="3">
        <f t="shared" si="11"/>
        <v>0</v>
      </c>
      <c r="S90" s="3" t="str">
        <f t="shared" si="12"/>
        <v/>
      </c>
      <c r="T90" s="3" t="str">
        <f t="shared" si="43"/>
        <v/>
      </c>
      <c r="U90" s="8" t="str">
        <f t="shared" si="13"/>
        <v/>
      </c>
      <c r="V90" s="2" t="str">
        <f t="shared" si="14"/>
        <v/>
      </c>
      <c r="W90" s="2" t="str">
        <f t="shared" si="15"/>
        <v/>
      </c>
      <c r="X90" s="2">
        <f t="shared" si="135"/>
        <v>399.78</v>
      </c>
      <c r="Y90" s="2">
        <f t="shared" si="16"/>
        <v>1.5248819313549689</v>
      </c>
      <c r="Z90" s="46">
        <f t="shared" si="144"/>
        <v>330</v>
      </c>
      <c r="AA90" s="46">
        <f t="shared" si="44"/>
        <v>0</v>
      </c>
      <c r="AB90" s="47"/>
      <c r="AC90" s="46">
        <f t="shared" si="45"/>
        <v>2</v>
      </c>
      <c r="AD90" s="47">
        <f t="shared" si="145"/>
        <v>1.1000000000000001</v>
      </c>
      <c r="AE90" s="48" t="str">
        <f t="shared" si="46"/>
        <v/>
      </c>
      <c r="AF90" s="49">
        <f t="shared" si="141"/>
        <v>0</v>
      </c>
      <c r="AG90" s="49">
        <f t="shared" si="141"/>
        <v>0</v>
      </c>
      <c r="AH90" s="49">
        <f t="shared" si="141"/>
        <v>0</v>
      </c>
      <c r="AI90" s="47">
        <f t="shared" si="141"/>
        <v>0.1</v>
      </c>
      <c r="AJ90" s="47">
        <f t="shared" si="141"/>
        <v>0.3</v>
      </c>
      <c r="AK90" s="46">
        <f t="shared" si="146"/>
        <v>2</v>
      </c>
      <c r="AL90" s="47"/>
      <c r="AM90" s="53">
        <f t="shared" si="157"/>
        <v>0.63</v>
      </c>
      <c r="AN90" s="50" t="str">
        <f t="shared" si="49"/>
        <v>486,984 - 502,814</v>
      </c>
      <c r="AO90" s="53" t="s">
        <v>84</v>
      </c>
      <c r="AP90" s="52">
        <f t="shared" si="158"/>
        <v>15.830000000000041</v>
      </c>
      <c r="AQ90" s="52">
        <f t="shared" si="159"/>
        <v>15.830000000000041</v>
      </c>
      <c r="AR90" s="47">
        <f t="shared" si="52"/>
        <v>0</v>
      </c>
      <c r="AS90" s="53">
        <f t="shared" si="53"/>
        <v>1.4695491723378495</v>
      </c>
      <c r="AT90" s="52">
        <f t="shared" si="54"/>
        <v>1.5695491723378496</v>
      </c>
      <c r="AU90" s="9">
        <f t="shared" si="160"/>
        <v>24.845963398108225</v>
      </c>
      <c r="AV90" s="9">
        <f t="shared" si="56"/>
        <v>0.73</v>
      </c>
      <c r="AW90" s="12" t="str">
        <f t="shared" si="57"/>
        <v/>
      </c>
      <c r="AX90" s="9">
        <f t="shared" si="58"/>
        <v>1.5695491723378496</v>
      </c>
      <c r="AY90" s="12" t="str">
        <f t="shared" si="59"/>
        <v/>
      </c>
      <c r="AZ90" s="10">
        <f t="shared" si="60"/>
        <v>8.5529859993982119E-2</v>
      </c>
      <c r="BA90" s="10">
        <f t="shared" si="61"/>
        <v>1.1000000000000001</v>
      </c>
      <c r="BB90" s="10">
        <f t="shared" si="62"/>
        <v>0.11000000000000001</v>
      </c>
      <c r="BC90" s="10">
        <f t="shared" si="63"/>
        <v>0.69300000000000006</v>
      </c>
      <c r="BD90" s="10">
        <f t="shared" si="64"/>
        <v>0.60747014000601796</v>
      </c>
      <c r="BE90" s="12" t="str">
        <f t="shared" si="65"/>
        <v/>
      </c>
      <c r="BF90" s="9">
        <f t="shared" si="66"/>
        <v>1.1000000000000001</v>
      </c>
      <c r="BG90" s="9">
        <f t="shared" si="67"/>
        <v>1.1000000000000001</v>
      </c>
      <c r="BH90" s="7">
        <f t="shared" si="68"/>
        <v>0</v>
      </c>
      <c r="BI90" s="7">
        <f t="shared" si="69"/>
        <v>1.7265040895716348</v>
      </c>
      <c r="BJ90" s="12" t="str">
        <f t="shared" si="70"/>
        <v/>
      </c>
      <c r="BK90" s="80">
        <f t="shared" si="71"/>
        <v>0</v>
      </c>
      <c r="BL90" s="7">
        <f t="shared" si="72"/>
        <v>0</v>
      </c>
      <c r="BM90" s="7">
        <f t="shared" si="136"/>
        <v>0.92350408957163477</v>
      </c>
      <c r="BN90" s="12" t="str">
        <f t="shared" si="161"/>
        <v/>
      </c>
      <c r="BO90" s="9">
        <f t="shared" si="162"/>
        <v>1.7265040895716348</v>
      </c>
      <c r="BP90" s="2">
        <f t="shared" si="163"/>
        <v>1.5695491723378496</v>
      </c>
      <c r="BQ90" s="2">
        <f t="shared" si="164"/>
        <v>1.5695491723378496</v>
      </c>
      <c r="BR90" s="20">
        <f t="shared" si="142"/>
        <v>2</v>
      </c>
      <c r="BS90" s="20">
        <f t="shared" si="142"/>
        <v>2</v>
      </c>
      <c r="BT90" s="20">
        <f t="shared" si="142"/>
        <v>2</v>
      </c>
      <c r="BU90" s="86">
        <f t="shared" si="165"/>
        <v>1</v>
      </c>
      <c r="BV90" s="86">
        <f t="shared" si="166"/>
        <v>1</v>
      </c>
      <c r="BW90" s="20">
        <f t="shared" si="142"/>
        <v>3</v>
      </c>
      <c r="BX90" s="86">
        <f t="shared" si="143"/>
        <v>0.1</v>
      </c>
      <c r="BY90" s="86">
        <f t="shared" si="217"/>
        <v>0.12</v>
      </c>
      <c r="BZ90" s="86">
        <f t="shared" si="217"/>
        <v>0.15</v>
      </c>
      <c r="CA90" s="86">
        <f t="shared" si="217"/>
        <v>0.17</v>
      </c>
      <c r="CB90" s="86">
        <f t="shared" si="217"/>
        <v>0.19</v>
      </c>
      <c r="CC90" s="86">
        <f t="shared" si="217"/>
        <v>0.22</v>
      </c>
      <c r="CD90" s="86">
        <f t="shared" si="217"/>
        <v>0.05</v>
      </c>
      <c r="CE90" s="20" t="str">
        <f t="shared" si="137"/>
        <v>OK (100 %)</v>
      </c>
      <c r="CF90" s="14">
        <f t="shared" si="167"/>
        <v>15.830000000000041</v>
      </c>
      <c r="CG90" s="14">
        <f t="shared" si="168"/>
        <v>15.830000000000041</v>
      </c>
      <c r="CH90" s="8">
        <f t="shared" si="169"/>
        <v>-1.7763568394002505E-15</v>
      </c>
      <c r="CI90" s="9">
        <f t="shared" si="170"/>
        <v>15.830000000000041</v>
      </c>
      <c r="CJ90" s="9">
        <f t="shared" si="171"/>
        <v>0</v>
      </c>
      <c r="CK90" s="9">
        <f t="shared" si="172"/>
        <v>15.830000000000041</v>
      </c>
      <c r="CL90" s="9">
        <f t="shared" si="173"/>
        <v>0</v>
      </c>
      <c r="CM90" s="9">
        <f t="shared" si="174"/>
        <v>1.3539376837047405</v>
      </c>
      <c r="CN90" s="9">
        <f t="shared" si="175"/>
        <v>0</v>
      </c>
      <c r="CO90" s="9">
        <f t="shared" si="176"/>
        <v>0</v>
      </c>
      <c r="CP90" s="9">
        <f t="shared" si="177"/>
        <v>0</v>
      </c>
      <c r="CQ90" s="9">
        <f t="shared" si="178"/>
        <v>0</v>
      </c>
      <c r="CR90" s="9">
        <f t="shared" si="179"/>
        <v>0</v>
      </c>
      <c r="CS90" s="9">
        <f t="shared" si="180"/>
        <v>0</v>
      </c>
      <c r="CT90" s="9">
        <f t="shared" si="181"/>
        <v>0</v>
      </c>
      <c r="CU90" s="9">
        <f t="shared" si="182"/>
        <v>0</v>
      </c>
      <c r="CV90" s="9">
        <f t="shared" si="183"/>
        <v>27.330559737919049</v>
      </c>
      <c r="CW90" s="9">
        <f t="shared" si="184"/>
        <v>2.7330559737919051</v>
      </c>
      <c r="CX90" s="9">
        <f t="shared" si="185"/>
        <v>3.2796671685502856</v>
      </c>
      <c r="CY90" s="9">
        <f t="shared" si="186"/>
        <v>4.0995839606878572</v>
      </c>
      <c r="CZ90" s="9">
        <f t="shared" si="187"/>
        <v>4.6461951554462386</v>
      </c>
      <c r="DA90" s="9">
        <f t="shared" si="188"/>
        <v>5.1928063502046191</v>
      </c>
      <c r="DB90" s="9">
        <f t="shared" si="189"/>
        <v>6.0127231423421907</v>
      </c>
      <c r="DC90" s="9">
        <f t="shared" si="190"/>
        <v>1.3665279868959526</v>
      </c>
      <c r="DD90" s="2">
        <f t="shared" si="191"/>
        <v>1.7413000000000047</v>
      </c>
      <c r="DE90" s="2">
        <f t="shared" si="192"/>
        <v>0</v>
      </c>
      <c r="DF90" s="2">
        <f t="shared" si="193"/>
        <v>9.6162523162952898</v>
      </c>
      <c r="DG90" s="2">
        <f t="shared" si="194"/>
        <v>0</v>
      </c>
      <c r="DH90" s="2">
        <f t="shared" si="195"/>
        <v>0</v>
      </c>
      <c r="DI90" s="2">
        <f t="shared" si="196"/>
        <v>0</v>
      </c>
      <c r="DJ90" s="2">
        <f t="shared" si="197"/>
        <v>0</v>
      </c>
      <c r="DK90" s="2">
        <f t="shared" si="198"/>
        <v>14.619069737919016</v>
      </c>
      <c r="DL90" s="16">
        <f t="shared" si="199"/>
        <v>0</v>
      </c>
      <c r="DM90" s="16">
        <f t="shared" si="200"/>
        <v>0</v>
      </c>
      <c r="DN90" s="16">
        <f t="shared" si="201"/>
        <v>27.330559737919053</v>
      </c>
      <c r="DO90" s="72">
        <f t="shared" si="202"/>
        <v>-3.5527136788005009E-15</v>
      </c>
      <c r="DP90" s="16">
        <f t="shared" si="203"/>
        <v>0</v>
      </c>
      <c r="DQ90" s="16">
        <f t="shared" si="204"/>
        <v>14.619069737919016</v>
      </c>
      <c r="DR90" s="2">
        <f t="shared" si="205"/>
        <v>49.69192679621645</v>
      </c>
      <c r="DS90" s="2">
        <f t="shared" si="206"/>
        <v>0</v>
      </c>
      <c r="DT90" s="2">
        <f t="shared" si="207"/>
        <v>0</v>
      </c>
      <c r="DU90" s="2">
        <f t="shared" si="208"/>
        <v>0</v>
      </c>
      <c r="DV90" s="15" t="s">
        <v>189</v>
      </c>
      <c r="DW90" s="17"/>
      <c r="DX90" s="17"/>
      <c r="DY90" s="47" t="str">
        <f t="shared" si="147"/>
        <v/>
      </c>
      <c r="DZ90" s="47" t="str">
        <f t="shared" si="147"/>
        <v/>
      </c>
      <c r="EA90" s="47" t="str">
        <f t="shared" si="147"/>
        <v/>
      </c>
      <c r="EB90" s="47" t="str">
        <f t="shared" si="147"/>
        <v/>
      </c>
      <c r="EC90" s="49" t="str">
        <f t="shared" si="147"/>
        <v/>
      </c>
      <c r="ED90" s="49" t="str">
        <f t="shared" si="147"/>
        <v/>
      </c>
      <c r="EE90" s="47" t="str">
        <f t="shared" si="147"/>
        <v/>
      </c>
      <c r="EF90" s="47" t="str">
        <f t="shared" si="147"/>
        <v/>
      </c>
      <c r="EG90" s="47" t="str">
        <f t="shared" si="148"/>
        <v/>
      </c>
      <c r="EH90" s="6">
        <f t="shared" si="18"/>
        <v>0</v>
      </c>
      <c r="EI90" s="6">
        <f t="shared" si="19"/>
        <v>0</v>
      </c>
      <c r="EJ90" s="2" t="str">
        <f t="shared" si="20"/>
        <v/>
      </c>
      <c r="EK90" s="2" t="str">
        <f t="shared" si="21"/>
        <v/>
      </c>
      <c r="EL90" s="2" t="str">
        <f t="shared" si="139"/>
        <v/>
      </c>
      <c r="EM90" s="2" t="str">
        <f t="shared" si="149"/>
        <v/>
      </c>
      <c r="EN90" s="2" t="str">
        <f t="shared" si="24"/>
        <v/>
      </c>
      <c r="EO90" s="2">
        <f t="shared" si="25"/>
        <v>0</v>
      </c>
      <c r="EP90" s="2">
        <f t="shared" si="209"/>
        <v>0</v>
      </c>
      <c r="EQ90" s="2"/>
      <c r="ER90" s="2"/>
      <c r="ES90" s="2"/>
      <c r="ET90" s="2"/>
      <c r="EU90" s="2"/>
      <c r="EV90" s="2"/>
      <c r="EW90" s="2">
        <f t="shared" si="150"/>
        <v>0</v>
      </c>
      <c r="EX90" s="2">
        <f t="shared" si="151"/>
        <v>0</v>
      </c>
      <c r="EY90" s="2">
        <f t="shared" si="210"/>
        <v>0</v>
      </c>
      <c r="EZ90" s="2">
        <f t="shared" si="152"/>
        <v>0</v>
      </c>
      <c r="FA90" s="2">
        <f t="shared" si="153"/>
        <v>0</v>
      </c>
      <c r="FB90" s="59"/>
      <c r="FC90" s="2">
        <f t="shared" si="30"/>
        <v>0</v>
      </c>
      <c r="FD90" s="2">
        <f t="shared" si="211"/>
        <v>0</v>
      </c>
      <c r="FE90" s="3">
        <f t="shared" si="138"/>
        <v>0</v>
      </c>
      <c r="FF90" s="3">
        <f t="shared" si="126"/>
        <v>0</v>
      </c>
      <c r="FG90" s="3">
        <f t="shared" si="127"/>
        <v>0</v>
      </c>
      <c r="FH90" s="3">
        <f t="shared" si="31"/>
        <v>0</v>
      </c>
      <c r="FI90" s="67">
        <f t="shared" si="154"/>
        <v>0</v>
      </c>
      <c r="FJ90" s="3">
        <f t="shared" si="155"/>
        <v>0</v>
      </c>
      <c r="FK90" s="3">
        <f t="shared" si="156"/>
        <v>0</v>
      </c>
      <c r="FL90" s="3">
        <f t="shared" si="128"/>
        <v>0</v>
      </c>
      <c r="FM90" s="3">
        <f t="shared" si="129"/>
        <v>0</v>
      </c>
      <c r="FN90" s="3">
        <f t="shared" si="212"/>
        <v>0</v>
      </c>
      <c r="FO90" s="2">
        <f t="shared" si="35"/>
        <v>0</v>
      </c>
      <c r="FP90" s="2">
        <f t="shared" si="36"/>
        <v>0</v>
      </c>
      <c r="FQ90" s="2">
        <f t="shared" si="213"/>
        <v>0</v>
      </c>
      <c r="FR90" s="6" t="str">
        <f>IF(A90=1,1,IF(DW90="","",COUNTA($DW$31:DW90)+1))</f>
        <v/>
      </c>
      <c r="FS90" s="6" t="str">
        <f t="shared" si="37"/>
        <v/>
      </c>
      <c r="FT90" s="43">
        <f t="shared" si="214"/>
        <v>1</v>
      </c>
      <c r="FU90" s="23">
        <f t="shared" si="215"/>
        <v>1</v>
      </c>
      <c r="FV90" s="21">
        <f t="shared" si="216"/>
        <v>2</v>
      </c>
    </row>
    <row r="91" spans="1:178">
      <c r="A91" s="4">
        <f t="shared" si="38"/>
        <v>61</v>
      </c>
      <c r="B91" s="33">
        <v>505.983</v>
      </c>
      <c r="C91" s="33">
        <v>399.83597809629555</v>
      </c>
      <c r="D91" s="33">
        <v>398.27100000000002</v>
      </c>
      <c r="E91" s="33"/>
      <c r="F91" s="33"/>
      <c r="G91" s="11" t="str">
        <f t="shared" si="4"/>
        <v/>
      </c>
      <c r="H91" s="3">
        <f t="shared" si="39"/>
        <v>505.983</v>
      </c>
      <c r="I91" s="3">
        <f t="shared" si="5"/>
        <v>505.983</v>
      </c>
      <c r="J91" s="3">
        <f t="shared" si="40"/>
        <v>399.83597809629555</v>
      </c>
      <c r="K91" s="3">
        <f t="shared" si="6"/>
        <v>399.83597809629555</v>
      </c>
      <c r="L91" s="2">
        <f t="shared" si="7"/>
        <v>399.83597809629555</v>
      </c>
      <c r="M91" s="8">
        <f t="shared" si="41"/>
        <v>505.983</v>
      </c>
      <c r="N91" s="8">
        <f t="shared" si="8"/>
        <v>505.983</v>
      </c>
      <c r="O91" s="8">
        <f t="shared" si="42"/>
        <v>398.27100000000002</v>
      </c>
      <c r="P91" s="8">
        <f t="shared" si="9"/>
        <v>398.27100000000002</v>
      </c>
      <c r="Q91" s="2">
        <f t="shared" si="10"/>
        <v>398.27100000000002</v>
      </c>
      <c r="R91" s="3">
        <f t="shared" si="11"/>
        <v>0</v>
      </c>
      <c r="S91" s="3" t="str">
        <f t="shared" si="12"/>
        <v/>
      </c>
      <c r="T91" s="3" t="str">
        <f t="shared" si="43"/>
        <v/>
      </c>
      <c r="U91" s="8" t="str">
        <f t="shared" si="13"/>
        <v/>
      </c>
      <c r="V91" s="2" t="str">
        <f t="shared" si="14"/>
        <v/>
      </c>
      <c r="W91" s="2" t="str">
        <f t="shared" si="15"/>
        <v/>
      </c>
      <c r="X91" s="2">
        <f t="shared" si="135"/>
        <v>399.83597809629555</v>
      </c>
      <c r="Y91" s="2">
        <f t="shared" si="16"/>
        <v>1.5649780962955333</v>
      </c>
      <c r="Z91" s="46">
        <f t="shared" si="144"/>
        <v>330</v>
      </c>
      <c r="AA91" s="46">
        <f t="shared" si="44"/>
        <v>0</v>
      </c>
      <c r="AB91" s="47"/>
      <c r="AC91" s="46">
        <f t="shared" si="45"/>
        <v>2</v>
      </c>
      <c r="AD91" s="47">
        <f t="shared" si="145"/>
        <v>1.1000000000000001</v>
      </c>
      <c r="AE91" s="48" t="str">
        <f t="shared" si="46"/>
        <v/>
      </c>
      <c r="AF91" s="49">
        <f t="shared" si="141"/>
        <v>0</v>
      </c>
      <c r="AG91" s="49">
        <f t="shared" si="141"/>
        <v>0</v>
      </c>
      <c r="AH91" s="49">
        <f t="shared" si="141"/>
        <v>0</v>
      </c>
      <c r="AI91" s="47">
        <f t="shared" si="141"/>
        <v>0.1</v>
      </c>
      <c r="AJ91" s="47">
        <f t="shared" si="141"/>
        <v>0.3</v>
      </c>
      <c r="AK91" s="46">
        <f t="shared" si="146"/>
        <v>2</v>
      </c>
      <c r="AL91" s="47"/>
      <c r="AM91" s="53">
        <f t="shared" si="157"/>
        <v>0.63</v>
      </c>
      <c r="AN91" s="50" t="str">
        <f t="shared" si="49"/>
        <v>502,814 - 505,983</v>
      </c>
      <c r="AO91" s="53" t="s">
        <v>84</v>
      </c>
      <c r="AP91" s="52">
        <f t="shared" si="158"/>
        <v>3.1689999999999827</v>
      </c>
      <c r="AQ91" s="52">
        <f t="shared" si="159"/>
        <v>3.1689999999999827</v>
      </c>
      <c r="AR91" s="47">
        <f t="shared" si="52"/>
        <v>0</v>
      </c>
      <c r="AS91" s="53">
        <f t="shared" si="53"/>
        <v>1.5449300138252511</v>
      </c>
      <c r="AT91" s="52">
        <f t="shared" si="54"/>
        <v>1.6449300138252512</v>
      </c>
      <c r="AU91" s="9">
        <f t="shared" si="160"/>
        <v>5.2127832138121928</v>
      </c>
      <c r="AV91" s="9">
        <f t="shared" si="56"/>
        <v>0.73</v>
      </c>
      <c r="AW91" s="12" t="str">
        <f t="shared" si="57"/>
        <v/>
      </c>
      <c r="AX91" s="9">
        <f t="shared" si="58"/>
        <v>1.6449300138252512</v>
      </c>
      <c r="AY91" s="12" t="str">
        <f t="shared" si="59"/>
        <v/>
      </c>
      <c r="AZ91" s="10">
        <f t="shared" si="60"/>
        <v>8.5529859993982119E-2</v>
      </c>
      <c r="BA91" s="10">
        <f t="shared" si="61"/>
        <v>1.1000000000000001</v>
      </c>
      <c r="BB91" s="10">
        <f t="shared" si="62"/>
        <v>0.11000000000000001</v>
      </c>
      <c r="BC91" s="10">
        <f t="shared" si="63"/>
        <v>0.69300000000000006</v>
      </c>
      <c r="BD91" s="10">
        <f t="shared" si="64"/>
        <v>0.60747014000601796</v>
      </c>
      <c r="BE91" s="12" t="str">
        <f t="shared" si="65"/>
        <v/>
      </c>
      <c r="BF91" s="9">
        <f t="shared" si="66"/>
        <v>1.1000000000000001</v>
      </c>
      <c r="BG91" s="9">
        <f t="shared" si="67"/>
        <v>1.1000000000000001</v>
      </c>
      <c r="BH91" s="7">
        <f t="shared" si="68"/>
        <v>0</v>
      </c>
      <c r="BI91" s="7">
        <f t="shared" si="69"/>
        <v>1.8094230152077764</v>
      </c>
      <c r="BJ91" s="12" t="str">
        <f t="shared" si="70"/>
        <v/>
      </c>
      <c r="BK91" s="80">
        <f t="shared" si="71"/>
        <v>0</v>
      </c>
      <c r="BL91" s="7">
        <f t="shared" si="72"/>
        <v>0</v>
      </c>
      <c r="BM91" s="7">
        <f t="shared" si="136"/>
        <v>1.0064230152077762</v>
      </c>
      <c r="BN91" s="12" t="str">
        <f t="shared" si="161"/>
        <v/>
      </c>
      <c r="BO91" s="9">
        <f t="shared" si="162"/>
        <v>1.8094230152077764</v>
      </c>
      <c r="BP91" s="2">
        <f t="shared" si="163"/>
        <v>1.6449300138252512</v>
      </c>
      <c r="BQ91" s="2">
        <f t="shared" si="164"/>
        <v>1.6449300138252512</v>
      </c>
      <c r="BR91" s="20">
        <f t="shared" si="142"/>
        <v>2</v>
      </c>
      <c r="BS91" s="20">
        <f t="shared" si="142"/>
        <v>2</v>
      </c>
      <c r="BT91" s="20">
        <f t="shared" si="142"/>
        <v>2</v>
      </c>
      <c r="BU91" s="86">
        <f t="shared" si="165"/>
        <v>1</v>
      </c>
      <c r="BV91" s="86">
        <f t="shared" si="166"/>
        <v>1</v>
      </c>
      <c r="BW91" s="20">
        <f t="shared" si="142"/>
        <v>3</v>
      </c>
      <c r="BX91" s="86">
        <f t="shared" si="143"/>
        <v>0.1</v>
      </c>
      <c r="BY91" s="86">
        <f t="shared" si="217"/>
        <v>0.12</v>
      </c>
      <c r="BZ91" s="86">
        <f t="shared" si="217"/>
        <v>0.15</v>
      </c>
      <c r="CA91" s="86">
        <f t="shared" si="217"/>
        <v>0.17</v>
      </c>
      <c r="CB91" s="86">
        <f t="shared" si="217"/>
        <v>0.19</v>
      </c>
      <c r="CC91" s="86">
        <f t="shared" si="217"/>
        <v>0.22</v>
      </c>
      <c r="CD91" s="86">
        <f t="shared" si="217"/>
        <v>0.05</v>
      </c>
      <c r="CE91" s="20" t="str">
        <f t="shared" si="137"/>
        <v>OK (100 %)</v>
      </c>
      <c r="CF91" s="14">
        <f t="shared" si="167"/>
        <v>1.9489999999999827</v>
      </c>
      <c r="CG91" s="14">
        <f t="shared" si="168"/>
        <v>2.5489999999999826</v>
      </c>
      <c r="CH91" s="8">
        <f t="shared" si="169"/>
        <v>6.5747596135975277</v>
      </c>
      <c r="CI91" s="9">
        <f t="shared" si="170"/>
        <v>3.1689999999999827</v>
      </c>
      <c r="CJ91" s="9">
        <f t="shared" si="171"/>
        <v>0</v>
      </c>
      <c r="CK91" s="9">
        <f t="shared" si="172"/>
        <v>3.1689999999999827</v>
      </c>
      <c r="CL91" s="9">
        <f t="shared" si="173"/>
        <v>0</v>
      </c>
      <c r="CM91" s="9">
        <f t="shared" si="174"/>
        <v>0.21801561312465895</v>
      </c>
      <c r="CN91" s="9">
        <f t="shared" si="175"/>
        <v>0</v>
      </c>
      <c r="CO91" s="9">
        <f t="shared" si="176"/>
        <v>0</v>
      </c>
      <c r="CP91" s="9">
        <f t="shared" si="177"/>
        <v>0</v>
      </c>
      <c r="CQ91" s="9">
        <f t="shared" si="178"/>
        <v>0</v>
      </c>
      <c r="CR91" s="9">
        <f t="shared" si="179"/>
        <v>0</v>
      </c>
      <c r="CS91" s="9">
        <f t="shared" si="180"/>
        <v>0</v>
      </c>
      <c r="CT91" s="9">
        <f t="shared" si="181"/>
        <v>0</v>
      </c>
      <c r="CU91" s="9">
        <f t="shared" si="182"/>
        <v>0</v>
      </c>
      <c r="CV91" s="9">
        <f t="shared" si="183"/>
        <v>14.034539050745014</v>
      </c>
      <c r="CW91" s="9">
        <f t="shared" si="184"/>
        <v>1.4034539050745014</v>
      </c>
      <c r="CX91" s="9">
        <f t="shared" si="185"/>
        <v>1.6841446860894016</v>
      </c>
      <c r="CY91" s="9">
        <f t="shared" si="186"/>
        <v>2.1051808576117521</v>
      </c>
      <c r="CZ91" s="9">
        <f t="shared" si="187"/>
        <v>2.3858716386266527</v>
      </c>
      <c r="DA91" s="9">
        <f t="shared" si="188"/>
        <v>2.6665624196415525</v>
      </c>
      <c r="DB91" s="9">
        <f t="shared" si="189"/>
        <v>3.087598591163903</v>
      </c>
      <c r="DC91" s="9">
        <f t="shared" si="190"/>
        <v>0.7017269525372507</v>
      </c>
      <c r="DD91" s="2">
        <f t="shared" si="191"/>
        <v>0.28038999999999814</v>
      </c>
      <c r="DE91" s="2">
        <f t="shared" si="192"/>
        <v>0.59536</v>
      </c>
      <c r="DF91" s="2">
        <f t="shared" si="193"/>
        <v>1.5484413868753293</v>
      </c>
      <c r="DG91" s="2">
        <f t="shared" si="194"/>
        <v>0</v>
      </c>
      <c r="DH91" s="2">
        <f t="shared" si="195"/>
        <v>0</v>
      </c>
      <c r="DI91" s="2">
        <f t="shared" si="196"/>
        <v>0</v>
      </c>
      <c r="DJ91" s="2">
        <f t="shared" si="197"/>
        <v>0</v>
      </c>
      <c r="DK91" s="2">
        <f t="shared" si="198"/>
        <v>2.5653722657646041</v>
      </c>
      <c r="DL91" s="16">
        <f t="shared" si="199"/>
        <v>0</v>
      </c>
      <c r="DM91" s="16">
        <f t="shared" si="200"/>
        <v>5.4542944463723986</v>
      </c>
      <c r="DN91" s="16">
        <f t="shared" si="201"/>
        <v>12.914073883519883</v>
      </c>
      <c r="DO91" s="72">
        <f t="shared" si="202"/>
        <v>1.1204651672251309</v>
      </c>
      <c r="DP91" s="16">
        <f t="shared" si="203"/>
        <v>0</v>
      </c>
      <c r="DQ91" s="16">
        <f t="shared" si="204"/>
        <v>8.0196667121370027</v>
      </c>
      <c r="DR91" s="2">
        <f t="shared" si="205"/>
        <v>10.425566427624386</v>
      </c>
      <c r="DS91" s="2">
        <f t="shared" si="206"/>
        <v>0</v>
      </c>
      <c r="DT91" s="2">
        <f t="shared" si="207"/>
        <v>0</v>
      </c>
      <c r="DU91" s="2">
        <f t="shared" si="208"/>
        <v>2.2522001713828947</v>
      </c>
      <c r="DV91" s="15" t="s">
        <v>233</v>
      </c>
      <c r="DW91" s="18">
        <v>1.24</v>
      </c>
      <c r="DX91" s="17"/>
      <c r="DY91" s="47">
        <f t="shared" si="147"/>
        <v>0.6</v>
      </c>
      <c r="DZ91" s="47">
        <f t="shared" si="147"/>
        <v>0.6</v>
      </c>
      <c r="EA91" s="47">
        <f t="shared" si="147"/>
        <v>0.6</v>
      </c>
      <c r="EB91" s="47">
        <f t="shared" si="147"/>
        <v>0.6</v>
      </c>
      <c r="EC91" s="49">
        <f t="shared" si="147"/>
        <v>0</v>
      </c>
      <c r="ED91" s="49">
        <f t="shared" si="147"/>
        <v>0</v>
      </c>
      <c r="EE91" s="47">
        <f t="shared" si="147"/>
        <v>0.2</v>
      </c>
      <c r="EF91" s="47">
        <f t="shared" si="147"/>
        <v>0.1</v>
      </c>
      <c r="EG91" s="47">
        <f t="shared" si="148"/>
        <v>0</v>
      </c>
      <c r="EH91" s="6">
        <f t="shared" si="18"/>
        <v>1.22</v>
      </c>
      <c r="EI91" s="6">
        <f t="shared" si="19"/>
        <v>1.22</v>
      </c>
      <c r="EJ91" s="2">
        <f t="shared" si="20"/>
        <v>2.44</v>
      </c>
      <c r="EK91" s="2">
        <f t="shared" si="21"/>
        <v>2.44</v>
      </c>
      <c r="EL91" s="2">
        <f t="shared" si="139"/>
        <v>1.6649780962955334</v>
      </c>
      <c r="EM91" s="2">
        <f t="shared" si="149"/>
        <v>1.7649780962955335</v>
      </c>
      <c r="EN91" s="2">
        <f t="shared" si="24"/>
        <v>4.3065465549611019</v>
      </c>
      <c r="EO91" s="2">
        <f t="shared" si="25"/>
        <v>10.507973594105088</v>
      </c>
      <c r="EP91" s="2">
        <f t="shared" si="209"/>
        <v>10.507973594105088</v>
      </c>
      <c r="EQ91" s="2"/>
      <c r="ER91" s="2"/>
      <c r="ES91" s="2"/>
      <c r="ET91" s="2"/>
      <c r="EU91" s="2"/>
      <c r="EV91" s="2"/>
      <c r="EW91" s="2">
        <f t="shared" si="150"/>
        <v>5.9535999999999998</v>
      </c>
      <c r="EX91" s="2">
        <f t="shared" si="151"/>
        <v>0.59536</v>
      </c>
      <c r="EY91" s="2">
        <f t="shared" si="210"/>
        <v>0.59536</v>
      </c>
      <c r="EZ91" s="2">
        <f t="shared" si="152"/>
        <v>1.2076282160399165</v>
      </c>
      <c r="FA91" s="2">
        <f t="shared" si="153"/>
        <v>1.7649780962955335</v>
      </c>
      <c r="FB91" s="59"/>
      <c r="FC91" s="2">
        <f t="shared" si="30"/>
        <v>2.2522001713828947</v>
      </c>
      <c r="FD91" s="2">
        <f t="shared" si="211"/>
        <v>2.2522001713828947</v>
      </c>
      <c r="FE91" s="3">
        <f t="shared" si="138"/>
        <v>10.507973594105088</v>
      </c>
      <c r="FF91" s="3">
        <f t="shared" si="126"/>
        <v>2.2522001713828947</v>
      </c>
      <c r="FG91" s="3">
        <f t="shared" si="127"/>
        <v>0.59536</v>
      </c>
      <c r="FH91" s="3">
        <f t="shared" si="31"/>
        <v>1.2</v>
      </c>
      <c r="FI91" s="67">
        <f t="shared" si="154"/>
        <v>1.8094230152077764</v>
      </c>
      <c r="FJ91" s="3">
        <f t="shared" si="155"/>
        <v>1.6649780962955334</v>
      </c>
      <c r="FK91" s="3">
        <f t="shared" si="156"/>
        <v>1.8314759059250869</v>
      </c>
      <c r="FL91" s="3">
        <f t="shared" si="128"/>
        <v>2.1977710871101044</v>
      </c>
      <c r="FM91" s="3">
        <f t="shared" si="129"/>
        <v>5.4626423356120881</v>
      </c>
      <c r="FN91" s="3">
        <f t="shared" si="212"/>
        <v>5.4626423356120881</v>
      </c>
      <c r="FO91" s="2">
        <f t="shared" si="35"/>
        <v>2.44</v>
      </c>
      <c r="FP91" s="2">
        <f t="shared" si="36"/>
        <v>5.9535999999999998</v>
      </c>
      <c r="FQ91" s="2">
        <f t="shared" si="213"/>
        <v>5.9535999999999998</v>
      </c>
      <c r="FR91" s="6">
        <f>IF(A91=1,1,IF(DW91="","",COUNTA($DW$31:DW91)+1))</f>
        <v>21</v>
      </c>
      <c r="FS91" s="6">
        <f t="shared" si="37"/>
        <v>2</v>
      </c>
      <c r="FT91" s="43">
        <f t="shared" si="214"/>
        <v>1</v>
      </c>
      <c r="FU91" s="23">
        <f t="shared" si="215"/>
        <v>1</v>
      </c>
      <c r="FV91" s="21">
        <f t="shared" si="216"/>
        <v>2</v>
      </c>
    </row>
    <row r="92" spans="1:178">
      <c r="A92" s="4">
        <f t="shared" si="38"/>
        <v>62</v>
      </c>
      <c r="B92" s="33">
        <v>522.62800000000004</v>
      </c>
      <c r="C92" s="33">
        <v>400.13</v>
      </c>
      <c r="D92" s="33">
        <v>398.49962910470424</v>
      </c>
      <c r="E92" s="33"/>
      <c r="F92" s="33"/>
      <c r="G92" s="11" t="str">
        <f t="shared" si="4"/>
        <v/>
      </c>
      <c r="H92" s="3">
        <f t="shared" si="39"/>
        <v>522.62800000000004</v>
      </c>
      <c r="I92" s="3">
        <f t="shared" si="5"/>
        <v>522.62800000000004</v>
      </c>
      <c r="J92" s="3">
        <f t="shared" si="40"/>
        <v>400.13</v>
      </c>
      <c r="K92" s="3">
        <f t="shared" si="6"/>
        <v>400.13</v>
      </c>
      <c r="L92" s="2">
        <f t="shared" si="7"/>
        <v>400.13</v>
      </c>
      <c r="M92" s="8">
        <f t="shared" si="41"/>
        <v>522.62800000000004</v>
      </c>
      <c r="N92" s="8">
        <f t="shared" si="8"/>
        <v>522.62800000000004</v>
      </c>
      <c r="O92" s="8">
        <f t="shared" si="42"/>
        <v>398.49962910470424</v>
      </c>
      <c r="P92" s="8">
        <f t="shared" si="9"/>
        <v>398.49962910470424</v>
      </c>
      <c r="Q92" s="2">
        <f t="shared" si="10"/>
        <v>398.49962910470424</v>
      </c>
      <c r="R92" s="3">
        <f t="shared" si="11"/>
        <v>0</v>
      </c>
      <c r="S92" s="3" t="str">
        <f t="shared" si="12"/>
        <v/>
      </c>
      <c r="T92" s="3" t="str">
        <f t="shared" si="43"/>
        <v/>
      </c>
      <c r="U92" s="8" t="str">
        <f t="shared" si="13"/>
        <v/>
      </c>
      <c r="V92" s="2" t="str">
        <f t="shared" si="14"/>
        <v/>
      </c>
      <c r="W92" s="2" t="str">
        <f t="shared" si="15"/>
        <v/>
      </c>
      <c r="X92" s="2">
        <f t="shared" si="135"/>
        <v>400.13</v>
      </c>
      <c r="Y92" s="2">
        <f t="shared" si="16"/>
        <v>1.630370895295755</v>
      </c>
      <c r="Z92" s="46">
        <f t="shared" si="144"/>
        <v>330</v>
      </c>
      <c r="AA92" s="46">
        <f t="shared" si="44"/>
        <v>0</v>
      </c>
      <c r="AB92" s="47"/>
      <c r="AC92" s="46">
        <f t="shared" si="45"/>
        <v>2</v>
      </c>
      <c r="AD92" s="47">
        <f t="shared" si="145"/>
        <v>1.1000000000000001</v>
      </c>
      <c r="AE92" s="48" t="str">
        <f t="shared" si="46"/>
        <v/>
      </c>
      <c r="AF92" s="49">
        <f t="shared" si="141"/>
        <v>0</v>
      </c>
      <c r="AG92" s="49">
        <f t="shared" si="141"/>
        <v>0</v>
      </c>
      <c r="AH92" s="49">
        <f t="shared" si="141"/>
        <v>0</v>
      </c>
      <c r="AI92" s="47">
        <f t="shared" si="141"/>
        <v>0.1</v>
      </c>
      <c r="AJ92" s="47">
        <f t="shared" si="141"/>
        <v>0.3</v>
      </c>
      <c r="AK92" s="46">
        <f t="shared" si="146"/>
        <v>2</v>
      </c>
      <c r="AL92" s="47"/>
      <c r="AM92" s="53">
        <f t="shared" si="157"/>
        <v>0.63</v>
      </c>
      <c r="AN92" s="50" t="str">
        <f t="shared" si="49"/>
        <v>505,983 - 522,628</v>
      </c>
      <c r="AO92" s="53" t="s">
        <v>84</v>
      </c>
      <c r="AP92" s="52">
        <f t="shared" si="158"/>
        <v>16.645000000000039</v>
      </c>
      <c r="AQ92" s="52">
        <f t="shared" si="159"/>
        <v>16.645000000000039</v>
      </c>
      <c r="AR92" s="47">
        <f t="shared" si="52"/>
        <v>0</v>
      </c>
      <c r="AS92" s="53">
        <f t="shared" si="53"/>
        <v>1.5976744957956441</v>
      </c>
      <c r="AT92" s="52">
        <f t="shared" si="54"/>
        <v>1.6976744957956442</v>
      </c>
      <c r="AU92" s="9">
        <f t="shared" si="160"/>
        <v>28.257791982518565</v>
      </c>
      <c r="AV92" s="9">
        <f t="shared" si="56"/>
        <v>0.73</v>
      </c>
      <c r="AW92" s="12" t="str">
        <f t="shared" si="57"/>
        <v/>
      </c>
      <c r="AX92" s="9">
        <f t="shared" si="58"/>
        <v>1.6976744957956442</v>
      </c>
      <c r="AY92" s="12" t="str">
        <f t="shared" si="59"/>
        <v/>
      </c>
      <c r="AZ92" s="10">
        <f t="shared" si="60"/>
        <v>8.5529859993982119E-2</v>
      </c>
      <c r="BA92" s="10">
        <f t="shared" si="61"/>
        <v>1.1000000000000001</v>
      </c>
      <c r="BB92" s="10">
        <f t="shared" si="62"/>
        <v>0.11000000000000001</v>
      </c>
      <c r="BC92" s="10">
        <f t="shared" si="63"/>
        <v>0.69300000000000006</v>
      </c>
      <c r="BD92" s="10">
        <f t="shared" si="64"/>
        <v>0.60747014000601796</v>
      </c>
      <c r="BE92" s="12" t="str">
        <f t="shared" si="65"/>
        <v/>
      </c>
      <c r="BF92" s="9">
        <f t="shared" si="66"/>
        <v>1.1000000000000001</v>
      </c>
      <c r="BG92" s="9">
        <f t="shared" si="67"/>
        <v>1.1000000000000001</v>
      </c>
      <c r="BH92" s="7">
        <f t="shared" si="68"/>
        <v>0</v>
      </c>
      <c r="BI92" s="7">
        <f t="shared" si="69"/>
        <v>1.8674419453752087</v>
      </c>
      <c r="BJ92" s="12" t="str">
        <f t="shared" si="70"/>
        <v/>
      </c>
      <c r="BK92" s="80">
        <f t="shared" si="71"/>
        <v>0</v>
      </c>
      <c r="BL92" s="7">
        <f t="shared" si="72"/>
        <v>0</v>
      </c>
      <c r="BM92" s="7">
        <f t="shared" si="136"/>
        <v>1.0644419453752088</v>
      </c>
      <c r="BN92" s="12" t="str">
        <f t="shared" si="161"/>
        <v/>
      </c>
      <c r="BO92" s="9">
        <f t="shared" si="162"/>
        <v>1.8674419453752087</v>
      </c>
      <c r="BP92" s="2">
        <f t="shared" si="163"/>
        <v>1.6976744957956442</v>
      </c>
      <c r="BQ92" s="2">
        <f t="shared" si="164"/>
        <v>1.6976744957956442</v>
      </c>
      <c r="BR92" s="20">
        <f t="shared" si="142"/>
        <v>2</v>
      </c>
      <c r="BS92" s="20">
        <f t="shared" si="142"/>
        <v>2</v>
      </c>
      <c r="BT92" s="20">
        <f t="shared" si="142"/>
        <v>2</v>
      </c>
      <c r="BU92" s="86">
        <f t="shared" si="165"/>
        <v>1</v>
      </c>
      <c r="BV92" s="86">
        <f t="shared" si="166"/>
        <v>1</v>
      </c>
      <c r="BW92" s="20">
        <f t="shared" si="142"/>
        <v>3</v>
      </c>
      <c r="BX92" s="86">
        <f t="shared" si="143"/>
        <v>0.1</v>
      </c>
      <c r="BY92" s="86">
        <f t="shared" si="217"/>
        <v>0.12</v>
      </c>
      <c r="BZ92" s="86">
        <f t="shared" si="217"/>
        <v>0.15</v>
      </c>
      <c r="CA92" s="86">
        <f t="shared" si="217"/>
        <v>0.17</v>
      </c>
      <c r="CB92" s="86">
        <f t="shared" si="217"/>
        <v>0.19</v>
      </c>
      <c r="CC92" s="86">
        <f t="shared" si="217"/>
        <v>0.22</v>
      </c>
      <c r="CD92" s="86">
        <f t="shared" si="217"/>
        <v>0.05</v>
      </c>
      <c r="CE92" s="20" t="str">
        <f t="shared" si="137"/>
        <v>OK (100 %)</v>
      </c>
      <c r="CF92" s="14">
        <f t="shared" si="167"/>
        <v>15.425000000000038</v>
      </c>
      <c r="CG92" s="14">
        <f t="shared" si="168"/>
        <v>16.025000000000038</v>
      </c>
      <c r="CH92" s="8">
        <f t="shared" si="169"/>
        <v>-1.1204651672251291</v>
      </c>
      <c r="CI92" s="9">
        <f t="shared" si="170"/>
        <v>16.645000000000039</v>
      </c>
      <c r="CJ92" s="9">
        <f t="shared" si="171"/>
        <v>0</v>
      </c>
      <c r="CK92" s="9">
        <f t="shared" si="172"/>
        <v>16.645000000000039</v>
      </c>
      <c r="CL92" s="9">
        <f t="shared" si="173"/>
        <v>0</v>
      </c>
      <c r="CM92" s="9">
        <f t="shared" si="174"/>
        <v>1.3706160064035666</v>
      </c>
      <c r="CN92" s="9">
        <f t="shared" si="175"/>
        <v>0</v>
      </c>
      <c r="CO92" s="9">
        <f t="shared" si="176"/>
        <v>0</v>
      </c>
      <c r="CP92" s="9">
        <f t="shared" si="177"/>
        <v>0</v>
      </c>
      <c r="CQ92" s="9">
        <f t="shared" si="178"/>
        <v>0</v>
      </c>
      <c r="CR92" s="9">
        <f t="shared" si="179"/>
        <v>0</v>
      </c>
      <c r="CS92" s="9">
        <f t="shared" si="180"/>
        <v>0</v>
      </c>
      <c r="CT92" s="9">
        <f t="shared" si="181"/>
        <v>0</v>
      </c>
      <c r="CU92" s="9">
        <f t="shared" si="182"/>
        <v>0</v>
      </c>
      <c r="CV92" s="9">
        <f t="shared" si="183"/>
        <v>28.805292007412664</v>
      </c>
      <c r="CW92" s="9">
        <f t="shared" si="184"/>
        <v>2.8805292007412664</v>
      </c>
      <c r="CX92" s="9">
        <f t="shared" si="185"/>
        <v>3.4566350408895197</v>
      </c>
      <c r="CY92" s="9">
        <f t="shared" si="186"/>
        <v>4.3207938011118996</v>
      </c>
      <c r="CZ92" s="9">
        <f t="shared" si="187"/>
        <v>4.8968996412601529</v>
      </c>
      <c r="DA92" s="9">
        <f t="shared" si="188"/>
        <v>5.4730054814084061</v>
      </c>
      <c r="DB92" s="9">
        <f t="shared" si="189"/>
        <v>6.3371642416307861</v>
      </c>
      <c r="DC92" s="9">
        <f t="shared" si="190"/>
        <v>1.4402646003706332</v>
      </c>
      <c r="DD92" s="2">
        <f t="shared" si="191"/>
        <v>1.7627500000000045</v>
      </c>
      <c r="DE92" s="2">
        <f t="shared" si="192"/>
        <v>0</v>
      </c>
      <c r="DF92" s="2">
        <f t="shared" si="193"/>
        <v>9.7347089935964615</v>
      </c>
      <c r="DG92" s="2">
        <f t="shared" si="194"/>
        <v>0</v>
      </c>
      <c r="DH92" s="2">
        <f t="shared" si="195"/>
        <v>0</v>
      </c>
      <c r="DI92" s="2">
        <f t="shared" si="196"/>
        <v>0</v>
      </c>
      <c r="DJ92" s="2">
        <f t="shared" si="197"/>
        <v>0</v>
      </c>
      <c r="DK92" s="2">
        <f t="shared" si="198"/>
        <v>17.057682174637762</v>
      </c>
      <c r="DL92" s="16">
        <f t="shared" si="199"/>
        <v>0</v>
      </c>
      <c r="DM92" s="16">
        <f t="shared" si="200"/>
        <v>0</v>
      </c>
      <c r="DN92" s="16">
        <f t="shared" si="201"/>
        <v>29.925757174637795</v>
      </c>
      <c r="DO92" s="72">
        <f t="shared" si="202"/>
        <v>-1.1204651672251309</v>
      </c>
      <c r="DP92" s="16">
        <f t="shared" si="203"/>
        <v>0</v>
      </c>
      <c r="DQ92" s="16">
        <f t="shared" si="204"/>
        <v>17.057682174637762</v>
      </c>
      <c r="DR92" s="2">
        <f t="shared" si="205"/>
        <v>56.515583965037131</v>
      </c>
      <c r="DS92" s="2">
        <f t="shared" si="206"/>
        <v>0</v>
      </c>
      <c r="DT92" s="2">
        <f t="shared" si="207"/>
        <v>0</v>
      </c>
      <c r="DU92" s="2">
        <f t="shared" si="208"/>
        <v>0</v>
      </c>
      <c r="DV92" s="15" t="s">
        <v>189</v>
      </c>
      <c r="DW92" s="17"/>
      <c r="DX92" s="17"/>
      <c r="DY92" s="47" t="str">
        <f t="shared" si="147"/>
        <v/>
      </c>
      <c r="DZ92" s="47" t="str">
        <f t="shared" si="147"/>
        <v/>
      </c>
      <c r="EA92" s="47" t="str">
        <f t="shared" si="147"/>
        <v/>
      </c>
      <c r="EB92" s="47" t="str">
        <f t="shared" si="147"/>
        <v/>
      </c>
      <c r="EC92" s="49" t="str">
        <f t="shared" si="147"/>
        <v/>
      </c>
      <c r="ED92" s="49" t="str">
        <f t="shared" si="147"/>
        <v/>
      </c>
      <c r="EE92" s="47" t="str">
        <f t="shared" si="147"/>
        <v/>
      </c>
      <c r="EF92" s="47" t="str">
        <f t="shared" si="147"/>
        <v/>
      </c>
      <c r="EG92" s="47" t="str">
        <f t="shared" si="148"/>
        <v/>
      </c>
      <c r="EH92" s="6">
        <f t="shared" si="18"/>
        <v>0</v>
      </c>
      <c r="EI92" s="6">
        <f t="shared" si="19"/>
        <v>0</v>
      </c>
      <c r="EJ92" s="2" t="str">
        <f t="shared" si="20"/>
        <v/>
      </c>
      <c r="EK92" s="2" t="str">
        <f t="shared" si="21"/>
        <v/>
      </c>
      <c r="EL92" s="2" t="str">
        <f t="shared" si="139"/>
        <v/>
      </c>
      <c r="EM92" s="2" t="str">
        <f t="shared" si="149"/>
        <v/>
      </c>
      <c r="EN92" s="2" t="str">
        <f t="shared" si="24"/>
        <v/>
      </c>
      <c r="EO92" s="2">
        <f t="shared" si="25"/>
        <v>0</v>
      </c>
      <c r="EP92" s="2">
        <f t="shared" si="209"/>
        <v>0</v>
      </c>
      <c r="EQ92" s="2"/>
      <c r="ER92" s="2"/>
      <c r="ES92" s="2"/>
      <c r="ET92" s="2"/>
      <c r="EU92" s="2"/>
      <c r="EV92" s="2"/>
      <c r="EW92" s="2">
        <f t="shared" si="150"/>
        <v>0</v>
      </c>
      <c r="EX92" s="2">
        <f t="shared" si="151"/>
        <v>0</v>
      </c>
      <c r="EY92" s="2">
        <f t="shared" si="210"/>
        <v>0</v>
      </c>
      <c r="EZ92" s="2">
        <f t="shared" si="152"/>
        <v>0</v>
      </c>
      <c r="FA92" s="2">
        <f t="shared" si="153"/>
        <v>0</v>
      </c>
      <c r="FB92" s="59"/>
      <c r="FC92" s="2">
        <f t="shared" si="30"/>
        <v>0</v>
      </c>
      <c r="FD92" s="2">
        <f t="shared" si="211"/>
        <v>0</v>
      </c>
      <c r="FE92" s="3">
        <f t="shared" si="138"/>
        <v>0</v>
      </c>
      <c r="FF92" s="3">
        <f t="shared" si="126"/>
        <v>0</v>
      </c>
      <c r="FG92" s="3">
        <f t="shared" si="127"/>
        <v>0</v>
      </c>
      <c r="FH92" s="3">
        <f t="shared" si="31"/>
        <v>0</v>
      </c>
      <c r="FI92" s="67">
        <f t="shared" si="154"/>
        <v>0</v>
      </c>
      <c r="FJ92" s="3">
        <f t="shared" si="155"/>
        <v>0</v>
      </c>
      <c r="FK92" s="3">
        <f t="shared" si="156"/>
        <v>0</v>
      </c>
      <c r="FL92" s="3">
        <f t="shared" si="128"/>
        <v>0</v>
      </c>
      <c r="FM92" s="3">
        <f t="shared" si="129"/>
        <v>0</v>
      </c>
      <c r="FN92" s="3">
        <f t="shared" si="212"/>
        <v>0</v>
      </c>
      <c r="FO92" s="2">
        <f t="shared" si="35"/>
        <v>0</v>
      </c>
      <c r="FP92" s="2">
        <f t="shared" si="36"/>
        <v>0</v>
      </c>
      <c r="FQ92" s="2">
        <f t="shared" si="213"/>
        <v>0</v>
      </c>
      <c r="FR92" s="6" t="str">
        <f>IF(A92=1,1,IF(DW92="","",COUNTA($DW$31:DW92)+1))</f>
        <v/>
      </c>
      <c r="FS92" s="6" t="str">
        <f t="shared" si="37"/>
        <v/>
      </c>
      <c r="FT92" s="43">
        <f t="shared" si="214"/>
        <v>1</v>
      </c>
      <c r="FU92" s="23">
        <f t="shared" si="215"/>
        <v>1</v>
      </c>
      <c r="FV92" s="21">
        <f t="shared" si="216"/>
        <v>2</v>
      </c>
    </row>
    <row r="93" spans="1:178">
      <c r="A93" s="4">
        <f t="shared" si="38"/>
        <v>63</v>
      </c>
      <c r="B93" s="33">
        <v>534.62800000000004</v>
      </c>
      <c r="C93" s="33">
        <v>400.33457280385079</v>
      </c>
      <c r="D93" s="33">
        <v>398.66445633549137</v>
      </c>
      <c r="E93" s="33"/>
      <c r="F93" s="33"/>
      <c r="G93" s="11" t="str">
        <f t="shared" si="4"/>
        <v/>
      </c>
      <c r="H93" s="3">
        <f t="shared" si="39"/>
        <v>534.62800000000004</v>
      </c>
      <c r="I93" s="3">
        <f t="shared" si="5"/>
        <v>534.62800000000004</v>
      </c>
      <c r="J93" s="3">
        <f t="shared" si="40"/>
        <v>400.33457280385079</v>
      </c>
      <c r="K93" s="3">
        <f t="shared" si="6"/>
        <v>400.33457280385079</v>
      </c>
      <c r="L93" s="2">
        <f t="shared" si="7"/>
        <v>400.33457280385079</v>
      </c>
      <c r="M93" s="8">
        <f t="shared" si="41"/>
        <v>534.62800000000004</v>
      </c>
      <c r="N93" s="8">
        <f t="shared" si="8"/>
        <v>534.62800000000004</v>
      </c>
      <c r="O93" s="8">
        <f t="shared" si="42"/>
        <v>398.66445633549137</v>
      </c>
      <c r="P93" s="8">
        <f t="shared" si="9"/>
        <v>398.66445633549137</v>
      </c>
      <c r="Q93" s="2">
        <f t="shared" si="10"/>
        <v>398.66445633549137</v>
      </c>
      <c r="R93" s="3">
        <f t="shared" si="11"/>
        <v>0</v>
      </c>
      <c r="S93" s="3" t="str">
        <f t="shared" si="12"/>
        <v/>
      </c>
      <c r="T93" s="3" t="str">
        <f t="shared" si="43"/>
        <v/>
      </c>
      <c r="U93" s="8" t="str">
        <f t="shared" si="13"/>
        <v/>
      </c>
      <c r="V93" s="2" t="str">
        <f t="shared" si="14"/>
        <v/>
      </c>
      <c r="W93" s="2" t="str">
        <f t="shared" si="15"/>
        <v/>
      </c>
      <c r="X93" s="2">
        <f t="shared" si="135"/>
        <v>400.33457280385079</v>
      </c>
      <c r="Y93" s="2">
        <f t="shared" si="16"/>
        <v>1.6701164683594243</v>
      </c>
      <c r="Z93" s="46">
        <f t="shared" si="144"/>
        <v>330</v>
      </c>
      <c r="AA93" s="46">
        <f t="shared" si="44"/>
        <v>0</v>
      </c>
      <c r="AB93" s="47"/>
      <c r="AC93" s="46">
        <f t="shared" si="45"/>
        <v>2</v>
      </c>
      <c r="AD93" s="47">
        <f t="shared" si="145"/>
        <v>1.1000000000000001</v>
      </c>
      <c r="AE93" s="48" t="str">
        <f t="shared" si="46"/>
        <v/>
      </c>
      <c r="AF93" s="49">
        <f t="shared" si="141"/>
        <v>0</v>
      </c>
      <c r="AG93" s="49">
        <f t="shared" si="141"/>
        <v>0</v>
      </c>
      <c r="AH93" s="49">
        <f t="shared" si="141"/>
        <v>0</v>
      </c>
      <c r="AI93" s="47">
        <f t="shared" si="141"/>
        <v>0.1</v>
      </c>
      <c r="AJ93" s="47">
        <f t="shared" si="141"/>
        <v>0.3</v>
      </c>
      <c r="AK93" s="46">
        <f t="shared" si="146"/>
        <v>2</v>
      </c>
      <c r="AL93" s="47"/>
      <c r="AM93" s="53">
        <f t="shared" si="157"/>
        <v>0.63</v>
      </c>
      <c r="AN93" s="50" t="str">
        <f t="shared" si="49"/>
        <v>522,628 - 534,628</v>
      </c>
      <c r="AO93" s="53" t="s">
        <v>84</v>
      </c>
      <c r="AP93" s="52">
        <f t="shared" si="158"/>
        <v>12</v>
      </c>
      <c r="AQ93" s="52">
        <f t="shared" si="159"/>
        <v>12</v>
      </c>
      <c r="AR93" s="47">
        <f t="shared" si="52"/>
        <v>0</v>
      </c>
      <c r="AS93" s="53">
        <f t="shared" si="53"/>
        <v>1.6502436818275896</v>
      </c>
      <c r="AT93" s="52">
        <f t="shared" si="54"/>
        <v>1.7502436818275897</v>
      </c>
      <c r="AU93" s="9">
        <f t="shared" si="160"/>
        <v>21.002924181931078</v>
      </c>
      <c r="AV93" s="9">
        <f t="shared" si="56"/>
        <v>0.73</v>
      </c>
      <c r="AW93" s="12" t="str">
        <f t="shared" si="57"/>
        <v/>
      </c>
      <c r="AX93" s="9">
        <f t="shared" si="58"/>
        <v>1.7502436818275897</v>
      </c>
      <c r="AY93" s="12" t="str">
        <f t="shared" si="59"/>
        <v/>
      </c>
      <c r="AZ93" s="10">
        <f t="shared" si="60"/>
        <v>8.5529859993982119E-2</v>
      </c>
      <c r="BA93" s="10">
        <f t="shared" si="61"/>
        <v>1.1000000000000001</v>
      </c>
      <c r="BB93" s="10">
        <f t="shared" si="62"/>
        <v>0.11000000000000001</v>
      </c>
      <c r="BC93" s="10">
        <f t="shared" si="63"/>
        <v>0.69300000000000006</v>
      </c>
      <c r="BD93" s="10">
        <f t="shared" si="64"/>
        <v>0.60747014000601796</v>
      </c>
      <c r="BE93" s="12" t="str">
        <f t="shared" si="65"/>
        <v/>
      </c>
      <c r="BF93" s="9">
        <f t="shared" si="66"/>
        <v>1.1000000000000001</v>
      </c>
      <c r="BG93" s="9">
        <f t="shared" si="67"/>
        <v>1.1000000000000001</v>
      </c>
      <c r="BH93" s="7">
        <f t="shared" si="68"/>
        <v>0</v>
      </c>
      <c r="BI93" s="7">
        <f t="shared" si="69"/>
        <v>1.9252680500103487</v>
      </c>
      <c r="BJ93" s="12" t="str">
        <f t="shared" si="70"/>
        <v/>
      </c>
      <c r="BK93" s="80">
        <f t="shared" si="71"/>
        <v>0</v>
      </c>
      <c r="BL93" s="7">
        <f t="shared" si="72"/>
        <v>0</v>
      </c>
      <c r="BM93" s="7">
        <f t="shared" si="136"/>
        <v>1.1222680500103488</v>
      </c>
      <c r="BN93" s="12" t="str">
        <f t="shared" si="161"/>
        <v/>
      </c>
      <c r="BO93" s="9">
        <f t="shared" si="162"/>
        <v>1.9252680500103487</v>
      </c>
      <c r="BP93" s="2">
        <f t="shared" si="163"/>
        <v>1.7502436818275897</v>
      </c>
      <c r="BQ93" s="2">
        <f t="shared" si="164"/>
        <v>1.7502436818275897</v>
      </c>
      <c r="BR93" s="20">
        <f t="shared" si="142"/>
        <v>2</v>
      </c>
      <c r="BS93" s="20">
        <f t="shared" si="142"/>
        <v>2</v>
      </c>
      <c r="BT93" s="20">
        <f t="shared" si="142"/>
        <v>2</v>
      </c>
      <c r="BU93" s="86">
        <f t="shared" si="165"/>
        <v>1</v>
      </c>
      <c r="BV93" s="86">
        <f t="shared" si="166"/>
        <v>1</v>
      </c>
      <c r="BW93" s="20">
        <f t="shared" si="142"/>
        <v>3</v>
      </c>
      <c r="BX93" s="86">
        <f t="shared" si="143"/>
        <v>0.1</v>
      </c>
      <c r="BY93" s="86">
        <f t="shared" si="217"/>
        <v>0.12</v>
      </c>
      <c r="BZ93" s="86">
        <f t="shared" si="217"/>
        <v>0.15</v>
      </c>
      <c r="CA93" s="86">
        <f t="shared" si="217"/>
        <v>0.17</v>
      </c>
      <c r="CB93" s="86">
        <f t="shared" si="217"/>
        <v>0.19</v>
      </c>
      <c r="CC93" s="86">
        <f t="shared" si="217"/>
        <v>0.22</v>
      </c>
      <c r="CD93" s="86">
        <f t="shared" si="217"/>
        <v>0.05</v>
      </c>
      <c r="CE93" s="20" t="str">
        <f t="shared" si="137"/>
        <v>OK (100 %)</v>
      </c>
      <c r="CF93" s="14">
        <f t="shared" si="167"/>
        <v>12</v>
      </c>
      <c r="CG93" s="14">
        <f t="shared" si="168"/>
        <v>12</v>
      </c>
      <c r="CH93" s="8">
        <f t="shared" si="169"/>
        <v>0</v>
      </c>
      <c r="CI93" s="9">
        <f t="shared" si="170"/>
        <v>12</v>
      </c>
      <c r="CJ93" s="9">
        <f t="shared" si="171"/>
        <v>0</v>
      </c>
      <c r="CK93" s="9">
        <f t="shared" si="172"/>
        <v>12</v>
      </c>
      <c r="CL93" s="9">
        <f t="shared" si="173"/>
        <v>0</v>
      </c>
      <c r="CM93" s="9">
        <f t="shared" si="174"/>
        <v>1.0263583199277855</v>
      </c>
      <c r="CN93" s="9">
        <f t="shared" si="175"/>
        <v>0</v>
      </c>
      <c r="CO93" s="9">
        <f t="shared" si="176"/>
        <v>0</v>
      </c>
      <c r="CP93" s="9">
        <f t="shared" si="177"/>
        <v>0</v>
      </c>
      <c r="CQ93" s="9">
        <f t="shared" si="178"/>
        <v>0</v>
      </c>
      <c r="CR93" s="9">
        <f t="shared" si="179"/>
        <v>0</v>
      </c>
      <c r="CS93" s="9">
        <f t="shared" si="180"/>
        <v>0</v>
      </c>
      <c r="CT93" s="9">
        <f t="shared" si="181"/>
        <v>0</v>
      </c>
      <c r="CU93" s="9">
        <f t="shared" si="182"/>
        <v>0</v>
      </c>
      <c r="CV93" s="9">
        <f t="shared" si="183"/>
        <v>23.103216600124185</v>
      </c>
      <c r="CW93" s="9">
        <f t="shared" si="184"/>
        <v>2.3103216600124186</v>
      </c>
      <c r="CX93" s="9">
        <f t="shared" si="185"/>
        <v>2.7723859920149021</v>
      </c>
      <c r="CY93" s="9">
        <f t="shared" si="186"/>
        <v>3.4654824900186276</v>
      </c>
      <c r="CZ93" s="9">
        <f t="shared" si="187"/>
        <v>3.9275468220211116</v>
      </c>
      <c r="DA93" s="9">
        <f t="shared" si="188"/>
        <v>4.3896111540235951</v>
      </c>
      <c r="DB93" s="9">
        <f t="shared" si="189"/>
        <v>5.0827076520273211</v>
      </c>
      <c r="DC93" s="9">
        <f t="shared" si="190"/>
        <v>1.1551608300062093</v>
      </c>
      <c r="DD93" s="2">
        <f t="shared" si="191"/>
        <v>1.3200000000000003</v>
      </c>
      <c r="DE93" s="2">
        <f t="shared" si="192"/>
        <v>0</v>
      </c>
      <c r="DF93" s="2">
        <f t="shared" si="193"/>
        <v>7.289641680072215</v>
      </c>
      <c r="DG93" s="2">
        <f t="shared" si="194"/>
        <v>0</v>
      </c>
      <c r="DH93" s="2">
        <f t="shared" si="195"/>
        <v>0</v>
      </c>
      <c r="DI93" s="2">
        <f t="shared" si="196"/>
        <v>0</v>
      </c>
      <c r="DJ93" s="2">
        <f t="shared" si="197"/>
        <v>0</v>
      </c>
      <c r="DK93" s="2">
        <f t="shared" si="198"/>
        <v>13.467216600124186</v>
      </c>
      <c r="DL93" s="16">
        <f t="shared" si="199"/>
        <v>0</v>
      </c>
      <c r="DM93" s="16">
        <f t="shared" si="200"/>
        <v>0</v>
      </c>
      <c r="DN93" s="16">
        <f t="shared" si="201"/>
        <v>23.103216600124185</v>
      </c>
      <c r="DO93" s="72">
        <f t="shared" si="202"/>
        <v>0</v>
      </c>
      <c r="DP93" s="16">
        <f t="shared" si="203"/>
        <v>0</v>
      </c>
      <c r="DQ93" s="16">
        <f t="shared" si="204"/>
        <v>13.467216600124186</v>
      </c>
      <c r="DR93" s="2">
        <f t="shared" si="205"/>
        <v>42.005848363862157</v>
      </c>
      <c r="DS93" s="2">
        <f t="shared" si="206"/>
        <v>0</v>
      </c>
      <c r="DT93" s="2">
        <f t="shared" si="207"/>
        <v>0</v>
      </c>
      <c r="DU93" s="2">
        <f t="shared" si="208"/>
        <v>0</v>
      </c>
      <c r="DV93" s="15" t="s">
        <v>215</v>
      </c>
      <c r="DW93" s="17"/>
      <c r="DX93" s="17"/>
      <c r="DY93" s="47" t="str">
        <f t="shared" si="147"/>
        <v/>
      </c>
      <c r="DZ93" s="47" t="str">
        <f t="shared" si="147"/>
        <v/>
      </c>
      <c r="EA93" s="47" t="str">
        <f t="shared" si="147"/>
        <v/>
      </c>
      <c r="EB93" s="47" t="str">
        <f t="shared" si="147"/>
        <v/>
      </c>
      <c r="EC93" s="49" t="str">
        <f t="shared" si="147"/>
        <v/>
      </c>
      <c r="ED93" s="49" t="str">
        <f t="shared" si="147"/>
        <v/>
      </c>
      <c r="EE93" s="47" t="str">
        <f t="shared" si="147"/>
        <v/>
      </c>
      <c r="EF93" s="47" t="str">
        <f t="shared" si="147"/>
        <v/>
      </c>
      <c r="EG93" s="47" t="str">
        <f t="shared" si="148"/>
        <v/>
      </c>
      <c r="EH93" s="6">
        <f t="shared" si="18"/>
        <v>0</v>
      </c>
      <c r="EI93" s="6">
        <f t="shared" si="19"/>
        <v>0</v>
      </c>
      <c r="EJ93" s="2" t="str">
        <f t="shared" si="20"/>
        <v/>
      </c>
      <c r="EK93" s="2" t="str">
        <f t="shared" si="21"/>
        <v/>
      </c>
      <c r="EL93" s="2" t="str">
        <f t="shared" si="139"/>
        <v/>
      </c>
      <c r="EM93" s="2" t="str">
        <f t="shared" si="149"/>
        <v/>
      </c>
      <c r="EN93" s="2" t="str">
        <f t="shared" si="24"/>
        <v/>
      </c>
      <c r="EO93" s="2">
        <f t="shared" si="25"/>
        <v>0</v>
      </c>
      <c r="EP93" s="2">
        <f t="shared" si="209"/>
        <v>0</v>
      </c>
      <c r="EQ93" s="2"/>
      <c r="ER93" s="2"/>
      <c r="ES93" s="2"/>
      <c r="ET93" s="2"/>
      <c r="EU93" s="2"/>
      <c r="EV93" s="2"/>
      <c r="EW93" s="2">
        <f t="shared" si="150"/>
        <v>0</v>
      </c>
      <c r="EX93" s="2">
        <f t="shared" si="151"/>
        <v>0</v>
      </c>
      <c r="EY93" s="2">
        <f t="shared" si="210"/>
        <v>0</v>
      </c>
      <c r="EZ93" s="2">
        <f t="shared" si="152"/>
        <v>0</v>
      </c>
      <c r="FA93" s="2">
        <f t="shared" si="153"/>
        <v>0</v>
      </c>
      <c r="FB93" s="59"/>
      <c r="FC93" s="2">
        <f t="shared" si="30"/>
        <v>0</v>
      </c>
      <c r="FD93" s="2">
        <f t="shared" si="211"/>
        <v>0</v>
      </c>
      <c r="FE93" s="3">
        <f t="shared" si="138"/>
        <v>0</v>
      </c>
      <c r="FF93" s="3">
        <f t="shared" si="126"/>
        <v>0</v>
      </c>
      <c r="FG93" s="3">
        <f t="shared" si="127"/>
        <v>0</v>
      </c>
      <c r="FH93" s="3">
        <f t="shared" si="31"/>
        <v>0</v>
      </c>
      <c r="FI93" s="67">
        <f t="shared" si="154"/>
        <v>0</v>
      </c>
      <c r="FJ93" s="3">
        <f t="shared" si="155"/>
        <v>0</v>
      </c>
      <c r="FK93" s="3">
        <f t="shared" si="156"/>
        <v>0</v>
      </c>
      <c r="FL93" s="3">
        <f t="shared" si="128"/>
        <v>0</v>
      </c>
      <c r="FM93" s="3">
        <f t="shared" si="129"/>
        <v>0</v>
      </c>
      <c r="FN93" s="3">
        <f t="shared" si="212"/>
        <v>0</v>
      </c>
      <c r="FO93" s="2">
        <f t="shared" si="35"/>
        <v>0</v>
      </c>
      <c r="FP93" s="2">
        <f t="shared" si="36"/>
        <v>0</v>
      </c>
      <c r="FQ93" s="2">
        <f t="shared" si="213"/>
        <v>0</v>
      </c>
      <c r="FR93" s="6" t="str">
        <f>IF(A93=1,1,IF(DW93="","",COUNTA($DW$31:DW93)+1))</f>
        <v/>
      </c>
      <c r="FS93" s="6" t="str">
        <f t="shared" si="37"/>
        <v/>
      </c>
      <c r="FT93" s="43">
        <f t="shared" si="214"/>
        <v>1</v>
      </c>
      <c r="FU93" s="23">
        <f t="shared" si="215"/>
        <v>1</v>
      </c>
      <c r="FV93" s="21">
        <f t="shared" si="216"/>
        <v>2</v>
      </c>
    </row>
    <row r="94" spans="1:178">
      <c r="A94" s="4">
        <f t="shared" si="38"/>
        <v>64</v>
      </c>
      <c r="B94" s="33">
        <v>540.38699999999994</v>
      </c>
      <c r="C94" s="33">
        <v>400.43275070196552</v>
      </c>
      <c r="D94" s="33">
        <v>398.74355967066657</v>
      </c>
      <c r="E94" s="33"/>
      <c r="F94" s="33"/>
      <c r="G94" s="11" t="str">
        <f t="shared" si="4"/>
        <v/>
      </c>
      <c r="H94" s="3">
        <f t="shared" si="39"/>
        <v>540.38699999999994</v>
      </c>
      <c r="I94" s="3">
        <f t="shared" si="5"/>
        <v>540.38699999999994</v>
      </c>
      <c r="J94" s="3">
        <f t="shared" si="40"/>
        <v>400.43275070196552</v>
      </c>
      <c r="K94" s="3">
        <f t="shared" si="6"/>
        <v>400.43275070196552</v>
      </c>
      <c r="L94" s="2">
        <f t="shared" si="7"/>
        <v>400.43275070196552</v>
      </c>
      <c r="M94" s="8">
        <f t="shared" si="41"/>
        <v>540.38699999999994</v>
      </c>
      <c r="N94" s="8">
        <f t="shared" si="8"/>
        <v>540.38699999999994</v>
      </c>
      <c r="O94" s="8">
        <f t="shared" si="42"/>
        <v>398.74355967066657</v>
      </c>
      <c r="P94" s="8">
        <f t="shared" si="9"/>
        <v>398.74355967066657</v>
      </c>
      <c r="Q94" s="2">
        <f t="shared" si="10"/>
        <v>398.74355967066657</v>
      </c>
      <c r="R94" s="3">
        <f t="shared" si="11"/>
        <v>0</v>
      </c>
      <c r="S94" s="3" t="str">
        <f t="shared" si="12"/>
        <v/>
      </c>
      <c r="T94" s="3" t="str">
        <f t="shared" si="43"/>
        <v/>
      </c>
      <c r="U94" s="8" t="str">
        <f t="shared" si="13"/>
        <v/>
      </c>
      <c r="V94" s="2" t="str">
        <f t="shared" si="14"/>
        <v/>
      </c>
      <c r="W94" s="2" t="str">
        <f t="shared" si="15"/>
        <v/>
      </c>
      <c r="X94" s="2">
        <f t="shared" si="135"/>
        <v>400.43275070196552</v>
      </c>
      <c r="Y94" s="2">
        <f t="shared" si="16"/>
        <v>1.6891910312989467</v>
      </c>
      <c r="Z94" s="46">
        <f t="shared" si="144"/>
        <v>330</v>
      </c>
      <c r="AA94" s="46">
        <f t="shared" si="44"/>
        <v>0</v>
      </c>
      <c r="AB94" s="47"/>
      <c r="AC94" s="46">
        <f t="shared" si="45"/>
        <v>2</v>
      </c>
      <c r="AD94" s="47">
        <f t="shared" si="145"/>
        <v>1.1000000000000001</v>
      </c>
      <c r="AE94" s="48" t="str">
        <f t="shared" si="46"/>
        <v/>
      </c>
      <c r="AF94" s="49">
        <f t="shared" si="141"/>
        <v>0</v>
      </c>
      <c r="AG94" s="49">
        <f t="shared" si="141"/>
        <v>0</v>
      </c>
      <c r="AH94" s="49">
        <f t="shared" si="141"/>
        <v>0</v>
      </c>
      <c r="AI94" s="47">
        <f t="shared" si="141"/>
        <v>0.1</v>
      </c>
      <c r="AJ94" s="47">
        <f t="shared" si="141"/>
        <v>0.3</v>
      </c>
      <c r="AK94" s="46">
        <f t="shared" si="146"/>
        <v>2</v>
      </c>
      <c r="AL94" s="47"/>
      <c r="AM94" s="53">
        <f t="shared" si="157"/>
        <v>0.63</v>
      </c>
      <c r="AN94" s="50" t="str">
        <f t="shared" si="49"/>
        <v>534,628 - 540,387</v>
      </c>
      <c r="AO94" s="53" t="s">
        <v>84</v>
      </c>
      <c r="AP94" s="52">
        <f t="shared" si="158"/>
        <v>5.7589999999999009</v>
      </c>
      <c r="AQ94" s="52">
        <f t="shared" si="159"/>
        <v>5.7589999999999009</v>
      </c>
      <c r="AR94" s="47">
        <f t="shared" si="52"/>
        <v>0</v>
      </c>
      <c r="AS94" s="53">
        <f t="shared" si="53"/>
        <v>1.6796537498291855</v>
      </c>
      <c r="AT94" s="52">
        <f t="shared" si="54"/>
        <v>1.7796537498291856</v>
      </c>
      <c r="AU94" s="9">
        <f t="shared" si="160"/>
        <v>10.249025945266103</v>
      </c>
      <c r="AV94" s="9">
        <f t="shared" si="56"/>
        <v>0.73</v>
      </c>
      <c r="AW94" s="12" t="str">
        <f t="shared" si="57"/>
        <v/>
      </c>
      <c r="AX94" s="9">
        <f t="shared" si="58"/>
        <v>1.7796537498291856</v>
      </c>
      <c r="AY94" s="12" t="str">
        <f t="shared" si="59"/>
        <v/>
      </c>
      <c r="AZ94" s="10">
        <f t="shared" si="60"/>
        <v>8.5529859993982119E-2</v>
      </c>
      <c r="BA94" s="10">
        <f t="shared" si="61"/>
        <v>1.1000000000000001</v>
      </c>
      <c r="BB94" s="10">
        <f t="shared" si="62"/>
        <v>0.11000000000000001</v>
      </c>
      <c r="BC94" s="10">
        <f t="shared" si="63"/>
        <v>0.69300000000000006</v>
      </c>
      <c r="BD94" s="10">
        <f t="shared" si="64"/>
        <v>0.60747014000601796</v>
      </c>
      <c r="BE94" s="12" t="str">
        <f t="shared" si="65"/>
        <v/>
      </c>
      <c r="BF94" s="9">
        <f t="shared" si="66"/>
        <v>1.1000000000000001</v>
      </c>
      <c r="BG94" s="9">
        <f t="shared" si="67"/>
        <v>1.1000000000000001</v>
      </c>
      <c r="BH94" s="7">
        <f t="shared" si="68"/>
        <v>0</v>
      </c>
      <c r="BI94" s="7">
        <f t="shared" si="69"/>
        <v>1.9576191248121042</v>
      </c>
      <c r="BJ94" s="12" t="str">
        <f t="shared" si="70"/>
        <v/>
      </c>
      <c r="BK94" s="80">
        <f t="shared" si="71"/>
        <v>0</v>
      </c>
      <c r="BL94" s="7">
        <f t="shared" si="72"/>
        <v>0</v>
      </c>
      <c r="BM94" s="7">
        <f t="shared" si="136"/>
        <v>1.154619124812104</v>
      </c>
      <c r="BN94" s="12" t="str">
        <f t="shared" si="161"/>
        <v/>
      </c>
      <c r="BO94" s="9">
        <f t="shared" si="162"/>
        <v>1.9576191248121042</v>
      </c>
      <c r="BP94" s="2">
        <f t="shared" si="163"/>
        <v>1.7796537498291856</v>
      </c>
      <c r="BQ94" s="2">
        <f t="shared" si="164"/>
        <v>1.7796537498291856</v>
      </c>
      <c r="BR94" s="20">
        <f t="shared" si="142"/>
        <v>2</v>
      </c>
      <c r="BS94" s="20">
        <f t="shared" si="142"/>
        <v>2</v>
      </c>
      <c r="BT94" s="20">
        <f t="shared" si="142"/>
        <v>2</v>
      </c>
      <c r="BU94" s="86">
        <f t="shared" si="165"/>
        <v>1</v>
      </c>
      <c r="BV94" s="86">
        <f t="shared" si="166"/>
        <v>1</v>
      </c>
      <c r="BW94" s="20">
        <f t="shared" si="142"/>
        <v>3</v>
      </c>
      <c r="BX94" s="86">
        <f t="shared" si="143"/>
        <v>0.1</v>
      </c>
      <c r="BY94" s="86">
        <f t="shared" si="217"/>
        <v>0.12</v>
      </c>
      <c r="BZ94" s="86">
        <f t="shared" si="217"/>
        <v>0.15</v>
      </c>
      <c r="CA94" s="86">
        <f t="shared" si="217"/>
        <v>0.17</v>
      </c>
      <c r="CB94" s="86">
        <f t="shared" si="217"/>
        <v>0.19</v>
      </c>
      <c r="CC94" s="86">
        <f t="shared" si="217"/>
        <v>0.22</v>
      </c>
      <c r="CD94" s="86">
        <f t="shared" si="217"/>
        <v>0.05</v>
      </c>
      <c r="CE94" s="20" t="str">
        <f t="shared" si="137"/>
        <v>OK (100 %)</v>
      </c>
      <c r="CF94" s="14">
        <f t="shared" si="167"/>
        <v>4.5389999999999011</v>
      </c>
      <c r="CG94" s="14">
        <f t="shared" si="168"/>
        <v>5.1389999999999008</v>
      </c>
      <c r="CH94" s="8">
        <f t="shared" si="169"/>
        <v>7.0753530325639948</v>
      </c>
      <c r="CI94" s="9">
        <f t="shared" si="170"/>
        <v>5.7589999999999009</v>
      </c>
      <c r="CJ94" s="9">
        <f t="shared" si="171"/>
        <v>0</v>
      </c>
      <c r="CK94" s="9">
        <f t="shared" si="172"/>
        <v>5.7589999999999009</v>
      </c>
      <c r="CL94" s="9">
        <f t="shared" si="173"/>
        <v>0</v>
      </c>
      <c r="CM94" s="9">
        <f t="shared" si="174"/>
        <v>0.43953795050906563</v>
      </c>
      <c r="CN94" s="9">
        <f t="shared" si="175"/>
        <v>0</v>
      </c>
      <c r="CO94" s="9">
        <f t="shared" si="176"/>
        <v>0</v>
      </c>
      <c r="CP94" s="9">
        <f t="shared" si="177"/>
        <v>0</v>
      </c>
      <c r="CQ94" s="9">
        <f t="shared" si="178"/>
        <v>0</v>
      </c>
      <c r="CR94" s="9">
        <f t="shared" si="179"/>
        <v>0</v>
      </c>
      <c r="CS94" s="9">
        <f t="shared" si="180"/>
        <v>0</v>
      </c>
      <c r="CT94" s="9">
        <f t="shared" si="181"/>
        <v>0</v>
      </c>
      <c r="CU94" s="9">
        <f t="shared" si="182"/>
        <v>0</v>
      </c>
      <c r="CV94" s="9">
        <f t="shared" si="183"/>
        <v>20.133120931463356</v>
      </c>
      <c r="CW94" s="9">
        <f t="shared" si="184"/>
        <v>2.0133120931463355</v>
      </c>
      <c r="CX94" s="9">
        <f t="shared" si="185"/>
        <v>2.4159745117756026</v>
      </c>
      <c r="CY94" s="9">
        <f t="shared" si="186"/>
        <v>3.0199681397195035</v>
      </c>
      <c r="CZ94" s="9">
        <f t="shared" si="187"/>
        <v>3.4226305583487706</v>
      </c>
      <c r="DA94" s="9">
        <f t="shared" si="188"/>
        <v>3.8252929769780377</v>
      </c>
      <c r="DB94" s="9">
        <f t="shared" si="189"/>
        <v>4.4292866049219386</v>
      </c>
      <c r="DC94" s="9">
        <f t="shared" si="190"/>
        <v>1.0066560465731678</v>
      </c>
      <c r="DD94" s="2">
        <f t="shared" si="191"/>
        <v>0.56528999999998919</v>
      </c>
      <c r="DE94" s="2">
        <f t="shared" si="192"/>
        <v>0.59536</v>
      </c>
      <c r="DF94" s="2">
        <f t="shared" si="193"/>
        <v>3.1217890494908658</v>
      </c>
      <c r="DG94" s="2">
        <f t="shared" si="194"/>
        <v>0</v>
      </c>
      <c r="DH94" s="2">
        <f t="shared" si="195"/>
        <v>0</v>
      </c>
      <c r="DI94" s="2">
        <f t="shared" si="196"/>
        <v>0</v>
      </c>
      <c r="DJ94" s="2">
        <f t="shared" si="197"/>
        <v>0</v>
      </c>
      <c r="DK94" s="2">
        <f t="shared" si="198"/>
        <v>5.9335876824092884</v>
      </c>
      <c r="DL94" s="16">
        <f t="shared" si="199"/>
        <v>0</v>
      </c>
      <c r="DM94" s="16">
        <f t="shared" si="200"/>
        <v>5.8920987397852249</v>
      </c>
      <c r="DN94" s="16">
        <f t="shared" si="201"/>
        <v>18.949866638684586</v>
      </c>
      <c r="DO94" s="72">
        <f t="shared" si="202"/>
        <v>1.1832542927787699</v>
      </c>
      <c r="DP94" s="16">
        <f t="shared" si="203"/>
        <v>2.2204460492503131E-16</v>
      </c>
      <c r="DQ94" s="16">
        <f t="shared" si="204"/>
        <v>11.825686422194513</v>
      </c>
      <c r="DR94" s="2">
        <f t="shared" si="205"/>
        <v>20.498051890532206</v>
      </c>
      <c r="DS94" s="2">
        <f t="shared" si="206"/>
        <v>0</v>
      </c>
      <c r="DT94" s="2">
        <f t="shared" si="207"/>
        <v>0</v>
      </c>
      <c r="DU94" s="2">
        <f t="shared" si="208"/>
        <v>2.402203216490149</v>
      </c>
      <c r="DV94" s="15" t="s">
        <v>234</v>
      </c>
      <c r="DW94" s="18">
        <v>1.24</v>
      </c>
      <c r="DX94" s="17"/>
      <c r="DY94" s="47">
        <f t="shared" si="147"/>
        <v>0.6</v>
      </c>
      <c r="DZ94" s="47">
        <f t="shared" si="147"/>
        <v>0.6</v>
      </c>
      <c r="EA94" s="47">
        <f t="shared" si="147"/>
        <v>0.6</v>
      </c>
      <c r="EB94" s="47">
        <f t="shared" si="147"/>
        <v>0.6</v>
      </c>
      <c r="EC94" s="49">
        <f t="shared" si="147"/>
        <v>0</v>
      </c>
      <c r="ED94" s="49">
        <f t="shared" si="147"/>
        <v>0</v>
      </c>
      <c r="EE94" s="47">
        <f t="shared" si="147"/>
        <v>0.2</v>
      </c>
      <c r="EF94" s="47">
        <f t="shared" ref="EF94" si="218">IF($DW94="","",EF$30)</f>
        <v>0.1</v>
      </c>
      <c r="EG94" s="47">
        <f t="shared" si="148"/>
        <v>0</v>
      </c>
      <c r="EH94" s="6">
        <f t="shared" si="18"/>
        <v>1.22</v>
      </c>
      <c r="EI94" s="6">
        <f t="shared" si="19"/>
        <v>1.22</v>
      </c>
      <c r="EJ94" s="2">
        <f t="shared" si="20"/>
        <v>2.44</v>
      </c>
      <c r="EK94" s="2">
        <f t="shared" si="21"/>
        <v>2.44</v>
      </c>
      <c r="EL94" s="2">
        <f t="shared" si="139"/>
        <v>1.7891910312989467</v>
      </c>
      <c r="EM94" s="2">
        <f t="shared" si="149"/>
        <v>1.8891910312989468</v>
      </c>
      <c r="EN94" s="2">
        <f t="shared" si="24"/>
        <v>4.6096261163694301</v>
      </c>
      <c r="EO94" s="2">
        <f t="shared" si="25"/>
        <v>11.247487723941409</v>
      </c>
      <c r="EP94" s="2">
        <f t="shared" si="209"/>
        <v>11.247487723941409</v>
      </c>
      <c r="EQ94" s="2"/>
      <c r="ER94" s="2"/>
      <c r="ES94" s="2"/>
      <c r="ET94" s="2"/>
      <c r="EU94" s="2"/>
      <c r="EV94" s="2"/>
      <c r="EW94" s="2">
        <f t="shared" si="150"/>
        <v>5.9535999999999998</v>
      </c>
      <c r="EX94" s="2">
        <f t="shared" si="151"/>
        <v>0.59536</v>
      </c>
      <c r="EY94" s="2">
        <f t="shared" si="210"/>
        <v>0.59536</v>
      </c>
      <c r="EZ94" s="2">
        <f t="shared" si="152"/>
        <v>1.2076282160399165</v>
      </c>
      <c r="FA94" s="2">
        <f t="shared" si="153"/>
        <v>1.8891910312989468</v>
      </c>
      <c r="FB94" s="59"/>
      <c r="FC94" s="2">
        <f t="shared" si="30"/>
        <v>2.402203216490149</v>
      </c>
      <c r="FD94" s="2">
        <f t="shared" si="211"/>
        <v>2.402203216490149</v>
      </c>
      <c r="FE94" s="3">
        <f t="shared" si="138"/>
        <v>11.247487723941409</v>
      </c>
      <c r="FF94" s="3">
        <f t="shared" si="126"/>
        <v>2.402203216490149</v>
      </c>
      <c r="FG94" s="3">
        <f t="shared" si="127"/>
        <v>0.59536</v>
      </c>
      <c r="FH94" s="3">
        <f t="shared" si="31"/>
        <v>1.2</v>
      </c>
      <c r="FI94" s="67">
        <f t="shared" si="154"/>
        <v>1.9576191248121042</v>
      </c>
      <c r="FJ94" s="3">
        <f t="shared" si="155"/>
        <v>1.7891910312989467</v>
      </c>
      <c r="FK94" s="3">
        <f t="shared" si="156"/>
        <v>1.9681101344288416</v>
      </c>
      <c r="FL94" s="3">
        <f t="shared" si="128"/>
        <v>2.3617321613146101</v>
      </c>
      <c r="FM94" s="3">
        <f t="shared" si="129"/>
        <v>5.8881923461366519</v>
      </c>
      <c r="FN94" s="3">
        <f t="shared" si="212"/>
        <v>5.8881923461366519</v>
      </c>
      <c r="FO94" s="2">
        <f t="shared" si="35"/>
        <v>2.44</v>
      </c>
      <c r="FP94" s="2">
        <f t="shared" si="36"/>
        <v>5.9535999999999998</v>
      </c>
      <c r="FQ94" s="2">
        <f t="shared" si="213"/>
        <v>5.9535999999999998</v>
      </c>
      <c r="FR94" s="6">
        <f>IF(A94=1,1,IF(DW94="","",COUNTA($DW$31:DW94)+1))</f>
        <v>22</v>
      </c>
      <c r="FS94" s="6">
        <f t="shared" si="37"/>
        <v>2</v>
      </c>
      <c r="FT94" s="43">
        <f t="shared" si="214"/>
        <v>1</v>
      </c>
      <c r="FU94" s="23">
        <f t="shared" si="215"/>
        <v>1</v>
      </c>
      <c r="FV94" s="21">
        <f t="shared" si="216"/>
        <v>2</v>
      </c>
    </row>
    <row r="95" spans="1:178">
      <c r="A95" s="4">
        <f t="shared" si="38"/>
        <v>65</v>
      </c>
      <c r="B95" s="33">
        <v>542.572</v>
      </c>
      <c r="C95" s="33">
        <v>400.47</v>
      </c>
      <c r="D95" s="33">
        <v>398.7735719622724</v>
      </c>
      <c r="E95" s="33"/>
      <c r="F95" s="33"/>
      <c r="G95" s="11" t="str">
        <f t="shared" ref="G95:G151" si="219">IF(B95="","",IF(Y95&lt;0,"Niveleta nad terénem",""))</f>
        <v/>
      </c>
      <c r="H95" s="3">
        <f t="shared" si="39"/>
        <v>542.572</v>
      </c>
      <c r="I95" s="3">
        <f t="shared" ref="I95:I151" si="220">IF($B95="","",IF(C95="",I96,$B95))</f>
        <v>542.572</v>
      </c>
      <c r="J95" s="3">
        <f t="shared" si="40"/>
        <v>400.47</v>
      </c>
      <c r="K95" s="3">
        <f t="shared" ref="K95:K151" si="221">IF($B95="","",IF(C95="",K96,C95))</f>
        <v>400.47</v>
      </c>
      <c r="L95" s="2">
        <f t="shared" ref="L95:L151" si="222">IFERROR(IF($C95="",J95+((K95-J95)*(B95-H95)/(I95-H95)),$C95),"")</f>
        <v>400.47</v>
      </c>
      <c r="M95" s="8">
        <f t="shared" si="41"/>
        <v>542.572</v>
      </c>
      <c r="N95" s="8">
        <f t="shared" ref="N95:N151" si="223">IF($B95="","",IF(D95="",N96,$B95))</f>
        <v>542.572</v>
      </c>
      <c r="O95" s="8">
        <f t="shared" si="42"/>
        <v>398.7735719622724</v>
      </c>
      <c r="P95" s="8">
        <f t="shared" ref="P95:P151" si="224">IF($B95="","",IF(D95="",P96,D95))</f>
        <v>398.7735719622724</v>
      </c>
      <c r="Q95" s="2">
        <f t="shared" ref="Q95:Q151" si="225">IFERROR(IF($D95="",O95+((P95-O95)*(B95-M95)/(N95-M95)),$D95),"")</f>
        <v>398.7735719622724</v>
      </c>
      <c r="R95" s="3">
        <f t="shared" ref="R95:R151" si="226">IF($B95="","",IF(E95="",R94,$B95))</f>
        <v>0</v>
      </c>
      <c r="S95" s="3" t="str">
        <f t="shared" ref="S95:S150" si="227">IF($B95="","",IF(E95="",S96,$B95))</f>
        <v/>
      </c>
      <c r="T95" s="3" t="str">
        <f t="shared" si="43"/>
        <v/>
      </c>
      <c r="U95" s="8" t="str">
        <f t="shared" ref="U95:U150" si="228">IF($B95="","",IF(E95="",U96,E95))</f>
        <v/>
      </c>
      <c r="V95" s="2" t="str">
        <f t="shared" ref="V95:V151" si="229">IFERROR(IF($E95="",IF(W95="","",T95+((U95-T95)*(B95-R95)/(S95-R95))),$E95),"")</f>
        <v/>
      </c>
      <c r="W95" s="2" t="str">
        <f t="shared" ref="W95:W151" si="230">IF($B95="","",IF(F95="",IF(W94="k","",W94),F95))</f>
        <v/>
      </c>
      <c r="X95" s="2">
        <f t="shared" si="135"/>
        <v>400.47</v>
      </c>
      <c r="Y95" s="2">
        <f t="shared" ref="Y95:Y151" si="231">IFERROR(L95-Q95,"")</f>
        <v>1.6964280377276282</v>
      </c>
      <c r="Z95" s="46">
        <f t="shared" si="144"/>
        <v>330</v>
      </c>
      <c r="AA95" s="46">
        <f t="shared" si="44"/>
        <v>0</v>
      </c>
      <c r="AB95" s="47"/>
      <c r="AC95" s="46">
        <f t="shared" si="45"/>
        <v>2</v>
      </c>
      <c r="AD95" s="47">
        <f t="shared" si="145"/>
        <v>1.1000000000000001</v>
      </c>
      <c r="AE95" s="48" t="str">
        <f t="shared" si="46"/>
        <v/>
      </c>
      <c r="AF95" s="49">
        <f t="shared" si="141"/>
        <v>0</v>
      </c>
      <c r="AG95" s="49">
        <f t="shared" si="141"/>
        <v>0</v>
      </c>
      <c r="AH95" s="49">
        <f t="shared" si="141"/>
        <v>0</v>
      </c>
      <c r="AI95" s="47">
        <f t="shared" si="141"/>
        <v>0.1</v>
      </c>
      <c r="AJ95" s="47">
        <f t="shared" si="141"/>
        <v>0.3</v>
      </c>
      <c r="AK95" s="46">
        <f t="shared" si="146"/>
        <v>2</v>
      </c>
      <c r="AL95" s="47"/>
      <c r="AM95" s="53">
        <f t="shared" si="157"/>
        <v>0.63</v>
      </c>
      <c r="AN95" s="50" t="str">
        <f t="shared" si="49"/>
        <v>540,387 - 542,572</v>
      </c>
      <c r="AO95" s="53" t="s">
        <v>84</v>
      </c>
      <c r="AP95" s="52">
        <f t="shared" si="158"/>
        <v>2.1850000000000591</v>
      </c>
      <c r="AQ95" s="52">
        <f t="shared" si="159"/>
        <v>2.1850000000000591</v>
      </c>
      <c r="AR95" s="47">
        <f t="shared" si="52"/>
        <v>0</v>
      </c>
      <c r="AS95" s="53">
        <f t="shared" si="53"/>
        <v>1.6928095345132874</v>
      </c>
      <c r="AT95" s="52">
        <f t="shared" si="54"/>
        <v>1.7928095345132875</v>
      </c>
      <c r="AU95" s="9">
        <f t="shared" si="160"/>
        <v>3.9172888329116393</v>
      </c>
      <c r="AV95" s="9">
        <f t="shared" si="56"/>
        <v>0.73</v>
      </c>
      <c r="AW95" s="12" t="str">
        <f t="shared" si="57"/>
        <v/>
      </c>
      <c r="AX95" s="9">
        <f t="shared" si="58"/>
        <v>1.7928095345132875</v>
      </c>
      <c r="AY95" s="12" t="str">
        <f t="shared" si="59"/>
        <v/>
      </c>
      <c r="AZ95" s="10">
        <f t="shared" si="60"/>
        <v>8.5529859993982119E-2</v>
      </c>
      <c r="BA95" s="10">
        <f t="shared" si="61"/>
        <v>1.1000000000000001</v>
      </c>
      <c r="BB95" s="10">
        <f t="shared" si="62"/>
        <v>0.11000000000000001</v>
      </c>
      <c r="BC95" s="10">
        <f t="shared" si="63"/>
        <v>0.69300000000000006</v>
      </c>
      <c r="BD95" s="10">
        <f t="shared" si="64"/>
        <v>0.60747014000601796</v>
      </c>
      <c r="BE95" s="12" t="str">
        <f t="shared" si="65"/>
        <v/>
      </c>
      <c r="BF95" s="9">
        <f t="shared" si="66"/>
        <v>1.1000000000000001</v>
      </c>
      <c r="BG95" s="9">
        <f t="shared" si="67"/>
        <v>1.1000000000000001</v>
      </c>
      <c r="BH95" s="7">
        <f t="shared" si="68"/>
        <v>0</v>
      </c>
      <c r="BI95" s="7">
        <f t="shared" si="69"/>
        <v>1.9720904879646164</v>
      </c>
      <c r="BJ95" s="12" t="str">
        <f t="shared" si="70"/>
        <v/>
      </c>
      <c r="BK95" s="80">
        <f t="shared" si="71"/>
        <v>0</v>
      </c>
      <c r="BL95" s="7">
        <f t="shared" si="72"/>
        <v>0</v>
      </c>
      <c r="BM95" s="7">
        <f t="shared" si="136"/>
        <v>1.1690904879646165</v>
      </c>
      <c r="BN95" s="12" t="str">
        <f t="shared" si="161"/>
        <v/>
      </c>
      <c r="BO95" s="9">
        <f t="shared" si="162"/>
        <v>1.9720904879646164</v>
      </c>
      <c r="BP95" s="2">
        <f t="shared" si="163"/>
        <v>1.7928095345132875</v>
      </c>
      <c r="BQ95" s="2">
        <f t="shared" si="164"/>
        <v>1.7928095345132875</v>
      </c>
      <c r="BR95" s="20">
        <f t="shared" si="142"/>
        <v>2</v>
      </c>
      <c r="BS95" s="20">
        <f t="shared" si="142"/>
        <v>2</v>
      </c>
      <c r="BT95" s="20">
        <f t="shared" si="142"/>
        <v>2</v>
      </c>
      <c r="BU95" s="86">
        <f t="shared" si="165"/>
        <v>1</v>
      </c>
      <c r="BV95" s="86">
        <f t="shared" si="166"/>
        <v>1</v>
      </c>
      <c r="BW95" s="20">
        <f t="shared" si="142"/>
        <v>3</v>
      </c>
      <c r="BX95" s="86">
        <f t="shared" si="143"/>
        <v>0.1</v>
      </c>
      <c r="BY95" s="86">
        <f t="shared" ref="BY95:CD110" si="232">IF($A95="","",BY$30)</f>
        <v>0.12</v>
      </c>
      <c r="BZ95" s="86">
        <f t="shared" si="232"/>
        <v>0.15</v>
      </c>
      <c r="CA95" s="86">
        <f t="shared" si="232"/>
        <v>0.17</v>
      </c>
      <c r="CB95" s="86">
        <f t="shared" si="232"/>
        <v>0.19</v>
      </c>
      <c r="CC95" s="86">
        <f t="shared" si="232"/>
        <v>0.22</v>
      </c>
      <c r="CD95" s="86">
        <f t="shared" si="232"/>
        <v>0.05</v>
      </c>
      <c r="CE95" s="20" t="str">
        <f t="shared" si="137"/>
        <v>OK (100 %)</v>
      </c>
      <c r="CF95" s="14">
        <f t="shared" si="167"/>
        <v>0.96500000000005914</v>
      </c>
      <c r="CG95" s="14">
        <f t="shared" si="168"/>
        <v>1.565000000000059</v>
      </c>
      <c r="CH95" s="8">
        <f t="shared" si="169"/>
        <v>-1.1832542927787697</v>
      </c>
      <c r="CI95" s="9">
        <f t="shared" si="170"/>
        <v>2.1850000000000591</v>
      </c>
      <c r="CJ95" s="9">
        <f t="shared" si="171"/>
        <v>0</v>
      </c>
      <c r="CK95" s="9">
        <f t="shared" si="172"/>
        <v>2.1850000000000591</v>
      </c>
      <c r="CL95" s="9">
        <f t="shared" si="173"/>
        <v>0</v>
      </c>
      <c r="CM95" s="9">
        <f t="shared" si="174"/>
        <v>0.13385423089058707</v>
      </c>
      <c r="CN95" s="9">
        <f t="shared" si="175"/>
        <v>0</v>
      </c>
      <c r="CO95" s="9">
        <f t="shared" si="176"/>
        <v>0</v>
      </c>
      <c r="CP95" s="9">
        <f t="shared" si="177"/>
        <v>0</v>
      </c>
      <c r="CQ95" s="9">
        <f t="shared" si="178"/>
        <v>0</v>
      </c>
      <c r="CR95" s="9">
        <f t="shared" si="179"/>
        <v>0</v>
      </c>
      <c r="CS95" s="9">
        <f t="shared" si="180"/>
        <v>0</v>
      </c>
      <c r="CT95" s="9">
        <f t="shared" si="181"/>
        <v>0</v>
      </c>
      <c r="CU95" s="9">
        <f t="shared" si="182"/>
        <v>0</v>
      </c>
      <c r="CV95" s="9">
        <f t="shared" si="183"/>
        <v>1.9030673208859714</v>
      </c>
      <c r="CW95" s="9">
        <f t="shared" si="184"/>
        <v>0.19030673208859716</v>
      </c>
      <c r="CX95" s="9">
        <f t="shared" si="185"/>
        <v>0.22836807850631657</v>
      </c>
      <c r="CY95" s="9">
        <f t="shared" si="186"/>
        <v>0.28546009813289569</v>
      </c>
      <c r="CZ95" s="9">
        <f t="shared" si="187"/>
        <v>0.32352144455061516</v>
      </c>
      <c r="DA95" s="9">
        <f t="shared" si="188"/>
        <v>0.36158279096833457</v>
      </c>
      <c r="DB95" s="9">
        <f t="shared" si="189"/>
        <v>0.41867481059491374</v>
      </c>
      <c r="DC95" s="9">
        <f t="shared" si="190"/>
        <v>9.5153366044298582E-2</v>
      </c>
      <c r="DD95" s="2">
        <f t="shared" si="191"/>
        <v>0.17215000000000652</v>
      </c>
      <c r="DE95" s="2">
        <f t="shared" si="192"/>
        <v>0</v>
      </c>
      <c r="DF95" s="2">
        <f t="shared" si="193"/>
        <v>0.95069076910945394</v>
      </c>
      <c r="DG95" s="2">
        <f t="shared" si="194"/>
        <v>0</v>
      </c>
      <c r="DH95" s="2">
        <f t="shared" si="195"/>
        <v>0</v>
      </c>
      <c r="DI95" s="2">
        <f t="shared" si="196"/>
        <v>0</v>
      </c>
      <c r="DJ95" s="2">
        <f t="shared" si="197"/>
        <v>0</v>
      </c>
      <c r="DK95" s="2">
        <f t="shared" si="198"/>
        <v>1.8296266136646937</v>
      </c>
      <c r="DL95" s="16">
        <f t="shared" si="199"/>
        <v>0</v>
      </c>
      <c r="DM95" s="16">
        <f t="shared" si="200"/>
        <v>0</v>
      </c>
      <c r="DN95" s="16">
        <f t="shared" si="201"/>
        <v>3.0863216136647411</v>
      </c>
      <c r="DO95" s="72">
        <f t="shared" si="202"/>
        <v>-1.1832542927787697</v>
      </c>
      <c r="DP95" s="16">
        <f t="shared" si="203"/>
        <v>0</v>
      </c>
      <c r="DQ95" s="16">
        <f t="shared" si="204"/>
        <v>1.8296266136646937</v>
      </c>
      <c r="DR95" s="2">
        <f t="shared" si="205"/>
        <v>7.8345776658232786</v>
      </c>
      <c r="DS95" s="2">
        <f t="shared" si="206"/>
        <v>0</v>
      </c>
      <c r="DT95" s="2">
        <f t="shared" si="207"/>
        <v>0</v>
      </c>
      <c r="DU95" s="2">
        <f t="shared" si="208"/>
        <v>0</v>
      </c>
      <c r="DV95" s="15" t="s">
        <v>189</v>
      </c>
      <c r="DW95" s="17"/>
      <c r="DX95" s="17"/>
      <c r="DY95" s="47" t="str">
        <f t="shared" ref="DY95:EF126" si="233">IF($DW95="","",DY$30)</f>
        <v/>
      </c>
      <c r="DZ95" s="47" t="str">
        <f t="shared" si="233"/>
        <v/>
      </c>
      <c r="EA95" s="47" t="str">
        <f t="shared" si="233"/>
        <v/>
      </c>
      <c r="EB95" s="47" t="str">
        <f t="shared" si="233"/>
        <v/>
      </c>
      <c r="EC95" s="49" t="str">
        <f t="shared" si="233"/>
        <v/>
      </c>
      <c r="ED95" s="49" t="str">
        <f t="shared" si="233"/>
        <v/>
      </c>
      <c r="EE95" s="47" t="str">
        <f t="shared" si="233"/>
        <v/>
      </c>
      <c r="EF95" s="47" t="str">
        <f t="shared" si="233"/>
        <v/>
      </c>
      <c r="EG95" s="47" t="str">
        <f t="shared" si="148"/>
        <v/>
      </c>
      <c r="EH95" s="6">
        <f t="shared" ref="EH95:EH151" si="234">IF(DW95="",0,DW95/2+DY95)</f>
        <v>0</v>
      </c>
      <c r="EI95" s="6">
        <f t="shared" ref="EI95:EI151" si="235">IF(DW95="",0,DW95/2+DZ95)</f>
        <v>0</v>
      </c>
      <c r="EJ95" s="2" t="str">
        <f t="shared" ref="EJ95:EJ151" si="236">IF(DW95="","",DW95+DY95+DZ95)</f>
        <v/>
      </c>
      <c r="EK95" s="2" t="str">
        <f t="shared" ref="EK95:EK151" si="237">IF(DW95="","",IF(DX95&lt;&gt;0,DX95+EA95+EB95,DW95+EA95+EB95))</f>
        <v/>
      </c>
      <c r="EL95" s="2" t="str">
        <f t="shared" si="139"/>
        <v/>
      </c>
      <c r="EM95" s="2" t="str">
        <f t="shared" ref="EM95:EM126" si="238">IF($DW95="","",EL95-IF(A95=$A$31,AR96,AR95)+EF95)</f>
        <v/>
      </c>
      <c r="EN95" s="2" t="str">
        <f t="shared" ref="EN95:EN151" si="239">IF(DW95="","",EM95*EK95+EM95*EM95*(EC95/2+ED95/2))</f>
        <v/>
      </c>
      <c r="EO95" s="2">
        <f t="shared" ref="EO95:EO151" si="240">IF(DW95="",0,(EJ95)*EN95)</f>
        <v>0</v>
      </c>
      <c r="EP95" s="2">
        <f t="shared" si="209"/>
        <v>0</v>
      </c>
      <c r="EQ95" s="2"/>
      <c r="ER95" s="2"/>
      <c r="ES95" s="2"/>
      <c r="ET95" s="2"/>
      <c r="EU95" s="2"/>
      <c r="EV95" s="2"/>
      <c r="EW95" s="2">
        <f t="shared" ref="EW95:EW151" si="241">IF(DW95="",0,EJ95*(EA95+EB95+IF(DX95&lt;&gt;0,DX95,DW95)))</f>
        <v>0</v>
      </c>
      <c r="EX95" s="2">
        <f t="shared" ref="EX95:EX151" si="242">IF(DW95="",0,EW95*$EF95)</f>
        <v>0</v>
      </c>
      <c r="EY95" s="2">
        <f t="shared" si="210"/>
        <v>0</v>
      </c>
      <c r="EZ95" s="2">
        <f t="shared" ref="EZ95:EZ151" si="243">IF(DW95="",0,IF(DX95&lt;&gt;0,DX95*DW95,PI()*DW95*DW95/4))</f>
        <v>0</v>
      </c>
      <c r="FA95" s="2">
        <f t="shared" ref="FA95:FA126" si="244">IF($DW95="",0,EL95-IF(A95=$A$31,AR96,AR95)+(EE95-EF95))</f>
        <v>0</v>
      </c>
      <c r="FB95" s="59"/>
      <c r="FC95" s="2">
        <f t="shared" ref="FC95:FC151" si="245">IF($DW95="",0,IF(FB95="",EZ95*($EF95+FA95),FB95))</f>
        <v>0</v>
      </c>
      <c r="FD95" s="2">
        <f t="shared" si="211"/>
        <v>0</v>
      </c>
      <c r="FE95" s="3">
        <f t="shared" si="138"/>
        <v>0</v>
      </c>
      <c r="FF95" s="3">
        <f t="shared" si="126"/>
        <v>0</v>
      </c>
      <c r="FG95" s="3">
        <f t="shared" si="127"/>
        <v>0</v>
      </c>
      <c r="FH95" s="3">
        <f t="shared" ref="FH95:FH151" si="246">IF(DW95="",0,IF(FS95=1,DY95,DY95+DZ95))</f>
        <v>0</v>
      </c>
      <c r="FI95" s="67">
        <f t="shared" ref="FI95:FI126" si="247">IF(DW95="",0,IF(A95=$A$31,BI96,BI95))</f>
        <v>0</v>
      </c>
      <c r="FJ95" s="3">
        <f t="shared" ref="FJ95:FJ126" si="248">IF($DW95="",0,Y95+IF(A95=$A$31,AI96+AA96/1000-AR96,AI95+AA95/1000-AR95))</f>
        <v>0</v>
      </c>
      <c r="FK95" s="3">
        <f t="shared" ref="FK95:FK126" si="249">IFERROR(FJ95*AD96+FJ95*FJ95*(AF96/2+AG96/2),0)</f>
        <v>0</v>
      </c>
      <c r="FL95" s="3">
        <f t="shared" si="128"/>
        <v>0</v>
      </c>
      <c r="FM95" s="3">
        <f t="shared" si="129"/>
        <v>0</v>
      </c>
      <c r="FN95" s="3">
        <f t="shared" si="212"/>
        <v>0</v>
      </c>
      <c r="FO95" s="2">
        <f t="shared" ref="FO95:FO151" si="250">IF(DW95="",0,(EL95+EE95)*(EC95+ED95)+EK95)</f>
        <v>0</v>
      </c>
      <c r="FP95" s="2">
        <f t="shared" ref="FP95:FP151" si="251">IF(DW95="",0,FO95*EJ95)</f>
        <v>0</v>
      </c>
      <c r="FQ95" s="2">
        <f t="shared" si="213"/>
        <v>0</v>
      </c>
      <c r="FR95" s="6" t="str">
        <f>IF(A95=1,1,IF(DW95="","",COUNTA($DW$31:DW95)+1))</f>
        <v/>
      </c>
      <c r="FS95" s="6" t="str">
        <f t="shared" ref="FS95:FS151" si="252">IF(DW95="","",IF(FR95=1,1,IF(FR95=$FR$30,3,2)))</f>
        <v/>
      </c>
      <c r="FT95" s="43">
        <f t="shared" si="214"/>
        <v>1</v>
      </c>
      <c r="FU95" s="23">
        <f t="shared" si="215"/>
        <v>1</v>
      </c>
      <c r="FV95" s="21">
        <f t="shared" si="216"/>
        <v>2</v>
      </c>
    </row>
    <row r="96" spans="1:178">
      <c r="A96" s="4">
        <f t="shared" ref="A96:A151" si="253">IFERROR(IF(B96="","",IF(B96&gt;B95,A95+1,"Chyba staničení")),"----")</f>
        <v>66</v>
      </c>
      <c r="B96" s="33">
        <v>552.36</v>
      </c>
      <c r="C96" s="33">
        <v>400.56755187097946</v>
      </c>
      <c r="D96" s="33">
        <v>398.90801604018441</v>
      </c>
      <c r="E96" s="33"/>
      <c r="F96" s="33"/>
      <c r="G96" s="11" t="str">
        <f t="shared" si="219"/>
        <v/>
      </c>
      <c r="H96" s="3">
        <f t="shared" ref="H96:H151" si="254">IF($B96="","",IF(C96="",H95,$B96))</f>
        <v>552.36</v>
      </c>
      <c r="I96" s="3">
        <f t="shared" si="220"/>
        <v>552.36</v>
      </c>
      <c r="J96" s="3">
        <f t="shared" ref="J96:J151" si="255">IF($B96="","",IF(C96="",J95,C96))</f>
        <v>400.56755187097946</v>
      </c>
      <c r="K96" s="3">
        <f t="shared" si="221"/>
        <v>400.56755187097946</v>
      </c>
      <c r="L96" s="2">
        <f t="shared" si="222"/>
        <v>400.56755187097946</v>
      </c>
      <c r="M96" s="8">
        <f t="shared" ref="M96:M151" si="256">IF($B96="","",IF(D96="",M95,$B96))</f>
        <v>552.36</v>
      </c>
      <c r="N96" s="8">
        <f t="shared" si="223"/>
        <v>552.36</v>
      </c>
      <c r="O96" s="8">
        <f t="shared" ref="O96:O151" si="257">IF($B96="","",IF(D96="",O95,D96))</f>
        <v>398.90801604018441</v>
      </c>
      <c r="P96" s="8">
        <f t="shared" si="224"/>
        <v>398.90801604018441</v>
      </c>
      <c r="Q96" s="2">
        <f t="shared" si="225"/>
        <v>398.90801604018441</v>
      </c>
      <c r="R96" s="3">
        <f t="shared" si="226"/>
        <v>0</v>
      </c>
      <c r="S96" s="3" t="str">
        <f t="shared" si="227"/>
        <v/>
      </c>
      <c r="T96" s="3" t="str">
        <f t="shared" ref="T96:T151" si="258">IF($B96="","",IF(E96="",T95,E96))</f>
        <v/>
      </c>
      <c r="U96" s="8" t="str">
        <f t="shared" si="228"/>
        <v/>
      </c>
      <c r="V96" s="2" t="str">
        <f t="shared" si="229"/>
        <v/>
      </c>
      <c r="W96" s="2" t="str">
        <f t="shared" si="230"/>
        <v/>
      </c>
      <c r="X96" s="2">
        <f t="shared" si="135"/>
        <v>400.56755187097946</v>
      </c>
      <c r="Y96" s="2">
        <f t="shared" si="231"/>
        <v>1.6595358307950505</v>
      </c>
      <c r="Z96" s="46">
        <f t="shared" ref="Z96:Z151" si="259">IF(A96="","",$Z$30)</f>
        <v>330</v>
      </c>
      <c r="AA96" s="46">
        <f t="shared" ref="AA96:AA151" si="260">IF(A96="","",$AA$30)</f>
        <v>0</v>
      </c>
      <c r="AB96" s="47"/>
      <c r="AC96" s="46">
        <f t="shared" ref="AC96:AC151" si="261">IF($A96="","",AC$30)</f>
        <v>2</v>
      </c>
      <c r="AD96" s="47">
        <f t="shared" ref="AD96:AD151" si="262">IF(A96="","",$AD$30)</f>
        <v>1.1000000000000001</v>
      </c>
      <c r="AE96" s="48" t="str">
        <f t="shared" ref="AE96:AE151" si="263">IF(B96="","",IF(Z96/1000&lt;AD96,"","Šířka výkopu menší než průměr potrubí"))</f>
        <v/>
      </c>
      <c r="AF96" s="49">
        <f t="shared" si="141"/>
        <v>0</v>
      </c>
      <c r="AG96" s="49">
        <f t="shared" si="141"/>
        <v>0</v>
      </c>
      <c r="AH96" s="49">
        <f t="shared" si="141"/>
        <v>0</v>
      </c>
      <c r="AI96" s="47">
        <f t="shared" si="141"/>
        <v>0.1</v>
      </c>
      <c r="AJ96" s="47">
        <f t="shared" si="141"/>
        <v>0.3</v>
      </c>
      <c r="AK96" s="46">
        <f t="shared" si="146"/>
        <v>2</v>
      </c>
      <c r="AL96" s="47"/>
      <c r="AM96" s="53">
        <f t="shared" ref="AM96:AM151" si="264">IF(B96="","",Z96/1000+AJ96)</f>
        <v>0.63</v>
      </c>
      <c r="AN96" s="50" t="str">
        <f t="shared" ref="AN96:AN151" si="265">IF(B96="","",CONCATENATE(B95," - ",B96))</f>
        <v>542,572 - 552,36</v>
      </c>
      <c r="AO96" s="53" t="s">
        <v>84</v>
      </c>
      <c r="AP96" s="52">
        <f t="shared" ref="AP96:AP127" si="266">IF(A96="","",CHOOSE(BR96,0,CI96))</f>
        <v>9.7880000000000109</v>
      </c>
      <c r="AQ96" s="52">
        <f t="shared" ref="AQ96:AQ127" si="267">IF(A96="","",CHOOSE(BR96,0,CHOOSE(BS96,0,AP96)))</f>
        <v>9.7880000000000109</v>
      </c>
      <c r="AR96" s="47">
        <f t="shared" ref="AR96:AR151" si="268">IFERROR(LOOKUP(AO96,$AO$3:$AO$24,AR$3:AR$24),0)</f>
        <v>0</v>
      </c>
      <c r="AS96" s="53">
        <f t="shared" ref="AS96:AS151" si="269">IF(B96="","",AVERAGE(Y95:Y96))</f>
        <v>1.6779819342613393</v>
      </c>
      <c r="AT96" s="52">
        <f t="shared" ref="AT96:AT151" si="270">IFERROR(AS96+AI96+AH96+AA96/1000,"")</f>
        <v>1.7779819342613394</v>
      </c>
      <c r="AU96" s="9">
        <f t="shared" ref="AU96:AU127" si="271">IFERROR(AT96*CI96,"")</f>
        <v>17.40288717255001</v>
      </c>
      <c r="AV96" s="9">
        <f t="shared" ref="AV96:AV151" si="272">IFERROR(AM96+AI96,"")</f>
        <v>0.73</v>
      </c>
      <c r="AW96" s="12" t="str">
        <f t="shared" ref="AW96:AW151" si="273">IF(B96="","",IF(AV96&lt;AX96,"","Malé krytí- nutno zmenšit výšku obsypu "))</f>
        <v/>
      </c>
      <c r="AX96" s="9">
        <f t="shared" ref="AX96:AX151" si="274">IFERROR(AT96-AR96,"")</f>
        <v>1.7779819342613394</v>
      </c>
      <c r="AY96" s="12" t="str">
        <f t="shared" ref="AY96:AY151" si="275">IF(D96="","",IF(AX96&gt;=0,"","Hloubka výkopu bez povrchu je záporná. Výška odstranění povrchu je vyšší než hloubka výkopu"))</f>
        <v/>
      </c>
      <c r="AZ96" s="10">
        <f t="shared" ref="AZ96:AZ151" si="276">IF(B96="","",CHOOSE(AC96,0,IF(AB96="",PI()*Z96*Z96/4000000,AB96)))</f>
        <v>8.5529859993982119E-2</v>
      </c>
      <c r="BA96" s="10">
        <f t="shared" ref="BA96:BA151" si="277">IF(B96="","",(AI96+AH96)*(AF96+AG96)+AD96)</f>
        <v>1.1000000000000001</v>
      </c>
      <c r="BB96" s="10">
        <f t="shared" ref="BB96:BB151" si="278">IF(B96="","",AI96*AD96+AI96*AI96*(AF96/2+AG96/2))</f>
        <v>0.11000000000000001</v>
      </c>
      <c r="BC96" s="10">
        <f t="shared" ref="BC96:BC151" si="279">IF(B96="","",AM96*BA96+AM96*AM96*(AF96/2+AG96/2))</f>
        <v>0.69300000000000006</v>
      </c>
      <c r="BD96" s="10">
        <f t="shared" ref="BD96:BD151" si="280">IF(B96="","",AM96*BA96+AM96*AM96*(AF96/2+AG96/2)-AZ96)</f>
        <v>0.60747014000601796</v>
      </c>
      <c r="BE96" s="12" t="str">
        <f t="shared" ref="BE96:BE151" si="281">IF(B96="","",IF(BD96&gt;=0,"","Plocha obsypu je záporná. Celková výška zásypu je pravděpodobně menší než výška potrubí. Dále je uvažováno s hodnotou 0"))</f>
        <v/>
      </c>
      <c r="BF96" s="9">
        <f t="shared" ref="BF96:BF151" si="282">IF(B96="","",(AM96+AI96+AH96)*(AF96+AG96)+AD96)</f>
        <v>1.1000000000000001</v>
      </c>
      <c r="BG96" s="9">
        <f t="shared" ref="BG96:BG151" si="283">IF(B96="","",AT96*(AF96+AG96)+AD96)</f>
        <v>1.1000000000000001</v>
      </c>
      <c r="BH96" s="7">
        <f t="shared" ref="BH96:BH151" si="284">IF(B96="","",BG96*AR96)</f>
        <v>0</v>
      </c>
      <c r="BI96" s="7">
        <f t="shared" ref="BI96:BI151" si="285">IF(B96="","",AX96*AD96+AX96*AX96*(AF96/2+AG96/2))</f>
        <v>1.9557801276874736</v>
      </c>
      <c r="BJ96" s="12" t="str">
        <f t="shared" ref="BJ96:BJ151" si="286">IF(B96="","",IF(BI96&gt;=0,"","Plocha výkopu bez povrchů je záporná. Výška odstranění povrchu je větší než hloubka výkopu. Dále je uvažováno s hodnotou 0"))</f>
        <v/>
      </c>
      <c r="BK96" s="80">
        <f t="shared" ref="BK96:BK151" si="287">IF(B96="","",IF(BL96&lt;0,-(ABS(BL96)*BG96+BL96*BL96*(AF96/2+AG96/2)),BL96*BG96))</f>
        <v>0</v>
      </c>
      <c r="BL96" s="7">
        <f t="shared" ref="BL96:BL151" si="288">IF(B96="","",X95-L95)</f>
        <v>0</v>
      </c>
      <c r="BM96" s="7">
        <f t="shared" si="136"/>
        <v>1.1527801276874734</v>
      </c>
      <c r="BN96" s="12" t="str">
        <f t="shared" ref="BN96:BN127" si="289">IF(B96="","",IF(BM96&gt;=0,"","Plocha zpětného zásypu je záporná. Vrch obsypu nebo potrubí zasahuje do úpravy povrchu z důvodu malého krytí. Dále je uvažováno s hodnotou 0"))</f>
        <v/>
      </c>
      <c r="BO96" s="9">
        <f t="shared" ref="BO96:BO127" si="290">IF(B96="","",BI96)</f>
        <v>1.9557801276874736</v>
      </c>
      <c r="BP96" s="2">
        <f t="shared" ref="BP96:BP127" si="291">IF(B96="","",SQRT(AT96*AT96*(1+AF96*AF96)))</f>
        <v>1.7779819342613394</v>
      </c>
      <c r="BQ96" s="2">
        <f t="shared" ref="BQ96:BQ127" si="292">IF(B96="","",SQRT(AT96*AT96*(1+AG96*AG96)))</f>
        <v>1.7779819342613394</v>
      </c>
      <c r="BR96" s="20">
        <f t="shared" si="142"/>
        <v>2</v>
      </c>
      <c r="BS96" s="20">
        <f t="shared" si="142"/>
        <v>2</v>
      </c>
      <c r="BT96" s="20">
        <f t="shared" si="142"/>
        <v>2</v>
      </c>
      <c r="BU96" s="86">
        <f t="shared" ref="BU96:BU127" si="293">IF($A96="","",LOOKUP(AO96,$AO$3:$AO$24,AS$3:AS$24))</f>
        <v>1</v>
      </c>
      <c r="BV96" s="86">
        <f t="shared" ref="BV96:BV127" si="294">IF($A96="","",LOOKUP(AO96,$AO$3:$AO$24,AS$3:AS$24))</f>
        <v>1</v>
      </c>
      <c r="BW96" s="20">
        <f t="shared" si="142"/>
        <v>3</v>
      </c>
      <c r="BX96" s="86">
        <f t="shared" si="143"/>
        <v>0.1</v>
      </c>
      <c r="BY96" s="86">
        <f t="shared" si="232"/>
        <v>0.12</v>
      </c>
      <c r="BZ96" s="86">
        <f t="shared" si="232"/>
        <v>0.15</v>
      </c>
      <c r="CA96" s="86">
        <f t="shared" si="232"/>
        <v>0.17</v>
      </c>
      <c r="CB96" s="86">
        <f t="shared" si="232"/>
        <v>0.19</v>
      </c>
      <c r="CC96" s="86">
        <f t="shared" si="232"/>
        <v>0.22</v>
      </c>
      <c r="CD96" s="86">
        <f t="shared" si="232"/>
        <v>0.05</v>
      </c>
      <c r="CE96" s="20" t="str">
        <f t="shared" si="137"/>
        <v>OK (100 %)</v>
      </c>
      <c r="CF96" s="14">
        <f t="shared" ref="CF96:CF127" si="295">IF(A96="","",CI96-EH95-EI96)</f>
        <v>8.5680000000000103</v>
      </c>
      <c r="CG96" s="14">
        <f t="shared" ref="CG96:CG127" si="296">IF(B96="","",MAX(0,CI96-DW96/2-DW95/2))</f>
        <v>9.1680000000000117</v>
      </c>
      <c r="CH96" s="8">
        <f t="shared" ref="CH96:CH127" si="297">IF(A96="",0,CV96-CM96-DU96-DD96-DE96-DF96-DJ96-DK96-DG96)</f>
        <v>6.9357136859996071</v>
      </c>
      <c r="CI96" s="9">
        <f t="shared" ref="CI96:CI127" si="298">IF(B96="","",CHOOSE(BR96,0,B96-B95))</f>
        <v>9.7880000000000109</v>
      </c>
      <c r="CJ96" s="9">
        <f t="shared" ref="CJ96:CJ127" si="299">IF(B96="","",CHOOSE($BR96,0,CHOOSE($BS96,0,CHOOSE($BT96,CI96,0))))</f>
        <v>0</v>
      </c>
      <c r="CK96" s="9">
        <f t="shared" ref="CK96:CK127" si="300">IF(B96="","",CHOOSE($BR96,0,CHOOSE($BS96,0,CHOOSE($BT96,0,CI96))))</f>
        <v>9.7880000000000109</v>
      </c>
      <c r="CL96" s="9">
        <f t="shared" ref="CL96:CL127" si="301">IF(B96="","",CHOOSE($BR96,0,CHOOSE($BS96,CI96,0)))</f>
        <v>0</v>
      </c>
      <c r="CM96" s="9">
        <f t="shared" ref="CM96:CM127" si="302">IF(B96="","",CHOOSE(BR96,0,CHOOSE(BS96,0,AZ96*CG96)))</f>
        <v>0.78413775642482908</v>
      </c>
      <c r="CN96" s="9">
        <f t="shared" ref="CN96:CN127" si="303">IF(B96="","",CHOOSE($BR96,0,CHOOSE($BS96,0,CHOOSE($BT96,MAX(BI96,0)*CF96+EP96,0))))</f>
        <v>0</v>
      </c>
      <c r="CO96" s="9">
        <f t="shared" ref="CO96:CO127" si="304">IF($B96="","",$CN96*BX96)</f>
        <v>0</v>
      </c>
      <c r="CP96" s="9">
        <f t="shared" ref="CP96:CP127" si="305">IF($B96="","",$CN96*BY96)</f>
        <v>0</v>
      </c>
      <c r="CQ96" s="9">
        <f t="shared" ref="CQ96:CQ127" si="306">IF($B96="","",$CN96*BZ96)</f>
        <v>0</v>
      </c>
      <c r="CR96" s="9">
        <f t="shared" ref="CR96:CR127" si="307">IF($B96="","",$CN96*CA96)</f>
        <v>0</v>
      </c>
      <c r="CS96" s="9">
        <f t="shared" ref="CS96:CS127" si="308">IF($B96="","",$CN96*CB96)</f>
        <v>0</v>
      </c>
      <c r="CT96" s="9">
        <f t="shared" ref="CT96:CT127" si="309">IF($B96="","",$CN96*CC96)</f>
        <v>0</v>
      </c>
      <c r="CU96" s="9">
        <f t="shared" ref="CU96:CU127" si="310">IF($B96="","",$CN96*CD96)</f>
        <v>0</v>
      </c>
      <c r="CV96" s="9">
        <f t="shared" ref="CV96:CV127" si="311">IF(B96="","",CHOOSE($BR96,0,CHOOSE($BS96,0,CHOOSE($BT96,0,MAX(BI96,0)*CF96+EP96))))</f>
        <v>27.828056656247711</v>
      </c>
      <c r="CW96" s="9">
        <f t="shared" ref="CW96:CW127" si="312">IF($B96="","",$CV96*BX96)</f>
        <v>2.7828056656247711</v>
      </c>
      <c r="CX96" s="9">
        <f t="shared" ref="CX96:CX127" si="313">IF($B96="","",$CV96*BY96)</f>
        <v>3.3393667987497251</v>
      </c>
      <c r="CY96" s="9">
        <f t="shared" ref="CY96:CY127" si="314">IF($B96="","",$CV96*BZ96)</f>
        <v>4.1742084984371566</v>
      </c>
      <c r="CZ96" s="9">
        <f t="shared" ref="CZ96:CZ127" si="315">IF($B96="","",$CV96*CA96)</f>
        <v>4.7307696315621115</v>
      </c>
      <c r="DA96" s="9">
        <f t="shared" ref="DA96:DA127" si="316">IF($B96="","",$CV96*CB96)</f>
        <v>5.2873307646870646</v>
      </c>
      <c r="DB96" s="9">
        <f t="shared" ref="DB96:DB127" si="317">IF($B96="","",$CV96*CC96)</f>
        <v>6.1221724643744961</v>
      </c>
      <c r="DC96" s="9">
        <f t="shared" ref="DC96:DC127" si="318">IF($B96="","",$CV96*CD96)</f>
        <v>1.3914028328123855</v>
      </c>
      <c r="DD96" s="2">
        <f t="shared" ref="DD96:DD127" si="319">IF(B96="","",CHOOSE($BR96,0,CHOOSE($BS96,0,CHOOSE(AK96,0,BB96*CG96))))</f>
        <v>1.0084800000000014</v>
      </c>
      <c r="DE96" s="2">
        <f t="shared" ref="DE96:DE127" si="320">IF(B96="","",CHOOSE(BR96,0,CHOOSE(BS96,0,EY96)))</f>
        <v>0.59536</v>
      </c>
      <c r="DF96" s="2">
        <f t="shared" ref="DF96:DF127" si="321">IF(B96="","",CHOOSE($BR96,0,CHOOSE($BS96,0,CHOOSE(AK96,0,MAX(BD96,0)*CG96))))</f>
        <v>5.5692862435751795</v>
      </c>
      <c r="DG96" s="2">
        <f t="shared" ref="DG96:DG127" si="322">IF(B96="","",CHOOSE($BR96,0,CHOOSE($BS96,0,CHOOSE(AK96,IF(AL96="",(MAX(BD96,0)+BB96)*CG96,AL96),0))))</f>
        <v>0</v>
      </c>
      <c r="DH96" s="2">
        <f t="shared" ref="DH96:DH127" si="323">IF(B96="","",CHOOSE($BR96,0,CHOOSE($BS96,0,BL96*CG96*(1-BU96))))</f>
        <v>0</v>
      </c>
      <c r="DI96" s="2">
        <f t="shared" ref="DI96:DI127" si="324">IF(B96="","",CHOOSE($BR96,0,CHOOSE($BS96,0,(BK96)*CG96*BU96)))</f>
        <v>0</v>
      </c>
      <c r="DJ96" s="2">
        <f t="shared" ref="DJ96:DJ127" si="325">IF(B96="","",CHOOSE($BR96,0,CHOOSE($BS96,0,MAX(BM96,0)*CG96*(1-BU96))))</f>
        <v>0</v>
      </c>
      <c r="DK96" s="2">
        <f t="shared" ref="DK96:DK127" si="326">IF(B96="","",CHOOSE($BR96,0,CHOOSE($BS96,0,MAX(BM96,0)*CG96*BU96,0)))</f>
        <v>10.56868821063877</v>
      </c>
      <c r="DL96" s="16">
        <f t="shared" ref="DL96:DL127" si="327">IF(B96="","",MAX(IF(CH97&lt;0,CH96+(MIN(CH97,0)),CH96),0)*(1-BV96))</f>
        <v>0</v>
      </c>
      <c r="DM96" s="16">
        <f t="shared" ref="DM96:DM127" si="328">IF(B96="","",MAX(IF(CH97&lt;0,CH96+(MIN(CH97,0)),CH96),0)*(BV96))</f>
        <v>5.8034294564483933</v>
      </c>
      <c r="DN96" s="16">
        <f t="shared" ref="DN96:DN127" si="329">IF(B96="","",CM96+DD96+DE96+DF96+DK96+DM96+DU96+DG96)</f>
        <v>26.6957724266965</v>
      </c>
      <c r="DO96" s="72">
        <f t="shared" ref="DO96:DO127" si="330">IF(B96="","",CN96+CV96-DN96)</f>
        <v>1.1322842295512103</v>
      </c>
      <c r="DP96" s="16">
        <f t="shared" ref="DP96:DP127" si="331">IF(B96="","",IF(DO97&lt;0.00001,MAX(DO96+DO97,0),MAX(0,DO96)))</f>
        <v>0</v>
      </c>
      <c r="DQ96" s="16">
        <f t="shared" ref="DQ96:DQ127" si="332">IF(B96="","",DK96+DM96)</f>
        <v>16.372117667087164</v>
      </c>
      <c r="DR96" s="2">
        <f t="shared" ref="DR96:DR127" si="333">IF(B96="","",CHOOSE($BR96,0,CHOOSE($BS96,0,CHOOSE(BW96,BP96,BQ96,BP96+BQ96,0)))*CI96)</f>
        <v>34.805774345100019</v>
      </c>
      <c r="DS96" s="2">
        <f t="shared" ref="DS96:DS127" si="334">IF(B96="","",CHOOSE($BR96,0,CHOOSE($BS96,0,IF(AR96=0,0,BG96*CF96+FQ96))))</f>
        <v>0</v>
      </c>
      <c r="DT96" s="2">
        <f t="shared" ref="DT96:DT127" si="335">IF(B96="","",DS96*AR96)</f>
        <v>0</v>
      </c>
      <c r="DU96" s="2">
        <f t="shared" ref="DU96:DU127" si="336">IF(B96="","",FD96)</f>
        <v>2.366390759609323</v>
      </c>
      <c r="DV96" s="15" t="s">
        <v>235</v>
      </c>
      <c r="DW96" s="18">
        <v>1.24</v>
      </c>
      <c r="DX96" s="17"/>
      <c r="DY96" s="47">
        <f t="shared" si="233"/>
        <v>0.6</v>
      </c>
      <c r="DZ96" s="47">
        <f t="shared" si="233"/>
        <v>0.6</v>
      </c>
      <c r="EA96" s="47">
        <f t="shared" si="233"/>
        <v>0.6</v>
      </c>
      <c r="EB96" s="47">
        <f t="shared" si="233"/>
        <v>0.6</v>
      </c>
      <c r="EC96" s="49">
        <f t="shared" si="233"/>
        <v>0</v>
      </c>
      <c r="ED96" s="49">
        <f t="shared" si="233"/>
        <v>0</v>
      </c>
      <c r="EE96" s="47">
        <f t="shared" si="233"/>
        <v>0.2</v>
      </c>
      <c r="EF96" s="47">
        <f t="shared" si="233"/>
        <v>0.1</v>
      </c>
      <c r="EG96" s="47">
        <f t="shared" si="148"/>
        <v>0</v>
      </c>
      <c r="EH96" s="6">
        <f t="shared" si="234"/>
        <v>1.22</v>
      </c>
      <c r="EI96" s="6">
        <f t="shared" si="235"/>
        <v>1.22</v>
      </c>
      <c r="EJ96" s="2">
        <f t="shared" si="236"/>
        <v>2.44</v>
      </c>
      <c r="EK96" s="2">
        <f t="shared" si="237"/>
        <v>2.44</v>
      </c>
      <c r="EL96" s="2">
        <f t="shared" si="139"/>
        <v>1.7595358307950506</v>
      </c>
      <c r="EM96" s="2">
        <f t="shared" si="238"/>
        <v>1.8595358307950507</v>
      </c>
      <c r="EN96" s="2">
        <f t="shared" si="239"/>
        <v>4.5372674271399234</v>
      </c>
      <c r="EO96" s="2">
        <f t="shared" si="240"/>
        <v>11.070932522221414</v>
      </c>
      <c r="EP96" s="2">
        <f t="shared" ref="EP96:EP127" si="337">IF($A96="",0,IF($A95=$A$31,EO95+EO96,IF($FS96=2,EO96,EO96)))</f>
        <v>11.070932522221414</v>
      </c>
      <c r="EQ96" s="2"/>
      <c r="ER96" s="2"/>
      <c r="ES96" s="2"/>
      <c r="ET96" s="2"/>
      <c r="EU96" s="2"/>
      <c r="EV96" s="2"/>
      <c r="EW96" s="2">
        <f t="shared" si="241"/>
        <v>5.9535999999999998</v>
      </c>
      <c r="EX96" s="2">
        <f t="shared" si="242"/>
        <v>0.59536</v>
      </c>
      <c r="EY96" s="2">
        <f t="shared" ref="EY96:EY127" si="338">IF($A96="",0,IF($A95=$A$31,EX95+EX96,IF($FS96=2,EX96,EX96)))</f>
        <v>0.59536</v>
      </c>
      <c r="EZ96" s="2">
        <f t="shared" si="243"/>
        <v>1.2076282160399165</v>
      </c>
      <c r="FA96" s="2">
        <f t="shared" si="244"/>
        <v>1.8595358307950507</v>
      </c>
      <c r="FB96" s="59"/>
      <c r="FC96" s="2">
        <f t="shared" si="245"/>
        <v>2.366390759609323</v>
      </c>
      <c r="FD96" s="2">
        <f t="shared" ref="FD96:FD127" si="339">IF($A96="",0,IF($A95=$A$31,FC95+FC96,IF($FS96=2,FC96,FC96)))</f>
        <v>2.366390759609323</v>
      </c>
      <c r="FE96" s="3">
        <f t="shared" si="138"/>
        <v>11.070932522221414</v>
      </c>
      <c r="FF96" s="3">
        <f t="shared" ref="FF96:FF151" si="340">FC96</f>
        <v>2.366390759609323</v>
      </c>
      <c r="FG96" s="3">
        <f t="shared" ref="FG96:FG151" si="341">EX96</f>
        <v>0.59536</v>
      </c>
      <c r="FH96" s="3">
        <f t="shared" si="246"/>
        <v>1.2</v>
      </c>
      <c r="FI96" s="67">
        <f t="shared" si="247"/>
        <v>1.9557801276874736</v>
      </c>
      <c r="FJ96" s="3">
        <f t="shared" si="248"/>
        <v>1.7595358307950506</v>
      </c>
      <c r="FK96" s="3">
        <f t="shared" si="249"/>
        <v>1.9354894138745558</v>
      </c>
      <c r="FL96" s="3">
        <f t="shared" ref="FL96:FL151" si="342">FK96*FH96</f>
        <v>2.3225872966494667</v>
      </c>
      <c r="FM96" s="3">
        <f t="shared" ref="FM96:FM151" si="343">FE96-FF96-FG96-FL96</f>
        <v>5.7865944659626258</v>
      </c>
      <c r="FN96" s="3">
        <f t="shared" ref="FN96:FN127" si="344">IF($A96="",0,IF($A95=$A$31,FM95+FM96,IF($FS96=2,FM96,FM96)))</f>
        <v>5.7865944659626258</v>
      </c>
      <c r="FO96" s="2">
        <f t="shared" si="250"/>
        <v>2.44</v>
      </c>
      <c r="FP96" s="2">
        <f t="shared" si="251"/>
        <v>5.9535999999999998</v>
      </c>
      <c r="FQ96" s="2">
        <f t="shared" ref="FQ96:FQ127" si="345">IF($A96="",0,IF($A95=$A$31,FP95+FP96,IF($FS96=2,FP96,FP96)))</f>
        <v>5.9535999999999998</v>
      </c>
      <c r="FR96" s="6">
        <f>IF(A96=1,1,IF(DW96="","",COUNTA($DW$31:DW96)+1))</f>
        <v>23</v>
      </c>
      <c r="FS96" s="6">
        <f t="shared" si="252"/>
        <v>2</v>
      </c>
      <c r="FT96" s="43">
        <f t="shared" ref="FT96:FT127" si="346">IF(DR96="",0,IF(AD96&lt;=$FT$30,1,2))</f>
        <v>1</v>
      </c>
      <c r="FU96" s="23">
        <f t="shared" ref="FU96:FU127" si="347">IF(DR96="",0,IF(AT96&lt;=$FU$30,1,2))</f>
        <v>1</v>
      </c>
      <c r="FV96" s="21">
        <f t="shared" ref="FV96:FV127" si="348">IF(DS96="",0,IF(AU96&lt;$FV$30,1,2))</f>
        <v>2</v>
      </c>
    </row>
    <row r="97" spans="1:178">
      <c r="A97" s="4">
        <f t="shared" si="253"/>
        <v>67</v>
      </c>
      <c r="B97" s="33">
        <v>575.68299999999999</v>
      </c>
      <c r="C97" s="33">
        <v>400.8</v>
      </c>
      <c r="D97" s="33">
        <v>399.22837149882167</v>
      </c>
      <c r="E97" s="33"/>
      <c r="F97" s="33"/>
      <c r="G97" s="11" t="str">
        <f t="shared" si="219"/>
        <v/>
      </c>
      <c r="H97" s="3">
        <f t="shared" si="254"/>
        <v>575.68299999999999</v>
      </c>
      <c r="I97" s="3">
        <f t="shared" si="220"/>
        <v>575.68299999999999</v>
      </c>
      <c r="J97" s="3">
        <f t="shared" si="255"/>
        <v>400.8</v>
      </c>
      <c r="K97" s="3">
        <f t="shared" si="221"/>
        <v>400.8</v>
      </c>
      <c r="L97" s="2">
        <f t="shared" si="222"/>
        <v>400.8</v>
      </c>
      <c r="M97" s="8">
        <f t="shared" si="256"/>
        <v>575.68299999999999</v>
      </c>
      <c r="N97" s="8">
        <f t="shared" si="223"/>
        <v>575.68299999999999</v>
      </c>
      <c r="O97" s="8">
        <f t="shared" si="257"/>
        <v>399.22837149882167</v>
      </c>
      <c r="P97" s="8">
        <f t="shared" si="224"/>
        <v>399.22837149882167</v>
      </c>
      <c r="Q97" s="2">
        <f t="shared" si="225"/>
        <v>399.22837149882167</v>
      </c>
      <c r="R97" s="3">
        <f t="shared" si="226"/>
        <v>0</v>
      </c>
      <c r="S97" s="3" t="str">
        <f t="shared" si="227"/>
        <v/>
      </c>
      <c r="T97" s="3" t="str">
        <f t="shared" si="258"/>
        <v/>
      </c>
      <c r="U97" s="8" t="str">
        <f t="shared" si="228"/>
        <v/>
      </c>
      <c r="V97" s="2" t="str">
        <f t="shared" si="229"/>
        <v/>
      </c>
      <c r="W97" s="2" t="str">
        <f t="shared" si="230"/>
        <v/>
      </c>
      <c r="X97" s="2">
        <f t="shared" ref="X97:X151" si="349">IF(W97="",L97,V97)</f>
        <v>400.8</v>
      </c>
      <c r="Y97" s="2">
        <f t="shared" si="231"/>
        <v>1.5716285011783384</v>
      </c>
      <c r="Z97" s="46">
        <f t="shared" si="259"/>
        <v>330</v>
      </c>
      <c r="AA97" s="46">
        <f t="shared" si="260"/>
        <v>0</v>
      </c>
      <c r="AB97" s="47"/>
      <c r="AC97" s="46">
        <f t="shared" si="261"/>
        <v>2</v>
      </c>
      <c r="AD97" s="47">
        <f t="shared" si="262"/>
        <v>1.1000000000000001</v>
      </c>
      <c r="AE97" s="48" t="str">
        <f t="shared" si="263"/>
        <v/>
      </c>
      <c r="AF97" s="49">
        <f t="shared" si="141"/>
        <v>0</v>
      </c>
      <c r="AG97" s="49">
        <f t="shared" si="141"/>
        <v>0</v>
      </c>
      <c r="AH97" s="49">
        <f t="shared" si="141"/>
        <v>0</v>
      </c>
      <c r="AI97" s="47">
        <f t="shared" si="141"/>
        <v>0.1</v>
      </c>
      <c r="AJ97" s="47">
        <f t="shared" si="141"/>
        <v>0.3</v>
      </c>
      <c r="AK97" s="46">
        <f t="shared" si="146"/>
        <v>2</v>
      </c>
      <c r="AL97" s="47"/>
      <c r="AM97" s="53">
        <f t="shared" si="264"/>
        <v>0.63</v>
      </c>
      <c r="AN97" s="50" t="str">
        <f t="shared" si="265"/>
        <v>552,36 - 575,683</v>
      </c>
      <c r="AO97" s="53" t="s">
        <v>84</v>
      </c>
      <c r="AP97" s="52">
        <f t="shared" si="266"/>
        <v>23.322999999999979</v>
      </c>
      <c r="AQ97" s="52">
        <f t="shared" si="267"/>
        <v>23.322999999999979</v>
      </c>
      <c r="AR97" s="47">
        <f t="shared" si="268"/>
        <v>0</v>
      </c>
      <c r="AS97" s="53">
        <f t="shared" si="269"/>
        <v>1.6155821659866945</v>
      </c>
      <c r="AT97" s="52">
        <f t="shared" si="270"/>
        <v>1.7155821659866946</v>
      </c>
      <c r="AU97" s="9">
        <f t="shared" si="271"/>
        <v>40.012522857307644</v>
      </c>
      <c r="AV97" s="9">
        <f t="shared" si="272"/>
        <v>0.73</v>
      </c>
      <c r="AW97" s="12" t="str">
        <f t="shared" si="273"/>
        <v/>
      </c>
      <c r="AX97" s="9">
        <f t="shared" si="274"/>
        <v>1.7155821659866946</v>
      </c>
      <c r="AY97" s="12" t="str">
        <f t="shared" si="275"/>
        <v/>
      </c>
      <c r="AZ97" s="10">
        <f t="shared" si="276"/>
        <v>8.5529859993982119E-2</v>
      </c>
      <c r="BA97" s="10">
        <f t="shared" si="277"/>
        <v>1.1000000000000001</v>
      </c>
      <c r="BB97" s="10">
        <f t="shared" si="278"/>
        <v>0.11000000000000001</v>
      </c>
      <c r="BC97" s="10">
        <f t="shared" si="279"/>
        <v>0.69300000000000006</v>
      </c>
      <c r="BD97" s="10">
        <f t="shared" si="280"/>
        <v>0.60747014000601796</v>
      </c>
      <c r="BE97" s="12" t="str">
        <f t="shared" si="281"/>
        <v/>
      </c>
      <c r="BF97" s="9">
        <f t="shared" si="282"/>
        <v>1.1000000000000001</v>
      </c>
      <c r="BG97" s="9">
        <f t="shared" si="283"/>
        <v>1.1000000000000001</v>
      </c>
      <c r="BH97" s="7">
        <f t="shared" si="284"/>
        <v>0</v>
      </c>
      <c r="BI97" s="7">
        <f t="shared" si="285"/>
        <v>1.8871403825853641</v>
      </c>
      <c r="BJ97" s="12" t="str">
        <f t="shared" si="286"/>
        <v/>
      </c>
      <c r="BK97" s="80">
        <f t="shared" si="287"/>
        <v>0</v>
      </c>
      <c r="BL97" s="7">
        <f t="shared" si="288"/>
        <v>0</v>
      </c>
      <c r="BM97" s="7">
        <f t="shared" ref="BM97:BM151" si="350">IF(B97="","",BI97-CHOOSE(AK97,IF(AL97="",BB97+BC97,AL97+AZ97),BB97+BC97))</f>
        <v>1.0841403825853639</v>
      </c>
      <c r="BN97" s="12" t="str">
        <f t="shared" si="289"/>
        <v/>
      </c>
      <c r="BO97" s="9">
        <f t="shared" si="290"/>
        <v>1.8871403825853641</v>
      </c>
      <c r="BP97" s="2">
        <f t="shared" si="291"/>
        <v>1.7155821659866946</v>
      </c>
      <c r="BQ97" s="2">
        <f t="shared" si="292"/>
        <v>1.7155821659866946</v>
      </c>
      <c r="BR97" s="20">
        <f t="shared" si="142"/>
        <v>2</v>
      </c>
      <c r="BS97" s="20">
        <f t="shared" si="142"/>
        <v>2</v>
      </c>
      <c r="BT97" s="20">
        <f t="shared" si="142"/>
        <v>2</v>
      </c>
      <c r="BU97" s="86">
        <f t="shared" si="293"/>
        <v>1</v>
      </c>
      <c r="BV97" s="86">
        <f t="shared" si="294"/>
        <v>1</v>
      </c>
      <c r="BW97" s="20">
        <f t="shared" si="142"/>
        <v>3</v>
      </c>
      <c r="BX97" s="86">
        <f t="shared" si="143"/>
        <v>0.1</v>
      </c>
      <c r="BY97" s="86">
        <f t="shared" si="232"/>
        <v>0.12</v>
      </c>
      <c r="BZ97" s="86">
        <f t="shared" si="232"/>
        <v>0.15</v>
      </c>
      <c r="CA97" s="86">
        <f t="shared" si="232"/>
        <v>0.17</v>
      </c>
      <c r="CB97" s="86">
        <f t="shared" si="232"/>
        <v>0.19</v>
      </c>
      <c r="CC97" s="86">
        <f t="shared" si="232"/>
        <v>0.22</v>
      </c>
      <c r="CD97" s="86">
        <f t="shared" si="232"/>
        <v>0.05</v>
      </c>
      <c r="CE97" s="20" t="str">
        <f t="shared" ref="CE97:CE151" si="351">IF($A97="","",IF(SUM(BX97:CD97)=1,"OK ("&amp;SUM(BX97:CD97)*100&amp;" %)","Chyba ( "&amp;SUM(BX97:CD97)*100&amp;"%)"))</f>
        <v>OK (100 %)</v>
      </c>
      <c r="CF97" s="14">
        <f t="shared" si="295"/>
        <v>22.10299999999998</v>
      </c>
      <c r="CG97" s="14">
        <f t="shared" si="296"/>
        <v>22.702999999999978</v>
      </c>
      <c r="CH97" s="8">
        <f t="shared" si="297"/>
        <v>-1.1322842295512139</v>
      </c>
      <c r="CI97" s="9">
        <f t="shared" si="298"/>
        <v>23.322999999999979</v>
      </c>
      <c r="CJ97" s="9">
        <f t="shared" si="299"/>
        <v>0</v>
      </c>
      <c r="CK97" s="9">
        <f t="shared" si="300"/>
        <v>23.322999999999979</v>
      </c>
      <c r="CL97" s="9">
        <f t="shared" si="301"/>
        <v>0</v>
      </c>
      <c r="CM97" s="9">
        <f t="shared" si="302"/>
        <v>1.9417844114433742</v>
      </c>
      <c r="CN97" s="9">
        <f t="shared" si="303"/>
        <v>0</v>
      </c>
      <c r="CO97" s="9">
        <f t="shared" si="304"/>
        <v>0</v>
      </c>
      <c r="CP97" s="9">
        <f t="shared" si="305"/>
        <v>0</v>
      </c>
      <c r="CQ97" s="9">
        <f t="shared" si="306"/>
        <v>0</v>
      </c>
      <c r="CR97" s="9">
        <f t="shared" si="307"/>
        <v>0</v>
      </c>
      <c r="CS97" s="9">
        <f t="shared" si="308"/>
        <v>0</v>
      </c>
      <c r="CT97" s="9">
        <f t="shared" si="309"/>
        <v>0</v>
      </c>
      <c r="CU97" s="9">
        <f t="shared" si="310"/>
        <v>0</v>
      </c>
      <c r="CV97" s="9">
        <f t="shared" si="311"/>
        <v>41.711463876284263</v>
      </c>
      <c r="CW97" s="9">
        <f t="shared" si="312"/>
        <v>4.1711463876284265</v>
      </c>
      <c r="CX97" s="9">
        <f t="shared" si="313"/>
        <v>5.0053756651541113</v>
      </c>
      <c r="CY97" s="9">
        <f t="shared" si="314"/>
        <v>6.2567195814426393</v>
      </c>
      <c r="CZ97" s="9">
        <f t="shared" si="315"/>
        <v>7.0909488589683249</v>
      </c>
      <c r="DA97" s="9">
        <f t="shared" si="316"/>
        <v>7.9251781364940097</v>
      </c>
      <c r="DB97" s="9">
        <f t="shared" si="317"/>
        <v>9.1765220527825377</v>
      </c>
      <c r="DC97" s="9">
        <f t="shared" si="318"/>
        <v>2.0855731938142132</v>
      </c>
      <c r="DD97" s="2">
        <f t="shared" si="319"/>
        <v>2.4973299999999981</v>
      </c>
      <c r="DE97" s="2">
        <f t="shared" si="320"/>
        <v>0</v>
      </c>
      <c r="DF97" s="2">
        <f t="shared" si="321"/>
        <v>13.791394588556612</v>
      </c>
      <c r="DG97" s="2">
        <f t="shared" si="322"/>
        <v>0</v>
      </c>
      <c r="DH97" s="2">
        <f t="shared" si="323"/>
        <v>0</v>
      </c>
      <c r="DI97" s="2">
        <f t="shared" si="324"/>
        <v>0</v>
      </c>
      <c r="DJ97" s="2">
        <f t="shared" si="325"/>
        <v>0</v>
      </c>
      <c r="DK97" s="2">
        <f t="shared" si="326"/>
        <v>24.613239105835493</v>
      </c>
      <c r="DL97" s="16">
        <f t="shared" si="327"/>
        <v>0</v>
      </c>
      <c r="DM97" s="16">
        <f t="shared" si="328"/>
        <v>0</v>
      </c>
      <c r="DN97" s="16">
        <f t="shared" si="329"/>
        <v>42.843748105835473</v>
      </c>
      <c r="DO97" s="72">
        <f t="shared" si="330"/>
        <v>-1.1322842295512103</v>
      </c>
      <c r="DP97" s="16">
        <f t="shared" si="331"/>
        <v>0</v>
      </c>
      <c r="DQ97" s="16">
        <f t="shared" si="332"/>
        <v>24.613239105835493</v>
      </c>
      <c r="DR97" s="2">
        <f t="shared" si="333"/>
        <v>80.025045714615288</v>
      </c>
      <c r="DS97" s="2">
        <f t="shared" si="334"/>
        <v>0</v>
      </c>
      <c r="DT97" s="2">
        <f t="shared" si="335"/>
        <v>0</v>
      </c>
      <c r="DU97" s="2">
        <f t="shared" si="336"/>
        <v>0</v>
      </c>
      <c r="DV97" s="15" t="s">
        <v>189</v>
      </c>
      <c r="DW97" s="17"/>
      <c r="DX97" s="17"/>
      <c r="DY97" s="47" t="str">
        <f t="shared" si="233"/>
        <v/>
      </c>
      <c r="DZ97" s="47" t="str">
        <f t="shared" si="233"/>
        <v/>
      </c>
      <c r="EA97" s="47" t="str">
        <f t="shared" si="233"/>
        <v/>
      </c>
      <c r="EB97" s="47" t="str">
        <f t="shared" si="233"/>
        <v/>
      </c>
      <c r="EC97" s="49" t="str">
        <f t="shared" si="233"/>
        <v/>
      </c>
      <c r="ED97" s="49" t="str">
        <f t="shared" si="233"/>
        <v/>
      </c>
      <c r="EE97" s="47" t="str">
        <f t="shared" si="233"/>
        <v/>
      </c>
      <c r="EF97" s="47" t="str">
        <f t="shared" si="233"/>
        <v/>
      </c>
      <c r="EG97" s="47" t="str">
        <f t="shared" si="148"/>
        <v/>
      </c>
      <c r="EH97" s="6">
        <f t="shared" si="234"/>
        <v>0</v>
      </c>
      <c r="EI97" s="6">
        <f t="shared" si="235"/>
        <v>0</v>
      </c>
      <c r="EJ97" s="2" t="str">
        <f t="shared" si="236"/>
        <v/>
      </c>
      <c r="EK97" s="2" t="str">
        <f t="shared" si="237"/>
        <v/>
      </c>
      <c r="EL97" s="2" t="str">
        <f t="shared" si="139"/>
        <v/>
      </c>
      <c r="EM97" s="2" t="str">
        <f t="shared" si="238"/>
        <v/>
      </c>
      <c r="EN97" s="2" t="str">
        <f t="shared" si="239"/>
        <v/>
      </c>
      <c r="EO97" s="2">
        <f t="shared" si="240"/>
        <v>0</v>
      </c>
      <c r="EP97" s="2">
        <f t="shared" si="337"/>
        <v>0</v>
      </c>
      <c r="EQ97" s="2"/>
      <c r="ER97" s="2"/>
      <c r="ES97" s="2"/>
      <c r="ET97" s="2"/>
      <c r="EU97" s="2"/>
      <c r="EV97" s="2"/>
      <c r="EW97" s="2">
        <f t="shared" si="241"/>
        <v>0</v>
      </c>
      <c r="EX97" s="2">
        <f t="shared" si="242"/>
        <v>0</v>
      </c>
      <c r="EY97" s="2">
        <f t="shared" si="338"/>
        <v>0</v>
      </c>
      <c r="EZ97" s="2">
        <f t="shared" si="243"/>
        <v>0</v>
      </c>
      <c r="FA97" s="2">
        <f t="shared" si="244"/>
        <v>0</v>
      </c>
      <c r="FB97" s="59"/>
      <c r="FC97" s="2">
        <f t="shared" si="245"/>
        <v>0</v>
      </c>
      <c r="FD97" s="2">
        <f t="shared" si="339"/>
        <v>0</v>
      </c>
      <c r="FE97" s="3">
        <f t="shared" si="138"/>
        <v>0</v>
      </c>
      <c r="FF97" s="3">
        <f t="shared" si="340"/>
        <v>0</v>
      </c>
      <c r="FG97" s="3">
        <f t="shared" si="341"/>
        <v>0</v>
      </c>
      <c r="FH97" s="3">
        <f t="shared" si="246"/>
        <v>0</v>
      </c>
      <c r="FI97" s="67">
        <f t="shared" si="247"/>
        <v>0</v>
      </c>
      <c r="FJ97" s="3">
        <f t="shared" si="248"/>
        <v>0</v>
      </c>
      <c r="FK97" s="3">
        <f t="shared" si="249"/>
        <v>0</v>
      </c>
      <c r="FL97" s="3">
        <f t="shared" si="342"/>
        <v>0</v>
      </c>
      <c r="FM97" s="3">
        <f t="shared" si="343"/>
        <v>0</v>
      </c>
      <c r="FN97" s="3">
        <f t="shared" si="344"/>
        <v>0</v>
      </c>
      <c r="FO97" s="2">
        <f t="shared" si="250"/>
        <v>0</v>
      </c>
      <c r="FP97" s="2">
        <f t="shared" si="251"/>
        <v>0</v>
      </c>
      <c r="FQ97" s="2">
        <f t="shared" si="345"/>
        <v>0</v>
      </c>
      <c r="FR97" s="6" t="str">
        <f>IF(A97=1,1,IF(DW97="","",COUNTA($DW$31:DW97)+1))</f>
        <v/>
      </c>
      <c r="FS97" s="6" t="str">
        <f t="shared" si="252"/>
        <v/>
      </c>
      <c r="FT97" s="43">
        <f t="shared" si="346"/>
        <v>1</v>
      </c>
      <c r="FU97" s="23">
        <f t="shared" si="347"/>
        <v>1</v>
      </c>
      <c r="FV97" s="21">
        <f t="shared" si="348"/>
        <v>2</v>
      </c>
    </row>
    <row r="98" spans="1:178">
      <c r="A98" s="4">
        <f t="shared" si="253"/>
        <v>68</v>
      </c>
      <c r="B98" s="33">
        <v>578.38800000000003</v>
      </c>
      <c r="C98" s="33">
        <v>400.86552630376161</v>
      </c>
      <c r="D98" s="33">
        <v>399.26552630376159</v>
      </c>
      <c r="E98" s="33"/>
      <c r="F98" s="33"/>
      <c r="G98" s="11" t="str">
        <f t="shared" si="219"/>
        <v/>
      </c>
      <c r="H98" s="3">
        <f t="shared" si="254"/>
        <v>578.38800000000003</v>
      </c>
      <c r="I98" s="3">
        <f t="shared" si="220"/>
        <v>578.38800000000003</v>
      </c>
      <c r="J98" s="3">
        <f t="shared" si="255"/>
        <v>400.86552630376161</v>
      </c>
      <c r="K98" s="3">
        <f t="shared" si="221"/>
        <v>400.86552630376161</v>
      </c>
      <c r="L98" s="2">
        <f t="shared" si="222"/>
        <v>400.86552630376161</v>
      </c>
      <c r="M98" s="8">
        <f t="shared" si="256"/>
        <v>578.38800000000003</v>
      </c>
      <c r="N98" s="8">
        <f t="shared" si="223"/>
        <v>578.38800000000003</v>
      </c>
      <c r="O98" s="8">
        <f t="shared" si="257"/>
        <v>399.26552630376159</v>
      </c>
      <c r="P98" s="8">
        <f t="shared" si="224"/>
        <v>399.26552630376159</v>
      </c>
      <c r="Q98" s="2">
        <f t="shared" si="225"/>
        <v>399.26552630376159</v>
      </c>
      <c r="R98" s="3">
        <f t="shared" si="226"/>
        <v>0</v>
      </c>
      <c r="S98" s="3" t="str">
        <f t="shared" si="227"/>
        <v/>
      </c>
      <c r="T98" s="3" t="str">
        <f t="shared" si="258"/>
        <v/>
      </c>
      <c r="U98" s="8" t="str">
        <f t="shared" si="228"/>
        <v/>
      </c>
      <c r="V98" s="2" t="str">
        <f t="shared" si="229"/>
        <v/>
      </c>
      <c r="W98" s="2" t="str">
        <f t="shared" si="230"/>
        <v/>
      </c>
      <c r="X98" s="2">
        <f t="shared" si="349"/>
        <v>400.86552630376161</v>
      </c>
      <c r="Y98" s="2">
        <f t="shared" si="231"/>
        <v>1.6000000000000227</v>
      </c>
      <c r="Z98" s="46">
        <f t="shared" si="259"/>
        <v>330</v>
      </c>
      <c r="AA98" s="46">
        <f t="shared" si="260"/>
        <v>0</v>
      </c>
      <c r="AB98" s="47"/>
      <c r="AC98" s="46">
        <f t="shared" si="261"/>
        <v>2</v>
      </c>
      <c r="AD98" s="47">
        <f t="shared" si="262"/>
        <v>1.1000000000000001</v>
      </c>
      <c r="AE98" s="48" t="str">
        <f t="shared" si="263"/>
        <v/>
      </c>
      <c r="AF98" s="49">
        <f t="shared" si="141"/>
        <v>0</v>
      </c>
      <c r="AG98" s="49">
        <f t="shared" si="141"/>
        <v>0</v>
      </c>
      <c r="AH98" s="49">
        <f t="shared" si="141"/>
        <v>0</v>
      </c>
      <c r="AI98" s="47">
        <f t="shared" si="141"/>
        <v>0.1</v>
      </c>
      <c r="AJ98" s="47">
        <f t="shared" si="141"/>
        <v>0.3</v>
      </c>
      <c r="AK98" s="46">
        <f t="shared" si="146"/>
        <v>2</v>
      </c>
      <c r="AL98" s="47"/>
      <c r="AM98" s="53">
        <f t="shared" si="264"/>
        <v>0.63</v>
      </c>
      <c r="AN98" s="50" t="str">
        <f t="shared" si="265"/>
        <v>575,683 - 578,388</v>
      </c>
      <c r="AO98" s="53" t="s">
        <v>84</v>
      </c>
      <c r="AP98" s="52">
        <f t="shared" si="266"/>
        <v>2.7050000000000409</v>
      </c>
      <c r="AQ98" s="52">
        <f t="shared" si="267"/>
        <v>2.7050000000000409</v>
      </c>
      <c r="AR98" s="47">
        <f t="shared" si="268"/>
        <v>0</v>
      </c>
      <c r="AS98" s="53">
        <f t="shared" si="269"/>
        <v>1.5858142505891806</v>
      </c>
      <c r="AT98" s="52">
        <f t="shared" si="270"/>
        <v>1.6858142505891807</v>
      </c>
      <c r="AU98" s="9">
        <f t="shared" si="271"/>
        <v>4.5601275478438028</v>
      </c>
      <c r="AV98" s="9">
        <f t="shared" si="272"/>
        <v>0.73</v>
      </c>
      <c r="AW98" s="12" t="str">
        <f t="shared" si="273"/>
        <v/>
      </c>
      <c r="AX98" s="9">
        <f t="shared" si="274"/>
        <v>1.6858142505891807</v>
      </c>
      <c r="AY98" s="12" t="str">
        <f t="shared" si="275"/>
        <v/>
      </c>
      <c r="AZ98" s="10">
        <f t="shared" si="276"/>
        <v>8.5529859993982119E-2</v>
      </c>
      <c r="BA98" s="10">
        <f t="shared" si="277"/>
        <v>1.1000000000000001</v>
      </c>
      <c r="BB98" s="10">
        <f t="shared" si="278"/>
        <v>0.11000000000000001</v>
      </c>
      <c r="BC98" s="10">
        <f t="shared" si="279"/>
        <v>0.69300000000000006</v>
      </c>
      <c r="BD98" s="10">
        <f t="shared" si="280"/>
        <v>0.60747014000601796</v>
      </c>
      <c r="BE98" s="12" t="str">
        <f t="shared" si="281"/>
        <v/>
      </c>
      <c r="BF98" s="9">
        <f t="shared" si="282"/>
        <v>1.1000000000000001</v>
      </c>
      <c r="BG98" s="9">
        <f t="shared" si="283"/>
        <v>1.1000000000000001</v>
      </c>
      <c r="BH98" s="7">
        <f t="shared" si="284"/>
        <v>0</v>
      </c>
      <c r="BI98" s="7">
        <f t="shared" si="285"/>
        <v>1.8543956756480988</v>
      </c>
      <c r="BJ98" s="12" t="str">
        <f t="shared" si="286"/>
        <v/>
      </c>
      <c r="BK98" s="80">
        <f t="shared" si="287"/>
        <v>0</v>
      </c>
      <c r="BL98" s="7">
        <f t="shared" si="288"/>
        <v>0</v>
      </c>
      <c r="BM98" s="7">
        <f t="shared" si="350"/>
        <v>1.0513956756480987</v>
      </c>
      <c r="BN98" s="12" t="str">
        <f t="shared" si="289"/>
        <v/>
      </c>
      <c r="BO98" s="9">
        <f t="shared" si="290"/>
        <v>1.8543956756480988</v>
      </c>
      <c r="BP98" s="2">
        <f t="shared" si="291"/>
        <v>1.6858142505891807</v>
      </c>
      <c r="BQ98" s="2">
        <f t="shared" si="292"/>
        <v>1.6858142505891807</v>
      </c>
      <c r="BR98" s="20">
        <f t="shared" si="142"/>
        <v>2</v>
      </c>
      <c r="BS98" s="20">
        <f t="shared" si="142"/>
        <v>2</v>
      </c>
      <c r="BT98" s="20">
        <f t="shared" si="142"/>
        <v>2</v>
      </c>
      <c r="BU98" s="86">
        <f t="shared" si="293"/>
        <v>1</v>
      </c>
      <c r="BV98" s="86">
        <f t="shared" si="294"/>
        <v>1</v>
      </c>
      <c r="BW98" s="20">
        <f t="shared" si="142"/>
        <v>3</v>
      </c>
      <c r="BX98" s="86">
        <f t="shared" si="143"/>
        <v>0.1</v>
      </c>
      <c r="BY98" s="86">
        <f t="shared" si="232"/>
        <v>0.12</v>
      </c>
      <c r="BZ98" s="86">
        <f t="shared" si="232"/>
        <v>0.15</v>
      </c>
      <c r="CA98" s="86">
        <f t="shared" si="232"/>
        <v>0.17</v>
      </c>
      <c r="CB98" s="86">
        <f t="shared" si="232"/>
        <v>0.19</v>
      </c>
      <c r="CC98" s="86">
        <f t="shared" si="232"/>
        <v>0.22</v>
      </c>
      <c r="CD98" s="86">
        <f t="shared" si="232"/>
        <v>0.05</v>
      </c>
      <c r="CE98" s="20" t="str">
        <f t="shared" si="351"/>
        <v>OK (100 %)</v>
      </c>
      <c r="CF98" s="14">
        <f t="shared" si="295"/>
        <v>1.485000000000041</v>
      </c>
      <c r="CG98" s="14">
        <f t="shared" si="296"/>
        <v>2.0850000000000408</v>
      </c>
      <c r="CH98" s="8">
        <f t="shared" si="297"/>
        <v>6.7139889841354066</v>
      </c>
      <c r="CI98" s="9">
        <f t="shared" si="298"/>
        <v>2.7050000000000409</v>
      </c>
      <c r="CJ98" s="9">
        <f t="shared" si="299"/>
        <v>0</v>
      </c>
      <c r="CK98" s="9">
        <f t="shared" si="300"/>
        <v>2.7050000000000409</v>
      </c>
      <c r="CL98" s="9">
        <f t="shared" si="301"/>
        <v>0</v>
      </c>
      <c r="CM98" s="9">
        <f t="shared" si="302"/>
        <v>0.17832975808745621</v>
      </c>
      <c r="CN98" s="9">
        <f t="shared" si="303"/>
        <v>0</v>
      </c>
      <c r="CO98" s="9">
        <f t="shared" si="304"/>
        <v>0</v>
      </c>
      <c r="CP98" s="9">
        <f t="shared" si="305"/>
        <v>0</v>
      </c>
      <c r="CQ98" s="9">
        <f t="shared" si="306"/>
        <v>0</v>
      </c>
      <c r="CR98" s="9">
        <f t="shared" si="307"/>
        <v>0</v>
      </c>
      <c r="CS98" s="9">
        <f t="shared" si="308"/>
        <v>0</v>
      </c>
      <c r="CT98" s="9">
        <f t="shared" si="309"/>
        <v>0</v>
      </c>
      <c r="CU98" s="9">
        <f t="shared" si="310"/>
        <v>0</v>
      </c>
      <c r="CV98" s="9">
        <f t="shared" si="311"/>
        <v>13.470257578337637</v>
      </c>
      <c r="CW98" s="9">
        <f t="shared" si="312"/>
        <v>1.3470257578337639</v>
      </c>
      <c r="CX98" s="9">
        <f t="shared" si="313"/>
        <v>1.6164309094005165</v>
      </c>
      <c r="CY98" s="9">
        <f t="shared" si="314"/>
        <v>2.0205386367506457</v>
      </c>
      <c r="CZ98" s="9">
        <f t="shared" si="315"/>
        <v>2.2899437883173985</v>
      </c>
      <c r="DA98" s="9">
        <f t="shared" si="316"/>
        <v>2.5593489398841514</v>
      </c>
      <c r="DB98" s="9">
        <f t="shared" si="317"/>
        <v>2.9634566672342801</v>
      </c>
      <c r="DC98" s="9">
        <f t="shared" si="318"/>
        <v>0.67351287891688194</v>
      </c>
      <c r="DD98" s="2">
        <f t="shared" si="319"/>
        <v>0.22935000000000452</v>
      </c>
      <c r="DE98" s="2">
        <f t="shared" si="320"/>
        <v>0.59536</v>
      </c>
      <c r="DF98" s="2">
        <f t="shared" si="321"/>
        <v>1.2665752419125722</v>
      </c>
      <c r="DG98" s="2">
        <f t="shared" si="322"/>
        <v>0</v>
      </c>
      <c r="DH98" s="2">
        <f t="shared" si="323"/>
        <v>0</v>
      </c>
      <c r="DI98" s="2">
        <f t="shared" si="324"/>
        <v>0</v>
      </c>
      <c r="DJ98" s="2">
        <f t="shared" si="325"/>
        <v>0</v>
      </c>
      <c r="DK98" s="2">
        <f t="shared" si="326"/>
        <v>2.1921599837263286</v>
      </c>
      <c r="DL98" s="16">
        <f t="shared" si="327"/>
        <v>0</v>
      </c>
      <c r="DM98" s="16">
        <f t="shared" si="328"/>
        <v>5.6236546037325637</v>
      </c>
      <c r="DN98" s="16">
        <f t="shared" si="329"/>
        <v>12.379923197934794</v>
      </c>
      <c r="DO98" s="72">
        <f t="shared" si="330"/>
        <v>1.0903343804028438</v>
      </c>
      <c r="DP98" s="16">
        <f t="shared" si="331"/>
        <v>0</v>
      </c>
      <c r="DQ98" s="16">
        <f t="shared" si="332"/>
        <v>7.8158145874588918</v>
      </c>
      <c r="DR98" s="2">
        <f t="shared" si="333"/>
        <v>9.1202550956876056</v>
      </c>
      <c r="DS98" s="2">
        <f t="shared" si="334"/>
        <v>0</v>
      </c>
      <c r="DT98" s="2">
        <f t="shared" si="335"/>
        <v>0</v>
      </c>
      <c r="DU98" s="2">
        <f t="shared" si="336"/>
        <v>2.2944936104758691</v>
      </c>
      <c r="DV98" s="15" t="s">
        <v>236</v>
      </c>
      <c r="DW98" s="18">
        <v>1.24</v>
      </c>
      <c r="DX98" s="17"/>
      <c r="DY98" s="47">
        <f t="shared" si="233"/>
        <v>0.6</v>
      </c>
      <c r="DZ98" s="47">
        <f t="shared" si="233"/>
        <v>0.6</v>
      </c>
      <c r="EA98" s="47">
        <f t="shared" si="233"/>
        <v>0.6</v>
      </c>
      <c r="EB98" s="47">
        <f t="shared" si="233"/>
        <v>0.6</v>
      </c>
      <c r="EC98" s="49">
        <f t="shared" si="233"/>
        <v>0</v>
      </c>
      <c r="ED98" s="49">
        <f t="shared" si="233"/>
        <v>0</v>
      </c>
      <c r="EE98" s="47">
        <f t="shared" si="233"/>
        <v>0.2</v>
      </c>
      <c r="EF98" s="47">
        <f t="shared" si="233"/>
        <v>0.1</v>
      </c>
      <c r="EG98" s="47">
        <f t="shared" si="148"/>
        <v>0</v>
      </c>
      <c r="EH98" s="6">
        <f t="shared" si="234"/>
        <v>1.22</v>
      </c>
      <c r="EI98" s="6">
        <f t="shared" si="235"/>
        <v>1.22</v>
      </c>
      <c r="EJ98" s="2">
        <f t="shared" si="236"/>
        <v>2.44</v>
      </c>
      <c r="EK98" s="2">
        <f t="shared" si="237"/>
        <v>2.44</v>
      </c>
      <c r="EL98" s="2">
        <f t="shared" si="139"/>
        <v>1.7000000000000228</v>
      </c>
      <c r="EM98" s="2">
        <f t="shared" si="238"/>
        <v>1.8000000000000229</v>
      </c>
      <c r="EN98" s="2">
        <f t="shared" si="239"/>
        <v>4.3920000000000554</v>
      </c>
      <c r="EO98" s="2">
        <f t="shared" si="240"/>
        <v>10.716480000000136</v>
      </c>
      <c r="EP98" s="2">
        <f t="shared" si="337"/>
        <v>10.716480000000136</v>
      </c>
      <c r="EQ98" s="2"/>
      <c r="ER98" s="2"/>
      <c r="ES98" s="2"/>
      <c r="ET98" s="2"/>
      <c r="EU98" s="2"/>
      <c r="EV98" s="2"/>
      <c r="EW98" s="2">
        <f t="shared" si="241"/>
        <v>5.9535999999999998</v>
      </c>
      <c r="EX98" s="2">
        <f t="shared" si="242"/>
        <v>0.59536</v>
      </c>
      <c r="EY98" s="2">
        <f t="shared" si="338"/>
        <v>0.59536</v>
      </c>
      <c r="EZ98" s="2">
        <f t="shared" si="243"/>
        <v>1.2076282160399165</v>
      </c>
      <c r="FA98" s="2">
        <f t="shared" si="244"/>
        <v>1.8000000000000229</v>
      </c>
      <c r="FB98" s="59"/>
      <c r="FC98" s="2">
        <f t="shared" si="245"/>
        <v>2.2944936104758691</v>
      </c>
      <c r="FD98" s="2">
        <f t="shared" si="339"/>
        <v>2.2944936104758691</v>
      </c>
      <c r="FE98" s="3">
        <f t="shared" ref="FE98:FE151" si="352">EO98</f>
        <v>10.716480000000136</v>
      </c>
      <c r="FF98" s="3">
        <f t="shared" si="340"/>
        <v>2.2944936104758691</v>
      </c>
      <c r="FG98" s="3">
        <f t="shared" si="341"/>
        <v>0.59536</v>
      </c>
      <c r="FH98" s="3">
        <f t="shared" si="246"/>
        <v>1.2</v>
      </c>
      <c r="FI98" s="67">
        <f t="shared" si="247"/>
        <v>1.8543956756480988</v>
      </c>
      <c r="FJ98" s="3">
        <f t="shared" si="248"/>
        <v>1.7000000000000228</v>
      </c>
      <c r="FK98" s="3">
        <f t="shared" si="249"/>
        <v>1.8700000000000252</v>
      </c>
      <c r="FL98" s="3">
        <f t="shared" si="342"/>
        <v>2.24400000000003</v>
      </c>
      <c r="FM98" s="3">
        <f t="shared" si="343"/>
        <v>5.5826263895242372</v>
      </c>
      <c r="FN98" s="3">
        <f t="shared" si="344"/>
        <v>5.5826263895242372</v>
      </c>
      <c r="FO98" s="2">
        <f t="shared" si="250"/>
        <v>2.44</v>
      </c>
      <c r="FP98" s="2">
        <f t="shared" si="251"/>
        <v>5.9535999999999998</v>
      </c>
      <c r="FQ98" s="2">
        <f t="shared" si="345"/>
        <v>5.9535999999999998</v>
      </c>
      <c r="FR98" s="6">
        <f>IF(A98=1,1,IF(DW98="","",COUNTA($DW$31:DW98)+1))</f>
        <v>24</v>
      </c>
      <c r="FS98" s="6">
        <f t="shared" si="252"/>
        <v>2</v>
      </c>
      <c r="FT98" s="43">
        <f t="shared" si="346"/>
        <v>1</v>
      </c>
      <c r="FU98" s="23">
        <f t="shared" si="347"/>
        <v>1</v>
      </c>
      <c r="FV98" s="21">
        <f t="shared" si="348"/>
        <v>2</v>
      </c>
    </row>
    <row r="99" spans="1:178">
      <c r="A99" s="4">
        <f t="shared" si="253"/>
        <v>69</v>
      </c>
      <c r="B99" s="33">
        <v>583.55399999999997</v>
      </c>
      <c r="C99" s="33">
        <v>400.99066822066823</v>
      </c>
      <c r="D99" s="33">
        <v>399.48662464368994</v>
      </c>
      <c r="E99" s="33"/>
      <c r="F99" s="33"/>
      <c r="G99" s="11" t="str">
        <f t="shared" si="219"/>
        <v/>
      </c>
      <c r="H99" s="3">
        <f t="shared" si="254"/>
        <v>583.55399999999997</v>
      </c>
      <c r="I99" s="3">
        <f t="shared" si="220"/>
        <v>583.55399999999997</v>
      </c>
      <c r="J99" s="3">
        <f t="shared" si="255"/>
        <v>400.99066822066823</v>
      </c>
      <c r="K99" s="3">
        <f t="shared" si="221"/>
        <v>400.99066822066823</v>
      </c>
      <c r="L99" s="2">
        <f t="shared" si="222"/>
        <v>400.99066822066823</v>
      </c>
      <c r="M99" s="8">
        <f t="shared" si="256"/>
        <v>583.55399999999997</v>
      </c>
      <c r="N99" s="8">
        <f t="shared" si="223"/>
        <v>583.55399999999997</v>
      </c>
      <c r="O99" s="8">
        <f t="shared" si="257"/>
        <v>399.48662464368994</v>
      </c>
      <c r="P99" s="8">
        <f t="shared" si="224"/>
        <v>399.48662464368994</v>
      </c>
      <c r="Q99" s="2">
        <f t="shared" si="225"/>
        <v>399.48662464368994</v>
      </c>
      <c r="R99" s="3">
        <f t="shared" si="226"/>
        <v>0</v>
      </c>
      <c r="S99" s="3" t="str">
        <f t="shared" si="227"/>
        <v/>
      </c>
      <c r="T99" s="3" t="str">
        <f t="shared" si="258"/>
        <v/>
      </c>
      <c r="U99" s="8" t="str">
        <f t="shared" si="228"/>
        <v/>
      </c>
      <c r="V99" s="2" t="str">
        <f t="shared" si="229"/>
        <v/>
      </c>
      <c r="W99" s="2" t="str">
        <f t="shared" si="230"/>
        <v/>
      </c>
      <c r="X99" s="2">
        <f t="shared" si="349"/>
        <v>400.99066822066823</v>
      </c>
      <c r="Y99" s="2">
        <f t="shared" si="231"/>
        <v>1.5040435769782903</v>
      </c>
      <c r="Z99" s="46">
        <f t="shared" si="259"/>
        <v>330</v>
      </c>
      <c r="AA99" s="46">
        <f t="shared" si="260"/>
        <v>0</v>
      </c>
      <c r="AB99" s="47"/>
      <c r="AC99" s="46">
        <f t="shared" si="261"/>
        <v>2</v>
      </c>
      <c r="AD99" s="47">
        <f t="shared" si="262"/>
        <v>1.1000000000000001</v>
      </c>
      <c r="AE99" s="48" t="str">
        <f t="shared" si="263"/>
        <v/>
      </c>
      <c r="AF99" s="49">
        <f t="shared" ref="AF99:AJ149" si="353">IF($A99="","",AF$30)</f>
        <v>0</v>
      </c>
      <c r="AG99" s="49">
        <f t="shared" si="353"/>
        <v>0</v>
      </c>
      <c r="AH99" s="49">
        <f t="shared" si="353"/>
        <v>0</v>
      </c>
      <c r="AI99" s="47">
        <f t="shared" si="353"/>
        <v>0.1</v>
      </c>
      <c r="AJ99" s="47">
        <f t="shared" si="353"/>
        <v>0.3</v>
      </c>
      <c r="AK99" s="46">
        <f t="shared" si="146"/>
        <v>2</v>
      </c>
      <c r="AL99" s="47"/>
      <c r="AM99" s="53">
        <f t="shared" si="264"/>
        <v>0.63</v>
      </c>
      <c r="AN99" s="50" t="str">
        <f t="shared" si="265"/>
        <v>578,388 - 583,554</v>
      </c>
      <c r="AO99" s="53" t="s">
        <v>84</v>
      </c>
      <c r="AP99" s="52">
        <f t="shared" si="266"/>
        <v>5.16599999999994</v>
      </c>
      <c r="AQ99" s="52">
        <f t="shared" si="267"/>
        <v>5.16599999999994</v>
      </c>
      <c r="AR99" s="47">
        <f t="shared" si="268"/>
        <v>0</v>
      </c>
      <c r="AS99" s="53">
        <f t="shared" si="269"/>
        <v>1.5520217884891565</v>
      </c>
      <c r="AT99" s="52">
        <f t="shared" si="270"/>
        <v>1.6520217884891566</v>
      </c>
      <c r="AU99" s="9">
        <f t="shared" si="271"/>
        <v>8.5343445593348832</v>
      </c>
      <c r="AV99" s="9">
        <f t="shared" si="272"/>
        <v>0.73</v>
      </c>
      <c r="AW99" s="12" t="str">
        <f t="shared" si="273"/>
        <v/>
      </c>
      <c r="AX99" s="9">
        <f t="shared" si="274"/>
        <v>1.6520217884891566</v>
      </c>
      <c r="AY99" s="12" t="str">
        <f t="shared" si="275"/>
        <v/>
      </c>
      <c r="AZ99" s="10">
        <f t="shared" si="276"/>
        <v>8.5529859993982119E-2</v>
      </c>
      <c r="BA99" s="10">
        <f t="shared" si="277"/>
        <v>1.1000000000000001</v>
      </c>
      <c r="BB99" s="10">
        <f t="shared" si="278"/>
        <v>0.11000000000000001</v>
      </c>
      <c r="BC99" s="10">
        <f t="shared" si="279"/>
        <v>0.69300000000000006</v>
      </c>
      <c r="BD99" s="10">
        <f t="shared" si="280"/>
        <v>0.60747014000601796</v>
      </c>
      <c r="BE99" s="12" t="str">
        <f t="shared" si="281"/>
        <v/>
      </c>
      <c r="BF99" s="9">
        <f t="shared" si="282"/>
        <v>1.1000000000000001</v>
      </c>
      <c r="BG99" s="9">
        <f t="shared" si="283"/>
        <v>1.1000000000000001</v>
      </c>
      <c r="BH99" s="7">
        <f t="shared" si="284"/>
        <v>0</v>
      </c>
      <c r="BI99" s="7">
        <f t="shared" si="285"/>
        <v>1.8172239673380723</v>
      </c>
      <c r="BJ99" s="12" t="str">
        <f t="shared" si="286"/>
        <v/>
      </c>
      <c r="BK99" s="80">
        <f t="shared" si="287"/>
        <v>0</v>
      </c>
      <c r="BL99" s="7">
        <f t="shared" si="288"/>
        <v>0</v>
      </c>
      <c r="BM99" s="7">
        <f t="shared" si="350"/>
        <v>1.0142239673380722</v>
      </c>
      <c r="BN99" s="12" t="str">
        <f t="shared" si="289"/>
        <v/>
      </c>
      <c r="BO99" s="9">
        <f t="shared" si="290"/>
        <v>1.8172239673380723</v>
      </c>
      <c r="BP99" s="2">
        <f t="shared" si="291"/>
        <v>1.6520217884891566</v>
      </c>
      <c r="BQ99" s="2">
        <f t="shared" si="292"/>
        <v>1.6520217884891566</v>
      </c>
      <c r="BR99" s="20">
        <f t="shared" si="142"/>
        <v>2</v>
      </c>
      <c r="BS99" s="20">
        <f t="shared" si="142"/>
        <v>2</v>
      </c>
      <c r="BT99" s="20">
        <f t="shared" si="142"/>
        <v>2</v>
      </c>
      <c r="BU99" s="86">
        <f t="shared" si="293"/>
        <v>1</v>
      </c>
      <c r="BV99" s="86">
        <f t="shared" si="294"/>
        <v>1</v>
      </c>
      <c r="BW99" s="20">
        <f t="shared" si="142"/>
        <v>3</v>
      </c>
      <c r="BX99" s="86">
        <f t="shared" si="143"/>
        <v>0.1</v>
      </c>
      <c r="BY99" s="86">
        <f t="shared" si="232"/>
        <v>0.12</v>
      </c>
      <c r="BZ99" s="86">
        <f t="shared" si="232"/>
        <v>0.15</v>
      </c>
      <c r="CA99" s="86">
        <f t="shared" si="232"/>
        <v>0.17</v>
      </c>
      <c r="CB99" s="86">
        <f t="shared" si="232"/>
        <v>0.19</v>
      </c>
      <c r="CC99" s="86">
        <f t="shared" si="232"/>
        <v>0.22</v>
      </c>
      <c r="CD99" s="86">
        <f t="shared" si="232"/>
        <v>0.05</v>
      </c>
      <c r="CE99" s="20" t="str">
        <f t="shared" si="351"/>
        <v>OK (100 %)</v>
      </c>
      <c r="CF99" s="14">
        <f t="shared" si="295"/>
        <v>3.9459999999999402</v>
      </c>
      <c r="CG99" s="14">
        <f t="shared" si="296"/>
        <v>4.5459999999999399</v>
      </c>
      <c r="CH99" s="8">
        <f t="shared" si="297"/>
        <v>-1.0903343804028429</v>
      </c>
      <c r="CI99" s="9">
        <f t="shared" si="298"/>
        <v>5.16599999999994</v>
      </c>
      <c r="CJ99" s="9">
        <f t="shared" si="299"/>
        <v>0</v>
      </c>
      <c r="CK99" s="9">
        <f t="shared" si="300"/>
        <v>5.16599999999994</v>
      </c>
      <c r="CL99" s="9">
        <f t="shared" si="301"/>
        <v>0</v>
      </c>
      <c r="CM99" s="9">
        <f t="shared" si="302"/>
        <v>0.38881874353263757</v>
      </c>
      <c r="CN99" s="9">
        <f t="shared" si="303"/>
        <v>0</v>
      </c>
      <c r="CO99" s="9">
        <f t="shared" si="304"/>
        <v>0</v>
      </c>
      <c r="CP99" s="9">
        <f t="shared" si="305"/>
        <v>0</v>
      </c>
      <c r="CQ99" s="9">
        <f t="shared" si="306"/>
        <v>0</v>
      </c>
      <c r="CR99" s="9">
        <f t="shared" si="307"/>
        <v>0</v>
      </c>
      <c r="CS99" s="9">
        <f t="shared" si="308"/>
        <v>0</v>
      </c>
      <c r="CT99" s="9">
        <f t="shared" si="309"/>
        <v>0</v>
      </c>
      <c r="CU99" s="9">
        <f t="shared" si="310"/>
        <v>0</v>
      </c>
      <c r="CV99" s="9">
        <f t="shared" si="311"/>
        <v>7.1707657751159246</v>
      </c>
      <c r="CW99" s="9">
        <f t="shared" si="312"/>
        <v>0.71707657751159248</v>
      </c>
      <c r="CX99" s="9">
        <f t="shared" si="313"/>
        <v>0.86049189301391094</v>
      </c>
      <c r="CY99" s="9">
        <f t="shared" si="314"/>
        <v>1.0756148662673886</v>
      </c>
      <c r="CZ99" s="9">
        <f t="shared" si="315"/>
        <v>1.2190301817697073</v>
      </c>
      <c r="DA99" s="9">
        <f t="shared" si="316"/>
        <v>1.3624454972720257</v>
      </c>
      <c r="DB99" s="9">
        <f t="shared" si="317"/>
        <v>1.5775684705255035</v>
      </c>
      <c r="DC99" s="9">
        <f t="shared" si="318"/>
        <v>0.35853828875579624</v>
      </c>
      <c r="DD99" s="2">
        <f t="shared" si="319"/>
        <v>0.5000599999999934</v>
      </c>
      <c r="DE99" s="2">
        <f t="shared" si="320"/>
        <v>0</v>
      </c>
      <c r="DF99" s="2">
        <f t="shared" si="321"/>
        <v>2.7615592564673213</v>
      </c>
      <c r="DG99" s="2">
        <f t="shared" si="322"/>
        <v>0</v>
      </c>
      <c r="DH99" s="2">
        <f t="shared" si="323"/>
        <v>0</v>
      </c>
      <c r="DI99" s="2">
        <f t="shared" si="324"/>
        <v>0</v>
      </c>
      <c r="DJ99" s="2">
        <f t="shared" si="325"/>
        <v>0</v>
      </c>
      <c r="DK99" s="2">
        <f t="shared" si="326"/>
        <v>4.6106621555188152</v>
      </c>
      <c r="DL99" s="16">
        <f t="shared" si="327"/>
        <v>0</v>
      </c>
      <c r="DM99" s="16">
        <f t="shared" si="328"/>
        <v>0</v>
      </c>
      <c r="DN99" s="16">
        <f t="shared" si="329"/>
        <v>8.2611001555187684</v>
      </c>
      <c r="DO99" s="72">
        <f t="shared" si="330"/>
        <v>-1.0903343804028438</v>
      </c>
      <c r="DP99" s="16">
        <f t="shared" si="331"/>
        <v>0</v>
      </c>
      <c r="DQ99" s="16">
        <f t="shared" si="332"/>
        <v>4.6106621555188152</v>
      </c>
      <c r="DR99" s="2">
        <f t="shared" si="333"/>
        <v>17.068689118669766</v>
      </c>
      <c r="DS99" s="2">
        <f t="shared" si="334"/>
        <v>0</v>
      </c>
      <c r="DT99" s="2">
        <f t="shared" si="335"/>
        <v>0</v>
      </c>
      <c r="DU99" s="2">
        <f t="shared" si="336"/>
        <v>0</v>
      </c>
      <c r="DV99" s="15" t="s">
        <v>215</v>
      </c>
      <c r="DW99" s="17"/>
      <c r="DX99" s="17"/>
      <c r="DY99" s="47" t="str">
        <f t="shared" si="233"/>
        <v/>
      </c>
      <c r="DZ99" s="47" t="str">
        <f t="shared" si="233"/>
        <v/>
      </c>
      <c r="EA99" s="47" t="str">
        <f t="shared" si="233"/>
        <v/>
      </c>
      <c r="EB99" s="47" t="str">
        <f t="shared" si="233"/>
        <v/>
      </c>
      <c r="EC99" s="49" t="str">
        <f t="shared" si="233"/>
        <v/>
      </c>
      <c r="ED99" s="49" t="str">
        <f t="shared" si="233"/>
        <v/>
      </c>
      <c r="EE99" s="47" t="str">
        <f t="shared" si="233"/>
        <v/>
      </c>
      <c r="EF99" s="47" t="str">
        <f t="shared" si="233"/>
        <v/>
      </c>
      <c r="EG99" s="47" t="str">
        <f t="shared" si="148"/>
        <v/>
      </c>
      <c r="EH99" s="6">
        <f t="shared" si="234"/>
        <v>0</v>
      </c>
      <c r="EI99" s="6">
        <f t="shared" si="235"/>
        <v>0</v>
      </c>
      <c r="EJ99" s="2" t="str">
        <f t="shared" si="236"/>
        <v/>
      </c>
      <c r="EK99" s="2" t="str">
        <f t="shared" si="237"/>
        <v/>
      </c>
      <c r="EL99" s="2" t="str">
        <f t="shared" si="139"/>
        <v/>
      </c>
      <c r="EM99" s="2" t="str">
        <f t="shared" si="238"/>
        <v/>
      </c>
      <c r="EN99" s="2" t="str">
        <f t="shared" si="239"/>
        <v/>
      </c>
      <c r="EO99" s="2">
        <f t="shared" si="240"/>
        <v>0</v>
      </c>
      <c r="EP99" s="2">
        <f t="shared" si="337"/>
        <v>0</v>
      </c>
      <c r="EQ99" s="2"/>
      <c r="ER99" s="2"/>
      <c r="ES99" s="2"/>
      <c r="ET99" s="2"/>
      <c r="EU99" s="2"/>
      <c r="EV99" s="2"/>
      <c r="EW99" s="2">
        <f t="shared" si="241"/>
        <v>0</v>
      </c>
      <c r="EX99" s="2">
        <f t="shared" si="242"/>
        <v>0</v>
      </c>
      <c r="EY99" s="2">
        <f t="shared" si="338"/>
        <v>0</v>
      </c>
      <c r="EZ99" s="2">
        <f t="shared" si="243"/>
        <v>0</v>
      </c>
      <c r="FA99" s="2">
        <f t="shared" si="244"/>
        <v>0</v>
      </c>
      <c r="FB99" s="59"/>
      <c r="FC99" s="2">
        <f t="shared" si="245"/>
        <v>0</v>
      </c>
      <c r="FD99" s="2">
        <f t="shared" si="339"/>
        <v>0</v>
      </c>
      <c r="FE99" s="3">
        <f t="shared" si="352"/>
        <v>0</v>
      </c>
      <c r="FF99" s="3">
        <f t="shared" si="340"/>
        <v>0</v>
      </c>
      <c r="FG99" s="3">
        <f t="shared" si="341"/>
        <v>0</v>
      </c>
      <c r="FH99" s="3">
        <f t="shared" si="246"/>
        <v>0</v>
      </c>
      <c r="FI99" s="67">
        <f t="shared" si="247"/>
        <v>0</v>
      </c>
      <c r="FJ99" s="3">
        <f t="shared" si="248"/>
        <v>0</v>
      </c>
      <c r="FK99" s="3">
        <f t="shared" si="249"/>
        <v>0</v>
      </c>
      <c r="FL99" s="3">
        <f t="shared" si="342"/>
        <v>0</v>
      </c>
      <c r="FM99" s="3">
        <f t="shared" si="343"/>
        <v>0</v>
      </c>
      <c r="FN99" s="3">
        <f t="shared" si="344"/>
        <v>0</v>
      </c>
      <c r="FO99" s="2">
        <f t="shared" si="250"/>
        <v>0</v>
      </c>
      <c r="FP99" s="2">
        <f t="shared" si="251"/>
        <v>0</v>
      </c>
      <c r="FQ99" s="2">
        <f t="shared" si="345"/>
        <v>0</v>
      </c>
      <c r="FR99" s="6" t="str">
        <f>IF(A99=1,1,IF(DW99="","",COUNTA($DW$31:DW99)+1))</f>
        <v/>
      </c>
      <c r="FS99" s="6" t="str">
        <f t="shared" si="252"/>
        <v/>
      </c>
      <c r="FT99" s="43">
        <f t="shared" si="346"/>
        <v>1</v>
      </c>
      <c r="FU99" s="23">
        <f t="shared" si="347"/>
        <v>1</v>
      </c>
      <c r="FV99" s="21">
        <f t="shared" si="348"/>
        <v>2</v>
      </c>
    </row>
    <row r="100" spans="1:178">
      <c r="A100" s="4">
        <f t="shared" si="253"/>
        <v>70</v>
      </c>
      <c r="B100" s="33">
        <v>597.56200000000001</v>
      </c>
      <c r="C100" s="33">
        <v>401.33</v>
      </c>
      <c r="D100" s="33">
        <v>400.08614952671678</v>
      </c>
      <c r="E100" s="33"/>
      <c r="F100" s="33"/>
      <c r="G100" s="11" t="str">
        <f t="shared" si="219"/>
        <v/>
      </c>
      <c r="H100" s="3">
        <f t="shared" si="254"/>
        <v>597.56200000000001</v>
      </c>
      <c r="I100" s="3">
        <f t="shared" si="220"/>
        <v>597.56200000000001</v>
      </c>
      <c r="J100" s="3">
        <f t="shared" si="255"/>
        <v>401.33</v>
      </c>
      <c r="K100" s="3">
        <f t="shared" si="221"/>
        <v>401.33</v>
      </c>
      <c r="L100" s="2">
        <f t="shared" si="222"/>
        <v>401.33</v>
      </c>
      <c r="M100" s="8">
        <f t="shared" si="256"/>
        <v>597.56200000000001</v>
      </c>
      <c r="N100" s="8">
        <f t="shared" si="223"/>
        <v>597.56200000000001</v>
      </c>
      <c r="O100" s="8">
        <f t="shared" si="257"/>
        <v>400.08614952671678</v>
      </c>
      <c r="P100" s="8">
        <f t="shared" si="224"/>
        <v>400.08614952671678</v>
      </c>
      <c r="Q100" s="2">
        <f t="shared" si="225"/>
        <v>400.08614952671678</v>
      </c>
      <c r="R100" s="3">
        <f t="shared" si="226"/>
        <v>0</v>
      </c>
      <c r="S100" s="3" t="str">
        <f t="shared" si="227"/>
        <v/>
      </c>
      <c r="T100" s="3" t="str">
        <f t="shared" si="258"/>
        <v/>
      </c>
      <c r="U100" s="8" t="str">
        <f t="shared" si="228"/>
        <v/>
      </c>
      <c r="V100" s="2" t="str">
        <f t="shared" si="229"/>
        <v/>
      </c>
      <c r="W100" s="2" t="str">
        <f t="shared" si="230"/>
        <v/>
      </c>
      <c r="X100" s="2">
        <f t="shared" si="349"/>
        <v>401.33</v>
      </c>
      <c r="Y100" s="2">
        <f t="shared" si="231"/>
        <v>1.243850473283203</v>
      </c>
      <c r="Z100" s="46">
        <f t="shared" si="259"/>
        <v>330</v>
      </c>
      <c r="AA100" s="46">
        <f t="shared" si="260"/>
        <v>0</v>
      </c>
      <c r="AB100" s="47"/>
      <c r="AC100" s="46">
        <f t="shared" si="261"/>
        <v>2</v>
      </c>
      <c r="AD100" s="47">
        <f t="shared" si="262"/>
        <v>1.1000000000000001</v>
      </c>
      <c r="AE100" s="48" t="str">
        <f t="shared" si="263"/>
        <v/>
      </c>
      <c r="AF100" s="49">
        <f t="shared" si="353"/>
        <v>0</v>
      </c>
      <c r="AG100" s="49">
        <f t="shared" si="353"/>
        <v>0</v>
      </c>
      <c r="AH100" s="49">
        <f t="shared" si="353"/>
        <v>0</v>
      </c>
      <c r="AI100" s="47">
        <f t="shared" si="353"/>
        <v>0.1</v>
      </c>
      <c r="AJ100" s="47">
        <f t="shared" si="353"/>
        <v>0.3</v>
      </c>
      <c r="AK100" s="46">
        <f t="shared" si="146"/>
        <v>2</v>
      </c>
      <c r="AL100" s="47"/>
      <c r="AM100" s="53">
        <f t="shared" si="264"/>
        <v>0.63</v>
      </c>
      <c r="AN100" s="50" t="str">
        <f t="shared" si="265"/>
        <v>583,554 - 597,562</v>
      </c>
      <c r="AO100" s="53" t="s">
        <v>84</v>
      </c>
      <c r="AP100" s="52">
        <f t="shared" si="266"/>
        <v>14.008000000000038</v>
      </c>
      <c r="AQ100" s="52">
        <f t="shared" si="267"/>
        <v>14.008000000000038</v>
      </c>
      <c r="AR100" s="47">
        <f t="shared" si="268"/>
        <v>0</v>
      </c>
      <c r="AS100" s="53">
        <f t="shared" si="269"/>
        <v>1.3739470251307466</v>
      </c>
      <c r="AT100" s="52">
        <f t="shared" si="270"/>
        <v>1.4739470251307467</v>
      </c>
      <c r="AU100" s="9">
        <f t="shared" si="271"/>
        <v>20.647049928031556</v>
      </c>
      <c r="AV100" s="9">
        <f t="shared" si="272"/>
        <v>0.73</v>
      </c>
      <c r="AW100" s="12" t="str">
        <f t="shared" si="273"/>
        <v/>
      </c>
      <c r="AX100" s="9">
        <f t="shared" si="274"/>
        <v>1.4739470251307467</v>
      </c>
      <c r="AY100" s="12" t="str">
        <f t="shared" si="275"/>
        <v/>
      </c>
      <c r="AZ100" s="10">
        <f t="shared" si="276"/>
        <v>8.5529859993982119E-2</v>
      </c>
      <c r="BA100" s="10">
        <f t="shared" si="277"/>
        <v>1.1000000000000001</v>
      </c>
      <c r="BB100" s="10">
        <f t="shared" si="278"/>
        <v>0.11000000000000001</v>
      </c>
      <c r="BC100" s="10">
        <f t="shared" si="279"/>
        <v>0.69300000000000006</v>
      </c>
      <c r="BD100" s="10">
        <f t="shared" si="280"/>
        <v>0.60747014000601796</v>
      </c>
      <c r="BE100" s="12" t="str">
        <f t="shared" si="281"/>
        <v/>
      </c>
      <c r="BF100" s="9">
        <f t="shared" si="282"/>
        <v>1.1000000000000001</v>
      </c>
      <c r="BG100" s="9">
        <f t="shared" si="283"/>
        <v>1.1000000000000001</v>
      </c>
      <c r="BH100" s="7">
        <f t="shared" si="284"/>
        <v>0</v>
      </c>
      <c r="BI100" s="7">
        <f t="shared" si="285"/>
        <v>1.6213417276438216</v>
      </c>
      <c r="BJ100" s="12" t="str">
        <f t="shared" si="286"/>
        <v/>
      </c>
      <c r="BK100" s="80">
        <f t="shared" si="287"/>
        <v>0</v>
      </c>
      <c r="BL100" s="7">
        <f t="shared" si="288"/>
        <v>0</v>
      </c>
      <c r="BM100" s="7">
        <f t="shared" si="350"/>
        <v>0.81834172764382151</v>
      </c>
      <c r="BN100" s="12" t="str">
        <f t="shared" si="289"/>
        <v/>
      </c>
      <c r="BO100" s="9">
        <f t="shared" si="290"/>
        <v>1.6213417276438216</v>
      </c>
      <c r="BP100" s="2">
        <f t="shared" si="291"/>
        <v>1.4739470251307467</v>
      </c>
      <c r="BQ100" s="2">
        <f t="shared" si="292"/>
        <v>1.4739470251307467</v>
      </c>
      <c r="BR100" s="20">
        <f t="shared" si="142"/>
        <v>2</v>
      </c>
      <c r="BS100" s="20">
        <f t="shared" si="142"/>
        <v>2</v>
      </c>
      <c r="BT100" s="20">
        <f t="shared" si="142"/>
        <v>2</v>
      </c>
      <c r="BU100" s="86">
        <f t="shared" si="293"/>
        <v>1</v>
      </c>
      <c r="BV100" s="86">
        <f t="shared" si="294"/>
        <v>1</v>
      </c>
      <c r="BW100" s="20">
        <f t="shared" si="142"/>
        <v>3</v>
      </c>
      <c r="BX100" s="86">
        <f t="shared" si="143"/>
        <v>0.1</v>
      </c>
      <c r="BY100" s="86">
        <f t="shared" si="232"/>
        <v>0.12</v>
      </c>
      <c r="BZ100" s="86">
        <f t="shared" si="232"/>
        <v>0.15</v>
      </c>
      <c r="CA100" s="86">
        <f t="shared" si="232"/>
        <v>0.17</v>
      </c>
      <c r="CB100" s="86">
        <f t="shared" si="232"/>
        <v>0.19</v>
      </c>
      <c r="CC100" s="86">
        <f t="shared" si="232"/>
        <v>0.22</v>
      </c>
      <c r="CD100" s="86">
        <f t="shared" si="232"/>
        <v>0.05</v>
      </c>
      <c r="CE100" s="20" t="str">
        <f t="shared" si="351"/>
        <v>OK (100 %)</v>
      </c>
      <c r="CF100" s="14">
        <f t="shared" si="295"/>
        <v>14.008000000000038</v>
      </c>
      <c r="CG100" s="14">
        <f t="shared" si="296"/>
        <v>14.008000000000038</v>
      </c>
      <c r="CH100" s="8">
        <f t="shared" si="297"/>
        <v>0</v>
      </c>
      <c r="CI100" s="9">
        <f t="shared" si="298"/>
        <v>14.008000000000038</v>
      </c>
      <c r="CJ100" s="9">
        <f t="shared" si="299"/>
        <v>0</v>
      </c>
      <c r="CK100" s="9">
        <f t="shared" si="300"/>
        <v>14.008000000000038</v>
      </c>
      <c r="CL100" s="9">
        <f t="shared" si="301"/>
        <v>0</v>
      </c>
      <c r="CM100" s="9">
        <f t="shared" si="302"/>
        <v>1.1981022787957047</v>
      </c>
      <c r="CN100" s="9">
        <f t="shared" si="303"/>
        <v>0</v>
      </c>
      <c r="CO100" s="9">
        <f t="shared" si="304"/>
        <v>0</v>
      </c>
      <c r="CP100" s="9">
        <f t="shared" si="305"/>
        <v>0</v>
      </c>
      <c r="CQ100" s="9">
        <f t="shared" si="306"/>
        <v>0</v>
      </c>
      <c r="CR100" s="9">
        <f t="shared" si="307"/>
        <v>0</v>
      </c>
      <c r="CS100" s="9">
        <f t="shared" si="308"/>
        <v>0</v>
      </c>
      <c r="CT100" s="9">
        <f t="shared" si="309"/>
        <v>0</v>
      </c>
      <c r="CU100" s="9">
        <f t="shared" si="310"/>
        <v>0</v>
      </c>
      <c r="CV100" s="9">
        <f t="shared" si="311"/>
        <v>22.711754920834714</v>
      </c>
      <c r="CW100" s="9">
        <f t="shared" si="312"/>
        <v>2.2711754920834717</v>
      </c>
      <c r="CX100" s="9">
        <f t="shared" si="313"/>
        <v>2.7254105905001658</v>
      </c>
      <c r="CY100" s="9">
        <f t="shared" si="314"/>
        <v>3.4067632381252069</v>
      </c>
      <c r="CZ100" s="9">
        <f t="shared" si="315"/>
        <v>3.8609983365419018</v>
      </c>
      <c r="DA100" s="9">
        <f t="shared" si="316"/>
        <v>4.3152334349585955</v>
      </c>
      <c r="DB100" s="9">
        <f t="shared" si="317"/>
        <v>4.9965860825836375</v>
      </c>
      <c r="DC100" s="9">
        <f t="shared" si="318"/>
        <v>1.1355877460417358</v>
      </c>
      <c r="DD100" s="2">
        <f t="shared" si="319"/>
        <v>1.5408800000000045</v>
      </c>
      <c r="DE100" s="2">
        <f t="shared" si="320"/>
        <v>0</v>
      </c>
      <c r="DF100" s="2">
        <f t="shared" si="321"/>
        <v>8.5094417212043219</v>
      </c>
      <c r="DG100" s="2">
        <f t="shared" si="322"/>
        <v>0</v>
      </c>
      <c r="DH100" s="2">
        <f t="shared" si="323"/>
        <v>0</v>
      </c>
      <c r="DI100" s="2">
        <f t="shared" si="324"/>
        <v>0</v>
      </c>
      <c r="DJ100" s="2">
        <f t="shared" si="325"/>
        <v>0</v>
      </c>
      <c r="DK100" s="2">
        <f t="shared" si="326"/>
        <v>11.463330920834682</v>
      </c>
      <c r="DL100" s="16">
        <f t="shared" si="327"/>
        <v>0</v>
      </c>
      <c r="DM100" s="16">
        <f t="shared" si="328"/>
        <v>0</v>
      </c>
      <c r="DN100" s="16">
        <f t="shared" si="329"/>
        <v>22.711754920834714</v>
      </c>
      <c r="DO100" s="72">
        <f t="shared" si="330"/>
        <v>0</v>
      </c>
      <c r="DP100" s="16">
        <f t="shared" si="331"/>
        <v>0</v>
      </c>
      <c r="DQ100" s="16">
        <f t="shared" si="332"/>
        <v>11.463330920834682</v>
      </c>
      <c r="DR100" s="2">
        <f t="shared" si="333"/>
        <v>41.294099856063113</v>
      </c>
      <c r="DS100" s="2">
        <f t="shared" si="334"/>
        <v>0</v>
      </c>
      <c r="DT100" s="2">
        <f t="shared" si="335"/>
        <v>0</v>
      </c>
      <c r="DU100" s="2">
        <f t="shared" si="336"/>
        <v>0</v>
      </c>
      <c r="DV100" s="15" t="s">
        <v>215</v>
      </c>
      <c r="DW100" s="17"/>
      <c r="DX100" s="17"/>
      <c r="DY100" s="47" t="str">
        <f t="shared" si="233"/>
        <v/>
      </c>
      <c r="DZ100" s="47" t="str">
        <f t="shared" si="233"/>
        <v/>
      </c>
      <c r="EA100" s="47" t="str">
        <f t="shared" si="233"/>
        <v/>
      </c>
      <c r="EB100" s="47" t="str">
        <f t="shared" si="233"/>
        <v/>
      </c>
      <c r="EC100" s="49" t="str">
        <f t="shared" si="233"/>
        <v/>
      </c>
      <c r="ED100" s="49" t="str">
        <f t="shared" si="233"/>
        <v/>
      </c>
      <c r="EE100" s="47" t="str">
        <f t="shared" si="233"/>
        <v/>
      </c>
      <c r="EF100" s="47" t="str">
        <f t="shared" si="233"/>
        <v/>
      </c>
      <c r="EG100" s="47" t="str">
        <f t="shared" si="148"/>
        <v/>
      </c>
      <c r="EH100" s="6">
        <f t="shared" si="234"/>
        <v>0</v>
      </c>
      <c r="EI100" s="6">
        <f t="shared" si="235"/>
        <v>0</v>
      </c>
      <c r="EJ100" s="2" t="str">
        <f t="shared" si="236"/>
        <v/>
      </c>
      <c r="EK100" s="2" t="str">
        <f t="shared" si="237"/>
        <v/>
      </c>
      <c r="EL100" s="2" t="str">
        <f t="shared" si="139"/>
        <v/>
      </c>
      <c r="EM100" s="2" t="str">
        <f t="shared" si="238"/>
        <v/>
      </c>
      <c r="EN100" s="2" t="str">
        <f t="shared" si="239"/>
        <v/>
      </c>
      <c r="EO100" s="2">
        <f t="shared" si="240"/>
        <v>0</v>
      </c>
      <c r="EP100" s="2">
        <f t="shared" si="337"/>
        <v>0</v>
      </c>
      <c r="EQ100" s="2"/>
      <c r="ER100" s="2"/>
      <c r="ES100" s="2"/>
      <c r="ET100" s="2"/>
      <c r="EU100" s="2"/>
      <c r="EV100" s="2"/>
      <c r="EW100" s="2">
        <f t="shared" si="241"/>
        <v>0</v>
      </c>
      <c r="EX100" s="2">
        <f t="shared" si="242"/>
        <v>0</v>
      </c>
      <c r="EY100" s="2">
        <f t="shared" si="338"/>
        <v>0</v>
      </c>
      <c r="EZ100" s="2">
        <f t="shared" si="243"/>
        <v>0</v>
      </c>
      <c r="FA100" s="2">
        <f t="shared" si="244"/>
        <v>0</v>
      </c>
      <c r="FB100" s="59"/>
      <c r="FC100" s="2">
        <f t="shared" si="245"/>
        <v>0</v>
      </c>
      <c r="FD100" s="2">
        <f t="shared" si="339"/>
        <v>0</v>
      </c>
      <c r="FE100" s="3">
        <f t="shared" si="352"/>
        <v>0</v>
      </c>
      <c r="FF100" s="3">
        <f t="shared" si="340"/>
        <v>0</v>
      </c>
      <c r="FG100" s="3">
        <f t="shared" si="341"/>
        <v>0</v>
      </c>
      <c r="FH100" s="3">
        <f t="shared" si="246"/>
        <v>0</v>
      </c>
      <c r="FI100" s="67">
        <f t="shared" si="247"/>
        <v>0</v>
      </c>
      <c r="FJ100" s="3">
        <f t="shared" si="248"/>
        <v>0</v>
      </c>
      <c r="FK100" s="3">
        <f t="shared" si="249"/>
        <v>0</v>
      </c>
      <c r="FL100" s="3">
        <f t="shared" si="342"/>
        <v>0</v>
      </c>
      <c r="FM100" s="3">
        <f t="shared" si="343"/>
        <v>0</v>
      </c>
      <c r="FN100" s="3">
        <f t="shared" si="344"/>
        <v>0</v>
      </c>
      <c r="FO100" s="2">
        <f t="shared" si="250"/>
        <v>0</v>
      </c>
      <c r="FP100" s="2">
        <f t="shared" si="251"/>
        <v>0</v>
      </c>
      <c r="FQ100" s="2">
        <f t="shared" si="345"/>
        <v>0</v>
      </c>
      <c r="FR100" s="6" t="str">
        <f>IF(A100=1,1,IF(DW100="","",COUNTA($DW$31:DW100)+1))</f>
        <v/>
      </c>
      <c r="FS100" s="6" t="str">
        <f t="shared" si="252"/>
        <v/>
      </c>
      <c r="FT100" s="43">
        <f t="shared" si="346"/>
        <v>1</v>
      </c>
      <c r="FU100" s="23">
        <f t="shared" si="347"/>
        <v>1</v>
      </c>
      <c r="FV100" s="21">
        <f t="shared" si="348"/>
        <v>2</v>
      </c>
    </row>
    <row r="101" spans="1:178">
      <c r="A101" s="4">
        <f t="shared" si="253"/>
        <v>71</v>
      </c>
      <c r="B101" s="33">
        <v>613.35799999999995</v>
      </c>
      <c r="C101" s="33">
        <v>402.2</v>
      </c>
      <c r="D101" s="33">
        <v>400.76219857385354</v>
      </c>
      <c r="E101" s="33"/>
      <c r="F101" s="33"/>
      <c r="G101" s="11" t="str">
        <f t="shared" si="219"/>
        <v/>
      </c>
      <c r="H101" s="3">
        <f t="shared" si="254"/>
        <v>613.35799999999995</v>
      </c>
      <c r="I101" s="3">
        <f t="shared" si="220"/>
        <v>613.35799999999995</v>
      </c>
      <c r="J101" s="3">
        <f t="shared" si="255"/>
        <v>402.2</v>
      </c>
      <c r="K101" s="3">
        <f t="shared" si="221"/>
        <v>402.2</v>
      </c>
      <c r="L101" s="2">
        <f t="shared" si="222"/>
        <v>402.2</v>
      </c>
      <c r="M101" s="8">
        <f t="shared" si="256"/>
        <v>613.35799999999995</v>
      </c>
      <c r="N101" s="8">
        <f t="shared" si="223"/>
        <v>613.35799999999995</v>
      </c>
      <c r="O101" s="8">
        <f t="shared" si="257"/>
        <v>400.76219857385354</v>
      </c>
      <c r="P101" s="8">
        <f t="shared" si="224"/>
        <v>400.76219857385354</v>
      </c>
      <c r="Q101" s="2">
        <f t="shared" si="225"/>
        <v>400.76219857385354</v>
      </c>
      <c r="R101" s="3">
        <f t="shared" si="226"/>
        <v>0</v>
      </c>
      <c r="S101" s="3" t="str">
        <f t="shared" si="227"/>
        <v/>
      </c>
      <c r="T101" s="3" t="str">
        <f t="shared" si="258"/>
        <v/>
      </c>
      <c r="U101" s="8" t="str">
        <f t="shared" si="228"/>
        <v/>
      </c>
      <c r="V101" s="2" t="str">
        <f t="shared" si="229"/>
        <v/>
      </c>
      <c r="W101" s="2" t="str">
        <f t="shared" si="230"/>
        <v/>
      </c>
      <c r="X101" s="2">
        <f t="shared" si="349"/>
        <v>402.2</v>
      </c>
      <c r="Y101" s="2">
        <f t="shared" si="231"/>
        <v>1.43780142614645</v>
      </c>
      <c r="Z101" s="46">
        <f t="shared" si="259"/>
        <v>330</v>
      </c>
      <c r="AA101" s="46">
        <f t="shared" si="260"/>
        <v>0</v>
      </c>
      <c r="AB101" s="47"/>
      <c r="AC101" s="46">
        <f t="shared" si="261"/>
        <v>2</v>
      </c>
      <c r="AD101" s="47">
        <f t="shared" si="262"/>
        <v>1.1000000000000001</v>
      </c>
      <c r="AE101" s="48" t="str">
        <f t="shared" si="263"/>
        <v/>
      </c>
      <c r="AF101" s="49">
        <f t="shared" si="353"/>
        <v>0</v>
      </c>
      <c r="AG101" s="49">
        <f t="shared" si="353"/>
        <v>0</v>
      </c>
      <c r="AH101" s="49">
        <f t="shared" si="353"/>
        <v>0</v>
      </c>
      <c r="AI101" s="47">
        <f t="shared" si="353"/>
        <v>0.1</v>
      </c>
      <c r="AJ101" s="47">
        <f t="shared" si="353"/>
        <v>0.3</v>
      </c>
      <c r="AK101" s="46">
        <f t="shared" si="146"/>
        <v>2</v>
      </c>
      <c r="AL101" s="47"/>
      <c r="AM101" s="53">
        <f t="shared" si="264"/>
        <v>0.63</v>
      </c>
      <c r="AN101" s="50" t="str">
        <f t="shared" si="265"/>
        <v>597,562 - 613,358</v>
      </c>
      <c r="AO101" s="53" t="s">
        <v>84</v>
      </c>
      <c r="AP101" s="52">
        <f t="shared" si="266"/>
        <v>15.795999999999935</v>
      </c>
      <c r="AQ101" s="52">
        <f t="shared" si="267"/>
        <v>15.795999999999935</v>
      </c>
      <c r="AR101" s="47">
        <f t="shared" si="268"/>
        <v>0</v>
      </c>
      <c r="AS101" s="53">
        <f t="shared" si="269"/>
        <v>1.3408259497148265</v>
      </c>
      <c r="AT101" s="52">
        <f t="shared" si="270"/>
        <v>1.4408259497148266</v>
      </c>
      <c r="AU101" s="9">
        <f t="shared" si="271"/>
        <v>22.759286701695309</v>
      </c>
      <c r="AV101" s="9">
        <f t="shared" si="272"/>
        <v>0.73</v>
      </c>
      <c r="AW101" s="12" t="str">
        <f t="shared" si="273"/>
        <v/>
      </c>
      <c r="AX101" s="9">
        <f t="shared" si="274"/>
        <v>1.4408259497148266</v>
      </c>
      <c r="AY101" s="12" t="str">
        <f t="shared" si="275"/>
        <v/>
      </c>
      <c r="AZ101" s="10">
        <f t="shared" si="276"/>
        <v>8.5529859993982119E-2</v>
      </c>
      <c r="BA101" s="10">
        <f t="shared" si="277"/>
        <v>1.1000000000000001</v>
      </c>
      <c r="BB101" s="10">
        <f t="shared" si="278"/>
        <v>0.11000000000000001</v>
      </c>
      <c r="BC101" s="10">
        <f t="shared" si="279"/>
        <v>0.69300000000000006</v>
      </c>
      <c r="BD101" s="10">
        <f t="shared" si="280"/>
        <v>0.60747014000601796</v>
      </c>
      <c r="BE101" s="12" t="str">
        <f t="shared" si="281"/>
        <v/>
      </c>
      <c r="BF101" s="9">
        <f t="shared" si="282"/>
        <v>1.1000000000000001</v>
      </c>
      <c r="BG101" s="9">
        <f t="shared" si="283"/>
        <v>1.1000000000000001</v>
      </c>
      <c r="BH101" s="7">
        <f t="shared" si="284"/>
        <v>0</v>
      </c>
      <c r="BI101" s="7">
        <f t="shared" si="285"/>
        <v>1.5849085446863094</v>
      </c>
      <c r="BJ101" s="12" t="str">
        <f t="shared" si="286"/>
        <v/>
      </c>
      <c r="BK101" s="80">
        <f t="shared" si="287"/>
        <v>0</v>
      </c>
      <c r="BL101" s="7">
        <f t="shared" si="288"/>
        <v>0</v>
      </c>
      <c r="BM101" s="7">
        <f t="shared" si="350"/>
        <v>0.78190854468630933</v>
      </c>
      <c r="BN101" s="12" t="str">
        <f t="shared" si="289"/>
        <v/>
      </c>
      <c r="BO101" s="9">
        <f t="shared" si="290"/>
        <v>1.5849085446863094</v>
      </c>
      <c r="BP101" s="2">
        <f t="shared" si="291"/>
        <v>1.4408259497148266</v>
      </c>
      <c r="BQ101" s="2">
        <f t="shared" si="292"/>
        <v>1.4408259497148266</v>
      </c>
      <c r="BR101" s="20">
        <f t="shared" si="142"/>
        <v>2</v>
      </c>
      <c r="BS101" s="20">
        <f t="shared" si="142"/>
        <v>2</v>
      </c>
      <c r="BT101" s="20">
        <f t="shared" si="142"/>
        <v>2</v>
      </c>
      <c r="BU101" s="86">
        <f t="shared" si="293"/>
        <v>1</v>
      </c>
      <c r="BV101" s="86">
        <f t="shared" si="294"/>
        <v>1</v>
      </c>
      <c r="BW101" s="20">
        <f t="shared" si="142"/>
        <v>3</v>
      </c>
      <c r="BX101" s="86">
        <f t="shared" si="143"/>
        <v>0.1</v>
      </c>
      <c r="BY101" s="86">
        <f t="shared" si="232"/>
        <v>0.12</v>
      </c>
      <c r="BZ101" s="86">
        <f t="shared" si="232"/>
        <v>0.15</v>
      </c>
      <c r="CA101" s="86">
        <f t="shared" si="232"/>
        <v>0.17</v>
      </c>
      <c r="CB101" s="86">
        <f t="shared" si="232"/>
        <v>0.19</v>
      </c>
      <c r="CC101" s="86">
        <f t="shared" si="232"/>
        <v>0.22</v>
      </c>
      <c r="CD101" s="86">
        <f t="shared" si="232"/>
        <v>0.05</v>
      </c>
      <c r="CE101" s="20" t="str">
        <f t="shared" si="351"/>
        <v>OK (100 %)</v>
      </c>
      <c r="CF101" s="14">
        <f t="shared" si="295"/>
        <v>15.795999999999935</v>
      </c>
      <c r="CG101" s="14">
        <f t="shared" si="296"/>
        <v>15.795999999999935</v>
      </c>
      <c r="CH101" s="8">
        <f t="shared" si="297"/>
        <v>-1.7763568394002505E-15</v>
      </c>
      <c r="CI101" s="9">
        <f t="shared" si="298"/>
        <v>15.795999999999935</v>
      </c>
      <c r="CJ101" s="9">
        <f t="shared" si="299"/>
        <v>0</v>
      </c>
      <c r="CK101" s="9">
        <f t="shared" si="300"/>
        <v>15.795999999999935</v>
      </c>
      <c r="CL101" s="9">
        <f t="shared" si="301"/>
        <v>0</v>
      </c>
      <c r="CM101" s="9">
        <f t="shared" si="302"/>
        <v>1.3510296684649361</v>
      </c>
      <c r="CN101" s="9">
        <f t="shared" si="303"/>
        <v>0</v>
      </c>
      <c r="CO101" s="9">
        <f t="shared" si="304"/>
        <v>0</v>
      </c>
      <c r="CP101" s="9">
        <f t="shared" si="305"/>
        <v>0</v>
      </c>
      <c r="CQ101" s="9">
        <f t="shared" si="306"/>
        <v>0</v>
      </c>
      <c r="CR101" s="9">
        <f t="shared" si="307"/>
        <v>0</v>
      </c>
      <c r="CS101" s="9">
        <f t="shared" si="308"/>
        <v>0</v>
      </c>
      <c r="CT101" s="9">
        <f t="shared" si="309"/>
        <v>0</v>
      </c>
      <c r="CU101" s="9">
        <f t="shared" si="310"/>
        <v>0</v>
      </c>
      <c r="CV101" s="9">
        <f t="shared" si="311"/>
        <v>25.03521537186484</v>
      </c>
      <c r="CW101" s="9">
        <f t="shared" si="312"/>
        <v>2.5035215371864843</v>
      </c>
      <c r="CX101" s="9">
        <f t="shared" si="313"/>
        <v>3.0042258446237806</v>
      </c>
      <c r="CY101" s="9">
        <f t="shared" si="314"/>
        <v>3.7552823057797258</v>
      </c>
      <c r="CZ101" s="9">
        <f t="shared" si="315"/>
        <v>4.255986613217023</v>
      </c>
      <c r="DA101" s="9">
        <f t="shared" si="316"/>
        <v>4.7566909206543198</v>
      </c>
      <c r="DB101" s="9">
        <f t="shared" si="317"/>
        <v>5.5077473818102645</v>
      </c>
      <c r="DC101" s="9">
        <f t="shared" si="318"/>
        <v>1.2517607685932421</v>
      </c>
      <c r="DD101" s="2">
        <f t="shared" si="319"/>
        <v>1.7375599999999931</v>
      </c>
      <c r="DE101" s="2">
        <f t="shared" si="320"/>
        <v>0</v>
      </c>
      <c r="DF101" s="2">
        <f t="shared" si="321"/>
        <v>9.5955983315350206</v>
      </c>
      <c r="DG101" s="2">
        <f t="shared" si="322"/>
        <v>0</v>
      </c>
      <c r="DH101" s="2">
        <f t="shared" si="323"/>
        <v>0</v>
      </c>
      <c r="DI101" s="2">
        <f t="shared" si="324"/>
        <v>0</v>
      </c>
      <c r="DJ101" s="2">
        <f t="shared" si="325"/>
        <v>0</v>
      </c>
      <c r="DK101" s="2">
        <f t="shared" si="326"/>
        <v>12.351027371864891</v>
      </c>
      <c r="DL101" s="16">
        <f t="shared" si="327"/>
        <v>0</v>
      </c>
      <c r="DM101" s="16">
        <f t="shared" si="328"/>
        <v>0</v>
      </c>
      <c r="DN101" s="16">
        <f t="shared" si="329"/>
        <v>25.03521537186484</v>
      </c>
      <c r="DO101" s="72">
        <f t="shared" si="330"/>
        <v>0</v>
      </c>
      <c r="DP101" s="16">
        <f t="shared" si="331"/>
        <v>0</v>
      </c>
      <c r="DQ101" s="16">
        <f t="shared" si="332"/>
        <v>12.351027371864891</v>
      </c>
      <c r="DR101" s="2">
        <f t="shared" si="333"/>
        <v>45.518573403390619</v>
      </c>
      <c r="DS101" s="2">
        <f t="shared" si="334"/>
        <v>0</v>
      </c>
      <c r="DT101" s="2">
        <f t="shared" si="335"/>
        <v>0</v>
      </c>
      <c r="DU101" s="2">
        <f t="shared" si="336"/>
        <v>0</v>
      </c>
      <c r="DV101" s="15" t="s">
        <v>189</v>
      </c>
      <c r="DW101" s="17"/>
      <c r="DX101" s="17"/>
      <c r="DY101" s="47" t="str">
        <f t="shared" si="233"/>
        <v/>
      </c>
      <c r="DZ101" s="47" t="str">
        <f t="shared" si="233"/>
        <v/>
      </c>
      <c r="EA101" s="47" t="str">
        <f t="shared" si="233"/>
        <v/>
      </c>
      <c r="EB101" s="47" t="str">
        <f t="shared" si="233"/>
        <v/>
      </c>
      <c r="EC101" s="49" t="str">
        <f t="shared" si="233"/>
        <v/>
      </c>
      <c r="ED101" s="49" t="str">
        <f t="shared" si="233"/>
        <v/>
      </c>
      <c r="EE101" s="47" t="str">
        <f t="shared" si="233"/>
        <v/>
      </c>
      <c r="EF101" s="47" t="str">
        <f t="shared" si="233"/>
        <v/>
      </c>
      <c r="EG101" s="47" t="str">
        <f t="shared" si="148"/>
        <v/>
      </c>
      <c r="EH101" s="6">
        <f t="shared" si="234"/>
        <v>0</v>
      </c>
      <c r="EI101" s="6">
        <f t="shared" si="235"/>
        <v>0</v>
      </c>
      <c r="EJ101" s="2" t="str">
        <f t="shared" si="236"/>
        <v/>
      </c>
      <c r="EK101" s="2" t="str">
        <f t="shared" si="237"/>
        <v/>
      </c>
      <c r="EL101" s="2" t="str">
        <f t="shared" ref="EL101:EL151" si="354">IF(DW101="","",Y101+EG101+IF(A102=$A$32,AI102+AA102/1000,AI101+AA101/1000))</f>
        <v/>
      </c>
      <c r="EM101" s="2" t="str">
        <f t="shared" si="238"/>
        <v/>
      </c>
      <c r="EN101" s="2" t="str">
        <f t="shared" si="239"/>
        <v/>
      </c>
      <c r="EO101" s="2">
        <f t="shared" si="240"/>
        <v>0</v>
      </c>
      <c r="EP101" s="2">
        <f t="shared" si="337"/>
        <v>0</v>
      </c>
      <c r="EQ101" s="2"/>
      <c r="ER101" s="2"/>
      <c r="ES101" s="2"/>
      <c r="ET101" s="2"/>
      <c r="EU101" s="2"/>
      <c r="EV101" s="2"/>
      <c r="EW101" s="2">
        <f t="shared" si="241"/>
        <v>0</v>
      </c>
      <c r="EX101" s="2">
        <f t="shared" si="242"/>
        <v>0</v>
      </c>
      <c r="EY101" s="2">
        <f t="shared" si="338"/>
        <v>0</v>
      </c>
      <c r="EZ101" s="2">
        <f t="shared" si="243"/>
        <v>0</v>
      </c>
      <c r="FA101" s="2">
        <f t="shared" si="244"/>
        <v>0</v>
      </c>
      <c r="FB101" s="59"/>
      <c r="FC101" s="2">
        <f t="shared" si="245"/>
        <v>0</v>
      </c>
      <c r="FD101" s="2">
        <f t="shared" si="339"/>
        <v>0</v>
      </c>
      <c r="FE101" s="3">
        <f t="shared" si="352"/>
        <v>0</v>
      </c>
      <c r="FF101" s="3">
        <f t="shared" si="340"/>
        <v>0</v>
      </c>
      <c r="FG101" s="3">
        <f t="shared" si="341"/>
        <v>0</v>
      </c>
      <c r="FH101" s="3">
        <f t="shared" si="246"/>
        <v>0</v>
      </c>
      <c r="FI101" s="67">
        <f t="shared" si="247"/>
        <v>0</v>
      </c>
      <c r="FJ101" s="3">
        <f t="shared" si="248"/>
        <v>0</v>
      </c>
      <c r="FK101" s="3">
        <f t="shared" si="249"/>
        <v>0</v>
      </c>
      <c r="FL101" s="3">
        <f t="shared" si="342"/>
        <v>0</v>
      </c>
      <c r="FM101" s="3">
        <f t="shared" si="343"/>
        <v>0</v>
      </c>
      <c r="FN101" s="3">
        <f t="shared" si="344"/>
        <v>0</v>
      </c>
      <c r="FO101" s="2">
        <f t="shared" si="250"/>
        <v>0</v>
      </c>
      <c r="FP101" s="2">
        <f t="shared" si="251"/>
        <v>0</v>
      </c>
      <c r="FQ101" s="2">
        <f t="shared" si="345"/>
        <v>0</v>
      </c>
      <c r="FR101" s="6" t="str">
        <f>IF(A101=1,1,IF(DW101="","",COUNTA($DW$31:DW101)+1))</f>
        <v/>
      </c>
      <c r="FS101" s="6" t="str">
        <f t="shared" si="252"/>
        <v/>
      </c>
      <c r="FT101" s="43">
        <f t="shared" si="346"/>
        <v>1</v>
      </c>
      <c r="FU101" s="23">
        <f t="shared" si="347"/>
        <v>1</v>
      </c>
      <c r="FV101" s="21">
        <f t="shared" si="348"/>
        <v>2</v>
      </c>
    </row>
    <row r="102" spans="1:178">
      <c r="A102" s="4">
        <f t="shared" si="253"/>
        <v>72</v>
      </c>
      <c r="B102" s="33">
        <v>618.54300000000001</v>
      </c>
      <c r="C102" s="33">
        <v>402.58411009002248</v>
      </c>
      <c r="D102" s="33">
        <v>400.98411009002245</v>
      </c>
      <c r="E102" s="33"/>
      <c r="F102" s="33"/>
      <c r="G102" s="11" t="str">
        <f t="shared" si="219"/>
        <v/>
      </c>
      <c r="H102" s="3">
        <f t="shared" si="254"/>
        <v>618.54300000000001</v>
      </c>
      <c r="I102" s="3">
        <f t="shared" si="220"/>
        <v>618.54300000000001</v>
      </c>
      <c r="J102" s="3">
        <f t="shared" si="255"/>
        <v>402.58411009002248</v>
      </c>
      <c r="K102" s="3">
        <f t="shared" si="221"/>
        <v>402.58411009002248</v>
      </c>
      <c r="L102" s="2">
        <f t="shared" si="222"/>
        <v>402.58411009002248</v>
      </c>
      <c r="M102" s="8">
        <f t="shared" si="256"/>
        <v>618.54300000000001</v>
      </c>
      <c r="N102" s="8">
        <f t="shared" si="223"/>
        <v>618.54300000000001</v>
      </c>
      <c r="O102" s="8">
        <f t="shared" si="257"/>
        <v>400.98411009002245</v>
      </c>
      <c r="P102" s="8">
        <f t="shared" si="224"/>
        <v>400.98411009002245</v>
      </c>
      <c r="Q102" s="2">
        <f t="shared" si="225"/>
        <v>400.98411009002245</v>
      </c>
      <c r="R102" s="3">
        <f t="shared" si="226"/>
        <v>0</v>
      </c>
      <c r="S102" s="3" t="str">
        <f t="shared" si="227"/>
        <v/>
      </c>
      <c r="T102" s="3" t="str">
        <f t="shared" si="258"/>
        <v/>
      </c>
      <c r="U102" s="8" t="str">
        <f t="shared" si="228"/>
        <v/>
      </c>
      <c r="V102" s="2" t="str">
        <f t="shared" si="229"/>
        <v/>
      </c>
      <c r="W102" s="2" t="str">
        <f t="shared" si="230"/>
        <v/>
      </c>
      <c r="X102" s="2">
        <f t="shared" si="349"/>
        <v>402.58411009002248</v>
      </c>
      <c r="Y102" s="2">
        <f t="shared" si="231"/>
        <v>1.6000000000000227</v>
      </c>
      <c r="Z102" s="46">
        <f t="shared" si="259"/>
        <v>330</v>
      </c>
      <c r="AA102" s="46">
        <f t="shared" si="260"/>
        <v>0</v>
      </c>
      <c r="AB102" s="47"/>
      <c r="AC102" s="46">
        <f t="shared" si="261"/>
        <v>2</v>
      </c>
      <c r="AD102" s="47">
        <f t="shared" si="262"/>
        <v>1.1000000000000001</v>
      </c>
      <c r="AE102" s="48" t="str">
        <f t="shared" si="263"/>
        <v/>
      </c>
      <c r="AF102" s="49">
        <f t="shared" si="353"/>
        <v>0</v>
      </c>
      <c r="AG102" s="49">
        <f t="shared" si="353"/>
        <v>0</v>
      </c>
      <c r="AH102" s="49">
        <f t="shared" si="353"/>
        <v>0</v>
      </c>
      <c r="AI102" s="47">
        <f t="shared" si="353"/>
        <v>0.1</v>
      </c>
      <c r="AJ102" s="47">
        <f t="shared" si="353"/>
        <v>0.3</v>
      </c>
      <c r="AK102" s="46">
        <f t="shared" si="146"/>
        <v>2</v>
      </c>
      <c r="AL102" s="47"/>
      <c r="AM102" s="53">
        <f t="shared" si="264"/>
        <v>0.63</v>
      </c>
      <c r="AN102" s="50" t="str">
        <f t="shared" si="265"/>
        <v>613,358 - 618,543</v>
      </c>
      <c r="AO102" s="53" t="s">
        <v>84</v>
      </c>
      <c r="AP102" s="52">
        <f t="shared" si="266"/>
        <v>5.1850000000000591</v>
      </c>
      <c r="AQ102" s="52">
        <f t="shared" si="267"/>
        <v>5.1850000000000591</v>
      </c>
      <c r="AR102" s="47">
        <f t="shared" si="268"/>
        <v>0</v>
      </c>
      <c r="AS102" s="53">
        <f t="shared" si="269"/>
        <v>1.5189007130732364</v>
      </c>
      <c r="AT102" s="52">
        <f t="shared" si="270"/>
        <v>1.6189007130732365</v>
      </c>
      <c r="AU102" s="9">
        <f t="shared" si="271"/>
        <v>8.3940001972848268</v>
      </c>
      <c r="AV102" s="9">
        <f t="shared" si="272"/>
        <v>0.73</v>
      </c>
      <c r="AW102" s="12" t="str">
        <f t="shared" si="273"/>
        <v/>
      </c>
      <c r="AX102" s="9">
        <f t="shared" si="274"/>
        <v>1.6189007130732365</v>
      </c>
      <c r="AY102" s="12" t="str">
        <f t="shared" si="275"/>
        <v/>
      </c>
      <c r="AZ102" s="10">
        <f t="shared" si="276"/>
        <v>8.5529859993982119E-2</v>
      </c>
      <c r="BA102" s="10">
        <f t="shared" si="277"/>
        <v>1.1000000000000001</v>
      </c>
      <c r="BB102" s="10">
        <f t="shared" si="278"/>
        <v>0.11000000000000001</v>
      </c>
      <c r="BC102" s="10">
        <f t="shared" si="279"/>
        <v>0.69300000000000006</v>
      </c>
      <c r="BD102" s="10">
        <f t="shared" si="280"/>
        <v>0.60747014000601796</v>
      </c>
      <c r="BE102" s="12" t="str">
        <f t="shared" si="281"/>
        <v/>
      </c>
      <c r="BF102" s="9">
        <f t="shared" si="282"/>
        <v>1.1000000000000001</v>
      </c>
      <c r="BG102" s="9">
        <f t="shared" si="283"/>
        <v>1.1000000000000001</v>
      </c>
      <c r="BH102" s="7">
        <f t="shared" si="284"/>
        <v>0</v>
      </c>
      <c r="BI102" s="7">
        <f t="shared" si="285"/>
        <v>1.7807907843805602</v>
      </c>
      <c r="BJ102" s="12" t="str">
        <f t="shared" si="286"/>
        <v/>
      </c>
      <c r="BK102" s="80">
        <f t="shared" si="287"/>
        <v>0</v>
      </c>
      <c r="BL102" s="7">
        <f t="shared" si="288"/>
        <v>0</v>
      </c>
      <c r="BM102" s="7">
        <f t="shared" si="350"/>
        <v>0.97779078438056011</v>
      </c>
      <c r="BN102" s="12" t="str">
        <f t="shared" si="289"/>
        <v/>
      </c>
      <c r="BO102" s="9">
        <f t="shared" si="290"/>
        <v>1.7807907843805602</v>
      </c>
      <c r="BP102" s="2">
        <f t="shared" si="291"/>
        <v>1.6189007130732365</v>
      </c>
      <c r="BQ102" s="2">
        <f t="shared" si="292"/>
        <v>1.6189007130732365</v>
      </c>
      <c r="BR102" s="20">
        <f t="shared" si="142"/>
        <v>2</v>
      </c>
      <c r="BS102" s="20">
        <f t="shared" si="142"/>
        <v>2</v>
      </c>
      <c r="BT102" s="20">
        <f t="shared" si="142"/>
        <v>2</v>
      </c>
      <c r="BU102" s="86">
        <f t="shared" si="293"/>
        <v>1</v>
      </c>
      <c r="BV102" s="86">
        <f t="shared" si="294"/>
        <v>1</v>
      </c>
      <c r="BW102" s="20">
        <f t="shared" si="142"/>
        <v>3</v>
      </c>
      <c r="BX102" s="86">
        <f t="shared" si="143"/>
        <v>0.1</v>
      </c>
      <c r="BY102" s="86">
        <f t="shared" si="232"/>
        <v>0.12</v>
      </c>
      <c r="BZ102" s="86">
        <f t="shared" si="232"/>
        <v>0.15</v>
      </c>
      <c r="CA102" s="86">
        <f t="shared" si="232"/>
        <v>0.17</v>
      </c>
      <c r="CB102" s="86">
        <f t="shared" si="232"/>
        <v>0.19</v>
      </c>
      <c r="CC102" s="86">
        <f t="shared" si="232"/>
        <v>0.22</v>
      </c>
      <c r="CD102" s="86">
        <f t="shared" si="232"/>
        <v>0.05</v>
      </c>
      <c r="CE102" s="20" t="str">
        <f t="shared" si="351"/>
        <v>OK (100 %)</v>
      </c>
      <c r="CF102" s="14">
        <f t="shared" si="295"/>
        <v>3.9650000000000594</v>
      </c>
      <c r="CG102" s="14">
        <f t="shared" si="296"/>
        <v>4.565000000000059</v>
      </c>
      <c r="CH102" s="8">
        <f t="shared" si="297"/>
        <v>6.7581519188959298</v>
      </c>
      <c r="CI102" s="9">
        <f t="shared" si="298"/>
        <v>5.1850000000000591</v>
      </c>
      <c r="CJ102" s="9">
        <f t="shared" si="299"/>
        <v>0</v>
      </c>
      <c r="CK102" s="9">
        <f t="shared" si="300"/>
        <v>5.1850000000000591</v>
      </c>
      <c r="CL102" s="9">
        <f t="shared" si="301"/>
        <v>0</v>
      </c>
      <c r="CM102" s="9">
        <f t="shared" si="302"/>
        <v>0.39044381087253344</v>
      </c>
      <c r="CN102" s="9">
        <f t="shared" si="303"/>
        <v>0</v>
      </c>
      <c r="CO102" s="9">
        <f t="shared" si="304"/>
        <v>0</v>
      </c>
      <c r="CP102" s="9">
        <f t="shared" si="305"/>
        <v>0</v>
      </c>
      <c r="CQ102" s="9">
        <f t="shared" si="306"/>
        <v>0</v>
      </c>
      <c r="CR102" s="9">
        <f t="shared" si="307"/>
        <v>0</v>
      </c>
      <c r="CS102" s="9">
        <f t="shared" si="308"/>
        <v>0</v>
      </c>
      <c r="CT102" s="9">
        <f t="shared" si="309"/>
        <v>0</v>
      </c>
      <c r="CU102" s="9">
        <f t="shared" si="310"/>
        <v>0</v>
      </c>
      <c r="CV102" s="9">
        <f t="shared" si="311"/>
        <v>17.777315460069161</v>
      </c>
      <c r="CW102" s="9">
        <f t="shared" si="312"/>
        <v>1.7777315460069163</v>
      </c>
      <c r="CX102" s="9">
        <f t="shared" si="313"/>
        <v>2.1332778552082994</v>
      </c>
      <c r="CY102" s="9">
        <f t="shared" si="314"/>
        <v>2.666597319010374</v>
      </c>
      <c r="CZ102" s="9">
        <f t="shared" si="315"/>
        <v>3.0221436282117575</v>
      </c>
      <c r="DA102" s="9">
        <f t="shared" si="316"/>
        <v>3.3776899374131406</v>
      </c>
      <c r="DB102" s="9">
        <f t="shared" si="317"/>
        <v>3.9110094012152157</v>
      </c>
      <c r="DC102" s="9">
        <f t="shared" si="318"/>
        <v>0.88886577300345815</v>
      </c>
      <c r="DD102" s="2">
        <f t="shared" si="319"/>
        <v>0.50215000000000654</v>
      </c>
      <c r="DE102" s="2">
        <f t="shared" si="320"/>
        <v>0.59536</v>
      </c>
      <c r="DF102" s="2">
        <f t="shared" si="321"/>
        <v>2.7731011891275079</v>
      </c>
      <c r="DG102" s="2">
        <f t="shared" si="322"/>
        <v>0</v>
      </c>
      <c r="DH102" s="2">
        <f t="shared" si="323"/>
        <v>0</v>
      </c>
      <c r="DI102" s="2">
        <f t="shared" si="324"/>
        <v>0</v>
      </c>
      <c r="DJ102" s="2">
        <f t="shared" si="325"/>
        <v>0</v>
      </c>
      <c r="DK102" s="2">
        <f t="shared" si="326"/>
        <v>4.4636149306973145</v>
      </c>
      <c r="DL102" s="16">
        <f t="shared" si="327"/>
        <v>0</v>
      </c>
      <c r="DM102" s="16">
        <f t="shared" si="328"/>
        <v>5.6161773804452926</v>
      </c>
      <c r="DN102" s="16">
        <f t="shared" si="329"/>
        <v>16.635340921618525</v>
      </c>
      <c r="DO102" s="72">
        <f t="shared" si="330"/>
        <v>1.1419745384506363</v>
      </c>
      <c r="DP102" s="16">
        <f t="shared" si="331"/>
        <v>0</v>
      </c>
      <c r="DQ102" s="16">
        <f t="shared" si="332"/>
        <v>10.079792311142608</v>
      </c>
      <c r="DR102" s="2">
        <f t="shared" si="333"/>
        <v>16.788000394569654</v>
      </c>
      <c r="DS102" s="2">
        <f t="shared" si="334"/>
        <v>0</v>
      </c>
      <c r="DT102" s="2">
        <f t="shared" si="335"/>
        <v>0</v>
      </c>
      <c r="DU102" s="2">
        <f t="shared" si="336"/>
        <v>2.2944936104758691</v>
      </c>
      <c r="DV102" s="15" t="s">
        <v>237</v>
      </c>
      <c r="DW102" s="18">
        <v>1.24</v>
      </c>
      <c r="DX102" s="17"/>
      <c r="DY102" s="47">
        <f t="shared" si="233"/>
        <v>0.6</v>
      </c>
      <c r="DZ102" s="47">
        <f t="shared" si="233"/>
        <v>0.6</v>
      </c>
      <c r="EA102" s="47">
        <f t="shared" si="233"/>
        <v>0.6</v>
      </c>
      <c r="EB102" s="47">
        <f t="shared" si="233"/>
        <v>0.6</v>
      </c>
      <c r="EC102" s="49">
        <f t="shared" si="233"/>
        <v>0</v>
      </c>
      <c r="ED102" s="49">
        <f t="shared" si="233"/>
        <v>0</v>
      </c>
      <c r="EE102" s="47">
        <f t="shared" si="233"/>
        <v>0.2</v>
      </c>
      <c r="EF102" s="47">
        <f t="shared" si="233"/>
        <v>0.1</v>
      </c>
      <c r="EG102" s="47">
        <f t="shared" si="148"/>
        <v>0</v>
      </c>
      <c r="EH102" s="6">
        <f t="shared" si="234"/>
        <v>1.22</v>
      </c>
      <c r="EI102" s="6">
        <f t="shared" si="235"/>
        <v>1.22</v>
      </c>
      <c r="EJ102" s="2">
        <f t="shared" si="236"/>
        <v>2.44</v>
      </c>
      <c r="EK102" s="2">
        <f t="shared" si="237"/>
        <v>2.44</v>
      </c>
      <c r="EL102" s="2">
        <f t="shared" si="354"/>
        <v>1.7000000000000228</v>
      </c>
      <c r="EM102" s="2">
        <f t="shared" si="238"/>
        <v>1.8000000000000229</v>
      </c>
      <c r="EN102" s="2">
        <f t="shared" si="239"/>
        <v>4.3920000000000554</v>
      </c>
      <c r="EO102" s="2">
        <f t="shared" si="240"/>
        <v>10.716480000000136</v>
      </c>
      <c r="EP102" s="2">
        <f t="shared" si="337"/>
        <v>10.716480000000136</v>
      </c>
      <c r="EQ102" s="2"/>
      <c r="ER102" s="2"/>
      <c r="ES102" s="2"/>
      <c r="ET102" s="2"/>
      <c r="EU102" s="2"/>
      <c r="EV102" s="2"/>
      <c r="EW102" s="2">
        <f t="shared" si="241"/>
        <v>5.9535999999999998</v>
      </c>
      <c r="EX102" s="2">
        <f t="shared" si="242"/>
        <v>0.59536</v>
      </c>
      <c r="EY102" s="2">
        <f t="shared" si="338"/>
        <v>0.59536</v>
      </c>
      <c r="EZ102" s="2">
        <f t="shared" si="243"/>
        <v>1.2076282160399165</v>
      </c>
      <c r="FA102" s="2">
        <f t="shared" si="244"/>
        <v>1.8000000000000229</v>
      </c>
      <c r="FB102" s="59"/>
      <c r="FC102" s="2">
        <f t="shared" si="245"/>
        <v>2.2944936104758691</v>
      </c>
      <c r="FD102" s="2">
        <f t="shared" si="339"/>
        <v>2.2944936104758691</v>
      </c>
      <c r="FE102" s="3">
        <f t="shared" si="352"/>
        <v>10.716480000000136</v>
      </c>
      <c r="FF102" s="3">
        <f t="shared" si="340"/>
        <v>2.2944936104758691</v>
      </c>
      <c r="FG102" s="3">
        <f t="shared" si="341"/>
        <v>0.59536</v>
      </c>
      <c r="FH102" s="3">
        <f t="shared" si="246"/>
        <v>1.2</v>
      </c>
      <c r="FI102" s="67">
        <f t="shared" si="247"/>
        <v>1.7807907843805602</v>
      </c>
      <c r="FJ102" s="3">
        <f t="shared" si="248"/>
        <v>1.7000000000000228</v>
      </c>
      <c r="FK102" s="3">
        <f t="shared" si="249"/>
        <v>1.8700000000000252</v>
      </c>
      <c r="FL102" s="3">
        <f t="shared" si="342"/>
        <v>2.24400000000003</v>
      </c>
      <c r="FM102" s="3">
        <f t="shared" si="343"/>
        <v>5.5826263895242372</v>
      </c>
      <c r="FN102" s="3">
        <f t="shared" si="344"/>
        <v>5.5826263895242372</v>
      </c>
      <c r="FO102" s="2">
        <f t="shared" si="250"/>
        <v>2.44</v>
      </c>
      <c r="FP102" s="2">
        <f t="shared" si="251"/>
        <v>5.9535999999999998</v>
      </c>
      <c r="FQ102" s="2">
        <f t="shared" si="345"/>
        <v>5.9535999999999998</v>
      </c>
      <c r="FR102" s="6">
        <f>IF(A102=1,1,IF(DW102="","",COUNTA($DW$31:DW102)+1))</f>
        <v>25</v>
      </c>
      <c r="FS102" s="6">
        <f t="shared" si="252"/>
        <v>2</v>
      </c>
      <c r="FT102" s="43">
        <f t="shared" si="346"/>
        <v>1</v>
      </c>
      <c r="FU102" s="23">
        <f t="shared" si="347"/>
        <v>1</v>
      </c>
      <c r="FV102" s="21">
        <f t="shared" si="348"/>
        <v>2</v>
      </c>
    </row>
    <row r="103" spans="1:178">
      <c r="A103" s="4">
        <f t="shared" si="253"/>
        <v>73</v>
      </c>
      <c r="B103" s="33">
        <v>624.02200000000005</v>
      </c>
      <c r="C103" s="33">
        <v>402.99</v>
      </c>
      <c r="D103" s="33">
        <v>401.32947109560416</v>
      </c>
      <c r="E103" s="33"/>
      <c r="F103" s="33"/>
      <c r="G103" s="11" t="str">
        <f t="shared" si="219"/>
        <v/>
      </c>
      <c r="H103" s="3">
        <f t="shared" si="254"/>
        <v>624.02200000000005</v>
      </c>
      <c r="I103" s="3">
        <f t="shared" si="220"/>
        <v>624.02200000000005</v>
      </c>
      <c r="J103" s="3">
        <f t="shared" si="255"/>
        <v>402.99</v>
      </c>
      <c r="K103" s="3">
        <f t="shared" si="221"/>
        <v>402.99</v>
      </c>
      <c r="L103" s="2">
        <f t="shared" si="222"/>
        <v>402.99</v>
      </c>
      <c r="M103" s="8">
        <f t="shared" si="256"/>
        <v>624.02200000000005</v>
      </c>
      <c r="N103" s="8">
        <f t="shared" si="223"/>
        <v>624.02200000000005</v>
      </c>
      <c r="O103" s="8">
        <f t="shared" si="257"/>
        <v>401.32947109560416</v>
      </c>
      <c r="P103" s="8">
        <f t="shared" si="224"/>
        <v>401.32947109560416</v>
      </c>
      <c r="Q103" s="2">
        <f t="shared" si="225"/>
        <v>401.32947109560416</v>
      </c>
      <c r="R103" s="3">
        <f t="shared" si="226"/>
        <v>0</v>
      </c>
      <c r="S103" s="3" t="str">
        <f t="shared" si="227"/>
        <v/>
      </c>
      <c r="T103" s="3" t="str">
        <f t="shared" si="258"/>
        <v/>
      </c>
      <c r="U103" s="8" t="str">
        <f t="shared" si="228"/>
        <v/>
      </c>
      <c r="V103" s="2" t="str">
        <f t="shared" si="229"/>
        <v/>
      </c>
      <c r="W103" s="2" t="str">
        <f t="shared" si="230"/>
        <v/>
      </c>
      <c r="X103" s="2">
        <f t="shared" si="349"/>
        <v>402.99</v>
      </c>
      <c r="Y103" s="2">
        <f t="shared" si="231"/>
        <v>1.6605289043958464</v>
      </c>
      <c r="Z103" s="46">
        <f t="shared" si="259"/>
        <v>330</v>
      </c>
      <c r="AA103" s="46">
        <f t="shared" si="260"/>
        <v>0</v>
      </c>
      <c r="AB103" s="47"/>
      <c r="AC103" s="46">
        <f t="shared" si="261"/>
        <v>2</v>
      </c>
      <c r="AD103" s="47">
        <f t="shared" si="262"/>
        <v>1.1000000000000001</v>
      </c>
      <c r="AE103" s="48" t="str">
        <f t="shared" si="263"/>
        <v/>
      </c>
      <c r="AF103" s="49">
        <f t="shared" si="353"/>
        <v>0</v>
      </c>
      <c r="AG103" s="49">
        <f t="shared" si="353"/>
        <v>0</v>
      </c>
      <c r="AH103" s="49">
        <f t="shared" si="353"/>
        <v>0</v>
      </c>
      <c r="AI103" s="47">
        <f t="shared" si="353"/>
        <v>0.1</v>
      </c>
      <c r="AJ103" s="47">
        <f t="shared" si="353"/>
        <v>0.3</v>
      </c>
      <c r="AK103" s="46">
        <f t="shared" si="146"/>
        <v>2</v>
      </c>
      <c r="AL103" s="47"/>
      <c r="AM103" s="53">
        <f t="shared" si="264"/>
        <v>0.63</v>
      </c>
      <c r="AN103" s="50" t="str">
        <f t="shared" si="265"/>
        <v>618,543 - 624,022</v>
      </c>
      <c r="AO103" s="53" t="s">
        <v>84</v>
      </c>
      <c r="AP103" s="52">
        <f t="shared" si="266"/>
        <v>5.4790000000000418</v>
      </c>
      <c r="AQ103" s="52">
        <f t="shared" si="267"/>
        <v>5.4790000000000418</v>
      </c>
      <c r="AR103" s="47">
        <f t="shared" si="268"/>
        <v>0</v>
      </c>
      <c r="AS103" s="53">
        <f t="shared" si="269"/>
        <v>1.6302644521979346</v>
      </c>
      <c r="AT103" s="52">
        <f t="shared" si="270"/>
        <v>1.7302644521979347</v>
      </c>
      <c r="AU103" s="9">
        <f t="shared" si="271"/>
        <v>9.4801189335925571</v>
      </c>
      <c r="AV103" s="9">
        <f t="shared" si="272"/>
        <v>0.73</v>
      </c>
      <c r="AW103" s="12" t="str">
        <f t="shared" si="273"/>
        <v/>
      </c>
      <c r="AX103" s="9">
        <f t="shared" si="274"/>
        <v>1.7302644521979347</v>
      </c>
      <c r="AY103" s="12" t="str">
        <f t="shared" si="275"/>
        <v/>
      </c>
      <c r="AZ103" s="10">
        <f t="shared" si="276"/>
        <v>8.5529859993982119E-2</v>
      </c>
      <c r="BA103" s="10">
        <f t="shared" si="277"/>
        <v>1.1000000000000001</v>
      </c>
      <c r="BB103" s="10">
        <f t="shared" si="278"/>
        <v>0.11000000000000001</v>
      </c>
      <c r="BC103" s="10">
        <f t="shared" si="279"/>
        <v>0.69300000000000006</v>
      </c>
      <c r="BD103" s="10">
        <f t="shared" si="280"/>
        <v>0.60747014000601796</v>
      </c>
      <c r="BE103" s="12" t="str">
        <f t="shared" si="281"/>
        <v/>
      </c>
      <c r="BF103" s="9">
        <f t="shared" si="282"/>
        <v>1.1000000000000001</v>
      </c>
      <c r="BG103" s="9">
        <f t="shared" si="283"/>
        <v>1.1000000000000001</v>
      </c>
      <c r="BH103" s="7">
        <f t="shared" si="284"/>
        <v>0</v>
      </c>
      <c r="BI103" s="7">
        <f t="shared" si="285"/>
        <v>1.9032908974177283</v>
      </c>
      <c r="BJ103" s="12" t="str">
        <f t="shared" si="286"/>
        <v/>
      </c>
      <c r="BK103" s="80">
        <f t="shared" si="287"/>
        <v>0</v>
      </c>
      <c r="BL103" s="7">
        <f t="shared" si="288"/>
        <v>0</v>
      </c>
      <c r="BM103" s="7">
        <f t="shared" si="350"/>
        <v>1.1002908974177283</v>
      </c>
      <c r="BN103" s="12" t="str">
        <f t="shared" si="289"/>
        <v/>
      </c>
      <c r="BO103" s="9">
        <f t="shared" si="290"/>
        <v>1.9032908974177283</v>
      </c>
      <c r="BP103" s="2">
        <f t="shared" si="291"/>
        <v>1.7302644521979347</v>
      </c>
      <c r="BQ103" s="2">
        <f t="shared" si="292"/>
        <v>1.7302644521979347</v>
      </c>
      <c r="BR103" s="20">
        <f t="shared" si="142"/>
        <v>2</v>
      </c>
      <c r="BS103" s="20">
        <f t="shared" si="142"/>
        <v>2</v>
      </c>
      <c r="BT103" s="20">
        <f t="shared" si="142"/>
        <v>2</v>
      </c>
      <c r="BU103" s="86">
        <f t="shared" si="293"/>
        <v>1</v>
      </c>
      <c r="BV103" s="86">
        <f t="shared" si="294"/>
        <v>1</v>
      </c>
      <c r="BW103" s="20">
        <f t="shared" si="142"/>
        <v>3</v>
      </c>
      <c r="BX103" s="86">
        <f t="shared" si="143"/>
        <v>0.1</v>
      </c>
      <c r="BY103" s="86">
        <f t="shared" si="232"/>
        <v>0.12</v>
      </c>
      <c r="BZ103" s="86">
        <f t="shared" si="232"/>
        <v>0.15</v>
      </c>
      <c r="CA103" s="86">
        <f t="shared" si="232"/>
        <v>0.17</v>
      </c>
      <c r="CB103" s="86">
        <f t="shared" si="232"/>
        <v>0.19</v>
      </c>
      <c r="CC103" s="86">
        <f t="shared" si="232"/>
        <v>0.22</v>
      </c>
      <c r="CD103" s="86">
        <f t="shared" si="232"/>
        <v>0.05</v>
      </c>
      <c r="CE103" s="20" t="str">
        <f t="shared" si="351"/>
        <v>OK (100 %)</v>
      </c>
      <c r="CF103" s="14">
        <f t="shared" si="295"/>
        <v>4.2590000000000421</v>
      </c>
      <c r="CG103" s="14">
        <f t="shared" si="296"/>
        <v>4.8590000000000417</v>
      </c>
      <c r="CH103" s="8">
        <f t="shared" si="297"/>
        <v>-1.1419745384506372</v>
      </c>
      <c r="CI103" s="9">
        <f t="shared" si="298"/>
        <v>5.4790000000000418</v>
      </c>
      <c r="CJ103" s="9">
        <f t="shared" si="299"/>
        <v>0</v>
      </c>
      <c r="CK103" s="9">
        <f t="shared" si="300"/>
        <v>5.4790000000000418</v>
      </c>
      <c r="CL103" s="9">
        <f t="shared" si="301"/>
        <v>0</v>
      </c>
      <c r="CM103" s="9">
        <f t="shared" si="302"/>
        <v>0.41558958971076271</v>
      </c>
      <c r="CN103" s="9">
        <f t="shared" si="303"/>
        <v>0</v>
      </c>
      <c r="CO103" s="9">
        <f t="shared" si="304"/>
        <v>0</v>
      </c>
      <c r="CP103" s="9">
        <f t="shared" si="305"/>
        <v>0</v>
      </c>
      <c r="CQ103" s="9">
        <f t="shared" si="306"/>
        <v>0</v>
      </c>
      <c r="CR103" s="9">
        <f t="shared" si="307"/>
        <v>0</v>
      </c>
      <c r="CS103" s="9">
        <f t="shared" si="308"/>
        <v>0</v>
      </c>
      <c r="CT103" s="9">
        <f t="shared" si="309"/>
        <v>0</v>
      </c>
      <c r="CU103" s="9">
        <f t="shared" si="310"/>
        <v>0</v>
      </c>
      <c r="CV103" s="9">
        <f t="shared" si="311"/>
        <v>8.1061159321021847</v>
      </c>
      <c r="CW103" s="9">
        <f t="shared" si="312"/>
        <v>0.81061159321021847</v>
      </c>
      <c r="CX103" s="9">
        <f t="shared" si="313"/>
        <v>0.9727339118522621</v>
      </c>
      <c r="CY103" s="9">
        <f t="shared" si="314"/>
        <v>1.2159173898153277</v>
      </c>
      <c r="CZ103" s="9">
        <f t="shared" si="315"/>
        <v>1.3780397084573714</v>
      </c>
      <c r="DA103" s="9">
        <f t="shared" si="316"/>
        <v>1.5401620270994152</v>
      </c>
      <c r="DB103" s="9">
        <f t="shared" si="317"/>
        <v>1.7833455050624807</v>
      </c>
      <c r="DC103" s="9">
        <f t="shared" si="318"/>
        <v>0.40530579660510924</v>
      </c>
      <c r="DD103" s="2">
        <f t="shared" si="319"/>
        <v>0.53449000000000468</v>
      </c>
      <c r="DE103" s="2">
        <f t="shared" si="320"/>
        <v>0</v>
      </c>
      <c r="DF103" s="2">
        <f t="shared" si="321"/>
        <v>2.9516974102892668</v>
      </c>
      <c r="DG103" s="2">
        <f t="shared" si="322"/>
        <v>0</v>
      </c>
      <c r="DH103" s="2">
        <f t="shared" si="323"/>
        <v>0</v>
      </c>
      <c r="DI103" s="2">
        <f t="shared" si="324"/>
        <v>0</v>
      </c>
      <c r="DJ103" s="2">
        <f t="shared" si="325"/>
        <v>0</v>
      </c>
      <c r="DK103" s="2">
        <f t="shared" si="326"/>
        <v>5.3463134705527882</v>
      </c>
      <c r="DL103" s="16">
        <f t="shared" si="327"/>
        <v>0</v>
      </c>
      <c r="DM103" s="16">
        <f t="shared" si="328"/>
        <v>0</v>
      </c>
      <c r="DN103" s="16">
        <f t="shared" si="329"/>
        <v>9.2480904705528229</v>
      </c>
      <c r="DO103" s="72">
        <f t="shared" si="330"/>
        <v>-1.1419745384506381</v>
      </c>
      <c r="DP103" s="16">
        <f t="shared" si="331"/>
        <v>0</v>
      </c>
      <c r="DQ103" s="16">
        <f t="shared" si="332"/>
        <v>5.3463134705527882</v>
      </c>
      <c r="DR103" s="2">
        <f t="shared" si="333"/>
        <v>18.960237867185114</v>
      </c>
      <c r="DS103" s="2">
        <f t="shared" si="334"/>
        <v>0</v>
      </c>
      <c r="DT103" s="2">
        <f t="shared" si="335"/>
        <v>0</v>
      </c>
      <c r="DU103" s="2">
        <f t="shared" si="336"/>
        <v>0</v>
      </c>
      <c r="DV103" s="15" t="s">
        <v>189</v>
      </c>
      <c r="DW103" s="17"/>
      <c r="DX103" s="17"/>
      <c r="DY103" s="47" t="str">
        <f t="shared" si="233"/>
        <v/>
      </c>
      <c r="DZ103" s="47" t="str">
        <f t="shared" si="233"/>
        <v/>
      </c>
      <c r="EA103" s="47" t="str">
        <f t="shared" si="233"/>
        <v/>
      </c>
      <c r="EB103" s="47" t="str">
        <f t="shared" si="233"/>
        <v/>
      </c>
      <c r="EC103" s="49" t="str">
        <f t="shared" si="233"/>
        <v/>
      </c>
      <c r="ED103" s="49" t="str">
        <f t="shared" si="233"/>
        <v/>
      </c>
      <c r="EE103" s="47" t="str">
        <f t="shared" si="233"/>
        <v/>
      </c>
      <c r="EF103" s="47" t="str">
        <f t="shared" si="233"/>
        <v/>
      </c>
      <c r="EG103" s="47" t="str">
        <f t="shared" si="148"/>
        <v/>
      </c>
      <c r="EH103" s="6">
        <f t="shared" si="234"/>
        <v>0</v>
      </c>
      <c r="EI103" s="6">
        <f t="shared" si="235"/>
        <v>0</v>
      </c>
      <c r="EJ103" s="2" t="str">
        <f t="shared" si="236"/>
        <v/>
      </c>
      <c r="EK103" s="2" t="str">
        <f t="shared" si="237"/>
        <v/>
      </c>
      <c r="EL103" s="2" t="str">
        <f t="shared" si="354"/>
        <v/>
      </c>
      <c r="EM103" s="2" t="str">
        <f t="shared" si="238"/>
        <v/>
      </c>
      <c r="EN103" s="2" t="str">
        <f t="shared" si="239"/>
        <v/>
      </c>
      <c r="EO103" s="2">
        <f t="shared" si="240"/>
        <v>0</v>
      </c>
      <c r="EP103" s="2">
        <f t="shared" si="337"/>
        <v>0</v>
      </c>
      <c r="EQ103" s="2"/>
      <c r="ER103" s="2"/>
      <c r="ES103" s="2"/>
      <c r="ET103" s="2"/>
      <c r="EU103" s="2"/>
      <c r="EV103" s="2"/>
      <c r="EW103" s="2">
        <f t="shared" si="241"/>
        <v>0</v>
      </c>
      <c r="EX103" s="2">
        <f t="shared" si="242"/>
        <v>0</v>
      </c>
      <c r="EY103" s="2">
        <f t="shared" si="338"/>
        <v>0</v>
      </c>
      <c r="EZ103" s="2">
        <f t="shared" si="243"/>
        <v>0</v>
      </c>
      <c r="FA103" s="2">
        <f t="shared" si="244"/>
        <v>0</v>
      </c>
      <c r="FB103" s="59"/>
      <c r="FC103" s="2">
        <f t="shared" si="245"/>
        <v>0</v>
      </c>
      <c r="FD103" s="2">
        <f t="shared" si="339"/>
        <v>0</v>
      </c>
      <c r="FE103" s="3">
        <f t="shared" si="352"/>
        <v>0</v>
      </c>
      <c r="FF103" s="3">
        <f t="shared" si="340"/>
        <v>0</v>
      </c>
      <c r="FG103" s="3">
        <f t="shared" si="341"/>
        <v>0</v>
      </c>
      <c r="FH103" s="3">
        <f t="shared" si="246"/>
        <v>0</v>
      </c>
      <c r="FI103" s="67">
        <f t="shared" si="247"/>
        <v>0</v>
      </c>
      <c r="FJ103" s="3">
        <f t="shared" si="248"/>
        <v>0</v>
      </c>
      <c r="FK103" s="3">
        <f t="shared" si="249"/>
        <v>0</v>
      </c>
      <c r="FL103" s="3">
        <f t="shared" si="342"/>
        <v>0</v>
      </c>
      <c r="FM103" s="3">
        <f t="shared" si="343"/>
        <v>0</v>
      </c>
      <c r="FN103" s="3">
        <f t="shared" si="344"/>
        <v>0</v>
      </c>
      <c r="FO103" s="2">
        <f t="shared" si="250"/>
        <v>0</v>
      </c>
      <c r="FP103" s="2">
        <f t="shared" si="251"/>
        <v>0</v>
      </c>
      <c r="FQ103" s="2">
        <f t="shared" si="345"/>
        <v>0</v>
      </c>
      <c r="FR103" s="6" t="str">
        <f>IF(A103=1,1,IF(DW103="","",COUNTA($DW$31:DW103)+1))</f>
        <v/>
      </c>
      <c r="FS103" s="6" t="str">
        <f t="shared" si="252"/>
        <v/>
      </c>
      <c r="FT103" s="43">
        <f t="shared" si="346"/>
        <v>1</v>
      </c>
      <c r="FU103" s="23">
        <f t="shared" si="347"/>
        <v>1</v>
      </c>
      <c r="FV103" s="21">
        <f t="shared" si="348"/>
        <v>2</v>
      </c>
    </row>
    <row r="104" spans="1:178">
      <c r="A104" s="4">
        <f t="shared" si="253"/>
        <v>74</v>
      </c>
      <c r="B104" s="33">
        <v>653.23900000000003</v>
      </c>
      <c r="C104" s="33">
        <v>404.86</v>
      </c>
      <c r="D104" s="33">
        <v>403.17112331317696</v>
      </c>
      <c r="E104" s="33"/>
      <c r="F104" s="33"/>
      <c r="G104" s="11" t="str">
        <f t="shared" si="219"/>
        <v/>
      </c>
      <c r="H104" s="3">
        <f t="shared" si="254"/>
        <v>653.23900000000003</v>
      </c>
      <c r="I104" s="3">
        <f t="shared" si="220"/>
        <v>653.23900000000003</v>
      </c>
      <c r="J104" s="3">
        <f t="shared" si="255"/>
        <v>404.86</v>
      </c>
      <c r="K104" s="3">
        <f t="shared" si="221"/>
        <v>404.86</v>
      </c>
      <c r="L104" s="2">
        <f t="shared" si="222"/>
        <v>404.86</v>
      </c>
      <c r="M104" s="8">
        <f t="shared" si="256"/>
        <v>653.23900000000003</v>
      </c>
      <c r="N104" s="8">
        <f t="shared" si="223"/>
        <v>653.23900000000003</v>
      </c>
      <c r="O104" s="8">
        <f t="shared" si="257"/>
        <v>403.17112331317696</v>
      </c>
      <c r="P104" s="8">
        <f t="shared" si="224"/>
        <v>403.17112331317696</v>
      </c>
      <c r="Q104" s="2">
        <f t="shared" si="225"/>
        <v>403.17112331317696</v>
      </c>
      <c r="R104" s="3">
        <f t="shared" si="226"/>
        <v>0</v>
      </c>
      <c r="S104" s="3" t="str">
        <f t="shared" si="227"/>
        <v/>
      </c>
      <c r="T104" s="3" t="str">
        <f t="shared" si="258"/>
        <v/>
      </c>
      <c r="U104" s="8" t="str">
        <f t="shared" si="228"/>
        <v/>
      </c>
      <c r="V104" s="2" t="str">
        <f t="shared" si="229"/>
        <v/>
      </c>
      <c r="W104" s="2" t="str">
        <f t="shared" si="230"/>
        <v/>
      </c>
      <c r="X104" s="2">
        <f t="shared" si="349"/>
        <v>404.86</v>
      </c>
      <c r="Y104" s="2">
        <f t="shared" si="231"/>
        <v>1.6888766868230505</v>
      </c>
      <c r="Z104" s="46">
        <f t="shared" si="259"/>
        <v>330</v>
      </c>
      <c r="AA104" s="46">
        <f t="shared" si="260"/>
        <v>0</v>
      </c>
      <c r="AB104" s="47"/>
      <c r="AC104" s="46">
        <f t="shared" si="261"/>
        <v>2</v>
      </c>
      <c r="AD104" s="47">
        <f t="shared" si="262"/>
        <v>1.1000000000000001</v>
      </c>
      <c r="AE104" s="48" t="str">
        <f t="shared" si="263"/>
        <v/>
      </c>
      <c r="AF104" s="49">
        <f t="shared" si="353"/>
        <v>0</v>
      </c>
      <c r="AG104" s="49">
        <f t="shared" si="353"/>
        <v>0</v>
      </c>
      <c r="AH104" s="49">
        <f t="shared" si="353"/>
        <v>0</v>
      </c>
      <c r="AI104" s="47">
        <f t="shared" si="353"/>
        <v>0.1</v>
      </c>
      <c r="AJ104" s="47">
        <f t="shared" si="353"/>
        <v>0.3</v>
      </c>
      <c r="AK104" s="46">
        <f t="shared" si="146"/>
        <v>2</v>
      </c>
      <c r="AL104" s="47"/>
      <c r="AM104" s="53">
        <f t="shared" si="264"/>
        <v>0.63</v>
      </c>
      <c r="AN104" s="50" t="str">
        <f t="shared" si="265"/>
        <v>624,022 - 653,239</v>
      </c>
      <c r="AO104" s="53" t="s">
        <v>84</v>
      </c>
      <c r="AP104" s="52">
        <f t="shared" si="266"/>
        <v>29.216999999999985</v>
      </c>
      <c r="AQ104" s="52">
        <f t="shared" si="267"/>
        <v>29.216999999999985</v>
      </c>
      <c r="AR104" s="47">
        <f t="shared" si="268"/>
        <v>0</v>
      </c>
      <c r="AS104" s="53">
        <f t="shared" si="269"/>
        <v>1.6747027956094485</v>
      </c>
      <c r="AT104" s="52">
        <f t="shared" si="270"/>
        <v>1.7747027956094485</v>
      </c>
      <c r="AU104" s="9">
        <f t="shared" si="271"/>
        <v>51.851491579321234</v>
      </c>
      <c r="AV104" s="9">
        <f t="shared" si="272"/>
        <v>0.73</v>
      </c>
      <c r="AW104" s="12" t="str">
        <f t="shared" si="273"/>
        <v/>
      </c>
      <c r="AX104" s="9">
        <f t="shared" si="274"/>
        <v>1.7747027956094485</v>
      </c>
      <c r="AY104" s="12" t="str">
        <f t="shared" si="275"/>
        <v/>
      </c>
      <c r="AZ104" s="10">
        <f t="shared" si="276"/>
        <v>8.5529859993982119E-2</v>
      </c>
      <c r="BA104" s="10">
        <f t="shared" si="277"/>
        <v>1.1000000000000001</v>
      </c>
      <c r="BB104" s="10">
        <f t="shared" si="278"/>
        <v>0.11000000000000001</v>
      </c>
      <c r="BC104" s="10">
        <f t="shared" si="279"/>
        <v>0.69300000000000006</v>
      </c>
      <c r="BD104" s="10">
        <f t="shared" si="280"/>
        <v>0.60747014000601796</v>
      </c>
      <c r="BE104" s="12" t="str">
        <f t="shared" si="281"/>
        <v/>
      </c>
      <c r="BF104" s="9">
        <f t="shared" si="282"/>
        <v>1.1000000000000001</v>
      </c>
      <c r="BG104" s="9">
        <f t="shared" si="283"/>
        <v>1.1000000000000001</v>
      </c>
      <c r="BH104" s="7">
        <f t="shared" si="284"/>
        <v>0</v>
      </c>
      <c r="BI104" s="7">
        <f t="shared" si="285"/>
        <v>1.9521730751703936</v>
      </c>
      <c r="BJ104" s="12" t="str">
        <f t="shared" si="286"/>
        <v/>
      </c>
      <c r="BK104" s="80">
        <f t="shared" si="287"/>
        <v>0</v>
      </c>
      <c r="BL104" s="7">
        <f t="shared" si="288"/>
        <v>0</v>
      </c>
      <c r="BM104" s="7">
        <f t="shared" si="350"/>
        <v>1.1491730751703937</v>
      </c>
      <c r="BN104" s="12" t="str">
        <f t="shared" si="289"/>
        <v/>
      </c>
      <c r="BO104" s="9">
        <f t="shared" si="290"/>
        <v>1.9521730751703936</v>
      </c>
      <c r="BP104" s="2">
        <f t="shared" si="291"/>
        <v>1.7747027956094485</v>
      </c>
      <c r="BQ104" s="2">
        <f t="shared" si="292"/>
        <v>1.7747027956094485</v>
      </c>
      <c r="BR104" s="20">
        <f t="shared" si="142"/>
        <v>2</v>
      </c>
      <c r="BS104" s="20">
        <f t="shared" si="142"/>
        <v>2</v>
      </c>
      <c r="BT104" s="20">
        <f t="shared" si="142"/>
        <v>2</v>
      </c>
      <c r="BU104" s="86">
        <f t="shared" si="293"/>
        <v>1</v>
      </c>
      <c r="BV104" s="86">
        <f t="shared" si="294"/>
        <v>1</v>
      </c>
      <c r="BW104" s="20">
        <f t="shared" si="142"/>
        <v>3</v>
      </c>
      <c r="BX104" s="86">
        <f t="shared" si="143"/>
        <v>0.1</v>
      </c>
      <c r="BY104" s="86">
        <f t="shared" si="232"/>
        <v>0.12</v>
      </c>
      <c r="BZ104" s="86">
        <f t="shared" si="232"/>
        <v>0.15</v>
      </c>
      <c r="CA104" s="86">
        <f t="shared" si="232"/>
        <v>0.17</v>
      </c>
      <c r="CB104" s="86">
        <f t="shared" si="232"/>
        <v>0.19</v>
      </c>
      <c r="CC104" s="86">
        <f t="shared" si="232"/>
        <v>0.22</v>
      </c>
      <c r="CD104" s="86">
        <f t="shared" si="232"/>
        <v>0.05</v>
      </c>
      <c r="CE104" s="20" t="str">
        <f t="shared" si="351"/>
        <v>OK (100 %)</v>
      </c>
      <c r="CF104" s="14">
        <f t="shared" si="295"/>
        <v>29.216999999999985</v>
      </c>
      <c r="CG104" s="14">
        <f t="shared" si="296"/>
        <v>29.216999999999985</v>
      </c>
      <c r="CH104" s="8">
        <f t="shared" si="297"/>
        <v>-1.4210854715202004E-14</v>
      </c>
      <c r="CI104" s="9">
        <f t="shared" si="298"/>
        <v>29.216999999999985</v>
      </c>
      <c r="CJ104" s="9">
        <f t="shared" si="299"/>
        <v>0</v>
      </c>
      <c r="CK104" s="9">
        <f t="shared" si="300"/>
        <v>29.216999999999985</v>
      </c>
      <c r="CL104" s="9">
        <f t="shared" si="301"/>
        <v>0</v>
      </c>
      <c r="CM104" s="9">
        <f t="shared" si="302"/>
        <v>2.4989259194441744</v>
      </c>
      <c r="CN104" s="9">
        <f t="shared" si="303"/>
        <v>0</v>
      </c>
      <c r="CO104" s="9">
        <f t="shared" si="304"/>
        <v>0</v>
      </c>
      <c r="CP104" s="9">
        <f t="shared" si="305"/>
        <v>0</v>
      </c>
      <c r="CQ104" s="9">
        <f t="shared" si="306"/>
        <v>0</v>
      </c>
      <c r="CR104" s="9">
        <f t="shared" si="307"/>
        <v>0</v>
      </c>
      <c r="CS104" s="9">
        <f t="shared" si="308"/>
        <v>0</v>
      </c>
      <c r="CT104" s="9">
        <f t="shared" si="309"/>
        <v>0</v>
      </c>
      <c r="CU104" s="9">
        <f t="shared" si="310"/>
        <v>0</v>
      </c>
      <c r="CV104" s="9">
        <f t="shared" si="311"/>
        <v>57.036640737253357</v>
      </c>
      <c r="CW104" s="9">
        <f t="shared" si="312"/>
        <v>5.7036640737253359</v>
      </c>
      <c r="CX104" s="9">
        <f t="shared" si="313"/>
        <v>6.8443968884704027</v>
      </c>
      <c r="CY104" s="9">
        <f t="shared" si="314"/>
        <v>8.5554961105880025</v>
      </c>
      <c r="CZ104" s="9">
        <f t="shared" si="315"/>
        <v>9.696228925333072</v>
      </c>
      <c r="DA104" s="9">
        <f t="shared" si="316"/>
        <v>10.836961740078138</v>
      </c>
      <c r="DB104" s="9">
        <f t="shared" si="317"/>
        <v>12.54806096219574</v>
      </c>
      <c r="DC104" s="9">
        <f t="shared" si="318"/>
        <v>2.851832036862668</v>
      </c>
      <c r="DD104" s="2">
        <f t="shared" si="319"/>
        <v>3.2138699999999987</v>
      </c>
      <c r="DE104" s="2">
        <f t="shared" si="320"/>
        <v>0</v>
      </c>
      <c r="DF104" s="2">
        <f t="shared" si="321"/>
        <v>17.748455080555818</v>
      </c>
      <c r="DG104" s="2">
        <f t="shared" si="322"/>
        <v>0</v>
      </c>
      <c r="DH104" s="2">
        <f t="shared" si="323"/>
        <v>0</v>
      </c>
      <c r="DI104" s="2">
        <f t="shared" si="324"/>
        <v>0</v>
      </c>
      <c r="DJ104" s="2">
        <f t="shared" si="325"/>
        <v>0</v>
      </c>
      <c r="DK104" s="2">
        <f t="shared" si="326"/>
        <v>33.575389737253374</v>
      </c>
      <c r="DL104" s="16">
        <f t="shared" si="327"/>
        <v>0</v>
      </c>
      <c r="DM104" s="16">
        <f t="shared" si="328"/>
        <v>0</v>
      </c>
      <c r="DN104" s="16">
        <f t="shared" si="329"/>
        <v>57.036640737253364</v>
      </c>
      <c r="DO104" s="72">
        <f t="shared" si="330"/>
        <v>-7.1054273576010019E-15</v>
      </c>
      <c r="DP104" s="16">
        <f t="shared" si="331"/>
        <v>0</v>
      </c>
      <c r="DQ104" s="16">
        <f t="shared" si="332"/>
        <v>33.575389737253374</v>
      </c>
      <c r="DR104" s="2">
        <f t="shared" si="333"/>
        <v>103.70298315864247</v>
      </c>
      <c r="DS104" s="2">
        <f t="shared" si="334"/>
        <v>0</v>
      </c>
      <c r="DT104" s="2">
        <f t="shared" si="335"/>
        <v>0</v>
      </c>
      <c r="DU104" s="2">
        <f t="shared" si="336"/>
        <v>0</v>
      </c>
      <c r="DV104" s="15" t="s">
        <v>189</v>
      </c>
      <c r="DW104" s="17"/>
      <c r="DX104" s="17"/>
      <c r="DY104" s="47" t="str">
        <f t="shared" si="233"/>
        <v/>
      </c>
      <c r="DZ104" s="47" t="str">
        <f t="shared" si="233"/>
        <v/>
      </c>
      <c r="EA104" s="47" t="str">
        <f t="shared" si="233"/>
        <v/>
      </c>
      <c r="EB104" s="47" t="str">
        <f t="shared" si="233"/>
        <v/>
      </c>
      <c r="EC104" s="49" t="str">
        <f t="shared" si="233"/>
        <v/>
      </c>
      <c r="ED104" s="49" t="str">
        <f t="shared" si="233"/>
        <v/>
      </c>
      <c r="EE104" s="47" t="str">
        <f t="shared" si="233"/>
        <v/>
      </c>
      <c r="EF104" s="47" t="str">
        <f t="shared" si="233"/>
        <v/>
      </c>
      <c r="EG104" s="47" t="str">
        <f t="shared" si="148"/>
        <v/>
      </c>
      <c r="EH104" s="6">
        <f t="shared" si="234"/>
        <v>0</v>
      </c>
      <c r="EI104" s="6">
        <f t="shared" si="235"/>
        <v>0</v>
      </c>
      <c r="EJ104" s="2" t="str">
        <f t="shared" si="236"/>
        <v/>
      </c>
      <c r="EK104" s="2" t="str">
        <f t="shared" si="237"/>
        <v/>
      </c>
      <c r="EL104" s="2" t="str">
        <f t="shared" si="354"/>
        <v/>
      </c>
      <c r="EM104" s="2" t="str">
        <f t="shared" si="238"/>
        <v/>
      </c>
      <c r="EN104" s="2" t="str">
        <f t="shared" si="239"/>
        <v/>
      </c>
      <c r="EO104" s="2">
        <f t="shared" si="240"/>
        <v>0</v>
      </c>
      <c r="EP104" s="2">
        <f t="shared" si="337"/>
        <v>0</v>
      </c>
      <c r="EQ104" s="2"/>
      <c r="ER104" s="2"/>
      <c r="ES104" s="2"/>
      <c r="ET104" s="2"/>
      <c r="EU104" s="2"/>
      <c r="EV104" s="2"/>
      <c r="EW104" s="2">
        <f t="shared" si="241"/>
        <v>0</v>
      </c>
      <c r="EX104" s="2">
        <f t="shared" si="242"/>
        <v>0</v>
      </c>
      <c r="EY104" s="2">
        <f t="shared" si="338"/>
        <v>0</v>
      </c>
      <c r="EZ104" s="2">
        <f t="shared" si="243"/>
        <v>0</v>
      </c>
      <c r="FA104" s="2">
        <f t="shared" si="244"/>
        <v>0</v>
      </c>
      <c r="FB104" s="59"/>
      <c r="FC104" s="2">
        <f t="shared" si="245"/>
        <v>0</v>
      </c>
      <c r="FD104" s="2">
        <f t="shared" si="339"/>
        <v>0</v>
      </c>
      <c r="FE104" s="3">
        <f t="shared" si="352"/>
        <v>0</v>
      </c>
      <c r="FF104" s="3">
        <f t="shared" si="340"/>
        <v>0</v>
      </c>
      <c r="FG104" s="3">
        <f t="shared" si="341"/>
        <v>0</v>
      </c>
      <c r="FH104" s="3">
        <f t="shared" si="246"/>
        <v>0</v>
      </c>
      <c r="FI104" s="67">
        <f t="shared" si="247"/>
        <v>0</v>
      </c>
      <c r="FJ104" s="3">
        <f t="shared" si="248"/>
        <v>0</v>
      </c>
      <c r="FK104" s="3">
        <f t="shared" si="249"/>
        <v>0</v>
      </c>
      <c r="FL104" s="3">
        <f t="shared" si="342"/>
        <v>0</v>
      </c>
      <c r="FM104" s="3">
        <f t="shared" si="343"/>
        <v>0</v>
      </c>
      <c r="FN104" s="3">
        <f t="shared" si="344"/>
        <v>0</v>
      </c>
      <c r="FO104" s="2">
        <f t="shared" si="250"/>
        <v>0</v>
      </c>
      <c r="FP104" s="2">
        <f t="shared" si="251"/>
        <v>0</v>
      </c>
      <c r="FQ104" s="2">
        <f t="shared" si="345"/>
        <v>0</v>
      </c>
      <c r="FR104" s="6" t="str">
        <f>IF(A104=1,1,IF(DW104="","",COUNTA($DW$31:DW104)+1))</f>
        <v/>
      </c>
      <c r="FS104" s="6" t="str">
        <f t="shared" si="252"/>
        <v/>
      </c>
      <c r="FT104" s="43">
        <f t="shared" si="346"/>
        <v>1</v>
      </c>
      <c r="FU104" s="23">
        <f t="shared" si="347"/>
        <v>1</v>
      </c>
      <c r="FV104" s="21">
        <f t="shared" si="348"/>
        <v>2</v>
      </c>
    </row>
    <row r="105" spans="1:178">
      <c r="A105" s="4">
        <f t="shared" si="253"/>
        <v>75</v>
      </c>
      <c r="B105" s="33">
        <v>656.68899999999996</v>
      </c>
      <c r="C105" s="33">
        <v>404.98858917725016</v>
      </c>
      <c r="D105" s="33">
        <v>403.38858917725014</v>
      </c>
      <c r="E105" s="33"/>
      <c r="F105" s="33"/>
      <c r="G105" s="11" t="str">
        <f t="shared" si="219"/>
        <v/>
      </c>
      <c r="H105" s="3">
        <f t="shared" si="254"/>
        <v>656.68899999999996</v>
      </c>
      <c r="I105" s="3">
        <f t="shared" si="220"/>
        <v>656.68899999999996</v>
      </c>
      <c r="J105" s="3">
        <f t="shared" si="255"/>
        <v>404.98858917725016</v>
      </c>
      <c r="K105" s="3">
        <f t="shared" si="221"/>
        <v>404.98858917725016</v>
      </c>
      <c r="L105" s="2">
        <f t="shared" si="222"/>
        <v>404.98858917725016</v>
      </c>
      <c r="M105" s="8">
        <f t="shared" si="256"/>
        <v>656.68899999999996</v>
      </c>
      <c r="N105" s="8">
        <f t="shared" si="223"/>
        <v>656.68899999999996</v>
      </c>
      <c r="O105" s="8">
        <f t="shared" si="257"/>
        <v>403.38858917725014</v>
      </c>
      <c r="P105" s="8">
        <f t="shared" si="224"/>
        <v>403.38858917725014</v>
      </c>
      <c r="Q105" s="2">
        <f t="shared" si="225"/>
        <v>403.38858917725014</v>
      </c>
      <c r="R105" s="3">
        <f t="shared" si="226"/>
        <v>0</v>
      </c>
      <c r="S105" s="3" t="str">
        <f t="shared" si="227"/>
        <v/>
      </c>
      <c r="T105" s="3" t="str">
        <f t="shared" si="258"/>
        <v/>
      </c>
      <c r="U105" s="8" t="str">
        <f t="shared" si="228"/>
        <v/>
      </c>
      <c r="V105" s="2" t="str">
        <f t="shared" si="229"/>
        <v/>
      </c>
      <c r="W105" s="2" t="str">
        <f t="shared" si="230"/>
        <v/>
      </c>
      <c r="X105" s="2">
        <f t="shared" si="349"/>
        <v>404.98858917725016</v>
      </c>
      <c r="Y105" s="2">
        <f t="shared" si="231"/>
        <v>1.6000000000000227</v>
      </c>
      <c r="Z105" s="46">
        <f t="shared" si="259"/>
        <v>330</v>
      </c>
      <c r="AA105" s="46">
        <f t="shared" si="260"/>
        <v>0</v>
      </c>
      <c r="AB105" s="47"/>
      <c r="AC105" s="46">
        <f t="shared" si="261"/>
        <v>2</v>
      </c>
      <c r="AD105" s="47">
        <f t="shared" si="262"/>
        <v>1.1000000000000001</v>
      </c>
      <c r="AE105" s="48" t="str">
        <f t="shared" si="263"/>
        <v/>
      </c>
      <c r="AF105" s="49">
        <f t="shared" si="353"/>
        <v>0</v>
      </c>
      <c r="AG105" s="49">
        <f t="shared" si="353"/>
        <v>0</v>
      </c>
      <c r="AH105" s="49">
        <f t="shared" si="353"/>
        <v>0</v>
      </c>
      <c r="AI105" s="47">
        <f t="shared" si="353"/>
        <v>0.1</v>
      </c>
      <c r="AJ105" s="47">
        <f t="shared" si="353"/>
        <v>0.3</v>
      </c>
      <c r="AK105" s="46">
        <f t="shared" si="146"/>
        <v>2</v>
      </c>
      <c r="AL105" s="47"/>
      <c r="AM105" s="53">
        <f t="shared" si="264"/>
        <v>0.63</v>
      </c>
      <c r="AN105" s="50" t="str">
        <f t="shared" si="265"/>
        <v>653,239 - 656,689</v>
      </c>
      <c r="AO105" s="53" t="s">
        <v>84</v>
      </c>
      <c r="AP105" s="52">
        <f t="shared" si="266"/>
        <v>3.4499999999999318</v>
      </c>
      <c r="AQ105" s="52">
        <f t="shared" si="267"/>
        <v>3.4499999999999318</v>
      </c>
      <c r="AR105" s="47">
        <f t="shared" si="268"/>
        <v>0</v>
      </c>
      <c r="AS105" s="53">
        <f t="shared" si="269"/>
        <v>1.6444383434115366</v>
      </c>
      <c r="AT105" s="52">
        <f t="shared" si="270"/>
        <v>1.7444383434115367</v>
      </c>
      <c r="AU105" s="9">
        <f t="shared" si="271"/>
        <v>6.0183122847696824</v>
      </c>
      <c r="AV105" s="9">
        <f t="shared" si="272"/>
        <v>0.73</v>
      </c>
      <c r="AW105" s="12" t="str">
        <f t="shared" si="273"/>
        <v/>
      </c>
      <c r="AX105" s="9">
        <f t="shared" si="274"/>
        <v>1.7444383434115367</v>
      </c>
      <c r="AY105" s="12" t="str">
        <f t="shared" si="275"/>
        <v/>
      </c>
      <c r="AZ105" s="10">
        <f t="shared" si="276"/>
        <v>8.5529859993982119E-2</v>
      </c>
      <c r="BA105" s="10">
        <f t="shared" si="277"/>
        <v>1.1000000000000001</v>
      </c>
      <c r="BB105" s="10">
        <f t="shared" si="278"/>
        <v>0.11000000000000001</v>
      </c>
      <c r="BC105" s="10">
        <f t="shared" si="279"/>
        <v>0.69300000000000006</v>
      </c>
      <c r="BD105" s="10">
        <f t="shared" si="280"/>
        <v>0.60747014000601796</v>
      </c>
      <c r="BE105" s="12" t="str">
        <f t="shared" si="281"/>
        <v/>
      </c>
      <c r="BF105" s="9">
        <f t="shared" si="282"/>
        <v>1.1000000000000001</v>
      </c>
      <c r="BG105" s="9">
        <f t="shared" si="283"/>
        <v>1.1000000000000001</v>
      </c>
      <c r="BH105" s="7">
        <f t="shared" si="284"/>
        <v>0</v>
      </c>
      <c r="BI105" s="7">
        <f t="shared" si="285"/>
        <v>1.9188821777526905</v>
      </c>
      <c r="BJ105" s="12" t="str">
        <f t="shared" si="286"/>
        <v/>
      </c>
      <c r="BK105" s="80">
        <f t="shared" si="287"/>
        <v>0</v>
      </c>
      <c r="BL105" s="7">
        <f t="shared" si="288"/>
        <v>0</v>
      </c>
      <c r="BM105" s="7">
        <f t="shared" si="350"/>
        <v>1.1158821777526904</v>
      </c>
      <c r="BN105" s="12" t="str">
        <f t="shared" si="289"/>
        <v/>
      </c>
      <c r="BO105" s="9">
        <f t="shared" si="290"/>
        <v>1.9188821777526905</v>
      </c>
      <c r="BP105" s="2">
        <f t="shared" si="291"/>
        <v>1.7444383434115367</v>
      </c>
      <c r="BQ105" s="2">
        <f t="shared" si="292"/>
        <v>1.7444383434115367</v>
      </c>
      <c r="BR105" s="20">
        <f t="shared" si="142"/>
        <v>2</v>
      </c>
      <c r="BS105" s="20">
        <f t="shared" si="142"/>
        <v>2</v>
      </c>
      <c r="BT105" s="20">
        <f t="shared" si="142"/>
        <v>2</v>
      </c>
      <c r="BU105" s="86">
        <f t="shared" si="293"/>
        <v>1</v>
      </c>
      <c r="BV105" s="86">
        <f t="shared" si="294"/>
        <v>1</v>
      </c>
      <c r="BW105" s="20">
        <f t="shared" si="142"/>
        <v>3</v>
      </c>
      <c r="BX105" s="86">
        <f t="shared" si="143"/>
        <v>0.1</v>
      </c>
      <c r="BY105" s="86">
        <f t="shared" si="232"/>
        <v>0.12</v>
      </c>
      <c r="BZ105" s="86">
        <f t="shared" si="232"/>
        <v>0.15</v>
      </c>
      <c r="CA105" s="86">
        <f t="shared" si="232"/>
        <v>0.17</v>
      </c>
      <c r="CB105" s="86">
        <f t="shared" si="232"/>
        <v>0.19</v>
      </c>
      <c r="CC105" s="86">
        <f t="shared" si="232"/>
        <v>0.22</v>
      </c>
      <c r="CD105" s="86">
        <f t="shared" si="232"/>
        <v>0.05</v>
      </c>
      <c r="CE105" s="20" t="str">
        <f t="shared" si="351"/>
        <v>OK (100 %)</v>
      </c>
      <c r="CF105" s="14">
        <f t="shared" si="295"/>
        <v>2.229999999999932</v>
      </c>
      <c r="CG105" s="14">
        <f t="shared" si="296"/>
        <v>2.8299999999999317</v>
      </c>
      <c r="CH105" s="8">
        <f t="shared" si="297"/>
        <v>6.6752970828726559</v>
      </c>
      <c r="CI105" s="9">
        <f t="shared" si="298"/>
        <v>3.4499999999999318</v>
      </c>
      <c r="CJ105" s="9">
        <f t="shared" si="299"/>
        <v>0</v>
      </c>
      <c r="CK105" s="9">
        <f t="shared" si="300"/>
        <v>3.4499999999999318</v>
      </c>
      <c r="CL105" s="9">
        <f t="shared" si="301"/>
        <v>0</v>
      </c>
      <c r="CM105" s="9">
        <f t="shared" si="302"/>
        <v>0.24204950378296355</v>
      </c>
      <c r="CN105" s="9">
        <f t="shared" si="303"/>
        <v>0</v>
      </c>
      <c r="CO105" s="9">
        <f t="shared" si="304"/>
        <v>0</v>
      </c>
      <c r="CP105" s="9">
        <f t="shared" si="305"/>
        <v>0</v>
      </c>
      <c r="CQ105" s="9">
        <f t="shared" si="306"/>
        <v>0</v>
      </c>
      <c r="CR105" s="9">
        <f t="shared" si="307"/>
        <v>0</v>
      </c>
      <c r="CS105" s="9">
        <f t="shared" si="308"/>
        <v>0</v>
      </c>
      <c r="CT105" s="9">
        <f t="shared" si="309"/>
        <v>0</v>
      </c>
      <c r="CU105" s="9">
        <f t="shared" si="310"/>
        <v>0</v>
      </c>
      <c r="CV105" s="9">
        <f t="shared" si="311"/>
        <v>14.995587256388506</v>
      </c>
      <c r="CW105" s="9">
        <f t="shared" si="312"/>
        <v>1.4995587256388507</v>
      </c>
      <c r="CX105" s="9">
        <f t="shared" si="313"/>
        <v>1.7994704707666207</v>
      </c>
      <c r="CY105" s="9">
        <f t="shared" si="314"/>
        <v>2.2493380884582757</v>
      </c>
      <c r="CZ105" s="9">
        <f t="shared" si="315"/>
        <v>2.5492498335860461</v>
      </c>
      <c r="DA105" s="9">
        <f t="shared" si="316"/>
        <v>2.849161578713816</v>
      </c>
      <c r="DB105" s="9">
        <f t="shared" si="317"/>
        <v>3.2990291964054714</v>
      </c>
      <c r="DC105" s="9">
        <f t="shared" si="318"/>
        <v>0.74977936281942537</v>
      </c>
      <c r="DD105" s="2">
        <f t="shared" si="319"/>
        <v>0.31129999999999253</v>
      </c>
      <c r="DE105" s="2">
        <f t="shared" si="320"/>
        <v>0.59536</v>
      </c>
      <c r="DF105" s="2">
        <f t="shared" si="321"/>
        <v>1.7191404962169894</v>
      </c>
      <c r="DG105" s="2">
        <f t="shared" si="322"/>
        <v>0</v>
      </c>
      <c r="DH105" s="2">
        <f t="shared" si="323"/>
        <v>0</v>
      </c>
      <c r="DI105" s="2">
        <f t="shared" si="324"/>
        <v>0</v>
      </c>
      <c r="DJ105" s="2">
        <f t="shared" si="325"/>
        <v>0</v>
      </c>
      <c r="DK105" s="2">
        <f t="shared" si="326"/>
        <v>3.1579465630400376</v>
      </c>
      <c r="DL105" s="16">
        <f t="shared" si="327"/>
        <v>0</v>
      </c>
      <c r="DM105" s="16">
        <f t="shared" si="328"/>
        <v>5.5404270440908139</v>
      </c>
      <c r="DN105" s="16">
        <f t="shared" si="329"/>
        <v>13.860717217606666</v>
      </c>
      <c r="DO105" s="72">
        <f t="shared" si="330"/>
        <v>1.1348700387818393</v>
      </c>
      <c r="DP105" s="16">
        <f t="shared" si="331"/>
        <v>0</v>
      </c>
      <c r="DQ105" s="16">
        <f t="shared" si="332"/>
        <v>8.6983736071308506</v>
      </c>
      <c r="DR105" s="2">
        <f t="shared" si="333"/>
        <v>12.036624569539365</v>
      </c>
      <c r="DS105" s="2">
        <f t="shared" si="334"/>
        <v>0</v>
      </c>
      <c r="DT105" s="2">
        <f t="shared" si="335"/>
        <v>0</v>
      </c>
      <c r="DU105" s="2">
        <f t="shared" si="336"/>
        <v>2.2944936104758691</v>
      </c>
      <c r="DV105" s="15" t="s">
        <v>238</v>
      </c>
      <c r="DW105" s="18">
        <v>1.24</v>
      </c>
      <c r="DX105" s="17"/>
      <c r="DY105" s="47">
        <f t="shared" si="233"/>
        <v>0.6</v>
      </c>
      <c r="DZ105" s="47">
        <f t="shared" si="233"/>
        <v>0.6</v>
      </c>
      <c r="EA105" s="47">
        <f t="shared" si="233"/>
        <v>0.6</v>
      </c>
      <c r="EB105" s="47">
        <f t="shared" si="233"/>
        <v>0.6</v>
      </c>
      <c r="EC105" s="49">
        <f t="shared" si="233"/>
        <v>0</v>
      </c>
      <c r="ED105" s="49">
        <f t="shared" si="233"/>
        <v>0</v>
      </c>
      <c r="EE105" s="47">
        <f t="shared" si="233"/>
        <v>0.2</v>
      </c>
      <c r="EF105" s="47">
        <f t="shared" si="233"/>
        <v>0.1</v>
      </c>
      <c r="EG105" s="47">
        <f t="shared" si="148"/>
        <v>0</v>
      </c>
      <c r="EH105" s="6">
        <f t="shared" si="234"/>
        <v>1.22</v>
      </c>
      <c r="EI105" s="6">
        <f t="shared" si="235"/>
        <v>1.22</v>
      </c>
      <c r="EJ105" s="2">
        <f t="shared" si="236"/>
        <v>2.44</v>
      </c>
      <c r="EK105" s="2">
        <f t="shared" si="237"/>
        <v>2.44</v>
      </c>
      <c r="EL105" s="2">
        <f t="shared" si="354"/>
        <v>1.7000000000000228</v>
      </c>
      <c r="EM105" s="2">
        <f t="shared" si="238"/>
        <v>1.8000000000000229</v>
      </c>
      <c r="EN105" s="2">
        <f t="shared" si="239"/>
        <v>4.3920000000000554</v>
      </c>
      <c r="EO105" s="2">
        <f t="shared" si="240"/>
        <v>10.716480000000136</v>
      </c>
      <c r="EP105" s="2">
        <f t="shared" si="337"/>
        <v>10.716480000000136</v>
      </c>
      <c r="EQ105" s="2"/>
      <c r="ER105" s="2"/>
      <c r="ES105" s="2"/>
      <c r="ET105" s="2"/>
      <c r="EU105" s="2"/>
      <c r="EV105" s="2"/>
      <c r="EW105" s="2">
        <f t="shared" si="241"/>
        <v>5.9535999999999998</v>
      </c>
      <c r="EX105" s="2">
        <f t="shared" si="242"/>
        <v>0.59536</v>
      </c>
      <c r="EY105" s="2">
        <f t="shared" si="338"/>
        <v>0.59536</v>
      </c>
      <c r="EZ105" s="2">
        <f t="shared" si="243"/>
        <v>1.2076282160399165</v>
      </c>
      <c r="FA105" s="2">
        <f t="shared" si="244"/>
        <v>1.8000000000000229</v>
      </c>
      <c r="FB105" s="59"/>
      <c r="FC105" s="2">
        <f t="shared" si="245"/>
        <v>2.2944936104758691</v>
      </c>
      <c r="FD105" s="2">
        <f t="shared" si="339"/>
        <v>2.2944936104758691</v>
      </c>
      <c r="FE105" s="3">
        <f t="shared" si="352"/>
        <v>10.716480000000136</v>
      </c>
      <c r="FF105" s="3">
        <f t="shared" si="340"/>
        <v>2.2944936104758691</v>
      </c>
      <c r="FG105" s="3">
        <f t="shared" si="341"/>
        <v>0.59536</v>
      </c>
      <c r="FH105" s="3">
        <f t="shared" si="246"/>
        <v>1.2</v>
      </c>
      <c r="FI105" s="67">
        <f t="shared" si="247"/>
        <v>1.9188821777526905</v>
      </c>
      <c r="FJ105" s="3">
        <f t="shared" si="248"/>
        <v>1.7000000000000228</v>
      </c>
      <c r="FK105" s="3">
        <f t="shared" si="249"/>
        <v>1.8700000000000252</v>
      </c>
      <c r="FL105" s="3">
        <f t="shared" si="342"/>
        <v>2.24400000000003</v>
      </c>
      <c r="FM105" s="3">
        <f t="shared" si="343"/>
        <v>5.5826263895242372</v>
      </c>
      <c r="FN105" s="3">
        <f t="shared" si="344"/>
        <v>5.5826263895242372</v>
      </c>
      <c r="FO105" s="2">
        <f t="shared" si="250"/>
        <v>2.44</v>
      </c>
      <c r="FP105" s="2">
        <f t="shared" si="251"/>
        <v>5.9535999999999998</v>
      </c>
      <c r="FQ105" s="2">
        <f t="shared" si="345"/>
        <v>5.9535999999999998</v>
      </c>
      <c r="FR105" s="6">
        <f>IF(A105=1,1,IF(DW105="","",COUNTA($DW$31:DW105)+1))</f>
        <v>26</v>
      </c>
      <c r="FS105" s="6">
        <f t="shared" si="252"/>
        <v>2</v>
      </c>
      <c r="FT105" s="43">
        <f t="shared" si="346"/>
        <v>1</v>
      </c>
      <c r="FU105" s="23">
        <f t="shared" si="347"/>
        <v>1</v>
      </c>
      <c r="FV105" s="21">
        <f t="shared" si="348"/>
        <v>2</v>
      </c>
    </row>
    <row r="106" spans="1:178">
      <c r="A106" s="4">
        <f t="shared" si="253"/>
        <v>76</v>
      </c>
      <c r="B106" s="33">
        <v>660.48299999999995</v>
      </c>
      <c r="C106" s="33">
        <v>405.13</v>
      </c>
      <c r="D106" s="33">
        <v>403.49099988247929</v>
      </c>
      <c r="E106" s="33"/>
      <c r="F106" s="33"/>
      <c r="G106" s="11" t="str">
        <f t="shared" si="219"/>
        <v/>
      </c>
      <c r="H106" s="3">
        <f t="shared" si="254"/>
        <v>660.48299999999995</v>
      </c>
      <c r="I106" s="3">
        <f t="shared" si="220"/>
        <v>660.48299999999995</v>
      </c>
      <c r="J106" s="3">
        <f t="shared" si="255"/>
        <v>405.13</v>
      </c>
      <c r="K106" s="3">
        <f t="shared" si="221"/>
        <v>405.13</v>
      </c>
      <c r="L106" s="2">
        <f t="shared" si="222"/>
        <v>405.13</v>
      </c>
      <c r="M106" s="8">
        <f t="shared" si="256"/>
        <v>660.48299999999995</v>
      </c>
      <c r="N106" s="8">
        <f t="shared" si="223"/>
        <v>660.48299999999995</v>
      </c>
      <c r="O106" s="8">
        <f t="shared" si="257"/>
        <v>403.49099988247929</v>
      </c>
      <c r="P106" s="8">
        <f t="shared" si="224"/>
        <v>403.49099988247929</v>
      </c>
      <c r="Q106" s="2">
        <f t="shared" si="225"/>
        <v>403.49099988247929</v>
      </c>
      <c r="R106" s="3">
        <f t="shared" si="226"/>
        <v>0</v>
      </c>
      <c r="S106" s="3" t="str">
        <f t="shared" si="227"/>
        <v/>
      </c>
      <c r="T106" s="3" t="str">
        <f t="shared" si="258"/>
        <v/>
      </c>
      <c r="U106" s="8" t="str">
        <f t="shared" si="228"/>
        <v/>
      </c>
      <c r="V106" s="2" t="str">
        <f t="shared" si="229"/>
        <v/>
      </c>
      <c r="W106" s="2" t="str">
        <f t="shared" si="230"/>
        <v/>
      </c>
      <c r="X106" s="2">
        <f t="shared" si="349"/>
        <v>405.13</v>
      </c>
      <c r="Y106" s="2">
        <f t="shared" si="231"/>
        <v>1.639000117520709</v>
      </c>
      <c r="Z106" s="46">
        <f t="shared" si="259"/>
        <v>330</v>
      </c>
      <c r="AA106" s="46">
        <f t="shared" si="260"/>
        <v>0</v>
      </c>
      <c r="AB106" s="47"/>
      <c r="AC106" s="46">
        <f t="shared" si="261"/>
        <v>2</v>
      </c>
      <c r="AD106" s="47">
        <f t="shared" si="262"/>
        <v>1.1000000000000001</v>
      </c>
      <c r="AE106" s="48" t="str">
        <f t="shared" si="263"/>
        <v/>
      </c>
      <c r="AF106" s="49">
        <f t="shared" si="353"/>
        <v>0</v>
      </c>
      <c r="AG106" s="49">
        <f t="shared" si="353"/>
        <v>0</v>
      </c>
      <c r="AH106" s="49">
        <f t="shared" si="353"/>
        <v>0</v>
      </c>
      <c r="AI106" s="47">
        <f t="shared" si="353"/>
        <v>0.1</v>
      </c>
      <c r="AJ106" s="47">
        <f t="shared" si="353"/>
        <v>0.3</v>
      </c>
      <c r="AK106" s="46">
        <f t="shared" si="146"/>
        <v>2</v>
      </c>
      <c r="AL106" s="47"/>
      <c r="AM106" s="53">
        <f t="shared" si="264"/>
        <v>0.63</v>
      </c>
      <c r="AN106" s="50" t="str">
        <f t="shared" si="265"/>
        <v>656,689 - 660,483</v>
      </c>
      <c r="AO106" s="53" t="s">
        <v>84</v>
      </c>
      <c r="AP106" s="52">
        <f t="shared" si="266"/>
        <v>3.7939999999999827</v>
      </c>
      <c r="AQ106" s="52">
        <f t="shared" si="267"/>
        <v>3.7939999999999827</v>
      </c>
      <c r="AR106" s="47">
        <f t="shared" si="268"/>
        <v>0</v>
      </c>
      <c r="AS106" s="53">
        <f t="shared" si="269"/>
        <v>1.6195000587603658</v>
      </c>
      <c r="AT106" s="52">
        <f t="shared" si="270"/>
        <v>1.7195000587603659</v>
      </c>
      <c r="AU106" s="9">
        <f t="shared" si="271"/>
        <v>6.5237832229367987</v>
      </c>
      <c r="AV106" s="9">
        <f t="shared" si="272"/>
        <v>0.73</v>
      </c>
      <c r="AW106" s="12" t="str">
        <f t="shared" si="273"/>
        <v/>
      </c>
      <c r="AX106" s="9">
        <f t="shared" si="274"/>
        <v>1.7195000587603659</v>
      </c>
      <c r="AY106" s="12" t="str">
        <f t="shared" si="275"/>
        <v/>
      </c>
      <c r="AZ106" s="10">
        <f t="shared" si="276"/>
        <v>8.5529859993982119E-2</v>
      </c>
      <c r="BA106" s="10">
        <f t="shared" si="277"/>
        <v>1.1000000000000001</v>
      </c>
      <c r="BB106" s="10">
        <f t="shared" si="278"/>
        <v>0.11000000000000001</v>
      </c>
      <c r="BC106" s="10">
        <f t="shared" si="279"/>
        <v>0.69300000000000006</v>
      </c>
      <c r="BD106" s="10">
        <f t="shared" si="280"/>
        <v>0.60747014000601796</v>
      </c>
      <c r="BE106" s="12" t="str">
        <f t="shared" si="281"/>
        <v/>
      </c>
      <c r="BF106" s="9">
        <f t="shared" si="282"/>
        <v>1.1000000000000001</v>
      </c>
      <c r="BG106" s="9">
        <f t="shared" si="283"/>
        <v>1.1000000000000001</v>
      </c>
      <c r="BH106" s="7">
        <f t="shared" si="284"/>
        <v>0</v>
      </c>
      <c r="BI106" s="7">
        <f t="shared" si="285"/>
        <v>1.8914500646364028</v>
      </c>
      <c r="BJ106" s="12" t="str">
        <f t="shared" si="286"/>
        <v/>
      </c>
      <c r="BK106" s="80">
        <f t="shared" si="287"/>
        <v>0</v>
      </c>
      <c r="BL106" s="7">
        <f t="shared" si="288"/>
        <v>0</v>
      </c>
      <c r="BM106" s="7">
        <f t="shared" si="350"/>
        <v>1.0884500646364028</v>
      </c>
      <c r="BN106" s="12" t="str">
        <f t="shared" si="289"/>
        <v/>
      </c>
      <c r="BO106" s="9">
        <f t="shared" si="290"/>
        <v>1.8914500646364028</v>
      </c>
      <c r="BP106" s="2">
        <f t="shared" si="291"/>
        <v>1.7195000587603659</v>
      </c>
      <c r="BQ106" s="2">
        <f t="shared" si="292"/>
        <v>1.7195000587603659</v>
      </c>
      <c r="BR106" s="20">
        <f t="shared" si="142"/>
        <v>2</v>
      </c>
      <c r="BS106" s="20">
        <f t="shared" si="142"/>
        <v>2</v>
      </c>
      <c r="BT106" s="20">
        <f t="shared" si="142"/>
        <v>2</v>
      </c>
      <c r="BU106" s="86">
        <f t="shared" si="293"/>
        <v>1</v>
      </c>
      <c r="BV106" s="86">
        <f t="shared" si="294"/>
        <v>1</v>
      </c>
      <c r="BW106" s="20">
        <f t="shared" si="142"/>
        <v>3</v>
      </c>
      <c r="BX106" s="86">
        <f t="shared" si="143"/>
        <v>0.1</v>
      </c>
      <c r="BY106" s="86">
        <f t="shared" si="232"/>
        <v>0.12</v>
      </c>
      <c r="BZ106" s="86">
        <f t="shared" si="232"/>
        <v>0.15</v>
      </c>
      <c r="CA106" s="86">
        <f t="shared" si="232"/>
        <v>0.17</v>
      </c>
      <c r="CB106" s="86">
        <f t="shared" si="232"/>
        <v>0.19</v>
      </c>
      <c r="CC106" s="86">
        <f t="shared" si="232"/>
        <v>0.22</v>
      </c>
      <c r="CD106" s="86">
        <f t="shared" si="232"/>
        <v>0.05</v>
      </c>
      <c r="CE106" s="20" t="str">
        <f t="shared" si="351"/>
        <v>OK (100 %)</v>
      </c>
      <c r="CF106" s="14">
        <f t="shared" si="295"/>
        <v>2.573999999999983</v>
      </c>
      <c r="CG106" s="14">
        <f t="shared" si="296"/>
        <v>3.1739999999999826</v>
      </c>
      <c r="CH106" s="8">
        <f t="shared" si="297"/>
        <v>-1.134870038781842</v>
      </c>
      <c r="CI106" s="9">
        <f t="shared" si="298"/>
        <v>3.7939999999999827</v>
      </c>
      <c r="CJ106" s="9">
        <f t="shared" si="299"/>
        <v>0</v>
      </c>
      <c r="CK106" s="9">
        <f t="shared" si="300"/>
        <v>3.7939999999999827</v>
      </c>
      <c r="CL106" s="9">
        <f t="shared" si="301"/>
        <v>0</v>
      </c>
      <c r="CM106" s="9">
        <f t="shared" si="302"/>
        <v>0.27147177562089775</v>
      </c>
      <c r="CN106" s="9">
        <f t="shared" si="303"/>
        <v>0</v>
      </c>
      <c r="CO106" s="9">
        <f t="shared" si="304"/>
        <v>0</v>
      </c>
      <c r="CP106" s="9">
        <f t="shared" si="305"/>
        <v>0</v>
      </c>
      <c r="CQ106" s="9">
        <f t="shared" si="306"/>
        <v>0</v>
      </c>
      <c r="CR106" s="9">
        <f t="shared" si="307"/>
        <v>0</v>
      </c>
      <c r="CS106" s="9">
        <f t="shared" si="308"/>
        <v>0</v>
      </c>
      <c r="CT106" s="9">
        <f t="shared" si="309"/>
        <v>0</v>
      </c>
      <c r="CU106" s="9">
        <f t="shared" si="310"/>
        <v>0</v>
      </c>
      <c r="CV106" s="9">
        <f t="shared" si="311"/>
        <v>4.8685924663740687</v>
      </c>
      <c r="CW106" s="9">
        <f t="shared" si="312"/>
        <v>0.48685924663740687</v>
      </c>
      <c r="CX106" s="9">
        <f t="shared" si="313"/>
        <v>0.5842310959648882</v>
      </c>
      <c r="CY106" s="9">
        <f t="shared" si="314"/>
        <v>0.73028886995611031</v>
      </c>
      <c r="CZ106" s="9">
        <f t="shared" si="315"/>
        <v>0.82766071928359175</v>
      </c>
      <c r="DA106" s="9">
        <f t="shared" si="316"/>
        <v>0.92503256861107308</v>
      </c>
      <c r="DB106" s="9">
        <f t="shared" si="317"/>
        <v>1.0710903426022951</v>
      </c>
      <c r="DC106" s="9">
        <f t="shared" si="318"/>
        <v>0.24342962331870344</v>
      </c>
      <c r="DD106" s="2">
        <f t="shared" si="319"/>
        <v>0.34913999999999812</v>
      </c>
      <c r="DE106" s="2">
        <f t="shared" si="320"/>
        <v>0</v>
      </c>
      <c r="DF106" s="2">
        <f t="shared" si="321"/>
        <v>1.9281102243790904</v>
      </c>
      <c r="DG106" s="2">
        <f t="shared" si="322"/>
        <v>0</v>
      </c>
      <c r="DH106" s="2">
        <f t="shared" si="323"/>
        <v>0</v>
      </c>
      <c r="DI106" s="2">
        <f t="shared" si="324"/>
        <v>0</v>
      </c>
      <c r="DJ106" s="2">
        <f t="shared" si="325"/>
        <v>0</v>
      </c>
      <c r="DK106" s="2">
        <f t="shared" si="326"/>
        <v>3.4547405051559235</v>
      </c>
      <c r="DL106" s="16">
        <f t="shared" si="327"/>
        <v>0</v>
      </c>
      <c r="DM106" s="16">
        <f t="shared" si="328"/>
        <v>0</v>
      </c>
      <c r="DN106" s="16">
        <f t="shared" si="329"/>
        <v>6.0034625051559098</v>
      </c>
      <c r="DO106" s="72">
        <f t="shared" si="330"/>
        <v>-1.1348700387818411</v>
      </c>
      <c r="DP106" s="16">
        <f t="shared" si="331"/>
        <v>0</v>
      </c>
      <c r="DQ106" s="16">
        <f t="shared" si="332"/>
        <v>3.4547405051559235</v>
      </c>
      <c r="DR106" s="2">
        <f t="shared" si="333"/>
        <v>13.047566445873597</v>
      </c>
      <c r="DS106" s="2">
        <f t="shared" si="334"/>
        <v>0</v>
      </c>
      <c r="DT106" s="2">
        <f t="shared" si="335"/>
        <v>0</v>
      </c>
      <c r="DU106" s="2">
        <f t="shared" si="336"/>
        <v>0</v>
      </c>
      <c r="DV106" s="15" t="s">
        <v>215</v>
      </c>
      <c r="DW106" s="17"/>
      <c r="DX106" s="17"/>
      <c r="DY106" s="47" t="str">
        <f t="shared" si="233"/>
        <v/>
      </c>
      <c r="DZ106" s="47" t="str">
        <f t="shared" si="233"/>
        <v/>
      </c>
      <c r="EA106" s="47" t="str">
        <f t="shared" si="233"/>
        <v/>
      </c>
      <c r="EB106" s="47" t="str">
        <f t="shared" si="233"/>
        <v/>
      </c>
      <c r="EC106" s="49" t="str">
        <f t="shared" si="233"/>
        <v/>
      </c>
      <c r="ED106" s="49" t="str">
        <f t="shared" si="233"/>
        <v/>
      </c>
      <c r="EE106" s="47" t="str">
        <f t="shared" si="233"/>
        <v/>
      </c>
      <c r="EF106" s="47" t="str">
        <f t="shared" si="233"/>
        <v/>
      </c>
      <c r="EG106" s="47" t="str">
        <f t="shared" si="148"/>
        <v/>
      </c>
      <c r="EH106" s="6">
        <f t="shared" si="234"/>
        <v>0</v>
      </c>
      <c r="EI106" s="6">
        <f t="shared" si="235"/>
        <v>0</v>
      </c>
      <c r="EJ106" s="2" t="str">
        <f t="shared" si="236"/>
        <v/>
      </c>
      <c r="EK106" s="2" t="str">
        <f t="shared" si="237"/>
        <v/>
      </c>
      <c r="EL106" s="2" t="str">
        <f t="shared" si="354"/>
        <v/>
      </c>
      <c r="EM106" s="2" t="str">
        <f t="shared" si="238"/>
        <v/>
      </c>
      <c r="EN106" s="2" t="str">
        <f t="shared" si="239"/>
        <v/>
      </c>
      <c r="EO106" s="2">
        <f t="shared" si="240"/>
        <v>0</v>
      </c>
      <c r="EP106" s="2">
        <f t="shared" si="337"/>
        <v>0</v>
      </c>
      <c r="EQ106" s="2"/>
      <c r="ER106" s="2"/>
      <c r="ES106" s="2"/>
      <c r="ET106" s="2"/>
      <c r="EU106" s="2"/>
      <c r="EV106" s="2"/>
      <c r="EW106" s="2">
        <f t="shared" si="241"/>
        <v>0</v>
      </c>
      <c r="EX106" s="2">
        <f t="shared" si="242"/>
        <v>0</v>
      </c>
      <c r="EY106" s="2">
        <f t="shared" si="338"/>
        <v>0</v>
      </c>
      <c r="EZ106" s="2">
        <f t="shared" si="243"/>
        <v>0</v>
      </c>
      <c r="FA106" s="2">
        <f t="shared" si="244"/>
        <v>0</v>
      </c>
      <c r="FB106" s="59"/>
      <c r="FC106" s="2">
        <f t="shared" si="245"/>
        <v>0</v>
      </c>
      <c r="FD106" s="2">
        <f t="shared" si="339"/>
        <v>0</v>
      </c>
      <c r="FE106" s="3">
        <f t="shared" si="352"/>
        <v>0</v>
      </c>
      <c r="FF106" s="3">
        <f t="shared" si="340"/>
        <v>0</v>
      </c>
      <c r="FG106" s="3">
        <f t="shared" si="341"/>
        <v>0</v>
      </c>
      <c r="FH106" s="3">
        <f t="shared" si="246"/>
        <v>0</v>
      </c>
      <c r="FI106" s="67">
        <f t="shared" si="247"/>
        <v>0</v>
      </c>
      <c r="FJ106" s="3">
        <f t="shared" si="248"/>
        <v>0</v>
      </c>
      <c r="FK106" s="3">
        <f t="shared" si="249"/>
        <v>0</v>
      </c>
      <c r="FL106" s="3">
        <f t="shared" si="342"/>
        <v>0</v>
      </c>
      <c r="FM106" s="3">
        <f t="shared" si="343"/>
        <v>0</v>
      </c>
      <c r="FN106" s="3">
        <f t="shared" si="344"/>
        <v>0</v>
      </c>
      <c r="FO106" s="2">
        <f t="shared" si="250"/>
        <v>0</v>
      </c>
      <c r="FP106" s="2">
        <f t="shared" si="251"/>
        <v>0</v>
      </c>
      <c r="FQ106" s="2">
        <f t="shared" si="345"/>
        <v>0</v>
      </c>
      <c r="FR106" s="6" t="str">
        <f>IF(A106=1,1,IF(DW106="","",COUNTA($DW$31:DW106)+1))</f>
        <v/>
      </c>
      <c r="FS106" s="6" t="str">
        <f t="shared" si="252"/>
        <v/>
      </c>
      <c r="FT106" s="43">
        <f t="shared" si="346"/>
        <v>1</v>
      </c>
      <c r="FU106" s="23">
        <f t="shared" si="347"/>
        <v>1</v>
      </c>
      <c r="FV106" s="21">
        <f t="shared" si="348"/>
        <v>2</v>
      </c>
    </row>
    <row r="107" spans="1:178">
      <c r="A107" s="4">
        <f t="shared" si="253"/>
        <v>77</v>
      </c>
      <c r="B107" s="33">
        <v>673.62</v>
      </c>
      <c r="C107" s="33">
        <v>405.44501840285523</v>
      </c>
      <c r="D107" s="33">
        <v>403.84560437235689</v>
      </c>
      <c r="E107" s="33"/>
      <c r="F107" s="33"/>
      <c r="G107" s="11" t="str">
        <f t="shared" si="219"/>
        <v/>
      </c>
      <c r="H107" s="3">
        <f t="shared" si="254"/>
        <v>673.62</v>
      </c>
      <c r="I107" s="3">
        <f t="shared" si="220"/>
        <v>673.62</v>
      </c>
      <c r="J107" s="3">
        <f t="shared" si="255"/>
        <v>405.44501840285523</v>
      </c>
      <c r="K107" s="3">
        <f t="shared" si="221"/>
        <v>405.44501840285523</v>
      </c>
      <c r="L107" s="2">
        <f t="shared" si="222"/>
        <v>405.44501840285523</v>
      </c>
      <c r="M107" s="8">
        <f t="shared" si="256"/>
        <v>673.62</v>
      </c>
      <c r="N107" s="8">
        <f t="shared" si="223"/>
        <v>673.62</v>
      </c>
      <c r="O107" s="8">
        <f t="shared" si="257"/>
        <v>403.84560437235689</v>
      </c>
      <c r="P107" s="8">
        <f t="shared" si="224"/>
        <v>403.84560437235689</v>
      </c>
      <c r="Q107" s="2">
        <f t="shared" si="225"/>
        <v>403.84560437235689</v>
      </c>
      <c r="R107" s="3">
        <f t="shared" si="226"/>
        <v>0</v>
      </c>
      <c r="S107" s="3" t="str">
        <f t="shared" si="227"/>
        <v/>
      </c>
      <c r="T107" s="3" t="str">
        <f t="shared" si="258"/>
        <v/>
      </c>
      <c r="U107" s="8" t="str">
        <f t="shared" si="228"/>
        <v/>
      </c>
      <c r="V107" s="2" t="str">
        <f t="shared" si="229"/>
        <v/>
      </c>
      <c r="W107" s="2" t="str">
        <f t="shared" si="230"/>
        <v/>
      </c>
      <c r="X107" s="2">
        <f t="shared" si="349"/>
        <v>405.44501840285523</v>
      </c>
      <c r="Y107" s="2">
        <f t="shared" si="231"/>
        <v>1.5994140304983375</v>
      </c>
      <c r="Z107" s="46">
        <f t="shared" si="259"/>
        <v>330</v>
      </c>
      <c r="AA107" s="46">
        <f t="shared" si="260"/>
        <v>0</v>
      </c>
      <c r="AB107" s="47"/>
      <c r="AC107" s="46">
        <f t="shared" si="261"/>
        <v>2</v>
      </c>
      <c r="AD107" s="47">
        <f t="shared" si="262"/>
        <v>1.1000000000000001</v>
      </c>
      <c r="AE107" s="48" t="str">
        <f t="shared" si="263"/>
        <v/>
      </c>
      <c r="AF107" s="49">
        <f t="shared" si="353"/>
        <v>0</v>
      </c>
      <c r="AG107" s="49">
        <f t="shared" si="353"/>
        <v>0</v>
      </c>
      <c r="AH107" s="49">
        <f t="shared" si="353"/>
        <v>0</v>
      </c>
      <c r="AI107" s="47">
        <f t="shared" si="353"/>
        <v>0.1</v>
      </c>
      <c r="AJ107" s="47">
        <f t="shared" si="353"/>
        <v>0.3</v>
      </c>
      <c r="AK107" s="46">
        <f t="shared" si="146"/>
        <v>2</v>
      </c>
      <c r="AL107" s="47"/>
      <c r="AM107" s="53">
        <f t="shared" si="264"/>
        <v>0.63</v>
      </c>
      <c r="AN107" s="50" t="str">
        <f t="shared" si="265"/>
        <v>660,483 - 673,62</v>
      </c>
      <c r="AO107" s="53" t="s">
        <v>84</v>
      </c>
      <c r="AP107" s="52">
        <f t="shared" si="266"/>
        <v>13.137000000000057</v>
      </c>
      <c r="AQ107" s="52">
        <f t="shared" si="267"/>
        <v>13.137000000000057</v>
      </c>
      <c r="AR107" s="47">
        <f t="shared" si="268"/>
        <v>0</v>
      </c>
      <c r="AS107" s="53">
        <f t="shared" si="269"/>
        <v>1.6192070740095232</v>
      </c>
      <c r="AT107" s="52">
        <f t="shared" si="270"/>
        <v>1.7192070740095233</v>
      </c>
      <c r="AU107" s="9">
        <f t="shared" si="271"/>
        <v>22.585223331263208</v>
      </c>
      <c r="AV107" s="9">
        <f t="shared" si="272"/>
        <v>0.73</v>
      </c>
      <c r="AW107" s="12" t="str">
        <f t="shared" si="273"/>
        <v/>
      </c>
      <c r="AX107" s="9">
        <f t="shared" si="274"/>
        <v>1.7192070740095233</v>
      </c>
      <c r="AY107" s="12" t="str">
        <f t="shared" si="275"/>
        <v/>
      </c>
      <c r="AZ107" s="10">
        <f t="shared" si="276"/>
        <v>8.5529859993982119E-2</v>
      </c>
      <c r="BA107" s="10">
        <f t="shared" si="277"/>
        <v>1.1000000000000001</v>
      </c>
      <c r="BB107" s="10">
        <f t="shared" si="278"/>
        <v>0.11000000000000001</v>
      </c>
      <c r="BC107" s="10">
        <f t="shared" si="279"/>
        <v>0.69300000000000006</v>
      </c>
      <c r="BD107" s="10">
        <f t="shared" si="280"/>
        <v>0.60747014000601796</v>
      </c>
      <c r="BE107" s="12" t="str">
        <f t="shared" si="281"/>
        <v/>
      </c>
      <c r="BF107" s="9">
        <f t="shared" si="282"/>
        <v>1.1000000000000001</v>
      </c>
      <c r="BG107" s="9">
        <f t="shared" si="283"/>
        <v>1.1000000000000001</v>
      </c>
      <c r="BH107" s="7">
        <f t="shared" si="284"/>
        <v>0</v>
      </c>
      <c r="BI107" s="7">
        <f t="shared" si="285"/>
        <v>1.8911277814104759</v>
      </c>
      <c r="BJ107" s="12" t="str">
        <f t="shared" si="286"/>
        <v/>
      </c>
      <c r="BK107" s="80">
        <f t="shared" si="287"/>
        <v>0</v>
      </c>
      <c r="BL107" s="7">
        <f t="shared" si="288"/>
        <v>0</v>
      </c>
      <c r="BM107" s="7">
        <f t="shared" si="350"/>
        <v>1.0881277814104759</v>
      </c>
      <c r="BN107" s="12" t="str">
        <f t="shared" si="289"/>
        <v/>
      </c>
      <c r="BO107" s="9">
        <f t="shared" si="290"/>
        <v>1.8911277814104759</v>
      </c>
      <c r="BP107" s="2">
        <f t="shared" si="291"/>
        <v>1.7192070740095233</v>
      </c>
      <c r="BQ107" s="2">
        <f t="shared" si="292"/>
        <v>1.7192070740095233</v>
      </c>
      <c r="BR107" s="20">
        <f t="shared" si="142"/>
        <v>2</v>
      </c>
      <c r="BS107" s="20">
        <f t="shared" si="142"/>
        <v>2</v>
      </c>
      <c r="BT107" s="20">
        <f t="shared" si="142"/>
        <v>2</v>
      </c>
      <c r="BU107" s="86">
        <f t="shared" si="293"/>
        <v>1</v>
      </c>
      <c r="BV107" s="86">
        <f t="shared" si="294"/>
        <v>1</v>
      </c>
      <c r="BW107" s="20">
        <f t="shared" si="142"/>
        <v>3</v>
      </c>
      <c r="BX107" s="86">
        <f t="shared" si="143"/>
        <v>0.1</v>
      </c>
      <c r="BY107" s="86">
        <f t="shared" si="232"/>
        <v>0.12</v>
      </c>
      <c r="BZ107" s="86">
        <f t="shared" si="232"/>
        <v>0.15</v>
      </c>
      <c r="CA107" s="86">
        <f t="shared" si="232"/>
        <v>0.17</v>
      </c>
      <c r="CB107" s="86">
        <f t="shared" si="232"/>
        <v>0.19</v>
      </c>
      <c r="CC107" s="86">
        <f t="shared" si="232"/>
        <v>0.22</v>
      </c>
      <c r="CD107" s="86">
        <f t="shared" si="232"/>
        <v>0.05</v>
      </c>
      <c r="CE107" s="20" t="str">
        <f t="shared" si="351"/>
        <v>OK (100 %)</v>
      </c>
      <c r="CF107" s="14">
        <f t="shared" si="295"/>
        <v>13.137000000000057</v>
      </c>
      <c r="CG107" s="14">
        <f t="shared" si="296"/>
        <v>13.137000000000057</v>
      </c>
      <c r="CH107" s="8">
        <f t="shared" si="297"/>
        <v>-1.7763568394002505E-15</v>
      </c>
      <c r="CI107" s="9">
        <f t="shared" si="298"/>
        <v>13.137000000000057</v>
      </c>
      <c r="CJ107" s="9">
        <f t="shared" si="299"/>
        <v>0</v>
      </c>
      <c r="CK107" s="9">
        <f t="shared" si="300"/>
        <v>13.137000000000057</v>
      </c>
      <c r="CL107" s="9">
        <f t="shared" si="301"/>
        <v>0</v>
      </c>
      <c r="CM107" s="9">
        <f t="shared" si="302"/>
        <v>1.1236057707409479</v>
      </c>
      <c r="CN107" s="9">
        <f t="shared" si="303"/>
        <v>0</v>
      </c>
      <c r="CO107" s="9">
        <f t="shared" si="304"/>
        <v>0</v>
      </c>
      <c r="CP107" s="9">
        <f t="shared" si="305"/>
        <v>0</v>
      </c>
      <c r="CQ107" s="9">
        <f t="shared" si="306"/>
        <v>0</v>
      </c>
      <c r="CR107" s="9">
        <f t="shared" si="307"/>
        <v>0</v>
      </c>
      <c r="CS107" s="9">
        <f t="shared" si="308"/>
        <v>0</v>
      </c>
      <c r="CT107" s="9">
        <f t="shared" si="309"/>
        <v>0</v>
      </c>
      <c r="CU107" s="9">
        <f t="shared" si="310"/>
        <v>0</v>
      </c>
      <c r="CV107" s="9">
        <f t="shared" si="311"/>
        <v>24.84374566438953</v>
      </c>
      <c r="CW107" s="9">
        <f t="shared" si="312"/>
        <v>2.4843745664389534</v>
      </c>
      <c r="CX107" s="9">
        <f t="shared" si="313"/>
        <v>2.9812494797267437</v>
      </c>
      <c r="CY107" s="9">
        <f t="shared" si="314"/>
        <v>3.7265618496584292</v>
      </c>
      <c r="CZ107" s="9">
        <f t="shared" si="315"/>
        <v>4.2234367629462204</v>
      </c>
      <c r="DA107" s="9">
        <f t="shared" si="316"/>
        <v>4.7203116762340107</v>
      </c>
      <c r="DB107" s="9">
        <f t="shared" si="317"/>
        <v>5.4656240461656971</v>
      </c>
      <c r="DC107" s="9">
        <f t="shared" si="318"/>
        <v>1.2421872832194767</v>
      </c>
      <c r="DD107" s="2">
        <f t="shared" si="319"/>
        <v>1.4450700000000065</v>
      </c>
      <c r="DE107" s="2">
        <f t="shared" si="320"/>
        <v>0</v>
      </c>
      <c r="DF107" s="2">
        <f t="shared" si="321"/>
        <v>7.9803352292590928</v>
      </c>
      <c r="DG107" s="2">
        <f t="shared" si="322"/>
        <v>0</v>
      </c>
      <c r="DH107" s="2">
        <f t="shared" si="323"/>
        <v>0</v>
      </c>
      <c r="DI107" s="2">
        <f t="shared" si="324"/>
        <v>0</v>
      </c>
      <c r="DJ107" s="2">
        <f t="shared" si="325"/>
        <v>0</v>
      </c>
      <c r="DK107" s="2">
        <f t="shared" si="326"/>
        <v>14.294734664389486</v>
      </c>
      <c r="DL107" s="16">
        <f t="shared" si="327"/>
        <v>0</v>
      </c>
      <c r="DM107" s="16">
        <f t="shared" si="328"/>
        <v>0</v>
      </c>
      <c r="DN107" s="16">
        <f t="shared" si="329"/>
        <v>24.84374566438953</v>
      </c>
      <c r="DO107" s="72">
        <f t="shared" si="330"/>
        <v>0</v>
      </c>
      <c r="DP107" s="16">
        <f t="shared" si="331"/>
        <v>0</v>
      </c>
      <c r="DQ107" s="16">
        <f t="shared" si="332"/>
        <v>14.294734664389486</v>
      </c>
      <c r="DR107" s="2">
        <f t="shared" si="333"/>
        <v>45.170446662526416</v>
      </c>
      <c r="DS107" s="2">
        <f t="shared" si="334"/>
        <v>0</v>
      </c>
      <c r="DT107" s="2">
        <f t="shared" si="335"/>
        <v>0</v>
      </c>
      <c r="DU107" s="2">
        <f t="shared" si="336"/>
        <v>0</v>
      </c>
      <c r="DV107" s="15" t="s">
        <v>189</v>
      </c>
      <c r="DW107" s="17"/>
      <c r="DX107" s="17"/>
      <c r="DY107" s="47" t="str">
        <f t="shared" si="233"/>
        <v/>
      </c>
      <c r="DZ107" s="47" t="str">
        <f t="shared" si="233"/>
        <v/>
      </c>
      <c r="EA107" s="47" t="str">
        <f t="shared" si="233"/>
        <v/>
      </c>
      <c r="EB107" s="47" t="str">
        <f t="shared" si="233"/>
        <v/>
      </c>
      <c r="EC107" s="49" t="str">
        <f t="shared" si="233"/>
        <v/>
      </c>
      <c r="ED107" s="49" t="str">
        <f t="shared" si="233"/>
        <v/>
      </c>
      <c r="EE107" s="47" t="str">
        <f t="shared" si="233"/>
        <v/>
      </c>
      <c r="EF107" s="47" t="str">
        <f t="shared" si="233"/>
        <v/>
      </c>
      <c r="EG107" s="47" t="str">
        <f t="shared" si="148"/>
        <v/>
      </c>
      <c r="EH107" s="6">
        <f t="shared" si="234"/>
        <v>0</v>
      </c>
      <c r="EI107" s="6">
        <f t="shared" si="235"/>
        <v>0</v>
      </c>
      <c r="EJ107" s="2" t="str">
        <f t="shared" si="236"/>
        <v/>
      </c>
      <c r="EK107" s="2" t="str">
        <f t="shared" si="237"/>
        <v/>
      </c>
      <c r="EL107" s="2" t="str">
        <f t="shared" si="354"/>
        <v/>
      </c>
      <c r="EM107" s="2" t="str">
        <f t="shared" si="238"/>
        <v/>
      </c>
      <c r="EN107" s="2" t="str">
        <f t="shared" si="239"/>
        <v/>
      </c>
      <c r="EO107" s="2">
        <f t="shared" si="240"/>
        <v>0</v>
      </c>
      <c r="EP107" s="2">
        <f t="shared" si="337"/>
        <v>0</v>
      </c>
      <c r="EQ107" s="2"/>
      <c r="ER107" s="2"/>
      <c r="ES107" s="2"/>
      <c r="ET107" s="2"/>
      <c r="EU107" s="2"/>
      <c r="EV107" s="2"/>
      <c r="EW107" s="2">
        <f t="shared" si="241"/>
        <v>0</v>
      </c>
      <c r="EX107" s="2">
        <f t="shared" si="242"/>
        <v>0</v>
      </c>
      <c r="EY107" s="2">
        <f t="shared" si="338"/>
        <v>0</v>
      </c>
      <c r="EZ107" s="2">
        <f t="shared" si="243"/>
        <v>0</v>
      </c>
      <c r="FA107" s="2">
        <f t="shared" si="244"/>
        <v>0</v>
      </c>
      <c r="FB107" s="59"/>
      <c r="FC107" s="2">
        <f t="shared" si="245"/>
        <v>0</v>
      </c>
      <c r="FD107" s="2">
        <f t="shared" si="339"/>
        <v>0</v>
      </c>
      <c r="FE107" s="3">
        <f t="shared" si="352"/>
        <v>0</v>
      </c>
      <c r="FF107" s="3">
        <f t="shared" si="340"/>
        <v>0</v>
      </c>
      <c r="FG107" s="3">
        <f t="shared" si="341"/>
        <v>0</v>
      </c>
      <c r="FH107" s="3">
        <f t="shared" si="246"/>
        <v>0</v>
      </c>
      <c r="FI107" s="67">
        <f t="shared" si="247"/>
        <v>0</v>
      </c>
      <c r="FJ107" s="3">
        <f t="shared" si="248"/>
        <v>0</v>
      </c>
      <c r="FK107" s="3">
        <f t="shared" si="249"/>
        <v>0</v>
      </c>
      <c r="FL107" s="3">
        <f t="shared" si="342"/>
        <v>0</v>
      </c>
      <c r="FM107" s="3">
        <f t="shared" si="343"/>
        <v>0</v>
      </c>
      <c r="FN107" s="3">
        <f t="shared" si="344"/>
        <v>0</v>
      </c>
      <c r="FO107" s="2">
        <f t="shared" si="250"/>
        <v>0</v>
      </c>
      <c r="FP107" s="2">
        <f t="shared" si="251"/>
        <v>0</v>
      </c>
      <c r="FQ107" s="2">
        <f t="shared" si="345"/>
        <v>0</v>
      </c>
      <c r="FR107" s="6" t="str">
        <f>IF(A107=1,1,IF(DW107="","",COUNTA($DW$31:DW107)+1))</f>
        <v/>
      </c>
      <c r="FS107" s="6" t="str">
        <f t="shared" si="252"/>
        <v/>
      </c>
      <c r="FT107" s="43">
        <f t="shared" si="346"/>
        <v>1</v>
      </c>
      <c r="FU107" s="23">
        <f t="shared" si="347"/>
        <v>1</v>
      </c>
      <c r="FV107" s="21">
        <f t="shared" si="348"/>
        <v>2</v>
      </c>
    </row>
    <row r="108" spans="1:178">
      <c r="A108" s="4">
        <f t="shared" si="253"/>
        <v>78</v>
      </c>
      <c r="B108" s="33">
        <v>673.62099999999998</v>
      </c>
      <c r="C108" s="33">
        <v>405.81501840285523</v>
      </c>
      <c r="D108" s="33">
        <v>403.84563136516266</v>
      </c>
      <c r="E108" s="33"/>
      <c r="F108" s="33"/>
      <c r="G108" s="11" t="str">
        <f t="shared" si="219"/>
        <v/>
      </c>
      <c r="H108" s="3">
        <f t="shared" si="254"/>
        <v>673.62099999999998</v>
      </c>
      <c r="I108" s="3">
        <f t="shared" si="220"/>
        <v>673.62099999999998</v>
      </c>
      <c r="J108" s="3">
        <f t="shared" si="255"/>
        <v>405.81501840285523</v>
      </c>
      <c r="K108" s="3">
        <f t="shared" si="221"/>
        <v>405.81501840285523</v>
      </c>
      <c r="L108" s="2">
        <f t="shared" si="222"/>
        <v>405.81501840285523</v>
      </c>
      <c r="M108" s="8">
        <f t="shared" si="256"/>
        <v>673.62099999999998</v>
      </c>
      <c r="N108" s="8">
        <f t="shared" si="223"/>
        <v>673.62099999999998</v>
      </c>
      <c r="O108" s="8">
        <f t="shared" si="257"/>
        <v>403.84563136516266</v>
      </c>
      <c r="P108" s="8">
        <f t="shared" si="224"/>
        <v>403.84563136516266</v>
      </c>
      <c r="Q108" s="2">
        <f t="shared" si="225"/>
        <v>403.84563136516266</v>
      </c>
      <c r="R108" s="3">
        <f t="shared" si="226"/>
        <v>0</v>
      </c>
      <c r="S108" s="3" t="str">
        <f t="shared" si="227"/>
        <v/>
      </c>
      <c r="T108" s="3" t="str">
        <f t="shared" si="258"/>
        <v/>
      </c>
      <c r="U108" s="8" t="str">
        <f t="shared" si="228"/>
        <v/>
      </c>
      <c r="V108" s="2" t="str">
        <f t="shared" si="229"/>
        <v/>
      </c>
      <c r="W108" s="2" t="str">
        <f t="shared" si="230"/>
        <v/>
      </c>
      <c r="X108" s="2">
        <f t="shared" si="349"/>
        <v>405.81501840285523</v>
      </c>
      <c r="Y108" s="2">
        <f t="shared" si="231"/>
        <v>1.9693870376925702</v>
      </c>
      <c r="Z108" s="46">
        <f t="shared" si="259"/>
        <v>330</v>
      </c>
      <c r="AA108" s="46">
        <f t="shared" si="260"/>
        <v>0</v>
      </c>
      <c r="AB108" s="47"/>
      <c r="AC108" s="46">
        <f t="shared" si="261"/>
        <v>2</v>
      </c>
      <c r="AD108" s="47">
        <f t="shared" si="262"/>
        <v>1.1000000000000001</v>
      </c>
      <c r="AE108" s="48" t="str">
        <f t="shared" si="263"/>
        <v/>
      </c>
      <c r="AF108" s="49">
        <f t="shared" si="353"/>
        <v>0</v>
      </c>
      <c r="AG108" s="49">
        <f t="shared" si="353"/>
        <v>0</v>
      </c>
      <c r="AH108" s="49">
        <f t="shared" si="353"/>
        <v>0</v>
      </c>
      <c r="AI108" s="47">
        <f t="shared" si="353"/>
        <v>0.1</v>
      </c>
      <c r="AJ108" s="47">
        <f t="shared" si="353"/>
        <v>0.3</v>
      </c>
      <c r="AK108" s="46">
        <f t="shared" si="146"/>
        <v>2</v>
      </c>
      <c r="AL108" s="47"/>
      <c r="AM108" s="53">
        <f t="shared" si="264"/>
        <v>0.63</v>
      </c>
      <c r="AN108" s="50" t="str">
        <f t="shared" si="265"/>
        <v>673,62 - 673,621</v>
      </c>
      <c r="AO108" s="53" t="s">
        <v>84</v>
      </c>
      <c r="AP108" s="52">
        <f t="shared" si="266"/>
        <v>9.9999999997635314E-4</v>
      </c>
      <c r="AQ108" s="52">
        <f t="shared" si="267"/>
        <v>9.9999999997635314E-4</v>
      </c>
      <c r="AR108" s="47">
        <f t="shared" si="268"/>
        <v>0</v>
      </c>
      <c r="AS108" s="53">
        <f t="shared" si="269"/>
        <v>1.7844005340954538</v>
      </c>
      <c r="AT108" s="52">
        <f t="shared" si="270"/>
        <v>1.8844005340954539</v>
      </c>
      <c r="AU108" s="9">
        <f t="shared" si="271"/>
        <v>1.8844005340508938E-3</v>
      </c>
      <c r="AV108" s="9">
        <f t="shared" si="272"/>
        <v>0.73</v>
      </c>
      <c r="AW108" s="12" t="str">
        <f t="shared" si="273"/>
        <v/>
      </c>
      <c r="AX108" s="9">
        <f t="shared" si="274"/>
        <v>1.8844005340954539</v>
      </c>
      <c r="AY108" s="12" t="str">
        <f t="shared" si="275"/>
        <v/>
      </c>
      <c r="AZ108" s="10">
        <f t="shared" si="276"/>
        <v>8.5529859993982119E-2</v>
      </c>
      <c r="BA108" s="10">
        <f t="shared" si="277"/>
        <v>1.1000000000000001</v>
      </c>
      <c r="BB108" s="10">
        <f t="shared" si="278"/>
        <v>0.11000000000000001</v>
      </c>
      <c r="BC108" s="10">
        <f t="shared" si="279"/>
        <v>0.69300000000000006</v>
      </c>
      <c r="BD108" s="10">
        <f t="shared" si="280"/>
        <v>0.60747014000601796</v>
      </c>
      <c r="BE108" s="12" t="str">
        <f t="shared" si="281"/>
        <v/>
      </c>
      <c r="BF108" s="9">
        <f t="shared" si="282"/>
        <v>1.1000000000000001</v>
      </c>
      <c r="BG108" s="9">
        <f t="shared" si="283"/>
        <v>1.1000000000000001</v>
      </c>
      <c r="BH108" s="7">
        <f t="shared" si="284"/>
        <v>0</v>
      </c>
      <c r="BI108" s="7">
        <f t="shared" si="285"/>
        <v>2.0728405875049996</v>
      </c>
      <c r="BJ108" s="12" t="str">
        <f t="shared" si="286"/>
        <v/>
      </c>
      <c r="BK108" s="80">
        <f t="shared" si="287"/>
        <v>0</v>
      </c>
      <c r="BL108" s="7">
        <f t="shared" si="288"/>
        <v>0</v>
      </c>
      <c r="BM108" s="7">
        <f t="shared" si="350"/>
        <v>1.2698405875049996</v>
      </c>
      <c r="BN108" s="12" t="str">
        <f t="shared" si="289"/>
        <v/>
      </c>
      <c r="BO108" s="9">
        <f t="shared" si="290"/>
        <v>2.0728405875049996</v>
      </c>
      <c r="BP108" s="2">
        <f t="shared" si="291"/>
        <v>1.8844005340954539</v>
      </c>
      <c r="BQ108" s="2">
        <f t="shared" si="292"/>
        <v>1.8844005340954539</v>
      </c>
      <c r="BR108" s="20">
        <f t="shared" si="142"/>
        <v>2</v>
      </c>
      <c r="BS108" s="20">
        <f t="shared" si="142"/>
        <v>2</v>
      </c>
      <c r="BT108" s="20">
        <f t="shared" si="142"/>
        <v>2</v>
      </c>
      <c r="BU108" s="86">
        <f t="shared" si="293"/>
        <v>1</v>
      </c>
      <c r="BV108" s="86">
        <f t="shared" si="294"/>
        <v>1</v>
      </c>
      <c r="BW108" s="20">
        <f t="shared" si="142"/>
        <v>3</v>
      </c>
      <c r="BX108" s="86">
        <f t="shared" si="143"/>
        <v>0.1</v>
      </c>
      <c r="BY108" s="86">
        <f t="shared" si="232"/>
        <v>0.12</v>
      </c>
      <c r="BZ108" s="86">
        <f t="shared" si="232"/>
        <v>0.15</v>
      </c>
      <c r="CA108" s="86">
        <f t="shared" si="232"/>
        <v>0.17</v>
      </c>
      <c r="CB108" s="86">
        <f t="shared" si="232"/>
        <v>0.19</v>
      </c>
      <c r="CC108" s="86">
        <f t="shared" si="232"/>
        <v>0.22</v>
      </c>
      <c r="CD108" s="86">
        <f t="shared" si="232"/>
        <v>0.05</v>
      </c>
      <c r="CE108" s="20" t="str">
        <f t="shared" si="351"/>
        <v>OK (100 %)</v>
      </c>
      <c r="CF108" s="14">
        <f t="shared" si="295"/>
        <v>9.9999999997635314E-4</v>
      </c>
      <c r="CG108" s="14">
        <f t="shared" si="296"/>
        <v>9.9999999997635314E-4</v>
      </c>
      <c r="CH108" s="8">
        <f t="shared" si="297"/>
        <v>0</v>
      </c>
      <c r="CI108" s="9">
        <f t="shared" si="298"/>
        <v>9.9999999997635314E-4</v>
      </c>
      <c r="CJ108" s="9">
        <f t="shared" si="299"/>
        <v>0</v>
      </c>
      <c r="CK108" s="9">
        <f t="shared" si="300"/>
        <v>9.9999999997635314E-4</v>
      </c>
      <c r="CL108" s="9">
        <f t="shared" si="301"/>
        <v>0</v>
      </c>
      <c r="CM108" s="9">
        <f t="shared" si="302"/>
        <v>8.5529859991959604E-5</v>
      </c>
      <c r="CN108" s="9">
        <f t="shared" si="303"/>
        <v>0</v>
      </c>
      <c r="CO108" s="9">
        <f t="shared" si="304"/>
        <v>0</v>
      </c>
      <c r="CP108" s="9">
        <f t="shared" si="305"/>
        <v>0</v>
      </c>
      <c r="CQ108" s="9">
        <f t="shared" si="306"/>
        <v>0</v>
      </c>
      <c r="CR108" s="9">
        <f t="shared" si="307"/>
        <v>0</v>
      </c>
      <c r="CS108" s="9">
        <f t="shared" si="308"/>
        <v>0</v>
      </c>
      <c r="CT108" s="9">
        <f t="shared" si="309"/>
        <v>0</v>
      </c>
      <c r="CU108" s="9">
        <f t="shared" si="310"/>
        <v>0</v>
      </c>
      <c r="CV108" s="9">
        <f t="shared" si="311"/>
        <v>2.0728405874559834E-3</v>
      </c>
      <c r="CW108" s="9">
        <f t="shared" si="312"/>
        <v>2.0728405874559835E-4</v>
      </c>
      <c r="CX108" s="9">
        <f t="shared" si="313"/>
        <v>2.4874087049471798E-4</v>
      </c>
      <c r="CY108" s="9">
        <f t="shared" si="314"/>
        <v>3.109260881183975E-4</v>
      </c>
      <c r="CZ108" s="9">
        <f t="shared" si="315"/>
        <v>3.5238289986751719E-4</v>
      </c>
      <c r="DA108" s="9">
        <f t="shared" si="316"/>
        <v>3.9383971161663687E-4</v>
      </c>
      <c r="DB108" s="9">
        <f t="shared" si="317"/>
        <v>4.5602492924031634E-4</v>
      </c>
      <c r="DC108" s="9">
        <f t="shared" si="318"/>
        <v>1.0364202937279918E-4</v>
      </c>
      <c r="DD108" s="2">
        <f t="shared" si="319"/>
        <v>1.0999999999739885E-4</v>
      </c>
      <c r="DE108" s="2">
        <f t="shared" si="320"/>
        <v>0</v>
      </c>
      <c r="DF108" s="2">
        <f t="shared" si="321"/>
        <v>6.0747013999165318E-4</v>
      </c>
      <c r="DG108" s="2">
        <f t="shared" si="322"/>
        <v>0</v>
      </c>
      <c r="DH108" s="2">
        <f t="shared" si="323"/>
        <v>0</v>
      </c>
      <c r="DI108" s="2">
        <f t="shared" si="324"/>
        <v>0</v>
      </c>
      <c r="DJ108" s="2">
        <f t="shared" si="325"/>
        <v>0</v>
      </c>
      <c r="DK108" s="2">
        <f t="shared" si="326"/>
        <v>1.2698405874749718E-3</v>
      </c>
      <c r="DL108" s="16">
        <f t="shared" si="327"/>
        <v>0</v>
      </c>
      <c r="DM108" s="16">
        <f t="shared" si="328"/>
        <v>0</v>
      </c>
      <c r="DN108" s="16">
        <f t="shared" si="329"/>
        <v>2.0728405874559834E-3</v>
      </c>
      <c r="DO108" s="72">
        <f t="shared" si="330"/>
        <v>0</v>
      </c>
      <c r="DP108" s="16">
        <f t="shared" si="331"/>
        <v>0</v>
      </c>
      <c r="DQ108" s="16">
        <f t="shared" si="332"/>
        <v>1.2698405874749718E-3</v>
      </c>
      <c r="DR108" s="2">
        <f t="shared" si="333"/>
        <v>3.7688010681017877E-3</v>
      </c>
      <c r="DS108" s="2">
        <f t="shared" si="334"/>
        <v>0</v>
      </c>
      <c r="DT108" s="2">
        <f t="shared" si="335"/>
        <v>0</v>
      </c>
      <c r="DU108" s="2">
        <f t="shared" si="336"/>
        <v>0</v>
      </c>
      <c r="DV108" s="15" t="s">
        <v>189</v>
      </c>
      <c r="DW108" s="17"/>
      <c r="DX108" s="17"/>
      <c r="DY108" s="47" t="str">
        <f t="shared" si="233"/>
        <v/>
      </c>
      <c r="DZ108" s="47" t="str">
        <f t="shared" si="233"/>
        <v/>
      </c>
      <c r="EA108" s="47" t="str">
        <f t="shared" si="233"/>
        <v/>
      </c>
      <c r="EB108" s="47" t="str">
        <f t="shared" si="233"/>
        <v/>
      </c>
      <c r="EC108" s="49" t="str">
        <f t="shared" si="233"/>
        <v/>
      </c>
      <c r="ED108" s="49" t="str">
        <f t="shared" si="233"/>
        <v/>
      </c>
      <c r="EE108" s="47" t="str">
        <f t="shared" si="233"/>
        <v/>
      </c>
      <c r="EF108" s="47" t="str">
        <f t="shared" si="233"/>
        <v/>
      </c>
      <c r="EG108" s="47" t="str">
        <f t="shared" si="148"/>
        <v/>
      </c>
      <c r="EH108" s="6">
        <f t="shared" si="234"/>
        <v>0</v>
      </c>
      <c r="EI108" s="6">
        <f t="shared" si="235"/>
        <v>0</v>
      </c>
      <c r="EJ108" s="2" t="str">
        <f t="shared" si="236"/>
        <v/>
      </c>
      <c r="EK108" s="2" t="str">
        <f t="shared" si="237"/>
        <v/>
      </c>
      <c r="EL108" s="2" t="str">
        <f t="shared" si="354"/>
        <v/>
      </c>
      <c r="EM108" s="2" t="str">
        <f t="shared" si="238"/>
        <v/>
      </c>
      <c r="EN108" s="2" t="str">
        <f t="shared" si="239"/>
        <v/>
      </c>
      <c r="EO108" s="2">
        <f t="shared" si="240"/>
        <v>0</v>
      </c>
      <c r="EP108" s="2">
        <f t="shared" si="337"/>
        <v>0</v>
      </c>
      <c r="EQ108" s="2"/>
      <c r="ER108" s="2"/>
      <c r="ES108" s="2"/>
      <c r="ET108" s="2"/>
      <c r="EU108" s="2"/>
      <c r="EV108" s="2"/>
      <c r="EW108" s="2">
        <f t="shared" si="241"/>
        <v>0</v>
      </c>
      <c r="EX108" s="2">
        <f t="shared" si="242"/>
        <v>0</v>
      </c>
      <c r="EY108" s="2">
        <f t="shared" si="338"/>
        <v>0</v>
      </c>
      <c r="EZ108" s="2">
        <f t="shared" si="243"/>
        <v>0</v>
      </c>
      <c r="FA108" s="2">
        <f t="shared" si="244"/>
        <v>0</v>
      </c>
      <c r="FB108" s="59"/>
      <c r="FC108" s="2">
        <f t="shared" si="245"/>
        <v>0</v>
      </c>
      <c r="FD108" s="2">
        <f t="shared" si="339"/>
        <v>0</v>
      </c>
      <c r="FE108" s="3">
        <f t="shared" si="352"/>
        <v>0</v>
      </c>
      <c r="FF108" s="3">
        <f t="shared" si="340"/>
        <v>0</v>
      </c>
      <c r="FG108" s="3">
        <f t="shared" si="341"/>
        <v>0</v>
      </c>
      <c r="FH108" s="3">
        <f t="shared" si="246"/>
        <v>0</v>
      </c>
      <c r="FI108" s="67">
        <f t="shared" si="247"/>
        <v>0</v>
      </c>
      <c r="FJ108" s="3">
        <f t="shared" si="248"/>
        <v>0</v>
      </c>
      <c r="FK108" s="3">
        <f t="shared" si="249"/>
        <v>0</v>
      </c>
      <c r="FL108" s="3">
        <f t="shared" si="342"/>
        <v>0</v>
      </c>
      <c r="FM108" s="3">
        <f t="shared" si="343"/>
        <v>0</v>
      </c>
      <c r="FN108" s="3">
        <f t="shared" si="344"/>
        <v>0</v>
      </c>
      <c r="FO108" s="2">
        <f t="shared" si="250"/>
        <v>0</v>
      </c>
      <c r="FP108" s="2">
        <f t="shared" si="251"/>
        <v>0</v>
      </c>
      <c r="FQ108" s="2">
        <f t="shared" si="345"/>
        <v>0</v>
      </c>
      <c r="FR108" s="6" t="str">
        <f>IF(A108=1,1,IF(DW108="","",COUNTA($DW$31:DW108)+1))</f>
        <v/>
      </c>
      <c r="FS108" s="6" t="str">
        <f t="shared" si="252"/>
        <v/>
      </c>
      <c r="FT108" s="43">
        <f t="shared" si="346"/>
        <v>1</v>
      </c>
      <c r="FU108" s="23">
        <f t="shared" si="347"/>
        <v>1</v>
      </c>
      <c r="FV108" s="21">
        <f t="shared" si="348"/>
        <v>1</v>
      </c>
    </row>
    <row r="109" spans="1:178">
      <c r="A109" s="4">
        <f t="shared" si="253"/>
        <v>79</v>
      </c>
      <c r="B109" s="33">
        <v>678.41499999999996</v>
      </c>
      <c r="C109" s="33">
        <v>405.93</v>
      </c>
      <c r="D109" s="33">
        <v>403.97503487619815</v>
      </c>
      <c r="E109" s="33"/>
      <c r="F109" s="33"/>
      <c r="G109" s="11" t="str">
        <f t="shared" si="219"/>
        <v/>
      </c>
      <c r="H109" s="3">
        <f t="shared" si="254"/>
        <v>678.41499999999996</v>
      </c>
      <c r="I109" s="3">
        <f t="shared" si="220"/>
        <v>678.41499999999996</v>
      </c>
      <c r="J109" s="3">
        <f t="shared" si="255"/>
        <v>405.93</v>
      </c>
      <c r="K109" s="3">
        <f t="shared" si="221"/>
        <v>405.93</v>
      </c>
      <c r="L109" s="2">
        <f t="shared" si="222"/>
        <v>405.93</v>
      </c>
      <c r="M109" s="8">
        <f t="shared" si="256"/>
        <v>678.41499999999996</v>
      </c>
      <c r="N109" s="8">
        <f t="shared" si="223"/>
        <v>678.41499999999996</v>
      </c>
      <c r="O109" s="8">
        <f t="shared" si="257"/>
        <v>403.97503487619815</v>
      </c>
      <c r="P109" s="8">
        <f t="shared" si="224"/>
        <v>403.97503487619815</v>
      </c>
      <c r="Q109" s="2">
        <f t="shared" si="225"/>
        <v>403.97503487619815</v>
      </c>
      <c r="R109" s="3">
        <f t="shared" si="226"/>
        <v>0</v>
      </c>
      <c r="S109" s="3" t="str">
        <f t="shared" si="227"/>
        <v/>
      </c>
      <c r="T109" s="3" t="str">
        <f t="shared" si="258"/>
        <v/>
      </c>
      <c r="U109" s="8" t="str">
        <f t="shared" si="228"/>
        <v/>
      </c>
      <c r="V109" s="2" t="str">
        <f t="shared" si="229"/>
        <v/>
      </c>
      <c r="W109" s="2" t="str">
        <f t="shared" si="230"/>
        <v/>
      </c>
      <c r="X109" s="2">
        <f t="shared" si="349"/>
        <v>405.93</v>
      </c>
      <c r="Y109" s="2">
        <f t="shared" si="231"/>
        <v>1.9549651238018555</v>
      </c>
      <c r="Z109" s="46">
        <f t="shared" si="259"/>
        <v>330</v>
      </c>
      <c r="AA109" s="46">
        <f t="shared" si="260"/>
        <v>0</v>
      </c>
      <c r="AB109" s="47"/>
      <c r="AC109" s="46">
        <f t="shared" si="261"/>
        <v>2</v>
      </c>
      <c r="AD109" s="47">
        <f t="shared" si="262"/>
        <v>1.1000000000000001</v>
      </c>
      <c r="AE109" s="48" t="str">
        <f t="shared" si="263"/>
        <v/>
      </c>
      <c r="AF109" s="49">
        <f t="shared" si="353"/>
        <v>0</v>
      </c>
      <c r="AG109" s="49">
        <f t="shared" si="353"/>
        <v>0</v>
      </c>
      <c r="AH109" s="49">
        <f t="shared" si="353"/>
        <v>0</v>
      </c>
      <c r="AI109" s="47">
        <f t="shared" si="353"/>
        <v>0.1</v>
      </c>
      <c r="AJ109" s="47">
        <f t="shared" si="353"/>
        <v>0.3</v>
      </c>
      <c r="AK109" s="46">
        <f t="shared" si="146"/>
        <v>2</v>
      </c>
      <c r="AL109" s="47"/>
      <c r="AM109" s="53">
        <f t="shared" si="264"/>
        <v>0.63</v>
      </c>
      <c r="AN109" s="50" t="str">
        <f t="shared" si="265"/>
        <v>673,621 - 678,415</v>
      </c>
      <c r="AO109" s="53" t="s">
        <v>85</v>
      </c>
      <c r="AP109" s="52">
        <f t="shared" si="266"/>
        <v>4.7939999999999827</v>
      </c>
      <c r="AQ109" s="52">
        <f t="shared" si="267"/>
        <v>4.7939999999999827</v>
      </c>
      <c r="AR109" s="47">
        <f t="shared" si="268"/>
        <v>0.37</v>
      </c>
      <c r="AS109" s="53">
        <f t="shared" si="269"/>
        <v>1.9621760807472128</v>
      </c>
      <c r="AT109" s="52">
        <f t="shared" si="270"/>
        <v>2.0621760807472129</v>
      </c>
      <c r="AU109" s="9">
        <f t="shared" si="271"/>
        <v>9.8860721311021038</v>
      </c>
      <c r="AV109" s="9">
        <f t="shared" si="272"/>
        <v>0.73</v>
      </c>
      <c r="AW109" s="12" t="str">
        <f t="shared" si="273"/>
        <v/>
      </c>
      <c r="AX109" s="9">
        <f t="shared" si="274"/>
        <v>1.6921760807472128</v>
      </c>
      <c r="AY109" s="12" t="str">
        <f t="shared" si="275"/>
        <v/>
      </c>
      <c r="AZ109" s="10">
        <f t="shared" si="276"/>
        <v>8.5529859993982119E-2</v>
      </c>
      <c r="BA109" s="10">
        <f t="shared" si="277"/>
        <v>1.1000000000000001</v>
      </c>
      <c r="BB109" s="10">
        <f t="shared" si="278"/>
        <v>0.11000000000000001</v>
      </c>
      <c r="BC109" s="10">
        <f t="shared" si="279"/>
        <v>0.69300000000000006</v>
      </c>
      <c r="BD109" s="10">
        <f t="shared" si="280"/>
        <v>0.60747014000601796</v>
      </c>
      <c r="BE109" s="12" t="str">
        <f t="shared" si="281"/>
        <v/>
      </c>
      <c r="BF109" s="9">
        <f t="shared" si="282"/>
        <v>1.1000000000000001</v>
      </c>
      <c r="BG109" s="9">
        <f t="shared" si="283"/>
        <v>1.1000000000000001</v>
      </c>
      <c r="BH109" s="7">
        <f t="shared" si="284"/>
        <v>0.40700000000000003</v>
      </c>
      <c r="BI109" s="7">
        <f t="shared" si="285"/>
        <v>1.8613936888219342</v>
      </c>
      <c r="BJ109" s="12" t="str">
        <f t="shared" si="286"/>
        <v/>
      </c>
      <c r="BK109" s="80">
        <f t="shared" si="287"/>
        <v>0</v>
      </c>
      <c r="BL109" s="7">
        <f t="shared" si="288"/>
        <v>0</v>
      </c>
      <c r="BM109" s="7">
        <f t="shared" si="350"/>
        <v>1.0583936888219343</v>
      </c>
      <c r="BN109" s="12" t="str">
        <f t="shared" si="289"/>
        <v/>
      </c>
      <c r="BO109" s="9">
        <f t="shared" si="290"/>
        <v>1.8613936888219342</v>
      </c>
      <c r="BP109" s="2">
        <f t="shared" si="291"/>
        <v>2.0621760807472129</v>
      </c>
      <c r="BQ109" s="2">
        <f t="shared" si="292"/>
        <v>2.0621760807472129</v>
      </c>
      <c r="BR109" s="20">
        <f t="shared" si="142"/>
        <v>2</v>
      </c>
      <c r="BS109" s="20">
        <f t="shared" si="142"/>
        <v>2</v>
      </c>
      <c r="BT109" s="20">
        <f t="shared" si="142"/>
        <v>2</v>
      </c>
      <c r="BU109" s="86">
        <f t="shared" si="293"/>
        <v>1</v>
      </c>
      <c r="BV109" s="86">
        <f t="shared" si="294"/>
        <v>1</v>
      </c>
      <c r="BW109" s="20">
        <f t="shared" si="142"/>
        <v>3</v>
      </c>
      <c r="BX109" s="86">
        <f t="shared" si="143"/>
        <v>0.1</v>
      </c>
      <c r="BY109" s="86">
        <f t="shared" si="232"/>
        <v>0.12</v>
      </c>
      <c r="BZ109" s="86">
        <f t="shared" si="232"/>
        <v>0.15</v>
      </c>
      <c r="CA109" s="86">
        <f t="shared" si="232"/>
        <v>0.17</v>
      </c>
      <c r="CB109" s="86">
        <f t="shared" si="232"/>
        <v>0.19</v>
      </c>
      <c r="CC109" s="86">
        <f t="shared" si="232"/>
        <v>0.22</v>
      </c>
      <c r="CD109" s="86">
        <f t="shared" si="232"/>
        <v>0.05</v>
      </c>
      <c r="CE109" s="20" t="str">
        <f t="shared" si="351"/>
        <v>OK (100 %)</v>
      </c>
      <c r="CF109" s="14">
        <f t="shared" si="295"/>
        <v>4.7939999999999827</v>
      </c>
      <c r="CG109" s="14">
        <f t="shared" si="296"/>
        <v>4.7939999999999827</v>
      </c>
      <c r="CH109" s="8">
        <f t="shared" si="297"/>
        <v>-8.8817841970012523E-16</v>
      </c>
      <c r="CI109" s="9">
        <f t="shared" si="298"/>
        <v>4.7939999999999827</v>
      </c>
      <c r="CJ109" s="9">
        <f t="shared" si="299"/>
        <v>0</v>
      </c>
      <c r="CK109" s="9">
        <f t="shared" si="300"/>
        <v>4.7939999999999827</v>
      </c>
      <c r="CL109" s="9">
        <f t="shared" si="301"/>
        <v>0</v>
      </c>
      <c r="CM109" s="9">
        <f t="shared" si="302"/>
        <v>0.4100301488111488</v>
      </c>
      <c r="CN109" s="9">
        <f t="shared" si="303"/>
        <v>0</v>
      </c>
      <c r="CO109" s="9">
        <f t="shared" si="304"/>
        <v>0</v>
      </c>
      <c r="CP109" s="9">
        <f t="shared" si="305"/>
        <v>0</v>
      </c>
      <c r="CQ109" s="9">
        <f t="shared" si="306"/>
        <v>0</v>
      </c>
      <c r="CR109" s="9">
        <f t="shared" si="307"/>
        <v>0</v>
      </c>
      <c r="CS109" s="9">
        <f t="shared" si="308"/>
        <v>0</v>
      </c>
      <c r="CT109" s="9">
        <f t="shared" si="309"/>
        <v>0</v>
      </c>
      <c r="CU109" s="9">
        <f t="shared" si="310"/>
        <v>0</v>
      </c>
      <c r="CV109" s="9">
        <f t="shared" si="311"/>
        <v>8.92352134421232</v>
      </c>
      <c r="CW109" s="9">
        <f t="shared" si="312"/>
        <v>0.89235213442123207</v>
      </c>
      <c r="CX109" s="9">
        <f t="shared" si="313"/>
        <v>1.0708225613054783</v>
      </c>
      <c r="CY109" s="9">
        <f t="shared" si="314"/>
        <v>1.338528201631848</v>
      </c>
      <c r="CZ109" s="9">
        <f t="shared" si="315"/>
        <v>1.5169986285160946</v>
      </c>
      <c r="DA109" s="9">
        <f t="shared" si="316"/>
        <v>1.6954690554003409</v>
      </c>
      <c r="DB109" s="9">
        <f t="shared" si="317"/>
        <v>1.9631746957267104</v>
      </c>
      <c r="DC109" s="9">
        <f t="shared" si="318"/>
        <v>0.44617606721061603</v>
      </c>
      <c r="DD109" s="2">
        <f t="shared" si="319"/>
        <v>0.52733999999999814</v>
      </c>
      <c r="DE109" s="2">
        <f t="shared" si="320"/>
        <v>0</v>
      </c>
      <c r="DF109" s="2">
        <f t="shared" si="321"/>
        <v>2.9122118511888395</v>
      </c>
      <c r="DG109" s="2">
        <f t="shared" si="322"/>
        <v>0</v>
      </c>
      <c r="DH109" s="2">
        <f t="shared" si="323"/>
        <v>0</v>
      </c>
      <c r="DI109" s="2">
        <f t="shared" si="324"/>
        <v>0</v>
      </c>
      <c r="DJ109" s="2">
        <f t="shared" si="325"/>
        <v>0</v>
      </c>
      <c r="DK109" s="2">
        <f t="shared" si="326"/>
        <v>5.0739393442123344</v>
      </c>
      <c r="DL109" s="16">
        <f t="shared" si="327"/>
        <v>0</v>
      </c>
      <c r="DM109" s="16">
        <f t="shared" si="328"/>
        <v>0</v>
      </c>
      <c r="DN109" s="16">
        <f t="shared" si="329"/>
        <v>8.9235213442123218</v>
      </c>
      <c r="DO109" s="72">
        <f t="shared" si="330"/>
        <v>-1.7763568394002505E-15</v>
      </c>
      <c r="DP109" s="16">
        <f t="shared" si="331"/>
        <v>0</v>
      </c>
      <c r="DQ109" s="16">
        <f t="shared" si="332"/>
        <v>5.0739393442123344</v>
      </c>
      <c r="DR109" s="2">
        <f t="shared" si="333"/>
        <v>19.772144262204208</v>
      </c>
      <c r="DS109" s="2">
        <f t="shared" si="334"/>
        <v>5.273399999999981</v>
      </c>
      <c r="DT109" s="2">
        <f t="shared" si="335"/>
        <v>1.9511579999999928</v>
      </c>
      <c r="DU109" s="2">
        <f t="shared" si="336"/>
        <v>0</v>
      </c>
      <c r="DV109" s="15" t="s">
        <v>189</v>
      </c>
      <c r="DW109" s="17"/>
      <c r="DX109" s="17"/>
      <c r="DY109" s="47" t="str">
        <f t="shared" si="233"/>
        <v/>
      </c>
      <c r="DZ109" s="47" t="str">
        <f t="shared" si="233"/>
        <v/>
      </c>
      <c r="EA109" s="47" t="str">
        <f t="shared" si="233"/>
        <v/>
      </c>
      <c r="EB109" s="47" t="str">
        <f t="shared" si="233"/>
        <v/>
      </c>
      <c r="EC109" s="49" t="str">
        <f t="shared" si="233"/>
        <v/>
      </c>
      <c r="ED109" s="49" t="str">
        <f t="shared" si="233"/>
        <v/>
      </c>
      <c r="EE109" s="47" t="str">
        <f t="shared" si="233"/>
        <v/>
      </c>
      <c r="EF109" s="47" t="str">
        <f t="shared" si="233"/>
        <v/>
      </c>
      <c r="EG109" s="47" t="str">
        <f t="shared" si="148"/>
        <v/>
      </c>
      <c r="EH109" s="6">
        <f t="shared" si="234"/>
        <v>0</v>
      </c>
      <c r="EI109" s="6">
        <f t="shared" si="235"/>
        <v>0</v>
      </c>
      <c r="EJ109" s="2" t="str">
        <f t="shared" si="236"/>
        <v/>
      </c>
      <c r="EK109" s="2" t="str">
        <f t="shared" si="237"/>
        <v/>
      </c>
      <c r="EL109" s="2" t="str">
        <f t="shared" si="354"/>
        <v/>
      </c>
      <c r="EM109" s="2" t="str">
        <f t="shared" si="238"/>
        <v/>
      </c>
      <c r="EN109" s="2" t="str">
        <f t="shared" si="239"/>
        <v/>
      </c>
      <c r="EO109" s="2">
        <f t="shared" si="240"/>
        <v>0</v>
      </c>
      <c r="EP109" s="2">
        <f t="shared" si="337"/>
        <v>0</v>
      </c>
      <c r="EQ109" s="2"/>
      <c r="ER109" s="2"/>
      <c r="ES109" s="2"/>
      <c r="ET109" s="2"/>
      <c r="EU109" s="2"/>
      <c r="EV109" s="2"/>
      <c r="EW109" s="2">
        <f t="shared" si="241"/>
        <v>0</v>
      </c>
      <c r="EX109" s="2">
        <f t="shared" si="242"/>
        <v>0</v>
      </c>
      <c r="EY109" s="2">
        <f t="shared" si="338"/>
        <v>0</v>
      </c>
      <c r="EZ109" s="2">
        <f t="shared" si="243"/>
        <v>0</v>
      </c>
      <c r="FA109" s="2">
        <f t="shared" si="244"/>
        <v>0</v>
      </c>
      <c r="FB109" s="59"/>
      <c r="FC109" s="2">
        <f t="shared" si="245"/>
        <v>0</v>
      </c>
      <c r="FD109" s="2">
        <f t="shared" si="339"/>
        <v>0</v>
      </c>
      <c r="FE109" s="3">
        <f t="shared" si="352"/>
        <v>0</v>
      </c>
      <c r="FF109" s="3">
        <f t="shared" si="340"/>
        <v>0</v>
      </c>
      <c r="FG109" s="3">
        <f t="shared" si="341"/>
        <v>0</v>
      </c>
      <c r="FH109" s="3">
        <f t="shared" si="246"/>
        <v>0</v>
      </c>
      <c r="FI109" s="67">
        <f t="shared" si="247"/>
        <v>0</v>
      </c>
      <c r="FJ109" s="3">
        <f t="shared" si="248"/>
        <v>0</v>
      </c>
      <c r="FK109" s="3">
        <f t="shared" si="249"/>
        <v>0</v>
      </c>
      <c r="FL109" s="3">
        <f t="shared" si="342"/>
        <v>0</v>
      </c>
      <c r="FM109" s="3">
        <f t="shared" si="343"/>
        <v>0</v>
      </c>
      <c r="FN109" s="3">
        <f t="shared" si="344"/>
        <v>0</v>
      </c>
      <c r="FO109" s="2">
        <f t="shared" si="250"/>
        <v>0</v>
      </c>
      <c r="FP109" s="2">
        <f t="shared" si="251"/>
        <v>0</v>
      </c>
      <c r="FQ109" s="2">
        <f t="shared" si="345"/>
        <v>0</v>
      </c>
      <c r="FR109" s="6" t="str">
        <f>IF(A109=1,1,IF(DW109="","",COUNTA($DW$31:DW109)+1))</f>
        <v/>
      </c>
      <c r="FS109" s="6" t="str">
        <f t="shared" si="252"/>
        <v/>
      </c>
      <c r="FT109" s="43">
        <f t="shared" si="346"/>
        <v>1</v>
      </c>
      <c r="FU109" s="23">
        <f t="shared" si="347"/>
        <v>1</v>
      </c>
      <c r="FV109" s="21">
        <f t="shared" si="348"/>
        <v>2</v>
      </c>
    </row>
    <row r="110" spans="1:178">
      <c r="A110" s="4">
        <f t="shared" si="253"/>
        <v>80</v>
      </c>
      <c r="B110" s="33">
        <v>685.01</v>
      </c>
      <c r="C110" s="33">
        <v>406.11778230764253</v>
      </c>
      <c r="D110" s="33">
        <v>404.15305243049085</v>
      </c>
      <c r="E110" s="33"/>
      <c r="F110" s="33"/>
      <c r="G110" s="11" t="str">
        <f t="shared" si="219"/>
        <v/>
      </c>
      <c r="H110" s="3">
        <f t="shared" si="254"/>
        <v>685.01</v>
      </c>
      <c r="I110" s="3">
        <f t="shared" si="220"/>
        <v>685.01</v>
      </c>
      <c r="J110" s="3">
        <f t="shared" si="255"/>
        <v>406.11778230764253</v>
      </c>
      <c r="K110" s="3">
        <f t="shared" si="221"/>
        <v>406.11778230764253</v>
      </c>
      <c r="L110" s="2">
        <f t="shared" si="222"/>
        <v>406.11778230764253</v>
      </c>
      <c r="M110" s="8">
        <f t="shared" si="256"/>
        <v>685.01</v>
      </c>
      <c r="N110" s="8">
        <f t="shared" si="223"/>
        <v>685.01</v>
      </c>
      <c r="O110" s="8">
        <f t="shared" si="257"/>
        <v>404.15305243049085</v>
      </c>
      <c r="P110" s="8">
        <f t="shared" si="224"/>
        <v>404.15305243049085</v>
      </c>
      <c r="Q110" s="2">
        <f t="shared" si="225"/>
        <v>404.15305243049085</v>
      </c>
      <c r="R110" s="3">
        <f t="shared" si="226"/>
        <v>0</v>
      </c>
      <c r="S110" s="3" t="str">
        <f t="shared" si="227"/>
        <v/>
      </c>
      <c r="T110" s="3" t="str">
        <f t="shared" si="258"/>
        <v/>
      </c>
      <c r="U110" s="8" t="str">
        <f t="shared" si="228"/>
        <v/>
      </c>
      <c r="V110" s="2" t="str">
        <f t="shared" si="229"/>
        <v/>
      </c>
      <c r="W110" s="2" t="str">
        <f t="shared" si="230"/>
        <v/>
      </c>
      <c r="X110" s="2">
        <f t="shared" si="349"/>
        <v>406.11778230764253</v>
      </c>
      <c r="Y110" s="2">
        <f t="shared" si="231"/>
        <v>1.964729877151683</v>
      </c>
      <c r="Z110" s="46">
        <f t="shared" si="259"/>
        <v>330</v>
      </c>
      <c r="AA110" s="46">
        <f t="shared" si="260"/>
        <v>0</v>
      </c>
      <c r="AB110" s="47"/>
      <c r="AC110" s="46">
        <f t="shared" si="261"/>
        <v>2</v>
      </c>
      <c r="AD110" s="47">
        <f t="shared" si="262"/>
        <v>1.1000000000000001</v>
      </c>
      <c r="AE110" s="48" t="str">
        <f t="shared" si="263"/>
        <v/>
      </c>
      <c r="AF110" s="49">
        <f t="shared" si="353"/>
        <v>0</v>
      </c>
      <c r="AG110" s="49">
        <f t="shared" si="353"/>
        <v>0</v>
      </c>
      <c r="AH110" s="49">
        <f t="shared" si="353"/>
        <v>0</v>
      </c>
      <c r="AI110" s="47">
        <f t="shared" si="353"/>
        <v>0.1</v>
      </c>
      <c r="AJ110" s="47">
        <f t="shared" si="353"/>
        <v>0.3</v>
      </c>
      <c r="AK110" s="46">
        <f t="shared" si="146"/>
        <v>2</v>
      </c>
      <c r="AL110" s="47"/>
      <c r="AM110" s="53">
        <f t="shared" si="264"/>
        <v>0.63</v>
      </c>
      <c r="AN110" s="50" t="str">
        <f t="shared" si="265"/>
        <v>678,415 - 685,01</v>
      </c>
      <c r="AO110" s="53" t="s">
        <v>85</v>
      </c>
      <c r="AP110" s="52">
        <f t="shared" si="266"/>
        <v>6.5950000000000273</v>
      </c>
      <c r="AQ110" s="52">
        <f t="shared" si="267"/>
        <v>6.5950000000000273</v>
      </c>
      <c r="AR110" s="47">
        <f t="shared" si="268"/>
        <v>0.37</v>
      </c>
      <c r="AS110" s="53">
        <f t="shared" si="269"/>
        <v>1.9598475004767693</v>
      </c>
      <c r="AT110" s="52">
        <f t="shared" si="270"/>
        <v>2.0598475004767693</v>
      </c>
      <c r="AU110" s="9">
        <f t="shared" si="271"/>
        <v>13.58469426564435</v>
      </c>
      <c r="AV110" s="9">
        <f t="shared" si="272"/>
        <v>0.73</v>
      </c>
      <c r="AW110" s="12" t="str">
        <f t="shared" si="273"/>
        <v/>
      </c>
      <c r="AX110" s="9">
        <f t="shared" si="274"/>
        <v>1.6898475004767692</v>
      </c>
      <c r="AY110" s="12" t="str">
        <f t="shared" si="275"/>
        <v/>
      </c>
      <c r="AZ110" s="10">
        <f t="shared" si="276"/>
        <v>8.5529859993982119E-2</v>
      </c>
      <c r="BA110" s="10">
        <f t="shared" si="277"/>
        <v>1.1000000000000001</v>
      </c>
      <c r="BB110" s="10">
        <f t="shared" si="278"/>
        <v>0.11000000000000001</v>
      </c>
      <c r="BC110" s="10">
        <f t="shared" si="279"/>
        <v>0.69300000000000006</v>
      </c>
      <c r="BD110" s="10">
        <f t="shared" si="280"/>
        <v>0.60747014000601796</v>
      </c>
      <c r="BE110" s="12" t="str">
        <f t="shared" si="281"/>
        <v/>
      </c>
      <c r="BF110" s="9">
        <f t="shared" si="282"/>
        <v>1.1000000000000001</v>
      </c>
      <c r="BG110" s="9">
        <f t="shared" si="283"/>
        <v>1.1000000000000001</v>
      </c>
      <c r="BH110" s="7">
        <f t="shared" si="284"/>
        <v>0.40700000000000003</v>
      </c>
      <c r="BI110" s="7">
        <f t="shared" si="285"/>
        <v>1.8588322505244463</v>
      </c>
      <c r="BJ110" s="12" t="str">
        <f t="shared" si="286"/>
        <v/>
      </c>
      <c r="BK110" s="80">
        <f t="shared" si="287"/>
        <v>0</v>
      </c>
      <c r="BL110" s="7">
        <f t="shared" si="288"/>
        <v>0</v>
      </c>
      <c r="BM110" s="7">
        <f t="shared" si="350"/>
        <v>1.0558322505244462</v>
      </c>
      <c r="BN110" s="12" t="str">
        <f t="shared" si="289"/>
        <v/>
      </c>
      <c r="BO110" s="9">
        <f t="shared" si="290"/>
        <v>1.8588322505244463</v>
      </c>
      <c r="BP110" s="2">
        <f t="shared" si="291"/>
        <v>2.0598475004767693</v>
      </c>
      <c r="BQ110" s="2">
        <f t="shared" si="292"/>
        <v>2.0598475004767693</v>
      </c>
      <c r="BR110" s="20">
        <f t="shared" si="142"/>
        <v>2</v>
      </c>
      <c r="BS110" s="20">
        <f t="shared" si="142"/>
        <v>2</v>
      </c>
      <c r="BT110" s="20">
        <f t="shared" si="142"/>
        <v>2</v>
      </c>
      <c r="BU110" s="86">
        <f t="shared" si="293"/>
        <v>1</v>
      </c>
      <c r="BV110" s="86">
        <f t="shared" si="294"/>
        <v>1</v>
      </c>
      <c r="BW110" s="20">
        <f t="shared" si="142"/>
        <v>3</v>
      </c>
      <c r="BX110" s="86">
        <f t="shared" si="143"/>
        <v>0.1</v>
      </c>
      <c r="BY110" s="86">
        <f t="shared" si="232"/>
        <v>0.12</v>
      </c>
      <c r="BZ110" s="86">
        <f t="shared" si="232"/>
        <v>0.15</v>
      </c>
      <c r="CA110" s="86">
        <f t="shared" si="232"/>
        <v>0.17</v>
      </c>
      <c r="CB110" s="86">
        <f t="shared" si="232"/>
        <v>0.19</v>
      </c>
      <c r="CC110" s="86">
        <f t="shared" si="232"/>
        <v>0.22</v>
      </c>
      <c r="CD110" s="86">
        <f t="shared" si="232"/>
        <v>0.05</v>
      </c>
      <c r="CE110" s="20" t="str">
        <f t="shared" si="351"/>
        <v>OK (100 %)</v>
      </c>
      <c r="CF110" s="14">
        <f t="shared" si="295"/>
        <v>5.3750000000000275</v>
      </c>
      <c r="CG110" s="14">
        <f t="shared" si="296"/>
        <v>5.9750000000000272</v>
      </c>
      <c r="CH110" s="8">
        <f t="shared" si="297"/>
        <v>6.686315184873374</v>
      </c>
      <c r="CI110" s="9">
        <f t="shared" si="298"/>
        <v>6.5950000000000273</v>
      </c>
      <c r="CJ110" s="9">
        <f t="shared" si="299"/>
        <v>0</v>
      </c>
      <c r="CK110" s="9">
        <f t="shared" si="300"/>
        <v>6.5950000000000273</v>
      </c>
      <c r="CL110" s="9">
        <f t="shared" si="301"/>
        <v>0</v>
      </c>
      <c r="CM110" s="9">
        <f t="shared" si="302"/>
        <v>0.51104091346404545</v>
      </c>
      <c r="CN110" s="9">
        <f t="shared" si="303"/>
        <v>0</v>
      </c>
      <c r="CO110" s="9">
        <f t="shared" si="304"/>
        <v>0</v>
      </c>
      <c r="CP110" s="9">
        <f t="shared" si="305"/>
        <v>0</v>
      </c>
      <c r="CQ110" s="9">
        <f t="shared" si="306"/>
        <v>0</v>
      </c>
      <c r="CR110" s="9">
        <f t="shared" si="307"/>
        <v>0</v>
      </c>
      <c r="CS110" s="9">
        <f t="shared" si="308"/>
        <v>0</v>
      </c>
      <c r="CT110" s="9">
        <f t="shared" si="309"/>
        <v>0</v>
      </c>
      <c r="CU110" s="9">
        <f t="shared" si="310"/>
        <v>0</v>
      </c>
      <c r="CV110" s="9">
        <f t="shared" si="311"/>
        <v>20.676327143179211</v>
      </c>
      <c r="CW110" s="9">
        <f t="shared" si="312"/>
        <v>2.0676327143179214</v>
      </c>
      <c r="CX110" s="9">
        <f t="shared" si="313"/>
        <v>2.4811592571815053</v>
      </c>
      <c r="CY110" s="9">
        <f t="shared" si="314"/>
        <v>3.1014490714768814</v>
      </c>
      <c r="CZ110" s="9">
        <f t="shared" si="315"/>
        <v>3.5149756143404662</v>
      </c>
      <c r="DA110" s="9">
        <f t="shared" si="316"/>
        <v>3.9285021572040502</v>
      </c>
      <c r="DB110" s="9">
        <f t="shared" si="317"/>
        <v>4.5487919714994263</v>
      </c>
      <c r="DC110" s="9">
        <f t="shared" si="318"/>
        <v>1.0338163571589607</v>
      </c>
      <c r="DD110" s="2">
        <f t="shared" si="319"/>
        <v>0.65725000000000311</v>
      </c>
      <c r="DE110" s="2">
        <f t="shared" si="320"/>
        <v>0.59536</v>
      </c>
      <c r="DF110" s="2">
        <f t="shared" si="321"/>
        <v>3.6296340865359737</v>
      </c>
      <c r="DG110" s="2">
        <f t="shared" si="322"/>
        <v>0</v>
      </c>
      <c r="DH110" s="2">
        <f t="shared" si="323"/>
        <v>0</v>
      </c>
      <c r="DI110" s="2">
        <f t="shared" si="324"/>
        <v>0</v>
      </c>
      <c r="DJ110" s="2">
        <f t="shared" si="325"/>
        <v>0</v>
      </c>
      <c r="DK110" s="2">
        <f t="shared" si="326"/>
        <v>6.3085976968835951</v>
      </c>
      <c r="DL110" s="16">
        <f t="shared" si="327"/>
        <v>0</v>
      </c>
      <c r="DM110" s="16">
        <f t="shared" si="328"/>
        <v>5.5634653778399619</v>
      </c>
      <c r="DN110" s="16">
        <f t="shared" si="329"/>
        <v>19.553477336145797</v>
      </c>
      <c r="DO110" s="72">
        <f t="shared" si="330"/>
        <v>1.1228498070334147</v>
      </c>
      <c r="DP110" s="16">
        <f t="shared" si="331"/>
        <v>0</v>
      </c>
      <c r="DQ110" s="16">
        <f t="shared" si="332"/>
        <v>11.872063074723556</v>
      </c>
      <c r="DR110" s="2">
        <f t="shared" si="333"/>
        <v>27.1693885312887</v>
      </c>
      <c r="DS110" s="2">
        <f t="shared" si="334"/>
        <v>11.866100000000031</v>
      </c>
      <c r="DT110" s="2">
        <f t="shared" si="335"/>
        <v>4.3904570000000112</v>
      </c>
      <c r="DU110" s="2">
        <f t="shared" si="336"/>
        <v>2.2881292614222173</v>
      </c>
      <c r="DV110" s="15" t="s">
        <v>239</v>
      </c>
      <c r="DW110" s="18">
        <v>1.24</v>
      </c>
      <c r="DX110" s="17"/>
      <c r="DY110" s="47">
        <f t="shared" si="233"/>
        <v>0.6</v>
      </c>
      <c r="DZ110" s="47">
        <f t="shared" si="233"/>
        <v>0.6</v>
      </c>
      <c r="EA110" s="47">
        <f t="shared" si="233"/>
        <v>0.6</v>
      </c>
      <c r="EB110" s="47">
        <f t="shared" si="233"/>
        <v>0.6</v>
      </c>
      <c r="EC110" s="49">
        <f t="shared" si="233"/>
        <v>0</v>
      </c>
      <c r="ED110" s="49">
        <f t="shared" si="233"/>
        <v>0</v>
      </c>
      <c r="EE110" s="47">
        <f t="shared" si="233"/>
        <v>0.2</v>
      </c>
      <c r="EF110" s="47">
        <f t="shared" si="233"/>
        <v>0.1</v>
      </c>
      <c r="EG110" s="47">
        <f t="shared" si="148"/>
        <v>0</v>
      </c>
      <c r="EH110" s="6">
        <f t="shared" si="234"/>
        <v>1.22</v>
      </c>
      <c r="EI110" s="6">
        <f t="shared" si="235"/>
        <v>1.22</v>
      </c>
      <c r="EJ110" s="2">
        <f t="shared" si="236"/>
        <v>2.44</v>
      </c>
      <c r="EK110" s="2">
        <f t="shared" si="237"/>
        <v>2.44</v>
      </c>
      <c r="EL110" s="2">
        <f t="shared" si="354"/>
        <v>2.0647298771516831</v>
      </c>
      <c r="EM110" s="2">
        <f t="shared" si="238"/>
        <v>1.7947298771516831</v>
      </c>
      <c r="EN110" s="2">
        <f t="shared" si="239"/>
        <v>4.3791409002501069</v>
      </c>
      <c r="EO110" s="2">
        <f t="shared" si="240"/>
        <v>10.68510379661026</v>
      </c>
      <c r="EP110" s="2">
        <f t="shared" si="337"/>
        <v>10.68510379661026</v>
      </c>
      <c r="EQ110" s="2"/>
      <c r="ER110" s="2"/>
      <c r="ES110" s="2"/>
      <c r="ET110" s="2"/>
      <c r="EU110" s="2"/>
      <c r="EV110" s="2"/>
      <c r="EW110" s="2">
        <f t="shared" si="241"/>
        <v>5.9535999999999998</v>
      </c>
      <c r="EX110" s="2">
        <f t="shared" si="242"/>
        <v>0.59536</v>
      </c>
      <c r="EY110" s="2">
        <f t="shared" si="338"/>
        <v>0.59536</v>
      </c>
      <c r="EZ110" s="2">
        <f t="shared" si="243"/>
        <v>1.2076282160399165</v>
      </c>
      <c r="FA110" s="2">
        <f t="shared" si="244"/>
        <v>1.7947298771516831</v>
      </c>
      <c r="FB110" s="59"/>
      <c r="FC110" s="2">
        <f t="shared" si="245"/>
        <v>2.2881292614222173</v>
      </c>
      <c r="FD110" s="2">
        <f t="shared" si="339"/>
        <v>2.2881292614222173</v>
      </c>
      <c r="FE110" s="3">
        <f t="shared" si="352"/>
        <v>10.68510379661026</v>
      </c>
      <c r="FF110" s="3">
        <f t="shared" si="340"/>
        <v>2.2881292614222173</v>
      </c>
      <c r="FG110" s="3">
        <f t="shared" si="341"/>
        <v>0.59536</v>
      </c>
      <c r="FH110" s="3">
        <f t="shared" si="246"/>
        <v>1.2</v>
      </c>
      <c r="FI110" s="67">
        <f t="shared" si="247"/>
        <v>1.8588322505244463</v>
      </c>
      <c r="FJ110" s="3">
        <f t="shared" si="248"/>
        <v>1.694729877151683</v>
      </c>
      <c r="FK110" s="3">
        <f t="shared" si="249"/>
        <v>1.8642028648668514</v>
      </c>
      <c r="FL110" s="3">
        <f t="shared" si="342"/>
        <v>2.2370434378402217</v>
      </c>
      <c r="FM110" s="3">
        <f t="shared" si="343"/>
        <v>5.5645710973478213</v>
      </c>
      <c r="FN110" s="3">
        <f t="shared" si="344"/>
        <v>5.5645710973478213</v>
      </c>
      <c r="FO110" s="2">
        <f t="shared" si="250"/>
        <v>2.44</v>
      </c>
      <c r="FP110" s="2">
        <f t="shared" si="251"/>
        <v>5.9535999999999998</v>
      </c>
      <c r="FQ110" s="2">
        <f t="shared" si="345"/>
        <v>5.9535999999999998</v>
      </c>
      <c r="FR110" s="6">
        <f>IF(A110=1,1,IF(DW110="","",COUNTA($DW$31:DW110)+1))</f>
        <v>27</v>
      </c>
      <c r="FS110" s="6">
        <f t="shared" si="252"/>
        <v>2</v>
      </c>
      <c r="FT110" s="43">
        <f t="shared" si="346"/>
        <v>1</v>
      </c>
      <c r="FU110" s="23">
        <f t="shared" si="347"/>
        <v>1</v>
      </c>
      <c r="FV110" s="21">
        <f t="shared" si="348"/>
        <v>2</v>
      </c>
    </row>
    <row r="111" spans="1:178">
      <c r="A111" s="4">
        <f t="shared" si="253"/>
        <v>81</v>
      </c>
      <c r="B111" s="33">
        <v>693.86800000000005</v>
      </c>
      <c r="C111" s="33">
        <v>406.37</v>
      </c>
      <c r="D111" s="33">
        <v>404.39215470432316</v>
      </c>
      <c r="E111" s="33"/>
      <c r="F111" s="33"/>
      <c r="G111" s="11" t="str">
        <f t="shared" si="219"/>
        <v/>
      </c>
      <c r="H111" s="3">
        <f t="shared" si="254"/>
        <v>693.86800000000005</v>
      </c>
      <c r="I111" s="3">
        <f t="shared" si="220"/>
        <v>693.86800000000005</v>
      </c>
      <c r="J111" s="3">
        <f t="shared" si="255"/>
        <v>406.37</v>
      </c>
      <c r="K111" s="3">
        <f t="shared" si="221"/>
        <v>406.37</v>
      </c>
      <c r="L111" s="2">
        <f t="shared" si="222"/>
        <v>406.37</v>
      </c>
      <c r="M111" s="8">
        <f t="shared" si="256"/>
        <v>693.86800000000005</v>
      </c>
      <c r="N111" s="8">
        <f t="shared" si="223"/>
        <v>693.86800000000005</v>
      </c>
      <c r="O111" s="8">
        <f t="shared" si="257"/>
        <v>404.39215470432316</v>
      </c>
      <c r="P111" s="8">
        <f t="shared" si="224"/>
        <v>404.39215470432316</v>
      </c>
      <c r="Q111" s="2">
        <f t="shared" si="225"/>
        <v>404.39215470432316</v>
      </c>
      <c r="R111" s="3">
        <f t="shared" si="226"/>
        <v>0</v>
      </c>
      <c r="S111" s="3" t="str">
        <f t="shared" si="227"/>
        <v/>
      </c>
      <c r="T111" s="3" t="str">
        <f t="shared" si="258"/>
        <v/>
      </c>
      <c r="U111" s="8" t="str">
        <f t="shared" si="228"/>
        <v/>
      </c>
      <c r="V111" s="2" t="str">
        <f t="shared" si="229"/>
        <v/>
      </c>
      <c r="W111" s="2" t="str">
        <f t="shared" si="230"/>
        <v/>
      </c>
      <c r="X111" s="2">
        <f t="shared" si="349"/>
        <v>406.37</v>
      </c>
      <c r="Y111" s="2">
        <f t="shared" si="231"/>
        <v>1.9778452956768433</v>
      </c>
      <c r="Z111" s="46">
        <f t="shared" si="259"/>
        <v>330</v>
      </c>
      <c r="AA111" s="46">
        <f t="shared" si="260"/>
        <v>0</v>
      </c>
      <c r="AB111" s="47"/>
      <c r="AC111" s="46">
        <f t="shared" si="261"/>
        <v>2</v>
      </c>
      <c r="AD111" s="47">
        <f t="shared" si="262"/>
        <v>1.1000000000000001</v>
      </c>
      <c r="AE111" s="48" t="str">
        <f t="shared" si="263"/>
        <v/>
      </c>
      <c r="AF111" s="49">
        <f t="shared" si="353"/>
        <v>0</v>
      </c>
      <c r="AG111" s="49">
        <f t="shared" si="353"/>
        <v>0</v>
      </c>
      <c r="AH111" s="49">
        <f t="shared" si="353"/>
        <v>0</v>
      </c>
      <c r="AI111" s="47">
        <f t="shared" si="353"/>
        <v>0.1</v>
      </c>
      <c r="AJ111" s="47">
        <f t="shared" si="353"/>
        <v>0.3</v>
      </c>
      <c r="AK111" s="46">
        <f t="shared" si="146"/>
        <v>2</v>
      </c>
      <c r="AL111" s="47"/>
      <c r="AM111" s="53">
        <f t="shared" si="264"/>
        <v>0.63</v>
      </c>
      <c r="AN111" s="50" t="str">
        <f t="shared" si="265"/>
        <v>685,01 - 693,868</v>
      </c>
      <c r="AO111" s="53" t="s">
        <v>85</v>
      </c>
      <c r="AP111" s="52">
        <f t="shared" si="266"/>
        <v>8.8580000000000609</v>
      </c>
      <c r="AQ111" s="52">
        <f t="shared" si="267"/>
        <v>8.8580000000000609</v>
      </c>
      <c r="AR111" s="47">
        <f t="shared" si="268"/>
        <v>0.37</v>
      </c>
      <c r="AS111" s="53">
        <f t="shared" si="269"/>
        <v>1.9712875864142632</v>
      </c>
      <c r="AT111" s="52">
        <f t="shared" si="270"/>
        <v>2.0712875864142632</v>
      </c>
      <c r="AU111" s="9">
        <f t="shared" si="271"/>
        <v>18.347465440457672</v>
      </c>
      <c r="AV111" s="9">
        <f t="shared" si="272"/>
        <v>0.73</v>
      </c>
      <c r="AW111" s="12" t="str">
        <f t="shared" si="273"/>
        <v/>
      </c>
      <c r="AX111" s="9">
        <f t="shared" si="274"/>
        <v>1.7012875864142631</v>
      </c>
      <c r="AY111" s="12" t="str">
        <f t="shared" si="275"/>
        <v/>
      </c>
      <c r="AZ111" s="10">
        <f t="shared" si="276"/>
        <v>8.5529859993982119E-2</v>
      </c>
      <c r="BA111" s="10">
        <f t="shared" si="277"/>
        <v>1.1000000000000001</v>
      </c>
      <c r="BB111" s="10">
        <f t="shared" si="278"/>
        <v>0.11000000000000001</v>
      </c>
      <c r="BC111" s="10">
        <f t="shared" si="279"/>
        <v>0.69300000000000006</v>
      </c>
      <c r="BD111" s="10">
        <f t="shared" si="280"/>
        <v>0.60747014000601796</v>
      </c>
      <c r="BE111" s="12" t="str">
        <f t="shared" si="281"/>
        <v/>
      </c>
      <c r="BF111" s="9">
        <f t="shared" si="282"/>
        <v>1.1000000000000001</v>
      </c>
      <c r="BG111" s="9">
        <f t="shared" si="283"/>
        <v>1.1000000000000001</v>
      </c>
      <c r="BH111" s="7">
        <f t="shared" si="284"/>
        <v>0.40700000000000003</v>
      </c>
      <c r="BI111" s="7">
        <f t="shared" si="285"/>
        <v>1.8714163450556895</v>
      </c>
      <c r="BJ111" s="12" t="str">
        <f t="shared" si="286"/>
        <v/>
      </c>
      <c r="BK111" s="80">
        <f t="shared" si="287"/>
        <v>0</v>
      </c>
      <c r="BL111" s="7">
        <f t="shared" si="288"/>
        <v>0</v>
      </c>
      <c r="BM111" s="7">
        <f t="shared" si="350"/>
        <v>1.0684163450556894</v>
      </c>
      <c r="BN111" s="12" t="str">
        <f t="shared" si="289"/>
        <v/>
      </c>
      <c r="BO111" s="9">
        <f t="shared" si="290"/>
        <v>1.8714163450556895</v>
      </c>
      <c r="BP111" s="2">
        <f t="shared" si="291"/>
        <v>2.0712875864142632</v>
      </c>
      <c r="BQ111" s="2">
        <f t="shared" si="292"/>
        <v>2.0712875864142632</v>
      </c>
      <c r="BR111" s="20">
        <f t="shared" si="142"/>
        <v>2</v>
      </c>
      <c r="BS111" s="20">
        <f t="shared" si="142"/>
        <v>2</v>
      </c>
      <c r="BT111" s="20">
        <f t="shared" si="142"/>
        <v>2</v>
      </c>
      <c r="BU111" s="86">
        <f t="shared" si="293"/>
        <v>1</v>
      </c>
      <c r="BV111" s="86">
        <f t="shared" si="294"/>
        <v>1</v>
      </c>
      <c r="BW111" s="20">
        <f t="shared" ref="BW111" si="355">IF($A111="","",BW$30)</f>
        <v>3</v>
      </c>
      <c r="BX111" s="86">
        <f t="shared" si="143"/>
        <v>0.1</v>
      </c>
      <c r="BY111" s="86">
        <f t="shared" ref="BY111:CD111" si="356">IF($A111="","",BY$30)</f>
        <v>0.12</v>
      </c>
      <c r="BZ111" s="86">
        <f t="shared" si="356"/>
        <v>0.15</v>
      </c>
      <c r="CA111" s="86">
        <f t="shared" si="356"/>
        <v>0.17</v>
      </c>
      <c r="CB111" s="86">
        <f t="shared" si="356"/>
        <v>0.19</v>
      </c>
      <c r="CC111" s="86">
        <f t="shared" si="356"/>
        <v>0.22</v>
      </c>
      <c r="CD111" s="86">
        <f t="shared" si="356"/>
        <v>0.05</v>
      </c>
      <c r="CE111" s="20" t="str">
        <f t="shared" si="351"/>
        <v>OK (100 %)</v>
      </c>
      <c r="CF111" s="14">
        <f t="shared" si="295"/>
        <v>7.6380000000000612</v>
      </c>
      <c r="CG111" s="14">
        <f t="shared" si="296"/>
        <v>8.2380000000000617</v>
      </c>
      <c r="CH111" s="8">
        <f t="shared" si="297"/>
        <v>-1.1228498070334121</v>
      </c>
      <c r="CI111" s="9">
        <f t="shared" si="298"/>
        <v>8.8580000000000609</v>
      </c>
      <c r="CJ111" s="9">
        <f t="shared" si="299"/>
        <v>0</v>
      </c>
      <c r="CK111" s="9">
        <f t="shared" si="300"/>
        <v>8.8580000000000609</v>
      </c>
      <c r="CL111" s="9">
        <f t="shared" si="301"/>
        <v>0</v>
      </c>
      <c r="CM111" s="9">
        <f t="shared" si="302"/>
        <v>0.70459498663042996</v>
      </c>
      <c r="CN111" s="9">
        <f t="shared" si="303"/>
        <v>0</v>
      </c>
      <c r="CO111" s="9">
        <f t="shared" si="304"/>
        <v>0</v>
      </c>
      <c r="CP111" s="9">
        <f t="shared" si="305"/>
        <v>0</v>
      </c>
      <c r="CQ111" s="9">
        <f t="shared" si="306"/>
        <v>0</v>
      </c>
      <c r="CR111" s="9">
        <f t="shared" si="307"/>
        <v>0</v>
      </c>
      <c r="CS111" s="9">
        <f t="shared" si="308"/>
        <v>0</v>
      </c>
      <c r="CT111" s="9">
        <f t="shared" si="309"/>
        <v>0</v>
      </c>
      <c r="CU111" s="9">
        <f t="shared" si="310"/>
        <v>0</v>
      </c>
      <c r="CV111" s="9">
        <f t="shared" si="311"/>
        <v>14.293878043535472</v>
      </c>
      <c r="CW111" s="9">
        <f t="shared" si="312"/>
        <v>1.4293878043535473</v>
      </c>
      <c r="CX111" s="9">
        <f t="shared" si="313"/>
        <v>1.7152653652242564</v>
      </c>
      <c r="CY111" s="9">
        <f t="shared" si="314"/>
        <v>2.1440817065303208</v>
      </c>
      <c r="CZ111" s="9">
        <f t="shared" si="315"/>
        <v>2.4299592674010304</v>
      </c>
      <c r="DA111" s="9">
        <f t="shared" si="316"/>
        <v>2.7158368282717396</v>
      </c>
      <c r="DB111" s="9">
        <f t="shared" si="317"/>
        <v>3.1446531695778037</v>
      </c>
      <c r="DC111" s="9">
        <f t="shared" si="318"/>
        <v>0.71469390217677364</v>
      </c>
      <c r="DD111" s="2">
        <f t="shared" si="319"/>
        <v>0.90618000000000687</v>
      </c>
      <c r="DE111" s="2">
        <f t="shared" si="320"/>
        <v>0</v>
      </c>
      <c r="DF111" s="2">
        <f t="shared" si="321"/>
        <v>5.0043390133696137</v>
      </c>
      <c r="DG111" s="2">
        <f t="shared" si="322"/>
        <v>0</v>
      </c>
      <c r="DH111" s="2">
        <f t="shared" si="323"/>
        <v>0</v>
      </c>
      <c r="DI111" s="2">
        <f t="shared" si="324"/>
        <v>0</v>
      </c>
      <c r="DJ111" s="2">
        <f t="shared" si="325"/>
        <v>0</v>
      </c>
      <c r="DK111" s="2">
        <f t="shared" si="326"/>
        <v>8.8016138505688346</v>
      </c>
      <c r="DL111" s="16">
        <f t="shared" si="327"/>
        <v>0</v>
      </c>
      <c r="DM111" s="16">
        <f t="shared" si="328"/>
        <v>0</v>
      </c>
      <c r="DN111" s="16">
        <f t="shared" si="329"/>
        <v>15.416727850568886</v>
      </c>
      <c r="DO111" s="72">
        <f t="shared" si="330"/>
        <v>-1.1228498070334147</v>
      </c>
      <c r="DP111" s="16">
        <f t="shared" si="331"/>
        <v>0</v>
      </c>
      <c r="DQ111" s="16">
        <f t="shared" si="332"/>
        <v>8.8016138505688346</v>
      </c>
      <c r="DR111" s="2">
        <f t="shared" si="333"/>
        <v>36.694930880915344</v>
      </c>
      <c r="DS111" s="2">
        <f t="shared" si="334"/>
        <v>8.4018000000000672</v>
      </c>
      <c r="DT111" s="2">
        <f t="shared" si="335"/>
        <v>3.1086660000000248</v>
      </c>
      <c r="DU111" s="2">
        <f t="shared" si="336"/>
        <v>0</v>
      </c>
      <c r="DV111" s="15" t="s">
        <v>189</v>
      </c>
      <c r="DW111" s="17"/>
      <c r="DX111" s="17"/>
      <c r="DY111" s="47" t="str">
        <f t="shared" si="233"/>
        <v/>
      </c>
      <c r="DZ111" s="47" t="str">
        <f t="shared" si="233"/>
        <v/>
      </c>
      <c r="EA111" s="47" t="str">
        <f t="shared" si="233"/>
        <v/>
      </c>
      <c r="EB111" s="47" t="str">
        <f t="shared" si="233"/>
        <v/>
      </c>
      <c r="EC111" s="49" t="str">
        <f t="shared" si="233"/>
        <v/>
      </c>
      <c r="ED111" s="49" t="str">
        <f t="shared" si="233"/>
        <v/>
      </c>
      <c r="EE111" s="47" t="str">
        <f t="shared" si="233"/>
        <v/>
      </c>
      <c r="EF111" s="47" t="str">
        <f t="shared" si="233"/>
        <v/>
      </c>
      <c r="EG111" s="47" t="str">
        <f t="shared" si="148"/>
        <v/>
      </c>
      <c r="EH111" s="6">
        <f t="shared" si="234"/>
        <v>0</v>
      </c>
      <c r="EI111" s="6">
        <f t="shared" si="235"/>
        <v>0</v>
      </c>
      <c r="EJ111" s="2" t="str">
        <f t="shared" si="236"/>
        <v/>
      </c>
      <c r="EK111" s="2" t="str">
        <f t="shared" si="237"/>
        <v/>
      </c>
      <c r="EL111" s="2" t="str">
        <f t="shared" si="354"/>
        <v/>
      </c>
      <c r="EM111" s="2" t="str">
        <f t="shared" si="238"/>
        <v/>
      </c>
      <c r="EN111" s="2" t="str">
        <f t="shared" si="239"/>
        <v/>
      </c>
      <c r="EO111" s="2">
        <f t="shared" si="240"/>
        <v>0</v>
      </c>
      <c r="EP111" s="2">
        <f t="shared" si="337"/>
        <v>0</v>
      </c>
      <c r="EQ111" s="2"/>
      <c r="ER111" s="2"/>
      <c r="ES111" s="2"/>
      <c r="ET111" s="2"/>
      <c r="EU111" s="2"/>
      <c r="EV111" s="2"/>
      <c r="EW111" s="2">
        <f t="shared" si="241"/>
        <v>0</v>
      </c>
      <c r="EX111" s="2">
        <f t="shared" si="242"/>
        <v>0</v>
      </c>
      <c r="EY111" s="2">
        <f t="shared" si="338"/>
        <v>0</v>
      </c>
      <c r="EZ111" s="2">
        <f t="shared" si="243"/>
        <v>0</v>
      </c>
      <c r="FA111" s="2">
        <f t="shared" si="244"/>
        <v>0</v>
      </c>
      <c r="FB111" s="59"/>
      <c r="FC111" s="2">
        <f t="shared" si="245"/>
        <v>0</v>
      </c>
      <c r="FD111" s="2">
        <f t="shared" si="339"/>
        <v>0</v>
      </c>
      <c r="FE111" s="3">
        <f t="shared" si="352"/>
        <v>0</v>
      </c>
      <c r="FF111" s="3">
        <f t="shared" si="340"/>
        <v>0</v>
      </c>
      <c r="FG111" s="3">
        <f t="shared" si="341"/>
        <v>0</v>
      </c>
      <c r="FH111" s="3">
        <f t="shared" si="246"/>
        <v>0</v>
      </c>
      <c r="FI111" s="67">
        <f t="shared" si="247"/>
        <v>0</v>
      </c>
      <c r="FJ111" s="3">
        <f t="shared" si="248"/>
        <v>0</v>
      </c>
      <c r="FK111" s="3">
        <f t="shared" si="249"/>
        <v>0</v>
      </c>
      <c r="FL111" s="3">
        <f t="shared" si="342"/>
        <v>0</v>
      </c>
      <c r="FM111" s="3">
        <f t="shared" si="343"/>
        <v>0</v>
      </c>
      <c r="FN111" s="3">
        <f t="shared" si="344"/>
        <v>0</v>
      </c>
      <c r="FO111" s="2">
        <f t="shared" si="250"/>
        <v>0</v>
      </c>
      <c r="FP111" s="2">
        <f t="shared" si="251"/>
        <v>0</v>
      </c>
      <c r="FQ111" s="2">
        <f t="shared" si="345"/>
        <v>0</v>
      </c>
      <c r="FR111" s="6" t="str">
        <f>IF(A111=1,1,IF(DW111="","",COUNTA($DW$31:DW111)+1))</f>
        <v/>
      </c>
      <c r="FS111" s="6" t="str">
        <f t="shared" si="252"/>
        <v/>
      </c>
      <c r="FT111" s="43">
        <f t="shared" si="346"/>
        <v>1</v>
      </c>
      <c r="FU111" s="23">
        <f t="shared" si="347"/>
        <v>1</v>
      </c>
      <c r="FV111" s="21">
        <f t="shared" si="348"/>
        <v>2</v>
      </c>
    </row>
    <row r="112" spans="1:178">
      <c r="A112" s="4">
        <f t="shared" si="253"/>
        <v>82</v>
      </c>
      <c r="B112" s="33">
        <v>707.9</v>
      </c>
      <c r="C112" s="33">
        <v>406.74</v>
      </c>
      <c r="D112" s="33">
        <v>404.77</v>
      </c>
      <c r="E112" s="33"/>
      <c r="F112" s="33"/>
      <c r="G112" s="11" t="str">
        <f t="shared" si="219"/>
        <v/>
      </c>
      <c r="H112" s="3">
        <f t="shared" si="254"/>
        <v>707.9</v>
      </c>
      <c r="I112" s="3">
        <f t="shared" si="220"/>
        <v>707.9</v>
      </c>
      <c r="J112" s="3">
        <f t="shared" si="255"/>
        <v>406.74</v>
      </c>
      <c r="K112" s="3">
        <f t="shared" si="221"/>
        <v>406.74</v>
      </c>
      <c r="L112" s="2">
        <f t="shared" si="222"/>
        <v>406.74</v>
      </c>
      <c r="M112" s="8">
        <f t="shared" si="256"/>
        <v>707.9</v>
      </c>
      <c r="N112" s="8">
        <f t="shared" si="223"/>
        <v>707.9</v>
      </c>
      <c r="O112" s="8">
        <f t="shared" si="257"/>
        <v>404.77</v>
      </c>
      <c r="P112" s="8">
        <f t="shared" si="224"/>
        <v>404.77</v>
      </c>
      <c r="Q112" s="2">
        <f t="shared" si="225"/>
        <v>404.77</v>
      </c>
      <c r="R112" s="3">
        <f t="shared" si="226"/>
        <v>0</v>
      </c>
      <c r="S112" s="3" t="str">
        <f t="shared" si="227"/>
        <v/>
      </c>
      <c r="T112" s="3" t="str">
        <f t="shared" si="258"/>
        <v/>
      </c>
      <c r="U112" s="8" t="str">
        <f t="shared" si="228"/>
        <v/>
      </c>
      <c r="V112" s="2" t="str">
        <f t="shared" si="229"/>
        <v/>
      </c>
      <c r="W112" s="2" t="str">
        <f t="shared" si="230"/>
        <v/>
      </c>
      <c r="X112" s="2">
        <f t="shared" si="349"/>
        <v>406.74</v>
      </c>
      <c r="Y112" s="2">
        <f t="shared" si="231"/>
        <v>1.9700000000000273</v>
      </c>
      <c r="Z112" s="46">
        <f t="shared" si="259"/>
        <v>330</v>
      </c>
      <c r="AA112" s="46">
        <f t="shared" si="260"/>
        <v>0</v>
      </c>
      <c r="AB112" s="47"/>
      <c r="AC112" s="46">
        <f t="shared" si="261"/>
        <v>2</v>
      </c>
      <c r="AD112" s="47">
        <f t="shared" si="262"/>
        <v>1.1000000000000001</v>
      </c>
      <c r="AE112" s="48" t="str">
        <f t="shared" si="263"/>
        <v/>
      </c>
      <c r="AF112" s="49">
        <f t="shared" si="353"/>
        <v>0</v>
      </c>
      <c r="AG112" s="49">
        <f t="shared" si="353"/>
        <v>0</v>
      </c>
      <c r="AH112" s="49">
        <f t="shared" si="353"/>
        <v>0</v>
      </c>
      <c r="AI112" s="47">
        <f t="shared" si="353"/>
        <v>0.1</v>
      </c>
      <c r="AJ112" s="47">
        <f t="shared" si="353"/>
        <v>0.3</v>
      </c>
      <c r="AK112" s="46">
        <f t="shared" ref="AK112:AK151" si="357">IF($A112="","",AK$30)</f>
        <v>2</v>
      </c>
      <c r="AL112" s="47"/>
      <c r="AM112" s="53">
        <f t="shared" si="264"/>
        <v>0.63</v>
      </c>
      <c r="AN112" s="50" t="str">
        <f t="shared" si="265"/>
        <v>693,868 - 707,9</v>
      </c>
      <c r="AO112" s="53" t="s">
        <v>85</v>
      </c>
      <c r="AP112" s="52">
        <f t="shared" si="266"/>
        <v>14.031999999999925</v>
      </c>
      <c r="AQ112" s="52">
        <f t="shared" si="267"/>
        <v>14.031999999999925</v>
      </c>
      <c r="AR112" s="47">
        <f t="shared" si="268"/>
        <v>0.37</v>
      </c>
      <c r="AS112" s="53">
        <f t="shared" si="269"/>
        <v>1.9739226478384353</v>
      </c>
      <c r="AT112" s="52">
        <f t="shared" si="270"/>
        <v>2.0739226478384354</v>
      </c>
      <c r="AU112" s="9">
        <f t="shared" si="271"/>
        <v>29.101282594468771</v>
      </c>
      <c r="AV112" s="9">
        <f t="shared" si="272"/>
        <v>0.73</v>
      </c>
      <c r="AW112" s="12" t="str">
        <f t="shared" si="273"/>
        <v/>
      </c>
      <c r="AX112" s="9">
        <f t="shared" si="274"/>
        <v>1.7039226478384353</v>
      </c>
      <c r="AY112" s="12" t="str">
        <f t="shared" si="275"/>
        <v/>
      </c>
      <c r="AZ112" s="10">
        <f t="shared" si="276"/>
        <v>8.5529859993982119E-2</v>
      </c>
      <c r="BA112" s="10">
        <f t="shared" si="277"/>
        <v>1.1000000000000001</v>
      </c>
      <c r="BB112" s="10">
        <f t="shared" si="278"/>
        <v>0.11000000000000001</v>
      </c>
      <c r="BC112" s="10">
        <f t="shared" si="279"/>
        <v>0.69300000000000006</v>
      </c>
      <c r="BD112" s="10">
        <f t="shared" si="280"/>
        <v>0.60747014000601796</v>
      </c>
      <c r="BE112" s="12" t="str">
        <f t="shared" si="281"/>
        <v/>
      </c>
      <c r="BF112" s="9">
        <f t="shared" si="282"/>
        <v>1.1000000000000001</v>
      </c>
      <c r="BG112" s="9">
        <f t="shared" si="283"/>
        <v>1.1000000000000001</v>
      </c>
      <c r="BH112" s="7">
        <f t="shared" si="284"/>
        <v>0.40700000000000003</v>
      </c>
      <c r="BI112" s="7">
        <f t="shared" si="285"/>
        <v>1.8743149126222789</v>
      </c>
      <c r="BJ112" s="12" t="str">
        <f t="shared" si="286"/>
        <v/>
      </c>
      <c r="BK112" s="80">
        <f t="shared" si="287"/>
        <v>0</v>
      </c>
      <c r="BL112" s="7">
        <f t="shared" si="288"/>
        <v>0</v>
      </c>
      <c r="BM112" s="7">
        <f t="shared" si="350"/>
        <v>1.0713149126222787</v>
      </c>
      <c r="BN112" s="12" t="str">
        <f t="shared" si="289"/>
        <v/>
      </c>
      <c r="BO112" s="9">
        <f t="shared" si="290"/>
        <v>1.8743149126222789</v>
      </c>
      <c r="BP112" s="2">
        <f t="shared" si="291"/>
        <v>2.0739226478384354</v>
      </c>
      <c r="BQ112" s="2">
        <f t="shared" si="292"/>
        <v>2.0739226478384354</v>
      </c>
      <c r="BR112" s="20">
        <f t="shared" ref="BR112:CD151" si="358">IF($A112="","",BR$30)</f>
        <v>2</v>
      </c>
      <c r="BS112" s="20">
        <f t="shared" si="358"/>
        <v>2</v>
      </c>
      <c r="BT112" s="20">
        <f t="shared" si="358"/>
        <v>2</v>
      </c>
      <c r="BU112" s="86">
        <f t="shared" si="293"/>
        <v>1</v>
      </c>
      <c r="BV112" s="86">
        <f t="shared" si="294"/>
        <v>1</v>
      </c>
      <c r="BW112" s="20">
        <f t="shared" si="358"/>
        <v>3</v>
      </c>
      <c r="BX112" s="86">
        <f t="shared" si="358"/>
        <v>0.1</v>
      </c>
      <c r="BY112" s="86">
        <f t="shared" si="358"/>
        <v>0.12</v>
      </c>
      <c r="BZ112" s="86">
        <f t="shared" si="358"/>
        <v>0.15</v>
      </c>
      <c r="CA112" s="86">
        <f t="shared" si="358"/>
        <v>0.17</v>
      </c>
      <c r="CB112" s="86">
        <f t="shared" si="358"/>
        <v>0.19</v>
      </c>
      <c r="CC112" s="86">
        <f t="shared" si="358"/>
        <v>0.22</v>
      </c>
      <c r="CD112" s="86">
        <f t="shared" si="358"/>
        <v>0.05</v>
      </c>
      <c r="CE112" s="20" t="str">
        <f t="shared" si="351"/>
        <v>OK (100 %)</v>
      </c>
      <c r="CF112" s="14">
        <f t="shared" si="295"/>
        <v>12.811999999999925</v>
      </c>
      <c r="CG112" s="14">
        <f t="shared" si="296"/>
        <v>13.411999999999926</v>
      </c>
      <c r="CH112" s="8">
        <f t="shared" si="297"/>
        <v>6.702037441950921</v>
      </c>
      <c r="CI112" s="9">
        <f t="shared" si="298"/>
        <v>14.031999999999925</v>
      </c>
      <c r="CJ112" s="9">
        <f t="shared" si="299"/>
        <v>0</v>
      </c>
      <c r="CK112" s="9">
        <f t="shared" si="300"/>
        <v>14.031999999999925</v>
      </c>
      <c r="CL112" s="9">
        <f t="shared" si="301"/>
        <v>0</v>
      </c>
      <c r="CM112" s="9">
        <f t="shared" si="302"/>
        <v>1.1471264822392819</v>
      </c>
      <c r="CN112" s="9">
        <f t="shared" si="303"/>
        <v>0</v>
      </c>
      <c r="CO112" s="9">
        <f t="shared" si="304"/>
        <v>0</v>
      </c>
      <c r="CP112" s="9">
        <f t="shared" si="305"/>
        <v>0</v>
      </c>
      <c r="CQ112" s="9">
        <f t="shared" si="306"/>
        <v>0</v>
      </c>
      <c r="CR112" s="9">
        <f t="shared" si="307"/>
        <v>0</v>
      </c>
      <c r="CS112" s="9">
        <f t="shared" si="308"/>
        <v>0</v>
      </c>
      <c r="CT112" s="9">
        <f t="shared" si="309"/>
        <v>0</v>
      </c>
      <c r="CU112" s="9">
        <f t="shared" si="310"/>
        <v>0</v>
      </c>
      <c r="CV112" s="9">
        <f t="shared" si="311"/>
        <v>34.73020266051666</v>
      </c>
      <c r="CW112" s="9">
        <f t="shared" si="312"/>
        <v>3.473020266051666</v>
      </c>
      <c r="CX112" s="9">
        <f t="shared" si="313"/>
        <v>4.1676243192619991</v>
      </c>
      <c r="CY112" s="9">
        <f t="shared" si="314"/>
        <v>5.209530399077499</v>
      </c>
      <c r="CZ112" s="9">
        <f t="shared" si="315"/>
        <v>5.904134452287833</v>
      </c>
      <c r="DA112" s="9">
        <f t="shared" si="316"/>
        <v>6.5987385054981651</v>
      </c>
      <c r="DB112" s="9">
        <f t="shared" si="317"/>
        <v>7.6406445853136651</v>
      </c>
      <c r="DC112" s="9">
        <f t="shared" si="318"/>
        <v>1.736510133025833</v>
      </c>
      <c r="DD112" s="2">
        <f t="shared" si="319"/>
        <v>1.475319999999992</v>
      </c>
      <c r="DE112" s="2">
        <f t="shared" si="320"/>
        <v>0.59536</v>
      </c>
      <c r="DF112" s="2">
        <f t="shared" si="321"/>
        <v>8.1473895177606686</v>
      </c>
      <c r="DG112" s="2">
        <f t="shared" si="322"/>
        <v>0</v>
      </c>
      <c r="DH112" s="2">
        <f t="shared" si="323"/>
        <v>0</v>
      </c>
      <c r="DI112" s="2">
        <f t="shared" si="324"/>
        <v>0</v>
      </c>
      <c r="DJ112" s="2">
        <f t="shared" si="325"/>
        <v>0</v>
      </c>
      <c r="DK112" s="2">
        <f t="shared" si="326"/>
        <v>14.368475608089923</v>
      </c>
      <c r="DL112" s="16">
        <f t="shared" si="327"/>
        <v>0</v>
      </c>
      <c r="DM112" s="16">
        <f t="shared" si="328"/>
        <v>6.702037441950921</v>
      </c>
      <c r="DN112" s="16">
        <f t="shared" si="329"/>
        <v>34.73020266051666</v>
      </c>
      <c r="DO112" s="72">
        <f t="shared" si="330"/>
        <v>0</v>
      </c>
      <c r="DP112" s="16">
        <f t="shared" si="331"/>
        <v>0</v>
      </c>
      <c r="DQ112" s="16">
        <f t="shared" si="332"/>
        <v>21.070513050040844</v>
      </c>
      <c r="DR112" s="2">
        <f t="shared" si="333"/>
        <v>58.202565188937541</v>
      </c>
      <c r="DS112" s="2">
        <f t="shared" si="334"/>
        <v>20.046799999999919</v>
      </c>
      <c r="DT112" s="2">
        <f t="shared" si="335"/>
        <v>7.4173159999999703</v>
      </c>
      <c r="DU112" s="2">
        <f t="shared" si="336"/>
        <v>2.2944936104758744</v>
      </c>
      <c r="DV112" s="15" t="s">
        <v>240</v>
      </c>
      <c r="DW112" s="18">
        <v>1.24</v>
      </c>
      <c r="DX112" s="17"/>
      <c r="DY112" s="47">
        <f t="shared" si="233"/>
        <v>0.6</v>
      </c>
      <c r="DZ112" s="47">
        <f t="shared" si="233"/>
        <v>0.6</v>
      </c>
      <c r="EA112" s="47">
        <f t="shared" si="233"/>
        <v>0.6</v>
      </c>
      <c r="EB112" s="47">
        <f t="shared" si="233"/>
        <v>0.6</v>
      </c>
      <c r="EC112" s="49">
        <f t="shared" si="233"/>
        <v>0</v>
      </c>
      <c r="ED112" s="49">
        <f t="shared" si="233"/>
        <v>0</v>
      </c>
      <c r="EE112" s="47">
        <f t="shared" si="233"/>
        <v>0.2</v>
      </c>
      <c r="EF112" s="47">
        <f t="shared" si="233"/>
        <v>0.1</v>
      </c>
      <c r="EG112" s="47">
        <f t="shared" si="148"/>
        <v>0</v>
      </c>
      <c r="EH112" s="6">
        <f t="shared" si="234"/>
        <v>1.22</v>
      </c>
      <c r="EI112" s="6">
        <f t="shared" si="235"/>
        <v>1.22</v>
      </c>
      <c r="EJ112" s="2">
        <f t="shared" si="236"/>
        <v>2.44</v>
      </c>
      <c r="EK112" s="2">
        <f t="shared" si="237"/>
        <v>2.44</v>
      </c>
      <c r="EL112" s="2">
        <f t="shared" si="354"/>
        <v>2.0700000000000274</v>
      </c>
      <c r="EM112" s="2">
        <f t="shared" si="238"/>
        <v>1.8000000000000274</v>
      </c>
      <c r="EN112" s="2">
        <f t="shared" si="239"/>
        <v>4.392000000000067</v>
      </c>
      <c r="EO112" s="2">
        <f t="shared" si="240"/>
        <v>10.716480000000162</v>
      </c>
      <c r="EP112" s="2">
        <f t="shared" si="337"/>
        <v>10.716480000000162</v>
      </c>
      <c r="EQ112" s="2"/>
      <c r="ER112" s="2"/>
      <c r="ES112" s="2"/>
      <c r="ET112" s="2"/>
      <c r="EU112" s="2"/>
      <c r="EV112" s="2"/>
      <c r="EW112" s="2">
        <f t="shared" si="241"/>
        <v>5.9535999999999998</v>
      </c>
      <c r="EX112" s="2">
        <f t="shared" si="242"/>
        <v>0.59536</v>
      </c>
      <c r="EY112" s="2">
        <f t="shared" si="338"/>
        <v>0.59536</v>
      </c>
      <c r="EZ112" s="2">
        <f t="shared" si="243"/>
        <v>1.2076282160399165</v>
      </c>
      <c r="FA112" s="2">
        <f t="shared" si="244"/>
        <v>1.8000000000000274</v>
      </c>
      <c r="FB112" s="59"/>
      <c r="FC112" s="2">
        <f t="shared" si="245"/>
        <v>2.2944936104758744</v>
      </c>
      <c r="FD112" s="2">
        <f t="shared" si="339"/>
        <v>2.2944936104758744</v>
      </c>
      <c r="FE112" s="3">
        <f t="shared" si="352"/>
        <v>10.716480000000162</v>
      </c>
      <c r="FF112" s="3">
        <f t="shared" si="340"/>
        <v>2.2944936104758744</v>
      </c>
      <c r="FG112" s="3">
        <f t="shared" si="341"/>
        <v>0.59536</v>
      </c>
      <c r="FH112" s="3">
        <f t="shared" si="246"/>
        <v>1.2</v>
      </c>
      <c r="FI112" s="67">
        <f t="shared" si="247"/>
        <v>1.8743149126222789</v>
      </c>
      <c r="FJ112" s="3">
        <f t="shared" si="248"/>
        <v>1.7000000000000273</v>
      </c>
      <c r="FK112" s="3">
        <f t="shared" si="249"/>
        <v>0</v>
      </c>
      <c r="FL112" s="3">
        <f t="shared" si="342"/>
        <v>0</v>
      </c>
      <c r="FM112" s="3">
        <f t="shared" si="343"/>
        <v>7.8266263895242885</v>
      </c>
      <c r="FN112" s="3">
        <f t="shared" si="344"/>
        <v>7.8266263895242885</v>
      </c>
      <c r="FO112" s="2">
        <f t="shared" si="250"/>
        <v>2.44</v>
      </c>
      <c r="FP112" s="2">
        <f t="shared" si="251"/>
        <v>5.9535999999999998</v>
      </c>
      <c r="FQ112" s="2">
        <f t="shared" si="345"/>
        <v>5.9535999999999998</v>
      </c>
      <c r="FR112" s="6">
        <f>IF(A112=1,1,IF(DW112="","",COUNTA($DW$31:DW112)+1))</f>
        <v>28</v>
      </c>
      <c r="FS112" s="6">
        <f t="shared" si="252"/>
        <v>3</v>
      </c>
      <c r="FT112" s="43">
        <f t="shared" si="346"/>
        <v>1</v>
      </c>
      <c r="FU112" s="23">
        <f t="shared" si="347"/>
        <v>1</v>
      </c>
      <c r="FV112" s="21">
        <f t="shared" si="348"/>
        <v>2</v>
      </c>
    </row>
    <row r="113" spans="1:178">
      <c r="A113" s="4" t="str">
        <f t="shared" si="253"/>
        <v/>
      </c>
      <c r="B113" s="33"/>
      <c r="C113" s="33"/>
      <c r="D113" s="33"/>
      <c r="E113" s="33"/>
      <c r="F113" s="33"/>
      <c r="G113" s="11" t="str">
        <f t="shared" si="219"/>
        <v/>
      </c>
      <c r="H113" s="3" t="str">
        <f t="shared" si="254"/>
        <v/>
      </c>
      <c r="I113" s="3" t="str">
        <f t="shared" si="220"/>
        <v/>
      </c>
      <c r="J113" s="3" t="str">
        <f t="shared" si="255"/>
        <v/>
      </c>
      <c r="K113" s="3" t="str">
        <f t="shared" si="221"/>
        <v/>
      </c>
      <c r="L113" s="2" t="str">
        <f t="shared" si="222"/>
        <v/>
      </c>
      <c r="M113" s="8" t="str">
        <f t="shared" si="256"/>
        <v/>
      </c>
      <c r="N113" s="8" t="str">
        <f t="shared" si="223"/>
        <v/>
      </c>
      <c r="O113" s="8" t="str">
        <f t="shared" si="257"/>
        <v/>
      </c>
      <c r="P113" s="8" t="str">
        <f t="shared" si="224"/>
        <v/>
      </c>
      <c r="Q113" s="2" t="str">
        <f t="shared" si="225"/>
        <v/>
      </c>
      <c r="R113" s="3" t="str">
        <f t="shared" si="226"/>
        <v/>
      </c>
      <c r="S113" s="3" t="str">
        <f t="shared" si="227"/>
        <v/>
      </c>
      <c r="T113" s="3" t="str">
        <f t="shared" si="258"/>
        <v/>
      </c>
      <c r="U113" s="8" t="str">
        <f t="shared" si="228"/>
        <v/>
      </c>
      <c r="V113" s="2" t="str">
        <f t="shared" si="229"/>
        <v/>
      </c>
      <c r="W113" s="2" t="str">
        <f t="shared" si="230"/>
        <v/>
      </c>
      <c r="X113" s="2" t="str">
        <f t="shared" si="349"/>
        <v/>
      </c>
      <c r="Y113" s="2" t="str">
        <f t="shared" si="231"/>
        <v/>
      </c>
      <c r="Z113" s="46" t="str">
        <f t="shared" si="259"/>
        <v/>
      </c>
      <c r="AA113" s="46" t="str">
        <f t="shared" si="260"/>
        <v/>
      </c>
      <c r="AB113" s="47"/>
      <c r="AC113" s="46" t="str">
        <f t="shared" si="261"/>
        <v/>
      </c>
      <c r="AD113" s="47" t="str">
        <f t="shared" si="262"/>
        <v/>
      </c>
      <c r="AE113" s="48" t="str">
        <f t="shared" si="263"/>
        <v/>
      </c>
      <c r="AF113" s="49" t="str">
        <f t="shared" si="353"/>
        <v/>
      </c>
      <c r="AG113" s="49" t="str">
        <f t="shared" si="353"/>
        <v/>
      </c>
      <c r="AH113" s="49" t="str">
        <f t="shared" si="353"/>
        <v/>
      </c>
      <c r="AI113" s="47" t="str">
        <f t="shared" si="353"/>
        <v/>
      </c>
      <c r="AJ113" s="47" t="str">
        <f t="shared" si="353"/>
        <v/>
      </c>
      <c r="AK113" s="46" t="str">
        <f t="shared" si="357"/>
        <v/>
      </c>
      <c r="AL113" s="47"/>
      <c r="AM113" s="53" t="str">
        <f t="shared" si="264"/>
        <v/>
      </c>
      <c r="AN113" s="50" t="str">
        <f t="shared" si="265"/>
        <v/>
      </c>
      <c r="AO113" s="53" t="s">
        <v>85</v>
      </c>
      <c r="AP113" s="52" t="str">
        <f t="shared" si="266"/>
        <v/>
      </c>
      <c r="AQ113" s="52" t="str">
        <f t="shared" si="267"/>
        <v/>
      </c>
      <c r="AR113" s="47">
        <f t="shared" si="268"/>
        <v>0.37</v>
      </c>
      <c r="AS113" s="53" t="str">
        <f t="shared" si="269"/>
        <v/>
      </c>
      <c r="AT113" s="52" t="str">
        <f t="shared" si="270"/>
        <v/>
      </c>
      <c r="AU113" s="9" t="str">
        <f t="shared" si="271"/>
        <v/>
      </c>
      <c r="AV113" s="9" t="str">
        <f t="shared" si="272"/>
        <v/>
      </c>
      <c r="AW113" s="12" t="str">
        <f t="shared" si="273"/>
        <v/>
      </c>
      <c r="AX113" s="9" t="str">
        <f t="shared" si="274"/>
        <v/>
      </c>
      <c r="AY113" s="12" t="str">
        <f t="shared" si="275"/>
        <v/>
      </c>
      <c r="AZ113" s="10" t="str">
        <f t="shared" si="276"/>
        <v/>
      </c>
      <c r="BA113" s="10" t="str">
        <f t="shared" si="277"/>
        <v/>
      </c>
      <c r="BB113" s="10" t="str">
        <f t="shared" si="278"/>
        <v/>
      </c>
      <c r="BC113" s="10" t="str">
        <f t="shared" si="279"/>
        <v/>
      </c>
      <c r="BD113" s="10" t="str">
        <f t="shared" si="280"/>
        <v/>
      </c>
      <c r="BE113" s="12" t="str">
        <f t="shared" si="281"/>
        <v/>
      </c>
      <c r="BF113" s="9" t="str">
        <f t="shared" si="282"/>
        <v/>
      </c>
      <c r="BG113" s="9" t="str">
        <f t="shared" si="283"/>
        <v/>
      </c>
      <c r="BH113" s="7" t="str">
        <f t="shared" si="284"/>
        <v/>
      </c>
      <c r="BI113" s="7" t="str">
        <f t="shared" si="285"/>
        <v/>
      </c>
      <c r="BJ113" s="12" t="str">
        <f t="shared" si="286"/>
        <v/>
      </c>
      <c r="BK113" s="80" t="str">
        <f t="shared" si="287"/>
        <v/>
      </c>
      <c r="BL113" s="7" t="str">
        <f t="shared" si="288"/>
        <v/>
      </c>
      <c r="BM113" s="7" t="str">
        <f t="shared" si="350"/>
        <v/>
      </c>
      <c r="BN113" s="12" t="str">
        <f t="shared" si="289"/>
        <v/>
      </c>
      <c r="BO113" s="9" t="str">
        <f t="shared" si="290"/>
        <v/>
      </c>
      <c r="BP113" s="2" t="str">
        <f t="shared" si="291"/>
        <v/>
      </c>
      <c r="BQ113" s="2" t="str">
        <f t="shared" si="292"/>
        <v/>
      </c>
      <c r="BR113" s="20" t="str">
        <f t="shared" si="358"/>
        <v/>
      </c>
      <c r="BS113" s="20" t="str">
        <f t="shared" si="358"/>
        <v/>
      </c>
      <c r="BT113" s="20" t="str">
        <f t="shared" si="358"/>
        <v/>
      </c>
      <c r="BU113" s="86" t="str">
        <f t="shared" si="293"/>
        <v/>
      </c>
      <c r="BV113" s="86" t="str">
        <f t="shared" si="294"/>
        <v/>
      </c>
      <c r="BW113" s="20" t="str">
        <f t="shared" si="358"/>
        <v/>
      </c>
      <c r="BX113" s="86" t="str">
        <f t="shared" si="358"/>
        <v/>
      </c>
      <c r="BY113" s="86" t="str">
        <f t="shared" si="358"/>
        <v/>
      </c>
      <c r="BZ113" s="86" t="str">
        <f t="shared" si="358"/>
        <v/>
      </c>
      <c r="CA113" s="86" t="str">
        <f t="shared" si="358"/>
        <v/>
      </c>
      <c r="CB113" s="86" t="str">
        <f t="shared" si="358"/>
        <v/>
      </c>
      <c r="CC113" s="86" t="str">
        <f t="shared" si="358"/>
        <v/>
      </c>
      <c r="CD113" s="86" t="str">
        <f t="shared" si="358"/>
        <v/>
      </c>
      <c r="CE113" s="20" t="str">
        <f t="shared" si="351"/>
        <v/>
      </c>
      <c r="CF113" s="14" t="str">
        <f t="shared" si="295"/>
        <v/>
      </c>
      <c r="CG113" s="14" t="str">
        <f t="shared" si="296"/>
        <v/>
      </c>
      <c r="CH113" s="8">
        <f t="shared" si="297"/>
        <v>0</v>
      </c>
      <c r="CI113" s="9" t="str">
        <f t="shared" si="298"/>
        <v/>
      </c>
      <c r="CJ113" s="9" t="str">
        <f t="shared" si="299"/>
        <v/>
      </c>
      <c r="CK113" s="9" t="str">
        <f t="shared" si="300"/>
        <v/>
      </c>
      <c r="CL113" s="9" t="str">
        <f t="shared" si="301"/>
        <v/>
      </c>
      <c r="CM113" s="9" t="str">
        <f t="shared" si="302"/>
        <v/>
      </c>
      <c r="CN113" s="9" t="str">
        <f t="shared" si="303"/>
        <v/>
      </c>
      <c r="CO113" s="9" t="str">
        <f t="shared" si="304"/>
        <v/>
      </c>
      <c r="CP113" s="9" t="str">
        <f t="shared" si="305"/>
        <v/>
      </c>
      <c r="CQ113" s="9" t="str">
        <f t="shared" si="306"/>
        <v/>
      </c>
      <c r="CR113" s="9" t="str">
        <f t="shared" si="307"/>
        <v/>
      </c>
      <c r="CS113" s="9" t="str">
        <f t="shared" si="308"/>
        <v/>
      </c>
      <c r="CT113" s="9" t="str">
        <f t="shared" si="309"/>
        <v/>
      </c>
      <c r="CU113" s="9" t="str">
        <f t="shared" si="310"/>
        <v/>
      </c>
      <c r="CV113" s="9" t="str">
        <f t="shared" si="311"/>
        <v/>
      </c>
      <c r="CW113" s="9" t="str">
        <f t="shared" si="312"/>
        <v/>
      </c>
      <c r="CX113" s="9" t="str">
        <f t="shared" si="313"/>
        <v/>
      </c>
      <c r="CY113" s="9" t="str">
        <f t="shared" si="314"/>
        <v/>
      </c>
      <c r="CZ113" s="9" t="str">
        <f t="shared" si="315"/>
        <v/>
      </c>
      <c r="DA113" s="9" t="str">
        <f t="shared" si="316"/>
        <v/>
      </c>
      <c r="DB113" s="9" t="str">
        <f t="shared" si="317"/>
        <v/>
      </c>
      <c r="DC113" s="9" t="str">
        <f t="shared" si="318"/>
        <v/>
      </c>
      <c r="DD113" s="2" t="str">
        <f t="shared" si="319"/>
        <v/>
      </c>
      <c r="DE113" s="2" t="str">
        <f t="shared" si="320"/>
        <v/>
      </c>
      <c r="DF113" s="2" t="str">
        <f t="shared" si="321"/>
        <v/>
      </c>
      <c r="DG113" s="2" t="str">
        <f t="shared" si="322"/>
        <v/>
      </c>
      <c r="DH113" s="2" t="str">
        <f t="shared" si="323"/>
        <v/>
      </c>
      <c r="DI113" s="2" t="str">
        <f t="shared" si="324"/>
        <v/>
      </c>
      <c r="DJ113" s="2" t="str">
        <f t="shared" si="325"/>
        <v/>
      </c>
      <c r="DK113" s="2" t="str">
        <f t="shared" si="326"/>
        <v/>
      </c>
      <c r="DL113" s="16" t="str">
        <f t="shared" si="327"/>
        <v/>
      </c>
      <c r="DM113" s="16" t="str">
        <f t="shared" si="328"/>
        <v/>
      </c>
      <c r="DN113" s="16" t="str">
        <f t="shared" si="329"/>
        <v/>
      </c>
      <c r="DO113" s="72" t="str">
        <f t="shared" si="330"/>
        <v/>
      </c>
      <c r="DP113" s="16" t="str">
        <f t="shared" si="331"/>
        <v/>
      </c>
      <c r="DQ113" s="16" t="str">
        <f t="shared" si="332"/>
        <v/>
      </c>
      <c r="DR113" s="2" t="str">
        <f t="shared" si="333"/>
        <v/>
      </c>
      <c r="DS113" s="2" t="str">
        <f t="shared" si="334"/>
        <v/>
      </c>
      <c r="DT113" s="2" t="str">
        <f t="shared" si="335"/>
        <v/>
      </c>
      <c r="DU113" s="2" t="str">
        <f t="shared" si="336"/>
        <v/>
      </c>
      <c r="DV113" s="15"/>
      <c r="DW113" s="17"/>
      <c r="DX113" s="17"/>
      <c r="DY113" s="47" t="str">
        <f t="shared" si="233"/>
        <v/>
      </c>
      <c r="DZ113" s="47" t="str">
        <f t="shared" si="233"/>
        <v/>
      </c>
      <c r="EA113" s="47" t="str">
        <f t="shared" si="233"/>
        <v/>
      </c>
      <c r="EB113" s="47" t="str">
        <f t="shared" si="233"/>
        <v/>
      </c>
      <c r="EC113" s="49" t="str">
        <f t="shared" si="233"/>
        <v/>
      </c>
      <c r="ED113" s="49" t="str">
        <f t="shared" si="233"/>
        <v/>
      </c>
      <c r="EE113" s="47" t="str">
        <f t="shared" si="233"/>
        <v/>
      </c>
      <c r="EF113" s="47" t="str">
        <f t="shared" si="233"/>
        <v/>
      </c>
      <c r="EG113" s="47" t="str">
        <f t="shared" si="148"/>
        <v/>
      </c>
      <c r="EH113" s="6">
        <f t="shared" si="234"/>
        <v>0</v>
      </c>
      <c r="EI113" s="6">
        <f t="shared" si="235"/>
        <v>0</v>
      </c>
      <c r="EJ113" s="2" t="str">
        <f t="shared" si="236"/>
        <v/>
      </c>
      <c r="EK113" s="2" t="str">
        <f t="shared" si="237"/>
        <v/>
      </c>
      <c r="EL113" s="2" t="str">
        <f t="shared" si="354"/>
        <v/>
      </c>
      <c r="EM113" s="2" t="str">
        <f t="shared" si="238"/>
        <v/>
      </c>
      <c r="EN113" s="2" t="str">
        <f t="shared" si="239"/>
        <v/>
      </c>
      <c r="EO113" s="2">
        <f t="shared" si="240"/>
        <v>0</v>
      </c>
      <c r="EP113" s="2">
        <f t="shared" si="337"/>
        <v>0</v>
      </c>
      <c r="EQ113" s="2"/>
      <c r="ER113" s="2"/>
      <c r="ES113" s="2"/>
      <c r="ET113" s="2"/>
      <c r="EU113" s="2"/>
      <c r="EV113" s="2"/>
      <c r="EW113" s="2">
        <f t="shared" si="241"/>
        <v>0</v>
      </c>
      <c r="EX113" s="2">
        <f t="shared" si="242"/>
        <v>0</v>
      </c>
      <c r="EY113" s="2">
        <f t="shared" si="338"/>
        <v>0</v>
      </c>
      <c r="EZ113" s="2">
        <f t="shared" si="243"/>
        <v>0</v>
      </c>
      <c r="FA113" s="2">
        <f t="shared" si="244"/>
        <v>0</v>
      </c>
      <c r="FB113" s="59"/>
      <c r="FC113" s="2">
        <f t="shared" si="245"/>
        <v>0</v>
      </c>
      <c r="FD113" s="2">
        <f t="shared" si="339"/>
        <v>0</v>
      </c>
      <c r="FE113" s="3">
        <f t="shared" si="352"/>
        <v>0</v>
      </c>
      <c r="FF113" s="3">
        <f t="shared" si="340"/>
        <v>0</v>
      </c>
      <c r="FG113" s="3">
        <f t="shared" si="341"/>
        <v>0</v>
      </c>
      <c r="FH113" s="3">
        <f t="shared" si="246"/>
        <v>0</v>
      </c>
      <c r="FI113" s="67">
        <f t="shared" si="247"/>
        <v>0</v>
      </c>
      <c r="FJ113" s="3">
        <f t="shared" si="248"/>
        <v>0</v>
      </c>
      <c r="FK113" s="3">
        <f t="shared" si="249"/>
        <v>0</v>
      </c>
      <c r="FL113" s="3">
        <f t="shared" si="342"/>
        <v>0</v>
      </c>
      <c r="FM113" s="3">
        <f t="shared" si="343"/>
        <v>0</v>
      </c>
      <c r="FN113" s="3">
        <f t="shared" si="344"/>
        <v>0</v>
      </c>
      <c r="FO113" s="2">
        <f t="shared" si="250"/>
        <v>0</v>
      </c>
      <c r="FP113" s="2">
        <f t="shared" si="251"/>
        <v>0</v>
      </c>
      <c r="FQ113" s="2">
        <f t="shared" si="345"/>
        <v>0</v>
      </c>
      <c r="FR113" s="6" t="str">
        <f>IF(A113=1,1,IF(DW113="","",COUNTA($DW$31:DW113)+1))</f>
        <v/>
      </c>
      <c r="FS113" s="6" t="str">
        <f t="shared" si="252"/>
        <v/>
      </c>
      <c r="FT113" s="43">
        <f t="shared" si="346"/>
        <v>0</v>
      </c>
      <c r="FU113" s="23">
        <f t="shared" si="347"/>
        <v>0</v>
      </c>
      <c r="FV113" s="21">
        <f t="shared" si="348"/>
        <v>0</v>
      </c>
    </row>
    <row r="114" spans="1:178">
      <c r="A114" s="4" t="str">
        <f t="shared" si="253"/>
        <v/>
      </c>
      <c r="B114" s="33"/>
      <c r="C114" s="33"/>
      <c r="D114" s="33"/>
      <c r="E114" s="33"/>
      <c r="F114" s="33"/>
      <c r="G114" s="11" t="str">
        <f t="shared" si="219"/>
        <v/>
      </c>
      <c r="H114" s="3" t="str">
        <f t="shared" si="254"/>
        <v/>
      </c>
      <c r="I114" s="3" t="str">
        <f t="shared" si="220"/>
        <v/>
      </c>
      <c r="J114" s="3" t="str">
        <f t="shared" si="255"/>
        <v/>
      </c>
      <c r="K114" s="3" t="str">
        <f t="shared" si="221"/>
        <v/>
      </c>
      <c r="L114" s="2" t="str">
        <f t="shared" si="222"/>
        <v/>
      </c>
      <c r="M114" s="8" t="str">
        <f t="shared" si="256"/>
        <v/>
      </c>
      <c r="N114" s="8" t="str">
        <f t="shared" si="223"/>
        <v/>
      </c>
      <c r="O114" s="8" t="str">
        <f t="shared" si="257"/>
        <v/>
      </c>
      <c r="P114" s="8" t="str">
        <f t="shared" si="224"/>
        <v/>
      </c>
      <c r="Q114" s="2" t="str">
        <f t="shared" si="225"/>
        <v/>
      </c>
      <c r="R114" s="3" t="str">
        <f t="shared" si="226"/>
        <v/>
      </c>
      <c r="S114" s="3" t="str">
        <f t="shared" si="227"/>
        <v/>
      </c>
      <c r="T114" s="3" t="str">
        <f t="shared" si="258"/>
        <v/>
      </c>
      <c r="U114" s="8" t="str">
        <f t="shared" si="228"/>
        <v/>
      </c>
      <c r="V114" s="2" t="str">
        <f t="shared" si="229"/>
        <v/>
      </c>
      <c r="W114" s="2" t="str">
        <f t="shared" si="230"/>
        <v/>
      </c>
      <c r="X114" s="2" t="str">
        <f t="shared" si="349"/>
        <v/>
      </c>
      <c r="Y114" s="2" t="str">
        <f t="shared" si="231"/>
        <v/>
      </c>
      <c r="Z114" s="46" t="str">
        <f t="shared" si="259"/>
        <v/>
      </c>
      <c r="AA114" s="46" t="str">
        <f t="shared" si="260"/>
        <v/>
      </c>
      <c r="AB114" s="47"/>
      <c r="AC114" s="46" t="str">
        <f t="shared" si="261"/>
        <v/>
      </c>
      <c r="AD114" s="47" t="str">
        <f t="shared" si="262"/>
        <v/>
      </c>
      <c r="AE114" s="48" t="str">
        <f t="shared" si="263"/>
        <v/>
      </c>
      <c r="AF114" s="49" t="str">
        <f t="shared" si="353"/>
        <v/>
      </c>
      <c r="AG114" s="49" t="str">
        <f t="shared" si="353"/>
        <v/>
      </c>
      <c r="AH114" s="49" t="str">
        <f t="shared" si="353"/>
        <v/>
      </c>
      <c r="AI114" s="47" t="str">
        <f t="shared" si="353"/>
        <v/>
      </c>
      <c r="AJ114" s="47" t="str">
        <f t="shared" si="353"/>
        <v/>
      </c>
      <c r="AK114" s="46" t="str">
        <f t="shared" si="357"/>
        <v/>
      </c>
      <c r="AL114" s="47"/>
      <c r="AM114" s="53" t="str">
        <f t="shared" si="264"/>
        <v/>
      </c>
      <c r="AN114" s="50" t="str">
        <f t="shared" si="265"/>
        <v/>
      </c>
      <c r="AO114" s="53" t="s">
        <v>85</v>
      </c>
      <c r="AP114" s="52" t="str">
        <f t="shared" si="266"/>
        <v/>
      </c>
      <c r="AQ114" s="52" t="str">
        <f t="shared" si="267"/>
        <v/>
      </c>
      <c r="AR114" s="47">
        <f t="shared" si="268"/>
        <v>0.37</v>
      </c>
      <c r="AS114" s="53" t="str">
        <f t="shared" si="269"/>
        <v/>
      </c>
      <c r="AT114" s="52" t="str">
        <f t="shared" si="270"/>
        <v/>
      </c>
      <c r="AU114" s="9" t="str">
        <f t="shared" si="271"/>
        <v/>
      </c>
      <c r="AV114" s="9" t="str">
        <f t="shared" si="272"/>
        <v/>
      </c>
      <c r="AW114" s="12" t="str">
        <f t="shared" si="273"/>
        <v/>
      </c>
      <c r="AX114" s="9" t="str">
        <f t="shared" si="274"/>
        <v/>
      </c>
      <c r="AY114" s="12" t="str">
        <f t="shared" si="275"/>
        <v/>
      </c>
      <c r="AZ114" s="10" t="str">
        <f t="shared" si="276"/>
        <v/>
      </c>
      <c r="BA114" s="10" t="str">
        <f t="shared" si="277"/>
        <v/>
      </c>
      <c r="BB114" s="10" t="str">
        <f t="shared" si="278"/>
        <v/>
      </c>
      <c r="BC114" s="10" t="str">
        <f t="shared" si="279"/>
        <v/>
      </c>
      <c r="BD114" s="10" t="str">
        <f t="shared" si="280"/>
        <v/>
      </c>
      <c r="BE114" s="12" t="str">
        <f t="shared" si="281"/>
        <v/>
      </c>
      <c r="BF114" s="9" t="str">
        <f t="shared" si="282"/>
        <v/>
      </c>
      <c r="BG114" s="9" t="str">
        <f t="shared" si="283"/>
        <v/>
      </c>
      <c r="BH114" s="7" t="str">
        <f t="shared" si="284"/>
        <v/>
      </c>
      <c r="BI114" s="7" t="str">
        <f t="shared" si="285"/>
        <v/>
      </c>
      <c r="BJ114" s="12" t="str">
        <f t="shared" si="286"/>
        <v/>
      </c>
      <c r="BK114" s="80" t="str">
        <f t="shared" si="287"/>
        <v/>
      </c>
      <c r="BL114" s="7" t="str">
        <f t="shared" si="288"/>
        <v/>
      </c>
      <c r="BM114" s="7" t="str">
        <f t="shared" si="350"/>
        <v/>
      </c>
      <c r="BN114" s="12" t="str">
        <f t="shared" si="289"/>
        <v/>
      </c>
      <c r="BO114" s="9" t="str">
        <f t="shared" si="290"/>
        <v/>
      </c>
      <c r="BP114" s="2" t="str">
        <f t="shared" si="291"/>
        <v/>
      </c>
      <c r="BQ114" s="2" t="str">
        <f t="shared" si="292"/>
        <v/>
      </c>
      <c r="BR114" s="20" t="str">
        <f t="shared" si="358"/>
        <v/>
      </c>
      <c r="BS114" s="20" t="str">
        <f t="shared" si="358"/>
        <v/>
      </c>
      <c r="BT114" s="20" t="str">
        <f t="shared" si="358"/>
        <v/>
      </c>
      <c r="BU114" s="86" t="str">
        <f t="shared" si="293"/>
        <v/>
      </c>
      <c r="BV114" s="86" t="str">
        <f t="shared" si="294"/>
        <v/>
      </c>
      <c r="BW114" s="20" t="str">
        <f t="shared" si="358"/>
        <v/>
      </c>
      <c r="BX114" s="86" t="str">
        <f t="shared" si="358"/>
        <v/>
      </c>
      <c r="BY114" s="86" t="str">
        <f t="shared" si="358"/>
        <v/>
      </c>
      <c r="BZ114" s="86" t="str">
        <f t="shared" si="358"/>
        <v/>
      </c>
      <c r="CA114" s="86" t="str">
        <f t="shared" si="358"/>
        <v/>
      </c>
      <c r="CB114" s="86" t="str">
        <f t="shared" si="358"/>
        <v/>
      </c>
      <c r="CC114" s="86" t="str">
        <f t="shared" si="358"/>
        <v/>
      </c>
      <c r="CD114" s="86" t="str">
        <f t="shared" si="358"/>
        <v/>
      </c>
      <c r="CE114" s="20" t="str">
        <f t="shared" si="351"/>
        <v/>
      </c>
      <c r="CF114" s="14" t="str">
        <f t="shared" si="295"/>
        <v/>
      </c>
      <c r="CG114" s="14" t="str">
        <f t="shared" si="296"/>
        <v/>
      </c>
      <c r="CH114" s="8">
        <f t="shared" si="297"/>
        <v>0</v>
      </c>
      <c r="CI114" s="9" t="str">
        <f t="shared" si="298"/>
        <v/>
      </c>
      <c r="CJ114" s="9" t="str">
        <f t="shared" si="299"/>
        <v/>
      </c>
      <c r="CK114" s="9" t="str">
        <f t="shared" si="300"/>
        <v/>
      </c>
      <c r="CL114" s="9" t="str">
        <f t="shared" si="301"/>
        <v/>
      </c>
      <c r="CM114" s="9" t="str">
        <f t="shared" si="302"/>
        <v/>
      </c>
      <c r="CN114" s="9" t="str">
        <f t="shared" si="303"/>
        <v/>
      </c>
      <c r="CO114" s="9" t="str">
        <f t="shared" si="304"/>
        <v/>
      </c>
      <c r="CP114" s="9" t="str">
        <f t="shared" si="305"/>
        <v/>
      </c>
      <c r="CQ114" s="9" t="str">
        <f t="shared" si="306"/>
        <v/>
      </c>
      <c r="CR114" s="9" t="str">
        <f t="shared" si="307"/>
        <v/>
      </c>
      <c r="CS114" s="9" t="str">
        <f t="shared" si="308"/>
        <v/>
      </c>
      <c r="CT114" s="9" t="str">
        <f t="shared" si="309"/>
        <v/>
      </c>
      <c r="CU114" s="9" t="str">
        <f t="shared" si="310"/>
        <v/>
      </c>
      <c r="CV114" s="9" t="str">
        <f t="shared" si="311"/>
        <v/>
      </c>
      <c r="CW114" s="9" t="str">
        <f t="shared" si="312"/>
        <v/>
      </c>
      <c r="CX114" s="9" t="str">
        <f t="shared" si="313"/>
        <v/>
      </c>
      <c r="CY114" s="9" t="str">
        <f t="shared" si="314"/>
        <v/>
      </c>
      <c r="CZ114" s="9" t="str">
        <f t="shared" si="315"/>
        <v/>
      </c>
      <c r="DA114" s="9" t="str">
        <f t="shared" si="316"/>
        <v/>
      </c>
      <c r="DB114" s="9" t="str">
        <f t="shared" si="317"/>
        <v/>
      </c>
      <c r="DC114" s="9" t="str">
        <f t="shared" si="318"/>
        <v/>
      </c>
      <c r="DD114" s="2" t="str">
        <f t="shared" si="319"/>
        <v/>
      </c>
      <c r="DE114" s="2" t="str">
        <f t="shared" si="320"/>
        <v/>
      </c>
      <c r="DF114" s="2" t="str">
        <f t="shared" si="321"/>
        <v/>
      </c>
      <c r="DG114" s="2" t="str">
        <f t="shared" si="322"/>
        <v/>
      </c>
      <c r="DH114" s="2" t="str">
        <f t="shared" si="323"/>
        <v/>
      </c>
      <c r="DI114" s="2" t="str">
        <f t="shared" si="324"/>
        <v/>
      </c>
      <c r="DJ114" s="2" t="str">
        <f t="shared" si="325"/>
        <v/>
      </c>
      <c r="DK114" s="2" t="str">
        <f t="shared" si="326"/>
        <v/>
      </c>
      <c r="DL114" s="16" t="str">
        <f t="shared" si="327"/>
        <v/>
      </c>
      <c r="DM114" s="16" t="str">
        <f t="shared" si="328"/>
        <v/>
      </c>
      <c r="DN114" s="16" t="str">
        <f t="shared" si="329"/>
        <v/>
      </c>
      <c r="DO114" s="72" t="str">
        <f t="shared" si="330"/>
        <v/>
      </c>
      <c r="DP114" s="16" t="str">
        <f t="shared" si="331"/>
        <v/>
      </c>
      <c r="DQ114" s="16" t="str">
        <f t="shared" si="332"/>
        <v/>
      </c>
      <c r="DR114" s="2" t="str">
        <f t="shared" si="333"/>
        <v/>
      </c>
      <c r="DS114" s="2" t="str">
        <f t="shared" si="334"/>
        <v/>
      </c>
      <c r="DT114" s="2" t="str">
        <f t="shared" si="335"/>
        <v/>
      </c>
      <c r="DU114" s="2" t="str">
        <f t="shared" si="336"/>
        <v/>
      </c>
      <c r="DV114" s="15"/>
      <c r="DW114" s="17"/>
      <c r="DX114" s="17"/>
      <c r="DY114" s="47" t="str">
        <f t="shared" si="233"/>
        <v/>
      </c>
      <c r="DZ114" s="47" t="str">
        <f t="shared" si="233"/>
        <v/>
      </c>
      <c r="EA114" s="47" t="str">
        <f t="shared" si="233"/>
        <v/>
      </c>
      <c r="EB114" s="47" t="str">
        <f t="shared" si="233"/>
        <v/>
      </c>
      <c r="EC114" s="49" t="str">
        <f t="shared" si="233"/>
        <v/>
      </c>
      <c r="ED114" s="49" t="str">
        <f t="shared" si="233"/>
        <v/>
      </c>
      <c r="EE114" s="47" t="str">
        <f t="shared" si="233"/>
        <v/>
      </c>
      <c r="EF114" s="47" t="str">
        <f t="shared" si="233"/>
        <v/>
      </c>
      <c r="EG114" s="47" t="str">
        <f t="shared" si="148"/>
        <v/>
      </c>
      <c r="EH114" s="6">
        <f t="shared" si="234"/>
        <v>0</v>
      </c>
      <c r="EI114" s="6">
        <f t="shared" si="235"/>
        <v>0</v>
      </c>
      <c r="EJ114" s="2" t="str">
        <f t="shared" si="236"/>
        <v/>
      </c>
      <c r="EK114" s="2" t="str">
        <f t="shared" si="237"/>
        <v/>
      </c>
      <c r="EL114" s="2" t="str">
        <f t="shared" si="354"/>
        <v/>
      </c>
      <c r="EM114" s="2" t="str">
        <f t="shared" si="238"/>
        <v/>
      </c>
      <c r="EN114" s="2" t="str">
        <f t="shared" si="239"/>
        <v/>
      </c>
      <c r="EO114" s="2">
        <f t="shared" si="240"/>
        <v>0</v>
      </c>
      <c r="EP114" s="2">
        <f t="shared" si="337"/>
        <v>0</v>
      </c>
      <c r="EQ114" s="2"/>
      <c r="ER114" s="2"/>
      <c r="ES114" s="2"/>
      <c r="ET114" s="2"/>
      <c r="EU114" s="2"/>
      <c r="EV114" s="2"/>
      <c r="EW114" s="2">
        <f t="shared" si="241"/>
        <v>0</v>
      </c>
      <c r="EX114" s="2">
        <f t="shared" si="242"/>
        <v>0</v>
      </c>
      <c r="EY114" s="2">
        <f t="shared" si="338"/>
        <v>0</v>
      </c>
      <c r="EZ114" s="2">
        <f t="shared" si="243"/>
        <v>0</v>
      </c>
      <c r="FA114" s="2">
        <f t="shared" si="244"/>
        <v>0</v>
      </c>
      <c r="FB114" s="59"/>
      <c r="FC114" s="2">
        <f t="shared" si="245"/>
        <v>0</v>
      </c>
      <c r="FD114" s="2">
        <f t="shared" si="339"/>
        <v>0</v>
      </c>
      <c r="FE114" s="3">
        <f t="shared" si="352"/>
        <v>0</v>
      </c>
      <c r="FF114" s="3">
        <f t="shared" si="340"/>
        <v>0</v>
      </c>
      <c r="FG114" s="3">
        <f t="shared" si="341"/>
        <v>0</v>
      </c>
      <c r="FH114" s="3">
        <f t="shared" si="246"/>
        <v>0</v>
      </c>
      <c r="FI114" s="67">
        <f t="shared" si="247"/>
        <v>0</v>
      </c>
      <c r="FJ114" s="3">
        <f t="shared" si="248"/>
        <v>0</v>
      </c>
      <c r="FK114" s="3">
        <f t="shared" si="249"/>
        <v>0</v>
      </c>
      <c r="FL114" s="3">
        <f t="shared" si="342"/>
        <v>0</v>
      </c>
      <c r="FM114" s="3">
        <f t="shared" si="343"/>
        <v>0</v>
      </c>
      <c r="FN114" s="3">
        <f t="shared" si="344"/>
        <v>0</v>
      </c>
      <c r="FO114" s="2">
        <f t="shared" si="250"/>
        <v>0</v>
      </c>
      <c r="FP114" s="2">
        <f t="shared" si="251"/>
        <v>0</v>
      </c>
      <c r="FQ114" s="2">
        <f t="shared" si="345"/>
        <v>0</v>
      </c>
      <c r="FR114" s="6" t="str">
        <f>IF(A114=1,1,IF(DW114="","",COUNTA($DW$31:DW114)+1))</f>
        <v/>
      </c>
      <c r="FS114" s="6" t="str">
        <f t="shared" si="252"/>
        <v/>
      </c>
      <c r="FT114" s="43">
        <f t="shared" si="346"/>
        <v>0</v>
      </c>
      <c r="FU114" s="23">
        <f t="shared" si="347"/>
        <v>0</v>
      </c>
      <c r="FV114" s="21">
        <f t="shared" si="348"/>
        <v>0</v>
      </c>
    </row>
    <row r="115" spans="1:178">
      <c r="A115" s="4" t="str">
        <f t="shared" si="253"/>
        <v/>
      </c>
      <c r="B115" s="33"/>
      <c r="C115" s="33"/>
      <c r="D115" s="33"/>
      <c r="E115" s="33"/>
      <c r="F115" s="33"/>
      <c r="G115" s="11" t="str">
        <f t="shared" si="219"/>
        <v/>
      </c>
      <c r="H115" s="3" t="str">
        <f t="shared" si="254"/>
        <v/>
      </c>
      <c r="I115" s="3" t="str">
        <f t="shared" si="220"/>
        <v/>
      </c>
      <c r="J115" s="3" t="str">
        <f t="shared" si="255"/>
        <v/>
      </c>
      <c r="K115" s="3" t="str">
        <f t="shared" si="221"/>
        <v/>
      </c>
      <c r="L115" s="2" t="str">
        <f t="shared" si="222"/>
        <v/>
      </c>
      <c r="M115" s="8" t="str">
        <f t="shared" si="256"/>
        <v/>
      </c>
      <c r="N115" s="8" t="str">
        <f t="shared" si="223"/>
        <v/>
      </c>
      <c r="O115" s="8" t="str">
        <f t="shared" si="257"/>
        <v/>
      </c>
      <c r="P115" s="8" t="str">
        <f t="shared" si="224"/>
        <v/>
      </c>
      <c r="Q115" s="2" t="str">
        <f t="shared" si="225"/>
        <v/>
      </c>
      <c r="R115" s="3" t="str">
        <f t="shared" si="226"/>
        <v/>
      </c>
      <c r="S115" s="3" t="str">
        <f t="shared" si="227"/>
        <v/>
      </c>
      <c r="T115" s="3" t="str">
        <f t="shared" si="258"/>
        <v/>
      </c>
      <c r="U115" s="8" t="str">
        <f t="shared" si="228"/>
        <v/>
      </c>
      <c r="V115" s="2" t="str">
        <f t="shared" si="229"/>
        <v/>
      </c>
      <c r="W115" s="2" t="str">
        <f t="shared" si="230"/>
        <v/>
      </c>
      <c r="X115" s="2" t="str">
        <f t="shared" si="349"/>
        <v/>
      </c>
      <c r="Y115" s="2" t="str">
        <f t="shared" si="231"/>
        <v/>
      </c>
      <c r="Z115" s="46" t="str">
        <f t="shared" si="259"/>
        <v/>
      </c>
      <c r="AA115" s="46" t="str">
        <f t="shared" si="260"/>
        <v/>
      </c>
      <c r="AB115" s="47"/>
      <c r="AC115" s="46" t="str">
        <f t="shared" si="261"/>
        <v/>
      </c>
      <c r="AD115" s="47" t="str">
        <f t="shared" si="262"/>
        <v/>
      </c>
      <c r="AE115" s="48" t="str">
        <f t="shared" si="263"/>
        <v/>
      </c>
      <c r="AF115" s="49" t="str">
        <f t="shared" si="353"/>
        <v/>
      </c>
      <c r="AG115" s="49" t="str">
        <f t="shared" si="353"/>
        <v/>
      </c>
      <c r="AH115" s="49" t="str">
        <f t="shared" si="353"/>
        <v/>
      </c>
      <c r="AI115" s="47" t="str">
        <f t="shared" si="353"/>
        <v/>
      </c>
      <c r="AJ115" s="47" t="str">
        <f t="shared" si="353"/>
        <v/>
      </c>
      <c r="AK115" s="46" t="str">
        <f t="shared" si="357"/>
        <v/>
      </c>
      <c r="AL115" s="47"/>
      <c r="AM115" s="53" t="str">
        <f t="shared" si="264"/>
        <v/>
      </c>
      <c r="AN115" s="50" t="str">
        <f t="shared" si="265"/>
        <v/>
      </c>
      <c r="AO115" s="51"/>
      <c r="AP115" s="52" t="str">
        <f t="shared" si="266"/>
        <v/>
      </c>
      <c r="AQ115" s="52" t="str">
        <f t="shared" si="267"/>
        <v/>
      </c>
      <c r="AR115" s="47">
        <f t="shared" si="268"/>
        <v>0</v>
      </c>
      <c r="AS115" s="53" t="str">
        <f t="shared" si="269"/>
        <v/>
      </c>
      <c r="AT115" s="52" t="str">
        <f t="shared" si="270"/>
        <v/>
      </c>
      <c r="AU115" s="9" t="str">
        <f t="shared" si="271"/>
        <v/>
      </c>
      <c r="AV115" s="9" t="str">
        <f t="shared" si="272"/>
        <v/>
      </c>
      <c r="AW115" s="12" t="str">
        <f t="shared" si="273"/>
        <v/>
      </c>
      <c r="AX115" s="9" t="str">
        <f t="shared" si="274"/>
        <v/>
      </c>
      <c r="AY115" s="12" t="str">
        <f t="shared" si="275"/>
        <v/>
      </c>
      <c r="AZ115" s="10" t="str">
        <f t="shared" si="276"/>
        <v/>
      </c>
      <c r="BA115" s="10" t="str">
        <f t="shared" si="277"/>
        <v/>
      </c>
      <c r="BB115" s="10" t="str">
        <f t="shared" si="278"/>
        <v/>
      </c>
      <c r="BC115" s="10" t="str">
        <f t="shared" si="279"/>
        <v/>
      </c>
      <c r="BD115" s="10" t="str">
        <f t="shared" si="280"/>
        <v/>
      </c>
      <c r="BE115" s="12" t="str">
        <f t="shared" si="281"/>
        <v/>
      </c>
      <c r="BF115" s="9" t="str">
        <f t="shared" si="282"/>
        <v/>
      </c>
      <c r="BG115" s="9" t="str">
        <f t="shared" si="283"/>
        <v/>
      </c>
      <c r="BH115" s="7" t="str">
        <f t="shared" si="284"/>
        <v/>
      </c>
      <c r="BI115" s="7" t="str">
        <f t="shared" si="285"/>
        <v/>
      </c>
      <c r="BJ115" s="12" t="str">
        <f t="shared" si="286"/>
        <v/>
      </c>
      <c r="BK115" s="80" t="str">
        <f t="shared" si="287"/>
        <v/>
      </c>
      <c r="BL115" s="7" t="str">
        <f t="shared" si="288"/>
        <v/>
      </c>
      <c r="BM115" s="7" t="str">
        <f t="shared" si="350"/>
        <v/>
      </c>
      <c r="BN115" s="12" t="str">
        <f t="shared" si="289"/>
        <v/>
      </c>
      <c r="BO115" s="9" t="str">
        <f t="shared" si="290"/>
        <v/>
      </c>
      <c r="BP115" s="2" t="str">
        <f t="shared" si="291"/>
        <v/>
      </c>
      <c r="BQ115" s="2" t="str">
        <f t="shared" si="292"/>
        <v/>
      </c>
      <c r="BR115" s="20" t="str">
        <f t="shared" si="358"/>
        <v/>
      </c>
      <c r="BS115" s="20" t="str">
        <f t="shared" si="358"/>
        <v/>
      </c>
      <c r="BT115" s="20" t="str">
        <f t="shared" si="358"/>
        <v/>
      </c>
      <c r="BU115" s="86" t="str">
        <f t="shared" si="293"/>
        <v/>
      </c>
      <c r="BV115" s="86" t="str">
        <f t="shared" si="294"/>
        <v/>
      </c>
      <c r="BW115" s="20" t="str">
        <f t="shared" si="358"/>
        <v/>
      </c>
      <c r="BX115" s="86" t="str">
        <f t="shared" si="358"/>
        <v/>
      </c>
      <c r="BY115" s="86" t="str">
        <f t="shared" si="358"/>
        <v/>
      </c>
      <c r="BZ115" s="86" t="str">
        <f t="shared" si="358"/>
        <v/>
      </c>
      <c r="CA115" s="86" t="str">
        <f t="shared" si="358"/>
        <v/>
      </c>
      <c r="CB115" s="86" t="str">
        <f t="shared" si="358"/>
        <v/>
      </c>
      <c r="CC115" s="86" t="str">
        <f t="shared" si="358"/>
        <v/>
      </c>
      <c r="CD115" s="86" t="str">
        <f t="shared" si="358"/>
        <v/>
      </c>
      <c r="CE115" s="20" t="str">
        <f t="shared" si="351"/>
        <v/>
      </c>
      <c r="CF115" s="14" t="str">
        <f t="shared" si="295"/>
        <v/>
      </c>
      <c r="CG115" s="14" t="str">
        <f t="shared" si="296"/>
        <v/>
      </c>
      <c r="CH115" s="8">
        <f t="shared" si="297"/>
        <v>0</v>
      </c>
      <c r="CI115" s="9" t="str">
        <f t="shared" si="298"/>
        <v/>
      </c>
      <c r="CJ115" s="9" t="str">
        <f t="shared" si="299"/>
        <v/>
      </c>
      <c r="CK115" s="9" t="str">
        <f t="shared" si="300"/>
        <v/>
      </c>
      <c r="CL115" s="9" t="str">
        <f t="shared" si="301"/>
        <v/>
      </c>
      <c r="CM115" s="9" t="str">
        <f t="shared" si="302"/>
        <v/>
      </c>
      <c r="CN115" s="9" t="str">
        <f t="shared" si="303"/>
        <v/>
      </c>
      <c r="CO115" s="9" t="str">
        <f t="shared" si="304"/>
        <v/>
      </c>
      <c r="CP115" s="9" t="str">
        <f t="shared" si="305"/>
        <v/>
      </c>
      <c r="CQ115" s="9" t="str">
        <f t="shared" si="306"/>
        <v/>
      </c>
      <c r="CR115" s="9" t="str">
        <f t="shared" si="307"/>
        <v/>
      </c>
      <c r="CS115" s="9" t="str">
        <f t="shared" si="308"/>
        <v/>
      </c>
      <c r="CT115" s="9" t="str">
        <f t="shared" si="309"/>
        <v/>
      </c>
      <c r="CU115" s="9" t="str">
        <f t="shared" si="310"/>
        <v/>
      </c>
      <c r="CV115" s="9" t="str">
        <f t="shared" si="311"/>
        <v/>
      </c>
      <c r="CW115" s="9" t="str">
        <f t="shared" si="312"/>
        <v/>
      </c>
      <c r="CX115" s="9" t="str">
        <f t="shared" si="313"/>
        <v/>
      </c>
      <c r="CY115" s="9" t="str">
        <f t="shared" si="314"/>
        <v/>
      </c>
      <c r="CZ115" s="9" t="str">
        <f t="shared" si="315"/>
        <v/>
      </c>
      <c r="DA115" s="9" t="str">
        <f t="shared" si="316"/>
        <v/>
      </c>
      <c r="DB115" s="9" t="str">
        <f t="shared" si="317"/>
        <v/>
      </c>
      <c r="DC115" s="9" t="str">
        <f t="shared" si="318"/>
        <v/>
      </c>
      <c r="DD115" s="2" t="str">
        <f t="shared" si="319"/>
        <v/>
      </c>
      <c r="DE115" s="2" t="str">
        <f t="shared" si="320"/>
        <v/>
      </c>
      <c r="DF115" s="2" t="str">
        <f t="shared" si="321"/>
        <v/>
      </c>
      <c r="DG115" s="2" t="str">
        <f t="shared" si="322"/>
        <v/>
      </c>
      <c r="DH115" s="2" t="str">
        <f t="shared" si="323"/>
        <v/>
      </c>
      <c r="DI115" s="2" t="str">
        <f t="shared" si="324"/>
        <v/>
      </c>
      <c r="DJ115" s="2" t="str">
        <f t="shared" si="325"/>
        <v/>
      </c>
      <c r="DK115" s="2" t="str">
        <f t="shared" si="326"/>
        <v/>
      </c>
      <c r="DL115" s="16" t="str">
        <f t="shared" si="327"/>
        <v/>
      </c>
      <c r="DM115" s="16" t="str">
        <f t="shared" si="328"/>
        <v/>
      </c>
      <c r="DN115" s="16" t="str">
        <f t="shared" si="329"/>
        <v/>
      </c>
      <c r="DO115" s="72" t="str">
        <f t="shared" si="330"/>
        <v/>
      </c>
      <c r="DP115" s="16" t="str">
        <f t="shared" si="331"/>
        <v/>
      </c>
      <c r="DQ115" s="16" t="str">
        <f t="shared" si="332"/>
        <v/>
      </c>
      <c r="DR115" s="2" t="str">
        <f t="shared" si="333"/>
        <v/>
      </c>
      <c r="DS115" s="2" t="str">
        <f t="shared" si="334"/>
        <v/>
      </c>
      <c r="DT115" s="2" t="str">
        <f t="shared" si="335"/>
        <v/>
      </c>
      <c r="DU115" s="2" t="str">
        <f t="shared" si="336"/>
        <v/>
      </c>
      <c r="DV115" s="15"/>
      <c r="DW115" s="17"/>
      <c r="DX115" s="17"/>
      <c r="DY115" s="47" t="str">
        <f t="shared" si="233"/>
        <v/>
      </c>
      <c r="DZ115" s="47" t="str">
        <f t="shared" si="233"/>
        <v/>
      </c>
      <c r="EA115" s="47" t="str">
        <f t="shared" si="233"/>
        <v/>
      </c>
      <c r="EB115" s="47" t="str">
        <f t="shared" si="233"/>
        <v/>
      </c>
      <c r="EC115" s="49" t="str">
        <f t="shared" si="233"/>
        <v/>
      </c>
      <c r="ED115" s="49" t="str">
        <f t="shared" si="233"/>
        <v/>
      </c>
      <c r="EE115" s="47" t="str">
        <f t="shared" si="233"/>
        <v/>
      </c>
      <c r="EF115" s="47" t="str">
        <f t="shared" si="233"/>
        <v/>
      </c>
      <c r="EG115" s="47" t="str">
        <f t="shared" si="148"/>
        <v/>
      </c>
      <c r="EH115" s="6">
        <f t="shared" si="234"/>
        <v>0</v>
      </c>
      <c r="EI115" s="6">
        <f t="shared" si="235"/>
        <v>0</v>
      </c>
      <c r="EJ115" s="2" t="str">
        <f t="shared" si="236"/>
        <v/>
      </c>
      <c r="EK115" s="2" t="str">
        <f t="shared" si="237"/>
        <v/>
      </c>
      <c r="EL115" s="2" t="str">
        <f t="shared" si="354"/>
        <v/>
      </c>
      <c r="EM115" s="2" t="str">
        <f t="shared" si="238"/>
        <v/>
      </c>
      <c r="EN115" s="2" t="str">
        <f t="shared" si="239"/>
        <v/>
      </c>
      <c r="EO115" s="2">
        <f t="shared" si="240"/>
        <v>0</v>
      </c>
      <c r="EP115" s="2">
        <f t="shared" si="337"/>
        <v>0</v>
      </c>
      <c r="EQ115" s="2"/>
      <c r="ER115" s="2"/>
      <c r="ES115" s="2"/>
      <c r="ET115" s="2"/>
      <c r="EU115" s="2"/>
      <c r="EV115" s="2"/>
      <c r="EW115" s="2">
        <f t="shared" si="241"/>
        <v>0</v>
      </c>
      <c r="EX115" s="2">
        <f t="shared" si="242"/>
        <v>0</v>
      </c>
      <c r="EY115" s="2">
        <f t="shared" si="338"/>
        <v>0</v>
      </c>
      <c r="EZ115" s="2">
        <f t="shared" si="243"/>
        <v>0</v>
      </c>
      <c r="FA115" s="2">
        <f t="shared" si="244"/>
        <v>0</v>
      </c>
      <c r="FB115" s="59"/>
      <c r="FC115" s="2">
        <f t="shared" si="245"/>
        <v>0</v>
      </c>
      <c r="FD115" s="2">
        <f t="shared" si="339"/>
        <v>0</v>
      </c>
      <c r="FE115" s="3">
        <f t="shared" si="352"/>
        <v>0</v>
      </c>
      <c r="FF115" s="3">
        <f t="shared" si="340"/>
        <v>0</v>
      </c>
      <c r="FG115" s="3">
        <f t="shared" si="341"/>
        <v>0</v>
      </c>
      <c r="FH115" s="3">
        <f t="shared" si="246"/>
        <v>0</v>
      </c>
      <c r="FI115" s="67">
        <f t="shared" si="247"/>
        <v>0</v>
      </c>
      <c r="FJ115" s="3">
        <f t="shared" si="248"/>
        <v>0</v>
      </c>
      <c r="FK115" s="3">
        <f t="shared" si="249"/>
        <v>0</v>
      </c>
      <c r="FL115" s="3">
        <f t="shared" si="342"/>
        <v>0</v>
      </c>
      <c r="FM115" s="3">
        <f t="shared" si="343"/>
        <v>0</v>
      </c>
      <c r="FN115" s="3">
        <f t="shared" si="344"/>
        <v>0</v>
      </c>
      <c r="FO115" s="2">
        <f t="shared" si="250"/>
        <v>0</v>
      </c>
      <c r="FP115" s="2">
        <f t="shared" si="251"/>
        <v>0</v>
      </c>
      <c r="FQ115" s="2">
        <f t="shared" si="345"/>
        <v>0</v>
      </c>
      <c r="FR115" s="6" t="str">
        <f>IF(A115=1,1,IF(DW115="","",COUNTA($DW$31:DW115)+1))</f>
        <v/>
      </c>
      <c r="FS115" s="6" t="str">
        <f t="shared" si="252"/>
        <v/>
      </c>
      <c r="FT115" s="43">
        <f t="shared" si="346"/>
        <v>0</v>
      </c>
      <c r="FU115" s="23">
        <f t="shared" si="347"/>
        <v>0</v>
      </c>
      <c r="FV115" s="21">
        <f t="shared" si="348"/>
        <v>0</v>
      </c>
    </row>
    <row r="116" spans="1:178">
      <c r="A116" s="4" t="str">
        <f t="shared" si="253"/>
        <v/>
      </c>
      <c r="B116" s="33"/>
      <c r="C116" s="33"/>
      <c r="D116" s="33"/>
      <c r="E116" s="33"/>
      <c r="F116" s="33"/>
      <c r="G116" s="11" t="str">
        <f t="shared" si="219"/>
        <v/>
      </c>
      <c r="H116" s="3" t="str">
        <f t="shared" si="254"/>
        <v/>
      </c>
      <c r="I116" s="3" t="str">
        <f t="shared" si="220"/>
        <v/>
      </c>
      <c r="J116" s="3" t="str">
        <f t="shared" si="255"/>
        <v/>
      </c>
      <c r="K116" s="3" t="str">
        <f t="shared" si="221"/>
        <v/>
      </c>
      <c r="L116" s="2" t="str">
        <f t="shared" si="222"/>
        <v/>
      </c>
      <c r="M116" s="8" t="str">
        <f t="shared" si="256"/>
        <v/>
      </c>
      <c r="N116" s="8" t="str">
        <f t="shared" si="223"/>
        <v/>
      </c>
      <c r="O116" s="8" t="str">
        <f t="shared" si="257"/>
        <v/>
      </c>
      <c r="P116" s="8" t="str">
        <f t="shared" si="224"/>
        <v/>
      </c>
      <c r="Q116" s="2" t="str">
        <f t="shared" si="225"/>
        <v/>
      </c>
      <c r="R116" s="3" t="str">
        <f t="shared" si="226"/>
        <v/>
      </c>
      <c r="S116" s="3" t="str">
        <f t="shared" si="227"/>
        <v/>
      </c>
      <c r="T116" s="3" t="str">
        <f t="shared" si="258"/>
        <v/>
      </c>
      <c r="U116" s="8" t="str">
        <f t="shared" si="228"/>
        <v/>
      </c>
      <c r="V116" s="2" t="str">
        <f t="shared" si="229"/>
        <v/>
      </c>
      <c r="W116" s="2" t="str">
        <f t="shared" si="230"/>
        <v/>
      </c>
      <c r="X116" s="2" t="str">
        <f t="shared" si="349"/>
        <v/>
      </c>
      <c r="Y116" s="2" t="str">
        <f t="shared" si="231"/>
        <v/>
      </c>
      <c r="Z116" s="46" t="str">
        <f t="shared" si="259"/>
        <v/>
      </c>
      <c r="AA116" s="46" t="str">
        <f t="shared" si="260"/>
        <v/>
      </c>
      <c r="AB116" s="47"/>
      <c r="AC116" s="46" t="str">
        <f t="shared" si="261"/>
        <v/>
      </c>
      <c r="AD116" s="47" t="str">
        <f t="shared" si="262"/>
        <v/>
      </c>
      <c r="AE116" s="48" t="str">
        <f t="shared" si="263"/>
        <v/>
      </c>
      <c r="AF116" s="49" t="str">
        <f t="shared" si="353"/>
        <v/>
      </c>
      <c r="AG116" s="49" t="str">
        <f t="shared" si="353"/>
        <v/>
      </c>
      <c r="AH116" s="49" t="str">
        <f t="shared" si="353"/>
        <v/>
      </c>
      <c r="AI116" s="47" t="str">
        <f t="shared" si="353"/>
        <v/>
      </c>
      <c r="AJ116" s="47" t="str">
        <f t="shared" si="353"/>
        <v/>
      </c>
      <c r="AK116" s="46" t="str">
        <f t="shared" si="357"/>
        <v/>
      </c>
      <c r="AL116" s="47"/>
      <c r="AM116" s="53" t="str">
        <f t="shared" si="264"/>
        <v/>
      </c>
      <c r="AN116" s="50" t="str">
        <f t="shared" si="265"/>
        <v/>
      </c>
      <c r="AO116" s="51"/>
      <c r="AP116" s="52" t="str">
        <f t="shared" si="266"/>
        <v/>
      </c>
      <c r="AQ116" s="52" t="str">
        <f t="shared" si="267"/>
        <v/>
      </c>
      <c r="AR116" s="47">
        <f t="shared" si="268"/>
        <v>0</v>
      </c>
      <c r="AS116" s="53" t="str">
        <f t="shared" si="269"/>
        <v/>
      </c>
      <c r="AT116" s="52" t="str">
        <f t="shared" si="270"/>
        <v/>
      </c>
      <c r="AU116" s="9" t="str">
        <f t="shared" si="271"/>
        <v/>
      </c>
      <c r="AV116" s="9" t="str">
        <f t="shared" si="272"/>
        <v/>
      </c>
      <c r="AW116" s="12" t="str">
        <f t="shared" si="273"/>
        <v/>
      </c>
      <c r="AX116" s="9" t="str">
        <f t="shared" si="274"/>
        <v/>
      </c>
      <c r="AY116" s="12" t="str">
        <f t="shared" si="275"/>
        <v/>
      </c>
      <c r="AZ116" s="10" t="str">
        <f t="shared" si="276"/>
        <v/>
      </c>
      <c r="BA116" s="10" t="str">
        <f t="shared" si="277"/>
        <v/>
      </c>
      <c r="BB116" s="10" t="str">
        <f t="shared" si="278"/>
        <v/>
      </c>
      <c r="BC116" s="10" t="str">
        <f t="shared" si="279"/>
        <v/>
      </c>
      <c r="BD116" s="10" t="str">
        <f t="shared" si="280"/>
        <v/>
      </c>
      <c r="BE116" s="12" t="str">
        <f t="shared" si="281"/>
        <v/>
      </c>
      <c r="BF116" s="9" t="str">
        <f t="shared" si="282"/>
        <v/>
      </c>
      <c r="BG116" s="9" t="str">
        <f t="shared" si="283"/>
        <v/>
      </c>
      <c r="BH116" s="7" t="str">
        <f t="shared" si="284"/>
        <v/>
      </c>
      <c r="BI116" s="7" t="str">
        <f t="shared" si="285"/>
        <v/>
      </c>
      <c r="BJ116" s="12" t="str">
        <f t="shared" si="286"/>
        <v/>
      </c>
      <c r="BK116" s="80" t="str">
        <f t="shared" si="287"/>
        <v/>
      </c>
      <c r="BL116" s="7" t="str">
        <f t="shared" si="288"/>
        <v/>
      </c>
      <c r="BM116" s="7" t="str">
        <f t="shared" si="350"/>
        <v/>
      </c>
      <c r="BN116" s="12" t="str">
        <f t="shared" si="289"/>
        <v/>
      </c>
      <c r="BO116" s="9" t="str">
        <f t="shared" si="290"/>
        <v/>
      </c>
      <c r="BP116" s="2" t="str">
        <f t="shared" si="291"/>
        <v/>
      </c>
      <c r="BQ116" s="2" t="str">
        <f t="shared" si="292"/>
        <v/>
      </c>
      <c r="BR116" s="20" t="str">
        <f t="shared" si="358"/>
        <v/>
      </c>
      <c r="BS116" s="20" t="str">
        <f t="shared" si="358"/>
        <v/>
      </c>
      <c r="BT116" s="20" t="str">
        <f t="shared" si="358"/>
        <v/>
      </c>
      <c r="BU116" s="86" t="str">
        <f t="shared" si="293"/>
        <v/>
      </c>
      <c r="BV116" s="86" t="str">
        <f t="shared" si="294"/>
        <v/>
      </c>
      <c r="BW116" s="20" t="str">
        <f t="shared" si="358"/>
        <v/>
      </c>
      <c r="BX116" s="86" t="str">
        <f t="shared" si="358"/>
        <v/>
      </c>
      <c r="BY116" s="86" t="str">
        <f t="shared" si="358"/>
        <v/>
      </c>
      <c r="BZ116" s="86" t="str">
        <f t="shared" si="358"/>
        <v/>
      </c>
      <c r="CA116" s="86" t="str">
        <f t="shared" si="358"/>
        <v/>
      </c>
      <c r="CB116" s="86" t="str">
        <f t="shared" si="358"/>
        <v/>
      </c>
      <c r="CC116" s="86" t="str">
        <f t="shared" si="358"/>
        <v/>
      </c>
      <c r="CD116" s="86" t="str">
        <f t="shared" si="358"/>
        <v/>
      </c>
      <c r="CE116" s="20" t="str">
        <f t="shared" si="351"/>
        <v/>
      </c>
      <c r="CF116" s="14" t="str">
        <f t="shared" si="295"/>
        <v/>
      </c>
      <c r="CG116" s="14" t="str">
        <f t="shared" si="296"/>
        <v/>
      </c>
      <c r="CH116" s="8">
        <f t="shared" si="297"/>
        <v>0</v>
      </c>
      <c r="CI116" s="9" t="str">
        <f t="shared" si="298"/>
        <v/>
      </c>
      <c r="CJ116" s="9" t="str">
        <f t="shared" si="299"/>
        <v/>
      </c>
      <c r="CK116" s="9" t="str">
        <f t="shared" si="300"/>
        <v/>
      </c>
      <c r="CL116" s="9" t="str">
        <f t="shared" si="301"/>
        <v/>
      </c>
      <c r="CM116" s="9" t="str">
        <f t="shared" si="302"/>
        <v/>
      </c>
      <c r="CN116" s="9" t="str">
        <f t="shared" si="303"/>
        <v/>
      </c>
      <c r="CO116" s="9" t="str">
        <f t="shared" si="304"/>
        <v/>
      </c>
      <c r="CP116" s="9" t="str">
        <f t="shared" si="305"/>
        <v/>
      </c>
      <c r="CQ116" s="9" t="str">
        <f t="shared" si="306"/>
        <v/>
      </c>
      <c r="CR116" s="9" t="str">
        <f t="shared" si="307"/>
        <v/>
      </c>
      <c r="CS116" s="9" t="str">
        <f t="shared" si="308"/>
        <v/>
      </c>
      <c r="CT116" s="9" t="str">
        <f t="shared" si="309"/>
        <v/>
      </c>
      <c r="CU116" s="9" t="str">
        <f t="shared" si="310"/>
        <v/>
      </c>
      <c r="CV116" s="9" t="str">
        <f t="shared" si="311"/>
        <v/>
      </c>
      <c r="CW116" s="9" t="str">
        <f t="shared" si="312"/>
        <v/>
      </c>
      <c r="CX116" s="9" t="str">
        <f t="shared" si="313"/>
        <v/>
      </c>
      <c r="CY116" s="9" t="str">
        <f t="shared" si="314"/>
        <v/>
      </c>
      <c r="CZ116" s="9" t="str">
        <f t="shared" si="315"/>
        <v/>
      </c>
      <c r="DA116" s="9" t="str">
        <f t="shared" si="316"/>
        <v/>
      </c>
      <c r="DB116" s="9" t="str">
        <f t="shared" si="317"/>
        <v/>
      </c>
      <c r="DC116" s="9" t="str">
        <f t="shared" si="318"/>
        <v/>
      </c>
      <c r="DD116" s="2" t="str">
        <f t="shared" si="319"/>
        <v/>
      </c>
      <c r="DE116" s="2" t="str">
        <f t="shared" si="320"/>
        <v/>
      </c>
      <c r="DF116" s="2" t="str">
        <f t="shared" si="321"/>
        <v/>
      </c>
      <c r="DG116" s="2" t="str">
        <f t="shared" si="322"/>
        <v/>
      </c>
      <c r="DH116" s="2" t="str">
        <f t="shared" si="323"/>
        <v/>
      </c>
      <c r="DI116" s="2" t="str">
        <f t="shared" si="324"/>
        <v/>
      </c>
      <c r="DJ116" s="2" t="str">
        <f t="shared" si="325"/>
        <v/>
      </c>
      <c r="DK116" s="2" t="str">
        <f t="shared" si="326"/>
        <v/>
      </c>
      <c r="DL116" s="16" t="str">
        <f t="shared" si="327"/>
        <v/>
      </c>
      <c r="DM116" s="16" t="str">
        <f t="shared" si="328"/>
        <v/>
      </c>
      <c r="DN116" s="16" t="str">
        <f t="shared" si="329"/>
        <v/>
      </c>
      <c r="DO116" s="72" t="str">
        <f t="shared" si="330"/>
        <v/>
      </c>
      <c r="DP116" s="16" t="str">
        <f t="shared" si="331"/>
        <v/>
      </c>
      <c r="DQ116" s="16" t="str">
        <f t="shared" si="332"/>
        <v/>
      </c>
      <c r="DR116" s="2" t="str">
        <f t="shared" si="333"/>
        <v/>
      </c>
      <c r="DS116" s="2" t="str">
        <f t="shared" si="334"/>
        <v/>
      </c>
      <c r="DT116" s="2" t="str">
        <f t="shared" si="335"/>
        <v/>
      </c>
      <c r="DU116" s="2" t="str">
        <f t="shared" si="336"/>
        <v/>
      </c>
      <c r="DV116" s="15"/>
      <c r="DW116" s="17"/>
      <c r="DX116" s="17"/>
      <c r="DY116" s="47" t="str">
        <f t="shared" si="233"/>
        <v/>
      </c>
      <c r="DZ116" s="47" t="str">
        <f t="shared" si="233"/>
        <v/>
      </c>
      <c r="EA116" s="47" t="str">
        <f t="shared" si="233"/>
        <v/>
      </c>
      <c r="EB116" s="47" t="str">
        <f t="shared" si="233"/>
        <v/>
      </c>
      <c r="EC116" s="49" t="str">
        <f t="shared" si="233"/>
        <v/>
      </c>
      <c r="ED116" s="49" t="str">
        <f t="shared" si="233"/>
        <v/>
      </c>
      <c r="EE116" s="47" t="str">
        <f t="shared" si="233"/>
        <v/>
      </c>
      <c r="EF116" s="47" t="str">
        <f t="shared" si="233"/>
        <v/>
      </c>
      <c r="EG116" s="47" t="str">
        <f t="shared" si="148"/>
        <v/>
      </c>
      <c r="EH116" s="6">
        <f t="shared" si="234"/>
        <v>0</v>
      </c>
      <c r="EI116" s="6">
        <f t="shared" si="235"/>
        <v>0</v>
      </c>
      <c r="EJ116" s="2" t="str">
        <f t="shared" si="236"/>
        <v/>
      </c>
      <c r="EK116" s="2" t="str">
        <f t="shared" si="237"/>
        <v/>
      </c>
      <c r="EL116" s="2" t="str">
        <f t="shared" si="354"/>
        <v/>
      </c>
      <c r="EM116" s="2" t="str">
        <f t="shared" si="238"/>
        <v/>
      </c>
      <c r="EN116" s="2" t="str">
        <f t="shared" si="239"/>
        <v/>
      </c>
      <c r="EO116" s="2">
        <f t="shared" si="240"/>
        <v>0</v>
      </c>
      <c r="EP116" s="2">
        <f t="shared" si="337"/>
        <v>0</v>
      </c>
      <c r="EQ116" s="2"/>
      <c r="ER116" s="2"/>
      <c r="ES116" s="2"/>
      <c r="ET116" s="2"/>
      <c r="EU116" s="2"/>
      <c r="EV116" s="2"/>
      <c r="EW116" s="2">
        <f t="shared" si="241"/>
        <v>0</v>
      </c>
      <c r="EX116" s="2">
        <f t="shared" si="242"/>
        <v>0</v>
      </c>
      <c r="EY116" s="2">
        <f t="shared" si="338"/>
        <v>0</v>
      </c>
      <c r="EZ116" s="2">
        <f t="shared" si="243"/>
        <v>0</v>
      </c>
      <c r="FA116" s="2">
        <f t="shared" si="244"/>
        <v>0</v>
      </c>
      <c r="FB116" s="59"/>
      <c r="FC116" s="2">
        <f t="shared" si="245"/>
        <v>0</v>
      </c>
      <c r="FD116" s="2">
        <f t="shared" si="339"/>
        <v>0</v>
      </c>
      <c r="FE116" s="3">
        <f t="shared" si="352"/>
        <v>0</v>
      </c>
      <c r="FF116" s="3">
        <f t="shared" si="340"/>
        <v>0</v>
      </c>
      <c r="FG116" s="3">
        <f t="shared" si="341"/>
        <v>0</v>
      </c>
      <c r="FH116" s="3">
        <f t="shared" si="246"/>
        <v>0</v>
      </c>
      <c r="FI116" s="67">
        <f t="shared" si="247"/>
        <v>0</v>
      </c>
      <c r="FJ116" s="3">
        <f t="shared" si="248"/>
        <v>0</v>
      </c>
      <c r="FK116" s="3">
        <f t="shared" si="249"/>
        <v>0</v>
      </c>
      <c r="FL116" s="3">
        <f t="shared" si="342"/>
        <v>0</v>
      </c>
      <c r="FM116" s="3">
        <f t="shared" si="343"/>
        <v>0</v>
      </c>
      <c r="FN116" s="3">
        <f t="shared" si="344"/>
        <v>0</v>
      </c>
      <c r="FO116" s="2">
        <f t="shared" si="250"/>
        <v>0</v>
      </c>
      <c r="FP116" s="2">
        <f t="shared" si="251"/>
        <v>0</v>
      </c>
      <c r="FQ116" s="2">
        <f t="shared" si="345"/>
        <v>0</v>
      </c>
      <c r="FR116" s="6" t="str">
        <f>IF(A116=1,1,IF(DW116="","",COUNTA($DW$31:DW116)+1))</f>
        <v/>
      </c>
      <c r="FS116" s="6" t="str">
        <f t="shared" si="252"/>
        <v/>
      </c>
      <c r="FT116" s="43">
        <f t="shared" si="346"/>
        <v>0</v>
      </c>
      <c r="FU116" s="23">
        <f t="shared" si="347"/>
        <v>0</v>
      </c>
      <c r="FV116" s="21">
        <f t="shared" si="348"/>
        <v>0</v>
      </c>
    </row>
    <row r="117" spans="1:178">
      <c r="A117" s="4" t="str">
        <f t="shared" si="253"/>
        <v/>
      </c>
      <c r="B117" s="33"/>
      <c r="C117" s="33"/>
      <c r="D117" s="33"/>
      <c r="E117" s="33"/>
      <c r="F117" s="33"/>
      <c r="G117" s="11" t="str">
        <f t="shared" si="219"/>
        <v/>
      </c>
      <c r="H117" s="3" t="str">
        <f t="shared" si="254"/>
        <v/>
      </c>
      <c r="I117" s="3" t="str">
        <f t="shared" si="220"/>
        <v/>
      </c>
      <c r="J117" s="3" t="str">
        <f t="shared" si="255"/>
        <v/>
      </c>
      <c r="K117" s="3" t="str">
        <f t="shared" si="221"/>
        <v/>
      </c>
      <c r="L117" s="2" t="str">
        <f t="shared" si="222"/>
        <v/>
      </c>
      <c r="M117" s="8" t="str">
        <f t="shared" si="256"/>
        <v/>
      </c>
      <c r="N117" s="8" t="str">
        <f t="shared" si="223"/>
        <v/>
      </c>
      <c r="O117" s="8" t="str">
        <f t="shared" si="257"/>
        <v/>
      </c>
      <c r="P117" s="8" t="str">
        <f t="shared" si="224"/>
        <v/>
      </c>
      <c r="Q117" s="2" t="str">
        <f t="shared" si="225"/>
        <v/>
      </c>
      <c r="R117" s="3" t="str">
        <f t="shared" si="226"/>
        <v/>
      </c>
      <c r="S117" s="3" t="str">
        <f t="shared" si="227"/>
        <v/>
      </c>
      <c r="T117" s="3" t="str">
        <f t="shared" si="258"/>
        <v/>
      </c>
      <c r="U117" s="8" t="str">
        <f t="shared" si="228"/>
        <v/>
      </c>
      <c r="V117" s="2" t="str">
        <f t="shared" si="229"/>
        <v/>
      </c>
      <c r="W117" s="2" t="str">
        <f t="shared" si="230"/>
        <v/>
      </c>
      <c r="X117" s="2" t="str">
        <f t="shared" si="349"/>
        <v/>
      </c>
      <c r="Y117" s="2" t="str">
        <f t="shared" si="231"/>
        <v/>
      </c>
      <c r="Z117" s="46" t="str">
        <f t="shared" si="259"/>
        <v/>
      </c>
      <c r="AA117" s="46" t="str">
        <f t="shared" si="260"/>
        <v/>
      </c>
      <c r="AB117" s="47"/>
      <c r="AC117" s="46" t="str">
        <f t="shared" si="261"/>
        <v/>
      </c>
      <c r="AD117" s="47" t="str">
        <f t="shared" si="262"/>
        <v/>
      </c>
      <c r="AE117" s="48" t="str">
        <f t="shared" si="263"/>
        <v/>
      </c>
      <c r="AF117" s="49" t="str">
        <f t="shared" si="353"/>
        <v/>
      </c>
      <c r="AG117" s="49" t="str">
        <f t="shared" si="353"/>
        <v/>
      </c>
      <c r="AH117" s="49" t="str">
        <f t="shared" si="353"/>
        <v/>
      </c>
      <c r="AI117" s="47" t="str">
        <f t="shared" si="353"/>
        <v/>
      </c>
      <c r="AJ117" s="47" t="str">
        <f t="shared" si="353"/>
        <v/>
      </c>
      <c r="AK117" s="46" t="str">
        <f t="shared" si="357"/>
        <v/>
      </c>
      <c r="AL117" s="47"/>
      <c r="AM117" s="53" t="str">
        <f t="shared" si="264"/>
        <v/>
      </c>
      <c r="AN117" s="50" t="str">
        <f t="shared" si="265"/>
        <v/>
      </c>
      <c r="AO117" s="51"/>
      <c r="AP117" s="52" t="str">
        <f t="shared" si="266"/>
        <v/>
      </c>
      <c r="AQ117" s="52" t="str">
        <f t="shared" si="267"/>
        <v/>
      </c>
      <c r="AR117" s="47">
        <f t="shared" si="268"/>
        <v>0</v>
      </c>
      <c r="AS117" s="53" t="str">
        <f t="shared" si="269"/>
        <v/>
      </c>
      <c r="AT117" s="52" t="str">
        <f t="shared" si="270"/>
        <v/>
      </c>
      <c r="AU117" s="9" t="str">
        <f t="shared" si="271"/>
        <v/>
      </c>
      <c r="AV117" s="9" t="str">
        <f t="shared" si="272"/>
        <v/>
      </c>
      <c r="AW117" s="12" t="str">
        <f t="shared" si="273"/>
        <v/>
      </c>
      <c r="AX117" s="9" t="str">
        <f t="shared" si="274"/>
        <v/>
      </c>
      <c r="AY117" s="12" t="str">
        <f t="shared" si="275"/>
        <v/>
      </c>
      <c r="AZ117" s="10" t="str">
        <f t="shared" si="276"/>
        <v/>
      </c>
      <c r="BA117" s="10" t="str">
        <f t="shared" si="277"/>
        <v/>
      </c>
      <c r="BB117" s="10" t="str">
        <f t="shared" si="278"/>
        <v/>
      </c>
      <c r="BC117" s="10" t="str">
        <f t="shared" si="279"/>
        <v/>
      </c>
      <c r="BD117" s="10" t="str">
        <f t="shared" si="280"/>
        <v/>
      </c>
      <c r="BE117" s="12" t="str">
        <f t="shared" si="281"/>
        <v/>
      </c>
      <c r="BF117" s="9" t="str">
        <f t="shared" si="282"/>
        <v/>
      </c>
      <c r="BG117" s="9" t="str">
        <f t="shared" si="283"/>
        <v/>
      </c>
      <c r="BH117" s="7" t="str">
        <f t="shared" si="284"/>
        <v/>
      </c>
      <c r="BI117" s="7" t="str">
        <f t="shared" si="285"/>
        <v/>
      </c>
      <c r="BJ117" s="12" t="str">
        <f t="shared" si="286"/>
        <v/>
      </c>
      <c r="BK117" s="80" t="str">
        <f t="shared" si="287"/>
        <v/>
      </c>
      <c r="BL117" s="7" t="str">
        <f t="shared" si="288"/>
        <v/>
      </c>
      <c r="BM117" s="7" t="str">
        <f t="shared" si="350"/>
        <v/>
      </c>
      <c r="BN117" s="12" t="str">
        <f t="shared" si="289"/>
        <v/>
      </c>
      <c r="BO117" s="9" t="str">
        <f t="shared" si="290"/>
        <v/>
      </c>
      <c r="BP117" s="2" t="str">
        <f t="shared" si="291"/>
        <v/>
      </c>
      <c r="BQ117" s="2" t="str">
        <f t="shared" si="292"/>
        <v/>
      </c>
      <c r="BR117" s="20" t="str">
        <f t="shared" si="358"/>
        <v/>
      </c>
      <c r="BS117" s="20" t="str">
        <f t="shared" si="358"/>
        <v/>
      </c>
      <c r="BT117" s="20" t="str">
        <f t="shared" si="358"/>
        <v/>
      </c>
      <c r="BU117" s="86" t="str">
        <f t="shared" si="293"/>
        <v/>
      </c>
      <c r="BV117" s="86" t="str">
        <f t="shared" si="294"/>
        <v/>
      </c>
      <c r="BW117" s="20" t="str">
        <f t="shared" si="358"/>
        <v/>
      </c>
      <c r="BX117" s="86" t="str">
        <f t="shared" si="358"/>
        <v/>
      </c>
      <c r="BY117" s="86" t="str">
        <f t="shared" si="358"/>
        <v/>
      </c>
      <c r="BZ117" s="86" t="str">
        <f t="shared" si="358"/>
        <v/>
      </c>
      <c r="CA117" s="86" t="str">
        <f t="shared" si="358"/>
        <v/>
      </c>
      <c r="CB117" s="86" t="str">
        <f t="shared" si="358"/>
        <v/>
      </c>
      <c r="CC117" s="86" t="str">
        <f t="shared" si="358"/>
        <v/>
      </c>
      <c r="CD117" s="86" t="str">
        <f t="shared" si="358"/>
        <v/>
      </c>
      <c r="CE117" s="20" t="str">
        <f t="shared" si="351"/>
        <v/>
      </c>
      <c r="CF117" s="14" t="str">
        <f t="shared" si="295"/>
        <v/>
      </c>
      <c r="CG117" s="14" t="str">
        <f t="shared" si="296"/>
        <v/>
      </c>
      <c r="CH117" s="8">
        <f t="shared" si="297"/>
        <v>0</v>
      </c>
      <c r="CI117" s="9" t="str">
        <f t="shared" si="298"/>
        <v/>
      </c>
      <c r="CJ117" s="9" t="str">
        <f t="shared" si="299"/>
        <v/>
      </c>
      <c r="CK117" s="9" t="str">
        <f t="shared" si="300"/>
        <v/>
      </c>
      <c r="CL117" s="9" t="str">
        <f t="shared" si="301"/>
        <v/>
      </c>
      <c r="CM117" s="9" t="str">
        <f t="shared" si="302"/>
        <v/>
      </c>
      <c r="CN117" s="9" t="str">
        <f t="shared" si="303"/>
        <v/>
      </c>
      <c r="CO117" s="9" t="str">
        <f t="shared" si="304"/>
        <v/>
      </c>
      <c r="CP117" s="9" t="str">
        <f t="shared" si="305"/>
        <v/>
      </c>
      <c r="CQ117" s="9" t="str">
        <f t="shared" si="306"/>
        <v/>
      </c>
      <c r="CR117" s="9" t="str">
        <f t="shared" si="307"/>
        <v/>
      </c>
      <c r="CS117" s="9" t="str">
        <f t="shared" si="308"/>
        <v/>
      </c>
      <c r="CT117" s="9" t="str">
        <f t="shared" si="309"/>
        <v/>
      </c>
      <c r="CU117" s="9" t="str">
        <f t="shared" si="310"/>
        <v/>
      </c>
      <c r="CV117" s="9" t="str">
        <f t="shared" si="311"/>
        <v/>
      </c>
      <c r="CW117" s="9" t="str">
        <f t="shared" si="312"/>
        <v/>
      </c>
      <c r="CX117" s="9" t="str">
        <f t="shared" si="313"/>
        <v/>
      </c>
      <c r="CY117" s="9" t="str">
        <f t="shared" si="314"/>
        <v/>
      </c>
      <c r="CZ117" s="9" t="str">
        <f t="shared" si="315"/>
        <v/>
      </c>
      <c r="DA117" s="9" t="str">
        <f t="shared" si="316"/>
        <v/>
      </c>
      <c r="DB117" s="9" t="str">
        <f t="shared" si="317"/>
        <v/>
      </c>
      <c r="DC117" s="9" t="str">
        <f t="shared" si="318"/>
        <v/>
      </c>
      <c r="DD117" s="2" t="str">
        <f t="shared" si="319"/>
        <v/>
      </c>
      <c r="DE117" s="2" t="str">
        <f t="shared" si="320"/>
        <v/>
      </c>
      <c r="DF117" s="2" t="str">
        <f t="shared" si="321"/>
        <v/>
      </c>
      <c r="DG117" s="2" t="str">
        <f t="shared" si="322"/>
        <v/>
      </c>
      <c r="DH117" s="2" t="str">
        <f t="shared" si="323"/>
        <v/>
      </c>
      <c r="DI117" s="2" t="str">
        <f t="shared" si="324"/>
        <v/>
      </c>
      <c r="DJ117" s="2" t="str">
        <f t="shared" si="325"/>
        <v/>
      </c>
      <c r="DK117" s="2" t="str">
        <f t="shared" si="326"/>
        <v/>
      </c>
      <c r="DL117" s="16" t="str">
        <f t="shared" si="327"/>
        <v/>
      </c>
      <c r="DM117" s="16" t="str">
        <f t="shared" si="328"/>
        <v/>
      </c>
      <c r="DN117" s="16" t="str">
        <f t="shared" si="329"/>
        <v/>
      </c>
      <c r="DO117" s="72" t="str">
        <f t="shared" si="330"/>
        <v/>
      </c>
      <c r="DP117" s="16" t="str">
        <f t="shared" si="331"/>
        <v/>
      </c>
      <c r="DQ117" s="16" t="str">
        <f t="shared" si="332"/>
        <v/>
      </c>
      <c r="DR117" s="2" t="str">
        <f t="shared" si="333"/>
        <v/>
      </c>
      <c r="DS117" s="2" t="str">
        <f t="shared" si="334"/>
        <v/>
      </c>
      <c r="DT117" s="2" t="str">
        <f t="shared" si="335"/>
        <v/>
      </c>
      <c r="DU117" s="2" t="str">
        <f t="shared" si="336"/>
        <v/>
      </c>
      <c r="DV117" s="15"/>
      <c r="DW117" s="17"/>
      <c r="DX117" s="17"/>
      <c r="DY117" s="47" t="str">
        <f t="shared" si="233"/>
        <v/>
      </c>
      <c r="DZ117" s="47" t="str">
        <f t="shared" si="233"/>
        <v/>
      </c>
      <c r="EA117" s="47" t="str">
        <f t="shared" si="233"/>
        <v/>
      </c>
      <c r="EB117" s="47" t="str">
        <f t="shared" si="233"/>
        <v/>
      </c>
      <c r="EC117" s="49" t="str">
        <f t="shared" si="233"/>
        <v/>
      </c>
      <c r="ED117" s="49" t="str">
        <f t="shared" si="233"/>
        <v/>
      </c>
      <c r="EE117" s="47" t="str">
        <f t="shared" si="233"/>
        <v/>
      </c>
      <c r="EF117" s="47" t="str">
        <f t="shared" si="233"/>
        <v/>
      </c>
      <c r="EG117" s="47" t="str">
        <f t="shared" si="148"/>
        <v/>
      </c>
      <c r="EH117" s="6">
        <f t="shared" si="234"/>
        <v>0</v>
      </c>
      <c r="EI117" s="6">
        <f t="shared" si="235"/>
        <v>0</v>
      </c>
      <c r="EJ117" s="2" t="str">
        <f t="shared" si="236"/>
        <v/>
      </c>
      <c r="EK117" s="2" t="str">
        <f t="shared" si="237"/>
        <v/>
      </c>
      <c r="EL117" s="2" t="str">
        <f t="shared" si="354"/>
        <v/>
      </c>
      <c r="EM117" s="2" t="str">
        <f t="shared" si="238"/>
        <v/>
      </c>
      <c r="EN117" s="2" t="str">
        <f t="shared" si="239"/>
        <v/>
      </c>
      <c r="EO117" s="2">
        <f t="shared" si="240"/>
        <v>0</v>
      </c>
      <c r="EP117" s="2">
        <f t="shared" si="337"/>
        <v>0</v>
      </c>
      <c r="EQ117" s="2"/>
      <c r="ER117" s="2"/>
      <c r="ES117" s="2"/>
      <c r="ET117" s="2"/>
      <c r="EU117" s="2"/>
      <c r="EV117" s="2"/>
      <c r="EW117" s="2">
        <f t="shared" si="241"/>
        <v>0</v>
      </c>
      <c r="EX117" s="2">
        <f t="shared" si="242"/>
        <v>0</v>
      </c>
      <c r="EY117" s="2">
        <f t="shared" si="338"/>
        <v>0</v>
      </c>
      <c r="EZ117" s="2">
        <f t="shared" si="243"/>
        <v>0</v>
      </c>
      <c r="FA117" s="2">
        <f t="shared" si="244"/>
        <v>0</v>
      </c>
      <c r="FB117" s="59"/>
      <c r="FC117" s="2">
        <f t="shared" si="245"/>
        <v>0</v>
      </c>
      <c r="FD117" s="2">
        <f t="shared" si="339"/>
        <v>0</v>
      </c>
      <c r="FE117" s="3">
        <f t="shared" si="352"/>
        <v>0</v>
      </c>
      <c r="FF117" s="3">
        <f t="shared" si="340"/>
        <v>0</v>
      </c>
      <c r="FG117" s="3">
        <f t="shared" si="341"/>
        <v>0</v>
      </c>
      <c r="FH117" s="3">
        <f t="shared" si="246"/>
        <v>0</v>
      </c>
      <c r="FI117" s="67">
        <f t="shared" si="247"/>
        <v>0</v>
      </c>
      <c r="FJ117" s="3">
        <f t="shared" si="248"/>
        <v>0</v>
      </c>
      <c r="FK117" s="3">
        <f t="shared" si="249"/>
        <v>0</v>
      </c>
      <c r="FL117" s="3">
        <f t="shared" si="342"/>
        <v>0</v>
      </c>
      <c r="FM117" s="3">
        <f t="shared" si="343"/>
        <v>0</v>
      </c>
      <c r="FN117" s="3">
        <f t="shared" si="344"/>
        <v>0</v>
      </c>
      <c r="FO117" s="2">
        <f t="shared" si="250"/>
        <v>0</v>
      </c>
      <c r="FP117" s="2">
        <f t="shared" si="251"/>
        <v>0</v>
      </c>
      <c r="FQ117" s="2">
        <f t="shared" si="345"/>
        <v>0</v>
      </c>
      <c r="FR117" s="6" t="str">
        <f>IF(A117=1,1,IF(DW117="","",COUNTA($DW$31:DW117)+1))</f>
        <v/>
      </c>
      <c r="FS117" s="6" t="str">
        <f t="shared" si="252"/>
        <v/>
      </c>
      <c r="FT117" s="43">
        <f t="shared" si="346"/>
        <v>0</v>
      </c>
      <c r="FU117" s="23">
        <f t="shared" si="347"/>
        <v>0</v>
      </c>
      <c r="FV117" s="21">
        <f t="shared" si="348"/>
        <v>0</v>
      </c>
    </row>
    <row r="118" spans="1:178">
      <c r="A118" s="4" t="str">
        <f t="shared" si="253"/>
        <v/>
      </c>
      <c r="B118" s="33"/>
      <c r="C118" s="33"/>
      <c r="D118" s="33"/>
      <c r="E118" s="33"/>
      <c r="F118" s="33"/>
      <c r="G118" s="11" t="str">
        <f t="shared" si="219"/>
        <v/>
      </c>
      <c r="H118" s="3" t="str">
        <f t="shared" si="254"/>
        <v/>
      </c>
      <c r="I118" s="3" t="str">
        <f t="shared" si="220"/>
        <v/>
      </c>
      <c r="J118" s="3" t="str">
        <f t="shared" si="255"/>
        <v/>
      </c>
      <c r="K118" s="3" t="str">
        <f t="shared" si="221"/>
        <v/>
      </c>
      <c r="L118" s="2" t="str">
        <f t="shared" si="222"/>
        <v/>
      </c>
      <c r="M118" s="8" t="str">
        <f t="shared" si="256"/>
        <v/>
      </c>
      <c r="N118" s="8" t="str">
        <f t="shared" si="223"/>
        <v/>
      </c>
      <c r="O118" s="8" t="str">
        <f t="shared" si="257"/>
        <v/>
      </c>
      <c r="P118" s="8" t="str">
        <f t="shared" si="224"/>
        <v/>
      </c>
      <c r="Q118" s="2" t="str">
        <f t="shared" si="225"/>
        <v/>
      </c>
      <c r="R118" s="3" t="str">
        <f t="shared" si="226"/>
        <v/>
      </c>
      <c r="S118" s="3" t="str">
        <f t="shared" si="227"/>
        <v/>
      </c>
      <c r="T118" s="3" t="str">
        <f t="shared" si="258"/>
        <v/>
      </c>
      <c r="U118" s="8" t="str">
        <f t="shared" si="228"/>
        <v/>
      </c>
      <c r="V118" s="2" t="str">
        <f t="shared" si="229"/>
        <v/>
      </c>
      <c r="W118" s="2" t="str">
        <f t="shared" si="230"/>
        <v/>
      </c>
      <c r="X118" s="2" t="str">
        <f t="shared" si="349"/>
        <v/>
      </c>
      <c r="Y118" s="2" t="str">
        <f t="shared" si="231"/>
        <v/>
      </c>
      <c r="Z118" s="46" t="str">
        <f t="shared" si="259"/>
        <v/>
      </c>
      <c r="AA118" s="46" t="str">
        <f t="shared" si="260"/>
        <v/>
      </c>
      <c r="AB118" s="47"/>
      <c r="AC118" s="46" t="str">
        <f t="shared" si="261"/>
        <v/>
      </c>
      <c r="AD118" s="47" t="str">
        <f t="shared" si="262"/>
        <v/>
      </c>
      <c r="AE118" s="48" t="str">
        <f t="shared" si="263"/>
        <v/>
      </c>
      <c r="AF118" s="49" t="str">
        <f t="shared" si="353"/>
        <v/>
      </c>
      <c r="AG118" s="49" t="str">
        <f t="shared" si="353"/>
        <v/>
      </c>
      <c r="AH118" s="49" t="str">
        <f t="shared" si="353"/>
        <v/>
      </c>
      <c r="AI118" s="47" t="str">
        <f t="shared" si="353"/>
        <v/>
      </c>
      <c r="AJ118" s="47" t="str">
        <f t="shared" si="353"/>
        <v/>
      </c>
      <c r="AK118" s="46" t="str">
        <f t="shared" si="357"/>
        <v/>
      </c>
      <c r="AL118" s="47"/>
      <c r="AM118" s="53" t="str">
        <f t="shared" si="264"/>
        <v/>
      </c>
      <c r="AN118" s="50" t="str">
        <f t="shared" si="265"/>
        <v/>
      </c>
      <c r="AO118" s="51"/>
      <c r="AP118" s="52" t="str">
        <f t="shared" si="266"/>
        <v/>
      </c>
      <c r="AQ118" s="52" t="str">
        <f t="shared" si="267"/>
        <v/>
      </c>
      <c r="AR118" s="47">
        <f t="shared" si="268"/>
        <v>0</v>
      </c>
      <c r="AS118" s="53" t="str">
        <f t="shared" si="269"/>
        <v/>
      </c>
      <c r="AT118" s="52" t="str">
        <f t="shared" si="270"/>
        <v/>
      </c>
      <c r="AU118" s="9" t="str">
        <f t="shared" si="271"/>
        <v/>
      </c>
      <c r="AV118" s="9" t="str">
        <f t="shared" si="272"/>
        <v/>
      </c>
      <c r="AW118" s="12" t="str">
        <f t="shared" si="273"/>
        <v/>
      </c>
      <c r="AX118" s="9" t="str">
        <f t="shared" si="274"/>
        <v/>
      </c>
      <c r="AY118" s="12" t="str">
        <f t="shared" si="275"/>
        <v/>
      </c>
      <c r="AZ118" s="10" t="str">
        <f t="shared" si="276"/>
        <v/>
      </c>
      <c r="BA118" s="10" t="str">
        <f t="shared" si="277"/>
        <v/>
      </c>
      <c r="BB118" s="10" t="str">
        <f t="shared" si="278"/>
        <v/>
      </c>
      <c r="BC118" s="10" t="str">
        <f t="shared" si="279"/>
        <v/>
      </c>
      <c r="BD118" s="10" t="str">
        <f t="shared" si="280"/>
        <v/>
      </c>
      <c r="BE118" s="12" t="str">
        <f t="shared" si="281"/>
        <v/>
      </c>
      <c r="BF118" s="9" t="str">
        <f t="shared" si="282"/>
        <v/>
      </c>
      <c r="BG118" s="9" t="str">
        <f t="shared" si="283"/>
        <v/>
      </c>
      <c r="BH118" s="7" t="str">
        <f t="shared" si="284"/>
        <v/>
      </c>
      <c r="BI118" s="7" t="str">
        <f t="shared" si="285"/>
        <v/>
      </c>
      <c r="BJ118" s="12" t="str">
        <f t="shared" si="286"/>
        <v/>
      </c>
      <c r="BK118" s="80" t="str">
        <f t="shared" si="287"/>
        <v/>
      </c>
      <c r="BL118" s="7" t="str">
        <f t="shared" si="288"/>
        <v/>
      </c>
      <c r="BM118" s="7" t="str">
        <f t="shared" si="350"/>
        <v/>
      </c>
      <c r="BN118" s="12" t="str">
        <f t="shared" si="289"/>
        <v/>
      </c>
      <c r="BO118" s="9" t="str">
        <f t="shared" si="290"/>
        <v/>
      </c>
      <c r="BP118" s="2" t="str">
        <f t="shared" si="291"/>
        <v/>
      </c>
      <c r="BQ118" s="2" t="str">
        <f t="shared" si="292"/>
        <v/>
      </c>
      <c r="BR118" s="20" t="str">
        <f t="shared" si="358"/>
        <v/>
      </c>
      <c r="BS118" s="20" t="str">
        <f t="shared" si="358"/>
        <v/>
      </c>
      <c r="BT118" s="20" t="str">
        <f t="shared" si="358"/>
        <v/>
      </c>
      <c r="BU118" s="86" t="str">
        <f t="shared" si="293"/>
        <v/>
      </c>
      <c r="BV118" s="86" t="str">
        <f t="shared" si="294"/>
        <v/>
      </c>
      <c r="BW118" s="20" t="str">
        <f t="shared" si="358"/>
        <v/>
      </c>
      <c r="BX118" s="86" t="str">
        <f t="shared" si="358"/>
        <v/>
      </c>
      <c r="BY118" s="86" t="str">
        <f t="shared" si="358"/>
        <v/>
      </c>
      <c r="BZ118" s="86" t="str">
        <f t="shared" si="358"/>
        <v/>
      </c>
      <c r="CA118" s="86" t="str">
        <f t="shared" si="358"/>
        <v/>
      </c>
      <c r="CB118" s="86" t="str">
        <f t="shared" si="358"/>
        <v/>
      </c>
      <c r="CC118" s="86" t="str">
        <f t="shared" si="358"/>
        <v/>
      </c>
      <c r="CD118" s="86" t="str">
        <f t="shared" si="358"/>
        <v/>
      </c>
      <c r="CE118" s="20" t="str">
        <f t="shared" si="351"/>
        <v/>
      </c>
      <c r="CF118" s="14" t="str">
        <f t="shared" si="295"/>
        <v/>
      </c>
      <c r="CG118" s="14" t="str">
        <f t="shared" si="296"/>
        <v/>
      </c>
      <c r="CH118" s="8">
        <f t="shared" si="297"/>
        <v>0</v>
      </c>
      <c r="CI118" s="9" t="str">
        <f t="shared" si="298"/>
        <v/>
      </c>
      <c r="CJ118" s="9" t="str">
        <f t="shared" si="299"/>
        <v/>
      </c>
      <c r="CK118" s="9" t="str">
        <f t="shared" si="300"/>
        <v/>
      </c>
      <c r="CL118" s="9" t="str">
        <f t="shared" si="301"/>
        <v/>
      </c>
      <c r="CM118" s="9" t="str">
        <f t="shared" si="302"/>
        <v/>
      </c>
      <c r="CN118" s="9" t="str">
        <f t="shared" si="303"/>
        <v/>
      </c>
      <c r="CO118" s="9" t="str">
        <f t="shared" si="304"/>
        <v/>
      </c>
      <c r="CP118" s="9" t="str">
        <f t="shared" si="305"/>
        <v/>
      </c>
      <c r="CQ118" s="9" t="str">
        <f t="shared" si="306"/>
        <v/>
      </c>
      <c r="CR118" s="9" t="str">
        <f t="shared" si="307"/>
        <v/>
      </c>
      <c r="CS118" s="9" t="str">
        <f t="shared" si="308"/>
        <v/>
      </c>
      <c r="CT118" s="9" t="str">
        <f t="shared" si="309"/>
        <v/>
      </c>
      <c r="CU118" s="9" t="str">
        <f t="shared" si="310"/>
        <v/>
      </c>
      <c r="CV118" s="9" t="str">
        <f t="shared" si="311"/>
        <v/>
      </c>
      <c r="CW118" s="9" t="str">
        <f t="shared" si="312"/>
        <v/>
      </c>
      <c r="CX118" s="9" t="str">
        <f t="shared" si="313"/>
        <v/>
      </c>
      <c r="CY118" s="9" t="str">
        <f t="shared" si="314"/>
        <v/>
      </c>
      <c r="CZ118" s="9" t="str">
        <f t="shared" si="315"/>
        <v/>
      </c>
      <c r="DA118" s="9" t="str">
        <f t="shared" si="316"/>
        <v/>
      </c>
      <c r="DB118" s="9" t="str">
        <f t="shared" si="317"/>
        <v/>
      </c>
      <c r="DC118" s="9" t="str">
        <f t="shared" si="318"/>
        <v/>
      </c>
      <c r="DD118" s="2" t="str">
        <f t="shared" si="319"/>
        <v/>
      </c>
      <c r="DE118" s="2" t="str">
        <f t="shared" si="320"/>
        <v/>
      </c>
      <c r="DF118" s="2" t="str">
        <f t="shared" si="321"/>
        <v/>
      </c>
      <c r="DG118" s="2" t="str">
        <f t="shared" si="322"/>
        <v/>
      </c>
      <c r="DH118" s="2" t="str">
        <f t="shared" si="323"/>
        <v/>
      </c>
      <c r="DI118" s="2" t="str">
        <f t="shared" si="324"/>
        <v/>
      </c>
      <c r="DJ118" s="2" t="str">
        <f t="shared" si="325"/>
        <v/>
      </c>
      <c r="DK118" s="2" t="str">
        <f t="shared" si="326"/>
        <v/>
      </c>
      <c r="DL118" s="16" t="str">
        <f t="shared" si="327"/>
        <v/>
      </c>
      <c r="DM118" s="16" t="str">
        <f t="shared" si="328"/>
        <v/>
      </c>
      <c r="DN118" s="16" t="str">
        <f t="shared" si="329"/>
        <v/>
      </c>
      <c r="DO118" s="72" t="str">
        <f t="shared" si="330"/>
        <v/>
      </c>
      <c r="DP118" s="16" t="str">
        <f t="shared" si="331"/>
        <v/>
      </c>
      <c r="DQ118" s="16" t="str">
        <f t="shared" si="332"/>
        <v/>
      </c>
      <c r="DR118" s="2" t="str">
        <f t="shared" si="333"/>
        <v/>
      </c>
      <c r="DS118" s="2" t="str">
        <f t="shared" si="334"/>
        <v/>
      </c>
      <c r="DT118" s="2" t="str">
        <f t="shared" si="335"/>
        <v/>
      </c>
      <c r="DU118" s="2" t="str">
        <f t="shared" si="336"/>
        <v/>
      </c>
      <c r="DV118" s="15"/>
      <c r="DW118" s="17"/>
      <c r="DX118" s="17"/>
      <c r="DY118" s="47" t="str">
        <f t="shared" si="233"/>
        <v/>
      </c>
      <c r="DZ118" s="47" t="str">
        <f t="shared" si="233"/>
        <v/>
      </c>
      <c r="EA118" s="47" t="str">
        <f t="shared" si="233"/>
        <v/>
      </c>
      <c r="EB118" s="47" t="str">
        <f t="shared" si="233"/>
        <v/>
      </c>
      <c r="EC118" s="49" t="str">
        <f t="shared" si="233"/>
        <v/>
      </c>
      <c r="ED118" s="49" t="str">
        <f t="shared" si="233"/>
        <v/>
      </c>
      <c r="EE118" s="47" t="str">
        <f t="shared" si="233"/>
        <v/>
      </c>
      <c r="EF118" s="47" t="str">
        <f t="shared" si="233"/>
        <v/>
      </c>
      <c r="EG118" s="47" t="str">
        <f t="shared" si="148"/>
        <v/>
      </c>
      <c r="EH118" s="6">
        <f t="shared" si="234"/>
        <v>0</v>
      </c>
      <c r="EI118" s="6">
        <f t="shared" si="235"/>
        <v>0</v>
      </c>
      <c r="EJ118" s="2" t="str">
        <f t="shared" si="236"/>
        <v/>
      </c>
      <c r="EK118" s="2" t="str">
        <f t="shared" si="237"/>
        <v/>
      </c>
      <c r="EL118" s="2" t="str">
        <f t="shared" si="354"/>
        <v/>
      </c>
      <c r="EM118" s="2" t="str">
        <f t="shared" si="238"/>
        <v/>
      </c>
      <c r="EN118" s="2" t="str">
        <f t="shared" si="239"/>
        <v/>
      </c>
      <c r="EO118" s="2">
        <f t="shared" si="240"/>
        <v>0</v>
      </c>
      <c r="EP118" s="2">
        <f t="shared" si="337"/>
        <v>0</v>
      </c>
      <c r="EQ118" s="2"/>
      <c r="ER118" s="2"/>
      <c r="ES118" s="2"/>
      <c r="ET118" s="2"/>
      <c r="EU118" s="2"/>
      <c r="EV118" s="2"/>
      <c r="EW118" s="2">
        <f t="shared" si="241"/>
        <v>0</v>
      </c>
      <c r="EX118" s="2">
        <f t="shared" si="242"/>
        <v>0</v>
      </c>
      <c r="EY118" s="2">
        <f t="shared" si="338"/>
        <v>0</v>
      </c>
      <c r="EZ118" s="2">
        <f t="shared" si="243"/>
        <v>0</v>
      </c>
      <c r="FA118" s="2">
        <f t="shared" si="244"/>
        <v>0</v>
      </c>
      <c r="FB118" s="59"/>
      <c r="FC118" s="2">
        <f t="shared" si="245"/>
        <v>0</v>
      </c>
      <c r="FD118" s="2">
        <f t="shared" si="339"/>
        <v>0</v>
      </c>
      <c r="FE118" s="3">
        <f t="shared" si="352"/>
        <v>0</v>
      </c>
      <c r="FF118" s="3">
        <f t="shared" si="340"/>
        <v>0</v>
      </c>
      <c r="FG118" s="3">
        <f t="shared" si="341"/>
        <v>0</v>
      </c>
      <c r="FH118" s="3">
        <f t="shared" si="246"/>
        <v>0</v>
      </c>
      <c r="FI118" s="67">
        <f t="shared" si="247"/>
        <v>0</v>
      </c>
      <c r="FJ118" s="3">
        <f t="shared" si="248"/>
        <v>0</v>
      </c>
      <c r="FK118" s="3">
        <f t="shared" si="249"/>
        <v>0</v>
      </c>
      <c r="FL118" s="3">
        <f t="shared" si="342"/>
        <v>0</v>
      </c>
      <c r="FM118" s="3">
        <f t="shared" si="343"/>
        <v>0</v>
      </c>
      <c r="FN118" s="3">
        <f t="shared" si="344"/>
        <v>0</v>
      </c>
      <c r="FO118" s="2">
        <f t="shared" si="250"/>
        <v>0</v>
      </c>
      <c r="FP118" s="2">
        <f t="shared" si="251"/>
        <v>0</v>
      </c>
      <c r="FQ118" s="2">
        <f t="shared" si="345"/>
        <v>0</v>
      </c>
      <c r="FR118" s="6" t="str">
        <f>IF(A118=1,1,IF(DW118="","",COUNTA($DW$31:DW118)+1))</f>
        <v/>
      </c>
      <c r="FS118" s="6" t="str">
        <f t="shared" si="252"/>
        <v/>
      </c>
      <c r="FT118" s="43">
        <f t="shared" si="346"/>
        <v>0</v>
      </c>
      <c r="FU118" s="23">
        <f t="shared" si="347"/>
        <v>0</v>
      </c>
      <c r="FV118" s="21">
        <f t="shared" si="348"/>
        <v>0</v>
      </c>
    </row>
    <row r="119" spans="1:178">
      <c r="A119" s="4" t="str">
        <f t="shared" si="253"/>
        <v/>
      </c>
      <c r="B119" s="33"/>
      <c r="C119" s="33"/>
      <c r="D119" s="33"/>
      <c r="E119" s="33"/>
      <c r="F119" s="33"/>
      <c r="G119" s="11" t="str">
        <f t="shared" si="219"/>
        <v/>
      </c>
      <c r="H119" s="3" t="str">
        <f t="shared" si="254"/>
        <v/>
      </c>
      <c r="I119" s="3" t="str">
        <f t="shared" si="220"/>
        <v/>
      </c>
      <c r="J119" s="3" t="str">
        <f t="shared" si="255"/>
        <v/>
      </c>
      <c r="K119" s="3" t="str">
        <f t="shared" si="221"/>
        <v/>
      </c>
      <c r="L119" s="2" t="str">
        <f t="shared" si="222"/>
        <v/>
      </c>
      <c r="M119" s="8" t="str">
        <f t="shared" si="256"/>
        <v/>
      </c>
      <c r="N119" s="8" t="str">
        <f t="shared" si="223"/>
        <v/>
      </c>
      <c r="O119" s="8" t="str">
        <f t="shared" si="257"/>
        <v/>
      </c>
      <c r="P119" s="8" t="str">
        <f t="shared" si="224"/>
        <v/>
      </c>
      <c r="Q119" s="2" t="str">
        <f t="shared" si="225"/>
        <v/>
      </c>
      <c r="R119" s="3" t="str">
        <f t="shared" si="226"/>
        <v/>
      </c>
      <c r="S119" s="3" t="str">
        <f t="shared" si="227"/>
        <v/>
      </c>
      <c r="T119" s="3" t="str">
        <f t="shared" si="258"/>
        <v/>
      </c>
      <c r="U119" s="8" t="str">
        <f t="shared" si="228"/>
        <v/>
      </c>
      <c r="V119" s="2" t="str">
        <f t="shared" si="229"/>
        <v/>
      </c>
      <c r="W119" s="2" t="str">
        <f t="shared" si="230"/>
        <v/>
      </c>
      <c r="X119" s="2" t="str">
        <f t="shared" si="349"/>
        <v/>
      </c>
      <c r="Y119" s="2" t="str">
        <f t="shared" si="231"/>
        <v/>
      </c>
      <c r="Z119" s="46" t="str">
        <f t="shared" si="259"/>
        <v/>
      </c>
      <c r="AA119" s="46" t="str">
        <f t="shared" si="260"/>
        <v/>
      </c>
      <c r="AB119" s="47"/>
      <c r="AC119" s="46" t="str">
        <f t="shared" si="261"/>
        <v/>
      </c>
      <c r="AD119" s="47" t="str">
        <f t="shared" si="262"/>
        <v/>
      </c>
      <c r="AE119" s="48" t="str">
        <f t="shared" si="263"/>
        <v/>
      </c>
      <c r="AF119" s="49" t="str">
        <f t="shared" si="353"/>
        <v/>
      </c>
      <c r="AG119" s="49" t="str">
        <f t="shared" si="353"/>
        <v/>
      </c>
      <c r="AH119" s="49" t="str">
        <f t="shared" si="353"/>
        <v/>
      </c>
      <c r="AI119" s="47" t="str">
        <f t="shared" si="353"/>
        <v/>
      </c>
      <c r="AJ119" s="47" t="str">
        <f t="shared" si="353"/>
        <v/>
      </c>
      <c r="AK119" s="46" t="str">
        <f t="shared" si="357"/>
        <v/>
      </c>
      <c r="AL119" s="47"/>
      <c r="AM119" s="53" t="str">
        <f t="shared" si="264"/>
        <v/>
      </c>
      <c r="AN119" s="50" t="str">
        <f t="shared" si="265"/>
        <v/>
      </c>
      <c r="AO119" s="51"/>
      <c r="AP119" s="52" t="str">
        <f t="shared" si="266"/>
        <v/>
      </c>
      <c r="AQ119" s="52" t="str">
        <f t="shared" si="267"/>
        <v/>
      </c>
      <c r="AR119" s="47">
        <f t="shared" si="268"/>
        <v>0</v>
      </c>
      <c r="AS119" s="53" t="str">
        <f t="shared" si="269"/>
        <v/>
      </c>
      <c r="AT119" s="52" t="str">
        <f t="shared" si="270"/>
        <v/>
      </c>
      <c r="AU119" s="9" t="str">
        <f t="shared" si="271"/>
        <v/>
      </c>
      <c r="AV119" s="9" t="str">
        <f t="shared" si="272"/>
        <v/>
      </c>
      <c r="AW119" s="12" t="str">
        <f t="shared" si="273"/>
        <v/>
      </c>
      <c r="AX119" s="9" t="str">
        <f t="shared" si="274"/>
        <v/>
      </c>
      <c r="AY119" s="12" t="str">
        <f t="shared" si="275"/>
        <v/>
      </c>
      <c r="AZ119" s="10" t="str">
        <f t="shared" si="276"/>
        <v/>
      </c>
      <c r="BA119" s="10" t="str">
        <f t="shared" si="277"/>
        <v/>
      </c>
      <c r="BB119" s="10" t="str">
        <f t="shared" si="278"/>
        <v/>
      </c>
      <c r="BC119" s="10" t="str">
        <f t="shared" si="279"/>
        <v/>
      </c>
      <c r="BD119" s="10" t="str">
        <f t="shared" si="280"/>
        <v/>
      </c>
      <c r="BE119" s="12" t="str">
        <f t="shared" si="281"/>
        <v/>
      </c>
      <c r="BF119" s="9" t="str">
        <f t="shared" si="282"/>
        <v/>
      </c>
      <c r="BG119" s="9" t="str">
        <f t="shared" si="283"/>
        <v/>
      </c>
      <c r="BH119" s="7" t="str">
        <f t="shared" si="284"/>
        <v/>
      </c>
      <c r="BI119" s="7" t="str">
        <f t="shared" si="285"/>
        <v/>
      </c>
      <c r="BJ119" s="12" t="str">
        <f t="shared" si="286"/>
        <v/>
      </c>
      <c r="BK119" s="80" t="str">
        <f t="shared" si="287"/>
        <v/>
      </c>
      <c r="BL119" s="7" t="str">
        <f t="shared" si="288"/>
        <v/>
      </c>
      <c r="BM119" s="7" t="str">
        <f t="shared" si="350"/>
        <v/>
      </c>
      <c r="BN119" s="12" t="str">
        <f t="shared" si="289"/>
        <v/>
      </c>
      <c r="BO119" s="9" t="str">
        <f t="shared" si="290"/>
        <v/>
      </c>
      <c r="BP119" s="2" t="str">
        <f t="shared" si="291"/>
        <v/>
      </c>
      <c r="BQ119" s="2" t="str">
        <f t="shared" si="292"/>
        <v/>
      </c>
      <c r="BR119" s="20" t="str">
        <f t="shared" si="358"/>
        <v/>
      </c>
      <c r="BS119" s="20" t="str">
        <f t="shared" si="358"/>
        <v/>
      </c>
      <c r="BT119" s="20" t="str">
        <f t="shared" si="358"/>
        <v/>
      </c>
      <c r="BU119" s="86" t="str">
        <f t="shared" si="293"/>
        <v/>
      </c>
      <c r="BV119" s="86" t="str">
        <f t="shared" si="294"/>
        <v/>
      </c>
      <c r="BW119" s="20" t="str">
        <f t="shared" si="358"/>
        <v/>
      </c>
      <c r="BX119" s="86" t="str">
        <f t="shared" si="358"/>
        <v/>
      </c>
      <c r="BY119" s="86" t="str">
        <f t="shared" si="358"/>
        <v/>
      </c>
      <c r="BZ119" s="86" t="str">
        <f t="shared" si="358"/>
        <v/>
      </c>
      <c r="CA119" s="86" t="str">
        <f t="shared" si="358"/>
        <v/>
      </c>
      <c r="CB119" s="86" t="str">
        <f t="shared" si="358"/>
        <v/>
      </c>
      <c r="CC119" s="86" t="str">
        <f t="shared" si="358"/>
        <v/>
      </c>
      <c r="CD119" s="86" t="str">
        <f t="shared" si="358"/>
        <v/>
      </c>
      <c r="CE119" s="20" t="str">
        <f t="shared" si="351"/>
        <v/>
      </c>
      <c r="CF119" s="14" t="str">
        <f t="shared" si="295"/>
        <v/>
      </c>
      <c r="CG119" s="14" t="str">
        <f t="shared" si="296"/>
        <v/>
      </c>
      <c r="CH119" s="8">
        <f t="shared" si="297"/>
        <v>0</v>
      </c>
      <c r="CI119" s="9" t="str">
        <f t="shared" si="298"/>
        <v/>
      </c>
      <c r="CJ119" s="9" t="str">
        <f t="shared" si="299"/>
        <v/>
      </c>
      <c r="CK119" s="9" t="str">
        <f t="shared" si="300"/>
        <v/>
      </c>
      <c r="CL119" s="9" t="str">
        <f t="shared" si="301"/>
        <v/>
      </c>
      <c r="CM119" s="9" t="str">
        <f t="shared" si="302"/>
        <v/>
      </c>
      <c r="CN119" s="9" t="str">
        <f t="shared" si="303"/>
        <v/>
      </c>
      <c r="CO119" s="9" t="str">
        <f t="shared" si="304"/>
        <v/>
      </c>
      <c r="CP119" s="9" t="str">
        <f t="shared" si="305"/>
        <v/>
      </c>
      <c r="CQ119" s="9" t="str">
        <f t="shared" si="306"/>
        <v/>
      </c>
      <c r="CR119" s="9" t="str">
        <f t="shared" si="307"/>
        <v/>
      </c>
      <c r="CS119" s="9" t="str">
        <f t="shared" si="308"/>
        <v/>
      </c>
      <c r="CT119" s="9" t="str">
        <f t="shared" si="309"/>
        <v/>
      </c>
      <c r="CU119" s="9" t="str">
        <f t="shared" si="310"/>
        <v/>
      </c>
      <c r="CV119" s="9" t="str">
        <f t="shared" si="311"/>
        <v/>
      </c>
      <c r="CW119" s="9" t="str">
        <f t="shared" si="312"/>
        <v/>
      </c>
      <c r="CX119" s="9" t="str">
        <f t="shared" si="313"/>
        <v/>
      </c>
      <c r="CY119" s="9" t="str">
        <f t="shared" si="314"/>
        <v/>
      </c>
      <c r="CZ119" s="9" t="str">
        <f t="shared" si="315"/>
        <v/>
      </c>
      <c r="DA119" s="9" t="str">
        <f t="shared" si="316"/>
        <v/>
      </c>
      <c r="DB119" s="9" t="str">
        <f t="shared" si="317"/>
        <v/>
      </c>
      <c r="DC119" s="9" t="str">
        <f t="shared" si="318"/>
        <v/>
      </c>
      <c r="DD119" s="2" t="str">
        <f t="shared" si="319"/>
        <v/>
      </c>
      <c r="DE119" s="2" t="str">
        <f t="shared" si="320"/>
        <v/>
      </c>
      <c r="DF119" s="2" t="str">
        <f t="shared" si="321"/>
        <v/>
      </c>
      <c r="DG119" s="2" t="str">
        <f t="shared" si="322"/>
        <v/>
      </c>
      <c r="DH119" s="2" t="str">
        <f t="shared" si="323"/>
        <v/>
      </c>
      <c r="DI119" s="2" t="str">
        <f t="shared" si="324"/>
        <v/>
      </c>
      <c r="DJ119" s="2" t="str">
        <f t="shared" si="325"/>
        <v/>
      </c>
      <c r="DK119" s="2" t="str">
        <f t="shared" si="326"/>
        <v/>
      </c>
      <c r="DL119" s="16" t="str">
        <f t="shared" si="327"/>
        <v/>
      </c>
      <c r="DM119" s="16" t="str">
        <f t="shared" si="328"/>
        <v/>
      </c>
      <c r="DN119" s="16" t="str">
        <f t="shared" si="329"/>
        <v/>
      </c>
      <c r="DO119" s="72" t="str">
        <f t="shared" si="330"/>
        <v/>
      </c>
      <c r="DP119" s="16" t="str">
        <f t="shared" si="331"/>
        <v/>
      </c>
      <c r="DQ119" s="16" t="str">
        <f t="shared" si="332"/>
        <v/>
      </c>
      <c r="DR119" s="2" t="str">
        <f t="shared" si="333"/>
        <v/>
      </c>
      <c r="DS119" s="2" t="str">
        <f t="shared" si="334"/>
        <v/>
      </c>
      <c r="DT119" s="2" t="str">
        <f t="shared" si="335"/>
        <v/>
      </c>
      <c r="DU119" s="2" t="str">
        <f t="shared" si="336"/>
        <v/>
      </c>
      <c r="DV119" s="15"/>
      <c r="DW119" s="17"/>
      <c r="DX119" s="17"/>
      <c r="DY119" s="47" t="str">
        <f t="shared" si="233"/>
        <v/>
      </c>
      <c r="DZ119" s="47" t="str">
        <f t="shared" si="233"/>
        <v/>
      </c>
      <c r="EA119" s="47" t="str">
        <f t="shared" si="233"/>
        <v/>
      </c>
      <c r="EB119" s="47" t="str">
        <f t="shared" si="233"/>
        <v/>
      </c>
      <c r="EC119" s="49" t="str">
        <f t="shared" si="233"/>
        <v/>
      </c>
      <c r="ED119" s="49" t="str">
        <f t="shared" si="233"/>
        <v/>
      </c>
      <c r="EE119" s="47" t="str">
        <f t="shared" si="233"/>
        <v/>
      </c>
      <c r="EF119" s="47" t="str">
        <f t="shared" si="233"/>
        <v/>
      </c>
      <c r="EG119" s="47" t="str">
        <f t="shared" si="148"/>
        <v/>
      </c>
      <c r="EH119" s="6">
        <f t="shared" si="234"/>
        <v>0</v>
      </c>
      <c r="EI119" s="6">
        <f t="shared" si="235"/>
        <v>0</v>
      </c>
      <c r="EJ119" s="2" t="str">
        <f t="shared" si="236"/>
        <v/>
      </c>
      <c r="EK119" s="2" t="str">
        <f t="shared" si="237"/>
        <v/>
      </c>
      <c r="EL119" s="2" t="str">
        <f t="shared" si="354"/>
        <v/>
      </c>
      <c r="EM119" s="2" t="str">
        <f t="shared" si="238"/>
        <v/>
      </c>
      <c r="EN119" s="2" t="str">
        <f t="shared" si="239"/>
        <v/>
      </c>
      <c r="EO119" s="2">
        <f t="shared" si="240"/>
        <v>0</v>
      </c>
      <c r="EP119" s="2">
        <f t="shared" si="337"/>
        <v>0</v>
      </c>
      <c r="EQ119" s="2"/>
      <c r="ER119" s="2"/>
      <c r="ES119" s="2"/>
      <c r="ET119" s="2"/>
      <c r="EU119" s="2"/>
      <c r="EV119" s="2"/>
      <c r="EW119" s="2">
        <f t="shared" si="241"/>
        <v>0</v>
      </c>
      <c r="EX119" s="2">
        <f t="shared" si="242"/>
        <v>0</v>
      </c>
      <c r="EY119" s="2">
        <f t="shared" si="338"/>
        <v>0</v>
      </c>
      <c r="EZ119" s="2">
        <f t="shared" si="243"/>
        <v>0</v>
      </c>
      <c r="FA119" s="2">
        <f t="shared" si="244"/>
        <v>0</v>
      </c>
      <c r="FB119" s="59"/>
      <c r="FC119" s="2">
        <f t="shared" si="245"/>
        <v>0</v>
      </c>
      <c r="FD119" s="2">
        <f t="shared" si="339"/>
        <v>0</v>
      </c>
      <c r="FE119" s="3">
        <f t="shared" si="352"/>
        <v>0</v>
      </c>
      <c r="FF119" s="3">
        <f t="shared" si="340"/>
        <v>0</v>
      </c>
      <c r="FG119" s="3">
        <f t="shared" si="341"/>
        <v>0</v>
      </c>
      <c r="FH119" s="3">
        <f t="shared" si="246"/>
        <v>0</v>
      </c>
      <c r="FI119" s="67">
        <f t="shared" si="247"/>
        <v>0</v>
      </c>
      <c r="FJ119" s="3">
        <f t="shared" si="248"/>
        <v>0</v>
      </c>
      <c r="FK119" s="3">
        <f t="shared" si="249"/>
        <v>0</v>
      </c>
      <c r="FL119" s="3">
        <f t="shared" si="342"/>
        <v>0</v>
      </c>
      <c r="FM119" s="3">
        <f t="shared" si="343"/>
        <v>0</v>
      </c>
      <c r="FN119" s="3">
        <f t="shared" si="344"/>
        <v>0</v>
      </c>
      <c r="FO119" s="2">
        <f t="shared" si="250"/>
        <v>0</v>
      </c>
      <c r="FP119" s="2">
        <f t="shared" si="251"/>
        <v>0</v>
      </c>
      <c r="FQ119" s="2">
        <f t="shared" si="345"/>
        <v>0</v>
      </c>
      <c r="FR119" s="6" t="str">
        <f>IF(A119=1,1,IF(DW119="","",COUNTA($DW$31:DW119)+1))</f>
        <v/>
      </c>
      <c r="FS119" s="6" t="str">
        <f t="shared" si="252"/>
        <v/>
      </c>
      <c r="FT119" s="43">
        <f t="shared" si="346"/>
        <v>0</v>
      </c>
      <c r="FU119" s="23">
        <f t="shared" si="347"/>
        <v>0</v>
      </c>
      <c r="FV119" s="21">
        <f t="shared" si="348"/>
        <v>0</v>
      </c>
    </row>
    <row r="120" spans="1:178">
      <c r="A120" s="4" t="str">
        <f t="shared" si="253"/>
        <v/>
      </c>
      <c r="B120" s="33"/>
      <c r="C120" s="33"/>
      <c r="D120" s="33"/>
      <c r="E120" s="33"/>
      <c r="F120" s="33"/>
      <c r="G120" s="11" t="str">
        <f t="shared" si="219"/>
        <v/>
      </c>
      <c r="H120" s="3" t="str">
        <f t="shared" si="254"/>
        <v/>
      </c>
      <c r="I120" s="3" t="str">
        <f t="shared" si="220"/>
        <v/>
      </c>
      <c r="J120" s="3" t="str">
        <f t="shared" si="255"/>
        <v/>
      </c>
      <c r="K120" s="3" t="str">
        <f t="shared" si="221"/>
        <v/>
      </c>
      <c r="L120" s="2" t="str">
        <f t="shared" si="222"/>
        <v/>
      </c>
      <c r="M120" s="8" t="str">
        <f t="shared" si="256"/>
        <v/>
      </c>
      <c r="N120" s="8" t="str">
        <f t="shared" si="223"/>
        <v/>
      </c>
      <c r="O120" s="8" t="str">
        <f t="shared" si="257"/>
        <v/>
      </c>
      <c r="P120" s="8" t="str">
        <f t="shared" si="224"/>
        <v/>
      </c>
      <c r="Q120" s="2" t="str">
        <f t="shared" si="225"/>
        <v/>
      </c>
      <c r="R120" s="3" t="str">
        <f t="shared" si="226"/>
        <v/>
      </c>
      <c r="S120" s="3" t="str">
        <f t="shared" si="227"/>
        <v/>
      </c>
      <c r="T120" s="3" t="str">
        <f t="shared" si="258"/>
        <v/>
      </c>
      <c r="U120" s="8" t="str">
        <f t="shared" si="228"/>
        <v/>
      </c>
      <c r="V120" s="2" t="str">
        <f t="shared" si="229"/>
        <v/>
      </c>
      <c r="W120" s="2" t="str">
        <f t="shared" si="230"/>
        <v/>
      </c>
      <c r="X120" s="2" t="str">
        <f t="shared" si="349"/>
        <v/>
      </c>
      <c r="Y120" s="2" t="str">
        <f t="shared" si="231"/>
        <v/>
      </c>
      <c r="Z120" s="46" t="str">
        <f t="shared" si="259"/>
        <v/>
      </c>
      <c r="AA120" s="46" t="str">
        <f t="shared" si="260"/>
        <v/>
      </c>
      <c r="AB120" s="47"/>
      <c r="AC120" s="46" t="str">
        <f t="shared" si="261"/>
        <v/>
      </c>
      <c r="AD120" s="47" t="str">
        <f t="shared" si="262"/>
        <v/>
      </c>
      <c r="AE120" s="48" t="str">
        <f t="shared" si="263"/>
        <v/>
      </c>
      <c r="AF120" s="49" t="str">
        <f t="shared" si="353"/>
        <v/>
      </c>
      <c r="AG120" s="49" t="str">
        <f t="shared" si="353"/>
        <v/>
      </c>
      <c r="AH120" s="49" t="str">
        <f t="shared" si="353"/>
        <v/>
      </c>
      <c r="AI120" s="47" t="str">
        <f t="shared" si="353"/>
        <v/>
      </c>
      <c r="AJ120" s="47" t="str">
        <f t="shared" si="353"/>
        <v/>
      </c>
      <c r="AK120" s="46" t="str">
        <f t="shared" si="357"/>
        <v/>
      </c>
      <c r="AL120" s="47"/>
      <c r="AM120" s="53" t="str">
        <f t="shared" si="264"/>
        <v/>
      </c>
      <c r="AN120" s="50" t="str">
        <f t="shared" si="265"/>
        <v/>
      </c>
      <c r="AO120" s="51"/>
      <c r="AP120" s="52" t="str">
        <f t="shared" si="266"/>
        <v/>
      </c>
      <c r="AQ120" s="52" t="str">
        <f t="shared" si="267"/>
        <v/>
      </c>
      <c r="AR120" s="47">
        <f t="shared" si="268"/>
        <v>0</v>
      </c>
      <c r="AS120" s="53" t="str">
        <f t="shared" si="269"/>
        <v/>
      </c>
      <c r="AT120" s="52" t="str">
        <f t="shared" si="270"/>
        <v/>
      </c>
      <c r="AU120" s="9" t="str">
        <f t="shared" si="271"/>
        <v/>
      </c>
      <c r="AV120" s="9" t="str">
        <f t="shared" si="272"/>
        <v/>
      </c>
      <c r="AW120" s="12" t="str">
        <f t="shared" si="273"/>
        <v/>
      </c>
      <c r="AX120" s="9" t="str">
        <f t="shared" si="274"/>
        <v/>
      </c>
      <c r="AY120" s="12" t="str">
        <f t="shared" si="275"/>
        <v/>
      </c>
      <c r="AZ120" s="10" t="str">
        <f t="shared" si="276"/>
        <v/>
      </c>
      <c r="BA120" s="10" t="str">
        <f t="shared" si="277"/>
        <v/>
      </c>
      <c r="BB120" s="10" t="str">
        <f t="shared" si="278"/>
        <v/>
      </c>
      <c r="BC120" s="10" t="str">
        <f t="shared" si="279"/>
        <v/>
      </c>
      <c r="BD120" s="10" t="str">
        <f t="shared" si="280"/>
        <v/>
      </c>
      <c r="BE120" s="12" t="str">
        <f t="shared" si="281"/>
        <v/>
      </c>
      <c r="BF120" s="9" t="str">
        <f t="shared" si="282"/>
        <v/>
      </c>
      <c r="BG120" s="9" t="str">
        <f t="shared" si="283"/>
        <v/>
      </c>
      <c r="BH120" s="7" t="str">
        <f t="shared" si="284"/>
        <v/>
      </c>
      <c r="BI120" s="7" t="str">
        <f t="shared" si="285"/>
        <v/>
      </c>
      <c r="BJ120" s="12" t="str">
        <f t="shared" si="286"/>
        <v/>
      </c>
      <c r="BK120" s="80" t="str">
        <f t="shared" si="287"/>
        <v/>
      </c>
      <c r="BL120" s="7" t="str">
        <f t="shared" si="288"/>
        <v/>
      </c>
      <c r="BM120" s="7" t="str">
        <f t="shared" si="350"/>
        <v/>
      </c>
      <c r="BN120" s="12" t="str">
        <f t="shared" si="289"/>
        <v/>
      </c>
      <c r="BO120" s="9" t="str">
        <f t="shared" si="290"/>
        <v/>
      </c>
      <c r="BP120" s="2" t="str">
        <f t="shared" si="291"/>
        <v/>
      </c>
      <c r="BQ120" s="2" t="str">
        <f t="shared" si="292"/>
        <v/>
      </c>
      <c r="BR120" s="20" t="str">
        <f t="shared" si="358"/>
        <v/>
      </c>
      <c r="BS120" s="20" t="str">
        <f t="shared" si="358"/>
        <v/>
      </c>
      <c r="BT120" s="20" t="str">
        <f t="shared" si="358"/>
        <v/>
      </c>
      <c r="BU120" s="86" t="str">
        <f t="shared" si="293"/>
        <v/>
      </c>
      <c r="BV120" s="86" t="str">
        <f t="shared" si="294"/>
        <v/>
      </c>
      <c r="BW120" s="20" t="str">
        <f t="shared" si="358"/>
        <v/>
      </c>
      <c r="BX120" s="86" t="str">
        <f t="shared" si="358"/>
        <v/>
      </c>
      <c r="BY120" s="86" t="str">
        <f t="shared" si="358"/>
        <v/>
      </c>
      <c r="BZ120" s="86" t="str">
        <f t="shared" si="358"/>
        <v/>
      </c>
      <c r="CA120" s="86" t="str">
        <f t="shared" si="358"/>
        <v/>
      </c>
      <c r="CB120" s="86" t="str">
        <f t="shared" si="358"/>
        <v/>
      </c>
      <c r="CC120" s="86" t="str">
        <f t="shared" si="358"/>
        <v/>
      </c>
      <c r="CD120" s="86" t="str">
        <f t="shared" si="358"/>
        <v/>
      </c>
      <c r="CE120" s="20" t="str">
        <f t="shared" si="351"/>
        <v/>
      </c>
      <c r="CF120" s="14" t="str">
        <f t="shared" si="295"/>
        <v/>
      </c>
      <c r="CG120" s="14" t="str">
        <f t="shared" si="296"/>
        <v/>
      </c>
      <c r="CH120" s="8">
        <f t="shared" si="297"/>
        <v>0</v>
      </c>
      <c r="CI120" s="9" t="str">
        <f t="shared" si="298"/>
        <v/>
      </c>
      <c r="CJ120" s="9" t="str">
        <f t="shared" si="299"/>
        <v/>
      </c>
      <c r="CK120" s="9" t="str">
        <f t="shared" si="300"/>
        <v/>
      </c>
      <c r="CL120" s="9" t="str">
        <f t="shared" si="301"/>
        <v/>
      </c>
      <c r="CM120" s="9" t="str">
        <f t="shared" si="302"/>
        <v/>
      </c>
      <c r="CN120" s="9" t="str">
        <f t="shared" si="303"/>
        <v/>
      </c>
      <c r="CO120" s="9" t="str">
        <f t="shared" si="304"/>
        <v/>
      </c>
      <c r="CP120" s="9" t="str">
        <f t="shared" si="305"/>
        <v/>
      </c>
      <c r="CQ120" s="9" t="str">
        <f t="shared" si="306"/>
        <v/>
      </c>
      <c r="CR120" s="9" t="str">
        <f t="shared" si="307"/>
        <v/>
      </c>
      <c r="CS120" s="9" t="str">
        <f t="shared" si="308"/>
        <v/>
      </c>
      <c r="CT120" s="9" t="str">
        <f t="shared" si="309"/>
        <v/>
      </c>
      <c r="CU120" s="9" t="str">
        <f t="shared" si="310"/>
        <v/>
      </c>
      <c r="CV120" s="9" t="str">
        <f t="shared" si="311"/>
        <v/>
      </c>
      <c r="CW120" s="9" t="str">
        <f t="shared" si="312"/>
        <v/>
      </c>
      <c r="CX120" s="9" t="str">
        <f t="shared" si="313"/>
        <v/>
      </c>
      <c r="CY120" s="9" t="str">
        <f t="shared" si="314"/>
        <v/>
      </c>
      <c r="CZ120" s="9" t="str">
        <f t="shared" si="315"/>
        <v/>
      </c>
      <c r="DA120" s="9" t="str">
        <f t="shared" si="316"/>
        <v/>
      </c>
      <c r="DB120" s="9" t="str">
        <f t="shared" si="317"/>
        <v/>
      </c>
      <c r="DC120" s="9" t="str">
        <f t="shared" si="318"/>
        <v/>
      </c>
      <c r="DD120" s="2" t="str">
        <f t="shared" si="319"/>
        <v/>
      </c>
      <c r="DE120" s="2" t="str">
        <f t="shared" si="320"/>
        <v/>
      </c>
      <c r="DF120" s="2" t="str">
        <f t="shared" si="321"/>
        <v/>
      </c>
      <c r="DG120" s="2" t="str">
        <f t="shared" si="322"/>
        <v/>
      </c>
      <c r="DH120" s="2" t="str">
        <f t="shared" si="323"/>
        <v/>
      </c>
      <c r="DI120" s="2" t="str">
        <f t="shared" si="324"/>
        <v/>
      </c>
      <c r="DJ120" s="2" t="str">
        <f t="shared" si="325"/>
        <v/>
      </c>
      <c r="DK120" s="2" t="str">
        <f t="shared" si="326"/>
        <v/>
      </c>
      <c r="DL120" s="16" t="str">
        <f t="shared" si="327"/>
        <v/>
      </c>
      <c r="DM120" s="16" t="str">
        <f t="shared" si="328"/>
        <v/>
      </c>
      <c r="DN120" s="16" t="str">
        <f t="shared" si="329"/>
        <v/>
      </c>
      <c r="DO120" s="72" t="str">
        <f t="shared" si="330"/>
        <v/>
      </c>
      <c r="DP120" s="16" t="str">
        <f t="shared" si="331"/>
        <v/>
      </c>
      <c r="DQ120" s="16" t="str">
        <f t="shared" si="332"/>
        <v/>
      </c>
      <c r="DR120" s="2" t="str">
        <f t="shared" si="333"/>
        <v/>
      </c>
      <c r="DS120" s="2" t="str">
        <f t="shared" si="334"/>
        <v/>
      </c>
      <c r="DT120" s="2" t="str">
        <f t="shared" si="335"/>
        <v/>
      </c>
      <c r="DU120" s="2" t="str">
        <f t="shared" si="336"/>
        <v/>
      </c>
      <c r="DV120" s="15"/>
      <c r="DW120" s="17"/>
      <c r="DX120" s="17"/>
      <c r="DY120" s="47" t="str">
        <f t="shared" si="233"/>
        <v/>
      </c>
      <c r="DZ120" s="47" t="str">
        <f t="shared" si="233"/>
        <v/>
      </c>
      <c r="EA120" s="47" t="str">
        <f t="shared" si="233"/>
        <v/>
      </c>
      <c r="EB120" s="47" t="str">
        <f t="shared" si="233"/>
        <v/>
      </c>
      <c r="EC120" s="49" t="str">
        <f t="shared" si="233"/>
        <v/>
      </c>
      <c r="ED120" s="49" t="str">
        <f t="shared" si="233"/>
        <v/>
      </c>
      <c r="EE120" s="47" t="str">
        <f t="shared" si="233"/>
        <v/>
      </c>
      <c r="EF120" s="47" t="str">
        <f t="shared" si="233"/>
        <v/>
      </c>
      <c r="EG120" s="47" t="str">
        <f t="shared" si="148"/>
        <v/>
      </c>
      <c r="EH120" s="6">
        <f t="shared" si="234"/>
        <v>0</v>
      </c>
      <c r="EI120" s="6">
        <f t="shared" si="235"/>
        <v>0</v>
      </c>
      <c r="EJ120" s="2" t="str">
        <f t="shared" si="236"/>
        <v/>
      </c>
      <c r="EK120" s="2" t="str">
        <f t="shared" si="237"/>
        <v/>
      </c>
      <c r="EL120" s="2" t="str">
        <f t="shared" si="354"/>
        <v/>
      </c>
      <c r="EM120" s="2" t="str">
        <f t="shared" si="238"/>
        <v/>
      </c>
      <c r="EN120" s="2" t="str">
        <f t="shared" si="239"/>
        <v/>
      </c>
      <c r="EO120" s="2">
        <f t="shared" si="240"/>
        <v>0</v>
      </c>
      <c r="EP120" s="2">
        <f t="shared" si="337"/>
        <v>0</v>
      </c>
      <c r="EQ120" s="2"/>
      <c r="ER120" s="2"/>
      <c r="ES120" s="2"/>
      <c r="ET120" s="2"/>
      <c r="EU120" s="2"/>
      <c r="EV120" s="2"/>
      <c r="EW120" s="2">
        <f t="shared" si="241"/>
        <v>0</v>
      </c>
      <c r="EX120" s="2">
        <f t="shared" si="242"/>
        <v>0</v>
      </c>
      <c r="EY120" s="2">
        <f t="shared" si="338"/>
        <v>0</v>
      </c>
      <c r="EZ120" s="2">
        <f t="shared" si="243"/>
        <v>0</v>
      </c>
      <c r="FA120" s="2">
        <f t="shared" si="244"/>
        <v>0</v>
      </c>
      <c r="FB120" s="59"/>
      <c r="FC120" s="2">
        <f t="shared" si="245"/>
        <v>0</v>
      </c>
      <c r="FD120" s="2">
        <f t="shared" si="339"/>
        <v>0</v>
      </c>
      <c r="FE120" s="3">
        <f t="shared" si="352"/>
        <v>0</v>
      </c>
      <c r="FF120" s="3">
        <f t="shared" si="340"/>
        <v>0</v>
      </c>
      <c r="FG120" s="3">
        <f t="shared" si="341"/>
        <v>0</v>
      </c>
      <c r="FH120" s="3">
        <f t="shared" si="246"/>
        <v>0</v>
      </c>
      <c r="FI120" s="67">
        <f t="shared" si="247"/>
        <v>0</v>
      </c>
      <c r="FJ120" s="3">
        <f t="shared" si="248"/>
        <v>0</v>
      </c>
      <c r="FK120" s="3">
        <f t="shared" si="249"/>
        <v>0</v>
      </c>
      <c r="FL120" s="3">
        <f t="shared" si="342"/>
        <v>0</v>
      </c>
      <c r="FM120" s="3">
        <f t="shared" si="343"/>
        <v>0</v>
      </c>
      <c r="FN120" s="3">
        <f t="shared" si="344"/>
        <v>0</v>
      </c>
      <c r="FO120" s="2">
        <f t="shared" si="250"/>
        <v>0</v>
      </c>
      <c r="FP120" s="2">
        <f t="shared" si="251"/>
        <v>0</v>
      </c>
      <c r="FQ120" s="2">
        <f t="shared" si="345"/>
        <v>0</v>
      </c>
      <c r="FR120" s="6" t="str">
        <f>IF(A120=1,1,IF(DW120="","",COUNTA($DW$31:DW120)+1))</f>
        <v/>
      </c>
      <c r="FS120" s="6" t="str">
        <f t="shared" si="252"/>
        <v/>
      </c>
      <c r="FT120" s="43">
        <f t="shared" si="346"/>
        <v>0</v>
      </c>
      <c r="FU120" s="23">
        <f t="shared" si="347"/>
        <v>0</v>
      </c>
      <c r="FV120" s="21">
        <f t="shared" si="348"/>
        <v>0</v>
      </c>
    </row>
    <row r="121" spans="1:178">
      <c r="A121" s="4" t="str">
        <f t="shared" si="253"/>
        <v/>
      </c>
      <c r="B121" s="33"/>
      <c r="C121" s="33"/>
      <c r="D121" s="33"/>
      <c r="E121" s="33"/>
      <c r="F121" s="33"/>
      <c r="G121" s="11" t="str">
        <f t="shared" si="219"/>
        <v/>
      </c>
      <c r="H121" s="3" t="str">
        <f t="shared" si="254"/>
        <v/>
      </c>
      <c r="I121" s="3" t="str">
        <f t="shared" si="220"/>
        <v/>
      </c>
      <c r="J121" s="3" t="str">
        <f t="shared" si="255"/>
        <v/>
      </c>
      <c r="K121" s="3" t="str">
        <f t="shared" si="221"/>
        <v/>
      </c>
      <c r="L121" s="2" t="str">
        <f t="shared" si="222"/>
        <v/>
      </c>
      <c r="M121" s="8" t="str">
        <f t="shared" si="256"/>
        <v/>
      </c>
      <c r="N121" s="8" t="str">
        <f t="shared" si="223"/>
        <v/>
      </c>
      <c r="O121" s="8" t="str">
        <f t="shared" si="257"/>
        <v/>
      </c>
      <c r="P121" s="8" t="str">
        <f t="shared" si="224"/>
        <v/>
      </c>
      <c r="Q121" s="2" t="str">
        <f t="shared" si="225"/>
        <v/>
      </c>
      <c r="R121" s="3" t="str">
        <f t="shared" si="226"/>
        <v/>
      </c>
      <c r="S121" s="3" t="str">
        <f t="shared" si="227"/>
        <v/>
      </c>
      <c r="T121" s="3" t="str">
        <f t="shared" si="258"/>
        <v/>
      </c>
      <c r="U121" s="8" t="str">
        <f t="shared" si="228"/>
        <v/>
      </c>
      <c r="V121" s="2" t="str">
        <f t="shared" si="229"/>
        <v/>
      </c>
      <c r="W121" s="2" t="str">
        <f t="shared" si="230"/>
        <v/>
      </c>
      <c r="X121" s="2" t="str">
        <f t="shared" si="349"/>
        <v/>
      </c>
      <c r="Y121" s="2" t="str">
        <f t="shared" si="231"/>
        <v/>
      </c>
      <c r="Z121" s="46" t="str">
        <f t="shared" si="259"/>
        <v/>
      </c>
      <c r="AA121" s="46" t="str">
        <f t="shared" si="260"/>
        <v/>
      </c>
      <c r="AB121" s="47"/>
      <c r="AC121" s="46" t="str">
        <f t="shared" si="261"/>
        <v/>
      </c>
      <c r="AD121" s="47" t="str">
        <f t="shared" si="262"/>
        <v/>
      </c>
      <c r="AE121" s="48" t="str">
        <f t="shared" si="263"/>
        <v/>
      </c>
      <c r="AF121" s="49" t="str">
        <f t="shared" si="353"/>
        <v/>
      </c>
      <c r="AG121" s="49" t="str">
        <f t="shared" si="353"/>
        <v/>
      </c>
      <c r="AH121" s="49" t="str">
        <f t="shared" si="353"/>
        <v/>
      </c>
      <c r="AI121" s="47" t="str">
        <f t="shared" si="353"/>
        <v/>
      </c>
      <c r="AJ121" s="47" t="str">
        <f t="shared" si="353"/>
        <v/>
      </c>
      <c r="AK121" s="46" t="str">
        <f t="shared" si="357"/>
        <v/>
      </c>
      <c r="AL121" s="47"/>
      <c r="AM121" s="53" t="str">
        <f t="shared" si="264"/>
        <v/>
      </c>
      <c r="AN121" s="50" t="str">
        <f t="shared" si="265"/>
        <v/>
      </c>
      <c r="AO121" s="51"/>
      <c r="AP121" s="52" t="str">
        <f t="shared" si="266"/>
        <v/>
      </c>
      <c r="AQ121" s="52" t="str">
        <f t="shared" si="267"/>
        <v/>
      </c>
      <c r="AR121" s="47">
        <f t="shared" si="268"/>
        <v>0</v>
      </c>
      <c r="AS121" s="53" t="str">
        <f t="shared" si="269"/>
        <v/>
      </c>
      <c r="AT121" s="52" t="str">
        <f t="shared" si="270"/>
        <v/>
      </c>
      <c r="AU121" s="9" t="str">
        <f t="shared" si="271"/>
        <v/>
      </c>
      <c r="AV121" s="9" t="str">
        <f t="shared" si="272"/>
        <v/>
      </c>
      <c r="AW121" s="12" t="str">
        <f t="shared" si="273"/>
        <v/>
      </c>
      <c r="AX121" s="9" t="str">
        <f t="shared" si="274"/>
        <v/>
      </c>
      <c r="AY121" s="12" t="str">
        <f t="shared" si="275"/>
        <v/>
      </c>
      <c r="AZ121" s="10" t="str">
        <f t="shared" si="276"/>
        <v/>
      </c>
      <c r="BA121" s="10" t="str">
        <f t="shared" si="277"/>
        <v/>
      </c>
      <c r="BB121" s="10" t="str">
        <f t="shared" si="278"/>
        <v/>
      </c>
      <c r="BC121" s="10" t="str">
        <f t="shared" si="279"/>
        <v/>
      </c>
      <c r="BD121" s="10" t="str">
        <f t="shared" si="280"/>
        <v/>
      </c>
      <c r="BE121" s="12" t="str">
        <f t="shared" si="281"/>
        <v/>
      </c>
      <c r="BF121" s="9" t="str">
        <f t="shared" si="282"/>
        <v/>
      </c>
      <c r="BG121" s="9" t="str">
        <f t="shared" si="283"/>
        <v/>
      </c>
      <c r="BH121" s="7" t="str">
        <f t="shared" si="284"/>
        <v/>
      </c>
      <c r="BI121" s="7" t="str">
        <f t="shared" si="285"/>
        <v/>
      </c>
      <c r="BJ121" s="12" t="str">
        <f t="shared" si="286"/>
        <v/>
      </c>
      <c r="BK121" s="80" t="str">
        <f t="shared" si="287"/>
        <v/>
      </c>
      <c r="BL121" s="7" t="str">
        <f t="shared" si="288"/>
        <v/>
      </c>
      <c r="BM121" s="7" t="str">
        <f t="shared" si="350"/>
        <v/>
      </c>
      <c r="BN121" s="12" t="str">
        <f t="shared" si="289"/>
        <v/>
      </c>
      <c r="BO121" s="9" t="str">
        <f t="shared" si="290"/>
        <v/>
      </c>
      <c r="BP121" s="2" t="str">
        <f t="shared" si="291"/>
        <v/>
      </c>
      <c r="BQ121" s="2" t="str">
        <f t="shared" si="292"/>
        <v/>
      </c>
      <c r="BR121" s="20" t="str">
        <f t="shared" si="358"/>
        <v/>
      </c>
      <c r="BS121" s="20" t="str">
        <f t="shared" si="358"/>
        <v/>
      </c>
      <c r="BT121" s="20" t="str">
        <f t="shared" si="358"/>
        <v/>
      </c>
      <c r="BU121" s="86" t="str">
        <f t="shared" si="293"/>
        <v/>
      </c>
      <c r="BV121" s="86" t="str">
        <f t="shared" si="294"/>
        <v/>
      </c>
      <c r="BW121" s="20" t="str">
        <f t="shared" si="358"/>
        <v/>
      </c>
      <c r="BX121" s="86" t="str">
        <f t="shared" si="358"/>
        <v/>
      </c>
      <c r="BY121" s="86" t="str">
        <f t="shared" si="358"/>
        <v/>
      </c>
      <c r="BZ121" s="86" t="str">
        <f t="shared" ref="BY121:CD136" si="359">IF($A121="","",BZ$30)</f>
        <v/>
      </c>
      <c r="CA121" s="86" t="str">
        <f t="shared" si="359"/>
        <v/>
      </c>
      <c r="CB121" s="86" t="str">
        <f t="shared" si="359"/>
        <v/>
      </c>
      <c r="CC121" s="86" t="str">
        <f t="shared" si="359"/>
        <v/>
      </c>
      <c r="CD121" s="86" t="str">
        <f t="shared" si="359"/>
        <v/>
      </c>
      <c r="CE121" s="20" t="str">
        <f t="shared" si="351"/>
        <v/>
      </c>
      <c r="CF121" s="14" t="str">
        <f t="shared" si="295"/>
        <v/>
      </c>
      <c r="CG121" s="14" t="str">
        <f t="shared" si="296"/>
        <v/>
      </c>
      <c r="CH121" s="8">
        <f t="shared" si="297"/>
        <v>0</v>
      </c>
      <c r="CI121" s="9" t="str">
        <f t="shared" si="298"/>
        <v/>
      </c>
      <c r="CJ121" s="9" t="str">
        <f t="shared" si="299"/>
        <v/>
      </c>
      <c r="CK121" s="9" t="str">
        <f t="shared" si="300"/>
        <v/>
      </c>
      <c r="CL121" s="9" t="str">
        <f t="shared" si="301"/>
        <v/>
      </c>
      <c r="CM121" s="9" t="str">
        <f t="shared" si="302"/>
        <v/>
      </c>
      <c r="CN121" s="9" t="str">
        <f t="shared" si="303"/>
        <v/>
      </c>
      <c r="CO121" s="9" t="str">
        <f t="shared" si="304"/>
        <v/>
      </c>
      <c r="CP121" s="9" t="str">
        <f t="shared" si="305"/>
        <v/>
      </c>
      <c r="CQ121" s="9" t="str">
        <f t="shared" si="306"/>
        <v/>
      </c>
      <c r="CR121" s="9" t="str">
        <f t="shared" si="307"/>
        <v/>
      </c>
      <c r="CS121" s="9" t="str">
        <f t="shared" si="308"/>
        <v/>
      </c>
      <c r="CT121" s="9" t="str">
        <f t="shared" si="309"/>
        <v/>
      </c>
      <c r="CU121" s="9" t="str">
        <f t="shared" si="310"/>
        <v/>
      </c>
      <c r="CV121" s="9" t="str">
        <f t="shared" si="311"/>
        <v/>
      </c>
      <c r="CW121" s="9" t="str">
        <f t="shared" si="312"/>
        <v/>
      </c>
      <c r="CX121" s="9" t="str">
        <f t="shared" si="313"/>
        <v/>
      </c>
      <c r="CY121" s="9" t="str">
        <f t="shared" si="314"/>
        <v/>
      </c>
      <c r="CZ121" s="9" t="str">
        <f t="shared" si="315"/>
        <v/>
      </c>
      <c r="DA121" s="9" t="str">
        <f t="shared" si="316"/>
        <v/>
      </c>
      <c r="DB121" s="9" t="str">
        <f t="shared" si="317"/>
        <v/>
      </c>
      <c r="DC121" s="9" t="str">
        <f t="shared" si="318"/>
        <v/>
      </c>
      <c r="DD121" s="2" t="str">
        <f t="shared" si="319"/>
        <v/>
      </c>
      <c r="DE121" s="2" t="str">
        <f t="shared" si="320"/>
        <v/>
      </c>
      <c r="DF121" s="2" t="str">
        <f t="shared" si="321"/>
        <v/>
      </c>
      <c r="DG121" s="2" t="str">
        <f t="shared" si="322"/>
        <v/>
      </c>
      <c r="DH121" s="2" t="str">
        <f t="shared" si="323"/>
        <v/>
      </c>
      <c r="DI121" s="2" t="str">
        <f t="shared" si="324"/>
        <v/>
      </c>
      <c r="DJ121" s="2" t="str">
        <f t="shared" si="325"/>
        <v/>
      </c>
      <c r="DK121" s="2" t="str">
        <f t="shared" si="326"/>
        <v/>
      </c>
      <c r="DL121" s="16" t="str">
        <f t="shared" si="327"/>
        <v/>
      </c>
      <c r="DM121" s="16" t="str">
        <f t="shared" si="328"/>
        <v/>
      </c>
      <c r="DN121" s="16" t="str">
        <f t="shared" si="329"/>
        <v/>
      </c>
      <c r="DO121" s="72" t="str">
        <f t="shared" si="330"/>
        <v/>
      </c>
      <c r="DP121" s="16" t="str">
        <f t="shared" si="331"/>
        <v/>
      </c>
      <c r="DQ121" s="16" t="str">
        <f t="shared" si="332"/>
        <v/>
      </c>
      <c r="DR121" s="2" t="str">
        <f t="shared" si="333"/>
        <v/>
      </c>
      <c r="DS121" s="2" t="str">
        <f t="shared" si="334"/>
        <v/>
      </c>
      <c r="DT121" s="2" t="str">
        <f t="shared" si="335"/>
        <v/>
      </c>
      <c r="DU121" s="2" t="str">
        <f t="shared" si="336"/>
        <v/>
      </c>
      <c r="DV121" s="15"/>
      <c r="DW121" s="17"/>
      <c r="DX121" s="17"/>
      <c r="DY121" s="47" t="str">
        <f t="shared" si="233"/>
        <v/>
      </c>
      <c r="DZ121" s="47" t="str">
        <f t="shared" si="233"/>
        <v/>
      </c>
      <c r="EA121" s="47" t="str">
        <f t="shared" si="233"/>
        <v/>
      </c>
      <c r="EB121" s="47" t="str">
        <f t="shared" si="233"/>
        <v/>
      </c>
      <c r="EC121" s="49" t="str">
        <f t="shared" si="233"/>
        <v/>
      </c>
      <c r="ED121" s="49" t="str">
        <f t="shared" si="233"/>
        <v/>
      </c>
      <c r="EE121" s="47" t="str">
        <f t="shared" si="233"/>
        <v/>
      </c>
      <c r="EF121" s="47" t="str">
        <f t="shared" si="233"/>
        <v/>
      </c>
      <c r="EG121" s="47" t="str">
        <f t="shared" si="148"/>
        <v/>
      </c>
      <c r="EH121" s="6">
        <f t="shared" si="234"/>
        <v>0</v>
      </c>
      <c r="EI121" s="6">
        <f t="shared" si="235"/>
        <v>0</v>
      </c>
      <c r="EJ121" s="2" t="str">
        <f t="shared" si="236"/>
        <v/>
      </c>
      <c r="EK121" s="2" t="str">
        <f t="shared" si="237"/>
        <v/>
      </c>
      <c r="EL121" s="2" t="str">
        <f t="shared" si="354"/>
        <v/>
      </c>
      <c r="EM121" s="2" t="str">
        <f t="shared" si="238"/>
        <v/>
      </c>
      <c r="EN121" s="2" t="str">
        <f t="shared" si="239"/>
        <v/>
      </c>
      <c r="EO121" s="2">
        <f t="shared" si="240"/>
        <v>0</v>
      </c>
      <c r="EP121" s="2">
        <f t="shared" si="337"/>
        <v>0</v>
      </c>
      <c r="EQ121" s="2"/>
      <c r="ER121" s="2"/>
      <c r="ES121" s="2"/>
      <c r="ET121" s="2"/>
      <c r="EU121" s="2"/>
      <c r="EV121" s="2"/>
      <c r="EW121" s="2">
        <f t="shared" si="241"/>
        <v>0</v>
      </c>
      <c r="EX121" s="2">
        <f t="shared" si="242"/>
        <v>0</v>
      </c>
      <c r="EY121" s="2">
        <f t="shared" si="338"/>
        <v>0</v>
      </c>
      <c r="EZ121" s="2">
        <f t="shared" si="243"/>
        <v>0</v>
      </c>
      <c r="FA121" s="2">
        <f t="shared" si="244"/>
        <v>0</v>
      </c>
      <c r="FB121" s="59"/>
      <c r="FC121" s="2">
        <f t="shared" si="245"/>
        <v>0</v>
      </c>
      <c r="FD121" s="2">
        <f t="shared" si="339"/>
        <v>0</v>
      </c>
      <c r="FE121" s="3">
        <f t="shared" si="352"/>
        <v>0</v>
      </c>
      <c r="FF121" s="3">
        <f t="shared" si="340"/>
        <v>0</v>
      </c>
      <c r="FG121" s="3">
        <f t="shared" si="341"/>
        <v>0</v>
      </c>
      <c r="FH121" s="3">
        <f t="shared" si="246"/>
        <v>0</v>
      </c>
      <c r="FI121" s="67">
        <f t="shared" si="247"/>
        <v>0</v>
      </c>
      <c r="FJ121" s="3">
        <f t="shared" si="248"/>
        <v>0</v>
      </c>
      <c r="FK121" s="3">
        <f t="shared" si="249"/>
        <v>0</v>
      </c>
      <c r="FL121" s="3">
        <f t="shared" si="342"/>
        <v>0</v>
      </c>
      <c r="FM121" s="3">
        <f t="shared" si="343"/>
        <v>0</v>
      </c>
      <c r="FN121" s="3">
        <f t="shared" si="344"/>
        <v>0</v>
      </c>
      <c r="FO121" s="2">
        <f t="shared" si="250"/>
        <v>0</v>
      </c>
      <c r="FP121" s="2">
        <f t="shared" si="251"/>
        <v>0</v>
      </c>
      <c r="FQ121" s="2">
        <f t="shared" si="345"/>
        <v>0</v>
      </c>
      <c r="FR121" s="6" t="str">
        <f>IF(A121=1,1,IF(DW121="","",COUNTA($DW$31:DW121)+1))</f>
        <v/>
      </c>
      <c r="FS121" s="6" t="str">
        <f t="shared" si="252"/>
        <v/>
      </c>
      <c r="FT121" s="43">
        <f t="shared" si="346"/>
        <v>0</v>
      </c>
      <c r="FU121" s="23">
        <f t="shared" si="347"/>
        <v>0</v>
      </c>
      <c r="FV121" s="21">
        <f t="shared" si="348"/>
        <v>0</v>
      </c>
    </row>
    <row r="122" spans="1:178">
      <c r="A122" s="4" t="str">
        <f t="shared" si="253"/>
        <v/>
      </c>
      <c r="B122" s="33"/>
      <c r="C122" s="33"/>
      <c r="D122" s="33"/>
      <c r="E122" s="33"/>
      <c r="F122" s="33"/>
      <c r="G122" s="11" t="str">
        <f t="shared" si="219"/>
        <v/>
      </c>
      <c r="H122" s="3" t="str">
        <f t="shared" si="254"/>
        <v/>
      </c>
      <c r="I122" s="3" t="str">
        <f t="shared" si="220"/>
        <v/>
      </c>
      <c r="J122" s="3" t="str">
        <f t="shared" si="255"/>
        <v/>
      </c>
      <c r="K122" s="3" t="str">
        <f t="shared" si="221"/>
        <v/>
      </c>
      <c r="L122" s="2" t="str">
        <f t="shared" si="222"/>
        <v/>
      </c>
      <c r="M122" s="8" t="str">
        <f t="shared" si="256"/>
        <v/>
      </c>
      <c r="N122" s="8" t="str">
        <f t="shared" si="223"/>
        <v/>
      </c>
      <c r="O122" s="8" t="str">
        <f t="shared" si="257"/>
        <v/>
      </c>
      <c r="P122" s="8" t="str">
        <f t="shared" si="224"/>
        <v/>
      </c>
      <c r="Q122" s="2" t="str">
        <f t="shared" si="225"/>
        <v/>
      </c>
      <c r="R122" s="3" t="str">
        <f t="shared" si="226"/>
        <v/>
      </c>
      <c r="S122" s="3" t="str">
        <f t="shared" si="227"/>
        <v/>
      </c>
      <c r="T122" s="3" t="str">
        <f t="shared" si="258"/>
        <v/>
      </c>
      <c r="U122" s="8" t="str">
        <f t="shared" si="228"/>
        <v/>
      </c>
      <c r="V122" s="2" t="str">
        <f t="shared" si="229"/>
        <v/>
      </c>
      <c r="W122" s="2" t="str">
        <f t="shared" si="230"/>
        <v/>
      </c>
      <c r="X122" s="2" t="str">
        <f t="shared" si="349"/>
        <v/>
      </c>
      <c r="Y122" s="2" t="str">
        <f t="shared" si="231"/>
        <v/>
      </c>
      <c r="Z122" s="46" t="str">
        <f t="shared" si="259"/>
        <v/>
      </c>
      <c r="AA122" s="46" t="str">
        <f t="shared" si="260"/>
        <v/>
      </c>
      <c r="AB122" s="47"/>
      <c r="AC122" s="46" t="str">
        <f t="shared" si="261"/>
        <v/>
      </c>
      <c r="AD122" s="47" t="str">
        <f t="shared" si="262"/>
        <v/>
      </c>
      <c r="AE122" s="48" t="str">
        <f t="shared" si="263"/>
        <v/>
      </c>
      <c r="AF122" s="49" t="str">
        <f t="shared" si="353"/>
        <v/>
      </c>
      <c r="AG122" s="49" t="str">
        <f t="shared" si="353"/>
        <v/>
      </c>
      <c r="AH122" s="49" t="str">
        <f t="shared" si="353"/>
        <v/>
      </c>
      <c r="AI122" s="47" t="str">
        <f t="shared" si="353"/>
        <v/>
      </c>
      <c r="AJ122" s="47" t="str">
        <f t="shared" si="353"/>
        <v/>
      </c>
      <c r="AK122" s="46" t="str">
        <f t="shared" si="357"/>
        <v/>
      </c>
      <c r="AL122" s="47"/>
      <c r="AM122" s="53" t="str">
        <f t="shared" si="264"/>
        <v/>
      </c>
      <c r="AN122" s="50" t="str">
        <f t="shared" si="265"/>
        <v/>
      </c>
      <c r="AO122" s="51"/>
      <c r="AP122" s="52" t="str">
        <f t="shared" si="266"/>
        <v/>
      </c>
      <c r="AQ122" s="52" t="str">
        <f t="shared" si="267"/>
        <v/>
      </c>
      <c r="AR122" s="47">
        <f t="shared" si="268"/>
        <v>0</v>
      </c>
      <c r="AS122" s="53" t="str">
        <f t="shared" si="269"/>
        <v/>
      </c>
      <c r="AT122" s="52" t="str">
        <f t="shared" si="270"/>
        <v/>
      </c>
      <c r="AU122" s="9" t="str">
        <f t="shared" si="271"/>
        <v/>
      </c>
      <c r="AV122" s="9" t="str">
        <f t="shared" si="272"/>
        <v/>
      </c>
      <c r="AW122" s="12" t="str">
        <f t="shared" si="273"/>
        <v/>
      </c>
      <c r="AX122" s="9" t="str">
        <f t="shared" si="274"/>
        <v/>
      </c>
      <c r="AY122" s="12" t="str">
        <f t="shared" si="275"/>
        <v/>
      </c>
      <c r="AZ122" s="10" t="str">
        <f t="shared" si="276"/>
        <v/>
      </c>
      <c r="BA122" s="10" t="str">
        <f t="shared" si="277"/>
        <v/>
      </c>
      <c r="BB122" s="10" t="str">
        <f t="shared" si="278"/>
        <v/>
      </c>
      <c r="BC122" s="10" t="str">
        <f t="shared" si="279"/>
        <v/>
      </c>
      <c r="BD122" s="10" t="str">
        <f t="shared" si="280"/>
        <v/>
      </c>
      <c r="BE122" s="12" t="str">
        <f t="shared" si="281"/>
        <v/>
      </c>
      <c r="BF122" s="9" t="str">
        <f t="shared" si="282"/>
        <v/>
      </c>
      <c r="BG122" s="9" t="str">
        <f t="shared" si="283"/>
        <v/>
      </c>
      <c r="BH122" s="7" t="str">
        <f t="shared" si="284"/>
        <v/>
      </c>
      <c r="BI122" s="7" t="str">
        <f t="shared" si="285"/>
        <v/>
      </c>
      <c r="BJ122" s="12" t="str">
        <f t="shared" si="286"/>
        <v/>
      </c>
      <c r="BK122" s="80" t="str">
        <f t="shared" si="287"/>
        <v/>
      </c>
      <c r="BL122" s="7" t="str">
        <f t="shared" si="288"/>
        <v/>
      </c>
      <c r="BM122" s="7" t="str">
        <f t="shared" si="350"/>
        <v/>
      </c>
      <c r="BN122" s="12" t="str">
        <f t="shared" si="289"/>
        <v/>
      </c>
      <c r="BO122" s="9" t="str">
        <f t="shared" si="290"/>
        <v/>
      </c>
      <c r="BP122" s="2" t="str">
        <f t="shared" si="291"/>
        <v/>
      </c>
      <c r="BQ122" s="2" t="str">
        <f t="shared" si="292"/>
        <v/>
      </c>
      <c r="BR122" s="20" t="str">
        <f t="shared" si="358"/>
        <v/>
      </c>
      <c r="BS122" s="20" t="str">
        <f t="shared" si="358"/>
        <v/>
      </c>
      <c r="BT122" s="20" t="str">
        <f t="shared" si="358"/>
        <v/>
      </c>
      <c r="BU122" s="86" t="str">
        <f t="shared" si="293"/>
        <v/>
      </c>
      <c r="BV122" s="86" t="str">
        <f t="shared" si="294"/>
        <v/>
      </c>
      <c r="BW122" s="20" t="str">
        <f t="shared" si="358"/>
        <v/>
      </c>
      <c r="BX122" s="86" t="str">
        <f t="shared" si="358"/>
        <v/>
      </c>
      <c r="BY122" s="86" t="str">
        <f t="shared" si="359"/>
        <v/>
      </c>
      <c r="BZ122" s="86" t="str">
        <f t="shared" si="359"/>
        <v/>
      </c>
      <c r="CA122" s="86" t="str">
        <f t="shared" si="359"/>
        <v/>
      </c>
      <c r="CB122" s="86" t="str">
        <f t="shared" si="359"/>
        <v/>
      </c>
      <c r="CC122" s="86" t="str">
        <f t="shared" si="359"/>
        <v/>
      </c>
      <c r="CD122" s="86" t="str">
        <f t="shared" si="359"/>
        <v/>
      </c>
      <c r="CE122" s="20" t="str">
        <f t="shared" si="351"/>
        <v/>
      </c>
      <c r="CF122" s="14" t="str">
        <f t="shared" si="295"/>
        <v/>
      </c>
      <c r="CG122" s="14" t="str">
        <f t="shared" si="296"/>
        <v/>
      </c>
      <c r="CH122" s="8">
        <f t="shared" si="297"/>
        <v>0</v>
      </c>
      <c r="CI122" s="9" t="str">
        <f t="shared" si="298"/>
        <v/>
      </c>
      <c r="CJ122" s="9" t="str">
        <f t="shared" si="299"/>
        <v/>
      </c>
      <c r="CK122" s="9" t="str">
        <f t="shared" si="300"/>
        <v/>
      </c>
      <c r="CL122" s="9" t="str">
        <f t="shared" si="301"/>
        <v/>
      </c>
      <c r="CM122" s="9" t="str">
        <f t="shared" si="302"/>
        <v/>
      </c>
      <c r="CN122" s="9" t="str">
        <f t="shared" si="303"/>
        <v/>
      </c>
      <c r="CO122" s="9" t="str">
        <f t="shared" si="304"/>
        <v/>
      </c>
      <c r="CP122" s="9" t="str">
        <f t="shared" si="305"/>
        <v/>
      </c>
      <c r="CQ122" s="9" t="str">
        <f t="shared" si="306"/>
        <v/>
      </c>
      <c r="CR122" s="9" t="str">
        <f t="shared" si="307"/>
        <v/>
      </c>
      <c r="CS122" s="9" t="str">
        <f t="shared" si="308"/>
        <v/>
      </c>
      <c r="CT122" s="9" t="str">
        <f t="shared" si="309"/>
        <v/>
      </c>
      <c r="CU122" s="9" t="str">
        <f t="shared" si="310"/>
        <v/>
      </c>
      <c r="CV122" s="9" t="str">
        <f t="shared" si="311"/>
        <v/>
      </c>
      <c r="CW122" s="9" t="str">
        <f t="shared" si="312"/>
        <v/>
      </c>
      <c r="CX122" s="9" t="str">
        <f t="shared" si="313"/>
        <v/>
      </c>
      <c r="CY122" s="9" t="str">
        <f t="shared" si="314"/>
        <v/>
      </c>
      <c r="CZ122" s="9" t="str">
        <f t="shared" si="315"/>
        <v/>
      </c>
      <c r="DA122" s="9" t="str">
        <f t="shared" si="316"/>
        <v/>
      </c>
      <c r="DB122" s="9" t="str">
        <f t="shared" si="317"/>
        <v/>
      </c>
      <c r="DC122" s="9" t="str">
        <f t="shared" si="318"/>
        <v/>
      </c>
      <c r="DD122" s="2" t="str">
        <f t="shared" si="319"/>
        <v/>
      </c>
      <c r="DE122" s="2" t="str">
        <f t="shared" si="320"/>
        <v/>
      </c>
      <c r="DF122" s="2" t="str">
        <f t="shared" si="321"/>
        <v/>
      </c>
      <c r="DG122" s="2" t="str">
        <f t="shared" si="322"/>
        <v/>
      </c>
      <c r="DH122" s="2" t="str">
        <f t="shared" si="323"/>
        <v/>
      </c>
      <c r="DI122" s="2" t="str">
        <f t="shared" si="324"/>
        <v/>
      </c>
      <c r="DJ122" s="2" t="str">
        <f t="shared" si="325"/>
        <v/>
      </c>
      <c r="DK122" s="2" t="str">
        <f t="shared" si="326"/>
        <v/>
      </c>
      <c r="DL122" s="16" t="str">
        <f t="shared" si="327"/>
        <v/>
      </c>
      <c r="DM122" s="16" t="str">
        <f t="shared" si="328"/>
        <v/>
      </c>
      <c r="DN122" s="16" t="str">
        <f t="shared" si="329"/>
        <v/>
      </c>
      <c r="DO122" s="72" t="str">
        <f t="shared" si="330"/>
        <v/>
      </c>
      <c r="DP122" s="16" t="str">
        <f t="shared" si="331"/>
        <v/>
      </c>
      <c r="DQ122" s="16" t="str">
        <f t="shared" si="332"/>
        <v/>
      </c>
      <c r="DR122" s="2" t="str">
        <f t="shared" si="333"/>
        <v/>
      </c>
      <c r="DS122" s="2" t="str">
        <f t="shared" si="334"/>
        <v/>
      </c>
      <c r="DT122" s="2" t="str">
        <f t="shared" si="335"/>
        <v/>
      </c>
      <c r="DU122" s="2" t="str">
        <f t="shared" si="336"/>
        <v/>
      </c>
      <c r="DV122" s="15"/>
      <c r="DW122" s="17"/>
      <c r="DX122" s="17"/>
      <c r="DY122" s="47" t="str">
        <f t="shared" si="233"/>
        <v/>
      </c>
      <c r="DZ122" s="47" t="str">
        <f t="shared" si="233"/>
        <v/>
      </c>
      <c r="EA122" s="47" t="str">
        <f t="shared" si="233"/>
        <v/>
      </c>
      <c r="EB122" s="47" t="str">
        <f t="shared" si="233"/>
        <v/>
      </c>
      <c r="EC122" s="49" t="str">
        <f t="shared" si="233"/>
        <v/>
      </c>
      <c r="ED122" s="49" t="str">
        <f t="shared" si="233"/>
        <v/>
      </c>
      <c r="EE122" s="47" t="str">
        <f t="shared" si="233"/>
        <v/>
      </c>
      <c r="EF122" s="47" t="str">
        <f t="shared" si="233"/>
        <v/>
      </c>
      <c r="EG122" s="47" t="str">
        <f t="shared" si="148"/>
        <v/>
      </c>
      <c r="EH122" s="6">
        <f t="shared" si="234"/>
        <v>0</v>
      </c>
      <c r="EI122" s="6">
        <f t="shared" si="235"/>
        <v>0</v>
      </c>
      <c r="EJ122" s="2" t="str">
        <f t="shared" si="236"/>
        <v/>
      </c>
      <c r="EK122" s="2" t="str">
        <f t="shared" si="237"/>
        <v/>
      </c>
      <c r="EL122" s="2" t="str">
        <f t="shared" si="354"/>
        <v/>
      </c>
      <c r="EM122" s="2" t="str">
        <f t="shared" si="238"/>
        <v/>
      </c>
      <c r="EN122" s="2" t="str">
        <f t="shared" si="239"/>
        <v/>
      </c>
      <c r="EO122" s="2">
        <f t="shared" si="240"/>
        <v>0</v>
      </c>
      <c r="EP122" s="2">
        <f t="shared" si="337"/>
        <v>0</v>
      </c>
      <c r="EQ122" s="2"/>
      <c r="ER122" s="2"/>
      <c r="ES122" s="2"/>
      <c r="ET122" s="2"/>
      <c r="EU122" s="2"/>
      <c r="EV122" s="2"/>
      <c r="EW122" s="2">
        <f t="shared" si="241"/>
        <v>0</v>
      </c>
      <c r="EX122" s="2">
        <f t="shared" si="242"/>
        <v>0</v>
      </c>
      <c r="EY122" s="2">
        <f t="shared" si="338"/>
        <v>0</v>
      </c>
      <c r="EZ122" s="2">
        <f t="shared" si="243"/>
        <v>0</v>
      </c>
      <c r="FA122" s="2">
        <f t="shared" si="244"/>
        <v>0</v>
      </c>
      <c r="FB122" s="59"/>
      <c r="FC122" s="2">
        <f t="shared" si="245"/>
        <v>0</v>
      </c>
      <c r="FD122" s="2">
        <f t="shared" si="339"/>
        <v>0</v>
      </c>
      <c r="FE122" s="3">
        <f t="shared" si="352"/>
        <v>0</v>
      </c>
      <c r="FF122" s="3">
        <f t="shared" si="340"/>
        <v>0</v>
      </c>
      <c r="FG122" s="3">
        <f t="shared" si="341"/>
        <v>0</v>
      </c>
      <c r="FH122" s="3">
        <f t="shared" si="246"/>
        <v>0</v>
      </c>
      <c r="FI122" s="67">
        <f t="shared" si="247"/>
        <v>0</v>
      </c>
      <c r="FJ122" s="3">
        <f t="shared" si="248"/>
        <v>0</v>
      </c>
      <c r="FK122" s="3">
        <f t="shared" si="249"/>
        <v>0</v>
      </c>
      <c r="FL122" s="3">
        <f t="shared" si="342"/>
        <v>0</v>
      </c>
      <c r="FM122" s="3">
        <f t="shared" si="343"/>
        <v>0</v>
      </c>
      <c r="FN122" s="3">
        <f t="shared" si="344"/>
        <v>0</v>
      </c>
      <c r="FO122" s="2">
        <f t="shared" si="250"/>
        <v>0</v>
      </c>
      <c r="FP122" s="2">
        <f t="shared" si="251"/>
        <v>0</v>
      </c>
      <c r="FQ122" s="2">
        <f t="shared" si="345"/>
        <v>0</v>
      </c>
      <c r="FR122" s="6" t="str">
        <f>IF(A122=1,1,IF(DW122="","",COUNTA($DW$31:DW122)+1))</f>
        <v/>
      </c>
      <c r="FS122" s="6" t="str">
        <f t="shared" si="252"/>
        <v/>
      </c>
      <c r="FT122" s="43">
        <f t="shared" si="346"/>
        <v>0</v>
      </c>
      <c r="FU122" s="23">
        <f t="shared" si="347"/>
        <v>0</v>
      </c>
      <c r="FV122" s="21">
        <f t="shared" si="348"/>
        <v>0</v>
      </c>
    </row>
    <row r="123" spans="1:178">
      <c r="A123" s="4" t="str">
        <f t="shared" si="253"/>
        <v/>
      </c>
      <c r="B123" s="33"/>
      <c r="C123" s="33"/>
      <c r="D123" s="33"/>
      <c r="E123" s="33"/>
      <c r="F123" s="33"/>
      <c r="G123" s="11" t="str">
        <f t="shared" si="219"/>
        <v/>
      </c>
      <c r="H123" s="3" t="str">
        <f t="shared" si="254"/>
        <v/>
      </c>
      <c r="I123" s="3" t="str">
        <f t="shared" si="220"/>
        <v/>
      </c>
      <c r="J123" s="3" t="str">
        <f t="shared" si="255"/>
        <v/>
      </c>
      <c r="K123" s="3" t="str">
        <f t="shared" si="221"/>
        <v/>
      </c>
      <c r="L123" s="2" t="str">
        <f t="shared" si="222"/>
        <v/>
      </c>
      <c r="M123" s="8" t="str">
        <f t="shared" si="256"/>
        <v/>
      </c>
      <c r="N123" s="8" t="str">
        <f t="shared" si="223"/>
        <v/>
      </c>
      <c r="O123" s="8" t="str">
        <f t="shared" si="257"/>
        <v/>
      </c>
      <c r="P123" s="8" t="str">
        <f t="shared" si="224"/>
        <v/>
      </c>
      <c r="Q123" s="2" t="str">
        <f t="shared" si="225"/>
        <v/>
      </c>
      <c r="R123" s="3" t="str">
        <f t="shared" si="226"/>
        <v/>
      </c>
      <c r="S123" s="3" t="str">
        <f t="shared" si="227"/>
        <v/>
      </c>
      <c r="T123" s="3" t="str">
        <f t="shared" si="258"/>
        <v/>
      </c>
      <c r="U123" s="8" t="str">
        <f t="shared" si="228"/>
        <v/>
      </c>
      <c r="V123" s="2" t="str">
        <f t="shared" si="229"/>
        <v/>
      </c>
      <c r="W123" s="2" t="str">
        <f t="shared" si="230"/>
        <v/>
      </c>
      <c r="X123" s="2" t="str">
        <f t="shared" si="349"/>
        <v/>
      </c>
      <c r="Y123" s="2" t="str">
        <f t="shared" si="231"/>
        <v/>
      </c>
      <c r="Z123" s="46" t="str">
        <f t="shared" si="259"/>
        <v/>
      </c>
      <c r="AA123" s="46" t="str">
        <f t="shared" si="260"/>
        <v/>
      </c>
      <c r="AB123" s="47"/>
      <c r="AC123" s="46" t="str">
        <f t="shared" si="261"/>
        <v/>
      </c>
      <c r="AD123" s="47" t="str">
        <f t="shared" si="262"/>
        <v/>
      </c>
      <c r="AE123" s="48" t="str">
        <f t="shared" si="263"/>
        <v/>
      </c>
      <c r="AF123" s="49" t="str">
        <f t="shared" si="353"/>
        <v/>
      </c>
      <c r="AG123" s="49" t="str">
        <f t="shared" si="353"/>
        <v/>
      </c>
      <c r="AH123" s="49" t="str">
        <f t="shared" si="353"/>
        <v/>
      </c>
      <c r="AI123" s="47" t="str">
        <f t="shared" si="353"/>
        <v/>
      </c>
      <c r="AJ123" s="47" t="str">
        <f t="shared" si="353"/>
        <v/>
      </c>
      <c r="AK123" s="46" t="str">
        <f t="shared" si="357"/>
        <v/>
      </c>
      <c r="AL123" s="47"/>
      <c r="AM123" s="53" t="str">
        <f t="shared" si="264"/>
        <v/>
      </c>
      <c r="AN123" s="50" t="str">
        <f t="shared" si="265"/>
        <v/>
      </c>
      <c r="AO123" s="51"/>
      <c r="AP123" s="52" t="str">
        <f t="shared" si="266"/>
        <v/>
      </c>
      <c r="AQ123" s="52" t="str">
        <f t="shared" si="267"/>
        <v/>
      </c>
      <c r="AR123" s="47">
        <f t="shared" si="268"/>
        <v>0</v>
      </c>
      <c r="AS123" s="53" t="str">
        <f t="shared" si="269"/>
        <v/>
      </c>
      <c r="AT123" s="52" t="str">
        <f t="shared" si="270"/>
        <v/>
      </c>
      <c r="AU123" s="9" t="str">
        <f t="shared" si="271"/>
        <v/>
      </c>
      <c r="AV123" s="9" t="str">
        <f t="shared" si="272"/>
        <v/>
      </c>
      <c r="AW123" s="12" t="str">
        <f t="shared" si="273"/>
        <v/>
      </c>
      <c r="AX123" s="9" t="str">
        <f t="shared" si="274"/>
        <v/>
      </c>
      <c r="AY123" s="12" t="str">
        <f t="shared" si="275"/>
        <v/>
      </c>
      <c r="AZ123" s="10" t="str">
        <f t="shared" si="276"/>
        <v/>
      </c>
      <c r="BA123" s="10" t="str">
        <f t="shared" si="277"/>
        <v/>
      </c>
      <c r="BB123" s="10" t="str">
        <f t="shared" si="278"/>
        <v/>
      </c>
      <c r="BC123" s="10" t="str">
        <f t="shared" si="279"/>
        <v/>
      </c>
      <c r="BD123" s="10" t="str">
        <f t="shared" si="280"/>
        <v/>
      </c>
      <c r="BE123" s="12" t="str">
        <f t="shared" si="281"/>
        <v/>
      </c>
      <c r="BF123" s="9" t="str">
        <f t="shared" si="282"/>
        <v/>
      </c>
      <c r="BG123" s="9" t="str">
        <f t="shared" si="283"/>
        <v/>
      </c>
      <c r="BH123" s="7" t="str">
        <f t="shared" si="284"/>
        <v/>
      </c>
      <c r="BI123" s="7" t="str">
        <f t="shared" si="285"/>
        <v/>
      </c>
      <c r="BJ123" s="12" t="str">
        <f t="shared" si="286"/>
        <v/>
      </c>
      <c r="BK123" s="80" t="str">
        <f t="shared" si="287"/>
        <v/>
      </c>
      <c r="BL123" s="7" t="str">
        <f t="shared" si="288"/>
        <v/>
      </c>
      <c r="BM123" s="7" t="str">
        <f t="shared" si="350"/>
        <v/>
      </c>
      <c r="BN123" s="12" t="str">
        <f t="shared" si="289"/>
        <v/>
      </c>
      <c r="BO123" s="9" t="str">
        <f t="shared" si="290"/>
        <v/>
      </c>
      <c r="BP123" s="2" t="str">
        <f t="shared" si="291"/>
        <v/>
      </c>
      <c r="BQ123" s="2" t="str">
        <f t="shared" si="292"/>
        <v/>
      </c>
      <c r="BR123" s="20" t="str">
        <f t="shared" si="358"/>
        <v/>
      </c>
      <c r="BS123" s="20" t="str">
        <f t="shared" si="358"/>
        <v/>
      </c>
      <c r="BT123" s="20" t="str">
        <f t="shared" si="358"/>
        <v/>
      </c>
      <c r="BU123" s="86" t="str">
        <f t="shared" si="293"/>
        <v/>
      </c>
      <c r="BV123" s="86" t="str">
        <f t="shared" si="294"/>
        <v/>
      </c>
      <c r="BW123" s="20" t="str">
        <f t="shared" si="358"/>
        <v/>
      </c>
      <c r="BX123" s="86" t="str">
        <f t="shared" si="358"/>
        <v/>
      </c>
      <c r="BY123" s="86" t="str">
        <f t="shared" si="359"/>
        <v/>
      </c>
      <c r="BZ123" s="86" t="str">
        <f t="shared" si="359"/>
        <v/>
      </c>
      <c r="CA123" s="86" t="str">
        <f t="shared" si="359"/>
        <v/>
      </c>
      <c r="CB123" s="86" t="str">
        <f t="shared" si="359"/>
        <v/>
      </c>
      <c r="CC123" s="86" t="str">
        <f t="shared" si="359"/>
        <v/>
      </c>
      <c r="CD123" s="86" t="str">
        <f t="shared" si="359"/>
        <v/>
      </c>
      <c r="CE123" s="20" t="str">
        <f t="shared" si="351"/>
        <v/>
      </c>
      <c r="CF123" s="14" t="str">
        <f t="shared" si="295"/>
        <v/>
      </c>
      <c r="CG123" s="14" t="str">
        <f t="shared" si="296"/>
        <v/>
      </c>
      <c r="CH123" s="8">
        <f t="shared" si="297"/>
        <v>0</v>
      </c>
      <c r="CI123" s="9" t="str">
        <f t="shared" si="298"/>
        <v/>
      </c>
      <c r="CJ123" s="9" t="str">
        <f t="shared" si="299"/>
        <v/>
      </c>
      <c r="CK123" s="9" t="str">
        <f t="shared" si="300"/>
        <v/>
      </c>
      <c r="CL123" s="9" t="str">
        <f t="shared" si="301"/>
        <v/>
      </c>
      <c r="CM123" s="9" t="str">
        <f t="shared" si="302"/>
        <v/>
      </c>
      <c r="CN123" s="9" t="str">
        <f t="shared" si="303"/>
        <v/>
      </c>
      <c r="CO123" s="9" t="str">
        <f t="shared" si="304"/>
        <v/>
      </c>
      <c r="CP123" s="9" t="str">
        <f t="shared" si="305"/>
        <v/>
      </c>
      <c r="CQ123" s="9" t="str">
        <f t="shared" si="306"/>
        <v/>
      </c>
      <c r="CR123" s="9" t="str">
        <f t="shared" si="307"/>
        <v/>
      </c>
      <c r="CS123" s="9" t="str">
        <f t="shared" si="308"/>
        <v/>
      </c>
      <c r="CT123" s="9" t="str">
        <f t="shared" si="309"/>
        <v/>
      </c>
      <c r="CU123" s="9" t="str">
        <f t="shared" si="310"/>
        <v/>
      </c>
      <c r="CV123" s="9" t="str">
        <f t="shared" si="311"/>
        <v/>
      </c>
      <c r="CW123" s="9" t="str">
        <f t="shared" si="312"/>
        <v/>
      </c>
      <c r="CX123" s="9" t="str">
        <f t="shared" si="313"/>
        <v/>
      </c>
      <c r="CY123" s="9" t="str">
        <f t="shared" si="314"/>
        <v/>
      </c>
      <c r="CZ123" s="9" t="str">
        <f t="shared" si="315"/>
        <v/>
      </c>
      <c r="DA123" s="9" t="str">
        <f t="shared" si="316"/>
        <v/>
      </c>
      <c r="DB123" s="9" t="str">
        <f t="shared" si="317"/>
        <v/>
      </c>
      <c r="DC123" s="9" t="str">
        <f t="shared" si="318"/>
        <v/>
      </c>
      <c r="DD123" s="2" t="str">
        <f t="shared" si="319"/>
        <v/>
      </c>
      <c r="DE123" s="2" t="str">
        <f t="shared" si="320"/>
        <v/>
      </c>
      <c r="DF123" s="2" t="str">
        <f t="shared" si="321"/>
        <v/>
      </c>
      <c r="DG123" s="2" t="str">
        <f t="shared" si="322"/>
        <v/>
      </c>
      <c r="DH123" s="2" t="str">
        <f t="shared" si="323"/>
        <v/>
      </c>
      <c r="DI123" s="2" t="str">
        <f t="shared" si="324"/>
        <v/>
      </c>
      <c r="DJ123" s="2" t="str">
        <f t="shared" si="325"/>
        <v/>
      </c>
      <c r="DK123" s="2" t="str">
        <f t="shared" si="326"/>
        <v/>
      </c>
      <c r="DL123" s="16" t="str">
        <f t="shared" si="327"/>
        <v/>
      </c>
      <c r="DM123" s="16" t="str">
        <f t="shared" si="328"/>
        <v/>
      </c>
      <c r="DN123" s="16" t="str">
        <f t="shared" si="329"/>
        <v/>
      </c>
      <c r="DO123" s="72" t="str">
        <f t="shared" si="330"/>
        <v/>
      </c>
      <c r="DP123" s="16" t="str">
        <f t="shared" si="331"/>
        <v/>
      </c>
      <c r="DQ123" s="16" t="str">
        <f t="shared" si="332"/>
        <v/>
      </c>
      <c r="DR123" s="2" t="str">
        <f t="shared" si="333"/>
        <v/>
      </c>
      <c r="DS123" s="2" t="str">
        <f t="shared" si="334"/>
        <v/>
      </c>
      <c r="DT123" s="2" t="str">
        <f t="shared" si="335"/>
        <v/>
      </c>
      <c r="DU123" s="2" t="str">
        <f t="shared" si="336"/>
        <v/>
      </c>
      <c r="DV123" s="15"/>
      <c r="DW123" s="17"/>
      <c r="DX123" s="17"/>
      <c r="DY123" s="47" t="str">
        <f t="shared" si="233"/>
        <v/>
      </c>
      <c r="DZ123" s="47" t="str">
        <f t="shared" si="233"/>
        <v/>
      </c>
      <c r="EA123" s="47" t="str">
        <f t="shared" si="233"/>
        <v/>
      </c>
      <c r="EB123" s="47" t="str">
        <f t="shared" si="233"/>
        <v/>
      </c>
      <c r="EC123" s="49" t="str">
        <f t="shared" si="233"/>
        <v/>
      </c>
      <c r="ED123" s="49" t="str">
        <f t="shared" si="233"/>
        <v/>
      </c>
      <c r="EE123" s="47" t="str">
        <f t="shared" si="233"/>
        <v/>
      </c>
      <c r="EF123" s="47" t="str">
        <f t="shared" si="233"/>
        <v/>
      </c>
      <c r="EG123" s="47" t="str">
        <f t="shared" si="148"/>
        <v/>
      </c>
      <c r="EH123" s="6">
        <f t="shared" si="234"/>
        <v>0</v>
      </c>
      <c r="EI123" s="6">
        <f t="shared" si="235"/>
        <v>0</v>
      </c>
      <c r="EJ123" s="2" t="str">
        <f t="shared" si="236"/>
        <v/>
      </c>
      <c r="EK123" s="2" t="str">
        <f t="shared" si="237"/>
        <v/>
      </c>
      <c r="EL123" s="2" t="str">
        <f t="shared" si="354"/>
        <v/>
      </c>
      <c r="EM123" s="2" t="str">
        <f t="shared" si="238"/>
        <v/>
      </c>
      <c r="EN123" s="2" t="str">
        <f t="shared" si="239"/>
        <v/>
      </c>
      <c r="EO123" s="2">
        <f t="shared" si="240"/>
        <v>0</v>
      </c>
      <c r="EP123" s="2">
        <f t="shared" si="337"/>
        <v>0</v>
      </c>
      <c r="EQ123" s="2"/>
      <c r="ER123" s="2"/>
      <c r="ES123" s="2"/>
      <c r="ET123" s="2"/>
      <c r="EU123" s="2"/>
      <c r="EV123" s="2"/>
      <c r="EW123" s="2">
        <f t="shared" si="241"/>
        <v>0</v>
      </c>
      <c r="EX123" s="2">
        <f t="shared" si="242"/>
        <v>0</v>
      </c>
      <c r="EY123" s="2">
        <f t="shared" si="338"/>
        <v>0</v>
      </c>
      <c r="EZ123" s="2">
        <f t="shared" si="243"/>
        <v>0</v>
      </c>
      <c r="FA123" s="2">
        <f t="shared" si="244"/>
        <v>0</v>
      </c>
      <c r="FB123" s="59"/>
      <c r="FC123" s="2">
        <f t="shared" si="245"/>
        <v>0</v>
      </c>
      <c r="FD123" s="2">
        <f t="shared" si="339"/>
        <v>0</v>
      </c>
      <c r="FE123" s="3">
        <f t="shared" si="352"/>
        <v>0</v>
      </c>
      <c r="FF123" s="3">
        <f t="shared" si="340"/>
        <v>0</v>
      </c>
      <c r="FG123" s="3">
        <f t="shared" si="341"/>
        <v>0</v>
      </c>
      <c r="FH123" s="3">
        <f t="shared" si="246"/>
        <v>0</v>
      </c>
      <c r="FI123" s="67">
        <f t="shared" si="247"/>
        <v>0</v>
      </c>
      <c r="FJ123" s="3">
        <f t="shared" si="248"/>
        <v>0</v>
      </c>
      <c r="FK123" s="3">
        <f t="shared" si="249"/>
        <v>0</v>
      </c>
      <c r="FL123" s="3">
        <f t="shared" si="342"/>
        <v>0</v>
      </c>
      <c r="FM123" s="3">
        <f t="shared" si="343"/>
        <v>0</v>
      </c>
      <c r="FN123" s="3">
        <f t="shared" si="344"/>
        <v>0</v>
      </c>
      <c r="FO123" s="2">
        <f t="shared" si="250"/>
        <v>0</v>
      </c>
      <c r="FP123" s="2">
        <f t="shared" si="251"/>
        <v>0</v>
      </c>
      <c r="FQ123" s="2">
        <f t="shared" si="345"/>
        <v>0</v>
      </c>
      <c r="FR123" s="6" t="str">
        <f>IF(A123=1,1,IF(DW123="","",COUNTA($DW$31:DW123)+1))</f>
        <v/>
      </c>
      <c r="FS123" s="6" t="str">
        <f t="shared" si="252"/>
        <v/>
      </c>
      <c r="FT123" s="43">
        <f t="shared" si="346"/>
        <v>0</v>
      </c>
      <c r="FU123" s="23">
        <f t="shared" si="347"/>
        <v>0</v>
      </c>
      <c r="FV123" s="21">
        <f t="shared" si="348"/>
        <v>0</v>
      </c>
    </row>
    <row r="124" spans="1:178">
      <c r="A124" s="4" t="str">
        <f t="shared" si="253"/>
        <v/>
      </c>
      <c r="B124" s="33"/>
      <c r="C124" s="33"/>
      <c r="D124" s="33"/>
      <c r="E124" s="33"/>
      <c r="F124" s="33"/>
      <c r="G124" s="11" t="str">
        <f t="shared" si="219"/>
        <v/>
      </c>
      <c r="H124" s="3" t="str">
        <f t="shared" si="254"/>
        <v/>
      </c>
      <c r="I124" s="3" t="str">
        <f t="shared" si="220"/>
        <v/>
      </c>
      <c r="J124" s="3" t="str">
        <f t="shared" si="255"/>
        <v/>
      </c>
      <c r="K124" s="3" t="str">
        <f t="shared" si="221"/>
        <v/>
      </c>
      <c r="L124" s="2" t="str">
        <f t="shared" si="222"/>
        <v/>
      </c>
      <c r="M124" s="8" t="str">
        <f t="shared" si="256"/>
        <v/>
      </c>
      <c r="N124" s="8" t="str">
        <f t="shared" si="223"/>
        <v/>
      </c>
      <c r="O124" s="8" t="str">
        <f t="shared" si="257"/>
        <v/>
      </c>
      <c r="P124" s="8" t="str">
        <f t="shared" si="224"/>
        <v/>
      </c>
      <c r="Q124" s="2" t="str">
        <f t="shared" si="225"/>
        <v/>
      </c>
      <c r="R124" s="3" t="str">
        <f t="shared" si="226"/>
        <v/>
      </c>
      <c r="S124" s="3" t="str">
        <f t="shared" si="227"/>
        <v/>
      </c>
      <c r="T124" s="3" t="str">
        <f t="shared" si="258"/>
        <v/>
      </c>
      <c r="U124" s="8" t="str">
        <f t="shared" si="228"/>
        <v/>
      </c>
      <c r="V124" s="2" t="str">
        <f t="shared" si="229"/>
        <v/>
      </c>
      <c r="W124" s="2" t="str">
        <f t="shared" si="230"/>
        <v/>
      </c>
      <c r="X124" s="2" t="str">
        <f t="shared" si="349"/>
        <v/>
      </c>
      <c r="Y124" s="2" t="str">
        <f t="shared" si="231"/>
        <v/>
      </c>
      <c r="Z124" s="46" t="str">
        <f t="shared" si="259"/>
        <v/>
      </c>
      <c r="AA124" s="46" t="str">
        <f t="shared" si="260"/>
        <v/>
      </c>
      <c r="AB124" s="47"/>
      <c r="AC124" s="46" t="str">
        <f t="shared" si="261"/>
        <v/>
      </c>
      <c r="AD124" s="47" t="str">
        <f t="shared" si="262"/>
        <v/>
      </c>
      <c r="AE124" s="48" t="str">
        <f t="shared" si="263"/>
        <v/>
      </c>
      <c r="AF124" s="49" t="str">
        <f t="shared" si="353"/>
        <v/>
      </c>
      <c r="AG124" s="49" t="str">
        <f t="shared" si="353"/>
        <v/>
      </c>
      <c r="AH124" s="49" t="str">
        <f t="shared" si="353"/>
        <v/>
      </c>
      <c r="AI124" s="47" t="str">
        <f t="shared" si="353"/>
        <v/>
      </c>
      <c r="AJ124" s="47" t="str">
        <f t="shared" si="353"/>
        <v/>
      </c>
      <c r="AK124" s="46" t="str">
        <f t="shared" si="357"/>
        <v/>
      </c>
      <c r="AL124" s="47"/>
      <c r="AM124" s="53" t="str">
        <f t="shared" si="264"/>
        <v/>
      </c>
      <c r="AN124" s="50" t="str">
        <f t="shared" si="265"/>
        <v/>
      </c>
      <c r="AO124" s="51"/>
      <c r="AP124" s="52" t="str">
        <f t="shared" si="266"/>
        <v/>
      </c>
      <c r="AQ124" s="52" t="str">
        <f t="shared" si="267"/>
        <v/>
      </c>
      <c r="AR124" s="47">
        <f t="shared" si="268"/>
        <v>0</v>
      </c>
      <c r="AS124" s="53" t="str">
        <f t="shared" si="269"/>
        <v/>
      </c>
      <c r="AT124" s="52" t="str">
        <f t="shared" si="270"/>
        <v/>
      </c>
      <c r="AU124" s="9" t="str">
        <f t="shared" si="271"/>
        <v/>
      </c>
      <c r="AV124" s="9" t="str">
        <f t="shared" si="272"/>
        <v/>
      </c>
      <c r="AW124" s="12" t="str">
        <f t="shared" si="273"/>
        <v/>
      </c>
      <c r="AX124" s="9" t="str">
        <f t="shared" si="274"/>
        <v/>
      </c>
      <c r="AY124" s="12" t="str">
        <f t="shared" si="275"/>
        <v/>
      </c>
      <c r="AZ124" s="10" t="str">
        <f t="shared" si="276"/>
        <v/>
      </c>
      <c r="BA124" s="10" t="str">
        <f t="shared" si="277"/>
        <v/>
      </c>
      <c r="BB124" s="10" t="str">
        <f t="shared" si="278"/>
        <v/>
      </c>
      <c r="BC124" s="10" t="str">
        <f t="shared" si="279"/>
        <v/>
      </c>
      <c r="BD124" s="10" t="str">
        <f t="shared" si="280"/>
        <v/>
      </c>
      <c r="BE124" s="12" t="str">
        <f t="shared" si="281"/>
        <v/>
      </c>
      <c r="BF124" s="9" t="str">
        <f t="shared" si="282"/>
        <v/>
      </c>
      <c r="BG124" s="9" t="str">
        <f t="shared" si="283"/>
        <v/>
      </c>
      <c r="BH124" s="7" t="str">
        <f t="shared" si="284"/>
        <v/>
      </c>
      <c r="BI124" s="7" t="str">
        <f t="shared" si="285"/>
        <v/>
      </c>
      <c r="BJ124" s="12" t="str">
        <f t="shared" si="286"/>
        <v/>
      </c>
      <c r="BK124" s="80" t="str">
        <f t="shared" si="287"/>
        <v/>
      </c>
      <c r="BL124" s="7" t="str">
        <f t="shared" si="288"/>
        <v/>
      </c>
      <c r="BM124" s="7" t="str">
        <f t="shared" si="350"/>
        <v/>
      </c>
      <c r="BN124" s="12" t="str">
        <f t="shared" si="289"/>
        <v/>
      </c>
      <c r="BO124" s="9" t="str">
        <f t="shared" si="290"/>
        <v/>
      </c>
      <c r="BP124" s="2" t="str">
        <f t="shared" si="291"/>
        <v/>
      </c>
      <c r="BQ124" s="2" t="str">
        <f t="shared" si="292"/>
        <v/>
      </c>
      <c r="BR124" s="20" t="str">
        <f t="shared" si="358"/>
        <v/>
      </c>
      <c r="BS124" s="20" t="str">
        <f t="shared" si="358"/>
        <v/>
      </c>
      <c r="BT124" s="20" t="str">
        <f t="shared" si="358"/>
        <v/>
      </c>
      <c r="BU124" s="86" t="str">
        <f t="shared" si="293"/>
        <v/>
      </c>
      <c r="BV124" s="86" t="str">
        <f t="shared" si="294"/>
        <v/>
      </c>
      <c r="BW124" s="20" t="str">
        <f t="shared" si="358"/>
        <v/>
      </c>
      <c r="BX124" s="86" t="str">
        <f t="shared" si="358"/>
        <v/>
      </c>
      <c r="BY124" s="86" t="str">
        <f t="shared" si="359"/>
        <v/>
      </c>
      <c r="BZ124" s="86" t="str">
        <f t="shared" si="359"/>
        <v/>
      </c>
      <c r="CA124" s="86" t="str">
        <f t="shared" si="359"/>
        <v/>
      </c>
      <c r="CB124" s="86" t="str">
        <f t="shared" si="359"/>
        <v/>
      </c>
      <c r="CC124" s="86" t="str">
        <f t="shared" si="359"/>
        <v/>
      </c>
      <c r="CD124" s="86" t="str">
        <f t="shared" si="359"/>
        <v/>
      </c>
      <c r="CE124" s="20" t="str">
        <f t="shared" si="351"/>
        <v/>
      </c>
      <c r="CF124" s="14" t="str">
        <f t="shared" si="295"/>
        <v/>
      </c>
      <c r="CG124" s="14" t="str">
        <f t="shared" si="296"/>
        <v/>
      </c>
      <c r="CH124" s="8">
        <f t="shared" si="297"/>
        <v>0</v>
      </c>
      <c r="CI124" s="9" t="str">
        <f t="shared" si="298"/>
        <v/>
      </c>
      <c r="CJ124" s="9" t="str">
        <f t="shared" si="299"/>
        <v/>
      </c>
      <c r="CK124" s="9" t="str">
        <f t="shared" si="300"/>
        <v/>
      </c>
      <c r="CL124" s="9" t="str">
        <f t="shared" si="301"/>
        <v/>
      </c>
      <c r="CM124" s="9" t="str">
        <f t="shared" si="302"/>
        <v/>
      </c>
      <c r="CN124" s="9" t="str">
        <f t="shared" si="303"/>
        <v/>
      </c>
      <c r="CO124" s="9" t="str">
        <f t="shared" si="304"/>
        <v/>
      </c>
      <c r="CP124" s="9" t="str">
        <f t="shared" si="305"/>
        <v/>
      </c>
      <c r="CQ124" s="9" t="str">
        <f t="shared" si="306"/>
        <v/>
      </c>
      <c r="CR124" s="9" t="str">
        <f t="shared" si="307"/>
        <v/>
      </c>
      <c r="CS124" s="9" t="str">
        <f t="shared" si="308"/>
        <v/>
      </c>
      <c r="CT124" s="9" t="str">
        <f t="shared" si="309"/>
        <v/>
      </c>
      <c r="CU124" s="9" t="str">
        <f t="shared" si="310"/>
        <v/>
      </c>
      <c r="CV124" s="9" t="str">
        <f t="shared" si="311"/>
        <v/>
      </c>
      <c r="CW124" s="9" t="str">
        <f t="shared" si="312"/>
        <v/>
      </c>
      <c r="CX124" s="9" t="str">
        <f t="shared" si="313"/>
        <v/>
      </c>
      <c r="CY124" s="9" t="str">
        <f t="shared" si="314"/>
        <v/>
      </c>
      <c r="CZ124" s="9" t="str">
        <f t="shared" si="315"/>
        <v/>
      </c>
      <c r="DA124" s="9" t="str">
        <f t="shared" si="316"/>
        <v/>
      </c>
      <c r="DB124" s="9" t="str">
        <f t="shared" si="317"/>
        <v/>
      </c>
      <c r="DC124" s="9" t="str">
        <f t="shared" si="318"/>
        <v/>
      </c>
      <c r="DD124" s="2" t="str">
        <f t="shared" si="319"/>
        <v/>
      </c>
      <c r="DE124" s="2" t="str">
        <f t="shared" si="320"/>
        <v/>
      </c>
      <c r="DF124" s="2" t="str">
        <f t="shared" si="321"/>
        <v/>
      </c>
      <c r="DG124" s="2" t="str">
        <f t="shared" si="322"/>
        <v/>
      </c>
      <c r="DH124" s="2" t="str">
        <f t="shared" si="323"/>
        <v/>
      </c>
      <c r="DI124" s="2" t="str">
        <f t="shared" si="324"/>
        <v/>
      </c>
      <c r="DJ124" s="2" t="str">
        <f t="shared" si="325"/>
        <v/>
      </c>
      <c r="DK124" s="2" t="str">
        <f t="shared" si="326"/>
        <v/>
      </c>
      <c r="DL124" s="16" t="str">
        <f t="shared" si="327"/>
        <v/>
      </c>
      <c r="DM124" s="16" t="str">
        <f t="shared" si="328"/>
        <v/>
      </c>
      <c r="DN124" s="16" t="str">
        <f t="shared" si="329"/>
        <v/>
      </c>
      <c r="DO124" s="72" t="str">
        <f t="shared" si="330"/>
        <v/>
      </c>
      <c r="DP124" s="16" t="str">
        <f t="shared" si="331"/>
        <v/>
      </c>
      <c r="DQ124" s="16" t="str">
        <f t="shared" si="332"/>
        <v/>
      </c>
      <c r="DR124" s="2" t="str">
        <f t="shared" si="333"/>
        <v/>
      </c>
      <c r="DS124" s="2" t="str">
        <f t="shared" si="334"/>
        <v/>
      </c>
      <c r="DT124" s="2" t="str">
        <f t="shared" si="335"/>
        <v/>
      </c>
      <c r="DU124" s="2" t="str">
        <f t="shared" si="336"/>
        <v/>
      </c>
      <c r="DV124" s="15"/>
      <c r="DW124" s="17"/>
      <c r="DX124" s="17"/>
      <c r="DY124" s="47" t="str">
        <f t="shared" si="233"/>
        <v/>
      </c>
      <c r="DZ124" s="47" t="str">
        <f t="shared" si="233"/>
        <v/>
      </c>
      <c r="EA124" s="47" t="str">
        <f t="shared" si="233"/>
        <v/>
      </c>
      <c r="EB124" s="47" t="str">
        <f t="shared" si="233"/>
        <v/>
      </c>
      <c r="EC124" s="49" t="str">
        <f t="shared" si="233"/>
        <v/>
      </c>
      <c r="ED124" s="49" t="str">
        <f t="shared" si="233"/>
        <v/>
      </c>
      <c r="EE124" s="47" t="str">
        <f t="shared" si="233"/>
        <v/>
      </c>
      <c r="EF124" s="47" t="str">
        <f t="shared" si="233"/>
        <v/>
      </c>
      <c r="EG124" s="47" t="str">
        <f t="shared" si="148"/>
        <v/>
      </c>
      <c r="EH124" s="6">
        <f t="shared" si="234"/>
        <v>0</v>
      </c>
      <c r="EI124" s="6">
        <f t="shared" si="235"/>
        <v>0</v>
      </c>
      <c r="EJ124" s="2" t="str">
        <f t="shared" si="236"/>
        <v/>
      </c>
      <c r="EK124" s="2" t="str">
        <f t="shared" si="237"/>
        <v/>
      </c>
      <c r="EL124" s="2" t="str">
        <f t="shared" si="354"/>
        <v/>
      </c>
      <c r="EM124" s="2" t="str">
        <f t="shared" si="238"/>
        <v/>
      </c>
      <c r="EN124" s="2" t="str">
        <f t="shared" si="239"/>
        <v/>
      </c>
      <c r="EO124" s="2">
        <f t="shared" si="240"/>
        <v>0</v>
      </c>
      <c r="EP124" s="2">
        <f t="shared" si="337"/>
        <v>0</v>
      </c>
      <c r="EQ124" s="2"/>
      <c r="ER124" s="2"/>
      <c r="ES124" s="2"/>
      <c r="ET124" s="2"/>
      <c r="EU124" s="2"/>
      <c r="EV124" s="2"/>
      <c r="EW124" s="2">
        <f t="shared" si="241"/>
        <v>0</v>
      </c>
      <c r="EX124" s="2">
        <f t="shared" si="242"/>
        <v>0</v>
      </c>
      <c r="EY124" s="2">
        <f t="shared" si="338"/>
        <v>0</v>
      </c>
      <c r="EZ124" s="2">
        <f t="shared" si="243"/>
        <v>0</v>
      </c>
      <c r="FA124" s="2">
        <f t="shared" si="244"/>
        <v>0</v>
      </c>
      <c r="FB124" s="59"/>
      <c r="FC124" s="2">
        <f t="shared" si="245"/>
        <v>0</v>
      </c>
      <c r="FD124" s="2">
        <f t="shared" si="339"/>
        <v>0</v>
      </c>
      <c r="FE124" s="3">
        <f t="shared" si="352"/>
        <v>0</v>
      </c>
      <c r="FF124" s="3">
        <f t="shared" si="340"/>
        <v>0</v>
      </c>
      <c r="FG124" s="3">
        <f t="shared" si="341"/>
        <v>0</v>
      </c>
      <c r="FH124" s="3">
        <f t="shared" si="246"/>
        <v>0</v>
      </c>
      <c r="FI124" s="67">
        <f t="shared" si="247"/>
        <v>0</v>
      </c>
      <c r="FJ124" s="3">
        <f t="shared" si="248"/>
        <v>0</v>
      </c>
      <c r="FK124" s="3">
        <f t="shared" si="249"/>
        <v>0</v>
      </c>
      <c r="FL124" s="3">
        <f t="shared" si="342"/>
        <v>0</v>
      </c>
      <c r="FM124" s="3">
        <f t="shared" si="343"/>
        <v>0</v>
      </c>
      <c r="FN124" s="3">
        <f t="shared" si="344"/>
        <v>0</v>
      </c>
      <c r="FO124" s="2">
        <f t="shared" si="250"/>
        <v>0</v>
      </c>
      <c r="FP124" s="2">
        <f t="shared" si="251"/>
        <v>0</v>
      </c>
      <c r="FQ124" s="2">
        <f t="shared" si="345"/>
        <v>0</v>
      </c>
      <c r="FR124" s="6" t="str">
        <f>IF(A124=1,1,IF(DW124="","",COUNTA($DW$31:DW124)+1))</f>
        <v/>
      </c>
      <c r="FS124" s="6" t="str">
        <f t="shared" si="252"/>
        <v/>
      </c>
      <c r="FT124" s="43">
        <f t="shared" si="346"/>
        <v>0</v>
      </c>
      <c r="FU124" s="23">
        <f t="shared" si="347"/>
        <v>0</v>
      </c>
      <c r="FV124" s="21">
        <f t="shared" si="348"/>
        <v>0</v>
      </c>
    </row>
    <row r="125" spans="1:178">
      <c r="A125" s="4" t="str">
        <f t="shared" si="253"/>
        <v/>
      </c>
      <c r="B125" s="33"/>
      <c r="C125" s="33"/>
      <c r="D125" s="33"/>
      <c r="E125" s="33"/>
      <c r="F125" s="33"/>
      <c r="G125" s="11" t="str">
        <f t="shared" si="219"/>
        <v/>
      </c>
      <c r="H125" s="3" t="str">
        <f t="shared" si="254"/>
        <v/>
      </c>
      <c r="I125" s="3" t="str">
        <f t="shared" si="220"/>
        <v/>
      </c>
      <c r="J125" s="3" t="str">
        <f t="shared" si="255"/>
        <v/>
      </c>
      <c r="K125" s="3" t="str">
        <f t="shared" si="221"/>
        <v/>
      </c>
      <c r="L125" s="2" t="str">
        <f t="shared" si="222"/>
        <v/>
      </c>
      <c r="M125" s="8" t="str">
        <f t="shared" si="256"/>
        <v/>
      </c>
      <c r="N125" s="8" t="str">
        <f t="shared" si="223"/>
        <v/>
      </c>
      <c r="O125" s="8" t="str">
        <f t="shared" si="257"/>
        <v/>
      </c>
      <c r="P125" s="8" t="str">
        <f t="shared" si="224"/>
        <v/>
      </c>
      <c r="Q125" s="2" t="str">
        <f t="shared" si="225"/>
        <v/>
      </c>
      <c r="R125" s="3" t="str">
        <f t="shared" si="226"/>
        <v/>
      </c>
      <c r="S125" s="3" t="str">
        <f t="shared" si="227"/>
        <v/>
      </c>
      <c r="T125" s="3" t="str">
        <f t="shared" si="258"/>
        <v/>
      </c>
      <c r="U125" s="8" t="str">
        <f t="shared" si="228"/>
        <v/>
      </c>
      <c r="V125" s="2" t="str">
        <f t="shared" si="229"/>
        <v/>
      </c>
      <c r="W125" s="2" t="str">
        <f t="shared" si="230"/>
        <v/>
      </c>
      <c r="X125" s="2" t="str">
        <f t="shared" si="349"/>
        <v/>
      </c>
      <c r="Y125" s="2" t="str">
        <f t="shared" si="231"/>
        <v/>
      </c>
      <c r="Z125" s="46" t="str">
        <f t="shared" si="259"/>
        <v/>
      </c>
      <c r="AA125" s="46" t="str">
        <f t="shared" si="260"/>
        <v/>
      </c>
      <c r="AB125" s="47"/>
      <c r="AC125" s="46" t="str">
        <f t="shared" si="261"/>
        <v/>
      </c>
      <c r="AD125" s="47" t="str">
        <f t="shared" si="262"/>
        <v/>
      </c>
      <c r="AE125" s="48" t="str">
        <f t="shared" si="263"/>
        <v/>
      </c>
      <c r="AF125" s="49" t="str">
        <f t="shared" si="353"/>
        <v/>
      </c>
      <c r="AG125" s="49" t="str">
        <f t="shared" si="353"/>
        <v/>
      </c>
      <c r="AH125" s="49" t="str">
        <f t="shared" si="353"/>
        <v/>
      </c>
      <c r="AI125" s="47" t="str">
        <f t="shared" si="353"/>
        <v/>
      </c>
      <c r="AJ125" s="47" t="str">
        <f t="shared" si="353"/>
        <v/>
      </c>
      <c r="AK125" s="46" t="str">
        <f t="shared" si="357"/>
        <v/>
      </c>
      <c r="AL125" s="47"/>
      <c r="AM125" s="53" t="str">
        <f t="shared" si="264"/>
        <v/>
      </c>
      <c r="AN125" s="50" t="str">
        <f t="shared" si="265"/>
        <v/>
      </c>
      <c r="AO125" s="51"/>
      <c r="AP125" s="52" t="str">
        <f t="shared" si="266"/>
        <v/>
      </c>
      <c r="AQ125" s="52" t="str">
        <f t="shared" si="267"/>
        <v/>
      </c>
      <c r="AR125" s="47">
        <f t="shared" si="268"/>
        <v>0</v>
      </c>
      <c r="AS125" s="53" t="str">
        <f t="shared" si="269"/>
        <v/>
      </c>
      <c r="AT125" s="52" t="str">
        <f t="shared" si="270"/>
        <v/>
      </c>
      <c r="AU125" s="9" t="str">
        <f t="shared" si="271"/>
        <v/>
      </c>
      <c r="AV125" s="9" t="str">
        <f t="shared" si="272"/>
        <v/>
      </c>
      <c r="AW125" s="12" t="str">
        <f t="shared" si="273"/>
        <v/>
      </c>
      <c r="AX125" s="9" t="str">
        <f t="shared" si="274"/>
        <v/>
      </c>
      <c r="AY125" s="12" t="str">
        <f t="shared" si="275"/>
        <v/>
      </c>
      <c r="AZ125" s="10" t="str">
        <f t="shared" si="276"/>
        <v/>
      </c>
      <c r="BA125" s="10" t="str">
        <f t="shared" si="277"/>
        <v/>
      </c>
      <c r="BB125" s="10" t="str">
        <f t="shared" si="278"/>
        <v/>
      </c>
      <c r="BC125" s="10" t="str">
        <f t="shared" si="279"/>
        <v/>
      </c>
      <c r="BD125" s="10" t="str">
        <f t="shared" si="280"/>
        <v/>
      </c>
      <c r="BE125" s="12" t="str">
        <f t="shared" si="281"/>
        <v/>
      </c>
      <c r="BF125" s="9" t="str">
        <f t="shared" si="282"/>
        <v/>
      </c>
      <c r="BG125" s="9" t="str">
        <f t="shared" si="283"/>
        <v/>
      </c>
      <c r="BH125" s="7" t="str">
        <f t="shared" si="284"/>
        <v/>
      </c>
      <c r="BI125" s="7" t="str">
        <f t="shared" si="285"/>
        <v/>
      </c>
      <c r="BJ125" s="12" t="str">
        <f t="shared" si="286"/>
        <v/>
      </c>
      <c r="BK125" s="80" t="str">
        <f t="shared" si="287"/>
        <v/>
      </c>
      <c r="BL125" s="7" t="str">
        <f t="shared" si="288"/>
        <v/>
      </c>
      <c r="BM125" s="7" t="str">
        <f t="shared" si="350"/>
        <v/>
      </c>
      <c r="BN125" s="12" t="str">
        <f t="shared" si="289"/>
        <v/>
      </c>
      <c r="BO125" s="9" t="str">
        <f t="shared" si="290"/>
        <v/>
      </c>
      <c r="BP125" s="2" t="str">
        <f t="shared" si="291"/>
        <v/>
      </c>
      <c r="BQ125" s="2" t="str">
        <f t="shared" si="292"/>
        <v/>
      </c>
      <c r="BR125" s="20" t="str">
        <f t="shared" si="358"/>
        <v/>
      </c>
      <c r="BS125" s="20" t="str">
        <f t="shared" si="358"/>
        <v/>
      </c>
      <c r="BT125" s="20" t="str">
        <f t="shared" si="358"/>
        <v/>
      </c>
      <c r="BU125" s="86" t="str">
        <f t="shared" si="293"/>
        <v/>
      </c>
      <c r="BV125" s="86" t="str">
        <f t="shared" si="294"/>
        <v/>
      </c>
      <c r="BW125" s="20" t="str">
        <f t="shared" si="358"/>
        <v/>
      </c>
      <c r="BX125" s="86" t="str">
        <f t="shared" si="358"/>
        <v/>
      </c>
      <c r="BY125" s="86" t="str">
        <f t="shared" si="359"/>
        <v/>
      </c>
      <c r="BZ125" s="86" t="str">
        <f t="shared" si="359"/>
        <v/>
      </c>
      <c r="CA125" s="86" t="str">
        <f t="shared" si="359"/>
        <v/>
      </c>
      <c r="CB125" s="86" t="str">
        <f t="shared" si="359"/>
        <v/>
      </c>
      <c r="CC125" s="86" t="str">
        <f t="shared" si="359"/>
        <v/>
      </c>
      <c r="CD125" s="86" t="str">
        <f t="shared" si="359"/>
        <v/>
      </c>
      <c r="CE125" s="20" t="str">
        <f t="shared" si="351"/>
        <v/>
      </c>
      <c r="CF125" s="14" t="str">
        <f t="shared" si="295"/>
        <v/>
      </c>
      <c r="CG125" s="14" t="str">
        <f t="shared" si="296"/>
        <v/>
      </c>
      <c r="CH125" s="8">
        <f t="shared" si="297"/>
        <v>0</v>
      </c>
      <c r="CI125" s="9" t="str">
        <f t="shared" si="298"/>
        <v/>
      </c>
      <c r="CJ125" s="9" t="str">
        <f t="shared" si="299"/>
        <v/>
      </c>
      <c r="CK125" s="9" t="str">
        <f t="shared" si="300"/>
        <v/>
      </c>
      <c r="CL125" s="9" t="str">
        <f t="shared" si="301"/>
        <v/>
      </c>
      <c r="CM125" s="9" t="str">
        <f t="shared" si="302"/>
        <v/>
      </c>
      <c r="CN125" s="9" t="str">
        <f t="shared" si="303"/>
        <v/>
      </c>
      <c r="CO125" s="9" t="str">
        <f t="shared" si="304"/>
        <v/>
      </c>
      <c r="CP125" s="9" t="str">
        <f t="shared" si="305"/>
        <v/>
      </c>
      <c r="CQ125" s="9" t="str">
        <f t="shared" si="306"/>
        <v/>
      </c>
      <c r="CR125" s="9" t="str">
        <f t="shared" si="307"/>
        <v/>
      </c>
      <c r="CS125" s="9" t="str">
        <f t="shared" si="308"/>
        <v/>
      </c>
      <c r="CT125" s="9" t="str">
        <f t="shared" si="309"/>
        <v/>
      </c>
      <c r="CU125" s="9" t="str">
        <f t="shared" si="310"/>
        <v/>
      </c>
      <c r="CV125" s="9" t="str">
        <f t="shared" si="311"/>
        <v/>
      </c>
      <c r="CW125" s="9" t="str">
        <f t="shared" si="312"/>
        <v/>
      </c>
      <c r="CX125" s="9" t="str">
        <f t="shared" si="313"/>
        <v/>
      </c>
      <c r="CY125" s="9" t="str">
        <f t="shared" si="314"/>
        <v/>
      </c>
      <c r="CZ125" s="9" t="str">
        <f t="shared" si="315"/>
        <v/>
      </c>
      <c r="DA125" s="9" t="str">
        <f t="shared" si="316"/>
        <v/>
      </c>
      <c r="DB125" s="9" t="str">
        <f t="shared" si="317"/>
        <v/>
      </c>
      <c r="DC125" s="9" t="str">
        <f t="shared" si="318"/>
        <v/>
      </c>
      <c r="DD125" s="2" t="str">
        <f t="shared" si="319"/>
        <v/>
      </c>
      <c r="DE125" s="2" t="str">
        <f t="shared" si="320"/>
        <v/>
      </c>
      <c r="DF125" s="2" t="str">
        <f t="shared" si="321"/>
        <v/>
      </c>
      <c r="DG125" s="2" t="str">
        <f t="shared" si="322"/>
        <v/>
      </c>
      <c r="DH125" s="2" t="str">
        <f t="shared" si="323"/>
        <v/>
      </c>
      <c r="DI125" s="2" t="str">
        <f t="shared" si="324"/>
        <v/>
      </c>
      <c r="DJ125" s="2" t="str">
        <f t="shared" si="325"/>
        <v/>
      </c>
      <c r="DK125" s="2" t="str">
        <f t="shared" si="326"/>
        <v/>
      </c>
      <c r="DL125" s="16" t="str">
        <f t="shared" si="327"/>
        <v/>
      </c>
      <c r="DM125" s="16" t="str">
        <f t="shared" si="328"/>
        <v/>
      </c>
      <c r="DN125" s="16" t="str">
        <f t="shared" si="329"/>
        <v/>
      </c>
      <c r="DO125" s="72" t="str">
        <f t="shared" si="330"/>
        <v/>
      </c>
      <c r="DP125" s="16" t="str">
        <f t="shared" si="331"/>
        <v/>
      </c>
      <c r="DQ125" s="16" t="str">
        <f t="shared" si="332"/>
        <v/>
      </c>
      <c r="DR125" s="2" t="str">
        <f t="shared" si="333"/>
        <v/>
      </c>
      <c r="DS125" s="2" t="str">
        <f t="shared" si="334"/>
        <v/>
      </c>
      <c r="DT125" s="2" t="str">
        <f t="shared" si="335"/>
        <v/>
      </c>
      <c r="DU125" s="2" t="str">
        <f t="shared" si="336"/>
        <v/>
      </c>
      <c r="DV125" s="15"/>
      <c r="DW125" s="17"/>
      <c r="DX125" s="17"/>
      <c r="DY125" s="47" t="str">
        <f t="shared" si="233"/>
        <v/>
      </c>
      <c r="DZ125" s="47" t="str">
        <f t="shared" si="233"/>
        <v/>
      </c>
      <c r="EA125" s="47" t="str">
        <f t="shared" si="233"/>
        <v/>
      </c>
      <c r="EB125" s="47" t="str">
        <f t="shared" si="233"/>
        <v/>
      </c>
      <c r="EC125" s="49" t="str">
        <f t="shared" si="233"/>
        <v/>
      </c>
      <c r="ED125" s="49" t="str">
        <f t="shared" si="233"/>
        <v/>
      </c>
      <c r="EE125" s="47" t="str">
        <f t="shared" si="233"/>
        <v/>
      </c>
      <c r="EF125" s="47" t="str">
        <f t="shared" si="233"/>
        <v/>
      </c>
      <c r="EG125" s="47" t="str">
        <f t="shared" si="148"/>
        <v/>
      </c>
      <c r="EH125" s="6">
        <f t="shared" si="234"/>
        <v>0</v>
      </c>
      <c r="EI125" s="6">
        <f t="shared" si="235"/>
        <v>0</v>
      </c>
      <c r="EJ125" s="2" t="str">
        <f t="shared" si="236"/>
        <v/>
      </c>
      <c r="EK125" s="2" t="str">
        <f t="shared" si="237"/>
        <v/>
      </c>
      <c r="EL125" s="2" t="str">
        <f t="shared" si="354"/>
        <v/>
      </c>
      <c r="EM125" s="2" t="str">
        <f t="shared" si="238"/>
        <v/>
      </c>
      <c r="EN125" s="2" t="str">
        <f t="shared" si="239"/>
        <v/>
      </c>
      <c r="EO125" s="2">
        <f t="shared" si="240"/>
        <v>0</v>
      </c>
      <c r="EP125" s="2">
        <f t="shared" si="337"/>
        <v>0</v>
      </c>
      <c r="EQ125" s="2"/>
      <c r="ER125" s="2"/>
      <c r="ES125" s="2"/>
      <c r="ET125" s="2"/>
      <c r="EU125" s="2"/>
      <c r="EV125" s="2"/>
      <c r="EW125" s="2">
        <f t="shared" si="241"/>
        <v>0</v>
      </c>
      <c r="EX125" s="2">
        <f t="shared" si="242"/>
        <v>0</v>
      </c>
      <c r="EY125" s="2">
        <f t="shared" si="338"/>
        <v>0</v>
      </c>
      <c r="EZ125" s="2">
        <f t="shared" si="243"/>
        <v>0</v>
      </c>
      <c r="FA125" s="2">
        <f t="shared" si="244"/>
        <v>0</v>
      </c>
      <c r="FB125" s="59"/>
      <c r="FC125" s="2">
        <f t="shared" si="245"/>
        <v>0</v>
      </c>
      <c r="FD125" s="2">
        <f t="shared" si="339"/>
        <v>0</v>
      </c>
      <c r="FE125" s="3">
        <f t="shared" si="352"/>
        <v>0</v>
      </c>
      <c r="FF125" s="3">
        <f t="shared" si="340"/>
        <v>0</v>
      </c>
      <c r="FG125" s="3">
        <f t="shared" si="341"/>
        <v>0</v>
      </c>
      <c r="FH125" s="3">
        <f t="shared" si="246"/>
        <v>0</v>
      </c>
      <c r="FI125" s="67">
        <f t="shared" si="247"/>
        <v>0</v>
      </c>
      <c r="FJ125" s="3">
        <f t="shared" si="248"/>
        <v>0</v>
      </c>
      <c r="FK125" s="3">
        <f t="shared" si="249"/>
        <v>0</v>
      </c>
      <c r="FL125" s="3">
        <f t="shared" si="342"/>
        <v>0</v>
      </c>
      <c r="FM125" s="3">
        <f t="shared" si="343"/>
        <v>0</v>
      </c>
      <c r="FN125" s="3">
        <f t="shared" si="344"/>
        <v>0</v>
      </c>
      <c r="FO125" s="2">
        <f t="shared" si="250"/>
        <v>0</v>
      </c>
      <c r="FP125" s="2">
        <f t="shared" si="251"/>
        <v>0</v>
      </c>
      <c r="FQ125" s="2">
        <f t="shared" si="345"/>
        <v>0</v>
      </c>
      <c r="FR125" s="6" t="str">
        <f>IF(A125=1,1,IF(DW125="","",COUNTA($DW$31:DW125)+1))</f>
        <v/>
      </c>
      <c r="FS125" s="6" t="str">
        <f t="shared" si="252"/>
        <v/>
      </c>
      <c r="FT125" s="43">
        <f t="shared" si="346"/>
        <v>0</v>
      </c>
      <c r="FU125" s="23">
        <f t="shared" si="347"/>
        <v>0</v>
      </c>
      <c r="FV125" s="21">
        <f t="shared" si="348"/>
        <v>0</v>
      </c>
    </row>
    <row r="126" spans="1:178">
      <c r="A126" s="4" t="str">
        <f t="shared" si="253"/>
        <v/>
      </c>
      <c r="B126" s="33"/>
      <c r="C126" s="33"/>
      <c r="D126" s="33"/>
      <c r="E126" s="33"/>
      <c r="F126" s="33"/>
      <c r="G126" s="11" t="str">
        <f t="shared" si="219"/>
        <v/>
      </c>
      <c r="H126" s="3" t="str">
        <f t="shared" si="254"/>
        <v/>
      </c>
      <c r="I126" s="3" t="str">
        <f t="shared" si="220"/>
        <v/>
      </c>
      <c r="J126" s="3" t="str">
        <f t="shared" si="255"/>
        <v/>
      </c>
      <c r="K126" s="3" t="str">
        <f t="shared" si="221"/>
        <v/>
      </c>
      <c r="L126" s="2" t="str">
        <f t="shared" si="222"/>
        <v/>
      </c>
      <c r="M126" s="8" t="str">
        <f t="shared" si="256"/>
        <v/>
      </c>
      <c r="N126" s="8" t="str">
        <f t="shared" si="223"/>
        <v/>
      </c>
      <c r="O126" s="8" t="str">
        <f t="shared" si="257"/>
        <v/>
      </c>
      <c r="P126" s="8" t="str">
        <f t="shared" si="224"/>
        <v/>
      </c>
      <c r="Q126" s="2" t="str">
        <f t="shared" si="225"/>
        <v/>
      </c>
      <c r="R126" s="3" t="str">
        <f t="shared" si="226"/>
        <v/>
      </c>
      <c r="S126" s="3" t="str">
        <f t="shared" si="227"/>
        <v/>
      </c>
      <c r="T126" s="3" t="str">
        <f t="shared" si="258"/>
        <v/>
      </c>
      <c r="U126" s="8" t="str">
        <f t="shared" si="228"/>
        <v/>
      </c>
      <c r="V126" s="2" t="str">
        <f t="shared" si="229"/>
        <v/>
      </c>
      <c r="W126" s="2" t="str">
        <f t="shared" si="230"/>
        <v/>
      </c>
      <c r="X126" s="2" t="str">
        <f t="shared" si="349"/>
        <v/>
      </c>
      <c r="Y126" s="2" t="str">
        <f t="shared" si="231"/>
        <v/>
      </c>
      <c r="Z126" s="46" t="str">
        <f t="shared" si="259"/>
        <v/>
      </c>
      <c r="AA126" s="46" t="str">
        <f t="shared" si="260"/>
        <v/>
      </c>
      <c r="AB126" s="47"/>
      <c r="AC126" s="46" t="str">
        <f t="shared" si="261"/>
        <v/>
      </c>
      <c r="AD126" s="47" t="str">
        <f t="shared" si="262"/>
        <v/>
      </c>
      <c r="AE126" s="48" t="str">
        <f t="shared" si="263"/>
        <v/>
      </c>
      <c r="AF126" s="49" t="str">
        <f t="shared" si="353"/>
        <v/>
      </c>
      <c r="AG126" s="49" t="str">
        <f t="shared" si="353"/>
        <v/>
      </c>
      <c r="AH126" s="49" t="str">
        <f t="shared" si="353"/>
        <v/>
      </c>
      <c r="AI126" s="47" t="str">
        <f t="shared" si="353"/>
        <v/>
      </c>
      <c r="AJ126" s="47" t="str">
        <f t="shared" si="353"/>
        <v/>
      </c>
      <c r="AK126" s="46" t="str">
        <f t="shared" si="357"/>
        <v/>
      </c>
      <c r="AL126" s="47"/>
      <c r="AM126" s="53" t="str">
        <f t="shared" si="264"/>
        <v/>
      </c>
      <c r="AN126" s="50" t="str">
        <f t="shared" si="265"/>
        <v/>
      </c>
      <c r="AO126" s="51"/>
      <c r="AP126" s="52" t="str">
        <f t="shared" si="266"/>
        <v/>
      </c>
      <c r="AQ126" s="52" t="str">
        <f t="shared" si="267"/>
        <v/>
      </c>
      <c r="AR126" s="47">
        <f t="shared" si="268"/>
        <v>0</v>
      </c>
      <c r="AS126" s="53" t="str">
        <f t="shared" si="269"/>
        <v/>
      </c>
      <c r="AT126" s="52" t="str">
        <f t="shared" si="270"/>
        <v/>
      </c>
      <c r="AU126" s="9" t="str">
        <f t="shared" si="271"/>
        <v/>
      </c>
      <c r="AV126" s="9" t="str">
        <f t="shared" si="272"/>
        <v/>
      </c>
      <c r="AW126" s="12" t="str">
        <f t="shared" si="273"/>
        <v/>
      </c>
      <c r="AX126" s="9" t="str">
        <f t="shared" si="274"/>
        <v/>
      </c>
      <c r="AY126" s="12" t="str">
        <f t="shared" si="275"/>
        <v/>
      </c>
      <c r="AZ126" s="10" t="str">
        <f t="shared" si="276"/>
        <v/>
      </c>
      <c r="BA126" s="10" t="str">
        <f t="shared" si="277"/>
        <v/>
      </c>
      <c r="BB126" s="10" t="str">
        <f t="shared" si="278"/>
        <v/>
      </c>
      <c r="BC126" s="10" t="str">
        <f t="shared" si="279"/>
        <v/>
      </c>
      <c r="BD126" s="10" t="str">
        <f t="shared" si="280"/>
        <v/>
      </c>
      <c r="BE126" s="12" t="str">
        <f t="shared" si="281"/>
        <v/>
      </c>
      <c r="BF126" s="9" t="str">
        <f t="shared" si="282"/>
        <v/>
      </c>
      <c r="BG126" s="9" t="str">
        <f t="shared" si="283"/>
        <v/>
      </c>
      <c r="BH126" s="7" t="str">
        <f t="shared" si="284"/>
        <v/>
      </c>
      <c r="BI126" s="7" t="str">
        <f t="shared" si="285"/>
        <v/>
      </c>
      <c r="BJ126" s="12" t="str">
        <f t="shared" si="286"/>
        <v/>
      </c>
      <c r="BK126" s="80" t="str">
        <f t="shared" si="287"/>
        <v/>
      </c>
      <c r="BL126" s="7" t="str">
        <f t="shared" si="288"/>
        <v/>
      </c>
      <c r="BM126" s="7" t="str">
        <f t="shared" si="350"/>
        <v/>
      </c>
      <c r="BN126" s="12" t="str">
        <f t="shared" si="289"/>
        <v/>
      </c>
      <c r="BO126" s="9" t="str">
        <f t="shared" si="290"/>
        <v/>
      </c>
      <c r="BP126" s="2" t="str">
        <f t="shared" si="291"/>
        <v/>
      </c>
      <c r="BQ126" s="2" t="str">
        <f t="shared" si="292"/>
        <v/>
      </c>
      <c r="BR126" s="20" t="str">
        <f t="shared" si="358"/>
        <v/>
      </c>
      <c r="BS126" s="20" t="str">
        <f t="shared" si="358"/>
        <v/>
      </c>
      <c r="BT126" s="20" t="str">
        <f t="shared" si="358"/>
        <v/>
      </c>
      <c r="BU126" s="86" t="str">
        <f t="shared" si="293"/>
        <v/>
      </c>
      <c r="BV126" s="86" t="str">
        <f t="shared" si="294"/>
        <v/>
      </c>
      <c r="BW126" s="20" t="str">
        <f t="shared" si="358"/>
        <v/>
      </c>
      <c r="BX126" s="86" t="str">
        <f t="shared" si="358"/>
        <v/>
      </c>
      <c r="BY126" s="86" t="str">
        <f t="shared" si="359"/>
        <v/>
      </c>
      <c r="BZ126" s="86" t="str">
        <f t="shared" si="359"/>
        <v/>
      </c>
      <c r="CA126" s="86" t="str">
        <f t="shared" si="359"/>
        <v/>
      </c>
      <c r="CB126" s="86" t="str">
        <f t="shared" si="359"/>
        <v/>
      </c>
      <c r="CC126" s="86" t="str">
        <f t="shared" si="359"/>
        <v/>
      </c>
      <c r="CD126" s="86" t="str">
        <f t="shared" si="359"/>
        <v/>
      </c>
      <c r="CE126" s="20" t="str">
        <f t="shared" si="351"/>
        <v/>
      </c>
      <c r="CF126" s="14" t="str">
        <f t="shared" si="295"/>
        <v/>
      </c>
      <c r="CG126" s="14" t="str">
        <f t="shared" si="296"/>
        <v/>
      </c>
      <c r="CH126" s="8">
        <f t="shared" si="297"/>
        <v>0</v>
      </c>
      <c r="CI126" s="9" t="str">
        <f t="shared" si="298"/>
        <v/>
      </c>
      <c r="CJ126" s="9" t="str">
        <f t="shared" si="299"/>
        <v/>
      </c>
      <c r="CK126" s="9" t="str">
        <f t="shared" si="300"/>
        <v/>
      </c>
      <c r="CL126" s="9" t="str">
        <f t="shared" si="301"/>
        <v/>
      </c>
      <c r="CM126" s="9" t="str">
        <f t="shared" si="302"/>
        <v/>
      </c>
      <c r="CN126" s="9" t="str">
        <f t="shared" si="303"/>
        <v/>
      </c>
      <c r="CO126" s="9" t="str">
        <f t="shared" si="304"/>
        <v/>
      </c>
      <c r="CP126" s="9" t="str">
        <f t="shared" si="305"/>
        <v/>
      </c>
      <c r="CQ126" s="9" t="str">
        <f t="shared" si="306"/>
        <v/>
      </c>
      <c r="CR126" s="9" t="str">
        <f t="shared" si="307"/>
        <v/>
      </c>
      <c r="CS126" s="9" t="str">
        <f t="shared" si="308"/>
        <v/>
      </c>
      <c r="CT126" s="9" t="str">
        <f t="shared" si="309"/>
        <v/>
      </c>
      <c r="CU126" s="9" t="str">
        <f t="shared" si="310"/>
        <v/>
      </c>
      <c r="CV126" s="9" t="str">
        <f t="shared" si="311"/>
        <v/>
      </c>
      <c r="CW126" s="9" t="str">
        <f t="shared" si="312"/>
        <v/>
      </c>
      <c r="CX126" s="9" t="str">
        <f t="shared" si="313"/>
        <v/>
      </c>
      <c r="CY126" s="9" t="str">
        <f t="shared" si="314"/>
        <v/>
      </c>
      <c r="CZ126" s="9" t="str">
        <f t="shared" si="315"/>
        <v/>
      </c>
      <c r="DA126" s="9" t="str">
        <f t="shared" si="316"/>
        <v/>
      </c>
      <c r="DB126" s="9" t="str">
        <f t="shared" si="317"/>
        <v/>
      </c>
      <c r="DC126" s="9" t="str">
        <f t="shared" si="318"/>
        <v/>
      </c>
      <c r="DD126" s="2" t="str">
        <f t="shared" si="319"/>
        <v/>
      </c>
      <c r="DE126" s="2" t="str">
        <f t="shared" si="320"/>
        <v/>
      </c>
      <c r="DF126" s="2" t="str">
        <f t="shared" si="321"/>
        <v/>
      </c>
      <c r="DG126" s="2" t="str">
        <f t="shared" si="322"/>
        <v/>
      </c>
      <c r="DH126" s="2" t="str">
        <f t="shared" si="323"/>
        <v/>
      </c>
      <c r="DI126" s="2" t="str">
        <f t="shared" si="324"/>
        <v/>
      </c>
      <c r="DJ126" s="2" t="str">
        <f t="shared" si="325"/>
        <v/>
      </c>
      <c r="DK126" s="2" t="str">
        <f t="shared" si="326"/>
        <v/>
      </c>
      <c r="DL126" s="16" t="str">
        <f t="shared" si="327"/>
        <v/>
      </c>
      <c r="DM126" s="16" t="str">
        <f t="shared" si="328"/>
        <v/>
      </c>
      <c r="DN126" s="16" t="str">
        <f t="shared" si="329"/>
        <v/>
      </c>
      <c r="DO126" s="72" t="str">
        <f t="shared" si="330"/>
        <v/>
      </c>
      <c r="DP126" s="16" t="str">
        <f t="shared" si="331"/>
        <v/>
      </c>
      <c r="DQ126" s="16" t="str">
        <f t="shared" si="332"/>
        <v/>
      </c>
      <c r="DR126" s="2" t="str">
        <f t="shared" si="333"/>
        <v/>
      </c>
      <c r="DS126" s="2" t="str">
        <f t="shared" si="334"/>
        <v/>
      </c>
      <c r="DT126" s="2" t="str">
        <f t="shared" si="335"/>
        <v/>
      </c>
      <c r="DU126" s="2" t="str">
        <f t="shared" si="336"/>
        <v/>
      </c>
      <c r="DV126" s="15"/>
      <c r="DW126" s="17"/>
      <c r="DX126" s="17"/>
      <c r="DY126" s="47" t="str">
        <f t="shared" si="233"/>
        <v/>
      </c>
      <c r="DZ126" s="47" t="str">
        <f t="shared" si="233"/>
        <v/>
      </c>
      <c r="EA126" s="47" t="str">
        <f t="shared" si="233"/>
        <v/>
      </c>
      <c r="EB126" s="47" t="str">
        <f t="shared" si="233"/>
        <v/>
      </c>
      <c r="EC126" s="49" t="str">
        <f t="shared" si="233"/>
        <v/>
      </c>
      <c r="ED126" s="49" t="str">
        <f t="shared" si="233"/>
        <v/>
      </c>
      <c r="EE126" s="47" t="str">
        <f t="shared" si="233"/>
        <v/>
      </c>
      <c r="EF126" s="47" t="str">
        <f t="shared" ref="EF126" si="360">IF($DW126="","",EF$30)</f>
        <v/>
      </c>
      <c r="EG126" s="47" t="str">
        <f t="shared" si="148"/>
        <v/>
      </c>
      <c r="EH126" s="6">
        <f t="shared" si="234"/>
        <v>0</v>
      </c>
      <c r="EI126" s="6">
        <f t="shared" si="235"/>
        <v>0</v>
      </c>
      <c r="EJ126" s="2" t="str">
        <f t="shared" si="236"/>
        <v/>
      </c>
      <c r="EK126" s="2" t="str">
        <f t="shared" si="237"/>
        <v/>
      </c>
      <c r="EL126" s="2" t="str">
        <f t="shared" si="354"/>
        <v/>
      </c>
      <c r="EM126" s="2" t="str">
        <f t="shared" si="238"/>
        <v/>
      </c>
      <c r="EN126" s="2" t="str">
        <f t="shared" si="239"/>
        <v/>
      </c>
      <c r="EO126" s="2">
        <f t="shared" si="240"/>
        <v>0</v>
      </c>
      <c r="EP126" s="2">
        <f t="shared" si="337"/>
        <v>0</v>
      </c>
      <c r="EQ126" s="2"/>
      <c r="ER126" s="2"/>
      <c r="ES126" s="2"/>
      <c r="ET126" s="2"/>
      <c r="EU126" s="2"/>
      <c r="EV126" s="2"/>
      <c r="EW126" s="2">
        <f t="shared" si="241"/>
        <v>0</v>
      </c>
      <c r="EX126" s="2">
        <f t="shared" si="242"/>
        <v>0</v>
      </c>
      <c r="EY126" s="2">
        <f t="shared" si="338"/>
        <v>0</v>
      </c>
      <c r="EZ126" s="2">
        <f t="shared" si="243"/>
        <v>0</v>
      </c>
      <c r="FA126" s="2">
        <f t="shared" si="244"/>
        <v>0</v>
      </c>
      <c r="FB126" s="59"/>
      <c r="FC126" s="2">
        <f t="shared" si="245"/>
        <v>0</v>
      </c>
      <c r="FD126" s="2">
        <f t="shared" si="339"/>
        <v>0</v>
      </c>
      <c r="FE126" s="3">
        <f t="shared" si="352"/>
        <v>0</v>
      </c>
      <c r="FF126" s="3">
        <f t="shared" si="340"/>
        <v>0</v>
      </c>
      <c r="FG126" s="3">
        <f t="shared" si="341"/>
        <v>0</v>
      </c>
      <c r="FH126" s="3">
        <f t="shared" si="246"/>
        <v>0</v>
      </c>
      <c r="FI126" s="67">
        <f t="shared" si="247"/>
        <v>0</v>
      </c>
      <c r="FJ126" s="3">
        <f t="shared" si="248"/>
        <v>0</v>
      </c>
      <c r="FK126" s="3">
        <f t="shared" si="249"/>
        <v>0</v>
      </c>
      <c r="FL126" s="3">
        <f t="shared" si="342"/>
        <v>0</v>
      </c>
      <c r="FM126" s="3">
        <f t="shared" si="343"/>
        <v>0</v>
      </c>
      <c r="FN126" s="3">
        <f t="shared" si="344"/>
        <v>0</v>
      </c>
      <c r="FO126" s="2">
        <f t="shared" si="250"/>
        <v>0</v>
      </c>
      <c r="FP126" s="2">
        <f t="shared" si="251"/>
        <v>0</v>
      </c>
      <c r="FQ126" s="2">
        <f t="shared" si="345"/>
        <v>0</v>
      </c>
      <c r="FR126" s="6" t="str">
        <f>IF(A126=1,1,IF(DW126="","",COUNTA($DW$31:DW126)+1))</f>
        <v/>
      </c>
      <c r="FS126" s="6" t="str">
        <f t="shared" si="252"/>
        <v/>
      </c>
      <c r="FT126" s="43">
        <f t="shared" si="346"/>
        <v>0</v>
      </c>
      <c r="FU126" s="23">
        <f t="shared" si="347"/>
        <v>0</v>
      </c>
      <c r="FV126" s="21">
        <f t="shared" si="348"/>
        <v>0</v>
      </c>
    </row>
    <row r="127" spans="1:178">
      <c r="A127" s="4" t="str">
        <f t="shared" si="253"/>
        <v/>
      </c>
      <c r="B127" s="33"/>
      <c r="C127" s="33"/>
      <c r="D127" s="33"/>
      <c r="E127" s="33"/>
      <c r="F127" s="33"/>
      <c r="G127" s="11" t="str">
        <f t="shared" si="219"/>
        <v/>
      </c>
      <c r="H127" s="3" t="str">
        <f t="shared" si="254"/>
        <v/>
      </c>
      <c r="I127" s="3" t="str">
        <f t="shared" si="220"/>
        <v/>
      </c>
      <c r="J127" s="3" t="str">
        <f t="shared" si="255"/>
        <v/>
      </c>
      <c r="K127" s="3" t="str">
        <f t="shared" si="221"/>
        <v/>
      </c>
      <c r="L127" s="2" t="str">
        <f t="shared" si="222"/>
        <v/>
      </c>
      <c r="M127" s="8" t="str">
        <f t="shared" si="256"/>
        <v/>
      </c>
      <c r="N127" s="8" t="str">
        <f t="shared" si="223"/>
        <v/>
      </c>
      <c r="O127" s="8" t="str">
        <f t="shared" si="257"/>
        <v/>
      </c>
      <c r="P127" s="8" t="str">
        <f t="shared" si="224"/>
        <v/>
      </c>
      <c r="Q127" s="2" t="str">
        <f t="shared" si="225"/>
        <v/>
      </c>
      <c r="R127" s="3" t="str">
        <f t="shared" si="226"/>
        <v/>
      </c>
      <c r="S127" s="3" t="str">
        <f t="shared" si="227"/>
        <v/>
      </c>
      <c r="T127" s="3" t="str">
        <f t="shared" si="258"/>
        <v/>
      </c>
      <c r="U127" s="8" t="str">
        <f t="shared" si="228"/>
        <v/>
      </c>
      <c r="V127" s="2" t="str">
        <f t="shared" si="229"/>
        <v/>
      </c>
      <c r="W127" s="2" t="str">
        <f t="shared" si="230"/>
        <v/>
      </c>
      <c r="X127" s="2" t="str">
        <f t="shared" si="349"/>
        <v/>
      </c>
      <c r="Y127" s="2" t="str">
        <f t="shared" si="231"/>
        <v/>
      </c>
      <c r="Z127" s="46" t="str">
        <f t="shared" si="259"/>
        <v/>
      </c>
      <c r="AA127" s="46" t="str">
        <f t="shared" si="260"/>
        <v/>
      </c>
      <c r="AB127" s="47"/>
      <c r="AC127" s="46" t="str">
        <f t="shared" si="261"/>
        <v/>
      </c>
      <c r="AD127" s="47" t="str">
        <f t="shared" si="262"/>
        <v/>
      </c>
      <c r="AE127" s="48" t="str">
        <f t="shared" si="263"/>
        <v/>
      </c>
      <c r="AF127" s="49" t="str">
        <f t="shared" si="353"/>
        <v/>
      </c>
      <c r="AG127" s="49" t="str">
        <f t="shared" si="353"/>
        <v/>
      </c>
      <c r="AH127" s="49" t="str">
        <f t="shared" si="353"/>
        <v/>
      </c>
      <c r="AI127" s="47" t="str">
        <f t="shared" si="353"/>
        <v/>
      </c>
      <c r="AJ127" s="47" t="str">
        <f t="shared" si="353"/>
        <v/>
      </c>
      <c r="AK127" s="46" t="str">
        <f t="shared" si="357"/>
        <v/>
      </c>
      <c r="AL127" s="47"/>
      <c r="AM127" s="53" t="str">
        <f t="shared" si="264"/>
        <v/>
      </c>
      <c r="AN127" s="50" t="str">
        <f t="shared" si="265"/>
        <v/>
      </c>
      <c r="AO127" s="51"/>
      <c r="AP127" s="52" t="str">
        <f t="shared" si="266"/>
        <v/>
      </c>
      <c r="AQ127" s="52" t="str">
        <f t="shared" si="267"/>
        <v/>
      </c>
      <c r="AR127" s="47">
        <f t="shared" si="268"/>
        <v>0</v>
      </c>
      <c r="AS127" s="53" t="str">
        <f t="shared" si="269"/>
        <v/>
      </c>
      <c r="AT127" s="52" t="str">
        <f t="shared" si="270"/>
        <v/>
      </c>
      <c r="AU127" s="9" t="str">
        <f t="shared" si="271"/>
        <v/>
      </c>
      <c r="AV127" s="9" t="str">
        <f t="shared" si="272"/>
        <v/>
      </c>
      <c r="AW127" s="12" t="str">
        <f t="shared" si="273"/>
        <v/>
      </c>
      <c r="AX127" s="9" t="str">
        <f t="shared" si="274"/>
        <v/>
      </c>
      <c r="AY127" s="12" t="str">
        <f t="shared" si="275"/>
        <v/>
      </c>
      <c r="AZ127" s="10" t="str">
        <f t="shared" si="276"/>
        <v/>
      </c>
      <c r="BA127" s="10" t="str">
        <f t="shared" si="277"/>
        <v/>
      </c>
      <c r="BB127" s="10" t="str">
        <f t="shared" si="278"/>
        <v/>
      </c>
      <c r="BC127" s="10" t="str">
        <f t="shared" si="279"/>
        <v/>
      </c>
      <c r="BD127" s="10" t="str">
        <f t="shared" si="280"/>
        <v/>
      </c>
      <c r="BE127" s="12" t="str">
        <f t="shared" si="281"/>
        <v/>
      </c>
      <c r="BF127" s="9" t="str">
        <f t="shared" si="282"/>
        <v/>
      </c>
      <c r="BG127" s="9" t="str">
        <f t="shared" si="283"/>
        <v/>
      </c>
      <c r="BH127" s="7" t="str">
        <f t="shared" si="284"/>
        <v/>
      </c>
      <c r="BI127" s="7" t="str">
        <f t="shared" si="285"/>
        <v/>
      </c>
      <c r="BJ127" s="12" t="str">
        <f t="shared" si="286"/>
        <v/>
      </c>
      <c r="BK127" s="80" t="str">
        <f t="shared" si="287"/>
        <v/>
      </c>
      <c r="BL127" s="7" t="str">
        <f t="shared" si="288"/>
        <v/>
      </c>
      <c r="BM127" s="7" t="str">
        <f t="shared" si="350"/>
        <v/>
      </c>
      <c r="BN127" s="12" t="str">
        <f t="shared" si="289"/>
        <v/>
      </c>
      <c r="BO127" s="9" t="str">
        <f t="shared" si="290"/>
        <v/>
      </c>
      <c r="BP127" s="2" t="str">
        <f t="shared" si="291"/>
        <v/>
      </c>
      <c r="BQ127" s="2" t="str">
        <f t="shared" si="292"/>
        <v/>
      </c>
      <c r="BR127" s="20" t="str">
        <f t="shared" si="358"/>
        <v/>
      </c>
      <c r="BS127" s="20" t="str">
        <f t="shared" si="358"/>
        <v/>
      </c>
      <c r="BT127" s="20" t="str">
        <f t="shared" si="358"/>
        <v/>
      </c>
      <c r="BU127" s="86" t="str">
        <f t="shared" si="293"/>
        <v/>
      </c>
      <c r="BV127" s="86" t="str">
        <f t="shared" si="294"/>
        <v/>
      </c>
      <c r="BW127" s="20" t="str">
        <f t="shared" si="358"/>
        <v/>
      </c>
      <c r="BX127" s="86" t="str">
        <f t="shared" si="358"/>
        <v/>
      </c>
      <c r="BY127" s="86" t="str">
        <f t="shared" si="359"/>
        <v/>
      </c>
      <c r="BZ127" s="86" t="str">
        <f t="shared" si="359"/>
        <v/>
      </c>
      <c r="CA127" s="86" t="str">
        <f t="shared" si="359"/>
        <v/>
      </c>
      <c r="CB127" s="86" t="str">
        <f t="shared" si="359"/>
        <v/>
      </c>
      <c r="CC127" s="86" t="str">
        <f t="shared" si="359"/>
        <v/>
      </c>
      <c r="CD127" s="86" t="str">
        <f t="shared" si="359"/>
        <v/>
      </c>
      <c r="CE127" s="20" t="str">
        <f t="shared" si="351"/>
        <v/>
      </c>
      <c r="CF127" s="14" t="str">
        <f t="shared" si="295"/>
        <v/>
      </c>
      <c r="CG127" s="14" t="str">
        <f t="shared" si="296"/>
        <v/>
      </c>
      <c r="CH127" s="8">
        <f t="shared" si="297"/>
        <v>0</v>
      </c>
      <c r="CI127" s="9" t="str">
        <f t="shared" si="298"/>
        <v/>
      </c>
      <c r="CJ127" s="9" t="str">
        <f t="shared" si="299"/>
        <v/>
      </c>
      <c r="CK127" s="9" t="str">
        <f t="shared" si="300"/>
        <v/>
      </c>
      <c r="CL127" s="9" t="str">
        <f t="shared" si="301"/>
        <v/>
      </c>
      <c r="CM127" s="9" t="str">
        <f t="shared" si="302"/>
        <v/>
      </c>
      <c r="CN127" s="9" t="str">
        <f t="shared" si="303"/>
        <v/>
      </c>
      <c r="CO127" s="9" t="str">
        <f t="shared" si="304"/>
        <v/>
      </c>
      <c r="CP127" s="9" t="str">
        <f t="shared" si="305"/>
        <v/>
      </c>
      <c r="CQ127" s="9" t="str">
        <f t="shared" si="306"/>
        <v/>
      </c>
      <c r="CR127" s="9" t="str">
        <f t="shared" si="307"/>
        <v/>
      </c>
      <c r="CS127" s="9" t="str">
        <f t="shared" si="308"/>
        <v/>
      </c>
      <c r="CT127" s="9" t="str">
        <f t="shared" si="309"/>
        <v/>
      </c>
      <c r="CU127" s="9" t="str">
        <f t="shared" si="310"/>
        <v/>
      </c>
      <c r="CV127" s="9" t="str">
        <f t="shared" si="311"/>
        <v/>
      </c>
      <c r="CW127" s="9" t="str">
        <f t="shared" si="312"/>
        <v/>
      </c>
      <c r="CX127" s="9" t="str">
        <f t="shared" si="313"/>
        <v/>
      </c>
      <c r="CY127" s="9" t="str">
        <f t="shared" si="314"/>
        <v/>
      </c>
      <c r="CZ127" s="9" t="str">
        <f t="shared" si="315"/>
        <v/>
      </c>
      <c r="DA127" s="9" t="str">
        <f t="shared" si="316"/>
        <v/>
      </c>
      <c r="DB127" s="9" t="str">
        <f t="shared" si="317"/>
        <v/>
      </c>
      <c r="DC127" s="9" t="str">
        <f t="shared" si="318"/>
        <v/>
      </c>
      <c r="DD127" s="2" t="str">
        <f t="shared" si="319"/>
        <v/>
      </c>
      <c r="DE127" s="2" t="str">
        <f t="shared" si="320"/>
        <v/>
      </c>
      <c r="DF127" s="2" t="str">
        <f t="shared" si="321"/>
        <v/>
      </c>
      <c r="DG127" s="2" t="str">
        <f t="shared" si="322"/>
        <v/>
      </c>
      <c r="DH127" s="2" t="str">
        <f t="shared" si="323"/>
        <v/>
      </c>
      <c r="DI127" s="2" t="str">
        <f t="shared" si="324"/>
        <v/>
      </c>
      <c r="DJ127" s="2" t="str">
        <f t="shared" si="325"/>
        <v/>
      </c>
      <c r="DK127" s="2" t="str">
        <f t="shared" si="326"/>
        <v/>
      </c>
      <c r="DL127" s="16" t="str">
        <f t="shared" si="327"/>
        <v/>
      </c>
      <c r="DM127" s="16" t="str">
        <f t="shared" si="328"/>
        <v/>
      </c>
      <c r="DN127" s="16" t="str">
        <f t="shared" si="329"/>
        <v/>
      </c>
      <c r="DO127" s="72" t="str">
        <f t="shared" si="330"/>
        <v/>
      </c>
      <c r="DP127" s="16" t="str">
        <f t="shared" si="331"/>
        <v/>
      </c>
      <c r="DQ127" s="16" t="str">
        <f t="shared" si="332"/>
        <v/>
      </c>
      <c r="DR127" s="2" t="str">
        <f t="shared" si="333"/>
        <v/>
      </c>
      <c r="DS127" s="2" t="str">
        <f t="shared" si="334"/>
        <v/>
      </c>
      <c r="DT127" s="2" t="str">
        <f t="shared" si="335"/>
        <v/>
      </c>
      <c r="DU127" s="2" t="str">
        <f t="shared" si="336"/>
        <v/>
      </c>
      <c r="DV127" s="15"/>
      <c r="DW127" s="17"/>
      <c r="DX127" s="17"/>
      <c r="DY127" s="47" t="str">
        <f t="shared" ref="DY127:EG151" si="361">IF($DW127="","",DY$30)</f>
        <v/>
      </c>
      <c r="DZ127" s="47" t="str">
        <f t="shared" si="361"/>
        <v/>
      </c>
      <c r="EA127" s="47" t="str">
        <f t="shared" si="361"/>
        <v/>
      </c>
      <c r="EB127" s="47" t="str">
        <f t="shared" si="361"/>
        <v/>
      </c>
      <c r="EC127" s="49" t="str">
        <f t="shared" si="361"/>
        <v/>
      </c>
      <c r="ED127" s="49" t="str">
        <f t="shared" si="361"/>
        <v/>
      </c>
      <c r="EE127" s="47" t="str">
        <f t="shared" si="361"/>
        <v/>
      </c>
      <c r="EF127" s="47" t="str">
        <f t="shared" si="361"/>
        <v/>
      </c>
      <c r="EG127" s="47" t="str">
        <f t="shared" si="361"/>
        <v/>
      </c>
      <c r="EH127" s="6">
        <f t="shared" si="234"/>
        <v>0</v>
      </c>
      <c r="EI127" s="6">
        <f t="shared" si="235"/>
        <v>0</v>
      </c>
      <c r="EJ127" s="2" t="str">
        <f t="shared" si="236"/>
        <v/>
      </c>
      <c r="EK127" s="2" t="str">
        <f t="shared" si="237"/>
        <v/>
      </c>
      <c r="EL127" s="2" t="str">
        <f t="shared" si="354"/>
        <v/>
      </c>
      <c r="EM127" s="2" t="str">
        <f t="shared" ref="EM127:EM151" si="362">IF($DW127="","",EL127-IF(A127=$A$31,AR128,AR127)+EF127)</f>
        <v/>
      </c>
      <c r="EN127" s="2" t="str">
        <f t="shared" si="239"/>
        <v/>
      </c>
      <c r="EO127" s="2">
        <f t="shared" si="240"/>
        <v>0</v>
      </c>
      <c r="EP127" s="2">
        <f t="shared" si="337"/>
        <v>0</v>
      </c>
      <c r="EQ127" s="2"/>
      <c r="ER127" s="2"/>
      <c r="ES127" s="2"/>
      <c r="ET127" s="2"/>
      <c r="EU127" s="2"/>
      <c r="EV127" s="2"/>
      <c r="EW127" s="2">
        <f t="shared" si="241"/>
        <v>0</v>
      </c>
      <c r="EX127" s="2">
        <f t="shared" si="242"/>
        <v>0</v>
      </c>
      <c r="EY127" s="2">
        <f t="shared" si="338"/>
        <v>0</v>
      </c>
      <c r="EZ127" s="2">
        <f t="shared" si="243"/>
        <v>0</v>
      </c>
      <c r="FA127" s="2">
        <f t="shared" ref="FA127:FA151" si="363">IF($DW127="",0,EL127-IF(A127=$A$31,AR128,AR127)+(EE127-EF127))</f>
        <v>0</v>
      </c>
      <c r="FB127" s="59"/>
      <c r="FC127" s="2">
        <f t="shared" si="245"/>
        <v>0</v>
      </c>
      <c r="FD127" s="2">
        <f t="shared" si="339"/>
        <v>0</v>
      </c>
      <c r="FE127" s="3">
        <f t="shared" si="352"/>
        <v>0</v>
      </c>
      <c r="FF127" s="3">
        <f t="shared" si="340"/>
        <v>0</v>
      </c>
      <c r="FG127" s="3">
        <f t="shared" si="341"/>
        <v>0</v>
      </c>
      <c r="FH127" s="3">
        <f t="shared" si="246"/>
        <v>0</v>
      </c>
      <c r="FI127" s="67">
        <f t="shared" ref="FI127:FI151" si="364">IF(DW127="",0,IF(A127=$A$31,BI128,BI127))</f>
        <v>0</v>
      </c>
      <c r="FJ127" s="3">
        <f t="shared" ref="FJ127:FJ151" si="365">IF($DW127="",0,Y127+IF(A127=$A$31,AI128+AA128/1000-AR128,AI127+AA127/1000-AR127))</f>
        <v>0</v>
      </c>
      <c r="FK127" s="3">
        <f t="shared" ref="FK127:FK151" si="366">IFERROR(FJ127*AD128+FJ127*FJ127*(AF128/2+AG128/2),0)</f>
        <v>0</v>
      </c>
      <c r="FL127" s="3">
        <f t="shared" si="342"/>
        <v>0</v>
      </c>
      <c r="FM127" s="3">
        <f t="shared" si="343"/>
        <v>0</v>
      </c>
      <c r="FN127" s="3">
        <f t="shared" si="344"/>
        <v>0</v>
      </c>
      <c r="FO127" s="2">
        <f t="shared" si="250"/>
        <v>0</v>
      </c>
      <c r="FP127" s="2">
        <f t="shared" si="251"/>
        <v>0</v>
      </c>
      <c r="FQ127" s="2">
        <f t="shared" si="345"/>
        <v>0</v>
      </c>
      <c r="FR127" s="6" t="str">
        <f>IF(A127=1,1,IF(DW127="","",COUNTA($DW$31:DW127)+1))</f>
        <v/>
      </c>
      <c r="FS127" s="6" t="str">
        <f t="shared" si="252"/>
        <v/>
      </c>
      <c r="FT127" s="43">
        <f t="shared" si="346"/>
        <v>0</v>
      </c>
      <c r="FU127" s="23">
        <f t="shared" si="347"/>
        <v>0</v>
      </c>
      <c r="FV127" s="21">
        <f t="shared" si="348"/>
        <v>0</v>
      </c>
    </row>
    <row r="128" spans="1:178">
      <c r="A128" s="4" t="str">
        <f t="shared" si="253"/>
        <v/>
      </c>
      <c r="B128" s="33"/>
      <c r="C128" s="33"/>
      <c r="D128" s="33"/>
      <c r="E128" s="33"/>
      <c r="F128" s="33"/>
      <c r="G128" s="11" t="str">
        <f t="shared" si="219"/>
        <v/>
      </c>
      <c r="H128" s="3" t="str">
        <f t="shared" si="254"/>
        <v/>
      </c>
      <c r="I128" s="3" t="str">
        <f t="shared" si="220"/>
        <v/>
      </c>
      <c r="J128" s="3" t="str">
        <f t="shared" si="255"/>
        <v/>
      </c>
      <c r="K128" s="3" t="str">
        <f t="shared" si="221"/>
        <v/>
      </c>
      <c r="L128" s="2" t="str">
        <f t="shared" si="222"/>
        <v/>
      </c>
      <c r="M128" s="8" t="str">
        <f t="shared" si="256"/>
        <v/>
      </c>
      <c r="N128" s="8" t="str">
        <f t="shared" si="223"/>
        <v/>
      </c>
      <c r="O128" s="8" t="str">
        <f t="shared" si="257"/>
        <v/>
      </c>
      <c r="P128" s="8" t="str">
        <f t="shared" si="224"/>
        <v/>
      </c>
      <c r="Q128" s="2" t="str">
        <f t="shared" si="225"/>
        <v/>
      </c>
      <c r="R128" s="3" t="str">
        <f t="shared" si="226"/>
        <v/>
      </c>
      <c r="S128" s="3" t="str">
        <f t="shared" si="227"/>
        <v/>
      </c>
      <c r="T128" s="3" t="str">
        <f t="shared" si="258"/>
        <v/>
      </c>
      <c r="U128" s="8" t="str">
        <f t="shared" si="228"/>
        <v/>
      </c>
      <c r="V128" s="2" t="str">
        <f t="shared" si="229"/>
        <v/>
      </c>
      <c r="W128" s="2" t="str">
        <f t="shared" si="230"/>
        <v/>
      </c>
      <c r="X128" s="2" t="str">
        <f t="shared" si="349"/>
        <v/>
      </c>
      <c r="Y128" s="2" t="str">
        <f t="shared" si="231"/>
        <v/>
      </c>
      <c r="Z128" s="46" t="str">
        <f t="shared" si="259"/>
        <v/>
      </c>
      <c r="AA128" s="46" t="str">
        <f t="shared" si="260"/>
        <v/>
      </c>
      <c r="AB128" s="47"/>
      <c r="AC128" s="46" t="str">
        <f t="shared" si="261"/>
        <v/>
      </c>
      <c r="AD128" s="47" t="str">
        <f t="shared" si="262"/>
        <v/>
      </c>
      <c r="AE128" s="48" t="str">
        <f t="shared" si="263"/>
        <v/>
      </c>
      <c r="AF128" s="49" t="str">
        <f t="shared" si="353"/>
        <v/>
      </c>
      <c r="AG128" s="49" t="str">
        <f t="shared" si="353"/>
        <v/>
      </c>
      <c r="AH128" s="49" t="str">
        <f t="shared" si="353"/>
        <v/>
      </c>
      <c r="AI128" s="47" t="str">
        <f t="shared" si="353"/>
        <v/>
      </c>
      <c r="AJ128" s="47" t="str">
        <f t="shared" si="353"/>
        <v/>
      </c>
      <c r="AK128" s="46" t="str">
        <f t="shared" si="357"/>
        <v/>
      </c>
      <c r="AL128" s="47"/>
      <c r="AM128" s="53" t="str">
        <f t="shared" si="264"/>
        <v/>
      </c>
      <c r="AN128" s="50" t="str">
        <f t="shared" si="265"/>
        <v/>
      </c>
      <c r="AO128" s="51"/>
      <c r="AP128" s="52" t="str">
        <f t="shared" ref="AP128:AP151" si="367">IF(A128="","",CHOOSE(BR128,0,CI128))</f>
        <v/>
      </c>
      <c r="AQ128" s="52" t="str">
        <f t="shared" ref="AQ128:AQ151" si="368">IF(A128="","",CHOOSE(BR128,0,CHOOSE(BS128,0,AP128)))</f>
        <v/>
      </c>
      <c r="AR128" s="47">
        <f t="shared" si="268"/>
        <v>0</v>
      </c>
      <c r="AS128" s="53" t="str">
        <f t="shared" si="269"/>
        <v/>
      </c>
      <c r="AT128" s="52" t="str">
        <f t="shared" si="270"/>
        <v/>
      </c>
      <c r="AU128" s="9" t="str">
        <f t="shared" ref="AU128:AU151" si="369">IFERROR(AT128*CI128,"")</f>
        <v/>
      </c>
      <c r="AV128" s="9" t="str">
        <f t="shared" si="272"/>
        <v/>
      </c>
      <c r="AW128" s="12" t="str">
        <f t="shared" si="273"/>
        <v/>
      </c>
      <c r="AX128" s="9" t="str">
        <f t="shared" si="274"/>
        <v/>
      </c>
      <c r="AY128" s="12" t="str">
        <f t="shared" si="275"/>
        <v/>
      </c>
      <c r="AZ128" s="10" t="str">
        <f t="shared" si="276"/>
        <v/>
      </c>
      <c r="BA128" s="10" t="str">
        <f t="shared" si="277"/>
        <v/>
      </c>
      <c r="BB128" s="10" t="str">
        <f t="shared" si="278"/>
        <v/>
      </c>
      <c r="BC128" s="10" t="str">
        <f t="shared" si="279"/>
        <v/>
      </c>
      <c r="BD128" s="10" t="str">
        <f t="shared" si="280"/>
        <v/>
      </c>
      <c r="BE128" s="12" t="str">
        <f t="shared" si="281"/>
        <v/>
      </c>
      <c r="BF128" s="9" t="str">
        <f t="shared" si="282"/>
        <v/>
      </c>
      <c r="BG128" s="9" t="str">
        <f t="shared" si="283"/>
        <v/>
      </c>
      <c r="BH128" s="7" t="str">
        <f t="shared" si="284"/>
        <v/>
      </c>
      <c r="BI128" s="7" t="str">
        <f t="shared" si="285"/>
        <v/>
      </c>
      <c r="BJ128" s="12" t="str">
        <f t="shared" si="286"/>
        <v/>
      </c>
      <c r="BK128" s="80" t="str">
        <f t="shared" si="287"/>
        <v/>
      </c>
      <c r="BL128" s="7" t="str">
        <f t="shared" si="288"/>
        <v/>
      </c>
      <c r="BM128" s="7" t="str">
        <f t="shared" si="350"/>
        <v/>
      </c>
      <c r="BN128" s="12" t="str">
        <f t="shared" ref="BN128:BN151" si="370">IF(B128="","",IF(BM128&gt;=0,"","Plocha zpětného zásypu je záporná. Vrch obsypu nebo potrubí zasahuje do úpravy povrchu z důvodu malého krytí. Dále je uvažováno s hodnotou 0"))</f>
        <v/>
      </c>
      <c r="BO128" s="9" t="str">
        <f t="shared" ref="BO128:BO151" si="371">IF(B128="","",BI128)</f>
        <v/>
      </c>
      <c r="BP128" s="2" t="str">
        <f t="shared" ref="BP128:BP151" si="372">IF(B128="","",SQRT(AT128*AT128*(1+AF128*AF128)))</f>
        <v/>
      </c>
      <c r="BQ128" s="2" t="str">
        <f t="shared" ref="BQ128:BQ151" si="373">IF(B128="","",SQRT(AT128*AT128*(1+AG128*AG128)))</f>
        <v/>
      </c>
      <c r="BR128" s="20" t="str">
        <f t="shared" si="358"/>
        <v/>
      </c>
      <c r="BS128" s="20" t="str">
        <f t="shared" si="358"/>
        <v/>
      </c>
      <c r="BT128" s="20" t="str">
        <f t="shared" si="358"/>
        <v/>
      </c>
      <c r="BU128" s="86" t="str">
        <f t="shared" ref="BU128:BU151" si="374">IF($A128="","",LOOKUP(AO128,$AO$3:$AO$24,AS$3:AS$24))</f>
        <v/>
      </c>
      <c r="BV128" s="86" t="str">
        <f t="shared" ref="BV128:BV151" si="375">IF($A128="","",LOOKUP(AO128,$AO$3:$AO$24,AS$3:AS$24))</f>
        <v/>
      </c>
      <c r="BW128" s="20" t="str">
        <f t="shared" si="358"/>
        <v/>
      </c>
      <c r="BX128" s="86" t="str">
        <f t="shared" si="358"/>
        <v/>
      </c>
      <c r="BY128" s="86" t="str">
        <f t="shared" si="359"/>
        <v/>
      </c>
      <c r="BZ128" s="86" t="str">
        <f t="shared" si="359"/>
        <v/>
      </c>
      <c r="CA128" s="86" t="str">
        <f t="shared" si="359"/>
        <v/>
      </c>
      <c r="CB128" s="86" t="str">
        <f t="shared" si="359"/>
        <v/>
      </c>
      <c r="CC128" s="86" t="str">
        <f t="shared" si="359"/>
        <v/>
      </c>
      <c r="CD128" s="86" t="str">
        <f t="shared" si="359"/>
        <v/>
      </c>
      <c r="CE128" s="20" t="str">
        <f t="shared" si="351"/>
        <v/>
      </c>
      <c r="CF128" s="14" t="str">
        <f t="shared" ref="CF128:CF151" si="376">IF(A128="","",CI128-EH127-EI128)</f>
        <v/>
      </c>
      <c r="CG128" s="14" t="str">
        <f t="shared" ref="CG128:CG151" si="377">IF(B128="","",MAX(0,CI128-DW128/2-DW127/2))</f>
        <v/>
      </c>
      <c r="CH128" s="8">
        <f t="shared" ref="CH128:CH151" si="378">IF(A128="",0,CV128-CM128-DU128-DD128-DE128-DF128-DJ128-DK128-DG128)</f>
        <v>0</v>
      </c>
      <c r="CI128" s="9" t="str">
        <f t="shared" ref="CI128:CI151" si="379">IF(B128="","",CHOOSE(BR128,0,B128-B127))</f>
        <v/>
      </c>
      <c r="CJ128" s="9" t="str">
        <f t="shared" ref="CJ128:CJ151" si="380">IF(B128="","",CHOOSE($BR128,0,CHOOSE($BS128,0,CHOOSE($BT128,CI128,0))))</f>
        <v/>
      </c>
      <c r="CK128" s="9" t="str">
        <f t="shared" ref="CK128:CK151" si="381">IF(B128="","",CHOOSE($BR128,0,CHOOSE($BS128,0,CHOOSE($BT128,0,CI128))))</f>
        <v/>
      </c>
      <c r="CL128" s="9" t="str">
        <f t="shared" ref="CL128:CL151" si="382">IF(B128="","",CHOOSE($BR128,0,CHOOSE($BS128,CI128,0)))</f>
        <v/>
      </c>
      <c r="CM128" s="9" t="str">
        <f t="shared" ref="CM128:CM151" si="383">IF(B128="","",CHOOSE(BR128,0,CHOOSE(BS128,0,AZ128*CG128)))</f>
        <v/>
      </c>
      <c r="CN128" s="9" t="str">
        <f t="shared" ref="CN128:CN151" si="384">IF(B128="","",CHOOSE($BR128,0,CHOOSE($BS128,0,CHOOSE($BT128,MAX(BI128,0)*CF128+EP128,0))))</f>
        <v/>
      </c>
      <c r="CO128" s="9" t="str">
        <f t="shared" ref="CO128:CO151" si="385">IF($B128="","",$CN128*BX128)</f>
        <v/>
      </c>
      <c r="CP128" s="9" t="str">
        <f t="shared" ref="CP128:CP151" si="386">IF($B128="","",$CN128*BY128)</f>
        <v/>
      </c>
      <c r="CQ128" s="9" t="str">
        <f t="shared" ref="CQ128:CQ151" si="387">IF($B128="","",$CN128*BZ128)</f>
        <v/>
      </c>
      <c r="CR128" s="9" t="str">
        <f t="shared" ref="CR128:CR151" si="388">IF($B128="","",$CN128*CA128)</f>
        <v/>
      </c>
      <c r="CS128" s="9" t="str">
        <f t="shared" ref="CS128:CS151" si="389">IF($B128="","",$CN128*CB128)</f>
        <v/>
      </c>
      <c r="CT128" s="9" t="str">
        <f t="shared" ref="CT128:CT151" si="390">IF($B128="","",$CN128*CC128)</f>
        <v/>
      </c>
      <c r="CU128" s="9" t="str">
        <f t="shared" ref="CU128:CU151" si="391">IF($B128="","",$CN128*CD128)</f>
        <v/>
      </c>
      <c r="CV128" s="9" t="str">
        <f t="shared" ref="CV128:CV151" si="392">IF(B128="","",CHOOSE($BR128,0,CHOOSE($BS128,0,CHOOSE($BT128,0,MAX(BI128,0)*CF128+EP128))))</f>
        <v/>
      </c>
      <c r="CW128" s="9" t="str">
        <f t="shared" ref="CW128:CW151" si="393">IF($B128="","",$CV128*BX128)</f>
        <v/>
      </c>
      <c r="CX128" s="9" t="str">
        <f t="shared" ref="CX128:CX151" si="394">IF($B128="","",$CV128*BY128)</f>
        <v/>
      </c>
      <c r="CY128" s="9" t="str">
        <f t="shared" ref="CY128:CY151" si="395">IF($B128="","",$CV128*BZ128)</f>
        <v/>
      </c>
      <c r="CZ128" s="9" t="str">
        <f t="shared" ref="CZ128:CZ151" si="396">IF($B128="","",$CV128*CA128)</f>
        <v/>
      </c>
      <c r="DA128" s="9" t="str">
        <f t="shared" ref="DA128:DA151" si="397">IF($B128="","",$CV128*CB128)</f>
        <v/>
      </c>
      <c r="DB128" s="9" t="str">
        <f t="shared" ref="DB128:DB151" si="398">IF($B128="","",$CV128*CC128)</f>
        <v/>
      </c>
      <c r="DC128" s="9" t="str">
        <f t="shared" ref="DC128:DC151" si="399">IF($B128="","",$CV128*CD128)</f>
        <v/>
      </c>
      <c r="DD128" s="2" t="str">
        <f t="shared" ref="DD128:DD151" si="400">IF(B128="","",CHOOSE($BR128,0,CHOOSE($BS128,0,CHOOSE(AK128,0,BB128*CG128))))</f>
        <v/>
      </c>
      <c r="DE128" s="2" t="str">
        <f t="shared" ref="DE128:DE151" si="401">IF(B128="","",CHOOSE(BR128,0,CHOOSE(BS128,0,EY128)))</f>
        <v/>
      </c>
      <c r="DF128" s="2" t="str">
        <f t="shared" ref="DF128:DF151" si="402">IF(B128="","",CHOOSE($BR128,0,CHOOSE($BS128,0,CHOOSE(AK128,0,MAX(BD128,0)*CG128))))</f>
        <v/>
      </c>
      <c r="DG128" s="2" t="str">
        <f t="shared" ref="DG128:DG151" si="403">IF(B128="","",CHOOSE($BR128,0,CHOOSE($BS128,0,CHOOSE(AK128,IF(AL128="",(MAX(BD128,0)+BB128)*CG128,AL128),0))))</f>
        <v/>
      </c>
      <c r="DH128" s="2" t="str">
        <f t="shared" ref="DH128:DH151" si="404">IF(B128="","",CHOOSE($BR128,0,CHOOSE($BS128,0,BL128*CG128*(1-BU128))))</f>
        <v/>
      </c>
      <c r="DI128" s="2" t="str">
        <f t="shared" ref="DI128:DI151" si="405">IF(B128="","",CHOOSE($BR128,0,CHOOSE($BS128,0,(BK128)*CG128*BU128)))</f>
        <v/>
      </c>
      <c r="DJ128" s="2" t="str">
        <f t="shared" ref="DJ128:DJ151" si="406">IF(B128="","",CHOOSE($BR128,0,CHOOSE($BS128,0,MAX(BM128,0)*CG128*(1-BU128))))</f>
        <v/>
      </c>
      <c r="DK128" s="2" t="str">
        <f t="shared" ref="DK128:DK151" si="407">IF(B128="","",CHOOSE($BR128,0,CHOOSE($BS128,0,MAX(BM128,0)*CG128*BU128,0)))</f>
        <v/>
      </c>
      <c r="DL128" s="16" t="str">
        <f t="shared" ref="DL128:DL151" si="408">IF(B128="","",MAX(IF(CH129&lt;0,CH128+(MIN(CH129,0)),CH128),0)*(1-BV128))</f>
        <v/>
      </c>
      <c r="DM128" s="16" t="str">
        <f t="shared" ref="DM128:DM151" si="409">IF(B128="","",MAX(IF(CH129&lt;0,CH128+(MIN(CH129,0)),CH128),0)*(BV128))</f>
        <v/>
      </c>
      <c r="DN128" s="16" t="str">
        <f t="shared" ref="DN128:DN151" si="410">IF(B128="","",CM128+DD128+DE128+DF128+DK128+DM128+DU128+DG128)</f>
        <v/>
      </c>
      <c r="DO128" s="72" t="str">
        <f t="shared" ref="DO128:DO151" si="411">IF(B128="","",CN128+CV128-DN128)</f>
        <v/>
      </c>
      <c r="DP128" s="16" t="str">
        <f t="shared" ref="DP128:DP151" si="412">IF(B128="","",IF(DO129&lt;0.00001,MAX(DO128+DO129,0),MAX(0,DO128)))</f>
        <v/>
      </c>
      <c r="DQ128" s="16" t="str">
        <f t="shared" ref="DQ128:DQ151" si="413">IF(B128="","",DK128+DM128)</f>
        <v/>
      </c>
      <c r="DR128" s="2" t="str">
        <f t="shared" ref="DR128:DR151" si="414">IF(B128="","",CHOOSE($BR128,0,CHOOSE($BS128,0,CHOOSE(BW128,BP128,BQ128,BP128+BQ128,0)))*CI128)</f>
        <v/>
      </c>
      <c r="DS128" s="2" t="str">
        <f t="shared" ref="DS128:DS151" si="415">IF(B128="","",CHOOSE($BR128,0,CHOOSE($BS128,0,IF(AR128=0,0,BG128*CF128+FQ128))))</f>
        <v/>
      </c>
      <c r="DT128" s="2" t="str">
        <f t="shared" ref="DT128:DT151" si="416">IF(B128="","",DS128*AR128)</f>
        <v/>
      </c>
      <c r="DU128" s="2" t="str">
        <f t="shared" ref="DU128:DU151" si="417">IF(B128="","",FD128)</f>
        <v/>
      </c>
      <c r="DV128" s="15"/>
      <c r="DW128" s="17"/>
      <c r="DX128" s="17"/>
      <c r="DY128" s="47" t="str">
        <f t="shared" si="361"/>
        <v/>
      </c>
      <c r="DZ128" s="47" t="str">
        <f t="shared" si="361"/>
        <v/>
      </c>
      <c r="EA128" s="47" t="str">
        <f t="shared" si="361"/>
        <v/>
      </c>
      <c r="EB128" s="47" t="str">
        <f t="shared" si="361"/>
        <v/>
      </c>
      <c r="EC128" s="49" t="str">
        <f t="shared" si="361"/>
        <v/>
      </c>
      <c r="ED128" s="49" t="str">
        <f t="shared" si="361"/>
        <v/>
      </c>
      <c r="EE128" s="47" t="str">
        <f t="shared" si="361"/>
        <v/>
      </c>
      <c r="EF128" s="47" t="str">
        <f t="shared" si="361"/>
        <v/>
      </c>
      <c r="EG128" s="47" t="str">
        <f t="shared" si="361"/>
        <v/>
      </c>
      <c r="EH128" s="6">
        <f t="shared" si="234"/>
        <v>0</v>
      </c>
      <c r="EI128" s="6">
        <f t="shared" si="235"/>
        <v>0</v>
      </c>
      <c r="EJ128" s="2" t="str">
        <f t="shared" si="236"/>
        <v/>
      </c>
      <c r="EK128" s="2" t="str">
        <f t="shared" si="237"/>
        <v/>
      </c>
      <c r="EL128" s="2" t="str">
        <f t="shared" si="354"/>
        <v/>
      </c>
      <c r="EM128" s="2" t="str">
        <f t="shared" si="362"/>
        <v/>
      </c>
      <c r="EN128" s="2" t="str">
        <f t="shared" si="239"/>
        <v/>
      </c>
      <c r="EO128" s="2">
        <f t="shared" si="240"/>
        <v>0</v>
      </c>
      <c r="EP128" s="2">
        <f t="shared" ref="EP128:EP151" si="418">IF($A128="",0,IF($A127=$A$31,EO127+EO128,IF($FS128=2,EO128,EO128)))</f>
        <v>0</v>
      </c>
      <c r="EQ128" s="2"/>
      <c r="ER128" s="2"/>
      <c r="ES128" s="2"/>
      <c r="ET128" s="2"/>
      <c r="EU128" s="2"/>
      <c r="EV128" s="2"/>
      <c r="EW128" s="2">
        <f t="shared" si="241"/>
        <v>0</v>
      </c>
      <c r="EX128" s="2">
        <f t="shared" si="242"/>
        <v>0</v>
      </c>
      <c r="EY128" s="2">
        <f t="shared" ref="EY128:EY151" si="419">IF($A128="",0,IF($A127=$A$31,EX127+EX128,IF($FS128=2,EX128,EX128)))</f>
        <v>0</v>
      </c>
      <c r="EZ128" s="2">
        <f t="shared" si="243"/>
        <v>0</v>
      </c>
      <c r="FA128" s="2">
        <f t="shared" si="363"/>
        <v>0</v>
      </c>
      <c r="FB128" s="59"/>
      <c r="FC128" s="2">
        <f t="shared" si="245"/>
        <v>0</v>
      </c>
      <c r="FD128" s="2">
        <f t="shared" ref="FD128:FD151" si="420">IF($A128="",0,IF($A127=$A$31,FC127+FC128,IF($FS128=2,FC128,FC128)))</f>
        <v>0</v>
      </c>
      <c r="FE128" s="3">
        <f t="shared" si="352"/>
        <v>0</v>
      </c>
      <c r="FF128" s="3">
        <f t="shared" si="340"/>
        <v>0</v>
      </c>
      <c r="FG128" s="3">
        <f t="shared" si="341"/>
        <v>0</v>
      </c>
      <c r="FH128" s="3">
        <f t="shared" si="246"/>
        <v>0</v>
      </c>
      <c r="FI128" s="67">
        <f t="shared" si="364"/>
        <v>0</v>
      </c>
      <c r="FJ128" s="3">
        <f t="shared" si="365"/>
        <v>0</v>
      </c>
      <c r="FK128" s="3">
        <f t="shared" si="366"/>
        <v>0</v>
      </c>
      <c r="FL128" s="3">
        <f t="shared" si="342"/>
        <v>0</v>
      </c>
      <c r="FM128" s="3">
        <f t="shared" si="343"/>
        <v>0</v>
      </c>
      <c r="FN128" s="3">
        <f t="shared" ref="FN128:FN151" si="421">IF($A128="",0,IF($A127=$A$31,FM127+FM128,IF($FS128=2,FM128,FM128)))</f>
        <v>0</v>
      </c>
      <c r="FO128" s="2">
        <f t="shared" si="250"/>
        <v>0</v>
      </c>
      <c r="FP128" s="2">
        <f t="shared" si="251"/>
        <v>0</v>
      </c>
      <c r="FQ128" s="2">
        <f t="shared" ref="FQ128:FQ151" si="422">IF($A128="",0,IF($A127=$A$31,FP127+FP128,IF($FS128=2,FP128,FP128)))</f>
        <v>0</v>
      </c>
      <c r="FR128" s="6" t="str">
        <f>IF(A128=1,1,IF(DW128="","",COUNTA($DW$31:DW128)+1))</f>
        <v/>
      </c>
      <c r="FS128" s="6" t="str">
        <f t="shared" si="252"/>
        <v/>
      </c>
      <c r="FT128" s="43">
        <f t="shared" ref="FT128:FT151" si="423">IF(DR128="",0,IF(AD128&lt;=$FT$30,1,2))</f>
        <v>0</v>
      </c>
      <c r="FU128" s="23">
        <f t="shared" ref="FU128:FU151" si="424">IF(DR128="",0,IF(AT128&lt;=$FU$30,1,2))</f>
        <v>0</v>
      </c>
      <c r="FV128" s="21">
        <f t="shared" ref="FV128:FV151" si="425">IF(DS128="",0,IF(AU128&lt;$FV$30,1,2))</f>
        <v>0</v>
      </c>
    </row>
    <row r="129" spans="1:178">
      <c r="A129" s="4" t="str">
        <f t="shared" si="253"/>
        <v/>
      </c>
      <c r="B129" s="33"/>
      <c r="C129" s="33"/>
      <c r="D129" s="33"/>
      <c r="E129" s="33"/>
      <c r="F129" s="33"/>
      <c r="G129" s="11" t="str">
        <f t="shared" si="219"/>
        <v/>
      </c>
      <c r="H129" s="3" t="str">
        <f t="shared" si="254"/>
        <v/>
      </c>
      <c r="I129" s="3" t="str">
        <f t="shared" si="220"/>
        <v/>
      </c>
      <c r="J129" s="3" t="str">
        <f t="shared" si="255"/>
        <v/>
      </c>
      <c r="K129" s="3" t="str">
        <f t="shared" si="221"/>
        <v/>
      </c>
      <c r="L129" s="2" t="str">
        <f t="shared" si="222"/>
        <v/>
      </c>
      <c r="M129" s="8" t="str">
        <f t="shared" si="256"/>
        <v/>
      </c>
      <c r="N129" s="8" t="str">
        <f t="shared" si="223"/>
        <v/>
      </c>
      <c r="O129" s="8" t="str">
        <f t="shared" si="257"/>
        <v/>
      </c>
      <c r="P129" s="8" t="str">
        <f t="shared" si="224"/>
        <v/>
      </c>
      <c r="Q129" s="2" t="str">
        <f t="shared" si="225"/>
        <v/>
      </c>
      <c r="R129" s="3" t="str">
        <f t="shared" si="226"/>
        <v/>
      </c>
      <c r="S129" s="3" t="str">
        <f t="shared" si="227"/>
        <v/>
      </c>
      <c r="T129" s="3" t="str">
        <f t="shared" si="258"/>
        <v/>
      </c>
      <c r="U129" s="8" t="str">
        <f t="shared" si="228"/>
        <v/>
      </c>
      <c r="V129" s="2" t="str">
        <f t="shared" si="229"/>
        <v/>
      </c>
      <c r="W129" s="2" t="str">
        <f t="shared" si="230"/>
        <v/>
      </c>
      <c r="X129" s="2" t="str">
        <f t="shared" si="349"/>
        <v/>
      </c>
      <c r="Y129" s="2" t="str">
        <f t="shared" si="231"/>
        <v/>
      </c>
      <c r="Z129" s="46" t="str">
        <f t="shared" si="259"/>
        <v/>
      </c>
      <c r="AA129" s="46" t="str">
        <f t="shared" si="260"/>
        <v/>
      </c>
      <c r="AB129" s="47"/>
      <c r="AC129" s="46" t="str">
        <f t="shared" si="261"/>
        <v/>
      </c>
      <c r="AD129" s="47" t="str">
        <f t="shared" si="262"/>
        <v/>
      </c>
      <c r="AE129" s="48" t="str">
        <f t="shared" si="263"/>
        <v/>
      </c>
      <c r="AF129" s="49" t="str">
        <f t="shared" si="353"/>
        <v/>
      </c>
      <c r="AG129" s="49" t="str">
        <f t="shared" si="353"/>
        <v/>
      </c>
      <c r="AH129" s="49" t="str">
        <f t="shared" si="353"/>
        <v/>
      </c>
      <c r="AI129" s="47" t="str">
        <f t="shared" si="353"/>
        <v/>
      </c>
      <c r="AJ129" s="47" t="str">
        <f t="shared" si="353"/>
        <v/>
      </c>
      <c r="AK129" s="46" t="str">
        <f t="shared" si="357"/>
        <v/>
      </c>
      <c r="AL129" s="47"/>
      <c r="AM129" s="53" t="str">
        <f t="shared" si="264"/>
        <v/>
      </c>
      <c r="AN129" s="50" t="str">
        <f t="shared" si="265"/>
        <v/>
      </c>
      <c r="AO129" s="51"/>
      <c r="AP129" s="52" t="str">
        <f t="shared" si="367"/>
        <v/>
      </c>
      <c r="AQ129" s="52" t="str">
        <f t="shared" si="368"/>
        <v/>
      </c>
      <c r="AR129" s="47">
        <f t="shared" si="268"/>
        <v>0</v>
      </c>
      <c r="AS129" s="53" t="str">
        <f t="shared" si="269"/>
        <v/>
      </c>
      <c r="AT129" s="52" t="str">
        <f t="shared" si="270"/>
        <v/>
      </c>
      <c r="AU129" s="9" t="str">
        <f t="shared" si="369"/>
        <v/>
      </c>
      <c r="AV129" s="9" t="str">
        <f t="shared" si="272"/>
        <v/>
      </c>
      <c r="AW129" s="12" t="str">
        <f t="shared" si="273"/>
        <v/>
      </c>
      <c r="AX129" s="9" t="str">
        <f t="shared" si="274"/>
        <v/>
      </c>
      <c r="AY129" s="12" t="str">
        <f t="shared" si="275"/>
        <v/>
      </c>
      <c r="AZ129" s="10" t="str">
        <f t="shared" si="276"/>
        <v/>
      </c>
      <c r="BA129" s="10" t="str">
        <f t="shared" si="277"/>
        <v/>
      </c>
      <c r="BB129" s="10" t="str">
        <f t="shared" si="278"/>
        <v/>
      </c>
      <c r="BC129" s="10" t="str">
        <f t="shared" si="279"/>
        <v/>
      </c>
      <c r="BD129" s="10" t="str">
        <f t="shared" si="280"/>
        <v/>
      </c>
      <c r="BE129" s="12" t="str">
        <f t="shared" si="281"/>
        <v/>
      </c>
      <c r="BF129" s="9" t="str">
        <f t="shared" si="282"/>
        <v/>
      </c>
      <c r="BG129" s="9" t="str">
        <f t="shared" si="283"/>
        <v/>
      </c>
      <c r="BH129" s="7" t="str">
        <f t="shared" si="284"/>
        <v/>
      </c>
      <c r="BI129" s="7" t="str">
        <f t="shared" si="285"/>
        <v/>
      </c>
      <c r="BJ129" s="12" t="str">
        <f t="shared" si="286"/>
        <v/>
      </c>
      <c r="BK129" s="80" t="str">
        <f t="shared" si="287"/>
        <v/>
      </c>
      <c r="BL129" s="7" t="str">
        <f t="shared" si="288"/>
        <v/>
      </c>
      <c r="BM129" s="7" t="str">
        <f t="shared" si="350"/>
        <v/>
      </c>
      <c r="BN129" s="12" t="str">
        <f t="shared" si="370"/>
        <v/>
      </c>
      <c r="BO129" s="9" t="str">
        <f t="shared" si="371"/>
        <v/>
      </c>
      <c r="BP129" s="2" t="str">
        <f t="shared" si="372"/>
        <v/>
      </c>
      <c r="BQ129" s="2" t="str">
        <f t="shared" si="373"/>
        <v/>
      </c>
      <c r="BR129" s="20" t="str">
        <f t="shared" si="358"/>
        <v/>
      </c>
      <c r="BS129" s="20" t="str">
        <f t="shared" si="358"/>
        <v/>
      </c>
      <c r="BT129" s="20" t="str">
        <f t="shared" si="358"/>
        <v/>
      </c>
      <c r="BU129" s="86" t="str">
        <f t="shared" si="374"/>
        <v/>
      </c>
      <c r="BV129" s="86" t="str">
        <f t="shared" si="375"/>
        <v/>
      </c>
      <c r="BW129" s="20" t="str">
        <f t="shared" si="358"/>
        <v/>
      </c>
      <c r="BX129" s="86" t="str">
        <f t="shared" si="358"/>
        <v/>
      </c>
      <c r="BY129" s="86" t="str">
        <f t="shared" si="359"/>
        <v/>
      </c>
      <c r="BZ129" s="86" t="str">
        <f t="shared" si="359"/>
        <v/>
      </c>
      <c r="CA129" s="86" t="str">
        <f t="shared" si="359"/>
        <v/>
      </c>
      <c r="CB129" s="86" t="str">
        <f t="shared" si="359"/>
        <v/>
      </c>
      <c r="CC129" s="86" t="str">
        <f t="shared" si="359"/>
        <v/>
      </c>
      <c r="CD129" s="86" t="str">
        <f t="shared" si="359"/>
        <v/>
      </c>
      <c r="CE129" s="20" t="str">
        <f t="shared" si="351"/>
        <v/>
      </c>
      <c r="CF129" s="14" t="str">
        <f t="shared" si="376"/>
        <v/>
      </c>
      <c r="CG129" s="14" t="str">
        <f t="shared" si="377"/>
        <v/>
      </c>
      <c r="CH129" s="8">
        <f t="shared" si="378"/>
        <v>0</v>
      </c>
      <c r="CI129" s="9" t="str">
        <f t="shared" si="379"/>
        <v/>
      </c>
      <c r="CJ129" s="9" t="str">
        <f t="shared" si="380"/>
        <v/>
      </c>
      <c r="CK129" s="9" t="str">
        <f t="shared" si="381"/>
        <v/>
      </c>
      <c r="CL129" s="9" t="str">
        <f t="shared" si="382"/>
        <v/>
      </c>
      <c r="CM129" s="9" t="str">
        <f t="shared" si="383"/>
        <v/>
      </c>
      <c r="CN129" s="9" t="str">
        <f t="shared" si="384"/>
        <v/>
      </c>
      <c r="CO129" s="9" t="str">
        <f t="shared" si="385"/>
        <v/>
      </c>
      <c r="CP129" s="9" t="str">
        <f t="shared" si="386"/>
        <v/>
      </c>
      <c r="CQ129" s="9" t="str">
        <f t="shared" si="387"/>
        <v/>
      </c>
      <c r="CR129" s="9" t="str">
        <f t="shared" si="388"/>
        <v/>
      </c>
      <c r="CS129" s="9" t="str">
        <f t="shared" si="389"/>
        <v/>
      </c>
      <c r="CT129" s="9" t="str">
        <f t="shared" si="390"/>
        <v/>
      </c>
      <c r="CU129" s="9" t="str">
        <f t="shared" si="391"/>
        <v/>
      </c>
      <c r="CV129" s="9" t="str">
        <f t="shared" si="392"/>
        <v/>
      </c>
      <c r="CW129" s="9" t="str">
        <f t="shared" si="393"/>
        <v/>
      </c>
      <c r="CX129" s="9" t="str">
        <f t="shared" si="394"/>
        <v/>
      </c>
      <c r="CY129" s="9" t="str">
        <f t="shared" si="395"/>
        <v/>
      </c>
      <c r="CZ129" s="9" t="str">
        <f t="shared" si="396"/>
        <v/>
      </c>
      <c r="DA129" s="9" t="str">
        <f t="shared" si="397"/>
        <v/>
      </c>
      <c r="DB129" s="9" t="str">
        <f t="shared" si="398"/>
        <v/>
      </c>
      <c r="DC129" s="9" t="str">
        <f t="shared" si="399"/>
        <v/>
      </c>
      <c r="DD129" s="2" t="str">
        <f t="shared" si="400"/>
        <v/>
      </c>
      <c r="DE129" s="2" t="str">
        <f t="shared" si="401"/>
        <v/>
      </c>
      <c r="DF129" s="2" t="str">
        <f t="shared" si="402"/>
        <v/>
      </c>
      <c r="DG129" s="2" t="str">
        <f t="shared" si="403"/>
        <v/>
      </c>
      <c r="DH129" s="2" t="str">
        <f t="shared" si="404"/>
        <v/>
      </c>
      <c r="DI129" s="2" t="str">
        <f t="shared" si="405"/>
        <v/>
      </c>
      <c r="DJ129" s="2" t="str">
        <f t="shared" si="406"/>
        <v/>
      </c>
      <c r="DK129" s="2" t="str">
        <f t="shared" si="407"/>
        <v/>
      </c>
      <c r="DL129" s="16" t="str">
        <f t="shared" si="408"/>
        <v/>
      </c>
      <c r="DM129" s="16" t="str">
        <f t="shared" si="409"/>
        <v/>
      </c>
      <c r="DN129" s="16" t="str">
        <f t="shared" si="410"/>
        <v/>
      </c>
      <c r="DO129" s="72" t="str">
        <f t="shared" si="411"/>
        <v/>
      </c>
      <c r="DP129" s="16" t="str">
        <f t="shared" si="412"/>
        <v/>
      </c>
      <c r="DQ129" s="16" t="str">
        <f t="shared" si="413"/>
        <v/>
      </c>
      <c r="DR129" s="2" t="str">
        <f t="shared" si="414"/>
        <v/>
      </c>
      <c r="DS129" s="2" t="str">
        <f t="shared" si="415"/>
        <v/>
      </c>
      <c r="DT129" s="2" t="str">
        <f t="shared" si="416"/>
        <v/>
      </c>
      <c r="DU129" s="2" t="str">
        <f t="shared" si="417"/>
        <v/>
      </c>
      <c r="DV129" s="15"/>
      <c r="DW129" s="17"/>
      <c r="DX129" s="17"/>
      <c r="DY129" s="47" t="str">
        <f t="shared" si="361"/>
        <v/>
      </c>
      <c r="DZ129" s="47" t="str">
        <f t="shared" si="361"/>
        <v/>
      </c>
      <c r="EA129" s="47" t="str">
        <f t="shared" si="361"/>
        <v/>
      </c>
      <c r="EB129" s="47" t="str">
        <f t="shared" si="361"/>
        <v/>
      </c>
      <c r="EC129" s="49" t="str">
        <f t="shared" si="361"/>
        <v/>
      </c>
      <c r="ED129" s="49" t="str">
        <f t="shared" si="361"/>
        <v/>
      </c>
      <c r="EE129" s="47" t="str">
        <f t="shared" si="361"/>
        <v/>
      </c>
      <c r="EF129" s="47" t="str">
        <f t="shared" si="361"/>
        <v/>
      </c>
      <c r="EG129" s="47" t="str">
        <f t="shared" si="361"/>
        <v/>
      </c>
      <c r="EH129" s="6">
        <f t="shared" si="234"/>
        <v>0</v>
      </c>
      <c r="EI129" s="6">
        <f t="shared" si="235"/>
        <v>0</v>
      </c>
      <c r="EJ129" s="2" t="str">
        <f t="shared" si="236"/>
        <v/>
      </c>
      <c r="EK129" s="2" t="str">
        <f t="shared" si="237"/>
        <v/>
      </c>
      <c r="EL129" s="2" t="str">
        <f t="shared" si="354"/>
        <v/>
      </c>
      <c r="EM129" s="2" t="str">
        <f t="shared" si="362"/>
        <v/>
      </c>
      <c r="EN129" s="2" t="str">
        <f t="shared" si="239"/>
        <v/>
      </c>
      <c r="EO129" s="2">
        <f t="shared" si="240"/>
        <v>0</v>
      </c>
      <c r="EP129" s="2">
        <f t="shared" si="418"/>
        <v>0</v>
      </c>
      <c r="EQ129" s="2"/>
      <c r="ER129" s="2"/>
      <c r="ES129" s="2"/>
      <c r="ET129" s="2"/>
      <c r="EU129" s="2"/>
      <c r="EV129" s="2"/>
      <c r="EW129" s="2">
        <f t="shared" si="241"/>
        <v>0</v>
      </c>
      <c r="EX129" s="2">
        <f t="shared" si="242"/>
        <v>0</v>
      </c>
      <c r="EY129" s="2">
        <f t="shared" si="419"/>
        <v>0</v>
      </c>
      <c r="EZ129" s="2">
        <f t="shared" si="243"/>
        <v>0</v>
      </c>
      <c r="FA129" s="2">
        <f t="shared" si="363"/>
        <v>0</v>
      </c>
      <c r="FB129" s="59"/>
      <c r="FC129" s="2">
        <f t="shared" si="245"/>
        <v>0</v>
      </c>
      <c r="FD129" s="2">
        <f t="shared" si="420"/>
        <v>0</v>
      </c>
      <c r="FE129" s="3">
        <f t="shared" si="352"/>
        <v>0</v>
      </c>
      <c r="FF129" s="3">
        <f t="shared" si="340"/>
        <v>0</v>
      </c>
      <c r="FG129" s="3">
        <f t="shared" si="341"/>
        <v>0</v>
      </c>
      <c r="FH129" s="3">
        <f t="shared" si="246"/>
        <v>0</v>
      </c>
      <c r="FI129" s="67">
        <f t="shared" si="364"/>
        <v>0</v>
      </c>
      <c r="FJ129" s="3">
        <f t="shared" si="365"/>
        <v>0</v>
      </c>
      <c r="FK129" s="3">
        <f t="shared" si="366"/>
        <v>0</v>
      </c>
      <c r="FL129" s="3">
        <f t="shared" si="342"/>
        <v>0</v>
      </c>
      <c r="FM129" s="3">
        <f t="shared" si="343"/>
        <v>0</v>
      </c>
      <c r="FN129" s="3">
        <f t="shared" si="421"/>
        <v>0</v>
      </c>
      <c r="FO129" s="2">
        <f t="shared" si="250"/>
        <v>0</v>
      </c>
      <c r="FP129" s="2">
        <f t="shared" si="251"/>
        <v>0</v>
      </c>
      <c r="FQ129" s="2">
        <f t="shared" si="422"/>
        <v>0</v>
      </c>
      <c r="FR129" s="6" t="str">
        <f>IF(A129=1,1,IF(DW129="","",COUNTA($DW$31:DW129)+1))</f>
        <v/>
      </c>
      <c r="FS129" s="6" t="str">
        <f t="shared" si="252"/>
        <v/>
      </c>
      <c r="FT129" s="43">
        <f t="shared" si="423"/>
        <v>0</v>
      </c>
      <c r="FU129" s="23">
        <f t="shared" si="424"/>
        <v>0</v>
      </c>
      <c r="FV129" s="21">
        <f t="shared" si="425"/>
        <v>0</v>
      </c>
    </row>
    <row r="130" spans="1:178">
      <c r="A130" s="4" t="str">
        <f t="shared" si="253"/>
        <v/>
      </c>
      <c r="B130" s="33"/>
      <c r="C130" s="33"/>
      <c r="D130" s="33"/>
      <c r="E130" s="33"/>
      <c r="F130" s="33"/>
      <c r="G130" s="11" t="str">
        <f t="shared" si="219"/>
        <v/>
      </c>
      <c r="H130" s="3" t="str">
        <f t="shared" si="254"/>
        <v/>
      </c>
      <c r="I130" s="3" t="str">
        <f t="shared" si="220"/>
        <v/>
      </c>
      <c r="J130" s="3" t="str">
        <f t="shared" si="255"/>
        <v/>
      </c>
      <c r="K130" s="3" t="str">
        <f t="shared" si="221"/>
        <v/>
      </c>
      <c r="L130" s="2" t="str">
        <f t="shared" si="222"/>
        <v/>
      </c>
      <c r="M130" s="8" t="str">
        <f t="shared" si="256"/>
        <v/>
      </c>
      <c r="N130" s="8" t="str">
        <f t="shared" si="223"/>
        <v/>
      </c>
      <c r="O130" s="8" t="str">
        <f t="shared" si="257"/>
        <v/>
      </c>
      <c r="P130" s="8" t="str">
        <f t="shared" si="224"/>
        <v/>
      </c>
      <c r="Q130" s="2" t="str">
        <f t="shared" si="225"/>
        <v/>
      </c>
      <c r="R130" s="3" t="str">
        <f t="shared" si="226"/>
        <v/>
      </c>
      <c r="S130" s="3" t="str">
        <f t="shared" si="227"/>
        <v/>
      </c>
      <c r="T130" s="3" t="str">
        <f t="shared" si="258"/>
        <v/>
      </c>
      <c r="U130" s="8" t="str">
        <f t="shared" si="228"/>
        <v/>
      </c>
      <c r="V130" s="2" t="str">
        <f t="shared" si="229"/>
        <v/>
      </c>
      <c r="W130" s="2" t="str">
        <f t="shared" si="230"/>
        <v/>
      </c>
      <c r="X130" s="2" t="str">
        <f t="shared" si="349"/>
        <v/>
      </c>
      <c r="Y130" s="2" t="str">
        <f t="shared" si="231"/>
        <v/>
      </c>
      <c r="Z130" s="46" t="str">
        <f t="shared" si="259"/>
        <v/>
      </c>
      <c r="AA130" s="46" t="str">
        <f t="shared" si="260"/>
        <v/>
      </c>
      <c r="AB130" s="47"/>
      <c r="AC130" s="46" t="str">
        <f t="shared" si="261"/>
        <v/>
      </c>
      <c r="AD130" s="47" t="str">
        <f t="shared" si="262"/>
        <v/>
      </c>
      <c r="AE130" s="48" t="str">
        <f t="shared" si="263"/>
        <v/>
      </c>
      <c r="AF130" s="49" t="str">
        <f t="shared" si="353"/>
        <v/>
      </c>
      <c r="AG130" s="49" t="str">
        <f t="shared" si="353"/>
        <v/>
      </c>
      <c r="AH130" s="49" t="str">
        <f t="shared" si="353"/>
        <v/>
      </c>
      <c r="AI130" s="47" t="str">
        <f t="shared" si="353"/>
        <v/>
      </c>
      <c r="AJ130" s="47" t="str">
        <f t="shared" si="353"/>
        <v/>
      </c>
      <c r="AK130" s="46" t="str">
        <f t="shared" si="357"/>
        <v/>
      </c>
      <c r="AL130" s="47"/>
      <c r="AM130" s="53" t="str">
        <f t="shared" si="264"/>
        <v/>
      </c>
      <c r="AN130" s="50" t="str">
        <f t="shared" si="265"/>
        <v/>
      </c>
      <c r="AO130" s="51"/>
      <c r="AP130" s="52" t="str">
        <f t="shared" si="367"/>
        <v/>
      </c>
      <c r="AQ130" s="52" t="str">
        <f t="shared" si="368"/>
        <v/>
      </c>
      <c r="AR130" s="47">
        <f t="shared" si="268"/>
        <v>0</v>
      </c>
      <c r="AS130" s="53" t="str">
        <f t="shared" si="269"/>
        <v/>
      </c>
      <c r="AT130" s="52" t="str">
        <f t="shared" si="270"/>
        <v/>
      </c>
      <c r="AU130" s="9" t="str">
        <f t="shared" si="369"/>
        <v/>
      </c>
      <c r="AV130" s="9" t="str">
        <f t="shared" si="272"/>
        <v/>
      </c>
      <c r="AW130" s="12" t="str">
        <f t="shared" si="273"/>
        <v/>
      </c>
      <c r="AX130" s="9" t="str">
        <f t="shared" si="274"/>
        <v/>
      </c>
      <c r="AY130" s="12" t="str">
        <f t="shared" si="275"/>
        <v/>
      </c>
      <c r="AZ130" s="10" t="str">
        <f t="shared" si="276"/>
        <v/>
      </c>
      <c r="BA130" s="10" t="str">
        <f t="shared" si="277"/>
        <v/>
      </c>
      <c r="BB130" s="10" t="str">
        <f t="shared" si="278"/>
        <v/>
      </c>
      <c r="BC130" s="10" t="str">
        <f t="shared" si="279"/>
        <v/>
      </c>
      <c r="BD130" s="10" t="str">
        <f t="shared" si="280"/>
        <v/>
      </c>
      <c r="BE130" s="12" t="str">
        <f t="shared" si="281"/>
        <v/>
      </c>
      <c r="BF130" s="9" t="str">
        <f t="shared" si="282"/>
        <v/>
      </c>
      <c r="BG130" s="9" t="str">
        <f t="shared" si="283"/>
        <v/>
      </c>
      <c r="BH130" s="7" t="str">
        <f t="shared" si="284"/>
        <v/>
      </c>
      <c r="BI130" s="7" t="str">
        <f t="shared" si="285"/>
        <v/>
      </c>
      <c r="BJ130" s="12" t="str">
        <f t="shared" si="286"/>
        <v/>
      </c>
      <c r="BK130" s="80" t="str">
        <f t="shared" si="287"/>
        <v/>
      </c>
      <c r="BL130" s="7" t="str">
        <f t="shared" si="288"/>
        <v/>
      </c>
      <c r="BM130" s="7" t="str">
        <f t="shared" si="350"/>
        <v/>
      </c>
      <c r="BN130" s="12" t="str">
        <f t="shared" si="370"/>
        <v/>
      </c>
      <c r="BO130" s="9" t="str">
        <f t="shared" si="371"/>
        <v/>
      </c>
      <c r="BP130" s="2" t="str">
        <f t="shared" si="372"/>
        <v/>
      </c>
      <c r="BQ130" s="2" t="str">
        <f t="shared" si="373"/>
        <v/>
      </c>
      <c r="BR130" s="20" t="str">
        <f t="shared" si="358"/>
        <v/>
      </c>
      <c r="BS130" s="20" t="str">
        <f t="shared" si="358"/>
        <v/>
      </c>
      <c r="BT130" s="20" t="str">
        <f t="shared" si="358"/>
        <v/>
      </c>
      <c r="BU130" s="86" t="str">
        <f t="shared" si="374"/>
        <v/>
      </c>
      <c r="BV130" s="86" t="str">
        <f t="shared" si="375"/>
        <v/>
      </c>
      <c r="BW130" s="20" t="str">
        <f t="shared" si="358"/>
        <v/>
      </c>
      <c r="BX130" s="86" t="str">
        <f t="shared" si="358"/>
        <v/>
      </c>
      <c r="BY130" s="86" t="str">
        <f t="shared" si="359"/>
        <v/>
      </c>
      <c r="BZ130" s="86" t="str">
        <f t="shared" si="359"/>
        <v/>
      </c>
      <c r="CA130" s="86" t="str">
        <f t="shared" si="359"/>
        <v/>
      </c>
      <c r="CB130" s="86" t="str">
        <f t="shared" si="359"/>
        <v/>
      </c>
      <c r="CC130" s="86" t="str">
        <f t="shared" si="359"/>
        <v/>
      </c>
      <c r="CD130" s="86" t="str">
        <f t="shared" si="359"/>
        <v/>
      </c>
      <c r="CE130" s="20" t="str">
        <f t="shared" si="351"/>
        <v/>
      </c>
      <c r="CF130" s="14" t="str">
        <f t="shared" si="376"/>
        <v/>
      </c>
      <c r="CG130" s="14" t="str">
        <f t="shared" si="377"/>
        <v/>
      </c>
      <c r="CH130" s="8">
        <f t="shared" si="378"/>
        <v>0</v>
      </c>
      <c r="CI130" s="9" t="str">
        <f t="shared" si="379"/>
        <v/>
      </c>
      <c r="CJ130" s="9" t="str">
        <f t="shared" si="380"/>
        <v/>
      </c>
      <c r="CK130" s="9" t="str">
        <f t="shared" si="381"/>
        <v/>
      </c>
      <c r="CL130" s="9" t="str">
        <f t="shared" si="382"/>
        <v/>
      </c>
      <c r="CM130" s="9" t="str">
        <f t="shared" si="383"/>
        <v/>
      </c>
      <c r="CN130" s="9" t="str">
        <f t="shared" si="384"/>
        <v/>
      </c>
      <c r="CO130" s="9" t="str">
        <f t="shared" si="385"/>
        <v/>
      </c>
      <c r="CP130" s="9" t="str">
        <f t="shared" si="386"/>
        <v/>
      </c>
      <c r="CQ130" s="9" t="str">
        <f t="shared" si="387"/>
        <v/>
      </c>
      <c r="CR130" s="9" t="str">
        <f t="shared" si="388"/>
        <v/>
      </c>
      <c r="CS130" s="9" t="str">
        <f t="shared" si="389"/>
        <v/>
      </c>
      <c r="CT130" s="9" t="str">
        <f t="shared" si="390"/>
        <v/>
      </c>
      <c r="CU130" s="9" t="str">
        <f t="shared" si="391"/>
        <v/>
      </c>
      <c r="CV130" s="9" t="str">
        <f t="shared" si="392"/>
        <v/>
      </c>
      <c r="CW130" s="9" t="str">
        <f t="shared" si="393"/>
        <v/>
      </c>
      <c r="CX130" s="9" t="str">
        <f t="shared" si="394"/>
        <v/>
      </c>
      <c r="CY130" s="9" t="str">
        <f t="shared" si="395"/>
        <v/>
      </c>
      <c r="CZ130" s="9" t="str">
        <f t="shared" si="396"/>
        <v/>
      </c>
      <c r="DA130" s="9" t="str">
        <f t="shared" si="397"/>
        <v/>
      </c>
      <c r="DB130" s="9" t="str">
        <f t="shared" si="398"/>
        <v/>
      </c>
      <c r="DC130" s="9" t="str">
        <f t="shared" si="399"/>
        <v/>
      </c>
      <c r="DD130" s="2" t="str">
        <f t="shared" si="400"/>
        <v/>
      </c>
      <c r="DE130" s="2" t="str">
        <f t="shared" si="401"/>
        <v/>
      </c>
      <c r="DF130" s="2" t="str">
        <f t="shared" si="402"/>
        <v/>
      </c>
      <c r="DG130" s="2" t="str">
        <f t="shared" si="403"/>
        <v/>
      </c>
      <c r="DH130" s="2" t="str">
        <f t="shared" si="404"/>
        <v/>
      </c>
      <c r="DI130" s="2" t="str">
        <f t="shared" si="405"/>
        <v/>
      </c>
      <c r="DJ130" s="2" t="str">
        <f t="shared" si="406"/>
        <v/>
      </c>
      <c r="DK130" s="2" t="str">
        <f t="shared" si="407"/>
        <v/>
      </c>
      <c r="DL130" s="16" t="str">
        <f t="shared" si="408"/>
        <v/>
      </c>
      <c r="DM130" s="16" t="str">
        <f t="shared" si="409"/>
        <v/>
      </c>
      <c r="DN130" s="16" t="str">
        <f t="shared" si="410"/>
        <v/>
      </c>
      <c r="DO130" s="72" t="str">
        <f t="shared" si="411"/>
        <v/>
      </c>
      <c r="DP130" s="16" t="str">
        <f t="shared" si="412"/>
        <v/>
      </c>
      <c r="DQ130" s="16" t="str">
        <f t="shared" si="413"/>
        <v/>
      </c>
      <c r="DR130" s="2" t="str">
        <f t="shared" si="414"/>
        <v/>
      </c>
      <c r="DS130" s="2" t="str">
        <f t="shared" si="415"/>
        <v/>
      </c>
      <c r="DT130" s="2" t="str">
        <f t="shared" si="416"/>
        <v/>
      </c>
      <c r="DU130" s="2" t="str">
        <f t="shared" si="417"/>
        <v/>
      </c>
      <c r="DV130" s="15"/>
      <c r="DW130" s="17"/>
      <c r="DX130" s="17"/>
      <c r="DY130" s="47" t="str">
        <f t="shared" si="361"/>
        <v/>
      </c>
      <c r="DZ130" s="47" t="str">
        <f t="shared" si="361"/>
        <v/>
      </c>
      <c r="EA130" s="47" t="str">
        <f t="shared" si="361"/>
        <v/>
      </c>
      <c r="EB130" s="47" t="str">
        <f t="shared" si="361"/>
        <v/>
      </c>
      <c r="EC130" s="49" t="str">
        <f t="shared" si="361"/>
        <v/>
      </c>
      <c r="ED130" s="49" t="str">
        <f t="shared" si="361"/>
        <v/>
      </c>
      <c r="EE130" s="47" t="str">
        <f t="shared" si="361"/>
        <v/>
      </c>
      <c r="EF130" s="47" t="str">
        <f t="shared" si="361"/>
        <v/>
      </c>
      <c r="EG130" s="47" t="str">
        <f t="shared" si="361"/>
        <v/>
      </c>
      <c r="EH130" s="6">
        <f t="shared" si="234"/>
        <v>0</v>
      </c>
      <c r="EI130" s="6">
        <f t="shared" si="235"/>
        <v>0</v>
      </c>
      <c r="EJ130" s="2" t="str">
        <f t="shared" si="236"/>
        <v/>
      </c>
      <c r="EK130" s="2" t="str">
        <f t="shared" si="237"/>
        <v/>
      </c>
      <c r="EL130" s="2" t="str">
        <f t="shared" si="354"/>
        <v/>
      </c>
      <c r="EM130" s="2" t="str">
        <f t="shared" si="362"/>
        <v/>
      </c>
      <c r="EN130" s="2" t="str">
        <f t="shared" si="239"/>
        <v/>
      </c>
      <c r="EO130" s="2">
        <f t="shared" si="240"/>
        <v>0</v>
      </c>
      <c r="EP130" s="2">
        <f t="shared" si="418"/>
        <v>0</v>
      </c>
      <c r="EQ130" s="2"/>
      <c r="ER130" s="2"/>
      <c r="ES130" s="2"/>
      <c r="ET130" s="2"/>
      <c r="EU130" s="2"/>
      <c r="EV130" s="2"/>
      <c r="EW130" s="2">
        <f t="shared" si="241"/>
        <v>0</v>
      </c>
      <c r="EX130" s="2">
        <f t="shared" si="242"/>
        <v>0</v>
      </c>
      <c r="EY130" s="2">
        <f t="shared" si="419"/>
        <v>0</v>
      </c>
      <c r="EZ130" s="2">
        <f t="shared" si="243"/>
        <v>0</v>
      </c>
      <c r="FA130" s="2">
        <f t="shared" si="363"/>
        <v>0</v>
      </c>
      <c r="FB130" s="59"/>
      <c r="FC130" s="2">
        <f t="shared" si="245"/>
        <v>0</v>
      </c>
      <c r="FD130" s="2">
        <f t="shared" si="420"/>
        <v>0</v>
      </c>
      <c r="FE130" s="3">
        <f t="shared" si="352"/>
        <v>0</v>
      </c>
      <c r="FF130" s="3">
        <f t="shared" si="340"/>
        <v>0</v>
      </c>
      <c r="FG130" s="3">
        <f t="shared" si="341"/>
        <v>0</v>
      </c>
      <c r="FH130" s="3">
        <f t="shared" si="246"/>
        <v>0</v>
      </c>
      <c r="FI130" s="67">
        <f t="shared" si="364"/>
        <v>0</v>
      </c>
      <c r="FJ130" s="3">
        <f t="shared" si="365"/>
        <v>0</v>
      </c>
      <c r="FK130" s="3">
        <f t="shared" si="366"/>
        <v>0</v>
      </c>
      <c r="FL130" s="3">
        <f t="shared" si="342"/>
        <v>0</v>
      </c>
      <c r="FM130" s="3">
        <f t="shared" si="343"/>
        <v>0</v>
      </c>
      <c r="FN130" s="3">
        <f t="shared" si="421"/>
        <v>0</v>
      </c>
      <c r="FO130" s="2">
        <f t="shared" si="250"/>
        <v>0</v>
      </c>
      <c r="FP130" s="2">
        <f t="shared" si="251"/>
        <v>0</v>
      </c>
      <c r="FQ130" s="2">
        <f t="shared" si="422"/>
        <v>0</v>
      </c>
      <c r="FR130" s="6" t="str">
        <f>IF(A130=1,1,IF(DW130="","",COUNTA($DW$31:DW130)+1))</f>
        <v/>
      </c>
      <c r="FS130" s="6" t="str">
        <f t="shared" si="252"/>
        <v/>
      </c>
      <c r="FT130" s="43">
        <f t="shared" si="423"/>
        <v>0</v>
      </c>
      <c r="FU130" s="23">
        <f t="shared" si="424"/>
        <v>0</v>
      </c>
      <c r="FV130" s="21">
        <f t="shared" si="425"/>
        <v>0</v>
      </c>
    </row>
    <row r="131" spans="1:178">
      <c r="A131" s="4" t="str">
        <f t="shared" si="253"/>
        <v/>
      </c>
      <c r="B131" s="33"/>
      <c r="C131" s="33"/>
      <c r="D131" s="33"/>
      <c r="E131" s="33"/>
      <c r="F131" s="33"/>
      <c r="G131" s="11" t="str">
        <f t="shared" si="219"/>
        <v/>
      </c>
      <c r="H131" s="3" t="str">
        <f t="shared" si="254"/>
        <v/>
      </c>
      <c r="I131" s="3" t="str">
        <f t="shared" si="220"/>
        <v/>
      </c>
      <c r="J131" s="3" t="str">
        <f t="shared" si="255"/>
        <v/>
      </c>
      <c r="K131" s="3" t="str">
        <f t="shared" si="221"/>
        <v/>
      </c>
      <c r="L131" s="2" t="str">
        <f t="shared" si="222"/>
        <v/>
      </c>
      <c r="M131" s="8" t="str">
        <f t="shared" si="256"/>
        <v/>
      </c>
      <c r="N131" s="8" t="str">
        <f t="shared" si="223"/>
        <v/>
      </c>
      <c r="O131" s="8" t="str">
        <f t="shared" si="257"/>
        <v/>
      </c>
      <c r="P131" s="8" t="str">
        <f t="shared" si="224"/>
        <v/>
      </c>
      <c r="Q131" s="2" t="str">
        <f t="shared" si="225"/>
        <v/>
      </c>
      <c r="R131" s="3" t="str">
        <f t="shared" si="226"/>
        <v/>
      </c>
      <c r="S131" s="3" t="str">
        <f t="shared" si="227"/>
        <v/>
      </c>
      <c r="T131" s="3" t="str">
        <f t="shared" si="258"/>
        <v/>
      </c>
      <c r="U131" s="8" t="str">
        <f t="shared" si="228"/>
        <v/>
      </c>
      <c r="V131" s="2" t="str">
        <f t="shared" si="229"/>
        <v/>
      </c>
      <c r="W131" s="2" t="str">
        <f t="shared" si="230"/>
        <v/>
      </c>
      <c r="X131" s="2" t="str">
        <f t="shared" si="349"/>
        <v/>
      </c>
      <c r="Y131" s="2" t="str">
        <f t="shared" si="231"/>
        <v/>
      </c>
      <c r="Z131" s="46" t="str">
        <f t="shared" si="259"/>
        <v/>
      </c>
      <c r="AA131" s="46" t="str">
        <f t="shared" si="260"/>
        <v/>
      </c>
      <c r="AB131" s="47"/>
      <c r="AC131" s="46" t="str">
        <f t="shared" si="261"/>
        <v/>
      </c>
      <c r="AD131" s="47" t="str">
        <f t="shared" si="262"/>
        <v/>
      </c>
      <c r="AE131" s="48" t="str">
        <f t="shared" si="263"/>
        <v/>
      </c>
      <c r="AF131" s="49" t="str">
        <f t="shared" si="353"/>
        <v/>
      </c>
      <c r="AG131" s="49" t="str">
        <f t="shared" si="353"/>
        <v/>
      </c>
      <c r="AH131" s="49" t="str">
        <f t="shared" si="353"/>
        <v/>
      </c>
      <c r="AI131" s="47" t="str">
        <f t="shared" si="353"/>
        <v/>
      </c>
      <c r="AJ131" s="47" t="str">
        <f t="shared" si="353"/>
        <v/>
      </c>
      <c r="AK131" s="46" t="str">
        <f t="shared" si="357"/>
        <v/>
      </c>
      <c r="AL131" s="47"/>
      <c r="AM131" s="53" t="str">
        <f t="shared" si="264"/>
        <v/>
      </c>
      <c r="AN131" s="50" t="str">
        <f t="shared" si="265"/>
        <v/>
      </c>
      <c r="AO131" s="51"/>
      <c r="AP131" s="52" t="str">
        <f t="shared" si="367"/>
        <v/>
      </c>
      <c r="AQ131" s="52" t="str">
        <f t="shared" si="368"/>
        <v/>
      </c>
      <c r="AR131" s="47">
        <f t="shared" si="268"/>
        <v>0</v>
      </c>
      <c r="AS131" s="53" t="str">
        <f t="shared" si="269"/>
        <v/>
      </c>
      <c r="AT131" s="52" t="str">
        <f t="shared" si="270"/>
        <v/>
      </c>
      <c r="AU131" s="9" t="str">
        <f t="shared" si="369"/>
        <v/>
      </c>
      <c r="AV131" s="9" t="str">
        <f t="shared" si="272"/>
        <v/>
      </c>
      <c r="AW131" s="12" t="str">
        <f t="shared" si="273"/>
        <v/>
      </c>
      <c r="AX131" s="9" t="str">
        <f t="shared" si="274"/>
        <v/>
      </c>
      <c r="AY131" s="12" t="str">
        <f t="shared" si="275"/>
        <v/>
      </c>
      <c r="AZ131" s="10" t="str">
        <f t="shared" si="276"/>
        <v/>
      </c>
      <c r="BA131" s="10" t="str">
        <f t="shared" si="277"/>
        <v/>
      </c>
      <c r="BB131" s="10" t="str">
        <f t="shared" si="278"/>
        <v/>
      </c>
      <c r="BC131" s="10" t="str">
        <f t="shared" si="279"/>
        <v/>
      </c>
      <c r="BD131" s="10" t="str">
        <f t="shared" si="280"/>
        <v/>
      </c>
      <c r="BE131" s="12" t="str">
        <f t="shared" si="281"/>
        <v/>
      </c>
      <c r="BF131" s="9" t="str">
        <f t="shared" si="282"/>
        <v/>
      </c>
      <c r="BG131" s="9" t="str">
        <f t="shared" si="283"/>
        <v/>
      </c>
      <c r="BH131" s="7" t="str">
        <f t="shared" si="284"/>
        <v/>
      </c>
      <c r="BI131" s="7" t="str">
        <f t="shared" si="285"/>
        <v/>
      </c>
      <c r="BJ131" s="12" t="str">
        <f t="shared" si="286"/>
        <v/>
      </c>
      <c r="BK131" s="80" t="str">
        <f t="shared" si="287"/>
        <v/>
      </c>
      <c r="BL131" s="7" t="str">
        <f t="shared" si="288"/>
        <v/>
      </c>
      <c r="BM131" s="7" t="str">
        <f t="shared" si="350"/>
        <v/>
      </c>
      <c r="BN131" s="12" t="str">
        <f t="shared" si="370"/>
        <v/>
      </c>
      <c r="BO131" s="9" t="str">
        <f t="shared" si="371"/>
        <v/>
      </c>
      <c r="BP131" s="2" t="str">
        <f t="shared" si="372"/>
        <v/>
      </c>
      <c r="BQ131" s="2" t="str">
        <f t="shared" si="373"/>
        <v/>
      </c>
      <c r="BR131" s="20" t="str">
        <f t="shared" si="358"/>
        <v/>
      </c>
      <c r="BS131" s="20" t="str">
        <f t="shared" si="358"/>
        <v/>
      </c>
      <c r="BT131" s="20" t="str">
        <f t="shared" si="358"/>
        <v/>
      </c>
      <c r="BU131" s="86" t="str">
        <f t="shared" si="374"/>
        <v/>
      </c>
      <c r="BV131" s="86" t="str">
        <f t="shared" si="375"/>
        <v/>
      </c>
      <c r="BW131" s="20" t="str">
        <f t="shared" si="358"/>
        <v/>
      </c>
      <c r="BX131" s="86" t="str">
        <f t="shared" si="358"/>
        <v/>
      </c>
      <c r="BY131" s="86" t="str">
        <f t="shared" si="359"/>
        <v/>
      </c>
      <c r="BZ131" s="86" t="str">
        <f t="shared" si="359"/>
        <v/>
      </c>
      <c r="CA131" s="86" t="str">
        <f t="shared" si="359"/>
        <v/>
      </c>
      <c r="CB131" s="86" t="str">
        <f t="shared" si="359"/>
        <v/>
      </c>
      <c r="CC131" s="86" t="str">
        <f t="shared" si="359"/>
        <v/>
      </c>
      <c r="CD131" s="86" t="str">
        <f t="shared" si="359"/>
        <v/>
      </c>
      <c r="CE131" s="20" t="str">
        <f t="shared" si="351"/>
        <v/>
      </c>
      <c r="CF131" s="14" t="str">
        <f t="shared" si="376"/>
        <v/>
      </c>
      <c r="CG131" s="14" t="str">
        <f t="shared" si="377"/>
        <v/>
      </c>
      <c r="CH131" s="8">
        <f t="shared" si="378"/>
        <v>0</v>
      </c>
      <c r="CI131" s="9" t="str">
        <f t="shared" si="379"/>
        <v/>
      </c>
      <c r="CJ131" s="9" t="str">
        <f t="shared" si="380"/>
        <v/>
      </c>
      <c r="CK131" s="9" t="str">
        <f t="shared" si="381"/>
        <v/>
      </c>
      <c r="CL131" s="9" t="str">
        <f t="shared" si="382"/>
        <v/>
      </c>
      <c r="CM131" s="9" t="str">
        <f t="shared" si="383"/>
        <v/>
      </c>
      <c r="CN131" s="9" t="str">
        <f t="shared" si="384"/>
        <v/>
      </c>
      <c r="CO131" s="9" t="str">
        <f t="shared" si="385"/>
        <v/>
      </c>
      <c r="CP131" s="9" t="str">
        <f t="shared" si="386"/>
        <v/>
      </c>
      <c r="CQ131" s="9" t="str">
        <f t="shared" si="387"/>
        <v/>
      </c>
      <c r="CR131" s="9" t="str">
        <f t="shared" si="388"/>
        <v/>
      </c>
      <c r="CS131" s="9" t="str">
        <f t="shared" si="389"/>
        <v/>
      </c>
      <c r="CT131" s="9" t="str">
        <f t="shared" si="390"/>
        <v/>
      </c>
      <c r="CU131" s="9" t="str">
        <f t="shared" si="391"/>
        <v/>
      </c>
      <c r="CV131" s="9" t="str">
        <f t="shared" si="392"/>
        <v/>
      </c>
      <c r="CW131" s="9" t="str">
        <f t="shared" si="393"/>
        <v/>
      </c>
      <c r="CX131" s="9" t="str">
        <f t="shared" si="394"/>
        <v/>
      </c>
      <c r="CY131" s="9" t="str">
        <f t="shared" si="395"/>
        <v/>
      </c>
      <c r="CZ131" s="9" t="str">
        <f t="shared" si="396"/>
        <v/>
      </c>
      <c r="DA131" s="9" t="str">
        <f t="shared" si="397"/>
        <v/>
      </c>
      <c r="DB131" s="9" t="str">
        <f t="shared" si="398"/>
        <v/>
      </c>
      <c r="DC131" s="9" t="str">
        <f t="shared" si="399"/>
        <v/>
      </c>
      <c r="DD131" s="2" t="str">
        <f t="shared" si="400"/>
        <v/>
      </c>
      <c r="DE131" s="2" t="str">
        <f t="shared" si="401"/>
        <v/>
      </c>
      <c r="DF131" s="2" t="str">
        <f t="shared" si="402"/>
        <v/>
      </c>
      <c r="DG131" s="2" t="str">
        <f t="shared" si="403"/>
        <v/>
      </c>
      <c r="DH131" s="2" t="str">
        <f t="shared" si="404"/>
        <v/>
      </c>
      <c r="DI131" s="2" t="str">
        <f t="shared" si="405"/>
        <v/>
      </c>
      <c r="DJ131" s="2" t="str">
        <f t="shared" si="406"/>
        <v/>
      </c>
      <c r="DK131" s="2" t="str">
        <f t="shared" si="407"/>
        <v/>
      </c>
      <c r="DL131" s="16" t="str">
        <f t="shared" si="408"/>
        <v/>
      </c>
      <c r="DM131" s="16" t="str">
        <f t="shared" si="409"/>
        <v/>
      </c>
      <c r="DN131" s="16" t="str">
        <f t="shared" si="410"/>
        <v/>
      </c>
      <c r="DO131" s="72" t="str">
        <f t="shared" si="411"/>
        <v/>
      </c>
      <c r="DP131" s="16" t="str">
        <f t="shared" si="412"/>
        <v/>
      </c>
      <c r="DQ131" s="16" t="str">
        <f t="shared" si="413"/>
        <v/>
      </c>
      <c r="DR131" s="2" t="str">
        <f t="shared" si="414"/>
        <v/>
      </c>
      <c r="DS131" s="2" t="str">
        <f t="shared" si="415"/>
        <v/>
      </c>
      <c r="DT131" s="2" t="str">
        <f t="shared" si="416"/>
        <v/>
      </c>
      <c r="DU131" s="2" t="str">
        <f t="shared" si="417"/>
        <v/>
      </c>
      <c r="DV131" s="15"/>
      <c r="DW131" s="17"/>
      <c r="DX131" s="17"/>
      <c r="DY131" s="47" t="str">
        <f t="shared" si="361"/>
        <v/>
      </c>
      <c r="DZ131" s="47" t="str">
        <f t="shared" si="361"/>
        <v/>
      </c>
      <c r="EA131" s="47" t="str">
        <f t="shared" si="361"/>
        <v/>
      </c>
      <c r="EB131" s="47" t="str">
        <f t="shared" si="361"/>
        <v/>
      </c>
      <c r="EC131" s="49" t="str">
        <f t="shared" si="361"/>
        <v/>
      </c>
      <c r="ED131" s="49" t="str">
        <f t="shared" si="361"/>
        <v/>
      </c>
      <c r="EE131" s="47" t="str">
        <f t="shared" si="361"/>
        <v/>
      </c>
      <c r="EF131" s="47" t="str">
        <f t="shared" si="361"/>
        <v/>
      </c>
      <c r="EG131" s="47" t="str">
        <f t="shared" si="361"/>
        <v/>
      </c>
      <c r="EH131" s="6">
        <f t="shared" si="234"/>
        <v>0</v>
      </c>
      <c r="EI131" s="6">
        <f t="shared" si="235"/>
        <v>0</v>
      </c>
      <c r="EJ131" s="2" t="str">
        <f t="shared" si="236"/>
        <v/>
      </c>
      <c r="EK131" s="2" t="str">
        <f t="shared" si="237"/>
        <v/>
      </c>
      <c r="EL131" s="2" t="str">
        <f t="shared" si="354"/>
        <v/>
      </c>
      <c r="EM131" s="2" t="str">
        <f t="shared" si="362"/>
        <v/>
      </c>
      <c r="EN131" s="2" t="str">
        <f t="shared" si="239"/>
        <v/>
      </c>
      <c r="EO131" s="2">
        <f t="shared" si="240"/>
        <v>0</v>
      </c>
      <c r="EP131" s="2">
        <f t="shared" si="418"/>
        <v>0</v>
      </c>
      <c r="EQ131" s="2"/>
      <c r="ER131" s="2"/>
      <c r="ES131" s="2"/>
      <c r="ET131" s="2"/>
      <c r="EU131" s="2"/>
      <c r="EV131" s="2"/>
      <c r="EW131" s="2">
        <f t="shared" si="241"/>
        <v>0</v>
      </c>
      <c r="EX131" s="2">
        <f t="shared" si="242"/>
        <v>0</v>
      </c>
      <c r="EY131" s="2">
        <f t="shared" si="419"/>
        <v>0</v>
      </c>
      <c r="EZ131" s="2">
        <f t="shared" si="243"/>
        <v>0</v>
      </c>
      <c r="FA131" s="2">
        <f t="shared" si="363"/>
        <v>0</v>
      </c>
      <c r="FB131" s="59"/>
      <c r="FC131" s="2">
        <f t="shared" si="245"/>
        <v>0</v>
      </c>
      <c r="FD131" s="2">
        <f t="shared" si="420"/>
        <v>0</v>
      </c>
      <c r="FE131" s="3">
        <f t="shared" si="352"/>
        <v>0</v>
      </c>
      <c r="FF131" s="3">
        <f t="shared" si="340"/>
        <v>0</v>
      </c>
      <c r="FG131" s="3">
        <f t="shared" si="341"/>
        <v>0</v>
      </c>
      <c r="FH131" s="3">
        <f t="shared" si="246"/>
        <v>0</v>
      </c>
      <c r="FI131" s="67">
        <f t="shared" si="364"/>
        <v>0</v>
      </c>
      <c r="FJ131" s="3">
        <f t="shared" si="365"/>
        <v>0</v>
      </c>
      <c r="FK131" s="3">
        <f t="shared" si="366"/>
        <v>0</v>
      </c>
      <c r="FL131" s="3">
        <f t="shared" si="342"/>
        <v>0</v>
      </c>
      <c r="FM131" s="3">
        <f t="shared" si="343"/>
        <v>0</v>
      </c>
      <c r="FN131" s="3">
        <f t="shared" si="421"/>
        <v>0</v>
      </c>
      <c r="FO131" s="2">
        <f t="shared" si="250"/>
        <v>0</v>
      </c>
      <c r="FP131" s="2">
        <f t="shared" si="251"/>
        <v>0</v>
      </c>
      <c r="FQ131" s="2">
        <f t="shared" si="422"/>
        <v>0</v>
      </c>
      <c r="FR131" s="6" t="str">
        <f>IF(A131=1,1,IF(DW131="","",COUNTA($DW$31:DW131)+1))</f>
        <v/>
      </c>
      <c r="FS131" s="6" t="str">
        <f t="shared" si="252"/>
        <v/>
      </c>
      <c r="FT131" s="43">
        <f t="shared" si="423"/>
        <v>0</v>
      </c>
      <c r="FU131" s="23">
        <f t="shared" si="424"/>
        <v>0</v>
      </c>
      <c r="FV131" s="21">
        <f t="shared" si="425"/>
        <v>0</v>
      </c>
    </row>
    <row r="132" spans="1:178">
      <c r="A132" s="4" t="str">
        <f t="shared" si="253"/>
        <v/>
      </c>
      <c r="B132" s="33"/>
      <c r="C132" s="33"/>
      <c r="D132" s="33"/>
      <c r="E132" s="33"/>
      <c r="F132" s="33"/>
      <c r="G132" s="11" t="str">
        <f t="shared" si="219"/>
        <v/>
      </c>
      <c r="H132" s="3" t="str">
        <f t="shared" si="254"/>
        <v/>
      </c>
      <c r="I132" s="3" t="str">
        <f t="shared" si="220"/>
        <v/>
      </c>
      <c r="J132" s="3" t="str">
        <f t="shared" si="255"/>
        <v/>
      </c>
      <c r="K132" s="3" t="str">
        <f t="shared" si="221"/>
        <v/>
      </c>
      <c r="L132" s="2" t="str">
        <f t="shared" si="222"/>
        <v/>
      </c>
      <c r="M132" s="8" t="str">
        <f t="shared" si="256"/>
        <v/>
      </c>
      <c r="N132" s="8" t="str">
        <f t="shared" si="223"/>
        <v/>
      </c>
      <c r="O132" s="8" t="str">
        <f t="shared" si="257"/>
        <v/>
      </c>
      <c r="P132" s="8" t="str">
        <f t="shared" si="224"/>
        <v/>
      </c>
      <c r="Q132" s="2" t="str">
        <f t="shared" si="225"/>
        <v/>
      </c>
      <c r="R132" s="3" t="str">
        <f t="shared" si="226"/>
        <v/>
      </c>
      <c r="S132" s="3" t="str">
        <f t="shared" si="227"/>
        <v/>
      </c>
      <c r="T132" s="3" t="str">
        <f t="shared" si="258"/>
        <v/>
      </c>
      <c r="U132" s="8" t="str">
        <f t="shared" si="228"/>
        <v/>
      </c>
      <c r="V132" s="2" t="str">
        <f t="shared" si="229"/>
        <v/>
      </c>
      <c r="W132" s="2" t="str">
        <f t="shared" si="230"/>
        <v/>
      </c>
      <c r="X132" s="2" t="str">
        <f t="shared" si="349"/>
        <v/>
      </c>
      <c r="Y132" s="2" t="str">
        <f t="shared" si="231"/>
        <v/>
      </c>
      <c r="Z132" s="46" t="str">
        <f t="shared" si="259"/>
        <v/>
      </c>
      <c r="AA132" s="46" t="str">
        <f t="shared" si="260"/>
        <v/>
      </c>
      <c r="AB132" s="47"/>
      <c r="AC132" s="46" t="str">
        <f t="shared" si="261"/>
        <v/>
      </c>
      <c r="AD132" s="47" t="str">
        <f t="shared" si="262"/>
        <v/>
      </c>
      <c r="AE132" s="48" t="str">
        <f t="shared" si="263"/>
        <v/>
      </c>
      <c r="AF132" s="49" t="str">
        <f t="shared" si="353"/>
        <v/>
      </c>
      <c r="AG132" s="49" t="str">
        <f t="shared" si="353"/>
        <v/>
      </c>
      <c r="AH132" s="49" t="str">
        <f t="shared" si="353"/>
        <v/>
      </c>
      <c r="AI132" s="47" t="str">
        <f t="shared" si="353"/>
        <v/>
      </c>
      <c r="AJ132" s="47" t="str">
        <f t="shared" si="353"/>
        <v/>
      </c>
      <c r="AK132" s="46" t="str">
        <f t="shared" si="357"/>
        <v/>
      </c>
      <c r="AL132" s="47"/>
      <c r="AM132" s="53" t="str">
        <f t="shared" si="264"/>
        <v/>
      </c>
      <c r="AN132" s="50" t="str">
        <f t="shared" si="265"/>
        <v/>
      </c>
      <c r="AO132" s="51"/>
      <c r="AP132" s="52" t="str">
        <f t="shared" si="367"/>
        <v/>
      </c>
      <c r="AQ132" s="52" t="str">
        <f t="shared" si="368"/>
        <v/>
      </c>
      <c r="AR132" s="47">
        <f t="shared" si="268"/>
        <v>0</v>
      </c>
      <c r="AS132" s="53" t="str">
        <f t="shared" si="269"/>
        <v/>
      </c>
      <c r="AT132" s="52" t="str">
        <f t="shared" si="270"/>
        <v/>
      </c>
      <c r="AU132" s="9" t="str">
        <f t="shared" si="369"/>
        <v/>
      </c>
      <c r="AV132" s="9" t="str">
        <f t="shared" si="272"/>
        <v/>
      </c>
      <c r="AW132" s="12" t="str">
        <f t="shared" si="273"/>
        <v/>
      </c>
      <c r="AX132" s="9" t="str">
        <f t="shared" si="274"/>
        <v/>
      </c>
      <c r="AY132" s="12" t="str">
        <f t="shared" si="275"/>
        <v/>
      </c>
      <c r="AZ132" s="10" t="str">
        <f t="shared" si="276"/>
        <v/>
      </c>
      <c r="BA132" s="10" t="str">
        <f t="shared" si="277"/>
        <v/>
      </c>
      <c r="BB132" s="10" t="str">
        <f t="shared" si="278"/>
        <v/>
      </c>
      <c r="BC132" s="10" t="str">
        <f t="shared" si="279"/>
        <v/>
      </c>
      <c r="BD132" s="10" t="str">
        <f t="shared" si="280"/>
        <v/>
      </c>
      <c r="BE132" s="12" t="str">
        <f t="shared" si="281"/>
        <v/>
      </c>
      <c r="BF132" s="9" t="str">
        <f t="shared" si="282"/>
        <v/>
      </c>
      <c r="BG132" s="9" t="str">
        <f t="shared" si="283"/>
        <v/>
      </c>
      <c r="BH132" s="7" t="str">
        <f t="shared" si="284"/>
        <v/>
      </c>
      <c r="BI132" s="7" t="str">
        <f t="shared" si="285"/>
        <v/>
      </c>
      <c r="BJ132" s="12" t="str">
        <f t="shared" si="286"/>
        <v/>
      </c>
      <c r="BK132" s="80" t="str">
        <f t="shared" si="287"/>
        <v/>
      </c>
      <c r="BL132" s="7" t="str">
        <f t="shared" si="288"/>
        <v/>
      </c>
      <c r="BM132" s="7" t="str">
        <f t="shared" si="350"/>
        <v/>
      </c>
      <c r="BN132" s="12" t="str">
        <f t="shared" si="370"/>
        <v/>
      </c>
      <c r="BO132" s="9" t="str">
        <f t="shared" si="371"/>
        <v/>
      </c>
      <c r="BP132" s="2" t="str">
        <f t="shared" si="372"/>
        <v/>
      </c>
      <c r="BQ132" s="2" t="str">
        <f t="shared" si="373"/>
        <v/>
      </c>
      <c r="BR132" s="20" t="str">
        <f t="shared" si="358"/>
        <v/>
      </c>
      <c r="BS132" s="20" t="str">
        <f t="shared" si="358"/>
        <v/>
      </c>
      <c r="BT132" s="20" t="str">
        <f t="shared" si="358"/>
        <v/>
      </c>
      <c r="BU132" s="86" t="str">
        <f t="shared" si="374"/>
        <v/>
      </c>
      <c r="BV132" s="86" t="str">
        <f t="shared" si="375"/>
        <v/>
      </c>
      <c r="BW132" s="20" t="str">
        <f t="shared" si="358"/>
        <v/>
      </c>
      <c r="BX132" s="86" t="str">
        <f t="shared" si="358"/>
        <v/>
      </c>
      <c r="BY132" s="86" t="str">
        <f t="shared" si="359"/>
        <v/>
      </c>
      <c r="BZ132" s="86" t="str">
        <f t="shared" si="359"/>
        <v/>
      </c>
      <c r="CA132" s="86" t="str">
        <f t="shared" si="359"/>
        <v/>
      </c>
      <c r="CB132" s="86" t="str">
        <f t="shared" si="359"/>
        <v/>
      </c>
      <c r="CC132" s="86" t="str">
        <f t="shared" si="359"/>
        <v/>
      </c>
      <c r="CD132" s="86" t="str">
        <f t="shared" si="359"/>
        <v/>
      </c>
      <c r="CE132" s="20" t="str">
        <f t="shared" si="351"/>
        <v/>
      </c>
      <c r="CF132" s="14" t="str">
        <f t="shared" si="376"/>
        <v/>
      </c>
      <c r="CG132" s="14" t="str">
        <f t="shared" si="377"/>
        <v/>
      </c>
      <c r="CH132" s="8">
        <f t="shared" si="378"/>
        <v>0</v>
      </c>
      <c r="CI132" s="9" t="str">
        <f t="shared" si="379"/>
        <v/>
      </c>
      <c r="CJ132" s="9" t="str">
        <f t="shared" si="380"/>
        <v/>
      </c>
      <c r="CK132" s="9" t="str">
        <f t="shared" si="381"/>
        <v/>
      </c>
      <c r="CL132" s="9" t="str">
        <f t="shared" si="382"/>
        <v/>
      </c>
      <c r="CM132" s="9" t="str">
        <f t="shared" si="383"/>
        <v/>
      </c>
      <c r="CN132" s="9" t="str">
        <f t="shared" si="384"/>
        <v/>
      </c>
      <c r="CO132" s="9" t="str">
        <f t="shared" si="385"/>
        <v/>
      </c>
      <c r="CP132" s="9" t="str">
        <f t="shared" si="386"/>
        <v/>
      </c>
      <c r="CQ132" s="9" t="str">
        <f t="shared" si="387"/>
        <v/>
      </c>
      <c r="CR132" s="9" t="str">
        <f t="shared" si="388"/>
        <v/>
      </c>
      <c r="CS132" s="9" t="str">
        <f t="shared" si="389"/>
        <v/>
      </c>
      <c r="CT132" s="9" t="str">
        <f t="shared" si="390"/>
        <v/>
      </c>
      <c r="CU132" s="9" t="str">
        <f t="shared" si="391"/>
        <v/>
      </c>
      <c r="CV132" s="9" t="str">
        <f t="shared" si="392"/>
        <v/>
      </c>
      <c r="CW132" s="9" t="str">
        <f t="shared" si="393"/>
        <v/>
      </c>
      <c r="CX132" s="9" t="str">
        <f t="shared" si="394"/>
        <v/>
      </c>
      <c r="CY132" s="9" t="str">
        <f t="shared" si="395"/>
        <v/>
      </c>
      <c r="CZ132" s="9" t="str">
        <f t="shared" si="396"/>
        <v/>
      </c>
      <c r="DA132" s="9" t="str">
        <f t="shared" si="397"/>
        <v/>
      </c>
      <c r="DB132" s="9" t="str">
        <f t="shared" si="398"/>
        <v/>
      </c>
      <c r="DC132" s="9" t="str">
        <f t="shared" si="399"/>
        <v/>
      </c>
      <c r="DD132" s="2" t="str">
        <f t="shared" si="400"/>
        <v/>
      </c>
      <c r="DE132" s="2" t="str">
        <f t="shared" si="401"/>
        <v/>
      </c>
      <c r="DF132" s="2" t="str">
        <f t="shared" si="402"/>
        <v/>
      </c>
      <c r="DG132" s="2" t="str">
        <f t="shared" si="403"/>
        <v/>
      </c>
      <c r="DH132" s="2" t="str">
        <f t="shared" si="404"/>
        <v/>
      </c>
      <c r="DI132" s="2" t="str">
        <f t="shared" si="405"/>
        <v/>
      </c>
      <c r="DJ132" s="2" t="str">
        <f t="shared" si="406"/>
        <v/>
      </c>
      <c r="DK132" s="2" t="str">
        <f t="shared" si="407"/>
        <v/>
      </c>
      <c r="DL132" s="16" t="str">
        <f t="shared" si="408"/>
        <v/>
      </c>
      <c r="DM132" s="16" t="str">
        <f t="shared" si="409"/>
        <v/>
      </c>
      <c r="DN132" s="16" t="str">
        <f t="shared" si="410"/>
        <v/>
      </c>
      <c r="DO132" s="72" t="str">
        <f t="shared" si="411"/>
        <v/>
      </c>
      <c r="DP132" s="16" t="str">
        <f t="shared" si="412"/>
        <v/>
      </c>
      <c r="DQ132" s="16" t="str">
        <f t="shared" si="413"/>
        <v/>
      </c>
      <c r="DR132" s="2" t="str">
        <f t="shared" si="414"/>
        <v/>
      </c>
      <c r="DS132" s="2" t="str">
        <f t="shared" si="415"/>
        <v/>
      </c>
      <c r="DT132" s="2" t="str">
        <f t="shared" si="416"/>
        <v/>
      </c>
      <c r="DU132" s="2" t="str">
        <f t="shared" si="417"/>
        <v/>
      </c>
      <c r="DV132" s="15"/>
      <c r="DW132" s="17"/>
      <c r="DX132" s="17"/>
      <c r="DY132" s="47" t="str">
        <f t="shared" si="361"/>
        <v/>
      </c>
      <c r="DZ132" s="47" t="str">
        <f t="shared" si="361"/>
        <v/>
      </c>
      <c r="EA132" s="47" t="str">
        <f t="shared" si="361"/>
        <v/>
      </c>
      <c r="EB132" s="47" t="str">
        <f t="shared" si="361"/>
        <v/>
      </c>
      <c r="EC132" s="49" t="str">
        <f t="shared" si="361"/>
        <v/>
      </c>
      <c r="ED132" s="49" t="str">
        <f t="shared" si="361"/>
        <v/>
      </c>
      <c r="EE132" s="47" t="str">
        <f t="shared" si="361"/>
        <v/>
      </c>
      <c r="EF132" s="47" t="str">
        <f t="shared" si="361"/>
        <v/>
      </c>
      <c r="EG132" s="47" t="str">
        <f t="shared" si="361"/>
        <v/>
      </c>
      <c r="EH132" s="6">
        <f t="shared" si="234"/>
        <v>0</v>
      </c>
      <c r="EI132" s="6">
        <f t="shared" si="235"/>
        <v>0</v>
      </c>
      <c r="EJ132" s="2" t="str">
        <f t="shared" si="236"/>
        <v/>
      </c>
      <c r="EK132" s="2" t="str">
        <f t="shared" si="237"/>
        <v/>
      </c>
      <c r="EL132" s="2" t="str">
        <f t="shared" si="354"/>
        <v/>
      </c>
      <c r="EM132" s="2" t="str">
        <f t="shared" si="362"/>
        <v/>
      </c>
      <c r="EN132" s="2" t="str">
        <f t="shared" si="239"/>
        <v/>
      </c>
      <c r="EO132" s="2">
        <f t="shared" si="240"/>
        <v>0</v>
      </c>
      <c r="EP132" s="2">
        <f t="shared" si="418"/>
        <v>0</v>
      </c>
      <c r="EQ132" s="2"/>
      <c r="ER132" s="2"/>
      <c r="ES132" s="2"/>
      <c r="ET132" s="2"/>
      <c r="EU132" s="2"/>
      <c r="EV132" s="2"/>
      <c r="EW132" s="2">
        <f t="shared" si="241"/>
        <v>0</v>
      </c>
      <c r="EX132" s="2">
        <f t="shared" si="242"/>
        <v>0</v>
      </c>
      <c r="EY132" s="2">
        <f t="shared" si="419"/>
        <v>0</v>
      </c>
      <c r="EZ132" s="2">
        <f t="shared" si="243"/>
        <v>0</v>
      </c>
      <c r="FA132" s="2">
        <f t="shared" si="363"/>
        <v>0</v>
      </c>
      <c r="FB132" s="59"/>
      <c r="FC132" s="2">
        <f t="shared" si="245"/>
        <v>0</v>
      </c>
      <c r="FD132" s="2">
        <f t="shared" si="420"/>
        <v>0</v>
      </c>
      <c r="FE132" s="3">
        <f t="shared" si="352"/>
        <v>0</v>
      </c>
      <c r="FF132" s="3">
        <f t="shared" si="340"/>
        <v>0</v>
      </c>
      <c r="FG132" s="3">
        <f t="shared" si="341"/>
        <v>0</v>
      </c>
      <c r="FH132" s="3">
        <f t="shared" si="246"/>
        <v>0</v>
      </c>
      <c r="FI132" s="67">
        <f t="shared" si="364"/>
        <v>0</v>
      </c>
      <c r="FJ132" s="3">
        <f t="shared" si="365"/>
        <v>0</v>
      </c>
      <c r="FK132" s="3">
        <f t="shared" si="366"/>
        <v>0</v>
      </c>
      <c r="FL132" s="3">
        <f t="shared" si="342"/>
        <v>0</v>
      </c>
      <c r="FM132" s="3">
        <f t="shared" si="343"/>
        <v>0</v>
      </c>
      <c r="FN132" s="3">
        <f t="shared" si="421"/>
        <v>0</v>
      </c>
      <c r="FO132" s="2">
        <f t="shared" si="250"/>
        <v>0</v>
      </c>
      <c r="FP132" s="2">
        <f t="shared" si="251"/>
        <v>0</v>
      </c>
      <c r="FQ132" s="2">
        <f t="shared" si="422"/>
        <v>0</v>
      </c>
      <c r="FR132" s="6" t="str">
        <f>IF(A132=1,1,IF(DW132="","",COUNTA($DW$31:DW132)+1))</f>
        <v/>
      </c>
      <c r="FS132" s="6" t="str">
        <f t="shared" si="252"/>
        <v/>
      </c>
      <c r="FT132" s="43">
        <f t="shared" si="423"/>
        <v>0</v>
      </c>
      <c r="FU132" s="23">
        <f t="shared" si="424"/>
        <v>0</v>
      </c>
      <c r="FV132" s="21">
        <f t="shared" si="425"/>
        <v>0</v>
      </c>
    </row>
    <row r="133" spans="1:178">
      <c r="A133" s="4" t="str">
        <f t="shared" si="253"/>
        <v/>
      </c>
      <c r="B133" s="33"/>
      <c r="C133" s="33"/>
      <c r="D133" s="33"/>
      <c r="E133" s="33"/>
      <c r="F133" s="33"/>
      <c r="G133" s="11" t="str">
        <f t="shared" si="219"/>
        <v/>
      </c>
      <c r="H133" s="3" t="str">
        <f t="shared" si="254"/>
        <v/>
      </c>
      <c r="I133" s="3" t="str">
        <f t="shared" si="220"/>
        <v/>
      </c>
      <c r="J133" s="3" t="str">
        <f t="shared" si="255"/>
        <v/>
      </c>
      <c r="K133" s="3" t="str">
        <f t="shared" si="221"/>
        <v/>
      </c>
      <c r="L133" s="2" t="str">
        <f t="shared" si="222"/>
        <v/>
      </c>
      <c r="M133" s="8" t="str">
        <f t="shared" si="256"/>
        <v/>
      </c>
      <c r="N133" s="8" t="str">
        <f t="shared" si="223"/>
        <v/>
      </c>
      <c r="O133" s="8" t="str">
        <f t="shared" si="257"/>
        <v/>
      </c>
      <c r="P133" s="8" t="str">
        <f t="shared" si="224"/>
        <v/>
      </c>
      <c r="Q133" s="2" t="str">
        <f t="shared" si="225"/>
        <v/>
      </c>
      <c r="R133" s="3" t="str">
        <f t="shared" si="226"/>
        <v/>
      </c>
      <c r="S133" s="3" t="str">
        <f t="shared" si="227"/>
        <v/>
      </c>
      <c r="T133" s="3" t="str">
        <f t="shared" si="258"/>
        <v/>
      </c>
      <c r="U133" s="8" t="str">
        <f t="shared" si="228"/>
        <v/>
      </c>
      <c r="V133" s="2" t="str">
        <f t="shared" si="229"/>
        <v/>
      </c>
      <c r="W133" s="2" t="str">
        <f t="shared" si="230"/>
        <v/>
      </c>
      <c r="X133" s="2" t="str">
        <f t="shared" si="349"/>
        <v/>
      </c>
      <c r="Y133" s="2" t="str">
        <f t="shared" si="231"/>
        <v/>
      </c>
      <c r="Z133" s="46" t="str">
        <f t="shared" si="259"/>
        <v/>
      </c>
      <c r="AA133" s="46" t="str">
        <f t="shared" si="260"/>
        <v/>
      </c>
      <c r="AB133" s="47"/>
      <c r="AC133" s="46" t="str">
        <f t="shared" si="261"/>
        <v/>
      </c>
      <c r="AD133" s="47" t="str">
        <f t="shared" si="262"/>
        <v/>
      </c>
      <c r="AE133" s="48" t="str">
        <f t="shared" si="263"/>
        <v/>
      </c>
      <c r="AF133" s="49" t="str">
        <f t="shared" si="353"/>
        <v/>
      </c>
      <c r="AG133" s="49" t="str">
        <f t="shared" si="353"/>
        <v/>
      </c>
      <c r="AH133" s="49" t="str">
        <f t="shared" si="353"/>
        <v/>
      </c>
      <c r="AI133" s="47" t="str">
        <f t="shared" si="353"/>
        <v/>
      </c>
      <c r="AJ133" s="47" t="str">
        <f t="shared" si="353"/>
        <v/>
      </c>
      <c r="AK133" s="46" t="str">
        <f t="shared" si="357"/>
        <v/>
      </c>
      <c r="AL133" s="47"/>
      <c r="AM133" s="53" t="str">
        <f t="shared" si="264"/>
        <v/>
      </c>
      <c r="AN133" s="50" t="str">
        <f t="shared" si="265"/>
        <v/>
      </c>
      <c r="AO133" s="51"/>
      <c r="AP133" s="52" t="str">
        <f t="shared" si="367"/>
        <v/>
      </c>
      <c r="AQ133" s="52" t="str">
        <f t="shared" si="368"/>
        <v/>
      </c>
      <c r="AR133" s="47">
        <f t="shared" si="268"/>
        <v>0</v>
      </c>
      <c r="AS133" s="53" t="str">
        <f t="shared" si="269"/>
        <v/>
      </c>
      <c r="AT133" s="52" t="str">
        <f t="shared" si="270"/>
        <v/>
      </c>
      <c r="AU133" s="9" t="str">
        <f t="shared" si="369"/>
        <v/>
      </c>
      <c r="AV133" s="9" t="str">
        <f t="shared" si="272"/>
        <v/>
      </c>
      <c r="AW133" s="12" t="str">
        <f t="shared" si="273"/>
        <v/>
      </c>
      <c r="AX133" s="9" t="str">
        <f t="shared" si="274"/>
        <v/>
      </c>
      <c r="AY133" s="12" t="str">
        <f t="shared" si="275"/>
        <v/>
      </c>
      <c r="AZ133" s="10" t="str">
        <f t="shared" si="276"/>
        <v/>
      </c>
      <c r="BA133" s="10" t="str">
        <f t="shared" si="277"/>
        <v/>
      </c>
      <c r="BB133" s="10" t="str">
        <f t="shared" si="278"/>
        <v/>
      </c>
      <c r="BC133" s="10" t="str">
        <f t="shared" si="279"/>
        <v/>
      </c>
      <c r="BD133" s="10" t="str">
        <f t="shared" si="280"/>
        <v/>
      </c>
      <c r="BE133" s="12" t="str">
        <f t="shared" si="281"/>
        <v/>
      </c>
      <c r="BF133" s="9" t="str">
        <f t="shared" si="282"/>
        <v/>
      </c>
      <c r="BG133" s="9" t="str">
        <f t="shared" si="283"/>
        <v/>
      </c>
      <c r="BH133" s="7" t="str">
        <f t="shared" si="284"/>
        <v/>
      </c>
      <c r="BI133" s="7" t="str">
        <f t="shared" si="285"/>
        <v/>
      </c>
      <c r="BJ133" s="12" t="str">
        <f t="shared" si="286"/>
        <v/>
      </c>
      <c r="BK133" s="80" t="str">
        <f t="shared" si="287"/>
        <v/>
      </c>
      <c r="BL133" s="7" t="str">
        <f t="shared" si="288"/>
        <v/>
      </c>
      <c r="BM133" s="7" t="str">
        <f t="shared" si="350"/>
        <v/>
      </c>
      <c r="BN133" s="12" t="str">
        <f t="shared" si="370"/>
        <v/>
      </c>
      <c r="BO133" s="9" t="str">
        <f t="shared" si="371"/>
        <v/>
      </c>
      <c r="BP133" s="2" t="str">
        <f t="shared" si="372"/>
        <v/>
      </c>
      <c r="BQ133" s="2" t="str">
        <f t="shared" si="373"/>
        <v/>
      </c>
      <c r="BR133" s="20" t="str">
        <f t="shared" si="358"/>
        <v/>
      </c>
      <c r="BS133" s="20" t="str">
        <f t="shared" si="358"/>
        <v/>
      </c>
      <c r="BT133" s="20" t="str">
        <f t="shared" si="358"/>
        <v/>
      </c>
      <c r="BU133" s="86" t="str">
        <f t="shared" si="374"/>
        <v/>
      </c>
      <c r="BV133" s="86" t="str">
        <f t="shared" si="375"/>
        <v/>
      </c>
      <c r="BW133" s="20" t="str">
        <f t="shared" si="358"/>
        <v/>
      </c>
      <c r="BX133" s="86" t="str">
        <f t="shared" si="358"/>
        <v/>
      </c>
      <c r="BY133" s="86" t="str">
        <f t="shared" si="359"/>
        <v/>
      </c>
      <c r="BZ133" s="86" t="str">
        <f t="shared" si="359"/>
        <v/>
      </c>
      <c r="CA133" s="86" t="str">
        <f t="shared" si="359"/>
        <v/>
      </c>
      <c r="CB133" s="86" t="str">
        <f t="shared" si="359"/>
        <v/>
      </c>
      <c r="CC133" s="86" t="str">
        <f t="shared" si="359"/>
        <v/>
      </c>
      <c r="CD133" s="86" t="str">
        <f t="shared" si="359"/>
        <v/>
      </c>
      <c r="CE133" s="20" t="str">
        <f t="shared" si="351"/>
        <v/>
      </c>
      <c r="CF133" s="14" t="str">
        <f t="shared" si="376"/>
        <v/>
      </c>
      <c r="CG133" s="14" t="str">
        <f t="shared" si="377"/>
        <v/>
      </c>
      <c r="CH133" s="8">
        <f t="shared" si="378"/>
        <v>0</v>
      </c>
      <c r="CI133" s="9" t="str">
        <f t="shared" si="379"/>
        <v/>
      </c>
      <c r="CJ133" s="9" t="str">
        <f t="shared" si="380"/>
        <v/>
      </c>
      <c r="CK133" s="9" t="str">
        <f t="shared" si="381"/>
        <v/>
      </c>
      <c r="CL133" s="9" t="str">
        <f t="shared" si="382"/>
        <v/>
      </c>
      <c r="CM133" s="9" t="str">
        <f t="shared" si="383"/>
        <v/>
      </c>
      <c r="CN133" s="9" t="str">
        <f t="shared" si="384"/>
        <v/>
      </c>
      <c r="CO133" s="9" t="str">
        <f t="shared" si="385"/>
        <v/>
      </c>
      <c r="CP133" s="9" t="str">
        <f t="shared" si="386"/>
        <v/>
      </c>
      <c r="CQ133" s="9" t="str">
        <f t="shared" si="387"/>
        <v/>
      </c>
      <c r="CR133" s="9" t="str">
        <f t="shared" si="388"/>
        <v/>
      </c>
      <c r="CS133" s="9" t="str">
        <f t="shared" si="389"/>
        <v/>
      </c>
      <c r="CT133" s="9" t="str">
        <f t="shared" si="390"/>
        <v/>
      </c>
      <c r="CU133" s="9" t="str">
        <f t="shared" si="391"/>
        <v/>
      </c>
      <c r="CV133" s="9" t="str">
        <f t="shared" si="392"/>
        <v/>
      </c>
      <c r="CW133" s="9" t="str">
        <f t="shared" si="393"/>
        <v/>
      </c>
      <c r="CX133" s="9" t="str">
        <f t="shared" si="394"/>
        <v/>
      </c>
      <c r="CY133" s="9" t="str">
        <f t="shared" si="395"/>
        <v/>
      </c>
      <c r="CZ133" s="9" t="str">
        <f t="shared" si="396"/>
        <v/>
      </c>
      <c r="DA133" s="9" t="str">
        <f t="shared" si="397"/>
        <v/>
      </c>
      <c r="DB133" s="9" t="str">
        <f t="shared" si="398"/>
        <v/>
      </c>
      <c r="DC133" s="9" t="str">
        <f t="shared" si="399"/>
        <v/>
      </c>
      <c r="DD133" s="2" t="str">
        <f t="shared" si="400"/>
        <v/>
      </c>
      <c r="DE133" s="2" t="str">
        <f t="shared" si="401"/>
        <v/>
      </c>
      <c r="DF133" s="2" t="str">
        <f t="shared" si="402"/>
        <v/>
      </c>
      <c r="DG133" s="2" t="str">
        <f t="shared" si="403"/>
        <v/>
      </c>
      <c r="DH133" s="2" t="str">
        <f t="shared" si="404"/>
        <v/>
      </c>
      <c r="DI133" s="2" t="str">
        <f t="shared" si="405"/>
        <v/>
      </c>
      <c r="DJ133" s="2" t="str">
        <f t="shared" si="406"/>
        <v/>
      </c>
      <c r="DK133" s="2" t="str">
        <f t="shared" si="407"/>
        <v/>
      </c>
      <c r="DL133" s="16" t="str">
        <f t="shared" si="408"/>
        <v/>
      </c>
      <c r="DM133" s="16" t="str">
        <f t="shared" si="409"/>
        <v/>
      </c>
      <c r="DN133" s="16" t="str">
        <f t="shared" si="410"/>
        <v/>
      </c>
      <c r="DO133" s="72" t="str">
        <f t="shared" si="411"/>
        <v/>
      </c>
      <c r="DP133" s="16" t="str">
        <f t="shared" si="412"/>
        <v/>
      </c>
      <c r="DQ133" s="16" t="str">
        <f t="shared" si="413"/>
        <v/>
      </c>
      <c r="DR133" s="2" t="str">
        <f t="shared" si="414"/>
        <v/>
      </c>
      <c r="DS133" s="2" t="str">
        <f t="shared" si="415"/>
        <v/>
      </c>
      <c r="DT133" s="2" t="str">
        <f t="shared" si="416"/>
        <v/>
      </c>
      <c r="DU133" s="2" t="str">
        <f t="shared" si="417"/>
        <v/>
      </c>
      <c r="DV133" s="15"/>
      <c r="DW133" s="17"/>
      <c r="DX133" s="17"/>
      <c r="DY133" s="47" t="str">
        <f t="shared" si="361"/>
        <v/>
      </c>
      <c r="DZ133" s="47" t="str">
        <f t="shared" si="361"/>
        <v/>
      </c>
      <c r="EA133" s="47" t="str">
        <f t="shared" si="361"/>
        <v/>
      </c>
      <c r="EB133" s="47" t="str">
        <f t="shared" si="361"/>
        <v/>
      </c>
      <c r="EC133" s="49" t="str">
        <f t="shared" si="361"/>
        <v/>
      </c>
      <c r="ED133" s="49" t="str">
        <f t="shared" si="361"/>
        <v/>
      </c>
      <c r="EE133" s="47" t="str">
        <f t="shared" si="361"/>
        <v/>
      </c>
      <c r="EF133" s="47" t="str">
        <f t="shared" si="361"/>
        <v/>
      </c>
      <c r="EG133" s="47" t="str">
        <f t="shared" si="361"/>
        <v/>
      </c>
      <c r="EH133" s="6">
        <f t="shared" si="234"/>
        <v>0</v>
      </c>
      <c r="EI133" s="6">
        <f t="shared" si="235"/>
        <v>0</v>
      </c>
      <c r="EJ133" s="2" t="str">
        <f t="shared" si="236"/>
        <v/>
      </c>
      <c r="EK133" s="2" t="str">
        <f t="shared" si="237"/>
        <v/>
      </c>
      <c r="EL133" s="2" t="str">
        <f t="shared" si="354"/>
        <v/>
      </c>
      <c r="EM133" s="2" t="str">
        <f t="shared" si="362"/>
        <v/>
      </c>
      <c r="EN133" s="2" t="str">
        <f t="shared" si="239"/>
        <v/>
      </c>
      <c r="EO133" s="2">
        <f t="shared" si="240"/>
        <v>0</v>
      </c>
      <c r="EP133" s="2">
        <f t="shared" si="418"/>
        <v>0</v>
      </c>
      <c r="EQ133" s="2"/>
      <c r="ER133" s="2"/>
      <c r="ES133" s="2"/>
      <c r="ET133" s="2"/>
      <c r="EU133" s="2"/>
      <c r="EV133" s="2"/>
      <c r="EW133" s="2">
        <f t="shared" si="241"/>
        <v>0</v>
      </c>
      <c r="EX133" s="2">
        <f t="shared" si="242"/>
        <v>0</v>
      </c>
      <c r="EY133" s="2">
        <f t="shared" si="419"/>
        <v>0</v>
      </c>
      <c r="EZ133" s="2">
        <f t="shared" si="243"/>
        <v>0</v>
      </c>
      <c r="FA133" s="2">
        <f t="shared" si="363"/>
        <v>0</v>
      </c>
      <c r="FB133" s="59"/>
      <c r="FC133" s="2">
        <f t="shared" si="245"/>
        <v>0</v>
      </c>
      <c r="FD133" s="2">
        <f t="shared" si="420"/>
        <v>0</v>
      </c>
      <c r="FE133" s="3">
        <f t="shared" si="352"/>
        <v>0</v>
      </c>
      <c r="FF133" s="3">
        <f t="shared" si="340"/>
        <v>0</v>
      </c>
      <c r="FG133" s="3">
        <f t="shared" si="341"/>
        <v>0</v>
      </c>
      <c r="FH133" s="3">
        <f t="shared" si="246"/>
        <v>0</v>
      </c>
      <c r="FI133" s="67">
        <f t="shared" si="364"/>
        <v>0</v>
      </c>
      <c r="FJ133" s="3">
        <f t="shared" si="365"/>
        <v>0</v>
      </c>
      <c r="FK133" s="3">
        <f t="shared" si="366"/>
        <v>0</v>
      </c>
      <c r="FL133" s="3">
        <f t="shared" si="342"/>
        <v>0</v>
      </c>
      <c r="FM133" s="3">
        <f t="shared" si="343"/>
        <v>0</v>
      </c>
      <c r="FN133" s="3">
        <f t="shared" si="421"/>
        <v>0</v>
      </c>
      <c r="FO133" s="2">
        <f t="shared" si="250"/>
        <v>0</v>
      </c>
      <c r="FP133" s="2">
        <f t="shared" si="251"/>
        <v>0</v>
      </c>
      <c r="FQ133" s="2">
        <f t="shared" si="422"/>
        <v>0</v>
      </c>
      <c r="FR133" s="6" t="str">
        <f>IF(A133=1,1,IF(DW133="","",COUNTA($DW$31:DW133)+1))</f>
        <v/>
      </c>
      <c r="FS133" s="6" t="str">
        <f t="shared" si="252"/>
        <v/>
      </c>
      <c r="FT133" s="43">
        <f t="shared" si="423"/>
        <v>0</v>
      </c>
      <c r="FU133" s="23">
        <f t="shared" si="424"/>
        <v>0</v>
      </c>
      <c r="FV133" s="21">
        <f t="shared" si="425"/>
        <v>0</v>
      </c>
    </row>
    <row r="134" spans="1:178">
      <c r="A134" s="4" t="str">
        <f t="shared" si="253"/>
        <v/>
      </c>
      <c r="B134" s="33"/>
      <c r="C134" s="33"/>
      <c r="D134" s="33"/>
      <c r="E134" s="33"/>
      <c r="F134" s="33"/>
      <c r="G134" s="11" t="str">
        <f t="shared" si="219"/>
        <v/>
      </c>
      <c r="H134" s="3" t="str">
        <f t="shared" si="254"/>
        <v/>
      </c>
      <c r="I134" s="3" t="str">
        <f t="shared" si="220"/>
        <v/>
      </c>
      <c r="J134" s="3" t="str">
        <f t="shared" si="255"/>
        <v/>
      </c>
      <c r="K134" s="3" t="str">
        <f t="shared" si="221"/>
        <v/>
      </c>
      <c r="L134" s="2" t="str">
        <f t="shared" si="222"/>
        <v/>
      </c>
      <c r="M134" s="8" t="str">
        <f t="shared" si="256"/>
        <v/>
      </c>
      <c r="N134" s="8" t="str">
        <f t="shared" si="223"/>
        <v/>
      </c>
      <c r="O134" s="8" t="str">
        <f t="shared" si="257"/>
        <v/>
      </c>
      <c r="P134" s="8" t="str">
        <f t="shared" si="224"/>
        <v/>
      </c>
      <c r="Q134" s="2" t="str">
        <f t="shared" si="225"/>
        <v/>
      </c>
      <c r="R134" s="3" t="str">
        <f t="shared" si="226"/>
        <v/>
      </c>
      <c r="S134" s="3" t="str">
        <f t="shared" si="227"/>
        <v/>
      </c>
      <c r="T134" s="3" t="str">
        <f t="shared" si="258"/>
        <v/>
      </c>
      <c r="U134" s="8" t="str">
        <f t="shared" si="228"/>
        <v/>
      </c>
      <c r="V134" s="2" t="str">
        <f t="shared" si="229"/>
        <v/>
      </c>
      <c r="W134" s="2" t="str">
        <f t="shared" si="230"/>
        <v/>
      </c>
      <c r="X134" s="2" t="str">
        <f t="shared" si="349"/>
        <v/>
      </c>
      <c r="Y134" s="2" t="str">
        <f t="shared" si="231"/>
        <v/>
      </c>
      <c r="Z134" s="46" t="str">
        <f t="shared" si="259"/>
        <v/>
      </c>
      <c r="AA134" s="46" t="str">
        <f t="shared" si="260"/>
        <v/>
      </c>
      <c r="AB134" s="47"/>
      <c r="AC134" s="46" t="str">
        <f t="shared" si="261"/>
        <v/>
      </c>
      <c r="AD134" s="47" t="str">
        <f t="shared" si="262"/>
        <v/>
      </c>
      <c r="AE134" s="48" t="str">
        <f t="shared" si="263"/>
        <v/>
      </c>
      <c r="AF134" s="49" t="str">
        <f t="shared" si="353"/>
        <v/>
      </c>
      <c r="AG134" s="49" t="str">
        <f t="shared" si="353"/>
        <v/>
      </c>
      <c r="AH134" s="49" t="str">
        <f t="shared" si="353"/>
        <v/>
      </c>
      <c r="AI134" s="47" t="str">
        <f t="shared" si="353"/>
        <v/>
      </c>
      <c r="AJ134" s="47" t="str">
        <f t="shared" si="353"/>
        <v/>
      </c>
      <c r="AK134" s="46" t="str">
        <f t="shared" si="357"/>
        <v/>
      </c>
      <c r="AL134" s="47"/>
      <c r="AM134" s="53" t="str">
        <f t="shared" si="264"/>
        <v/>
      </c>
      <c r="AN134" s="50" t="str">
        <f t="shared" si="265"/>
        <v/>
      </c>
      <c r="AO134" s="51"/>
      <c r="AP134" s="52" t="str">
        <f t="shared" si="367"/>
        <v/>
      </c>
      <c r="AQ134" s="52" t="str">
        <f t="shared" si="368"/>
        <v/>
      </c>
      <c r="AR134" s="47">
        <f t="shared" si="268"/>
        <v>0</v>
      </c>
      <c r="AS134" s="53" t="str">
        <f t="shared" si="269"/>
        <v/>
      </c>
      <c r="AT134" s="52" t="str">
        <f t="shared" si="270"/>
        <v/>
      </c>
      <c r="AU134" s="9" t="str">
        <f t="shared" si="369"/>
        <v/>
      </c>
      <c r="AV134" s="9" t="str">
        <f t="shared" si="272"/>
        <v/>
      </c>
      <c r="AW134" s="12" t="str">
        <f t="shared" si="273"/>
        <v/>
      </c>
      <c r="AX134" s="9" t="str">
        <f t="shared" si="274"/>
        <v/>
      </c>
      <c r="AY134" s="12" t="str">
        <f t="shared" si="275"/>
        <v/>
      </c>
      <c r="AZ134" s="10" t="str">
        <f t="shared" si="276"/>
        <v/>
      </c>
      <c r="BA134" s="10" t="str">
        <f t="shared" si="277"/>
        <v/>
      </c>
      <c r="BB134" s="10" t="str">
        <f t="shared" si="278"/>
        <v/>
      </c>
      <c r="BC134" s="10" t="str">
        <f t="shared" si="279"/>
        <v/>
      </c>
      <c r="BD134" s="10" t="str">
        <f t="shared" si="280"/>
        <v/>
      </c>
      <c r="BE134" s="12" t="str">
        <f t="shared" si="281"/>
        <v/>
      </c>
      <c r="BF134" s="9" t="str">
        <f t="shared" si="282"/>
        <v/>
      </c>
      <c r="BG134" s="9" t="str">
        <f t="shared" si="283"/>
        <v/>
      </c>
      <c r="BH134" s="7" t="str">
        <f t="shared" si="284"/>
        <v/>
      </c>
      <c r="BI134" s="7" t="str">
        <f t="shared" si="285"/>
        <v/>
      </c>
      <c r="BJ134" s="12" t="str">
        <f t="shared" si="286"/>
        <v/>
      </c>
      <c r="BK134" s="80" t="str">
        <f t="shared" si="287"/>
        <v/>
      </c>
      <c r="BL134" s="7" t="str">
        <f t="shared" si="288"/>
        <v/>
      </c>
      <c r="BM134" s="7" t="str">
        <f t="shared" si="350"/>
        <v/>
      </c>
      <c r="BN134" s="12" t="str">
        <f t="shared" si="370"/>
        <v/>
      </c>
      <c r="BO134" s="9" t="str">
        <f t="shared" si="371"/>
        <v/>
      </c>
      <c r="BP134" s="2" t="str">
        <f t="shared" si="372"/>
        <v/>
      </c>
      <c r="BQ134" s="2" t="str">
        <f t="shared" si="373"/>
        <v/>
      </c>
      <c r="BR134" s="20" t="str">
        <f t="shared" si="358"/>
        <v/>
      </c>
      <c r="BS134" s="20" t="str">
        <f t="shared" si="358"/>
        <v/>
      </c>
      <c r="BT134" s="20" t="str">
        <f t="shared" si="358"/>
        <v/>
      </c>
      <c r="BU134" s="86" t="str">
        <f t="shared" si="374"/>
        <v/>
      </c>
      <c r="BV134" s="86" t="str">
        <f t="shared" si="375"/>
        <v/>
      </c>
      <c r="BW134" s="20" t="str">
        <f t="shared" si="358"/>
        <v/>
      </c>
      <c r="BX134" s="86" t="str">
        <f t="shared" si="358"/>
        <v/>
      </c>
      <c r="BY134" s="86" t="str">
        <f t="shared" si="359"/>
        <v/>
      </c>
      <c r="BZ134" s="86" t="str">
        <f t="shared" si="359"/>
        <v/>
      </c>
      <c r="CA134" s="86" t="str">
        <f t="shared" si="359"/>
        <v/>
      </c>
      <c r="CB134" s="86" t="str">
        <f t="shared" si="359"/>
        <v/>
      </c>
      <c r="CC134" s="86" t="str">
        <f t="shared" si="359"/>
        <v/>
      </c>
      <c r="CD134" s="86" t="str">
        <f t="shared" si="359"/>
        <v/>
      </c>
      <c r="CE134" s="20" t="str">
        <f t="shared" si="351"/>
        <v/>
      </c>
      <c r="CF134" s="14" t="str">
        <f t="shared" si="376"/>
        <v/>
      </c>
      <c r="CG134" s="14" t="str">
        <f t="shared" si="377"/>
        <v/>
      </c>
      <c r="CH134" s="8">
        <f t="shared" si="378"/>
        <v>0</v>
      </c>
      <c r="CI134" s="9" t="str">
        <f t="shared" si="379"/>
        <v/>
      </c>
      <c r="CJ134" s="9" t="str">
        <f t="shared" si="380"/>
        <v/>
      </c>
      <c r="CK134" s="9" t="str">
        <f t="shared" si="381"/>
        <v/>
      </c>
      <c r="CL134" s="9" t="str">
        <f t="shared" si="382"/>
        <v/>
      </c>
      <c r="CM134" s="9" t="str">
        <f t="shared" si="383"/>
        <v/>
      </c>
      <c r="CN134" s="9" t="str">
        <f t="shared" si="384"/>
        <v/>
      </c>
      <c r="CO134" s="9" t="str">
        <f t="shared" si="385"/>
        <v/>
      </c>
      <c r="CP134" s="9" t="str">
        <f t="shared" si="386"/>
        <v/>
      </c>
      <c r="CQ134" s="9" t="str">
        <f t="shared" si="387"/>
        <v/>
      </c>
      <c r="CR134" s="9" t="str">
        <f t="shared" si="388"/>
        <v/>
      </c>
      <c r="CS134" s="9" t="str">
        <f t="shared" si="389"/>
        <v/>
      </c>
      <c r="CT134" s="9" t="str">
        <f t="shared" si="390"/>
        <v/>
      </c>
      <c r="CU134" s="9" t="str">
        <f t="shared" si="391"/>
        <v/>
      </c>
      <c r="CV134" s="9" t="str">
        <f t="shared" si="392"/>
        <v/>
      </c>
      <c r="CW134" s="9" t="str">
        <f t="shared" si="393"/>
        <v/>
      </c>
      <c r="CX134" s="9" t="str">
        <f t="shared" si="394"/>
        <v/>
      </c>
      <c r="CY134" s="9" t="str">
        <f t="shared" si="395"/>
        <v/>
      </c>
      <c r="CZ134" s="9" t="str">
        <f t="shared" si="396"/>
        <v/>
      </c>
      <c r="DA134" s="9" t="str">
        <f t="shared" si="397"/>
        <v/>
      </c>
      <c r="DB134" s="9" t="str">
        <f t="shared" si="398"/>
        <v/>
      </c>
      <c r="DC134" s="9" t="str">
        <f t="shared" si="399"/>
        <v/>
      </c>
      <c r="DD134" s="2" t="str">
        <f t="shared" si="400"/>
        <v/>
      </c>
      <c r="DE134" s="2" t="str">
        <f t="shared" si="401"/>
        <v/>
      </c>
      <c r="DF134" s="2" t="str">
        <f t="shared" si="402"/>
        <v/>
      </c>
      <c r="DG134" s="2" t="str">
        <f t="shared" si="403"/>
        <v/>
      </c>
      <c r="DH134" s="2" t="str">
        <f t="shared" si="404"/>
        <v/>
      </c>
      <c r="DI134" s="2" t="str">
        <f t="shared" si="405"/>
        <v/>
      </c>
      <c r="DJ134" s="2" t="str">
        <f t="shared" si="406"/>
        <v/>
      </c>
      <c r="DK134" s="2" t="str">
        <f t="shared" si="407"/>
        <v/>
      </c>
      <c r="DL134" s="16" t="str">
        <f t="shared" si="408"/>
        <v/>
      </c>
      <c r="DM134" s="16" t="str">
        <f t="shared" si="409"/>
        <v/>
      </c>
      <c r="DN134" s="16" t="str">
        <f t="shared" si="410"/>
        <v/>
      </c>
      <c r="DO134" s="72" t="str">
        <f t="shared" si="411"/>
        <v/>
      </c>
      <c r="DP134" s="16" t="str">
        <f t="shared" si="412"/>
        <v/>
      </c>
      <c r="DQ134" s="16" t="str">
        <f t="shared" si="413"/>
        <v/>
      </c>
      <c r="DR134" s="2" t="str">
        <f t="shared" si="414"/>
        <v/>
      </c>
      <c r="DS134" s="2" t="str">
        <f t="shared" si="415"/>
        <v/>
      </c>
      <c r="DT134" s="2" t="str">
        <f t="shared" si="416"/>
        <v/>
      </c>
      <c r="DU134" s="2" t="str">
        <f t="shared" si="417"/>
        <v/>
      </c>
      <c r="DV134" s="15"/>
      <c r="DW134" s="17"/>
      <c r="DX134" s="17"/>
      <c r="DY134" s="47" t="str">
        <f t="shared" si="361"/>
        <v/>
      </c>
      <c r="DZ134" s="47" t="str">
        <f t="shared" si="361"/>
        <v/>
      </c>
      <c r="EA134" s="47" t="str">
        <f t="shared" si="361"/>
        <v/>
      </c>
      <c r="EB134" s="47" t="str">
        <f t="shared" si="361"/>
        <v/>
      </c>
      <c r="EC134" s="49" t="str">
        <f t="shared" si="361"/>
        <v/>
      </c>
      <c r="ED134" s="49" t="str">
        <f t="shared" si="361"/>
        <v/>
      </c>
      <c r="EE134" s="47" t="str">
        <f t="shared" si="361"/>
        <v/>
      </c>
      <c r="EF134" s="47" t="str">
        <f t="shared" si="361"/>
        <v/>
      </c>
      <c r="EG134" s="47" t="str">
        <f t="shared" si="361"/>
        <v/>
      </c>
      <c r="EH134" s="6">
        <f t="shared" si="234"/>
        <v>0</v>
      </c>
      <c r="EI134" s="6">
        <f t="shared" si="235"/>
        <v>0</v>
      </c>
      <c r="EJ134" s="2" t="str">
        <f t="shared" si="236"/>
        <v/>
      </c>
      <c r="EK134" s="2" t="str">
        <f t="shared" si="237"/>
        <v/>
      </c>
      <c r="EL134" s="2" t="str">
        <f t="shared" si="354"/>
        <v/>
      </c>
      <c r="EM134" s="2" t="str">
        <f t="shared" si="362"/>
        <v/>
      </c>
      <c r="EN134" s="2" t="str">
        <f t="shared" si="239"/>
        <v/>
      </c>
      <c r="EO134" s="2">
        <f t="shared" si="240"/>
        <v>0</v>
      </c>
      <c r="EP134" s="2">
        <f t="shared" si="418"/>
        <v>0</v>
      </c>
      <c r="EQ134" s="2"/>
      <c r="ER134" s="2"/>
      <c r="ES134" s="2"/>
      <c r="ET134" s="2"/>
      <c r="EU134" s="2"/>
      <c r="EV134" s="2"/>
      <c r="EW134" s="2">
        <f t="shared" si="241"/>
        <v>0</v>
      </c>
      <c r="EX134" s="2">
        <f t="shared" si="242"/>
        <v>0</v>
      </c>
      <c r="EY134" s="2">
        <f t="shared" si="419"/>
        <v>0</v>
      </c>
      <c r="EZ134" s="2">
        <f t="shared" si="243"/>
        <v>0</v>
      </c>
      <c r="FA134" s="2">
        <f t="shared" si="363"/>
        <v>0</v>
      </c>
      <c r="FB134" s="59"/>
      <c r="FC134" s="2">
        <f t="shared" si="245"/>
        <v>0</v>
      </c>
      <c r="FD134" s="2">
        <f t="shared" si="420"/>
        <v>0</v>
      </c>
      <c r="FE134" s="3">
        <f t="shared" si="352"/>
        <v>0</v>
      </c>
      <c r="FF134" s="3">
        <f t="shared" si="340"/>
        <v>0</v>
      </c>
      <c r="FG134" s="3">
        <f t="shared" si="341"/>
        <v>0</v>
      </c>
      <c r="FH134" s="3">
        <f t="shared" si="246"/>
        <v>0</v>
      </c>
      <c r="FI134" s="67">
        <f t="shared" si="364"/>
        <v>0</v>
      </c>
      <c r="FJ134" s="3">
        <f t="shared" si="365"/>
        <v>0</v>
      </c>
      <c r="FK134" s="3">
        <f t="shared" si="366"/>
        <v>0</v>
      </c>
      <c r="FL134" s="3">
        <f t="shared" si="342"/>
        <v>0</v>
      </c>
      <c r="FM134" s="3">
        <f t="shared" si="343"/>
        <v>0</v>
      </c>
      <c r="FN134" s="3">
        <f t="shared" si="421"/>
        <v>0</v>
      </c>
      <c r="FO134" s="2">
        <f t="shared" si="250"/>
        <v>0</v>
      </c>
      <c r="FP134" s="2">
        <f t="shared" si="251"/>
        <v>0</v>
      </c>
      <c r="FQ134" s="2">
        <f t="shared" si="422"/>
        <v>0</v>
      </c>
      <c r="FR134" s="6" t="str">
        <f>IF(A134=1,1,IF(DW134="","",COUNTA($DW$31:DW134)+1))</f>
        <v/>
      </c>
      <c r="FS134" s="6" t="str">
        <f t="shared" si="252"/>
        <v/>
      </c>
      <c r="FT134" s="43">
        <f t="shared" si="423"/>
        <v>0</v>
      </c>
      <c r="FU134" s="23">
        <f t="shared" si="424"/>
        <v>0</v>
      </c>
      <c r="FV134" s="21">
        <f t="shared" si="425"/>
        <v>0</v>
      </c>
    </row>
    <row r="135" spans="1:178">
      <c r="A135" s="4" t="str">
        <f t="shared" si="253"/>
        <v/>
      </c>
      <c r="B135" s="33"/>
      <c r="C135" s="33"/>
      <c r="D135" s="33"/>
      <c r="E135" s="33"/>
      <c r="F135" s="33"/>
      <c r="G135" s="11" t="str">
        <f t="shared" si="219"/>
        <v/>
      </c>
      <c r="H135" s="3" t="str">
        <f t="shared" si="254"/>
        <v/>
      </c>
      <c r="I135" s="3" t="str">
        <f t="shared" si="220"/>
        <v/>
      </c>
      <c r="J135" s="3" t="str">
        <f t="shared" si="255"/>
        <v/>
      </c>
      <c r="K135" s="3" t="str">
        <f t="shared" si="221"/>
        <v/>
      </c>
      <c r="L135" s="2" t="str">
        <f t="shared" si="222"/>
        <v/>
      </c>
      <c r="M135" s="8" t="str">
        <f t="shared" si="256"/>
        <v/>
      </c>
      <c r="N135" s="8" t="str">
        <f t="shared" si="223"/>
        <v/>
      </c>
      <c r="O135" s="8" t="str">
        <f t="shared" si="257"/>
        <v/>
      </c>
      <c r="P135" s="8" t="str">
        <f t="shared" si="224"/>
        <v/>
      </c>
      <c r="Q135" s="2" t="str">
        <f t="shared" si="225"/>
        <v/>
      </c>
      <c r="R135" s="3" t="str">
        <f t="shared" si="226"/>
        <v/>
      </c>
      <c r="S135" s="3" t="str">
        <f t="shared" si="227"/>
        <v/>
      </c>
      <c r="T135" s="3" t="str">
        <f t="shared" si="258"/>
        <v/>
      </c>
      <c r="U135" s="8" t="str">
        <f t="shared" si="228"/>
        <v/>
      </c>
      <c r="V135" s="2" t="str">
        <f t="shared" si="229"/>
        <v/>
      </c>
      <c r="W135" s="2" t="str">
        <f t="shared" si="230"/>
        <v/>
      </c>
      <c r="X135" s="2" t="str">
        <f t="shared" si="349"/>
        <v/>
      </c>
      <c r="Y135" s="2" t="str">
        <f t="shared" si="231"/>
        <v/>
      </c>
      <c r="Z135" s="46" t="str">
        <f t="shared" si="259"/>
        <v/>
      </c>
      <c r="AA135" s="46" t="str">
        <f t="shared" si="260"/>
        <v/>
      </c>
      <c r="AB135" s="47"/>
      <c r="AC135" s="46" t="str">
        <f t="shared" si="261"/>
        <v/>
      </c>
      <c r="AD135" s="47" t="str">
        <f t="shared" si="262"/>
        <v/>
      </c>
      <c r="AE135" s="48" t="str">
        <f t="shared" si="263"/>
        <v/>
      </c>
      <c r="AF135" s="49" t="str">
        <f t="shared" si="353"/>
        <v/>
      </c>
      <c r="AG135" s="49" t="str">
        <f t="shared" si="353"/>
        <v/>
      </c>
      <c r="AH135" s="49" t="str">
        <f t="shared" si="353"/>
        <v/>
      </c>
      <c r="AI135" s="47" t="str">
        <f t="shared" si="353"/>
        <v/>
      </c>
      <c r="AJ135" s="47" t="str">
        <f t="shared" si="353"/>
        <v/>
      </c>
      <c r="AK135" s="46" t="str">
        <f t="shared" si="357"/>
        <v/>
      </c>
      <c r="AL135" s="47"/>
      <c r="AM135" s="53" t="str">
        <f t="shared" si="264"/>
        <v/>
      </c>
      <c r="AN135" s="50" t="str">
        <f t="shared" si="265"/>
        <v/>
      </c>
      <c r="AO135" s="51"/>
      <c r="AP135" s="52" t="str">
        <f t="shared" si="367"/>
        <v/>
      </c>
      <c r="AQ135" s="52" t="str">
        <f t="shared" si="368"/>
        <v/>
      </c>
      <c r="AR135" s="47">
        <f t="shared" si="268"/>
        <v>0</v>
      </c>
      <c r="AS135" s="53" t="str">
        <f t="shared" si="269"/>
        <v/>
      </c>
      <c r="AT135" s="52" t="str">
        <f t="shared" si="270"/>
        <v/>
      </c>
      <c r="AU135" s="9" t="str">
        <f t="shared" si="369"/>
        <v/>
      </c>
      <c r="AV135" s="9" t="str">
        <f t="shared" si="272"/>
        <v/>
      </c>
      <c r="AW135" s="12" t="str">
        <f t="shared" si="273"/>
        <v/>
      </c>
      <c r="AX135" s="9" t="str">
        <f t="shared" si="274"/>
        <v/>
      </c>
      <c r="AY135" s="12" t="str">
        <f t="shared" si="275"/>
        <v/>
      </c>
      <c r="AZ135" s="10" t="str">
        <f t="shared" si="276"/>
        <v/>
      </c>
      <c r="BA135" s="10" t="str">
        <f t="shared" si="277"/>
        <v/>
      </c>
      <c r="BB135" s="10" t="str">
        <f t="shared" si="278"/>
        <v/>
      </c>
      <c r="BC135" s="10" t="str">
        <f t="shared" si="279"/>
        <v/>
      </c>
      <c r="BD135" s="10" t="str">
        <f t="shared" si="280"/>
        <v/>
      </c>
      <c r="BE135" s="12" t="str">
        <f t="shared" si="281"/>
        <v/>
      </c>
      <c r="BF135" s="9" t="str">
        <f t="shared" si="282"/>
        <v/>
      </c>
      <c r="BG135" s="9" t="str">
        <f t="shared" si="283"/>
        <v/>
      </c>
      <c r="BH135" s="7" t="str">
        <f t="shared" si="284"/>
        <v/>
      </c>
      <c r="BI135" s="7" t="str">
        <f t="shared" si="285"/>
        <v/>
      </c>
      <c r="BJ135" s="12" t="str">
        <f t="shared" si="286"/>
        <v/>
      </c>
      <c r="BK135" s="80" t="str">
        <f t="shared" si="287"/>
        <v/>
      </c>
      <c r="BL135" s="7" t="str">
        <f t="shared" si="288"/>
        <v/>
      </c>
      <c r="BM135" s="7" t="str">
        <f t="shared" si="350"/>
        <v/>
      </c>
      <c r="BN135" s="12" t="str">
        <f t="shared" si="370"/>
        <v/>
      </c>
      <c r="BO135" s="9" t="str">
        <f t="shared" si="371"/>
        <v/>
      </c>
      <c r="BP135" s="2" t="str">
        <f t="shared" si="372"/>
        <v/>
      </c>
      <c r="BQ135" s="2" t="str">
        <f t="shared" si="373"/>
        <v/>
      </c>
      <c r="BR135" s="20" t="str">
        <f t="shared" si="358"/>
        <v/>
      </c>
      <c r="BS135" s="20" t="str">
        <f t="shared" si="358"/>
        <v/>
      </c>
      <c r="BT135" s="20" t="str">
        <f t="shared" si="358"/>
        <v/>
      </c>
      <c r="BU135" s="86" t="str">
        <f t="shared" si="374"/>
        <v/>
      </c>
      <c r="BV135" s="86" t="str">
        <f t="shared" si="375"/>
        <v/>
      </c>
      <c r="BW135" s="20" t="str">
        <f t="shared" si="358"/>
        <v/>
      </c>
      <c r="BX135" s="86" t="str">
        <f t="shared" si="358"/>
        <v/>
      </c>
      <c r="BY135" s="86" t="str">
        <f t="shared" si="359"/>
        <v/>
      </c>
      <c r="BZ135" s="86" t="str">
        <f t="shared" si="359"/>
        <v/>
      </c>
      <c r="CA135" s="86" t="str">
        <f t="shared" si="359"/>
        <v/>
      </c>
      <c r="CB135" s="86" t="str">
        <f t="shared" si="359"/>
        <v/>
      </c>
      <c r="CC135" s="86" t="str">
        <f t="shared" si="359"/>
        <v/>
      </c>
      <c r="CD135" s="86" t="str">
        <f t="shared" si="359"/>
        <v/>
      </c>
      <c r="CE135" s="20" t="str">
        <f t="shared" si="351"/>
        <v/>
      </c>
      <c r="CF135" s="14" t="str">
        <f t="shared" si="376"/>
        <v/>
      </c>
      <c r="CG135" s="14" t="str">
        <f t="shared" si="377"/>
        <v/>
      </c>
      <c r="CH135" s="8">
        <f t="shared" si="378"/>
        <v>0</v>
      </c>
      <c r="CI135" s="9" t="str">
        <f t="shared" si="379"/>
        <v/>
      </c>
      <c r="CJ135" s="9" t="str">
        <f t="shared" si="380"/>
        <v/>
      </c>
      <c r="CK135" s="9" t="str">
        <f t="shared" si="381"/>
        <v/>
      </c>
      <c r="CL135" s="9" t="str">
        <f t="shared" si="382"/>
        <v/>
      </c>
      <c r="CM135" s="9" t="str">
        <f t="shared" si="383"/>
        <v/>
      </c>
      <c r="CN135" s="9" t="str">
        <f t="shared" si="384"/>
        <v/>
      </c>
      <c r="CO135" s="9" t="str">
        <f t="shared" si="385"/>
        <v/>
      </c>
      <c r="CP135" s="9" t="str">
        <f t="shared" si="386"/>
        <v/>
      </c>
      <c r="CQ135" s="9" t="str">
        <f t="shared" si="387"/>
        <v/>
      </c>
      <c r="CR135" s="9" t="str">
        <f t="shared" si="388"/>
        <v/>
      </c>
      <c r="CS135" s="9" t="str">
        <f t="shared" si="389"/>
        <v/>
      </c>
      <c r="CT135" s="9" t="str">
        <f t="shared" si="390"/>
        <v/>
      </c>
      <c r="CU135" s="9" t="str">
        <f t="shared" si="391"/>
        <v/>
      </c>
      <c r="CV135" s="9" t="str">
        <f t="shared" si="392"/>
        <v/>
      </c>
      <c r="CW135" s="9" t="str">
        <f t="shared" si="393"/>
        <v/>
      </c>
      <c r="CX135" s="9" t="str">
        <f t="shared" si="394"/>
        <v/>
      </c>
      <c r="CY135" s="9" t="str">
        <f t="shared" si="395"/>
        <v/>
      </c>
      <c r="CZ135" s="9" t="str">
        <f t="shared" si="396"/>
        <v/>
      </c>
      <c r="DA135" s="9" t="str">
        <f t="shared" si="397"/>
        <v/>
      </c>
      <c r="DB135" s="9" t="str">
        <f t="shared" si="398"/>
        <v/>
      </c>
      <c r="DC135" s="9" t="str">
        <f t="shared" si="399"/>
        <v/>
      </c>
      <c r="DD135" s="2" t="str">
        <f t="shared" si="400"/>
        <v/>
      </c>
      <c r="DE135" s="2" t="str">
        <f t="shared" si="401"/>
        <v/>
      </c>
      <c r="DF135" s="2" t="str">
        <f t="shared" si="402"/>
        <v/>
      </c>
      <c r="DG135" s="2" t="str">
        <f t="shared" si="403"/>
        <v/>
      </c>
      <c r="DH135" s="2" t="str">
        <f t="shared" si="404"/>
        <v/>
      </c>
      <c r="DI135" s="2" t="str">
        <f t="shared" si="405"/>
        <v/>
      </c>
      <c r="DJ135" s="2" t="str">
        <f t="shared" si="406"/>
        <v/>
      </c>
      <c r="DK135" s="2" t="str">
        <f t="shared" si="407"/>
        <v/>
      </c>
      <c r="DL135" s="16" t="str">
        <f t="shared" si="408"/>
        <v/>
      </c>
      <c r="DM135" s="16" t="str">
        <f t="shared" si="409"/>
        <v/>
      </c>
      <c r="DN135" s="16" t="str">
        <f t="shared" si="410"/>
        <v/>
      </c>
      <c r="DO135" s="72" t="str">
        <f t="shared" si="411"/>
        <v/>
      </c>
      <c r="DP135" s="16" t="str">
        <f t="shared" si="412"/>
        <v/>
      </c>
      <c r="DQ135" s="16" t="str">
        <f t="shared" si="413"/>
        <v/>
      </c>
      <c r="DR135" s="2" t="str">
        <f t="shared" si="414"/>
        <v/>
      </c>
      <c r="DS135" s="2" t="str">
        <f t="shared" si="415"/>
        <v/>
      </c>
      <c r="DT135" s="2" t="str">
        <f t="shared" si="416"/>
        <v/>
      </c>
      <c r="DU135" s="2" t="str">
        <f t="shared" si="417"/>
        <v/>
      </c>
      <c r="DV135" s="15"/>
      <c r="DW135" s="17"/>
      <c r="DX135" s="17"/>
      <c r="DY135" s="47" t="str">
        <f t="shared" si="361"/>
        <v/>
      </c>
      <c r="DZ135" s="47" t="str">
        <f t="shared" si="361"/>
        <v/>
      </c>
      <c r="EA135" s="47" t="str">
        <f t="shared" si="361"/>
        <v/>
      </c>
      <c r="EB135" s="47" t="str">
        <f t="shared" si="361"/>
        <v/>
      </c>
      <c r="EC135" s="49" t="str">
        <f t="shared" si="361"/>
        <v/>
      </c>
      <c r="ED135" s="49" t="str">
        <f t="shared" si="361"/>
        <v/>
      </c>
      <c r="EE135" s="47" t="str">
        <f t="shared" si="361"/>
        <v/>
      </c>
      <c r="EF135" s="47" t="str">
        <f t="shared" si="361"/>
        <v/>
      </c>
      <c r="EG135" s="47" t="str">
        <f t="shared" si="361"/>
        <v/>
      </c>
      <c r="EH135" s="6">
        <f t="shared" si="234"/>
        <v>0</v>
      </c>
      <c r="EI135" s="6">
        <f t="shared" si="235"/>
        <v>0</v>
      </c>
      <c r="EJ135" s="2" t="str">
        <f t="shared" si="236"/>
        <v/>
      </c>
      <c r="EK135" s="2" t="str">
        <f t="shared" si="237"/>
        <v/>
      </c>
      <c r="EL135" s="2" t="str">
        <f t="shared" si="354"/>
        <v/>
      </c>
      <c r="EM135" s="2" t="str">
        <f t="shared" si="362"/>
        <v/>
      </c>
      <c r="EN135" s="2" t="str">
        <f t="shared" si="239"/>
        <v/>
      </c>
      <c r="EO135" s="2">
        <f t="shared" si="240"/>
        <v>0</v>
      </c>
      <c r="EP135" s="2">
        <f t="shared" si="418"/>
        <v>0</v>
      </c>
      <c r="EQ135" s="2"/>
      <c r="ER135" s="2"/>
      <c r="ES135" s="2"/>
      <c r="ET135" s="2"/>
      <c r="EU135" s="2"/>
      <c r="EV135" s="2"/>
      <c r="EW135" s="2">
        <f t="shared" si="241"/>
        <v>0</v>
      </c>
      <c r="EX135" s="2">
        <f t="shared" si="242"/>
        <v>0</v>
      </c>
      <c r="EY135" s="2">
        <f t="shared" si="419"/>
        <v>0</v>
      </c>
      <c r="EZ135" s="2">
        <f t="shared" si="243"/>
        <v>0</v>
      </c>
      <c r="FA135" s="2">
        <f t="shared" si="363"/>
        <v>0</v>
      </c>
      <c r="FB135" s="59"/>
      <c r="FC135" s="2">
        <f t="shared" si="245"/>
        <v>0</v>
      </c>
      <c r="FD135" s="2">
        <f t="shared" si="420"/>
        <v>0</v>
      </c>
      <c r="FE135" s="3">
        <f t="shared" si="352"/>
        <v>0</v>
      </c>
      <c r="FF135" s="3">
        <f t="shared" si="340"/>
        <v>0</v>
      </c>
      <c r="FG135" s="3">
        <f t="shared" si="341"/>
        <v>0</v>
      </c>
      <c r="FH135" s="3">
        <f t="shared" si="246"/>
        <v>0</v>
      </c>
      <c r="FI135" s="67">
        <f t="shared" si="364"/>
        <v>0</v>
      </c>
      <c r="FJ135" s="3">
        <f t="shared" si="365"/>
        <v>0</v>
      </c>
      <c r="FK135" s="3">
        <f t="shared" si="366"/>
        <v>0</v>
      </c>
      <c r="FL135" s="3">
        <f t="shared" si="342"/>
        <v>0</v>
      </c>
      <c r="FM135" s="3">
        <f t="shared" si="343"/>
        <v>0</v>
      </c>
      <c r="FN135" s="3">
        <f t="shared" si="421"/>
        <v>0</v>
      </c>
      <c r="FO135" s="2">
        <f t="shared" si="250"/>
        <v>0</v>
      </c>
      <c r="FP135" s="2">
        <f t="shared" si="251"/>
        <v>0</v>
      </c>
      <c r="FQ135" s="2">
        <f t="shared" si="422"/>
        <v>0</v>
      </c>
      <c r="FR135" s="6" t="str">
        <f>IF(A135=1,1,IF(DW135="","",COUNTA($DW$31:DW135)+1))</f>
        <v/>
      </c>
      <c r="FS135" s="6" t="str">
        <f t="shared" si="252"/>
        <v/>
      </c>
      <c r="FT135" s="43">
        <f t="shared" si="423"/>
        <v>0</v>
      </c>
      <c r="FU135" s="23">
        <f t="shared" si="424"/>
        <v>0</v>
      </c>
      <c r="FV135" s="21">
        <f t="shared" si="425"/>
        <v>0</v>
      </c>
    </row>
    <row r="136" spans="1:178">
      <c r="A136" s="4" t="str">
        <f t="shared" si="253"/>
        <v/>
      </c>
      <c r="B136" s="33"/>
      <c r="C136" s="33"/>
      <c r="D136" s="33"/>
      <c r="E136" s="33"/>
      <c r="F136" s="33"/>
      <c r="G136" s="11" t="str">
        <f t="shared" si="219"/>
        <v/>
      </c>
      <c r="H136" s="3" t="str">
        <f t="shared" si="254"/>
        <v/>
      </c>
      <c r="I136" s="3" t="str">
        <f t="shared" si="220"/>
        <v/>
      </c>
      <c r="J136" s="3" t="str">
        <f t="shared" si="255"/>
        <v/>
      </c>
      <c r="K136" s="3" t="str">
        <f t="shared" si="221"/>
        <v/>
      </c>
      <c r="L136" s="2" t="str">
        <f t="shared" si="222"/>
        <v/>
      </c>
      <c r="M136" s="8" t="str">
        <f t="shared" si="256"/>
        <v/>
      </c>
      <c r="N136" s="8" t="str">
        <f t="shared" si="223"/>
        <v/>
      </c>
      <c r="O136" s="8" t="str">
        <f t="shared" si="257"/>
        <v/>
      </c>
      <c r="P136" s="8" t="str">
        <f t="shared" si="224"/>
        <v/>
      </c>
      <c r="Q136" s="2" t="str">
        <f t="shared" si="225"/>
        <v/>
      </c>
      <c r="R136" s="3" t="str">
        <f t="shared" si="226"/>
        <v/>
      </c>
      <c r="S136" s="3" t="str">
        <f t="shared" si="227"/>
        <v/>
      </c>
      <c r="T136" s="3" t="str">
        <f t="shared" si="258"/>
        <v/>
      </c>
      <c r="U136" s="8" t="str">
        <f t="shared" si="228"/>
        <v/>
      </c>
      <c r="V136" s="2" t="str">
        <f t="shared" si="229"/>
        <v/>
      </c>
      <c r="W136" s="2" t="str">
        <f t="shared" si="230"/>
        <v/>
      </c>
      <c r="X136" s="2" t="str">
        <f t="shared" si="349"/>
        <v/>
      </c>
      <c r="Y136" s="2" t="str">
        <f t="shared" si="231"/>
        <v/>
      </c>
      <c r="Z136" s="46" t="str">
        <f t="shared" si="259"/>
        <v/>
      </c>
      <c r="AA136" s="46" t="str">
        <f t="shared" si="260"/>
        <v/>
      </c>
      <c r="AB136" s="47"/>
      <c r="AC136" s="46" t="str">
        <f t="shared" si="261"/>
        <v/>
      </c>
      <c r="AD136" s="47" t="str">
        <f t="shared" si="262"/>
        <v/>
      </c>
      <c r="AE136" s="48" t="str">
        <f t="shared" si="263"/>
        <v/>
      </c>
      <c r="AF136" s="49" t="str">
        <f t="shared" si="353"/>
        <v/>
      </c>
      <c r="AG136" s="49" t="str">
        <f t="shared" si="353"/>
        <v/>
      </c>
      <c r="AH136" s="49" t="str">
        <f t="shared" si="353"/>
        <v/>
      </c>
      <c r="AI136" s="47" t="str">
        <f t="shared" si="353"/>
        <v/>
      </c>
      <c r="AJ136" s="47" t="str">
        <f t="shared" si="353"/>
        <v/>
      </c>
      <c r="AK136" s="46" t="str">
        <f t="shared" si="357"/>
        <v/>
      </c>
      <c r="AL136" s="47"/>
      <c r="AM136" s="53" t="str">
        <f t="shared" si="264"/>
        <v/>
      </c>
      <c r="AN136" s="50" t="str">
        <f t="shared" si="265"/>
        <v/>
      </c>
      <c r="AO136" s="51"/>
      <c r="AP136" s="52" t="str">
        <f t="shared" si="367"/>
        <v/>
      </c>
      <c r="AQ136" s="52" t="str">
        <f t="shared" si="368"/>
        <v/>
      </c>
      <c r="AR136" s="47">
        <f t="shared" si="268"/>
        <v>0</v>
      </c>
      <c r="AS136" s="53" t="str">
        <f t="shared" si="269"/>
        <v/>
      </c>
      <c r="AT136" s="52" t="str">
        <f t="shared" si="270"/>
        <v/>
      </c>
      <c r="AU136" s="9" t="str">
        <f t="shared" si="369"/>
        <v/>
      </c>
      <c r="AV136" s="9" t="str">
        <f t="shared" si="272"/>
        <v/>
      </c>
      <c r="AW136" s="12" t="str">
        <f t="shared" si="273"/>
        <v/>
      </c>
      <c r="AX136" s="9" t="str">
        <f t="shared" si="274"/>
        <v/>
      </c>
      <c r="AY136" s="12" t="str">
        <f t="shared" si="275"/>
        <v/>
      </c>
      <c r="AZ136" s="10" t="str">
        <f t="shared" si="276"/>
        <v/>
      </c>
      <c r="BA136" s="10" t="str">
        <f t="shared" si="277"/>
        <v/>
      </c>
      <c r="BB136" s="10" t="str">
        <f t="shared" si="278"/>
        <v/>
      </c>
      <c r="BC136" s="10" t="str">
        <f t="shared" si="279"/>
        <v/>
      </c>
      <c r="BD136" s="10" t="str">
        <f t="shared" si="280"/>
        <v/>
      </c>
      <c r="BE136" s="12" t="str">
        <f t="shared" si="281"/>
        <v/>
      </c>
      <c r="BF136" s="9" t="str">
        <f t="shared" si="282"/>
        <v/>
      </c>
      <c r="BG136" s="9" t="str">
        <f t="shared" si="283"/>
        <v/>
      </c>
      <c r="BH136" s="7" t="str">
        <f t="shared" si="284"/>
        <v/>
      </c>
      <c r="BI136" s="7" t="str">
        <f t="shared" si="285"/>
        <v/>
      </c>
      <c r="BJ136" s="12" t="str">
        <f t="shared" si="286"/>
        <v/>
      </c>
      <c r="BK136" s="80" t="str">
        <f t="shared" si="287"/>
        <v/>
      </c>
      <c r="BL136" s="7" t="str">
        <f t="shared" si="288"/>
        <v/>
      </c>
      <c r="BM136" s="7" t="str">
        <f t="shared" si="350"/>
        <v/>
      </c>
      <c r="BN136" s="12" t="str">
        <f t="shared" si="370"/>
        <v/>
      </c>
      <c r="BO136" s="9" t="str">
        <f t="shared" si="371"/>
        <v/>
      </c>
      <c r="BP136" s="2" t="str">
        <f t="shared" si="372"/>
        <v/>
      </c>
      <c r="BQ136" s="2" t="str">
        <f t="shared" si="373"/>
        <v/>
      </c>
      <c r="BR136" s="20" t="str">
        <f t="shared" si="358"/>
        <v/>
      </c>
      <c r="BS136" s="20" t="str">
        <f t="shared" si="358"/>
        <v/>
      </c>
      <c r="BT136" s="20" t="str">
        <f t="shared" si="358"/>
        <v/>
      </c>
      <c r="BU136" s="86" t="str">
        <f t="shared" si="374"/>
        <v/>
      </c>
      <c r="BV136" s="86" t="str">
        <f t="shared" si="375"/>
        <v/>
      </c>
      <c r="BW136" s="20" t="str">
        <f t="shared" si="358"/>
        <v/>
      </c>
      <c r="BX136" s="86" t="str">
        <f t="shared" si="358"/>
        <v/>
      </c>
      <c r="BY136" s="86" t="str">
        <f t="shared" si="359"/>
        <v/>
      </c>
      <c r="BZ136" s="86" t="str">
        <f t="shared" si="359"/>
        <v/>
      </c>
      <c r="CA136" s="86" t="str">
        <f t="shared" si="359"/>
        <v/>
      </c>
      <c r="CB136" s="86" t="str">
        <f t="shared" si="359"/>
        <v/>
      </c>
      <c r="CC136" s="86" t="str">
        <f t="shared" si="359"/>
        <v/>
      </c>
      <c r="CD136" s="86" t="str">
        <f t="shared" si="359"/>
        <v/>
      </c>
      <c r="CE136" s="20" t="str">
        <f t="shared" si="351"/>
        <v/>
      </c>
      <c r="CF136" s="14" t="str">
        <f t="shared" si="376"/>
        <v/>
      </c>
      <c r="CG136" s="14" t="str">
        <f t="shared" si="377"/>
        <v/>
      </c>
      <c r="CH136" s="8">
        <f t="shared" si="378"/>
        <v>0</v>
      </c>
      <c r="CI136" s="9" t="str">
        <f t="shared" si="379"/>
        <v/>
      </c>
      <c r="CJ136" s="9" t="str">
        <f t="shared" si="380"/>
        <v/>
      </c>
      <c r="CK136" s="9" t="str">
        <f t="shared" si="381"/>
        <v/>
      </c>
      <c r="CL136" s="9" t="str">
        <f t="shared" si="382"/>
        <v/>
      </c>
      <c r="CM136" s="9" t="str">
        <f t="shared" si="383"/>
        <v/>
      </c>
      <c r="CN136" s="9" t="str">
        <f t="shared" si="384"/>
        <v/>
      </c>
      <c r="CO136" s="9" t="str">
        <f t="shared" si="385"/>
        <v/>
      </c>
      <c r="CP136" s="9" t="str">
        <f t="shared" si="386"/>
        <v/>
      </c>
      <c r="CQ136" s="9" t="str">
        <f t="shared" si="387"/>
        <v/>
      </c>
      <c r="CR136" s="9" t="str">
        <f t="shared" si="388"/>
        <v/>
      </c>
      <c r="CS136" s="9" t="str">
        <f t="shared" si="389"/>
        <v/>
      </c>
      <c r="CT136" s="9" t="str">
        <f t="shared" si="390"/>
        <v/>
      </c>
      <c r="CU136" s="9" t="str">
        <f t="shared" si="391"/>
        <v/>
      </c>
      <c r="CV136" s="9" t="str">
        <f t="shared" si="392"/>
        <v/>
      </c>
      <c r="CW136" s="9" t="str">
        <f t="shared" si="393"/>
        <v/>
      </c>
      <c r="CX136" s="9" t="str">
        <f t="shared" si="394"/>
        <v/>
      </c>
      <c r="CY136" s="9" t="str">
        <f t="shared" si="395"/>
        <v/>
      </c>
      <c r="CZ136" s="9" t="str">
        <f t="shared" si="396"/>
        <v/>
      </c>
      <c r="DA136" s="9" t="str">
        <f t="shared" si="397"/>
        <v/>
      </c>
      <c r="DB136" s="9" t="str">
        <f t="shared" si="398"/>
        <v/>
      </c>
      <c r="DC136" s="9" t="str">
        <f t="shared" si="399"/>
        <v/>
      </c>
      <c r="DD136" s="2" t="str">
        <f t="shared" si="400"/>
        <v/>
      </c>
      <c r="DE136" s="2" t="str">
        <f t="shared" si="401"/>
        <v/>
      </c>
      <c r="DF136" s="2" t="str">
        <f t="shared" si="402"/>
        <v/>
      </c>
      <c r="DG136" s="2" t="str">
        <f t="shared" si="403"/>
        <v/>
      </c>
      <c r="DH136" s="2" t="str">
        <f t="shared" si="404"/>
        <v/>
      </c>
      <c r="DI136" s="2" t="str">
        <f t="shared" si="405"/>
        <v/>
      </c>
      <c r="DJ136" s="2" t="str">
        <f t="shared" si="406"/>
        <v/>
      </c>
      <c r="DK136" s="2" t="str">
        <f t="shared" si="407"/>
        <v/>
      </c>
      <c r="DL136" s="16" t="str">
        <f t="shared" si="408"/>
        <v/>
      </c>
      <c r="DM136" s="16" t="str">
        <f t="shared" si="409"/>
        <v/>
      </c>
      <c r="DN136" s="16" t="str">
        <f t="shared" si="410"/>
        <v/>
      </c>
      <c r="DO136" s="72" t="str">
        <f t="shared" si="411"/>
        <v/>
      </c>
      <c r="DP136" s="16" t="str">
        <f t="shared" si="412"/>
        <v/>
      </c>
      <c r="DQ136" s="16" t="str">
        <f t="shared" si="413"/>
        <v/>
      </c>
      <c r="DR136" s="2" t="str">
        <f t="shared" si="414"/>
        <v/>
      </c>
      <c r="DS136" s="2" t="str">
        <f t="shared" si="415"/>
        <v/>
      </c>
      <c r="DT136" s="2" t="str">
        <f t="shared" si="416"/>
        <v/>
      </c>
      <c r="DU136" s="2" t="str">
        <f t="shared" si="417"/>
        <v/>
      </c>
      <c r="DV136" s="15"/>
      <c r="DW136" s="17"/>
      <c r="DX136" s="17"/>
      <c r="DY136" s="47" t="str">
        <f t="shared" si="361"/>
        <v/>
      </c>
      <c r="DZ136" s="47" t="str">
        <f t="shared" si="361"/>
        <v/>
      </c>
      <c r="EA136" s="47" t="str">
        <f t="shared" si="361"/>
        <v/>
      </c>
      <c r="EB136" s="47" t="str">
        <f t="shared" si="361"/>
        <v/>
      </c>
      <c r="EC136" s="49" t="str">
        <f t="shared" si="361"/>
        <v/>
      </c>
      <c r="ED136" s="49" t="str">
        <f t="shared" si="361"/>
        <v/>
      </c>
      <c r="EE136" s="47" t="str">
        <f t="shared" si="361"/>
        <v/>
      </c>
      <c r="EF136" s="47" t="str">
        <f t="shared" si="361"/>
        <v/>
      </c>
      <c r="EG136" s="47" t="str">
        <f t="shared" si="361"/>
        <v/>
      </c>
      <c r="EH136" s="6">
        <f t="shared" si="234"/>
        <v>0</v>
      </c>
      <c r="EI136" s="6">
        <f t="shared" si="235"/>
        <v>0</v>
      </c>
      <c r="EJ136" s="2" t="str">
        <f t="shared" si="236"/>
        <v/>
      </c>
      <c r="EK136" s="2" t="str">
        <f t="shared" si="237"/>
        <v/>
      </c>
      <c r="EL136" s="2" t="str">
        <f t="shared" si="354"/>
        <v/>
      </c>
      <c r="EM136" s="2" t="str">
        <f t="shared" si="362"/>
        <v/>
      </c>
      <c r="EN136" s="2" t="str">
        <f t="shared" si="239"/>
        <v/>
      </c>
      <c r="EO136" s="2">
        <f t="shared" si="240"/>
        <v>0</v>
      </c>
      <c r="EP136" s="2">
        <f t="shared" si="418"/>
        <v>0</v>
      </c>
      <c r="EQ136" s="2"/>
      <c r="ER136" s="2"/>
      <c r="ES136" s="2"/>
      <c r="ET136" s="2"/>
      <c r="EU136" s="2"/>
      <c r="EV136" s="2"/>
      <c r="EW136" s="2">
        <f t="shared" si="241"/>
        <v>0</v>
      </c>
      <c r="EX136" s="2">
        <f t="shared" si="242"/>
        <v>0</v>
      </c>
      <c r="EY136" s="2">
        <f t="shared" si="419"/>
        <v>0</v>
      </c>
      <c r="EZ136" s="2">
        <f t="shared" si="243"/>
        <v>0</v>
      </c>
      <c r="FA136" s="2">
        <f t="shared" si="363"/>
        <v>0</v>
      </c>
      <c r="FB136" s="59"/>
      <c r="FC136" s="2">
        <f t="shared" si="245"/>
        <v>0</v>
      </c>
      <c r="FD136" s="2">
        <f t="shared" si="420"/>
        <v>0</v>
      </c>
      <c r="FE136" s="3">
        <f t="shared" si="352"/>
        <v>0</v>
      </c>
      <c r="FF136" s="3">
        <f t="shared" si="340"/>
        <v>0</v>
      </c>
      <c r="FG136" s="3">
        <f t="shared" si="341"/>
        <v>0</v>
      </c>
      <c r="FH136" s="3">
        <f t="shared" si="246"/>
        <v>0</v>
      </c>
      <c r="FI136" s="67">
        <f t="shared" si="364"/>
        <v>0</v>
      </c>
      <c r="FJ136" s="3">
        <f t="shared" si="365"/>
        <v>0</v>
      </c>
      <c r="FK136" s="3">
        <f t="shared" si="366"/>
        <v>0</v>
      </c>
      <c r="FL136" s="3">
        <f t="shared" si="342"/>
        <v>0</v>
      </c>
      <c r="FM136" s="3">
        <f t="shared" si="343"/>
        <v>0</v>
      </c>
      <c r="FN136" s="3">
        <f t="shared" si="421"/>
        <v>0</v>
      </c>
      <c r="FO136" s="2">
        <f t="shared" si="250"/>
        <v>0</v>
      </c>
      <c r="FP136" s="2">
        <f t="shared" si="251"/>
        <v>0</v>
      </c>
      <c r="FQ136" s="2">
        <f t="shared" si="422"/>
        <v>0</v>
      </c>
      <c r="FR136" s="6" t="str">
        <f>IF(A136=1,1,IF(DW136="","",COUNTA($DW$31:DW136)+1))</f>
        <v/>
      </c>
      <c r="FS136" s="6" t="str">
        <f t="shared" si="252"/>
        <v/>
      </c>
      <c r="FT136" s="43">
        <f t="shared" si="423"/>
        <v>0</v>
      </c>
      <c r="FU136" s="23">
        <f t="shared" si="424"/>
        <v>0</v>
      </c>
      <c r="FV136" s="21">
        <f t="shared" si="425"/>
        <v>0</v>
      </c>
    </row>
    <row r="137" spans="1:178">
      <c r="A137" s="4" t="str">
        <f t="shared" si="253"/>
        <v/>
      </c>
      <c r="B137" s="33"/>
      <c r="C137" s="33"/>
      <c r="D137" s="33"/>
      <c r="E137" s="33"/>
      <c r="F137" s="33"/>
      <c r="G137" s="11" t="str">
        <f t="shared" si="219"/>
        <v/>
      </c>
      <c r="H137" s="3" t="str">
        <f t="shared" si="254"/>
        <v/>
      </c>
      <c r="I137" s="3" t="str">
        <f t="shared" si="220"/>
        <v/>
      </c>
      <c r="J137" s="3" t="str">
        <f t="shared" si="255"/>
        <v/>
      </c>
      <c r="K137" s="3" t="str">
        <f t="shared" si="221"/>
        <v/>
      </c>
      <c r="L137" s="2" t="str">
        <f t="shared" si="222"/>
        <v/>
      </c>
      <c r="M137" s="8" t="str">
        <f t="shared" si="256"/>
        <v/>
      </c>
      <c r="N137" s="8" t="str">
        <f t="shared" si="223"/>
        <v/>
      </c>
      <c r="O137" s="8" t="str">
        <f t="shared" si="257"/>
        <v/>
      </c>
      <c r="P137" s="8" t="str">
        <f t="shared" si="224"/>
        <v/>
      </c>
      <c r="Q137" s="2" t="str">
        <f t="shared" si="225"/>
        <v/>
      </c>
      <c r="R137" s="3" t="str">
        <f t="shared" si="226"/>
        <v/>
      </c>
      <c r="S137" s="3" t="str">
        <f t="shared" si="227"/>
        <v/>
      </c>
      <c r="T137" s="3" t="str">
        <f t="shared" si="258"/>
        <v/>
      </c>
      <c r="U137" s="8" t="str">
        <f t="shared" si="228"/>
        <v/>
      </c>
      <c r="V137" s="2" t="str">
        <f t="shared" si="229"/>
        <v/>
      </c>
      <c r="W137" s="2" t="str">
        <f t="shared" si="230"/>
        <v/>
      </c>
      <c r="X137" s="2" t="str">
        <f t="shared" si="349"/>
        <v/>
      </c>
      <c r="Y137" s="2" t="str">
        <f t="shared" si="231"/>
        <v/>
      </c>
      <c r="Z137" s="46" t="str">
        <f t="shared" si="259"/>
        <v/>
      </c>
      <c r="AA137" s="46" t="str">
        <f t="shared" si="260"/>
        <v/>
      </c>
      <c r="AB137" s="47"/>
      <c r="AC137" s="46" t="str">
        <f t="shared" si="261"/>
        <v/>
      </c>
      <c r="AD137" s="47" t="str">
        <f t="shared" si="262"/>
        <v/>
      </c>
      <c r="AE137" s="48" t="str">
        <f t="shared" si="263"/>
        <v/>
      </c>
      <c r="AF137" s="49" t="str">
        <f t="shared" si="353"/>
        <v/>
      </c>
      <c r="AG137" s="49" t="str">
        <f t="shared" si="353"/>
        <v/>
      </c>
      <c r="AH137" s="49" t="str">
        <f t="shared" si="353"/>
        <v/>
      </c>
      <c r="AI137" s="47" t="str">
        <f t="shared" si="353"/>
        <v/>
      </c>
      <c r="AJ137" s="47" t="str">
        <f t="shared" si="353"/>
        <v/>
      </c>
      <c r="AK137" s="46" t="str">
        <f t="shared" si="357"/>
        <v/>
      </c>
      <c r="AL137" s="47"/>
      <c r="AM137" s="53" t="str">
        <f t="shared" si="264"/>
        <v/>
      </c>
      <c r="AN137" s="50" t="str">
        <f t="shared" si="265"/>
        <v/>
      </c>
      <c r="AO137" s="51"/>
      <c r="AP137" s="52" t="str">
        <f t="shared" si="367"/>
        <v/>
      </c>
      <c r="AQ137" s="52" t="str">
        <f t="shared" si="368"/>
        <v/>
      </c>
      <c r="AR137" s="47">
        <f t="shared" si="268"/>
        <v>0</v>
      </c>
      <c r="AS137" s="53" t="str">
        <f t="shared" si="269"/>
        <v/>
      </c>
      <c r="AT137" s="52" t="str">
        <f t="shared" si="270"/>
        <v/>
      </c>
      <c r="AU137" s="9" t="str">
        <f t="shared" si="369"/>
        <v/>
      </c>
      <c r="AV137" s="9" t="str">
        <f t="shared" si="272"/>
        <v/>
      </c>
      <c r="AW137" s="12" t="str">
        <f t="shared" si="273"/>
        <v/>
      </c>
      <c r="AX137" s="9" t="str">
        <f t="shared" si="274"/>
        <v/>
      </c>
      <c r="AY137" s="12" t="str">
        <f t="shared" si="275"/>
        <v/>
      </c>
      <c r="AZ137" s="10" t="str">
        <f t="shared" si="276"/>
        <v/>
      </c>
      <c r="BA137" s="10" t="str">
        <f t="shared" si="277"/>
        <v/>
      </c>
      <c r="BB137" s="10" t="str">
        <f t="shared" si="278"/>
        <v/>
      </c>
      <c r="BC137" s="10" t="str">
        <f t="shared" si="279"/>
        <v/>
      </c>
      <c r="BD137" s="10" t="str">
        <f t="shared" si="280"/>
        <v/>
      </c>
      <c r="BE137" s="12" t="str">
        <f t="shared" si="281"/>
        <v/>
      </c>
      <c r="BF137" s="9" t="str">
        <f t="shared" si="282"/>
        <v/>
      </c>
      <c r="BG137" s="9" t="str">
        <f t="shared" si="283"/>
        <v/>
      </c>
      <c r="BH137" s="7" t="str">
        <f t="shared" si="284"/>
        <v/>
      </c>
      <c r="BI137" s="7" t="str">
        <f t="shared" si="285"/>
        <v/>
      </c>
      <c r="BJ137" s="12" t="str">
        <f t="shared" si="286"/>
        <v/>
      </c>
      <c r="BK137" s="80" t="str">
        <f t="shared" si="287"/>
        <v/>
      </c>
      <c r="BL137" s="7" t="str">
        <f t="shared" si="288"/>
        <v/>
      </c>
      <c r="BM137" s="7" t="str">
        <f t="shared" si="350"/>
        <v/>
      </c>
      <c r="BN137" s="12" t="str">
        <f t="shared" si="370"/>
        <v/>
      </c>
      <c r="BO137" s="9" t="str">
        <f t="shared" si="371"/>
        <v/>
      </c>
      <c r="BP137" s="2" t="str">
        <f t="shared" si="372"/>
        <v/>
      </c>
      <c r="BQ137" s="2" t="str">
        <f t="shared" si="373"/>
        <v/>
      </c>
      <c r="BR137" s="20" t="str">
        <f t="shared" si="358"/>
        <v/>
      </c>
      <c r="BS137" s="20" t="str">
        <f t="shared" si="358"/>
        <v/>
      </c>
      <c r="BT137" s="20" t="str">
        <f t="shared" si="358"/>
        <v/>
      </c>
      <c r="BU137" s="86" t="str">
        <f t="shared" si="374"/>
        <v/>
      </c>
      <c r="BV137" s="86" t="str">
        <f t="shared" si="375"/>
        <v/>
      </c>
      <c r="BW137" s="20" t="str">
        <f t="shared" si="358"/>
        <v/>
      </c>
      <c r="BX137" s="86" t="str">
        <f t="shared" si="358"/>
        <v/>
      </c>
      <c r="BY137" s="86" t="str">
        <f t="shared" ref="BY137:CD151" si="426">IF($A137="","",BY$30)</f>
        <v/>
      </c>
      <c r="BZ137" s="86" t="str">
        <f t="shared" si="426"/>
        <v/>
      </c>
      <c r="CA137" s="86" t="str">
        <f t="shared" si="426"/>
        <v/>
      </c>
      <c r="CB137" s="86" t="str">
        <f t="shared" si="426"/>
        <v/>
      </c>
      <c r="CC137" s="86" t="str">
        <f t="shared" si="426"/>
        <v/>
      </c>
      <c r="CD137" s="86" t="str">
        <f t="shared" si="426"/>
        <v/>
      </c>
      <c r="CE137" s="20" t="str">
        <f t="shared" si="351"/>
        <v/>
      </c>
      <c r="CF137" s="14" t="str">
        <f t="shared" si="376"/>
        <v/>
      </c>
      <c r="CG137" s="14" t="str">
        <f t="shared" si="377"/>
        <v/>
      </c>
      <c r="CH137" s="8">
        <f t="shared" si="378"/>
        <v>0</v>
      </c>
      <c r="CI137" s="9" t="str">
        <f t="shared" si="379"/>
        <v/>
      </c>
      <c r="CJ137" s="9" t="str">
        <f t="shared" si="380"/>
        <v/>
      </c>
      <c r="CK137" s="9" t="str">
        <f t="shared" si="381"/>
        <v/>
      </c>
      <c r="CL137" s="9" t="str">
        <f t="shared" si="382"/>
        <v/>
      </c>
      <c r="CM137" s="9" t="str">
        <f t="shared" si="383"/>
        <v/>
      </c>
      <c r="CN137" s="9" t="str">
        <f t="shared" si="384"/>
        <v/>
      </c>
      <c r="CO137" s="9" t="str">
        <f t="shared" si="385"/>
        <v/>
      </c>
      <c r="CP137" s="9" t="str">
        <f t="shared" si="386"/>
        <v/>
      </c>
      <c r="CQ137" s="9" t="str">
        <f t="shared" si="387"/>
        <v/>
      </c>
      <c r="CR137" s="9" t="str">
        <f t="shared" si="388"/>
        <v/>
      </c>
      <c r="CS137" s="9" t="str">
        <f t="shared" si="389"/>
        <v/>
      </c>
      <c r="CT137" s="9" t="str">
        <f t="shared" si="390"/>
        <v/>
      </c>
      <c r="CU137" s="9" t="str">
        <f t="shared" si="391"/>
        <v/>
      </c>
      <c r="CV137" s="9" t="str">
        <f t="shared" si="392"/>
        <v/>
      </c>
      <c r="CW137" s="9" t="str">
        <f t="shared" si="393"/>
        <v/>
      </c>
      <c r="CX137" s="9" t="str">
        <f t="shared" si="394"/>
        <v/>
      </c>
      <c r="CY137" s="9" t="str">
        <f t="shared" si="395"/>
        <v/>
      </c>
      <c r="CZ137" s="9" t="str">
        <f t="shared" si="396"/>
        <v/>
      </c>
      <c r="DA137" s="9" t="str">
        <f t="shared" si="397"/>
        <v/>
      </c>
      <c r="DB137" s="9" t="str">
        <f t="shared" si="398"/>
        <v/>
      </c>
      <c r="DC137" s="9" t="str">
        <f t="shared" si="399"/>
        <v/>
      </c>
      <c r="DD137" s="2" t="str">
        <f t="shared" si="400"/>
        <v/>
      </c>
      <c r="DE137" s="2" t="str">
        <f t="shared" si="401"/>
        <v/>
      </c>
      <c r="DF137" s="2" t="str">
        <f t="shared" si="402"/>
        <v/>
      </c>
      <c r="DG137" s="2" t="str">
        <f t="shared" si="403"/>
        <v/>
      </c>
      <c r="DH137" s="2" t="str">
        <f t="shared" si="404"/>
        <v/>
      </c>
      <c r="DI137" s="2" t="str">
        <f t="shared" si="405"/>
        <v/>
      </c>
      <c r="DJ137" s="2" t="str">
        <f t="shared" si="406"/>
        <v/>
      </c>
      <c r="DK137" s="2" t="str">
        <f t="shared" si="407"/>
        <v/>
      </c>
      <c r="DL137" s="16" t="str">
        <f t="shared" si="408"/>
        <v/>
      </c>
      <c r="DM137" s="16" t="str">
        <f t="shared" si="409"/>
        <v/>
      </c>
      <c r="DN137" s="16" t="str">
        <f t="shared" si="410"/>
        <v/>
      </c>
      <c r="DO137" s="72" t="str">
        <f t="shared" si="411"/>
        <v/>
      </c>
      <c r="DP137" s="16" t="str">
        <f t="shared" si="412"/>
        <v/>
      </c>
      <c r="DQ137" s="16" t="str">
        <f t="shared" si="413"/>
        <v/>
      </c>
      <c r="DR137" s="2" t="str">
        <f t="shared" si="414"/>
        <v/>
      </c>
      <c r="DS137" s="2" t="str">
        <f t="shared" si="415"/>
        <v/>
      </c>
      <c r="DT137" s="2" t="str">
        <f t="shared" si="416"/>
        <v/>
      </c>
      <c r="DU137" s="2" t="str">
        <f t="shared" si="417"/>
        <v/>
      </c>
      <c r="DV137" s="15"/>
      <c r="DW137" s="17"/>
      <c r="DX137" s="17"/>
      <c r="DY137" s="47" t="str">
        <f t="shared" si="361"/>
        <v/>
      </c>
      <c r="DZ137" s="47" t="str">
        <f t="shared" si="361"/>
        <v/>
      </c>
      <c r="EA137" s="47" t="str">
        <f t="shared" si="361"/>
        <v/>
      </c>
      <c r="EB137" s="47" t="str">
        <f t="shared" si="361"/>
        <v/>
      </c>
      <c r="EC137" s="49" t="str">
        <f t="shared" si="361"/>
        <v/>
      </c>
      <c r="ED137" s="49" t="str">
        <f t="shared" si="361"/>
        <v/>
      </c>
      <c r="EE137" s="47" t="str">
        <f t="shared" si="361"/>
        <v/>
      </c>
      <c r="EF137" s="47" t="str">
        <f t="shared" si="361"/>
        <v/>
      </c>
      <c r="EG137" s="47" t="str">
        <f t="shared" si="361"/>
        <v/>
      </c>
      <c r="EH137" s="6">
        <f t="shared" si="234"/>
        <v>0</v>
      </c>
      <c r="EI137" s="6">
        <f t="shared" si="235"/>
        <v>0</v>
      </c>
      <c r="EJ137" s="2" t="str">
        <f t="shared" si="236"/>
        <v/>
      </c>
      <c r="EK137" s="2" t="str">
        <f t="shared" si="237"/>
        <v/>
      </c>
      <c r="EL137" s="2" t="str">
        <f t="shared" si="354"/>
        <v/>
      </c>
      <c r="EM137" s="2" t="str">
        <f t="shared" si="362"/>
        <v/>
      </c>
      <c r="EN137" s="2" t="str">
        <f t="shared" si="239"/>
        <v/>
      </c>
      <c r="EO137" s="2">
        <f t="shared" si="240"/>
        <v>0</v>
      </c>
      <c r="EP137" s="2">
        <f t="shared" si="418"/>
        <v>0</v>
      </c>
      <c r="EQ137" s="2"/>
      <c r="ER137" s="2"/>
      <c r="ES137" s="2"/>
      <c r="ET137" s="2"/>
      <c r="EU137" s="2"/>
      <c r="EV137" s="2"/>
      <c r="EW137" s="2">
        <f t="shared" si="241"/>
        <v>0</v>
      </c>
      <c r="EX137" s="2">
        <f t="shared" si="242"/>
        <v>0</v>
      </c>
      <c r="EY137" s="2">
        <f t="shared" si="419"/>
        <v>0</v>
      </c>
      <c r="EZ137" s="2">
        <f t="shared" si="243"/>
        <v>0</v>
      </c>
      <c r="FA137" s="2">
        <f t="shared" si="363"/>
        <v>0</v>
      </c>
      <c r="FB137" s="59"/>
      <c r="FC137" s="2">
        <f t="shared" si="245"/>
        <v>0</v>
      </c>
      <c r="FD137" s="2">
        <f t="shared" si="420"/>
        <v>0</v>
      </c>
      <c r="FE137" s="3">
        <f t="shared" si="352"/>
        <v>0</v>
      </c>
      <c r="FF137" s="3">
        <f t="shared" si="340"/>
        <v>0</v>
      </c>
      <c r="FG137" s="3">
        <f t="shared" si="341"/>
        <v>0</v>
      </c>
      <c r="FH137" s="3">
        <f t="shared" si="246"/>
        <v>0</v>
      </c>
      <c r="FI137" s="67">
        <f t="shared" si="364"/>
        <v>0</v>
      </c>
      <c r="FJ137" s="3">
        <f t="shared" si="365"/>
        <v>0</v>
      </c>
      <c r="FK137" s="3">
        <f t="shared" si="366"/>
        <v>0</v>
      </c>
      <c r="FL137" s="3">
        <f t="shared" si="342"/>
        <v>0</v>
      </c>
      <c r="FM137" s="3">
        <f t="shared" si="343"/>
        <v>0</v>
      </c>
      <c r="FN137" s="3">
        <f t="shared" si="421"/>
        <v>0</v>
      </c>
      <c r="FO137" s="2">
        <f t="shared" si="250"/>
        <v>0</v>
      </c>
      <c r="FP137" s="2">
        <f t="shared" si="251"/>
        <v>0</v>
      </c>
      <c r="FQ137" s="2">
        <f t="shared" si="422"/>
        <v>0</v>
      </c>
      <c r="FR137" s="6" t="str">
        <f>IF(A137=1,1,IF(DW137="","",COUNTA($DW$31:DW137)+1))</f>
        <v/>
      </c>
      <c r="FS137" s="6" t="str">
        <f t="shared" si="252"/>
        <v/>
      </c>
      <c r="FT137" s="43">
        <f t="shared" si="423"/>
        <v>0</v>
      </c>
      <c r="FU137" s="23">
        <f t="shared" si="424"/>
        <v>0</v>
      </c>
      <c r="FV137" s="21">
        <f t="shared" si="425"/>
        <v>0</v>
      </c>
    </row>
    <row r="138" spans="1:178">
      <c r="A138" s="4" t="str">
        <f t="shared" si="253"/>
        <v/>
      </c>
      <c r="B138" s="33"/>
      <c r="C138" s="33"/>
      <c r="D138" s="33"/>
      <c r="E138" s="33"/>
      <c r="F138" s="33"/>
      <c r="G138" s="11" t="str">
        <f t="shared" si="219"/>
        <v/>
      </c>
      <c r="H138" s="3" t="str">
        <f t="shared" si="254"/>
        <v/>
      </c>
      <c r="I138" s="3" t="str">
        <f t="shared" si="220"/>
        <v/>
      </c>
      <c r="J138" s="3" t="str">
        <f t="shared" si="255"/>
        <v/>
      </c>
      <c r="K138" s="3" t="str">
        <f t="shared" si="221"/>
        <v/>
      </c>
      <c r="L138" s="2" t="str">
        <f t="shared" si="222"/>
        <v/>
      </c>
      <c r="M138" s="8" t="str">
        <f t="shared" si="256"/>
        <v/>
      </c>
      <c r="N138" s="8" t="str">
        <f t="shared" si="223"/>
        <v/>
      </c>
      <c r="O138" s="8" t="str">
        <f t="shared" si="257"/>
        <v/>
      </c>
      <c r="P138" s="8" t="str">
        <f t="shared" si="224"/>
        <v/>
      </c>
      <c r="Q138" s="2" t="str">
        <f t="shared" si="225"/>
        <v/>
      </c>
      <c r="R138" s="3" t="str">
        <f t="shared" si="226"/>
        <v/>
      </c>
      <c r="S138" s="3" t="str">
        <f t="shared" si="227"/>
        <v/>
      </c>
      <c r="T138" s="3" t="str">
        <f t="shared" si="258"/>
        <v/>
      </c>
      <c r="U138" s="8" t="str">
        <f t="shared" si="228"/>
        <v/>
      </c>
      <c r="V138" s="2" t="str">
        <f t="shared" si="229"/>
        <v/>
      </c>
      <c r="W138" s="2" t="str">
        <f t="shared" si="230"/>
        <v/>
      </c>
      <c r="X138" s="2" t="str">
        <f t="shared" si="349"/>
        <v/>
      </c>
      <c r="Y138" s="2" t="str">
        <f t="shared" si="231"/>
        <v/>
      </c>
      <c r="Z138" s="46" t="str">
        <f t="shared" si="259"/>
        <v/>
      </c>
      <c r="AA138" s="46" t="str">
        <f t="shared" si="260"/>
        <v/>
      </c>
      <c r="AB138" s="47"/>
      <c r="AC138" s="46" t="str">
        <f t="shared" si="261"/>
        <v/>
      </c>
      <c r="AD138" s="47" t="str">
        <f t="shared" si="262"/>
        <v/>
      </c>
      <c r="AE138" s="48" t="str">
        <f t="shared" si="263"/>
        <v/>
      </c>
      <c r="AF138" s="49" t="str">
        <f t="shared" si="353"/>
        <v/>
      </c>
      <c r="AG138" s="49" t="str">
        <f t="shared" si="353"/>
        <v/>
      </c>
      <c r="AH138" s="49" t="str">
        <f t="shared" si="353"/>
        <v/>
      </c>
      <c r="AI138" s="47" t="str">
        <f t="shared" si="353"/>
        <v/>
      </c>
      <c r="AJ138" s="47" t="str">
        <f t="shared" si="353"/>
        <v/>
      </c>
      <c r="AK138" s="46" t="str">
        <f t="shared" si="357"/>
        <v/>
      </c>
      <c r="AL138" s="47"/>
      <c r="AM138" s="53" t="str">
        <f t="shared" si="264"/>
        <v/>
      </c>
      <c r="AN138" s="50" t="str">
        <f t="shared" si="265"/>
        <v/>
      </c>
      <c r="AO138" s="51"/>
      <c r="AP138" s="52" t="str">
        <f t="shared" si="367"/>
        <v/>
      </c>
      <c r="AQ138" s="52" t="str">
        <f t="shared" si="368"/>
        <v/>
      </c>
      <c r="AR138" s="47">
        <f t="shared" si="268"/>
        <v>0</v>
      </c>
      <c r="AS138" s="53" t="str">
        <f t="shared" si="269"/>
        <v/>
      </c>
      <c r="AT138" s="52" t="str">
        <f t="shared" si="270"/>
        <v/>
      </c>
      <c r="AU138" s="9" t="str">
        <f t="shared" si="369"/>
        <v/>
      </c>
      <c r="AV138" s="9" t="str">
        <f t="shared" si="272"/>
        <v/>
      </c>
      <c r="AW138" s="12" t="str">
        <f t="shared" si="273"/>
        <v/>
      </c>
      <c r="AX138" s="9" t="str">
        <f t="shared" si="274"/>
        <v/>
      </c>
      <c r="AY138" s="12" t="str">
        <f t="shared" si="275"/>
        <v/>
      </c>
      <c r="AZ138" s="10" t="str">
        <f t="shared" si="276"/>
        <v/>
      </c>
      <c r="BA138" s="10" t="str">
        <f t="shared" si="277"/>
        <v/>
      </c>
      <c r="BB138" s="10" t="str">
        <f t="shared" si="278"/>
        <v/>
      </c>
      <c r="BC138" s="10" t="str">
        <f t="shared" si="279"/>
        <v/>
      </c>
      <c r="BD138" s="10" t="str">
        <f t="shared" si="280"/>
        <v/>
      </c>
      <c r="BE138" s="12" t="str">
        <f t="shared" si="281"/>
        <v/>
      </c>
      <c r="BF138" s="9" t="str">
        <f t="shared" si="282"/>
        <v/>
      </c>
      <c r="BG138" s="9" t="str">
        <f t="shared" si="283"/>
        <v/>
      </c>
      <c r="BH138" s="7" t="str">
        <f t="shared" si="284"/>
        <v/>
      </c>
      <c r="BI138" s="7" t="str">
        <f t="shared" si="285"/>
        <v/>
      </c>
      <c r="BJ138" s="12" t="str">
        <f t="shared" si="286"/>
        <v/>
      </c>
      <c r="BK138" s="80" t="str">
        <f t="shared" si="287"/>
        <v/>
      </c>
      <c r="BL138" s="7" t="str">
        <f t="shared" si="288"/>
        <v/>
      </c>
      <c r="BM138" s="7" t="str">
        <f t="shared" si="350"/>
        <v/>
      </c>
      <c r="BN138" s="12" t="str">
        <f t="shared" si="370"/>
        <v/>
      </c>
      <c r="BO138" s="9" t="str">
        <f t="shared" si="371"/>
        <v/>
      </c>
      <c r="BP138" s="2" t="str">
        <f t="shared" si="372"/>
        <v/>
      </c>
      <c r="BQ138" s="2" t="str">
        <f t="shared" si="373"/>
        <v/>
      </c>
      <c r="BR138" s="20" t="str">
        <f t="shared" si="358"/>
        <v/>
      </c>
      <c r="BS138" s="20" t="str">
        <f t="shared" si="358"/>
        <v/>
      </c>
      <c r="BT138" s="20" t="str">
        <f t="shared" si="358"/>
        <v/>
      </c>
      <c r="BU138" s="86" t="str">
        <f t="shared" si="374"/>
        <v/>
      </c>
      <c r="BV138" s="86" t="str">
        <f t="shared" si="375"/>
        <v/>
      </c>
      <c r="BW138" s="20" t="str">
        <f t="shared" si="358"/>
        <v/>
      </c>
      <c r="BX138" s="86" t="str">
        <f t="shared" si="358"/>
        <v/>
      </c>
      <c r="BY138" s="86" t="str">
        <f t="shared" si="426"/>
        <v/>
      </c>
      <c r="BZ138" s="86" t="str">
        <f t="shared" si="426"/>
        <v/>
      </c>
      <c r="CA138" s="86" t="str">
        <f t="shared" si="426"/>
        <v/>
      </c>
      <c r="CB138" s="86" t="str">
        <f t="shared" si="426"/>
        <v/>
      </c>
      <c r="CC138" s="86" t="str">
        <f t="shared" si="426"/>
        <v/>
      </c>
      <c r="CD138" s="86" t="str">
        <f t="shared" si="426"/>
        <v/>
      </c>
      <c r="CE138" s="20" t="str">
        <f t="shared" si="351"/>
        <v/>
      </c>
      <c r="CF138" s="14" t="str">
        <f t="shared" si="376"/>
        <v/>
      </c>
      <c r="CG138" s="14" t="str">
        <f t="shared" si="377"/>
        <v/>
      </c>
      <c r="CH138" s="8">
        <f t="shared" si="378"/>
        <v>0</v>
      </c>
      <c r="CI138" s="9" t="str">
        <f t="shared" si="379"/>
        <v/>
      </c>
      <c r="CJ138" s="9" t="str">
        <f t="shared" si="380"/>
        <v/>
      </c>
      <c r="CK138" s="9" t="str">
        <f t="shared" si="381"/>
        <v/>
      </c>
      <c r="CL138" s="9" t="str">
        <f t="shared" si="382"/>
        <v/>
      </c>
      <c r="CM138" s="9" t="str">
        <f t="shared" si="383"/>
        <v/>
      </c>
      <c r="CN138" s="9" t="str">
        <f t="shared" si="384"/>
        <v/>
      </c>
      <c r="CO138" s="9" t="str">
        <f t="shared" si="385"/>
        <v/>
      </c>
      <c r="CP138" s="9" t="str">
        <f t="shared" si="386"/>
        <v/>
      </c>
      <c r="CQ138" s="9" t="str">
        <f t="shared" si="387"/>
        <v/>
      </c>
      <c r="CR138" s="9" t="str">
        <f t="shared" si="388"/>
        <v/>
      </c>
      <c r="CS138" s="9" t="str">
        <f t="shared" si="389"/>
        <v/>
      </c>
      <c r="CT138" s="9" t="str">
        <f t="shared" si="390"/>
        <v/>
      </c>
      <c r="CU138" s="9" t="str">
        <f t="shared" si="391"/>
        <v/>
      </c>
      <c r="CV138" s="9" t="str">
        <f t="shared" si="392"/>
        <v/>
      </c>
      <c r="CW138" s="9" t="str">
        <f t="shared" si="393"/>
        <v/>
      </c>
      <c r="CX138" s="9" t="str">
        <f t="shared" si="394"/>
        <v/>
      </c>
      <c r="CY138" s="9" t="str">
        <f t="shared" si="395"/>
        <v/>
      </c>
      <c r="CZ138" s="9" t="str">
        <f t="shared" si="396"/>
        <v/>
      </c>
      <c r="DA138" s="9" t="str">
        <f t="shared" si="397"/>
        <v/>
      </c>
      <c r="DB138" s="9" t="str">
        <f t="shared" si="398"/>
        <v/>
      </c>
      <c r="DC138" s="9" t="str">
        <f t="shared" si="399"/>
        <v/>
      </c>
      <c r="DD138" s="2" t="str">
        <f t="shared" si="400"/>
        <v/>
      </c>
      <c r="DE138" s="2" t="str">
        <f t="shared" si="401"/>
        <v/>
      </c>
      <c r="DF138" s="2" t="str">
        <f t="shared" si="402"/>
        <v/>
      </c>
      <c r="DG138" s="2" t="str">
        <f t="shared" si="403"/>
        <v/>
      </c>
      <c r="DH138" s="2" t="str">
        <f t="shared" si="404"/>
        <v/>
      </c>
      <c r="DI138" s="2" t="str">
        <f t="shared" si="405"/>
        <v/>
      </c>
      <c r="DJ138" s="2" t="str">
        <f t="shared" si="406"/>
        <v/>
      </c>
      <c r="DK138" s="2" t="str">
        <f t="shared" si="407"/>
        <v/>
      </c>
      <c r="DL138" s="16" t="str">
        <f t="shared" si="408"/>
        <v/>
      </c>
      <c r="DM138" s="16" t="str">
        <f t="shared" si="409"/>
        <v/>
      </c>
      <c r="DN138" s="16" t="str">
        <f t="shared" si="410"/>
        <v/>
      </c>
      <c r="DO138" s="72" t="str">
        <f t="shared" si="411"/>
        <v/>
      </c>
      <c r="DP138" s="16" t="str">
        <f t="shared" si="412"/>
        <v/>
      </c>
      <c r="DQ138" s="16" t="str">
        <f t="shared" si="413"/>
        <v/>
      </c>
      <c r="DR138" s="2" t="str">
        <f t="shared" si="414"/>
        <v/>
      </c>
      <c r="DS138" s="2" t="str">
        <f t="shared" si="415"/>
        <v/>
      </c>
      <c r="DT138" s="2" t="str">
        <f t="shared" si="416"/>
        <v/>
      </c>
      <c r="DU138" s="2" t="str">
        <f t="shared" si="417"/>
        <v/>
      </c>
      <c r="DV138" s="15"/>
      <c r="DW138" s="17"/>
      <c r="DX138" s="17"/>
      <c r="DY138" s="47" t="str">
        <f t="shared" si="361"/>
        <v/>
      </c>
      <c r="DZ138" s="47" t="str">
        <f t="shared" si="361"/>
        <v/>
      </c>
      <c r="EA138" s="47" t="str">
        <f t="shared" si="361"/>
        <v/>
      </c>
      <c r="EB138" s="47" t="str">
        <f t="shared" si="361"/>
        <v/>
      </c>
      <c r="EC138" s="49" t="str">
        <f t="shared" si="361"/>
        <v/>
      </c>
      <c r="ED138" s="49" t="str">
        <f t="shared" si="361"/>
        <v/>
      </c>
      <c r="EE138" s="47" t="str">
        <f t="shared" si="361"/>
        <v/>
      </c>
      <c r="EF138" s="47" t="str">
        <f t="shared" si="361"/>
        <v/>
      </c>
      <c r="EG138" s="47" t="str">
        <f t="shared" si="361"/>
        <v/>
      </c>
      <c r="EH138" s="6">
        <f t="shared" si="234"/>
        <v>0</v>
      </c>
      <c r="EI138" s="6">
        <f t="shared" si="235"/>
        <v>0</v>
      </c>
      <c r="EJ138" s="2" t="str">
        <f t="shared" si="236"/>
        <v/>
      </c>
      <c r="EK138" s="2" t="str">
        <f t="shared" si="237"/>
        <v/>
      </c>
      <c r="EL138" s="2" t="str">
        <f t="shared" si="354"/>
        <v/>
      </c>
      <c r="EM138" s="2" t="str">
        <f t="shared" si="362"/>
        <v/>
      </c>
      <c r="EN138" s="2" t="str">
        <f t="shared" si="239"/>
        <v/>
      </c>
      <c r="EO138" s="2">
        <f t="shared" si="240"/>
        <v>0</v>
      </c>
      <c r="EP138" s="2">
        <f t="shared" si="418"/>
        <v>0</v>
      </c>
      <c r="EQ138" s="2"/>
      <c r="ER138" s="2"/>
      <c r="ES138" s="2"/>
      <c r="ET138" s="2"/>
      <c r="EU138" s="2"/>
      <c r="EV138" s="2"/>
      <c r="EW138" s="2">
        <f t="shared" si="241"/>
        <v>0</v>
      </c>
      <c r="EX138" s="2">
        <f t="shared" si="242"/>
        <v>0</v>
      </c>
      <c r="EY138" s="2">
        <f t="shared" si="419"/>
        <v>0</v>
      </c>
      <c r="EZ138" s="2">
        <f t="shared" si="243"/>
        <v>0</v>
      </c>
      <c r="FA138" s="2">
        <f t="shared" si="363"/>
        <v>0</v>
      </c>
      <c r="FB138" s="59"/>
      <c r="FC138" s="2">
        <f t="shared" si="245"/>
        <v>0</v>
      </c>
      <c r="FD138" s="2">
        <f t="shared" si="420"/>
        <v>0</v>
      </c>
      <c r="FE138" s="3">
        <f t="shared" si="352"/>
        <v>0</v>
      </c>
      <c r="FF138" s="3">
        <f t="shared" si="340"/>
        <v>0</v>
      </c>
      <c r="FG138" s="3">
        <f t="shared" si="341"/>
        <v>0</v>
      </c>
      <c r="FH138" s="3">
        <f t="shared" si="246"/>
        <v>0</v>
      </c>
      <c r="FI138" s="67">
        <f t="shared" si="364"/>
        <v>0</v>
      </c>
      <c r="FJ138" s="3">
        <f t="shared" si="365"/>
        <v>0</v>
      </c>
      <c r="FK138" s="3">
        <f t="shared" si="366"/>
        <v>0</v>
      </c>
      <c r="FL138" s="3">
        <f t="shared" si="342"/>
        <v>0</v>
      </c>
      <c r="FM138" s="3">
        <f t="shared" si="343"/>
        <v>0</v>
      </c>
      <c r="FN138" s="3">
        <f t="shared" si="421"/>
        <v>0</v>
      </c>
      <c r="FO138" s="2">
        <f t="shared" si="250"/>
        <v>0</v>
      </c>
      <c r="FP138" s="2">
        <f t="shared" si="251"/>
        <v>0</v>
      </c>
      <c r="FQ138" s="2">
        <f t="shared" si="422"/>
        <v>0</v>
      </c>
      <c r="FR138" s="6" t="str">
        <f>IF(A138=1,1,IF(DW138="","",COUNTA($DW$31:DW138)+1))</f>
        <v/>
      </c>
      <c r="FS138" s="6" t="str">
        <f t="shared" si="252"/>
        <v/>
      </c>
      <c r="FT138" s="43">
        <f t="shared" si="423"/>
        <v>0</v>
      </c>
      <c r="FU138" s="23">
        <f t="shared" si="424"/>
        <v>0</v>
      </c>
      <c r="FV138" s="21">
        <f t="shared" si="425"/>
        <v>0</v>
      </c>
    </row>
    <row r="139" spans="1:178">
      <c r="A139" s="4" t="str">
        <f t="shared" si="253"/>
        <v/>
      </c>
      <c r="B139" s="33"/>
      <c r="C139" s="33"/>
      <c r="D139" s="33"/>
      <c r="E139" s="33"/>
      <c r="F139" s="33"/>
      <c r="G139" s="11" t="str">
        <f t="shared" si="219"/>
        <v/>
      </c>
      <c r="H139" s="3" t="str">
        <f t="shared" si="254"/>
        <v/>
      </c>
      <c r="I139" s="3" t="str">
        <f t="shared" si="220"/>
        <v/>
      </c>
      <c r="J139" s="3" t="str">
        <f t="shared" si="255"/>
        <v/>
      </c>
      <c r="K139" s="3" t="str">
        <f t="shared" si="221"/>
        <v/>
      </c>
      <c r="L139" s="2" t="str">
        <f t="shared" si="222"/>
        <v/>
      </c>
      <c r="M139" s="8" t="str">
        <f t="shared" si="256"/>
        <v/>
      </c>
      <c r="N139" s="8" t="str">
        <f t="shared" si="223"/>
        <v/>
      </c>
      <c r="O139" s="8" t="str">
        <f t="shared" si="257"/>
        <v/>
      </c>
      <c r="P139" s="8" t="str">
        <f t="shared" si="224"/>
        <v/>
      </c>
      <c r="Q139" s="2" t="str">
        <f t="shared" si="225"/>
        <v/>
      </c>
      <c r="R139" s="3" t="str">
        <f t="shared" si="226"/>
        <v/>
      </c>
      <c r="S139" s="3" t="str">
        <f t="shared" si="227"/>
        <v/>
      </c>
      <c r="T139" s="3" t="str">
        <f t="shared" si="258"/>
        <v/>
      </c>
      <c r="U139" s="8" t="str">
        <f t="shared" si="228"/>
        <v/>
      </c>
      <c r="V139" s="2" t="str">
        <f t="shared" si="229"/>
        <v/>
      </c>
      <c r="W139" s="2" t="str">
        <f t="shared" si="230"/>
        <v/>
      </c>
      <c r="X139" s="2" t="str">
        <f t="shared" si="349"/>
        <v/>
      </c>
      <c r="Y139" s="2" t="str">
        <f t="shared" si="231"/>
        <v/>
      </c>
      <c r="Z139" s="46" t="str">
        <f t="shared" si="259"/>
        <v/>
      </c>
      <c r="AA139" s="46" t="str">
        <f t="shared" si="260"/>
        <v/>
      </c>
      <c r="AB139" s="47"/>
      <c r="AC139" s="46" t="str">
        <f t="shared" si="261"/>
        <v/>
      </c>
      <c r="AD139" s="47" t="str">
        <f t="shared" si="262"/>
        <v/>
      </c>
      <c r="AE139" s="48" t="str">
        <f t="shared" si="263"/>
        <v/>
      </c>
      <c r="AF139" s="49" t="str">
        <f t="shared" si="353"/>
        <v/>
      </c>
      <c r="AG139" s="49" t="str">
        <f t="shared" si="353"/>
        <v/>
      </c>
      <c r="AH139" s="49" t="str">
        <f t="shared" si="353"/>
        <v/>
      </c>
      <c r="AI139" s="47" t="str">
        <f t="shared" si="353"/>
        <v/>
      </c>
      <c r="AJ139" s="47" t="str">
        <f t="shared" si="353"/>
        <v/>
      </c>
      <c r="AK139" s="46" t="str">
        <f t="shared" si="357"/>
        <v/>
      </c>
      <c r="AL139" s="47"/>
      <c r="AM139" s="53" t="str">
        <f t="shared" si="264"/>
        <v/>
      </c>
      <c r="AN139" s="50" t="str">
        <f t="shared" si="265"/>
        <v/>
      </c>
      <c r="AO139" s="51"/>
      <c r="AP139" s="52" t="str">
        <f t="shared" si="367"/>
        <v/>
      </c>
      <c r="AQ139" s="52" t="str">
        <f t="shared" si="368"/>
        <v/>
      </c>
      <c r="AR139" s="47">
        <f t="shared" si="268"/>
        <v>0</v>
      </c>
      <c r="AS139" s="53" t="str">
        <f t="shared" si="269"/>
        <v/>
      </c>
      <c r="AT139" s="52" t="str">
        <f t="shared" si="270"/>
        <v/>
      </c>
      <c r="AU139" s="9" t="str">
        <f t="shared" si="369"/>
        <v/>
      </c>
      <c r="AV139" s="9" t="str">
        <f t="shared" si="272"/>
        <v/>
      </c>
      <c r="AW139" s="12" t="str">
        <f t="shared" si="273"/>
        <v/>
      </c>
      <c r="AX139" s="9" t="str">
        <f t="shared" si="274"/>
        <v/>
      </c>
      <c r="AY139" s="12" t="str">
        <f t="shared" si="275"/>
        <v/>
      </c>
      <c r="AZ139" s="10" t="str">
        <f t="shared" si="276"/>
        <v/>
      </c>
      <c r="BA139" s="10" t="str">
        <f t="shared" si="277"/>
        <v/>
      </c>
      <c r="BB139" s="10" t="str">
        <f t="shared" si="278"/>
        <v/>
      </c>
      <c r="BC139" s="10" t="str">
        <f t="shared" si="279"/>
        <v/>
      </c>
      <c r="BD139" s="10" t="str">
        <f t="shared" si="280"/>
        <v/>
      </c>
      <c r="BE139" s="12" t="str">
        <f t="shared" si="281"/>
        <v/>
      </c>
      <c r="BF139" s="9" t="str">
        <f t="shared" si="282"/>
        <v/>
      </c>
      <c r="BG139" s="9" t="str">
        <f t="shared" si="283"/>
        <v/>
      </c>
      <c r="BH139" s="7" t="str">
        <f t="shared" si="284"/>
        <v/>
      </c>
      <c r="BI139" s="7" t="str">
        <f t="shared" si="285"/>
        <v/>
      </c>
      <c r="BJ139" s="12" t="str">
        <f t="shared" si="286"/>
        <v/>
      </c>
      <c r="BK139" s="80" t="str">
        <f t="shared" si="287"/>
        <v/>
      </c>
      <c r="BL139" s="7" t="str">
        <f t="shared" si="288"/>
        <v/>
      </c>
      <c r="BM139" s="7" t="str">
        <f t="shared" si="350"/>
        <v/>
      </c>
      <c r="BN139" s="12" t="str">
        <f t="shared" si="370"/>
        <v/>
      </c>
      <c r="BO139" s="9" t="str">
        <f t="shared" si="371"/>
        <v/>
      </c>
      <c r="BP139" s="2" t="str">
        <f t="shared" si="372"/>
        <v/>
      </c>
      <c r="BQ139" s="2" t="str">
        <f t="shared" si="373"/>
        <v/>
      </c>
      <c r="BR139" s="20" t="str">
        <f t="shared" si="358"/>
        <v/>
      </c>
      <c r="BS139" s="20" t="str">
        <f t="shared" si="358"/>
        <v/>
      </c>
      <c r="BT139" s="20" t="str">
        <f t="shared" si="358"/>
        <v/>
      </c>
      <c r="BU139" s="86" t="str">
        <f t="shared" si="374"/>
        <v/>
      </c>
      <c r="BV139" s="86" t="str">
        <f t="shared" si="375"/>
        <v/>
      </c>
      <c r="BW139" s="20" t="str">
        <f t="shared" si="358"/>
        <v/>
      </c>
      <c r="BX139" s="86" t="str">
        <f t="shared" si="358"/>
        <v/>
      </c>
      <c r="BY139" s="86" t="str">
        <f t="shared" si="426"/>
        <v/>
      </c>
      <c r="BZ139" s="86" t="str">
        <f t="shared" si="426"/>
        <v/>
      </c>
      <c r="CA139" s="86" t="str">
        <f t="shared" si="426"/>
        <v/>
      </c>
      <c r="CB139" s="86" t="str">
        <f t="shared" si="426"/>
        <v/>
      </c>
      <c r="CC139" s="86" t="str">
        <f t="shared" si="426"/>
        <v/>
      </c>
      <c r="CD139" s="86" t="str">
        <f t="shared" si="426"/>
        <v/>
      </c>
      <c r="CE139" s="20" t="str">
        <f t="shared" si="351"/>
        <v/>
      </c>
      <c r="CF139" s="14" t="str">
        <f t="shared" si="376"/>
        <v/>
      </c>
      <c r="CG139" s="14" t="str">
        <f t="shared" si="377"/>
        <v/>
      </c>
      <c r="CH139" s="8">
        <f t="shared" si="378"/>
        <v>0</v>
      </c>
      <c r="CI139" s="9" t="str">
        <f t="shared" si="379"/>
        <v/>
      </c>
      <c r="CJ139" s="9" t="str">
        <f t="shared" si="380"/>
        <v/>
      </c>
      <c r="CK139" s="9" t="str">
        <f t="shared" si="381"/>
        <v/>
      </c>
      <c r="CL139" s="9" t="str">
        <f t="shared" si="382"/>
        <v/>
      </c>
      <c r="CM139" s="9" t="str">
        <f t="shared" si="383"/>
        <v/>
      </c>
      <c r="CN139" s="9" t="str">
        <f t="shared" si="384"/>
        <v/>
      </c>
      <c r="CO139" s="9" t="str">
        <f t="shared" si="385"/>
        <v/>
      </c>
      <c r="CP139" s="9" t="str">
        <f t="shared" si="386"/>
        <v/>
      </c>
      <c r="CQ139" s="9" t="str">
        <f t="shared" si="387"/>
        <v/>
      </c>
      <c r="CR139" s="9" t="str">
        <f t="shared" si="388"/>
        <v/>
      </c>
      <c r="CS139" s="9" t="str">
        <f t="shared" si="389"/>
        <v/>
      </c>
      <c r="CT139" s="9" t="str">
        <f t="shared" si="390"/>
        <v/>
      </c>
      <c r="CU139" s="9" t="str">
        <f t="shared" si="391"/>
        <v/>
      </c>
      <c r="CV139" s="9" t="str">
        <f t="shared" si="392"/>
        <v/>
      </c>
      <c r="CW139" s="9" t="str">
        <f t="shared" si="393"/>
        <v/>
      </c>
      <c r="CX139" s="9" t="str">
        <f t="shared" si="394"/>
        <v/>
      </c>
      <c r="CY139" s="9" t="str">
        <f t="shared" si="395"/>
        <v/>
      </c>
      <c r="CZ139" s="9" t="str">
        <f t="shared" si="396"/>
        <v/>
      </c>
      <c r="DA139" s="9" t="str">
        <f t="shared" si="397"/>
        <v/>
      </c>
      <c r="DB139" s="9" t="str">
        <f t="shared" si="398"/>
        <v/>
      </c>
      <c r="DC139" s="9" t="str">
        <f t="shared" si="399"/>
        <v/>
      </c>
      <c r="DD139" s="2" t="str">
        <f t="shared" si="400"/>
        <v/>
      </c>
      <c r="DE139" s="2" t="str">
        <f t="shared" si="401"/>
        <v/>
      </c>
      <c r="DF139" s="2" t="str">
        <f t="shared" si="402"/>
        <v/>
      </c>
      <c r="DG139" s="2" t="str">
        <f t="shared" si="403"/>
        <v/>
      </c>
      <c r="DH139" s="2" t="str">
        <f t="shared" si="404"/>
        <v/>
      </c>
      <c r="DI139" s="2" t="str">
        <f t="shared" si="405"/>
        <v/>
      </c>
      <c r="DJ139" s="2" t="str">
        <f t="shared" si="406"/>
        <v/>
      </c>
      <c r="DK139" s="2" t="str">
        <f t="shared" si="407"/>
        <v/>
      </c>
      <c r="DL139" s="16" t="str">
        <f t="shared" si="408"/>
        <v/>
      </c>
      <c r="DM139" s="16" t="str">
        <f t="shared" si="409"/>
        <v/>
      </c>
      <c r="DN139" s="16" t="str">
        <f t="shared" si="410"/>
        <v/>
      </c>
      <c r="DO139" s="72" t="str">
        <f t="shared" si="411"/>
        <v/>
      </c>
      <c r="DP139" s="16" t="str">
        <f t="shared" si="412"/>
        <v/>
      </c>
      <c r="DQ139" s="16" t="str">
        <f t="shared" si="413"/>
        <v/>
      </c>
      <c r="DR139" s="2" t="str">
        <f t="shared" si="414"/>
        <v/>
      </c>
      <c r="DS139" s="2" t="str">
        <f t="shared" si="415"/>
        <v/>
      </c>
      <c r="DT139" s="2" t="str">
        <f t="shared" si="416"/>
        <v/>
      </c>
      <c r="DU139" s="2" t="str">
        <f t="shared" si="417"/>
        <v/>
      </c>
      <c r="DV139" s="15"/>
      <c r="DW139" s="17"/>
      <c r="DX139" s="17"/>
      <c r="DY139" s="47" t="str">
        <f t="shared" si="361"/>
        <v/>
      </c>
      <c r="DZ139" s="47" t="str">
        <f t="shared" si="361"/>
        <v/>
      </c>
      <c r="EA139" s="47" t="str">
        <f t="shared" si="361"/>
        <v/>
      </c>
      <c r="EB139" s="47" t="str">
        <f t="shared" si="361"/>
        <v/>
      </c>
      <c r="EC139" s="49" t="str">
        <f t="shared" si="361"/>
        <v/>
      </c>
      <c r="ED139" s="49" t="str">
        <f t="shared" si="361"/>
        <v/>
      </c>
      <c r="EE139" s="47" t="str">
        <f t="shared" si="361"/>
        <v/>
      </c>
      <c r="EF139" s="47" t="str">
        <f t="shared" si="361"/>
        <v/>
      </c>
      <c r="EG139" s="47" t="str">
        <f t="shared" si="361"/>
        <v/>
      </c>
      <c r="EH139" s="6">
        <f t="shared" si="234"/>
        <v>0</v>
      </c>
      <c r="EI139" s="6">
        <f t="shared" si="235"/>
        <v>0</v>
      </c>
      <c r="EJ139" s="2" t="str">
        <f t="shared" si="236"/>
        <v/>
      </c>
      <c r="EK139" s="2" t="str">
        <f t="shared" si="237"/>
        <v/>
      </c>
      <c r="EL139" s="2" t="str">
        <f t="shared" si="354"/>
        <v/>
      </c>
      <c r="EM139" s="2" t="str">
        <f t="shared" si="362"/>
        <v/>
      </c>
      <c r="EN139" s="2" t="str">
        <f t="shared" si="239"/>
        <v/>
      </c>
      <c r="EO139" s="2">
        <f t="shared" si="240"/>
        <v>0</v>
      </c>
      <c r="EP139" s="2">
        <f t="shared" si="418"/>
        <v>0</v>
      </c>
      <c r="EQ139" s="2"/>
      <c r="ER139" s="2"/>
      <c r="ES139" s="2"/>
      <c r="ET139" s="2"/>
      <c r="EU139" s="2"/>
      <c r="EV139" s="2"/>
      <c r="EW139" s="2">
        <f t="shared" si="241"/>
        <v>0</v>
      </c>
      <c r="EX139" s="2">
        <f t="shared" si="242"/>
        <v>0</v>
      </c>
      <c r="EY139" s="2">
        <f t="shared" si="419"/>
        <v>0</v>
      </c>
      <c r="EZ139" s="2">
        <f t="shared" si="243"/>
        <v>0</v>
      </c>
      <c r="FA139" s="2">
        <f t="shared" si="363"/>
        <v>0</v>
      </c>
      <c r="FB139" s="59"/>
      <c r="FC139" s="2">
        <f t="shared" si="245"/>
        <v>0</v>
      </c>
      <c r="FD139" s="2">
        <f t="shared" si="420"/>
        <v>0</v>
      </c>
      <c r="FE139" s="3">
        <f t="shared" si="352"/>
        <v>0</v>
      </c>
      <c r="FF139" s="3">
        <f t="shared" si="340"/>
        <v>0</v>
      </c>
      <c r="FG139" s="3">
        <f t="shared" si="341"/>
        <v>0</v>
      </c>
      <c r="FH139" s="3">
        <f t="shared" si="246"/>
        <v>0</v>
      </c>
      <c r="FI139" s="67">
        <f t="shared" si="364"/>
        <v>0</v>
      </c>
      <c r="FJ139" s="3">
        <f t="shared" si="365"/>
        <v>0</v>
      </c>
      <c r="FK139" s="3">
        <f t="shared" si="366"/>
        <v>0</v>
      </c>
      <c r="FL139" s="3">
        <f t="shared" si="342"/>
        <v>0</v>
      </c>
      <c r="FM139" s="3">
        <f t="shared" si="343"/>
        <v>0</v>
      </c>
      <c r="FN139" s="3">
        <f t="shared" si="421"/>
        <v>0</v>
      </c>
      <c r="FO139" s="2">
        <f t="shared" si="250"/>
        <v>0</v>
      </c>
      <c r="FP139" s="2">
        <f t="shared" si="251"/>
        <v>0</v>
      </c>
      <c r="FQ139" s="2">
        <f t="shared" si="422"/>
        <v>0</v>
      </c>
      <c r="FR139" s="6" t="str">
        <f>IF(A139=1,1,IF(DW139="","",COUNTA($DW$31:DW139)+1))</f>
        <v/>
      </c>
      <c r="FS139" s="6" t="str">
        <f t="shared" si="252"/>
        <v/>
      </c>
      <c r="FT139" s="43">
        <f t="shared" si="423"/>
        <v>0</v>
      </c>
      <c r="FU139" s="23">
        <f t="shared" si="424"/>
        <v>0</v>
      </c>
      <c r="FV139" s="21">
        <f t="shared" si="425"/>
        <v>0</v>
      </c>
    </row>
    <row r="140" spans="1:178">
      <c r="A140" s="4" t="str">
        <f t="shared" si="253"/>
        <v/>
      </c>
      <c r="B140" s="33"/>
      <c r="C140" s="33"/>
      <c r="D140" s="33"/>
      <c r="E140" s="33"/>
      <c r="F140" s="33"/>
      <c r="G140" s="11" t="str">
        <f t="shared" si="219"/>
        <v/>
      </c>
      <c r="H140" s="3" t="str">
        <f t="shared" si="254"/>
        <v/>
      </c>
      <c r="I140" s="3" t="str">
        <f t="shared" si="220"/>
        <v/>
      </c>
      <c r="J140" s="3" t="str">
        <f t="shared" si="255"/>
        <v/>
      </c>
      <c r="K140" s="3" t="str">
        <f t="shared" si="221"/>
        <v/>
      </c>
      <c r="L140" s="2" t="str">
        <f t="shared" si="222"/>
        <v/>
      </c>
      <c r="M140" s="8" t="str">
        <f t="shared" si="256"/>
        <v/>
      </c>
      <c r="N140" s="8" t="str">
        <f t="shared" si="223"/>
        <v/>
      </c>
      <c r="O140" s="8" t="str">
        <f t="shared" si="257"/>
        <v/>
      </c>
      <c r="P140" s="8" t="str">
        <f t="shared" si="224"/>
        <v/>
      </c>
      <c r="Q140" s="2" t="str">
        <f t="shared" si="225"/>
        <v/>
      </c>
      <c r="R140" s="3" t="str">
        <f t="shared" si="226"/>
        <v/>
      </c>
      <c r="S140" s="3" t="str">
        <f t="shared" si="227"/>
        <v/>
      </c>
      <c r="T140" s="3" t="str">
        <f t="shared" si="258"/>
        <v/>
      </c>
      <c r="U140" s="8" t="str">
        <f t="shared" si="228"/>
        <v/>
      </c>
      <c r="V140" s="2" t="str">
        <f t="shared" si="229"/>
        <v/>
      </c>
      <c r="W140" s="2" t="str">
        <f t="shared" si="230"/>
        <v/>
      </c>
      <c r="X140" s="2" t="str">
        <f t="shared" si="349"/>
        <v/>
      </c>
      <c r="Y140" s="2" t="str">
        <f t="shared" si="231"/>
        <v/>
      </c>
      <c r="Z140" s="46" t="str">
        <f t="shared" si="259"/>
        <v/>
      </c>
      <c r="AA140" s="46" t="str">
        <f t="shared" si="260"/>
        <v/>
      </c>
      <c r="AB140" s="47"/>
      <c r="AC140" s="46" t="str">
        <f t="shared" si="261"/>
        <v/>
      </c>
      <c r="AD140" s="47" t="str">
        <f t="shared" si="262"/>
        <v/>
      </c>
      <c r="AE140" s="48" t="str">
        <f t="shared" si="263"/>
        <v/>
      </c>
      <c r="AF140" s="49" t="str">
        <f t="shared" si="353"/>
        <v/>
      </c>
      <c r="AG140" s="49" t="str">
        <f t="shared" si="353"/>
        <v/>
      </c>
      <c r="AH140" s="49" t="str">
        <f t="shared" si="353"/>
        <v/>
      </c>
      <c r="AI140" s="47" t="str">
        <f t="shared" si="353"/>
        <v/>
      </c>
      <c r="AJ140" s="47" t="str">
        <f t="shared" si="353"/>
        <v/>
      </c>
      <c r="AK140" s="46" t="str">
        <f t="shared" si="357"/>
        <v/>
      </c>
      <c r="AL140" s="47"/>
      <c r="AM140" s="53" t="str">
        <f t="shared" si="264"/>
        <v/>
      </c>
      <c r="AN140" s="50" t="str">
        <f t="shared" si="265"/>
        <v/>
      </c>
      <c r="AO140" s="51"/>
      <c r="AP140" s="52" t="str">
        <f t="shared" si="367"/>
        <v/>
      </c>
      <c r="AQ140" s="52" t="str">
        <f t="shared" si="368"/>
        <v/>
      </c>
      <c r="AR140" s="47">
        <f t="shared" si="268"/>
        <v>0</v>
      </c>
      <c r="AS140" s="53" t="str">
        <f t="shared" si="269"/>
        <v/>
      </c>
      <c r="AT140" s="52" t="str">
        <f t="shared" si="270"/>
        <v/>
      </c>
      <c r="AU140" s="9" t="str">
        <f t="shared" si="369"/>
        <v/>
      </c>
      <c r="AV140" s="9" t="str">
        <f t="shared" si="272"/>
        <v/>
      </c>
      <c r="AW140" s="12" t="str">
        <f t="shared" si="273"/>
        <v/>
      </c>
      <c r="AX140" s="9" t="str">
        <f t="shared" si="274"/>
        <v/>
      </c>
      <c r="AY140" s="12" t="str">
        <f t="shared" si="275"/>
        <v/>
      </c>
      <c r="AZ140" s="10" t="str">
        <f t="shared" si="276"/>
        <v/>
      </c>
      <c r="BA140" s="10" t="str">
        <f t="shared" si="277"/>
        <v/>
      </c>
      <c r="BB140" s="10" t="str">
        <f t="shared" si="278"/>
        <v/>
      </c>
      <c r="BC140" s="10" t="str">
        <f t="shared" si="279"/>
        <v/>
      </c>
      <c r="BD140" s="10" t="str">
        <f t="shared" si="280"/>
        <v/>
      </c>
      <c r="BE140" s="12" t="str">
        <f t="shared" si="281"/>
        <v/>
      </c>
      <c r="BF140" s="9" t="str">
        <f t="shared" si="282"/>
        <v/>
      </c>
      <c r="BG140" s="9" t="str">
        <f t="shared" si="283"/>
        <v/>
      </c>
      <c r="BH140" s="7" t="str">
        <f t="shared" si="284"/>
        <v/>
      </c>
      <c r="BI140" s="7" t="str">
        <f t="shared" si="285"/>
        <v/>
      </c>
      <c r="BJ140" s="12" t="str">
        <f t="shared" si="286"/>
        <v/>
      </c>
      <c r="BK140" s="80" t="str">
        <f t="shared" si="287"/>
        <v/>
      </c>
      <c r="BL140" s="7" t="str">
        <f t="shared" si="288"/>
        <v/>
      </c>
      <c r="BM140" s="7" t="str">
        <f t="shared" si="350"/>
        <v/>
      </c>
      <c r="BN140" s="12" t="str">
        <f t="shared" si="370"/>
        <v/>
      </c>
      <c r="BO140" s="9" t="str">
        <f t="shared" si="371"/>
        <v/>
      </c>
      <c r="BP140" s="2" t="str">
        <f t="shared" si="372"/>
        <v/>
      </c>
      <c r="BQ140" s="2" t="str">
        <f t="shared" si="373"/>
        <v/>
      </c>
      <c r="BR140" s="20" t="str">
        <f t="shared" si="358"/>
        <v/>
      </c>
      <c r="BS140" s="20" t="str">
        <f t="shared" si="358"/>
        <v/>
      </c>
      <c r="BT140" s="20" t="str">
        <f t="shared" si="358"/>
        <v/>
      </c>
      <c r="BU140" s="86" t="str">
        <f t="shared" si="374"/>
        <v/>
      </c>
      <c r="BV140" s="86" t="str">
        <f t="shared" si="375"/>
        <v/>
      </c>
      <c r="BW140" s="20" t="str">
        <f t="shared" si="358"/>
        <v/>
      </c>
      <c r="BX140" s="86" t="str">
        <f t="shared" si="358"/>
        <v/>
      </c>
      <c r="BY140" s="86" t="str">
        <f t="shared" si="426"/>
        <v/>
      </c>
      <c r="BZ140" s="86" t="str">
        <f t="shared" si="426"/>
        <v/>
      </c>
      <c r="CA140" s="86" t="str">
        <f t="shared" si="426"/>
        <v/>
      </c>
      <c r="CB140" s="86" t="str">
        <f t="shared" si="426"/>
        <v/>
      </c>
      <c r="CC140" s="86" t="str">
        <f t="shared" si="426"/>
        <v/>
      </c>
      <c r="CD140" s="86" t="str">
        <f t="shared" si="426"/>
        <v/>
      </c>
      <c r="CE140" s="20" t="str">
        <f t="shared" si="351"/>
        <v/>
      </c>
      <c r="CF140" s="14" t="str">
        <f t="shared" si="376"/>
        <v/>
      </c>
      <c r="CG140" s="14" t="str">
        <f t="shared" si="377"/>
        <v/>
      </c>
      <c r="CH140" s="8">
        <f t="shared" si="378"/>
        <v>0</v>
      </c>
      <c r="CI140" s="9" t="str">
        <f t="shared" si="379"/>
        <v/>
      </c>
      <c r="CJ140" s="9" t="str">
        <f t="shared" si="380"/>
        <v/>
      </c>
      <c r="CK140" s="9" t="str">
        <f t="shared" si="381"/>
        <v/>
      </c>
      <c r="CL140" s="9" t="str">
        <f t="shared" si="382"/>
        <v/>
      </c>
      <c r="CM140" s="9" t="str">
        <f t="shared" si="383"/>
        <v/>
      </c>
      <c r="CN140" s="9" t="str">
        <f t="shared" si="384"/>
        <v/>
      </c>
      <c r="CO140" s="9" t="str">
        <f t="shared" si="385"/>
        <v/>
      </c>
      <c r="CP140" s="9" t="str">
        <f t="shared" si="386"/>
        <v/>
      </c>
      <c r="CQ140" s="9" t="str">
        <f t="shared" si="387"/>
        <v/>
      </c>
      <c r="CR140" s="9" t="str">
        <f t="shared" si="388"/>
        <v/>
      </c>
      <c r="CS140" s="9" t="str">
        <f t="shared" si="389"/>
        <v/>
      </c>
      <c r="CT140" s="9" t="str">
        <f t="shared" si="390"/>
        <v/>
      </c>
      <c r="CU140" s="9" t="str">
        <f t="shared" si="391"/>
        <v/>
      </c>
      <c r="CV140" s="9" t="str">
        <f t="shared" si="392"/>
        <v/>
      </c>
      <c r="CW140" s="9" t="str">
        <f t="shared" si="393"/>
        <v/>
      </c>
      <c r="CX140" s="9" t="str">
        <f t="shared" si="394"/>
        <v/>
      </c>
      <c r="CY140" s="9" t="str">
        <f t="shared" si="395"/>
        <v/>
      </c>
      <c r="CZ140" s="9" t="str">
        <f t="shared" si="396"/>
        <v/>
      </c>
      <c r="DA140" s="9" t="str">
        <f t="shared" si="397"/>
        <v/>
      </c>
      <c r="DB140" s="9" t="str">
        <f t="shared" si="398"/>
        <v/>
      </c>
      <c r="DC140" s="9" t="str">
        <f t="shared" si="399"/>
        <v/>
      </c>
      <c r="DD140" s="2" t="str">
        <f t="shared" si="400"/>
        <v/>
      </c>
      <c r="DE140" s="2" t="str">
        <f t="shared" si="401"/>
        <v/>
      </c>
      <c r="DF140" s="2" t="str">
        <f t="shared" si="402"/>
        <v/>
      </c>
      <c r="DG140" s="2" t="str">
        <f t="shared" si="403"/>
        <v/>
      </c>
      <c r="DH140" s="2" t="str">
        <f t="shared" si="404"/>
        <v/>
      </c>
      <c r="DI140" s="2" t="str">
        <f t="shared" si="405"/>
        <v/>
      </c>
      <c r="DJ140" s="2" t="str">
        <f t="shared" si="406"/>
        <v/>
      </c>
      <c r="DK140" s="2" t="str">
        <f t="shared" si="407"/>
        <v/>
      </c>
      <c r="DL140" s="16" t="str">
        <f t="shared" si="408"/>
        <v/>
      </c>
      <c r="DM140" s="16" t="str">
        <f t="shared" si="409"/>
        <v/>
      </c>
      <c r="DN140" s="16" t="str">
        <f t="shared" si="410"/>
        <v/>
      </c>
      <c r="DO140" s="72" t="str">
        <f t="shared" si="411"/>
        <v/>
      </c>
      <c r="DP140" s="16" t="str">
        <f t="shared" si="412"/>
        <v/>
      </c>
      <c r="DQ140" s="16" t="str">
        <f t="shared" si="413"/>
        <v/>
      </c>
      <c r="DR140" s="2" t="str">
        <f t="shared" si="414"/>
        <v/>
      </c>
      <c r="DS140" s="2" t="str">
        <f t="shared" si="415"/>
        <v/>
      </c>
      <c r="DT140" s="2" t="str">
        <f t="shared" si="416"/>
        <v/>
      </c>
      <c r="DU140" s="2" t="str">
        <f t="shared" si="417"/>
        <v/>
      </c>
      <c r="DV140" s="15"/>
      <c r="DW140" s="17"/>
      <c r="DX140" s="17"/>
      <c r="DY140" s="47" t="str">
        <f t="shared" si="361"/>
        <v/>
      </c>
      <c r="DZ140" s="47" t="str">
        <f t="shared" si="361"/>
        <v/>
      </c>
      <c r="EA140" s="47" t="str">
        <f t="shared" si="361"/>
        <v/>
      </c>
      <c r="EB140" s="47" t="str">
        <f t="shared" si="361"/>
        <v/>
      </c>
      <c r="EC140" s="49" t="str">
        <f t="shared" si="361"/>
        <v/>
      </c>
      <c r="ED140" s="49" t="str">
        <f t="shared" si="361"/>
        <v/>
      </c>
      <c r="EE140" s="47" t="str">
        <f t="shared" si="361"/>
        <v/>
      </c>
      <c r="EF140" s="47" t="str">
        <f t="shared" si="361"/>
        <v/>
      </c>
      <c r="EG140" s="47" t="str">
        <f t="shared" si="361"/>
        <v/>
      </c>
      <c r="EH140" s="6">
        <f t="shared" si="234"/>
        <v>0</v>
      </c>
      <c r="EI140" s="6">
        <f t="shared" si="235"/>
        <v>0</v>
      </c>
      <c r="EJ140" s="2" t="str">
        <f t="shared" si="236"/>
        <v/>
      </c>
      <c r="EK140" s="2" t="str">
        <f t="shared" si="237"/>
        <v/>
      </c>
      <c r="EL140" s="2" t="str">
        <f t="shared" si="354"/>
        <v/>
      </c>
      <c r="EM140" s="2" t="str">
        <f t="shared" si="362"/>
        <v/>
      </c>
      <c r="EN140" s="2" t="str">
        <f t="shared" si="239"/>
        <v/>
      </c>
      <c r="EO140" s="2">
        <f t="shared" si="240"/>
        <v>0</v>
      </c>
      <c r="EP140" s="2">
        <f t="shared" si="418"/>
        <v>0</v>
      </c>
      <c r="EQ140" s="2"/>
      <c r="ER140" s="2"/>
      <c r="ES140" s="2"/>
      <c r="ET140" s="2"/>
      <c r="EU140" s="2"/>
      <c r="EV140" s="2"/>
      <c r="EW140" s="2">
        <f t="shared" si="241"/>
        <v>0</v>
      </c>
      <c r="EX140" s="2">
        <f t="shared" si="242"/>
        <v>0</v>
      </c>
      <c r="EY140" s="2">
        <f t="shared" si="419"/>
        <v>0</v>
      </c>
      <c r="EZ140" s="2">
        <f t="shared" si="243"/>
        <v>0</v>
      </c>
      <c r="FA140" s="2">
        <f t="shared" si="363"/>
        <v>0</v>
      </c>
      <c r="FB140" s="59"/>
      <c r="FC140" s="2">
        <f t="shared" si="245"/>
        <v>0</v>
      </c>
      <c r="FD140" s="2">
        <f t="shared" si="420"/>
        <v>0</v>
      </c>
      <c r="FE140" s="3">
        <f t="shared" si="352"/>
        <v>0</v>
      </c>
      <c r="FF140" s="3">
        <f t="shared" si="340"/>
        <v>0</v>
      </c>
      <c r="FG140" s="3">
        <f t="shared" si="341"/>
        <v>0</v>
      </c>
      <c r="FH140" s="3">
        <f t="shared" si="246"/>
        <v>0</v>
      </c>
      <c r="FI140" s="67">
        <f t="shared" si="364"/>
        <v>0</v>
      </c>
      <c r="FJ140" s="3">
        <f t="shared" si="365"/>
        <v>0</v>
      </c>
      <c r="FK140" s="3">
        <f t="shared" si="366"/>
        <v>0</v>
      </c>
      <c r="FL140" s="3">
        <f t="shared" si="342"/>
        <v>0</v>
      </c>
      <c r="FM140" s="3">
        <f t="shared" si="343"/>
        <v>0</v>
      </c>
      <c r="FN140" s="3">
        <f t="shared" si="421"/>
        <v>0</v>
      </c>
      <c r="FO140" s="2">
        <f t="shared" si="250"/>
        <v>0</v>
      </c>
      <c r="FP140" s="2">
        <f t="shared" si="251"/>
        <v>0</v>
      </c>
      <c r="FQ140" s="2">
        <f t="shared" si="422"/>
        <v>0</v>
      </c>
      <c r="FR140" s="6" t="str">
        <f>IF(A140=1,1,IF(DW140="","",COUNTA($DW$31:DW140)+1))</f>
        <v/>
      </c>
      <c r="FS140" s="6" t="str">
        <f t="shared" si="252"/>
        <v/>
      </c>
      <c r="FT140" s="43">
        <f t="shared" si="423"/>
        <v>0</v>
      </c>
      <c r="FU140" s="23">
        <f t="shared" si="424"/>
        <v>0</v>
      </c>
      <c r="FV140" s="21">
        <f t="shared" si="425"/>
        <v>0</v>
      </c>
    </row>
    <row r="141" spans="1:178">
      <c r="A141" s="4" t="str">
        <f t="shared" si="253"/>
        <v/>
      </c>
      <c r="B141" s="33"/>
      <c r="C141" s="33"/>
      <c r="D141" s="33"/>
      <c r="E141" s="33"/>
      <c r="F141" s="33"/>
      <c r="G141" s="11" t="str">
        <f t="shared" si="219"/>
        <v/>
      </c>
      <c r="H141" s="3" t="str">
        <f t="shared" si="254"/>
        <v/>
      </c>
      <c r="I141" s="3" t="str">
        <f t="shared" si="220"/>
        <v/>
      </c>
      <c r="J141" s="3" t="str">
        <f t="shared" si="255"/>
        <v/>
      </c>
      <c r="K141" s="3" t="str">
        <f t="shared" si="221"/>
        <v/>
      </c>
      <c r="L141" s="2" t="str">
        <f t="shared" si="222"/>
        <v/>
      </c>
      <c r="M141" s="8" t="str">
        <f t="shared" si="256"/>
        <v/>
      </c>
      <c r="N141" s="8" t="str">
        <f t="shared" si="223"/>
        <v/>
      </c>
      <c r="O141" s="8" t="str">
        <f t="shared" si="257"/>
        <v/>
      </c>
      <c r="P141" s="8" t="str">
        <f t="shared" si="224"/>
        <v/>
      </c>
      <c r="Q141" s="2" t="str">
        <f t="shared" si="225"/>
        <v/>
      </c>
      <c r="R141" s="3" t="str">
        <f t="shared" si="226"/>
        <v/>
      </c>
      <c r="S141" s="3" t="str">
        <f t="shared" si="227"/>
        <v/>
      </c>
      <c r="T141" s="3" t="str">
        <f t="shared" si="258"/>
        <v/>
      </c>
      <c r="U141" s="8" t="str">
        <f t="shared" si="228"/>
        <v/>
      </c>
      <c r="V141" s="2" t="str">
        <f t="shared" si="229"/>
        <v/>
      </c>
      <c r="W141" s="2" t="str">
        <f t="shared" si="230"/>
        <v/>
      </c>
      <c r="X141" s="2" t="str">
        <f t="shared" si="349"/>
        <v/>
      </c>
      <c r="Y141" s="2" t="str">
        <f t="shared" si="231"/>
        <v/>
      </c>
      <c r="Z141" s="46" t="str">
        <f t="shared" si="259"/>
        <v/>
      </c>
      <c r="AA141" s="46" t="str">
        <f t="shared" si="260"/>
        <v/>
      </c>
      <c r="AB141" s="47"/>
      <c r="AC141" s="46" t="str">
        <f t="shared" si="261"/>
        <v/>
      </c>
      <c r="AD141" s="47" t="str">
        <f t="shared" si="262"/>
        <v/>
      </c>
      <c r="AE141" s="48" t="str">
        <f t="shared" si="263"/>
        <v/>
      </c>
      <c r="AF141" s="49" t="str">
        <f t="shared" si="353"/>
        <v/>
      </c>
      <c r="AG141" s="49" t="str">
        <f t="shared" si="353"/>
        <v/>
      </c>
      <c r="AH141" s="49" t="str">
        <f t="shared" si="353"/>
        <v/>
      </c>
      <c r="AI141" s="47" t="str">
        <f t="shared" si="353"/>
        <v/>
      </c>
      <c r="AJ141" s="47" t="str">
        <f t="shared" si="353"/>
        <v/>
      </c>
      <c r="AK141" s="46" t="str">
        <f t="shared" si="357"/>
        <v/>
      </c>
      <c r="AL141" s="47"/>
      <c r="AM141" s="53" t="str">
        <f t="shared" si="264"/>
        <v/>
      </c>
      <c r="AN141" s="50" t="str">
        <f t="shared" si="265"/>
        <v/>
      </c>
      <c r="AO141" s="51"/>
      <c r="AP141" s="52" t="str">
        <f t="shared" si="367"/>
        <v/>
      </c>
      <c r="AQ141" s="52" t="str">
        <f t="shared" si="368"/>
        <v/>
      </c>
      <c r="AR141" s="47">
        <f t="shared" si="268"/>
        <v>0</v>
      </c>
      <c r="AS141" s="53" t="str">
        <f t="shared" si="269"/>
        <v/>
      </c>
      <c r="AT141" s="52" t="str">
        <f t="shared" si="270"/>
        <v/>
      </c>
      <c r="AU141" s="9" t="str">
        <f t="shared" si="369"/>
        <v/>
      </c>
      <c r="AV141" s="9" t="str">
        <f t="shared" si="272"/>
        <v/>
      </c>
      <c r="AW141" s="12" t="str">
        <f t="shared" si="273"/>
        <v/>
      </c>
      <c r="AX141" s="9" t="str">
        <f t="shared" si="274"/>
        <v/>
      </c>
      <c r="AY141" s="12" t="str">
        <f t="shared" si="275"/>
        <v/>
      </c>
      <c r="AZ141" s="10" t="str">
        <f t="shared" si="276"/>
        <v/>
      </c>
      <c r="BA141" s="10" t="str">
        <f t="shared" si="277"/>
        <v/>
      </c>
      <c r="BB141" s="10" t="str">
        <f t="shared" si="278"/>
        <v/>
      </c>
      <c r="BC141" s="10" t="str">
        <f t="shared" si="279"/>
        <v/>
      </c>
      <c r="BD141" s="10" t="str">
        <f t="shared" si="280"/>
        <v/>
      </c>
      <c r="BE141" s="12" t="str">
        <f t="shared" si="281"/>
        <v/>
      </c>
      <c r="BF141" s="9" t="str">
        <f t="shared" si="282"/>
        <v/>
      </c>
      <c r="BG141" s="9" t="str">
        <f t="shared" si="283"/>
        <v/>
      </c>
      <c r="BH141" s="7" t="str">
        <f t="shared" si="284"/>
        <v/>
      </c>
      <c r="BI141" s="7" t="str">
        <f t="shared" si="285"/>
        <v/>
      </c>
      <c r="BJ141" s="12" t="str">
        <f t="shared" si="286"/>
        <v/>
      </c>
      <c r="BK141" s="80" t="str">
        <f t="shared" si="287"/>
        <v/>
      </c>
      <c r="BL141" s="7" t="str">
        <f t="shared" si="288"/>
        <v/>
      </c>
      <c r="BM141" s="7" t="str">
        <f t="shared" si="350"/>
        <v/>
      </c>
      <c r="BN141" s="12" t="str">
        <f t="shared" si="370"/>
        <v/>
      </c>
      <c r="BO141" s="9" t="str">
        <f t="shared" si="371"/>
        <v/>
      </c>
      <c r="BP141" s="2" t="str">
        <f t="shared" si="372"/>
        <v/>
      </c>
      <c r="BQ141" s="2" t="str">
        <f t="shared" si="373"/>
        <v/>
      </c>
      <c r="BR141" s="20" t="str">
        <f t="shared" si="358"/>
        <v/>
      </c>
      <c r="BS141" s="20" t="str">
        <f t="shared" si="358"/>
        <v/>
      </c>
      <c r="BT141" s="20" t="str">
        <f t="shared" si="358"/>
        <v/>
      </c>
      <c r="BU141" s="86" t="str">
        <f t="shared" si="374"/>
        <v/>
      </c>
      <c r="BV141" s="86" t="str">
        <f t="shared" si="375"/>
        <v/>
      </c>
      <c r="BW141" s="20" t="str">
        <f t="shared" si="358"/>
        <v/>
      </c>
      <c r="BX141" s="86" t="str">
        <f t="shared" si="358"/>
        <v/>
      </c>
      <c r="BY141" s="86" t="str">
        <f t="shared" si="426"/>
        <v/>
      </c>
      <c r="BZ141" s="86" t="str">
        <f t="shared" si="426"/>
        <v/>
      </c>
      <c r="CA141" s="86" t="str">
        <f t="shared" si="426"/>
        <v/>
      </c>
      <c r="CB141" s="86" t="str">
        <f t="shared" si="426"/>
        <v/>
      </c>
      <c r="CC141" s="86" t="str">
        <f t="shared" si="426"/>
        <v/>
      </c>
      <c r="CD141" s="86" t="str">
        <f t="shared" si="426"/>
        <v/>
      </c>
      <c r="CE141" s="20" t="str">
        <f t="shared" si="351"/>
        <v/>
      </c>
      <c r="CF141" s="14" t="str">
        <f t="shared" si="376"/>
        <v/>
      </c>
      <c r="CG141" s="14" t="str">
        <f t="shared" si="377"/>
        <v/>
      </c>
      <c r="CH141" s="8">
        <f t="shared" si="378"/>
        <v>0</v>
      </c>
      <c r="CI141" s="9" t="str">
        <f t="shared" si="379"/>
        <v/>
      </c>
      <c r="CJ141" s="9" t="str">
        <f t="shared" si="380"/>
        <v/>
      </c>
      <c r="CK141" s="9" t="str">
        <f t="shared" si="381"/>
        <v/>
      </c>
      <c r="CL141" s="9" t="str">
        <f t="shared" si="382"/>
        <v/>
      </c>
      <c r="CM141" s="9" t="str">
        <f t="shared" si="383"/>
        <v/>
      </c>
      <c r="CN141" s="9" t="str">
        <f t="shared" si="384"/>
        <v/>
      </c>
      <c r="CO141" s="9" t="str">
        <f t="shared" si="385"/>
        <v/>
      </c>
      <c r="CP141" s="9" t="str">
        <f t="shared" si="386"/>
        <v/>
      </c>
      <c r="CQ141" s="9" t="str">
        <f t="shared" si="387"/>
        <v/>
      </c>
      <c r="CR141" s="9" t="str">
        <f t="shared" si="388"/>
        <v/>
      </c>
      <c r="CS141" s="9" t="str">
        <f t="shared" si="389"/>
        <v/>
      </c>
      <c r="CT141" s="9" t="str">
        <f t="shared" si="390"/>
        <v/>
      </c>
      <c r="CU141" s="9" t="str">
        <f t="shared" si="391"/>
        <v/>
      </c>
      <c r="CV141" s="9" t="str">
        <f t="shared" si="392"/>
        <v/>
      </c>
      <c r="CW141" s="9" t="str">
        <f t="shared" si="393"/>
        <v/>
      </c>
      <c r="CX141" s="9" t="str">
        <f t="shared" si="394"/>
        <v/>
      </c>
      <c r="CY141" s="9" t="str">
        <f t="shared" si="395"/>
        <v/>
      </c>
      <c r="CZ141" s="9" t="str">
        <f t="shared" si="396"/>
        <v/>
      </c>
      <c r="DA141" s="9" t="str">
        <f t="shared" si="397"/>
        <v/>
      </c>
      <c r="DB141" s="9" t="str">
        <f t="shared" si="398"/>
        <v/>
      </c>
      <c r="DC141" s="9" t="str">
        <f t="shared" si="399"/>
        <v/>
      </c>
      <c r="DD141" s="2" t="str">
        <f t="shared" si="400"/>
        <v/>
      </c>
      <c r="DE141" s="2" t="str">
        <f t="shared" si="401"/>
        <v/>
      </c>
      <c r="DF141" s="2" t="str">
        <f t="shared" si="402"/>
        <v/>
      </c>
      <c r="DG141" s="2" t="str">
        <f t="shared" si="403"/>
        <v/>
      </c>
      <c r="DH141" s="2" t="str">
        <f t="shared" si="404"/>
        <v/>
      </c>
      <c r="DI141" s="2" t="str">
        <f t="shared" si="405"/>
        <v/>
      </c>
      <c r="DJ141" s="2" t="str">
        <f t="shared" si="406"/>
        <v/>
      </c>
      <c r="DK141" s="2" t="str">
        <f t="shared" si="407"/>
        <v/>
      </c>
      <c r="DL141" s="16" t="str">
        <f t="shared" si="408"/>
        <v/>
      </c>
      <c r="DM141" s="16" t="str">
        <f t="shared" si="409"/>
        <v/>
      </c>
      <c r="DN141" s="16" t="str">
        <f t="shared" si="410"/>
        <v/>
      </c>
      <c r="DO141" s="72" t="str">
        <f t="shared" si="411"/>
        <v/>
      </c>
      <c r="DP141" s="16" t="str">
        <f t="shared" si="412"/>
        <v/>
      </c>
      <c r="DQ141" s="16" t="str">
        <f t="shared" si="413"/>
        <v/>
      </c>
      <c r="DR141" s="2" t="str">
        <f t="shared" si="414"/>
        <v/>
      </c>
      <c r="DS141" s="2" t="str">
        <f t="shared" si="415"/>
        <v/>
      </c>
      <c r="DT141" s="2" t="str">
        <f t="shared" si="416"/>
        <v/>
      </c>
      <c r="DU141" s="2" t="str">
        <f t="shared" si="417"/>
        <v/>
      </c>
      <c r="DV141" s="15"/>
      <c r="DW141" s="17"/>
      <c r="DX141" s="17"/>
      <c r="DY141" s="47" t="str">
        <f t="shared" si="361"/>
        <v/>
      </c>
      <c r="DZ141" s="47" t="str">
        <f t="shared" si="361"/>
        <v/>
      </c>
      <c r="EA141" s="47" t="str">
        <f t="shared" si="361"/>
        <v/>
      </c>
      <c r="EB141" s="47" t="str">
        <f t="shared" si="361"/>
        <v/>
      </c>
      <c r="EC141" s="49" t="str">
        <f t="shared" si="361"/>
        <v/>
      </c>
      <c r="ED141" s="49" t="str">
        <f t="shared" si="361"/>
        <v/>
      </c>
      <c r="EE141" s="47" t="str">
        <f t="shared" si="361"/>
        <v/>
      </c>
      <c r="EF141" s="47" t="str">
        <f t="shared" si="361"/>
        <v/>
      </c>
      <c r="EG141" s="47" t="str">
        <f t="shared" si="361"/>
        <v/>
      </c>
      <c r="EH141" s="6">
        <f t="shared" si="234"/>
        <v>0</v>
      </c>
      <c r="EI141" s="6">
        <f t="shared" si="235"/>
        <v>0</v>
      </c>
      <c r="EJ141" s="2" t="str">
        <f t="shared" si="236"/>
        <v/>
      </c>
      <c r="EK141" s="2" t="str">
        <f t="shared" si="237"/>
        <v/>
      </c>
      <c r="EL141" s="2" t="str">
        <f t="shared" si="354"/>
        <v/>
      </c>
      <c r="EM141" s="2" t="str">
        <f t="shared" si="362"/>
        <v/>
      </c>
      <c r="EN141" s="2" t="str">
        <f t="shared" si="239"/>
        <v/>
      </c>
      <c r="EO141" s="2">
        <f t="shared" si="240"/>
        <v>0</v>
      </c>
      <c r="EP141" s="2">
        <f t="shared" si="418"/>
        <v>0</v>
      </c>
      <c r="EQ141" s="2"/>
      <c r="ER141" s="2"/>
      <c r="ES141" s="2"/>
      <c r="ET141" s="2"/>
      <c r="EU141" s="2"/>
      <c r="EV141" s="2"/>
      <c r="EW141" s="2">
        <f t="shared" si="241"/>
        <v>0</v>
      </c>
      <c r="EX141" s="2">
        <f t="shared" si="242"/>
        <v>0</v>
      </c>
      <c r="EY141" s="2">
        <f t="shared" si="419"/>
        <v>0</v>
      </c>
      <c r="EZ141" s="2">
        <f t="shared" si="243"/>
        <v>0</v>
      </c>
      <c r="FA141" s="2">
        <f t="shared" si="363"/>
        <v>0</v>
      </c>
      <c r="FB141" s="59"/>
      <c r="FC141" s="2">
        <f t="shared" si="245"/>
        <v>0</v>
      </c>
      <c r="FD141" s="2">
        <f t="shared" si="420"/>
        <v>0</v>
      </c>
      <c r="FE141" s="3">
        <f t="shared" si="352"/>
        <v>0</v>
      </c>
      <c r="FF141" s="3">
        <f t="shared" si="340"/>
        <v>0</v>
      </c>
      <c r="FG141" s="3">
        <f t="shared" si="341"/>
        <v>0</v>
      </c>
      <c r="FH141" s="3">
        <f t="shared" si="246"/>
        <v>0</v>
      </c>
      <c r="FI141" s="67">
        <f t="shared" si="364"/>
        <v>0</v>
      </c>
      <c r="FJ141" s="3">
        <f t="shared" si="365"/>
        <v>0</v>
      </c>
      <c r="FK141" s="3">
        <f t="shared" si="366"/>
        <v>0</v>
      </c>
      <c r="FL141" s="3">
        <f t="shared" si="342"/>
        <v>0</v>
      </c>
      <c r="FM141" s="3">
        <f t="shared" si="343"/>
        <v>0</v>
      </c>
      <c r="FN141" s="3">
        <f t="shared" si="421"/>
        <v>0</v>
      </c>
      <c r="FO141" s="2">
        <f t="shared" si="250"/>
        <v>0</v>
      </c>
      <c r="FP141" s="2">
        <f t="shared" si="251"/>
        <v>0</v>
      </c>
      <c r="FQ141" s="2">
        <f t="shared" si="422"/>
        <v>0</v>
      </c>
      <c r="FR141" s="6" t="str">
        <f>IF(A141=1,1,IF(DW141="","",COUNTA($DW$31:DW141)+1))</f>
        <v/>
      </c>
      <c r="FS141" s="6" t="str">
        <f t="shared" si="252"/>
        <v/>
      </c>
      <c r="FT141" s="43">
        <f t="shared" si="423"/>
        <v>0</v>
      </c>
      <c r="FU141" s="23">
        <f t="shared" si="424"/>
        <v>0</v>
      </c>
      <c r="FV141" s="21">
        <f t="shared" si="425"/>
        <v>0</v>
      </c>
    </row>
    <row r="142" spans="1:178">
      <c r="A142" s="4" t="str">
        <f t="shared" si="253"/>
        <v/>
      </c>
      <c r="B142" s="33"/>
      <c r="C142" s="33"/>
      <c r="D142" s="33"/>
      <c r="E142" s="33"/>
      <c r="F142" s="33"/>
      <c r="G142" s="11" t="str">
        <f t="shared" si="219"/>
        <v/>
      </c>
      <c r="H142" s="3" t="str">
        <f t="shared" si="254"/>
        <v/>
      </c>
      <c r="I142" s="3" t="str">
        <f t="shared" si="220"/>
        <v/>
      </c>
      <c r="J142" s="3" t="str">
        <f t="shared" si="255"/>
        <v/>
      </c>
      <c r="K142" s="3" t="str">
        <f t="shared" si="221"/>
        <v/>
      </c>
      <c r="L142" s="2" t="str">
        <f t="shared" si="222"/>
        <v/>
      </c>
      <c r="M142" s="8" t="str">
        <f t="shared" si="256"/>
        <v/>
      </c>
      <c r="N142" s="8" t="str">
        <f t="shared" si="223"/>
        <v/>
      </c>
      <c r="O142" s="8" t="str">
        <f t="shared" si="257"/>
        <v/>
      </c>
      <c r="P142" s="8" t="str">
        <f t="shared" si="224"/>
        <v/>
      </c>
      <c r="Q142" s="2" t="str">
        <f t="shared" si="225"/>
        <v/>
      </c>
      <c r="R142" s="3" t="str">
        <f t="shared" si="226"/>
        <v/>
      </c>
      <c r="S142" s="3" t="str">
        <f t="shared" si="227"/>
        <v/>
      </c>
      <c r="T142" s="3" t="str">
        <f t="shared" si="258"/>
        <v/>
      </c>
      <c r="U142" s="8" t="str">
        <f t="shared" si="228"/>
        <v/>
      </c>
      <c r="V142" s="2" t="str">
        <f t="shared" si="229"/>
        <v/>
      </c>
      <c r="W142" s="2" t="str">
        <f t="shared" si="230"/>
        <v/>
      </c>
      <c r="X142" s="2" t="str">
        <f t="shared" si="349"/>
        <v/>
      </c>
      <c r="Y142" s="2" t="str">
        <f t="shared" si="231"/>
        <v/>
      </c>
      <c r="Z142" s="46" t="str">
        <f t="shared" si="259"/>
        <v/>
      </c>
      <c r="AA142" s="46" t="str">
        <f t="shared" si="260"/>
        <v/>
      </c>
      <c r="AB142" s="47"/>
      <c r="AC142" s="46" t="str">
        <f t="shared" si="261"/>
        <v/>
      </c>
      <c r="AD142" s="47" t="str">
        <f t="shared" si="262"/>
        <v/>
      </c>
      <c r="AE142" s="48" t="str">
        <f t="shared" si="263"/>
        <v/>
      </c>
      <c r="AF142" s="49" t="str">
        <f t="shared" si="353"/>
        <v/>
      </c>
      <c r="AG142" s="49" t="str">
        <f t="shared" si="353"/>
        <v/>
      </c>
      <c r="AH142" s="49" t="str">
        <f t="shared" si="353"/>
        <v/>
      </c>
      <c r="AI142" s="47" t="str">
        <f t="shared" si="353"/>
        <v/>
      </c>
      <c r="AJ142" s="47" t="str">
        <f t="shared" si="353"/>
        <v/>
      </c>
      <c r="AK142" s="46" t="str">
        <f t="shared" si="357"/>
        <v/>
      </c>
      <c r="AL142" s="47"/>
      <c r="AM142" s="53" t="str">
        <f t="shared" si="264"/>
        <v/>
      </c>
      <c r="AN142" s="50" t="str">
        <f t="shared" si="265"/>
        <v/>
      </c>
      <c r="AO142" s="51"/>
      <c r="AP142" s="52" t="str">
        <f t="shared" si="367"/>
        <v/>
      </c>
      <c r="AQ142" s="52" t="str">
        <f t="shared" si="368"/>
        <v/>
      </c>
      <c r="AR142" s="47">
        <f t="shared" si="268"/>
        <v>0</v>
      </c>
      <c r="AS142" s="53" t="str">
        <f t="shared" si="269"/>
        <v/>
      </c>
      <c r="AT142" s="52" t="str">
        <f t="shared" si="270"/>
        <v/>
      </c>
      <c r="AU142" s="9" t="str">
        <f t="shared" si="369"/>
        <v/>
      </c>
      <c r="AV142" s="9" t="str">
        <f t="shared" si="272"/>
        <v/>
      </c>
      <c r="AW142" s="12" t="str">
        <f t="shared" si="273"/>
        <v/>
      </c>
      <c r="AX142" s="9" t="str">
        <f t="shared" si="274"/>
        <v/>
      </c>
      <c r="AY142" s="12" t="str">
        <f t="shared" si="275"/>
        <v/>
      </c>
      <c r="AZ142" s="10" t="str">
        <f t="shared" si="276"/>
        <v/>
      </c>
      <c r="BA142" s="10" t="str">
        <f t="shared" si="277"/>
        <v/>
      </c>
      <c r="BB142" s="10" t="str">
        <f t="shared" si="278"/>
        <v/>
      </c>
      <c r="BC142" s="10" t="str">
        <f t="shared" si="279"/>
        <v/>
      </c>
      <c r="BD142" s="10" t="str">
        <f t="shared" si="280"/>
        <v/>
      </c>
      <c r="BE142" s="12" t="str">
        <f t="shared" si="281"/>
        <v/>
      </c>
      <c r="BF142" s="9" t="str">
        <f t="shared" si="282"/>
        <v/>
      </c>
      <c r="BG142" s="9" t="str">
        <f t="shared" si="283"/>
        <v/>
      </c>
      <c r="BH142" s="7" t="str">
        <f t="shared" si="284"/>
        <v/>
      </c>
      <c r="BI142" s="7" t="str">
        <f t="shared" si="285"/>
        <v/>
      </c>
      <c r="BJ142" s="12" t="str">
        <f t="shared" si="286"/>
        <v/>
      </c>
      <c r="BK142" s="80" t="str">
        <f t="shared" si="287"/>
        <v/>
      </c>
      <c r="BL142" s="7" t="str">
        <f t="shared" si="288"/>
        <v/>
      </c>
      <c r="BM142" s="7" t="str">
        <f t="shared" si="350"/>
        <v/>
      </c>
      <c r="BN142" s="12" t="str">
        <f t="shared" si="370"/>
        <v/>
      </c>
      <c r="BO142" s="9" t="str">
        <f t="shared" si="371"/>
        <v/>
      </c>
      <c r="BP142" s="2" t="str">
        <f t="shared" si="372"/>
        <v/>
      </c>
      <c r="BQ142" s="2" t="str">
        <f t="shared" si="373"/>
        <v/>
      </c>
      <c r="BR142" s="20" t="str">
        <f t="shared" si="358"/>
        <v/>
      </c>
      <c r="BS142" s="20" t="str">
        <f t="shared" si="358"/>
        <v/>
      </c>
      <c r="BT142" s="20" t="str">
        <f t="shared" si="358"/>
        <v/>
      </c>
      <c r="BU142" s="86" t="str">
        <f t="shared" si="374"/>
        <v/>
      </c>
      <c r="BV142" s="86" t="str">
        <f t="shared" si="375"/>
        <v/>
      </c>
      <c r="BW142" s="20" t="str">
        <f t="shared" si="358"/>
        <v/>
      </c>
      <c r="BX142" s="86" t="str">
        <f t="shared" si="358"/>
        <v/>
      </c>
      <c r="BY142" s="86" t="str">
        <f t="shared" si="426"/>
        <v/>
      </c>
      <c r="BZ142" s="86" t="str">
        <f t="shared" si="426"/>
        <v/>
      </c>
      <c r="CA142" s="86" t="str">
        <f t="shared" si="426"/>
        <v/>
      </c>
      <c r="CB142" s="86" t="str">
        <f t="shared" si="426"/>
        <v/>
      </c>
      <c r="CC142" s="86" t="str">
        <f t="shared" si="426"/>
        <v/>
      </c>
      <c r="CD142" s="86" t="str">
        <f t="shared" si="426"/>
        <v/>
      </c>
      <c r="CE142" s="20" t="str">
        <f t="shared" si="351"/>
        <v/>
      </c>
      <c r="CF142" s="14" t="str">
        <f t="shared" si="376"/>
        <v/>
      </c>
      <c r="CG142" s="14" t="str">
        <f t="shared" si="377"/>
        <v/>
      </c>
      <c r="CH142" s="8">
        <f t="shared" si="378"/>
        <v>0</v>
      </c>
      <c r="CI142" s="9" t="str">
        <f t="shared" si="379"/>
        <v/>
      </c>
      <c r="CJ142" s="9" t="str">
        <f t="shared" si="380"/>
        <v/>
      </c>
      <c r="CK142" s="9" t="str">
        <f t="shared" si="381"/>
        <v/>
      </c>
      <c r="CL142" s="9" t="str">
        <f t="shared" si="382"/>
        <v/>
      </c>
      <c r="CM142" s="9" t="str">
        <f t="shared" si="383"/>
        <v/>
      </c>
      <c r="CN142" s="9" t="str">
        <f t="shared" si="384"/>
        <v/>
      </c>
      <c r="CO142" s="9" t="str">
        <f t="shared" si="385"/>
        <v/>
      </c>
      <c r="CP142" s="9" t="str">
        <f t="shared" si="386"/>
        <v/>
      </c>
      <c r="CQ142" s="9" t="str">
        <f t="shared" si="387"/>
        <v/>
      </c>
      <c r="CR142" s="9" t="str">
        <f t="shared" si="388"/>
        <v/>
      </c>
      <c r="CS142" s="9" t="str">
        <f t="shared" si="389"/>
        <v/>
      </c>
      <c r="CT142" s="9" t="str">
        <f t="shared" si="390"/>
        <v/>
      </c>
      <c r="CU142" s="9" t="str">
        <f t="shared" si="391"/>
        <v/>
      </c>
      <c r="CV142" s="9" t="str">
        <f t="shared" si="392"/>
        <v/>
      </c>
      <c r="CW142" s="9" t="str">
        <f t="shared" si="393"/>
        <v/>
      </c>
      <c r="CX142" s="9" t="str">
        <f t="shared" si="394"/>
        <v/>
      </c>
      <c r="CY142" s="9" t="str">
        <f t="shared" si="395"/>
        <v/>
      </c>
      <c r="CZ142" s="9" t="str">
        <f t="shared" si="396"/>
        <v/>
      </c>
      <c r="DA142" s="9" t="str">
        <f t="shared" si="397"/>
        <v/>
      </c>
      <c r="DB142" s="9" t="str">
        <f t="shared" si="398"/>
        <v/>
      </c>
      <c r="DC142" s="9" t="str">
        <f t="shared" si="399"/>
        <v/>
      </c>
      <c r="DD142" s="2" t="str">
        <f t="shared" si="400"/>
        <v/>
      </c>
      <c r="DE142" s="2" t="str">
        <f t="shared" si="401"/>
        <v/>
      </c>
      <c r="DF142" s="2" t="str">
        <f t="shared" si="402"/>
        <v/>
      </c>
      <c r="DG142" s="2" t="str">
        <f t="shared" si="403"/>
        <v/>
      </c>
      <c r="DH142" s="2" t="str">
        <f t="shared" si="404"/>
        <v/>
      </c>
      <c r="DI142" s="2" t="str">
        <f t="shared" si="405"/>
        <v/>
      </c>
      <c r="DJ142" s="2" t="str">
        <f t="shared" si="406"/>
        <v/>
      </c>
      <c r="DK142" s="2" t="str">
        <f t="shared" si="407"/>
        <v/>
      </c>
      <c r="DL142" s="16" t="str">
        <f t="shared" si="408"/>
        <v/>
      </c>
      <c r="DM142" s="16" t="str">
        <f t="shared" si="409"/>
        <v/>
      </c>
      <c r="DN142" s="16" t="str">
        <f t="shared" si="410"/>
        <v/>
      </c>
      <c r="DO142" s="72" t="str">
        <f t="shared" si="411"/>
        <v/>
      </c>
      <c r="DP142" s="16" t="str">
        <f t="shared" si="412"/>
        <v/>
      </c>
      <c r="DQ142" s="16" t="str">
        <f t="shared" si="413"/>
        <v/>
      </c>
      <c r="DR142" s="2" t="str">
        <f t="shared" si="414"/>
        <v/>
      </c>
      <c r="DS142" s="2" t="str">
        <f t="shared" si="415"/>
        <v/>
      </c>
      <c r="DT142" s="2" t="str">
        <f t="shared" si="416"/>
        <v/>
      </c>
      <c r="DU142" s="2" t="str">
        <f t="shared" si="417"/>
        <v/>
      </c>
      <c r="DV142" s="15"/>
      <c r="DW142" s="17"/>
      <c r="DX142" s="17"/>
      <c r="DY142" s="47" t="str">
        <f t="shared" si="361"/>
        <v/>
      </c>
      <c r="DZ142" s="47" t="str">
        <f t="shared" si="361"/>
        <v/>
      </c>
      <c r="EA142" s="47" t="str">
        <f t="shared" si="361"/>
        <v/>
      </c>
      <c r="EB142" s="47" t="str">
        <f t="shared" si="361"/>
        <v/>
      </c>
      <c r="EC142" s="49" t="str">
        <f t="shared" si="361"/>
        <v/>
      </c>
      <c r="ED142" s="49" t="str">
        <f t="shared" si="361"/>
        <v/>
      </c>
      <c r="EE142" s="47" t="str">
        <f t="shared" si="361"/>
        <v/>
      </c>
      <c r="EF142" s="47" t="str">
        <f t="shared" si="361"/>
        <v/>
      </c>
      <c r="EG142" s="47" t="str">
        <f t="shared" si="361"/>
        <v/>
      </c>
      <c r="EH142" s="6">
        <f t="shared" si="234"/>
        <v>0</v>
      </c>
      <c r="EI142" s="6">
        <f t="shared" si="235"/>
        <v>0</v>
      </c>
      <c r="EJ142" s="2" t="str">
        <f t="shared" si="236"/>
        <v/>
      </c>
      <c r="EK142" s="2" t="str">
        <f t="shared" si="237"/>
        <v/>
      </c>
      <c r="EL142" s="2" t="str">
        <f t="shared" si="354"/>
        <v/>
      </c>
      <c r="EM142" s="2" t="str">
        <f t="shared" si="362"/>
        <v/>
      </c>
      <c r="EN142" s="2" t="str">
        <f t="shared" si="239"/>
        <v/>
      </c>
      <c r="EO142" s="2">
        <f t="shared" si="240"/>
        <v>0</v>
      </c>
      <c r="EP142" s="2">
        <f t="shared" si="418"/>
        <v>0</v>
      </c>
      <c r="EQ142" s="2"/>
      <c r="ER142" s="2"/>
      <c r="ES142" s="2"/>
      <c r="ET142" s="2"/>
      <c r="EU142" s="2"/>
      <c r="EV142" s="2"/>
      <c r="EW142" s="2">
        <f t="shared" si="241"/>
        <v>0</v>
      </c>
      <c r="EX142" s="2">
        <f t="shared" si="242"/>
        <v>0</v>
      </c>
      <c r="EY142" s="2">
        <f t="shared" si="419"/>
        <v>0</v>
      </c>
      <c r="EZ142" s="2">
        <f t="shared" si="243"/>
        <v>0</v>
      </c>
      <c r="FA142" s="2">
        <f t="shared" si="363"/>
        <v>0</v>
      </c>
      <c r="FB142" s="59"/>
      <c r="FC142" s="2">
        <f t="shared" si="245"/>
        <v>0</v>
      </c>
      <c r="FD142" s="2">
        <f t="shared" si="420"/>
        <v>0</v>
      </c>
      <c r="FE142" s="3">
        <f t="shared" si="352"/>
        <v>0</v>
      </c>
      <c r="FF142" s="3">
        <f t="shared" si="340"/>
        <v>0</v>
      </c>
      <c r="FG142" s="3">
        <f t="shared" si="341"/>
        <v>0</v>
      </c>
      <c r="FH142" s="3">
        <f t="shared" si="246"/>
        <v>0</v>
      </c>
      <c r="FI142" s="67">
        <f t="shared" si="364"/>
        <v>0</v>
      </c>
      <c r="FJ142" s="3">
        <f t="shared" si="365"/>
        <v>0</v>
      </c>
      <c r="FK142" s="3">
        <f t="shared" si="366"/>
        <v>0</v>
      </c>
      <c r="FL142" s="3">
        <f t="shared" si="342"/>
        <v>0</v>
      </c>
      <c r="FM142" s="3">
        <f t="shared" si="343"/>
        <v>0</v>
      </c>
      <c r="FN142" s="3">
        <f t="shared" si="421"/>
        <v>0</v>
      </c>
      <c r="FO142" s="2">
        <f t="shared" si="250"/>
        <v>0</v>
      </c>
      <c r="FP142" s="2">
        <f t="shared" si="251"/>
        <v>0</v>
      </c>
      <c r="FQ142" s="2">
        <f t="shared" si="422"/>
        <v>0</v>
      </c>
      <c r="FR142" s="6" t="str">
        <f>IF(A142=1,1,IF(DW142="","",COUNTA($DW$31:DW142)+1))</f>
        <v/>
      </c>
      <c r="FS142" s="6" t="str">
        <f t="shared" si="252"/>
        <v/>
      </c>
      <c r="FT142" s="43">
        <f t="shared" si="423"/>
        <v>0</v>
      </c>
      <c r="FU142" s="23">
        <f t="shared" si="424"/>
        <v>0</v>
      </c>
      <c r="FV142" s="21">
        <f t="shared" si="425"/>
        <v>0</v>
      </c>
    </row>
    <row r="143" spans="1:178">
      <c r="A143" s="4" t="str">
        <f t="shared" si="253"/>
        <v/>
      </c>
      <c r="B143" s="33"/>
      <c r="C143" s="33"/>
      <c r="D143" s="33"/>
      <c r="E143" s="33"/>
      <c r="F143" s="33"/>
      <c r="G143" s="11" t="str">
        <f t="shared" si="219"/>
        <v/>
      </c>
      <c r="H143" s="3" t="str">
        <f t="shared" si="254"/>
        <v/>
      </c>
      <c r="I143" s="3" t="str">
        <f t="shared" si="220"/>
        <v/>
      </c>
      <c r="J143" s="3" t="str">
        <f t="shared" si="255"/>
        <v/>
      </c>
      <c r="K143" s="3" t="str">
        <f t="shared" si="221"/>
        <v/>
      </c>
      <c r="L143" s="2" t="str">
        <f t="shared" si="222"/>
        <v/>
      </c>
      <c r="M143" s="8" t="str">
        <f t="shared" si="256"/>
        <v/>
      </c>
      <c r="N143" s="8" t="str">
        <f t="shared" si="223"/>
        <v/>
      </c>
      <c r="O143" s="8" t="str">
        <f t="shared" si="257"/>
        <v/>
      </c>
      <c r="P143" s="8" t="str">
        <f t="shared" si="224"/>
        <v/>
      </c>
      <c r="Q143" s="2" t="str">
        <f t="shared" si="225"/>
        <v/>
      </c>
      <c r="R143" s="3" t="str">
        <f t="shared" si="226"/>
        <v/>
      </c>
      <c r="S143" s="3" t="str">
        <f t="shared" si="227"/>
        <v/>
      </c>
      <c r="T143" s="3" t="str">
        <f t="shared" si="258"/>
        <v/>
      </c>
      <c r="U143" s="8" t="str">
        <f t="shared" si="228"/>
        <v/>
      </c>
      <c r="V143" s="2" t="str">
        <f t="shared" si="229"/>
        <v/>
      </c>
      <c r="W143" s="2" t="str">
        <f t="shared" si="230"/>
        <v/>
      </c>
      <c r="X143" s="2" t="str">
        <f t="shared" si="349"/>
        <v/>
      </c>
      <c r="Y143" s="2" t="str">
        <f t="shared" si="231"/>
        <v/>
      </c>
      <c r="Z143" s="46" t="str">
        <f t="shared" si="259"/>
        <v/>
      </c>
      <c r="AA143" s="46" t="str">
        <f t="shared" si="260"/>
        <v/>
      </c>
      <c r="AB143" s="47"/>
      <c r="AC143" s="46" t="str">
        <f t="shared" si="261"/>
        <v/>
      </c>
      <c r="AD143" s="47" t="str">
        <f t="shared" si="262"/>
        <v/>
      </c>
      <c r="AE143" s="48" t="str">
        <f t="shared" si="263"/>
        <v/>
      </c>
      <c r="AF143" s="49" t="str">
        <f t="shared" si="353"/>
        <v/>
      </c>
      <c r="AG143" s="49" t="str">
        <f t="shared" si="353"/>
        <v/>
      </c>
      <c r="AH143" s="49" t="str">
        <f t="shared" si="353"/>
        <v/>
      </c>
      <c r="AI143" s="47" t="str">
        <f t="shared" si="353"/>
        <v/>
      </c>
      <c r="AJ143" s="47" t="str">
        <f t="shared" si="353"/>
        <v/>
      </c>
      <c r="AK143" s="46" t="str">
        <f t="shared" si="357"/>
        <v/>
      </c>
      <c r="AL143" s="47"/>
      <c r="AM143" s="53" t="str">
        <f t="shared" si="264"/>
        <v/>
      </c>
      <c r="AN143" s="50" t="str">
        <f t="shared" si="265"/>
        <v/>
      </c>
      <c r="AO143" s="51"/>
      <c r="AP143" s="52" t="str">
        <f t="shared" si="367"/>
        <v/>
      </c>
      <c r="AQ143" s="52" t="str">
        <f t="shared" si="368"/>
        <v/>
      </c>
      <c r="AR143" s="47">
        <f t="shared" si="268"/>
        <v>0</v>
      </c>
      <c r="AS143" s="53" t="str">
        <f t="shared" si="269"/>
        <v/>
      </c>
      <c r="AT143" s="52" t="str">
        <f t="shared" si="270"/>
        <v/>
      </c>
      <c r="AU143" s="9" t="str">
        <f t="shared" si="369"/>
        <v/>
      </c>
      <c r="AV143" s="9" t="str">
        <f t="shared" si="272"/>
        <v/>
      </c>
      <c r="AW143" s="12" t="str">
        <f t="shared" si="273"/>
        <v/>
      </c>
      <c r="AX143" s="9" t="str">
        <f t="shared" si="274"/>
        <v/>
      </c>
      <c r="AY143" s="12" t="str">
        <f t="shared" si="275"/>
        <v/>
      </c>
      <c r="AZ143" s="10" t="str">
        <f t="shared" si="276"/>
        <v/>
      </c>
      <c r="BA143" s="10" t="str">
        <f t="shared" si="277"/>
        <v/>
      </c>
      <c r="BB143" s="10" t="str">
        <f t="shared" si="278"/>
        <v/>
      </c>
      <c r="BC143" s="10" t="str">
        <f t="shared" si="279"/>
        <v/>
      </c>
      <c r="BD143" s="10" t="str">
        <f t="shared" si="280"/>
        <v/>
      </c>
      <c r="BE143" s="12" t="str">
        <f t="shared" si="281"/>
        <v/>
      </c>
      <c r="BF143" s="9" t="str">
        <f t="shared" si="282"/>
        <v/>
      </c>
      <c r="BG143" s="9" t="str">
        <f t="shared" si="283"/>
        <v/>
      </c>
      <c r="BH143" s="7" t="str">
        <f t="shared" si="284"/>
        <v/>
      </c>
      <c r="BI143" s="7" t="str">
        <f t="shared" si="285"/>
        <v/>
      </c>
      <c r="BJ143" s="12" t="str">
        <f t="shared" si="286"/>
        <v/>
      </c>
      <c r="BK143" s="80" t="str">
        <f t="shared" si="287"/>
        <v/>
      </c>
      <c r="BL143" s="7" t="str">
        <f t="shared" si="288"/>
        <v/>
      </c>
      <c r="BM143" s="7" t="str">
        <f t="shared" si="350"/>
        <v/>
      </c>
      <c r="BN143" s="12" t="str">
        <f t="shared" si="370"/>
        <v/>
      </c>
      <c r="BO143" s="9" t="str">
        <f t="shared" si="371"/>
        <v/>
      </c>
      <c r="BP143" s="2" t="str">
        <f t="shared" si="372"/>
        <v/>
      </c>
      <c r="BQ143" s="2" t="str">
        <f t="shared" si="373"/>
        <v/>
      </c>
      <c r="BR143" s="20" t="str">
        <f t="shared" si="358"/>
        <v/>
      </c>
      <c r="BS143" s="20" t="str">
        <f t="shared" si="358"/>
        <v/>
      </c>
      <c r="BT143" s="20" t="str">
        <f t="shared" si="358"/>
        <v/>
      </c>
      <c r="BU143" s="86" t="str">
        <f t="shared" si="374"/>
        <v/>
      </c>
      <c r="BV143" s="86" t="str">
        <f t="shared" si="375"/>
        <v/>
      </c>
      <c r="BW143" s="20" t="str">
        <f t="shared" si="358"/>
        <v/>
      </c>
      <c r="BX143" s="86" t="str">
        <f t="shared" si="358"/>
        <v/>
      </c>
      <c r="BY143" s="86" t="str">
        <f t="shared" si="426"/>
        <v/>
      </c>
      <c r="BZ143" s="86" t="str">
        <f t="shared" si="426"/>
        <v/>
      </c>
      <c r="CA143" s="86" t="str">
        <f t="shared" si="426"/>
        <v/>
      </c>
      <c r="CB143" s="86" t="str">
        <f t="shared" si="426"/>
        <v/>
      </c>
      <c r="CC143" s="86" t="str">
        <f t="shared" si="426"/>
        <v/>
      </c>
      <c r="CD143" s="86" t="str">
        <f t="shared" si="426"/>
        <v/>
      </c>
      <c r="CE143" s="20" t="str">
        <f t="shared" si="351"/>
        <v/>
      </c>
      <c r="CF143" s="14" t="str">
        <f t="shared" si="376"/>
        <v/>
      </c>
      <c r="CG143" s="14" t="str">
        <f t="shared" si="377"/>
        <v/>
      </c>
      <c r="CH143" s="8">
        <f t="shared" si="378"/>
        <v>0</v>
      </c>
      <c r="CI143" s="9" t="str">
        <f t="shared" si="379"/>
        <v/>
      </c>
      <c r="CJ143" s="9" t="str">
        <f t="shared" si="380"/>
        <v/>
      </c>
      <c r="CK143" s="9" t="str">
        <f t="shared" si="381"/>
        <v/>
      </c>
      <c r="CL143" s="9" t="str">
        <f t="shared" si="382"/>
        <v/>
      </c>
      <c r="CM143" s="9" t="str">
        <f t="shared" si="383"/>
        <v/>
      </c>
      <c r="CN143" s="9" t="str">
        <f t="shared" si="384"/>
        <v/>
      </c>
      <c r="CO143" s="9" t="str">
        <f t="shared" si="385"/>
        <v/>
      </c>
      <c r="CP143" s="9" t="str">
        <f t="shared" si="386"/>
        <v/>
      </c>
      <c r="CQ143" s="9" t="str">
        <f t="shared" si="387"/>
        <v/>
      </c>
      <c r="CR143" s="9" t="str">
        <f t="shared" si="388"/>
        <v/>
      </c>
      <c r="CS143" s="9" t="str">
        <f t="shared" si="389"/>
        <v/>
      </c>
      <c r="CT143" s="9" t="str">
        <f t="shared" si="390"/>
        <v/>
      </c>
      <c r="CU143" s="9" t="str">
        <f t="shared" si="391"/>
        <v/>
      </c>
      <c r="CV143" s="9" t="str">
        <f t="shared" si="392"/>
        <v/>
      </c>
      <c r="CW143" s="9" t="str">
        <f t="shared" si="393"/>
        <v/>
      </c>
      <c r="CX143" s="9" t="str">
        <f t="shared" si="394"/>
        <v/>
      </c>
      <c r="CY143" s="9" t="str">
        <f t="shared" si="395"/>
        <v/>
      </c>
      <c r="CZ143" s="9" t="str">
        <f t="shared" si="396"/>
        <v/>
      </c>
      <c r="DA143" s="9" t="str">
        <f t="shared" si="397"/>
        <v/>
      </c>
      <c r="DB143" s="9" t="str">
        <f t="shared" si="398"/>
        <v/>
      </c>
      <c r="DC143" s="9" t="str">
        <f t="shared" si="399"/>
        <v/>
      </c>
      <c r="DD143" s="2" t="str">
        <f t="shared" si="400"/>
        <v/>
      </c>
      <c r="DE143" s="2" t="str">
        <f t="shared" si="401"/>
        <v/>
      </c>
      <c r="DF143" s="2" t="str">
        <f t="shared" si="402"/>
        <v/>
      </c>
      <c r="DG143" s="2" t="str">
        <f t="shared" si="403"/>
        <v/>
      </c>
      <c r="DH143" s="2" t="str">
        <f t="shared" si="404"/>
        <v/>
      </c>
      <c r="DI143" s="2" t="str">
        <f t="shared" si="405"/>
        <v/>
      </c>
      <c r="DJ143" s="2" t="str">
        <f t="shared" si="406"/>
        <v/>
      </c>
      <c r="DK143" s="2" t="str">
        <f t="shared" si="407"/>
        <v/>
      </c>
      <c r="DL143" s="16" t="str">
        <f t="shared" si="408"/>
        <v/>
      </c>
      <c r="DM143" s="16" t="str">
        <f t="shared" si="409"/>
        <v/>
      </c>
      <c r="DN143" s="16" t="str">
        <f t="shared" si="410"/>
        <v/>
      </c>
      <c r="DO143" s="72" t="str">
        <f t="shared" si="411"/>
        <v/>
      </c>
      <c r="DP143" s="16" t="str">
        <f t="shared" si="412"/>
        <v/>
      </c>
      <c r="DQ143" s="16" t="str">
        <f t="shared" si="413"/>
        <v/>
      </c>
      <c r="DR143" s="2" t="str">
        <f t="shared" si="414"/>
        <v/>
      </c>
      <c r="DS143" s="2" t="str">
        <f t="shared" si="415"/>
        <v/>
      </c>
      <c r="DT143" s="2" t="str">
        <f t="shared" si="416"/>
        <v/>
      </c>
      <c r="DU143" s="2" t="str">
        <f t="shared" si="417"/>
        <v/>
      </c>
      <c r="DV143" s="15"/>
      <c r="DW143" s="17"/>
      <c r="DX143" s="17"/>
      <c r="DY143" s="47" t="str">
        <f t="shared" si="361"/>
        <v/>
      </c>
      <c r="DZ143" s="47" t="str">
        <f t="shared" si="361"/>
        <v/>
      </c>
      <c r="EA143" s="47" t="str">
        <f t="shared" si="361"/>
        <v/>
      </c>
      <c r="EB143" s="47" t="str">
        <f t="shared" si="361"/>
        <v/>
      </c>
      <c r="EC143" s="49" t="str">
        <f t="shared" si="361"/>
        <v/>
      </c>
      <c r="ED143" s="49" t="str">
        <f t="shared" si="361"/>
        <v/>
      </c>
      <c r="EE143" s="47" t="str">
        <f t="shared" si="361"/>
        <v/>
      </c>
      <c r="EF143" s="47" t="str">
        <f t="shared" si="361"/>
        <v/>
      </c>
      <c r="EG143" s="47" t="str">
        <f t="shared" si="361"/>
        <v/>
      </c>
      <c r="EH143" s="6">
        <f t="shared" si="234"/>
        <v>0</v>
      </c>
      <c r="EI143" s="6">
        <f t="shared" si="235"/>
        <v>0</v>
      </c>
      <c r="EJ143" s="2" t="str">
        <f t="shared" si="236"/>
        <v/>
      </c>
      <c r="EK143" s="2" t="str">
        <f t="shared" si="237"/>
        <v/>
      </c>
      <c r="EL143" s="2" t="str">
        <f t="shared" si="354"/>
        <v/>
      </c>
      <c r="EM143" s="2" t="str">
        <f t="shared" si="362"/>
        <v/>
      </c>
      <c r="EN143" s="2" t="str">
        <f t="shared" si="239"/>
        <v/>
      </c>
      <c r="EO143" s="2">
        <f t="shared" si="240"/>
        <v>0</v>
      </c>
      <c r="EP143" s="2">
        <f t="shared" si="418"/>
        <v>0</v>
      </c>
      <c r="EQ143" s="2"/>
      <c r="ER143" s="2"/>
      <c r="ES143" s="2"/>
      <c r="ET143" s="2"/>
      <c r="EU143" s="2"/>
      <c r="EV143" s="2"/>
      <c r="EW143" s="2">
        <f t="shared" si="241"/>
        <v>0</v>
      </c>
      <c r="EX143" s="2">
        <f t="shared" si="242"/>
        <v>0</v>
      </c>
      <c r="EY143" s="2">
        <f t="shared" si="419"/>
        <v>0</v>
      </c>
      <c r="EZ143" s="2">
        <f t="shared" si="243"/>
        <v>0</v>
      </c>
      <c r="FA143" s="2">
        <f t="shared" si="363"/>
        <v>0</v>
      </c>
      <c r="FB143" s="59"/>
      <c r="FC143" s="2">
        <f t="shared" si="245"/>
        <v>0</v>
      </c>
      <c r="FD143" s="2">
        <f t="shared" si="420"/>
        <v>0</v>
      </c>
      <c r="FE143" s="3">
        <f t="shared" si="352"/>
        <v>0</v>
      </c>
      <c r="FF143" s="3">
        <f t="shared" si="340"/>
        <v>0</v>
      </c>
      <c r="FG143" s="3">
        <f t="shared" si="341"/>
        <v>0</v>
      </c>
      <c r="FH143" s="3">
        <f t="shared" si="246"/>
        <v>0</v>
      </c>
      <c r="FI143" s="67">
        <f t="shared" si="364"/>
        <v>0</v>
      </c>
      <c r="FJ143" s="3">
        <f t="shared" si="365"/>
        <v>0</v>
      </c>
      <c r="FK143" s="3">
        <f t="shared" si="366"/>
        <v>0</v>
      </c>
      <c r="FL143" s="3">
        <f t="shared" si="342"/>
        <v>0</v>
      </c>
      <c r="FM143" s="3">
        <f t="shared" si="343"/>
        <v>0</v>
      </c>
      <c r="FN143" s="3">
        <f t="shared" si="421"/>
        <v>0</v>
      </c>
      <c r="FO143" s="2">
        <f t="shared" si="250"/>
        <v>0</v>
      </c>
      <c r="FP143" s="2">
        <f t="shared" si="251"/>
        <v>0</v>
      </c>
      <c r="FQ143" s="2">
        <f t="shared" si="422"/>
        <v>0</v>
      </c>
      <c r="FR143" s="6" t="str">
        <f>IF(A143=1,1,IF(DW143="","",COUNTA($DW$31:DW143)+1))</f>
        <v/>
      </c>
      <c r="FS143" s="6" t="str">
        <f t="shared" si="252"/>
        <v/>
      </c>
      <c r="FT143" s="43">
        <f t="shared" si="423"/>
        <v>0</v>
      </c>
      <c r="FU143" s="23">
        <f t="shared" si="424"/>
        <v>0</v>
      </c>
      <c r="FV143" s="21">
        <f t="shared" si="425"/>
        <v>0</v>
      </c>
    </row>
    <row r="144" spans="1:178">
      <c r="A144" s="4" t="str">
        <f t="shared" si="253"/>
        <v/>
      </c>
      <c r="B144" s="33"/>
      <c r="C144" s="33"/>
      <c r="D144" s="33"/>
      <c r="E144" s="33"/>
      <c r="F144" s="33"/>
      <c r="G144" s="11" t="str">
        <f t="shared" si="219"/>
        <v/>
      </c>
      <c r="H144" s="3" t="str">
        <f t="shared" si="254"/>
        <v/>
      </c>
      <c r="I144" s="3" t="str">
        <f t="shared" si="220"/>
        <v/>
      </c>
      <c r="J144" s="3" t="str">
        <f t="shared" si="255"/>
        <v/>
      </c>
      <c r="K144" s="3" t="str">
        <f t="shared" si="221"/>
        <v/>
      </c>
      <c r="L144" s="2" t="str">
        <f t="shared" si="222"/>
        <v/>
      </c>
      <c r="M144" s="8" t="str">
        <f t="shared" si="256"/>
        <v/>
      </c>
      <c r="N144" s="8" t="str">
        <f t="shared" si="223"/>
        <v/>
      </c>
      <c r="O144" s="8" t="str">
        <f t="shared" si="257"/>
        <v/>
      </c>
      <c r="P144" s="8" t="str">
        <f t="shared" si="224"/>
        <v/>
      </c>
      <c r="Q144" s="2" t="str">
        <f t="shared" si="225"/>
        <v/>
      </c>
      <c r="R144" s="3" t="str">
        <f t="shared" si="226"/>
        <v/>
      </c>
      <c r="S144" s="3" t="str">
        <f t="shared" si="227"/>
        <v/>
      </c>
      <c r="T144" s="3" t="str">
        <f t="shared" si="258"/>
        <v/>
      </c>
      <c r="U144" s="8" t="str">
        <f t="shared" si="228"/>
        <v/>
      </c>
      <c r="V144" s="2" t="str">
        <f t="shared" si="229"/>
        <v/>
      </c>
      <c r="W144" s="2" t="str">
        <f t="shared" si="230"/>
        <v/>
      </c>
      <c r="X144" s="2" t="str">
        <f t="shared" si="349"/>
        <v/>
      </c>
      <c r="Y144" s="2" t="str">
        <f t="shared" si="231"/>
        <v/>
      </c>
      <c r="Z144" s="46" t="str">
        <f t="shared" si="259"/>
        <v/>
      </c>
      <c r="AA144" s="46" t="str">
        <f t="shared" si="260"/>
        <v/>
      </c>
      <c r="AB144" s="47"/>
      <c r="AC144" s="46" t="str">
        <f t="shared" si="261"/>
        <v/>
      </c>
      <c r="AD144" s="47" t="str">
        <f t="shared" si="262"/>
        <v/>
      </c>
      <c r="AE144" s="48" t="str">
        <f t="shared" si="263"/>
        <v/>
      </c>
      <c r="AF144" s="49" t="str">
        <f t="shared" si="353"/>
        <v/>
      </c>
      <c r="AG144" s="49" t="str">
        <f t="shared" si="353"/>
        <v/>
      </c>
      <c r="AH144" s="49" t="str">
        <f t="shared" si="353"/>
        <v/>
      </c>
      <c r="AI144" s="47" t="str">
        <f t="shared" si="353"/>
        <v/>
      </c>
      <c r="AJ144" s="47" t="str">
        <f t="shared" si="353"/>
        <v/>
      </c>
      <c r="AK144" s="46" t="str">
        <f t="shared" si="357"/>
        <v/>
      </c>
      <c r="AL144" s="47"/>
      <c r="AM144" s="53" t="str">
        <f t="shared" si="264"/>
        <v/>
      </c>
      <c r="AN144" s="50" t="str">
        <f t="shared" si="265"/>
        <v/>
      </c>
      <c r="AO144" s="51"/>
      <c r="AP144" s="52" t="str">
        <f t="shared" si="367"/>
        <v/>
      </c>
      <c r="AQ144" s="52" t="str">
        <f t="shared" si="368"/>
        <v/>
      </c>
      <c r="AR144" s="47">
        <f t="shared" si="268"/>
        <v>0</v>
      </c>
      <c r="AS144" s="53" t="str">
        <f t="shared" si="269"/>
        <v/>
      </c>
      <c r="AT144" s="52" t="str">
        <f t="shared" si="270"/>
        <v/>
      </c>
      <c r="AU144" s="9" t="str">
        <f t="shared" si="369"/>
        <v/>
      </c>
      <c r="AV144" s="9" t="str">
        <f t="shared" si="272"/>
        <v/>
      </c>
      <c r="AW144" s="12" t="str">
        <f t="shared" si="273"/>
        <v/>
      </c>
      <c r="AX144" s="9" t="str">
        <f t="shared" si="274"/>
        <v/>
      </c>
      <c r="AY144" s="12" t="str">
        <f t="shared" si="275"/>
        <v/>
      </c>
      <c r="AZ144" s="10" t="str">
        <f t="shared" si="276"/>
        <v/>
      </c>
      <c r="BA144" s="10" t="str">
        <f t="shared" si="277"/>
        <v/>
      </c>
      <c r="BB144" s="10" t="str">
        <f t="shared" si="278"/>
        <v/>
      </c>
      <c r="BC144" s="10" t="str">
        <f t="shared" si="279"/>
        <v/>
      </c>
      <c r="BD144" s="10" t="str">
        <f t="shared" si="280"/>
        <v/>
      </c>
      <c r="BE144" s="12" t="str">
        <f t="shared" si="281"/>
        <v/>
      </c>
      <c r="BF144" s="9" t="str">
        <f t="shared" si="282"/>
        <v/>
      </c>
      <c r="BG144" s="9" t="str">
        <f t="shared" si="283"/>
        <v/>
      </c>
      <c r="BH144" s="7" t="str">
        <f t="shared" si="284"/>
        <v/>
      </c>
      <c r="BI144" s="7" t="str">
        <f t="shared" si="285"/>
        <v/>
      </c>
      <c r="BJ144" s="12" t="str">
        <f t="shared" si="286"/>
        <v/>
      </c>
      <c r="BK144" s="80" t="str">
        <f t="shared" si="287"/>
        <v/>
      </c>
      <c r="BL144" s="7" t="str">
        <f t="shared" si="288"/>
        <v/>
      </c>
      <c r="BM144" s="7" t="str">
        <f t="shared" si="350"/>
        <v/>
      </c>
      <c r="BN144" s="12" t="str">
        <f t="shared" si="370"/>
        <v/>
      </c>
      <c r="BO144" s="9" t="str">
        <f t="shared" si="371"/>
        <v/>
      </c>
      <c r="BP144" s="2" t="str">
        <f t="shared" si="372"/>
        <v/>
      </c>
      <c r="BQ144" s="2" t="str">
        <f t="shared" si="373"/>
        <v/>
      </c>
      <c r="BR144" s="20" t="str">
        <f t="shared" si="358"/>
        <v/>
      </c>
      <c r="BS144" s="20" t="str">
        <f t="shared" si="358"/>
        <v/>
      </c>
      <c r="BT144" s="20" t="str">
        <f t="shared" si="358"/>
        <v/>
      </c>
      <c r="BU144" s="86" t="str">
        <f t="shared" si="374"/>
        <v/>
      </c>
      <c r="BV144" s="86" t="str">
        <f t="shared" si="375"/>
        <v/>
      </c>
      <c r="BW144" s="20" t="str">
        <f t="shared" si="358"/>
        <v/>
      </c>
      <c r="BX144" s="86" t="str">
        <f t="shared" si="358"/>
        <v/>
      </c>
      <c r="BY144" s="86" t="str">
        <f t="shared" si="426"/>
        <v/>
      </c>
      <c r="BZ144" s="86" t="str">
        <f t="shared" si="426"/>
        <v/>
      </c>
      <c r="CA144" s="86" t="str">
        <f t="shared" si="426"/>
        <v/>
      </c>
      <c r="CB144" s="86" t="str">
        <f t="shared" si="426"/>
        <v/>
      </c>
      <c r="CC144" s="86" t="str">
        <f t="shared" si="426"/>
        <v/>
      </c>
      <c r="CD144" s="86" t="str">
        <f t="shared" si="426"/>
        <v/>
      </c>
      <c r="CE144" s="20" t="str">
        <f t="shared" si="351"/>
        <v/>
      </c>
      <c r="CF144" s="14" t="str">
        <f t="shared" si="376"/>
        <v/>
      </c>
      <c r="CG144" s="14" t="str">
        <f t="shared" si="377"/>
        <v/>
      </c>
      <c r="CH144" s="8">
        <f t="shared" si="378"/>
        <v>0</v>
      </c>
      <c r="CI144" s="9" t="str">
        <f t="shared" si="379"/>
        <v/>
      </c>
      <c r="CJ144" s="9" t="str">
        <f t="shared" si="380"/>
        <v/>
      </c>
      <c r="CK144" s="9" t="str">
        <f t="shared" si="381"/>
        <v/>
      </c>
      <c r="CL144" s="9" t="str">
        <f t="shared" si="382"/>
        <v/>
      </c>
      <c r="CM144" s="9" t="str">
        <f t="shared" si="383"/>
        <v/>
      </c>
      <c r="CN144" s="9" t="str">
        <f t="shared" si="384"/>
        <v/>
      </c>
      <c r="CO144" s="9" t="str">
        <f t="shared" si="385"/>
        <v/>
      </c>
      <c r="CP144" s="9" t="str">
        <f t="shared" si="386"/>
        <v/>
      </c>
      <c r="CQ144" s="9" t="str">
        <f t="shared" si="387"/>
        <v/>
      </c>
      <c r="CR144" s="9" t="str">
        <f t="shared" si="388"/>
        <v/>
      </c>
      <c r="CS144" s="9" t="str">
        <f t="shared" si="389"/>
        <v/>
      </c>
      <c r="CT144" s="9" t="str">
        <f t="shared" si="390"/>
        <v/>
      </c>
      <c r="CU144" s="9" t="str">
        <f t="shared" si="391"/>
        <v/>
      </c>
      <c r="CV144" s="9" t="str">
        <f t="shared" si="392"/>
        <v/>
      </c>
      <c r="CW144" s="9" t="str">
        <f t="shared" si="393"/>
        <v/>
      </c>
      <c r="CX144" s="9" t="str">
        <f t="shared" si="394"/>
        <v/>
      </c>
      <c r="CY144" s="9" t="str">
        <f t="shared" si="395"/>
        <v/>
      </c>
      <c r="CZ144" s="9" t="str">
        <f t="shared" si="396"/>
        <v/>
      </c>
      <c r="DA144" s="9" t="str">
        <f t="shared" si="397"/>
        <v/>
      </c>
      <c r="DB144" s="9" t="str">
        <f t="shared" si="398"/>
        <v/>
      </c>
      <c r="DC144" s="9" t="str">
        <f t="shared" si="399"/>
        <v/>
      </c>
      <c r="DD144" s="2" t="str">
        <f t="shared" si="400"/>
        <v/>
      </c>
      <c r="DE144" s="2" t="str">
        <f t="shared" si="401"/>
        <v/>
      </c>
      <c r="DF144" s="2" t="str">
        <f t="shared" si="402"/>
        <v/>
      </c>
      <c r="DG144" s="2" t="str">
        <f t="shared" si="403"/>
        <v/>
      </c>
      <c r="DH144" s="2" t="str">
        <f t="shared" si="404"/>
        <v/>
      </c>
      <c r="DI144" s="2" t="str">
        <f t="shared" si="405"/>
        <v/>
      </c>
      <c r="DJ144" s="2" t="str">
        <f t="shared" si="406"/>
        <v/>
      </c>
      <c r="DK144" s="2" t="str">
        <f t="shared" si="407"/>
        <v/>
      </c>
      <c r="DL144" s="16" t="str">
        <f t="shared" si="408"/>
        <v/>
      </c>
      <c r="DM144" s="16" t="str">
        <f t="shared" si="409"/>
        <v/>
      </c>
      <c r="DN144" s="16" t="str">
        <f t="shared" si="410"/>
        <v/>
      </c>
      <c r="DO144" s="72" t="str">
        <f t="shared" si="411"/>
        <v/>
      </c>
      <c r="DP144" s="16" t="str">
        <f t="shared" si="412"/>
        <v/>
      </c>
      <c r="DQ144" s="16" t="str">
        <f t="shared" si="413"/>
        <v/>
      </c>
      <c r="DR144" s="2" t="str">
        <f t="shared" si="414"/>
        <v/>
      </c>
      <c r="DS144" s="2" t="str">
        <f t="shared" si="415"/>
        <v/>
      </c>
      <c r="DT144" s="2" t="str">
        <f t="shared" si="416"/>
        <v/>
      </c>
      <c r="DU144" s="2" t="str">
        <f t="shared" si="417"/>
        <v/>
      </c>
      <c r="DV144" s="15"/>
      <c r="DW144" s="17"/>
      <c r="DX144" s="17"/>
      <c r="DY144" s="47" t="str">
        <f t="shared" si="361"/>
        <v/>
      </c>
      <c r="DZ144" s="47" t="str">
        <f t="shared" si="361"/>
        <v/>
      </c>
      <c r="EA144" s="47" t="str">
        <f t="shared" si="361"/>
        <v/>
      </c>
      <c r="EB144" s="47" t="str">
        <f t="shared" si="361"/>
        <v/>
      </c>
      <c r="EC144" s="49" t="str">
        <f t="shared" si="361"/>
        <v/>
      </c>
      <c r="ED144" s="49" t="str">
        <f t="shared" si="361"/>
        <v/>
      </c>
      <c r="EE144" s="47" t="str">
        <f t="shared" si="361"/>
        <v/>
      </c>
      <c r="EF144" s="47" t="str">
        <f t="shared" si="361"/>
        <v/>
      </c>
      <c r="EG144" s="47" t="str">
        <f t="shared" si="361"/>
        <v/>
      </c>
      <c r="EH144" s="6">
        <f t="shared" si="234"/>
        <v>0</v>
      </c>
      <c r="EI144" s="6">
        <f t="shared" si="235"/>
        <v>0</v>
      </c>
      <c r="EJ144" s="2" t="str">
        <f t="shared" si="236"/>
        <v/>
      </c>
      <c r="EK144" s="2" t="str">
        <f t="shared" si="237"/>
        <v/>
      </c>
      <c r="EL144" s="2" t="str">
        <f t="shared" si="354"/>
        <v/>
      </c>
      <c r="EM144" s="2" t="str">
        <f t="shared" si="362"/>
        <v/>
      </c>
      <c r="EN144" s="2" t="str">
        <f t="shared" si="239"/>
        <v/>
      </c>
      <c r="EO144" s="2">
        <f t="shared" si="240"/>
        <v>0</v>
      </c>
      <c r="EP144" s="2">
        <f t="shared" si="418"/>
        <v>0</v>
      </c>
      <c r="EQ144" s="2"/>
      <c r="ER144" s="2"/>
      <c r="ES144" s="2"/>
      <c r="ET144" s="2"/>
      <c r="EU144" s="2"/>
      <c r="EV144" s="2"/>
      <c r="EW144" s="2">
        <f t="shared" si="241"/>
        <v>0</v>
      </c>
      <c r="EX144" s="2">
        <f t="shared" si="242"/>
        <v>0</v>
      </c>
      <c r="EY144" s="2">
        <f t="shared" si="419"/>
        <v>0</v>
      </c>
      <c r="EZ144" s="2">
        <f t="shared" si="243"/>
        <v>0</v>
      </c>
      <c r="FA144" s="2">
        <f t="shared" si="363"/>
        <v>0</v>
      </c>
      <c r="FB144" s="59"/>
      <c r="FC144" s="2">
        <f t="shared" si="245"/>
        <v>0</v>
      </c>
      <c r="FD144" s="2">
        <f t="shared" si="420"/>
        <v>0</v>
      </c>
      <c r="FE144" s="3">
        <f t="shared" si="352"/>
        <v>0</v>
      </c>
      <c r="FF144" s="3">
        <f t="shared" si="340"/>
        <v>0</v>
      </c>
      <c r="FG144" s="3">
        <f t="shared" si="341"/>
        <v>0</v>
      </c>
      <c r="FH144" s="3">
        <f t="shared" si="246"/>
        <v>0</v>
      </c>
      <c r="FI144" s="67">
        <f t="shared" si="364"/>
        <v>0</v>
      </c>
      <c r="FJ144" s="3">
        <f t="shared" si="365"/>
        <v>0</v>
      </c>
      <c r="FK144" s="3">
        <f t="shared" si="366"/>
        <v>0</v>
      </c>
      <c r="FL144" s="3">
        <f t="shared" si="342"/>
        <v>0</v>
      </c>
      <c r="FM144" s="3">
        <f t="shared" si="343"/>
        <v>0</v>
      </c>
      <c r="FN144" s="3">
        <f t="shared" si="421"/>
        <v>0</v>
      </c>
      <c r="FO144" s="2">
        <f t="shared" si="250"/>
        <v>0</v>
      </c>
      <c r="FP144" s="2">
        <f t="shared" si="251"/>
        <v>0</v>
      </c>
      <c r="FQ144" s="2">
        <f t="shared" si="422"/>
        <v>0</v>
      </c>
      <c r="FR144" s="6" t="str">
        <f>IF(A144=1,1,IF(DW144="","",COUNTA($DW$31:DW144)+1))</f>
        <v/>
      </c>
      <c r="FS144" s="6" t="str">
        <f t="shared" si="252"/>
        <v/>
      </c>
      <c r="FT144" s="43">
        <f t="shared" si="423"/>
        <v>0</v>
      </c>
      <c r="FU144" s="23">
        <f t="shared" si="424"/>
        <v>0</v>
      </c>
      <c r="FV144" s="21">
        <f t="shared" si="425"/>
        <v>0</v>
      </c>
    </row>
    <row r="145" spans="1:178">
      <c r="A145" s="4" t="str">
        <f t="shared" si="253"/>
        <v/>
      </c>
      <c r="B145" s="33"/>
      <c r="C145" s="33"/>
      <c r="D145" s="33"/>
      <c r="E145" s="33"/>
      <c r="F145" s="33"/>
      <c r="G145" s="11" t="str">
        <f t="shared" si="219"/>
        <v/>
      </c>
      <c r="H145" s="3" t="str">
        <f t="shared" si="254"/>
        <v/>
      </c>
      <c r="I145" s="3" t="str">
        <f t="shared" si="220"/>
        <v/>
      </c>
      <c r="J145" s="3" t="str">
        <f t="shared" si="255"/>
        <v/>
      </c>
      <c r="K145" s="3" t="str">
        <f t="shared" si="221"/>
        <v/>
      </c>
      <c r="L145" s="2" t="str">
        <f t="shared" si="222"/>
        <v/>
      </c>
      <c r="M145" s="8" t="str">
        <f t="shared" si="256"/>
        <v/>
      </c>
      <c r="N145" s="8" t="str">
        <f t="shared" si="223"/>
        <v/>
      </c>
      <c r="O145" s="8" t="str">
        <f t="shared" si="257"/>
        <v/>
      </c>
      <c r="P145" s="8" t="str">
        <f t="shared" si="224"/>
        <v/>
      </c>
      <c r="Q145" s="2" t="str">
        <f t="shared" si="225"/>
        <v/>
      </c>
      <c r="R145" s="3" t="str">
        <f t="shared" si="226"/>
        <v/>
      </c>
      <c r="S145" s="3" t="str">
        <f t="shared" si="227"/>
        <v/>
      </c>
      <c r="T145" s="3" t="str">
        <f t="shared" si="258"/>
        <v/>
      </c>
      <c r="U145" s="8" t="str">
        <f t="shared" si="228"/>
        <v/>
      </c>
      <c r="V145" s="2" t="str">
        <f t="shared" si="229"/>
        <v/>
      </c>
      <c r="W145" s="2" t="str">
        <f t="shared" si="230"/>
        <v/>
      </c>
      <c r="X145" s="2" t="str">
        <f t="shared" si="349"/>
        <v/>
      </c>
      <c r="Y145" s="2" t="str">
        <f t="shared" si="231"/>
        <v/>
      </c>
      <c r="Z145" s="46" t="str">
        <f t="shared" si="259"/>
        <v/>
      </c>
      <c r="AA145" s="46" t="str">
        <f t="shared" si="260"/>
        <v/>
      </c>
      <c r="AB145" s="47"/>
      <c r="AC145" s="46" t="str">
        <f t="shared" si="261"/>
        <v/>
      </c>
      <c r="AD145" s="47" t="str">
        <f t="shared" si="262"/>
        <v/>
      </c>
      <c r="AE145" s="48" t="str">
        <f t="shared" si="263"/>
        <v/>
      </c>
      <c r="AF145" s="49" t="str">
        <f t="shared" si="353"/>
        <v/>
      </c>
      <c r="AG145" s="49" t="str">
        <f t="shared" si="353"/>
        <v/>
      </c>
      <c r="AH145" s="49" t="str">
        <f t="shared" si="353"/>
        <v/>
      </c>
      <c r="AI145" s="47" t="str">
        <f t="shared" si="353"/>
        <v/>
      </c>
      <c r="AJ145" s="47" t="str">
        <f t="shared" si="353"/>
        <v/>
      </c>
      <c r="AK145" s="46" t="str">
        <f t="shared" si="357"/>
        <v/>
      </c>
      <c r="AL145" s="47"/>
      <c r="AM145" s="53" t="str">
        <f t="shared" si="264"/>
        <v/>
      </c>
      <c r="AN145" s="50" t="str">
        <f t="shared" si="265"/>
        <v/>
      </c>
      <c r="AO145" s="51"/>
      <c r="AP145" s="52" t="str">
        <f t="shared" si="367"/>
        <v/>
      </c>
      <c r="AQ145" s="52" t="str">
        <f t="shared" si="368"/>
        <v/>
      </c>
      <c r="AR145" s="47">
        <f t="shared" si="268"/>
        <v>0</v>
      </c>
      <c r="AS145" s="53" t="str">
        <f t="shared" si="269"/>
        <v/>
      </c>
      <c r="AT145" s="52" t="str">
        <f t="shared" si="270"/>
        <v/>
      </c>
      <c r="AU145" s="9" t="str">
        <f t="shared" si="369"/>
        <v/>
      </c>
      <c r="AV145" s="9" t="str">
        <f t="shared" si="272"/>
        <v/>
      </c>
      <c r="AW145" s="12" t="str">
        <f t="shared" si="273"/>
        <v/>
      </c>
      <c r="AX145" s="9" t="str">
        <f t="shared" si="274"/>
        <v/>
      </c>
      <c r="AY145" s="12" t="str">
        <f t="shared" si="275"/>
        <v/>
      </c>
      <c r="AZ145" s="10" t="str">
        <f t="shared" si="276"/>
        <v/>
      </c>
      <c r="BA145" s="10" t="str">
        <f t="shared" si="277"/>
        <v/>
      </c>
      <c r="BB145" s="10" t="str">
        <f t="shared" si="278"/>
        <v/>
      </c>
      <c r="BC145" s="10" t="str">
        <f t="shared" si="279"/>
        <v/>
      </c>
      <c r="BD145" s="10" t="str">
        <f t="shared" si="280"/>
        <v/>
      </c>
      <c r="BE145" s="12" t="str">
        <f t="shared" si="281"/>
        <v/>
      </c>
      <c r="BF145" s="9" t="str">
        <f t="shared" si="282"/>
        <v/>
      </c>
      <c r="BG145" s="9" t="str">
        <f t="shared" si="283"/>
        <v/>
      </c>
      <c r="BH145" s="7" t="str">
        <f t="shared" si="284"/>
        <v/>
      </c>
      <c r="BI145" s="7" t="str">
        <f t="shared" si="285"/>
        <v/>
      </c>
      <c r="BJ145" s="12" t="str">
        <f t="shared" si="286"/>
        <v/>
      </c>
      <c r="BK145" s="80" t="str">
        <f t="shared" si="287"/>
        <v/>
      </c>
      <c r="BL145" s="7" t="str">
        <f t="shared" si="288"/>
        <v/>
      </c>
      <c r="BM145" s="7" t="str">
        <f t="shared" si="350"/>
        <v/>
      </c>
      <c r="BN145" s="12" t="str">
        <f t="shared" si="370"/>
        <v/>
      </c>
      <c r="BO145" s="9" t="str">
        <f t="shared" si="371"/>
        <v/>
      </c>
      <c r="BP145" s="2" t="str">
        <f t="shared" si="372"/>
        <v/>
      </c>
      <c r="BQ145" s="2" t="str">
        <f t="shared" si="373"/>
        <v/>
      </c>
      <c r="BR145" s="20" t="str">
        <f t="shared" si="358"/>
        <v/>
      </c>
      <c r="BS145" s="20" t="str">
        <f t="shared" si="358"/>
        <v/>
      </c>
      <c r="BT145" s="20" t="str">
        <f t="shared" si="358"/>
        <v/>
      </c>
      <c r="BU145" s="86" t="str">
        <f t="shared" si="374"/>
        <v/>
      </c>
      <c r="BV145" s="86" t="str">
        <f t="shared" si="375"/>
        <v/>
      </c>
      <c r="BW145" s="20" t="str">
        <f t="shared" si="358"/>
        <v/>
      </c>
      <c r="BX145" s="86" t="str">
        <f t="shared" si="358"/>
        <v/>
      </c>
      <c r="BY145" s="86" t="str">
        <f t="shared" si="426"/>
        <v/>
      </c>
      <c r="BZ145" s="86" t="str">
        <f t="shared" si="426"/>
        <v/>
      </c>
      <c r="CA145" s="86" t="str">
        <f t="shared" si="426"/>
        <v/>
      </c>
      <c r="CB145" s="86" t="str">
        <f t="shared" si="426"/>
        <v/>
      </c>
      <c r="CC145" s="86" t="str">
        <f t="shared" si="426"/>
        <v/>
      </c>
      <c r="CD145" s="86" t="str">
        <f t="shared" si="426"/>
        <v/>
      </c>
      <c r="CE145" s="20" t="str">
        <f t="shared" si="351"/>
        <v/>
      </c>
      <c r="CF145" s="14" t="str">
        <f t="shared" si="376"/>
        <v/>
      </c>
      <c r="CG145" s="14" t="str">
        <f t="shared" si="377"/>
        <v/>
      </c>
      <c r="CH145" s="8">
        <f t="shared" si="378"/>
        <v>0</v>
      </c>
      <c r="CI145" s="9" t="str">
        <f t="shared" si="379"/>
        <v/>
      </c>
      <c r="CJ145" s="9" t="str">
        <f t="shared" si="380"/>
        <v/>
      </c>
      <c r="CK145" s="9" t="str">
        <f t="shared" si="381"/>
        <v/>
      </c>
      <c r="CL145" s="9" t="str">
        <f t="shared" si="382"/>
        <v/>
      </c>
      <c r="CM145" s="9" t="str">
        <f t="shared" si="383"/>
        <v/>
      </c>
      <c r="CN145" s="9" t="str">
        <f t="shared" si="384"/>
        <v/>
      </c>
      <c r="CO145" s="9" t="str">
        <f t="shared" si="385"/>
        <v/>
      </c>
      <c r="CP145" s="9" t="str">
        <f t="shared" si="386"/>
        <v/>
      </c>
      <c r="CQ145" s="9" t="str">
        <f t="shared" si="387"/>
        <v/>
      </c>
      <c r="CR145" s="9" t="str">
        <f t="shared" si="388"/>
        <v/>
      </c>
      <c r="CS145" s="9" t="str">
        <f t="shared" si="389"/>
        <v/>
      </c>
      <c r="CT145" s="9" t="str">
        <f t="shared" si="390"/>
        <v/>
      </c>
      <c r="CU145" s="9" t="str">
        <f t="shared" si="391"/>
        <v/>
      </c>
      <c r="CV145" s="9" t="str">
        <f t="shared" si="392"/>
        <v/>
      </c>
      <c r="CW145" s="9" t="str">
        <f t="shared" si="393"/>
        <v/>
      </c>
      <c r="CX145" s="9" t="str">
        <f t="shared" si="394"/>
        <v/>
      </c>
      <c r="CY145" s="9" t="str">
        <f t="shared" si="395"/>
        <v/>
      </c>
      <c r="CZ145" s="9" t="str">
        <f t="shared" si="396"/>
        <v/>
      </c>
      <c r="DA145" s="9" t="str">
        <f t="shared" si="397"/>
        <v/>
      </c>
      <c r="DB145" s="9" t="str">
        <f t="shared" si="398"/>
        <v/>
      </c>
      <c r="DC145" s="9" t="str">
        <f t="shared" si="399"/>
        <v/>
      </c>
      <c r="DD145" s="2" t="str">
        <f t="shared" si="400"/>
        <v/>
      </c>
      <c r="DE145" s="2" t="str">
        <f t="shared" si="401"/>
        <v/>
      </c>
      <c r="DF145" s="2" t="str">
        <f t="shared" si="402"/>
        <v/>
      </c>
      <c r="DG145" s="2" t="str">
        <f t="shared" si="403"/>
        <v/>
      </c>
      <c r="DH145" s="2" t="str">
        <f t="shared" si="404"/>
        <v/>
      </c>
      <c r="DI145" s="2" t="str">
        <f t="shared" si="405"/>
        <v/>
      </c>
      <c r="DJ145" s="2" t="str">
        <f t="shared" si="406"/>
        <v/>
      </c>
      <c r="DK145" s="2" t="str">
        <f t="shared" si="407"/>
        <v/>
      </c>
      <c r="DL145" s="16" t="str">
        <f t="shared" si="408"/>
        <v/>
      </c>
      <c r="DM145" s="16" t="str">
        <f t="shared" si="409"/>
        <v/>
      </c>
      <c r="DN145" s="16" t="str">
        <f t="shared" si="410"/>
        <v/>
      </c>
      <c r="DO145" s="72" t="str">
        <f t="shared" si="411"/>
        <v/>
      </c>
      <c r="DP145" s="16" t="str">
        <f t="shared" si="412"/>
        <v/>
      </c>
      <c r="DQ145" s="16" t="str">
        <f t="shared" si="413"/>
        <v/>
      </c>
      <c r="DR145" s="2" t="str">
        <f t="shared" si="414"/>
        <v/>
      </c>
      <c r="DS145" s="2" t="str">
        <f t="shared" si="415"/>
        <v/>
      </c>
      <c r="DT145" s="2" t="str">
        <f t="shared" si="416"/>
        <v/>
      </c>
      <c r="DU145" s="2" t="str">
        <f t="shared" si="417"/>
        <v/>
      </c>
      <c r="DV145" s="15"/>
      <c r="DW145" s="17"/>
      <c r="DX145" s="17"/>
      <c r="DY145" s="47" t="str">
        <f t="shared" si="361"/>
        <v/>
      </c>
      <c r="DZ145" s="47" t="str">
        <f t="shared" si="361"/>
        <v/>
      </c>
      <c r="EA145" s="47" t="str">
        <f t="shared" si="361"/>
        <v/>
      </c>
      <c r="EB145" s="47" t="str">
        <f t="shared" si="361"/>
        <v/>
      </c>
      <c r="EC145" s="49" t="str">
        <f t="shared" si="361"/>
        <v/>
      </c>
      <c r="ED145" s="49" t="str">
        <f t="shared" si="361"/>
        <v/>
      </c>
      <c r="EE145" s="47" t="str">
        <f t="shared" si="361"/>
        <v/>
      </c>
      <c r="EF145" s="47" t="str">
        <f t="shared" si="361"/>
        <v/>
      </c>
      <c r="EG145" s="47" t="str">
        <f t="shared" si="361"/>
        <v/>
      </c>
      <c r="EH145" s="6">
        <f t="shared" si="234"/>
        <v>0</v>
      </c>
      <c r="EI145" s="6">
        <f t="shared" si="235"/>
        <v>0</v>
      </c>
      <c r="EJ145" s="2" t="str">
        <f t="shared" si="236"/>
        <v/>
      </c>
      <c r="EK145" s="2" t="str">
        <f t="shared" si="237"/>
        <v/>
      </c>
      <c r="EL145" s="2" t="str">
        <f t="shared" si="354"/>
        <v/>
      </c>
      <c r="EM145" s="2" t="str">
        <f t="shared" si="362"/>
        <v/>
      </c>
      <c r="EN145" s="2" t="str">
        <f t="shared" si="239"/>
        <v/>
      </c>
      <c r="EO145" s="2">
        <f t="shared" si="240"/>
        <v>0</v>
      </c>
      <c r="EP145" s="2">
        <f t="shared" si="418"/>
        <v>0</v>
      </c>
      <c r="EQ145" s="2"/>
      <c r="ER145" s="2"/>
      <c r="ES145" s="2"/>
      <c r="ET145" s="2"/>
      <c r="EU145" s="2"/>
      <c r="EV145" s="2"/>
      <c r="EW145" s="2">
        <f t="shared" si="241"/>
        <v>0</v>
      </c>
      <c r="EX145" s="2">
        <f t="shared" si="242"/>
        <v>0</v>
      </c>
      <c r="EY145" s="2">
        <f t="shared" si="419"/>
        <v>0</v>
      </c>
      <c r="EZ145" s="2">
        <f t="shared" si="243"/>
        <v>0</v>
      </c>
      <c r="FA145" s="2">
        <f t="shared" si="363"/>
        <v>0</v>
      </c>
      <c r="FB145" s="59"/>
      <c r="FC145" s="2">
        <f t="shared" si="245"/>
        <v>0</v>
      </c>
      <c r="FD145" s="2">
        <f t="shared" si="420"/>
        <v>0</v>
      </c>
      <c r="FE145" s="3">
        <f t="shared" si="352"/>
        <v>0</v>
      </c>
      <c r="FF145" s="3">
        <f t="shared" si="340"/>
        <v>0</v>
      </c>
      <c r="FG145" s="3">
        <f t="shared" si="341"/>
        <v>0</v>
      </c>
      <c r="FH145" s="3">
        <f t="shared" si="246"/>
        <v>0</v>
      </c>
      <c r="FI145" s="67">
        <f t="shared" si="364"/>
        <v>0</v>
      </c>
      <c r="FJ145" s="3">
        <f t="shared" si="365"/>
        <v>0</v>
      </c>
      <c r="FK145" s="3">
        <f t="shared" si="366"/>
        <v>0</v>
      </c>
      <c r="FL145" s="3">
        <f t="shared" si="342"/>
        <v>0</v>
      </c>
      <c r="FM145" s="3">
        <f t="shared" si="343"/>
        <v>0</v>
      </c>
      <c r="FN145" s="3">
        <f t="shared" si="421"/>
        <v>0</v>
      </c>
      <c r="FO145" s="2">
        <f t="shared" si="250"/>
        <v>0</v>
      </c>
      <c r="FP145" s="2">
        <f t="shared" si="251"/>
        <v>0</v>
      </c>
      <c r="FQ145" s="2">
        <f t="shared" si="422"/>
        <v>0</v>
      </c>
      <c r="FR145" s="6" t="str">
        <f>IF(A145=1,1,IF(DW145="","",COUNTA($DW$31:DW145)+1))</f>
        <v/>
      </c>
      <c r="FS145" s="6" t="str">
        <f t="shared" si="252"/>
        <v/>
      </c>
      <c r="FT145" s="43">
        <f t="shared" si="423"/>
        <v>0</v>
      </c>
      <c r="FU145" s="23">
        <f t="shared" si="424"/>
        <v>0</v>
      </c>
      <c r="FV145" s="21">
        <f t="shared" si="425"/>
        <v>0</v>
      </c>
    </row>
    <row r="146" spans="1:178">
      <c r="A146" s="4" t="str">
        <f t="shared" si="253"/>
        <v/>
      </c>
      <c r="B146" s="33"/>
      <c r="C146" s="33"/>
      <c r="D146" s="33"/>
      <c r="E146" s="33"/>
      <c r="F146" s="33"/>
      <c r="G146" s="11" t="str">
        <f t="shared" si="219"/>
        <v/>
      </c>
      <c r="H146" s="3" t="str">
        <f t="shared" si="254"/>
        <v/>
      </c>
      <c r="I146" s="3" t="str">
        <f t="shared" si="220"/>
        <v/>
      </c>
      <c r="J146" s="3" t="str">
        <f t="shared" si="255"/>
        <v/>
      </c>
      <c r="K146" s="3" t="str">
        <f t="shared" si="221"/>
        <v/>
      </c>
      <c r="L146" s="2" t="str">
        <f t="shared" si="222"/>
        <v/>
      </c>
      <c r="M146" s="8" t="str">
        <f t="shared" si="256"/>
        <v/>
      </c>
      <c r="N146" s="8" t="str">
        <f t="shared" si="223"/>
        <v/>
      </c>
      <c r="O146" s="8" t="str">
        <f t="shared" si="257"/>
        <v/>
      </c>
      <c r="P146" s="8" t="str">
        <f t="shared" si="224"/>
        <v/>
      </c>
      <c r="Q146" s="2" t="str">
        <f t="shared" si="225"/>
        <v/>
      </c>
      <c r="R146" s="3" t="str">
        <f t="shared" si="226"/>
        <v/>
      </c>
      <c r="S146" s="3" t="str">
        <f t="shared" si="227"/>
        <v/>
      </c>
      <c r="T146" s="3" t="str">
        <f t="shared" si="258"/>
        <v/>
      </c>
      <c r="U146" s="8" t="str">
        <f t="shared" si="228"/>
        <v/>
      </c>
      <c r="V146" s="2" t="str">
        <f t="shared" si="229"/>
        <v/>
      </c>
      <c r="W146" s="2" t="str">
        <f t="shared" si="230"/>
        <v/>
      </c>
      <c r="X146" s="2" t="str">
        <f t="shared" si="349"/>
        <v/>
      </c>
      <c r="Y146" s="2" t="str">
        <f t="shared" si="231"/>
        <v/>
      </c>
      <c r="Z146" s="46" t="str">
        <f t="shared" si="259"/>
        <v/>
      </c>
      <c r="AA146" s="46" t="str">
        <f t="shared" si="260"/>
        <v/>
      </c>
      <c r="AB146" s="47"/>
      <c r="AC146" s="46" t="str">
        <f t="shared" si="261"/>
        <v/>
      </c>
      <c r="AD146" s="47" t="str">
        <f t="shared" si="262"/>
        <v/>
      </c>
      <c r="AE146" s="48" t="str">
        <f t="shared" si="263"/>
        <v/>
      </c>
      <c r="AF146" s="49" t="str">
        <f t="shared" si="353"/>
        <v/>
      </c>
      <c r="AG146" s="49" t="str">
        <f t="shared" si="353"/>
        <v/>
      </c>
      <c r="AH146" s="49" t="str">
        <f t="shared" si="353"/>
        <v/>
      </c>
      <c r="AI146" s="47" t="str">
        <f t="shared" si="353"/>
        <v/>
      </c>
      <c r="AJ146" s="47" t="str">
        <f t="shared" si="353"/>
        <v/>
      </c>
      <c r="AK146" s="46" t="str">
        <f t="shared" si="357"/>
        <v/>
      </c>
      <c r="AL146" s="47"/>
      <c r="AM146" s="53" t="str">
        <f t="shared" si="264"/>
        <v/>
      </c>
      <c r="AN146" s="50" t="str">
        <f t="shared" si="265"/>
        <v/>
      </c>
      <c r="AO146" s="51"/>
      <c r="AP146" s="52" t="str">
        <f t="shared" si="367"/>
        <v/>
      </c>
      <c r="AQ146" s="52" t="str">
        <f t="shared" si="368"/>
        <v/>
      </c>
      <c r="AR146" s="47">
        <f t="shared" si="268"/>
        <v>0</v>
      </c>
      <c r="AS146" s="53" t="str">
        <f t="shared" si="269"/>
        <v/>
      </c>
      <c r="AT146" s="52" t="str">
        <f t="shared" si="270"/>
        <v/>
      </c>
      <c r="AU146" s="9" t="str">
        <f t="shared" si="369"/>
        <v/>
      </c>
      <c r="AV146" s="9" t="str">
        <f t="shared" si="272"/>
        <v/>
      </c>
      <c r="AW146" s="12" t="str">
        <f t="shared" si="273"/>
        <v/>
      </c>
      <c r="AX146" s="9" t="str">
        <f t="shared" si="274"/>
        <v/>
      </c>
      <c r="AY146" s="12" t="str">
        <f t="shared" si="275"/>
        <v/>
      </c>
      <c r="AZ146" s="10" t="str">
        <f t="shared" si="276"/>
        <v/>
      </c>
      <c r="BA146" s="10" t="str">
        <f t="shared" si="277"/>
        <v/>
      </c>
      <c r="BB146" s="10" t="str">
        <f t="shared" si="278"/>
        <v/>
      </c>
      <c r="BC146" s="10" t="str">
        <f t="shared" si="279"/>
        <v/>
      </c>
      <c r="BD146" s="10" t="str">
        <f t="shared" si="280"/>
        <v/>
      </c>
      <c r="BE146" s="12" t="str">
        <f t="shared" si="281"/>
        <v/>
      </c>
      <c r="BF146" s="9" t="str">
        <f t="shared" si="282"/>
        <v/>
      </c>
      <c r="BG146" s="9" t="str">
        <f t="shared" si="283"/>
        <v/>
      </c>
      <c r="BH146" s="7" t="str">
        <f t="shared" si="284"/>
        <v/>
      </c>
      <c r="BI146" s="7" t="str">
        <f t="shared" si="285"/>
        <v/>
      </c>
      <c r="BJ146" s="12" t="str">
        <f t="shared" si="286"/>
        <v/>
      </c>
      <c r="BK146" s="80" t="str">
        <f t="shared" si="287"/>
        <v/>
      </c>
      <c r="BL146" s="7" t="str">
        <f t="shared" si="288"/>
        <v/>
      </c>
      <c r="BM146" s="7" t="str">
        <f t="shared" si="350"/>
        <v/>
      </c>
      <c r="BN146" s="12" t="str">
        <f t="shared" si="370"/>
        <v/>
      </c>
      <c r="BO146" s="9" t="str">
        <f t="shared" si="371"/>
        <v/>
      </c>
      <c r="BP146" s="2" t="str">
        <f t="shared" si="372"/>
        <v/>
      </c>
      <c r="BQ146" s="2" t="str">
        <f t="shared" si="373"/>
        <v/>
      </c>
      <c r="BR146" s="20" t="str">
        <f t="shared" si="358"/>
        <v/>
      </c>
      <c r="BS146" s="20" t="str">
        <f t="shared" si="358"/>
        <v/>
      </c>
      <c r="BT146" s="20" t="str">
        <f t="shared" si="358"/>
        <v/>
      </c>
      <c r="BU146" s="86" t="str">
        <f t="shared" si="374"/>
        <v/>
      </c>
      <c r="BV146" s="86" t="str">
        <f t="shared" si="375"/>
        <v/>
      </c>
      <c r="BW146" s="20" t="str">
        <f t="shared" si="358"/>
        <v/>
      </c>
      <c r="BX146" s="86" t="str">
        <f t="shared" si="358"/>
        <v/>
      </c>
      <c r="BY146" s="86" t="str">
        <f t="shared" si="426"/>
        <v/>
      </c>
      <c r="BZ146" s="86" t="str">
        <f t="shared" si="426"/>
        <v/>
      </c>
      <c r="CA146" s="86" t="str">
        <f t="shared" si="426"/>
        <v/>
      </c>
      <c r="CB146" s="86" t="str">
        <f t="shared" si="426"/>
        <v/>
      </c>
      <c r="CC146" s="86" t="str">
        <f t="shared" si="426"/>
        <v/>
      </c>
      <c r="CD146" s="86" t="str">
        <f t="shared" si="426"/>
        <v/>
      </c>
      <c r="CE146" s="20" t="str">
        <f t="shared" si="351"/>
        <v/>
      </c>
      <c r="CF146" s="14" t="str">
        <f t="shared" si="376"/>
        <v/>
      </c>
      <c r="CG146" s="14" t="str">
        <f t="shared" si="377"/>
        <v/>
      </c>
      <c r="CH146" s="8">
        <f t="shared" si="378"/>
        <v>0</v>
      </c>
      <c r="CI146" s="9" t="str">
        <f t="shared" si="379"/>
        <v/>
      </c>
      <c r="CJ146" s="9" t="str">
        <f t="shared" si="380"/>
        <v/>
      </c>
      <c r="CK146" s="9" t="str">
        <f t="shared" si="381"/>
        <v/>
      </c>
      <c r="CL146" s="9" t="str">
        <f t="shared" si="382"/>
        <v/>
      </c>
      <c r="CM146" s="9" t="str">
        <f t="shared" si="383"/>
        <v/>
      </c>
      <c r="CN146" s="9" t="str">
        <f t="shared" si="384"/>
        <v/>
      </c>
      <c r="CO146" s="9" t="str">
        <f t="shared" si="385"/>
        <v/>
      </c>
      <c r="CP146" s="9" t="str">
        <f t="shared" si="386"/>
        <v/>
      </c>
      <c r="CQ146" s="9" t="str">
        <f t="shared" si="387"/>
        <v/>
      </c>
      <c r="CR146" s="9" t="str">
        <f t="shared" si="388"/>
        <v/>
      </c>
      <c r="CS146" s="9" t="str">
        <f t="shared" si="389"/>
        <v/>
      </c>
      <c r="CT146" s="9" t="str">
        <f t="shared" si="390"/>
        <v/>
      </c>
      <c r="CU146" s="9" t="str">
        <f t="shared" si="391"/>
        <v/>
      </c>
      <c r="CV146" s="9" t="str">
        <f t="shared" si="392"/>
        <v/>
      </c>
      <c r="CW146" s="9" t="str">
        <f t="shared" si="393"/>
        <v/>
      </c>
      <c r="CX146" s="9" t="str">
        <f t="shared" si="394"/>
        <v/>
      </c>
      <c r="CY146" s="9" t="str">
        <f t="shared" si="395"/>
        <v/>
      </c>
      <c r="CZ146" s="9" t="str">
        <f t="shared" si="396"/>
        <v/>
      </c>
      <c r="DA146" s="9" t="str">
        <f t="shared" si="397"/>
        <v/>
      </c>
      <c r="DB146" s="9" t="str">
        <f t="shared" si="398"/>
        <v/>
      </c>
      <c r="DC146" s="9" t="str">
        <f t="shared" si="399"/>
        <v/>
      </c>
      <c r="DD146" s="2" t="str">
        <f t="shared" si="400"/>
        <v/>
      </c>
      <c r="DE146" s="2" t="str">
        <f t="shared" si="401"/>
        <v/>
      </c>
      <c r="DF146" s="2" t="str">
        <f t="shared" si="402"/>
        <v/>
      </c>
      <c r="DG146" s="2" t="str">
        <f t="shared" si="403"/>
        <v/>
      </c>
      <c r="DH146" s="2" t="str">
        <f t="shared" si="404"/>
        <v/>
      </c>
      <c r="DI146" s="2" t="str">
        <f t="shared" si="405"/>
        <v/>
      </c>
      <c r="DJ146" s="2" t="str">
        <f t="shared" si="406"/>
        <v/>
      </c>
      <c r="DK146" s="2" t="str">
        <f t="shared" si="407"/>
        <v/>
      </c>
      <c r="DL146" s="16" t="str">
        <f t="shared" si="408"/>
        <v/>
      </c>
      <c r="DM146" s="16" t="str">
        <f t="shared" si="409"/>
        <v/>
      </c>
      <c r="DN146" s="16" t="str">
        <f t="shared" si="410"/>
        <v/>
      </c>
      <c r="DO146" s="72" t="str">
        <f t="shared" si="411"/>
        <v/>
      </c>
      <c r="DP146" s="16" t="str">
        <f t="shared" si="412"/>
        <v/>
      </c>
      <c r="DQ146" s="16" t="str">
        <f t="shared" si="413"/>
        <v/>
      </c>
      <c r="DR146" s="2" t="str">
        <f t="shared" si="414"/>
        <v/>
      </c>
      <c r="DS146" s="2" t="str">
        <f t="shared" si="415"/>
        <v/>
      </c>
      <c r="DT146" s="2" t="str">
        <f t="shared" si="416"/>
        <v/>
      </c>
      <c r="DU146" s="2" t="str">
        <f t="shared" si="417"/>
        <v/>
      </c>
      <c r="DV146" s="15"/>
      <c r="DW146" s="17"/>
      <c r="DX146" s="17"/>
      <c r="DY146" s="47" t="str">
        <f t="shared" si="361"/>
        <v/>
      </c>
      <c r="DZ146" s="47" t="str">
        <f t="shared" si="361"/>
        <v/>
      </c>
      <c r="EA146" s="47" t="str">
        <f t="shared" si="361"/>
        <v/>
      </c>
      <c r="EB146" s="47" t="str">
        <f t="shared" si="361"/>
        <v/>
      </c>
      <c r="EC146" s="49" t="str">
        <f t="shared" si="361"/>
        <v/>
      </c>
      <c r="ED146" s="49" t="str">
        <f t="shared" si="361"/>
        <v/>
      </c>
      <c r="EE146" s="47" t="str">
        <f t="shared" si="361"/>
        <v/>
      </c>
      <c r="EF146" s="47" t="str">
        <f t="shared" si="361"/>
        <v/>
      </c>
      <c r="EG146" s="47" t="str">
        <f t="shared" si="361"/>
        <v/>
      </c>
      <c r="EH146" s="6">
        <f t="shared" si="234"/>
        <v>0</v>
      </c>
      <c r="EI146" s="6">
        <f t="shared" si="235"/>
        <v>0</v>
      </c>
      <c r="EJ146" s="2" t="str">
        <f t="shared" si="236"/>
        <v/>
      </c>
      <c r="EK146" s="2" t="str">
        <f t="shared" si="237"/>
        <v/>
      </c>
      <c r="EL146" s="2" t="str">
        <f t="shared" si="354"/>
        <v/>
      </c>
      <c r="EM146" s="2" t="str">
        <f t="shared" si="362"/>
        <v/>
      </c>
      <c r="EN146" s="2" t="str">
        <f t="shared" si="239"/>
        <v/>
      </c>
      <c r="EO146" s="2">
        <f t="shared" si="240"/>
        <v>0</v>
      </c>
      <c r="EP146" s="2">
        <f t="shared" si="418"/>
        <v>0</v>
      </c>
      <c r="EQ146" s="2"/>
      <c r="ER146" s="2"/>
      <c r="ES146" s="2"/>
      <c r="ET146" s="2"/>
      <c r="EU146" s="2"/>
      <c r="EV146" s="2"/>
      <c r="EW146" s="2">
        <f t="shared" si="241"/>
        <v>0</v>
      </c>
      <c r="EX146" s="2">
        <f t="shared" si="242"/>
        <v>0</v>
      </c>
      <c r="EY146" s="2">
        <f t="shared" si="419"/>
        <v>0</v>
      </c>
      <c r="EZ146" s="2">
        <f t="shared" si="243"/>
        <v>0</v>
      </c>
      <c r="FA146" s="2">
        <f t="shared" si="363"/>
        <v>0</v>
      </c>
      <c r="FB146" s="59"/>
      <c r="FC146" s="2">
        <f t="shared" si="245"/>
        <v>0</v>
      </c>
      <c r="FD146" s="2">
        <f t="shared" si="420"/>
        <v>0</v>
      </c>
      <c r="FE146" s="3">
        <f t="shared" si="352"/>
        <v>0</v>
      </c>
      <c r="FF146" s="3">
        <f t="shared" si="340"/>
        <v>0</v>
      </c>
      <c r="FG146" s="3">
        <f t="shared" si="341"/>
        <v>0</v>
      </c>
      <c r="FH146" s="3">
        <f t="shared" si="246"/>
        <v>0</v>
      </c>
      <c r="FI146" s="67">
        <f t="shared" si="364"/>
        <v>0</v>
      </c>
      <c r="FJ146" s="3">
        <f t="shared" si="365"/>
        <v>0</v>
      </c>
      <c r="FK146" s="3">
        <f t="shared" si="366"/>
        <v>0</v>
      </c>
      <c r="FL146" s="3">
        <f t="shared" si="342"/>
        <v>0</v>
      </c>
      <c r="FM146" s="3">
        <f t="shared" si="343"/>
        <v>0</v>
      </c>
      <c r="FN146" s="3">
        <f t="shared" si="421"/>
        <v>0</v>
      </c>
      <c r="FO146" s="2">
        <f t="shared" si="250"/>
        <v>0</v>
      </c>
      <c r="FP146" s="2">
        <f t="shared" si="251"/>
        <v>0</v>
      </c>
      <c r="FQ146" s="2">
        <f t="shared" si="422"/>
        <v>0</v>
      </c>
      <c r="FR146" s="6" t="str">
        <f>IF(A146=1,1,IF(DW146="","",COUNTA($DW$31:DW146)+1))</f>
        <v/>
      </c>
      <c r="FS146" s="6" t="str">
        <f t="shared" si="252"/>
        <v/>
      </c>
      <c r="FT146" s="43">
        <f t="shared" si="423"/>
        <v>0</v>
      </c>
      <c r="FU146" s="23">
        <f t="shared" si="424"/>
        <v>0</v>
      </c>
      <c r="FV146" s="21">
        <f t="shared" si="425"/>
        <v>0</v>
      </c>
    </row>
    <row r="147" spans="1:178">
      <c r="A147" s="4" t="str">
        <f t="shared" si="253"/>
        <v/>
      </c>
      <c r="B147" s="33"/>
      <c r="C147" s="33"/>
      <c r="D147" s="33"/>
      <c r="E147" s="33"/>
      <c r="F147" s="33"/>
      <c r="G147" s="11" t="str">
        <f t="shared" si="219"/>
        <v/>
      </c>
      <c r="H147" s="3" t="str">
        <f t="shared" si="254"/>
        <v/>
      </c>
      <c r="I147" s="3" t="str">
        <f t="shared" si="220"/>
        <v/>
      </c>
      <c r="J147" s="3" t="str">
        <f t="shared" si="255"/>
        <v/>
      </c>
      <c r="K147" s="3" t="str">
        <f t="shared" si="221"/>
        <v/>
      </c>
      <c r="L147" s="2" t="str">
        <f t="shared" si="222"/>
        <v/>
      </c>
      <c r="M147" s="8" t="str">
        <f t="shared" si="256"/>
        <v/>
      </c>
      <c r="N147" s="8" t="str">
        <f t="shared" si="223"/>
        <v/>
      </c>
      <c r="O147" s="8" t="str">
        <f t="shared" si="257"/>
        <v/>
      </c>
      <c r="P147" s="8" t="str">
        <f t="shared" si="224"/>
        <v/>
      </c>
      <c r="Q147" s="2" t="str">
        <f t="shared" si="225"/>
        <v/>
      </c>
      <c r="R147" s="3" t="str">
        <f t="shared" si="226"/>
        <v/>
      </c>
      <c r="S147" s="3" t="str">
        <f t="shared" si="227"/>
        <v/>
      </c>
      <c r="T147" s="3" t="str">
        <f t="shared" si="258"/>
        <v/>
      </c>
      <c r="U147" s="8" t="str">
        <f t="shared" si="228"/>
        <v/>
      </c>
      <c r="V147" s="2" t="str">
        <f t="shared" si="229"/>
        <v/>
      </c>
      <c r="W147" s="2" t="str">
        <f t="shared" si="230"/>
        <v/>
      </c>
      <c r="X147" s="2" t="str">
        <f t="shared" si="349"/>
        <v/>
      </c>
      <c r="Y147" s="2" t="str">
        <f t="shared" si="231"/>
        <v/>
      </c>
      <c r="Z147" s="46" t="str">
        <f t="shared" si="259"/>
        <v/>
      </c>
      <c r="AA147" s="46" t="str">
        <f t="shared" si="260"/>
        <v/>
      </c>
      <c r="AB147" s="47"/>
      <c r="AC147" s="46" t="str">
        <f t="shared" si="261"/>
        <v/>
      </c>
      <c r="AD147" s="47" t="str">
        <f t="shared" si="262"/>
        <v/>
      </c>
      <c r="AE147" s="48" t="str">
        <f t="shared" si="263"/>
        <v/>
      </c>
      <c r="AF147" s="49" t="str">
        <f t="shared" si="353"/>
        <v/>
      </c>
      <c r="AG147" s="49" t="str">
        <f t="shared" si="353"/>
        <v/>
      </c>
      <c r="AH147" s="49" t="str">
        <f t="shared" si="353"/>
        <v/>
      </c>
      <c r="AI147" s="47" t="str">
        <f t="shared" si="353"/>
        <v/>
      </c>
      <c r="AJ147" s="47" t="str">
        <f t="shared" si="353"/>
        <v/>
      </c>
      <c r="AK147" s="46" t="str">
        <f t="shared" si="357"/>
        <v/>
      </c>
      <c r="AL147" s="47"/>
      <c r="AM147" s="53" t="str">
        <f t="shared" si="264"/>
        <v/>
      </c>
      <c r="AN147" s="50" t="str">
        <f t="shared" si="265"/>
        <v/>
      </c>
      <c r="AO147" s="51"/>
      <c r="AP147" s="52" t="str">
        <f t="shared" si="367"/>
        <v/>
      </c>
      <c r="AQ147" s="52" t="str">
        <f t="shared" si="368"/>
        <v/>
      </c>
      <c r="AR147" s="47">
        <f t="shared" si="268"/>
        <v>0</v>
      </c>
      <c r="AS147" s="53" t="str">
        <f t="shared" si="269"/>
        <v/>
      </c>
      <c r="AT147" s="52" t="str">
        <f t="shared" si="270"/>
        <v/>
      </c>
      <c r="AU147" s="9" t="str">
        <f t="shared" si="369"/>
        <v/>
      </c>
      <c r="AV147" s="9" t="str">
        <f t="shared" si="272"/>
        <v/>
      </c>
      <c r="AW147" s="12" t="str">
        <f t="shared" si="273"/>
        <v/>
      </c>
      <c r="AX147" s="9" t="str">
        <f t="shared" si="274"/>
        <v/>
      </c>
      <c r="AY147" s="12" t="str">
        <f t="shared" si="275"/>
        <v/>
      </c>
      <c r="AZ147" s="10" t="str">
        <f t="shared" si="276"/>
        <v/>
      </c>
      <c r="BA147" s="10" t="str">
        <f t="shared" si="277"/>
        <v/>
      </c>
      <c r="BB147" s="10" t="str">
        <f t="shared" si="278"/>
        <v/>
      </c>
      <c r="BC147" s="10" t="str">
        <f t="shared" si="279"/>
        <v/>
      </c>
      <c r="BD147" s="10" t="str">
        <f t="shared" si="280"/>
        <v/>
      </c>
      <c r="BE147" s="12" t="str">
        <f t="shared" si="281"/>
        <v/>
      </c>
      <c r="BF147" s="9" t="str">
        <f t="shared" si="282"/>
        <v/>
      </c>
      <c r="BG147" s="9" t="str">
        <f t="shared" si="283"/>
        <v/>
      </c>
      <c r="BH147" s="7" t="str">
        <f t="shared" si="284"/>
        <v/>
      </c>
      <c r="BI147" s="7" t="str">
        <f t="shared" si="285"/>
        <v/>
      </c>
      <c r="BJ147" s="12" t="str">
        <f t="shared" si="286"/>
        <v/>
      </c>
      <c r="BK147" s="80" t="str">
        <f t="shared" si="287"/>
        <v/>
      </c>
      <c r="BL147" s="7" t="str">
        <f t="shared" si="288"/>
        <v/>
      </c>
      <c r="BM147" s="7" t="str">
        <f t="shared" si="350"/>
        <v/>
      </c>
      <c r="BN147" s="12" t="str">
        <f t="shared" si="370"/>
        <v/>
      </c>
      <c r="BO147" s="9" t="str">
        <f t="shared" si="371"/>
        <v/>
      </c>
      <c r="BP147" s="2" t="str">
        <f t="shared" si="372"/>
        <v/>
      </c>
      <c r="BQ147" s="2" t="str">
        <f t="shared" si="373"/>
        <v/>
      </c>
      <c r="BR147" s="20" t="str">
        <f t="shared" si="358"/>
        <v/>
      </c>
      <c r="BS147" s="20" t="str">
        <f t="shared" si="358"/>
        <v/>
      </c>
      <c r="BT147" s="20" t="str">
        <f t="shared" si="358"/>
        <v/>
      </c>
      <c r="BU147" s="86" t="str">
        <f t="shared" si="374"/>
        <v/>
      </c>
      <c r="BV147" s="86" t="str">
        <f t="shared" si="375"/>
        <v/>
      </c>
      <c r="BW147" s="20" t="str">
        <f t="shared" si="358"/>
        <v/>
      </c>
      <c r="BX147" s="86" t="str">
        <f t="shared" si="358"/>
        <v/>
      </c>
      <c r="BY147" s="86" t="str">
        <f t="shared" si="426"/>
        <v/>
      </c>
      <c r="BZ147" s="86" t="str">
        <f t="shared" si="426"/>
        <v/>
      </c>
      <c r="CA147" s="86" t="str">
        <f t="shared" si="426"/>
        <v/>
      </c>
      <c r="CB147" s="86" t="str">
        <f t="shared" si="426"/>
        <v/>
      </c>
      <c r="CC147" s="86" t="str">
        <f t="shared" si="426"/>
        <v/>
      </c>
      <c r="CD147" s="86" t="str">
        <f t="shared" si="426"/>
        <v/>
      </c>
      <c r="CE147" s="20" t="str">
        <f t="shared" si="351"/>
        <v/>
      </c>
      <c r="CF147" s="14" t="str">
        <f t="shared" si="376"/>
        <v/>
      </c>
      <c r="CG147" s="14" t="str">
        <f t="shared" si="377"/>
        <v/>
      </c>
      <c r="CH147" s="8">
        <f t="shared" si="378"/>
        <v>0</v>
      </c>
      <c r="CI147" s="9" t="str">
        <f t="shared" si="379"/>
        <v/>
      </c>
      <c r="CJ147" s="9" t="str">
        <f t="shared" si="380"/>
        <v/>
      </c>
      <c r="CK147" s="9" t="str">
        <f t="shared" si="381"/>
        <v/>
      </c>
      <c r="CL147" s="9" t="str">
        <f t="shared" si="382"/>
        <v/>
      </c>
      <c r="CM147" s="9" t="str">
        <f t="shared" si="383"/>
        <v/>
      </c>
      <c r="CN147" s="9" t="str">
        <f t="shared" si="384"/>
        <v/>
      </c>
      <c r="CO147" s="9" t="str">
        <f t="shared" si="385"/>
        <v/>
      </c>
      <c r="CP147" s="9" t="str">
        <f t="shared" si="386"/>
        <v/>
      </c>
      <c r="CQ147" s="9" t="str">
        <f t="shared" si="387"/>
        <v/>
      </c>
      <c r="CR147" s="9" t="str">
        <f t="shared" si="388"/>
        <v/>
      </c>
      <c r="CS147" s="9" t="str">
        <f t="shared" si="389"/>
        <v/>
      </c>
      <c r="CT147" s="9" t="str">
        <f t="shared" si="390"/>
        <v/>
      </c>
      <c r="CU147" s="9" t="str">
        <f t="shared" si="391"/>
        <v/>
      </c>
      <c r="CV147" s="9" t="str">
        <f t="shared" si="392"/>
        <v/>
      </c>
      <c r="CW147" s="9" t="str">
        <f t="shared" si="393"/>
        <v/>
      </c>
      <c r="CX147" s="9" t="str">
        <f t="shared" si="394"/>
        <v/>
      </c>
      <c r="CY147" s="9" t="str">
        <f t="shared" si="395"/>
        <v/>
      </c>
      <c r="CZ147" s="9" t="str">
        <f t="shared" si="396"/>
        <v/>
      </c>
      <c r="DA147" s="9" t="str">
        <f t="shared" si="397"/>
        <v/>
      </c>
      <c r="DB147" s="9" t="str">
        <f t="shared" si="398"/>
        <v/>
      </c>
      <c r="DC147" s="9" t="str">
        <f t="shared" si="399"/>
        <v/>
      </c>
      <c r="DD147" s="2" t="str">
        <f t="shared" si="400"/>
        <v/>
      </c>
      <c r="DE147" s="2" t="str">
        <f t="shared" si="401"/>
        <v/>
      </c>
      <c r="DF147" s="2" t="str">
        <f t="shared" si="402"/>
        <v/>
      </c>
      <c r="DG147" s="2" t="str">
        <f t="shared" si="403"/>
        <v/>
      </c>
      <c r="DH147" s="2" t="str">
        <f t="shared" si="404"/>
        <v/>
      </c>
      <c r="DI147" s="2" t="str">
        <f t="shared" si="405"/>
        <v/>
      </c>
      <c r="DJ147" s="2" t="str">
        <f t="shared" si="406"/>
        <v/>
      </c>
      <c r="DK147" s="2" t="str">
        <f t="shared" si="407"/>
        <v/>
      </c>
      <c r="DL147" s="16" t="str">
        <f t="shared" si="408"/>
        <v/>
      </c>
      <c r="DM147" s="16" t="str">
        <f t="shared" si="409"/>
        <v/>
      </c>
      <c r="DN147" s="16" t="str">
        <f t="shared" si="410"/>
        <v/>
      </c>
      <c r="DO147" s="72" t="str">
        <f t="shared" si="411"/>
        <v/>
      </c>
      <c r="DP147" s="16" t="str">
        <f t="shared" si="412"/>
        <v/>
      </c>
      <c r="DQ147" s="16" t="str">
        <f t="shared" si="413"/>
        <v/>
      </c>
      <c r="DR147" s="2" t="str">
        <f t="shared" si="414"/>
        <v/>
      </c>
      <c r="DS147" s="2" t="str">
        <f t="shared" si="415"/>
        <v/>
      </c>
      <c r="DT147" s="2" t="str">
        <f t="shared" si="416"/>
        <v/>
      </c>
      <c r="DU147" s="2" t="str">
        <f t="shared" si="417"/>
        <v/>
      </c>
      <c r="DV147" s="15"/>
      <c r="DW147" s="17"/>
      <c r="DX147" s="17"/>
      <c r="DY147" s="47" t="str">
        <f t="shared" si="361"/>
        <v/>
      </c>
      <c r="DZ147" s="47" t="str">
        <f t="shared" si="361"/>
        <v/>
      </c>
      <c r="EA147" s="47" t="str">
        <f t="shared" si="361"/>
        <v/>
      </c>
      <c r="EB147" s="47" t="str">
        <f t="shared" si="361"/>
        <v/>
      </c>
      <c r="EC147" s="49" t="str">
        <f t="shared" si="361"/>
        <v/>
      </c>
      <c r="ED147" s="49" t="str">
        <f t="shared" si="361"/>
        <v/>
      </c>
      <c r="EE147" s="47" t="str">
        <f t="shared" si="361"/>
        <v/>
      </c>
      <c r="EF147" s="47" t="str">
        <f t="shared" si="361"/>
        <v/>
      </c>
      <c r="EG147" s="47" t="str">
        <f t="shared" si="361"/>
        <v/>
      </c>
      <c r="EH147" s="6">
        <f t="shared" si="234"/>
        <v>0</v>
      </c>
      <c r="EI147" s="6">
        <f t="shared" si="235"/>
        <v>0</v>
      </c>
      <c r="EJ147" s="2" t="str">
        <f t="shared" si="236"/>
        <v/>
      </c>
      <c r="EK147" s="2" t="str">
        <f t="shared" si="237"/>
        <v/>
      </c>
      <c r="EL147" s="2" t="str">
        <f t="shared" si="354"/>
        <v/>
      </c>
      <c r="EM147" s="2" t="str">
        <f t="shared" si="362"/>
        <v/>
      </c>
      <c r="EN147" s="2" t="str">
        <f t="shared" si="239"/>
        <v/>
      </c>
      <c r="EO147" s="2">
        <f t="shared" si="240"/>
        <v>0</v>
      </c>
      <c r="EP147" s="2">
        <f t="shared" si="418"/>
        <v>0</v>
      </c>
      <c r="EQ147" s="2"/>
      <c r="ER147" s="2"/>
      <c r="ES147" s="2"/>
      <c r="ET147" s="2"/>
      <c r="EU147" s="2"/>
      <c r="EV147" s="2"/>
      <c r="EW147" s="2">
        <f t="shared" si="241"/>
        <v>0</v>
      </c>
      <c r="EX147" s="2">
        <f t="shared" si="242"/>
        <v>0</v>
      </c>
      <c r="EY147" s="2">
        <f t="shared" si="419"/>
        <v>0</v>
      </c>
      <c r="EZ147" s="2">
        <f t="shared" si="243"/>
        <v>0</v>
      </c>
      <c r="FA147" s="2">
        <f t="shared" si="363"/>
        <v>0</v>
      </c>
      <c r="FB147" s="59"/>
      <c r="FC147" s="2">
        <f t="shared" si="245"/>
        <v>0</v>
      </c>
      <c r="FD147" s="2">
        <f t="shared" si="420"/>
        <v>0</v>
      </c>
      <c r="FE147" s="3">
        <f t="shared" si="352"/>
        <v>0</v>
      </c>
      <c r="FF147" s="3">
        <f t="shared" si="340"/>
        <v>0</v>
      </c>
      <c r="FG147" s="3">
        <f t="shared" si="341"/>
        <v>0</v>
      </c>
      <c r="FH147" s="3">
        <f t="shared" si="246"/>
        <v>0</v>
      </c>
      <c r="FI147" s="67">
        <f t="shared" si="364"/>
        <v>0</v>
      </c>
      <c r="FJ147" s="3">
        <f t="shared" si="365"/>
        <v>0</v>
      </c>
      <c r="FK147" s="3">
        <f t="shared" si="366"/>
        <v>0</v>
      </c>
      <c r="FL147" s="3">
        <f t="shared" si="342"/>
        <v>0</v>
      </c>
      <c r="FM147" s="3">
        <f t="shared" si="343"/>
        <v>0</v>
      </c>
      <c r="FN147" s="3">
        <f t="shared" si="421"/>
        <v>0</v>
      </c>
      <c r="FO147" s="2">
        <f t="shared" si="250"/>
        <v>0</v>
      </c>
      <c r="FP147" s="2">
        <f t="shared" si="251"/>
        <v>0</v>
      </c>
      <c r="FQ147" s="2">
        <f t="shared" si="422"/>
        <v>0</v>
      </c>
      <c r="FR147" s="6" t="str">
        <f>IF(A147=1,1,IF(DW147="","",COUNTA($DW$31:DW147)+1))</f>
        <v/>
      </c>
      <c r="FS147" s="6" t="str">
        <f t="shared" si="252"/>
        <v/>
      </c>
      <c r="FT147" s="43">
        <f t="shared" si="423"/>
        <v>0</v>
      </c>
      <c r="FU147" s="23">
        <f t="shared" si="424"/>
        <v>0</v>
      </c>
      <c r="FV147" s="21">
        <f t="shared" si="425"/>
        <v>0</v>
      </c>
    </row>
    <row r="148" spans="1:178">
      <c r="A148" s="4" t="str">
        <f t="shared" si="253"/>
        <v/>
      </c>
      <c r="B148" s="33"/>
      <c r="C148" s="33"/>
      <c r="D148" s="33"/>
      <c r="E148" s="33"/>
      <c r="F148" s="33"/>
      <c r="G148" s="11" t="str">
        <f t="shared" si="219"/>
        <v/>
      </c>
      <c r="H148" s="3" t="str">
        <f t="shared" si="254"/>
        <v/>
      </c>
      <c r="I148" s="3" t="str">
        <f t="shared" si="220"/>
        <v/>
      </c>
      <c r="J148" s="3" t="str">
        <f t="shared" si="255"/>
        <v/>
      </c>
      <c r="K148" s="3" t="str">
        <f t="shared" si="221"/>
        <v/>
      </c>
      <c r="L148" s="2" t="str">
        <f t="shared" si="222"/>
        <v/>
      </c>
      <c r="M148" s="8" t="str">
        <f t="shared" si="256"/>
        <v/>
      </c>
      <c r="N148" s="8" t="str">
        <f t="shared" si="223"/>
        <v/>
      </c>
      <c r="O148" s="8" t="str">
        <f t="shared" si="257"/>
        <v/>
      </c>
      <c r="P148" s="8" t="str">
        <f t="shared" si="224"/>
        <v/>
      </c>
      <c r="Q148" s="2" t="str">
        <f t="shared" si="225"/>
        <v/>
      </c>
      <c r="R148" s="3" t="str">
        <f t="shared" si="226"/>
        <v/>
      </c>
      <c r="S148" s="3" t="str">
        <f t="shared" si="227"/>
        <v/>
      </c>
      <c r="T148" s="3" t="str">
        <f t="shared" si="258"/>
        <v/>
      </c>
      <c r="U148" s="8" t="str">
        <f t="shared" si="228"/>
        <v/>
      </c>
      <c r="V148" s="2" t="str">
        <f t="shared" si="229"/>
        <v/>
      </c>
      <c r="W148" s="2" t="str">
        <f t="shared" si="230"/>
        <v/>
      </c>
      <c r="X148" s="2" t="str">
        <f t="shared" si="349"/>
        <v/>
      </c>
      <c r="Y148" s="2" t="str">
        <f t="shared" si="231"/>
        <v/>
      </c>
      <c r="Z148" s="46" t="str">
        <f t="shared" si="259"/>
        <v/>
      </c>
      <c r="AA148" s="46" t="str">
        <f t="shared" si="260"/>
        <v/>
      </c>
      <c r="AB148" s="47"/>
      <c r="AC148" s="46" t="str">
        <f t="shared" si="261"/>
        <v/>
      </c>
      <c r="AD148" s="47" t="str">
        <f t="shared" si="262"/>
        <v/>
      </c>
      <c r="AE148" s="48" t="str">
        <f t="shared" si="263"/>
        <v/>
      </c>
      <c r="AF148" s="49" t="str">
        <f t="shared" si="353"/>
        <v/>
      </c>
      <c r="AG148" s="49" t="str">
        <f t="shared" si="353"/>
        <v/>
      </c>
      <c r="AH148" s="49" t="str">
        <f t="shared" si="353"/>
        <v/>
      </c>
      <c r="AI148" s="47" t="str">
        <f t="shared" si="353"/>
        <v/>
      </c>
      <c r="AJ148" s="47" t="str">
        <f t="shared" si="353"/>
        <v/>
      </c>
      <c r="AK148" s="46" t="str">
        <f t="shared" si="357"/>
        <v/>
      </c>
      <c r="AL148" s="47"/>
      <c r="AM148" s="53" t="str">
        <f t="shared" si="264"/>
        <v/>
      </c>
      <c r="AN148" s="50" t="str">
        <f t="shared" si="265"/>
        <v/>
      </c>
      <c r="AO148" s="51"/>
      <c r="AP148" s="52" t="str">
        <f t="shared" si="367"/>
        <v/>
      </c>
      <c r="AQ148" s="52" t="str">
        <f t="shared" si="368"/>
        <v/>
      </c>
      <c r="AR148" s="47">
        <f t="shared" si="268"/>
        <v>0</v>
      </c>
      <c r="AS148" s="53" t="str">
        <f t="shared" si="269"/>
        <v/>
      </c>
      <c r="AT148" s="52" t="str">
        <f t="shared" si="270"/>
        <v/>
      </c>
      <c r="AU148" s="9" t="str">
        <f t="shared" si="369"/>
        <v/>
      </c>
      <c r="AV148" s="9" t="str">
        <f t="shared" si="272"/>
        <v/>
      </c>
      <c r="AW148" s="12" t="str">
        <f t="shared" si="273"/>
        <v/>
      </c>
      <c r="AX148" s="9" t="str">
        <f t="shared" si="274"/>
        <v/>
      </c>
      <c r="AY148" s="12" t="str">
        <f t="shared" si="275"/>
        <v/>
      </c>
      <c r="AZ148" s="10" t="str">
        <f t="shared" si="276"/>
        <v/>
      </c>
      <c r="BA148" s="10" t="str">
        <f t="shared" si="277"/>
        <v/>
      </c>
      <c r="BB148" s="10" t="str">
        <f t="shared" si="278"/>
        <v/>
      </c>
      <c r="BC148" s="10" t="str">
        <f t="shared" si="279"/>
        <v/>
      </c>
      <c r="BD148" s="10" t="str">
        <f t="shared" si="280"/>
        <v/>
      </c>
      <c r="BE148" s="12" t="str">
        <f t="shared" si="281"/>
        <v/>
      </c>
      <c r="BF148" s="9" t="str">
        <f t="shared" si="282"/>
        <v/>
      </c>
      <c r="BG148" s="9" t="str">
        <f t="shared" si="283"/>
        <v/>
      </c>
      <c r="BH148" s="7" t="str">
        <f t="shared" si="284"/>
        <v/>
      </c>
      <c r="BI148" s="7" t="str">
        <f t="shared" si="285"/>
        <v/>
      </c>
      <c r="BJ148" s="12" t="str">
        <f t="shared" si="286"/>
        <v/>
      </c>
      <c r="BK148" s="80" t="str">
        <f t="shared" si="287"/>
        <v/>
      </c>
      <c r="BL148" s="7" t="str">
        <f t="shared" si="288"/>
        <v/>
      </c>
      <c r="BM148" s="7" t="str">
        <f t="shared" si="350"/>
        <v/>
      </c>
      <c r="BN148" s="12" t="str">
        <f t="shared" si="370"/>
        <v/>
      </c>
      <c r="BO148" s="9" t="str">
        <f t="shared" si="371"/>
        <v/>
      </c>
      <c r="BP148" s="2" t="str">
        <f t="shared" si="372"/>
        <v/>
      </c>
      <c r="BQ148" s="2" t="str">
        <f t="shared" si="373"/>
        <v/>
      </c>
      <c r="BR148" s="20" t="str">
        <f t="shared" si="358"/>
        <v/>
      </c>
      <c r="BS148" s="20" t="str">
        <f t="shared" si="358"/>
        <v/>
      </c>
      <c r="BT148" s="20" t="str">
        <f t="shared" si="358"/>
        <v/>
      </c>
      <c r="BU148" s="86" t="str">
        <f t="shared" si="374"/>
        <v/>
      </c>
      <c r="BV148" s="86" t="str">
        <f t="shared" si="375"/>
        <v/>
      </c>
      <c r="BW148" s="20" t="str">
        <f t="shared" si="358"/>
        <v/>
      </c>
      <c r="BX148" s="86" t="str">
        <f t="shared" si="358"/>
        <v/>
      </c>
      <c r="BY148" s="86" t="str">
        <f t="shared" si="426"/>
        <v/>
      </c>
      <c r="BZ148" s="86" t="str">
        <f t="shared" si="426"/>
        <v/>
      </c>
      <c r="CA148" s="86" t="str">
        <f t="shared" si="426"/>
        <v/>
      </c>
      <c r="CB148" s="86" t="str">
        <f t="shared" si="426"/>
        <v/>
      </c>
      <c r="CC148" s="86" t="str">
        <f t="shared" si="426"/>
        <v/>
      </c>
      <c r="CD148" s="86" t="str">
        <f t="shared" si="426"/>
        <v/>
      </c>
      <c r="CE148" s="20" t="str">
        <f t="shared" si="351"/>
        <v/>
      </c>
      <c r="CF148" s="14" t="str">
        <f t="shared" si="376"/>
        <v/>
      </c>
      <c r="CG148" s="14" t="str">
        <f t="shared" si="377"/>
        <v/>
      </c>
      <c r="CH148" s="8">
        <f t="shared" si="378"/>
        <v>0</v>
      </c>
      <c r="CI148" s="9" t="str">
        <f t="shared" si="379"/>
        <v/>
      </c>
      <c r="CJ148" s="9" t="str">
        <f t="shared" si="380"/>
        <v/>
      </c>
      <c r="CK148" s="9" t="str">
        <f t="shared" si="381"/>
        <v/>
      </c>
      <c r="CL148" s="9" t="str">
        <f t="shared" si="382"/>
        <v/>
      </c>
      <c r="CM148" s="9" t="str">
        <f t="shared" si="383"/>
        <v/>
      </c>
      <c r="CN148" s="9" t="str">
        <f t="shared" si="384"/>
        <v/>
      </c>
      <c r="CO148" s="9" t="str">
        <f t="shared" si="385"/>
        <v/>
      </c>
      <c r="CP148" s="9" t="str">
        <f t="shared" si="386"/>
        <v/>
      </c>
      <c r="CQ148" s="9" t="str">
        <f t="shared" si="387"/>
        <v/>
      </c>
      <c r="CR148" s="9" t="str">
        <f t="shared" si="388"/>
        <v/>
      </c>
      <c r="CS148" s="9" t="str">
        <f t="shared" si="389"/>
        <v/>
      </c>
      <c r="CT148" s="9" t="str">
        <f t="shared" si="390"/>
        <v/>
      </c>
      <c r="CU148" s="9" t="str">
        <f t="shared" si="391"/>
        <v/>
      </c>
      <c r="CV148" s="9" t="str">
        <f t="shared" si="392"/>
        <v/>
      </c>
      <c r="CW148" s="9" t="str">
        <f t="shared" si="393"/>
        <v/>
      </c>
      <c r="CX148" s="9" t="str">
        <f t="shared" si="394"/>
        <v/>
      </c>
      <c r="CY148" s="9" t="str">
        <f t="shared" si="395"/>
        <v/>
      </c>
      <c r="CZ148" s="9" t="str">
        <f t="shared" si="396"/>
        <v/>
      </c>
      <c r="DA148" s="9" t="str">
        <f t="shared" si="397"/>
        <v/>
      </c>
      <c r="DB148" s="9" t="str">
        <f t="shared" si="398"/>
        <v/>
      </c>
      <c r="DC148" s="9" t="str">
        <f t="shared" si="399"/>
        <v/>
      </c>
      <c r="DD148" s="2" t="str">
        <f t="shared" si="400"/>
        <v/>
      </c>
      <c r="DE148" s="2" t="str">
        <f t="shared" si="401"/>
        <v/>
      </c>
      <c r="DF148" s="2" t="str">
        <f t="shared" si="402"/>
        <v/>
      </c>
      <c r="DG148" s="2" t="str">
        <f t="shared" si="403"/>
        <v/>
      </c>
      <c r="DH148" s="2" t="str">
        <f t="shared" si="404"/>
        <v/>
      </c>
      <c r="DI148" s="2" t="str">
        <f t="shared" si="405"/>
        <v/>
      </c>
      <c r="DJ148" s="2" t="str">
        <f t="shared" si="406"/>
        <v/>
      </c>
      <c r="DK148" s="2" t="str">
        <f t="shared" si="407"/>
        <v/>
      </c>
      <c r="DL148" s="16" t="str">
        <f t="shared" si="408"/>
        <v/>
      </c>
      <c r="DM148" s="16" t="str">
        <f t="shared" si="409"/>
        <v/>
      </c>
      <c r="DN148" s="16" t="str">
        <f t="shared" si="410"/>
        <v/>
      </c>
      <c r="DO148" s="72" t="str">
        <f t="shared" si="411"/>
        <v/>
      </c>
      <c r="DP148" s="16" t="str">
        <f t="shared" si="412"/>
        <v/>
      </c>
      <c r="DQ148" s="16" t="str">
        <f t="shared" si="413"/>
        <v/>
      </c>
      <c r="DR148" s="2" t="str">
        <f t="shared" si="414"/>
        <v/>
      </c>
      <c r="DS148" s="2" t="str">
        <f t="shared" si="415"/>
        <v/>
      </c>
      <c r="DT148" s="2" t="str">
        <f t="shared" si="416"/>
        <v/>
      </c>
      <c r="DU148" s="2" t="str">
        <f t="shared" si="417"/>
        <v/>
      </c>
      <c r="DV148" s="15"/>
      <c r="DW148" s="17"/>
      <c r="DX148" s="17"/>
      <c r="DY148" s="47" t="str">
        <f t="shared" si="361"/>
        <v/>
      </c>
      <c r="DZ148" s="47" t="str">
        <f t="shared" si="361"/>
        <v/>
      </c>
      <c r="EA148" s="47" t="str">
        <f t="shared" si="361"/>
        <v/>
      </c>
      <c r="EB148" s="47" t="str">
        <f t="shared" si="361"/>
        <v/>
      </c>
      <c r="EC148" s="49" t="str">
        <f t="shared" si="361"/>
        <v/>
      </c>
      <c r="ED148" s="49" t="str">
        <f t="shared" si="361"/>
        <v/>
      </c>
      <c r="EE148" s="47" t="str">
        <f t="shared" si="361"/>
        <v/>
      </c>
      <c r="EF148" s="47" t="str">
        <f t="shared" si="361"/>
        <v/>
      </c>
      <c r="EG148" s="47" t="str">
        <f t="shared" si="361"/>
        <v/>
      </c>
      <c r="EH148" s="6">
        <f t="shared" si="234"/>
        <v>0</v>
      </c>
      <c r="EI148" s="6">
        <f t="shared" si="235"/>
        <v>0</v>
      </c>
      <c r="EJ148" s="2" t="str">
        <f t="shared" si="236"/>
        <v/>
      </c>
      <c r="EK148" s="2" t="str">
        <f t="shared" si="237"/>
        <v/>
      </c>
      <c r="EL148" s="2" t="str">
        <f t="shared" si="354"/>
        <v/>
      </c>
      <c r="EM148" s="2" t="str">
        <f t="shared" si="362"/>
        <v/>
      </c>
      <c r="EN148" s="2" t="str">
        <f t="shared" si="239"/>
        <v/>
      </c>
      <c r="EO148" s="2">
        <f t="shared" si="240"/>
        <v>0</v>
      </c>
      <c r="EP148" s="2">
        <f t="shared" si="418"/>
        <v>0</v>
      </c>
      <c r="EQ148" s="2"/>
      <c r="ER148" s="2"/>
      <c r="ES148" s="2"/>
      <c r="ET148" s="2"/>
      <c r="EU148" s="2"/>
      <c r="EV148" s="2"/>
      <c r="EW148" s="2">
        <f t="shared" si="241"/>
        <v>0</v>
      </c>
      <c r="EX148" s="2">
        <f t="shared" si="242"/>
        <v>0</v>
      </c>
      <c r="EY148" s="2">
        <f t="shared" si="419"/>
        <v>0</v>
      </c>
      <c r="EZ148" s="2">
        <f t="shared" si="243"/>
        <v>0</v>
      </c>
      <c r="FA148" s="2">
        <f t="shared" si="363"/>
        <v>0</v>
      </c>
      <c r="FB148" s="59"/>
      <c r="FC148" s="2">
        <f t="shared" si="245"/>
        <v>0</v>
      </c>
      <c r="FD148" s="2">
        <f t="shared" si="420"/>
        <v>0</v>
      </c>
      <c r="FE148" s="3">
        <f t="shared" si="352"/>
        <v>0</v>
      </c>
      <c r="FF148" s="3">
        <f t="shared" si="340"/>
        <v>0</v>
      </c>
      <c r="FG148" s="3">
        <f t="shared" si="341"/>
        <v>0</v>
      </c>
      <c r="FH148" s="3">
        <f t="shared" si="246"/>
        <v>0</v>
      </c>
      <c r="FI148" s="67">
        <f t="shared" si="364"/>
        <v>0</v>
      </c>
      <c r="FJ148" s="3">
        <f t="shared" si="365"/>
        <v>0</v>
      </c>
      <c r="FK148" s="3">
        <f t="shared" si="366"/>
        <v>0</v>
      </c>
      <c r="FL148" s="3">
        <f t="shared" si="342"/>
        <v>0</v>
      </c>
      <c r="FM148" s="3">
        <f t="shared" si="343"/>
        <v>0</v>
      </c>
      <c r="FN148" s="3">
        <f t="shared" si="421"/>
        <v>0</v>
      </c>
      <c r="FO148" s="2">
        <f t="shared" si="250"/>
        <v>0</v>
      </c>
      <c r="FP148" s="2">
        <f t="shared" si="251"/>
        <v>0</v>
      </c>
      <c r="FQ148" s="2">
        <f t="shared" si="422"/>
        <v>0</v>
      </c>
      <c r="FR148" s="6" t="str">
        <f>IF(A148=1,1,IF(DW148="","",COUNTA($DW$31:DW148)+1))</f>
        <v/>
      </c>
      <c r="FS148" s="6" t="str">
        <f t="shared" si="252"/>
        <v/>
      </c>
      <c r="FT148" s="43">
        <f t="shared" si="423"/>
        <v>0</v>
      </c>
      <c r="FU148" s="23">
        <f t="shared" si="424"/>
        <v>0</v>
      </c>
      <c r="FV148" s="21">
        <f t="shared" si="425"/>
        <v>0</v>
      </c>
    </row>
    <row r="149" spans="1:178">
      <c r="A149" s="4" t="str">
        <f t="shared" si="253"/>
        <v/>
      </c>
      <c r="B149" s="33"/>
      <c r="C149" s="33"/>
      <c r="D149" s="33"/>
      <c r="E149" s="33"/>
      <c r="F149" s="33"/>
      <c r="G149" s="11" t="str">
        <f t="shared" si="219"/>
        <v/>
      </c>
      <c r="H149" s="3" t="str">
        <f t="shared" si="254"/>
        <v/>
      </c>
      <c r="I149" s="3" t="str">
        <f t="shared" si="220"/>
        <v/>
      </c>
      <c r="J149" s="3" t="str">
        <f t="shared" si="255"/>
        <v/>
      </c>
      <c r="K149" s="3" t="str">
        <f t="shared" si="221"/>
        <v/>
      </c>
      <c r="L149" s="2" t="str">
        <f t="shared" si="222"/>
        <v/>
      </c>
      <c r="M149" s="8" t="str">
        <f t="shared" si="256"/>
        <v/>
      </c>
      <c r="N149" s="8" t="str">
        <f t="shared" si="223"/>
        <v/>
      </c>
      <c r="O149" s="8" t="str">
        <f t="shared" si="257"/>
        <v/>
      </c>
      <c r="P149" s="8" t="str">
        <f t="shared" si="224"/>
        <v/>
      </c>
      <c r="Q149" s="2" t="str">
        <f t="shared" si="225"/>
        <v/>
      </c>
      <c r="R149" s="3" t="str">
        <f t="shared" si="226"/>
        <v/>
      </c>
      <c r="S149" s="3" t="str">
        <f t="shared" si="227"/>
        <v/>
      </c>
      <c r="T149" s="3" t="str">
        <f t="shared" si="258"/>
        <v/>
      </c>
      <c r="U149" s="8" t="str">
        <f t="shared" si="228"/>
        <v/>
      </c>
      <c r="V149" s="2" t="str">
        <f t="shared" si="229"/>
        <v/>
      </c>
      <c r="W149" s="2" t="str">
        <f t="shared" si="230"/>
        <v/>
      </c>
      <c r="X149" s="2" t="str">
        <f t="shared" si="349"/>
        <v/>
      </c>
      <c r="Y149" s="2" t="str">
        <f t="shared" si="231"/>
        <v/>
      </c>
      <c r="Z149" s="46" t="str">
        <f t="shared" si="259"/>
        <v/>
      </c>
      <c r="AA149" s="46" t="str">
        <f t="shared" si="260"/>
        <v/>
      </c>
      <c r="AB149" s="47"/>
      <c r="AC149" s="46" t="str">
        <f t="shared" si="261"/>
        <v/>
      </c>
      <c r="AD149" s="47" t="str">
        <f t="shared" si="262"/>
        <v/>
      </c>
      <c r="AE149" s="48" t="str">
        <f t="shared" si="263"/>
        <v/>
      </c>
      <c r="AF149" s="49" t="str">
        <f t="shared" si="353"/>
        <v/>
      </c>
      <c r="AG149" s="49" t="str">
        <f t="shared" si="353"/>
        <v/>
      </c>
      <c r="AH149" s="49" t="str">
        <f t="shared" si="353"/>
        <v/>
      </c>
      <c r="AI149" s="47" t="str">
        <f t="shared" si="353"/>
        <v/>
      </c>
      <c r="AJ149" s="47" t="str">
        <f t="shared" si="353"/>
        <v/>
      </c>
      <c r="AK149" s="46" t="str">
        <f t="shared" si="357"/>
        <v/>
      </c>
      <c r="AL149" s="47"/>
      <c r="AM149" s="53" t="str">
        <f t="shared" si="264"/>
        <v/>
      </c>
      <c r="AN149" s="50" t="str">
        <f t="shared" si="265"/>
        <v/>
      </c>
      <c r="AO149" s="51"/>
      <c r="AP149" s="52" t="str">
        <f t="shared" si="367"/>
        <v/>
      </c>
      <c r="AQ149" s="52" t="str">
        <f t="shared" si="368"/>
        <v/>
      </c>
      <c r="AR149" s="47">
        <f t="shared" si="268"/>
        <v>0</v>
      </c>
      <c r="AS149" s="53" t="str">
        <f t="shared" si="269"/>
        <v/>
      </c>
      <c r="AT149" s="52" t="str">
        <f t="shared" si="270"/>
        <v/>
      </c>
      <c r="AU149" s="9" t="str">
        <f t="shared" si="369"/>
        <v/>
      </c>
      <c r="AV149" s="9" t="str">
        <f t="shared" si="272"/>
        <v/>
      </c>
      <c r="AW149" s="12" t="str">
        <f t="shared" si="273"/>
        <v/>
      </c>
      <c r="AX149" s="9" t="str">
        <f t="shared" si="274"/>
        <v/>
      </c>
      <c r="AY149" s="12" t="str">
        <f t="shared" si="275"/>
        <v/>
      </c>
      <c r="AZ149" s="10" t="str">
        <f t="shared" si="276"/>
        <v/>
      </c>
      <c r="BA149" s="10" t="str">
        <f t="shared" si="277"/>
        <v/>
      </c>
      <c r="BB149" s="10" t="str">
        <f t="shared" si="278"/>
        <v/>
      </c>
      <c r="BC149" s="10" t="str">
        <f t="shared" si="279"/>
        <v/>
      </c>
      <c r="BD149" s="10" t="str">
        <f t="shared" si="280"/>
        <v/>
      </c>
      <c r="BE149" s="12" t="str">
        <f t="shared" si="281"/>
        <v/>
      </c>
      <c r="BF149" s="9" t="str">
        <f t="shared" si="282"/>
        <v/>
      </c>
      <c r="BG149" s="9" t="str">
        <f t="shared" si="283"/>
        <v/>
      </c>
      <c r="BH149" s="7" t="str">
        <f t="shared" si="284"/>
        <v/>
      </c>
      <c r="BI149" s="7" t="str">
        <f t="shared" si="285"/>
        <v/>
      </c>
      <c r="BJ149" s="12" t="str">
        <f t="shared" si="286"/>
        <v/>
      </c>
      <c r="BK149" s="80" t="str">
        <f t="shared" si="287"/>
        <v/>
      </c>
      <c r="BL149" s="7" t="str">
        <f t="shared" si="288"/>
        <v/>
      </c>
      <c r="BM149" s="7" t="str">
        <f t="shared" si="350"/>
        <v/>
      </c>
      <c r="BN149" s="12" t="str">
        <f t="shared" si="370"/>
        <v/>
      </c>
      <c r="BO149" s="9" t="str">
        <f t="shared" si="371"/>
        <v/>
      </c>
      <c r="BP149" s="2" t="str">
        <f t="shared" si="372"/>
        <v/>
      </c>
      <c r="BQ149" s="2" t="str">
        <f t="shared" si="373"/>
        <v/>
      </c>
      <c r="BR149" s="20" t="str">
        <f t="shared" si="358"/>
        <v/>
      </c>
      <c r="BS149" s="20" t="str">
        <f t="shared" si="358"/>
        <v/>
      </c>
      <c r="BT149" s="20" t="str">
        <f t="shared" si="358"/>
        <v/>
      </c>
      <c r="BU149" s="86" t="str">
        <f t="shared" si="374"/>
        <v/>
      </c>
      <c r="BV149" s="86" t="str">
        <f t="shared" si="375"/>
        <v/>
      </c>
      <c r="BW149" s="20" t="str">
        <f t="shared" si="358"/>
        <v/>
      </c>
      <c r="BX149" s="86" t="str">
        <f t="shared" si="358"/>
        <v/>
      </c>
      <c r="BY149" s="86" t="str">
        <f t="shared" si="426"/>
        <v/>
      </c>
      <c r="BZ149" s="86" t="str">
        <f t="shared" si="426"/>
        <v/>
      </c>
      <c r="CA149" s="86" t="str">
        <f t="shared" si="426"/>
        <v/>
      </c>
      <c r="CB149" s="86" t="str">
        <f t="shared" si="426"/>
        <v/>
      </c>
      <c r="CC149" s="86" t="str">
        <f t="shared" si="426"/>
        <v/>
      </c>
      <c r="CD149" s="86" t="str">
        <f t="shared" si="426"/>
        <v/>
      </c>
      <c r="CE149" s="20" t="str">
        <f t="shared" si="351"/>
        <v/>
      </c>
      <c r="CF149" s="14" t="str">
        <f t="shared" si="376"/>
        <v/>
      </c>
      <c r="CG149" s="14" t="str">
        <f t="shared" si="377"/>
        <v/>
      </c>
      <c r="CH149" s="8">
        <f t="shared" si="378"/>
        <v>0</v>
      </c>
      <c r="CI149" s="9" t="str">
        <f t="shared" si="379"/>
        <v/>
      </c>
      <c r="CJ149" s="9" t="str">
        <f t="shared" si="380"/>
        <v/>
      </c>
      <c r="CK149" s="9" t="str">
        <f t="shared" si="381"/>
        <v/>
      </c>
      <c r="CL149" s="9" t="str">
        <f t="shared" si="382"/>
        <v/>
      </c>
      <c r="CM149" s="9" t="str">
        <f t="shared" si="383"/>
        <v/>
      </c>
      <c r="CN149" s="9" t="str">
        <f t="shared" si="384"/>
        <v/>
      </c>
      <c r="CO149" s="9" t="str">
        <f t="shared" si="385"/>
        <v/>
      </c>
      <c r="CP149" s="9" t="str">
        <f t="shared" si="386"/>
        <v/>
      </c>
      <c r="CQ149" s="9" t="str">
        <f t="shared" si="387"/>
        <v/>
      </c>
      <c r="CR149" s="9" t="str">
        <f t="shared" si="388"/>
        <v/>
      </c>
      <c r="CS149" s="9" t="str">
        <f t="shared" si="389"/>
        <v/>
      </c>
      <c r="CT149" s="9" t="str">
        <f t="shared" si="390"/>
        <v/>
      </c>
      <c r="CU149" s="9" t="str">
        <f t="shared" si="391"/>
        <v/>
      </c>
      <c r="CV149" s="9" t="str">
        <f t="shared" si="392"/>
        <v/>
      </c>
      <c r="CW149" s="9" t="str">
        <f t="shared" si="393"/>
        <v/>
      </c>
      <c r="CX149" s="9" t="str">
        <f t="shared" si="394"/>
        <v/>
      </c>
      <c r="CY149" s="9" t="str">
        <f t="shared" si="395"/>
        <v/>
      </c>
      <c r="CZ149" s="9" t="str">
        <f t="shared" si="396"/>
        <v/>
      </c>
      <c r="DA149" s="9" t="str">
        <f t="shared" si="397"/>
        <v/>
      </c>
      <c r="DB149" s="9" t="str">
        <f t="shared" si="398"/>
        <v/>
      </c>
      <c r="DC149" s="9" t="str">
        <f t="shared" si="399"/>
        <v/>
      </c>
      <c r="DD149" s="2" t="str">
        <f t="shared" si="400"/>
        <v/>
      </c>
      <c r="DE149" s="2" t="str">
        <f t="shared" si="401"/>
        <v/>
      </c>
      <c r="DF149" s="2" t="str">
        <f t="shared" si="402"/>
        <v/>
      </c>
      <c r="DG149" s="2" t="str">
        <f t="shared" si="403"/>
        <v/>
      </c>
      <c r="DH149" s="2" t="str">
        <f t="shared" si="404"/>
        <v/>
      </c>
      <c r="DI149" s="2" t="str">
        <f t="shared" si="405"/>
        <v/>
      </c>
      <c r="DJ149" s="2" t="str">
        <f t="shared" si="406"/>
        <v/>
      </c>
      <c r="DK149" s="2" t="str">
        <f t="shared" si="407"/>
        <v/>
      </c>
      <c r="DL149" s="16" t="str">
        <f t="shared" si="408"/>
        <v/>
      </c>
      <c r="DM149" s="16" t="str">
        <f t="shared" si="409"/>
        <v/>
      </c>
      <c r="DN149" s="16" t="str">
        <f t="shared" si="410"/>
        <v/>
      </c>
      <c r="DO149" s="72" t="str">
        <f t="shared" si="411"/>
        <v/>
      </c>
      <c r="DP149" s="16" t="str">
        <f t="shared" si="412"/>
        <v/>
      </c>
      <c r="DQ149" s="16" t="str">
        <f t="shared" si="413"/>
        <v/>
      </c>
      <c r="DR149" s="2" t="str">
        <f t="shared" si="414"/>
        <v/>
      </c>
      <c r="DS149" s="2" t="str">
        <f t="shared" si="415"/>
        <v/>
      </c>
      <c r="DT149" s="2" t="str">
        <f t="shared" si="416"/>
        <v/>
      </c>
      <c r="DU149" s="2" t="str">
        <f t="shared" si="417"/>
        <v/>
      </c>
      <c r="DV149" s="15"/>
      <c r="DW149" s="17"/>
      <c r="DX149" s="17"/>
      <c r="DY149" s="47" t="str">
        <f t="shared" si="361"/>
        <v/>
      </c>
      <c r="DZ149" s="47" t="str">
        <f t="shared" si="361"/>
        <v/>
      </c>
      <c r="EA149" s="47" t="str">
        <f t="shared" si="361"/>
        <v/>
      </c>
      <c r="EB149" s="47" t="str">
        <f t="shared" si="361"/>
        <v/>
      </c>
      <c r="EC149" s="49" t="str">
        <f t="shared" si="361"/>
        <v/>
      </c>
      <c r="ED149" s="49" t="str">
        <f t="shared" si="361"/>
        <v/>
      </c>
      <c r="EE149" s="47" t="str">
        <f t="shared" si="361"/>
        <v/>
      </c>
      <c r="EF149" s="47" t="str">
        <f t="shared" si="361"/>
        <v/>
      </c>
      <c r="EG149" s="47" t="str">
        <f t="shared" si="361"/>
        <v/>
      </c>
      <c r="EH149" s="6">
        <f t="shared" si="234"/>
        <v>0</v>
      </c>
      <c r="EI149" s="6">
        <f t="shared" si="235"/>
        <v>0</v>
      </c>
      <c r="EJ149" s="2" t="str">
        <f t="shared" si="236"/>
        <v/>
      </c>
      <c r="EK149" s="2" t="str">
        <f t="shared" si="237"/>
        <v/>
      </c>
      <c r="EL149" s="2" t="str">
        <f t="shared" si="354"/>
        <v/>
      </c>
      <c r="EM149" s="2" t="str">
        <f t="shared" si="362"/>
        <v/>
      </c>
      <c r="EN149" s="2" t="str">
        <f t="shared" si="239"/>
        <v/>
      </c>
      <c r="EO149" s="2">
        <f t="shared" si="240"/>
        <v>0</v>
      </c>
      <c r="EP149" s="2">
        <f t="shared" si="418"/>
        <v>0</v>
      </c>
      <c r="EQ149" s="2"/>
      <c r="ER149" s="2"/>
      <c r="ES149" s="2"/>
      <c r="ET149" s="2"/>
      <c r="EU149" s="2"/>
      <c r="EV149" s="2"/>
      <c r="EW149" s="2">
        <f t="shared" si="241"/>
        <v>0</v>
      </c>
      <c r="EX149" s="2">
        <f t="shared" si="242"/>
        <v>0</v>
      </c>
      <c r="EY149" s="2">
        <f t="shared" si="419"/>
        <v>0</v>
      </c>
      <c r="EZ149" s="2">
        <f t="shared" si="243"/>
        <v>0</v>
      </c>
      <c r="FA149" s="2">
        <f t="shared" si="363"/>
        <v>0</v>
      </c>
      <c r="FB149" s="59"/>
      <c r="FC149" s="2">
        <f t="shared" si="245"/>
        <v>0</v>
      </c>
      <c r="FD149" s="2">
        <f t="shared" si="420"/>
        <v>0</v>
      </c>
      <c r="FE149" s="3">
        <f t="shared" si="352"/>
        <v>0</v>
      </c>
      <c r="FF149" s="3">
        <f t="shared" si="340"/>
        <v>0</v>
      </c>
      <c r="FG149" s="3">
        <f t="shared" si="341"/>
        <v>0</v>
      </c>
      <c r="FH149" s="3">
        <f t="shared" si="246"/>
        <v>0</v>
      </c>
      <c r="FI149" s="67">
        <f t="shared" si="364"/>
        <v>0</v>
      </c>
      <c r="FJ149" s="3">
        <f t="shared" si="365"/>
        <v>0</v>
      </c>
      <c r="FK149" s="3">
        <f t="shared" si="366"/>
        <v>0</v>
      </c>
      <c r="FL149" s="3">
        <f t="shared" si="342"/>
        <v>0</v>
      </c>
      <c r="FM149" s="3">
        <f t="shared" si="343"/>
        <v>0</v>
      </c>
      <c r="FN149" s="3">
        <f t="shared" si="421"/>
        <v>0</v>
      </c>
      <c r="FO149" s="2">
        <f t="shared" si="250"/>
        <v>0</v>
      </c>
      <c r="FP149" s="2">
        <f t="shared" si="251"/>
        <v>0</v>
      </c>
      <c r="FQ149" s="2">
        <f t="shared" si="422"/>
        <v>0</v>
      </c>
      <c r="FR149" s="6" t="str">
        <f>IF(A149=1,1,IF(DW149="","",COUNTA($DW$31:DW149)+1))</f>
        <v/>
      </c>
      <c r="FS149" s="6" t="str">
        <f t="shared" si="252"/>
        <v/>
      </c>
      <c r="FT149" s="43">
        <f t="shared" si="423"/>
        <v>0</v>
      </c>
      <c r="FU149" s="23">
        <f t="shared" si="424"/>
        <v>0</v>
      </c>
      <c r="FV149" s="21">
        <f t="shared" si="425"/>
        <v>0</v>
      </c>
    </row>
    <row r="150" spans="1:178">
      <c r="A150" s="4" t="str">
        <f t="shared" si="253"/>
        <v/>
      </c>
      <c r="B150" s="33"/>
      <c r="C150" s="33"/>
      <c r="D150" s="33"/>
      <c r="E150" s="33"/>
      <c r="F150" s="33"/>
      <c r="G150" s="11" t="str">
        <f t="shared" si="219"/>
        <v/>
      </c>
      <c r="H150" s="3" t="str">
        <f t="shared" si="254"/>
        <v/>
      </c>
      <c r="I150" s="3" t="str">
        <f t="shared" si="220"/>
        <v/>
      </c>
      <c r="J150" s="3" t="str">
        <f t="shared" si="255"/>
        <v/>
      </c>
      <c r="K150" s="3" t="str">
        <f t="shared" si="221"/>
        <v/>
      </c>
      <c r="L150" s="2" t="str">
        <f t="shared" si="222"/>
        <v/>
      </c>
      <c r="M150" s="8" t="str">
        <f t="shared" si="256"/>
        <v/>
      </c>
      <c r="N150" s="8" t="str">
        <f t="shared" si="223"/>
        <v/>
      </c>
      <c r="O150" s="8" t="str">
        <f t="shared" si="257"/>
        <v/>
      </c>
      <c r="P150" s="8" t="str">
        <f t="shared" si="224"/>
        <v/>
      </c>
      <c r="Q150" s="2" t="str">
        <f t="shared" si="225"/>
        <v/>
      </c>
      <c r="R150" s="3" t="str">
        <f t="shared" si="226"/>
        <v/>
      </c>
      <c r="S150" s="3" t="str">
        <f t="shared" si="227"/>
        <v/>
      </c>
      <c r="T150" s="3" t="str">
        <f t="shared" si="258"/>
        <v/>
      </c>
      <c r="U150" s="8" t="str">
        <f t="shared" si="228"/>
        <v/>
      </c>
      <c r="V150" s="2" t="str">
        <f t="shared" si="229"/>
        <v/>
      </c>
      <c r="W150" s="2" t="str">
        <f t="shared" si="230"/>
        <v/>
      </c>
      <c r="X150" s="2" t="str">
        <f t="shared" si="349"/>
        <v/>
      </c>
      <c r="Y150" s="2" t="str">
        <f t="shared" si="231"/>
        <v/>
      </c>
      <c r="Z150" s="46" t="str">
        <f t="shared" si="259"/>
        <v/>
      </c>
      <c r="AA150" s="46" t="str">
        <f t="shared" si="260"/>
        <v/>
      </c>
      <c r="AB150" s="47"/>
      <c r="AC150" s="46" t="str">
        <f t="shared" si="261"/>
        <v/>
      </c>
      <c r="AD150" s="47" t="str">
        <f t="shared" si="262"/>
        <v/>
      </c>
      <c r="AE150" s="48" t="str">
        <f t="shared" si="263"/>
        <v/>
      </c>
      <c r="AF150" s="49" t="str">
        <f t="shared" ref="AF150:AJ151" si="427">IF($A150="","",AF$30)</f>
        <v/>
      </c>
      <c r="AG150" s="49" t="str">
        <f t="shared" si="427"/>
        <v/>
      </c>
      <c r="AH150" s="49" t="str">
        <f t="shared" si="427"/>
        <v/>
      </c>
      <c r="AI150" s="47" t="str">
        <f t="shared" si="427"/>
        <v/>
      </c>
      <c r="AJ150" s="47" t="str">
        <f t="shared" si="427"/>
        <v/>
      </c>
      <c r="AK150" s="46" t="str">
        <f t="shared" si="357"/>
        <v/>
      </c>
      <c r="AL150" s="47"/>
      <c r="AM150" s="53" t="str">
        <f t="shared" si="264"/>
        <v/>
      </c>
      <c r="AN150" s="50" t="str">
        <f t="shared" si="265"/>
        <v/>
      </c>
      <c r="AO150" s="51"/>
      <c r="AP150" s="52" t="str">
        <f t="shared" si="367"/>
        <v/>
      </c>
      <c r="AQ150" s="52" t="str">
        <f t="shared" si="368"/>
        <v/>
      </c>
      <c r="AR150" s="47">
        <f t="shared" si="268"/>
        <v>0</v>
      </c>
      <c r="AS150" s="53" t="str">
        <f t="shared" si="269"/>
        <v/>
      </c>
      <c r="AT150" s="52" t="str">
        <f t="shared" si="270"/>
        <v/>
      </c>
      <c r="AU150" s="9" t="str">
        <f t="shared" si="369"/>
        <v/>
      </c>
      <c r="AV150" s="9" t="str">
        <f t="shared" si="272"/>
        <v/>
      </c>
      <c r="AW150" s="12" t="str">
        <f t="shared" si="273"/>
        <v/>
      </c>
      <c r="AX150" s="9" t="str">
        <f t="shared" si="274"/>
        <v/>
      </c>
      <c r="AY150" s="12" t="str">
        <f t="shared" si="275"/>
        <v/>
      </c>
      <c r="AZ150" s="10" t="str">
        <f t="shared" si="276"/>
        <v/>
      </c>
      <c r="BA150" s="10" t="str">
        <f t="shared" si="277"/>
        <v/>
      </c>
      <c r="BB150" s="10" t="str">
        <f t="shared" si="278"/>
        <v/>
      </c>
      <c r="BC150" s="10" t="str">
        <f t="shared" si="279"/>
        <v/>
      </c>
      <c r="BD150" s="10" t="str">
        <f t="shared" si="280"/>
        <v/>
      </c>
      <c r="BE150" s="12" t="str">
        <f t="shared" si="281"/>
        <v/>
      </c>
      <c r="BF150" s="9" t="str">
        <f t="shared" si="282"/>
        <v/>
      </c>
      <c r="BG150" s="9" t="str">
        <f t="shared" si="283"/>
        <v/>
      </c>
      <c r="BH150" s="7" t="str">
        <f t="shared" si="284"/>
        <v/>
      </c>
      <c r="BI150" s="7" t="str">
        <f t="shared" si="285"/>
        <v/>
      </c>
      <c r="BJ150" s="12" t="str">
        <f t="shared" si="286"/>
        <v/>
      </c>
      <c r="BK150" s="80" t="str">
        <f t="shared" si="287"/>
        <v/>
      </c>
      <c r="BL150" s="7" t="str">
        <f t="shared" si="288"/>
        <v/>
      </c>
      <c r="BM150" s="7" t="str">
        <f t="shared" si="350"/>
        <v/>
      </c>
      <c r="BN150" s="12" t="str">
        <f t="shared" si="370"/>
        <v/>
      </c>
      <c r="BO150" s="9" t="str">
        <f t="shared" si="371"/>
        <v/>
      </c>
      <c r="BP150" s="2" t="str">
        <f t="shared" si="372"/>
        <v/>
      </c>
      <c r="BQ150" s="2" t="str">
        <f t="shared" si="373"/>
        <v/>
      </c>
      <c r="BR150" s="20" t="str">
        <f t="shared" si="358"/>
        <v/>
      </c>
      <c r="BS150" s="20" t="str">
        <f t="shared" si="358"/>
        <v/>
      </c>
      <c r="BT150" s="20" t="str">
        <f t="shared" si="358"/>
        <v/>
      </c>
      <c r="BU150" s="86" t="str">
        <f t="shared" si="374"/>
        <v/>
      </c>
      <c r="BV150" s="86" t="str">
        <f t="shared" si="375"/>
        <v/>
      </c>
      <c r="BW150" s="20" t="str">
        <f t="shared" si="358"/>
        <v/>
      </c>
      <c r="BX150" s="86" t="str">
        <f t="shared" si="358"/>
        <v/>
      </c>
      <c r="BY150" s="86" t="str">
        <f t="shared" si="426"/>
        <v/>
      </c>
      <c r="BZ150" s="86" t="str">
        <f t="shared" si="426"/>
        <v/>
      </c>
      <c r="CA150" s="86" t="str">
        <f t="shared" si="426"/>
        <v/>
      </c>
      <c r="CB150" s="86" t="str">
        <f t="shared" si="426"/>
        <v/>
      </c>
      <c r="CC150" s="86" t="str">
        <f t="shared" si="426"/>
        <v/>
      </c>
      <c r="CD150" s="86" t="str">
        <f t="shared" si="426"/>
        <v/>
      </c>
      <c r="CE150" s="20" t="str">
        <f t="shared" si="351"/>
        <v/>
      </c>
      <c r="CF150" s="14" t="str">
        <f t="shared" si="376"/>
        <v/>
      </c>
      <c r="CG150" s="14" t="str">
        <f t="shared" si="377"/>
        <v/>
      </c>
      <c r="CH150" s="8">
        <f t="shared" si="378"/>
        <v>0</v>
      </c>
      <c r="CI150" s="9" t="str">
        <f t="shared" si="379"/>
        <v/>
      </c>
      <c r="CJ150" s="9" t="str">
        <f t="shared" si="380"/>
        <v/>
      </c>
      <c r="CK150" s="9" t="str">
        <f t="shared" si="381"/>
        <v/>
      </c>
      <c r="CL150" s="9" t="str">
        <f t="shared" si="382"/>
        <v/>
      </c>
      <c r="CM150" s="9" t="str">
        <f t="shared" si="383"/>
        <v/>
      </c>
      <c r="CN150" s="9" t="str">
        <f t="shared" si="384"/>
        <v/>
      </c>
      <c r="CO150" s="9" t="str">
        <f t="shared" si="385"/>
        <v/>
      </c>
      <c r="CP150" s="9" t="str">
        <f t="shared" si="386"/>
        <v/>
      </c>
      <c r="CQ150" s="9" t="str">
        <f t="shared" si="387"/>
        <v/>
      </c>
      <c r="CR150" s="9" t="str">
        <f t="shared" si="388"/>
        <v/>
      </c>
      <c r="CS150" s="9" t="str">
        <f t="shared" si="389"/>
        <v/>
      </c>
      <c r="CT150" s="9" t="str">
        <f t="shared" si="390"/>
        <v/>
      </c>
      <c r="CU150" s="9" t="str">
        <f t="shared" si="391"/>
        <v/>
      </c>
      <c r="CV150" s="9" t="str">
        <f t="shared" si="392"/>
        <v/>
      </c>
      <c r="CW150" s="9" t="str">
        <f t="shared" si="393"/>
        <v/>
      </c>
      <c r="CX150" s="9" t="str">
        <f t="shared" si="394"/>
        <v/>
      </c>
      <c r="CY150" s="9" t="str">
        <f t="shared" si="395"/>
        <v/>
      </c>
      <c r="CZ150" s="9" t="str">
        <f t="shared" si="396"/>
        <v/>
      </c>
      <c r="DA150" s="9" t="str">
        <f t="shared" si="397"/>
        <v/>
      </c>
      <c r="DB150" s="9" t="str">
        <f t="shared" si="398"/>
        <v/>
      </c>
      <c r="DC150" s="9" t="str">
        <f t="shared" si="399"/>
        <v/>
      </c>
      <c r="DD150" s="2" t="str">
        <f t="shared" si="400"/>
        <v/>
      </c>
      <c r="DE150" s="2" t="str">
        <f t="shared" si="401"/>
        <v/>
      </c>
      <c r="DF150" s="2" t="str">
        <f t="shared" si="402"/>
        <v/>
      </c>
      <c r="DG150" s="2" t="str">
        <f t="shared" si="403"/>
        <v/>
      </c>
      <c r="DH150" s="2" t="str">
        <f t="shared" si="404"/>
        <v/>
      </c>
      <c r="DI150" s="2" t="str">
        <f t="shared" si="405"/>
        <v/>
      </c>
      <c r="DJ150" s="2" t="str">
        <f t="shared" si="406"/>
        <v/>
      </c>
      <c r="DK150" s="2" t="str">
        <f t="shared" si="407"/>
        <v/>
      </c>
      <c r="DL150" s="16" t="str">
        <f t="shared" si="408"/>
        <v/>
      </c>
      <c r="DM150" s="16" t="str">
        <f t="shared" si="409"/>
        <v/>
      </c>
      <c r="DN150" s="16" t="str">
        <f t="shared" si="410"/>
        <v/>
      </c>
      <c r="DO150" s="72" t="str">
        <f t="shared" si="411"/>
        <v/>
      </c>
      <c r="DP150" s="16" t="str">
        <f t="shared" si="412"/>
        <v/>
      </c>
      <c r="DQ150" s="16" t="str">
        <f t="shared" si="413"/>
        <v/>
      </c>
      <c r="DR150" s="2" t="str">
        <f t="shared" si="414"/>
        <v/>
      </c>
      <c r="DS150" s="2" t="str">
        <f t="shared" si="415"/>
        <v/>
      </c>
      <c r="DT150" s="2" t="str">
        <f t="shared" si="416"/>
        <v/>
      </c>
      <c r="DU150" s="2" t="str">
        <f t="shared" si="417"/>
        <v/>
      </c>
      <c r="DV150" s="15"/>
      <c r="DW150" s="17"/>
      <c r="DX150" s="17"/>
      <c r="DY150" s="47" t="str">
        <f t="shared" si="361"/>
        <v/>
      </c>
      <c r="DZ150" s="47" t="str">
        <f t="shared" si="361"/>
        <v/>
      </c>
      <c r="EA150" s="47" t="str">
        <f t="shared" si="361"/>
        <v/>
      </c>
      <c r="EB150" s="47" t="str">
        <f t="shared" si="361"/>
        <v/>
      </c>
      <c r="EC150" s="49" t="str">
        <f t="shared" si="361"/>
        <v/>
      </c>
      <c r="ED150" s="49" t="str">
        <f t="shared" si="361"/>
        <v/>
      </c>
      <c r="EE150" s="47" t="str">
        <f t="shared" si="361"/>
        <v/>
      </c>
      <c r="EF150" s="47" t="str">
        <f t="shared" si="361"/>
        <v/>
      </c>
      <c r="EG150" s="47" t="str">
        <f t="shared" si="361"/>
        <v/>
      </c>
      <c r="EH150" s="6">
        <f t="shared" si="234"/>
        <v>0</v>
      </c>
      <c r="EI150" s="6">
        <f t="shared" si="235"/>
        <v>0</v>
      </c>
      <c r="EJ150" s="2" t="str">
        <f t="shared" si="236"/>
        <v/>
      </c>
      <c r="EK150" s="2" t="str">
        <f t="shared" si="237"/>
        <v/>
      </c>
      <c r="EL150" s="2" t="str">
        <f t="shared" si="354"/>
        <v/>
      </c>
      <c r="EM150" s="2" t="str">
        <f t="shared" si="362"/>
        <v/>
      </c>
      <c r="EN150" s="2" t="str">
        <f t="shared" si="239"/>
        <v/>
      </c>
      <c r="EO150" s="2">
        <f t="shared" si="240"/>
        <v>0</v>
      </c>
      <c r="EP150" s="2">
        <f t="shared" si="418"/>
        <v>0</v>
      </c>
      <c r="EQ150" s="2"/>
      <c r="ER150" s="2"/>
      <c r="ES150" s="2"/>
      <c r="ET150" s="2"/>
      <c r="EU150" s="2"/>
      <c r="EV150" s="2"/>
      <c r="EW150" s="2">
        <f t="shared" si="241"/>
        <v>0</v>
      </c>
      <c r="EX150" s="2">
        <f t="shared" si="242"/>
        <v>0</v>
      </c>
      <c r="EY150" s="2">
        <f t="shared" si="419"/>
        <v>0</v>
      </c>
      <c r="EZ150" s="2">
        <f t="shared" si="243"/>
        <v>0</v>
      </c>
      <c r="FA150" s="2">
        <f t="shared" si="363"/>
        <v>0</v>
      </c>
      <c r="FB150" s="59"/>
      <c r="FC150" s="2">
        <f t="shared" si="245"/>
        <v>0</v>
      </c>
      <c r="FD150" s="2">
        <f t="shared" si="420"/>
        <v>0</v>
      </c>
      <c r="FE150" s="3">
        <f t="shared" si="352"/>
        <v>0</v>
      </c>
      <c r="FF150" s="3">
        <f t="shared" si="340"/>
        <v>0</v>
      </c>
      <c r="FG150" s="3">
        <f t="shared" si="341"/>
        <v>0</v>
      </c>
      <c r="FH150" s="3">
        <f t="shared" si="246"/>
        <v>0</v>
      </c>
      <c r="FI150" s="67">
        <f t="shared" si="364"/>
        <v>0</v>
      </c>
      <c r="FJ150" s="3">
        <f t="shared" si="365"/>
        <v>0</v>
      </c>
      <c r="FK150" s="3">
        <f t="shared" si="366"/>
        <v>0</v>
      </c>
      <c r="FL150" s="3">
        <f t="shared" si="342"/>
        <v>0</v>
      </c>
      <c r="FM150" s="3">
        <f t="shared" si="343"/>
        <v>0</v>
      </c>
      <c r="FN150" s="3">
        <f t="shared" si="421"/>
        <v>0</v>
      </c>
      <c r="FO150" s="2">
        <f t="shared" si="250"/>
        <v>0</v>
      </c>
      <c r="FP150" s="2">
        <f t="shared" si="251"/>
        <v>0</v>
      </c>
      <c r="FQ150" s="2">
        <f t="shared" si="422"/>
        <v>0</v>
      </c>
      <c r="FR150" s="6" t="str">
        <f>IF(A150=1,1,IF(DW150="","",COUNTA($DW$31:DW150)+1))</f>
        <v/>
      </c>
      <c r="FS150" s="6" t="str">
        <f t="shared" si="252"/>
        <v/>
      </c>
      <c r="FT150" s="43">
        <f t="shared" si="423"/>
        <v>0</v>
      </c>
      <c r="FU150" s="23">
        <f t="shared" si="424"/>
        <v>0</v>
      </c>
      <c r="FV150" s="21">
        <f t="shared" si="425"/>
        <v>0</v>
      </c>
    </row>
    <row r="151" spans="1:178">
      <c r="A151" s="4" t="str">
        <f t="shared" si="253"/>
        <v/>
      </c>
      <c r="B151" s="33"/>
      <c r="C151" s="33"/>
      <c r="D151" s="33"/>
      <c r="E151" s="33"/>
      <c r="F151" s="33"/>
      <c r="G151" s="11" t="str">
        <f t="shared" si="219"/>
        <v/>
      </c>
      <c r="H151" s="3" t="str">
        <f t="shared" si="254"/>
        <v/>
      </c>
      <c r="I151" s="3" t="str">
        <f t="shared" si="220"/>
        <v/>
      </c>
      <c r="J151" s="3" t="str">
        <f t="shared" si="255"/>
        <v/>
      </c>
      <c r="K151" s="3" t="str">
        <f t="shared" si="221"/>
        <v/>
      </c>
      <c r="L151" s="2" t="str">
        <f t="shared" si="222"/>
        <v/>
      </c>
      <c r="M151" s="8" t="str">
        <f t="shared" si="256"/>
        <v/>
      </c>
      <c r="N151" s="8" t="str">
        <f t="shared" si="223"/>
        <v/>
      </c>
      <c r="O151" s="8" t="str">
        <f t="shared" si="257"/>
        <v/>
      </c>
      <c r="P151" s="8" t="str">
        <f t="shared" si="224"/>
        <v/>
      </c>
      <c r="Q151" s="2" t="str">
        <f t="shared" si="225"/>
        <v/>
      </c>
      <c r="R151" s="3" t="str">
        <f t="shared" si="226"/>
        <v/>
      </c>
      <c r="S151" s="3" t="str">
        <f>IF($B151="","",IF(E151="",S152,$B151))</f>
        <v/>
      </c>
      <c r="T151" s="3" t="str">
        <f t="shared" si="258"/>
        <v/>
      </c>
      <c r="U151" s="8" t="str">
        <f>IF($B151="","",IF(E151="",U152,E151))</f>
        <v/>
      </c>
      <c r="V151" s="2" t="str">
        <f t="shared" si="229"/>
        <v/>
      </c>
      <c r="W151" s="2" t="str">
        <f t="shared" si="230"/>
        <v/>
      </c>
      <c r="X151" s="2" t="str">
        <f t="shared" si="349"/>
        <v/>
      </c>
      <c r="Y151" s="2" t="str">
        <f t="shared" si="231"/>
        <v/>
      </c>
      <c r="Z151" s="46" t="str">
        <f t="shared" si="259"/>
        <v/>
      </c>
      <c r="AA151" s="46" t="str">
        <f t="shared" si="260"/>
        <v/>
      </c>
      <c r="AB151" s="47"/>
      <c r="AC151" s="46" t="str">
        <f t="shared" si="261"/>
        <v/>
      </c>
      <c r="AD151" s="47" t="str">
        <f t="shared" si="262"/>
        <v/>
      </c>
      <c r="AE151" s="48" t="str">
        <f t="shared" si="263"/>
        <v/>
      </c>
      <c r="AF151" s="49" t="str">
        <f t="shared" si="427"/>
        <v/>
      </c>
      <c r="AG151" s="49" t="str">
        <f t="shared" si="427"/>
        <v/>
      </c>
      <c r="AH151" s="49" t="str">
        <f t="shared" si="427"/>
        <v/>
      </c>
      <c r="AI151" s="47" t="str">
        <f t="shared" si="427"/>
        <v/>
      </c>
      <c r="AJ151" s="47" t="str">
        <f t="shared" si="427"/>
        <v/>
      </c>
      <c r="AK151" s="46" t="str">
        <f t="shared" si="357"/>
        <v/>
      </c>
      <c r="AL151" s="47"/>
      <c r="AM151" s="53" t="str">
        <f t="shared" si="264"/>
        <v/>
      </c>
      <c r="AN151" s="50" t="str">
        <f t="shared" si="265"/>
        <v/>
      </c>
      <c r="AO151" s="51"/>
      <c r="AP151" s="52" t="str">
        <f t="shared" si="367"/>
        <v/>
      </c>
      <c r="AQ151" s="52" t="str">
        <f t="shared" si="368"/>
        <v/>
      </c>
      <c r="AR151" s="47">
        <f t="shared" si="268"/>
        <v>0</v>
      </c>
      <c r="AS151" s="53" t="str">
        <f t="shared" si="269"/>
        <v/>
      </c>
      <c r="AT151" s="52" t="str">
        <f t="shared" si="270"/>
        <v/>
      </c>
      <c r="AU151" s="9" t="str">
        <f t="shared" si="369"/>
        <v/>
      </c>
      <c r="AV151" s="9" t="str">
        <f t="shared" si="272"/>
        <v/>
      </c>
      <c r="AW151" s="12" t="str">
        <f t="shared" si="273"/>
        <v/>
      </c>
      <c r="AX151" s="9" t="str">
        <f t="shared" si="274"/>
        <v/>
      </c>
      <c r="AY151" s="12" t="str">
        <f t="shared" si="275"/>
        <v/>
      </c>
      <c r="AZ151" s="10" t="str">
        <f t="shared" si="276"/>
        <v/>
      </c>
      <c r="BA151" s="10" t="str">
        <f t="shared" si="277"/>
        <v/>
      </c>
      <c r="BB151" s="10" t="str">
        <f t="shared" si="278"/>
        <v/>
      </c>
      <c r="BC151" s="10" t="str">
        <f t="shared" si="279"/>
        <v/>
      </c>
      <c r="BD151" s="10" t="str">
        <f t="shared" si="280"/>
        <v/>
      </c>
      <c r="BE151" s="12" t="str">
        <f t="shared" si="281"/>
        <v/>
      </c>
      <c r="BF151" s="9" t="str">
        <f t="shared" si="282"/>
        <v/>
      </c>
      <c r="BG151" s="9" t="str">
        <f t="shared" si="283"/>
        <v/>
      </c>
      <c r="BH151" s="7" t="str">
        <f t="shared" si="284"/>
        <v/>
      </c>
      <c r="BI151" s="7" t="str">
        <f t="shared" si="285"/>
        <v/>
      </c>
      <c r="BJ151" s="12" t="str">
        <f t="shared" si="286"/>
        <v/>
      </c>
      <c r="BK151" s="80" t="str">
        <f t="shared" si="287"/>
        <v/>
      </c>
      <c r="BL151" s="7" t="str">
        <f t="shared" si="288"/>
        <v/>
      </c>
      <c r="BM151" s="7" t="str">
        <f t="shared" si="350"/>
        <v/>
      </c>
      <c r="BN151" s="12" t="str">
        <f t="shared" si="370"/>
        <v/>
      </c>
      <c r="BO151" s="9" t="str">
        <f t="shared" si="371"/>
        <v/>
      </c>
      <c r="BP151" s="2" t="str">
        <f t="shared" si="372"/>
        <v/>
      </c>
      <c r="BQ151" s="2" t="str">
        <f t="shared" si="373"/>
        <v/>
      </c>
      <c r="BR151" s="20" t="str">
        <f t="shared" si="358"/>
        <v/>
      </c>
      <c r="BS151" s="20" t="str">
        <f t="shared" si="358"/>
        <v/>
      </c>
      <c r="BT151" s="20" t="str">
        <f t="shared" si="358"/>
        <v/>
      </c>
      <c r="BU151" s="86" t="str">
        <f t="shared" si="374"/>
        <v/>
      </c>
      <c r="BV151" s="86" t="str">
        <f t="shared" si="375"/>
        <v/>
      </c>
      <c r="BW151" s="20" t="str">
        <f t="shared" si="358"/>
        <v/>
      </c>
      <c r="BX151" s="86" t="str">
        <f t="shared" si="358"/>
        <v/>
      </c>
      <c r="BY151" s="86" t="str">
        <f t="shared" si="426"/>
        <v/>
      </c>
      <c r="BZ151" s="86" t="str">
        <f t="shared" si="426"/>
        <v/>
      </c>
      <c r="CA151" s="86" t="str">
        <f t="shared" si="426"/>
        <v/>
      </c>
      <c r="CB151" s="86" t="str">
        <f t="shared" si="426"/>
        <v/>
      </c>
      <c r="CC151" s="86" t="str">
        <f t="shared" si="426"/>
        <v/>
      </c>
      <c r="CD151" s="86" t="str">
        <f t="shared" si="426"/>
        <v/>
      </c>
      <c r="CE151" s="20" t="str">
        <f t="shared" si="351"/>
        <v/>
      </c>
      <c r="CF151" s="14" t="str">
        <f t="shared" si="376"/>
        <v/>
      </c>
      <c r="CG151" s="14" t="str">
        <f t="shared" si="377"/>
        <v/>
      </c>
      <c r="CH151" s="8">
        <f t="shared" si="378"/>
        <v>0</v>
      </c>
      <c r="CI151" s="9" t="str">
        <f t="shared" si="379"/>
        <v/>
      </c>
      <c r="CJ151" s="9" t="str">
        <f t="shared" si="380"/>
        <v/>
      </c>
      <c r="CK151" s="9" t="str">
        <f t="shared" si="381"/>
        <v/>
      </c>
      <c r="CL151" s="9" t="str">
        <f t="shared" si="382"/>
        <v/>
      </c>
      <c r="CM151" s="9" t="str">
        <f t="shared" si="383"/>
        <v/>
      </c>
      <c r="CN151" s="9" t="str">
        <f t="shared" si="384"/>
        <v/>
      </c>
      <c r="CO151" s="9" t="str">
        <f t="shared" si="385"/>
        <v/>
      </c>
      <c r="CP151" s="9" t="str">
        <f t="shared" si="386"/>
        <v/>
      </c>
      <c r="CQ151" s="9" t="str">
        <f t="shared" si="387"/>
        <v/>
      </c>
      <c r="CR151" s="9" t="str">
        <f t="shared" si="388"/>
        <v/>
      </c>
      <c r="CS151" s="9" t="str">
        <f t="shared" si="389"/>
        <v/>
      </c>
      <c r="CT151" s="9" t="str">
        <f t="shared" si="390"/>
        <v/>
      </c>
      <c r="CU151" s="9" t="str">
        <f t="shared" si="391"/>
        <v/>
      </c>
      <c r="CV151" s="9" t="str">
        <f t="shared" si="392"/>
        <v/>
      </c>
      <c r="CW151" s="9" t="str">
        <f t="shared" si="393"/>
        <v/>
      </c>
      <c r="CX151" s="9" t="str">
        <f t="shared" si="394"/>
        <v/>
      </c>
      <c r="CY151" s="9" t="str">
        <f t="shared" si="395"/>
        <v/>
      </c>
      <c r="CZ151" s="9" t="str">
        <f t="shared" si="396"/>
        <v/>
      </c>
      <c r="DA151" s="9" t="str">
        <f t="shared" si="397"/>
        <v/>
      </c>
      <c r="DB151" s="9" t="str">
        <f t="shared" si="398"/>
        <v/>
      </c>
      <c r="DC151" s="9" t="str">
        <f t="shared" si="399"/>
        <v/>
      </c>
      <c r="DD151" s="2" t="str">
        <f t="shared" si="400"/>
        <v/>
      </c>
      <c r="DE151" s="2" t="str">
        <f t="shared" si="401"/>
        <v/>
      </c>
      <c r="DF151" s="2" t="str">
        <f t="shared" si="402"/>
        <v/>
      </c>
      <c r="DG151" s="2" t="str">
        <f t="shared" si="403"/>
        <v/>
      </c>
      <c r="DH151" s="2" t="str">
        <f t="shared" si="404"/>
        <v/>
      </c>
      <c r="DI151" s="2" t="str">
        <f t="shared" si="405"/>
        <v/>
      </c>
      <c r="DJ151" s="2" t="str">
        <f t="shared" si="406"/>
        <v/>
      </c>
      <c r="DK151" s="2" t="str">
        <f t="shared" si="407"/>
        <v/>
      </c>
      <c r="DL151" s="16" t="str">
        <f t="shared" si="408"/>
        <v/>
      </c>
      <c r="DM151" s="16" t="str">
        <f t="shared" si="409"/>
        <v/>
      </c>
      <c r="DN151" s="16" t="str">
        <f t="shared" si="410"/>
        <v/>
      </c>
      <c r="DO151" s="72" t="str">
        <f t="shared" si="411"/>
        <v/>
      </c>
      <c r="DP151" s="16" t="str">
        <f t="shared" si="412"/>
        <v/>
      </c>
      <c r="DQ151" s="16" t="str">
        <f t="shared" si="413"/>
        <v/>
      </c>
      <c r="DR151" s="2" t="str">
        <f t="shared" si="414"/>
        <v/>
      </c>
      <c r="DS151" s="2" t="str">
        <f t="shared" si="415"/>
        <v/>
      </c>
      <c r="DT151" s="2" t="str">
        <f t="shared" si="416"/>
        <v/>
      </c>
      <c r="DU151" s="2" t="str">
        <f t="shared" si="417"/>
        <v/>
      </c>
      <c r="DV151" s="15"/>
      <c r="DW151" s="17"/>
      <c r="DX151" s="17"/>
      <c r="DY151" s="47" t="str">
        <f t="shared" si="361"/>
        <v/>
      </c>
      <c r="DZ151" s="47" t="str">
        <f t="shared" si="361"/>
        <v/>
      </c>
      <c r="EA151" s="47" t="str">
        <f t="shared" si="361"/>
        <v/>
      </c>
      <c r="EB151" s="47" t="str">
        <f t="shared" si="361"/>
        <v/>
      </c>
      <c r="EC151" s="49" t="str">
        <f t="shared" si="361"/>
        <v/>
      </c>
      <c r="ED151" s="49" t="str">
        <f t="shared" si="361"/>
        <v/>
      </c>
      <c r="EE151" s="47" t="str">
        <f t="shared" si="361"/>
        <v/>
      </c>
      <c r="EF151" s="47" t="str">
        <f t="shared" si="361"/>
        <v/>
      </c>
      <c r="EG151" s="47" t="str">
        <f t="shared" si="361"/>
        <v/>
      </c>
      <c r="EH151" s="6">
        <f t="shared" si="234"/>
        <v>0</v>
      </c>
      <c r="EI151" s="6">
        <f t="shared" si="235"/>
        <v>0</v>
      </c>
      <c r="EJ151" s="2" t="str">
        <f t="shared" si="236"/>
        <v/>
      </c>
      <c r="EK151" s="2" t="str">
        <f t="shared" si="237"/>
        <v/>
      </c>
      <c r="EL151" s="2" t="str">
        <f t="shared" si="354"/>
        <v/>
      </c>
      <c r="EM151" s="2" t="str">
        <f t="shared" si="362"/>
        <v/>
      </c>
      <c r="EN151" s="2" t="str">
        <f t="shared" si="239"/>
        <v/>
      </c>
      <c r="EO151" s="2">
        <f t="shared" si="240"/>
        <v>0</v>
      </c>
      <c r="EP151" s="2">
        <f t="shared" si="418"/>
        <v>0</v>
      </c>
      <c r="EQ151" s="2"/>
      <c r="ER151" s="2"/>
      <c r="ES151" s="2"/>
      <c r="ET151" s="2"/>
      <c r="EU151" s="2"/>
      <c r="EV151" s="2"/>
      <c r="EW151" s="2">
        <f t="shared" si="241"/>
        <v>0</v>
      </c>
      <c r="EX151" s="2">
        <f t="shared" si="242"/>
        <v>0</v>
      </c>
      <c r="EY151" s="2">
        <f t="shared" si="419"/>
        <v>0</v>
      </c>
      <c r="EZ151" s="2">
        <f t="shared" si="243"/>
        <v>0</v>
      </c>
      <c r="FA151" s="2">
        <f t="shared" si="363"/>
        <v>0</v>
      </c>
      <c r="FB151" s="59"/>
      <c r="FC151" s="2">
        <f t="shared" si="245"/>
        <v>0</v>
      </c>
      <c r="FD151" s="2">
        <f t="shared" si="420"/>
        <v>0</v>
      </c>
      <c r="FE151" s="3">
        <f t="shared" si="352"/>
        <v>0</v>
      </c>
      <c r="FF151" s="3">
        <f t="shared" si="340"/>
        <v>0</v>
      </c>
      <c r="FG151" s="3">
        <f t="shared" si="341"/>
        <v>0</v>
      </c>
      <c r="FH151" s="3">
        <f t="shared" si="246"/>
        <v>0</v>
      </c>
      <c r="FI151" s="67">
        <f t="shared" si="364"/>
        <v>0</v>
      </c>
      <c r="FJ151" s="3">
        <f t="shared" si="365"/>
        <v>0</v>
      </c>
      <c r="FK151" s="3">
        <f t="shared" si="366"/>
        <v>0</v>
      </c>
      <c r="FL151" s="3">
        <f t="shared" si="342"/>
        <v>0</v>
      </c>
      <c r="FM151" s="3">
        <f t="shared" si="343"/>
        <v>0</v>
      </c>
      <c r="FN151" s="3">
        <f t="shared" si="421"/>
        <v>0</v>
      </c>
      <c r="FO151" s="2">
        <f t="shared" si="250"/>
        <v>0</v>
      </c>
      <c r="FP151" s="2">
        <f t="shared" si="251"/>
        <v>0</v>
      </c>
      <c r="FQ151" s="2">
        <f t="shared" si="422"/>
        <v>0</v>
      </c>
      <c r="FR151" s="6" t="str">
        <f>IF(A151=1,1,IF(DW151="","",COUNTA($DW$31:DW151)+1))</f>
        <v/>
      </c>
      <c r="FS151" s="6" t="str">
        <f t="shared" si="252"/>
        <v/>
      </c>
      <c r="FT151" s="43">
        <f t="shared" si="423"/>
        <v>0</v>
      </c>
      <c r="FU151" s="23">
        <f t="shared" si="424"/>
        <v>0</v>
      </c>
      <c r="FV151" s="21">
        <f t="shared" si="425"/>
        <v>0</v>
      </c>
    </row>
  </sheetData>
  <dataConsolidate/>
  <mergeCells count="170">
    <mergeCell ref="CW28:CW29"/>
    <mergeCell ref="CX28:CX29"/>
    <mergeCell ref="CY28:CY29"/>
    <mergeCell ref="CZ28:CZ29"/>
    <mergeCell ref="DA28:DA29"/>
    <mergeCell ref="DB28:DB29"/>
    <mergeCell ref="DC28:DC29"/>
    <mergeCell ref="CV27:DC27"/>
    <mergeCell ref="CF27:CF29"/>
    <mergeCell ref="CG27:CG29"/>
    <mergeCell ref="CS28:CS29"/>
    <mergeCell ref="CT28:CT29"/>
    <mergeCell ref="CU28:CU29"/>
    <mergeCell ref="CO28:CO29"/>
    <mergeCell ref="CP28:CP29"/>
    <mergeCell ref="CQ28:CQ29"/>
    <mergeCell ref="CR28:CR29"/>
    <mergeCell ref="CN27:CU27"/>
    <mergeCell ref="CJ27:CJ28"/>
    <mergeCell ref="CK27:CK28"/>
    <mergeCell ref="CL27:CL28"/>
    <mergeCell ref="CM27:CM28"/>
    <mergeCell ref="FB27:FB28"/>
    <mergeCell ref="FC27:FC28"/>
    <mergeCell ref="FD27:FD28"/>
    <mergeCell ref="FE27:FE28"/>
    <mergeCell ref="FF27:FF28"/>
    <mergeCell ref="FG27:FG28"/>
    <mergeCell ref="EP27:EP28"/>
    <mergeCell ref="EW27:EW28"/>
    <mergeCell ref="EX27:EX28"/>
    <mergeCell ref="EY27:EY28"/>
    <mergeCell ref="EZ27:EZ28"/>
    <mergeCell ref="FA27:FA28"/>
    <mergeCell ref="FN27:FN28"/>
    <mergeCell ref="FO27:FO28"/>
    <mergeCell ref="FP27:FP28"/>
    <mergeCell ref="FQ27:FQ28"/>
    <mergeCell ref="FR27:FR28"/>
    <mergeCell ref="FS27:FS28"/>
    <mergeCell ref="FH27:FH28"/>
    <mergeCell ref="FI27:FI28"/>
    <mergeCell ref="FJ27:FJ28"/>
    <mergeCell ref="FK27:FK28"/>
    <mergeCell ref="FL27:FL28"/>
    <mergeCell ref="FM27:FM28"/>
    <mergeCell ref="EJ27:EJ28"/>
    <mergeCell ref="EK27:EK28"/>
    <mergeCell ref="EL27:EL28"/>
    <mergeCell ref="EM27:EM28"/>
    <mergeCell ref="EN27:EN28"/>
    <mergeCell ref="EO27:EO28"/>
    <mergeCell ref="EC27:EC28"/>
    <mergeCell ref="ED27:ED28"/>
    <mergeCell ref="EE27:EE28"/>
    <mergeCell ref="EF27:EF28"/>
    <mergeCell ref="EH27:EH28"/>
    <mergeCell ref="EI27:EI28"/>
    <mergeCell ref="EG27:EG28"/>
    <mergeCell ref="DW27:DW28"/>
    <mergeCell ref="DX27:DX28"/>
    <mergeCell ref="DY27:DY28"/>
    <mergeCell ref="DZ27:DZ28"/>
    <mergeCell ref="EA27:EA28"/>
    <mergeCell ref="EB27:EB28"/>
    <mergeCell ref="DQ27:DQ28"/>
    <mergeCell ref="DR27:DR28"/>
    <mergeCell ref="DS27:DS28"/>
    <mergeCell ref="DT27:DT28"/>
    <mergeCell ref="DU27:DU28"/>
    <mergeCell ref="DV27:DV29"/>
    <mergeCell ref="DK27:DK28"/>
    <mergeCell ref="DL27:DL28"/>
    <mergeCell ref="DM27:DM28"/>
    <mergeCell ref="DN27:DN28"/>
    <mergeCell ref="DO27:DO28"/>
    <mergeCell ref="DP27:DP28"/>
    <mergeCell ref="DD27:DD28"/>
    <mergeCell ref="DE27:DE28"/>
    <mergeCell ref="DF27:DF28"/>
    <mergeCell ref="DH27:DH28"/>
    <mergeCell ref="DI27:DI28"/>
    <mergeCell ref="DJ27:DJ28"/>
    <mergeCell ref="DG27:DG28"/>
    <mergeCell ref="BP27:BP28"/>
    <mergeCell ref="BQ27:BQ28"/>
    <mergeCell ref="CH27:CH28"/>
    <mergeCell ref="CI27:CI28"/>
    <mergeCell ref="BR28:BR29"/>
    <mergeCell ref="BS28:BS29"/>
    <mergeCell ref="BT28:BT29"/>
    <mergeCell ref="BU28:BU29"/>
    <mergeCell ref="BV28:BV29"/>
    <mergeCell ref="BW28:BW29"/>
    <mergeCell ref="BX27:CD27"/>
    <mergeCell ref="BX28:BX29"/>
    <mergeCell ref="BY28:BY29"/>
    <mergeCell ref="BZ28:BZ29"/>
    <mergeCell ref="CA28:CA29"/>
    <mergeCell ref="CB28:CB29"/>
    <mergeCell ref="CC28:CC29"/>
    <mergeCell ref="CD28:CD29"/>
    <mergeCell ref="CE27:CE28"/>
    <mergeCell ref="BI27:BI28"/>
    <mergeCell ref="BJ27:BJ29"/>
    <mergeCell ref="BK27:BK28"/>
    <mergeCell ref="BM27:BM28"/>
    <mergeCell ref="BN27:BN29"/>
    <mergeCell ref="BB27:BB28"/>
    <mergeCell ref="BC27:BC28"/>
    <mergeCell ref="BD27:BD28"/>
    <mergeCell ref="BE27:BE29"/>
    <mergeCell ref="BF27:BF28"/>
    <mergeCell ref="BG27:BG28"/>
    <mergeCell ref="AZ27:AZ28"/>
    <mergeCell ref="BA27:BA28"/>
    <mergeCell ref="AP27:AP28"/>
    <mergeCell ref="AQ27:AQ28"/>
    <mergeCell ref="AR27:AR28"/>
    <mergeCell ref="AS27:AS28"/>
    <mergeCell ref="AT27:AT28"/>
    <mergeCell ref="AU27:AU28"/>
    <mergeCell ref="BH27:BH28"/>
    <mergeCell ref="AD27:AD28"/>
    <mergeCell ref="AE27:AE29"/>
    <mergeCell ref="AF27:AF28"/>
    <mergeCell ref="AG27:AG28"/>
    <mergeCell ref="AC28:AC29"/>
    <mergeCell ref="AV27:AV28"/>
    <mergeCell ref="AW27:AW29"/>
    <mergeCell ref="AX27:AX28"/>
    <mergeCell ref="AY27:AY29"/>
    <mergeCell ref="AK28:AK29"/>
    <mergeCell ref="AL27:AL28"/>
    <mergeCell ref="M27:P27"/>
    <mergeCell ref="Q27:Q28"/>
    <mergeCell ref="R27:U27"/>
    <mergeCell ref="V27:W28"/>
    <mergeCell ref="X27:X28"/>
    <mergeCell ref="Y27:Y28"/>
    <mergeCell ref="FO26:FQ26"/>
    <mergeCell ref="A27:A29"/>
    <mergeCell ref="B27:B28"/>
    <mergeCell ref="C27:C28"/>
    <mergeCell ref="D27:D28"/>
    <mergeCell ref="E27:E28"/>
    <mergeCell ref="F27:F28"/>
    <mergeCell ref="G27:G29"/>
    <mergeCell ref="H27:K27"/>
    <mergeCell ref="L27:L28"/>
    <mergeCell ref="AH27:AH28"/>
    <mergeCell ref="AI27:AI28"/>
    <mergeCell ref="AJ27:AJ28"/>
    <mergeCell ref="AM27:AM28"/>
    <mergeCell ref="AN27:AN29"/>
    <mergeCell ref="AO27:AO29"/>
    <mergeCell ref="Z27:Z28"/>
    <mergeCell ref="AA27:AA28"/>
    <mergeCell ref="AS1:AS2"/>
    <mergeCell ref="BK26:BL26"/>
    <mergeCell ref="EM26:EP26"/>
    <mergeCell ref="EW26:EY26"/>
    <mergeCell ref="EZ26:FD26"/>
    <mergeCell ref="FE26:FN26"/>
    <mergeCell ref="A1:A2"/>
    <mergeCell ref="B1:C2"/>
    <mergeCell ref="AO1:AO2"/>
    <mergeCell ref="AP1:AP2"/>
    <mergeCell ref="AQ1:AQ2"/>
    <mergeCell ref="AR1:AR2"/>
  </mergeCells>
  <conditionalFormatting sqref="FI31:FM31 EO31:EO151 EW31:EX151 FO31:FP151 FJ32:FL151 G31:Q151 BM31 A31:A41 A113:D151 DJ31:DP151 BO31:DG31 EJ31:EM151 EE31:EH151 DR31:EB151 A42:B112 D42:D112 Y31:BJ151 BM32:DG151">
    <cfRule type="containsBlanks" dxfId="929" priority="32">
      <formula>LEN(TRIM(A31))=0</formula>
    </cfRule>
  </conditionalFormatting>
  <conditionalFormatting sqref="AO3:AO25 AO32:AQ151">
    <cfRule type="containsText" dxfId="928" priority="69" operator="containsText" text="žulová dlažba">
      <formula>NOT(ISERROR(SEARCH("žulová dlažba",AO3)))</formula>
    </cfRule>
    <cfRule type="containsText" dxfId="927" priority="70" operator="containsText" text="zámková dlažba">
      <formula>NOT(ISERROR(SEARCH("zámková dlažba",AO3)))</formula>
    </cfRule>
    <cfRule type="containsText" dxfId="926" priority="71" operator="containsText" text="dlažba">
      <formula>NOT(ISERROR(SEARCH("dlažba",AO3)))</formula>
    </cfRule>
    <cfRule type="containsText" dxfId="925" priority="72" operator="containsText" text="žulová dlažba">
      <formula>NOT(ISERROR(SEARCH("žulová dlažba",AO3)))</formula>
    </cfRule>
    <cfRule type="containsText" dxfId="924" priority="73" operator="containsText" text="dlažba">
      <formula>NOT(ISERROR(SEARCH("dlažba",AO3)))</formula>
    </cfRule>
    <cfRule type="containsText" priority="74" operator="containsText" text="dlažba">
      <formula>NOT(ISERROR(SEARCH("dlažba",AO3)))</formula>
    </cfRule>
    <cfRule type="containsText" dxfId="923" priority="75" operator="containsText" text="žulová dlažba">
      <formula>NOT(ISERROR(SEARCH("žulová dlažba",AO3)))</formula>
    </cfRule>
    <cfRule type="containsText" dxfId="922" priority="76" operator="containsText" text="zámková dlažba">
      <formula>NOT(ISERROR(SEARCH("zámková dlažba",AO3)))</formula>
    </cfRule>
    <cfRule type="containsText" dxfId="921" priority="77" operator="containsText" text="dlažba">
      <formula>NOT(ISERROR(SEARCH("dlažba",AO3)))</formula>
    </cfRule>
    <cfRule type="containsText" dxfId="920" priority="78" operator="containsText" text="štěrk">
      <formula>NOT(ISERROR(SEARCH("štěrk",AO3)))</formula>
    </cfRule>
    <cfRule type="containsText" dxfId="919" priority="79" operator="containsText" text="štěrk">
      <formula>NOT(ISERROR(SEARCH("štěrk",AO3)))</formula>
    </cfRule>
    <cfRule type="containsText" dxfId="918" priority="80" operator="containsText" text="vodoteč">
      <formula>NOT(ISERROR(SEARCH("vodoteč",AO3)))</formula>
    </cfRule>
    <cfRule type="containsText" dxfId="917" priority="81" operator="containsText" text="vodoteč">
      <formula>NOT(ISERROR(SEARCH("vodoteč",AO3)))</formula>
    </cfRule>
    <cfRule type="containsText" dxfId="916" priority="82" operator="containsText" text="asfalt">
      <formula>NOT(ISERROR(SEARCH("asfalt",AO3)))</formula>
    </cfRule>
    <cfRule type="containsText" dxfId="915" priority="83" operator="containsText" text="asfalt">
      <formula>NOT(ISERROR(SEARCH("asfalt",AO3)))</formula>
    </cfRule>
    <cfRule type="containsText" dxfId="914" priority="84" operator="containsText" text="asfalt">
      <formula>NOT(ISERROR(SEARCH("asfalt",AO3)))</formula>
    </cfRule>
    <cfRule type="containsText" dxfId="913" priority="85" operator="containsText" text="tráva">
      <formula>NOT(ISERROR(SEARCH("tráva",AO3)))</formula>
    </cfRule>
  </conditionalFormatting>
  <conditionalFormatting sqref="AO4:AO5 AO8:AO10 AO13:AO15">
    <cfRule type="containsText" dxfId="912" priority="68" operator="containsText" text="betonová dlažba">
      <formula>NOT(ISERROR(SEARCH("betonová dlažba",AO4)))</formula>
    </cfRule>
  </conditionalFormatting>
  <conditionalFormatting sqref="AO1 AO3:AO25 AO32:AQ151">
    <cfRule type="containsText" dxfId="911" priority="49" operator="containsText" text="zatrav. tvárnice">
      <formula>NOT(ISERROR(SEARCH("zatrav. tvárnice",AO1)))</formula>
    </cfRule>
    <cfRule type="containsText" dxfId="910" priority="50" operator="containsText" text="zatrav. tvárnice">
      <formula>NOT(ISERROR(SEARCH("zatrav. tvárnice",AO1)))</formula>
    </cfRule>
    <cfRule type="containsText" dxfId="909" priority="51" operator="containsText" text="zatavr.tvárnice">
      <formula>NOT(ISERROR(SEARCH("zatavr.tvárnice",AO1)))</formula>
    </cfRule>
    <cfRule type="containsText" dxfId="908" priority="52" operator="containsText" text="kostky velké">
      <formula>NOT(ISERROR(SEARCH("kostky velké",AO1)))</formula>
    </cfRule>
    <cfRule type="containsText" dxfId="907" priority="53" operator="containsText" text="kostky velké">
      <formula>NOT(ISERROR(SEARCH("kostky velké",AO1)))</formula>
    </cfRule>
    <cfRule type="containsText" dxfId="906" priority="54" operator="containsText" text="kostky velké">
      <formula>NOT(ISERROR(SEARCH("kostky velké",AO1)))</formula>
    </cfRule>
    <cfRule type="containsText" dxfId="905" priority="55" operator="containsText" text="kostky malé">
      <formula>NOT(ISERROR(SEARCH("kostky malé",AO1)))</formula>
    </cfRule>
    <cfRule type="containsText" dxfId="904" priority="56" operator="containsText" text="záhon">
      <formula>NOT(ISERROR(SEARCH("záhon",AO1)))</formula>
    </cfRule>
    <cfRule type="containsText" dxfId="903" priority="57" operator="containsText" text="bet. dlažba 50x50">
      <formula>NOT(ISERROR(SEARCH("bet. dlažba 50x50",AO1)))</formula>
    </cfRule>
    <cfRule type="containsText" dxfId="902" priority="58" operator="containsText" text="bet. dlažba 30x30">
      <formula>NOT(ISERROR(SEARCH("bet. dlažba 30x30",AO1)))</formula>
    </cfRule>
    <cfRule type="containsText" dxfId="901" priority="59" operator="containsText" text="panely">
      <formula>NOT(ISERROR(SEARCH("panely",AO1)))</formula>
    </cfRule>
    <cfRule type="containsText" dxfId="900" priority="60" operator="containsText" text="komunikace I tř">
      <formula>NOT(ISERROR(SEARCH("komunikace I tř",AO1)))</formula>
    </cfRule>
    <cfRule type="containsText" dxfId="899" priority="61" operator="containsText" text="krajnice">
      <formula>NOT(ISERROR(SEARCH("krajnice",AO1)))</formula>
    </cfRule>
    <cfRule type="containsText" dxfId="898" priority="62" operator="containsText" text="komunikace III tř">
      <formula>NOT(ISERROR(SEARCH("komunikace III tř",AO1)))</formula>
    </cfRule>
    <cfRule type="containsText" dxfId="897" priority="63" operator="containsText" text="krajnice">
      <formula>NOT(ISERROR(SEARCH("krajnice",AO1)))</formula>
    </cfRule>
    <cfRule type="containsText" dxfId="896" priority="64" operator="containsText" text="chodník asfaltový">
      <formula>NOT(ISERROR(SEARCH("chodník asfaltový",AO1)))</formula>
    </cfRule>
    <cfRule type="containsText" dxfId="895" priority="65" operator="containsText" text="chodník asfaltový">
      <formula>NOT(ISERROR(SEARCH("chodník asfaltový",AO1)))</formula>
    </cfRule>
    <cfRule type="containsText" dxfId="894" priority="66" operator="containsText" text="pole">
      <formula>NOT(ISERROR(SEARCH("pole",AO1)))</formula>
    </cfRule>
    <cfRule type="containsText" dxfId="893" priority="67" operator="containsText" text="betonová dlažba">
      <formula>NOT(ISERROR(SEARCH("betonová dlažba",AO1)))</formula>
    </cfRule>
  </conditionalFormatting>
  <conditionalFormatting sqref="AR32:AR151">
    <cfRule type="cellIs" dxfId="892" priority="48" operator="equal">
      <formula>0</formula>
    </cfRule>
  </conditionalFormatting>
  <conditionalFormatting sqref="B113:D151 B42:B112 D42:D112">
    <cfRule type="expression" dxfId="891" priority="47">
      <formula>$A42="Chyba staničení"</formula>
    </cfRule>
  </conditionalFormatting>
  <conditionalFormatting sqref="B113:D151 B42:B112 D42:D112">
    <cfRule type="containsBlanks" dxfId="890" priority="46">
      <formula>LEN(TRIM(B42))=0</formula>
    </cfRule>
  </conditionalFormatting>
  <conditionalFormatting sqref="FT31:FU31">
    <cfRule type="containsBlanks" dxfId="889" priority="45">
      <formula>LEN(TRIM(FT31))=0</formula>
    </cfRule>
  </conditionalFormatting>
  <conditionalFormatting sqref="BS32:BS151">
    <cfRule type="iconSet" priority="8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T32:BT151">
    <cfRule type="iconSet" priority="8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U32:BU151">
    <cfRule type="iconSet" priority="89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V32:BV151">
    <cfRule type="iconSet" priority="9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S31:FS151">
    <cfRule type="containsBlanks" dxfId="888" priority="44">
      <formula>LEN(TRIM(FS31))=0</formula>
    </cfRule>
  </conditionalFormatting>
  <conditionalFormatting sqref="FR31:FR151">
    <cfRule type="containsBlanks" dxfId="887" priority="43">
      <formula>LEN(TRIM(FR31))=0</formula>
    </cfRule>
  </conditionalFormatting>
  <conditionalFormatting sqref="EC31:ED151">
    <cfRule type="containsBlanks" dxfId="886" priority="42">
      <formula>LEN(TRIM(EC31))=0</formula>
    </cfRule>
  </conditionalFormatting>
  <conditionalFormatting sqref="EN31:EN151">
    <cfRule type="containsBlanks" dxfId="885" priority="41">
      <formula>LEN(TRIM(EN31))=0</formula>
    </cfRule>
  </conditionalFormatting>
  <conditionalFormatting sqref="EI31:EI151">
    <cfRule type="containsBlanks" dxfId="884" priority="40">
      <formula>LEN(TRIM(EI31))=0</formula>
    </cfRule>
  </conditionalFormatting>
  <conditionalFormatting sqref="EZ31:FC151">
    <cfRule type="containsBlanks" dxfId="883" priority="39">
      <formula>LEN(TRIM(EZ31))=0</formula>
    </cfRule>
  </conditionalFormatting>
  <conditionalFormatting sqref="FE31:FE151 FI32:FI151 FG31:FH151 FM32:FM151">
    <cfRule type="containsBlanks" dxfId="882" priority="38">
      <formula>LEN(TRIM(FE31))=0</formula>
    </cfRule>
  </conditionalFormatting>
  <conditionalFormatting sqref="FF31:FF151">
    <cfRule type="containsBlanks" dxfId="881" priority="37">
      <formula>LEN(TRIM(FF31))=0</formula>
    </cfRule>
  </conditionalFormatting>
  <conditionalFormatting sqref="DR32:DU151 DJ32:DP151 CI32:DG151">
    <cfRule type="cellIs" dxfId="880" priority="86" operator="lessThan">
      <formula>0</formula>
    </cfRule>
  </conditionalFormatting>
  <conditionalFormatting sqref="B42:B66 D42:D66">
    <cfRule type="expression" dxfId="879" priority="36">
      <formula>$A42="Chyba staničení"</formula>
    </cfRule>
  </conditionalFormatting>
  <conditionalFormatting sqref="B42:B94 D42:D94">
    <cfRule type="expression" dxfId="878" priority="35">
      <formula>$A42="Chyba staničení"</formula>
    </cfRule>
  </conditionalFormatting>
  <conditionalFormatting sqref="DV31:DX94">
    <cfRule type="containsBlanks" dxfId="877" priority="34">
      <formula>LEN(TRIM(DV31))=0</formula>
    </cfRule>
  </conditionalFormatting>
  <conditionalFormatting sqref="DL32:DM151">
    <cfRule type="colorScale" priority="33">
      <colorScale>
        <cfvo type="percent" val="0"/>
        <cfvo type="percent" val="0.25"/>
        <cfvo type="percent" val="0.5"/>
        <color theme="0"/>
        <color theme="0"/>
        <color rgb="FF63BE7B"/>
      </colorScale>
    </cfRule>
  </conditionalFormatting>
  <conditionalFormatting sqref="FV31">
    <cfRule type="containsBlanks" dxfId="876" priority="31">
      <formula>LEN(TRIM(FV31))=0</formula>
    </cfRule>
  </conditionalFormatting>
  <conditionalFormatting sqref="DQ32:DQ151">
    <cfRule type="cellIs" dxfId="875" priority="30" operator="lessThan">
      <formula>0</formula>
    </cfRule>
  </conditionalFormatting>
  <conditionalFormatting sqref="DQ31:DQ151">
    <cfRule type="containsBlanks" dxfId="874" priority="29">
      <formula>LEN(TRIM(DQ31))=0</formula>
    </cfRule>
  </conditionalFormatting>
  <conditionalFormatting sqref="AO1:AO1048576">
    <cfRule type="containsText" dxfId="873" priority="26" operator="containsText" text="zatrav. tvárnice">
      <formula>NOT(ISERROR(SEARCH("zatrav. tvárnice",AO1)))</formula>
    </cfRule>
    <cfRule type="containsText" dxfId="872" priority="27" operator="containsText" text="železnice">
      <formula>NOT(ISERROR(SEARCH("železnice",AO1)))</formula>
    </cfRule>
    <cfRule type="containsText" dxfId="871" priority="28" operator="containsText" text="železnice">
      <formula>NOT(ISERROR(SEARCH("železnice",AO1)))</formula>
    </cfRule>
  </conditionalFormatting>
  <conditionalFormatting sqref="E42:F151">
    <cfRule type="containsBlanks" dxfId="870" priority="24">
      <formula>LEN(TRIM(E42))=0</formula>
    </cfRule>
  </conditionalFormatting>
  <conditionalFormatting sqref="E42:F151">
    <cfRule type="containsBlanks" dxfId="869" priority="25">
      <formula>LEN(TRIM(E42))=0</formula>
    </cfRule>
  </conditionalFormatting>
  <conditionalFormatting sqref="R31:S151 U31:U151">
    <cfRule type="containsBlanks" dxfId="868" priority="23">
      <formula>LEN(TRIM(R31))=0</formula>
    </cfRule>
  </conditionalFormatting>
  <conditionalFormatting sqref="T31:T151">
    <cfRule type="containsBlanks" dxfId="867" priority="22">
      <formula>LEN(TRIM(T31))=0</formula>
    </cfRule>
  </conditionalFormatting>
  <conditionalFormatting sqref="V31:W151">
    <cfRule type="containsBlanks" dxfId="866" priority="21">
      <formula>LEN(TRIM(V31))=0</formula>
    </cfRule>
  </conditionalFormatting>
  <conditionalFormatting sqref="X31:X151">
    <cfRule type="containsBlanks" dxfId="865" priority="20">
      <formula>LEN(TRIM(X31))=0</formula>
    </cfRule>
  </conditionalFormatting>
  <conditionalFormatting sqref="BK31:BL151">
    <cfRule type="containsBlanks" dxfId="864" priority="19">
      <formula>LEN(TRIM(BK31))=0</formula>
    </cfRule>
  </conditionalFormatting>
  <conditionalFormatting sqref="B31:F33 B34:B41 D34:F41">
    <cfRule type="containsBlanks" dxfId="863" priority="14">
      <formula>LEN(TRIM(B31))=0</formula>
    </cfRule>
  </conditionalFormatting>
  <conditionalFormatting sqref="B31:B41">
    <cfRule type="expression" dxfId="862" priority="18">
      <formula>$A31="Chyba staničení"</formula>
    </cfRule>
  </conditionalFormatting>
  <conditionalFormatting sqref="B31:F33 B34:B41 D34:F41">
    <cfRule type="containsBlanks" dxfId="861" priority="17">
      <formula>LEN(TRIM(B31))=0</formula>
    </cfRule>
  </conditionalFormatting>
  <conditionalFormatting sqref="B31:B41">
    <cfRule type="expression" dxfId="860" priority="16">
      <formula>$A31="Chyba staničení"</formula>
    </cfRule>
  </conditionalFormatting>
  <conditionalFormatting sqref="B31:B41">
    <cfRule type="expression" dxfId="859" priority="15">
      <formula>$A31="Chyba staničení"</formula>
    </cfRule>
  </conditionalFormatting>
  <conditionalFormatting sqref="DH31:DI151">
    <cfRule type="containsBlanks" dxfId="858" priority="12">
      <formula>LEN(TRIM(DH31))=0</formula>
    </cfRule>
  </conditionalFormatting>
  <conditionalFormatting sqref="DH32:DI151">
    <cfRule type="cellIs" dxfId="857" priority="13" operator="lessThan">
      <formula>0</formula>
    </cfRule>
  </conditionalFormatting>
  <conditionalFormatting sqref="BU32">
    <cfRule type="iconSet" priority="1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W96">
    <cfRule type="containsBlanks" dxfId="856" priority="10">
      <formula>LEN(TRIM(DW96))=0</formula>
    </cfRule>
  </conditionalFormatting>
  <conditionalFormatting sqref="DW98">
    <cfRule type="containsBlanks" dxfId="855" priority="9">
      <formula>LEN(TRIM(DW98))=0</formula>
    </cfRule>
  </conditionalFormatting>
  <conditionalFormatting sqref="DW102">
    <cfRule type="containsBlanks" dxfId="854" priority="8">
      <formula>LEN(TRIM(DW102))=0</formula>
    </cfRule>
  </conditionalFormatting>
  <conditionalFormatting sqref="DW105">
    <cfRule type="containsBlanks" dxfId="853" priority="7">
      <formula>LEN(TRIM(DW105))=0</formula>
    </cfRule>
  </conditionalFormatting>
  <conditionalFormatting sqref="DW110">
    <cfRule type="containsBlanks" dxfId="852" priority="6">
      <formula>LEN(TRIM(DW110))=0</formula>
    </cfRule>
  </conditionalFormatting>
  <conditionalFormatting sqref="DW112">
    <cfRule type="containsBlanks" dxfId="851" priority="5">
      <formula>LEN(TRIM(DW112))=0</formula>
    </cfRule>
  </conditionalFormatting>
  <conditionalFormatting sqref="C42:C112">
    <cfRule type="containsBlanks" dxfId="850" priority="3">
      <formula>LEN(TRIM(C42))=0</formula>
    </cfRule>
  </conditionalFormatting>
  <conditionalFormatting sqref="C42:C112">
    <cfRule type="containsBlanks" dxfId="849" priority="4">
      <formula>LEN(TRIM(C42))=0</formula>
    </cfRule>
  </conditionalFormatting>
  <conditionalFormatting sqref="C34:C41">
    <cfRule type="containsBlanks" dxfId="848" priority="1">
      <formula>LEN(TRIM(C34))=0</formula>
    </cfRule>
  </conditionalFormatting>
  <conditionalFormatting sqref="C34:C41">
    <cfRule type="containsBlanks" dxfId="847" priority="2">
      <formula>LEN(TRIM(C34))=0</formula>
    </cfRule>
  </conditionalFormatting>
  <pageMargins left="0.7" right="0.7" top="0.78740157499999996" bottom="0.78740157499999996" header="0.3" footer="0.3"/>
  <pageSetup paperSize="8" scale="28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A8701-23D5-4E98-865F-7E9AEE02331F}">
  <sheetPr>
    <tabColor rgb="FF49F1F9"/>
    <pageSetUpPr fitToPage="1"/>
  </sheetPr>
  <dimension ref="A1:FV151"/>
  <sheetViews>
    <sheetView zoomScaleNormal="100" workbookViewId="0">
      <pane xSplit="6" topLeftCell="Q1" activePane="topRight" state="frozen"/>
      <selection pane="topRight" activeCell="AK41" sqref="AK41"/>
    </sheetView>
  </sheetViews>
  <sheetFormatPr defaultRowHeight="15" outlineLevelCol="1"/>
  <cols>
    <col min="1" max="1" width="8.140625" style="30" customWidth="1"/>
    <col min="2" max="5" width="9.140625" customWidth="1"/>
    <col min="6" max="6" width="8.28515625" customWidth="1"/>
    <col min="7" max="7" width="8.5703125" customWidth="1"/>
    <col min="8" max="11" width="6.5703125" hidden="1" customWidth="1" outlineLevel="1"/>
    <col min="12" max="12" width="8.85546875" customWidth="1" collapsed="1"/>
    <col min="13" max="16" width="6.5703125" hidden="1" customWidth="1" outlineLevel="1"/>
    <col min="17" max="17" width="8.85546875" customWidth="1" collapsed="1"/>
    <col min="18" max="21" width="6.5703125" hidden="1" customWidth="1" outlineLevel="1"/>
    <col min="22" max="22" width="7.140625" hidden="1" customWidth="1" outlineLevel="1"/>
    <col min="23" max="23" width="3" hidden="1" customWidth="1" outlineLevel="1"/>
    <col min="24" max="24" width="10.28515625" customWidth="1" collapsed="1"/>
    <col min="25" max="25" width="10.7109375" hidden="1" customWidth="1" outlineLevel="1"/>
    <col min="26" max="26" width="9.140625" collapsed="1"/>
    <col min="29" max="29" width="12.7109375" customWidth="1"/>
    <col min="30" max="30" width="10" customWidth="1"/>
    <col min="31" max="31" width="8.5703125" customWidth="1"/>
    <col min="34" max="34" width="10.28515625" customWidth="1"/>
    <col min="39" max="39" width="8" hidden="1" customWidth="1" outlineLevel="1"/>
    <col min="40" max="40" width="21.140625" customWidth="1" collapsed="1"/>
    <col min="41" max="41" width="16.7109375" customWidth="1"/>
    <col min="42" max="42" width="10.5703125" customWidth="1"/>
    <col min="43" max="43" width="8.7109375" customWidth="1"/>
    <col min="44" max="44" width="11.85546875" customWidth="1"/>
    <col min="45" max="45" width="10.7109375" customWidth="1" outlineLevel="1"/>
    <col min="46" max="46" width="9.42578125" customWidth="1"/>
    <col min="47" max="47" width="9.28515625" hidden="1" customWidth="1" outlineLevel="1"/>
    <col min="48" max="48" width="8.5703125" hidden="1" customWidth="1" outlineLevel="1"/>
    <col min="49" max="49" width="6.7109375" customWidth="1" collapsed="1"/>
    <col min="50" max="50" width="7.7109375" hidden="1" customWidth="1" outlineLevel="1"/>
    <col min="51" max="51" width="6.7109375" customWidth="1" collapsed="1"/>
    <col min="52" max="52" width="6.5703125" hidden="1" customWidth="1" outlineLevel="1"/>
    <col min="53" max="56" width="6.7109375" hidden="1" customWidth="1" outlineLevel="1"/>
    <col min="57" max="57" width="6.7109375" customWidth="1" collapsed="1"/>
    <col min="58" max="60" width="6.7109375" hidden="1" customWidth="1" outlineLevel="1"/>
    <col min="61" max="61" width="7.5703125" hidden="1" customWidth="1" outlineLevel="1"/>
    <col min="62" max="62" width="6.7109375" customWidth="1" collapsed="1"/>
    <col min="63" max="64" width="8.85546875" hidden="1" customWidth="1" outlineLevel="1"/>
    <col min="65" max="65" width="10.85546875" hidden="1" customWidth="1" outlineLevel="1"/>
    <col min="66" max="66" width="6.7109375" customWidth="1" collapsed="1"/>
    <col min="67" max="67" width="10.140625" hidden="1" customWidth="1" outlineLevel="1"/>
    <col min="68" max="69" width="8.85546875" hidden="1" customWidth="1" outlineLevel="1"/>
    <col min="70" max="70" width="7.7109375" customWidth="1" collapsed="1"/>
    <col min="71" max="72" width="7.28515625" customWidth="1"/>
    <col min="73" max="73" width="8.140625" customWidth="1"/>
    <col min="74" max="74" width="10.140625" customWidth="1"/>
    <col min="75" max="75" width="10.5703125" customWidth="1"/>
    <col min="76" max="82" width="5" customWidth="1"/>
    <col min="83" max="83" width="13" customWidth="1"/>
    <col min="84" max="84" width="10.5703125" hidden="1" customWidth="1" outlineLevel="1"/>
    <col min="85" max="85" width="8.42578125" hidden="1" customWidth="1" outlineLevel="1"/>
    <col min="86" max="86" width="9.42578125" style="69" hidden="1" customWidth="1" outlineLevel="1"/>
    <col min="87" max="87" width="8" customWidth="1" collapsed="1"/>
    <col min="88" max="88" width="8" customWidth="1"/>
    <col min="89" max="89" width="9.140625" customWidth="1"/>
    <col min="90" max="90" width="8.5703125" customWidth="1"/>
    <col min="91" max="91" width="9.7109375" customWidth="1"/>
    <col min="92" max="92" width="9.28515625" customWidth="1"/>
    <col min="93" max="99" width="7.5703125" customWidth="1"/>
    <col min="100" max="100" width="11.85546875" bestFit="1" customWidth="1"/>
    <col min="101" max="107" width="7.5703125" customWidth="1"/>
    <col min="108" max="109" width="7.140625" customWidth="1"/>
    <col min="110" max="113" width="8.85546875" customWidth="1"/>
    <col min="114" max="114" width="11.7109375" bestFit="1" customWidth="1"/>
    <col min="115" max="115" width="11.28515625" customWidth="1"/>
    <col min="116" max="116" width="11.85546875" bestFit="1" customWidth="1"/>
    <col min="117" max="117" width="11" customWidth="1"/>
    <col min="118" max="118" width="10.85546875" customWidth="1"/>
    <col min="119" max="119" width="10.85546875" hidden="1" customWidth="1" outlineLevel="1"/>
    <col min="120" max="120" width="11.28515625" bestFit="1" customWidth="1" collapsed="1"/>
    <col min="121" max="121" width="11.28515625" customWidth="1"/>
    <col min="122" max="122" width="9.28515625" customWidth="1"/>
    <col min="123" max="123" width="10.42578125" customWidth="1"/>
    <col min="124" max="125" width="11.28515625" customWidth="1"/>
    <col min="126" max="126" width="7.5703125" customWidth="1"/>
    <col min="127" max="127" width="12" customWidth="1"/>
    <col min="128" max="128" width="12.5703125" customWidth="1"/>
    <col min="129" max="129" width="10.7109375" customWidth="1"/>
    <col min="130" max="130" width="9.28515625" customWidth="1"/>
    <col min="131" max="131" width="9.42578125" customWidth="1"/>
    <col min="132" max="132" width="9.28515625" customWidth="1"/>
    <col min="138" max="138" width="12.7109375" style="26" hidden="1" customWidth="1" outlineLevel="1"/>
    <col min="139" max="139" width="8" style="26" hidden="1" customWidth="1" outlineLevel="1"/>
    <col min="140" max="140" width="12.28515625" hidden="1" customWidth="1" outlineLevel="1"/>
    <col min="141" max="141" width="11.7109375" hidden="1" customWidth="1" outlineLevel="1"/>
    <col min="142" max="142" width="10.28515625" style="26" hidden="1" customWidth="1" outlineLevel="1"/>
    <col min="143" max="143" width="10.85546875" hidden="1" customWidth="1" outlineLevel="1"/>
    <col min="144" max="155" width="8.85546875" hidden="1" customWidth="1" outlineLevel="1"/>
    <col min="156" max="157" width="11.28515625" hidden="1" customWidth="1" outlineLevel="1"/>
    <col min="158" max="158" width="11.28515625" customWidth="1" collapsed="1"/>
    <col min="159" max="160" width="8.85546875" hidden="1" customWidth="1" outlineLevel="1"/>
    <col min="161" max="161" width="11.28515625" style="56" hidden="1" customWidth="1" outlineLevel="1"/>
    <col min="162" max="164" width="8.85546875" style="56" hidden="1" customWidth="1" outlineLevel="1"/>
    <col min="165" max="165" width="11.28515625" style="62" hidden="1" customWidth="1" outlineLevel="1"/>
    <col min="166" max="166" width="8.85546875" style="56" hidden="1" customWidth="1" outlineLevel="1"/>
    <col min="167" max="167" width="11.28515625" style="56" hidden="1" customWidth="1" outlineLevel="1"/>
    <col min="168" max="170" width="8.85546875" style="56" hidden="1" customWidth="1" outlineLevel="1"/>
    <col min="171" max="175" width="8.85546875" hidden="1" customWidth="1" outlineLevel="1"/>
    <col min="176" max="176" width="8.28515625" customWidth="1" collapsed="1"/>
    <col min="177" max="178" width="8" customWidth="1"/>
  </cols>
  <sheetData>
    <row r="1" spans="1:124" ht="15" customHeight="1">
      <c r="A1" s="344" t="s">
        <v>77</v>
      </c>
      <c r="B1" s="346" t="str">
        <f ca="1">MID(CELL("filename",C1),FIND("]",CELL("filename",C1))+1,LEN(CELL("filename",C1))-FIND("]",CELL("filename",C1)))</f>
        <v>Stoka 2</v>
      </c>
      <c r="C1" s="347"/>
      <c r="D1" s="5"/>
      <c r="E1" s="5"/>
      <c r="F1" s="5"/>
      <c r="AC1" s="39" t="s">
        <v>167</v>
      </c>
      <c r="AD1" s="1">
        <f>SUMIF(BT32:BT151,"1",AQ32:AQ151)</f>
        <v>0</v>
      </c>
      <c r="AF1" s="26"/>
      <c r="AG1" s="26"/>
      <c r="AH1" s="26"/>
      <c r="AI1" s="26"/>
      <c r="AO1" s="350" t="s">
        <v>100</v>
      </c>
      <c r="AP1" s="332" t="s">
        <v>106</v>
      </c>
      <c r="AQ1" s="332" t="s">
        <v>105</v>
      </c>
      <c r="AR1" s="332" t="s">
        <v>101</v>
      </c>
      <c r="AS1" s="332" t="s">
        <v>110</v>
      </c>
      <c r="AT1" s="35" t="s">
        <v>113</v>
      </c>
    </row>
    <row r="2" spans="1:124" ht="19.5" customHeight="1" thickBot="1">
      <c r="A2" s="345"/>
      <c r="B2" s="348"/>
      <c r="C2" s="349"/>
      <c r="D2" s="5"/>
      <c r="E2" s="5"/>
      <c r="F2" s="5"/>
      <c r="AC2" s="39" t="s">
        <v>168</v>
      </c>
      <c r="AD2" s="1">
        <f>SUMIF(BT32:BT151,"2",AQ32:AQ151)</f>
        <v>138.601</v>
      </c>
      <c r="AF2" s="26"/>
      <c r="AG2" s="26"/>
      <c r="AH2" s="26"/>
      <c r="AI2" s="24"/>
      <c r="AO2" s="350"/>
      <c r="AP2" s="333"/>
      <c r="AQ2" s="333"/>
      <c r="AR2" s="333"/>
      <c r="AS2" s="333"/>
      <c r="AT2" s="35" t="s">
        <v>114</v>
      </c>
      <c r="DT2" s="60"/>
    </row>
    <row r="3" spans="1:124">
      <c r="A3" s="27"/>
      <c r="B3" s="5"/>
      <c r="C3" s="5"/>
      <c r="D3" s="5"/>
      <c r="E3" s="5"/>
      <c r="F3" s="5"/>
      <c r="AC3" s="39" t="s">
        <v>169</v>
      </c>
      <c r="AD3" s="1">
        <f>SUMIF(BS32:BS151,"1",AP32:AP151)</f>
        <v>0</v>
      </c>
      <c r="AF3" s="26"/>
      <c r="AG3" s="26"/>
      <c r="AH3" s="26"/>
      <c r="AI3" s="24"/>
      <c r="AO3" s="23" t="s">
        <v>78</v>
      </c>
      <c r="AP3" s="2">
        <f>SUMIF($AO$32:$AO$333,"asfalt místní",$AQ$32:$AQ$333)</f>
        <v>3.4870000000000001</v>
      </c>
      <c r="AQ3" s="2">
        <f>SUMIF($AO$32:$AO$333,"asfalt místní",$AP$32:$AP$333)</f>
        <v>3.4870000000000001</v>
      </c>
      <c r="AR3" s="44">
        <v>0.44</v>
      </c>
      <c r="AS3" s="87">
        <v>1</v>
      </c>
      <c r="DD3" s="1"/>
    </row>
    <row r="4" spans="1:124" ht="15" hidden="1" customHeight="1">
      <c r="A4" s="27"/>
      <c r="G4" s="5"/>
      <c r="AD4" s="73"/>
      <c r="AO4" s="23" t="s">
        <v>79</v>
      </c>
      <c r="AP4" s="2">
        <f>SUMIF($AO$32:$AO$333,"bet. dlažba 30x30",$AQ$32:$AQ$333)</f>
        <v>0</v>
      </c>
      <c r="AQ4" s="2">
        <f>SUMIF($AO$32:$AO$333,"bet. dlažba 30x30",$AP$32:$AP$333)</f>
        <v>0</v>
      </c>
      <c r="AR4" s="44">
        <v>0.3</v>
      </c>
      <c r="AS4" s="87"/>
      <c r="DT4" s="60">
        <f>CN24+CV24-CM24-DD24-DE24-DF24-DJ24-DK24-DU24</f>
        <v>0</v>
      </c>
    </row>
    <row r="5" spans="1:124" ht="15" hidden="1" customHeight="1">
      <c r="A5" s="27"/>
      <c r="G5" s="5"/>
      <c r="AD5" s="73"/>
      <c r="AO5" s="23" t="s">
        <v>80</v>
      </c>
      <c r="AP5" s="2">
        <f>SUMIF($AO$32:$AO$333,"bet. dlažba 50x50",$AQ$32:$AQ$333)</f>
        <v>0</v>
      </c>
      <c r="AQ5" s="2">
        <f>SUMIF($AO$32:$AO$333,"bet. dlažba 50x50",$AP$32:$AP$333)</f>
        <v>0</v>
      </c>
      <c r="AR5" s="44">
        <v>0.3</v>
      </c>
      <c r="AS5" s="87"/>
      <c r="DT5" s="60">
        <f>CN25+CV25-CM25-DD25-DE25-DF25-DJ25-DK25-DU25</f>
        <v>0</v>
      </c>
    </row>
    <row r="6" spans="1:124" ht="15" customHeight="1">
      <c r="A6" s="27"/>
      <c r="G6" s="5"/>
      <c r="AD6" s="73"/>
      <c r="AO6" s="23" t="s">
        <v>81</v>
      </c>
      <c r="AP6" s="2">
        <f>SUMIF($AO$32:$AO$333,"betonová dlažba",$AQ$32:$AQ$333)</f>
        <v>0</v>
      </c>
      <c r="AQ6" s="2">
        <f>SUMIF($AO$32:$AO$333,"betonová dlažba",$AP$32:$AP$333)</f>
        <v>0</v>
      </c>
      <c r="AR6" s="44">
        <v>0.3</v>
      </c>
      <c r="AS6" s="87">
        <v>0</v>
      </c>
      <c r="DT6" s="60"/>
    </row>
    <row r="7" spans="1:124" ht="15" customHeight="1">
      <c r="A7" s="27"/>
      <c r="G7" s="5"/>
      <c r="AD7" s="73"/>
      <c r="AO7" s="23" t="s">
        <v>82</v>
      </c>
      <c r="AP7" s="2">
        <f>SUMIF($AO$32:$AO$333,"chodník asfaltový",$AQ$32:$AQ$333)</f>
        <v>0</v>
      </c>
      <c r="AQ7" s="2">
        <f>SUMIF($AO$32:$AO$333,"chodník asfaltový",$AP$32:$AP$333)</f>
        <v>0</v>
      </c>
      <c r="AR7" s="44">
        <v>0.31</v>
      </c>
      <c r="AS7" s="87"/>
      <c r="DT7" s="60"/>
    </row>
    <row r="8" spans="1:124" ht="15" customHeight="1">
      <c r="A8" s="27"/>
      <c r="G8" s="5"/>
      <c r="AD8" s="73"/>
      <c r="AO8" s="23" t="s">
        <v>83</v>
      </c>
      <c r="AP8" s="2">
        <f>SUMIF($AO$32:$AO$333,"komunikace I tř",$AQ$32:$AQ$333)</f>
        <v>0</v>
      </c>
      <c r="AQ8" s="2">
        <f>SUMIF($AO$32:$AO$333,"komunikace I tř",$AP$32:$AP$333)</f>
        <v>0</v>
      </c>
      <c r="AR8" s="44">
        <v>0.6</v>
      </c>
      <c r="AS8" s="87"/>
      <c r="DT8" s="60"/>
    </row>
    <row r="9" spans="1:124" ht="15" customHeight="1">
      <c r="A9" s="27"/>
      <c r="G9" s="5"/>
      <c r="AD9" s="73"/>
      <c r="AO9" s="23" t="s">
        <v>84</v>
      </c>
      <c r="AP9" s="2">
        <f>SUMIF($AO$32:$AO$333,"komunikace II tř",$AQ$32:$AQ$333)</f>
        <v>135.114</v>
      </c>
      <c r="AQ9" s="2">
        <f>SUMIF($AO$32:$AO$333,"komunikace II tř",$AP$32:$AP$333)</f>
        <v>135.114</v>
      </c>
      <c r="AR9" s="44">
        <v>0</v>
      </c>
      <c r="AS9" s="87">
        <v>1</v>
      </c>
      <c r="DT9" s="60"/>
    </row>
    <row r="10" spans="1:124">
      <c r="A10" s="27"/>
      <c r="G10" s="5"/>
      <c r="AD10" s="73"/>
      <c r="AO10" s="23" t="s">
        <v>85</v>
      </c>
      <c r="AP10" s="2">
        <f>SUMIF($AO$32:$AO$333,"komunikace III tř",$AQ$32:$AQ$333)</f>
        <v>0</v>
      </c>
      <c r="AQ10" s="2">
        <f>SUMIF($AO$32:$AO$333,"komunikace III tř",$AP$32:$AP$333)</f>
        <v>0</v>
      </c>
      <c r="AR10" s="44">
        <v>0.37</v>
      </c>
      <c r="AS10" s="87">
        <v>1</v>
      </c>
      <c r="DN10" s="1"/>
      <c r="DT10" s="60"/>
    </row>
    <row r="11" spans="1:124" ht="15" hidden="1" customHeight="1">
      <c r="A11" s="27"/>
      <c r="G11" s="5"/>
      <c r="AD11" s="73"/>
      <c r="AO11" s="23" t="s">
        <v>86</v>
      </c>
      <c r="AP11" s="2">
        <f>SUMIF($AO$32:$AO$333,"kostky malé",$AQ$32:$AQ$333)</f>
        <v>0</v>
      </c>
      <c r="AQ11" s="2">
        <f>SUMIF($AO$32:$AO$333,"kostky malé",$AP$32:$AP$333)</f>
        <v>0</v>
      </c>
      <c r="AR11" s="44">
        <v>0.3</v>
      </c>
      <c r="AS11" s="87"/>
      <c r="DT11" s="60"/>
    </row>
    <row r="12" spans="1:124" ht="15" hidden="1" customHeight="1">
      <c r="A12" s="27"/>
      <c r="G12" s="5"/>
      <c r="AD12" s="73"/>
      <c r="AO12" s="23" t="s">
        <v>87</v>
      </c>
      <c r="AP12" s="2">
        <f>SUMIF($AO$32:$AO$333,"kostky velké",$AQ$32:$AQ$333)</f>
        <v>0</v>
      </c>
      <c r="AQ12" s="2">
        <f>SUMIF($AO$32:$AO$333,"kostky velké",$AP$32:$AP$333)</f>
        <v>0</v>
      </c>
      <c r="AR12" s="44">
        <v>0.3</v>
      </c>
      <c r="AS12" s="87"/>
      <c r="DT12" s="60"/>
    </row>
    <row r="13" spans="1:124" ht="15" hidden="1" customHeight="1">
      <c r="A13" s="27"/>
      <c r="G13" s="5"/>
      <c r="AD13" s="73"/>
      <c r="AO13" s="23" t="s">
        <v>88</v>
      </c>
      <c r="AP13" s="2">
        <f>SUMIF($AO$32:$AO$333,"krajnice",$AQ$32:$AQ$333)</f>
        <v>0</v>
      </c>
      <c r="AQ13" s="2">
        <f>SUMIF($AO$32:$AO$333,"krajnice",$AP$32:$AP$333)</f>
        <v>0</v>
      </c>
      <c r="AR13" s="44">
        <v>0.6</v>
      </c>
      <c r="AS13" s="87"/>
      <c r="DT13" s="60"/>
    </row>
    <row r="14" spans="1:124" ht="15" hidden="1" customHeight="1">
      <c r="A14" s="27"/>
      <c r="G14" s="5"/>
      <c r="AD14" s="73"/>
      <c r="AO14" s="23" t="s">
        <v>89</v>
      </c>
      <c r="AP14" s="2">
        <f>SUMIF($AO$32:$AO$333,"lesní pozemek",$AQ$32:$AQ$333)</f>
        <v>0</v>
      </c>
      <c r="AQ14" s="2">
        <f>SUMIF($AO$32:$AO$333,"lesní pozemek",$AP$32:$AP$333)</f>
        <v>0</v>
      </c>
      <c r="AR14" s="44">
        <v>0</v>
      </c>
      <c r="AS14" s="87"/>
      <c r="DT14" s="60"/>
    </row>
    <row r="15" spans="1:124" ht="15" hidden="1" customHeight="1">
      <c r="A15" s="27"/>
      <c r="G15" s="5"/>
      <c r="AD15" s="73"/>
      <c r="AO15" s="23" t="s">
        <v>90</v>
      </c>
      <c r="AP15" s="2">
        <f>SUMIF($AO$32:$AO$333,"panely",$AQ$32:$AQ$333)</f>
        <v>0</v>
      </c>
      <c r="AQ15" s="2">
        <f>SUMIF($AO$32:$AO$333,"panely",$AP$32:$AP$333)</f>
        <v>0</v>
      </c>
      <c r="AR15" s="44">
        <v>0.33</v>
      </c>
      <c r="AS15" s="87"/>
      <c r="DT15" s="60"/>
    </row>
    <row r="16" spans="1:124" ht="15" hidden="1" customHeight="1">
      <c r="A16" s="27"/>
      <c r="G16" s="5"/>
      <c r="AD16" s="73"/>
      <c r="AO16" s="23" t="s">
        <v>91</v>
      </c>
      <c r="AP16" s="2">
        <f>SUMIF($AO$32:$AO$333,"pole",$AQ$32:$AQ$333)</f>
        <v>0</v>
      </c>
      <c r="AQ16" s="2">
        <f>SUMIF($AO$32:$AO$333,"pole",$AP$32:$AP$333)</f>
        <v>0</v>
      </c>
      <c r="AR16" s="44">
        <v>0.3</v>
      </c>
      <c r="AS16" s="87">
        <v>0</v>
      </c>
      <c r="DT16" s="60"/>
    </row>
    <row r="17" spans="1:178">
      <c r="A17" s="27"/>
      <c r="G17" s="5"/>
      <c r="AC17" s="39" t="s">
        <v>170</v>
      </c>
      <c r="AD17" s="73">
        <f>SUMIFS(AQ32:AQ69,AD32:AD69,"1,1",AO32:AO69,"komunikace II tř")</f>
        <v>73.259</v>
      </c>
      <c r="AF17" s="1"/>
      <c r="AO17" s="23" t="s">
        <v>92</v>
      </c>
      <c r="AP17" s="2">
        <f>SUMIF($AO$32:$AO$333,"štěrk",$AQ$32:$AQ$333)</f>
        <v>0</v>
      </c>
      <c r="AQ17" s="2">
        <f>SUMIF($AO$32:$AO$333,"štěrk",$AP$32:$AP$333)</f>
        <v>0</v>
      </c>
      <c r="AR17" s="44">
        <v>0.35</v>
      </c>
      <c r="AS17" s="87">
        <v>0.5</v>
      </c>
      <c r="DD17" s="1"/>
      <c r="DT17" s="60"/>
    </row>
    <row r="18" spans="1:178">
      <c r="A18" s="27"/>
      <c r="G18" s="5"/>
      <c r="AC18" s="74" t="s">
        <v>190</v>
      </c>
      <c r="AD18" s="73">
        <f>SUMIFS(AQ32:AQ69,AD32:AD69,"1,2",AO32:AO69,"komunikace II tř")</f>
        <v>61.854999999999997</v>
      </c>
      <c r="AO18" s="23" t="s">
        <v>93</v>
      </c>
      <c r="AP18" s="2">
        <f>SUMIF($AO$32:$AO$333,"tráva",$AQ$32:$AQ$333)</f>
        <v>0</v>
      </c>
      <c r="AQ18" s="2">
        <f>SUMIF($AO$32:$AO$333,"tráva",$AP$32:$AP$333)</f>
        <v>0</v>
      </c>
      <c r="AR18" s="44">
        <v>0.2</v>
      </c>
      <c r="AS18" s="87">
        <v>0</v>
      </c>
      <c r="DD18" s="1"/>
      <c r="DL18" s="1"/>
      <c r="DM18" s="1"/>
      <c r="DN18" s="1"/>
      <c r="DO18" s="1"/>
      <c r="DP18" s="1"/>
      <c r="DQ18" s="1"/>
      <c r="DR18" s="1"/>
      <c r="DT18" s="60"/>
      <c r="FL18" s="56" t="s">
        <v>160</v>
      </c>
      <c r="FM18" s="65">
        <f>CN26+CV26-CM26-DD26-DE26-DF26-DJ26-DK26-DU26-FN25</f>
        <v>51.998161707142103</v>
      </c>
    </row>
    <row r="19" spans="1:178" ht="15" customHeight="1">
      <c r="A19" s="27"/>
      <c r="G19" s="5"/>
      <c r="AD19" s="1">
        <f>AD17+AD18</f>
        <v>135.114</v>
      </c>
      <c r="AE19" s="1"/>
      <c r="AO19" s="23" t="s">
        <v>94</v>
      </c>
      <c r="AP19" s="2">
        <f>SUMIF($AO$32:$AO$333,"vodoteč",$AQ$32:$AQ$333)</f>
        <v>0</v>
      </c>
      <c r="AQ19" s="2">
        <f>SUMIF($AO$32:$AO$333,"vodoteč",$AP$32:$AP$333)</f>
        <v>0</v>
      </c>
      <c r="AR19" s="44">
        <v>0</v>
      </c>
      <c r="AS19" s="87"/>
      <c r="DD19" s="1"/>
      <c r="DL19" s="1"/>
      <c r="DM19" s="1"/>
      <c r="DN19" s="1"/>
      <c r="DO19" s="1"/>
      <c r="DP19" s="1"/>
      <c r="DQ19" s="1"/>
      <c r="DR19" s="1"/>
      <c r="DT19" s="60"/>
      <c r="DV19" s="60"/>
    </row>
    <row r="20" spans="1:178">
      <c r="A20" s="27"/>
      <c r="G20" s="5"/>
      <c r="AC20" s="39" t="str">
        <f>"pažení š.&gt;"&amp;FT30&amp;" m, hl.&gt;4 m"</f>
        <v>pažení š.&gt;1,2 m, hl.&gt;4 m</v>
      </c>
      <c r="AD20" s="41">
        <f>SUMIFS(DR32:DR1048576,FT32:FT1048576,2,FU32:FU1048576,2)</f>
        <v>0</v>
      </c>
      <c r="AO20" s="23" t="s">
        <v>95</v>
      </c>
      <c r="AP20" s="2">
        <f>SUMIF($AO$32:$AO$333,"záhon",$AQ$32:$AQ$333)</f>
        <v>0</v>
      </c>
      <c r="AQ20" s="2">
        <f>SUMIF($AO$32:$AO$333,"záhon",$AP$32:$AP$333)</f>
        <v>0</v>
      </c>
      <c r="AR20" s="44">
        <v>0.3</v>
      </c>
      <c r="AS20" s="87"/>
      <c r="DD20" s="1"/>
      <c r="DL20" s="1"/>
      <c r="DM20" s="1"/>
      <c r="DN20" s="1"/>
      <c r="DO20" s="1"/>
      <c r="DP20" s="1"/>
      <c r="DQ20" s="1"/>
      <c r="DR20" s="1"/>
      <c r="DT20" s="60"/>
    </row>
    <row r="21" spans="1:178">
      <c r="A21" s="27"/>
      <c r="G21" s="5"/>
      <c r="AC21" s="39" t="str">
        <f>"pažení š.&lt;"&amp;FT30&amp;"  m, hl.&lt;4 m"</f>
        <v>pažení š.&lt;1,2  m, hl.&lt;4 m</v>
      </c>
      <c r="AD21" s="41">
        <f>SUMIFS(DR32:DR1048576,FT32:FT1048576,1,FU32:FU1048576,1)</f>
        <v>252.91755235650322</v>
      </c>
      <c r="AO21" s="23" t="s">
        <v>96</v>
      </c>
      <c r="AP21" s="2">
        <f>SUMIF($AO$32:$AO$333,"zámková dlažba",$AQ$32:$AQ$333)</f>
        <v>0</v>
      </c>
      <c r="AQ21" s="2">
        <f>SUMIF($AO$32:$AO$333,"zámková dlažba",$AP$32:$AP$333)</f>
        <v>0</v>
      </c>
      <c r="AR21" s="44">
        <v>0.42</v>
      </c>
      <c r="AS21" s="87">
        <v>1</v>
      </c>
      <c r="DD21" s="1"/>
      <c r="DL21" s="1"/>
      <c r="DM21" s="1"/>
      <c r="DN21" s="1"/>
      <c r="DO21" s="1"/>
      <c r="DP21" s="1"/>
      <c r="DQ21" s="1"/>
      <c r="DR21" s="1"/>
      <c r="DT21" s="60"/>
    </row>
    <row r="22" spans="1:178">
      <c r="A22" s="27"/>
      <c r="G22" s="5"/>
      <c r="AC22" s="39" t="str">
        <f>"pažení š.&gt;"&amp;FT30&amp;" m, hl.&lt;4 m"</f>
        <v>pažení š.&gt;1,2 m, hl.&lt;4 m</v>
      </c>
      <c r="AD22" s="45">
        <f>SUMIFS(DR32:DR1048576,FT32:FT1048576,2,FU32:FU1048576,1)</f>
        <v>0</v>
      </c>
      <c r="AO22" s="23" t="s">
        <v>97</v>
      </c>
      <c r="AP22" s="2">
        <f>SUMIF($AO$32:$AO$333,"zatrav. tvárnice",$AQ$32:$AQ$333)</f>
        <v>0</v>
      </c>
      <c r="AQ22" s="2">
        <f>SUMIF($AO$32:$AO$333,"zatrav. tvárnice",$AP$32:$AP$333)</f>
        <v>0</v>
      </c>
      <c r="AR22" s="44">
        <v>0.2</v>
      </c>
      <c r="AS22" s="87"/>
      <c r="CV22">
        <v>1847.57</v>
      </c>
      <c r="DD22" s="1"/>
      <c r="DL22" s="1"/>
      <c r="DM22" s="1"/>
      <c r="DN22" s="1"/>
      <c r="DO22" s="1"/>
      <c r="DP22" s="1"/>
      <c r="DQ22" s="1"/>
      <c r="DR22" s="1"/>
      <c r="DT22" s="60"/>
      <c r="EP22" s="1">
        <f>EP24-EP25</f>
        <v>41.196434300652726</v>
      </c>
      <c r="EQ22" s="1"/>
      <c r="ER22" s="1"/>
      <c r="ES22" s="1"/>
      <c r="ET22" s="1"/>
      <c r="EU22" s="1"/>
      <c r="EV22" s="1"/>
    </row>
    <row r="23" spans="1:178">
      <c r="A23" s="27"/>
      <c r="G23" s="5"/>
      <c r="AC23" s="39" t="str">
        <f>"pažení š.&lt;"&amp;FT30&amp;"  m, hl.&gt;4 m"</f>
        <v>pažení š.&lt;1,2  m, hl.&gt;4 m</v>
      </c>
      <c r="AD23" s="45">
        <f>SUMIFS(DR32:DR1048576,FT32:FT1048576,1,FU32:FU1048576,2)</f>
        <v>0</v>
      </c>
      <c r="AO23" s="23" t="s">
        <v>173</v>
      </c>
      <c r="AP23" s="2">
        <f>SUMIF($AO$32:$AO$333,"železnice",$AQ$32:$AQ$333)</f>
        <v>0</v>
      </c>
      <c r="AQ23" s="2">
        <f>SUMIF($AO$32:$AO$333,"železnice",$AP$32:$AP$333)</f>
        <v>0</v>
      </c>
      <c r="AR23" s="44">
        <v>0</v>
      </c>
      <c r="AS23" s="87"/>
      <c r="BK23" s="81"/>
      <c r="DD23" s="1"/>
      <c r="DL23" s="1"/>
      <c r="DM23" s="1"/>
      <c r="DN23" s="1"/>
      <c r="DO23" s="1"/>
      <c r="DP23" s="1">
        <v>5.1216613560997697</v>
      </c>
      <c r="DQ23" s="1">
        <v>1208.958744915793</v>
      </c>
      <c r="DR23" s="1"/>
      <c r="DT23" s="60"/>
      <c r="EP23" s="1"/>
      <c r="EQ23" s="1"/>
      <c r="ER23" s="1"/>
      <c r="ES23" s="1"/>
      <c r="ET23" s="1"/>
      <c r="EU23" s="1"/>
      <c r="EV23" s="1"/>
    </row>
    <row r="24" spans="1:178">
      <c r="A24" s="27"/>
      <c r="G24" s="5"/>
      <c r="AD24" s="1">
        <f>SUM(AD20:AD23)</f>
        <v>252.91755235650322</v>
      </c>
      <c r="AO24" s="23" t="s">
        <v>98</v>
      </c>
      <c r="AP24" s="2">
        <f>SUMIF($AO$32:$AO$333,"žulová dlažba",$AQ$32:$AQ$333)</f>
        <v>0</v>
      </c>
      <c r="AQ24" s="2">
        <f>SUMIF($AO$32:$AO$333,"žulová dlažba",$AP$32:$AP$333)</f>
        <v>0</v>
      </c>
      <c r="AR24" s="44">
        <v>0.32</v>
      </c>
      <c r="AS24" s="87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EP24">
        <v>87.538880000000006</v>
      </c>
      <c r="FM24" s="64"/>
      <c r="FN24" s="61"/>
    </row>
    <row r="25" spans="1:178">
      <c r="A25" s="27"/>
      <c r="G25" s="5"/>
      <c r="AO25" s="40" t="s">
        <v>99</v>
      </c>
      <c r="AP25" s="38">
        <f>SUM(AP3:AP24)</f>
        <v>138.601</v>
      </c>
      <c r="AQ25" s="24">
        <f>SUM(AQ3:AQ24)</f>
        <v>138.601</v>
      </c>
      <c r="AS25" s="25"/>
      <c r="CH25" s="69" t="s">
        <v>209</v>
      </c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EP25" s="1">
        <f>SUM(EP32:EP1048576)</f>
        <v>46.34244569934728</v>
      </c>
      <c r="EQ25" s="1"/>
      <c r="ER25" s="1"/>
      <c r="ES25" s="1"/>
      <c r="ET25" s="1"/>
      <c r="EU25" s="1"/>
      <c r="EV25" s="1"/>
      <c r="EY25" s="1">
        <f>SUM(EY32:EY1048576)</f>
        <v>2.9767999999999999</v>
      </c>
      <c r="FD25" s="1">
        <f>SUM(FD32:FD1048576)</f>
        <v>10.003915731714773</v>
      </c>
      <c r="FM25" s="64"/>
      <c r="FN25" s="56">
        <f>SUM(FN32:FN1048576)</f>
        <v>25.72608076968319</v>
      </c>
    </row>
    <row r="26" spans="1:178" ht="18" customHeight="1">
      <c r="A26" s="27"/>
      <c r="G26" s="5"/>
      <c r="Y26" s="1"/>
      <c r="AS26" s="1"/>
      <c r="BK26" s="334" t="s">
        <v>181</v>
      </c>
      <c r="BL26" s="335"/>
      <c r="CI26" s="44">
        <f t="shared" ref="CI26:CU26" si="0">SUM(CI32:CI1048576)</f>
        <v>138.601</v>
      </c>
      <c r="CJ26" s="44">
        <f t="shared" si="0"/>
        <v>0</v>
      </c>
      <c r="CK26" s="44">
        <f t="shared" si="0"/>
        <v>138.601</v>
      </c>
      <c r="CL26" s="44">
        <f t="shared" si="0"/>
        <v>0</v>
      </c>
      <c r="CM26" s="44">
        <f t="shared" si="0"/>
        <v>15.517806041839277</v>
      </c>
      <c r="CN26" s="116">
        <f t="shared" si="0"/>
        <v>0</v>
      </c>
      <c r="CO26" s="114">
        <f t="shared" si="0"/>
        <v>0</v>
      </c>
      <c r="CP26" s="114">
        <f t="shared" si="0"/>
        <v>0</v>
      </c>
      <c r="CQ26" s="114">
        <f t="shared" si="0"/>
        <v>0</v>
      </c>
      <c r="CR26" s="114">
        <f t="shared" si="0"/>
        <v>0</v>
      </c>
      <c r="CS26" s="114">
        <f t="shared" si="0"/>
        <v>0</v>
      </c>
      <c r="CT26" s="114">
        <f t="shared" si="0"/>
        <v>0</v>
      </c>
      <c r="CU26" s="114">
        <f t="shared" si="0"/>
        <v>0</v>
      </c>
      <c r="CV26" s="83">
        <f>SUM(CV32:CV1048576)</f>
        <v>260.44037121945132</v>
      </c>
      <c r="CW26" s="115">
        <f t="shared" ref="CW26:DU26" si="1">SUM(CW32:CW1048576)</f>
        <v>26.044037121945138</v>
      </c>
      <c r="CX26" s="115">
        <f t="shared" si="1"/>
        <v>31.25284454633416</v>
      </c>
      <c r="CY26" s="115">
        <f t="shared" si="1"/>
        <v>39.066055682917707</v>
      </c>
      <c r="CZ26" s="115">
        <f t="shared" si="1"/>
        <v>44.274863107306736</v>
      </c>
      <c r="DA26" s="115">
        <f t="shared" si="1"/>
        <v>49.483670531695751</v>
      </c>
      <c r="DB26" s="115">
        <f t="shared" si="1"/>
        <v>57.296881668279298</v>
      </c>
      <c r="DC26" s="115">
        <f t="shared" si="1"/>
        <v>13.022018560972569</v>
      </c>
      <c r="DD26" s="84">
        <f t="shared" si="1"/>
        <v>7.7856900000000007</v>
      </c>
      <c r="DE26" s="75">
        <f t="shared" si="1"/>
        <v>2.9767999999999999</v>
      </c>
      <c r="DF26" s="84">
        <f t="shared" si="1"/>
        <v>42.99612903948595</v>
      </c>
      <c r="DG26" s="84">
        <f t="shared" si="1"/>
        <v>53.275847918674778</v>
      </c>
      <c r="DH26" s="34">
        <f t="shared" si="1"/>
        <v>0</v>
      </c>
      <c r="DI26" s="34">
        <f t="shared" si="1"/>
        <v>0</v>
      </c>
      <c r="DJ26" s="76">
        <f t="shared" si="1"/>
        <v>0</v>
      </c>
      <c r="DK26" s="76">
        <f t="shared" si="1"/>
        <v>103.43578792958604</v>
      </c>
      <c r="DL26" s="76">
        <f t="shared" si="1"/>
        <v>0</v>
      </c>
      <c r="DM26" s="76">
        <f t="shared" si="1"/>
        <v>24.467105969891552</v>
      </c>
      <c r="DN26" s="44">
        <f t="shared" si="1"/>
        <v>260.45908263119242</v>
      </c>
      <c r="DO26" s="44">
        <f t="shared" si="1"/>
        <v>-1.87114117410494E-2</v>
      </c>
      <c r="DP26" s="85">
        <f t="shared" si="1"/>
        <v>0</v>
      </c>
      <c r="DQ26" s="85">
        <f t="shared" si="1"/>
        <v>127.9028938994776</v>
      </c>
      <c r="DR26" s="75">
        <f t="shared" si="1"/>
        <v>252.91755235650322</v>
      </c>
      <c r="DS26" s="44">
        <f t="shared" si="1"/>
        <v>4.1844000000000001</v>
      </c>
      <c r="DT26" s="44">
        <f t="shared" si="1"/>
        <v>1.8411360000000001</v>
      </c>
      <c r="DU26" s="44">
        <f t="shared" si="1"/>
        <v>10.003915731714773</v>
      </c>
      <c r="EM26" s="336" t="s">
        <v>141</v>
      </c>
      <c r="EN26" s="337"/>
      <c r="EO26" s="337"/>
      <c r="EP26" s="338"/>
      <c r="EQ26" s="122"/>
      <c r="ER26" s="122"/>
      <c r="ES26" s="122"/>
      <c r="ET26" s="122"/>
      <c r="EU26" s="122"/>
      <c r="EV26" s="122"/>
      <c r="EW26" s="339" t="s">
        <v>144</v>
      </c>
      <c r="EX26" s="339"/>
      <c r="EY26" s="339"/>
      <c r="EZ26" s="339"/>
      <c r="FA26" s="339"/>
      <c r="FB26" s="339"/>
      <c r="FC26" s="340"/>
      <c r="FD26" s="340"/>
      <c r="FE26" s="341" t="s">
        <v>164</v>
      </c>
      <c r="FF26" s="342"/>
      <c r="FG26" s="342"/>
      <c r="FH26" s="342"/>
      <c r="FI26" s="342"/>
      <c r="FJ26" s="342"/>
      <c r="FK26" s="342"/>
      <c r="FL26" s="342"/>
      <c r="FM26" s="342"/>
      <c r="FN26" s="343"/>
      <c r="FO26" s="340" t="s">
        <v>155</v>
      </c>
      <c r="FP26" s="340"/>
      <c r="FQ26" s="340"/>
    </row>
    <row r="27" spans="1:178" s="5" customFormat="1" ht="54.75" customHeight="1">
      <c r="A27" s="357" t="s">
        <v>3</v>
      </c>
      <c r="B27" s="351" t="s">
        <v>0</v>
      </c>
      <c r="C27" s="351" t="s">
        <v>13</v>
      </c>
      <c r="D27" s="351" t="s">
        <v>14</v>
      </c>
      <c r="E27" s="351" t="s">
        <v>175</v>
      </c>
      <c r="F27" s="358" t="s">
        <v>176</v>
      </c>
      <c r="G27" s="360" t="s">
        <v>44</v>
      </c>
      <c r="H27" s="351" t="s">
        <v>6</v>
      </c>
      <c r="I27" s="351"/>
      <c r="J27" s="351"/>
      <c r="K27" s="351"/>
      <c r="L27" s="352" t="s">
        <v>28</v>
      </c>
      <c r="M27" s="351" t="s">
        <v>7</v>
      </c>
      <c r="N27" s="351"/>
      <c r="O27" s="351"/>
      <c r="P27" s="351"/>
      <c r="Q27" s="352" t="s">
        <v>29</v>
      </c>
      <c r="R27" s="351" t="s">
        <v>7</v>
      </c>
      <c r="S27" s="351"/>
      <c r="T27" s="351"/>
      <c r="U27" s="351"/>
      <c r="V27" s="353" t="s">
        <v>179</v>
      </c>
      <c r="W27" s="354"/>
      <c r="X27" s="351" t="s">
        <v>180</v>
      </c>
      <c r="Y27" s="351" t="s">
        <v>12</v>
      </c>
      <c r="Z27" s="364" t="s">
        <v>125</v>
      </c>
      <c r="AA27" s="365" t="s">
        <v>159</v>
      </c>
      <c r="AB27" s="130" t="s">
        <v>111</v>
      </c>
      <c r="AC27" s="130" t="s">
        <v>109</v>
      </c>
      <c r="AD27" s="363" t="s">
        <v>20</v>
      </c>
      <c r="AE27" s="360" t="s">
        <v>44</v>
      </c>
      <c r="AF27" s="363" t="s">
        <v>23</v>
      </c>
      <c r="AG27" s="363" t="s">
        <v>24</v>
      </c>
      <c r="AH27" s="361" t="s">
        <v>174</v>
      </c>
      <c r="AI27" s="363" t="s">
        <v>18</v>
      </c>
      <c r="AJ27" s="363" t="s">
        <v>19</v>
      </c>
      <c r="AK27" s="118" t="s">
        <v>208</v>
      </c>
      <c r="AL27" s="367" t="s">
        <v>210</v>
      </c>
      <c r="AM27" s="361" t="s">
        <v>26</v>
      </c>
      <c r="AN27" s="363" t="s">
        <v>8</v>
      </c>
      <c r="AO27" s="363" t="s">
        <v>100</v>
      </c>
      <c r="AP27" s="363" t="s">
        <v>105</v>
      </c>
      <c r="AQ27" s="363" t="s">
        <v>106</v>
      </c>
      <c r="AR27" s="363" t="s">
        <v>27</v>
      </c>
      <c r="AS27" s="363" t="s">
        <v>22</v>
      </c>
      <c r="AT27" s="363" t="s">
        <v>118</v>
      </c>
      <c r="AU27" s="373" t="s">
        <v>117</v>
      </c>
      <c r="AV27" s="361" t="s">
        <v>43</v>
      </c>
      <c r="AW27" s="360" t="s">
        <v>44</v>
      </c>
      <c r="AX27" s="363" t="s">
        <v>35</v>
      </c>
      <c r="AY27" s="360" t="s">
        <v>44</v>
      </c>
      <c r="AZ27" s="370" t="s">
        <v>16</v>
      </c>
      <c r="BA27" s="371" t="s">
        <v>40</v>
      </c>
      <c r="BB27" s="371" t="s">
        <v>25</v>
      </c>
      <c r="BC27" s="371" t="s">
        <v>45</v>
      </c>
      <c r="BD27" s="371" t="s">
        <v>32</v>
      </c>
      <c r="BE27" s="378" t="s">
        <v>44</v>
      </c>
      <c r="BF27" s="371" t="s">
        <v>39</v>
      </c>
      <c r="BG27" s="371" t="s">
        <v>34</v>
      </c>
      <c r="BH27" s="375" t="s">
        <v>36</v>
      </c>
      <c r="BI27" s="375" t="s">
        <v>37</v>
      </c>
      <c r="BJ27" s="360" t="s">
        <v>44</v>
      </c>
      <c r="BK27" s="376" t="s">
        <v>182</v>
      </c>
      <c r="BL27" s="77" t="s">
        <v>183</v>
      </c>
      <c r="BM27" s="371" t="s">
        <v>38</v>
      </c>
      <c r="BN27" s="360" t="s">
        <v>44</v>
      </c>
      <c r="BO27" s="133" t="s">
        <v>59</v>
      </c>
      <c r="BP27" s="371" t="s">
        <v>41</v>
      </c>
      <c r="BQ27" s="371" t="s">
        <v>42</v>
      </c>
      <c r="BR27" s="126" t="s">
        <v>52</v>
      </c>
      <c r="BS27" s="123" t="s">
        <v>47</v>
      </c>
      <c r="BT27" s="123" t="s">
        <v>56</v>
      </c>
      <c r="BU27" s="123" t="s">
        <v>50</v>
      </c>
      <c r="BV27" s="123" t="s">
        <v>116</v>
      </c>
      <c r="BW27" s="123" t="s">
        <v>57</v>
      </c>
      <c r="BX27" s="351" t="s">
        <v>192</v>
      </c>
      <c r="BY27" s="351"/>
      <c r="BZ27" s="351"/>
      <c r="CA27" s="351"/>
      <c r="CB27" s="351"/>
      <c r="CC27" s="351"/>
      <c r="CD27" s="351"/>
      <c r="CE27" s="378" t="s">
        <v>44</v>
      </c>
      <c r="CF27" s="411" t="s">
        <v>139</v>
      </c>
      <c r="CG27" s="411" t="s">
        <v>126</v>
      </c>
      <c r="CH27" s="381" t="s">
        <v>162</v>
      </c>
      <c r="CI27" s="383" t="s">
        <v>9</v>
      </c>
      <c r="CJ27" s="388" t="s">
        <v>102</v>
      </c>
      <c r="CK27" s="388" t="s">
        <v>103</v>
      </c>
      <c r="CL27" s="388" t="s">
        <v>104</v>
      </c>
      <c r="CM27" s="388" t="s">
        <v>115</v>
      </c>
      <c r="CN27" s="408" t="s">
        <v>53</v>
      </c>
      <c r="CO27" s="409"/>
      <c r="CP27" s="409"/>
      <c r="CQ27" s="409"/>
      <c r="CR27" s="409"/>
      <c r="CS27" s="409"/>
      <c r="CT27" s="409"/>
      <c r="CU27" s="410"/>
      <c r="CV27" s="408" t="s">
        <v>54</v>
      </c>
      <c r="CW27" s="409"/>
      <c r="CX27" s="409"/>
      <c r="CY27" s="409"/>
      <c r="CZ27" s="409"/>
      <c r="DA27" s="409"/>
      <c r="DB27" s="409"/>
      <c r="DC27" s="410"/>
      <c r="DD27" s="388" t="s">
        <v>67</v>
      </c>
      <c r="DE27" s="388" t="s">
        <v>64</v>
      </c>
      <c r="DF27" s="383" t="s">
        <v>66</v>
      </c>
      <c r="DG27" s="388" t="s">
        <v>208</v>
      </c>
      <c r="DH27" s="390" t="s">
        <v>185</v>
      </c>
      <c r="DI27" s="390" t="s">
        <v>186</v>
      </c>
      <c r="DJ27" s="383" t="s">
        <v>122</v>
      </c>
      <c r="DK27" s="383" t="s">
        <v>123</v>
      </c>
      <c r="DL27" s="388" t="s">
        <v>71</v>
      </c>
      <c r="DM27" s="388" t="s">
        <v>72</v>
      </c>
      <c r="DN27" s="388" t="s">
        <v>73</v>
      </c>
      <c r="DO27" s="373" t="s">
        <v>165</v>
      </c>
      <c r="DP27" s="388" t="s">
        <v>166</v>
      </c>
      <c r="DQ27" s="388" t="s">
        <v>172</v>
      </c>
      <c r="DR27" s="383" t="s">
        <v>75</v>
      </c>
      <c r="DS27" s="383" t="s">
        <v>76</v>
      </c>
      <c r="DT27" s="383" t="s">
        <v>112</v>
      </c>
      <c r="DU27" s="383" t="s">
        <v>154</v>
      </c>
      <c r="DV27" s="391" t="s">
        <v>68</v>
      </c>
      <c r="DW27" s="391" t="s">
        <v>61</v>
      </c>
      <c r="DX27" s="391" t="s">
        <v>62</v>
      </c>
      <c r="DY27" s="391" t="s">
        <v>107</v>
      </c>
      <c r="DZ27" s="391" t="s">
        <v>108</v>
      </c>
      <c r="EA27" s="391" t="s">
        <v>65</v>
      </c>
      <c r="EB27" s="391" t="s">
        <v>60</v>
      </c>
      <c r="EC27" s="391" t="s">
        <v>127</v>
      </c>
      <c r="ED27" s="391" t="s">
        <v>128</v>
      </c>
      <c r="EE27" s="395" t="s">
        <v>171</v>
      </c>
      <c r="EF27" s="391" t="s">
        <v>69</v>
      </c>
      <c r="EG27" s="391" t="s">
        <v>211</v>
      </c>
      <c r="EH27" s="397" t="s">
        <v>133</v>
      </c>
      <c r="EI27" s="397" t="s">
        <v>134</v>
      </c>
      <c r="EJ27" s="391" t="s">
        <v>130</v>
      </c>
      <c r="EK27" s="391" t="s">
        <v>129</v>
      </c>
      <c r="EL27" s="392" t="s">
        <v>157</v>
      </c>
      <c r="EM27" s="393" t="s">
        <v>131</v>
      </c>
      <c r="EN27" s="393" t="s">
        <v>140</v>
      </c>
      <c r="EO27" s="394" t="s">
        <v>135</v>
      </c>
      <c r="EP27" s="394" t="s">
        <v>136</v>
      </c>
      <c r="EQ27" s="139"/>
      <c r="ER27" s="139"/>
      <c r="ES27" s="139"/>
      <c r="ET27" s="139"/>
      <c r="EU27" s="139"/>
      <c r="EV27" s="139"/>
      <c r="EW27" s="391" t="s">
        <v>70</v>
      </c>
      <c r="EX27" s="394" t="s">
        <v>142</v>
      </c>
      <c r="EY27" s="394" t="s">
        <v>143</v>
      </c>
      <c r="EZ27" s="391" t="s">
        <v>74</v>
      </c>
      <c r="FA27" s="395" t="s">
        <v>145</v>
      </c>
      <c r="FB27" s="395" t="s">
        <v>148</v>
      </c>
      <c r="FC27" s="397" t="s">
        <v>146</v>
      </c>
      <c r="FD27" s="394" t="s">
        <v>147</v>
      </c>
      <c r="FE27" s="405" t="s">
        <v>149</v>
      </c>
      <c r="FF27" s="405" t="s">
        <v>132</v>
      </c>
      <c r="FG27" s="398" t="s">
        <v>150</v>
      </c>
      <c r="FH27" s="398" t="s">
        <v>151</v>
      </c>
      <c r="FI27" s="401" t="s">
        <v>153</v>
      </c>
      <c r="FJ27" s="403" t="s">
        <v>161</v>
      </c>
      <c r="FK27" s="403" t="s">
        <v>153</v>
      </c>
      <c r="FL27" s="403" t="s">
        <v>152</v>
      </c>
      <c r="FM27" s="398" t="s">
        <v>150</v>
      </c>
      <c r="FN27" s="398" t="s">
        <v>163</v>
      </c>
      <c r="FO27" s="391" t="s">
        <v>156</v>
      </c>
      <c r="FP27" s="394" t="s">
        <v>158</v>
      </c>
      <c r="FQ27" s="394" t="s">
        <v>143</v>
      </c>
      <c r="FR27" s="399" t="s">
        <v>138</v>
      </c>
      <c r="FS27" s="400" t="s">
        <v>137</v>
      </c>
      <c r="FT27" s="137" t="s">
        <v>121</v>
      </c>
      <c r="FU27" s="137" t="s">
        <v>120</v>
      </c>
      <c r="FV27" s="137" t="s">
        <v>120</v>
      </c>
    </row>
    <row r="28" spans="1:178" s="5" customFormat="1" ht="52.5" customHeight="1">
      <c r="A28" s="357"/>
      <c r="B28" s="351"/>
      <c r="C28" s="351"/>
      <c r="D28" s="351"/>
      <c r="E28" s="351"/>
      <c r="F28" s="359"/>
      <c r="G28" s="360"/>
      <c r="H28" s="124" t="s">
        <v>4</v>
      </c>
      <c r="I28" s="124" t="s">
        <v>5</v>
      </c>
      <c r="J28" s="124" t="s">
        <v>1</v>
      </c>
      <c r="K28" s="124" t="s">
        <v>2</v>
      </c>
      <c r="L28" s="352"/>
      <c r="M28" s="124" t="s">
        <v>4</v>
      </c>
      <c r="N28" s="124" t="s">
        <v>5</v>
      </c>
      <c r="O28" s="124" t="s">
        <v>1</v>
      </c>
      <c r="P28" s="124" t="s">
        <v>2</v>
      </c>
      <c r="Q28" s="352"/>
      <c r="R28" s="124" t="s">
        <v>4</v>
      </c>
      <c r="S28" s="124" t="s">
        <v>5</v>
      </c>
      <c r="T28" s="124" t="s">
        <v>1</v>
      </c>
      <c r="U28" s="124" t="s">
        <v>2</v>
      </c>
      <c r="V28" s="355"/>
      <c r="W28" s="356"/>
      <c r="X28" s="351"/>
      <c r="Y28" s="351"/>
      <c r="Z28" s="364"/>
      <c r="AA28" s="366"/>
      <c r="AB28" s="131" t="s">
        <v>124</v>
      </c>
      <c r="AC28" s="364" t="s">
        <v>51</v>
      </c>
      <c r="AD28" s="363"/>
      <c r="AE28" s="360"/>
      <c r="AF28" s="363"/>
      <c r="AG28" s="363"/>
      <c r="AH28" s="362"/>
      <c r="AI28" s="363"/>
      <c r="AJ28" s="363"/>
      <c r="AK28" s="367" t="s">
        <v>51</v>
      </c>
      <c r="AL28" s="369"/>
      <c r="AM28" s="362"/>
      <c r="AN28" s="363"/>
      <c r="AO28" s="363"/>
      <c r="AP28" s="363"/>
      <c r="AQ28" s="363"/>
      <c r="AR28" s="363"/>
      <c r="AS28" s="363"/>
      <c r="AT28" s="363"/>
      <c r="AU28" s="374"/>
      <c r="AV28" s="362"/>
      <c r="AW28" s="360"/>
      <c r="AX28" s="363"/>
      <c r="AY28" s="360"/>
      <c r="AZ28" s="370"/>
      <c r="BA28" s="372"/>
      <c r="BB28" s="372"/>
      <c r="BC28" s="372"/>
      <c r="BD28" s="372"/>
      <c r="BE28" s="379"/>
      <c r="BF28" s="372"/>
      <c r="BG28" s="372"/>
      <c r="BH28" s="375"/>
      <c r="BI28" s="375"/>
      <c r="BJ28" s="360"/>
      <c r="BK28" s="377"/>
      <c r="BL28" s="78"/>
      <c r="BM28" s="372"/>
      <c r="BN28" s="360"/>
      <c r="BO28" s="134"/>
      <c r="BP28" s="372"/>
      <c r="BQ28" s="372"/>
      <c r="BR28" s="384" t="s">
        <v>51</v>
      </c>
      <c r="BS28" s="384" t="s">
        <v>48</v>
      </c>
      <c r="BT28" s="384" t="s">
        <v>49</v>
      </c>
      <c r="BU28" s="385" t="s">
        <v>188</v>
      </c>
      <c r="BV28" s="385" t="s">
        <v>187</v>
      </c>
      <c r="BW28" s="384" t="s">
        <v>58</v>
      </c>
      <c r="BX28" s="387" t="s">
        <v>193</v>
      </c>
      <c r="BY28" s="387" t="s">
        <v>194</v>
      </c>
      <c r="BZ28" s="387" t="s">
        <v>195</v>
      </c>
      <c r="CA28" s="387" t="s">
        <v>196</v>
      </c>
      <c r="CB28" s="387" t="s">
        <v>197</v>
      </c>
      <c r="CC28" s="387" t="s">
        <v>198</v>
      </c>
      <c r="CD28" s="387" t="s">
        <v>199</v>
      </c>
      <c r="CE28" s="380"/>
      <c r="CF28" s="412"/>
      <c r="CG28" s="412"/>
      <c r="CH28" s="382"/>
      <c r="CI28" s="383"/>
      <c r="CJ28" s="389"/>
      <c r="CK28" s="389"/>
      <c r="CL28" s="389"/>
      <c r="CM28" s="389"/>
      <c r="CN28" s="113" t="s">
        <v>200</v>
      </c>
      <c r="CO28" s="406" t="s">
        <v>201</v>
      </c>
      <c r="CP28" s="406" t="s">
        <v>202</v>
      </c>
      <c r="CQ28" s="406" t="s">
        <v>203</v>
      </c>
      <c r="CR28" s="406" t="s">
        <v>204</v>
      </c>
      <c r="CS28" s="406" t="s">
        <v>205</v>
      </c>
      <c r="CT28" s="406" t="s">
        <v>206</v>
      </c>
      <c r="CU28" s="406" t="s">
        <v>207</v>
      </c>
      <c r="CV28" s="113" t="s">
        <v>200</v>
      </c>
      <c r="CW28" s="406" t="s">
        <v>201</v>
      </c>
      <c r="CX28" s="406" t="s">
        <v>202</v>
      </c>
      <c r="CY28" s="406" t="s">
        <v>203</v>
      </c>
      <c r="CZ28" s="406" t="s">
        <v>204</v>
      </c>
      <c r="DA28" s="406" t="s">
        <v>205</v>
      </c>
      <c r="DB28" s="406" t="s">
        <v>206</v>
      </c>
      <c r="DC28" s="406" t="s">
        <v>207</v>
      </c>
      <c r="DD28" s="389"/>
      <c r="DE28" s="389"/>
      <c r="DF28" s="383"/>
      <c r="DG28" s="389"/>
      <c r="DH28" s="390"/>
      <c r="DI28" s="390"/>
      <c r="DJ28" s="383"/>
      <c r="DK28" s="383"/>
      <c r="DL28" s="389"/>
      <c r="DM28" s="389"/>
      <c r="DN28" s="389"/>
      <c r="DO28" s="374"/>
      <c r="DP28" s="389"/>
      <c r="DQ28" s="389"/>
      <c r="DR28" s="383"/>
      <c r="DS28" s="383"/>
      <c r="DT28" s="383"/>
      <c r="DU28" s="383"/>
      <c r="DV28" s="391"/>
      <c r="DW28" s="391"/>
      <c r="DX28" s="391"/>
      <c r="DY28" s="391"/>
      <c r="DZ28" s="391"/>
      <c r="EA28" s="391"/>
      <c r="EB28" s="391"/>
      <c r="EC28" s="391"/>
      <c r="ED28" s="391"/>
      <c r="EE28" s="396"/>
      <c r="EF28" s="391"/>
      <c r="EG28" s="391"/>
      <c r="EH28" s="397"/>
      <c r="EI28" s="397"/>
      <c r="EJ28" s="391"/>
      <c r="EK28" s="391"/>
      <c r="EL28" s="392"/>
      <c r="EM28" s="393"/>
      <c r="EN28" s="393"/>
      <c r="EO28" s="394"/>
      <c r="EP28" s="394"/>
      <c r="EQ28" s="139"/>
      <c r="ER28" s="139"/>
      <c r="ES28" s="139"/>
      <c r="ET28" s="139"/>
      <c r="EU28" s="139"/>
      <c r="EV28" s="139"/>
      <c r="EW28" s="391"/>
      <c r="EX28" s="394"/>
      <c r="EY28" s="394"/>
      <c r="EZ28" s="391"/>
      <c r="FA28" s="396"/>
      <c r="FB28" s="396"/>
      <c r="FC28" s="397"/>
      <c r="FD28" s="394"/>
      <c r="FE28" s="405"/>
      <c r="FF28" s="405"/>
      <c r="FG28" s="398"/>
      <c r="FH28" s="398"/>
      <c r="FI28" s="402"/>
      <c r="FJ28" s="404"/>
      <c r="FK28" s="404"/>
      <c r="FL28" s="404"/>
      <c r="FM28" s="398"/>
      <c r="FN28" s="398"/>
      <c r="FO28" s="391"/>
      <c r="FP28" s="394"/>
      <c r="FQ28" s="394"/>
      <c r="FR28" s="399"/>
      <c r="FS28" s="400"/>
      <c r="FT28" s="123" t="s">
        <v>119</v>
      </c>
      <c r="FU28" s="123" t="s">
        <v>119</v>
      </c>
      <c r="FV28" s="123" t="s">
        <v>119</v>
      </c>
    </row>
    <row r="29" spans="1:178" s="5" customFormat="1" ht="15.75" customHeight="1">
      <c r="A29" s="357"/>
      <c r="B29" s="123" t="s">
        <v>10</v>
      </c>
      <c r="C29" s="123" t="s">
        <v>11</v>
      </c>
      <c r="D29" s="123" t="s">
        <v>11</v>
      </c>
      <c r="E29" s="123" t="s">
        <v>177</v>
      </c>
      <c r="F29" s="123" t="s">
        <v>178</v>
      </c>
      <c r="G29" s="360"/>
      <c r="H29" s="123" t="s">
        <v>10</v>
      </c>
      <c r="I29" s="123" t="s">
        <v>10</v>
      </c>
      <c r="J29" s="123" t="s">
        <v>10</v>
      </c>
      <c r="K29" s="123" t="s">
        <v>10</v>
      </c>
      <c r="L29" s="123" t="s">
        <v>11</v>
      </c>
      <c r="M29" s="123" t="s">
        <v>10</v>
      </c>
      <c r="N29" s="123" t="s">
        <v>10</v>
      </c>
      <c r="O29" s="123" t="s">
        <v>10</v>
      </c>
      <c r="P29" s="123" t="s">
        <v>10</v>
      </c>
      <c r="Q29" s="123" t="s">
        <v>11</v>
      </c>
      <c r="R29" s="123" t="s">
        <v>10</v>
      </c>
      <c r="S29" s="123" t="s">
        <v>10</v>
      </c>
      <c r="T29" s="123" t="s">
        <v>10</v>
      </c>
      <c r="U29" s="123" t="s">
        <v>10</v>
      </c>
      <c r="V29" s="123" t="s">
        <v>11</v>
      </c>
      <c r="W29" s="123"/>
      <c r="X29" s="123" t="s">
        <v>11</v>
      </c>
      <c r="Y29" s="123" t="s">
        <v>10</v>
      </c>
      <c r="Z29" s="129" t="s">
        <v>15</v>
      </c>
      <c r="AA29" s="131"/>
      <c r="AB29" s="131" t="s">
        <v>17</v>
      </c>
      <c r="AC29" s="364"/>
      <c r="AD29" s="128" t="s">
        <v>10</v>
      </c>
      <c r="AE29" s="360"/>
      <c r="AF29" s="128" t="s">
        <v>30</v>
      </c>
      <c r="AG29" s="128" t="s">
        <v>31</v>
      </c>
      <c r="AH29" s="128"/>
      <c r="AI29" s="128" t="s">
        <v>10</v>
      </c>
      <c r="AJ29" s="128" t="s">
        <v>10</v>
      </c>
      <c r="AK29" s="368"/>
      <c r="AL29" s="119" t="s">
        <v>17</v>
      </c>
      <c r="AM29" s="128" t="s">
        <v>10</v>
      </c>
      <c r="AN29" s="363"/>
      <c r="AO29" s="363"/>
      <c r="AP29" s="128" t="s">
        <v>10</v>
      </c>
      <c r="AQ29" s="128"/>
      <c r="AR29" s="128" t="s">
        <v>10</v>
      </c>
      <c r="AS29" s="128" t="s">
        <v>10</v>
      </c>
      <c r="AT29" s="128" t="s">
        <v>10</v>
      </c>
      <c r="AU29" s="141"/>
      <c r="AV29" s="128" t="s">
        <v>10</v>
      </c>
      <c r="AW29" s="360"/>
      <c r="AX29" s="128" t="s">
        <v>10</v>
      </c>
      <c r="AY29" s="360"/>
      <c r="AZ29" s="132" t="s">
        <v>33</v>
      </c>
      <c r="BA29" s="132" t="s">
        <v>10</v>
      </c>
      <c r="BB29" s="132" t="s">
        <v>33</v>
      </c>
      <c r="BC29" s="132" t="s">
        <v>46</v>
      </c>
      <c r="BD29" s="132" t="s">
        <v>33</v>
      </c>
      <c r="BE29" s="380"/>
      <c r="BF29" s="132" t="s">
        <v>10</v>
      </c>
      <c r="BG29" s="132" t="s">
        <v>10</v>
      </c>
      <c r="BH29" s="132" t="s">
        <v>33</v>
      </c>
      <c r="BI29" s="132" t="s">
        <v>33</v>
      </c>
      <c r="BJ29" s="360"/>
      <c r="BK29" s="79" t="s">
        <v>184</v>
      </c>
      <c r="BL29" s="79" t="s">
        <v>10</v>
      </c>
      <c r="BM29" s="132" t="s">
        <v>33</v>
      </c>
      <c r="BN29" s="360"/>
      <c r="BO29" s="135"/>
      <c r="BP29" s="135" t="s">
        <v>10</v>
      </c>
      <c r="BQ29" s="135" t="s">
        <v>10</v>
      </c>
      <c r="BR29" s="384"/>
      <c r="BS29" s="384"/>
      <c r="BT29" s="384"/>
      <c r="BU29" s="386"/>
      <c r="BV29" s="386"/>
      <c r="BW29" s="384"/>
      <c r="BX29" s="387"/>
      <c r="BY29" s="387"/>
      <c r="BZ29" s="387"/>
      <c r="CA29" s="387"/>
      <c r="CB29" s="387"/>
      <c r="CC29" s="387"/>
      <c r="CD29" s="387"/>
      <c r="CE29" s="110" t="s">
        <v>191</v>
      </c>
      <c r="CF29" s="413"/>
      <c r="CG29" s="413"/>
      <c r="CH29" s="70"/>
      <c r="CI29" s="136" t="s">
        <v>10</v>
      </c>
      <c r="CJ29" s="136" t="s">
        <v>10</v>
      </c>
      <c r="CK29" s="136" t="s">
        <v>10</v>
      </c>
      <c r="CL29" s="136" t="s">
        <v>10</v>
      </c>
      <c r="CM29" s="136" t="s">
        <v>55</v>
      </c>
      <c r="CN29" s="22" t="s">
        <v>55</v>
      </c>
      <c r="CO29" s="407"/>
      <c r="CP29" s="407"/>
      <c r="CQ29" s="407"/>
      <c r="CR29" s="407"/>
      <c r="CS29" s="407"/>
      <c r="CT29" s="407"/>
      <c r="CU29" s="407"/>
      <c r="CV29" s="22" t="s">
        <v>55</v>
      </c>
      <c r="CW29" s="407"/>
      <c r="CX29" s="407"/>
      <c r="CY29" s="407"/>
      <c r="CZ29" s="407"/>
      <c r="DA29" s="407"/>
      <c r="DB29" s="407"/>
      <c r="DC29" s="407"/>
      <c r="DD29" s="22" t="s">
        <v>55</v>
      </c>
      <c r="DE29" s="22" t="s">
        <v>55</v>
      </c>
      <c r="DF29" s="22" t="s">
        <v>55</v>
      </c>
      <c r="DG29" s="22" t="s">
        <v>55</v>
      </c>
      <c r="DH29" s="82" t="s">
        <v>55</v>
      </c>
      <c r="DI29" s="82" t="s">
        <v>55</v>
      </c>
      <c r="DJ29" s="22" t="s">
        <v>55</v>
      </c>
      <c r="DK29" s="22" t="s">
        <v>55</v>
      </c>
      <c r="DL29" s="22" t="s">
        <v>55</v>
      </c>
      <c r="DM29" s="22" t="s">
        <v>55</v>
      </c>
      <c r="DN29" s="22" t="s">
        <v>55</v>
      </c>
      <c r="DO29" s="22" t="s">
        <v>55</v>
      </c>
      <c r="DP29" s="22" t="s">
        <v>55</v>
      </c>
      <c r="DQ29" s="22" t="s">
        <v>55</v>
      </c>
      <c r="DR29" s="136" t="s">
        <v>17</v>
      </c>
      <c r="DS29" s="22" t="s">
        <v>17</v>
      </c>
      <c r="DT29" s="22" t="s">
        <v>55</v>
      </c>
      <c r="DU29" s="22" t="s">
        <v>55</v>
      </c>
      <c r="DV29" s="391"/>
      <c r="DW29" s="19" t="s">
        <v>10</v>
      </c>
      <c r="DX29" s="19" t="s">
        <v>10</v>
      </c>
      <c r="DY29" s="19" t="s">
        <v>10</v>
      </c>
      <c r="DZ29" s="19" t="s">
        <v>10</v>
      </c>
      <c r="EA29" s="138" t="s">
        <v>10</v>
      </c>
      <c r="EB29" s="138" t="s">
        <v>10</v>
      </c>
      <c r="EC29" s="128" t="s">
        <v>30</v>
      </c>
      <c r="ED29" s="128" t="s">
        <v>31</v>
      </c>
      <c r="EE29" s="138" t="s">
        <v>10</v>
      </c>
      <c r="EF29" s="138" t="s">
        <v>10</v>
      </c>
      <c r="EG29" s="138" t="s">
        <v>10</v>
      </c>
      <c r="EH29" s="139"/>
      <c r="EI29" s="139"/>
      <c r="EJ29" s="138" t="s">
        <v>10</v>
      </c>
      <c r="EK29" s="138" t="s">
        <v>10</v>
      </c>
      <c r="EL29" s="139" t="s">
        <v>10</v>
      </c>
      <c r="EM29" s="138"/>
      <c r="EN29" s="42"/>
      <c r="EO29" s="139" t="s">
        <v>55</v>
      </c>
      <c r="EP29" s="57"/>
      <c r="EQ29" s="57"/>
      <c r="ER29" s="57"/>
      <c r="ES29" s="57"/>
      <c r="ET29" s="57"/>
      <c r="EU29" s="57"/>
      <c r="EV29" s="57"/>
      <c r="EW29" s="138" t="s">
        <v>63</v>
      </c>
      <c r="EX29" s="139" t="s">
        <v>55</v>
      </c>
      <c r="EY29" s="42"/>
      <c r="EZ29" s="138" t="s">
        <v>63</v>
      </c>
      <c r="FA29" s="138"/>
      <c r="FB29" s="138"/>
      <c r="FC29" s="139" t="s">
        <v>55</v>
      </c>
      <c r="FD29" s="42"/>
      <c r="FE29" s="141"/>
      <c r="FF29" s="141"/>
      <c r="FG29" s="140" t="s">
        <v>55</v>
      </c>
      <c r="FH29" s="140"/>
      <c r="FI29" s="55"/>
      <c r="FJ29" s="140"/>
      <c r="FK29" s="140"/>
      <c r="FL29" s="140"/>
      <c r="FM29" s="140"/>
      <c r="FN29" s="140"/>
      <c r="FO29" s="138" t="s">
        <v>63</v>
      </c>
      <c r="FP29" s="139" t="s">
        <v>55</v>
      </c>
      <c r="FQ29" s="42"/>
      <c r="FR29" s="141"/>
      <c r="FS29" s="141"/>
      <c r="FT29" s="42"/>
      <c r="FU29" s="42"/>
      <c r="FV29" s="42"/>
    </row>
    <row r="30" spans="1:178" s="5" customFormat="1">
      <c r="A30" s="125"/>
      <c r="B30" s="123"/>
      <c r="C30" s="123"/>
      <c r="D30" s="123"/>
      <c r="E30" s="123"/>
      <c r="F30" s="123"/>
      <c r="G30" s="127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 t="str">
        <f>""</f>
        <v/>
      </c>
      <c r="X30" s="123"/>
      <c r="Y30" s="54"/>
      <c r="Z30" s="129">
        <v>330</v>
      </c>
      <c r="AA30" s="129">
        <v>0</v>
      </c>
      <c r="AB30" s="129"/>
      <c r="AC30" s="129">
        <v>2</v>
      </c>
      <c r="AD30" s="128">
        <v>1.1000000000000001</v>
      </c>
      <c r="AE30" s="127"/>
      <c r="AF30" s="128">
        <v>0</v>
      </c>
      <c r="AG30" s="128">
        <v>0</v>
      </c>
      <c r="AH30" s="128">
        <v>0</v>
      </c>
      <c r="AI30" s="128">
        <v>0.1</v>
      </c>
      <c r="AJ30" s="128">
        <v>0.3</v>
      </c>
      <c r="AK30" s="119">
        <v>2</v>
      </c>
      <c r="AL30" s="119"/>
      <c r="AM30" s="128"/>
      <c r="AN30" s="128"/>
      <c r="AO30" s="128"/>
      <c r="AP30" s="128"/>
      <c r="AQ30" s="128"/>
      <c r="AR30" s="128"/>
      <c r="AS30" s="36"/>
      <c r="AT30" s="36">
        <f>AU30/CI26</f>
        <v>1.4830982135771174</v>
      </c>
      <c r="AU30" s="37">
        <f>SUM(AU32:AU1048576)</f>
        <v>205.55889550000205</v>
      </c>
      <c r="AV30" s="128"/>
      <c r="AW30" s="127"/>
      <c r="AX30" s="128"/>
      <c r="AY30" s="127"/>
      <c r="AZ30" s="132"/>
      <c r="BA30" s="132"/>
      <c r="BB30" s="132"/>
      <c r="BC30" s="132"/>
      <c r="BD30" s="132"/>
      <c r="BE30" s="127"/>
      <c r="BF30" s="132"/>
      <c r="BG30" s="132"/>
      <c r="BH30" s="132"/>
      <c r="BI30" s="132"/>
      <c r="BJ30" s="127"/>
      <c r="BK30" s="79"/>
      <c r="BL30" s="79"/>
      <c r="BM30" s="132"/>
      <c r="BN30" s="127"/>
      <c r="BO30" s="135"/>
      <c r="BP30" s="135"/>
      <c r="BQ30" s="135"/>
      <c r="BR30" s="137">
        <v>2</v>
      </c>
      <c r="BS30" s="137">
        <v>2</v>
      </c>
      <c r="BT30" s="137">
        <v>2</v>
      </c>
      <c r="BU30" s="137"/>
      <c r="BV30" s="137"/>
      <c r="BW30" s="137">
        <v>3</v>
      </c>
      <c r="BX30" s="111">
        <v>0.1</v>
      </c>
      <c r="BY30" s="111">
        <v>0.12</v>
      </c>
      <c r="BZ30" s="111">
        <v>0.15</v>
      </c>
      <c r="CA30" s="111">
        <v>0.17</v>
      </c>
      <c r="CB30" s="111">
        <v>0.19</v>
      </c>
      <c r="CC30" s="111">
        <v>0.22</v>
      </c>
      <c r="CD30" s="111">
        <v>0.05</v>
      </c>
      <c r="CE30" s="112" t="str">
        <f>IF(SUM(BX32:CD32)=1,"OK ("&amp;SUM(BX30:CD30)*100&amp;" %)","Chyba ( "&amp;SUM(BX32:CD32)*100&amp;"%)")</f>
        <v>OK (100 %)</v>
      </c>
      <c r="CF30" s="13" t="s">
        <v>10</v>
      </c>
      <c r="CG30" s="13" t="s">
        <v>10</v>
      </c>
      <c r="CH30" s="70"/>
      <c r="CI30" s="136"/>
      <c r="CJ30" s="136"/>
      <c r="CK30" s="136"/>
      <c r="CL30" s="136"/>
      <c r="CM30" s="136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82"/>
      <c r="DI30" s="82"/>
      <c r="DJ30" s="22"/>
      <c r="DK30" s="22"/>
      <c r="DL30" s="22"/>
      <c r="DM30" s="22"/>
      <c r="DN30" s="22"/>
      <c r="DO30" s="142"/>
      <c r="DP30" s="22"/>
      <c r="DQ30" s="22"/>
      <c r="DR30" s="136"/>
      <c r="DS30" s="22"/>
      <c r="DT30" s="22"/>
      <c r="DU30" s="22"/>
      <c r="DV30" s="138"/>
      <c r="DW30" s="19"/>
      <c r="DX30" s="19"/>
      <c r="DY30" s="63">
        <v>0.6</v>
      </c>
      <c r="DZ30" s="63">
        <v>0.6</v>
      </c>
      <c r="EA30" s="32">
        <v>0.6</v>
      </c>
      <c r="EB30" s="32">
        <v>0.6</v>
      </c>
      <c r="EC30" s="32">
        <v>0</v>
      </c>
      <c r="ED30" s="32">
        <v>0</v>
      </c>
      <c r="EE30" s="32">
        <v>0.2</v>
      </c>
      <c r="EF30" s="32">
        <v>0.1</v>
      </c>
      <c r="EG30" s="63">
        <v>0</v>
      </c>
      <c r="EH30" s="139"/>
      <c r="EI30" s="139"/>
      <c r="EJ30" s="138"/>
      <c r="EK30" s="138"/>
      <c r="EL30" s="139"/>
      <c r="EM30" s="138" t="s">
        <v>10</v>
      </c>
      <c r="EN30" s="138" t="s">
        <v>17</v>
      </c>
      <c r="EO30" s="138" t="s">
        <v>55</v>
      </c>
      <c r="EP30" s="138" t="s">
        <v>55</v>
      </c>
      <c r="EQ30" s="138"/>
      <c r="ER30" s="138"/>
      <c r="ES30" s="138"/>
      <c r="ET30" s="138"/>
      <c r="EU30" s="138"/>
      <c r="EV30" s="138"/>
      <c r="EW30" s="138" t="s">
        <v>17</v>
      </c>
      <c r="EX30" s="138" t="s">
        <v>55</v>
      </c>
      <c r="EY30" s="138" t="s">
        <v>55</v>
      </c>
      <c r="EZ30" s="138" t="s">
        <v>17</v>
      </c>
      <c r="FA30" s="138" t="s">
        <v>10</v>
      </c>
      <c r="FB30" s="138" t="s">
        <v>55</v>
      </c>
      <c r="FC30" s="138" t="s">
        <v>55</v>
      </c>
      <c r="FD30" s="138" t="s">
        <v>55</v>
      </c>
      <c r="FE30" s="141" t="s">
        <v>55</v>
      </c>
      <c r="FF30" s="141" t="s">
        <v>55</v>
      </c>
      <c r="FG30" s="141" t="s">
        <v>55</v>
      </c>
      <c r="FH30" s="141" t="s">
        <v>10</v>
      </c>
      <c r="FI30" s="55" t="s">
        <v>17</v>
      </c>
      <c r="FJ30" s="141" t="s">
        <v>10</v>
      </c>
      <c r="FK30" s="141" t="s">
        <v>17</v>
      </c>
      <c r="FL30" s="141" t="s">
        <v>55</v>
      </c>
      <c r="FM30" s="141"/>
      <c r="FN30" s="141" t="s">
        <v>55</v>
      </c>
      <c r="FO30" s="138" t="s">
        <v>17</v>
      </c>
      <c r="FP30" s="138" t="s">
        <v>55</v>
      </c>
      <c r="FQ30" s="138" t="s">
        <v>55</v>
      </c>
      <c r="FR30" s="141">
        <f>MAX(FR31:FR1048576)</f>
        <v>6</v>
      </c>
      <c r="FS30" s="141"/>
      <c r="FT30" s="32">
        <v>1.2</v>
      </c>
      <c r="FU30" s="32">
        <v>4</v>
      </c>
      <c r="FV30" s="32">
        <v>1</v>
      </c>
    </row>
    <row r="31" spans="1:178">
      <c r="A31" s="28">
        <v>1</v>
      </c>
      <c r="B31" s="33">
        <v>0</v>
      </c>
      <c r="C31" s="33">
        <v>387.2</v>
      </c>
      <c r="D31" s="33">
        <v>386.09999999999997</v>
      </c>
      <c r="E31" s="33"/>
      <c r="F31" s="33"/>
      <c r="G31" s="11" t="str">
        <f t="shared" ref="G31:G94" si="2">IF(B31="","",IF(Y31&lt;0,"Niveleta nad terénem",""))</f>
        <v/>
      </c>
      <c r="H31" s="3">
        <f>IF($B31="","",IF(C31="",H29,$B31))</f>
        <v>0</v>
      </c>
      <c r="I31" s="3">
        <f t="shared" ref="I31:I94" si="3">IF($B31="","",IF(C31="",I32,$B31))</f>
        <v>0</v>
      </c>
      <c r="J31" s="3">
        <f>IF($B31="","",IF(C31="",J29,C31))</f>
        <v>387.2</v>
      </c>
      <c r="K31" s="3">
        <f t="shared" ref="K31:K94" si="4">IF($B31="","",IF(C31="",K32,C31))</f>
        <v>387.2</v>
      </c>
      <c r="L31" s="2">
        <f t="shared" ref="L31:L94" si="5">IFERROR(IF($C31="",J31+((K31-J31)*(B31-H31)/(I31-H31)),$C31),"")</f>
        <v>387.2</v>
      </c>
      <c r="M31" s="3">
        <f>IF($B31="","",IF(D31="",M29,$B31))</f>
        <v>0</v>
      </c>
      <c r="N31" s="3">
        <f t="shared" ref="N31:N94" si="6">IF($B31="","",IF(D31="",N32,$B31))</f>
        <v>0</v>
      </c>
      <c r="O31" s="3">
        <f>IF($B31="","",IF(D31="",O29,D31))</f>
        <v>386.09999999999997</v>
      </c>
      <c r="P31" s="3">
        <f t="shared" ref="P31:P94" si="7">IF($B31="","",IF(D31="",P32,D31))</f>
        <v>386.09999999999997</v>
      </c>
      <c r="Q31" s="2">
        <f t="shared" ref="Q31:Q94" si="8">IFERROR(IF($D31="",O31+((P31-O31)*(B31-M31)/(N31-M31)),$D31),"")</f>
        <v>386.09999999999997</v>
      </c>
      <c r="R31" s="3">
        <f t="shared" ref="R31:R94" si="9">IF($B31="","",IF(E31="",R30,$B31))</f>
        <v>0</v>
      </c>
      <c r="S31" s="3" t="str">
        <f t="shared" ref="S31:S94" si="10">IF($B31="","",IF(E31="",S32,$B31))</f>
        <v/>
      </c>
      <c r="T31" s="3" t="str">
        <f>IF($B31="","",IF(E31="","",E31))</f>
        <v/>
      </c>
      <c r="U31" s="8" t="str">
        <f t="shared" ref="U31:U94" si="11">IF($B31="","",IF(E31="",U32,E31))</f>
        <v/>
      </c>
      <c r="V31" s="2" t="str">
        <f t="shared" ref="V31:V94" si="12">IFERROR(IF($E31="",IF(W31="","",T31+((U31-T31)*(B31-R31)/(S31-R31))),$E31),"")</f>
        <v/>
      </c>
      <c r="W31" s="2" t="str">
        <f t="shared" ref="W31:W94" si="13">IF($B31="","",IF(F31="",IF(W30="k","",W30),F31))</f>
        <v/>
      </c>
      <c r="X31" s="2">
        <f>IF(W31="",L31,V31)</f>
        <v>387.2</v>
      </c>
      <c r="Y31" s="2">
        <f t="shared" ref="Y31:Y94" si="14">IFERROR(L31-Q31,"")</f>
        <v>1.1000000000000227</v>
      </c>
      <c r="Z31" s="6" t="s">
        <v>21</v>
      </c>
      <c r="AA31" s="6" t="s">
        <v>21</v>
      </c>
      <c r="AB31" s="6" t="s">
        <v>21</v>
      </c>
      <c r="AC31" s="6" t="s">
        <v>21</v>
      </c>
      <c r="AD31" s="6" t="s">
        <v>21</v>
      </c>
      <c r="AE31" s="6" t="s">
        <v>21</v>
      </c>
      <c r="AF31" s="6" t="s">
        <v>21</v>
      </c>
      <c r="AG31" s="6" t="s">
        <v>21</v>
      </c>
      <c r="AH31" s="6" t="s">
        <v>21</v>
      </c>
      <c r="AI31" s="6" t="s">
        <v>21</v>
      </c>
      <c r="AJ31" s="6" t="s">
        <v>21</v>
      </c>
      <c r="AK31" s="6" t="s">
        <v>21</v>
      </c>
      <c r="AL31" s="6" t="s">
        <v>21</v>
      </c>
      <c r="AM31" s="6" t="s">
        <v>21</v>
      </c>
      <c r="AN31" s="6" t="s">
        <v>21</v>
      </c>
      <c r="AO31" s="6" t="s">
        <v>21</v>
      </c>
      <c r="AP31" s="6" t="s">
        <v>21</v>
      </c>
      <c r="AQ31" s="6" t="s">
        <v>21</v>
      </c>
      <c r="AR31" s="6" t="s">
        <v>21</v>
      </c>
      <c r="AS31" s="6" t="s">
        <v>21</v>
      </c>
      <c r="AT31" s="6" t="s">
        <v>21</v>
      </c>
      <c r="AU31" s="6" t="s">
        <v>21</v>
      </c>
      <c r="AV31" s="6" t="s">
        <v>21</v>
      </c>
      <c r="AW31" s="6" t="s">
        <v>21</v>
      </c>
      <c r="AX31" s="6" t="s">
        <v>21</v>
      </c>
      <c r="AY31" s="6" t="s">
        <v>21</v>
      </c>
      <c r="AZ31" s="6" t="s">
        <v>21</v>
      </c>
      <c r="BA31" s="6" t="s">
        <v>21</v>
      </c>
      <c r="BB31" s="6" t="s">
        <v>21</v>
      </c>
      <c r="BC31" s="6" t="s">
        <v>21</v>
      </c>
      <c r="BD31" s="6" t="s">
        <v>21</v>
      </c>
      <c r="BE31" s="6" t="s">
        <v>21</v>
      </c>
      <c r="BF31" s="6" t="s">
        <v>21</v>
      </c>
      <c r="BG31" s="6" t="s">
        <v>21</v>
      </c>
      <c r="BH31" s="6" t="s">
        <v>21</v>
      </c>
      <c r="BI31" s="6" t="s">
        <v>21</v>
      </c>
      <c r="BJ31" s="6" t="s">
        <v>21</v>
      </c>
      <c r="BK31" s="6" t="s">
        <v>21</v>
      </c>
      <c r="BL31" s="6" t="s">
        <v>21</v>
      </c>
      <c r="BM31" s="6" t="s">
        <v>21</v>
      </c>
      <c r="BO31" s="6" t="s">
        <v>21</v>
      </c>
      <c r="BP31" s="6" t="s">
        <v>21</v>
      </c>
      <c r="BQ31" s="6" t="s">
        <v>21</v>
      </c>
      <c r="BR31" s="6" t="s">
        <v>21</v>
      </c>
      <c r="BS31" s="6" t="s">
        <v>21</v>
      </c>
      <c r="BT31" s="6" t="s">
        <v>21</v>
      </c>
      <c r="BU31" s="6" t="s">
        <v>21</v>
      </c>
      <c r="BV31" s="6" t="s">
        <v>21</v>
      </c>
      <c r="BW31" s="6" t="s">
        <v>21</v>
      </c>
      <c r="BX31" s="6" t="s">
        <v>21</v>
      </c>
      <c r="BY31" s="6" t="s">
        <v>21</v>
      </c>
      <c r="BZ31" s="6" t="s">
        <v>21</v>
      </c>
      <c r="CA31" s="6" t="s">
        <v>21</v>
      </c>
      <c r="CB31" s="6" t="s">
        <v>21</v>
      </c>
      <c r="CC31" s="6" t="s">
        <v>21</v>
      </c>
      <c r="CD31" s="6" t="s">
        <v>21</v>
      </c>
      <c r="CE31" s="6" t="s">
        <v>21</v>
      </c>
      <c r="CF31" s="6" t="s">
        <v>21</v>
      </c>
      <c r="CG31" s="6" t="s">
        <v>21</v>
      </c>
      <c r="CH31" s="71" t="s">
        <v>21</v>
      </c>
      <c r="CI31" s="6" t="s">
        <v>21</v>
      </c>
      <c r="CJ31" s="6" t="s">
        <v>21</v>
      </c>
      <c r="CK31" s="6" t="s">
        <v>21</v>
      </c>
      <c r="CL31" s="6" t="s">
        <v>21</v>
      </c>
      <c r="CM31" s="6" t="s">
        <v>21</v>
      </c>
      <c r="CN31" s="6" t="s">
        <v>21</v>
      </c>
      <c r="CO31" s="6" t="s">
        <v>21</v>
      </c>
      <c r="CP31" s="6" t="s">
        <v>21</v>
      </c>
      <c r="CQ31" s="6" t="s">
        <v>21</v>
      </c>
      <c r="CR31" s="6" t="s">
        <v>21</v>
      </c>
      <c r="CS31" s="6" t="s">
        <v>21</v>
      </c>
      <c r="CT31" s="6" t="s">
        <v>21</v>
      </c>
      <c r="CU31" s="6" t="s">
        <v>21</v>
      </c>
      <c r="CV31" s="6" t="s">
        <v>21</v>
      </c>
      <c r="CW31" s="6" t="s">
        <v>21</v>
      </c>
      <c r="CX31" s="6" t="s">
        <v>21</v>
      </c>
      <c r="CY31" s="6" t="s">
        <v>21</v>
      </c>
      <c r="CZ31" s="6" t="s">
        <v>21</v>
      </c>
      <c r="DA31" s="6" t="s">
        <v>21</v>
      </c>
      <c r="DB31" s="6" t="s">
        <v>21</v>
      </c>
      <c r="DC31" s="6" t="s">
        <v>21</v>
      </c>
      <c r="DD31" s="6" t="s">
        <v>21</v>
      </c>
      <c r="DE31" s="6" t="s">
        <v>21</v>
      </c>
      <c r="DF31" s="6" t="s">
        <v>21</v>
      </c>
      <c r="DG31" s="6" t="s">
        <v>21</v>
      </c>
      <c r="DH31" s="6" t="s">
        <v>21</v>
      </c>
      <c r="DI31" s="6" t="s">
        <v>21</v>
      </c>
      <c r="DJ31" s="6" t="s">
        <v>21</v>
      </c>
      <c r="DK31" s="6" t="s">
        <v>21</v>
      </c>
      <c r="DL31" s="6" t="s">
        <v>21</v>
      </c>
      <c r="DM31" s="6" t="s">
        <v>21</v>
      </c>
      <c r="DN31" s="6" t="s">
        <v>21</v>
      </c>
      <c r="DO31" s="66" t="s">
        <v>21</v>
      </c>
      <c r="DP31" s="6" t="s">
        <v>21</v>
      </c>
      <c r="DQ31" s="6" t="s">
        <v>21</v>
      </c>
      <c r="DR31" s="6" t="s">
        <v>21</v>
      </c>
      <c r="DS31" s="6" t="s">
        <v>21</v>
      </c>
      <c r="DT31" s="6" t="s">
        <v>21</v>
      </c>
      <c r="DU31" s="6" t="s">
        <v>21</v>
      </c>
      <c r="DV31" s="31" t="s">
        <v>241</v>
      </c>
      <c r="DW31" s="18"/>
      <c r="DX31" s="18"/>
      <c r="DY31" s="47" t="str">
        <f t="shared" ref="DY31:EG46" si="15">IF($DW31="","",DY$30)</f>
        <v/>
      </c>
      <c r="DZ31" s="47" t="str">
        <f t="shared" si="15"/>
        <v/>
      </c>
      <c r="EA31" s="47" t="str">
        <f t="shared" si="15"/>
        <v/>
      </c>
      <c r="EB31" s="47" t="str">
        <f t="shared" si="15"/>
        <v/>
      </c>
      <c r="EC31" s="49" t="str">
        <f t="shared" si="15"/>
        <v/>
      </c>
      <c r="ED31" s="49" t="str">
        <f t="shared" si="15"/>
        <v/>
      </c>
      <c r="EE31" s="47" t="str">
        <f t="shared" si="15"/>
        <v/>
      </c>
      <c r="EF31" s="47" t="str">
        <f t="shared" si="15"/>
        <v/>
      </c>
      <c r="EG31" s="47" t="str">
        <f t="shared" si="15"/>
        <v/>
      </c>
      <c r="EH31" s="6">
        <f t="shared" ref="EH31:EH94" si="16">IF(DW31="",0,DW31/2+DY31)</f>
        <v>0</v>
      </c>
      <c r="EI31" s="6">
        <f t="shared" ref="EI31:EI94" si="17">IF(DW31="",0,DW31/2+DZ31)</f>
        <v>0</v>
      </c>
      <c r="EJ31" s="2" t="str">
        <f t="shared" ref="EJ31:EJ94" si="18">IF(DW31="","",DW31+DY31+DZ31)</f>
        <v/>
      </c>
      <c r="EK31" s="2" t="str">
        <f t="shared" ref="EK31:EK94" si="19">IF(DW31="","",IF(DX31&lt;&gt;0,DX31+EA31+EB31,DW31+EA31+EB31))</f>
        <v/>
      </c>
      <c r="EL31" s="2" t="str">
        <f t="shared" ref="EL31:EL35" si="20">IF(DW31="","",Y31+EG31+IF(A32=$A$32,AI32+AA32/1000,AI31+AA31/1000))</f>
        <v/>
      </c>
      <c r="EM31" s="2" t="str">
        <f t="shared" ref="EM31:EM94" si="21">IF($DW31="","",EL31-IF(A31=$A$31,AR32,AR31)+EF31)</f>
        <v/>
      </c>
      <c r="EN31" s="2" t="str">
        <f t="shared" ref="EN31:EN94" si="22">IF(DW31="","",EM31*EK31+EM31*EM31*(EC31/2+ED31/2))</f>
        <v/>
      </c>
      <c r="EO31" s="2">
        <f t="shared" ref="EO31:EO94" si="23">IF(DW31="",0,(EJ31)*EN31)</f>
        <v>0</v>
      </c>
      <c r="EP31" s="58" t="s">
        <v>21</v>
      </c>
      <c r="EQ31" s="58"/>
      <c r="ER31" s="58"/>
      <c r="ES31" s="58"/>
      <c r="ET31" s="58"/>
      <c r="EU31" s="58"/>
      <c r="EV31" s="58"/>
      <c r="EW31" s="2">
        <f t="shared" ref="EW31:EW94" si="24">IF(DW31="",0,EJ31*(EA31+EB31+IF(DX31&lt;&gt;0,DX31,DW31)))</f>
        <v>0</v>
      </c>
      <c r="EX31" s="2">
        <f t="shared" ref="EX31:EX94" si="25">IF(DW31="",0,EW31*$EF31)</f>
        <v>0</v>
      </c>
      <c r="EY31" s="58" t="s">
        <v>21</v>
      </c>
      <c r="EZ31" s="2">
        <f t="shared" ref="EZ31:EZ94" si="26">IF(DW31="",0,IF(DX31&lt;&gt;0,DX31*DW31,PI()*DW31*DW31/4))</f>
        <v>0</v>
      </c>
      <c r="FA31" s="2">
        <f t="shared" ref="FA31:FA94" si="27">IF($DW31="",0,EL31-IF(A31=$A$31,AR32,AR31)+(EE31-EF31))</f>
        <v>0</v>
      </c>
      <c r="FB31" s="59"/>
      <c r="FC31" s="2">
        <f t="shared" ref="FC31:FC94" si="28">IF($DW31="",0,IF(FB31="",EZ31*($EF31+FA31),FB31))</f>
        <v>0</v>
      </c>
      <c r="FD31" s="58" t="s">
        <v>21</v>
      </c>
      <c r="FE31" s="3">
        <f>EO31</f>
        <v>0</v>
      </c>
      <c r="FF31" s="3">
        <f>FC31</f>
        <v>0</v>
      </c>
      <c r="FG31" s="3">
        <f>EX31</f>
        <v>0</v>
      </c>
      <c r="FH31" s="3">
        <f t="shared" ref="FH31:FH94" si="29">IF(DW31="",0,IF(FS31=1,DY31,DY31+DZ31))</f>
        <v>0</v>
      </c>
      <c r="FI31" s="67">
        <f t="shared" ref="FI31:FI94" si="30">IF(DW31="",0,IF(A31=$A$31,BI32,BI31))</f>
        <v>0</v>
      </c>
      <c r="FJ31" s="3">
        <f t="shared" ref="FJ31:FJ94" si="31">IF($DW31="",0,Y31+IF(A31=$A$31,AI32+AA32/1000-AR32,AI31+AA31/1000-AR31))</f>
        <v>0</v>
      </c>
      <c r="FK31" s="3">
        <f t="shared" ref="FK31:FK94" si="32">IFERROR(FJ31*AD32+FJ31*FJ31*(AF32/2+AG32/2),0)</f>
        <v>0</v>
      </c>
      <c r="FL31" s="3">
        <f>FK31*FH31</f>
        <v>0</v>
      </c>
      <c r="FM31" s="3">
        <f>FE31-FF31-FG31-FL31</f>
        <v>0</v>
      </c>
      <c r="FN31" s="68" t="s">
        <v>21</v>
      </c>
      <c r="FO31" s="2">
        <f t="shared" ref="FO31:FO94" si="33">IF(DW31="",0,(EL31+EE31)*(EC31+ED31)+EK31)</f>
        <v>0</v>
      </c>
      <c r="FP31" s="2">
        <f t="shared" ref="FP31:FP94" si="34">IF(DW31="",0,FO31*EJ31)</f>
        <v>0</v>
      </c>
      <c r="FQ31" s="58" t="s">
        <v>21</v>
      </c>
      <c r="FR31" s="6">
        <f>IF(A31=$A$31,1,IF(DW31="","",COUNTA($DW$31:DW31)+1))</f>
        <v>1</v>
      </c>
      <c r="FS31" s="6" t="str">
        <f t="shared" ref="FS31:FS94" si="35">IF(DW31="","",IF(FR31=1,1,IF(FR31=$FR$30,3,2)))</f>
        <v/>
      </c>
      <c r="FT31" s="6" t="s">
        <v>21</v>
      </c>
      <c r="FU31" s="6" t="s">
        <v>21</v>
      </c>
      <c r="FV31" s="6" t="s">
        <v>21</v>
      </c>
    </row>
    <row r="32" spans="1:178" s="26" customFormat="1">
      <c r="A32" s="29">
        <f t="shared" ref="A32:A95" si="36">IFERROR(IF(B32="","",IF(B32&gt;B31,A31+1,"Chyba staničení")),"----")</f>
        <v>2</v>
      </c>
      <c r="B32" s="33">
        <v>2.8</v>
      </c>
      <c r="C32" s="33">
        <v>387.6</v>
      </c>
      <c r="D32" s="33">
        <v>386.1940438871473</v>
      </c>
      <c r="E32" s="33"/>
      <c r="F32" s="33"/>
      <c r="G32" s="11" t="str">
        <f t="shared" si="2"/>
        <v/>
      </c>
      <c r="H32" s="8">
        <f t="shared" ref="H32:H95" si="37">IF($B32="","",IF(C32="",H31,$B32))</f>
        <v>2.8</v>
      </c>
      <c r="I32" s="8">
        <f t="shared" si="3"/>
        <v>2.8</v>
      </c>
      <c r="J32" s="8">
        <f t="shared" ref="J32:J95" si="38">IF($B32="","",IF(C32="",J31,C32))</f>
        <v>387.6</v>
      </c>
      <c r="K32" s="8">
        <f t="shared" si="4"/>
        <v>387.6</v>
      </c>
      <c r="L32" s="2">
        <f t="shared" si="5"/>
        <v>387.6</v>
      </c>
      <c r="M32" s="8">
        <f t="shared" ref="M32:M95" si="39">IF($B32="","",IF(D32="",M31,$B32))</f>
        <v>2.8</v>
      </c>
      <c r="N32" s="8">
        <f t="shared" si="6"/>
        <v>2.8</v>
      </c>
      <c r="O32" s="8">
        <f t="shared" ref="O32:O95" si="40">IF($B32="","",IF(D32="",O31,D32))</f>
        <v>386.1940438871473</v>
      </c>
      <c r="P32" s="8">
        <f t="shared" si="7"/>
        <v>386.1940438871473</v>
      </c>
      <c r="Q32" s="2">
        <f t="shared" si="8"/>
        <v>386.1940438871473</v>
      </c>
      <c r="R32" s="3">
        <f t="shared" si="9"/>
        <v>0</v>
      </c>
      <c r="S32" s="3" t="str">
        <f t="shared" si="10"/>
        <v/>
      </c>
      <c r="T32" s="3" t="str">
        <f t="shared" ref="T32:T95" si="41">IF($B32="","",IF(E32="",T31,E32))</f>
        <v/>
      </c>
      <c r="U32" s="8" t="str">
        <f t="shared" si="11"/>
        <v/>
      </c>
      <c r="V32" s="2" t="str">
        <f t="shared" si="12"/>
        <v/>
      </c>
      <c r="W32" s="2" t="str">
        <f t="shared" si="13"/>
        <v/>
      </c>
      <c r="X32" s="2">
        <f>IF(W32="",L32,V32)</f>
        <v>387.6</v>
      </c>
      <c r="Y32" s="2">
        <f t="shared" si="14"/>
        <v>1.4059561128527207</v>
      </c>
      <c r="Z32" s="46">
        <v>440</v>
      </c>
      <c r="AA32" s="46">
        <f t="shared" ref="AA32:AA95" si="42">IF(A32="","",$AA$30)</f>
        <v>0</v>
      </c>
      <c r="AB32" s="47"/>
      <c r="AC32" s="46">
        <f t="shared" ref="AC32:AC95" si="43">IF($A32="","",AC$30)</f>
        <v>2</v>
      </c>
      <c r="AD32" s="47">
        <v>1.2</v>
      </c>
      <c r="AE32" s="48" t="str">
        <f t="shared" ref="AE32:AE95" si="44">IF(B32="","",IF(Z32/1000&lt;AD32,"","Šířka výkopu menší než průměr potrubí"))</f>
        <v/>
      </c>
      <c r="AF32" s="49">
        <f t="shared" ref="AF32:AK47" si="45">IF($A32="","",AF$30)</f>
        <v>0</v>
      </c>
      <c r="AG32" s="49">
        <f t="shared" si="45"/>
        <v>0</v>
      </c>
      <c r="AH32" s="49">
        <f t="shared" si="45"/>
        <v>0</v>
      </c>
      <c r="AI32" s="47">
        <f t="shared" si="45"/>
        <v>0.1</v>
      </c>
      <c r="AJ32" s="47">
        <f t="shared" si="45"/>
        <v>0.3</v>
      </c>
      <c r="AK32" s="46">
        <v>1</v>
      </c>
      <c r="AL32" s="47"/>
      <c r="AM32" s="53">
        <f t="shared" ref="AM32:AM95" si="46">IF(B32="","",Z32/1000+AJ32)</f>
        <v>0.74</v>
      </c>
      <c r="AN32" s="50" t="str">
        <f t="shared" ref="AN32:AN95" si="47">IF(B32="","",CONCATENATE(B31," - ",B32))</f>
        <v>0 - 2,8</v>
      </c>
      <c r="AO32" s="53" t="s">
        <v>78</v>
      </c>
      <c r="AP32" s="52">
        <f t="shared" ref="AP32:AP95" si="48">IF(A32="","",CHOOSE(BR32,0,CI32))</f>
        <v>2.8</v>
      </c>
      <c r="AQ32" s="52">
        <f t="shared" ref="AQ32:AQ95" si="49">IF(A32="","",CHOOSE(BR32,0,CHOOSE(BS32,0,AP32)))</f>
        <v>2.8</v>
      </c>
      <c r="AR32" s="47">
        <f t="shared" ref="AR32:AR95" si="50">IFERROR(LOOKUP(AO32,$AO$3:$AO$24,AR$3:AR$24),0)</f>
        <v>0.44</v>
      </c>
      <c r="AS32" s="53">
        <f t="shared" ref="AS32:AS95" si="51">IF(B32="","",AVERAGE(Y31:Y32))</f>
        <v>1.2529780564263717</v>
      </c>
      <c r="AT32" s="52">
        <f t="shared" ref="AT32:AT95" si="52">IFERROR(AS32+AI32+AH32+AA32/1000,"")</f>
        <v>1.3529780564263718</v>
      </c>
      <c r="AU32" s="9">
        <f t="shared" ref="AU32:AU95" si="53">IFERROR(AT32*CI32,"")</f>
        <v>3.7883385579938409</v>
      </c>
      <c r="AV32" s="9">
        <f t="shared" ref="AV32:AV95" si="54">IFERROR(AM32+AI32,"")</f>
        <v>0.84</v>
      </c>
      <c r="AW32" s="12" t="str">
        <f t="shared" ref="AW32:AW95" si="55">IF(B32="","",IF(AV32&lt;AX32,"","Malé krytí- nutno zmenšit výšku obsypu "))</f>
        <v/>
      </c>
      <c r="AX32" s="9">
        <f t="shared" ref="AX32:AX95" si="56">IFERROR(AT32-AR32,"")</f>
        <v>0.91297805642637186</v>
      </c>
      <c r="AY32" s="12" t="str">
        <f t="shared" ref="AY32:AY95" si="57">IF(D32="","",IF(AX32&gt;=0,"","Hloubka výkopu bez povrchu je záporná. Výška odstranění povrchu je vyšší než hloubka výkopu"))</f>
        <v/>
      </c>
      <c r="AZ32" s="10">
        <f t="shared" ref="AZ32:AZ95" si="58">IF(B32="","",CHOOSE(AC32,0,IF(AB32="",PI()*Z32*Z32/4000000,AB32)))</f>
        <v>0.15205308443374599</v>
      </c>
      <c r="BA32" s="10">
        <f t="shared" ref="BA32:BA95" si="59">IF(B32="","",(AI32+AH32)*(AF32+AG32)+AD32)</f>
        <v>1.2</v>
      </c>
      <c r="BB32" s="10">
        <f t="shared" ref="BB32:BB95" si="60">IF(B32="","",AI32*AD32+AI32*AI32*(AF32/2+AG32/2))</f>
        <v>0.12</v>
      </c>
      <c r="BC32" s="10">
        <f t="shared" ref="BC32:BC95" si="61">IF(B32="","",AM32*BA32+AM32*AM32*(AF32/2+AG32/2))</f>
        <v>0.88800000000000001</v>
      </c>
      <c r="BD32" s="10">
        <f t="shared" ref="BD32:BD95" si="62">IF(B32="","",AM32*BA32+AM32*AM32*(AF32/2+AG32/2)-AZ32)</f>
        <v>0.73594691556625402</v>
      </c>
      <c r="BE32" s="12" t="str">
        <f t="shared" ref="BE32:BE95" si="63">IF(B32="","",IF(BD32&gt;=0,"","Plocha obsypu je záporná. Celková výška zásypu je pravděpodobně menší než výška potrubí. Dále je uvažováno s hodnotou 0"))</f>
        <v/>
      </c>
      <c r="BF32" s="9">
        <f t="shared" ref="BF32:BF95" si="64">IF(B32="","",(AM32+AI32+AH32)*(AF32+AG32)+AD32)</f>
        <v>1.2</v>
      </c>
      <c r="BG32" s="9">
        <f t="shared" ref="BG32:BG95" si="65">IF(B32="","",AT32*(AF32+AG32)+AD32)</f>
        <v>1.2</v>
      </c>
      <c r="BH32" s="7">
        <f t="shared" ref="BH32:BH95" si="66">IF(B32="","",BG32*AR32)</f>
        <v>0.52800000000000002</v>
      </c>
      <c r="BI32" s="7">
        <f t="shared" ref="BI32:BI95" si="67">IF(B32="","",AX32*AD32+AX32*AX32*(AF32/2+AG32/2))</f>
        <v>1.0955736677116461</v>
      </c>
      <c r="BJ32" s="12" t="str">
        <f t="shared" ref="BJ32:BJ95" si="68">IF(B32="","",IF(BI32&gt;=0,"","Plocha výkopu bez povrchů je záporná. Výška odstranění povrchu je větší než hloubka výkopu. Dále je uvažováno s hodnotou 0"))</f>
        <v/>
      </c>
      <c r="BK32" s="80">
        <f t="shared" ref="BK32:BK95" si="69">IF(B32="","",IF(BL32&lt;0,-(ABS(BL32)*BG32+BL32*BL32*(AF32/2+AG32/2)),BL32*BG32))</f>
        <v>0</v>
      </c>
      <c r="BL32" s="7">
        <f t="shared" ref="BL32:BL95" si="70">IF(B32="","",X31-L31)</f>
        <v>0</v>
      </c>
      <c r="BM32" s="7">
        <f>IF(B32="","",BI32-CHOOSE(AK32,IF(AL32="",BB32+BC32,AL32+AZ32),BB32+BC32))</f>
        <v>8.7573667711646097E-2</v>
      </c>
      <c r="BN32" s="12" t="str">
        <f t="shared" ref="BN32:BN95" si="71">IF(B32="","",IF(BM32&gt;=0,"","Plocha zpětného zásypu je záporná. Vrch obsypu nebo potrubí zasahuje do úpravy povrchu z důvodu malého krytí. Dále je uvažováno s hodnotou 0"))</f>
        <v/>
      </c>
      <c r="BO32" s="9">
        <f t="shared" ref="BO32:BO95" si="72">IF(B32="","",BI32)</f>
        <v>1.0955736677116461</v>
      </c>
      <c r="BP32" s="2">
        <f t="shared" ref="BP32:BP95" si="73">IF(B32="","",SQRT(AT32*AT32*(1+AF32*AF32)))</f>
        <v>1.3529780564263718</v>
      </c>
      <c r="BQ32" s="2">
        <f t="shared" ref="BQ32:BQ95" si="74">IF(B32="","",SQRT(AT32*AT32*(1+AG32*AG32)))</f>
        <v>1.3529780564263718</v>
      </c>
      <c r="BR32" s="20">
        <f t="shared" ref="BR32:CD47" si="75">IF($A32="","",BR$30)</f>
        <v>2</v>
      </c>
      <c r="BS32" s="20">
        <f t="shared" si="75"/>
        <v>2</v>
      </c>
      <c r="BT32" s="20">
        <f t="shared" si="75"/>
        <v>2</v>
      </c>
      <c r="BU32" s="86">
        <f t="shared" ref="BU32:BU95" si="76">IF($A32="","",LOOKUP(AO32,$AO$3:$AO$24,AS$3:AS$24))</f>
        <v>1</v>
      </c>
      <c r="BV32" s="86">
        <f t="shared" ref="BV32:BV95" si="77">IF($A32="","",LOOKUP(AO32,$AO$3:$AO$24,AS$3:AS$24))</f>
        <v>1</v>
      </c>
      <c r="BW32" s="20">
        <v>4</v>
      </c>
      <c r="BX32" s="86">
        <f>IF($A32="","",BX$30)</f>
        <v>0.1</v>
      </c>
      <c r="BY32" s="86">
        <f t="shared" ref="BY32:CD32" si="78">IF($A32="","",BY$30)</f>
        <v>0.12</v>
      </c>
      <c r="BZ32" s="86">
        <f t="shared" si="78"/>
        <v>0.15</v>
      </c>
      <c r="CA32" s="86">
        <f t="shared" si="78"/>
        <v>0.17</v>
      </c>
      <c r="CB32" s="86">
        <f t="shared" si="78"/>
        <v>0.19</v>
      </c>
      <c r="CC32" s="86">
        <f t="shared" si="78"/>
        <v>0.22</v>
      </c>
      <c r="CD32" s="86">
        <f t="shared" si="78"/>
        <v>0.05</v>
      </c>
      <c r="CE32" s="20" t="str">
        <f>IF($A32="","",IF(SUM(BX32:CD32)=1,"OK ("&amp;SUM(BX32:CD32)*100&amp;" %)","Chyba ( "&amp;SUM(BX32:CD32)*100&amp;"%)"))</f>
        <v>OK (100 %)</v>
      </c>
      <c r="CF32" s="14">
        <f t="shared" ref="CF32:CF95" si="79">IF(A32="","",CI32-EH31-EI32)</f>
        <v>2.8</v>
      </c>
      <c r="CG32" s="14">
        <f t="shared" ref="CG32:CG95" si="80">IF(B32="","",MAX(0,CI32-DW32/2-DW31/2))</f>
        <v>2.8</v>
      </c>
      <c r="CH32" s="8">
        <f t="shared" ref="CH32:CH95" si="81">IF(A32="",0,CV32-CM32-DU32-DD32-DE32-DF32-DJ32-DK32-DG32)</f>
        <v>0</v>
      </c>
      <c r="CI32" s="9">
        <f t="shared" ref="CI32:CI95" si="82">IF(B32="","",CHOOSE(BR32,0,B32-B31))</f>
        <v>2.8</v>
      </c>
      <c r="CJ32" s="9">
        <f t="shared" ref="CJ32:CJ95" si="83">IF(B32="","",CHOOSE($BR32,0,CHOOSE($BS32,0,CHOOSE($BT32,CI32,0))))</f>
        <v>0</v>
      </c>
      <c r="CK32" s="9">
        <f t="shared" ref="CK32:CK95" si="84">IF(B32="","",CHOOSE($BR32,0,CHOOSE($BS32,0,CHOOSE($BT32,0,CI32))))</f>
        <v>2.8</v>
      </c>
      <c r="CL32" s="9">
        <f t="shared" ref="CL32:CL95" si="85">IF(B32="","",CHOOSE($BR32,0,CHOOSE($BS32,CI32,0)))</f>
        <v>0</v>
      </c>
      <c r="CM32" s="9">
        <f t="shared" ref="CM32:CM95" si="86">IF(B32="","",CHOOSE(BR32,0,CHOOSE(BS32,0,AZ32*CG32)))</f>
        <v>0.42574863641448873</v>
      </c>
      <c r="CN32" s="9">
        <f t="shared" ref="CN32:CN95" si="87">IF(B32="","",CHOOSE($BR32,0,CHOOSE($BS32,0,CHOOSE($BT32,MAX(BI32,0)*CF32+EP32,0))))</f>
        <v>0</v>
      </c>
      <c r="CO32" s="9">
        <f t="shared" ref="CO32:CU63" si="88">IF($B32="","",$CN32*BX32)</f>
        <v>0</v>
      </c>
      <c r="CP32" s="9">
        <f t="shared" si="88"/>
        <v>0</v>
      </c>
      <c r="CQ32" s="9">
        <f t="shared" si="88"/>
        <v>0</v>
      </c>
      <c r="CR32" s="9">
        <f t="shared" si="88"/>
        <v>0</v>
      </c>
      <c r="CS32" s="9">
        <f t="shared" si="88"/>
        <v>0</v>
      </c>
      <c r="CT32" s="9">
        <f t="shared" si="88"/>
        <v>0</v>
      </c>
      <c r="CU32" s="9">
        <f t="shared" si="88"/>
        <v>0</v>
      </c>
      <c r="CV32" s="9">
        <f t="shared" ref="CV32:CV95" si="89">IF(B32="","",CHOOSE($BR32,0,CHOOSE($BS32,0,CHOOSE($BT32,0,MAX(BI32,0)*CF32+EP32))))</f>
        <v>3.0676062695926087</v>
      </c>
      <c r="CW32" s="9">
        <f t="shared" ref="CW32:DC63" si="90">IF($B32="","",$CV32*BX32)</f>
        <v>0.30676062695926087</v>
      </c>
      <c r="CX32" s="9">
        <f t="shared" si="90"/>
        <v>0.36811275235111302</v>
      </c>
      <c r="CY32" s="9">
        <f t="shared" si="90"/>
        <v>0.46014094043889131</v>
      </c>
      <c r="CZ32" s="9">
        <f t="shared" si="90"/>
        <v>0.52149306583074351</v>
      </c>
      <c r="DA32" s="9">
        <f t="shared" si="90"/>
        <v>0.5828451912225957</v>
      </c>
      <c r="DB32" s="9">
        <f t="shared" si="90"/>
        <v>0.67487337931037394</v>
      </c>
      <c r="DC32" s="9">
        <f t="shared" si="90"/>
        <v>0.15338031347963044</v>
      </c>
      <c r="DD32" s="2">
        <f t="shared" ref="DD32:DD95" si="91">IF(B32="","",CHOOSE($BR32,0,CHOOSE($BS32,0,CHOOSE(AK32,0,BB32*CG32))))</f>
        <v>0</v>
      </c>
      <c r="DE32" s="2">
        <f t="shared" ref="DE32:DE95" si="92">IF(B32="","",CHOOSE(BR32,0,CHOOSE(BS32,0,EY32)))</f>
        <v>0</v>
      </c>
      <c r="DF32" s="2">
        <f t="shared" ref="DF32:DF95" si="93">IF(B32="","",CHOOSE($BR32,0,CHOOSE($BS32,0,CHOOSE(AK32,0,MAX(BD32,0)*CG32))))</f>
        <v>0</v>
      </c>
      <c r="DG32" s="2">
        <f t="shared" ref="DG32:DG95" si="94">IF(B32="","",CHOOSE($BR32,0,CHOOSE($BS32,0,CHOOSE(AK32,IF(AL32="",(MAX(BD32,0)+BB32)*CG32,AL32),0))))</f>
        <v>2.3966513635855109</v>
      </c>
      <c r="DH32" s="2">
        <f t="shared" ref="DH32:DH95" si="95">IF(B32="","",CHOOSE($BR32,0,CHOOSE($BS32,0,BL32*CG32*(1-BU32))))</f>
        <v>0</v>
      </c>
      <c r="DI32" s="2">
        <f t="shared" ref="DI32:DI95" si="96">IF(B32="","",CHOOSE($BR32,0,CHOOSE($BS32,0,(BK32)*CG32*BU32)))</f>
        <v>0</v>
      </c>
      <c r="DJ32" s="2">
        <f t="shared" ref="DJ32:DJ95" si="97">IF(B32="","",CHOOSE($BR32,0,CHOOSE($BS32,0,MAX(BM32,0)*CG32*(1-BU32))))</f>
        <v>0</v>
      </c>
      <c r="DK32" s="2">
        <f t="shared" ref="DK32:DK95" si="98">IF(B32="","",CHOOSE($BR32,0,CHOOSE($BS32,0,MAX(BM32,0)*CG32*BU32,0)))</f>
        <v>0.24520626959260905</v>
      </c>
      <c r="DL32" s="16">
        <f t="shared" ref="DL32:DL95" si="99">IF(B32="","",MAX(IF(CH33&lt;0,CH32+(MIN(CH33,0)),CH32),0)*(1-BV32))</f>
        <v>0</v>
      </c>
      <c r="DM32" s="16">
        <f t="shared" ref="DM32:DM95" si="100">IF(B32="","",MAX(IF(CH33&lt;0,CH32+(MIN(CH33,0)),CH32),0)*(BV32))</f>
        <v>0</v>
      </c>
      <c r="DN32" s="16">
        <f t="shared" ref="DN32:DN95" si="101">IF(B32="","",CM32+DD32+DE32+DF32+DK32+DM32+DU32+DG32)</f>
        <v>3.0676062695926087</v>
      </c>
      <c r="DO32" s="72">
        <f t="shared" ref="DO32:DO95" si="102">IF(B32="","",CN32+CV32-DN32)</f>
        <v>0</v>
      </c>
      <c r="DP32" s="16">
        <f t="shared" ref="DP32:DP95" si="103">IF(B32="","",IF(DO33&lt;0.00001,MAX(DO32+DO33,0),MAX(0,DO32)))</f>
        <v>0</v>
      </c>
      <c r="DQ32" s="16">
        <f t="shared" ref="DQ32:DQ95" si="104">IF(B32="","",DK32+DM32)</f>
        <v>0.24520626959260905</v>
      </c>
      <c r="DR32" s="2">
        <f t="shared" ref="DR32:DR95" si="105">IF(B32="","",CHOOSE($BR32,0,CHOOSE($BS32,0,CHOOSE(BW32,BP32,BQ32,BP32+BQ32,0)))*CI32)</f>
        <v>0</v>
      </c>
      <c r="DS32" s="2">
        <f t="shared" ref="DS32:DS95" si="106">IF(B32="","",CHOOSE($BR32,0,CHOOSE($BS32,0,IF(AR32=0,0,BG32*CF32+FQ32))))</f>
        <v>3.36</v>
      </c>
      <c r="DT32" s="2">
        <f t="shared" ref="DT32:DT95" si="107">IF(B32="","",DS32*AR32)</f>
        <v>1.4783999999999999</v>
      </c>
      <c r="DU32" s="2">
        <f t="shared" ref="DU32:DU95" si="108">IF(B32="","",FD32)</f>
        <v>0</v>
      </c>
      <c r="DV32" s="31" t="s">
        <v>215</v>
      </c>
      <c r="DW32" s="18"/>
      <c r="DX32" s="17"/>
      <c r="DY32" s="47" t="str">
        <f t="shared" si="15"/>
        <v/>
      </c>
      <c r="DZ32" s="47" t="str">
        <f t="shared" si="15"/>
        <v/>
      </c>
      <c r="EA32" s="47" t="str">
        <f t="shared" si="15"/>
        <v/>
      </c>
      <c r="EB32" s="47" t="str">
        <f t="shared" si="15"/>
        <v/>
      </c>
      <c r="EC32" s="49" t="str">
        <f t="shared" si="15"/>
        <v/>
      </c>
      <c r="ED32" s="49" t="str">
        <f t="shared" si="15"/>
        <v/>
      </c>
      <c r="EE32" s="47" t="str">
        <f t="shared" si="15"/>
        <v/>
      </c>
      <c r="EF32" s="47" t="str">
        <f t="shared" si="15"/>
        <v/>
      </c>
      <c r="EG32" s="47" t="str">
        <f t="shared" si="15"/>
        <v/>
      </c>
      <c r="EH32" s="6">
        <f t="shared" si="16"/>
        <v>0</v>
      </c>
      <c r="EI32" s="6">
        <f t="shared" si="17"/>
        <v>0</v>
      </c>
      <c r="EJ32" s="2" t="str">
        <f t="shared" si="18"/>
        <v/>
      </c>
      <c r="EK32" s="2" t="str">
        <f t="shared" si="19"/>
        <v/>
      </c>
      <c r="EL32" s="2" t="str">
        <f t="shared" si="20"/>
        <v/>
      </c>
      <c r="EM32" s="2" t="str">
        <f t="shared" si="21"/>
        <v/>
      </c>
      <c r="EN32" s="2" t="str">
        <f t="shared" si="22"/>
        <v/>
      </c>
      <c r="EO32" s="2">
        <f t="shared" si="23"/>
        <v>0</v>
      </c>
      <c r="EP32" s="2">
        <f t="shared" ref="EP32:EP95" si="109">IF($A32="",0,IF($A31=$A$31,EO31+EO32,IF($FS32=2,EO32,EO32)))</f>
        <v>0</v>
      </c>
      <c r="EQ32" s="2"/>
      <c r="ER32" s="2"/>
      <c r="ES32" s="2"/>
      <c r="ET32" s="2"/>
      <c r="EU32" s="2"/>
      <c r="EV32" s="2"/>
      <c r="EW32" s="2">
        <f t="shared" si="24"/>
        <v>0</v>
      </c>
      <c r="EX32" s="2">
        <f t="shared" si="25"/>
        <v>0</v>
      </c>
      <c r="EY32" s="2">
        <f t="shared" ref="EY32:EY95" si="110">IF($A32="",0,IF($A31=$A$31,EX31+EX32,IF($FS32=2,EX32,EX32)))</f>
        <v>0</v>
      </c>
      <c r="EZ32" s="2">
        <f t="shared" si="26"/>
        <v>0</v>
      </c>
      <c r="FA32" s="2">
        <f t="shared" si="27"/>
        <v>0</v>
      </c>
      <c r="FB32" s="59"/>
      <c r="FC32" s="2">
        <f t="shared" si="28"/>
        <v>0</v>
      </c>
      <c r="FD32" s="2">
        <f t="shared" ref="FD32:FD95" si="111">IF($A32="",0,IF($A31=$A$31,FC31+FC32,IF($FS32=2,FC32,FC32)))</f>
        <v>0</v>
      </c>
      <c r="FE32" s="3">
        <f>EO32</f>
        <v>0</v>
      </c>
      <c r="FF32" s="3">
        <f t="shared" ref="FF32:FF95" si="112">FC32</f>
        <v>0</v>
      </c>
      <c r="FG32" s="3">
        <f t="shared" ref="FG32:FG95" si="113">EX32</f>
        <v>0</v>
      </c>
      <c r="FH32" s="3">
        <f t="shared" si="29"/>
        <v>0</v>
      </c>
      <c r="FI32" s="3">
        <f t="shared" si="30"/>
        <v>0</v>
      </c>
      <c r="FJ32" s="3">
        <f t="shared" si="31"/>
        <v>0</v>
      </c>
      <c r="FK32" s="3">
        <f t="shared" si="32"/>
        <v>0</v>
      </c>
      <c r="FL32" s="3">
        <f t="shared" ref="FL32:FL95" si="114">FK32*FH32</f>
        <v>0</v>
      </c>
      <c r="FM32" s="3">
        <f t="shared" ref="FM32:FM95" si="115">FE32-FF32-FG32-FL32</f>
        <v>0</v>
      </c>
      <c r="FN32" s="3">
        <f t="shared" ref="FN32:FN95" si="116">IF($A32="",0,IF($A31=$A$31,FM31+FM32,IF($FS32=2,FM32,FM32)))</f>
        <v>0</v>
      </c>
      <c r="FO32" s="2">
        <f t="shared" si="33"/>
        <v>0</v>
      </c>
      <c r="FP32" s="2">
        <f t="shared" si="34"/>
        <v>0</v>
      </c>
      <c r="FQ32" s="2">
        <f t="shared" ref="FQ32:FQ95" si="117">IF($A32="",0,IF($A31=$A$31,FP31+FP32,IF($FS32=2,FP32,FP32)))</f>
        <v>0</v>
      </c>
      <c r="FR32" s="6" t="str">
        <f>IF(A32=1,1,IF(DW32="","",COUNTA($DW$31:DW32)+1))</f>
        <v/>
      </c>
      <c r="FS32" s="6" t="str">
        <f t="shared" si="35"/>
        <v/>
      </c>
      <c r="FT32" s="4">
        <f t="shared" ref="FT32:FT95" si="118">IF(DR32="",0,IF(AD32&lt;=$FT$30,1,2))</f>
        <v>1</v>
      </c>
      <c r="FU32" s="23">
        <f t="shared" ref="FU32:FU95" si="119">IF(DR32="",0,IF(AT32&lt;=$FU$30,1,2))</f>
        <v>1</v>
      </c>
      <c r="FV32" s="23">
        <f t="shared" ref="FV32:FV95" si="120">IF(DS32="",0,IF(AU32&lt;$FV$30,1,2))</f>
        <v>2</v>
      </c>
    </row>
    <row r="33" spans="1:178" s="26" customFormat="1">
      <c r="A33" s="4">
        <f t="shared" si="36"/>
        <v>3</v>
      </c>
      <c r="B33" s="33">
        <v>3.4870000000000001</v>
      </c>
      <c r="C33" s="33">
        <v>387.12576810176125</v>
      </c>
      <c r="D33" s="33">
        <v>386.21711822660097</v>
      </c>
      <c r="E33" s="33"/>
      <c r="F33" s="33"/>
      <c r="G33" s="11" t="str">
        <f t="shared" si="2"/>
        <v/>
      </c>
      <c r="H33" s="3">
        <f t="shared" si="37"/>
        <v>3.4870000000000001</v>
      </c>
      <c r="I33" s="3">
        <f t="shared" si="3"/>
        <v>3.4870000000000001</v>
      </c>
      <c r="J33" s="3">
        <f t="shared" si="38"/>
        <v>387.12576810176125</v>
      </c>
      <c r="K33" s="3">
        <f t="shared" si="4"/>
        <v>387.12576810176125</v>
      </c>
      <c r="L33" s="2">
        <f t="shared" si="5"/>
        <v>387.12576810176125</v>
      </c>
      <c r="M33" s="8">
        <f t="shared" si="39"/>
        <v>3.4870000000000001</v>
      </c>
      <c r="N33" s="8">
        <f t="shared" si="6"/>
        <v>3.4870000000000001</v>
      </c>
      <c r="O33" s="8">
        <f t="shared" si="40"/>
        <v>386.21711822660097</v>
      </c>
      <c r="P33" s="8">
        <f t="shared" si="7"/>
        <v>386.21711822660097</v>
      </c>
      <c r="Q33" s="2">
        <f t="shared" si="8"/>
        <v>386.21711822660097</v>
      </c>
      <c r="R33" s="3">
        <f t="shared" si="9"/>
        <v>0</v>
      </c>
      <c r="S33" s="3" t="str">
        <f t="shared" si="10"/>
        <v/>
      </c>
      <c r="T33" s="3" t="str">
        <f t="shared" si="41"/>
        <v/>
      </c>
      <c r="U33" s="8" t="str">
        <f t="shared" si="11"/>
        <v/>
      </c>
      <c r="V33" s="2" t="str">
        <f t="shared" si="12"/>
        <v/>
      </c>
      <c r="W33" s="2" t="str">
        <f t="shared" si="13"/>
        <v/>
      </c>
      <c r="X33" s="2">
        <f t="shared" ref="X33:X96" si="121">IF(W33="",L33,V33)</f>
        <v>387.12576810176125</v>
      </c>
      <c r="Y33" s="2">
        <f t="shared" si="14"/>
        <v>0.90864987516027895</v>
      </c>
      <c r="Z33" s="46">
        <v>440</v>
      </c>
      <c r="AA33" s="46">
        <f t="shared" si="42"/>
        <v>0</v>
      </c>
      <c r="AB33" s="47"/>
      <c r="AC33" s="46">
        <f t="shared" si="43"/>
        <v>2</v>
      </c>
      <c r="AD33" s="47">
        <v>1.2</v>
      </c>
      <c r="AE33" s="48" t="str">
        <f t="shared" si="44"/>
        <v/>
      </c>
      <c r="AF33" s="49">
        <f t="shared" si="45"/>
        <v>0</v>
      </c>
      <c r="AG33" s="49">
        <f t="shared" si="45"/>
        <v>0</v>
      </c>
      <c r="AH33" s="49">
        <f t="shared" si="45"/>
        <v>0</v>
      </c>
      <c r="AI33" s="47">
        <f t="shared" si="45"/>
        <v>0.1</v>
      </c>
      <c r="AJ33" s="47">
        <f t="shared" si="45"/>
        <v>0.3</v>
      </c>
      <c r="AK33" s="46">
        <v>1</v>
      </c>
      <c r="AL33" s="47"/>
      <c r="AM33" s="53">
        <f t="shared" si="46"/>
        <v>0.74</v>
      </c>
      <c r="AN33" s="50" t="str">
        <f t="shared" si="47"/>
        <v>2,8 - 3,487</v>
      </c>
      <c r="AO33" s="53" t="s">
        <v>78</v>
      </c>
      <c r="AP33" s="52">
        <f t="shared" si="48"/>
        <v>0.68700000000000028</v>
      </c>
      <c r="AQ33" s="52">
        <f t="shared" si="49"/>
        <v>0.68700000000000028</v>
      </c>
      <c r="AR33" s="47">
        <f t="shared" si="50"/>
        <v>0.44</v>
      </c>
      <c r="AS33" s="53">
        <f t="shared" si="51"/>
        <v>1.1573029940064998</v>
      </c>
      <c r="AT33" s="52">
        <f t="shared" si="52"/>
        <v>1.2573029940064999</v>
      </c>
      <c r="AU33" s="9">
        <f t="shared" si="53"/>
        <v>0.86376715688246575</v>
      </c>
      <c r="AV33" s="9">
        <f t="shared" si="54"/>
        <v>0.84</v>
      </c>
      <c r="AW33" s="12" t="str">
        <f t="shared" si="55"/>
        <v xml:space="preserve">Malé krytí- nutno zmenšit výšku obsypu </v>
      </c>
      <c r="AX33" s="9">
        <f t="shared" si="56"/>
        <v>0.81730299400649997</v>
      </c>
      <c r="AY33" s="12" t="str">
        <f t="shared" si="57"/>
        <v/>
      </c>
      <c r="AZ33" s="10">
        <f t="shared" si="58"/>
        <v>0.15205308443374599</v>
      </c>
      <c r="BA33" s="10">
        <f t="shared" si="59"/>
        <v>1.2</v>
      </c>
      <c r="BB33" s="10">
        <f t="shared" si="60"/>
        <v>0.12</v>
      </c>
      <c r="BC33" s="10">
        <f t="shared" si="61"/>
        <v>0.88800000000000001</v>
      </c>
      <c r="BD33" s="10">
        <f t="shared" si="62"/>
        <v>0.73594691556625402</v>
      </c>
      <c r="BE33" s="12" t="str">
        <f t="shared" si="63"/>
        <v/>
      </c>
      <c r="BF33" s="9">
        <f t="shared" si="64"/>
        <v>1.2</v>
      </c>
      <c r="BG33" s="9">
        <f t="shared" si="65"/>
        <v>1.2</v>
      </c>
      <c r="BH33" s="7">
        <f t="shared" si="66"/>
        <v>0.52800000000000002</v>
      </c>
      <c r="BI33" s="7">
        <f t="shared" si="67"/>
        <v>0.9807635928077999</v>
      </c>
      <c r="BJ33" s="12" t="str">
        <f t="shared" si="68"/>
        <v/>
      </c>
      <c r="BK33" s="80">
        <f t="shared" si="69"/>
        <v>0</v>
      </c>
      <c r="BL33" s="7">
        <f t="shared" si="70"/>
        <v>0</v>
      </c>
      <c r="BM33" s="7">
        <f t="shared" ref="BM33:BM96" si="122">IF(B33="","",BI33-CHOOSE(AK33,IF(AL33="",BB33+BC33,AL33+AZ33),BB33+BC33))</f>
        <v>-2.7236407192200107E-2</v>
      </c>
      <c r="BN33" s="12" t="str">
        <f t="shared" si="71"/>
        <v>Plocha zpětného zásypu je záporná. Vrch obsypu nebo potrubí zasahuje do úpravy povrchu z důvodu malého krytí. Dále je uvažováno s hodnotou 0</v>
      </c>
      <c r="BO33" s="9">
        <f t="shared" si="72"/>
        <v>0.9807635928077999</v>
      </c>
      <c r="BP33" s="2">
        <f t="shared" si="73"/>
        <v>1.2573029940064999</v>
      </c>
      <c r="BQ33" s="2">
        <f t="shared" si="74"/>
        <v>1.2573029940064999</v>
      </c>
      <c r="BR33" s="20">
        <f t="shared" si="75"/>
        <v>2</v>
      </c>
      <c r="BS33" s="20">
        <f t="shared" si="75"/>
        <v>2</v>
      </c>
      <c r="BT33" s="20">
        <f t="shared" si="75"/>
        <v>2</v>
      </c>
      <c r="BU33" s="86">
        <f t="shared" si="76"/>
        <v>1</v>
      </c>
      <c r="BV33" s="86">
        <f t="shared" si="77"/>
        <v>1</v>
      </c>
      <c r="BW33" s="20">
        <v>4</v>
      </c>
      <c r="BX33" s="86">
        <f t="shared" si="75"/>
        <v>0.1</v>
      </c>
      <c r="BY33" s="86">
        <f t="shared" si="75"/>
        <v>0.12</v>
      </c>
      <c r="BZ33" s="86">
        <f t="shared" si="75"/>
        <v>0.15</v>
      </c>
      <c r="CA33" s="86">
        <f t="shared" si="75"/>
        <v>0.17</v>
      </c>
      <c r="CB33" s="86">
        <f t="shared" si="75"/>
        <v>0.19</v>
      </c>
      <c r="CC33" s="86">
        <f t="shared" si="75"/>
        <v>0.22</v>
      </c>
      <c r="CD33" s="86">
        <f t="shared" si="75"/>
        <v>0.05</v>
      </c>
      <c r="CE33" s="20" t="str">
        <f t="shared" ref="CE33:CE96" si="123">IF($A33="","",IF(SUM(BX33:CD33)=1,"OK ("&amp;SUM(BX33:CD33)*100&amp;" %)","Chyba ( "&amp;SUM(BX33:CD33)*100&amp;"%)"))</f>
        <v>OK (100 %)</v>
      </c>
      <c r="CF33" s="14">
        <f t="shared" si="79"/>
        <v>0.68700000000000028</v>
      </c>
      <c r="CG33" s="14">
        <f t="shared" si="80"/>
        <v>0.68700000000000028</v>
      </c>
      <c r="CH33" s="8">
        <f t="shared" si="81"/>
        <v>-1.8711411741041406E-2</v>
      </c>
      <c r="CI33" s="9">
        <f t="shared" si="82"/>
        <v>0.68700000000000028</v>
      </c>
      <c r="CJ33" s="9">
        <f t="shared" si="83"/>
        <v>0</v>
      </c>
      <c r="CK33" s="9">
        <f t="shared" si="84"/>
        <v>0.68700000000000028</v>
      </c>
      <c r="CL33" s="9">
        <f t="shared" si="85"/>
        <v>0</v>
      </c>
      <c r="CM33" s="9">
        <f t="shared" si="86"/>
        <v>0.10446046900598353</v>
      </c>
      <c r="CN33" s="9">
        <f t="shared" si="87"/>
        <v>0</v>
      </c>
      <c r="CO33" s="9">
        <f t="shared" si="88"/>
        <v>0</v>
      </c>
      <c r="CP33" s="9">
        <f t="shared" si="88"/>
        <v>0</v>
      </c>
      <c r="CQ33" s="9">
        <f t="shared" si="88"/>
        <v>0</v>
      </c>
      <c r="CR33" s="9">
        <f t="shared" si="88"/>
        <v>0</v>
      </c>
      <c r="CS33" s="9">
        <f t="shared" si="88"/>
        <v>0</v>
      </c>
      <c r="CT33" s="9">
        <f t="shared" si="88"/>
        <v>0</v>
      </c>
      <c r="CU33" s="9">
        <f t="shared" si="88"/>
        <v>0</v>
      </c>
      <c r="CV33" s="9">
        <f t="shared" si="89"/>
        <v>0.67378458825895882</v>
      </c>
      <c r="CW33" s="9">
        <f t="shared" si="90"/>
        <v>6.7378458825895882E-2</v>
      </c>
      <c r="CX33" s="9">
        <f t="shared" si="90"/>
        <v>8.085415059107505E-2</v>
      </c>
      <c r="CY33" s="9">
        <f t="shared" si="90"/>
        <v>0.10106768823884382</v>
      </c>
      <c r="CZ33" s="9">
        <f t="shared" si="90"/>
        <v>0.114543380004023</v>
      </c>
      <c r="DA33" s="9">
        <f t="shared" si="90"/>
        <v>0.12801907176920219</v>
      </c>
      <c r="DB33" s="9">
        <f t="shared" si="90"/>
        <v>0.14823260941697095</v>
      </c>
      <c r="DC33" s="9">
        <f t="shared" si="90"/>
        <v>3.3689229412947941E-2</v>
      </c>
      <c r="DD33" s="2">
        <f t="shared" si="91"/>
        <v>0</v>
      </c>
      <c r="DE33" s="2">
        <f t="shared" si="92"/>
        <v>0</v>
      </c>
      <c r="DF33" s="2">
        <f t="shared" si="93"/>
        <v>0</v>
      </c>
      <c r="DG33" s="2">
        <f t="shared" si="94"/>
        <v>0.58803553099401673</v>
      </c>
      <c r="DH33" s="2">
        <f t="shared" si="95"/>
        <v>0</v>
      </c>
      <c r="DI33" s="2">
        <f t="shared" si="96"/>
        <v>0</v>
      </c>
      <c r="DJ33" s="2">
        <f t="shared" si="97"/>
        <v>0</v>
      </c>
      <c r="DK33" s="2">
        <f t="shared" si="98"/>
        <v>0</v>
      </c>
      <c r="DL33" s="16">
        <f t="shared" si="99"/>
        <v>0</v>
      </c>
      <c r="DM33" s="16">
        <f t="shared" si="100"/>
        <v>0</v>
      </c>
      <c r="DN33" s="16">
        <f t="shared" si="101"/>
        <v>0.69249600000000022</v>
      </c>
      <c r="DO33" s="72">
        <f t="shared" si="102"/>
        <v>-1.8711411741041406E-2</v>
      </c>
      <c r="DP33" s="16">
        <f t="shared" si="103"/>
        <v>0</v>
      </c>
      <c r="DQ33" s="16">
        <f t="shared" si="104"/>
        <v>0</v>
      </c>
      <c r="DR33" s="2">
        <f t="shared" si="105"/>
        <v>0</v>
      </c>
      <c r="DS33" s="2">
        <f t="shared" si="106"/>
        <v>0.82440000000000035</v>
      </c>
      <c r="DT33" s="2">
        <f t="shared" si="107"/>
        <v>0.36273600000000017</v>
      </c>
      <c r="DU33" s="2">
        <f t="shared" si="108"/>
        <v>0</v>
      </c>
      <c r="DV33" s="31" t="s">
        <v>189</v>
      </c>
      <c r="DW33" s="18"/>
      <c r="DX33" s="17"/>
      <c r="DY33" s="47" t="str">
        <f t="shared" si="15"/>
        <v/>
      </c>
      <c r="DZ33" s="47" t="str">
        <f t="shared" si="15"/>
        <v/>
      </c>
      <c r="EA33" s="47" t="str">
        <f t="shared" si="15"/>
        <v/>
      </c>
      <c r="EB33" s="47" t="str">
        <f t="shared" si="15"/>
        <v/>
      </c>
      <c r="EC33" s="49" t="str">
        <f t="shared" si="15"/>
        <v/>
      </c>
      <c r="ED33" s="49" t="str">
        <f t="shared" si="15"/>
        <v/>
      </c>
      <c r="EE33" s="47" t="str">
        <f t="shared" si="15"/>
        <v/>
      </c>
      <c r="EF33" s="47" t="str">
        <f t="shared" si="15"/>
        <v/>
      </c>
      <c r="EG33" s="47" t="str">
        <f t="shared" si="15"/>
        <v/>
      </c>
      <c r="EH33" s="6">
        <f t="shared" si="16"/>
        <v>0</v>
      </c>
      <c r="EI33" s="6">
        <f t="shared" si="17"/>
        <v>0</v>
      </c>
      <c r="EJ33" s="2" t="str">
        <f t="shared" si="18"/>
        <v/>
      </c>
      <c r="EK33" s="2" t="str">
        <f t="shared" si="19"/>
        <v/>
      </c>
      <c r="EL33" s="2" t="str">
        <f t="shared" si="20"/>
        <v/>
      </c>
      <c r="EM33" s="2" t="str">
        <f t="shared" si="21"/>
        <v/>
      </c>
      <c r="EN33" s="2" t="str">
        <f t="shared" si="22"/>
        <v/>
      </c>
      <c r="EO33" s="2">
        <f t="shared" si="23"/>
        <v>0</v>
      </c>
      <c r="EP33" s="2">
        <f t="shared" si="109"/>
        <v>0</v>
      </c>
      <c r="EQ33" s="2"/>
      <c r="ER33" s="2"/>
      <c r="ES33" s="2"/>
      <c r="ET33" s="2"/>
      <c r="EU33" s="2"/>
      <c r="EV33" s="2"/>
      <c r="EW33" s="2">
        <f t="shared" si="24"/>
        <v>0</v>
      </c>
      <c r="EX33" s="2">
        <f t="shared" si="25"/>
        <v>0</v>
      </c>
      <c r="EY33" s="2">
        <f t="shared" si="110"/>
        <v>0</v>
      </c>
      <c r="EZ33" s="2">
        <f t="shared" si="26"/>
        <v>0</v>
      </c>
      <c r="FA33" s="2">
        <f t="shared" si="27"/>
        <v>0</v>
      </c>
      <c r="FB33" s="59"/>
      <c r="FC33" s="2">
        <f t="shared" si="28"/>
        <v>0</v>
      </c>
      <c r="FD33" s="2">
        <f t="shared" si="111"/>
        <v>0</v>
      </c>
      <c r="FE33" s="3">
        <f>EO33</f>
        <v>0</v>
      </c>
      <c r="FF33" s="3">
        <f t="shared" si="112"/>
        <v>0</v>
      </c>
      <c r="FG33" s="3">
        <f t="shared" si="113"/>
        <v>0</v>
      </c>
      <c r="FH33" s="3">
        <f t="shared" si="29"/>
        <v>0</v>
      </c>
      <c r="FI33" s="3">
        <f t="shared" si="30"/>
        <v>0</v>
      </c>
      <c r="FJ33" s="3">
        <f t="shared" si="31"/>
        <v>0</v>
      </c>
      <c r="FK33" s="3">
        <f t="shared" si="32"/>
        <v>0</v>
      </c>
      <c r="FL33" s="3">
        <f t="shared" si="114"/>
        <v>0</v>
      </c>
      <c r="FM33" s="3">
        <f t="shared" si="115"/>
        <v>0</v>
      </c>
      <c r="FN33" s="3">
        <f t="shared" si="116"/>
        <v>0</v>
      </c>
      <c r="FO33" s="2">
        <f t="shared" si="33"/>
        <v>0</v>
      </c>
      <c r="FP33" s="2">
        <f t="shared" si="34"/>
        <v>0</v>
      </c>
      <c r="FQ33" s="2">
        <f t="shared" si="117"/>
        <v>0</v>
      </c>
      <c r="FR33" s="6" t="str">
        <f>IF(A33=1,1,IF(DW33="","",COUNTA($DW$31:DW33)+1))</f>
        <v/>
      </c>
      <c r="FS33" s="6" t="str">
        <f t="shared" si="35"/>
        <v/>
      </c>
      <c r="FT33" s="4">
        <f t="shared" si="118"/>
        <v>1</v>
      </c>
      <c r="FU33" s="23">
        <f t="shared" si="119"/>
        <v>1</v>
      </c>
      <c r="FV33" s="23">
        <f t="shared" si="120"/>
        <v>1</v>
      </c>
    </row>
    <row r="34" spans="1:178" s="26" customFormat="1">
      <c r="A34" s="4">
        <f t="shared" si="36"/>
        <v>4</v>
      </c>
      <c r="B34" s="33">
        <v>8.9320000000000004</v>
      </c>
      <c r="C34" s="33">
        <v>387.33</v>
      </c>
      <c r="D34" s="33">
        <v>386.4</v>
      </c>
      <c r="E34" s="33"/>
      <c r="F34" s="33"/>
      <c r="G34" s="11" t="str">
        <f t="shared" si="2"/>
        <v/>
      </c>
      <c r="H34" s="3">
        <f t="shared" si="37"/>
        <v>8.9320000000000004</v>
      </c>
      <c r="I34" s="3">
        <f t="shared" si="3"/>
        <v>8.9320000000000004</v>
      </c>
      <c r="J34" s="3">
        <f t="shared" si="38"/>
        <v>387.33</v>
      </c>
      <c r="K34" s="3">
        <f t="shared" si="4"/>
        <v>387.33</v>
      </c>
      <c r="L34" s="2">
        <f t="shared" si="5"/>
        <v>387.33</v>
      </c>
      <c r="M34" s="8">
        <f t="shared" si="39"/>
        <v>8.9320000000000004</v>
      </c>
      <c r="N34" s="8">
        <f t="shared" si="6"/>
        <v>8.9320000000000004</v>
      </c>
      <c r="O34" s="8">
        <f t="shared" si="40"/>
        <v>386.4</v>
      </c>
      <c r="P34" s="8">
        <f t="shared" si="7"/>
        <v>386.4</v>
      </c>
      <c r="Q34" s="2">
        <f t="shared" si="8"/>
        <v>386.4</v>
      </c>
      <c r="R34" s="3">
        <f t="shared" si="9"/>
        <v>0</v>
      </c>
      <c r="S34" s="3" t="str">
        <f t="shared" si="10"/>
        <v/>
      </c>
      <c r="T34" s="3" t="str">
        <f t="shared" si="41"/>
        <v/>
      </c>
      <c r="U34" s="8" t="str">
        <f t="shared" si="11"/>
        <v/>
      </c>
      <c r="V34" s="2" t="str">
        <f t="shared" si="12"/>
        <v/>
      </c>
      <c r="W34" s="2" t="str">
        <f t="shared" si="13"/>
        <v/>
      </c>
      <c r="X34" s="2">
        <f t="shared" si="121"/>
        <v>387.33</v>
      </c>
      <c r="Y34" s="2">
        <f t="shared" si="14"/>
        <v>0.93000000000000682</v>
      </c>
      <c r="Z34" s="46">
        <v>440</v>
      </c>
      <c r="AA34" s="46">
        <f t="shared" si="42"/>
        <v>0</v>
      </c>
      <c r="AB34" s="47"/>
      <c r="AC34" s="46">
        <f t="shared" si="43"/>
        <v>2</v>
      </c>
      <c r="AD34" s="47">
        <v>1.2</v>
      </c>
      <c r="AE34" s="48" t="str">
        <f t="shared" si="44"/>
        <v/>
      </c>
      <c r="AF34" s="49">
        <f t="shared" si="45"/>
        <v>0</v>
      </c>
      <c r="AG34" s="49">
        <f t="shared" si="45"/>
        <v>0</v>
      </c>
      <c r="AH34" s="49">
        <f t="shared" si="45"/>
        <v>0</v>
      </c>
      <c r="AI34" s="47">
        <f t="shared" si="45"/>
        <v>0.1</v>
      </c>
      <c r="AJ34" s="47">
        <f t="shared" si="45"/>
        <v>0.3</v>
      </c>
      <c r="AK34" s="46">
        <v>1</v>
      </c>
      <c r="AL34" s="47"/>
      <c r="AM34" s="53">
        <f t="shared" si="46"/>
        <v>0.74</v>
      </c>
      <c r="AN34" s="50" t="str">
        <f t="shared" si="47"/>
        <v>3,487 - 8,932</v>
      </c>
      <c r="AO34" s="53" t="s">
        <v>84</v>
      </c>
      <c r="AP34" s="52">
        <f t="shared" si="48"/>
        <v>5.4450000000000003</v>
      </c>
      <c r="AQ34" s="52">
        <f t="shared" si="49"/>
        <v>5.4450000000000003</v>
      </c>
      <c r="AR34" s="47">
        <f t="shared" si="50"/>
        <v>0</v>
      </c>
      <c r="AS34" s="53">
        <f t="shared" si="51"/>
        <v>0.91932493758014289</v>
      </c>
      <c r="AT34" s="52">
        <f t="shared" si="52"/>
        <v>1.019324937580143</v>
      </c>
      <c r="AU34" s="9">
        <f t="shared" si="53"/>
        <v>5.5502242851238792</v>
      </c>
      <c r="AV34" s="9">
        <f t="shared" si="54"/>
        <v>0.84</v>
      </c>
      <c r="AW34" s="12" t="str">
        <f t="shared" si="55"/>
        <v/>
      </c>
      <c r="AX34" s="9">
        <f t="shared" si="56"/>
        <v>1.019324937580143</v>
      </c>
      <c r="AY34" s="12" t="str">
        <f t="shared" si="57"/>
        <v/>
      </c>
      <c r="AZ34" s="10">
        <f t="shared" si="58"/>
        <v>0.15205308443374599</v>
      </c>
      <c r="BA34" s="10">
        <f t="shared" si="59"/>
        <v>1.2</v>
      </c>
      <c r="BB34" s="10">
        <f t="shared" si="60"/>
        <v>0.12</v>
      </c>
      <c r="BC34" s="10">
        <f t="shared" si="61"/>
        <v>0.88800000000000001</v>
      </c>
      <c r="BD34" s="10">
        <f t="shared" si="62"/>
        <v>0.73594691556625402</v>
      </c>
      <c r="BE34" s="12" t="str">
        <f t="shared" si="63"/>
        <v/>
      </c>
      <c r="BF34" s="9">
        <f t="shared" si="64"/>
        <v>1.2</v>
      </c>
      <c r="BG34" s="9">
        <f t="shared" si="65"/>
        <v>1.2</v>
      </c>
      <c r="BH34" s="7">
        <f t="shared" si="66"/>
        <v>0</v>
      </c>
      <c r="BI34" s="7">
        <f t="shared" si="67"/>
        <v>1.2231899250961715</v>
      </c>
      <c r="BJ34" s="12" t="str">
        <f t="shared" si="68"/>
        <v/>
      </c>
      <c r="BK34" s="80">
        <f t="shared" si="69"/>
        <v>0</v>
      </c>
      <c r="BL34" s="7">
        <f t="shared" si="70"/>
        <v>0</v>
      </c>
      <c r="BM34" s="7">
        <f t="shared" si="122"/>
        <v>0.21518992509617152</v>
      </c>
      <c r="BN34" s="12" t="str">
        <f t="shared" si="71"/>
        <v/>
      </c>
      <c r="BO34" s="9">
        <f t="shared" si="72"/>
        <v>1.2231899250961715</v>
      </c>
      <c r="BP34" s="2">
        <f t="shared" si="73"/>
        <v>1.019324937580143</v>
      </c>
      <c r="BQ34" s="2">
        <f t="shared" si="74"/>
        <v>1.019324937580143</v>
      </c>
      <c r="BR34" s="20">
        <f t="shared" si="75"/>
        <v>2</v>
      </c>
      <c r="BS34" s="20">
        <f t="shared" si="75"/>
        <v>2</v>
      </c>
      <c r="BT34" s="20">
        <f t="shared" si="75"/>
        <v>2</v>
      </c>
      <c r="BU34" s="86">
        <f t="shared" si="76"/>
        <v>1</v>
      </c>
      <c r="BV34" s="86">
        <f t="shared" si="77"/>
        <v>1</v>
      </c>
      <c r="BW34" s="20">
        <v>4</v>
      </c>
      <c r="BX34" s="86">
        <f t="shared" si="75"/>
        <v>0.1</v>
      </c>
      <c r="BY34" s="86">
        <f t="shared" si="75"/>
        <v>0.12</v>
      </c>
      <c r="BZ34" s="86">
        <f t="shared" si="75"/>
        <v>0.15</v>
      </c>
      <c r="CA34" s="86">
        <f t="shared" si="75"/>
        <v>0.17</v>
      </c>
      <c r="CB34" s="86">
        <f t="shared" si="75"/>
        <v>0.19</v>
      </c>
      <c r="CC34" s="86">
        <f t="shared" si="75"/>
        <v>0.22</v>
      </c>
      <c r="CD34" s="86">
        <f t="shared" si="75"/>
        <v>0.05</v>
      </c>
      <c r="CE34" s="20" t="str">
        <f t="shared" si="123"/>
        <v>OK (100 %)</v>
      </c>
      <c r="CF34" s="14">
        <f t="shared" si="79"/>
        <v>4.2250000000000005</v>
      </c>
      <c r="CG34" s="14">
        <f t="shared" si="80"/>
        <v>4.8250000000000002</v>
      </c>
      <c r="CH34" s="8">
        <f t="shared" si="81"/>
        <v>3.9129113392132373</v>
      </c>
      <c r="CI34" s="9">
        <f t="shared" si="82"/>
        <v>5.4450000000000003</v>
      </c>
      <c r="CJ34" s="9">
        <f t="shared" si="83"/>
        <v>0</v>
      </c>
      <c r="CK34" s="9">
        <f t="shared" si="84"/>
        <v>5.4450000000000003</v>
      </c>
      <c r="CL34" s="9">
        <f t="shared" si="85"/>
        <v>0</v>
      </c>
      <c r="CM34" s="9">
        <f t="shared" si="86"/>
        <v>0.73365613239282446</v>
      </c>
      <c r="CN34" s="9">
        <f t="shared" si="87"/>
        <v>0</v>
      </c>
      <c r="CO34" s="9">
        <f t="shared" si="88"/>
        <v>0</v>
      </c>
      <c r="CP34" s="9">
        <f t="shared" si="88"/>
        <v>0</v>
      </c>
      <c r="CQ34" s="9">
        <f t="shared" si="88"/>
        <v>0</v>
      </c>
      <c r="CR34" s="9">
        <f t="shared" si="88"/>
        <v>0</v>
      </c>
      <c r="CS34" s="9">
        <f t="shared" si="88"/>
        <v>0</v>
      </c>
      <c r="CT34" s="9">
        <f t="shared" si="88"/>
        <v>0</v>
      </c>
      <c r="CU34" s="9">
        <f t="shared" si="88"/>
        <v>0</v>
      </c>
      <c r="CV34" s="9">
        <f t="shared" si="89"/>
        <v>11.895545433531368</v>
      </c>
      <c r="CW34" s="9">
        <f t="shared" si="90"/>
        <v>1.1895545433531367</v>
      </c>
      <c r="CX34" s="9">
        <f t="shared" si="90"/>
        <v>1.427465452023764</v>
      </c>
      <c r="CY34" s="9">
        <f t="shared" si="90"/>
        <v>1.7843318150297052</v>
      </c>
      <c r="CZ34" s="9">
        <f t="shared" si="90"/>
        <v>2.0222427237003324</v>
      </c>
      <c r="DA34" s="9">
        <f t="shared" si="90"/>
        <v>2.2601536323709599</v>
      </c>
      <c r="DB34" s="9">
        <f t="shared" si="90"/>
        <v>2.6170199953769009</v>
      </c>
      <c r="DC34" s="9">
        <f t="shared" si="90"/>
        <v>0.59477727167656835</v>
      </c>
      <c r="DD34" s="2">
        <f t="shared" si="91"/>
        <v>0</v>
      </c>
      <c r="DE34" s="2">
        <f t="shared" si="92"/>
        <v>0.59536</v>
      </c>
      <c r="DF34" s="2">
        <f t="shared" si="93"/>
        <v>0</v>
      </c>
      <c r="DG34" s="2">
        <f t="shared" si="94"/>
        <v>4.1299438676071754</v>
      </c>
      <c r="DH34" s="2">
        <f t="shared" si="95"/>
        <v>0</v>
      </c>
      <c r="DI34" s="2">
        <f t="shared" si="96"/>
        <v>0</v>
      </c>
      <c r="DJ34" s="2">
        <f t="shared" si="97"/>
        <v>0</v>
      </c>
      <c r="DK34" s="2">
        <f t="shared" si="98"/>
        <v>1.0382913885890277</v>
      </c>
      <c r="DL34" s="16">
        <f t="shared" si="99"/>
        <v>0</v>
      </c>
      <c r="DM34" s="16">
        <f t="shared" si="100"/>
        <v>3.1402201667260998</v>
      </c>
      <c r="DN34" s="16">
        <f t="shared" si="101"/>
        <v>11.122854261044234</v>
      </c>
      <c r="DO34" s="72">
        <f t="shared" si="102"/>
        <v>0.77269117248713393</v>
      </c>
      <c r="DP34" s="16">
        <f t="shared" si="103"/>
        <v>0</v>
      </c>
      <c r="DQ34" s="16">
        <f t="shared" si="104"/>
        <v>4.1785115553151275</v>
      </c>
      <c r="DR34" s="2">
        <f t="shared" si="105"/>
        <v>0</v>
      </c>
      <c r="DS34" s="2">
        <f t="shared" si="106"/>
        <v>0</v>
      </c>
      <c r="DT34" s="2">
        <f t="shared" si="107"/>
        <v>0</v>
      </c>
      <c r="DU34" s="2">
        <f t="shared" si="108"/>
        <v>1.4853827057291058</v>
      </c>
      <c r="DV34" s="15" t="s">
        <v>242</v>
      </c>
      <c r="DW34" s="18">
        <v>1.24</v>
      </c>
      <c r="DX34" s="17"/>
      <c r="DY34" s="47">
        <f t="shared" si="15"/>
        <v>0.6</v>
      </c>
      <c r="DZ34" s="47">
        <f t="shared" si="15"/>
        <v>0.6</v>
      </c>
      <c r="EA34" s="47">
        <f t="shared" si="15"/>
        <v>0.6</v>
      </c>
      <c r="EB34" s="47">
        <f t="shared" si="15"/>
        <v>0.6</v>
      </c>
      <c r="EC34" s="49">
        <f t="shared" si="15"/>
        <v>0</v>
      </c>
      <c r="ED34" s="49">
        <f t="shared" si="15"/>
        <v>0</v>
      </c>
      <c r="EE34" s="47">
        <f t="shared" si="15"/>
        <v>0.2</v>
      </c>
      <c r="EF34" s="47">
        <f t="shared" si="15"/>
        <v>0.1</v>
      </c>
      <c r="EG34" s="47">
        <f t="shared" si="15"/>
        <v>0</v>
      </c>
      <c r="EH34" s="6">
        <f t="shared" si="16"/>
        <v>1.22</v>
      </c>
      <c r="EI34" s="6">
        <f t="shared" si="17"/>
        <v>1.22</v>
      </c>
      <c r="EJ34" s="2">
        <f t="shared" si="18"/>
        <v>2.44</v>
      </c>
      <c r="EK34" s="2">
        <f t="shared" si="19"/>
        <v>2.44</v>
      </c>
      <c r="EL34" s="2">
        <f t="shared" si="20"/>
        <v>1.0300000000000069</v>
      </c>
      <c r="EM34" s="2">
        <f t="shared" si="21"/>
        <v>1.130000000000007</v>
      </c>
      <c r="EN34" s="2">
        <f t="shared" si="22"/>
        <v>2.757200000000017</v>
      </c>
      <c r="EO34" s="2">
        <f t="shared" si="23"/>
        <v>6.7275680000000415</v>
      </c>
      <c r="EP34" s="2">
        <f t="shared" si="109"/>
        <v>6.7275680000000415</v>
      </c>
      <c r="EQ34" s="2"/>
      <c r="ER34" s="2"/>
      <c r="ES34" s="2"/>
      <c r="ET34" s="2"/>
      <c r="EU34" s="2"/>
      <c r="EV34" s="2"/>
      <c r="EW34" s="2">
        <f t="shared" si="24"/>
        <v>5.9535999999999998</v>
      </c>
      <c r="EX34" s="2">
        <f t="shared" si="25"/>
        <v>0.59536</v>
      </c>
      <c r="EY34" s="2">
        <f t="shared" si="110"/>
        <v>0.59536</v>
      </c>
      <c r="EZ34" s="2">
        <f t="shared" si="26"/>
        <v>1.2076282160399165</v>
      </c>
      <c r="FA34" s="2">
        <f t="shared" si="27"/>
        <v>1.130000000000007</v>
      </c>
      <c r="FB34" s="59"/>
      <c r="FC34" s="2">
        <f t="shared" si="28"/>
        <v>1.4853827057291058</v>
      </c>
      <c r="FD34" s="2">
        <f t="shared" si="111"/>
        <v>1.4853827057291058</v>
      </c>
      <c r="FE34" s="3">
        <f t="shared" ref="FE34:FE97" si="124">EO34</f>
        <v>6.7275680000000415</v>
      </c>
      <c r="FF34" s="3">
        <f t="shared" si="112"/>
        <v>1.4853827057291058</v>
      </c>
      <c r="FG34" s="3">
        <f t="shared" si="113"/>
        <v>0.59536</v>
      </c>
      <c r="FH34" s="3">
        <f t="shared" si="29"/>
        <v>1.2</v>
      </c>
      <c r="FI34" s="3">
        <f t="shared" si="30"/>
        <v>1.2231899250961715</v>
      </c>
      <c r="FJ34" s="3">
        <f t="shared" si="31"/>
        <v>1.0300000000000069</v>
      </c>
      <c r="FK34" s="3">
        <f t="shared" si="32"/>
        <v>1.2360000000000082</v>
      </c>
      <c r="FL34" s="3">
        <f>FK34*FH34</f>
        <v>1.4832000000000098</v>
      </c>
      <c r="FM34" s="3">
        <f t="shared" si="115"/>
        <v>3.1636252942709255</v>
      </c>
      <c r="FN34" s="3">
        <f t="shared" si="116"/>
        <v>3.1636252942709255</v>
      </c>
      <c r="FO34" s="2">
        <f t="shared" si="33"/>
        <v>2.44</v>
      </c>
      <c r="FP34" s="2">
        <f t="shared" si="34"/>
        <v>5.9535999999999998</v>
      </c>
      <c r="FQ34" s="2">
        <f t="shared" si="117"/>
        <v>5.9535999999999998</v>
      </c>
      <c r="FR34" s="6">
        <f>IF(A34=1,1,IF(DW34="","",COUNTA($DW$31:DW34)+1))</f>
        <v>2</v>
      </c>
      <c r="FS34" s="6">
        <f t="shared" si="35"/>
        <v>2</v>
      </c>
      <c r="FT34" s="4">
        <f t="shared" si="118"/>
        <v>1</v>
      </c>
      <c r="FU34" s="23">
        <f t="shared" si="119"/>
        <v>1</v>
      </c>
      <c r="FV34" s="23">
        <f t="shared" si="120"/>
        <v>2</v>
      </c>
    </row>
    <row r="35" spans="1:178" s="26" customFormat="1">
      <c r="A35" s="4">
        <f t="shared" si="36"/>
        <v>5</v>
      </c>
      <c r="B35" s="33">
        <v>13.86</v>
      </c>
      <c r="C35" s="33">
        <v>387.44099999999997</v>
      </c>
      <c r="D35" s="33">
        <v>386.42463563198015</v>
      </c>
      <c r="E35" s="33"/>
      <c r="F35" s="33"/>
      <c r="G35" s="11" t="str">
        <f t="shared" si="2"/>
        <v/>
      </c>
      <c r="H35" s="3">
        <f t="shared" si="37"/>
        <v>13.86</v>
      </c>
      <c r="I35" s="3">
        <f t="shared" si="3"/>
        <v>13.86</v>
      </c>
      <c r="J35" s="3">
        <f t="shared" si="38"/>
        <v>387.44099999999997</v>
      </c>
      <c r="K35" s="3">
        <f t="shared" si="4"/>
        <v>387.44099999999997</v>
      </c>
      <c r="L35" s="2">
        <f t="shared" si="5"/>
        <v>387.44099999999997</v>
      </c>
      <c r="M35" s="8">
        <f t="shared" si="39"/>
        <v>13.86</v>
      </c>
      <c r="N35" s="8">
        <f t="shared" si="6"/>
        <v>13.86</v>
      </c>
      <c r="O35" s="8">
        <f t="shared" si="40"/>
        <v>386.42463563198015</v>
      </c>
      <c r="P35" s="8">
        <f t="shared" si="7"/>
        <v>386.42463563198015</v>
      </c>
      <c r="Q35" s="2">
        <f t="shared" si="8"/>
        <v>386.42463563198015</v>
      </c>
      <c r="R35" s="3">
        <f t="shared" si="9"/>
        <v>0</v>
      </c>
      <c r="S35" s="3" t="str">
        <f t="shared" si="10"/>
        <v/>
      </c>
      <c r="T35" s="3" t="str">
        <f t="shared" si="41"/>
        <v/>
      </c>
      <c r="U35" s="8" t="str">
        <f t="shared" si="11"/>
        <v/>
      </c>
      <c r="V35" s="2" t="str">
        <f t="shared" si="12"/>
        <v/>
      </c>
      <c r="W35" s="2" t="str">
        <f t="shared" si="13"/>
        <v/>
      </c>
      <c r="X35" s="2">
        <f t="shared" si="121"/>
        <v>387.44099999999997</v>
      </c>
      <c r="Y35" s="2">
        <f t="shared" si="14"/>
        <v>1.016364368019822</v>
      </c>
      <c r="Z35" s="46">
        <v>440</v>
      </c>
      <c r="AA35" s="46">
        <f t="shared" si="42"/>
        <v>0</v>
      </c>
      <c r="AB35" s="47"/>
      <c r="AC35" s="46">
        <f t="shared" si="43"/>
        <v>2</v>
      </c>
      <c r="AD35" s="47">
        <v>1.2</v>
      </c>
      <c r="AE35" s="48" t="str">
        <f t="shared" si="44"/>
        <v/>
      </c>
      <c r="AF35" s="49">
        <f t="shared" si="45"/>
        <v>0</v>
      </c>
      <c r="AG35" s="49">
        <f t="shared" si="45"/>
        <v>0</v>
      </c>
      <c r="AH35" s="49">
        <f t="shared" si="45"/>
        <v>0</v>
      </c>
      <c r="AI35" s="47">
        <f t="shared" si="45"/>
        <v>0.1</v>
      </c>
      <c r="AJ35" s="47">
        <f t="shared" si="45"/>
        <v>0.3</v>
      </c>
      <c r="AK35" s="46">
        <v>1</v>
      </c>
      <c r="AL35" s="47"/>
      <c r="AM35" s="53">
        <f t="shared" si="46"/>
        <v>0.74</v>
      </c>
      <c r="AN35" s="50" t="str">
        <f t="shared" si="47"/>
        <v>8,932 - 13,86</v>
      </c>
      <c r="AO35" s="53" t="s">
        <v>84</v>
      </c>
      <c r="AP35" s="52">
        <f t="shared" si="48"/>
        <v>4.927999999999999</v>
      </c>
      <c r="AQ35" s="52">
        <f t="shared" si="49"/>
        <v>4.927999999999999</v>
      </c>
      <c r="AR35" s="47">
        <f t="shared" si="50"/>
        <v>0</v>
      </c>
      <c r="AS35" s="53">
        <f t="shared" si="51"/>
        <v>0.97318218400991441</v>
      </c>
      <c r="AT35" s="52">
        <f t="shared" si="52"/>
        <v>1.0731821840099145</v>
      </c>
      <c r="AU35" s="9">
        <f t="shared" si="53"/>
        <v>5.2886418028008579</v>
      </c>
      <c r="AV35" s="9">
        <f t="shared" si="54"/>
        <v>0.84</v>
      </c>
      <c r="AW35" s="12" t="str">
        <f t="shared" si="55"/>
        <v/>
      </c>
      <c r="AX35" s="9">
        <f t="shared" si="56"/>
        <v>1.0731821840099145</v>
      </c>
      <c r="AY35" s="12" t="str">
        <f t="shared" si="57"/>
        <v/>
      </c>
      <c r="AZ35" s="10">
        <f t="shared" si="58"/>
        <v>0.15205308443374599</v>
      </c>
      <c r="BA35" s="10">
        <f t="shared" si="59"/>
        <v>1.2</v>
      </c>
      <c r="BB35" s="10">
        <f t="shared" si="60"/>
        <v>0.12</v>
      </c>
      <c r="BC35" s="10">
        <f t="shared" si="61"/>
        <v>0.88800000000000001</v>
      </c>
      <c r="BD35" s="10">
        <f t="shared" si="62"/>
        <v>0.73594691556625402</v>
      </c>
      <c r="BE35" s="12" t="str">
        <f t="shared" si="63"/>
        <v/>
      </c>
      <c r="BF35" s="9">
        <f t="shared" si="64"/>
        <v>1.2</v>
      </c>
      <c r="BG35" s="9">
        <f t="shared" si="65"/>
        <v>1.2</v>
      </c>
      <c r="BH35" s="7">
        <f t="shared" si="66"/>
        <v>0</v>
      </c>
      <c r="BI35" s="7">
        <f t="shared" si="67"/>
        <v>1.2878186208118974</v>
      </c>
      <c r="BJ35" s="12" t="str">
        <f t="shared" si="68"/>
        <v/>
      </c>
      <c r="BK35" s="80">
        <f t="shared" si="69"/>
        <v>0</v>
      </c>
      <c r="BL35" s="7">
        <f t="shared" si="70"/>
        <v>0</v>
      </c>
      <c r="BM35" s="7">
        <f t="shared" si="122"/>
        <v>0.27981862081189735</v>
      </c>
      <c r="BN35" s="12" t="str">
        <f t="shared" si="71"/>
        <v/>
      </c>
      <c r="BO35" s="9">
        <f t="shared" si="72"/>
        <v>1.2878186208118974</v>
      </c>
      <c r="BP35" s="2">
        <f t="shared" si="73"/>
        <v>1.0731821840099145</v>
      </c>
      <c r="BQ35" s="2">
        <f t="shared" si="74"/>
        <v>1.0731821840099145</v>
      </c>
      <c r="BR35" s="20">
        <f t="shared" si="75"/>
        <v>2</v>
      </c>
      <c r="BS35" s="20">
        <f t="shared" si="75"/>
        <v>2</v>
      </c>
      <c r="BT35" s="20">
        <f t="shared" si="75"/>
        <v>2</v>
      </c>
      <c r="BU35" s="86">
        <f t="shared" si="76"/>
        <v>1</v>
      </c>
      <c r="BV35" s="86">
        <f t="shared" si="77"/>
        <v>1</v>
      </c>
      <c r="BW35" s="20">
        <v>4</v>
      </c>
      <c r="BX35" s="86">
        <f t="shared" si="75"/>
        <v>0.1</v>
      </c>
      <c r="BY35" s="86">
        <f t="shared" si="75"/>
        <v>0.12</v>
      </c>
      <c r="BZ35" s="86">
        <f t="shared" si="75"/>
        <v>0.15</v>
      </c>
      <c r="CA35" s="86">
        <f t="shared" si="75"/>
        <v>0.17</v>
      </c>
      <c r="CB35" s="86">
        <f t="shared" si="75"/>
        <v>0.19</v>
      </c>
      <c r="CC35" s="86">
        <f t="shared" si="75"/>
        <v>0.22</v>
      </c>
      <c r="CD35" s="86">
        <f t="shared" si="75"/>
        <v>0.05</v>
      </c>
      <c r="CE35" s="20" t="str">
        <f t="shared" si="123"/>
        <v>OK (100 %)</v>
      </c>
      <c r="CF35" s="14">
        <f t="shared" si="79"/>
        <v>3.7079999999999993</v>
      </c>
      <c r="CG35" s="14">
        <f t="shared" si="80"/>
        <v>4.3079999999999989</v>
      </c>
      <c r="CH35" s="8">
        <f t="shared" si="81"/>
        <v>-0.77269117248713748</v>
      </c>
      <c r="CI35" s="9">
        <f t="shared" si="82"/>
        <v>4.927999999999999</v>
      </c>
      <c r="CJ35" s="9">
        <f t="shared" si="83"/>
        <v>0</v>
      </c>
      <c r="CK35" s="9">
        <f t="shared" si="84"/>
        <v>4.927999999999999</v>
      </c>
      <c r="CL35" s="9">
        <f t="shared" si="85"/>
        <v>0</v>
      </c>
      <c r="CM35" s="9">
        <f t="shared" si="86"/>
        <v>0.65504468774057756</v>
      </c>
      <c r="CN35" s="9">
        <f t="shared" si="87"/>
        <v>0</v>
      </c>
      <c r="CO35" s="9">
        <f t="shared" si="88"/>
        <v>0</v>
      </c>
      <c r="CP35" s="9">
        <f t="shared" si="88"/>
        <v>0</v>
      </c>
      <c r="CQ35" s="9">
        <f t="shared" si="88"/>
        <v>0</v>
      </c>
      <c r="CR35" s="9">
        <f t="shared" si="88"/>
        <v>0</v>
      </c>
      <c r="CS35" s="9">
        <f t="shared" si="88"/>
        <v>0</v>
      </c>
      <c r="CT35" s="9">
        <f t="shared" si="88"/>
        <v>0</v>
      </c>
      <c r="CU35" s="9">
        <f t="shared" si="88"/>
        <v>0</v>
      </c>
      <c r="CV35" s="9">
        <f t="shared" si="89"/>
        <v>4.7752314459705145</v>
      </c>
      <c r="CW35" s="9">
        <f t="shared" si="90"/>
        <v>0.47752314459705147</v>
      </c>
      <c r="CX35" s="9">
        <f t="shared" si="90"/>
        <v>0.57302777351646172</v>
      </c>
      <c r="CY35" s="9">
        <f t="shared" si="90"/>
        <v>0.71628471689557716</v>
      </c>
      <c r="CZ35" s="9">
        <f t="shared" si="90"/>
        <v>0.81178934581498752</v>
      </c>
      <c r="DA35" s="9">
        <f t="shared" si="90"/>
        <v>0.90729397473439777</v>
      </c>
      <c r="DB35" s="9">
        <f t="shared" si="90"/>
        <v>1.0505509181135133</v>
      </c>
      <c r="DC35" s="9">
        <f t="shared" si="90"/>
        <v>0.23876157229852574</v>
      </c>
      <c r="DD35" s="2">
        <f t="shared" si="91"/>
        <v>0</v>
      </c>
      <c r="DE35" s="2">
        <f t="shared" si="92"/>
        <v>0</v>
      </c>
      <c r="DF35" s="2">
        <f t="shared" si="93"/>
        <v>0</v>
      </c>
      <c r="DG35" s="2">
        <f t="shared" si="94"/>
        <v>3.6874193122594212</v>
      </c>
      <c r="DH35" s="2">
        <f t="shared" si="95"/>
        <v>0</v>
      </c>
      <c r="DI35" s="2">
        <f t="shared" si="96"/>
        <v>0</v>
      </c>
      <c r="DJ35" s="2">
        <f t="shared" si="97"/>
        <v>0</v>
      </c>
      <c r="DK35" s="2">
        <f t="shared" si="98"/>
        <v>1.2054586184576535</v>
      </c>
      <c r="DL35" s="16">
        <f t="shared" si="99"/>
        <v>0</v>
      </c>
      <c r="DM35" s="16">
        <f t="shared" si="100"/>
        <v>0</v>
      </c>
      <c r="DN35" s="16">
        <f t="shared" si="101"/>
        <v>5.547922618457652</v>
      </c>
      <c r="DO35" s="72">
        <f t="shared" si="102"/>
        <v>-0.77269117248713748</v>
      </c>
      <c r="DP35" s="16">
        <f t="shared" si="103"/>
        <v>0</v>
      </c>
      <c r="DQ35" s="16">
        <f t="shared" si="104"/>
        <v>1.2054586184576535</v>
      </c>
      <c r="DR35" s="2">
        <f t="shared" si="105"/>
        <v>0</v>
      </c>
      <c r="DS35" s="2">
        <f t="shared" si="106"/>
        <v>0</v>
      </c>
      <c r="DT35" s="2">
        <f t="shared" si="107"/>
        <v>0</v>
      </c>
      <c r="DU35" s="2">
        <f t="shared" si="108"/>
        <v>0</v>
      </c>
      <c r="DV35" s="15" t="s">
        <v>189</v>
      </c>
      <c r="DW35" s="18"/>
      <c r="DX35" s="17"/>
      <c r="DY35" s="47" t="str">
        <f t="shared" si="15"/>
        <v/>
      </c>
      <c r="DZ35" s="47" t="str">
        <f t="shared" si="15"/>
        <v/>
      </c>
      <c r="EA35" s="47" t="str">
        <f t="shared" si="15"/>
        <v/>
      </c>
      <c r="EB35" s="47" t="str">
        <f t="shared" si="15"/>
        <v/>
      </c>
      <c r="EC35" s="49" t="str">
        <f t="shared" si="15"/>
        <v/>
      </c>
      <c r="ED35" s="49" t="str">
        <f t="shared" si="15"/>
        <v/>
      </c>
      <c r="EE35" s="47" t="str">
        <f t="shared" si="15"/>
        <v/>
      </c>
      <c r="EF35" s="47" t="str">
        <f t="shared" si="15"/>
        <v/>
      </c>
      <c r="EG35" s="47" t="str">
        <f t="shared" si="15"/>
        <v/>
      </c>
      <c r="EH35" s="6">
        <f t="shared" si="16"/>
        <v>0</v>
      </c>
      <c r="EI35" s="6">
        <f t="shared" si="17"/>
        <v>0</v>
      </c>
      <c r="EJ35" s="2" t="str">
        <f t="shared" si="18"/>
        <v/>
      </c>
      <c r="EK35" s="2" t="str">
        <f t="shared" si="19"/>
        <v/>
      </c>
      <c r="EL35" s="2" t="str">
        <f t="shared" si="20"/>
        <v/>
      </c>
      <c r="EM35" s="2" t="str">
        <f t="shared" si="21"/>
        <v/>
      </c>
      <c r="EN35" s="2" t="str">
        <f t="shared" si="22"/>
        <v/>
      </c>
      <c r="EO35" s="2">
        <f t="shared" si="23"/>
        <v>0</v>
      </c>
      <c r="EP35" s="2">
        <f t="shared" si="109"/>
        <v>0</v>
      </c>
      <c r="EQ35" s="2"/>
      <c r="ER35" s="2"/>
      <c r="ES35" s="2"/>
      <c r="ET35" s="2"/>
      <c r="EU35" s="2"/>
      <c r="EV35" s="2"/>
      <c r="EW35" s="2">
        <f t="shared" si="24"/>
        <v>0</v>
      </c>
      <c r="EX35" s="2">
        <f t="shared" si="25"/>
        <v>0</v>
      </c>
      <c r="EY35" s="2">
        <f t="shared" si="110"/>
        <v>0</v>
      </c>
      <c r="EZ35" s="2">
        <f t="shared" si="26"/>
        <v>0</v>
      </c>
      <c r="FA35" s="2">
        <f t="shared" si="27"/>
        <v>0</v>
      </c>
      <c r="FB35" s="59"/>
      <c r="FC35" s="2">
        <f t="shared" si="28"/>
        <v>0</v>
      </c>
      <c r="FD35" s="2">
        <f t="shared" si="111"/>
        <v>0</v>
      </c>
      <c r="FE35" s="3">
        <f t="shared" si="124"/>
        <v>0</v>
      </c>
      <c r="FF35" s="3">
        <f t="shared" si="112"/>
        <v>0</v>
      </c>
      <c r="FG35" s="3">
        <f t="shared" si="113"/>
        <v>0</v>
      </c>
      <c r="FH35" s="3">
        <f t="shared" si="29"/>
        <v>0</v>
      </c>
      <c r="FI35" s="3">
        <f t="shared" si="30"/>
        <v>0</v>
      </c>
      <c r="FJ35" s="3">
        <f t="shared" si="31"/>
        <v>0</v>
      </c>
      <c r="FK35" s="3">
        <f t="shared" si="32"/>
        <v>0</v>
      </c>
      <c r="FL35" s="3">
        <f t="shared" si="114"/>
        <v>0</v>
      </c>
      <c r="FM35" s="3">
        <f t="shared" si="115"/>
        <v>0</v>
      </c>
      <c r="FN35" s="3">
        <f t="shared" si="116"/>
        <v>0</v>
      </c>
      <c r="FO35" s="2">
        <f t="shared" si="33"/>
        <v>0</v>
      </c>
      <c r="FP35" s="2">
        <f t="shared" si="34"/>
        <v>0</v>
      </c>
      <c r="FQ35" s="2">
        <f t="shared" si="117"/>
        <v>0</v>
      </c>
      <c r="FR35" s="6" t="str">
        <f>IF(A35=1,1,IF(DW35="","",COUNTA($DW$31:DW35)+1))</f>
        <v/>
      </c>
      <c r="FS35" s="6" t="str">
        <f t="shared" si="35"/>
        <v/>
      </c>
      <c r="FT35" s="4">
        <f t="shared" si="118"/>
        <v>1</v>
      </c>
      <c r="FU35" s="23">
        <f t="shared" si="119"/>
        <v>1</v>
      </c>
      <c r="FV35" s="23">
        <f t="shared" si="120"/>
        <v>2</v>
      </c>
    </row>
    <row r="36" spans="1:178" s="26" customFormat="1">
      <c r="A36" s="4">
        <f t="shared" si="36"/>
        <v>6</v>
      </c>
      <c r="B36" s="33">
        <v>24.209</v>
      </c>
      <c r="C36" s="33">
        <v>387.42</v>
      </c>
      <c r="D36" s="33">
        <v>386.47637145896118</v>
      </c>
      <c r="E36" s="33"/>
      <c r="F36" s="33"/>
      <c r="G36" s="11" t="str">
        <f t="shared" si="2"/>
        <v/>
      </c>
      <c r="H36" s="3">
        <f t="shared" si="37"/>
        <v>24.209</v>
      </c>
      <c r="I36" s="3">
        <f t="shared" si="3"/>
        <v>24.209</v>
      </c>
      <c r="J36" s="3">
        <f t="shared" si="38"/>
        <v>387.42</v>
      </c>
      <c r="K36" s="3">
        <f t="shared" si="4"/>
        <v>387.42</v>
      </c>
      <c r="L36" s="2">
        <f t="shared" si="5"/>
        <v>387.42</v>
      </c>
      <c r="M36" s="8">
        <f t="shared" si="39"/>
        <v>24.209</v>
      </c>
      <c r="N36" s="8">
        <f t="shared" si="6"/>
        <v>24.209</v>
      </c>
      <c r="O36" s="8">
        <f t="shared" si="40"/>
        <v>386.47637145896118</v>
      </c>
      <c r="P36" s="8">
        <f t="shared" si="7"/>
        <v>386.47637145896118</v>
      </c>
      <c r="Q36" s="2">
        <f t="shared" si="8"/>
        <v>386.47637145896118</v>
      </c>
      <c r="R36" s="3">
        <f t="shared" si="9"/>
        <v>0</v>
      </c>
      <c r="S36" s="3" t="str">
        <f t="shared" si="10"/>
        <v/>
      </c>
      <c r="T36" s="3" t="str">
        <f t="shared" si="41"/>
        <v/>
      </c>
      <c r="U36" s="8" t="str">
        <f t="shared" si="11"/>
        <v/>
      </c>
      <c r="V36" s="2" t="str">
        <f t="shared" si="12"/>
        <v/>
      </c>
      <c r="W36" s="2" t="str">
        <f t="shared" si="13"/>
        <v/>
      </c>
      <c r="X36" s="2">
        <f t="shared" si="121"/>
        <v>387.42</v>
      </c>
      <c r="Y36" s="2">
        <f t="shared" si="14"/>
        <v>0.94362854103883365</v>
      </c>
      <c r="Z36" s="46">
        <v>440</v>
      </c>
      <c r="AA36" s="46">
        <f t="shared" si="42"/>
        <v>0</v>
      </c>
      <c r="AB36" s="47"/>
      <c r="AC36" s="46">
        <f t="shared" si="43"/>
        <v>2</v>
      </c>
      <c r="AD36" s="47">
        <v>1.2</v>
      </c>
      <c r="AE36" s="48" t="str">
        <f t="shared" si="44"/>
        <v/>
      </c>
      <c r="AF36" s="49">
        <f t="shared" si="45"/>
        <v>0</v>
      </c>
      <c r="AG36" s="49">
        <f t="shared" si="45"/>
        <v>0</v>
      </c>
      <c r="AH36" s="49">
        <f t="shared" si="45"/>
        <v>0</v>
      </c>
      <c r="AI36" s="47">
        <f t="shared" si="45"/>
        <v>0.1</v>
      </c>
      <c r="AJ36" s="47">
        <f t="shared" si="45"/>
        <v>0.3</v>
      </c>
      <c r="AK36" s="46">
        <v>1</v>
      </c>
      <c r="AL36" s="47"/>
      <c r="AM36" s="53">
        <f t="shared" si="46"/>
        <v>0.74</v>
      </c>
      <c r="AN36" s="50" t="str">
        <f t="shared" si="47"/>
        <v>13,86 - 24,209</v>
      </c>
      <c r="AO36" s="53" t="s">
        <v>84</v>
      </c>
      <c r="AP36" s="52">
        <f t="shared" si="48"/>
        <v>10.349</v>
      </c>
      <c r="AQ36" s="52">
        <f t="shared" si="49"/>
        <v>10.349</v>
      </c>
      <c r="AR36" s="47">
        <f t="shared" si="50"/>
        <v>0</v>
      </c>
      <c r="AS36" s="53">
        <f t="shared" si="51"/>
        <v>0.97999645452932782</v>
      </c>
      <c r="AT36" s="52">
        <f t="shared" si="52"/>
        <v>1.0799964545293279</v>
      </c>
      <c r="AU36" s="9">
        <f t="shared" si="53"/>
        <v>11.176883307924015</v>
      </c>
      <c r="AV36" s="9">
        <f t="shared" si="54"/>
        <v>0.84</v>
      </c>
      <c r="AW36" s="12" t="str">
        <f t="shared" si="55"/>
        <v/>
      </c>
      <c r="AX36" s="9">
        <f t="shared" si="56"/>
        <v>1.0799964545293279</v>
      </c>
      <c r="AY36" s="12" t="str">
        <f t="shared" si="57"/>
        <v/>
      </c>
      <c r="AZ36" s="10">
        <f t="shared" si="58"/>
        <v>0.15205308443374599</v>
      </c>
      <c r="BA36" s="10">
        <f t="shared" si="59"/>
        <v>1.2</v>
      </c>
      <c r="BB36" s="10">
        <f t="shared" si="60"/>
        <v>0.12</v>
      </c>
      <c r="BC36" s="10">
        <f t="shared" si="61"/>
        <v>0.88800000000000001</v>
      </c>
      <c r="BD36" s="10">
        <f t="shared" si="62"/>
        <v>0.73594691556625402</v>
      </c>
      <c r="BE36" s="12" t="str">
        <f t="shared" si="63"/>
        <v/>
      </c>
      <c r="BF36" s="9">
        <f t="shared" si="64"/>
        <v>1.2</v>
      </c>
      <c r="BG36" s="9">
        <f t="shared" si="65"/>
        <v>1.2</v>
      </c>
      <c r="BH36" s="7">
        <f t="shared" si="66"/>
        <v>0</v>
      </c>
      <c r="BI36" s="7">
        <f t="shared" si="67"/>
        <v>1.2959957454351934</v>
      </c>
      <c r="BJ36" s="12" t="str">
        <f t="shared" si="68"/>
        <v/>
      </c>
      <c r="BK36" s="80">
        <f t="shared" si="69"/>
        <v>0</v>
      </c>
      <c r="BL36" s="7">
        <f t="shared" si="70"/>
        <v>0</v>
      </c>
      <c r="BM36" s="7">
        <f t="shared" si="122"/>
        <v>0.28799574543519335</v>
      </c>
      <c r="BN36" s="12" t="str">
        <f t="shared" si="71"/>
        <v/>
      </c>
      <c r="BO36" s="9">
        <f t="shared" si="72"/>
        <v>1.2959957454351934</v>
      </c>
      <c r="BP36" s="2">
        <f t="shared" si="73"/>
        <v>1.0799964545293279</v>
      </c>
      <c r="BQ36" s="2">
        <f t="shared" si="74"/>
        <v>1.0799964545293279</v>
      </c>
      <c r="BR36" s="20">
        <f t="shared" si="75"/>
        <v>2</v>
      </c>
      <c r="BS36" s="20">
        <f t="shared" si="75"/>
        <v>2</v>
      </c>
      <c r="BT36" s="20">
        <f t="shared" si="75"/>
        <v>2</v>
      </c>
      <c r="BU36" s="86">
        <f t="shared" si="76"/>
        <v>1</v>
      </c>
      <c r="BV36" s="86">
        <f t="shared" si="77"/>
        <v>1</v>
      </c>
      <c r="BW36" s="20">
        <v>4</v>
      </c>
      <c r="BX36" s="86">
        <f t="shared" si="75"/>
        <v>0.1</v>
      </c>
      <c r="BY36" s="86">
        <f t="shared" si="75"/>
        <v>0.12</v>
      </c>
      <c r="BZ36" s="86">
        <f t="shared" si="75"/>
        <v>0.15</v>
      </c>
      <c r="CA36" s="86">
        <f t="shared" si="75"/>
        <v>0.17</v>
      </c>
      <c r="CB36" s="86">
        <f t="shared" si="75"/>
        <v>0.19</v>
      </c>
      <c r="CC36" s="86">
        <f t="shared" si="75"/>
        <v>0.22</v>
      </c>
      <c r="CD36" s="86">
        <f t="shared" si="75"/>
        <v>0.05</v>
      </c>
      <c r="CE36" s="20" t="str">
        <f t="shared" si="123"/>
        <v>OK (100 %)</v>
      </c>
      <c r="CF36" s="14">
        <f t="shared" si="79"/>
        <v>10.349</v>
      </c>
      <c r="CG36" s="14">
        <f t="shared" si="80"/>
        <v>10.349</v>
      </c>
      <c r="CH36" s="8">
        <f t="shared" si="81"/>
        <v>1.7763568394002505E-15</v>
      </c>
      <c r="CI36" s="9">
        <f t="shared" si="82"/>
        <v>10.349</v>
      </c>
      <c r="CJ36" s="9">
        <f t="shared" si="83"/>
        <v>0</v>
      </c>
      <c r="CK36" s="9">
        <f t="shared" si="84"/>
        <v>10.349</v>
      </c>
      <c r="CL36" s="9">
        <f t="shared" si="85"/>
        <v>0</v>
      </c>
      <c r="CM36" s="9">
        <f t="shared" si="86"/>
        <v>1.5735973708048372</v>
      </c>
      <c r="CN36" s="9">
        <f t="shared" si="87"/>
        <v>0</v>
      </c>
      <c r="CO36" s="9">
        <f t="shared" si="88"/>
        <v>0</v>
      </c>
      <c r="CP36" s="9">
        <f t="shared" si="88"/>
        <v>0</v>
      </c>
      <c r="CQ36" s="9">
        <f t="shared" si="88"/>
        <v>0</v>
      </c>
      <c r="CR36" s="9">
        <f t="shared" si="88"/>
        <v>0</v>
      </c>
      <c r="CS36" s="9">
        <f t="shared" si="88"/>
        <v>0</v>
      </c>
      <c r="CT36" s="9">
        <f t="shared" si="88"/>
        <v>0</v>
      </c>
      <c r="CU36" s="9">
        <f t="shared" si="88"/>
        <v>0</v>
      </c>
      <c r="CV36" s="9">
        <f t="shared" si="89"/>
        <v>13.412259969508817</v>
      </c>
      <c r="CW36" s="9">
        <f t="shared" si="90"/>
        <v>1.3412259969508817</v>
      </c>
      <c r="CX36" s="9">
        <f t="shared" si="90"/>
        <v>1.609471196341058</v>
      </c>
      <c r="CY36" s="9">
        <f t="shared" si="90"/>
        <v>2.0118389954263223</v>
      </c>
      <c r="CZ36" s="9">
        <f t="shared" si="90"/>
        <v>2.2800841948164989</v>
      </c>
      <c r="DA36" s="9">
        <f t="shared" si="90"/>
        <v>2.5483293942066751</v>
      </c>
      <c r="DB36" s="9">
        <f t="shared" si="90"/>
        <v>2.9506971932919397</v>
      </c>
      <c r="DC36" s="9">
        <f t="shared" si="90"/>
        <v>0.67061299847544087</v>
      </c>
      <c r="DD36" s="2">
        <f t="shared" si="91"/>
        <v>0</v>
      </c>
      <c r="DE36" s="2">
        <f t="shared" si="92"/>
        <v>0</v>
      </c>
      <c r="DF36" s="2">
        <f t="shared" si="93"/>
        <v>0</v>
      </c>
      <c r="DG36" s="2">
        <f t="shared" si="94"/>
        <v>8.8581946291951628</v>
      </c>
      <c r="DH36" s="2">
        <f t="shared" si="95"/>
        <v>0</v>
      </c>
      <c r="DI36" s="2">
        <f t="shared" si="96"/>
        <v>0</v>
      </c>
      <c r="DJ36" s="2">
        <f t="shared" si="97"/>
        <v>0</v>
      </c>
      <c r="DK36" s="2">
        <f t="shared" si="98"/>
        <v>2.9804679695088159</v>
      </c>
      <c r="DL36" s="16">
        <f t="shared" si="99"/>
        <v>0</v>
      </c>
      <c r="DM36" s="16">
        <f t="shared" si="100"/>
        <v>1.7763568394002505E-15</v>
      </c>
      <c r="DN36" s="16">
        <f t="shared" si="101"/>
        <v>13.412259969508817</v>
      </c>
      <c r="DO36" s="72">
        <f t="shared" si="102"/>
        <v>0</v>
      </c>
      <c r="DP36" s="16">
        <f t="shared" si="103"/>
        <v>0</v>
      </c>
      <c r="DQ36" s="16">
        <f t="shared" si="104"/>
        <v>2.9804679695088176</v>
      </c>
      <c r="DR36" s="2">
        <f t="shared" si="105"/>
        <v>0</v>
      </c>
      <c r="DS36" s="2">
        <f t="shared" si="106"/>
        <v>0</v>
      </c>
      <c r="DT36" s="2">
        <f t="shared" si="107"/>
        <v>0</v>
      </c>
      <c r="DU36" s="2">
        <f t="shared" si="108"/>
        <v>0</v>
      </c>
      <c r="DV36" s="15" t="s">
        <v>189</v>
      </c>
      <c r="DW36" s="18"/>
      <c r="DX36" s="17"/>
      <c r="DY36" s="47" t="str">
        <f t="shared" si="15"/>
        <v/>
      </c>
      <c r="DZ36" s="47" t="str">
        <f t="shared" si="15"/>
        <v/>
      </c>
      <c r="EA36" s="47" t="str">
        <f t="shared" si="15"/>
        <v/>
      </c>
      <c r="EB36" s="47" t="str">
        <f t="shared" si="15"/>
        <v/>
      </c>
      <c r="EC36" s="49" t="str">
        <f t="shared" si="15"/>
        <v/>
      </c>
      <c r="ED36" s="49" t="str">
        <f t="shared" si="15"/>
        <v/>
      </c>
      <c r="EE36" s="47" t="str">
        <f t="shared" si="15"/>
        <v/>
      </c>
      <c r="EF36" s="47" t="str">
        <f t="shared" si="15"/>
        <v/>
      </c>
      <c r="EG36" s="47" t="str">
        <f t="shared" si="15"/>
        <v/>
      </c>
      <c r="EH36" s="6">
        <f t="shared" si="16"/>
        <v>0</v>
      </c>
      <c r="EI36" s="6">
        <f t="shared" si="17"/>
        <v>0</v>
      </c>
      <c r="EJ36" s="2" t="str">
        <f t="shared" si="18"/>
        <v/>
      </c>
      <c r="EK36" s="2" t="str">
        <f t="shared" si="19"/>
        <v/>
      </c>
      <c r="EL36" s="2" t="str">
        <f>IF(DW36="","",Y36+EG36+IF(A37=$A$32,AI37+AA37/1000,AI36+AA36/1000))</f>
        <v/>
      </c>
      <c r="EM36" s="2" t="str">
        <f>IF($DW36="","",EL36-IF(A36=$A$31,AR37,AR36)+EF36)</f>
        <v/>
      </c>
      <c r="EN36" s="2" t="str">
        <f t="shared" si="22"/>
        <v/>
      </c>
      <c r="EO36" s="2">
        <f t="shared" si="23"/>
        <v>0</v>
      </c>
      <c r="EP36" s="2">
        <f t="shared" si="109"/>
        <v>0</v>
      </c>
      <c r="EQ36" s="2"/>
      <c r="ER36" s="2"/>
      <c r="ES36" s="2"/>
      <c r="ET36" s="2"/>
      <c r="EU36" s="2"/>
      <c r="EV36" s="2"/>
      <c r="EW36" s="2">
        <f t="shared" si="24"/>
        <v>0</v>
      </c>
      <c r="EX36" s="2">
        <f t="shared" si="25"/>
        <v>0</v>
      </c>
      <c r="EY36" s="2">
        <f t="shared" si="110"/>
        <v>0</v>
      </c>
      <c r="EZ36" s="2">
        <f t="shared" si="26"/>
        <v>0</v>
      </c>
      <c r="FA36" s="2">
        <f t="shared" si="27"/>
        <v>0</v>
      </c>
      <c r="FB36" s="59"/>
      <c r="FC36" s="2">
        <f t="shared" si="28"/>
        <v>0</v>
      </c>
      <c r="FD36" s="2">
        <f t="shared" si="111"/>
        <v>0</v>
      </c>
      <c r="FE36" s="3">
        <f t="shared" si="124"/>
        <v>0</v>
      </c>
      <c r="FF36" s="3">
        <f t="shared" si="112"/>
        <v>0</v>
      </c>
      <c r="FG36" s="3">
        <f t="shared" si="113"/>
        <v>0</v>
      </c>
      <c r="FH36" s="3">
        <f t="shared" si="29"/>
        <v>0</v>
      </c>
      <c r="FI36" s="3">
        <f t="shared" si="30"/>
        <v>0</v>
      </c>
      <c r="FJ36" s="3">
        <f t="shared" si="31"/>
        <v>0</v>
      </c>
      <c r="FK36" s="3">
        <f t="shared" si="32"/>
        <v>0</v>
      </c>
      <c r="FL36" s="3">
        <f t="shared" si="114"/>
        <v>0</v>
      </c>
      <c r="FM36" s="3">
        <f t="shared" si="115"/>
        <v>0</v>
      </c>
      <c r="FN36" s="3">
        <f t="shared" si="116"/>
        <v>0</v>
      </c>
      <c r="FO36" s="2">
        <f t="shared" si="33"/>
        <v>0</v>
      </c>
      <c r="FP36" s="2">
        <f t="shared" si="34"/>
        <v>0</v>
      </c>
      <c r="FQ36" s="2">
        <f t="shared" si="117"/>
        <v>0</v>
      </c>
      <c r="FR36" s="6" t="str">
        <f>IF(A36=1,1,IF(DW36="","",COUNTA($DW$31:DW36)+1))</f>
        <v/>
      </c>
      <c r="FS36" s="6" t="str">
        <f t="shared" si="35"/>
        <v/>
      </c>
      <c r="FT36" s="4">
        <f t="shared" si="118"/>
        <v>1</v>
      </c>
      <c r="FU36" s="23">
        <f t="shared" si="119"/>
        <v>1</v>
      </c>
      <c r="FV36" s="23">
        <f t="shared" si="120"/>
        <v>2</v>
      </c>
    </row>
    <row r="37" spans="1:178">
      <c r="A37" s="4">
        <f t="shared" si="36"/>
        <v>7</v>
      </c>
      <c r="B37" s="33">
        <v>39.485999999999997</v>
      </c>
      <c r="C37" s="33">
        <v>387.62984890109891</v>
      </c>
      <c r="D37" s="33">
        <v>386.55274291792233</v>
      </c>
      <c r="E37" s="33"/>
      <c r="F37" s="33"/>
      <c r="G37" s="11" t="str">
        <f t="shared" si="2"/>
        <v/>
      </c>
      <c r="H37" s="3">
        <f t="shared" si="37"/>
        <v>39.485999999999997</v>
      </c>
      <c r="I37" s="3">
        <f t="shared" si="3"/>
        <v>39.485999999999997</v>
      </c>
      <c r="J37" s="3">
        <f t="shared" si="38"/>
        <v>387.62984890109891</v>
      </c>
      <c r="K37" s="3">
        <f t="shared" si="4"/>
        <v>387.62984890109891</v>
      </c>
      <c r="L37" s="2">
        <f t="shared" si="5"/>
        <v>387.62984890109891</v>
      </c>
      <c r="M37" s="8">
        <f t="shared" si="39"/>
        <v>39.485999999999997</v>
      </c>
      <c r="N37" s="8">
        <f t="shared" si="6"/>
        <v>39.485999999999997</v>
      </c>
      <c r="O37" s="8">
        <f t="shared" si="40"/>
        <v>386.55274291792233</v>
      </c>
      <c r="P37" s="8">
        <f t="shared" si="7"/>
        <v>386.55274291792233</v>
      </c>
      <c r="Q37" s="2">
        <f t="shared" si="8"/>
        <v>386.55274291792233</v>
      </c>
      <c r="R37" s="3">
        <f t="shared" si="9"/>
        <v>0</v>
      </c>
      <c r="S37" s="3" t="str">
        <f t="shared" si="10"/>
        <v/>
      </c>
      <c r="T37" s="3" t="str">
        <f t="shared" si="41"/>
        <v/>
      </c>
      <c r="U37" s="8" t="str">
        <f t="shared" si="11"/>
        <v/>
      </c>
      <c r="V37" s="2" t="str">
        <f t="shared" si="12"/>
        <v/>
      </c>
      <c r="W37" s="2" t="str">
        <f t="shared" si="13"/>
        <v/>
      </c>
      <c r="X37" s="2">
        <f t="shared" si="121"/>
        <v>387.62984890109891</v>
      </c>
      <c r="Y37" s="2">
        <f t="shared" si="14"/>
        <v>1.0771059831765797</v>
      </c>
      <c r="Z37" s="46">
        <v>440</v>
      </c>
      <c r="AA37" s="46">
        <f t="shared" si="42"/>
        <v>0</v>
      </c>
      <c r="AB37" s="47"/>
      <c r="AC37" s="46">
        <f t="shared" si="43"/>
        <v>2</v>
      </c>
      <c r="AD37" s="47">
        <v>1.2</v>
      </c>
      <c r="AE37" s="48" t="str">
        <f t="shared" si="44"/>
        <v/>
      </c>
      <c r="AF37" s="49">
        <f t="shared" si="45"/>
        <v>0</v>
      </c>
      <c r="AG37" s="49">
        <f t="shared" si="45"/>
        <v>0</v>
      </c>
      <c r="AH37" s="49">
        <f t="shared" si="45"/>
        <v>0</v>
      </c>
      <c r="AI37" s="47">
        <f t="shared" si="45"/>
        <v>0.1</v>
      </c>
      <c r="AJ37" s="47">
        <f t="shared" si="45"/>
        <v>0.3</v>
      </c>
      <c r="AK37" s="46">
        <v>1</v>
      </c>
      <c r="AL37" s="47"/>
      <c r="AM37" s="53">
        <f t="shared" si="46"/>
        <v>0.74</v>
      </c>
      <c r="AN37" s="50" t="str">
        <f t="shared" si="47"/>
        <v>24,209 - 39,486</v>
      </c>
      <c r="AO37" s="53" t="s">
        <v>84</v>
      </c>
      <c r="AP37" s="52">
        <f t="shared" si="48"/>
        <v>15.276999999999997</v>
      </c>
      <c r="AQ37" s="52">
        <f t="shared" si="49"/>
        <v>15.276999999999997</v>
      </c>
      <c r="AR37" s="47">
        <f t="shared" si="50"/>
        <v>0</v>
      </c>
      <c r="AS37" s="53">
        <f t="shared" si="51"/>
        <v>1.0103672621077067</v>
      </c>
      <c r="AT37" s="52">
        <f t="shared" si="52"/>
        <v>1.1103672621077068</v>
      </c>
      <c r="AU37" s="9">
        <f t="shared" si="53"/>
        <v>16.963080663219433</v>
      </c>
      <c r="AV37" s="9">
        <f t="shared" si="54"/>
        <v>0.84</v>
      </c>
      <c r="AW37" s="12" t="str">
        <f t="shared" si="55"/>
        <v/>
      </c>
      <c r="AX37" s="9">
        <f t="shared" si="56"/>
        <v>1.1103672621077068</v>
      </c>
      <c r="AY37" s="12" t="str">
        <f t="shared" si="57"/>
        <v/>
      </c>
      <c r="AZ37" s="10">
        <f t="shared" si="58"/>
        <v>0.15205308443374599</v>
      </c>
      <c r="BA37" s="10">
        <f t="shared" si="59"/>
        <v>1.2</v>
      </c>
      <c r="BB37" s="10">
        <f t="shared" si="60"/>
        <v>0.12</v>
      </c>
      <c r="BC37" s="10">
        <f t="shared" si="61"/>
        <v>0.88800000000000001</v>
      </c>
      <c r="BD37" s="10">
        <f t="shared" si="62"/>
        <v>0.73594691556625402</v>
      </c>
      <c r="BE37" s="12" t="str">
        <f t="shared" si="63"/>
        <v/>
      </c>
      <c r="BF37" s="9">
        <f t="shared" si="64"/>
        <v>1.2</v>
      </c>
      <c r="BG37" s="9">
        <f t="shared" si="65"/>
        <v>1.2</v>
      </c>
      <c r="BH37" s="7">
        <f t="shared" si="66"/>
        <v>0</v>
      </c>
      <c r="BI37" s="7">
        <f t="shared" si="67"/>
        <v>1.3324407145292481</v>
      </c>
      <c r="BJ37" s="12" t="str">
        <f t="shared" si="68"/>
        <v/>
      </c>
      <c r="BK37" s="80">
        <f t="shared" si="69"/>
        <v>0</v>
      </c>
      <c r="BL37" s="7">
        <f t="shared" si="70"/>
        <v>0</v>
      </c>
      <c r="BM37" s="7">
        <f t="shared" si="122"/>
        <v>0.32444071452924805</v>
      </c>
      <c r="BN37" s="12" t="str">
        <f t="shared" si="71"/>
        <v/>
      </c>
      <c r="BO37" s="9">
        <f t="shared" si="72"/>
        <v>1.3324407145292481</v>
      </c>
      <c r="BP37" s="2">
        <f t="shared" si="73"/>
        <v>1.1103672621077068</v>
      </c>
      <c r="BQ37" s="2">
        <f t="shared" si="74"/>
        <v>1.1103672621077068</v>
      </c>
      <c r="BR37" s="20">
        <f t="shared" si="75"/>
        <v>2</v>
      </c>
      <c r="BS37" s="20">
        <f t="shared" si="75"/>
        <v>2</v>
      </c>
      <c r="BT37" s="20">
        <f t="shared" si="75"/>
        <v>2</v>
      </c>
      <c r="BU37" s="86">
        <f t="shared" si="76"/>
        <v>1</v>
      </c>
      <c r="BV37" s="86">
        <f t="shared" si="77"/>
        <v>1</v>
      </c>
      <c r="BW37" s="20">
        <v>4</v>
      </c>
      <c r="BX37" s="86">
        <f t="shared" si="75"/>
        <v>0.1</v>
      </c>
      <c r="BY37" s="86">
        <f t="shared" si="75"/>
        <v>0.12</v>
      </c>
      <c r="BZ37" s="86">
        <f t="shared" si="75"/>
        <v>0.15</v>
      </c>
      <c r="CA37" s="86">
        <f t="shared" si="75"/>
        <v>0.17</v>
      </c>
      <c r="CB37" s="86">
        <f t="shared" si="75"/>
        <v>0.19</v>
      </c>
      <c r="CC37" s="86">
        <f t="shared" si="75"/>
        <v>0.22</v>
      </c>
      <c r="CD37" s="86">
        <f t="shared" si="75"/>
        <v>0.05</v>
      </c>
      <c r="CE37" s="20" t="str">
        <f t="shared" si="123"/>
        <v>OK (100 %)</v>
      </c>
      <c r="CF37" s="14">
        <f t="shared" si="79"/>
        <v>14.056999999999997</v>
      </c>
      <c r="CG37" s="14">
        <f t="shared" si="80"/>
        <v>14.656999999999998</v>
      </c>
      <c r="CH37" s="8">
        <f t="shared" si="81"/>
        <v>4.5455217109611077</v>
      </c>
      <c r="CI37" s="9">
        <f t="shared" si="82"/>
        <v>15.276999999999997</v>
      </c>
      <c r="CJ37" s="9">
        <f t="shared" si="83"/>
        <v>0</v>
      </c>
      <c r="CK37" s="9">
        <f t="shared" si="84"/>
        <v>15.276999999999997</v>
      </c>
      <c r="CL37" s="9">
        <f t="shared" si="85"/>
        <v>0</v>
      </c>
      <c r="CM37" s="9">
        <f t="shared" si="86"/>
        <v>2.2286420585454145</v>
      </c>
      <c r="CN37" s="9">
        <f t="shared" si="87"/>
        <v>0</v>
      </c>
      <c r="CO37" s="9">
        <f t="shared" si="88"/>
        <v>0</v>
      </c>
      <c r="CP37" s="9">
        <f t="shared" si="88"/>
        <v>0</v>
      </c>
      <c r="CQ37" s="9">
        <f t="shared" si="88"/>
        <v>0</v>
      </c>
      <c r="CR37" s="9">
        <f t="shared" si="88"/>
        <v>0</v>
      </c>
      <c r="CS37" s="9">
        <f t="shared" si="88"/>
        <v>0</v>
      </c>
      <c r="CT37" s="9">
        <f t="shared" si="88"/>
        <v>0</v>
      </c>
      <c r="CU37" s="9">
        <f t="shared" si="88"/>
        <v>0</v>
      </c>
      <c r="CV37" s="9">
        <f t="shared" si="89"/>
        <v>26.333497305577723</v>
      </c>
      <c r="CW37" s="9">
        <f t="shared" si="90"/>
        <v>2.6333497305577724</v>
      </c>
      <c r="CX37" s="9">
        <f t="shared" si="90"/>
        <v>3.1600196766693265</v>
      </c>
      <c r="CY37" s="9">
        <f t="shared" si="90"/>
        <v>3.9500245958366582</v>
      </c>
      <c r="CZ37" s="9">
        <f t="shared" si="90"/>
        <v>4.4766945419482136</v>
      </c>
      <c r="DA37" s="9">
        <f t="shared" si="90"/>
        <v>5.0033644880597672</v>
      </c>
      <c r="DB37" s="9">
        <f t="shared" si="90"/>
        <v>5.7933694072270994</v>
      </c>
      <c r="DC37" s="9">
        <f t="shared" si="90"/>
        <v>1.3166748652788862</v>
      </c>
      <c r="DD37" s="2">
        <f t="shared" si="91"/>
        <v>0</v>
      </c>
      <c r="DE37" s="2">
        <f t="shared" si="92"/>
        <v>0.59536</v>
      </c>
      <c r="DF37" s="2">
        <f t="shared" si="93"/>
        <v>0</v>
      </c>
      <c r="DG37" s="2">
        <f t="shared" si="94"/>
        <v>12.545613941454583</v>
      </c>
      <c r="DH37" s="2">
        <f t="shared" si="95"/>
        <v>0</v>
      </c>
      <c r="DI37" s="2">
        <f t="shared" si="96"/>
        <v>0</v>
      </c>
      <c r="DJ37" s="2">
        <f t="shared" si="97"/>
        <v>0</v>
      </c>
      <c r="DK37" s="2">
        <f t="shared" si="98"/>
        <v>4.7553275528551877</v>
      </c>
      <c r="DL37" s="16">
        <f t="shared" si="99"/>
        <v>0</v>
      </c>
      <c r="DM37" s="16">
        <f t="shared" si="100"/>
        <v>3.6888114747626122</v>
      </c>
      <c r="DN37" s="16">
        <f t="shared" si="101"/>
        <v>25.476787069379228</v>
      </c>
      <c r="DO37" s="72">
        <f t="shared" si="102"/>
        <v>0.85671023619849507</v>
      </c>
      <c r="DP37" s="16">
        <f t="shared" si="103"/>
        <v>0</v>
      </c>
      <c r="DQ37" s="16">
        <f t="shared" si="104"/>
        <v>8.4441390276177994</v>
      </c>
      <c r="DR37" s="2">
        <f t="shared" si="105"/>
        <v>0</v>
      </c>
      <c r="DS37" s="2">
        <f t="shared" si="106"/>
        <v>0</v>
      </c>
      <c r="DT37" s="2">
        <f t="shared" si="107"/>
        <v>0</v>
      </c>
      <c r="DU37" s="2">
        <f t="shared" si="108"/>
        <v>1.6630320417614286</v>
      </c>
      <c r="DV37" s="15" t="s">
        <v>243</v>
      </c>
      <c r="DW37" s="18">
        <v>1.24</v>
      </c>
      <c r="DX37" s="17"/>
      <c r="DY37" s="47">
        <f t="shared" si="15"/>
        <v>0.6</v>
      </c>
      <c r="DZ37" s="47">
        <f t="shared" si="15"/>
        <v>0.6</v>
      </c>
      <c r="EA37" s="47">
        <f t="shared" si="15"/>
        <v>0.6</v>
      </c>
      <c r="EB37" s="47">
        <f t="shared" si="15"/>
        <v>0.6</v>
      </c>
      <c r="EC37" s="49">
        <f t="shared" si="15"/>
        <v>0</v>
      </c>
      <c r="ED37" s="49">
        <f t="shared" si="15"/>
        <v>0</v>
      </c>
      <c r="EE37" s="47">
        <f t="shared" si="15"/>
        <v>0.2</v>
      </c>
      <c r="EF37" s="47">
        <f t="shared" si="15"/>
        <v>0.1</v>
      </c>
      <c r="EG37" s="47">
        <f t="shared" si="15"/>
        <v>0</v>
      </c>
      <c r="EH37" s="6">
        <f t="shared" si="16"/>
        <v>1.22</v>
      </c>
      <c r="EI37" s="6">
        <f t="shared" si="17"/>
        <v>1.22</v>
      </c>
      <c r="EJ37" s="2">
        <f t="shared" si="18"/>
        <v>2.44</v>
      </c>
      <c r="EK37" s="2">
        <f t="shared" si="19"/>
        <v>2.44</v>
      </c>
      <c r="EL37" s="2">
        <f t="shared" ref="EL37:EL100" si="125">IF(DW37="","",Y37+EG37+IF(A38=$A$32,AI38+AA38/1000,AI37+AA37/1000))</f>
        <v>1.1771059831765798</v>
      </c>
      <c r="EM37" s="2">
        <f t="shared" si="21"/>
        <v>1.2771059831765799</v>
      </c>
      <c r="EN37" s="2">
        <f t="shared" si="22"/>
        <v>3.116138598950855</v>
      </c>
      <c r="EO37" s="2">
        <f t="shared" si="23"/>
        <v>7.6033781814400863</v>
      </c>
      <c r="EP37" s="2">
        <f t="shared" si="109"/>
        <v>7.6033781814400863</v>
      </c>
      <c r="EQ37" s="2"/>
      <c r="ER37" s="2"/>
      <c r="ES37" s="2"/>
      <c r="ET37" s="2"/>
      <c r="EU37" s="2"/>
      <c r="EV37" s="2"/>
      <c r="EW37" s="2">
        <f t="shared" si="24"/>
        <v>5.9535999999999998</v>
      </c>
      <c r="EX37" s="2">
        <f t="shared" si="25"/>
        <v>0.59536</v>
      </c>
      <c r="EY37" s="2">
        <f t="shared" si="110"/>
        <v>0.59536</v>
      </c>
      <c r="EZ37" s="2">
        <f t="shared" si="26"/>
        <v>1.2076282160399165</v>
      </c>
      <c r="FA37" s="2">
        <f t="shared" si="27"/>
        <v>1.2771059831765799</v>
      </c>
      <c r="FB37" s="59"/>
      <c r="FC37" s="2">
        <f t="shared" si="28"/>
        <v>1.6630320417614286</v>
      </c>
      <c r="FD37" s="2">
        <f t="shared" si="111"/>
        <v>1.6630320417614286</v>
      </c>
      <c r="FE37" s="3">
        <f t="shared" si="124"/>
        <v>7.6033781814400863</v>
      </c>
      <c r="FF37" s="3">
        <f t="shared" si="112"/>
        <v>1.6630320417614286</v>
      </c>
      <c r="FG37" s="3">
        <f t="shared" si="113"/>
        <v>0.59536</v>
      </c>
      <c r="FH37" s="3">
        <f t="shared" si="29"/>
        <v>1.2</v>
      </c>
      <c r="FI37" s="67">
        <f t="shared" si="30"/>
        <v>1.3324407145292481</v>
      </c>
      <c r="FJ37" s="3">
        <f t="shared" si="31"/>
        <v>1.1771059831765798</v>
      </c>
      <c r="FK37" s="3">
        <f t="shared" si="32"/>
        <v>1.4125271798118957</v>
      </c>
      <c r="FL37" s="3">
        <f t="shared" si="114"/>
        <v>1.6950326157742748</v>
      </c>
      <c r="FM37" s="3">
        <f t="shared" si="115"/>
        <v>3.649953523904383</v>
      </c>
      <c r="FN37" s="3">
        <f t="shared" si="116"/>
        <v>3.649953523904383</v>
      </c>
      <c r="FO37" s="2">
        <f t="shared" si="33"/>
        <v>2.44</v>
      </c>
      <c r="FP37" s="2">
        <f t="shared" si="34"/>
        <v>5.9535999999999998</v>
      </c>
      <c r="FQ37" s="2">
        <f t="shared" si="117"/>
        <v>5.9535999999999998</v>
      </c>
      <c r="FR37" s="6">
        <f>IF(A37=1,1,IF(DW37="","",COUNTA($DW$31:DW37)+1))</f>
        <v>3</v>
      </c>
      <c r="FS37" s="6">
        <f t="shared" si="35"/>
        <v>2</v>
      </c>
      <c r="FT37" s="43">
        <f t="shared" si="118"/>
        <v>1</v>
      </c>
      <c r="FU37" s="23">
        <f t="shared" si="119"/>
        <v>1</v>
      </c>
      <c r="FV37" s="21">
        <f t="shared" si="120"/>
        <v>2</v>
      </c>
    </row>
    <row r="38" spans="1:178">
      <c r="A38" s="4">
        <f t="shared" si="36"/>
        <v>8</v>
      </c>
      <c r="B38" s="33">
        <v>42.408999999999999</v>
      </c>
      <c r="C38" s="33">
        <v>387.67</v>
      </c>
      <c r="D38" s="33">
        <v>386.56735532706966</v>
      </c>
      <c r="E38" s="33"/>
      <c r="F38" s="33"/>
      <c r="G38" s="11" t="str">
        <f t="shared" si="2"/>
        <v/>
      </c>
      <c r="H38" s="3">
        <f t="shared" si="37"/>
        <v>42.408999999999999</v>
      </c>
      <c r="I38" s="3">
        <f t="shared" si="3"/>
        <v>42.408999999999999</v>
      </c>
      <c r="J38" s="3">
        <f t="shared" si="38"/>
        <v>387.67</v>
      </c>
      <c r="K38" s="3">
        <f t="shared" si="4"/>
        <v>387.67</v>
      </c>
      <c r="L38" s="2">
        <f t="shared" si="5"/>
        <v>387.67</v>
      </c>
      <c r="M38" s="8">
        <f t="shared" si="39"/>
        <v>42.408999999999999</v>
      </c>
      <c r="N38" s="8">
        <f t="shared" si="6"/>
        <v>42.408999999999999</v>
      </c>
      <c r="O38" s="8">
        <f t="shared" si="40"/>
        <v>386.56735532706966</v>
      </c>
      <c r="P38" s="8">
        <f t="shared" si="7"/>
        <v>386.56735532706966</v>
      </c>
      <c r="Q38" s="2">
        <f t="shared" si="8"/>
        <v>386.56735532706966</v>
      </c>
      <c r="R38" s="3">
        <f t="shared" si="9"/>
        <v>0</v>
      </c>
      <c r="S38" s="3" t="str">
        <f t="shared" si="10"/>
        <v/>
      </c>
      <c r="T38" s="3" t="str">
        <f t="shared" si="41"/>
        <v/>
      </c>
      <c r="U38" s="8" t="str">
        <f t="shared" si="11"/>
        <v/>
      </c>
      <c r="V38" s="2" t="str">
        <f t="shared" si="12"/>
        <v/>
      </c>
      <c r="W38" s="2" t="str">
        <f t="shared" si="13"/>
        <v/>
      </c>
      <c r="X38" s="2">
        <f t="shared" si="121"/>
        <v>387.67</v>
      </c>
      <c r="Y38" s="2">
        <f t="shared" si="14"/>
        <v>1.102644672930353</v>
      </c>
      <c r="Z38" s="46">
        <v>440</v>
      </c>
      <c r="AA38" s="46">
        <f t="shared" si="42"/>
        <v>0</v>
      </c>
      <c r="AB38" s="47"/>
      <c r="AC38" s="46">
        <f t="shared" si="43"/>
        <v>2</v>
      </c>
      <c r="AD38" s="47">
        <v>1.2</v>
      </c>
      <c r="AE38" s="48" t="str">
        <f t="shared" si="44"/>
        <v/>
      </c>
      <c r="AF38" s="49">
        <f t="shared" si="45"/>
        <v>0</v>
      </c>
      <c r="AG38" s="49">
        <f t="shared" si="45"/>
        <v>0</v>
      </c>
      <c r="AH38" s="49">
        <f t="shared" si="45"/>
        <v>0</v>
      </c>
      <c r="AI38" s="47">
        <f t="shared" si="45"/>
        <v>0.1</v>
      </c>
      <c r="AJ38" s="47">
        <f t="shared" si="45"/>
        <v>0.3</v>
      </c>
      <c r="AK38" s="46">
        <v>1</v>
      </c>
      <c r="AL38" s="47"/>
      <c r="AM38" s="53">
        <f t="shared" si="46"/>
        <v>0.74</v>
      </c>
      <c r="AN38" s="50" t="str">
        <f t="shared" si="47"/>
        <v>39,486 - 42,409</v>
      </c>
      <c r="AO38" s="53" t="s">
        <v>84</v>
      </c>
      <c r="AP38" s="52">
        <f t="shared" si="48"/>
        <v>2.9230000000000018</v>
      </c>
      <c r="AQ38" s="52">
        <f t="shared" si="49"/>
        <v>2.9230000000000018</v>
      </c>
      <c r="AR38" s="47">
        <f t="shared" si="50"/>
        <v>0</v>
      </c>
      <c r="AS38" s="53">
        <f t="shared" si="51"/>
        <v>1.0898753280534663</v>
      </c>
      <c r="AT38" s="52">
        <f t="shared" si="52"/>
        <v>1.1898753280534664</v>
      </c>
      <c r="AU38" s="9">
        <f t="shared" si="53"/>
        <v>3.4780055839002846</v>
      </c>
      <c r="AV38" s="9">
        <f t="shared" si="54"/>
        <v>0.84</v>
      </c>
      <c r="AW38" s="12" t="str">
        <f t="shared" si="55"/>
        <v/>
      </c>
      <c r="AX38" s="9">
        <f t="shared" si="56"/>
        <v>1.1898753280534664</v>
      </c>
      <c r="AY38" s="12" t="str">
        <f t="shared" si="57"/>
        <v/>
      </c>
      <c r="AZ38" s="10">
        <f t="shared" si="58"/>
        <v>0.15205308443374599</v>
      </c>
      <c r="BA38" s="10">
        <f t="shared" si="59"/>
        <v>1.2</v>
      </c>
      <c r="BB38" s="10">
        <f t="shared" si="60"/>
        <v>0.12</v>
      </c>
      <c r="BC38" s="10">
        <f t="shared" si="61"/>
        <v>0.88800000000000001</v>
      </c>
      <c r="BD38" s="10">
        <f t="shared" si="62"/>
        <v>0.73594691556625402</v>
      </c>
      <c r="BE38" s="12" t="str">
        <f t="shared" si="63"/>
        <v/>
      </c>
      <c r="BF38" s="9">
        <f t="shared" si="64"/>
        <v>1.2</v>
      </c>
      <c r="BG38" s="9">
        <f t="shared" si="65"/>
        <v>1.2</v>
      </c>
      <c r="BH38" s="7">
        <f t="shared" si="66"/>
        <v>0</v>
      </c>
      <c r="BI38" s="7">
        <f t="shared" si="67"/>
        <v>1.4278503936641596</v>
      </c>
      <c r="BJ38" s="12" t="str">
        <f t="shared" si="68"/>
        <v/>
      </c>
      <c r="BK38" s="80">
        <f t="shared" si="69"/>
        <v>0</v>
      </c>
      <c r="BL38" s="7">
        <f t="shared" si="70"/>
        <v>0</v>
      </c>
      <c r="BM38" s="7">
        <f t="shared" si="122"/>
        <v>0.41985039366415955</v>
      </c>
      <c r="BN38" s="12" t="str">
        <f t="shared" si="71"/>
        <v/>
      </c>
      <c r="BO38" s="9">
        <f t="shared" si="72"/>
        <v>1.4278503936641596</v>
      </c>
      <c r="BP38" s="2">
        <f t="shared" si="73"/>
        <v>1.1898753280534664</v>
      </c>
      <c r="BQ38" s="2">
        <f t="shared" si="74"/>
        <v>1.1898753280534664</v>
      </c>
      <c r="BR38" s="20">
        <f t="shared" si="75"/>
        <v>2</v>
      </c>
      <c r="BS38" s="20">
        <f t="shared" si="75"/>
        <v>2</v>
      </c>
      <c r="BT38" s="20">
        <f t="shared" si="75"/>
        <v>2</v>
      </c>
      <c r="BU38" s="86">
        <f t="shared" si="76"/>
        <v>1</v>
      </c>
      <c r="BV38" s="86">
        <f t="shared" si="77"/>
        <v>1</v>
      </c>
      <c r="BW38" s="20">
        <v>4</v>
      </c>
      <c r="BX38" s="86">
        <f t="shared" si="75"/>
        <v>0.1</v>
      </c>
      <c r="BY38" s="86">
        <f t="shared" si="75"/>
        <v>0.12</v>
      </c>
      <c r="BZ38" s="86">
        <f t="shared" si="75"/>
        <v>0.15</v>
      </c>
      <c r="CA38" s="86">
        <f t="shared" si="75"/>
        <v>0.17</v>
      </c>
      <c r="CB38" s="86">
        <f t="shared" si="75"/>
        <v>0.19</v>
      </c>
      <c r="CC38" s="86">
        <f t="shared" si="75"/>
        <v>0.22</v>
      </c>
      <c r="CD38" s="86">
        <f t="shared" si="75"/>
        <v>0.05</v>
      </c>
      <c r="CE38" s="20" t="str">
        <f t="shared" si="123"/>
        <v>OK (100 %)</v>
      </c>
      <c r="CF38" s="14">
        <f t="shared" si="79"/>
        <v>1.7030000000000018</v>
      </c>
      <c r="CG38" s="14">
        <f t="shared" si="80"/>
        <v>2.3030000000000017</v>
      </c>
      <c r="CH38" s="8">
        <f t="shared" si="81"/>
        <v>-0.85671023619849551</v>
      </c>
      <c r="CI38" s="9">
        <f t="shared" si="82"/>
        <v>2.9230000000000018</v>
      </c>
      <c r="CJ38" s="9">
        <f t="shared" si="83"/>
        <v>0</v>
      </c>
      <c r="CK38" s="9">
        <f t="shared" si="84"/>
        <v>2.9230000000000018</v>
      </c>
      <c r="CL38" s="9">
        <f t="shared" si="85"/>
        <v>0</v>
      </c>
      <c r="CM38" s="9">
        <f t="shared" si="86"/>
        <v>0.3501782534509173</v>
      </c>
      <c r="CN38" s="9">
        <f t="shared" si="87"/>
        <v>0</v>
      </c>
      <c r="CO38" s="9">
        <f t="shared" si="88"/>
        <v>0</v>
      </c>
      <c r="CP38" s="9">
        <f t="shared" si="88"/>
        <v>0</v>
      </c>
      <c r="CQ38" s="9">
        <f t="shared" si="88"/>
        <v>0</v>
      </c>
      <c r="CR38" s="9">
        <f t="shared" si="88"/>
        <v>0</v>
      </c>
      <c r="CS38" s="9">
        <f t="shared" si="88"/>
        <v>0</v>
      </c>
      <c r="CT38" s="9">
        <f t="shared" si="88"/>
        <v>0</v>
      </c>
      <c r="CU38" s="9">
        <f t="shared" si="88"/>
        <v>0</v>
      </c>
      <c r="CV38" s="9">
        <f t="shared" si="89"/>
        <v>2.4316292204100662</v>
      </c>
      <c r="CW38" s="9">
        <f t="shared" si="90"/>
        <v>0.24316292204100665</v>
      </c>
      <c r="CX38" s="9">
        <f t="shared" si="90"/>
        <v>0.29179550644920793</v>
      </c>
      <c r="CY38" s="9">
        <f t="shared" si="90"/>
        <v>0.36474438306150991</v>
      </c>
      <c r="CZ38" s="9">
        <f t="shared" si="90"/>
        <v>0.41337696746971131</v>
      </c>
      <c r="DA38" s="9">
        <f t="shared" si="90"/>
        <v>0.46200955187791259</v>
      </c>
      <c r="DB38" s="9">
        <f t="shared" si="90"/>
        <v>0.53495842849021458</v>
      </c>
      <c r="DC38" s="9">
        <f t="shared" si="90"/>
        <v>0.12158146102050332</v>
      </c>
      <c r="DD38" s="2">
        <f t="shared" si="91"/>
        <v>0</v>
      </c>
      <c r="DE38" s="2">
        <f t="shared" si="92"/>
        <v>0</v>
      </c>
      <c r="DF38" s="2">
        <f t="shared" si="93"/>
        <v>0</v>
      </c>
      <c r="DG38" s="2">
        <f t="shared" si="94"/>
        <v>1.9712457465490845</v>
      </c>
      <c r="DH38" s="2">
        <f t="shared" si="95"/>
        <v>0</v>
      </c>
      <c r="DI38" s="2">
        <f t="shared" si="96"/>
        <v>0</v>
      </c>
      <c r="DJ38" s="2">
        <f t="shared" si="97"/>
        <v>0</v>
      </c>
      <c r="DK38" s="2">
        <f t="shared" si="98"/>
        <v>0.96691545660856015</v>
      </c>
      <c r="DL38" s="16">
        <f t="shared" si="99"/>
        <v>0</v>
      </c>
      <c r="DM38" s="16">
        <f t="shared" si="100"/>
        <v>0</v>
      </c>
      <c r="DN38" s="16">
        <f t="shared" si="101"/>
        <v>3.2883394566085622</v>
      </c>
      <c r="DO38" s="72">
        <f t="shared" si="102"/>
        <v>-0.85671023619849596</v>
      </c>
      <c r="DP38" s="16">
        <f t="shared" si="103"/>
        <v>0</v>
      </c>
      <c r="DQ38" s="16">
        <f t="shared" si="104"/>
        <v>0.96691545660856015</v>
      </c>
      <c r="DR38" s="2">
        <f t="shared" si="105"/>
        <v>0</v>
      </c>
      <c r="DS38" s="2">
        <f t="shared" si="106"/>
        <v>0</v>
      </c>
      <c r="DT38" s="2">
        <f t="shared" si="107"/>
        <v>0</v>
      </c>
      <c r="DU38" s="2">
        <f t="shared" si="108"/>
        <v>0</v>
      </c>
      <c r="DV38" s="15" t="s">
        <v>189</v>
      </c>
      <c r="DW38" s="18"/>
      <c r="DX38" s="17"/>
      <c r="DY38" s="47" t="str">
        <f t="shared" si="15"/>
        <v/>
      </c>
      <c r="DZ38" s="47" t="str">
        <f t="shared" si="15"/>
        <v/>
      </c>
      <c r="EA38" s="47" t="str">
        <f t="shared" si="15"/>
        <v/>
      </c>
      <c r="EB38" s="47" t="str">
        <f t="shared" si="15"/>
        <v/>
      </c>
      <c r="EC38" s="49" t="str">
        <f t="shared" si="15"/>
        <v/>
      </c>
      <c r="ED38" s="49" t="str">
        <f t="shared" si="15"/>
        <v/>
      </c>
      <c r="EE38" s="47" t="str">
        <f t="shared" si="15"/>
        <v/>
      </c>
      <c r="EF38" s="47" t="str">
        <f t="shared" si="15"/>
        <v/>
      </c>
      <c r="EG38" s="47" t="str">
        <f t="shared" si="15"/>
        <v/>
      </c>
      <c r="EH38" s="6">
        <f t="shared" si="16"/>
        <v>0</v>
      </c>
      <c r="EI38" s="6">
        <f t="shared" si="17"/>
        <v>0</v>
      </c>
      <c r="EJ38" s="2" t="str">
        <f t="shared" si="18"/>
        <v/>
      </c>
      <c r="EK38" s="2" t="str">
        <f t="shared" si="19"/>
        <v/>
      </c>
      <c r="EL38" s="2" t="str">
        <f t="shared" si="125"/>
        <v/>
      </c>
      <c r="EM38" s="2" t="str">
        <f t="shared" si="21"/>
        <v/>
      </c>
      <c r="EN38" s="2" t="str">
        <f t="shared" si="22"/>
        <v/>
      </c>
      <c r="EO38" s="2">
        <f t="shared" si="23"/>
        <v>0</v>
      </c>
      <c r="EP38" s="2">
        <f t="shared" si="109"/>
        <v>0</v>
      </c>
      <c r="EQ38" s="2"/>
      <c r="ER38" s="2"/>
      <c r="ES38" s="2"/>
      <c r="ET38" s="2"/>
      <c r="EU38" s="2"/>
      <c r="EV38" s="2"/>
      <c r="EW38" s="2">
        <f t="shared" si="24"/>
        <v>0</v>
      </c>
      <c r="EX38" s="2">
        <f t="shared" si="25"/>
        <v>0</v>
      </c>
      <c r="EY38" s="2">
        <f t="shared" si="110"/>
        <v>0</v>
      </c>
      <c r="EZ38" s="2">
        <f t="shared" si="26"/>
        <v>0</v>
      </c>
      <c r="FA38" s="2">
        <f t="shared" si="27"/>
        <v>0</v>
      </c>
      <c r="FB38" s="59"/>
      <c r="FC38" s="2">
        <f t="shared" si="28"/>
        <v>0</v>
      </c>
      <c r="FD38" s="2">
        <f t="shared" si="111"/>
        <v>0</v>
      </c>
      <c r="FE38" s="3">
        <f t="shared" si="124"/>
        <v>0</v>
      </c>
      <c r="FF38" s="3">
        <f t="shared" si="112"/>
        <v>0</v>
      </c>
      <c r="FG38" s="3">
        <f t="shared" si="113"/>
        <v>0</v>
      </c>
      <c r="FH38" s="3">
        <f t="shared" si="29"/>
        <v>0</v>
      </c>
      <c r="FI38" s="67">
        <f t="shared" si="30"/>
        <v>0</v>
      </c>
      <c r="FJ38" s="3">
        <f t="shared" si="31"/>
        <v>0</v>
      </c>
      <c r="FK38" s="3">
        <f t="shared" si="32"/>
        <v>0</v>
      </c>
      <c r="FL38" s="3">
        <f t="shared" si="114"/>
        <v>0</v>
      </c>
      <c r="FM38" s="3">
        <f t="shared" si="115"/>
        <v>0</v>
      </c>
      <c r="FN38" s="3">
        <f t="shared" si="116"/>
        <v>0</v>
      </c>
      <c r="FO38" s="2">
        <f t="shared" si="33"/>
        <v>0</v>
      </c>
      <c r="FP38" s="2">
        <f t="shared" si="34"/>
        <v>0</v>
      </c>
      <c r="FQ38" s="2">
        <f t="shared" si="117"/>
        <v>0</v>
      </c>
      <c r="FR38" s="6" t="str">
        <f>IF(A38=1,1,IF(DW38="","",COUNTA($DW$31:DW38)+1))</f>
        <v/>
      </c>
      <c r="FS38" s="6" t="str">
        <f t="shared" si="35"/>
        <v/>
      </c>
      <c r="FT38" s="43">
        <f t="shared" si="118"/>
        <v>1</v>
      </c>
      <c r="FU38" s="23">
        <f t="shared" si="119"/>
        <v>1</v>
      </c>
      <c r="FV38" s="21">
        <f t="shared" si="120"/>
        <v>2</v>
      </c>
    </row>
    <row r="39" spans="1:178">
      <c r="A39" s="4">
        <f t="shared" si="36"/>
        <v>9</v>
      </c>
      <c r="B39" s="33">
        <v>52.701999999999998</v>
      </c>
      <c r="C39" s="33">
        <v>387.86</v>
      </c>
      <c r="D39" s="33">
        <v>386.6188112036873</v>
      </c>
      <c r="E39" s="33"/>
      <c r="F39" s="33"/>
      <c r="G39" s="11" t="str">
        <f t="shared" si="2"/>
        <v/>
      </c>
      <c r="H39" s="3">
        <f t="shared" si="37"/>
        <v>52.701999999999998</v>
      </c>
      <c r="I39" s="3">
        <f t="shared" si="3"/>
        <v>52.701999999999998</v>
      </c>
      <c r="J39" s="3">
        <f t="shared" si="38"/>
        <v>387.86</v>
      </c>
      <c r="K39" s="3">
        <f t="shared" si="4"/>
        <v>387.86</v>
      </c>
      <c r="L39" s="2">
        <f t="shared" si="5"/>
        <v>387.86</v>
      </c>
      <c r="M39" s="8">
        <f t="shared" si="39"/>
        <v>52.701999999999998</v>
      </c>
      <c r="N39" s="8">
        <f t="shared" si="6"/>
        <v>52.701999999999998</v>
      </c>
      <c r="O39" s="8">
        <f t="shared" si="40"/>
        <v>386.6188112036873</v>
      </c>
      <c r="P39" s="8">
        <f t="shared" si="7"/>
        <v>386.6188112036873</v>
      </c>
      <c r="Q39" s="2">
        <f t="shared" si="8"/>
        <v>386.6188112036873</v>
      </c>
      <c r="R39" s="3">
        <f t="shared" si="9"/>
        <v>0</v>
      </c>
      <c r="S39" s="3" t="str">
        <f t="shared" si="10"/>
        <v/>
      </c>
      <c r="T39" s="3" t="str">
        <f t="shared" si="41"/>
        <v/>
      </c>
      <c r="U39" s="8" t="str">
        <f t="shared" si="11"/>
        <v/>
      </c>
      <c r="V39" s="2" t="str">
        <f t="shared" si="12"/>
        <v/>
      </c>
      <c r="W39" s="2" t="str">
        <f t="shared" si="13"/>
        <v/>
      </c>
      <c r="X39" s="2">
        <f t="shared" si="121"/>
        <v>387.86</v>
      </c>
      <c r="Y39" s="2">
        <f t="shared" si="14"/>
        <v>1.2411887963127128</v>
      </c>
      <c r="Z39" s="46">
        <v>440</v>
      </c>
      <c r="AA39" s="46">
        <f t="shared" si="42"/>
        <v>0</v>
      </c>
      <c r="AB39" s="47"/>
      <c r="AC39" s="46">
        <f t="shared" si="43"/>
        <v>2</v>
      </c>
      <c r="AD39" s="47">
        <v>1.2</v>
      </c>
      <c r="AE39" s="48" t="str">
        <f t="shared" si="44"/>
        <v/>
      </c>
      <c r="AF39" s="49">
        <f t="shared" si="45"/>
        <v>0</v>
      </c>
      <c r="AG39" s="49">
        <f t="shared" si="45"/>
        <v>0</v>
      </c>
      <c r="AH39" s="49">
        <f t="shared" si="45"/>
        <v>0</v>
      </c>
      <c r="AI39" s="47">
        <f t="shared" si="45"/>
        <v>0.1</v>
      </c>
      <c r="AJ39" s="47">
        <f t="shared" si="45"/>
        <v>0.3</v>
      </c>
      <c r="AK39" s="46">
        <v>1</v>
      </c>
      <c r="AL39" s="47"/>
      <c r="AM39" s="53">
        <f t="shared" si="46"/>
        <v>0.74</v>
      </c>
      <c r="AN39" s="50" t="str">
        <f t="shared" si="47"/>
        <v>42,409 - 52,702</v>
      </c>
      <c r="AO39" s="53" t="s">
        <v>84</v>
      </c>
      <c r="AP39" s="52">
        <f t="shared" si="48"/>
        <v>10.292999999999999</v>
      </c>
      <c r="AQ39" s="52">
        <f t="shared" si="49"/>
        <v>10.292999999999999</v>
      </c>
      <c r="AR39" s="47">
        <f t="shared" si="50"/>
        <v>0</v>
      </c>
      <c r="AS39" s="53">
        <f t="shared" si="51"/>
        <v>1.1719167346215329</v>
      </c>
      <c r="AT39" s="52">
        <f t="shared" si="52"/>
        <v>1.271916734621533</v>
      </c>
      <c r="AU39" s="9">
        <f t="shared" si="53"/>
        <v>13.091838949459438</v>
      </c>
      <c r="AV39" s="9">
        <f t="shared" si="54"/>
        <v>0.84</v>
      </c>
      <c r="AW39" s="12" t="str">
        <f t="shared" si="55"/>
        <v/>
      </c>
      <c r="AX39" s="9">
        <f t="shared" si="56"/>
        <v>1.271916734621533</v>
      </c>
      <c r="AY39" s="12" t="str">
        <f t="shared" si="57"/>
        <v/>
      </c>
      <c r="AZ39" s="10">
        <f t="shared" si="58"/>
        <v>0.15205308443374599</v>
      </c>
      <c r="BA39" s="10">
        <f t="shared" si="59"/>
        <v>1.2</v>
      </c>
      <c r="BB39" s="10">
        <f t="shared" si="60"/>
        <v>0.12</v>
      </c>
      <c r="BC39" s="10">
        <f t="shared" si="61"/>
        <v>0.88800000000000001</v>
      </c>
      <c r="BD39" s="10">
        <f t="shared" si="62"/>
        <v>0.73594691556625402</v>
      </c>
      <c r="BE39" s="12" t="str">
        <f t="shared" si="63"/>
        <v/>
      </c>
      <c r="BF39" s="9">
        <f t="shared" si="64"/>
        <v>1.2</v>
      </c>
      <c r="BG39" s="9">
        <f t="shared" si="65"/>
        <v>1.2</v>
      </c>
      <c r="BH39" s="7">
        <f t="shared" si="66"/>
        <v>0</v>
      </c>
      <c r="BI39" s="7">
        <f t="shared" si="67"/>
        <v>1.5263000815458396</v>
      </c>
      <c r="BJ39" s="12" t="str">
        <f t="shared" si="68"/>
        <v/>
      </c>
      <c r="BK39" s="80">
        <f t="shared" si="69"/>
        <v>0</v>
      </c>
      <c r="BL39" s="7">
        <f t="shared" si="70"/>
        <v>0</v>
      </c>
      <c r="BM39" s="7">
        <f t="shared" si="122"/>
        <v>0.51830008154583962</v>
      </c>
      <c r="BN39" s="12" t="str">
        <f t="shared" si="71"/>
        <v/>
      </c>
      <c r="BO39" s="9">
        <f t="shared" si="72"/>
        <v>1.5263000815458396</v>
      </c>
      <c r="BP39" s="2">
        <f t="shared" si="73"/>
        <v>1.271916734621533</v>
      </c>
      <c r="BQ39" s="2">
        <f t="shared" si="74"/>
        <v>1.271916734621533</v>
      </c>
      <c r="BR39" s="20">
        <f t="shared" si="75"/>
        <v>2</v>
      </c>
      <c r="BS39" s="20">
        <f t="shared" si="75"/>
        <v>2</v>
      </c>
      <c r="BT39" s="20">
        <f t="shared" si="75"/>
        <v>2</v>
      </c>
      <c r="BU39" s="86">
        <f t="shared" si="76"/>
        <v>1</v>
      </c>
      <c r="BV39" s="86">
        <f t="shared" si="77"/>
        <v>1</v>
      </c>
      <c r="BW39" s="20">
        <v>4</v>
      </c>
      <c r="BX39" s="86">
        <f t="shared" si="75"/>
        <v>0.1</v>
      </c>
      <c r="BY39" s="86">
        <f t="shared" si="75"/>
        <v>0.12</v>
      </c>
      <c r="BZ39" s="86">
        <f t="shared" si="75"/>
        <v>0.15</v>
      </c>
      <c r="CA39" s="86">
        <f t="shared" si="75"/>
        <v>0.17</v>
      </c>
      <c r="CB39" s="86">
        <f t="shared" si="75"/>
        <v>0.19</v>
      </c>
      <c r="CC39" s="86">
        <f t="shared" si="75"/>
        <v>0.22</v>
      </c>
      <c r="CD39" s="86">
        <f t="shared" si="75"/>
        <v>0.05</v>
      </c>
      <c r="CE39" s="20" t="str">
        <f t="shared" si="123"/>
        <v>OK (100 %)</v>
      </c>
      <c r="CF39" s="14">
        <f t="shared" si="79"/>
        <v>10.292999999999999</v>
      </c>
      <c r="CG39" s="14">
        <f t="shared" si="80"/>
        <v>10.292999999999999</v>
      </c>
      <c r="CH39" s="8">
        <f t="shared" si="81"/>
        <v>-1.7763568394002505E-15</v>
      </c>
      <c r="CI39" s="9">
        <f t="shared" si="82"/>
        <v>10.292999999999999</v>
      </c>
      <c r="CJ39" s="9">
        <f t="shared" si="83"/>
        <v>0</v>
      </c>
      <c r="CK39" s="9">
        <f t="shared" si="84"/>
        <v>10.292999999999999</v>
      </c>
      <c r="CL39" s="9">
        <f t="shared" si="85"/>
        <v>0</v>
      </c>
      <c r="CM39" s="9">
        <f t="shared" si="86"/>
        <v>1.5650823980765474</v>
      </c>
      <c r="CN39" s="9">
        <f t="shared" si="87"/>
        <v>0</v>
      </c>
      <c r="CO39" s="9">
        <f t="shared" si="88"/>
        <v>0</v>
      </c>
      <c r="CP39" s="9">
        <f t="shared" si="88"/>
        <v>0</v>
      </c>
      <c r="CQ39" s="9">
        <f t="shared" si="88"/>
        <v>0</v>
      </c>
      <c r="CR39" s="9">
        <f t="shared" si="88"/>
        <v>0</v>
      </c>
      <c r="CS39" s="9">
        <f t="shared" si="88"/>
        <v>0</v>
      </c>
      <c r="CT39" s="9">
        <f t="shared" si="88"/>
        <v>0</v>
      </c>
      <c r="CU39" s="9">
        <f t="shared" si="88"/>
        <v>0</v>
      </c>
      <c r="CV39" s="9">
        <f t="shared" si="89"/>
        <v>15.710206739351326</v>
      </c>
      <c r="CW39" s="9">
        <f t="shared" si="90"/>
        <v>1.5710206739351327</v>
      </c>
      <c r="CX39" s="9">
        <f t="shared" si="90"/>
        <v>1.885224808722159</v>
      </c>
      <c r="CY39" s="9">
        <f t="shared" si="90"/>
        <v>2.3565310109026987</v>
      </c>
      <c r="CZ39" s="9">
        <f t="shared" si="90"/>
        <v>2.6707351456897257</v>
      </c>
      <c r="DA39" s="9">
        <f t="shared" si="90"/>
        <v>2.9849392804767518</v>
      </c>
      <c r="DB39" s="9">
        <f t="shared" si="90"/>
        <v>3.4562454826572919</v>
      </c>
      <c r="DC39" s="9">
        <f t="shared" si="90"/>
        <v>0.78551033696756634</v>
      </c>
      <c r="DD39" s="2">
        <f t="shared" si="91"/>
        <v>0</v>
      </c>
      <c r="DE39" s="2">
        <f t="shared" si="92"/>
        <v>0</v>
      </c>
      <c r="DF39" s="2">
        <f t="shared" si="93"/>
        <v>0</v>
      </c>
      <c r="DG39" s="2">
        <f t="shared" si="94"/>
        <v>8.8102616019234521</v>
      </c>
      <c r="DH39" s="2">
        <f t="shared" si="95"/>
        <v>0</v>
      </c>
      <c r="DI39" s="2">
        <f t="shared" si="96"/>
        <v>0</v>
      </c>
      <c r="DJ39" s="2">
        <f t="shared" si="97"/>
        <v>0</v>
      </c>
      <c r="DK39" s="2">
        <f t="shared" si="98"/>
        <v>5.334862739351327</v>
      </c>
      <c r="DL39" s="16">
        <f t="shared" si="99"/>
        <v>0</v>
      </c>
      <c r="DM39" s="16">
        <f t="shared" si="100"/>
        <v>0</v>
      </c>
      <c r="DN39" s="16">
        <f t="shared" si="101"/>
        <v>15.710206739351326</v>
      </c>
      <c r="DO39" s="72">
        <f t="shared" si="102"/>
        <v>0</v>
      </c>
      <c r="DP39" s="16">
        <f t="shared" si="103"/>
        <v>0</v>
      </c>
      <c r="DQ39" s="16">
        <f t="shared" si="104"/>
        <v>5.334862739351327</v>
      </c>
      <c r="DR39" s="2">
        <f t="shared" si="105"/>
        <v>0</v>
      </c>
      <c r="DS39" s="2">
        <f t="shared" si="106"/>
        <v>0</v>
      </c>
      <c r="DT39" s="2">
        <f t="shared" si="107"/>
        <v>0</v>
      </c>
      <c r="DU39" s="2">
        <f t="shared" si="108"/>
        <v>0</v>
      </c>
      <c r="DV39" s="15" t="s">
        <v>189</v>
      </c>
      <c r="DW39" s="18"/>
      <c r="DX39" s="17"/>
      <c r="DY39" s="47" t="str">
        <f t="shared" si="15"/>
        <v/>
      </c>
      <c r="DZ39" s="47" t="str">
        <f t="shared" si="15"/>
        <v/>
      </c>
      <c r="EA39" s="47" t="str">
        <f t="shared" si="15"/>
        <v/>
      </c>
      <c r="EB39" s="47" t="str">
        <f t="shared" si="15"/>
        <v/>
      </c>
      <c r="EC39" s="49" t="str">
        <f t="shared" si="15"/>
        <v/>
      </c>
      <c r="ED39" s="49" t="str">
        <f t="shared" si="15"/>
        <v/>
      </c>
      <c r="EE39" s="47" t="str">
        <f t="shared" si="15"/>
        <v/>
      </c>
      <c r="EF39" s="47" t="str">
        <f t="shared" si="15"/>
        <v/>
      </c>
      <c r="EG39" s="47" t="str">
        <f t="shared" si="15"/>
        <v/>
      </c>
      <c r="EH39" s="6">
        <f t="shared" si="16"/>
        <v>0</v>
      </c>
      <c r="EI39" s="6">
        <f t="shared" si="17"/>
        <v>0</v>
      </c>
      <c r="EJ39" s="2" t="str">
        <f t="shared" si="18"/>
        <v/>
      </c>
      <c r="EK39" s="2" t="str">
        <f t="shared" si="19"/>
        <v/>
      </c>
      <c r="EL39" s="2" t="str">
        <f t="shared" si="125"/>
        <v/>
      </c>
      <c r="EM39" s="2" t="str">
        <f t="shared" si="21"/>
        <v/>
      </c>
      <c r="EN39" s="2" t="str">
        <f t="shared" si="22"/>
        <v/>
      </c>
      <c r="EO39" s="2">
        <f t="shared" si="23"/>
        <v>0</v>
      </c>
      <c r="EP39" s="2">
        <f t="shared" si="109"/>
        <v>0</v>
      </c>
      <c r="EQ39" s="2"/>
      <c r="ER39" s="2"/>
      <c r="ES39" s="2"/>
      <c r="ET39" s="2"/>
      <c r="EU39" s="2"/>
      <c r="EV39" s="2"/>
      <c r="EW39" s="2">
        <f t="shared" si="24"/>
        <v>0</v>
      </c>
      <c r="EX39" s="2">
        <f t="shared" si="25"/>
        <v>0</v>
      </c>
      <c r="EY39" s="2">
        <f t="shared" si="110"/>
        <v>0</v>
      </c>
      <c r="EZ39" s="2">
        <f t="shared" si="26"/>
        <v>0</v>
      </c>
      <c r="FA39" s="2">
        <f t="shared" si="27"/>
        <v>0</v>
      </c>
      <c r="FB39" s="59"/>
      <c r="FC39" s="2">
        <f t="shared" si="28"/>
        <v>0</v>
      </c>
      <c r="FD39" s="2">
        <f t="shared" si="111"/>
        <v>0</v>
      </c>
      <c r="FE39" s="3">
        <f t="shared" si="124"/>
        <v>0</v>
      </c>
      <c r="FF39" s="3">
        <f t="shared" si="112"/>
        <v>0</v>
      </c>
      <c r="FG39" s="3">
        <f t="shared" si="113"/>
        <v>0</v>
      </c>
      <c r="FH39" s="3">
        <f t="shared" si="29"/>
        <v>0</v>
      </c>
      <c r="FI39" s="67">
        <f t="shared" si="30"/>
        <v>0</v>
      </c>
      <c r="FJ39" s="3">
        <f t="shared" si="31"/>
        <v>0</v>
      </c>
      <c r="FK39" s="3">
        <f t="shared" si="32"/>
        <v>0</v>
      </c>
      <c r="FL39" s="3">
        <f t="shared" si="114"/>
        <v>0</v>
      </c>
      <c r="FM39" s="3">
        <f t="shared" si="115"/>
        <v>0</v>
      </c>
      <c r="FN39" s="3">
        <f t="shared" si="116"/>
        <v>0</v>
      </c>
      <c r="FO39" s="2">
        <f t="shared" si="33"/>
        <v>0</v>
      </c>
      <c r="FP39" s="2">
        <f t="shared" si="34"/>
        <v>0</v>
      </c>
      <c r="FQ39" s="2">
        <f t="shared" si="117"/>
        <v>0</v>
      </c>
      <c r="FR39" s="6" t="str">
        <f>IF(A39=1,1,IF(DW39="","",COUNTA($DW$31:DW39)+1))</f>
        <v/>
      </c>
      <c r="FS39" s="6" t="str">
        <f t="shared" si="35"/>
        <v/>
      </c>
      <c r="FT39" s="43">
        <f t="shared" si="118"/>
        <v>1</v>
      </c>
      <c r="FU39" s="23">
        <f t="shared" si="119"/>
        <v>1</v>
      </c>
      <c r="FV39" s="21">
        <f t="shared" si="120"/>
        <v>2</v>
      </c>
    </row>
    <row r="40" spans="1:178">
      <c r="A40" s="4">
        <f t="shared" si="36"/>
        <v>10</v>
      </c>
      <c r="B40" s="33">
        <v>63.402000000000001</v>
      </c>
      <c r="C40" s="33">
        <v>388.17</v>
      </c>
      <c r="D40" s="33">
        <v>386.67230171955327</v>
      </c>
      <c r="E40" s="33"/>
      <c r="F40" s="33"/>
      <c r="G40" s="11" t="str">
        <f t="shared" si="2"/>
        <v/>
      </c>
      <c r="H40" s="3">
        <f t="shared" si="37"/>
        <v>63.402000000000001</v>
      </c>
      <c r="I40" s="3">
        <f t="shared" si="3"/>
        <v>63.402000000000001</v>
      </c>
      <c r="J40" s="3">
        <f t="shared" si="38"/>
        <v>388.17</v>
      </c>
      <c r="K40" s="3">
        <f t="shared" si="4"/>
        <v>388.17</v>
      </c>
      <c r="L40" s="2">
        <f t="shared" si="5"/>
        <v>388.17</v>
      </c>
      <c r="M40" s="8">
        <f t="shared" si="39"/>
        <v>63.402000000000001</v>
      </c>
      <c r="N40" s="8">
        <f t="shared" si="6"/>
        <v>63.402000000000001</v>
      </c>
      <c r="O40" s="8">
        <f t="shared" si="40"/>
        <v>386.67230171955327</v>
      </c>
      <c r="P40" s="8">
        <f t="shared" si="7"/>
        <v>386.67230171955327</v>
      </c>
      <c r="Q40" s="2">
        <f t="shared" si="8"/>
        <v>386.67230171955327</v>
      </c>
      <c r="R40" s="3">
        <f t="shared" si="9"/>
        <v>0</v>
      </c>
      <c r="S40" s="3" t="str">
        <f t="shared" si="10"/>
        <v/>
      </c>
      <c r="T40" s="3" t="str">
        <f t="shared" si="41"/>
        <v/>
      </c>
      <c r="U40" s="8" t="str">
        <f t="shared" si="11"/>
        <v/>
      </c>
      <c r="V40" s="2" t="str">
        <f t="shared" si="12"/>
        <v/>
      </c>
      <c r="W40" s="2" t="str">
        <f t="shared" si="13"/>
        <v/>
      </c>
      <c r="X40" s="2">
        <f t="shared" si="121"/>
        <v>388.17</v>
      </c>
      <c r="Y40" s="2">
        <f t="shared" si="14"/>
        <v>1.4976982804467411</v>
      </c>
      <c r="Z40" s="46">
        <v>440</v>
      </c>
      <c r="AA40" s="46">
        <f t="shared" si="42"/>
        <v>0</v>
      </c>
      <c r="AB40" s="47"/>
      <c r="AC40" s="46">
        <f t="shared" si="43"/>
        <v>2</v>
      </c>
      <c r="AD40" s="47">
        <v>1.2</v>
      </c>
      <c r="AE40" s="48" t="str">
        <f t="shared" si="44"/>
        <v/>
      </c>
      <c r="AF40" s="49">
        <f t="shared" si="45"/>
        <v>0</v>
      </c>
      <c r="AG40" s="49">
        <f t="shared" si="45"/>
        <v>0</v>
      </c>
      <c r="AH40" s="49">
        <f t="shared" si="45"/>
        <v>0</v>
      </c>
      <c r="AI40" s="47">
        <f t="shared" si="45"/>
        <v>0.1</v>
      </c>
      <c r="AJ40" s="47">
        <f t="shared" si="45"/>
        <v>0.3</v>
      </c>
      <c r="AK40" s="46">
        <v>1</v>
      </c>
      <c r="AL40" s="47"/>
      <c r="AM40" s="53">
        <f t="shared" si="46"/>
        <v>0.74</v>
      </c>
      <c r="AN40" s="50" t="str">
        <f t="shared" si="47"/>
        <v>52,702 - 63,402</v>
      </c>
      <c r="AO40" s="53" t="s">
        <v>84</v>
      </c>
      <c r="AP40" s="52">
        <f t="shared" si="48"/>
        <v>10.700000000000003</v>
      </c>
      <c r="AQ40" s="52">
        <f t="shared" si="49"/>
        <v>10.700000000000003</v>
      </c>
      <c r="AR40" s="47">
        <f t="shared" si="50"/>
        <v>0</v>
      </c>
      <c r="AS40" s="53">
        <f t="shared" si="51"/>
        <v>1.369443538379727</v>
      </c>
      <c r="AT40" s="52">
        <f t="shared" si="52"/>
        <v>1.4694435383797271</v>
      </c>
      <c r="AU40" s="9">
        <f t="shared" si="53"/>
        <v>15.723045860663085</v>
      </c>
      <c r="AV40" s="9">
        <f t="shared" si="54"/>
        <v>0.84</v>
      </c>
      <c r="AW40" s="12" t="str">
        <f t="shared" si="55"/>
        <v/>
      </c>
      <c r="AX40" s="9">
        <f t="shared" si="56"/>
        <v>1.4694435383797271</v>
      </c>
      <c r="AY40" s="12" t="str">
        <f t="shared" si="57"/>
        <v/>
      </c>
      <c r="AZ40" s="10">
        <f t="shared" si="58"/>
        <v>0.15205308443374599</v>
      </c>
      <c r="BA40" s="10">
        <f t="shared" si="59"/>
        <v>1.2</v>
      </c>
      <c r="BB40" s="10">
        <f t="shared" si="60"/>
        <v>0.12</v>
      </c>
      <c r="BC40" s="10">
        <f t="shared" si="61"/>
        <v>0.88800000000000001</v>
      </c>
      <c r="BD40" s="10">
        <f t="shared" si="62"/>
        <v>0.73594691556625402</v>
      </c>
      <c r="BE40" s="12" t="str">
        <f t="shared" si="63"/>
        <v/>
      </c>
      <c r="BF40" s="9">
        <f t="shared" si="64"/>
        <v>1.2</v>
      </c>
      <c r="BG40" s="9">
        <f t="shared" si="65"/>
        <v>1.2</v>
      </c>
      <c r="BH40" s="7">
        <f t="shared" si="66"/>
        <v>0</v>
      </c>
      <c r="BI40" s="7">
        <f t="shared" si="67"/>
        <v>1.7633322460556724</v>
      </c>
      <c r="BJ40" s="12" t="str">
        <f t="shared" si="68"/>
        <v/>
      </c>
      <c r="BK40" s="80">
        <f t="shared" si="69"/>
        <v>0</v>
      </c>
      <c r="BL40" s="7">
        <f t="shared" si="70"/>
        <v>0</v>
      </c>
      <c r="BM40" s="7">
        <f t="shared" si="122"/>
        <v>0.7553322460556724</v>
      </c>
      <c r="BN40" s="12" t="str">
        <f t="shared" si="71"/>
        <v/>
      </c>
      <c r="BO40" s="9">
        <f t="shared" si="72"/>
        <v>1.7633322460556724</v>
      </c>
      <c r="BP40" s="2">
        <f t="shared" si="73"/>
        <v>1.4694435383797271</v>
      </c>
      <c r="BQ40" s="2">
        <f t="shared" si="74"/>
        <v>1.4694435383797271</v>
      </c>
      <c r="BR40" s="20">
        <f t="shared" si="75"/>
        <v>2</v>
      </c>
      <c r="BS40" s="20">
        <f t="shared" si="75"/>
        <v>2</v>
      </c>
      <c r="BT40" s="20">
        <f t="shared" si="75"/>
        <v>2</v>
      </c>
      <c r="BU40" s="86">
        <f t="shared" si="76"/>
        <v>1</v>
      </c>
      <c r="BV40" s="86">
        <f t="shared" si="77"/>
        <v>1</v>
      </c>
      <c r="BW40" s="20">
        <v>4</v>
      </c>
      <c r="BX40" s="86">
        <f t="shared" si="75"/>
        <v>0.1</v>
      </c>
      <c r="BY40" s="86">
        <f t="shared" si="75"/>
        <v>0.12</v>
      </c>
      <c r="BZ40" s="86">
        <f t="shared" si="75"/>
        <v>0.15</v>
      </c>
      <c r="CA40" s="86">
        <f t="shared" si="75"/>
        <v>0.17</v>
      </c>
      <c r="CB40" s="86">
        <f t="shared" si="75"/>
        <v>0.19</v>
      </c>
      <c r="CC40" s="86">
        <f t="shared" si="75"/>
        <v>0.22</v>
      </c>
      <c r="CD40" s="86">
        <f t="shared" si="75"/>
        <v>0.05</v>
      </c>
      <c r="CE40" s="20" t="str">
        <f t="shared" si="123"/>
        <v>OK (100 %)</v>
      </c>
      <c r="CF40" s="14">
        <f t="shared" si="79"/>
        <v>10.700000000000003</v>
      </c>
      <c r="CG40" s="14">
        <f t="shared" si="80"/>
        <v>10.700000000000003</v>
      </c>
      <c r="CH40" s="8">
        <f t="shared" si="81"/>
        <v>0</v>
      </c>
      <c r="CI40" s="9">
        <f t="shared" si="82"/>
        <v>10.700000000000003</v>
      </c>
      <c r="CJ40" s="9">
        <f t="shared" si="83"/>
        <v>0</v>
      </c>
      <c r="CK40" s="9">
        <f t="shared" si="84"/>
        <v>10.700000000000003</v>
      </c>
      <c r="CL40" s="9">
        <f t="shared" si="85"/>
        <v>0</v>
      </c>
      <c r="CM40" s="9">
        <f t="shared" si="86"/>
        <v>1.6269680034410825</v>
      </c>
      <c r="CN40" s="9">
        <f t="shared" si="87"/>
        <v>0</v>
      </c>
      <c r="CO40" s="9">
        <f t="shared" si="88"/>
        <v>0</v>
      </c>
      <c r="CP40" s="9">
        <f t="shared" si="88"/>
        <v>0</v>
      </c>
      <c r="CQ40" s="9">
        <f t="shared" si="88"/>
        <v>0</v>
      </c>
      <c r="CR40" s="9">
        <f t="shared" si="88"/>
        <v>0</v>
      </c>
      <c r="CS40" s="9">
        <f t="shared" si="88"/>
        <v>0</v>
      </c>
      <c r="CT40" s="9">
        <f t="shared" si="88"/>
        <v>0</v>
      </c>
      <c r="CU40" s="9">
        <f t="shared" si="88"/>
        <v>0</v>
      </c>
      <c r="CV40" s="9">
        <f t="shared" si="89"/>
        <v>18.8676550327957</v>
      </c>
      <c r="CW40" s="9">
        <f t="shared" si="90"/>
        <v>1.88676550327957</v>
      </c>
      <c r="CX40" s="9">
        <f t="shared" si="90"/>
        <v>2.2641186039354837</v>
      </c>
      <c r="CY40" s="9">
        <f t="shared" si="90"/>
        <v>2.8301482549193548</v>
      </c>
      <c r="CZ40" s="9">
        <f t="shared" si="90"/>
        <v>3.2075013555752689</v>
      </c>
      <c r="DA40" s="9">
        <f t="shared" si="90"/>
        <v>3.584854456231183</v>
      </c>
      <c r="DB40" s="9">
        <f t="shared" si="90"/>
        <v>4.1508841072150542</v>
      </c>
      <c r="DC40" s="9">
        <f t="shared" si="90"/>
        <v>0.94338275163978502</v>
      </c>
      <c r="DD40" s="2">
        <f t="shared" si="91"/>
        <v>0</v>
      </c>
      <c r="DE40" s="2">
        <f t="shared" si="92"/>
        <v>0</v>
      </c>
      <c r="DF40" s="2">
        <f t="shared" si="93"/>
        <v>0</v>
      </c>
      <c r="DG40" s="2">
        <f t="shared" si="94"/>
        <v>9.1586319965589205</v>
      </c>
      <c r="DH40" s="2">
        <f t="shared" si="95"/>
        <v>0</v>
      </c>
      <c r="DI40" s="2">
        <f t="shared" si="96"/>
        <v>0</v>
      </c>
      <c r="DJ40" s="2">
        <f t="shared" si="97"/>
        <v>0</v>
      </c>
      <c r="DK40" s="2">
        <f t="shared" si="98"/>
        <v>8.0820550327956973</v>
      </c>
      <c r="DL40" s="16">
        <f t="shared" si="99"/>
        <v>0</v>
      </c>
      <c r="DM40" s="16">
        <f t="shared" si="100"/>
        <v>0</v>
      </c>
      <c r="DN40" s="16">
        <f t="shared" si="101"/>
        <v>18.8676550327957</v>
      </c>
      <c r="DO40" s="72">
        <f t="shared" si="102"/>
        <v>0</v>
      </c>
      <c r="DP40" s="16">
        <f t="shared" si="103"/>
        <v>0</v>
      </c>
      <c r="DQ40" s="16">
        <f t="shared" si="104"/>
        <v>8.0820550327956973</v>
      </c>
      <c r="DR40" s="2">
        <f t="shared" si="105"/>
        <v>0</v>
      </c>
      <c r="DS40" s="2">
        <f t="shared" si="106"/>
        <v>0</v>
      </c>
      <c r="DT40" s="2">
        <f t="shared" si="107"/>
        <v>0</v>
      </c>
      <c r="DU40" s="2">
        <f t="shared" si="108"/>
        <v>0</v>
      </c>
      <c r="DV40" s="15" t="s">
        <v>215</v>
      </c>
      <c r="DW40" s="18"/>
      <c r="DX40" s="17"/>
      <c r="DY40" s="47" t="str">
        <f t="shared" si="15"/>
        <v/>
      </c>
      <c r="DZ40" s="47" t="str">
        <f t="shared" si="15"/>
        <v/>
      </c>
      <c r="EA40" s="47" t="str">
        <f t="shared" si="15"/>
        <v/>
      </c>
      <c r="EB40" s="47" t="str">
        <f t="shared" si="15"/>
        <v/>
      </c>
      <c r="EC40" s="49" t="str">
        <f t="shared" si="15"/>
        <v/>
      </c>
      <c r="ED40" s="49" t="str">
        <f t="shared" si="15"/>
        <v/>
      </c>
      <c r="EE40" s="47" t="str">
        <f t="shared" si="15"/>
        <v/>
      </c>
      <c r="EF40" s="47" t="str">
        <f t="shared" si="15"/>
        <v/>
      </c>
      <c r="EG40" s="47" t="str">
        <f t="shared" si="15"/>
        <v/>
      </c>
      <c r="EH40" s="6">
        <f t="shared" si="16"/>
        <v>0</v>
      </c>
      <c r="EI40" s="6">
        <f t="shared" si="17"/>
        <v>0</v>
      </c>
      <c r="EJ40" s="2" t="str">
        <f t="shared" si="18"/>
        <v/>
      </c>
      <c r="EK40" s="2" t="str">
        <f t="shared" si="19"/>
        <v/>
      </c>
      <c r="EL40" s="2" t="str">
        <f t="shared" si="125"/>
        <v/>
      </c>
      <c r="EM40" s="2" t="str">
        <f t="shared" si="21"/>
        <v/>
      </c>
      <c r="EN40" s="2" t="str">
        <f t="shared" si="22"/>
        <v/>
      </c>
      <c r="EO40" s="2">
        <f t="shared" si="23"/>
        <v>0</v>
      </c>
      <c r="EP40" s="2">
        <f t="shared" si="109"/>
        <v>0</v>
      </c>
      <c r="EQ40" s="2"/>
      <c r="ER40" s="2"/>
      <c r="ES40" s="2"/>
      <c r="ET40" s="2"/>
      <c r="EU40" s="2"/>
      <c r="EV40" s="2"/>
      <c r="EW40" s="2">
        <f t="shared" si="24"/>
        <v>0</v>
      </c>
      <c r="EX40" s="2">
        <f t="shared" si="25"/>
        <v>0</v>
      </c>
      <c r="EY40" s="2">
        <f t="shared" si="110"/>
        <v>0</v>
      </c>
      <c r="EZ40" s="2">
        <f t="shared" si="26"/>
        <v>0</v>
      </c>
      <c r="FA40" s="2">
        <f t="shared" si="27"/>
        <v>0</v>
      </c>
      <c r="FB40" s="59"/>
      <c r="FC40" s="2">
        <f t="shared" si="28"/>
        <v>0</v>
      </c>
      <c r="FD40" s="2">
        <f t="shared" si="111"/>
        <v>0</v>
      </c>
      <c r="FE40" s="3">
        <f t="shared" si="124"/>
        <v>0</v>
      </c>
      <c r="FF40" s="3">
        <f t="shared" si="112"/>
        <v>0</v>
      </c>
      <c r="FG40" s="3">
        <f t="shared" si="113"/>
        <v>0</v>
      </c>
      <c r="FH40" s="3">
        <f t="shared" si="29"/>
        <v>0</v>
      </c>
      <c r="FI40" s="67">
        <f t="shared" si="30"/>
        <v>0</v>
      </c>
      <c r="FJ40" s="3">
        <f t="shared" si="31"/>
        <v>0</v>
      </c>
      <c r="FK40" s="3">
        <f t="shared" si="32"/>
        <v>0</v>
      </c>
      <c r="FL40" s="3">
        <f t="shared" si="114"/>
        <v>0</v>
      </c>
      <c r="FM40" s="3">
        <f t="shared" si="115"/>
        <v>0</v>
      </c>
      <c r="FN40" s="3">
        <f t="shared" si="116"/>
        <v>0</v>
      </c>
      <c r="FO40" s="2">
        <f t="shared" si="33"/>
        <v>0</v>
      </c>
      <c r="FP40" s="2">
        <f t="shared" si="34"/>
        <v>0</v>
      </c>
      <c r="FQ40" s="2">
        <f t="shared" si="117"/>
        <v>0</v>
      </c>
      <c r="FR40" s="6" t="str">
        <f>IF(A40=1,1,IF(DW40="","",COUNTA($DW$31:DW40)+1))</f>
        <v/>
      </c>
      <c r="FS40" s="6" t="str">
        <f t="shared" si="35"/>
        <v/>
      </c>
      <c r="FT40" s="43">
        <f t="shared" si="118"/>
        <v>1</v>
      </c>
      <c r="FU40" s="23">
        <f t="shared" si="119"/>
        <v>1</v>
      </c>
      <c r="FV40" s="21">
        <f t="shared" si="120"/>
        <v>2</v>
      </c>
    </row>
    <row r="41" spans="1:178">
      <c r="A41" s="4">
        <f t="shared" si="36"/>
        <v>11</v>
      </c>
      <c r="B41" s="33">
        <v>65.341999999999999</v>
      </c>
      <c r="C41" s="33">
        <v>388.25883074407199</v>
      </c>
      <c r="D41" s="33">
        <v>386.68200000000002</v>
      </c>
      <c r="E41" s="33"/>
      <c r="F41" s="33"/>
      <c r="G41" s="11" t="str">
        <f t="shared" si="2"/>
        <v/>
      </c>
      <c r="H41" s="3">
        <f t="shared" si="37"/>
        <v>65.341999999999999</v>
      </c>
      <c r="I41" s="3">
        <f t="shared" si="3"/>
        <v>65.341999999999999</v>
      </c>
      <c r="J41" s="3">
        <f t="shared" si="38"/>
        <v>388.25883074407199</v>
      </c>
      <c r="K41" s="3">
        <f t="shared" si="4"/>
        <v>388.25883074407199</v>
      </c>
      <c r="L41" s="2">
        <f t="shared" si="5"/>
        <v>388.25883074407199</v>
      </c>
      <c r="M41" s="8">
        <f t="shared" si="39"/>
        <v>65.341999999999999</v>
      </c>
      <c r="N41" s="8">
        <f t="shared" si="6"/>
        <v>65.341999999999999</v>
      </c>
      <c r="O41" s="8">
        <f t="shared" si="40"/>
        <v>386.68200000000002</v>
      </c>
      <c r="P41" s="8">
        <f t="shared" si="7"/>
        <v>386.68200000000002</v>
      </c>
      <c r="Q41" s="2">
        <f t="shared" si="8"/>
        <v>386.68200000000002</v>
      </c>
      <c r="R41" s="3">
        <f t="shared" si="9"/>
        <v>0</v>
      </c>
      <c r="S41" s="3" t="str">
        <f t="shared" si="10"/>
        <v/>
      </c>
      <c r="T41" s="3" t="str">
        <f t="shared" si="41"/>
        <v/>
      </c>
      <c r="U41" s="8" t="str">
        <f t="shared" si="11"/>
        <v/>
      </c>
      <c r="V41" s="2" t="str">
        <f t="shared" si="12"/>
        <v/>
      </c>
      <c r="W41" s="2" t="str">
        <f t="shared" si="13"/>
        <v/>
      </c>
      <c r="X41" s="2">
        <f t="shared" si="121"/>
        <v>388.25883074407199</v>
      </c>
      <c r="Y41" s="2">
        <f t="shared" si="14"/>
        <v>1.5768307440719695</v>
      </c>
      <c r="Z41" s="46">
        <v>440</v>
      </c>
      <c r="AA41" s="46">
        <f t="shared" si="42"/>
        <v>0</v>
      </c>
      <c r="AB41" s="47"/>
      <c r="AC41" s="46">
        <f t="shared" si="43"/>
        <v>2</v>
      </c>
      <c r="AD41" s="47">
        <v>1.2</v>
      </c>
      <c r="AE41" s="48" t="str">
        <f t="shared" si="44"/>
        <v/>
      </c>
      <c r="AF41" s="49">
        <f t="shared" si="45"/>
        <v>0</v>
      </c>
      <c r="AG41" s="49">
        <f t="shared" si="45"/>
        <v>0</v>
      </c>
      <c r="AH41" s="49">
        <f t="shared" si="45"/>
        <v>0</v>
      </c>
      <c r="AI41" s="47">
        <f t="shared" si="45"/>
        <v>0.1</v>
      </c>
      <c r="AJ41" s="47">
        <f t="shared" si="45"/>
        <v>0.3</v>
      </c>
      <c r="AK41" s="46">
        <v>1</v>
      </c>
      <c r="AL41" s="47"/>
      <c r="AM41" s="53">
        <f t="shared" si="46"/>
        <v>0.74</v>
      </c>
      <c r="AN41" s="50" t="str">
        <f t="shared" si="47"/>
        <v>63,402 - 65,342</v>
      </c>
      <c r="AO41" s="53" t="s">
        <v>84</v>
      </c>
      <c r="AP41" s="52">
        <f t="shared" si="48"/>
        <v>1.9399999999999977</v>
      </c>
      <c r="AQ41" s="52">
        <f t="shared" si="49"/>
        <v>1.9399999999999977</v>
      </c>
      <c r="AR41" s="47">
        <f t="shared" si="50"/>
        <v>0</v>
      </c>
      <c r="AS41" s="53">
        <f t="shared" si="51"/>
        <v>1.5372645122593553</v>
      </c>
      <c r="AT41" s="52">
        <f t="shared" si="52"/>
        <v>1.6372645122593554</v>
      </c>
      <c r="AU41" s="9">
        <f t="shared" si="53"/>
        <v>3.176293153783146</v>
      </c>
      <c r="AV41" s="9">
        <f t="shared" si="54"/>
        <v>0.84</v>
      </c>
      <c r="AW41" s="12" t="str">
        <f t="shared" si="55"/>
        <v/>
      </c>
      <c r="AX41" s="9">
        <f t="shared" si="56"/>
        <v>1.6372645122593554</v>
      </c>
      <c r="AY41" s="12" t="str">
        <f t="shared" si="57"/>
        <v/>
      </c>
      <c r="AZ41" s="10">
        <f t="shared" si="58"/>
        <v>0.15205308443374599</v>
      </c>
      <c r="BA41" s="10">
        <f t="shared" si="59"/>
        <v>1.2</v>
      </c>
      <c r="BB41" s="10">
        <f t="shared" si="60"/>
        <v>0.12</v>
      </c>
      <c r="BC41" s="10">
        <f t="shared" si="61"/>
        <v>0.88800000000000001</v>
      </c>
      <c r="BD41" s="10">
        <f t="shared" si="62"/>
        <v>0.73594691556625402</v>
      </c>
      <c r="BE41" s="12" t="str">
        <f t="shared" si="63"/>
        <v/>
      </c>
      <c r="BF41" s="9">
        <f t="shared" si="64"/>
        <v>1.2</v>
      </c>
      <c r="BG41" s="9">
        <f t="shared" si="65"/>
        <v>1.2</v>
      </c>
      <c r="BH41" s="7">
        <f t="shared" si="66"/>
        <v>0</v>
      </c>
      <c r="BI41" s="7">
        <f t="shared" si="67"/>
        <v>1.9647174147112265</v>
      </c>
      <c r="BJ41" s="12" t="str">
        <f t="shared" si="68"/>
        <v/>
      </c>
      <c r="BK41" s="80">
        <f t="shared" si="69"/>
        <v>0</v>
      </c>
      <c r="BL41" s="7">
        <f t="shared" si="70"/>
        <v>0</v>
      </c>
      <c r="BM41" s="7">
        <f t="shared" si="122"/>
        <v>0.95671741471122651</v>
      </c>
      <c r="BN41" s="12" t="str">
        <f t="shared" si="71"/>
        <v/>
      </c>
      <c r="BO41" s="9">
        <f t="shared" si="72"/>
        <v>1.9647174147112265</v>
      </c>
      <c r="BP41" s="2">
        <f t="shared" si="73"/>
        <v>1.6372645122593554</v>
      </c>
      <c r="BQ41" s="2">
        <f t="shared" si="74"/>
        <v>1.6372645122593554</v>
      </c>
      <c r="BR41" s="20">
        <f t="shared" si="75"/>
        <v>2</v>
      </c>
      <c r="BS41" s="20">
        <f t="shared" si="75"/>
        <v>2</v>
      </c>
      <c r="BT41" s="20">
        <f t="shared" si="75"/>
        <v>2</v>
      </c>
      <c r="BU41" s="86">
        <f t="shared" si="76"/>
        <v>1</v>
      </c>
      <c r="BV41" s="86">
        <f t="shared" si="77"/>
        <v>1</v>
      </c>
      <c r="BW41" s="20">
        <v>4</v>
      </c>
      <c r="BX41" s="86">
        <f t="shared" si="75"/>
        <v>0.1</v>
      </c>
      <c r="BY41" s="86">
        <f t="shared" si="75"/>
        <v>0.12</v>
      </c>
      <c r="BZ41" s="86">
        <f t="shared" si="75"/>
        <v>0.15</v>
      </c>
      <c r="CA41" s="86">
        <f t="shared" si="75"/>
        <v>0.17</v>
      </c>
      <c r="CB41" s="86">
        <f t="shared" si="75"/>
        <v>0.19</v>
      </c>
      <c r="CC41" s="86">
        <f t="shared" si="75"/>
        <v>0.22</v>
      </c>
      <c r="CD41" s="86">
        <f t="shared" si="75"/>
        <v>0.05</v>
      </c>
      <c r="CE41" s="20" t="str">
        <f t="shared" si="123"/>
        <v>OK (100 %)</v>
      </c>
      <c r="CF41" s="14">
        <f t="shared" si="79"/>
        <v>0.71999999999999775</v>
      </c>
      <c r="CG41" s="14">
        <f t="shared" si="80"/>
        <v>1.3199999999999976</v>
      </c>
      <c r="CH41" s="8">
        <f t="shared" si="81"/>
        <v>6.5378353058076417</v>
      </c>
      <c r="CI41" s="9">
        <f t="shared" si="82"/>
        <v>1.9399999999999977</v>
      </c>
      <c r="CJ41" s="9">
        <f t="shared" si="83"/>
        <v>0</v>
      </c>
      <c r="CK41" s="9">
        <f t="shared" si="84"/>
        <v>1.9399999999999977</v>
      </c>
      <c r="CL41" s="9">
        <f t="shared" si="85"/>
        <v>0</v>
      </c>
      <c r="CM41" s="9">
        <f t="shared" si="86"/>
        <v>0.20071007145254435</v>
      </c>
      <c r="CN41" s="9">
        <f t="shared" si="87"/>
        <v>0</v>
      </c>
      <c r="CO41" s="9">
        <f t="shared" si="88"/>
        <v>0</v>
      </c>
      <c r="CP41" s="9">
        <f t="shared" si="88"/>
        <v>0</v>
      </c>
      <c r="CQ41" s="9">
        <f t="shared" si="88"/>
        <v>0</v>
      </c>
      <c r="CR41" s="9">
        <f t="shared" si="88"/>
        <v>0</v>
      </c>
      <c r="CS41" s="9">
        <f t="shared" si="88"/>
        <v>0</v>
      </c>
      <c r="CT41" s="9">
        <f t="shared" si="88"/>
        <v>0</v>
      </c>
      <c r="CU41" s="9">
        <f t="shared" si="88"/>
        <v>0</v>
      </c>
      <c r="CV41" s="9">
        <f t="shared" si="89"/>
        <v>11.993136056498958</v>
      </c>
      <c r="CW41" s="9">
        <f t="shared" si="90"/>
        <v>1.1993136056498959</v>
      </c>
      <c r="CX41" s="9">
        <f t="shared" si="90"/>
        <v>1.4391763267798749</v>
      </c>
      <c r="CY41" s="9">
        <f t="shared" si="90"/>
        <v>1.7989704084748437</v>
      </c>
      <c r="CZ41" s="9">
        <f t="shared" si="90"/>
        <v>2.0388331296048232</v>
      </c>
      <c r="DA41" s="9">
        <f t="shared" si="90"/>
        <v>2.2786958507348021</v>
      </c>
      <c r="DB41" s="9">
        <f t="shared" si="90"/>
        <v>2.638489932429771</v>
      </c>
      <c r="DC41" s="9">
        <f t="shared" si="90"/>
        <v>0.59965680282494793</v>
      </c>
      <c r="DD41" s="2">
        <f t="shared" si="91"/>
        <v>0</v>
      </c>
      <c r="DE41" s="2">
        <f t="shared" si="92"/>
        <v>0.59536</v>
      </c>
      <c r="DF41" s="2">
        <f t="shared" si="93"/>
        <v>0</v>
      </c>
      <c r="DG41" s="2">
        <f t="shared" si="94"/>
        <v>1.1298499285474533</v>
      </c>
      <c r="DH41" s="2">
        <f t="shared" si="95"/>
        <v>0</v>
      </c>
      <c r="DI41" s="2">
        <f t="shared" si="96"/>
        <v>0</v>
      </c>
      <c r="DJ41" s="2">
        <f t="shared" si="97"/>
        <v>0</v>
      </c>
      <c r="DK41" s="2">
        <f t="shared" si="98"/>
        <v>1.2628669874188168</v>
      </c>
      <c r="DL41" s="16">
        <f t="shared" si="99"/>
        <v>0</v>
      </c>
      <c r="DM41" s="16">
        <f t="shared" si="100"/>
        <v>5.4307544610099665</v>
      </c>
      <c r="DN41" s="16">
        <f t="shared" si="101"/>
        <v>10.886055211701283</v>
      </c>
      <c r="DO41" s="72">
        <f t="shared" si="102"/>
        <v>1.1070808447976752</v>
      </c>
      <c r="DP41" s="16">
        <f t="shared" si="103"/>
        <v>0</v>
      </c>
      <c r="DQ41" s="16">
        <f t="shared" si="104"/>
        <v>6.6936214484287833</v>
      </c>
      <c r="DR41" s="2">
        <f t="shared" si="105"/>
        <v>0</v>
      </c>
      <c r="DS41" s="2">
        <f t="shared" si="106"/>
        <v>0</v>
      </c>
      <c r="DT41" s="2">
        <f t="shared" si="107"/>
        <v>0</v>
      </c>
      <c r="DU41" s="2">
        <f t="shared" si="108"/>
        <v>2.2665137632725019</v>
      </c>
      <c r="DV41" s="15" t="s">
        <v>244</v>
      </c>
      <c r="DW41" s="18">
        <v>1.24</v>
      </c>
      <c r="DX41" s="17"/>
      <c r="DY41" s="47">
        <f t="shared" si="15"/>
        <v>0.6</v>
      </c>
      <c r="DZ41" s="47">
        <f t="shared" si="15"/>
        <v>0.6</v>
      </c>
      <c r="EA41" s="47">
        <f t="shared" si="15"/>
        <v>0.6</v>
      </c>
      <c r="EB41" s="47">
        <f t="shared" si="15"/>
        <v>0.6</v>
      </c>
      <c r="EC41" s="49">
        <f t="shared" si="15"/>
        <v>0</v>
      </c>
      <c r="ED41" s="49">
        <f t="shared" si="15"/>
        <v>0</v>
      </c>
      <c r="EE41" s="47">
        <f t="shared" si="15"/>
        <v>0.2</v>
      </c>
      <c r="EF41" s="47">
        <f t="shared" si="15"/>
        <v>0.1</v>
      </c>
      <c r="EG41" s="47">
        <f t="shared" si="15"/>
        <v>0</v>
      </c>
      <c r="EH41" s="6">
        <f t="shared" si="16"/>
        <v>1.22</v>
      </c>
      <c r="EI41" s="6">
        <f t="shared" si="17"/>
        <v>1.22</v>
      </c>
      <c r="EJ41" s="2">
        <f t="shared" si="18"/>
        <v>2.44</v>
      </c>
      <c r="EK41" s="2">
        <f t="shared" si="19"/>
        <v>2.44</v>
      </c>
      <c r="EL41" s="2">
        <f t="shared" si="125"/>
        <v>1.6768307440719696</v>
      </c>
      <c r="EM41" s="2">
        <f t="shared" si="21"/>
        <v>1.7768307440719697</v>
      </c>
      <c r="EN41" s="2">
        <f t="shared" si="22"/>
        <v>4.3354670155356061</v>
      </c>
      <c r="EO41" s="2">
        <f t="shared" si="23"/>
        <v>10.578539517906879</v>
      </c>
      <c r="EP41" s="2">
        <f t="shared" si="109"/>
        <v>10.578539517906879</v>
      </c>
      <c r="EQ41" s="2"/>
      <c r="ER41" s="2"/>
      <c r="ES41" s="2"/>
      <c r="ET41" s="2"/>
      <c r="EU41" s="2"/>
      <c r="EV41" s="2"/>
      <c r="EW41" s="2">
        <f t="shared" si="24"/>
        <v>5.9535999999999998</v>
      </c>
      <c r="EX41" s="2">
        <f t="shared" si="25"/>
        <v>0.59536</v>
      </c>
      <c r="EY41" s="2">
        <f t="shared" si="110"/>
        <v>0.59536</v>
      </c>
      <c r="EZ41" s="2">
        <f t="shared" si="26"/>
        <v>1.2076282160399165</v>
      </c>
      <c r="FA41" s="2">
        <f t="shared" si="27"/>
        <v>1.7768307440719697</v>
      </c>
      <c r="FB41" s="59"/>
      <c r="FC41" s="2">
        <f t="shared" si="28"/>
        <v>2.2665137632725019</v>
      </c>
      <c r="FD41" s="2">
        <f t="shared" si="111"/>
        <v>2.2665137632725019</v>
      </c>
      <c r="FE41" s="3">
        <f t="shared" si="124"/>
        <v>10.578539517906879</v>
      </c>
      <c r="FF41" s="3">
        <f t="shared" si="112"/>
        <v>2.2665137632725019</v>
      </c>
      <c r="FG41" s="3">
        <f t="shared" si="113"/>
        <v>0.59536</v>
      </c>
      <c r="FH41" s="3">
        <f t="shared" si="29"/>
        <v>1.2</v>
      </c>
      <c r="FI41" s="67">
        <f t="shared" si="30"/>
        <v>1.9647174147112265</v>
      </c>
      <c r="FJ41" s="3">
        <f t="shared" si="31"/>
        <v>1.6768307440719696</v>
      </c>
      <c r="FK41" s="3">
        <f t="shared" si="32"/>
        <v>1.8445138184791667</v>
      </c>
      <c r="FL41" s="3">
        <f t="shared" si="114"/>
        <v>2.2134165821749998</v>
      </c>
      <c r="FM41" s="3">
        <f t="shared" si="115"/>
        <v>5.5032491724593768</v>
      </c>
      <c r="FN41" s="3">
        <f t="shared" si="116"/>
        <v>5.5032491724593768</v>
      </c>
      <c r="FO41" s="2">
        <f t="shared" si="33"/>
        <v>2.44</v>
      </c>
      <c r="FP41" s="2">
        <f t="shared" si="34"/>
        <v>5.9535999999999998</v>
      </c>
      <c r="FQ41" s="2">
        <f t="shared" si="117"/>
        <v>5.9535999999999998</v>
      </c>
      <c r="FR41" s="6">
        <f>IF(A41=1,1,IF(DW41="","",COUNTA($DW$31:DW41)+1))</f>
        <v>4</v>
      </c>
      <c r="FS41" s="6">
        <f t="shared" si="35"/>
        <v>2</v>
      </c>
      <c r="FT41" s="43">
        <f t="shared" si="118"/>
        <v>1</v>
      </c>
      <c r="FU41" s="23">
        <f t="shared" si="119"/>
        <v>1</v>
      </c>
      <c r="FV41" s="21">
        <f t="shared" si="120"/>
        <v>2</v>
      </c>
    </row>
    <row r="42" spans="1:178">
      <c r="A42" s="4">
        <f t="shared" si="36"/>
        <v>12</v>
      </c>
      <c r="B42" s="33">
        <v>75.632000000000005</v>
      </c>
      <c r="C42" s="33">
        <v>388.73</v>
      </c>
      <c r="D42" s="33">
        <v>387.15204030529117</v>
      </c>
      <c r="E42" s="33"/>
      <c r="F42" s="33"/>
      <c r="G42" s="11" t="str">
        <f t="shared" si="2"/>
        <v/>
      </c>
      <c r="H42" s="3">
        <f t="shared" si="37"/>
        <v>75.632000000000005</v>
      </c>
      <c r="I42" s="3">
        <f t="shared" si="3"/>
        <v>75.632000000000005</v>
      </c>
      <c r="J42" s="3">
        <f t="shared" si="38"/>
        <v>388.73</v>
      </c>
      <c r="K42" s="3">
        <f t="shared" si="4"/>
        <v>388.73</v>
      </c>
      <c r="L42" s="2">
        <f t="shared" si="5"/>
        <v>388.73</v>
      </c>
      <c r="M42" s="8">
        <f t="shared" si="39"/>
        <v>75.632000000000005</v>
      </c>
      <c r="N42" s="8">
        <f t="shared" si="6"/>
        <v>75.632000000000005</v>
      </c>
      <c r="O42" s="8">
        <f t="shared" si="40"/>
        <v>387.15204030529117</v>
      </c>
      <c r="P42" s="8">
        <f t="shared" si="7"/>
        <v>387.15204030529117</v>
      </c>
      <c r="Q42" s="2">
        <f t="shared" si="8"/>
        <v>387.15204030529117</v>
      </c>
      <c r="R42" s="3">
        <f t="shared" si="9"/>
        <v>0</v>
      </c>
      <c r="S42" s="3" t="str">
        <f t="shared" si="10"/>
        <v/>
      </c>
      <c r="T42" s="3" t="str">
        <f t="shared" si="41"/>
        <v/>
      </c>
      <c r="U42" s="8" t="str">
        <f t="shared" si="11"/>
        <v/>
      </c>
      <c r="V42" s="2" t="str">
        <f t="shared" si="12"/>
        <v/>
      </c>
      <c r="W42" s="2" t="str">
        <f t="shared" si="13"/>
        <v/>
      </c>
      <c r="X42" s="2">
        <f t="shared" si="121"/>
        <v>388.73</v>
      </c>
      <c r="Y42" s="2">
        <f t="shared" si="14"/>
        <v>1.5779596947088521</v>
      </c>
      <c r="Z42" s="46">
        <f t="shared" ref="Z42:Z49" si="126">IF(A42="","",$Z$30)</f>
        <v>330</v>
      </c>
      <c r="AA42" s="46">
        <f t="shared" si="42"/>
        <v>0</v>
      </c>
      <c r="AB42" s="47"/>
      <c r="AC42" s="46">
        <f t="shared" si="43"/>
        <v>2</v>
      </c>
      <c r="AD42" s="47">
        <f t="shared" ref="AD42:AD48" si="127">IF(A42="","",$AD$30)</f>
        <v>1.1000000000000001</v>
      </c>
      <c r="AE42" s="48" t="str">
        <f t="shared" si="44"/>
        <v/>
      </c>
      <c r="AF42" s="49">
        <f t="shared" si="45"/>
        <v>0</v>
      </c>
      <c r="AG42" s="49">
        <f t="shared" si="45"/>
        <v>0</v>
      </c>
      <c r="AH42" s="49">
        <f t="shared" si="45"/>
        <v>0</v>
      </c>
      <c r="AI42" s="47">
        <f t="shared" si="45"/>
        <v>0.1</v>
      </c>
      <c r="AJ42" s="47">
        <f t="shared" si="45"/>
        <v>0.3</v>
      </c>
      <c r="AK42" s="46">
        <f t="shared" si="45"/>
        <v>2</v>
      </c>
      <c r="AL42" s="47"/>
      <c r="AM42" s="53">
        <f t="shared" si="46"/>
        <v>0.63</v>
      </c>
      <c r="AN42" s="50" t="str">
        <f t="shared" si="47"/>
        <v>65,342 - 75,632</v>
      </c>
      <c r="AO42" s="53" t="s">
        <v>84</v>
      </c>
      <c r="AP42" s="52">
        <f t="shared" si="48"/>
        <v>10.290000000000006</v>
      </c>
      <c r="AQ42" s="52">
        <f t="shared" si="49"/>
        <v>10.290000000000006</v>
      </c>
      <c r="AR42" s="47">
        <f t="shared" si="50"/>
        <v>0</v>
      </c>
      <c r="AS42" s="53">
        <f t="shared" si="51"/>
        <v>1.5773952193904108</v>
      </c>
      <c r="AT42" s="52">
        <f t="shared" si="52"/>
        <v>1.6773952193904109</v>
      </c>
      <c r="AU42" s="9">
        <f t="shared" si="53"/>
        <v>17.260396807527339</v>
      </c>
      <c r="AV42" s="9">
        <f t="shared" si="54"/>
        <v>0.73</v>
      </c>
      <c r="AW42" s="12" t="str">
        <f t="shared" si="55"/>
        <v/>
      </c>
      <c r="AX42" s="9">
        <f t="shared" si="56"/>
        <v>1.6773952193904109</v>
      </c>
      <c r="AY42" s="12" t="str">
        <f t="shared" si="57"/>
        <v/>
      </c>
      <c r="AZ42" s="10">
        <f t="shared" si="58"/>
        <v>8.5529859993982119E-2</v>
      </c>
      <c r="BA42" s="10">
        <f t="shared" si="59"/>
        <v>1.1000000000000001</v>
      </c>
      <c r="BB42" s="10">
        <f t="shared" si="60"/>
        <v>0.11000000000000001</v>
      </c>
      <c r="BC42" s="10">
        <f t="shared" si="61"/>
        <v>0.69300000000000006</v>
      </c>
      <c r="BD42" s="10">
        <f t="shared" si="62"/>
        <v>0.60747014000601796</v>
      </c>
      <c r="BE42" s="12" t="str">
        <f t="shared" si="63"/>
        <v/>
      </c>
      <c r="BF42" s="9">
        <f t="shared" si="64"/>
        <v>1.1000000000000001</v>
      </c>
      <c r="BG42" s="9">
        <f t="shared" si="65"/>
        <v>1.1000000000000001</v>
      </c>
      <c r="BH42" s="7">
        <f t="shared" si="66"/>
        <v>0</v>
      </c>
      <c r="BI42" s="7">
        <f t="shared" si="67"/>
        <v>1.8451347413294521</v>
      </c>
      <c r="BJ42" s="12" t="str">
        <f t="shared" si="68"/>
        <v/>
      </c>
      <c r="BK42" s="80">
        <f t="shared" si="69"/>
        <v>0</v>
      </c>
      <c r="BL42" s="7">
        <f t="shared" si="70"/>
        <v>0</v>
      </c>
      <c r="BM42" s="7">
        <f t="shared" si="122"/>
        <v>1.0421347413294519</v>
      </c>
      <c r="BN42" s="12" t="str">
        <f t="shared" si="71"/>
        <v/>
      </c>
      <c r="BO42" s="9">
        <f t="shared" si="72"/>
        <v>1.8451347413294521</v>
      </c>
      <c r="BP42" s="2">
        <f t="shared" si="73"/>
        <v>1.6773952193904109</v>
      </c>
      <c r="BQ42" s="2">
        <f t="shared" si="74"/>
        <v>1.6773952193904109</v>
      </c>
      <c r="BR42" s="20">
        <f t="shared" si="75"/>
        <v>2</v>
      </c>
      <c r="BS42" s="20">
        <f t="shared" si="75"/>
        <v>2</v>
      </c>
      <c r="BT42" s="20">
        <f t="shared" si="75"/>
        <v>2</v>
      </c>
      <c r="BU42" s="86">
        <f t="shared" si="76"/>
        <v>1</v>
      </c>
      <c r="BV42" s="86">
        <f t="shared" si="77"/>
        <v>1</v>
      </c>
      <c r="BW42" s="20">
        <f t="shared" si="75"/>
        <v>3</v>
      </c>
      <c r="BX42" s="86">
        <f t="shared" si="75"/>
        <v>0.1</v>
      </c>
      <c r="BY42" s="86">
        <f t="shared" si="75"/>
        <v>0.12</v>
      </c>
      <c r="BZ42" s="86">
        <f t="shared" si="75"/>
        <v>0.15</v>
      </c>
      <c r="CA42" s="86">
        <f t="shared" si="75"/>
        <v>0.17</v>
      </c>
      <c r="CB42" s="86">
        <f t="shared" si="75"/>
        <v>0.19</v>
      </c>
      <c r="CC42" s="86">
        <f t="shared" si="75"/>
        <v>0.22</v>
      </c>
      <c r="CD42" s="86">
        <f t="shared" si="75"/>
        <v>0.05</v>
      </c>
      <c r="CE42" s="20" t="str">
        <f t="shared" si="123"/>
        <v>OK (100 %)</v>
      </c>
      <c r="CF42" s="14">
        <f t="shared" si="79"/>
        <v>9.0700000000000056</v>
      </c>
      <c r="CG42" s="14">
        <f t="shared" si="80"/>
        <v>9.670000000000007</v>
      </c>
      <c r="CH42" s="8">
        <f t="shared" si="81"/>
        <v>-1.1070808447976752</v>
      </c>
      <c r="CI42" s="9">
        <f t="shared" si="82"/>
        <v>10.290000000000006</v>
      </c>
      <c r="CJ42" s="9">
        <f t="shared" si="83"/>
        <v>0</v>
      </c>
      <c r="CK42" s="9">
        <f t="shared" si="84"/>
        <v>10.290000000000006</v>
      </c>
      <c r="CL42" s="9">
        <f t="shared" si="85"/>
        <v>0</v>
      </c>
      <c r="CM42" s="9">
        <f t="shared" si="86"/>
        <v>0.82707374614180773</v>
      </c>
      <c r="CN42" s="9">
        <f t="shared" si="87"/>
        <v>0</v>
      </c>
      <c r="CO42" s="9">
        <f t="shared" si="88"/>
        <v>0</v>
      </c>
      <c r="CP42" s="9">
        <f t="shared" si="88"/>
        <v>0</v>
      </c>
      <c r="CQ42" s="9">
        <f t="shared" si="88"/>
        <v>0</v>
      </c>
      <c r="CR42" s="9">
        <f t="shared" si="88"/>
        <v>0</v>
      </c>
      <c r="CS42" s="9">
        <f t="shared" si="88"/>
        <v>0</v>
      </c>
      <c r="CT42" s="9">
        <f t="shared" si="88"/>
        <v>0</v>
      </c>
      <c r="CU42" s="9">
        <f t="shared" si="88"/>
        <v>0</v>
      </c>
      <c r="CV42" s="9">
        <f t="shared" si="89"/>
        <v>16.73537210385814</v>
      </c>
      <c r="CW42" s="9">
        <f t="shared" si="90"/>
        <v>1.6735372103858142</v>
      </c>
      <c r="CX42" s="9">
        <f t="shared" si="90"/>
        <v>2.0082446524629769</v>
      </c>
      <c r="CY42" s="9">
        <f t="shared" si="90"/>
        <v>2.5103058155787208</v>
      </c>
      <c r="CZ42" s="9">
        <f t="shared" si="90"/>
        <v>2.845013257655884</v>
      </c>
      <c r="DA42" s="9">
        <f t="shared" si="90"/>
        <v>3.1797206997330467</v>
      </c>
      <c r="DB42" s="9">
        <f t="shared" si="90"/>
        <v>3.6817818628487906</v>
      </c>
      <c r="DC42" s="9">
        <f t="shared" si="90"/>
        <v>0.83676860519290708</v>
      </c>
      <c r="DD42" s="2">
        <f t="shared" si="91"/>
        <v>1.063700000000001</v>
      </c>
      <c r="DE42" s="2">
        <f t="shared" si="92"/>
        <v>0</v>
      </c>
      <c r="DF42" s="2">
        <f t="shared" si="93"/>
        <v>5.8742362538581983</v>
      </c>
      <c r="DG42" s="2">
        <f t="shared" si="94"/>
        <v>0</v>
      </c>
      <c r="DH42" s="2">
        <f t="shared" si="95"/>
        <v>0</v>
      </c>
      <c r="DI42" s="2">
        <f t="shared" si="96"/>
        <v>0</v>
      </c>
      <c r="DJ42" s="2">
        <f t="shared" si="97"/>
        <v>0</v>
      </c>
      <c r="DK42" s="2">
        <f t="shared" si="98"/>
        <v>10.077442948655808</v>
      </c>
      <c r="DL42" s="16">
        <f t="shared" si="99"/>
        <v>0</v>
      </c>
      <c r="DM42" s="16">
        <f t="shared" si="100"/>
        <v>0</v>
      </c>
      <c r="DN42" s="16">
        <f t="shared" si="101"/>
        <v>17.842452948655815</v>
      </c>
      <c r="DO42" s="72">
        <f t="shared" si="102"/>
        <v>-1.1070808447976752</v>
      </c>
      <c r="DP42" s="16">
        <f t="shared" si="103"/>
        <v>0</v>
      </c>
      <c r="DQ42" s="16">
        <f t="shared" si="104"/>
        <v>10.077442948655808</v>
      </c>
      <c r="DR42" s="2">
        <f t="shared" si="105"/>
        <v>34.520793615054679</v>
      </c>
      <c r="DS42" s="2">
        <f t="shared" si="106"/>
        <v>0</v>
      </c>
      <c r="DT42" s="2">
        <f t="shared" si="107"/>
        <v>0</v>
      </c>
      <c r="DU42" s="2">
        <f t="shared" si="108"/>
        <v>0</v>
      </c>
      <c r="DV42" s="15" t="s">
        <v>189</v>
      </c>
      <c r="DW42" s="18"/>
      <c r="DX42" s="17"/>
      <c r="DY42" s="47" t="str">
        <f t="shared" si="15"/>
        <v/>
      </c>
      <c r="DZ42" s="47" t="str">
        <f t="shared" si="15"/>
        <v/>
      </c>
      <c r="EA42" s="47" t="str">
        <f t="shared" si="15"/>
        <v/>
      </c>
      <c r="EB42" s="47" t="str">
        <f t="shared" si="15"/>
        <v/>
      </c>
      <c r="EC42" s="49" t="str">
        <f t="shared" si="15"/>
        <v/>
      </c>
      <c r="ED42" s="49" t="str">
        <f t="shared" si="15"/>
        <v/>
      </c>
      <c r="EE42" s="47" t="str">
        <f t="shared" si="15"/>
        <v/>
      </c>
      <c r="EF42" s="47" t="str">
        <f t="shared" si="15"/>
        <v/>
      </c>
      <c r="EG42" s="47" t="str">
        <f t="shared" si="15"/>
        <v/>
      </c>
      <c r="EH42" s="6">
        <f t="shared" si="16"/>
        <v>0</v>
      </c>
      <c r="EI42" s="6">
        <f t="shared" si="17"/>
        <v>0</v>
      </c>
      <c r="EJ42" s="2" t="str">
        <f t="shared" si="18"/>
        <v/>
      </c>
      <c r="EK42" s="2" t="str">
        <f t="shared" si="19"/>
        <v/>
      </c>
      <c r="EL42" s="2" t="str">
        <f t="shared" si="125"/>
        <v/>
      </c>
      <c r="EM42" s="2" t="str">
        <f t="shared" si="21"/>
        <v/>
      </c>
      <c r="EN42" s="2" t="str">
        <f t="shared" si="22"/>
        <v/>
      </c>
      <c r="EO42" s="2">
        <f t="shared" si="23"/>
        <v>0</v>
      </c>
      <c r="EP42" s="2">
        <f t="shared" si="109"/>
        <v>0</v>
      </c>
      <c r="EQ42" s="2"/>
      <c r="ER42" s="2"/>
      <c r="ES42" s="2"/>
      <c r="ET42" s="2"/>
      <c r="EU42" s="2"/>
      <c r="EV42" s="2"/>
      <c r="EW42" s="2">
        <f t="shared" si="24"/>
        <v>0</v>
      </c>
      <c r="EX42" s="2">
        <f t="shared" si="25"/>
        <v>0</v>
      </c>
      <c r="EY42" s="2">
        <f t="shared" si="110"/>
        <v>0</v>
      </c>
      <c r="EZ42" s="2">
        <f t="shared" si="26"/>
        <v>0</v>
      </c>
      <c r="FA42" s="2">
        <f t="shared" si="27"/>
        <v>0</v>
      </c>
      <c r="FB42" s="59"/>
      <c r="FC42" s="2">
        <f t="shared" si="28"/>
        <v>0</v>
      </c>
      <c r="FD42" s="2">
        <f t="shared" si="111"/>
        <v>0</v>
      </c>
      <c r="FE42" s="3">
        <f t="shared" si="124"/>
        <v>0</v>
      </c>
      <c r="FF42" s="3">
        <f t="shared" si="112"/>
        <v>0</v>
      </c>
      <c r="FG42" s="3">
        <f t="shared" si="113"/>
        <v>0</v>
      </c>
      <c r="FH42" s="3">
        <f t="shared" si="29"/>
        <v>0</v>
      </c>
      <c r="FI42" s="67">
        <f t="shared" si="30"/>
        <v>0</v>
      </c>
      <c r="FJ42" s="3">
        <f t="shared" si="31"/>
        <v>0</v>
      </c>
      <c r="FK42" s="3">
        <f t="shared" si="32"/>
        <v>0</v>
      </c>
      <c r="FL42" s="3">
        <f t="shared" si="114"/>
        <v>0</v>
      </c>
      <c r="FM42" s="3">
        <f t="shared" si="115"/>
        <v>0</v>
      </c>
      <c r="FN42" s="3">
        <f t="shared" si="116"/>
        <v>0</v>
      </c>
      <c r="FO42" s="2">
        <f t="shared" si="33"/>
        <v>0</v>
      </c>
      <c r="FP42" s="2">
        <f t="shared" si="34"/>
        <v>0</v>
      </c>
      <c r="FQ42" s="2">
        <f t="shared" si="117"/>
        <v>0</v>
      </c>
      <c r="FR42" s="6" t="str">
        <f>IF(A42=1,1,IF(DW42="","",COUNTA($DW$31:DW42)+1))</f>
        <v/>
      </c>
      <c r="FS42" s="6" t="str">
        <f t="shared" si="35"/>
        <v/>
      </c>
      <c r="FT42" s="43">
        <f t="shared" si="118"/>
        <v>1</v>
      </c>
      <c r="FU42" s="23">
        <f t="shared" si="119"/>
        <v>1</v>
      </c>
      <c r="FV42" s="21">
        <f t="shared" si="120"/>
        <v>2</v>
      </c>
    </row>
    <row r="43" spans="1:178">
      <c r="A43" s="4">
        <f t="shared" si="36"/>
        <v>13</v>
      </c>
      <c r="B43" s="33">
        <v>87.986000000000004</v>
      </c>
      <c r="C43" s="33">
        <v>389.30534928927227</v>
      </c>
      <c r="D43" s="33">
        <v>387.71636274762028</v>
      </c>
      <c r="E43" s="33"/>
      <c r="F43" s="33"/>
      <c r="G43" s="11" t="str">
        <f t="shared" si="2"/>
        <v/>
      </c>
      <c r="H43" s="3">
        <f t="shared" si="37"/>
        <v>87.986000000000004</v>
      </c>
      <c r="I43" s="3">
        <f t="shared" si="3"/>
        <v>87.986000000000004</v>
      </c>
      <c r="J43" s="3">
        <f t="shared" si="38"/>
        <v>389.30534928927227</v>
      </c>
      <c r="K43" s="3">
        <f t="shared" si="4"/>
        <v>389.30534928927227</v>
      </c>
      <c r="L43" s="2">
        <f t="shared" si="5"/>
        <v>389.30534928927227</v>
      </c>
      <c r="M43" s="8">
        <f t="shared" si="39"/>
        <v>87.986000000000004</v>
      </c>
      <c r="N43" s="8">
        <f t="shared" si="6"/>
        <v>87.986000000000004</v>
      </c>
      <c r="O43" s="8">
        <f t="shared" si="40"/>
        <v>387.71636274762028</v>
      </c>
      <c r="P43" s="8">
        <f t="shared" si="7"/>
        <v>387.71636274762028</v>
      </c>
      <c r="Q43" s="2">
        <f t="shared" si="8"/>
        <v>387.71636274762028</v>
      </c>
      <c r="R43" s="3">
        <f t="shared" si="9"/>
        <v>0</v>
      </c>
      <c r="S43" s="3" t="str">
        <f t="shared" si="10"/>
        <v/>
      </c>
      <c r="T43" s="3" t="str">
        <f t="shared" si="41"/>
        <v/>
      </c>
      <c r="U43" s="8" t="str">
        <f t="shared" si="11"/>
        <v/>
      </c>
      <c r="V43" s="2" t="str">
        <f t="shared" si="12"/>
        <v/>
      </c>
      <c r="W43" s="2" t="str">
        <f t="shared" si="13"/>
        <v/>
      </c>
      <c r="X43" s="2">
        <f t="shared" si="121"/>
        <v>389.30534928927227</v>
      </c>
      <c r="Y43" s="2">
        <f t="shared" si="14"/>
        <v>1.588986541651991</v>
      </c>
      <c r="Z43" s="46">
        <f t="shared" si="126"/>
        <v>330</v>
      </c>
      <c r="AA43" s="46">
        <f t="shared" si="42"/>
        <v>0</v>
      </c>
      <c r="AB43" s="47"/>
      <c r="AC43" s="46">
        <f t="shared" si="43"/>
        <v>2</v>
      </c>
      <c r="AD43" s="47">
        <f t="shared" si="127"/>
        <v>1.1000000000000001</v>
      </c>
      <c r="AE43" s="48" t="str">
        <f t="shared" si="44"/>
        <v/>
      </c>
      <c r="AF43" s="49">
        <f t="shared" si="45"/>
        <v>0</v>
      </c>
      <c r="AG43" s="49">
        <f t="shared" si="45"/>
        <v>0</v>
      </c>
      <c r="AH43" s="49">
        <f t="shared" si="45"/>
        <v>0</v>
      </c>
      <c r="AI43" s="47">
        <f t="shared" si="45"/>
        <v>0.1</v>
      </c>
      <c r="AJ43" s="47">
        <f t="shared" si="45"/>
        <v>0.3</v>
      </c>
      <c r="AK43" s="46">
        <f t="shared" si="45"/>
        <v>2</v>
      </c>
      <c r="AL43" s="47"/>
      <c r="AM43" s="53">
        <f t="shared" si="46"/>
        <v>0.63</v>
      </c>
      <c r="AN43" s="50" t="str">
        <f t="shared" si="47"/>
        <v>75,632 - 87,986</v>
      </c>
      <c r="AO43" s="53" t="s">
        <v>84</v>
      </c>
      <c r="AP43" s="52">
        <f t="shared" si="48"/>
        <v>12.353999999999999</v>
      </c>
      <c r="AQ43" s="52">
        <f t="shared" si="49"/>
        <v>12.353999999999999</v>
      </c>
      <c r="AR43" s="47">
        <f t="shared" si="50"/>
        <v>0</v>
      </c>
      <c r="AS43" s="53">
        <f t="shared" si="51"/>
        <v>1.5834731181804216</v>
      </c>
      <c r="AT43" s="52">
        <f t="shared" si="52"/>
        <v>1.6834731181804217</v>
      </c>
      <c r="AU43" s="9">
        <f t="shared" si="53"/>
        <v>20.797626902000928</v>
      </c>
      <c r="AV43" s="9">
        <f t="shared" si="54"/>
        <v>0.73</v>
      </c>
      <c r="AW43" s="12" t="str">
        <f t="shared" si="55"/>
        <v/>
      </c>
      <c r="AX43" s="9">
        <f t="shared" si="56"/>
        <v>1.6834731181804217</v>
      </c>
      <c r="AY43" s="12" t="str">
        <f t="shared" si="57"/>
        <v/>
      </c>
      <c r="AZ43" s="10">
        <f t="shared" si="58"/>
        <v>8.5529859993982119E-2</v>
      </c>
      <c r="BA43" s="10">
        <f t="shared" si="59"/>
        <v>1.1000000000000001</v>
      </c>
      <c r="BB43" s="10">
        <f t="shared" si="60"/>
        <v>0.11000000000000001</v>
      </c>
      <c r="BC43" s="10">
        <f t="shared" si="61"/>
        <v>0.69300000000000006</v>
      </c>
      <c r="BD43" s="10">
        <f t="shared" si="62"/>
        <v>0.60747014000601796</v>
      </c>
      <c r="BE43" s="12" t="str">
        <f t="shared" si="63"/>
        <v/>
      </c>
      <c r="BF43" s="9">
        <f t="shared" si="64"/>
        <v>1.1000000000000001</v>
      </c>
      <c r="BG43" s="9">
        <f t="shared" si="65"/>
        <v>1.1000000000000001</v>
      </c>
      <c r="BH43" s="7">
        <f t="shared" si="66"/>
        <v>0</v>
      </c>
      <c r="BI43" s="7">
        <f t="shared" si="67"/>
        <v>1.851820429998464</v>
      </c>
      <c r="BJ43" s="12" t="str">
        <f t="shared" si="68"/>
        <v/>
      </c>
      <c r="BK43" s="80">
        <f t="shared" si="69"/>
        <v>0</v>
      </c>
      <c r="BL43" s="7">
        <f t="shared" si="70"/>
        <v>0</v>
      </c>
      <c r="BM43" s="7">
        <f t="shared" si="122"/>
        <v>1.048820429998464</v>
      </c>
      <c r="BN43" s="12" t="str">
        <f t="shared" si="71"/>
        <v/>
      </c>
      <c r="BO43" s="9">
        <f t="shared" si="72"/>
        <v>1.851820429998464</v>
      </c>
      <c r="BP43" s="2">
        <f t="shared" si="73"/>
        <v>1.6834731181804217</v>
      </c>
      <c r="BQ43" s="2">
        <f t="shared" si="74"/>
        <v>1.6834731181804217</v>
      </c>
      <c r="BR43" s="20">
        <f t="shared" si="75"/>
        <v>2</v>
      </c>
      <c r="BS43" s="20">
        <f t="shared" si="75"/>
        <v>2</v>
      </c>
      <c r="BT43" s="20">
        <f t="shared" si="75"/>
        <v>2</v>
      </c>
      <c r="BU43" s="86">
        <f t="shared" si="76"/>
        <v>1</v>
      </c>
      <c r="BV43" s="86">
        <f t="shared" si="77"/>
        <v>1</v>
      </c>
      <c r="BW43" s="20">
        <f t="shared" si="75"/>
        <v>3</v>
      </c>
      <c r="BX43" s="86">
        <f t="shared" si="75"/>
        <v>0.1</v>
      </c>
      <c r="BY43" s="86">
        <f t="shared" si="75"/>
        <v>0.12</v>
      </c>
      <c r="BZ43" s="86">
        <f t="shared" si="75"/>
        <v>0.15</v>
      </c>
      <c r="CA43" s="86">
        <f t="shared" si="75"/>
        <v>0.17</v>
      </c>
      <c r="CB43" s="86">
        <f t="shared" si="75"/>
        <v>0.19</v>
      </c>
      <c r="CC43" s="86">
        <f t="shared" si="75"/>
        <v>0.22</v>
      </c>
      <c r="CD43" s="86">
        <f t="shared" si="75"/>
        <v>0.05</v>
      </c>
      <c r="CE43" s="20" t="str">
        <f t="shared" si="123"/>
        <v>OK (100 %)</v>
      </c>
      <c r="CF43" s="14">
        <f t="shared" si="79"/>
        <v>12.353999999999999</v>
      </c>
      <c r="CG43" s="14">
        <f t="shared" si="80"/>
        <v>12.353999999999999</v>
      </c>
      <c r="CH43" s="8">
        <f t="shared" si="81"/>
        <v>-1.7763568394002505E-15</v>
      </c>
      <c r="CI43" s="9">
        <f t="shared" si="82"/>
        <v>12.353999999999999</v>
      </c>
      <c r="CJ43" s="9">
        <f t="shared" si="83"/>
        <v>0</v>
      </c>
      <c r="CK43" s="9">
        <f t="shared" si="84"/>
        <v>12.353999999999999</v>
      </c>
      <c r="CL43" s="9">
        <f t="shared" si="85"/>
        <v>0</v>
      </c>
      <c r="CM43" s="9">
        <f t="shared" si="86"/>
        <v>1.056635890365655</v>
      </c>
      <c r="CN43" s="9">
        <f t="shared" si="87"/>
        <v>0</v>
      </c>
      <c r="CO43" s="9">
        <f t="shared" si="88"/>
        <v>0</v>
      </c>
      <c r="CP43" s="9">
        <f t="shared" si="88"/>
        <v>0</v>
      </c>
      <c r="CQ43" s="9">
        <f t="shared" si="88"/>
        <v>0</v>
      </c>
      <c r="CR43" s="9">
        <f t="shared" si="88"/>
        <v>0</v>
      </c>
      <c r="CS43" s="9">
        <f t="shared" si="88"/>
        <v>0</v>
      </c>
      <c r="CT43" s="9">
        <f t="shared" si="88"/>
        <v>0</v>
      </c>
      <c r="CU43" s="9">
        <f t="shared" si="88"/>
        <v>0</v>
      </c>
      <c r="CV43" s="9">
        <f t="shared" si="89"/>
        <v>22.877389592201023</v>
      </c>
      <c r="CW43" s="9">
        <f t="shared" si="90"/>
        <v>2.2877389592201025</v>
      </c>
      <c r="CX43" s="9">
        <f t="shared" si="90"/>
        <v>2.7452867510641226</v>
      </c>
      <c r="CY43" s="9">
        <f t="shared" si="90"/>
        <v>3.4316084388301533</v>
      </c>
      <c r="CZ43" s="9">
        <f t="shared" si="90"/>
        <v>3.8891562306741743</v>
      </c>
      <c r="DA43" s="9">
        <f t="shared" si="90"/>
        <v>4.3467040225181943</v>
      </c>
      <c r="DB43" s="9">
        <f t="shared" si="90"/>
        <v>5.0330257102842255</v>
      </c>
      <c r="DC43" s="9">
        <f t="shared" si="90"/>
        <v>1.1438694796100513</v>
      </c>
      <c r="DD43" s="2">
        <f t="shared" si="91"/>
        <v>1.35894</v>
      </c>
      <c r="DE43" s="2">
        <f t="shared" si="92"/>
        <v>0</v>
      </c>
      <c r="DF43" s="2">
        <f t="shared" si="93"/>
        <v>7.5046861096343456</v>
      </c>
      <c r="DG43" s="2">
        <f t="shared" si="94"/>
        <v>0</v>
      </c>
      <c r="DH43" s="2">
        <f t="shared" si="95"/>
        <v>0</v>
      </c>
      <c r="DI43" s="2">
        <f t="shared" si="96"/>
        <v>0</v>
      </c>
      <c r="DJ43" s="2">
        <f t="shared" si="97"/>
        <v>0</v>
      </c>
      <c r="DK43" s="2">
        <f t="shared" si="98"/>
        <v>12.957127592201024</v>
      </c>
      <c r="DL43" s="16">
        <f t="shared" si="99"/>
        <v>0</v>
      </c>
      <c r="DM43" s="16">
        <f t="shared" si="100"/>
        <v>0</v>
      </c>
      <c r="DN43" s="16">
        <f t="shared" si="101"/>
        <v>22.877389592201027</v>
      </c>
      <c r="DO43" s="72">
        <f t="shared" si="102"/>
        <v>-3.5527136788005009E-15</v>
      </c>
      <c r="DP43" s="16">
        <f t="shared" si="103"/>
        <v>0</v>
      </c>
      <c r="DQ43" s="16">
        <f t="shared" si="104"/>
        <v>12.957127592201024</v>
      </c>
      <c r="DR43" s="2">
        <f t="shared" si="105"/>
        <v>41.595253804001857</v>
      </c>
      <c r="DS43" s="2">
        <f t="shared" si="106"/>
        <v>0</v>
      </c>
      <c r="DT43" s="2">
        <f t="shared" si="107"/>
        <v>0</v>
      </c>
      <c r="DU43" s="2">
        <f t="shared" si="108"/>
        <v>0</v>
      </c>
      <c r="DV43" s="15" t="s">
        <v>189</v>
      </c>
      <c r="DW43" s="18"/>
      <c r="DX43" s="17"/>
      <c r="DY43" s="47" t="str">
        <f t="shared" si="15"/>
        <v/>
      </c>
      <c r="DZ43" s="47" t="str">
        <f t="shared" si="15"/>
        <v/>
      </c>
      <c r="EA43" s="47" t="str">
        <f t="shared" si="15"/>
        <v/>
      </c>
      <c r="EB43" s="47" t="str">
        <f t="shared" si="15"/>
        <v/>
      </c>
      <c r="EC43" s="49" t="str">
        <f t="shared" si="15"/>
        <v/>
      </c>
      <c r="ED43" s="49" t="str">
        <f t="shared" si="15"/>
        <v/>
      </c>
      <c r="EE43" s="47" t="str">
        <f t="shared" si="15"/>
        <v/>
      </c>
      <c r="EF43" s="47" t="str">
        <f t="shared" si="15"/>
        <v/>
      </c>
      <c r="EG43" s="47" t="str">
        <f t="shared" si="15"/>
        <v/>
      </c>
      <c r="EH43" s="6">
        <f t="shared" si="16"/>
        <v>0</v>
      </c>
      <c r="EI43" s="6">
        <f t="shared" si="17"/>
        <v>0</v>
      </c>
      <c r="EJ43" s="2" t="str">
        <f t="shared" si="18"/>
        <v/>
      </c>
      <c r="EK43" s="2" t="str">
        <f t="shared" si="19"/>
        <v/>
      </c>
      <c r="EL43" s="2" t="str">
        <f t="shared" si="125"/>
        <v/>
      </c>
      <c r="EM43" s="2" t="str">
        <f t="shared" si="21"/>
        <v/>
      </c>
      <c r="EN43" s="2" t="str">
        <f t="shared" si="22"/>
        <v/>
      </c>
      <c r="EO43" s="2">
        <f t="shared" si="23"/>
        <v>0</v>
      </c>
      <c r="EP43" s="2">
        <f t="shared" si="109"/>
        <v>0</v>
      </c>
      <c r="EQ43" s="2"/>
      <c r="ER43" s="2"/>
      <c r="ES43" s="2"/>
      <c r="ET43" s="2"/>
      <c r="EU43" s="2"/>
      <c r="EV43" s="2"/>
      <c r="EW43" s="2">
        <f t="shared" si="24"/>
        <v>0</v>
      </c>
      <c r="EX43" s="2">
        <f t="shared" si="25"/>
        <v>0</v>
      </c>
      <c r="EY43" s="2">
        <f t="shared" si="110"/>
        <v>0</v>
      </c>
      <c r="EZ43" s="2">
        <f t="shared" si="26"/>
        <v>0</v>
      </c>
      <c r="FA43" s="2">
        <f t="shared" si="27"/>
        <v>0</v>
      </c>
      <c r="FB43" s="59"/>
      <c r="FC43" s="2">
        <f t="shared" si="28"/>
        <v>0</v>
      </c>
      <c r="FD43" s="2">
        <f t="shared" si="111"/>
        <v>0</v>
      </c>
      <c r="FE43" s="3">
        <f t="shared" si="124"/>
        <v>0</v>
      </c>
      <c r="FF43" s="3">
        <f t="shared" si="112"/>
        <v>0</v>
      </c>
      <c r="FG43" s="3">
        <f t="shared" si="113"/>
        <v>0</v>
      </c>
      <c r="FH43" s="3">
        <f t="shared" si="29"/>
        <v>0</v>
      </c>
      <c r="FI43" s="67">
        <f t="shared" si="30"/>
        <v>0</v>
      </c>
      <c r="FJ43" s="3">
        <f t="shared" si="31"/>
        <v>0</v>
      </c>
      <c r="FK43" s="3">
        <f t="shared" si="32"/>
        <v>0</v>
      </c>
      <c r="FL43" s="3">
        <f t="shared" si="114"/>
        <v>0</v>
      </c>
      <c r="FM43" s="3">
        <f t="shared" si="115"/>
        <v>0</v>
      </c>
      <c r="FN43" s="3">
        <f t="shared" si="116"/>
        <v>0</v>
      </c>
      <c r="FO43" s="2">
        <f t="shared" si="33"/>
        <v>0</v>
      </c>
      <c r="FP43" s="2">
        <f t="shared" si="34"/>
        <v>0</v>
      </c>
      <c r="FQ43" s="2">
        <f t="shared" si="117"/>
        <v>0</v>
      </c>
      <c r="FR43" s="6" t="str">
        <f>IF(A43=1,1,IF(DW43="","",COUNTA($DW$31:DW43)+1))</f>
        <v/>
      </c>
      <c r="FS43" s="6" t="str">
        <f t="shared" si="35"/>
        <v/>
      </c>
      <c r="FT43" s="43">
        <f t="shared" si="118"/>
        <v>1</v>
      </c>
      <c r="FU43" s="23">
        <f t="shared" si="119"/>
        <v>1</v>
      </c>
      <c r="FV43" s="21">
        <f t="shared" si="120"/>
        <v>2</v>
      </c>
    </row>
    <row r="44" spans="1:178">
      <c r="A44" s="4">
        <f t="shared" si="36"/>
        <v>14</v>
      </c>
      <c r="B44" s="33">
        <v>100.325</v>
      </c>
      <c r="C44" s="33">
        <v>389.88</v>
      </c>
      <c r="D44" s="33">
        <v>388.28</v>
      </c>
      <c r="E44" s="33"/>
      <c r="F44" s="33"/>
      <c r="G44" s="11" t="str">
        <f t="shared" si="2"/>
        <v/>
      </c>
      <c r="H44" s="3">
        <f t="shared" si="37"/>
        <v>100.325</v>
      </c>
      <c r="I44" s="3">
        <f t="shared" si="3"/>
        <v>100.325</v>
      </c>
      <c r="J44" s="3">
        <f t="shared" si="38"/>
        <v>389.88</v>
      </c>
      <c r="K44" s="3">
        <f t="shared" si="4"/>
        <v>389.88</v>
      </c>
      <c r="L44" s="2">
        <f t="shared" si="5"/>
        <v>389.88</v>
      </c>
      <c r="M44" s="8">
        <f t="shared" si="39"/>
        <v>100.325</v>
      </c>
      <c r="N44" s="8">
        <f t="shared" si="6"/>
        <v>100.325</v>
      </c>
      <c r="O44" s="8">
        <f t="shared" si="40"/>
        <v>388.28</v>
      </c>
      <c r="P44" s="8">
        <f t="shared" si="7"/>
        <v>388.28</v>
      </c>
      <c r="Q44" s="2">
        <f t="shared" si="8"/>
        <v>388.28</v>
      </c>
      <c r="R44" s="3">
        <f t="shared" si="9"/>
        <v>0</v>
      </c>
      <c r="S44" s="3" t="str">
        <f t="shared" si="10"/>
        <v/>
      </c>
      <c r="T44" s="3" t="str">
        <f t="shared" si="41"/>
        <v/>
      </c>
      <c r="U44" s="8" t="str">
        <f t="shared" si="11"/>
        <v/>
      </c>
      <c r="V44" s="2" t="str">
        <f t="shared" si="12"/>
        <v/>
      </c>
      <c r="W44" s="2" t="str">
        <f t="shared" si="13"/>
        <v/>
      </c>
      <c r="X44" s="2">
        <f t="shared" si="121"/>
        <v>389.88</v>
      </c>
      <c r="Y44" s="2">
        <f t="shared" si="14"/>
        <v>1.6000000000000227</v>
      </c>
      <c r="Z44" s="46">
        <f t="shared" si="126"/>
        <v>330</v>
      </c>
      <c r="AA44" s="46">
        <f t="shared" si="42"/>
        <v>0</v>
      </c>
      <c r="AB44" s="47"/>
      <c r="AC44" s="46">
        <f t="shared" si="43"/>
        <v>2</v>
      </c>
      <c r="AD44" s="47">
        <f t="shared" si="127"/>
        <v>1.1000000000000001</v>
      </c>
      <c r="AE44" s="48" t="str">
        <f t="shared" si="44"/>
        <v/>
      </c>
      <c r="AF44" s="49">
        <f t="shared" si="45"/>
        <v>0</v>
      </c>
      <c r="AG44" s="49">
        <f t="shared" si="45"/>
        <v>0</v>
      </c>
      <c r="AH44" s="49">
        <f t="shared" si="45"/>
        <v>0</v>
      </c>
      <c r="AI44" s="47">
        <f t="shared" si="45"/>
        <v>0.1</v>
      </c>
      <c r="AJ44" s="47">
        <f t="shared" si="45"/>
        <v>0.3</v>
      </c>
      <c r="AK44" s="46">
        <f t="shared" si="45"/>
        <v>2</v>
      </c>
      <c r="AL44" s="47"/>
      <c r="AM44" s="53">
        <f t="shared" si="46"/>
        <v>0.63</v>
      </c>
      <c r="AN44" s="50" t="str">
        <f t="shared" si="47"/>
        <v>87,986 - 100,325</v>
      </c>
      <c r="AO44" s="53" t="s">
        <v>84</v>
      </c>
      <c r="AP44" s="52">
        <f t="shared" si="48"/>
        <v>12.338999999999999</v>
      </c>
      <c r="AQ44" s="52">
        <f t="shared" si="49"/>
        <v>12.338999999999999</v>
      </c>
      <c r="AR44" s="47">
        <f t="shared" si="50"/>
        <v>0</v>
      </c>
      <c r="AS44" s="53">
        <f t="shared" si="51"/>
        <v>1.5944932708260069</v>
      </c>
      <c r="AT44" s="52">
        <f t="shared" si="52"/>
        <v>1.694493270826007</v>
      </c>
      <c r="AU44" s="9">
        <f t="shared" si="53"/>
        <v>20.908352468722097</v>
      </c>
      <c r="AV44" s="9">
        <f t="shared" si="54"/>
        <v>0.73</v>
      </c>
      <c r="AW44" s="12" t="str">
        <f t="shared" si="55"/>
        <v/>
      </c>
      <c r="AX44" s="9">
        <f t="shared" si="56"/>
        <v>1.694493270826007</v>
      </c>
      <c r="AY44" s="12" t="str">
        <f t="shared" si="57"/>
        <v/>
      </c>
      <c r="AZ44" s="10">
        <f t="shared" si="58"/>
        <v>8.5529859993982119E-2</v>
      </c>
      <c r="BA44" s="10">
        <f t="shared" si="59"/>
        <v>1.1000000000000001</v>
      </c>
      <c r="BB44" s="10">
        <f t="shared" si="60"/>
        <v>0.11000000000000001</v>
      </c>
      <c r="BC44" s="10">
        <f t="shared" si="61"/>
        <v>0.69300000000000006</v>
      </c>
      <c r="BD44" s="10">
        <f t="shared" si="62"/>
        <v>0.60747014000601796</v>
      </c>
      <c r="BE44" s="12" t="str">
        <f t="shared" si="63"/>
        <v/>
      </c>
      <c r="BF44" s="9">
        <f t="shared" si="64"/>
        <v>1.1000000000000001</v>
      </c>
      <c r="BG44" s="9">
        <f t="shared" si="65"/>
        <v>1.1000000000000001</v>
      </c>
      <c r="BH44" s="7">
        <f t="shared" si="66"/>
        <v>0</v>
      </c>
      <c r="BI44" s="7">
        <f t="shared" si="67"/>
        <v>1.8639425979086077</v>
      </c>
      <c r="BJ44" s="12" t="str">
        <f t="shared" si="68"/>
        <v/>
      </c>
      <c r="BK44" s="80">
        <f t="shared" si="69"/>
        <v>0</v>
      </c>
      <c r="BL44" s="7">
        <f t="shared" si="70"/>
        <v>0</v>
      </c>
      <c r="BM44" s="7">
        <f t="shared" si="122"/>
        <v>1.0609425979086078</v>
      </c>
      <c r="BN44" s="12" t="str">
        <f t="shared" si="71"/>
        <v/>
      </c>
      <c r="BO44" s="9">
        <f t="shared" si="72"/>
        <v>1.8639425979086077</v>
      </c>
      <c r="BP44" s="2">
        <f t="shared" si="73"/>
        <v>1.694493270826007</v>
      </c>
      <c r="BQ44" s="2">
        <f t="shared" si="74"/>
        <v>1.694493270826007</v>
      </c>
      <c r="BR44" s="20">
        <f t="shared" si="75"/>
        <v>2</v>
      </c>
      <c r="BS44" s="20">
        <f t="shared" si="75"/>
        <v>2</v>
      </c>
      <c r="BT44" s="20">
        <f t="shared" si="75"/>
        <v>2</v>
      </c>
      <c r="BU44" s="86">
        <f t="shared" si="76"/>
        <v>1</v>
      </c>
      <c r="BV44" s="86">
        <f t="shared" si="77"/>
        <v>1</v>
      </c>
      <c r="BW44" s="20">
        <f t="shared" si="75"/>
        <v>3</v>
      </c>
      <c r="BX44" s="86">
        <f t="shared" si="75"/>
        <v>0.1</v>
      </c>
      <c r="BY44" s="86">
        <f t="shared" si="75"/>
        <v>0.12</v>
      </c>
      <c r="BZ44" s="86">
        <f t="shared" si="75"/>
        <v>0.15</v>
      </c>
      <c r="CA44" s="86">
        <f t="shared" si="75"/>
        <v>0.17</v>
      </c>
      <c r="CB44" s="86">
        <f t="shared" si="75"/>
        <v>0.19</v>
      </c>
      <c r="CC44" s="86">
        <f t="shared" si="75"/>
        <v>0.22</v>
      </c>
      <c r="CD44" s="86">
        <f t="shared" si="75"/>
        <v>0.05</v>
      </c>
      <c r="CE44" s="20" t="str">
        <f t="shared" si="123"/>
        <v>OK (100 %)</v>
      </c>
      <c r="CF44" s="14">
        <f t="shared" si="79"/>
        <v>11.118999999999998</v>
      </c>
      <c r="CG44" s="14">
        <f t="shared" si="80"/>
        <v>11.718999999999999</v>
      </c>
      <c r="CH44" s="8">
        <f t="shared" si="81"/>
        <v>6.7082608307790998</v>
      </c>
      <c r="CI44" s="9">
        <f t="shared" si="82"/>
        <v>12.338999999999999</v>
      </c>
      <c r="CJ44" s="9">
        <f t="shared" si="83"/>
        <v>0</v>
      </c>
      <c r="CK44" s="9">
        <f t="shared" si="84"/>
        <v>12.338999999999999</v>
      </c>
      <c r="CL44" s="9">
        <f t="shared" si="85"/>
        <v>0</v>
      </c>
      <c r="CM44" s="9">
        <f t="shared" si="86"/>
        <v>1.0023244292694764</v>
      </c>
      <c r="CN44" s="9">
        <f t="shared" si="87"/>
        <v>0</v>
      </c>
      <c r="CO44" s="9">
        <f t="shared" si="88"/>
        <v>0</v>
      </c>
      <c r="CP44" s="9">
        <f t="shared" si="88"/>
        <v>0</v>
      </c>
      <c r="CQ44" s="9">
        <f t="shared" si="88"/>
        <v>0</v>
      </c>
      <c r="CR44" s="9">
        <f t="shared" si="88"/>
        <v>0</v>
      </c>
      <c r="CS44" s="9">
        <f t="shared" si="88"/>
        <v>0</v>
      </c>
      <c r="CT44" s="9">
        <f t="shared" si="88"/>
        <v>0</v>
      </c>
      <c r="CU44" s="9">
        <f t="shared" si="88"/>
        <v>0</v>
      </c>
      <c r="CV44" s="9">
        <f t="shared" si="89"/>
        <v>31.441657746145943</v>
      </c>
      <c r="CW44" s="9">
        <f t="shared" si="90"/>
        <v>3.1441657746145943</v>
      </c>
      <c r="CX44" s="9">
        <f t="shared" si="90"/>
        <v>3.772998929537513</v>
      </c>
      <c r="CY44" s="9">
        <f t="shared" si="90"/>
        <v>4.7162486619218909</v>
      </c>
      <c r="CZ44" s="9">
        <f t="shared" si="90"/>
        <v>5.3450818168448109</v>
      </c>
      <c r="DA44" s="9">
        <f t="shared" si="90"/>
        <v>5.9739149717677291</v>
      </c>
      <c r="DB44" s="9">
        <f t="shared" si="90"/>
        <v>6.9171647041521078</v>
      </c>
      <c r="DC44" s="9">
        <f t="shared" si="90"/>
        <v>1.5720828873072972</v>
      </c>
      <c r="DD44" s="2">
        <f t="shared" si="91"/>
        <v>1.2890900000000001</v>
      </c>
      <c r="DE44" s="2">
        <f t="shared" si="92"/>
        <v>0.59536</v>
      </c>
      <c r="DF44" s="2">
        <f t="shared" si="93"/>
        <v>7.1189425707305238</v>
      </c>
      <c r="DG44" s="2">
        <f t="shared" si="94"/>
        <v>0</v>
      </c>
      <c r="DH44" s="2">
        <f t="shared" si="95"/>
        <v>0</v>
      </c>
      <c r="DI44" s="2">
        <f t="shared" si="96"/>
        <v>0</v>
      </c>
      <c r="DJ44" s="2">
        <f t="shared" si="97"/>
        <v>0</v>
      </c>
      <c r="DK44" s="2">
        <f t="shared" si="98"/>
        <v>12.433186304890974</v>
      </c>
      <c r="DL44" s="16">
        <f t="shared" si="99"/>
        <v>0</v>
      </c>
      <c r="DM44" s="16">
        <f t="shared" si="100"/>
        <v>5.5444771543238538</v>
      </c>
      <c r="DN44" s="16">
        <f t="shared" si="101"/>
        <v>30.277874069690697</v>
      </c>
      <c r="DO44" s="72">
        <f t="shared" si="102"/>
        <v>1.1637836764552461</v>
      </c>
      <c r="DP44" s="16">
        <f t="shared" si="103"/>
        <v>0</v>
      </c>
      <c r="DQ44" s="16">
        <f t="shared" si="104"/>
        <v>17.977663459214828</v>
      </c>
      <c r="DR44" s="2">
        <f t="shared" si="105"/>
        <v>41.816704937444193</v>
      </c>
      <c r="DS44" s="2">
        <f t="shared" si="106"/>
        <v>0</v>
      </c>
      <c r="DT44" s="2">
        <f t="shared" si="107"/>
        <v>0</v>
      </c>
      <c r="DU44" s="2">
        <f t="shared" si="108"/>
        <v>2.2944936104758691</v>
      </c>
      <c r="DV44" s="15" t="s">
        <v>245</v>
      </c>
      <c r="DW44" s="18">
        <v>1.24</v>
      </c>
      <c r="DX44" s="17"/>
      <c r="DY44" s="47">
        <f t="shared" si="15"/>
        <v>0.6</v>
      </c>
      <c r="DZ44" s="47">
        <f t="shared" si="15"/>
        <v>0.6</v>
      </c>
      <c r="EA44" s="47">
        <f t="shared" si="15"/>
        <v>0.6</v>
      </c>
      <c r="EB44" s="47">
        <f t="shared" si="15"/>
        <v>0.6</v>
      </c>
      <c r="EC44" s="49">
        <f t="shared" si="15"/>
        <v>0</v>
      </c>
      <c r="ED44" s="49">
        <f t="shared" si="15"/>
        <v>0</v>
      </c>
      <c r="EE44" s="47">
        <f t="shared" si="15"/>
        <v>0.2</v>
      </c>
      <c r="EF44" s="47">
        <f t="shared" si="15"/>
        <v>0.1</v>
      </c>
      <c r="EG44" s="47">
        <f t="shared" si="15"/>
        <v>0</v>
      </c>
      <c r="EH44" s="6">
        <f t="shared" si="16"/>
        <v>1.22</v>
      </c>
      <c r="EI44" s="6">
        <f t="shared" si="17"/>
        <v>1.22</v>
      </c>
      <c r="EJ44" s="2">
        <f t="shared" si="18"/>
        <v>2.44</v>
      </c>
      <c r="EK44" s="2">
        <f t="shared" si="19"/>
        <v>2.44</v>
      </c>
      <c r="EL44" s="2">
        <f t="shared" si="125"/>
        <v>1.7000000000000228</v>
      </c>
      <c r="EM44" s="2">
        <f t="shared" si="21"/>
        <v>1.8000000000000229</v>
      </c>
      <c r="EN44" s="2">
        <f t="shared" si="22"/>
        <v>4.3920000000000554</v>
      </c>
      <c r="EO44" s="2">
        <f t="shared" si="23"/>
        <v>10.716480000000136</v>
      </c>
      <c r="EP44" s="2">
        <f t="shared" si="109"/>
        <v>10.716480000000136</v>
      </c>
      <c r="EQ44" s="2"/>
      <c r="ER44" s="2"/>
      <c r="ES44" s="2"/>
      <c r="ET44" s="2"/>
      <c r="EU44" s="2"/>
      <c r="EV44" s="2"/>
      <c r="EW44" s="2">
        <f t="shared" si="24"/>
        <v>5.9535999999999998</v>
      </c>
      <c r="EX44" s="2">
        <f t="shared" si="25"/>
        <v>0.59536</v>
      </c>
      <c r="EY44" s="2">
        <f t="shared" si="110"/>
        <v>0.59536</v>
      </c>
      <c r="EZ44" s="2">
        <f t="shared" si="26"/>
        <v>1.2076282160399165</v>
      </c>
      <c r="FA44" s="2">
        <f t="shared" si="27"/>
        <v>1.8000000000000229</v>
      </c>
      <c r="FB44" s="59"/>
      <c r="FC44" s="2">
        <f t="shared" si="28"/>
        <v>2.2944936104758691</v>
      </c>
      <c r="FD44" s="2">
        <f t="shared" si="111"/>
        <v>2.2944936104758691</v>
      </c>
      <c r="FE44" s="3">
        <f t="shared" si="124"/>
        <v>10.716480000000136</v>
      </c>
      <c r="FF44" s="3">
        <f t="shared" si="112"/>
        <v>2.2944936104758691</v>
      </c>
      <c r="FG44" s="3">
        <f t="shared" si="113"/>
        <v>0.59536</v>
      </c>
      <c r="FH44" s="3">
        <f t="shared" si="29"/>
        <v>1.2</v>
      </c>
      <c r="FI44" s="67">
        <f t="shared" si="30"/>
        <v>1.8639425979086077</v>
      </c>
      <c r="FJ44" s="3">
        <f t="shared" si="31"/>
        <v>1.7000000000000228</v>
      </c>
      <c r="FK44" s="3">
        <f t="shared" si="32"/>
        <v>1.8700000000000252</v>
      </c>
      <c r="FL44" s="3">
        <f t="shared" si="114"/>
        <v>2.24400000000003</v>
      </c>
      <c r="FM44" s="3">
        <f t="shared" si="115"/>
        <v>5.5826263895242372</v>
      </c>
      <c r="FN44" s="3">
        <f t="shared" si="116"/>
        <v>5.5826263895242372</v>
      </c>
      <c r="FO44" s="2">
        <f t="shared" si="33"/>
        <v>2.44</v>
      </c>
      <c r="FP44" s="2">
        <f t="shared" si="34"/>
        <v>5.9535999999999998</v>
      </c>
      <c r="FQ44" s="2">
        <f t="shared" si="117"/>
        <v>5.9535999999999998</v>
      </c>
      <c r="FR44" s="6">
        <f>IF(A44=1,1,IF(DW44="","",COUNTA($DW$31:DW44)+1))</f>
        <v>5</v>
      </c>
      <c r="FS44" s="6">
        <f t="shared" si="35"/>
        <v>2</v>
      </c>
      <c r="FT44" s="43">
        <f t="shared" si="118"/>
        <v>1</v>
      </c>
      <c r="FU44" s="23">
        <f t="shared" si="119"/>
        <v>1</v>
      </c>
      <c r="FV44" s="21">
        <f t="shared" si="120"/>
        <v>2</v>
      </c>
    </row>
    <row r="45" spans="1:178">
      <c r="A45" s="4">
        <f t="shared" si="36"/>
        <v>15</v>
      </c>
      <c r="B45" s="33">
        <v>123.456</v>
      </c>
      <c r="C45" s="33">
        <v>390.2</v>
      </c>
      <c r="D45" s="33">
        <v>388.47338279862049</v>
      </c>
      <c r="E45" s="33"/>
      <c r="F45" s="33"/>
      <c r="G45" s="11" t="str">
        <f t="shared" si="2"/>
        <v/>
      </c>
      <c r="H45" s="3">
        <f t="shared" si="37"/>
        <v>123.456</v>
      </c>
      <c r="I45" s="3">
        <f t="shared" si="3"/>
        <v>123.456</v>
      </c>
      <c r="J45" s="3">
        <f t="shared" si="38"/>
        <v>390.2</v>
      </c>
      <c r="K45" s="3">
        <f t="shared" si="4"/>
        <v>390.2</v>
      </c>
      <c r="L45" s="2">
        <f t="shared" si="5"/>
        <v>390.2</v>
      </c>
      <c r="M45" s="8">
        <f t="shared" si="39"/>
        <v>123.456</v>
      </c>
      <c r="N45" s="8">
        <f t="shared" si="6"/>
        <v>123.456</v>
      </c>
      <c r="O45" s="8">
        <f t="shared" si="40"/>
        <v>388.47338279862049</v>
      </c>
      <c r="P45" s="8">
        <f t="shared" si="7"/>
        <v>388.47338279862049</v>
      </c>
      <c r="Q45" s="2">
        <f t="shared" si="8"/>
        <v>388.47338279862049</v>
      </c>
      <c r="R45" s="3">
        <f t="shared" si="9"/>
        <v>0</v>
      </c>
      <c r="S45" s="3" t="str">
        <f t="shared" si="10"/>
        <v/>
      </c>
      <c r="T45" s="3" t="str">
        <f t="shared" si="41"/>
        <v/>
      </c>
      <c r="U45" s="8" t="str">
        <f t="shared" si="11"/>
        <v/>
      </c>
      <c r="V45" s="2" t="str">
        <f t="shared" si="12"/>
        <v/>
      </c>
      <c r="W45" s="2" t="str">
        <f t="shared" si="13"/>
        <v/>
      </c>
      <c r="X45" s="2">
        <f t="shared" si="121"/>
        <v>390.2</v>
      </c>
      <c r="Y45" s="2">
        <f t="shared" si="14"/>
        <v>1.7266172013794971</v>
      </c>
      <c r="Z45" s="46">
        <f t="shared" si="126"/>
        <v>330</v>
      </c>
      <c r="AA45" s="46">
        <f t="shared" si="42"/>
        <v>0</v>
      </c>
      <c r="AB45" s="47"/>
      <c r="AC45" s="46">
        <f t="shared" si="43"/>
        <v>2</v>
      </c>
      <c r="AD45" s="47">
        <f t="shared" si="127"/>
        <v>1.1000000000000001</v>
      </c>
      <c r="AE45" s="48" t="str">
        <f t="shared" si="44"/>
        <v/>
      </c>
      <c r="AF45" s="49">
        <f t="shared" si="45"/>
        <v>0</v>
      </c>
      <c r="AG45" s="49">
        <f t="shared" si="45"/>
        <v>0</v>
      </c>
      <c r="AH45" s="49">
        <f t="shared" si="45"/>
        <v>0</v>
      </c>
      <c r="AI45" s="47">
        <f t="shared" si="45"/>
        <v>0.1</v>
      </c>
      <c r="AJ45" s="47">
        <f t="shared" si="45"/>
        <v>0.3</v>
      </c>
      <c r="AK45" s="46">
        <f t="shared" si="45"/>
        <v>2</v>
      </c>
      <c r="AL45" s="47"/>
      <c r="AM45" s="53">
        <f t="shared" si="46"/>
        <v>0.63</v>
      </c>
      <c r="AN45" s="50" t="str">
        <f t="shared" si="47"/>
        <v>100,325 - 123,456</v>
      </c>
      <c r="AO45" s="53" t="s">
        <v>84</v>
      </c>
      <c r="AP45" s="52">
        <f t="shared" si="48"/>
        <v>23.131</v>
      </c>
      <c r="AQ45" s="52">
        <f t="shared" si="49"/>
        <v>23.131</v>
      </c>
      <c r="AR45" s="47">
        <f t="shared" si="50"/>
        <v>0</v>
      </c>
      <c r="AS45" s="53">
        <f t="shared" si="51"/>
        <v>1.6633086006897599</v>
      </c>
      <c r="AT45" s="52">
        <f t="shared" si="52"/>
        <v>1.76330860068976</v>
      </c>
      <c r="AU45" s="9">
        <f t="shared" si="53"/>
        <v>40.787091242554837</v>
      </c>
      <c r="AV45" s="9">
        <f t="shared" si="54"/>
        <v>0.73</v>
      </c>
      <c r="AW45" s="12" t="str">
        <f t="shared" si="55"/>
        <v/>
      </c>
      <c r="AX45" s="9">
        <f t="shared" si="56"/>
        <v>1.76330860068976</v>
      </c>
      <c r="AY45" s="12" t="str">
        <f t="shared" si="57"/>
        <v/>
      </c>
      <c r="AZ45" s="10">
        <f t="shared" si="58"/>
        <v>8.5529859993982119E-2</v>
      </c>
      <c r="BA45" s="10">
        <f t="shared" si="59"/>
        <v>1.1000000000000001</v>
      </c>
      <c r="BB45" s="10">
        <f t="shared" si="60"/>
        <v>0.11000000000000001</v>
      </c>
      <c r="BC45" s="10">
        <f t="shared" si="61"/>
        <v>0.69300000000000006</v>
      </c>
      <c r="BD45" s="10">
        <f t="shared" si="62"/>
        <v>0.60747014000601796</v>
      </c>
      <c r="BE45" s="12" t="str">
        <f t="shared" si="63"/>
        <v/>
      </c>
      <c r="BF45" s="9">
        <f t="shared" si="64"/>
        <v>1.1000000000000001</v>
      </c>
      <c r="BG45" s="9">
        <f t="shared" si="65"/>
        <v>1.1000000000000001</v>
      </c>
      <c r="BH45" s="7">
        <f t="shared" si="66"/>
        <v>0</v>
      </c>
      <c r="BI45" s="7">
        <f t="shared" si="67"/>
        <v>1.9396394607587362</v>
      </c>
      <c r="BJ45" s="12" t="str">
        <f t="shared" si="68"/>
        <v/>
      </c>
      <c r="BK45" s="80">
        <f t="shared" si="69"/>
        <v>0</v>
      </c>
      <c r="BL45" s="7">
        <f t="shared" si="70"/>
        <v>0</v>
      </c>
      <c r="BM45" s="7">
        <f t="shared" si="122"/>
        <v>1.1366394607587362</v>
      </c>
      <c r="BN45" s="12" t="str">
        <f t="shared" si="71"/>
        <v/>
      </c>
      <c r="BO45" s="9">
        <f t="shared" si="72"/>
        <v>1.9396394607587362</v>
      </c>
      <c r="BP45" s="2">
        <f t="shared" si="73"/>
        <v>1.76330860068976</v>
      </c>
      <c r="BQ45" s="2">
        <f t="shared" si="74"/>
        <v>1.76330860068976</v>
      </c>
      <c r="BR45" s="20">
        <f t="shared" si="75"/>
        <v>2</v>
      </c>
      <c r="BS45" s="20">
        <f t="shared" si="75"/>
        <v>2</v>
      </c>
      <c r="BT45" s="20">
        <f t="shared" si="75"/>
        <v>2</v>
      </c>
      <c r="BU45" s="86">
        <f t="shared" si="76"/>
        <v>1</v>
      </c>
      <c r="BV45" s="86">
        <f t="shared" si="77"/>
        <v>1</v>
      </c>
      <c r="BW45" s="20">
        <f t="shared" si="75"/>
        <v>3</v>
      </c>
      <c r="BX45" s="86">
        <f t="shared" si="75"/>
        <v>0.1</v>
      </c>
      <c r="BY45" s="86">
        <f t="shared" si="75"/>
        <v>0.12</v>
      </c>
      <c r="BZ45" s="86">
        <f t="shared" si="75"/>
        <v>0.15</v>
      </c>
      <c r="CA45" s="86">
        <f t="shared" si="75"/>
        <v>0.17</v>
      </c>
      <c r="CB45" s="86">
        <f t="shared" si="75"/>
        <v>0.19</v>
      </c>
      <c r="CC45" s="86">
        <f t="shared" si="75"/>
        <v>0.22</v>
      </c>
      <c r="CD45" s="86">
        <f t="shared" si="75"/>
        <v>0.05</v>
      </c>
      <c r="CE45" s="20" t="str">
        <f t="shared" si="123"/>
        <v>OK (100 %)</v>
      </c>
      <c r="CF45" s="14">
        <f t="shared" si="79"/>
        <v>21.911000000000001</v>
      </c>
      <c r="CG45" s="14">
        <f t="shared" si="80"/>
        <v>22.510999999999999</v>
      </c>
      <c r="CH45" s="8">
        <f t="shared" si="81"/>
        <v>-1.1637836764552461</v>
      </c>
      <c r="CI45" s="9">
        <f t="shared" si="82"/>
        <v>23.131</v>
      </c>
      <c r="CJ45" s="9">
        <f t="shared" si="83"/>
        <v>0</v>
      </c>
      <c r="CK45" s="9">
        <f t="shared" si="84"/>
        <v>23.131</v>
      </c>
      <c r="CL45" s="9">
        <f t="shared" si="85"/>
        <v>0</v>
      </c>
      <c r="CM45" s="9">
        <f t="shared" si="86"/>
        <v>1.9253626783245315</v>
      </c>
      <c r="CN45" s="9">
        <f t="shared" si="87"/>
        <v>0</v>
      </c>
      <c r="CO45" s="9">
        <f t="shared" si="88"/>
        <v>0</v>
      </c>
      <c r="CP45" s="9">
        <f t="shared" si="88"/>
        <v>0</v>
      </c>
      <c r="CQ45" s="9">
        <f t="shared" si="88"/>
        <v>0</v>
      </c>
      <c r="CR45" s="9">
        <f t="shared" si="88"/>
        <v>0</v>
      </c>
      <c r="CS45" s="9">
        <f t="shared" si="88"/>
        <v>0</v>
      </c>
      <c r="CT45" s="9">
        <f t="shared" si="88"/>
        <v>0</v>
      </c>
      <c r="CU45" s="9">
        <f t="shared" si="88"/>
        <v>0</v>
      </c>
      <c r="CV45" s="9">
        <f t="shared" si="89"/>
        <v>42.499440224684669</v>
      </c>
      <c r="CW45" s="9">
        <f t="shared" si="90"/>
        <v>4.2499440224684673</v>
      </c>
      <c r="CX45" s="9">
        <f t="shared" si="90"/>
        <v>5.09993282696216</v>
      </c>
      <c r="CY45" s="9">
        <f t="shared" si="90"/>
        <v>6.3749160337027</v>
      </c>
      <c r="CZ45" s="9">
        <f t="shared" si="90"/>
        <v>7.2249048381963945</v>
      </c>
      <c r="DA45" s="9">
        <f t="shared" si="90"/>
        <v>8.0748936426900872</v>
      </c>
      <c r="DB45" s="9">
        <f t="shared" si="90"/>
        <v>9.3498768494306272</v>
      </c>
      <c r="DC45" s="9">
        <f t="shared" si="90"/>
        <v>2.1249720112342336</v>
      </c>
      <c r="DD45" s="2">
        <f t="shared" si="91"/>
        <v>2.47621</v>
      </c>
      <c r="DE45" s="2">
        <f t="shared" si="92"/>
        <v>0</v>
      </c>
      <c r="DF45" s="2">
        <f t="shared" si="93"/>
        <v>13.674760321675469</v>
      </c>
      <c r="DG45" s="2">
        <f t="shared" si="94"/>
        <v>0</v>
      </c>
      <c r="DH45" s="2">
        <f t="shared" si="95"/>
        <v>0</v>
      </c>
      <c r="DI45" s="2">
        <f t="shared" si="96"/>
        <v>0</v>
      </c>
      <c r="DJ45" s="2">
        <f t="shared" si="97"/>
        <v>0</v>
      </c>
      <c r="DK45" s="2">
        <f t="shared" si="98"/>
        <v>25.58689090113991</v>
      </c>
      <c r="DL45" s="16">
        <f t="shared" si="99"/>
        <v>0</v>
      </c>
      <c r="DM45" s="16">
        <f t="shared" si="100"/>
        <v>0</v>
      </c>
      <c r="DN45" s="16">
        <f t="shared" si="101"/>
        <v>43.663223901139915</v>
      </c>
      <c r="DO45" s="72">
        <f t="shared" si="102"/>
        <v>-1.1637836764552461</v>
      </c>
      <c r="DP45" s="16">
        <f t="shared" si="103"/>
        <v>0</v>
      </c>
      <c r="DQ45" s="16">
        <f t="shared" si="104"/>
        <v>25.58689090113991</v>
      </c>
      <c r="DR45" s="2">
        <f t="shared" si="105"/>
        <v>81.574182485109674</v>
      </c>
      <c r="DS45" s="2">
        <f t="shared" si="106"/>
        <v>0</v>
      </c>
      <c r="DT45" s="2">
        <f t="shared" si="107"/>
        <v>0</v>
      </c>
      <c r="DU45" s="2">
        <f t="shared" si="108"/>
        <v>0</v>
      </c>
      <c r="DV45" s="15" t="s">
        <v>215</v>
      </c>
      <c r="DW45" s="18"/>
      <c r="DX45" s="17"/>
      <c r="DY45" s="47" t="str">
        <f t="shared" si="15"/>
        <v/>
      </c>
      <c r="DZ45" s="47" t="str">
        <f t="shared" si="15"/>
        <v/>
      </c>
      <c r="EA45" s="47" t="str">
        <f t="shared" si="15"/>
        <v/>
      </c>
      <c r="EB45" s="47" t="str">
        <f t="shared" si="15"/>
        <v/>
      </c>
      <c r="EC45" s="49" t="str">
        <f t="shared" si="15"/>
        <v/>
      </c>
      <c r="ED45" s="49" t="str">
        <f t="shared" si="15"/>
        <v/>
      </c>
      <c r="EE45" s="47" t="str">
        <f t="shared" si="15"/>
        <v/>
      </c>
      <c r="EF45" s="47" t="str">
        <f t="shared" si="15"/>
        <v/>
      </c>
      <c r="EG45" s="47" t="str">
        <f t="shared" si="15"/>
        <v/>
      </c>
      <c r="EH45" s="6">
        <f t="shared" si="16"/>
        <v>0</v>
      </c>
      <c r="EI45" s="6">
        <f t="shared" si="17"/>
        <v>0</v>
      </c>
      <c r="EJ45" s="2" t="str">
        <f t="shared" si="18"/>
        <v/>
      </c>
      <c r="EK45" s="2" t="str">
        <f t="shared" si="19"/>
        <v/>
      </c>
      <c r="EL45" s="2" t="str">
        <f t="shared" si="125"/>
        <v/>
      </c>
      <c r="EM45" s="2" t="str">
        <f t="shared" si="21"/>
        <v/>
      </c>
      <c r="EN45" s="2" t="str">
        <f t="shared" si="22"/>
        <v/>
      </c>
      <c r="EO45" s="2">
        <f t="shared" si="23"/>
        <v>0</v>
      </c>
      <c r="EP45" s="2">
        <f t="shared" si="109"/>
        <v>0</v>
      </c>
      <c r="EQ45" s="2"/>
      <c r="ER45" s="2"/>
      <c r="ES45" s="2"/>
      <c r="ET45" s="2"/>
      <c r="EU45" s="2"/>
      <c r="EV45" s="2"/>
      <c r="EW45" s="2">
        <f t="shared" si="24"/>
        <v>0</v>
      </c>
      <c r="EX45" s="2">
        <f t="shared" si="25"/>
        <v>0</v>
      </c>
      <c r="EY45" s="2">
        <f t="shared" si="110"/>
        <v>0</v>
      </c>
      <c r="EZ45" s="2">
        <f t="shared" si="26"/>
        <v>0</v>
      </c>
      <c r="FA45" s="2">
        <f t="shared" si="27"/>
        <v>0</v>
      </c>
      <c r="FB45" s="59"/>
      <c r="FC45" s="2">
        <f t="shared" si="28"/>
        <v>0</v>
      </c>
      <c r="FD45" s="2">
        <f t="shared" si="111"/>
        <v>0</v>
      </c>
      <c r="FE45" s="3">
        <f t="shared" si="124"/>
        <v>0</v>
      </c>
      <c r="FF45" s="3">
        <f t="shared" si="112"/>
        <v>0</v>
      </c>
      <c r="FG45" s="3">
        <f t="shared" si="113"/>
        <v>0</v>
      </c>
      <c r="FH45" s="3">
        <f t="shared" si="29"/>
        <v>0</v>
      </c>
      <c r="FI45" s="67">
        <f t="shared" si="30"/>
        <v>0</v>
      </c>
      <c r="FJ45" s="3">
        <f t="shared" si="31"/>
        <v>0</v>
      </c>
      <c r="FK45" s="3">
        <f t="shared" si="32"/>
        <v>0</v>
      </c>
      <c r="FL45" s="3">
        <f t="shared" si="114"/>
        <v>0</v>
      </c>
      <c r="FM45" s="3">
        <f t="shared" si="115"/>
        <v>0</v>
      </c>
      <c r="FN45" s="3">
        <f t="shared" si="116"/>
        <v>0</v>
      </c>
      <c r="FO45" s="2">
        <f t="shared" si="33"/>
        <v>0</v>
      </c>
      <c r="FP45" s="2">
        <f t="shared" si="34"/>
        <v>0</v>
      </c>
      <c r="FQ45" s="2">
        <f t="shared" si="117"/>
        <v>0</v>
      </c>
      <c r="FR45" s="6" t="str">
        <f>IF(A45=1,1,IF(DW45="","",COUNTA($DW$31:DW45)+1))</f>
        <v/>
      </c>
      <c r="FS45" s="6" t="str">
        <f t="shared" si="35"/>
        <v/>
      </c>
      <c r="FT45" s="43">
        <f t="shared" si="118"/>
        <v>1</v>
      </c>
      <c r="FU45" s="23">
        <f t="shared" si="119"/>
        <v>1</v>
      </c>
      <c r="FV45" s="21">
        <f t="shared" si="120"/>
        <v>2</v>
      </c>
    </row>
    <row r="46" spans="1:178">
      <c r="A46" s="4">
        <f t="shared" si="36"/>
        <v>16</v>
      </c>
      <c r="B46" s="33">
        <v>138.601</v>
      </c>
      <c r="C46" s="33">
        <v>390.2</v>
      </c>
      <c r="D46" s="33">
        <v>388.59999999999997</v>
      </c>
      <c r="E46" s="33"/>
      <c r="F46" s="33"/>
      <c r="G46" s="11" t="str">
        <f t="shared" si="2"/>
        <v/>
      </c>
      <c r="H46" s="3">
        <f t="shared" si="37"/>
        <v>138.601</v>
      </c>
      <c r="I46" s="3">
        <f t="shared" si="3"/>
        <v>138.601</v>
      </c>
      <c r="J46" s="3">
        <f t="shared" si="38"/>
        <v>390.2</v>
      </c>
      <c r="K46" s="3">
        <f t="shared" si="4"/>
        <v>390.2</v>
      </c>
      <c r="L46" s="2">
        <f t="shared" si="5"/>
        <v>390.2</v>
      </c>
      <c r="M46" s="8">
        <f t="shared" si="39"/>
        <v>138.601</v>
      </c>
      <c r="N46" s="8">
        <f t="shared" si="6"/>
        <v>138.601</v>
      </c>
      <c r="O46" s="8">
        <f t="shared" si="40"/>
        <v>388.59999999999997</v>
      </c>
      <c r="P46" s="8">
        <f t="shared" si="7"/>
        <v>388.59999999999997</v>
      </c>
      <c r="Q46" s="2">
        <f t="shared" si="8"/>
        <v>388.59999999999997</v>
      </c>
      <c r="R46" s="3">
        <f t="shared" si="9"/>
        <v>0</v>
      </c>
      <c r="S46" s="3" t="str">
        <f t="shared" si="10"/>
        <v/>
      </c>
      <c r="T46" s="3" t="str">
        <f t="shared" si="41"/>
        <v/>
      </c>
      <c r="U46" s="8" t="str">
        <f t="shared" si="11"/>
        <v/>
      </c>
      <c r="V46" s="2" t="str">
        <f t="shared" si="12"/>
        <v/>
      </c>
      <c r="W46" s="2" t="str">
        <f t="shared" si="13"/>
        <v/>
      </c>
      <c r="X46" s="2">
        <f t="shared" si="121"/>
        <v>390.2</v>
      </c>
      <c r="Y46" s="2">
        <f t="shared" si="14"/>
        <v>1.6000000000000227</v>
      </c>
      <c r="Z46" s="46">
        <f t="shared" si="126"/>
        <v>330</v>
      </c>
      <c r="AA46" s="46">
        <f t="shared" si="42"/>
        <v>0</v>
      </c>
      <c r="AB46" s="47"/>
      <c r="AC46" s="46">
        <f t="shared" si="43"/>
        <v>2</v>
      </c>
      <c r="AD46" s="47">
        <f t="shared" si="127"/>
        <v>1.1000000000000001</v>
      </c>
      <c r="AE46" s="48" t="str">
        <f t="shared" si="44"/>
        <v/>
      </c>
      <c r="AF46" s="49">
        <f t="shared" si="45"/>
        <v>0</v>
      </c>
      <c r="AG46" s="49">
        <f t="shared" si="45"/>
        <v>0</v>
      </c>
      <c r="AH46" s="49">
        <f t="shared" si="45"/>
        <v>0</v>
      </c>
      <c r="AI46" s="47">
        <f t="shared" si="45"/>
        <v>0.1</v>
      </c>
      <c r="AJ46" s="47">
        <f t="shared" si="45"/>
        <v>0.3</v>
      </c>
      <c r="AK46" s="46">
        <f t="shared" si="45"/>
        <v>2</v>
      </c>
      <c r="AL46" s="47"/>
      <c r="AM46" s="53">
        <f t="shared" si="46"/>
        <v>0.63</v>
      </c>
      <c r="AN46" s="50" t="str">
        <f t="shared" si="47"/>
        <v>123,456 - 138,601</v>
      </c>
      <c r="AO46" s="53" t="s">
        <v>84</v>
      </c>
      <c r="AP46" s="52">
        <f t="shared" si="48"/>
        <v>15.144999999999996</v>
      </c>
      <c r="AQ46" s="52">
        <f t="shared" si="49"/>
        <v>15.144999999999996</v>
      </c>
      <c r="AR46" s="47">
        <f t="shared" si="50"/>
        <v>0</v>
      </c>
      <c r="AS46" s="53">
        <f t="shared" si="51"/>
        <v>1.6633086006897599</v>
      </c>
      <c r="AT46" s="52">
        <f t="shared" si="52"/>
        <v>1.76330860068976</v>
      </c>
      <c r="AU46" s="9">
        <f t="shared" si="53"/>
        <v>26.70530875744641</v>
      </c>
      <c r="AV46" s="9">
        <f t="shared" si="54"/>
        <v>0.73</v>
      </c>
      <c r="AW46" s="12" t="str">
        <f t="shared" si="55"/>
        <v/>
      </c>
      <c r="AX46" s="9">
        <f t="shared" si="56"/>
        <v>1.76330860068976</v>
      </c>
      <c r="AY46" s="12" t="str">
        <f t="shared" si="57"/>
        <v/>
      </c>
      <c r="AZ46" s="10">
        <f t="shared" si="58"/>
        <v>8.5529859993982119E-2</v>
      </c>
      <c r="BA46" s="10">
        <f t="shared" si="59"/>
        <v>1.1000000000000001</v>
      </c>
      <c r="BB46" s="10">
        <f t="shared" si="60"/>
        <v>0.11000000000000001</v>
      </c>
      <c r="BC46" s="10">
        <f t="shared" si="61"/>
        <v>0.69300000000000006</v>
      </c>
      <c r="BD46" s="10">
        <f t="shared" si="62"/>
        <v>0.60747014000601796</v>
      </c>
      <c r="BE46" s="12" t="str">
        <f t="shared" si="63"/>
        <v/>
      </c>
      <c r="BF46" s="9">
        <f t="shared" si="64"/>
        <v>1.1000000000000001</v>
      </c>
      <c r="BG46" s="9">
        <f t="shared" si="65"/>
        <v>1.1000000000000001</v>
      </c>
      <c r="BH46" s="7">
        <f t="shared" si="66"/>
        <v>0</v>
      </c>
      <c r="BI46" s="7">
        <f t="shared" si="67"/>
        <v>1.9396394607587362</v>
      </c>
      <c r="BJ46" s="12" t="str">
        <f t="shared" si="68"/>
        <v/>
      </c>
      <c r="BK46" s="80">
        <f t="shared" si="69"/>
        <v>0</v>
      </c>
      <c r="BL46" s="7">
        <f t="shared" si="70"/>
        <v>0</v>
      </c>
      <c r="BM46" s="7">
        <f t="shared" si="122"/>
        <v>1.1366394607587362</v>
      </c>
      <c r="BN46" s="12" t="str">
        <f t="shared" si="71"/>
        <v/>
      </c>
      <c r="BO46" s="9">
        <f t="shared" si="72"/>
        <v>1.9396394607587362</v>
      </c>
      <c r="BP46" s="2">
        <f t="shared" si="73"/>
        <v>1.76330860068976</v>
      </c>
      <c r="BQ46" s="2">
        <f t="shared" si="74"/>
        <v>1.76330860068976</v>
      </c>
      <c r="BR46" s="20">
        <f t="shared" si="75"/>
        <v>2</v>
      </c>
      <c r="BS46" s="20">
        <f t="shared" si="75"/>
        <v>2</v>
      </c>
      <c r="BT46" s="20">
        <f t="shared" si="75"/>
        <v>2</v>
      </c>
      <c r="BU46" s="86">
        <f t="shared" si="76"/>
        <v>1</v>
      </c>
      <c r="BV46" s="86">
        <f t="shared" si="77"/>
        <v>1</v>
      </c>
      <c r="BW46" s="20">
        <f t="shared" si="75"/>
        <v>3</v>
      </c>
      <c r="BX46" s="86">
        <f t="shared" si="75"/>
        <v>0.1</v>
      </c>
      <c r="BY46" s="86">
        <f t="shared" si="75"/>
        <v>0.12</v>
      </c>
      <c r="BZ46" s="86">
        <f t="shared" si="75"/>
        <v>0.15</v>
      </c>
      <c r="CA46" s="86">
        <f t="shared" si="75"/>
        <v>0.17</v>
      </c>
      <c r="CB46" s="86">
        <f t="shared" si="75"/>
        <v>0.19</v>
      </c>
      <c r="CC46" s="86">
        <f t="shared" si="75"/>
        <v>0.22</v>
      </c>
      <c r="CD46" s="86">
        <f t="shared" si="75"/>
        <v>0.05</v>
      </c>
      <c r="CE46" s="20" t="str">
        <f t="shared" si="123"/>
        <v>OK (100 %)</v>
      </c>
      <c r="CF46" s="14">
        <f t="shared" si="79"/>
        <v>13.924999999999995</v>
      </c>
      <c r="CG46" s="14">
        <f t="shared" si="80"/>
        <v>14.524999999999997</v>
      </c>
      <c r="CH46" s="8">
        <f t="shared" si="81"/>
        <v>6.6628427130690184</v>
      </c>
      <c r="CI46" s="9">
        <f t="shared" si="82"/>
        <v>15.144999999999996</v>
      </c>
      <c r="CJ46" s="9">
        <f t="shared" si="83"/>
        <v>0</v>
      </c>
      <c r="CK46" s="9">
        <f t="shared" si="84"/>
        <v>15.144999999999996</v>
      </c>
      <c r="CL46" s="9">
        <f t="shared" si="85"/>
        <v>0</v>
      </c>
      <c r="CM46" s="9">
        <f t="shared" si="86"/>
        <v>1.2423212164125901</v>
      </c>
      <c r="CN46" s="9">
        <f t="shared" si="87"/>
        <v>0</v>
      </c>
      <c r="CO46" s="9">
        <f t="shared" si="88"/>
        <v>0</v>
      </c>
      <c r="CP46" s="9">
        <f t="shared" si="88"/>
        <v>0</v>
      </c>
      <c r="CQ46" s="9">
        <f t="shared" si="88"/>
        <v>0</v>
      </c>
      <c r="CR46" s="9">
        <f t="shared" si="88"/>
        <v>0</v>
      </c>
      <c r="CS46" s="9">
        <f t="shared" si="88"/>
        <v>0</v>
      </c>
      <c r="CT46" s="9">
        <f t="shared" si="88"/>
        <v>0</v>
      </c>
      <c r="CU46" s="9">
        <f t="shared" si="88"/>
        <v>0</v>
      </c>
      <c r="CV46" s="9">
        <f t="shared" si="89"/>
        <v>37.725959491065524</v>
      </c>
      <c r="CW46" s="9">
        <f t="shared" si="90"/>
        <v>3.7725959491065524</v>
      </c>
      <c r="CX46" s="9">
        <f t="shared" si="90"/>
        <v>4.5271151389278623</v>
      </c>
      <c r="CY46" s="9">
        <f t="shared" si="90"/>
        <v>5.6588939236598286</v>
      </c>
      <c r="CZ46" s="9">
        <f t="shared" si="90"/>
        <v>6.4134131134811394</v>
      </c>
      <c r="DA46" s="9">
        <f t="shared" si="90"/>
        <v>7.1679323033024493</v>
      </c>
      <c r="DB46" s="9">
        <f t="shared" si="90"/>
        <v>8.2997110880344156</v>
      </c>
      <c r="DC46" s="9">
        <f t="shared" si="90"/>
        <v>1.8862979745532762</v>
      </c>
      <c r="DD46" s="2">
        <f t="shared" si="91"/>
        <v>1.5977499999999998</v>
      </c>
      <c r="DE46" s="2">
        <f t="shared" si="92"/>
        <v>0.59536</v>
      </c>
      <c r="DF46" s="2">
        <f t="shared" si="93"/>
        <v>8.8235037835874088</v>
      </c>
      <c r="DG46" s="2">
        <f t="shared" si="94"/>
        <v>0</v>
      </c>
      <c r="DH46" s="2">
        <f t="shared" si="95"/>
        <v>0</v>
      </c>
      <c r="DI46" s="2">
        <f t="shared" si="96"/>
        <v>0</v>
      </c>
      <c r="DJ46" s="2">
        <f t="shared" si="97"/>
        <v>0</v>
      </c>
      <c r="DK46" s="2">
        <f t="shared" si="98"/>
        <v>16.50968816752064</v>
      </c>
      <c r="DL46" s="16">
        <f t="shared" si="99"/>
        <v>0</v>
      </c>
      <c r="DM46" s="16">
        <f t="shared" si="100"/>
        <v>6.6628427130690184</v>
      </c>
      <c r="DN46" s="16">
        <f t="shared" si="101"/>
        <v>37.725959491065524</v>
      </c>
      <c r="DO46" s="72">
        <f t="shared" si="102"/>
        <v>0</v>
      </c>
      <c r="DP46" s="16">
        <f t="shared" si="103"/>
        <v>0</v>
      </c>
      <c r="DQ46" s="16">
        <f t="shared" si="104"/>
        <v>23.172530880589658</v>
      </c>
      <c r="DR46" s="2">
        <f t="shared" si="105"/>
        <v>53.41061751489282</v>
      </c>
      <c r="DS46" s="2">
        <f t="shared" si="106"/>
        <v>0</v>
      </c>
      <c r="DT46" s="2">
        <f t="shared" si="107"/>
        <v>0</v>
      </c>
      <c r="DU46" s="2">
        <f t="shared" si="108"/>
        <v>2.2944936104758691</v>
      </c>
      <c r="DV46" s="15" t="s">
        <v>246</v>
      </c>
      <c r="DW46" s="18">
        <v>1.24</v>
      </c>
      <c r="DX46" s="17"/>
      <c r="DY46" s="47">
        <f t="shared" si="15"/>
        <v>0.6</v>
      </c>
      <c r="DZ46" s="47">
        <f t="shared" si="15"/>
        <v>0.6</v>
      </c>
      <c r="EA46" s="47">
        <f t="shared" si="15"/>
        <v>0.6</v>
      </c>
      <c r="EB46" s="47">
        <f t="shared" si="15"/>
        <v>0.6</v>
      </c>
      <c r="EC46" s="49">
        <f t="shared" si="15"/>
        <v>0</v>
      </c>
      <c r="ED46" s="49">
        <f t="shared" si="15"/>
        <v>0</v>
      </c>
      <c r="EE46" s="47">
        <f t="shared" si="15"/>
        <v>0.2</v>
      </c>
      <c r="EF46" s="47">
        <f t="shared" si="15"/>
        <v>0.1</v>
      </c>
      <c r="EG46" s="47">
        <f t="shared" si="15"/>
        <v>0</v>
      </c>
      <c r="EH46" s="6">
        <f t="shared" si="16"/>
        <v>1.22</v>
      </c>
      <c r="EI46" s="6">
        <f t="shared" si="17"/>
        <v>1.22</v>
      </c>
      <c r="EJ46" s="2">
        <f t="shared" si="18"/>
        <v>2.44</v>
      </c>
      <c r="EK46" s="2">
        <f t="shared" si="19"/>
        <v>2.44</v>
      </c>
      <c r="EL46" s="2">
        <f t="shared" si="125"/>
        <v>1.7000000000000228</v>
      </c>
      <c r="EM46" s="2">
        <f t="shared" si="21"/>
        <v>1.8000000000000229</v>
      </c>
      <c r="EN46" s="2">
        <f t="shared" si="22"/>
        <v>4.3920000000000554</v>
      </c>
      <c r="EO46" s="2">
        <f t="shared" si="23"/>
        <v>10.716480000000136</v>
      </c>
      <c r="EP46" s="2">
        <f t="shared" si="109"/>
        <v>10.716480000000136</v>
      </c>
      <c r="EQ46" s="2"/>
      <c r="ER46" s="2"/>
      <c r="ES46" s="2"/>
      <c r="ET46" s="2"/>
      <c r="EU46" s="2"/>
      <c r="EV46" s="2"/>
      <c r="EW46" s="2">
        <f t="shared" si="24"/>
        <v>5.9535999999999998</v>
      </c>
      <c r="EX46" s="2">
        <f t="shared" si="25"/>
        <v>0.59536</v>
      </c>
      <c r="EY46" s="2">
        <f t="shared" si="110"/>
        <v>0.59536</v>
      </c>
      <c r="EZ46" s="2">
        <f t="shared" si="26"/>
        <v>1.2076282160399165</v>
      </c>
      <c r="FA46" s="2">
        <f t="shared" si="27"/>
        <v>1.8000000000000229</v>
      </c>
      <c r="FB46" s="59"/>
      <c r="FC46" s="2">
        <f t="shared" si="28"/>
        <v>2.2944936104758691</v>
      </c>
      <c r="FD46" s="2">
        <f t="shared" si="111"/>
        <v>2.2944936104758691</v>
      </c>
      <c r="FE46" s="3">
        <f t="shared" si="124"/>
        <v>10.716480000000136</v>
      </c>
      <c r="FF46" s="3">
        <f t="shared" si="112"/>
        <v>2.2944936104758691</v>
      </c>
      <c r="FG46" s="3">
        <f t="shared" si="113"/>
        <v>0.59536</v>
      </c>
      <c r="FH46" s="3">
        <f t="shared" si="29"/>
        <v>1.2</v>
      </c>
      <c r="FI46" s="67">
        <f t="shared" si="30"/>
        <v>1.9396394607587362</v>
      </c>
      <c r="FJ46" s="3">
        <f t="shared" si="31"/>
        <v>1.7000000000000228</v>
      </c>
      <c r="FK46" s="3">
        <f t="shared" si="32"/>
        <v>0</v>
      </c>
      <c r="FL46" s="3">
        <f t="shared" si="114"/>
        <v>0</v>
      </c>
      <c r="FM46" s="3">
        <f t="shared" si="115"/>
        <v>7.8266263895242671</v>
      </c>
      <c r="FN46" s="3">
        <f t="shared" si="116"/>
        <v>7.8266263895242671</v>
      </c>
      <c r="FO46" s="2">
        <f t="shared" si="33"/>
        <v>2.44</v>
      </c>
      <c r="FP46" s="2">
        <f t="shared" si="34"/>
        <v>5.9535999999999998</v>
      </c>
      <c r="FQ46" s="2">
        <f t="shared" si="117"/>
        <v>5.9535999999999998</v>
      </c>
      <c r="FR46" s="6">
        <f>IF(A46=1,1,IF(DW46="","",COUNTA($DW$31:DW46)+1))</f>
        <v>6</v>
      </c>
      <c r="FS46" s="6">
        <f t="shared" si="35"/>
        <v>3</v>
      </c>
      <c r="FT46" s="43">
        <f t="shared" si="118"/>
        <v>1</v>
      </c>
      <c r="FU46" s="23">
        <f t="shared" si="119"/>
        <v>1</v>
      </c>
      <c r="FV46" s="21">
        <f t="shared" si="120"/>
        <v>2</v>
      </c>
    </row>
    <row r="47" spans="1:178">
      <c r="A47" s="4" t="str">
        <f t="shared" si="36"/>
        <v/>
      </c>
      <c r="B47" s="33"/>
      <c r="C47" s="33"/>
      <c r="D47" s="33"/>
      <c r="E47" s="33"/>
      <c r="F47" s="33"/>
      <c r="G47" s="11" t="str">
        <f t="shared" si="2"/>
        <v/>
      </c>
      <c r="H47" s="3" t="str">
        <f t="shared" si="37"/>
        <v/>
      </c>
      <c r="I47" s="3" t="str">
        <f t="shared" si="3"/>
        <v/>
      </c>
      <c r="J47" s="3" t="str">
        <f t="shared" si="38"/>
        <v/>
      </c>
      <c r="K47" s="3" t="str">
        <f t="shared" si="4"/>
        <v/>
      </c>
      <c r="L47" s="2" t="str">
        <f t="shared" si="5"/>
        <v/>
      </c>
      <c r="M47" s="8" t="str">
        <f t="shared" si="39"/>
        <v/>
      </c>
      <c r="N47" s="8" t="str">
        <f t="shared" si="6"/>
        <v/>
      </c>
      <c r="O47" s="8" t="str">
        <f t="shared" si="40"/>
        <v/>
      </c>
      <c r="P47" s="8" t="str">
        <f t="shared" si="7"/>
        <v/>
      </c>
      <c r="Q47" s="2" t="str">
        <f t="shared" si="8"/>
        <v/>
      </c>
      <c r="R47" s="3" t="str">
        <f t="shared" si="9"/>
        <v/>
      </c>
      <c r="S47" s="3" t="str">
        <f t="shared" si="10"/>
        <v/>
      </c>
      <c r="T47" s="3" t="str">
        <f t="shared" si="41"/>
        <v/>
      </c>
      <c r="U47" s="8" t="str">
        <f t="shared" si="11"/>
        <v/>
      </c>
      <c r="V47" s="2" t="str">
        <f t="shared" si="12"/>
        <v/>
      </c>
      <c r="W47" s="2" t="str">
        <f t="shared" si="13"/>
        <v/>
      </c>
      <c r="X47" s="2" t="str">
        <f t="shared" si="121"/>
        <v/>
      </c>
      <c r="Y47" s="2" t="str">
        <f t="shared" si="14"/>
        <v/>
      </c>
      <c r="Z47" s="46" t="str">
        <f t="shared" si="126"/>
        <v/>
      </c>
      <c r="AA47" s="46" t="str">
        <f t="shared" si="42"/>
        <v/>
      </c>
      <c r="AB47" s="47"/>
      <c r="AC47" s="46" t="str">
        <f t="shared" si="43"/>
        <v/>
      </c>
      <c r="AD47" s="47" t="str">
        <f t="shared" si="127"/>
        <v/>
      </c>
      <c r="AE47" s="48" t="str">
        <f t="shared" si="44"/>
        <v/>
      </c>
      <c r="AF47" s="49" t="str">
        <f t="shared" si="45"/>
        <v/>
      </c>
      <c r="AG47" s="49" t="str">
        <f t="shared" si="45"/>
        <v/>
      </c>
      <c r="AH47" s="49" t="str">
        <f t="shared" si="45"/>
        <v/>
      </c>
      <c r="AI47" s="47" t="str">
        <f t="shared" si="45"/>
        <v/>
      </c>
      <c r="AJ47" s="47" t="str">
        <f t="shared" si="45"/>
        <v/>
      </c>
      <c r="AK47" s="46" t="str">
        <f t="shared" si="45"/>
        <v/>
      </c>
      <c r="AL47" s="47"/>
      <c r="AM47" s="53" t="str">
        <f t="shared" si="46"/>
        <v/>
      </c>
      <c r="AN47" s="50" t="str">
        <f t="shared" si="47"/>
        <v/>
      </c>
      <c r="AO47" s="53" t="s">
        <v>84</v>
      </c>
      <c r="AP47" s="52" t="str">
        <f t="shared" si="48"/>
        <v/>
      </c>
      <c r="AQ47" s="52" t="str">
        <f t="shared" si="49"/>
        <v/>
      </c>
      <c r="AR47" s="47">
        <f t="shared" si="50"/>
        <v>0</v>
      </c>
      <c r="AS47" s="53" t="str">
        <f t="shared" si="51"/>
        <v/>
      </c>
      <c r="AT47" s="52" t="str">
        <f t="shared" si="52"/>
        <v/>
      </c>
      <c r="AU47" s="9" t="str">
        <f t="shared" si="53"/>
        <v/>
      </c>
      <c r="AV47" s="9" t="str">
        <f t="shared" si="54"/>
        <v/>
      </c>
      <c r="AW47" s="12" t="str">
        <f t="shared" si="55"/>
        <v/>
      </c>
      <c r="AX47" s="9" t="str">
        <f t="shared" si="56"/>
        <v/>
      </c>
      <c r="AY47" s="12" t="str">
        <f t="shared" si="57"/>
        <v/>
      </c>
      <c r="AZ47" s="10" t="str">
        <f t="shared" si="58"/>
        <v/>
      </c>
      <c r="BA47" s="10" t="str">
        <f t="shared" si="59"/>
        <v/>
      </c>
      <c r="BB47" s="10" t="str">
        <f t="shared" si="60"/>
        <v/>
      </c>
      <c r="BC47" s="10" t="str">
        <f t="shared" si="61"/>
        <v/>
      </c>
      <c r="BD47" s="10" t="str">
        <f t="shared" si="62"/>
        <v/>
      </c>
      <c r="BE47" s="12" t="str">
        <f t="shared" si="63"/>
        <v/>
      </c>
      <c r="BF47" s="9" t="str">
        <f t="shared" si="64"/>
        <v/>
      </c>
      <c r="BG47" s="9" t="str">
        <f t="shared" si="65"/>
        <v/>
      </c>
      <c r="BH47" s="7" t="str">
        <f t="shared" si="66"/>
        <v/>
      </c>
      <c r="BI47" s="7" t="str">
        <f t="shared" si="67"/>
        <v/>
      </c>
      <c r="BJ47" s="12" t="str">
        <f t="shared" si="68"/>
        <v/>
      </c>
      <c r="BK47" s="80" t="str">
        <f t="shared" si="69"/>
        <v/>
      </c>
      <c r="BL47" s="7" t="str">
        <f t="shared" si="70"/>
        <v/>
      </c>
      <c r="BM47" s="7" t="str">
        <f t="shared" si="122"/>
        <v/>
      </c>
      <c r="BN47" s="12" t="str">
        <f t="shared" si="71"/>
        <v/>
      </c>
      <c r="BO47" s="9" t="str">
        <f t="shared" si="72"/>
        <v/>
      </c>
      <c r="BP47" s="2" t="str">
        <f t="shared" si="73"/>
        <v/>
      </c>
      <c r="BQ47" s="2" t="str">
        <f t="shared" si="74"/>
        <v/>
      </c>
      <c r="BR47" s="20" t="str">
        <f t="shared" si="75"/>
        <v/>
      </c>
      <c r="BS47" s="20" t="str">
        <f t="shared" si="75"/>
        <v/>
      </c>
      <c r="BT47" s="20" t="str">
        <f t="shared" si="75"/>
        <v/>
      </c>
      <c r="BU47" s="86" t="str">
        <f t="shared" si="76"/>
        <v/>
      </c>
      <c r="BV47" s="86" t="str">
        <f t="shared" si="77"/>
        <v/>
      </c>
      <c r="BW47" s="20" t="str">
        <f t="shared" si="75"/>
        <v/>
      </c>
      <c r="BX47" s="86" t="str">
        <f t="shared" si="75"/>
        <v/>
      </c>
      <c r="BY47" s="86" t="str">
        <f t="shared" si="75"/>
        <v/>
      </c>
      <c r="BZ47" s="86" t="str">
        <f t="shared" si="75"/>
        <v/>
      </c>
      <c r="CA47" s="86" t="str">
        <f t="shared" si="75"/>
        <v/>
      </c>
      <c r="CB47" s="86" t="str">
        <f t="shared" si="75"/>
        <v/>
      </c>
      <c r="CC47" s="86" t="str">
        <f t="shared" si="75"/>
        <v/>
      </c>
      <c r="CD47" s="86" t="str">
        <f t="shared" si="75"/>
        <v/>
      </c>
      <c r="CE47" s="20" t="str">
        <f t="shared" si="123"/>
        <v/>
      </c>
      <c r="CF47" s="14" t="str">
        <f t="shared" si="79"/>
        <v/>
      </c>
      <c r="CG47" s="14" t="str">
        <f t="shared" si="80"/>
        <v/>
      </c>
      <c r="CH47" s="8">
        <f t="shared" si="81"/>
        <v>0</v>
      </c>
      <c r="CI47" s="9" t="str">
        <f t="shared" si="82"/>
        <v/>
      </c>
      <c r="CJ47" s="9" t="str">
        <f t="shared" si="83"/>
        <v/>
      </c>
      <c r="CK47" s="9" t="str">
        <f t="shared" si="84"/>
        <v/>
      </c>
      <c r="CL47" s="9" t="str">
        <f t="shared" si="85"/>
        <v/>
      </c>
      <c r="CM47" s="9" t="str">
        <f t="shared" si="86"/>
        <v/>
      </c>
      <c r="CN47" s="9" t="str">
        <f t="shared" si="87"/>
        <v/>
      </c>
      <c r="CO47" s="9" t="str">
        <f t="shared" si="88"/>
        <v/>
      </c>
      <c r="CP47" s="9" t="str">
        <f t="shared" si="88"/>
        <v/>
      </c>
      <c r="CQ47" s="9" t="str">
        <f t="shared" si="88"/>
        <v/>
      </c>
      <c r="CR47" s="9" t="str">
        <f t="shared" si="88"/>
        <v/>
      </c>
      <c r="CS47" s="9" t="str">
        <f t="shared" si="88"/>
        <v/>
      </c>
      <c r="CT47" s="9" t="str">
        <f t="shared" si="88"/>
        <v/>
      </c>
      <c r="CU47" s="9" t="str">
        <f t="shared" si="88"/>
        <v/>
      </c>
      <c r="CV47" s="9" t="str">
        <f t="shared" si="89"/>
        <v/>
      </c>
      <c r="CW47" s="9" t="str">
        <f t="shared" si="90"/>
        <v/>
      </c>
      <c r="CX47" s="9" t="str">
        <f t="shared" si="90"/>
        <v/>
      </c>
      <c r="CY47" s="9" t="str">
        <f t="shared" si="90"/>
        <v/>
      </c>
      <c r="CZ47" s="9" t="str">
        <f t="shared" si="90"/>
        <v/>
      </c>
      <c r="DA47" s="9" t="str">
        <f t="shared" si="90"/>
        <v/>
      </c>
      <c r="DB47" s="9" t="str">
        <f t="shared" si="90"/>
        <v/>
      </c>
      <c r="DC47" s="9" t="str">
        <f t="shared" si="90"/>
        <v/>
      </c>
      <c r="DD47" s="2" t="str">
        <f t="shared" si="91"/>
        <v/>
      </c>
      <c r="DE47" s="2" t="str">
        <f t="shared" si="92"/>
        <v/>
      </c>
      <c r="DF47" s="2" t="str">
        <f t="shared" si="93"/>
        <v/>
      </c>
      <c r="DG47" s="2" t="str">
        <f t="shared" si="94"/>
        <v/>
      </c>
      <c r="DH47" s="2" t="str">
        <f t="shared" si="95"/>
        <v/>
      </c>
      <c r="DI47" s="2" t="str">
        <f t="shared" si="96"/>
        <v/>
      </c>
      <c r="DJ47" s="2" t="str">
        <f t="shared" si="97"/>
        <v/>
      </c>
      <c r="DK47" s="2" t="str">
        <f t="shared" si="98"/>
        <v/>
      </c>
      <c r="DL47" s="16" t="str">
        <f t="shared" si="99"/>
        <v/>
      </c>
      <c r="DM47" s="16" t="str">
        <f t="shared" si="100"/>
        <v/>
      </c>
      <c r="DN47" s="16" t="str">
        <f t="shared" si="101"/>
        <v/>
      </c>
      <c r="DO47" s="72" t="str">
        <f t="shared" si="102"/>
        <v/>
      </c>
      <c r="DP47" s="16" t="str">
        <f t="shared" si="103"/>
        <v/>
      </c>
      <c r="DQ47" s="16" t="str">
        <f t="shared" si="104"/>
        <v/>
      </c>
      <c r="DR47" s="2" t="str">
        <f t="shared" si="105"/>
        <v/>
      </c>
      <c r="DS47" s="2" t="str">
        <f t="shared" si="106"/>
        <v/>
      </c>
      <c r="DT47" s="2" t="str">
        <f t="shared" si="107"/>
        <v/>
      </c>
      <c r="DU47" s="2" t="str">
        <f t="shared" si="108"/>
        <v/>
      </c>
      <c r="DV47" s="15"/>
      <c r="DW47" s="18"/>
      <c r="DX47" s="17"/>
      <c r="DY47" s="47" t="str">
        <f t="shared" ref="DY47:EG62" si="128">IF($DW47="","",DY$30)</f>
        <v/>
      </c>
      <c r="DZ47" s="47" t="str">
        <f t="shared" si="128"/>
        <v/>
      </c>
      <c r="EA47" s="47" t="str">
        <f t="shared" si="128"/>
        <v/>
      </c>
      <c r="EB47" s="47" t="str">
        <f t="shared" si="128"/>
        <v/>
      </c>
      <c r="EC47" s="49" t="str">
        <f t="shared" si="128"/>
        <v/>
      </c>
      <c r="ED47" s="49" t="str">
        <f t="shared" si="128"/>
        <v/>
      </c>
      <c r="EE47" s="47" t="str">
        <f t="shared" si="128"/>
        <v/>
      </c>
      <c r="EF47" s="47" t="str">
        <f t="shared" si="128"/>
        <v/>
      </c>
      <c r="EG47" s="47" t="str">
        <f t="shared" si="128"/>
        <v/>
      </c>
      <c r="EH47" s="6">
        <f t="shared" si="16"/>
        <v>0</v>
      </c>
      <c r="EI47" s="6">
        <f t="shared" si="17"/>
        <v>0</v>
      </c>
      <c r="EJ47" s="2" t="str">
        <f t="shared" si="18"/>
        <v/>
      </c>
      <c r="EK47" s="2" t="str">
        <f t="shared" si="19"/>
        <v/>
      </c>
      <c r="EL47" s="2" t="str">
        <f t="shared" si="125"/>
        <v/>
      </c>
      <c r="EM47" s="2" t="str">
        <f t="shared" si="21"/>
        <v/>
      </c>
      <c r="EN47" s="2" t="str">
        <f t="shared" si="22"/>
        <v/>
      </c>
      <c r="EO47" s="2">
        <f t="shared" si="23"/>
        <v>0</v>
      </c>
      <c r="EP47" s="2">
        <f t="shared" si="109"/>
        <v>0</v>
      </c>
      <c r="EQ47" s="2"/>
      <c r="ER47" s="2"/>
      <c r="ES47" s="2"/>
      <c r="ET47" s="2"/>
      <c r="EU47" s="2"/>
      <c r="EV47" s="2"/>
      <c r="EW47" s="2">
        <f t="shared" si="24"/>
        <v>0</v>
      </c>
      <c r="EX47" s="2">
        <f t="shared" si="25"/>
        <v>0</v>
      </c>
      <c r="EY47" s="2">
        <f t="shared" si="110"/>
        <v>0</v>
      </c>
      <c r="EZ47" s="2">
        <f t="shared" si="26"/>
        <v>0</v>
      </c>
      <c r="FA47" s="2">
        <f t="shared" si="27"/>
        <v>0</v>
      </c>
      <c r="FB47" s="59"/>
      <c r="FC47" s="2">
        <f t="shared" si="28"/>
        <v>0</v>
      </c>
      <c r="FD47" s="2">
        <f t="shared" si="111"/>
        <v>0</v>
      </c>
      <c r="FE47" s="3">
        <f t="shared" si="124"/>
        <v>0</v>
      </c>
      <c r="FF47" s="3">
        <f t="shared" si="112"/>
        <v>0</v>
      </c>
      <c r="FG47" s="3">
        <f t="shared" si="113"/>
        <v>0</v>
      </c>
      <c r="FH47" s="3">
        <f t="shared" si="29"/>
        <v>0</v>
      </c>
      <c r="FI47" s="67">
        <f t="shared" si="30"/>
        <v>0</v>
      </c>
      <c r="FJ47" s="3">
        <f t="shared" si="31"/>
        <v>0</v>
      </c>
      <c r="FK47" s="3">
        <f t="shared" si="32"/>
        <v>0</v>
      </c>
      <c r="FL47" s="3">
        <f t="shared" si="114"/>
        <v>0</v>
      </c>
      <c r="FM47" s="3">
        <f t="shared" si="115"/>
        <v>0</v>
      </c>
      <c r="FN47" s="3">
        <f t="shared" si="116"/>
        <v>0</v>
      </c>
      <c r="FO47" s="2">
        <f t="shared" si="33"/>
        <v>0</v>
      </c>
      <c r="FP47" s="2">
        <f t="shared" si="34"/>
        <v>0</v>
      </c>
      <c r="FQ47" s="2">
        <f t="shared" si="117"/>
        <v>0</v>
      </c>
      <c r="FR47" s="6" t="str">
        <f>IF(A47=1,1,IF(DW47="","",COUNTA($DW$31:DW47)+1))</f>
        <v/>
      </c>
      <c r="FS47" s="6" t="str">
        <f t="shared" si="35"/>
        <v/>
      </c>
      <c r="FT47" s="43">
        <f t="shared" si="118"/>
        <v>0</v>
      </c>
      <c r="FU47" s="23">
        <f t="shared" si="119"/>
        <v>0</v>
      </c>
      <c r="FV47" s="21">
        <f t="shared" si="120"/>
        <v>0</v>
      </c>
    </row>
    <row r="48" spans="1:178">
      <c r="A48" s="4" t="str">
        <f t="shared" si="36"/>
        <v/>
      </c>
      <c r="B48" s="33"/>
      <c r="C48" s="33"/>
      <c r="D48" s="33"/>
      <c r="E48" s="33"/>
      <c r="F48" s="33"/>
      <c r="G48" s="11" t="str">
        <f t="shared" si="2"/>
        <v/>
      </c>
      <c r="H48" s="3" t="str">
        <f t="shared" si="37"/>
        <v/>
      </c>
      <c r="I48" s="3" t="str">
        <f t="shared" si="3"/>
        <v/>
      </c>
      <c r="J48" s="3" t="str">
        <f t="shared" si="38"/>
        <v/>
      </c>
      <c r="K48" s="3" t="str">
        <f t="shared" si="4"/>
        <v/>
      </c>
      <c r="L48" s="2" t="str">
        <f t="shared" si="5"/>
        <v/>
      </c>
      <c r="M48" s="8" t="str">
        <f t="shared" si="39"/>
        <v/>
      </c>
      <c r="N48" s="8" t="str">
        <f t="shared" si="6"/>
        <v/>
      </c>
      <c r="O48" s="8" t="str">
        <f t="shared" si="40"/>
        <v/>
      </c>
      <c r="P48" s="8" t="str">
        <f t="shared" si="7"/>
        <v/>
      </c>
      <c r="Q48" s="2" t="str">
        <f t="shared" si="8"/>
        <v/>
      </c>
      <c r="R48" s="3" t="str">
        <f t="shared" si="9"/>
        <v/>
      </c>
      <c r="S48" s="3" t="str">
        <f t="shared" si="10"/>
        <v/>
      </c>
      <c r="T48" s="3" t="str">
        <f t="shared" si="41"/>
        <v/>
      </c>
      <c r="U48" s="8" t="str">
        <f t="shared" si="11"/>
        <v/>
      </c>
      <c r="V48" s="2" t="str">
        <f t="shared" si="12"/>
        <v/>
      </c>
      <c r="W48" s="2" t="str">
        <f t="shared" si="13"/>
        <v/>
      </c>
      <c r="X48" s="2" t="str">
        <f t="shared" si="121"/>
        <v/>
      </c>
      <c r="Y48" s="2" t="str">
        <f t="shared" si="14"/>
        <v/>
      </c>
      <c r="Z48" s="46" t="str">
        <f t="shared" si="126"/>
        <v/>
      </c>
      <c r="AA48" s="46" t="str">
        <f t="shared" si="42"/>
        <v/>
      </c>
      <c r="AB48" s="47"/>
      <c r="AC48" s="46" t="str">
        <f t="shared" si="43"/>
        <v/>
      </c>
      <c r="AD48" s="47" t="str">
        <f t="shared" si="127"/>
        <v/>
      </c>
      <c r="AE48" s="48" t="str">
        <f t="shared" si="44"/>
        <v/>
      </c>
      <c r="AF48" s="49" t="str">
        <f t="shared" ref="AF48:AK90" si="129">IF($A48="","",AF$30)</f>
        <v/>
      </c>
      <c r="AG48" s="49" t="str">
        <f t="shared" si="129"/>
        <v/>
      </c>
      <c r="AH48" s="49" t="str">
        <f t="shared" si="129"/>
        <v/>
      </c>
      <c r="AI48" s="47" t="str">
        <f t="shared" si="129"/>
        <v/>
      </c>
      <c r="AJ48" s="47" t="str">
        <f t="shared" si="129"/>
        <v/>
      </c>
      <c r="AK48" s="46" t="str">
        <f t="shared" si="129"/>
        <v/>
      </c>
      <c r="AL48" s="47"/>
      <c r="AM48" s="53" t="str">
        <f t="shared" si="46"/>
        <v/>
      </c>
      <c r="AN48" s="50" t="str">
        <f t="shared" si="47"/>
        <v/>
      </c>
      <c r="AO48" s="53" t="s">
        <v>84</v>
      </c>
      <c r="AP48" s="52" t="str">
        <f t="shared" si="48"/>
        <v/>
      </c>
      <c r="AQ48" s="52" t="str">
        <f t="shared" si="49"/>
        <v/>
      </c>
      <c r="AR48" s="47">
        <f t="shared" si="50"/>
        <v>0</v>
      </c>
      <c r="AS48" s="53" t="str">
        <f t="shared" si="51"/>
        <v/>
      </c>
      <c r="AT48" s="52" t="str">
        <f t="shared" si="52"/>
        <v/>
      </c>
      <c r="AU48" s="9" t="str">
        <f t="shared" si="53"/>
        <v/>
      </c>
      <c r="AV48" s="9" t="str">
        <f t="shared" si="54"/>
        <v/>
      </c>
      <c r="AW48" s="12" t="str">
        <f t="shared" si="55"/>
        <v/>
      </c>
      <c r="AX48" s="9" t="str">
        <f t="shared" si="56"/>
        <v/>
      </c>
      <c r="AY48" s="12" t="str">
        <f t="shared" si="57"/>
        <v/>
      </c>
      <c r="AZ48" s="10" t="str">
        <f t="shared" si="58"/>
        <v/>
      </c>
      <c r="BA48" s="10" t="str">
        <f t="shared" si="59"/>
        <v/>
      </c>
      <c r="BB48" s="10" t="str">
        <f t="shared" si="60"/>
        <v/>
      </c>
      <c r="BC48" s="10" t="str">
        <f t="shared" si="61"/>
        <v/>
      </c>
      <c r="BD48" s="10" t="str">
        <f t="shared" si="62"/>
        <v/>
      </c>
      <c r="BE48" s="12" t="str">
        <f t="shared" si="63"/>
        <v/>
      </c>
      <c r="BF48" s="9" t="str">
        <f t="shared" si="64"/>
        <v/>
      </c>
      <c r="BG48" s="9" t="str">
        <f t="shared" si="65"/>
        <v/>
      </c>
      <c r="BH48" s="7" t="str">
        <f t="shared" si="66"/>
        <v/>
      </c>
      <c r="BI48" s="7" t="str">
        <f t="shared" si="67"/>
        <v/>
      </c>
      <c r="BJ48" s="12" t="str">
        <f t="shared" si="68"/>
        <v/>
      </c>
      <c r="BK48" s="80" t="str">
        <f t="shared" si="69"/>
        <v/>
      </c>
      <c r="BL48" s="7" t="str">
        <f t="shared" si="70"/>
        <v/>
      </c>
      <c r="BM48" s="7" t="str">
        <f t="shared" si="122"/>
        <v/>
      </c>
      <c r="BN48" s="12" t="str">
        <f t="shared" si="71"/>
        <v/>
      </c>
      <c r="BO48" s="9" t="str">
        <f t="shared" si="72"/>
        <v/>
      </c>
      <c r="BP48" s="2" t="str">
        <f t="shared" si="73"/>
        <v/>
      </c>
      <c r="BQ48" s="2" t="str">
        <f t="shared" si="74"/>
        <v/>
      </c>
      <c r="BR48" s="20" t="str">
        <f t="shared" ref="BR48:CD71" si="130">IF($A48="","",BR$30)</f>
        <v/>
      </c>
      <c r="BS48" s="20" t="str">
        <f t="shared" si="130"/>
        <v/>
      </c>
      <c r="BT48" s="20" t="str">
        <f t="shared" si="130"/>
        <v/>
      </c>
      <c r="BU48" s="86" t="str">
        <f t="shared" si="76"/>
        <v/>
      </c>
      <c r="BV48" s="86" t="str">
        <f t="shared" si="77"/>
        <v/>
      </c>
      <c r="BW48" s="20" t="str">
        <f t="shared" si="130"/>
        <v/>
      </c>
      <c r="BX48" s="86" t="str">
        <f t="shared" si="130"/>
        <v/>
      </c>
      <c r="BY48" s="86" t="str">
        <f t="shared" si="130"/>
        <v/>
      </c>
      <c r="BZ48" s="86" t="str">
        <f t="shared" si="130"/>
        <v/>
      </c>
      <c r="CA48" s="86" t="str">
        <f t="shared" si="130"/>
        <v/>
      </c>
      <c r="CB48" s="86" t="str">
        <f t="shared" si="130"/>
        <v/>
      </c>
      <c r="CC48" s="86" t="str">
        <f t="shared" si="130"/>
        <v/>
      </c>
      <c r="CD48" s="86" t="str">
        <f t="shared" si="130"/>
        <v/>
      </c>
      <c r="CE48" s="20" t="str">
        <f t="shared" si="123"/>
        <v/>
      </c>
      <c r="CF48" s="14" t="str">
        <f t="shared" si="79"/>
        <v/>
      </c>
      <c r="CG48" s="14" t="str">
        <f t="shared" si="80"/>
        <v/>
      </c>
      <c r="CH48" s="8">
        <f t="shared" si="81"/>
        <v>0</v>
      </c>
      <c r="CI48" s="9" t="str">
        <f t="shared" si="82"/>
        <v/>
      </c>
      <c r="CJ48" s="9" t="str">
        <f t="shared" si="83"/>
        <v/>
      </c>
      <c r="CK48" s="9" t="str">
        <f t="shared" si="84"/>
        <v/>
      </c>
      <c r="CL48" s="9" t="str">
        <f t="shared" si="85"/>
        <v/>
      </c>
      <c r="CM48" s="9" t="str">
        <f t="shared" si="86"/>
        <v/>
      </c>
      <c r="CN48" s="9" t="str">
        <f t="shared" si="87"/>
        <v/>
      </c>
      <c r="CO48" s="9" t="str">
        <f t="shared" si="88"/>
        <v/>
      </c>
      <c r="CP48" s="9" t="str">
        <f t="shared" si="88"/>
        <v/>
      </c>
      <c r="CQ48" s="9" t="str">
        <f t="shared" si="88"/>
        <v/>
      </c>
      <c r="CR48" s="9" t="str">
        <f t="shared" si="88"/>
        <v/>
      </c>
      <c r="CS48" s="9" t="str">
        <f t="shared" si="88"/>
        <v/>
      </c>
      <c r="CT48" s="9" t="str">
        <f t="shared" si="88"/>
        <v/>
      </c>
      <c r="CU48" s="9" t="str">
        <f t="shared" si="88"/>
        <v/>
      </c>
      <c r="CV48" s="9" t="str">
        <f t="shared" si="89"/>
        <v/>
      </c>
      <c r="CW48" s="9" t="str">
        <f t="shared" si="90"/>
        <v/>
      </c>
      <c r="CX48" s="9" t="str">
        <f t="shared" si="90"/>
        <v/>
      </c>
      <c r="CY48" s="9" t="str">
        <f t="shared" si="90"/>
        <v/>
      </c>
      <c r="CZ48" s="9" t="str">
        <f t="shared" si="90"/>
        <v/>
      </c>
      <c r="DA48" s="9" t="str">
        <f t="shared" si="90"/>
        <v/>
      </c>
      <c r="DB48" s="9" t="str">
        <f t="shared" si="90"/>
        <v/>
      </c>
      <c r="DC48" s="9" t="str">
        <f t="shared" si="90"/>
        <v/>
      </c>
      <c r="DD48" s="2" t="str">
        <f t="shared" si="91"/>
        <v/>
      </c>
      <c r="DE48" s="2" t="str">
        <f t="shared" si="92"/>
        <v/>
      </c>
      <c r="DF48" s="2" t="str">
        <f t="shared" si="93"/>
        <v/>
      </c>
      <c r="DG48" s="2" t="str">
        <f t="shared" si="94"/>
        <v/>
      </c>
      <c r="DH48" s="2" t="str">
        <f t="shared" si="95"/>
        <v/>
      </c>
      <c r="DI48" s="2" t="str">
        <f t="shared" si="96"/>
        <v/>
      </c>
      <c r="DJ48" s="2" t="str">
        <f t="shared" si="97"/>
        <v/>
      </c>
      <c r="DK48" s="2" t="str">
        <f t="shared" si="98"/>
        <v/>
      </c>
      <c r="DL48" s="16" t="str">
        <f t="shared" si="99"/>
        <v/>
      </c>
      <c r="DM48" s="16" t="str">
        <f t="shared" si="100"/>
        <v/>
      </c>
      <c r="DN48" s="16" t="str">
        <f t="shared" si="101"/>
        <v/>
      </c>
      <c r="DO48" s="72" t="str">
        <f t="shared" si="102"/>
        <v/>
      </c>
      <c r="DP48" s="16" t="str">
        <f t="shared" si="103"/>
        <v/>
      </c>
      <c r="DQ48" s="16" t="str">
        <f t="shared" si="104"/>
        <v/>
      </c>
      <c r="DR48" s="2" t="str">
        <f t="shared" si="105"/>
        <v/>
      </c>
      <c r="DS48" s="2" t="str">
        <f t="shared" si="106"/>
        <v/>
      </c>
      <c r="DT48" s="2" t="str">
        <f t="shared" si="107"/>
        <v/>
      </c>
      <c r="DU48" s="2" t="str">
        <f t="shared" si="108"/>
        <v/>
      </c>
      <c r="DV48" s="15"/>
      <c r="DW48" s="18"/>
      <c r="DX48" s="17"/>
      <c r="DY48" s="47" t="str">
        <f t="shared" si="128"/>
        <v/>
      </c>
      <c r="DZ48" s="47" t="str">
        <f t="shared" si="128"/>
        <v/>
      </c>
      <c r="EA48" s="47" t="str">
        <f t="shared" si="128"/>
        <v/>
      </c>
      <c r="EB48" s="47" t="str">
        <f t="shared" si="128"/>
        <v/>
      </c>
      <c r="EC48" s="49" t="str">
        <f t="shared" si="128"/>
        <v/>
      </c>
      <c r="ED48" s="49" t="str">
        <f t="shared" si="128"/>
        <v/>
      </c>
      <c r="EE48" s="47" t="str">
        <f t="shared" si="128"/>
        <v/>
      </c>
      <c r="EF48" s="47" t="str">
        <f t="shared" si="128"/>
        <v/>
      </c>
      <c r="EG48" s="47" t="str">
        <f t="shared" si="128"/>
        <v/>
      </c>
      <c r="EH48" s="6">
        <f t="shared" si="16"/>
        <v>0</v>
      </c>
      <c r="EI48" s="6">
        <f t="shared" si="17"/>
        <v>0</v>
      </c>
      <c r="EJ48" s="2" t="str">
        <f t="shared" si="18"/>
        <v/>
      </c>
      <c r="EK48" s="2" t="str">
        <f t="shared" si="19"/>
        <v/>
      </c>
      <c r="EL48" s="2" t="str">
        <f t="shared" si="125"/>
        <v/>
      </c>
      <c r="EM48" s="2" t="str">
        <f t="shared" si="21"/>
        <v/>
      </c>
      <c r="EN48" s="2" t="str">
        <f t="shared" si="22"/>
        <v/>
      </c>
      <c r="EO48" s="2">
        <f t="shared" si="23"/>
        <v>0</v>
      </c>
      <c r="EP48" s="2">
        <f t="shared" si="109"/>
        <v>0</v>
      </c>
      <c r="EQ48" s="2"/>
      <c r="ER48" s="2"/>
      <c r="ES48" s="2"/>
      <c r="ET48" s="2"/>
      <c r="EU48" s="2"/>
      <c r="EV48" s="2"/>
      <c r="EW48" s="2">
        <f t="shared" si="24"/>
        <v>0</v>
      </c>
      <c r="EX48" s="2">
        <f t="shared" si="25"/>
        <v>0</v>
      </c>
      <c r="EY48" s="2">
        <f t="shared" si="110"/>
        <v>0</v>
      </c>
      <c r="EZ48" s="2">
        <f t="shared" si="26"/>
        <v>0</v>
      </c>
      <c r="FA48" s="2">
        <f t="shared" si="27"/>
        <v>0</v>
      </c>
      <c r="FB48" s="59"/>
      <c r="FC48" s="2">
        <f t="shared" si="28"/>
        <v>0</v>
      </c>
      <c r="FD48" s="2">
        <f t="shared" si="111"/>
        <v>0</v>
      </c>
      <c r="FE48" s="3">
        <f t="shared" si="124"/>
        <v>0</v>
      </c>
      <c r="FF48" s="3">
        <f t="shared" si="112"/>
        <v>0</v>
      </c>
      <c r="FG48" s="3">
        <f t="shared" si="113"/>
        <v>0</v>
      </c>
      <c r="FH48" s="3">
        <f t="shared" si="29"/>
        <v>0</v>
      </c>
      <c r="FI48" s="67">
        <f t="shared" si="30"/>
        <v>0</v>
      </c>
      <c r="FJ48" s="3">
        <f t="shared" si="31"/>
        <v>0</v>
      </c>
      <c r="FK48" s="3">
        <f t="shared" si="32"/>
        <v>0</v>
      </c>
      <c r="FL48" s="3">
        <f t="shared" si="114"/>
        <v>0</v>
      </c>
      <c r="FM48" s="3">
        <f t="shared" si="115"/>
        <v>0</v>
      </c>
      <c r="FN48" s="3">
        <f t="shared" si="116"/>
        <v>0</v>
      </c>
      <c r="FO48" s="2">
        <f t="shared" si="33"/>
        <v>0</v>
      </c>
      <c r="FP48" s="2">
        <f t="shared" si="34"/>
        <v>0</v>
      </c>
      <c r="FQ48" s="2">
        <f t="shared" si="117"/>
        <v>0</v>
      </c>
      <c r="FR48" s="6" t="str">
        <f>IF(A48=1,1,IF(DW48="","",COUNTA($DW$31:DW48)+1))</f>
        <v/>
      </c>
      <c r="FS48" s="6" t="str">
        <f t="shared" si="35"/>
        <v/>
      </c>
      <c r="FT48" s="43">
        <f t="shared" si="118"/>
        <v>0</v>
      </c>
      <c r="FU48" s="23">
        <f t="shared" si="119"/>
        <v>0</v>
      </c>
      <c r="FV48" s="21">
        <f t="shared" si="120"/>
        <v>0</v>
      </c>
    </row>
    <row r="49" spans="1:178">
      <c r="A49" s="4" t="str">
        <f t="shared" si="36"/>
        <v/>
      </c>
      <c r="B49" s="33"/>
      <c r="C49" s="33"/>
      <c r="D49" s="33"/>
      <c r="E49" s="33"/>
      <c r="F49" s="33"/>
      <c r="G49" s="11" t="str">
        <f t="shared" si="2"/>
        <v/>
      </c>
      <c r="H49" s="3" t="str">
        <f t="shared" si="37"/>
        <v/>
      </c>
      <c r="I49" s="3" t="str">
        <f t="shared" si="3"/>
        <v/>
      </c>
      <c r="J49" s="3" t="str">
        <f t="shared" si="38"/>
        <v/>
      </c>
      <c r="K49" s="3" t="str">
        <f t="shared" si="4"/>
        <v/>
      </c>
      <c r="L49" s="2" t="str">
        <f t="shared" si="5"/>
        <v/>
      </c>
      <c r="M49" s="8" t="str">
        <f t="shared" si="39"/>
        <v/>
      </c>
      <c r="N49" s="8" t="str">
        <f t="shared" si="6"/>
        <v/>
      </c>
      <c r="O49" s="8" t="str">
        <f t="shared" si="40"/>
        <v/>
      </c>
      <c r="P49" s="8" t="str">
        <f t="shared" si="7"/>
        <v/>
      </c>
      <c r="Q49" s="2" t="str">
        <f t="shared" si="8"/>
        <v/>
      </c>
      <c r="R49" s="3" t="str">
        <f t="shared" si="9"/>
        <v/>
      </c>
      <c r="S49" s="3" t="str">
        <f t="shared" si="10"/>
        <v/>
      </c>
      <c r="T49" s="3" t="str">
        <f t="shared" si="41"/>
        <v/>
      </c>
      <c r="U49" s="8" t="str">
        <f t="shared" si="11"/>
        <v/>
      </c>
      <c r="V49" s="2" t="str">
        <f t="shared" si="12"/>
        <v/>
      </c>
      <c r="W49" s="2" t="str">
        <f t="shared" si="13"/>
        <v/>
      </c>
      <c r="X49" s="2" t="str">
        <f t="shared" si="121"/>
        <v/>
      </c>
      <c r="Y49" s="2" t="str">
        <f t="shared" si="14"/>
        <v/>
      </c>
      <c r="Z49" s="46" t="str">
        <f t="shared" si="126"/>
        <v/>
      </c>
      <c r="AA49" s="46" t="str">
        <f t="shared" si="42"/>
        <v/>
      </c>
      <c r="AB49" s="47"/>
      <c r="AC49" s="46" t="str">
        <f t="shared" si="43"/>
        <v/>
      </c>
      <c r="AD49" s="47" t="str">
        <f t="shared" ref="AD49:AD112" si="131">IF(A49="","",$AD$30)</f>
        <v/>
      </c>
      <c r="AE49" s="48" t="str">
        <f t="shared" si="44"/>
        <v/>
      </c>
      <c r="AF49" s="49" t="str">
        <f t="shared" si="129"/>
        <v/>
      </c>
      <c r="AG49" s="49" t="str">
        <f t="shared" si="129"/>
        <v/>
      </c>
      <c r="AH49" s="49" t="str">
        <f t="shared" si="129"/>
        <v/>
      </c>
      <c r="AI49" s="47" t="str">
        <f t="shared" si="129"/>
        <v/>
      </c>
      <c r="AJ49" s="47" t="str">
        <f t="shared" si="129"/>
        <v/>
      </c>
      <c r="AK49" s="46" t="str">
        <f t="shared" si="129"/>
        <v/>
      </c>
      <c r="AL49" s="47"/>
      <c r="AM49" s="53" t="str">
        <f t="shared" si="46"/>
        <v/>
      </c>
      <c r="AN49" s="50" t="str">
        <f t="shared" si="47"/>
        <v/>
      </c>
      <c r="AO49" s="53" t="s">
        <v>84</v>
      </c>
      <c r="AP49" s="52" t="str">
        <f t="shared" si="48"/>
        <v/>
      </c>
      <c r="AQ49" s="52" t="str">
        <f t="shared" si="49"/>
        <v/>
      </c>
      <c r="AR49" s="47">
        <f t="shared" si="50"/>
        <v>0</v>
      </c>
      <c r="AS49" s="53" t="str">
        <f t="shared" si="51"/>
        <v/>
      </c>
      <c r="AT49" s="52" t="str">
        <f t="shared" si="52"/>
        <v/>
      </c>
      <c r="AU49" s="9" t="str">
        <f t="shared" si="53"/>
        <v/>
      </c>
      <c r="AV49" s="9" t="str">
        <f t="shared" si="54"/>
        <v/>
      </c>
      <c r="AW49" s="12" t="str">
        <f t="shared" si="55"/>
        <v/>
      </c>
      <c r="AX49" s="9" t="str">
        <f t="shared" si="56"/>
        <v/>
      </c>
      <c r="AY49" s="12" t="str">
        <f t="shared" si="57"/>
        <v/>
      </c>
      <c r="AZ49" s="10" t="str">
        <f t="shared" si="58"/>
        <v/>
      </c>
      <c r="BA49" s="10" t="str">
        <f t="shared" si="59"/>
        <v/>
      </c>
      <c r="BB49" s="10" t="str">
        <f t="shared" si="60"/>
        <v/>
      </c>
      <c r="BC49" s="10" t="str">
        <f t="shared" si="61"/>
        <v/>
      </c>
      <c r="BD49" s="10" t="str">
        <f t="shared" si="62"/>
        <v/>
      </c>
      <c r="BE49" s="12" t="str">
        <f t="shared" si="63"/>
        <v/>
      </c>
      <c r="BF49" s="9" t="str">
        <f t="shared" si="64"/>
        <v/>
      </c>
      <c r="BG49" s="9" t="str">
        <f t="shared" si="65"/>
        <v/>
      </c>
      <c r="BH49" s="7" t="str">
        <f t="shared" si="66"/>
        <v/>
      </c>
      <c r="BI49" s="7" t="str">
        <f t="shared" si="67"/>
        <v/>
      </c>
      <c r="BJ49" s="12" t="str">
        <f t="shared" si="68"/>
        <v/>
      </c>
      <c r="BK49" s="80" t="str">
        <f t="shared" si="69"/>
        <v/>
      </c>
      <c r="BL49" s="7" t="str">
        <f t="shared" si="70"/>
        <v/>
      </c>
      <c r="BM49" s="7" t="str">
        <f t="shared" si="122"/>
        <v/>
      </c>
      <c r="BN49" s="12" t="str">
        <f t="shared" si="71"/>
        <v/>
      </c>
      <c r="BO49" s="9" t="str">
        <f t="shared" si="72"/>
        <v/>
      </c>
      <c r="BP49" s="2" t="str">
        <f t="shared" si="73"/>
        <v/>
      </c>
      <c r="BQ49" s="2" t="str">
        <f t="shared" si="74"/>
        <v/>
      </c>
      <c r="BR49" s="20" t="str">
        <f t="shared" si="130"/>
        <v/>
      </c>
      <c r="BS49" s="20" t="str">
        <f t="shared" si="130"/>
        <v/>
      </c>
      <c r="BT49" s="20" t="str">
        <f t="shared" si="130"/>
        <v/>
      </c>
      <c r="BU49" s="86" t="str">
        <f t="shared" si="76"/>
        <v/>
      </c>
      <c r="BV49" s="86" t="str">
        <f t="shared" si="77"/>
        <v/>
      </c>
      <c r="BW49" s="20" t="str">
        <f t="shared" si="130"/>
        <v/>
      </c>
      <c r="BX49" s="86" t="str">
        <f t="shared" si="130"/>
        <v/>
      </c>
      <c r="BY49" s="86" t="str">
        <f t="shared" si="130"/>
        <v/>
      </c>
      <c r="BZ49" s="86" t="str">
        <f t="shared" si="130"/>
        <v/>
      </c>
      <c r="CA49" s="86" t="str">
        <f t="shared" si="130"/>
        <v/>
      </c>
      <c r="CB49" s="86" t="str">
        <f t="shared" si="130"/>
        <v/>
      </c>
      <c r="CC49" s="86" t="str">
        <f t="shared" si="130"/>
        <v/>
      </c>
      <c r="CD49" s="86" t="str">
        <f t="shared" si="130"/>
        <v/>
      </c>
      <c r="CE49" s="20" t="str">
        <f t="shared" si="123"/>
        <v/>
      </c>
      <c r="CF49" s="14" t="str">
        <f t="shared" si="79"/>
        <v/>
      </c>
      <c r="CG49" s="14" t="str">
        <f t="shared" si="80"/>
        <v/>
      </c>
      <c r="CH49" s="8">
        <f t="shared" si="81"/>
        <v>0</v>
      </c>
      <c r="CI49" s="9" t="str">
        <f t="shared" si="82"/>
        <v/>
      </c>
      <c r="CJ49" s="9" t="str">
        <f t="shared" si="83"/>
        <v/>
      </c>
      <c r="CK49" s="9" t="str">
        <f t="shared" si="84"/>
        <v/>
      </c>
      <c r="CL49" s="9" t="str">
        <f t="shared" si="85"/>
        <v/>
      </c>
      <c r="CM49" s="9" t="str">
        <f t="shared" si="86"/>
        <v/>
      </c>
      <c r="CN49" s="9" t="str">
        <f t="shared" si="87"/>
        <v/>
      </c>
      <c r="CO49" s="9" t="str">
        <f t="shared" si="88"/>
        <v/>
      </c>
      <c r="CP49" s="9" t="str">
        <f t="shared" si="88"/>
        <v/>
      </c>
      <c r="CQ49" s="9" t="str">
        <f t="shared" si="88"/>
        <v/>
      </c>
      <c r="CR49" s="9" t="str">
        <f t="shared" si="88"/>
        <v/>
      </c>
      <c r="CS49" s="9" t="str">
        <f t="shared" si="88"/>
        <v/>
      </c>
      <c r="CT49" s="9" t="str">
        <f t="shared" si="88"/>
        <v/>
      </c>
      <c r="CU49" s="9" t="str">
        <f t="shared" si="88"/>
        <v/>
      </c>
      <c r="CV49" s="9" t="str">
        <f t="shared" si="89"/>
        <v/>
      </c>
      <c r="CW49" s="9" t="str">
        <f t="shared" si="90"/>
        <v/>
      </c>
      <c r="CX49" s="9" t="str">
        <f t="shared" si="90"/>
        <v/>
      </c>
      <c r="CY49" s="9" t="str">
        <f t="shared" si="90"/>
        <v/>
      </c>
      <c r="CZ49" s="9" t="str">
        <f t="shared" si="90"/>
        <v/>
      </c>
      <c r="DA49" s="9" t="str">
        <f t="shared" si="90"/>
        <v/>
      </c>
      <c r="DB49" s="9" t="str">
        <f t="shared" si="90"/>
        <v/>
      </c>
      <c r="DC49" s="9" t="str">
        <f t="shared" si="90"/>
        <v/>
      </c>
      <c r="DD49" s="2" t="str">
        <f t="shared" si="91"/>
        <v/>
      </c>
      <c r="DE49" s="2" t="str">
        <f t="shared" si="92"/>
        <v/>
      </c>
      <c r="DF49" s="2" t="str">
        <f t="shared" si="93"/>
        <v/>
      </c>
      <c r="DG49" s="2" t="str">
        <f t="shared" si="94"/>
        <v/>
      </c>
      <c r="DH49" s="2" t="str">
        <f t="shared" si="95"/>
        <v/>
      </c>
      <c r="DI49" s="2" t="str">
        <f t="shared" si="96"/>
        <v/>
      </c>
      <c r="DJ49" s="2" t="str">
        <f t="shared" si="97"/>
        <v/>
      </c>
      <c r="DK49" s="2" t="str">
        <f t="shared" si="98"/>
        <v/>
      </c>
      <c r="DL49" s="16" t="str">
        <f t="shared" si="99"/>
        <v/>
      </c>
      <c r="DM49" s="16" t="str">
        <f t="shared" si="100"/>
        <v/>
      </c>
      <c r="DN49" s="16" t="str">
        <f t="shared" si="101"/>
        <v/>
      </c>
      <c r="DO49" s="72" t="str">
        <f t="shared" si="102"/>
        <v/>
      </c>
      <c r="DP49" s="16" t="str">
        <f t="shared" si="103"/>
        <v/>
      </c>
      <c r="DQ49" s="16" t="str">
        <f t="shared" si="104"/>
        <v/>
      </c>
      <c r="DR49" s="2" t="str">
        <f t="shared" si="105"/>
        <v/>
      </c>
      <c r="DS49" s="2" t="str">
        <f t="shared" si="106"/>
        <v/>
      </c>
      <c r="DT49" s="2" t="str">
        <f t="shared" si="107"/>
        <v/>
      </c>
      <c r="DU49" s="2" t="str">
        <f t="shared" si="108"/>
        <v/>
      </c>
      <c r="DV49" s="15"/>
      <c r="DW49" s="18"/>
      <c r="DX49" s="17"/>
      <c r="DY49" s="47" t="str">
        <f t="shared" si="128"/>
        <v/>
      </c>
      <c r="DZ49" s="47" t="str">
        <f t="shared" si="128"/>
        <v/>
      </c>
      <c r="EA49" s="47" t="str">
        <f t="shared" si="128"/>
        <v/>
      </c>
      <c r="EB49" s="47" t="str">
        <f t="shared" si="128"/>
        <v/>
      </c>
      <c r="EC49" s="49" t="str">
        <f t="shared" si="128"/>
        <v/>
      </c>
      <c r="ED49" s="49" t="str">
        <f t="shared" si="128"/>
        <v/>
      </c>
      <c r="EE49" s="47" t="str">
        <f t="shared" si="128"/>
        <v/>
      </c>
      <c r="EF49" s="47" t="str">
        <f t="shared" si="128"/>
        <v/>
      </c>
      <c r="EG49" s="47" t="str">
        <f t="shared" si="128"/>
        <v/>
      </c>
      <c r="EH49" s="6">
        <f t="shared" si="16"/>
        <v>0</v>
      </c>
      <c r="EI49" s="6">
        <f t="shared" si="17"/>
        <v>0</v>
      </c>
      <c r="EJ49" s="2" t="str">
        <f t="shared" si="18"/>
        <v/>
      </c>
      <c r="EK49" s="2" t="str">
        <f t="shared" si="19"/>
        <v/>
      </c>
      <c r="EL49" s="2" t="str">
        <f t="shared" si="125"/>
        <v/>
      </c>
      <c r="EM49" s="2" t="str">
        <f t="shared" si="21"/>
        <v/>
      </c>
      <c r="EN49" s="2" t="str">
        <f t="shared" si="22"/>
        <v/>
      </c>
      <c r="EO49" s="2">
        <f t="shared" si="23"/>
        <v>0</v>
      </c>
      <c r="EP49" s="2">
        <f t="shared" si="109"/>
        <v>0</v>
      </c>
      <c r="EQ49" s="2"/>
      <c r="ER49" s="2"/>
      <c r="ES49" s="2"/>
      <c r="ET49" s="2"/>
      <c r="EU49" s="2"/>
      <c r="EV49" s="2"/>
      <c r="EW49" s="2">
        <f t="shared" si="24"/>
        <v>0</v>
      </c>
      <c r="EX49" s="2">
        <f t="shared" si="25"/>
        <v>0</v>
      </c>
      <c r="EY49" s="2">
        <f t="shared" si="110"/>
        <v>0</v>
      </c>
      <c r="EZ49" s="2">
        <f t="shared" si="26"/>
        <v>0</v>
      </c>
      <c r="FA49" s="2">
        <f t="shared" si="27"/>
        <v>0</v>
      </c>
      <c r="FB49" s="59"/>
      <c r="FC49" s="2">
        <f t="shared" si="28"/>
        <v>0</v>
      </c>
      <c r="FD49" s="2">
        <f t="shared" si="111"/>
        <v>0</v>
      </c>
      <c r="FE49" s="3">
        <f t="shared" si="124"/>
        <v>0</v>
      </c>
      <c r="FF49" s="3">
        <f t="shared" si="112"/>
        <v>0</v>
      </c>
      <c r="FG49" s="3">
        <f t="shared" si="113"/>
        <v>0</v>
      </c>
      <c r="FH49" s="3">
        <f t="shared" si="29"/>
        <v>0</v>
      </c>
      <c r="FI49" s="67">
        <f t="shared" si="30"/>
        <v>0</v>
      </c>
      <c r="FJ49" s="3">
        <f t="shared" si="31"/>
        <v>0</v>
      </c>
      <c r="FK49" s="3">
        <f t="shared" si="32"/>
        <v>0</v>
      </c>
      <c r="FL49" s="3">
        <f t="shared" si="114"/>
        <v>0</v>
      </c>
      <c r="FM49" s="3">
        <f t="shared" si="115"/>
        <v>0</v>
      </c>
      <c r="FN49" s="3">
        <f t="shared" si="116"/>
        <v>0</v>
      </c>
      <c r="FO49" s="2">
        <f t="shared" si="33"/>
        <v>0</v>
      </c>
      <c r="FP49" s="2">
        <f t="shared" si="34"/>
        <v>0</v>
      </c>
      <c r="FQ49" s="2">
        <f t="shared" si="117"/>
        <v>0</v>
      </c>
      <c r="FR49" s="6" t="str">
        <f>IF(A49=1,1,IF(DW49="","",COUNTA($DW$31:DW49)+1))</f>
        <v/>
      </c>
      <c r="FS49" s="6" t="str">
        <f t="shared" si="35"/>
        <v/>
      </c>
      <c r="FT49" s="43">
        <f t="shared" si="118"/>
        <v>0</v>
      </c>
      <c r="FU49" s="23">
        <f t="shared" si="119"/>
        <v>0</v>
      </c>
      <c r="FV49" s="21">
        <f t="shared" si="120"/>
        <v>0</v>
      </c>
    </row>
    <row r="50" spans="1:178">
      <c r="A50" s="4" t="str">
        <f t="shared" si="36"/>
        <v/>
      </c>
      <c r="B50" s="33"/>
      <c r="C50" s="33"/>
      <c r="D50" s="33"/>
      <c r="E50" s="33"/>
      <c r="F50" s="33"/>
      <c r="G50" s="11" t="str">
        <f t="shared" si="2"/>
        <v/>
      </c>
      <c r="H50" s="3" t="str">
        <f t="shared" si="37"/>
        <v/>
      </c>
      <c r="I50" s="3" t="str">
        <f t="shared" si="3"/>
        <v/>
      </c>
      <c r="J50" s="3" t="str">
        <f t="shared" si="38"/>
        <v/>
      </c>
      <c r="K50" s="3" t="str">
        <f t="shared" si="4"/>
        <v/>
      </c>
      <c r="L50" s="2" t="str">
        <f t="shared" si="5"/>
        <v/>
      </c>
      <c r="M50" s="8" t="str">
        <f t="shared" si="39"/>
        <v/>
      </c>
      <c r="N50" s="8" t="str">
        <f t="shared" si="6"/>
        <v/>
      </c>
      <c r="O50" s="8" t="str">
        <f t="shared" si="40"/>
        <v/>
      </c>
      <c r="P50" s="8" t="str">
        <f t="shared" si="7"/>
        <v/>
      </c>
      <c r="Q50" s="2" t="str">
        <f t="shared" si="8"/>
        <v/>
      </c>
      <c r="R50" s="3" t="str">
        <f t="shared" si="9"/>
        <v/>
      </c>
      <c r="S50" s="3" t="str">
        <f t="shared" si="10"/>
        <v/>
      </c>
      <c r="T50" s="3" t="str">
        <f t="shared" si="41"/>
        <v/>
      </c>
      <c r="U50" s="8" t="str">
        <f t="shared" si="11"/>
        <v/>
      </c>
      <c r="V50" s="2" t="str">
        <f t="shared" si="12"/>
        <v/>
      </c>
      <c r="W50" s="2" t="str">
        <f t="shared" si="13"/>
        <v/>
      </c>
      <c r="X50" s="2" t="str">
        <f t="shared" si="121"/>
        <v/>
      </c>
      <c r="Y50" s="2" t="str">
        <f t="shared" si="14"/>
        <v/>
      </c>
      <c r="Z50" s="46" t="str">
        <f t="shared" ref="Z50:Z112" si="132">IF(A50="","",$Z$30)</f>
        <v/>
      </c>
      <c r="AA50" s="46" t="str">
        <f t="shared" si="42"/>
        <v/>
      </c>
      <c r="AB50" s="47"/>
      <c r="AC50" s="46" t="str">
        <f t="shared" si="43"/>
        <v/>
      </c>
      <c r="AD50" s="47" t="str">
        <f t="shared" si="131"/>
        <v/>
      </c>
      <c r="AE50" s="48" t="str">
        <f t="shared" si="44"/>
        <v/>
      </c>
      <c r="AF50" s="49" t="str">
        <f t="shared" si="129"/>
        <v/>
      </c>
      <c r="AG50" s="49" t="str">
        <f t="shared" si="129"/>
        <v/>
      </c>
      <c r="AH50" s="49" t="str">
        <f t="shared" si="129"/>
        <v/>
      </c>
      <c r="AI50" s="47" t="str">
        <f t="shared" si="129"/>
        <v/>
      </c>
      <c r="AJ50" s="47" t="str">
        <f t="shared" si="129"/>
        <v/>
      </c>
      <c r="AK50" s="46" t="str">
        <f t="shared" si="129"/>
        <v/>
      </c>
      <c r="AL50" s="47"/>
      <c r="AM50" s="53" t="str">
        <f t="shared" si="46"/>
        <v/>
      </c>
      <c r="AN50" s="50" t="str">
        <f t="shared" si="47"/>
        <v/>
      </c>
      <c r="AO50" s="53" t="s">
        <v>84</v>
      </c>
      <c r="AP50" s="52" t="str">
        <f t="shared" si="48"/>
        <v/>
      </c>
      <c r="AQ50" s="52" t="str">
        <f t="shared" si="49"/>
        <v/>
      </c>
      <c r="AR50" s="47">
        <f t="shared" si="50"/>
        <v>0</v>
      </c>
      <c r="AS50" s="53" t="str">
        <f t="shared" si="51"/>
        <v/>
      </c>
      <c r="AT50" s="52" t="str">
        <f t="shared" si="52"/>
        <v/>
      </c>
      <c r="AU50" s="9" t="str">
        <f t="shared" si="53"/>
        <v/>
      </c>
      <c r="AV50" s="9" t="str">
        <f t="shared" si="54"/>
        <v/>
      </c>
      <c r="AW50" s="12" t="str">
        <f t="shared" si="55"/>
        <v/>
      </c>
      <c r="AX50" s="9" t="str">
        <f t="shared" si="56"/>
        <v/>
      </c>
      <c r="AY50" s="12" t="str">
        <f t="shared" si="57"/>
        <v/>
      </c>
      <c r="AZ50" s="10" t="str">
        <f t="shared" si="58"/>
        <v/>
      </c>
      <c r="BA50" s="10" t="str">
        <f t="shared" si="59"/>
        <v/>
      </c>
      <c r="BB50" s="10" t="str">
        <f t="shared" si="60"/>
        <v/>
      </c>
      <c r="BC50" s="10" t="str">
        <f t="shared" si="61"/>
        <v/>
      </c>
      <c r="BD50" s="10" t="str">
        <f t="shared" si="62"/>
        <v/>
      </c>
      <c r="BE50" s="12" t="str">
        <f t="shared" si="63"/>
        <v/>
      </c>
      <c r="BF50" s="9" t="str">
        <f t="shared" si="64"/>
        <v/>
      </c>
      <c r="BG50" s="9" t="str">
        <f t="shared" si="65"/>
        <v/>
      </c>
      <c r="BH50" s="7" t="str">
        <f t="shared" si="66"/>
        <v/>
      </c>
      <c r="BI50" s="7" t="str">
        <f t="shared" si="67"/>
        <v/>
      </c>
      <c r="BJ50" s="12" t="str">
        <f t="shared" si="68"/>
        <v/>
      </c>
      <c r="BK50" s="80" t="str">
        <f t="shared" si="69"/>
        <v/>
      </c>
      <c r="BL50" s="7" t="str">
        <f t="shared" si="70"/>
        <v/>
      </c>
      <c r="BM50" s="7" t="str">
        <f t="shared" si="122"/>
        <v/>
      </c>
      <c r="BN50" s="12" t="str">
        <f t="shared" si="71"/>
        <v/>
      </c>
      <c r="BO50" s="9" t="str">
        <f t="shared" si="72"/>
        <v/>
      </c>
      <c r="BP50" s="2" t="str">
        <f t="shared" si="73"/>
        <v/>
      </c>
      <c r="BQ50" s="2" t="str">
        <f t="shared" si="74"/>
        <v/>
      </c>
      <c r="BR50" s="20" t="str">
        <f t="shared" si="130"/>
        <v/>
      </c>
      <c r="BS50" s="20" t="str">
        <f t="shared" si="130"/>
        <v/>
      </c>
      <c r="BT50" s="20" t="str">
        <f t="shared" si="130"/>
        <v/>
      </c>
      <c r="BU50" s="86" t="str">
        <f t="shared" si="76"/>
        <v/>
      </c>
      <c r="BV50" s="86" t="str">
        <f t="shared" si="77"/>
        <v/>
      </c>
      <c r="BW50" s="20" t="str">
        <f t="shared" si="130"/>
        <v/>
      </c>
      <c r="BX50" s="86" t="str">
        <f t="shared" si="130"/>
        <v/>
      </c>
      <c r="BY50" s="86" t="str">
        <f t="shared" si="130"/>
        <v/>
      </c>
      <c r="BZ50" s="86" t="str">
        <f t="shared" si="130"/>
        <v/>
      </c>
      <c r="CA50" s="86" t="str">
        <f t="shared" si="130"/>
        <v/>
      </c>
      <c r="CB50" s="86" t="str">
        <f t="shared" si="130"/>
        <v/>
      </c>
      <c r="CC50" s="86" t="str">
        <f t="shared" si="130"/>
        <v/>
      </c>
      <c r="CD50" s="86" t="str">
        <f t="shared" si="130"/>
        <v/>
      </c>
      <c r="CE50" s="20" t="str">
        <f t="shared" si="123"/>
        <v/>
      </c>
      <c r="CF50" s="14" t="str">
        <f t="shared" si="79"/>
        <v/>
      </c>
      <c r="CG50" s="14" t="str">
        <f t="shared" si="80"/>
        <v/>
      </c>
      <c r="CH50" s="8">
        <f t="shared" si="81"/>
        <v>0</v>
      </c>
      <c r="CI50" s="9" t="str">
        <f t="shared" si="82"/>
        <v/>
      </c>
      <c r="CJ50" s="9" t="str">
        <f t="shared" si="83"/>
        <v/>
      </c>
      <c r="CK50" s="9" t="str">
        <f t="shared" si="84"/>
        <v/>
      </c>
      <c r="CL50" s="9" t="str">
        <f t="shared" si="85"/>
        <v/>
      </c>
      <c r="CM50" s="9" t="str">
        <f t="shared" si="86"/>
        <v/>
      </c>
      <c r="CN50" s="9" t="str">
        <f t="shared" si="87"/>
        <v/>
      </c>
      <c r="CO50" s="9" t="str">
        <f t="shared" si="88"/>
        <v/>
      </c>
      <c r="CP50" s="9" t="str">
        <f t="shared" si="88"/>
        <v/>
      </c>
      <c r="CQ50" s="9" t="str">
        <f t="shared" si="88"/>
        <v/>
      </c>
      <c r="CR50" s="9" t="str">
        <f t="shared" si="88"/>
        <v/>
      </c>
      <c r="CS50" s="9" t="str">
        <f t="shared" si="88"/>
        <v/>
      </c>
      <c r="CT50" s="9" t="str">
        <f t="shared" si="88"/>
        <v/>
      </c>
      <c r="CU50" s="9" t="str">
        <f t="shared" si="88"/>
        <v/>
      </c>
      <c r="CV50" s="9" t="str">
        <f t="shared" si="89"/>
        <v/>
      </c>
      <c r="CW50" s="9" t="str">
        <f t="shared" si="90"/>
        <v/>
      </c>
      <c r="CX50" s="9" t="str">
        <f t="shared" si="90"/>
        <v/>
      </c>
      <c r="CY50" s="9" t="str">
        <f t="shared" si="90"/>
        <v/>
      </c>
      <c r="CZ50" s="9" t="str">
        <f t="shared" si="90"/>
        <v/>
      </c>
      <c r="DA50" s="9" t="str">
        <f t="shared" si="90"/>
        <v/>
      </c>
      <c r="DB50" s="9" t="str">
        <f t="shared" si="90"/>
        <v/>
      </c>
      <c r="DC50" s="9" t="str">
        <f t="shared" si="90"/>
        <v/>
      </c>
      <c r="DD50" s="2" t="str">
        <f t="shared" si="91"/>
        <v/>
      </c>
      <c r="DE50" s="2" t="str">
        <f t="shared" si="92"/>
        <v/>
      </c>
      <c r="DF50" s="2" t="str">
        <f t="shared" si="93"/>
        <v/>
      </c>
      <c r="DG50" s="2" t="str">
        <f t="shared" si="94"/>
        <v/>
      </c>
      <c r="DH50" s="2" t="str">
        <f t="shared" si="95"/>
        <v/>
      </c>
      <c r="DI50" s="2" t="str">
        <f t="shared" si="96"/>
        <v/>
      </c>
      <c r="DJ50" s="2" t="str">
        <f t="shared" si="97"/>
        <v/>
      </c>
      <c r="DK50" s="2" t="str">
        <f t="shared" si="98"/>
        <v/>
      </c>
      <c r="DL50" s="16" t="str">
        <f t="shared" si="99"/>
        <v/>
      </c>
      <c r="DM50" s="16" t="str">
        <f t="shared" si="100"/>
        <v/>
      </c>
      <c r="DN50" s="16" t="str">
        <f t="shared" si="101"/>
        <v/>
      </c>
      <c r="DO50" s="72" t="str">
        <f t="shared" si="102"/>
        <v/>
      </c>
      <c r="DP50" s="16" t="str">
        <f t="shared" si="103"/>
        <v/>
      </c>
      <c r="DQ50" s="16" t="str">
        <f t="shared" si="104"/>
        <v/>
      </c>
      <c r="DR50" s="2" t="str">
        <f t="shared" si="105"/>
        <v/>
      </c>
      <c r="DS50" s="2" t="str">
        <f t="shared" si="106"/>
        <v/>
      </c>
      <c r="DT50" s="2" t="str">
        <f t="shared" si="107"/>
        <v/>
      </c>
      <c r="DU50" s="2" t="str">
        <f t="shared" si="108"/>
        <v/>
      </c>
      <c r="DV50" s="15"/>
      <c r="DW50" s="18"/>
      <c r="DX50" s="17"/>
      <c r="DY50" s="47" t="str">
        <f t="shared" si="128"/>
        <v/>
      </c>
      <c r="DZ50" s="47" t="str">
        <f t="shared" si="128"/>
        <v/>
      </c>
      <c r="EA50" s="47" t="str">
        <f t="shared" si="128"/>
        <v/>
      </c>
      <c r="EB50" s="47" t="str">
        <f t="shared" si="128"/>
        <v/>
      </c>
      <c r="EC50" s="49" t="str">
        <f t="shared" si="128"/>
        <v/>
      </c>
      <c r="ED50" s="49" t="str">
        <f t="shared" si="128"/>
        <v/>
      </c>
      <c r="EE50" s="47" t="str">
        <f t="shared" si="128"/>
        <v/>
      </c>
      <c r="EF50" s="47" t="str">
        <f t="shared" si="128"/>
        <v/>
      </c>
      <c r="EG50" s="47" t="str">
        <f t="shared" si="128"/>
        <v/>
      </c>
      <c r="EH50" s="6">
        <f t="shared" si="16"/>
        <v>0</v>
      </c>
      <c r="EI50" s="6">
        <f t="shared" si="17"/>
        <v>0</v>
      </c>
      <c r="EJ50" s="2" t="str">
        <f t="shared" si="18"/>
        <v/>
      </c>
      <c r="EK50" s="2" t="str">
        <f t="shared" si="19"/>
        <v/>
      </c>
      <c r="EL50" s="2" t="str">
        <f t="shared" si="125"/>
        <v/>
      </c>
      <c r="EM50" s="2" t="str">
        <f t="shared" si="21"/>
        <v/>
      </c>
      <c r="EN50" s="2" t="str">
        <f t="shared" si="22"/>
        <v/>
      </c>
      <c r="EO50" s="2">
        <f t="shared" si="23"/>
        <v>0</v>
      </c>
      <c r="EP50" s="2">
        <f t="shared" si="109"/>
        <v>0</v>
      </c>
      <c r="EQ50" s="2"/>
      <c r="ER50" s="2"/>
      <c r="ES50" s="2"/>
      <c r="ET50" s="2"/>
      <c r="EU50" s="2"/>
      <c r="EV50" s="2"/>
      <c r="EW50" s="2">
        <f t="shared" si="24"/>
        <v>0</v>
      </c>
      <c r="EX50" s="2">
        <f t="shared" si="25"/>
        <v>0</v>
      </c>
      <c r="EY50" s="2">
        <f t="shared" si="110"/>
        <v>0</v>
      </c>
      <c r="EZ50" s="2">
        <f t="shared" si="26"/>
        <v>0</v>
      </c>
      <c r="FA50" s="2">
        <f t="shared" si="27"/>
        <v>0</v>
      </c>
      <c r="FB50" s="59"/>
      <c r="FC50" s="2">
        <f t="shared" si="28"/>
        <v>0</v>
      </c>
      <c r="FD50" s="2">
        <f t="shared" si="111"/>
        <v>0</v>
      </c>
      <c r="FE50" s="3">
        <f t="shared" si="124"/>
        <v>0</v>
      </c>
      <c r="FF50" s="3">
        <f t="shared" si="112"/>
        <v>0</v>
      </c>
      <c r="FG50" s="3">
        <f t="shared" si="113"/>
        <v>0</v>
      </c>
      <c r="FH50" s="3">
        <f t="shared" si="29"/>
        <v>0</v>
      </c>
      <c r="FI50" s="67">
        <f t="shared" si="30"/>
        <v>0</v>
      </c>
      <c r="FJ50" s="3">
        <f t="shared" si="31"/>
        <v>0</v>
      </c>
      <c r="FK50" s="3">
        <f t="shared" si="32"/>
        <v>0</v>
      </c>
      <c r="FL50" s="3">
        <f t="shared" si="114"/>
        <v>0</v>
      </c>
      <c r="FM50" s="3">
        <f t="shared" si="115"/>
        <v>0</v>
      </c>
      <c r="FN50" s="3">
        <f t="shared" si="116"/>
        <v>0</v>
      </c>
      <c r="FO50" s="2">
        <f t="shared" si="33"/>
        <v>0</v>
      </c>
      <c r="FP50" s="2">
        <f t="shared" si="34"/>
        <v>0</v>
      </c>
      <c r="FQ50" s="2">
        <f t="shared" si="117"/>
        <v>0</v>
      </c>
      <c r="FR50" s="6" t="str">
        <f>IF(A50=1,1,IF(DW50="","",COUNTA($DW$31:DW50)+1))</f>
        <v/>
      </c>
      <c r="FS50" s="6" t="str">
        <f t="shared" si="35"/>
        <v/>
      </c>
      <c r="FT50" s="43">
        <f t="shared" si="118"/>
        <v>0</v>
      </c>
      <c r="FU50" s="23">
        <f t="shared" si="119"/>
        <v>0</v>
      </c>
      <c r="FV50" s="21">
        <f t="shared" si="120"/>
        <v>0</v>
      </c>
    </row>
    <row r="51" spans="1:178">
      <c r="A51" s="4" t="str">
        <f t="shared" si="36"/>
        <v/>
      </c>
      <c r="B51" s="33"/>
      <c r="C51" s="33"/>
      <c r="D51" s="33"/>
      <c r="E51" s="33"/>
      <c r="F51" s="33"/>
      <c r="G51" s="11" t="str">
        <f t="shared" si="2"/>
        <v/>
      </c>
      <c r="H51" s="3" t="str">
        <f t="shared" si="37"/>
        <v/>
      </c>
      <c r="I51" s="3" t="str">
        <f t="shared" si="3"/>
        <v/>
      </c>
      <c r="J51" s="3" t="str">
        <f t="shared" si="38"/>
        <v/>
      </c>
      <c r="K51" s="3" t="str">
        <f t="shared" si="4"/>
        <v/>
      </c>
      <c r="L51" s="2" t="str">
        <f t="shared" si="5"/>
        <v/>
      </c>
      <c r="M51" s="8" t="str">
        <f t="shared" si="39"/>
        <v/>
      </c>
      <c r="N51" s="8" t="str">
        <f t="shared" si="6"/>
        <v/>
      </c>
      <c r="O51" s="8" t="str">
        <f t="shared" si="40"/>
        <v/>
      </c>
      <c r="P51" s="8" t="str">
        <f t="shared" si="7"/>
        <v/>
      </c>
      <c r="Q51" s="2" t="str">
        <f t="shared" si="8"/>
        <v/>
      </c>
      <c r="R51" s="3" t="str">
        <f t="shared" si="9"/>
        <v/>
      </c>
      <c r="S51" s="3" t="str">
        <f t="shared" si="10"/>
        <v/>
      </c>
      <c r="T51" s="3" t="str">
        <f t="shared" si="41"/>
        <v/>
      </c>
      <c r="U51" s="8" t="str">
        <f t="shared" si="11"/>
        <v/>
      </c>
      <c r="V51" s="2" t="str">
        <f t="shared" si="12"/>
        <v/>
      </c>
      <c r="W51" s="2" t="str">
        <f t="shared" si="13"/>
        <v/>
      </c>
      <c r="X51" s="2" t="str">
        <f t="shared" si="121"/>
        <v/>
      </c>
      <c r="Y51" s="2" t="str">
        <f t="shared" si="14"/>
        <v/>
      </c>
      <c r="Z51" s="46" t="str">
        <f t="shared" si="132"/>
        <v/>
      </c>
      <c r="AA51" s="46" t="str">
        <f t="shared" si="42"/>
        <v/>
      </c>
      <c r="AB51" s="47"/>
      <c r="AC51" s="46" t="str">
        <f t="shared" si="43"/>
        <v/>
      </c>
      <c r="AD51" s="47" t="str">
        <f t="shared" si="131"/>
        <v/>
      </c>
      <c r="AE51" s="48" t="str">
        <f t="shared" si="44"/>
        <v/>
      </c>
      <c r="AF51" s="49" t="str">
        <f t="shared" si="129"/>
        <v/>
      </c>
      <c r="AG51" s="49" t="str">
        <f t="shared" si="129"/>
        <v/>
      </c>
      <c r="AH51" s="49" t="str">
        <f t="shared" si="129"/>
        <v/>
      </c>
      <c r="AI51" s="47" t="str">
        <f t="shared" si="129"/>
        <v/>
      </c>
      <c r="AJ51" s="47" t="str">
        <f t="shared" si="129"/>
        <v/>
      </c>
      <c r="AK51" s="46" t="str">
        <f t="shared" si="129"/>
        <v/>
      </c>
      <c r="AL51" s="47"/>
      <c r="AM51" s="53" t="str">
        <f t="shared" si="46"/>
        <v/>
      </c>
      <c r="AN51" s="50" t="str">
        <f t="shared" si="47"/>
        <v/>
      </c>
      <c r="AO51" s="53" t="s">
        <v>84</v>
      </c>
      <c r="AP51" s="52" t="str">
        <f t="shared" si="48"/>
        <v/>
      </c>
      <c r="AQ51" s="52" t="str">
        <f t="shared" si="49"/>
        <v/>
      </c>
      <c r="AR51" s="47">
        <f t="shared" si="50"/>
        <v>0</v>
      </c>
      <c r="AS51" s="53" t="str">
        <f t="shared" si="51"/>
        <v/>
      </c>
      <c r="AT51" s="52" t="str">
        <f t="shared" si="52"/>
        <v/>
      </c>
      <c r="AU51" s="9" t="str">
        <f t="shared" si="53"/>
        <v/>
      </c>
      <c r="AV51" s="9" t="str">
        <f t="shared" si="54"/>
        <v/>
      </c>
      <c r="AW51" s="12" t="str">
        <f t="shared" si="55"/>
        <v/>
      </c>
      <c r="AX51" s="9" t="str">
        <f t="shared" si="56"/>
        <v/>
      </c>
      <c r="AY51" s="12" t="str">
        <f t="shared" si="57"/>
        <v/>
      </c>
      <c r="AZ51" s="10" t="str">
        <f t="shared" si="58"/>
        <v/>
      </c>
      <c r="BA51" s="10" t="str">
        <f t="shared" si="59"/>
        <v/>
      </c>
      <c r="BB51" s="10" t="str">
        <f t="shared" si="60"/>
        <v/>
      </c>
      <c r="BC51" s="10" t="str">
        <f t="shared" si="61"/>
        <v/>
      </c>
      <c r="BD51" s="10" t="str">
        <f t="shared" si="62"/>
        <v/>
      </c>
      <c r="BE51" s="12" t="str">
        <f t="shared" si="63"/>
        <v/>
      </c>
      <c r="BF51" s="9" t="str">
        <f t="shared" si="64"/>
        <v/>
      </c>
      <c r="BG51" s="9" t="str">
        <f t="shared" si="65"/>
        <v/>
      </c>
      <c r="BH51" s="7" t="str">
        <f t="shared" si="66"/>
        <v/>
      </c>
      <c r="BI51" s="7" t="str">
        <f t="shared" si="67"/>
        <v/>
      </c>
      <c r="BJ51" s="12" t="str">
        <f t="shared" si="68"/>
        <v/>
      </c>
      <c r="BK51" s="80" t="str">
        <f t="shared" si="69"/>
        <v/>
      </c>
      <c r="BL51" s="7" t="str">
        <f t="shared" si="70"/>
        <v/>
      </c>
      <c r="BM51" s="7" t="str">
        <f t="shared" si="122"/>
        <v/>
      </c>
      <c r="BN51" s="12" t="str">
        <f t="shared" si="71"/>
        <v/>
      </c>
      <c r="BO51" s="9" t="str">
        <f t="shared" si="72"/>
        <v/>
      </c>
      <c r="BP51" s="2" t="str">
        <f t="shared" si="73"/>
        <v/>
      </c>
      <c r="BQ51" s="2" t="str">
        <f t="shared" si="74"/>
        <v/>
      </c>
      <c r="BR51" s="20" t="str">
        <f t="shared" si="130"/>
        <v/>
      </c>
      <c r="BS51" s="20" t="str">
        <f t="shared" si="130"/>
        <v/>
      </c>
      <c r="BT51" s="20" t="str">
        <f t="shared" si="130"/>
        <v/>
      </c>
      <c r="BU51" s="86" t="str">
        <f t="shared" si="76"/>
        <v/>
      </c>
      <c r="BV51" s="86" t="str">
        <f t="shared" si="77"/>
        <v/>
      </c>
      <c r="BW51" s="20" t="str">
        <f t="shared" si="130"/>
        <v/>
      </c>
      <c r="BX51" s="86" t="str">
        <f t="shared" si="130"/>
        <v/>
      </c>
      <c r="BY51" s="86" t="str">
        <f t="shared" si="130"/>
        <v/>
      </c>
      <c r="BZ51" s="86" t="str">
        <f t="shared" si="130"/>
        <v/>
      </c>
      <c r="CA51" s="86" t="str">
        <f t="shared" si="130"/>
        <v/>
      </c>
      <c r="CB51" s="86" t="str">
        <f t="shared" si="130"/>
        <v/>
      </c>
      <c r="CC51" s="86" t="str">
        <f t="shared" si="130"/>
        <v/>
      </c>
      <c r="CD51" s="86" t="str">
        <f t="shared" si="130"/>
        <v/>
      </c>
      <c r="CE51" s="20" t="str">
        <f t="shared" si="123"/>
        <v/>
      </c>
      <c r="CF51" s="14" t="str">
        <f t="shared" si="79"/>
        <v/>
      </c>
      <c r="CG51" s="14" t="str">
        <f t="shared" si="80"/>
        <v/>
      </c>
      <c r="CH51" s="8">
        <f t="shared" si="81"/>
        <v>0</v>
      </c>
      <c r="CI51" s="9" t="str">
        <f t="shared" si="82"/>
        <v/>
      </c>
      <c r="CJ51" s="9" t="str">
        <f t="shared" si="83"/>
        <v/>
      </c>
      <c r="CK51" s="9" t="str">
        <f t="shared" si="84"/>
        <v/>
      </c>
      <c r="CL51" s="9" t="str">
        <f t="shared" si="85"/>
        <v/>
      </c>
      <c r="CM51" s="9" t="str">
        <f t="shared" si="86"/>
        <v/>
      </c>
      <c r="CN51" s="9" t="str">
        <f t="shared" si="87"/>
        <v/>
      </c>
      <c r="CO51" s="9" t="str">
        <f t="shared" si="88"/>
        <v/>
      </c>
      <c r="CP51" s="9" t="str">
        <f t="shared" si="88"/>
        <v/>
      </c>
      <c r="CQ51" s="9" t="str">
        <f t="shared" si="88"/>
        <v/>
      </c>
      <c r="CR51" s="9" t="str">
        <f t="shared" si="88"/>
        <v/>
      </c>
      <c r="CS51" s="9" t="str">
        <f t="shared" si="88"/>
        <v/>
      </c>
      <c r="CT51" s="9" t="str">
        <f t="shared" si="88"/>
        <v/>
      </c>
      <c r="CU51" s="9" t="str">
        <f t="shared" si="88"/>
        <v/>
      </c>
      <c r="CV51" s="9" t="str">
        <f t="shared" si="89"/>
        <v/>
      </c>
      <c r="CW51" s="9" t="str">
        <f t="shared" si="90"/>
        <v/>
      </c>
      <c r="CX51" s="9" t="str">
        <f t="shared" si="90"/>
        <v/>
      </c>
      <c r="CY51" s="9" t="str">
        <f t="shared" si="90"/>
        <v/>
      </c>
      <c r="CZ51" s="9" t="str">
        <f t="shared" si="90"/>
        <v/>
      </c>
      <c r="DA51" s="9" t="str">
        <f t="shared" si="90"/>
        <v/>
      </c>
      <c r="DB51" s="9" t="str">
        <f t="shared" si="90"/>
        <v/>
      </c>
      <c r="DC51" s="9" t="str">
        <f t="shared" si="90"/>
        <v/>
      </c>
      <c r="DD51" s="2" t="str">
        <f t="shared" si="91"/>
        <v/>
      </c>
      <c r="DE51" s="2" t="str">
        <f t="shared" si="92"/>
        <v/>
      </c>
      <c r="DF51" s="2" t="str">
        <f t="shared" si="93"/>
        <v/>
      </c>
      <c r="DG51" s="2" t="str">
        <f t="shared" si="94"/>
        <v/>
      </c>
      <c r="DH51" s="2" t="str">
        <f t="shared" si="95"/>
        <v/>
      </c>
      <c r="DI51" s="2" t="str">
        <f t="shared" si="96"/>
        <v/>
      </c>
      <c r="DJ51" s="2" t="str">
        <f t="shared" si="97"/>
        <v/>
      </c>
      <c r="DK51" s="2" t="str">
        <f t="shared" si="98"/>
        <v/>
      </c>
      <c r="DL51" s="16" t="str">
        <f t="shared" si="99"/>
        <v/>
      </c>
      <c r="DM51" s="16" t="str">
        <f t="shared" si="100"/>
        <v/>
      </c>
      <c r="DN51" s="16" t="str">
        <f t="shared" si="101"/>
        <v/>
      </c>
      <c r="DO51" s="72" t="str">
        <f t="shared" si="102"/>
        <v/>
      </c>
      <c r="DP51" s="16" t="str">
        <f t="shared" si="103"/>
        <v/>
      </c>
      <c r="DQ51" s="16" t="str">
        <f t="shared" si="104"/>
        <v/>
      </c>
      <c r="DR51" s="2" t="str">
        <f t="shared" si="105"/>
        <v/>
      </c>
      <c r="DS51" s="2" t="str">
        <f t="shared" si="106"/>
        <v/>
      </c>
      <c r="DT51" s="2" t="str">
        <f t="shared" si="107"/>
        <v/>
      </c>
      <c r="DU51" s="2" t="str">
        <f t="shared" si="108"/>
        <v/>
      </c>
      <c r="DV51" s="15"/>
      <c r="DW51" s="18"/>
      <c r="DX51" s="17"/>
      <c r="DY51" s="47" t="str">
        <f t="shared" si="128"/>
        <v/>
      </c>
      <c r="DZ51" s="47" t="str">
        <f t="shared" si="128"/>
        <v/>
      </c>
      <c r="EA51" s="47" t="str">
        <f t="shared" si="128"/>
        <v/>
      </c>
      <c r="EB51" s="47" t="str">
        <f t="shared" si="128"/>
        <v/>
      </c>
      <c r="EC51" s="49" t="str">
        <f t="shared" si="128"/>
        <v/>
      </c>
      <c r="ED51" s="49" t="str">
        <f t="shared" si="128"/>
        <v/>
      </c>
      <c r="EE51" s="47" t="str">
        <f t="shared" si="128"/>
        <v/>
      </c>
      <c r="EF51" s="47" t="str">
        <f t="shared" si="128"/>
        <v/>
      </c>
      <c r="EG51" s="47" t="str">
        <f t="shared" si="128"/>
        <v/>
      </c>
      <c r="EH51" s="6">
        <f t="shared" si="16"/>
        <v>0</v>
      </c>
      <c r="EI51" s="6">
        <f t="shared" si="17"/>
        <v>0</v>
      </c>
      <c r="EJ51" s="2" t="str">
        <f t="shared" si="18"/>
        <v/>
      </c>
      <c r="EK51" s="2" t="str">
        <f t="shared" si="19"/>
        <v/>
      </c>
      <c r="EL51" s="2" t="str">
        <f t="shared" si="125"/>
        <v/>
      </c>
      <c r="EM51" s="2" t="str">
        <f t="shared" si="21"/>
        <v/>
      </c>
      <c r="EN51" s="2" t="str">
        <f t="shared" si="22"/>
        <v/>
      </c>
      <c r="EO51" s="2">
        <f t="shared" si="23"/>
        <v>0</v>
      </c>
      <c r="EP51" s="2">
        <f t="shared" si="109"/>
        <v>0</v>
      </c>
      <c r="EQ51" s="2"/>
      <c r="ER51" s="2"/>
      <c r="ES51" s="2"/>
      <c r="ET51" s="2"/>
      <c r="EU51" s="2"/>
      <c r="EV51" s="2"/>
      <c r="EW51" s="2">
        <f t="shared" si="24"/>
        <v>0</v>
      </c>
      <c r="EX51" s="2">
        <f t="shared" si="25"/>
        <v>0</v>
      </c>
      <c r="EY51" s="2">
        <f t="shared" si="110"/>
        <v>0</v>
      </c>
      <c r="EZ51" s="2">
        <f t="shared" si="26"/>
        <v>0</v>
      </c>
      <c r="FA51" s="2">
        <f t="shared" si="27"/>
        <v>0</v>
      </c>
      <c r="FB51" s="59"/>
      <c r="FC51" s="2">
        <f t="shared" si="28"/>
        <v>0</v>
      </c>
      <c r="FD51" s="2">
        <f t="shared" si="111"/>
        <v>0</v>
      </c>
      <c r="FE51" s="3">
        <f t="shared" si="124"/>
        <v>0</v>
      </c>
      <c r="FF51" s="3">
        <f t="shared" si="112"/>
        <v>0</v>
      </c>
      <c r="FG51" s="3">
        <f t="shared" si="113"/>
        <v>0</v>
      </c>
      <c r="FH51" s="3">
        <f t="shared" si="29"/>
        <v>0</v>
      </c>
      <c r="FI51" s="67">
        <f t="shared" si="30"/>
        <v>0</v>
      </c>
      <c r="FJ51" s="3">
        <f t="shared" si="31"/>
        <v>0</v>
      </c>
      <c r="FK51" s="3">
        <f t="shared" si="32"/>
        <v>0</v>
      </c>
      <c r="FL51" s="3">
        <f t="shared" si="114"/>
        <v>0</v>
      </c>
      <c r="FM51" s="3">
        <f t="shared" si="115"/>
        <v>0</v>
      </c>
      <c r="FN51" s="3">
        <f t="shared" si="116"/>
        <v>0</v>
      </c>
      <c r="FO51" s="2">
        <f t="shared" si="33"/>
        <v>0</v>
      </c>
      <c r="FP51" s="2">
        <f t="shared" si="34"/>
        <v>0</v>
      </c>
      <c r="FQ51" s="2">
        <f t="shared" si="117"/>
        <v>0</v>
      </c>
      <c r="FR51" s="6" t="str">
        <f>IF(A51=1,1,IF(DW51="","",COUNTA($DW$31:DW51)+1))</f>
        <v/>
      </c>
      <c r="FS51" s="6" t="str">
        <f t="shared" si="35"/>
        <v/>
      </c>
      <c r="FT51" s="43">
        <f t="shared" si="118"/>
        <v>0</v>
      </c>
      <c r="FU51" s="23">
        <f t="shared" si="119"/>
        <v>0</v>
      </c>
      <c r="FV51" s="21">
        <f t="shared" si="120"/>
        <v>0</v>
      </c>
    </row>
    <row r="52" spans="1:178">
      <c r="A52" s="4" t="str">
        <f t="shared" si="36"/>
        <v/>
      </c>
      <c r="B52" s="33"/>
      <c r="C52" s="33"/>
      <c r="D52" s="33"/>
      <c r="E52" s="33"/>
      <c r="F52" s="33"/>
      <c r="G52" s="11" t="str">
        <f t="shared" si="2"/>
        <v/>
      </c>
      <c r="H52" s="3" t="str">
        <f t="shared" si="37"/>
        <v/>
      </c>
      <c r="I52" s="3" t="str">
        <f t="shared" si="3"/>
        <v/>
      </c>
      <c r="J52" s="3" t="str">
        <f t="shared" si="38"/>
        <v/>
      </c>
      <c r="K52" s="3" t="str">
        <f t="shared" si="4"/>
        <v/>
      </c>
      <c r="L52" s="2" t="str">
        <f t="shared" si="5"/>
        <v/>
      </c>
      <c r="M52" s="8" t="str">
        <f t="shared" si="39"/>
        <v/>
      </c>
      <c r="N52" s="8" t="str">
        <f t="shared" si="6"/>
        <v/>
      </c>
      <c r="O52" s="8" t="str">
        <f t="shared" si="40"/>
        <v/>
      </c>
      <c r="P52" s="8" t="str">
        <f t="shared" si="7"/>
        <v/>
      </c>
      <c r="Q52" s="2" t="str">
        <f t="shared" si="8"/>
        <v/>
      </c>
      <c r="R52" s="3" t="str">
        <f t="shared" si="9"/>
        <v/>
      </c>
      <c r="S52" s="3" t="str">
        <f t="shared" si="10"/>
        <v/>
      </c>
      <c r="T52" s="3" t="str">
        <f t="shared" si="41"/>
        <v/>
      </c>
      <c r="U52" s="8" t="str">
        <f t="shared" si="11"/>
        <v/>
      </c>
      <c r="V52" s="2" t="str">
        <f t="shared" si="12"/>
        <v/>
      </c>
      <c r="W52" s="2" t="str">
        <f t="shared" si="13"/>
        <v/>
      </c>
      <c r="X52" s="2" t="str">
        <f t="shared" si="121"/>
        <v/>
      </c>
      <c r="Y52" s="2" t="str">
        <f t="shared" si="14"/>
        <v/>
      </c>
      <c r="Z52" s="46" t="str">
        <f t="shared" si="132"/>
        <v/>
      </c>
      <c r="AA52" s="46" t="str">
        <f t="shared" si="42"/>
        <v/>
      </c>
      <c r="AB52" s="47"/>
      <c r="AC52" s="46" t="str">
        <f t="shared" si="43"/>
        <v/>
      </c>
      <c r="AD52" s="47" t="str">
        <f t="shared" si="131"/>
        <v/>
      </c>
      <c r="AE52" s="48" t="str">
        <f t="shared" si="44"/>
        <v/>
      </c>
      <c r="AF52" s="49" t="str">
        <f t="shared" si="129"/>
        <v/>
      </c>
      <c r="AG52" s="49" t="str">
        <f t="shared" si="129"/>
        <v/>
      </c>
      <c r="AH52" s="49" t="str">
        <f t="shared" si="129"/>
        <v/>
      </c>
      <c r="AI52" s="47" t="str">
        <f t="shared" si="129"/>
        <v/>
      </c>
      <c r="AJ52" s="47" t="str">
        <f t="shared" si="129"/>
        <v/>
      </c>
      <c r="AK52" s="46" t="str">
        <f t="shared" si="129"/>
        <v/>
      </c>
      <c r="AL52" s="47"/>
      <c r="AM52" s="53" t="str">
        <f t="shared" si="46"/>
        <v/>
      </c>
      <c r="AN52" s="50" t="str">
        <f t="shared" si="47"/>
        <v/>
      </c>
      <c r="AO52" s="53" t="s">
        <v>84</v>
      </c>
      <c r="AP52" s="52" t="str">
        <f t="shared" si="48"/>
        <v/>
      </c>
      <c r="AQ52" s="52" t="str">
        <f t="shared" si="49"/>
        <v/>
      </c>
      <c r="AR52" s="47">
        <f t="shared" si="50"/>
        <v>0</v>
      </c>
      <c r="AS52" s="53" t="str">
        <f t="shared" si="51"/>
        <v/>
      </c>
      <c r="AT52" s="52" t="str">
        <f t="shared" si="52"/>
        <v/>
      </c>
      <c r="AU52" s="9" t="str">
        <f t="shared" si="53"/>
        <v/>
      </c>
      <c r="AV52" s="9" t="str">
        <f t="shared" si="54"/>
        <v/>
      </c>
      <c r="AW52" s="12" t="str">
        <f t="shared" si="55"/>
        <v/>
      </c>
      <c r="AX52" s="9" t="str">
        <f t="shared" si="56"/>
        <v/>
      </c>
      <c r="AY52" s="12" t="str">
        <f t="shared" si="57"/>
        <v/>
      </c>
      <c r="AZ52" s="10" t="str">
        <f t="shared" si="58"/>
        <v/>
      </c>
      <c r="BA52" s="10" t="str">
        <f t="shared" si="59"/>
        <v/>
      </c>
      <c r="BB52" s="10" t="str">
        <f t="shared" si="60"/>
        <v/>
      </c>
      <c r="BC52" s="10" t="str">
        <f t="shared" si="61"/>
        <v/>
      </c>
      <c r="BD52" s="10" t="str">
        <f t="shared" si="62"/>
        <v/>
      </c>
      <c r="BE52" s="12" t="str">
        <f t="shared" si="63"/>
        <v/>
      </c>
      <c r="BF52" s="9" t="str">
        <f t="shared" si="64"/>
        <v/>
      </c>
      <c r="BG52" s="9" t="str">
        <f t="shared" si="65"/>
        <v/>
      </c>
      <c r="BH52" s="7" t="str">
        <f t="shared" si="66"/>
        <v/>
      </c>
      <c r="BI52" s="7" t="str">
        <f t="shared" si="67"/>
        <v/>
      </c>
      <c r="BJ52" s="12" t="str">
        <f t="shared" si="68"/>
        <v/>
      </c>
      <c r="BK52" s="80" t="str">
        <f t="shared" si="69"/>
        <v/>
      </c>
      <c r="BL52" s="7" t="str">
        <f t="shared" si="70"/>
        <v/>
      </c>
      <c r="BM52" s="7" t="str">
        <f t="shared" si="122"/>
        <v/>
      </c>
      <c r="BN52" s="12" t="str">
        <f t="shared" si="71"/>
        <v/>
      </c>
      <c r="BO52" s="9" t="str">
        <f t="shared" si="72"/>
        <v/>
      </c>
      <c r="BP52" s="2" t="str">
        <f t="shared" si="73"/>
        <v/>
      </c>
      <c r="BQ52" s="2" t="str">
        <f t="shared" si="74"/>
        <v/>
      </c>
      <c r="BR52" s="20" t="str">
        <f t="shared" si="130"/>
        <v/>
      </c>
      <c r="BS52" s="20" t="str">
        <f t="shared" si="130"/>
        <v/>
      </c>
      <c r="BT52" s="20" t="str">
        <f t="shared" si="130"/>
        <v/>
      </c>
      <c r="BU52" s="86" t="str">
        <f t="shared" si="76"/>
        <v/>
      </c>
      <c r="BV52" s="86" t="str">
        <f t="shared" si="77"/>
        <v/>
      </c>
      <c r="BW52" s="20" t="str">
        <f t="shared" si="130"/>
        <v/>
      </c>
      <c r="BX52" s="86" t="str">
        <f t="shared" si="130"/>
        <v/>
      </c>
      <c r="BY52" s="86" t="str">
        <f t="shared" si="130"/>
        <v/>
      </c>
      <c r="BZ52" s="86" t="str">
        <f t="shared" si="130"/>
        <v/>
      </c>
      <c r="CA52" s="86" t="str">
        <f t="shared" si="130"/>
        <v/>
      </c>
      <c r="CB52" s="86" t="str">
        <f t="shared" si="130"/>
        <v/>
      </c>
      <c r="CC52" s="86" t="str">
        <f t="shared" si="130"/>
        <v/>
      </c>
      <c r="CD52" s="86" t="str">
        <f t="shared" si="130"/>
        <v/>
      </c>
      <c r="CE52" s="20" t="str">
        <f t="shared" si="123"/>
        <v/>
      </c>
      <c r="CF52" s="14" t="str">
        <f t="shared" si="79"/>
        <v/>
      </c>
      <c r="CG52" s="14" t="str">
        <f t="shared" si="80"/>
        <v/>
      </c>
      <c r="CH52" s="8">
        <f t="shared" si="81"/>
        <v>0</v>
      </c>
      <c r="CI52" s="9" t="str">
        <f t="shared" si="82"/>
        <v/>
      </c>
      <c r="CJ52" s="9" t="str">
        <f t="shared" si="83"/>
        <v/>
      </c>
      <c r="CK52" s="9" t="str">
        <f t="shared" si="84"/>
        <v/>
      </c>
      <c r="CL52" s="9" t="str">
        <f t="shared" si="85"/>
        <v/>
      </c>
      <c r="CM52" s="9" t="str">
        <f t="shared" si="86"/>
        <v/>
      </c>
      <c r="CN52" s="9" t="str">
        <f t="shared" si="87"/>
        <v/>
      </c>
      <c r="CO52" s="9" t="str">
        <f t="shared" si="88"/>
        <v/>
      </c>
      <c r="CP52" s="9" t="str">
        <f t="shared" si="88"/>
        <v/>
      </c>
      <c r="CQ52" s="9" t="str">
        <f t="shared" si="88"/>
        <v/>
      </c>
      <c r="CR52" s="9" t="str">
        <f t="shared" si="88"/>
        <v/>
      </c>
      <c r="CS52" s="9" t="str">
        <f t="shared" si="88"/>
        <v/>
      </c>
      <c r="CT52" s="9" t="str">
        <f t="shared" si="88"/>
        <v/>
      </c>
      <c r="CU52" s="9" t="str">
        <f t="shared" si="88"/>
        <v/>
      </c>
      <c r="CV52" s="9" t="str">
        <f t="shared" si="89"/>
        <v/>
      </c>
      <c r="CW52" s="9" t="str">
        <f t="shared" si="90"/>
        <v/>
      </c>
      <c r="CX52" s="9" t="str">
        <f t="shared" si="90"/>
        <v/>
      </c>
      <c r="CY52" s="9" t="str">
        <f t="shared" si="90"/>
        <v/>
      </c>
      <c r="CZ52" s="9" t="str">
        <f t="shared" si="90"/>
        <v/>
      </c>
      <c r="DA52" s="9" t="str">
        <f t="shared" si="90"/>
        <v/>
      </c>
      <c r="DB52" s="9" t="str">
        <f t="shared" si="90"/>
        <v/>
      </c>
      <c r="DC52" s="9" t="str">
        <f t="shared" si="90"/>
        <v/>
      </c>
      <c r="DD52" s="2" t="str">
        <f t="shared" si="91"/>
        <v/>
      </c>
      <c r="DE52" s="2" t="str">
        <f t="shared" si="92"/>
        <v/>
      </c>
      <c r="DF52" s="2" t="str">
        <f t="shared" si="93"/>
        <v/>
      </c>
      <c r="DG52" s="2" t="str">
        <f t="shared" si="94"/>
        <v/>
      </c>
      <c r="DH52" s="2" t="str">
        <f t="shared" si="95"/>
        <v/>
      </c>
      <c r="DI52" s="2" t="str">
        <f t="shared" si="96"/>
        <v/>
      </c>
      <c r="DJ52" s="2" t="str">
        <f t="shared" si="97"/>
        <v/>
      </c>
      <c r="DK52" s="2" t="str">
        <f t="shared" si="98"/>
        <v/>
      </c>
      <c r="DL52" s="16" t="str">
        <f t="shared" si="99"/>
        <v/>
      </c>
      <c r="DM52" s="16" t="str">
        <f t="shared" si="100"/>
        <v/>
      </c>
      <c r="DN52" s="16" t="str">
        <f t="shared" si="101"/>
        <v/>
      </c>
      <c r="DO52" s="72" t="str">
        <f t="shared" si="102"/>
        <v/>
      </c>
      <c r="DP52" s="16" t="str">
        <f t="shared" si="103"/>
        <v/>
      </c>
      <c r="DQ52" s="16" t="str">
        <f t="shared" si="104"/>
        <v/>
      </c>
      <c r="DR52" s="2" t="str">
        <f t="shared" si="105"/>
        <v/>
      </c>
      <c r="DS52" s="2" t="str">
        <f t="shared" si="106"/>
        <v/>
      </c>
      <c r="DT52" s="2" t="str">
        <f t="shared" si="107"/>
        <v/>
      </c>
      <c r="DU52" s="2" t="str">
        <f t="shared" si="108"/>
        <v/>
      </c>
      <c r="DV52" s="15"/>
      <c r="DW52" s="18"/>
      <c r="DX52" s="17"/>
      <c r="DY52" s="47" t="str">
        <f t="shared" si="128"/>
        <v/>
      </c>
      <c r="DZ52" s="47" t="str">
        <f t="shared" si="128"/>
        <v/>
      </c>
      <c r="EA52" s="47" t="str">
        <f t="shared" si="128"/>
        <v/>
      </c>
      <c r="EB52" s="47" t="str">
        <f t="shared" si="128"/>
        <v/>
      </c>
      <c r="EC52" s="49" t="str">
        <f t="shared" si="128"/>
        <v/>
      </c>
      <c r="ED52" s="49" t="str">
        <f t="shared" si="128"/>
        <v/>
      </c>
      <c r="EE52" s="47" t="str">
        <f t="shared" si="128"/>
        <v/>
      </c>
      <c r="EF52" s="47" t="str">
        <f t="shared" si="128"/>
        <v/>
      </c>
      <c r="EG52" s="47" t="str">
        <f t="shared" si="128"/>
        <v/>
      </c>
      <c r="EH52" s="6">
        <f t="shared" si="16"/>
        <v>0</v>
      </c>
      <c r="EI52" s="6">
        <f t="shared" si="17"/>
        <v>0</v>
      </c>
      <c r="EJ52" s="2" t="str">
        <f t="shared" si="18"/>
        <v/>
      </c>
      <c r="EK52" s="2" t="str">
        <f t="shared" si="19"/>
        <v/>
      </c>
      <c r="EL52" s="2" t="str">
        <f t="shared" si="125"/>
        <v/>
      </c>
      <c r="EM52" s="2" t="str">
        <f t="shared" si="21"/>
        <v/>
      </c>
      <c r="EN52" s="2" t="str">
        <f t="shared" si="22"/>
        <v/>
      </c>
      <c r="EO52" s="2">
        <f t="shared" si="23"/>
        <v>0</v>
      </c>
      <c r="EP52" s="2">
        <f t="shared" si="109"/>
        <v>0</v>
      </c>
      <c r="EQ52" s="2"/>
      <c r="ER52" s="2"/>
      <c r="ES52" s="2"/>
      <c r="ET52" s="2"/>
      <c r="EU52" s="2"/>
      <c r="EV52" s="2"/>
      <c r="EW52" s="2">
        <f t="shared" si="24"/>
        <v>0</v>
      </c>
      <c r="EX52" s="2">
        <f t="shared" si="25"/>
        <v>0</v>
      </c>
      <c r="EY52" s="2">
        <f t="shared" si="110"/>
        <v>0</v>
      </c>
      <c r="EZ52" s="2">
        <f t="shared" si="26"/>
        <v>0</v>
      </c>
      <c r="FA52" s="2">
        <f t="shared" si="27"/>
        <v>0</v>
      </c>
      <c r="FB52" s="59"/>
      <c r="FC52" s="2">
        <f t="shared" si="28"/>
        <v>0</v>
      </c>
      <c r="FD52" s="2">
        <f t="shared" si="111"/>
        <v>0</v>
      </c>
      <c r="FE52" s="3">
        <f t="shared" si="124"/>
        <v>0</v>
      </c>
      <c r="FF52" s="3">
        <f t="shared" si="112"/>
        <v>0</v>
      </c>
      <c r="FG52" s="3">
        <f t="shared" si="113"/>
        <v>0</v>
      </c>
      <c r="FH52" s="3">
        <f t="shared" si="29"/>
        <v>0</v>
      </c>
      <c r="FI52" s="67">
        <f t="shared" si="30"/>
        <v>0</v>
      </c>
      <c r="FJ52" s="3">
        <f t="shared" si="31"/>
        <v>0</v>
      </c>
      <c r="FK52" s="3">
        <f t="shared" si="32"/>
        <v>0</v>
      </c>
      <c r="FL52" s="3">
        <f t="shared" si="114"/>
        <v>0</v>
      </c>
      <c r="FM52" s="3">
        <f t="shared" si="115"/>
        <v>0</v>
      </c>
      <c r="FN52" s="3">
        <f t="shared" si="116"/>
        <v>0</v>
      </c>
      <c r="FO52" s="2">
        <f t="shared" si="33"/>
        <v>0</v>
      </c>
      <c r="FP52" s="2">
        <f t="shared" si="34"/>
        <v>0</v>
      </c>
      <c r="FQ52" s="2">
        <f t="shared" si="117"/>
        <v>0</v>
      </c>
      <c r="FR52" s="6" t="str">
        <f>IF(A52=1,1,IF(DW52="","",COUNTA($DW$31:DW52)+1))</f>
        <v/>
      </c>
      <c r="FS52" s="6" t="str">
        <f t="shared" si="35"/>
        <v/>
      </c>
      <c r="FT52" s="43">
        <f t="shared" si="118"/>
        <v>0</v>
      </c>
      <c r="FU52" s="23">
        <f t="shared" si="119"/>
        <v>0</v>
      </c>
      <c r="FV52" s="21">
        <f t="shared" si="120"/>
        <v>0</v>
      </c>
    </row>
    <row r="53" spans="1:178">
      <c r="A53" s="4" t="str">
        <f t="shared" si="36"/>
        <v/>
      </c>
      <c r="B53" s="33"/>
      <c r="C53" s="33"/>
      <c r="D53" s="33"/>
      <c r="E53" s="33"/>
      <c r="F53" s="33"/>
      <c r="G53" s="11" t="str">
        <f t="shared" si="2"/>
        <v/>
      </c>
      <c r="H53" s="3" t="str">
        <f t="shared" si="37"/>
        <v/>
      </c>
      <c r="I53" s="3" t="str">
        <f t="shared" si="3"/>
        <v/>
      </c>
      <c r="J53" s="3" t="str">
        <f t="shared" si="38"/>
        <v/>
      </c>
      <c r="K53" s="3" t="str">
        <f t="shared" si="4"/>
        <v/>
      </c>
      <c r="L53" s="2" t="str">
        <f t="shared" si="5"/>
        <v/>
      </c>
      <c r="M53" s="8" t="str">
        <f t="shared" si="39"/>
        <v/>
      </c>
      <c r="N53" s="8" t="str">
        <f t="shared" si="6"/>
        <v/>
      </c>
      <c r="O53" s="8" t="str">
        <f t="shared" si="40"/>
        <v/>
      </c>
      <c r="P53" s="8" t="str">
        <f t="shared" si="7"/>
        <v/>
      </c>
      <c r="Q53" s="2" t="str">
        <f t="shared" si="8"/>
        <v/>
      </c>
      <c r="R53" s="3" t="str">
        <f t="shared" si="9"/>
        <v/>
      </c>
      <c r="S53" s="3" t="str">
        <f t="shared" si="10"/>
        <v/>
      </c>
      <c r="T53" s="3" t="str">
        <f t="shared" si="41"/>
        <v/>
      </c>
      <c r="U53" s="8" t="str">
        <f t="shared" si="11"/>
        <v/>
      </c>
      <c r="V53" s="2" t="str">
        <f t="shared" si="12"/>
        <v/>
      </c>
      <c r="W53" s="2" t="str">
        <f t="shared" si="13"/>
        <v/>
      </c>
      <c r="X53" s="2" t="str">
        <f t="shared" si="121"/>
        <v/>
      </c>
      <c r="Y53" s="2" t="str">
        <f t="shared" si="14"/>
        <v/>
      </c>
      <c r="Z53" s="46" t="str">
        <f t="shared" si="132"/>
        <v/>
      </c>
      <c r="AA53" s="46" t="str">
        <f t="shared" si="42"/>
        <v/>
      </c>
      <c r="AB53" s="47"/>
      <c r="AC53" s="46" t="str">
        <f t="shared" si="43"/>
        <v/>
      </c>
      <c r="AD53" s="47" t="str">
        <f t="shared" si="131"/>
        <v/>
      </c>
      <c r="AE53" s="48" t="str">
        <f t="shared" si="44"/>
        <v/>
      </c>
      <c r="AF53" s="49" t="str">
        <f t="shared" si="129"/>
        <v/>
      </c>
      <c r="AG53" s="49" t="str">
        <f t="shared" si="129"/>
        <v/>
      </c>
      <c r="AH53" s="49" t="str">
        <f t="shared" si="129"/>
        <v/>
      </c>
      <c r="AI53" s="47" t="str">
        <f t="shared" si="129"/>
        <v/>
      </c>
      <c r="AJ53" s="47" t="str">
        <f t="shared" si="129"/>
        <v/>
      </c>
      <c r="AK53" s="46" t="str">
        <f t="shared" si="129"/>
        <v/>
      </c>
      <c r="AL53" s="47"/>
      <c r="AM53" s="53" t="str">
        <f t="shared" si="46"/>
        <v/>
      </c>
      <c r="AN53" s="50" t="str">
        <f t="shared" si="47"/>
        <v/>
      </c>
      <c r="AO53" s="53" t="s">
        <v>84</v>
      </c>
      <c r="AP53" s="52" t="str">
        <f t="shared" si="48"/>
        <v/>
      </c>
      <c r="AQ53" s="52" t="str">
        <f t="shared" si="49"/>
        <v/>
      </c>
      <c r="AR53" s="47">
        <f t="shared" si="50"/>
        <v>0</v>
      </c>
      <c r="AS53" s="53" t="str">
        <f t="shared" si="51"/>
        <v/>
      </c>
      <c r="AT53" s="52" t="str">
        <f t="shared" si="52"/>
        <v/>
      </c>
      <c r="AU53" s="9" t="str">
        <f t="shared" si="53"/>
        <v/>
      </c>
      <c r="AV53" s="9" t="str">
        <f t="shared" si="54"/>
        <v/>
      </c>
      <c r="AW53" s="12" t="str">
        <f t="shared" si="55"/>
        <v/>
      </c>
      <c r="AX53" s="9" t="str">
        <f t="shared" si="56"/>
        <v/>
      </c>
      <c r="AY53" s="12" t="str">
        <f t="shared" si="57"/>
        <v/>
      </c>
      <c r="AZ53" s="10" t="str">
        <f t="shared" si="58"/>
        <v/>
      </c>
      <c r="BA53" s="10" t="str">
        <f t="shared" si="59"/>
        <v/>
      </c>
      <c r="BB53" s="10" t="str">
        <f t="shared" si="60"/>
        <v/>
      </c>
      <c r="BC53" s="10" t="str">
        <f t="shared" si="61"/>
        <v/>
      </c>
      <c r="BD53" s="10" t="str">
        <f t="shared" si="62"/>
        <v/>
      </c>
      <c r="BE53" s="12" t="str">
        <f t="shared" si="63"/>
        <v/>
      </c>
      <c r="BF53" s="9" t="str">
        <f t="shared" si="64"/>
        <v/>
      </c>
      <c r="BG53" s="9" t="str">
        <f t="shared" si="65"/>
        <v/>
      </c>
      <c r="BH53" s="7" t="str">
        <f t="shared" si="66"/>
        <v/>
      </c>
      <c r="BI53" s="7" t="str">
        <f t="shared" si="67"/>
        <v/>
      </c>
      <c r="BJ53" s="12" t="str">
        <f t="shared" si="68"/>
        <v/>
      </c>
      <c r="BK53" s="80" t="str">
        <f t="shared" si="69"/>
        <v/>
      </c>
      <c r="BL53" s="7" t="str">
        <f t="shared" si="70"/>
        <v/>
      </c>
      <c r="BM53" s="7" t="str">
        <f t="shared" si="122"/>
        <v/>
      </c>
      <c r="BN53" s="12" t="str">
        <f t="shared" si="71"/>
        <v/>
      </c>
      <c r="BO53" s="9" t="str">
        <f t="shared" si="72"/>
        <v/>
      </c>
      <c r="BP53" s="2" t="str">
        <f t="shared" si="73"/>
        <v/>
      </c>
      <c r="BQ53" s="2" t="str">
        <f t="shared" si="74"/>
        <v/>
      </c>
      <c r="BR53" s="20" t="str">
        <f t="shared" si="130"/>
        <v/>
      </c>
      <c r="BS53" s="20" t="str">
        <f t="shared" si="130"/>
        <v/>
      </c>
      <c r="BT53" s="20" t="str">
        <f t="shared" si="130"/>
        <v/>
      </c>
      <c r="BU53" s="86" t="str">
        <f t="shared" si="76"/>
        <v/>
      </c>
      <c r="BV53" s="86" t="str">
        <f t="shared" si="77"/>
        <v/>
      </c>
      <c r="BW53" s="20" t="str">
        <f t="shared" si="130"/>
        <v/>
      </c>
      <c r="BX53" s="86" t="str">
        <f t="shared" si="130"/>
        <v/>
      </c>
      <c r="BY53" s="86" t="str">
        <f t="shared" si="130"/>
        <v/>
      </c>
      <c r="BZ53" s="86" t="str">
        <f t="shared" si="130"/>
        <v/>
      </c>
      <c r="CA53" s="86" t="str">
        <f t="shared" si="130"/>
        <v/>
      </c>
      <c r="CB53" s="86" t="str">
        <f t="shared" si="130"/>
        <v/>
      </c>
      <c r="CC53" s="86" t="str">
        <f t="shared" si="130"/>
        <v/>
      </c>
      <c r="CD53" s="86" t="str">
        <f t="shared" si="130"/>
        <v/>
      </c>
      <c r="CE53" s="20" t="str">
        <f t="shared" si="123"/>
        <v/>
      </c>
      <c r="CF53" s="14" t="str">
        <f t="shared" si="79"/>
        <v/>
      </c>
      <c r="CG53" s="14" t="str">
        <f t="shared" si="80"/>
        <v/>
      </c>
      <c r="CH53" s="8">
        <f t="shared" si="81"/>
        <v>0</v>
      </c>
      <c r="CI53" s="9" t="str">
        <f t="shared" si="82"/>
        <v/>
      </c>
      <c r="CJ53" s="9" t="str">
        <f t="shared" si="83"/>
        <v/>
      </c>
      <c r="CK53" s="9" t="str">
        <f t="shared" si="84"/>
        <v/>
      </c>
      <c r="CL53" s="9" t="str">
        <f t="shared" si="85"/>
        <v/>
      </c>
      <c r="CM53" s="9" t="str">
        <f t="shared" si="86"/>
        <v/>
      </c>
      <c r="CN53" s="9" t="str">
        <f t="shared" si="87"/>
        <v/>
      </c>
      <c r="CO53" s="9" t="str">
        <f t="shared" si="88"/>
        <v/>
      </c>
      <c r="CP53" s="9" t="str">
        <f t="shared" si="88"/>
        <v/>
      </c>
      <c r="CQ53" s="9" t="str">
        <f t="shared" si="88"/>
        <v/>
      </c>
      <c r="CR53" s="9" t="str">
        <f t="shared" si="88"/>
        <v/>
      </c>
      <c r="CS53" s="9" t="str">
        <f t="shared" si="88"/>
        <v/>
      </c>
      <c r="CT53" s="9" t="str">
        <f t="shared" si="88"/>
        <v/>
      </c>
      <c r="CU53" s="9" t="str">
        <f t="shared" si="88"/>
        <v/>
      </c>
      <c r="CV53" s="9" t="str">
        <f t="shared" si="89"/>
        <v/>
      </c>
      <c r="CW53" s="9" t="str">
        <f t="shared" si="90"/>
        <v/>
      </c>
      <c r="CX53" s="9" t="str">
        <f t="shared" si="90"/>
        <v/>
      </c>
      <c r="CY53" s="9" t="str">
        <f t="shared" si="90"/>
        <v/>
      </c>
      <c r="CZ53" s="9" t="str">
        <f t="shared" si="90"/>
        <v/>
      </c>
      <c r="DA53" s="9" t="str">
        <f t="shared" si="90"/>
        <v/>
      </c>
      <c r="DB53" s="9" t="str">
        <f t="shared" si="90"/>
        <v/>
      </c>
      <c r="DC53" s="9" t="str">
        <f t="shared" si="90"/>
        <v/>
      </c>
      <c r="DD53" s="2" t="str">
        <f t="shared" si="91"/>
        <v/>
      </c>
      <c r="DE53" s="2" t="str">
        <f t="shared" si="92"/>
        <v/>
      </c>
      <c r="DF53" s="2" t="str">
        <f t="shared" si="93"/>
        <v/>
      </c>
      <c r="DG53" s="2" t="str">
        <f t="shared" si="94"/>
        <v/>
      </c>
      <c r="DH53" s="2" t="str">
        <f t="shared" si="95"/>
        <v/>
      </c>
      <c r="DI53" s="2" t="str">
        <f t="shared" si="96"/>
        <v/>
      </c>
      <c r="DJ53" s="2" t="str">
        <f t="shared" si="97"/>
        <v/>
      </c>
      <c r="DK53" s="2" t="str">
        <f t="shared" si="98"/>
        <v/>
      </c>
      <c r="DL53" s="16" t="str">
        <f t="shared" si="99"/>
        <v/>
      </c>
      <c r="DM53" s="16" t="str">
        <f t="shared" si="100"/>
        <v/>
      </c>
      <c r="DN53" s="16" t="str">
        <f t="shared" si="101"/>
        <v/>
      </c>
      <c r="DO53" s="72" t="str">
        <f t="shared" si="102"/>
        <v/>
      </c>
      <c r="DP53" s="16" t="str">
        <f t="shared" si="103"/>
        <v/>
      </c>
      <c r="DQ53" s="16" t="str">
        <f t="shared" si="104"/>
        <v/>
      </c>
      <c r="DR53" s="2" t="str">
        <f t="shared" si="105"/>
        <v/>
      </c>
      <c r="DS53" s="2" t="str">
        <f t="shared" si="106"/>
        <v/>
      </c>
      <c r="DT53" s="2" t="str">
        <f t="shared" si="107"/>
        <v/>
      </c>
      <c r="DU53" s="2" t="str">
        <f t="shared" si="108"/>
        <v/>
      </c>
      <c r="DV53" s="15"/>
      <c r="DW53" s="18"/>
      <c r="DX53" s="17"/>
      <c r="DY53" s="47" t="str">
        <f t="shared" si="128"/>
        <v/>
      </c>
      <c r="DZ53" s="47" t="str">
        <f t="shared" si="128"/>
        <v/>
      </c>
      <c r="EA53" s="47" t="str">
        <f t="shared" si="128"/>
        <v/>
      </c>
      <c r="EB53" s="47" t="str">
        <f t="shared" si="128"/>
        <v/>
      </c>
      <c r="EC53" s="49" t="str">
        <f t="shared" si="128"/>
        <v/>
      </c>
      <c r="ED53" s="49" t="str">
        <f t="shared" si="128"/>
        <v/>
      </c>
      <c r="EE53" s="47" t="str">
        <f t="shared" si="128"/>
        <v/>
      </c>
      <c r="EF53" s="47" t="str">
        <f t="shared" si="128"/>
        <v/>
      </c>
      <c r="EG53" s="47" t="str">
        <f t="shared" si="128"/>
        <v/>
      </c>
      <c r="EH53" s="6">
        <f t="shared" si="16"/>
        <v>0</v>
      </c>
      <c r="EI53" s="6">
        <f t="shared" si="17"/>
        <v>0</v>
      </c>
      <c r="EJ53" s="2" t="str">
        <f t="shared" si="18"/>
        <v/>
      </c>
      <c r="EK53" s="2" t="str">
        <f t="shared" si="19"/>
        <v/>
      </c>
      <c r="EL53" s="2" t="str">
        <f t="shared" si="125"/>
        <v/>
      </c>
      <c r="EM53" s="2" t="str">
        <f t="shared" si="21"/>
        <v/>
      </c>
      <c r="EN53" s="2" t="str">
        <f t="shared" si="22"/>
        <v/>
      </c>
      <c r="EO53" s="2">
        <f t="shared" si="23"/>
        <v>0</v>
      </c>
      <c r="EP53" s="2">
        <f t="shared" si="109"/>
        <v>0</v>
      </c>
      <c r="EQ53" s="2"/>
      <c r="ER53" s="2"/>
      <c r="ES53" s="2"/>
      <c r="ET53" s="2"/>
      <c r="EU53" s="2"/>
      <c r="EV53" s="2"/>
      <c r="EW53" s="2">
        <f t="shared" si="24"/>
        <v>0</v>
      </c>
      <c r="EX53" s="2">
        <f t="shared" si="25"/>
        <v>0</v>
      </c>
      <c r="EY53" s="2">
        <f t="shared" si="110"/>
        <v>0</v>
      </c>
      <c r="EZ53" s="2">
        <f t="shared" si="26"/>
        <v>0</v>
      </c>
      <c r="FA53" s="2">
        <f t="shared" si="27"/>
        <v>0</v>
      </c>
      <c r="FB53" s="59"/>
      <c r="FC53" s="2">
        <f t="shared" si="28"/>
        <v>0</v>
      </c>
      <c r="FD53" s="2">
        <f t="shared" si="111"/>
        <v>0</v>
      </c>
      <c r="FE53" s="3">
        <f t="shared" si="124"/>
        <v>0</v>
      </c>
      <c r="FF53" s="3">
        <f t="shared" si="112"/>
        <v>0</v>
      </c>
      <c r="FG53" s="3">
        <f t="shared" si="113"/>
        <v>0</v>
      </c>
      <c r="FH53" s="3">
        <f t="shared" si="29"/>
        <v>0</v>
      </c>
      <c r="FI53" s="67">
        <f t="shared" si="30"/>
        <v>0</v>
      </c>
      <c r="FJ53" s="3">
        <f t="shared" si="31"/>
        <v>0</v>
      </c>
      <c r="FK53" s="3">
        <f t="shared" si="32"/>
        <v>0</v>
      </c>
      <c r="FL53" s="3">
        <f t="shared" si="114"/>
        <v>0</v>
      </c>
      <c r="FM53" s="3">
        <f t="shared" si="115"/>
        <v>0</v>
      </c>
      <c r="FN53" s="3">
        <f t="shared" si="116"/>
        <v>0</v>
      </c>
      <c r="FO53" s="2">
        <f t="shared" si="33"/>
        <v>0</v>
      </c>
      <c r="FP53" s="2">
        <f t="shared" si="34"/>
        <v>0</v>
      </c>
      <c r="FQ53" s="2">
        <f t="shared" si="117"/>
        <v>0</v>
      </c>
      <c r="FR53" s="6" t="str">
        <f>IF(A53=1,1,IF(DW53="","",COUNTA($DW$31:DW53)+1))</f>
        <v/>
      </c>
      <c r="FS53" s="6" t="str">
        <f t="shared" si="35"/>
        <v/>
      </c>
      <c r="FT53" s="43">
        <f t="shared" si="118"/>
        <v>0</v>
      </c>
      <c r="FU53" s="23">
        <f t="shared" si="119"/>
        <v>0</v>
      </c>
      <c r="FV53" s="21">
        <f t="shared" si="120"/>
        <v>0</v>
      </c>
    </row>
    <row r="54" spans="1:178">
      <c r="A54" s="4" t="str">
        <f t="shared" si="36"/>
        <v/>
      </c>
      <c r="B54" s="33"/>
      <c r="C54" s="33"/>
      <c r="D54" s="33"/>
      <c r="E54" s="33"/>
      <c r="F54" s="33"/>
      <c r="G54" s="11" t="str">
        <f t="shared" si="2"/>
        <v/>
      </c>
      <c r="H54" s="3" t="str">
        <f t="shared" si="37"/>
        <v/>
      </c>
      <c r="I54" s="3" t="str">
        <f t="shared" si="3"/>
        <v/>
      </c>
      <c r="J54" s="3" t="str">
        <f t="shared" si="38"/>
        <v/>
      </c>
      <c r="K54" s="3" t="str">
        <f t="shared" si="4"/>
        <v/>
      </c>
      <c r="L54" s="2" t="str">
        <f t="shared" si="5"/>
        <v/>
      </c>
      <c r="M54" s="8" t="str">
        <f t="shared" si="39"/>
        <v/>
      </c>
      <c r="N54" s="8" t="str">
        <f t="shared" si="6"/>
        <v/>
      </c>
      <c r="O54" s="8" t="str">
        <f t="shared" si="40"/>
        <v/>
      </c>
      <c r="P54" s="8" t="str">
        <f t="shared" si="7"/>
        <v/>
      </c>
      <c r="Q54" s="2" t="str">
        <f t="shared" si="8"/>
        <v/>
      </c>
      <c r="R54" s="3" t="str">
        <f t="shared" si="9"/>
        <v/>
      </c>
      <c r="S54" s="3" t="str">
        <f t="shared" si="10"/>
        <v/>
      </c>
      <c r="T54" s="3" t="str">
        <f t="shared" si="41"/>
        <v/>
      </c>
      <c r="U54" s="8" t="str">
        <f t="shared" si="11"/>
        <v/>
      </c>
      <c r="V54" s="2" t="str">
        <f t="shared" si="12"/>
        <v/>
      </c>
      <c r="W54" s="2" t="str">
        <f t="shared" si="13"/>
        <v/>
      </c>
      <c r="X54" s="2" t="str">
        <f t="shared" si="121"/>
        <v/>
      </c>
      <c r="Y54" s="2" t="str">
        <f t="shared" si="14"/>
        <v/>
      </c>
      <c r="Z54" s="46" t="str">
        <f t="shared" si="132"/>
        <v/>
      </c>
      <c r="AA54" s="46" t="str">
        <f t="shared" si="42"/>
        <v/>
      </c>
      <c r="AB54" s="47"/>
      <c r="AC54" s="46" t="str">
        <f t="shared" si="43"/>
        <v/>
      </c>
      <c r="AD54" s="47" t="str">
        <f t="shared" si="131"/>
        <v/>
      </c>
      <c r="AE54" s="48" t="str">
        <f t="shared" si="44"/>
        <v/>
      </c>
      <c r="AF54" s="49" t="str">
        <f t="shared" si="129"/>
        <v/>
      </c>
      <c r="AG54" s="49" t="str">
        <f t="shared" si="129"/>
        <v/>
      </c>
      <c r="AH54" s="49" t="str">
        <f t="shared" si="129"/>
        <v/>
      </c>
      <c r="AI54" s="47" t="str">
        <f t="shared" si="129"/>
        <v/>
      </c>
      <c r="AJ54" s="47" t="str">
        <f t="shared" si="129"/>
        <v/>
      </c>
      <c r="AK54" s="46" t="str">
        <f t="shared" si="129"/>
        <v/>
      </c>
      <c r="AL54" s="47"/>
      <c r="AM54" s="53" t="str">
        <f t="shared" si="46"/>
        <v/>
      </c>
      <c r="AN54" s="50" t="str">
        <f t="shared" si="47"/>
        <v/>
      </c>
      <c r="AO54" s="53" t="s">
        <v>84</v>
      </c>
      <c r="AP54" s="52" t="str">
        <f t="shared" si="48"/>
        <v/>
      </c>
      <c r="AQ54" s="52" t="str">
        <f t="shared" si="49"/>
        <v/>
      </c>
      <c r="AR54" s="47">
        <f t="shared" si="50"/>
        <v>0</v>
      </c>
      <c r="AS54" s="53" t="str">
        <f t="shared" si="51"/>
        <v/>
      </c>
      <c r="AT54" s="52" t="str">
        <f t="shared" si="52"/>
        <v/>
      </c>
      <c r="AU54" s="9" t="str">
        <f t="shared" si="53"/>
        <v/>
      </c>
      <c r="AV54" s="9" t="str">
        <f t="shared" si="54"/>
        <v/>
      </c>
      <c r="AW54" s="12" t="str">
        <f t="shared" si="55"/>
        <v/>
      </c>
      <c r="AX54" s="9" t="str">
        <f t="shared" si="56"/>
        <v/>
      </c>
      <c r="AY54" s="12" t="str">
        <f t="shared" si="57"/>
        <v/>
      </c>
      <c r="AZ54" s="10" t="str">
        <f t="shared" si="58"/>
        <v/>
      </c>
      <c r="BA54" s="10" t="str">
        <f t="shared" si="59"/>
        <v/>
      </c>
      <c r="BB54" s="10" t="str">
        <f t="shared" si="60"/>
        <v/>
      </c>
      <c r="BC54" s="10" t="str">
        <f t="shared" si="61"/>
        <v/>
      </c>
      <c r="BD54" s="10" t="str">
        <f t="shared" si="62"/>
        <v/>
      </c>
      <c r="BE54" s="12" t="str">
        <f t="shared" si="63"/>
        <v/>
      </c>
      <c r="BF54" s="9" t="str">
        <f t="shared" si="64"/>
        <v/>
      </c>
      <c r="BG54" s="9" t="str">
        <f t="shared" si="65"/>
        <v/>
      </c>
      <c r="BH54" s="7" t="str">
        <f t="shared" si="66"/>
        <v/>
      </c>
      <c r="BI54" s="7" t="str">
        <f t="shared" si="67"/>
        <v/>
      </c>
      <c r="BJ54" s="12" t="str">
        <f t="shared" si="68"/>
        <v/>
      </c>
      <c r="BK54" s="80" t="str">
        <f t="shared" si="69"/>
        <v/>
      </c>
      <c r="BL54" s="7" t="str">
        <f t="shared" si="70"/>
        <v/>
      </c>
      <c r="BM54" s="7" t="str">
        <f t="shared" si="122"/>
        <v/>
      </c>
      <c r="BN54" s="12" t="str">
        <f t="shared" si="71"/>
        <v/>
      </c>
      <c r="BO54" s="9" t="str">
        <f t="shared" si="72"/>
        <v/>
      </c>
      <c r="BP54" s="2" t="str">
        <f t="shared" si="73"/>
        <v/>
      </c>
      <c r="BQ54" s="2" t="str">
        <f t="shared" si="74"/>
        <v/>
      </c>
      <c r="BR54" s="20" t="str">
        <f t="shared" si="130"/>
        <v/>
      </c>
      <c r="BS54" s="20" t="str">
        <f t="shared" si="130"/>
        <v/>
      </c>
      <c r="BT54" s="20" t="str">
        <f t="shared" si="130"/>
        <v/>
      </c>
      <c r="BU54" s="86" t="str">
        <f t="shared" si="76"/>
        <v/>
      </c>
      <c r="BV54" s="86" t="str">
        <f t="shared" si="77"/>
        <v/>
      </c>
      <c r="BW54" s="20" t="str">
        <f t="shared" si="130"/>
        <v/>
      </c>
      <c r="BX54" s="86" t="str">
        <f t="shared" si="130"/>
        <v/>
      </c>
      <c r="BY54" s="86" t="str">
        <f t="shared" si="130"/>
        <v/>
      </c>
      <c r="BZ54" s="86" t="str">
        <f t="shared" si="130"/>
        <v/>
      </c>
      <c r="CA54" s="86" t="str">
        <f t="shared" si="130"/>
        <v/>
      </c>
      <c r="CB54" s="86" t="str">
        <f t="shared" si="130"/>
        <v/>
      </c>
      <c r="CC54" s="86" t="str">
        <f t="shared" si="130"/>
        <v/>
      </c>
      <c r="CD54" s="86" t="str">
        <f t="shared" si="130"/>
        <v/>
      </c>
      <c r="CE54" s="20" t="str">
        <f t="shared" si="123"/>
        <v/>
      </c>
      <c r="CF54" s="14" t="str">
        <f t="shared" si="79"/>
        <v/>
      </c>
      <c r="CG54" s="14" t="str">
        <f t="shared" si="80"/>
        <v/>
      </c>
      <c r="CH54" s="8">
        <f t="shared" si="81"/>
        <v>0</v>
      </c>
      <c r="CI54" s="9" t="str">
        <f t="shared" si="82"/>
        <v/>
      </c>
      <c r="CJ54" s="9" t="str">
        <f t="shared" si="83"/>
        <v/>
      </c>
      <c r="CK54" s="9" t="str">
        <f t="shared" si="84"/>
        <v/>
      </c>
      <c r="CL54" s="9" t="str">
        <f t="shared" si="85"/>
        <v/>
      </c>
      <c r="CM54" s="9" t="str">
        <f t="shared" si="86"/>
        <v/>
      </c>
      <c r="CN54" s="9" t="str">
        <f t="shared" si="87"/>
        <v/>
      </c>
      <c r="CO54" s="9" t="str">
        <f t="shared" si="88"/>
        <v/>
      </c>
      <c r="CP54" s="9" t="str">
        <f t="shared" si="88"/>
        <v/>
      </c>
      <c r="CQ54" s="9" t="str">
        <f t="shared" si="88"/>
        <v/>
      </c>
      <c r="CR54" s="9" t="str">
        <f t="shared" si="88"/>
        <v/>
      </c>
      <c r="CS54" s="9" t="str">
        <f t="shared" si="88"/>
        <v/>
      </c>
      <c r="CT54" s="9" t="str">
        <f t="shared" si="88"/>
        <v/>
      </c>
      <c r="CU54" s="9" t="str">
        <f t="shared" si="88"/>
        <v/>
      </c>
      <c r="CV54" s="9" t="str">
        <f t="shared" si="89"/>
        <v/>
      </c>
      <c r="CW54" s="9" t="str">
        <f t="shared" si="90"/>
        <v/>
      </c>
      <c r="CX54" s="9" t="str">
        <f t="shared" si="90"/>
        <v/>
      </c>
      <c r="CY54" s="9" t="str">
        <f t="shared" si="90"/>
        <v/>
      </c>
      <c r="CZ54" s="9" t="str">
        <f t="shared" si="90"/>
        <v/>
      </c>
      <c r="DA54" s="9" t="str">
        <f t="shared" si="90"/>
        <v/>
      </c>
      <c r="DB54" s="9" t="str">
        <f t="shared" si="90"/>
        <v/>
      </c>
      <c r="DC54" s="9" t="str">
        <f t="shared" si="90"/>
        <v/>
      </c>
      <c r="DD54" s="2" t="str">
        <f t="shared" si="91"/>
        <v/>
      </c>
      <c r="DE54" s="2" t="str">
        <f t="shared" si="92"/>
        <v/>
      </c>
      <c r="DF54" s="2" t="str">
        <f t="shared" si="93"/>
        <v/>
      </c>
      <c r="DG54" s="2" t="str">
        <f t="shared" si="94"/>
        <v/>
      </c>
      <c r="DH54" s="2" t="str">
        <f t="shared" si="95"/>
        <v/>
      </c>
      <c r="DI54" s="2" t="str">
        <f t="shared" si="96"/>
        <v/>
      </c>
      <c r="DJ54" s="2" t="str">
        <f t="shared" si="97"/>
        <v/>
      </c>
      <c r="DK54" s="2" t="str">
        <f t="shared" si="98"/>
        <v/>
      </c>
      <c r="DL54" s="16" t="str">
        <f t="shared" si="99"/>
        <v/>
      </c>
      <c r="DM54" s="16" t="str">
        <f t="shared" si="100"/>
        <v/>
      </c>
      <c r="DN54" s="16" t="str">
        <f t="shared" si="101"/>
        <v/>
      </c>
      <c r="DO54" s="72" t="str">
        <f t="shared" si="102"/>
        <v/>
      </c>
      <c r="DP54" s="16" t="str">
        <f t="shared" si="103"/>
        <v/>
      </c>
      <c r="DQ54" s="16" t="str">
        <f t="shared" si="104"/>
        <v/>
      </c>
      <c r="DR54" s="2" t="str">
        <f t="shared" si="105"/>
        <v/>
      </c>
      <c r="DS54" s="2" t="str">
        <f t="shared" si="106"/>
        <v/>
      </c>
      <c r="DT54" s="2" t="str">
        <f t="shared" si="107"/>
        <v/>
      </c>
      <c r="DU54" s="2" t="str">
        <f t="shared" si="108"/>
        <v/>
      </c>
      <c r="DV54" s="15"/>
      <c r="DW54" s="18"/>
      <c r="DX54" s="17"/>
      <c r="DY54" s="47" t="str">
        <f t="shared" si="128"/>
        <v/>
      </c>
      <c r="DZ54" s="47" t="str">
        <f t="shared" si="128"/>
        <v/>
      </c>
      <c r="EA54" s="47" t="str">
        <f t="shared" si="128"/>
        <v/>
      </c>
      <c r="EB54" s="47" t="str">
        <f t="shared" si="128"/>
        <v/>
      </c>
      <c r="EC54" s="49" t="str">
        <f t="shared" si="128"/>
        <v/>
      </c>
      <c r="ED54" s="49" t="str">
        <f t="shared" si="128"/>
        <v/>
      </c>
      <c r="EE54" s="47" t="str">
        <f t="shared" si="128"/>
        <v/>
      </c>
      <c r="EF54" s="47" t="str">
        <f t="shared" si="128"/>
        <v/>
      </c>
      <c r="EG54" s="47" t="str">
        <f t="shared" si="128"/>
        <v/>
      </c>
      <c r="EH54" s="6">
        <f t="shared" si="16"/>
        <v>0</v>
      </c>
      <c r="EI54" s="6">
        <f t="shared" si="17"/>
        <v>0</v>
      </c>
      <c r="EJ54" s="2" t="str">
        <f t="shared" si="18"/>
        <v/>
      </c>
      <c r="EK54" s="2" t="str">
        <f t="shared" si="19"/>
        <v/>
      </c>
      <c r="EL54" s="2" t="str">
        <f t="shared" si="125"/>
        <v/>
      </c>
      <c r="EM54" s="2" t="str">
        <f t="shared" si="21"/>
        <v/>
      </c>
      <c r="EN54" s="2" t="str">
        <f t="shared" si="22"/>
        <v/>
      </c>
      <c r="EO54" s="2">
        <f t="shared" si="23"/>
        <v>0</v>
      </c>
      <c r="EP54" s="2">
        <f t="shared" si="109"/>
        <v>0</v>
      </c>
      <c r="EQ54" s="2"/>
      <c r="ER54" s="2"/>
      <c r="ES54" s="2"/>
      <c r="ET54" s="2"/>
      <c r="EU54" s="2"/>
      <c r="EV54" s="2"/>
      <c r="EW54" s="2">
        <f t="shared" si="24"/>
        <v>0</v>
      </c>
      <c r="EX54" s="2">
        <f t="shared" si="25"/>
        <v>0</v>
      </c>
      <c r="EY54" s="2">
        <f t="shared" si="110"/>
        <v>0</v>
      </c>
      <c r="EZ54" s="2">
        <f t="shared" si="26"/>
        <v>0</v>
      </c>
      <c r="FA54" s="2">
        <f t="shared" si="27"/>
        <v>0</v>
      </c>
      <c r="FB54" s="59"/>
      <c r="FC54" s="2">
        <f t="shared" si="28"/>
        <v>0</v>
      </c>
      <c r="FD54" s="2">
        <f t="shared" si="111"/>
        <v>0</v>
      </c>
      <c r="FE54" s="3">
        <f t="shared" si="124"/>
        <v>0</v>
      </c>
      <c r="FF54" s="3">
        <f t="shared" si="112"/>
        <v>0</v>
      </c>
      <c r="FG54" s="3">
        <f t="shared" si="113"/>
        <v>0</v>
      </c>
      <c r="FH54" s="3">
        <f t="shared" si="29"/>
        <v>0</v>
      </c>
      <c r="FI54" s="67">
        <f t="shared" si="30"/>
        <v>0</v>
      </c>
      <c r="FJ54" s="3">
        <f t="shared" si="31"/>
        <v>0</v>
      </c>
      <c r="FK54" s="3">
        <f t="shared" si="32"/>
        <v>0</v>
      </c>
      <c r="FL54" s="3">
        <f t="shared" si="114"/>
        <v>0</v>
      </c>
      <c r="FM54" s="3">
        <f t="shared" si="115"/>
        <v>0</v>
      </c>
      <c r="FN54" s="3">
        <f t="shared" si="116"/>
        <v>0</v>
      </c>
      <c r="FO54" s="2">
        <f t="shared" si="33"/>
        <v>0</v>
      </c>
      <c r="FP54" s="2">
        <f t="shared" si="34"/>
        <v>0</v>
      </c>
      <c r="FQ54" s="2">
        <f t="shared" si="117"/>
        <v>0</v>
      </c>
      <c r="FR54" s="6" t="str">
        <f>IF(A54=1,1,IF(DW54="","",COUNTA($DW$31:DW54)+1))</f>
        <v/>
      </c>
      <c r="FS54" s="6" t="str">
        <f t="shared" si="35"/>
        <v/>
      </c>
      <c r="FT54" s="43">
        <f t="shared" si="118"/>
        <v>0</v>
      </c>
      <c r="FU54" s="23">
        <f t="shared" si="119"/>
        <v>0</v>
      </c>
      <c r="FV54" s="21">
        <f t="shared" si="120"/>
        <v>0</v>
      </c>
    </row>
    <row r="55" spans="1:178">
      <c r="A55" s="4" t="str">
        <f t="shared" si="36"/>
        <v/>
      </c>
      <c r="B55" s="33"/>
      <c r="C55" s="33"/>
      <c r="D55" s="33"/>
      <c r="E55" s="33"/>
      <c r="F55" s="33"/>
      <c r="G55" s="11" t="str">
        <f t="shared" si="2"/>
        <v/>
      </c>
      <c r="H55" s="3" t="str">
        <f t="shared" si="37"/>
        <v/>
      </c>
      <c r="I55" s="3" t="str">
        <f t="shared" si="3"/>
        <v/>
      </c>
      <c r="J55" s="3" t="str">
        <f t="shared" si="38"/>
        <v/>
      </c>
      <c r="K55" s="3" t="str">
        <f t="shared" si="4"/>
        <v/>
      </c>
      <c r="L55" s="2" t="str">
        <f t="shared" si="5"/>
        <v/>
      </c>
      <c r="M55" s="8" t="str">
        <f t="shared" si="39"/>
        <v/>
      </c>
      <c r="N55" s="8" t="str">
        <f t="shared" si="6"/>
        <v/>
      </c>
      <c r="O55" s="8" t="str">
        <f t="shared" si="40"/>
        <v/>
      </c>
      <c r="P55" s="8" t="str">
        <f t="shared" si="7"/>
        <v/>
      </c>
      <c r="Q55" s="2" t="str">
        <f t="shared" si="8"/>
        <v/>
      </c>
      <c r="R55" s="3" t="str">
        <f t="shared" si="9"/>
        <v/>
      </c>
      <c r="S55" s="3" t="str">
        <f t="shared" si="10"/>
        <v/>
      </c>
      <c r="T55" s="3" t="str">
        <f t="shared" si="41"/>
        <v/>
      </c>
      <c r="U55" s="8" t="str">
        <f t="shared" si="11"/>
        <v/>
      </c>
      <c r="V55" s="2" t="str">
        <f t="shared" si="12"/>
        <v/>
      </c>
      <c r="W55" s="2" t="str">
        <f t="shared" si="13"/>
        <v/>
      </c>
      <c r="X55" s="2" t="str">
        <f t="shared" si="121"/>
        <v/>
      </c>
      <c r="Y55" s="2" t="str">
        <f t="shared" si="14"/>
        <v/>
      </c>
      <c r="Z55" s="46" t="str">
        <f t="shared" si="132"/>
        <v/>
      </c>
      <c r="AA55" s="46" t="str">
        <f t="shared" si="42"/>
        <v/>
      </c>
      <c r="AB55" s="47"/>
      <c r="AC55" s="46" t="str">
        <f t="shared" si="43"/>
        <v/>
      </c>
      <c r="AD55" s="47" t="str">
        <f t="shared" si="131"/>
        <v/>
      </c>
      <c r="AE55" s="48" t="str">
        <f t="shared" si="44"/>
        <v/>
      </c>
      <c r="AF55" s="49" t="str">
        <f t="shared" si="129"/>
        <v/>
      </c>
      <c r="AG55" s="49" t="str">
        <f t="shared" si="129"/>
        <v/>
      </c>
      <c r="AH55" s="49" t="str">
        <f t="shared" si="129"/>
        <v/>
      </c>
      <c r="AI55" s="47" t="str">
        <f t="shared" si="129"/>
        <v/>
      </c>
      <c r="AJ55" s="47" t="str">
        <f t="shared" si="129"/>
        <v/>
      </c>
      <c r="AK55" s="46" t="str">
        <f t="shared" si="129"/>
        <v/>
      </c>
      <c r="AL55" s="47"/>
      <c r="AM55" s="53" t="str">
        <f t="shared" si="46"/>
        <v/>
      </c>
      <c r="AN55" s="50" t="str">
        <f t="shared" si="47"/>
        <v/>
      </c>
      <c r="AO55" s="53" t="s">
        <v>84</v>
      </c>
      <c r="AP55" s="52" t="str">
        <f t="shared" si="48"/>
        <v/>
      </c>
      <c r="AQ55" s="52" t="str">
        <f t="shared" si="49"/>
        <v/>
      </c>
      <c r="AR55" s="47">
        <f t="shared" si="50"/>
        <v>0</v>
      </c>
      <c r="AS55" s="53" t="str">
        <f t="shared" si="51"/>
        <v/>
      </c>
      <c r="AT55" s="52" t="str">
        <f t="shared" si="52"/>
        <v/>
      </c>
      <c r="AU55" s="9" t="str">
        <f t="shared" si="53"/>
        <v/>
      </c>
      <c r="AV55" s="9" t="str">
        <f t="shared" si="54"/>
        <v/>
      </c>
      <c r="AW55" s="12" t="str">
        <f t="shared" si="55"/>
        <v/>
      </c>
      <c r="AX55" s="9" t="str">
        <f t="shared" si="56"/>
        <v/>
      </c>
      <c r="AY55" s="12" t="str">
        <f t="shared" si="57"/>
        <v/>
      </c>
      <c r="AZ55" s="10" t="str">
        <f t="shared" si="58"/>
        <v/>
      </c>
      <c r="BA55" s="10" t="str">
        <f t="shared" si="59"/>
        <v/>
      </c>
      <c r="BB55" s="10" t="str">
        <f t="shared" si="60"/>
        <v/>
      </c>
      <c r="BC55" s="10" t="str">
        <f t="shared" si="61"/>
        <v/>
      </c>
      <c r="BD55" s="10" t="str">
        <f t="shared" si="62"/>
        <v/>
      </c>
      <c r="BE55" s="12" t="str">
        <f t="shared" si="63"/>
        <v/>
      </c>
      <c r="BF55" s="9" t="str">
        <f t="shared" si="64"/>
        <v/>
      </c>
      <c r="BG55" s="9" t="str">
        <f t="shared" si="65"/>
        <v/>
      </c>
      <c r="BH55" s="7" t="str">
        <f t="shared" si="66"/>
        <v/>
      </c>
      <c r="BI55" s="7" t="str">
        <f t="shared" si="67"/>
        <v/>
      </c>
      <c r="BJ55" s="12" t="str">
        <f t="shared" si="68"/>
        <v/>
      </c>
      <c r="BK55" s="80" t="str">
        <f t="shared" si="69"/>
        <v/>
      </c>
      <c r="BL55" s="7" t="str">
        <f t="shared" si="70"/>
        <v/>
      </c>
      <c r="BM55" s="7" t="str">
        <f t="shared" si="122"/>
        <v/>
      </c>
      <c r="BN55" s="12" t="str">
        <f t="shared" si="71"/>
        <v/>
      </c>
      <c r="BO55" s="9" t="str">
        <f t="shared" si="72"/>
        <v/>
      </c>
      <c r="BP55" s="2" t="str">
        <f t="shared" si="73"/>
        <v/>
      </c>
      <c r="BQ55" s="2" t="str">
        <f t="shared" si="74"/>
        <v/>
      </c>
      <c r="BR55" s="20" t="str">
        <f t="shared" si="130"/>
        <v/>
      </c>
      <c r="BS55" s="20" t="str">
        <f t="shared" si="130"/>
        <v/>
      </c>
      <c r="BT55" s="20" t="str">
        <f t="shared" si="130"/>
        <v/>
      </c>
      <c r="BU55" s="86" t="str">
        <f t="shared" si="76"/>
        <v/>
      </c>
      <c r="BV55" s="86" t="str">
        <f t="shared" si="77"/>
        <v/>
      </c>
      <c r="BW55" s="20" t="str">
        <f t="shared" si="130"/>
        <v/>
      </c>
      <c r="BX55" s="86" t="str">
        <f t="shared" si="130"/>
        <v/>
      </c>
      <c r="BY55" s="86" t="str">
        <f t="shared" si="130"/>
        <v/>
      </c>
      <c r="BZ55" s="86" t="str">
        <f t="shared" si="130"/>
        <v/>
      </c>
      <c r="CA55" s="86" t="str">
        <f t="shared" si="130"/>
        <v/>
      </c>
      <c r="CB55" s="86" t="str">
        <f t="shared" si="130"/>
        <v/>
      </c>
      <c r="CC55" s="86" t="str">
        <f t="shared" si="130"/>
        <v/>
      </c>
      <c r="CD55" s="86" t="str">
        <f t="shared" si="130"/>
        <v/>
      </c>
      <c r="CE55" s="20" t="str">
        <f t="shared" si="123"/>
        <v/>
      </c>
      <c r="CF55" s="14" t="str">
        <f t="shared" si="79"/>
        <v/>
      </c>
      <c r="CG55" s="14" t="str">
        <f t="shared" si="80"/>
        <v/>
      </c>
      <c r="CH55" s="8">
        <f t="shared" si="81"/>
        <v>0</v>
      </c>
      <c r="CI55" s="9" t="str">
        <f t="shared" si="82"/>
        <v/>
      </c>
      <c r="CJ55" s="9" t="str">
        <f t="shared" si="83"/>
        <v/>
      </c>
      <c r="CK55" s="9" t="str">
        <f t="shared" si="84"/>
        <v/>
      </c>
      <c r="CL55" s="9" t="str">
        <f t="shared" si="85"/>
        <v/>
      </c>
      <c r="CM55" s="9" t="str">
        <f t="shared" si="86"/>
        <v/>
      </c>
      <c r="CN55" s="9" t="str">
        <f t="shared" si="87"/>
        <v/>
      </c>
      <c r="CO55" s="9" t="str">
        <f t="shared" si="88"/>
        <v/>
      </c>
      <c r="CP55" s="9" t="str">
        <f t="shared" si="88"/>
        <v/>
      </c>
      <c r="CQ55" s="9" t="str">
        <f t="shared" si="88"/>
        <v/>
      </c>
      <c r="CR55" s="9" t="str">
        <f t="shared" si="88"/>
        <v/>
      </c>
      <c r="CS55" s="9" t="str">
        <f t="shared" si="88"/>
        <v/>
      </c>
      <c r="CT55" s="9" t="str">
        <f t="shared" si="88"/>
        <v/>
      </c>
      <c r="CU55" s="9" t="str">
        <f t="shared" si="88"/>
        <v/>
      </c>
      <c r="CV55" s="9" t="str">
        <f t="shared" si="89"/>
        <v/>
      </c>
      <c r="CW55" s="9" t="str">
        <f t="shared" si="90"/>
        <v/>
      </c>
      <c r="CX55" s="9" t="str">
        <f t="shared" si="90"/>
        <v/>
      </c>
      <c r="CY55" s="9" t="str">
        <f t="shared" si="90"/>
        <v/>
      </c>
      <c r="CZ55" s="9" t="str">
        <f t="shared" si="90"/>
        <v/>
      </c>
      <c r="DA55" s="9" t="str">
        <f t="shared" si="90"/>
        <v/>
      </c>
      <c r="DB55" s="9" t="str">
        <f t="shared" si="90"/>
        <v/>
      </c>
      <c r="DC55" s="9" t="str">
        <f t="shared" si="90"/>
        <v/>
      </c>
      <c r="DD55" s="2" t="str">
        <f t="shared" si="91"/>
        <v/>
      </c>
      <c r="DE55" s="2" t="str">
        <f t="shared" si="92"/>
        <v/>
      </c>
      <c r="DF55" s="2" t="str">
        <f t="shared" si="93"/>
        <v/>
      </c>
      <c r="DG55" s="2" t="str">
        <f t="shared" si="94"/>
        <v/>
      </c>
      <c r="DH55" s="2" t="str">
        <f t="shared" si="95"/>
        <v/>
      </c>
      <c r="DI55" s="2" t="str">
        <f t="shared" si="96"/>
        <v/>
      </c>
      <c r="DJ55" s="2" t="str">
        <f t="shared" si="97"/>
        <v/>
      </c>
      <c r="DK55" s="2" t="str">
        <f t="shared" si="98"/>
        <v/>
      </c>
      <c r="DL55" s="16" t="str">
        <f t="shared" si="99"/>
        <v/>
      </c>
      <c r="DM55" s="16" t="str">
        <f t="shared" si="100"/>
        <v/>
      </c>
      <c r="DN55" s="16" t="str">
        <f t="shared" si="101"/>
        <v/>
      </c>
      <c r="DO55" s="72" t="str">
        <f t="shared" si="102"/>
        <v/>
      </c>
      <c r="DP55" s="16" t="str">
        <f t="shared" si="103"/>
        <v/>
      </c>
      <c r="DQ55" s="16" t="str">
        <f t="shared" si="104"/>
        <v/>
      </c>
      <c r="DR55" s="2" t="str">
        <f t="shared" si="105"/>
        <v/>
      </c>
      <c r="DS55" s="2" t="str">
        <f t="shared" si="106"/>
        <v/>
      </c>
      <c r="DT55" s="2" t="str">
        <f t="shared" si="107"/>
        <v/>
      </c>
      <c r="DU55" s="2" t="str">
        <f t="shared" si="108"/>
        <v/>
      </c>
      <c r="DV55" s="15"/>
      <c r="DW55" s="18"/>
      <c r="DX55" s="17"/>
      <c r="DY55" s="47" t="str">
        <f t="shared" si="128"/>
        <v/>
      </c>
      <c r="DZ55" s="47" t="str">
        <f t="shared" si="128"/>
        <v/>
      </c>
      <c r="EA55" s="47" t="str">
        <f t="shared" si="128"/>
        <v/>
      </c>
      <c r="EB55" s="47" t="str">
        <f t="shared" si="128"/>
        <v/>
      </c>
      <c r="EC55" s="49" t="str">
        <f t="shared" si="128"/>
        <v/>
      </c>
      <c r="ED55" s="49" t="str">
        <f t="shared" si="128"/>
        <v/>
      </c>
      <c r="EE55" s="47" t="str">
        <f t="shared" si="128"/>
        <v/>
      </c>
      <c r="EF55" s="47" t="str">
        <f t="shared" si="128"/>
        <v/>
      </c>
      <c r="EG55" s="47" t="str">
        <f t="shared" si="128"/>
        <v/>
      </c>
      <c r="EH55" s="6">
        <f t="shared" si="16"/>
        <v>0</v>
      </c>
      <c r="EI55" s="6">
        <f t="shared" si="17"/>
        <v>0</v>
      </c>
      <c r="EJ55" s="2" t="str">
        <f t="shared" si="18"/>
        <v/>
      </c>
      <c r="EK55" s="2" t="str">
        <f t="shared" si="19"/>
        <v/>
      </c>
      <c r="EL55" s="2" t="str">
        <f t="shared" si="125"/>
        <v/>
      </c>
      <c r="EM55" s="2" t="str">
        <f t="shared" si="21"/>
        <v/>
      </c>
      <c r="EN55" s="2" t="str">
        <f t="shared" si="22"/>
        <v/>
      </c>
      <c r="EO55" s="2">
        <f t="shared" si="23"/>
        <v>0</v>
      </c>
      <c r="EP55" s="2">
        <f t="shared" si="109"/>
        <v>0</v>
      </c>
      <c r="EQ55" s="2"/>
      <c r="ER55" s="2"/>
      <c r="ES55" s="2"/>
      <c r="ET55" s="2"/>
      <c r="EU55" s="2"/>
      <c r="EV55" s="2"/>
      <c r="EW55" s="2">
        <f t="shared" si="24"/>
        <v>0</v>
      </c>
      <c r="EX55" s="2">
        <f t="shared" si="25"/>
        <v>0</v>
      </c>
      <c r="EY55" s="2">
        <f t="shared" si="110"/>
        <v>0</v>
      </c>
      <c r="EZ55" s="2">
        <f t="shared" si="26"/>
        <v>0</v>
      </c>
      <c r="FA55" s="2">
        <f t="shared" si="27"/>
        <v>0</v>
      </c>
      <c r="FB55" s="59"/>
      <c r="FC55" s="2">
        <f t="shared" si="28"/>
        <v>0</v>
      </c>
      <c r="FD55" s="2">
        <f t="shared" si="111"/>
        <v>0</v>
      </c>
      <c r="FE55" s="3">
        <f t="shared" si="124"/>
        <v>0</v>
      </c>
      <c r="FF55" s="3">
        <f t="shared" si="112"/>
        <v>0</v>
      </c>
      <c r="FG55" s="3">
        <f t="shared" si="113"/>
        <v>0</v>
      </c>
      <c r="FH55" s="3">
        <f t="shared" si="29"/>
        <v>0</v>
      </c>
      <c r="FI55" s="67">
        <f t="shared" si="30"/>
        <v>0</v>
      </c>
      <c r="FJ55" s="3">
        <f t="shared" si="31"/>
        <v>0</v>
      </c>
      <c r="FK55" s="3">
        <f t="shared" si="32"/>
        <v>0</v>
      </c>
      <c r="FL55" s="3">
        <f t="shared" si="114"/>
        <v>0</v>
      </c>
      <c r="FM55" s="3">
        <f t="shared" si="115"/>
        <v>0</v>
      </c>
      <c r="FN55" s="3">
        <f t="shared" si="116"/>
        <v>0</v>
      </c>
      <c r="FO55" s="2">
        <f t="shared" si="33"/>
        <v>0</v>
      </c>
      <c r="FP55" s="2">
        <f t="shared" si="34"/>
        <v>0</v>
      </c>
      <c r="FQ55" s="2">
        <f t="shared" si="117"/>
        <v>0</v>
      </c>
      <c r="FR55" s="6" t="str">
        <f>IF(A55=1,1,IF(DW55="","",COUNTA($DW$31:DW55)+1))</f>
        <v/>
      </c>
      <c r="FS55" s="6" t="str">
        <f t="shared" si="35"/>
        <v/>
      </c>
      <c r="FT55" s="43">
        <f t="shared" si="118"/>
        <v>0</v>
      </c>
      <c r="FU55" s="23">
        <f t="shared" si="119"/>
        <v>0</v>
      </c>
      <c r="FV55" s="21">
        <f t="shared" si="120"/>
        <v>0</v>
      </c>
    </row>
    <row r="56" spans="1:178">
      <c r="A56" s="4" t="str">
        <f t="shared" si="36"/>
        <v/>
      </c>
      <c r="B56" s="33"/>
      <c r="C56" s="33"/>
      <c r="D56" s="33"/>
      <c r="E56" s="33"/>
      <c r="F56" s="33"/>
      <c r="G56" s="11" t="str">
        <f t="shared" si="2"/>
        <v/>
      </c>
      <c r="H56" s="3" t="str">
        <f t="shared" si="37"/>
        <v/>
      </c>
      <c r="I56" s="3" t="str">
        <f t="shared" si="3"/>
        <v/>
      </c>
      <c r="J56" s="3" t="str">
        <f t="shared" si="38"/>
        <v/>
      </c>
      <c r="K56" s="3" t="str">
        <f t="shared" si="4"/>
        <v/>
      </c>
      <c r="L56" s="2" t="str">
        <f t="shared" si="5"/>
        <v/>
      </c>
      <c r="M56" s="8" t="str">
        <f t="shared" si="39"/>
        <v/>
      </c>
      <c r="N56" s="8" t="str">
        <f t="shared" si="6"/>
        <v/>
      </c>
      <c r="O56" s="8" t="str">
        <f t="shared" si="40"/>
        <v/>
      </c>
      <c r="P56" s="8" t="str">
        <f t="shared" si="7"/>
        <v/>
      </c>
      <c r="Q56" s="2" t="str">
        <f t="shared" si="8"/>
        <v/>
      </c>
      <c r="R56" s="3" t="str">
        <f t="shared" si="9"/>
        <v/>
      </c>
      <c r="S56" s="3" t="str">
        <f t="shared" si="10"/>
        <v/>
      </c>
      <c r="T56" s="3" t="str">
        <f t="shared" si="41"/>
        <v/>
      </c>
      <c r="U56" s="8" t="str">
        <f t="shared" si="11"/>
        <v/>
      </c>
      <c r="V56" s="2" t="str">
        <f t="shared" si="12"/>
        <v/>
      </c>
      <c r="W56" s="2" t="str">
        <f t="shared" si="13"/>
        <v/>
      </c>
      <c r="X56" s="2" t="str">
        <f t="shared" si="121"/>
        <v/>
      </c>
      <c r="Y56" s="2" t="str">
        <f t="shared" si="14"/>
        <v/>
      </c>
      <c r="Z56" s="46" t="str">
        <f t="shared" si="132"/>
        <v/>
      </c>
      <c r="AA56" s="46" t="str">
        <f t="shared" si="42"/>
        <v/>
      </c>
      <c r="AB56" s="47"/>
      <c r="AC56" s="46" t="str">
        <f t="shared" si="43"/>
        <v/>
      </c>
      <c r="AD56" s="47" t="str">
        <f t="shared" si="131"/>
        <v/>
      </c>
      <c r="AE56" s="48" t="str">
        <f t="shared" si="44"/>
        <v/>
      </c>
      <c r="AF56" s="49" t="str">
        <f t="shared" si="129"/>
        <v/>
      </c>
      <c r="AG56" s="49" t="str">
        <f t="shared" si="129"/>
        <v/>
      </c>
      <c r="AH56" s="49" t="str">
        <f t="shared" si="129"/>
        <v/>
      </c>
      <c r="AI56" s="47" t="str">
        <f t="shared" si="129"/>
        <v/>
      </c>
      <c r="AJ56" s="47" t="str">
        <f t="shared" si="129"/>
        <v/>
      </c>
      <c r="AK56" s="46" t="str">
        <f t="shared" si="129"/>
        <v/>
      </c>
      <c r="AL56" s="47"/>
      <c r="AM56" s="53" t="str">
        <f t="shared" si="46"/>
        <v/>
      </c>
      <c r="AN56" s="50" t="str">
        <f t="shared" si="47"/>
        <v/>
      </c>
      <c r="AO56" s="53" t="s">
        <v>84</v>
      </c>
      <c r="AP56" s="52" t="str">
        <f t="shared" si="48"/>
        <v/>
      </c>
      <c r="AQ56" s="52" t="str">
        <f t="shared" si="49"/>
        <v/>
      </c>
      <c r="AR56" s="47">
        <f t="shared" si="50"/>
        <v>0</v>
      </c>
      <c r="AS56" s="53" t="str">
        <f t="shared" si="51"/>
        <v/>
      </c>
      <c r="AT56" s="52" t="str">
        <f t="shared" si="52"/>
        <v/>
      </c>
      <c r="AU56" s="9" t="str">
        <f t="shared" si="53"/>
        <v/>
      </c>
      <c r="AV56" s="9" t="str">
        <f t="shared" si="54"/>
        <v/>
      </c>
      <c r="AW56" s="12" t="str">
        <f t="shared" si="55"/>
        <v/>
      </c>
      <c r="AX56" s="9" t="str">
        <f t="shared" si="56"/>
        <v/>
      </c>
      <c r="AY56" s="12" t="str">
        <f t="shared" si="57"/>
        <v/>
      </c>
      <c r="AZ56" s="10" t="str">
        <f t="shared" si="58"/>
        <v/>
      </c>
      <c r="BA56" s="10" t="str">
        <f t="shared" si="59"/>
        <v/>
      </c>
      <c r="BB56" s="10" t="str">
        <f t="shared" si="60"/>
        <v/>
      </c>
      <c r="BC56" s="10" t="str">
        <f t="shared" si="61"/>
        <v/>
      </c>
      <c r="BD56" s="10" t="str">
        <f t="shared" si="62"/>
        <v/>
      </c>
      <c r="BE56" s="12" t="str">
        <f t="shared" si="63"/>
        <v/>
      </c>
      <c r="BF56" s="9" t="str">
        <f t="shared" si="64"/>
        <v/>
      </c>
      <c r="BG56" s="9" t="str">
        <f t="shared" si="65"/>
        <v/>
      </c>
      <c r="BH56" s="7" t="str">
        <f t="shared" si="66"/>
        <v/>
      </c>
      <c r="BI56" s="7" t="str">
        <f t="shared" si="67"/>
        <v/>
      </c>
      <c r="BJ56" s="12" t="str">
        <f t="shared" si="68"/>
        <v/>
      </c>
      <c r="BK56" s="80" t="str">
        <f t="shared" si="69"/>
        <v/>
      </c>
      <c r="BL56" s="7" t="str">
        <f t="shared" si="70"/>
        <v/>
      </c>
      <c r="BM56" s="7" t="str">
        <f t="shared" si="122"/>
        <v/>
      </c>
      <c r="BN56" s="12" t="str">
        <f t="shared" si="71"/>
        <v/>
      </c>
      <c r="BO56" s="9" t="str">
        <f t="shared" si="72"/>
        <v/>
      </c>
      <c r="BP56" s="2" t="str">
        <f t="shared" si="73"/>
        <v/>
      </c>
      <c r="BQ56" s="2" t="str">
        <f t="shared" si="74"/>
        <v/>
      </c>
      <c r="BR56" s="20" t="str">
        <f t="shared" si="130"/>
        <v/>
      </c>
      <c r="BS56" s="20" t="str">
        <f t="shared" si="130"/>
        <v/>
      </c>
      <c r="BT56" s="20" t="str">
        <f t="shared" si="130"/>
        <v/>
      </c>
      <c r="BU56" s="86" t="str">
        <f t="shared" si="76"/>
        <v/>
      </c>
      <c r="BV56" s="86" t="str">
        <f t="shared" si="77"/>
        <v/>
      </c>
      <c r="BW56" s="20" t="str">
        <f t="shared" si="130"/>
        <v/>
      </c>
      <c r="BX56" s="86" t="str">
        <f t="shared" si="130"/>
        <v/>
      </c>
      <c r="BY56" s="86" t="str">
        <f t="shared" si="130"/>
        <v/>
      </c>
      <c r="BZ56" s="86" t="str">
        <f t="shared" si="130"/>
        <v/>
      </c>
      <c r="CA56" s="86" t="str">
        <f t="shared" si="130"/>
        <v/>
      </c>
      <c r="CB56" s="86" t="str">
        <f t="shared" si="130"/>
        <v/>
      </c>
      <c r="CC56" s="86" t="str">
        <f t="shared" si="130"/>
        <v/>
      </c>
      <c r="CD56" s="86" t="str">
        <f t="shared" si="130"/>
        <v/>
      </c>
      <c r="CE56" s="20" t="str">
        <f t="shared" si="123"/>
        <v/>
      </c>
      <c r="CF56" s="14" t="str">
        <f t="shared" si="79"/>
        <v/>
      </c>
      <c r="CG56" s="14" t="str">
        <f t="shared" si="80"/>
        <v/>
      </c>
      <c r="CH56" s="8">
        <f t="shared" si="81"/>
        <v>0</v>
      </c>
      <c r="CI56" s="9" t="str">
        <f t="shared" si="82"/>
        <v/>
      </c>
      <c r="CJ56" s="9" t="str">
        <f t="shared" si="83"/>
        <v/>
      </c>
      <c r="CK56" s="9" t="str">
        <f t="shared" si="84"/>
        <v/>
      </c>
      <c r="CL56" s="9" t="str">
        <f t="shared" si="85"/>
        <v/>
      </c>
      <c r="CM56" s="9" t="str">
        <f t="shared" si="86"/>
        <v/>
      </c>
      <c r="CN56" s="9" t="str">
        <f t="shared" si="87"/>
        <v/>
      </c>
      <c r="CO56" s="9" t="str">
        <f t="shared" si="88"/>
        <v/>
      </c>
      <c r="CP56" s="9" t="str">
        <f t="shared" si="88"/>
        <v/>
      </c>
      <c r="CQ56" s="9" t="str">
        <f t="shared" si="88"/>
        <v/>
      </c>
      <c r="CR56" s="9" t="str">
        <f t="shared" si="88"/>
        <v/>
      </c>
      <c r="CS56" s="9" t="str">
        <f t="shared" si="88"/>
        <v/>
      </c>
      <c r="CT56" s="9" t="str">
        <f t="shared" si="88"/>
        <v/>
      </c>
      <c r="CU56" s="9" t="str">
        <f t="shared" si="88"/>
        <v/>
      </c>
      <c r="CV56" s="9" t="str">
        <f t="shared" si="89"/>
        <v/>
      </c>
      <c r="CW56" s="9" t="str">
        <f t="shared" si="90"/>
        <v/>
      </c>
      <c r="CX56" s="9" t="str">
        <f t="shared" si="90"/>
        <v/>
      </c>
      <c r="CY56" s="9" t="str">
        <f t="shared" si="90"/>
        <v/>
      </c>
      <c r="CZ56" s="9" t="str">
        <f t="shared" si="90"/>
        <v/>
      </c>
      <c r="DA56" s="9" t="str">
        <f t="shared" si="90"/>
        <v/>
      </c>
      <c r="DB56" s="9" t="str">
        <f t="shared" si="90"/>
        <v/>
      </c>
      <c r="DC56" s="9" t="str">
        <f t="shared" si="90"/>
        <v/>
      </c>
      <c r="DD56" s="2" t="str">
        <f t="shared" si="91"/>
        <v/>
      </c>
      <c r="DE56" s="2" t="str">
        <f t="shared" si="92"/>
        <v/>
      </c>
      <c r="DF56" s="2" t="str">
        <f t="shared" si="93"/>
        <v/>
      </c>
      <c r="DG56" s="2" t="str">
        <f t="shared" si="94"/>
        <v/>
      </c>
      <c r="DH56" s="2" t="str">
        <f t="shared" si="95"/>
        <v/>
      </c>
      <c r="DI56" s="2" t="str">
        <f t="shared" si="96"/>
        <v/>
      </c>
      <c r="DJ56" s="2" t="str">
        <f t="shared" si="97"/>
        <v/>
      </c>
      <c r="DK56" s="2" t="str">
        <f t="shared" si="98"/>
        <v/>
      </c>
      <c r="DL56" s="16" t="str">
        <f t="shared" si="99"/>
        <v/>
      </c>
      <c r="DM56" s="16" t="str">
        <f t="shared" si="100"/>
        <v/>
      </c>
      <c r="DN56" s="16" t="str">
        <f t="shared" si="101"/>
        <v/>
      </c>
      <c r="DO56" s="72" t="str">
        <f t="shared" si="102"/>
        <v/>
      </c>
      <c r="DP56" s="16" t="str">
        <f t="shared" si="103"/>
        <v/>
      </c>
      <c r="DQ56" s="16" t="str">
        <f t="shared" si="104"/>
        <v/>
      </c>
      <c r="DR56" s="2" t="str">
        <f t="shared" si="105"/>
        <v/>
      </c>
      <c r="DS56" s="2" t="str">
        <f t="shared" si="106"/>
        <v/>
      </c>
      <c r="DT56" s="2" t="str">
        <f t="shared" si="107"/>
        <v/>
      </c>
      <c r="DU56" s="2" t="str">
        <f t="shared" si="108"/>
        <v/>
      </c>
      <c r="DV56" s="15"/>
      <c r="DW56" s="18"/>
      <c r="DX56" s="17"/>
      <c r="DY56" s="47" t="str">
        <f t="shared" si="128"/>
        <v/>
      </c>
      <c r="DZ56" s="47" t="str">
        <f t="shared" si="128"/>
        <v/>
      </c>
      <c r="EA56" s="47" t="str">
        <f t="shared" si="128"/>
        <v/>
      </c>
      <c r="EB56" s="47" t="str">
        <f t="shared" si="128"/>
        <v/>
      </c>
      <c r="EC56" s="49" t="str">
        <f t="shared" si="128"/>
        <v/>
      </c>
      <c r="ED56" s="49" t="str">
        <f t="shared" si="128"/>
        <v/>
      </c>
      <c r="EE56" s="47" t="str">
        <f t="shared" si="128"/>
        <v/>
      </c>
      <c r="EF56" s="47" t="str">
        <f t="shared" si="128"/>
        <v/>
      </c>
      <c r="EG56" s="47" t="str">
        <f t="shared" si="128"/>
        <v/>
      </c>
      <c r="EH56" s="6">
        <f t="shared" si="16"/>
        <v>0</v>
      </c>
      <c r="EI56" s="6">
        <f t="shared" si="17"/>
        <v>0</v>
      </c>
      <c r="EJ56" s="2" t="str">
        <f t="shared" si="18"/>
        <v/>
      </c>
      <c r="EK56" s="2" t="str">
        <f t="shared" si="19"/>
        <v/>
      </c>
      <c r="EL56" s="2" t="str">
        <f t="shared" si="125"/>
        <v/>
      </c>
      <c r="EM56" s="2" t="str">
        <f t="shared" si="21"/>
        <v/>
      </c>
      <c r="EN56" s="2" t="str">
        <f t="shared" si="22"/>
        <v/>
      </c>
      <c r="EO56" s="2">
        <f t="shared" si="23"/>
        <v>0</v>
      </c>
      <c r="EP56" s="2">
        <f t="shared" si="109"/>
        <v>0</v>
      </c>
      <c r="EQ56" s="2"/>
      <c r="ER56" s="2"/>
      <c r="ES56" s="2"/>
      <c r="ET56" s="2"/>
      <c r="EU56" s="2"/>
      <c r="EV56" s="2"/>
      <c r="EW56" s="2">
        <f t="shared" si="24"/>
        <v>0</v>
      </c>
      <c r="EX56" s="2">
        <f t="shared" si="25"/>
        <v>0</v>
      </c>
      <c r="EY56" s="2">
        <f t="shared" si="110"/>
        <v>0</v>
      </c>
      <c r="EZ56" s="2">
        <f t="shared" si="26"/>
        <v>0</v>
      </c>
      <c r="FA56" s="2">
        <f t="shared" si="27"/>
        <v>0</v>
      </c>
      <c r="FB56" s="59"/>
      <c r="FC56" s="2">
        <f t="shared" si="28"/>
        <v>0</v>
      </c>
      <c r="FD56" s="2">
        <f t="shared" si="111"/>
        <v>0</v>
      </c>
      <c r="FE56" s="3">
        <f t="shared" si="124"/>
        <v>0</v>
      </c>
      <c r="FF56" s="3">
        <f t="shared" si="112"/>
        <v>0</v>
      </c>
      <c r="FG56" s="3">
        <f t="shared" si="113"/>
        <v>0</v>
      </c>
      <c r="FH56" s="3">
        <f t="shared" si="29"/>
        <v>0</v>
      </c>
      <c r="FI56" s="67">
        <f t="shared" si="30"/>
        <v>0</v>
      </c>
      <c r="FJ56" s="3">
        <f t="shared" si="31"/>
        <v>0</v>
      </c>
      <c r="FK56" s="3">
        <f t="shared" si="32"/>
        <v>0</v>
      </c>
      <c r="FL56" s="3">
        <f t="shared" si="114"/>
        <v>0</v>
      </c>
      <c r="FM56" s="3">
        <f t="shared" si="115"/>
        <v>0</v>
      </c>
      <c r="FN56" s="3">
        <f t="shared" si="116"/>
        <v>0</v>
      </c>
      <c r="FO56" s="2">
        <f t="shared" si="33"/>
        <v>0</v>
      </c>
      <c r="FP56" s="2">
        <f t="shared" si="34"/>
        <v>0</v>
      </c>
      <c r="FQ56" s="2">
        <f t="shared" si="117"/>
        <v>0</v>
      </c>
      <c r="FR56" s="6" t="str">
        <f>IF(A56=1,1,IF(DW56="","",COUNTA($DW$31:DW56)+1))</f>
        <v/>
      </c>
      <c r="FS56" s="6" t="str">
        <f t="shared" si="35"/>
        <v/>
      </c>
      <c r="FT56" s="43">
        <f t="shared" si="118"/>
        <v>0</v>
      </c>
      <c r="FU56" s="23">
        <f t="shared" si="119"/>
        <v>0</v>
      </c>
      <c r="FV56" s="21">
        <f t="shared" si="120"/>
        <v>0</v>
      </c>
    </row>
    <row r="57" spans="1:178">
      <c r="A57" s="4" t="str">
        <f t="shared" si="36"/>
        <v/>
      </c>
      <c r="B57" s="33"/>
      <c r="C57" s="33"/>
      <c r="D57" s="33"/>
      <c r="E57" s="33"/>
      <c r="F57" s="33"/>
      <c r="G57" s="11" t="str">
        <f t="shared" si="2"/>
        <v/>
      </c>
      <c r="H57" s="3" t="str">
        <f t="shared" si="37"/>
        <v/>
      </c>
      <c r="I57" s="3" t="str">
        <f t="shared" si="3"/>
        <v/>
      </c>
      <c r="J57" s="3" t="str">
        <f t="shared" si="38"/>
        <v/>
      </c>
      <c r="K57" s="3" t="str">
        <f t="shared" si="4"/>
        <v/>
      </c>
      <c r="L57" s="2" t="str">
        <f t="shared" si="5"/>
        <v/>
      </c>
      <c r="M57" s="8" t="str">
        <f t="shared" si="39"/>
        <v/>
      </c>
      <c r="N57" s="8" t="str">
        <f t="shared" si="6"/>
        <v/>
      </c>
      <c r="O57" s="8" t="str">
        <f t="shared" si="40"/>
        <v/>
      </c>
      <c r="P57" s="8" t="str">
        <f t="shared" si="7"/>
        <v/>
      </c>
      <c r="Q57" s="2" t="str">
        <f t="shared" si="8"/>
        <v/>
      </c>
      <c r="R57" s="3" t="str">
        <f t="shared" si="9"/>
        <v/>
      </c>
      <c r="S57" s="3" t="str">
        <f t="shared" si="10"/>
        <v/>
      </c>
      <c r="T57" s="3" t="str">
        <f t="shared" si="41"/>
        <v/>
      </c>
      <c r="U57" s="8" t="str">
        <f t="shared" si="11"/>
        <v/>
      </c>
      <c r="V57" s="2" t="str">
        <f t="shared" si="12"/>
        <v/>
      </c>
      <c r="W57" s="2" t="str">
        <f t="shared" si="13"/>
        <v/>
      </c>
      <c r="X57" s="2" t="str">
        <f t="shared" si="121"/>
        <v/>
      </c>
      <c r="Y57" s="2" t="str">
        <f t="shared" si="14"/>
        <v/>
      </c>
      <c r="Z57" s="46" t="str">
        <f t="shared" si="132"/>
        <v/>
      </c>
      <c r="AA57" s="46" t="str">
        <f t="shared" si="42"/>
        <v/>
      </c>
      <c r="AB57" s="47"/>
      <c r="AC57" s="46" t="str">
        <f t="shared" si="43"/>
        <v/>
      </c>
      <c r="AD57" s="47" t="str">
        <f t="shared" si="131"/>
        <v/>
      </c>
      <c r="AE57" s="48" t="str">
        <f t="shared" si="44"/>
        <v/>
      </c>
      <c r="AF57" s="49" t="str">
        <f t="shared" si="129"/>
        <v/>
      </c>
      <c r="AG57" s="49" t="str">
        <f t="shared" si="129"/>
        <v/>
      </c>
      <c r="AH57" s="49" t="str">
        <f t="shared" si="129"/>
        <v/>
      </c>
      <c r="AI57" s="47" t="str">
        <f t="shared" si="129"/>
        <v/>
      </c>
      <c r="AJ57" s="47" t="str">
        <f t="shared" si="129"/>
        <v/>
      </c>
      <c r="AK57" s="46" t="str">
        <f t="shared" si="129"/>
        <v/>
      </c>
      <c r="AL57" s="47"/>
      <c r="AM57" s="53" t="str">
        <f t="shared" si="46"/>
        <v/>
      </c>
      <c r="AN57" s="50" t="str">
        <f t="shared" si="47"/>
        <v/>
      </c>
      <c r="AO57" s="53" t="s">
        <v>84</v>
      </c>
      <c r="AP57" s="52" t="str">
        <f t="shared" si="48"/>
        <v/>
      </c>
      <c r="AQ57" s="52" t="str">
        <f t="shared" si="49"/>
        <v/>
      </c>
      <c r="AR57" s="47">
        <f t="shared" si="50"/>
        <v>0</v>
      </c>
      <c r="AS57" s="53" t="str">
        <f t="shared" si="51"/>
        <v/>
      </c>
      <c r="AT57" s="52" t="str">
        <f t="shared" si="52"/>
        <v/>
      </c>
      <c r="AU57" s="9" t="str">
        <f t="shared" si="53"/>
        <v/>
      </c>
      <c r="AV57" s="9" t="str">
        <f t="shared" si="54"/>
        <v/>
      </c>
      <c r="AW57" s="12" t="str">
        <f t="shared" si="55"/>
        <v/>
      </c>
      <c r="AX57" s="9" t="str">
        <f t="shared" si="56"/>
        <v/>
      </c>
      <c r="AY57" s="12" t="str">
        <f t="shared" si="57"/>
        <v/>
      </c>
      <c r="AZ57" s="10" t="str">
        <f t="shared" si="58"/>
        <v/>
      </c>
      <c r="BA57" s="10" t="str">
        <f t="shared" si="59"/>
        <v/>
      </c>
      <c r="BB57" s="10" t="str">
        <f t="shared" si="60"/>
        <v/>
      </c>
      <c r="BC57" s="10" t="str">
        <f t="shared" si="61"/>
        <v/>
      </c>
      <c r="BD57" s="10" t="str">
        <f t="shared" si="62"/>
        <v/>
      </c>
      <c r="BE57" s="12" t="str">
        <f t="shared" si="63"/>
        <v/>
      </c>
      <c r="BF57" s="9" t="str">
        <f t="shared" si="64"/>
        <v/>
      </c>
      <c r="BG57" s="9" t="str">
        <f t="shared" si="65"/>
        <v/>
      </c>
      <c r="BH57" s="7" t="str">
        <f t="shared" si="66"/>
        <v/>
      </c>
      <c r="BI57" s="7" t="str">
        <f t="shared" si="67"/>
        <v/>
      </c>
      <c r="BJ57" s="12" t="str">
        <f t="shared" si="68"/>
        <v/>
      </c>
      <c r="BK57" s="80" t="str">
        <f t="shared" si="69"/>
        <v/>
      </c>
      <c r="BL57" s="7" t="str">
        <f t="shared" si="70"/>
        <v/>
      </c>
      <c r="BM57" s="7" t="str">
        <f t="shared" si="122"/>
        <v/>
      </c>
      <c r="BN57" s="12" t="str">
        <f t="shared" si="71"/>
        <v/>
      </c>
      <c r="BO57" s="9" t="str">
        <f t="shared" si="72"/>
        <v/>
      </c>
      <c r="BP57" s="2" t="str">
        <f t="shared" si="73"/>
        <v/>
      </c>
      <c r="BQ57" s="2" t="str">
        <f t="shared" si="74"/>
        <v/>
      </c>
      <c r="BR57" s="20" t="str">
        <f t="shared" si="130"/>
        <v/>
      </c>
      <c r="BS57" s="20" t="str">
        <f t="shared" si="130"/>
        <v/>
      </c>
      <c r="BT57" s="20" t="str">
        <f t="shared" si="130"/>
        <v/>
      </c>
      <c r="BU57" s="86" t="str">
        <f t="shared" si="76"/>
        <v/>
      </c>
      <c r="BV57" s="86" t="str">
        <f t="shared" si="77"/>
        <v/>
      </c>
      <c r="BW57" s="20" t="str">
        <f t="shared" si="130"/>
        <v/>
      </c>
      <c r="BX57" s="86" t="str">
        <f t="shared" si="130"/>
        <v/>
      </c>
      <c r="BY57" s="86" t="str">
        <f t="shared" si="130"/>
        <v/>
      </c>
      <c r="BZ57" s="86" t="str">
        <f t="shared" si="130"/>
        <v/>
      </c>
      <c r="CA57" s="86" t="str">
        <f t="shared" si="130"/>
        <v/>
      </c>
      <c r="CB57" s="86" t="str">
        <f t="shared" si="130"/>
        <v/>
      </c>
      <c r="CC57" s="86" t="str">
        <f t="shared" si="130"/>
        <v/>
      </c>
      <c r="CD57" s="86" t="str">
        <f t="shared" si="130"/>
        <v/>
      </c>
      <c r="CE57" s="20" t="str">
        <f t="shared" si="123"/>
        <v/>
      </c>
      <c r="CF57" s="14" t="str">
        <f t="shared" si="79"/>
        <v/>
      </c>
      <c r="CG57" s="14" t="str">
        <f t="shared" si="80"/>
        <v/>
      </c>
      <c r="CH57" s="8">
        <f t="shared" si="81"/>
        <v>0</v>
      </c>
      <c r="CI57" s="9" t="str">
        <f t="shared" si="82"/>
        <v/>
      </c>
      <c r="CJ57" s="9" t="str">
        <f t="shared" si="83"/>
        <v/>
      </c>
      <c r="CK57" s="9" t="str">
        <f t="shared" si="84"/>
        <v/>
      </c>
      <c r="CL57" s="9" t="str">
        <f t="shared" si="85"/>
        <v/>
      </c>
      <c r="CM57" s="9" t="str">
        <f t="shared" si="86"/>
        <v/>
      </c>
      <c r="CN57" s="9" t="str">
        <f t="shared" si="87"/>
        <v/>
      </c>
      <c r="CO57" s="9" t="str">
        <f t="shared" si="88"/>
        <v/>
      </c>
      <c r="CP57" s="9" t="str">
        <f t="shared" si="88"/>
        <v/>
      </c>
      <c r="CQ57" s="9" t="str">
        <f t="shared" si="88"/>
        <v/>
      </c>
      <c r="CR57" s="9" t="str">
        <f t="shared" si="88"/>
        <v/>
      </c>
      <c r="CS57" s="9" t="str">
        <f t="shared" si="88"/>
        <v/>
      </c>
      <c r="CT57" s="9" t="str">
        <f t="shared" si="88"/>
        <v/>
      </c>
      <c r="CU57" s="9" t="str">
        <f t="shared" si="88"/>
        <v/>
      </c>
      <c r="CV57" s="9" t="str">
        <f t="shared" si="89"/>
        <v/>
      </c>
      <c r="CW57" s="9" t="str">
        <f t="shared" si="90"/>
        <v/>
      </c>
      <c r="CX57" s="9" t="str">
        <f t="shared" si="90"/>
        <v/>
      </c>
      <c r="CY57" s="9" t="str">
        <f t="shared" si="90"/>
        <v/>
      </c>
      <c r="CZ57" s="9" t="str">
        <f t="shared" si="90"/>
        <v/>
      </c>
      <c r="DA57" s="9" t="str">
        <f t="shared" si="90"/>
        <v/>
      </c>
      <c r="DB57" s="9" t="str">
        <f t="shared" si="90"/>
        <v/>
      </c>
      <c r="DC57" s="9" t="str">
        <f t="shared" si="90"/>
        <v/>
      </c>
      <c r="DD57" s="2" t="str">
        <f t="shared" si="91"/>
        <v/>
      </c>
      <c r="DE57" s="2" t="str">
        <f t="shared" si="92"/>
        <v/>
      </c>
      <c r="DF57" s="2" t="str">
        <f t="shared" si="93"/>
        <v/>
      </c>
      <c r="DG57" s="2" t="str">
        <f t="shared" si="94"/>
        <v/>
      </c>
      <c r="DH57" s="2" t="str">
        <f t="shared" si="95"/>
        <v/>
      </c>
      <c r="DI57" s="2" t="str">
        <f t="shared" si="96"/>
        <v/>
      </c>
      <c r="DJ57" s="2" t="str">
        <f t="shared" si="97"/>
        <v/>
      </c>
      <c r="DK57" s="2" t="str">
        <f t="shared" si="98"/>
        <v/>
      </c>
      <c r="DL57" s="16" t="str">
        <f t="shared" si="99"/>
        <v/>
      </c>
      <c r="DM57" s="16" t="str">
        <f t="shared" si="100"/>
        <v/>
      </c>
      <c r="DN57" s="16" t="str">
        <f t="shared" si="101"/>
        <v/>
      </c>
      <c r="DO57" s="72" t="str">
        <f t="shared" si="102"/>
        <v/>
      </c>
      <c r="DP57" s="16" t="str">
        <f t="shared" si="103"/>
        <v/>
      </c>
      <c r="DQ57" s="16" t="str">
        <f t="shared" si="104"/>
        <v/>
      </c>
      <c r="DR57" s="2" t="str">
        <f t="shared" si="105"/>
        <v/>
      </c>
      <c r="DS57" s="2" t="str">
        <f t="shared" si="106"/>
        <v/>
      </c>
      <c r="DT57" s="2" t="str">
        <f t="shared" si="107"/>
        <v/>
      </c>
      <c r="DU57" s="2" t="str">
        <f t="shared" si="108"/>
        <v/>
      </c>
      <c r="DV57" s="15"/>
      <c r="DW57" s="18"/>
      <c r="DX57" s="17"/>
      <c r="DY57" s="47" t="str">
        <f t="shared" si="128"/>
        <v/>
      </c>
      <c r="DZ57" s="47" t="str">
        <f t="shared" si="128"/>
        <v/>
      </c>
      <c r="EA57" s="47" t="str">
        <f t="shared" si="128"/>
        <v/>
      </c>
      <c r="EB57" s="47" t="str">
        <f t="shared" si="128"/>
        <v/>
      </c>
      <c r="EC57" s="49" t="str">
        <f t="shared" si="128"/>
        <v/>
      </c>
      <c r="ED57" s="49" t="str">
        <f t="shared" si="128"/>
        <v/>
      </c>
      <c r="EE57" s="47" t="str">
        <f t="shared" si="128"/>
        <v/>
      </c>
      <c r="EF57" s="47" t="str">
        <f t="shared" si="128"/>
        <v/>
      </c>
      <c r="EG57" s="47" t="str">
        <f t="shared" si="128"/>
        <v/>
      </c>
      <c r="EH57" s="6">
        <f t="shared" si="16"/>
        <v>0</v>
      </c>
      <c r="EI57" s="6">
        <f t="shared" si="17"/>
        <v>0</v>
      </c>
      <c r="EJ57" s="2" t="str">
        <f t="shared" si="18"/>
        <v/>
      </c>
      <c r="EK57" s="2" t="str">
        <f t="shared" si="19"/>
        <v/>
      </c>
      <c r="EL57" s="2" t="str">
        <f t="shared" si="125"/>
        <v/>
      </c>
      <c r="EM57" s="2" t="str">
        <f t="shared" si="21"/>
        <v/>
      </c>
      <c r="EN57" s="2" t="str">
        <f t="shared" si="22"/>
        <v/>
      </c>
      <c r="EO57" s="2">
        <f t="shared" si="23"/>
        <v>0</v>
      </c>
      <c r="EP57" s="2">
        <f t="shared" si="109"/>
        <v>0</v>
      </c>
      <c r="EQ57" s="2"/>
      <c r="ER57" s="2"/>
      <c r="ES57" s="2"/>
      <c r="ET57" s="2"/>
      <c r="EU57" s="2"/>
      <c r="EV57" s="2"/>
      <c r="EW57" s="2">
        <f t="shared" si="24"/>
        <v>0</v>
      </c>
      <c r="EX57" s="2">
        <f t="shared" si="25"/>
        <v>0</v>
      </c>
      <c r="EY57" s="2">
        <f t="shared" si="110"/>
        <v>0</v>
      </c>
      <c r="EZ57" s="2">
        <f t="shared" si="26"/>
        <v>0</v>
      </c>
      <c r="FA57" s="2">
        <f t="shared" si="27"/>
        <v>0</v>
      </c>
      <c r="FB57" s="59"/>
      <c r="FC57" s="2">
        <f t="shared" si="28"/>
        <v>0</v>
      </c>
      <c r="FD57" s="2">
        <f t="shared" si="111"/>
        <v>0</v>
      </c>
      <c r="FE57" s="3">
        <f t="shared" si="124"/>
        <v>0</v>
      </c>
      <c r="FF57" s="3">
        <f t="shared" si="112"/>
        <v>0</v>
      </c>
      <c r="FG57" s="3">
        <f t="shared" si="113"/>
        <v>0</v>
      </c>
      <c r="FH57" s="3">
        <f t="shared" si="29"/>
        <v>0</v>
      </c>
      <c r="FI57" s="67">
        <f t="shared" si="30"/>
        <v>0</v>
      </c>
      <c r="FJ57" s="3">
        <f t="shared" si="31"/>
        <v>0</v>
      </c>
      <c r="FK57" s="3">
        <f t="shared" si="32"/>
        <v>0</v>
      </c>
      <c r="FL57" s="3">
        <f t="shared" si="114"/>
        <v>0</v>
      </c>
      <c r="FM57" s="3">
        <f t="shared" si="115"/>
        <v>0</v>
      </c>
      <c r="FN57" s="3">
        <f t="shared" si="116"/>
        <v>0</v>
      </c>
      <c r="FO57" s="2">
        <f t="shared" si="33"/>
        <v>0</v>
      </c>
      <c r="FP57" s="2">
        <f t="shared" si="34"/>
        <v>0</v>
      </c>
      <c r="FQ57" s="2">
        <f t="shared" si="117"/>
        <v>0</v>
      </c>
      <c r="FR57" s="6" t="str">
        <f>IF(A57=1,1,IF(DW57="","",COUNTA($DW$31:DW57)+1))</f>
        <v/>
      </c>
      <c r="FS57" s="6" t="str">
        <f t="shared" si="35"/>
        <v/>
      </c>
      <c r="FT57" s="43">
        <f t="shared" si="118"/>
        <v>0</v>
      </c>
      <c r="FU57" s="23">
        <f t="shared" si="119"/>
        <v>0</v>
      </c>
      <c r="FV57" s="21">
        <f t="shared" si="120"/>
        <v>0</v>
      </c>
    </row>
    <row r="58" spans="1:178">
      <c r="A58" s="4" t="str">
        <f t="shared" si="36"/>
        <v/>
      </c>
      <c r="B58" s="33"/>
      <c r="C58" s="33"/>
      <c r="D58" s="33"/>
      <c r="E58" s="33"/>
      <c r="F58" s="33"/>
      <c r="G58" s="11" t="str">
        <f t="shared" si="2"/>
        <v/>
      </c>
      <c r="H58" s="3" t="str">
        <f t="shared" si="37"/>
        <v/>
      </c>
      <c r="I58" s="3" t="str">
        <f t="shared" si="3"/>
        <v/>
      </c>
      <c r="J58" s="3" t="str">
        <f t="shared" si="38"/>
        <v/>
      </c>
      <c r="K58" s="3" t="str">
        <f t="shared" si="4"/>
        <v/>
      </c>
      <c r="L58" s="2" t="str">
        <f t="shared" si="5"/>
        <v/>
      </c>
      <c r="M58" s="8" t="str">
        <f t="shared" si="39"/>
        <v/>
      </c>
      <c r="N58" s="8" t="str">
        <f t="shared" si="6"/>
        <v/>
      </c>
      <c r="O58" s="8" t="str">
        <f t="shared" si="40"/>
        <v/>
      </c>
      <c r="P58" s="8" t="str">
        <f t="shared" si="7"/>
        <v/>
      </c>
      <c r="Q58" s="2" t="str">
        <f t="shared" si="8"/>
        <v/>
      </c>
      <c r="R58" s="3" t="str">
        <f t="shared" si="9"/>
        <v/>
      </c>
      <c r="S58" s="3" t="str">
        <f t="shared" si="10"/>
        <v/>
      </c>
      <c r="T58" s="3" t="str">
        <f t="shared" si="41"/>
        <v/>
      </c>
      <c r="U58" s="8" t="str">
        <f t="shared" si="11"/>
        <v/>
      </c>
      <c r="V58" s="2" t="str">
        <f t="shared" si="12"/>
        <v/>
      </c>
      <c r="W58" s="2" t="str">
        <f t="shared" si="13"/>
        <v/>
      </c>
      <c r="X58" s="2" t="str">
        <f t="shared" si="121"/>
        <v/>
      </c>
      <c r="Y58" s="2" t="str">
        <f t="shared" si="14"/>
        <v/>
      </c>
      <c r="Z58" s="46" t="str">
        <f t="shared" si="132"/>
        <v/>
      </c>
      <c r="AA58" s="46" t="str">
        <f t="shared" si="42"/>
        <v/>
      </c>
      <c r="AB58" s="47"/>
      <c r="AC58" s="46" t="str">
        <f t="shared" si="43"/>
        <v/>
      </c>
      <c r="AD58" s="47" t="str">
        <f t="shared" si="131"/>
        <v/>
      </c>
      <c r="AE58" s="48" t="str">
        <f t="shared" si="44"/>
        <v/>
      </c>
      <c r="AF58" s="49" t="str">
        <f t="shared" si="129"/>
        <v/>
      </c>
      <c r="AG58" s="49" t="str">
        <f t="shared" si="129"/>
        <v/>
      </c>
      <c r="AH58" s="49" t="str">
        <f t="shared" si="129"/>
        <v/>
      </c>
      <c r="AI58" s="47" t="str">
        <f t="shared" si="129"/>
        <v/>
      </c>
      <c r="AJ58" s="47" t="str">
        <f t="shared" si="129"/>
        <v/>
      </c>
      <c r="AK58" s="46" t="str">
        <f t="shared" si="129"/>
        <v/>
      </c>
      <c r="AL58" s="47"/>
      <c r="AM58" s="53" t="str">
        <f t="shared" si="46"/>
        <v/>
      </c>
      <c r="AN58" s="50" t="str">
        <f t="shared" si="47"/>
        <v/>
      </c>
      <c r="AO58" s="53" t="s">
        <v>84</v>
      </c>
      <c r="AP58" s="52" t="str">
        <f t="shared" si="48"/>
        <v/>
      </c>
      <c r="AQ58" s="52" t="str">
        <f t="shared" si="49"/>
        <v/>
      </c>
      <c r="AR58" s="47">
        <f t="shared" si="50"/>
        <v>0</v>
      </c>
      <c r="AS58" s="53" t="str">
        <f t="shared" si="51"/>
        <v/>
      </c>
      <c r="AT58" s="52" t="str">
        <f t="shared" si="52"/>
        <v/>
      </c>
      <c r="AU58" s="9" t="str">
        <f t="shared" si="53"/>
        <v/>
      </c>
      <c r="AV58" s="9" t="str">
        <f t="shared" si="54"/>
        <v/>
      </c>
      <c r="AW58" s="12" t="str">
        <f t="shared" si="55"/>
        <v/>
      </c>
      <c r="AX58" s="9" t="str">
        <f t="shared" si="56"/>
        <v/>
      </c>
      <c r="AY58" s="12" t="str">
        <f t="shared" si="57"/>
        <v/>
      </c>
      <c r="AZ58" s="10" t="str">
        <f t="shared" si="58"/>
        <v/>
      </c>
      <c r="BA58" s="10" t="str">
        <f t="shared" si="59"/>
        <v/>
      </c>
      <c r="BB58" s="10" t="str">
        <f t="shared" si="60"/>
        <v/>
      </c>
      <c r="BC58" s="10" t="str">
        <f t="shared" si="61"/>
        <v/>
      </c>
      <c r="BD58" s="10" t="str">
        <f t="shared" si="62"/>
        <v/>
      </c>
      <c r="BE58" s="12" t="str">
        <f t="shared" si="63"/>
        <v/>
      </c>
      <c r="BF58" s="9" t="str">
        <f t="shared" si="64"/>
        <v/>
      </c>
      <c r="BG58" s="9" t="str">
        <f t="shared" si="65"/>
        <v/>
      </c>
      <c r="BH58" s="7" t="str">
        <f t="shared" si="66"/>
        <v/>
      </c>
      <c r="BI58" s="7" t="str">
        <f t="shared" si="67"/>
        <v/>
      </c>
      <c r="BJ58" s="12" t="str">
        <f t="shared" si="68"/>
        <v/>
      </c>
      <c r="BK58" s="80" t="str">
        <f t="shared" si="69"/>
        <v/>
      </c>
      <c r="BL58" s="7" t="str">
        <f t="shared" si="70"/>
        <v/>
      </c>
      <c r="BM58" s="7" t="str">
        <f t="shared" si="122"/>
        <v/>
      </c>
      <c r="BN58" s="12" t="str">
        <f t="shared" si="71"/>
        <v/>
      </c>
      <c r="BO58" s="9" t="str">
        <f t="shared" si="72"/>
        <v/>
      </c>
      <c r="BP58" s="2" t="str">
        <f t="shared" si="73"/>
        <v/>
      </c>
      <c r="BQ58" s="2" t="str">
        <f t="shared" si="74"/>
        <v/>
      </c>
      <c r="BR58" s="20" t="str">
        <f t="shared" si="130"/>
        <v/>
      </c>
      <c r="BS58" s="20" t="str">
        <f t="shared" si="130"/>
        <v/>
      </c>
      <c r="BT58" s="20" t="str">
        <f t="shared" si="130"/>
        <v/>
      </c>
      <c r="BU58" s="86" t="str">
        <f t="shared" si="76"/>
        <v/>
      </c>
      <c r="BV58" s="86" t="str">
        <f t="shared" si="77"/>
        <v/>
      </c>
      <c r="BW58" s="20" t="str">
        <f t="shared" si="130"/>
        <v/>
      </c>
      <c r="BX58" s="86" t="str">
        <f t="shared" si="130"/>
        <v/>
      </c>
      <c r="BY58" s="86" t="str">
        <f t="shared" si="130"/>
        <v/>
      </c>
      <c r="BZ58" s="86" t="str">
        <f t="shared" si="130"/>
        <v/>
      </c>
      <c r="CA58" s="86" t="str">
        <f t="shared" si="130"/>
        <v/>
      </c>
      <c r="CB58" s="86" t="str">
        <f t="shared" si="130"/>
        <v/>
      </c>
      <c r="CC58" s="86" t="str">
        <f t="shared" si="130"/>
        <v/>
      </c>
      <c r="CD58" s="86" t="str">
        <f t="shared" si="130"/>
        <v/>
      </c>
      <c r="CE58" s="20" t="str">
        <f t="shared" si="123"/>
        <v/>
      </c>
      <c r="CF58" s="14" t="str">
        <f t="shared" si="79"/>
        <v/>
      </c>
      <c r="CG58" s="14" t="str">
        <f t="shared" si="80"/>
        <v/>
      </c>
      <c r="CH58" s="8">
        <f t="shared" si="81"/>
        <v>0</v>
      </c>
      <c r="CI58" s="9" t="str">
        <f t="shared" si="82"/>
        <v/>
      </c>
      <c r="CJ58" s="9" t="str">
        <f t="shared" si="83"/>
        <v/>
      </c>
      <c r="CK58" s="9" t="str">
        <f t="shared" si="84"/>
        <v/>
      </c>
      <c r="CL58" s="9" t="str">
        <f t="shared" si="85"/>
        <v/>
      </c>
      <c r="CM58" s="9" t="str">
        <f t="shared" si="86"/>
        <v/>
      </c>
      <c r="CN58" s="9" t="str">
        <f t="shared" si="87"/>
        <v/>
      </c>
      <c r="CO58" s="9" t="str">
        <f t="shared" si="88"/>
        <v/>
      </c>
      <c r="CP58" s="9" t="str">
        <f t="shared" si="88"/>
        <v/>
      </c>
      <c r="CQ58" s="9" t="str">
        <f t="shared" si="88"/>
        <v/>
      </c>
      <c r="CR58" s="9" t="str">
        <f t="shared" si="88"/>
        <v/>
      </c>
      <c r="CS58" s="9" t="str">
        <f t="shared" si="88"/>
        <v/>
      </c>
      <c r="CT58" s="9" t="str">
        <f t="shared" si="88"/>
        <v/>
      </c>
      <c r="CU58" s="9" t="str">
        <f t="shared" si="88"/>
        <v/>
      </c>
      <c r="CV58" s="9" t="str">
        <f t="shared" si="89"/>
        <v/>
      </c>
      <c r="CW58" s="9" t="str">
        <f t="shared" si="90"/>
        <v/>
      </c>
      <c r="CX58" s="9" t="str">
        <f t="shared" si="90"/>
        <v/>
      </c>
      <c r="CY58" s="9" t="str">
        <f t="shared" si="90"/>
        <v/>
      </c>
      <c r="CZ58" s="9" t="str">
        <f t="shared" si="90"/>
        <v/>
      </c>
      <c r="DA58" s="9" t="str">
        <f t="shared" si="90"/>
        <v/>
      </c>
      <c r="DB58" s="9" t="str">
        <f t="shared" si="90"/>
        <v/>
      </c>
      <c r="DC58" s="9" t="str">
        <f t="shared" si="90"/>
        <v/>
      </c>
      <c r="DD58" s="2" t="str">
        <f t="shared" si="91"/>
        <v/>
      </c>
      <c r="DE58" s="2" t="str">
        <f t="shared" si="92"/>
        <v/>
      </c>
      <c r="DF58" s="2" t="str">
        <f t="shared" si="93"/>
        <v/>
      </c>
      <c r="DG58" s="2" t="str">
        <f t="shared" si="94"/>
        <v/>
      </c>
      <c r="DH58" s="2" t="str">
        <f t="shared" si="95"/>
        <v/>
      </c>
      <c r="DI58" s="2" t="str">
        <f t="shared" si="96"/>
        <v/>
      </c>
      <c r="DJ58" s="2" t="str">
        <f t="shared" si="97"/>
        <v/>
      </c>
      <c r="DK58" s="2" t="str">
        <f t="shared" si="98"/>
        <v/>
      </c>
      <c r="DL58" s="16" t="str">
        <f t="shared" si="99"/>
        <v/>
      </c>
      <c r="DM58" s="16" t="str">
        <f t="shared" si="100"/>
        <v/>
      </c>
      <c r="DN58" s="16" t="str">
        <f t="shared" si="101"/>
        <v/>
      </c>
      <c r="DO58" s="72" t="str">
        <f t="shared" si="102"/>
        <v/>
      </c>
      <c r="DP58" s="16" t="str">
        <f t="shared" si="103"/>
        <v/>
      </c>
      <c r="DQ58" s="16" t="str">
        <f t="shared" si="104"/>
        <v/>
      </c>
      <c r="DR58" s="2" t="str">
        <f t="shared" si="105"/>
        <v/>
      </c>
      <c r="DS58" s="2" t="str">
        <f t="shared" si="106"/>
        <v/>
      </c>
      <c r="DT58" s="2" t="str">
        <f t="shared" si="107"/>
        <v/>
      </c>
      <c r="DU58" s="2" t="str">
        <f t="shared" si="108"/>
        <v/>
      </c>
      <c r="DV58" s="15"/>
      <c r="DW58" s="18"/>
      <c r="DX58" s="17"/>
      <c r="DY58" s="47" t="str">
        <f t="shared" si="128"/>
        <v/>
      </c>
      <c r="DZ58" s="47" t="str">
        <f t="shared" si="128"/>
        <v/>
      </c>
      <c r="EA58" s="47" t="str">
        <f t="shared" si="128"/>
        <v/>
      </c>
      <c r="EB58" s="47" t="str">
        <f t="shared" si="128"/>
        <v/>
      </c>
      <c r="EC58" s="49" t="str">
        <f t="shared" si="128"/>
        <v/>
      </c>
      <c r="ED58" s="49" t="str">
        <f t="shared" si="128"/>
        <v/>
      </c>
      <c r="EE58" s="47" t="str">
        <f t="shared" si="128"/>
        <v/>
      </c>
      <c r="EF58" s="47" t="str">
        <f t="shared" si="128"/>
        <v/>
      </c>
      <c r="EG58" s="47" t="str">
        <f t="shared" si="128"/>
        <v/>
      </c>
      <c r="EH58" s="6">
        <f t="shared" si="16"/>
        <v>0</v>
      </c>
      <c r="EI58" s="6">
        <f t="shared" si="17"/>
        <v>0</v>
      </c>
      <c r="EJ58" s="2" t="str">
        <f t="shared" si="18"/>
        <v/>
      </c>
      <c r="EK58" s="2" t="str">
        <f t="shared" si="19"/>
        <v/>
      </c>
      <c r="EL58" s="2" t="str">
        <f t="shared" si="125"/>
        <v/>
      </c>
      <c r="EM58" s="2" t="str">
        <f t="shared" si="21"/>
        <v/>
      </c>
      <c r="EN58" s="2" t="str">
        <f t="shared" si="22"/>
        <v/>
      </c>
      <c r="EO58" s="2">
        <f t="shared" si="23"/>
        <v>0</v>
      </c>
      <c r="EP58" s="2">
        <f t="shared" si="109"/>
        <v>0</v>
      </c>
      <c r="EQ58" s="2"/>
      <c r="ER58" s="2"/>
      <c r="ES58" s="2"/>
      <c r="ET58" s="2"/>
      <c r="EU58" s="2"/>
      <c r="EV58" s="2"/>
      <c r="EW58" s="2">
        <f t="shared" si="24"/>
        <v>0</v>
      </c>
      <c r="EX58" s="2">
        <f t="shared" si="25"/>
        <v>0</v>
      </c>
      <c r="EY58" s="2">
        <f t="shared" si="110"/>
        <v>0</v>
      </c>
      <c r="EZ58" s="2">
        <f t="shared" si="26"/>
        <v>0</v>
      </c>
      <c r="FA58" s="2">
        <f t="shared" si="27"/>
        <v>0</v>
      </c>
      <c r="FB58" s="59"/>
      <c r="FC58" s="2">
        <f t="shared" si="28"/>
        <v>0</v>
      </c>
      <c r="FD58" s="2">
        <f t="shared" si="111"/>
        <v>0</v>
      </c>
      <c r="FE58" s="3">
        <f t="shared" si="124"/>
        <v>0</v>
      </c>
      <c r="FF58" s="3">
        <f t="shared" si="112"/>
        <v>0</v>
      </c>
      <c r="FG58" s="3">
        <f t="shared" si="113"/>
        <v>0</v>
      </c>
      <c r="FH58" s="3">
        <f t="shared" si="29"/>
        <v>0</v>
      </c>
      <c r="FI58" s="67">
        <f t="shared" si="30"/>
        <v>0</v>
      </c>
      <c r="FJ58" s="3">
        <f t="shared" si="31"/>
        <v>0</v>
      </c>
      <c r="FK58" s="3">
        <f t="shared" si="32"/>
        <v>0</v>
      </c>
      <c r="FL58" s="3">
        <f t="shared" si="114"/>
        <v>0</v>
      </c>
      <c r="FM58" s="3">
        <f t="shared" si="115"/>
        <v>0</v>
      </c>
      <c r="FN58" s="3">
        <f t="shared" si="116"/>
        <v>0</v>
      </c>
      <c r="FO58" s="2">
        <f t="shared" si="33"/>
        <v>0</v>
      </c>
      <c r="FP58" s="2">
        <f t="shared" si="34"/>
        <v>0</v>
      </c>
      <c r="FQ58" s="2">
        <f t="shared" si="117"/>
        <v>0</v>
      </c>
      <c r="FR58" s="6" t="str">
        <f>IF(A58=1,1,IF(DW58="","",COUNTA($DW$31:DW58)+1))</f>
        <v/>
      </c>
      <c r="FS58" s="6" t="str">
        <f t="shared" si="35"/>
        <v/>
      </c>
      <c r="FT58" s="43">
        <f t="shared" si="118"/>
        <v>0</v>
      </c>
      <c r="FU58" s="23">
        <f t="shared" si="119"/>
        <v>0</v>
      </c>
      <c r="FV58" s="21">
        <f t="shared" si="120"/>
        <v>0</v>
      </c>
    </row>
    <row r="59" spans="1:178">
      <c r="A59" s="4" t="str">
        <f t="shared" si="36"/>
        <v/>
      </c>
      <c r="B59" s="33"/>
      <c r="C59" s="33"/>
      <c r="D59" s="33"/>
      <c r="E59" s="33"/>
      <c r="F59" s="33"/>
      <c r="G59" s="11" t="str">
        <f t="shared" si="2"/>
        <v/>
      </c>
      <c r="H59" s="3" t="str">
        <f t="shared" si="37"/>
        <v/>
      </c>
      <c r="I59" s="3" t="str">
        <f t="shared" si="3"/>
        <v/>
      </c>
      <c r="J59" s="3" t="str">
        <f t="shared" si="38"/>
        <v/>
      </c>
      <c r="K59" s="3" t="str">
        <f t="shared" si="4"/>
        <v/>
      </c>
      <c r="L59" s="2" t="str">
        <f t="shared" si="5"/>
        <v/>
      </c>
      <c r="M59" s="8" t="str">
        <f t="shared" si="39"/>
        <v/>
      </c>
      <c r="N59" s="8" t="str">
        <f t="shared" si="6"/>
        <v/>
      </c>
      <c r="O59" s="8" t="str">
        <f t="shared" si="40"/>
        <v/>
      </c>
      <c r="P59" s="8" t="str">
        <f t="shared" si="7"/>
        <v/>
      </c>
      <c r="Q59" s="2" t="str">
        <f t="shared" si="8"/>
        <v/>
      </c>
      <c r="R59" s="3" t="str">
        <f t="shared" si="9"/>
        <v/>
      </c>
      <c r="S59" s="3" t="str">
        <f t="shared" si="10"/>
        <v/>
      </c>
      <c r="T59" s="3" t="str">
        <f t="shared" si="41"/>
        <v/>
      </c>
      <c r="U59" s="8" t="str">
        <f t="shared" si="11"/>
        <v/>
      </c>
      <c r="V59" s="2" t="str">
        <f t="shared" si="12"/>
        <v/>
      </c>
      <c r="W59" s="2" t="str">
        <f t="shared" si="13"/>
        <v/>
      </c>
      <c r="X59" s="2" t="str">
        <f t="shared" si="121"/>
        <v/>
      </c>
      <c r="Y59" s="2" t="str">
        <f t="shared" si="14"/>
        <v/>
      </c>
      <c r="Z59" s="46" t="str">
        <f t="shared" si="132"/>
        <v/>
      </c>
      <c r="AA59" s="46" t="str">
        <f t="shared" si="42"/>
        <v/>
      </c>
      <c r="AB59" s="47"/>
      <c r="AC59" s="46" t="str">
        <f t="shared" si="43"/>
        <v/>
      </c>
      <c r="AD59" s="47" t="str">
        <f t="shared" si="131"/>
        <v/>
      </c>
      <c r="AE59" s="48" t="str">
        <f t="shared" si="44"/>
        <v/>
      </c>
      <c r="AF59" s="49" t="str">
        <f t="shared" si="129"/>
        <v/>
      </c>
      <c r="AG59" s="49" t="str">
        <f t="shared" si="129"/>
        <v/>
      </c>
      <c r="AH59" s="49" t="str">
        <f t="shared" si="129"/>
        <v/>
      </c>
      <c r="AI59" s="47" t="str">
        <f t="shared" si="129"/>
        <v/>
      </c>
      <c r="AJ59" s="47" t="str">
        <f t="shared" si="129"/>
        <v/>
      </c>
      <c r="AK59" s="46" t="str">
        <f t="shared" si="129"/>
        <v/>
      </c>
      <c r="AL59" s="47"/>
      <c r="AM59" s="53" t="str">
        <f t="shared" si="46"/>
        <v/>
      </c>
      <c r="AN59" s="50" t="str">
        <f t="shared" si="47"/>
        <v/>
      </c>
      <c r="AO59" s="53" t="s">
        <v>84</v>
      </c>
      <c r="AP59" s="52" t="str">
        <f t="shared" si="48"/>
        <v/>
      </c>
      <c r="AQ59" s="52" t="str">
        <f t="shared" si="49"/>
        <v/>
      </c>
      <c r="AR59" s="47">
        <f t="shared" si="50"/>
        <v>0</v>
      </c>
      <c r="AS59" s="53" t="str">
        <f t="shared" si="51"/>
        <v/>
      </c>
      <c r="AT59" s="52" t="str">
        <f t="shared" si="52"/>
        <v/>
      </c>
      <c r="AU59" s="9" t="str">
        <f t="shared" si="53"/>
        <v/>
      </c>
      <c r="AV59" s="9" t="str">
        <f t="shared" si="54"/>
        <v/>
      </c>
      <c r="AW59" s="12" t="str">
        <f t="shared" si="55"/>
        <v/>
      </c>
      <c r="AX59" s="9" t="str">
        <f t="shared" si="56"/>
        <v/>
      </c>
      <c r="AY59" s="12" t="str">
        <f t="shared" si="57"/>
        <v/>
      </c>
      <c r="AZ59" s="10" t="str">
        <f t="shared" si="58"/>
        <v/>
      </c>
      <c r="BA59" s="10" t="str">
        <f t="shared" si="59"/>
        <v/>
      </c>
      <c r="BB59" s="10" t="str">
        <f t="shared" si="60"/>
        <v/>
      </c>
      <c r="BC59" s="10" t="str">
        <f t="shared" si="61"/>
        <v/>
      </c>
      <c r="BD59" s="10" t="str">
        <f t="shared" si="62"/>
        <v/>
      </c>
      <c r="BE59" s="12" t="str">
        <f t="shared" si="63"/>
        <v/>
      </c>
      <c r="BF59" s="9" t="str">
        <f t="shared" si="64"/>
        <v/>
      </c>
      <c r="BG59" s="9" t="str">
        <f t="shared" si="65"/>
        <v/>
      </c>
      <c r="BH59" s="7" t="str">
        <f t="shared" si="66"/>
        <v/>
      </c>
      <c r="BI59" s="7" t="str">
        <f t="shared" si="67"/>
        <v/>
      </c>
      <c r="BJ59" s="12" t="str">
        <f t="shared" si="68"/>
        <v/>
      </c>
      <c r="BK59" s="80" t="str">
        <f t="shared" si="69"/>
        <v/>
      </c>
      <c r="BL59" s="7" t="str">
        <f t="shared" si="70"/>
        <v/>
      </c>
      <c r="BM59" s="7" t="str">
        <f t="shared" si="122"/>
        <v/>
      </c>
      <c r="BN59" s="12" t="str">
        <f t="shared" si="71"/>
        <v/>
      </c>
      <c r="BO59" s="9" t="str">
        <f t="shared" si="72"/>
        <v/>
      </c>
      <c r="BP59" s="2" t="str">
        <f t="shared" si="73"/>
        <v/>
      </c>
      <c r="BQ59" s="2" t="str">
        <f t="shared" si="74"/>
        <v/>
      </c>
      <c r="BR59" s="20" t="str">
        <f t="shared" si="130"/>
        <v/>
      </c>
      <c r="BS59" s="20" t="str">
        <f t="shared" si="130"/>
        <v/>
      </c>
      <c r="BT59" s="20" t="str">
        <f t="shared" si="130"/>
        <v/>
      </c>
      <c r="BU59" s="86" t="str">
        <f t="shared" si="76"/>
        <v/>
      </c>
      <c r="BV59" s="86" t="str">
        <f t="shared" si="77"/>
        <v/>
      </c>
      <c r="BW59" s="20" t="str">
        <f t="shared" si="130"/>
        <v/>
      </c>
      <c r="BX59" s="86" t="str">
        <f t="shared" si="130"/>
        <v/>
      </c>
      <c r="BY59" s="86" t="str">
        <f t="shared" si="130"/>
        <v/>
      </c>
      <c r="BZ59" s="86" t="str">
        <f t="shared" si="130"/>
        <v/>
      </c>
      <c r="CA59" s="86" t="str">
        <f t="shared" si="130"/>
        <v/>
      </c>
      <c r="CB59" s="86" t="str">
        <f t="shared" si="130"/>
        <v/>
      </c>
      <c r="CC59" s="86" t="str">
        <f t="shared" si="130"/>
        <v/>
      </c>
      <c r="CD59" s="86" t="str">
        <f t="shared" si="130"/>
        <v/>
      </c>
      <c r="CE59" s="20" t="str">
        <f t="shared" si="123"/>
        <v/>
      </c>
      <c r="CF59" s="14" t="str">
        <f t="shared" si="79"/>
        <v/>
      </c>
      <c r="CG59" s="14" t="str">
        <f t="shared" si="80"/>
        <v/>
      </c>
      <c r="CH59" s="8">
        <f t="shared" si="81"/>
        <v>0</v>
      </c>
      <c r="CI59" s="9" t="str">
        <f t="shared" si="82"/>
        <v/>
      </c>
      <c r="CJ59" s="9" t="str">
        <f t="shared" si="83"/>
        <v/>
      </c>
      <c r="CK59" s="9" t="str">
        <f t="shared" si="84"/>
        <v/>
      </c>
      <c r="CL59" s="9" t="str">
        <f t="shared" si="85"/>
        <v/>
      </c>
      <c r="CM59" s="9" t="str">
        <f t="shared" si="86"/>
        <v/>
      </c>
      <c r="CN59" s="9" t="str">
        <f t="shared" si="87"/>
        <v/>
      </c>
      <c r="CO59" s="9" t="str">
        <f t="shared" si="88"/>
        <v/>
      </c>
      <c r="CP59" s="9" t="str">
        <f t="shared" si="88"/>
        <v/>
      </c>
      <c r="CQ59" s="9" t="str">
        <f t="shared" si="88"/>
        <v/>
      </c>
      <c r="CR59" s="9" t="str">
        <f t="shared" si="88"/>
        <v/>
      </c>
      <c r="CS59" s="9" t="str">
        <f t="shared" si="88"/>
        <v/>
      </c>
      <c r="CT59" s="9" t="str">
        <f t="shared" si="88"/>
        <v/>
      </c>
      <c r="CU59" s="9" t="str">
        <f t="shared" si="88"/>
        <v/>
      </c>
      <c r="CV59" s="9" t="str">
        <f t="shared" si="89"/>
        <v/>
      </c>
      <c r="CW59" s="9" t="str">
        <f t="shared" si="90"/>
        <v/>
      </c>
      <c r="CX59" s="9" t="str">
        <f t="shared" si="90"/>
        <v/>
      </c>
      <c r="CY59" s="9" t="str">
        <f t="shared" si="90"/>
        <v/>
      </c>
      <c r="CZ59" s="9" t="str">
        <f t="shared" si="90"/>
        <v/>
      </c>
      <c r="DA59" s="9" t="str">
        <f t="shared" si="90"/>
        <v/>
      </c>
      <c r="DB59" s="9" t="str">
        <f t="shared" si="90"/>
        <v/>
      </c>
      <c r="DC59" s="9" t="str">
        <f t="shared" si="90"/>
        <v/>
      </c>
      <c r="DD59" s="2" t="str">
        <f t="shared" si="91"/>
        <v/>
      </c>
      <c r="DE59" s="2" t="str">
        <f t="shared" si="92"/>
        <v/>
      </c>
      <c r="DF59" s="2" t="str">
        <f t="shared" si="93"/>
        <v/>
      </c>
      <c r="DG59" s="2" t="str">
        <f t="shared" si="94"/>
        <v/>
      </c>
      <c r="DH59" s="2" t="str">
        <f t="shared" si="95"/>
        <v/>
      </c>
      <c r="DI59" s="2" t="str">
        <f t="shared" si="96"/>
        <v/>
      </c>
      <c r="DJ59" s="2" t="str">
        <f t="shared" si="97"/>
        <v/>
      </c>
      <c r="DK59" s="2" t="str">
        <f t="shared" si="98"/>
        <v/>
      </c>
      <c r="DL59" s="16" t="str">
        <f t="shared" si="99"/>
        <v/>
      </c>
      <c r="DM59" s="16" t="str">
        <f t="shared" si="100"/>
        <v/>
      </c>
      <c r="DN59" s="16" t="str">
        <f t="shared" si="101"/>
        <v/>
      </c>
      <c r="DO59" s="72" t="str">
        <f t="shared" si="102"/>
        <v/>
      </c>
      <c r="DP59" s="16" t="str">
        <f t="shared" si="103"/>
        <v/>
      </c>
      <c r="DQ59" s="16" t="str">
        <f t="shared" si="104"/>
        <v/>
      </c>
      <c r="DR59" s="2" t="str">
        <f t="shared" si="105"/>
        <v/>
      </c>
      <c r="DS59" s="2" t="str">
        <f t="shared" si="106"/>
        <v/>
      </c>
      <c r="DT59" s="2" t="str">
        <f t="shared" si="107"/>
        <v/>
      </c>
      <c r="DU59" s="2" t="str">
        <f t="shared" si="108"/>
        <v/>
      </c>
      <c r="DV59" s="15"/>
      <c r="DW59" s="18"/>
      <c r="DX59" s="17"/>
      <c r="DY59" s="47" t="str">
        <f t="shared" si="128"/>
        <v/>
      </c>
      <c r="DZ59" s="47" t="str">
        <f t="shared" si="128"/>
        <v/>
      </c>
      <c r="EA59" s="47" t="str">
        <f t="shared" si="128"/>
        <v/>
      </c>
      <c r="EB59" s="47" t="str">
        <f t="shared" si="128"/>
        <v/>
      </c>
      <c r="EC59" s="49" t="str">
        <f t="shared" si="128"/>
        <v/>
      </c>
      <c r="ED59" s="49" t="str">
        <f t="shared" si="128"/>
        <v/>
      </c>
      <c r="EE59" s="47" t="str">
        <f t="shared" si="128"/>
        <v/>
      </c>
      <c r="EF59" s="47" t="str">
        <f t="shared" si="128"/>
        <v/>
      </c>
      <c r="EG59" s="47" t="str">
        <f t="shared" si="128"/>
        <v/>
      </c>
      <c r="EH59" s="6">
        <f t="shared" si="16"/>
        <v>0</v>
      </c>
      <c r="EI59" s="6">
        <f t="shared" si="17"/>
        <v>0</v>
      </c>
      <c r="EJ59" s="2" t="str">
        <f t="shared" si="18"/>
        <v/>
      </c>
      <c r="EK59" s="2" t="str">
        <f t="shared" si="19"/>
        <v/>
      </c>
      <c r="EL59" s="2" t="str">
        <f t="shared" si="125"/>
        <v/>
      </c>
      <c r="EM59" s="2" t="str">
        <f t="shared" si="21"/>
        <v/>
      </c>
      <c r="EN59" s="2" t="str">
        <f t="shared" si="22"/>
        <v/>
      </c>
      <c r="EO59" s="2">
        <f t="shared" si="23"/>
        <v>0</v>
      </c>
      <c r="EP59" s="2">
        <f t="shared" si="109"/>
        <v>0</v>
      </c>
      <c r="EQ59" s="2"/>
      <c r="ER59" s="2"/>
      <c r="ES59" s="2"/>
      <c r="ET59" s="2"/>
      <c r="EU59" s="2"/>
      <c r="EV59" s="2"/>
      <c r="EW59" s="2">
        <f t="shared" si="24"/>
        <v>0</v>
      </c>
      <c r="EX59" s="2">
        <f t="shared" si="25"/>
        <v>0</v>
      </c>
      <c r="EY59" s="2">
        <f t="shared" si="110"/>
        <v>0</v>
      </c>
      <c r="EZ59" s="2">
        <f t="shared" si="26"/>
        <v>0</v>
      </c>
      <c r="FA59" s="2">
        <f t="shared" si="27"/>
        <v>0</v>
      </c>
      <c r="FB59" s="59"/>
      <c r="FC59" s="2">
        <f t="shared" si="28"/>
        <v>0</v>
      </c>
      <c r="FD59" s="2">
        <f t="shared" si="111"/>
        <v>0</v>
      </c>
      <c r="FE59" s="3">
        <f t="shared" si="124"/>
        <v>0</v>
      </c>
      <c r="FF59" s="3">
        <f t="shared" si="112"/>
        <v>0</v>
      </c>
      <c r="FG59" s="3">
        <f t="shared" si="113"/>
        <v>0</v>
      </c>
      <c r="FH59" s="3">
        <f t="shared" si="29"/>
        <v>0</v>
      </c>
      <c r="FI59" s="67">
        <f t="shared" si="30"/>
        <v>0</v>
      </c>
      <c r="FJ59" s="3">
        <f t="shared" si="31"/>
        <v>0</v>
      </c>
      <c r="FK59" s="3">
        <f t="shared" si="32"/>
        <v>0</v>
      </c>
      <c r="FL59" s="3">
        <f t="shared" si="114"/>
        <v>0</v>
      </c>
      <c r="FM59" s="3">
        <f t="shared" si="115"/>
        <v>0</v>
      </c>
      <c r="FN59" s="3">
        <f t="shared" si="116"/>
        <v>0</v>
      </c>
      <c r="FO59" s="2">
        <f t="shared" si="33"/>
        <v>0</v>
      </c>
      <c r="FP59" s="2">
        <f t="shared" si="34"/>
        <v>0</v>
      </c>
      <c r="FQ59" s="2">
        <f t="shared" si="117"/>
        <v>0</v>
      </c>
      <c r="FR59" s="6" t="str">
        <f>IF(A59=1,1,IF(DW59="","",COUNTA($DW$31:DW59)+1))</f>
        <v/>
      </c>
      <c r="FS59" s="6" t="str">
        <f t="shared" si="35"/>
        <v/>
      </c>
      <c r="FT59" s="43">
        <f t="shared" si="118"/>
        <v>0</v>
      </c>
      <c r="FU59" s="23">
        <f t="shared" si="119"/>
        <v>0</v>
      </c>
      <c r="FV59" s="21">
        <f t="shared" si="120"/>
        <v>0</v>
      </c>
    </row>
    <row r="60" spans="1:178">
      <c r="A60" s="4" t="str">
        <f t="shared" si="36"/>
        <v/>
      </c>
      <c r="B60" s="33"/>
      <c r="C60" s="33"/>
      <c r="D60" s="33"/>
      <c r="E60" s="33"/>
      <c r="F60" s="33"/>
      <c r="G60" s="11" t="str">
        <f t="shared" si="2"/>
        <v/>
      </c>
      <c r="H60" s="3" t="str">
        <f t="shared" si="37"/>
        <v/>
      </c>
      <c r="I60" s="3" t="str">
        <f t="shared" si="3"/>
        <v/>
      </c>
      <c r="J60" s="3" t="str">
        <f t="shared" si="38"/>
        <v/>
      </c>
      <c r="K60" s="3" t="str">
        <f t="shared" si="4"/>
        <v/>
      </c>
      <c r="L60" s="2" t="str">
        <f t="shared" si="5"/>
        <v/>
      </c>
      <c r="M60" s="8" t="str">
        <f t="shared" si="39"/>
        <v/>
      </c>
      <c r="N60" s="8" t="str">
        <f t="shared" si="6"/>
        <v/>
      </c>
      <c r="O60" s="8" t="str">
        <f t="shared" si="40"/>
        <v/>
      </c>
      <c r="P60" s="8" t="str">
        <f t="shared" si="7"/>
        <v/>
      </c>
      <c r="Q60" s="2" t="str">
        <f t="shared" si="8"/>
        <v/>
      </c>
      <c r="R60" s="3" t="str">
        <f t="shared" si="9"/>
        <v/>
      </c>
      <c r="S60" s="3" t="str">
        <f t="shared" si="10"/>
        <v/>
      </c>
      <c r="T60" s="3" t="str">
        <f t="shared" si="41"/>
        <v/>
      </c>
      <c r="U60" s="8" t="str">
        <f t="shared" si="11"/>
        <v/>
      </c>
      <c r="V60" s="2" t="str">
        <f t="shared" si="12"/>
        <v/>
      </c>
      <c r="W60" s="2" t="str">
        <f t="shared" si="13"/>
        <v/>
      </c>
      <c r="X60" s="2" t="str">
        <f t="shared" si="121"/>
        <v/>
      </c>
      <c r="Y60" s="2" t="str">
        <f t="shared" si="14"/>
        <v/>
      </c>
      <c r="Z60" s="46" t="str">
        <f t="shared" si="132"/>
        <v/>
      </c>
      <c r="AA60" s="46" t="str">
        <f t="shared" si="42"/>
        <v/>
      </c>
      <c r="AB60" s="47"/>
      <c r="AC60" s="46" t="str">
        <f t="shared" si="43"/>
        <v/>
      </c>
      <c r="AD60" s="47" t="str">
        <f t="shared" si="131"/>
        <v/>
      </c>
      <c r="AE60" s="48" t="str">
        <f t="shared" si="44"/>
        <v/>
      </c>
      <c r="AF60" s="49" t="str">
        <f t="shared" si="129"/>
        <v/>
      </c>
      <c r="AG60" s="49" t="str">
        <f t="shared" si="129"/>
        <v/>
      </c>
      <c r="AH60" s="49" t="str">
        <f t="shared" si="129"/>
        <v/>
      </c>
      <c r="AI60" s="47" t="str">
        <f t="shared" si="129"/>
        <v/>
      </c>
      <c r="AJ60" s="47" t="str">
        <f t="shared" si="129"/>
        <v/>
      </c>
      <c r="AK60" s="46" t="str">
        <f t="shared" si="129"/>
        <v/>
      </c>
      <c r="AL60" s="47"/>
      <c r="AM60" s="53" t="str">
        <f t="shared" si="46"/>
        <v/>
      </c>
      <c r="AN60" s="50" t="str">
        <f t="shared" si="47"/>
        <v/>
      </c>
      <c r="AO60" s="53" t="s">
        <v>84</v>
      </c>
      <c r="AP60" s="52" t="str">
        <f t="shared" si="48"/>
        <v/>
      </c>
      <c r="AQ60" s="52" t="str">
        <f t="shared" si="49"/>
        <v/>
      </c>
      <c r="AR60" s="47">
        <f t="shared" si="50"/>
        <v>0</v>
      </c>
      <c r="AS60" s="53" t="str">
        <f t="shared" si="51"/>
        <v/>
      </c>
      <c r="AT60" s="52" t="str">
        <f t="shared" si="52"/>
        <v/>
      </c>
      <c r="AU60" s="9" t="str">
        <f t="shared" si="53"/>
        <v/>
      </c>
      <c r="AV60" s="9" t="str">
        <f t="shared" si="54"/>
        <v/>
      </c>
      <c r="AW60" s="12" t="str">
        <f t="shared" si="55"/>
        <v/>
      </c>
      <c r="AX60" s="9" t="str">
        <f t="shared" si="56"/>
        <v/>
      </c>
      <c r="AY60" s="12" t="str">
        <f t="shared" si="57"/>
        <v/>
      </c>
      <c r="AZ60" s="10" t="str">
        <f t="shared" si="58"/>
        <v/>
      </c>
      <c r="BA60" s="10" t="str">
        <f t="shared" si="59"/>
        <v/>
      </c>
      <c r="BB60" s="10" t="str">
        <f t="shared" si="60"/>
        <v/>
      </c>
      <c r="BC60" s="10" t="str">
        <f t="shared" si="61"/>
        <v/>
      </c>
      <c r="BD60" s="10" t="str">
        <f t="shared" si="62"/>
        <v/>
      </c>
      <c r="BE60" s="12" t="str">
        <f t="shared" si="63"/>
        <v/>
      </c>
      <c r="BF60" s="9" t="str">
        <f t="shared" si="64"/>
        <v/>
      </c>
      <c r="BG60" s="9" t="str">
        <f t="shared" si="65"/>
        <v/>
      </c>
      <c r="BH60" s="7" t="str">
        <f t="shared" si="66"/>
        <v/>
      </c>
      <c r="BI60" s="7" t="str">
        <f t="shared" si="67"/>
        <v/>
      </c>
      <c r="BJ60" s="12" t="str">
        <f t="shared" si="68"/>
        <v/>
      </c>
      <c r="BK60" s="80" t="str">
        <f t="shared" si="69"/>
        <v/>
      </c>
      <c r="BL60" s="7" t="str">
        <f t="shared" si="70"/>
        <v/>
      </c>
      <c r="BM60" s="7" t="str">
        <f t="shared" si="122"/>
        <v/>
      </c>
      <c r="BN60" s="12" t="str">
        <f t="shared" si="71"/>
        <v/>
      </c>
      <c r="BO60" s="9" t="str">
        <f t="shared" si="72"/>
        <v/>
      </c>
      <c r="BP60" s="2" t="str">
        <f t="shared" si="73"/>
        <v/>
      </c>
      <c r="BQ60" s="2" t="str">
        <f t="shared" si="74"/>
        <v/>
      </c>
      <c r="BR60" s="20" t="str">
        <f t="shared" si="130"/>
        <v/>
      </c>
      <c r="BS60" s="20" t="str">
        <f t="shared" si="130"/>
        <v/>
      </c>
      <c r="BT60" s="20" t="str">
        <f t="shared" si="130"/>
        <v/>
      </c>
      <c r="BU60" s="86" t="str">
        <f t="shared" si="76"/>
        <v/>
      </c>
      <c r="BV60" s="86" t="str">
        <f t="shared" si="77"/>
        <v/>
      </c>
      <c r="BW60" s="20" t="str">
        <f t="shared" si="130"/>
        <v/>
      </c>
      <c r="BX60" s="86" t="str">
        <f t="shared" si="130"/>
        <v/>
      </c>
      <c r="BY60" s="86" t="str">
        <f t="shared" si="130"/>
        <v/>
      </c>
      <c r="BZ60" s="86" t="str">
        <f t="shared" si="130"/>
        <v/>
      </c>
      <c r="CA60" s="86" t="str">
        <f t="shared" si="130"/>
        <v/>
      </c>
      <c r="CB60" s="86" t="str">
        <f t="shared" si="130"/>
        <v/>
      </c>
      <c r="CC60" s="86" t="str">
        <f t="shared" si="130"/>
        <v/>
      </c>
      <c r="CD60" s="86" t="str">
        <f t="shared" si="130"/>
        <v/>
      </c>
      <c r="CE60" s="20" t="str">
        <f t="shared" si="123"/>
        <v/>
      </c>
      <c r="CF60" s="14" t="str">
        <f t="shared" si="79"/>
        <v/>
      </c>
      <c r="CG60" s="14" t="str">
        <f t="shared" si="80"/>
        <v/>
      </c>
      <c r="CH60" s="8">
        <f t="shared" si="81"/>
        <v>0</v>
      </c>
      <c r="CI60" s="9" t="str">
        <f t="shared" si="82"/>
        <v/>
      </c>
      <c r="CJ60" s="9" t="str">
        <f t="shared" si="83"/>
        <v/>
      </c>
      <c r="CK60" s="9" t="str">
        <f t="shared" si="84"/>
        <v/>
      </c>
      <c r="CL60" s="9" t="str">
        <f t="shared" si="85"/>
        <v/>
      </c>
      <c r="CM60" s="9" t="str">
        <f t="shared" si="86"/>
        <v/>
      </c>
      <c r="CN60" s="9" t="str">
        <f t="shared" si="87"/>
        <v/>
      </c>
      <c r="CO60" s="9" t="str">
        <f t="shared" si="88"/>
        <v/>
      </c>
      <c r="CP60" s="9" t="str">
        <f t="shared" si="88"/>
        <v/>
      </c>
      <c r="CQ60" s="9" t="str">
        <f t="shared" si="88"/>
        <v/>
      </c>
      <c r="CR60" s="9" t="str">
        <f t="shared" si="88"/>
        <v/>
      </c>
      <c r="CS60" s="9" t="str">
        <f t="shared" si="88"/>
        <v/>
      </c>
      <c r="CT60" s="9" t="str">
        <f t="shared" si="88"/>
        <v/>
      </c>
      <c r="CU60" s="9" t="str">
        <f t="shared" si="88"/>
        <v/>
      </c>
      <c r="CV60" s="9" t="str">
        <f t="shared" si="89"/>
        <v/>
      </c>
      <c r="CW60" s="9" t="str">
        <f t="shared" si="90"/>
        <v/>
      </c>
      <c r="CX60" s="9" t="str">
        <f t="shared" si="90"/>
        <v/>
      </c>
      <c r="CY60" s="9" t="str">
        <f t="shared" si="90"/>
        <v/>
      </c>
      <c r="CZ60" s="9" t="str">
        <f t="shared" si="90"/>
        <v/>
      </c>
      <c r="DA60" s="9" t="str">
        <f t="shared" si="90"/>
        <v/>
      </c>
      <c r="DB60" s="9" t="str">
        <f t="shared" si="90"/>
        <v/>
      </c>
      <c r="DC60" s="9" t="str">
        <f t="shared" si="90"/>
        <v/>
      </c>
      <c r="DD60" s="2" t="str">
        <f t="shared" si="91"/>
        <v/>
      </c>
      <c r="DE60" s="2" t="str">
        <f t="shared" si="92"/>
        <v/>
      </c>
      <c r="DF60" s="2" t="str">
        <f t="shared" si="93"/>
        <v/>
      </c>
      <c r="DG60" s="2" t="str">
        <f t="shared" si="94"/>
        <v/>
      </c>
      <c r="DH60" s="2" t="str">
        <f t="shared" si="95"/>
        <v/>
      </c>
      <c r="DI60" s="2" t="str">
        <f t="shared" si="96"/>
        <v/>
      </c>
      <c r="DJ60" s="2" t="str">
        <f t="shared" si="97"/>
        <v/>
      </c>
      <c r="DK60" s="2" t="str">
        <f t="shared" si="98"/>
        <v/>
      </c>
      <c r="DL60" s="16" t="str">
        <f t="shared" si="99"/>
        <v/>
      </c>
      <c r="DM60" s="16" t="str">
        <f t="shared" si="100"/>
        <v/>
      </c>
      <c r="DN60" s="16" t="str">
        <f t="shared" si="101"/>
        <v/>
      </c>
      <c r="DO60" s="72" t="str">
        <f t="shared" si="102"/>
        <v/>
      </c>
      <c r="DP60" s="16" t="str">
        <f t="shared" si="103"/>
        <v/>
      </c>
      <c r="DQ60" s="16" t="str">
        <f t="shared" si="104"/>
        <v/>
      </c>
      <c r="DR60" s="2" t="str">
        <f t="shared" si="105"/>
        <v/>
      </c>
      <c r="DS60" s="2" t="str">
        <f t="shared" si="106"/>
        <v/>
      </c>
      <c r="DT60" s="2" t="str">
        <f t="shared" si="107"/>
        <v/>
      </c>
      <c r="DU60" s="2" t="str">
        <f t="shared" si="108"/>
        <v/>
      </c>
      <c r="DV60" s="15"/>
      <c r="DW60" s="18"/>
      <c r="DX60" s="17"/>
      <c r="DY60" s="47" t="str">
        <f t="shared" si="128"/>
        <v/>
      </c>
      <c r="DZ60" s="47" t="str">
        <f t="shared" si="128"/>
        <v/>
      </c>
      <c r="EA60" s="47" t="str">
        <f t="shared" si="128"/>
        <v/>
      </c>
      <c r="EB60" s="47" t="str">
        <f t="shared" si="128"/>
        <v/>
      </c>
      <c r="EC60" s="49" t="str">
        <f t="shared" si="128"/>
        <v/>
      </c>
      <c r="ED60" s="49" t="str">
        <f t="shared" si="128"/>
        <v/>
      </c>
      <c r="EE60" s="47" t="str">
        <f t="shared" si="128"/>
        <v/>
      </c>
      <c r="EF60" s="47" t="str">
        <f t="shared" si="128"/>
        <v/>
      </c>
      <c r="EG60" s="47" t="str">
        <f t="shared" si="128"/>
        <v/>
      </c>
      <c r="EH60" s="6">
        <f t="shared" si="16"/>
        <v>0</v>
      </c>
      <c r="EI60" s="6">
        <f t="shared" si="17"/>
        <v>0</v>
      </c>
      <c r="EJ60" s="2" t="str">
        <f t="shared" si="18"/>
        <v/>
      </c>
      <c r="EK60" s="2" t="str">
        <f t="shared" si="19"/>
        <v/>
      </c>
      <c r="EL60" s="2" t="str">
        <f t="shared" si="125"/>
        <v/>
      </c>
      <c r="EM60" s="2" t="str">
        <f t="shared" si="21"/>
        <v/>
      </c>
      <c r="EN60" s="2" t="str">
        <f t="shared" si="22"/>
        <v/>
      </c>
      <c r="EO60" s="2">
        <f t="shared" si="23"/>
        <v>0</v>
      </c>
      <c r="EP60" s="2">
        <f t="shared" si="109"/>
        <v>0</v>
      </c>
      <c r="EQ60" s="2"/>
      <c r="ER60" s="2"/>
      <c r="ES60" s="2"/>
      <c r="ET60" s="2"/>
      <c r="EU60" s="2"/>
      <c r="EV60" s="2"/>
      <c r="EW60" s="2">
        <f t="shared" si="24"/>
        <v>0</v>
      </c>
      <c r="EX60" s="2">
        <f t="shared" si="25"/>
        <v>0</v>
      </c>
      <c r="EY60" s="2">
        <f t="shared" si="110"/>
        <v>0</v>
      </c>
      <c r="EZ60" s="2">
        <f t="shared" si="26"/>
        <v>0</v>
      </c>
      <c r="FA60" s="2">
        <f t="shared" si="27"/>
        <v>0</v>
      </c>
      <c r="FB60" s="59"/>
      <c r="FC60" s="2">
        <f t="shared" si="28"/>
        <v>0</v>
      </c>
      <c r="FD60" s="2">
        <f t="shared" si="111"/>
        <v>0</v>
      </c>
      <c r="FE60" s="3">
        <f t="shared" si="124"/>
        <v>0</v>
      </c>
      <c r="FF60" s="3">
        <f t="shared" si="112"/>
        <v>0</v>
      </c>
      <c r="FG60" s="3">
        <f t="shared" si="113"/>
        <v>0</v>
      </c>
      <c r="FH60" s="3">
        <f t="shared" si="29"/>
        <v>0</v>
      </c>
      <c r="FI60" s="67">
        <f t="shared" si="30"/>
        <v>0</v>
      </c>
      <c r="FJ60" s="3">
        <f t="shared" si="31"/>
        <v>0</v>
      </c>
      <c r="FK60" s="3">
        <f t="shared" si="32"/>
        <v>0</v>
      </c>
      <c r="FL60" s="3">
        <f t="shared" si="114"/>
        <v>0</v>
      </c>
      <c r="FM60" s="3">
        <f t="shared" si="115"/>
        <v>0</v>
      </c>
      <c r="FN60" s="3">
        <f t="shared" si="116"/>
        <v>0</v>
      </c>
      <c r="FO60" s="2">
        <f t="shared" si="33"/>
        <v>0</v>
      </c>
      <c r="FP60" s="2">
        <f t="shared" si="34"/>
        <v>0</v>
      </c>
      <c r="FQ60" s="2">
        <f t="shared" si="117"/>
        <v>0</v>
      </c>
      <c r="FR60" s="6" t="str">
        <f>IF(A60=1,1,IF(DW60="","",COUNTA($DW$31:DW60)+1))</f>
        <v/>
      </c>
      <c r="FS60" s="6" t="str">
        <f t="shared" si="35"/>
        <v/>
      </c>
      <c r="FT60" s="43">
        <f t="shared" si="118"/>
        <v>0</v>
      </c>
      <c r="FU60" s="23">
        <f t="shared" si="119"/>
        <v>0</v>
      </c>
      <c r="FV60" s="21">
        <f t="shared" si="120"/>
        <v>0</v>
      </c>
    </row>
    <row r="61" spans="1:178">
      <c r="A61" s="4" t="str">
        <f t="shared" si="36"/>
        <v/>
      </c>
      <c r="B61" s="33"/>
      <c r="C61" s="33"/>
      <c r="D61" s="33"/>
      <c r="E61" s="33"/>
      <c r="F61" s="33"/>
      <c r="G61" s="11" t="str">
        <f t="shared" si="2"/>
        <v/>
      </c>
      <c r="H61" s="3" t="str">
        <f t="shared" si="37"/>
        <v/>
      </c>
      <c r="I61" s="3" t="str">
        <f t="shared" si="3"/>
        <v/>
      </c>
      <c r="J61" s="3" t="str">
        <f t="shared" si="38"/>
        <v/>
      </c>
      <c r="K61" s="3" t="str">
        <f t="shared" si="4"/>
        <v/>
      </c>
      <c r="L61" s="2" t="str">
        <f t="shared" si="5"/>
        <v/>
      </c>
      <c r="M61" s="8" t="str">
        <f t="shared" si="39"/>
        <v/>
      </c>
      <c r="N61" s="8" t="str">
        <f t="shared" si="6"/>
        <v/>
      </c>
      <c r="O61" s="8" t="str">
        <f t="shared" si="40"/>
        <v/>
      </c>
      <c r="P61" s="8" t="str">
        <f t="shared" si="7"/>
        <v/>
      </c>
      <c r="Q61" s="2" t="str">
        <f t="shared" si="8"/>
        <v/>
      </c>
      <c r="R61" s="3" t="str">
        <f t="shared" si="9"/>
        <v/>
      </c>
      <c r="S61" s="3" t="str">
        <f t="shared" si="10"/>
        <v/>
      </c>
      <c r="T61" s="3" t="str">
        <f t="shared" si="41"/>
        <v/>
      </c>
      <c r="U61" s="8" t="str">
        <f t="shared" si="11"/>
        <v/>
      </c>
      <c r="V61" s="2" t="str">
        <f t="shared" si="12"/>
        <v/>
      </c>
      <c r="W61" s="2" t="str">
        <f t="shared" si="13"/>
        <v/>
      </c>
      <c r="X61" s="2" t="str">
        <f t="shared" si="121"/>
        <v/>
      </c>
      <c r="Y61" s="2" t="str">
        <f t="shared" si="14"/>
        <v/>
      </c>
      <c r="Z61" s="46" t="str">
        <f t="shared" si="132"/>
        <v/>
      </c>
      <c r="AA61" s="46" t="str">
        <f t="shared" si="42"/>
        <v/>
      </c>
      <c r="AB61" s="47"/>
      <c r="AC61" s="46" t="str">
        <f t="shared" si="43"/>
        <v/>
      </c>
      <c r="AD61" s="47" t="str">
        <f t="shared" si="131"/>
        <v/>
      </c>
      <c r="AE61" s="48" t="str">
        <f t="shared" si="44"/>
        <v/>
      </c>
      <c r="AF61" s="49" t="str">
        <f t="shared" si="129"/>
        <v/>
      </c>
      <c r="AG61" s="49" t="str">
        <f t="shared" si="129"/>
        <v/>
      </c>
      <c r="AH61" s="49" t="str">
        <f t="shared" si="129"/>
        <v/>
      </c>
      <c r="AI61" s="47" t="str">
        <f t="shared" si="129"/>
        <v/>
      </c>
      <c r="AJ61" s="47" t="str">
        <f t="shared" si="129"/>
        <v/>
      </c>
      <c r="AK61" s="46" t="str">
        <f t="shared" si="129"/>
        <v/>
      </c>
      <c r="AL61" s="47"/>
      <c r="AM61" s="53" t="str">
        <f t="shared" si="46"/>
        <v/>
      </c>
      <c r="AN61" s="50" t="str">
        <f t="shared" si="47"/>
        <v/>
      </c>
      <c r="AO61" s="53" t="s">
        <v>84</v>
      </c>
      <c r="AP61" s="52" t="str">
        <f t="shared" si="48"/>
        <v/>
      </c>
      <c r="AQ61" s="52" t="str">
        <f t="shared" si="49"/>
        <v/>
      </c>
      <c r="AR61" s="47">
        <f t="shared" si="50"/>
        <v>0</v>
      </c>
      <c r="AS61" s="53" t="str">
        <f t="shared" si="51"/>
        <v/>
      </c>
      <c r="AT61" s="52" t="str">
        <f t="shared" si="52"/>
        <v/>
      </c>
      <c r="AU61" s="9" t="str">
        <f t="shared" si="53"/>
        <v/>
      </c>
      <c r="AV61" s="9" t="str">
        <f t="shared" si="54"/>
        <v/>
      </c>
      <c r="AW61" s="12" t="str">
        <f t="shared" si="55"/>
        <v/>
      </c>
      <c r="AX61" s="9" t="str">
        <f t="shared" si="56"/>
        <v/>
      </c>
      <c r="AY61" s="12" t="str">
        <f t="shared" si="57"/>
        <v/>
      </c>
      <c r="AZ61" s="10" t="str">
        <f t="shared" si="58"/>
        <v/>
      </c>
      <c r="BA61" s="10" t="str">
        <f t="shared" si="59"/>
        <v/>
      </c>
      <c r="BB61" s="10" t="str">
        <f t="shared" si="60"/>
        <v/>
      </c>
      <c r="BC61" s="10" t="str">
        <f t="shared" si="61"/>
        <v/>
      </c>
      <c r="BD61" s="10" t="str">
        <f t="shared" si="62"/>
        <v/>
      </c>
      <c r="BE61" s="12" t="str">
        <f t="shared" si="63"/>
        <v/>
      </c>
      <c r="BF61" s="9" t="str">
        <f t="shared" si="64"/>
        <v/>
      </c>
      <c r="BG61" s="9" t="str">
        <f t="shared" si="65"/>
        <v/>
      </c>
      <c r="BH61" s="7" t="str">
        <f t="shared" si="66"/>
        <v/>
      </c>
      <c r="BI61" s="7" t="str">
        <f t="shared" si="67"/>
        <v/>
      </c>
      <c r="BJ61" s="12" t="str">
        <f t="shared" si="68"/>
        <v/>
      </c>
      <c r="BK61" s="80" t="str">
        <f t="shared" si="69"/>
        <v/>
      </c>
      <c r="BL61" s="7" t="str">
        <f t="shared" si="70"/>
        <v/>
      </c>
      <c r="BM61" s="7" t="str">
        <f t="shared" si="122"/>
        <v/>
      </c>
      <c r="BN61" s="12" t="str">
        <f t="shared" si="71"/>
        <v/>
      </c>
      <c r="BO61" s="9" t="str">
        <f t="shared" si="72"/>
        <v/>
      </c>
      <c r="BP61" s="2" t="str">
        <f t="shared" si="73"/>
        <v/>
      </c>
      <c r="BQ61" s="2" t="str">
        <f t="shared" si="74"/>
        <v/>
      </c>
      <c r="BR61" s="20" t="str">
        <f t="shared" si="130"/>
        <v/>
      </c>
      <c r="BS61" s="20" t="str">
        <f t="shared" si="130"/>
        <v/>
      </c>
      <c r="BT61" s="20" t="str">
        <f t="shared" si="130"/>
        <v/>
      </c>
      <c r="BU61" s="86" t="str">
        <f t="shared" si="76"/>
        <v/>
      </c>
      <c r="BV61" s="86" t="str">
        <f t="shared" si="77"/>
        <v/>
      </c>
      <c r="BW61" s="20" t="str">
        <f t="shared" si="130"/>
        <v/>
      </c>
      <c r="BX61" s="86" t="str">
        <f t="shared" si="130"/>
        <v/>
      </c>
      <c r="BY61" s="86" t="str">
        <f t="shared" si="130"/>
        <v/>
      </c>
      <c r="BZ61" s="86" t="str">
        <f t="shared" si="130"/>
        <v/>
      </c>
      <c r="CA61" s="86" t="str">
        <f t="shared" si="130"/>
        <v/>
      </c>
      <c r="CB61" s="86" t="str">
        <f t="shared" si="130"/>
        <v/>
      </c>
      <c r="CC61" s="86" t="str">
        <f t="shared" si="130"/>
        <v/>
      </c>
      <c r="CD61" s="86" t="str">
        <f t="shared" si="130"/>
        <v/>
      </c>
      <c r="CE61" s="20" t="str">
        <f t="shared" si="123"/>
        <v/>
      </c>
      <c r="CF61" s="14" t="str">
        <f t="shared" si="79"/>
        <v/>
      </c>
      <c r="CG61" s="14" t="str">
        <f t="shared" si="80"/>
        <v/>
      </c>
      <c r="CH61" s="8">
        <f t="shared" si="81"/>
        <v>0</v>
      </c>
      <c r="CI61" s="9" t="str">
        <f t="shared" si="82"/>
        <v/>
      </c>
      <c r="CJ61" s="9" t="str">
        <f t="shared" si="83"/>
        <v/>
      </c>
      <c r="CK61" s="9" t="str">
        <f t="shared" si="84"/>
        <v/>
      </c>
      <c r="CL61" s="9" t="str">
        <f t="shared" si="85"/>
        <v/>
      </c>
      <c r="CM61" s="9" t="str">
        <f t="shared" si="86"/>
        <v/>
      </c>
      <c r="CN61" s="9" t="str">
        <f t="shared" si="87"/>
        <v/>
      </c>
      <c r="CO61" s="9" t="str">
        <f t="shared" si="88"/>
        <v/>
      </c>
      <c r="CP61" s="9" t="str">
        <f t="shared" si="88"/>
        <v/>
      </c>
      <c r="CQ61" s="9" t="str">
        <f t="shared" si="88"/>
        <v/>
      </c>
      <c r="CR61" s="9" t="str">
        <f t="shared" si="88"/>
        <v/>
      </c>
      <c r="CS61" s="9" t="str">
        <f t="shared" si="88"/>
        <v/>
      </c>
      <c r="CT61" s="9" t="str">
        <f t="shared" si="88"/>
        <v/>
      </c>
      <c r="CU61" s="9" t="str">
        <f t="shared" si="88"/>
        <v/>
      </c>
      <c r="CV61" s="9" t="str">
        <f t="shared" si="89"/>
        <v/>
      </c>
      <c r="CW61" s="9" t="str">
        <f t="shared" si="90"/>
        <v/>
      </c>
      <c r="CX61" s="9" t="str">
        <f t="shared" si="90"/>
        <v/>
      </c>
      <c r="CY61" s="9" t="str">
        <f t="shared" si="90"/>
        <v/>
      </c>
      <c r="CZ61" s="9" t="str">
        <f t="shared" si="90"/>
        <v/>
      </c>
      <c r="DA61" s="9" t="str">
        <f t="shared" si="90"/>
        <v/>
      </c>
      <c r="DB61" s="9" t="str">
        <f t="shared" si="90"/>
        <v/>
      </c>
      <c r="DC61" s="9" t="str">
        <f t="shared" si="90"/>
        <v/>
      </c>
      <c r="DD61" s="2" t="str">
        <f t="shared" si="91"/>
        <v/>
      </c>
      <c r="DE61" s="2" t="str">
        <f t="shared" si="92"/>
        <v/>
      </c>
      <c r="DF61" s="2" t="str">
        <f t="shared" si="93"/>
        <v/>
      </c>
      <c r="DG61" s="2" t="str">
        <f t="shared" si="94"/>
        <v/>
      </c>
      <c r="DH61" s="2" t="str">
        <f t="shared" si="95"/>
        <v/>
      </c>
      <c r="DI61" s="2" t="str">
        <f t="shared" si="96"/>
        <v/>
      </c>
      <c r="DJ61" s="2" t="str">
        <f t="shared" si="97"/>
        <v/>
      </c>
      <c r="DK61" s="2" t="str">
        <f t="shared" si="98"/>
        <v/>
      </c>
      <c r="DL61" s="16" t="str">
        <f t="shared" si="99"/>
        <v/>
      </c>
      <c r="DM61" s="16" t="str">
        <f t="shared" si="100"/>
        <v/>
      </c>
      <c r="DN61" s="16" t="str">
        <f t="shared" si="101"/>
        <v/>
      </c>
      <c r="DO61" s="72" t="str">
        <f t="shared" si="102"/>
        <v/>
      </c>
      <c r="DP61" s="16" t="str">
        <f t="shared" si="103"/>
        <v/>
      </c>
      <c r="DQ61" s="16" t="str">
        <f t="shared" si="104"/>
        <v/>
      </c>
      <c r="DR61" s="2" t="str">
        <f t="shared" si="105"/>
        <v/>
      </c>
      <c r="DS61" s="2" t="str">
        <f t="shared" si="106"/>
        <v/>
      </c>
      <c r="DT61" s="2" t="str">
        <f t="shared" si="107"/>
        <v/>
      </c>
      <c r="DU61" s="2" t="str">
        <f t="shared" si="108"/>
        <v/>
      </c>
      <c r="DV61" s="15"/>
      <c r="DW61" s="18"/>
      <c r="DX61" s="17"/>
      <c r="DY61" s="47" t="str">
        <f t="shared" si="128"/>
        <v/>
      </c>
      <c r="DZ61" s="47" t="str">
        <f t="shared" si="128"/>
        <v/>
      </c>
      <c r="EA61" s="47" t="str">
        <f t="shared" si="128"/>
        <v/>
      </c>
      <c r="EB61" s="47" t="str">
        <f t="shared" si="128"/>
        <v/>
      </c>
      <c r="EC61" s="49" t="str">
        <f t="shared" si="128"/>
        <v/>
      </c>
      <c r="ED61" s="49" t="str">
        <f t="shared" si="128"/>
        <v/>
      </c>
      <c r="EE61" s="47" t="str">
        <f t="shared" si="128"/>
        <v/>
      </c>
      <c r="EF61" s="47" t="str">
        <f t="shared" si="128"/>
        <v/>
      </c>
      <c r="EG61" s="47" t="str">
        <f t="shared" si="128"/>
        <v/>
      </c>
      <c r="EH61" s="6">
        <f t="shared" si="16"/>
        <v>0</v>
      </c>
      <c r="EI61" s="6">
        <f t="shared" si="17"/>
        <v>0</v>
      </c>
      <c r="EJ61" s="2" t="str">
        <f t="shared" si="18"/>
        <v/>
      </c>
      <c r="EK61" s="2" t="str">
        <f t="shared" si="19"/>
        <v/>
      </c>
      <c r="EL61" s="2" t="str">
        <f t="shared" si="125"/>
        <v/>
      </c>
      <c r="EM61" s="2" t="str">
        <f t="shared" si="21"/>
        <v/>
      </c>
      <c r="EN61" s="2" t="str">
        <f t="shared" si="22"/>
        <v/>
      </c>
      <c r="EO61" s="2">
        <f t="shared" si="23"/>
        <v>0</v>
      </c>
      <c r="EP61" s="2">
        <f t="shared" si="109"/>
        <v>0</v>
      </c>
      <c r="EQ61" s="2"/>
      <c r="ER61" s="2"/>
      <c r="ES61" s="2"/>
      <c r="ET61" s="2"/>
      <c r="EU61" s="2"/>
      <c r="EV61" s="2"/>
      <c r="EW61" s="2">
        <f t="shared" si="24"/>
        <v>0</v>
      </c>
      <c r="EX61" s="2">
        <f t="shared" si="25"/>
        <v>0</v>
      </c>
      <c r="EY61" s="2">
        <f t="shared" si="110"/>
        <v>0</v>
      </c>
      <c r="EZ61" s="2">
        <f t="shared" si="26"/>
        <v>0</v>
      </c>
      <c r="FA61" s="2">
        <f t="shared" si="27"/>
        <v>0</v>
      </c>
      <c r="FB61" s="59"/>
      <c r="FC61" s="2">
        <f t="shared" si="28"/>
        <v>0</v>
      </c>
      <c r="FD61" s="2">
        <f t="shared" si="111"/>
        <v>0</v>
      </c>
      <c r="FE61" s="3">
        <f t="shared" si="124"/>
        <v>0</v>
      </c>
      <c r="FF61" s="3">
        <f t="shared" si="112"/>
        <v>0</v>
      </c>
      <c r="FG61" s="3">
        <f t="shared" si="113"/>
        <v>0</v>
      </c>
      <c r="FH61" s="3">
        <f t="shared" si="29"/>
        <v>0</v>
      </c>
      <c r="FI61" s="67">
        <f t="shared" si="30"/>
        <v>0</v>
      </c>
      <c r="FJ61" s="3">
        <f t="shared" si="31"/>
        <v>0</v>
      </c>
      <c r="FK61" s="3">
        <f t="shared" si="32"/>
        <v>0</v>
      </c>
      <c r="FL61" s="3">
        <f t="shared" si="114"/>
        <v>0</v>
      </c>
      <c r="FM61" s="3">
        <f t="shared" si="115"/>
        <v>0</v>
      </c>
      <c r="FN61" s="3">
        <f t="shared" si="116"/>
        <v>0</v>
      </c>
      <c r="FO61" s="2">
        <f t="shared" si="33"/>
        <v>0</v>
      </c>
      <c r="FP61" s="2">
        <f t="shared" si="34"/>
        <v>0</v>
      </c>
      <c r="FQ61" s="2">
        <f t="shared" si="117"/>
        <v>0</v>
      </c>
      <c r="FR61" s="6" t="str">
        <f>IF(A61=1,1,IF(DW61="","",COUNTA($DW$31:DW61)+1))</f>
        <v/>
      </c>
      <c r="FS61" s="6" t="str">
        <f t="shared" si="35"/>
        <v/>
      </c>
      <c r="FT61" s="43">
        <f t="shared" si="118"/>
        <v>0</v>
      </c>
      <c r="FU61" s="23">
        <f t="shared" si="119"/>
        <v>0</v>
      </c>
      <c r="FV61" s="21">
        <f t="shared" si="120"/>
        <v>0</v>
      </c>
    </row>
    <row r="62" spans="1:178">
      <c r="A62" s="4" t="str">
        <f t="shared" si="36"/>
        <v/>
      </c>
      <c r="B62" s="33"/>
      <c r="C62" s="33"/>
      <c r="D62" s="33"/>
      <c r="E62" s="33"/>
      <c r="F62" s="33"/>
      <c r="G62" s="11" t="str">
        <f t="shared" si="2"/>
        <v/>
      </c>
      <c r="H62" s="3" t="str">
        <f t="shared" si="37"/>
        <v/>
      </c>
      <c r="I62" s="3" t="str">
        <f t="shared" si="3"/>
        <v/>
      </c>
      <c r="J62" s="3" t="str">
        <f t="shared" si="38"/>
        <v/>
      </c>
      <c r="K62" s="3" t="str">
        <f t="shared" si="4"/>
        <v/>
      </c>
      <c r="L62" s="2" t="str">
        <f t="shared" si="5"/>
        <v/>
      </c>
      <c r="M62" s="8" t="str">
        <f t="shared" si="39"/>
        <v/>
      </c>
      <c r="N62" s="8" t="str">
        <f t="shared" si="6"/>
        <v/>
      </c>
      <c r="O62" s="8" t="str">
        <f t="shared" si="40"/>
        <v/>
      </c>
      <c r="P62" s="8" t="str">
        <f t="shared" si="7"/>
        <v/>
      </c>
      <c r="Q62" s="2" t="str">
        <f t="shared" si="8"/>
        <v/>
      </c>
      <c r="R62" s="3" t="str">
        <f t="shared" si="9"/>
        <v/>
      </c>
      <c r="S62" s="3" t="str">
        <f t="shared" si="10"/>
        <v/>
      </c>
      <c r="T62" s="3" t="str">
        <f t="shared" si="41"/>
        <v/>
      </c>
      <c r="U62" s="8" t="str">
        <f t="shared" si="11"/>
        <v/>
      </c>
      <c r="V62" s="2" t="str">
        <f t="shared" si="12"/>
        <v/>
      </c>
      <c r="W62" s="2" t="str">
        <f t="shared" si="13"/>
        <v/>
      </c>
      <c r="X62" s="2" t="str">
        <f t="shared" si="121"/>
        <v/>
      </c>
      <c r="Y62" s="2" t="str">
        <f t="shared" si="14"/>
        <v/>
      </c>
      <c r="Z62" s="46" t="str">
        <f t="shared" si="132"/>
        <v/>
      </c>
      <c r="AA62" s="46" t="str">
        <f t="shared" si="42"/>
        <v/>
      </c>
      <c r="AB62" s="47"/>
      <c r="AC62" s="46" t="str">
        <f t="shared" si="43"/>
        <v/>
      </c>
      <c r="AD62" s="47" t="str">
        <f t="shared" si="131"/>
        <v/>
      </c>
      <c r="AE62" s="48" t="str">
        <f t="shared" si="44"/>
        <v/>
      </c>
      <c r="AF62" s="49" t="str">
        <f t="shared" si="129"/>
        <v/>
      </c>
      <c r="AG62" s="49" t="str">
        <f t="shared" si="129"/>
        <v/>
      </c>
      <c r="AH62" s="49" t="str">
        <f t="shared" si="129"/>
        <v/>
      </c>
      <c r="AI62" s="47" t="str">
        <f t="shared" si="129"/>
        <v/>
      </c>
      <c r="AJ62" s="47" t="str">
        <f t="shared" si="129"/>
        <v/>
      </c>
      <c r="AK62" s="46" t="str">
        <f t="shared" si="129"/>
        <v/>
      </c>
      <c r="AL62" s="47"/>
      <c r="AM62" s="53" t="str">
        <f t="shared" si="46"/>
        <v/>
      </c>
      <c r="AN62" s="50" t="str">
        <f t="shared" si="47"/>
        <v/>
      </c>
      <c r="AO62" s="53" t="s">
        <v>84</v>
      </c>
      <c r="AP62" s="52" t="str">
        <f t="shared" si="48"/>
        <v/>
      </c>
      <c r="AQ62" s="52" t="str">
        <f t="shared" si="49"/>
        <v/>
      </c>
      <c r="AR62" s="47">
        <f t="shared" si="50"/>
        <v>0</v>
      </c>
      <c r="AS62" s="53" t="str">
        <f t="shared" si="51"/>
        <v/>
      </c>
      <c r="AT62" s="52" t="str">
        <f t="shared" si="52"/>
        <v/>
      </c>
      <c r="AU62" s="9" t="str">
        <f t="shared" si="53"/>
        <v/>
      </c>
      <c r="AV62" s="9" t="str">
        <f t="shared" si="54"/>
        <v/>
      </c>
      <c r="AW62" s="12" t="str">
        <f t="shared" si="55"/>
        <v/>
      </c>
      <c r="AX62" s="9" t="str">
        <f t="shared" si="56"/>
        <v/>
      </c>
      <c r="AY62" s="12" t="str">
        <f t="shared" si="57"/>
        <v/>
      </c>
      <c r="AZ62" s="10" t="str">
        <f t="shared" si="58"/>
        <v/>
      </c>
      <c r="BA62" s="10" t="str">
        <f t="shared" si="59"/>
        <v/>
      </c>
      <c r="BB62" s="10" t="str">
        <f t="shared" si="60"/>
        <v/>
      </c>
      <c r="BC62" s="10" t="str">
        <f t="shared" si="61"/>
        <v/>
      </c>
      <c r="BD62" s="10" t="str">
        <f t="shared" si="62"/>
        <v/>
      </c>
      <c r="BE62" s="12" t="str">
        <f t="shared" si="63"/>
        <v/>
      </c>
      <c r="BF62" s="9" t="str">
        <f t="shared" si="64"/>
        <v/>
      </c>
      <c r="BG62" s="9" t="str">
        <f t="shared" si="65"/>
        <v/>
      </c>
      <c r="BH62" s="7" t="str">
        <f t="shared" si="66"/>
        <v/>
      </c>
      <c r="BI62" s="7" t="str">
        <f t="shared" si="67"/>
        <v/>
      </c>
      <c r="BJ62" s="12" t="str">
        <f t="shared" si="68"/>
        <v/>
      </c>
      <c r="BK62" s="80" t="str">
        <f t="shared" si="69"/>
        <v/>
      </c>
      <c r="BL62" s="7" t="str">
        <f t="shared" si="70"/>
        <v/>
      </c>
      <c r="BM62" s="7" t="str">
        <f t="shared" si="122"/>
        <v/>
      </c>
      <c r="BN62" s="12" t="str">
        <f t="shared" si="71"/>
        <v/>
      </c>
      <c r="BO62" s="9" t="str">
        <f t="shared" si="72"/>
        <v/>
      </c>
      <c r="BP62" s="2" t="str">
        <f t="shared" si="73"/>
        <v/>
      </c>
      <c r="BQ62" s="2" t="str">
        <f t="shared" si="74"/>
        <v/>
      </c>
      <c r="BR62" s="20" t="str">
        <f t="shared" si="130"/>
        <v/>
      </c>
      <c r="BS62" s="20" t="str">
        <f t="shared" si="130"/>
        <v/>
      </c>
      <c r="BT62" s="20" t="str">
        <f t="shared" si="130"/>
        <v/>
      </c>
      <c r="BU62" s="86" t="str">
        <f t="shared" si="76"/>
        <v/>
      </c>
      <c r="BV62" s="86" t="str">
        <f t="shared" si="77"/>
        <v/>
      </c>
      <c r="BW62" s="20" t="str">
        <f t="shared" si="130"/>
        <v/>
      </c>
      <c r="BX62" s="86" t="str">
        <f t="shared" si="130"/>
        <v/>
      </c>
      <c r="BY62" s="86" t="str">
        <f t="shared" si="130"/>
        <v/>
      </c>
      <c r="BZ62" s="86" t="str">
        <f t="shared" si="130"/>
        <v/>
      </c>
      <c r="CA62" s="86" t="str">
        <f t="shared" si="130"/>
        <v/>
      </c>
      <c r="CB62" s="86" t="str">
        <f t="shared" si="130"/>
        <v/>
      </c>
      <c r="CC62" s="86" t="str">
        <f t="shared" si="130"/>
        <v/>
      </c>
      <c r="CD62" s="86" t="str">
        <f t="shared" si="130"/>
        <v/>
      </c>
      <c r="CE62" s="20" t="str">
        <f t="shared" si="123"/>
        <v/>
      </c>
      <c r="CF62" s="14" t="str">
        <f t="shared" si="79"/>
        <v/>
      </c>
      <c r="CG62" s="14" t="str">
        <f t="shared" si="80"/>
        <v/>
      </c>
      <c r="CH62" s="8">
        <f t="shared" si="81"/>
        <v>0</v>
      </c>
      <c r="CI62" s="9" t="str">
        <f t="shared" si="82"/>
        <v/>
      </c>
      <c r="CJ62" s="9" t="str">
        <f t="shared" si="83"/>
        <v/>
      </c>
      <c r="CK62" s="9" t="str">
        <f t="shared" si="84"/>
        <v/>
      </c>
      <c r="CL62" s="9" t="str">
        <f t="shared" si="85"/>
        <v/>
      </c>
      <c r="CM62" s="9" t="str">
        <f t="shared" si="86"/>
        <v/>
      </c>
      <c r="CN62" s="9" t="str">
        <f t="shared" si="87"/>
        <v/>
      </c>
      <c r="CO62" s="9" t="str">
        <f t="shared" si="88"/>
        <v/>
      </c>
      <c r="CP62" s="9" t="str">
        <f t="shared" si="88"/>
        <v/>
      </c>
      <c r="CQ62" s="9" t="str">
        <f t="shared" si="88"/>
        <v/>
      </c>
      <c r="CR62" s="9" t="str">
        <f t="shared" si="88"/>
        <v/>
      </c>
      <c r="CS62" s="9" t="str">
        <f t="shared" si="88"/>
        <v/>
      </c>
      <c r="CT62" s="9" t="str">
        <f t="shared" si="88"/>
        <v/>
      </c>
      <c r="CU62" s="9" t="str">
        <f t="shared" si="88"/>
        <v/>
      </c>
      <c r="CV62" s="9" t="str">
        <f t="shared" si="89"/>
        <v/>
      </c>
      <c r="CW62" s="9" t="str">
        <f t="shared" si="90"/>
        <v/>
      </c>
      <c r="CX62" s="9" t="str">
        <f t="shared" si="90"/>
        <v/>
      </c>
      <c r="CY62" s="9" t="str">
        <f t="shared" si="90"/>
        <v/>
      </c>
      <c r="CZ62" s="9" t="str">
        <f t="shared" si="90"/>
        <v/>
      </c>
      <c r="DA62" s="9" t="str">
        <f t="shared" si="90"/>
        <v/>
      </c>
      <c r="DB62" s="9" t="str">
        <f t="shared" si="90"/>
        <v/>
      </c>
      <c r="DC62" s="9" t="str">
        <f t="shared" si="90"/>
        <v/>
      </c>
      <c r="DD62" s="2" t="str">
        <f t="shared" si="91"/>
        <v/>
      </c>
      <c r="DE62" s="2" t="str">
        <f t="shared" si="92"/>
        <v/>
      </c>
      <c r="DF62" s="2" t="str">
        <f t="shared" si="93"/>
        <v/>
      </c>
      <c r="DG62" s="2" t="str">
        <f t="shared" si="94"/>
        <v/>
      </c>
      <c r="DH62" s="2" t="str">
        <f t="shared" si="95"/>
        <v/>
      </c>
      <c r="DI62" s="2" t="str">
        <f t="shared" si="96"/>
        <v/>
      </c>
      <c r="DJ62" s="2" t="str">
        <f t="shared" si="97"/>
        <v/>
      </c>
      <c r="DK62" s="2" t="str">
        <f t="shared" si="98"/>
        <v/>
      </c>
      <c r="DL62" s="16" t="str">
        <f t="shared" si="99"/>
        <v/>
      </c>
      <c r="DM62" s="16" t="str">
        <f t="shared" si="100"/>
        <v/>
      </c>
      <c r="DN62" s="16" t="str">
        <f t="shared" si="101"/>
        <v/>
      </c>
      <c r="DO62" s="72" t="str">
        <f t="shared" si="102"/>
        <v/>
      </c>
      <c r="DP62" s="16" t="str">
        <f t="shared" si="103"/>
        <v/>
      </c>
      <c r="DQ62" s="16" t="str">
        <f t="shared" si="104"/>
        <v/>
      </c>
      <c r="DR62" s="2" t="str">
        <f t="shared" si="105"/>
        <v/>
      </c>
      <c r="DS62" s="2" t="str">
        <f t="shared" si="106"/>
        <v/>
      </c>
      <c r="DT62" s="2" t="str">
        <f t="shared" si="107"/>
        <v/>
      </c>
      <c r="DU62" s="2" t="str">
        <f t="shared" si="108"/>
        <v/>
      </c>
      <c r="DV62" s="15"/>
      <c r="DW62" s="18"/>
      <c r="DX62" s="17"/>
      <c r="DY62" s="47" t="str">
        <f t="shared" si="128"/>
        <v/>
      </c>
      <c r="DZ62" s="47" t="str">
        <f t="shared" si="128"/>
        <v/>
      </c>
      <c r="EA62" s="47" t="str">
        <f t="shared" si="128"/>
        <v/>
      </c>
      <c r="EB62" s="47" t="str">
        <f t="shared" si="128"/>
        <v/>
      </c>
      <c r="EC62" s="49" t="str">
        <f t="shared" si="128"/>
        <v/>
      </c>
      <c r="ED62" s="49" t="str">
        <f t="shared" si="128"/>
        <v/>
      </c>
      <c r="EE62" s="47" t="str">
        <f t="shared" si="128"/>
        <v/>
      </c>
      <c r="EF62" s="47" t="str">
        <f t="shared" si="128"/>
        <v/>
      </c>
      <c r="EG62" s="47" t="str">
        <f t="shared" si="128"/>
        <v/>
      </c>
      <c r="EH62" s="6">
        <f t="shared" si="16"/>
        <v>0</v>
      </c>
      <c r="EI62" s="6">
        <f t="shared" si="17"/>
        <v>0</v>
      </c>
      <c r="EJ62" s="2" t="str">
        <f t="shared" si="18"/>
        <v/>
      </c>
      <c r="EK62" s="2" t="str">
        <f t="shared" si="19"/>
        <v/>
      </c>
      <c r="EL62" s="2" t="str">
        <f t="shared" si="125"/>
        <v/>
      </c>
      <c r="EM62" s="2" t="str">
        <f t="shared" si="21"/>
        <v/>
      </c>
      <c r="EN62" s="2" t="str">
        <f t="shared" si="22"/>
        <v/>
      </c>
      <c r="EO62" s="2">
        <f t="shared" si="23"/>
        <v>0</v>
      </c>
      <c r="EP62" s="2">
        <f t="shared" si="109"/>
        <v>0</v>
      </c>
      <c r="EQ62" s="2"/>
      <c r="ER62" s="2"/>
      <c r="ES62" s="2"/>
      <c r="ET62" s="2"/>
      <c r="EU62" s="2"/>
      <c r="EV62" s="2"/>
      <c r="EW62" s="2">
        <f t="shared" si="24"/>
        <v>0</v>
      </c>
      <c r="EX62" s="2">
        <f t="shared" si="25"/>
        <v>0</v>
      </c>
      <c r="EY62" s="2">
        <f t="shared" si="110"/>
        <v>0</v>
      </c>
      <c r="EZ62" s="2">
        <f t="shared" si="26"/>
        <v>0</v>
      </c>
      <c r="FA62" s="2">
        <f t="shared" si="27"/>
        <v>0</v>
      </c>
      <c r="FB62" s="59"/>
      <c r="FC62" s="2">
        <f t="shared" si="28"/>
        <v>0</v>
      </c>
      <c r="FD62" s="2">
        <f t="shared" si="111"/>
        <v>0</v>
      </c>
      <c r="FE62" s="3">
        <f t="shared" si="124"/>
        <v>0</v>
      </c>
      <c r="FF62" s="3">
        <f t="shared" si="112"/>
        <v>0</v>
      </c>
      <c r="FG62" s="3">
        <f t="shared" si="113"/>
        <v>0</v>
      </c>
      <c r="FH62" s="3">
        <f t="shared" si="29"/>
        <v>0</v>
      </c>
      <c r="FI62" s="67">
        <f t="shared" si="30"/>
        <v>0</v>
      </c>
      <c r="FJ62" s="3">
        <f t="shared" si="31"/>
        <v>0</v>
      </c>
      <c r="FK62" s="3">
        <f t="shared" si="32"/>
        <v>0</v>
      </c>
      <c r="FL62" s="3">
        <f t="shared" si="114"/>
        <v>0</v>
      </c>
      <c r="FM62" s="3">
        <f t="shared" si="115"/>
        <v>0</v>
      </c>
      <c r="FN62" s="3">
        <f t="shared" si="116"/>
        <v>0</v>
      </c>
      <c r="FO62" s="2">
        <f t="shared" si="33"/>
        <v>0</v>
      </c>
      <c r="FP62" s="2">
        <f t="shared" si="34"/>
        <v>0</v>
      </c>
      <c r="FQ62" s="2">
        <f t="shared" si="117"/>
        <v>0</v>
      </c>
      <c r="FR62" s="6" t="str">
        <f>IF(A62=1,1,IF(DW62="","",COUNTA($DW$31:DW62)+1))</f>
        <v/>
      </c>
      <c r="FS62" s="6" t="str">
        <f t="shared" si="35"/>
        <v/>
      </c>
      <c r="FT62" s="43">
        <f t="shared" si="118"/>
        <v>0</v>
      </c>
      <c r="FU62" s="23">
        <f t="shared" si="119"/>
        <v>0</v>
      </c>
      <c r="FV62" s="21">
        <f t="shared" si="120"/>
        <v>0</v>
      </c>
    </row>
    <row r="63" spans="1:178">
      <c r="A63" s="4" t="str">
        <f t="shared" si="36"/>
        <v/>
      </c>
      <c r="B63" s="33"/>
      <c r="C63" s="33"/>
      <c r="D63" s="33"/>
      <c r="E63" s="33"/>
      <c r="F63" s="33"/>
      <c r="G63" s="11" t="str">
        <f t="shared" si="2"/>
        <v/>
      </c>
      <c r="H63" s="3" t="str">
        <f t="shared" si="37"/>
        <v/>
      </c>
      <c r="I63" s="3" t="str">
        <f t="shared" si="3"/>
        <v/>
      </c>
      <c r="J63" s="3" t="str">
        <f t="shared" si="38"/>
        <v/>
      </c>
      <c r="K63" s="3" t="str">
        <f t="shared" si="4"/>
        <v/>
      </c>
      <c r="L63" s="2" t="str">
        <f t="shared" si="5"/>
        <v/>
      </c>
      <c r="M63" s="8" t="str">
        <f t="shared" si="39"/>
        <v/>
      </c>
      <c r="N63" s="8" t="str">
        <f t="shared" si="6"/>
        <v/>
      </c>
      <c r="O63" s="8" t="str">
        <f t="shared" si="40"/>
        <v/>
      </c>
      <c r="P63" s="8" t="str">
        <f t="shared" si="7"/>
        <v/>
      </c>
      <c r="Q63" s="2" t="str">
        <f t="shared" si="8"/>
        <v/>
      </c>
      <c r="R63" s="3" t="str">
        <f t="shared" si="9"/>
        <v/>
      </c>
      <c r="S63" s="3" t="str">
        <f t="shared" si="10"/>
        <v/>
      </c>
      <c r="T63" s="3" t="str">
        <f t="shared" si="41"/>
        <v/>
      </c>
      <c r="U63" s="8" t="str">
        <f t="shared" si="11"/>
        <v/>
      </c>
      <c r="V63" s="2" t="str">
        <f t="shared" si="12"/>
        <v/>
      </c>
      <c r="W63" s="2" t="str">
        <f t="shared" si="13"/>
        <v/>
      </c>
      <c r="X63" s="2" t="str">
        <f t="shared" si="121"/>
        <v/>
      </c>
      <c r="Y63" s="2" t="str">
        <f t="shared" si="14"/>
        <v/>
      </c>
      <c r="Z63" s="46" t="str">
        <f t="shared" si="132"/>
        <v/>
      </c>
      <c r="AA63" s="46" t="str">
        <f t="shared" si="42"/>
        <v/>
      </c>
      <c r="AB63" s="47"/>
      <c r="AC63" s="46" t="str">
        <f t="shared" si="43"/>
        <v/>
      </c>
      <c r="AD63" s="47" t="str">
        <f t="shared" si="131"/>
        <v/>
      </c>
      <c r="AE63" s="48" t="str">
        <f t="shared" si="44"/>
        <v/>
      </c>
      <c r="AF63" s="49" t="str">
        <f t="shared" si="129"/>
        <v/>
      </c>
      <c r="AG63" s="49" t="str">
        <f t="shared" si="129"/>
        <v/>
      </c>
      <c r="AH63" s="49" t="str">
        <f t="shared" si="129"/>
        <v/>
      </c>
      <c r="AI63" s="47" t="str">
        <f t="shared" si="129"/>
        <v/>
      </c>
      <c r="AJ63" s="47" t="str">
        <f t="shared" si="129"/>
        <v/>
      </c>
      <c r="AK63" s="46" t="str">
        <f t="shared" si="129"/>
        <v/>
      </c>
      <c r="AL63" s="47"/>
      <c r="AM63" s="53" t="str">
        <f t="shared" si="46"/>
        <v/>
      </c>
      <c r="AN63" s="50" t="str">
        <f t="shared" si="47"/>
        <v/>
      </c>
      <c r="AO63" s="53" t="s">
        <v>84</v>
      </c>
      <c r="AP63" s="52" t="str">
        <f t="shared" si="48"/>
        <v/>
      </c>
      <c r="AQ63" s="52" t="str">
        <f t="shared" si="49"/>
        <v/>
      </c>
      <c r="AR63" s="47">
        <f t="shared" si="50"/>
        <v>0</v>
      </c>
      <c r="AS63" s="53" t="str">
        <f t="shared" si="51"/>
        <v/>
      </c>
      <c r="AT63" s="52" t="str">
        <f t="shared" si="52"/>
        <v/>
      </c>
      <c r="AU63" s="9" t="str">
        <f t="shared" si="53"/>
        <v/>
      </c>
      <c r="AV63" s="9" t="str">
        <f t="shared" si="54"/>
        <v/>
      </c>
      <c r="AW63" s="12" t="str">
        <f t="shared" si="55"/>
        <v/>
      </c>
      <c r="AX63" s="9" t="str">
        <f t="shared" si="56"/>
        <v/>
      </c>
      <c r="AY63" s="12" t="str">
        <f t="shared" si="57"/>
        <v/>
      </c>
      <c r="AZ63" s="10" t="str">
        <f t="shared" si="58"/>
        <v/>
      </c>
      <c r="BA63" s="10" t="str">
        <f t="shared" si="59"/>
        <v/>
      </c>
      <c r="BB63" s="10" t="str">
        <f t="shared" si="60"/>
        <v/>
      </c>
      <c r="BC63" s="10" t="str">
        <f t="shared" si="61"/>
        <v/>
      </c>
      <c r="BD63" s="10" t="str">
        <f t="shared" si="62"/>
        <v/>
      </c>
      <c r="BE63" s="12" t="str">
        <f t="shared" si="63"/>
        <v/>
      </c>
      <c r="BF63" s="9" t="str">
        <f t="shared" si="64"/>
        <v/>
      </c>
      <c r="BG63" s="9" t="str">
        <f t="shared" si="65"/>
        <v/>
      </c>
      <c r="BH63" s="7" t="str">
        <f t="shared" si="66"/>
        <v/>
      </c>
      <c r="BI63" s="7" t="str">
        <f t="shared" si="67"/>
        <v/>
      </c>
      <c r="BJ63" s="12" t="str">
        <f t="shared" si="68"/>
        <v/>
      </c>
      <c r="BK63" s="80" t="str">
        <f t="shared" si="69"/>
        <v/>
      </c>
      <c r="BL63" s="7" t="str">
        <f t="shared" si="70"/>
        <v/>
      </c>
      <c r="BM63" s="7" t="str">
        <f t="shared" si="122"/>
        <v/>
      </c>
      <c r="BN63" s="12" t="str">
        <f t="shared" si="71"/>
        <v/>
      </c>
      <c r="BO63" s="9" t="str">
        <f t="shared" si="72"/>
        <v/>
      </c>
      <c r="BP63" s="2" t="str">
        <f t="shared" si="73"/>
        <v/>
      </c>
      <c r="BQ63" s="2" t="str">
        <f t="shared" si="74"/>
        <v/>
      </c>
      <c r="BR63" s="20" t="str">
        <f t="shared" si="130"/>
        <v/>
      </c>
      <c r="BS63" s="20" t="str">
        <f t="shared" si="130"/>
        <v/>
      </c>
      <c r="BT63" s="20" t="str">
        <f t="shared" si="130"/>
        <v/>
      </c>
      <c r="BU63" s="86" t="str">
        <f t="shared" si="76"/>
        <v/>
      </c>
      <c r="BV63" s="86" t="str">
        <f t="shared" si="77"/>
        <v/>
      </c>
      <c r="BW63" s="20" t="str">
        <f t="shared" si="130"/>
        <v/>
      </c>
      <c r="BX63" s="86" t="str">
        <f t="shared" si="130"/>
        <v/>
      </c>
      <c r="BY63" s="86" t="str">
        <f t="shared" si="130"/>
        <v/>
      </c>
      <c r="BZ63" s="86" t="str">
        <f t="shared" si="130"/>
        <v/>
      </c>
      <c r="CA63" s="86" t="str">
        <f t="shared" si="130"/>
        <v/>
      </c>
      <c r="CB63" s="86" t="str">
        <f t="shared" si="130"/>
        <v/>
      </c>
      <c r="CC63" s="86" t="str">
        <f t="shared" si="130"/>
        <v/>
      </c>
      <c r="CD63" s="86" t="str">
        <f t="shared" si="130"/>
        <v/>
      </c>
      <c r="CE63" s="20" t="str">
        <f t="shared" si="123"/>
        <v/>
      </c>
      <c r="CF63" s="14" t="str">
        <f t="shared" si="79"/>
        <v/>
      </c>
      <c r="CG63" s="14" t="str">
        <f t="shared" si="80"/>
        <v/>
      </c>
      <c r="CH63" s="8">
        <f t="shared" si="81"/>
        <v>0</v>
      </c>
      <c r="CI63" s="9" t="str">
        <f t="shared" si="82"/>
        <v/>
      </c>
      <c r="CJ63" s="9" t="str">
        <f t="shared" si="83"/>
        <v/>
      </c>
      <c r="CK63" s="9" t="str">
        <f t="shared" si="84"/>
        <v/>
      </c>
      <c r="CL63" s="9" t="str">
        <f t="shared" si="85"/>
        <v/>
      </c>
      <c r="CM63" s="9" t="str">
        <f t="shared" si="86"/>
        <v/>
      </c>
      <c r="CN63" s="9" t="str">
        <f t="shared" si="87"/>
        <v/>
      </c>
      <c r="CO63" s="9" t="str">
        <f t="shared" si="88"/>
        <v/>
      </c>
      <c r="CP63" s="9" t="str">
        <f t="shared" si="88"/>
        <v/>
      </c>
      <c r="CQ63" s="9" t="str">
        <f t="shared" si="88"/>
        <v/>
      </c>
      <c r="CR63" s="9" t="str">
        <f t="shared" si="88"/>
        <v/>
      </c>
      <c r="CS63" s="9" t="str">
        <f t="shared" si="88"/>
        <v/>
      </c>
      <c r="CT63" s="9" t="str">
        <f t="shared" si="88"/>
        <v/>
      </c>
      <c r="CU63" s="9" t="str">
        <f t="shared" si="88"/>
        <v/>
      </c>
      <c r="CV63" s="9" t="str">
        <f t="shared" si="89"/>
        <v/>
      </c>
      <c r="CW63" s="9" t="str">
        <f t="shared" si="90"/>
        <v/>
      </c>
      <c r="CX63" s="9" t="str">
        <f t="shared" si="90"/>
        <v/>
      </c>
      <c r="CY63" s="9" t="str">
        <f t="shared" si="90"/>
        <v/>
      </c>
      <c r="CZ63" s="9" t="str">
        <f t="shared" si="90"/>
        <v/>
      </c>
      <c r="DA63" s="9" t="str">
        <f t="shared" si="90"/>
        <v/>
      </c>
      <c r="DB63" s="9" t="str">
        <f t="shared" si="90"/>
        <v/>
      </c>
      <c r="DC63" s="9" t="str">
        <f t="shared" si="90"/>
        <v/>
      </c>
      <c r="DD63" s="2" t="str">
        <f t="shared" si="91"/>
        <v/>
      </c>
      <c r="DE63" s="2" t="str">
        <f t="shared" si="92"/>
        <v/>
      </c>
      <c r="DF63" s="2" t="str">
        <f t="shared" si="93"/>
        <v/>
      </c>
      <c r="DG63" s="2" t="str">
        <f t="shared" si="94"/>
        <v/>
      </c>
      <c r="DH63" s="2" t="str">
        <f t="shared" si="95"/>
        <v/>
      </c>
      <c r="DI63" s="2" t="str">
        <f t="shared" si="96"/>
        <v/>
      </c>
      <c r="DJ63" s="2" t="str">
        <f t="shared" si="97"/>
        <v/>
      </c>
      <c r="DK63" s="2" t="str">
        <f t="shared" si="98"/>
        <v/>
      </c>
      <c r="DL63" s="16" t="str">
        <f t="shared" si="99"/>
        <v/>
      </c>
      <c r="DM63" s="16" t="str">
        <f t="shared" si="100"/>
        <v/>
      </c>
      <c r="DN63" s="16" t="str">
        <f t="shared" si="101"/>
        <v/>
      </c>
      <c r="DO63" s="72" t="str">
        <f t="shared" si="102"/>
        <v/>
      </c>
      <c r="DP63" s="16" t="str">
        <f t="shared" si="103"/>
        <v/>
      </c>
      <c r="DQ63" s="16" t="str">
        <f t="shared" si="104"/>
        <v/>
      </c>
      <c r="DR63" s="2" t="str">
        <f t="shared" si="105"/>
        <v/>
      </c>
      <c r="DS63" s="2" t="str">
        <f t="shared" si="106"/>
        <v/>
      </c>
      <c r="DT63" s="2" t="str">
        <f t="shared" si="107"/>
        <v/>
      </c>
      <c r="DU63" s="2" t="str">
        <f t="shared" si="108"/>
        <v/>
      </c>
      <c r="DV63" s="15"/>
      <c r="DW63" s="18"/>
      <c r="DX63" s="17"/>
      <c r="DY63" s="47" t="str">
        <f t="shared" ref="DY63:EG91" si="133">IF($DW63="","",DY$30)</f>
        <v/>
      </c>
      <c r="DZ63" s="47" t="str">
        <f t="shared" si="133"/>
        <v/>
      </c>
      <c r="EA63" s="47" t="str">
        <f t="shared" si="133"/>
        <v/>
      </c>
      <c r="EB63" s="47" t="str">
        <f t="shared" si="133"/>
        <v/>
      </c>
      <c r="EC63" s="49" t="str">
        <f t="shared" si="133"/>
        <v/>
      </c>
      <c r="ED63" s="49" t="str">
        <f t="shared" si="133"/>
        <v/>
      </c>
      <c r="EE63" s="47" t="str">
        <f t="shared" si="133"/>
        <v/>
      </c>
      <c r="EF63" s="47" t="str">
        <f t="shared" si="133"/>
        <v/>
      </c>
      <c r="EG63" s="47" t="str">
        <f t="shared" si="133"/>
        <v/>
      </c>
      <c r="EH63" s="6">
        <f t="shared" si="16"/>
        <v>0</v>
      </c>
      <c r="EI63" s="6">
        <f t="shared" si="17"/>
        <v>0</v>
      </c>
      <c r="EJ63" s="2" t="str">
        <f t="shared" si="18"/>
        <v/>
      </c>
      <c r="EK63" s="2" t="str">
        <f t="shared" si="19"/>
        <v/>
      </c>
      <c r="EL63" s="2" t="str">
        <f t="shared" si="125"/>
        <v/>
      </c>
      <c r="EM63" s="2" t="str">
        <f t="shared" si="21"/>
        <v/>
      </c>
      <c r="EN63" s="2" t="str">
        <f t="shared" si="22"/>
        <v/>
      </c>
      <c r="EO63" s="2">
        <f t="shared" si="23"/>
        <v>0</v>
      </c>
      <c r="EP63" s="2">
        <f t="shared" si="109"/>
        <v>0</v>
      </c>
      <c r="EQ63" s="2"/>
      <c r="ER63" s="2"/>
      <c r="ES63" s="2"/>
      <c r="ET63" s="2"/>
      <c r="EU63" s="2"/>
      <c r="EV63" s="2"/>
      <c r="EW63" s="2">
        <f t="shared" si="24"/>
        <v>0</v>
      </c>
      <c r="EX63" s="2">
        <f t="shared" si="25"/>
        <v>0</v>
      </c>
      <c r="EY63" s="2">
        <f t="shared" si="110"/>
        <v>0</v>
      </c>
      <c r="EZ63" s="2">
        <f t="shared" si="26"/>
        <v>0</v>
      </c>
      <c r="FA63" s="2">
        <f t="shared" si="27"/>
        <v>0</v>
      </c>
      <c r="FB63" s="59"/>
      <c r="FC63" s="2">
        <f t="shared" si="28"/>
        <v>0</v>
      </c>
      <c r="FD63" s="2">
        <f t="shared" si="111"/>
        <v>0</v>
      </c>
      <c r="FE63" s="3">
        <f t="shared" si="124"/>
        <v>0</v>
      </c>
      <c r="FF63" s="3">
        <f t="shared" si="112"/>
        <v>0</v>
      </c>
      <c r="FG63" s="3">
        <f t="shared" si="113"/>
        <v>0</v>
      </c>
      <c r="FH63" s="3">
        <f t="shared" si="29"/>
        <v>0</v>
      </c>
      <c r="FI63" s="67">
        <f t="shared" si="30"/>
        <v>0</v>
      </c>
      <c r="FJ63" s="3">
        <f t="shared" si="31"/>
        <v>0</v>
      </c>
      <c r="FK63" s="3">
        <f t="shared" si="32"/>
        <v>0</v>
      </c>
      <c r="FL63" s="3">
        <f t="shared" si="114"/>
        <v>0</v>
      </c>
      <c r="FM63" s="3">
        <f t="shared" si="115"/>
        <v>0</v>
      </c>
      <c r="FN63" s="3">
        <f t="shared" si="116"/>
        <v>0</v>
      </c>
      <c r="FO63" s="2">
        <f t="shared" si="33"/>
        <v>0</v>
      </c>
      <c r="FP63" s="2">
        <f t="shared" si="34"/>
        <v>0</v>
      </c>
      <c r="FQ63" s="2">
        <f t="shared" si="117"/>
        <v>0</v>
      </c>
      <c r="FR63" s="6" t="str">
        <f>IF(A63=1,1,IF(DW63="","",COUNTA($DW$31:DW63)+1))</f>
        <v/>
      </c>
      <c r="FS63" s="6" t="str">
        <f t="shared" si="35"/>
        <v/>
      </c>
      <c r="FT63" s="43">
        <f t="shared" si="118"/>
        <v>0</v>
      </c>
      <c r="FU63" s="23">
        <f t="shared" si="119"/>
        <v>0</v>
      </c>
      <c r="FV63" s="21">
        <f t="shared" si="120"/>
        <v>0</v>
      </c>
    </row>
    <row r="64" spans="1:178">
      <c r="A64" s="4" t="str">
        <f t="shared" si="36"/>
        <v/>
      </c>
      <c r="B64" s="33"/>
      <c r="C64" s="33"/>
      <c r="D64" s="33"/>
      <c r="E64" s="33"/>
      <c r="F64" s="33"/>
      <c r="G64" s="11" t="str">
        <f t="shared" si="2"/>
        <v/>
      </c>
      <c r="H64" s="3" t="str">
        <f t="shared" si="37"/>
        <v/>
      </c>
      <c r="I64" s="3" t="str">
        <f t="shared" si="3"/>
        <v/>
      </c>
      <c r="J64" s="3" t="str">
        <f t="shared" si="38"/>
        <v/>
      </c>
      <c r="K64" s="3" t="str">
        <f t="shared" si="4"/>
        <v/>
      </c>
      <c r="L64" s="2" t="str">
        <f t="shared" si="5"/>
        <v/>
      </c>
      <c r="M64" s="8" t="str">
        <f t="shared" si="39"/>
        <v/>
      </c>
      <c r="N64" s="8" t="str">
        <f t="shared" si="6"/>
        <v/>
      </c>
      <c r="O64" s="8" t="str">
        <f t="shared" si="40"/>
        <v/>
      </c>
      <c r="P64" s="8" t="str">
        <f t="shared" si="7"/>
        <v/>
      </c>
      <c r="Q64" s="2" t="str">
        <f t="shared" si="8"/>
        <v/>
      </c>
      <c r="R64" s="3" t="str">
        <f t="shared" si="9"/>
        <v/>
      </c>
      <c r="S64" s="3" t="str">
        <f t="shared" si="10"/>
        <v/>
      </c>
      <c r="T64" s="3" t="str">
        <f t="shared" si="41"/>
        <v/>
      </c>
      <c r="U64" s="8" t="str">
        <f t="shared" si="11"/>
        <v/>
      </c>
      <c r="V64" s="2" t="str">
        <f t="shared" si="12"/>
        <v/>
      </c>
      <c r="W64" s="2" t="str">
        <f t="shared" si="13"/>
        <v/>
      </c>
      <c r="X64" s="2" t="str">
        <f t="shared" si="121"/>
        <v/>
      </c>
      <c r="Y64" s="2" t="str">
        <f t="shared" si="14"/>
        <v/>
      </c>
      <c r="Z64" s="46" t="str">
        <f t="shared" si="132"/>
        <v/>
      </c>
      <c r="AA64" s="46" t="str">
        <f t="shared" si="42"/>
        <v/>
      </c>
      <c r="AB64" s="47"/>
      <c r="AC64" s="46" t="str">
        <f t="shared" si="43"/>
        <v/>
      </c>
      <c r="AD64" s="47" t="str">
        <f t="shared" si="131"/>
        <v/>
      </c>
      <c r="AE64" s="48" t="str">
        <f t="shared" si="44"/>
        <v/>
      </c>
      <c r="AF64" s="49" t="str">
        <f t="shared" si="129"/>
        <v/>
      </c>
      <c r="AG64" s="49" t="str">
        <f t="shared" si="129"/>
        <v/>
      </c>
      <c r="AH64" s="49" t="str">
        <f t="shared" si="129"/>
        <v/>
      </c>
      <c r="AI64" s="47" t="str">
        <f t="shared" si="129"/>
        <v/>
      </c>
      <c r="AJ64" s="47" t="str">
        <f t="shared" si="129"/>
        <v/>
      </c>
      <c r="AK64" s="46" t="str">
        <f t="shared" si="129"/>
        <v/>
      </c>
      <c r="AL64" s="47"/>
      <c r="AM64" s="53" t="str">
        <f t="shared" si="46"/>
        <v/>
      </c>
      <c r="AN64" s="50" t="str">
        <f t="shared" si="47"/>
        <v/>
      </c>
      <c r="AO64" s="53" t="s">
        <v>84</v>
      </c>
      <c r="AP64" s="52" t="str">
        <f t="shared" si="48"/>
        <v/>
      </c>
      <c r="AQ64" s="52" t="str">
        <f t="shared" si="49"/>
        <v/>
      </c>
      <c r="AR64" s="47">
        <f t="shared" si="50"/>
        <v>0</v>
      </c>
      <c r="AS64" s="53" t="str">
        <f t="shared" si="51"/>
        <v/>
      </c>
      <c r="AT64" s="52" t="str">
        <f t="shared" si="52"/>
        <v/>
      </c>
      <c r="AU64" s="9" t="str">
        <f t="shared" si="53"/>
        <v/>
      </c>
      <c r="AV64" s="9" t="str">
        <f t="shared" si="54"/>
        <v/>
      </c>
      <c r="AW64" s="12" t="str">
        <f t="shared" si="55"/>
        <v/>
      </c>
      <c r="AX64" s="9" t="str">
        <f t="shared" si="56"/>
        <v/>
      </c>
      <c r="AY64" s="12" t="str">
        <f t="shared" si="57"/>
        <v/>
      </c>
      <c r="AZ64" s="10" t="str">
        <f t="shared" si="58"/>
        <v/>
      </c>
      <c r="BA64" s="10" t="str">
        <f t="shared" si="59"/>
        <v/>
      </c>
      <c r="BB64" s="10" t="str">
        <f t="shared" si="60"/>
        <v/>
      </c>
      <c r="BC64" s="10" t="str">
        <f t="shared" si="61"/>
        <v/>
      </c>
      <c r="BD64" s="10" t="str">
        <f t="shared" si="62"/>
        <v/>
      </c>
      <c r="BE64" s="12" t="str">
        <f t="shared" si="63"/>
        <v/>
      </c>
      <c r="BF64" s="9" t="str">
        <f t="shared" si="64"/>
        <v/>
      </c>
      <c r="BG64" s="9" t="str">
        <f t="shared" si="65"/>
        <v/>
      </c>
      <c r="BH64" s="7" t="str">
        <f t="shared" si="66"/>
        <v/>
      </c>
      <c r="BI64" s="7" t="str">
        <f t="shared" si="67"/>
        <v/>
      </c>
      <c r="BJ64" s="12" t="str">
        <f t="shared" si="68"/>
        <v/>
      </c>
      <c r="BK64" s="80" t="str">
        <f t="shared" si="69"/>
        <v/>
      </c>
      <c r="BL64" s="7" t="str">
        <f t="shared" si="70"/>
        <v/>
      </c>
      <c r="BM64" s="7" t="str">
        <f t="shared" si="122"/>
        <v/>
      </c>
      <c r="BN64" s="12" t="str">
        <f t="shared" si="71"/>
        <v/>
      </c>
      <c r="BO64" s="9" t="str">
        <f t="shared" si="72"/>
        <v/>
      </c>
      <c r="BP64" s="2" t="str">
        <f t="shared" si="73"/>
        <v/>
      </c>
      <c r="BQ64" s="2" t="str">
        <f t="shared" si="74"/>
        <v/>
      </c>
      <c r="BR64" s="20" t="str">
        <f t="shared" si="130"/>
        <v/>
      </c>
      <c r="BS64" s="20" t="str">
        <f t="shared" si="130"/>
        <v/>
      </c>
      <c r="BT64" s="20" t="str">
        <f t="shared" si="130"/>
        <v/>
      </c>
      <c r="BU64" s="86" t="str">
        <f t="shared" si="76"/>
        <v/>
      </c>
      <c r="BV64" s="86" t="str">
        <f t="shared" si="77"/>
        <v/>
      </c>
      <c r="BW64" s="20" t="str">
        <f t="shared" si="130"/>
        <v/>
      </c>
      <c r="BX64" s="86" t="str">
        <f t="shared" si="130"/>
        <v/>
      </c>
      <c r="BY64" s="86" t="str">
        <f t="shared" si="130"/>
        <v/>
      </c>
      <c r="BZ64" s="86" t="str">
        <f t="shared" si="130"/>
        <v/>
      </c>
      <c r="CA64" s="86" t="str">
        <f t="shared" si="130"/>
        <v/>
      </c>
      <c r="CB64" s="86" t="str">
        <f t="shared" si="130"/>
        <v/>
      </c>
      <c r="CC64" s="86" t="str">
        <f t="shared" si="130"/>
        <v/>
      </c>
      <c r="CD64" s="86" t="str">
        <f t="shared" si="130"/>
        <v/>
      </c>
      <c r="CE64" s="20" t="str">
        <f t="shared" si="123"/>
        <v/>
      </c>
      <c r="CF64" s="14" t="str">
        <f t="shared" si="79"/>
        <v/>
      </c>
      <c r="CG64" s="14" t="str">
        <f t="shared" si="80"/>
        <v/>
      </c>
      <c r="CH64" s="8">
        <f t="shared" si="81"/>
        <v>0</v>
      </c>
      <c r="CI64" s="9" t="str">
        <f t="shared" si="82"/>
        <v/>
      </c>
      <c r="CJ64" s="9" t="str">
        <f t="shared" si="83"/>
        <v/>
      </c>
      <c r="CK64" s="9" t="str">
        <f t="shared" si="84"/>
        <v/>
      </c>
      <c r="CL64" s="9" t="str">
        <f t="shared" si="85"/>
        <v/>
      </c>
      <c r="CM64" s="9" t="str">
        <f t="shared" si="86"/>
        <v/>
      </c>
      <c r="CN64" s="9" t="str">
        <f t="shared" si="87"/>
        <v/>
      </c>
      <c r="CO64" s="9" t="str">
        <f t="shared" ref="CO64:CU95" si="134">IF($B64="","",$CN64*BX64)</f>
        <v/>
      </c>
      <c r="CP64" s="9" t="str">
        <f t="shared" si="134"/>
        <v/>
      </c>
      <c r="CQ64" s="9" t="str">
        <f t="shared" si="134"/>
        <v/>
      </c>
      <c r="CR64" s="9" t="str">
        <f t="shared" si="134"/>
        <v/>
      </c>
      <c r="CS64" s="9" t="str">
        <f t="shared" si="134"/>
        <v/>
      </c>
      <c r="CT64" s="9" t="str">
        <f t="shared" si="134"/>
        <v/>
      </c>
      <c r="CU64" s="9" t="str">
        <f t="shared" si="134"/>
        <v/>
      </c>
      <c r="CV64" s="9" t="str">
        <f t="shared" si="89"/>
        <v/>
      </c>
      <c r="CW64" s="9" t="str">
        <f t="shared" ref="CW64:DC95" si="135">IF($B64="","",$CV64*BX64)</f>
        <v/>
      </c>
      <c r="CX64" s="9" t="str">
        <f t="shared" si="135"/>
        <v/>
      </c>
      <c r="CY64" s="9" t="str">
        <f t="shared" si="135"/>
        <v/>
      </c>
      <c r="CZ64" s="9" t="str">
        <f t="shared" si="135"/>
        <v/>
      </c>
      <c r="DA64" s="9" t="str">
        <f t="shared" si="135"/>
        <v/>
      </c>
      <c r="DB64" s="9" t="str">
        <f t="shared" si="135"/>
        <v/>
      </c>
      <c r="DC64" s="9" t="str">
        <f t="shared" si="135"/>
        <v/>
      </c>
      <c r="DD64" s="2" t="str">
        <f t="shared" si="91"/>
        <v/>
      </c>
      <c r="DE64" s="2" t="str">
        <f t="shared" si="92"/>
        <v/>
      </c>
      <c r="DF64" s="2" t="str">
        <f t="shared" si="93"/>
        <v/>
      </c>
      <c r="DG64" s="2" t="str">
        <f t="shared" si="94"/>
        <v/>
      </c>
      <c r="DH64" s="2" t="str">
        <f t="shared" si="95"/>
        <v/>
      </c>
      <c r="DI64" s="2" t="str">
        <f t="shared" si="96"/>
        <v/>
      </c>
      <c r="DJ64" s="2" t="str">
        <f t="shared" si="97"/>
        <v/>
      </c>
      <c r="DK64" s="2" t="str">
        <f t="shared" si="98"/>
        <v/>
      </c>
      <c r="DL64" s="16" t="str">
        <f t="shared" si="99"/>
        <v/>
      </c>
      <c r="DM64" s="16" t="str">
        <f t="shared" si="100"/>
        <v/>
      </c>
      <c r="DN64" s="16" t="str">
        <f t="shared" si="101"/>
        <v/>
      </c>
      <c r="DO64" s="72" t="str">
        <f t="shared" si="102"/>
        <v/>
      </c>
      <c r="DP64" s="16" t="str">
        <f t="shared" si="103"/>
        <v/>
      </c>
      <c r="DQ64" s="16" t="str">
        <f t="shared" si="104"/>
        <v/>
      </c>
      <c r="DR64" s="2" t="str">
        <f t="shared" si="105"/>
        <v/>
      </c>
      <c r="DS64" s="2" t="str">
        <f t="shared" si="106"/>
        <v/>
      </c>
      <c r="DT64" s="2" t="str">
        <f t="shared" si="107"/>
        <v/>
      </c>
      <c r="DU64" s="2" t="str">
        <f t="shared" si="108"/>
        <v/>
      </c>
      <c r="DV64" s="15"/>
      <c r="DW64" s="18"/>
      <c r="DX64" s="17"/>
      <c r="DY64" s="47" t="str">
        <f t="shared" si="133"/>
        <v/>
      </c>
      <c r="DZ64" s="47" t="str">
        <f t="shared" si="133"/>
        <v/>
      </c>
      <c r="EA64" s="47" t="str">
        <f t="shared" si="133"/>
        <v/>
      </c>
      <c r="EB64" s="47" t="str">
        <f t="shared" si="133"/>
        <v/>
      </c>
      <c r="EC64" s="49" t="str">
        <f t="shared" si="133"/>
        <v/>
      </c>
      <c r="ED64" s="49" t="str">
        <f t="shared" si="133"/>
        <v/>
      </c>
      <c r="EE64" s="47" t="str">
        <f t="shared" si="133"/>
        <v/>
      </c>
      <c r="EF64" s="47" t="str">
        <f t="shared" si="133"/>
        <v/>
      </c>
      <c r="EG64" s="47" t="str">
        <f t="shared" si="133"/>
        <v/>
      </c>
      <c r="EH64" s="6">
        <f t="shared" si="16"/>
        <v>0</v>
      </c>
      <c r="EI64" s="6">
        <f t="shared" si="17"/>
        <v>0</v>
      </c>
      <c r="EJ64" s="2" t="str">
        <f t="shared" si="18"/>
        <v/>
      </c>
      <c r="EK64" s="2" t="str">
        <f t="shared" si="19"/>
        <v/>
      </c>
      <c r="EL64" s="2" t="str">
        <f t="shared" si="125"/>
        <v/>
      </c>
      <c r="EM64" s="2" t="str">
        <f t="shared" si="21"/>
        <v/>
      </c>
      <c r="EN64" s="2" t="str">
        <f t="shared" si="22"/>
        <v/>
      </c>
      <c r="EO64" s="2">
        <f t="shared" si="23"/>
        <v>0</v>
      </c>
      <c r="EP64" s="2">
        <f t="shared" si="109"/>
        <v>0</v>
      </c>
      <c r="EQ64" s="2"/>
      <c r="ER64" s="2"/>
      <c r="ES64" s="2"/>
      <c r="ET64" s="2"/>
      <c r="EU64" s="2"/>
      <c r="EV64" s="2"/>
      <c r="EW64" s="2">
        <f t="shared" si="24"/>
        <v>0</v>
      </c>
      <c r="EX64" s="2">
        <f t="shared" si="25"/>
        <v>0</v>
      </c>
      <c r="EY64" s="2">
        <f t="shared" si="110"/>
        <v>0</v>
      </c>
      <c r="EZ64" s="2">
        <f t="shared" si="26"/>
        <v>0</v>
      </c>
      <c r="FA64" s="2">
        <f t="shared" si="27"/>
        <v>0</v>
      </c>
      <c r="FB64" s="59"/>
      <c r="FC64" s="2">
        <f t="shared" si="28"/>
        <v>0</v>
      </c>
      <c r="FD64" s="2">
        <f t="shared" si="111"/>
        <v>0</v>
      </c>
      <c r="FE64" s="3">
        <f t="shared" si="124"/>
        <v>0</v>
      </c>
      <c r="FF64" s="3">
        <f t="shared" si="112"/>
        <v>0</v>
      </c>
      <c r="FG64" s="3">
        <f t="shared" si="113"/>
        <v>0</v>
      </c>
      <c r="FH64" s="3">
        <f t="shared" si="29"/>
        <v>0</v>
      </c>
      <c r="FI64" s="67">
        <f t="shared" si="30"/>
        <v>0</v>
      </c>
      <c r="FJ64" s="3">
        <f t="shared" si="31"/>
        <v>0</v>
      </c>
      <c r="FK64" s="3">
        <f t="shared" si="32"/>
        <v>0</v>
      </c>
      <c r="FL64" s="3">
        <f t="shared" si="114"/>
        <v>0</v>
      </c>
      <c r="FM64" s="3">
        <f t="shared" si="115"/>
        <v>0</v>
      </c>
      <c r="FN64" s="3">
        <f t="shared" si="116"/>
        <v>0</v>
      </c>
      <c r="FO64" s="2">
        <f t="shared" si="33"/>
        <v>0</v>
      </c>
      <c r="FP64" s="2">
        <f t="shared" si="34"/>
        <v>0</v>
      </c>
      <c r="FQ64" s="2">
        <f t="shared" si="117"/>
        <v>0</v>
      </c>
      <c r="FR64" s="6" t="str">
        <f>IF(A64=1,1,IF(DW64="","",COUNTA($DW$31:DW64)+1))</f>
        <v/>
      </c>
      <c r="FS64" s="6" t="str">
        <f t="shared" si="35"/>
        <v/>
      </c>
      <c r="FT64" s="43">
        <f t="shared" si="118"/>
        <v>0</v>
      </c>
      <c r="FU64" s="23">
        <f t="shared" si="119"/>
        <v>0</v>
      </c>
      <c r="FV64" s="21">
        <f t="shared" si="120"/>
        <v>0</v>
      </c>
    </row>
    <row r="65" spans="1:178">
      <c r="A65" s="4" t="str">
        <f t="shared" si="36"/>
        <v/>
      </c>
      <c r="B65" s="33"/>
      <c r="C65" s="33"/>
      <c r="D65" s="33"/>
      <c r="E65" s="33"/>
      <c r="F65" s="33"/>
      <c r="G65" s="11" t="str">
        <f t="shared" si="2"/>
        <v/>
      </c>
      <c r="H65" s="3" t="str">
        <f t="shared" si="37"/>
        <v/>
      </c>
      <c r="I65" s="3" t="str">
        <f t="shared" si="3"/>
        <v/>
      </c>
      <c r="J65" s="3" t="str">
        <f t="shared" si="38"/>
        <v/>
      </c>
      <c r="K65" s="3" t="str">
        <f t="shared" si="4"/>
        <v/>
      </c>
      <c r="L65" s="2" t="str">
        <f t="shared" si="5"/>
        <v/>
      </c>
      <c r="M65" s="8" t="str">
        <f t="shared" si="39"/>
        <v/>
      </c>
      <c r="N65" s="8" t="str">
        <f t="shared" si="6"/>
        <v/>
      </c>
      <c r="O65" s="8" t="str">
        <f t="shared" si="40"/>
        <v/>
      </c>
      <c r="P65" s="8" t="str">
        <f t="shared" si="7"/>
        <v/>
      </c>
      <c r="Q65" s="2" t="str">
        <f t="shared" si="8"/>
        <v/>
      </c>
      <c r="R65" s="3" t="str">
        <f t="shared" si="9"/>
        <v/>
      </c>
      <c r="S65" s="3" t="str">
        <f t="shared" si="10"/>
        <v/>
      </c>
      <c r="T65" s="3" t="str">
        <f t="shared" si="41"/>
        <v/>
      </c>
      <c r="U65" s="8" t="str">
        <f t="shared" si="11"/>
        <v/>
      </c>
      <c r="V65" s="2" t="str">
        <f t="shared" si="12"/>
        <v/>
      </c>
      <c r="W65" s="2" t="str">
        <f t="shared" si="13"/>
        <v/>
      </c>
      <c r="X65" s="2" t="str">
        <f t="shared" si="121"/>
        <v/>
      </c>
      <c r="Y65" s="2" t="str">
        <f t="shared" si="14"/>
        <v/>
      </c>
      <c r="Z65" s="46" t="str">
        <f t="shared" si="132"/>
        <v/>
      </c>
      <c r="AA65" s="46" t="str">
        <f t="shared" si="42"/>
        <v/>
      </c>
      <c r="AB65" s="47"/>
      <c r="AC65" s="46" t="str">
        <f t="shared" si="43"/>
        <v/>
      </c>
      <c r="AD65" s="47" t="str">
        <f t="shared" si="131"/>
        <v/>
      </c>
      <c r="AE65" s="48" t="str">
        <f t="shared" si="44"/>
        <v/>
      </c>
      <c r="AF65" s="49" t="str">
        <f t="shared" si="129"/>
        <v/>
      </c>
      <c r="AG65" s="49" t="str">
        <f t="shared" si="129"/>
        <v/>
      </c>
      <c r="AH65" s="49" t="str">
        <f t="shared" si="129"/>
        <v/>
      </c>
      <c r="AI65" s="47" t="str">
        <f t="shared" si="129"/>
        <v/>
      </c>
      <c r="AJ65" s="47" t="str">
        <f t="shared" si="129"/>
        <v/>
      </c>
      <c r="AK65" s="46" t="str">
        <f t="shared" si="129"/>
        <v/>
      </c>
      <c r="AL65" s="47"/>
      <c r="AM65" s="53" t="str">
        <f t="shared" si="46"/>
        <v/>
      </c>
      <c r="AN65" s="50" t="str">
        <f t="shared" si="47"/>
        <v/>
      </c>
      <c r="AO65" s="53" t="s">
        <v>84</v>
      </c>
      <c r="AP65" s="52" t="str">
        <f t="shared" si="48"/>
        <v/>
      </c>
      <c r="AQ65" s="52" t="str">
        <f t="shared" si="49"/>
        <v/>
      </c>
      <c r="AR65" s="47">
        <f t="shared" si="50"/>
        <v>0</v>
      </c>
      <c r="AS65" s="53" t="str">
        <f t="shared" si="51"/>
        <v/>
      </c>
      <c r="AT65" s="52" t="str">
        <f t="shared" si="52"/>
        <v/>
      </c>
      <c r="AU65" s="9" t="str">
        <f t="shared" si="53"/>
        <v/>
      </c>
      <c r="AV65" s="9" t="str">
        <f t="shared" si="54"/>
        <v/>
      </c>
      <c r="AW65" s="12" t="str">
        <f t="shared" si="55"/>
        <v/>
      </c>
      <c r="AX65" s="9" t="str">
        <f t="shared" si="56"/>
        <v/>
      </c>
      <c r="AY65" s="12" t="str">
        <f t="shared" si="57"/>
        <v/>
      </c>
      <c r="AZ65" s="10" t="str">
        <f t="shared" si="58"/>
        <v/>
      </c>
      <c r="BA65" s="10" t="str">
        <f t="shared" si="59"/>
        <v/>
      </c>
      <c r="BB65" s="10" t="str">
        <f t="shared" si="60"/>
        <v/>
      </c>
      <c r="BC65" s="10" t="str">
        <f t="shared" si="61"/>
        <v/>
      </c>
      <c r="BD65" s="10" t="str">
        <f t="shared" si="62"/>
        <v/>
      </c>
      <c r="BE65" s="12" t="str">
        <f t="shared" si="63"/>
        <v/>
      </c>
      <c r="BF65" s="9" t="str">
        <f t="shared" si="64"/>
        <v/>
      </c>
      <c r="BG65" s="9" t="str">
        <f t="shared" si="65"/>
        <v/>
      </c>
      <c r="BH65" s="7" t="str">
        <f t="shared" si="66"/>
        <v/>
      </c>
      <c r="BI65" s="7" t="str">
        <f t="shared" si="67"/>
        <v/>
      </c>
      <c r="BJ65" s="12" t="str">
        <f t="shared" si="68"/>
        <v/>
      </c>
      <c r="BK65" s="80" t="str">
        <f t="shared" si="69"/>
        <v/>
      </c>
      <c r="BL65" s="7" t="str">
        <f t="shared" si="70"/>
        <v/>
      </c>
      <c r="BM65" s="7" t="str">
        <f t="shared" si="122"/>
        <v/>
      </c>
      <c r="BN65" s="12" t="str">
        <f t="shared" si="71"/>
        <v/>
      </c>
      <c r="BO65" s="9" t="str">
        <f t="shared" si="72"/>
        <v/>
      </c>
      <c r="BP65" s="2" t="str">
        <f t="shared" si="73"/>
        <v/>
      </c>
      <c r="BQ65" s="2" t="str">
        <f t="shared" si="74"/>
        <v/>
      </c>
      <c r="BR65" s="20" t="str">
        <f t="shared" si="130"/>
        <v/>
      </c>
      <c r="BS65" s="20" t="str">
        <f t="shared" si="130"/>
        <v/>
      </c>
      <c r="BT65" s="20" t="str">
        <f t="shared" si="130"/>
        <v/>
      </c>
      <c r="BU65" s="86" t="str">
        <f t="shared" si="76"/>
        <v/>
      </c>
      <c r="BV65" s="86" t="str">
        <f t="shared" si="77"/>
        <v/>
      </c>
      <c r="BW65" s="20" t="str">
        <f t="shared" si="130"/>
        <v/>
      </c>
      <c r="BX65" s="86" t="str">
        <f t="shared" si="130"/>
        <v/>
      </c>
      <c r="BY65" s="86" t="str">
        <f t="shared" si="130"/>
        <v/>
      </c>
      <c r="BZ65" s="86" t="str">
        <f t="shared" si="130"/>
        <v/>
      </c>
      <c r="CA65" s="86" t="str">
        <f t="shared" si="130"/>
        <v/>
      </c>
      <c r="CB65" s="86" t="str">
        <f t="shared" si="130"/>
        <v/>
      </c>
      <c r="CC65" s="86" t="str">
        <f t="shared" si="130"/>
        <v/>
      </c>
      <c r="CD65" s="86" t="str">
        <f t="shared" si="130"/>
        <v/>
      </c>
      <c r="CE65" s="20" t="str">
        <f t="shared" si="123"/>
        <v/>
      </c>
      <c r="CF65" s="14" t="str">
        <f t="shared" si="79"/>
        <v/>
      </c>
      <c r="CG65" s="14" t="str">
        <f t="shared" si="80"/>
        <v/>
      </c>
      <c r="CH65" s="8">
        <f t="shared" si="81"/>
        <v>0</v>
      </c>
      <c r="CI65" s="9" t="str">
        <f t="shared" si="82"/>
        <v/>
      </c>
      <c r="CJ65" s="9" t="str">
        <f t="shared" si="83"/>
        <v/>
      </c>
      <c r="CK65" s="9" t="str">
        <f t="shared" si="84"/>
        <v/>
      </c>
      <c r="CL65" s="9" t="str">
        <f t="shared" si="85"/>
        <v/>
      </c>
      <c r="CM65" s="9" t="str">
        <f t="shared" si="86"/>
        <v/>
      </c>
      <c r="CN65" s="9" t="str">
        <f t="shared" si="87"/>
        <v/>
      </c>
      <c r="CO65" s="9" t="str">
        <f t="shared" si="134"/>
        <v/>
      </c>
      <c r="CP65" s="9" t="str">
        <f t="shared" si="134"/>
        <v/>
      </c>
      <c r="CQ65" s="9" t="str">
        <f t="shared" si="134"/>
        <v/>
      </c>
      <c r="CR65" s="9" t="str">
        <f t="shared" si="134"/>
        <v/>
      </c>
      <c r="CS65" s="9" t="str">
        <f t="shared" si="134"/>
        <v/>
      </c>
      <c r="CT65" s="9" t="str">
        <f t="shared" si="134"/>
        <v/>
      </c>
      <c r="CU65" s="9" t="str">
        <f t="shared" si="134"/>
        <v/>
      </c>
      <c r="CV65" s="9" t="str">
        <f t="shared" si="89"/>
        <v/>
      </c>
      <c r="CW65" s="9" t="str">
        <f t="shared" si="135"/>
        <v/>
      </c>
      <c r="CX65" s="9" t="str">
        <f t="shared" si="135"/>
        <v/>
      </c>
      <c r="CY65" s="9" t="str">
        <f t="shared" si="135"/>
        <v/>
      </c>
      <c r="CZ65" s="9" t="str">
        <f t="shared" si="135"/>
        <v/>
      </c>
      <c r="DA65" s="9" t="str">
        <f t="shared" si="135"/>
        <v/>
      </c>
      <c r="DB65" s="9" t="str">
        <f t="shared" si="135"/>
        <v/>
      </c>
      <c r="DC65" s="9" t="str">
        <f t="shared" si="135"/>
        <v/>
      </c>
      <c r="DD65" s="2" t="str">
        <f t="shared" si="91"/>
        <v/>
      </c>
      <c r="DE65" s="2" t="str">
        <f t="shared" si="92"/>
        <v/>
      </c>
      <c r="DF65" s="2" t="str">
        <f t="shared" si="93"/>
        <v/>
      </c>
      <c r="DG65" s="2" t="str">
        <f t="shared" si="94"/>
        <v/>
      </c>
      <c r="DH65" s="2" t="str">
        <f t="shared" si="95"/>
        <v/>
      </c>
      <c r="DI65" s="2" t="str">
        <f t="shared" si="96"/>
        <v/>
      </c>
      <c r="DJ65" s="2" t="str">
        <f t="shared" si="97"/>
        <v/>
      </c>
      <c r="DK65" s="2" t="str">
        <f t="shared" si="98"/>
        <v/>
      </c>
      <c r="DL65" s="16" t="str">
        <f t="shared" si="99"/>
        <v/>
      </c>
      <c r="DM65" s="16" t="str">
        <f t="shared" si="100"/>
        <v/>
      </c>
      <c r="DN65" s="16" t="str">
        <f t="shared" si="101"/>
        <v/>
      </c>
      <c r="DO65" s="72" t="str">
        <f t="shared" si="102"/>
        <v/>
      </c>
      <c r="DP65" s="16" t="str">
        <f t="shared" si="103"/>
        <v/>
      </c>
      <c r="DQ65" s="16" t="str">
        <f t="shared" si="104"/>
        <v/>
      </c>
      <c r="DR65" s="2" t="str">
        <f t="shared" si="105"/>
        <v/>
      </c>
      <c r="DS65" s="2" t="str">
        <f t="shared" si="106"/>
        <v/>
      </c>
      <c r="DT65" s="2" t="str">
        <f t="shared" si="107"/>
        <v/>
      </c>
      <c r="DU65" s="2" t="str">
        <f t="shared" si="108"/>
        <v/>
      </c>
      <c r="DV65" s="15"/>
      <c r="DW65" s="18"/>
      <c r="DX65" s="17"/>
      <c r="DY65" s="47" t="str">
        <f t="shared" si="133"/>
        <v/>
      </c>
      <c r="DZ65" s="47" t="str">
        <f t="shared" si="133"/>
        <v/>
      </c>
      <c r="EA65" s="47" t="str">
        <f t="shared" si="133"/>
        <v/>
      </c>
      <c r="EB65" s="47" t="str">
        <f t="shared" si="133"/>
        <v/>
      </c>
      <c r="EC65" s="49" t="str">
        <f t="shared" si="133"/>
        <v/>
      </c>
      <c r="ED65" s="49" t="str">
        <f t="shared" si="133"/>
        <v/>
      </c>
      <c r="EE65" s="47" t="str">
        <f t="shared" si="133"/>
        <v/>
      </c>
      <c r="EF65" s="47" t="str">
        <f t="shared" si="133"/>
        <v/>
      </c>
      <c r="EG65" s="47" t="str">
        <f t="shared" si="133"/>
        <v/>
      </c>
      <c r="EH65" s="6">
        <f t="shared" si="16"/>
        <v>0</v>
      </c>
      <c r="EI65" s="6">
        <f t="shared" si="17"/>
        <v>0</v>
      </c>
      <c r="EJ65" s="2" t="str">
        <f t="shared" si="18"/>
        <v/>
      </c>
      <c r="EK65" s="2" t="str">
        <f t="shared" si="19"/>
        <v/>
      </c>
      <c r="EL65" s="2" t="str">
        <f t="shared" si="125"/>
        <v/>
      </c>
      <c r="EM65" s="2" t="str">
        <f t="shared" si="21"/>
        <v/>
      </c>
      <c r="EN65" s="2" t="str">
        <f t="shared" si="22"/>
        <v/>
      </c>
      <c r="EO65" s="2">
        <f t="shared" si="23"/>
        <v>0</v>
      </c>
      <c r="EP65" s="2">
        <f t="shared" si="109"/>
        <v>0</v>
      </c>
      <c r="EQ65" s="2"/>
      <c r="ER65" s="2"/>
      <c r="ES65" s="2"/>
      <c r="ET65" s="2"/>
      <c r="EU65" s="2"/>
      <c r="EV65" s="2"/>
      <c r="EW65" s="2">
        <f t="shared" si="24"/>
        <v>0</v>
      </c>
      <c r="EX65" s="2">
        <f t="shared" si="25"/>
        <v>0</v>
      </c>
      <c r="EY65" s="2">
        <f t="shared" si="110"/>
        <v>0</v>
      </c>
      <c r="EZ65" s="2">
        <f t="shared" si="26"/>
        <v>0</v>
      </c>
      <c r="FA65" s="2">
        <f t="shared" si="27"/>
        <v>0</v>
      </c>
      <c r="FB65" s="59"/>
      <c r="FC65" s="2">
        <f t="shared" si="28"/>
        <v>0</v>
      </c>
      <c r="FD65" s="2">
        <f t="shared" si="111"/>
        <v>0</v>
      </c>
      <c r="FE65" s="3">
        <f t="shared" si="124"/>
        <v>0</v>
      </c>
      <c r="FF65" s="3">
        <f t="shared" si="112"/>
        <v>0</v>
      </c>
      <c r="FG65" s="3">
        <f t="shared" si="113"/>
        <v>0</v>
      </c>
      <c r="FH65" s="3">
        <f t="shared" si="29"/>
        <v>0</v>
      </c>
      <c r="FI65" s="67">
        <f t="shared" si="30"/>
        <v>0</v>
      </c>
      <c r="FJ65" s="3">
        <f t="shared" si="31"/>
        <v>0</v>
      </c>
      <c r="FK65" s="3">
        <f t="shared" si="32"/>
        <v>0</v>
      </c>
      <c r="FL65" s="3">
        <f t="shared" si="114"/>
        <v>0</v>
      </c>
      <c r="FM65" s="3">
        <f t="shared" si="115"/>
        <v>0</v>
      </c>
      <c r="FN65" s="3">
        <f t="shared" si="116"/>
        <v>0</v>
      </c>
      <c r="FO65" s="2">
        <f t="shared" si="33"/>
        <v>0</v>
      </c>
      <c r="FP65" s="2">
        <f t="shared" si="34"/>
        <v>0</v>
      </c>
      <c r="FQ65" s="2">
        <f t="shared" si="117"/>
        <v>0</v>
      </c>
      <c r="FR65" s="6" t="str">
        <f>IF(A65=1,1,IF(DW65="","",COUNTA($DW$31:DW65)+1))</f>
        <v/>
      </c>
      <c r="FS65" s="6" t="str">
        <f t="shared" si="35"/>
        <v/>
      </c>
      <c r="FT65" s="43">
        <f t="shared" si="118"/>
        <v>0</v>
      </c>
      <c r="FU65" s="23">
        <f t="shared" si="119"/>
        <v>0</v>
      </c>
      <c r="FV65" s="21">
        <f t="shared" si="120"/>
        <v>0</v>
      </c>
    </row>
    <row r="66" spans="1:178">
      <c r="A66" s="4" t="str">
        <f t="shared" si="36"/>
        <v/>
      </c>
      <c r="B66" s="33"/>
      <c r="C66" s="33"/>
      <c r="D66" s="33"/>
      <c r="E66" s="33"/>
      <c r="F66" s="33"/>
      <c r="G66" s="11" t="str">
        <f t="shared" si="2"/>
        <v/>
      </c>
      <c r="H66" s="3" t="str">
        <f t="shared" si="37"/>
        <v/>
      </c>
      <c r="I66" s="3" t="str">
        <f t="shared" si="3"/>
        <v/>
      </c>
      <c r="J66" s="3" t="str">
        <f t="shared" si="38"/>
        <v/>
      </c>
      <c r="K66" s="3" t="str">
        <f t="shared" si="4"/>
        <v/>
      </c>
      <c r="L66" s="2" t="str">
        <f t="shared" si="5"/>
        <v/>
      </c>
      <c r="M66" s="8" t="str">
        <f t="shared" si="39"/>
        <v/>
      </c>
      <c r="N66" s="8" t="str">
        <f t="shared" si="6"/>
        <v/>
      </c>
      <c r="O66" s="8" t="str">
        <f t="shared" si="40"/>
        <v/>
      </c>
      <c r="P66" s="8" t="str">
        <f t="shared" si="7"/>
        <v/>
      </c>
      <c r="Q66" s="2" t="str">
        <f t="shared" si="8"/>
        <v/>
      </c>
      <c r="R66" s="3" t="str">
        <f t="shared" si="9"/>
        <v/>
      </c>
      <c r="S66" s="3" t="str">
        <f t="shared" si="10"/>
        <v/>
      </c>
      <c r="T66" s="3" t="str">
        <f t="shared" si="41"/>
        <v/>
      </c>
      <c r="U66" s="8" t="str">
        <f t="shared" si="11"/>
        <v/>
      </c>
      <c r="V66" s="2" t="str">
        <f t="shared" si="12"/>
        <v/>
      </c>
      <c r="W66" s="2" t="str">
        <f t="shared" si="13"/>
        <v/>
      </c>
      <c r="X66" s="2" t="str">
        <f t="shared" si="121"/>
        <v/>
      </c>
      <c r="Y66" s="2" t="str">
        <f t="shared" si="14"/>
        <v/>
      </c>
      <c r="Z66" s="46" t="str">
        <f t="shared" si="132"/>
        <v/>
      </c>
      <c r="AA66" s="46" t="str">
        <f t="shared" si="42"/>
        <v/>
      </c>
      <c r="AB66" s="47"/>
      <c r="AC66" s="46" t="str">
        <f t="shared" si="43"/>
        <v/>
      </c>
      <c r="AD66" s="47" t="str">
        <f t="shared" si="131"/>
        <v/>
      </c>
      <c r="AE66" s="48" t="str">
        <f t="shared" si="44"/>
        <v/>
      </c>
      <c r="AF66" s="49" t="str">
        <f t="shared" si="129"/>
        <v/>
      </c>
      <c r="AG66" s="49" t="str">
        <f t="shared" si="129"/>
        <v/>
      </c>
      <c r="AH66" s="49" t="str">
        <f t="shared" si="129"/>
        <v/>
      </c>
      <c r="AI66" s="47" t="str">
        <f t="shared" si="129"/>
        <v/>
      </c>
      <c r="AJ66" s="47" t="str">
        <f t="shared" si="129"/>
        <v/>
      </c>
      <c r="AK66" s="46" t="str">
        <f t="shared" si="129"/>
        <v/>
      </c>
      <c r="AL66" s="47"/>
      <c r="AM66" s="53" t="str">
        <f t="shared" si="46"/>
        <v/>
      </c>
      <c r="AN66" s="50" t="str">
        <f t="shared" si="47"/>
        <v/>
      </c>
      <c r="AO66" s="53" t="s">
        <v>84</v>
      </c>
      <c r="AP66" s="52" t="str">
        <f t="shared" si="48"/>
        <v/>
      </c>
      <c r="AQ66" s="52" t="str">
        <f t="shared" si="49"/>
        <v/>
      </c>
      <c r="AR66" s="47">
        <f t="shared" si="50"/>
        <v>0</v>
      </c>
      <c r="AS66" s="53" t="str">
        <f t="shared" si="51"/>
        <v/>
      </c>
      <c r="AT66" s="52" t="str">
        <f t="shared" si="52"/>
        <v/>
      </c>
      <c r="AU66" s="9" t="str">
        <f t="shared" si="53"/>
        <v/>
      </c>
      <c r="AV66" s="9" t="str">
        <f t="shared" si="54"/>
        <v/>
      </c>
      <c r="AW66" s="12" t="str">
        <f t="shared" si="55"/>
        <v/>
      </c>
      <c r="AX66" s="9" t="str">
        <f t="shared" si="56"/>
        <v/>
      </c>
      <c r="AY66" s="12" t="str">
        <f t="shared" si="57"/>
        <v/>
      </c>
      <c r="AZ66" s="10" t="str">
        <f t="shared" si="58"/>
        <v/>
      </c>
      <c r="BA66" s="10" t="str">
        <f t="shared" si="59"/>
        <v/>
      </c>
      <c r="BB66" s="10" t="str">
        <f t="shared" si="60"/>
        <v/>
      </c>
      <c r="BC66" s="10" t="str">
        <f t="shared" si="61"/>
        <v/>
      </c>
      <c r="BD66" s="10" t="str">
        <f t="shared" si="62"/>
        <v/>
      </c>
      <c r="BE66" s="12" t="str">
        <f t="shared" si="63"/>
        <v/>
      </c>
      <c r="BF66" s="9" t="str">
        <f t="shared" si="64"/>
        <v/>
      </c>
      <c r="BG66" s="9" t="str">
        <f t="shared" si="65"/>
        <v/>
      </c>
      <c r="BH66" s="7" t="str">
        <f t="shared" si="66"/>
        <v/>
      </c>
      <c r="BI66" s="7" t="str">
        <f t="shared" si="67"/>
        <v/>
      </c>
      <c r="BJ66" s="12" t="str">
        <f t="shared" si="68"/>
        <v/>
      </c>
      <c r="BK66" s="80" t="str">
        <f t="shared" si="69"/>
        <v/>
      </c>
      <c r="BL66" s="7" t="str">
        <f t="shared" si="70"/>
        <v/>
      </c>
      <c r="BM66" s="7" t="str">
        <f t="shared" si="122"/>
        <v/>
      </c>
      <c r="BN66" s="12" t="str">
        <f t="shared" si="71"/>
        <v/>
      </c>
      <c r="BO66" s="9" t="str">
        <f t="shared" si="72"/>
        <v/>
      </c>
      <c r="BP66" s="2" t="str">
        <f t="shared" si="73"/>
        <v/>
      </c>
      <c r="BQ66" s="2" t="str">
        <f t="shared" si="74"/>
        <v/>
      </c>
      <c r="BR66" s="20" t="str">
        <f t="shared" si="130"/>
        <v/>
      </c>
      <c r="BS66" s="20" t="str">
        <f t="shared" si="130"/>
        <v/>
      </c>
      <c r="BT66" s="20" t="str">
        <f t="shared" si="130"/>
        <v/>
      </c>
      <c r="BU66" s="86" t="str">
        <f t="shared" si="76"/>
        <v/>
      </c>
      <c r="BV66" s="86" t="str">
        <f t="shared" si="77"/>
        <v/>
      </c>
      <c r="BW66" s="20" t="str">
        <f t="shared" si="130"/>
        <v/>
      </c>
      <c r="BX66" s="86" t="str">
        <f t="shared" si="130"/>
        <v/>
      </c>
      <c r="BY66" s="86" t="str">
        <f t="shared" si="130"/>
        <v/>
      </c>
      <c r="BZ66" s="86" t="str">
        <f t="shared" si="130"/>
        <v/>
      </c>
      <c r="CA66" s="86" t="str">
        <f t="shared" si="130"/>
        <v/>
      </c>
      <c r="CB66" s="86" t="str">
        <f t="shared" si="130"/>
        <v/>
      </c>
      <c r="CC66" s="86" t="str">
        <f t="shared" si="130"/>
        <v/>
      </c>
      <c r="CD66" s="86" t="str">
        <f t="shared" si="130"/>
        <v/>
      </c>
      <c r="CE66" s="20" t="str">
        <f t="shared" si="123"/>
        <v/>
      </c>
      <c r="CF66" s="14" t="str">
        <f t="shared" si="79"/>
        <v/>
      </c>
      <c r="CG66" s="14" t="str">
        <f t="shared" si="80"/>
        <v/>
      </c>
      <c r="CH66" s="8">
        <f t="shared" si="81"/>
        <v>0</v>
      </c>
      <c r="CI66" s="9" t="str">
        <f t="shared" si="82"/>
        <v/>
      </c>
      <c r="CJ66" s="9" t="str">
        <f t="shared" si="83"/>
        <v/>
      </c>
      <c r="CK66" s="9" t="str">
        <f t="shared" si="84"/>
        <v/>
      </c>
      <c r="CL66" s="9" t="str">
        <f t="shared" si="85"/>
        <v/>
      </c>
      <c r="CM66" s="9" t="str">
        <f t="shared" si="86"/>
        <v/>
      </c>
      <c r="CN66" s="9" t="str">
        <f t="shared" si="87"/>
        <v/>
      </c>
      <c r="CO66" s="9" t="str">
        <f t="shared" si="134"/>
        <v/>
      </c>
      <c r="CP66" s="9" t="str">
        <f t="shared" si="134"/>
        <v/>
      </c>
      <c r="CQ66" s="9" t="str">
        <f t="shared" si="134"/>
        <v/>
      </c>
      <c r="CR66" s="9" t="str">
        <f t="shared" si="134"/>
        <v/>
      </c>
      <c r="CS66" s="9" t="str">
        <f t="shared" si="134"/>
        <v/>
      </c>
      <c r="CT66" s="9" t="str">
        <f t="shared" si="134"/>
        <v/>
      </c>
      <c r="CU66" s="9" t="str">
        <f t="shared" si="134"/>
        <v/>
      </c>
      <c r="CV66" s="9" t="str">
        <f t="shared" si="89"/>
        <v/>
      </c>
      <c r="CW66" s="9" t="str">
        <f t="shared" si="135"/>
        <v/>
      </c>
      <c r="CX66" s="9" t="str">
        <f t="shared" si="135"/>
        <v/>
      </c>
      <c r="CY66" s="9" t="str">
        <f t="shared" si="135"/>
        <v/>
      </c>
      <c r="CZ66" s="9" t="str">
        <f t="shared" si="135"/>
        <v/>
      </c>
      <c r="DA66" s="9" t="str">
        <f t="shared" si="135"/>
        <v/>
      </c>
      <c r="DB66" s="9" t="str">
        <f t="shared" si="135"/>
        <v/>
      </c>
      <c r="DC66" s="9" t="str">
        <f t="shared" si="135"/>
        <v/>
      </c>
      <c r="DD66" s="2" t="str">
        <f t="shared" si="91"/>
        <v/>
      </c>
      <c r="DE66" s="2" t="str">
        <f t="shared" si="92"/>
        <v/>
      </c>
      <c r="DF66" s="2" t="str">
        <f t="shared" si="93"/>
        <v/>
      </c>
      <c r="DG66" s="2" t="str">
        <f t="shared" si="94"/>
        <v/>
      </c>
      <c r="DH66" s="2" t="str">
        <f t="shared" si="95"/>
        <v/>
      </c>
      <c r="DI66" s="2" t="str">
        <f t="shared" si="96"/>
        <v/>
      </c>
      <c r="DJ66" s="2" t="str">
        <f t="shared" si="97"/>
        <v/>
      </c>
      <c r="DK66" s="2" t="str">
        <f t="shared" si="98"/>
        <v/>
      </c>
      <c r="DL66" s="16" t="str">
        <f t="shared" si="99"/>
        <v/>
      </c>
      <c r="DM66" s="16" t="str">
        <f t="shared" si="100"/>
        <v/>
      </c>
      <c r="DN66" s="16" t="str">
        <f t="shared" si="101"/>
        <v/>
      </c>
      <c r="DO66" s="72" t="str">
        <f t="shared" si="102"/>
        <v/>
      </c>
      <c r="DP66" s="16" t="str">
        <f t="shared" si="103"/>
        <v/>
      </c>
      <c r="DQ66" s="16" t="str">
        <f t="shared" si="104"/>
        <v/>
      </c>
      <c r="DR66" s="2" t="str">
        <f t="shared" si="105"/>
        <v/>
      </c>
      <c r="DS66" s="2" t="str">
        <f t="shared" si="106"/>
        <v/>
      </c>
      <c r="DT66" s="2" t="str">
        <f t="shared" si="107"/>
        <v/>
      </c>
      <c r="DU66" s="2" t="str">
        <f t="shared" si="108"/>
        <v/>
      </c>
      <c r="DV66" s="15"/>
      <c r="DW66" s="18"/>
      <c r="DX66" s="17"/>
      <c r="DY66" s="47" t="str">
        <f t="shared" si="133"/>
        <v/>
      </c>
      <c r="DZ66" s="47" t="str">
        <f t="shared" si="133"/>
        <v/>
      </c>
      <c r="EA66" s="47" t="str">
        <f t="shared" si="133"/>
        <v/>
      </c>
      <c r="EB66" s="47" t="str">
        <f t="shared" si="133"/>
        <v/>
      </c>
      <c r="EC66" s="49" t="str">
        <f t="shared" si="133"/>
        <v/>
      </c>
      <c r="ED66" s="49" t="str">
        <f t="shared" si="133"/>
        <v/>
      </c>
      <c r="EE66" s="47" t="str">
        <f t="shared" si="133"/>
        <v/>
      </c>
      <c r="EF66" s="47" t="str">
        <f t="shared" si="133"/>
        <v/>
      </c>
      <c r="EG66" s="47" t="str">
        <f t="shared" si="133"/>
        <v/>
      </c>
      <c r="EH66" s="6">
        <f t="shared" si="16"/>
        <v>0</v>
      </c>
      <c r="EI66" s="6">
        <f t="shared" si="17"/>
        <v>0</v>
      </c>
      <c r="EJ66" s="2" t="str">
        <f t="shared" si="18"/>
        <v/>
      </c>
      <c r="EK66" s="2" t="str">
        <f t="shared" si="19"/>
        <v/>
      </c>
      <c r="EL66" s="2" t="str">
        <f t="shared" si="125"/>
        <v/>
      </c>
      <c r="EM66" s="2" t="str">
        <f t="shared" si="21"/>
        <v/>
      </c>
      <c r="EN66" s="2" t="str">
        <f t="shared" si="22"/>
        <v/>
      </c>
      <c r="EO66" s="2">
        <f t="shared" si="23"/>
        <v>0</v>
      </c>
      <c r="EP66" s="2">
        <f t="shared" si="109"/>
        <v>0</v>
      </c>
      <c r="EQ66" s="2"/>
      <c r="ER66" s="2"/>
      <c r="ES66" s="2"/>
      <c r="ET66" s="2"/>
      <c r="EU66" s="2"/>
      <c r="EV66" s="2"/>
      <c r="EW66" s="2">
        <f t="shared" si="24"/>
        <v>0</v>
      </c>
      <c r="EX66" s="2">
        <f t="shared" si="25"/>
        <v>0</v>
      </c>
      <c r="EY66" s="2">
        <f t="shared" si="110"/>
        <v>0</v>
      </c>
      <c r="EZ66" s="2">
        <f t="shared" si="26"/>
        <v>0</v>
      </c>
      <c r="FA66" s="2">
        <f t="shared" si="27"/>
        <v>0</v>
      </c>
      <c r="FB66" s="59"/>
      <c r="FC66" s="2">
        <f t="shared" si="28"/>
        <v>0</v>
      </c>
      <c r="FD66" s="2">
        <f t="shared" si="111"/>
        <v>0</v>
      </c>
      <c r="FE66" s="3">
        <f t="shared" si="124"/>
        <v>0</v>
      </c>
      <c r="FF66" s="3">
        <f t="shared" si="112"/>
        <v>0</v>
      </c>
      <c r="FG66" s="3">
        <f t="shared" si="113"/>
        <v>0</v>
      </c>
      <c r="FH66" s="3">
        <f t="shared" si="29"/>
        <v>0</v>
      </c>
      <c r="FI66" s="67">
        <f t="shared" si="30"/>
        <v>0</v>
      </c>
      <c r="FJ66" s="3">
        <f t="shared" si="31"/>
        <v>0</v>
      </c>
      <c r="FK66" s="3">
        <f t="shared" si="32"/>
        <v>0</v>
      </c>
      <c r="FL66" s="3">
        <f t="shared" si="114"/>
        <v>0</v>
      </c>
      <c r="FM66" s="3">
        <f t="shared" si="115"/>
        <v>0</v>
      </c>
      <c r="FN66" s="3">
        <f t="shared" si="116"/>
        <v>0</v>
      </c>
      <c r="FO66" s="2">
        <f t="shared" si="33"/>
        <v>0</v>
      </c>
      <c r="FP66" s="2">
        <f t="shared" si="34"/>
        <v>0</v>
      </c>
      <c r="FQ66" s="2">
        <f t="shared" si="117"/>
        <v>0</v>
      </c>
      <c r="FR66" s="6" t="str">
        <f>IF(A66=1,1,IF(DW66="","",COUNTA($DW$31:DW66)+1))</f>
        <v/>
      </c>
      <c r="FS66" s="6" t="str">
        <f t="shared" si="35"/>
        <v/>
      </c>
      <c r="FT66" s="43">
        <f t="shared" si="118"/>
        <v>0</v>
      </c>
      <c r="FU66" s="23">
        <f t="shared" si="119"/>
        <v>0</v>
      </c>
      <c r="FV66" s="21">
        <f t="shared" si="120"/>
        <v>0</v>
      </c>
    </row>
    <row r="67" spans="1:178">
      <c r="A67" s="4" t="str">
        <f t="shared" si="36"/>
        <v/>
      </c>
      <c r="B67" s="33"/>
      <c r="C67" s="33"/>
      <c r="D67" s="33"/>
      <c r="E67" s="33"/>
      <c r="F67" s="33"/>
      <c r="G67" s="11" t="str">
        <f t="shared" si="2"/>
        <v/>
      </c>
      <c r="H67" s="3" t="str">
        <f t="shared" si="37"/>
        <v/>
      </c>
      <c r="I67" s="3" t="str">
        <f t="shared" si="3"/>
        <v/>
      </c>
      <c r="J67" s="3" t="str">
        <f t="shared" si="38"/>
        <v/>
      </c>
      <c r="K67" s="3" t="str">
        <f t="shared" si="4"/>
        <v/>
      </c>
      <c r="L67" s="2" t="str">
        <f t="shared" si="5"/>
        <v/>
      </c>
      <c r="M67" s="8" t="str">
        <f t="shared" si="39"/>
        <v/>
      </c>
      <c r="N67" s="8" t="str">
        <f t="shared" si="6"/>
        <v/>
      </c>
      <c r="O67" s="8" t="str">
        <f t="shared" si="40"/>
        <v/>
      </c>
      <c r="P67" s="8" t="str">
        <f t="shared" si="7"/>
        <v/>
      </c>
      <c r="Q67" s="2" t="str">
        <f t="shared" si="8"/>
        <v/>
      </c>
      <c r="R67" s="3" t="str">
        <f t="shared" si="9"/>
        <v/>
      </c>
      <c r="S67" s="3" t="str">
        <f t="shared" si="10"/>
        <v/>
      </c>
      <c r="T67" s="3" t="str">
        <f t="shared" si="41"/>
        <v/>
      </c>
      <c r="U67" s="8" t="str">
        <f t="shared" si="11"/>
        <v/>
      </c>
      <c r="V67" s="2" t="str">
        <f t="shared" si="12"/>
        <v/>
      </c>
      <c r="W67" s="2" t="str">
        <f t="shared" si="13"/>
        <v/>
      </c>
      <c r="X67" s="2" t="str">
        <f t="shared" si="121"/>
        <v/>
      </c>
      <c r="Y67" s="2" t="str">
        <f t="shared" si="14"/>
        <v/>
      </c>
      <c r="Z67" s="46" t="str">
        <f t="shared" si="132"/>
        <v/>
      </c>
      <c r="AA67" s="46" t="str">
        <f t="shared" si="42"/>
        <v/>
      </c>
      <c r="AB67" s="47"/>
      <c r="AC67" s="46" t="str">
        <f t="shared" si="43"/>
        <v/>
      </c>
      <c r="AD67" s="47" t="str">
        <f t="shared" si="131"/>
        <v/>
      </c>
      <c r="AE67" s="48" t="str">
        <f t="shared" si="44"/>
        <v/>
      </c>
      <c r="AF67" s="49" t="str">
        <f t="shared" si="129"/>
        <v/>
      </c>
      <c r="AG67" s="49" t="str">
        <f t="shared" si="129"/>
        <v/>
      </c>
      <c r="AH67" s="49" t="str">
        <f t="shared" si="129"/>
        <v/>
      </c>
      <c r="AI67" s="47" t="str">
        <f t="shared" si="129"/>
        <v/>
      </c>
      <c r="AJ67" s="47" t="str">
        <f t="shared" si="129"/>
        <v/>
      </c>
      <c r="AK67" s="46" t="str">
        <f t="shared" si="129"/>
        <v/>
      </c>
      <c r="AL67" s="47"/>
      <c r="AM67" s="53" t="str">
        <f t="shared" si="46"/>
        <v/>
      </c>
      <c r="AN67" s="50" t="str">
        <f t="shared" si="47"/>
        <v/>
      </c>
      <c r="AO67" s="53" t="s">
        <v>84</v>
      </c>
      <c r="AP67" s="52" t="str">
        <f t="shared" si="48"/>
        <v/>
      </c>
      <c r="AQ67" s="52" t="str">
        <f t="shared" si="49"/>
        <v/>
      </c>
      <c r="AR67" s="47">
        <f t="shared" si="50"/>
        <v>0</v>
      </c>
      <c r="AS67" s="53" t="str">
        <f t="shared" si="51"/>
        <v/>
      </c>
      <c r="AT67" s="52" t="str">
        <f t="shared" si="52"/>
        <v/>
      </c>
      <c r="AU67" s="9" t="str">
        <f t="shared" si="53"/>
        <v/>
      </c>
      <c r="AV67" s="9" t="str">
        <f t="shared" si="54"/>
        <v/>
      </c>
      <c r="AW67" s="12" t="str">
        <f t="shared" si="55"/>
        <v/>
      </c>
      <c r="AX67" s="9" t="str">
        <f t="shared" si="56"/>
        <v/>
      </c>
      <c r="AY67" s="12" t="str">
        <f t="shared" si="57"/>
        <v/>
      </c>
      <c r="AZ67" s="10" t="str">
        <f t="shared" si="58"/>
        <v/>
      </c>
      <c r="BA67" s="10" t="str">
        <f t="shared" si="59"/>
        <v/>
      </c>
      <c r="BB67" s="10" t="str">
        <f t="shared" si="60"/>
        <v/>
      </c>
      <c r="BC67" s="10" t="str">
        <f t="shared" si="61"/>
        <v/>
      </c>
      <c r="BD67" s="10" t="str">
        <f t="shared" si="62"/>
        <v/>
      </c>
      <c r="BE67" s="12" t="str">
        <f t="shared" si="63"/>
        <v/>
      </c>
      <c r="BF67" s="9" t="str">
        <f t="shared" si="64"/>
        <v/>
      </c>
      <c r="BG67" s="9" t="str">
        <f t="shared" si="65"/>
        <v/>
      </c>
      <c r="BH67" s="7" t="str">
        <f t="shared" si="66"/>
        <v/>
      </c>
      <c r="BI67" s="7" t="str">
        <f t="shared" si="67"/>
        <v/>
      </c>
      <c r="BJ67" s="12" t="str">
        <f t="shared" si="68"/>
        <v/>
      </c>
      <c r="BK67" s="80" t="str">
        <f t="shared" si="69"/>
        <v/>
      </c>
      <c r="BL67" s="7" t="str">
        <f t="shared" si="70"/>
        <v/>
      </c>
      <c r="BM67" s="7" t="str">
        <f t="shared" si="122"/>
        <v/>
      </c>
      <c r="BN67" s="12" t="str">
        <f t="shared" si="71"/>
        <v/>
      </c>
      <c r="BO67" s="9" t="str">
        <f t="shared" si="72"/>
        <v/>
      </c>
      <c r="BP67" s="2" t="str">
        <f t="shared" si="73"/>
        <v/>
      </c>
      <c r="BQ67" s="2" t="str">
        <f t="shared" si="74"/>
        <v/>
      </c>
      <c r="BR67" s="20" t="str">
        <f t="shared" si="130"/>
        <v/>
      </c>
      <c r="BS67" s="20" t="str">
        <f t="shared" si="130"/>
        <v/>
      </c>
      <c r="BT67" s="20" t="str">
        <f t="shared" si="130"/>
        <v/>
      </c>
      <c r="BU67" s="86" t="str">
        <f t="shared" si="76"/>
        <v/>
      </c>
      <c r="BV67" s="86" t="str">
        <f t="shared" si="77"/>
        <v/>
      </c>
      <c r="BW67" s="20" t="str">
        <f t="shared" si="130"/>
        <v/>
      </c>
      <c r="BX67" s="86" t="str">
        <f t="shared" si="130"/>
        <v/>
      </c>
      <c r="BY67" s="86" t="str">
        <f t="shared" si="130"/>
        <v/>
      </c>
      <c r="BZ67" s="86" t="str">
        <f t="shared" si="130"/>
        <v/>
      </c>
      <c r="CA67" s="86" t="str">
        <f t="shared" si="130"/>
        <v/>
      </c>
      <c r="CB67" s="86" t="str">
        <f t="shared" si="130"/>
        <v/>
      </c>
      <c r="CC67" s="86" t="str">
        <f t="shared" si="130"/>
        <v/>
      </c>
      <c r="CD67" s="86" t="str">
        <f t="shared" si="130"/>
        <v/>
      </c>
      <c r="CE67" s="20" t="str">
        <f t="shared" si="123"/>
        <v/>
      </c>
      <c r="CF67" s="14" t="str">
        <f t="shared" si="79"/>
        <v/>
      </c>
      <c r="CG67" s="14" t="str">
        <f t="shared" si="80"/>
        <v/>
      </c>
      <c r="CH67" s="8">
        <f t="shared" si="81"/>
        <v>0</v>
      </c>
      <c r="CI67" s="9" t="str">
        <f t="shared" si="82"/>
        <v/>
      </c>
      <c r="CJ67" s="9" t="str">
        <f t="shared" si="83"/>
        <v/>
      </c>
      <c r="CK67" s="9" t="str">
        <f t="shared" si="84"/>
        <v/>
      </c>
      <c r="CL67" s="9" t="str">
        <f t="shared" si="85"/>
        <v/>
      </c>
      <c r="CM67" s="9" t="str">
        <f t="shared" si="86"/>
        <v/>
      </c>
      <c r="CN67" s="9" t="str">
        <f t="shared" si="87"/>
        <v/>
      </c>
      <c r="CO67" s="9" t="str">
        <f t="shared" si="134"/>
        <v/>
      </c>
      <c r="CP67" s="9" t="str">
        <f t="shared" si="134"/>
        <v/>
      </c>
      <c r="CQ67" s="9" t="str">
        <f t="shared" si="134"/>
        <v/>
      </c>
      <c r="CR67" s="9" t="str">
        <f t="shared" si="134"/>
        <v/>
      </c>
      <c r="CS67" s="9" t="str">
        <f t="shared" si="134"/>
        <v/>
      </c>
      <c r="CT67" s="9" t="str">
        <f t="shared" si="134"/>
        <v/>
      </c>
      <c r="CU67" s="9" t="str">
        <f t="shared" si="134"/>
        <v/>
      </c>
      <c r="CV67" s="9" t="str">
        <f t="shared" si="89"/>
        <v/>
      </c>
      <c r="CW67" s="9" t="str">
        <f t="shared" si="135"/>
        <v/>
      </c>
      <c r="CX67" s="9" t="str">
        <f t="shared" si="135"/>
        <v/>
      </c>
      <c r="CY67" s="9" t="str">
        <f t="shared" si="135"/>
        <v/>
      </c>
      <c r="CZ67" s="9" t="str">
        <f t="shared" si="135"/>
        <v/>
      </c>
      <c r="DA67" s="9" t="str">
        <f t="shared" si="135"/>
        <v/>
      </c>
      <c r="DB67" s="9" t="str">
        <f t="shared" si="135"/>
        <v/>
      </c>
      <c r="DC67" s="9" t="str">
        <f t="shared" si="135"/>
        <v/>
      </c>
      <c r="DD67" s="2" t="str">
        <f t="shared" si="91"/>
        <v/>
      </c>
      <c r="DE67" s="2" t="str">
        <f t="shared" si="92"/>
        <v/>
      </c>
      <c r="DF67" s="2" t="str">
        <f t="shared" si="93"/>
        <v/>
      </c>
      <c r="DG67" s="2" t="str">
        <f t="shared" si="94"/>
        <v/>
      </c>
      <c r="DH67" s="2" t="str">
        <f t="shared" si="95"/>
        <v/>
      </c>
      <c r="DI67" s="2" t="str">
        <f t="shared" si="96"/>
        <v/>
      </c>
      <c r="DJ67" s="2" t="str">
        <f t="shared" si="97"/>
        <v/>
      </c>
      <c r="DK67" s="2" t="str">
        <f t="shared" si="98"/>
        <v/>
      </c>
      <c r="DL67" s="16" t="str">
        <f t="shared" si="99"/>
        <v/>
      </c>
      <c r="DM67" s="16" t="str">
        <f t="shared" si="100"/>
        <v/>
      </c>
      <c r="DN67" s="16" t="str">
        <f t="shared" si="101"/>
        <v/>
      </c>
      <c r="DO67" s="72" t="str">
        <f t="shared" si="102"/>
        <v/>
      </c>
      <c r="DP67" s="16" t="str">
        <f t="shared" si="103"/>
        <v/>
      </c>
      <c r="DQ67" s="16" t="str">
        <f t="shared" si="104"/>
        <v/>
      </c>
      <c r="DR67" s="2" t="str">
        <f t="shared" si="105"/>
        <v/>
      </c>
      <c r="DS67" s="2" t="str">
        <f t="shared" si="106"/>
        <v/>
      </c>
      <c r="DT67" s="2" t="str">
        <f t="shared" si="107"/>
        <v/>
      </c>
      <c r="DU67" s="2" t="str">
        <f t="shared" si="108"/>
        <v/>
      </c>
      <c r="DV67" s="15"/>
      <c r="DW67" s="18"/>
      <c r="DX67" s="17"/>
      <c r="DY67" s="47" t="str">
        <f t="shared" si="133"/>
        <v/>
      </c>
      <c r="DZ67" s="47" t="str">
        <f t="shared" si="133"/>
        <v/>
      </c>
      <c r="EA67" s="47" t="str">
        <f t="shared" si="133"/>
        <v/>
      </c>
      <c r="EB67" s="47" t="str">
        <f t="shared" si="133"/>
        <v/>
      </c>
      <c r="EC67" s="49" t="str">
        <f t="shared" si="133"/>
        <v/>
      </c>
      <c r="ED67" s="49" t="str">
        <f t="shared" si="133"/>
        <v/>
      </c>
      <c r="EE67" s="47" t="str">
        <f t="shared" si="133"/>
        <v/>
      </c>
      <c r="EF67" s="47" t="str">
        <f t="shared" si="133"/>
        <v/>
      </c>
      <c r="EG67" s="47" t="str">
        <f t="shared" si="133"/>
        <v/>
      </c>
      <c r="EH67" s="6">
        <f t="shared" si="16"/>
        <v>0</v>
      </c>
      <c r="EI67" s="6">
        <f t="shared" si="17"/>
        <v>0</v>
      </c>
      <c r="EJ67" s="2" t="str">
        <f t="shared" si="18"/>
        <v/>
      </c>
      <c r="EK67" s="2" t="str">
        <f t="shared" si="19"/>
        <v/>
      </c>
      <c r="EL67" s="2" t="str">
        <f t="shared" si="125"/>
        <v/>
      </c>
      <c r="EM67" s="2" t="str">
        <f t="shared" si="21"/>
        <v/>
      </c>
      <c r="EN67" s="2" t="str">
        <f t="shared" si="22"/>
        <v/>
      </c>
      <c r="EO67" s="2">
        <f t="shared" si="23"/>
        <v>0</v>
      </c>
      <c r="EP67" s="2">
        <f t="shared" si="109"/>
        <v>0</v>
      </c>
      <c r="EQ67" s="2"/>
      <c r="ER67" s="2"/>
      <c r="ES67" s="2"/>
      <c r="ET67" s="2"/>
      <c r="EU67" s="2"/>
      <c r="EV67" s="2"/>
      <c r="EW67" s="2">
        <f t="shared" si="24"/>
        <v>0</v>
      </c>
      <c r="EX67" s="2">
        <f t="shared" si="25"/>
        <v>0</v>
      </c>
      <c r="EY67" s="2">
        <f t="shared" si="110"/>
        <v>0</v>
      </c>
      <c r="EZ67" s="2">
        <f t="shared" si="26"/>
        <v>0</v>
      </c>
      <c r="FA67" s="2">
        <f t="shared" si="27"/>
        <v>0</v>
      </c>
      <c r="FB67" s="59"/>
      <c r="FC67" s="2">
        <f t="shared" si="28"/>
        <v>0</v>
      </c>
      <c r="FD67" s="2">
        <f t="shared" si="111"/>
        <v>0</v>
      </c>
      <c r="FE67" s="3">
        <f t="shared" si="124"/>
        <v>0</v>
      </c>
      <c r="FF67" s="3">
        <f t="shared" si="112"/>
        <v>0</v>
      </c>
      <c r="FG67" s="3">
        <f t="shared" si="113"/>
        <v>0</v>
      </c>
      <c r="FH67" s="3">
        <f t="shared" si="29"/>
        <v>0</v>
      </c>
      <c r="FI67" s="67">
        <f t="shared" si="30"/>
        <v>0</v>
      </c>
      <c r="FJ67" s="3">
        <f t="shared" si="31"/>
        <v>0</v>
      </c>
      <c r="FK67" s="3">
        <f t="shared" si="32"/>
        <v>0</v>
      </c>
      <c r="FL67" s="3">
        <f t="shared" si="114"/>
        <v>0</v>
      </c>
      <c r="FM67" s="3">
        <f t="shared" si="115"/>
        <v>0</v>
      </c>
      <c r="FN67" s="3">
        <f t="shared" si="116"/>
        <v>0</v>
      </c>
      <c r="FO67" s="2">
        <f t="shared" si="33"/>
        <v>0</v>
      </c>
      <c r="FP67" s="2">
        <f t="shared" si="34"/>
        <v>0</v>
      </c>
      <c r="FQ67" s="2">
        <f t="shared" si="117"/>
        <v>0</v>
      </c>
      <c r="FR67" s="6" t="str">
        <f>IF(A67=1,1,IF(DW67="","",COUNTA($DW$31:DW67)+1))</f>
        <v/>
      </c>
      <c r="FS67" s="6" t="str">
        <f t="shared" si="35"/>
        <v/>
      </c>
      <c r="FT67" s="43">
        <f t="shared" si="118"/>
        <v>0</v>
      </c>
      <c r="FU67" s="23">
        <f t="shared" si="119"/>
        <v>0</v>
      </c>
      <c r="FV67" s="21">
        <f t="shared" si="120"/>
        <v>0</v>
      </c>
    </row>
    <row r="68" spans="1:178">
      <c r="A68" s="4" t="str">
        <f t="shared" si="36"/>
        <v/>
      </c>
      <c r="B68" s="33"/>
      <c r="C68" s="33"/>
      <c r="D68" s="33"/>
      <c r="E68" s="33"/>
      <c r="F68" s="33"/>
      <c r="G68" s="11" t="str">
        <f t="shared" si="2"/>
        <v/>
      </c>
      <c r="H68" s="3" t="str">
        <f t="shared" si="37"/>
        <v/>
      </c>
      <c r="I68" s="3" t="str">
        <f t="shared" si="3"/>
        <v/>
      </c>
      <c r="J68" s="3" t="str">
        <f t="shared" si="38"/>
        <v/>
      </c>
      <c r="K68" s="3" t="str">
        <f t="shared" si="4"/>
        <v/>
      </c>
      <c r="L68" s="2" t="str">
        <f t="shared" si="5"/>
        <v/>
      </c>
      <c r="M68" s="8" t="str">
        <f t="shared" si="39"/>
        <v/>
      </c>
      <c r="N68" s="8" t="str">
        <f t="shared" si="6"/>
        <v/>
      </c>
      <c r="O68" s="8" t="str">
        <f t="shared" si="40"/>
        <v/>
      </c>
      <c r="P68" s="8" t="str">
        <f t="shared" si="7"/>
        <v/>
      </c>
      <c r="Q68" s="2" t="str">
        <f t="shared" si="8"/>
        <v/>
      </c>
      <c r="R68" s="3" t="str">
        <f t="shared" si="9"/>
        <v/>
      </c>
      <c r="S68" s="3" t="str">
        <f t="shared" si="10"/>
        <v/>
      </c>
      <c r="T68" s="3" t="str">
        <f t="shared" si="41"/>
        <v/>
      </c>
      <c r="U68" s="8" t="str">
        <f t="shared" si="11"/>
        <v/>
      </c>
      <c r="V68" s="2" t="str">
        <f t="shared" si="12"/>
        <v/>
      </c>
      <c r="W68" s="2" t="str">
        <f t="shared" si="13"/>
        <v/>
      </c>
      <c r="X68" s="2" t="str">
        <f t="shared" si="121"/>
        <v/>
      </c>
      <c r="Y68" s="2" t="str">
        <f t="shared" si="14"/>
        <v/>
      </c>
      <c r="Z68" s="46" t="str">
        <f t="shared" si="132"/>
        <v/>
      </c>
      <c r="AA68" s="46" t="str">
        <f t="shared" si="42"/>
        <v/>
      </c>
      <c r="AB68" s="47"/>
      <c r="AC68" s="46" t="str">
        <f t="shared" si="43"/>
        <v/>
      </c>
      <c r="AD68" s="47" t="str">
        <f t="shared" si="131"/>
        <v/>
      </c>
      <c r="AE68" s="48" t="str">
        <f t="shared" si="44"/>
        <v/>
      </c>
      <c r="AF68" s="49" t="str">
        <f t="shared" si="129"/>
        <v/>
      </c>
      <c r="AG68" s="49" t="str">
        <f t="shared" si="129"/>
        <v/>
      </c>
      <c r="AH68" s="49" t="str">
        <f t="shared" si="129"/>
        <v/>
      </c>
      <c r="AI68" s="47" t="str">
        <f t="shared" si="129"/>
        <v/>
      </c>
      <c r="AJ68" s="47" t="str">
        <f t="shared" si="129"/>
        <v/>
      </c>
      <c r="AK68" s="46" t="str">
        <f t="shared" si="129"/>
        <v/>
      </c>
      <c r="AL68" s="47"/>
      <c r="AM68" s="53" t="str">
        <f t="shared" si="46"/>
        <v/>
      </c>
      <c r="AN68" s="50" t="str">
        <f t="shared" si="47"/>
        <v/>
      </c>
      <c r="AO68" s="53" t="s">
        <v>84</v>
      </c>
      <c r="AP68" s="52" t="str">
        <f t="shared" si="48"/>
        <v/>
      </c>
      <c r="AQ68" s="52" t="str">
        <f t="shared" si="49"/>
        <v/>
      </c>
      <c r="AR68" s="47">
        <f t="shared" si="50"/>
        <v>0</v>
      </c>
      <c r="AS68" s="53" t="str">
        <f t="shared" si="51"/>
        <v/>
      </c>
      <c r="AT68" s="52" t="str">
        <f t="shared" si="52"/>
        <v/>
      </c>
      <c r="AU68" s="9" t="str">
        <f t="shared" si="53"/>
        <v/>
      </c>
      <c r="AV68" s="9" t="str">
        <f t="shared" si="54"/>
        <v/>
      </c>
      <c r="AW68" s="12" t="str">
        <f t="shared" si="55"/>
        <v/>
      </c>
      <c r="AX68" s="9" t="str">
        <f t="shared" si="56"/>
        <v/>
      </c>
      <c r="AY68" s="12" t="str">
        <f t="shared" si="57"/>
        <v/>
      </c>
      <c r="AZ68" s="10" t="str">
        <f t="shared" si="58"/>
        <v/>
      </c>
      <c r="BA68" s="10" t="str">
        <f t="shared" si="59"/>
        <v/>
      </c>
      <c r="BB68" s="10" t="str">
        <f t="shared" si="60"/>
        <v/>
      </c>
      <c r="BC68" s="10" t="str">
        <f t="shared" si="61"/>
        <v/>
      </c>
      <c r="BD68" s="10" t="str">
        <f t="shared" si="62"/>
        <v/>
      </c>
      <c r="BE68" s="12" t="str">
        <f t="shared" si="63"/>
        <v/>
      </c>
      <c r="BF68" s="9" t="str">
        <f t="shared" si="64"/>
        <v/>
      </c>
      <c r="BG68" s="9" t="str">
        <f t="shared" si="65"/>
        <v/>
      </c>
      <c r="BH68" s="7" t="str">
        <f t="shared" si="66"/>
        <v/>
      </c>
      <c r="BI68" s="7" t="str">
        <f t="shared" si="67"/>
        <v/>
      </c>
      <c r="BJ68" s="12" t="str">
        <f t="shared" si="68"/>
        <v/>
      </c>
      <c r="BK68" s="80" t="str">
        <f t="shared" si="69"/>
        <v/>
      </c>
      <c r="BL68" s="7" t="str">
        <f t="shared" si="70"/>
        <v/>
      </c>
      <c r="BM68" s="7" t="str">
        <f t="shared" si="122"/>
        <v/>
      </c>
      <c r="BN68" s="12" t="str">
        <f t="shared" si="71"/>
        <v/>
      </c>
      <c r="BO68" s="9" t="str">
        <f t="shared" si="72"/>
        <v/>
      </c>
      <c r="BP68" s="2" t="str">
        <f t="shared" si="73"/>
        <v/>
      </c>
      <c r="BQ68" s="2" t="str">
        <f t="shared" si="74"/>
        <v/>
      </c>
      <c r="BR68" s="20" t="str">
        <f t="shared" si="130"/>
        <v/>
      </c>
      <c r="BS68" s="20" t="str">
        <f t="shared" si="130"/>
        <v/>
      </c>
      <c r="BT68" s="20" t="str">
        <f t="shared" si="130"/>
        <v/>
      </c>
      <c r="BU68" s="86" t="str">
        <f t="shared" si="76"/>
        <v/>
      </c>
      <c r="BV68" s="86" t="str">
        <f t="shared" si="77"/>
        <v/>
      </c>
      <c r="BW68" s="20" t="str">
        <f t="shared" si="130"/>
        <v/>
      </c>
      <c r="BX68" s="86" t="str">
        <f t="shared" si="130"/>
        <v/>
      </c>
      <c r="BY68" s="86" t="str">
        <f t="shared" si="130"/>
        <v/>
      </c>
      <c r="BZ68" s="86" t="str">
        <f t="shared" si="130"/>
        <v/>
      </c>
      <c r="CA68" s="86" t="str">
        <f t="shared" si="130"/>
        <v/>
      </c>
      <c r="CB68" s="86" t="str">
        <f t="shared" si="130"/>
        <v/>
      </c>
      <c r="CC68" s="86" t="str">
        <f t="shared" si="130"/>
        <v/>
      </c>
      <c r="CD68" s="86" t="str">
        <f t="shared" si="130"/>
        <v/>
      </c>
      <c r="CE68" s="20" t="str">
        <f t="shared" si="123"/>
        <v/>
      </c>
      <c r="CF68" s="14" t="str">
        <f t="shared" si="79"/>
        <v/>
      </c>
      <c r="CG68" s="14" t="str">
        <f t="shared" si="80"/>
        <v/>
      </c>
      <c r="CH68" s="8">
        <f t="shared" si="81"/>
        <v>0</v>
      </c>
      <c r="CI68" s="9" t="str">
        <f t="shared" si="82"/>
        <v/>
      </c>
      <c r="CJ68" s="9" t="str">
        <f t="shared" si="83"/>
        <v/>
      </c>
      <c r="CK68" s="9" t="str">
        <f t="shared" si="84"/>
        <v/>
      </c>
      <c r="CL68" s="9" t="str">
        <f t="shared" si="85"/>
        <v/>
      </c>
      <c r="CM68" s="9" t="str">
        <f t="shared" si="86"/>
        <v/>
      </c>
      <c r="CN68" s="9" t="str">
        <f t="shared" si="87"/>
        <v/>
      </c>
      <c r="CO68" s="9" t="str">
        <f t="shared" si="134"/>
        <v/>
      </c>
      <c r="CP68" s="9" t="str">
        <f t="shared" si="134"/>
        <v/>
      </c>
      <c r="CQ68" s="9" t="str">
        <f t="shared" si="134"/>
        <v/>
      </c>
      <c r="CR68" s="9" t="str">
        <f t="shared" si="134"/>
        <v/>
      </c>
      <c r="CS68" s="9" t="str">
        <f t="shared" si="134"/>
        <v/>
      </c>
      <c r="CT68" s="9" t="str">
        <f t="shared" si="134"/>
        <v/>
      </c>
      <c r="CU68" s="9" t="str">
        <f t="shared" si="134"/>
        <v/>
      </c>
      <c r="CV68" s="9" t="str">
        <f t="shared" si="89"/>
        <v/>
      </c>
      <c r="CW68" s="9" t="str">
        <f t="shared" si="135"/>
        <v/>
      </c>
      <c r="CX68" s="9" t="str">
        <f t="shared" si="135"/>
        <v/>
      </c>
      <c r="CY68" s="9" t="str">
        <f t="shared" si="135"/>
        <v/>
      </c>
      <c r="CZ68" s="9" t="str">
        <f t="shared" si="135"/>
        <v/>
      </c>
      <c r="DA68" s="9" t="str">
        <f t="shared" si="135"/>
        <v/>
      </c>
      <c r="DB68" s="9" t="str">
        <f t="shared" si="135"/>
        <v/>
      </c>
      <c r="DC68" s="9" t="str">
        <f t="shared" si="135"/>
        <v/>
      </c>
      <c r="DD68" s="2" t="str">
        <f t="shared" si="91"/>
        <v/>
      </c>
      <c r="DE68" s="2" t="str">
        <f t="shared" si="92"/>
        <v/>
      </c>
      <c r="DF68" s="2" t="str">
        <f t="shared" si="93"/>
        <v/>
      </c>
      <c r="DG68" s="2" t="str">
        <f t="shared" si="94"/>
        <v/>
      </c>
      <c r="DH68" s="2" t="str">
        <f t="shared" si="95"/>
        <v/>
      </c>
      <c r="DI68" s="2" t="str">
        <f t="shared" si="96"/>
        <v/>
      </c>
      <c r="DJ68" s="2" t="str">
        <f t="shared" si="97"/>
        <v/>
      </c>
      <c r="DK68" s="2" t="str">
        <f t="shared" si="98"/>
        <v/>
      </c>
      <c r="DL68" s="16" t="str">
        <f t="shared" si="99"/>
        <v/>
      </c>
      <c r="DM68" s="16" t="str">
        <f t="shared" si="100"/>
        <v/>
      </c>
      <c r="DN68" s="16" t="str">
        <f t="shared" si="101"/>
        <v/>
      </c>
      <c r="DO68" s="72" t="str">
        <f t="shared" si="102"/>
        <v/>
      </c>
      <c r="DP68" s="16" t="str">
        <f t="shared" si="103"/>
        <v/>
      </c>
      <c r="DQ68" s="16" t="str">
        <f t="shared" si="104"/>
        <v/>
      </c>
      <c r="DR68" s="2" t="str">
        <f t="shared" si="105"/>
        <v/>
      </c>
      <c r="DS68" s="2" t="str">
        <f t="shared" si="106"/>
        <v/>
      </c>
      <c r="DT68" s="2" t="str">
        <f t="shared" si="107"/>
        <v/>
      </c>
      <c r="DU68" s="2" t="str">
        <f t="shared" si="108"/>
        <v/>
      </c>
      <c r="DV68" s="15"/>
      <c r="DW68" s="18"/>
      <c r="DX68" s="17"/>
      <c r="DY68" s="47" t="str">
        <f t="shared" si="133"/>
        <v/>
      </c>
      <c r="DZ68" s="47" t="str">
        <f t="shared" si="133"/>
        <v/>
      </c>
      <c r="EA68" s="47" t="str">
        <f t="shared" si="133"/>
        <v/>
      </c>
      <c r="EB68" s="47" t="str">
        <f t="shared" si="133"/>
        <v/>
      </c>
      <c r="EC68" s="49" t="str">
        <f t="shared" si="133"/>
        <v/>
      </c>
      <c r="ED68" s="49" t="str">
        <f t="shared" si="133"/>
        <v/>
      </c>
      <c r="EE68" s="47" t="str">
        <f t="shared" si="133"/>
        <v/>
      </c>
      <c r="EF68" s="47" t="str">
        <f t="shared" si="133"/>
        <v/>
      </c>
      <c r="EG68" s="47" t="str">
        <f t="shared" si="133"/>
        <v/>
      </c>
      <c r="EH68" s="6">
        <f t="shared" si="16"/>
        <v>0</v>
      </c>
      <c r="EI68" s="6">
        <f t="shared" si="17"/>
        <v>0</v>
      </c>
      <c r="EJ68" s="2" t="str">
        <f t="shared" si="18"/>
        <v/>
      </c>
      <c r="EK68" s="2" t="str">
        <f t="shared" si="19"/>
        <v/>
      </c>
      <c r="EL68" s="2" t="str">
        <f t="shared" si="125"/>
        <v/>
      </c>
      <c r="EM68" s="2" t="str">
        <f t="shared" si="21"/>
        <v/>
      </c>
      <c r="EN68" s="2" t="str">
        <f t="shared" si="22"/>
        <v/>
      </c>
      <c r="EO68" s="2">
        <f t="shared" si="23"/>
        <v>0</v>
      </c>
      <c r="EP68" s="2">
        <f t="shared" si="109"/>
        <v>0</v>
      </c>
      <c r="EQ68" s="2"/>
      <c r="ER68" s="2"/>
      <c r="ES68" s="2"/>
      <c r="ET68" s="2"/>
      <c r="EU68" s="2"/>
      <c r="EV68" s="2"/>
      <c r="EW68" s="2">
        <f t="shared" si="24"/>
        <v>0</v>
      </c>
      <c r="EX68" s="2">
        <f t="shared" si="25"/>
        <v>0</v>
      </c>
      <c r="EY68" s="2">
        <f t="shared" si="110"/>
        <v>0</v>
      </c>
      <c r="EZ68" s="2">
        <f t="shared" si="26"/>
        <v>0</v>
      </c>
      <c r="FA68" s="2">
        <f t="shared" si="27"/>
        <v>0</v>
      </c>
      <c r="FB68" s="59"/>
      <c r="FC68" s="2">
        <f t="shared" si="28"/>
        <v>0</v>
      </c>
      <c r="FD68" s="2">
        <f t="shared" si="111"/>
        <v>0</v>
      </c>
      <c r="FE68" s="3">
        <f t="shared" si="124"/>
        <v>0</v>
      </c>
      <c r="FF68" s="3">
        <f t="shared" si="112"/>
        <v>0</v>
      </c>
      <c r="FG68" s="3">
        <f t="shared" si="113"/>
        <v>0</v>
      </c>
      <c r="FH68" s="3">
        <f t="shared" si="29"/>
        <v>0</v>
      </c>
      <c r="FI68" s="67">
        <f t="shared" si="30"/>
        <v>0</v>
      </c>
      <c r="FJ68" s="3">
        <f t="shared" si="31"/>
        <v>0</v>
      </c>
      <c r="FK68" s="3">
        <f t="shared" si="32"/>
        <v>0</v>
      </c>
      <c r="FL68" s="3">
        <f t="shared" si="114"/>
        <v>0</v>
      </c>
      <c r="FM68" s="3">
        <f t="shared" si="115"/>
        <v>0</v>
      </c>
      <c r="FN68" s="3">
        <f t="shared" si="116"/>
        <v>0</v>
      </c>
      <c r="FO68" s="2">
        <f t="shared" si="33"/>
        <v>0</v>
      </c>
      <c r="FP68" s="2">
        <f t="shared" si="34"/>
        <v>0</v>
      </c>
      <c r="FQ68" s="2">
        <f t="shared" si="117"/>
        <v>0</v>
      </c>
      <c r="FR68" s="6" t="str">
        <f>IF(A68=1,1,IF(DW68="","",COUNTA($DW$31:DW68)+1))</f>
        <v/>
      </c>
      <c r="FS68" s="6" t="str">
        <f t="shared" si="35"/>
        <v/>
      </c>
      <c r="FT68" s="43">
        <f t="shared" si="118"/>
        <v>0</v>
      </c>
      <c r="FU68" s="23">
        <f t="shared" si="119"/>
        <v>0</v>
      </c>
      <c r="FV68" s="21">
        <f t="shared" si="120"/>
        <v>0</v>
      </c>
    </row>
    <row r="69" spans="1:178">
      <c r="A69" s="4" t="str">
        <f t="shared" si="36"/>
        <v/>
      </c>
      <c r="B69" s="33"/>
      <c r="C69" s="33"/>
      <c r="D69" s="33"/>
      <c r="E69" s="33"/>
      <c r="F69" s="33"/>
      <c r="G69" s="11" t="str">
        <f t="shared" si="2"/>
        <v/>
      </c>
      <c r="H69" s="3" t="str">
        <f t="shared" si="37"/>
        <v/>
      </c>
      <c r="I69" s="3" t="str">
        <f t="shared" si="3"/>
        <v/>
      </c>
      <c r="J69" s="3" t="str">
        <f t="shared" si="38"/>
        <v/>
      </c>
      <c r="K69" s="3" t="str">
        <f t="shared" si="4"/>
        <v/>
      </c>
      <c r="L69" s="2" t="str">
        <f t="shared" si="5"/>
        <v/>
      </c>
      <c r="M69" s="8" t="str">
        <f t="shared" si="39"/>
        <v/>
      </c>
      <c r="N69" s="8" t="str">
        <f t="shared" si="6"/>
        <v/>
      </c>
      <c r="O69" s="8" t="str">
        <f t="shared" si="40"/>
        <v/>
      </c>
      <c r="P69" s="8" t="str">
        <f t="shared" si="7"/>
        <v/>
      </c>
      <c r="Q69" s="2" t="str">
        <f t="shared" si="8"/>
        <v/>
      </c>
      <c r="R69" s="3" t="str">
        <f t="shared" si="9"/>
        <v/>
      </c>
      <c r="S69" s="3" t="str">
        <f t="shared" si="10"/>
        <v/>
      </c>
      <c r="T69" s="3" t="str">
        <f t="shared" si="41"/>
        <v/>
      </c>
      <c r="U69" s="8" t="str">
        <f t="shared" si="11"/>
        <v/>
      </c>
      <c r="V69" s="2" t="str">
        <f t="shared" si="12"/>
        <v/>
      </c>
      <c r="W69" s="2" t="str">
        <f t="shared" si="13"/>
        <v/>
      </c>
      <c r="X69" s="2" t="str">
        <f t="shared" si="121"/>
        <v/>
      </c>
      <c r="Y69" s="2" t="str">
        <f t="shared" si="14"/>
        <v/>
      </c>
      <c r="Z69" s="46" t="str">
        <f t="shared" si="132"/>
        <v/>
      </c>
      <c r="AA69" s="46" t="str">
        <f t="shared" si="42"/>
        <v/>
      </c>
      <c r="AB69" s="47"/>
      <c r="AC69" s="46" t="str">
        <f t="shared" si="43"/>
        <v/>
      </c>
      <c r="AD69" s="47" t="str">
        <f t="shared" si="131"/>
        <v/>
      </c>
      <c r="AE69" s="48" t="str">
        <f t="shared" si="44"/>
        <v/>
      </c>
      <c r="AF69" s="49" t="str">
        <f t="shared" si="129"/>
        <v/>
      </c>
      <c r="AG69" s="49" t="str">
        <f t="shared" si="129"/>
        <v/>
      </c>
      <c r="AH69" s="49" t="str">
        <f t="shared" si="129"/>
        <v/>
      </c>
      <c r="AI69" s="47" t="str">
        <f t="shared" si="129"/>
        <v/>
      </c>
      <c r="AJ69" s="47" t="str">
        <f t="shared" si="129"/>
        <v/>
      </c>
      <c r="AK69" s="46" t="str">
        <f t="shared" si="129"/>
        <v/>
      </c>
      <c r="AL69" s="47"/>
      <c r="AM69" s="53" t="str">
        <f t="shared" si="46"/>
        <v/>
      </c>
      <c r="AN69" s="50" t="str">
        <f t="shared" si="47"/>
        <v/>
      </c>
      <c r="AO69" s="53" t="s">
        <v>84</v>
      </c>
      <c r="AP69" s="52" t="str">
        <f t="shared" si="48"/>
        <v/>
      </c>
      <c r="AQ69" s="52" t="str">
        <f t="shared" si="49"/>
        <v/>
      </c>
      <c r="AR69" s="47">
        <f t="shared" si="50"/>
        <v>0</v>
      </c>
      <c r="AS69" s="53" t="str">
        <f t="shared" si="51"/>
        <v/>
      </c>
      <c r="AT69" s="52" t="str">
        <f t="shared" si="52"/>
        <v/>
      </c>
      <c r="AU69" s="9" t="str">
        <f t="shared" si="53"/>
        <v/>
      </c>
      <c r="AV69" s="9" t="str">
        <f t="shared" si="54"/>
        <v/>
      </c>
      <c r="AW69" s="12" t="str">
        <f t="shared" si="55"/>
        <v/>
      </c>
      <c r="AX69" s="9" t="str">
        <f t="shared" si="56"/>
        <v/>
      </c>
      <c r="AY69" s="12" t="str">
        <f t="shared" si="57"/>
        <v/>
      </c>
      <c r="AZ69" s="10" t="str">
        <f t="shared" si="58"/>
        <v/>
      </c>
      <c r="BA69" s="10" t="str">
        <f t="shared" si="59"/>
        <v/>
      </c>
      <c r="BB69" s="10" t="str">
        <f t="shared" si="60"/>
        <v/>
      </c>
      <c r="BC69" s="10" t="str">
        <f t="shared" si="61"/>
        <v/>
      </c>
      <c r="BD69" s="10" t="str">
        <f t="shared" si="62"/>
        <v/>
      </c>
      <c r="BE69" s="12" t="str">
        <f t="shared" si="63"/>
        <v/>
      </c>
      <c r="BF69" s="9" t="str">
        <f t="shared" si="64"/>
        <v/>
      </c>
      <c r="BG69" s="9" t="str">
        <f t="shared" si="65"/>
        <v/>
      </c>
      <c r="BH69" s="7" t="str">
        <f t="shared" si="66"/>
        <v/>
      </c>
      <c r="BI69" s="7" t="str">
        <f t="shared" si="67"/>
        <v/>
      </c>
      <c r="BJ69" s="12" t="str">
        <f t="shared" si="68"/>
        <v/>
      </c>
      <c r="BK69" s="80" t="str">
        <f t="shared" si="69"/>
        <v/>
      </c>
      <c r="BL69" s="7" t="str">
        <f t="shared" si="70"/>
        <v/>
      </c>
      <c r="BM69" s="7" t="str">
        <f t="shared" si="122"/>
        <v/>
      </c>
      <c r="BN69" s="12" t="str">
        <f t="shared" si="71"/>
        <v/>
      </c>
      <c r="BO69" s="9" t="str">
        <f t="shared" si="72"/>
        <v/>
      </c>
      <c r="BP69" s="2" t="str">
        <f t="shared" si="73"/>
        <v/>
      </c>
      <c r="BQ69" s="2" t="str">
        <f t="shared" si="74"/>
        <v/>
      </c>
      <c r="BR69" s="20" t="str">
        <f t="shared" si="130"/>
        <v/>
      </c>
      <c r="BS69" s="20" t="str">
        <f t="shared" si="130"/>
        <v/>
      </c>
      <c r="BT69" s="20" t="str">
        <f t="shared" si="130"/>
        <v/>
      </c>
      <c r="BU69" s="86" t="str">
        <f t="shared" si="76"/>
        <v/>
      </c>
      <c r="BV69" s="86" t="str">
        <f t="shared" si="77"/>
        <v/>
      </c>
      <c r="BW69" s="20" t="str">
        <f t="shared" si="130"/>
        <v/>
      </c>
      <c r="BX69" s="86" t="str">
        <f t="shared" si="130"/>
        <v/>
      </c>
      <c r="BY69" s="86" t="str">
        <f t="shared" si="130"/>
        <v/>
      </c>
      <c r="BZ69" s="86" t="str">
        <f t="shared" si="130"/>
        <v/>
      </c>
      <c r="CA69" s="86" t="str">
        <f t="shared" si="130"/>
        <v/>
      </c>
      <c r="CB69" s="86" t="str">
        <f t="shared" si="130"/>
        <v/>
      </c>
      <c r="CC69" s="86" t="str">
        <f t="shared" si="130"/>
        <v/>
      </c>
      <c r="CD69" s="86" t="str">
        <f t="shared" si="130"/>
        <v/>
      </c>
      <c r="CE69" s="20" t="str">
        <f t="shared" si="123"/>
        <v/>
      </c>
      <c r="CF69" s="14" t="str">
        <f t="shared" si="79"/>
        <v/>
      </c>
      <c r="CG69" s="14" t="str">
        <f t="shared" si="80"/>
        <v/>
      </c>
      <c r="CH69" s="8">
        <f t="shared" si="81"/>
        <v>0</v>
      </c>
      <c r="CI69" s="9" t="str">
        <f t="shared" si="82"/>
        <v/>
      </c>
      <c r="CJ69" s="9" t="str">
        <f t="shared" si="83"/>
        <v/>
      </c>
      <c r="CK69" s="9" t="str">
        <f t="shared" si="84"/>
        <v/>
      </c>
      <c r="CL69" s="9" t="str">
        <f t="shared" si="85"/>
        <v/>
      </c>
      <c r="CM69" s="9" t="str">
        <f t="shared" si="86"/>
        <v/>
      </c>
      <c r="CN69" s="9" t="str">
        <f t="shared" si="87"/>
        <v/>
      </c>
      <c r="CO69" s="9" t="str">
        <f t="shared" si="134"/>
        <v/>
      </c>
      <c r="CP69" s="9" t="str">
        <f t="shared" si="134"/>
        <v/>
      </c>
      <c r="CQ69" s="9" t="str">
        <f t="shared" si="134"/>
        <v/>
      </c>
      <c r="CR69" s="9" t="str">
        <f t="shared" si="134"/>
        <v/>
      </c>
      <c r="CS69" s="9" t="str">
        <f t="shared" si="134"/>
        <v/>
      </c>
      <c r="CT69" s="9" t="str">
        <f t="shared" si="134"/>
        <v/>
      </c>
      <c r="CU69" s="9" t="str">
        <f t="shared" si="134"/>
        <v/>
      </c>
      <c r="CV69" s="9" t="str">
        <f t="shared" si="89"/>
        <v/>
      </c>
      <c r="CW69" s="9" t="str">
        <f t="shared" si="135"/>
        <v/>
      </c>
      <c r="CX69" s="9" t="str">
        <f t="shared" si="135"/>
        <v/>
      </c>
      <c r="CY69" s="9" t="str">
        <f t="shared" si="135"/>
        <v/>
      </c>
      <c r="CZ69" s="9" t="str">
        <f t="shared" si="135"/>
        <v/>
      </c>
      <c r="DA69" s="9" t="str">
        <f t="shared" si="135"/>
        <v/>
      </c>
      <c r="DB69" s="9" t="str">
        <f t="shared" si="135"/>
        <v/>
      </c>
      <c r="DC69" s="9" t="str">
        <f t="shared" si="135"/>
        <v/>
      </c>
      <c r="DD69" s="2" t="str">
        <f t="shared" si="91"/>
        <v/>
      </c>
      <c r="DE69" s="2" t="str">
        <f t="shared" si="92"/>
        <v/>
      </c>
      <c r="DF69" s="2" t="str">
        <f t="shared" si="93"/>
        <v/>
      </c>
      <c r="DG69" s="2" t="str">
        <f t="shared" si="94"/>
        <v/>
      </c>
      <c r="DH69" s="2" t="str">
        <f t="shared" si="95"/>
        <v/>
      </c>
      <c r="DI69" s="2" t="str">
        <f t="shared" si="96"/>
        <v/>
      </c>
      <c r="DJ69" s="2" t="str">
        <f t="shared" si="97"/>
        <v/>
      </c>
      <c r="DK69" s="2" t="str">
        <f t="shared" si="98"/>
        <v/>
      </c>
      <c r="DL69" s="16" t="str">
        <f t="shared" si="99"/>
        <v/>
      </c>
      <c r="DM69" s="16" t="str">
        <f t="shared" si="100"/>
        <v/>
      </c>
      <c r="DN69" s="16" t="str">
        <f t="shared" si="101"/>
        <v/>
      </c>
      <c r="DO69" s="72" t="str">
        <f t="shared" si="102"/>
        <v/>
      </c>
      <c r="DP69" s="16" t="str">
        <f t="shared" si="103"/>
        <v/>
      </c>
      <c r="DQ69" s="16" t="str">
        <f t="shared" si="104"/>
        <v/>
      </c>
      <c r="DR69" s="2" t="str">
        <f t="shared" si="105"/>
        <v/>
      </c>
      <c r="DS69" s="2" t="str">
        <f t="shared" si="106"/>
        <v/>
      </c>
      <c r="DT69" s="2" t="str">
        <f t="shared" si="107"/>
        <v/>
      </c>
      <c r="DU69" s="2" t="str">
        <f t="shared" si="108"/>
        <v/>
      </c>
      <c r="DV69" s="15"/>
      <c r="DW69" s="18"/>
      <c r="DX69" s="17"/>
      <c r="DY69" s="47" t="str">
        <f t="shared" si="133"/>
        <v/>
      </c>
      <c r="DZ69" s="47" t="str">
        <f t="shared" si="133"/>
        <v/>
      </c>
      <c r="EA69" s="47" t="str">
        <f t="shared" si="133"/>
        <v/>
      </c>
      <c r="EB69" s="47" t="str">
        <f t="shared" si="133"/>
        <v/>
      </c>
      <c r="EC69" s="49" t="str">
        <f t="shared" si="133"/>
        <v/>
      </c>
      <c r="ED69" s="49" t="str">
        <f t="shared" si="133"/>
        <v/>
      </c>
      <c r="EE69" s="47" t="str">
        <f t="shared" si="133"/>
        <v/>
      </c>
      <c r="EF69" s="47" t="str">
        <f t="shared" si="133"/>
        <v/>
      </c>
      <c r="EG69" s="47" t="str">
        <f t="shared" si="133"/>
        <v/>
      </c>
      <c r="EH69" s="6">
        <f t="shared" si="16"/>
        <v>0</v>
      </c>
      <c r="EI69" s="6">
        <f t="shared" si="17"/>
        <v>0</v>
      </c>
      <c r="EJ69" s="2" t="str">
        <f t="shared" si="18"/>
        <v/>
      </c>
      <c r="EK69" s="2" t="str">
        <f t="shared" si="19"/>
        <v/>
      </c>
      <c r="EL69" s="2" t="str">
        <f t="shared" si="125"/>
        <v/>
      </c>
      <c r="EM69" s="2" t="str">
        <f t="shared" si="21"/>
        <v/>
      </c>
      <c r="EN69" s="2" t="str">
        <f t="shared" si="22"/>
        <v/>
      </c>
      <c r="EO69" s="2">
        <f t="shared" si="23"/>
        <v>0</v>
      </c>
      <c r="EP69" s="2">
        <f t="shared" si="109"/>
        <v>0</v>
      </c>
      <c r="EQ69" s="2"/>
      <c r="ER69" s="2"/>
      <c r="ES69" s="2"/>
      <c r="ET69" s="2"/>
      <c r="EU69" s="2"/>
      <c r="EV69" s="2"/>
      <c r="EW69" s="2">
        <f t="shared" si="24"/>
        <v>0</v>
      </c>
      <c r="EX69" s="2">
        <f t="shared" si="25"/>
        <v>0</v>
      </c>
      <c r="EY69" s="2">
        <f t="shared" si="110"/>
        <v>0</v>
      </c>
      <c r="EZ69" s="2">
        <f t="shared" si="26"/>
        <v>0</v>
      </c>
      <c r="FA69" s="2">
        <f t="shared" si="27"/>
        <v>0</v>
      </c>
      <c r="FB69" s="59"/>
      <c r="FC69" s="2">
        <f t="shared" si="28"/>
        <v>0</v>
      </c>
      <c r="FD69" s="2">
        <f t="shared" si="111"/>
        <v>0</v>
      </c>
      <c r="FE69" s="3">
        <f t="shared" si="124"/>
        <v>0</v>
      </c>
      <c r="FF69" s="3">
        <f t="shared" si="112"/>
        <v>0</v>
      </c>
      <c r="FG69" s="3">
        <f t="shared" si="113"/>
        <v>0</v>
      </c>
      <c r="FH69" s="3">
        <f t="shared" si="29"/>
        <v>0</v>
      </c>
      <c r="FI69" s="67">
        <f t="shared" si="30"/>
        <v>0</v>
      </c>
      <c r="FJ69" s="3">
        <f t="shared" si="31"/>
        <v>0</v>
      </c>
      <c r="FK69" s="3">
        <f t="shared" si="32"/>
        <v>0</v>
      </c>
      <c r="FL69" s="3">
        <f t="shared" si="114"/>
        <v>0</v>
      </c>
      <c r="FM69" s="3">
        <f t="shared" si="115"/>
        <v>0</v>
      </c>
      <c r="FN69" s="3">
        <f t="shared" si="116"/>
        <v>0</v>
      </c>
      <c r="FO69" s="2">
        <f t="shared" si="33"/>
        <v>0</v>
      </c>
      <c r="FP69" s="2">
        <f t="shared" si="34"/>
        <v>0</v>
      </c>
      <c r="FQ69" s="2">
        <f t="shared" si="117"/>
        <v>0</v>
      </c>
      <c r="FR69" s="6" t="str">
        <f>IF(A69=1,1,IF(DW69="","",COUNTA($DW$31:DW69)+1))</f>
        <v/>
      </c>
      <c r="FS69" s="6" t="str">
        <f t="shared" si="35"/>
        <v/>
      </c>
      <c r="FT69" s="43">
        <f t="shared" si="118"/>
        <v>0</v>
      </c>
      <c r="FU69" s="23">
        <f t="shared" si="119"/>
        <v>0</v>
      </c>
      <c r="FV69" s="21">
        <f t="shared" si="120"/>
        <v>0</v>
      </c>
    </row>
    <row r="70" spans="1:178">
      <c r="A70" s="4" t="str">
        <f t="shared" si="36"/>
        <v/>
      </c>
      <c r="B70" s="33"/>
      <c r="C70" s="33"/>
      <c r="D70" s="33"/>
      <c r="E70" s="33"/>
      <c r="F70" s="33"/>
      <c r="G70" s="11" t="str">
        <f t="shared" si="2"/>
        <v/>
      </c>
      <c r="H70" s="3" t="str">
        <f t="shared" si="37"/>
        <v/>
      </c>
      <c r="I70" s="3" t="str">
        <f t="shared" si="3"/>
        <v/>
      </c>
      <c r="J70" s="3" t="str">
        <f t="shared" si="38"/>
        <v/>
      </c>
      <c r="K70" s="3" t="str">
        <f t="shared" si="4"/>
        <v/>
      </c>
      <c r="L70" s="2" t="str">
        <f t="shared" si="5"/>
        <v/>
      </c>
      <c r="M70" s="8" t="str">
        <f t="shared" si="39"/>
        <v/>
      </c>
      <c r="N70" s="8" t="str">
        <f t="shared" si="6"/>
        <v/>
      </c>
      <c r="O70" s="8" t="str">
        <f t="shared" si="40"/>
        <v/>
      </c>
      <c r="P70" s="8" t="str">
        <f t="shared" si="7"/>
        <v/>
      </c>
      <c r="Q70" s="2" t="str">
        <f t="shared" si="8"/>
        <v/>
      </c>
      <c r="R70" s="3" t="str">
        <f t="shared" si="9"/>
        <v/>
      </c>
      <c r="S70" s="3" t="str">
        <f t="shared" si="10"/>
        <v/>
      </c>
      <c r="T70" s="3" t="str">
        <f t="shared" si="41"/>
        <v/>
      </c>
      <c r="U70" s="8" t="str">
        <f t="shared" si="11"/>
        <v/>
      </c>
      <c r="V70" s="2" t="str">
        <f t="shared" si="12"/>
        <v/>
      </c>
      <c r="W70" s="2" t="str">
        <f t="shared" si="13"/>
        <v/>
      </c>
      <c r="X70" s="2" t="str">
        <f t="shared" si="121"/>
        <v/>
      </c>
      <c r="Y70" s="2" t="str">
        <f t="shared" si="14"/>
        <v/>
      </c>
      <c r="Z70" s="46" t="str">
        <f t="shared" si="132"/>
        <v/>
      </c>
      <c r="AA70" s="46" t="str">
        <f t="shared" si="42"/>
        <v/>
      </c>
      <c r="AB70" s="47"/>
      <c r="AC70" s="46" t="str">
        <f t="shared" si="43"/>
        <v/>
      </c>
      <c r="AD70" s="47" t="str">
        <f t="shared" si="131"/>
        <v/>
      </c>
      <c r="AE70" s="48" t="str">
        <f t="shared" si="44"/>
        <v/>
      </c>
      <c r="AF70" s="49" t="str">
        <f t="shared" si="129"/>
        <v/>
      </c>
      <c r="AG70" s="49" t="str">
        <f t="shared" si="129"/>
        <v/>
      </c>
      <c r="AH70" s="49" t="str">
        <f t="shared" si="129"/>
        <v/>
      </c>
      <c r="AI70" s="47" t="str">
        <f t="shared" si="129"/>
        <v/>
      </c>
      <c r="AJ70" s="47" t="str">
        <f t="shared" si="129"/>
        <v/>
      </c>
      <c r="AK70" s="46" t="str">
        <f t="shared" si="129"/>
        <v/>
      </c>
      <c r="AL70" s="47"/>
      <c r="AM70" s="53" t="str">
        <f t="shared" si="46"/>
        <v/>
      </c>
      <c r="AN70" s="50" t="str">
        <f t="shared" si="47"/>
        <v/>
      </c>
      <c r="AO70" s="53" t="s">
        <v>84</v>
      </c>
      <c r="AP70" s="52" t="str">
        <f t="shared" si="48"/>
        <v/>
      </c>
      <c r="AQ70" s="52" t="str">
        <f t="shared" si="49"/>
        <v/>
      </c>
      <c r="AR70" s="47">
        <f t="shared" si="50"/>
        <v>0</v>
      </c>
      <c r="AS70" s="53" t="str">
        <f t="shared" si="51"/>
        <v/>
      </c>
      <c r="AT70" s="52" t="str">
        <f t="shared" si="52"/>
        <v/>
      </c>
      <c r="AU70" s="9" t="str">
        <f t="shared" si="53"/>
        <v/>
      </c>
      <c r="AV70" s="9" t="str">
        <f t="shared" si="54"/>
        <v/>
      </c>
      <c r="AW70" s="12" t="str">
        <f t="shared" si="55"/>
        <v/>
      </c>
      <c r="AX70" s="9" t="str">
        <f t="shared" si="56"/>
        <v/>
      </c>
      <c r="AY70" s="12" t="str">
        <f t="shared" si="57"/>
        <v/>
      </c>
      <c r="AZ70" s="10" t="str">
        <f t="shared" si="58"/>
        <v/>
      </c>
      <c r="BA70" s="10" t="str">
        <f t="shared" si="59"/>
        <v/>
      </c>
      <c r="BB70" s="10" t="str">
        <f t="shared" si="60"/>
        <v/>
      </c>
      <c r="BC70" s="10" t="str">
        <f t="shared" si="61"/>
        <v/>
      </c>
      <c r="BD70" s="10" t="str">
        <f t="shared" si="62"/>
        <v/>
      </c>
      <c r="BE70" s="12" t="str">
        <f t="shared" si="63"/>
        <v/>
      </c>
      <c r="BF70" s="9" t="str">
        <f t="shared" si="64"/>
        <v/>
      </c>
      <c r="BG70" s="9" t="str">
        <f t="shared" si="65"/>
        <v/>
      </c>
      <c r="BH70" s="7" t="str">
        <f t="shared" si="66"/>
        <v/>
      </c>
      <c r="BI70" s="7" t="str">
        <f t="shared" si="67"/>
        <v/>
      </c>
      <c r="BJ70" s="12" t="str">
        <f t="shared" si="68"/>
        <v/>
      </c>
      <c r="BK70" s="80" t="str">
        <f t="shared" si="69"/>
        <v/>
      </c>
      <c r="BL70" s="7" t="str">
        <f t="shared" si="70"/>
        <v/>
      </c>
      <c r="BM70" s="7" t="str">
        <f t="shared" si="122"/>
        <v/>
      </c>
      <c r="BN70" s="12" t="str">
        <f t="shared" si="71"/>
        <v/>
      </c>
      <c r="BO70" s="9" t="str">
        <f t="shared" si="72"/>
        <v/>
      </c>
      <c r="BP70" s="2" t="str">
        <f t="shared" si="73"/>
        <v/>
      </c>
      <c r="BQ70" s="2" t="str">
        <f t="shared" si="74"/>
        <v/>
      </c>
      <c r="BR70" s="20" t="str">
        <f t="shared" si="130"/>
        <v/>
      </c>
      <c r="BS70" s="20" t="str">
        <f t="shared" si="130"/>
        <v/>
      </c>
      <c r="BT70" s="20" t="str">
        <f t="shared" si="130"/>
        <v/>
      </c>
      <c r="BU70" s="86" t="str">
        <f t="shared" si="76"/>
        <v/>
      </c>
      <c r="BV70" s="86" t="str">
        <f t="shared" si="77"/>
        <v/>
      </c>
      <c r="BW70" s="20" t="str">
        <f t="shared" si="130"/>
        <v/>
      </c>
      <c r="BX70" s="86" t="str">
        <f t="shared" si="130"/>
        <v/>
      </c>
      <c r="BY70" s="86" t="str">
        <f t="shared" si="130"/>
        <v/>
      </c>
      <c r="BZ70" s="86" t="str">
        <f t="shared" si="130"/>
        <v/>
      </c>
      <c r="CA70" s="86" t="str">
        <f t="shared" si="130"/>
        <v/>
      </c>
      <c r="CB70" s="86" t="str">
        <f t="shared" si="130"/>
        <v/>
      </c>
      <c r="CC70" s="86" t="str">
        <f t="shared" si="130"/>
        <v/>
      </c>
      <c r="CD70" s="86" t="str">
        <f t="shared" si="130"/>
        <v/>
      </c>
      <c r="CE70" s="20" t="str">
        <f t="shared" si="123"/>
        <v/>
      </c>
      <c r="CF70" s="14" t="str">
        <f t="shared" si="79"/>
        <v/>
      </c>
      <c r="CG70" s="14" t="str">
        <f t="shared" si="80"/>
        <v/>
      </c>
      <c r="CH70" s="8">
        <f t="shared" si="81"/>
        <v>0</v>
      </c>
      <c r="CI70" s="9" t="str">
        <f t="shared" si="82"/>
        <v/>
      </c>
      <c r="CJ70" s="9" t="str">
        <f t="shared" si="83"/>
        <v/>
      </c>
      <c r="CK70" s="9" t="str">
        <f t="shared" si="84"/>
        <v/>
      </c>
      <c r="CL70" s="9" t="str">
        <f t="shared" si="85"/>
        <v/>
      </c>
      <c r="CM70" s="9" t="str">
        <f t="shared" si="86"/>
        <v/>
      </c>
      <c r="CN70" s="9" t="str">
        <f t="shared" si="87"/>
        <v/>
      </c>
      <c r="CO70" s="9" t="str">
        <f t="shared" si="134"/>
        <v/>
      </c>
      <c r="CP70" s="9" t="str">
        <f t="shared" si="134"/>
        <v/>
      </c>
      <c r="CQ70" s="9" t="str">
        <f t="shared" si="134"/>
        <v/>
      </c>
      <c r="CR70" s="9" t="str">
        <f t="shared" si="134"/>
        <v/>
      </c>
      <c r="CS70" s="9" t="str">
        <f t="shared" si="134"/>
        <v/>
      </c>
      <c r="CT70" s="9" t="str">
        <f t="shared" si="134"/>
        <v/>
      </c>
      <c r="CU70" s="9" t="str">
        <f t="shared" si="134"/>
        <v/>
      </c>
      <c r="CV70" s="9" t="str">
        <f t="shared" si="89"/>
        <v/>
      </c>
      <c r="CW70" s="9" t="str">
        <f t="shared" si="135"/>
        <v/>
      </c>
      <c r="CX70" s="9" t="str">
        <f t="shared" si="135"/>
        <v/>
      </c>
      <c r="CY70" s="9" t="str">
        <f t="shared" si="135"/>
        <v/>
      </c>
      <c r="CZ70" s="9" t="str">
        <f t="shared" si="135"/>
        <v/>
      </c>
      <c r="DA70" s="9" t="str">
        <f t="shared" si="135"/>
        <v/>
      </c>
      <c r="DB70" s="9" t="str">
        <f t="shared" si="135"/>
        <v/>
      </c>
      <c r="DC70" s="9" t="str">
        <f t="shared" si="135"/>
        <v/>
      </c>
      <c r="DD70" s="2" t="str">
        <f t="shared" si="91"/>
        <v/>
      </c>
      <c r="DE70" s="2" t="str">
        <f t="shared" si="92"/>
        <v/>
      </c>
      <c r="DF70" s="2" t="str">
        <f t="shared" si="93"/>
        <v/>
      </c>
      <c r="DG70" s="2" t="str">
        <f t="shared" si="94"/>
        <v/>
      </c>
      <c r="DH70" s="2" t="str">
        <f t="shared" si="95"/>
        <v/>
      </c>
      <c r="DI70" s="2" t="str">
        <f t="shared" si="96"/>
        <v/>
      </c>
      <c r="DJ70" s="2" t="str">
        <f t="shared" si="97"/>
        <v/>
      </c>
      <c r="DK70" s="2" t="str">
        <f t="shared" si="98"/>
        <v/>
      </c>
      <c r="DL70" s="16" t="str">
        <f t="shared" si="99"/>
        <v/>
      </c>
      <c r="DM70" s="16" t="str">
        <f t="shared" si="100"/>
        <v/>
      </c>
      <c r="DN70" s="16" t="str">
        <f t="shared" si="101"/>
        <v/>
      </c>
      <c r="DO70" s="72" t="str">
        <f t="shared" si="102"/>
        <v/>
      </c>
      <c r="DP70" s="16" t="str">
        <f t="shared" si="103"/>
        <v/>
      </c>
      <c r="DQ70" s="16" t="str">
        <f t="shared" si="104"/>
        <v/>
      </c>
      <c r="DR70" s="2" t="str">
        <f t="shared" si="105"/>
        <v/>
      </c>
      <c r="DS70" s="2" t="str">
        <f t="shared" si="106"/>
        <v/>
      </c>
      <c r="DT70" s="2" t="str">
        <f t="shared" si="107"/>
        <v/>
      </c>
      <c r="DU70" s="2" t="str">
        <f t="shared" si="108"/>
        <v/>
      </c>
      <c r="DV70" s="15"/>
      <c r="DW70" s="17"/>
      <c r="DX70" s="17"/>
      <c r="DY70" s="47" t="str">
        <f t="shared" si="133"/>
        <v/>
      </c>
      <c r="DZ70" s="47" t="str">
        <f t="shared" si="133"/>
        <v/>
      </c>
      <c r="EA70" s="47" t="str">
        <f t="shared" si="133"/>
        <v/>
      </c>
      <c r="EB70" s="47" t="str">
        <f t="shared" si="133"/>
        <v/>
      </c>
      <c r="EC70" s="49" t="str">
        <f t="shared" si="133"/>
        <v/>
      </c>
      <c r="ED70" s="49" t="str">
        <f t="shared" si="133"/>
        <v/>
      </c>
      <c r="EE70" s="47" t="str">
        <f t="shared" si="133"/>
        <v/>
      </c>
      <c r="EF70" s="47" t="str">
        <f t="shared" si="133"/>
        <v/>
      </c>
      <c r="EG70" s="47" t="str">
        <f t="shared" si="133"/>
        <v/>
      </c>
      <c r="EH70" s="6">
        <f t="shared" si="16"/>
        <v>0</v>
      </c>
      <c r="EI70" s="6">
        <f t="shared" si="17"/>
        <v>0</v>
      </c>
      <c r="EJ70" s="2" t="str">
        <f t="shared" si="18"/>
        <v/>
      </c>
      <c r="EK70" s="2" t="str">
        <f t="shared" si="19"/>
        <v/>
      </c>
      <c r="EL70" s="2" t="str">
        <f t="shared" si="125"/>
        <v/>
      </c>
      <c r="EM70" s="2" t="str">
        <f t="shared" si="21"/>
        <v/>
      </c>
      <c r="EN70" s="2" t="str">
        <f t="shared" si="22"/>
        <v/>
      </c>
      <c r="EO70" s="2">
        <f t="shared" si="23"/>
        <v>0</v>
      </c>
      <c r="EP70" s="2">
        <f t="shared" si="109"/>
        <v>0</v>
      </c>
      <c r="EQ70" s="2"/>
      <c r="ER70" s="2"/>
      <c r="ES70" s="2"/>
      <c r="ET70" s="2"/>
      <c r="EU70" s="2"/>
      <c r="EV70" s="2"/>
      <c r="EW70" s="2">
        <f t="shared" si="24"/>
        <v>0</v>
      </c>
      <c r="EX70" s="2">
        <f t="shared" si="25"/>
        <v>0</v>
      </c>
      <c r="EY70" s="2">
        <f t="shared" si="110"/>
        <v>0</v>
      </c>
      <c r="EZ70" s="2">
        <f t="shared" si="26"/>
        <v>0</v>
      </c>
      <c r="FA70" s="2">
        <f t="shared" si="27"/>
        <v>0</v>
      </c>
      <c r="FB70" s="59"/>
      <c r="FC70" s="2">
        <f t="shared" si="28"/>
        <v>0</v>
      </c>
      <c r="FD70" s="2">
        <f t="shared" si="111"/>
        <v>0</v>
      </c>
      <c r="FE70" s="3">
        <f t="shared" si="124"/>
        <v>0</v>
      </c>
      <c r="FF70" s="3">
        <f t="shared" si="112"/>
        <v>0</v>
      </c>
      <c r="FG70" s="3">
        <f t="shared" si="113"/>
        <v>0</v>
      </c>
      <c r="FH70" s="3">
        <f t="shared" si="29"/>
        <v>0</v>
      </c>
      <c r="FI70" s="67">
        <f t="shared" si="30"/>
        <v>0</v>
      </c>
      <c r="FJ70" s="3">
        <f t="shared" si="31"/>
        <v>0</v>
      </c>
      <c r="FK70" s="3">
        <f t="shared" si="32"/>
        <v>0</v>
      </c>
      <c r="FL70" s="3">
        <f t="shared" si="114"/>
        <v>0</v>
      </c>
      <c r="FM70" s="3">
        <f t="shared" si="115"/>
        <v>0</v>
      </c>
      <c r="FN70" s="3">
        <f t="shared" si="116"/>
        <v>0</v>
      </c>
      <c r="FO70" s="2">
        <f t="shared" si="33"/>
        <v>0</v>
      </c>
      <c r="FP70" s="2">
        <f t="shared" si="34"/>
        <v>0</v>
      </c>
      <c r="FQ70" s="2">
        <f t="shared" si="117"/>
        <v>0</v>
      </c>
      <c r="FR70" s="6" t="str">
        <f>IF(A70=1,1,IF(DW70="","",COUNTA($DW$31:DW70)+1))</f>
        <v/>
      </c>
      <c r="FS70" s="6" t="str">
        <f t="shared" si="35"/>
        <v/>
      </c>
      <c r="FT70" s="43">
        <f t="shared" si="118"/>
        <v>0</v>
      </c>
      <c r="FU70" s="23">
        <f t="shared" si="119"/>
        <v>0</v>
      </c>
      <c r="FV70" s="21">
        <f t="shared" si="120"/>
        <v>0</v>
      </c>
    </row>
    <row r="71" spans="1:178">
      <c r="A71" s="4" t="str">
        <f t="shared" si="36"/>
        <v/>
      </c>
      <c r="B71" s="33"/>
      <c r="C71" s="33"/>
      <c r="D71" s="33"/>
      <c r="E71" s="33"/>
      <c r="F71" s="33"/>
      <c r="G71" s="11" t="str">
        <f t="shared" si="2"/>
        <v/>
      </c>
      <c r="H71" s="3" t="str">
        <f t="shared" si="37"/>
        <v/>
      </c>
      <c r="I71" s="3" t="str">
        <f t="shared" si="3"/>
        <v/>
      </c>
      <c r="J71" s="3" t="str">
        <f t="shared" si="38"/>
        <v/>
      </c>
      <c r="K71" s="3" t="str">
        <f t="shared" si="4"/>
        <v/>
      </c>
      <c r="L71" s="2" t="str">
        <f t="shared" si="5"/>
        <v/>
      </c>
      <c r="M71" s="8" t="str">
        <f t="shared" si="39"/>
        <v/>
      </c>
      <c r="N71" s="8" t="str">
        <f t="shared" si="6"/>
        <v/>
      </c>
      <c r="O71" s="8" t="str">
        <f t="shared" si="40"/>
        <v/>
      </c>
      <c r="P71" s="8" t="str">
        <f t="shared" si="7"/>
        <v/>
      </c>
      <c r="Q71" s="2" t="str">
        <f t="shared" si="8"/>
        <v/>
      </c>
      <c r="R71" s="3" t="str">
        <f t="shared" si="9"/>
        <v/>
      </c>
      <c r="S71" s="3" t="str">
        <f t="shared" si="10"/>
        <v/>
      </c>
      <c r="T71" s="3" t="str">
        <f t="shared" si="41"/>
        <v/>
      </c>
      <c r="U71" s="8" t="str">
        <f t="shared" si="11"/>
        <v/>
      </c>
      <c r="V71" s="2" t="str">
        <f t="shared" si="12"/>
        <v/>
      </c>
      <c r="W71" s="2" t="str">
        <f t="shared" si="13"/>
        <v/>
      </c>
      <c r="X71" s="2" t="str">
        <f t="shared" si="121"/>
        <v/>
      </c>
      <c r="Y71" s="2" t="str">
        <f t="shared" si="14"/>
        <v/>
      </c>
      <c r="Z71" s="46" t="str">
        <f t="shared" si="132"/>
        <v/>
      </c>
      <c r="AA71" s="46" t="str">
        <f t="shared" si="42"/>
        <v/>
      </c>
      <c r="AB71" s="47"/>
      <c r="AC71" s="46" t="str">
        <f t="shared" si="43"/>
        <v/>
      </c>
      <c r="AD71" s="47" t="str">
        <f t="shared" si="131"/>
        <v/>
      </c>
      <c r="AE71" s="48" t="str">
        <f t="shared" si="44"/>
        <v/>
      </c>
      <c r="AF71" s="49" t="str">
        <f t="shared" si="129"/>
        <v/>
      </c>
      <c r="AG71" s="49" t="str">
        <f t="shared" si="129"/>
        <v/>
      </c>
      <c r="AH71" s="49" t="str">
        <f t="shared" si="129"/>
        <v/>
      </c>
      <c r="AI71" s="47" t="str">
        <f t="shared" si="129"/>
        <v/>
      </c>
      <c r="AJ71" s="47" t="str">
        <f t="shared" si="129"/>
        <v/>
      </c>
      <c r="AK71" s="46" t="str">
        <f t="shared" si="129"/>
        <v/>
      </c>
      <c r="AL71" s="47"/>
      <c r="AM71" s="53" t="str">
        <f t="shared" si="46"/>
        <v/>
      </c>
      <c r="AN71" s="50" t="str">
        <f t="shared" si="47"/>
        <v/>
      </c>
      <c r="AO71" s="53" t="s">
        <v>84</v>
      </c>
      <c r="AP71" s="52" t="str">
        <f t="shared" si="48"/>
        <v/>
      </c>
      <c r="AQ71" s="52" t="str">
        <f t="shared" si="49"/>
        <v/>
      </c>
      <c r="AR71" s="47">
        <f t="shared" si="50"/>
        <v>0</v>
      </c>
      <c r="AS71" s="53" t="str">
        <f t="shared" si="51"/>
        <v/>
      </c>
      <c r="AT71" s="52" t="str">
        <f t="shared" si="52"/>
        <v/>
      </c>
      <c r="AU71" s="9" t="str">
        <f t="shared" si="53"/>
        <v/>
      </c>
      <c r="AV71" s="9" t="str">
        <f t="shared" si="54"/>
        <v/>
      </c>
      <c r="AW71" s="12" t="str">
        <f t="shared" si="55"/>
        <v/>
      </c>
      <c r="AX71" s="9" t="str">
        <f t="shared" si="56"/>
        <v/>
      </c>
      <c r="AY71" s="12" t="str">
        <f t="shared" si="57"/>
        <v/>
      </c>
      <c r="AZ71" s="10" t="str">
        <f t="shared" si="58"/>
        <v/>
      </c>
      <c r="BA71" s="10" t="str">
        <f t="shared" si="59"/>
        <v/>
      </c>
      <c r="BB71" s="10" t="str">
        <f t="shared" si="60"/>
        <v/>
      </c>
      <c r="BC71" s="10" t="str">
        <f t="shared" si="61"/>
        <v/>
      </c>
      <c r="BD71" s="10" t="str">
        <f t="shared" si="62"/>
        <v/>
      </c>
      <c r="BE71" s="12" t="str">
        <f t="shared" si="63"/>
        <v/>
      </c>
      <c r="BF71" s="9" t="str">
        <f t="shared" si="64"/>
        <v/>
      </c>
      <c r="BG71" s="9" t="str">
        <f t="shared" si="65"/>
        <v/>
      </c>
      <c r="BH71" s="7" t="str">
        <f t="shared" si="66"/>
        <v/>
      </c>
      <c r="BI71" s="7" t="str">
        <f t="shared" si="67"/>
        <v/>
      </c>
      <c r="BJ71" s="12" t="str">
        <f t="shared" si="68"/>
        <v/>
      </c>
      <c r="BK71" s="80" t="str">
        <f t="shared" si="69"/>
        <v/>
      </c>
      <c r="BL71" s="7" t="str">
        <f t="shared" si="70"/>
        <v/>
      </c>
      <c r="BM71" s="7" t="str">
        <f t="shared" si="122"/>
        <v/>
      </c>
      <c r="BN71" s="12" t="str">
        <f t="shared" si="71"/>
        <v/>
      </c>
      <c r="BO71" s="9" t="str">
        <f t="shared" si="72"/>
        <v/>
      </c>
      <c r="BP71" s="2" t="str">
        <f t="shared" si="73"/>
        <v/>
      </c>
      <c r="BQ71" s="2" t="str">
        <f t="shared" si="74"/>
        <v/>
      </c>
      <c r="BR71" s="20" t="str">
        <f t="shared" si="130"/>
        <v/>
      </c>
      <c r="BS71" s="20" t="str">
        <f t="shared" si="130"/>
        <v/>
      </c>
      <c r="BT71" s="20" t="str">
        <f t="shared" ref="BR71:CD94" si="136">IF($A71="","",BT$30)</f>
        <v/>
      </c>
      <c r="BU71" s="86" t="str">
        <f t="shared" si="76"/>
        <v/>
      </c>
      <c r="BV71" s="86" t="str">
        <f t="shared" si="77"/>
        <v/>
      </c>
      <c r="BW71" s="20" t="str">
        <f t="shared" si="136"/>
        <v/>
      </c>
      <c r="BX71" s="86" t="str">
        <f t="shared" si="136"/>
        <v/>
      </c>
      <c r="BY71" s="86" t="str">
        <f t="shared" si="136"/>
        <v/>
      </c>
      <c r="BZ71" s="86" t="str">
        <f t="shared" si="136"/>
        <v/>
      </c>
      <c r="CA71" s="86" t="str">
        <f t="shared" si="136"/>
        <v/>
      </c>
      <c r="CB71" s="86" t="str">
        <f t="shared" si="136"/>
        <v/>
      </c>
      <c r="CC71" s="86" t="str">
        <f t="shared" si="136"/>
        <v/>
      </c>
      <c r="CD71" s="86" t="str">
        <f t="shared" si="136"/>
        <v/>
      </c>
      <c r="CE71" s="20" t="str">
        <f t="shared" si="123"/>
        <v/>
      </c>
      <c r="CF71" s="14" t="str">
        <f t="shared" si="79"/>
        <v/>
      </c>
      <c r="CG71" s="14" t="str">
        <f t="shared" si="80"/>
        <v/>
      </c>
      <c r="CH71" s="8">
        <f t="shared" si="81"/>
        <v>0</v>
      </c>
      <c r="CI71" s="9" t="str">
        <f t="shared" si="82"/>
        <v/>
      </c>
      <c r="CJ71" s="9" t="str">
        <f t="shared" si="83"/>
        <v/>
      </c>
      <c r="CK71" s="9" t="str">
        <f t="shared" si="84"/>
        <v/>
      </c>
      <c r="CL71" s="9" t="str">
        <f t="shared" si="85"/>
        <v/>
      </c>
      <c r="CM71" s="9" t="str">
        <f t="shared" si="86"/>
        <v/>
      </c>
      <c r="CN71" s="9" t="str">
        <f t="shared" si="87"/>
        <v/>
      </c>
      <c r="CO71" s="9" t="str">
        <f t="shared" si="134"/>
        <v/>
      </c>
      <c r="CP71" s="9" t="str">
        <f t="shared" si="134"/>
        <v/>
      </c>
      <c r="CQ71" s="9" t="str">
        <f t="shared" si="134"/>
        <v/>
      </c>
      <c r="CR71" s="9" t="str">
        <f t="shared" si="134"/>
        <v/>
      </c>
      <c r="CS71" s="9" t="str">
        <f t="shared" si="134"/>
        <v/>
      </c>
      <c r="CT71" s="9" t="str">
        <f t="shared" si="134"/>
        <v/>
      </c>
      <c r="CU71" s="9" t="str">
        <f t="shared" si="134"/>
        <v/>
      </c>
      <c r="CV71" s="9" t="str">
        <f t="shared" si="89"/>
        <v/>
      </c>
      <c r="CW71" s="9" t="str">
        <f t="shared" si="135"/>
        <v/>
      </c>
      <c r="CX71" s="9" t="str">
        <f t="shared" si="135"/>
        <v/>
      </c>
      <c r="CY71" s="9" t="str">
        <f t="shared" si="135"/>
        <v/>
      </c>
      <c r="CZ71" s="9" t="str">
        <f t="shared" si="135"/>
        <v/>
      </c>
      <c r="DA71" s="9" t="str">
        <f t="shared" si="135"/>
        <v/>
      </c>
      <c r="DB71" s="9" t="str">
        <f t="shared" si="135"/>
        <v/>
      </c>
      <c r="DC71" s="9" t="str">
        <f t="shared" si="135"/>
        <v/>
      </c>
      <c r="DD71" s="2" t="str">
        <f t="shared" si="91"/>
        <v/>
      </c>
      <c r="DE71" s="2" t="str">
        <f t="shared" si="92"/>
        <v/>
      </c>
      <c r="DF71" s="2" t="str">
        <f t="shared" si="93"/>
        <v/>
      </c>
      <c r="DG71" s="2" t="str">
        <f t="shared" si="94"/>
        <v/>
      </c>
      <c r="DH71" s="2" t="str">
        <f t="shared" si="95"/>
        <v/>
      </c>
      <c r="DI71" s="2" t="str">
        <f t="shared" si="96"/>
        <v/>
      </c>
      <c r="DJ71" s="2" t="str">
        <f t="shared" si="97"/>
        <v/>
      </c>
      <c r="DK71" s="2" t="str">
        <f t="shared" si="98"/>
        <v/>
      </c>
      <c r="DL71" s="16" t="str">
        <f t="shared" si="99"/>
        <v/>
      </c>
      <c r="DM71" s="16" t="str">
        <f t="shared" si="100"/>
        <v/>
      </c>
      <c r="DN71" s="16" t="str">
        <f t="shared" si="101"/>
        <v/>
      </c>
      <c r="DO71" s="72" t="str">
        <f t="shared" si="102"/>
        <v/>
      </c>
      <c r="DP71" s="16" t="str">
        <f t="shared" si="103"/>
        <v/>
      </c>
      <c r="DQ71" s="16" t="str">
        <f t="shared" si="104"/>
        <v/>
      </c>
      <c r="DR71" s="2" t="str">
        <f t="shared" si="105"/>
        <v/>
      </c>
      <c r="DS71" s="2" t="str">
        <f t="shared" si="106"/>
        <v/>
      </c>
      <c r="DT71" s="2" t="str">
        <f t="shared" si="107"/>
        <v/>
      </c>
      <c r="DU71" s="2" t="str">
        <f t="shared" si="108"/>
        <v/>
      </c>
      <c r="DV71" s="15"/>
      <c r="DW71" s="18"/>
      <c r="DX71" s="17"/>
      <c r="DY71" s="47" t="str">
        <f t="shared" si="133"/>
        <v/>
      </c>
      <c r="DZ71" s="47" t="str">
        <f t="shared" si="133"/>
        <v/>
      </c>
      <c r="EA71" s="47" t="str">
        <f t="shared" si="133"/>
        <v/>
      </c>
      <c r="EB71" s="47" t="str">
        <f t="shared" si="133"/>
        <v/>
      </c>
      <c r="EC71" s="49" t="str">
        <f t="shared" si="133"/>
        <v/>
      </c>
      <c r="ED71" s="49" t="str">
        <f t="shared" si="133"/>
        <v/>
      </c>
      <c r="EE71" s="47" t="str">
        <f t="shared" si="133"/>
        <v/>
      </c>
      <c r="EF71" s="47" t="str">
        <f t="shared" si="133"/>
        <v/>
      </c>
      <c r="EG71" s="47" t="str">
        <f t="shared" si="133"/>
        <v/>
      </c>
      <c r="EH71" s="6">
        <f t="shared" si="16"/>
        <v>0</v>
      </c>
      <c r="EI71" s="6">
        <f t="shared" si="17"/>
        <v>0</v>
      </c>
      <c r="EJ71" s="2" t="str">
        <f t="shared" si="18"/>
        <v/>
      </c>
      <c r="EK71" s="2" t="str">
        <f t="shared" si="19"/>
        <v/>
      </c>
      <c r="EL71" s="2" t="str">
        <f t="shared" si="125"/>
        <v/>
      </c>
      <c r="EM71" s="2" t="str">
        <f t="shared" si="21"/>
        <v/>
      </c>
      <c r="EN71" s="2" t="str">
        <f t="shared" si="22"/>
        <v/>
      </c>
      <c r="EO71" s="2">
        <f t="shared" si="23"/>
        <v>0</v>
      </c>
      <c r="EP71" s="2">
        <f t="shared" si="109"/>
        <v>0</v>
      </c>
      <c r="EQ71" s="2"/>
      <c r="ER71" s="2"/>
      <c r="ES71" s="2"/>
      <c r="ET71" s="2"/>
      <c r="EU71" s="2"/>
      <c r="EV71" s="2"/>
      <c r="EW71" s="2">
        <f t="shared" si="24"/>
        <v>0</v>
      </c>
      <c r="EX71" s="2">
        <f t="shared" si="25"/>
        <v>0</v>
      </c>
      <c r="EY71" s="2">
        <f t="shared" si="110"/>
        <v>0</v>
      </c>
      <c r="EZ71" s="2">
        <f t="shared" si="26"/>
        <v>0</v>
      </c>
      <c r="FA71" s="2">
        <f t="shared" si="27"/>
        <v>0</v>
      </c>
      <c r="FB71" s="59"/>
      <c r="FC71" s="2">
        <f t="shared" si="28"/>
        <v>0</v>
      </c>
      <c r="FD71" s="2">
        <f t="shared" si="111"/>
        <v>0</v>
      </c>
      <c r="FE71" s="3">
        <f t="shared" si="124"/>
        <v>0</v>
      </c>
      <c r="FF71" s="3">
        <f t="shared" si="112"/>
        <v>0</v>
      </c>
      <c r="FG71" s="3">
        <f t="shared" si="113"/>
        <v>0</v>
      </c>
      <c r="FH71" s="3">
        <f t="shared" si="29"/>
        <v>0</v>
      </c>
      <c r="FI71" s="67">
        <f t="shared" si="30"/>
        <v>0</v>
      </c>
      <c r="FJ71" s="3">
        <f t="shared" si="31"/>
        <v>0</v>
      </c>
      <c r="FK71" s="3">
        <f t="shared" si="32"/>
        <v>0</v>
      </c>
      <c r="FL71" s="3">
        <f t="shared" si="114"/>
        <v>0</v>
      </c>
      <c r="FM71" s="3">
        <f t="shared" si="115"/>
        <v>0</v>
      </c>
      <c r="FN71" s="3">
        <f t="shared" si="116"/>
        <v>0</v>
      </c>
      <c r="FO71" s="2">
        <f t="shared" si="33"/>
        <v>0</v>
      </c>
      <c r="FP71" s="2">
        <f t="shared" si="34"/>
        <v>0</v>
      </c>
      <c r="FQ71" s="2">
        <f t="shared" si="117"/>
        <v>0</v>
      </c>
      <c r="FR71" s="6" t="str">
        <f>IF(A71=1,1,IF(DW71="","",COUNTA($DW$31:DW71)+1))</f>
        <v/>
      </c>
      <c r="FS71" s="6" t="str">
        <f t="shared" si="35"/>
        <v/>
      </c>
      <c r="FT71" s="43">
        <f t="shared" si="118"/>
        <v>0</v>
      </c>
      <c r="FU71" s="23">
        <f t="shared" si="119"/>
        <v>0</v>
      </c>
      <c r="FV71" s="21">
        <f t="shared" si="120"/>
        <v>0</v>
      </c>
    </row>
    <row r="72" spans="1:178">
      <c r="A72" s="4" t="str">
        <f t="shared" si="36"/>
        <v/>
      </c>
      <c r="B72" s="33"/>
      <c r="C72" s="33"/>
      <c r="D72" s="33"/>
      <c r="E72" s="33"/>
      <c r="F72" s="33"/>
      <c r="G72" s="11" t="str">
        <f t="shared" si="2"/>
        <v/>
      </c>
      <c r="H72" s="3" t="str">
        <f t="shared" si="37"/>
        <v/>
      </c>
      <c r="I72" s="3" t="str">
        <f t="shared" si="3"/>
        <v/>
      </c>
      <c r="J72" s="3" t="str">
        <f t="shared" si="38"/>
        <v/>
      </c>
      <c r="K72" s="3" t="str">
        <f t="shared" si="4"/>
        <v/>
      </c>
      <c r="L72" s="2" t="str">
        <f t="shared" si="5"/>
        <v/>
      </c>
      <c r="M72" s="8" t="str">
        <f t="shared" si="39"/>
        <v/>
      </c>
      <c r="N72" s="8" t="str">
        <f t="shared" si="6"/>
        <v/>
      </c>
      <c r="O72" s="8" t="str">
        <f t="shared" si="40"/>
        <v/>
      </c>
      <c r="P72" s="8" t="str">
        <f t="shared" si="7"/>
        <v/>
      </c>
      <c r="Q72" s="2" t="str">
        <f t="shared" si="8"/>
        <v/>
      </c>
      <c r="R72" s="3" t="str">
        <f t="shared" si="9"/>
        <v/>
      </c>
      <c r="S72" s="3" t="str">
        <f t="shared" si="10"/>
        <v/>
      </c>
      <c r="T72" s="3" t="str">
        <f t="shared" si="41"/>
        <v/>
      </c>
      <c r="U72" s="8" t="str">
        <f t="shared" si="11"/>
        <v/>
      </c>
      <c r="V72" s="2" t="str">
        <f t="shared" si="12"/>
        <v/>
      </c>
      <c r="W72" s="2" t="str">
        <f t="shared" si="13"/>
        <v/>
      </c>
      <c r="X72" s="2" t="str">
        <f t="shared" si="121"/>
        <v/>
      </c>
      <c r="Y72" s="2" t="str">
        <f t="shared" si="14"/>
        <v/>
      </c>
      <c r="Z72" s="46" t="str">
        <f t="shared" si="132"/>
        <v/>
      </c>
      <c r="AA72" s="46" t="str">
        <f t="shared" si="42"/>
        <v/>
      </c>
      <c r="AB72" s="47"/>
      <c r="AC72" s="46" t="str">
        <f t="shared" si="43"/>
        <v/>
      </c>
      <c r="AD72" s="47" t="str">
        <f t="shared" si="131"/>
        <v/>
      </c>
      <c r="AE72" s="48" t="str">
        <f t="shared" si="44"/>
        <v/>
      </c>
      <c r="AF72" s="49" t="str">
        <f t="shared" si="129"/>
        <v/>
      </c>
      <c r="AG72" s="49" t="str">
        <f t="shared" si="129"/>
        <v/>
      </c>
      <c r="AH72" s="49" t="str">
        <f t="shared" si="129"/>
        <v/>
      </c>
      <c r="AI72" s="47" t="str">
        <f t="shared" si="129"/>
        <v/>
      </c>
      <c r="AJ72" s="47" t="str">
        <f t="shared" si="129"/>
        <v/>
      </c>
      <c r="AK72" s="46" t="str">
        <f t="shared" si="129"/>
        <v/>
      </c>
      <c r="AL72" s="47"/>
      <c r="AM72" s="53" t="str">
        <f t="shared" si="46"/>
        <v/>
      </c>
      <c r="AN72" s="50" t="str">
        <f t="shared" si="47"/>
        <v/>
      </c>
      <c r="AO72" s="53" t="s">
        <v>84</v>
      </c>
      <c r="AP72" s="52" t="str">
        <f t="shared" si="48"/>
        <v/>
      </c>
      <c r="AQ72" s="52" t="str">
        <f t="shared" si="49"/>
        <v/>
      </c>
      <c r="AR72" s="47">
        <f t="shared" si="50"/>
        <v>0</v>
      </c>
      <c r="AS72" s="53" t="str">
        <f t="shared" si="51"/>
        <v/>
      </c>
      <c r="AT72" s="52" t="str">
        <f t="shared" si="52"/>
        <v/>
      </c>
      <c r="AU72" s="9" t="str">
        <f t="shared" si="53"/>
        <v/>
      </c>
      <c r="AV72" s="9" t="str">
        <f t="shared" si="54"/>
        <v/>
      </c>
      <c r="AW72" s="12" t="str">
        <f t="shared" si="55"/>
        <v/>
      </c>
      <c r="AX72" s="9" t="str">
        <f t="shared" si="56"/>
        <v/>
      </c>
      <c r="AY72" s="12" t="str">
        <f t="shared" si="57"/>
        <v/>
      </c>
      <c r="AZ72" s="10" t="str">
        <f t="shared" si="58"/>
        <v/>
      </c>
      <c r="BA72" s="10" t="str">
        <f t="shared" si="59"/>
        <v/>
      </c>
      <c r="BB72" s="10" t="str">
        <f t="shared" si="60"/>
        <v/>
      </c>
      <c r="BC72" s="10" t="str">
        <f t="shared" si="61"/>
        <v/>
      </c>
      <c r="BD72" s="10" t="str">
        <f t="shared" si="62"/>
        <v/>
      </c>
      <c r="BE72" s="12" t="str">
        <f t="shared" si="63"/>
        <v/>
      </c>
      <c r="BF72" s="9" t="str">
        <f t="shared" si="64"/>
        <v/>
      </c>
      <c r="BG72" s="9" t="str">
        <f t="shared" si="65"/>
        <v/>
      </c>
      <c r="BH72" s="7" t="str">
        <f t="shared" si="66"/>
        <v/>
      </c>
      <c r="BI72" s="7" t="str">
        <f t="shared" si="67"/>
        <v/>
      </c>
      <c r="BJ72" s="12" t="str">
        <f t="shared" si="68"/>
        <v/>
      </c>
      <c r="BK72" s="80" t="str">
        <f t="shared" si="69"/>
        <v/>
      </c>
      <c r="BL72" s="7" t="str">
        <f t="shared" si="70"/>
        <v/>
      </c>
      <c r="BM72" s="7" t="str">
        <f t="shared" si="122"/>
        <v/>
      </c>
      <c r="BN72" s="12" t="str">
        <f t="shared" si="71"/>
        <v/>
      </c>
      <c r="BO72" s="9" t="str">
        <f t="shared" si="72"/>
        <v/>
      </c>
      <c r="BP72" s="2" t="str">
        <f t="shared" si="73"/>
        <v/>
      </c>
      <c r="BQ72" s="2" t="str">
        <f t="shared" si="74"/>
        <v/>
      </c>
      <c r="BR72" s="20" t="str">
        <f t="shared" si="136"/>
        <v/>
      </c>
      <c r="BS72" s="20" t="str">
        <f t="shared" si="136"/>
        <v/>
      </c>
      <c r="BT72" s="20" t="str">
        <f t="shared" si="136"/>
        <v/>
      </c>
      <c r="BU72" s="86" t="str">
        <f t="shared" si="76"/>
        <v/>
      </c>
      <c r="BV72" s="86" t="str">
        <f t="shared" si="77"/>
        <v/>
      </c>
      <c r="BW72" s="20" t="str">
        <f t="shared" si="136"/>
        <v/>
      </c>
      <c r="BX72" s="86" t="str">
        <f t="shared" si="136"/>
        <v/>
      </c>
      <c r="BY72" s="86" t="str">
        <f t="shared" si="136"/>
        <v/>
      </c>
      <c r="BZ72" s="86" t="str">
        <f t="shared" si="136"/>
        <v/>
      </c>
      <c r="CA72" s="86" t="str">
        <f t="shared" si="136"/>
        <v/>
      </c>
      <c r="CB72" s="86" t="str">
        <f t="shared" si="136"/>
        <v/>
      </c>
      <c r="CC72" s="86" t="str">
        <f t="shared" si="136"/>
        <v/>
      </c>
      <c r="CD72" s="86" t="str">
        <f t="shared" si="136"/>
        <v/>
      </c>
      <c r="CE72" s="20" t="str">
        <f t="shared" si="123"/>
        <v/>
      </c>
      <c r="CF72" s="14" t="str">
        <f t="shared" si="79"/>
        <v/>
      </c>
      <c r="CG72" s="14" t="str">
        <f t="shared" si="80"/>
        <v/>
      </c>
      <c r="CH72" s="8">
        <f t="shared" si="81"/>
        <v>0</v>
      </c>
      <c r="CI72" s="9" t="str">
        <f t="shared" si="82"/>
        <v/>
      </c>
      <c r="CJ72" s="9" t="str">
        <f t="shared" si="83"/>
        <v/>
      </c>
      <c r="CK72" s="9" t="str">
        <f t="shared" si="84"/>
        <v/>
      </c>
      <c r="CL72" s="9" t="str">
        <f t="shared" si="85"/>
        <v/>
      </c>
      <c r="CM72" s="9" t="str">
        <f t="shared" si="86"/>
        <v/>
      </c>
      <c r="CN72" s="9" t="str">
        <f t="shared" si="87"/>
        <v/>
      </c>
      <c r="CO72" s="9" t="str">
        <f t="shared" si="134"/>
        <v/>
      </c>
      <c r="CP72" s="9" t="str">
        <f t="shared" si="134"/>
        <v/>
      </c>
      <c r="CQ72" s="9" t="str">
        <f t="shared" si="134"/>
        <v/>
      </c>
      <c r="CR72" s="9" t="str">
        <f t="shared" si="134"/>
        <v/>
      </c>
      <c r="CS72" s="9" t="str">
        <f t="shared" si="134"/>
        <v/>
      </c>
      <c r="CT72" s="9" t="str">
        <f t="shared" si="134"/>
        <v/>
      </c>
      <c r="CU72" s="9" t="str">
        <f t="shared" si="134"/>
        <v/>
      </c>
      <c r="CV72" s="9" t="str">
        <f t="shared" si="89"/>
        <v/>
      </c>
      <c r="CW72" s="9" t="str">
        <f t="shared" si="135"/>
        <v/>
      </c>
      <c r="CX72" s="9" t="str">
        <f t="shared" si="135"/>
        <v/>
      </c>
      <c r="CY72" s="9" t="str">
        <f t="shared" si="135"/>
        <v/>
      </c>
      <c r="CZ72" s="9" t="str">
        <f t="shared" si="135"/>
        <v/>
      </c>
      <c r="DA72" s="9" t="str">
        <f t="shared" si="135"/>
        <v/>
      </c>
      <c r="DB72" s="9" t="str">
        <f t="shared" si="135"/>
        <v/>
      </c>
      <c r="DC72" s="9" t="str">
        <f t="shared" si="135"/>
        <v/>
      </c>
      <c r="DD72" s="2" t="str">
        <f t="shared" si="91"/>
        <v/>
      </c>
      <c r="DE72" s="2" t="str">
        <f t="shared" si="92"/>
        <v/>
      </c>
      <c r="DF72" s="2" t="str">
        <f t="shared" si="93"/>
        <v/>
      </c>
      <c r="DG72" s="2" t="str">
        <f t="shared" si="94"/>
        <v/>
      </c>
      <c r="DH72" s="2" t="str">
        <f t="shared" si="95"/>
        <v/>
      </c>
      <c r="DI72" s="2" t="str">
        <f t="shared" si="96"/>
        <v/>
      </c>
      <c r="DJ72" s="2" t="str">
        <f t="shared" si="97"/>
        <v/>
      </c>
      <c r="DK72" s="2" t="str">
        <f t="shared" si="98"/>
        <v/>
      </c>
      <c r="DL72" s="16" t="str">
        <f t="shared" si="99"/>
        <v/>
      </c>
      <c r="DM72" s="16" t="str">
        <f t="shared" si="100"/>
        <v/>
      </c>
      <c r="DN72" s="16" t="str">
        <f t="shared" si="101"/>
        <v/>
      </c>
      <c r="DO72" s="72" t="str">
        <f t="shared" si="102"/>
        <v/>
      </c>
      <c r="DP72" s="16" t="str">
        <f t="shared" si="103"/>
        <v/>
      </c>
      <c r="DQ72" s="16" t="str">
        <f t="shared" si="104"/>
        <v/>
      </c>
      <c r="DR72" s="2" t="str">
        <f t="shared" si="105"/>
        <v/>
      </c>
      <c r="DS72" s="2" t="str">
        <f t="shared" si="106"/>
        <v/>
      </c>
      <c r="DT72" s="2" t="str">
        <f t="shared" si="107"/>
        <v/>
      </c>
      <c r="DU72" s="2" t="str">
        <f t="shared" si="108"/>
        <v/>
      </c>
      <c r="DV72" s="15"/>
      <c r="DW72" s="17"/>
      <c r="DX72" s="17"/>
      <c r="DY72" s="47" t="str">
        <f t="shared" si="133"/>
        <v/>
      </c>
      <c r="DZ72" s="47" t="str">
        <f t="shared" si="133"/>
        <v/>
      </c>
      <c r="EA72" s="47" t="str">
        <f t="shared" si="133"/>
        <v/>
      </c>
      <c r="EB72" s="47" t="str">
        <f t="shared" si="133"/>
        <v/>
      </c>
      <c r="EC72" s="49" t="str">
        <f t="shared" si="133"/>
        <v/>
      </c>
      <c r="ED72" s="49" t="str">
        <f t="shared" si="133"/>
        <v/>
      </c>
      <c r="EE72" s="47" t="str">
        <f t="shared" si="133"/>
        <v/>
      </c>
      <c r="EF72" s="47" t="str">
        <f t="shared" si="133"/>
        <v/>
      </c>
      <c r="EG72" s="47" t="str">
        <f t="shared" si="133"/>
        <v/>
      </c>
      <c r="EH72" s="6">
        <f t="shared" si="16"/>
        <v>0</v>
      </c>
      <c r="EI72" s="6">
        <f t="shared" si="17"/>
        <v>0</v>
      </c>
      <c r="EJ72" s="2" t="str">
        <f t="shared" si="18"/>
        <v/>
      </c>
      <c r="EK72" s="2" t="str">
        <f t="shared" si="19"/>
        <v/>
      </c>
      <c r="EL72" s="2" t="str">
        <f t="shared" si="125"/>
        <v/>
      </c>
      <c r="EM72" s="2" t="str">
        <f t="shared" si="21"/>
        <v/>
      </c>
      <c r="EN72" s="2" t="str">
        <f t="shared" si="22"/>
        <v/>
      </c>
      <c r="EO72" s="2">
        <f t="shared" si="23"/>
        <v>0</v>
      </c>
      <c r="EP72" s="2">
        <f t="shared" si="109"/>
        <v>0</v>
      </c>
      <c r="EQ72" s="2"/>
      <c r="ER72" s="2"/>
      <c r="ES72" s="2"/>
      <c r="ET72" s="2"/>
      <c r="EU72" s="2"/>
      <c r="EV72" s="2"/>
      <c r="EW72" s="2">
        <f t="shared" si="24"/>
        <v>0</v>
      </c>
      <c r="EX72" s="2">
        <f t="shared" si="25"/>
        <v>0</v>
      </c>
      <c r="EY72" s="2">
        <f t="shared" si="110"/>
        <v>0</v>
      </c>
      <c r="EZ72" s="2">
        <f t="shared" si="26"/>
        <v>0</v>
      </c>
      <c r="FA72" s="2">
        <f t="shared" si="27"/>
        <v>0</v>
      </c>
      <c r="FB72" s="59"/>
      <c r="FC72" s="2">
        <f t="shared" si="28"/>
        <v>0</v>
      </c>
      <c r="FD72" s="2">
        <f t="shared" si="111"/>
        <v>0</v>
      </c>
      <c r="FE72" s="3">
        <f t="shared" si="124"/>
        <v>0</v>
      </c>
      <c r="FF72" s="3">
        <f t="shared" si="112"/>
        <v>0</v>
      </c>
      <c r="FG72" s="3">
        <f t="shared" si="113"/>
        <v>0</v>
      </c>
      <c r="FH72" s="3">
        <f t="shared" si="29"/>
        <v>0</v>
      </c>
      <c r="FI72" s="67">
        <f t="shared" si="30"/>
        <v>0</v>
      </c>
      <c r="FJ72" s="3">
        <f t="shared" si="31"/>
        <v>0</v>
      </c>
      <c r="FK72" s="3">
        <f t="shared" si="32"/>
        <v>0</v>
      </c>
      <c r="FL72" s="3">
        <f t="shared" si="114"/>
        <v>0</v>
      </c>
      <c r="FM72" s="3">
        <f t="shared" si="115"/>
        <v>0</v>
      </c>
      <c r="FN72" s="3">
        <f t="shared" si="116"/>
        <v>0</v>
      </c>
      <c r="FO72" s="2">
        <f t="shared" si="33"/>
        <v>0</v>
      </c>
      <c r="FP72" s="2">
        <f t="shared" si="34"/>
        <v>0</v>
      </c>
      <c r="FQ72" s="2">
        <f t="shared" si="117"/>
        <v>0</v>
      </c>
      <c r="FR72" s="6" t="str">
        <f>IF(A72=1,1,IF(DW72="","",COUNTA($DW$31:DW72)+1))</f>
        <v/>
      </c>
      <c r="FS72" s="6" t="str">
        <f t="shared" si="35"/>
        <v/>
      </c>
      <c r="FT72" s="43">
        <f t="shared" si="118"/>
        <v>0</v>
      </c>
      <c r="FU72" s="23">
        <f t="shared" si="119"/>
        <v>0</v>
      </c>
      <c r="FV72" s="21">
        <f t="shared" si="120"/>
        <v>0</v>
      </c>
    </row>
    <row r="73" spans="1:178">
      <c r="A73" s="4" t="str">
        <f t="shared" si="36"/>
        <v/>
      </c>
      <c r="B73" s="33"/>
      <c r="C73" s="33"/>
      <c r="D73" s="33"/>
      <c r="E73" s="33"/>
      <c r="F73" s="33"/>
      <c r="G73" s="11" t="str">
        <f t="shared" si="2"/>
        <v/>
      </c>
      <c r="H73" s="3" t="str">
        <f t="shared" si="37"/>
        <v/>
      </c>
      <c r="I73" s="3" t="str">
        <f t="shared" si="3"/>
        <v/>
      </c>
      <c r="J73" s="3" t="str">
        <f t="shared" si="38"/>
        <v/>
      </c>
      <c r="K73" s="3" t="str">
        <f t="shared" si="4"/>
        <v/>
      </c>
      <c r="L73" s="2" t="str">
        <f t="shared" si="5"/>
        <v/>
      </c>
      <c r="M73" s="8" t="str">
        <f t="shared" si="39"/>
        <v/>
      </c>
      <c r="N73" s="8" t="str">
        <f t="shared" si="6"/>
        <v/>
      </c>
      <c r="O73" s="8" t="str">
        <f t="shared" si="40"/>
        <v/>
      </c>
      <c r="P73" s="8" t="str">
        <f t="shared" si="7"/>
        <v/>
      </c>
      <c r="Q73" s="2" t="str">
        <f t="shared" si="8"/>
        <v/>
      </c>
      <c r="R73" s="3" t="str">
        <f t="shared" si="9"/>
        <v/>
      </c>
      <c r="S73" s="3" t="str">
        <f t="shared" si="10"/>
        <v/>
      </c>
      <c r="T73" s="3" t="str">
        <f t="shared" si="41"/>
        <v/>
      </c>
      <c r="U73" s="8" t="str">
        <f t="shared" si="11"/>
        <v/>
      </c>
      <c r="V73" s="2" t="str">
        <f t="shared" si="12"/>
        <v/>
      </c>
      <c r="W73" s="2" t="str">
        <f t="shared" si="13"/>
        <v/>
      </c>
      <c r="X73" s="2" t="str">
        <f t="shared" si="121"/>
        <v/>
      </c>
      <c r="Y73" s="2" t="str">
        <f t="shared" si="14"/>
        <v/>
      </c>
      <c r="Z73" s="46" t="str">
        <f t="shared" si="132"/>
        <v/>
      </c>
      <c r="AA73" s="46" t="str">
        <f t="shared" si="42"/>
        <v/>
      </c>
      <c r="AB73" s="47"/>
      <c r="AC73" s="46" t="str">
        <f t="shared" si="43"/>
        <v/>
      </c>
      <c r="AD73" s="47" t="str">
        <f t="shared" si="131"/>
        <v/>
      </c>
      <c r="AE73" s="48" t="str">
        <f t="shared" si="44"/>
        <v/>
      </c>
      <c r="AF73" s="49" t="str">
        <f t="shared" si="129"/>
        <v/>
      </c>
      <c r="AG73" s="49" t="str">
        <f t="shared" si="129"/>
        <v/>
      </c>
      <c r="AH73" s="49" t="str">
        <f t="shared" si="129"/>
        <v/>
      </c>
      <c r="AI73" s="47" t="str">
        <f t="shared" si="129"/>
        <v/>
      </c>
      <c r="AJ73" s="47" t="str">
        <f t="shared" si="129"/>
        <v/>
      </c>
      <c r="AK73" s="46" t="str">
        <f t="shared" si="129"/>
        <v/>
      </c>
      <c r="AL73" s="47"/>
      <c r="AM73" s="53" t="str">
        <f t="shared" si="46"/>
        <v/>
      </c>
      <c r="AN73" s="50" t="str">
        <f t="shared" si="47"/>
        <v/>
      </c>
      <c r="AO73" s="53" t="s">
        <v>84</v>
      </c>
      <c r="AP73" s="52" t="str">
        <f t="shared" si="48"/>
        <v/>
      </c>
      <c r="AQ73" s="52" t="str">
        <f t="shared" si="49"/>
        <v/>
      </c>
      <c r="AR73" s="47">
        <f t="shared" si="50"/>
        <v>0</v>
      </c>
      <c r="AS73" s="53" t="str">
        <f t="shared" si="51"/>
        <v/>
      </c>
      <c r="AT73" s="52" t="str">
        <f t="shared" si="52"/>
        <v/>
      </c>
      <c r="AU73" s="9" t="str">
        <f t="shared" si="53"/>
        <v/>
      </c>
      <c r="AV73" s="9" t="str">
        <f t="shared" si="54"/>
        <v/>
      </c>
      <c r="AW73" s="12" t="str">
        <f t="shared" si="55"/>
        <v/>
      </c>
      <c r="AX73" s="9" t="str">
        <f t="shared" si="56"/>
        <v/>
      </c>
      <c r="AY73" s="12" t="str">
        <f t="shared" si="57"/>
        <v/>
      </c>
      <c r="AZ73" s="10" t="str">
        <f t="shared" si="58"/>
        <v/>
      </c>
      <c r="BA73" s="10" t="str">
        <f t="shared" si="59"/>
        <v/>
      </c>
      <c r="BB73" s="10" t="str">
        <f t="shared" si="60"/>
        <v/>
      </c>
      <c r="BC73" s="10" t="str">
        <f t="shared" si="61"/>
        <v/>
      </c>
      <c r="BD73" s="10" t="str">
        <f t="shared" si="62"/>
        <v/>
      </c>
      <c r="BE73" s="12" t="str">
        <f t="shared" si="63"/>
        <v/>
      </c>
      <c r="BF73" s="9" t="str">
        <f t="shared" si="64"/>
        <v/>
      </c>
      <c r="BG73" s="9" t="str">
        <f t="shared" si="65"/>
        <v/>
      </c>
      <c r="BH73" s="7" t="str">
        <f t="shared" si="66"/>
        <v/>
      </c>
      <c r="BI73" s="7" t="str">
        <f t="shared" si="67"/>
        <v/>
      </c>
      <c r="BJ73" s="12" t="str">
        <f t="shared" si="68"/>
        <v/>
      </c>
      <c r="BK73" s="80" t="str">
        <f t="shared" si="69"/>
        <v/>
      </c>
      <c r="BL73" s="7" t="str">
        <f t="shared" si="70"/>
        <v/>
      </c>
      <c r="BM73" s="7" t="str">
        <f t="shared" si="122"/>
        <v/>
      </c>
      <c r="BN73" s="12" t="str">
        <f t="shared" si="71"/>
        <v/>
      </c>
      <c r="BO73" s="9" t="str">
        <f t="shared" si="72"/>
        <v/>
      </c>
      <c r="BP73" s="2" t="str">
        <f t="shared" si="73"/>
        <v/>
      </c>
      <c r="BQ73" s="2" t="str">
        <f t="shared" si="74"/>
        <v/>
      </c>
      <c r="BR73" s="20" t="str">
        <f t="shared" si="136"/>
        <v/>
      </c>
      <c r="BS73" s="20" t="str">
        <f t="shared" si="136"/>
        <v/>
      </c>
      <c r="BT73" s="20" t="str">
        <f t="shared" si="136"/>
        <v/>
      </c>
      <c r="BU73" s="86" t="str">
        <f t="shared" si="76"/>
        <v/>
      </c>
      <c r="BV73" s="86" t="str">
        <f t="shared" si="77"/>
        <v/>
      </c>
      <c r="BW73" s="20" t="str">
        <f t="shared" si="136"/>
        <v/>
      </c>
      <c r="BX73" s="86" t="str">
        <f t="shared" si="136"/>
        <v/>
      </c>
      <c r="BY73" s="86" t="str">
        <f t="shared" si="136"/>
        <v/>
      </c>
      <c r="BZ73" s="86" t="str">
        <f t="shared" si="136"/>
        <v/>
      </c>
      <c r="CA73" s="86" t="str">
        <f t="shared" si="136"/>
        <v/>
      </c>
      <c r="CB73" s="86" t="str">
        <f t="shared" si="136"/>
        <v/>
      </c>
      <c r="CC73" s="86" t="str">
        <f t="shared" si="136"/>
        <v/>
      </c>
      <c r="CD73" s="86" t="str">
        <f t="shared" si="136"/>
        <v/>
      </c>
      <c r="CE73" s="20" t="str">
        <f t="shared" si="123"/>
        <v/>
      </c>
      <c r="CF73" s="14" t="str">
        <f t="shared" si="79"/>
        <v/>
      </c>
      <c r="CG73" s="14" t="str">
        <f t="shared" si="80"/>
        <v/>
      </c>
      <c r="CH73" s="8">
        <f t="shared" si="81"/>
        <v>0</v>
      </c>
      <c r="CI73" s="9" t="str">
        <f t="shared" si="82"/>
        <v/>
      </c>
      <c r="CJ73" s="9" t="str">
        <f t="shared" si="83"/>
        <v/>
      </c>
      <c r="CK73" s="9" t="str">
        <f t="shared" si="84"/>
        <v/>
      </c>
      <c r="CL73" s="9" t="str">
        <f t="shared" si="85"/>
        <v/>
      </c>
      <c r="CM73" s="9" t="str">
        <f t="shared" si="86"/>
        <v/>
      </c>
      <c r="CN73" s="9" t="str">
        <f t="shared" si="87"/>
        <v/>
      </c>
      <c r="CO73" s="9" t="str">
        <f t="shared" si="134"/>
        <v/>
      </c>
      <c r="CP73" s="9" t="str">
        <f t="shared" si="134"/>
        <v/>
      </c>
      <c r="CQ73" s="9" t="str">
        <f t="shared" si="134"/>
        <v/>
      </c>
      <c r="CR73" s="9" t="str">
        <f t="shared" si="134"/>
        <v/>
      </c>
      <c r="CS73" s="9" t="str">
        <f t="shared" si="134"/>
        <v/>
      </c>
      <c r="CT73" s="9" t="str">
        <f t="shared" si="134"/>
        <v/>
      </c>
      <c r="CU73" s="9" t="str">
        <f t="shared" si="134"/>
        <v/>
      </c>
      <c r="CV73" s="9" t="str">
        <f t="shared" si="89"/>
        <v/>
      </c>
      <c r="CW73" s="9" t="str">
        <f t="shared" si="135"/>
        <v/>
      </c>
      <c r="CX73" s="9" t="str">
        <f t="shared" si="135"/>
        <v/>
      </c>
      <c r="CY73" s="9" t="str">
        <f t="shared" si="135"/>
        <v/>
      </c>
      <c r="CZ73" s="9" t="str">
        <f t="shared" si="135"/>
        <v/>
      </c>
      <c r="DA73" s="9" t="str">
        <f t="shared" si="135"/>
        <v/>
      </c>
      <c r="DB73" s="9" t="str">
        <f t="shared" si="135"/>
        <v/>
      </c>
      <c r="DC73" s="9" t="str">
        <f t="shared" si="135"/>
        <v/>
      </c>
      <c r="DD73" s="2" t="str">
        <f t="shared" si="91"/>
        <v/>
      </c>
      <c r="DE73" s="2" t="str">
        <f t="shared" si="92"/>
        <v/>
      </c>
      <c r="DF73" s="2" t="str">
        <f t="shared" si="93"/>
        <v/>
      </c>
      <c r="DG73" s="2" t="str">
        <f t="shared" si="94"/>
        <v/>
      </c>
      <c r="DH73" s="2" t="str">
        <f t="shared" si="95"/>
        <v/>
      </c>
      <c r="DI73" s="2" t="str">
        <f t="shared" si="96"/>
        <v/>
      </c>
      <c r="DJ73" s="2" t="str">
        <f t="shared" si="97"/>
        <v/>
      </c>
      <c r="DK73" s="2" t="str">
        <f t="shared" si="98"/>
        <v/>
      </c>
      <c r="DL73" s="16" t="str">
        <f t="shared" si="99"/>
        <v/>
      </c>
      <c r="DM73" s="16" t="str">
        <f t="shared" si="100"/>
        <v/>
      </c>
      <c r="DN73" s="16" t="str">
        <f t="shared" si="101"/>
        <v/>
      </c>
      <c r="DO73" s="72" t="str">
        <f t="shared" si="102"/>
        <v/>
      </c>
      <c r="DP73" s="16" t="str">
        <f t="shared" si="103"/>
        <v/>
      </c>
      <c r="DQ73" s="16" t="str">
        <f t="shared" si="104"/>
        <v/>
      </c>
      <c r="DR73" s="2" t="str">
        <f t="shared" si="105"/>
        <v/>
      </c>
      <c r="DS73" s="2" t="str">
        <f t="shared" si="106"/>
        <v/>
      </c>
      <c r="DT73" s="2" t="str">
        <f t="shared" si="107"/>
        <v/>
      </c>
      <c r="DU73" s="2" t="str">
        <f t="shared" si="108"/>
        <v/>
      </c>
      <c r="DV73" s="15"/>
      <c r="DW73" s="17"/>
      <c r="DX73" s="17"/>
      <c r="DY73" s="47" t="str">
        <f t="shared" si="133"/>
        <v/>
      </c>
      <c r="DZ73" s="47" t="str">
        <f t="shared" si="133"/>
        <v/>
      </c>
      <c r="EA73" s="47" t="str">
        <f t="shared" si="133"/>
        <v/>
      </c>
      <c r="EB73" s="47" t="str">
        <f t="shared" si="133"/>
        <v/>
      </c>
      <c r="EC73" s="49" t="str">
        <f t="shared" si="133"/>
        <v/>
      </c>
      <c r="ED73" s="49" t="str">
        <f t="shared" si="133"/>
        <v/>
      </c>
      <c r="EE73" s="47" t="str">
        <f t="shared" si="133"/>
        <v/>
      </c>
      <c r="EF73" s="47" t="str">
        <f t="shared" si="133"/>
        <v/>
      </c>
      <c r="EG73" s="47" t="str">
        <f t="shared" si="133"/>
        <v/>
      </c>
      <c r="EH73" s="6">
        <f t="shared" si="16"/>
        <v>0</v>
      </c>
      <c r="EI73" s="6">
        <f t="shared" si="17"/>
        <v>0</v>
      </c>
      <c r="EJ73" s="2" t="str">
        <f t="shared" si="18"/>
        <v/>
      </c>
      <c r="EK73" s="2" t="str">
        <f t="shared" si="19"/>
        <v/>
      </c>
      <c r="EL73" s="2" t="str">
        <f t="shared" si="125"/>
        <v/>
      </c>
      <c r="EM73" s="2" t="str">
        <f t="shared" si="21"/>
        <v/>
      </c>
      <c r="EN73" s="2" t="str">
        <f t="shared" si="22"/>
        <v/>
      </c>
      <c r="EO73" s="2">
        <f t="shared" si="23"/>
        <v>0</v>
      </c>
      <c r="EP73" s="2">
        <f t="shared" si="109"/>
        <v>0</v>
      </c>
      <c r="EQ73" s="2"/>
      <c r="ER73" s="2"/>
      <c r="ES73" s="2"/>
      <c r="ET73" s="2"/>
      <c r="EU73" s="2"/>
      <c r="EV73" s="2"/>
      <c r="EW73" s="2">
        <f t="shared" si="24"/>
        <v>0</v>
      </c>
      <c r="EX73" s="2">
        <f t="shared" si="25"/>
        <v>0</v>
      </c>
      <c r="EY73" s="2">
        <f t="shared" si="110"/>
        <v>0</v>
      </c>
      <c r="EZ73" s="2">
        <f t="shared" si="26"/>
        <v>0</v>
      </c>
      <c r="FA73" s="2">
        <f t="shared" si="27"/>
        <v>0</v>
      </c>
      <c r="FB73" s="59"/>
      <c r="FC73" s="2">
        <f t="shared" si="28"/>
        <v>0</v>
      </c>
      <c r="FD73" s="2">
        <f t="shared" si="111"/>
        <v>0</v>
      </c>
      <c r="FE73" s="3">
        <f t="shared" si="124"/>
        <v>0</v>
      </c>
      <c r="FF73" s="3">
        <f t="shared" si="112"/>
        <v>0</v>
      </c>
      <c r="FG73" s="3">
        <f t="shared" si="113"/>
        <v>0</v>
      </c>
      <c r="FH73" s="3">
        <f t="shared" si="29"/>
        <v>0</v>
      </c>
      <c r="FI73" s="67">
        <f t="shared" si="30"/>
        <v>0</v>
      </c>
      <c r="FJ73" s="3">
        <f t="shared" si="31"/>
        <v>0</v>
      </c>
      <c r="FK73" s="3">
        <f t="shared" si="32"/>
        <v>0</v>
      </c>
      <c r="FL73" s="3">
        <f t="shared" si="114"/>
        <v>0</v>
      </c>
      <c r="FM73" s="3">
        <f t="shared" si="115"/>
        <v>0</v>
      </c>
      <c r="FN73" s="3">
        <f t="shared" si="116"/>
        <v>0</v>
      </c>
      <c r="FO73" s="2">
        <f t="shared" si="33"/>
        <v>0</v>
      </c>
      <c r="FP73" s="2">
        <f t="shared" si="34"/>
        <v>0</v>
      </c>
      <c r="FQ73" s="2">
        <f t="shared" si="117"/>
        <v>0</v>
      </c>
      <c r="FR73" s="6" t="str">
        <f>IF(A73=1,1,IF(DW73="","",COUNTA($DW$31:DW73)+1))</f>
        <v/>
      </c>
      <c r="FS73" s="6" t="str">
        <f t="shared" si="35"/>
        <v/>
      </c>
      <c r="FT73" s="43">
        <f t="shared" si="118"/>
        <v>0</v>
      </c>
      <c r="FU73" s="23">
        <f t="shared" si="119"/>
        <v>0</v>
      </c>
      <c r="FV73" s="21">
        <f t="shared" si="120"/>
        <v>0</v>
      </c>
    </row>
    <row r="74" spans="1:178">
      <c r="A74" s="4" t="str">
        <f t="shared" si="36"/>
        <v/>
      </c>
      <c r="B74" s="33"/>
      <c r="C74" s="33"/>
      <c r="D74" s="33"/>
      <c r="E74" s="33"/>
      <c r="F74" s="33"/>
      <c r="G74" s="11" t="str">
        <f t="shared" si="2"/>
        <v/>
      </c>
      <c r="H74" s="3" t="str">
        <f t="shared" si="37"/>
        <v/>
      </c>
      <c r="I74" s="3" t="str">
        <f t="shared" si="3"/>
        <v/>
      </c>
      <c r="J74" s="3" t="str">
        <f t="shared" si="38"/>
        <v/>
      </c>
      <c r="K74" s="3" t="str">
        <f t="shared" si="4"/>
        <v/>
      </c>
      <c r="L74" s="2" t="str">
        <f t="shared" si="5"/>
        <v/>
      </c>
      <c r="M74" s="8" t="str">
        <f t="shared" si="39"/>
        <v/>
      </c>
      <c r="N74" s="8" t="str">
        <f t="shared" si="6"/>
        <v/>
      </c>
      <c r="O74" s="8" t="str">
        <f t="shared" si="40"/>
        <v/>
      </c>
      <c r="P74" s="8" t="str">
        <f t="shared" si="7"/>
        <v/>
      </c>
      <c r="Q74" s="2" t="str">
        <f t="shared" si="8"/>
        <v/>
      </c>
      <c r="R74" s="3" t="str">
        <f t="shared" si="9"/>
        <v/>
      </c>
      <c r="S74" s="3" t="str">
        <f t="shared" si="10"/>
        <v/>
      </c>
      <c r="T74" s="3" t="str">
        <f t="shared" si="41"/>
        <v/>
      </c>
      <c r="U74" s="8" t="str">
        <f t="shared" si="11"/>
        <v/>
      </c>
      <c r="V74" s="2" t="str">
        <f t="shared" si="12"/>
        <v/>
      </c>
      <c r="W74" s="2" t="str">
        <f t="shared" si="13"/>
        <v/>
      </c>
      <c r="X74" s="2" t="str">
        <f t="shared" si="121"/>
        <v/>
      </c>
      <c r="Y74" s="2" t="str">
        <f t="shared" si="14"/>
        <v/>
      </c>
      <c r="Z74" s="46" t="str">
        <f t="shared" si="132"/>
        <v/>
      </c>
      <c r="AA74" s="46" t="str">
        <f t="shared" si="42"/>
        <v/>
      </c>
      <c r="AB74" s="47"/>
      <c r="AC74" s="46" t="str">
        <f t="shared" si="43"/>
        <v/>
      </c>
      <c r="AD74" s="47" t="str">
        <f t="shared" si="131"/>
        <v/>
      </c>
      <c r="AE74" s="48" t="str">
        <f t="shared" si="44"/>
        <v/>
      </c>
      <c r="AF74" s="49" t="str">
        <f t="shared" si="129"/>
        <v/>
      </c>
      <c r="AG74" s="49" t="str">
        <f t="shared" si="129"/>
        <v/>
      </c>
      <c r="AH74" s="49" t="str">
        <f t="shared" si="129"/>
        <v/>
      </c>
      <c r="AI74" s="47" t="str">
        <f t="shared" si="129"/>
        <v/>
      </c>
      <c r="AJ74" s="47" t="str">
        <f t="shared" si="129"/>
        <v/>
      </c>
      <c r="AK74" s="46" t="str">
        <f t="shared" si="129"/>
        <v/>
      </c>
      <c r="AL74" s="47"/>
      <c r="AM74" s="53" t="str">
        <f t="shared" si="46"/>
        <v/>
      </c>
      <c r="AN74" s="50" t="str">
        <f t="shared" si="47"/>
        <v/>
      </c>
      <c r="AO74" s="53" t="s">
        <v>84</v>
      </c>
      <c r="AP74" s="52" t="str">
        <f t="shared" si="48"/>
        <v/>
      </c>
      <c r="AQ74" s="52" t="str">
        <f t="shared" si="49"/>
        <v/>
      </c>
      <c r="AR74" s="47">
        <f t="shared" si="50"/>
        <v>0</v>
      </c>
      <c r="AS74" s="53" t="str">
        <f t="shared" si="51"/>
        <v/>
      </c>
      <c r="AT74" s="52" t="str">
        <f t="shared" si="52"/>
        <v/>
      </c>
      <c r="AU74" s="9" t="str">
        <f t="shared" si="53"/>
        <v/>
      </c>
      <c r="AV74" s="9" t="str">
        <f t="shared" si="54"/>
        <v/>
      </c>
      <c r="AW74" s="12" t="str">
        <f t="shared" si="55"/>
        <v/>
      </c>
      <c r="AX74" s="9" t="str">
        <f t="shared" si="56"/>
        <v/>
      </c>
      <c r="AY74" s="12" t="str">
        <f t="shared" si="57"/>
        <v/>
      </c>
      <c r="AZ74" s="10" t="str">
        <f t="shared" si="58"/>
        <v/>
      </c>
      <c r="BA74" s="10" t="str">
        <f t="shared" si="59"/>
        <v/>
      </c>
      <c r="BB74" s="10" t="str">
        <f t="shared" si="60"/>
        <v/>
      </c>
      <c r="BC74" s="10" t="str">
        <f t="shared" si="61"/>
        <v/>
      </c>
      <c r="BD74" s="10" t="str">
        <f t="shared" si="62"/>
        <v/>
      </c>
      <c r="BE74" s="12" t="str">
        <f t="shared" si="63"/>
        <v/>
      </c>
      <c r="BF74" s="9" t="str">
        <f t="shared" si="64"/>
        <v/>
      </c>
      <c r="BG74" s="9" t="str">
        <f t="shared" si="65"/>
        <v/>
      </c>
      <c r="BH74" s="7" t="str">
        <f t="shared" si="66"/>
        <v/>
      </c>
      <c r="BI74" s="7" t="str">
        <f t="shared" si="67"/>
        <v/>
      </c>
      <c r="BJ74" s="12" t="str">
        <f t="shared" si="68"/>
        <v/>
      </c>
      <c r="BK74" s="80" t="str">
        <f t="shared" si="69"/>
        <v/>
      </c>
      <c r="BL74" s="7" t="str">
        <f t="shared" si="70"/>
        <v/>
      </c>
      <c r="BM74" s="7" t="str">
        <f t="shared" si="122"/>
        <v/>
      </c>
      <c r="BN74" s="12" t="str">
        <f t="shared" si="71"/>
        <v/>
      </c>
      <c r="BO74" s="9" t="str">
        <f t="shared" si="72"/>
        <v/>
      </c>
      <c r="BP74" s="2" t="str">
        <f t="shared" si="73"/>
        <v/>
      </c>
      <c r="BQ74" s="2" t="str">
        <f t="shared" si="74"/>
        <v/>
      </c>
      <c r="BR74" s="20" t="str">
        <f t="shared" si="136"/>
        <v/>
      </c>
      <c r="BS74" s="20" t="str">
        <f t="shared" si="136"/>
        <v/>
      </c>
      <c r="BT74" s="20" t="str">
        <f t="shared" si="136"/>
        <v/>
      </c>
      <c r="BU74" s="86" t="str">
        <f t="shared" si="76"/>
        <v/>
      </c>
      <c r="BV74" s="86" t="str">
        <f t="shared" si="77"/>
        <v/>
      </c>
      <c r="BW74" s="20" t="str">
        <f t="shared" si="136"/>
        <v/>
      </c>
      <c r="BX74" s="86" t="str">
        <f t="shared" si="136"/>
        <v/>
      </c>
      <c r="BY74" s="86" t="str">
        <f t="shared" si="136"/>
        <v/>
      </c>
      <c r="BZ74" s="86" t="str">
        <f t="shared" si="136"/>
        <v/>
      </c>
      <c r="CA74" s="86" t="str">
        <f t="shared" si="136"/>
        <v/>
      </c>
      <c r="CB74" s="86" t="str">
        <f t="shared" si="136"/>
        <v/>
      </c>
      <c r="CC74" s="86" t="str">
        <f t="shared" si="136"/>
        <v/>
      </c>
      <c r="CD74" s="86" t="str">
        <f t="shared" si="136"/>
        <v/>
      </c>
      <c r="CE74" s="20" t="str">
        <f t="shared" si="123"/>
        <v/>
      </c>
      <c r="CF74" s="14" t="str">
        <f t="shared" si="79"/>
        <v/>
      </c>
      <c r="CG74" s="14" t="str">
        <f t="shared" si="80"/>
        <v/>
      </c>
      <c r="CH74" s="8">
        <f t="shared" si="81"/>
        <v>0</v>
      </c>
      <c r="CI74" s="9" t="str">
        <f t="shared" si="82"/>
        <v/>
      </c>
      <c r="CJ74" s="9" t="str">
        <f t="shared" si="83"/>
        <v/>
      </c>
      <c r="CK74" s="9" t="str">
        <f t="shared" si="84"/>
        <v/>
      </c>
      <c r="CL74" s="9" t="str">
        <f t="shared" si="85"/>
        <v/>
      </c>
      <c r="CM74" s="9" t="str">
        <f t="shared" si="86"/>
        <v/>
      </c>
      <c r="CN74" s="9" t="str">
        <f t="shared" si="87"/>
        <v/>
      </c>
      <c r="CO74" s="9" t="str">
        <f t="shared" si="134"/>
        <v/>
      </c>
      <c r="CP74" s="9" t="str">
        <f t="shared" si="134"/>
        <v/>
      </c>
      <c r="CQ74" s="9" t="str">
        <f t="shared" si="134"/>
        <v/>
      </c>
      <c r="CR74" s="9" t="str">
        <f t="shared" si="134"/>
        <v/>
      </c>
      <c r="CS74" s="9" t="str">
        <f t="shared" si="134"/>
        <v/>
      </c>
      <c r="CT74" s="9" t="str">
        <f t="shared" si="134"/>
        <v/>
      </c>
      <c r="CU74" s="9" t="str">
        <f t="shared" si="134"/>
        <v/>
      </c>
      <c r="CV74" s="9" t="str">
        <f t="shared" si="89"/>
        <v/>
      </c>
      <c r="CW74" s="9" t="str">
        <f t="shared" si="135"/>
        <v/>
      </c>
      <c r="CX74" s="9" t="str">
        <f t="shared" si="135"/>
        <v/>
      </c>
      <c r="CY74" s="9" t="str">
        <f t="shared" si="135"/>
        <v/>
      </c>
      <c r="CZ74" s="9" t="str">
        <f t="shared" si="135"/>
        <v/>
      </c>
      <c r="DA74" s="9" t="str">
        <f t="shared" si="135"/>
        <v/>
      </c>
      <c r="DB74" s="9" t="str">
        <f t="shared" si="135"/>
        <v/>
      </c>
      <c r="DC74" s="9" t="str">
        <f t="shared" si="135"/>
        <v/>
      </c>
      <c r="DD74" s="2" t="str">
        <f t="shared" si="91"/>
        <v/>
      </c>
      <c r="DE74" s="2" t="str">
        <f t="shared" si="92"/>
        <v/>
      </c>
      <c r="DF74" s="2" t="str">
        <f t="shared" si="93"/>
        <v/>
      </c>
      <c r="DG74" s="2" t="str">
        <f t="shared" si="94"/>
        <v/>
      </c>
      <c r="DH74" s="2" t="str">
        <f t="shared" si="95"/>
        <v/>
      </c>
      <c r="DI74" s="2" t="str">
        <f t="shared" si="96"/>
        <v/>
      </c>
      <c r="DJ74" s="2" t="str">
        <f t="shared" si="97"/>
        <v/>
      </c>
      <c r="DK74" s="2" t="str">
        <f t="shared" si="98"/>
        <v/>
      </c>
      <c r="DL74" s="16" t="str">
        <f t="shared" si="99"/>
        <v/>
      </c>
      <c r="DM74" s="16" t="str">
        <f t="shared" si="100"/>
        <v/>
      </c>
      <c r="DN74" s="16" t="str">
        <f t="shared" si="101"/>
        <v/>
      </c>
      <c r="DO74" s="72" t="str">
        <f t="shared" si="102"/>
        <v/>
      </c>
      <c r="DP74" s="16" t="str">
        <f t="shared" si="103"/>
        <v/>
      </c>
      <c r="DQ74" s="16" t="str">
        <f t="shared" si="104"/>
        <v/>
      </c>
      <c r="DR74" s="2" t="str">
        <f t="shared" si="105"/>
        <v/>
      </c>
      <c r="DS74" s="2" t="str">
        <f t="shared" si="106"/>
        <v/>
      </c>
      <c r="DT74" s="2" t="str">
        <f t="shared" si="107"/>
        <v/>
      </c>
      <c r="DU74" s="2" t="str">
        <f t="shared" si="108"/>
        <v/>
      </c>
      <c r="DV74" s="15"/>
      <c r="DW74" s="18"/>
      <c r="DX74" s="17"/>
      <c r="DY74" s="47" t="str">
        <f t="shared" si="133"/>
        <v/>
      </c>
      <c r="DZ74" s="47" t="str">
        <f t="shared" si="133"/>
        <v/>
      </c>
      <c r="EA74" s="47" t="str">
        <f t="shared" si="133"/>
        <v/>
      </c>
      <c r="EB74" s="47" t="str">
        <f t="shared" si="133"/>
        <v/>
      </c>
      <c r="EC74" s="49" t="str">
        <f t="shared" si="133"/>
        <v/>
      </c>
      <c r="ED74" s="49" t="str">
        <f t="shared" si="133"/>
        <v/>
      </c>
      <c r="EE74" s="47" t="str">
        <f t="shared" si="133"/>
        <v/>
      </c>
      <c r="EF74" s="47" t="str">
        <f t="shared" si="133"/>
        <v/>
      </c>
      <c r="EG74" s="47" t="str">
        <f t="shared" si="133"/>
        <v/>
      </c>
      <c r="EH74" s="6">
        <f t="shared" si="16"/>
        <v>0</v>
      </c>
      <c r="EI74" s="6">
        <f t="shared" si="17"/>
        <v>0</v>
      </c>
      <c r="EJ74" s="2" t="str">
        <f t="shared" si="18"/>
        <v/>
      </c>
      <c r="EK74" s="2" t="str">
        <f t="shared" si="19"/>
        <v/>
      </c>
      <c r="EL74" s="2" t="str">
        <f t="shared" si="125"/>
        <v/>
      </c>
      <c r="EM74" s="2" t="str">
        <f t="shared" si="21"/>
        <v/>
      </c>
      <c r="EN74" s="2" t="str">
        <f t="shared" si="22"/>
        <v/>
      </c>
      <c r="EO74" s="2">
        <f t="shared" si="23"/>
        <v>0</v>
      </c>
      <c r="EP74" s="2">
        <f t="shared" si="109"/>
        <v>0</v>
      </c>
      <c r="EQ74" s="2"/>
      <c r="ER74" s="2"/>
      <c r="ES74" s="2"/>
      <c r="ET74" s="2"/>
      <c r="EU74" s="2"/>
      <c r="EV74" s="2"/>
      <c r="EW74" s="2">
        <f t="shared" si="24"/>
        <v>0</v>
      </c>
      <c r="EX74" s="2">
        <f t="shared" si="25"/>
        <v>0</v>
      </c>
      <c r="EY74" s="2">
        <f t="shared" si="110"/>
        <v>0</v>
      </c>
      <c r="EZ74" s="2">
        <f t="shared" si="26"/>
        <v>0</v>
      </c>
      <c r="FA74" s="2">
        <f t="shared" si="27"/>
        <v>0</v>
      </c>
      <c r="FB74" s="59"/>
      <c r="FC74" s="2">
        <f t="shared" si="28"/>
        <v>0</v>
      </c>
      <c r="FD74" s="2">
        <f t="shared" si="111"/>
        <v>0</v>
      </c>
      <c r="FE74" s="3">
        <f t="shared" si="124"/>
        <v>0</v>
      </c>
      <c r="FF74" s="3">
        <f t="shared" si="112"/>
        <v>0</v>
      </c>
      <c r="FG74" s="3">
        <f t="shared" si="113"/>
        <v>0</v>
      </c>
      <c r="FH74" s="3">
        <f t="shared" si="29"/>
        <v>0</v>
      </c>
      <c r="FI74" s="67">
        <f t="shared" si="30"/>
        <v>0</v>
      </c>
      <c r="FJ74" s="3">
        <f t="shared" si="31"/>
        <v>0</v>
      </c>
      <c r="FK74" s="3">
        <f t="shared" si="32"/>
        <v>0</v>
      </c>
      <c r="FL74" s="3">
        <f t="shared" si="114"/>
        <v>0</v>
      </c>
      <c r="FM74" s="3">
        <f t="shared" si="115"/>
        <v>0</v>
      </c>
      <c r="FN74" s="3">
        <f t="shared" si="116"/>
        <v>0</v>
      </c>
      <c r="FO74" s="2">
        <f t="shared" si="33"/>
        <v>0</v>
      </c>
      <c r="FP74" s="2">
        <f t="shared" si="34"/>
        <v>0</v>
      </c>
      <c r="FQ74" s="2">
        <f t="shared" si="117"/>
        <v>0</v>
      </c>
      <c r="FR74" s="6" t="str">
        <f>IF(A74=1,1,IF(DW74="","",COUNTA($DW$31:DW74)+1))</f>
        <v/>
      </c>
      <c r="FS74" s="6" t="str">
        <f t="shared" si="35"/>
        <v/>
      </c>
      <c r="FT74" s="43">
        <f t="shared" si="118"/>
        <v>0</v>
      </c>
      <c r="FU74" s="23">
        <f t="shared" si="119"/>
        <v>0</v>
      </c>
      <c r="FV74" s="21">
        <f t="shared" si="120"/>
        <v>0</v>
      </c>
    </row>
    <row r="75" spans="1:178">
      <c r="A75" s="4" t="str">
        <f t="shared" si="36"/>
        <v/>
      </c>
      <c r="B75" s="33"/>
      <c r="C75" s="33"/>
      <c r="D75" s="33"/>
      <c r="E75" s="33"/>
      <c r="F75" s="33"/>
      <c r="G75" s="11" t="str">
        <f t="shared" si="2"/>
        <v/>
      </c>
      <c r="H75" s="3" t="str">
        <f t="shared" si="37"/>
        <v/>
      </c>
      <c r="I75" s="3" t="str">
        <f t="shared" si="3"/>
        <v/>
      </c>
      <c r="J75" s="3" t="str">
        <f t="shared" si="38"/>
        <v/>
      </c>
      <c r="K75" s="3" t="str">
        <f t="shared" si="4"/>
        <v/>
      </c>
      <c r="L75" s="2" t="str">
        <f t="shared" si="5"/>
        <v/>
      </c>
      <c r="M75" s="8" t="str">
        <f t="shared" si="39"/>
        <v/>
      </c>
      <c r="N75" s="8" t="str">
        <f t="shared" si="6"/>
        <v/>
      </c>
      <c r="O75" s="8" t="str">
        <f t="shared" si="40"/>
        <v/>
      </c>
      <c r="P75" s="8" t="str">
        <f t="shared" si="7"/>
        <v/>
      </c>
      <c r="Q75" s="2" t="str">
        <f t="shared" si="8"/>
        <v/>
      </c>
      <c r="R75" s="3" t="str">
        <f t="shared" si="9"/>
        <v/>
      </c>
      <c r="S75" s="3" t="str">
        <f t="shared" si="10"/>
        <v/>
      </c>
      <c r="T75" s="3" t="str">
        <f t="shared" si="41"/>
        <v/>
      </c>
      <c r="U75" s="8" t="str">
        <f t="shared" si="11"/>
        <v/>
      </c>
      <c r="V75" s="2" t="str">
        <f t="shared" si="12"/>
        <v/>
      </c>
      <c r="W75" s="2" t="str">
        <f t="shared" si="13"/>
        <v/>
      </c>
      <c r="X75" s="2" t="str">
        <f t="shared" si="121"/>
        <v/>
      </c>
      <c r="Y75" s="2" t="str">
        <f t="shared" si="14"/>
        <v/>
      </c>
      <c r="Z75" s="46" t="str">
        <f t="shared" si="132"/>
        <v/>
      </c>
      <c r="AA75" s="46" t="str">
        <f t="shared" si="42"/>
        <v/>
      </c>
      <c r="AB75" s="47"/>
      <c r="AC75" s="46" t="str">
        <f t="shared" si="43"/>
        <v/>
      </c>
      <c r="AD75" s="47" t="str">
        <f t="shared" si="131"/>
        <v/>
      </c>
      <c r="AE75" s="48" t="str">
        <f t="shared" si="44"/>
        <v/>
      </c>
      <c r="AF75" s="49" t="str">
        <f t="shared" si="129"/>
        <v/>
      </c>
      <c r="AG75" s="49" t="str">
        <f t="shared" si="129"/>
        <v/>
      </c>
      <c r="AH75" s="49" t="str">
        <f t="shared" si="129"/>
        <v/>
      </c>
      <c r="AI75" s="47" t="str">
        <f t="shared" si="129"/>
        <v/>
      </c>
      <c r="AJ75" s="47" t="str">
        <f t="shared" si="129"/>
        <v/>
      </c>
      <c r="AK75" s="46" t="str">
        <f t="shared" si="129"/>
        <v/>
      </c>
      <c r="AL75" s="47"/>
      <c r="AM75" s="53" t="str">
        <f t="shared" si="46"/>
        <v/>
      </c>
      <c r="AN75" s="50" t="str">
        <f t="shared" si="47"/>
        <v/>
      </c>
      <c r="AO75" s="53" t="s">
        <v>84</v>
      </c>
      <c r="AP75" s="52" t="str">
        <f t="shared" si="48"/>
        <v/>
      </c>
      <c r="AQ75" s="52" t="str">
        <f t="shared" si="49"/>
        <v/>
      </c>
      <c r="AR75" s="47">
        <f t="shared" si="50"/>
        <v>0</v>
      </c>
      <c r="AS75" s="53" t="str">
        <f t="shared" si="51"/>
        <v/>
      </c>
      <c r="AT75" s="52" t="str">
        <f t="shared" si="52"/>
        <v/>
      </c>
      <c r="AU75" s="9" t="str">
        <f t="shared" si="53"/>
        <v/>
      </c>
      <c r="AV75" s="9" t="str">
        <f t="shared" si="54"/>
        <v/>
      </c>
      <c r="AW75" s="12" t="str">
        <f t="shared" si="55"/>
        <v/>
      </c>
      <c r="AX75" s="9" t="str">
        <f t="shared" si="56"/>
        <v/>
      </c>
      <c r="AY75" s="12" t="str">
        <f t="shared" si="57"/>
        <v/>
      </c>
      <c r="AZ75" s="10" t="str">
        <f t="shared" si="58"/>
        <v/>
      </c>
      <c r="BA75" s="10" t="str">
        <f t="shared" si="59"/>
        <v/>
      </c>
      <c r="BB75" s="10" t="str">
        <f t="shared" si="60"/>
        <v/>
      </c>
      <c r="BC75" s="10" t="str">
        <f t="shared" si="61"/>
        <v/>
      </c>
      <c r="BD75" s="10" t="str">
        <f t="shared" si="62"/>
        <v/>
      </c>
      <c r="BE75" s="12" t="str">
        <f t="shared" si="63"/>
        <v/>
      </c>
      <c r="BF75" s="9" t="str">
        <f t="shared" si="64"/>
        <v/>
      </c>
      <c r="BG75" s="9" t="str">
        <f t="shared" si="65"/>
        <v/>
      </c>
      <c r="BH75" s="7" t="str">
        <f t="shared" si="66"/>
        <v/>
      </c>
      <c r="BI75" s="7" t="str">
        <f t="shared" si="67"/>
        <v/>
      </c>
      <c r="BJ75" s="12" t="str">
        <f t="shared" si="68"/>
        <v/>
      </c>
      <c r="BK75" s="80" t="str">
        <f t="shared" si="69"/>
        <v/>
      </c>
      <c r="BL75" s="7" t="str">
        <f t="shared" si="70"/>
        <v/>
      </c>
      <c r="BM75" s="7" t="str">
        <f t="shared" si="122"/>
        <v/>
      </c>
      <c r="BN75" s="12" t="str">
        <f t="shared" si="71"/>
        <v/>
      </c>
      <c r="BO75" s="9" t="str">
        <f t="shared" si="72"/>
        <v/>
      </c>
      <c r="BP75" s="2" t="str">
        <f t="shared" si="73"/>
        <v/>
      </c>
      <c r="BQ75" s="2" t="str">
        <f t="shared" si="74"/>
        <v/>
      </c>
      <c r="BR75" s="20" t="str">
        <f t="shared" si="136"/>
        <v/>
      </c>
      <c r="BS75" s="20" t="str">
        <f t="shared" si="136"/>
        <v/>
      </c>
      <c r="BT75" s="20" t="str">
        <f t="shared" si="136"/>
        <v/>
      </c>
      <c r="BU75" s="86" t="str">
        <f t="shared" si="76"/>
        <v/>
      </c>
      <c r="BV75" s="86" t="str">
        <f t="shared" si="77"/>
        <v/>
      </c>
      <c r="BW75" s="20" t="str">
        <f t="shared" si="136"/>
        <v/>
      </c>
      <c r="BX75" s="86" t="str">
        <f t="shared" si="136"/>
        <v/>
      </c>
      <c r="BY75" s="86" t="str">
        <f t="shared" si="136"/>
        <v/>
      </c>
      <c r="BZ75" s="86" t="str">
        <f t="shared" si="136"/>
        <v/>
      </c>
      <c r="CA75" s="86" t="str">
        <f t="shared" si="136"/>
        <v/>
      </c>
      <c r="CB75" s="86" t="str">
        <f t="shared" si="136"/>
        <v/>
      </c>
      <c r="CC75" s="86" t="str">
        <f t="shared" si="136"/>
        <v/>
      </c>
      <c r="CD75" s="86" t="str">
        <f t="shared" si="136"/>
        <v/>
      </c>
      <c r="CE75" s="20" t="str">
        <f t="shared" si="123"/>
        <v/>
      </c>
      <c r="CF75" s="14" t="str">
        <f t="shared" si="79"/>
        <v/>
      </c>
      <c r="CG75" s="14" t="str">
        <f t="shared" si="80"/>
        <v/>
      </c>
      <c r="CH75" s="8">
        <f t="shared" si="81"/>
        <v>0</v>
      </c>
      <c r="CI75" s="9" t="str">
        <f t="shared" si="82"/>
        <v/>
      </c>
      <c r="CJ75" s="9" t="str">
        <f t="shared" si="83"/>
        <v/>
      </c>
      <c r="CK75" s="9" t="str">
        <f t="shared" si="84"/>
        <v/>
      </c>
      <c r="CL75" s="9" t="str">
        <f t="shared" si="85"/>
        <v/>
      </c>
      <c r="CM75" s="9" t="str">
        <f t="shared" si="86"/>
        <v/>
      </c>
      <c r="CN75" s="9" t="str">
        <f t="shared" si="87"/>
        <v/>
      </c>
      <c r="CO75" s="9" t="str">
        <f t="shared" si="134"/>
        <v/>
      </c>
      <c r="CP75" s="9" t="str">
        <f t="shared" si="134"/>
        <v/>
      </c>
      <c r="CQ75" s="9" t="str">
        <f t="shared" si="134"/>
        <v/>
      </c>
      <c r="CR75" s="9" t="str">
        <f t="shared" si="134"/>
        <v/>
      </c>
      <c r="CS75" s="9" t="str">
        <f t="shared" si="134"/>
        <v/>
      </c>
      <c r="CT75" s="9" t="str">
        <f t="shared" si="134"/>
        <v/>
      </c>
      <c r="CU75" s="9" t="str">
        <f t="shared" si="134"/>
        <v/>
      </c>
      <c r="CV75" s="9" t="str">
        <f t="shared" si="89"/>
        <v/>
      </c>
      <c r="CW75" s="9" t="str">
        <f t="shared" si="135"/>
        <v/>
      </c>
      <c r="CX75" s="9" t="str">
        <f t="shared" si="135"/>
        <v/>
      </c>
      <c r="CY75" s="9" t="str">
        <f t="shared" si="135"/>
        <v/>
      </c>
      <c r="CZ75" s="9" t="str">
        <f t="shared" si="135"/>
        <v/>
      </c>
      <c r="DA75" s="9" t="str">
        <f t="shared" si="135"/>
        <v/>
      </c>
      <c r="DB75" s="9" t="str">
        <f t="shared" si="135"/>
        <v/>
      </c>
      <c r="DC75" s="9" t="str">
        <f t="shared" si="135"/>
        <v/>
      </c>
      <c r="DD75" s="2" t="str">
        <f t="shared" si="91"/>
        <v/>
      </c>
      <c r="DE75" s="2" t="str">
        <f t="shared" si="92"/>
        <v/>
      </c>
      <c r="DF75" s="2" t="str">
        <f t="shared" si="93"/>
        <v/>
      </c>
      <c r="DG75" s="2" t="str">
        <f t="shared" si="94"/>
        <v/>
      </c>
      <c r="DH75" s="2" t="str">
        <f t="shared" si="95"/>
        <v/>
      </c>
      <c r="DI75" s="2" t="str">
        <f t="shared" si="96"/>
        <v/>
      </c>
      <c r="DJ75" s="2" t="str">
        <f t="shared" si="97"/>
        <v/>
      </c>
      <c r="DK75" s="2" t="str">
        <f t="shared" si="98"/>
        <v/>
      </c>
      <c r="DL75" s="16" t="str">
        <f t="shared" si="99"/>
        <v/>
      </c>
      <c r="DM75" s="16" t="str">
        <f t="shared" si="100"/>
        <v/>
      </c>
      <c r="DN75" s="16" t="str">
        <f t="shared" si="101"/>
        <v/>
      </c>
      <c r="DO75" s="72" t="str">
        <f t="shared" si="102"/>
        <v/>
      </c>
      <c r="DP75" s="16" t="str">
        <f t="shared" si="103"/>
        <v/>
      </c>
      <c r="DQ75" s="16" t="str">
        <f t="shared" si="104"/>
        <v/>
      </c>
      <c r="DR75" s="2" t="str">
        <f t="shared" si="105"/>
        <v/>
      </c>
      <c r="DS75" s="2" t="str">
        <f t="shared" si="106"/>
        <v/>
      </c>
      <c r="DT75" s="2" t="str">
        <f t="shared" si="107"/>
        <v/>
      </c>
      <c r="DU75" s="2" t="str">
        <f t="shared" si="108"/>
        <v/>
      </c>
      <c r="DV75" s="15"/>
      <c r="DW75" s="18"/>
      <c r="DX75" s="17"/>
      <c r="DY75" s="47" t="str">
        <f t="shared" si="133"/>
        <v/>
      </c>
      <c r="DZ75" s="47" t="str">
        <f t="shared" si="133"/>
        <v/>
      </c>
      <c r="EA75" s="47" t="str">
        <f t="shared" si="133"/>
        <v/>
      </c>
      <c r="EB75" s="47" t="str">
        <f t="shared" si="133"/>
        <v/>
      </c>
      <c r="EC75" s="49" t="str">
        <f t="shared" si="133"/>
        <v/>
      </c>
      <c r="ED75" s="49" t="str">
        <f t="shared" si="133"/>
        <v/>
      </c>
      <c r="EE75" s="47" t="str">
        <f t="shared" si="133"/>
        <v/>
      </c>
      <c r="EF75" s="47" t="str">
        <f t="shared" si="133"/>
        <v/>
      </c>
      <c r="EG75" s="47" t="str">
        <f t="shared" si="133"/>
        <v/>
      </c>
      <c r="EH75" s="6">
        <f t="shared" si="16"/>
        <v>0</v>
      </c>
      <c r="EI75" s="6">
        <f t="shared" si="17"/>
        <v>0</v>
      </c>
      <c r="EJ75" s="2" t="str">
        <f t="shared" si="18"/>
        <v/>
      </c>
      <c r="EK75" s="2" t="str">
        <f t="shared" si="19"/>
        <v/>
      </c>
      <c r="EL75" s="2" t="str">
        <f t="shared" si="125"/>
        <v/>
      </c>
      <c r="EM75" s="2" t="str">
        <f t="shared" si="21"/>
        <v/>
      </c>
      <c r="EN75" s="2" t="str">
        <f t="shared" si="22"/>
        <v/>
      </c>
      <c r="EO75" s="2">
        <f t="shared" si="23"/>
        <v>0</v>
      </c>
      <c r="EP75" s="2">
        <f t="shared" si="109"/>
        <v>0</v>
      </c>
      <c r="EQ75" s="2"/>
      <c r="ER75" s="2"/>
      <c r="ES75" s="2"/>
      <c r="ET75" s="2"/>
      <c r="EU75" s="2"/>
      <c r="EV75" s="2"/>
      <c r="EW75" s="2">
        <f t="shared" si="24"/>
        <v>0</v>
      </c>
      <c r="EX75" s="2">
        <f t="shared" si="25"/>
        <v>0</v>
      </c>
      <c r="EY75" s="2">
        <f t="shared" si="110"/>
        <v>0</v>
      </c>
      <c r="EZ75" s="2">
        <f t="shared" si="26"/>
        <v>0</v>
      </c>
      <c r="FA75" s="2">
        <f t="shared" si="27"/>
        <v>0</v>
      </c>
      <c r="FB75" s="59"/>
      <c r="FC75" s="2">
        <f t="shared" si="28"/>
        <v>0</v>
      </c>
      <c r="FD75" s="2">
        <f t="shared" si="111"/>
        <v>0</v>
      </c>
      <c r="FE75" s="3">
        <f t="shared" si="124"/>
        <v>0</v>
      </c>
      <c r="FF75" s="3">
        <f t="shared" si="112"/>
        <v>0</v>
      </c>
      <c r="FG75" s="3">
        <f t="shared" si="113"/>
        <v>0</v>
      </c>
      <c r="FH75" s="3">
        <f t="shared" si="29"/>
        <v>0</v>
      </c>
      <c r="FI75" s="67">
        <f t="shared" si="30"/>
        <v>0</v>
      </c>
      <c r="FJ75" s="3">
        <f t="shared" si="31"/>
        <v>0</v>
      </c>
      <c r="FK75" s="3">
        <f t="shared" si="32"/>
        <v>0</v>
      </c>
      <c r="FL75" s="3">
        <f t="shared" si="114"/>
        <v>0</v>
      </c>
      <c r="FM75" s="3">
        <f t="shared" si="115"/>
        <v>0</v>
      </c>
      <c r="FN75" s="3">
        <f t="shared" si="116"/>
        <v>0</v>
      </c>
      <c r="FO75" s="2">
        <f t="shared" si="33"/>
        <v>0</v>
      </c>
      <c r="FP75" s="2">
        <f t="shared" si="34"/>
        <v>0</v>
      </c>
      <c r="FQ75" s="2">
        <f t="shared" si="117"/>
        <v>0</v>
      </c>
      <c r="FR75" s="6" t="str">
        <f>IF(A75=1,1,IF(DW75="","",COUNTA($DW$31:DW75)+1))</f>
        <v/>
      </c>
      <c r="FS75" s="6" t="str">
        <f t="shared" si="35"/>
        <v/>
      </c>
      <c r="FT75" s="43">
        <f t="shared" si="118"/>
        <v>0</v>
      </c>
      <c r="FU75" s="23">
        <f t="shared" si="119"/>
        <v>0</v>
      </c>
      <c r="FV75" s="21">
        <f t="shared" si="120"/>
        <v>0</v>
      </c>
    </row>
    <row r="76" spans="1:178">
      <c r="A76" s="4" t="str">
        <f t="shared" si="36"/>
        <v/>
      </c>
      <c r="B76" s="33"/>
      <c r="C76" s="33"/>
      <c r="D76" s="33"/>
      <c r="E76" s="33"/>
      <c r="F76" s="33"/>
      <c r="G76" s="11" t="str">
        <f t="shared" si="2"/>
        <v/>
      </c>
      <c r="H76" s="3" t="str">
        <f t="shared" si="37"/>
        <v/>
      </c>
      <c r="I76" s="3" t="str">
        <f t="shared" si="3"/>
        <v/>
      </c>
      <c r="J76" s="3" t="str">
        <f t="shared" si="38"/>
        <v/>
      </c>
      <c r="K76" s="3" t="str">
        <f t="shared" si="4"/>
        <v/>
      </c>
      <c r="L76" s="2" t="str">
        <f t="shared" si="5"/>
        <v/>
      </c>
      <c r="M76" s="8" t="str">
        <f t="shared" si="39"/>
        <v/>
      </c>
      <c r="N76" s="8" t="str">
        <f t="shared" si="6"/>
        <v/>
      </c>
      <c r="O76" s="8" t="str">
        <f t="shared" si="40"/>
        <v/>
      </c>
      <c r="P76" s="8" t="str">
        <f t="shared" si="7"/>
        <v/>
      </c>
      <c r="Q76" s="2" t="str">
        <f t="shared" si="8"/>
        <v/>
      </c>
      <c r="R76" s="3" t="str">
        <f t="shared" si="9"/>
        <v/>
      </c>
      <c r="S76" s="3" t="str">
        <f t="shared" si="10"/>
        <v/>
      </c>
      <c r="T76" s="3" t="str">
        <f t="shared" si="41"/>
        <v/>
      </c>
      <c r="U76" s="8" t="str">
        <f t="shared" si="11"/>
        <v/>
      </c>
      <c r="V76" s="2" t="str">
        <f t="shared" si="12"/>
        <v/>
      </c>
      <c r="W76" s="2" t="str">
        <f t="shared" si="13"/>
        <v/>
      </c>
      <c r="X76" s="2" t="str">
        <f t="shared" si="121"/>
        <v/>
      </c>
      <c r="Y76" s="2" t="str">
        <f t="shared" si="14"/>
        <v/>
      </c>
      <c r="Z76" s="46" t="str">
        <f t="shared" si="132"/>
        <v/>
      </c>
      <c r="AA76" s="46" t="str">
        <f t="shared" si="42"/>
        <v/>
      </c>
      <c r="AB76" s="47"/>
      <c r="AC76" s="46" t="str">
        <f t="shared" si="43"/>
        <v/>
      </c>
      <c r="AD76" s="47" t="str">
        <f t="shared" si="131"/>
        <v/>
      </c>
      <c r="AE76" s="48" t="str">
        <f t="shared" si="44"/>
        <v/>
      </c>
      <c r="AF76" s="49" t="str">
        <f t="shared" si="129"/>
        <v/>
      </c>
      <c r="AG76" s="49" t="str">
        <f t="shared" si="129"/>
        <v/>
      </c>
      <c r="AH76" s="49" t="str">
        <f t="shared" si="129"/>
        <v/>
      </c>
      <c r="AI76" s="47" t="str">
        <f t="shared" si="129"/>
        <v/>
      </c>
      <c r="AJ76" s="47" t="str">
        <f t="shared" si="129"/>
        <v/>
      </c>
      <c r="AK76" s="46" t="str">
        <f t="shared" si="129"/>
        <v/>
      </c>
      <c r="AL76" s="47"/>
      <c r="AM76" s="53" t="str">
        <f t="shared" si="46"/>
        <v/>
      </c>
      <c r="AN76" s="50" t="str">
        <f t="shared" si="47"/>
        <v/>
      </c>
      <c r="AO76" s="53" t="s">
        <v>84</v>
      </c>
      <c r="AP76" s="52" t="str">
        <f t="shared" si="48"/>
        <v/>
      </c>
      <c r="AQ76" s="52" t="str">
        <f t="shared" si="49"/>
        <v/>
      </c>
      <c r="AR76" s="47">
        <f t="shared" si="50"/>
        <v>0</v>
      </c>
      <c r="AS76" s="53" t="str">
        <f t="shared" si="51"/>
        <v/>
      </c>
      <c r="AT76" s="52" t="str">
        <f t="shared" si="52"/>
        <v/>
      </c>
      <c r="AU76" s="9" t="str">
        <f t="shared" si="53"/>
        <v/>
      </c>
      <c r="AV76" s="9" t="str">
        <f t="shared" si="54"/>
        <v/>
      </c>
      <c r="AW76" s="12" t="str">
        <f t="shared" si="55"/>
        <v/>
      </c>
      <c r="AX76" s="9" t="str">
        <f t="shared" si="56"/>
        <v/>
      </c>
      <c r="AY76" s="12" t="str">
        <f t="shared" si="57"/>
        <v/>
      </c>
      <c r="AZ76" s="10" t="str">
        <f t="shared" si="58"/>
        <v/>
      </c>
      <c r="BA76" s="10" t="str">
        <f t="shared" si="59"/>
        <v/>
      </c>
      <c r="BB76" s="10" t="str">
        <f t="shared" si="60"/>
        <v/>
      </c>
      <c r="BC76" s="10" t="str">
        <f t="shared" si="61"/>
        <v/>
      </c>
      <c r="BD76" s="10" t="str">
        <f t="shared" si="62"/>
        <v/>
      </c>
      <c r="BE76" s="12" t="str">
        <f t="shared" si="63"/>
        <v/>
      </c>
      <c r="BF76" s="9" t="str">
        <f t="shared" si="64"/>
        <v/>
      </c>
      <c r="BG76" s="9" t="str">
        <f t="shared" si="65"/>
        <v/>
      </c>
      <c r="BH76" s="7" t="str">
        <f t="shared" si="66"/>
        <v/>
      </c>
      <c r="BI76" s="7" t="str">
        <f t="shared" si="67"/>
        <v/>
      </c>
      <c r="BJ76" s="12" t="str">
        <f t="shared" si="68"/>
        <v/>
      </c>
      <c r="BK76" s="80" t="str">
        <f t="shared" si="69"/>
        <v/>
      </c>
      <c r="BL76" s="7" t="str">
        <f t="shared" si="70"/>
        <v/>
      </c>
      <c r="BM76" s="7" t="str">
        <f t="shared" si="122"/>
        <v/>
      </c>
      <c r="BN76" s="12" t="str">
        <f t="shared" si="71"/>
        <v/>
      </c>
      <c r="BO76" s="9" t="str">
        <f t="shared" si="72"/>
        <v/>
      </c>
      <c r="BP76" s="2" t="str">
        <f t="shared" si="73"/>
        <v/>
      </c>
      <c r="BQ76" s="2" t="str">
        <f t="shared" si="74"/>
        <v/>
      </c>
      <c r="BR76" s="20" t="str">
        <f t="shared" si="136"/>
        <v/>
      </c>
      <c r="BS76" s="20" t="str">
        <f t="shared" si="136"/>
        <v/>
      </c>
      <c r="BT76" s="20" t="str">
        <f t="shared" si="136"/>
        <v/>
      </c>
      <c r="BU76" s="86" t="str">
        <f t="shared" si="76"/>
        <v/>
      </c>
      <c r="BV76" s="86" t="str">
        <f t="shared" si="77"/>
        <v/>
      </c>
      <c r="BW76" s="20" t="str">
        <f t="shared" si="136"/>
        <v/>
      </c>
      <c r="BX76" s="86" t="str">
        <f t="shared" si="136"/>
        <v/>
      </c>
      <c r="BY76" s="86" t="str">
        <f t="shared" si="136"/>
        <v/>
      </c>
      <c r="BZ76" s="86" t="str">
        <f t="shared" si="136"/>
        <v/>
      </c>
      <c r="CA76" s="86" t="str">
        <f t="shared" si="136"/>
        <v/>
      </c>
      <c r="CB76" s="86" t="str">
        <f t="shared" si="136"/>
        <v/>
      </c>
      <c r="CC76" s="86" t="str">
        <f t="shared" si="136"/>
        <v/>
      </c>
      <c r="CD76" s="86" t="str">
        <f t="shared" si="136"/>
        <v/>
      </c>
      <c r="CE76" s="20" t="str">
        <f t="shared" si="123"/>
        <v/>
      </c>
      <c r="CF76" s="14" t="str">
        <f t="shared" si="79"/>
        <v/>
      </c>
      <c r="CG76" s="14" t="str">
        <f t="shared" si="80"/>
        <v/>
      </c>
      <c r="CH76" s="8">
        <f t="shared" si="81"/>
        <v>0</v>
      </c>
      <c r="CI76" s="9" t="str">
        <f t="shared" si="82"/>
        <v/>
      </c>
      <c r="CJ76" s="9" t="str">
        <f t="shared" si="83"/>
        <v/>
      </c>
      <c r="CK76" s="9" t="str">
        <f t="shared" si="84"/>
        <v/>
      </c>
      <c r="CL76" s="9" t="str">
        <f t="shared" si="85"/>
        <v/>
      </c>
      <c r="CM76" s="9" t="str">
        <f t="shared" si="86"/>
        <v/>
      </c>
      <c r="CN76" s="9" t="str">
        <f t="shared" si="87"/>
        <v/>
      </c>
      <c r="CO76" s="9" t="str">
        <f t="shared" si="134"/>
        <v/>
      </c>
      <c r="CP76" s="9" t="str">
        <f t="shared" si="134"/>
        <v/>
      </c>
      <c r="CQ76" s="9" t="str">
        <f t="shared" si="134"/>
        <v/>
      </c>
      <c r="CR76" s="9" t="str">
        <f t="shared" si="134"/>
        <v/>
      </c>
      <c r="CS76" s="9" t="str">
        <f t="shared" si="134"/>
        <v/>
      </c>
      <c r="CT76" s="9" t="str">
        <f t="shared" si="134"/>
        <v/>
      </c>
      <c r="CU76" s="9" t="str">
        <f t="shared" si="134"/>
        <v/>
      </c>
      <c r="CV76" s="9" t="str">
        <f t="shared" si="89"/>
        <v/>
      </c>
      <c r="CW76" s="9" t="str">
        <f t="shared" si="135"/>
        <v/>
      </c>
      <c r="CX76" s="9" t="str">
        <f t="shared" si="135"/>
        <v/>
      </c>
      <c r="CY76" s="9" t="str">
        <f t="shared" si="135"/>
        <v/>
      </c>
      <c r="CZ76" s="9" t="str">
        <f t="shared" si="135"/>
        <v/>
      </c>
      <c r="DA76" s="9" t="str">
        <f t="shared" si="135"/>
        <v/>
      </c>
      <c r="DB76" s="9" t="str">
        <f t="shared" si="135"/>
        <v/>
      </c>
      <c r="DC76" s="9" t="str">
        <f t="shared" si="135"/>
        <v/>
      </c>
      <c r="DD76" s="2" t="str">
        <f t="shared" si="91"/>
        <v/>
      </c>
      <c r="DE76" s="2" t="str">
        <f t="shared" si="92"/>
        <v/>
      </c>
      <c r="DF76" s="2" t="str">
        <f t="shared" si="93"/>
        <v/>
      </c>
      <c r="DG76" s="2" t="str">
        <f t="shared" si="94"/>
        <v/>
      </c>
      <c r="DH76" s="2" t="str">
        <f t="shared" si="95"/>
        <v/>
      </c>
      <c r="DI76" s="2" t="str">
        <f t="shared" si="96"/>
        <v/>
      </c>
      <c r="DJ76" s="2" t="str">
        <f t="shared" si="97"/>
        <v/>
      </c>
      <c r="DK76" s="2" t="str">
        <f t="shared" si="98"/>
        <v/>
      </c>
      <c r="DL76" s="16" t="str">
        <f t="shared" si="99"/>
        <v/>
      </c>
      <c r="DM76" s="16" t="str">
        <f t="shared" si="100"/>
        <v/>
      </c>
      <c r="DN76" s="16" t="str">
        <f t="shared" si="101"/>
        <v/>
      </c>
      <c r="DO76" s="72" t="str">
        <f t="shared" si="102"/>
        <v/>
      </c>
      <c r="DP76" s="16" t="str">
        <f t="shared" si="103"/>
        <v/>
      </c>
      <c r="DQ76" s="16" t="str">
        <f t="shared" si="104"/>
        <v/>
      </c>
      <c r="DR76" s="2" t="str">
        <f t="shared" si="105"/>
        <v/>
      </c>
      <c r="DS76" s="2" t="str">
        <f t="shared" si="106"/>
        <v/>
      </c>
      <c r="DT76" s="2" t="str">
        <f t="shared" si="107"/>
        <v/>
      </c>
      <c r="DU76" s="2" t="str">
        <f t="shared" si="108"/>
        <v/>
      </c>
      <c r="DV76" s="15"/>
      <c r="DW76" s="17"/>
      <c r="DX76" s="17"/>
      <c r="DY76" s="47" t="str">
        <f t="shared" si="133"/>
        <v/>
      </c>
      <c r="DZ76" s="47" t="str">
        <f t="shared" si="133"/>
        <v/>
      </c>
      <c r="EA76" s="47" t="str">
        <f t="shared" si="133"/>
        <v/>
      </c>
      <c r="EB76" s="47" t="str">
        <f t="shared" si="133"/>
        <v/>
      </c>
      <c r="EC76" s="49" t="str">
        <f t="shared" si="133"/>
        <v/>
      </c>
      <c r="ED76" s="49" t="str">
        <f t="shared" si="133"/>
        <v/>
      </c>
      <c r="EE76" s="47" t="str">
        <f t="shared" si="133"/>
        <v/>
      </c>
      <c r="EF76" s="47" t="str">
        <f t="shared" si="133"/>
        <v/>
      </c>
      <c r="EG76" s="47" t="str">
        <f t="shared" si="133"/>
        <v/>
      </c>
      <c r="EH76" s="6">
        <f t="shared" si="16"/>
        <v>0</v>
      </c>
      <c r="EI76" s="6">
        <f t="shared" si="17"/>
        <v>0</v>
      </c>
      <c r="EJ76" s="2" t="str">
        <f t="shared" si="18"/>
        <v/>
      </c>
      <c r="EK76" s="2" t="str">
        <f t="shared" si="19"/>
        <v/>
      </c>
      <c r="EL76" s="2" t="str">
        <f t="shared" si="125"/>
        <v/>
      </c>
      <c r="EM76" s="2" t="str">
        <f t="shared" si="21"/>
        <v/>
      </c>
      <c r="EN76" s="2" t="str">
        <f t="shared" si="22"/>
        <v/>
      </c>
      <c r="EO76" s="2">
        <f t="shared" si="23"/>
        <v>0</v>
      </c>
      <c r="EP76" s="2">
        <f t="shared" si="109"/>
        <v>0</v>
      </c>
      <c r="EQ76" s="2"/>
      <c r="ER76" s="2"/>
      <c r="ES76" s="2"/>
      <c r="ET76" s="2"/>
      <c r="EU76" s="2"/>
      <c r="EV76" s="2"/>
      <c r="EW76" s="2">
        <f t="shared" si="24"/>
        <v>0</v>
      </c>
      <c r="EX76" s="2">
        <f t="shared" si="25"/>
        <v>0</v>
      </c>
      <c r="EY76" s="2">
        <f t="shared" si="110"/>
        <v>0</v>
      </c>
      <c r="EZ76" s="2">
        <f t="shared" si="26"/>
        <v>0</v>
      </c>
      <c r="FA76" s="2">
        <f t="shared" si="27"/>
        <v>0</v>
      </c>
      <c r="FB76" s="59"/>
      <c r="FC76" s="2">
        <f t="shared" si="28"/>
        <v>0</v>
      </c>
      <c r="FD76" s="2">
        <f t="shared" si="111"/>
        <v>0</v>
      </c>
      <c r="FE76" s="3">
        <f t="shared" si="124"/>
        <v>0</v>
      </c>
      <c r="FF76" s="3">
        <f t="shared" si="112"/>
        <v>0</v>
      </c>
      <c r="FG76" s="3">
        <f t="shared" si="113"/>
        <v>0</v>
      </c>
      <c r="FH76" s="3">
        <f t="shared" si="29"/>
        <v>0</v>
      </c>
      <c r="FI76" s="67">
        <f t="shared" si="30"/>
        <v>0</v>
      </c>
      <c r="FJ76" s="3">
        <f t="shared" si="31"/>
        <v>0</v>
      </c>
      <c r="FK76" s="3">
        <f t="shared" si="32"/>
        <v>0</v>
      </c>
      <c r="FL76" s="3">
        <f t="shared" si="114"/>
        <v>0</v>
      </c>
      <c r="FM76" s="3">
        <f t="shared" si="115"/>
        <v>0</v>
      </c>
      <c r="FN76" s="3">
        <f t="shared" si="116"/>
        <v>0</v>
      </c>
      <c r="FO76" s="2">
        <f t="shared" si="33"/>
        <v>0</v>
      </c>
      <c r="FP76" s="2">
        <f t="shared" si="34"/>
        <v>0</v>
      </c>
      <c r="FQ76" s="2">
        <f t="shared" si="117"/>
        <v>0</v>
      </c>
      <c r="FR76" s="6" t="str">
        <f>IF(A76=1,1,IF(DW76="","",COUNTA($DW$31:DW76)+1))</f>
        <v/>
      </c>
      <c r="FS76" s="6" t="str">
        <f t="shared" si="35"/>
        <v/>
      </c>
      <c r="FT76" s="43">
        <f t="shared" si="118"/>
        <v>0</v>
      </c>
      <c r="FU76" s="23">
        <f t="shared" si="119"/>
        <v>0</v>
      </c>
      <c r="FV76" s="21">
        <f t="shared" si="120"/>
        <v>0</v>
      </c>
    </row>
    <row r="77" spans="1:178">
      <c r="A77" s="4" t="str">
        <f t="shared" si="36"/>
        <v/>
      </c>
      <c r="B77" s="33"/>
      <c r="C77" s="33"/>
      <c r="D77" s="33"/>
      <c r="E77" s="33"/>
      <c r="F77" s="33"/>
      <c r="G77" s="11" t="str">
        <f t="shared" si="2"/>
        <v/>
      </c>
      <c r="H77" s="3" t="str">
        <f t="shared" si="37"/>
        <v/>
      </c>
      <c r="I77" s="3" t="str">
        <f t="shared" si="3"/>
        <v/>
      </c>
      <c r="J77" s="3" t="str">
        <f t="shared" si="38"/>
        <v/>
      </c>
      <c r="K77" s="3" t="str">
        <f t="shared" si="4"/>
        <v/>
      </c>
      <c r="L77" s="2" t="str">
        <f t="shared" si="5"/>
        <v/>
      </c>
      <c r="M77" s="8" t="str">
        <f t="shared" si="39"/>
        <v/>
      </c>
      <c r="N77" s="8" t="str">
        <f t="shared" si="6"/>
        <v/>
      </c>
      <c r="O77" s="8" t="str">
        <f t="shared" si="40"/>
        <v/>
      </c>
      <c r="P77" s="8" t="str">
        <f t="shared" si="7"/>
        <v/>
      </c>
      <c r="Q77" s="2" t="str">
        <f t="shared" si="8"/>
        <v/>
      </c>
      <c r="R77" s="3" t="str">
        <f t="shared" si="9"/>
        <v/>
      </c>
      <c r="S77" s="3" t="str">
        <f t="shared" si="10"/>
        <v/>
      </c>
      <c r="T77" s="3" t="str">
        <f t="shared" si="41"/>
        <v/>
      </c>
      <c r="U77" s="8" t="str">
        <f t="shared" si="11"/>
        <v/>
      </c>
      <c r="V77" s="2" t="str">
        <f t="shared" si="12"/>
        <v/>
      </c>
      <c r="W77" s="2" t="str">
        <f t="shared" si="13"/>
        <v/>
      </c>
      <c r="X77" s="2" t="str">
        <f t="shared" si="121"/>
        <v/>
      </c>
      <c r="Y77" s="2" t="str">
        <f t="shared" si="14"/>
        <v/>
      </c>
      <c r="Z77" s="46" t="str">
        <f t="shared" si="132"/>
        <v/>
      </c>
      <c r="AA77" s="46" t="str">
        <f t="shared" si="42"/>
        <v/>
      </c>
      <c r="AB77" s="47"/>
      <c r="AC77" s="46" t="str">
        <f t="shared" si="43"/>
        <v/>
      </c>
      <c r="AD77" s="47" t="str">
        <f t="shared" si="131"/>
        <v/>
      </c>
      <c r="AE77" s="48" t="str">
        <f t="shared" si="44"/>
        <v/>
      </c>
      <c r="AF77" s="49" t="str">
        <f t="shared" si="129"/>
        <v/>
      </c>
      <c r="AG77" s="49" t="str">
        <f t="shared" si="129"/>
        <v/>
      </c>
      <c r="AH77" s="49" t="str">
        <f t="shared" si="129"/>
        <v/>
      </c>
      <c r="AI77" s="47" t="str">
        <f t="shared" si="129"/>
        <v/>
      </c>
      <c r="AJ77" s="47" t="str">
        <f t="shared" si="129"/>
        <v/>
      </c>
      <c r="AK77" s="46" t="str">
        <f t="shared" si="129"/>
        <v/>
      </c>
      <c r="AL77" s="47"/>
      <c r="AM77" s="53" t="str">
        <f t="shared" si="46"/>
        <v/>
      </c>
      <c r="AN77" s="50" t="str">
        <f t="shared" si="47"/>
        <v/>
      </c>
      <c r="AO77" s="53" t="s">
        <v>84</v>
      </c>
      <c r="AP77" s="52" t="str">
        <f t="shared" si="48"/>
        <v/>
      </c>
      <c r="AQ77" s="52" t="str">
        <f t="shared" si="49"/>
        <v/>
      </c>
      <c r="AR77" s="47">
        <f t="shared" si="50"/>
        <v>0</v>
      </c>
      <c r="AS77" s="53" t="str">
        <f t="shared" si="51"/>
        <v/>
      </c>
      <c r="AT77" s="52" t="str">
        <f t="shared" si="52"/>
        <v/>
      </c>
      <c r="AU77" s="9" t="str">
        <f t="shared" si="53"/>
        <v/>
      </c>
      <c r="AV77" s="9" t="str">
        <f t="shared" si="54"/>
        <v/>
      </c>
      <c r="AW77" s="12" t="str">
        <f t="shared" si="55"/>
        <v/>
      </c>
      <c r="AX77" s="9" t="str">
        <f t="shared" si="56"/>
        <v/>
      </c>
      <c r="AY77" s="12" t="str">
        <f t="shared" si="57"/>
        <v/>
      </c>
      <c r="AZ77" s="10" t="str">
        <f t="shared" si="58"/>
        <v/>
      </c>
      <c r="BA77" s="10" t="str">
        <f t="shared" si="59"/>
        <v/>
      </c>
      <c r="BB77" s="10" t="str">
        <f t="shared" si="60"/>
        <v/>
      </c>
      <c r="BC77" s="10" t="str">
        <f t="shared" si="61"/>
        <v/>
      </c>
      <c r="BD77" s="10" t="str">
        <f t="shared" si="62"/>
        <v/>
      </c>
      <c r="BE77" s="12" t="str">
        <f t="shared" si="63"/>
        <v/>
      </c>
      <c r="BF77" s="9" t="str">
        <f t="shared" si="64"/>
        <v/>
      </c>
      <c r="BG77" s="9" t="str">
        <f t="shared" si="65"/>
        <v/>
      </c>
      <c r="BH77" s="7" t="str">
        <f t="shared" si="66"/>
        <v/>
      </c>
      <c r="BI77" s="7" t="str">
        <f t="shared" si="67"/>
        <v/>
      </c>
      <c r="BJ77" s="12" t="str">
        <f t="shared" si="68"/>
        <v/>
      </c>
      <c r="BK77" s="80" t="str">
        <f t="shared" si="69"/>
        <v/>
      </c>
      <c r="BL77" s="7" t="str">
        <f t="shared" si="70"/>
        <v/>
      </c>
      <c r="BM77" s="7" t="str">
        <f t="shared" si="122"/>
        <v/>
      </c>
      <c r="BN77" s="12" t="str">
        <f t="shared" si="71"/>
        <v/>
      </c>
      <c r="BO77" s="9" t="str">
        <f t="shared" si="72"/>
        <v/>
      </c>
      <c r="BP77" s="2" t="str">
        <f t="shared" si="73"/>
        <v/>
      </c>
      <c r="BQ77" s="2" t="str">
        <f t="shared" si="74"/>
        <v/>
      </c>
      <c r="BR77" s="20" t="str">
        <f t="shared" si="136"/>
        <v/>
      </c>
      <c r="BS77" s="20" t="str">
        <f t="shared" si="136"/>
        <v/>
      </c>
      <c r="BT77" s="20" t="str">
        <f t="shared" si="136"/>
        <v/>
      </c>
      <c r="BU77" s="86" t="str">
        <f t="shared" si="76"/>
        <v/>
      </c>
      <c r="BV77" s="86" t="str">
        <f t="shared" si="77"/>
        <v/>
      </c>
      <c r="BW77" s="20" t="str">
        <f t="shared" si="136"/>
        <v/>
      </c>
      <c r="BX77" s="86" t="str">
        <f t="shared" si="136"/>
        <v/>
      </c>
      <c r="BY77" s="86" t="str">
        <f t="shared" si="136"/>
        <v/>
      </c>
      <c r="BZ77" s="86" t="str">
        <f t="shared" si="136"/>
        <v/>
      </c>
      <c r="CA77" s="86" t="str">
        <f t="shared" si="136"/>
        <v/>
      </c>
      <c r="CB77" s="86" t="str">
        <f t="shared" si="136"/>
        <v/>
      </c>
      <c r="CC77" s="86" t="str">
        <f t="shared" si="136"/>
        <v/>
      </c>
      <c r="CD77" s="86" t="str">
        <f t="shared" si="136"/>
        <v/>
      </c>
      <c r="CE77" s="20" t="str">
        <f t="shared" si="123"/>
        <v/>
      </c>
      <c r="CF77" s="14" t="str">
        <f t="shared" si="79"/>
        <v/>
      </c>
      <c r="CG77" s="14" t="str">
        <f t="shared" si="80"/>
        <v/>
      </c>
      <c r="CH77" s="8">
        <f t="shared" si="81"/>
        <v>0</v>
      </c>
      <c r="CI77" s="9" t="str">
        <f t="shared" si="82"/>
        <v/>
      </c>
      <c r="CJ77" s="9" t="str">
        <f t="shared" si="83"/>
        <v/>
      </c>
      <c r="CK77" s="9" t="str">
        <f t="shared" si="84"/>
        <v/>
      </c>
      <c r="CL77" s="9" t="str">
        <f t="shared" si="85"/>
        <v/>
      </c>
      <c r="CM77" s="9" t="str">
        <f t="shared" si="86"/>
        <v/>
      </c>
      <c r="CN77" s="9" t="str">
        <f t="shared" si="87"/>
        <v/>
      </c>
      <c r="CO77" s="9" t="str">
        <f t="shared" si="134"/>
        <v/>
      </c>
      <c r="CP77" s="9" t="str">
        <f t="shared" si="134"/>
        <v/>
      </c>
      <c r="CQ77" s="9" t="str">
        <f t="shared" si="134"/>
        <v/>
      </c>
      <c r="CR77" s="9" t="str">
        <f t="shared" si="134"/>
        <v/>
      </c>
      <c r="CS77" s="9" t="str">
        <f t="shared" si="134"/>
        <v/>
      </c>
      <c r="CT77" s="9" t="str">
        <f t="shared" si="134"/>
        <v/>
      </c>
      <c r="CU77" s="9" t="str">
        <f t="shared" si="134"/>
        <v/>
      </c>
      <c r="CV77" s="9" t="str">
        <f t="shared" si="89"/>
        <v/>
      </c>
      <c r="CW77" s="9" t="str">
        <f t="shared" si="135"/>
        <v/>
      </c>
      <c r="CX77" s="9" t="str">
        <f t="shared" si="135"/>
        <v/>
      </c>
      <c r="CY77" s="9" t="str">
        <f t="shared" si="135"/>
        <v/>
      </c>
      <c r="CZ77" s="9" t="str">
        <f t="shared" si="135"/>
        <v/>
      </c>
      <c r="DA77" s="9" t="str">
        <f t="shared" si="135"/>
        <v/>
      </c>
      <c r="DB77" s="9" t="str">
        <f t="shared" si="135"/>
        <v/>
      </c>
      <c r="DC77" s="9" t="str">
        <f t="shared" si="135"/>
        <v/>
      </c>
      <c r="DD77" s="2" t="str">
        <f t="shared" si="91"/>
        <v/>
      </c>
      <c r="DE77" s="2" t="str">
        <f t="shared" si="92"/>
        <v/>
      </c>
      <c r="DF77" s="2" t="str">
        <f t="shared" si="93"/>
        <v/>
      </c>
      <c r="DG77" s="2" t="str">
        <f t="shared" si="94"/>
        <v/>
      </c>
      <c r="DH77" s="2" t="str">
        <f t="shared" si="95"/>
        <v/>
      </c>
      <c r="DI77" s="2" t="str">
        <f t="shared" si="96"/>
        <v/>
      </c>
      <c r="DJ77" s="2" t="str">
        <f t="shared" si="97"/>
        <v/>
      </c>
      <c r="DK77" s="2" t="str">
        <f t="shared" si="98"/>
        <v/>
      </c>
      <c r="DL77" s="16" t="str">
        <f t="shared" si="99"/>
        <v/>
      </c>
      <c r="DM77" s="16" t="str">
        <f t="shared" si="100"/>
        <v/>
      </c>
      <c r="DN77" s="16" t="str">
        <f t="shared" si="101"/>
        <v/>
      </c>
      <c r="DO77" s="72" t="str">
        <f t="shared" si="102"/>
        <v/>
      </c>
      <c r="DP77" s="16" t="str">
        <f t="shared" si="103"/>
        <v/>
      </c>
      <c r="DQ77" s="16" t="str">
        <f t="shared" si="104"/>
        <v/>
      </c>
      <c r="DR77" s="2" t="str">
        <f t="shared" si="105"/>
        <v/>
      </c>
      <c r="DS77" s="2" t="str">
        <f t="shared" si="106"/>
        <v/>
      </c>
      <c r="DT77" s="2" t="str">
        <f t="shared" si="107"/>
        <v/>
      </c>
      <c r="DU77" s="2" t="str">
        <f t="shared" si="108"/>
        <v/>
      </c>
      <c r="DV77" s="15"/>
      <c r="DW77" s="17"/>
      <c r="DX77" s="17"/>
      <c r="DY77" s="47" t="str">
        <f t="shared" si="133"/>
        <v/>
      </c>
      <c r="DZ77" s="47" t="str">
        <f t="shared" si="133"/>
        <v/>
      </c>
      <c r="EA77" s="47" t="str">
        <f t="shared" si="133"/>
        <v/>
      </c>
      <c r="EB77" s="47" t="str">
        <f t="shared" si="133"/>
        <v/>
      </c>
      <c r="EC77" s="49" t="str">
        <f t="shared" si="133"/>
        <v/>
      </c>
      <c r="ED77" s="49" t="str">
        <f t="shared" si="133"/>
        <v/>
      </c>
      <c r="EE77" s="47" t="str">
        <f t="shared" si="133"/>
        <v/>
      </c>
      <c r="EF77" s="47" t="str">
        <f t="shared" si="133"/>
        <v/>
      </c>
      <c r="EG77" s="47" t="str">
        <f t="shared" si="133"/>
        <v/>
      </c>
      <c r="EH77" s="6">
        <f t="shared" si="16"/>
        <v>0</v>
      </c>
      <c r="EI77" s="6">
        <f t="shared" si="17"/>
        <v>0</v>
      </c>
      <c r="EJ77" s="2" t="str">
        <f t="shared" si="18"/>
        <v/>
      </c>
      <c r="EK77" s="2" t="str">
        <f t="shared" si="19"/>
        <v/>
      </c>
      <c r="EL77" s="2" t="str">
        <f t="shared" si="125"/>
        <v/>
      </c>
      <c r="EM77" s="2" t="str">
        <f t="shared" si="21"/>
        <v/>
      </c>
      <c r="EN77" s="2" t="str">
        <f t="shared" si="22"/>
        <v/>
      </c>
      <c r="EO77" s="2">
        <f t="shared" si="23"/>
        <v>0</v>
      </c>
      <c r="EP77" s="2">
        <f t="shared" si="109"/>
        <v>0</v>
      </c>
      <c r="EQ77" s="2"/>
      <c r="ER77" s="2"/>
      <c r="ES77" s="2"/>
      <c r="ET77" s="2"/>
      <c r="EU77" s="2"/>
      <c r="EV77" s="2"/>
      <c r="EW77" s="2">
        <f t="shared" si="24"/>
        <v>0</v>
      </c>
      <c r="EX77" s="2">
        <f t="shared" si="25"/>
        <v>0</v>
      </c>
      <c r="EY77" s="2">
        <f t="shared" si="110"/>
        <v>0</v>
      </c>
      <c r="EZ77" s="2">
        <f t="shared" si="26"/>
        <v>0</v>
      </c>
      <c r="FA77" s="2">
        <f t="shared" si="27"/>
        <v>0</v>
      </c>
      <c r="FB77" s="59"/>
      <c r="FC77" s="2">
        <f t="shared" si="28"/>
        <v>0</v>
      </c>
      <c r="FD77" s="2">
        <f t="shared" si="111"/>
        <v>0</v>
      </c>
      <c r="FE77" s="3">
        <f t="shared" si="124"/>
        <v>0</v>
      </c>
      <c r="FF77" s="3">
        <f t="shared" si="112"/>
        <v>0</v>
      </c>
      <c r="FG77" s="3">
        <f t="shared" si="113"/>
        <v>0</v>
      </c>
      <c r="FH77" s="3">
        <f t="shared" si="29"/>
        <v>0</v>
      </c>
      <c r="FI77" s="67">
        <f t="shared" si="30"/>
        <v>0</v>
      </c>
      <c r="FJ77" s="3">
        <f t="shared" si="31"/>
        <v>0</v>
      </c>
      <c r="FK77" s="3">
        <f t="shared" si="32"/>
        <v>0</v>
      </c>
      <c r="FL77" s="3">
        <f t="shared" si="114"/>
        <v>0</v>
      </c>
      <c r="FM77" s="3">
        <f t="shared" si="115"/>
        <v>0</v>
      </c>
      <c r="FN77" s="3">
        <f t="shared" si="116"/>
        <v>0</v>
      </c>
      <c r="FO77" s="2">
        <f t="shared" si="33"/>
        <v>0</v>
      </c>
      <c r="FP77" s="2">
        <f t="shared" si="34"/>
        <v>0</v>
      </c>
      <c r="FQ77" s="2">
        <f t="shared" si="117"/>
        <v>0</v>
      </c>
      <c r="FR77" s="6" t="str">
        <f>IF(A77=1,1,IF(DW77="","",COUNTA($DW$31:DW77)+1))</f>
        <v/>
      </c>
      <c r="FS77" s="6" t="str">
        <f t="shared" si="35"/>
        <v/>
      </c>
      <c r="FT77" s="43">
        <f t="shared" si="118"/>
        <v>0</v>
      </c>
      <c r="FU77" s="23">
        <f t="shared" si="119"/>
        <v>0</v>
      </c>
      <c r="FV77" s="21">
        <f t="shared" si="120"/>
        <v>0</v>
      </c>
    </row>
    <row r="78" spans="1:178">
      <c r="A78" s="4" t="str">
        <f t="shared" si="36"/>
        <v/>
      </c>
      <c r="B78" s="33"/>
      <c r="C78" s="33"/>
      <c r="D78" s="33"/>
      <c r="E78" s="33"/>
      <c r="F78" s="33"/>
      <c r="G78" s="11" t="str">
        <f t="shared" si="2"/>
        <v/>
      </c>
      <c r="H78" s="3" t="str">
        <f t="shared" si="37"/>
        <v/>
      </c>
      <c r="I78" s="3" t="str">
        <f t="shared" si="3"/>
        <v/>
      </c>
      <c r="J78" s="3" t="str">
        <f t="shared" si="38"/>
        <v/>
      </c>
      <c r="K78" s="3" t="str">
        <f t="shared" si="4"/>
        <v/>
      </c>
      <c r="L78" s="2" t="str">
        <f t="shared" si="5"/>
        <v/>
      </c>
      <c r="M78" s="8" t="str">
        <f t="shared" si="39"/>
        <v/>
      </c>
      <c r="N78" s="8" t="str">
        <f t="shared" si="6"/>
        <v/>
      </c>
      <c r="O78" s="8" t="str">
        <f t="shared" si="40"/>
        <v/>
      </c>
      <c r="P78" s="8" t="str">
        <f t="shared" si="7"/>
        <v/>
      </c>
      <c r="Q78" s="2" t="str">
        <f t="shared" si="8"/>
        <v/>
      </c>
      <c r="R78" s="3" t="str">
        <f t="shared" si="9"/>
        <v/>
      </c>
      <c r="S78" s="3" t="str">
        <f t="shared" si="10"/>
        <v/>
      </c>
      <c r="T78" s="3" t="str">
        <f t="shared" si="41"/>
        <v/>
      </c>
      <c r="U78" s="8" t="str">
        <f t="shared" si="11"/>
        <v/>
      </c>
      <c r="V78" s="2" t="str">
        <f t="shared" si="12"/>
        <v/>
      </c>
      <c r="W78" s="2" t="str">
        <f t="shared" si="13"/>
        <v/>
      </c>
      <c r="X78" s="2" t="str">
        <f t="shared" si="121"/>
        <v/>
      </c>
      <c r="Y78" s="2" t="str">
        <f t="shared" si="14"/>
        <v/>
      </c>
      <c r="Z78" s="46" t="str">
        <f t="shared" si="132"/>
        <v/>
      </c>
      <c r="AA78" s="46" t="str">
        <f t="shared" si="42"/>
        <v/>
      </c>
      <c r="AB78" s="47"/>
      <c r="AC78" s="46" t="str">
        <f t="shared" si="43"/>
        <v/>
      </c>
      <c r="AD78" s="47" t="str">
        <f t="shared" si="131"/>
        <v/>
      </c>
      <c r="AE78" s="48" t="str">
        <f t="shared" si="44"/>
        <v/>
      </c>
      <c r="AF78" s="49" t="str">
        <f t="shared" si="129"/>
        <v/>
      </c>
      <c r="AG78" s="49" t="str">
        <f t="shared" si="129"/>
        <v/>
      </c>
      <c r="AH78" s="49" t="str">
        <f t="shared" si="129"/>
        <v/>
      </c>
      <c r="AI78" s="47" t="str">
        <f t="shared" si="129"/>
        <v/>
      </c>
      <c r="AJ78" s="47" t="str">
        <f t="shared" si="129"/>
        <v/>
      </c>
      <c r="AK78" s="46" t="str">
        <f t="shared" si="129"/>
        <v/>
      </c>
      <c r="AL78" s="47"/>
      <c r="AM78" s="53" t="str">
        <f t="shared" si="46"/>
        <v/>
      </c>
      <c r="AN78" s="50" t="str">
        <f t="shared" si="47"/>
        <v/>
      </c>
      <c r="AO78" s="53" t="s">
        <v>84</v>
      </c>
      <c r="AP78" s="52" t="str">
        <f t="shared" si="48"/>
        <v/>
      </c>
      <c r="AQ78" s="52" t="str">
        <f t="shared" si="49"/>
        <v/>
      </c>
      <c r="AR78" s="47">
        <f t="shared" si="50"/>
        <v>0</v>
      </c>
      <c r="AS78" s="53" t="str">
        <f t="shared" si="51"/>
        <v/>
      </c>
      <c r="AT78" s="52" t="str">
        <f t="shared" si="52"/>
        <v/>
      </c>
      <c r="AU78" s="9" t="str">
        <f t="shared" si="53"/>
        <v/>
      </c>
      <c r="AV78" s="9" t="str">
        <f t="shared" si="54"/>
        <v/>
      </c>
      <c r="AW78" s="12" t="str">
        <f t="shared" si="55"/>
        <v/>
      </c>
      <c r="AX78" s="9" t="str">
        <f t="shared" si="56"/>
        <v/>
      </c>
      <c r="AY78" s="12" t="str">
        <f t="shared" si="57"/>
        <v/>
      </c>
      <c r="AZ78" s="10" t="str">
        <f t="shared" si="58"/>
        <v/>
      </c>
      <c r="BA78" s="10" t="str">
        <f t="shared" si="59"/>
        <v/>
      </c>
      <c r="BB78" s="10" t="str">
        <f t="shared" si="60"/>
        <v/>
      </c>
      <c r="BC78" s="10" t="str">
        <f t="shared" si="61"/>
        <v/>
      </c>
      <c r="BD78" s="10" t="str">
        <f t="shared" si="62"/>
        <v/>
      </c>
      <c r="BE78" s="12" t="str">
        <f t="shared" si="63"/>
        <v/>
      </c>
      <c r="BF78" s="9" t="str">
        <f t="shared" si="64"/>
        <v/>
      </c>
      <c r="BG78" s="9" t="str">
        <f t="shared" si="65"/>
        <v/>
      </c>
      <c r="BH78" s="7" t="str">
        <f t="shared" si="66"/>
        <v/>
      </c>
      <c r="BI78" s="7" t="str">
        <f t="shared" si="67"/>
        <v/>
      </c>
      <c r="BJ78" s="12" t="str">
        <f t="shared" si="68"/>
        <v/>
      </c>
      <c r="BK78" s="80" t="str">
        <f t="shared" si="69"/>
        <v/>
      </c>
      <c r="BL78" s="7" t="str">
        <f t="shared" si="70"/>
        <v/>
      </c>
      <c r="BM78" s="7" t="str">
        <f t="shared" si="122"/>
        <v/>
      </c>
      <c r="BN78" s="12" t="str">
        <f t="shared" si="71"/>
        <v/>
      </c>
      <c r="BO78" s="9" t="str">
        <f t="shared" si="72"/>
        <v/>
      </c>
      <c r="BP78" s="2" t="str">
        <f t="shared" si="73"/>
        <v/>
      </c>
      <c r="BQ78" s="2" t="str">
        <f t="shared" si="74"/>
        <v/>
      </c>
      <c r="BR78" s="20" t="str">
        <f t="shared" si="136"/>
        <v/>
      </c>
      <c r="BS78" s="20" t="str">
        <f t="shared" si="136"/>
        <v/>
      </c>
      <c r="BT78" s="20" t="str">
        <f t="shared" si="136"/>
        <v/>
      </c>
      <c r="BU78" s="86" t="str">
        <f t="shared" si="76"/>
        <v/>
      </c>
      <c r="BV78" s="86" t="str">
        <f t="shared" si="77"/>
        <v/>
      </c>
      <c r="BW78" s="20" t="str">
        <f t="shared" si="136"/>
        <v/>
      </c>
      <c r="BX78" s="86" t="str">
        <f t="shared" si="136"/>
        <v/>
      </c>
      <c r="BY78" s="86" t="str">
        <f t="shared" si="136"/>
        <v/>
      </c>
      <c r="BZ78" s="86" t="str">
        <f t="shared" si="136"/>
        <v/>
      </c>
      <c r="CA78" s="86" t="str">
        <f t="shared" si="136"/>
        <v/>
      </c>
      <c r="CB78" s="86" t="str">
        <f t="shared" si="136"/>
        <v/>
      </c>
      <c r="CC78" s="86" t="str">
        <f t="shared" si="136"/>
        <v/>
      </c>
      <c r="CD78" s="86" t="str">
        <f t="shared" si="136"/>
        <v/>
      </c>
      <c r="CE78" s="20" t="str">
        <f t="shared" si="123"/>
        <v/>
      </c>
      <c r="CF78" s="14" t="str">
        <f t="shared" si="79"/>
        <v/>
      </c>
      <c r="CG78" s="14" t="str">
        <f t="shared" si="80"/>
        <v/>
      </c>
      <c r="CH78" s="8">
        <f t="shared" si="81"/>
        <v>0</v>
      </c>
      <c r="CI78" s="9" t="str">
        <f t="shared" si="82"/>
        <v/>
      </c>
      <c r="CJ78" s="9" t="str">
        <f t="shared" si="83"/>
        <v/>
      </c>
      <c r="CK78" s="9" t="str">
        <f t="shared" si="84"/>
        <v/>
      </c>
      <c r="CL78" s="9" t="str">
        <f t="shared" si="85"/>
        <v/>
      </c>
      <c r="CM78" s="9" t="str">
        <f t="shared" si="86"/>
        <v/>
      </c>
      <c r="CN78" s="9" t="str">
        <f t="shared" si="87"/>
        <v/>
      </c>
      <c r="CO78" s="9" t="str">
        <f t="shared" si="134"/>
        <v/>
      </c>
      <c r="CP78" s="9" t="str">
        <f t="shared" si="134"/>
        <v/>
      </c>
      <c r="CQ78" s="9" t="str">
        <f t="shared" si="134"/>
        <v/>
      </c>
      <c r="CR78" s="9" t="str">
        <f t="shared" si="134"/>
        <v/>
      </c>
      <c r="CS78" s="9" t="str">
        <f t="shared" si="134"/>
        <v/>
      </c>
      <c r="CT78" s="9" t="str">
        <f t="shared" si="134"/>
        <v/>
      </c>
      <c r="CU78" s="9" t="str">
        <f t="shared" si="134"/>
        <v/>
      </c>
      <c r="CV78" s="9" t="str">
        <f t="shared" si="89"/>
        <v/>
      </c>
      <c r="CW78" s="9" t="str">
        <f t="shared" si="135"/>
        <v/>
      </c>
      <c r="CX78" s="9" t="str">
        <f t="shared" si="135"/>
        <v/>
      </c>
      <c r="CY78" s="9" t="str">
        <f t="shared" si="135"/>
        <v/>
      </c>
      <c r="CZ78" s="9" t="str">
        <f t="shared" si="135"/>
        <v/>
      </c>
      <c r="DA78" s="9" t="str">
        <f t="shared" si="135"/>
        <v/>
      </c>
      <c r="DB78" s="9" t="str">
        <f t="shared" si="135"/>
        <v/>
      </c>
      <c r="DC78" s="9" t="str">
        <f t="shared" si="135"/>
        <v/>
      </c>
      <c r="DD78" s="2" t="str">
        <f t="shared" si="91"/>
        <v/>
      </c>
      <c r="DE78" s="2" t="str">
        <f t="shared" si="92"/>
        <v/>
      </c>
      <c r="DF78" s="2" t="str">
        <f t="shared" si="93"/>
        <v/>
      </c>
      <c r="DG78" s="2" t="str">
        <f t="shared" si="94"/>
        <v/>
      </c>
      <c r="DH78" s="2" t="str">
        <f t="shared" si="95"/>
        <v/>
      </c>
      <c r="DI78" s="2" t="str">
        <f t="shared" si="96"/>
        <v/>
      </c>
      <c r="DJ78" s="2" t="str">
        <f t="shared" si="97"/>
        <v/>
      </c>
      <c r="DK78" s="2" t="str">
        <f t="shared" si="98"/>
        <v/>
      </c>
      <c r="DL78" s="16" t="str">
        <f t="shared" si="99"/>
        <v/>
      </c>
      <c r="DM78" s="16" t="str">
        <f t="shared" si="100"/>
        <v/>
      </c>
      <c r="DN78" s="16" t="str">
        <f t="shared" si="101"/>
        <v/>
      </c>
      <c r="DO78" s="72" t="str">
        <f t="shared" si="102"/>
        <v/>
      </c>
      <c r="DP78" s="16" t="str">
        <f t="shared" si="103"/>
        <v/>
      </c>
      <c r="DQ78" s="16" t="str">
        <f t="shared" si="104"/>
        <v/>
      </c>
      <c r="DR78" s="2" t="str">
        <f t="shared" si="105"/>
        <v/>
      </c>
      <c r="DS78" s="2" t="str">
        <f t="shared" si="106"/>
        <v/>
      </c>
      <c r="DT78" s="2" t="str">
        <f t="shared" si="107"/>
        <v/>
      </c>
      <c r="DU78" s="2" t="str">
        <f t="shared" si="108"/>
        <v/>
      </c>
      <c r="DV78" s="15"/>
      <c r="DW78" s="17"/>
      <c r="DX78" s="17"/>
      <c r="DY78" s="47" t="str">
        <f t="shared" si="133"/>
        <v/>
      </c>
      <c r="DZ78" s="47" t="str">
        <f t="shared" si="133"/>
        <v/>
      </c>
      <c r="EA78" s="47" t="str">
        <f t="shared" si="133"/>
        <v/>
      </c>
      <c r="EB78" s="47" t="str">
        <f t="shared" si="133"/>
        <v/>
      </c>
      <c r="EC78" s="49" t="str">
        <f t="shared" si="133"/>
        <v/>
      </c>
      <c r="ED78" s="49" t="str">
        <f t="shared" si="133"/>
        <v/>
      </c>
      <c r="EE78" s="47" t="str">
        <f t="shared" si="133"/>
        <v/>
      </c>
      <c r="EF78" s="47" t="str">
        <f t="shared" si="133"/>
        <v/>
      </c>
      <c r="EG78" s="47" t="str">
        <f t="shared" si="133"/>
        <v/>
      </c>
      <c r="EH78" s="6">
        <f t="shared" si="16"/>
        <v>0</v>
      </c>
      <c r="EI78" s="6">
        <f t="shared" si="17"/>
        <v>0</v>
      </c>
      <c r="EJ78" s="2" t="str">
        <f t="shared" si="18"/>
        <v/>
      </c>
      <c r="EK78" s="2" t="str">
        <f t="shared" si="19"/>
        <v/>
      </c>
      <c r="EL78" s="2" t="str">
        <f t="shared" si="125"/>
        <v/>
      </c>
      <c r="EM78" s="2" t="str">
        <f t="shared" si="21"/>
        <v/>
      </c>
      <c r="EN78" s="2" t="str">
        <f t="shared" si="22"/>
        <v/>
      </c>
      <c r="EO78" s="2">
        <f t="shared" si="23"/>
        <v>0</v>
      </c>
      <c r="EP78" s="2">
        <f t="shared" si="109"/>
        <v>0</v>
      </c>
      <c r="EQ78" s="2"/>
      <c r="ER78" s="2"/>
      <c r="ES78" s="2"/>
      <c r="ET78" s="2"/>
      <c r="EU78" s="2"/>
      <c r="EV78" s="2"/>
      <c r="EW78" s="2">
        <f t="shared" si="24"/>
        <v>0</v>
      </c>
      <c r="EX78" s="2">
        <f t="shared" si="25"/>
        <v>0</v>
      </c>
      <c r="EY78" s="2">
        <f t="shared" si="110"/>
        <v>0</v>
      </c>
      <c r="EZ78" s="2">
        <f t="shared" si="26"/>
        <v>0</v>
      </c>
      <c r="FA78" s="2">
        <f t="shared" si="27"/>
        <v>0</v>
      </c>
      <c r="FB78" s="59"/>
      <c r="FC78" s="2">
        <f t="shared" si="28"/>
        <v>0</v>
      </c>
      <c r="FD78" s="2">
        <f t="shared" si="111"/>
        <v>0</v>
      </c>
      <c r="FE78" s="3">
        <f t="shared" si="124"/>
        <v>0</v>
      </c>
      <c r="FF78" s="3">
        <f t="shared" si="112"/>
        <v>0</v>
      </c>
      <c r="FG78" s="3">
        <f t="shared" si="113"/>
        <v>0</v>
      </c>
      <c r="FH78" s="3">
        <f t="shared" si="29"/>
        <v>0</v>
      </c>
      <c r="FI78" s="67">
        <f t="shared" si="30"/>
        <v>0</v>
      </c>
      <c r="FJ78" s="3">
        <f t="shared" si="31"/>
        <v>0</v>
      </c>
      <c r="FK78" s="3">
        <f t="shared" si="32"/>
        <v>0</v>
      </c>
      <c r="FL78" s="3">
        <f t="shared" si="114"/>
        <v>0</v>
      </c>
      <c r="FM78" s="3">
        <f t="shared" si="115"/>
        <v>0</v>
      </c>
      <c r="FN78" s="3">
        <f t="shared" si="116"/>
        <v>0</v>
      </c>
      <c r="FO78" s="2">
        <f t="shared" si="33"/>
        <v>0</v>
      </c>
      <c r="FP78" s="2">
        <f t="shared" si="34"/>
        <v>0</v>
      </c>
      <c r="FQ78" s="2">
        <f t="shared" si="117"/>
        <v>0</v>
      </c>
      <c r="FR78" s="6" t="str">
        <f>IF(A78=1,1,IF(DW78="","",COUNTA($DW$31:DW78)+1))</f>
        <v/>
      </c>
      <c r="FS78" s="6" t="str">
        <f t="shared" si="35"/>
        <v/>
      </c>
      <c r="FT78" s="43">
        <f t="shared" si="118"/>
        <v>0</v>
      </c>
      <c r="FU78" s="23">
        <f t="shared" si="119"/>
        <v>0</v>
      </c>
      <c r="FV78" s="21">
        <f t="shared" si="120"/>
        <v>0</v>
      </c>
    </row>
    <row r="79" spans="1:178">
      <c r="A79" s="4" t="str">
        <f t="shared" si="36"/>
        <v/>
      </c>
      <c r="B79" s="33"/>
      <c r="C79" s="33"/>
      <c r="D79" s="33"/>
      <c r="E79" s="33"/>
      <c r="F79" s="33"/>
      <c r="G79" s="11" t="str">
        <f t="shared" si="2"/>
        <v/>
      </c>
      <c r="H79" s="3" t="str">
        <f t="shared" si="37"/>
        <v/>
      </c>
      <c r="I79" s="3" t="str">
        <f t="shared" si="3"/>
        <v/>
      </c>
      <c r="J79" s="3" t="str">
        <f t="shared" si="38"/>
        <v/>
      </c>
      <c r="K79" s="3" t="str">
        <f t="shared" si="4"/>
        <v/>
      </c>
      <c r="L79" s="2" t="str">
        <f t="shared" si="5"/>
        <v/>
      </c>
      <c r="M79" s="8" t="str">
        <f t="shared" si="39"/>
        <v/>
      </c>
      <c r="N79" s="8" t="str">
        <f t="shared" si="6"/>
        <v/>
      </c>
      <c r="O79" s="8" t="str">
        <f t="shared" si="40"/>
        <v/>
      </c>
      <c r="P79" s="8" t="str">
        <f t="shared" si="7"/>
        <v/>
      </c>
      <c r="Q79" s="2" t="str">
        <f t="shared" si="8"/>
        <v/>
      </c>
      <c r="R79" s="3" t="str">
        <f t="shared" si="9"/>
        <v/>
      </c>
      <c r="S79" s="3" t="str">
        <f t="shared" si="10"/>
        <v/>
      </c>
      <c r="T79" s="3" t="str">
        <f t="shared" si="41"/>
        <v/>
      </c>
      <c r="U79" s="8" t="str">
        <f t="shared" si="11"/>
        <v/>
      </c>
      <c r="V79" s="2" t="str">
        <f t="shared" si="12"/>
        <v/>
      </c>
      <c r="W79" s="2" t="str">
        <f t="shared" si="13"/>
        <v/>
      </c>
      <c r="X79" s="2" t="str">
        <f t="shared" si="121"/>
        <v/>
      </c>
      <c r="Y79" s="2" t="str">
        <f t="shared" si="14"/>
        <v/>
      </c>
      <c r="Z79" s="46" t="str">
        <f t="shared" si="132"/>
        <v/>
      </c>
      <c r="AA79" s="46" t="str">
        <f t="shared" si="42"/>
        <v/>
      </c>
      <c r="AB79" s="47"/>
      <c r="AC79" s="46" t="str">
        <f t="shared" si="43"/>
        <v/>
      </c>
      <c r="AD79" s="47" t="str">
        <f t="shared" si="131"/>
        <v/>
      </c>
      <c r="AE79" s="48" t="str">
        <f t="shared" si="44"/>
        <v/>
      </c>
      <c r="AF79" s="49" t="str">
        <f t="shared" si="129"/>
        <v/>
      </c>
      <c r="AG79" s="49" t="str">
        <f t="shared" si="129"/>
        <v/>
      </c>
      <c r="AH79" s="49" t="str">
        <f t="shared" si="129"/>
        <v/>
      </c>
      <c r="AI79" s="47" t="str">
        <f t="shared" si="129"/>
        <v/>
      </c>
      <c r="AJ79" s="47" t="str">
        <f t="shared" si="129"/>
        <v/>
      </c>
      <c r="AK79" s="46" t="str">
        <f t="shared" si="129"/>
        <v/>
      </c>
      <c r="AL79" s="47"/>
      <c r="AM79" s="53" t="str">
        <f t="shared" si="46"/>
        <v/>
      </c>
      <c r="AN79" s="50" t="str">
        <f t="shared" si="47"/>
        <v/>
      </c>
      <c r="AO79" s="53" t="s">
        <v>84</v>
      </c>
      <c r="AP79" s="52" t="str">
        <f t="shared" si="48"/>
        <v/>
      </c>
      <c r="AQ79" s="52" t="str">
        <f t="shared" si="49"/>
        <v/>
      </c>
      <c r="AR79" s="47">
        <f t="shared" si="50"/>
        <v>0</v>
      </c>
      <c r="AS79" s="53" t="str">
        <f t="shared" si="51"/>
        <v/>
      </c>
      <c r="AT79" s="52" t="str">
        <f t="shared" si="52"/>
        <v/>
      </c>
      <c r="AU79" s="9" t="str">
        <f t="shared" si="53"/>
        <v/>
      </c>
      <c r="AV79" s="9" t="str">
        <f t="shared" si="54"/>
        <v/>
      </c>
      <c r="AW79" s="12" t="str">
        <f t="shared" si="55"/>
        <v/>
      </c>
      <c r="AX79" s="9" t="str">
        <f t="shared" si="56"/>
        <v/>
      </c>
      <c r="AY79" s="12" t="str">
        <f t="shared" si="57"/>
        <v/>
      </c>
      <c r="AZ79" s="10" t="str">
        <f t="shared" si="58"/>
        <v/>
      </c>
      <c r="BA79" s="10" t="str">
        <f t="shared" si="59"/>
        <v/>
      </c>
      <c r="BB79" s="10" t="str">
        <f t="shared" si="60"/>
        <v/>
      </c>
      <c r="BC79" s="10" t="str">
        <f t="shared" si="61"/>
        <v/>
      </c>
      <c r="BD79" s="10" t="str">
        <f t="shared" si="62"/>
        <v/>
      </c>
      <c r="BE79" s="12" t="str">
        <f t="shared" si="63"/>
        <v/>
      </c>
      <c r="BF79" s="9" t="str">
        <f t="shared" si="64"/>
        <v/>
      </c>
      <c r="BG79" s="9" t="str">
        <f t="shared" si="65"/>
        <v/>
      </c>
      <c r="BH79" s="7" t="str">
        <f t="shared" si="66"/>
        <v/>
      </c>
      <c r="BI79" s="7" t="str">
        <f t="shared" si="67"/>
        <v/>
      </c>
      <c r="BJ79" s="12" t="str">
        <f t="shared" si="68"/>
        <v/>
      </c>
      <c r="BK79" s="80" t="str">
        <f t="shared" si="69"/>
        <v/>
      </c>
      <c r="BL79" s="7" t="str">
        <f t="shared" si="70"/>
        <v/>
      </c>
      <c r="BM79" s="7" t="str">
        <f t="shared" si="122"/>
        <v/>
      </c>
      <c r="BN79" s="12" t="str">
        <f t="shared" si="71"/>
        <v/>
      </c>
      <c r="BO79" s="9" t="str">
        <f t="shared" si="72"/>
        <v/>
      </c>
      <c r="BP79" s="2" t="str">
        <f t="shared" si="73"/>
        <v/>
      </c>
      <c r="BQ79" s="2" t="str">
        <f t="shared" si="74"/>
        <v/>
      </c>
      <c r="BR79" s="20" t="str">
        <f t="shared" si="136"/>
        <v/>
      </c>
      <c r="BS79" s="20" t="str">
        <f t="shared" si="136"/>
        <v/>
      </c>
      <c r="BT79" s="20" t="str">
        <f t="shared" si="136"/>
        <v/>
      </c>
      <c r="BU79" s="86" t="str">
        <f t="shared" si="76"/>
        <v/>
      </c>
      <c r="BV79" s="86" t="str">
        <f t="shared" si="77"/>
        <v/>
      </c>
      <c r="BW79" s="20" t="str">
        <f t="shared" si="136"/>
        <v/>
      </c>
      <c r="BX79" s="86" t="str">
        <f t="shared" si="136"/>
        <v/>
      </c>
      <c r="BY79" s="86" t="str">
        <f t="shared" si="136"/>
        <v/>
      </c>
      <c r="BZ79" s="86" t="str">
        <f t="shared" si="136"/>
        <v/>
      </c>
      <c r="CA79" s="86" t="str">
        <f t="shared" si="136"/>
        <v/>
      </c>
      <c r="CB79" s="86" t="str">
        <f t="shared" si="136"/>
        <v/>
      </c>
      <c r="CC79" s="86" t="str">
        <f t="shared" si="136"/>
        <v/>
      </c>
      <c r="CD79" s="86" t="str">
        <f t="shared" si="136"/>
        <v/>
      </c>
      <c r="CE79" s="20" t="str">
        <f t="shared" si="123"/>
        <v/>
      </c>
      <c r="CF79" s="14" t="str">
        <f t="shared" si="79"/>
        <v/>
      </c>
      <c r="CG79" s="14" t="str">
        <f t="shared" si="80"/>
        <v/>
      </c>
      <c r="CH79" s="8">
        <f t="shared" si="81"/>
        <v>0</v>
      </c>
      <c r="CI79" s="9" t="str">
        <f t="shared" si="82"/>
        <v/>
      </c>
      <c r="CJ79" s="9" t="str">
        <f t="shared" si="83"/>
        <v/>
      </c>
      <c r="CK79" s="9" t="str">
        <f t="shared" si="84"/>
        <v/>
      </c>
      <c r="CL79" s="9" t="str">
        <f t="shared" si="85"/>
        <v/>
      </c>
      <c r="CM79" s="9" t="str">
        <f t="shared" si="86"/>
        <v/>
      </c>
      <c r="CN79" s="9" t="str">
        <f t="shared" si="87"/>
        <v/>
      </c>
      <c r="CO79" s="9" t="str">
        <f t="shared" si="134"/>
        <v/>
      </c>
      <c r="CP79" s="9" t="str">
        <f t="shared" si="134"/>
        <v/>
      </c>
      <c r="CQ79" s="9" t="str">
        <f t="shared" si="134"/>
        <v/>
      </c>
      <c r="CR79" s="9" t="str">
        <f t="shared" si="134"/>
        <v/>
      </c>
      <c r="CS79" s="9" t="str">
        <f t="shared" si="134"/>
        <v/>
      </c>
      <c r="CT79" s="9" t="str">
        <f t="shared" si="134"/>
        <v/>
      </c>
      <c r="CU79" s="9" t="str">
        <f t="shared" si="134"/>
        <v/>
      </c>
      <c r="CV79" s="9" t="str">
        <f t="shared" si="89"/>
        <v/>
      </c>
      <c r="CW79" s="9" t="str">
        <f t="shared" si="135"/>
        <v/>
      </c>
      <c r="CX79" s="9" t="str">
        <f t="shared" si="135"/>
        <v/>
      </c>
      <c r="CY79" s="9" t="str">
        <f t="shared" si="135"/>
        <v/>
      </c>
      <c r="CZ79" s="9" t="str">
        <f t="shared" si="135"/>
        <v/>
      </c>
      <c r="DA79" s="9" t="str">
        <f t="shared" si="135"/>
        <v/>
      </c>
      <c r="DB79" s="9" t="str">
        <f t="shared" si="135"/>
        <v/>
      </c>
      <c r="DC79" s="9" t="str">
        <f t="shared" si="135"/>
        <v/>
      </c>
      <c r="DD79" s="2" t="str">
        <f t="shared" si="91"/>
        <v/>
      </c>
      <c r="DE79" s="2" t="str">
        <f t="shared" si="92"/>
        <v/>
      </c>
      <c r="DF79" s="2" t="str">
        <f t="shared" si="93"/>
        <v/>
      </c>
      <c r="DG79" s="2" t="str">
        <f t="shared" si="94"/>
        <v/>
      </c>
      <c r="DH79" s="2" t="str">
        <f t="shared" si="95"/>
        <v/>
      </c>
      <c r="DI79" s="2" t="str">
        <f t="shared" si="96"/>
        <v/>
      </c>
      <c r="DJ79" s="2" t="str">
        <f t="shared" si="97"/>
        <v/>
      </c>
      <c r="DK79" s="2" t="str">
        <f t="shared" si="98"/>
        <v/>
      </c>
      <c r="DL79" s="16" t="str">
        <f t="shared" si="99"/>
        <v/>
      </c>
      <c r="DM79" s="16" t="str">
        <f t="shared" si="100"/>
        <v/>
      </c>
      <c r="DN79" s="16" t="str">
        <f t="shared" si="101"/>
        <v/>
      </c>
      <c r="DO79" s="72" t="str">
        <f t="shared" si="102"/>
        <v/>
      </c>
      <c r="DP79" s="16" t="str">
        <f t="shared" si="103"/>
        <v/>
      </c>
      <c r="DQ79" s="16" t="str">
        <f t="shared" si="104"/>
        <v/>
      </c>
      <c r="DR79" s="2" t="str">
        <f t="shared" si="105"/>
        <v/>
      </c>
      <c r="DS79" s="2" t="str">
        <f t="shared" si="106"/>
        <v/>
      </c>
      <c r="DT79" s="2" t="str">
        <f t="shared" si="107"/>
        <v/>
      </c>
      <c r="DU79" s="2" t="str">
        <f t="shared" si="108"/>
        <v/>
      </c>
      <c r="DV79" s="15"/>
      <c r="DW79" s="18"/>
      <c r="DX79" s="17"/>
      <c r="DY79" s="47" t="str">
        <f t="shared" si="133"/>
        <v/>
      </c>
      <c r="DZ79" s="47" t="str">
        <f t="shared" si="133"/>
        <v/>
      </c>
      <c r="EA79" s="47" t="str">
        <f t="shared" si="133"/>
        <v/>
      </c>
      <c r="EB79" s="47" t="str">
        <f t="shared" si="133"/>
        <v/>
      </c>
      <c r="EC79" s="49" t="str">
        <f t="shared" si="133"/>
        <v/>
      </c>
      <c r="ED79" s="49" t="str">
        <f t="shared" si="133"/>
        <v/>
      </c>
      <c r="EE79" s="47" t="str">
        <f t="shared" si="133"/>
        <v/>
      </c>
      <c r="EF79" s="47" t="str">
        <f t="shared" si="133"/>
        <v/>
      </c>
      <c r="EG79" s="47" t="str">
        <f t="shared" si="133"/>
        <v/>
      </c>
      <c r="EH79" s="6">
        <f t="shared" si="16"/>
        <v>0</v>
      </c>
      <c r="EI79" s="6">
        <f t="shared" si="17"/>
        <v>0</v>
      </c>
      <c r="EJ79" s="2" t="str">
        <f t="shared" si="18"/>
        <v/>
      </c>
      <c r="EK79" s="2" t="str">
        <f t="shared" si="19"/>
        <v/>
      </c>
      <c r="EL79" s="2" t="str">
        <f t="shared" si="125"/>
        <v/>
      </c>
      <c r="EM79" s="2" t="str">
        <f t="shared" si="21"/>
        <v/>
      </c>
      <c r="EN79" s="2" t="str">
        <f t="shared" si="22"/>
        <v/>
      </c>
      <c r="EO79" s="2">
        <f t="shared" si="23"/>
        <v>0</v>
      </c>
      <c r="EP79" s="2">
        <f t="shared" si="109"/>
        <v>0</v>
      </c>
      <c r="EQ79" s="2"/>
      <c r="ER79" s="2"/>
      <c r="ES79" s="2"/>
      <c r="ET79" s="2"/>
      <c r="EU79" s="2"/>
      <c r="EV79" s="2"/>
      <c r="EW79" s="2">
        <f t="shared" si="24"/>
        <v>0</v>
      </c>
      <c r="EX79" s="2">
        <f t="shared" si="25"/>
        <v>0</v>
      </c>
      <c r="EY79" s="2">
        <f t="shared" si="110"/>
        <v>0</v>
      </c>
      <c r="EZ79" s="2">
        <f t="shared" si="26"/>
        <v>0</v>
      </c>
      <c r="FA79" s="2">
        <f t="shared" si="27"/>
        <v>0</v>
      </c>
      <c r="FB79" s="59"/>
      <c r="FC79" s="2">
        <f t="shared" si="28"/>
        <v>0</v>
      </c>
      <c r="FD79" s="2">
        <f t="shared" si="111"/>
        <v>0</v>
      </c>
      <c r="FE79" s="3">
        <f t="shared" si="124"/>
        <v>0</v>
      </c>
      <c r="FF79" s="3">
        <f t="shared" si="112"/>
        <v>0</v>
      </c>
      <c r="FG79" s="3">
        <f t="shared" si="113"/>
        <v>0</v>
      </c>
      <c r="FH79" s="3">
        <f t="shared" si="29"/>
        <v>0</v>
      </c>
      <c r="FI79" s="67">
        <f t="shared" si="30"/>
        <v>0</v>
      </c>
      <c r="FJ79" s="3">
        <f t="shared" si="31"/>
        <v>0</v>
      </c>
      <c r="FK79" s="3">
        <f t="shared" si="32"/>
        <v>0</v>
      </c>
      <c r="FL79" s="3">
        <f t="shared" si="114"/>
        <v>0</v>
      </c>
      <c r="FM79" s="3">
        <f t="shared" si="115"/>
        <v>0</v>
      </c>
      <c r="FN79" s="3">
        <f t="shared" si="116"/>
        <v>0</v>
      </c>
      <c r="FO79" s="2">
        <f t="shared" si="33"/>
        <v>0</v>
      </c>
      <c r="FP79" s="2">
        <f t="shared" si="34"/>
        <v>0</v>
      </c>
      <c r="FQ79" s="2">
        <f t="shared" si="117"/>
        <v>0</v>
      </c>
      <c r="FR79" s="6" t="str">
        <f>IF(A79=1,1,IF(DW79="","",COUNTA($DW$31:DW79)+1))</f>
        <v/>
      </c>
      <c r="FS79" s="6" t="str">
        <f t="shared" si="35"/>
        <v/>
      </c>
      <c r="FT79" s="43">
        <f t="shared" si="118"/>
        <v>0</v>
      </c>
      <c r="FU79" s="23">
        <f t="shared" si="119"/>
        <v>0</v>
      </c>
      <c r="FV79" s="21">
        <f t="shared" si="120"/>
        <v>0</v>
      </c>
    </row>
    <row r="80" spans="1:178">
      <c r="A80" s="4" t="str">
        <f t="shared" si="36"/>
        <v/>
      </c>
      <c r="B80" s="33"/>
      <c r="C80" s="33"/>
      <c r="D80" s="33"/>
      <c r="E80" s="33"/>
      <c r="F80" s="33"/>
      <c r="G80" s="11" t="str">
        <f t="shared" si="2"/>
        <v/>
      </c>
      <c r="H80" s="3" t="str">
        <f t="shared" si="37"/>
        <v/>
      </c>
      <c r="I80" s="3" t="str">
        <f t="shared" si="3"/>
        <v/>
      </c>
      <c r="J80" s="3" t="str">
        <f t="shared" si="38"/>
        <v/>
      </c>
      <c r="K80" s="3" t="str">
        <f t="shared" si="4"/>
        <v/>
      </c>
      <c r="L80" s="2" t="str">
        <f t="shared" si="5"/>
        <v/>
      </c>
      <c r="M80" s="8" t="str">
        <f t="shared" si="39"/>
        <v/>
      </c>
      <c r="N80" s="8" t="str">
        <f t="shared" si="6"/>
        <v/>
      </c>
      <c r="O80" s="8" t="str">
        <f t="shared" si="40"/>
        <v/>
      </c>
      <c r="P80" s="8" t="str">
        <f t="shared" si="7"/>
        <v/>
      </c>
      <c r="Q80" s="2" t="str">
        <f t="shared" si="8"/>
        <v/>
      </c>
      <c r="R80" s="3" t="str">
        <f t="shared" si="9"/>
        <v/>
      </c>
      <c r="S80" s="3" t="str">
        <f t="shared" si="10"/>
        <v/>
      </c>
      <c r="T80" s="3" t="str">
        <f t="shared" si="41"/>
        <v/>
      </c>
      <c r="U80" s="8" t="str">
        <f t="shared" si="11"/>
        <v/>
      </c>
      <c r="V80" s="2" t="str">
        <f t="shared" si="12"/>
        <v/>
      </c>
      <c r="W80" s="2" t="str">
        <f t="shared" si="13"/>
        <v/>
      </c>
      <c r="X80" s="2" t="str">
        <f t="shared" si="121"/>
        <v/>
      </c>
      <c r="Y80" s="2" t="str">
        <f t="shared" si="14"/>
        <v/>
      </c>
      <c r="Z80" s="46" t="str">
        <f t="shared" si="132"/>
        <v/>
      </c>
      <c r="AA80" s="46" t="str">
        <f t="shared" si="42"/>
        <v/>
      </c>
      <c r="AB80" s="47"/>
      <c r="AC80" s="46" t="str">
        <f t="shared" si="43"/>
        <v/>
      </c>
      <c r="AD80" s="47" t="str">
        <f t="shared" si="131"/>
        <v/>
      </c>
      <c r="AE80" s="48" t="str">
        <f t="shared" si="44"/>
        <v/>
      </c>
      <c r="AF80" s="49" t="str">
        <f t="shared" si="129"/>
        <v/>
      </c>
      <c r="AG80" s="49" t="str">
        <f t="shared" si="129"/>
        <v/>
      </c>
      <c r="AH80" s="49" t="str">
        <f t="shared" si="129"/>
        <v/>
      </c>
      <c r="AI80" s="47" t="str">
        <f t="shared" si="129"/>
        <v/>
      </c>
      <c r="AJ80" s="47" t="str">
        <f t="shared" si="129"/>
        <v/>
      </c>
      <c r="AK80" s="46" t="str">
        <f t="shared" si="129"/>
        <v/>
      </c>
      <c r="AL80" s="47"/>
      <c r="AM80" s="53" t="str">
        <f t="shared" si="46"/>
        <v/>
      </c>
      <c r="AN80" s="50" t="str">
        <f t="shared" si="47"/>
        <v/>
      </c>
      <c r="AO80" s="53" t="s">
        <v>84</v>
      </c>
      <c r="AP80" s="52" t="str">
        <f t="shared" si="48"/>
        <v/>
      </c>
      <c r="AQ80" s="52" t="str">
        <f t="shared" si="49"/>
        <v/>
      </c>
      <c r="AR80" s="47">
        <f t="shared" si="50"/>
        <v>0</v>
      </c>
      <c r="AS80" s="53" t="str">
        <f t="shared" si="51"/>
        <v/>
      </c>
      <c r="AT80" s="52" t="str">
        <f t="shared" si="52"/>
        <v/>
      </c>
      <c r="AU80" s="9" t="str">
        <f t="shared" si="53"/>
        <v/>
      </c>
      <c r="AV80" s="9" t="str">
        <f t="shared" si="54"/>
        <v/>
      </c>
      <c r="AW80" s="12" t="str">
        <f t="shared" si="55"/>
        <v/>
      </c>
      <c r="AX80" s="9" t="str">
        <f t="shared" si="56"/>
        <v/>
      </c>
      <c r="AY80" s="12" t="str">
        <f t="shared" si="57"/>
        <v/>
      </c>
      <c r="AZ80" s="10" t="str">
        <f t="shared" si="58"/>
        <v/>
      </c>
      <c r="BA80" s="10" t="str">
        <f t="shared" si="59"/>
        <v/>
      </c>
      <c r="BB80" s="10" t="str">
        <f t="shared" si="60"/>
        <v/>
      </c>
      <c r="BC80" s="10" t="str">
        <f t="shared" si="61"/>
        <v/>
      </c>
      <c r="BD80" s="10" t="str">
        <f t="shared" si="62"/>
        <v/>
      </c>
      <c r="BE80" s="12" t="str">
        <f t="shared" si="63"/>
        <v/>
      </c>
      <c r="BF80" s="9" t="str">
        <f t="shared" si="64"/>
        <v/>
      </c>
      <c r="BG80" s="9" t="str">
        <f t="shared" si="65"/>
        <v/>
      </c>
      <c r="BH80" s="7" t="str">
        <f t="shared" si="66"/>
        <v/>
      </c>
      <c r="BI80" s="7" t="str">
        <f t="shared" si="67"/>
        <v/>
      </c>
      <c r="BJ80" s="12" t="str">
        <f t="shared" si="68"/>
        <v/>
      </c>
      <c r="BK80" s="80" t="str">
        <f t="shared" si="69"/>
        <v/>
      </c>
      <c r="BL80" s="7" t="str">
        <f t="shared" si="70"/>
        <v/>
      </c>
      <c r="BM80" s="7" t="str">
        <f t="shared" si="122"/>
        <v/>
      </c>
      <c r="BN80" s="12" t="str">
        <f t="shared" si="71"/>
        <v/>
      </c>
      <c r="BO80" s="9" t="str">
        <f t="shared" si="72"/>
        <v/>
      </c>
      <c r="BP80" s="2" t="str">
        <f t="shared" si="73"/>
        <v/>
      </c>
      <c r="BQ80" s="2" t="str">
        <f t="shared" si="74"/>
        <v/>
      </c>
      <c r="BR80" s="20" t="str">
        <f t="shared" si="136"/>
        <v/>
      </c>
      <c r="BS80" s="20" t="str">
        <f t="shared" si="136"/>
        <v/>
      </c>
      <c r="BT80" s="20" t="str">
        <f t="shared" si="136"/>
        <v/>
      </c>
      <c r="BU80" s="86" t="str">
        <f t="shared" si="76"/>
        <v/>
      </c>
      <c r="BV80" s="86" t="str">
        <f t="shared" si="77"/>
        <v/>
      </c>
      <c r="BW80" s="20" t="str">
        <f t="shared" si="136"/>
        <v/>
      </c>
      <c r="BX80" s="86" t="str">
        <f t="shared" si="136"/>
        <v/>
      </c>
      <c r="BY80" s="86" t="str">
        <f t="shared" si="136"/>
        <v/>
      </c>
      <c r="BZ80" s="86" t="str">
        <f t="shared" si="136"/>
        <v/>
      </c>
      <c r="CA80" s="86" t="str">
        <f t="shared" si="136"/>
        <v/>
      </c>
      <c r="CB80" s="86" t="str">
        <f t="shared" si="136"/>
        <v/>
      </c>
      <c r="CC80" s="86" t="str">
        <f t="shared" si="136"/>
        <v/>
      </c>
      <c r="CD80" s="86" t="str">
        <f t="shared" si="136"/>
        <v/>
      </c>
      <c r="CE80" s="20" t="str">
        <f t="shared" si="123"/>
        <v/>
      </c>
      <c r="CF80" s="14" t="str">
        <f t="shared" si="79"/>
        <v/>
      </c>
      <c r="CG80" s="14" t="str">
        <f t="shared" si="80"/>
        <v/>
      </c>
      <c r="CH80" s="8">
        <f t="shared" si="81"/>
        <v>0</v>
      </c>
      <c r="CI80" s="9" t="str">
        <f t="shared" si="82"/>
        <v/>
      </c>
      <c r="CJ80" s="9" t="str">
        <f t="shared" si="83"/>
        <v/>
      </c>
      <c r="CK80" s="9" t="str">
        <f t="shared" si="84"/>
        <v/>
      </c>
      <c r="CL80" s="9" t="str">
        <f t="shared" si="85"/>
        <v/>
      </c>
      <c r="CM80" s="9" t="str">
        <f t="shared" si="86"/>
        <v/>
      </c>
      <c r="CN80" s="9" t="str">
        <f t="shared" si="87"/>
        <v/>
      </c>
      <c r="CO80" s="9" t="str">
        <f t="shared" si="134"/>
        <v/>
      </c>
      <c r="CP80" s="9" t="str">
        <f t="shared" si="134"/>
        <v/>
      </c>
      <c r="CQ80" s="9" t="str">
        <f t="shared" si="134"/>
        <v/>
      </c>
      <c r="CR80" s="9" t="str">
        <f t="shared" si="134"/>
        <v/>
      </c>
      <c r="CS80" s="9" t="str">
        <f t="shared" si="134"/>
        <v/>
      </c>
      <c r="CT80" s="9" t="str">
        <f t="shared" si="134"/>
        <v/>
      </c>
      <c r="CU80" s="9" t="str">
        <f t="shared" si="134"/>
        <v/>
      </c>
      <c r="CV80" s="9" t="str">
        <f t="shared" si="89"/>
        <v/>
      </c>
      <c r="CW80" s="9" t="str">
        <f t="shared" si="135"/>
        <v/>
      </c>
      <c r="CX80" s="9" t="str">
        <f t="shared" si="135"/>
        <v/>
      </c>
      <c r="CY80" s="9" t="str">
        <f t="shared" si="135"/>
        <v/>
      </c>
      <c r="CZ80" s="9" t="str">
        <f t="shared" si="135"/>
        <v/>
      </c>
      <c r="DA80" s="9" t="str">
        <f t="shared" si="135"/>
        <v/>
      </c>
      <c r="DB80" s="9" t="str">
        <f t="shared" si="135"/>
        <v/>
      </c>
      <c r="DC80" s="9" t="str">
        <f t="shared" si="135"/>
        <v/>
      </c>
      <c r="DD80" s="2" t="str">
        <f t="shared" si="91"/>
        <v/>
      </c>
      <c r="DE80" s="2" t="str">
        <f t="shared" si="92"/>
        <v/>
      </c>
      <c r="DF80" s="2" t="str">
        <f t="shared" si="93"/>
        <v/>
      </c>
      <c r="DG80" s="2" t="str">
        <f t="shared" si="94"/>
        <v/>
      </c>
      <c r="DH80" s="2" t="str">
        <f t="shared" si="95"/>
        <v/>
      </c>
      <c r="DI80" s="2" t="str">
        <f t="shared" si="96"/>
        <v/>
      </c>
      <c r="DJ80" s="2" t="str">
        <f t="shared" si="97"/>
        <v/>
      </c>
      <c r="DK80" s="2" t="str">
        <f t="shared" si="98"/>
        <v/>
      </c>
      <c r="DL80" s="16" t="str">
        <f t="shared" si="99"/>
        <v/>
      </c>
      <c r="DM80" s="16" t="str">
        <f t="shared" si="100"/>
        <v/>
      </c>
      <c r="DN80" s="16" t="str">
        <f t="shared" si="101"/>
        <v/>
      </c>
      <c r="DO80" s="72" t="str">
        <f t="shared" si="102"/>
        <v/>
      </c>
      <c r="DP80" s="16" t="str">
        <f t="shared" si="103"/>
        <v/>
      </c>
      <c r="DQ80" s="16" t="str">
        <f t="shared" si="104"/>
        <v/>
      </c>
      <c r="DR80" s="2" t="str">
        <f t="shared" si="105"/>
        <v/>
      </c>
      <c r="DS80" s="2" t="str">
        <f t="shared" si="106"/>
        <v/>
      </c>
      <c r="DT80" s="2" t="str">
        <f t="shared" si="107"/>
        <v/>
      </c>
      <c r="DU80" s="2" t="str">
        <f t="shared" si="108"/>
        <v/>
      </c>
      <c r="DV80" s="15"/>
      <c r="DW80" s="17"/>
      <c r="DX80" s="17"/>
      <c r="DY80" s="47" t="str">
        <f t="shared" si="133"/>
        <v/>
      </c>
      <c r="DZ80" s="47" t="str">
        <f t="shared" si="133"/>
        <v/>
      </c>
      <c r="EA80" s="47" t="str">
        <f t="shared" si="133"/>
        <v/>
      </c>
      <c r="EB80" s="47" t="str">
        <f t="shared" si="133"/>
        <v/>
      </c>
      <c r="EC80" s="49" t="str">
        <f t="shared" si="133"/>
        <v/>
      </c>
      <c r="ED80" s="49" t="str">
        <f t="shared" si="133"/>
        <v/>
      </c>
      <c r="EE80" s="47" t="str">
        <f t="shared" si="133"/>
        <v/>
      </c>
      <c r="EF80" s="47" t="str">
        <f t="shared" si="133"/>
        <v/>
      </c>
      <c r="EG80" s="47" t="str">
        <f t="shared" si="133"/>
        <v/>
      </c>
      <c r="EH80" s="6">
        <f t="shared" si="16"/>
        <v>0</v>
      </c>
      <c r="EI80" s="6">
        <f t="shared" si="17"/>
        <v>0</v>
      </c>
      <c r="EJ80" s="2" t="str">
        <f t="shared" si="18"/>
        <v/>
      </c>
      <c r="EK80" s="2" t="str">
        <f t="shared" si="19"/>
        <v/>
      </c>
      <c r="EL80" s="2" t="str">
        <f t="shared" si="125"/>
        <v/>
      </c>
      <c r="EM80" s="2" t="str">
        <f t="shared" si="21"/>
        <v/>
      </c>
      <c r="EN80" s="2" t="str">
        <f t="shared" si="22"/>
        <v/>
      </c>
      <c r="EO80" s="2">
        <f t="shared" si="23"/>
        <v>0</v>
      </c>
      <c r="EP80" s="2">
        <f t="shared" si="109"/>
        <v>0</v>
      </c>
      <c r="EQ80" s="2"/>
      <c r="ER80" s="2"/>
      <c r="ES80" s="2"/>
      <c r="ET80" s="2"/>
      <c r="EU80" s="2"/>
      <c r="EV80" s="2"/>
      <c r="EW80" s="2">
        <f t="shared" si="24"/>
        <v>0</v>
      </c>
      <c r="EX80" s="2">
        <f t="shared" si="25"/>
        <v>0</v>
      </c>
      <c r="EY80" s="2">
        <f t="shared" si="110"/>
        <v>0</v>
      </c>
      <c r="EZ80" s="2">
        <f t="shared" si="26"/>
        <v>0</v>
      </c>
      <c r="FA80" s="2">
        <f t="shared" si="27"/>
        <v>0</v>
      </c>
      <c r="FB80" s="59"/>
      <c r="FC80" s="2">
        <f t="shared" si="28"/>
        <v>0</v>
      </c>
      <c r="FD80" s="2">
        <f t="shared" si="111"/>
        <v>0</v>
      </c>
      <c r="FE80" s="3">
        <f t="shared" si="124"/>
        <v>0</v>
      </c>
      <c r="FF80" s="3">
        <f t="shared" si="112"/>
        <v>0</v>
      </c>
      <c r="FG80" s="3">
        <f t="shared" si="113"/>
        <v>0</v>
      </c>
      <c r="FH80" s="3">
        <f t="shared" si="29"/>
        <v>0</v>
      </c>
      <c r="FI80" s="67">
        <f t="shared" si="30"/>
        <v>0</v>
      </c>
      <c r="FJ80" s="3">
        <f t="shared" si="31"/>
        <v>0</v>
      </c>
      <c r="FK80" s="3">
        <f t="shared" si="32"/>
        <v>0</v>
      </c>
      <c r="FL80" s="3">
        <f t="shared" si="114"/>
        <v>0</v>
      </c>
      <c r="FM80" s="3">
        <f t="shared" si="115"/>
        <v>0</v>
      </c>
      <c r="FN80" s="3">
        <f t="shared" si="116"/>
        <v>0</v>
      </c>
      <c r="FO80" s="2">
        <f t="shared" si="33"/>
        <v>0</v>
      </c>
      <c r="FP80" s="2">
        <f t="shared" si="34"/>
        <v>0</v>
      </c>
      <c r="FQ80" s="2">
        <f t="shared" si="117"/>
        <v>0</v>
      </c>
      <c r="FR80" s="6" t="str">
        <f>IF(A80=1,1,IF(DW80="","",COUNTA($DW$31:DW80)+1))</f>
        <v/>
      </c>
      <c r="FS80" s="6" t="str">
        <f t="shared" si="35"/>
        <v/>
      </c>
      <c r="FT80" s="43">
        <f t="shared" si="118"/>
        <v>0</v>
      </c>
      <c r="FU80" s="23">
        <f t="shared" si="119"/>
        <v>0</v>
      </c>
      <c r="FV80" s="21">
        <f t="shared" si="120"/>
        <v>0</v>
      </c>
    </row>
    <row r="81" spans="1:178">
      <c r="A81" s="4" t="str">
        <f t="shared" si="36"/>
        <v/>
      </c>
      <c r="B81" s="33"/>
      <c r="C81" s="33"/>
      <c r="D81" s="33"/>
      <c r="E81" s="33"/>
      <c r="F81" s="33"/>
      <c r="G81" s="11" t="str">
        <f t="shared" si="2"/>
        <v/>
      </c>
      <c r="H81" s="3" t="str">
        <f t="shared" si="37"/>
        <v/>
      </c>
      <c r="I81" s="3" t="str">
        <f t="shared" si="3"/>
        <v/>
      </c>
      <c r="J81" s="3" t="str">
        <f t="shared" si="38"/>
        <v/>
      </c>
      <c r="K81" s="3" t="str">
        <f t="shared" si="4"/>
        <v/>
      </c>
      <c r="L81" s="2" t="str">
        <f t="shared" si="5"/>
        <v/>
      </c>
      <c r="M81" s="8" t="str">
        <f t="shared" si="39"/>
        <v/>
      </c>
      <c r="N81" s="8" t="str">
        <f t="shared" si="6"/>
        <v/>
      </c>
      <c r="O81" s="8" t="str">
        <f t="shared" si="40"/>
        <v/>
      </c>
      <c r="P81" s="8" t="str">
        <f t="shared" si="7"/>
        <v/>
      </c>
      <c r="Q81" s="2" t="str">
        <f t="shared" si="8"/>
        <v/>
      </c>
      <c r="R81" s="3" t="str">
        <f t="shared" si="9"/>
        <v/>
      </c>
      <c r="S81" s="3" t="str">
        <f t="shared" si="10"/>
        <v/>
      </c>
      <c r="T81" s="3" t="str">
        <f t="shared" si="41"/>
        <v/>
      </c>
      <c r="U81" s="8" t="str">
        <f t="shared" si="11"/>
        <v/>
      </c>
      <c r="V81" s="2" t="str">
        <f t="shared" si="12"/>
        <v/>
      </c>
      <c r="W81" s="2" t="str">
        <f t="shared" si="13"/>
        <v/>
      </c>
      <c r="X81" s="2" t="str">
        <f t="shared" si="121"/>
        <v/>
      </c>
      <c r="Y81" s="2" t="str">
        <f t="shared" si="14"/>
        <v/>
      </c>
      <c r="Z81" s="46" t="str">
        <f t="shared" si="132"/>
        <v/>
      </c>
      <c r="AA81" s="46" t="str">
        <f t="shared" si="42"/>
        <v/>
      </c>
      <c r="AB81" s="47"/>
      <c r="AC81" s="46" t="str">
        <f t="shared" si="43"/>
        <v/>
      </c>
      <c r="AD81" s="47" t="str">
        <f t="shared" si="131"/>
        <v/>
      </c>
      <c r="AE81" s="48" t="str">
        <f t="shared" si="44"/>
        <v/>
      </c>
      <c r="AF81" s="49" t="str">
        <f t="shared" si="129"/>
        <v/>
      </c>
      <c r="AG81" s="49" t="str">
        <f t="shared" si="129"/>
        <v/>
      </c>
      <c r="AH81" s="49" t="str">
        <f t="shared" si="129"/>
        <v/>
      </c>
      <c r="AI81" s="47" t="str">
        <f t="shared" si="129"/>
        <v/>
      </c>
      <c r="AJ81" s="47" t="str">
        <f t="shared" si="129"/>
        <v/>
      </c>
      <c r="AK81" s="46" t="str">
        <f t="shared" si="129"/>
        <v/>
      </c>
      <c r="AL81" s="47"/>
      <c r="AM81" s="53" t="str">
        <f t="shared" si="46"/>
        <v/>
      </c>
      <c r="AN81" s="50" t="str">
        <f t="shared" si="47"/>
        <v/>
      </c>
      <c r="AO81" s="53" t="s">
        <v>84</v>
      </c>
      <c r="AP81" s="52" t="str">
        <f t="shared" si="48"/>
        <v/>
      </c>
      <c r="AQ81" s="52" t="str">
        <f t="shared" si="49"/>
        <v/>
      </c>
      <c r="AR81" s="47">
        <f t="shared" si="50"/>
        <v>0</v>
      </c>
      <c r="AS81" s="53" t="str">
        <f t="shared" si="51"/>
        <v/>
      </c>
      <c r="AT81" s="52" t="str">
        <f t="shared" si="52"/>
        <v/>
      </c>
      <c r="AU81" s="9" t="str">
        <f t="shared" si="53"/>
        <v/>
      </c>
      <c r="AV81" s="9" t="str">
        <f t="shared" si="54"/>
        <v/>
      </c>
      <c r="AW81" s="12" t="str">
        <f t="shared" si="55"/>
        <v/>
      </c>
      <c r="AX81" s="9" t="str">
        <f t="shared" si="56"/>
        <v/>
      </c>
      <c r="AY81" s="12" t="str">
        <f t="shared" si="57"/>
        <v/>
      </c>
      <c r="AZ81" s="10" t="str">
        <f t="shared" si="58"/>
        <v/>
      </c>
      <c r="BA81" s="10" t="str">
        <f t="shared" si="59"/>
        <v/>
      </c>
      <c r="BB81" s="10" t="str">
        <f t="shared" si="60"/>
        <v/>
      </c>
      <c r="BC81" s="10" t="str">
        <f t="shared" si="61"/>
        <v/>
      </c>
      <c r="BD81" s="10" t="str">
        <f t="shared" si="62"/>
        <v/>
      </c>
      <c r="BE81" s="12" t="str">
        <f t="shared" si="63"/>
        <v/>
      </c>
      <c r="BF81" s="9" t="str">
        <f t="shared" si="64"/>
        <v/>
      </c>
      <c r="BG81" s="9" t="str">
        <f t="shared" si="65"/>
        <v/>
      </c>
      <c r="BH81" s="7" t="str">
        <f t="shared" si="66"/>
        <v/>
      </c>
      <c r="BI81" s="7" t="str">
        <f t="shared" si="67"/>
        <v/>
      </c>
      <c r="BJ81" s="12" t="str">
        <f t="shared" si="68"/>
        <v/>
      </c>
      <c r="BK81" s="80" t="str">
        <f t="shared" si="69"/>
        <v/>
      </c>
      <c r="BL81" s="7" t="str">
        <f t="shared" si="70"/>
        <v/>
      </c>
      <c r="BM81" s="7" t="str">
        <f t="shared" si="122"/>
        <v/>
      </c>
      <c r="BN81" s="12" t="str">
        <f t="shared" si="71"/>
        <v/>
      </c>
      <c r="BO81" s="9" t="str">
        <f t="shared" si="72"/>
        <v/>
      </c>
      <c r="BP81" s="2" t="str">
        <f t="shared" si="73"/>
        <v/>
      </c>
      <c r="BQ81" s="2" t="str">
        <f t="shared" si="74"/>
        <v/>
      </c>
      <c r="BR81" s="20" t="str">
        <f t="shared" si="136"/>
        <v/>
      </c>
      <c r="BS81" s="20" t="str">
        <f t="shared" si="136"/>
        <v/>
      </c>
      <c r="BT81" s="20" t="str">
        <f t="shared" si="136"/>
        <v/>
      </c>
      <c r="BU81" s="86" t="str">
        <f t="shared" si="76"/>
        <v/>
      </c>
      <c r="BV81" s="86" t="str">
        <f t="shared" si="77"/>
        <v/>
      </c>
      <c r="BW81" s="20" t="str">
        <f t="shared" si="136"/>
        <v/>
      </c>
      <c r="BX81" s="86" t="str">
        <f t="shared" si="136"/>
        <v/>
      </c>
      <c r="BY81" s="86" t="str">
        <f t="shared" si="136"/>
        <v/>
      </c>
      <c r="BZ81" s="86" t="str">
        <f t="shared" si="136"/>
        <v/>
      </c>
      <c r="CA81" s="86" t="str">
        <f t="shared" si="136"/>
        <v/>
      </c>
      <c r="CB81" s="86" t="str">
        <f t="shared" si="136"/>
        <v/>
      </c>
      <c r="CC81" s="86" t="str">
        <f t="shared" si="136"/>
        <v/>
      </c>
      <c r="CD81" s="86" t="str">
        <f t="shared" si="136"/>
        <v/>
      </c>
      <c r="CE81" s="20" t="str">
        <f t="shared" si="123"/>
        <v/>
      </c>
      <c r="CF81" s="14" t="str">
        <f t="shared" si="79"/>
        <v/>
      </c>
      <c r="CG81" s="14" t="str">
        <f t="shared" si="80"/>
        <v/>
      </c>
      <c r="CH81" s="8">
        <f t="shared" si="81"/>
        <v>0</v>
      </c>
      <c r="CI81" s="9" t="str">
        <f t="shared" si="82"/>
        <v/>
      </c>
      <c r="CJ81" s="9" t="str">
        <f t="shared" si="83"/>
        <v/>
      </c>
      <c r="CK81" s="9" t="str">
        <f t="shared" si="84"/>
        <v/>
      </c>
      <c r="CL81" s="9" t="str">
        <f t="shared" si="85"/>
        <v/>
      </c>
      <c r="CM81" s="9" t="str">
        <f t="shared" si="86"/>
        <v/>
      </c>
      <c r="CN81" s="9" t="str">
        <f t="shared" si="87"/>
        <v/>
      </c>
      <c r="CO81" s="9" t="str">
        <f t="shared" si="134"/>
        <v/>
      </c>
      <c r="CP81" s="9" t="str">
        <f t="shared" si="134"/>
        <v/>
      </c>
      <c r="CQ81" s="9" t="str">
        <f t="shared" si="134"/>
        <v/>
      </c>
      <c r="CR81" s="9" t="str">
        <f t="shared" si="134"/>
        <v/>
      </c>
      <c r="CS81" s="9" t="str">
        <f t="shared" si="134"/>
        <v/>
      </c>
      <c r="CT81" s="9" t="str">
        <f t="shared" si="134"/>
        <v/>
      </c>
      <c r="CU81" s="9" t="str">
        <f t="shared" si="134"/>
        <v/>
      </c>
      <c r="CV81" s="9" t="str">
        <f t="shared" si="89"/>
        <v/>
      </c>
      <c r="CW81" s="9" t="str">
        <f t="shared" si="135"/>
        <v/>
      </c>
      <c r="CX81" s="9" t="str">
        <f t="shared" si="135"/>
        <v/>
      </c>
      <c r="CY81" s="9" t="str">
        <f t="shared" si="135"/>
        <v/>
      </c>
      <c r="CZ81" s="9" t="str">
        <f t="shared" si="135"/>
        <v/>
      </c>
      <c r="DA81" s="9" t="str">
        <f t="shared" si="135"/>
        <v/>
      </c>
      <c r="DB81" s="9" t="str">
        <f t="shared" si="135"/>
        <v/>
      </c>
      <c r="DC81" s="9" t="str">
        <f t="shared" si="135"/>
        <v/>
      </c>
      <c r="DD81" s="2" t="str">
        <f t="shared" si="91"/>
        <v/>
      </c>
      <c r="DE81" s="2" t="str">
        <f t="shared" si="92"/>
        <v/>
      </c>
      <c r="DF81" s="2" t="str">
        <f t="shared" si="93"/>
        <v/>
      </c>
      <c r="DG81" s="2" t="str">
        <f t="shared" si="94"/>
        <v/>
      </c>
      <c r="DH81" s="2" t="str">
        <f t="shared" si="95"/>
        <v/>
      </c>
      <c r="DI81" s="2" t="str">
        <f t="shared" si="96"/>
        <v/>
      </c>
      <c r="DJ81" s="2" t="str">
        <f t="shared" si="97"/>
        <v/>
      </c>
      <c r="DK81" s="2" t="str">
        <f t="shared" si="98"/>
        <v/>
      </c>
      <c r="DL81" s="16" t="str">
        <f t="shared" si="99"/>
        <v/>
      </c>
      <c r="DM81" s="16" t="str">
        <f t="shared" si="100"/>
        <v/>
      </c>
      <c r="DN81" s="16" t="str">
        <f t="shared" si="101"/>
        <v/>
      </c>
      <c r="DO81" s="72" t="str">
        <f t="shared" si="102"/>
        <v/>
      </c>
      <c r="DP81" s="16" t="str">
        <f t="shared" si="103"/>
        <v/>
      </c>
      <c r="DQ81" s="16" t="str">
        <f t="shared" si="104"/>
        <v/>
      </c>
      <c r="DR81" s="2" t="str">
        <f t="shared" si="105"/>
        <v/>
      </c>
      <c r="DS81" s="2" t="str">
        <f t="shared" si="106"/>
        <v/>
      </c>
      <c r="DT81" s="2" t="str">
        <f t="shared" si="107"/>
        <v/>
      </c>
      <c r="DU81" s="2" t="str">
        <f t="shared" si="108"/>
        <v/>
      </c>
      <c r="DV81" s="15"/>
      <c r="DW81" s="18"/>
      <c r="DX81" s="17"/>
      <c r="DY81" s="47" t="str">
        <f t="shared" si="133"/>
        <v/>
      </c>
      <c r="DZ81" s="47" t="str">
        <f t="shared" si="133"/>
        <v/>
      </c>
      <c r="EA81" s="47" t="str">
        <f t="shared" si="133"/>
        <v/>
      </c>
      <c r="EB81" s="47" t="str">
        <f t="shared" si="133"/>
        <v/>
      </c>
      <c r="EC81" s="49" t="str">
        <f t="shared" si="133"/>
        <v/>
      </c>
      <c r="ED81" s="49" t="str">
        <f t="shared" si="133"/>
        <v/>
      </c>
      <c r="EE81" s="47" t="str">
        <f t="shared" si="133"/>
        <v/>
      </c>
      <c r="EF81" s="47" t="str">
        <f t="shared" si="133"/>
        <v/>
      </c>
      <c r="EG81" s="47" t="str">
        <f t="shared" si="133"/>
        <v/>
      </c>
      <c r="EH81" s="6">
        <f t="shared" si="16"/>
        <v>0</v>
      </c>
      <c r="EI81" s="6">
        <f t="shared" si="17"/>
        <v>0</v>
      </c>
      <c r="EJ81" s="2" t="str">
        <f t="shared" si="18"/>
        <v/>
      </c>
      <c r="EK81" s="2" t="str">
        <f t="shared" si="19"/>
        <v/>
      </c>
      <c r="EL81" s="2" t="str">
        <f t="shared" si="125"/>
        <v/>
      </c>
      <c r="EM81" s="2" t="str">
        <f t="shared" si="21"/>
        <v/>
      </c>
      <c r="EN81" s="2" t="str">
        <f t="shared" si="22"/>
        <v/>
      </c>
      <c r="EO81" s="2">
        <f t="shared" si="23"/>
        <v>0</v>
      </c>
      <c r="EP81" s="2">
        <f t="shared" si="109"/>
        <v>0</v>
      </c>
      <c r="EQ81" s="2"/>
      <c r="ER81" s="2"/>
      <c r="ES81" s="2"/>
      <c r="ET81" s="2"/>
      <c r="EU81" s="2"/>
      <c r="EV81" s="2"/>
      <c r="EW81" s="2">
        <f t="shared" si="24"/>
        <v>0</v>
      </c>
      <c r="EX81" s="2">
        <f t="shared" si="25"/>
        <v>0</v>
      </c>
      <c r="EY81" s="2">
        <f t="shared" si="110"/>
        <v>0</v>
      </c>
      <c r="EZ81" s="2">
        <f t="shared" si="26"/>
        <v>0</v>
      </c>
      <c r="FA81" s="2">
        <f t="shared" si="27"/>
        <v>0</v>
      </c>
      <c r="FB81" s="59"/>
      <c r="FC81" s="2">
        <f t="shared" si="28"/>
        <v>0</v>
      </c>
      <c r="FD81" s="2">
        <f t="shared" si="111"/>
        <v>0</v>
      </c>
      <c r="FE81" s="3">
        <f t="shared" si="124"/>
        <v>0</v>
      </c>
      <c r="FF81" s="3">
        <f t="shared" si="112"/>
        <v>0</v>
      </c>
      <c r="FG81" s="3">
        <f t="shared" si="113"/>
        <v>0</v>
      </c>
      <c r="FH81" s="3">
        <f t="shared" si="29"/>
        <v>0</v>
      </c>
      <c r="FI81" s="67">
        <f t="shared" si="30"/>
        <v>0</v>
      </c>
      <c r="FJ81" s="3">
        <f t="shared" si="31"/>
        <v>0</v>
      </c>
      <c r="FK81" s="3">
        <f t="shared" si="32"/>
        <v>0</v>
      </c>
      <c r="FL81" s="3">
        <f t="shared" si="114"/>
        <v>0</v>
      </c>
      <c r="FM81" s="3">
        <f t="shared" si="115"/>
        <v>0</v>
      </c>
      <c r="FN81" s="3">
        <f t="shared" si="116"/>
        <v>0</v>
      </c>
      <c r="FO81" s="2">
        <f t="shared" si="33"/>
        <v>0</v>
      </c>
      <c r="FP81" s="2">
        <f t="shared" si="34"/>
        <v>0</v>
      </c>
      <c r="FQ81" s="2">
        <f t="shared" si="117"/>
        <v>0</v>
      </c>
      <c r="FR81" s="6" t="str">
        <f>IF(A81=1,1,IF(DW81="","",COUNTA($DW$31:DW81)+1))</f>
        <v/>
      </c>
      <c r="FS81" s="6" t="str">
        <f t="shared" si="35"/>
        <v/>
      </c>
      <c r="FT81" s="43">
        <f t="shared" si="118"/>
        <v>0</v>
      </c>
      <c r="FU81" s="23">
        <f t="shared" si="119"/>
        <v>0</v>
      </c>
      <c r="FV81" s="21">
        <f t="shared" si="120"/>
        <v>0</v>
      </c>
    </row>
    <row r="82" spans="1:178">
      <c r="A82" s="4" t="str">
        <f t="shared" si="36"/>
        <v/>
      </c>
      <c r="B82" s="33"/>
      <c r="C82" s="33"/>
      <c r="D82" s="33"/>
      <c r="E82" s="33"/>
      <c r="F82" s="33"/>
      <c r="G82" s="11" t="str">
        <f t="shared" si="2"/>
        <v/>
      </c>
      <c r="H82" s="3" t="str">
        <f t="shared" si="37"/>
        <v/>
      </c>
      <c r="I82" s="3" t="str">
        <f t="shared" si="3"/>
        <v/>
      </c>
      <c r="J82" s="3" t="str">
        <f t="shared" si="38"/>
        <v/>
      </c>
      <c r="K82" s="3" t="str">
        <f t="shared" si="4"/>
        <v/>
      </c>
      <c r="L82" s="2" t="str">
        <f t="shared" si="5"/>
        <v/>
      </c>
      <c r="M82" s="8" t="str">
        <f t="shared" si="39"/>
        <v/>
      </c>
      <c r="N82" s="8" t="str">
        <f t="shared" si="6"/>
        <v/>
      </c>
      <c r="O82" s="8" t="str">
        <f t="shared" si="40"/>
        <v/>
      </c>
      <c r="P82" s="8" t="str">
        <f t="shared" si="7"/>
        <v/>
      </c>
      <c r="Q82" s="2" t="str">
        <f t="shared" si="8"/>
        <v/>
      </c>
      <c r="R82" s="3" t="str">
        <f t="shared" si="9"/>
        <v/>
      </c>
      <c r="S82" s="3" t="str">
        <f t="shared" si="10"/>
        <v/>
      </c>
      <c r="T82" s="3" t="str">
        <f t="shared" si="41"/>
        <v/>
      </c>
      <c r="U82" s="8" t="str">
        <f t="shared" si="11"/>
        <v/>
      </c>
      <c r="V82" s="2" t="str">
        <f t="shared" si="12"/>
        <v/>
      </c>
      <c r="W82" s="2" t="str">
        <f t="shared" si="13"/>
        <v/>
      </c>
      <c r="X82" s="2" t="str">
        <f t="shared" si="121"/>
        <v/>
      </c>
      <c r="Y82" s="2" t="str">
        <f t="shared" si="14"/>
        <v/>
      </c>
      <c r="Z82" s="46" t="str">
        <f t="shared" si="132"/>
        <v/>
      </c>
      <c r="AA82" s="46" t="str">
        <f t="shared" si="42"/>
        <v/>
      </c>
      <c r="AB82" s="47"/>
      <c r="AC82" s="46" t="str">
        <f t="shared" si="43"/>
        <v/>
      </c>
      <c r="AD82" s="47" t="str">
        <f t="shared" si="131"/>
        <v/>
      </c>
      <c r="AE82" s="48" t="str">
        <f t="shared" si="44"/>
        <v/>
      </c>
      <c r="AF82" s="49" t="str">
        <f t="shared" si="129"/>
        <v/>
      </c>
      <c r="AG82" s="49" t="str">
        <f t="shared" si="129"/>
        <v/>
      </c>
      <c r="AH82" s="49" t="str">
        <f t="shared" si="129"/>
        <v/>
      </c>
      <c r="AI82" s="47" t="str">
        <f t="shared" si="129"/>
        <v/>
      </c>
      <c r="AJ82" s="47" t="str">
        <f t="shared" si="129"/>
        <v/>
      </c>
      <c r="AK82" s="46" t="str">
        <f t="shared" si="129"/>
        <v/>
      </c>
      <c r="AL82" s="47"/>
      <c r="AM82" s="53" t="str">
        <f t="shared" si="46"/>
        <v/>
      </c>
      <c r="AN82" s="50" t="str">
        <f t="shared" si="47"/>
        <v/>
      </c>
      <c r="AO82" s="53" t="s">
        <v>84</v>
      </c>
      <c r="AP82" s="52" t="str">
        <f t="shared" si="48"/>
        <v/>
      </c>
      <c r="AQ82" s="52" t="str">
        <f t="shared" si="49"/>
        <v/>
      </c>
      <c r="AR82" s="47">
        <f t="shared" si="50"/>
        <v>0</v>
      </c>
      <c r="AS82" s="53" t="str">
        <f t="shared" si="51"/>
        <v/>
      </c>
      <c r="AT82" s="52" t="str">
        <f t="shared" si="52"/>
        <v/>
      </c>
      <c r="AU82" s="9" t="str">
        <f t="shared" si="53"/>
        <v/>
      </c>
      <c r="AV82" s="9" t="str">
        <f t="shared" si="54"/>
        <v/>
      </c>
      <c r="AW82" s="12" t="str">
        <f t="shared" si="55"/>
        <v/>
      </c>
      <c r="AX82" s="9" t="str">
        <f t="shared" si="56"/>
        <v/>
      </c>
      <c r="AY82" s="12" t="str">
        <f t="shared" si="57"/>
        <v/>
      </c>
      <c r="AZ82" s="10" t="str">
        <f t="shared" si="58"/>
        <v/>
      </c>
      <c r="BA82" s="10" t="str">
        <f t="shared" si="59"/>
        <v/>
      </c>
      <c r="BB82" s="10" t="str">
        <f t="shared" si="60"/>
        <v/>
      </c>
      <c r="BC82" s="10" t="str">
        <f t="shared" si="61"/>
        <v/>
      </c>
      <c r="BD82" s="10" t="str">
        <f t="shared" si="62"/>
        <v/>
      </c>
      <c r="BE82" s="12" t="str">
        <f t="shared" si="63"/>
        <v/>
      </c>
      <c r="BF82" s="9" t="str">
        <f t="shared" si="64"/>
        <v/>
      </c>
      <c r="BG82" s="9" t="str">
        <f t="shared" si="65"/>
        <v/>
      </c>
      <c r="BH82" s="7" t="str">
        <f t="shared" si="66"/>
        <v/>
      </c>
      <c r="BI82" s="7" t="str">
        <f t="shared" si="67"/>
        <v/>
      </c>
      <c r="BJ82" s="12" t="str">
        <f t="shared" si="68"/>
        <v/>
      </c>
      <c r="BK82" s="80" t="str">
        <f t="shared" si="69"/>
        <v/>
      </c>
      <c r="BL82" s="7" t="str">
        <f t="shared" si="70"/>
        <v/>
      </c>
      <c r="BM82" s="7" t="str">
        <f t="shared" si="122"/>
        <v/>
      </c>
      <c r="BN82" s="12" t="str">
        <f t="shared" si="71"/>
        <v/>
      </c>
      <c r="BO82" s="9" t="str">
        <f t="shared" si="72"/>
        <v/>
      </c>
      <c r="BP82" s="2" t="str">
        <f t="shared" si="73"/>
        <v/>
      </c>
      <c r="BQ82" s="2" t="str">
        <f t="shared" si="74"/>
        <v/>
      </c>
      <c r="BR82" s="20" t="str">
        <f t="shared" si="136"/>
        <v/>
      </c>
      <c r="BS82" s="20" t="str">
        <f t="shared" si="136"/>
        <v/>
      </c>
      <c r="BT82" s="20" t="str">
        <f t="shared" si="136"/>
        <v/>
      </c>
      <c r="BU82" s="86" t="str">
        <f t="shared" si="76"/>
        <v/>
      </c>
      <c r="BV82" s="86" t="str">
        <f t="shared" si="77"/>
        <v/>
      </c>
      <c r="BW82" s="20" t="str">
        <f t="shared" si="136"/>
        <v/>
      </c>
      <c r="BX82" s="86" t="str">
        <f t="shared" si="136"/>
        <v/>
      </c>
      <c r="BY82" s="86" t="str">
        <f t="shared" si="136"/>
        <v/>
      </c>
      <c r="BZ82" s="86" t="str">
        <f t="shared" si="136"/>
        <v/>
      </c>
      <c r="CA82" s="86" t="str">
        <f t="shared" si="136"/>
        <v/>
      </c>
      <c r="CB82" s="86" t="str">
        <f t="shared" si="136"/>
        <v/>
      </c>
      <c r="CC82" s="86" t="str">
        <f t="shared" si="136"/>
        <v/>
      </c>
      <c r="CD82" s="86" t="str">
        <f t="shared" si="136"/>
        <v/>
      </c>
      <c r="CE82" s="20" t="str">
        <f t="shared" si="123"/>
        <v/>
      </c>
      <c r="CF82" s="14" t="str">
        <f t="shared" si="79"/>
        <v/>
      </c>
      <c r="CG82" s="14" t="str">
        <f t="shared" si="80"/>
        <v/>
      </c>
      <c r="CH82" s="8">
        <f t="shared" si="81"/>
        <v>0</v>
      </c>
      <c r="CI82" s="9" t="str">
        <f t="shared" si="82"/>
        <v/>
      </c>
      <c r="CJ82" s="9" t="str">
        <f t="shared" si="83"/>
        <v/>
      </c>
      <c r="CK82" s="9" t="str">
        <f t="shared" si="84"/>
        <v/>
      </c>
      <c r="CL82" s="9" t="str">
        <f t="shared" si="85"/>
        <v/>
      </c>
      <c r="CM82" s="9" t="str">
        <f t="shared" si="86"/>
        <v/>
      </c>
      <c r="CN82" s="9" t="str">
        <f t="shared" si="87"/>
        <v/>
      </c>
      <c r="CO82" s="9" t="str">
        <f t="shared" si="134"/>
        <v/>
      </c>
      <c r="CP82" s="9" t="str">
        <f t="shared" si="134"/>
        <v/>
      </c>
      <c r="CQ82" s="9" t="str">
        <f t="shared" si="134"/>
        <v/>
      </c>
      <c r="CR82" s="9" t="str">
        <f t="shared" si="134"/>
        <v/>
      </c>
      <c r="CS82" s="9" t="str">
        <f t="shared" si="134"/>
        <v/>
      </c>
      <c r="CT82" s="9" t="str">
        <f t="shared" si="134"/>
        <v/>
      </c>
      <c r="CU82" s="9" t="str">
        <f t="shared" si="134"/>
        <v/>
      </c>
      <c r="CV82" s="9" t="str">
        <f t="shared" si="89"/>
        <v/>
      </c>
      <c r="CW82" s="9" t="str">
        <f t="shared" si="135"/>
        <v/>
      </c>
      <c r="CX82" s="9" t="str">
        <f t="shared" si="135"/>
        <v/>
      </c>
      <c r="CY82" s="9" t="str">
        <f t="shared" si="135"/>
        <v/>
      </c>
      <c r="CZ82" s="9" t="str">
        <f t="shared" si="135"/>
        <v/>
      </c>
      <c r="DA82" s="9" t="str">
        <f t="shared" si="135"/>
        <v/>
      </c>
      <c r="DB82" s="9" t="str">
        <f t="shared" si="135"/>
        <v/>
      </c>
      <c r="DC82" s="9" t="str">
        <f t="shared" si="135"/>
        <v/>
      </c>
      <c r="DD82" s="2" t="str">
        <f t="shared" si="91"/>
        <v/>
      </c>
      <c r="DE82" s="2" t="str">
        <f t="shared" si="92"/>
        <v/>
      </c>
      <c r="DF82" s="2" t="str">
        <f t="shared" si="93"/>
        <v/>
      </c>
      <c r="DG82" s="2" t="str">
        <f t="shared" si="94"/>
        <v/>
      </c>
      <c r="DH82" s="2" t="str">
        <f t="shared" si="95"/>
        <v/>
      </c>
      <c r="DI82" s="2" t="str">
        <f t="shared" si="96"/>
        <v/>
      </c>
      <c r="DJ82" s="2" t="str">
        <f t="shared" si="97"/>
        <v/>
      </c>
      <c r="DK82" s="2" t="str">
        <f t="shared" si="98"/>
        <v/>
      </c>
      <c r="DL82" s="16" t="str">
        <f t="shared" si="99"/>
        <v/>
      </c>
      <c r="DM82" s="16" t="str">
        <f t="shared" si="100"/>
        <v/>
      </c>
      <c r="DN82" s="16" t="str">
        <f t="shared" si="101"/>
        <v/>
      </c>
      <c r="DO82" s="72" t="str">
        <f t="shared" si="102"/>
        <v/>
      </c>
      <c r="DP82" s="16" t="str">
        <f t="shared" si="103"/>
        <v/>
      </c>
      <c r="DQ82" s="16" t="str">
        <f t="shared" si="104"/>
        <v/>
      </c>
      <c r="DR82" s="2" t="str">
        <f t="shared" si="105"/>
        <v/>
      </c>
      <c r="DS82" s="2" t="str">
        <f t="shared" si="106"/>
        <v/>
      </c>
      <c r="DT82" s="2" t="str">
        <f t="shared" si="107"/>
        <v/>
      </c>
      <c r="DU82" s="2" t="str">
        <f t="shared" si="108"/>
        <v/>
      </c>
      <c r="DV82" s="15"/>
      <c r="DW82" s="17"/>
      <c r="DX82" s="17"/>
      <c r="DY82" s="47" t="str">
        <f t="shared" si="133"/>
        <v/>
      </c>
      <c r="DZ82" s="47" t="str">
        <f t="shared" si="133"/>
        <v/>
      </c>
      <c r="EA82" s="47" t="str">
        <f t="shared" si="133"/>
        <v/>
      </c>
      <c r="EB82" s="47" t="str">
        <f t="shared" si="133"/>
        <v/>
      </c>
      <c r="EC82" s="49" t="str">
        <f t="shared" si="133"/>
        <v/>
      </c>
      <c r="ED82" s="49" t="str">
        <f t="shared" si="133"/>
        <v/>
      </c>
      <c r="EE82" s="47" t="str">
        <f t="shared" si="133"/>
        <v/>
      </c>
      <c r="EF82" s="47" t="str">
        <f t="shared" si="133"/>
        <v/>
      </c>
      <c r="EG82" s="47" t="str">
        <f t="shared" si="133"/>
        <v/>
      </c>
      <c r="EH82" s="6">
        <f t="shared" si="16"/>
        <v>0</v>
      </c>
      <c r="EI82" s="6">
        <f t="shared" si="17"/>
        <v>0</v>
      </c>
      <c r="EJ82" s="2" t="str">
        <f t="shared" si="18"/>
        <v/>
      </c>
      <c r="EK82" s="2" t="str">
        <f t="shared" si="19"/>
        <v/>
      </c>
      <c r="EL82" s="2" t="str">
        <f t="shared" si="125"/>
        <v/>
      </c>
      <c r="EM82" s="2" t="str">
        <f t="shared" si="21"/>
        <v/>
      </c>
      <c r="EN82" s="2" t="str">
        <f t="shared" si="22"/>
        <v/>
      </c>
      <c r="EO82" s="2">
        <f t="shared" si="23"/>
        <v>0</v>
      </c>
      <c r="EP82" s="2">
        <f t="shared" si="109"/>
        <v>0</v>
      </c>
      <c r="EQ82" s="2"/>
      <c r="ER82" s="2"/>
      <c r="ES82" s="2"/>
      <c r="ET82" s="2"/>
      <c r="EU82" s="2"/>
      <c r="EV82" s="2"/>
      <c r="EW82" s="2">
        <f t="shared" si="24"/>
        <v>0</v>
      </c>
      <c r="EX82" s="2">
        <f t="shared" si="25"/>
        <v>0</v>
      </c>
      <c r="EY82" s="2">
        <f t="shared" si="110"/>
        <v>0</v>
      </c>
      <c r="EZ82" s="2">
        <f t="shared" si="26"/>
        <v>0</v>
      </c>
      <c r="FA82" s="2">
        <f t="shared" si="27"/>
        <v>0</v>
      </c>
      <c r="FB82" s="59"/>
      <c r="FC82" s="2">
        <f t="shared" si="28"/>
        <v>0</v>
      </c>
      <c r="FD82" s="2">
        <f t="shared" si="111"/>
        <v>0</v>
      </c>
      <c r="FE82" s="3">
        <f t="shared" si="124"/>
        <v>0</v>
      </c>
      <c r="FF82" s="3">
        <f t="shared" si="112"/>
        <v>0</v>
      </c>
      <c r="FG82" s="3">
        <f t="shared" si="113"/>
        <v>0</v>
      </c>
      <c r="FH82" s="3">
        <f t="shared" si="29"/>
        <v>0</v>
      </c>
      <c r="FI82" s="67">
        <f t="shared" si="30"/>
        <v>0</v>
      </c>
      <c r="FJ82" s="3">
        <f t="shared" si="31"/>
        <v>0</v>
      </c>
      <c r="FK82" s="3">
        <f t="shared" si="32"/>
        <v>0</v>
      </c>
      <c r="FL82" s="3">
        <f t="shared" si="114"/>
        <v>0</v>
      </c>
      <c r="FM82" s="3">
        <f t="shared" si="115"/>
        <v>0</v>
      </c>
      <c r="FN82" s="3">
        <f t="shared" si="116"/>
        <v>0</v>
      </c>
      <c r="FO82" s="2">
        <f t="shared" si="33"/>
        <v>0</v>
      </c>
      <c r="FP82" s="2">
        <f t="shared" si="34"/>
        <v>0</v>
      </c>
      <c r="FQ82" s="2">
        <f t="shared" si="117"/>
        <v>0</v>
      </c>
      <c r="FR82" s="6" t="str">
        <f>IF(A82=1,1,IF(DW82="","",COUNTA($DW$31:DW82)+1))</f>
        <v/>
      </c>
      <c r="FS82" s="6" t="str">
        <f t="shared" si="35"/>
        <v/>
      </c>
      <c r="FT82" s="43">
        <f t="shared" si="118"/>
        <v>0</v>
      </c>
      <c r="FU82" s="23">
        <f t="shared" si="119"/>
        <v>0</v>
      </c>
      <c r="FV82" s="21">
        <f t="shared" si="120"/>
        <v>0</v>
      </c>
    </row>
    <row r="83" spans="1:178">
      <c r="A83" s="4" t="str">
        <f t="shared" si="36"/>
        <v/>
      </c>
      <c r="B83" s="33"/>
      <c r="C83" s="33"/>
      <c r="D83" s="33"/>
      <c r="E83" s="33"/>
      <c r="F83" s="33"/>
      <c r="G83" s="11" t="str">
        <f t="shared" si="2"/>
        <v/>
      </c>
      <c r="H83" s="3" t="str">
        <f t="shared" si="37"/>
        <v/>
      </c>
      <c r="I83" s="3" t="str">
        <f t="shared" si="3"/>
        <v/>
      </c>
      <c r="J83" s="3" t="str">
        <f t="shared" si="38"/>
        <v/>
      </c>
      <c r="K83" s="3" t="str">
        <f t="shared" si="4"/>
        <v/>
      </c>
      <c r="L83" s="2" t="str">
        <f t="shared" si="5"/>
        <v/>
      </c>
      <c r="M83" s="8" t="str">
        <f t="shared" si="39"/>
        <v/>
      </c>
      <c r="N83" s="8" t="str">
        <f t="shared" si="6"/>
        <v/>
      </c>
      <c r="O83" s="8" t="str">
        <f t="shared" si="40"/>
        <v/>
      </c>
      <c r="P83" s="8" t="str">
        <f t="shared" si="7"/>
        <v/>
      </c>
      <c r="Q83" s="2" t="str">
        <f t="shared" si="8"/>
        <v/>
      </c>
      <c r="R83" s="3" t="str">
        <f t="shared" si="9"/>
        <v/>
      </c>
      <c r="S83" s="3" t="str">
        <f t="shared" si="10"/>
        <v/>
      </c>
      <c r="T83" s="3" t="str">
        <f t="shared" si="41"/>
        <v/>
      </c>
      <c r="U83" s="8" t="str">
        <f t="shared" si="11"/>
        <v/>
      </c>
      <c r="V83" s="2" t="str">
        <f t="shared" si="12"/>
        <v/>
      </c>
      <c r="W83" s="2" t="str">
        <f t="shared" si="13"/>
        <v/>
      </c>
      <c r="X83" s="2" t="str">
        <f t="shared" si="121"/>
        <v/>
      </c>
      <c r="Y83" s="2" t="str">
        <f t="shared" si="14"/>
        <v/>
      </c>
      <c r="Z83" s="46" t="str">
        <f t="shared" si="132"/>
        <v/>
      </c>
      <c r="AA83" s="46" t="str">
        <f t="shared" si="42"/>
        <v/>
      </c>
      <c r="AB83" s="47"/>
      <c r="AC83" s="46" t="str">
        <f t="shared" si="43"/>
        <v/>
      </c>
      <c r="AD83" s="47" t="str">
        <f t="shared" si="131"/>
        <v/>
      </c>
      <c r="AE83" s="48" t="str">
        <f t="shared" si="44"/>
        <v/>
      </c>
      <c r="AF83" s="49" t="str">
        <f t="shared" si="129"/>
        <v/>
      </c>
      <c r="AG83" s="49" t="str">
        <f t="shared" si="129"/>
        <v/>
      </c>
      <c r="AH83" s="49" t="str">
        <f t="shared" si="129"/>
        <v/>
      </c>
      <c r="AI83" s="47" t="str">
        <f t="shared" si="129"/>
        <v/>
      </c>
      <c r="AJ83" s="47" t="str">
        <f t="shared" si="129"/>
        <v/>
      </c>
      <c r="AK83" s="46" t="str">
        <f t="shared" si="129"/>
        <v/>
      </c>
      <c r="AL83" s="47"/>
      <c r="AM83" s="53" t="str">
        <f t="shared" si="46"/>
        <v/>
      </c>
      <c r="AN83" s="50" t="str">
        <f t="shared" si="47"/>
        <v/>
      </c>
      <c r="AO83" s="53" t="s">
        <v>84</v>
      </c>
      <c r="AP83" s="52" t="str">
        <f t="shared" si="48"/>
        <v/>
      </c>
      <c r="AQ83" s="52" t="str">
        <f t="shared" si="49"/>
        <v/>
      </c>
      <c r="AR83" s="47">
        <f t="shared" si="50"/>
        <v>0</v>
      </c>
      <c r="AS83" s="53" t="str">
        <f t="shared" si="51"/>
        <v/>
      </c>
      <c r="AT83" s="52" t="str">
        <f t="shared" si="52"/>
        <v/>
      </c>
      <c r="AU83" s="9" t="str">
        <f t="shared" si="53"/>
        <v/>
      </c>
      <c r="AV83" s="9" t="str">
        <f t="shared" si="54"/>
        <v/>
      </c>
      <c r="AW83" s="12" t="str">
        <f t="shared" si="55"/>
        <v/>
      </c>
      <c r="AX83" s="9" t="str">
        <f t="shared" si="56"/>
        <v/>
      </c>
      <c r="AY83" s="12" t="str">
        <f t="shared" si="57"/>
        <v/>
      </c>
      <c r="AZ83" s="10" t="str">
        <f t="shared" si="58"/>
        <v/>
      </c>
      <c r="BA83" s="10" t="str">
        <f t="shared" si="59"/>
        <v/>
      </c>
      <c r="BB83" s="10" t="str">
        <f t="shared" si="60"/>
        <v/>
      </c>
      <c r="BC83" s="10" t="str">
        <f t="shared" si="61"/>
        <v/>
      </c>
      <c r="BD83" s="10" t="str">
        <f t="shared" si="62"/>
        <v/>
      </c>
      <c r="BE83" s="12" t="str">
        <f t="shared" si="63"/>
        <v/>
      </c>
      <c r="BF83" s="9" t="str">
        <f t="shared" si="64"/>
        <v/>
      </c>
      <c r="BG83" s="9" t="str">
        <f t="shared" si="65"/>
        <v/>
      </c>
      <c r="BH83" s="7" t="str">
        <f t="shared" si="66"/>
        <v/>
      </c>
      <c r="BI83" s="7" t="str">
        <f t="shared" si="67"/>
        <v/>
      </c>
      <c r="BJ83" s="12" t="str">
        <f t="shared" si="68"/>
        <v/>
      </c>
      <c r="BK83" s="80" t="str">
        <f t="shared" si="69"/>
        <v/>
      </c>
      <c r="BL83" s="7" t="str">
        <f t="shared" si="70"/>
        <v/>
      </c>
      <c r="BM83" s="7" t="str">
        <f t="shared" si="122"/>
        <v/>
      </c>
      <c r="BN83" s="12" t="str">
        <f t="shared" si="71"/>
        <v/>
      </c>
      <c r="BO83" s="9" t="str">
        <f t="shared" si="72"/>
        <v/>
      </c>
      <c r="BP83" s="2" t="str">
        <f t="shared" si="73"/>
        <v/>
      </c>
      <c r="BQ83" s="2" t="str">
        <f t="shared" si="74"/>
        <v/>
      </c>
      <c r="BR83" s="20" t="str">
        <f t="shared" si="136"/>
        <v/>
      </c>
      <c r="BS83" s="20" t="str">
        <f t="shared" si="136"/>
        <v/>
      </c>
      <c r="BT83" s="20" t="str">
        <f t="shared" si="136"/>
        <v/>
      </c>
      <c r="BU83" s="86" t="str">
        <f t="shared" si="76"/>
        <v/>
      </c>
      <c r="BV83" s="86" t="str">
        <f t="shared" si="77"/>
        <v/>
      </c>
      <c r="BW83" s="20" t="str">
        <f t="shared" si="136"/>
        <v/>
      </c>
      <c r="BX83" s="86" t="str">
        <f t="shared" si="136"/>
        <v/>
      </c>
      <c r="BY83" s="86" t="str">
        <f t="shared" si="136"/>
        <v/>
      </c>
      <c r="BZ83" s="86" t="str">
        <f t="shared" si="136"/>
        <v/>
      </c>
      <c r="CA83" s="86" t="str">
        <f t="shared" si="136"/>
        <v/>
      </c>
      <c r="CB83" s="86" t="str">
        <f t="shared" si="136"/>
        <v/>
      </c>
      <c r="CC83" s="86" t="str">
        <f t="shared" si="136"/>
        <v/>
      </c>
      <c r="CD83" s="86" t="str">
        <f t="shared" si="136"/>
        <v/>
      </c>
      <c r="CE83" s="20" t="str">
        <f t="shared" si="123"/>
        <v/>
      </c>
      <c r="CF83" s="14" t="str">
        <f t="shared" si="79"/>
        <v/>
      </c>
      <c r="CG83" s="14" t="str">
        <f t="shared" si="80"/>
        <v/>
      </c>
      <c r="CH83" s="8">
        <f t="shared" si="81"/>
        <v>0</v>
      </c>
      <c r="CI83" s="9" t="str">
        <f t="shared" si="82"/>
        <v/>
      </c>
      <c r="CJ83" s="9" t="str">
        <f t="shared" si="83"/>
        <v/>
      </c>
      <c r="CK83" s="9" t="str">
        <f t="shared" si="84"/>
        <v/>
      </c>
      <c r="CL83" s="9" t="str">
        <f t="shared" si="85"/>
        <v/>
      </c>
      <c r="CM83" s="9" t="str">
        <f t="shared" si="86"/>
        <v/>
      </c>
      <c r="CN83" s="9" t="str">
        <f t="shared" si="87"/>
        <v/>
      </c>
      <c r="CO83" s="9" t="str">
        <f t="shared" si="134"/>
        <v/>
      </c>
      <c r="CP83" s="9" t="str">
        <f t="shared" si="134"/>
        <v/>
      </c>
      <c r="CQ83" s="9" t="str">
        <f t="shared" si="134"/>
        <v/>
      </c>
      <c r="CR83" s="9" t="str">
        <f t="shared" si="134"/>
        <v/>
      </c>
      <c r="CS83" s="9" t="str">
        <f t="shared" si="134"/>
        <v/>
      </c>
      <c r="CT83" s="9" t="str">
        <f t="shared" si="134"/>
        <v/>
      </c>
      <c r="CU83" s="9" t="str">
        <f t="shared" si="134"/>
        <v/>
      </c>
      <c r="CV83" s="9" t="str">
        <f t="shared" si="89"/>
        <v/>
      </c>
      <c r="CW83" s="9" t="str">
        <f t="shared" si="135"/>
        <v/>
      </c>
      <c r="CX83" s="9" t="str">
        <f t="shared" si="135"/>
        <v/>
      </c>
      <c r="CY83" s="9" t="str">
        <f t="shared" si="135"/>
        <v/>
      </c>
      <c r="CZ83" s="9" t="str">
        <f t="shared" si="135"/>
        <v/>
      </c>
      <c r="DA83" s="9" t="str">
        <f t="shared" si="135"/>
        <v/>
      </c>
      <c r="DB83" s="9" t="str">
        <f t="shared" si="135"/>
        <v/>
      </c>
      <c r="DC83" s="9" t="str">
        <f t="shared" si="135"/>
        <v/>
      </c>
      <c r="DD83" s="2" t="str">
        <f t="shared" si="91"/>
        <v/>
      </c>
      <c r="DE83" s="2" t="str">
        <f t="shared" si="92"/>
        <v/>
      </c>
      <c r="DF83" s="2" t="str">
        <f t="shared" si="93"/>
        <v/>
      </c>
      <c r="DG83" s="2" t="str">
        <f t="shared" si="94"/>
        <v/>
      </c>
      <c r="DH83" s="2" t="str">
        <f t="shared" si="95"/>
        <v/>
      </c>
      <c r="DI83" s="2" t="str">
        <f t="shared" si="96"/>
        <v/>
      </c>
      <c r="DJ83" s="2" t="str">
        <f t="shared" si="97"/>
        <v/>
      </c>
      <c r="DK83" s="2" t="str">
        <f t="shared" si="98"/>
        <v/>
      </c>
      <c r="DL83" s="16" t="str">
        <f t="shared" si="99"/>
        <v/>
      </c>
      <c r="DM83" s="16" t="str">
        <f t="shared" si="100"/>
        <v/>
      </c>
      <c r="DN83" s="16" t="str">
        <f t="shared" si="101"/>
        <v/>
      </c>
      <c r="DO83" s="72" t="str">
        <f t="shared" si="102"/>
        <v/>
      </c>
      <c r="DP83" s="16" t="str">
        <f t="shared" si="103"/>
        <v/>
      </c>
      <c r="DQ83" s="16" t="str">
        <f t="shared" si="104"/>
        <v/>
      </c>
      <c r="DR83" s="2" t="str">
        <f t="shared" si="105"/>
        <v/>
      </c>
      <c r="DS83" s="2" t="str">
        <f t="shared" si="106"/>
        <v/>
      </c>
      <c r="DT83" s="2" t="str">
        <f t="shared" si="107"/>
        <v/>
      </c>
      <c r="DU83" s="2" t="str">
        <f t="shared" si="108"/>
        <v/>
      </c>
      <c r="DV83" s="15"/>
      <c r="DW83" s="18"/>
      <c r="DX83" s="17"/>
      <c r="DY83" s="47" t="str">
        <f t="shared" si="133"/>
        <v/>
      </c>
      <c r="DZ83" s="47" t="str">
        <f t="shared" si="133"/>
        <v/>
      </c>
      <c r="EA83" s="47" t="str">
        <f t="shared" si="133"/>
        <v/>
      </c>
      <c r="EB83" s="47" t="str">
        <f t="shared" si="133"/>
        <v/>
      </c>
      <c r="EC83" s="49" t="str">
        <f t="shared" si="133"/>
        <v/>
      </c>
      <c r="ED83" s="49" t="str">
        <f t="shared" si="133"/>
        <v/>
      </c>
      <c r="EE83" s="47" t="str">
        <f t="shared" si="133"/>
        <v/>
      </c>
      <c r="EF83" s="47" t="str">
        <f t="shared" si="133"/>
        <v/>
      </c>
      <c r="EG83" s="47" t="str">
        <f t="shared" si="133"/>
        <v/>
      </c>
      <c r="EH83" s="6">
        <f t="shared" si="16"/>
        <v>0</v>
      </c>
      <c r="EI83" s="6">
        <f t="shared" si="17"/>
        <v>0</v>
      </c>
      <c r="EJ83" s="2" t="str">
        <f t="shared" si="18"/>
        <v/>
      </c>
      <c r="EK83" s="2" t="str">
        <f t="shared" si="19"/>
        <v/>
      </c>
      <c r="EL83" s="2" t="str">
        <f t="shared" si="125"/>
        <v/>
      </c>
      <c r="EM83" s="2" t="str">
        <f t="shared" si="21"/>
        <v/>
      </c>
      <c r="EN83" s="2" t="str">
        <f t="shared" si="22"/>
        <v/>
      </c>
      <c r="EO83" s="2">
        <f t="shared" si="23"/>
        <v>0</v>
      </c>
      <c r="EP83" s="2">
        <f t="shared" si="109"/>
        <v>0</v>
      </c>
      <c r="EQ83" s="2"/>
      <c r="ER83" s="2"/>
      <c r="ES83" s="2"/>
      <c r="ET83" s="2"/>
      <c r="EU83" s="2"/>
      <c r="EV83" s="2"/>
      <c r="EW83" s="2">
        <f t="shared" si="24"/>
        <v>0</v>
      </c>
      <c r="EX83" s="2">
        <f t="shared" si="25"/>
        <v>0</v>
      </c>
      <c r="EY83" s="2">
        <f t="shared" si="110"/>
        <v>0</v>
      </c>
      <c r="EZ83" s="2">
        <f t="shared" si="26"/>
        <v>0</v>
      </c>
      <c r="FA83" s="2">
        <f t="shared" si="27"/>
        <v>0</v>
      </c>
      <c r="FB83" s="59"/>
      <c r="FC83" s="2">
        <f t="shared" si="28"/>
        <v>0</v>
      </c>
      <c r="FD83" s="2">
        <f t="shared" si="111"/>
        <v>0</v>
      </c>
      <c r="FE83" s="3">
        <f t="shared" si="124"/>
        <v>0</v>
      </c>
      <c r="FF83" s="3">
        <f t="shared" si="112"/>
        <v>0</v>
      </c>
      <c r="FG83" s="3">
        <f t="shared" si="113"/>
        <v>0</v>
      </c>
      <c r="FH83" s="3">
        <f t="shared" si="29"/>
        <v>0</v>
      </c>
      <c r="FI83" s="67">
        <f t="shared" si="30"/>
        <v>0</v>
      </c>
      <c r="FJ83" s="3">
        <f t="shared" si="31"/>
        <v>0</v>
      </c>
      <c r="FK83" s="3">
        <f t="shared" si="32"/>
        <v>0</v>
      </c>
      <c r="FL83" s="3">
        <f t="shared" si="114"/>
        <v>0</v>
      </c>
      <c r="FM83" s="3">
        <f t="shared" si="115"/>
        <v>0</v>
      </c>
      <c r="FN83" s="3">
        <f t="shared" si="116"/>
        <v>0</v>
      </c>
      <c r="FO83" s="2">
        <f t="shared" si="33"/>
        <v>0</v>
      </c>
      <c r="FP83" s="2">
        <f t="shared" si="34"/>
        <v>0</v>
      </c>
      <c r="FQ83" s="2">
        <f t="shared" si="117"/>
        <v>0</v>
      </c>
      <c r="FR83" s="6" t="str">
        <f>IF(A83=1,1,IF(DW83="","",COUNTA($DW$31:DW83)+1))</f>
        <v/>
      </c>
      <c r="FS83" s="6" t="str">
        <f t="shared" si="35"/>
        <v/>
      </c>
      <c r="FT83" s="43">
        <f t="shared" si="118"/>
        <v>0</v>
      </c>
      <c r="FU83" s="23">
        <f t="shared" si="119"/>
        <v>0</v>
      </c>
      <c r="FV83" s="21">
        <f t="shared" si="120"/>
        <v>0</v>
      </c>
    </row>
    <row r="84" spans="1:178">
      <c r="A84" s="4" t="str">
        <f t="shared" si="36"/>
        <v/>
      </c>
      <c r="B84" s="33"/>
      <c r="C84" s="33"/>
      <c r="D84" s="33"/>
      <c r="E84" s="33"/>
      <c r="F84" s="33"/>
      <c r="G84" s="11" t="str">
        <f t="shared" si="2"/>
        <v/>
      </c>
      <c r="H84" s="3" t="str">
        <f t="shared" si="37"/>
        <v/>
      </c>
      <c r="I84" s="3" t="str">
        <f t="shared" si="3"/>
        <v/>
      </c>
      <c r="J84" s="3" t="str">
        <f t="shared" si="38"/>
        <v/>
      </c>
      <c r="K84" s="3" t="str">
        <f t="shared" si="4"/>
        <v/>
      </c>
      <c r="L84" s="2" t="str">
        <f t="shared" si="5"/>
        <v/>
      </c>
      <c r="M84" s="8" t="str">
        <f t="shared" si="39"/>
        <v/>
      </c>
      <c r="N84" s="8" t="str">
        <f t="shared" si="6"/>
        <v/>
      </c>
      <c r="O84" s="8" t="str">
        <f t="shared" si="40"/>
        <v/>
      </c>
      <c r="P84" s="8" t="str">
        <f t="shared" si="7"/>
        <v/>
      </c>
      <c r="Q84" s="2" t="str">
        <f t="shared" si="8"/>
        <v/>
      </c>
      <c r="R84" s="3" t="str">
        <f t="shared" si="9"/>
        <v/>
      </c>
      <c r="S84" s="3" t="str">
        <f t="shared" si="10"/>
        <v/>
      </c>
      <c r="T84" s="3" t="str">
        <f t="shared" si="41"/>
        <v/>
      </c>
      <c r="U84" s="8" t="str">
        <f t="shared" si="11"/>
        <v/>
      </c>
      <c r="V84" s="2" t="str">
        <f t="shared" si="12"/>
        <v/>
      </c>
      <c r="W84" s="2" t="str">
        <f t="shared" si="13"/>
        <v/>
      </c>
      <c r="X84" s="2" t="str">
        <f t="shared" si="121"/>
        <v/>
      </c>
      <c r="Y84" s="2" t="str">
        <f t="shared" si="14"/>
        <v/>
      </c>
      <c r="Z84" s="46" t="str">
        <f t="shared" si="132"/>
        <v/>
      </c>
      <c r="AA84" s="46" t="str">
        <f t="shared" si="42"/>
        <v/>
      </c>
      <c r="AB84" s="47"/>
      <c r="AC84" s="46" t="str">
        <f t="shared" si="43"/>
        <v/>
      </c>
      <c r="AD84" s="47" t="str">
        <f t="shared" si="131"/>
        <v/>
      </c>
      <c r="AE84" s="48" t="str">
        <f t="shared" si="44"/>
        <v/>
      </c>
      <c r="AF84" s="49" t="str">
        <f t="shared" si="129"/>
        <v/>
      </c>
      <c r="AG84" s="49" t="str">
        <f t="shared" si="129"/>
        <v/>
      </c>
      <c r="AH84" s="49" t="str">
        <f t="shared" si="129"/>
        <v/>
      </c>
      <c r="AI84" s="47" t="str">
        <f t="shared" si="129"/>
        <v/>
      </c>
      <c r="AJ84" s="47" t="str">
        <f t="shared" si="129"/>
        <v/>
      </c>
      <c r="AK84" s="46" t="str">
        <f t="shared" si="129"/>
        <v/>
      </c>
      <c r="AL84" s="47"/>
      <c r="AM84" s="53" t="str">
        <f t="shared" si="46"/>
        <v/>
      </c>
      <c r="AN84" s="50" t="str">
        <f t="shared" si="47"/>
        <v/>
      </c>
      <c r="AO84" s="53" t="s">
        <v>84</v>
      </c>
      <c r="AP84" s="52" t="str">
        <f t="shared" si="48"/>
        <v/>
      </c>
      <c r="AQ84" s="52" t="str">
        <f t="shared" si="49"/>
        <v/>
      </c>
      <c r="AR84" s="47">
        <f t="shared" si="50"/>
        <v>0</v>
      </c>
      <c r="AS84" s="53" t="str">
        <f t="shared" si="51"/>
        <v/>
      </c>
      <c r="AT84" s="52" t="str">
        <f t="shared" si="52"/>
        <v/>
      </c>
      <c r="AU84" s="9" t="str">
        <f t="shared" si="53"/>
        <v/>
      </c>
      <c r="AV84" s="9" t="str">
        <f t="shared" si="54"/>
        <v/>
      </c>
      <c r="AW84" s="12" t="str">
        <f t="shared" si="55"/>
        <v/>
      </c>
      <c r="AX84" s="9" t="str">
        <f t="shared" si="56"/>
        <v/>
      </c>
      <c r="AY84" s="12" t="str">
        <f t="shared" si="57"/>
        <v/>
      </c>
      <c r="AZ84" s="10" t="str">
        <f t="shared" si="58"/>
        <v/>
      </c>
      <c r="BA84" s="10" t="str">
        <f t="shared" si="59"/>
        <v/>
      </c>
      <c r="BB84" s="10" t="str">
        <f t="shared" si="60"/>
        <v/>
      </c>
      <c r="BC84" s="10" t="str">
        <f t="shared" si="61"/>
        <v/>
      </c>
      <c r="BD84" s="10" t="str">
        <f t="shared" si="62"/>
        <v/>
      </c>
      <c r="BE84" s="12" t="str">
        <f t="shared" si="63"/>
        <v/>
      </c>
      <c r="BF84" s="9" t="str">
        <f t="shared" si="64"/>
        <v/>
      </c>
      <c r="BG84" s="9" t="str">
        <f t="shared" si="65"/>
        <v/>
      </c>
      <c r="BH84" s="7" t="str">
        <f t="shared" si="66"/>
        <v/>
      </c>
      <c r="BI84" s="7" t="str">
        <f t="shared" si="67"/>
        <v/>
      </c>
      <c r="BJ84" s="12" t="str">
        <f t="shared" si="68"/>
        <v/>
      </c>
      <c r="BK84" s="80" t="str">
        <f t="shared" si="69"/>
        <v/>
      </c>
      <c r="BL84" s="7" t="str">
        <f t="shared" si="70"/>
        <v/>
      </c>
      <c r="BM84" s="7" t="str">
        <f t="shared" si="122"/>
        <v/>
      </c>
      <c r="BN84" s="12" t="str">
        <f t="shared" si="71"/>
        <v/>
      </c>
      <c r="BO84" s="9" t="str">
        <f t="shared" si="72"/>
        <v/>
      </c>
      <c r="BP84" s="2" t="str">
        <f t="shared" si="73"/>
        <v/>
      </c>
      <c r="BQ84" s="2" t="str">
        <f t="shared" si="74"/>
        <v/>
      </c>
      <c r="BR84" s="20" t="str">
        <f t="shared" si="136"/>
        <v/>
      </c>
      <c r="BS84" s="20" t="str">
        <f t="shared" si="136"/>
        <v/>
      </c>
      <c r="BT84" s="20" t="str">
        <f t="shared" si="136"/>
        <v/>
      </c>
      <c r="BU84" s="86" t="str">
        <f t="shared" si="76"/>
        <v/>
      </c>
      <c r="BV84" s="86" t="str">
        <f t="shared" si="77"/>
        <v/>
      </c>
      <c r="BW84" s="20" t="str">
        <f t="shared" si="136"/>
        <v/>
      </c>
      <c r="BX84" s="86" t="str">
        <f t="shared" si="136"/>
        <v/>
      </c>
      <c r="BY84" s="86" t="str">
        <f t="shared" si="136"/>
        <v/>
      </c>
      <c r="BZ84" s="86" t="str">
        <f t="shared" si="136"/>
        <v/>
      </c>
      <c r="CA84" s="86" t="str">
        <f t="shared" si="136"/>
        <v/>
      </c>
      <c r="CB84" s="86" t="str">
        <f t="shared" si="136"/>
        <v/>
      </c>
      <c r="CC84" s="86" t="str">
        <f t="shared" si="136"/>
        <v/>
      </c>
      <c r="CD84" s="86" t="str">
        <f t="shared" si="136"/>
        <v/>
      </c>
      <c r="CE84" s="20" t="str">
        <f t="shared" si="123"/>
        <v/>
      </c>
      <c r="CF84" s="14" t="str">
        <f t="shared" si="79"/>
        <v/>
      </c>
      <c r="CG84" s="14" t="str">
        <f t="shared" si="80"/>
        <v/>
      </c>
      <c r="CH84" s="8">
        <f t="shared" si="81"/>
        <v>0</v>
      </c>
      <c r="CI84" s="9" t="str">
        <f t="shared" si="82"/>
        <v/>
      </c>
      <c r="CJ84" s="9" t="str">
        <f t="shared" si="83"/>
        <v/>
      </c>
      <c r="CK84" s="9" t="str">
        <f t="shared" si="84"/>
        <v/>
      </c>
      <c r="CL84" s="9" t="str">
        <f t="shared" si="85"/>
        <v/>
      </c>
      <c r="CM84" s="9" t="str">
        <f t="shared" si="86"/>
        <v/>
      </c>
      <c r="CN84" s="9" t="str">
        <f t="shared" si="87"/>
        <v/>
      </c>
      <c r="CO84" s="9" t="str">
        <f t="shared" si="134"/>
        <v/>
      </c>
      <c r="CP84" s="9" t="str">
        <f t="shared" si="134"/>
        <v/>
      </c>
      <c r="CQ84" s="9" t="str">
        <f t="shared" si="134"/>
        <v/>
      </c>
      <c r="CR84" s="9" t="str">
        <f t="shared" si="134"/>
        <v/>
      </c>
      <c r="CS84" s="9" t="str">
        <f t="shared" si="134"/>
        <v/>
      </c>
      <c r="CT84" s="9" t="str">
        <f t="shared" si="134"/>
        <v/>
      </c>
      <c r="CU84" s="9" t="str">
        <f t="shared" si="134"/>
        <v/>
      </c>
      <c r="CV84" s="9" t="str">
        <f t="shared" si="89"/>
        <v/>
      </c>
      <c r="CW84" s="9" t="str">
        <f t="shared" si="135"/>
        <v/>
      </c>
      <c r="CX84" s="9" t="str">
        <f t="shared" si="135"/>
        <v/>
      </c>
      <c r="CY84" s="9" t="str">
        <f t="shared" si="135"/>
        <v/>
      </c>
      <c r="CZ84" s="9" t="str">
        <f t="shared" si="135"/>
        <v/>
      </c>
      <c r="DA84" s="9" t="str">
        <f t="shared" si="135"/>
        <v/>
      </c>
      <c r="DB84" s="9" t="str">
        <f t="shared" si="135"/>
        <v/>
      </c>
      <c r="DC84" s="9" t="str">
        <f t="shared" si="135"/>
        <v/>
      </c>
      <c r="DD84" s="2" t="str">
        <f t="shared" si="91"/>
        <v/>
      </c>
      <c r="DE84" s="2" t="str">
        <f t="shared" si="92"/>
        <v/>
      </c>
      <c r="DF84" s="2" t="str">
        <f t="shared" si="93"/>
        <v/>
      </c>
      <c r="DG84" s="2" t="str">
        <f t="shared" si="94"/>
        <v/>
      </c>
      <c r="DH84" s="2" t="str">
        <f t="shared" si="95"/>
        <v/>
      </c>
      <c r="DI84" s="2" t="str">
        <f t="shared" si="96"/>
        <v/>
      </c>
      <c r="DJ84" s="2" t="str">
        <f t="shared" si="97"/>
        <v/>
      </c>
      <c r="DK84" s="2" t="str">
        <f t="shared" si="98"/>
        <v/>
      </c>
      <c r="DL84" s="16" t="str">
        <f t="shared" si="99"/>
        <v/>
      </c>
      <c r="DM84" s="16" t="str">
        <f t="shared" si="100"/>
        <v/>
      </c>
      <c r="DN84" s="16" t="str">
        <f t="shared" si="101"/>
        <v/>
      </c>
      <c r="DO84" s="72" t="str">
        <f t="shared" si="102"/>
        <v/>
      </c>
      <c r="DP84" s="16" t="str">
        <f t="shared" si="103"/>
        <v/>
      </c>
      <c r="DQ84" s="16" t="str">
        <f t="shared" si="104"/>
        <v/>
      </c>
      <c r="DR84" s="2" t="str">
        <f t="shared" si="105"/>
        <v/>
      </c>
      <c r="DS84" s="2" t="str">
        <f t="shared" si="106"/>
        <v/>
      </c>
      <c r="DT84" s="2" t="str">
        <f t="shared" si="107"/>
        <v/>
      </c>
      <c r="DU84" s="2" t="str">
        <f t="shared" si="108"/>
        <v/>
      </c>
      <c r="DV84" s="15"/>
      <c r="DW84" s="18"/>
      <c r="DX84" s="17"/>
      <c r="DY84" s="47" t="str">
        <f t="shared" si="133"/>
        <v/>
      </c>
      <c r="DZ84" s="47" t="str">
        <f t="shared" si="133"/>
        <v/>
      </c>
      <c r="EA84" s="47" t="str">
        <f t="shared" si="133"/>
        <v/>
      </c>
      <c r="EB84" s="47" t="str">
        <f t="shared" si="133"/>
        <v/>
      </c>
      <c r="EC84" s="49" t="str">
        <f t="shared" si="133"/>
        <v/>
      </c>
      <c r="ED84" s="49" t="str">
        <f t="shared" si="133"/>
        <v/>
      </c>
      <c r="EE84" s="47" t="str">
        <f t="shared" si="133"/>
        <v/>
      </c>
      <c r="EF84" s="47" t="str">
        <f t="shared" si="133"/>
        <v/>
      </c>
      <c r="EG84" s="47" t="str">
        <f t="shared" si="133"/>
        <v/>
      </c>
      <c r="EH84" s="6">
        <f t="shared" si="16"/>
        <v>0</v>
      </c>
      <c r="EI84" s="6">
        <f t="shared" si="17"/>
        <v>0</v>
      </c>
      <c r="EJ84" s="2" t="str">
        <f t="shared" si="18"/>
        <v/>
      </c>
      <c r="EK84" s="2" t="str">
        <f t="shared" si="19"/>
        <v/>
      </c>
      <c r="EL84" s="2" t="str">
        <f t="shared" si="125"/>
        <v/>
      </c>
      <c r="EM84" s="2" t="str">
        <f t="shared" si="21"/>
        <v/>
      </c>
      <c r="EN84" s="2" t="str">
        <f t="shared" si="22"/>
        <v/>
      </c>
      <c r="EO84" s="2">
        <f t="shared" si="23"/>
        <v>0</v>
      </c>
      <c r="EP84" s="2">
        <f t="shared" si="109"/>
        <v>0</v>
      </c>
      <c r="EQ84" s="2"/>
      <c r="ER84" s="2"/>
      <c r="ES84" s="2"/>
      <c r="ET84" s="2"/>
      <c r="EU84" s="2"/>
      <c r="EV84" s="2"/>
      <c r="EW84" s="2">
        <f t="shared" si="24"/>
        <v>0</v>
      </c>
      <c r="EX84" s="2">
        <f t="shared" si="25"/>
        <v>0</v>
      </c>
      <c r="EY84" s="2">
        <f t="shared" si="110"/>
        <v>0</v>
      </c>
      <c r="EZ84" s="2">
        <f t="shared" si="26"/>
        <v>0</v>
      </c>
      <c r="FA84" s="2">
        <f t="shared" si="27"/>
        <v>0</v>
      </c>
      <c r="FB84" s="59"/>
      <c r="FC84" s="2">
        <f t="shared" si="28"/>
        <v>0</v>
      </c>
      <c r="FD84" s="2">
        <f t="shared" si="111"/>
        <v>0</v>
      </c>
      <c r="FE84" s="3">
        <f t="shared" si="124"/>
        <v>0</v>
      </c>
      <c r="FF84" s="3">
        <f t="shared" si="112"/>
        <v>0</v>
      </c>
      <c r="FG84" s="3">
        <f t="shared" si="113"/>
        <v>0</v>
      </c>
      <c r="FH84" s="3">
        <f t="shared" si="29"/>
        <v>0</v>
      </c>
      <c r="FI84" s="67">
        <f t="shared" si="30"/>
        <v>0</v>
      </c>
      <c r="FJ84" s="3">
        <f t="shared" si="31"/>
        <v>0</v>
      </c>
      <c r="FK84" s="3">
        <f t="shared" si="32"/>
        <v>0</v>
      </c>
      <c r="FL84" s="3">
        <f t="shared" si="114"/>
        <v>0</v>
      </c>
      <c r="FM84" s="3">
        <f t="shared" si="115"/>
        <v>0</v>
      </c>
      <c r="FN84" s="3">
        <f t="shared" si="116"/>
        <v>0</v>
      </c>
      <c r="FO84" s="2">
        <f t="shared" si="33"/>
        <v>0</v>
      </c>
      <c r="FP84" s="2">
        <f t="shared" si="34"/>
        <v>0</v>
      </c>
      <c r="FQ84" s="2">
        <f t="shared" si="117"/>
        <v>0</v>
      </c>
      <c r="FR84" s="6" t="str">
        <f>IF(A84=1,1,IF(DW84="","",COUNTA($DW$31:DW84)+1))</f>
        <v/>
      </c>
      <c r="FS84" s="6" t="str">
        <f t="shared" si="35"/>
        <v/>
      </c>
      <c r="FT84" s="43">
        <f t="shared" si="118"/>
        <v>0</v>
      </c>
      <c r="FU84" s="23">
        <f t="shared" si="119"/>
        <v>0</v>
      </c>
      <c r="FV84" s="21">
        <f t="shared" si="120"/>
        <v>0</v>
      </c>
    </row>
    <row r="85" spans="1:178">
      <c r="A85" s="4" t="str">
        <f t="shared" si="36"/>
        <v/>
      </c>
      <c r="B85" s="33"/>
      <c r="C85" s="33"/>
      <c r="D85" s="33"/>
      <c r="E85" s="33"/>
      <c r="F85" s="33"/>
      <c r="G85" s="11" t="str">
        <f t="shared" si="2"/>
        <v/>
      </c>
      <c r="H85" s="3" t="str">
        <f t="shared" si="37"/>
        <v/>
      </c>
      <c r="I85" s="3" t="str">
        <f t="shared" si="3"/>
        <v/>
      </c>
      <c r="J85" s="3" t="str">
        <f t="shared" si="38"/>
        <v/>
      </c>
      <c r="K85" s="3" t="str">
        <f t="shared" si="4"/>
        <v/>
      </c>
      <c r="L85" s="2" t="str">
        <f t="shared" si="5"/>
        <v/>
      </c>
      <c r="M85" s="8" t="str">
        <f t="shared" si="39"/>
        <v/>
      </c>
      <c r="N85" s="8" t="str">
        <f t="shared" si="6"/>
        <v/>
      </c>
      <c r="O85" s="8" t="str">
        <f t="shared" si="40"/>
        <v/>
      </c>
      <c r="P85" s="8" t="str">
        <f t="shared" si="7"/>
        <v/>
      </c>
      <c r="Q85" s="2" t="str">
        <f t="shared" si="8"/>
        <v/>
      </c>
      <c r="R85" s="3" t="str">
        <f t="shared" si="9"/>
        <v/>
      </c>
      <c r="S85" s="3" t="str">
        <f t="shared" si="10"/>
        <v/>
      </c>
      <c r="T85" s="3" t="str">
        <f t="shared" si="41"/>
        <v/>
      </c>
      <c r="U85" s="8" t="str">
        <f t="shared" si="11"/>
        <v/>
      </c>
      <c r="V85" s="2" t="str">
        <f t="shared" si="12"/>
        <v/>
      </c>
      <c r="W85" s="2" t="str">
        <f t="shared" si="13"/>
        <v/>
      </c>
      <c r="X85" s="2" t="str">
        <f t="shared" si="121"/>
        <v/>
      </c>
      <c r="Y85" s="2" t="str">
        <f t="shared" si="14"/>
        <v/>
      </c>
      <c r="Z85" s="46" t="str">
        <f t="shared" si="132"/>
        <v/>
      </c>
      <c r="AA85" s="46" t="str">
        <f t="shared" si="42"/>
        <v/>
      </c>
      <c r="AB85" s="47"/>
      <c r="AC85" s="46" t="str">
        <f t="shared" si="43"/>
        <v/>
      </c>
      <c r="AD85" s="47" t="str">
        <f t="shared" si="131"/>
        <v/>
      </c>
      <c r="AE85" s="48" t="str">
        <f t="shared" si="44"/>
        <v/>
      </c>
      <c r="AF85" s="49" t="str">
        <f t="shared" si="129"/>
        <v/>
      </c>
      <c r="AG85" s="49" t="str">
        <f t="shared" si="129"/>
        <v/>
      </c>
      <c r="AH85" s="49" t="str">
        <f t="shared" si="129"/>
        <v/>
      </c>
      <c r="AI85" s="47" t="str">
        <f t="shared" si="129"/>
        <v/>
      </c>
      <c r="AJ85" s="47" t="str">
        <f t="shared" si="129"/>
        <v/>
      </c>
      <c r="AK85" s="46" t="str">
        <f t="shared" si="129"/>
        <v/>
      </c>
      <c r="AL85" s="47"/>
      <c r="AM85" s="53" t="str">
        <f t="shared" si="46"/>
        <v/>
      </c>
      <c r="AN85" s="50" t="str">
        <f t="shared" si="47"/>
        <v/>
      </c>
      <c r="AO85" s="53" t="s">
        <v>84</v>
      </c>
      <c r="AP85" s="52" t="str">
        <f t="shared" si="48"/>
        <v/>
      </c>
      <c r="AQ85" s="52" t="str">
        <f t="shared" si="49"/>
        <v/>
      </c>
      <c r="AR85" s="47">
        <f t="shared" si="50"/>
        <v>0</v>
      </c>
      <c r="AS85" s="53" t="str">
        <f t="shared" si="51"/>
        <v/>
      </c>
      <c r="AT85" s="52" t="str">
        <f t="shared" si="52"/>
        <v/>
      </c>
      <c r="AU85" s="9" t="str">
        <f t="shared" si="53"/>
        <v/>
      </c>
      <c r="AV85" s="9" t="str">
        <f t="shared" si="54"/>
        <v/>
      </c>
      <c r="AW85" s="12" t="str">
        <f t="shared" si="55"/>
        <v/>
      </c>
      <c r="AX85" s="9" t="str">
        <f t="shared" si="56"/>
        <v/>
      </c>
      <c r="AY85" s="12" t="str">
        <f t="shared" si="57"/>
        <v/>
      </c>
      <c r="AZ85" s="10" t="str">
        <f t="shared" si="58"/>
        <v/>
      </c>
      <c r="BA85" s="10" t="str">
        <f t="shared" si="59"/>
        <v/>
      </c>
      <c r="BB85" s="10" t="str">
        <f t="shared" si="60"/>
        <v/>
      </c>
      <c r="BC85" s="10" t="str">
        <f t="shared" si="61"/>
        <v/>
      </c>
      <c r="BD85" s="10" t="str">
        <f t="shared" si="62"/>
        <v/>
      </c>
      <c r="BE85" s="12" t="str">
        <f t="shared" si="63"/>
        <v/>
      </c>
      <c r="BF85" s="9" t="str">
        <f t="shared" si="64"/>
        <v/>
      </c>
      <c r="BG85" s="9" t="str">
        <f t="shared" si="65"/>
        <v/>
      </c>
      <c r="BH85" s="7" t="str">
        <f t="shared" si="66"/>
        <v/>
      </c>
      <c r="BI85" s="7" t="str">
        <f t="shared" si="67"/>
        <v/>
      </c>
      <c r="BJ85" s="12" t="str">
        <f t="shared" si="68"/>
        <v/>
      </c>
      <c r="BK85" s="80" t="str">
        <f t="shared" si="69"/>
        <v/>
      </c>
      <c r="BL85" s="7" t="str">
        <f t="shared" si="70"/>
        <v/>
      </c>
      <c r="BM85" s="7" t="str">
        <f t="shared" si="122"/>
        <v/>
      </c>
      <c r="BN85" s="12" t="str">
        <f t="shared" si="71"/>
        <v/>
      </c>
      <c r="BO85" s="9" t="str">
        <f t="shared" si="72"/>
        <v/>
      </c>
      <c r="BP85" s="2" t="str">
        <f t="shared" si="73"/>
        <v/>
      </c>
      <c r="BQ85" s="2" t="str">
        <f t="shared" si="74"/>
        <v/>
      </c>
      <c r="BR85" s="20" t="str">
        <f t="shared" si="136"/>
        <v/>
      </c>
      <c r="BS85" s="20" t="str">
        <f t="shared" si="136"/>
        <v/>
      </c>
      <c r="BT85" s="20" t="str">
        <f t="shared" si="136"/>
        <v/>
      </c>
      <c r="BU85" s="86" t="str">
        <f t="shared" si="76"/>
        <v/>
      </c>
      <c r="BV85" s="86" t="str">
        <f t="shared" si="77"/>
        <v/>
      </c>
      <c r="BW85" s="20" t="str">
        <f t="shared" si="136"/>
        <v/>
      </c>
      <c r="BX85" s="86" t="str">
        <f t="shared" si="136"/>
        <v/>
      </c>
      <c r="BY85" s="86" t="str">
        <f t="shared" si="136"/>
        <v/>
      </c>
      <c r="BZ85" s="86" t="str">
        <f t="shared" si="136"/>
        <v/>
      </c>
      <c r="CA85" s="86" t="str">
        <f t="shared" si="136"/>
        <v/>
      </c>
      <c r="CB85" s="86" t="str">
        <f t="shared" si="136"/>
        <v/>
      </c>
      <c r="CC85" s="86" t="str">
        <f t="shared" si="136"/>
        <v/>
      </c>
      <c r="CD85" s="86" t="str">
        <f t="shared" si="136"/>
        <v/>
      </c>
      <c r="CE85" s="20" t="str">
        <f t="shared" si="123"/>
        <v/>
      </c>
      <c r="CF85" s="14" t="str">
        <f t="shared" si="79"/>
        <v/>
      </c>
      <c r="CG85" s="14" t="str">
        <f t="shared" si="80"/>
        <v/>
      </c>
      <c r="CH85" s="8">
        <f t="shared" si="81"/>
        <v>0</v>
      </c>
      <c r="CI85" s="9" t="str">
        <f t="shared" si="82"/>
        <v/>
      </c>
      <c r="CJ85" s="9" t="str">
        <f t="shared" si="83"/>
        <v/>
      </c>
      <c r="CK85" s="9" t="str">
        <f t="shared" si="84"/>
        <v/>
      </c>
      <c r="CL85" s="9" t="str">
        <f t="shared" si="85"/>
        <v/>
      </c>
      <c r="CM85" s="9" t="str">
        <f t="shared" si="86"/>
        <v/>
      </c>
      <c r="CN85" s="9" t="str">
        <f t="shared" si="87"/>
        <v/>
      </c>
      <c r="CO85" s="9" t="str">
        <f t="shared" si="134"/>
        <v/>
      </c>
      <c r="CP85" s="9" t="str">
        <f t="shared" si="134"/>
        <v/>
      </c>
      <c r="CQ85" s="9" t="str">
        <f t="shared" si="134"/>
        <v/>
      </c>
      <c r="CR85" s="9" t="str">
        <f t="shared" si="134"/>
        <v/>
      </c>
      <c r="CS85" s="9" t="str">
        <f t="shared" si="134"/>
        <v/>
      </c>
      <c r="CT85" s="9" t="str">
        <f t="shared" si="134"/>
        <v/>
      </c>
      <c r="CU85" s="9" t="str">
        <f t="shared" si="134"/>
        <v/>
      </c>
      <c r="CV85" s="9" t="str">
        <f t="shared" si="89"/>
        <v/>
      </c>
      <c r="CW85" s="9" t="str">
        <f t="shared" si="135"/>
        <v/>
      </c>
      <c r="CX85" s="9" t="str">
        <f t="shared" si="135"/>
        <v/>
      </c>
      <c r="CY85" s="9" t="str">
        <f t="shared" si="135"/>
        <v/>
      </c>
      <c r="CZ85" s="9" t="str">
        <f t="shared" si="135"/>
        <v/>
      </c>
      <c r="DA85" s="9" t="str">
        <f t="shared" si="135"/>
        <v/>
      </c>
      <c r="DB85" s="9" t="str">
        <f t="shared" si="135"/>
        <v/>
      </c>
      <c r="DC85" s="9" t="str">
        <f t="shared" si="135"/>
        <v/>
      </c>
      <c r="DD85" s="2" t="str">
        <f t="shared" si="91"/>
        <v/>
      </c>
      <c r="DE85" s="2" t="str">
        <f t="shared" si="92"/>
        <v/>
      </c>
      <c r="DF85" s="2" t="str">
        <f t="shared" si="93"/>
        <v/>
      </c>
      <c r="DG85" s="2" t="str">
        <f t="shared" si="94"/>
        <v/>
      </c>
      <c r="DH85" s="2" t="str">
        <f t="shared" si="95"/>
        <v/>
      </c>
      <c r="DI85" s="2" t="str">
        <f t="shared" si="96"/>
        <v/>
      </c>
      <c r="DJ85" s="2" t="str">
        <f t="shared" si="97"/>
        <v/>
      </c>
      <c r="DK85" s="2" t="str">
        <f t="shared" si="98"/>
        <v/>
      </c>
      <c r="DL85" s="16" t="str">
        <f t="shared" si="99"/>
        <v/>
      </c>
      <c r="DM85" s="16" t="str">
        <f t="shared" si="100"/>
        <v/>
      </c>
      <c r="DN85" s="16" t="str">
        <f t="shared" si="101"/>
        <v/>
      </c>
      <c r="DO85" s="72" t="str">
        <f t="shared" si="102"/>
        <v/>
      </c>
      <c r="DP85" s="16" t="str">
        <f t="shared" si="103"/>
        <v/>
      </c>
      <c r="DQ85" s="16" t="str">
        <f t="shared" si="104"/>
        <v/>
      </c>
      <c r="DR85" s="2" t="str">
        <f t="shared" si="105"/>
        <v/>
      </c>
      <c r="DS85" s="2" t="str">
        <f t="shared" si="106"/>
        <v/>
      </c>
      <c r="DT85" s="2" t="str">
        <f t="shared" si="107"/>
        <v/>
      </c>
      <c r="DU85" s="2" t="str">
        <f t="shared" si="108"/>
        <v/>
      </c>
      <c r="DV85" s="15"/>
      <c r="DW85" s="17"/>
      <c r="DX85" s="17"/>
      <c r="DY85" s="47" t="str">
        <f t="shared" si="133"/>
        <v/>
      </c>
      <c r="DZ85" s="47" t="str">
        <f t="shared" si="133"/>
        <v/>
      </c>
      <c r="EA85" s="47" t="str">
        <f t="shared" si="133"/>
        <v/>
      </c>
      <c r="EB85" s="47" t="str">
        <f t="shared" si="133"/>
        <v/>
      </c>
      <c r="EC85" s="49" t="str">
        <f t="shared" si="133"/>
        <v/>
      </c>
      <c r="ED85" s="49" t="str">
        <f t="shared" si="133"/>
        <v/>
      </c>
      <c r="EE85" s="47" t="str">
        <f t="shared" si="133"/>
        <v/>
      </c>
      <c r="EF85" s="47" t="str">
        <f t="shared" si="133"/>
        <v/>
      </c>
      <c r="EG85" s="47" t="str">
        <f t="shared" si="133"/>
        <v/>
      </c>
      <c r="EH85" s="6">
        <f t="shared" si="16"/>
        <v>0</v>
      </c>
      <c r="EI85" s="6">
        <f t="shared" si="17"/>
        <v>0</v>
      </c>
      <c r="EJ85" s="2" t="str">
        <f t="shared" si="18"/>
        <v/>
      </c>
      <c r="EK85" s="2" t="str">
        <f t="shared" si="19"/>
        <v/>
      </c>
      <c r="EL85" s="2" t="str">
        <f t="shared" si="125"/>
        <v/>
      </c>
      <c r="EM85" s="2" t="str">
        <f t="shared" si="21"/>
        <v/>
      </c>
      <c r="EN85" s="2" t="str">
        <f t="shared" si="22"/>
        <v/>
      </c>
      <c r="EO85" s="2">
        <f t="shared" si="23"/>
        <v>0</v>
      </c>
      <c r="EP85" s="2">
        <f t="shared" si="109"/>
        <v>0</v>
      </c>
      <c r="EQ85" s="2"/>
      <c r="ER85" s="2"/>
      <c r="ES85" s="2"/>
      <c r="ET85" s="2"/>
      <c r="EU85" s="2"/>
      <c r="EV85" s="2"/>
      <c r="EW85" s="2">
        <f t="shared" si="24"/>
        <v>0</v>
      </c>
      <c r="EX85" s="2">
        <f t="shared" si="25"/>
        <v>0</v>
      </c>
      <c r="EY85" s="2">
        <f t="shared" si="110"/>
        <v>0</v>
      </c>
      <c r="EZ85" s="2">
        <f t="shared" si="26"/>
        <v>0</v>
      </c>
      <c r="FA85" s="2">
        <f t="shared" si="27"/>
        <v>0</v>
      </c>
      <c r="FB85" s="59"/>
      <c r="FC85" s="2">
        <f t="shared" si="28"/>
        <v>0</v>
      </c>
      <c r="FD85" s="2">
        <f t="shared" si="111"/>
        <v>0</v>
      </c>
      <c r="FE85" s="3">
        <f t="shared" si="124"/>
        <v>0</v>
      </c>
      <c r="FF85" s="3">
        <f t="shared" si="112"/>
        <v>0</v>
      </c>
      <c r="FG85" s="3">
        <f t="shared" si="113"/>
        <v>0</v>
      </c>
      <c r="FH85" s="3">
        <f t="shared" si="29"/>
        <v>0</v>
      </c>
      <c r="FI85" s="67">
        <f t="shared" si="30"/>
        <v>0</v>
      </c>
      <c r="FJ85" s="3">
        <f t="shared" si="31"/>
        <v>0</v>
      </c>
      <c r="FK85" s="3">
        <f t="shared" si="32"/>
        <v>0</v>
      </c>
      <c r="FL85" s="3">
        <f t="shared" si="114"/>
        <v>0</v>
      </c>
      <c r="FM85" s="3">
        <f t="shared" si="115"/>
        <v>0</v>
      </c>
      <c r="FN85" s="3">
        <f t="shared" si="116"/>
        <v>0</v>
      </c>
      <c r="FO85" s="2">
        <f t="shared" si="33"/>
        <v>0</v>
      </c>
      <c r="FP85" s="2">
        <f t="shared" si="34"/>
        <v>0</v>
      </c>
      <c r="FQ85" s="2">
        <f t="shared" si="117"/>
        <v>0</v>
      </c>
      <c r="FR85" s="6" t="str">
        <f>IF(A85=1,1,IF(DW85="","",COUNTA($DW$31:DW85)+1))</f>
        <v/>
      </c>
      <c r="FS85" s="6" t="str">
        <f t="shared" si="35"/>
        <v/>
      </c>
      <c r="FT85" s="43">
        <f t="shared" si="118"/>
        <v>0</v>
      </c>
      <c r="FU85" s="23">
        <f t="shared" si="119"/>
        <v>0</v>
      </c>
      <c r="FV85" s="21">
        <f t="shared" si="120"/>
        <v>0</v>
      </c>
    </row>
    <row r="86" spans="1:178">
      <c r="A86" s="4" t="str">
        <f t="shared" si="36"/>
        <v/>
      </c>
      <c r="B86" s="33"/>
      <c r="C86" s="33"/>
      <c r="D86" s="33"/>
      <c r="E86" s="33"/>
      <c r="F86" s="33"/>
      <c r="G86" s="11" t="str">
        <f t="shared" si="2"/>
        <v/>
      </c>
      <c r="H86" s="3" t="str">
        <f t="shared" si="37"/>
        <v/>
      </c>
      <c r="I86" s="3" t="str">
        <f t="shared" si="3"/>
        <v/>
      </c>
      <c r="J86" s="3" t="str">
        <f t="shared" si="38"/>
        <v/>
      </c>
      <c r="K86" s="3" t="str">
        <f t="shared" si="4"/>
        <v/>
      </c>
      <c r="L86" s="2" t="str">
        <f t="shared" si="5"/>
        <v/>
      </c>
      <c r="M86" s="8" t="str">
        <f t="shared" si="39"/>
        <v/>
      </c>
      <c r="N86" s="8" t="str">
        <f t="shared" si="6"/>
        <v/>
      </c>
      <c r="O86" s="8" t="str">
        <f t="shared" si="40"/>
        <v/>
      </c>
      <c r="P86" s="8" t="str">
        <f t="shared" si="7"/>
        <v/>
      </c>
      <c r="Q86" s="2" t="str">
        <f t="shared" si="8"/>
        <v/>
      </c>
      <c r="R86" s="3" t="str">
        <f t="shared" si="9"/>
        <v/>
      </c>
      <c r="S86" s="3" t="str">
        <f t="shared" si="10"/>
        <v/>
      </c>
      <c r="T86" s="3" t="str">
        <f t="shared" si="41"/>
        <v/>
      </c>
      <c r="U86" s="8" t="str">
        <f t="shared" si="11"/>
        <v/>
      </c>
      <c r="V86" s="2" t="str">
        <f t="shared" si="12"/>
        <v/>
      </c>
      <c r="W86" s="2" t="str">
        <f t="shared" si="13"/>
        <v/>
      </c>
      <c r="X86" s="2" t="str">
        <f t="shared" si="121"/>
        <v/>
      </c>
      <c r="Y86" s="2" t="str">
        <f t="shared" si="14"/>
        <v/>
      </c>
      <c r="Z86" s="46" t="str">
        <f t="shared" si="132"/>
        <v/>
      </c>
      <c r="AA86" s="46" t="str">
        <f t="shared" si="42"/>
        <v/>
      </c>
      <c r="AB86" s="47"/>
      <c r="AC86" s="46" t="str">
        <f t="shared" si="43"/>
        <v/>
      </c>
      <c r="AD86" s="47" t="str">
        <f t="shared" si="131"/>
        <v/>
      </c>
      <c r="AE86" s="48" t="str">
        <f t="shared" si="44"/>
        <v/>
      </c>
      <c r="AF86" s="49" t="str">
        <f t="shared" si="129"/>
        <v/>
      </c>
      <c r="AG86" s="49" t="str">
        <f t="shared" si="129"/>
        <v/>
      </c>
      <c r="AH86" s="49" t="str">
        <f t="shared" si="129"/>
        <v/>
      </c>
      <c r="AI86" s="47" t="str">
        <f t="shared" si="129"/>
        <v/>
      </c>
      <c r="AJ86" s="47" t="str">
        <f t="shared" si="129"/>
        <v/>
      </c>
      <c r="AK86" s="46" t="str">
        <f t="shared" si="129"/>
        <v/>
      </c>
      <c r="AL86" s="47"/>
      <c r="AM86" s="53" t="str">
        <f t="shared" si="46"/>
        <v/>
      </c>
      <c r="AN86" s="50" t="str">
        <f t="shared" si="47"/>
        <v/>
      </c>
      <c r="AO86" s="53" t="s">
        <v>84</v>
      </c>
      <c r="AP86" s="52" t="str">
        <f t="shared" si="48"/>
        <v/>
      </c>
      <c r="AQ86" s="52" t="str">
        <f t="shared" si="49"/>
        <v/>
      </c>
      <c r="AR86" s="47">
        <f t="shared" si="50"/>
        <v>0</v>
      </c>
      <c r="AS86" s="53" t="str">
        <f t="shared" si="51"/>
        <v/>
      </c>
      <c r="AT86" s="52" t="str">
        <f t="shared" si="52"/>
        <v/>
      </c>
      <c r="AU86" s="9" t="str">
        <f t="shared" si="53"/>
        <v/>
      </c>
      <c r="AV86" s="9" t="str">
        <f t="shared" si="54"/>
        <v/>
      </c>
      <c r="AW86" s="12" t="str">
        <f t="shared" si="55"/>
        <v/>
      </c>
      <c r="AX86" s="9" t="str">
        <f t="shared" si="56"/>
        <v/>
      </c>
      <c r="AY86" s="12" t="str">
        <f t="shared" si="57"/>
        <v/>
      </c>
      <c r="AZ86" s="10" t="str">
        <f t="shared" si="58"/>
        <v/>
      </c>
      <c r="BA86" s="10" t="str">
        <f t="shared" si="59"/>
        <v/>
      </c>
      <c r="BB86" s="10" t="str">
        <f t="shared" si="60"/>
        <v/>
      </c>
      <c r="BC86" s="10" t="str">
        <f t="shared" si="61"/>
        <v/>
      </c>
      <c r="BD86" s="10" t="str">
        <f t="shared" si="62"/>
        <v/>
      </c>
      <c r="BE86" s="12" t="str">
        <f t="shared" si="63"/>
        <v/>
      </c>
      <c r="BF86" s="9" t="str">
        <f t="shared" si="64"/>
        <v/>
      </c>
      <c r="BG86" s="9" t="str">
        <f t="shared" si="65"/>
        <v/>
      </c>
      <c r="BH86" s="7" t="str">
        <f t="shared" si="66"/>
        <v/>
      </c>
      <c r="BI86" s="7" t="str">
        <f t="shared" si="67"/>
        <v/>
      </c>
      <c r="BJ86" s="12" t="str">
        <f t="shared" si="68"/>
        <v/>
      </c>
      <c r="BK86" s="80" t="str">
        <f t="shared" si="69"/>
        <v/>
      </c>
      <c r="BL86" s="7" t="str">
        <f t="shared" si="70"/>
        <v/>
      </c>
      <c r="BM86" s="7" t="str">
        <f t="shared" si="122"/>
        <v/>
      </c>
      <c r="BN86" s="12" t="str">
        <f t="shared" si="71"/>
        <v/>
      </c>
      <c r="BO86" s="9" t="str">
        <f t="shared" si="72"/>
        <v/>
      </c>
      <c r="BP86" s="2" t="str">
        <f t="shared" si="73"/>
        <v/>
      </c>
      <c r="BQ86" s="2" t="str">
        <f t="shared" si="74"/>
        <v/>
      </c>
      <c r="BR86" s="20" t="str">
        <f t="shared" si="136"/>
        <v/>
      </c>
      <c r="BS86" s="20" t="str">
        <f t="shared" si="136"/>
        <v/>
      </c>
      <c r="BT86" s="20" t="str">
        <f t="shared" si="136"/>
        <v/>
      </c>
      <c r="BU86" s="86" t="str">
        <f t="shared" si="76"/>
        <v/>
      </c>
      <c r="BV86" s="86" t="str">
        <f t="shared" si="77"/>
        <v/>
      </c>
      <c r="BW86" s="20" t="str">
        <f t="shared" si="136"/>
        <v/>
      </c>
      <c r="BX86" s="86" t="str">
        <f t="shared" si="136"/>
        <v/>
      </c>
      <c r="BY86" s="86" t="str">
        <f t="shared" si="136"/>
        <v/>
      </c>
      <c r="BZ86" s="86" t="str">
        <f t="shared" si="136"/>
        <v/>
      </c>
      <c r="CA86" s="86" t="str">
        <f t="shared" si="136"/>
        <v/>
      </c>
      <c r="CB86" s="86" t="str">
        <f t="shared" si="136"/>
        <v/>
      </c>
      <c r="CC86" s="86" t="str">
        <f t="shared" si="136"/>
        <v/>
      </c>
      <c r="CD86" s="86" t="str">
        <f t="shared" si="136"/>
        <v/>
      </c>
      <c r="CE86" s="20" t="str">
        <f t="shared" si="123"/>
        <v/>
      </c>
      <c r="CF86" s="14" t="str">
        <f t="shared" si="79"/>
        <v/>
      </c>
      <c r="CG86" s="14" t="str">
        <f t="shared" si="80"/>
        <v/>
      </c>
      <c r="CH86" s="8">
        <f t="shared" si="81"/>
        <v>0</v>
      </c>
      <c r="CI86" s="9" t="str">
        <f t="shared" si="82"/>
        <v/>
      </c>
      <c r="CJ86" s="9" t="str">
        <f t="shared" si="83"/>
        <v/>
      </c>
      <c r="CK86" s="9" t="str">
        <f t="shared" si="84"/>
        <v/>
      </c>
      <c r="CL86" s="9" t="str">
        <f t="shared" si="85"/>
        <v/>
      </c>
      <c r="CM86" s="9" t="str">
        <f t="shared" si="86"/>
        <v/>
      </c>
      <c r="CN86" s="9" t="str">
        <f t="shared" si="87"/>
        <v/>
      </c>
      <c r="CO86" s="9" t="str">
        <f t="shared" si="134"/>
        <v/>
      </c>
      <c r="CP86" s="9" t="str">
        <f t="shared" si="134"/>
        <v/>
      </c>
      <c r="CQ86" s="9" t="str">
        <f t="shared" si="134"/>
        <v/>
      </c>
      <c r="CR86" s="9" t="str">
        <f t="shared" si="134"/>
        <v/>
      </c>
      <c r="CS86" s="9" t="str">
        <f t="shared" si="134"/>
        <v/>
      </c>
      <c r="CT86" s="9" t="str">
        <f t="shared" si="134"/>
        <v/>
      </c>
      <c r="CU86" s="9" t="str">
        <f t="shared" si="134"/>
        <v/>
      </c>
      <c r="CV86" s="9" t="str">
        <f t="shared" si="89"/>
        <v/>
      </c>
      <c r="CW86" s="9" t="str">
        <f t="shared" si="135"/>
        <v/>
      </c>
      <c r="CX86" s="9" t="str">
        <f t="shared" si="135"/>
        <v/>
      </c>
      <c r="CY86" s="9" t="str">
        <f t="shared" si="135"/>
        <v/>
      </c>
      <c r="CZ86" s="9" t="str">
        <f t="shared" si="135"/>
        <v/>
      </c>
      <c r="DA86" s="9" t="str">
        <f t="shared" si="135"/>
        <v/>
      </c>
      <c r="DB86" s="9" t="str">
        <f t="shared" si="135"/>
        <v/>
      </c>
      <c r="DC86" s="9" t="str">
        <f t="shared" si="135"/>
        <v/>
      </c>
      <c r="DD86" s="2" t="str">
        <f t="shared" si="91"/>
        <v/>
      </c>
      <c r="DE86" s="2" t="str">
        <f t="shared" si="92"/>
        <v/>
      </c>
      <c r="DF86" s="2" t="str">
        <f t="shared" si="93"/>
        <v/>
      </c>
      <c r="DG86" s="2" t="str">
        <f t="shared" si="94"/>
        <v/>
      </c>
      <c r="DH86" s="2" t="str">
        <f t="shared" si="95"/>
        <v/>
      </c>
      <c r="DI86" s="2" t="str">
        <f t="shared" si="96"/>
        <v/>
      </c>
      <c r="DJ86" s="2" t="str">
        <f t="shared" si="97"/>
        <v/>
      </c>
      <c r="DK86" s="2" t="str">
        <f t="shared" si="98"/>
        <v/>
      </c>
      <c r="DL86" s="16" t="str">
        <f t="shared" si="99"/>
        <v/>
      </c>
      <c r="DM86" s="16" t="str">
        <f t="shared" si="100"/>
        <v/>
      </c>
      <c r="DN86" s="16" t="str">
        <f t="shared" si="101"/>
        <v/>
      </c>
      <c r="DO86" s="72" t="str">
        <f t="shared" si="102"/>
        <v/>
      </c>
      <c r="DP86" s="16" t="str">
        <f t="shared" si="103"/>
        <v/>
      </c>
      <c r="DQ86" s="16" t="str">
        <f t="shared" si="104"/>
        <v/>
      </c>
      <c r="DR86" s="2" t="str">
        <f t="shared" si="105"/>
        <v/>
      </c>
      <c r="DS86" s="2" t="str">
        <f t="shared" si="106"/>
        <v/>
      </c>
      <c r="DT86" s="2" t="str">
        <f t="shared" si="107"/>
        <v/>
      </c>
      <c r="DU86" s="2" t="str">
        <f t="shared" si="108"/>
        <v/>
      </c>
      <c r="DV86" s="15"/>
      <c r="DW86" s="18"/>
      <c r="DX86" s="17"/>
      <c r="DY86" s="47" t="str">
        <f t="shared" si="133"/>
        <v/>
      </c>
      <c r="DZ86" s="47" t="str">
        <f t="shared" si="133"/>
        <v/>
      </c>
      <c r="EA86" s="47" t="str">
        <f t="shared" si="133"/>
        <v/>
      </c>
      <c r="EB86" s="47" t="str">
        <f t="shared" si="133"/>
        <v/>
      </c>
      <c r="EC86" s="49" t="str">
        <f t="shared" si="133"/>
        <v/>
      </c>
      <c r="ED86" s="49" t="str">
        <f t="shared" si="133"/>
        <v/>
      </c>
      <c r="EE86" s="47" t="str">
        <f t="shared" si="133"/>
        <v/>
      </c>
      <c r="EF86" s="47" t="str">
        <f t="shared" si="133"/>
        <v/>
      </c>
      <c r="EG86" s="47" t="str">
        <f t="shared" si="133"/>
        <v/>
      </c>
      <c r="EH86" s="6">
        <f t="shared" si="16"/>
        <v>0</v>
      </c>
      <c r="EI86" s="6">
        <f t="shared" si="17"/>
        <v>0</v>
      </c>
      <c r="EJ86" s="2" t="str">
        <f t="shared" si="18"/>
        <v/>
      </c>
      <c r="EK86" s="2" t="str">
        <f t="shared" si="19"/>
        <v/>
      </c>
      <c r="EL86" s="2" t="str">
        <f t="shared" si="125"/>
        <v/>
      </c>
      <c r="EM86" s="2" t="str">
        <f t="shared" si="21"/>
        <v/>
      </c>
      <c r="EN86" s="2" t="str">
        <f t="shared" si="22"/>
        <v/>
      </c>
      <c r="EO86" s="2">
        <f t="shared" si="23"/>
        <v>0</v>
      </c>
      <c r="EP86" s="2">
        <f t="shared" si="109"/>
        <v>0</v>
      </c>
      <c r="EQ86" s="2"/>
      <c r="ER86" s="2"/>
      <c r="ES86" s="2"/>
      <c r="ET86" s="2"/>
      <c r="EU86" s="2"/>
      <c r="EV86" s="2"/>
      <c r="EW86" s="2">
        <f t="shared" si="24"/>
        <v>0</v>
      </c>
      <c r="EX86" s="2">
        <f t="shared" si="25"/>
        <v>0</v>
      </c>
      <c r="EY86" s="2">
        <f t="shared" si="110"/>
        <v>0</v>
      </c>
      <c r="EZ86" s="2">
        <f t="shared" si="26"/>
        <v>0</v>
      </c>
      <c r="FA86" s="2">
        <f t="shared" si="27"/>
        <v>0</v>
      </c>
      <c r="FB86" s="59"/>
      <c r="FC86" s="2">
        <f t="shared" si="28"/>
        <v>0</v>
      </c>
      <c r="FD86" s="2">
        <f t="shared" si="111"/>
        <v>0</v>
      </c>
      <c r="FE86" s="3">
        <f t="shared" si="124"/>
        <v>0</v>
      </c>
      <c r="FF86" s="3">
        <f t="shared" si="112"/>
        <v>0</v>
      </c>
      <c r="FG86" s="3">
        <f t="shared" si="113"/>
        <v>0</v>
      </c>
      <c r="FH86" s="3">
        <f t="shared" si="29"/>
        <v>0</v>
      </c>
      <c r="FI86" s="67">
        <f t="shared" si="30"/>
        <v>0</v>
      </c>
      <c r="FJ86" s="3">
        <f t="shared" si="31"/>
        <v>0</v>
      </c>
      <c r="FK86" s="3">
        <f t="shared" si="32"/>
        <v>0</v>
      </c>
      <c r="FL86" s="3">
        <f t="shared" si="114"/>
        <v>0</v>
      </c>
      <c r="FM86" s="3">
        <f t="shared" si="115"/>
        <v>0</v>
      </c>
      <c r="FN86" s="3">
        <f t="shared" si="116"/>
        <v>0</v>
      </c>
      <c r="FO86" s="2">
        <f t="shared" si="33"/>
        <v>0</v>
      </c>
      <c r="FP86" s="2">
        <f t="shared" si="34"/>
        <v>0</v>
      </c>
      <c r="FQ86" s="2">
        <f t="shared" si="117"/>
        <v>0</v>
      </c>
      <c r="FR86" s="6" t="str">
        <f>IF(A86=1,1,IF(DW86="","",COUNTA($DW$31:DW86)+1))</f>
        <v/>
      </c>
      <c r="FS86" s="6" t="str">
        <f t="shared" si="35"/>
        <v/>
      </c>
      <c r="FT86" s="43">
        <f t="shared" si="118"/>
        <v>0</v>
      </c>
      <c r="FU86" s="23">
        <f t="shared" si="119"/>
        <v>0</v>
      </c>
      <c r="FV86" s="21">
        <f t="shared" si="120"/>
        <v>0</v>
      </c>
    </row>
    <row r="87" spans="1:178">
      <c r="A87" s="4" t="str">
        <f t="shared" si="36"/>
        <v/>
      </c>
      <c r="B87" s="33"/>
      <c r="C87" s="33"/>
      <c r="D87" s="33"/>
      <c r="E87" s="33"/>
      <c r="F87" s="33"/>
      <c r="G87" s="11" t="str">
        <f t="shared" si="2"/>
        <v/>
      </c>
      <c r="H87" s="3" t="str">
        <f t="shared" si="37"/>
        <v/>
      </c>
      <c r="I87" s="3" t="str">
        <f t="shared" si="3"/>
        <v/>
      </c>
      <c r="J87" s="3" t="str">
        <f t="shared" si="38"/>
        <v/>
      </c>
      <c r="K87" s="3" t="str">
        <f t="shared" si="4"/>
        <v/>
      </c>
      <c r="L87" s="2" t="str">
        <f t="shared" si="5"/>
        <v/>
      </c>
      <c r="M87" s="8" t="str">
        <f t="shared" si="39"/>
        <v/>
      </c>
      <c r="N87" s="8" t="str">
        <f t="shared" si="6"/>
        <v/>
      </c>
      <c r="O87" s="8" t="str">
        <f t="shared" si="40"/>
        <v/>
      </c>
      <c r="P87" s="8" t="str">
        <f t="shared" si="7"/>
        <v/>
      </c>
      <c r="Q87" s="2" t="str">
        <f t="shared" si="8"/>
        <v/>
      </c>
      <c r="R87" s="3" t="str">
        <f t="shared" si="9"/>
        <v/>
      </c>
      <c r="S87" s="3" t="str">
        <f t="shared" si="10"/>
        <v/>
      </c>
      <c r="T87" s="3" t="str">
        <f t="shared" si="41"/>
        <v/>
      </c>
      <c r="U87" s="8" t="str">
        <f t="shared" si="11"/>
        <v/>
      </c>
      <c r="V87" s="2" t="str">
        <f t="shared" si="12"/>
        <v/>
      </c>
      <c r="W87" s="2" t="str">
        <f t="shared" si="13"/>
        <v/>
      </c>
      <c r="X87" s="2" t="str">
        <f t="shared" si="121"/>
        <v/>
      </c>
      <c r="Y87" s="2" t="str">
        <f t="shared" si="14"/>
        <v/>
      </c>
      <c r="Z87" s="46" t="str">
        <f t="shared" si="132"/>
        <v/>
      </c>
      <c r="AA87" s="46" t="str">
        <f t="shared" si="42"/>
        <v/>
      </c>
      <c r="AB87" s="47"/>
      <c r="AC87" s="46" t="str">
        <f t="shared" si="43"/>
        <v/>
      </c>
      <c r="AD87" s="47" t="str">
        <f t="shared" si="131"/>
        <v/>
      </c>
      <c r="AE87" s="48" t="str">
        <f t="shared" si="44"/>
        <v/>
      </c>
      <c r="AF87" s="49" t="str">
        <f t="shared" si="129"/>
        <v/>
      </c>
      <c r="AG87" s="49" t="str">
        <f t="shared" si="129"/>
        <v/>
      </c>
      <c r="AH87" s="49" t="str">
        <f t="shared" si="129"/>
        <v/>
      </c>
      <c r="AI87" s="47" t="str">
        <f t="shared" si="129"/>
        <v/>
      </c>
      <c r="AJ87" s="47" t="str">
        <f t="shared" si="129"/>
        <v/>
      </c>
      <c r="AK87" s="46" t="str">
        <f t="shared" si="129"/>
        <v/>
      </c>
      <c r="AL87" s="47"/>
      <c r="AM87" s="53" t="str">
        <f t="shared" si="46"/>
        <v/>
      </c>
      <c r="AN87" s="50" t="str">
        <f t="shared" si="47"/>
        <v/>
      </c>
      <c r="AO87" s="53" t="s">
        <v>84</v>
      </c>
      <c r="AP87" s="52" t="str">
        <f t="shared" si="48"/>
        <v/>
      </c>
      <c r="AQ87" s="52" t="str">
        <f t="shared" si="49"/>
        <v/>
      </c>
      <c r="AR87" s="47">
        <f t="shared" si="50"/>
        <v>0</v>
      </c>
      <c r="AS87" s="53" t="str">
        <f t="shared" si="51"/>
        <v/>
      </c>
      <c r="AT87" s="52" t="str">
        <f t="shared" si="52"/>
        <v/>
      </c>
      <c r="AU87" s="9" t="str">
        <f t="shared" si="53"/>
        <v/>
      </c>
      <c r="AV87" s="9" t="str">
        <f t="shared" si="54"/>
        <v/>
      </c>
      <c r="AW87" s="12" t="str">
        <f t="shared" si="55"/>
        <v/>
      </c>
      <c r="AX87" s="9" t="str">
        <f t="shared" si="56"/>
        <v/>
      </c>
      <c r="AY87" s="12" t="str">
        <f t="shared" si="57"/>
        <v/>
      </c>
      <c r="AZ87" s="10" t="str">
        <f t="shared" si="58"/>
        <v/>
      </c>
      <c r="BA87" s="10" t="str">
        <f t="shared" si="59"/>
        <v/>
      </c>
      <c r="BB87" s="10" t="str">
        <f t="shared" si="60"/>
        <v/>
      </c>
      <c r="BC87" s="10" t="str">
        <f t="shared" si="61"/>
        <v/>
      </c>
      <c r="BD87" s="10" t="str">
        <f t="shared" si="62"/>
        <v/>
      </c>
      <c r="BE87" s="12" t="str">
        <f t="shared" si="63"/>
        <v/>
      </c>
      <c r="BF87" s="9" t="str">
        <f t="shared" si="64"/>
        <v/>
      </c>
      <c r="BG87" s="9" t="str">
        <f t="shared" si="65"/>
        <v/>
      </c>
      <c r="BH87" s="7" t="str">
        <f t="shared" si="66"/>
        <v/>
      </c>
      <c r="BI87" s="7" t="str">
        <f t="shared" si="67"/>
        <v/>
      </c>
      <c r="BJ87" s="12" t="str">
        <f t="shared" si="68"/>
        <v/>
      </c>
      <c r="BK87" s="80" t="str">
        <f t="shared" si="69"/>
        <v/>
      </c>
      <c r="BL87" s="7" t="str">
        <f t="shared" si="70"/>
        <v/>
      </c>
      <c r="BM87" s="7" t="str">
        <f t="shared" si="122"/>
        <v/>
      </c>
      <c r="BN87" s="12" t="str">
        <f t="shared" si="71"/>
        <v/>
      </c>
      <c r="BO87" s="9" t="str">
        <f t="shared" si="72"/>
        <v/>
      </c>
      <c r="BP87" s="2" t="str">
        <f t="shared" si="73"/>
        <v/>
      </c>
      <c r="BQ87" s="2" t="str">
        <f t="shared" si="74"/>
        <v/>
      </c>
      <c r="BR87" s="20" t="str">
        <f t="shared" si="136"/>
        <v/>
      </c>
      <c r="BS87" s="20" t="str">
        <f t="shared" si="136"/>
        <v/>
      </c>
      <c r="BT87" s="20" t="str">
        <f t="shared" si="136"/>
        <v/>
      </c>
      <c r="BU87" s="86" t="str">
        <f t="shared" si="76"/>
        <v/>
      </c>
      <c r="BV87" s="86" t="str">
        <f t="shared" si="77"/>
        <v/>
      </c>
      <c r="BW87" s="20" t="str">
        <f t="shared" si="136"/>
        <v/>
      </c>
      <c r="BX87" s="86" t="str">
        <f t="shared" si="136"/>
        <v/>
      </c>
      <c r="BY87" s="86" t="str">
        <f t="shared" si="136"/>
        <v/>
      </c>
      <c r="BZ87" s="86" t="str">
        <f t="shared" si="136"/>
        <v/>
      </c>
      <c r="CA87" s="86" t="str">
        <f t="shared" si="136"/>
        <v/>
      </c>
      <c r="CB87" s="86" t="str">
        <f t="shared" si="136"/>
        <v/>
      </c>
      <c r="CC87" s="86" t="str">
        <f t="shared" si="136"/>
        <v/>
      </c>
      <c r="CD87" s="86" t="str">
        <f t="shared" si="136"/>
        <v/>
      </c>
      <c r="CE87" s="20" t="str">
        <f t="shared" si="123"/>
        <v/>
      </c>
      <c r="CF87" s="14" t="str">
        <f t="shared" si="79"/>
        <v/>
      </c>
      <c r="CG87" s="14" t="str">
        <f t="shared" si="80"/>
        <v/>
      </c>
      <c r="CH87" s="8">
        <f t="shared" si="81"/>
        <v>0</v>
      </c>
      <c r="CI87" s="9" t="str">
        <f t="shared" si="82"/>
        <v/>
      </c>
      <c r="CJ87" s="9" t="str">
        <f t="shared" si="83"/>
        <v/>
      </c>
      <c r="CK87" s="9" t="str">
        <f t="shared" si="84"/>
        <v/>
      </c>
      <c r="CL87" s="9" t="str">
        <f t="shared" si="85"/>
        <v/>
      </c>
      <c r="CM87" s="9" t="str">
        <f t="shared" si="86"/>
        <v/>
      </c>
      <c r="CN87" s="9" t="str">
        <f t="shared" si="87"/>
        <v/>
      </c>
      <c r="CO87" s="9" t="str">
        <f t="shared" si="134"/>
        <v/>
      </c>
      <c r="CP87" s="9" t="str">
        <f t="shared" si="134"/>
        <v/>
      </c>
      <c r="CQ87" s="9" t="str">
        <f t="shared" si="134"/>
        <v/>
      </c>
      <c r="CR87" s="9" t="str">
        <f t="shared" si="134"/>
        <v/>
      </c>
      <c r="CS87" s="9" t="str">
        <f t="shared" si="134"/>
        <v/>
      </c>
      <c r="CT87" s="9" t="str">
        <f t="shared" si="134"/>
        <v/>
      </c>
      <c r="CU87" s="9" t="str">
        <f t="shared" si="134"/>
        <v/>
      </c>
      <c r="CV87" s="9" t="str">
        <f t="shared" si="89"/>
        <v/>
      </c>
      <c r="CW87" s="9" t="str">
        <f t="shared" si="135"/>
        <v/>
      </c>
      <c r="CX87" s="9" t="str">
        <f t="shared" si="135"/>
        <v/>
      </c>
      <c r="CY87" s="9" t="str">
        <f t="shared" si="135"/>
        <v/>
      </c>
      <c r="CZ87" s="9" t="str">
        <f t="shared" si="135"/>
        <v/>
      </c>
      <c r="DA87" s="9" t="str">
        <f t="shared" si="135"/>
        <v/>
      </c>
      <c r="DB87" s="9" t="str">
        <f t="shared" si="135"/>
        <v/>
      </c>
      <c r="DC87" s="9" t="str">
        <f t="shared" si="135"/>
        <v/>
      </c>
      <c r="DD87" s="2" t="str">
        <f t="shared" si="91"/>
        <v/>
      </c>
      <c r="DE87" s="2" t="str">
        <f t="shared" si="92"/>
        <v/>
      </c>
      <c r="DF87" s="2" t="str">
        <f t="shared" si="93"/>
        <v/>
      </c>
      <c r="DG87" s="2" t="str">
        <f t="shared" si="94"/>
        <v/>
      </c>
      <c r="DH87" s="2" t="str">
        <f t="shared" si="95"/>
        <v/>
      </c>
      <c r="DI87" s="2" t="str">
        <f t="shared" si="96"/>
        <v/>
      </c>
      <c r="DJ87" s="2" t="str">
        <f t="shared" si="97"/>
        <v/>
      </c>
      <c r="DK87" s="2" t="str">
        <f t="shared" si="98"/>
        <v/>
      </c>
      <c r="DL87" s="16" t="str">
        <f t="shared" si="99"/>
        <v/>
      </c>
      <c r="DM87" s="16" t="str">
        <f t="shared" si="100"/>
        <v/>
      </c>
      <c r="DN87" s="16" t="str">
        <f t="shared" si="101"/>
        <v/>
      </c>
      <c r="DO87" s="72" t="str">
        <f t="shared" si="102"/>
        <v/>
      </c>
      <c r="DP87" s="16" t="str">
        <f t="shared" si="103"/>
        <v/>
      </c>
      <c r="DQ87" s="16" t="str">
        <f t="shared" si="104"/>
        <v/>
      </c>
      <c r="DR87" s="2" t="str">
        <f t="shared" si="105"/>
        <v/>
      </c>
      <c r="DS87" s="2" t="str">
        <f t="shared" si="106"/>
        <v/>
      </c>
      <c r="DT87" s="2" t="str">
        <f t="shared" si="107"/>
        <v/>
      </c>
      <c r="DU87" s="2" t="str">
        <f t="shared" si="108"/>
        <v/>
      </c>
      <c r="DV87" s="15"/>
      <c r="DW87" s="17"/>
      <c r="DX87" s="17"/>
      <c r="DY87" s="47" t="str">
        <f t="shared" si="133"/>
        <v/>
      </c>
      <c r="DZ87" s="47" t="str">
        <f t="shared" si="133"/>
        <v/>
      </c>
      <c r="EA87" s="47" t="str">
        <f t="shared" si="133"/>
        <v/>
      </c>
      <c r="EB87" s="47" t="str">
        <f t="shared" si="133"/>
        <v/>
      </c>
      <c r="EC87" s="49" t="str">
        <f t="shared" si="133"/>
        <v/>
      </c>
      <c r="ED87" s="49" t="str">
        <f t="shared" si="133"/>
        <v/>
      </c>
      <c r="EE87" s="47" t="str">
        <f t="shared" si="133"/>
        <v/>
      </c>
      <c r="EF87" s="47" t="str">
        <f t="shared" si="133"/>
        <v/>
      </c>
      <c r="EG87" s="47" t="str">
        <f t="shared" si="133"/>
        <v/>
      </c>
      <c r="EH87" s="6">
        <f t="shared" si="16"/>
        <v>0</v>
      </c>
      <c r="EI87" s="6">
        <f t="shared" si="17"/>
        <v>0</v>
      </c>
      <c r="EJ87" s="2" t="str">
        <f t="shared" si="18"/>
        <v/>
      </c>
      <c r="EK87" s="2" t="str">
        <f t="shared" si="19"/>
        <v/>
      </c>
      <c r="EL87" s="2" t="str">
        <f t="shared" si="125"/>
        <v/>
      </c>
      <c r="EM87" s="2" t="str">
        <f t="shared" si="21"/>
        <v/>
      </c>
      <c r="EN87" s="2" t="str">
        <f t="shared" si="22"/>
        <v/>
      </c>
      <c r="EO87" s="2">
        <f t="shared" si="23"/>
        <v>0</v>
      </c>
      <c r="EP87" s="2">
        <f t="shared" si="109"/>
        <v>0</v>
      </c>
      <c r="EQ87" s="2"/>
      <c r="ER87" s="2"/>
      <c r="ES87" s="2"/>
      <c r="ET87" s="2"/>
      <c r="EU87" s="2"/>
      <c r="EV87" s="2"/>
      <c r="EW87" s="2">
        <f t="shared" si="24"/>
        <v>0</v>
      </c>
      <c r="EX87" s="2">
        <f t="shared" si="25"/>
        <v>0</v>
      </c>
      <c r="EY87" s="2">
        <f t="shared" si="110"/>
        <v>0</v>
      </c>
      <c r="EZ87" s="2">
        <f t="shared" si="26"/>
        <v>0</v>
      </c>
      <c r="FA87" s="2">
        <f t="shared" si="27"/>
        <v>0</v>
      </c>
      <c r="FB87" s="59"/>
      <c r="FC87" s="2">
        <f t="shared" si="28"/>
        <v>0</v>
      </c>
      <c r="FD87" s="2">
        <f t="shared" si="111"/>
        <v>0</v>
      </c>
      <c r="FE87" s="3">
        <f t="shared" si="124"/>
        <v>0</v>
      </c>
      <c r="FF87" s="3">
        <f t="shared" si="112"/>
        <v>0</v>
      </c>
      <c r="FG87" s="3">
        <f t="shared" si="113"/>
        <v>0</v>
      </c>
      <c r="FH87" s="3">
        <f t="shared" si="29"/>
        <v>0</v>
      </c>
      <c r="FI87" s="67">
        <f t="shared" si="30"/>
        <v>0</v>
      </c>
      <c r="FJ87" s="3">
        <f t="shared" si="31"/>
        <v>0</v>
      </c>
      <c r="FK87" s="3">
        <f t="shared" si="32"/>
        <v>0</v>
      </c>
      <c r="FL87" s="3">
        <f t="shared" si="114"/>
        <v>0</v>
      </c>
      <c r="FM87" s="3">
        <f t="shared" si="115"/>
        <v>0</v>
      </c>
      <c r="FN87" s="3">
        <f t="shared" si="116"/>
        <v>0</v>
      </c>
      <c r="FO87" s="2">
        <f t="shared" si="33"/>
        <v>0</v>
      </c>
      <c r="FP87" s="2">
        <f t="shared" si="34"/>
        <v>0</v>
      </c>
      <c r="FQ87" s="2">
        <f t="shared" si="117"/>
        <v>0</v>
      </c>
      <c r="FR87" s="6" t="str">
        <f>IF(A87=1,1,IF(DW87="","",COUNTA($DW$31:DW87)+1))</f>
        <v/>
      </c>
      <c r="FS87" s="6" t="str">
        <f t="shared" si="35"/>
        <v/>
      </c>
      <c r="FT87" s="43">
        <f t="shared" si="118"/>
        <v>0</v>
      </c>
      <c r="FU87" s="23">
        <f t="shared" si="119"/>
        <v>0</v>
      </c>
      <c r="FV87" s="21">
        <f t="shared" si="120"/>
        <v>0</v>
      </c>
    </row>
    <row r="88" spans="1:178">
      <c r="A88" s="4" t="str">
        <f t="shared" si="36"/>
        <v/>
      </c>
      <c r="B88" s="33"/>
      <c r="C88" s="33"/>
      <c r="D88" s="33"/>
      <c r="E88" s="33"/>
      <c r="F88" s="33"/>
      <c r="G88" s="11" t="str">
        <f t="shared" si="2"/>
        <v/>
      </c>
      <c r="H88" s="3" t="str">
        <f t="shared" si="37"/>
        <v/>
      </c>
      <c r="I88" s="3" t="str">
        <f t="shared" si="3"/>
        <v/>
      </c>
      <c r="J88" s="3" t="str">
        <f t="shared" si="38"/>
        <v/>
      </c>
      <c r="K88" s="3" t="str">
        <f t="shared" si="4"/>
        <v/>
      </c>
      <c r="L88" s="2" t="str">
        <f t="shared" si="5"/>
        <v/>
      </c>
      <c r="M88" s="8" t="str">
        <f t="shared" si="39"/>
        <v/>
      </c>
      <c r="N88" s="8" t="str">
        <f t="shared" si="6"/>
        <v/>
      </c>
      <c r="O88" s="8" t="str">
        <f t="shared" si="40"/>
        <v/>
      </c>
      <c r="P88" s="8" t="str">
        <f t="shared" si="7"/>
        <v/>
      </c>
      <c r="Q88" s="2" t="str">
        <f t="shared" si="8"/>
        <v/>
      </c>
      <c r="R88" s="3" t="str">
        <f t="shared" si="9"/>
        <v/>
      </c>
      <c r="S88" s="3" t="str">
        <f t="shared" si="10"/>
        <v/>
      </c>
      <c r="T88" s="3" t="str">
        <f t="shared" si="41"/>
        <v/>
      </c>
      <c r="U88" s="8" t="str">
        <f t="shared" si="11"/>
        <v/>
      </c>
      <c r="V88" s="2" t="str">
        <f t="shared" si="12"/>
        <v/>
      </c>
      <c r="W88" s="2" t="str">
        <f t="shared" si="13"/>
        <v/>
      </c>
      <c r="X88" s="2" t="str">
        <f t="shared" si="121"/>
        <v/>
      </c>
      <c r="Y88" s="2" t="str">
        <f t="shared" si="14"/>
        <v/>
      </c>
      <c r="Z88" s="46" t="str">
        <f t="shared" si="132"/>
        <v/>
      </c>
      <c r="AA88" s="46" t="str">
        <f t="shared" si="42"/>
        <v/>
      </c>
      <c r="AB88" s="47"/>
      <c r="AC88" s="46" t="str">
        <f t="shared" si="43"/>
        <v/>
      </c>
      <c r="AD88" s="47" t="str">
        <f t="shared" si="131"/>
        <v/>
      </c>
      <c r="AE88" s="48" t="str">
        <f t="shared" si="44"/>
        <v/>
      </c>
      <c r="AF88" s="49" t="str">
        <f t="shared" si="129"/>
        <v/>
      </c>
      <c r="AG88" s="49" t="str">
        <f t="shared" si="129"/>
        <v/>
      </c>
      <c r="AH88" s="49" t="str">
        <f t="shared" si="129"/>
        <v/>
      </c>
      <c r="AI88" s="47" t="str">
        <f t="shared" si="129"/>
        <v/>
      </c>
      <c r="AJ88" s="47" t="str">
        <f t="shared" si="129"/>
        <v/>
      </c>
      <c r="AK88" s="46" t="str">
        <f t="shared" si="129"/>
        <v/>
      </c>
      <c r="AL88" s="47"/>
      <c r="AM88" s="53" t="str">
        <f t="shared" si="46"/>
        <v/>
      </c>
      <c r="AN88" s="50" t="str">
        <f t="shared" si="47"/>
        <v/>
      </c>
      <c r="AO88" s="53" t="s">
        <v>84</v>
      </c>
      <c r="AP88" s="52" t="str">
        <f t="shared" si="48"/>
        <v/>
      </c>
      <c r="AQ88" s="52" t="str">
        <f t="shared" si="49"/>
        <v/>
      </c>
      <c r="AR88" s="47">
        <f t="shared" si="50"/>
        <v>0</v>
      </c>
      <c r="AS88" s="53" t="str">
        <f t="shared" si="51"/>
        <v/>
      </c>
      <c r="AT88" s="52" t="str">
        <f t="shared" si="52"/>
        <v/>
      </c>
      <c r="AU88" s="9" t="str">
        <f t="shared" si="53"/>
        <v/>
      </c>
      <c r="AV88" s="9" t="str">
        <f t="shared" si="54"/>
        <v/>
      </c>
      <c r="AW88" s="12" t="str">
        <f t="shared" si="55"/>
        <v/>
      </c>
      <c r="AX88" s="9" t="str">
        <f t="shared" si="56"/>
        <v/>
      </c>
      <c r="AY88" s="12" t="str">
        <f t="shared" si="57"/>
        <v/>
      </c>
      <c r="AZ88" s="10" t="str">
        <f t="shared" si="58"/>
        <v/>
      </c>
      <c r="BA88" s="10" t="str">
        <f t="shared" si="59"/>
        <v/>
      </c>
      <c r="BB88" s="10" t="str">
        <f t="shared" si="60"/>
        <v/>
      </c>
      <c r="BC88" s="10" t="str">
        <f t="shared" si="61"/>
        <v/>
      </c>
      <c r="BD88" s="10" t="str">
        <f t="shared" si="62"/>
        <v/>
      </c>
      <c r="BE88" s="12" t="str">
        <f t="shared" si="63"/>
        <v/>
      </c>
      <c r="BF88" s="9" t="str">
        <f t="shared" si="64"/>
        <v/>
      </c>
      <c r="BG88" s="9" t="str">
        <f t="shared" si="65"/>
        <v/>
      </c>
      <c r="BH88" s="7" t="str">
        <f t="shared" si="66"/>
        <v/>
      </c>
      <c r="BI88" s="7" t="str">
        <f t="shared" si="67"/>
        <v/>
      </c>
      <c r="BJ88" s="12" t="str">
        <f t="shared" si="68"/>
        <v/>
      </c>
      <c r="BK88" s="80" t="str">
        <f t="shared" si="69"/>
        <v/>
      </c>
      <c r="BL88" s="7" t="str">
        <f t="shared" si="70"/>
        <v/>
      </c>
      <c r="BM88" s="7" t="str">
        <f t="shared" si="122"/>
        <v/>
      </c>
      <c r="BN88" s="12" t="str">
        <f t="shared" si="71"/>
        <v/>
      </c>
      <c r="BO88" s="9" t="str">
        <f t="shared" si="72"/>
        <v/>
      </c>
      <c r="BP88" s="2" t="str">
        <f t="shared" si="73"/>
        <v/>
      </c>
      <c r="BQ88" s="2" t="str">
        <f t="shared" si="74"/>
        <v/>
      </c>
      <c r="BR88" s="20" t="str">
        <f t="shared" si="136"/>
        <v/>
      </c>
      <c r="BS88" s="20" t="str">
        <f t="shared" si="136"/>
        <v/>
      </c>
      <c r="BT88" s="20" t="str">
        <f t="shared" si="136"/>
        <v/>
      </c>
      <c r="BU88" s="86" t="str">
        <f t="shared" si="76"/>
        <v/>
      </c>
      <c r="BV88" s="86" t="str">
        <f t="shared" si="77"/>
        <v/>
      </c>
      <c r="BW88" s="20" t="str">
        <f t="shared" si="136"/>
        <v/>
      </c>
      <c r="BX88" s="86" t="str">
        <f t="shared" si="136"/>
        <v/>
      </c>
      <c r="BY88" s="86" t="str">
        <f t="shared" si="136"/>
        <v/>
      </c>
      <c r="BZ88" s="86" t="str">
        <f t="shared" si="136"/>
        <v/>
      </c>
      <c r="CA88" s="86" t="str">
        <f t="shared" si="136"/>
        <v/>
      </c>
      <c r="CB88" s="86" t="str">
        <f t="shared" si="136"/>
        <v/>
      </c>
      <c r="CC88" s="86" t="str">
        <f t="shared" si="136"/>
        <v/>
      </c>
      <c r="CD88" s="86" t="str">
        <f t="shared" si="136"/>
        <v/>
      </c>
      <c r="CE88" s="20" t="str">
        <f t="shared" si="123"/>
        <v/>
      </c>
      <c r="CF88" s="14" t="str">
        <f t="shared" si="79"/>
        <v/>
      </c>
      <c r="CG88" s="14" t="str">
        <f t="shared" si="80"/>
        <v/>
      </c>
      <c r="CH88" s="8">
        <f t="shared" si="81"/>
        <v>0</v>
      </c>
      <c r="CI88" s="9" t="str">
        <f t="shared" si="82"/>
        <v/>
      </c>
      <c r="CJ88" s="9" t="str">
        <f t="shared" si="83"/>
        <v/>
      </c>
      <c r="CK88" s="9" t="str">
        <f t="shared" si="84"/>
        <v/>
      </c>
      <c r="CL88" s="9" t="str">
        <f t="shared" si="85"/>
        <v/>
      </c>
      <c r="CM88" s="9" t="str">
        <f t="shared" si="86"/>
        <v/>
      </c>
      <c r="CN88" s="9" t="str">
        <f t="shared" si="87"/>
        <v/>
      </c>
      <c r="CO88" s="9" t="str">
        <f t="shared" si="134"/>
        <v/>
      </c>
      <c r="CP88" s="9" t="str">
        <f t="shared" si="134"/>
        <v/>
      </c>
      <c r="CQ88" s="9" t="str">
        <f t="shared" si="134"/>
        <v/>
      </c>
      <c r="CR88" s="9" t="str">
        <f t="shared" si="134"/>
        <v/>
      </c>
      <c r="CS88" s="9" t="str">
        <f t="shared" si="134"/>
        <v/>
      </c>
      <c r="CT88" s="9" t="str">
        <f t="shared" si="134"/>
        <v/>
      </c>
      <c r="CU88" s="9" t="str">
        <f t="shared" si="134"/>
        <v/>
      </c>
      <c r="CV88" s="9" t="str">
        <f t="shared" si="89"/>
        <v/>
      </c>
      <c r="CW88" s="9" t="str">
        <f t="shared" si="135"/>
        <v/>
      </c>
      <c r="CX88" s="9" t="str">
        <f t="shared" si="135"/>
        <v/>
      </c>
      <c r="CY88" s="9" t="str">
        <f t="shared" si="135"/>
        <v/>
      </c>
      <c r="CZ88" s="9" t="str">
        <f t="shared" si="135"/>
        <v/>
      </c>
      <c r="DA88" s="9" t="str">
        <f t="shared" si="135"/>
        <v/>
      </c>
      <c r="DB88" s="9" t="str">
        <f t="shared" si="135"/>
        <v/>
      </c>
      <c r="DC88" s="9" t="str">
        <f t="shared" si="135"/>
        <v/>
      </c>
      <c r="DD88" s="2" t="str">
        <f t="shared" si="91"/>
        <v/>
      </c>
      <c r="DE88" s="2" t="str">
        <f t="shared" si="92"/>
        <v/>
      </c>
      <c r="DF88" s="2" t="str">
        <f t="shared" si="93"/>
        <v/>
      </c>
      <c r="DG88" s="2" t="str">
        <f t="shared" si="94"/>
        <v/>
      </c>
      <c r="DH88" s="2" t="str">
        <f t="shared" si="95"/>
        <v/>
      </c>
      <c r="DI88" s="2" t="str">
        <f t="shared" si="96"/>
        <v/>
      </c>
      <c r="DJ88" s="2" t="str">
        <f t="shared" si="97"/>
        <v/>
      </c>
      <c r="DK88" s="2" t="str">
        <f t="shared" si="98"/>
        <v/>
      </c>
      <c r="DL88" s="16" t="str">
        <f t="shared" si="99"/>
        <v/>
      </c>
      <c r="DM88" s="16" t="str">
        <f t="shared" si="100"/>
        <v/>
      </c>
      <c r="DN88" s="16" t="str">
        <f t="shared" si="101"/>
        <v/>
      </c>
      <c r="DO88" s="72" t="str">
        <f t="shared" si="102"/>
        <v/>
      </c>
      <c r="DP88" s="16" t="str">
        <f t="shared" si="103"/>
        <v/>
      </c>
      <c r="DQ88" s="16" t="str">
        <f t="shared" si="104"/>
        <v/>
      </c>
      <c r="DR88" s="2" t="str">
        <f t="shared" si="105"/>
        <v/>
      </c>
      <c r="DS88" s="2" t="str">
        <f t="shared" si="106"/>
        <v/>
      </c>
      <c r="DT88" s="2" t="str">
        <f t="shared" si="107"/>
        <v/>
      </c>
      <c r="DU88" s="2" t="str">
        <f t="shared" si="108"/>
        <v/>
      </c>
      <c r="DV88" s="15"/>
      <c r="DW88" s="17"/>
      <c r="DX88" s="17"/>
      <c r="DY88" s="47" t="str">
        <f t="shared" si="133"/>
        <v/>
      </c>
      <c r="DZ88" s="47" t="str">
        <f t="shared" si="133"/>
        <v/>
      </c>
      <c r="EA88" s="47" t="str">
        <f t="shared" si="133"/>
        <v/>
      </c>
      <c r="EB88" s="47" t="str">
        <f t="shared" si="133"/>
        <v/>
      </c>
      <c r="EC88" s="49" t="str">
        <f t="shared" si="133"/>
        <v/>
      </c>
      <c r="ED88" s="49" t="str">
        <f t="shared" si="133"/>
        <v/>
      </c>
      <c r="EE88" s="47" t="str">
        <f t="shared" si="133"/>
        <v/>
      </c>
      <c r="EF88" s="47" t="str">
        <f t="shared" si="133"/>
        <v/>
      </c>
      <c r="EG88" s="47" t="str">
        <f t="shared" si="133"/>
        <v/>
      </c>
      <c r="EH88" s="6">
        <f t="shared" si="16"/>
        <v>0</v>
      </c>
      <c r="EI88" s="6">
        <f t="shared" si="17"/>
        <v>0</v>
      </c>
      <c r="EJ88" s="2" t="str">
        <f t="shared" si="18"/>
        <v/>
      </c>
      <c r="EK88" s="2" t="str">
        <f t="shared" si="19"/>
        <v/>
      </c>
      <c r="EL88" s="2" t="str">
        <f t="shared" si="125"/>
        <v/>
      </c>
      <c r="EM88" s="2" t="str">
        <f t="shared" si="21"/>
        <v/>
      </c>
      <c r="EN88" s="2" t="str">
        <f t="shared" si="22"/>
        <v/>
      </c>
      <c r="EO88" s="2">
        <f t="shared" si="23"/>
        <v>0</v>
      </c>
      <c r="EP88" s="2">
        <f t="shared" si="109"/>
        <v>0</v>
      </c>
      <c r="EQ88" s="2"/>
      <c r="ER88" s="2"/>
      <c r="ES88" s="2"/>
      <c r="ET88" s="2"/>
      <c r="EU88" s="2"/>
      <c r="EV88" s="2"/>
      <c r="EW88" s="2">
        <f t="shared" si="24"/>
        <v>0</v>
      </c>
      <c r="EX88" s="2">
        <f t="shared" si="25"/>
        <v>0</v>
      </c>
      <c r="EY88" s="2">
        <f t="shared" si="110"/>
        <v>0</v>
      </c>
      <c r="EZ88" s="2">
        <f t="shared" si="26"/>
        <v>0</v>
      </c>
      <c r="FA88" s="2">
        <f t="shared" si="27"/>
        <v>0</v>
      </c>
      <c r="FB88" s="59"/>
      <c r="FC88" s="2">
        <f t="shared" si="28"/>
        <v>0</v>
      </c>
      <c r="FD88" s="2">
        <f t="shared" si="111"/>
        <v>0</v>
      </c>
      <c r="FE88" s="3">
        <f t="shared" si="124"/>
        <v>0</v>
      </c>
      <c r="FF88" s="3">
        <f t="shared" si="112"/>
        <v>0</v>
      </c>
      <c r="FG88" s="3">
        <f t="shared" si="113"/>
        <v>0</v>
      </c>
      <c r="FH88" s="3">
        <f t="shared" si="29"/>
        <v>0</v>
      </c>
      <c r="FI88" s="67">
        <f t="shared" si="30"/>
        <v>0</v>
      </c>
      <c r="FJ88" s="3">
        <f t="shared" si="31"/>
        <v>0</v>
      </c>
      <c r="FK88" s="3">
        <f t="shared" si="32"/>
        <v>0</v>
      </c>
      <c r="FL88" s="3">
        <f t="shared" si="114"/>
        <v>0</v>
      </c>
      <c r="FM88" s="3">
        <f t="shared" si="115"/>
        <v>0</v>
      </c>
      <c r="FN88" s="3">
        <f t="shared" si="116"/>
        <v>0</v>
      </c>
      <c r="FO88" s="2">
        <f t="shared" si="33"/>
        <v>0</v>
      </c>
      <c r="FP88" s="2">
        <f t="shared" si="34"/>
        <v>0</v>
      </c>
      <c r="FQ88" s="2">
        <f t="shared" si="117"/>
        <v>0</v>
      </c>
      <c r="FR88" s="6" t="str">
        <f>IF(A88=1,1,IF(DW88="","",COUNTA($DW$31:DW88)+1))</f>
        <v/>
      </c>
      <c r="FS88" s="6" t="str">
        <f t="shared" si="35"/>
        <v/>
      </c>
      <c r="FT88" s="43">
        <f t="shared" si="118"/>
        <v>0</v>
      </c>
      <c r="FU88" s="23">
        <f t="shared" si="119"/>
        <v>0</v>
      </c>
      <c r="FV88" s="21">
        <f t="shared" si="120"/>
        <v>0</v>
      </c>
    </row>
    <row r="89" spans="1:178">
      <c r="A89" s="4" t="str">
        <f t="shared" si="36"/>
        <v/>
      </c>
      <c r="B89" s="33"/>
      <c r="C89" s="33"/>
      <c r="D89" s="33"/>
      <c r="E89" s="33"/>
      <c r="F89" s="33"/>
      <c r="G89" s="11" t="str">
        <f t="shared" si="2"/>
        <v/>
      </c>
      <c r="H89" s="3" t="str">
        <f t="shared" si="37"/>
        <v/>
      </c>
      <c r="I89" s="3" t="str">
        <f t="shared" si="3"/>
        <v/>
      </c>
      <c r="J89" s="3" t="str">
        <f t="shared" si="38"/>
        <v/>
      </c>
      <c r="K89" s="3" t="str">
        <f t="shared" si="4"/>
        <v/>
      </c>
      <c r="L89" s="2" t="str">
        <f t="shared" si="5"/>
        <v/>
      </c>
      <c r="M89" s="8" t="str">
        <f t="shared" si="39"/>
        <v/>
      </c>
      <c r="N89" s="8" t="str">
        <f t="shared" si="6"/>
        <v/>
      </c>
      <c r="O89" s="8" t="str">
        <f t="shared" si="40"/>
        <v/>
      </c>
      <c r="P89" s="8" t="str">
        <f t="shared" si="7"/>
        <v/>
      </c>
      <c r="Q89" s="2" t="str">
        <f t="shared" si="8"/>
        <v/>
      </c>
      <c r="R89" s="3" t="str">
        <f t="shared" si="9"/>
        <v/>
      </c>
      <c r="S89" s="3" t="str">
        <f t="shared" si="10"/>
        <v/>
      </c>
      <c r="T89" s="3" t="str">
        <f t="shared" si="41"/>
        <v/>
      </c>
      <c r="U89" s="8" t="str">
        <f t="shared" si="11"/>
        <v/>
      </c>
      <c r="V89" s="2" t="str">
        <f t="shared" si="12"/>
        <v/>
      </c>
      <c r="W89" s="2" t="str">
        <f t="shared" si="13"/>
        <v/>
      </c>
      <c r="X89" s="2" t="str">
        <f t="shared" si="121"/>
        <v/>
      </c>
      <c r="Y89" s="2" t="str">
        <f t="shared" si="14"/>
        <v/>
      </c>
      <c r="Z89" s="46" t="str">
        <f t="shared" si="132"/>
        <v/>
      </c>
      <c r="AA89" s="46" t="str">
        <f t="shared" si="42"/>
        <v/>
      </c>
      <c r="AB89" s="47"/>
      <c r="AC89" s="46" t="str">
        <f t="shared" si="43"/>
        <v/>
      </c>
      <c r="AD89" s="47" t="str">
        <f t="shared" si="131"/>
        <v/>
      </c>
      <c r="AE89" s="48" t="str">
        <f t="shared" si="44"/>
        <v/>
      </c>
      <c r="AF89" s="49" t="str">
        <f t="shared" si="129"/>
        <v/>
      </c>
      <c r="AG89" s="49" t="str">
        <f t="shared" si="129"/>
        <v/>
      </c>
      <c r="AH89" s="49" t="str">
        <f t="shared" si="129"/>
        <v/>
      </c>
      <c r="AI89" s="47" t="str">
        <f t="shared" si="129"/>
        <v/>
      </c>
      <c r="AJ89" s="47" t="str">
        <f t="shared" si="129"/>
        <v/>
      </c>
      <c r="AK89" s="46" t="str">
        <f t="shared" si="129"/>
        <v/>
      </c>
      <c r="AL89" s="47"/>
      <c r="AM89" s="53" t="str">
        <f t="shared" si="46"/>
        <v/>
      </c>
      <c r="AN89" s="50" t="str">
        <f t="shared" si="47"/>
        <v/>
      </c>
      <c r="AO89" s="53" t="s">
        <v>84</v>
      </c>
      <c r="AP89" s="52" t="str">
        <f t="shared" si="48"/>
        <v/>
      </c>
      <c r="AQ89" s="52" t="str">
        <f t="shared" si="49"/>
        <v/>
      </c>
      <c r="AR89" s="47">
        <f t="shared" si="50"/>
        <v>0</v>
      </c>
      <c r="AS89" s="53" t="str">
        <f t="shared" si="51"/>
        <v/>
      </c>
      <c r="AT89" s="52" t="str">
        <f t="shared" si="52"/>
        <v/>
      </c>
      <c r="AU89" s="9" t="str">
        <f t="shared" si="53"/>
        <v/>
      </c>
      <c r="AV89" s="9" t="str">
        <f t="shared" si="54"/>
        <v/>
      </c>
      <c r="AW89" s="12" t="str">
        <f t="shared" si="55"/>
        <v/>
      </c>
      <c r="AX89" s="9" t="str">
        <f t="shared" si="56"/>
        <v/>
      </c>
      <c r="AY89" s="12" t="str">
        <f t="shared" si="57"/>
        <v/>
      </c>
      <c r="AZ89" s="10" t="str">
        <f t="shared" si="58"/>
        <v/>
      </c>
      <c r="BA89" s="10" t="str">
        <f t="shared" si="59"/>
        <v/>
      </c>
      <c r="BB89" s="10" t="str">
        <f t="shared" si="60"/>
        <v/>
      </c>
      <c r="BC89" s="10" t="str">
        <f t="shared" si="61"/>
        <v/>
      </c>
      <c r="BD89" s="10" t="str">
        <f t="shared" si="62"/>
        <v/>
      </c>
      <c r="BE89" s="12" t="str">
        <f t="shared" si="63"/>
        <v/>
      </c>
      <c r="BF89" s="9" t="str">
        <f t="shared" si="64"/>
        <v/>
      </c>
      <c r="BG89" s="9" t="str">
        <f t="shared" si="65"/>
        <v/>
      </c>
      <c r="BH89" s="7" t="str">
        <f t="shared" si="66"/>
        <v/>
      </c>
      <c r="BI89" s="7" t="str">
        <f t="shared" si="67"/>
        <v/>
      </c>
      <c r="BJ89" s="12" t="str">
        <f t="shared" si="68"/>
        <v/>
      </c>
      <c r="BK89" s="80" t="str">
        <f t="shared" si="69"/>
        <v/>
      </c>
      <c r="BL89" s="7" t="str">
        <f t="shared" si="70"/>
        <v/>
      </c>
      <c r="BM89" s="7" t="str">
        <f t="shared" si="122"/>
        <v/>
      </c>
      <c r="BN89" s="12" t="str">
        <f t="shared" si="71"/>
        <v/>
      </c>
      <c r="BO89" s="9" t="str">
        <f t="shared" si="72"/>
        <v/>
      </c>
      <c r="BP89" s="2" t="str">
        <f t="shared" si="73"/>
        <v/>
      </c>
      <c r="BQ89" s="2" t="str">
        <f t="shared" si="74"/>
        <v/>
      </c>
      <c r="BR89" s="20" t="str">
        <f t="shared" si="136"/>
        <v/>
      </c>
      <c r="BS89" s="20" t="str">
        <f t="shared" si="136"/>
        <v/>
      </c>
      <c r="BT89" s="20" t="str">
        <f t="shared" si="136"/>
        <v/>
      </c>
      <c r="BU89" s="86" t="str">
        <f t="shared" si="76"/>
        <v/>
      </c>
      <c r="BV89" s="86" t="str">
        <f t="shared" si="77"/>
        <v/>
      </c>
      <c r="BW89" s="20" t="str">
        <f t="shared" si="136"/>
        <v/>
      </c>
      <c r="BX89" s="86" t="str">
        <f t="shared" si="136"/>
        <v/>
      </c>
      <c r="BY89" s="86" t="str">
        <f t="shared" si="136"/>
        <v/>
      </c>
      <c r="BZ89" s="86" t="str">
        <f t="shared" si="136"/>
        <v/>
      </c>
      <c r="CA89" s="86" t="str">
        <f t="shared" si="136"/>
        <v/>
      </c>
      <c r="CB89" s="86" t="str">
        <f t="shared" si="136"/>
        <v/>
      </c>
      <c r="CC89" s="86" t="str">
        <f t="shared" si="136"/>
        <v/>
      </c>
      <c r="CD89" s="86" t="str">
        <f t="shared" si="136"/>
        <v/>
      </c>
      <c r="CE89" s="20" t="str">
        <f t="shared" si="123"/>
        <v/>
      </c>
      <c r="CF89" s="14" t="str">
        <f t="shared" si="79"/>
        <v/>
      </c>
      <c r="CG89" s="14" t="str">
        <f t="shared" si="80"/>
        <v/>
      </c>
      <c r="CH89" s="8">
        <f t="shared" si="81"/>
        <v>0</v>
      </c>
      <c r="CI89" s="9" t="str">
        <f t="shared" si="82"/>
        <v/>
      </c>
      <c r="CJ89" s="9" t="str">
        <f t="shared" si="83"/>
        <v/>
      </c>
      <c r="CK89" s="9" t="str">
        <f t="shared" si="84"/>
        <v/>
      </c>
      <c r="CL89" s="9" t="str">
        <f t="shared" si="85"/>
        <v/>
      </c>
      <c r="CM89" s="9" t="str">
        <f t="shared" si="86"/>
        <v/>
      </c>
      <c r="CN89" s="9" t="str">
        <f t="shared" si="87"/>
        <v/>
      </c>
      <c r="CO89" s="9" t="str">
        <f t="shared" si="134"/>
        <v/>
      </c>
      <c r="CP89" s="9" t="str">
        <f t="shared" si="134"/>
        <v/>
      </c>
      <c r="CQ89" s="9" t="str">
        <f t="shared" si="134"/>
        <v/>
      </c>
      <c r="CR89" s="9" t="str">
        <f t="shared" si="134"/>
        <v/>
      </c>
      <c r="CS89" s="9" t="str">
        <f t="shared" si="134"/>
        <v/>
      </c>
      <c r="CT89" s="9" t="str">
        <f t="shared" si="134"/>
        <v/>
      </c>
      <c r="CU89" s="9" t="str">
        <f t="shared" si="134"/>
        <v/>
      </c>
      <c r="CV89" s="9" t="str">
        <f t="shared" si="89"/>
        <v/>
      </c>
      <c r="CW89" s="9" t="str">
        <f t="shared" si="135"/>
        <v/>
      </c>
      <c r="CX89" s="9" t="str">
        <f t="shared" si="135"/>
        <v/>
      </c>
      <c r="CY89" s="9" t="str">
        <f t="shared" si="135"/>
        <v/>
      </c>
      <c r="CZ89" s="9" t="str">
        <f t="shared" si="135"/>
        <v/>
      </c>
      <c r="DA89" s="9" t="str">
        <f t="shared" si="135"/>
        <v/>
      </c>
      <c r="DB89" s="9" t="str">
        <f t="shared" si="135"/>
        <v/>
      </c>
      <c r="DC89" s="9" t="str">
        <f t="shared" si="135"/>
        <v/>
      </c>
      <c r="DD89" s="2" t="str">
        <f t="shared" si="91"/>
        <v/>
      </c>
      <c r="DE89" s="2" t="str">
        <f t="shared" si="92"/>
        <v/>
      </c>
      <c r="DF89" s="2" t="str">
        <f t="shared" si="93"/>
        <v/>
      </c>
      <c r="DG89" s="2" t="str">
        <f t="shared" si="94"/>
        <v/>
      </c>
      <c r="DH89" s="2" t="str">
        <f t="shared" si="95"/>
        <v/>
      </c>
      <c r="DI89" s="2" t="str">
        <f t="shared" si="96"/>
        <v/>
      </c>
      <c r="DJ89" s="2" t="str">
        <f t="shared" si="97"/>
        <v/>
      </c>
      <c r="DK89" s="2" t="str">
        <f t="shared" si="98"/>
        <v/>
      </c>
      <c r="DL89" s="16" t="str">
        <f t="shared" si="99"/>
        <v/>
      </c>
      <c r="DM89" s="16" t="str">
        <f t="shared" si="100"/>
        <v/>
      </c>
      <c r="DN89" s="16" t="str">
        <f t="shared" si="101"/>
        <v/>
      </c>
      <c r="DO89" s="72" t="str">
        <f t="shared" si="102"/>
        <v/>
      </c>
      <c r="DP89" s="16" t="str">
        <f t="shared" si="103"/>
        <v/>
      </c>
      <c r="DQ89" s="16" t="str">
        <f t="shared" si="104"/>
        <v/>
      </c>
      <c r="DR89" s="2" t="str">
        <f t="shared" si="105"/>
        <v/>
      </c>
      <c r="DS89" s="2" t="str">
        <f t="shared" si="106"/>
        <v/>
      </c>
      <c r="DT89" s="2" t="str">
        <f t="shared" si="107"/>
        <v/>
      </c>
      <c r="DU89" s="2" t="str">
        <f t="shared" si="108"/>
        <v/>
      </c>
      <c r="DV89" s="15"/>
      <c r="DW89" s="17"/>
      <c r="DX89" s="17"/>
      <c r="DY89" s="47" t="str">
        <f t="shared" si="133"/>
        <v/>
      </c>
      <c r="DZ89" s="47" t="str">
        <f t="shared" si="133"/>
        <v/>
      </c>
      <c r="EA89" s="47" t="str">
        <f t="shared" si="133"/>
        <v/>
      </c>
      <c r="EB89" s="47" t="str">
        <f t="shared" si="133"/>
        <v/>
      </c>
      <c r="EC89" s="49" t="str">
        <f t="shared" si="133"/>
        <v/>
      </c>
      <c r="ED89" s="49" t="str">
        <f t="shared" si="133"/>
        <v/>
      </c>
      <c r="EE89" s="47" t="str">
        <f t="shared" si="133"/>
        <v/>
      </c>
      <c r="EF89" s="47" t="str">
        <f t="shared" si="133"/>
        <v/>
      </c>
      <c r="EG89" s="47" t="str">
        <f t="shared" si="133"/>
        <v/>
      </c>
      <c r="EH89" s="6">
        <f t="shared" si="16"/>
        <v>0</v>
      </c>
      <c r="EI89" s="6">
        <f t="shared" si="17"/>
        <v>0</v>
      </c>
      <c r="EJ89" s="2" t="str">
        <f t="shared" si="18"/>
        <v/>
      </c>
      <c r="EK89" s="2" t="str">
        <f t="shared" si="19"/>
        <v/>
      </c>
      <c r="EL89" s="2" t="str">
        <f t="shared" si="125"/>
        <v/>
      </c>
      <c r="EM89" s="2" t="str">
        <f t="shared" si="21"/>
        <v/>
      </c>
      <c r="EN89" s="2" t="str">
        <f t="shared" si="22"/>
        <v/>
      </c>
      <c r="EO89" s="2">
        <f t="shared" si="23"/>
        <v>0</v>
      </c>
      <c r="EP89" s="2">
        <f t="shared" si="109"/>
        <v>0</v>
      </c>
      <c r="EQ89" s="2"/>
      <c r="ER89" s="2"/>
      <c r="ES89" s="2"/>
      <c r="ET89" s="2"/>
      <c r="EU89" s="2"/>
      <c r="EV89" s="2"/>
      <c r="EW89" s="2">
        <f t="shared" si="24"/>
        <v>0</v>
      </c>
      <c r="EX89" s="2">
        <f t="shared" si="25"/>
        <v>0</v>
      </c>
      <c r="EY89" s="2">
        <f t="shared" si="110"/>
        <v>0</v>
      </c>
      <c r="EZ89" s="2">
        <f t="shared" si="26"/>
        <v>0</v>
      </c>
      <c r="FA89" s="2">
        <f t="shared" si="27"/>
        <v>0</v>
      </c>
      <c r="FB89" s="59"/>
      <c r="FC89" s="2">
        <f t="shared" si="28"/>
        <v>0</v>
      </c>
      <c r="FD89" s="2">
        <f t="shared" si="111"/>
        <v>0</v>
      </c>
      <c r="FE89" s="3">
        <f t="shared" si="124"/>
        <v>0</v>
      </c>
      <c r="FF89" s="3">
        <f t="shared" si="112"/>
        <v>0</v>
      </c>
      <c r="FG89" s="3">
        <f t="shared" si="113"/>
        <v>0</v>
      </c>
      <c r="FH89" s="3">
        <f t="shared" si="29"/>
        <v>0</v>
      </c>
      <c r="FI89" s="67">
        <f t="shared" si="30"/>
        <v>0</v>
      </c>
      <c r="FJ89" s="3">
        <f t="shared" si="31"/>
        <v>0</v>
      </c>
      <c r="FK89" s="3">
        <f t="shared" si="32"/>
        <v>0</v>
      </c>
      <c r="FL89" s="3">
        <f t="shared" si="114"/>
        <v>0</v>
      </c>
      <c r="FM89" s="3">
        <f t="shared" si="115"/>
        <v>0</v>
      </c>
      <c r="FN89" s="3">
        <f t="shared" si="116"/>
        <v>0</v>
      </c>
      <c r="FO89" s="2">
        <f t="shared" si="33"/>
        <v>0</v>
      </c>
      <c r="FP89" s="2">
        <f t="shared" si="34"/>
        <v>0</v>
      </c>
      <c r="FQ89" s="2">
        <f t="shared" si="117"/>
        <v>0</v>
      </c>
      <c r="FR89" s="6" t="str">
        <f>IF(A89=1,1,IF(DW89="","",COUNTA($DW$31:DW89)+1))</f>
        <v/>
      </c>
      <c r="FS89" s="6" t="str">
        <f t="shared" si="35"/>
        <v/>
      </c>
      <c r="FT89" s="43">
        <f t="shared" si="118"/>
        <v>0</v>
      </c>
      <c r="FU89" s="23">
        <f t="shared" si="119"/>
        <v>0</v>
      </c>
      <c r="FV89" s="21">
        <f t="shared" si="120"/>
        <v>0</v>
      </c>
    </row>
    <row r="90" spans="1:178">
      <c r="A90" s="4" t="str">
        <f t="shared" si="36"/>
        <v/>
      </c>
      <c r="B90" s="33"/>
      <c r="C90" s="33"/>
      <c r="D90" s="33"/>
      <c r="E90" s="33"/>
      <c r="F90" s="33"/>
      <c r="G90" s="11" t="str">
        <f t="shared" si="2"/>
        <v/>
      </c>
      <c r="H90" s="3" t="str">
        <f t="shared" si="37"/>
        <v/>
      </c>
      <c r="I90" s="3" t="str">
        <f t="shared" si="3"/>
        <v/>
      </c>
      <c r="J90" s="3" t="str">
        <f t="shared" si="38"/>
        <v/>
      </c>
      <c r="K90" s="3" t="str">
        <f t="shared" si="4"/>
        <v/>
      </c>
      <c r="L90" s="2" t="str">
        <f t="shared" si="5"/>
        <v/>
      </c>
      <c r="M90" s="8" t="str">
        <f t="shared" si="39"/>
        <v/>
      </c>
      <c r="N90" s="8" t="str">
        <f t="shared" si="6"/>
        <v/>
      </c>
      <c r="O90" s="8" t="str">
        <f t="shared" si="40"/>
        <v/>
      </c>
      <c r="P90" s="8" t="str">
        <f t="shared" si="7"/>
        <v/>
      </c>
      <c r="Q90" s="2" t="str">
        <f t="shared" si="8"/>
        <v/>
      </c>
      <c r="R90" s="3" t="str">
        <f t="shared" si="9"/>
        <v/>
      </c>
      <c r="S90" s="3" t="str">
        <f t="shared" si="10"/>
        <v/>
      </c>
      <c r="T90" s="3" t="str">
        <f t="shared" si="41"/>
        <v/>
      </c>
      <c r="U90" s="8" t="str">
        <f t="shared" si="11"/>
        <v/>
      </c>
      <c r="V90" s="2" t="str">
        <f t="shared" si="12"/>
        <v/>
      </c>
      <c r="W90" s="2" t="str">
        <f t="shared" si="13"/>
        <v/>
      </c>
      <c r="X90" s="2" t="str">
        <f t="shared" si="121"/>
        <v/>
      </c>
      <c r="Y90" s="2" t="str">
        <f t="shared" si="14"/>
        <v/>
      </c>
      <c r="Z90" s="46" t="str">
        <f t="shared" si="132"/>
        <v/>
      </c>
      <c r="AA90" s="46" t="str">
        <f t="shared" si="42"/>
        <v/>
      </c>
      <c r="AB90" s="47"/>
      <c r="AC90" s="46" t="str">
        <f t="shared" si="43"/>
        <v/>
      </c>
      <c r="AD90" s="47" t="str">
        <f t="shared" si="131"/>
        <v/>
      </c>
      <c r="AE90" s="48" t="str">
        <f t="shared" si="44"/>
        <v/>
      </c>
      <c r="AF90" s="49" t="str">
        <f t="shared" si="129"/>
        <v/>
      </c>
      <c r="AG90" s="49" t="str">
        <f t="shared" si="129"/>
        <v/>
      </c>
      <c r="AH90" s="49" t="str">
        <f t="shared" si="129"/>
        <v/>
      </c>
      <c r="AI90" s="47" t="str">
        <f t="shared" ref="AF90:AK132" si="137">IF($A90="","",AI$30)</f>
        <v/>
      </c>
      <c r="AJ90" s="47" t="str">
        <f t="shared" si="137"/>
        <v/>
      </c>
      <c r="AK90" s="46" t="str">
        <f t="shared" si="137"/>
        <v/>
      </c>
      <c r="AL90" s="47"/>
      <c r="AM90" s="53" t="str">
        <f t="shared" si="46"/>
        <v/>
      </c>
      <c r="AN90" s="50" t="str">
        <f t="shared" si="47"/>
        <v/>
      </c>
      <c r="AO90" s="53" t="s">
        <v>84</v>
      </c>
      <c r="AP90" s="52" t="str">
        <f t="shared" si="48"/>
        <v/>
      </c>
      <c r="AQ90" s="52" t="str">
        <f t="shared" si="49"/>
        <v/>
      </c>
      <c r="AR90" s="47">
        <f t="shared" si="50"/>
        <v>0</v>
      </c>
      <c r="AS90" s="53" t="str">
        <f t="shared" si="51"/>
        <v/>
      </c>
      <c r="AT90" s="52" t="str">
        <f t="shared" si="52"/>
        <v/>
      </c>
      <c r="AU90" s="9" t="str">
        <f t="shared" si="53"/>
        <v/>
      </c>
      <c r="AV90" s="9" t="str">
        <f t="shared" si="54"/>
        <v/>
      </c>
      <c r="AW90" s="12" t="str">
        <f t="shared" si="55"/>
        <v/>
      </c>
      <c r="AX90" s="9" t="str">
        <f t="shared" si="56"/>
        <v/>
      </c>
      <c r="AY90" s="12" t="str">
        <f t="shared" si="57"/>
        <v/>
      </c>
      <c r="AZ90" s="10" t="str">
        <f t="shared" si="58"/>
        <v/>
      </c>
      <c r="BA90" s="10" t="str">
        <f t="shared" si="59"/>
        <v/>
      </c>
      <c r="BB90" s="10" t="str">
        <f t="shared" si="60"/>
        <v/>
      </c>
      <c r="BC90" s="10" t="str">
        <f t="shared" si="61"/>
        <v/>
      </c>
      <c r="BD90" s="10" t="str">
        <f t="shared" si="62"/>
        <v/>
      </c>
      <c r="BE90" s="12" t="str">
        <f t="shared" si="63"/>
        <v/>
      </c>
      <c r="BF90" s="9" t="str">
        <f t="shared" si="64"/>
        <v/>
      </c>
      <c r="BG90" s="9" t="str">
        <f t="shared" si="65"/>
        <v/>
      </c>
      <c r="BH90" s="7" t="str">
        <f t="shared" si="66"/>
        <v/>
      </c>
      <c r="BI90" s="7" t="str">
        <f t="shared" si="67"/>
        <v/>
      </c>
      <c r="BJ90" s="12" t="str">
        <f t="shared" si="68"/>
        <v/>
      </c>
      <c r="BK90" s="80" t="str">
        <f t="shared" si="69"/>
        <v/>
      </c>
      <c r="BL90" s="7" t="str">
        <f t="shared" si="70"/>
        <v/>
      </c>
      <c r="BM90" s="7" t="str">
        <f t="shared" si="122"/>
        <v/>
      </c>
      <c r="BN90" s="12" t="str">
        <f t="shared" si="71"/>
        <v/>
      </c>
      <c r="BO90" s="9" t="str">
        <f t="shared" si="72"/>
        <v/>
      </c>
      <c r="BP90" s="2" t="str">
        <f t="shared" si="73"/>
        <v/>
      </c>
      <c r="BQ90" s="2" t="str">
        <f t="shared" si="74"/>
        <v/>
      </c>
      <c r="BR90" s="20" t="str">
        <f t="shared" si="136"/>
        <v/>
      </c>
      <c r="BS90" s="20" t="str">
        <f t="shared" si="136"/>
        <v/>
      </c>
      <c r="BT90" s="20" t="str">
        <f t="shared" si="136"/>
        <v/>
      </c>
      <c r="BU90" s="86" t="str">
        <f t="shared" si="76"/>
        <v/>
      </c>
      <c r="BV90" s="86" t="str">
        <f t="shared" si="77"/>
        <v/>
      </c>
      <c r="BW90" s="20" t="str">
        <f t="shared" si="136"/>
        <v/>
      </c>
      <c r="BX90" s="86" t="str">
        <f t="shared" si="136"/>
        <v/>
      </c>
      <c r="BY90" s="86" t="str">
        <f t="shared" si="136"/>
        <v/>
      </c>
      <c r="BZ90" s="86" t="str">
        <f t="shared" si="136"/>
        <v/>
      </c>
      <c r="CA90" s="86" t="str">
        <f t="shared" si="136"/>
        <v/>
      </c>
      <c r="CB90" s="86" t="str">
        <f t="shared" si="136"/>
        <v/>
      </c>
      <c r="CC90" s="86" t="str">
        <f t="shared" si="136"/>
        <v/>
      </c>
      <c r="CD90" s="86" t="str">
        <f t="shared" si="136"/>
        <v/>
      </c>
      <c r="CE90" s="20" t="str">
        <f t="shared" si="123"/>
        <v/>
      </c>
      <c r="CF90" s="14" t="str">
        <f t="shared" si="79"/>
        <v/>
      </c>
      <c r="CG90" s="14" t="str">
        <f t="shared" si="80"/>
        <v/>
      </c>
      <c r="CH90" s="8">
        <f t="shared" si="81"/>
        <v>0</v>
      </c>
      <c r="CI90" s="9" t="str">
        <f t="shared" si="82"/>
        <v/>
      </c>
      <c r="CJ90" s="9" t="str">
        <f t="shared" si="83"/>
        <v/>
      </c>
      <c r="CK90" s="9" t="str">
        <f t="shared" si="84"/>
        <v/>
      </c>
      <c r="CL90" s="9" t="str">
        <f t="shared" si="85"/>
        <v/>
      </c>
      <c r="CM90" s="9" t="str">
        <f t="shared" si="86"/>
        <v/>
      </c>
      <c r="CN90" s="9" t="str">
        <f t="shared" si="87"/>
        <v/>
      </c>
      <c r="CO90" s="9" t="str">
        <f t="shared" si="134"/>
        <v/>
      </c>
      <c r="CP90" s="9" t="str">
        <f t="shared" si="134"/>
        <v/>
      </c>
      <c r="CQ90" s="9" t="str">
        <f t="shared" si="134"/>
        <v/>
      </c>
      <c r="CR90" s="9" t="str">
        <f t="shared" si="134"/>
        <v/>
      </c>
      <c r="CS90" s="9" t="str">
        <f t="shared" si="134"/>
        <v/>
      </c>
      <c r="CT90" s="9" t="str">
        <f t="shared" si="134"/>
        <v/>
      </c>
      <c r="CU90" s="9" t="str">
        <f t="shared" si="134"/>
        <v/>
      </c>
      <c r="CV90" s="9" t="str">
        <f t="shared" si="89"/>
        <v/>
      </c>
      <c r="CW90" s="9" t="str">
        <f t="shared" si="135"/>
        <v/>
      </c>
      <c r="CX90" s="9" t="str">
        <f t="shared" si="135"/>
        <v/>
      </c>
      <c r="CY90" s="9" t="str">
        <f t="shared" si="135"/>
        <v/>
      </c>
      <c r="CZ90" s="9" t="str">
        <f t="shared" si="135"/>
        <v/>
      </c>
      <c r="DA90" s="9" t="str">
        <f t="shared" si="135"/>
        <v/>
      </c>
      <c r="DB90" s="9" t="str">
        <f t="shared" si="135"/>
        <v/>
      </c>
      <c r="DC90" s="9" t="str">
        <f t="shared" si="135"/>
        <v/>
      </c>
      <c r="DD90" s="2" t="str">
        <f t="shared" si="91"/>
        <v/>
      </c>
      <c r="DE90" s="2" t="str">
        <f t="shared" si="92"/>
        <v/>
      </c>
      <c r="DF90" s="2" t="str">
        <f t="shared" si="93"/>
        <v/>
      </c>
      <c r="DG90" s="2" t="str">
        <f t="shared" si="94"/>
        <v/>
      </c>
      <c r="DH90" s="2" t="str">
        <f t="shared" si="95"/>
        <v/>
      </c>
      <c r="DI90" s="2" t="str">
        <f t="shared" si="96"/>
        <v/>
      </c>
      <c r="DJ90" s="2" t="str">
        <f t="shared" si="97"/>
        <v/>
      </c>
      <c r="DK90" s="2" t="str">
        <f t="shared" si="98"/>
        <v/>
      </c>
      <c r="DL90" s="16" t="str">
        <f t="shared" si="99"/>
        <v/>
      </c>
      <c r="DM90" s="16" t="str">
        <f t="shared" si="100"/>
        <v/>
      </c>
      <c r="DN90" s="16" t="str">
        <f t="shared" si="101"/>
        <v/>
      </c>
      <c r="DO90" s="72" t="str">
        <f t="shared" si="102"/>
        <v/>
      </c>
      <c r="DP90" s="16" t="str">
        <f t="shared" si="103"/>
        <v/>
      </c>
      <c r="DQ90" s="16" t="str">
        <f t="shared" si="104"/>
        <v/>
      </c>
      <c r="DR90" s="2" t="str">
        <f t="shared" si="105"/>
        <v/>
      </c>
      <c r="DS90" s="2" t="str">
        <f t="shared" si="106"/>
        <v/>
      </c>
      <c r="DT90" s="2" t="str">
        <f t="shared" si="107"/>
        <v/>
      </c>
      <c r="DU90" s="2" t="str">
        <f t="shared" si="108"/>
        <v/>
      </c>
      <c r="DV90" s="15"/>
      <c r="DW90" s="17"/>
      <c r="DX90" s="17"/>
      <c r="DY90" s="47" t="str">
        <f t="shared" si="133"/>
        <v/>
      </c>
      <c r="DZ90" s="47" t="str">
        <f t="shared" si="133"/>
        <v/>
      </c>
      <c r="EA90" s="47" t="str">
        <f t="shared" si="133"/>
        <v/>
      </c>
      <c r="EB90" s="47" t="str">
        <f t="shared" si="133"/>
        <v/>
      </c>
      <c r="EC90" s="49" t="str">
        <f t="shared" si="133"/>
        <v/>
      </c>
      <c r="ED90" s="49" t="str">
        <f t="shared" si="133"/>
        <v/>
      </c>
      <c r="EE90" s="47" t="str">
        <f t="shared" si="133"/>
        <v/>
      </c>
      <c r="EF90" s="47" t="str">
        <f t="shared" si="133"/>
        <v/>
      </c>
      <c r="EG90" s="47" t="str">
        <f t="shared" si="133"/>
        <v/>
      </c>
      <c r="EH90" s="6">
        <f t="shared" si="16"/>
        <v>0</v>
      </c>
      <c r="EI90" s="6">
        <f t="shared" si="17"/>
        <v>0</v>
      </c>
      <c r="EJ90" s="2" t="str">
        <f t="shared" si="18"/>
        <v/>
      </c>
      <c r="EK90" s="2" t="str">
        <f t="shared" si="19"/>
        <v/>
      </c>
      <c r="EL90" s="2" t="str">
        <f t="shared" si="125"/>
        <v/>
      </c>
      <c r="EM90" s="2" t="str">
        <f t="shared" si="21"/>
        <v/>
      </c>
      <c r="EN90" s="2" t="str">
        <f t="shared" si="22"/>
        <v/>
      </c>
      <c r="EO90" s="2">
        <f t="shared" si="23"/>
        <v>0</v>
      </c>
      <c r="EP90" s="2">
        <f t="shared" si="109"/>
        <v>0</v>
      </c>
      <c r="EQ90" s="2"/>
      <c r="ER90" s="2"/>
      <c r="ES90" s="2"/>
      <c r="ET90" s="2"/>
      <c r="EU90" s="2"/>
      <c r="EV90" s="2"/>
      <c r="EW90" s="2">
        <f t="shared" si="24"/>
        <v>0</v>
      </c>
      <c r="EX90" s="2">
        <f t="shared" si="25"/>
        <v>0</v>
      </c>
      <c r="EY90" s="2">
        <f t="shared" si="110"/>
        <v>0</v>
      </c>
      <c r="EZ90" s="2">
        <f t="shared" si="26"/>
        <v>0</v>
      </c>
      <c r="FA90" s="2">
        <f t="shared" si="27"/>
        <v>0</v>
      </c>
      <c r="FB90" s="59"/>
      <c r="FC90" s="2">
        <f t="shared" si="28"/>
        <v>0</v>
      </c>
      <c r="FD90" s="2">
        <f t="shared" si="111"/>
        <v>0</v>
      </c>
      <c r="FE90" s="3">
        <f t="shared" si="124"/>
        <v>0</v>
      </c>
      <c r="FF90" s="3">
        <f t="shared" si="112"/>
        <v>0</v>
      </c>
      <c r="FG90" s="3">
        <f t="shared" si="113"/>
        <v>0</v>
      </c>
      <c r="FH90" s="3">
        <f t="shared" si="29"/>
        <v>0</v>
      </c>
      <c r="FI90" s="67">
        <f t="shared" si="30"/>
        <v>0</v>
      </c>
      <c r="FJ90" s="3">
        <f t="shared" si="31"/>
        <v>0</v>
      </c>
      <c r="FK90" s="3">
        <f t="shared" si="32"/>
        <v>0</v>
      </c>
      <c r="FL90" s="3">
        <f t="shared" si="114"/>
        <v>0</v>
      </c>
      <c r="FM90" s="3">
        <f t="shared" si="115"/>
        <v>0</v>
      </c>
      <c r="FN90" s="3">
        <f t="shared" si="116"/>
        <v>0</v>
      </c>
      <c r="FO90" s="2">
        <f t="shared" si="33"/>
        <v>0</v>
      </c>
      <c r="FP90" s="2">
        <f t="shared" si="34"/>
        <v>0</v>
      </c>
      <c r="FQ90" s="2">
        <f t="shared" si="117"/>
        <v>0</v>
      </c>
      <c r="FR90" s="6" t="str">
        <f>IF(A90=1,1,IF(DW90="","",COUNTA($DW$31:DW90)+1))</f>
        <v/>
      </c>
      <c r="FS90" s="6" t="str">
        <f t="shared" si="35"/>
        <v/>
      </c>
      <c r="FT90" s="43">
        <f t="shared" si="118"/>
        <v>0</v>
      </c>
      <c r="FU90" s="23">
        <f t="shared" si="119"/>
        <v>0</v>
      </c>
      <c r="FV90" s="21">
        <f t="shared" si="120"/>
        <v>0</v>
      </c>
    </row>
    <row r="91" spans="1:178">
      <c r="A91" s="4" t="str">
        <f t="shared" si="36"/>
        <v/>
      </c>
      <c r="B91" s="33"/>
      <c r="C91" s="33"/>
      <c r="D91" s="33"/>
      <c r="E91" s="33"/>
      <c r="F91" s="33"/>
      <c r="G91" s="11" t="str">
        <f t="shared" si="2"/>
        <v/>
      </c>
      <c r="H91" s="3" t="str">
        <f t="shared" si="37"/>
        <v/>
      </c>
      <c r="I91" s="3" t="str">
        <f t="shared" si="3"/>
        <v/>
      </c>
      <c r="J91" s="3" t="str">
        <f t="shared" si="38"/>
        <v/>
      </c>
      <c r="K91" s="3" t="str">
        <f t="shared" si="4"/>
        <v/>
      </c>
      <c r="L91" s="2" t="str">
        <f t="shared" si="5"/>
        <v/>
      </c>
      <c r="M91" s="8" t="str">
        <f t="shared" si="39"/>
        <v/>
      </c>
      <c r="N91" s="8" t="str">
        <f t="shared" si="6"/>
        <v/>
      </c>
      <c r="O91" s="8" t="str">
        <f t="shared" si="40"/>
        <v/>
      </c>
      <c r="P91" s="8" t="str">
        <f t="shared" si="7"/>
        <v/>
      </c>
      <c r="Q91" s="2" t="str">
        <f t="shared" si="8"/>
        <v/>
      </c>
      <c r="R91" s="3" t="str">
        <f t="shared" si="9"/>
        <v/>
      </c>
      <c r="S91" s="3" t="str">
        <f t="shared" si="10"/>
        <v/>
      </c>
      <c r="T91" s="3" t="str">
        <f t="shared" si="41"/>
        <v/>
      </c>
      <c r="U91" s="8" t="str">
        <f t="shared" si="11"/>
        <v/>
      </c>
      <c r="V91" s="2" t="str">
        <f t="shared" si="12"/>
        <v/>
      </c>
      <c r="W91" s="2" t="str">
        <f t="shared" si="13"/>
        <v/>
      </c>
      <c r="X91" s="2" t="str">
        <f t="shared" si="121"/>
        <v/>
      </c>
      <c r="Y91" s="2" t="str">
        <f t="shared" si="14"/>
        <v/>
      </c>
      <c r="Z91" s="46" t="str">
        <f t="shared" si="132"/>
        <v/>
      </c>
      <c r="AA91" s="46" t="str">
        <f t="shared" si="42"/>
        <v/>
      </c>
      <c r="AB91" s="47"/>
      <c r="AC91" s="46" t="str">
        <f t="shared" si="43"/>
        <v/>
      </c>
      <c r="AD91" s="47" t="str">
        <f t="shared" si="131"/>
        <v/>
      </c>
      <c r="AE91" s="48" t="str">
        <f t="shared" si="44"/>
        <v/>
      </c>
      <c r="AF91" s="49" t="str">
        <f t="shared" si="137"/>
        <v/>
      </c>
      <c r="AG91" s="49" t="str">
        <f t="shared" si="137"/>
        <v/>
      </c>
      <c r="AH91" s="49" t="str">
        <f t="shared" si="137"/>
        <v/>
      </c>
      <c r="AI91" s="47" t="str">
        <f t="shared" si="137"/>
        <v/>
      </c>
      <c r="AJ91" s="47" t="str">
        <f t="shared" si="137"/>
        <v/>
      </c>
      <c r="AK91" s="46" t="str">
        <f t="shared" si="137"/>
        <v/>
      </c>
      <c r="AL91" s="47"/>
      <c r="AM91" s="53" t="str">
        <f t="shared" si="46"/>
        <v/>
      </c>
      <c r="AN91" s="50" t="str">
        <f t="shared" si="47"/>
        <v/>
      </c>
      <c r="AO91" s="53" t="s">
        <v>84</v>
      </c>
      <c r="AP91" s="52" t="str">
        <f t="shared" si="48"/>
        <v/>
      </c>
      <c r="AQ91" s="52" t="str">
        <f t="shared" si="49"/>
        <v/>
      </c>
      <c r="AR91" s="47">
        <f t="shared" si="50"/>
        <v>0</v>
      </c>
      <c r="AS91" s="53" t="str">
        <f t="shared" si="51"/>
        <v/>
      </c>
      <c r="AT91" s="52" t="str">
        <f t="shared" si="52"/>
        <v/>
      </c>
      <c r="AU91" s="9" t="str">
        <f t="shared" si="53"/>
        <v/>
      </c>
      <c r="AV91" s="9" t="str">
        <f t="shared" si="54"/>
        <v/>
      </c>
      <c r="AW91" s="12" t="str">
        <f t="shared" si="55"/>
        <v/>
      </c>
      <c r="AX91" s="9" t="str">
        <f t="shared" si="56"/>
        <v/>
      </c>
      <c r="AY91" s="12" t="str">
        <f t="shared" si="57"/>
        <v/>
      </c>
      <c r="AZ91" s="10" t="str">
        <f t="shared" si="58"/>
        <v/>
      </c>
      <c r="BA91" s="10" t="str">
        <f t="shared" si="59"/>
        <v/>
      </c>
      <c r="BB91" s="10" t="str">
        <f t="shared" si="60"/>
        <v/>
      </c>
      <c r="BC91" s="10" t="str">
        <f t="shared" si="61"/>
        <v/>
      </c>
      <c r="BD91" s="10" t="str">
        <f t="shared" si="62"/>
        <v/>
      </c>
      <c r="BE91" s="12" t="str">
        <f t="shared" si="63"/>
        <v/>
      </c>
      <c r="BF91" s="9" t="str">
        <f t="shared" si="64"/>
        <v/>
      </c>
      <c r="BG91" s="9" t="str">
        <f t="shared" si="65"/>
        <v/>
      </c>
      <c r="BH91" s="7" t="str">
        <f t="shared" si="66"/>
        <v/>
      </c>
      <c r="BI91" s="7" t="str">
        <f t="shared" si="67"/>
        <v/>
      </c>
      <c r="BJ91" s="12" t="str">
        <f t="shared" si="68"/>
        <v/>
      </c>
      <c r="BK91" s="80" t="str">
        <f t="shared" si="69"/>
        <v/>
      </c>
      <c r="BL91" s="7" t="str">
        <f t="shared" si="70"/>
        <v/>
      </c>
      <c r="BM91" s="7" t="str">
        <f t="shared" si="122"/>
        <v/>
      </c>
      <c r="BN91" s="12" t="str">
        <f t="shared" si="71"/>
        <v/>
      </c>
      <c r="BO91" s="9" t="str">
        <f t="shared" si="72"/>
        <v/>
      </c>
      <c r="BP91" s="2" t="str">
        <f t="shared" si="73"/>
        <v/>
      </c>
      <c r="BQ91" s="2" t="str">
        <f t="shared" si="74"/>
        <v/>
      </c>
      <c r="BR91" s="20" t="str">
        <f t="shared" si="136"/>
        <v/>
      </c>
      <c r="BS91" s="20" t="str">
        <f t="shared" si="136"/>
        <v/>
      </c>
      <c r="BT91" s="20" t="str">
        <f t="shared" si="136"/>
        <v/>
      </c>
      <c r="BU91" s="86" t="str">
        <f t="shared" si="76"/>
        <v/>
      </c>
      <c r="BV91" s="86" t="str">
        <f t="shared" si="77"/>
        <v/>
      </c>
      <c r="BW91" s="20" t="str">
        <f t="shared" si="136"/>
        <v/>
      </c>
      <c r="BX91" s="86" t="str">
        <f t="shared" si="136"/>
        <v/>
      </c>
      <c r="BY91" s="86" t="str">
        <f t="shared" si="136"/>
        <v/>
      </c>
      <c r="BZ91" s="86" t="str">
        <f t="shared" si="136"/>
        <v/>
      </c>
      <c r="CA91" s="86" t="str">
        <f t="shared" si="136"/>
        <v/>
      </c>
      <c r="CB91" s="86" t="str">
        <f t="shared" si="136"/>
        <v/>
      </c>
      <c r="CC91" s="86" t="str">
        <f t="shared" si="136"/>
        <v/>
      </c>
      <c r="CD91" s="86" t="str">
        <f t="shared" si="136"/>
        <v/>
      </c>
      <c r="CE91" s="20" t="str">
        <f t="shared" si="123"/>
        <v/>
      </c>
      <c r="CF91" s="14" t="str">
        <f t="shared" si="79"/>
        <v/>
      </c>
      <c r="CG91" s="14" t="str">
        <f t="shared" si="80"/>
        <v/>
      </c>
      <c r="CH91" s="8">
        <f t="shared" si="81"/>
        <v>0</v>
      </c>
      <c r="CI91" s="9" t="str">
        <f t="shared" si="82"/>
        <v/>
      </c>
      <c r="CJ91" s="9" t="str">
        <f t="shared" si="83"/>
        <v/>
      </c>
      <c r="CK91" s="9" t="str">
        <f t="shared" si="84"/>
        <v/>
      </c>
      <c r="CL91" s="9" t="str">
        <f t="shared" si="85"/>
        <v/>
      </c>
      <c r="CM91" s="9" t="str">
        <f t="shared" si="86"/>
        <v/>
      </c>
      <c r="CN91" s="9" t="str">
        <f t="shared" si="87"/>
        <v/>
      </c>
      <c r="CO91" s="9" t="str">
        <f t="shared" si="134"/>
        <v/>
      </c>
      <c r="CP91" s="9" t="str">
        <f t="shared" si="134"/>
        <v/>
      </c>
      <c r="CQ91" s="9" t="str">
        <f t="shared" si="134"/>
        <v/>
      </c>
      <c r="CR91" s="9" t="str">
        <f t="shared" si="134"/>
        <v/>
      </c>
      <c r="CS91" s="9" t="str">
        <f t="shared" si="134"/>
        <v/>
      </c>
      <c r="CT91" s="9" t="str">
        <f t="shared" si="134"/>
        <v/>
      </c>
      <c r="CU91" s="9" t="str">
        <f t="shared" si="134"/>
        <v/>
      </c>
      <c r="CV91" s="9" t="str">
        <f t="shared" si="89"/>
        <v/>
      </c>
      <c r="CW91" s="9" t="str">
        <f t="shared" si="135"/>
        <v/>
      </c>
      <c r="CX91" s="9" t="str">
        <f t="shared" si="135"/>
        <v/>
      </c>
      <c r="CY91" s="9" t="str">
        <f t="shared" si="135"/>
        <v/>
      </c>
      <c r="CZ91" s="9" t="str">
        <f t="shared" si="135"/>
        <v/>
      </c>
      <c r="DA91" s="9" t="str">
        <f t="shared" si="135"/>
        <v/>
      </c>
      <c r="DB91" s="9" t="str">
        <f t="shared" si="135"/>
        <v/>
      </c>
      <c r="DC91" s="9" t="str">
        <f t="shared" si="135"/>
        <v/>
      </c>
      <c r="DD91" s="2" t="str">
        <f t="shared" si="91"/>
        <v/>
      </c>
      <c r="DE91" s="2" t="str">
        <f t="shared" si="92"/>
        <v/>
      </c>
      <c r="DF91" s="2" t="str">
        <f t="shared" si="93"/>
        <v/>
      </c>
      <c r="DG91" s="2" t="str">
        <f t="shared" si="94"/>
        <v/>
      </c>
      <c r="DH91" s="2" t="str">
        <f t="shared" si="95"/>
        <v/>
      </c>
      <c r="DI91" s="2" t="str">
        <f t="shared" si="96"/>
        <v/>
      </c>
      <c r="DJ91" s="2" t="str">
        <f t="shared" si="97"/>
        <v/>
      </c>
      <c r="DK91" s="2" t="str">
        <f t="shared" si="98"/>
        <v/>
      </c>
      <c r="DL91" s="16" t="str">
        <f t="shared" si="99"/>
        <v/>
      </c>
      <c r="DM91" s="16" t="str">
        <f t="shared" si="100"/>
        <v/>
      </c>
      <c r="DN91" s="16" t="str">
        <f t="shared" si="101"/>
        <v/>
      </c>
      <c r="DO91" s="72" t="str">
        <f t="shared" si="102"/>
        <v/>
      </c>
      <c r="DP91" s="16" t="str">
        <f t="shared" si="103"/>
        <v/>
      </c>
      <c r="DQ91" s="16" t="str">
        <f t="shared" si="104"/>
        <v/>
      </c>
      <c r="DR91" s="2" t="str">
        <f t="shared" si="105"/>
        <v/>
      </c>
      <c r="DS91" s="2" t="str">
        <f t="shared" si="106"/>
        <v/>
      </c>
      <c r="DT91" s="2" t="str">
        <f t="shared" si="107"/>
        <v/>
      </c>
      <c r="DU91" s="2" t="str">
        <f t="shared" si="108"/>
        <v/>
      </c>
      <c r="DV91" s="15"/>
      <c r="DW91" s="18"/>
      <c r="DX91" s="17"/>
      <c r="DY91" s="47" t="str">
        <f t="shared" si="133"/>
        <v/>
      </c>
      <c r="DZ91" s="47" t="str">
        <f t="shared" si="133"/>
        <v/>
      </c>
      <c r="EA91" s="47" t="str">
        <f t="shared" si="133"/>
        <v/>
      </c>
      <c r="EB91" s="47" t="str">
        <f t="shared" ref="DY91:EG119" si="138">IF($DW91="","",EB$30)</f>
        <v/>
      </c>
      <c r="EC91" s="49" t="str">
        <f t="shared" si="138"/>
        <v/>
      </c>
      <c r="ED91" s="49" t="str">
        <f t="shared" si="138"/>
        <v/>
      </c>
      <c r="EE91" s="47" t="str">
        <f t="shared" si="138"/>
        <v/>
      </c>
      <c r="EF91" s="47" t="str">
        <f t="shared" si="138"/>
        <v/>
      </c>
      <c r="EG91" s="47" t="str">
        <f t="shared" si="138"/>
        <v/>
      </c>
      <c r="EH91" s="6">
        <f t="shared" si="16"/>
        <v>0</v>
      </c>
      <c r="EI91" s="6">
        <f t="shared" si="17"/>
        <v>0</v>
      </c>
      <c r="EJ91" s="2" t="str">
        <f t="shared" si="18"/>
        <v/>
      </c>
      <c r="EK91" s="2" t="str">
        <f t="shared" si="19"/>
        <v/>
      </c>
      <c r="EL91" s="2" t="str">
        <f t="shared" si="125"/>
        <v/>
      </c>
      <c r="EM91" s="2" t="str">
        <f t="shared" si="21"/>
        <v/>
      </c>
      <c r="EN91" s="2" t="str">
        <f t="shared" si="22"/>
        <v/>
      </c>
      <c r="EO91" s="2">
        <f t="shared" si="23"/>
        <v>0</v>
      </c>
      <c r="EP91" s="2">
        <f t="shared" si="109"/>
        <v>0</v>
      </c>
      <c r="EQ91" s="2"/>
      <c r="ER91" s="2"/>
      <c r="ES91" s="2"/>
      <c r="ET91" s="2"/>
      <c r="EU91" s="2"/>
      <c r="EV91" s="2"/>
      <c r="EW91" s="2">
        <f t="shared" si="24"/>
        <v>0</v>
      </c>
      <c r="EX91" s="2">
        <f t="shared" si="25"/>
        <v>0</v>
      </c>
      <c r="EY91" s="2">
        <f t="shared" si="110"/>
        <v>0</v>
      </c>
      <c r="EZ91" s="2">
        <f t="shared" si="26"/>
        <v>0</v>
      </c>
      <c r="FA91" s="2">
        <f t="shared" si="27"/>
        <v>0</v>
      </c>
      <c r="FB91" s="59"/>
      <c r="FC91" s="2">
        <f t="shared" si="28"/>
        <v>0</v>
      </c>
      <c r="FD91" s="2">
        <f t="shared" si="111"/>
        <v>0</v>
      </c>
      <c r="FE91" s="3">
        <f t="shared" si="124"/>
        <v>0</v>
      </c>
      <c r="FF91" s="3">
        <f t="shared" si="112"/>
        <v>0</v>
      </c>
      <c r="FG91" s="3">
        <f t="shared" si="113"/>
        <v>0</v>
      </c>
      <c r="FH91" s="3">
        <f t="shared" si="29"/>
        <v>0</v>
      </c>
      <c r="FI91" s="67">
        <f t="shared" si="30"/>
        <v>0</v>
      </c>
      <c r="FJ91" s="3">
        <f t="shared" si="31"/>
        <v>0</v>
      </c>
      <c r="FK91" s="3">
        <f t="shared" si="32"/>
        <v>0</v>
      </c>
      <c r="FL91" s="3">
        <f t="shared" si="114"/>
        <v>0</v>
      </c>
      <c r="FM91" s="3">
        <f t="shared" si="115"/>
        <v>0</v>
      </c>
      <c r="FN91" s="3">
        <f t="shared" si="116"/>
        <v>0</v>
      </c>
      <c r="FO91" s="2">
        <f t="shared" si="33"/>
        <v>0</v>
      </c>
      <c r="FP91" s="2">
        <f t="shared" si="34"/>
        <v>0</v>
      </c>
      <c r="FQ91" s="2">
        <f t="shared" si="117"/>
        <v>0</v>
      </c>
      <c r="FR91" s="6" t="str">
        <f>IF(A91=1,1,IF(DW91="","",COUNTA($DW$31:DW91)+1))</f>
        <v/>
      </c>
      <c r="FS91" s="6" t="str">
        <f t="shared" si="35"/>
        <v/>
      </c>
      <c r="FT91" s="43">
        <f t="shared" si="118"/>
        <v>0</v>
      </c>
      <c r="FU91" s="23">
        <f t="shared" si="119"/>
        <v>0</v>
      </c>
      <c r="FV91" s="21">
        <f t="shared" si="120"/>
        <v>0</v>
      </c>
    </row>
    <row r="92" spans="1:178">
      <c r="A92" s="4" t="str">
        <f t="shared" si="36"/>
        <v/>
      </c>
      <c r="B92" s="33"/>
      <c r="C92" s="33"/>
      <c r="D92" s="33"/>
      <c r="E92" s="33"/>
      <c r="F92" s="33"/>
      <c r="G92" s="11" t="str">
        <f t="shared" si="2"/>
        <v/>
      </c>
      <c r="H92" s="3" t="str">
        <f t="shared" si="37"/>
        <v/>
      </c>
      <c r="I92" s="3" t="str">
        <f t="shared" si="3"/>
        <v/>
      </c>
      <c r="J92" s="3" t="str">
        <f t="shared" si="38"/>
        <v/>
      </c>
      <c r="K92" s="3" t="str">
        <f t="shared" si="4"/>
        <v/>
      </c>
      <c r="L92" s="2" t="str">
        <f t="shared" si="5"/>
        <v/>
      </c>
      <c r="M92" s="8" t="str">
        <f t="shared" si="39"/>
        <v/>
      </c>
      <c r="N92" s="8" t="str">
        <f t="shared" si="6"/>
        <v/>
      </c>
      <c r="O92" s="8" t="str">
        <f t="shared" si="40"/>
        <v/>
      </c>
      <c r="P92" s="8" t="str">
        <f t="shared" si="7"/>
        <v/>
      </c>
      <c r="Q92" s="2" t="str">
        <f t="shared" si="8"/>
        <v/>
      </c>
      <c r="R92" s="3" t="str">
        <f t="shared" si="9"/>
        <v/>
      </c>
      <c r="S92" s="3" t="str">
        <f t="shared" si="10"/>
        <v/>
      </c>
      <c r="T92" s="3" t="str">
        <f t="shared" si="41"/>
        <v/>
      </c>
      <c r="U92" s="8" t="str">
        <f t="shared" si="11"/>
        <v/>
      </c>
      <c r="V92" s="2" t="str">
        <f t="shared" si="12"/>
        <v/>
      </c>
      <c r="W92" s="2" t="str">
        <f t="shared" si="13"/>
        <v/>
      </c>
      <c r="X92" s="2" t="str">
        <f t="shared" si="121"/>
        <v/>
      </c>
      <c r="Y92" s="2" t="str">
        <f t="shared" si="14"/>
        <v/>
      </c>
      <c r="Z92" s="46" t="str">
        <f t="shared" si="132"/>
        <v/>
      </c>
      <c r="AA92" s="46" t="str">
        <f t="shared" si="42"/>
        <v/>
      </c>
      <c r="AB92" s="47"/>
      <c r="AC92" s="46" t="str">
        <f t="shared" si="43"/>
        <v/>
      </c>
      <c r="AD92" s="47" t="str">
        <f t="shared" si="131"/>
        <v/>
      </c>
      <c r="AE92" s="48" t="str">
        <f t="shared" si="44"/>
        <v/>
      </c>
      <c r="AF92" s="49" t="str">
        <f t="shared" si="137"/>
        <v/>
      </c>
      <c r="AG92" s="49" t="str">
        <f t="shared" si="137"/>
        <v/>
      </c>
      <c r="AH92" s="49" t="str">
        <f t="shared" si="137"/>
        <v/>
      </c>
      <c r="AI92" s="47" t="str">
        <f t="shared" si="137"/>
        <v/>
      </c>
      <c r="AJ92" s="47" t="str">
        <f t="shared" si="137"/>
        <v/>
      </c>
      <c r="AK92" s="46" t="str">
        <f t="shared" si="137"/>
        <v/>
      </c>
      <c r="AL92" s="47"/>
      <c r="AM92" s="53" t="str">
        <f t="shared" si="46"/>
        <v/>
      </c>
      <c r="AN92" s="50" t="str">
        <f t="shared" si="47"/>
        <v/>
      </c>
      <c r="AO92" s="53" t="s">
        <v>84</v>
      </c>
      <c r="AP92" s="52" t="str">
        <f t="shared" si="48"/>
        <v/>
      </c>
      <c r="AQ92" s="52" t="str">
        <f t="shared" si="49"/>
        <v/>
      </c>
      <c r="AR92" s="47">
        <f t="shared" si="50"/>
        <v>0</v>
      </c>
      <c r="AS92" s="53" t="str">
        <f t="shared" si="51"/>
        <v/>
      </c>
      <c r="AT92" s="52" t="str">
        <f t="shared" si="52"/>
        <v/>
      </c>
      <c r="AU92" s="9" t="str">
        <f t="shared" si="53"/>
        <v/>
      </c>
      <c r="AV92" s="9" t="str">
        <f t="shared" si="54"/>
        <v/>
      </c>
      <c r="AW92" s="12" t="str">
        <f t="shared" si="55"/>
        <v/>
      </c>
      <c r="AX92" s="9" t="str">
        <f t="shared" si="56"/>
        <v/>
      </c>
      <c r="AY92" s="12" t="str">
        <f t="shared" si="57"/>
        <v/>
      </c>
      <c r="AZ92" s="10" t="str">
        <f t="shared" si="58"/>
        <v/>
      </c>
      <c r="BA92" s="10" t="str">
        <f t="shared" si="59"/>
        <v/>
      </c>
      <c r="BB92" s="10" t="str">
        <f t="shared" si="60"/>
        <v/>
      </c>
      <c r="BC92" s="10" t="str">
        <f t="shared" si="61"/>
        <v/>
      </c>
      <c r="BD92" s="10" t="str">
        <f t="shared" si="62"/>
        <v/>
      </c>
      <c r="BE92" s="12" t="str">
        <f t="shared" si="63"/>
        <v/>
      </c>
      <c r="BF92" s="9" t="str">
        <f t="shared" si="64"/>
        <v/>
      </c>
      <c r="BG92" s="9" t="str">
        <f t="shared" si="65"/>
        <v/>
      </c>
      <c r="BH92" s="7" t="str">
        <f t="shared" si="66"/>
        <v/>
      </c>
      <c r="BI92" s="7" t="str">
        <f t="shared" si="67"/>
        <v/>
      </c>
      <c r="BJ92" s="12" t="str">
        <f t="shared" si="68"/>
        <v/>
      </c>
      <c r="BK92" s="80" t="str">
        <f t="shared" si="69"/>
        <v/>
      </c>
      <c r="BL92" s="7" t="str">
        <f t="shared" si="70"/>
        <v/>
      </c>
      <c r="BM92" s="7" t="str">
        <f t="shared" si="122"/>
        <v/>
      </c>
      <c r="BN92" s="12" t="str">
        <f t="shared" si="71"/>
        <v/>
      </c>
      <c r="BO92" s="9" t="str">
        <f t="shared" si="72"/>
        <v/>
      </c>
      <c r="BP92" s="2" t="str">
        <f t="shared" si="73"/>
        <v/>
      </c>
      <c r="BQ92" s="2" t="str">
        <f t="shared" si="74"/>
        <v/>
      </c>
      <c r="BR92" s="20" t="str">
        <f t="shared" si="136"/>
        <v/>
      </c>
      <c r="BS92" s="20" t="str">
        <f t="shared" si="136"/>
        <v/>
      </c>
      <c r="BT92" s="20" t="str">
        <f t="shared" si="136"/>
        <v/>
      </c>
      <c r="BU92" s="86" t="str">
        <f t="shared" si="76"/>
        <v/>
      </c>
      <c r="BV92" s="86" t="str">
        <f t="shared" si="77"/>
        <v/>
      </c>
      <c r="BW92" s="20" t="str">
        <f t="shared" si="136"/>
        <v/>
      </c>
      <c r="BX92" s="86" t="str">
        <f t="shared" si="136"/>
        <v/>
      </c>
      <c r="BY92" s="86" t="str">
        <f t="shared" si="136"/>
        <v/>
      </c>
      <c r="BZ92" s="86" t="str">
        <f t="shared" si="136"/>
        <v/>
      </c>
      <c r="CA92" s="86" t="str">
        <f t="shared" si="136"/>
        <v/>
      </c>
      <c r="CB92" s="86" t="str">
        <f t="shared" si="136"/>
        <v/>
      </c>
      <c r="CC92" s="86" t="str">
        <f t="shared" si="136"/>
        <v/>
      </c>
      <c r="CD92" s="86" t="str">
        <f t="shared" si="136"/>
        <v/>
      </c>
      <c r="CE92" s="20" t="str">
        <f t="shared" si="123"/>
        <v/>
      </c>
      <c r="CF92" s="14" t="str">
        <f t="shared" si="79"/>
        <v/>
      </c>
      <c r="CG92" s="14" t="str">
        <f t="shared" si="80"/>
        <v/>
      </c>
      <c r="CH92" s="8">
        <f t="shared" si="81"/>
        <v>0</v>
      </c>
      <c r="CI92" s="9" t="str">
        <f t="shared" si="82"/>
        <v/>
      </c>
      <c r="CJ92" s="9" t="str">
        <f t="shared" si="83"/>
        <v/>
      </c>
      <c r="CK92" s="9" t="str">
        <f t="shared" si="84"/>
        <v/>
      </c>
      <c r="CL92" s="9" t="str">
        <f t="shared" si="85"/>
        <v/>
      </c>
      <c r="CM92" s="9" t="str">
        <f t="shared" si="86"/>
        <v/>
      </c>
      <c r="CN92" s="9" t="str">
        <f t="shared" si="87"/>
        <v/>
      </c>
      <c r="CO92" s="9" t="str">
        <f t="shared" si="134"/>
        <v/>
      </c>
      <c r="CP92" s="9" t="str">
        <f t="shared" si="134"/>
        <v/>
      </c>
      <c r="CQ92" s="9" t="str">
        <f t="shared" si="134"/>
        <v/>
      </c>
      <c r="CR92" s="9" t="str">
        <f t="shared" si="134"/>
        <v/>
      </c>
      <c r="CS92" s="9" t="str">
        <f t="shared" si="134"/>
        <v/>
      </c>
      <c r="CT92" s="9" t="str">
        <f t="shared" si="134"/>
        <v/>
      </c>
      <c r="CU92" s="9" t="str">
        <f t="shared" si="134"/>
        <v/>
      </c>
      <c r="CV92" s="9" t="str">
        <f t="shared" si="89"/>
        <v/>
      </c>
      <c r="CW92" s="9" t="str">
        <f t="shared" si="135"/>
        <v/>
      </c>
      <c r="CX92" s="9" t="str">
        <f t="shared" si="135"/>
        <v/>
      </c>
      <c r="CY92" s="9" t="str">
        <f t="shared" si="135"/>
        <v/>
      </c>
      <c r="CZ92" s="9" t="str">
        <f t="shared" si="135"/>
        <v/>
      </c>
      <c r="DA92" s="9" t="str">
        <f t="shared" si="135"/>
        <v/>
      </c>
      <c r="DB92" s="9" t="str">
        <f t="shared" si="135"/>
        <v/>
      </c>
      <c r="DC92" s="9" t="str">
        <f t="shared" si="135"/>
        <v/>
      </c>
      <c r="DD92" s="2" t="str">
        <f t="shared" si="91"/>
        <v/>
      </c>
      <c r="DE92" s="2" t="str">
        <f t="shared" si="92"/>
        <v/>
      </c>
      <c r="DF92" s="2" t="str">
        <f t="shared" si="93"/>
        <v/>
      </c>
      <c r="DG92" s="2" t="str">
        <f t="shared" si="94"/>
        <v/>
      </c>
      <c r="DH92" s="2" t="str">
        <f t="shared" si="95"/>
        <v/>
      </c>
      <c r="DI92" s="2" t="str">
        <f t="shared" si="96"/>
        <v/>
      </c>
      <c r="DJ92" s="2" t="str">
        <f t="shared" si="97"/>
        <v/>
      </c>
      <c r="DK92" s="2" t="str">
        <f t="shared" si="98"/>
        <v/>
      </c>
      <c r="DL92" s="16" t="str">
        <f t="shared" si="99"/>
        <v/>
      </c>
      <c r="DM92" s="16" t="str">
        <f t="shared" si="100"/>
        <v/>
      </c>
      <c r="DN92" s="16" t="str">
        <f t="shared" si="101"/>
        <v/>
      </c>
      <c r="DO92" s="72" t="str">
        <f t="shared" si="102"/>
        <v/>
      </c>
      <c r="DP92" s="16" t="str">
        <f t="shared" si="103"/>
        <v/>
      </c>
      <c r="DQ92" s="16" t="str">
        <f t="shared" si="104"/>
        <v/>
      </c>
      <c r="DR92" s="2" t="str">
        <f t="shared" si="105"/>
        <v/>
      </c>
      <c r="DS92" s="2" t="str">
        <f t="shared" si="106"/>
        <v/>
      </c>
      <c r="DT92" s="2" t="str">
        <f t="shared" si="107"/>
        <v/>
      </c>
      <c r="DU92" s="2" t="str">
        <f t="shared" si="108"/>
        <v/>
      </c>
      <c r="DV92" s="15"/>
      <c r="DW92" s="17"/>
      <c r="DX92" s="17"/>
      <c r="DY92" s="47" t="str">
        <f t="shared" si="138"/>
        <v/>
      </c>
      <c r="DZ92" s="47" t="str">
        <f t="shared" si="138"/>
        <v/>
      </c>
      <c r="EA92" s="47" t="str">
        <f t="shared" si="138"/>
        <v/>
      </c>
      <c r="EB92" s="47" t="str">
        <f t="shared" si="138"/>
        <v/>
      </c>
      <c r="EC92" s="49" t="str">
        <f t="shared" si="138"/>
        <v/>
      </c>
      <c r="ED92" s="49" t="str">
        <f t="shared" si="138"/>
        <v/>
      </c>
      <c r="EE92" s="47" t="str">
        <f t="shared" si="138"/>
        <v/>
      </c>
      <c r="EF92" s="47" t="str">
        <f t="shared" si="138"/>
        <v/>
      </c>
      <c r="EG92" s="47" t="str">
        <f t="shared" si="138"/>
        <v/>
      </c>
      <c r="EH92" s="6">
        <f t="shared" si="16"/>
        <v>0</v>
      </c>
      <c r="EI92" s="6">
        <f t="shared" si="17"/>
        <v>0</v>
      </c>
      <c r="EJ92" s="2" t="str">
        <f t="shared" si="18"/>
        <v/>
      </c>
      <c r="EK92" s="2" t="str">
        <f t="shared" si="19"/>
        <v/>
      </c>
      <c r="EL92" s="2" t="str">
        <f t="shared" si="125"/>
        <v/>
      </c>
      <c r="EM92" s="2" t="str">
        <f t="shared" si="21"/>
        <v/>
      </c>
      <c r="EN92" s="2" t="str">
        <f t="shared" si="22"/>
        <v/>
      </c>
      <c r="EO92" s="2">
        <f t="shared" si="23"/>
        <v>0</v>
      </c>
      <c r="EP92" s="2">
        <f t="shared" si="109"/>
        <v>0</v>
      </c>
      <c r="EQ92" s="2"/>
      <c r="ER92" s="2"/>
      <c r="ES92" s="2"/>
      <c r="ET92" s="2"/>
      <c r="EU92" s="2"/>
      <c r="EV92" s="2"/>
      <c r="EW92" s="2">
        <f t="shared" si="24"/>
        <v>0</v>
      </c>
      <c r="EX92" s="2">
        <f t="shared" si="25"/>
        <v>0</v>
      </c>
      <c r="EY92" s="2">
        <f t="shared" si="110"/>
        <v>0</v>
      </c>
      <c r="EZ92" s="2">
        <f t="shared" si="26"/>
        <v>0</v>
      </c>
      <c r="FA92" s="2">
        <f t="shared" si="27"/>
        <v>0</v>
      </c>
      <c r="FB92" s="59"/>
      <c r="FC92" s="2">
        <f t="shared" si="28"/>
        <v>0</v>
      </c>
      <c r="FD92" s="2">
        <f t="shared" si="111"/>
        <v>0</v>
      </c>
      <c r="FE92" s="3">
        <f t="shared" si="124"/>
        <v>0</v>
      </c>
      <c r="FF92" s="3">
        <f t="shared" si="112"/>
        <v>0</v>
      </c>
      <c r="FG92" s="3">
        <f t="shared" si="113"/>
        <v>0</v>
      </c>
      <c r="FH92" s="3">
        <f t="shared" si="29"/>
        <v>0</v>
      </c>
      <c r="FI92" s="67">
        <f t="shared" si="30"/>
        <v>0</v>
      </c>
      <c r="FJ92" s="3">
        <f t="shared" si="31"/>
        <v>0</v>
      </c>
      <c r="FK92" s="3">
        <f t="shared" si="32"/>
        <v>0</v>
      </c>
      <c r="FL92" s="3">
        <f t="shared" si="114"/>
        <v>0</v>
      </c>
      <c r="FM92" s="3">
        <f t="shared" si="115"/>
        <v>0</v>
      </c>
      <c r="FN92" s="3">
        <f t="shared" si="116"/>
        <v>0</v>
      </c>
      <c r="FO92" s="2">
        <f t="shared" si="33"/>
        <v>0</v>
      </c>
      <c r="FP92" s="2">
        <f t="shared" si="34"/>
        <v>0</v>
      </c>
      <c r="FQ92" s="2">
        <f t="shared" si="117"/>
        <v>0</v>
      </c>
      <c r="FR92" s="6" t="str">
        <f>IF(A92=1,1,IF(DW92="","",COUNTA($DW$31:DW92)+1))</f>
        <v/>
      </c>
      <c r="FS92" s="6" t="str">
        <f t="shared" si="35"/>
        <v/>
      </c>
      <c r="FT92" s="43">
        <f t="shared" si="118"/>
        <v>0</v>
      </c>
      <c r="FU92" s="23">
        <f t="shared" si="119"/>
        <v>0</v>
      </c>
      <c r="FV92" s="21">
        <f t="shared" si="120"/>
        <v>0</v>
      </c>
    </row>
    <row r="93" spans="1:178">
      <c r="A93" s="4" t="str">
        <f t="shared" si="36"/>
        <v/>
      </c>
      <c r="B93" s="33"/>
      <c r="C93" s="33"/>
      <c r="D93" s="33"/>
      <c r="E93" s="33"/>
      <c r="F93" s="33"/>
      <c r="G93" s="11" t="str">
        <f t="shared" si="2"/>
        <v/>
      </c>
      <c r="H93" s="3" t="str">
        <f t="shared" si="37"/>
        <v/>
      </c>
      <c r="I93" s="3" t="str">
        <f t="shared" si="3"/>
        <v/>
      </c>
      <c r="J93" s="3" t="str">
        <f t="shared" si="38"/>
        <v/>
      </c>
      <c r="K93" s="3" t="str">
        <f t="shared" si="4"/>
        <v/>
      </c>
      <c r="L93" s="2" t="str">
        <f t="shared" si="5"/>
        <v/>
      </c>
      <c r="M93" s="8" t="str">
        <f t="shared" si="39"/>
        <v/>
      </c>
      <c r="N93" s="8" t="str">
        <f t="shared" si="6"/>
        <v/>
      </c>
      <c r="O93" s="8" t="str">
        <f t="shared" si="40"/>
        <v/>
      </c>
      <c r="P93" s="8" t="str">
        <f t="shared" si="7"/>
        <v/>
      </c>
      <c r="Q93" s="2" t="str">
        <f t="shared" si="8"/>
        <v/>
      </c>
      <c r="R93" s="3" t="str">
        <f t="shared" si="9"/>
        <v/>
      </c>
      <c r="S93" s="3" t="str">
        <f t="shared" si="10"/>
        <v/>
      </c>
      <c r="T93" s="3" t="str">
        <f t="shared" si="41"/>
        <v/>
      </c>
      <c r="U93" s="8" t="str">
        <f t="shared" si="11"/>
        <v/>
      </c>
      <c r="V93" s="2" t="str">
        <f t="shared" si="12"/>
        <v/>
      </c>
      <c r="W93" s="2" t="str">
        <f t="shared" si="13"/>
        <v/>
      </c>
      <c r="X93" s="2" t="str">
        <f t="shared" si="121"/>
        <v/>
      </c>
      <c r="Y93" s="2" t="str">
        <f t="shared" si="14"/>
        <v/>
      </c>
      <c r="Z93" s="46" t="str">
        <f t="shared" si="132"/>
        <v/>
      </c>
      <c r="AA93" s="46" t="str">
        <f t="shared" si="42"/>
        <v/>
      </c>
      <c r="AB93" s="47"/>
      <c r="AC93" s="46" t="str">
        <f t="shared" si="43"/>
        <v/>
      </c>
      <c r="AD93" s="47" t="str">
        <f t="shared" si="131"/>
        <v/>
      </c>
      <c r="AE93" s="48" t="str">
        <f t="shared" si="44"/>
        <v/>
      </c>
      <c r="AF93" s="49" t="str">
        <f t="shared" si="137"/>
        <v/>
      </c>
      <c r="AG93" s="49" t="str">
        <f t="shared" si="137"/>
        <v/>
      </c>
      <c r="AH93" s="49" t="str">
        <f t="shared" si="137"/>
        <v/>
      </c>
      <c r="AI93" s="47" t="str">
        <f t="shared" si="137"/>
        <v/>
      </c>
      <c r="AJ93" s="47" t="str">
        <f t="shared" si="137"/>
        <v/>
      </c>
      <c r="AK93" s="46" t="str">
        <f t="shared" si="137"/>
        <v/>
      </c>
      <c r="AL93" s="47"/>
      <c r="AM93" s="53" t="str">
        <f t="shared" si="46"/>
        <v/>
      </c>
      <c r="AN93" s="50" t="str">
        <f t="shared" si="47"/>
        <v/>
      </c>
      <c r="AO93" s="53" t="s">
        <v>84</v>
      </c>
      <c r="AP93" s="52" t="str">
        <f t="shared" si="48"/>
        <v/>
      </c>
      <c r="AQ93" s="52" t="str">
        <f t="shared" si="49"/>
        <v/>
      </c>
      <c r="AR93" s="47">
        <f t="shared" si="50"/>
        <v>0</v>
      </c>
      <c r="AS93" s="53" t="str">
        <f t="shared" si="51"/>
        <v/>
      </c>
      <c r="AT93" s="52" t="str">
        <f t="shared" si="52"/>
        <v/>
      </c>
      <c r="AU93" s="9" t="str">
        <f t="shared" si="53"/>
        <v/>
      </c>
      <c r="AV93" s="9" t="str">
        <f t="shared" si="54"/>
        <v/>
      </c>
      <c r="AW93" s="12" t="str">
        <f t="shared" si="55"/>
        <v/>
      </c>
      <c r="AX93" s="9" t="str">
        <f t="shared" si="56"/>
        <v/>
      </c>
      <c r="AY93" s="12" t="str">
        <f t="shared" si="57"/>
        <v/>
      </c>
      <c r="AZ93" s="10" t="str">
        <f t="shared" si="58"/>
        <v/>
      </c>
      <c r="BA93" s="10" t="str">
        <f t="shared" si="59"/>
        <v/>
      </c>
      <c r="BB93" s="10" t="str">
        <f t="shared" si="60"/>
        <v/>
      </c>
      <c r="BC93" s="10" t="str">
        <f t="shared" si="61"/>
        <v/>
      </c>
      <c r="BD93" s="10" t="str">
        <f t="shared" si="62"/>
        <v/>
      </c>
      <c r="BE93" s="12" t="str">
        <f t="shared" si="63"/>
        <v/>
      </c>
      <c r="BF93" s="9" t="str">
        <f t="shared" si="64"/>
        <v/>
      </c>
      <c r="BG93" s="9" t="str">
        <f t="shared" si="65"/>
        <v/>
      </c>
      <c r="BH93" s="7" t="str">
        <f t="shared" si="66"/>
        <v/>
      </c>
      <c r="BI93" s="7" t="str">
        <f t="shared" si="67"/>
        <v/>
      </c>
      <c r="BJ93" s="12" t="str">
        <f t="shared" si="68"/>
        <v/>
      </c>
      <c r="BK93" s="80" t="str">
        <f t="shared" si="69"/>
        <v/>
      </c>
      <c r="BL93" s="7" t="str">
        <f t="shared" si="70"/>
        <v/>
      </c>
      <c r="BM93" s="7" t="str">
        <f t="shared" si="122"/>
        <v/>
      </c>
      <c r="BN93" s="12" t="str">
        <f t="shared" si="71"/>
        <v/>
      </c>
      <c r="BO93" s="9" t="str">
        <f t="shared" si="72"/>
        <v/>
      </c>
      <c r="BP93" s="2" t="str">
        <f t="shared" si="73"/>
        <v/>
      </c>
      <c r="BQ93" s="2" t="str">
        <f t="shared" si="74"/>
        <v/>
      </c>
      <c r="BR93" s="20" t="str">
        <f t="shared" si="136"/>
        <v/>
      </c>
      <c r="BS93" s="20" t="str">
        <f t="shared" si="136"/>
        <v/>
      </c>
      <c r="BT93" s="20" t="str">
        <f t="shared" si="136"/>
        <v/>
      </c>
      <c r="BU93" s="86" t="str">
        <f t="shared" si="76"/>
        <v/>
      </c>
      <c r="BV93" s="86" t="str">
        <f t="shared" si="77"/>
        <v/>
      </c>
      <c r="BW93" s="20" t="str">
        <f t="shared" si="136"/>
        <v/>
      </c>
      <c r="BX93" s="86" t="str">
        <f t="shared" si="136"/>
        <v/>
      </c>
      <c r="BY93" s="86" t="str">
        <f t="shared" si="136"/>
        <v/>
      </c>
      <c r="BZ93" s="86" t="str">
        <f t="shared" si="136"/>
        <v/>
      </c>
      <c r="CA93" s="86" t="str">
        <f t="shared" si="136"/>
        <v/>
      </c>
      <c r="CB93" s="86" t="str">
        <f t="shared" si="136"/>
        <v/>
      </c>
      <c r="CC93" s="86" t="str">
        <f t="shared" si="136"/>
        <v/>
      </c>
      <c r="CD93" s="86" t="str">
        <f t="shared" si="136"/>
        <v/>
      </c>
      <c r="CE93" s="20" t="str">
        <f t="shared" si="123"/>
        <v/>
      </c>
      <c r="CF93" s="14" t="str">
        <f t="shared" si="79"/>
        <v/>
      </c>
      <c r="CG93" s="14" t="str">
        <f t="shared" si="80"/>
        <v/>
      </c>
      <c r="CH93" s="8">
        <f t="shared" si="81"/>
        <v>0</v>
      </c>
      <c r="CI93" s="9" t="str">
        <f t="shared" si="82"/>
        <v/>
      </c>
      <c r="CJ93" s="9" t="str">
        <f t="shared" si="83"/>
        <v/>
      </c>
      <c r="CK93" s="9" t="str">
        <f t="shared" si="84"/>
        <v/>
      </c>
      <c r="CL93" s="9" t="str">
        <f t="shared" si="85"/>
        <v/>
      </c>
      <c r="CM93" s="9" t="str">
        <f t="shared" si="86"/>
        <v/>
      </c>
      <c r="CN93" s="9" t="str">
        <f t="shared" si="87"/>
        <v/>
      </c>
      <c r="CO93" s="9" t="str">
        <f t="shared" si="134"/>
        <v/>
      </c>
      <c r="CP93" s="9" t="str">
        <f t="shared" si="134"/>
        <v/>
      </c>
      <c r="CQ93" s="9" t="str">
        <f t="shared" si="134"/>
        <v/>
      </c>
      <c r="CR93" s="9" t="str">
        <f t="shared" si="134"/>
        <v/>
      </c>
      <c r="CS93" s="9" t="str">
        <f t="shared" si="134"/>
        <v/>
      </c>
      <c r="CT93" s="9" t="str">
        <f t="shared" si="134"/>
        <v/>
      </c>
      <c r="CU93" s="9" t="str">
        <f t="shared" si="134"/>
        <v/>
      </c>
      <c r="CV93" s="9" t="str">
        <f t="shared" si="89"/>
        <v/>
      </c>
      <c r="CW93" s="9" t="str">
        <f t="shared" si="135"/>
        <v/>
      </c>
      <c r="CX93" s="9" t="str">
        <f t="shared" si="135"/>
        <v/>
      </c>
      <c r="CY93" s="9" t="str">
        <f t="shared" si="135"/>
        <v/>
      </c>
      <c r="CZ93" s="9" t="str">
        <f t="shared" si="135"/>
        <v/>
      </c>
      <c r="DA93" s="9" t="str">
        <f t="shared" si="135"/>
        <v/>
      </c>
      <c r="DB93" s="9" t="str">
        <f t="shared" si="135"/>
        <v/>
      </c>
      <c r="DC93" s="9" t="str">
        <f t="shared" si="135"/>
        <v/>
      </c>
      <c r="DD93" s="2" t="str">
        <f t="shared" si="91"/>
        <v/>
      </c>
      <c r="DE93" s="2" t="str">
        <f t="shared" si="92"/>
        <v/>
      </c>
      <c r="DF93" s="2" t="str">
        <f t="shared" si="93"/>
        <v/>
      </c>
      <c r="DG93" s="2" t="str">
        <f t="shared" si="94"/>
        <v/>
      </c>
      <c r="DH93" s="2" t="str">
        <f t="shared" si="95"/>
        <v/>
      </c>
      <c r="DI93" s="2" t="str">
        <f t="shared" si="96"/>
        <v/>
      </c>
      <c r="DJ93" s="2" t="str">
        <f t="shared" si="97"/>
        <v/>
      </c>
      <c r="DK93" s="2" t="str">
        <f t="shared" si="98"/>
        <v/>
      </c>
      <c r="DL93" s="16" t="str">
        <f t="shared" si="99"/>
        <v/>
      </c>
      <c r="DM93" s="16" t="str">
        <f t="shared" si="100"/>
        <v/>
      </c>
      <c r="DN93" s="16" t="str">
        <f t="shared" si="101"/>
        <v/>
      </c>
      <c r="DO93" s="72" t="str">
        <f t="shared" si="102"/>
        <v/>
      </c>
      <c r="DP93" s="16" t="str">
        <f t="shared" si="103"/>
        <v/>
      </c>
      <c r="DQ93" s="16" t="str">
        <f t="shared" si="104"/>
        <v/>
      </c>
      <c r="DR93" s="2" t="str">
        <f t="shared" si="105"/>
        <v/>
      </c>
      <c r="DS93" s="2" t="str">
        <f t="shared" si="106"/>
        <v/>
      </c>
      <c r="DT93" s="2" t="str">
        <f t="shared" si="107"/>
        <v/>
      </c>
      <c r="DU93" s="2" t="str">
        <f t="shared" si="108"/>
        <v/>
      </c>
      <c r="DV93" s="15"/>
      <c r="DW93" s="17"/>
      <c r="DX93" s="17"/>
      <c r="DY93" s="47" t="str">
        <f t="shared" si="138"/>
        <v/>
      </c>
      <c r="DZ93" s="47" t="str">
        <f t="shared" si="138"/>
        <v/>
      </c>
      <c r="EA93" s="47" t="str">
        <f t="shared" si="138"/>
        <v/>
      </c>
      <c r="EB93" s="47" t="str">
        <f t="shared" si="138"/>
        <v/>
      </c>
      <c r="EC93" s="49" t="str">
        <f t="shared" si="138"/>
        <v/>
      </c>
      <c r="ED93" s="49" t="str">
        <f t="shared" si="138"/>
        <v/>
      </c>
      <c r="EE93" s="47" t="str">
        <f t="shared" si="138"/>
        <v/>
      </c>
      <c r="EF93" s="47" t="str">
        <f t="shared" si="138"/>
        <v/>
      </c>
      <c r="EG93" s="47" t="str">
        <f t="shared" si="138"/>
        <v/>
      </c>
      <c r="EH93" s="6">
        <f t="shared" si="16"/>
        <v>0</v>
      </c>
      <c r="EI93" s="6">
        <f t="shared" si="17"/>
        <v>0</v>
      </c>
      <c r="EJ93" s="2" t="str">
        <f t="shared" si="18"/>
        <v/>
      </c>
      <c r="EK93" s="2" t="str">
        <f t="shared" si="19"/>
        <v/>
      </c>
      <c r="EL93" s="2" t="str">
        <f t="shared" si="125"/>
        <v/>
      </c>
      <c r="EM93" s="2" t="str">
        <f t="shared" si="21"/>
        <v/>
      </c>
      <c r="EN93" s="2" t="str">
        <f t="shared" si="22"/>
        <v/>
      </c>
      <c r="EO93" s="2">
        <f t="shared" si="23"/>
        <v>0</v>
      </c>
      <c r="EP93" s="2">
        <f t="shared" si="109"/>
        <v>0</v>
      </c>
      <c r="EQ93" s="2"/>
      <c r="ER93" s="2"/>
      <c r="ES93" s="2"/>
      <c r="ET93" s="2"/>
      <c r="EU93" s="2"/>
      <c r="EV93" s="2"/>
      <c r="EW93" s="2">
        <f t="shared" si="24"/>
        <v>0</v>
      </c>
      <c r="EX93" s="2">
        <f t="shared" si="25"/>
        <v>0</v>
      </c>
      <c r="EY93" s="2">
        <f t="shared" si="110"/>
        <v>0</v>
      </c>
      <c r="EZ93" s="2">
        <f t="shared" si="26"/>
        <v>0</v>
      </c>
      <c r="FA93" s="2">
        <f t="shared" si="27"/>
        <v>0</v>
      </c>
      <c r="FB93" s="59"/>
      <c r="FC93" s="2">
        <f t="shared" si="28"/>
        <v>0</v>
      </c>
      <c r="FD93" s="2">
        <f t="shared" si="111"/>
        <v>0</v>
      </c>
      <c r="FE93" s="3">
        <f t="shared" si="124"/>
        <v>0</v>
      </c>
      <c r="FF93" s="3">
        <f t="shared" si="112"/>
        <v>0</v>
      </c>
      <c r="FG93" s="3">
        <f t="shared" si="113"/>
        <v>0</v>
      </c>
      <c r="FH93" s="3">
        <f t="shared" si="29"/>
        <v>0</v>
      </c>
      <c r="FI93" s="67">
        <f t="shared" si="30"/>
        <v>0</v>
      </c>
      <c r="FJ93" s="3">
        <f t="shared" si="31"/>
        <v>0</v>
      </c>
      <c r="FK93" s="3">
        <f t="shared" si="32"/>
        <v>0</v>
      </c>
      <c r="FL93" s="3">
        <f t="shared" si="114"/>
        <v>0</v>
      </c>
      <c r="FM93" s="3">
        <f t="shared" si="115"/>
        <v>0</v>
      </c>
      <c r="FN93" s="3">
        <f t="shared" si="116"/>
        <v>0</v>
      </c>
      <c r="FO93" s="2">
        <f t="shared" si="33"/>
        <v>0</v>
      </c>
      <c r="FP93" s="2">
        <f t="shared" si="34"/>
        <v>0</v>
      </c>
      <c r="FQ93" s="2">
        <f t="shared" si="117"/>
        <v>0</v>
      </c>
      <c r="FR93" s="6" t="str">
        <f>IF(A93=1,1,IF(DW93="","",COUNTA($DW$31:DW93)+1))</f>
        <v/>
      </c>
      <c r="FS93" s="6" t="str">
        <f t="shared" si="35"/>
        <v/>
      </c>
      <c r="FT93" s="43">
        <f t="shared" si="118"/>
        <v>0</v>
      </c>
      <c r="FU93" s="23">
        <f t="shared" si="119"/>
        <v>0</v>
      </c>
      <c r="FV93" s="21">
        <f t="shared" si="120"/>
        <v>0</v>
      </c>
    </row>
    <row r="94" spans="1:178">
      <c r="A94" s="4" t="str">
        <f t="shared" si="36"/>
        <v/>
      </c>
      <c r="B94" s="33"/>
      <c r="C94" s="33"/>
      <c r="D94" s="33"/>
      <c r="E94" s="33"/>
      <c r="F94" s="33"/>
      <c r="G94" s="11" t="str">
        <f t="shared" si="2"/>
        <v/>
      </c>
      <c r="H94" s="3" t="str">
        <f t="shared" si="37"/>
        <v/>
      </c>
      <c r="I94" s="3" t="str">
        <f t="shared" si="3"/>
        <v/>
      </c>
      <c r="J94" s="3" t="str">
        <f t="shared" si="38"/>
        <v/>
      </c>
      <c r="K94" s="3" t="str">
        <f t="shared" si="4"/>
        <v/>
      </c>
      <c r="L94" s="2" t="str">
        <f t="shared" si="5"/>
        <v/>
      </c>
      <c r="M94" s="8" t="str">
        <f t="shared" si="39"/>
        <v/>
      </c>
      <c r="N94" s="8" t="str">
        <f t="shared" si="6"/>
        <v/>
      </c>
      <c r="O94" s="8" t="str">
        <f t="shared" si="40"/>
        <v/>
      </c>
      <c r="P94" s="8" t="str">
        <f t="shared" si="7"/>
        <v/>
      </c>
      <c r="Q94" s="2" t="str">
        <f t="shared" si="8"/>
        <v/>
      </c>
      <c r="R94" s="3" t="str">
        <f t="shared" si="9"/>
        <v/>
      </c>
      <c r="S94" s="3" t="str">
        <f t="shared" si="10"/>
        <v/>
      </c>
      <c r="T94" s="3" t="str">
        <f t="shared" si="41"/>
        <v/>
      </c>
      <c r="U94" s="8" t="str">
        <f t="shared" si="11"/>
        <v/>
      </c>
      <c r="V94" s="2" t="str">
        <f t="shared" si="12"/>
        <v/>
      </c>
      <c r="W94" s="2" t="str">
        <f t="shared" si="13"/>
        <v/>
      </c>
      <c r="X94" s="2" t="str">
        <f t="shared" si="121"/>
        <v/>
      </c>
      <c r="Y94" s="2" t="str">
        <f t="shared" si="14"/>
        <v/>
      </c>
      <c r="Z94" s="46" t="str">
        <f t="shared" si="132"/>
        <v/>
      </c>
      <c r="AA94" s="46" t="str">
        <f t="shared" si="42"/>
        <v/>
      </c>
      <c r="AB94" s="47"/>
      <c r="AC94" s="46" t="str">
        <f t="shared" si="43"/>
        <v/>
      </c>
      <c r="AD94" s="47" t="str">
        <f t="shared" si="131"/>
        <v/>
      </c>
      <c r="AE94" s="48" t="str">
        <f t="shared" si="44"/>
        <v/>
      </c>
      <c r="AF94" s="49" t="str">
        <f t="shared" si="137"/>
        <v/>
      </c>
      <c r="AG94" s="49" t="str">
        <f t="shared" si="137"/>
        <v/>
      </c>
      <c r="AH94" s="49" t="str">
        <f t="shared" si="137"/>
        <v/>
      </c>
      <c r="AI94" s="47" t="str">
        <f t="shared" si="137"/>
        <v/>
      </c>
      <c r="AJ94" s="47" t="str">
        <f t="shared" si="137"/>
        <v/>
      </c>
      <c r="AK94" s="46" t="str">
        <f t="shared" si="137"/>
        <v/>
      </c>
      <c r="AL94" s="47"/>
      <c r="AM94" s="53" t="str">
        <f t="shared" si="46"/>
        <v/>
      </c>
      <c r="AN94" s="50" t="str">
        <f t="shared" si="47"/>
        <v/>
      </c>
      <c r="AO94" s="53" t="s">
        <v>84</v>
      </c>
      <c r="AP94" s="52" t="str">
        <f t="shared" si="48"/>
        <v/>
      </c>
      <c r="AQ94" s="52" t="str">
        <f t="shared" si="49"/>
        <v/>
      </c>
      <c r="AR94" s="47">
        <f t="shared" si="50"/>
        <v>0</v>
      </c>
      <c r="AS94" s="53" t="str">
        <f t="shared" si="51"/>
        <v/>
      </c>
      <c r="AT94" s="52" t="str">
        <f t="shared" si="52"/>
        <v/>
      </c>
      <c r="AU94" s="9" t="str">
        <f t="shared" si="53"/>
        <v/>
      </c>
      <c r="AV94" s="9" t="str">
        <f t="shared" si="54"/>
        <v/>
      </c>
      <c r="AW94" s="12" t="str">
        <f t="shared" si="55"/>
        <v/>
      </c>
      <c r="AX94" s="9" t="str">
        <f t="shared" si="56"/>
        <v/>
      </c>
      <c r="AY94" s="12" t="str">
        <f t="shared" si="57"/>
        <v/>
      </c>
      <c r="AZ94" s="10" t="str">
        <f t="shared" si="58"/>
        <v/>
      </c>
      <c r="BA94" s="10" t="str">
        <f t="shared" si="59"/>
        <v/>
      </c>
      <c r="BB94" s="10" t="str">
        <f t="shared" si="60"/>
        <v/>
      </c>
      <c r="BC94" s="10" t="str">
        <f t="shared" si="61"/>
        <v/>
      </c>
      <c r="BD94" s="10" t="str">
        <f t="shared" si="62"/>
        <v/>
      </c>
      <c r="BE94" s="12" t="str">
        <f t="shared" si="63"/>
        <v/>
      </c>
      <c r="BF94" s="9" t="str">
        <f t="shared" si="64"/>
        <v/>
      </c>
      <c r="BG94" s="9" t="str">
        <f t="shared" si="65"/>
        <v/>
      </c>
      <c r="BH94" s="7" t="str">
        <f t="shared" si="66"/>
        <v/>
      </c>
      <c r="BI94" s="7" t="str">
        <f t="shared" si="67"/>
        <v/>
      </c>
      <c r="BJ94" s="12" t="str">
        <f t="shared" si="68"/>
        <v/>
      </c>
      <c r="BK94" s="80" t="str">
        <f t="shared" si="69"/>
        <v/>
      </c>
      <c r="BL94" s="7" t="str">
        <f t="shared" si="70"/>
        <v/>
      </c>
      <c r="BM94" s="7" t="str">
        <f t="shared" si="122"/>
        <v/>
      </c>
      <c r="BN94" s="12" t="str">
        <f t="shared" si="71"/>
        <v/>
      </c>
      <c r="BO94" s="9" t="str">
        <f t="shared" si="72"/>
        <v/>
      </c>
      <c r="BP94" s="2" t="str">
        <f t="shared" si="73"/>
        <v/>
      </c>
      <c r="BQ94" s="2" t="str">
        <f t="shared" si="74"/>
        <v/>
      </c>
      <c r="BR94" s="20" t="str">
        <f t="shared" si="136"/>
        <v/>
      </c>
      <c r="BS94" s="20" t="str">
        <f t="shared" si="136"/>
        <v/>
      </c>
      <c r="BT94" s="20" t="str">
        <f t="shared" si="136"/>
        <v/>
      </c>
      <c r="BU94" s="86" t="str">
        <f t="shared" si="76"/>
        <v/>
      </c>
      <c r="BV94" s="86" t="str">
        <f t="shared" si="77"/>
        <v/>
      </c>
      <c r="BW94" s="20" t="str">
        <f t="shared" si="136"/>
        <v/>
      </c>
      <c r="BX94" s="86" t="str">
        <f t="shared" ref="BX94:CD111" si="139">IF($A94="","",BX$30)</f>
        <v/>
      </c>
      <c r="BY94" s="86" t="str">
        <f t="shared" si="139"/>
        <v/>
      </c>
      <c r="BZ94" s="86" t="str">
        <f t="shared" si="139"/>
        <v/>
      </c>
      <c r="CA94" s="86" t="str">
        <f t="shared" si="139"/>
        <v/>
      </c>
      <c r="CB94" s="86" t="str">
        <f t="shared" si="139"/>
        <v/>
      </c>
      <c r="CC94" s="86" t="str">
        <f t="shared" si="139"/>
        <v/>
      </c>
      <c r="CD94" s="86" t="str">
        <f t="shared" si="139"/>
        <v/>
      </c>
      <c r="CE94" s="20" t="str">
        <f t="shared" si="123"/>
        <v/>
      </c>
      <c r="CF94" s="14" t="str">
        <f t="shared" si="79"/>
        <v/>
      </c>
      <c r="CG94" s="14" t="str">
        <f t="shared" si="80"/>
        <v/>
      </c>
      <c r="CH94" s="8">
        <f t="shared" si="81"/>
        <v>0</v>
      </c>
      <c r="CI94" s="9" t="str">
        <f t="shared" si="82"/>
        <v/>
      </c>
      <c r="CJ94" s="9" t="str">
        <f t="shared" si="83"/>
        <v/>
      </c>
      <c r="CK94" s="9" t="str">
        <f t="shared" si="84"/>
        <v/>
      </c>
      <c r="CL94" s="9" t="str">
        <f t="shared" si="85"/>
        <v/>
      </c>
      <c r="CM94" s="9" t="str">
        <f t="shared" si="86"/>
        <v/>
      </c>
      <c r="CN94" s="9" t="str">
        <f t="shared" si="87"/>
        <v/>
      </c>
      <c r="CO94" s="9" t="str">
        <f t="shared" si="134"/>
        <v/>
      </c>
      <c r="CP94" s="9" t="str">
        <f t="shared" si="134"/>
        <v/>
      </c>
      <c r="CQ94" s="9" t="str">
        <f t="shared" si="134"/>
        <v/>
      </c>
      <c r="CR94" s="9" t="str">
        <f t="shared" si="134"/>
        <v/>
      </c>
      <c r="CS94" s="9" t="str">
        <f t="shared" si="134"/>
        <v/>
      </c>
      <c r="CT94" s="9" t="str">
        <f t="shared" si="134"/>
        <v/>
      </c>
      <c r="CU94" s="9" t="str">
        <f t="shared" si="134"/>
        <v/>
      </c>
      <c r="CV94" s="9" t="str">
        <f t="shared" si="89"/>
        <v/>
      </c>
      <c r="CW94" s="9" t="str">
        <f t="shared" si="135"/>
        <v/>
      </c>
      <c r="CX94" s="9" t="str">
        <f t="shared" si="135"/>
        <v/>
      </c>
      <c r="CY94" s="9" t="str">
        <f t="shared" si="135"/>
        <v/>
      </c>
      <c r="CZ94" s="9" t="str">
        <f t="shared" si="135"/>
        <v/>
      </c>
      <c r="DA94" s="9" t="str">
        <f t="shared" si="135"/>
        <v/>
      </c>
      <c r="DB94" s="9" t="str">
        <f t="shared" si="135"/>
        <v/>
      </c>
      <c r="DC94" s="9" t="str">
        <f t="shared" si="135"/>
        <v/>
      </c>
      <c r="DD94" s="2" t="str">
        <f t="shared" si="91"/>
        <v/>
      </c>
      <c r="DE94" s="2" t="str">
        <f t="shared" si="92"/>
        <v/>
      </c>
      <c r="DF94" s="2" t="str">
        <f t="shared" si="93"/>
        <v/>
      </c>
      <c r="DG94" s="2" t="str">
        <f t="shared" si="94"/>
        <v/>
      </c>
      <c r="DH94" s="2" t="str">
        <f t="shared" si="95"/>
        <v/>
      </c>
      <c r="DI94" s="2" t="str">
        <f t="shared" si="96"/>
        <v/>
      </c>
      <c r="DJ94" s="2" t="str">
        <f t="shared" si="97"/>
        <v/>
      </c>
      <c r="DK94" s="2" t="str">
        <f t="shared" si="98"/>
        <v/>
      </c>
      <c r="DL94" s="16" t="str">
        <f t="shared" si="99"/>
        <v/>
      </c>
      <c r="DM94" s="16" t="str">
        <f t="shared" si="100"/>
        <v/>
      </c>
      <c r="DN94" s="16" t="str">
        <f t="shared" si="101"/>
        <v/>
      </c>
      <c r="DO94" s="72" t="str">
        <f t="shared" si="102"/>
        <v/>
      </c>
      <c r="DP94" s="16" t="str">
        <f t="shared" si="103"/>
        <v/>
      </c>
      <c r="DQ94" s="16" t="str">
        <f t="shared" si="104"/>
        <v/>
      </c>
      <c r="DR94" s="2" t="str">
        <f t="shared" si="105"/>
        <v/>
      </c>
      <c r="DS94" s="2" t="str">
        <f t="shared" si="106"/>
        <v/>
      </c>
      <c r="DT94" s="2" t="str">
        <f t="shared" si="107"/>
        <v/>
      </c>
      <c r="DU94" s="2" t="str">
        <f t="shared" si="108"/>
        <v/>
      </c>
      <c r="DV94" s="15"/>
      <c r="DW94" s="18"/>
      <c r="DX94" s="17"/>
      <c r="DY94" s="47" t="str">
        <f t="shared" si="138"/>
        <v/>
      </c>
      <c r="DZ94" s="47" t="str">
        <f t="shared" si="138"/>
        <v/>
      </c>
      <c r="EA94" s="47" t="str">
        <f t="shared" si="138"/>
        <v/>
      </c>
      <c r="EB94" s="47" t="str">
        <f t="shared" si="138"/>
        <v/>
      </c>
      <c r="EC94" s="49" t="str">
        <f t="shared" si="138"/>
        <v/>
      </c>
      <c r="ED94" s="49" t="str">
        <f t="shared" si="138"/>
        <v/>
      </c>
      <c r="EE94" s="47" t="str">
        <f t="shared" si="138"/>
        <v/>
      </c>
      <c r="EF94" s="47" t="str">
        <f t="shared" si="138"/>
        <v/>
      </c>
      <c r="EG94" s="47" t="str">
        <f t="shared" si="138"/>
        <v/>
      </c>
      <c r="EH94" s="6">
        <f t="shared" si="16"/>
        <v>0</v>
      </c>
      <c r="EI94" s="6">
        <f t="shared" si="17"/>
        <v>0</v>
      </c>
      <c r="EJ94" s="2" t="str">
        <f t="shared" si="18"/>
        <v/>
      </c>
      <c r="EK94" s="2" t="str">
        <f t="shared" si="19"/>
        <v/>
      </c>
      <c r="EL94" s="2" t="str">
        <f t="shared" si="125"/>
        <v/>
      </c>
      <c r="EM94" s="2" t="str">
        <f t="shared" si="21"/>
        <v/>
      </c>
      <c r="EN94" s="2" t="str">
        <f t="shared" si="22"/>
        <v/>
      </c>
      <c r="EO94" s="2">
        <f t="shared" si="23"/>
        <v>0</v>
      </c>
      <c r="EP94" s="2">
        <f t="shared" si="109"/>
        <v>0</v>
      </c>
      <c r="EQ94" s="2"/>
      <c r="ER94" s="2"/>
      <c r="ES94" s="2"/>
      <c r="ET94" s="2"/>
      <c r="EU94" s="2"/>
      <c r="EV94" s="2"/>
      <c r="EW94" s="2">
        <f t="shared" si="24"/>
        <v>0</v>
      </c>
      <c r="EX94" s="2">
        <f t="shared" si="25"/>
        <v>0</v>
      </c>
      <c r="EY94" s="2">
        <f t="shared" si="110"/>
        <v>0</v>
      </c>
      <c r="EZ94" s="2">
        <f t="shared" si="26"/>
        <v>0</v>
      </c>
      <c r="FA94" s="2">
        <f t="shared" si="27"/>
        <v>0</v>
      </c>
      <c r="FB94" s="59"/>
      <c r="FC94" s="2">
        <f t="shared" si="28"/>
        <v>0</v>
      </c>
      <c r="FD94" s="2">
        <f t="shared" si="111"/>
        <v>0</v>
      </c>
      <c r="FE94" s="3">
        <f t="shared" si="124"/>
        <v>0</v>
      </c>
      <c r="FF94" s="3">
        <f t="shared" si="112"/>
        <v>0</v>
      </c>
      <c r="FG94" s="3">
        <f t="shared" si="113"/>
        <v>0</v>
      </c>
      <c r="FH94" s="3">
        <f t="shared" si="29"/>
        <v>0</v>
      </c>
      <c r="FI94" s="67">
        <f t="shared" si="30"/>
        <v>0</v>
      </c>
      <c r="FJ94" s="3">
        <f t="shared" si="31"/>
        <v>0</v>
      </c>
      <c r="FK94" s="3">
        <f t="shared" si="32"/>
        <v>0</v>
      </c>
      <c r="FL94" s="3">
        <f t="shared" si="114"/>
        <v>0</v>
      </c>
      <c r="FM94" s="3">
        <f t="shared" si="115"/>
        <v>0</v>
      </c>
      <c r="FN94" s="3">
        <f t="shared" si="116"/>
        <v>0</v>
      </c>
      <c r="FO94" s="2">
        <f t="shared" si="33"/>
        <v>0</v>
      </c>
      <c r="FP94" s="2">
        <f t="shared" si="34"/>
        <v>0</v>
      </c>
      <c r="FQ94" s="2">
        <f t="shared" si="117"/>
        <v>0</v>
      </c>
      <c r="FR94" s="6" t="str">
        <f>IF(A94=1,1,IF(DW94="","",COUNTA($DW$31:DW94)+1))</f>
        <v/>
      </c>
      <c r="FS94" s="6" t="str">
        <f t="shared" si="35"/>
        <v/>
      </c>
      <c r="FT94" s="43">
        <f t="shared" si="118"/>
        <v>0</v>
      </c>
      <c r="FU94" s="23">
        <f t="shared" si="119"/>
        <v>0</v>
      </c>
      <c r="FV94" s="21">
        <f t="shared" si="120"/>
        <v>0</v>
      </c>
    </row>
    <row r="95" spans="1:178">
      <c r="A95" s="4" t="str">
        <f t="shared" si="36"/>
        <v/>
      </c>
      <c r="B95" s="33"/>
      <c r="C95" s="33"/>
      <c r="D95" s="33"/>
      <c r="E95" s="33"/>
      <c r="F95" s="33"/>
      <c r="G95" s="11" t="str">
        <f t="shared" ref="G95:G151" si="140">IF(B95="","",IF(Y95&lt;0,"Niveleta nad terénem",""))</f>
        <v/>
      </c>
      <c r="H95" s="3" t="str">
        <f t="shared" si="37"/>
        <v/>
      </c>
      <c r="I95" s="3" t="str">
        <f t="shared" ref="I95:I151" si="141">IF($B95="","",IF(C95="",I96,$B95))</f>
        <v/>
      </c>
      <c r="J95" s="3" t="str">
        <f t="shared" si="38"/>
        <v/>
      </c>
      <c r="K95" s="3" t="str">
        <f t="shared" ref="K95:K151" si="142">IF($B95="","",IF(C95="",K96,C95))</f>
        <v/>
      </c>
      <c r="L95" s="2" t="str">
        <f t="shared" ref="L95:L151" si="143">IFERROR(IF($C95="",J95+((K95-J95)*(B95-H95)/(I95-H95)),$C95),"")</f>
        <v/>
      </c>
      <c r="M95" s="8" t="str">
        <f t="shared" si="39"/>
        <v/>
      </c>
      <c r="N95" s="8" t="str">
        <f t="shared" ref="N95:N151" si="144">IF($B95="","",IF(D95="",N96,$B95))</f>
        <v/>
      </c>
      <c r="O95" s="8" t="str">
        <f t="shared" si="40"/>
        <v/>
      </c>
      <c r="P95" s="8" t="str">
        <f t="shared" ref="P95:P151" si="145">IF($B95="","",IF(D95="",P96,D95))</f>
        <v/>
      </c>
      <c r="Q95" s="2" t="str">
        <f t="shared" ref="Q95:Q151" si="146">IFERROR(IF($D95="",O95+((P95-O95)*(B95-M95)/(N95-M95)),$D95),"")</f>
        <v/>
      </c>
      <c r="R95" s="3" t="str">
        <f t="shared" ref="R95:R151" si="147">IF($B95="","",IF(E95="",R94,$B95))</f>
        <v/>
      </c>
      <c r="S95" s="3" t="str">
        <f t="shared" ref="S95:S150" si="148">IF($B95="","",IF(E95="",S96,$B95))</f>
        <v/>
      </c>
      <c r="T95" s="3" t="str">
        <f t="shared" si="41"/>
        <v/>
      </c>
      <c r="U95" s="8" t="str">
        <f t="shared" ref="U95:U150" si="149">IF($B95="","",IF(E95="",U96,E95))</f>
        <v/>
      </c>
      <c r="V95" s="2" t="str">
        <f t="shared" ref="V95:V151" si="150">IFERROR(IF($E95="",IF(W95="","",T95+((U95-T95)*(B95-R95)/(S95-R95))),$E95),"")</f>
        <v/>
      </c>
      <c r="W95" s="2" t="str">
        <f t="shared" ref="W95:W151" si="151">IF($B95="","",IF(F95="",IF(W94="k","",W94),F95))</f>
        <v/>
      </c>
      <c r="X95" s="2" t="str">
        <f t="shared" si="121"/>
        <v/>
      </c>
      <c r="Y95" s="2" t="str">
        <f t="shared" ref="Y95:Y151" si="152">IFERROR(L95-Q95,"")</f>
        <v/>
      </c>
      <c r="Z95" s="46" t="str">
        <f t="shared" si="132"/>
        <v/>
      </c>
      <c r="AA95" s="46" t="str">
        <f t="shared" si="42"/>
        <v/>
      </c>
      <c r="AB95" s="47"/>
      <c r="AC95" s="46" t="str">
        <f t="shared" si="43"/>
        <v/>
      </c>
      <c r="AD95" s="47" t="str">
        <f t="shared" si="131"/>
        <v/>
      </c>
      <c r="AE95" s="48" t="str">
        <f t="shared" si="44"/>
        <v/>
      </c>
      <c r="AF95" s="49" t="str">
        <f t="shared" si="137"/>
        <v/>
      </c>
      <c r="AG95" s="49" t="str">
        <f t="shared" si="137"/>
        <v/>
      </c>
      <c r="AH95" s="49" t="str">
        <f t="shared" si="137"/>
        <v/>
      </c>
      <c r="AI95" s="47" t="str">
        <f t="shared" si="137"/>
        <v/>
      </c>
      <c r="AJ95" s="47" t="str">
        <f t="shared" si="137"/>
        <v/>
      </c>
      <c r="AK95" s="46" t="str">
        <f t="shared" si="137"/>
        <v/>
      </c>
      <c r="AL95" s="47"/>
      <c r="AM95" s="53" t="str">
        <f t="shared" si="46"/>
        <v/>
      </c>
      <c r="AN95" s="50" t="str">
        <f t="shared" si="47"/>
        <v/>
      </c>
      <c r="AO95" s="53" t="s">
        <v>84</v>
      </c>
      <c r="AP95" s="52" t="str">
        <f t="shared" si="48"/>
        <v/>
      </c>
      <c r="AQ95" s="52" t="str">
        <f t="shared" si="49"/>
        <v/>
      </c>
      <c r="AR95" s="47">
        <f t="shared" si="50"/>
        <v>0</v>
      </c>
      <c r="AS95" s="53" t="str">
        <f t="shared" si="51"/>
        <v/>
      </c>
      <c r="AT95" s="52" t="str">
        <f t="shared" si="52"/>
        <v/>
      </c>
      <c r="AU95" s="9" t="str">
        <f t="shared" si="53"/>
        <v/>
      </c>
      <c r="AV95" s="9" t="str">
        <f t="shared" si="54"/>
        <v/>
      </c>
      <c r="AW95" s="12" t="str">
        <f t="shared" si="55"/>
        <v/>
      </c>
      <c r="AX95" s="9" t="str">
        <f t="shared" si="56"/>
        <v/>
      </c>
      <c r="AY95" s="12" t="str">
        <f t="shared" si="57"/>
        <v/>
      </c>
      <c r="AZ95" s="10" t="str">
        <f t="shared" si="58"/>
        <v/>
      </c>
      <c r="BA95" s="10" t="str">
        <f t="shared" si="59"/>
        <v/>
      </c>
      <c r="BB95" s="10" t="str">
        <f t="shared" si="60"/>
        <v/>
      </c>
      <c r="BC95" s="10" t="str">
        <f t="shared" si="61"/>
        <v/>
      </c>
      <c r="BD95" s="10" t="str">
        <f t="shared" si="62"/>
        <v/>
      </c>
      <c r="BE95" s="12" t="str">
        <f t="shared" si="63"/>
        <v/>
      </c>
      <c r="BF95" s="9" t="str">
        <f t="shared" si="64"/>
        <v/>
      </c>
      <c r="BG95" s="9" t="str">
        <f t="shared" si="65"/>
        <v/>
      </c>
      <c r="BH95" s="7" t="str">
        <f t="shared" si="66"/>
        <v/>
      </c>
      <c r="BI95" s="7" t="str">
        <f t="shared" si="67"/>
        <v/>
      </c>
      <c r="BJ95" s="12" t="str">
        <f t="shared" si="68"/>
        <v/>
      </c>
      <c r="BK95" s="80" t="str">
        <f t="shared" si="69"/>
        <v/>
      </c>
      <c r="BL95" s="7" t="str">
        <f t="shared" si="70"/>
        <v/>
      </c>
      <c r="BM95" s="7" t="str">
        <f t="shared" si="122"/>
        <v/>
      </c>
      <c r="BN95" s="12" t="str">
        <f t="shared" si="71"/>
        <v/>
      </c>
      <c r="BO95" s="9" t="str">
        <f t="shared" si="72"/>
        <v/>
      </c>
      <c r="BP95" s="2" t="str">
        <f t="shared" si="73"/>
        <v/>
      </c>
      <c r="BQ95" s="2" t="str">
        <f t="shared" si="74"/>
        <v/>
      </c>
      <c r="BR95" s="20" t="str">
        <f t="shared" ref="BR95:CD128" si="153">IF($A95="","",BR$30)</f>
        <v/>
      </c>
      <c r="BS95" s="20" t="str">
        <f t="shared" si="153"/>
        <v/>
      </c>
      <c r="BT95" s="20" t="str">
        <f t="shared" si="153"/>
        <v/>
      </c>
      <c r="BU95" s="86" t="str">
        <f t="shared" si="76"/>
        <v/>
      </c>
      <c r="BV95" s="86" t="str">
        <f t="shared" si="77"/>
        <v/>
      </c>
      <c r="BW95" s="20" t="str">
        <f t="shared" si="153"/>
        <v/>
      </c>
      <c r="BX95" s="86" t="str">
        <f t="shared" si="139"/>
        <v/>
      </c>
      <c r="BY95" s="86" t="str">
        <f t="shared" si="139"/>
        <v/>
      </c>
      <c r="BZ95" s="86" t="str">
        <f t="shared" si="139"/>
        <v/>
      </c>
      <c r="CA95" s="86" t="str">
        <f t="shared" si="139"/>
        <v/>
      </c>
      <c r="CB95" s="86" t="str">
        <f t="shared" si="139"/>
        <v/>
      </c>
      <c r="CC95" s="86" t="str">
        <f t="shared" si="139"/>
        <v/>
      </c>
      <c r="CD95" s="86" t="str">
        <f t="shared" si="139"/>
        <v/>
      </c>
      <c r="CE95" s="20" t="str">
        <f t="shared" si="123"/>
        <v/>
      </c>
      <c r="CF95" s="14" t="str">
        <f t="shared" si="79"/>
        <v/>
      </c>
      <c r="CG95" s="14" t="str">
        <f t="shared" si="80"/>
        <v/>
      </c>
      <c r="CH95" s="8">
        <f t="shared" si="81"/>
        <v>0</v>
      </c>
      <c r="CI95" s="9" t="str">
        <f t="shared" si="82"/>
        <v/>
      </c>
      <c r="CJ95" s="9" t="str">
        <f t="shared" si="83"/>
        <v/>
      </c>
      <c r="CK95" s="9" t="str">
        <f t="shared" si="84"/>
        <v/>
      </c>
      <c r="CL95" s="9" t="str">
        <f t="shared" si="85"/>
        <v/>
      </c>
      <c r="CM95" s="9" t="str">
        <f t="shared" si="86"/>
        <v/>
      </c>
      <c r="CN95" s="9" t="str">
        <f t="shared" si="87"/>
        <v/>
      </c>
      <c r="CO95" s="9" t="str">
        <f t="shared" si="134"/>
        <v/>
      </c>
      <c r="CP95" s="9" t="str">
        <f t="shared" si="134"/>
        <v/>
      </c>
      <c r="CQ95" s="9" t="str">
        <f t="shared" si="134"/>
        <v/>
      </c>
      <c r="CR95" s="9" t="str">
        <f t="shared" si="134"/>
        <v/>
      </c>
      <c r="CS95" s="9" t="str">
        <f t="shared" si="134"/>
        <v/>
      </c>
      <c r="CT95" s="9" t="str">
        <f t="shared" si="134"/>
        <v/>
      </c>
      <c r="CU95" s="9" t="str">
        <f t="shared" si="134"/>
        <v/>
      </c>
      <c r="CV95" s="9" t="str">
        <f t="shared" si="89"/>
        <v/>
      </c>
      <c r="CW95" s="9" t="str">
        <f t="shared" si="135"/>
        <v/>
      </c>
      <c r="CX95" s="9" t="str">
        <f t="shared" si="135"/>
        <v/>
      </c>
      <c r="CY95" s="9" t="str">
        <f t="shared" si="135"/>
        <v/>
      </c>
      <c r="CZ95" s="9" t="str">
        <f t="shared" si="135"/>
        <v/>
      </c>
      <c r="DA95" s="9" t="str">
        <f t="shared" si="135"/>
        <v/>
      </c>
      <c r="DB95" s="9" t="str">
        <f t="shared" si="135"/>
        <v/>
      </c>
      <c r="DC95" s="9" t="str">
        <f t="shared" si="135"/>
        <v/>
      </c>
      <c r="DD95" s="2" t="str">
        <f t="shared" si="91"/>
        <v/>
      </c>
      <c r="DE95" s="2" t="str">
        <f t="shared" si="92"/>
        <v/>
      </c>
      <c r="DF95" s="2" t="str">
        <f t="shared" si="93"/>
        <v/>
      </c>
      <c r="DG95" s="2" t="str">
        <f t="shared" si="94"/>
        <v/>
      </c>
      <c r="DH95" s="2" t="str">
        <f t="shared" si="95"/>
        <v/>
      </c>
      <c r="DI95" s="2" t="str">
        <f t="shared" si="96"/>
        <v/>
      </c>
      <c r="DJ95" s="2" t="str">
        <f t="shared" si="97"/>
        <v/>
      </c>
      <c r="DK95" s="2" t="str">
        <f t="shared" si="98"/>
        <v/>
      </c>
      <c r="DL95" s="16" t="str">
        <f t="shared" si="99"/>
        <v/>
      </c>
      <c r="DM95" s="16" t="str">
        <f t="shared" si="100"/>
        <v/>
      </c>
      <c r="DN95" s="16" t="str">
        <f t="shared" si="101"/>
        <v/>
      </c>
      <c r="DO95" s="72" t="str">
        <f t="shared" si="102"/>
        <v/>
      </c>
      <c r="DP95" s="16" t="str">
        <f t="shared" si="103"/>
        <v/>
      </c>
      <c r="DQ95" s="16" t="str">
        <f t="shared" si="104"/>
        <v/>
      </c>
      <c r="DR95" s="2" t="str">
        <f t="shared" si="105"/>
        <v/>
      </c>
      <c r="DS95" s="2" t="str">
        <f t="shared" si="106"/>
        <v/>
      </c>
      <c r="DT95" s="2" t="str">
        <f t="shared" si="107"/>
        <v/>
      </c>
      <c r="DU95" s="2" t="str">
        <f t="shared" si="108"/>
        <v/>
      </c>
      <c r="DV95" s="15"/>
      <c r="DW95" s="17"/>
      <c r="DX95" s="17"/>
      <c r="DY95" s="47" t="str">
        <f t="shared" si="138"/>
        <v/>
      </c>
      <c r="DZ95" s="47" t="str">
        <f t="shared" si="138"/>
        <v/>
      </c>
      <c r="EA95" s="47" t="str">
        <f t="shared" si="138"/>
        <v/>
      </c>
      <c r="EB95" s="47" t="str">
        <f t="shared" si="138"/>
        <v/>
      </c>
      <c r="EC95" s="49" t="str">
        <f t="shared" si="138"/>
        <v/>
      </c>
      <c r="ED95" s="49" t="str">
        <f t="shared" si="138"/>
        <v/>
      </c>
      <c r="EE95" s="47" t="str">
        <f t="shared" si="138"/>
        <v/>
      </c>
      <c r="EF95" s="47" t="str">
        <f t="shared" si="138"/>
        <v/>
      </c>
      <c r="EG95" s="47" t="str">
        <f t="shared" si="138"/>
        <v/>
      </c>
      <c r="EH95" s="6">
        <f t="shared" ref="EH95:EH151" si="154">IF(DW95="",0,DW95/2+DY95)</f>
        <v>0</v>
      </c>
      <c r="EI95" s="6">
        <f t="shared" ref="EI95:EI151" si="155">IF(DW95="",0,DW95/2+DZ95)</f>
        <v>0</v>
      </c>
      <c r="EJ95" s="2" t="str">
        <f t="shared" ref="EJ95:EJ151" si="156">IF(DW95="","",DW95+DY95+DZ95)</f>
        <v/>
      </c>
      <c r="EK95" s="2" t="str">
        <f t="shared" ref="EK95:EK151" si="157">IF(DW95="","",IF(DX95&lt;&gt;0,DX95+EA95+EB95,DW95+EA95+EB95))</f>
        <v/>
      </c>
      <c r="EL95" s="2" t="str">
        <f t="shared" si="125"/>
        <v/>
      </c>
      <c r="EM95" s="2" t="str">
        <f t="shared" ref="EM95:EM151" si="158">IF($DW95="","",EL95-IF(A95=$A$31,AR96,AR95)+EF95)</f>
        <v/>
      </c>
      <c r="EN95" s="2" t="str">
        <f t="shared" ref="EN95:EN151" si="159">IF(DW95="","",EM95*EK95+EM95*EM95*(EC95/2+ED95/2))</f>
        <v/>
      </c>
      <c r="EO95" s="2">
        <f t="shared" ref="EO95:EO151" si="160">IF(DW95="",0,(EJ95)*EN95)</f>
        <v>0</v>
      </c>
      <c r="EP95" s="2">
        <f t="shared" si="109"/>
        <v>0</v>
      </c>
      <c r="EQ95" s="2"/>
      <c r="ER95" s="2"/>
      <c r="ES95" s="2"/>
      <c r="ET95" s="2"/>
      <c r="EU95" s="2"/>
      <c r="EV95" s="2"/>
      <c r="EW95" s="2">
        <f t="shared" ref="EW95:EW151" si="161">IF(DW95="",0,EJ95*(EA95+EB95+IF(DX95&lt;&gt;0,DX95,DW95)))</f>
        <v>0</v>
      </c>
      <c r="EX95" s="2">
        <f t="shared" ref="EX95:EX151" si="162">IF(DW95="",0,EW95*$EF95)</f>
        <v>0</v>
      </c>
      <c r="EY95" s="2">
        <f t="shared" si="110"/>
        <v>0</v>
      </c>
      <c r="EZ95" s="2">
        <f t="shared" ref="EZ95:EZ151" si="163">IF(DW95="",0,IF(DX95&lt;&gt;0,DX95*DW95,PI()*DW95*DW95/4))</f>
        <v>0</v>
      </c>
      <c r="FA95" s="2">
        <f t="shared" ref="FA95:FA151" si="164">IF($DW95="",0,EL95-IF(A95=$A$31,AR96,AR95)+(EE95-EF95))</f>
        <v>0</v>
      </c>
      <c r="FB95" s="59"/>
      <c r="FC95" s="2">
        <f t="shared" ref="FC95:FC151" si="165">IF($DW95="",0,IF(FB95="",EZ95*($EF95+FA95),FB95))</f>
        <v>0</v>
      </c>
      <c r="FD95" s="2">
        <f t="shared" si="111"/>
        <v>0</v>
      </c>
      <c r="FE95" s="3">
        <f t="shared" si="124"/>
        <v>0</v>
      </c>
      <c r="FF95" s="3">
        <f t="shared" si="112"/>
        <v>0</v>
      </c>
      <c r="FG95" s="3">
        <f t="shared" si="113"/>
        <v>0</v>
      </c>
      <c r="FH95" s="3">
        <f t="shared" ref="FH95:FH151" si="166">IF(DW95="",0,IF(FS95=1,DY95,DY95+DZ95))</f>
        <v>0</v>
      </c>
      <c r="FI95" s="67">
        <f t="shared" ref="FI95:FI151" si="167">IF(DW95="",0,IF(A95=$A$31,BI96,BI95))</f>
        <v>0</v>
      </c>
      <c r="FJ95" s="3">
        <f t="shared" ref="FJ95:FJ151" si="168">IF($DW95="",0,Y95+IF(A95=$A$31,AI96+AA96/1000-AR96,AI95+AA95/1000-AR95))</f>
        <v>0</v>
      </c>
      <c r="FK95" s="3">
        <f t="shared" ref="FK95:FK151" si="169">IFERROR(FJ95*AD96+FJ95*FJ95*(AF96/2+AG96/2),0)</f>
        <v>0</v>
      </c>
      <c r="FL95" s="3">
        <f t="shared" si="114"/>
        <v>0</v>
      </c>
      <c r="FM95" s="3">
        <f t="shared" si="115"/>
        <v>0</v>
      </c>
      <c r="FN95" s="3">
        <f t="shared" si="116"/>
        <v>0</v>
      </c>
      <c r="FO95" s="2">
        <f t="shared" ref="FO95:FO151" si="170">IF(DW95="",0,(EL95+EE95)*(EC95+ED95)+EK95)</f>
        <v>0</v>
      </c>
      <c r="FP95" s="2">
        <f t="shared" ref="FP95:FP151" si="171">IF(DW95="",0,FO95*EJ95)</f>
        <v>0</v>
      </c>
      <c r="FQ95" s="2">
        <f t="shared" si="117"/>
        <v>0</v>
      </c>
      <c r="FR95" s="6" t="str">
        <f>IF(A95=1,1,IF(DW95="","",COUNTA($DW$31:DW95)+1))</f>
        <v/>
      </c>
      <c r="FS95" s="6" t="str">
        <f t="shared" ref="FS95:FS151" si="172">IF(DW95="","",IF(FR95=1,1,IF(FR95=$FR$30,3,2)))</f>
        <v/>
      </c>
      <c r="FT95" s="43">
        <f t="shared" si="118"/>
        <v>0</v>
      </c>
      <c r="FU95" s="23">
        <f t="shared" si="119"/>
        <v>0</v>
      </c>
      <c r="FV95" s="21">
        <f t="shared" si="120"/>
        <v>0</v>
      </c>
    </row>
    <row r="96" spans="1:178">
      <c r="A96" s="4" t="str">
        <f t="shared" ref="A96:A151" si="173">IFERROR(IF(B96="","",IF(B96&gt;B95,A95+1,"Chyba staničení")),"----")</f>
        <v/>
      </c>
      <c r="B96" s="33"/>
      <c r="C96" s="33"/>
      <c r="D96" s="33"/>
      <c r="E96" s="33"/>
      <c r="F96" s="33"/>
      <c r="G96" s="11" t="str">
        <f t="shared" si="140"/>
        <v/>
      </c>
      <c r="H96" s="3" t="str">
        <f t="shared" ref="H96:H151" si="174">IF($B96="","",IF(C96="",H95,$B96))</f>
        <v/>
      </c>
      <c r="I96" s="3" t="str">
        <f t="shared" si="141"/>
        <v/>
      </c>
      <c r="J96" s="3" t="str">
        <f t="shared" ref="J96:J151" si="175">IF($B96="","",IF(C96="",J95,C96))</f>
        <v/>
      </c>
      <c r="K96" s="3" t="str">
        <f t="shared" si="142"/>
        <v/>
      </c>
      <c r="L96" s="2" t="str">
        <f t="shared" si="143"/>
        <v/>
      </c>
      <c r="M96" s="8" t="str">
        <f t="shared" ref="M96:M151" si="176">IF($B96="","",IF(D96="",M95,$B96))</f>
        <v/>
      </c>
      <c r="N96" s="8" t="str">
        <f t="shared" si="144"/>
        <v/>
      </c>
      <c r="O96" s="8" t="str">
        <f t="shared" ref="O96:O151" si="177">IF($B96="","",IF(D96="",O95,D96))</f>
        <v/>
      </c>
      <c r="P96" s="8" t="str">
        <f t="shared" si="145"/>
        <v/>
      </c>
      <c r="Q96" s="2" t="str">
        <f t="shared" si="146"/>
        <v/>
      </c>
      <c r="R96" s="3" t="str">
        <f t="shared" si="147"/>
        <v/>
      </c>
      <c r="S96" s="3" t="str">
        <f t="shared" si="148"/>
        <v/>
      </c>
      <c r="T96" s="3" t="str">
        <f t="shared" ref="T96:T151" si="178">IF($B96="","",IF(E96="",T95,E96))</f>
        <v/>
      </c>
      <c r="U96" s="8" t="str">
        <f t="shared" si="149"/>
        <v/>
      </c>
      <c r="V96" s="2" t="str">
        <f t="shared" si="150"/>
        <v/>
      </c>
      <c r="W96" s="2" t="str">
        <f t="shared" si="151"/>
        <v/>
      </c>
      <c r="X96" s="2" t="str">
        <f t="shared" si="121"/>
        <v/>
      </c>
      <c r="Y96" s="2" t="str">
        <f t="shared" si="152"/>
        <v/>
      </c>
      <c r="Z96" s="46" t="str">
        <f t="shared" si="132"/>
        <v/>
      </c>
      <c r="AA96" s="46" t="str">
        <f t="shared" ref="AA96:AA151" si="179">IF(A96="","",$AA$30)</f>
        <v/>
      </c>
      <c r="AB96" s="47"/>
      <c r="AC96" s="46" t="str">
        <f t="shared" ref="AC96:AC151" si="180">IF($A96="","",AC$30)</f>
        <v/>
      </c>
      <c r="AD96" s="47" t="str">
        <f t="shared" si="131"/>
        <v/>
      </c>
      <c r="AE96" s="48" t="str">
        <f t="shared" ref="AE96:AE151" si="181">IF(B96="","",IF(Z96/1000&lt;AD96,"","Šířka výkopu menší než průměr potrubí"))</f>
        <v/>
      </c>
      <c r="AF96" s="49" t="str">
        <f t="shared" si="137"/>
        <v/>
      </c>
      <c r="AG96" s="49" t="str">
        <f t="shared" si="137"/>
        <v/>
      </c>
      <c r="AH96" s="49" t="str">
        <f t="shared" si="137"/>
        <v/>
      </c>
      <c r="AI96" s="47" t="str">
        <f t="shared" si="137"/>
        <v/>
      </c>
      <c r="AJ96" s="47" t="str">
        <f t="shared" si="137"/>
        <v/>
      </c>
      <c r="AK96" s="46" t="str">
        <f t="shared" si="137"/>
        <v/>
      </c>
      <c r="AL96" s="47"/>
      <c r="AM96" s="53" t="str">
        <f t="shared" ref="AM96:AM151" si="182">IF(B96="","",Z96/1000+AJ96)</f>
        <v/>
      </c>
      <c r="AN96" s="50" t="str">
        <f t="shared" ref="AN96:AN151" si="183">IF(B96="","",CONCATENATE(B95," - ",B96))</f>
        <v/>
      </c>
      <c r="AO96" s="53" t="s">
        <v>84</v>
      </c>
      <c r="AP96" s="52" t="str">
        <f t="shared" ref="AP96:AP151" si="184">IF(A96="","",CHOOSE(BR96,0,CI96))</f>
        <v/>
      </c>
      <c r="AQ96" s="52" t="str">
        <f t="shared" ref="AQ96:AQ151" si="185">IF(A96="","",CHOOSE(BR96,0,CHOOSE(BS96,0,AP96)))</f>
        <v/>
      </c>
      <c r="AR96" s="47">
        <f t="shared" ref="AR96:AR151" si="186">IFERROR(LOOKUP(AO96,$AO$3:$AO$24,AR$3:AR$24),0)</f>
        <v>0</v>
      </c>
      <c r="AS96" s="53" t="str">
        <f t="shared" ref="AS96:AS151" si="187">IF(B96="","",AVERAGE(Y95:Y96))</f>
        <v/>
      </c>
      <c r="AT96" s="52" t="str">
        <f t="shared" ref="AT96:AT151" si="188">IFERROR(AS96+AI96+AH96+AA96/1000,"")</f>
        <v/>
      </c>
      <c r="AU96" s="9" t="str">
        <f t="shared" ref="AU96:AU151" si="189">IFERROR(AT96*CI96,"")</f>
        <v/>
      </c>
      <c r="AV96" s="9" t="str">
        <f t="shared" ref="AV96:AV151" si="190">IFERROR(AM96+AI96,"")</f>
        <v/>
      </c>
      <c r="AW96" s="12" t="str">
        <f t="shared" ref="AW96:AW151" si="191">IF(B96="","",IF(AV96&lt;AX96,"","Malé krytí- nutno zmenšit výšku obsypu "))</f>
        <v/>
      </c>
      <c r="AX96" s="9" t="str">
        <f t="shared" ref="AX96:AX151" si="192">IFERROR(AT96-AR96,"")</f>
        <v/>
      </c>
      <c r="AY96" s="12" t="str">
        <f t="shared" ref="AY96:AY151" si="193">IF(D96="","",IF(AX96&gt;=0,"","Hloubka výkopu bez povrchu je záporná. Výška odstranění povrchu je vyšší než hloubka výkopu"))</f>
        <v/>
      </c>
      <c r="AZ96" s="10" t="str">
        <f t="shared" ref="AZ96:AZ151" si="194">IF(B96="","",CHOOSE(AC96,0,IF(AB96="",PI()*Z96*Z96/4000000,AB96)))</f>
        <v/>
      </c>
      <c r="BA96" s="10" t="str">
        <f t="shared" ref="BA96:BA151" si="195">IF(B96="","",(AI96+AH96)*(AF96+AG96)+AD96)</f>
        <v/>
      </c>
      <c r="BB96" s="10" t="str">
        <f t="shared" ref="BB96:BB151" si="196">IF(B96="","",AI96*AD96+AI96*AI96*(AF96/2+AG96/2))</f>
        <v/>
      </c>
      <c r="BC96" s="10" t="str">
        <f t="shared" ref="BC96:BC151" si="197">IF(B96="","",AM96*BA96+AM96*AM96*(AF96/2+AG96/2))</f>
        <v/>
      </c>
      <c r="BD96" s="10" t="str">
        <f t="shared" ref="BD96:BD151" si="198">IF(B96="","",AM96*BA96+AM96*AM96*(AF96/2+AG96/2)-AZ96)</f>
        <v/>
      </c>
      <c r="BE96" s="12" t="str">
        <f t="shared" ref="BE96:BE151" si="199">IF(B96="","",IF(BD96&gt;=0,"","Plocha obsypu je záporná. Celková výška zásypu je pravděpodobně menší než výška potrubí. Dále je uvažováno s hodnotou 0"))</f>
        <v/>
      </c>
      <c r="BF96" s="9" t="str">
        <f t="shared" ref="BF96:BF151" si="200">IF(B96="","",(AM96+AI96+AH96)*(AF96+AG96)+AD96)</f>
        <v/>
      </c>
      <c r="BG96" s="9" t="str">
        <f t="shared" ref="BG96:BG151" si="201">IF(B96="","",AT96*(AF96+AG96)+AD96)</f>
        <v/>
      </c>
      <c r="BH96" s="7" t="str">
        <f t="shared" ref="BH96:BH151" si="202">IF(B96="","",BG96*AR96)</f>
        <v/>
      </c>
      <c r="BI96" s="7" t="str">
        <f t="shared" ref="BI96:BI151" si="203">IF(B96="","",AX96*AD96+AX96*AX96*(AF96/2+AG96/2))</f>
        <v/>
      </c>
      <c r="BJ96" s="12" t="str">
        <f t="shared" ref="BJ96:BJ151" si="204">IF(B96="","",IF(BI96&gt;=0,"","Plocha výkopu bez povrchů je záporná. Výška odstranění povrchu je větší než hloubka výkopu. Dále je uvažováno s hodnotou 0"))</f>
        <v/>
      </c>
      <c r="BK96" s="80" t="str">
        <f t="shared" ref="BK96:BK151" si="205">IF(B96="","",IF(BL96&lt;0,-(ABS(BL96)*BG96+BL96*BL96*(AF96/2+AG96/2)),BL96*BG96))</f>
        <v/>
      </c>
      <c r="BL96" s="7" t="str">
        <f t="shared" ref="BL96:BL151" si="206">IF(B96="","",X95-L95)</f>
        <v/>
      </c>
      <c r="BM96" s="7" t="str">
        <f t="shared" si="122"/>
        <v/>
      </c>
      <c r="BN96" s="12" t="str">
        <f t="shared" ref="BN96:BN151" si="207">IF(B96="","",IF(BM96&gt;=0,"","Plocha zpětného zásypu je záporná. Vrch obsypu nebo potrubí zasahuje do úpravy povrchu z důvodu malého krytí. Dále je uvažováno s hodnotou 0"))</f>
        <v/>
      </c>
      <c r="BO96" s="9" t="str">
        <f t="shared" ref="BO96:BO151" si="208">IF(B96="","",BI96)</f>
        <v/>
      </c>
      <c r="BP96" s="2" t="str">
        <f t="shared" ref="BP96:BP151" si="209">IF(B96="","",SQRT(AT96*AT96*(1+AF96*AF96)))</f>
        <v/>
      </c>
      <c r="BQ96" s="2" t="str">
        <f t="shared" ref="BQ96:BQ151" si="210">IF(B96="","",SQRT(AT96*AT96*(1+AG96*AG96)))</f>
        <v/>
      </c>
      <c r="BR96" s="20" t="str">
        <f t="shared" si="153"/>
        <v/>
      </c>
      <c r="BS96" s="20" t="str">
        <f t="shared" si="153"/>
        <v/>
      </c>
      <c r="BT96" s="20" t="str">
        <f t="shared" si="153"/>
        <v/>
      </c>
      <c r="BU96" s="86" t="str">
        <f t="shared" ref="BU96:BU151" si="211">IF($A96="","",LOOKUP(AO96,$AO$3:$AO$24,AS$3:AS$24))</f>
        <v/>
      </c>
      <c r="BV96" s="86" t="str">
        <f t="shared" ref="BV96:BV151" si="212">IF($A96="","",LOOKUP(AO96,$AO$3:$AO$24,AS$3:AS$24))</f>
        <v/>
      </c>
      <c r="BW96" s="20" t="str">
        <f t="shared" si="153"/>
        <v/>
      </c>
      <c r="BX96" s="86" t="str">
        <f t="shared" si="139"/>
        <v/>
      </c>
      <c r="BY96" s="86" t="str">
        <f t="shared" si="139"/>
        <v/>
      </c>
      <c r="BZ96" s="86" t="str">
        <f t="shared" si="139"/>
        <v/>
      </c>
      <c r="CA96" s="86" t="str">
        <f t="shared" si="139"/>
        <v/>
      </c>
      <c r="CB96" s="86" t="str">
        <f t="shared" si="139"/>
        <v/>
      </c>
      <c r="CC96" s="86" t="str">
        <f t="shared" si="139"/>
        <v/>
      </c>
      <c r="CD96" s="86" t="str">
        <f t="shared" si="139"/>
        <v/>
      </c>
      <c r="CE96" s="20" t="str">
        <f t="shared" si="123"/>
        <v/>
      </c>
      <c r="CF96" s="14" t="str">
        <f t="shared" ref="CF96:CF151" si="213">IF(A96="","",CI96-EH95-EI96)</f>
        <v/>
      </c>
      <c r="CG96" s="14" t="str">
        <f t="shared" ref="CG96:CG151" si="214">IF(B96="","",MAX(0,CI96-DW96/2-DW95/2))</f>
        <v/>
      </c>
      <c r="CH96" s="8">
        <f t="shared" ref="CH96:CH151" si="215">IF(A96="",0,CV96-CM96-DU96-DD96-DE96-DF96-DJ96-DK96-DG96)</f>
        <v>0</v>
      </c>
      <c r="CI96" s="9" t="str">
        <f t="shared" ref="CI96:CI151" si="216">IF(B96="","",CHOOSE(BR96,0,B96-B95))</f>
        <v/>
      </c>
      <c r="CJ96" s="9" t="str">
        <f t="shared" ref="CJ96:CJ151" si="217">IF(B96="","",CHOOSE($BR96,0,CHOOSE($BS96,0,CHOOSE($BT96,CI96,0))))</f>
        <v/>
      </c>
      <c r="CK96" s="9" t="str">
        <f t="shared" ref="CK96:CK151" si="218">IF(B96="","",CHOOSE($BR96,0,CHOOSE($BS96,0,CHOOSE($BT96,0,CI96))))</f>
        <v/>
      </c>
      <c r="CL96" s="9" t="str">
        <f t="shared" ref="CL96:CL151" si="219">IF(B96="","",CHOOSE($BR96,0,CHOOSE($BS96,CI96,0)))</f>
        <v/>
      </c>
      <c r="CM96" s="9" t="str">
        <f t="shared" ref="CM96:CM151" si="220">IF(B96="","",CHOOSE(BR96,0,CHOOSE(BS96,0,AZ96*CG96)))</f>
        <v/>
      </c>
      <c r="CN96" s="9" t="str">
        <f t="shared" ref="CN96:CN151" si="221">IF(B96="","",CHOOSE($BR96,0,CHOOSE($BS96,0,CHOOSE($BT96,MAX(BI96,0)*CF96+EP96,0))))</f>
        <v/>
      </c>
      <c r="CO96" s="9" t="str">
        <f t="shared" ref="CO96:CU127" si="222">IF($B96="","",$CN96*BX96)</f>
        <v/>
      </c>
      <c r="CP96" s="9" t="str">
        <f t="shared" si="222"/>
        <v/>
      </c>
      <c r="CQ96" s="9" t="str">
        <f t="shared" si="222"/>
        <v/>
      </c>
      <c r="CR96" s="9" t="str">
        <f t="shared" si="222"/>
        <v/>
      </c>
      <c r="CS96" s="9" t="str">
        <f t="shared" si="222"/>
        <v/>
      </c>
      <c r="CT96" s="9" t="str">
        <f t="shared" si="222"/>
        <v/>
      </c>
      <c r="CU96" s="9" t="str">
        <f t="shared" si="222"/>
        <v/>
      </c>
      <c r="CV96" s="9" t="str">
        <f t="shared" ref="CV96:CV151" si="223">IF(B96="","",CHOOSE($BR96,0,CHOOSE($BS96,0,CHOOSE($BT96,0,MAX(BI96,0)*CF96+EP96))))</f>
        <v/>
      </c>
      <c r="CW96" s="9" t="str">
        <f t="shared" ref="CW96:DC127" si="224">IF($B96="","",$CV96*BX96)</f>
        <v/>
      </c>
      <c r="CX96" s="9" t="str">
        <f t="shared" si="224"/>
        <v/>
      </c>
      <c r="CY96" s="9" t="str">
        <f t="shared" si="224"/>
        <v/>
      </c>
      <c r="CZ96" s="9" t="str">
        <f t="shared" si="224"/>
        <v/>
      </c>
      <c r="DA96" s="9" t="str">
        <f t="shared" si="224"/>
        <v/>
      </c>
      <c r="DB96" s="9" t="str">
        <f t="shared" si="224"/>
        <v/>
      </c>
      <c r="DC96" s="9" t="str">
        <f t="shared" si="224"/>
        <v/>
      </c>
      <c r="DD96" s="2" t="str">
        <f t="shared" ref="DD96:DD151" si="225">IF(B96="","",CHOOSE($BR96,0,CHOOSE($BS96,0,CHOOSE(AK96,0,BB96*CG96))))</f>
        <v/>
      </c>
      <c r="DE96" s="2" t="str">
        <f t="shared" ref="DE96:DE151" si="226">IF(B96="","",CHOOSE(BR96,0,CHOOSE(BS96,0,EY96)))</f>
        <v/>
      </c>
      <c r="DF96" s="2" t="str">
        <f t="shared" ref="DF96:DF151" si="227">IF(B96="","",CHOOSE($BR96,0,CHOOSE($BS96,0,CHOOSE(AK96,0,MAX(BD96,0)*CG96))))</f>
        <v/>
      </c>
      <c r="DG96" s="2" t="str">
        <f t="shared" ref="DG96:DG151" si="228">IF(B96="","",CHOOSE($BR96,0,CHOOSE($BS96,0,CHOOSE(AK96,IF(AL96="",(MAX(BD96,0)+BB96)*CG96,AL96),0))))</f>
        <v/>
      </c>
      <c r="DH96" s="2" t="str">
        <f t="shared" ref="DH96:DH151" si="229">IF(B96="","",CHOOSE($BR96,0,CHOOSE($BS96,0,BL96*CG96*(1-BU96))))</f>
        <v/>
      </c>
      <c r="DI96" s="2" t="str">
        <f t="shared" ref="DI96:DI151" si="230">IF(B96="","",CHOOSE($BR96,0,CHOOSE($BS96,0,(BK96)*CG96*BU96)))</f>
        <v/>
      </c>
      <c r="DJ96" s="2" t="str">
        <f t="shared" ref="DJ96:DJ151" si="231">IF(B96="","",CHOOSE($BR96,0,CHOOSE($BS96,0,MAX(BM96,0)*CG96*(1-BU96))))</f>
        <v/>
      </c>
      <c r="DK96" s="2" t="str">
        <f t="shared" ref="DK96:DK151" si="232">IF(B96="","",CHOOSE($BR96,0,CHOOSE($BS96,0,MAX(BM96,0)*CG96*BU96,0)))</f>
        <v/>
      </c>
      <c r="DL96" s="16" t="str">
        <f t="shared" ref="DL96:DL151" si="233">IF(B96="","",MAX(IF(CH97&lt;0,CH96+(MIN(CH97,0)),CH96),0)*(1-BV96))</f>
        <v/>
      </c>
      <c r="DM96" s="16" t="str">
        <f t="shared" ref="DM96:DM151" si="234">IF(B96="","",MAX(IF(CH97&lt;0,CH96+(MIN(CH97,0)),CH96),0)*(BV96))</f>
        <v/>
      </c>
      <c r="DN96" s="16" t="str">
        <f t="shared" ref="DN96:DN151" si="235">IF(B96="","",CM96+DD96+DE96+DF96+DK96+DM96+DU96+DG96)</f>
        <v/>
      </c>
      <c r="DO96" s="72" t="str">
        <f t="shared" ref="DO96:DO151" si="236">IF(B96="","",CN96+CV96-DN96)</f>
        <v/>
      </c>
      <c r="DP96" s="16" t="str">
        <f t="shared" ref="DP96:DP151" si="237">IF(B96="","",IF(DO97&lt;0.00001,MAX(DO96+DO97,0),MAX(0,DO96)))</f>
        <v/>
      </c>
      <c r="DQ96" s="16" t="str">
        <f t="shared" ref="DQ96:DQ151" si="238">IF(B96="","",DK96+DM96)</f>
        <v/>
      </c>
      <c r="DR96" s="2" t="str">
        <f t="shared" ref="DR96:DR151" si="239">IF(B96="","",CHOOSE($BR96,0,CHOOSE($BS96,0,CHOOSE(BW96,BP96,BQ96,BP96+BQ96,0)))*CI96)</f>
        <v/>
      </c>
      <c r="DS96" s="2" t="str">
        <f t="shared" ref="DS96:DS151" si="240">IF(B96="","",CHOOSE($BR96,0,CHOOSE($BS96,0,IF(AR96=0,0,BG96*CF96+FQ96))))</f>
        <v/>
      </c>
      <c r="DT96" s="2" t="str">
        <f t="shared" ref="DT96:DT151" si="241">IF(B96="","",DS96*AR96)</f>
        <v/>
      </c>
      <c r="DU96" s="2" t="str">
        <f t="shared" ref="DU96:DU151" si="242">IF(B96="","",FD96)</f>
        <v/>
      </c>
      <c r="DV96" s="15"/>
      <c r="DW96" s="18"/>
      <c r="DX96" s="17"/>
      <c r="DY96" s="47" t="str">
        <f t="shared" si="138"/>
        <v/>
      </c>
      <c r="DZ96" s="47" t="str">
        <f t="shared" si="138"/>
        <v/>
      </c>
      <c r="EA96" s="47" t="str">
        <f t="shared" si="138"/>
        <v/>
      </c>
      <c r="EB96" s="47" t="str">
        <f t="shared" si="138"/>
        <v/>
      </c>
      <c r="EC96" s="49" t="str">
        <f t="shared" si="138"/>
        <v/>
      </c>
      <c r="ED96" s="49" t="str">
        <f t="shared" si="138"/>
        <v/>
      </c>
      <c r="EE96" s="47" t="str">
        <f t="shared" si="138"/>
        <v/>
      </c>
      <c r="EF96" s="47" t="str">
        <f t="shared" si="138"/>
        <v/>
      </c>
      <c r="EG96" s="47" t="str">
        <f t="shared" si="138"/>
        <v/>
      </c>
      <c r="EH96" s="6">
        <f t="shared" si="154"/>
        <v>0</v>
      </c>
      <c r="EI96" s="6">
        <f t="shared" si="155"/>
        <v>0</v>
      </c>
      <c r="EJ96" s="2" t="str">
        <f t="shared" si="156"/>
        <v/>
      </c>
      <c r="EK96" s="2" t="str">
        <f t="shared" si="157"/>
        <v/>
      </c>
      <c r="EL96" s="2" t="str">
        <f t="shared" si="125"/>
        <v/>
      </c>
      <c r="EM96" s="2" t="str">
        <f t="shared" si="158"/>
        <v/>
      </c>
      <c r="EN96" s="2" t="str">
        <f t="shared" si="159"/>
        <v/>
      </c>
      <c r="EO96" s="2">
        <f t="shared" si="160"/>
        <v>0</v>
      </c>
      <c r="EP96" s="2">
        <f t="shared" ref="EP96:EP151" si="243">IF($A96="",0,IF($A95=$A$31,EO95+EO96,IF($FS96=2,EO96,EO96)))</f>
        <v>0</v>
      </c>
      <c r="EQ96" s="2"/>
      <c r="ER96" s="2"/>
      <c r="ES96" s="2"/>
      <c r="ET96" s="2"/>
      <c r="EU96" s="2"/>
      <c r="EV96" s="2"/>
      <c r="EW96" s="2">
        <f t="shared" si="161"/>
        <v>0</v>
      </c>
      <c r="EX96" s="2">
        <f t="shared" si="162"/>
        <v>0</v>
      </c>
      <c r="EY96" s="2">
        <f t="shared" ref="EY96:EY151" si="244">IF($A96="",0,IF($A95=$A$31,EX95+EX96,IF($FS96=2,EX96,EX96)))</f>
        <v>0</v>
      </c>
      <c r="EZ96" s="2">
        <f t="shared" si="163"/>
        <v>0</v>
      </c>
      <c r="FA96" s="2">
        <f t="shared" si="164"/>
        <v>0</v>
      </c>
      <c r="FB96" s="59"/>
      <c r="FC96" s="2">
        <f t="shared" si="165"/>
        <v>0</v>
      </c>
      <c r="FD96" s="2">
        <f t="shared" ref="FD96:FD151" si="245">IF($A96="",0,IF($A95=$A$31,FC95+FC96,IF($FS96=2,FC96,FC96)))</f>
        <v>0</v>
      </c>
      <c r="FE96" s="3">
        <f t="shared" si="124"/>
        <v>0</v>
      </c>
      <c r="FF96" s="3">
        <f t="shared" ref="FF96:FF151" si="246">FC96</f>
        <v>0</v>
      </c>
      <c r="FG96" s="3">
        <f t="shared" ref="FG96:FG151" si="247">EX96</f>
        <v>0</v>
      </c>
      <c r="FH96" s="3">
        <f t="shared" si="166"/>
        <v>0</v>
      </c>
      <c r="FI96" s="67">
        <f t="shared" si="167"/>
        <v>0</v>
      </c>
      <c r="FJ96" s="3">
        <f t="shared" si="168"/>
        <v>0</v>
      </c>
      <c r="FK96" s="3">
        <f t="shared" si="169"/>
        <v>0</v>
      </c>
      <c r="FL96" s="3">
        <f t="shared" ref="FL96:FL151" si="248">FK96*FH96</f>
        <v>0</v>
      </c>
      <c r="FM96" s="3">
        <f t="shared" ref="FM96:FM151" si="249">FE96-FF96-FG96-FL96</f>
        <v>0</v>
      </c>
      <c r="FN96" s="3">
        <f t="shared" ref="FN96:FN151" si="250">IF($A96="",0,IF($A95=$A$31,FM95+FM96,IF($FS96=2,FM96,FM96)))</f>
        <v>0</v>
      </c>
      <c r="FO96" s="2">
        <f t="shared" si="170"/>
        <v>0</v>
      </c>
      <c r="FP96" s="2">
        <f t="shared" si="171"/>
        <v>0</v>
      </c>
      <c r="FQ96" s="2">
        <f t="shared" ref="FQ96:FQ151" si="251">IF($A96="",0,IF($A95=$A$31,FP95+FP96,IF($FS96=2,FP96,FP96)))</f>
        <v>0</v>
      </c>
      <c r="FR96" s="6" t="str">
        <f>IF(A96=1,1,IF(DW96="","",COUNTA($DW$31:DW96)+1))</f>
        <v/>
      </c>
      <c r="FS96" s="6" t="str">
        <f t="shared" si="172"/>
        <v/>
      </c>
      <c r="FT96" s="43">
        <f t="shared" ref="FT96:FT151" si="252">IF(DR96="",0,IF(AD96&lt;=$FT$30,1,2))</f>
        <v>0</v>
      </c>
      <c r="FU96" s="23">
        <f t="shared" ref="FU96:FU151" si="253">IF(DR96="",0,IF(AT96&lt;=$FU$30,1,2))</f>
        <v>0</v>
      </c>
      <c r="FV96" s="21">
        <f t="shared" ref="FV96:FV151" si="254">IF(DS96="",0,IF(AU96&lt;$FV$30,1,2))</f>
        <v>0</v>
      </c>
    </row>
    <row r="97" spans="1:178">
      <c r="A97" s="4" t="str">
        <f t="shared" si="173"/>
        <v/>
      </c>
      <c r="B97" s="33"/>
      <c r="C97" s="33"/>
      <c r="D97" s="33"/>
      <c r="E97" s="33"/>
      <c r="F97" s="33"/>
      <c r="G97" s="11" t="str">
        <f t="shared" si="140"/>
        <v/>
      </c>
      <c r="H97" s="3" t="str">
        <f t="shared" si="174"/>
        <v/>
      </c>
      <c r="I97" s="3" t="str">
        <f t="shared" si="141"/>
        <v/>
      </c>
      <c r="J97" s="3" t="str">
        <f t="shared" si="175"/>
        <v/>
      </c>
      <c r="K97" s="3" t="str">
        <f t="shared" si="142"/>
        <v/>
      </c>
      <c r="L97" s="2" t="str">
        <f t="shared" si="143"/>
        <v/>
      </c>
      <c r="M97" s="8" t="str">
        <f t="shared" si="176"/>
        <v/>
      </c>
      <c r="N97" s="8" t="str">
        <f t="shared" si="144"/>
        <v/>
      </c>
      <c r="O97" s="8" t="str">
        <f t="shared" si="177"/>
        <v/>
      </c>
      <c r="P97" s="8" t="str">
        <f t="shared" si="145"/>
        <v/>
      </c>
      <c r="Q97" s="2" t="str">
        <f t="shared" si="146"/>
        <v/>
      </c>
      <c r="R97" s="3" t="str">
        <f t="shared" si="147"/>
        <v/>
      </c>
      <c r="S97" s="3" t="str">
        <f t="shared" si="148"/>
        <v/>
      </c>
      <c r="T97" s="3" t="str">
        <f t="shared" si="178"/>
        <v/>
      </c>
      <c r="U97" s="8" t="str">
        <f t="shared" si="149"/>
        <v/>
      </c>
      <c r="V97" s="2" t="str">
        <f t="shared" si="150"/>
        <v/>
      </c>
      <c r="W97" s="2" t="str">
        <f t="shared" si="151"/>
        <v/>
      </c>
      <c r="X97" s="2" t="str">
        <f t="shared" ref="X97:X151" si="255">IF(W97="",L97,V97)</f>
        <v/>
      </c>
      <c r="Y97" s="2" t="str">
        <f t="shared" si="152"/>
        <v/>
      </c>
      <c r="Z97" s="46" t="str">
        <f t="shared" si="132"/>
        <v/>
      </c>
      <c r="AA97" s="46" t="str">
        <f t="shared" si="179"/>
        <v/>
      </c>
      <c r="AB97" s="47"/>
      <c r="AC97" s="46" t="str">
        <f t="shared" si="180"/>
        <v/>
      </c>
      <c r="AD97" s="47" t="str">
        <f t="shared" si="131"/>
        <v/>
      </c>
      <c r="AE97" s="48" t="str">
        <f t="shared" si="181"/>
        <v/>
      </c>
      <c r="AF97" s="49" t="str">
        <f t="shared" si="137"/>
        <v/>
      </c>
      <c r="AG97" s="49" t="str">
        <f t="shared" si="137"/>
        <v/>
      </c>
      <c r="AH97" s="49" t="str">
        <f t="shared" si="137"/>
        <v/>
      </c>
      <c r="AI97" s="47" t="str">
        <f t="shared" si="137"/>
        <v/>
      </c>
      <c r="AJ97" s="47" t="str">
        <f t="shared" si="137"/>
        <v/>
      </c>
      <c r="AK97" s="46" t="str">
        <f t="shared" si="137"/>
        <v/>
      </c>
      <c r="AL97" s="47"/>
      <c r="AM97" s="53" t="str">
        <f t="shared" si="182"/>
        <v/>
      </c>
      <c r="AN97" s="50" t="str">
        <f t="shared" si="183"/>
        <v/>
      </c>
      <c r="AO97" s="53" t="s">
        <v>84</v>
      </c>
      <c r="AP97" s="52" t="str">
        <f t="shared" si="184"/>
        <v/>
      </c>
      <c r="AQ97" s="52" t="str">
        <f t="shared" si="185"/>
        <v/>
      </c>
      <c r="AR97" s="47">
        <f t="shared" si="186"/>
        <v>0</v>
      </c>
      <c r="AS97" s="53" t="str">
        <f t="shared" si="187"/>
        <v/>
      </c>
      <c r="AT97" s="52" t="str">
        <f t="shared" si="188"/>
        <v/>
      </c>
      <c r="AU97" s="9" t="str">
        <f t="shared" si="189"/>
        <v/>
      </c>
      <c r="AV97" s="9" t="str">
        <f t="shared" si="190"/>
        <v/>
      </c>
      <c r="AW97" s="12" t="str">
        <f t="shared" si="191"/>
        <v/>
      </c>
      <c r="AX97" s="9" t="str">
        <f t="shared" si="192"/>
        <v/>
      </c>
      <c r="AY97" s="12" t="str">
        <f t="shared" si="193"/>
        <v/>
      </c>
      <c r="AZ97" s="10" t="str">
        <f t="shared" si="194"/>
        <v/>
      </c>
      <c r="BA97" s="10" t="str">
        <f t="shared" si="195"/>
        <v/>
      </c>
      <c r="BB97" s="10" t="str">
        <f t="shared" si="196"/>
        <v/>
      </c>
      <c r="BC97" s="10" t="str">
        <f t="shared" si="197"/>
        <v/>
      </c>
      <c r="BD97" s="10" t="str">
        <f t="shared" si="198"/>
        <v/>
      </c>
      <c r="BE97" s="12" t="str">
        <f t="shared" si="199"/>
        <v/>
      </c>
      <c r="BF97" s="9" t="str">
        <f t="shared" si="200"/>
        <v/>
      </c>
      <c r="BG97" s="9" t="str">
        <f t="shared" si="201"/>
        <v/>
      </c>
      <c r="BH97" s="7" t="str">
        <f t="shared" si="202"/>
        <v/>
      </c>
      <c r="BI97" s="7" t="str">
        <f t="shared" si="203"/>
        <v/>
      </c>
      <c r="BJ97" s="12" t="str">
        <f t="shared" si="204"/>
        <v/>
      </c>
      <c r="BK97" s="80" t="str">
        <f t="shared" si="205"/>
        <v/>
      </c>
      <c r="BL97" s="7" t="str">
        <f t="shared" si="206"/>
        <v/>
      </c>
      <c r="BM97" s="7" t="str">
        <f t="shared" ref="BM97:BM151" si="256">IF(B97="","",BI97-CHOOSE(AK97,IF(AL97="",BB97+BC97,AL97+AZ97),BB97+BC97))</f>
        <v/>
      </c>
      <c r="BN97" s="12" t="str">
        <f t="shared" si="207"/>
        <v/>
      </c>
      <c r="BO97" s="9" t="str">
        <f t="shared" si="208"/>
        <v/>
      </c>
      <c r="BP97" s="2" t="str">
        <f t="shared" si="209"/>
        <v/>
      </c>
      <c r="BQ97" s="2" t="str">
        <f t="shared" si="210"/>
        <v/>
      </c>
      <c r="BR97" s="20" t="str">
        <f t="shared" si="153"/>
        <v/>
      </c>
      <c r="BS97" s="20" t="str">
        <f t="shared" si="153"/>
        <v/>
      </c>
      <c r="BT97" s="20" t="str">
        <f t="shared" si="153"/>
        <v/>
      </c>
      <c r="BU97" s="86" t="str">
        <f t="shared" si="211"/>
        <v/>
      </c>
      <c r="BV97" s="86" t="str">
        <f t="shared" si="212"/>
        <v/>
      </c>
      <c r="BW97" s="20" t="str">
        <f t="shared" si="153"/>
        <v/>
      </c>
      <c r="BX97" s="86" t="str">
        <f t="shared" si="139"/>
        <v/>
      </c>
      <c r="BY97" s="86" t="str">
        <f t="shared" si="139"/>
        <v/>
      </c>
      <c r="BZ97" s="86" t="str">
        <f t="shared" si="139"/>
        <v/>
      </c>
      <c r="CA97" s="86" t="str">
        <f t="shared" si="139"/>
        <v/>
      </c>
      <c r="CB97" s="86" t="str">
        <f t="shared" si="139"/>
        <v/>
      </c>
      <c r="CC97" s="86" t="str">
        <f t="shared" si="139"/>
        <v/>
      </c>
      <c r="CD97" s="86" t="str">
        <f t="shared" si="139"/>
        <v/>
      </c>
      <c r="CE97" s="20" t="str">
        <f t="shared" ref="CE97:CE151" si="257">IF($A97="","",IF(SUM(BX97:CD97)=1,"OK ("&amp;SUM(BX97:CD97)*100&amp;" %)","Chyba ( "&amp;SUM(BX97:CD97)*100&amp;"%)"))</f>
        <v/>
      </c>
      <c r="CF97" s="14" t="str">
        <f t="shared" si="213"/>
        <v/>
      </c>
      <c r="CG97" s="14" t="str">
        <f t="shared" si="214"/>
        <v/>
      </c>
      <c r="CH97" s="8">
        <f t="shared" si="215"/>
        <v>0</v>
      </c>
      <c r="CI97" s="9" t="str">
        <f t="shared" si="216"/>
        <v/>
      </c>
      <c r="CJ97" s="9" t="str">
        <f t="shared" si="217"/>
        <v/>
      </c>
      <c r="CK97" s="9" t="str">
        <f t="shared" si="218"/>
        <v/>
      </c>
      <c r="CL97" s="9" t="str">
        <f t="shared" si="219"/>
        <v/>
      </c>
      <c r="CM97" s="9" t="str">
        <f t="shared" si="220"/>
        <v/>
      </c>
      <c r="CN97" s="9" t="str">
        <f t="shared" si="221"/>
        <v/>
      </c>
      <c r="CO97" s="9" t="str">
        <f t="shared" si="222"/>
        <v/>
      </c>
      <c r="CP97" s="9" t="str">
        <f t="shared" si="222"/>
        <v/>
      </c>
      <c r="CQ97" s="9" t="str">
        <f t="shared" si="222"/>
        <v/>
      </c>
      <c r="CR97" s="9" t="str">
        <f t="shared" si="222"/>
        <v/>
      </c>
      <c r="CS97" s="9" t="str">
        <f t="shared" si="222"/>
        <v/>
      </c>
      <c r="CT97" s="9" t="str">
        <f t="shared" si="222"/>
        <v/>
      </c>
      <c r="CU97" s="9" t="str">
        <f t="shared" si="222"/>
        <v/>
      </c>
      <c r="CV97" s="9" t="str">
        <f t="shared" si="223"/>
        <v/>
      </c>
      <c r="CW97" s="9" t="str">
        <f t="shared" si="224"/>
        <v/>
      </c>
      <c r="CX97" s="9" t="str">
        <f t="shared" si="224"/>
        <v/>
      </c>
      <c r="CY97" s="9" t="str">
        <f t="shared" si="224"/>
        <v/>
      </c>
      <c r="CZ97" s="9" t="str">
        <f t="shared" si="224"/>
        <v/>
      </c>
      <c r="DA97" s="9" t="str">
        <f t="shared" si="224"/>
        <v/>
      </c>
      <c r="DB97" s="9" t="str">
        <f t="shared" si="224"/>
        <v/>
      </c>
      <c r="DC97" s="9" t="str">
        <f t="shared" si="224"/>
        <v/>
      </c>
      <c r="DD97" s="2" t="str">
        <f t="shared" si="225"/>
        <v/>
      </c>
      <c r="DE97" s="2" t="str">
        <f t="shared" si="226"/>
        <v/>
      </c>
      <c r="DF97" s="2" t="str">
        <f t="shared" si="227"/>
        <v/>
      </c>
      <c r="DG97" s="2" t="str">
        <f t="shared" si="228"/>
        <v/>
      </c>
      <c r="DH97" s="2" t="str">
        <f t="shared" si="229"/>
        <v/>
      </c>
      <c r="DI97" s="2" t="str">
        <f t="shared" si="230"/>
        <v/>
      </c>
      <c r="DJ97" s="2" t="str">
        <f t="shared" si="231"/>
        <v/>
      </c>
      <c r="DK97" s="2" t="str">
        <f t="shared" si="232"/>
        <v/>
      </c>
      <c r="DL97" s="16" t="str">
        <f t="shared" si="233"/>
        <v/>
      </c>
      <c r="DM97" s="16" t="str">
        <f t="shared" si="234"/>
        <v/>
      </c>
      <c r="DN97" s="16" t="str">
        <f t="shared" si="235"/>
        <v/>
      </c>
      <c r="DO97" s="72" t="str">
        <f t="shared" si="236"/>
        <v/>
      </c>
      <c r="DP97" s="16" t="str">
        <f t="shared" si="237"/>
        <v/>
      </c>
      <c r="DQ97" s="16" t="str">
        <f t="shared" si="238"/>
        <v/>
      </c>
      <c r="DR97" s="2" t="str">
        <f t="shared" si="239"/>
        <v/>
      </c>
      <c r="DS97" s="2" t="str">
        <f t="shared" si="240"/>
        <v/>
      </c>
      <c r="DT97" s="2" t="str">
        <f t="shared" si="241"/>
        <v/>
      </c>
      <c r="DU97" s="2" t="str">
        <f t="shared" si="242"/>
        <v/>
      </c>
      <c r="DV97" s="15"/>
      <c r="DW97" s="17"/>
      <c r="DX97" s="17"/>
      <c r="DY97" s="47" t="str">
        <f t="shared" si="138"/>
        <v/>
      </c>
      <c r="DZ97" s="47" t="str">
        <f t="shared" si="138"/>
        <v/>
      </c>
      <c r="EA97" s="47" t="str">
        <f t="shared" si="138"/>
        <v/>
      </c>
      <c r="EB97" s="47" t="str">
        <f t="shared" si="138"/>
        <v/>
      </c>
      <c r="EC97" s="49" t="str">
        <f t="shared" si="138"/>
        <v/>
      </c>
      <c r="ED97" s="49" t="str">
        <f t="shared" si="138"/>
        <v/>
      </c>
      <c r="EE97" s="47" t="str">
        <f t="shared" si="138"/>
        <v/>
      </c>
      <c r="EF97" s="47" t="str">
        <f t="shared" si="138"/>
        <v/>
      </c>
      <c r="EG97" s="47" t="str">
        <f t="shared" si="138"/>
        <v/>
      </c>
      <c r="EH97" s="6">
        <f t="shared" si="154"/>
        <v>0</v>
      </c>
      <c r="EI97" s="6">
        <f t="shared" si="155"/>
        <v>0</v>
      </c>
      <c r="EJ97" s="2" t="str">
        <f t="shared" si="156"/>
        <v/>
      </c>
      <c r="EK97" s="2" t="str">
        <f t="shared" si="157"/>
        <v/>
      </c>
      <c r="EL97" s="2" t="str">
        <f t="shared" si="125"/>
        <v/>
      </c>
      <c r="EM97" s="2" t="str">
        <f t="shared" si="158"/>
        <v/>
      </c>
      <c r="EN97" s="2" t="str">
        <f t="shared" si="159"/>
        <v/>
      </c>
      <c r="EO97" s="2">
        <f t="shared" si="160"/>
        <v>0</v>
      </c>
      <c r="EP97" s="2">
        <f t="shared" si="243"/>
        <v>0</v>
      </c>
      <c r="EQ97" s="2"/>
      <c r="ER97" s="2"/>
      <c r="ES97" s="2"/>
      <c r="ET97" s="2"/>
      <c r="EU97" s="2"/>
      <c r="EV97" s="2"/>
      <c r="EW97" s="2">
        <f t="shared" si="161"/>
        <v>0</v>
      </c>
      <c r="EX97" s="2">
        <f t="shared" si="162"/>
        <v>0</v>
      </c>
      <c r="EY97" s="2">
        <f t="shared" si="244"/>
        <v>0</v>
      </c>
      <c r="EZ97" s="2">
        <f t="shared" si="163"/>
        <v>0</v>
      </c>
      <c r="FA97" s="2">
        <f t="shared" si="164"/>
        <v>0</v>
      </c>
      <c r="FB97" s="59"/>
      <c r="FC97" s="2">
        <f t="shared" si="165"/>
        <v>0</v>
      </c>
      <c r="FD97" s="2">
        <f t="shared" si="245"/>
        <v>0</v>
      </c>
      <c r="FE97" s="3">
        <f t="shared" si="124"/>
        <v>0</v>
      </c>
      <c r="FF97" s="3">
        <f t="shared" si="246"/>
        <v>0</v>
      </c>
      <c r="FG97" s="3">
        <f t="shared" si="247"/>
        <v>0</v>
      </c>
      <c r="FH97" s="3">
        <f t="shared" si="166"/>
        <v>0</v>
      </c>
      <c r="FI97" s="67">
        <f t="shared" si="167"/>
        <v>0</v>
      </c>
      <c r="FJ97" s="3">
        <f t="shared" si="168"/>
        <v>0</v>
      </c>
      <c r="FK97" s="3">
        <f t="shared" si="169"/>
        <v>0</v>
      </c>
      <c r="FL97" s="3">
        <f t="shared" si="248"/>
        <v>0</v>
      </c>
      <c r="FM97" s="3">
        <f t="shared" si="249"/>
        <v>0</v>
      </c>
      <c r="FN97" s="3">
        <f t="shared" si="250"/>
        <v>0</v>
      </c>
      <c r="FO97" s="2">
        <f t="shared" si="170"/>
        <v>0</v>
      </c>
      <c r="FP97" s="2">
        <f t="shared" si="171"/>
        <v>0</v>
      </c>
      <c r="FQ97" s="2">
        <f t="shared" si="251"/>
        <v>0</v>
      </c>
      <c r="FR97" s="6" t="str">
        <f>IF(A97=1,1,IF(DW97="","",COUNTA($DW$31:DW97)+1))</f>
        <v/>
      </c>
      <c r="FS97" s="6" t="str">
        <f t="shared" si="172"/>
        <v/>
      </c>
      <c r="FT97" s="43">
        <f t="shared" si="252"/>
        <v>0</v>
      </c>
      <c r="FU97" s="23">
        <f t="shared" si="253"/>
        <v>0</v>
      </c>
      <c r="FV97" s="21">
        <f t="shared" si="254"/>
        <v>0</v>
      </c>
    </row>
    <row r="98" spans="1:178">
      <c r="A98" s="4" t="str">
        <f t="shared" si="173"/>
        <v/>
      </c>
      <c r="B98" s="33"/>
      <c r="C98" s="33"/>
      <c r="D98" s="33"/>
      <c r="E98" s="33"/>
      <c r="F98" s="33"/>
      <c r="G98" s="11" t="str">
        <f t="shared" si="140"/>
        <v/>
      </c>
      <c r="H98" s="3" t="str">
        <f t="shared" si="174"/>
        <v/>
      </c>
      <c r="I98" s="3" t="str">
        <f t="shared" si="141"/>
        <v/>
      </c>
      <c r="J98" s="3" t="str">
        <f t="shared" si="175"/>
        <v/>
      </c>
      <c r="K98" s="3" t="str">
        <f t="shared" si="142"/>
        <v/>
      </c>
      <c r="L98" s="2" t="str">
        <f t="shared" si="143"/>
        <v/>
      </c>
      <c r="M98" s="8" t="str">
        <f t="shared" si="176"/>
        <v/>
      </c>
      <c r="N98" s="8" t="str">
        <f t="shared" si="144"/>
        <v/>
      </c>
      <c r="O98" s="8" t="str">
        <f t="shared" si="177"/>
        <v/>
      </c>
      <c r="P98" s="8" t="str">
        <f t="shared" si="145"/>
        <v/>
      </c>
      <c r="Q98" s="2" t="str">
        <f t="shared" si="146"/>
        <v/>
      </c>
      <c r="R98" s="3" t="str">
        <f t="shared" si="147"/>
        <v/>
      </c>
      <c r="S98" s="3" t="str">
        <f t="shared" si="148"/>
        <v/>
      </c>
      <c r="T98" s="3" t="str">
        <f t="shared" si="178"/>
        <v/>
      </c>
      <c r="U98" s="8" t="str">
        <f t="shared" si="149"/>
        <v/>
      </c>
      <c r="V98" s="2" t="str">
        <f t="shared" si="150"/>
        <v/>
      </c>
      <c r="W98" s="2" t="str">
        <f t="shared" si="151"/>
        <v/>
      </c>
      <c r="X98" s="2" t="str">
        <f t="shared" si="255"/>
        <v/>
      </c>
      <c r="Y98" s="2" t="str">
        <f t="shared" si="152"/>
        <v/>
      </c>
      <c r="Z98" s="46" t="str">
        <f t="shared" si="132"/>
        <v/>
      </c>
      <c r="AA98" s="46" t="str">
        <f t="shared" si="179"/>
        <v/>
      </c>
      <c r="AB98" s="47"/>
      <c r="AC98" s="46" t="str">
        <f t="shared" si="180"/>
        <v/>
      </c>
      <c r="AD98" s="47" t="str">
        <f t="shared" si="131"/>
        <v/>
      </c>
      <c r="AE98" s="48" t="str">
        <f t="shared" si="181"/>
        <v/>
      </c>
      <c r="AF98" s="49" t="str">
        <f t="shared" si="137"/>
        <v/>
      </c>
      <c r="AG98" s="49" t="str">
        <f t="shared" si="137"/>
        <v/>
      </c>
      <c r="AH98" s="49" t="str">
        <f t="shared" si="137"/>
        <v/>
      </c>
      <c r="AI98" s="47" t="str">
        <f t="shared" si="137"/>
        <v/>
      </c>
      <c r="AJ98" s="47" t="str">
        <f t="shared" si="137"/>
        <v/>
      </c>
      <c r="AK98" s="46" t="str">
        <f t="shared" si="137"/>
        <v/>
      </c>
      <c r="AL98" s="47"/>
      <c r="AM98" s="53" t="str">
        <f t="shared" si="182"/>
        <v/>
      </c>
      <c r="AN98" s="50" t="str">
        <f t="shared" si="183"/>
        <v/>
      </c>
      <c r="AO98" s="53" t="s">
        <v>84</v>
      </c>
      <c r="AP98" s="52" t="str">
        <f t="shared" si="184"/>
        <v/>
      </c>
      <c r="AQ98" s="52" t="str">
        <f t="shared" si="185"/>
        <v/>
      </c>
      <c r="AR98" s="47">
        <f t="shared" si="186"/>
        <v>0</v>
      </c>
      <c r="AS98" s="53" t="str">
        <f t="shared" si="187"/>
        <v/>
      </c>
      <c r="AT98" s="52" t="str">
        <f t="shared" si="188"/>
        <v/>
      </c>
      <c r="AU98" s="9" t="str">
        <f t="shared" si="189"/>
        <v/>
      </c>
      <c r="AV98" s="9" t="str">
        <f t="shared" si="190"/>
        <v/>
      </c>
      <c r="AW98" s="12" t="str">
        <f t="shared" si="191"/>
        <v/>
      </c>
      <c r="AX98" s="9" t="str">
        <f t="shared" si="192"/>
        <v/>
      </c>
      <c r="AY98" s="12" t="str">
        <f t="shared" si="193"/>
        <v/>
      </c>
      <c r="AZ98" s="10" t="str">
        <f t="shared" si="194"/>
        <v/>
      </c>
      <c r="BA98" s="10" t="str">
        <f t="shared" si="195"/>
        <v/>
      </c>
      <c r="BB98" s="10" t="str">
        <f t="shared" si="196"/>
        <v/>
      </c>
      <c r="BC98" s="10" t="str">
        <f t="shared" si="197"/>
        <v/>
      </c>
      <c r="BD98" s="10" t="str">
        <f t="shared" si="198"/>
        <v/>
      </c>
      <c r="BE98" s="12" t="str">
        <f t="shared" si="199"/>
        <v/>
      </c>
      <c r="BF98" s="9" t="str">
        <f t="shared" si="200"/>
        <v/>
      </c>
      <c r="BG98" s="9" t="str">
        <f t="shared" si="201"/>
        <v/>
      </c>
      <c r="BH98" s="7" t="str">
        <f t="shared" si="202"/>
        <v/>
      </c>
      <c r="BI98" s="7" t="str">
        <f t="shared" si="203"/>
        <v/>
      </c>
      <c r="BJ98" s="12" t="str">
        <f t="shared" si="204"/>
        <v/>
      </c>
      <c r="BK98" s="80" t="str">
        <f t="shared" si="205"/>
        <v/>
      </c>
      <c r="BL98" s="7" t="str">
        <f t="shared" si="206"/>
        <v/>
      </c>
      <c r="BM98" s="7" t="str">
        <f t="shared" si="256"/>
        <v/>
      </c>
      <c r="BN98" s="12" t="str">
        <f t="shared" si="207"/>
        <v/>
      </c>
      <c r="BO98" s="9" t="str">
        <f t="shared" si="208"/>
        <v/>
      </c>
      <c r="BP98" s="2" t="str">
        <f t="shared" si="209"/>
        <v/>
      </c>
      <c r="BQ98" s="2" t="str">
        <f t="shared" si="210"/>
        <v/>
      </c>
      <c r="BR98" s="20" t="str">
        <f t="shared" si="153"/>
        <v/>
      </c>
      <c r="BS98" s="20" t="str">
        <f t="shared" si="153"/>
        <v/>
      </c>
      <c r="BT98" s="20" t="str">
        <f t="shared" si="153"/>
        <v/>
      </c>
      <c r="BU98" s="86" t="str">
        <f t="shared" si="211"/>
        <v/>
      </c>
      <c r="BV98" s="86" t="str">
        <f t="shared" si="212"/>
        <v/>
      </c>
      <c r="BW98" s="20" t="str">
        <f t="shared" si="153"/>
        <v/>
      </c>
      <c r="BX98" s="86" t="str">
        <f t="shared" si="139"/>
        <v/>
      </c>
      <c r="BY98" s="86" t="str">
        <f t="shared" si="139"/>
        <v/>
      </c>
      <c r="BZ98" s="86" t="str">
        <f t="shared" si="139"/>
        <v/>
      </c>
      <c r="CA98" s="86" t="str">
        <f t="shared" si="139"/>
        <v/>
      </c>
      <c r="CB98" s="86" t="str">
        <f t="shared" si="139"/>
        <v/>
      </c>
      <c r="CC98" s="86" t="str">
        <f t="shared" si="139"/>
        <v/>
      </c>
      <c r="CD98" s="86" t="str">
        <f t="shared" si="139"/>
        <v/>
      </c>
      <c r="CE98" s="20" t="str">
        <f t="shared" si="257"/>
        <v/>
      </c>
      <c r="CF98" s="14" t="str">
        <f t="shared" si="213"/>
        <v/>
      </c>
      <c r="CG98" s="14" t="str">
        <f t="shared" si="214"/>
        <v/>
      </c>
      <c r="CH98" s="8">
        <f t="shared" si="215"/>
        <v>0</v>
      </c>
      <c r="CI98" s="9" t="str">
        <f t="shared" si="216"/>
        <v/>
      </c>
      <c r="CJ98" s="9" t="str">
        <f t="shared" si="217"/>
        <v/>
      </c>
      <c r="CK98" s="9" t="str">
        <f t="shared" si="218"/>
        <v/>
      </c>
      <c r="CL98" s="9" t="str">
        <f t="shared" si="219"/>
        <v/>
      </c>
      <c r="CM98" s="9" t="str">
        <f t="shared" si="220"/>
        <v/>
      </c>
      <c r="CN98" s="9" t="str">
        <f t="shared" si="221"/>
        <v/>
      </c>
      <c r="CO98" s="9" t="str">
        <f t="shared" si="222"/>
        <v/>
      </c>
      <c r="CP98" s="9" t="str">
        <f t="shared" si="222"/>
        <v/>
      </c>
      <c r="CQ98" s="9" t="str">
        <f t="shared" si="222"/>
        <v/>
      </c>
      <c r="CR98" s="9" t="str">
        <f t="shared" si="222"/>
        <v/>
      </c>
      <c r="CS98" s="9" t="str">
        <f t="shared" si="222"/>
        <v/>
      </c>
      <c r="CT98" s="9" t="str">
        <f t="shared" si="222"/>
        <v/>
      </c>
      <c r="CU98" s="9" t="str">
        <f t="shared" si="222"/>
        <v/>
      </c>
      <c r="CV98" s="9" t="str">
        <f t="shared" si="223"/>
        <v/>
      </c>
      <c r="CW98" s="9" t="str">
        <f t="shared" si="224"/>
        <v/>
      </c>
      <c r="CX98" s="9" t="str">
        <f t="shared" si="224"/>
        <v/>
      </c>
      <c r="CY98" s="9" t="str">
        <f t="shared" si="224"/>
        <v/>
      </c>
      <c r="CZ98" s="9" t="str">
        <f t="shared" si="224"/>
        <v/>
      </c>
      <c r="DA98" s="9" t="str">
        <f t="shared" si="224"/>
        <v/>
      </c>
      <c r="DB98" s="9" t="str">
        <f t="shared" si="224"/>
        <v/>
      </c>
      <c r="DC98" s="9" t="str">
        <f t="shared" si="224"/>
        <v/>
      </c>
      <c r="DD98" s="2" t="str">
        <f t="shared" si="225"/>
        <v/>
      </c>
      <c r="DE98" s="2" t="str">
        <f t="shared" si="226"/>
        <v/>
      </c>
      <c r="DF98" s="2" t="str">
        <f t="shared" si="227"/>
        <v/>
      </c>
      <c r="DG98" s="2" t="str">
        <f t="shared" si="228"/>
        <v/>
      </c>
      <c r="DH98" s="2" t="str">
        <f t="shared" si="229"/>
        <v/>
      </c>
      <c r="DI98" s="2" t="str">
        <f t="shared" si="230"/>
        <v/>
      </c>
      <c r="DJ98" s="2" t="str">
        <f t="shared" si="231"/>
        <v/>
      </c>
      <c r="DK98" s="2" t="str">
        <f t="shared" si="232"/>
        <v/>
      </c>
      <c r="DL98" s="16" t="str">
        <f t="shared" si="233"/>
        <v/>
      </c>
      <c r="DM98" s="16" t="str">
        <f t="shared" si="234"/>
        <v/>
      </c>
      <c r="DN98" s="16" t="str">
        <f t="shared" si="235"/>
        <v/>
      </c>
      <c r="DO98" s="72" t="str">
        <f t="shared" si="236"/>
        <v/>
      </c>
      <c r="DP98" s="16" t="str">
        <f t="shared" si="237"/>
        <v/>
      </c>
      <c r="DQ98" s="16" t="str">
        <f t="shared" si="238"/>
        <v/>
      </c>
      <c r="DR98" s="2" t="str">
        <f t="shared" si="239"/>
        <v/>
      </c>
      <c r="DS98" s="2" t="str">
        <f t="shared" si="240"/>
        <v/>
      </c>
      <c r="DT98" s="2" t="str">
        <f t="shared" si="241"/>
        <v/>
      </c>
      <c r="DU98" s="2" t="str">
        <f t="shared" si="242"/>
        <v/>
      </c>
      <c r="DV98" s="15"/>
      <c r="DW98" s="18"/>
      <c r="DX98" s="17"/>
      <c r="DY98" s="47" t="str">
        <f t="shared" si="138"/>
        <v/>
      </c>
      <c r="DZ98" s="47" t="str">
        <f t="shared" si="138"/>
        <v/>
      </c>
      <c r="EA98" s="47" t="str">
        <f t="shared" si="138"/>
        <v/>
      </c>
      <c r="EB98" s="47" t="str">
        <f t="shared" si="138"/>
        <v/>
      </c>
      <c r="EC98" s="49" t="str">
        <f t="shared" si="138"/>
        <v/>
      </c>
      <c r="ED98" s="49" t="str">
        <f t="shared" si="138"/>
        <v/>
      </c>
      <c r="EE98" s="47" t="str">
        <f t="shared" si="138"/>
        <v/>
      </c>
      <c r="EF98" s="47" t="str">
        <f t="shared" si="138"/>
        <v/>
      </c>
      <c r="EG98" s="47" t="str">
        <f t="shared" si="138"/>
        <v/>
      </c>
      <c r="EH98" s="6">
        <f t="shared" si="154"/>
        <v>0</v>
      </c>
      <c r="EI98" s="6">
        <f t="shared" si="155"/>
        <v>0</v>
      </c>
      <c r="EJ98" s="2" t="str">
        <f t="shared" si="156"/>
        <v/>
      </c>
      <c r="EK98" s="2" t="str">
        <f t="shared" si="157"/>
        <v/>
      </c>
      <c r="EL98" s="2" t="str">
        <f t="shared" si="125"/>
        <v/>
      </c>
      <c r="EM98" s="2" t="str">
        <f t="shared" si="158"/>
        <v/>
      </c>
      <c r="EN98" s="2" t="str">
        <f t="shared" si="159"/>
        <v/>
      </c>
      <c r="EO98" s="2">
        <f t="shared" si="160"/>
        <v>0</v>
      </c>
      <c r="EP98" s="2">
        <f t="shared" si="243"/>
        <v>0</v>
      </c>
      <c r="EQ98" s="2"/>
      <c r="ER98" s="2"/>
      <c r="ES98" s="2"/>
      <c r="ET98" s="2"/>
      <c r="EU98" s="2"/>
      <c r="EV98" s="2"/>
      <c r="EW98" s="2">
        <f t="shared" si="161"/>
        <v>0</v>
      </c>
      <c r="EX98" s="2">
        <f t="shared" si="162"/>
        <v>0</v>
      </c>
      <c r="EY98" s="2">
        <f t="shared" si="244"/>
        <v>0</v>
      </c>
      <c r="EZ98" s="2">
        <f t="shared" si="163"/>
        <v>0</v>
      </c>
      <c r="FA98" s="2">
        <f t="shared" si="164"/>
        <v>0</v>
      </c>
      <c r="FB98" s="59"/>
      <c r="FC98" s="2">
        <f t="shared" si="165"/>
        <v>0</v>
      </c>
      <c r="FD98" s="2">
        <f t="shared" si="245"/>
        <v>0</v>
      </c>
      <c r="FE98" s="3">
        <f t="shared" ref="FE98:FE151" si="258">EO98</f>
        <v>0</v>
      </c>
      <c r="FF98" s="3">
        <f t="shared" si="246"/>
        <v>0</v>
      </c>
      <c r="FG98" s="3">
        <f t="shared" si="247"/>
        <v>0</v>
      </c>
      <c r="FH98" s="3">
        <f t="shared" si="166"/>
        <v>0</v>
      </c>
      <c r="FI98" s="67">
        <f t="shared" si="167"/>
        <v>0</v>
      </c>
      <c r="FJ98" s="3">
        <f t="shared" si="168"/>
        <v>0</v>
      </c>
      <c r="FK98" s="3">
        <f t="shared" si="169"/>
        <v>0</v>
      </c>
      <c r="FL98" s="3">
        <f t="shared" si="248"/>
        <v>0</v>
      </c>
      <c r="FM98" s="3">
        <f t="shared" si="249"/>
        <v>0</v>
      </c>
      <c r="FN98" s="3">
        <f t="shared" si="250"/>
        <v>0</v>
      </c>
      <c r="FO98" s="2">
        <f t="shared" si="170"/>
        <v>0</v>
      </c>
      <c r="FP98" s="2">
        <f t="shared" si="171"/>
        <v>0</v>
      </c>
      <c r="FQ98" s="2">
        <f t="shared" si="251"/>
        <v>0</v>
      </c>
      <c r="FR98" s="6" t="str">
        <f>IF(A98=1,1,IF(DW98="","",COUNTA($DW$31:DW98)+1))</f>
        <v/>
      </c>
      <c r="FS98" s="6" t="str">
        <f t="shared" si="172"/>
        <v/>
      </c>
      <c r="FT98" s="43">
        <f t="shared" si="252"/>
        <v>0</v>
      </c>
      <c r="FU98" s="23">
        <f t="shared" si="253"/>
        <v>0</v>
      </c>
      <c r="FV98" s="21">
        <f t="shared" si="254"/>
        <v>0</v>
      </c>
    </row>
    <row r="99" spans="1:178">
      <c r="A99" s="4" t="str">
        <f t="shared" si="173"/>
        <v/>
      </c>
      <c r="B99" s="33"/>
      <c r="C99" s="33"/>
      <c r="D99" s="33"/>
      <c r="E99" s="33"/>
      <c r="F99" s="33"/>
      <c r="G99" s="11" t="str">
        <f t="shared" si="140"/>
        <v/>
      </c>
      <c r="H99" s="3" t="str">
        <f t="shared" si="174"/>
        <v/>
      </c>
      <c r="I99" s="3" t="str">
        <f t="shared" si="141"/>
        <v/>
      </c>
      <c r="J99" s="3" t="str">
        <f t="shared" si="175"/>
        <v/>
      </c>
      <c r="K99" s="3" t="str">
        <f t="shared" si="142"/>
        <v/>
      </c>
      <c r="L99" s="2" t="str">
        <f t="shared" si="143"/>
        <v/>
      </c>
      <c r="M99" s="8" t="str">
        <f t="shared" si="176"/>
        <v/>
      </c>
      <c r="N99" s="8" t="str">
        <f t="shared" si="144"/>
        <v/>
      </c>
      <c r="O99" s="8" t="str">
        <f t="shared" si="177"/>
        <v/>
      </c>
      <c r="P99" s="8" t="str">
        <f t="shared" si="145"/>
        <v/>
      </c>
      <c r="Q99" s="2" t="str">
        <f t="shared" si="146"/>
        <v/>
      </c>
      <c r="R99" s="3" t="str">
        <f t="shared" si="147"/>
        <v/>
      </c>
      <c r="S99" s="3" t="str">
        <f t="shared" si="148"/>
        <v/>
      </c>
      <c r="T99" s="3" t="str">
        <f t="shared" si="178"/>
        <v/>
      </c>
      <c r="U99" s="8" t="str">
        <f t="shared" si="149"/>
        <v/>
      </c>
      <c r="V99" s="2" t="str">
        <f t="shared" si="150"/>
        <v/>
      </c>
      <c r="W99" s="2" t="str">
        <f t="shared" si="151"/>
        <v/>
      </c>
      <c r="X99" s="2" t="str">
        <f t="shared" si="255"/>
        <v/>
      </c>
      <c r="Y99" s="2" t="str">
        <f t="shared" si="152"/>
        <v/>
      </c>
      <c r="Z99" s="46" t="str">
        <f t="shared" si="132"/>
        <v/>
      </c>
      <c r="AA99" s="46" t="str">
        <f t="shared" si="179"/>
        <v/>
      </c>
      <c r="AB99" s="47"/>
      <c r="AC99" s="46" t="str">
        <f t="shared" si="180"/>
        <v/>
      </c>
      <c r="AD99" s="47" t="str">
        <f t="shared" si="131"/>
        <v/>
      </c>
      <c r="AE99" s="48" t="str">
        <f t="shared" si="181"/>
        <v/>
      </c>
      <c r="AF99" s="49" t="str">
        <f t="shared" si="137"/>
        <v/>
      </c>
      <c r="AG99" s="49" t="str">
        <f t="shared" si="137"/>
        <v/>
      </c>
      <c r="AH99" s="49" t="str">
        <f t="shared" si="137"/>
        <v/>
      </c>
      <c r="AI99" s="47" t="str">
        <f t="shared" si="137"/>
        <v/>
      </c>
      <c r="AJ99" s="47" t="str">
        <f t="shared" si="137"/>
        <v/>
      </c>
      <c r="AK99" s="46" t="str">
        <f t="shared" si="137"/>
        <v/>
      </c>
      <c r="AL99" s="47"/>
      <c r="AM99" s="53" t="str">
        <f t="shared" si="182"/>
        <v/>
      </c>
      <c r="AN99" s="50" t="str">
        <f t="shared" si="183"/>
        <v/>
      </c>
      <c r="AO99" s="53" t="s">
        <v>84</v>
      </c>
      <c r="AP99" s="52" t="str">
        <f t="shared" si="184"/>
        <v/>
      </c>
      <c r="AQ99" s="52" t="str">
        <f t="shared" si="185"/>
        <v/>
      </c>
      <c r="AR99" s="47">
        <f t="shared" si="186"/>
        <v>0</v>
      </c>
      <c r="AS99" s="53" t="str">
        <f t="shared" si="187"/>
        <v/>
      </c>
      <c r="AT99" s="52" t="str">
        <f t="shared" si="188"/>
        <v/>
      </c>
      <c r="AU99" s="9" t="str">
        <f t="shared" si="189"/>
        <v/>
      </c>
      <c r="AV99" s="9" t="str">
        <f t="shared" si="190"/>
        <v/>
      </c>
      <c r="AW99" s="12" t="str">
        <f t="shared" si="191"/>
        <v/>
      </c>
      <c r="AX99" s="9" t="str">
        <f t="shared" si="192"/>
        <v/>
      </c>
      <c r="AY99" s="12" t="str">
        <f t="shared" si="193"/>
        <v/>
      </c>
      <c r="AZ99" s="10" t="str">
        <f t="shared" si="194"/>
        <v/>
      </c>
      <c r="BA99" s="10" t="str">
        <f t="shared" si="195"/>
        <v/>
      </c>
      <c r="BB99" s="10" t="str">
        <f t="shared" si="196"/>
        <v/>
      </c>
      <c r="BC99" s="10" t="str">
        <f t="shared" si="197"/>
        <v/>
      </c>
      <c r="BD99" s="10" t="str">
        <f t="shared" si="198"/>
        <v/>
      </c>
      <c r="BE99" s="12" t="str">
        <f t="shared" si="199"/>
        <v/>
      </c>
      <c r="BF99" s="9" t="str">
        <f t="shared" si="200"/>
        <v/>
      </c>
      <c r="BG99" s="9" t="str">
        <f t="shared" si="201"/>
        <v/>
      </c>
      <c r="BH99" s="7" t="str">
        <f t="shared" si="202"/>
        <v/>
      </c>
      <c r="BI99" s="7" t="str">
        <f t="shared" si="203"/>
        <v/>
      </c>
      <c r="BJ99" s="12" t="str">
        <f t="shared" si="204"/>
        <v/>
      </c>
      <c r="BK99" s="80" t="str">
        <f t="shared" si="205"/>
        <v/>
      </c>
      <c r="BL99" s="7" t="str">
        <f t="shared" si="206"/>
        <v/>
      </c>
      <c r="BM99" s="7" t="str">
        <f t="shared" si="256"/>
        <v/>
      </c>
      <c r="BN99" s="12" t="str">
        <f t="shared" si="207"/>
        <v/>
      </c>
      <c r="BO99" s="9" t="str">
        <f t="shared" si="208"/>
        <v/>
      </c>
      <c r="BP99" s="2" t="str">
        <f t="shared" si="209"/>
        <v/>
      </c>
      <c r="BQ99" s="2" t="str">
        <f t="shared" si="210"/>
        <v/>
      </c>
      <c r="BR99" s="20" t="str">
        <f t="shared" si="153"/>
        <v/>
      </c>
      <c r="BS99" s="20" t="str">
        <f t="shared" si="153"/>
        <v/>
      </c>
      <c r="BT99" s="20" t="str">
        <f t="shared" si="153"/>
        <v/>
      </c>
      <c r="BU99" s="86" t="str">
        <f t="shared" si="211"/>
        <v/>
      </c>
      <c r="BV99" s="86" t="str">
        <f t="shared" si="212"/>
        <v/>
      </c>
      <c r="BW99" s="20" t="str">
        <f t="shared" si="153"/>
        <v/>
      </c>
      <c r="BX99" s="86" t="str">
        <f t="shared" si="139"/>
        <v/>
      </c>
      <c r="BY99" s="86" t="str">
        <f t="shared" si="139"/>
        <v/>
      </c>
      <c r="BZ99" s="86" t="str">
        <f t="shared" si="139"/>
        <v/>
      </c>
      <c r="CA99" s="86" t="str">
        <f t="shared" si="139"/>
        <v/>
      </c>
      <c r="CB99" s="86" t="str">
        <f t="shared" si="139"/>
        <v/>
      </c>
      <c r="CC99" s="86" t="str">
        <f t="shared" si="139"/>
        <v/>
      </c>
      <c r="CD99" s="86" t="str">
        <f t="shared" si="139"/>
        <v/>
      </c>
      <c r="CE99" s="20" t="str">
        <f t="shared" si="257"/>
        <v/>
      </c>
      <c r="CF99" s="14" t="str">
        <f t="shared" si="213"/>
        <v/>
      </c>
      <c r="CG99" s="14" t="str">
        <f t="shared" si="214"/>
        <v/>
      </c>
      <c r="CH99" s="8">
        <f t="shared" si="215"/>
        <v>0</v>
      </c>
      <c r="CI99" s="9" t="str">
        <f t="shared" si="216"/>
        <v/>
      </c>
      <c r="CJ99" s="9" t="str">
        <f t="shared" si="217"/>
        <v/>
      </c>
      <c r="CK99" s="9" t="str">
        <f t="shared" si="218"/>
        <v/>
      </c>
      <c r="CL99" s="9" t="str">
        <f t="shared" si="219"/>
        <v/>
      </c>
      <c r="CM99" s="9" t="str">
        <f t="shared" si="220"/>
        <v/>
      </c>
      <c r="CN99" s="9" t="str">
        <f t="shared" si="221"/>
        <v/>
      </c>
      <c r="CO99" s="9" t="str">
        <f t="shared" si="222"/>
        <v/>
      </c>
      <c r="CP99" s="9" t="str">
        <f t="shared" si="222"/>
        <v/>
      </c>
      <c r="CQ99" s="9" t="str">
        <f t="shared" si="222"/>
        <v/>
      </c>
      <c r="CR99" s="9" t="str">
        <f t="shared" si="222"/>
        <v/>
      </c>
      <c r="CS99" s="9" t="str">
        <f t="shared" si="222"/>
        <v/>
      </c>
      <c r="CT99" s="9" t="str">
        <f t="shared" si="222"/>
        <v/>
      </c>
      <c r="CU99" s="9" t="str">
        <f t="shared" si="222"/>
        <v/>
      </c>
      <c r="CV99" s="9" t="str">
        <f t="shared" si="223"/>
        <v/>
      </c>
      <c r="CW99" s="9" t="str">
        <f t="shared" si="224"/>
        <v/>
      </c>
      <c r="CX99" s="9" t="str">
        <f t="shared" si="224"/>
        <v/>
      </c>
      <c r="CY99" s="9" t="str">
        <f t="shared" si="224"/>
        <v/>
      </c>
      <c r="CZ99" s="9" t="str">
        <f t="shared" si="224"/>
        <v/>
      </c>
      <c r="DA99" s="9" t="str">
        <f t="shared" si="224"/>
        <v/>
      </c>
      <c r="DB99" s="9" t="str">
        <f t="shared" si="224"/>
        <v/>
      </c>
      <c r="DC99" s="9" t="str">
        <f t="shared" si="224"/>
        <v/>
      </c>
      <c r="DD99" s="2" t="str">
        <f t="shared" si="225"/>
        <v/>
      </c>
      <c r="DE99" s="2" t="str">
        <f t="shared" si="226"/>
        <v/>
      </c>
      <c r="DF99" s="2" t="str">
        <f t="shared" si="227"/>
        <v/>
      </c>
      <c r="DG99" s="2" t="str">
        <f t="shared" si="228"/>
        <v/>
      </c>
      <c r="DH99" s="2" t="str">
        <f t="shared" si="229"/>
        <v/>
      </c>
      <c r="DI99" s="2" t="str">
        <f t="shared" si="230"/>
        <v/>
      </c>
      <c r="DJ99" s="2" t="str">
        <f t="shared" si="231"/>
        <v/>
      </c>
      <c r="DK99" s="2" t="str">
        <f t="shared" si="232"/>
        <v/>
      </c>
      <c r="DL99" s="16" t="str">
        <f t="shared" si="233"/>
        <v/>
      </c>
      <c r="DM99" s="16" t="str">
        <f t="shared" si="234"/>
        <v/>
      </c>
      <c r="DN99" s="16" t="str">
        <f t="shared" si="235"/>
        <v/>
      </c>
      <c r="DO99" s="72" t="str">
        <f t="shared" si="236"/>
        <v/>
      </c>
      <c r="DP99" s="16" t="str">
        <f t="shared" si="237"/>
        <v/>
      </c>
      <c r="DQ99" s="16" t="str">
        <f t="shared" si="238"/>
        <v/>
      </c>
      <c r="DR99" s="2" t="str">
        <f t="shared" si="239"/>
        <v/>
      </c>
      <c r="DS99" s="2" t="str">
        <f t="shared" si="240"/>
        <v/>
      </c>
      <c r="DT99" s="2" t="str">
        <f t="shared" si="241"/>
        <v/>
      </c>
      <c r="DU99" s="2" t="str">
        <f t="shared" si="242"/>
        <v/>
      </c>
      <c r="DV99" s="15"/>
      <c r="DW99" s="17"/>
      <c r="DX99" s="17"/>
      <c r="DY99" s="47" t="str">
        <f t="shared" si="138"/>
        <v/>
      </c>
      <c r="DZ99" s="47" t="str">
        <f t="shared" si="138"/>
        <v/>
      </c>
      <c r="EA99" s="47" t="str">
        <f t="shared" si="138"/>
        <v/>
      </c>
      <c r="EB99" s="47" t="str">
        <f t="shared" si="138"/>
        <v/>
      </c>
      <c r="EC99" s="49" t="str">
        <f t="shared" si="138"/>
        <v/>
      </c>
      <c r="ED99" s="49" t="str">
        <f t="shared" si="138"/>
        <v/>
      </c>
      <c r="EE99" s="47" t="str">
        <f t="shared" si="138"/>
        <v/>
      </c>
      <c r="EF99" s="47" t="str">
        <f t="shared" si="138"/>
        <v/>
      </c>
      <c r="EG99" s="47" t="str">
        <f t="shared" si="138"/>
        <v/>
      </c>
      <c r="EH99" s="6">
        <f t="shared" si="154"/>
        <v>0</v>
      </c>
      <c r="EI99" s="6">
        <f t="shared" si="155"/>
        <v>0</v>
      </c>
      <c r="EJ99" s="2" t="str">
        <f t="shared" si="156"/>
        <v/>
      </c>
      <c r="EK99" s="2" t="str">
        <f t="shared" si="157"/>
        <v/>
      </c>
      <c r="EL99" s="2" t="str">
        <f t="shared" si="125"/>
        <v/>
      </c>
      <c r="EM99" s="2" t="str">
        <f t="shared" si="158"/>
        <v/>
      </c>
      <c r="EN99" s="2" t="str">
        <f t="shared" si="159"/>
        <v/>
      </c>
      <c r="EO99" s="2">
        <f t="shared" si="160"/>
        <v>0</v>
      </c>
      <c r="EP99" s="2">
        <f t="shared" si="243"/>
        <v>0</v>
      </c>
      <c r="EQ99" s="2"/>
      <c r="ER99" s="2"/>
      <c r="ES99" s="2"/>
      <c r="ET99" s="2"/>
      <c r="EU99" s="2"/>
      <c r="EV99" s="2"/>
      <c r="EW99" s="2">
        <f t="shared" si="161"/>
        <v>0</v>
      </c>
      <c r="EX99" s="2">
        <f t="shared" si="162"/>
        <v>0</v>
      </c>
      <c r="EY99" s="2">
        <f t="shared" si="244"/>
        <v>0</v>
      </c>
      <c r="EZ99" s="2">
        <f t="shared" si="163"/>
        <v>0</v>
      </c>
      <c r="FA99" s="2">
        <f t="shared" si="164"/>
        <v>0</v>
      </c>
      <c r="FB99" s="59"/>
      <c r="FC99" s="2">
        <f t="shared" si="165"/>
        <v>0</v>
      </c>
      <c r="FD99" s="2">
        <f t="shared" si="245"/>
        <v>0</v>
      </c>
      <c r="FE99" s="3">
        <f t="shared" si="258"/>
        <v>0</v>
      </c>
      <c r="FF99" s="3">
        <f t="shared" si="246"/>
        <v>0</v>
      </c>
      <c r="FG99" s="3">
        <f t="shared" si="247"/>
        <v>0</v>
      </c>
      <c r="FH99" s="3">
        <f t="shared" si="166"/>
        <v>0</v>
      </c>
      <c r="FI99" s="67">
        <f t="shared" si="167"/>
        <v>0</v>
      </c>
      <c r="FJ99" s="3">
        <f t="shared" si="168"/>
        <v>0</v>
      </c>
      <c r="FK99" s="3">
        <f t="shared" si="169"/>
        <v>0</v>
      </c>
      <c r="FL99" s="3">
        <f t="shared" si="248"/>
        <v>0</v>
      </c>
      <c r="FM99" s="3">
        <f t="shared" si="249"/>
        <v>0</v>
      </c>
      <c r="FN99" s="3">
        <f t="shared" si="250"/>
        <v>0</v>
      </c>
      <c r="FO99" s="2">
        <f t="shared" si="170"/>
        <v>0</v>
      </c>
      <c r="FP99" s="2">
        <f t="shared" si="171"/>
        <v>0</v>
      </c>
      <c r="FQ99" s="2">
        <f t="shared" si="251"/>
        <v>0</v>
      </c>
      <c r="FR99" s="6" t="str">
        <f>IF(A99=1,1,IF(DW99="","",COUNTA($DW$31:DW99)+1))</f>
        <v/>
      </c>
      <c r="FS99" s="6" t="str">
        <f t="shared" si="172"/>
        <v/>
      </c>
      <c r="FT99" s="43">
        <f t="shared" si="252"/>
        <v>0</v>
      </c>
      <c r="FU99" s="23">
        <f t="shared" si="253"/>
        <v>0</v>
      </c>
      <c r="FV99" s="21">
        <f t="shared" si="254"/>
        <v>0</v>
      </c>
    </row>
    <row r="100" spans="1:178">
      <c r="A100" s="4" t="str">
        <f t="shared" si="173"/>
        <v/>
      </c>
      <c r="B100" s="33"/>
      <c r="C100" s="33"/>
      <c r="D100" s="33"/>
      <c r="E100" s="33"/>
      <c r="F100" s="33"/>
      <c r="G100" s="11" t="str">
        <f t="shared" si="140"/>
        <v/>
      </c>
      <c r="H100" s="3" t="str">
        <f t="shared" si="174"/>
        <v/>
      </c>
      <c r="I100" s="3" t="str">
        <f t="shared" si="141"/>
        <v/>
      </c>
      <c r="J100" s="3" t="str">
        <f t="shared" si="175"/>
        <v/>
      </c>
      <c r="K100" s="3" t="str">
        <f t="shared" si="142"/>
        <v/>
      </c>
      <c r="L100" s="2" t="str">
        <f t="shared" si="143"/>
        <v/>
      </c>
      <c r="M100" s="8" t="str">
        <f t="shared" si="176"/>
        <v/>
      </c>
      <c r="N100" s="8" t="str">
        <f t="shared" si="144"/>
        <v/>
      </c>
      <c r="O100" s="8" t="str">
        <f t="shared" si="177"/>
        <v/>
      </c>
      <c r="P100" s="8" t="str">
        <f t="shared" si="145"/>
        <v/>
      </c>
      <c r="Q100" s="2" t="str">
        <f t="shared" si="146"/>
        <v/>
      </c>
      <c r="R100" s="3" t="str">
        <f t="shared" si="147"/>
        <v/>
      </c>
      <c r="S100" s="3" t="str">
        <f t="shared" si="148"/>
        <v/>
      </c>
      <c r="T100" s="3" t="str">
        <f t="shared" si="178"/>
        <v/>
      </c>
      <c r="U100" s="8" t="str">
        <f t="shared" si="149"/>
        <v/>
      </c>
      <c r="V100" s="2" t="str">
        <f t="shared" si="150"/>
        <v/>
      </c>
      <c r="W100" s="2" t="str">
        <f t="shared" si="151"/>
        <v/>
      </c>
      <c r="X100" s="2" t="str">
        <f t="shared" si="255"/>
        <v/>
      </c>
      <c r="Y100" s="2" t="str">
        <f t="shared" si="152"/>
        <v/>
      </c>
      <c r="Z100" s="46" t="str">
        <f t="shared" si="132"/>
        <v/>
      </c>
      <c r="AA100" s="46" t="str">
        <f t="shared" si="179"/>
        <v/>
      </c>
      <c r="AB100" s="47"/>
      <c r="AC100" s="46" t="str">
        <f t="shared" si="180"/>
        <v/>
      </c>
      <c r="AD100" s="47" t="str">
        <f t="shared" si="131"/>
        <v/>
      </c>
      <c r="AE100" s="48" t="str">
        <f t="shared" si="181"/>
        <v/>
      </c>
      <c r="AF100" s="49" t="str">
        <f t="shared" si="137"/>
        <v/>
      </c>
      <c r="AG100" s="49" t="str">
        <f t="shared" si="137"/>
        <v/>
      </c>
      <c r="AH100" s="49" t="str">
        <f t="shared" si="137"/>
        <v/>
      </c>
      <c r="AI100" s="47" t="str">
        <f t="shared" si="137"/>
        <v/>
      </c>
      <c r="AJ100" s="47" t="str">
        <f t="shared" si="137"/>
        <v/>
      </c>
      <c r="AK100" s="46" t="str">
        <f t="shared" si="137"/>
        <v/>
      </c>
      <c r="AL100" s="47"/>
      <c r="AM100" s="53" t="str">
        <f t="shared" si="182"/>
        <v/>
      </c>
      <c r="AN100" s="50" t="str">
        <f t="shared" si="183"/>
        <v/>
      </c>
      <c r="AO100" s="53" t="s">
        <v>84</v>
      </c>
      <c r="AP100" s="52" t="str">
        <f t="shared" si="184"/>
        <v/>
      </c>
      <c r="AQ100" s="52" t="str">
        <f t="shared" si="185"/>
        <v/>
      </c>
      <c r="AR100" s="47">
        <f t="shared" si="186"/>
        <v>0</v>
      </c>
      <c r="AS100" s="53" t="str">
        <f t="shared" si="187"/>
        <v/>
      </c>
      <c r="AT100" s="52" t="str">
        <f t="shared" si="188"/>
        <v/>
      </c>
      <c r="AU100" s="9" t="str">
        <f t="shared" si="189"/>
        <v/>
      </c>
      <c r="AV100" s="9" t="str">
        <f t="shared" si="190"/>
        <v/>
      </c>
      <c r="AW100" s="12" t="str">
        <f t="shared" si="191"/>
        <v/>
      </c>
      <c r="AX100" s="9" t="str">
        <f t="shared" si="192"/>
        <v/>
      </c>
      <c r="AY100" s="12" t="str">
        <f t="shared" si="193"/>
        <v/>
      </c>
      <c r="AZ100" s="10" t="str">
        <f t="shared" si="194"/>
        <v/>
      </c>
      <c r="BA100" s="10" t="str">
        <f t="shared" si="195"/>
        <v/>
      </c>
      <c r="BB100" s="10" t="str">
        <f t="shared" si="196"/>
        <v/>
      </c>
      <c r="BC100" s="10" t="str">
        <f t="shared" si="197"/>
        <v/>
      </c>
      <c r="BD100" s="10" t="str">
        <f t="shared" si="198"/>
        <v/>
      </c>
      <c r="BE100" s="12" t="str">
        <f t="shared" si="199"/>
        <v/>
      </c>
      <c r="BF100" s="9" t="str">
        <f t="shared" si="200"/>
        <v/>
      </c>
      <c r="BG100" s="9" t="str">
        <f t="shared" si="201"/>
        <v/>
      </c>
      <c r="BH100" s="7" t="str">
        <f t="shared" si="202"/>
        <v/>
      </c>
      <c r="BI100" s="7" t="str">
        <f t="shared" si="203"/>
        <v/>
      </c>
      <c r="BJ100" s="12" t="str">
        <f t="shared" si="204"/>
        <v/>
      </c>
      <c r="BK100" s="80" t="str">
        <f t="shared" si="205"/>
        <v/>
      </c>
      <c r="BL100" s="7" t="str">
        <f t="shared" si="206"/>
        <v/>
      </c>
      <c r="BM100" s="7" t="str">
        <f t="shared" si="256"/>
        <v/>
      </c>
      <c r="BN100" s="12" t="str">
        <f t="shared" si="207"/>
        <v/>
      </c>
      <c r="BO100" s="9" t="str">
        <f t="shared" si="208"/>
        <v/>
      </c>
      <c r="BP100" s="2" t="str">
        <f t="shared" si="209"/>
        <v/>
      </c>
      <c r="BQ100" s="2" t="str">
        <f t="shared" si="210"/>
        <v/>
      </c>
      <c r="BR100" s="20" t="str">
        <f t="shared" si="153"/>
        <v/>
      </c>
      <c r="BS100" s="20" t="str">
        <f t="shared" si="153"/>
        <v/>
      </c>
      <c r="BT100" s="20" t="str">
        <f t="shared" si="153"/>
        <v/>
      </c>
      <c r="BU100" s="86" t="str">
        <f t="shared" si="211"/>
        <v/>
      </c>
      <c r="BV100" s="86" t="str">
        <f t="shared" si="212"/>
        <v/>
      </c>
      <c r="BW100" s="20" t="str">
        <f t="shared" si="153"/>
        <v/>
      </c>
      <c r="BX100" s="86" t="str">
        <f t="shared" si="139"/>
        <v/>
      </c>
      <c r="BY100" s="86" t="str">
        <f t="shared" si="139"/>
        <v/>
      </c>
      <c r="BZ100" s="86" t="str">
        <f t="shared" si="139"/>
        <v/>
      </c>
      <c r="CA100" s="86" t="str">
        <f t="shared" si="139"/>
        <v/>
      </c>
      <c r="CB100" s="86" t="str">
        <f t="shared" si="139"/>
        <v/>
      </c>
      <c r="CC100" s="86" t="str">
        <f t="shared" si="139"/>
        <v/>
      </c>
      <c r="CD100" s="86" t="str">
        <f t="shared" si="139"/>
        <v/>
      </c>
      <c r="CE100" s="20" t="str">
        <f t="shared" si="257"/>
        <v/>
      </c>
      <c r="CF100" s="14" t="str">
        <f t="shared" si="213"/>
        <v/>
      </c>
      <c r="CG100" s="14" t="str">
        <f t="shared" si="214"/>
        <v/>
      </c>
      <c r="CH100" s="8">
        <f t="shared" si="215"/>
        <v>0</v>
      </c>
      <c r="CI100" s="9" t="str">
        <f t="shared" si="216"/>
        <v/>
      </c>
      <c r="CJ100" s="9" t="str">
        <f t="shared" si="217"/>
        <v/>
      </c>
      <c r="CK100" s="9" t="str">
        <f t="shared" si="218"/>
        <v/>
      </c>
      <c r="CL100" s="9" t="str">
        <f t="shared" si="219"/>
        <v/>
      </c>
      <c r="CM100" s="9" t="str">
        <f t="shared" si="220"/>
        <v/>
      </c>
      <c r="CN100" s="9" t="str">
        <f t="shared" si="221"/>
        <v/>
      </c>
      <c r="CO100" s="9" t="str">
        <f t="shared" si="222"/>
        <v/>
      </c>
      <c r="CP100" s="9" t="str">
        <f t="shared" si="222"/>
        <v/>
      </c>
      <c r="CQ100" s="9" t="str">
        <f t="shared" si="222"/>
        <v/>
      </c>
      <c r="CR100" s="9" t="str">
        <f t="shared" si="222"/>
        <v/>
      </c>
      <c r="CS100" s="9" t="str">
        <f t="shared" si="222"/>
        <v/>
      </c>
      <c r="CT100" s="9" t="str">
        <f t="shared" si="222"/>
        <v/>
      </c>
      <c r="CU100" s="9" t="str">
        <f t="shared" si="222"/>
        <v/>
      </c>
      <c r="CV100" s="9" t="str">
        <f t="shared" si="223"/>
        <v/>
      </c>
      <c r="CW100" s="9" t="str">
        <f t="shared" si="224"/>
        <v/>
      </c>
      <c r="CX100" s="9" t="str">
        <f t="shared" si="224"/>
        <v/>
      </c>
      <c r="CY100" s="9" t="str">
        <f t="shared" si="224"/>
        <v/>
      </c>
      <c r="CZ100" s="9" t="str">
        <f t="shared" si="224"/>
        <v/>
      </c>
      <c r="DA100" s="9" t="str">
        <f t="shared" si="224"/>
        <v/>
      </c>
      <c r="DB100" s="9" t="str">
        <f t="shared" si="224"/>
        <v/>
      </c>
      <c r="DC100" s="9" t="str">
        <f t="shared" si="224"/>
        <v/>
      </c>
      <c r="DD100" s="2" t="str">
        <f t="shared" si="225"/>
        <v/>
      </c>
      <c r="DE100" s="2" t="str">
        <f t="shared" si="226"/>
        <v/>
      </c>
      <c r="DF100" s="2" t="str">
        <f t="shared" si="227"/>
        <v/>
      </c>
      <c r="DG100" s="2" t="str">
        <f t="shared" si="228"/>
        <v/>
      </c>
      <c r="DH100" s="2" t="str">
        <f t="shared" si="229"/>
        <v/>
      </c>
      <c r="DI100" s="2" t="str">
        <f t="shared" si="230"/>
        <v/>
      </c>
      <c r="DJ100" s="2" t="str">
        <f t="shared" si="231"/>
        <v/>
      </c>
      <c r="DK100" s="2" t="str">
        <f t="shared" si="232"/>
        <v/>
      </c>
      <c r="DL100" s="16" t="str">
        <f t="shared" si="233"/>
        <v/>
      </c>
      <c r="DM100" s="16" t="str">
        <f t="shared" si="234"/>
        <v/>
      </c>
      <c r="DN100" s="16" t="str">
        <f t="shared" si="235"/>
        <v/>
      </c>
      <c r="DO100" s="72" t="str">
        <f t="shared" si="236"/>
        <v/>
      </c>
      <c r="DP100" s="16" t="str">
        <f t="shared" si="237"/>
        <v/>
      </c>
      <c r="DQ100" s="16" t="str">
        <f t="shared" si="238"/>
        <v/>
      </c>
      <c r="DR100" s="2" t="str">
        <f t="shared" si="239"/>
        <v/>
      </c>
      <c r="DS100" s="2" t="str">
        <f t="shared" si="240"/>
        <v/>
      </c>
      <c r="DT100" s="2" t="str">
        <f t="shared" si="241"/>
        <v/>
      </c>
      <c r="DU100" s="2" t="str">
        <f t="shared" si="242"/>
        <v/>
      </c>
      <c r="DV100" s="15"/>
      <c r="DW100" s="17"/>
      <c r="DX100" s="17"/>
      <c r="DY100" s="47" t="str">
        <f t="shared" si="138"/>
        <v/>
      </c>
      <c r="DZ100" s="47" t="str">
        <f t="shared" si="138"/>
        <v/>
      </c>
      <c r="EA100" s="47" t="str">
        <f t="shared" si="138"/>
        <v/>
      </c>
      <c r="EB100" s="47" t="str">
        <f t="shared" si="138"/>
        <v/>
      </c>
      <c r="EC100" s="49" t="str">
        <f t="shared" si="138"/>
        <v/>
      </c>
      <c r="ED100" s="49" t="str">
        <f t="shared" si="138"/>
        <v/>
      </c>
      <c r="EE100" s="47" t="str">
        <f t="shared" si="138"/>
        <v/>
      </c>
      <c r="EF100" s="47" t="str">
        <f t="shared" si="138"/>
        <v/>
      </c>
      <c r="EG100" s="47" t="str">
        <f t="shared" si="138"/>
        <v/>
      </c>
      <c r="EH100" s="6">
        <f t="shared" si="154"/>
        <v>0</v>
      </c>
      <c r="EI100" s="6">
        <f t="shared" si="155"/>
        <v>0</v>
      </c>
      <c r="EJ100" s="2" t="str">
        <f t="shared" si="156"/>
        <v/>
      </c>
      <c r="EK100" s="2" t="str">
        <f t="shared" si="157"/>
        <v/>
      </c>
      <c r="EL100" s="2" t="str">
        <f t="shared" si="125"/>
        <v/>
      </c>
      <c r="EM100" s="2" t="str">
        <f t="shared" si="158"/>
        <v/>
      </c>
      <c r="EN100" s="2" t="str">
        <f t="shared" si="159"/>
        <v/>
      </c>
      <c r="EO100" s="2">
        <f t="shared" si="160"/>
        <v>0</v>
      </c>
      <c r="EP100" s="2">
        <f t="shared" si="243"/>
        <v>0</v>
      </c>
      <c r="EQ100" s="2"/>
      <c r="ER100" s="2"/>
      <c r="ES100" s="2"/>
      <c r="ET100" s="2"/>
      <c r="EU100" s="2"/>
      <c r="EV100" s="2"/>
      <c r="EW100" s="2">
        <f t="shared" si="161"/>
        <v>0</v>
      </c>
      <c r="EX100" s="2">
        <f t="shared" si="162"/>
        <v>0</v>
      </c>
      <c r="EY100" s="2">
        <f t="shared" si="244"/>
        <v>0</v>
      </c>
      <c r="EZ100" s="2">
        <f t="shared" si="163"/>
        <v>0</v>
      </c>
      <c r="FA100" s="2">
        <f t="shared" si="164"/>
        <v>0</v>
      </c>
      <c r="FB100" s="59"/>
      <c r="FC100" s="2">
        <f t="shared" si="165"/>
        <v>0</v>
      </c>
      <c r="FD100" s="2">
        <f t="shared" si="245"/>
        <v>0</v>
      </c>
      <c r="FE100" s="3">
        <f t="shared" si="258"/>
        <v>0</v>
      </c>
      <c r="FF100" s="3">
        <f t="shared" si="246"/>
        <v>0</v>
      </c>
      <c r="FG100" s="3">
        <f t="shared" si="247"/>
        <v>0</v>
      </c>
      <c r="FH100" s="3">
        <f t="shared" si="166"/>
        <v>0</v>
      </c>
      <c r="FI100" s="67">
        <f t="shared" si="167"/>
        <v>0</v>
      </c>
      <c r="FJ100" s="3">
        <f t="shared" si="168"/>
        <v>0</v>
      </c>
      <c r="FK100" s="3">
        <f t="shared" si="169"/>
        <v>0</v>
      </c>
      <c r="FL100" s="3">
        <f t="shared" si="248"/>
        <v>0</v>
      </c>
      <c r="FM100" s="3">
        <f t="shared" si="249"/>
        <v>0</v>
      </c>
      <c r="FN100" s="3">
        <f t="shared" si="250"/>
        <v>0</v>
      </c>
      <c r="FO100" s="2">
        <f t="shared" si="170"/>
        <v>0</v>
      </c>
      <c r="FP100" s="2">
        <f t="shared" si="171"/>
        <v>0</v>
      </c>
      <c r="FQ100" s="2">
        <f t="shared" si="251"/>
        <v>0</v>
      </c>
      <c r="FR100" s="6" t="str">
        <f>IF(A100=1,1,IF(DW100="","",COUNTA($DW$31:DW100)+1))</f>
        <v/>
      </c>
      <c r="FS100" s="6" t="str">
        <f t="shared" si="172"/>
        <v/>
      </c>
      <c r="FT100" s="43">
        <f t="shared" si="252"/>
        <v>0</v>
      </c>
      <c r="FU100" s="23">
        <f t="shared" si="253"/>
        <v>0</v>
      </c>
      <c r="FV100" s="21">
        <f t="shared" si="254"/>
        <v>0</v>
      </c>
    </row>
    <row r="101" spans="1:178">
      <c r="A101" s="4" t="str">
        <f t="shared" si="173"/>
        <v/>
      </c>
      <c r="B101" s="33"/>
      <c r="C101" s="33"/>
      <c r="D101" s="33"/>
      <c r="E101" s="33"/>
      <c r="F101" s="33"/>
      <c r="G101" s="11" t="str">
        <f t="shared" si="140"/>
        <v/>
      </c>
      <c r="H101" s="3" t="str">
        <f t="shared" si="174"/>
        <v/>
      </c>
      <c r="I101" s="3" t="str">
        <f t="shared" si="141"/>
        <v/>
      </c>
      <c r="J101" s="3" t="str">
        <f t="shared" si="175"/>
        <v/>
      </c>
      <c r="K101" s="3" t="str">
        <f t="shared" si="142"/>
        <v/>
      </c>
      <c r="L101" s="2" t="str">
        <f t="shared" si="143"/>
        <v/>
      </c>
      <c r="M101" s="8" t="str">
        <f t="shared" si="176"/>
        <v/>
      </c>
      <c r="N101" s="8" t="str">
        <f t="shared" si="144"/>
        <v/>
      </c>
      <c r="O101" s="8" t="str">
        <f t="shared" si="177"/>
        <v/>
      </c>
      <c r="P101" s="8" t="str">
        <f t="shared" si="145"/>
        <v/>
      </c>
      <c r="Q101" s="2" t="str">
        <f t="shared" si="146"/>
        <v/>
      </c>
      <c r="R101" s="3" t="str">
        <f t="shared" si="147"/>
        <v/>
      </c>
      <c r="S101" s="3" t="str">
        <f t="shared" si="148"/>
        <v/>
      </c>
      <c r="T101" s="3" t="str">
        <f t="shared" si="178"/>
        <v/>
      </c>
      <c r="U101" s="8" t="str">
        <f t="shared" si="149"/>
        <v/>
      </c>
      <c r="V101" s="2" t="str">
        <f t="shared" si="150"/>
        <v/>
      </c>
      <c r="W101" s="2" t="str">
        <f t="shared" si="151"/>
        <v/>
      </c>
      <c r="X101" s="2" t="str">
        <f t="shared" si="255"/>
        <v/>
      </c>
      <c r="Y101" s="2" t="str">
        <f t="shared" si="152"/>
        <v/>
      </c>
      <c r="Z101" s="46" t="str">
        <f t="shared" si="132"/>
        <v/>
      </c>
      <c r="AA101" s="46" t="str">
        <f t="shared" si="179"/>
        <v/>
      </c>
      <c r="AB101" s="47"/>
      <c r="AC101" s="46" t="str">
        <f t="shared" si="180"/>
        <v/>
      </c>
      <c r="AD101" s="47" t="str">
        <f t="shared" si="131"/>
        <v/>
      </c>
      <c r="AE101" s="48" t="str">
        <f t="shared" si="181"/>
        <v/>
      </c>
      <c r="AF101" s="49" t="str">
        <f t="shared" si="137"/>
        <v/>
      </c>
      <c r="AG101" s="49" t="str">
        <f t="shared" si="137"/>
        <v/>
      </c>
      <c r="AH101" s="49" t="str">
        <f t="shared" si="137"/>
        <v/>
      </c>
      <c r="AI101" s="47" t="str">
        <f t="shared" si="137"/>
        <v/>
      </c>
      <c r="AJ101" s="47" t="str">
        <f t="shared" si="137"/>
        <v/>
      </c>
      <c r="AK101" s="46" t="str">
        <f t="shared" si="137"/>
        <v/>
      </c>
      <c r="AL101" s="47"/>
      <c r="AM101" s="53" t="str">
        <f t="shared" si="182"/>
        <v/>
      </c>
      <c r="AN101" s="50" t="str">
        <f t="shared" si="183"/>
        <v/>
      </c>
      <c r="AO101" s="53" t="s">
        <v>84</v>
      </c>
      <c r="AP101" s="52" t="str">
        <f t="shared" si="184"/>
        <v/>
      </c>
      <c r="AQ101" s="52" t="str">
        <f t="shared" si="185"/>
        <v/>
      </c>
      <c r="AR101" s="47">
        <f t="shared" si="186"/>
        <v>0</v>
      </c>
      <c r="AS101" s="53" t="str">
        <f t="shared" si="187"/>
        <v/>
      </c>
      <c r="AT101" s="52" t="str">
        <f t="shared" si="188"/>
        <v/>
      </c>
      <c r="AU101" s="9" t="str">
        <f t="shared" si="189"/>
        <v/>
      </c>
      <c r="AV101" s="9" t="str">
        <f t="shared" si="190"/>
        <v/>
      </c>
      <c r="AW101" s="12" t="str">
        <f t="shared" si="191"/>
        <v/>
      </c>
      <c r="AX101" s="9" t="str">
        <f t="shared" si="192"/>
        <v/>
      </c>
      <c r="AY101" s="12" t="str">
        <f t="shared" si="193"/>
        <v/>
      </c>
      <c r="AZ101" s="10" t="str">
        <f t="shared" si="194"/>
        <v/>
      </c>
      <c r="BA101" s="10" t="str">
        <f t="shared" si="195"/>
        <v/>
      </c>
      <c r="BB101" s="10" t="str">
        <f t="shared" si="196"/>
        <v/>
      </c>
      <c r="BC101" s="10" t="str">
        <f t="shared" si="197"/>
        <v/>
      </c>
      <c r="BD101" s="10" t="str">
        <f t="shared" si="198"/>
        <v/>
      </c>
      <c r="BE101" s="12" t="str">
        <f t="shared" si="199"/>
        <v/>
      </c>
      <c r="BF101" s="9" t="str">
        <f t="shared" si="200"/>
        <v/>
      </c>
      <c r="BG101" s="9" t="str">
        <f t="shared" si="201"/>
        <v/>
      </c>
      <c r="BH101" s="7" t="str">
        <f t="shared" si="202"/>
        <v/>
      </c>
      <c r="BI101" s="7" t="str">
        <f t="shared" si="203"/>
        <v/>
      </c>
      <c r="BJ101" s="12" t="str">
        <f t="shared" si="204"/>
        <v/>
      </c>
      <c r="BK101" s="80" t="str">
        <f t="shared" si="205"/>
        <v/>
      </c>
      <c r="BL101" s="7" t="str">
        <f t="shared" si="206"/>
        <v/>
      </c>
      <c r="BM101" s="7" t="str">
        <f t="shared" si="256"/>
        <v/>
      </c>
      <c r="BN101" s="12" t="str">
        <f t="shared" si="207"/>
        <v/>
      </c>
      <c r="BO101" s="9" t="str">
        <f t="shared" si="208"/>
        <v/>
      </c>
      <c r="BP101" s="2" t="str">
        <f t="shared" si="209"/>
        <v/>
      </c>
      <c r="BQ101" s="2" t="str">
        <f t="shared" si="210"/>
        <v/>
      </c>
      <c r="BR101" s="20" t="str">
        <f t="shared" si="153"/>
        <v/>
      </c>
      <c r="BS101" s="20" t="str">
        <f t="shared" si="153"/>
        <v/>
      </c>
      <c r="BT101" s="20" t="str">
        <f t="shared" si="153"/>
        <v/>
      </c>
      <c r="BU101" s="86" t="str">
        <f t="shared" si="211"/>
        <v/>
      </c>
      <c r="BV101" s="86" t="str">
        <f t="shared" si="212"/>
        <v/>
      </c>
      <c r="BW101" s="20" t="str">
        <f t="shared" si="153"/>
        <v/>
      </c>
      <c r="BX101" s="86" t="str">
        <f t="shared" si="139"/>
        <v/>
      </c>
      <c r="BY101" s="86" t="str">
        <f t="shared" si="139"/>
        <v/>
      </c>
      <c r="BZ101" s="86" t="str">
        <f t="shared" si="139"/>
        <v/>
      </c>
      <c r="CA101" s="86" t="str">
        <f t="shared" si="139"/>
        <v/>
      </c>
      <c r="CB101" s="86" t="str">
        <f t="shared" si="139"/>
        <v/>
      </c>
      <c r="CC101" s="86" t="str">
        <f t="shared" si="139"/>
        <v/>
      </c>
      <c r="CD101" s="86" t="str">
        <f t="shared" si="139"/>
        <v/>
      </c>
      <c r="CE101" s="20" t="str">
        <f t="shared" si="257"/>
        <v/>
      </c>
      <c r="CF101" s="14" t="str">
        <f t="shared" si="213"/>
        <v/>
      </c>
      <c r="CG101" s="14" t="str">
        <f t="shared" si="214"/>
        <v/>
      </c>
      <c r="CH101" s="8">
        <f t="shared" si="215"/>
        <v>0</v>
      </c>
      <c r="CI101" s="9" t="str">
        <f t="shared" si="216"/>
        <v/>
      </c>
      <c r="CJ101" s="9" t="str">
        <f t="shared" si="217"/>
        <v/>
      </c>
      <c r="CK101" s="9" t="str">
        <f t="shared" si="218"/>
        <v/>
      </c>
      <c r="CL101" s="9" t="str">
        <f t="shared" si="219"/>
        <v/>
      </c>
      <c r="CM101" s="9" t="str">
        <f t="shared" si="220"/>
        <v/>
      </c>
      <c r="CN101" s="9" t="str">
        <f t="shared" si="221"/>
        <v/>
      </c>
      <c r="CO101" s="9" t="str">
        <f t="shared" si="222"/>
        <v/>
      </c>
      <c r="CP101" s="9" t="str">
        <f t="shared" si="222"/>
        <v/>
      </c>
      <c r="CQ101" s="9" t="str">
        <f t="shared" si="222"/>
        <v/>
      </c>
      <c r="CR101" s="9" t="str">
        <f t="shared" si="222"/>
        <v/>
      </c>
      <c r="CS101" s="9" t="str">
        <f t="shared" si="222"/>
        <v/>
      </c>
      <c r="CT101" s="9" t="str">
        <f t="shared" si="222"/>
        <v/>
      </c>
      <c r="CU101" s="9" t="str">
        <f t="shared" si="222"/>
        <v/>
      </c>
      <c r="CV101" s="9" t="str">
        <f t="shared" si="223"/>
        <v/>
      </c>
      <c r="CW101" s="9" t="str">
        <f t="shared" si="224"/>
        <v/>
      </c>
      <c r="CX101" s="9" t="str">
        <f t="shared" si="224"/>
        <v/>
      </c>
      <c r="CY101" s="9" t="str">
        <f t="shared" si="224"/>
        <v/>
      </c>
      <c r="CZ101" s="9" t="str">
        <f t="shared" si="224"/>
        <v/>
      </c>
      <c r="DA101" s="9" t="str">
        <f t="shared" si="224"/>
        <v/>
      </c>
      <c r="DB101" s="9" t="str">
        <f t="shared" si="224"/>
        <v/>
      </c>
      <c r="DC101" s="9" t="str">
        <f t="shared" si="224"/>
        <v/>
      </c>
      <c r="DD101" s="2" t="str">
        <f t="shared" si="225"/>
        <v/>
      </c>
      <c r="DE101" s="2" t="str">
        <f t="shared" si="226"/>
        <v/>
      </c>
      <c r="DF101" s="2" t="str">
        <f t="shared" si="227"/>
        <v/>
      </c>
      <c r="DG101" s="2" t="str">
        <f t="shared" si="228"/>
        <v/>
      </c>
      <c r="DH101" s="2" t="str">
        <f t="shared" si="229"/>
        <v/>
      </c>
      <c r="DI101" s="2" t="str">
        <f t="shared" si="230"/>
        <v/>
      </c>
      <c r="DJ101" s="2" t="str">
        <f t="shared" si="231"/>
        <v/>
      </c>
      <c r="DK101" s="2" t="str">
        <f t="shared" si="232"/>
        <v/>
      </c>
      <c r="DL101" s="16" t="str">
        <f t="shared" si="233"/>
        <v/>
      </c>
      <c r="DM101" s="16" t="str">
        <f t="shared" si="234"/>
        <v/>
      </c>
      <c r="DN101" s="16" t="str">
        <f t="shared" si="235"/>
        <v/>
      </c>
      <c r="DO101" s="72" t="str">
        <f t="shared" si="236"/>
        <v/>
      </c>
      <c r="DP101" s="16" t="str">
        <f t="shared" si="237"/>
        <v/>
      </c>
      <c r="DQ101" s="16" t="str">
        <f t="shared" si="238"/>
        <v/>
      </c>
      <c r="DR101" s="2" t="str">
        <f t="shared" si="239"/>
        <v/>
      </c>
      <c r="DS101" s="2" t="str">
        <f t="shared" si="240"/>
        <v/>
      </c>
      <c r="DT101" s="2" t="str">
        <f t="shared" si="241"/>
        <v/>
      </c>
      <c r="DU101" s="2" t="str">
        <f t="shared" si="242"/>
        <v/>
      </c>
      <c r="DV101" s="15"/>
      <c r="DW101" s="17"/>
      <c r="DX101" s="17"/>
      <c r="DY101" s="47" t="str">
        <f t="shared" si="138"/>
        <v/>
      </c>
      <c r="DZ101" s="47" t="str">
        <f t="shared" si="138"/>
        <v/>
      </c>
      <c r="EA101" s="47" t="str">
        <f t="shared" si="138"/>
        <v/>
      </c>
      <c r="EB101" s="47" t="str">
        <f t="shared" si="138"/>
        <v/>
      </c>
      <c r="EC101" s="49" t="str">
        <f t="shared" si="138"/>
        <v/>
      </c>
      <c r="ED101" s="49" t="str">
        <f t="shared" si="138"/>
        <v/>
      </c>
      <c r="EE101" s="47" t="str">
        <f t="shared" si="138"/>
        <v/>
      </c>
      <c r="EF101" s="47" t="str">
        <f t="shared" si="138"/>
        <v/>
      </c>
      <c r="EG101" s="47" t="str">
        <f t="shared" si="138"/>
        <v/>
      </c>
      <c r="EH101" s="6">
        <f t="shared" si="154"/>
        <v>0</v>
      </c>
      <c r="EI101" s="6">
        <f t="shared" si="155"/>
        <v>0</v>
      </c>
      <c r="EJ101" s="2" t="str">
        <f t="shared" si="156"/>
        <v/>
      </c>
      <c r="EK101" s="2" t="str">
        <f t="shared" si="157"/>
        <v/>
      </c>
      <c r="EL101" s="2" t="str">
        <f t="shared" ref="EL101:EL151" si="259">IF(DW101="","",Y101+EG101+IF(A102=$A$32,AI102+AA102/1000,AI101+AA101/1000))</f>
        <v/>
      </c>
      <c r="EM101" s="2" t="str">
        <f t="shared" si="158"/>
        <v/>
      </c>
      <c r="EN101" s="2" t="str">
        <f t="shared" si="159"/>
        <v/>
      </c>
      <c r="EO101" s="2">
        <f t="shared" si="160"/>
        <v>0</v>
      </c>
      <c r="EP101" s="2">
        <f t="shared" si="243"/>
        <v>0</v>
      </c>
      <c r="EQ101" s="2"/>
      <c r="ER101" s="2"/>
      <c r="ES101" s="2"/>
      <c r="ET101" s="2"/>
      <c r="EU101" s="2"/>
      <c r="EV101" s="2"/>
      <c r="EW101" s="2">
        <f t="shared" si="161"/>
        <v>0</v>
      </c>
      <c r="EX101" s="2">
        <f t="shared" si="162"/>
        <v>0</v>
      </c>
      <c r="EY101" s="2">
        <f t="shared" si="244"/>
        <v>0</v>
      </c>
      <c r="EZ101" s="2">
        <f t="shared" si="163"/>
        <v>0</v>
      </c>
      <c r="FA101" s="2">
        <f t="shared" si="164"/>
        <v>0</v>
      </c>
      <c r="FB101" s="59"/>
      <c r="FC101" s="2">
        <f t="shared" si="165"/>
        <v>0</v>
      </c>
      <c r="FD101" s="2">
        <f t="shared" si="245"/>
        <v>0</v>
      </c>
      <c r="FE101" s="3">
        <f t="shared" si="258"/>
        <v>0</v>
      </c>
      <c r="FF101" s="3">
        <f t="shared" si="246"/>
        <v>0</v>
      </c>
      <c r="FG101" s="3">
        <f t="shared" si="247"/>
        <v>0</v>
      </c>
      <c r="FH101" s="3">
        <f t="shared" si="166"/>
        <v>0</v>
      </c>
      <c r="FI101" s="67">
        <f t="shared" si="167"/>
        <v>0</v>
      </c>
      <c r="FJ101" s="3">
        <f t="shared" si="168"/>
        <v>0</v>
      </c>
      <c r="FK101" s="3">
        <f t="shared" si="169"/>
        <v>0</v>
      </c>
      <c r="FL101" s="3">
        <f t="shared" si="248"/>
        <v>0</v>
      </c>
      <c r="FM101" s="3">
        <f t="shared" si="249"/>
        <v>0</v>
      </c>
      <c r="FN101" s="3">
        <f t="shared" si="250"/>
        <v>0</v>
      </c>
      <c r="FO101" s="2">
        <f t="shared" si="170"/>
        <v>0</v>
      </c>
      <c r="FP101" s="2">
        <f t="shared" si="171"/>
        <v>0</v>
      </c>
      <c r="FQ101" s="2">
        <f t="shared" si="251"/>
        <v>0</v>
      </c>
      <c r="FR101" s="6" t="str">
        <f>IF(A101=1,1,IF(DW101="","",COUNTA($DW$31:DW101)+1))</f>
        <v/>
      </c>
      <c r="FS101" s="6" t="str">
        <f t="shared" si="172"/>
        <v/>
      </c>
      <c r="FT101" s="43">
        <f t="shared" si="252"/>
        <v>0</v>
      </c>
      <c r="FU101" s="23">
        <f t="shared" si="253"/>
        <v>0</v>
      </c>
      <c r="FV101" s="21">
        <f t="shared" si="254"/>
        <v>0</v>
      </c>
    </row>
    <row r="102" spans="1:178">
      <c r="A102" s="4" t="str">
        <f t="shared" si="173"/>
        <v/>
      </c>
      <c r="B102" s="33"/>
      <c r="C102" s="33"/>
      <c r="D102" s="33"/>
      <c r="E102" s="33"/>
      <c r="F102" s="33"/>
      <c r="G102" s="11" t="str">
        <f t="shared" si="140"/>
        <v/>
      </c>
      <c r="H102" s="3" t="str">
        <f t="shared" si="174"/>
        <v/>
      </c>
      <c r="I102" s="3" t="str">
        <f t="shared" si="141"/>
        <v/>
      </c>
      <c r="J102" s="3" t="str">
        <f t="shared" si="175"/>
        <v/>
      </c>
      <c r="K102" s="3" t="str">
        <f t="shared" si="142"/>
        <v/>
      </c>
      <c r="L102" s="2" t="str">
        <f t="shared" si="143"/>
        <v/>
      </c>
      <c r="M102" s="8" t="str">
        <f t="shared" si="176"/>
        <v/>
      </c>
      <c r="N102" s="8" t="str">
        <f t="shared" si="144"/>
        <v/>
      </c>
      <c r="O102" s="8" t="str">
        <f t="shared" si="177"/>
        <v/>
      </c>
      <c r="P102" s="8" t="str">
        <f t="shared" si="145"/>
        <v/>
      </c>
      <c r="Q102" s="2" t="str">
        <f t="shared" si="146"/>
        <v/>
      </c>
      <c r="R102" s="3" t="str">
        <f t="shared" si="147"/>
        <v/>
      </c>
      <c r="S102" s="3" t="str">
        <f t="shared" si="148"/>
        <v/>
      </c>
      <c r="T102" s="3" t="str">
        <f t="shared" si="178"/>
        <v/>
      </c>
      <c r="U102" s="8" t="str">
        <f t="shared" si="149"/>
        <v/>
      </c>
      <c r="V102" s="2" t="str">
        <f t="shared" si="150"/>
        <v/>
      </c>
      <c r="W102" s="2" t="str">
        <f t="shared" si="151"/>
        <v/>
      </c>
      <c r="X102" s="2" t="str">
        <f t="shared" si="255"/>
        <v/>
      </c>
      <c r="Y102" s="2" t="str">
        <f t="shared" si="152"/>
        <v/>
      </c>
      <c r="Z102" s="46" t="str">
        <f t="shared" si="132"/>
        <v/>
      </c>
      <c r="AA102" s="46" t="str">
        <f t="shared" si="179"/>
        <v/>
      </c>
      <c r="AB102" s="47"/>
      <c r="AC102" s="46" t="str">
        <f t="shared" si="180"/>
        <v/>
      </c>
      <c r="AD102" s="47" t="str">
        <f t="shared" si="131"/>
        <v/>
      </c>
      <c r="AE102" s="48" t="str">
        <f t="shared" si="181"/>
        <v/>
      </c>
      <c r="AF102" s="49" t="str">
        <f t="shared" si="137"/>
        <v/>
      </c>
      <c r="AG102" s="49" t="str">
        <f t="shared" si="137"/>
        <v/>
      </c>
      <c r="AH102" s="49" t="str">
        <f t="shared" si="137"/>
        <v/>
      </c>
      <c r="AI102" s="47" t="str">
        <f t="shared" si="137"/>
        <v/>
      </c>
      <c r="AJ102" s="47" t="str">
        <f t="shared" si="137"/>
        <v/>
      </c>
      <c r="AK102" s="46" t="str">
        <f t="shared" si="137"/>
        <v/>
      </c>
      <c r="AL102" s="47"/>
      <c r="AM102" s="53" t="str">
        <f t="shared" si="182"/>
        <v/>
      </c>
      <c r="AN102" s="50" t="str">
        <f t="shared" si="183"/>
        <v/>
      </c>
      <c r="AO102" s="53" t="s">
        <v>84</v>
      </c>
      <c r="AP102" s="52" t="str">
        <f t="shared" si="184"/>
        <v/>
      </c>
      <c r="AQ102" s="52" t="str">
        <f t="shared" si="185"/>
        <v/>
      </c>
      <c r="AR102" s="47">
        <f t="shared" si="186"/>
        <v>0</v>
      </c>
      <c r="AS102" s="53" t="str">
        <f t="shared" si="187"/>
        <v/>
      </c>
      <c r="AT102" s="52" t="str">
        <f t="shared" si="188"/>
        <v/>
      </c>
      <c r="AU102" s="9" t="str">
        <f t="shared" si="189"/>
        <v/>
      </c>
      <c r="AV102" s="9" t="str">
        <f t="shared" si="190"/>
        <v/>
      </c>
      <c r="AW102" s="12" t="str">
        <f t="shared" si="191"/>
        <v/>
      </c>
      <c r="AX102" s="9" t="str">
        <f t="shared" si="192"/>
        <v/>
      </c>
      <c r="AY102" s="12" t="str">
        <f t="shared" si="193"/>
        <v/>
      </c>
      <c r="AZ102" s="10" t="str">
        <f t="shared" si="194"/>
        <v/>
      </c>
      <c r="BA102" s="10" t="str">
        <f t="shared" si="195"/>
        <v/>
      </c>
      <c r="BB102" s="10" t="str">
        <f t="shared" si="196"/>
        <v/>
      </c>
      <c r="BC102" s="10" t="str">
        <f t="shared" si="197"/>
        <v/>
      </c>
      <c r="BD102" s="10" t="str">
        <f t="shared" si="198"/>
        <v/>
      </c>
      <c r="BE102" s="12" t="str">
        <f t="shared" si="199"/>
        <v/>
      </c>
      <c r="BF102" s="9" t="str">
        <f t="shared" si="200"/>
        <v/>
      </c>
      <c r="BG102" s="9" t="str">
        <f t="shared" si="201"/>
        <v/>
      </c>
      <c r="BH102" s="7" t="str">
        <f t="shared" si="202"/>
        <v/>
      </c>
      <c r="BI102" s="7" t="str">
        <f t="shared" si="203"/>
        <v/>
      </c>
      <c r="BJ102" s="12" t="str">
        <f t="shared" si="204"/>
        <v/>
      </c>
      <c r="BK102" s="80" t="str">
        <f t="shared" si="205"/>
        <v/>
      </c>
      <c r="BL102" s="7" t="str">
        <f t="shared" si="206"/>
        <v/>
      </c>
      <c r="BM102" s="7" t="str">
        <f t="shared" si="256"/>
        <v/>
      </c>
      <c r="BN102" s="12" t="str">
        <f t="shared" si="207"/>
        <v/>
      </c>
      <c r="BO102" s="9" t="str">
        <f t="shared" si="208"/>
        <v/>
      </c>
      <c r="BP102" s="2" t="str">
        <f t="shared" si="209"/>
        <v/>
      </c>
      <c r="BQ102" s="2" t="str">
        <f t="shared" si="210"/>
        <v/>
      </c>
      <c r="BR102" s="20" t="str">
        <f t="shared" si="153"/>
        <v/>
      </c>
      <c r="BS102" s="20" t="str">
        <f t="shared" si="153"/>
        <v/>
      </c>
      <c r="BT102" s="20" t="str">
        <f t="shared" si="153"/>
        <v/>
      </c>
      <c r="BU102" s="86" t="str">
        <f t="shared" si="211"/>
        <v/>
      </c>
      <c r="BV102" s="86" t="str">
        <f t="shared" si="212"/>
        <v/>
      </c>
      <c r="BW102" s="20" t="str">
        <f t="shared" si="153"/>
        <v/>
      </c>
      <c r="BX102" s="86" t="str">
        <f t="shared" si="139"/>
        <v/>
      </c>
      <c r="BY102" s="86" t="str">
        <f t="shared" si="139"/>
        <v/>
      </c>
      <c r="BZ102" s="86" t="str">
        <f t="shared" si="139"/>
        <v/>
      </c>
      <c r="CA102" s="86" t="str">
        <f t="shared" si="139"/>
        <v/>
      </c>
      <c r="CB102" s="86" t="str">
        <f t="shared" si="139"/>
        <v/>
      </c>
      <c r="CC102" s="86" t="str">
        <f t="shared" si="139"/>
        <v/>
      </c>
      <c r="CD102" s="86" t="str">
        <f t="shared" si="139"/>
        <v/>
      </c>
      <c r="CE102" s="20" t="str">
        <f t="shared" si="257"/>
        <v/>
      </c>
      <c r="CF102" s="14" t="str">
        <f t="shared" si="213"/>
        <v/>
      </c>
      <c r="CG102" s="14" t="str">
        <f t="shared" si="214"/>
        <v/>
      </c>
      <c r="CH102" s="8">
        <f t="shared" si="215"/>
        <v>0</v>
      </c>
      <c r="CI102" s="9" t="str">
        <f t="shared" si="216"/>
        <v/>
      </c>
      <c r="CJ102" s="9" t="str">
        <f t="shared" si="217"/>
        <v/>
      </c>
      <c r="CK102" s="9" t="str">
        <f t="shared" si="218"/>
        <v/>
      </c>
      <c r="CL102" s="9" t="str">
        <f t="shared" si="219"/>
        <v/>
      </c>
      <c r="CM102" s="9" t="str">
        <f t="shared" si="220"/>
        <v/>
      </c>
      <c r="CN102" s="9" t="str">
        <f t="shared" si="221"/>
        <v/>
      </c>
      <c r="CO102" s="9" t="str">
        <f t="shared" si="222"/>
        <v/>
      </c>
      <c r="CP102" s="9" t="str">
        <f t="shared" si="222"/>
        <v/>
      </c>
      <c r="CQ102" s="9" t="str">
        <f t="shared" si="222"/>
        <v/>
      </c>
      <c r="CR102" s="9" t="str">
        <f t="shared" si="222"/>
        <v/>
      </c>
      <c r="CS102" s="9" t="str">
        <f t="shared" si="222"/>
        <v/>
      </c>
      <c r="CT102" s="9" t="str">
        <f t="shared" si="222"/>
        <v/>
      </c>
      <c r="CU102" s="9" t="str">
        <f t="shared" si="222"/>
        <v/>
      </c>
      <c r="CV102" s="9" t="str">
        <f t="shared" si="223"/>
        <v/>
      </c>
      <c r="CW102" s="9" t="str">
        <f t="shared" si="224"/>
        <v/>
      </c>
      <c r="CX102" s="9" t="str">
        <f t="shared" si="224"/>
        <v/>
      </c>
      <c r="CY102" s="9" t="str">
        <f t="shared" si="224"/>
        <v/>
      </c>
      <c r="CZ102" s="9" t="str">
        <f t="shared" si="224"/>
        <v/>
      </c>
      <c r="DA102" s="9" t="str">
        <f t="shared" si="224"/>
        <v/>
      </c>
      <c r="DB102" s="9" t="str">
        <f t="shared" si="224"/>
        <v/>
      </c>
      <c r="DC102" s="9" t="str">
        <f t="shared" si="224"/>
        <v/>
      </c>
      <c r="DD102" s="2" t="str">
        <f t="shared" si="225"/>
        <v/>
      </c>
      <c r="DE102" s="2" t="str">
        <f t="shared" si="226"/>
        <v/>
      </c>
      <c r="DF102" s="2" t="str">
        <f t="shared" si="227"/>
        <v/>
      </c>
      <c r="DG102" s="2" t="str">
        <f t="shared" si="228"/>
        <v/>
      </c>
      <c r="DH102" s="2" t="str">
        <f t="shared" si="229"/>
        <v/>
      </c>
      <c r="DI102" s="2" t="str">
        <f t="shared" si="230"/>
        <v/>
      </c>
      <c r="DJ102" s="2" t="str">
        <f t="shared" si="231"/>
        <v/>
      </c>
      <c r="DK102" s="2" t="str">
        <f t="shared" si="232"/>
        <v/>
      </c>
      <c r="DL102" s="16" t="str">
        <f t="shared" si="233"/>
        <v/>
      </c>
      <c r="DM102" s="16" t="str">
        <f t="shared" si="234"/>
        <v/>
      </c>
      <c r="DN102" s="16" t="str">
        <f t="shared" si="235"/>
        <v/>
      </c>
      <c r="DO102" s="72" t="str">
        <f t="shared" si="236"/>
        <v/>
      </c>
      <c r="DP102" s="16" t="str">
        <f t="shared" si="237"/>
        <v/>
      </c>
      <c r="DQ102" s="16" t="str">
        <f t="shared" si="238"/>
        <v/>
      </c>
      <c r="DR102" s="2" t="str">
        <f t="shared" si="239"/>
        <v/>
      </c>
      <c r="DS102" s="2" t="str">
        <f t="shared" si="240"/>
        <v/>
      </c>
      <c r="DT102" s="2" t="str">
        <f t="shared" si="241"/>
        <v/>
      </c>
      <c r="DU102" s="2" t="str">
        <f t="shared" si="242"/>
        <v/>
      </c>
      <c r="DV102" s="15"/>
      <c r="DW102" s="18"/>
      <c r="DX102" s="17"/>
      <c r="DY102" s="47" t="str">
        <f t="shared" si="138"/>
        <v/>
      </c>
      <c r="DZ102" s="47" t="str">
        <f t="shared" si="138"/>
        <v/>
      </c>
      <c r="EA102" s="47" t="str">
        <f t="shared" si="138"/>
        <v/>
      </c>
      <c r="EB102" s="47" t="str">
        <f t="shared" si="138"/>
        <v/>
      </c>
      <c r="EC102" s="49" t="str">
        <f t="shared" si="138"/>
        <v/>
      </c>
      <c r="ED102" s="49" t="str">
        <f t="shared" si="138"/>
        <v/>
      </c>
      <c r="EE102" s="47" t="str">
        <f t="shared" si="138"/>
        <v/>
      </c>
      <c r="EF102" s="47" t="str">
        <f t="shared" si="138"/>
        <v/>
      </c>
      <c r="EG102" s="47" t="str">
        <f t="shared" si="138"/>
        <v/>
      </c>
      <c r="EH102" s="6">
        <f t="shared" si="154"/>
        <v>0</v>
      </c>
      <c r="EI102" s="6">
        <f t="shared" si="155"/>
        <v>0</v>
      </c>
      <c r="EJ102" s="2" t="str">
        <f t="shared" si="156"/>
        <v/>
      </c>
      <c r="EK102" s="2" t="str">
        <f t="shared" si="157"/>
        <v/>
      </c>
      <c r="EL102" s="2" t="str">
        <f t="shared" si="259"/>
        <v/>
      </c>
      <c r="EM102" s="2" t="str">
        <f t="shared" si="158"/>
        <v/>
      </c>
      <c r="EN102" s="2" t="str">
        <f t="shared" si="159"/>
        <v/>
      </c>
      <c r="EO102" s="2">
        <f t="shared" si="160"/>
        <v>0</v>
      </c>
      <c r="EP102" s="2">
        <f t="shared" si="243"/>
        <v>0</v>
      </c>
      <c r="EQ102" s="2"/>
      <c r="ER102" s="2"/>
      <c r="ES102" s="2"/>
      <c r="ET102" s="2"/>
      <c r="EU102" s="2"/>
      <c r="EV102" s="2"/>
      <c r="EW102" s="2">
        <f t="shared" si="161"/>
        <v>0</v>
      </c>
      <c r="EX102" s="2">
        <f t="shared" si="162"/>
        <v>0</v>
      </c>
      <c r="EY102" s="2">
        <f t="shared" si="244"/>
        <v>0</v>
      </c>
      <c r="EZ102" s="2">
        <f t="shared" si="163"/>
        <v>0</v>
      </c>
      <c r="FA102" s="2">
        <f t="shared" si="164"/>
        <v>0</v>
      </c>
      <c r="FB102" s="59"/>
      <c r="FC102" s="2">
        <f t="shared" si="165"/>
        <v>0</v>
      </c>
      <c r="FD102" s="2">
        <f t="shared" si="245"/>
        <v>0</v>
      </c>
      <c r="FE102" s="3">
        <f t="shared" si="258"/>
        <v>0</v>
      </c>
      <c r="FF102" s="3">
        <f t="shared" si="246"/>
        <v>0</v>
      </c>
      <c r="FG102" s="3">
        <f t="shared" si="247"/>
        <v>0</v>
      </c>
      <c r="FH102" s="3">
        <f t="shared" si="166"/>
        <v>0</v>
      </c>
      <c r="FI102" s="67">
        <f t="shared" si="167"/>
        <v>0</v>
      </c>
      <c r="FJ102" s="3">
        <f t="shared" si="168"/>
        <v>0</v>
      </c>
      <c r="FK102" s="3">
        <f t="shared" si="169"/>
        <v>0</v>
      </c>
      <c r="FL102" s="3">
        <f t="shared" si="248"/>
        <v>0</v>
      </c>
      <c r="FM102" s="3">
        <f t="shared" si="249"/>
        <v>0</v>
      </c>
      <c r="FN102" s="3">
        <f t="shared" si="250"/>
        <v>0</v>
      </c>
      <c r="FO102" s="2">
        <f t="shared" si="170"/>
        <v>0</v>
      </c>
      <c r="FP102" s="2">
        <f t="shared" si="171"/>
        <v>0</v>
      </c>
      <c r="FQ102" s="2">
        <f t="shared" si="251"/>
        <v>0</v>
      </c>
      <c r="FR102" s="6" t="str">
        <f>IF(A102=1,1,IF(DW102="","",COUNTA($DW$31:DW102)+1))</f>
        <v/>
      </c>
      <c r="FS102" s="6" t="str">
        <f t="shared" si="172"/>
        <v/>
      </c>
      <c r="FT102" s="43">
        <f t="shared" si="252"/>
        <v>0</v>
      </c>
      <c r="FU102" s="23">
        <f t="shared" si="253"/>
        <v>0</v>
      </c>
      <c r="FV102" s="21">
        <f t="shared" si="254"/>
        <v>0</v>
      </c>
    </row>
    <row r="103" spans="1:178">
      <c r="A103" s="4" t="str">
        <f t="shared" si="173"/>
        <v/>
      </c>
      <c r="B103" s="33"/>
      <c r="C103" s="33"/>
      <c r="D103" s="33"/>
      <c r="E103" s="33"/>
      <c r="F103" s="33"/>
      <c r="G103" s="11" t="str">
        <f t="shared" si="140"/>
        <v/>
      </c>
      <c r="H103" s="3" t="str">
        <f t="shared" si="174"/>
        <v/>
      </c>
      <c r="I103" s="3" t="str">
        <f t="shared" si="141"/>
        <v/>
      </c>
      <c r="J103" s="3" t="str">
        <f t="shared" si="175"/>
        <v/>
      </c>
      <c r="K103" s="3" t="str">
        <f t="shared" si="142"/>
        <v/>
      </c>
      <c r="L103" s="2" t="str">
        <f t="shared" si="143"/>
        <v/>
      </c>
      <c r="M103" s="8" t="str">
        <f t="shared" si="176"/>
        <v/>
      </c>
      <c r="N103" s="8" t="str">
        <f t="shared" si="144"/>
        <v/>
      </c>
      <c r="O103" s="8" t="str">
        <f t="shared" si="177"/>
        <v/>
      </c>
      <c r="P103" s="8" t="str">
        <f t="shared" si="145"/>
        <v/>
      </c>
      <c r="Q103" s="2" t="str">
        <f t="shared" si="146"/>
        <v/>
      </c>
      <c r="R103" s="3" t="str">
        <f t="shared" si="147"/>
        <v/>
      </c>
      <c r="S103" s="3" t="str">
        <f t="shared" si="148"/>
        <v/>
      </c>
      <c r="T103" s="3" t="str">
        <f t="shared" si="178"/>
        <v/>
      </c>
      <c r="U103" s="8" t="str">
        <f t="shared" si="149"/>
        <v/>
      </c>
      <c r="V103" s="2" t="str">
        <f t="shared" si="150"/>
        <v/>
      </c>
      <c r="W103" s="2" t="str">
        <f t="shared" si="151"/>
        <v/>
      </c>
      <c r="X103" s="2" t="str">
        <f t="shared" si="255"/>
        <v/>
      </c>
      <c r="Y103" s="2" t="str">
        <f t="shared" si="152"/>
        <v/>
      </c>
      <c r="Z103" s="46" t="str">
        <f t="shared" si="132"/>
        <v/>
      </c>
      <c r="AA103" s="46" t="str">
        <f t="shared" si="179"/>
        <v/>
      </c>
      <c r="AB103" s="47"/>
      <c r="AC103" s="46" t="str">
        <f t="shared" si="180"/>
        <v/>
      </c>
      <c r="AD103" s="47" t="str">
        <f t="shared" si="131"/>
        <v/>
      </c>
      <c r="AE103" s="48" t="str">
        <f t="shared" si="181"/>
        <v/>
      </c>
      <c r="AF103" s="49" t="str">
        <f t="shared" si="137"/>
        <v/>
      </c>
      <c r="AG103" s="49" t="str">
        <f t="shared" si="137"/>
        <v/>
      </c>
      <c r="AH103" s="49" t="str">
        <f t="shared" si="137"/>
        <v/>
      </c>
      <c r="AI103" s="47" t="str">
        <f t="shared" si="137"/>
        <v/>
      </c>
      <c r="AJ103" s="47" t="str">
        <f t="shared" si="137"/>
        <v/>
      </c>
      <c r="AK103" s="46" t="str">
        <f t="shared" si="137"/>
        <v/>
      </c>
      <c r="AL103" s="47"/>
      <c r="AM103" s="53" t="str">
        <f t="shared" si="182"/>
        <v/>
      </c>
      <c r="AN103" s="50" t="str">
        <f t="shared" si="183"/>
        <v/>
      </c>
      <c r="AO103" s="53" t="s">
        <v>84</v>
      </c>
      <c r="AP103" s="52" t="str">
        <f t="shared" si="184"/>
        <v/>
      </c>
      <c r="AQ103" s="52" t="str">
        <f t="shared" si="185"/>
        <v/>
      </c>
      <c r="AR103" s="47">
        <f t="shared" si="186"/>
        <v>0</v>
      </c>
      <c r="AS103" s="53" t="str">
        <f t="shared" si="187"/>
        <v/>
      </c>
      <c r="AT103" s="52" t="str">
        <f t="shared" si="188"/>
        <v/>
      </c>
      <c r="AU103" s="9" t="str">
        <f t="shared" si="189"/>
        <v/>
      </c>
      <c r="AV103" s="9" t="str">
        <f t="shared" si="190"/>
        <v/>
      </c>
      <c r="AW103" s="12" t="str">
        <f t="shared" si="191"/>
        <v/>
      </c>
      <c r="AX103" s="9" t="str">
        <f t="shared" si="192"/>
        <v/>
      </c>
      <c r="AY103" s="12" t="str">
        <f t="shared" si="193"/>
        <v/>
      </c>
      <c r="AZ103" s="10" t="str">
        <f t="shared" si="194"/>
        <v/>
      </c>
      <c r="BA103" s="10" t="str">
        <f t="shared" si="195"/>
        <v/>
      </c>
      <c r="BB103" s="10" t="str">
        <f t="shared" si="196"/>
        <v/>
      </c>
      <c r="BC103" s="10" t="str">
        <f t="shared" si="197"/>
        <v/>
      </c>
      <c r="BD103" s="10" t="str">
        <f t="shared" si="198"/>
        <v/>
      </c>
      <c r="BE103" s="12" t="str">
        <f t="shared" si="199"/>
        <v/>
      </c>
      <c r="BF103" s="9" t="str">
        <f t="shared" si="200"/>
        <v/>
      </c>
      <c r="BG103" s="9" t="str">
        <f t="shared" si="201"/>
        <v/>
      </c>
      <c r="BH103" s="7" t="str">
        <f t="shared" si="202"/>
        <v/>
      </c>
      <c r="BI103" s="7" t="str">
        <f t="shared" si="203"/>
        <v/>
      </c>
      <c r="BJ103" s="12" t="str">
        <f t="shared" si="204"/>
        <v/>
      </c>
      <c r="BK103" s="80" t="str">
        <f t="shared" si="205"/>
        <v/>
      </c>
      <c r="BL103" s="7" t="str">
        <f t="shared" si="206"/>
        <v/>
      </c>
      <c r="BM103" s="7" t="str">
        <f t="shared" si="256"/>
        <v/>
      </c>
      <c r="BN103" s="12" t="str">
        <f t="shared" si="207"/>
        <v/>
      </c>
      <c r="BO103" s="9" t="str">
        <f t="shared" si="208"/>
        <v/>
      </c>
      <c r="BP103" s="2" t="str">
        <f t="shared" si="209"/>
        <v/>
      </c>
      <c r="BQ103" s="2" t="str">
        <f t="shared" si="210"/>
        <v/>
      </c>
      <c r="BR103" s="20" t="str">
        <f t="shared" si="153"/>
        <v/>
      </c>
      <c r="BS103" s="20" t="str">
        <f t="shared" si="153"/>
        <v/>
      </c>
      <c r="BT103" s="20" t="str">
        <f t="shared" si="153"/>
        <v/>
      </c>
      <c r="BU103" s="86" t="str">
        <f t="shared" si="211"/>
        <v/>
      </c>
      <c r="BV103" s="86" t="str">
        <f t="shared" si="212"/>
        <v/>
      </c>
      <c r="BW103" s="20" t="str">
        <f t="shared" si="153"/>
        <v/>
      </c>
      <c r="BX103" s="86" t="str">
        <f t="shared" si="139"/>
        <v/>
      </c>
      <c r="BY103" s="86" t="str">
        <f t="shared" si="139"/>
        <v/>
      </c>
      <c r="BZ103" s="86" t="str">
        <f t="shared" si="139"/>
        <v/>
      </c>
      <c r="CA103" s="86" t="str">
        <f t="shared" si="139"/>
        <v/>
      </c>
      <c r="CB103" s="86" t="str">
        <f t="shared" si="139"/>
        <v/>
      </c>
      <c r="CC103" s="86" t="str">
        <f t="shared" si="139"/>
        <v/>
      </c>
      <c r="CD103" s="86" t="str">
        <f t="shared" si="139"/>
        <v/>
      </c>
      <c r="CE103" s="20" t="str">
        <f t="shared" si="257"/>
        <v/>
      </c>
      <c r="CF103" s="14" t="str">
        <f t="shared" si="213"/>
        <v/>
      </c>
      <c r="CG103" s="14" t="str">
        <f t="shared" si="214"/>
        <v/>
      </c>
      <c r="CH103" s="8">
        <f t="shared" si="215"/>
        <v>0</v>
      </c>
      <c r="CI103" s="9" t="str">
        <f t="shared" si="216"/>
        <v/>
      </c>
      <c r="CJ103" s="9" t="str">
        <f t="shared" si="217"/>
        <v/>
      </c>
      <c r="CK103" s="9" t="str">
        <f t="shared" si="218"/>
        <v/>
      </c>
      <c r="CL103" s="9" t="str">
        <f t="shared" si="219"/>
        <v/>
      </c>
      <c r="CM103" s="9" t="str">
        <f t="shared" si="220"/>
        <v/>
      </c>
      <c r="CN103" s="9" t="str">
        <f t="shared" si="221"/>
        <v/>
      </c>
      <c r="CO103" s="9" t="str">
        <f t="shared" si="222"/>
        <v/>
      </c>
      <c r="CP103" s="9" t="str">
        <f t="shared" si="222"/>
        <v/>
      </c>
      <c r="CQ103" s="9" t="str">
        <f t="shared" si="222"/>
        <v/>
      </c>
      <c r="CR103" s="9" t="str">
        <f t="shared" si="222"/>
        <v/>
      </c>
      <c r="CS103" s="9" t="str">
        <f t="shared" si="222"/>
        <v/>
      </c>
      <c r="CT103" s="9" t="str">
        <f t="shared" si="222"/>
        <v/>
      </c>
      <c r="CU103" s="9" t="str">
        <f t="shared" si="222"/>
        <v/>
      </c>
      <c r="CV103" s="9" t="str">
        <f t="shared" si="223"/>
        <v/>
      </c>
      <c r="CW103" s="9" t="str">
        <f t="shared" si="224"/>
        <v/>
      </c>
      <c r="CX103" s="9" t="str">
        <f t="shared" si="224"/>
        <v/>
      </c>
      <c r="CY103" s="9" t="str">
        <f t="shared" si="224"/>
        <v/>
      </c>
      <c r="CZ103" s="9" t="str">
        <f t="shared" si="224"/>
        <v/>
      </c>
      <c r="DA103" s="9" t="str">
        <f t="shared" si="224"/>
        <v/>
      </c>
      <c r="DB103" s="9" t="str">
        <f t="shared" si="224"/>
        <v/>
      </c>
      <c r="DC103" s="9" t="str">
        <f t="shared" si="224"/>
        <v/>
      </c>
      <c r="DD103" s="2" t="str">
        <f t="shared" si="225"/>
        <v/>
      </c>
      <c r="DE103" s="2" t="str">
        <f t="shared" si="226"/>
        <v/>
      </c>
      <c r="DF103" s="2" t="str">
        <f t="shared" si="227"/>
        <v/>
      </c>
      <c r="DG103" s="2" t="str">
        <f t="shared" si="228"/>
        <v/>
      </c>
      <c r="DH103" s="2" t="str">
        <f t="shared" si="229"/>
        <v/>
      </c>
      <c r="DI103" s="2" t="str">
        <f t="shared" si="230"/>
        <v/>
      </c>
      <c r="DJ103" s="2" t="str">
        <f t="shared" si="231"/>
        <v/>
      </c>
      <c r="DK103" s="2" t="str">
        <f t="shared" si="232"/>
        <v/>
      </c>
      <c r="DL103" s="16" t="str">
        <f t="shared" si="233"/>
        <v/>
      </c>
      <c r="DM103" s="16" t="str">
        <f t="shared" si="234"/>
        <v/>
      </c>
      <c r="DN103" s="16" t="str">
        <f t="shared" si="235"/>
        <v/>
      </c>
      <c r="DO103" s="72" t="str">
        <f t="shared" si="236"/>
        <v/>
      </c>
      <c r="DP103" s="16" t="str">
        <f t="shared" si="237"/>
        <v/>
      </c>
      <c r="DQ103" s="16" t="str">
        <f t="shared" si="238"/>
        <v/>
      </c>
      <c r="DR103" s="2" t="str">
        <f t="shared" si="239"/>
        <v/>
      </c>
      <c r="DS103" s="2" t="str">
        <f t="shared" si="240"/>
        <v/>
      </c>
      <c r="DT103" s="2" t="str">
        <f t="shared" si="241"/>
        <v/>
      </c>
      <c r="DU103" s="2" t="str">
        <f t="shared" si="242"/>
        <v/>
      </c>
      <c r="DV103" s="15"/>
      <c r="DW103" s="17"/>
      <c r="DX103" s="17"/>
      <c r="DY103" s="47" t="str">
        <f t="shared" si="138"/>
        <v/>
      </c>
      <c r="DZ103" s="47" t="str">
        <f t="shared" si="138"/>
        <v/>
      </c>
      <c r="EA103" s="47" t="str">
        <f t="shared" si="138"/>
        <v/>
      </c>
      <c r="EB103" s="47" t="str">
        <f t="shared" si="138"/>
        <v/>
      </c>
      <c r="EC103" s="49" t="str">
        <f t="shared" si="138"/>
        <v/>
      </c>
      <c r="ED103" s="49" t="str">
        <f t="shared" si="138"/>
        <v/>
      </c>
      <c r="EE103" s="47" t="str">
        <f t="shared" si="138"/>
        <v/>
      </c>
      <c r="EF103" s="47" t="str">
        <f t="shared" si="138"/>
        <v/>
      </c>
      <c r="EG103" s="47" t="str">
        <f t="shared" si="138"/>
        <v/>
      </c>
      <c r="EH103" s="6">
        <f t="shared" si="154"/>
        <v>0</v>
      </c>
      <c r="EI103" s="6">
        <f t="shared" si="155"/>
        <v>0</v>
      </c>
      <c r="EJ103" s="2" t="str">
        <f t="shared" si="156"/>
        <v/>
      </c>
      <c r="EK103" s="2" t="str">
        <f t="shared" si="157"/>
        <v/>
      </c>
      <c r="EL103" s="2" t="str">
        <f t="shared" si="259"/>
        <v/>
      </c>
      <c r="EM103" s="2" t="str">
        <f t="shared" si="158"/>
        <v/>
      </c>
      <c r="EN103" s="2" t="str">
        <f t="shared" si="159"/>
        <v/>
      </c>
      <c r="EO103" s="2">
        <f t="shared" si="160"/>
        <v>0</v>
      </c>
      <c r="EP103" s="2">
        <f t="shared" si="243"/>
        <v>0</v>
      </c>
      <c r="EQ103" s="2"/>
      <c r="ER103" s="2"/>
      <c r="ES103" s="2"/>
      <c r="ET103" s="2"/>
      <c r="EU103" s="2"/>
      <c r="EV103" s="2"/>
      <c r="EW103" s="2">
        <f t="shared" si="161"/>
        <v>0</v>
      </c>
      <c r="EX103" s="2">
        <f t="shared" si="162"/>
        <v>0</v>
      </c>
      <c r="EY103" s="2">
        <f t="shared" si="244"/>
        <v>0</v>
      </c>
      <c r="EZ103" s="2">
        <f t="shared" si="163"/>
        <v>0</v>
      </c>
      <c r="FA103" s="2">
        <f t="shared" si="164"/>
        <v>0</v>
      </c>
      <c r="FB103" s="59"/>
      <c r="FC103" s="2">
        <f t="shared" si="165"/>
        <v>0</v>
      </c>
      <c r="FD103" s="2">
        <f t="shared" si="245"/>
        <v>0</v>
      </c>
      <c r="FE103" s="3">
        <f t="shared" si="258"/>
        <v>0</v>
      </c>
      <c r="FF103" s="3">
        <f t="shared" si="246"/>
        <v>0</v>
      </c>
      <c r="FG103" s="3">
        <f t="shared" si="247"/>
        <v>0</v>
      </c>
      <c r="FH103" s="3">
        <f t="shared" si="166"/>
        <v>0</v>
      </c>
      <c r="FI103" s="67">
        <f t="shared" si="167"/>
        <v>0</v>
      </c>
      <c r="FJ103" s="3">
        <f t="shared" si="168"/>
        <v>0</v>
      </c>
      <c r="FK103" s="3">
        <f t="shared" si="169"/>
        <v>0</v>
      </c>
      <c r="FL103" s="3">
        <f t="shared" si="248"/>
        <v>0</v>
      </c>
      <c r="FM103" s="3">
        <f t="shared" si="249"/>
        <v>0</v>
      </c>
      <c r="FN103" s="3">
        <f t="shared" si="250"/>
        <v>0</v>
      </c>
      <c r="FO103" s="2">
        <f t="shared" si="170"/>
        <v>0</v>
      </c>
      <c r="FP103" s="2">
        <f t="shared" si="171"/>
        <v>0</v>
      </c>
      <c r="FQ103" s="2">
        <f t="shared" si="251"/>
        <v>0</v>
      </c>
      <c r="FR103" s="6" t="str">
        <f>IF(A103=1,1,IF(DW103="","",COUNTA($DW$31:DW103)+1))</f>
        <v/>
      </c>
      <c r="FS103" s="6" t="str">
        <f t="shared" si="172"/>
        <v/>
      </c>
      <c r="FT103" s="43">
        <f t="shared" si="252"/>
        <v>0</v>
      </c>
      <c r="FU103" s="23">
        <f t="shared" si="253"/>
        <v>0</v>
      </c>
      <c r="FV103" s="21">
        <f t="shared" si="254"/>
        <v>0</v>
      </c>
    </row>
    <row r="104" spans="1:178">
      <c r="A104" s="4" t="str">
        <f t="shared" si="173"/>
        <v/>
      </c>
      <c r="B104" s="33"/>
      <c r="C104" s="33"/>
      <c r="D104" s="33"/>
      <c r="E104" s="33"/>
      <c r="F104" s="33"/>
      <c r="G104" s="11" t="str">
        <f t="shared" si="140"/>
        <v/>
      </c>
      <c r="H104" s="3" t="str">
        <f t="shared" si="174"/>
        <v/>
      </c>
      <c r="I104" s="3" t="str">
        <f t="shared" si="141"/>
        <v/>
      </c>
      <c r="J104" s="3" t="str">
        <f t="shared" si="175"/>
        <v/>
      </c>
      <c r="K104" s="3" t="str">
        <f t="shared" si="142"/>
        <v/>
      </c>
      <c r="L104" s="2" t="str">
        <f t="shared" si="143"/>
        <v/>
      </c>
      <c r="M104" s="8" t="str">
        <f t="shared" si="176"/>
        <v/>
      </c>
      <c r="N104" s="8" t="str">
        <f t="shared" si="144"/>
        <v/>
      </c>
      <c r="O104" s="8" t="str">
        <f t="shared" si="177"/>
        <v/>
      </c>
      <c r="P104" s="8" t="str">
        <f t="shared" si="145"/>
        <v/>
      </c>
      <c r="Q104" s="2" t="str">
        <f t="shared" si="146"/>
        <v/>
      </c>
      <c r="R104" s="3" t="str">
        <f t="shared" si="147"/>
        <v/>
      </c>
      <c r="S104" s="3" t="str">
        <f t="shared" si="148"/>
        <v/>
      </c>
      <c r="T104" s="3" t="str">
        <f t="shared" si="178"/>
        <v/>
      </c>
      <c r="U104" s="8" t="str">
        <f t="shared" si="149"/>
        <v/>
      </c>
      <c r="V104" s="2" t="str">
        <f t="shared" si="150"/>
        <v/>
      </c>
      <c r="W104" s="2" t="str">
        <f t="shared" si="151"/>
        <v/>
      </c>
      <c r="X104" s="2" t="str">
        <f t="shared" si="255"/>
        <v/>
      </c>
      <c r="Y104" s="2" t="str">
        <f t="shared" si="152"/>
        <v/>
      </c>
      <c r="Z104" s="46" t="str">
        <f t="shared" si="132"/>
        <v/>
      </c>
      <c r="AA104" s="46" t="str">
        <f t="shared" si="179"/>
        <v/>
      </c>
      <c r="AB104" s="47"/>
      <c r="AC104" s="46" t="str">
        <f t="shared" si="180"/>
        <v/>
      </c>
      <c r="AD104" s="47" t="str">
        <f t="shared" si="131"/>
        <v/>
      </c>
      <c r="AE104" s="48" t="str">
        <f t="shared" si="181"/>
        <v/>
      </c>
      <c r="AF104" s="49" t="str">
        <f t="shared" si="137"/>
        <v/>
      </c>
      <c r="AG104" s="49" t="str">
        <f t="shared" si="137"/>
        <v/>
      </c>
      <c r="AH104" s="49" t="str">
        <f t="shared" si="137"/>
        <v/>
      </c>
      <c r="AI104" s="47" t="str">
        <f t="shared" si="137"/>
        <v/>
      </c>
      <c r="AJ104" s="47" t="str">
        <f t="shared" si="137"/>
        <v/>
      </c>
      <c r="AK104" s="46" t="str">
        <f t="shared" si="137"/>
        <v/>
      </c>
      <c r="AL104" s="47"/>
      <c r="AM104" s="53" t="str">
        <f t="shared" si="182"/>
        <v/>
      </c>
      <c r="AN104" s="50" t="str">
        <f t="shared" si="183"/>
        <v/>
      </c>
      <c r="AO104" s="53" t="s">
        <v>84</v>
      </c>
      <c r="AP104" s="52" t="str">
        <f t="shared" si="184"/>
        <v/>
      </c>
      <c r="AQ104" s="52" t="str">
        <f t="shared" si="185"/>
        <v/>
      </c>
      <c r="AR104" s="47">
        <f t="shared" si="186"/>
        <v>0</v>
      </c>
      <c r="AS104" s="53" t="str">
        <f t="shared" si="187"/>
        <v/>
      </c>
      <c r="AT104" s="52" t="str">
        <f t="shared" si="188"/>
        <v/>
      </c>
      <c r="AU104" s="9" t="str">
        <f t="shared" si="189"/>
        <v/>
      </c>
      <c r="AV104" s="9" t="str">
        <f t="shared" si="190"/>
        <v/>
      </c>
      <c r="AW104" s="12" t="str">
        <f t="shared" si="191"/>
        <v/>
      </c>
      <c r="AX104" s="9" t="str">
        <f t="shared" si="192"/>
        <v/>
      </c>
      <c r="AY104" s="12" t="str">
        <f t="shared" si="193"/>
        <v/>
      </c>
      <c r="AZ104" s="10" t="str">
        <f t="shared" si="194"/>
        <v/>
      </c>
      <c r="BA104" s="10" t="str">
        <f t="shared" si="195"/>
        <v/>
      </c>
      <c r="BB104" s="10" t="str">
        <f t="shared" si="196"/>
        <v/>
      </c>
      <c r="BC104" s="10" t="str">
        <f t="shared" si="197"/>
        <v/>
      </c>
      <c r="BD104" s="10" t="str">
        <f t="shared" si="198"/>
        <v/>
      </c>
      <c r="BE104" s="12" t="str">
        <f t="shared" si="199"/>
        <v/>
      </c>
      <c r="BF104" s="9" t="str">
        <f t="shared" si="200"/>
        <v/>
      </c>
      <c r="BG104" s="9" t="str">
        <f t="shared" si="201"/>
        <v/>
      </c>
      <c r="BH104" s="7" t="str">
        <f t="shared" si="202"/>
        <v/>
      </c>
      <c r="BI104" s="7" t="str">
        <f t="shared" si="203"/>
        <v/>
      </c>
      <c r="BJ104" s="12" t="str">
        <f t="shared" si="204"/>
        <v/>
      </c>
      <c r="BK104" s="80" t="str">
        <f t="shared" si="205"/>
        <v/>
      </c>
      <c r="BL104" s="7" t="str">
        <f t="shared" si="206"/>
        <v/>
      </c>
      <c r="BM104" s="7" t="str">
        <f t="shared" si="256"/>
        <v/>
      </c>
      <c r="BN104" s="12" t="str">
        <f t="shared" si="207"/>
        <v/>
      </c>
      <c r="BO104" s="9" t="str">
        <f t="shared" si="208"/>
        <v/>
      </c>
      <c r="BP104" s="2" t="str">
        <f t="shared" si="209"/>
        <v/>
      </c>
      <c r="BQ104" s="2" t="str">
        <f t="shared" si="210"/>
        <v/>
      </c>
      <c r="BR104" s="20" t="str">
        <f t="shared" si="153"/>
        <v/>
      </c>
      <c r="BS104" s="20" t="str">
        <f t="shared" si="153"/>
        <v/>
      </c>
      <c r="BT104" s="20" t="str">
        <f t="shared" si="153"/>
        <v/>
      </c>
      <c r="BU104" s="86" t="str">
        <f t="shared" si="211"/>
        <v/>
      </c>
      <c r="BV104" s="86" t="str">
        <f t="shared" si="212"/>
        <v/>
      </c>
      <c r="BW104" s="20" t="str">
        <f t="shared" si="153"/>
        <v/>
      </c>
      <c r="BX104" s="86" t="str">
        <f t="shared" si="139"/>
        <v/>
      </c>
      <c r="BY104" s="86" t="str">
        <f t="shared" si="139"/>
        <v/>
      </c>
      <c r="BZ104" s="86" t="str">
        <f t="shared" si="139"/>
        <v/>
      </c>
      <c r="CA104" s="86" t="str">
        <f t="shared" si="139"/>
        <v/>
      </c>
      <c r="CB104" s="86" t="str">
        <f t="shared" si="139"/>
        <v/>
      </c>
      <c r="CC104" s="86" t="str">
        <f t="shared" si="139"/>
        <v/>
      </c>
      <c r="CD104" s="86" t="str">
        <f t="shared" si="139"/>
        <v/>
      </c>
      <c r="CE104" s="20" t="str">
        <f t="shared" si="257"/>
        <v/>
      </c>
      <c r="CF104" s="14" t="str">
        <f t="shared" si="213"/>
        <v/>
      </c>
      <c r="CG104" s="14" t="str">
        <f t="shared" si="214"/>
        <v/>
      </c>
      <c r="CH104" s="8">
        <f t="shared" si="215"/>
        <v>0</v>
      </c>
      <c r="CI104" s="9" t="str">
        <f t="shared" si="216"/>
        <v/>
      </c>
      <c r="CJ104" s="9" t="str">
        <f t="shared" si="217"/>
        <v/>
      </c>
      <c r="CK104" s="9" t="str">
        <f t="shared" si="218"/>
        <v/>
      </c>
      <c r="CL104" s="9" t="str">
        <f t="shared" si="219"/>
        <v/>
      </c>
      <c r="CM104" s="9" t="str">
        <f t="shared" si="220"/>
        <v/>
      </c>
      <c r="CN104" s="9" t="str">
        <f t="shared" si="221"/>
        <v/>
      </c>
      <c r="CO104" s="9" t="str">
        <f t="shared" si="222"/>
        <v/>
      </c>
      <c r="CP104" s="9" t="str">
        <f t="shared" si="222"/>
        <v/>
      </c>
      <c r="CQ104" s="9" t="str">
        <f t="shared" si="222"/>
        <v/>
      </c>
      <c r="CR104" s="9" t="str">
        <f t="shared" si="222"/>
        <v/>
      </c>
      <c r="CS104" s="9" t="str">
        <f t="shared" si="222"/>
        <v/>
      </c>
      <c r="CT104" s="9" t="str">
        <f t="shared" si="222"/>
        <v/>
      </c>
      <c r="CU104" s="9" t="str">
        <f t="shared" si="222"/>
        <v/>
      </c>
      <c r="CV104" s="9" t="str">
        <f t="shared" si="223"/>
        <v/>
      </c>
      <c r="CW104" s="9" t="str">
        <f t="shared" si="224"/>
        <v/>
      </c>
      <c r="CX104" s="9" t="str">
        <f t="shared" si="224"/>
        <v/>
      </c>
      <c r="CY104" s="9" t="str">
        <f t="shared" si="224"/>
        <v/>
      </c>
      <c r="CZ104" s="9" t="str">
        <f t="shared" si="224"/>
        <v/>
      </c>
      <c r="DA104" s="9" t="str">
        <f t="shared" si="224"/>
        <v/>
      </c>
      <c r="DB104" s="9" t="str">
        <f t="shared" si="224"/>
        <v/>
      </c>
      <c r="DC104" s="9" t="str">
        <f t="shared" si="224"/>
        <v/>
      </c>
      <c r="DD104" s="2" t="str">
        <f t="shared" si="225"/>
        <v/>
      </c>
      <c r="DE104" s="2" t="str">
        <f t="shared" si="226"/>
        <v/>
      </c>
      <c r="DF104" s="2" t="str">
        <f t="shared" si="227"/>
        <v/>
      </c>
      <c r="DG104" s="2" t="str">
        <f t="shared" si="228"/>
        <v/>
      </c>
      <c r="DH104" s="2" t="str">
        <f t="shared" si="229"/>
        <v/>
      </c>
      <c r="DI104" s="2" t="str">
        <f t="shared" si="230"/>
        <v/>
      </c>
      <c r="DJ104" s="2" t="str">
        <f t="shared" si="231"/>
        <v/>
      </c>
      <c r="DK104" s="2" t="str">
        <f t="shared" si="232"/>
        <v/>
      </c>
      <c r="DL104" s="16" t="str">
        <f t="shared" si="233"/>
        <v/>
      </c>
      <c r="DM104" s="16" t="str">
        <f t="shared" si="234"/>
        <v/>
      </c>
      <c r="DN104" s="16" t="str">
        <f t="shared" si="235"/>
        <v/>
      </c>
      <c r="DO104" s="72" t="str">
        <f t="shared" si="236"/>
        <v/>
      </c>
      <c r="DP104" s="16" t="str">
        <f t="shared" si="237"/>
        <v/>
      </c>
      <c r="DQ104" s="16" t="str">
        <f t="shared" si="238"/>
        <v/>
      </c>
      <c r="DR104" s="2" t="str">
        <f t="shared" si="239"/>
        <v/>
      </c>
      <c r="DS104" s="2" t="str">
        <f t="shared" si="240"/>
        <v/>
      </c>
      <c r="DT104" s="2" t="str">
        <f t="shared" si="241"/>
        <v/>
      </c>
      <c r="DU104" s="2" t="str">
        <f t="shared" si="242"/>
        <v/>
      </c>
      <c r="DV104" s="15"/>
      <c r="DW104" s="17"/>
      <c r="DX104" s="17"/>
      <c r="DY104" s="47" t="str">
        <f t="shared" si="138"/>
        <v/>
      </c>
      <c r="DZ104" s="47" t="str">
        <f t="shared" si="138"/>
        <v/>
      </c>
      <c r="EA104" s="47" t="str">
        <f t="shared" si="138"/>
        <v/>
      </c>
      <c r="EB104" s="47" t="str">
        <f t="shared" si="138"/>
        <v/>
      </c>
      <c r="EC104" s="49" t="str">
        <f t="shared" si="138"/>
        <v/>
      </c>
      <c r="ED104" s="49" t="str">
        <f t="shared" si="138"/>
        <v/>
      </c>
      <c r="EE104" s="47" t="str">
        <f t="shared" si="138"/>
        <v/>
      </c>
      <c r="EF104" s="47" t="str">
        <f t="shared" si="138"/>
        <v/>
      </c>
      <c r="EG104" s="47" t="str">
        <f t="shared" si="138"/>
        <v/>
      </c>
      <c r="EH104" s="6">
        <f t="shared" si="154"/>
        <v>0</v>
      </c>
      <c r="EI104" s="6">
        <f t="shared" si="155"/>
        <v>0</v>
      </c>
      <c r="EJ104" s="2" t="str">
        <f t="shared" si="156"/>
        <v/>
      </c>
      <c r="EK104" s="2" t="str">
        <f t="shared" si="157"/>
        <v/>
      </c>
      <c r="EL104" s="2" t="str">
        <f t="shared" si="259"/>
        <v/>
      </c>
      <c r="EM104" s="2" t="str">
        <f t="shared" si="158"/>
        <v/>
      </c>
      <c r="EN104" s="2" t="str">
        <f t="shared" si="159"/>
        <v/>
      </c>
      <c r="EO104" s="2">
        <f t="shared" si="160"/>
        <v>0</v>
      </c>
      <c r="EP104" s="2">
        <f t="shared" si="243"/>
        <v>0</v>
      </c>
      <c r="EQ104" s="2"/>
      <c r="ER104" s="2"/>
      <c r="ES104" s="2"/>
      <c r="ET104" s="2"/>
      <c r="EU104" s="2"/>
      <c r="EV104" s="2"/>
      <c r="EW104" s="2">
        <f t="shared" si="161"/>
        <v>0</v>
      </c>
      <c r="EX104" s="2">
        <f t="shared" si="162"/>
        <v>0</v>
      </c>
      <c r="EY104" s="2">
        <f t="shared" si="244"/>
        <v>0</v>
      </c>
      <c r="EZ104" s="2">
        <f t="shared" si="163"/>
        <v>0</v>
      </c>
      <c r="FA104" s="2">
        <f t="shared" si="164"/>
        <v>0</v>
      </c>
      <c r="FB104" s="59"/>
      <c r="FC104" s="2">
        <f t="shared" si="165"/>
        <v>0</v>
      </c>
      <c r="FD104" s="2">
        <f t="shared" si="245"/>
        <v>0</v>
      </c>
      <c r="FE104" s="3">
        <f t="shared" si="258"/>
        <v>0</v>
      </c>
      <c r="FF104" s="3">
        <f t="shared" si="246"/>
        <v>0</v>
      </c>
      <c r="FG104" s="3">
        <f t="shared" si="247"/>
        <v>0</v>
      </c>
      <c r="FH104" s="3">
        <f t="shared" si="166"/>
        <v>0</v>
      </c>
      <c r="FI104" s="67">
        <f t="shared" si="167"/>
        <v>0</v>
      </c>
      <c r="FJ104" s="3">
        <f t="shared" si="168"/>
        <v>0</v>
      </c>
      <c r="FK104" s="3">
        <f t="shared" si="169"/>
        <v>0</v>
      </c>
      <c r="FL104" s="3">
        <f t="shared" si="248"/>
        <v>0</v>
      </c>
      <c r="FM104" s="3">
        <f t="shared" si="249"/>
        <v>0</v>
      </c>
      <c r="FN104" s="3">
        <f t="shared" si="250"/>
        <v>0</v>
      </c>
      <c r="FO104" s="2">
        <f t="shared" si="170"/>
        <v>0</v>
      </c>
      <c r="FP104" s="2">
        <f t="shared" si="171"/>
        <v>0</v>
      </c>
      <c r="FQ104" s="2">
        <f t="shared" si="251"/>
        <v>0</v>
      </c>
      <c r="FR104" s="6" t="str">
        <f>IF(A104=1,1,IF(DW104="","",COUNTA($DW$31:DW104)+1))</f>
        <v/>
      </c>
      <c r="FS104" s="6" t="str">
        <f t="shared" si="172"/>
        <v/>
      </c>
      <c r="FT104" s="43">
        <f t="shared" si="252"/>
        <v>0</v>
      </c>
      <c r="FU104" s="23">
        <f t="shared" si="253"/>
        <v>0</v>
      </c>
      <c r="FV104" s="21">
        <f t="shared" si="254"/>
        <v>0</v>
      </c>
    </row>
    <row r="105" spans="1:178">
      <c r="A105" s="4" t="str">
        <f t="shared" si="173"/>
        <v/>
      </c>
      <c r="B105" s="33"/>
      <c r="C105" s="33"/>
      <c r="D105" s="33"/>
      <c r="E105" s="33"/>
      <c r="F105" s="33"/>
      <c r="G105" s="11" t="str">
        <f t="shared" si="140"/>
        <v/>
      </c>
      <c r="H105" s="3" t="str">
        <f t="shared" si="174"/>
        <v/>
      </c>
      <c r="I105" s="3" t="str">
        <f t="shared" si="141"/>
        <v/>
      </c>
      <c r="J105" s="3" t="str">
        <f t="shared" si="175"/>
        <v/>
      </c>
      <c r="K105" s="3" t="str">
        <f t="shared" si="142"/>
        <v/>
      </c>
      <c r="L105" s="2" t="str">
        <f t="shared" si="143"/>
        <v/>
      </c>
      <c r="M105" s="8" t="str">
        <f t="shared" si="176"/>
        <v/>
      </c>
      <c r="N105" s="8" t="str">
        <f t="shared" si="144"/>
        <v/>
      </c>
      <c r="O105" s="8" t="str">
        <f t="shared" si="177"/>
        <v/>
      </c>
      <c r="P105" s="8" t="str">
        <f t="shared" si="145"/>
        <v/>
      </c>
      <c r="Q105" s="2" t="str">
        <f t="shared" si="146"/>
        <v/>
      </c>
      <c r="R105" s="3" t="str">
        <f t="shared" si="147"/>
        <v/>
      </c>
      <c r="S105" s="3" t="str">
        <f t="shared" si="148"/>
        <v/>
      </c>
      <c r="T105" s="3" t="str">
        <f t="shared" si="178"/>
        <v/>
      </c>
      <c r="U105" s="8" t="str">
        <f t="shared" si="149"/>
        <v/>
      </c>
      <c r="V105" s="2" t="str">
        <f t="shared" si="150"/>
        <v/>
      </c>
      <c r="W105" s="2" t="str">
        <f t="shared" si="151"/>
        <v/>
      </c>
      <c r="X105" s="2" t="str">
        <f t="shared" si="255"/>
        <v/>
      </c>
      <c r="Y105" s="2" t="str">
        <f t="shared" si="152"/>
        <v/>
      </c>
      <c r="Z105" s="46" t="str">
        <f t="shared" si="132"/>
        <v/>
      </c>
      <c r="AA105" s="46" t="str">
        <f t="shared" si="179"/>
        <v/>
      </c>
      <c r="AB105" s="47"/>
      <c r="AC105" s="46" t="str">
        <f t="shared" si="180"/>
        <v/>
      </c>
      <c r="AD105" s="47" t="str">
        <f t="shared" si="131"/>
        <v/>
      </c>
      <c r="AE105" s="48" t="str">
        <f t="shared" si="181"/>
        <v/>
      </c>
      <c r="AF105" s="49" t="str">
        <f t="shared" si="137"/>
        <v/>
      </c>
      <c r="AG105" s="49" t="str">
        <f t="shared" si="137"/>
        <v/>
      </c>
      <c r="AH105" s="49" t="str">
        <f t="shared" si="137"/>
        <v/>
      </c>
      <c r="AI105" s="47" t="str">
        <f t="shared" si="137"/>
        <v/>
      </c>
      <c r="AJ105" s="47" t="str">
        <f t="shared" si="137"/>
        <v/>
      </c>
      <c r="AK105" s="46" t="str">
        <f t="shared" si="137"/>
        <v/>
      </c>
      <c r="AL105" s="47"/>
      <c r="AM105" s="53" t="str">
        <f t="shared" si="182"/>
        <v/>
      </c>
      <c r="AN105" s="50" t="str">
        <f t="shared" si="183"/>
        <v/>
      </c>
      <c r="AO105" s="53" t="s">
        <v>84</v>
      </c>
      <c r="AP105" s="52" t="str">
        <f t="shared" si="184"/>
        <v/>
      </c>
      <c r="AQ105" s="52" t="str">
        <f t="shared" si="185"/>
        <v/>
      </c>
      <c r="AR105" s="47">
        <f t="shared" si="186"/>
        <v>0</v>
      </c>
      <c r="AS105" s="53" t="str">
        <f t="shared" si="187"/>
        <v/>
      </c>
      <c r="AT105" s="52" t="str">
        <f t="shared" si="188"/>
        <v/>
      </c>
      <c r="AU105" s="9" t="str">
        <f t="shared" si="189"/>
        <v/>
      </c>
      <c r="AV105" s="9" t="str">
        <f t="shared" si="190"/>
        <v/>
      </c>
      <c r="AW105" s="12" t="str">
        <f t="shared" si="191"/>
        <v/>
      </c>
      <c r="AX105" s="9" t="str">
        <f t="shared" si="192"/>
        <v/>
      </c>
      <c r="AY105" s="12" t="str">
        <f t="shared" si="193"/>
        <v/>
      </c>
      <c r="AZ105" s="10" t="str">
        <f t="shared" si="194"/>
        <v/>
      </c>
      <c r="BA105" s="10" t="str">
        <f t="shared" si="195"/>
        <v/>
      </c>
      <c r="BB105" s="10" t="str">
        <f t="shared" si="196"/>
        <v/>
      </c>
      <c r="BC105" s="10" t="str">
        <f t="shared" si="197"/>
        <v/>
      </c>
      <c r="BD105" s="10" t="str">
        <f t="shared" si="198"/>
        <v/>
      </c>
      <c r="BE105" s="12" t="str">
        <f t="shared" si="199"/>
        <v/>
      </c>
      <c r="BF105" s="9" t="str">
        <f t="shared" si="200"/>
        <v/>
      </c>
      <c r="BG105" s="9" t="str">
        <f t="shared" si="201"/>
        <v/>
      </c>
      <c r="BH105" s="7" t="str">
        <f t="shared" si="202"/>
        <v/>
      </c>
      <c r="BI105" s="7" t="str">
        <f t="shared" si="203"/>
        <v/>
      </c>
      <c r="BJ105" s="12" t="str">
        <f t="shared" si="204"/>
        <v/>
      </c>
      <c r="BK105" s="80" t="str">
        <f t="shared" si="205"/>
        <v/>
      </c>
      <c r="BL105" s="7" t="str">
        <f t="shared" si="206"/>
        <v/>
      </c>
      <c r="BM105" s="7" t="str">
        <f t="shared" si="256"/>
        <v/>
      </c>
      <c r="BN105" s="12" t="str">
        <f t="shared" si="207"/>
        <v/>
      </c>
      <c r="BO105" s="9" t="str">
        <f t="shared" si="208"/>
        <v/>
      </c>
      <c r="BP105" s="2" t="str">
        <f t="shared" si="209"/>
        <v/>
      </c>
      <c r="BQ105" s="2" t="str">
        <f t="shared" si="210"/>
        <v/>
      </c>
      <c r="BR105" s="20" t="str">
        <f t="shared" si="153"/>
        <v/>
      </c>
      <c r="BS105" s="20" t="str">
        <f t="shared" si="153"/>
        <v/>
      </c>
      <c r="BT105" s="20" t="str">
        <f t="shared" si="153"/>
        <v/>
      </c>
      <c r="BU105" s="86" t="str">
        <f t="shared" si="211"/>
        <v/>
      </c>
      <c r="BV105" s="86" t="str">
        <f t="shared" si="212"/>
        <v/>
      </c>
      <c r="BW105" s="20" t="str">
        <f t="shared" si="153"/>
        <v/>
      </c>
      <c r="BX105" s="86" t="str">
        <f t="shared" si="139"/>
        <v/>
      </c>
      <c r="BY105" s="86" t="str">
        <f t="shared" si="139"/>
        <v/>
      </c>
      <c r="BZ105" s="86" t="str">
        <f t="shared" si="139"/>
        <v/>
      </c>
      <c r="CA105" s="86" t="str">
        <f t="shared" si="139"/>
        <v/>
      </c>
      <c r="CB105" s="86" t="str">
        <f t="shared" si="139"/>
        <v/>
      </c>
      <c r="CC105" s="86" t="str">
        <f t="shared" si="139"/>
        <v/>
      </c>
      <c r="CD105" s="86" t="str">
        <f t="shared" si="139"/>
        <v/>
      </c>
      <c r="CE105" s="20" t="str">
        <f t="shared" si="257"/>
        <v/>
      </c>
      <c r="CF105" s="14" t="str">
        <f t="shared" si="213"/>
        <v/>
      </c>
      <c r="CG105" s="14" t="str">
        <f t="shared" si="214"/>
        <v/>
      </c>
      <c r="CH105" s="8">
        <f t="shared" si="215"/>
        <v>0</v>
      </c>
      <c r="CI105" s="9" t="str">
        <f t="shared" si="216"/>
        <v/>
      </c>
      <c r="CJ105" s="9" t="str">
        <f t="shared" si="217"/>
        <v/>
      </c>
      <c r="CK105" s="9" t="str">
        <f t="shared" si="218"/>
        <v/>
      </c>
      <c r="CL105" s="9" t="str">
        <f t="shared" si="219"/>
        <v/>
      </c>
      <c r="CM105" s="9" t="str">
        <f t="shared" si="220"/>
        <v/>
      </c>
      <c r="CN105" s="9" t="str">
        <f t="shared" si="221"/>
        <v/>
      </c>
      <c r="CO105" s="9" t="str">
        <f t="shared" si="222"/>
        <v/>
      </c>
      <c r="CP105" s="9" t="str">
        <f t="shared" si="222"/>
        <v/>
      </c>
      <c r="CQ105" s="9" t="str">
        <f t="shared" si="222"/>
        <v/>
      </c>
      <c r="CR105" s="9" t="str">
        <f t="shared" si="222"/>
        <v/>
      </c>
      <c r="CS105" s="9" t="str">
        <f t="shared" si="222"/>
        <v/>
      </c>
      <c r="CT105" s="9" t="str">
        <f t="shared" si="222"/>
        <v/>
      </c>
      <c r="CU105" s="9" t="str">
        <f t="shared" si="222"/>
        <v/>
      </c>
      <c r="CV105" s="9" t="str">
        <f t="shared" si="223"/>
        <v/>
      </c>
      <c r="CW105" s="9" t="str">
        <f t="shared" si="224"/>
        <v/>
      </c>
      <c r="CX105" s="9" t="str">
        <f t="shared" si="224"/>
        <v/>
      </c>
      <c r="CY105" s="9" t="str">
        <f t="shared" si="224"/>
        <v/>
      </c>
      <c r="CZ105" s="9" t="str">
        <f t="shared" si="224"/>
        <v/>
      </c>
      <c r="DA105" s="9" t="str">
        <f t="shared" si="224"/>
        <v/>
      </c>
      <c r="DB105" s="9" t="str">
        <f t="shared" si="224"/>
        <v/>
      </c>
      <c r="DC105" s="9" t="str">
        <f t="shared" si="224"/>
        <v/>
      </c>
      <c r="DD105" s="2" t="str">
        <f t="shared" si="225"/>
        <v/>
      </c>
      <c r="DE105" s="2" t="str">
        <f t="shared" si="226"/>
        <v/>
      </c>
      <c r="DF105" s="2" t="str">
        <f t="shared" si="227"/>
        <v/>
      </c>
      <c r="DG105" s="2" t="str">
        <f t="shared" si="228"/>
        <v/>
      </c>
      <c r="DH105" s="2" t="str">
        <f t="shared" si="229"/>
        <v/>
      </c>
      <c r="DI105" s="2" t="str">
        <f t="shared" si="230"/>
        <v/>
      </c>
      <c r="DJ105" s="2" t="str">
        <f t="shared" si="231"/>
        <v/>
      </c>
      <c r="DK105" s="2" t="str">
        <f t="shared" si="232"/>
        <v/>
      </c>
      <c r="DL105" s="16" t="str">
        <f t="shared" si="233"/>
        <v/>
      </c>
      <c r="DM105" s="16" t="str">
        <f t="shared" si="234"/>
        <v/>
      </c>
      <c r="DN105" s="16" t="str">
        <f t="shared" si="235"/>
        <v/>
      </c>
      <c r="DO105" s="72" t="str">
        <f t="shared" si="236"/>
        <v/>
      </c>
      <c r="DP105" s="16" t="str">
        <f t="shared" si="237"/>
        <v/>
      </c>
      <c r="DQ105" s="16" t="str">
        <f t="shared" si="238"/>
        <v/>
      </c>
      <c r="DR105" s="2" t="str">
        <f t="shared" si="239"/>
        <v/>
      </c>
      <c r="DS105" s="2" t="str">
        <f t="shared" si="240"/>
        <v/>
      </c>
      <c r="DT105" s="2" t="str">
        <f t="shared" si="241"/>
        <v/>
      </c>
      <c r="DU105" s="2" t="str">
        <f t="shared" si="242"/>
        <v/>
      </c>
      <c r="DV105" s="15"/>
      <c r="DW105" s="18"/>
      <c r="DX105" s="17"/>
      <c r="DY105" s="47" t="str">
        <f t="shared" si="138"/>
        <v/>
      </c>
      <c r="DZ105" s="47" t="str">
        <f t="shared" si="138"/>
        <v/>
      </c>
      <c r="EA105" s="47" t="str">
        <f t="shared" si="138"/>
        <v/>
      </c>
      <c r="EB105" s="47" t="str">
        <f t="shared" si="138"/>
        <v/>
      </c>
      <c r="EC105" s="49" t="str">
        <f t="shared" si="138"/>
        <v/>
      </c>
      <c r="ED105" s="49" t="str">
        <f t="shared" si="138"/>
        <v/>
      </c>
      <c r="EE105" s="47" t="str">
        <f t="shared" si="138"/>
        <v/>
      </c>
      <c r="EF105" s="47" t="str">
        <f t="shared" si="138"/>
        <v/>
      </c>
      <c r="EG105" s="47" t="str">
        <f t="shared" si="138"/>
        <v/>
      </c>
      <c r="EH105" s="6">
        <f t="shared" si="154"/>
        <v>0</v>
      </c>
      <c r="EI105" s="6">
        <f t="shared" si="155"/>
        <v>0</v>
      </c>
      <c r="EJ105" s="2" t="str">
        <f t="shared" si="156"/>
        <v/>
      </c>
      <c r="EK105" s="2" t="str">
        <f t="shared" si="157"/>
        <v/>
      </c>
      <c r="EL105" s="2" t="str">
        <f t="shared" si="259"/>
        <v/>
      </c>
      <c r="EM105" s="2" t="str">
        <f t="shared" si="158"/>
        <v/>
      </c>
      <c r="EN105" s="2" t="str">
        <f t="shared" si="159"/>
        <v/>
      </c>
      <c r="EO105" s="2">
        <f t="shared" si="160"/>
        <v>0</v>
      </c>
      <c r="EP105" s="2">
        <f t="shared" si="243"/>
        <v>0</v>
      </c>
      <c r="EQ105" s="2"/>
      <c r="ER105" s="2"/>
      <c r="ES105" s="2"/>
      <c r="ET105" s="2"/>
      <c r="EU105" s="2"/>
      <c r="EV105" s="2"/>
      <c r="EW105" s="2">
        <f t="shared" si="161"/>
        <v>0</v>
      </c>
      <c r="EX105" s="2">
        <f t="shared" si="162"/>
        <v>0</v>
      </c>
      <c r="EY105" s="2">
        <f t="shared" si="244"/>
        <v>0</v>
      </c>
      <c r="EZ105" s="2">
        <f t="shared" si="163"/>
        <v>0</v>
      </c>
      <c r="FA105" s="2">
        <f t="shared" si="164"/>
        <v>0</v>
      </c>
      <c r="FB105" s="59"/>
      <c r="FC105" s="2">
        <f t="shared" si="165"/>
        <v>0</v>
      </c>
      <c r="FD105" s="2">
        <f t="shared" si="245"/>
        <v>0</v>
      </c>
      <c r="FE105" s="3">
        <f t="shared" si="258"/>
        <v>0</v>
      </c>
      <c r="FF105" s="3">
        <f t="shared" si="246"/>
        <v>0</v>
      </c>
      <c r="FG105" s="3">
        <f t="shared" si="247"/>
        <v>0</v>
      </c>
      <c r="FH105" s="3">
        <f t="shared" si="166"/>
        <v>0</v>
      </c>
      <c r="FI105" s="67">
        <f t="shared" si="167"/>
        <v>0</v>
      </c>
      <c r="FJ105" s="3">
        <f t="shared" si="168"/>
        <v>0</v>
      </c>
      <c r="FK105" s="3">
        <f t="shared" si="169"/>
        <v>0</v>
      </c>
      <c r="FL105" s="3">
        <f t="shared" si="248"/>
        <v>0</v>
      </c>
      <c r="FM105" s="3">
        <f t="shared" si="249"/>
        <v>0</v>
      </c>
      <c r="FN105" s="3">
        <f t="shared" si="250"/>
        <v>0</v>
      </c>
      <c r="FO105" s="2">
        <f t="shared" si="170"/>
        <v>0</v>
      </c>
      <c r="FP105" s="2">
        <f t="shared" si="171"/>
        <v>0</v>
      </c>
      <c r="FQ105" s="2">
        <f t="shared" si="251"/>
        <v>0</v>
      </c>
      <c r="FR105" s="6" t="str">
        <f>IF(A105=1,1,IF(DW105="","",COUNTA($DW$31:DW105)+1))</f>
        <v/>
      </c>
      <c r="FS105" s="6" t="str">
        <f t="shared" si="172"/>
        <v/>
      </c>
      <c r="FT105" s="43">
        <f t="shared" si="252"/>
        <v>0</v>
      </c>
      <c r="FU105" s="23">
        <f t="shared" si="253"/>
        <v>0</v>
      </c>
      <c r="FV105" s="21">
        <f t="shared" si="254"/>
        <v>0</v>
      </c>
    </row>
    <row r="106" spans="1:178">
      <c r="A106" s="4" t="str">
        <f t="shared" si="173"/>
        <v/>
      </c>
      <c r="B106" s="33"/>
      <c r="C106" s="33"/>
      <c r="D106" s="33"/>
      <c r="E106" s="33"/>
      <c r="F106" s="33"/>
      <c r="G106" s="11" t="str">
        <f t="shared" si="140"/>
        <v/>
      </c>
      <c r="H106" s="3" t="str">
        <f t="shared" si="174"/>
        <v/>
      </c>
      <c r="I106" s="3" t="str">
        <f t="shared" si="141"/>
        <v/>
      </c>
      <c r="J106" s="3" t="str">
        <f t="shared" si="175"/>
        <v/>
      </c>
      <c r="K106" s="3" t="str">
        <f t="shared" si="142"/>
        <v/>
      </c>
      <c r="L106" s="2" t="str">
        <f t="shared" si="143"/>
        <v/>
      </c>
      <c r="M106" s="8" t="str">
        <f t="shared" si="176"/>
        <v/>
      </c>
      <c r="N106" s="8" t="str">
        <f t="shared" si="144"/>
        <v/>
      </c>
      <c r="O106" s="8" t="str">
        <f t="shared" si="177"/>
        <v/>
      </c>
      <c r="P106" s="8" t="str">
        <f t="shared" si="145"/>
        <v/>
      </c>
      <c r="Q106" s="2" t="str">
        <f t="shared" si="146"/>
        <v/>
      </c>
      <c r="R106" s="3" t="str">
        <f t="shared" si="147"/>
        <v/>
      </c>
      <c r="S106" s="3" t="str">
        <f t="shared" si="148"/>
        <v/>
      </c>
      <c r="T106" s="3" t="str">
        <f t="shared" si="178"/>
        <v/>
      </c>
      <c r="U106" s="8" t="str">
        <f t="shared" si="149"/>
        <v/>
      </c>
      <c r="V106" s="2" t="str">
        <f t="shared" si="150"/>
        <v/>
      </c>
      <c r="W106" s="2" t="str">
        <f t="shared" si="151"/>
        <v/>
      </c>
      <c r="X106" s="2" t="str">
        <f t="shared" si="255"/>
        <v/>
      </c>
      <c r="Y106" s="2" t="str">
        <f t="shared" si="152"/>
        <v/>
      </c>
      <c r="Z106" s="46" t="str">
        <f t="shared" si="132"/>
        <v/>
      </c>
      <c r="AA106" s="46" t="str">
        <f t="shared" si="179"/>
        <v/>
      </c>
      <c r="AB106" s="47"/>
      <c r="AC106" s="46" t="str">
        <f t="shared" si="180"/>
        <v/>
      </c>
      <c r="AD106" s="47" t="str">
        <f t="shared" si="131"/>
        <v/>
      </c>
      <c r="AE106" s="48" t="str">
        <f t="shared" si="181"/>
        <v/>
      </c>
      <c r="AF106" s="49" t="str">
        <f t="shared" si="137"/>
        <v/>
      </c>
      <c r="AG106" s="49" t="str">
        <f t="shared" si="137"/>
        <v/>
      </c>
      <c r="AH106" s="49" t="str">
        <f t="shared" si="137"/>
        <v/>
      </c>
      <c r="AI106" s="47" t="str">
        <f t="shared" si="137"/>
        <v/>
      </c>
      <c r="AJ106" s="47" t="str">
        <f t="shared" si="137"/>
        <v/>
      </c>
      <c r="AK106" s="46" t="str">
        <f t="shared" si="137"/>
        <v/>
      </c>
      <c r="AL106" s="47"/>
      <c r="AM106" s="53" t="str">
        <f t="shared" si="182"/>
        <v/>
      </c>
      <c r="AN106" s="50" t="str">
        <f t="shared" si="183"/>
        <v/>
      </c>
      <c r="AO106" s="53" t="s">
        <v>84</v>
      </c>
      <c r="AP106" s="52" t="str">
        <f t="shared" si="184"/>
        <v/>
      </c>
      <c r="AQ106" s="52" t="str">
        <f t="shared" si="185"/>
        <v/>
      </c>
      <c r="AR106" s="47">
        <f t="shared" si="186"/>
        <v>0</v>
      </c>
      <c r="AS106" s="53" t="str">
        <f t="shared" si="187"/>
        <v/>
      </c>
      <c r="AT106" s="52" t="str">
        <f t="shared" si="188"/>
        <v/>
      </c>
      <c r="AU106" s="9" t="str">
        <f t="shared" si="189"/>
        <v/>
      </c>
      <c r="AV106" s="9" t="str">
        <f t="shared" si="190"/>
        <v/>
      </c>
      <c r="AW106" s="12" t="str">
        <f t="shared" si="191"/>
        <v/>
      </c>
      <c r="AX106" s="9" t="str">
        <f t="shared" si="192"/>
        <v/>
      </c>
      <c r="AY106" s="12" t="str">
        <f t="shared" si="193"/>
        <v/>
      </c>
      <c r="AZ106" s="10" t="str">
        <f t="shared" si="194"/>
        <v/>
      </c>
      <c r="BA106" s="10" t="str">
        <f t="shared" si="195"/>
        <v/>
      </c>
      <c r="BB106" s="10" t="str">
        <f t="shared" si="196"/>
        <v/>
      </c>
      <c r="BC106" s="10" t="str">
        <f t="shared" si="197"/>
        <v/>
      </c>
      <c r="BD106" s="10" t="str">
        <f t="shared" si="198"/>
        <v/>
      </c>
      <c r="BE106" s="12" t="str">
        <f t="shared" si="199"/>
        <v/>
      </c>
      <c r="BF106" s="9" t="str">
        <f t="shared" si="200"/>
        <v/>
      </c>
      <c r="BG106" s="9" t="str">
        <f t="shared" si="201"/>
        <v/>
      </c>
      <c r="BH106" s="7" t="str">
        <f t="shared" si="202"/>
        <v/>
      </c>
      <c r="BI106" s="7" t="str">
        <f t="shared" si="203"/>
        <v/>
      </c>
      <c r="BJ106" s="12" t="str">
        <f t="shared" si="204"/>
        <v/>
      </c>
      <c r="BK106" s="80" t="str">
        <f t="shared" si="205"/>
        <v/>
      </c>
      <c r="BL106" s="7" t="str">
        <f t="shared" si="206"/>
        <v/>
      </c>
      <c r="BM106" s="7" t="str">
        <f t="shared" si="256"/>
        <v/>
      </c>
      <c r="BN106" s="12" t="str">
        <f t="shared" si="207"/>
        <v/>
      </c>
      <c r="BO106" s="9" t="str">
        <f t="shared" si="208"/>
        <v/>
      </c>
      <c r="BP106" s="2" t="str">
        <f t="shared" si="209"/>
        <v/>
      </c>
      <c r="BQ106" s="2" t="str">
        <f t="shared" si="210"/>
        <v/>
      </c>
      <c r="BR106" s="20" t="str">
        <f t="shared" si="153"/>
        <v/>
      </c>
      <c r="BS106" s="20" t="str">
        <f t="shared" si="153"/>
        <v/>
      </c>
      <c r="BT106" s="20" t="str">
        <f t="shared" si="153"/>
        <v/>
      </c>
      <c r="BU106" s="86" t="str">
        <f t="shared" si="211"/>
        <v/>
      </c>
      <c r="BV106" s="86" t="str">
        <f t="shared" si="212"/>
        <v/>
      </c>
      <c r="BW106" s="20" t="str">
        <f t="shared" si="153"/>
        <v/>
      </c>
      <c r="BX106" s="86" t="str">
        <f t="shared" si="139"/>
        <v/>
      </c>
      <c r="BY106" s="86" t="str">
        <f t="shared" si="139"/>
        <v/>
      </c>
      <c r="BZ106" s="86" t="str">
        <f t="shared" si="139"/>
        <v/>
      </c>
      <c r="CA106" s="86" t="str">
        <f t="shared" si="139"/>
        <v/>
      </c>
      <c r="CB106" s="86" t="str">
        <f t="shared" si="139"/>
        <v/>
      </c>
      <c r="CC106" s="86" t="str">
        <f t="shared" si="139"/>
        <v/>
      </c>
      <c r="CD106" s="86" t="str">
        <f t="shared" si="139"/>
        <v/>
      </c>
      <c r="CE106" s="20" t="str">
        <f t="shared" si="257"/>
        <v/>
      </c>
      <c r="CF106" s="14" t="str">
        <f t="shared" si="213"/>
        <v/>
      </c>
      <c r="CG106" s="14" t="str">
        <f t="shared" si="214"/>
        <v/>
      </c>
      <c r="CH106" s="8">
        <f t="shared" si="215"/>
        <v>0</v>
      </c>
      <c r="CI106" s="9" t="str">
        <f t="shared" si="216"/>
        <v/>
      </c>
      <c r="CJ106" s="9" t="str">
        <f t="shared" si="217"/>
        <v/>
      </c>
      <c r="CK106" s="9" t="str">
        <f t="shared" si="218"/>
        <v/>
      </c>
      <c r="CL106" s="9" t="str">
        <f t="shared" si="219"/>
        <v/>
      </c>
      <c r="CM106" s="9" t="str">
        <f t="shared" si="220"/>
        <v/>
      </c>
      <c r="CN106" s="9" t="str">
        <f t="shared" si="221"/>
        <v/>
      </c>
      <c r="CO106" s="9" t="str">
        <f t="shared" si="222"/>
        <v/>
      </c>
      <c r="CP106" s="9" t="str">
        <f t="shared" si="222"/>
        <v/>
      </c>
      <c r="CQ106" s="9" t="str">
        <f t="shared" si="222"/>
        <v/>
      </c>
      <c r="CR106" s="9" t="str">
        <f t="shared" si="222"/>
        <v/>
      </c>
      <c r="CS106" s="9" t="str">
        <f t="shared" si="222"/>
        <v/>
      </c>
      <c r="CT106" s="9" t="str">
        <f t="shared" si="222"/>
        <v/>
      </c>
      <c r="CU106" s="9" t="str">
        <f t="shared" si="222"/>
        <v/>
      </c>
      <c r="CV106" s="9" t="str">
        <f t="shared" si="223"/>
        <v/>
      </c>
      <c r="CW106" s="9" t="str">
        <f t="shared" si="224"/>
        <v/>
      </c>
      <c r="CX106" s="9" t="str">
        <f t="shared" si="224"/>
        <v/>
      </c>
      <c r="CY106" s="9" t="str">
        <f t="shared" si="224"/>
        <v/>
      </c>
      <c r="CZ106" s="9" t="str">
        <f t="shared" si="224"/>
        <v/>
      </c>
      <c r="DA106" s="9" t="str">
        <f t="shared" si="224"/>
        <v/>
      </c>
      <c r="DB106" s="9" t="str">
        <f t="shared" si="224"/>
        <v/>
      </c>
      <c r="DC106" s="9" t="str">
        <f t="shared" si="224"/>
        <v/>
      </c>
      <c r="DD106" s="2" t="str">
        <f t="shared" si="225"/>
        <v/>
      </c>
      <c r="DE106" s="2" t="str">
        <f t="shared" si="226"/>
        <v/>
      </c>
      <c r="DF106" s="2" t="str">
        <f t="shared" si="227"/>
        <v/>
      </c>
      <c r="DG106" s="2" t="str">
        <f t="shared" si="228"/>
        <v/>
      </c>
      <c r="DH106" s="2" t="str">
        <f t="shared" si="229"/>
        <v/>
      </c>
      <c r="DI106" s="2" t="str">
        <f t="shared" si="230"/>
        <v/>
      </c>
      <c r="DJ106" s="2" t="str">
        <f t="shared" si="231"/>
        <v/>
      </c>
      <c r="DK106" s="2" t="str">
        <f t="shared" si="232"/>
        <v/>
      </c>
      <c r="DL106" s="16" t="str">
        <f t="shared" si="233"/>
        <v/>
      </c>
      <c r="DM106" s="16" t="str">
        <f t="shared" si="234"/>
        <v/>
      </c>
      <c r="DN106" s="16" t="str">
        <f t="shared" si="235"/>
        <v/>
      </c>
      <c r="DO106" s="72" t="str">
        <f t="shared" si="236"/>
        <v/>
      </c>
      <c r="DP106" s="16" t="str">
        <f t="shared" si="237"/>
        <v/>
      </c>
      <c r="DQ106" s="16" t="str">
        <f t="shared" si="238"/>
        <v/>
      </c>
      <c r="DR106" s="2" t="str">
        <f t="shared" si="239"/>
        <v/>
      </c>
      <c r="DS106" s="2" t="str">
        <f t="shared" si="240"/>
        <v/>
      </c>
      <c r="DT106" s="2" t="str">
        <f t="shared" si="241"/>
        <v/>
      </c>
      <c r="DU106" s="2" t="str">
        <f t="shared" si="242"/>
        <v/>
      </c>
      <c r="DV106" s="15"/>
      <c r="DW106" s="17"/>
      <c r="DX106" s="17"/>
      <c r="DY106" s="47" t="str">
        <f t="shared" si="138"/>
        <v/>
      </c>
      <c r="DZ106" s="47" t="str">
        <f t="shared" si="138"/>
        <v/>
      </c>
      <c r="EA106" s="47" t="str">
        <f t="shared" si="138"/>
        <v/>
      </c>
      <c r="EB106" s="47" t="str">
        <f t="shared" si="138"/>
        <v/>
      </c>
      <c r="EC106" s="49" t="str">
        <f t="shared" si="138"/>
        <v/>
      </c>
      <c r="ED106" s="49" t="str">
        <f t="shared" si="138"/>
        <v/>
      </c>
      <c r="EE106" s="47" t="str">
        <f t="shared" si="138"/>
        <v/>
      </c>
      <c r="EF106" s="47" t="str">
        <f t="shared" si="138"/>
        <v/>
      </c>
      <c r="EG106" s="47" t="str">
        <f t="shared" si="138"/>
        <v/>
      </c>
      <c r="EH106" s="6">
        <f t="shared" si="154"/>
        <v>0</v>
      </c>
      <c r="EI106" s="6">
        <f t="shared" si="155"/>
        <v>0</v>
      </c>
      <c r="EJ106" s="2" t="str">
        <f t="shared" si="156"/>
        <v/>
      </c>
      <c r="EK106" s="2" t="str">
        <f t="shared" si="157"/>
        <v/>
      </c>
      <c r="EL106" s="2" t="str">
        <f t="shared" si="259"/>
        <v/>
      </c>
      <c r="EM106" s="2" t="str">
        <f t="shared" si="158"/>
        <v/>
      </c>
      <c r="EN106" s="2" t="str">
        <f t="shared" si="159"/>
        <v/>
      </c>
      <c r="EO106" s="2">
        <f t="shared" si="160"/>
        <v>0</v>
      </c>
      <c r="EP106" s="2">
        <f t="shared" si="243"/>
        <v>0</v>
      </c>
      <c r="EQ106" s="2"/>
      <c r="ER106" s="2"/>
      <c r="ES106" s="2"/>
      <c r="ET106" s="2"/>
      <c r="EU106" s="2"/>
      <c r="EV106" s="2"/>
      <c r="EW106" s="2">
        <f t="shared" si="161"/>
        <v>0</v>
      </c>
      <c r="EX106" s="2">
        <f t="shared" si="162"/>
        <v>0</v>
      </c>
      <c r="EY106" s="2">
        <f t="shared" si="244"/>
        <v>0</v>
      </c>
      <c r="EZ106" s="2">
        <f t="shared" si="163"/>
        <v>0</v>
      </c>
      <c r="FA106" s="2">
        <f t="shared" si="164"/>
        <v>0</v>
      </c>
      <c r="FB106" s="59"/>
      <c r="FC106" s="2">
        <f t="shared" si="165"/>
        <v>0</v>
      </c>
      <c r="FD106" s="2">
        <f t="shared" si="245"/>
        <v>0</v>
      </c>
      <c r="FE106" s="3">
        <f t="shared" si="258"/>
        <v>0</v>
      </c>
      <c r="FF106" s="3">
        <f t="shared" si="246"/>
        <v>0</v>
      </c>
      <c r="FG106" s="3">
        <f t="shared" si="247"/>
        <v>0</v>
      </c>
      <c r="FH106" s="3">
        <f t="shared" si="166"/>
        <v>0</v>
      </c>
      <c r="FI106" s="67">
        <f t="shared" si="167"/>
        <v>0</v>
      </c>
      <c r="FJ106" s="3">
        <f t="shared" si="168"/>
        <v>0</v>
      </c>
      <c r="FK106" s="3">
        <f t="shared" si="169"/>
        <v>0</v>
      </c>
      <c r="FL106" s="3">
        <f t="shared" si="248"/>
        <v>0</v>
      </c>
      <c r="FM106" s="3">
        <f t="shared" si="249"/>
        <v>0</v>
      </c>
      <c r="FN106" s="3">
        <f t="shared" si="250"/>
        <v>0</v>
      </c>
      <c r="FO106" s="2">
        <f t="shared" si="170"/>
        <v>0</v>
      </c>
      <c r="FP106" s="2">
        <f t="shared" si="171"/>
        <v>0</v>
      </c>
      <c r="FQ106" s="2">
        <f t="shared" si="251"/>
        <v>0</v>
      </c>
      <c r="FR106" s="6" t="str">
        <f>IF(A106=1,1,IF(DW106="","",COUNTA($DW$31:DW106)+1))</f>
        <v/>
      </c>
      <c r="FS106" s="6" t="str">
        <f t="shared" si="172"/>
        <v/>
      </c>
      <c r="FT106" s="43">
        <f t="shared" si="252"/>
        <v>0</v>
      </c>
      <c r="FU106" s="23">
        <f t="shared" si="253"/>
        <v>0</v>
      </c>
      <c r="FV106" s="21">
        <f t="shared" si="254"/>
        <v>0</v>
      </c>
    </row>
    <row r="107" spans="1:178">
      <c r="A107" s="4" t="str">
        <f t="shared" si="173"/>
        <v/>
      </c>
      <c r="B107" s="33"/>
      <c r="C107" s="33"/>
      <c r="D107" s="33"/>
      <c r="E107" s="33"/>
      <c r="F107" s="33"/>
      <c r="G107" s="11" t="str">
        <f t="shared" si="140"/>
        <v/>
      </c>
      <c r="H107" s="3" t="str">
        <f t="shared" si="174"/>
        <v/>
      </c>
      <c r="I107" s="3" t="str">
        <f t="shared" si="141"/>
        <v/>
      </c>
      <c r="J107" s="3" t="str">
        <f t="shared" si="175"/>
        <v/>
      </c>
      <c r="K107" s="3" t="str">
        <f t="shared" si="142"/>
        <v/>
      </c>
      <c r="L107" s="2" t="str">
        <f t="shared" si="143"/>
        <v/>
      </c>
      <c r="M107" s="8" t="str">
        <f t="shared" si="176"/>
        <v/>
      </c>
      <c r="N107" s="8" t="str">
        <f t="shared" si="144"/>
        <v/>
      </c>
      <c r="O107" s="8" t="str">
        <f t="shared" si="177"/>
        <v/>
      </c>
      <c r="P107" s="8" t="str">
        <f t="shared" si="145"/>
        <v/>
      </c>
      <c r="Q107" s="2" t="str">
        <f t="shared" si="146"/>
        <v/>
      </c>
      <c r="R107" s="3" t="str">
        <f t="shared" si="147"/>
        <v/>
      </c>
      <c r="S107" s="3" t="str">
        <f t="shared" si="148"/>
        <v/>
      </c>
      <c r="T107" s="3" t="str">
        <f t="shared" si="178"/>
        <v/>
      </c>
      <c r="U107" s="8" t="str">
        <f t="shared" si="149"/>
        <v/>
      </c>
      <c r="V107" s="2" t="str">
        <f t="shared" si="150"/>
        <v/>
      </c>
      <c r="W107" s="2" t="str">
        <f t="shared" si="151"/>
        <v/>
      </c>
      <c r="X107" s="2" t="str">
        <f t="shared" si="255"/>
        <v/>
      </c>
      <c r="Y107" s="2" t="str">
        <f t="shared" si="152"/>
        <v/>
      </c>
      <c r="Z107" s="46" t="str">
        <f t="shared" si="132"/>
        <v/>
      </c>
      <c r="AA107" s="46" t="str">
        <f t="shared" si="179"/>
        <v/>
      </c>
      <c r="AB107" s="47"/>
      <c r="AC107" s="46" t="str">
        <f t="shared" si="180"/>
        <v/>
      </c>
      <c r="AD107" s="47" t="str">
        <f t="shared" si="131"/>
        <v/>
      </c>
      <c r="AE107" s="48" t="str">
        <f t="shared" si="181"/>
        <v/>
      </c>
      <c r="AF107" s="49" t="str">
        <f t="shared" si="137"/>
        <v/>
      </c>
      <c r="AG107" s="49" t="str">
        <f t="shared" si="137"/>
        <v/>
      </c>
      <c r="AH107" s="49" t="str">
        <f t="shared" si="137"/>
        <v/>
      </c>
      <c r="AI107" s="47" t="str">
        <f t="shared" si="137"/>
        <v/>
      </c>
      <c r="AJ107" s="47" t="str">
        <f t="shared" si="137"/>
        <v/>
      </c>
      <c r="AK107" s="46" t="str">
        <f t="shared" si="137"/>
        <v/>
      </c>
      <c r="AL107" s="47"/>
      <c r="AM107" s="53" t="str">
        <f t="shared" si="182"/>
        <v/>
      </c>
      <c r="AN107" s="50" t="str">
        <f t="shared" si="183"/>
        <v/>
      </c>
      <c r="AO107" s="53" t="s">
        <v>84</v>
      </c>
      <c r="AP107" s="52" t="str">
        <f t="shared" si="184"/>
        <v/>
      </c>
      <c r="AQ107" s="52" t="str">
        <f t="shared" si="185"/>
        <v/>
      </c>
      <c r="AR107" s="47">
        <f t="shared" si="186"/>
        <v>0</v>
      </c>
      <c r="AS107" s="53" t="str">
        <f t="shared" si="187"/>
        <v/>
      </c>
      <c r="AT107" s="52" t="str">
        <f t="shared" si="188"/>
        <v/>
      </c>
      <c r="AU107" s="9" t="str">
        <f t="shared" si="189"/>
        <v/>
      </c>
      <c r="AV107" s="9" t="str">
        <f t="shared" si="190"/>
        <v/>
      </c>
      <c r="AW107" s="12" t="str">
        <f t="shared" si="191"/>
        <v/>
      </c>
      <c r="AX107" s="9" t="str">
        <f t="shared" si="192"/>
        <v/>
      </c>
      <c r="AY107" s="12" t="str">
        <f t="shared" si="193"/>
        <v/>
      </c>
      <c r="AZ107" s="10" t="str">
        <f t="shared" si="194"/>
        <v/>
      </c>
      <c r="BA107" s="10" t="str">
        <f t="shared" si="195"/>
        <v/>
      </c>
      <c r="BB107" s="10" t="str">
        <f t="shared" si="196"/>
        <v/>
      </c>
      <c r="BC107" s="10" t="str">
        <f t="shared" si="197"/>
        <v/>
      </c>
      <c r="BD107" s="10" t="str">
        <f t="shared" si="198"/>
        <v/>
      </c>
      <c r="BE107" s="12" t="str">
        <f t="shared" si="199"/>
        <v/>
      </c>
      <c r="BF107" s="9" t="str">
        <f t="shared" si="200"/>
        <v/>
      </c>
      <c r="BG107" s="9" t="str">
        <f t="shared" si="201"/>
        <v/>
      </c>
      <c r="BH107" s="7" t="str">
        <f t="shared" si="202"/>
        <v/>
      </c>
      <c r="BI107" s="7" t="str">
        <f t="shared" si="203"/>
        <v/>
      </c>
      <c r="BJ107" s="12" t="str">
        <f t="shared" si="204"/>
        <v/>
      </c>
      <c r="BK107" s="80" t="str">
        <f t="shared" si="205"/>
        <v/>
      </c>
      <c r="BL107" s="7" t="str">
        <f t="shared" si="206"/>
        <v/>
      </c>
      <c r="BM107" s="7" t="str">
        <f t="shared" si="256"/>
        <v/>
      </c>
      <c r="BN107" s="12" t="str">
        <f t="shared" si="207"/>
        <v/>
      </c>
      <c r="BO107" s="9" t="str">
        <f t="shared" si="208"/>
        <v/>
      </c>
      <c r="BP107" s="2" t="str">
        <f t="shared" si="209"/>
        <v/>
      </c>
      <c r="BQ107" s="2" t="str">
        <f t="shared" si="210"/>
        <v/>
      </c>
      <c r="BR107" s="20" t="str">
        <f t="shared" si="153"/>
        <v/>
      </c>
      <c r="BS107" s="20" t="str">
        <f t="shared" si="153"/>
        <v/>
      </c>
      <c r="BT107" s="20" t="str">
        <f t="shared" si="153"/>
        <v/>
      </c>
      <c r="BU107" s="86" t="str">
        <f t="shared" si="211"/>
        <v/>
      </c>
      <c r="BV107" s="86" t="str">
        <f t="shared" si="212"/>
        <v/>
      </c>
      <c r="BW107" s="20" t="str">
        <f t="shared" si="153"/>
        <v/>
      </c>
      <c r="BX107" s="86" t="str">
        <f t="shared" si="139"/>
        <v/>
      </c>
      <c r="BY107" s="86" t="str">
        <f t="shared" si="139"/>
        <v/>
      </c>
      <c r="BZ107" s="86" t="str">
        <f t="shared" si="139"/>
        <v/>
      </c>
      <c r="CA107" s="86" t="str">
        <f t="shared" si="139"/>
        <v/>
      </c>
      <c r="CB107" s="86" t="str">
        <f t="shared" si="139"/>
        <v/>
      </c>
      <c r="CC107" s="86" t="str">
        <f t="shared" si="139"/>
        <v/>
      </c>
      <c r="CD107" s="86" t="str">
        <f t="shared" si="139"/>
        <v/>
      </c>
      <c r="CE107" s="20" t="str">
        <f t="shared" si="257"/>
        <v/>
      </c>
      <c r="CF107" s="14" t="str">
        <f t="shared" si="213"/>
        <v/>
      </c>
      <c r="CG107" s="14" t="str">
        <f t="shared" si="214"/>
        <v/>
      </c>
      <c r="CH107" s="8">
        <f t="shared" si="215"/>
        <v>0</v>
      </c>
      <c r="CI107" s="9" t="str">
        <f t="shared" si="216"/>
        <v/>
      </c>
      <c r="CJ107" s="9" t="str">
        <f t="shared" si="217"/>
        <v/>
      </c>
      <c r="CK107" s="9" t="str">
        <f t="shared" si="218"/>
        <v/>
      </c>
      <c r="CL107" s="9" t="str">
        <f t="shared" si="219"/>
        <v/>
      </c>
      <c r="CM107" s="9" t="str">
        <f t="shared" si="220"/>
        <v/>
      </c>
      <c r="CN107" s="9" t="str">
        <f t="shared" si="221"/>
        <v/>
      </c>
      <c r="CO107" s="9" t="str">
        <f t="shared" si="222"/>
        <v/>
      </c>
      <c r="CP107" s="9" t="str">
        <f t="shared" si="222"/>
        <v/>
      </c>
      <c r="CQ107" s="9" t="str">
        <f t="shared" si="222"/>
        <v/>
      </c>
      <c r="CR107" s="9" t="str">
        <f t="shared" si="222"/>
        <v/>
      </c>
      <c r="CS107" s="9" t="str">
        <f t="shared" si="222"/>
        <v/>
      </c>
      <c r="CT107" s="9" t="str">
        <f t="shared" si="222"/>
        <v/>
      </c>
      <c r="CU107" s="9" t="str">
        <f t="shared" si="222"/>
        <v/>
      </c>
      <c r="CV107" s="9" t="str">
        <f t="shared" si="223"/>
        <v/>
      </c>
      <c r="CW107" s="9" t="str">
        <f t="shared" si="224"/>
        <v/>
      </c>
      <c r="CX107" s="9" t="str">
        <f t="shared" si="224"/>
        <v/>
      </c>
      <c r="CY107" s="9" t="str">
        <f t="shared" si="224"/>
        <v/>
      </c>
      <c r="CZ107" s="9" t="str">
        <f t="shared" si="224"/>
        <v/>
      </c>
      <c r="DA107" s="9" t="str">
        <f t="shared" si="224"/>
        <v/>
      </c>
      <c r="DB107" s="9" t="str">
        <f t="shared" si="224"/>
        <v/>
      </c>
      <c r="DC107" s="9" t="str">
        <f t="shared" si="224"/>
        <v/>
      </c>
      <c r="DD107" s="2" t="str">
        <f t="shared" si="225"/>
        <v/>
      </c>
      <c r="DE107" s="2" t="str">
        <f t="shared" si="226"/>
        <v/>
      </c>
      <c r="DF107" s="2" t="str">
        <f t="shared" si="227"/>
        <v/>
      </c>
      <c r="DG107" s="2" t="str">
        <f t="shared" si="228"/>
        <v/>
      </c>
      <c r="DH107" s="2" t="str">
        <f t="shared" si="229"/>
        <v/>
      </c>
      <c r="DI107" s="2" t="str">
        <f t="shared" si="230"/>
        <v/>
      </c>
      <c r="DJ107" s="2" t="str">
        <f t="shared" si="231"/>
        <v/>
      </c>
      <c r="DK107" s="2" t="str">
        <f t="shared" si="232"/>
        <v/>
      </c>
      <c r="DL107" s="16" t="str">
        <f t="shared" si="233"/>
        <v/>
      </c>
      <c r="DM107" s="16" t="str">
        <f t="shared" si="234"/>
        <v/>
      </c>
      <c r="DN107" s="16" t="str">
        <f t="shared" si="235"/>
        <v/>
      </c>
      <c r="DO107" s="72" t="str">
        <f t="shared" si="236"/>
        <v/>
      </c>
      <c r="DP107" s="16" t="str">
        <f t="shared" si="237"/>
        <v/>
      </c>
      <c r="DQ107" s="16" t="str">
        <f t="shared" si="238"/>
        <v/>
      </c>
      <c r="DR107" s="2" t="str">
        <f t="shared" si="239"/>
        <v/>
      </c>
      <c r="DS107" s="2" t="str">
        <f t="shared" si="240"/>
        <v/>
      </c>
      <c r="DT107" s="2" t="str">
        <f t="shared" si="241"/>
        <v/>
      </c>
      <c r="DU107" s="2" t="str">
        <f t="shared" si="242"/>
        <v/>
      </c>
      <c r="DV107" s="15"/>
      <c r="DW107" s="17"/>
      <c r="DX107" s="17"/>
      <c r="DY107" s="47" t="str">
        <f t="shared" si="138"/>
        <v/>
      </c>
      <c r="DZ107" s="47" t="str">
        <f t="shared" si="138"/>
        <v/>
      </c>
      <c r="EA107" s="47" t="str">
        <f t="shared" si="138"/>
        <v/>
      </c>
      <c r="EB107" s="47" t="str">
        <f t="shared" si="138"/>
        <v/>
      </c>
      <c r="EC107" s="49" t="str">
        <f t="shared" si="138"/>
        <v/>
      </c>
      <c r="ED107" s="49" t="str">
        <f t="shared" si="138"/>
        <v/>
      </c>
      <c r="EE107" s="47" t="str">
        <f t="shared" si="138"/>
        <v/>
      </c>
      <c r="EF107" s="47" t="str">
        <f t="shared" si="138"/>
        <v/>
      </c>
      <c r="EG107" s="47" t="str">
        <f t="shared" si="138"/>
        <v/>
      </c>
      <c r="EH107" s="6">
        <f t="shared" si="154"/>
        <v>0</v>
      </c>
      <c r="EI107" s="6">
        <f t="shared" si="155"/>
        <v>0</v>
      </c>
      <c r="EJ107" s="2" t="str">
        <f t="shared" si="156"/>
        <v/>
      </c>
      <c r="EK107" s="2" t="str">
        <f t="shared" si="157"/>
        <v/>
      </c>
      <c r="EL107" s="2" t="str">
        <f t="shared" si="259"/>
        <v/>
      </c>
      <c r="EM107" s="2" t="str">
        <f t="shared" si="158"/>
        <v/>
      </c>
      <c r="EN107" s="2" t="str">
        <f t="shared" si="159"/>
        <v/>
      </c>
      <c r="EO107" s="2">
        <f t="shared" si="160"/>
        <v>0</v>
      </c>
      <c r="EP107" s="2">
        <f t="shared" si="243"/>
        <v>0</v>
      </c>
      <c r="EQ107" s="2"/>
      <c r="ER107" s="2"/>
      <c r="ES107" s="2"/>
      <c r="ET107" s="2"/>
      <c r="EU107" s="2"/>
      <c r="EV107" s="2"/>
      <c r="EW107" s="2">
        <f t="shared" si="161"/>
        <v>0</v>
      </c>
      <c r="EX107" s="2">
        <f t="shared" si="162"/>
        <v>0</v>
      </c>
      <c r="EY107" s="2">
        <f t="shared" si="244"/>
        <v>0</v>
      </c>
      <c r="EZ107" s="2">
        <f t="shared" si="163"/>
        <v>0</v>
      </c>
      <c r="FA107" s="2">
        <f t="shared" si="164"/>
        <v>0</v>
      </c>
      <c r="FB107" s="59"/>
      <c r="FC107" s="2">
        <f t="shared" si="165"/>
        <v>0</v>
      </c>
      <c r="FD107" s="2">
        <f t="shared" si="245"/>
        <v>0</v>
      </c>
      <c r="FE107" s="3">
        <f t="shared" si="258"/>
        <v>0</v>
      </c>
      <c r="FF107" s="3">
        <f t="shared" si="246"/>
        <v>0</v>
      </c>
      <c r="FG107" s="3">
        <f t="shared" si="247"/>
        <v>0</v>
      </c>
      <c r="FH107" s="3">
        <f t="shared" si="166"/>
        <v>0</v>
      </c>
      <c r="FI107" s="67">
        <f t="shared" si="167"/>
        <v>0</v>
      </c>
      <c r="FJ107" s="3">
        <f t="shared" si="168"/>
        <v>0</v>
      </c>
      <c r="FK107" s="3">
        <f t="shared" si="169"/>
        <v>0</v>
      </c>
      <c r="FL107" s="3">
        <f t="shared" si="248"/>
        <v>0</v>
      </c>
      <c r="FM107" s="3">
        <f t="shared" si="249"/>
        <v>0</v>
      </c>
      <c r="FN107" s="3">
        <f t="shared" si="250"/>
        <v>0</v>
      </c>
      <c r="FO107" s="2">
        <f t="shared" si="170"/>
        <v>0</v>
      </c>
      <c r="FP107" s="2">
        <f t="shared" si="171"/>
        <v>0</v>
      </c>
      <c r="FQ107" s="2">
        <f t="shared" si="251"/>
        <v>0</v>
      </c>
      <c r="FR107" s="6" t="str">
        <f>IF(A107=1,1,IF(DW107="","",COUNTA($DW$31:DW107)+1))</f>
        <v/>
      </c>
      <c r="FS107" s="6" t="str">
        <f t="shared" si="172"/>
        <v/>
      </c>
      <c r="FT107" s="43">
        <f t="shared" si="252"/>
        <v>0</v>
      </c>
      <c r="FU107" s="23">
        <f t="shared" si="253"/>
        <v>0</v>
      </c>
      <c r="FV107" s="21">
        <f t="shared" si="254"/>
        <v>0</v>
      </c>
    </row>
    <row r="108" spans="1:178">
      <c r="A108" s="4" t="str">
        <f t="shared" si="173"/>
        <v/>
      </c>
      <c r="B108" s="33"/>
      <c r="C108" s="33"/>
      <c r="D108" s="33"/>
      <c r="E108" s="33"/>
      <c r="F108" s="33"/>
      <c r="G108" s="11" t="str">
        <f t="shared" si="140"/>
        <v/>
      </c>
      <c r="H108" s="3" t="str">
        <f t="shared" si="174"/>
        <v/>
      </c>
      <c r="I108" s="3" t="str">
        <f t="shared" si="141"/>
        <v/>
      </c>
      <c r="J108" s="3" t="str">
        <f t="shared" si="175"/>
        <v/>
      </c>
      <c r="K108" s="3" t="str">
        <f t="shared" si="142"/>
        <v/>
      </c>
      <c r="L108" s="2" t="str">
        <f t="shared" si="143"/>
        <v/>
      </c>
      <c r="M108" s="8" t="str">
        <f t="shared" si="176"/>
        <v/>
      </c>
      <c r="N108" s="8" t="str">
        <f t="shared" si="144"/>
        <v/>
      </c>
      <c r="O108" s="8" t="str">
        <f t="shared" si="177"/>
        <v/>
      </c>
      <c r="P108" s="8" t="str">
        <f t="shared" si="145"/>
        <v/>
      </c>
      <c r="Q108" s="2" t="str">
        <f t="shared" si="146"/>
        <v/>
      </c>
      <c r="R108" s="3" t="str">
        <f t="shared" si="147"/>
        <v/>
      </c>
      <c r="S108" s="3" t="str">
        <f t="shared" si="148"/>
        <v/>
      </c>
      <c r="T108" s="3" t="str">
        <f t="shared" si="178"/>
        <v/>
      </c>
      <c r="U108" s="8" t="str">
        <f t="shared" si="149"/>
        <v/>
      </c>
      <c r="V108" s="2" t="str">
        <f t="shared" si="150"/>
        <v/>
      </c>
      <c r="W108" s="2" t="str">
        <f t="shared" si="151"/>
        <v/>
      </c>
      <c r="X108" s="2" t="str">
        <f t="shared" si="255"/>
        <v/>
      </c>
      <c r="Y108" s="2" t="str">
        <f t="shared" si="152"/>
        <v/>
      </c>
      <c r="Z108" s="46" t="str">
        <f t="shared" si="132"/>
        <v/>
      </c>
      <c r="AA108" s="46" t="str">
        <f t="shared" si="179"/>
        <v/>
      </c>
      <c r="AB108" s="47"/>
      <c r="AC108" s="46" t="str">
        <f t="shared" si="180"/>
        <v/>
      </c>
      <c r="AD108" s="47" t="str">
        <f t="shared" si="131"/>
        <v/>
      </c>
      <c r="AE108" s="48" t="str">
        <f t="shared" si="181"/>
        <v/>
      </c>
      <c r="AF108" s="49" t="str">
        <f t="shared" si="137"/>
        <v/>
      </c>
      <c r="AG108" s="49" t="str">
        <f t="shared" si="137"/>
        <v/>
      </c>
      <c r="AH108" s="49" t="str">
        <f t="shared" si="137"/>
        <v/>
      </c>
      <c r="AI108" s="47" t="str">
        <f t="shared" si="137"/>
        <v/>
      </c>
      <c r="AJ108" s="47" t="str">
        <f t="shared" si="137"/>
        <v/>
      </c>
      <c r="AK108" s="46" t="str">
        <f t="shared" si="137"/>
        <v/>
      </c>
      <c r="AL108" s="47"/>
      <c r="AM108" s="53" t="str">
        <f t="shared" si="182"/>
        <v/>
      </c>
      <c r="AN108" s="50" t="str">
        <f t="shared" si="183"/>
        <v/>
      </c>
      <c r="AO108" s="53" t="s">
        <v>84</v>
      </c>
      <c r="AP108" s="52" t="str">
        <f t="shared" si="184"/>
        <v/>
      </c>
      <c r="AQ108" s="52" t="str">
        <f t="shared" si="185"/>
        <v/>
      </c>
      <c r="AR108" s="47">
        <f t="shared" si="186"/>
        <v>0</v>
      </c>
      <c r="AS108" s="53" t="str">
        <f t="shared" si="187"/>
        <v/>
      </c>
      <c r="AT108" s="52" t="str">
        <f t="shared" si="188"/>
        <v/>
      </c>
      <c r="AU108" s="9" t="str">
        <f t="shared" si="189"/>
        <v/>
      </c>
      <c r="AV108" s="9" t="str">
        <f t="shared" si="190"/>
        <v/>
      </c>
      <c r="AW108" s="12" t="str">
        <f t="shared" si="191"/>
        <v/>
      </c>
      <c r="AX108" s="9" t="str">
        <f t="shared" si="192"/>
        <v/>
      </c>
      <c r="AY108" s="12" t="str">
        <f t="shared" si="193"/>
        <v/>
      </c>
      <c r="AZ108" s="10" t="str">
        <f t="shared" si="194"/>
        <v/>
      </c>
      <c r="BA108" s="10" t="str">
        <f t="shared" si="195"/>
        <v/>
      </c>
      <c r="BB108" s="10" t="str">
        <f t="shared" si="196"/>
        <v/>
      </c>
      <c r="BC108" s="10" t="str">
        <f t="shared" si="197"/>
        <v/>
      </c>
      <c r="BD108" s="10" t="str">
        <f t="shared" si="198"/>
        <v/>
      </c>
      <c r="BE108" s="12" t="str">
        <f t="shared" si="199"/>
        <v/>
      </c>
      <c r="BF108" s="9" t="str">
        <f t="shared" si="200"/>
        <v/>
      </c>
      <c r="BG108" s="9" t="str">
        <f t="shared" si="201"/>
        <v/>
      </c>
      <c r="BH108" s="7" t="str">
        <f t="shared" si="202"/>
        <v/>
      </c>
      <c r="BI108" s="7" t="str">
        <f t="shared" si="203"/>
        <v/>
      </c>
      <c r="BJ108" s="12" t="str">
        <f t="shared" si="204"/>
        <v/>
      </c>
      <c r="BK108" s="80" t="str">
        <f t="shared" si="205"/>
        <v/>
      </c>
      <c r="BL108" s="7" t="str">
        <f t="shared" si="206"/>
        <v/>
      </c>
      <c r="BM108" s="7" t="str">
        <f t="shared" si="256"/>
        <v/>
      </c>
      <c r="BN108" s="12" t="str">
        <f t="shared" si="207"/>
        <v/>
      </c>
      <c r="BO108" s="9" t="str">
        <f t="shared" si="208"/>
        <v/>
      </c>
      <c r="BP108" s="2" t="str">
        <f t="shared" si="209"/>
        <v/>
      </c>
      <c r="BQ108" s="2" t="str">
        <f t="shared" si="210"/>
        <v/>
      </c>
      <c r="BR108" s="20" t="str">
        <f t="shared" si="153"/>
        <v/>
      </c>
      <c r="BS108" s="20" t="str">
        <f t="shared" si="153"/>
        <v/>
      </c>
      <c r="BT108" s="20" t="str">
        <f t="shared" si="153"/>
        <v/>
      </c>
      <c r="BU108" s="86" t="str">
        <f t="shared" si="211"/>
        <v/>
      </c>
      <c r="BV108" s="86" t="str">
        <f t="shared" si="212"/>
        <v/>
      </c>
      <c r="BW108" s="20" t="str">
        <f t="shared" si="153"/>
        <v/>
      </c>
      <c r="BX108" s="86" t="str">
        <f t="shared" si="139"/>
        <v/>
      </c>
      <c r="BY108" s="86" t="str">
        <f t="shared" si="139"/>
        <v/>
      </c>
      <c r="BZ108" s="86" t="str">
        <f t="shared" si="139"/>
        <v/>
      </c>
      <c r="CA108" s="86" t="str">
        <f t="shared" si="139"/>
        <v/>
      </c>
      <c r="CB108" s="86" t="str">
        <f t="shared" si="139"/>
        <v/>
      </c>
      <c r="CC108" s="86" t="str">
        <f t="shared" si="139"/>
        <v/>
      </c>
      <c r="CD108" s="86" t="str">
        <f t="shared" si="139"/>
        <v/>
      </c>
      <c r="CE108" s="20" t="str">
        <f t="shared" si="257"/>
        <v/>
      </c>
      <c r="CF108" s="14" t="str">
        <f t="shared" si="213"/>
        <v/>
      </c>
      <c r="CG108" s="14" t="str">
        <f t="shared" si="214"/>
        <v/>
      </c>
      <c r="CH108" s="8">
        <f t="shared" si="215"/>
        <v>0</v>
      </c>
      <c r="CI108" s="9" t="str">
        <f t="shared" si="216"/>
        <v/>
      </c>
      <c r="CJ108" s="9" t="str">
        <f t="shared" si="217"/>
        <v/>
      </c>
      <c r="CK108" s="9" t="str">
        <f t="shared" si="218"/>
        <v/>
      </c>
      <c r="CL108" s="9" t="str">
        <f t="shared" si="219"/>
        <v/>
      </c>
      <c r="CM108" s="9" t="str">
        <f t="shared" si="220"/>
        <v/>
      </c>
      <c r="CN108" s="9" t="str">
        <f t="shared" si="221"/>
        <v/>
      </c>
      <c r="CO108" s="9" t="str">
        <f t="shared" si="222"/>
        <v/>
      </c>
      <c r="CP108" s="9" t="str">
        <f t="shared" si="222"/>
        <v/>
      </c>
      <c r="CQ108" s="9" t="str">
        <f t="shared" si="222"/>
        <v/>
      </c>
      <c r="CR108" s="9" t="str">
        <f t="shared" si="222"/>
        <v/>
      </c>
      <c r="CS108" s="9" t="str">
        <f t="shared" si="222"/>
        <v/>
      </c>
      <c r="CT108" s="9" t="str">
        <f t="shared" si="222"/>
        <v/>
      </c>
      <c r="CU108" s="9" t="str">
        <f t="shared" si="222"/>
        <v/>
      </c>
      <c r="CV108" s="9" t="str">
        <f t="shared" si="223"/>
        <v/>
      </c>
      <c r="CW108" s="9" t="str">
        <f t="shared" si="224"/>
        <v/>
      </c>
      <c r="CX108" s="9" t="str">
        <f t="shared" si="224"/>
        <v/>
      </c>
      <c r="CY108" s="9" t="str">
        <f t="shared" si="224"/>
        <v/>
      </c>
      <c r="CZ108" s="9" t="str">
        <f t="shared" si="224"/>
        <v/>
      </c>
      <c r="DA108" s="9" t="str">
        <f t="shared" si="224"/>
        <v/>
      </c>
      <c r="DB108" s="9" t="str">
        <f t="shared" si="224"/>
        <v/>
      </c>
      <c r="DC108" s="9" t="str">
        <f t="shared" si="224"/>
        <v/>
      </c>
      <c r="DD108" s="2" t="str">
        <f t="shared" si="225"/>
        <v/>
      </c>
      <c r="DE108" s="2" t="str">
        <f t="shared" si="226"/>
        <v/>
      </c>
      <c r="DF108" s="2" t="str">
        <f t="shared" si="227"/>
        <v/>
      </c>
      <c r="DG108" s="2" t="str">
        <f t="shared" si="228"/>
        <v/>
      </c>
      <c r="DH108" s="2" t="str">
        <f t="shared" si="229"/>
        <v/>
      </c>
      <c r="DI108" s="2" t="str">
        <f t="shared" si="230"/>
        <v/>
      </c>
      <c r="DJ108" s="2" t="str">
        <f t="shared" si="231"/>
        <v/>
      </c>
      <c r="DK108" s="2" t="str">
        <f t="shared" si="232"/>
        <v/>
      </c>
      <c r="DL108" s="16" t="str">
        <f t="shared" si="233"/>
        <v/>
      </c>
      <c r="DM108" s="16" t="str">
        <f t="shared" si="234"/>
        <v/>
      </c>
      <c r="DN108" s="16" t="str">
        <f t="shared" si="235"/>
        <v/>
      </c>
      <c r="DO108" s="72" t="str">
        <f t="shared" si="236"/>
        <v/>
      </c>
      <c r="DP108" s="16" t="str">
        <f t="shared" si="237"/>
        <v/>
      </c>
      <c r="DQ108" s="16" t="str">
        <f t="shared" si="238"/>
        <v/>
      </c>
      <c r="DR108" s="2" t="str">
        <f t="shared" si="239"/>
        <v/>
      </c>
      <c r="DS108" s="2" t="str">
        <f t="shared" si="240"/>
        <v/>
      </c>
      <c r="DT108" s="2" t="str">
        <f t="shared" si="241"/>
        <v/>
      </c>
      <c r="DU108" s="2" t="str">
        <f t="shared" si="242"/>
        <v/>
      </c>
      <c r="DV108" s="15"/>
      <c r="DW108" s="17"/>
      <c r="DX108" s="17"/>
      <c r="DY108" s="47" t="str">
        <f t="shared" si="138"/>
        <v/>
      </c>
      <c r="DZ108" s="47" t="str">
        <f t="shared" si="138"/>
        <v/>
      </c>
      <c r="EA108" s="47" t="str">
        <f t="shared" si="138"/>
        <v/>
      </c>
      <c r="EB108" s="47" t="str">
        <f t="shared" si="138"/>
        <v/>
      </c>
      <c r="EC108" s="49" t="str">
        <f t="shared" si="138"/>
        <v/>
      </c>
      <c r="ED108" s="49" t="str">
        <f t="shared" si="138"/>
        <v/>
      </c>
      <c r="EE108" s="47" t="str">
        <f t="shared" si="138"/>
        <v/>
      </c>
      <c r="EF108" s="47" t="str">
        <f t="shared" si="138"/>
        <v/>
      </c>
      <c r="EG108" s="47" t="str">
        <f t="shared" si="138"/>
        <v/>
      </c>
      <c r="EH108" s="6">
        <f t="shared" si="154"/>
        <v>0</v>
      </c>
      <c r="EI108" s="6">
        <f t="shared" si="155"/>
        <v>0</v>
      </c>
      <c r="EJ108" s="2" t="str">
        <f t="shared" si="156"/>
        <v/>
      </c>
      <c r="EK108" s="2" t="str">
        <f t="shared" si="157"/>
        <v/>
      </c>
      <c r="EL108" s="2" t="str">
        <f t="shared" si="259"/>
        <v/>
      </c>
      <c r="EM108" s="2" t="str">
        <f t="shared" si="158"/>
        <v/>
      </c>
      <c r="EN108" s="2" t="str">
        <f t="shared" si="159"/>
        <v/>
      </c>
      <c r="EO108" s="2">
        <f t="shared" si="160"/>
        <v>0</v>
      </c>
      <c r="EP108" s="2">
        <f t="shared" si="243"/>
        <v>0</v>
      </c>
      <c r="EQ108" s="2"/>
      <c r="ER108" s="2"/>
      <c r="ES108" s="2"/>
      <c r="ET108" s="2"/>
      <c r="EU108" s="2"/>
      <c r="EV108" s="2"/>
      <c r="EW108" s="2">
        <f t="shared" si="161"/>
        <v>0</v>
      </c>
      <c r="EX108" s="2">
        <f t="shared" si="162"/>
        <v>0</v>
      </c>
      <c r="EY108" s="2">
        <f t="shared" si="244"/>
        <v>0</v>
      </c>
      <c r="EZ108" s="2">
        <f t="shared" si="163"/>
        <v>0</v>
      </c>
      <c r="FA108" s="2">
        <f t="shared" si="164"/>
        <v>0</v>
      </c>
      <c r="FB108" s="59"/>
      <c r="FC108" s="2">
        <f t="shared" si="165"/>
        <v>0</v>
      </c>
      <c r="FD108" s="2">
        <f t="shared" si="245"/>
        <v>0</v>
      </c>
      <c r="FE108" s="3">
        <f t="shared" si="258"/>
        <v>0</v>
      </c>
      <c r="FF108" s="3">
        <f t="shared" si="246"/>
        <v>0</v>
      </c>
      <c r="FG108" s="3">
        <f t="shared" si="247"/>
        <v>0</v>
      </c>
      <c r="FH108" s="3">
        <f t="shared" si="166"/>
        <v>0</v>
      </c>
      <c r="FI108" s="67">
        <f t="shared" si="167"/>
        <v>0</v>
      </c>
      <c r="FJ108" s="3">
        <f t="shared" si="168"/>
        <v>0</v>
      </c>
      <c r="FK108" s="3">
        <f t="shared" si="169"/>
        <v>0</v>
      </c>
      <c r="FL108" s="3">
        <f t="shared" si="248"/>
        <v>0</v>
      </c>
      <c r="FM108" s="3">
        <f t="shared" si="249"/>
        <v>0</v>
      </c>
      <c r="FN108" s="3">
        <f t="shared" si="250"/>
        <v>0</v>
      </c>
      <c r="FO108" s="2">
        <f t="shared" si="170"/>
        <v>0</v>
      </c>
      <c r="FP108" s="2">
        <f t="shared" si="171"/>
        <v>0</v>
      </c>
      <c r="FQ108" s="2">
        <f t="shared" si="251"/>
        <v>0</v>
      </c>
      <c r="FR108" s="6" t="str">
        <f>IF(A108=1,1,IF(DW108="","",COUNTA($DW$31:DW108)+1))</f>
        <v/>
      </c>
      <c r="FS108" s="6" t="str">
        <f t="shared" si="172"/>
        <v/>
      </c>
      <c r="FT108" s="43">
        <f t="shared" si="252"/>
        <v>0</v>
      </c>
      <c r="FU108" s="23">
        <f t="shared" si="253"/>
        <v>0</v>
      </c>
      <c r="FV108" s="21">
        <f t="shared" si="254"/>
        <v>0</v>
      </c>
    </row>
    <row r="109" spans="1:178">
      <c r="A109" s="4" t="str">
        <f t="shared" si="173"/>
        <v/>
      </c>
      <c r="B109" s="33"/>
      <c r="C109" s="33"/>
      <c r="D109" s="33"/>
      <c r="E109" s="33"/>
      <c r="F109" s="33"/>
      <c r="G109" s="11" t="str">
        <f t="shared" si="140"/>
        <v/>
      </c>
      <c r="H109" s="3" t="str">
        <f t="shared" si="174"/>
        <v/>
      </c>
      <c r="I109" s="3" t="str">
        <f t="shared" si="141"/>
        <v/>
      </c>
      <c r="J109" s="3" t="str">
        <f t="shared" si="175"/>
        <v/>
      </c>
      <c r="K109" s="3" t="str">
        <f t="shared" si="142"/>
        <v/>
      </c>
      <c r="L109" s="2" t="str">
        <f t="shared" si="143"/>
        <v/>
      </c>
      <c r="M109" s="8" t="str">
        <f t="shared" si="176"/>
        <v/>
      </c>
      <c r="N109" s="8" t="str">
        <f t="shared" si="144"/>
        <v/>
      </c>
      <c r="O109" s="8" t="str">
        <f t="shared" si="177"/>
        <v/>
      </c>
      <c r="P109" s="8" t="str">
        <f t="shared" si="145"/>
        <v/>
      </c>
      <c r="Q109" s="2" t="str">
        <f t="shared" si="146"/>
        <v/>
      </c>
      <c r="R109" s="3" t="str">
        <f t="shared" si="147"/>
        <v/>
      </c>
      <c r="S109" s="3" t="str">
        <f t="shared" si="148"/>
        <v/>
      </c>
      <c r="T109" s="3" t="str">
        <f t="shared" si="178"/>
        <v/>
      </c>
      <c r="U109" s="8" t="str">
        <f t="shared" si="149"/>
        <v/>
      </c>
      <c r="V109" s="2" t="str">
        <f t="shared" si="150"/>
        <v/>
      </c>
      <c r="W109" s="2" t="str">
        <f t="shared" si="151"/>
        <v/>
      </c>
      <c r="X109" s="2" t="str">
        <f t="shared" si="255"/>
        <v/>
      </c>
      <c r="Y109" s="2" t="str">
        <f t="shared" si="152"/>
        <v/>
      </c>
      <c r="Z109" s="46" t="str">
        <f t="shared" si="132"/>
        <v/>
      </c>
      <c r="AA109" s="46" t="str">
        <f t="shared" si="179"/>
        <v/>
      </c>
      <c r="AB109" s="47"/>
      <c r="AC109" s="46" t="str">
        <f t="shared" si="180"/>
        <v/>
      </c>
      <c r="AD109" s="47" t="str">
        <f t="shared" si="131"/>
        <v/>
      </c>
      <c r="AE109" s="48" t="str">
        <f t="shared" si="181"/>
        <v/>
      </c>
      <c r="AF109" s="49" t="str">
        <f t="shared" si="137"/>
        <v/>
      </c>
      <c r="AG109" s="49" t="str">
        <f t="shared" si="137"/>
        <v/>
      </c>
      <c r="AH109" s="49" t="str">
        <f t="shared" si="137"/>
        <v/>
      </c>
      <c r="AI109" s="47" t="str">
        <f t="shared" si="137"/>
        <v/>
      </c>
      <c r="AJ109" s="47" t="str">
        <f t="shared" si="137"/>
        <v/>
      </c>
      <c r="AK109" s="46" t="str">
        <f t="shared" si="137"/>
        <v/>
      </c>
      <c r="AL109" s="47"/>
      <c r="AM109" s="53" t="str">
        <f t="shared" si="182"/>
        <v/>
      </c>
      <c r="AN109" s="50" t="str">
        <f t="shared" si="183"/>
        <v/>
      </c>
      <c r="AO109" s="53" t="s">
        <v>85</v>
      </c>
      <c r="AP109" s="52" t="str">
        <f t="shared" si="184"/>
        <v/>
      </c>
      <c r="AQ109" s="52" t="str">
        <f t="shared" si="185"/>
        <v/>
      </c>
      <c r="AR109" s="47">
        <f t="shared" si="186"/>
        <v>0.37</v>
      </c>
      <c r="AS109" s="53" t="str">
        <f t="shared" si="187"/>
        <v/>
      </c>
      <c r="AT109" s="52" t="str">
        <f t="shared" si="188"/>
        <v/>
      </c>
      <c r="AU109" s="9" t="str">
        <f t="shared" si="189"/>
        <v/>
      </c>
      <c r="AV109" s="9" t="str">
        <f t="shared" si="190"/>
        <v/>
      </c>
      <c r="AW109" s="12" t="str">
        <f t="shared" si="191"/>
        <v/>
      </c>
      <c r="AX109" s="9" t="str">
        <f t="shared" si="192"/>
        <v/>
      </c>
      <c r="AY109" s="12" t="str">
        <f t="shared" si="193"/>
        <v/>
      </c>
      <c r="AZ109" s="10" t="str">
        <f t="shared" si="194"/>
        <v/>
      </c>
      <c r="BA109" s="10" t="str">
        <f t="shared" si="195"/>
        <v/>
      </c>
      <c r="BB109" s="10" t="str">
        <f t="shared" si="196"/>
        <v/>
      </c>
      <c r="BC109" s="10" t="str">
        <f t="shared" si="197"/>
        <v/>
      </c>
      <c r="BD109" s="10" t="str">
        <f t="shared" si="198"/>
        <v/>
      </c>
      <c r="BE109" s="12" t="str">
        <f t="shared" si="199"/>
        <v/>
      </c>
      <c r="BF109" s="9" t="str">
        <f t="shared" si="200"/>
        <v/>
      </c>
      <c r="BG109" s="9" t="str">
        <f t="shared" si="201"/>
        <v/>
      </c>
      <c r="BH109" s="7" t="str">
        <f t="shared" si="202"/>
        <v/>
      </c>
      <c r="BI109" s="7" t="str">
        <f t="shared" si="203"/>
        <v/>
      </c>
      <c r="BJ109" s="12" t="str">
        <f t="shared" si="204"/>
        <v/>
      </c>
      <c r="BK109" s="80" t="str">
        <f t="shared" si="205"/>
        <v/>
      </c>
      <c r="BL109" s="7" t="str">
        <f t="shared" si="206"/>
        <v/>
      </c>
      <c r="BM109" s="7" t="str">
        <f t="shared" si="256"/>
        <v/>
      </c>
      <c r="BN109" s="12" t="str">
        <f t="shared" si="207"/>
        <v/>
      </c>
      <c r="BO109" s="9" t="str">
        <f t="shared" si="208"/>
        <v/>
      </c>
      <c r="BP109" s="2" t="str">
        <f t="shared" si="209"/>
        <v/>
      </c>
      <c r="BQ109" s="2" t="str">
        <f t="shared" si="210"/>
        <v/>
      </c>
      <c r="BR109" s="20" t="str">
        <f t="shared" si="153"/>
        <v/>
      </c>
      <c r="BS109" s="20" t="str">
        <f t="shared" si="153"/>
        <v/>
      </c>
      <c r="BT109" s="20" t="str">
        <f t="shared" si="153"/>
        <v/>
      </c>
      <c r="BU109" s="86" t="str">
        <f t="shared" si="211"/>
        <v/>
      </c>
      <c r="BV109" s="86" t="str">
        <f t="shared" si="212"/>
        <v/>
      </c>
      <c r="BW109" s="20" t="str">
        <f t="shared" si="153"/>
        <v/>
      </c>
      <c r="BX109" s="86" t="str">
        <f t="shared" si="139"/>
        <v/>
      </c>
      <c r="BY109" s="86" t="str">
        <f t="shared" si="139"/>
        <v/>
      </c>
      <c r="BZ109" s="86" t="str">
        <f t="shared" si="139"/>
        <v/>
      </c>
      <c r="CA109" s="86" t="str">
        <f t="shared" si="139"/>
        <v/>
      </c>
      <c r="CB109" s="86" t="str">
        <f t="shared" si="139"/>
        <v/>
      </c>
      <c r="CC109" s="86" t="str">
        <f t="shared" si="139"/>
        <v/>
      </c>
      <c r="CD109" s="86" t="str">
        <f t="shared" si="139"/>
        <v/>
      </c>
      <c r="CE109" s="20" t="str">
        <f t="shared" si="257"/>
        <v/>
      </c>
      <c r="CF109" s="14" t="str">
        <f t="shared" si="213"/>
        <v/>
      </c>
      <c r="CG109" s="14" t="str">
        <f t="shared" si="214"/>
        <v/>
      </c>
      <c r="CH109" s="8">
        <f t="shared" si="215"/>
        <v>0</v>
      </c>
      <c r="CI109" s="9" t="str">
        <f t="shared" si="216"/>
        <v/>
      </c>
      <c r="CJ109" s="9" t="str">
        <f t="shared" si="217"/>
        <v/>
      </c>
      <c r="CK109" s="9" t="str">
        <f t="shared" si="218"/>
        <v/>
      </c>
      <c r="CL109" s="9" t="str">
        <f t="shared" si="219"/>
        <v/>
      </c>
      <c r="CM109" s="9" t="str">
        <f t="shared" si="220"/>
        <v/>
      </c>
      <c r="CN109" s="9" t="str">
        <f t="shared" si="221"/>
        <v/>
      </c>
      <c r="CO109" s="9" t="str">
        <f t="shared" si="222"/>
        <v/>
      </c>
      <c r="CP109" s="9" t="str">
        <f t="shared" si="222"/>
        <v/>
      </c>
      <c r="CQ109" s="9" t="str">
        <f t="shared" si="222"/>
        <v/>
      </c>
      <c r="CR109" s="9" t="str">
        <f t="shared" si="222"/>
        <v/>
      </c>
      <c r="CS109" s="9" t="str">
        <f t="shared" si="222"/>
        <v/>
      </c>
      <c r="CT109" s="9" t="str">
        <f t="shared" si="222"/>
        <v/>
      </c>
      <c r="CU109" s="9" t="str">
        <f t="shared" si="222"/>
        <v/>
      </c>
      <c r="CV109" s="9" t="str">
        <f t="shared" si="223"/>
        <v/>
      </c>
      <c r="CW109" s="9" t="str">
        <f t="shared" si="224"/>
        <v/>
      </c>
      <c r="CX109" s="9" t="str">
        <f t="shared" si="224"/>
        <v/>
      </c>
      <c r="CY109" s="9" t="str">
        <f t="shared" si="224"/>
        <v/>
      </c>
      <c r="CZ109" s="9" t="str">
        <f t="shared" si="224"/>
        <v/>
      </c>
      <c r="DA109" s="9" t="str">
        <f t="shared" si="224"/>
        <v/>
      </c>
      <c r="DB109" s="9" t="str">
        <f t="shared" si="224"/>
        <v/>
      </c>
      <c r="DC109" s="9" t="str">
        <f t="shared" si="224"/>
        <v/>
      </c>
      <c r="DD109" s="2" t="str">
        <f t="shared" si="225"/>
        <v/>
      </c>
      <c r="DE109" s="2" t="str">
        <f t="shared" si="226"/>
        <v/>
      </c>
      <c r="DF109" s="2" t="str">
        <f t="shared" si="227"/>
        <v/>
      </c>
      <c r="DG109" s="2" t="str">
        <f t="shared" si="228"/>
        <v/>
      </c>
      <c r="DH109" s="2" t="str">
        <f t="shared" si="229"/>
        <v/>
      </c>
      <c r="DI109" s="2" t="str">
        <f t="shared" si="230"/>
        <v/>
      </c>
      <c r="DJ109" s="2" t="str">
        <f t="shared" si="231"/>
        <v/>
      </c>
      <c r="DK109" s="2" t="str">
        <f t="shared" si="232"/>
        <v/>
      </c>
      <c r="DL109" s="16" t="str">
        <f t="shared" si="233"/>
        <v/>
      </c>
      <c r="DM109" s="16" t="str">
        <f t="shared" si="234"/>
        <v/>
      </c>
      <c r="DN109" s="16" t="str">
        <f t="shared" si="235"/>
        <v/>
      </c>
      <c r="DO109" s="72" t="str">
        <f t="shared" si="236"/>
        <v/>
      </c>
      <c r="DP109" s="16" t="str">
        <f t="shared" si="237"/>
        <v/>
      </c>
      <c r="DQ109" s="16" t="str">
        <f t="shared" si="238"/>
        <v/>
      </c>
      <c r="DR109" s="2" t="str">
        <f t="shared" si="239"/>
        <v/>
      </c>
      <c r="DS109" s="2" t="str">
        <f t="shared" si="240"/>
        <v/>
      </c>
      <c r="DT109" s="2" t="str">
        <f t="shared" si="241"/>
        <v/>
      </c>
      <c r="DU109" s="2" t="str">
        <f t="shared" si="242"/>
        <v/>
      </c>
      <c r="DV109" s="15"/>
      <c r="DW109" s="17"/>
      <c r="DX109" s="17"/>
      <c r="DY109" s="47" t="str">
        <f t="shared" si="138"/>
        <v/>
      </c>
      <c r="DZ109" s="47" t="str">
        <f t="shared" si="138"/>
        <v/>
      </c>
      <c r="EA109" s="47" t="str">
        <f t="shared" si="138"/>
        <v/>
      </c>
      <c r="EB109" s="47" t="str">
        <f t="shared" si="138"/>
        <v/>
      </c>
      <c r="EC109" s="49" t="str">
        <f t="shared" si="138"/>
        <v/>
      </c>
      <c r="ED109" s="49" t="str">
        <f t="shared" si="138"/>
        <v/>
      </c>
      <c r="EE109" s="47" t="str">
        <f t="shared" si="138"/>
        <v/>
      </c>
      <c r="EF109" s="47" t="str">
        <f t="shared" si="138"/>
        <v/>
      </c>
      <c r="EG109" s="47" t="str">
        <f t="shared" si="138"/>
        <v/>
      </c>
      <c r="EH109" s="6">
        <f t="shared" si="154"/>
        <v>0</v>
      </c>
      <c r="EI109" s="6">
        <f t="shared" si="155"/>
        <v>0</v>
      </c>
      <c r="EJ109" s="2" t="str">
        <f t="shared" si="156"/>
        <v/>
      </c>
      <c r="EK109" s="2" t="str">
        <f t="shared" si="157"/>
        <v/>
      </c>
      <c r="EL109" s="2" t="str">
        <f t="shared" si="259"/>
        <v/>
      </c>
      <c r="EM109" s="2" t="str">
        <f t="shared" si="158"/>
        <v/>
      </c>
      <c r="EN109" s="2" t="str">
        <f t="shared" si="159"/>
        <v/>
      </c>
      <c r="EO109" s="2">
        <f t="shared" si="160"/>
        <v>0</v>
      </c>
      <c r="EP109" s="2">
        <f t="shared" si="243"/>
        <v>0</v>
      </c>
      <c r="EQ109" s="2"/>
      <c r="ER109" s="2"/>
      <c r="ES109" s="2"/>
      <c r="ET109" s="2"/>
      <c r="EU109" s="2"/>
      <c r="EV109" s="2"/>
      <c r="EW109" s="2">
        <f t="shared" si="161"/>
        <v>0</v>
      </c>
      <c r="EX109" s="2">
        <f t="shared" si="162"/>
        <v>0</v>
      </c>
      <c r="EY109" s="2">
        <f t="shared" si="244"/>
        <v>0</v>
      </c>
      <c r="EZ109" s="2">
        <f t="shared" si="163"/>
        <v>0</v>
      </c>
      <c r="FA109" s="2">
        <f t="shared" si="164"/>
        <v>0</v>
      </c>
      <c r="FB109" s="59"/>
      <c r="FC109" s="2">
        <f t="shared" si="165"/>
        <v>0</v>
      </c>
      <c r="FD109" s="2">
        <f t="shared" si="245"/>
        <v>0</v>
      </c>
      <c r="FE109" s="3">
        <f t="shared" si="258"/>
        <v>0</v>
      </c>
      <c r="FF109" s="3">
        <f t="shared" si="246"/>
        <v>0</v>
      </c>
      <c r="FG109" s="3">
        <f t="shared" si="247"/>
        <v>0</v>
      </c>
      <c r="FH109" s="3">
        <f t="shared" si="166"/>
        <v>0</v>
      </c>
      <c r="FI109" s="67">
        <f t="shared" si="167"/>
        <v>0</v>
      </c>
      <c r="FJ109" s="3">
        <f t="shared" si="168"/>
        <v>0</v>
      </c>
      <c r="FK109" s="3">
        <f t="shared" si="169"/>
        <v>0</v>
      </c>
      <c r="FL109" s="3">
        <f t="shared" si="248"/>
        <v>0</v>
      </c>
      <c r="FM109" s="3">
        <f t="shared" si="249"/>
        <v>0</v>
      </c>
      <c r="FN109" s="3">
        <f t="shared" si="250"/>
        <v>0</v>
      </c>
      <c r="FO109" s="2">
        <f t="shared" si="170"/>
        <v>0</v>
      </c>
      <c r="FP109" s="2">
        <f t="shared" si="171"/>
        <v>0</v>
      </c>
      <c r="FQ109" s="2">
        <f t="shared" si="251"/>
        <v>0</v>
      </c>
      <c r="FR109" s="6" t="str">
        <f>IF(A109=1,1,IF(DW109="","",COUNTA($DW$31:DW109)+1))</f>
        <v/>
      </c>
      <c r="FS109" s="6" t="str">
        <f t="shared" si="172"/>
        <v/>
      </c>
      <c r="FT109" s="43">
        <f t="shared" si="252"/>
        <v>0</v>
      </c>
      <c r="FU109" s="23">
        <f t="shared" si="253"/>
        <v>0</v>
      </c>
      <c r="FV109" s="21">
        <f t="shared" si="254"/>
        <v>0</v>
      </c>
    </row>
    <row r="110" spans="1:178">
      <c r="A110" s="4" t="str">
        <f t="shared" si="173"/>
        <v/>
      </c>
      <c r="B110" s="33"/>
      <c r="C110" s="33"/>
      <c r="D110" s="33"/>
      <c r="E110" s="33"/>
      <c r="F110" s="33"/>
      <c r="G110" s="11" t="str">
        <f t="shared" si="140"/>
        <v/>
      </c>
      <c r="H110" s="3" t="str">
        <f t="shared" si="174"/>
        <v/>
      </c>
      <c r="I110" s="3" t="str">
        <f t="shared" si="141"/>
        <v/>
      </c>
      <c r="J110" s="3" t="str">
        <f t="shared" si="175"/>
        <v/>
      </c>
      <c r="K110" s="3" t="str">
        <f t="shared" si="142"/>
        <v/>
      </c>
      <c r="L110" s="2" t="str">
        <f t="shared" si="143"/>
        <v/>
      </c>
      <c r="M110" s="8" t="str">
        <f t="shared" si="176"/>
        <v/>
      </c>
      <c r="N110" s="8" t="str">
        <f t="shared" si="144"/>
        <v/>
      </c>
      <c r="O110" s="8" t="str">
        <f t="shared" si="177"/>
        <v/>
      </c>
      <c r="P110" s="8" t="str">
        <f t="shared" si="145"/>
        <v/>
      </c>
      <c r="Q110" s="2" t="str">
        <f t="shared" si="146"/>
        <v/>
      </c>
      <c r="R110" s="3" t="str">
        <f t="shared" si="147"/>
        <v/>
      </c>
      <c r="S110" s="3" t="str">
        <f t="shared" si="148"/>
        <v/>
      </c>
      <c r="T110" s="3" t="str">
        <f t="shared" si="178"/>
        <v/>
      </c>
      <c r="U110" s="8" t="str">
        <f t="shared" si="149"/>
        <v/>
      </c>
      <c r="V110" s="2" t="str">
        <f t="shared" si="150"/>
        <v/>
      </c>
      <c r="W110" s="2" t="str">
        <f t="shared" si="151"/>
        <v/>
      </c>
      <c r="X110" s="2" t="str">
        <f t="shared" si="255"/>
        <v/>
      </c>
      <c r="Y110" s="2" t="str">
        <f t="shared" si="152"/>
        <v/>
      </c>
      <c r="Z110" s="46" t="str">
        <f t="shared" si="132"/>
        <v/>
      </c>
      <c r="AA110" s="46" t="str">
        <f t="shared" si="179"/>
        <v/>
      </c>
      <c r="AB110" s="47"/>
      <c r="AC110" s="46" t="str">
        <f t="shared" si="180"/>
        <v/>
      </c>
      <c r="AD110" s="47" t="str">
        <f t="shared" si="131"/>
        <v/>
      </c>
      <c r="AE110" s="48" t="str">
        <f t="shared" si="181"/>
        <v/>
      </c>
      <c r="AF110" s="49" t="str">
        <f t="shared" si="137"/>
        <v/>
      </c>
      <c r="AG110" s="49" t="str">
        <f t="shared" si="137"/>
        <v/>
      </c>
      <c r="AH110" s="49" t="str">
        <f t="shared" si="137"/>
        <v/>
      </c>
      <c r="AI110" s="47" t="str">
        <f t="shared" si="137"/>
        <v/>
      </c>
      <c r="AJ110" s="47" t="str">
        <f t="shared" si="137"/>
        <v/>
      </c>
      <c r="AK110" s="46" t="str">
        <f t="shared" si="137"/>
        <v/>
      </c>
      <c r="AL110" s="47"/>
      <c r="AM110" s="53" t="str">
        <f t="shared" si="182"/>
        <v/>
      </c>
      <c r="AN110" s="50" t="str">
        <f t="shared" si="183"/>
        <v/>
      </c>
      <c r="AO110" s="53" t="s">
        <v>85</v>
      </c>
      <c r="AP110" s="52" t="str">
        <f t="shared" si="184"/>
        <v/>
      </c>
      <c r="AQ110" s="52" t="str">
        <f t="shared" si="185"/>
        <v/>
      </c>
      <c r="AR110" s="47">
        <f t="shared" si="186"/>
        <v>0.37</v>
      </c>
      <c r="AS110" s="53" t="str">
        <f t="shared" si="187"/>
        <v/>
      </c>
      <c r="AT110" s="52" t="str">
        <f t="shared" si="188"/>
        <v/>
      </c>
      <c r="AU110" s="9" t="str">
        <f t="shared" si="189"/>
        <v/>
      </c>
      <c r="AV110" s="9" t="str">
        <f t="shared" si="190"/>
        <v/>
      </c>
      <c r="AW110" s="12" t="str">
        <f t="shared" si="191"/>
        <v/>
      </c>
      <c r="AX110" s="9" t="str">
        <f t="shared" si="192"/>
        <v/>
      </c>
      <c r="AY110" s="12" t="str">
        <f t="shared" si="193"/>
        <v/>
      </c>
      <c r="AZ110" s="10" t="str">
        <f t="shared" si="194"/>
        <v/>
      </c>
      <c r="BA110" s="10" t="str">
        <f t="shared" si="195"/>
        <v/>
      </c>
      <c r="BB110" s="10" t="str">
        <f t="shared" si="196"/>
        <v/>
      </c>
      <c r="BC110" s="10" t="str">
        <f t="shared" si="197"/>
        <v/>
      </c>
      <c r="BD110" s="10" t="str">
        <f t="shared" si="198"/>
        <v/>
      </c>
      <c r="BE110" s="12" t="str">
        <f t="shared" si="199"/>
        <v/>
      </c>
      <c r="BF110" s="9" t="str">
        <f t="shared" si="200"/>
        <v/>
      </c>
      <c r="BG110" s="9" t="str">
        <f t="shared" si="201"/>
        <v/>
      </c>
      <c r="BH110" s="7" t="str">
        <f t="shared" si="202"/>
        <v/>
      </c>
      <c r="BI110" s="7" t="str">
        <f t="shared" si="203"/>
        <v/>
      </c>
      <c r="BJ110" s="12" t="str">
        <f t="shared" si="204"/>
        <v/>
      </c>
      <c r="BK110" s="80" t="str">
        <f t="shared" si="205"/>
        <v/>
      </c>
      <c r="BL110" s="7" t="str">
        <f t="shared" si="206"/>
        <v/>
      </c>
      <c r="BM110" s="7" t="str">
        <f t="shared" si="256"/>
        <v/>
      </c>
      <c r="BN110" s="12" t="str">
        <f t="shared" si="207"/>
        <v/>
      </c>
      <c r="BO110" s="9" t="str">
        <f t="shared" si="208"/>
        <v/>
      </c>
      <c r="BP110" s="2" t="str">
        <f t="shared" si="209"/>
        <v/>
      </c>
      <c r="BQ110" s="2" t="str">
        <f t="shared" si="210"/>
        <v/>
      </c>
      <c r="BR110" s="20" t="str">
        <f t="shared" si="153"/>
        <v/>
      </c>
      <c r="BS110" s="20" t="str">
        <f t="shared" si="153"/>
        <v/>
      </c>
      <c r="BT110" s="20" t="str">
        <f t="shared" si="153"/>
        <v/>
      </c>
      <c r="BU110" s="86" t="str">
        <f t="shared" si="211"/>
        <v/>
      </c>
      <c r="BV110" s="86" t="str">
        <f t="shared" si="212"/>
        <v/>
      </c>
      <c r="BW110" s="20" t="str">
        <f t="shared" si="153"/>
        <v/>
      </c>
      <c r="BX110" s="86" t="str">
        <f t="shared" si="139"/>
        <v/>
      </c>
      <c r="BY110" s="86" t="str">
        <f t="shared" si="139"/>
        <v/>
      </c>
      <c r="BZ110" s="86" t="str">
        <f t="shared" si="139"/>
        <v/>
      </c>
      <c r="CA110" s="86" t="str">
        <f t="shared" si="139"/>
        <v/>
      </c>
      <c r="CB110" s="86" t="str">
        <f t="shared" si="139"/>
        <v/>
      </c>
      <c r="CC110" s="86" t="str">
        <f t="shared" si="139"/>
        <v/>
      </c>
      <c r="CD110" s="86" t="str">
        <f t="shared" si="139"/>
        <v/>
      </c>
      <c r="CE110" s="20" t="str">
        <f t="shared" si="257"/>
        <v/>
      </c>
      <c r="CF110" s="14" t="str">
        <f t="shared" si="213"/>
        <v/>
      </c>
      <c r="CG110" s="14" t="str">
        <f t="shared" si="214"/>
        <v/>
      </c>
      <c r="CH110" s="8">
        <f t="shared" si="215"/>
        <v>0</v>
      </c>
      <c r="CI110" s="9" t="str">
        <f t="shared" si="216"/>
        <v/>
      </c>
      <c r="CJ110" s="9" t="str">
        <f t="shared" si="217"/>
        <v/>
      </c>
      <c r="CK110" s="9" t="str">
        <f t="shared" si="218"/>
        <v/>
      </c>
      <c r="CL110" s="9" t="str">
        <f t="shared" si="219"/>
        <v/>
      </c>
      <c r="CM110" s="9" t="str">
        <f t="shared" si="220"/>
        <v/>
      </c>
      <c r="CN110" s="9" t="str">
        <f t="shared" si="221"/>
        <v/>
      </c>
      <c r="CO110" s="9" t="str">
        <f t="shared" si="222"/>
        <v/>
      </c>
      <c r="CP110" s="9" t="str">
        <f t="shared" si="222"/>
        <v/>
      </c>
      <c r="CQ110" s="9" t="str">
        <f t="shared" si="222"/>
        <v/>
      </c>
      <c r="CR110" s="9" t="str">
        <f t="shared" si="222"/>
        <v/>
      </c>
      <c r="CS110" s="9" t="str">
        <f t="shared" si="222"/>
        <v/>
      </c>
      <c r="CT110" s="9" t="str">
        <f t="shared" si="222"/>
        <v/>
      </c>
      <c r="CU110" s="9" t="str">
        <f t="shared" si="222"/>
        <v/>
      </c>
      <c r="CV110" s="9" t="str">
        <f t="shared" si="223"/>
        <v/>
      </c>
      <c r="CW110" s="9" t="str">
        <f t="shared" si="224"/>
        <v/>
      </c>
      <c r="CX110" s="9" t="str">
        <f t="shared" si="224"/>
        <v/>
      </c>
      <c r="CY110" s="9" t="str">
        <f t="shared" si="224"/>
        <v/>
      </c>
      <c r="CZ110" s="9" t="str">
        <f t="shared" si="224"/>
        <v/>
      </c>
      <c r="DA110" s="9" t="str">
        <f t="shared" si="224"/>
        <v/>
      </c>
      <c r="DB110" s="9" t="str">
        <f t="shared" si="224"/>
        <v/>
      </c>
      <c r="DC110" s="9" t="str">
        <f t="shared" si="224"/>
        <v/>
      </c>
      <c r="DD110" s="2" t="str">
        <f t="shared" si="225"/>
        <v/>
      </c>
      <c r="DE110" s="2" t="str">
        <f t="shared" si="226"/>
        <v/>
      </c>
      <c r="DF110" s="2" t="str">
        <f t="shared" si="227"/>
        <v/>
      </c>
      <c r="DG110" s="2" t="str">
        <f t="shared" si="228"/>
        <v/>
      </c>
      <c r="DH110" s="2" t="str">
        <f t="shared" si="229"/>
        <v/>
      </c>
      <c r="DI110" s="2" t="str">
        <f t="shared" si="230"/>
        <v/>
      </c>
      <c r="DJ110" s="2" t="str">
        <f t="shared" si="231"/>
        <v/>
      </c>
      <c r="DK110" s="2" t="str">
        <f t="shared" si="232"/>
        <v/>
      </c>
      <c r="DL110" s="16" t="str">
        <f t="shared" si="233"/>
        <v/>
      </c>
      <c r="DM110" s="16" t="str">
        <f t="shared" si="234"/>
        <v/>
      </c>
      <c r="DN110" s="16" t="str">
        <f t="shared" si="235"/>
        <v/>
      </c>
      <c r="DO110" s="72" t="str">
        <f t="shared" si="236"/>
        <v/>
      </c>
      <c r="DP110" s="16" t="str">
        <f t="shared" si="237"/>
        <v/>
      </c>
      <c r="DQ110" s="16" t="str">
        <f t="shared" si="238"/>
        <v/>
      </c>
      <c r="DR110" s="2" t="str">
        <f t="shared" si="239"/>
        <v/>
      </c>
      <c r="DS110" s="2" t="str">
        <f t="shared" si="240"/>
        <v/>
      </c>
      <c r="DT110" s="2" t="str">
        <f t="shared" si="241"/>
        <v/>
      </c>
      <c r="DU110" s="2" t="str">
        <f t="shared" si="242"/>
        <v/>
      </c>
      <c r="DV110" s="15"/>
      <c r="DW110" s="18"/>
      <c r="DX110" s="17"/>
      <c r="DY110" s="47" t="str">
        <f t="shared" si="138"/>
        <v/>
      </c>
      <c r="DZ110" s="47" t="str">
        <f t="shared" si="138"/>
        <v/>
      </c>
      <c r="EA110" s="47" t="str">
        <f t="shared" si="138"/>
        <v/>
      </c>
      <c r="EB110" s="47" t="str">
        <f t="shared" si="138"/>
        <v/>
      </c>
      <c r="EC110" s="49" t="str">
        <f t="shared" si="138"/>
        <v/>
      </c>
      <c r="ED110" s="49" t="str">
        <f t="shared" si="138"/>
        <v/>
      </c>
      <c r="EE110" s="47" t="str">
        <f t="shared" si="138"/>
        <v/>
      </c>
      <c r="EF110" s="47" t="str">
        <f t="shared" si="138"/>
        <v/>
      </c>
      <c r="EG110" s="47" t="str">
        <f t="shared" si="138"/>
        <v/>
      </c>
      <c r="EH110" s="6">
        <f t="shared" si="154"/>
        <v>0</v>
      </c>
      <c r="EI110" s="6">
        <f t="shared" si="155"/>
        <v>0</v>
      </c>
      <c r="EJ110" s="2" t="str">
        <f t="shared" si="156"/>
        <v/>
      </c>
      <c r="EK110" s="2" t="str">
        <f t="shared" si="157"/>
        <v/>
      </c>
      <c r="EL110" s="2" t="str">
        <f t="shared" si="259"/>
        <v/>
      </c>
      <c r="EM110" s="2" t="str">
        <f t="shared" si="158"/>
        <v/>
      </c>
      <c r="EN110" s="2" t="str">
        <f t="shared" si="159"/>
        <v/>
      </c>
      <c r="EO110" s="2">
        <f t="shared" si="160"/>
        <v>0</v>
      </c>
      <c r="EP110" s="2">
        <f t="shared" si="243"/>
        <v>0</v>
      </c>
      <c r="EQ110" s="2"/>
      <c r="ER110" s="2"/>
      <c r="ES110" s="2"/>
      <c r="ET110" s="2"/>
      <c r="EU110" s="2"/>
      <c r="EV110" s="2"/>
      <c r="EW110" s="2">
        <f t="shared" si="161"/>
        <v>0</v>
      </c>
      <c r="EX110" s="2">
        <f t="shared" si="162"/>
        <v>0</v>
      </c>
      <c r="EY110" s="2">
        <f t="shared" si="244"/>
        <v>0</v>
      </c>
      <c r="EZ110" s="2">
        <f t="shared" si="163"/>
        <v>0</v>
      </c>
      <c r="FA110" s="2">
        <f t="shared" si="164"/>
        <v>0</v>
      </c>
      <c r="FB110" s="59"/>
      <c r="FC110" s="2">
        <f t="shared" si="165"/>
        <v>0</v>
      </c>
      <c r="FD110" s="2">
        <f t="shared" si="245"/>
        <v>0</v>
      </c>
      <c r="FE110" s="3">
        <f t="shared" si="258"/>
        <v>0</v>
      </c>
      <c r="FF110" s="3">
        <f t="shared" si="246"/>
        <v>0</v>
      </c>
      <c r="FG110" s="3">
        <f t="shared" si="247"/>
        <v>0</v>
      </c>
      <c r="FH110" s="3">
        <f t="shared" si="166"/>
        <v>0</v>
      </c>
      <c r="FI110" s="67">
        <f t="shared" si="167"/>
        <v>0</v>
      </c>
      <c r="FJ110" s="3">
        <f t="shared" si="168"/>
        <v>0</v>
      </c>
      <c r="FK110" s="3">
        <f t="shared" si="169"/>
        <v>0</v>
      </c>
      <c r="FL110" s="3">
        <f t="shared" si="248"/>
        <v>0</v>
      </c>
      <c r="FM110" s="3">
        <f t="shared" si="249"/>
        <v>0</v>
      </c>
      <c r="FN110" s="3">
        <f t="shared" si="250"/>
        <v>0</v>
      </c>
      <c r="FO110" s="2">
        <f t="shared" si="170"/>
        <v>0</v>
      </c>
      <c r="FP110" s="2">
        <f t="shared" si="171"/>
        <v>0</v>
      </c>
      <c r="FQ110" s="2">
        <f t="shared" si="251"/>
        <v>0</v>
      </c>
      <c r="FR110" s="6" t="str">
        <f>IF(A110=1,1,IF(DW110="","",COUNTA($DW$31:DW110)+1))</f>
        <v/>
      </c>
      <c r="FS110" s="6" t="str">
        <f t="shared" si="172"/>
        <v/>
      </c>
      <c r="FT110" s="43">
        <f t="shared" si="252"/>
        <v>0</v>
      </c>
      <c r="FU110" s="23">
        <f t="shared" si="253"/>
        <v>0</v>
      </c>
      <c r="FV110" s="21">
        <f t="shared" si="254"/>
        <v>0</v>
      </c>
    </row>
    <row r="111" spans="1:178">
      <c r="A111" s="4" t="str">
        <f t="shared" si="173"/>
        <v/>
      </c>
      <c r="B111" s="33"/>
      <c r="C111" s="33"/>
      <c r="D111" s="33"/>
      <c r="E111" s="33"/>
      <c r="F111" s="33"/>
      <c r="G111" s="11" t="str">
        <f t="shared" si="140"/>
        <v/>
      </c>
      <c r="H111" s="3" t="str">
        <f t="shared" si="174"/>
        <v/>
      </c>
      <c r="I111" s="3" t="str">
        <f t="shared" si="141"/>
        <v/>
      </c>
      <c r="J111" s="3" t="str">
        <f t="shared" si="175"/>
        <v/>
      </c>
      <c r="K111" s="3" t="str">
        <f t="shared" si="142"/>
        <v/>
      </c>
      <c r="L111" s="2" t="str">
        <f t="shared" si="143"/>
        <v/>
      </c>
      <c r="M111" s="8" t="str">
        <f t="shared" si="176"/>
        <v/>
      </c>
      <c r="N111" s="8" t="str">
        <f t="shared" si="144"/>
        <v/>
      </c>
      <c r="O111" s="8" t="str">
        <f t="shared" si="177"/>
        <v/>
      </c>
      <c r="P111" s="8" t="str">
        <f t="shared" si="145"/>
        <v/>
      </c>
      <c r="Q111" s="2" t="str">
        <f t="shared" si="146"/>
        <v/>
      </c>
      <c r="R111" s="3" t="str">
        <f t="shared" si="147"/>
        <v/>
      </c>
      <c r="S111" s="3" t="str">
        <f t="shared" si="148"/>
        <v/>
      </c>
      <c r="T111" s="3" t="str">
        <f t="shared" si="178"/>
        <v/>
      </c>
      <c r="U111" s="8" t="str">
        <f t="shared" si="149"/>
        <v/>
      </c>
      <c r="V111" s="2" t="str">
        <f t="shared" si="150"/>
        <v/>
      </c>
      <c r="W111" s="2" t="str">
        <f t="shared" si="151"/>
        <v/>
      </c>
      <c r="X111" s="2" t="str">
        <f t="shared" si="255"/>
        <v/>
      </c>
      <c r="Y111" s="2" t="str">
        <f t="shared" si="152"/>
        <v/>
      </c>
      <c r="Z111" s="46" t="str">
        <f t="shared" si="132"/>
        <v/>
      </c>
      <c r="AA111" s="46" t="str">
        <f t="shared" si="179"/>
        <v/>
      </c>
      <c r="AB111" s="47"/>
      <c r="AC111" s="46" t="str">
        <f t="shared" si="180"/>
        <v/>
      </c>
      <c r="AD111" s="47" t="str">
        <f t="shared" si="131"/>
        <v/>
      </c>
      <c r="AE111" s="48" t="str">
        <f t="shared" si="181"/>
        <v/>
      </c>
      <c r="AF111" s="49" t="str">
        <f t="shared" si="137"/>
        <v/>
      </c>
      <c r="AG111" s="49" t="str">
        <f t="shared" si="137"/>
        <v/>
      </c>
      <c r="AH111" s="49" t="str">
        <f t="shared" si="137"/>
        <v/>
      </c>
      <c r="AI111" s="47" t="str">
        <f t="shared" si="137"/>
        <v/>
      </c>
      <c r="AJ111" s="47" t="str">
        <f t="shared" si="137"/>
        <v/>
      </c>
      <c r="AK111" s="46" t="str">
        <f t="shared" si="137"/>
        <v/>
      </c>
      <c r="AL111" s="47"/>
      <c r="AM111" s="53" t="str">
        <f t="shared" si="182"/>
        <v/>
      </c>
      <c r="AN111" s="50" t="str">
        <f t="shared" si="183"/>
        <v/>
      </c>
      <c r="AO111" s="53" t="s">
        <v>85</v>
      </c>
      <c r="AP111" s="52" t="str">
        <f t="shared" si="184"/>
        <v/>
      </c>
      <c r="AQ111" s="52" t="str">
        <f t="shared" si="185"/>
        <v/>
      </c>
      <c r="AR111" s="47">
        <f t="shared" si="186"/>
        <v>0.37</v>
      </c>
      <c r="AS111" s="53" t="str">
        <f t="shared" si="187"/>
        <v/>
      </c>
      <c r="AT111" s="52" t="str">
        <f t="shared" si="188"/>
        <v/>
      </c>
      <c r="AU111" s="9" t="str">
        <f t="shared" si="189"/>
        <v/>
      </c>
      <c r="AV111" s="9" t="str">
        <f t="shared" si="190"/>
        <v/>
      </c>
      <c r="AW111" s="12" t="str">
        <f t="shared" si="191"/>
        <v/>
      </c>
      <c r="AX111" s="9" t="str">
        <f t="shared" si="192"/>
        <v/>
      </c>
      <c r="AY111" s="12" t="str">
        <f t="shared" si="193"/>
        <v/>
      </c>
      <c r="AZ111" s="10" t="str">
        <f t="shared" si="194"/>
        <v/>
      </c>
      <c r="BA111" s="10" t="str">
        <f t="shared" si="195"/>
        <v/>
      </c>
      <c r="BB111" s="10" t="str">
        <f t="shared" si="196"/>
        <v/>
      </c>
      <c r="BC111" s="10" t="str">
        <f t="shared" si="197"/>
        <v/>
      </c>
      <c r="BD111" s="10" t="str">
        <f t="shared" si="198"/>
        <v/>
      </c>
      <c r="BE111" s="12" t="str">
        <f t="shared" si="199"/>
        <v/>
      </c>
      <c r="BF111" s="9" t="str">
        <f t="shared" si="200"/>
        <v/>
      </c>
      <c r="BG111" s="9" t="str">
        <f t="shared" si="201"/>
        <v/>
      </c>
      <c r="BH111" s="7" t="str">
        <f t="shared" si="202"/>
        <v/>
      </c>
      <c r="BI111" s="7" t="str">
        <f t="shared" si="203"/>
        <v/>
      </c>
      <c r="BJ111" s="12" t="str">
        <f t="shared" si="204"/>
        <v/>
      </c>
      <c r="BK111" s="80" t="str">
        <f t="shared" si="205"/>
        <v/>
      </c>
      <c r="BL111" s="7" t="str">
        <f t="shared" si="206"/>
        <v/>
      </c>
      <c r="BM111" s="7" t="str">
        <f t="shared" si="256"/>
        <v/>
      </c>
      <c r="BN111" s="12" t="str">
        <f t="shared" si="207"/>
        <v/>
      </c>
      <c r="BO111" s="9" t="str">
        <f t="shared" si="208"/>
        <v/>
      </c>
      <c r="BP111" s="2" t="str">
        <f t="shared" si="209"/>
        <v/>
      </c>
      <c r="BQ111" s="2" t="str">
        <f t="shared" si="210"/>
        <v/>
      </c>
      <c r="BR111" s="20" t="str">
        <f t="shared" si="153"/>
        <v/>
      </c>
      <c r="BS111" s="20" t="str">
        <f t="shared" si="153"/>
        <v/>
      </c>
      <c r="BT111" s="20" t="str">
        <f t="shared" si="153"/>
        <v/>
      </c>
      <c r="BU111" s="86" t="str">
        <f t="shared" si="211"/>
        <v/>
      </c>
      <c r="BV111" s="86" t="str">
        <f t="shared" si="212"/>
        <v/>
      </c>
      <c r="BW111" s="20" t="str">
        <f t="shared" si="153"/>
        <v/>
      </c>
      <c r="BX111" s="86" t="str">
        <f t="shared" si="139"/>
        <v/>
      </c>
      <c r="BY111" s="86" t="str">
        <f t="shared" si="139"/>
        <v/>
      </c>
      <c r="BZ111" s="86" t="str">
        <f t="shared" si="139"/>
        <v/>
      </c>
      <c r="CA111" s="86" t="str">
        <f t="shared" si="139"/>
        <v/>
      </c>
      <c r="CB111" s="86" t="str">
        <f t="shared" si="139"/>
        <v/>
      </c>
      <c r="CC111" s="86" t="str">
        <f t="shared" si="139"/>
        <v/>
      </c>
      <c r="CD111" s="86" t="str">
        <f t="shared" si="139"/>
        <v/>
      </c>
      <c r="CE111" s="20" t="str">
        <f t="shared" si="257"/>
        <v/>
      </c>
      <c r="CF111" s="14" t="str">
        <f t="shared" si="213"/>
        <v/>
      </c>
      <c r="CG111" s="14" t="str">
        <f t="shared" si="214"/>
        <v/>
      </c>
      <c r="CH111" s="8">
        <f t="shared" si="215"/>
        <v>0</v>
      </c>
      <c r="CI111" s="9" t="str">
        <f t="shared" si="216"/>
        <v/>
      </c>
      <c r="CJ111" s="9" t="str">
        <f t="shared" si="217"/>
        <v/>
      </c>
      <c r="CK111" s="9" t="str">
        <f t="shared" si="218"/>
        <v/>
      </c>
      <c r="CL111" s="9" t="str">
        <f t="shared" si="219"/>
        <v/>
      </c>
      <c r="CM111" s="9" t="str">
        <f t="shared" si="220"/>
        <v/>
      </c>
      <c r="CN111" s="9" t="str">
        <f t="shared" si="221"/>
        <v/>
      </c>
      <c r="CO111" s="9" t="str">
        <f t="shared" si="222"/>
        <v/>
      </c>
      <c r="CP111" s="9" t="str">
        <f t="shared" si="222"/>
        <v/>
      </c>
      <c r="CQ111" s="9" t="str">
        <f t="shared" si="222"/>
        <v/>
      </c>
      <c r="CR111" s="9" t="str">
        <f t="shared" si="222"/>
        <v/>
      </c>
      <c r="CS111" s="9" t="str">
        <f t="shared" si="222"/>
        <v/>
      </c>
      <c r="CT111" s="9" t="str">
        <f t="shared" si="222"/>
        <v/>
      </c>
      <c r="CU111" s="9" t="str">
        <f t="shared" si="222"/>
        <v/>
      </c>
      <c r="CV111" s="9" t="str">
        <f t="shared" si="223"/>
        <v/>
      </c>
      <c r="CW111" s="9" t="str">
        <f t="shared" si="224"/>
        <v/>
      </c>
      <c r="CX111" s="9" t="str">
        <f t="shared" si="224"/>
        <v/>
      </c>
      <c r="CY111" s="9" t="str">
        <f t="shared" si="224"/>
        <v/>
      </c>
      <c r="CZ111" s="9" t="str">
        <f t="shared" si="224"/>
        <v/>
      </c>
      <c r="DA111" s="9" t="str">
        <f t="shared" si="224"/>
        <v/>
      </c>
      <c r="DB111" s="9" t="str">
        <f t="shared" si="224"/>
        <v/>
      </c>
      <c r="DC111" s="9" t="str">
        <f t="shared" si="224"/>
        <v/>
      </c>
      <c r="DD111" s="2" t="str">
        <f t="shared" si="225"/>
        <v/>
      </c>
      <c r="DE111" s="2" t="str">
        <f t="shared" si="226"/>
        <v/>
      </c>
      <c r="DF111" s="2" t="str">
        <f t="shared" si="227"/>
        <v/>
      </c>
      <c r="DG111" s="2" t="str">
        <f t="shared" si="228"/>
        <v/>
      </c>
      <c r="DH111" s="2" t="str">
        <f t="shared" si="229"/>
        <v/>
      </c>
      <c r="DI111" s="2" t="str">
        <f t="shared" si="230"/>
        <v/>
      </c>
      <c r="DJ111" s="2" t="str">
        <f t="shared" si="231"/>
        <v/>
      </c>
      <c r="DK111" s="2" t="str">
        <f t="shared" si="232"/>
        <v/>
      </c>
      <c r="DL111" s="16" t="str">
        <f t="shared" si="233"/>
        <v/>
      </c>
      <c r="DM111" s="16" t="str">
        <f t="shared" si="234"/>
        <v/>
      </c>
      <c r="DN111" s="16" t="str">
        <f t="shared" si="235"/>
        <v/>
      </c>
      <c r="DO111" s="72" t="str">
        <f t="shared" si="236"/>
        <v/>
      </c>
      <c r="DP111" s="16" t="str">
        <f t="shared" si="237"/>
        <v/>
      </c>
      <c r="DQ111" s="16" t="str">
        <f t="shared" si="238"/>
        <v/>
      </c>
      <c r="DR111" s="2" t="str">
        <f t="shared" si="239"/>
        <v/>
      </c>
      <c r="DS111" s="2" t="str">
        <f t="shared" si="240"/>
        <v/>
      </c>
      <c r="DT111" s="2" t="str">
        <f t="shared" si="241"/>
        <v/>
      </c>
      <c r="DU111" s="2" t="str">
        <f t="shared" si="242"/>
        <v/>
      </c>
      <c r="DV111" s="15"/>
      <c r="DW111" s="17"/>
      <c r="DX111" s="17"/>
      <c r="DY111" s="47" t="str">
        <f t="shared" si="138"/>
        <v/>
      </c>
      <c r="DZ111" s="47" t="str">
        <f t="shared" si="138"/>
        <v/>
      </c>
      <c r="EA111" s="47" t="str">
        <f t="shared" si="138"/>
        <v/>
      </c>
      <c r="EB111" s="47" t="str">
        <f t="shared" si="138"/>
        <v/>
      </c>
      <c r="EC111" s="49" t="str">
        <f t="shared" si="138"/>
        <v/>
      </c>
      <c r="ED111" s="49" t="str">
        <f t="shared" si="138"/>
        <v/>
      </c>
      <c r="EE111" s="47" t="str">
        <f t="shared" si="138"/>
        <v/>
      </c>
      <c r="EF111" s="47" t="str">
        <f t="shared" si="138"/>
        <v/>
      </c>
      <c r="EG111" s="47" t="str">
        <f t="shared" si="138"/>
        <v/>
      </c>
      <c r="EH111" s="6">
        <f t="shared" si="154"/>
        <v>0</v>
      </c>
      <c r="EI111" s="6">
        <f t="shared" si="155"/>
        <v>0</v>
      </c>
      <c r="EJ111" s="2" t="str">
        <f t="shared" si="156"/>
        <v/>
      </c>
      <c r="EK111" s="2" t="str">
        <f t="shared" si="157"/>
        <v/>
      </c>
      <c r="EL111" s="2" t="str">
        <f t="shared" si="259"/>
        <v/>
      </c>
      <c r="EM111" s="2" t="str">
        <f t="shared" si="158"/>
        <v/>
      </c>
      <c r="EN111" s="2" t="str">
        <f t="shared" si="159"/>
        <v/>
      </c>
      <c r="EO111" s="2">
        <f t="shared" si="160"/>
        <v>0</v>
      </c>
      <c r="EP111" s="2">
        <f t="shared" si="243"/>
        <v>0</v>
      </c>
      <c r="EQ111" s="2"/>
      <c r="ER111" s="2"/>
      <c r="ES111" s="2"/>
      <c r="ET111" s="2"/>
      <c r="EU111" s="2"/>
      <c r="EV111" s="2"/>
      <c r="EW111" s="2">
        <f t="shared" si="161"/>
        <v>0</v>
      </c>
      <c r="EX111" s="2">
        <f t="shared" si="162"/>
        <v>0</v>
      </c>
      <c r="EY111" s="2">
        <f t="shared" si="244"/>
        <v>0</v>
      </c>
      <c r="EZ111" s="2">
        <f t="shared" si="163"/>
        <v>0</v>
      </c>
      <c r="FA111" s="2">
        <f t="shared" si="164"/>
        <v>0</v>
      </c>
      <c r="FB111" s="59"/>
      <c r="FC111" s="2">
        <f t="shared" si="165"/>
        <v>0</v>
      </c>
      <c r="FD111" s="2">
        <f t="shared" si="245"/>
        <v>0</v>
      </c>
      <c r="FE111" s="3">
        <f t="shared" si="258"/>
        <v>0</v>
      </c>
      <c r="FF111" s="3">
        <f t="shared" si="246"/>
        <v>0</v>
      </c>
      <c r="FG111" s="3">
        <f t="shared" si="247"/>
        <v>0</v>
      </c>
      <c r="FH111" s="3">
        <f t="shared" si="166"/>
        <v>0</v>
      </c>
      <c r="FI111" s="67">
        <f t="shared" si="167"/>
        <v>0</v>
      </c>
      <c r="FJ111" s="3">
        <f t="shared" si="168"/>
        <v>0</v>
      </c>
      <c r="FK111" s="3">
        <f t="shared" si="169"/>
        <v>0</v>
      </c>
      <c r="FL111" s="3">
        <f t="shared" si="248"/>
        <v>0</v>
      </c>
      <c r="FM111" s="3">
        <f t="shared" si="249"/>
        <v>0</v>
      </c>
      <c r="FN111" s="3">
        <f t="shared" si="250"/>
        <v>0</v>
      </c>
      <c r="FO111" s="2">
        <f t="shared" si="170"/>
        <v>0</v>
      </c>
      <c r="FP111" s="2">
        <f t="shared" si="171"/>
        <v>0</v>
      </c>
      <c r="FQ111" s="2">
        <f t="shared" si="251"/>
        <v>0</v>
      </c>
      <c r="FR111" s="6" t="str">
        <f>IF(A111=1,1,IF(DW111="","",COUNTA($DW$31:DW111)+1))</f>
        <v/>
      </c>
      <c r="FS111" s="6" t="str">
        <f t="shared" si="172"/>
        <v/>
      </c>
      <c r="FT111" s="43">
        <f t="shared" si="252"/>
        <v>0</v>
      </c>
      <c r="FU111" s="23">
        <f t="shared" si="253"/>
        <v>0</v>
      </c>
      <c r="FV111" s="21">
        <f t="shared" si="254"/>
        <v>0</v>
      </c>
    </row>
    <row r="112" spans="1:178">
      <c r="A112" s="4" t="str">
        <f t="shared" si="173"/>
        <v/>
      </c>
      <c r="B112" s="33"/>
      <c r="C112" s="33"/>
      <c r="D112" s="33"/>
      <c r="E112" s="33"/>
      <c r="F112" s="33"/>
      <c r="G112" s="11" t="str">
        <f t="shared" si="140"/>
        <v/>
      </c>
      <c r="H112" s="3" t="str">
        <f t="shared" si="174"/>
        <v/>
      </c>
      <c r="I112" s="3" t="str">
        <f t="shared" si="141"/>
        <v/>
      </c>
      <c r="J112" s="3" t="str">
        <f t="shared" si="175"/>
        <v/>
      </c>
      <c r="K112" s="3" t="str">
        <f t="shared" si="142"/>
        <v/>
      </c>
      <c r="L112" s="2" t="str">
        <f t="shared" si="143"/>
        <v/>
      </c>
      <c r="M112" s="8" t="str">
        <f t="shared" si="176"/>
        <v/>
      </c>
      <c r="N112" s="8" t="str">
        <f t="shared" si="144"/>
        <v/>
      </c>
      <c r="O112" s="8" t="str">
        <f t="shared" si="177"/>
        <v/>
      </c>
      <c r="P112" s="8" t="str">
        <f t="shared" si="145"/>
        <v/>
      </c>
      <c r="Q112" s="2" t="str">
        <f t="shared" si="146"/>
        <v/>
      </c>
      <c r="R112" s="3" t="str">
        <f t="shared" si="147"/>
        <v/>
      </c>
      <c r="S112" s="3" t="str">
        <f t="shared" si="148"/>
        <v/>
      </c>
      <c r="T112" s="3" t="str">
        <f t="shared" si="178"/>
        <v/>
      </c>
      <c r="U112" s="8" t="str">
        <f t="shared" si="149"/>
        <v/>
      </c>
      <c r="V112" s="2" t="str">
        <f t="shared" si="150"/>
        <v/>
      </c>
      <c r="W112" s="2" t="str">
        <f t="shared" si="151"/>
        <v/>
      </c>
      <c r="X112" s="2" t="str">
        <f t="shared" si="255"/>
        <v/>
      </c>
      <c r="Y112" s="2" t="str">
        <f t="shared" si="152"/>
        <v/>
      </c>
      <c r="Z112" s="46" t="str">
        <f t="shared" si="132"/>
        <v/>
      </c>
      <c r="AA112" s="46" t="str">
        <f t="shared" si="179"/>
        <v/>
      </c>
      <c r="AB112" s="47"/>
      <c r="AC112" s="46" t="str">
        <f t="shared" si="180"/>
        <v/>
      </c>
      <c r="AD112" s="47" t="str">
        <f t="shared" si="131"/>
        <v/>
      </c>
      <c r="AE112" s="48" t="str">
        <f t="shared" si="181"/>
        <v/>
      </c>
      <c r="AF112" s="49" t="str">
        <f t="shared" si="137"/>
        <v/>
      </c>
      <c r="AG112" s="49" t="str">
        <f t="shared" si="137"/>
        <v/>
      </c>
      <c r="AH112" s="49" t="str">
        <f t="shared" si="137"/>
        <v/>
      </c>
      <c r="AI112" s="47" t="str">
        <f t="shared" si="137"/>
        <v/>
      </c>
      <c r="AJ112" s="47" t="str">
        <f t="shared" si="137"/>
        <v/>
      </c>
      <c r="AK112" s="46" t="str">
        <f t="shared" si="137"/>
        <v/>
      </c>
      <c r="AL112" s="47"/>
      <c r="AM112" s="53" t="str">
        <f t="shared" si="182"/>
        <v/>
      </c>
      <c r="AN112" s="50" t="str">
        <f t="shared" si="183"/>
        <v/>
      </c>
      <c r="AO112" s="53" t="s">
        <v>85</v>
      </c>
      <c r="AP112" s="52" t="str">
        <f t="shared" si="184"/>
        <v/>
      </c>
      <c r="AQ112" s="52" t="str">
        <f t="shared" si="185"/>
        <v/>
      </c>
      <c r="AR112" s="47">
        <f t="shared" si="186"/>
        <v>0.37</v>
      </c>
      <c r="AS112" s="53" t="str">
        <f t="shared" si="187"/>
        <v/>
      </c>
      <c r="AT112" s="52" t="str">
        <f t="shared" si="188"/>
        <v/>
      </c>
      <c r="AU112" s="9" t="str">
        <f t="shared" si="189"/>
        <v/>
      </c>
      <c r="AV112" s="9" t="str">
        <f t="shared" si="190"/>
        <v/>
      </c>
      <c r="AW112" s="12" t="str">
        <f t="shared" si="191"/>
        <v/>
      </c>
      <c r="AX112" s="9" t="str">
        <f t="shared" si="192"/>
        <v/>
      </c>
      <c r="AY112" s="12" t="str">
        <f t="shared" si="193"/>
        <v/>
      </c>
      <c r="AZ112" s="10" t="str">
        <f t="shared" si="194"/>
        <v/>
      </c>
      <c r="BA112" s="10" t="str">
        <f t="shared" si="195"/>
        <v/>
      </c>
      <c r="BB112" s="10" t="str">
        <f t="shared" si="196"/>
        <v/>
      </c>
      <c r="BC112" s="10" t="str">
        <f t="shared" si="197"/>
        <v/>
      </c>
      <c r="BD112" s="10" t="str">
        <f t="shared" si="198"/>
        <v/>
      </c>
      <c r="BE112" s="12" t="str">
        <f t="shared" si="199"/>
        <v/>
      </c>
      <c r="BF112" s="9" t="str">
        <f t="shared" si="200"/>
        <v/>
      </c>
      <c r="BG112" s="9" t="str">
        <f t="shared" si="201"/>
        <v/>
      </c>
      <c r="BH112" s="7" t="str">
        <f t="shared" si="202"/>
        <v/>
      </c>
      <c r="BI112" s="7" t="str">
        <f t="shared" si="203"/>
        <v/>
      </c>
      <c r="BJ112" s="12" t="str">
        <f t="shared" si="204"/>
        <v/>
      </c>
      <c r="BK112" s="80" t="str">
        <f t="shared" si="205"/>
        <v/>
      </c>
      <c r="BL112" s="7" t="str">
        <f t="shared" si="206"/>
        <v/>
      </c>
      <c r="BM112" s="7" t="str">
        <f t="shared" si="256"/>
        <v/>
      </c>
      <c r="BN112" s="12" t="str">
        <f t="shared" si="207"/>
        <v/>
      </c>
      <c r="BO112" s="9" t="str">
        <f t="shared" si="208"/>
        <v/>
      </c>
      <c r="BP112" s="2" t="str">
        <f t="shared" si="209"/>
        <v/>
      </c>
      <c r="BQ112" s="2" t="str">
        <f t="shared" si="210"/>
        <v/>
      </c>
      <c r="BR112" s="20" t="str">
        <f t="shared" si="153"/>
        <v/>
      </c>
      <c r="BS112" s="20" t="str">
        <f t="shared" si="153"/>
        <v/>
      </c>
      <c r="BT112" s="20" t="str">
        <f t="shared" si="153"/>
        <v/>
      </c>
      <c r="BU112" s="86" t="str">
        <f t="shared" si="211"/>
        <v/>
      </c>
      <c r="BV112" s="86" t="str">
        <f t="shared" si="212"/>
        <v/>
      </c>
      <c r="BW112" s="20" t="str">
        <f t="shared" si="153"/>
        <v/>
      </c>
      <c r="BX112" s="86" t="str">
        <f t="shared" si="153"/>
        <v/>
      </c>
      <c r="BY112" s="86" t="str">
        <f t="shared" si="153"/>
        <v/>
      </c>
      <c r="BZ112" s="86" t="str">
        <f t="shared" si="153"/>
        <v/>
      </c>
      <c r="CA112" s="86" t="str">
        <f t="shared" si="153"/>
        <v/>
      </c>
      <c r="CB112" s="86" t="str">
        <f t="shared" si="153"/>
        <v/>
      </c>
      <c r="CC112" s="86" t="str">
        <f t="shared" si="153"/>
        <v/>
      </c>
      <c r="CD112" s="86" t="str">
        <f t="shared" si="153"/>
        <v/>
      </c>
      <c r="CE112" s="20" t="str">
        <f t="shared" si="257"/>
        <v/>
      </c>
      <c r="CF112" s="14" t="str">
        <f t="shared" si="213"/>
        <v/>
      </c>
      <c r="CG112" s="14" t="str">
        <f t="shared" si="214"/>
        <v/>
      </c>
      <c r="CH112" s="8">
        <f t="shared" si="215"/>
        <v>0</v>
      </c>
      <c r="CI112" s="9" t="str">
        <f t="shared" si="216"/>
        <v/>
      </c>
      <c r="CJ112" s="9" t="str">
        <f t="shared" si="217"/>
        <v/>
      </c>
      <c r="CK112" s="9" t="str">
        <f t="shared" si="218"/>
        <v/>
      </c>
      <c r="CL112" s="9" t="str">
        <f t="shared" si="219"/>
        <v/>
      </c>
      <c r="CM112" s="9" t="str">
        <f t="shared" si="220"/>
        <v/>
      </c>
      <c r="CN112" s="9" t="str">
        <f t="shared" si="221"/>
        <v/>
      </c>
      <c r="CO112" s="9" t="str">
        <f t="shared" si="222"/>
        <v/>
      </c>
      <c r="CP112" s="9" t="str">
        <f t="shared" si="222"/>
        <v/>
      </c>
      <c r="CQ112" s="9" t="str">
        <f t="shared" si="222"/>
        <v/>
      </c>
      <c r="CR112" s="9" t="str">
        <f t="shared" si="222"/>
        <v/>
      </c>
      <c r="CS112" s="9" t="str">
        <f t="shared" si="222"/>
        <v/>
      </c>
      <c r="CT112" s="9" t="str">
        <f t="shared" si="222"/>
        <v/>
      </c>
      <c r="CU112" s="9" t="str">
        <f t="shared" si="222"/>
        <v/>
      </c>
      <c r="CV112" s="9" t="str">
        <f t="shared" si="223"/>
        <v/>
      </c>
      <c r="CW112" s="9" t="str">
        <f t="shared" si="224"/>
        <v/>
      </c>
      <c r="CX112" s="9" t="str">
        <f t="shared" si="224"/>
        <v/>
      </c>
      <c r="CY112" s="9" t="str">
        <f t="shared" si="224"/>
        <v/>
      </c>
      <c r="CZ112" s="9" t="str">
        <f t="shared" si="224"/>
        <v/>
      </c>
      <c r="DA112" s="9" t="str">
        <f t="shared" si="224"/>
        <v/>
      </c>
      <c r="DB112" s="9" t="str">
        <f t="shared" si="224"/>
        <v/>
      </c>
      <c r="DC112" s="9" t="str">
        <f t="shared" si="224"/>
        <v/>
      </c>
      <c r="DD112" s="2" t="str">
        <f t="shared" si="225"/>
        <v/>
      </c>
      <c r="DE112" s="2" t="str">
        <f t="shared" si="226"/>
        <v/>
      </c>
      <c r="DF112" s="2" t="str">
        <f t="shared" si="227"/>
        <v/>
      </c>
      <c r="DG112" s="2" t="str">
        <f t="shared" si="228"/>
        <v/>
      </c>
      <c r="DH112" s="2" t="str">
        <f t="shared" si="229"/>
        <v/>
      </c>
      <c r="DI112" s="2" t="str">
        <f t="shared" si="230"/>
        <v/>
      </c>
      <c r="DJ112" s="2" t="str">
        <f t="shared" si="231"/>
        <v/>
      </c>
      <c r="DK112" s="2" t="str">
        <f t="shared" si="232"/>
        <v/>
      </c>
      <c r="DL112" s="16" t="str">
        <f t="shared" si="233"/>
        <v/>
      </c>
      <c r="DM112" s="16" t="str">
        <f t="shared" si="234"/>
        <v/>
      </c>
      <c r="DN112" s="16" t="str">
        <f t="shared" si="235"/>
        <v/>
      </c>
      <c r="DO112" s="72" t="str">
        <f t="shared" si="236"/>
        <v/>
      </c>
      <c r="DP112" s="16" t="str">
        <f t="shared" si="237"/>
        <v/>
      </c>
      <c r="DQ112" s="16" t="str">
        <f t="shared" si="238"/>
        <v/>
      </c>
      <c r="DR112" s="2" t="str">
        <f t="shared" si="239"/>
        <v/>
      </c>
      <c r="DS112" s="2" t="str">
        <f t="shared" si="240"/>
        <v/>
      </c>
      <c r="DT112" s="2" t="str">
        <f t="shared" si="241"/>
        <v/>
      </c>
      <c r="DU112" s="2" t="str">
        <f t="shared" si="242"/>
        <v/>
      </c>
      <c r="DV112" s="15"/>
      <c r="DW112" s="18"/>
      <c r="DX112" s="17"/>
      <c r="DY112" s="47" t="str">
        <f t="shared" si="138"/>
        <v/>
      </c>
      <c r="DZ112" s="47" t="str">
        <f t="shared" si="138"/>
        <v/>
      </c>
      <c r="EA112" s="47" t="str">
        <f t="shared" si="138"/>
        <v/>
      </c>
      <c r="EB112" s="47" t="str">
        <f t="shared" si="138"/>
        <v/>
      </c>
      <c r="EC112" s="49" t="str">
        <f t="shared" si="138"/>
        <v/>
      </c>
      <c r="ED112" s="49" t="str">
        <f t="shared" si="138"/>
        <v/>
      </c>
      <c r="EE112" s="47" t="str">
        <f t="shared" si="138"/>
        <v/>
      </c>
      <c r="EF112" s="47" t="str">
        <f t="shared" si="138"/>
        <v/>
      </c>
      <c r="EG112" s="47" t="str">
        <f t="shared" si="138"/>
        <v/>
      </c>
      <c r="EH112" s="6">
        <f t="shared" si="154"/>
        <v>0</v>
      </c>
      <c r="EI112" s="6">
        <f t="shared" si="155"/>
        <v>0</v>
      </c>
      <c r="EJ112" s="2" t="str">
        <f t="shared" si="156"/>
        <v/>
      </c>
      <c r="EK112" s="2" t="str">
        <f t="shared" si="157"/>
        <v/>
      </c>
      <c r="EL112" s="2" t="str">
        <f t="shared" si="259"/>
        <v/>
      </c>
      <c r="EM112" s="2" t="str">
        <f t="shared" si="158"/>
        <v/>
      </c>
      <c r="EN112" s="2" t="str">
        <f t="shared" si="159"/>
        <v/>
      </c>
      <c r="EO112" s="2">
        <f t="shared" si="160"/>
        <v>0</v>
      </c>
      <c r="EP112" s="2">
        <f t="shared" si="243"/>
        <v>0</v>
      </c>
      <c r="EQ112" s="2"/>
      <c r="ER112" s="2"/>
      <c r="ES112" s="2"/>
      <c r="ET112" s="2"/>
      <c r="EU112" s="2"/>
      <c r="EV112" s="2"/>
      <c r="EW112" s="2">
        <f t="shared" si="161"/>
        <v>0</v>
      </c>
      <c r="EX112" s="2">
        <f t="shared" si="162"/>
        <v>0</v>
      </c>
      <c r="EY112" s="2">
        <f t="shared" si="244"/>
        <v>0</v>
      </c>
      <c r="EZ112" s="2">
        <f t="shared" si="163"/>
        <v>0</v>
      </c>
      <c r="FA112" s="2">
        <f t="shared" si="164"/>
        <v>0</v>
      </c>
      <c r="FB112" s="59"/>
      <c r="FC112" s="2">
        <f t="shared" si="165"/>
        <v>0</v>
      </c>
      <c r="FD112" s="2">
        <f t="shared" si="245"/>
        <v>0</v>
      </c>
      <c r="FE112" s="3">
        <f t="shared" si="258"/>
        <v>0</v>
      </c>
      <c r="FF112" s="3">
        <f t="shared" si="246"/>
        <v>0</v>
      </c>
      <c r="FG112" s="3">
        <f t="shared" si="247"/>
        <v>0</v>
      </c>
      <c r="FH112" s="3">
        <f t="shared" si="166"/>
        <v>0</v>
      </c>
      <c r="FI112" s="67">
        <f t="shared" si="167"/>
        <v>0</v>
      </c>
      <c r="FJ112" s="3">
        <f t="shared" si="168"/>
        <v>0</v>
      </c>
      <c r="FK112" s="3">
        <f t="shared" si="169"/>
        <v>0</v>
      </c>
      <c r="FL112" s="3">
        <f t="shared" si="248"/>
        <v>0</v>
      </c>
      <c r="FM112" s="3">
        <f t="shared" si="249"/>
        <v>0</v>
      </c>
      <c r="FN112" s="3">
        <f t="shared" si="250"/>
        <v>0</v>
      </c>
      <c r="FO112" s="2">
        <f t="shared" si="170"/>
        <v>0</v>
      </c>
      <c r="FP112" s="2">
        <f t="shared" si="171"/>
        <v>0</v>
      </c>
      <c r="FQ112" s="2">
        <f t="shared" si="251"/>
        <v>0</v>
      </c>
      <c r="FR112" s="6" t="str">
        <f>IF(A112=1,1,IF(DW112="","",COUNTA($DW$31:DW112)+1))</f>
        <v/>
      </c>
      <c r="FS112" s="6" t="str">
        <f t="shared" si="172"/>
        <v/>
      </c>
      <c r="FT112" s="43">
        <f t="shared" si="252"/>
        <v>0</v>
      </c>
      <c r="FU112" s="23">
        <f t="shared" si="253"/>
        <v>0</v>
      </c>
      <c r="FV112" s="21">
        <f t="shared" si="254"/>
        <v>0</v>
      </c>
    </row>
    <row r="113" spans="1:178">
      <c r="A113" s="4" t="str">
        <f t="shared" si="173"/>
        <v/>
      </c>
      <c r="B113" s="33"/>
      <c r="C113" s="33"/>
      <c r="D113" s="33"/>
      <c r="E113" s="33"/>
      <c r="F113" s="33"/>
      <c r="G113" s="11" t="str">
        <f t="shared" si="140"/>
        <v/>
      </c>
      <c r="H113" s="3" t="str">
        <f t="shared" si="174"/>
        <v/>
      </c>
      <c r="I113" s="3" t="str">
        <f t="shared" si="141"/>
        <v/>
      </c>
      <c r="J113" s="3" t="str">
        <f t="shared" si="175"/>
        <v/>
      </c>
      <c r="K113" s="3" t="str">
        <f t="shared" si="142"/>
        <v/>
      </c>
      <c r="L113" s="2" t="str">
        <f t="shared" si="143"/>
        <v/>
      </c>
      <c r="M113" s="8" t="str">
        <f t="shared" si="176"/>
        <v/>
      </c>
      <c r="N113" s="8" t="str">
        <f t="shared" si="144"/>
        <v/>
      </c>
      <c r="O113" s="8" t="str">
        <f t="shared" si="177"/>
        <v/>
      </c>
      <c r="P113" s="8" t="str">
        <f t="shared" si="145"/>
        <v/>
      </c>
      <c r="Q113" s="2" t="str">
        <f t="shared" si="146"/>
        <v/>
      </c>
      <c r="R113" s="3" t="str">
        <f t="shared" si="147"/>
        <v/>
      </c>
      <c r="S113" s="3" t="str">
        <f t="shared" si="148"/>
        <v/>
      </c>
      <c r="T113" s="3" t="str">
        <f t="shared" si="178"/>
        <v/>
      </c>
      <c r="U113" s="8" t="str">
        <f t="shared" si="149"/>
        <v/>
      </c>
      <c r="V113" s="2" t="str">
        <f t="shared" si="150"/>
        <v/>
      </c>
      <c r="W113" s="2" t="str">
        <f t="shared" si="151"/>
        <v/>
      </c>
      <c r="X113" s="2" t="str">
        <f t="shared" si="255"/>
        <v/>
      </c>
      <c r="Y113" s="2" t="str">
        <f t="shared" si="152"/>
        <v/>
      </c>
      <c r="Z113" s="46" t="str">
        <f t="shared" ref="Z113:Z151" si="260">IF(A113="","",$Z$30)</f>
        <v/>
      </c>
      <c r="AA113" s="46" t="str">
        <f t="shared" si="179"/>
        <v/>
      </c>
      <c r="AB113" s="47"/>
      <c r="AC113" s="46" t="str">
        <f t="shared" si="180"/>
        <v/>
      </c>
      <c r="AD113" s="47" t="str">
        <f t="shared" ref="AD113:AD151" si="261">IF(A113="","",$AD$30)</f>
        <v/>
      </c>
      <c r="AE113" s="48" t="str">
        <f t="shared" si="181"/>
        <v/>
      </c>
      <c r="AF113" s="49" t="str">
        <f t="shared" si="137"/>
        <v/>
      </c>
      <c r="AG113" s="49" t="str">
        <f t="shared" si="137"/>
        <v/>
      </c>
      <c r="AH113" s="49" t="str">
        <f t="shared" si="137"/>
        <v/>
      </c>
      <c r="AI113" s="47" t="str">
        <f t="shared" si="137"/>
        <v/>
      </c>
      <c r="AJ113" s="47" t="str">
        <f t="shared" si="137"/>
        <v/>
      </c>
      <c r="AK113" s="46" t="str">
        <f t="shared" si="137"/>
        <v/>
      </c>
      <c r="AL113" s="47"/>
      <c r="AM113" s="53" t="str">
        <f t="shared" si="182"/>
        <v/>
      </c>
      <c r="AN113" s="50" t="str">
        <f t="shared" si="183"/>
        <v/>
      </c>
      <c r="AO113" s="53" t="s">
        <v>85</v>
      </c>
      <c r="AP113" s="52" t="str">
        <f t="shared" si="184"/>
        <v/>
      </c>
      <c r="AQ113" s="52" t="str">
        <f t="shared" si="185"/>
        <v/>
      </c>
      <c r="AR113" s="47">
        <f t="shared" si="186"/>
        <v>0.37</v>
      </c>
      <c r="AS113" s="53" t="str">
        <f t="shared" si="187"/>
        <v/>
      </c>
      <c r="AT113" s="52" t="str">
        <f t="shared" si="188"/>
        <v/>
      </c>
      <c r="AU113" s="9" t="str">
        <f t="shared" si="189"/>
        <v/>
      </c>
      <c r="AV113" s="9" t="str">
        <f t="shared" si="190"/>
        <v/>
      </c>
      <c r="AW113" s="12" t="str">
        <f t="shared" si="191"/>
        <v/>
      </c>
      <c r="AX113" s="9" t="str">
        <f t="shared" si="192"/>
        <v/>
      </c>
      <c r="AY113" s="12" t="str">
        <f t="shared" si="193"/>
        <v/>
      </c>
      <c r="AZ113" s="10" t="str">
        <f t="shared" si="194"/>
        <v/>
      </c>
      <c r="BA113" s="10" t="str">
        <f t="shared" si="195"/>
        <v/>
      </c>
      <c r="BB113" s="10" t="str">
        <f t="shared" si="196"/>
        <v/>
      </c>
      <c r="BC113" s="10" t="str">
        <f t="shared" si="197"/>
        <v/>
      </c>
      <c r="BD113" s="10" t="str">
        <f t="shared" si="198"/>
        <v/>
      </c>
      <c r="BE113" s="12" t="str">
        <f t="shared" si="199"/>
        <v/>
      </c>
      <c r="BF113" s="9" t="str">
        <f t="shared" si="200"/>
        <v/>
      </c>
      <c r="BG113" s="9" t="str">
        <f t="shared" si="201"/>
        <v/>
      </c>
      <c r="BH113" s="7" t="str">
        <f t="shared" si="202"/>
        <v/>
      </c>
      <c r="BI113" s="7" t="str">
        <f t="shared" si="203"/>
        <v/>
      </c>
      <c r="BJ113" s="12" t="str">
        <f t="shared" si="204"/>
        <v/>
      </c>
      <c r="BK113" s="80" t="str">
        <f t="shared" si="205"/>
        <v/>
      </c>
      <c r="BL113" s="7" t="str">
        <f t="shared" si="206"/>
        <v/>
      </c>
      <c r="BM113" s="7" t="str">
        <f t="shared" si="256"/>
        <v/>
      </c>
      <c r="BN113" s="12" t="str">
        <f t="shared" si="207"/>
        <v/>
      </c>
      <c r="BO113" s="9" t="str">
        <f t="shared" si="208"/>
        <v/>
      </c>
      <c r="BP113" s="2" t="str">
        <f t="shared" si="209"/>
        <v/>
      </c>
      <c r="BQ113" s="2" t="str">
        <f t="shared" si="210"/>
        <v/>
      </c>
      <c r="BR113" s="20" t="str">
        <f t="shared" si="153"/>
        <v/>
      </c>
      <c r="BS113" s="20" t="str">
        <f t="shared" si="153"/>
        <v/>
      </c>
      <c r="BT113" s="20" t="str">
        <f t="shared" si="153"/>
        <v/>
      </c>
      <c r="BU113" s="86" t="str">
        <f t="shared" si="211"/>
        <v/>
      </c>
      <c r="BV113" s="86" t="str">
        <f t="shared" si="212"/>
        <v/>
      </c>
      <c r="BW113" s="20" t="str">
        <f t="shared" si="153"/>
        <v/>
      </c>
      <c r="BX113" s="86" t="str">
        <f t="shared" si="153"/>
        <v/>
      </c>
      <c r="BY113" s="86" t="str">
        <f t="shared" si="153"/>
        <v/>
      </c>
      <c r="BZ113" s="86" t="str">
        <f t="shared" si="153"/>
        <v/>
      </c>
      <c r="CA113" s="86" t="str">
        <f t="shared" si="153"/>
        <v/>
      </c>
      <c r="CB113" s="86" t="str">
        <f t="shared" si="153"/>
        <v/>
      </c>
      <c r="CC113" s="86" t="str">
        <f t="shared" si="153"/>
        <v/>
      </c>
      <c r="CD113" s="86" t="str">
        <f t="shared" si="153"/>
        <v/>
      </c>
      <c r="CE113" s="20" t="str">
        <f t="shared" si="257"/>
        <v/>
      </c>
      <c r="CF113" s="14" t="str">
        <f t="shared" si="213"/>
        <v/>
      </c>
      <c r="CG113" s="14" t="str">
        <f t="shared" si="214"/>
        <v/>
      </c>
      <c r="CH113" s="8">
        <f t="shared" si="215"/>
        <v>0</v>
      </c>
      <c r="CI113" s="9" t="str">
        <f t="shared" si="216"/>
        <v/>
      </c>
      <c r="CJ113" s="9" t="str">
        <f t="shared" si="217"/>
        <v/>
      </c>
      <c r="CK113" s="9" t="str">
        <f t="shared" si="218"/>
        <v/>
      </c>
      <c r="CL113" s="9" t="str">
        <f t="shared" si="219"/>
        <v/>
      </c>
      <c r="CM113" s="9" t="str">
        <f t="shared" si="220"/>
        <v/>
      </c>
      <c r="CN113" s="9" t="str">
        <f t="shared" si="221"/>
        <v/>
      </c>
      <c r="CO113" s="9" t="str">
        <f t="shared" si="222"/>
        <v/>
      </c>
      <c r="CP113" s="9" t="str">
        <f t="shared" si="222"/>
        <v/>
      </c>
      <c r="CQ113" s="9" t="str">
        <f t="shared" si="222"/>
        <v/>
      </c>
      <c r="CR113" s="9" t="str">
        <f t="shared" si="222"/>
        <v/>
      </c>
      <c r="CS113" s="9" t="str">
        <f t="shared" si="222"/>
        <v/>
      </c>
      <c r="CT113" s="9" t="str">
        <f t="shared" si="222"/>
        <v/>
      </c>
      <c r="CU113" s="9" t="str">
        <f t="shared" si="222"/>
        <v/>
      </c>
      <c r="CV113" s="9" t="str">
        <f t="shared" si="223"/>
        <v/>
      </c>
      <c r="CW113" s="9" t="str">
        <f t="shared" si="224"/>
        <v/>
      </c>
      <c r="CX113" s="9" t="str">
        <f t="shared" si="224"/>
        <v/>
      </c>
      <c r="CY113" s="9" t="str">
        <f t="shared" si="224"/>
        <v/>
      </c>
      <c r="CZ113" s="9" t="str">
        <f t="shared" si="224"/>
        <v/>
      </c>
      <c r="DA113" s="9" t="str">
        <f t="shared" si="224"/>
        <v/>
      </c>
      <c r="DB113" s="9" t="str">
        <f t="shared" si="224"/>
        <v/>
      </c>
      <c r="DC113" s="9" t="str">
        <f t="shared" si="224"/>
        <v/>
      </c>
      <c r="DD113" s="2" t="str">
        <f t="shared" si="225"/>
        <v/>
      </c>
      <c r="DE113" s="2" t="str">
        <f t="shared" si="226"/>
        <v/>
      </c>
      <c r="DF113" s="2" t="str">
        <f t="shared" si="227"/>
        <v/>
      </c>
      <c r="DG113" s="2" t="str">
        <f t="shared" si="228"/>
        <v/>
      </c>
      <c r="DH113" s="2" t="str">
        <f t="shared" si="229"/>
        <v/>
      </c>
      <c r="DI113" s="2" t="str">
        <f t="shared" si="230"/>
        <v/>
      </c>
      <c r="DJ113" s="2" t="str">
        <f t="shared" si="231"/>
        <v/>
      </c>
      <c r="DK113" s="2" t="str">
        <f t="shared" si="232"/>
        <v/>
      </c>
      <c r="DL113" s="16" t="str">
        <f t="shared" si="233"/>
        <v/>
      </c>
      <c r="DM113" s="16" t="str">
        <f t="shared" si="234"/>
        <v/>
      </c>
      <c r="DN113" s="16" t="str">
        <f t="shared" si="235"/>
        <v/>
      </c>
      <c r="DO113" s="72" t="str">
        <f t="shared" si="236"/>
        <v/>
      </c>
      <c r="DP113" s="16" t="str">
        <f t="shared" si="237"/>
        <v/>
      </c>
      <c r="DQ113" s="16" t="str">
        <f t="shared" si="238"/>
        <v/>
      </c>
      <c r="DR113" s="2" t="str">
        <f t="shared" si="239"/>
        <v/>
      </c>
      <c r="DS113" s="2" t="str">
        <f t="shared" si="240"/>
        <v/>
      </c>
      <c r="DT113" s="2" t="str">
        <f t="shared" si="241"/>
        <v/>
      </c>
      <c r="DU113" s="2" t="str">
        <f t="shared" si="242"/>
        <v/>
      </c>
      <c r="DV113" s="15"/>
      <c r="DW113" s="17"/>
      <c r="DX113" s="17"/>
      <c r="DY113" s="47" t="str">
        <f t="shared" si="138"/>
        <v/>
      </c>
      <c r="DZ113" s="47" t="str">
        <f t="shared" si="138"/>
        <v/>
      </c>
      <c r="EA113" s="47" t="str">
        <f t="shared" si="138"/>
        <v/>
      </c>
      <c r="EB113" s="47" t="str">
        <f t="shared" si="138"/>
        <v/>
      </c>
      <c r="EC113" s="49" t="str">
        <f t="shared" si="138"/>
        <v/>
      </c>
      <c r="ED113" s="49" t="str">
        <f t="shared" si="138"/>
        <v/>
      </c>
      <c r="EE113" s="47" t="str">
        <f t="shared" si="138"/>
        <v/>
      </c>
      <c r="EF113" s="47" t="str">
        <f t="shared" si="138"/>
        <v/>
      </c>
      <c r="EG113" s="47" t="str">
        <f t="shared" si="138"/>
        <v/>
      </c>
      <c r="EH113" s="6">
        <f t="shared" si="154"/>
        <v>0</v>
      </c>
      <c r="EI113" s="6">
        <f t="shared" si="155"/>
        <v>0</v>
      </c>
      <c r="EJ113" s="2" t="str">
        <f t="shared" si="156"/>
        <v/>
      </c>
      <c r="EK113" s="2" t="str">
        <f t="shared" si="157"/>
        <v/>
      </c>
      <c r="EL113" s="2" t="str">
        <f t="shared" si="259"/>
        <v/>
      </c>
      <c r="EM113" s="2" t="str">
        <f t="shared" si="158"/>
        <v/>
      </c>
      <c r="EN113" s="2" t="str">
        <f t="shared" si="159"/>
        <v/>
      </c>
      <c r="EO113" s="2">
        <f t="shared" si="160"/>
        <v>0</v>
      </c>
      <c r="EP113" s="2">
        <f t="shared" si="243"/>
        <v>0</v>
      </c>
      <c r="EQ113" s="2"/>
      <c r="ER113" s="2"/>
      <c r="ES113" s="2"/>
      <c r="ET113" s="2"/>
      <c r="EU113" s="2"/>
      <c r="EV113" s="2"/>
      <c r="EW113" s="2">
        <f t="shared" si="161"/>
        <v>0</v>
      </c>
      <c r="EX113" s="2">
        <f t="shared" si="162"/>
        <v>0</v>
      </c>
      <c r="EY113" s="2">
        <f t="shared" si="244"/>
        <v>0</v>
      </c>
      <c r="EZ113" s="2">
        <f t="shared" si="163"/>
        <v>0</v>
      </c>
      <c r="FA113" s="2">
        <f t="shared" si="164"/>
        <v>0</v>
      </c>
      <c r="FB113" s="59"/>
      <c r="FC113" s="2">
        <f t="shared" si="165"/>
        <v>0</v>
      </c>
      <c r="FD113" s="2">
        <f t="shared" si="245"/>
        <v>0</v>
      </c>
      <c r="FE113" s="3">
        <f t="shared" si="258"/>
        <v>0</v>
      </c>
      <c r="FF113" s="3">
        <f t="shared" si="246"/>
        <v>0</v>
      </c>
      <c r="FG113" s="3">
        <f t="shared" si="247"/>
        <v>0</v>
      </c>
      <c r="FH113" s="3">
        <f t="shared" si="166"/>
        <v>0</v>
      </c>
      <c r="FI113" s="67">
        <f t="shared" si="167"/>
        <v>0</v>
      </c>
      <c r="FJ113" s="3">
        <f t="shared" si="168"/>
        <v>0</v>
      </c>
      <c r="FK113" s="3">
        <f t="shared" si="169"/>
        <v>0</v>
      </c>
      <c r="FL113" s="3">
        <f t="shared" si="248"/>
        <v>0</v>
      </c>
      <c r="FM113" s="3">
        <f t="shared" si="249"/>
        <v>0</v>
      </c>
      <c r="FN113" s="3">
        <f t="shared" si="250"/>
        <v>0</v>
      </c>
      <c r="FO113" s="2">
        <f t="shared" si="170"/>
        <v>0</v>
      </c>
      <c r="FP113" s="2">
        <f t="shared" si="171"/>
        <v>0</v>
      </c>
      <c r="FQ113" s="2">
        <f t="shared" si="251"/>
        <v>0</v>
      </c>
      <c r="FR113" s="6" t="str">
        <f>IF(A113=1,1,IF(DW113="","",COUNTA($DW$31:DW113)+1))</f>
        <v/>
      </c>
      <c r="FS113" s="6" t="str">
        <f t="shared" si="172"/>
        <v/>
      </c>
      <c r="FT113" s="43">
        <f t="shared" si="252"/>
        <v>0</v>
      </c>
      <c r="FU113" s="23">
        <f t="shared" si="253"/>
        <v>0</v>
      </c>
      <c r="FV113" s="21">
        <f t="shared" si="254"/>
        <v>0</v>
      </c>
    </row>
    <row r="114" spans="1:178">
      <c r="A114" s="4" t="str">
        <f t="shared" si="173"/>
        <v/>
      </c>
      <c r="B114" s="33"/>
      <c r="C114" s="33"/>
      <c r="D114" s="33"/>
      <c r="E114" s="33"/>
      <c r="F114" s="33"/>
      <c r="G114" s="11" t="str">
        <f t="shared" si="140"/>
        <v/>
      </c>
      <c r="H114" s="3" t="str">
        <f t="shared" si="174"/>
        <v/>
      </c>
      <c r="I114" s="3" t="str">
        <f t="shared" si="141"/>
        <v/>
      </c>
      <c r="J114" s="3" t="str">
        <f t="shared" si="175"/>
        <v/>
      </c>
      <c r="K114" s="3" t="str">
        <f t="shared" si="142"/>
        <v/>
      </c>
      <c r="L114" s="2" t="str">
        <f t="shared" si="143"/>
        <v/>
      </c>
      <c r="M114" s="8" t="str">
        <f t="shared" si="176"/>
        <v/>
      </c>
      <c r="N114" s="8" t="str">
        <f t="shared" si="144"/>
        <v/>
      </c>
      <c r="O114" s="8" t="str">
        <f t="shared" si="177"/>
        <v/>
      </c>
      <c r="P114" s="8" t="str">
        <f t="shared" si="145"/>
        <v/>
      </c>
      <c r="Q114" s="2" t="str">
        <f t="shared" si="146"/>
        <v/>
      </c>
      <c r="R114" s="3" t="str">
        <f t="shared" si="147"/>
        <v/>
      </c>
      <c r="S114" s="3" t="str">
        <f t="shared" si="148"/>
        <v/>
      </c>
      <c r="T114" s="3" t="str">
        <f t="shared" si="178"/>
        <v/>
      </c>
      <c r="U114" s="8" t="str">
        <f t="shared" si="149"/>
        <v/>
      </c>
      <c r="V114" s="2" t="str">
        <f t="shared" si="150"/>
        <v/>
      </c>
      <c r="W114" s="2" t="str">
        <f t="shared" si="151"/>
        <v/>
      </c>
      <c r="X114" s="2" t="str">
        <f t="shared" si="255"/>
        <v/>
      </c>
      <c r="Y114" s="2" t="str">
        <f t="shared" si="152"/>
        <v/>
      </c>
      <c r="Z114" s="46" t="str">
        <f t="shared" si="260"/>
        <v/>
      </c>
      <c r="AA114" s="46" t="str">
        <f t="shared" si="179"/>
        <v/>
      </c>
      <c r="AB114" s="47"/>
      <c r="AC114" s="46" t="str">
        <f t="shared" si="180"/>
        <v/>
      </c>
      <c r="AD114" s="47" t="str">
        <f t="shared" si="261"/>
        <v/>
      </c>
      <c r="AE114" s="48" t="str">
        <f t="shared" si="181"/>
        <v/>
      </c>
      <c r="AF114" s="49" t="str">
        <f t="shared" si="137"/>
        <v/>
      </c>
      <c r="AG114" s="49" t="str">
        <f t="shared" si="137"/>
        <v/>
      </c>
      <c r="AH114" s="49" t="str">
        <f t="shared" si="137"/>
        <v/>
      </c>
      <c r="AI114" s="47" t="str">
        <f t="shared" si="137"/>
        <v/>
      </c>
      <c r="AJ114" s="47" t="str">
        <f t="shared" si="137"/>
        <v/>
      </c>
      <c r="AK114" s="46" t="str">
        <f t="shared" si="137"/>
        <v/>
      </c>
      <c r="AL114" s="47"/>
      <c r="AM114" s="53" t="str">
        <f t="shared" si="182"/>
        <v/>
      </c>
      <c r="AN114" s="50" t="str">
        <f t="shared" si="183"/>
        <v/>
      </c>
      <c r="AO114" s="53" t="s">
        <v>85</v>
      </c>
      <c r="AP114" s="52" t="str">
        <f t="shared" si="184"/>
        <v/>
      </c>
      <c r="AQ114" s="52" t="str">
        <f t="shared" si="185"/>
        <v/>
      </c>
      <c r="AR114" s="47">
        <f t="shared" si="186"/>
        <v>0.37</v>
      </c>
      <c r="AS114" s="53" t="str">
        <f t="shared" si="187"/>
        <v/>
      </c>
      <c r="AT114" s="52" t="str">
        <f t="shared" si="188"/>
        <v/>
      </c>
      <c r="AU114" s="9" t="str">
        <f t="shared" si="189"/>
        <v/>
      </c>
      <c r="AV114" s="9" t="str">
        <f t="shared" si="190"/>
        <v/>
      </c>
      <c r="AW114" s="12" t="str">
        <f t="shared" si="191"/>
        <v/>
      </c>
      <c r="AX114" s="9" t="str">
        <f t="shared" si="192"/>
        <v/>
      </c>
      <c r="AY114" s="12" t="str">
        <f t="shared" si="193"/>
        <v/>
      </c>
      <c r="AZ114" s="10" t="str">
        <f t="shared" si="194"/>
        <v/>
      </c>
      <c r="BA114" s="10" t="str">
        <f t="shared" si="195"/>
        <v/>
      </c>
      <c r="BB114" s="10" t="str">
        <f t="shared" si="196"/>
        <v/>
      </c>
      <c r="BC114" s="10" t="str">
        <f t="shared" si="197"/>
        <v/>
      </c>
      <c r="BD114" s="10" t="str">
        <f t="shared" si="198"/>
        <v/>
      </c>
      <c r="BE114" s="12" t="str">
        <f t="shared" si="199"/>
        <v/>
      </c>
      <c r="BF114" s="9" t="str">
        <f t="shared" si="200"/>
        <v/>
      </c>
      <c r="BG114" s="9" t="str">
        <f t="shared" si="201"/>
        <v/>
      </c>
      <c r="BH114" s="7" t="str">
        <f t="shared" si="202"/>
        <v/>
      </c>
      <c r="BI114" s="7" t="str">
        <f t="shared" si="203"/>
        <v/>
      </c>
      <c r="BJ114" s="12" t="str">
        <f t="shared" si="204"/>
        <v/>
      </c>
      <c r="BK114" s="80" t="str">
        <f t="shared" si="205"/>
        <v/>
      </c>
      <c r="BL114" s="7" t="str">
        <f t="shared" si="206"/>
        <v/>
      </c>
      <c r="BM114" s="7" t="str">
        <f t="shared" si="256"/>
        <v/>
      </c>
      <c r="BN114" s="12" t="str">
        <f t="shared" si="207"/>
        <v/>
      </c>
      <c r="BO114" s="9" t="str">
        <f t="shared" si="208"/>
        <v/>
      </c>
      <c r="BP114" s="2" t="str">
        <f t="shared" si="209"/>
        <v/>
      </c>
      <c r="BQ114" s="2" t="str">
        <f t="shared" si="210"/>
        <v/>
      </c>
      <c r="BR114" s="20" t="str">
        <f t="shared" si="153"/>
        <v/>
      </c>
      <c r="BS114" s="20" t="str">
        <f t="shared" si="153"/>
        <v/>
      </c>
      <c r="BT114" s="20" t="str">
        <f t="shared" si="153"/>
        <v/>
      </c>
      <c r="BU114" s="86" t="str">
        <f t="shared" si="211"/>
        <v/>
      </c>
      <c r="BV114" s="86" t="str">
        <f t="shared" si="212"/>
        <v/>
      </c>
      <c r="BW114" s="20" t="str">
        <f t="shared" si="153"/>
        <v/>
      </c>
      <c r="BX114" s="86" t="str">
        <f t="shared" si="153"/>
        <v/>
      </c>
      <c r="BY114" s="86" t="str">
        <f t="shared" si="153"/>
        <v/>
      </c>
      <c r="BZ114" s="86" t="str">
        <f t="shared" si="153"/>
        <v/>
      </c>
      <c r="CA114" s="86" t="str">
        <f t="shared" si="153"/>
        <v/>
      </c>
      <c r="CB114" s="86" t="str">
        <f t="shared" si="153"/>
        <v/>
      </c>
      <c r="CC114" s="86" t="str">
        <f t="shared" si="153"/>
        <v/>
      </c>
      <c r="CD114" s="86" t="str">
        <f t="shared" si="153"/>
        <v/>
      </c>
      <c r="CE114" s="20" t="str">
        <f t="shared" si="257"/>
        <v/>
      </c>
      <c r="CF114" s="14" t="str">
        <f t="shared" si="213"/>
        <v/>
      </c>
      <c r="CG114" s="14" t="str">
        <f t="shared" si="214"/>
        <v/>
      </c>
      <c r="CH114" s="8">
        <f t="shared" si="215"/>
        <v>0</v>
      </c>
      <c r="CI114" s="9" t="str">
        <f t="shared" si="216"/>
        <v/>
      </c>
      <c r="CJ114" s="9" t="str">
        <f t="shared" si="217"/>
        <v/>
      </c>
      <c r="CK114" s="9" t="str">
        <f t="shared" si="218"/>
        <v/>
      </c>
      <c r="CL114" s="9" t="str">
        <f t="shared" si="219"/>
        <v/>
      </c>
      <c r="CM114" s="9" t="str">
        <f t="shared" si="220"/>
        <v/>
      </c>
      <c r="CN114" s="9" t="str">
        <f t="shared" si="221"/>
        <v/>
      </c>
      <c r="CO114" s="9" t="str">
        <f t="shared" si="222"/>
        <v/>
      </c>
      <c r="CP114" s="9" t="str">
        <f t="shared" si="222"/>
        <v/>
      </c>
      <c r="CQ114" s="9" t="str">
        <f t="shared" si="222"/>
        <v/>
      </c>
      <c r="CR114" s="9" t="str">
        <f t="shared" si="222"/>
        <v/>
      </c>
      <c r="CS114" s="9" t="str">
        <f t="shared" si="222"/>
        <v/>
      </c>
      <c r="CT114" s="9" t="str">
        <f t="shared" si="222"/>
        <v/>
      </c>
      <c r="CU114" s="9" t="str">
        <f t="shared" si="222"/>
        <v/>
      </c>
      <c r="CV114" s="9" t="str">
        <f t="shared" si="223"/>
        <v/>
      </c>
      <c r="CW114" s="9" t="str">
        <f t="shared" si="224"/>
        <v/>
      </c>
      <c r="CX114" s="9" t="str">
        <f t="shared" si="224"/>
        <v/>
      </c>
      <c r="CY114" s="9" t="str">
        <f t="shared" si="224"/>
        <v/>
      </c>
      <c r="CZ114" s="9" t="str">
        <f t="shared" si="224"/>
        <v/>
      </c>
      <c r="DA114" s="9" t="str">
        <f t="shared" si="224"/>
        <v/>
      </c>
      <c r="DB114" s="9" t="str">
        <f t="shared" si="224"/>
        <v/>
      </c>
      <c r="DC114" s="9" t="str">
        <f t="shared" si="224"/>
        <v/>
      </c>
      <c r="DD114" s="2" t="str">
        <f t="shared" si="225"/>
        <v/>
      </c>
      <c r="DE114" s="2" t="str">
        <f t="shared" si="226"/>
        <v/>
      </c>
      <c r="DF114" s="2" t="str">
        <f t="shared" si="227"/>
        <v/>
      </c>
      <c r="DG114" s="2" t="str">
        <f t="shared" si="228"/>
        <v/>
      </c>
      <c r="DH114" s="2" t="str">
        <f t="shared" si="229"/>
        <v/>
      </c>
      <c r="DI114" s="2" t="str">
        <f t="shared" si="230"/>
        <v/>
      </c>
      <c r="DJ114" s="2" t="str">
        <f t="shared" si="231"/>
        <v/>
      </c>
      <c r="DK114" s="2" t="str">
        <f t="shared" si="232"/>
        <v/>
      </c>
      <c r="DL114" s="16" t="str">
        <f t="shared" si="233"/>
        <v/>
      </c>
      <c r="DM114" s="16" t="str">
        <f t="shared" si="234"/>
        <v/>
      </c>
      <c r="DN114" s="16" t="str">
        <f t="shared" si="235"/>
        <v/>
      </c>
      <c r="DO114" s="72" t="str">
        <f t="shared" si="236"/>
        <v/>
      </c>
      <c r="DP114" s="16" t="str">
        <f t="shared" si="237"/>
        <v/>
      </c>
      <c r="DQ114" s="16" t="str">
        <f t="shared" si="238"/>
        <v/>
      </c>
      <c r="DR114" s="2" t="str">
        <f t="shared" si="239"/>
        <v/>
      </c>
      <c r="DS114" s="2" t="str">
        <f t="shared" si="240"/>
        <v/>
      </c>
      <c r="DT114" s="2" t="str">
        <f t="shared" si="241"/>
        <v/>
      </c>
      <c r="DU114" s="2" t="str">
        <f t="shared" si="242"/>
        <v/>
      </c>
      <c r="DV114" s="15"/>
      <c r="DW114" s="17"/>
      <c r="DX114" s="17"/>
      <c r="DY114" s="47" t="str">
        <f t="shared" si="138"/>
        <v/>
      </c>
      <c r="DZ114" s="47" t="str">
        <f t="shared" si="138"/>
        <v/>
      </c>
      <c r="EA114" s="47" t="str">
        <f t="shared" si="138"/>
        <v/>
      </c>
      <c r="EB114" s="47" t="str">
        <f t="shared" si="138"/>
        <v/>
      </c>
      <c r="EC114" s="49" t="str">
        <f t="shared" si="138"/>
        <v/>
      </c>
      <c r="ED114" s="49" t="str">
        <f t="shared" si="138"/>
        <v/>
      </c>
      <c r="EE114" s="47" t="str">
        <f t="shared" si="138"/>
        <v/>
      </c>
      <c r="EF114" s="47" t="str">
        <f t="shared" si="138"/>
        <v/>
      </c>
      <c r="EG114" s="47" t="str">
        <f t="shared" si="138"/>
        <v/>
      </c>
      <c r="EH114" s="6">
        <f t="shared" si="154"/>
        <v>0</v>
      </c>
      <c r="EI114" s="6">
        <f t="shared" si="155"/>
        <v>0</v>
      </c>
      <c r="EJ114" s="2" t="str">
        <f t="shared" si="156"/>
        <v/>
      </c>
      <c r="EK114" s="2" t="str">
        <f t="shared" si="157"/>
        <v/>
      </c>
      <c r="EL114" s="2" t="str">
        <f t="shared" si="259"/>
        <v/>
      </c>
      <c r="EM114" s="2" t="str">
        <f t="shared" si="158"/>
        <v/>
      </c>
      <c r="EN114" s="2" t="str">
        <f t="shared" si="159"/>
        <v/>
      </c>
      <c r="EO114" s="2">
        <f t="shared" si="160"/>
        <v>0</v>
      </c>
      <c r="EP114" s="2">
        <f t="shared" si="243"/>
        <v>0</v>
      </c>
      <c r="EQ114" s="2"/>
      <c r="ER114" s="2"/>
      <c r="ES114" s="2"/>
      <c r="ET114" s="2"/>
      <c r="EU114" s="2"/>
      <c r="EV114" s="2"/>
      <c r="EW114" s="2">
        <f t="shared" si="161"/>
        <v>0</v>
      </c>
      <c r="EX114" s="2">
        <f t="shared" si="162"/>
        <v>0</v>
      </c>
      <c r="EY114" s="2">
        <f t="shared" si="244"/>
        <v>0</v>
      </c>
      <c r="EZ114" s="2">
        <f t="shared" si="163"/>
        <v>0</v>
      </c>
      <c r="FA114" s="2">
        <f t="shared" si="164"/>
        <v>0</v>
      </c>
      <c r="FB114" s="59"/>
      <c r="FC114" s="2">
        <f t="shared" si="165"/>
        <v>0</v>
      </c>
      <c r="FD114" s="2">
        <f t="shared" si="245"/>
        <v>0</v>
      </c>
      <c r="FE114" s="3">
        <f t="shared" si="258"/>
        <v>0</v>
      </c>
      <c r="FF114" s="3">
        <f t="shared" si="246"/>
        <v>0</v>
      </c>
      <c r="FG114" s="3">
        <f t="shared" si="247"/>
        <v>0</v>
      </c>
      <c r="FH114" s="3">
        <f t="shared" si="166"/>
        <v>0</v>
      </c>
      <c r="FI114" s="67">
        <f t="shared" si="167"/>
        <v>0</v>
      </c>
      <c r="FJ114" s="3">
        <f t="shared" si="168"/>
        <v>0</v>
      </c>
      <c r="FK114" s="3">
        <f t="shared" si="169"/>
        <v>0</v>
      </c>
      <c r="FL114" s="3">
        <f t="shared" si="248"/>
        <v>0</v>
      </c>
      <c r="FM114" s="3">
        <f t="shared" si="249"/>
        <v>0</v>
      </c>
      <c r="FN114" s="3">
        <f t="shared" si="250"/>
        <v>0</v>
      </c>
      <c r="FO114" s="2">
        <f t="shared" si="170"/>
        <v>0</v>
      </c>
      <c r="FP114" s="2">
        <f t="shared" si="171"/>
        <v>0</v>
      </c>
      <c r="FQ114" s="2">
        <f t="shared" si="251"/>
        <v>0</v>
      </c>
      <c r="FR114" s="6" t="str">
        <f>IF(A114=1,1,IF(DW114="","",COUNTA($DW$31:DW114)+1))</f>
        <v/>
      </c>
      <c r="FS114" s="6" t="str">
        <f t="shared" si="172"/>
        <v/>
      </c>
      <c r="FT114" s="43">
        <f t="shared" si="252"/>
        <v>0</v>
      </c>
      <c r="FU114" s="23">
        <f t="shared" si="253"/>
        <v>0</v>
      </c>
      <c r="FV114" s="21">
        <f t="shared" si="254"/>
        <v>0</v>
      </c>
    </row>
    <row r="115" spans="1:178">
      <c r="A115" s="4" t="str">
        <f t="shared" si="173"/>
        <v/>
      </c>
      <c r="B115" s="33"/>
      <c r="C115" s="33"/>
      <c r="D115" s="33"/>
      <c r="E115" s="33"/>
      <c r="F115" s="33"/>
      <c r="G115" s="11" t="str">
        <f t="shared" si="140"/>
        <v/>
      </c>
      <c r="H115" s="3" t="str">
        <f t="shared" si="174"/>
        <v/>
      </c>
      <c r="I115" s="3" t="str">
        <f t="shared" si="141"/>
        <v/>
      </c>
      <c r="J115" s="3" t="str">
        <f t="shared" si="175"/>
        <v/>
      </c>
      <c r="K115" s="3" t="str">
        <f t="shared" si="142"/>
        <v/>
      </c>
      <c r="L115" s="2" t="str">
        <f t="shared" si="143"/>
        <v/>
      </c>
      <c r="M115" s="8" t="str">
        <f t="shared" si="176"/>
        <v/>
      </c>
      <c r="N115" s="8" t="str">
        <f t="shared" si="144"/>
        <v/>
      </c>
      <c r="O115" s="8" t="str">
        <f t="shared" si="177"/>
        <v/>
      </c>
      <c r="P115" s="8" t="str">
        <f t="shared" si="145"/>
        <v/>
      </c>
      <c r="Q115" s="2" t="str">
        <f t="shared" si="146"/>
        <v/>
      </c>
      <c r="R115" s="3" t="str">
        <f t="shared" si="147"/>
        <v/>
      </c>
      <c r="S115" s="3" t="str">
        <f t="shared" si="148"/>
        <v/>
      </c>
      <c r="T115" s="3" t="str">
        <f t="shared" si="178"/>
        <v/>
      </c>
      <c r="U115" s="8" t="str">
        <f t="shared" si="149"/>
        <v/>
      </c>
      <c r="V115" s="2" t="str">
        <f t="shared" si="150"/>
        <v/>
      </c>
      <c r="W115" s="2" t="str">
        <f t="shared" si="151"/>
        <v/>
      </c>
      <c r="X115" s="2" t="str">
        <f t="shared" si="255"/>
        <v/>
      </c>
      <c r="Y115" s="2" t="str">
        <f t="shared" si="152"/>
        <v/>
      </c>
      <c r="Z115" s="46" t="str">
        <f t="shared" si="260"/>
        <v/>
      </c>
      <c r="AA115" s="46" t="str">
        <f t="shared" si="179"/>
        <v/>
      </c>
      <c r="AB115" s="47"/>
      <c r="AC115" s="46" t="str">
        <f t="shared" si="180"/>
        <v/>
      </c>
      <c r="AD115" s="47" t="str">
        <f t="shared" si="261"/>
        <v/>
      </c>
      <c r="AE115" s="48" t="str">
        <f t="shared" si="181"/>
        <v/>
      </c>
      <c r="AF115" s="49" t="str">
        <f t="shared" si="137"/>
        <v/>
      </c>
      <c r="AG115" s="49" t="str">
        <f t="shared" si="137"/>
        <v/>
      </c>
      <c r="AH115" s="49" t="str">
        <f t="shared" si="137"/>
        <v/>
      </c>
      <c r="AI115" s="47" t="str">
        <f t="shared" si="137"/>
        <v/>
      </c>
      <c r="AJ115" s="47" t="str">
        <f t="shared" si="137"/>
        <v/>
      </c>
      <c r="AK115" s="46" t="str">
        <f t="shared" si="137"/>
        <v/>
      </c>
      <c r="AL115" s="47"/>
      <c r="AM115" s="53" t="str">
        <f t="shared" si="182"/>
        <v/>
      </c>
      <c r="AN115" s="50" t="str">
        <f t="shared" si="183"/>
        <v/>
      </c>
      <c r="AO115" s="51"/>
      <c r="AP115" s="52" t="str">
        <f t="shared" si="184"/>
        <v/>
      </c>
      <c r="AQ115" s="52" t="str">
        <f t="shared" si="185"/>
        <v/>
      </c>
      <c r="AR115" s="47">
        <f t="shared" si="186"/>
        <v>0</v>
      </c>
      <c r="AS115" s="53" t="str">
        <f t="shared" si="187"/>
        <v/>
      </c>
      <c r="AT115" s="52" t="str">
        <f t="shared" si="188"/>
        <v/>
      </c>
      <c r="AU115" s="9" t="str">
        <f t="shared" si="189"/>
        <v/>
      </c>
      <c r="AV115" s="9" t="str">
        <f t="shared" si="190"/>
        <v/>
      </c>
      <c r="AW115" s="12" t="str">
        <f t="shared" si="191"/>
        <v/>
      </c>
      <c r="AX115" s="9" t="str">
        <f t="shared" si="192"/>
        <v/>
      </c>
      <c r="AY115" s="12" t="str">
        <f t="shared" si="193"/>
        <v/>
      </c>
      <c r="AZ115" s="10" t="str">
        <f t="shared" si="194"/>
        <v/>
      </c>
      <c r="BA115" s="10" t="str">
        <f t="shared" si="195"/>
        <v/>
      </c>
      <c r="BB115" s="10" t="str">
        <f t="shared" si="196"/>
        <v/>
      </c>
      <c r="BC115" s="10" t="str">
        <f t="shared" si="197"/>
        <v/>
      </c>
      <c r="BD115" s="10" t="str">
        <f t="shared" si="198"/>
        <v/>
      </c>
      <c r="BE115" s="12" t="str">
        <f t="shared" si="199"/>
        <v/>
      </c>
      <c r="BF115" s="9" t="str">
        <f t="shared" si="200"/>
        <v/>
      </c>
      <c r="BG115" s="9" t="str">
        <f t="shared" si="201"/>
        <v/>
      </c>
      <c r="BH115" s="7" t="str">
        <f t="shared" si="202"/>
        <v/>
      </c>
      <c r="BI115" s="7" t="str">
        <f t="shared" si="203"/>
        <v/>
      </c>
      <c r="BJ115" s="12" t="str">
        <f t="shared" si="204"/>
        <v/>
      </c>
      <c r="BK115" s="80" t="str">
        <f t="shared" si="205"/>
        <v/>
      </c>
      <c r="BL115" s="7" t="str">
        <f t="shared" si="206"/>
        <v/>
      </c>
      <c r="BM115" s="7" t="str">
        <f t="shared" si="256"/>
        <v/>
      </c>
      <c r="BN115" s="12" t="str">
        <f t="shared" si="207"/>
        <v/>
      </c>
      <c r="BO115" s="9" t="str">
        <f t="shared" si="208"/>
        <v/>
      </c>
      <c r="BP115" s="2" t="str">
        <f t="shared" si="209"/>
        <v/>
      </c>
      <c r="BQ115" s="2" t="str">
        <f t="shared" si="210"/>
        <v/>
      </c>
      <c r="BR115" s="20" t="str">
        <f t="shared" si="153"/>
        <v/>
      </c>
      <c r="BS115" s="20" t="str">
        <f t="shared" si="153"/>
        <v/>
      </c>
      <c r="BT115" s="20" t="str">
        <f t="shared" si="153"/>
        <v/>
      </c>
      <c r="BU115" s="86" t="str">
        <f t="shared" si="211"/>
        <v/>
      </c>
      <c r="BV115" s="86" t="str">
        <f t="shared" si="212"/>
        <v/>
      </c>
      <c r="BW115" s="20" t="str">
        <f t="shared" si="153"/>
        <v/>
      </c>
      <c r="BX115" s="86" t="str">
        <f t="shared" si="153"/>
        <v/>
      </c>
      <c r="BY115" s="86" t="str">
        <f t="shared" si="153"/>
        <v/>
      </c>
      <c r="BZ115" s="86" t="str">
        <f t="shared" si="153"/>
        <v/>
      </c>
      <c r="CA115" s="86" t="str">
        <f t="shared" si="153"/>
        <v/>
      </c>
      <c r="CB115" s="86" t="str">
        <f t="shared" si="153"/>
        <v/>
      </c>
      <c r="CC115" s="86" t="str">
        <f t="shared" si="153"/>
        <v/>
      </c>
      <c r="CD115" s="86" t="str">
        <f t="shared" si="153"/>
        <v/>
      </c>
      <c r="CE115" s="20" t="str">
        <f t="shared" si="257"/>
        <v/>
      </c>
      <c r="CF115" s="14" t="str">
        <f t="shared" si="213"/>
        <v/>
      </c>
      <c r="CG115" s="14" t="str">
        <f t="shared" si="214"/>
        <v/>
      </c>
      <c r="CH115" s="8">
        <f t="shared" si="215"/>
        <v>0</v>
      </c>
      <c r="CI115" s="9" t="str">
        <f t="shared" si="216"/>
        <v/>
      </c>
      <c r="CJ115" s="9" t="str">
        <f t="shared" si="217"/>
        <v/>
      </c>
      <c r="CK115" s="9" t="str">
        <f t="shared" si="218"/>
        <v/>
      </c>
      <c r="CL115" s="9" t="str">
        <f t="shared" si="219"/>
        <v/>
      </c>
      <c r="CM115" s="9" t="str">
        <f t="shared" si="220"/>
        <v/>
      </c>
      <c r="CN115" s="9" t="str">
        <f t="shared" si="221"/>
        <v/>
      </c>
      <c r="CO115" s="9" t="str">
        <f t="shared" si="222"/>
        <v/>
      </c>
      <c r="CP115" s="9" t="str">
        <f t="shared" si="222"/>
        <v/>
      </c>
      <c r="CQ115" s="9" t="str">
        <f t="shared" si="222"/>
        <v/>
      </c>
      <c r="CR115" s="9" t="str">
        <f t="shared" si="222"/>
        <v/>
      </c>
      <c r="CS115" s="9" t="str">
        <f t="shared" si="222"/>
        <v/>
      </c>
      <c r="CT115" s="9" t="str">
        <f t="shared" si="222"/>
        <v/>
      </c>
      <c r="CU115" s="9" t="str">
        <f t="shared" si="222"/>
        <v/>
      </c>
      <c r="CV115" s="9" t="str">
        <f t="shared" si="223"/>
        <v/>
      </c>
      <c r="CW115" s="9" t="str">
        <f t="shared" si="224"/>
        <v/>
      </c>
      <c r="CX115" s="9" t="str">
        <f t="shared" si="224"/>
        <v/>
      </c>
      <c r="CY115" s="9" t="str">
        <f t="shared" si="224"/>
        <v/>
      </c>
      <c r="CZ115" s="9" t="str">
        <f t="shared" si="224"/>
        <v/>
      </c>
      <c r="DA115" s="9" t="str">
        <f t="shared" si="224"/>
        <v/>
      </c>
      <c r="DB115" s="9" t="str">
        <f t="shared" si="224"/>
        <v/>
      </c>
      <c r="DC115" s="9" t="str">
        <f t="shared" si="224"/>
        <v/>
      </c>
      <c r="DD115" s="2" t="str">
        <f t="shared" si="225"/>
        <v/>
      </c>
      <c r="DE115" s="2" t="str">
        <f t="shared" si="226"/>
        <v/>
      </c>
      <c r="DF115" s="2" t="str">
        <f t="shared" si="227"/>
        <v/>
      </c>
      <c r="DG115" s="2" t="str">
        <f t="shared" si="228"/>
        <v/>
      </c>
      <c r="DH115" s="2" t="str">
        <f t="shared" si="229"/>
        <v/>
      </c>
      <c r="DI115" s="2" t="str">
        <f t="shared" si="230"/>
        <v/>
      </c>
      <c r="DJ115" s="2" t="str">
        <f t="shared" si="231"/>
        <v/>
      </c>
      <c r="DK115" s="2" t="str">
        <f t="shared" si="232"/>
        <v/>
      </c>
      <c r="DL115" s="16" t="str">
        <f t="shared" si="233"/>
        <v/>
      </c>
      <c r="DM115" s="16" t="str">
        <f t="shared" si="234"/>
        <v/>
      </c>
      <c r="DN115" s="16" t="str">
        <f t="shared" si="235"/>
        <v/>
      </c>
      <c r="DO115" s="72" t="str">
        <f t="shared" si="236"/>
        <v/>
      </c>
      <c r="DP115" s="16" t="str">
        <f t="shared" si="237"/>
        <v/>
      </c>
      <c r="DQ115" s="16" t="str">
        <f t="shared" si="238"/>
        <v/>
      </c>
      <c r="DR115" s="2" t="str">
        <f t="shared" si="239"/>
        <v/>
      </c>
      <c r="DS115" s="2" t="str">
        <f t="shared" si="240"/>
        <v/>
      </c>
      <c r="DT115" s="2" t="str">
        <f t="shared" si="241"/>
        <v/>
      </c>
      <c r="DU115" s="2" t="str">
        <f t="shared" si="242"/>
        <v/>
      </c>
      <c r="DV115" s="15"/>
      <c r="DW115" s="17"/>
      <c r="DX115" s="17"/>
      <c r="DY115" s="47" t="str">
        <f t="shared" si="138"/>
        <v/>
      </c>
      <c r="DZ115" s="47" t="str">
        <f t="shared" si="138"/>
        <v/>
      </c>
      <c r="EA115" s="47" t="str">
        <f t="shared" si="138"/>
        <v/>
      </c>
      <c r="EB115" s="47" t="str">
        <f t="shared" si="138"/>
        <v/>
      </c>
      <c r="EC115" s="49" t="str">
        <f t="shared" si="138"/>
        <v/>
      </c>
      <c r="ED115" s="49" t="str">
        <f t="shared" si="138"/>
        <v/>
      </c>
      <c r="EE115" s="47" t="str">
        <f t="shared" si="138"/>
        <v/>
      </c>
      <c r="EF115" s="47" t="str">
        <f t="shared" si="138"/>
        <v/>
      </c>
      <c r="EG115" s="47" t="str">
        <f t="shared" si="138"/>
        <v/>
      </c>
      <c r="EH115" s="6">
        <f t="shared" si="154"/>
        <v>0</v>
      </c>
      <c r="EI115" s="6">
        <f t="shared" si="155"/>
        <v>0</v>
      </c>
      <c r="EJ115" s="2" t="str">
        <f t="shared" si="156"/>
        <v/>
      </c>
      <c r="EK115" s="2" t="str">
        <f t="shared" si="157"/>
        <v/>
      </c>
      <c r="EL115" s="2" t="str">
        <f t="shared" si="259"/>
        <v/>
      </c>
      <c r="EM115" s="2" t="str">
        <f t="shared" si="158"/>
        <v/>
      </c>
      <c r="EN115" s="2" t="str">
        <f t="shared" si="159"/>
        <v/>
      </c>
      <c r="EO115" s="2">
        <f t="shared" si="160"/>
        <v>0</v>
      </c>
      <c r="EP115" s="2">
        <f t="shared" si="243"/>
        <v>0</v>
      </c>
      <c r="EQ115" s="2"/>
      <c r="ER115" s="2"/>
      <c r="ES115" s="2"/>
      <c r="ET115" s="2"/>
      <c r="EU115" s="2"/>
      <c r="EV115" s="2"/>
      <c r="EW115" s="2">
        <f t="shared" si="161"/>
        <v>0</v>
      </c>
      <c r="EX115" s="2">
        <f t="shared" si="162"/>
        <v>0</v>
      </c>
      <c r="EY115" s="2">
        <f t="shared" si="244"/>
        <v>0</v>
      </c>
      <c r="EZ115" s="2">
        <f t="shared" si="163"/>
        <v>0</v>
      </c>
      <c r="FA115" s="2">
        <f t="shared" si="164"/>
        <v>0</v>
      </c>
      <c r="FB115" s="59"/>
      <c r="FC115" s="2">
        <f t="shared" si="165"/>
        <v>0</v>
      </c>
      <c r="FD115" s="2">
        <f t="shared" si="245"/>
        <v>0</v>
      </c>
      <c r="FE115" s="3">
        <f t="shared" si="258"/>
        <v>0</v>
      </c>
      <c r="FF115" s="3">
        <f t="shared" si="246"/>
        <v>0</v>
      </c>
      <c r="FG115" s="3">
        <f t="shared" si="247"/>
        <v>0</v>
      </c>
      <c r="FH115" s="3">
        <f t="shared" si="166"/>
        <v>0</v>
      </c>
      <c r="FI115" s="67">
        <f t="shared" si="167"/>
        <v>0</v>
      </c>
      <c r="FJ115" s="3">
        <f t="shared" si="168"/>
        <v>0</v>
      </c>
      <c r="FK115" s="3">
        <f t="shared" si="169"/>
        <v>0</v>
      </c>
      <c r="FL115" s="3">
        <f t="shared" si="248"/>
        <v>0</v>
      </c>
      <c r="FM115" s="3">
        <f t="shared" si="249"/>
        <v>0</v>
      </c>
      <c r="FN115" s="3">
        <f t="shared" si="250"/>
        <v>0</v>
      </c>
      <c r="FO115" s="2">
        <f t="shared" si="170"/>
        <v>0</v>
      </c>
      <c r="FP115" s="2">
        <f t="shared" si="171"/>
        <v>0</v>
      </c>
      <c r="FQ115" s="2">
        <f t="shared" si="251"/>
        <v>0</v>
      </c>
      <c r="FR115" s="6" t="str">
        <f>IF(A115=1,1,IF(DW115="","",COUNTA($DW$31:DW115)+1))</f>
        <v/>
      </c>
      <c r="FS115" s="6" t="str">
        <f t="shared" si="172"/>
        <v/>
      </c>
      <c r="FT115" s="43">
        <f t="shared" si="252"/>
        <v>0</v>
      </c>
      <c r="FU115" s="23">
        <f t="shared" si="253"/>
        <v>0</v>
      </c>
      <c r="FV115" s="21">
        <f t="shared" si="254"/>
        <v>0</v>
      </c>
    </row>
    <row r="116" spans="1:178">
      <c r="A116" s="4" t="str">
        <f t="shared" si="173"/>
        <v/>
      </c>
      <c r="B116" s="33"/>
      <c r="C116" s="33"/>
      <c r="D116" s="33"/>
      <c r="E116" s="33"/>
      <c r="F116" s="33"/>
      <c r="G116" s="11" t="str">
        <f t="shared" si="140"/>
        <v/>
      </c>
      <c r="H116" s="3" t="str">
        <f t="shared" si="174"/>
        <v/>
      </c>
      <c r="I116" s="3" t="str">
        <f t="shared" si="141"/>
        <v/>
      </c>
      <c r="J116" s="3" t="str">
        <f t="shared" si="175"/>
        <v/>
      </c>
      <c r="K116" s="3" t="str">
        <f t="shared" si="142"/>
        <v/>
      </c>
      <c r="L116" s="2" t="str">
        <f t="shared" si="143"/>
        <v/>
      </c>
      <c r="M116" s="8" t="str">
        <f t="shared" si="176"/>
        <v/>
      </c>
      <c r="N116" s="8" t="str">
        <f t="shared" si="144"/>
        <v/>
      </c>
      <c r="O116" s="8" t="str">
        <f t="shared" si="177"/>
        <v/>
      </c>
      <c r="P116" s="8" t="str">
        <f t="shared" si="145"/>
        <v/>
      </c>
      <c r="Q116" s="2" t="str">
        <f t="shared" si="146"/>
        <v/>
      </c>
      <c r="R116" s="3" t="str">
        <f t="shared" si="147"/>
        <v/>
      </c>
      <c r="S116" s="3" t="str">
        <f t="shared" si="148"/>
        <v/>
      </c>
      <c r="T116" s="3" t="str">
        <f t="shared" si="178"/>
        <v/>
      </c>
      <c r="U116" s="8" t="str">
        <f t="shared" si="149"/>
        <v/>
      </c>
      <c r="V116" s="2" t="str">
        <f t="shared" si="150"/>
        <v/>
      </c>
      <c r="W116" s="2" t="str">
        <f t="shared" si="151"/>
        <v/>
      </c>
      <c r="X116" s="2" t="str">
        <f t="shared" si="255"/>
        <v/>
      </c>
      <c r="Y116" s="2" t="str">
        <f t="shared" si="152"/>
        <v/>
      </c>
      <c r="Z116" s="46" t="str">
        <f t="shared" si="260"/>
        <v/>
      </c>
      <c r="AA116" s="46" t="str">
        <f t="shared" si="179"/>
        <v/>
      </c>
      <c r="AB116" s="47"/>
      <c r="AC116" s="46" t="str">
        <f t="shared" si="180"/>
        <v/>
      </c>
      <c r="AD116" s="47" t="str">
        <f t="shared" si="261"/>
        <v/>
      </c>
      <c r="AE116" s="48" t="str">
        <f t="shared" si="181"/>
        <v/>
      </c>
      <c r="AF116" s="49" t="str">
        <f t="shared" si="137"/>
        <v/>
      </c>
      <c r="AG116" s="49" t="str">
        <f t="shared" si="137"/>
        <v/>
      </c>
      <c r="AH116" s="49" t="str">
        <f t="shared" si="137"/>
        <v/>
      </c>
      <c r="AI116" s="47" t="str">
        <f t="shared" si="137"/>
        <v/>
      </c>
      <c r="AJ116" s="47" t="str">
        <f t="shared" si="137"/>
        <v/>
      </c>
      <c r="AK116" s="46" t="str">
        <f t="shared" si="137"/>
        <v/>
      </c>
      <c r="AL116" s="47"/>
      <c r="AM116" s="53" t="str">
        <f t="shared" si="182"/>
        <v/>
      </c>
      <c r="AN116" s="50" t="str">
        <f t="shared" si="183"/>
        <v/>
      </c>
      <c r="AO116" s="51"/>
      <c r="AP116" s="52" t="str">
        <f t="shared" si="184"/>
        <v/>
      </c>
      <c r="AQ116" s="52" t="str">
        <f t="shared" si="185"/>
        <v/>
      </c>
      <c r="AR116" s="47">
        <f t="shared" si="186"/>
        <v>0</v>
      </c>
      <c r="AS116" s="53" t="str">
        <f t="shared" si="187"/>
        <v/>
      </c>
      <c r="AT116" s="52" t="str">
        <f t="shared" si="188"/>
        <v/>
      </c>
      <c r="AU116" s="9" t="str">
        <f t="shared" si="189"/>
        <v/>
      </c>
      <c r="AV116" s="9" t="str">
        <f t="shared" si="190"/>
        <v/>
      </c>
      <c r="AW116" s="12" t="str">
        <f t="shared" si="191"/>
        <v/>
      </c>
      <c r="AX116" s="9" t="str">
        <f t="shared" si="192"/>
        <v/>
      </c>
      <c r="AY116" s="12" t="str">
        <f t="shared" si="193"/>
        <v/>
      </c>
      <c r="AZ116" s="10" t="str">
        <f t="shared" si="194"/>
        <v/>
      </c>
      <c r="BA116" s="10" t="str">
        <f t="shared" si="195"/>
        <v/>
      </c>
      <c r="BB116" s="10" t="str">
        <f t="shared" si="196"/>
        <v/>
      </c>
      <c r="BC116" s="10" t="str">
        <f t="shared" si="197"/>
        <v/>
      </c>
      <c r="BD116" s="10" t="str">
        <f t="shared" si="198"/>
        <v/>
      </c>
      <c r="BE116" s="12" t="str">
        <f t="shared" si="199"/>
        <v/>
      </c>
      <c r="BF116" s="9" t="str">
        <f t="shared" si="200"/>
        <v/>
      </c>
      <c r="BG116" s="9" t="str">
        <f t="shared" si="201"/>
        <v/>
      </c>
      <c r="BH116" s="7" t="str">
        <f t="shared" si="202"/>
        <v/>
      </c>
      <c r="BI116" s="7" t="str">
        <f t="shared" si="203"/>
        <v/>
      </c>
      <c r="BJ116" s="12" t="str">
        <f t="shared" si="204"/>
        <v/>
      </c>
      <c r="BK116" s="80" t="str">
        <f t="shared" si="205"/>
        <v/>
      </c>
      <c r="BL116" s="7" t="str">
        <f t="shared" si="206"/>
        <v/>
      </c>
      <c r="BM116" s="7" t="str">
        <f t="shared" si="256"/>
        <v/>
      </c>
      <c r="BN116" s="12" t="str">
        <f t="shared" si="207"/>
        <v/>
      </c>
      <c r="BO116" s="9" t="str">
        <f t="shared" si="208"/>
        <v/>
      </c>
      <c r="BP116" s="2" t="str">
        <f t="shared" si="209"/>
        <v/>
      </c>
      <c r="BQ116" s="2" t="str">
        <f t="shared" si="210"/>
        <v/>
      </c>
      <c r="BR116" s="20" t="str">
        <f t="shared" si="153"/>
        <v/>
      </c>
      <c r="BS116" s="20" t="str">
        <f t="shared" si="153"/>
        <v/>
      </c>
      <c r="BT116" s="20" t="str">
        <f t="shared" si="153"/>
        <v/>
      </c>
      <c r="BU116" s="86" t="str">
        <f t="shared" si="211"/>
        <v/>
      </c>
      <c r="BV116" s="86" t="str">
        <f t="shared" si="212"/>
        <v/>
      </c>
      <c r="BW116" s="20" t="str">
        <f t="shared" si="153"/>
        <v/>
      </c>
      <c r="BX116" s="86" t="str">
        <f t="shared" si="153"/>
        <v/>
      </c>
      <c r="BY116" s="86" t="str">
        <f t="shared" si="153"/>
        <v/>
      </c>
      <c r="BZ116" s="86" t="str">
        <f t="shared" si="153"/>
        <v/>
      </c>
      <c r="CA116" s="86" t="str">
        <f t="shared" si="153"/>
        <v/>
      </c>
      <c r="CB116" s="86" t="str">
        <f t="shared" si="153"/>
        <v/>
      </c>
      <c r="CC116" s="86" t="str">
        <f t="shared" si="153"/>
        <v/>
      </c>
      <c r="CD116" s="86" t="str">
        <f t="shared" si="153"/>
        <v/>
      </c>
      <c r="CE116" s="20" t="str">
        <f t="shared" si="257"/>
        <v/>
      </c>
      <c r="CF116" s="14" t="str">
        <f t="shared" si="213"/>
        <v/>
      </c>
      <c r="CG116" s="14" t="str">
        <f t="shared" si="214"/>
        <v/>
      </c>
      <c r="CH116" s="8">
        <f t="shared" si="215"/>
        <v>0</v>
      </c>
      <c r="CI116" s="9" t="str">
        <f t="shared" si="216"/>
        <v/>
      </c>
      <c r="CJ116" s="9" t="str">
        <f t="shared" si="217"/>
        <v/>
      </c>
      <c r="CK116" s="9" t="str">
        <f t="shared" si="218"/>
        <v/>
      </c>
      <c r="CL116" s="9" t="str">
        <f t="shared" si="219"/>
        <v/>
      </c>
      <c r="CM116" s="9" t="str">
        <f t="shared" si="220"/>
        <v/>
      </c>
      <c r="CN116" s="9" t="str">
        <f t="shared" si="221"/>
        <v/>
      </c>
      <c r="CO116" s="9" t="str">
        <f t="shared" si="222"/>
        <v/>
      </c>
      <c r="CP116" s="9" t="str">
        <f t="shared" si="222"/>
        <v/>
      </c>
      <c r="CQ116" s="9" t="str">
        <f t="shared" si="222"/>
        <v/>
      </c>
      <c r="CR116" s="9" t="str">
        <f t="shared" si="222"/>
        <v/>
      </c>
      <c r="CS116" s="9" t="str">
        <f t="shared" si="222"/>
        <v/>
      </c>
      <c r="CT116" s="9" t="str">
        <f t="shared" si="222"/>
        <v/>
      </c>
      <c r="CU116" s="9" t="str">
        <f t="shared" si="222"/>
        <v/>
      </c>
      <c r="CV116" s="9" t="str">
        <f t="shared" si="223"/>
        <v/>
      </c>
      <c r="CW116" s="9" t="str">
        <f t="shared" si="224"/>
        <v/>
      </c>
      <c r="CX116" s="9" t="str">
        <f t="shared" si="224"/>
        <v/>
      </c>
      <c r="CY116" s="9" t="str">
        <f t="shared" si="224"/>
        <v/>
      </c>
      <c r="CZ116" s="9" t="str">
        <f t="shared" si="224"/>
        <v/>
      </c>
      <c r="DA116" s="9" t="str">
        <f t="shared" si="224"/>
        <v/>
      </c>
      <c r="DB116" s="9" t="str">
        <f t="shared" si="224"/>
        <v/>
      </c>
      <c r="DC116" s="9" t="str">
        <f t="shared" si="224"/>
        <v/>
      </c>
      <c r="DD116" s="2" t="str">
        <f t="shared" si="225"/>
        <v/>
      </c>
      <c r="DE116" s="2" t="str">
        <f t="shared" si="226"/>
        <v/>
      </c>
      <c r="DF116" s="2" t="str">
        <f t="shared" si="227"/>
        <v/>
      </c>
      <c r="DG116" s="2" t="str">
        <f t="shared" si="228"/>
        <v/>
      </c>
      <c r="DH116" s="2" t="str">
        <f t="shared" si="229"/>
        <v/>
      </c>
      <c r="DI116" s="2" t="str">
        <f t="shared" si="230"/>
        <v/>
      </c>
      <c r="DJ116" s="2" t="str">
        <f t="shared" si="231"/>
        <v/>
      </c>
      <c r="DK116" s="2" t="str">
        <f t="shared" si="232"/>
        <v/>
      </c>
      <c r="DL116" s="16" t="str">
        <f t="shared" si="233"/>
        <v/>
      </c>
      <c r="DM116" s="16" t="str">
        <f t="shared" si="234"/>
        <v/>
      </c>
      <c r="DN116" s="16" t="str">
        <f t="shared" si="235"/>
        <v/>
      </c>
      <c r="DO116" s="72" t="str">
        <f t="shared" si="236"/>
        <v/>
      </c>
      <c r="DP116" s="16" t="str">
        <f t="shared" si="237"/>
        <v/>
      </c>
      <c r="DQ116" s="16" t="str">
        <f t="shared" si="238"/>
        <v/>
      </c>
      <c r="DR116" s="2" t="str">
        <f t="shared" si="239"/>
        <v/>
      </c>
      <c r="DS116" s="2" t="str">
        <f t="shared" si="240"/>
        <v/>
      </c>
      <c r="DT116" s="2" t="str">
        <f t="shared" si="241"/>
        <v/>
      </c>
      <c r="DU116" s="2" t="str">
        <f t="shared" si="242"/>
        <v/>
      </c>
      <c r="DV116" s="15"/>
      <c r="DW116" s="17"/>
      <c r="DX116" s="17"/>
      <c r="DY116" s="47" t="str">
        <f t="shared" si="138"/>
        <v/>
      </c>
      <c r="DZ116" s="47" t="str">
        <f t="shared" si="138"/>
        <v/>
      </c>
      <c r="EA116" s="47" t="str">
        <f t="shared" si="138"/>
        <v/>
      </c>
      <c r="EB116" s="47" t="str">
        <f t="shared" si="138"/>
        <v/>
      </c>
      <c r="EC116" s="49" t="str">
        <f t="shared" si="138"/>
        <v/>
      </c>
      <c r="ED116" s="49" t="str">
        <f t="shared" si="138"/>
        <v/>
      </c>
      <c r="EE116" s="47" t="str">
        <f t="shared" si="138"/>
        <v/>
      </c>
      <c r="EF116" s="47" t="str">
        <f t="shared" si="138"/>
        <v/>
      </c>
      <c r="EG116" s="47" t="str">
        <f t="shared" si="138"/>
        <v/>
      </c>
      <c r="EH116" s="6">
        <f t="shared" si="154"/>
        <v>0</v>
      </c>
      <c r="EI116" s="6">
        <f t="shared" si="155"/>
        <v>0</v>
      </c>
      <c r="EJ116" s="2" t="str">
        <f t="shared" si="156"/>
        <v/>
      </c>
      <c r="EK116" s="2" t="str">
        <f t="shared" si="157"/>
        <v/>
      </c>
      <c r="EL116" s="2" t="str">
        <f t="shared" si="259"/>
        <v/>
      </c>
      <c r="EM116" s="2" t="str">
        <f t="shared" si="158"/>
        <v/>
      </c>
      <c r="EN116" s="2" t="str">
        <f t="shared" si="159"/>
        <v/>
      </c>
      <c r="EO116" s="2">
        <f t="shared" si="160"/>
        <v>0</v>
      </c>
      <c r="EP116" s="2">
        <f t="shared" si="243"/>
        <v>0</v>
      </c>
      <c r="EQ116" s="2"/>
      <c r="ER116" s="2"/>
      <c r="ES116" s="2"/>
      <c r="ET116" s="2"/>
      <c r="EU116" s="2"/>
      <c r="EV116" s="2"/>
      <c r="EW116" s="2">
        <f t="shared" si="161"/>
        <v>0</v>
      </c>
      <c r="EX116" s="2">
        <f t="shared" si="162"/>
        <v>0</v>
      </c>
      <c r="EY116" s="2">
        <f t="shared" si="244"/>
        <v>0</v>
      </c>
      <c r="EZ116" s="2">
        <f t="shared" si="163"/>
        <v>0</v>
      </c>
      <c r="FA116" s="2">
        <f t="shared" si="164"/>
        <v>0</v>
      </c>
      <c r="FB116" s="59"/>
      <c r="FC116" s="2">
        <f t="shared" si="165"/>
        <v>0</v>
      </c>
      <c r="FD116" s="2">
        <f t="shared" si="245"/>
        <v>0</v>
      </c>
      <c r="FE116" s="3">
        <f t="shared" si="258"/>
        <v>0</v>
      </c>
      <c r="FF116" s="3">
        <f t="shared" si="246"/>
        <v>0</v>
      </c>
      <c r="FG116" s="3">
        <f t="shared" si="247"/>
        <v>0</v>
      </c>
      <c r="FH116" s="3">
        <f t="shared" si="166"/>
        <v>0</v>
      </c>
      <c r="FI116" s="67">
        <f t="shared" si="167"/>
        <v>0</v>
      </c>
      <c r="FJ116" s="3">
        <f t="shared" si="168"/>
        <v>0</v>
      </c>
      <c r="FK116" s="3">
        <f t="shared" si="169"/>
        <v>0</v>
      </c>
      <c r="FL116" s="3">
        <f t="shared" si="248"/>
        <v>0</v>
      </c>
      <c r="FM116" s="3">
        <f t="shared" si="249"/>
        <v>0</v>
      </c>
      <c r="FN116" s="3">
        <f t="shared" si="250"/>
        <v>0</v>
      </c>
      <c r="FO116" s="2">
        <f t="shared" si="170"/>
        <v>0</v>
      </c>
      <c r="FP116" s="2">
        <f t="shared" si="171"/>
        <v>0</v>
      </c>
      <c r="FQ116" s="2">
        <f t="shared" si="251"/>
        <v>0</v>
      </c>
      <c r="FR116" s="6" t="str">
        <f>IF(A116=1,1,IF(DW116="","",COUNTA($DW$31:DW116)+1))</f>
        <v/>
      </c>
      <c r="FS116" s="6" t="str">
        <f t="shared" si="172"/>
        <v/>
      </c>
      <c r="FT116" s="43">
        <f t="shared" si="252"/>
        <v>0</v>
      </c>
      <c r="FU116" s="23">
        <f t="shared" si="253"/>
        <v>0</v>
      </c>
      <c r="FV116" s="21">
        <f t="shared" si="254"/>
        <v>0</v>
      </c>
    </row>
    <row r="117" spans="1:178">
      <c r="A117" s="4" t="str">
        <f t="shared" si="173"/>
        <v/>
      </c>
      <c r="B117" s="33"/>
      <c r="C117" s="33"/>
      <c r="D117" s="33"/>
      <c r="E117" s="33"/>
      <c r="F117" s="33"/>
      <c r="G117" s="11" t="str">
        <f t="shared" si="140"/>
        <v/>
      </c>
      <c r="H117" s="3" t="str">
        <f t="shared" si="174"/>
        <v/>
      </c>
      <c r="I117" s="3" t="str">
        <f t="shared" si="141"/>
        <v/>
      </c>
      <c r="J117" s="3" t="str">
        <f t="shared" si="175"/>
        <v/>
      </c>
      <c r="K117" s="3" t="str">
        <f t="shared" si="142"/>
        <v/>
      </c>
      <c r="L117" s="2" t="str">
        <f t="shared" si="143"/>
        <v/>
      </c>
      <c r="M117" s="8" t="str">
        <f t="shared" si="176"/>
        <v/>
      </c>
      <c r="N117" s="8" t="str">
        <f t="shared" si="144"/>
        <v/>
      </c>
      <c r="O117" s="8" t="str">
        <f t="shared" si="177"/>
        <v/>
      </c>
      <c r="P117" s="8" t="str">
        <f t="shared" si="145"/>
        <v/>
      </c>
      <c r="Q117" s="2" t="str">
        <f t="shared" si="146"/>
        <v/>
      </c>
      <c r="R117" s="3" t="str">
        <f t="shared" si="147"/>
        <v/>
      </c>
      <c r="S117" s="3" t="str">
        <f t="shared" si="148"/>
        <v/>
      </c>
      <c r="T117" s="3" t="str">
        <f t="shared" si="178"/>
        <v/>
      </c>
      <c r="U117" s="8" t="str">
        <f t="shared" si="149"/>
        <v/>
      </c>
      <c r="V117" s="2" t="str">
        <f t="shared" si="150"/>
        <v/>
      </c>
      <c r="W117" s="2" t="str">
        <f t="shared" si="151"/>
        <v/>
      </c>
      <c r="X117" s="2" t="str">
        <f t="shared" si="255"/>
        <v/>
      </c>
      <c r="Y117" s="2" t="str">
        <f t="shared" si="152"/>
        <v/>
      </c>
      <c r="Z117" s="46" t="str">
        <f t="shared" si="260"/>
        <v/>
      </c>
      <c r="AA117" s="46" t="str">
        <f t="shared" si="179"/>
        <v/>
      </c>
      <c r="AB117" s="47"/>
      <c r="AC117" s="46" t="str">
        <f t="shared" si="180"/>
        <v/>
      </c>
      <c r="AD117" s="47" t="str">
        <f t="shared" si="261"/>
        <v/>
      </c>
      <c r="AE117" s="48" t="str">
        <f t="shared" si="181"/>
        <v/>
      </c>
      <c r="AF117" s="49" t="str">
        <f t="shared" si="137"/>
        <v/>
      </c>
      <c r="AG117" s="49" t="str">
        <f t="shared" si="137"/>
        <v/>
      </c>
      <c r="AH117" s="49" t="str">
        <f t="shared" si="137"/>
        <v/>
      </c>
      <c r="AI117" s="47" t="str">
        <f t="shared" si="137"/>
        <v/>
      </c>
      <c r="AJ117" s="47" t="str">
        <f t="shared" si="137"/>
        <v/>
      </c>
      <c r="AK117" s="46" t="str">
        <f t="shared" si="137"/>
        <v/>
      </c>
      <c r="AL117" s="47"/>
      <c r="AM117" s="53" t="str">
        <f t="shared" si="182"/>
        <v/>
      </c>
      <c r="AN117" s="50" t="str">
        <f t="shared" si="183"/>
        <v/>
      </c>
      <c r="AO117" s="51"/>
      <c r="AP117" s="52" t="str">
        <f t="shared" si="184"/>
        <v/>
      </c>
      <c r="AQ117" s="52" t="str">
        <f t="shared" si="185"/>
        <v/>
      </c>
      <c r="AR117" s="47">
        <f t="shared" si="186"/>
        <v>0</v>
      </c>
      <c r="AS117" s="53" t="str">
        <f t="shared" si="187"/>
        <v/>
      </c>
      <c r="AT117" s="52" t="str">
        <f t="shared" si="188"/>
        <v/>
      </c>
      <c r="AU117" s="9" t="str">
        <f t="shared" si="189"/>
        <v/>
      </c>
      <c r="AV117" s="9" t="str">
        <f t="shared" si="190"/>
        <v/>
      </c>
      <c r="AW117" s="12" t="str">
        <f t="shared" si="191"/>
        <v/>
      </c>
      <c r="AX117" s="9" t="str">
        <f t="shared" si="192"/>
        <v/>
      </c>
      <c r="AY117" s="12" t="str">
        <f t="shared" si="193"/>
        <v/>
      </c>
      <c r="AZ117" s="10" t="str">
        <f t="shared" si="194"/>
        <v/>
      </c>
      <c r="BA117" s="10" t="str">
        <f t="shared" si="195"/>
        <v/>
      </c>
      <c r="BB117" s="10" t="str">
        <f t="shared" si="196"/>
        <v/>
      </c>
      <c r="BC117" s="10" t="str">
        <f t="shared" si="197"/>
        <v/>
      </c>
      <c r="BD117" s="10" t="str">
        <f t="shared" si="198"/>
        <v/>
      </c>
      <c r="BE117" s="12" t="str">
        <f t="shared" si="199"/>
        <v/>
      </c>
      <c r="BF117" s="9" t="str">
        <f t="shared" si="200"/>
        <v/>
      </c>
      <c r="BG117" s="9" t="str">
        <f t="shared" si="201"/>
        <v/>
      </c>
      <c r="BH117" s="7" t="str">
        <f t="shared" si="202"/>
        <v/>
      </c>
      <c r="BI117" s="7" t="str">
        <f t="shared" si="203"/>
        <v/>
      </c>
      <c r="BJ117" s="12" t="str">
        <f t="shared" si="204"/>
        <v/>
      </c>
      <c r="BK117" s="80" t="str">
        <f t="shared" si="205"/>
        <v/>
      </c>
      <c r="BL117" s="7" t="str">
        <f t="shared" si="206"/>
        <v/>
      </c>
      <c r="BM117" s="7" t="str">
        <f t="shared" si="256"/>
        <v/>
      </c>
      <c r="BN117" s="12" t="str">
        <f t="shared" si="207"/>
        <v/>
      </c>
      <c r="BO117" s="9" t="str">
        <f t="shared" si="208"/>
        <v/>
      </c>
      <c r="BP117" s="2" t="str">
        <f t="shared" si="209"/>
        <v/>
      </c>
      <c r="BQ117" s="2" t="str">
        <f t="shared" si="210"/>
        <v/>
      </c>
      <c r="BR117" s="20" t="str">
        <f t="shared" si="153"/>
        <v/>
      </c>
      <c r="BS117" s="20" t="str">
        <f t="shared" si="153"/>
        <v/>
      </c>
      <c r="BT117" s="20" t="str">
        <f t="shared" si="153"/>
        <v/>
      </c>
      <c r="BU117" s="86" t="str">
        <f t="shared" si="211"/>
        <v/>
      </c>
      <c r="BV117" s="86" t="str">
        <f t="shared" si="212"/>
        <v/>
      </c>
      <c r="BW117" s="20" t="str">
        <f t="shared" si="153"/>
        <v/>
      </c>
      <c r="BX117" s="86" t="str">
        <f t="shared" si="153"/>
        <v/>
      </c>
      <c r="BY117" s="86" t="str">
        <f t="shared" si="153"/>
        <v/>
      </c>
      <c r="BZ117" s="86" t="str">
        <f t="shared" si="153"/>
        <v/>
      </c>
      <c r="CA117" s="86" t="str">
        <f t="shared" si="153"/>
        <v/>
      </c>
      <c r="CB117" s="86" t="str">
        <f t="shared" si="153"/>
        <v/>
      </c>
      <c r="CC117" s="86" t="str">
        <f t="shared" si="153"/>
        <v/>
      </c>
      <c r="CD117" s="86" t="str">
        <f t="shared" si="153"/>
        <v/>
      </c>
      <c r="CE117" s="20" t="str">
        <f t="shared" si="257"/>
        <v/>
      </c>
      <c r="CF117" s="14" t="str">
        <f t="shared" si="213"/>
        <v/>
      </c>
      <c r="CG117" s="14" t="str">
        <f t="shared" si="214"/>
        <v/>
      </c>
      <c r="CH117" s="8">
        <f t="shared" si="215"/>
        <v>0</v>
      </c>
      <c r="CI117" s="9" t="str">
        <f t="shared" si="216"/>
        <v/>
      </c>
      <c r="CJ117" s="9" t="str">
        <f t="shared" si="217"/>
        <v/>
      </c>
      <c r="CK117" s="9" t="str">
        <f t="shared" si="218"/>
        <v/>
      </c>
      <c r="CL117" s="9" t="str">
        <f t="shared" si="219"/>
        <v/>
      </c>
      <c r="CM117" s="9" t="str">
        <f t="shared" si="220"/>
        <v/>
      </c>
      <c r="CN117" s="9" t="str">
        <f t="shared" si="221"/>
        <v/>
      </c>
      <c r="CO117" s="9" t="str">
        <f t="shared" si="222"/>
        <v/>
      </c>
      <c r="CP117" s="9" t="str">
        <f t="shared" si="222"/>
        <v/>
      </c>
      <c r="CQ117" s="9" t="str">
        <f t="shared" si="222"/>
        <v/>
      </c>
      <c r="CR117" s="9" t="str">
        <f t="shared" si="222"/>
        <v/>
      </c>
      <c r="CS117" s="9" t="str">
        <f t="shared" si="222"/>
        <v/>
      </c>
      <c r="CT117" s="9" t="str">
        <f t="shared" si="222"/>
        <v/>
      </c>
      <c r="CU117" s="9" t="str">
        <f t="shared" si="222"/>
        <v/>
      </c>
      <c r="CV117" s="9" t="str">
        <f t="shared" si="223"/>
        <v/>
      </c>
      <c r="CW117" s="9" t="str">
        <f t="shared" si="224"/>
        <v/>
      </c>
      <c r="CX117" s="9" t="str">
        <f t="shared" si="224"/>
        <v/>
      </c>
      <c r="CY117" s="9" t="str">
        <f t="shared" si="224"/>
        <v/>
      </c>
      <c r="CZ117" s="9" t="str">
        <f t="shared" si="224"/>
        <v/>
      </c>
      <c r="DA117" s="9" t="str">
        <f t="shared" si="224"/>
        <v/>
      </c>
      <c r="DB117" s="9" t="str">
        <f t="shared" si="224"/>
        <v/>
      </c>
      <c r="DC117" s="9" t="str">
        <f t="shared" si="224"/>
        <v/>
      </c>
      <c r="DD117" s="2" t="str">
        <f t="shared" si="225"/>
        <v/>
      </c>
      <c r="DE117" s="2" t="str">
        <f t="shared" si="226"/>
        <v/>
      </c>
      <c r="DF117" s="2" t="str">
        <f t="shared" si="227"/>
        <v/>
      </c>
      <c r="DG117" s="2" t="str">
        <f t="shared" si="228"/>
        <v/>
      </c>
      <c r="DH117" s="2" t="str">
        <f t="shared" si="229"/>
        <v/>
      </c>
      <c r="DI117" s="2" t="str">
        <f t="shared" si="230"/>
        <v/>
      </c>
      <c r="DJ117" s="2" t="str">
        <f t="shared" si="231"/>
        <v/>
      </c>
      <c r="DK117" s="2" t="str">
        <f t="shared" si="232"/>
        <v/>
      </c>
      <c r="DL117" s="16" t="str">
        <f t="shared" si="233"/>
        <v/>
      </c>
      <c r="DM117" s="16" t="str">
        <f t="shared" si="234"/>
        <v/>
      </c>
      <c r="DN117" s="16" t="str">
        <f t="shared" si="235"/>
        <v/>
      </c>
      <c r="DO117" s="72" t="str">
        <f t="shared" si="236"/>
        <v/>
      </c>
      <c r="DP117" s="16" t="str">
        <f t="shared" si="237"/>
        <v/>
      </c>
      <c r="DQ117" s="16" t="str">
        <f t="shared" si="238"/>
        <v/>
      </c>
      <c r="DR117" s="2" t="str">
        <f t="shared" si="239"/>
        <v/>
      </c>
      <c r="DS117" s="2" t="str">
        <f t="shared" si="240"/>
        <v/>
      </c>
      <c r="DT117" s="2" t="str">
        <f t="shared" si="241"/>
        <v/>
      </c>
      <c r="DU117" s="2" t="str">
        <f t="shared" si="242"/>
        <v/>
      </c>
      <c r="DV117" s="15"/>
      <c r="DW117" s="17"/>
      <c r="DX117" s="17"/>
      <c r="DY117" s="47" t="str">
        <f t="shared" si="138"/>
        <v/>
      </c>
      <c r="DZ117" s="47" t="str">
        <f t="shared" si="138"/>
        <v/>
      </c>
      <c r="EA117" s="47" t="str">
        <f t="shared" si="138"/>
        <v/>
      </c>
      <c r="EB117" s="47" t="str">
        <f t="shared" si="138"/>
        <v/>
      </c>
      <c r="EC117" s="49" t="str">
        <f t="shared" si="138"/>
        <v/>
      </c>
      <c r="ED117" s="49" t="str">
        <f t="shared" si="138"/>
        <v/>
      </c>
      <c r="EE117" s="47" t="str">
        <f t="shared" si="138"/>
        <v/>
      </c>
      <c r="EF117" s="47" t="str">
        <f t="shared" si="138"/>
        <v/>
      </c>
      <c r="EG117" s="47" t="str">
        <f t="shared" si="138"/>
        <v/>
      </c>
      <c r="EH117" s="6">
        <f t="shared" si="154"/>
        <v>0</v>
      </c>
      <c r="EI117" s="6">
        <f t="shared" si="155"/>
        <v>0</v>
      </c>
      <c r="EJ117" s="2" t="str">
        <f t="shared" si="156"/>
        <v/>
      </c>
      <c r="EK117" s="2" t="str">
        <f t="shared" si="157"/>
        <v/>
      </c>
      <c r="EL117" s="2" t="str">
        <f t="shared" si="259"/>
        <v/>
      </c>
      <c r="EM117" s="2" t="str">
        <f t="shared" si="158"/>
        <v/>
      </c>
      <c r="EN117" s="2" t="str">
        <f t="shared" si="159"/>
        <v/>
      </c>
      <c r="EO117" s="2">
        <f t="shared" si="160"/>
        <v>0</v>
      </c>
      <c r="EP117" s="2">
        <f t="shared" si="243"/>
        <v>0</v>
      </c>
      <c r="EQ117" s="2"/>
      <c r="ER117" s="2"/>
      <c r="ES117" s="2"/>
      <c r="ET117" s="2"/>
      <c r="EU117" s="2"/>
      <c r="EV117" s="2"/>
      <c r="EW117" s="2">
        <f t="shared" si="161"/>
        <v>0</v>
      </c>
      <c r="EX117" s="2">
        <f t="shared" si="162"/>
        <v>0</v>
      </c>
      <c r="EY117" s="2">
        <f t="shared" si="244"/>
        <v>0</v>
      </c>
      <c r="EZ117" s="2">
        <f t="shared" si="163"/>
        <v>0</v>
      </c>
      <c r="FA117" s="2">
        <f t="shared" si="164"/>
        <v>0</v>
      </c>
      <c r="FB117" s="59"/>
      <c r="FC117" s="2">
        <f t="shared" si="165"/>
        <v>0</v>
      </c>
      <c r="FD117" s="2">
        <f t="shared" si="245"/>
        <v>0</v>
      </c>
      <c r="FE117" s="3">
        <f t="shared" si="258"/>
        <v>0</v>
      </c>
      <c r="FF117" s="3">
        <f t="shared" si="246"/>
        <v>0</v>
      </c>
      <c r="FG117" s="3">
        <f t="shared" si="247"/>
        <v>0</v>
      </c>
      <c r="FH117" s="3">
        <f t="shared" si="166"/>
        <v>0</v>
      </c>
      <c r="FI117" s="67">
        <f t="shared" si="167"/>
        <v>0</v>
      </c>
      <c r="FJ117" s="3">
        <f t="shared" si="168"/>
        <v>0</v>
      </c>
      <c r="FK117" s="3">
        <f t="shared" si="169"/>
        <v>0</v>
      </c>
      <c r="FL117" s="3">
        <f t="shared" si="248"/>
        <v>0</v>
      </c>
      <c r="FM117" s="3">
        <f t="shared" si="249"/>
        <v>0</v>
      </c>
      <c r="FN117" s="3">
        <f t="shared" si="250"/>
        <v>0</v>
      </c>
      <c r="FO117" s="2">
        <f t="shared" si="170"/>
        <v>0</v>
      </c>
      <c r="FP117" s="2">
        <f t="shared" si="171"/>
        <v>0</v>
      </c>
      <c r="FQ117" s="2">
        <f t="shared" si="251"/>
        <v>0</v>
      </c>
      <c r="FR117" s="6" t="str">
        <f>IF(A117=1,1,IF(DW117="","",COUNTA($DW$31:DW117)+1))</f>
        <v/>
      </c>
      <c r="FS117" s="6" t="str">
        <f t="shared" si="172"/>
        <v/>
      </c>
      <c r="FT117" s="43">
        <f t="shared" si="252"/>
        <v>0</v>
      </c>
      <c r="FU117" s="23">
        <f t="shared" si="253"/>
        <v>0</v>
      </c>
      <c r="FV117" s="21">
        <f t="shared" si="254"/>
        <v>0</v>
      </c>
    </row>
    <row r="118" spans="1:178">
      <c r="A118" s="4" t="str">
        <f t="shared" si="173"/>
        <v/>
      </c>
      <c r="B118" s="33"/>
      <c r="C118" s="33"/>
      <c r="D118" s="33"/>
      <c r="E118" s="33"/>
      <c r="F118" s="33"/>
      <c r="G118" s="11" t="str">
        <f t="shared" si="140"/>
        <v/>
      </c>
      <c r="H118" s="3" t="str">
        <f t="shared" si="174"/>
        <v/>
      </c>
      <c r="I118" s="3" t="str">
        <f t="shared" si="141"/>
        <v/>
      </c>
      <c r="J118" s="3" t="str">
        <f t="shared" si="175"/>
        <v/>
      </c>
      <c r="K118" s="3" t="str">
        <f t="shared" si="142"/>
        <v/>
      </c>
      <c r="L118" s="2" t="str">
        <f t="shared" si="143"/>
        <v/>
      </c>
      <c r="M118" s="8" t="str">
        <f t="shared" si="176"/>
        <v/>
      </c>
      <c r="N118" s="8" t="str">
        <f t="shared" si="144"/>
        <v/>
      </c>
      <c r="O118" s="8" t="str">
        <f t="shared" si="177"/>
        <v/>
      </c>
      <c r="P118" s="8" t="str">
        <f t="shared" si="145"/>
        <v/>
      </c>
      <c r="Q118" s="2" t="str">
        <f t="shared" si="146"/>
        <v/>
      </c>
      <c r="R118" s="3" t="str">
        <f t="shared" si="147"/>
        <v/>
      </c>
      <c r="S118" s="3" t="str">
        <f t="shared" si="148"/>
        <v/>
      </c>
      <c r="T118" s="3" t="str">
        <f t="shared" si="178"/>
        <v/>
      </c>
      <c r="U118" s="8" t="str">
        <f t="shared" si="149"/>
        <v/>
      </c>
      <c r="V118" s="2" t="str">
        <f t="shared" si="150"/>
        <v/>
      </c>
      <c r="W118" s="2" t="str">
        <f t="shared" si="151"/>
        <v/>
      </c>
      <c r="X118" s="2" t="str">
        <f t="shared" si="255"/>
        <v/>
      </c>
      <c r="Y118" s="2" t="str">
        <f t="shared" si="152"/>
        <v/>
      </c>
      <c r="Z118" s="46" t="str">
        <f t="shared" si="260"/>
        <v/>
      </c>
      <c r="AA118" s="46" t="str">
        <f t="shared" si="179"/>
        <v/>
      </c>
      <c r="AB118" s="47"/>
      <c r="AC118" s="46" t="str">
        <f t="shared" si="180"/>
        <v/>
      </c>
      <c r="AD118" s="47" t="str">
        <f t="shared" si="261"/>
        <v/>
      </c>
      <c r="AE118" s="48" t="str">
        <f t="shared" si="181"/>
        <v/>
      </c>
      <c r="AF118" s="49" t="str">
        <f t="shared" si="137"/>
        <v/>
      </c>
      <c r="AG118" s="49" t="str">
        <f t="shared" si="137"/>
        <v/>
      </c>
      <c r="AH118" s="49" t="str">
        <f t="shared" si="137"/>
        <v/>
      </c>
      <c r="AI118" s="47" t="str">
        <f t="shared" si="137"/>
        <v/>
      </c>
      <c r="AJ118" s="47" t="str">
        <f t="shared" si="137"/>
        <v/>
      </c>
      <c r="AK118" s="46" t="str">
        <f t="shared" si="137"/>
        <v/>
      </c>
      <c r="AL118" s="47"/>
      <c r="AM118" s="53" t="str">
        <f t="shared" si="182"/>
        <v/>
      </c>
      <c r="AN118" s="50" t="str">
        <f t="shared" si="183"/>
        <v/>
      </c>
      <c r="AO118" s="51"/>
      <c r="AP118" s="52" t="str">
        <f t="shared" si="184"/>
        <v/>
      </c>
      <c r="AQ118" s="52" t="str">
        <f t="shared" si="185"/>
        <v/>
      </c>
      <c r="AR118" s="47">
        <f t="shared" si="186"/>
        <v>0</v>
      </c>
      <c r="AS118" s="53" t="str">
        <f t="shared" si="187"/>
        <v/>
      </c>
      <c r="AT118" s="52" t="str">
        <f t="shared" si="188"/>
        <v/>
      </c>
      <c r="AU118" s="9" t="str">
        <f t="shared" si="189"/>
        <v/>
      </c>
      <c r="AV118" s="9" t="str">
        <f t="shared" si="190"/>
        <v/>
      </c>
      <c r="AW118" s="12" t="str">
        <f t="shared" si="191"/>
        <v/>
      </c>
      <c r="AX118" s="9" t="str">
        <f t="shared" si="192"/>
        <v/>
      </c>
      <c r="AY118" s="12" t="str">
        <f t="shared" si="193"/>
        <v/>
      </c>
      <c r="AZ118" s="10" t="str">
        <f t="shared" si="194"/>
        <v/>
      </c>
      <c r="BA118" s="10" t="str">
        <f t="shared" si="195"/>
        <v/>
      </c>
      <c r="BB118" s="10" t="str">
        <f t="shared" si="196"/>
        <v/>
      </c>
      <c r="BC118" s="10" t="str">
        <f t="shared" si="197"/>
        <v/>
      </c>
      <c r="BD118" s="10" t="str">
        <f t="shared" si="198"/>
        <v/>
      </c>
      <c r="BE118" s="12" t="str">
        <f t="shared" si="199"/>
        <v/>
      </c>
      <c r="BF118" s="9" t="str">
        <f t="shared" si="200"/>
        <v/>
      </c>
      <c r="BG118" s="9" t="str">
        <f t="shared" si="201"/>
        <v/>
      </c>
      <c r="BH118" s="7" t="str">
        <f t="shared" si="202"/>
        <v/>
      </c>
      <c r="BI118" s="7" t="str">
        <f t="shared" si="203"/>
        <v/>
      </c>
      <c r="BJ118" s="12" t="str">
        <f t="shared" si="204"/>
        <v/>
      </c>
      <c r="BK118" s="80" t="str">
        <f t="shared" si="205"/>
        <v/>
      </c>
      <c r="BL118" s="7" t="str">
        <f t="shared" si="206"/>
        <v/>
      </c>
      <c r="BM118" s="7" t="str">
        <f t="shared" si="256"/>
        <v/>
      </c>
      <c r="BN118" s="12" t="str">
        <f t="shared" si="207"/>
        <v/>
      </c>
      <c r="BO118" s="9" t="str">
        <f t="shared" si="208"/>
        <v/>
      </c>
      <c r="BP118" s="2" t="str">
        <f t="shared" si="209"/>
        <v/>
      </c>
      <c r="BQ118" s="2" t="str">
        <f t="shared" si="210"/>
        <v/>
      </c>
      <c r="BR118" s="20" t="str">
        <f t="shared" si="153"/>
        <v/>
      </c>
      <c r="BS118" s="20" t="str">
        <f t="shared" si="153"/>
        <v/>
      </c>
      <c r="BT118" s="20" t="str">
        <f t="shared" si="153"/>
        <v/>
      </c>
      <c r="BU118" s="86" t="str">
        <f t="shared" si="211"/>
        <v/>
      </c>
      <c r="BV118" s="86" t="str">
        <f t="shared" si="212"/>
        <v/>
      </c>
      <c r="BW118" s="20" t="str">
        <f t="shared" si="153"/>
        <v/>
      </c>
      <c r="BX118" s="86" t="str">
        <f t="shared" si="153"/>
        <v/>
      </c>
      <c r="BY118" s="86" t="str">
        <f t="shared" si="153"/>
        <v/>
      </c>
      <c r="BZ118" s="86" t="str">
        <f t="shared" si="153"/>
        <v/>
      </c>
      <c r="CA118" s="86" t="str">
        <f t="shared" si="153"/>
        <v/>
      </c>
      <c r="CB118" s="86" t="str">
        <f t="shared" si="153"/>
        <v/>
      </c>
      <c r="CC118" s="86" t="str">
        <f t="shared" si="153"/>
        <v/>
      </c>
      <c r="CD118" s="86" t="str">
        <f t="shared" si="153"/>
        <v/>
      </c>
      <c r="CE118" s="20" t="str">
        <f t="shared" si="257"/>
        <v/>
      </c>
      <c r="CF118" s="14" t="str">
        <f t="shared" si="213"/>
        <v/>
      </c>
      <c r="CG118" s="14" t="str">
        <f t="shared" si="214"/>
        <v/>
      </c>
      <c r="CH118" s="8">
        <f t="shared" si="215"/>
        <v>0</v>
      </c>
      <c r="CI118" s="9" t="str">
        <f t="shared" si="216"/>
        <v/>
      </c>
      <c r="CJ118" s="9" t="str">
        <f t="shared" si="217"/>
        <v/>
      </c>
      <c r="CK118" s="9" t="str">
        <f t="shared" si="218"/>
        <v/>
      </c>
      <c r="CL118" s="9" t="str">
        <f t="shared" si="219"/>
        <v/>
      </c>
      <c r="CM118" s="9" t="str">
        <f t="shared" si="220"/>
        <v/>
      </c>
      <c r="CN118" s="9" t="str">
        <f t="shared" si="221"/>
        <v/>
      </c>
      <c r="CO118" s="9" t="str">
        <f t="shared" si="222"/>
        <v/>
      </c>
      <c r="CP118" s="9" t="str">
        <f t="shared" si="222"/>
        <v/>
      </c>
      <c r="CQ118" s="9" t="str">
        <f t="shared" si="222"/>
        <v/>
      </c>
      <c r="CR118" s="9" t="str">
        <f t="shared" si="222"/>
        <v/>
      </c>
      <c r="CS118" s="9" t="str">
        <f t="shared" si="222"/>
        <v/>
      </c>
      <c r="CT118" s="9" t="str">
        <f t="shared" si="222"/>
        <v/>
      </c>
      <c r="CU118" s="9" t="str">
        <f t="shared" si="222"/>
        <v/>
      </c>
      <c r="CV118" s="9" t="str">
        <f t="shared" si="223"/>
        <v/>
      </c>
      <c r="CW118" s="9" t="str">
        <f t="shared" si="224"/>
        <v/>
      </c>
      <c r="CX118" s="9" t="str">
        <f t="shared" si="224"/>
        <v/>
      </c>
      <c r="CY118" s="9" t="str">
        <f t="shared" si="224"/>
        <v/>
      </c>
      <c r="CZ118" s="9" t="str">
        <f t="shared" si="224"/>
        <v/>
      </c>
      <c r="DA118" s="9" t="str">
        <f t="shared" si="224"/>
        <v/>
      </c>
      <c r="DB118" s="9" t="str">
        <f t="shared" si="224"/>
        <v/>
      </c>
      <c r="DC118" s="9" t="str">
        <f t="shared" si="224"/>
        <v/>
      </c>
      <c r="DD118" s="2" t="str">
        <f t="shared" si="225"/>
        <v/>
      </c>
      <c r="DE118" s="2" t="str">
        <f t="shared" si="226"/>
        <v/>
      </c>
      <c r="DF118" s="2" t="str">
        <f t="shared" si="227"/>
        <v/>
      </c>
      <c r="DG118" s="2" t="str">
        <f t="shared" si="228"/>
        <v/>
      </c>
      <c r="DH118" s="2" t="str">
        <f t="shared" si="229"/>
        <v/>
      </c>
      <c r="DI118" s="2" t="str">
        <f t="shared" si="230"/>
        <v/>
      </c>
      <c r="DJ118" s="2" t="str">
        <f t="shared" si="231"/>
        <v/>
      </c>
      <c r="DK118" s="2" t="str">
        <f t="shared" si="232"/>
        <v/>
      </c>
      <c r="DL118" s="16" t="str">
        <f t="shared" si="233"/>
        <v/>
      </c>
      <c r="DM118" s="16" t="str">
        <f t="shared" si="234"/>
        <v/>
      </c>
      <c r="DN118" s="16" t="str">
        <f t="shared" si="235"/>
        <v/>
      </c>
      <c r="DO118" s="72" t="str">
        <f t="shared" si="236"/>
        <v/>
      </c>
      <c r="DP118" s="16" t="str">
        <f t="shared" si="237"/>
        <v/>
      </c>
      <c r="DQ118" s="16" t="str">
        <f t="shared" si="238"/>
        <v/>
      </c>
      <c r="DR118" s="2" t="str">
        <f t="shared" si="239"/>
        <v/>
      </c>
      <c r="DS118" s="2" t="str">
        <f t="shared" si="240"/>
        <v/>
      </c>
      <c r="DT118" s="2" t="str">
        <f t="shared" si="241"/>
        <v/>
      </c>
      <c r="DU118" s="2" t="str">
        <f t="shared" si="242"/>
        <v/>
      </c>
      <c r="DV118" s="15"/>
      <c r="DW118" s="17"/>
      <c r="DX118" s="17"/>
      <c r="DY118" s="47" t="str">
        <f t="shared" si="138"/>
        <v/>
      </c>
      <c r="DZ118" s="47" t="str">
        <f t="shared" si="138"/>
        <v/>
      </c>
      <c r="EA118" s="47" t="str">
        <f t="shared" si="138"/>
        <v/>
      </c>
      <c r="EB118" s="47" t="str">
        <f t="shared" si="138"/>
        <v/>
      </c>
      <c r="EC118" s="49" t="str">
        <f t="shared" si="138"/>
        <v/>
      </c>
      <c r="ED118" s="49" t="str">
        <f t="shared" si="138"/>
        <v/>
      </c>
      <c r="EE118" s="47" t="str">
        <f t="shared" si="138"/>
        <v/>
      </c>
      <c r="EF118" s="47" t="str">
        <f t="shared" si="138"/>
        <v/>
      </c>
      <c r="EG118" s="47" t="str">
        <f t="shared" si="138"/>
        <v/>
      </c>
      <c r="EH118" s="6">
        <f t="shared" si="154"/>
        <v>0</v>
      </c>
      <c r="EI118" s="6">
        <f t="shared" si="155"/>
        <v>0</v>
      </c>
      <c r="EJ118" s="2" t="str">
        <f t="shared" si="156"/>
        <v/>
      </c>
      <c r="EK118" s="2" t="str">
        <f t="shared" si="157"/>
        <v/>
      </c>
      <c r="EL118" s="2" t="str">
        <f t="shared" si="259"/>
        <v/>
      </c>
      <c r="EM118" s="2" t="str">
        <f t="shared" si="158"/>
        <v/>
      </c>
      <c r="EN118" s="2" t="str">
        <f t="shared" si="159"/>
        <v/>
      </c>
      <c r="EO118" s="2">
        <f t="shared" si="160"/>
        <v>0</v>
      </c>
      <c r="EP118" s="2">
        <f t="shared" si="243"/>
        <v>0</v>
      </c>
      <c r="EQ118" s="2"/>
      <c r="ER118" s="2"/>
      <c r="ES118" s="2"/>
      <c r="ET118" s="2"/>
      <c r="EU118" s="2"/>
      <c r="EV118" s="2"/>
      <c r="EW118" s="2">
        <f t="shared" si="161"/>
        <v>0</v>
      </c>
      <c r="EX118" s="2">
        <f t="shared" si="162"/>
        <v>0</v>
      </c>
      <c r="EY118" s="2">
        <f t="shared" si="244"/>
        <v>0</v>
      </c>
      <c r="EZ118" s="2">
        <f t="shared" si="163"/>
        <v>0</v>
      </c>
      <c r="FA118" s="2">
        <f t="shared" si="164"/>
        <v>0</v>
      </c>
      <c r="FB118" s="59"/>
      <c r="FC118" s="2">
        <f t="shared" si="165"/>
        <v>0</v>
      </c>
      <c r="FD118" s="2">
        <f t="shared" si="245"/>
        <v>0</v>
      </c>
      <c r="FE118" s="3">
        <f t="shared" si="258"/>
        <v>0</v>
      </c>
      <c r="FF118" s="3">
        <f t="shared" si="246"/>
        <v>0</v>
      </c>
      <c r="FG118" s="3">
        <f t="shared" si="247"/>
        <v>0</v>
      </c>
      <c r="FH118" s="3">
        <f t="shared" si="166"/>
        <v>0</v>
      </c>
      <c r="FI118" s="67">
        <f t="shared" si="167"/>
        <v>0</v>
      </c>
      <c r="FJ118" s="3">
        <f t="shared" si="168"/>
        <v>0</v>
      </c>
      <c r="FK118" s="3">
        <f t="shared" si="169"/>
        <v>0</v>
      </c>
      <c r="FL118" s="3">
        <f t="shared" si="248"/>
        <v>0</v>
      </c>
      <c r="FM118" s="3">
        <f t="shared" si="249"/>
        <v>0</v>
      </c>
      <c r="FN118" s="3">
        <f t="shared" si="250"/>
        <v>0</v>
      </c>
      <c r="FO118" s="2">
        <f t="shared" si="170"/>
        <v>0</v>
      </c>
      <c r="FP118" s="2">
        <f t="shared" si="171"/>
        <v>0</v>
      </c>
      <c r="FQ118" s="2">
        <f t="shared" si="251"/>
        <v>0</v>
      </c>
      <c r="FR118" s="6" t="str">
        <f>IF(A118=1,1,IF(DW118="","",COUNTA($DW$31:DW118)+1))</f>
        <v/>
      </c>
      <c r="FS118" s="6" t="str">
        <f t="shared" si="172"/>
        <v/>
      </c>
      <c r="FT118" s="43">
        <f t="shared" si="252"/>
        <v>0</v>
      </c>
      <c r="FU118" s="23">
        <f t="shared" si="253"/>
        <v>0</v>
      </c>
      <c r="FV118" s="21">
        <f t="shared" si="254"/>
        <v>0</v>
      </c>
    </row>
    <row r="119" spans="1:178">
      <c r="A119" s="4" t="str">
        <f t="shared" si="173"/>
        <v/>
      </c>
      <c r="B119" s="33"/>
      <c r="C119" s="33"/>
      <c r="D119" s="33"/>
      <c r="E119" s="33"/>
      <c r="F119" s="33"/>
      <c r="G119" s="11" t="str">
        <f t="shared" si="140"/>
        <v/>
      </c>
      <c r="H119" s="3" t="str">
        <f t="shared" si="174"/>
        <v/>
      </c>
      <c r="I119" s="3" t="str">
        <f t="shared" si="141"/>
        <v/>
      </c>
      <c r="J119" s="3" t="str">
        <f t="shared" si="175"/>
        <v/>
      </c>
      <c r="K119" s="3" t="str">
        <f t="shared" si="142"/>
        <v/>
      </c>
      <c r="L119" s="2" t="str">
        <f t="shared" si="143"/>
        <v/>
      </c>
      <c r="M119" s="8" t="str">
        <f t="shared" si="176"/>
        <v/>
      </c>
      <c r="N119" s="8" t="str">
        <f t="shared" si="144"/>
        <v/>
      </c>
      <c r="O119" s="8" t="str">
        <f t="shared" si="177"/>
        <v/>
      </c>
      <c r="P119" s="8" t="str">
        <f t="shared" si="145"/>
        <v/>
      </c>
      <c r="Q119" s="2" t="str">
        <f t="shared" si="146"/>
        <v/>
      </c>
      <c r="R119" s="3" t="str">
        <f t="shared" si="147"/>
        <v/>
      </c>
      <c r="S119" s="3" t="str">
        <f t="shared" si="148"/>
        <v/>
      </c>
      <c r="T119" s="3" t="str">
        <f t="shared" si="178"/>
        <v/>
      </c>
      <c r="U119" s="8" t="str">
        <f t="shared" si="149"/>
        <v/>
      </c>
      <c r="V119" s="2" t="str">
        <f t="shared" si="150"/>
        <v/>
      </c>
      <c r="W119" s="2" t="str">
        <f t="shared" si="151"/>
        <v/>
      </c>
      <c r="X119" s="2" t="str">
        <f t="shared" si="255"/>
        <v/>
      </c>
      <c r="Y119" s="2" t="str">
        <f t="shared" si="152"/>
        <v/>
      </c>
      <c r="Z119" s="46" t="str">
        <f t="shared" si="260"/>
        <v/>
      </c>
      <c r="AA119" s="46" t="str">
        <f t="shared" si="179"/>
        <v/>
      </c>
      <c r="AB119" s="47"/>
      <c r="AC119" s="46" t="str">
        <f t="shared" si="180"/>
        <v/>
      </c>
      <c r="AD119" s="47" t="str">
        <f t="shared" si="261"/>
        <v/>
      </c>
      <c r="AE119" s="48" t="str">
        <f t="shared" si="181"/>
        <v/>
      </c>
      <c r="AF119" s="49" t="str">
        <f t="shared" si="137"/>
        <v/>
      </c>
      <c r="AG119" s="49" t="str">
        <f t="shared" si="137"/>
        <v/>
      </c>
      <c r="AH119" s="49" t="str">
        <f t="shared" si="137"/>
        <v/>
      </c>
      <c r="AI119" s="47" t="str">
        <f t="shared" si="137"/>
        <v/>
      </c>
      <c r="AJ119" s="47" t="str">
        <f t="shared" si="137"/>
        <v/>
      </c>
      <c r="AK119" s="46" t="str">
        <f t="shared" si="137"/>
        <v/>
      </c>
      <c r="AL119" s="47"/>
      <c r="AM119" s="53" t="str">
        <f t="shared" si="182"/>
        <v/>
      </c>
      <c r="AN119" s="50" t="str">
        <f t="shared" si="183"/>
        <v/>
      </c>
      <c r="AO119" s="51"/>
      <c r="AP119" s="52" t="str">
        <f t="shared" si="184"/>
        <v/>
      </c>
      <c r="AQ119" s="52" t="str">
        <f t="shared" si="185"/>
        <v/>
      </c>
      <c r="AR119" s="47">
        <f t="shared" si="186"/>
        <v>0</v>
      </c>
      <c r="AS119" s="53" t="str">
        <f t="shared" si="187"/>
        <v/>
      </c>
      <c r="AT119" s="52" t="str">
        <f t="shared" si="188"/>
        <v/>
      </c>
      <c r="AU119" s="9" t="str">
        <f t="shared" si="189"/>
        <v/>
      </c>
      <c r="AV119" s="9" t="str">
        <f t="shared" si="190"/>
        <v/>
      </c>
      <c r="AW119" s="12" t="str">
        <f t="shared" si="191"/>
        <v/>
      </c>
      <c r="AX119" s="9" t="str">
        <f t="shared" si="192"/>
        <v/>
      </c>
      <c r="AY119" s="12" t="str">
        <f t="shared" si="193"/>
        <v/>
      </c>
      <c r="AZ119" s="10" t="str">
        <f t="shared" si="194"/>
        <v/>
      </c>
      <c r="BA119" s="10" t="str">
        <f t="shared" si="195"/>
        <v/>
      </c>
      <c r="BB119" s="10" t="str">
        <f t="shared" si="196"/>
        <v/>
      </c>
      <c r="BC119" s="10" t="str">
        <f t="shared" si="197"/>
        <v/>
      </c>
      <c r="BD119" s="10" t="str">
        <f t="shared" si="198"/>
        <v/>
      </c>
      <c r="BE119" s="12" t="str">
        <f t="shared" si="199"/>
        <v/>
      </c>
      <c r="BF119" s="9" t="str">
        <f t="shared" si="200"/>
        <v/>
      </c>
      <c r="BG119" s="9" t="str">
        <f t="shared" si="201"/>
        <v/>
      </c>
      <c r="BH119" s="7" t="str">
        <f t="shared" si="202"/>
        <v/>
      </c>
      <c r="BI119" s="7" t="str">
        <f t="shared" si="203"/>
        <v/>
      </c>
      <c r="BJ119" s="12" t="str">
        <f t="shared" si="204"/>
        <v/>
      </c>
      <c r="BK119" s="80" t="str">
        <f t="shared" si="205"/>
        <v/>
      </c>
      <c r="BL119" s="7" t="str">
        <f t="shared" si="206"/>
        <v/>
      </c>
      <c r="BM119" s="7" t="str">
        <f t="shared" si="256"/>
        <v/>
      </c>
      <c r="BN119" s="12" t="str">
        <f t="shared" si="207"/>
        <v/>
      </c>
      <c r="BO119" s="9" t="str">
        <f t="shared" si="208"/>
        <v/>
      </c>
      <c r="BP119" s="2" t="str">
        <f t="shared" si="209"/>
        <v/>
      </c>
      <c r="BQ119" s="2" t="str">
        <f t="shared" si="210"/>
        <v/>
      </c>
      <c r="BR119" s="20" t="str">
        <f t="shared" si="153"/>
        <v/>
      </c>
      <c r="BS119" s="20" t="str">
        <f t="shared" si="153"/>
        <v/>
      </c>
      <c r="BT119" s="20" t="str">
        <f t="shared" si="153"/>
        <v/>
      </c>
      <c r="BU119" s="86" t="str">
        <f t="shared" si="211"/>
        <v/>
      </c>
      <c r="BV119" s="86" t="str">
        <f t="shared" si="212"/>
        <v/>
      </c>
      <c r="BW119" s="20" t="str">
        <f t="shared" si="153"/>
        <v/>
      </c>
      <c r="BX119" s="86" t="str">
        <f t="shared" si="153"/>
        <v/>
      </c>
      <c r="BY119" s="86" t="str">
        <f t="shared" si="153"/>
        <v/>
      </c>
      <c r="BZ119" s="86" t="str">
        <f t="shared" si="153"/>
        <v/>
      </c>
      <c r="CA119" s="86" t="str">
        <f t="shared" si="153"/>
        <v/>
      </c>
      <c r="CB119" s="86" t="str">
        <f t="shared" si="153"/>
        <v/>
      </c>
      <c r="CC119" s="86" t="str">
        <f t="shared" si="153"/>
        <v/>
      </c>
      <c r="CD119" s="86" t="str">
        <f t="shared" si="153"/>
        <v/>
      </c>
      <c r="CE119" s="20" t="str">
        <f t="shared" si="257"/>
        <v/>
      </c>
      <c r="CF119" s="14" t="str">
        <f t="shared" si="213"/>
        <v/>
      </c>
      <c r="CG119" s="14" t="str">
        <f t="shared" si="214"/>
        <v/>
      </c>
      <c r="CH119" s="8">
        <f t="shared" si="215"/>
        <v>0</v>
      </c>
      <c r="CI119" s="9" t="str">
        <f t="shared" si="216"/>
        <v/>
      </c>
      <c r="CJ119" s="9" t="str">
        <f t="shared" si="217"/>
        <v/>
      </c>
      <c r="CK119" s="9" t="str">
        <f t="shared" si="218"/>
        <v/>
      </c>
      <c r="CL119" s="9" t="str">
        <f t="shared" si="219"/>
        <v/>
      </c>
      <c r="CM119" s="9" t="str">
        <f t="shared" si="220"/>
        <v/>
      </c>
      <c r="CN119" s="9" t="str">
        <f t="shared" si="221"/>
        <v/>
      </c>
      <c r="CO119" s="9" t="str">
        <f t="shared" si="222"/>
        <v/>
      </c>
      <c r="CP119" s="9" t="str">
        <f t="shared" si="222"/>
        <v/>
      </c>
      <c r="CQ119" s="9" t="str">
        <f t="shared" si="222"/>
        <v/>
      </c>
      <c r="CR119" s="9" t="str">
        <f t="shared" si="222"/>
        <v/>
      </c>
      <c r="CS119" s="9" t="str">
        <f t="shared" si="222"/>
        <v/>
      </c>
      <c r="CT119" s="9" t="str">
        <f t="shared" si="222"/>
        <v/>
      </c>
      <c r="CU119" s="9" t="str">
        <f t="shared" si="222"/>
        <v/>
      </c>
      <c r="CV119" s="9" t="str">
        <f t="shared" si="223"/>
        <v/>
      </c>
      <c r="CW119" s="9" t="str">
        <f t="shared" si="224"/>
        <v/>
      </c>
      <c r="CX119" s="9" t="str">
        <f t="shared" si="224"/>
        <v/>
      </c>
      <c r="CY119" s="9" t="str">
        <f t="shared" si="224"/>
        <v/>
      </c>
      <c r="CZ119" s="9" t="str">
        <f t="shared" si="224"/>
        <v/>
      </c>
      <c r="DA119" s="9" t="str">
        <f t="shared" si="224"/>
        <v/>
      </c>
      <c r="DB119" s="9" t="str">
        <f t="shared" si="224"/>
        <v/>
      </c>
      <c r="DC119" s="9" t="str">
        <f t="shared" si="224"/>
        <v/>
      </c>
      <c r="DD119" s="2" t="str">
        <f t="shared" si="225"/>
        <v/>
      </c>
      <c r="DE119" s="2" t="str">
        <f t="shared" si="226"/>
        <v/>
      </c>
      <c r="DF119" s="2" t="str">
        <f t="shared" si="227"/>
        <v/>
      </c>
      <c r="DG119" s="2" t="str">
        <f t="shared" si="228"/>
        <v/>
      </c>
      <c r="DH119" s="2" t="str">
        <f t="shared" si="229"/>
        <v/>
      </c>
      <c r="DI119" s="2" t="str">
        <f t="shared" si="230"/>
        <v/>
      </c>
      <c r="DJ119" s="2" t="str">
        <f t="shared" si="231"/>
        <v/>
      </c>
      <c r="DK119" s="2" t="str">
        <f t="shared" si="232"/>
        <v/>
      </c>
      <c r="DL119" s="16" t="str">
        <f t="shared" si="233"/>
        <v/>
      </c>
      <c r="DM119" s="16" t="str">
        <f t="shared" si="234"/>
        <v/>
      </c>
      <c r="DN119" s="16" t="str">
        <f t="shared" si="235"/>
        <v/>
      </c>
      <c r="DO119" s="72" t="str">
        <f t="shared" si="236"/>
        <v/>
      </c>
      <c r="DP119" s="16" t="str">
        <f t="shared" si="237"/>
        <v/>
      </c>
      <c r="DQ119" s="16" t="str">
        <f t="shared" si="238"/>
        <v/>
      </c>
      <c r="DR119" s="2" t="str">
        <f t="shared" si="239"/>
        <v/>
      </c>
      <c r="DS119" s="2" t="str">
        <f t="shared" si="240"/>
        <v/>
      </c>
      <c r="DT119" s="2" t="str">
        <f t="shared" si="241"/>
        <v/>
      </c>
      <c r="DU119" s="2" t="str">
        <f t="shared" si="242"/>
        <v/>
      </c>
      <c r="DV119" s="15"/>
      <c r="DW119" s="17"/>
      <c r="DX119" s="17"/>
      <c r="DY119" s="47" t="str">
        <f t="shared" si="138"/>
        <v/>
      </c>
      <c r="DZ119" s="47" t="str">
        <f t="shared" si="138"/>
        <v/>
      </c>
      <c r="EA119" s="47" t="str">
        <f t="shared" si="138"/>
        <v/>
      </c>
      <c r="EB119" s="47" t="str">
        <f t="shared" si="138"/>
        <v/>
      </c>
      <c r="EC119" s="49" t="str">
        <f t="shared" si="138"/>
        <v/>
      </c>
      <c r="ED119" s="49" t="str">
        <f t="shared" si="138"/>
        <v/>
      </c>
      <c r="EE119" s="47" t="str">
        <f t="shared" ref="DY119:EG147" si="262">IF($DW119="","",EE$30)</f>
        <v/>
      </c>
      <c r="EF119" s="47" t="str">
        <f t="shared" si="262"/>
        <v/>
      </c>
      <c r="EG119" s="47" t="str">
        <f t="shared" si="262"/>
        <v/>
      </c>
      <c r="EH119" s="6">
        <f t="shared" si="154"/>
        <v>0</v>
      </c>
      <c r="EI119" s="6">
        <f t="shared" si="155"/>
        <v>0</v>
      </c>
      <c r="EJ119" s="2" t="str">
        <f t="shared" si="156"/>
        <v/>
      </c>
      <c r="EK119" s="2" t="str">
        <f t="shared" si="157"/>
        <v/>
      </c>
      <c r="EL119" s="2" t="str">
        <f t="shared" si="259"/>
        <v/>
      </c>
      <c r="EM119" s="2" t="str">
        <f t="shared" si="158"/>
        <v/>
      </c>
      <c r="EN119" s="2" t="str">
        <f t="shared" si="159"/>
        <v/>
      </c>
      <c r="EO119" s="2">
        <f t="shared" si="160"/>
        <v>0</v>
      </c>
      <c r="EP119" s="2">
        <f t="shared" si="243"/>
        <v>0</v>
      </c>
      <c r="EQ119" s="2"/>
      <c r="ER119" s="2"/>
      <c r="ES119" s="2"/>
      <c r="ET119" s="2"/>
      <c r="EU119" s="2"/>
      <c r="EV119" s="2"/>
      <c r="EW119" s="2">
        <f t="shared" si="161"/>
        <v>0</v>
      </c>
      <c r="EX119" s="2">
        <f t="shared" si="162"/>
        <v>0</v>
      </c>
      <c r="EY119" s="2">
        <f t="shared" si="244"/>
        <v>0</v>
      </c>
      <c r="EZ119" s="2">
        <f t="shared" si="163"/>
        <v>0</v>
      </c>
      <c r="FA119" s="2">
        <f t="shared" si="164"/>
        <v>0</v>
      </c>
      <c r="FB119" s="59"/>
      <c r="FC119" s="2">
        <f t="shared" si="165"/>
        <v>0</v>
      </c>
      <c r="FD119" s="2">
        <f t="shared" si="245"/>
        <v>0</v>
      </c>
      <c r="FE119" s="3">
        <f t="shared" si="258"/>
        <v>0</v>
      </c>
      <c r="FF119" s="3">
        <f t="shared" si="246"/>
        <v>0</v>
      </c>
      <c r="FG119" s="3">
        <f t="shared" si="247"/>
        <v>0</v>
      </c>
      <c r="FH119" s="3">
        <f t="shared" si="166"/>
        <v>0</v>
      </c>
      <c r="FI119" s="67">
        <f t="shared" si="167"/>
        <v>0</v>
      </c>
      <c r="FJ119" s="3">
        <f t="shared" si="168"/>
        <v>0</v>
      </c>
      <c r="FK119" s="3">
        <f t="shared" si="169"/>
        <v>0</v>
      </c>
      <c r="FL119" s="3">
        <f t="shared" si="248"/>
        <v>0</v>
      </c>
      <c r="FM119" s="3">
        <f t="shared" si="249"/>
        <v>0</v>
      </c>
      <c r="FN119" s="3">
        <f t="shared" si="250"/>
        <v>0</v>
      </c>
      <c r="FO119" s="2">
        <f t="shared" si="170"/>
        <v>0</v>
      </c>
      <c r="FP119" s="2">
        <f t="shared" si="171"/>
        <v>0</v>
      </c>
      <c r="FQ119" s="2">
        <f t="shared" si="251"/>
        <v>0</v>
      </c>
      <c r="FR119" s="6" t="str">
        <f>IF(A119=1,1,IF(DW119="","",COUNTA($DW$31:DW119)+1))</f>
        <v/>
      </c>
      <c r="FS119" s="6" t="str">
        <f t="shared" si="172"/>
        <v/>
      </c>
      <c r="FT119" s="43">
        <f t="shared" si="252"/>
        <v>0</v>
      </c>
      <c r="FU119" s="23">
        <f t="shared" si="253"/>
        <v>0</v>
      </c>
      <c r="FV119" s="21">
        <f t="shared" si="254"/>
        <v>0</v>
      </c>
    </row>
    <row r="120" spans="1:178">
      <c r="A120" s="4" t="str">
        <f t="shared" si="173"/>
        <v/>
      </c>
      <c r="B120" s="33"/>
      <c r="C120" s="33"/>
      <c r="D120" s="33"/>
      <c r="E120" s="33"/>
      <c r="F120" s="33"/>
      <c r="G120" s="11" t="str">
        <f t="shared" si="140"/>
        <v/>
      </c>
      <c r="H120" s="3" t="str">
        <f t="shared" si="174"/>
        <v/>
      </c>
      <c r="I120" s="3" t="str">
        <f t="shared" si="141"/>
        <v/>
      </c>
      <c r="J120" s="3" t="str">
        <f t="shared" si="175"/>
        <v/>
      </c>
      <c r="K120" s="3" t="str">
        <f t="shared" si="142"/>
        <v/>
      </c>
      <c r="L120" s="2" t="str">
        <f t="shared" si="143"/>
        <v/>
      </c>
      <c r="M120" s="8" t="str">
        <f t="shared" si="176"/>
        <v/>
      </c>
      <c r="N120" s="8" t="str">
        <f t="shared" si="144"/>
        <v/>
      </c>
      <c r="O120" s="8" t="str">
        <f t="shared" si="177"/>
        <v/>
      </c>
      <c r="P120" s="8" t="str">
        <f t="shared" si="145"/>
        <v/>
      </c>
      <c r="Q120" s="2" t="str">
        <f t="shared" si="146"/>
        <v/>
      </c>
      <c r="R120" s="3" t="str">
        <f t="shared" si="147"/>
        <v/>
      </c>
      <c r="S120" s="3" t="str">
        <f t="shared" si="148"/>
        <v/>
      </c>
      <c r="T120" s="3" t="str">
        <f t="shared" si="178"/>
        <v/>
      </c>
      <c r="U120" s="8" t="str">
        <f t="shared" si="149"/>
        <v/>
      </c>
      <c r="V120" s="2" t="str">
        <f t="shared" si="150"/>
        <v/>
      </c>
      <c r="W120" s="2" t="str">
        <f t="shared" si="151"/>
        <v/>
      </c>
      <c r="X120" s="2" t="str">
        <f t="shared" si="255"/>
        <v/>
      </c>
      <c r="Y120" s="2" t="str">
        <f t="shared" si="152"/>
        <v/>
      </c>
      <c r="Z120" s="46" t="str">
        <f t="shared" si="260"/>
        <v/>
      </c>
      <c r="AA120" s="46" t="str">
        <f t="shared" si="179"/>
        <v/>
      </c>
      <c r="AB120" s="47"/>
      <c r="AC120" s="46" t="str">
        <f t="shared" si="180"/>
        <v/>
      </c>
      <c r="AD120" s="47" t="str">
        <f t="shared" si="261"/>
        <v/>
      </c>
      <c r="AE120" s="48" t="str">
        <f t="shared" si="181"/>
        <v/>
      </c>
      <c r="AF120" s="49" t="str">
        <f t="shared" si="137"/>
        <v/>
      </c>
      <c r="AG120" s="49" t="str">
        <f t="shared" si="137"/>
        <v/>
      </c>
      <c r="AH120" s="49" t="str">
        <f t="shared" si="137"/>
        <v/>
      </c>
      <c r="AI120" s="47" t="str">
        <f t="shared" si="137"/>
        <v/>
      </c>
      <c r="AJ120" s="47" t="str">
        <f t="shared" si="137"/>
        <v/>
      </c>
      <c r="AK120" s="46" t="str">
        <f t="shared" si="137"/>
        <v/>
      </c>
      <c r="AL120" s="47"/>
      <c r="AM120" s="53" t="str">
        <f t="shared" si="182"/>
        <v/>
      </c>
      <c r="AN120" s="50" t="str">
        <f t="shared" si="183"/>
        <v/>
      </c>
      <c r="AO120" s="51"/>
      <c r="AP120" s="52" t="str">
        <f t="shared" si="184"/>
        <v/>
      </c>
      <c r="AQ120" s="52" t="str">
        <f t="shared" si="185"/>
        <v/>
      </c>
      <c r="AR120" s="47">
        <f t="shared" si="186"/>
        <v>0</v>
      </c>
      <c r="AS120" s="53" t="str">
        <f t="shared" si="187"/>
        <v/>
      </c>
      <c r="AT120" s="52" t="str">
        <f t="shared" si="188"/>
        <v/>
      </c>
      <c r="AU120" s="9" t="str">
        <f t="shared" si="189"/>
        <v/>
      </c>
      <c r="AV120" s="9" t="str">
        <f t="shared" si="190"/>
        <v/>
      </c>
      <c r="AW120" s="12" t="str">
        <f t="shared" si="191"/>
        <v/>
      </c>
      <c r="AX120" s="9" t="str">
        <f t="shared" si="192"/>
        <v/>
      </c>
      <c r="AY120" s="12" t="str">
        <f t="shared" si="193"/>
        <v/>
      </c>
      <c r="AZ120" s="10" t="str">
        <f t="shared" si="194"/>
        <v/>
      </c>
      <c r="BA120" s="10" t="str">
        <f t="shared" si="195"/>
        <v/>
      </c>
      <c r="BB120" s="10" t="str">
        <f t="shared" si="196"/>
        <v/>
      </c>
      <c r="BC120" s="10" t="str">
        <f t="shared" si="197"/>
        <v/>
      </c>
      <c r="BD120" s="10" t="str">
        <f t="shared" si="198"/>
        <v/>
      </c>
      <c r="BE120" s="12" t="str">
        <f t="shared" si="199"/>
        <v/>
      </c>
      <c r="BF120" s="9" t="str">
        <f t="shared" si="200"/>
        <v/>
      </c>
      <c r="BG120" s="9" t="str">
        <f t="shared" si="201"/>
        <v/>
      </c>
      <c r="BH120" s="7" t="str">
        <f t="shared" si="202"/>
        <v/>
      </c>
      <c r="BI120" s="7" t="str">
        <f t="shared" si="203"/>
        <v/>
      </c>
      <c r="BJ120" s="12" t="str">
        <f t="shared" si="204"/>
        <v/>
      </c>
      <c r="BK120" s="80" t="str">
        <f t="shared" si="205"/>
        <v/>
      </c>
      <c r="BL120" s="7" t="str">
        <f t="shared" si="206"/>
        <v/>
      </c>
      <c r="BM120" s="7" t="str">
        <f t="shared" si="256"/>
        <v/>
      </c>
      <c r="BN120" s="12" t="str">
        <f t="shared" si="207"/>
        <v/>
      </c>
      <c r="BO120" s="9" t="str">
        <f t="shared" si="208"/>
        <v/>
      </c>
      <c r="BP120" s="2" t="str">
        <f t="shared" si="209"/>
        <v/>
      </c>
      <c r="BQ120" s="2" t="str">
        <f t="shared" si="210"/>
        <v/>
      </c>
      <c r="BR120" s="20" t="str">
        <f t="shared" si="153"/>
        <v/>
      </c>
      <c r="BS120" s="20" t="str">
        <f t="shared" si="153"/>
        <v/>
      </c>
      <c r="BT120" s="20" t="str">
        <f t="shared" si="153"/>
        <v/>
      </c>
      <c r="BU120" s="86" t="str">
        <f t="shared" si="211"/>
        <v/>
      </c>
      <c r="BV120" s="86" t="str">
        <f t="shared" si="212"/>
        <v/>
      </c>
      <c r="BW120" s="20" t="str">
        <f t="shared" si="153"/>
        <v/>
      </c>
      <c r="BX120" s="86" t="str">
        <f t="shared" si="153"/>
        <v/>
      </c>
      <c r="BY120" s="86" t="str">
        <f t="shared" si="153"/>
        <v/>
      </c>
      <c r="BZ120" s="86" t="str">
        <f t="shared" si="153"/>
        <v/>
      </c>
      <c r="CA120" s="86" t="str">
        <f t="shared" si="153"/>
        <v/>
      </c>
      <c r="CB120" s="86" t="str">
        <f t="shared" si="153"/>
        <v/>
      </c>
      <c r="CC120" s="86" t="str">
        <f t="shared" si="153"/>
        <v/>
      </c>
      <c r="CD120" s="86" t="str">
        <f t="shared" si="153"/>
        <v/>
      </c>
      <c r="CE120" s="20" t="str">
        <f t="shared" si="257"/>
        <v/>
      </c>
      <c r="CF120" s="14" t="str">
        <f t="shared" si="213"/>
        <v/>
      </c>
      <c r="CG120" s="14" t="str">
        <f t="shared" si="214"/>
        <v/>
      </c>
      <c r="CH120" s="8">
        <f t="shared" si="215"/>
        <v>0</v>
      </c>
      <c r="CI120" s="9" t="str">
        <f t="shared" si="216"/>
        <v/>
      </c>
      <c r="CJ120" s="9" t="str">
        <f t="shared" si="217"/>
        <v/>
      </c>
      <c r="CK120" s="9" t="str">
        <f t="shared" si="218"/>
        <v/>
      </c>
      <c r="CL120" s="9" t="str">
        <f t="shared" si="219"/>
        <v/>
      </c>
      <c r="CM120" s="9" t="str">
        <f t="shared" si="220"/>
        <v/>
      </c>
      <c r="CN120" s="9" t="str">
        <f t="shared" si="221"/>
        <v/>
      </c>
      <c r="CO120" s="9" t="str">
        <f t="shared" si="222"/>
        <v/>
      </c>
      <c r="CP120" s="9" t="str">
        <f t="shared" si="222"/>
        <v/>
      </c>
      <c r="CQ120" s="9" t="str">
        <f t="shared" si="222"/>
        <v/>
      </c>
      <c r="CR120" s="9" t="str">
        <f t="shared" si="222"/>
        <v/>
      </c>
      <c r="CS120" s="9" t="str">
        <f t="shared" si="222"/>
        <v/>
      </c>
      <c r="CT120" s="9" t="str">
        <f t="shared" si="222"/>
        <v/>
      </c>
      <c r="CU120" s="9" t="str">
        <f t="shared" si="222"/>
        <v/>
      </c>
      <c r="CV120" s="9" t="str">
        <f t="shared" si="223"/>
        <v/>
      </c>
      <c r="CW120" s="9" t="str">
        <f t="shared" si="224"/>
        <v/>
      </c>
      <c r="CX120" s="9" t="str">
        <f t="shared" si="224"/>
        <v/>
      </c>
      <c r="CY120" s="9" t="str">
        <f t="shared" si="224"/>
        <v/>
      </c>
      <c r="CZ120" s="9" t="str">
        <f t="shared" si="224"/>
        <v/>
      </c>
      <c r="DA120" s="9" t="str">
        <f t="shared" si="224"/>
        <v/>
      </c>
      <c r="DB120" s="9" t="str">
        <f t="shared" si="224"/>
        <v/>
      </c>
      <c r="DC120" s="9" t="str">
        <f t="shared" si="224"/>
        <v/>
      </c>
      <c r="DD120" s="2" t="str">
        <f t="shared" si="225"/>
        <v/>
      </c>
      <c r="DE120" s="2" t="str">
        <f t="shared" si="226"/>
        <v/>
      </c>
      <c r="DF120" s="2" t="str">
        <f t="shared" si="227"/>
        <v/>
      </c>
      <c r="DG120" s="2" t="str">
        <f t="shared" si="228"/>
        <v/>
      </c>
      <c r="DH120" s="2" t="str">
        <f t="shared" si="229"/>
        <v/>
      </c>
      <c r="DI120" s="2" t="str">
        <f t="shared" si="230"/>
        <v/>
      </c>
      <c r="DJ120" s="2" t="str">
        <f t="shared" si="231"/>
        <v/>
      </c>
      <c r="DK120" s="2" t="str">
        <f t="shared" si="232"/>
        <v/>
      </c>
      <c r="DL120" s="16" t="str">
        <f t="shared" si="233"/>
        <v/>
      </c>
      <c r="DM120" s="16" t="str">
        <f t="shared" si="234"/>
        <v/>
      </c>
      <c r="DN120" s="16" t="str">
        <f t="shared" si="235"/>
        <v/>
      </c>
      <c r="DO120" s="72" t="str">
        <f t="shared" si="236"/>
        <v/>
      </c>
      <c r="DP120" s="16" t="str">
        <f t="shared" si="237"/>
        <v/>
      </c>
      <c r="DQ120" s="16" t="str">
        <f t="shared" si="238"/>
        <v/>
      </c>
      <c r="DR120" s="2" t="str">
        <f t="shared" si="239"/>
        <v/>
      </c>
      <c r="DS120" s="2" t="str">
        <f t="shared" si="240"/>
        <v/>
      </c>
      <c r="DT120" s="2" t="str">
        <f t="shared" si="241"/>
        <v/>
      </c>
      <c r="DU120" s="2" t="str">
        <f t="shared" si="242"/>
        <v/>
      </c>
      <c r="DV120" s="15"/>
      <c r="DW120" s="17"/>
      <c r="DX120" s="17"/>
      <c r="DY120" s="47" t="str">
        <f t="shared" si="262"/>
        <v/>
      </c>
      <c r="DZ120" s="47" t="str">
        <f t="shared" si="262"/>
        <v/>
      </c>
      <c r="EA120" s="47" t="str">
        <f t="shared" si="262"/>
        <v/>
      </c>
      <c r="EB120" s="47" t="str">
        <f t="shared" si="262"/>
        <v/>
      </c>
      <c r="EC120" s="49" t="str">
        <f t="shared" si="262"/>
        <v/>
      </c>
      <c r="ED120" s="49" t="str">
        <f t="shared" si="262"/>
        <v/>
      </c>
      <c r="EE120" s="47" t="str">
        <f t="shared" si="262"/>
        <v/>
      </c>
      <c r="EF120" s="47" t="str">
        <f t="shared" si="262"/>
        <v/>
      </c>
      <c r="EG120" s="47" t="str">
        <f t="shared" si="262"/>
        <v/>
      </c>
      <c r="EH120" s="6">
        <f t="shared" si="154"/>
        <v>0</v>
      </c>
      <c r="EI120" s="6">
        <f t="shared" si="155"/>
        <v>0</v>
      </c>
      <c r="EJ120" s="2" t="str">
        <f t="shared" si="156"/>
        <v/>
      </c>
      <c r="EK120" s="2" t="str">
        <f t="shared" si="157"/>
        <v/>
      </c>
      <c r="EL120" s="2" t="str">
        <f t="shared" si="259"/>
        <v/>
      </c>
      <c r="EM120" s="2" t="str">
        <f t="shared" si="158"/>
        <v/>
      </c>
      <c r="EN120" s="2" t="str">
        <f t="shared" si="159"/>
        <v/>
      </c>
      <c r="EO120" s="2">
        <f t="shared" si="160"/>
        <v>0</v>
      </c>
      <c r="EP120" s="2">
        <f t="shared" si="243"/>
        <v>0</v>
      </c>
      <c r="EQ120" s="2"/>
      <c r="ER120" s="2"/>
      <c r="ES120" s="2"/>
      <c r="ET120" s="2"/>
      <c r="EU120" s="2"/>
      <c r="EV120" s="2"/>
      <c r="EW120" s="2">
        <f t="shared" si="161"/>
        <v>0</v>
      </c>
      <c r="EX120" s="2">
        <f t="shared" si="162"/>
        <v>0</v>
      </c>
      <c r="EY120" s="2">
        <f t="shared" si="244"/>
        <v>0</v>
      </c>
      <c r="EZ120" s="2">
        <f t="shared" si="163"/>
        <v>0</v>
      </c>
      <c r="FA120" s="2">
        <f t="shared" si="164"/>
        <v>0</v>
      </c>
      <c r="FB120" s="59"/>
      <c r="FC120" s="2">
        <f t="shared" si="165"/>
        <v>0</v>
      </c>
      <c r="FD120" s="2">
        <f t="shared" si="245"/>
        <v>0</v>
      </c>
      <c r="FE120" s="3">
        <f t="shared" si="258"/>
        <v>0</v>
      </c>
      <c r="FF120" s="3">
        <f t="shared" si="246"/>
        <v>0</v>
      </c>
      <c r="FG120" s="3">
        <f t="shared" si="247"/>
        <v>0</v>
      </c>
      <c r="FH120" s="3">
        <f t="shared" si="166"/>
        <v>0</v>
      </c>
      <c r="FI120" s="67">
        <f t="shared" si="167"/>
        <v>0</v>
      </c>
      <c r="FJ120" s="3">
        <f t="shared" si="168"/>
        <v>0</v>
      </c>
      <c r="FK120" s="3">
        <f t="shared" si="169"/>
        <v>0</v>
      </c>
      <c r="FL120" s="3">
        <f t="shared" si="248"/>
        <v>0</v>
      </c>
      <c r="FM120" s="3">
        <f t="shared" si="249"/>
        <v>0</v>
      </c>
      <c r="FN120" s="3">
        <f t="shared" si="250"/>
        <v>0</v>
      </c>
      <c r="FO120" s="2">
        <f t="shared" si="170"/>
        <v>0</v>
      </c>
      <c r="FP120" s="2">
        <f t="shared" si="171"/>
        <v>0</v>
      </c>
      <c r="FQ120" s="2">
        <f t="shared" si="251"/>
        <v>0</v>
      </c>
      <c r="FR120" s="6" t="str">
        <f>IF(A120=1,1,IF(DW120="","",COUNTA($DW$31:DW120)+1))</f>
        <v/>
      </c>
      <c r="FS120" s="6" t="str">
        <f t="shared" si="172"/>
        <v/>
      </c>
      <c r="FT120" s="43">
        <f t="shared" si="252"/>
        <v>0</v>
      </c>
      <c r="FU120" s="23">
        <f t="shared" si="253"/>
        <v>0</v>
      </c>
      <c r="FV120" s="21">
        <f t="shared" si="254"/>
        <v>0</v>
      </c>
    </row>
    <row r="121" spans="1:178">
      <c r="A121" s="4" t="str">
        <f t="shared" si="173"/>
        <v/>
      </c>
      <c r="B121" s="33"/>
      <c r="C121" s="33"/>
      <c r="D121" s="33"/>
      <c r="E121" s="33"/>
      <c r="F121" s="33"/>
      <c r="G121" s="11" t="str">
        <f t="shared" si="140"/>
        <v/>
      </c>
      <c r="H121" s="3" t="str">
        <f t="shared" si="174"/>
        <v/>
      </c>
      <c r="I121" s="3" t="str">
        <f t="shared" si="141"/>
        <v/>
      </c>
      <c r="J121" s="3" t="str">
        <f t="shared" si="175"/>
        <v/>
      </c>
      <c r="K121" s="3" t="str">
        <f t="shared" si="142"/>
        <v/>
      </c>
      <c r="L121" s="2" t="str">
        <f t="shared" si="143"/>
        <v/>
      </c>
      <c r="M121" s="8" t="str">
        <f t="shared" si="176"/>
        <v/>
      </c>
      <c r="N121" s="8" t="str">
        <f t="shared" si="144"/>
        <v/>
      </c>
      <c r="O121" s="8" t="str">
        <f t="shared" si="177"/>
        <v/>
      </c>
      <c r="P121" s="8" t="str">
        <f t="shared" si="145"/>
        <v/>
      </c>
      <c r="Q121" s="2" t="str">
        <f t="shared" si="146"/>
        <v/>
      </c>
      <c r="R121" s="3" t="str">
        <f t="shared" si="147"/>
        <v/>
      </c>
      <c r="S121" s="3" t="str">
        <f t="shared" si="148"/>
        <v/>
      </c>
      <c r="T121" s="3" t="str">
        <f t="shared" si="178"/>
        <v/>
      </c>
      <c r="U121" s="8" t="str">
        <f t="shared" si="149"/>
        <v/>
      </c>
      <c r="V121" s="2" t="str">
        <f t="shared" si="150"/>
        <v/>
      </c>
      <c r="W121" s="2" t="str">
        <f t="shared" si="151"/>
        <v/>
      </c>
      <c r="X121" s="2" t="str">
        <f t="shared" si="255"/>
        <v/>
      </c>
      <c r="Y121" s="2" t="str">
        <f t="shared" si="152"/>
        <v/>
      </c>
      <c r="Z121" s="46" t="str">
        <f t="shared" si="260"/>
        <v/>
      </c>
      <c r="AA121" s="46" t="str">
        <f t="shared" si="179"/>
        <v/>
      </c>
      <c r="AB121" s="47"/>
      <c r="AC121" s="46" t="str">
        <f t="shared" si="180"/>
        <v/>
      </c>
      <c r="AD121" s="47" t="str">
        <f t="shared" si="261"/>
        <v/>
      </c>
      <c r="AE121" s="48" t="str">
        <f t="shared" si="181"/>
        <v/>
      </c>
      <c r="AF121" s="49" t="str">
        <f t="shared" si="137"/>
        <v/>
      </c>
      <c r="AG121" s="49" t="str">
        <f t="shared" si="137"/>
        <v/>
      </c>
      <c r="AH121" s="49" t="str">
        <f t="shared" si="137"/>
        <v/>
      </c>
      <c r="AI121" s="47" t="str">
        <f t="shared" si="137"/>
        <v/>
      </c>
      <c r="AJ121" s="47" t="str">
        <f t="shared" si="137"/>
        <v/>
      </c>
      <c r="AK121" s="46" t="str">
        <f t="shared" si="137"/>
        <v/>
      </c>
      <c r="AL121" s="47"/>
      <c r="AM121" s="53" t="str">
        <f t="shared" si="182"/>
        <v/>
      </c>
      <c r="AN121" s="50" t="str">
        <f t="shared" si="183"/>
        <v/>
      </c>
      <c r="AO121" s="51"/>
      <c r="AP121" s="52" t="str">
        <f t="shared" si="184"/>
        <v/>
      </c>
      <c r="AQ121" s="52" t="str">
        <f t="shared" si="185"/>
        <v/>
      </c>
      <c r="AR121" s="47">
        <f t="shared" si="186"/>
        <v>0</v>
      </c>
      <c r="AS121" s="53" t="str">
        <f t="shared" si="187"/>
        <v/>
      </c>
      <c r="AT121" s="52" t="str">
        <f t="shared" si="188"/>
        <v/>
      </c>
      <c r="AU121" s="9" t="str">
        <f t="shared" si="189"/>
        <v/>
      </c>
      <c r="AV121" s="9" t="str">
        <f t="shared" si="190"/>
        <v/>
      </c>
      <c r="AW121" s="12" t="str">
        <f t="shared" si="191"/>
        <v/>
      </c>
      <c r="AX121" s="9" t="str">
        <f t="shared" si="192"/>
        <v/>
      </c>
      <c r="AY121" s="12" t="str">
        <f t="shared" si="193"/>
        <v/>
      </c>
      <c r="AZ121" s="10" t="str">
        <f t="shared" si="194"/>
        <v/>
      </c>
      <c r="BA121" s="10" t="str">
        <f t="shared" si="195"/>
        <v/>
      </c>
      <c r="BB121" s="10" t="str">
        <f t="shared" si="196"/>
        <v/>
      </c>
      <c r="BC121" s="10" t="str">
        <f t="shared" si="197"/>
        <v/>
      </c>
      <c r="BD121" s="10" t="str">
        <f t="shared" si="198"/>
        <v/>
      </c>
      <c r="BE121" s="12" t="str">
        <f t="shared" si="199"/>
        <v/>
      </c>
      <c r="BF121" s="9" t="str">
        <f t="shared" si="200"/>
        <v/>
      </c>
      <c r="BG121" s="9" t="str">
        <f t="shared" si="201"/>
        <v/>
      </c>
      <c r="BH121" s="7" t="str">
        <f t="shared" si="202"/>
        <v/>
      </c>
      <c r="BI121" s="7" t="str">
        <f t="shared" si="203"/>
        <v/>
      </c>
      <c r="BJ121" s="12" t="str">
        <f t="shared" si="204"/>
        <v/>
      </c>
      <c r="BK121" s="80" t="str">
        <f t="shared" si="205"/>
        <v/>
      </c>
      <c r="BL121" s="7" t="str">
        <f t="shared" si="206"/>
        <v/>
      </c>
      <c r="BM121" s="7" t="str">
        <f t="shared" si="256"/>
        <v/>
      </c>
      <c r="BN121" s="12" t="str">
        <f t="shared" si="207"/>
        <v/>
      </c>
      <c r="BO121" s="9" t="str">
        <f t="shared" si="208"/>
        <v/>
      </c>
      <c r="BP121" s="2" t="str">
        <f t="shared" si="209"/>
        <v/>
      </c>
      <c r="BQ121" s="2" t="str">
        <f t="shared" si="210"/>
        <v/>
      </c>
      <c r="BR121" s="20" t="str">
        <f t="shared" si="153"/>
        <v/>
      </c>
      <c r="BS121" s="20" t="str">
        <f t="shared" si="153"/>
        <v/>
      </c>
      <c r="BT121" s="20" t="str">
        <f t="shared" si="153"/>
        <v/>
      </c>
      <c r="BU121" s="86" t="str">
        <f t="shared" si="211"/>
        <v/>
      </c>
      <c r="BV121" s="86" t="str">
        <f t="shared" si="212"/>
        <v/>
      </c>
      <c r="BW121" s="20" t="str">
        <f t="shared" si="153"/>
        <v/>
      </c>
      <c r="BX121" s="86" t="str">
        <f t="shared" si="153"/>
        <v/>
      </c>
      <c r="BY121" s="86" t="str">
        <f t="shared" si="153"/>
        <v/>
      </c>
      <c r="BZ121" s="86" t="str">
        <f t="shared" si="153"/>
        <v/>
      </c>
      <c r="CA121" s="86" t="str">
        <f t="shared" si="153"/>
        <v/>
      </c>
      <c r="CB121" s="86" t="str">
        <f t="shared" si="153"/>
        <v/>
      </c>
      <c r="CC121" s="86" t="str">
        <f t="shared" si="153"/>
        <v/>
      </c>
      <c r="CD121" s="86" t="str">
        <f t="shared" si="153"/>
        <v/>
      </c>
      <c r="CE121" s="20" t="str">
        <f t="shared" si="257"/>
        <v/>
      </c>
      <c r="CF121" s="14" t="str">
        <f t="shared" si="213"/>
        <v/>
      </c>
      <c r="CG121" s="14" t="str">
        <f t="shared" si="214"/>
        <v/>
      </c>
      <c r="CH121" s="8">
        <f t="shared" si="215"/>
        <v>0</v>
      </c>
      <c r="CI121" s="9" t="str">
        <f t="shared" si="216"/>
        <v/>
      </c>
      <c r="CJ121" s="9" t="str">
        <f t="shared" si="217"/>
        <v/>
      </c>
      <c r="CK121" s="9" t="str">
        <f t="shared" si="218"/>
        <v/>
      </c>
      <c r="CL121" s="9" t="str">
        <f t="shared" si="219"/>
        <v/>
      </c>
      <c r="CM121" s="9" t="str">
        <f t="shared" si="220"/>
        <v/>
      </c>
      <c r="CN121" s="9" t="str">
        <f t="shared" si="221"/>
        <v/>
      </c>
      <c r="CO121" s="9" t="str">
        <f t="shared" si="222"/>
        <v/>
      </c>
      <c r="CP121" s="9" t="str">
        <f t="shared" si="222"/>
        <v/>
      </c>
      <c r="CQ121" s="9" t="str">
        <f t="shared" si="222"/>
        <v/>
      </c>
      <c r="CR121" s="9" t="str">
        <f t="shared" si="222"/>
        <v/>
      </c>
      <c r="CS121" s="9" t="str">
        <f t="shared" si="222"/>
        <v/>
      </c>
      <c r="CT121" s="9" t="str">
        <f t="shared" si="222"/>
        <v/>
      </c>
      <c r="CU121" s="9" t="str">
        <f t="shared" si="222"/>
        <v/>
      </c>
      <c r="CV121" s="9" t="str">
        <f t="shared" si="223"/>
        <v/>
      </c>
      <c r="CW121" s="9" t="str">
        <f t="shared" si="224"/>
        <v/>
      </c>
      <c r="CX121" s="9" t="str">
        <f t="shared" si="224"/>
        <v/>
      </c>
      <c r="CY121" s="9" t="str">
        <f t="shared" si="224"/>
        <v/>
      </c>
      <c r="CZ121" s="9" t="str">
        <f t="shared" si="224"/>
        <v/>
      </c>
      <c r="DA121" s="9" t="str">
        <f t="shared" si="224"/>
        <v/>
      </c>
      <c r="DB121" s="9" t="str">
        <f t="shared" si="224"/>
        <v/>
      </c>
      <c r="DC121" s="9" t="str">
        <f t="shared" si="224"/>
        <v/>
      </c>
      <c r="DD121" s="2" t="str">
        <f t="shared" si="225"/>
        <v/>
      </c>
      <c r="DE121" s="2" t="str">
        <f t="shared" si="226"/>
        <v/>
      </c>
      <c r="DF121" s="2" t="str">
        <f t="shared" si="227"/>
        <v/>
      </c>
      <c r="DG121" s="2" t="str">
        <f t="shared" si="228"/>
        <v/>
      </c>
      <c r="DH121" s="2" t="str">
        <f t="shared" si="229"/>
        <v/>
      </c>
      <c r="DI121" s="2" t="str">
        <f t="shared" si="230"/>
        <v/>
      </c>
      <c r="DJ121" s="2" t="str">
        <f t="shared" si="231"/>
        <v/>
      </c>
      <c r="DK121" s="2" t="str">
        <f t="shared" si="232"/>
        <v/>
      </c>
      <c r="DL121" s="16" t="str">
        <f t="shared" si="233"/>
        <v/>
      </c>
      <c r="DM121" s="16" t="str">
        <f t="shared" si="234"/>
        <v/>
      </c>
      <c r="DN121" s="16" t="str">
        <f t="shared" si="235"/>
        <v/>
      </c>
      <c r="DO121" s="72" t="str">
        <f t="shared" si="236"/>
        <v/>
      </c>
      <c r="DP121" s="16" t="str">
        <f t="shared" si="237"/>
        <v/>
      </c>
      <c r="DQ121" s="16" t="str">
        <f t="shared" si="238"/>
        <v/>
      </c>
      <c r="DR121" s="2" t="str">
        <f t="shared" si="239"/>
        <v/>
      </c>
      <c r="DS121" s="2" t="str">
        <f t="shared" si="240"/>
        <v/>
      </c>
      <c r="DT121" s="2" t="str">
        <f t="shared" si="241"/>
        <v/>
      </c>
      <c r="DU121" s="2" t="str">
        <f t="shared" si="242"/>
        <v/>
      </c>
      <c r="DV121" s="15"/>
      <c r="DW121" s="17"/>
      <c r="DX121" s="17"/>
      <c r="DY121" s="47" t="str">
        <f t="shared" si="262"/>
        <v/>
      </c>
      <c r="DZ121" s="47" t="str">
        <f t="shared" si="262"/>
        <v/>
      </c>
      <c r="EA121" s="47" t="str">
        <f t="shared" si="262"/>
        <v/>
      </c>
      <c r="EB121" s="47" t="str">
        <f t="shared" si="262"/>
        <v/>
      </c>
      <c r="EC121" s="49" t="str">
        <f t="shared" si="262"/>
        <v/>
      </c>
      <c r="ED121" s="49" t="str">
        <f t="shared" si="262"/>
        <v/>
      </c>
      <c r="EE121" s="47" t="str">
        <f t="shared" si="262"/>
        <v/>
      </c>
      <c r="EF121" s="47" t="str">
        <f t="shared" si="262"/>
        <v/>
      </c>
      <c r="EG121" s="47" t="str">
        <f t="shared" si="262"/>
        <v/>
      </c>
      <c r="EH121" s="6">
        <f t="shared" si="154"/>
        <v>0</v>
      </c>
      <c r="EI121" s="6">
        <f t="shared" si="155"/>
        <v>0</v>
      </c>
      <c r="EJ121" s="2" t="str">
        <f t="shared" si="156"/>
        <v/>
      </c>
      <c r="EK121" s="2" t="str">
        <f t="shared" si="157"/>
        <v/>
      </c>
      <c r="EL121" s="2" t="str">
        <f t="shared" si="259"/>
        <v/>
      </c>
      <c r="EM121" s="2" t="str">
        <f t="shared" si="158"/>
        <v/>
      </c>
      <c r="EN121" s="2" t="str">
        <f t="shared" si="159"/>
        <v/>
      </c>
      <c r="EO121" s="2">
        <f t="shared" si="160"/>
        <v>0</v>
      </c>
      <c r="EP121" s="2">
        <f t="shared" si="243"/>
        <v>0</v>
      </c>
      <c r="EQ121" s="2"/>
      <c r="ER121" s="2"/>
      <c r="ES121" s="2"/>
      <c r="ET121" s="2"/>
      <c r="EU121" s="2"/>
      <c r="EV121" s="2"/>
      <c r="EW121" s="2">
        <f t="shared" si="161"/>
        <v>0</v>
      </c>
      <c r="EX121" s="2">
        <f t="shared" si="162"/>
        <v>0</v>
      </c>
      <c r="EY121" s="2">
        <f t="shared" si="244"/>
        <v>0</v>
      </c>
      <c r="EZ121" s="2">
        <f t="shared" si="163"/>
        <v>0</v>
      </c>
      <c r="FA121" s="2">
        <f t="shared" si="164"/>
        <v>0</v>
      </c>
      <c r="FB121" s="59"/>
      <c r="FC121" s="2">
        <f t="shared" si="165"/>
        <v>0</v>
      </c>
      <c r="FD121" s="2">
        <f t="shared" si="245"/>
        <v>0</v>
      </c>
      <c r="FE121" s="3">
        <f t="shared" si="258"/>
        <v>0</v>
      </c>
      <c r="FF121" s="3">
        <f t="shared" si="246"/>
        <v>0</v>
      </c>
      <c r="FG121" s="3">
        <f t="shared" si="247"/>
        <v>0</v>
      </c>
      <c r="FH121" s="3">
        <f t="shared" si="166"/>
        <v>0</v>
      </c>
      <c r="FI121" s="67">
        <f t="shared" si="167"/>
        <v>0</v>
      </c>
      <c r="FJ121" s="3">
        <f t="shared" si="168"/>
        <v>0</v>
      </c>
      <c r="FK121" s="3">
        <f t="shared" si="169"/>
        <v>0</v>
      </c>
      <c r="FL121" s="3">
        <f t="shared" si="248"/>
        <v>0</v>
      </c>
      <c r="FM121" s="3">
        <f t="shared" si="249"/>
        <v>0</v>
      </c>
      <c r="FN121" s="3">
        <f t="shared" si="250"/>
        <v>0</v>
      </c>
      <c r="FO121" s="2">
        <f t="shared" si="170"/>
        <v>0</v>
      </c>
      <c r="FP121" s="2">
        <f t="shared" si="171"/>
        <v>0</v>
      </c>
      <c r="FQ121" s="2">
        <f t="shared" si="251"/>
        <v>0</v>
      </c>
      <c r="FR121" s="6" t="str">
        <f>IF(A121=1,1,IF(DW121="","",COUNTA($DW$31:DW121)+1))</f>
        <v/>
      </c>
      <c r="FS121" s="6" t="str">
        <f t="shared" si="172"/>
        <v/>
      </c>
      <c r="FT121" s="43">
        <f t="shared" si="252"/>
        <v>0</v>
      </c>
      <c r="FU121" s="23">
        <f t="shared" si="253"/>
        <v>0</v>
      </c>
      <c r="FV121" s="21">
        <f t="shared" si="254"/>
        <v>0</v>
      </c>
    </row>
    <row r="122" spans="1:178">
      <c r="A122" s="4" t="str">
        <f t="shared" si="173"/>
        <v/>
      </c>
      <c r="B122" s="33"/>
      <c r="C122" s="33"/>
      <c r="D122" s="33"/>
      <c r="E122" s="33"/>
      <c r="F122" s="33"/>
      <c r="G122" s="11" t="str">
        <f t="shared" si="140"/>
        <v/>
      </c>
      <c r="H122" s="3" t="str">
        <f t="shared" si="174"/>
        <v/>
      </c>
      <c r="I122" s="3" t="str">
        <f t="shared" si="141"/>
        <v/>
      </c>
      <c r="J122" s="3" t="str">
        <f t="shared" si="175"/>
        <v/>
      </c>
      <c r="K122" s="3" t="str">
        <f t="shared" si="142"/>
        <v/>
      </c>
      <c r="L122" s="2" t="str">
        <f t="shared" si="143"/>
        <v/>
      </c>
      <c r="M122" s="8" t="str">
        <f t="shared" si="176"/>
        <v/>
      </c>
      <c r="N122" s="8" t="str">
        <f t="shared" si="144"/>
        <v/>
      </c>
      <c r="O122" s="8" t="str">
        <f t="shared" si="177"/>
        <v/>
      </c>
      <c r="P122" s="8" t="str">
        <f t="shared" si="145"/>
        <v/>
      </c>
      <c r="Q122" s="2" t="str">
        <f t="shared" si="146"/>
        <v/>
      </c>
      <c r="R122" s="3" t="str">
        <f t="shared" si="147"/>
        <v/>
      </c>
      <c r="S122" s="3" t="str">
        <f t="shared" si="148"/>
        <v/>
      </c>
      <c r="T122" s="3" t="str">
        <f t="shared" si="178"/>
        <v/>
      </c>
      <c r="U122" s="8" t="str">
        <f t="shared" si="149"/>
        <v/>
      </c>
      <c r="V122" s="2" t="str">
        <f t="shared" si="150"/>
        <v/>
      </c>
      <c r="W122" s="2" t="str">
        <f t="shared" si="151"/>
        <v/>
      </c>
      <c r="X122" s="2" t="str">
        <f t="shared" si="255"/>
        <v/>
      </c>
      <c r="Y122" s="2" t="str">
        <f t="shared" si="152"/>
        <v/>
      </c>
      <c r="Z122" s="46" t="str">
        <f t="shared" si="260"/>
        <v/>
      </c>
      <c r="AA122" s="46" t="str">
        <f t="shared" si="179"/>
        <v/>
      </c>
      <c r="AB122" s="47"/>
      <c r="AC122" s="46" t="str">
        <f t="shared" si="180"/>
        <v/>
      </c>
      <c r="AD122" s="47" t="str">
        <f t="shared" si="261"/>
        <v/>
      </c>
      <c r="AE122" s="48" t="str">
        <f t="shared" si="181"/>
        <v/>
      </c>
      <c r="AF122" s="49" t="str">
        <f t="shared" si="137"/>
        <v/>
      </c>
      <c r="AG122" s="49" t="str">
        <f t="shared" si="137"/>
        <v/>
      </c>
      <c r="AH122" s="49" t="str">
        <f t="shared" si="137"/>
        <v/>
      </c>
      <c r="AI122" s="47" t="str">
        <f t="shared" si="137"/>
        <v/>
      </c>
      <c r="AJ122" s="47" t="str">
        <f t="shared" si="137"/>
        <v/>
      </c>
      <c r="AK122" s="46" t="str">
        <f t="shared" si="137"/>
        <v/>
      </c>
      <c r="AL122" s="47"/>
      <c r="AM122" s="53" t="str">
        <f t="shared" si="182"/>
        <v/>
      </c>
      <c r="AN122" s="50" t="str">
        <f t="shared" si="183"/>
        <v/>
      </c>
      <c r="AO122" s="51"/>
      <c r="AP122" s="52" t="str">
        <f t="shared" si="184"/>
        <v/>
      </c>
      <c r="AQ122" s="52" t="str">
        <f t="shared" si="185"/>
        <v/>
      </c>
      <c r="AR122" s="47">
        <f t="shared" si="186"/>
        <v>0</v>
      </c>
      <c r="AS122" s="53" t="str">
        <f t="shared" si="187"/>
        <v/>
      </c>
      <c r="AT122" s="52" t="str">
        <f t="shared" si="188"/>
        <v/>
      </c>
      <c r="AU122" s="9" t="str">
        <f t="shared" si="189"/>
        <v/>
      </c>
      <c r="AV122" s="9" t="str">
        <f t="shared" si="190"/>
        <v/>
      </c>
      <c r="AW122" s="12" t="str">
        <f t="shared" si="191"/>
        <v/>
      </c>
      <c r="AX122" s="9" t="str">
        <f t="shared" si="192"/>
        <v/>
      </c>
      <c r="AY122" s="12" t="str">
        <f t="shared" si="193"/>
        <v/>
      </c>
      <c r="AZ122" s="10" t="str">
        <f t="shared" si="194"/>
        <v/>
      </c>
      <c r="BA122" s="10" t="str">
        <f t="shared" si="195"/>
        <v/>
      </c>
      <c r="BB122" s="10" t="str">
        <f t="shared" si="196"/>
        <v/>
      </c>
      <c r="BC122" s="10" t="str">
        <f t="shared" si="197"/>
        <v/>
      </c>
      <c r="BD122" s="10" t="str">
        <f t="shared" si="198"/>
        <v/>
      </c>
      <c r="BE122" s="12" t="str">
        <f t="shared" si="199"/>
        <v/>
      </c>
      <c r="BF122" s="9" t="str">
        <f t="shared" si="200"/>
        <v/>
      </c>
      <c r="BG122" s="9" t="str">
        <f t="shared" si="201"/>
        <v/>
      </c>
      <c r="BH122" s="7" t="str">
        <f t="shared" si="202"/>
        <v/>
      </c>
      <c r="BI122" s="7" t="str">
        <f t="shared" si="203"/>
        <v/>
      </c>
      <c r="BJ122" s="12" t="str">
        <f t="shared" si="204"/>
        <v/>
      </c>
      <c r="BK122" s="80" t="str">
        <f t="shared" si="205"/>
        <v/>
      </c>
      <c r="BL122" s="7" t="str">
        <f t="shared" si="206"/>
        <v/>
      </c>
      <c r="BM122" s="7" t="str">
        <f t="shared" si="256"/>
        <v/>
      </c>
      <c r="BN122" s="12" t="str">
        <f t="shared" si="207"/>
        <v/>
      </c>
      <c r="BO122" s="9" t="str">
        <f t="shared" si="208"/>
        <v/>
      </c>
      <c r="BP122" s="2" t="str">
        <f t="shared" si="209"/>
        <v/>
      </c>
      <c r="BQ122" s="2" t="str">
        <f t="shared" si="210"/>
        <v/>
      </c>
      <c r="BR122" s="20" t="str">
        <f t="shared" si="153"/>
        <v/>
      </c>
      <c r="BS122" s="20" t="str">
        <f t="shared" si="153"/>
        <v/>
      </c>
      <c r="BT122" s="20" t="str">
        <f t="shared" si="153"/>
        <v/>
      </c>
      <c r="BU122" s="86" t="str">
        <f t="shared" si="211"/>
        <v/>
      </c>
      <c r="BV122" s="86" t="str">
        <f t="shared" si="212"/>
        <v/>
      </c>
      <c r="BW122" s="20" t="str">
        <f t="shared" si="153"/>
        <v/>
      </c>
      <c r="BX122" s="86" t="str">
        <f t="shared" si="153"/>
        <v/>
      </c>
      <c r="BY122" s="86" t="str">
        <f t="shared" si="153"/>
        <v/>
      </c>
      <c r="BZ122" s="86" t="str">
        <f t="shared" si="153"/>
        <v/>
      </c>
      <c r="CA122" s="86" t="str">
        <f t="shared" si="153"/>
        <v/>
      </c>
      <c r="CB122" s="86" t="str">
        <f t="shared" si="153"/>
        <v/>
      </c>
      <c r="CC122" s="86" t="str">
        <f t="shared" si="153"/>
        <v/>
      </c>
      <c r="CD122" s="86" t="str">
        <f t="shared" si="153"/>
        <v/>
      </c>
      <c r="CE122" s="20" t="str">
        <f t="shared" si="257"/>
        <v/>
      </c>
      <c r="CF122" s="14" t="str">
        <f t="shared" si="213"/>
        <v/>
      </c>
      <c r="CG122" s="14" t="str">
        <f t="shared" si="214"/>
        <v/>
      </c>
      <c r="CH122" s="8">
        <f t="shared" si="215"/>
        <v>0</v>
      </c>
      <c r="CI122" s="9" t="str">
        <f t="shared" si="216"/>
        <v/>
      </c>
      <c r="CJ122" s="9" t="str">
        <f t="shared" si="217"/>
        <v/>
      </c>
      <c r="CK122" s="9" t="str">
        <f t="shared" si="218"/>
        <v/>
      </c>
      <c r="CL122" s="9" t="str">
        <f t="shared" si="219"/>
        <v/>
      </c>
      <c r="CM122" s="9" t="str">
        <f t="shared" si="220"/>
        <v/>
      </c>
      <c r="CN122" s="9" t="str">
        <f t="shared" si="221"/>
        <v/>
      </c>
      <c r="CO122" s="9" t="str">
        <f t="shared" si="222"/>
        <v/>
      </c>
      <c r="CP122" s="9" t="str">
        <f t="shared" si="222"/>
        <v/>
      </c>
      <c r="CQ122" s="9" t="str">
        <f t="shared" si="222"/>
        <v/>
      </c>
      <c r="CR122" s="9" t="str">
        <f t="shared" si="222"/>
        <v/>
      </c>
      <c r="CS122" s="9" t="str">
        <f t="shared" si="222"/>
        <v/>
      </c>
      <c r="CT122" s="9" t="str">
        <f t="shared" si="222"/>
        <v/>
      </c>
      <c r="CU122" s="9" t="str">
        <f t="shared" si="222"/>
        <v/>
      </c>
      <c r="CV122" s="9" t="str">
        <f t="shared" si="223"/>
        <v/>
      </c>
      <c r="CW122" s="9" t="str">
        <f t="shared" si="224"/>
        <v/>
      </c>
      <c r="CX122" s="9" t="str">
        <f t="shared" si="224"/>
        <v/>
      </c>
      <c r="CY122" s="9" t="str">
        <f t="shared" si="224"/>
        <v/>
      </c>
      <c r="CZ122" s="9" t="str">
        <f t="shared" si="224"/>
        <v/>
      </c>
      <c r="DA122" s="9" t="str">
        <f t="shared" si="224"/>
        <v/>
      </c>
      <c r="DB122" s="9" t="str">
        <f t="shared" si="224"/>
        <v/>
      </c>
      <c r="DC122" s="9" t="str">
        <f t="shared" si="224"/>
        <v/>
      </c>
      <c r="DD122" s="2" t="str">
        <f t="shared" si="225"/>
        <v/>
      </c>
      <c r="DE122" s="2" t="str">
        <f t="shared" si="226"/>
        <v/>
      </c>
      <c r="DF122" s="2" t="str">
        <f t="shared" si="227"/>
        <v/>
      </c>
      <c r="DG122" s="2" t="str">
        <f t="shared" si="228"/>
        <v/>
      </c>
      <c r="DH122" s="2" t="str">
        <f t="shared" si="229"/>
        <v/>
      </c>
      <c r="DI122" s="2" t="str">
        <f t="shared" si="230"/>
        <v/>
      </c>
      <c r="DJ122" s="2" t="str">
        <f t="shared" si="231"/>
        <v/>
      </c>
      <c r="DK122" s="2" t="str">
        <f t="shared" si="232"/>
        <v/>
      </c>
      <c r="DL122" s="16" t="str">
        <f t="shared" si="233"/>
        <v/>
      </c>
      <c r="DM122" s="16" t="str">
        <f t="shared" si="234"/>
        <v/>
      </c>
      <c r="DN122" s="16" t="str">
        <f t="shared" si="235"/>
        <v/>
      </c>
      <c r="DO122" s="72" t="str">
        <f t="shared" si="236"/>
        <v/>
      </c>
      <c r="DP122" s="16" t="str">
        <f t="shared" si="237"/>
        <v/>
      </c>
      <c r="DQ122" s="16" t="str">
        <f t="shared" si="238"/>
        <v/>
      </c>
      <c r="DR122" s="2" t="str">
        <f t="shared" si="239"/>
        <v/>
      </c>
      <c r="DS122" s="2" t="str">
        <f t="shared" si="240"/>
        <v/>
      </c>
      <c r="DT122" s="2" t="str">
        <f t="shared" si="241"/>
        <v/>
      </c>
      <c r="DU122" s="2" t="str">
        <f t="shared" si="242"/>
        <v/>
      </c>
      <c r="DV122" s="15"/>
      <c r="DW122" s="17"/>
      <c r="DX122" s="17"/>
      <c r="DY122" s="47" t="str">
        <f t="shared" si="262"/>
        <v/>
      </c>
      <c r="DZ122" s="47" t="str">
        <f t="shared" si="262"/>
        <v/>
      </c>
      <c r="EA122" s="47" t="str">
        <f t="shared" si="262"/>
        <v/>
      </c>
      <c r="EB122" s="47" t="str">
        <f t="shared" si="262"/>
        <v/>
      </c>
      <c r="EC122" s="49" t="str">
        <f t="shared" si="262"/>
        <v/>
      </c>
      <c r="ED122" s="49" t="str">
        <f t="shared" si="262"/>
        <v/>
      </c>
      <c r="EE122" s="47" t="str">
        <f t="shared" si="262"/>
        <v/>
      </c>
      <c r="EF122" s="47" t="str">
        <f t="shared" si="262"/>
        <v/>
      </c>
      <c r="EG122" s="47" t="str">
        <f t="shared" si="262"/>
        <v/>
      </c>
      <c r="EH122" s="6">
        <f t="shared" si="154"/>
        <v>0</v>
      </c>
      <c r="EI122" s="6">
        <f t="shared" si="155"/>
        <v>0</v>
      </c>
      <c r="EJ122" s="2" t="str">
        <f t="shared" si="156"/>
        <v/>
      </c>
      <c r="EK122" s="2" t="str">
        <f t="shared" si="157"/>
        <v/>
      </c>
      <c r="EL122" s="2" t="str">
        <f t="shared" si="259"/>
        <v/>
      </c>
      <c r="EM122" s="2" t="str">
        <f t="shared" si="158"/>
        <v/>
      </c>
      <c r="EN122" s="2" t="str">
        <f t="shared" si="159"/>
        <v/>
      </c>
      <c r="EO122" s="2">
        <f t="shared" si="160"/>
        <v>0</v>
      </c>
      <c r="EP122" s="2">
        <f t="shared" si="243"/>
        <v>0</v>
      </c>
      <c r="EQ122" s="2"/>
      <c r="ER122" s="2"/>
      <c r="ES122" s="2"/>
      <c r="ET122" s="2"/>
      <c r="EU122" s="2"/>
      <c r="EV122" s="2"/>
      <c r="EW122" s="2">
        <f t="shared" si="161"/>
        <v>0</v>
      </c>
      <c r="EX122" s="2">
        <f t="shared" si="162"/>
        <v>0</v>
      </c>
      <c r="EY122" s="2">
        <f t="shared" si="244"/>
        <v>0</v>
      </c>
      <c r="EZ122" s="2">
        <f t="shared" si="163"/>
        <v>0</v>
      </c>
      <c r="FA122" s="2">
        <f t="shared" si="164"/>
        <v>0</v>
      </c>
      <c r="FB122" s="59"/>
      <c r="FC122" s="2">
        <f t="shared" si="165"/>
        <v>0</v>
      </c>
      <c r="FD122" s="2">
        <f t="shared" si="245"/>
        <v>0</v>
      </c>
      <c r="FE122" s="3">
        <f t="shared" si="258"/>
        <v>0</v>
      </c>
      <c r="FF122" s="3">
        <f t="shared" si="246"/>
        <v>0</v>
      </c>
      <c r="FG122" s="3">
        <f t="shared" si="247"/>
        <v>0</v>
      </c>
      <c r="FH122" s="3">
        <f t="shared" si="166"/>
        <v>0</v>
      </c>
      <c r="FI122" s="67">
        <f t="shared" si="167"/>
        <v>0</v>
      </c>
      <c r="FJ122" s="3">
        <f t="shared" si="168"/>
        <v>0</v>
      </c>
      <c r="FK122" s="3">
        <f t="shared" si="169"/>
        <v>0</v>
      </c>
      <c r="FL122" s="3">
        <f t="shared" si="248"/>
        <v>0</v>
      </c>
      <c r="FM122" s="3">
        <f t="shared" si="249"/>
        <v>0</v>
      </c>
      <c r="FN122" s="3">
        <f t="shared" si="250"/>
        <v>0</v>
      </c>
      <c r="FO122" s="2">
        <f t="shared" si="170"/>
        <v>0</v>
      </c>
      <c r="FP122" s="2">
        <f t="shared" si="171"/>
        <v>0</v>
      </c>
      <c r="FQ122" s="2">
        <f t="shared" si="251"/>
        <v>0</v>
      </c>
      <c r="FR122" s="6" t="str">
        <f>IF(A122=1,1,IF(DW122="","",COUNTA($DW$31:DW122)+1))</f>
        <v/>
      </c>
      <c r="FS122" s="6" t="str">
        <f t="shared" si="172"/>
        <v/>
      </c>
      <c r="FT122" s="43">
        <f t="shared" si="252"/>
        <v>0</v>
      </c>
      <c r="FU122" s="23">
        <f t="shared" si="253"/>
        <v>0</v>
      </c>
      <c r="FV122" s="21">
        <f t="shared" si="254"/>
        <v>0</v>
      </c>
    </row>
    <row r="123" spans="1:178">
      <c r="A123" s="4" t="str">
        <f t="shared" si="173"/>
        <v/>
      </c>
      <c r="B123" s="33"/>
      <c r="C123" s="33"/>
      <c r="D123" s="33"/>
      <c r="E123" s="33"/>
      <c r="F123" s="33"/>
      <c r="G123" s="11" t="str">
        <f t="shared" si="140"/>
        <v/>
      </c>
      <c r="H123" s="3" t="str">
        <f t="shared" si="174"/>
        <v/>
      </c>
      <c r="I123" s="3" t="str">
        <f t="shared" si="141"/>
        <v/>
      </c>
      <c r="J123" s="3" t="str">
        <f t="shared" si="175"/>
        <v/>
      </c>
      <c r="K123" s="3" t="str">
        <f t="shared" si="142"/>
        <v/>
      </c>
      <c r="L123" s="2" t="str">
        <f t="shared" si="143"/>
        <v/>
      </c>
      <c r="M123" s="8" t="str">
        <f t="shared" si="176"/>
        <v/>
      </c>
      <c r="N123" s="8" t="str">
        <f t="shared" si="144"/>
        <v/>
      </c>
      <c r="O123" s="8" t="str">
        <f t="shared" si="177"/>
        <v/>
      </c>
      <c r="P123" s="8" t="str">
        <f t="shared" si="145"/>
        <v/>
      </c>
      <c r="Q123" s="2" t="str">
        <f t="shared" si="146"/>
        <v/>
      </c>
      <c r="R123" s="3" t="str">
        <f t="shared" si="147"/>
        <v/>
      </c>
      <c r="S123" s="3" t="str">
        <f t="shared" si="148"/>
        <v/>
      </c>
      <c r="T123" s="3" t="str">
        <f t="shared" si="178"/>
        <v/>
      </c>
      <c r="U123" s="8" t="str">
        <f t="shared" si="149"/>
        <v/>
      </c>
      <c r="V123" s="2" t="str">
        <f t="shared" si="150"/>
        <v/>
      </c>
      <c r="W123" s="2" t="str">
        <f t="shared" si="151"/>
        <v/>
      </c>
      <c r="X123" s="2" t="str">
        <f t="shared" si="255"/>
        <v/>
      </c>
      <c r="Y123" s="2" t="str">
        <f t="shared" si="152"/>
        <v/>
      </c>
      <c r="Z123" s="46" t="str">
        <f t="shared" si="260"/>
        <v/>
      </c>
      <c r="AA123" s="46" t="str">
        <f t="shared" si="179"/>
        <v/>
      </c>
      <c r="AB123" s="47"/>
      <c r="AC123" s="46" t="str">
        <f t="shared" si="180"/>
        <v/>
      </c>
      <c r="AD123" s="47" t="str">
        <f t="shared" si="261"/>
        <v/>
      </c>
      <c r="AE123" s="48" t="str">
        <f t="shared" si="181"/>
        <v/>
      </c>
      <c r="AF123" s="49" t="str">
        <f t="shared" si="137"/>
        <v/>
      </c>
      <c r="AG123" s="49" t="str">
        <f t="shared" si="137"/>
        <v/>
      </c>
      <c r="AH123" s="49" t="str">
        <f t="shared" si="137"/>
        <v/>
      </c>
      <c r="AI123" s="47" t="str">
        <f t="shared" si="137"/>
        <v/>
      </c>
      <c r="AJ123" s="47" t="str">
        <f t="shared" si="137"/>
        <v/>
      </c>
      <c r="AK123" s="46" t="str">
        <f t="shared" si="137"/>
        <v/>
      </c>
      <c r="AL123" s="47"/>
      <c r="AM123" s="53" t="str">
        <f t="shared" si="182"/>
        <v/>
      </c>
      <c r="AN123" s="50" t="str">
        <f t="shared" si="183"/>
        <v/>
      </c>
      <c r="AO123" s="51"/>
      <c r="AP123" s="52" t="str">
        <f t="shared" si="184"/>
        <v/>
      </c>
      <c r="AQ123" s="52" t="str">
        <f t="shared" si="185"/>
        <v/>
      </c>
      <c r="AR123" s="47">
        <f t="shared" si="186"/>
        <v>0</v>
      </c>
      <c r="AS123" s="53" t="str">
        <f t="shared" si="187"/>
        <v/>
      </c>
      <c r="AT123" s="52" t="str">
        <f t="shared" si="188"/>
        <v/>
      </c>
      <c r="AU123" s="9" t="str">
        <f t="shared" si="189"/>
        <v/>
      </c>
      <c r="AV123" s="9" t="str">
        <f t="shared" si="190"/>
        <v/>
      </c>
      <c r="AW123" s="12" t="str">
        <f t="shared" si="191"/>
        <v/>
      </c>
      <c r="AX123" s="9" t="str">
        <f t="shared" si="192"/>
        <v/>
      </c>
      <c r="AY123" s="12" t="str">
        <f t="shared" si="193"/>
        <v/>
      </c>
      <c r="AZ123" s="10" t="str">
        <f t="shared" si="194"/>
        <v/>
      </c>
      <c r="BA123" s="10" t="str">
        <f t="shared" si="195"/>
        <v/>
      </c>
      <c r="BB123" s="10" t="str">
        <f t="shared" si="196"/>
        <v/>
      </c>
      <c r="BC123" s="10" t="str">
        <f t="shared" si="197"/>
        <v/>
      </c>
      <c r="BD123" s="10" t="str">
        <f t="shared" si="198"/>
        <v/>
      </c>
      <c r="BE123" s="12" t="str">
        <f t="shared" si="199"/>
        <v/>
      </c>
      <c r="BF123" s="9" t="str">
        <f t="shared" si="200"/>
        <v/>
      </c>
      <c r="BG123" s="9" t="str">
        <f t="shared" si="201"/>
        <v/>
      </c>
      <c r="BH123" s="7" t="str">
        <f t="shared" si="202"/>
        <v/>
      </c>
      <c r="BI123" s="7" t="str">
        <f t="shared" si="203"/>
        <v/>
      </c>
      <c r="BJ123" s="12" t="str">
        <f t="shared" si="204"/>
        <v/>
      </c>
      <c r="BK123" s="80" t="str">
        <f t="shared" si="205"/>
        <v/>
      </c>
      <c r="BL123" s="7" t="str">
        <f t="shared" si="206"/>
        <v/>
      </c>
      <c r="BM123" s="7" t="str">
        <f t="shared" si="256"/>
        <v/>
      </c>
      <c r="BN123" s="12" t="str">
        <f t="shared" si="207"/>
        <v/>
      </c>
      <c r="BO123" s="9" t="str">
        <f t="shared" si="208"/>
        <v/>
      </c>
      <c r="BP123" s="2" t="str">
        <f t="shared" si="209"/>
        <v/>
      </c>
      <c r="BQ123" s="2" t="str">
        <f t="shared" si="210"/>
        <v/>
      </c>
      <c r="BR123" s="20" t="str">
        <f t="shared" si="153"/>
        <v/>
      </c>
      <c r="BS123" s="20" t="str">
        <f t="shared" si="153"/>
        <v/>
      </c>
      <c r="BT123" s="20" t="str">
        <f t="shared" si="153"/>
        <v/>
      </c>
      <c r="BU123" s="86" t="str">
        <f t="shared" si="211"/>
        <v/>
      </c>
      <c r="BV123" s="86" t="str">
        <f t="shared" si="212"/>
        <v/>
      </c>
      <c r="BW123" s="20" t="str">
        <f t="shared" si="153"/>
        <v/>
      </c>
      <c r="BX123" s="86" t="str">
        <f t="shared" si="153"/>
        <v/>
      </c>
      <c r="BY123" s="86" t="str">
        <f t="shared" si="153"/>
        <v/>
      </c>
      <c r="BZ123" s="86" t="str">
        <f t="shared" si="153"/>
        <v/>
      </c>
      <c r="CA123" s="86" t="str">
        <f t="shared" si="153"/>
        <v/>
      </c>
      <c r="CB123" s="86" t="str">
        <f t="shared" si="153"/>
        <v/>
      </c>
      <c r="CC123" s="86" t="str">
        <f t="shared" si="153"/>
        <v/>
      </c>
      <c r="CD123" s="86" t="str">
        <f t="shared" si="153"/>
        <v/>
      </c>
      <c r="CE123" s="20" t="str">
        <f t="shared" si="257"/>
        <v/>
      </c>
      <c r="CF123" s="14" t="str">
        <f t="shared" si="213"/>
        <v/>
      </c>
      <c r="CG123" s="14" t="str">
        <f t="shared" si="214"/>
        <v/>
      </c>
      <c r="CH123" s="8">
        <f t="shared" si="215"/>
        <v>0</v>
      </c>
      <c r="CI123" s="9" t="str">
        <f t="shared" si="216"/>
        <v/>
      </c>
      <c r="CJ123" s="9" t="str">
        <f t="shared" si="217"/>
        <v/>
      </c>
      <c r="CK123" s="9" t="str">
        <f t="shared" si="218"/>
        <v/>
      </c>
      <c r="CL123" s="9" t="str">
        <f t="shared" si="219"/>
        <v/>
      </c>
      <c r="CM123" s="9" t="str">
        <f t="shared" si="220"/>
        <v/>
      </c>
      <c r="CN123" s="9" t="str">
        <f t="shared" si="221"/>
        <v/>
      </c>
      <c r="CO123" s="9" t="str">
        <f t="shared" si="222"/>
        <v/>
      </c>
      <c r="CP123" s="9" t="str">
        <f t="shared" si="222"/>
        <v/>
      </c>
      <c r="CQ123" s="9" t="str">
        <f t="shared" si="222"/>
        <v/>
      </c>
      <c r="CR123" s="9" t="str">
        <f t="shared" si="222"/>
        <v/>
      </c>
      <c r="CS123" s="9" t="str">
        <f t="shared" si="222"/>
        <v/>
      </c>
      <c r="CT123" s="9" t="str">
        <f t="shared" si="222"/>
        <v/>
      </c>
      <c r="CU123" s="9" t="str">
        <f t="shared" si="222"/>
        <v/>
      </c>
      <c r="CV123" s="9" t="str">
        <f t="shared" si="223"/>
        <v/>
      </c>
      <c r="CW123" s="9" t="str">
        <f t="shared" si="224"/>
        <v/>
      </c>
      <c r="CX123" s="9" t="str">
        <f t="shared" si="224"/>
        <v/>
      </c>
      <c r="CY123" s="9" t="str">
        <f t="shared" si="224"/>
        <v/>
      </c>
      <c r="CZ123" s="9" t="str">
        <f t="shared" si="224"/>
        <v/>
      </c>
      <c r="DA123" s="9" t="str">
        <f t="shared" si="224"/>
        <v/>
      </c>
      <c r="DB123" s="9" t="str">
        <f t="shared" si="224"/>
        <v/>
      </c>
      <c r="DC123" s="9" t="str">
        <f t="shared" si="224"/>
        <v/>
      </c>
      <c r="DD123" s="2" t="str">
        <f t="shared" si="225"/>
        <v/>
      </c>
      <c r="DE123" s="2" t="str">
        <f t="shared" si="226"/>
        <v/>
      </c>
      <c r="DF123" s="2" t="str">
        <f t="shared" si="227"/>
        <v/>
      </c>
      <c r="DG123" s="2" t="str">
        <f t="shared" si="228"/>
        <v/>
      </c>
      <c r="DH123" s="2" t="str">
        <f t="shared" si="229"/>
        <v/>
      </c>
      <c r="DI123" s="2" t="str">
        <f t="shared" si="230"/>
        <v/>
      </c>
      <c r="DJ123" s="2" t="str">
        <f t="shared" si="231"/>
        <v/>
      </c>
      <c r="DK123" s="2" t="str">
        <f t="shared" si="232"/>
        <v/>
      </c>
      <c r="DL123" s="16" t="str">
        <f t="shared" si="233"/>
        <v/>
      </c>
      <c r="DM123" s="16" t="str">
        <f t="shared" si="234"/>
        <v/>
      </c>
      <c r="DN123" s="16" t="str">
        <f t="shared" si="235"/>
        <v/>
      </c>
      <c r="DO123" s="72" t="str">
        <f t="shared" si="236"/>
        <v/>
      </c>
      <c r="DP123" s="16" t="str">
        <f t="shared" si="237"/>
        <v/>
      </c>
      <c r="DQ123" s="16" t="str">
        <f t="shared" si="238"/>
        <v/>
      </c>
      <c r="DR123" s="2" t="str">
        <f t="shared" si="239"/>
        <v/>
      </c>
      <c r="DS123" s="2" t="str">
        <f t="shared" si="240"/>
        <v/>
      </c>
      <c r="DT123" s="2" t="str">
        <f t="shared" si="241"/>
        <v/>
      </c>
      <c r="DU123" s="2" t="str">
        <f t="shared" si="242"/>
        <v/>
      </c>
      <c r="DV123" s="15"/>
      <c r="DW123" s="17"/>
      <c r="DX123" s="17"/>
      <c r="DY123" s="47" t="str">
        <f t="shared" si="262"/>
        <v/>
      </c>
      <c r="DZ123" s="47" t="str">
        <f t="shared" si="262"/>
        <v/>
      </c>
      <c r="EA123" s="47" t="str">
        <f t="shared" si="262"/>
        <v/>
      </c>
      <c r="EB123" s="47" t="str">
        <f t="shared" si="262"/>
        <v/>
      </c>
      <c r="EC123" s="49" t="str">
        <f t="shared" si="262"/>
        <v/>
      </c>
      <c r="ED123" s="49" t="str">
        <f t="shared" si="262"/>
        <v/>
      </c>
      <c r="EE123" s="47" t="str">
        <f t="shared" si="262"/>
        <v/>
      </c>
      <c r="EF123" s="47" t="str">
        <f t="shared" si="262"/>
        <v/>
      </c>
      <c r="EG123" s="47" t="str">
        <f t="shared" si="262"/>
        <v/>
      </c>
      <c r="EH123" s="6">
        <f t="shared" si="154"/>
        <v>0</v>
      </c>
      <c r="EI123" s="6">
        <f t="shared" si="155"/>
        <v>0</v>
      </c>
      <c r="EJ123" s="2" t="str">
        <f t="shared" si="156"/>
        <v/>
      </c>
      <c r="EK123" s="2" t="str">
        <f t="shared" si="157"/>
        <v/>
      </c>
      <c r="EL123" s="2" t="str">
        <f t="shared" si="259"/>
        <v/>
      </c>
      <c r="EM123" s="2" t="str">
        <f t="shared" si="158"/>
        <v/>
      </c>
      <c r="EN123" s="2" t="str">
        <f t="shared" si="159"/>
        <v/>
      </c>
      <c r="EO123" s="2">
        <f t="shared" si="160"/>
        <v>0</v>
      </c>
      <c r="EP123" s="2">
        <f t="shared" si="243"/>
        <v>0</v>
      </c>
      <c r="EQ123" s="2"/>
      <c r="ER123" s="2"/>
      <c r="ES123" s="2"/>
      <c r="ET123" s="2"/>
      <c r="EU123" s="2"/>
      <c r="EV123" s="2"/>
      <c r="EW123" s="2">
        <f t="shared" si="161"/>
        <v>0</v>
      </c>
      <c r="EX123" s="2">
        <f t="shared" si="162"/>
        <v>0</v>
      </c>
      <c r="EY123" s="2">
        <f t="shared" si="244"/>
        <v>0</v>
      </c>
      <c r="EZ123" s="2">
        <f t="shared" si="163"/>
        <v>0</v>
      </c>
      <c r="FA123" s="2">
        <f t="shared" si="164"/>
        <v>0</v>
      </c>
      <c r="FB123" s="59"/>
      <c r="FC123" s="2">
        <f t="shared" si="165"/>
        <v>0</v>
      </c>
      <c r="FD123" s="2">
        <f t="shared" si="245"/>
        <v>0</v>
      </c>
      <c r="FE123" s="3">
        <f t="shared" si="258"/>
        <v>0</v>
      </c>
      <c r="FF123" s="3">
        <f t="shared" si="246"/>
        <v>0</v>
      </c>
      <c r="FG123" s="3">
        <f t="shared" si="247"/>
        <v>0</v>
      </c>
      <c r="FH123" s="3">
        <f t="shared" si="166"/>
        <v>0</v>
      </c>
      <c r="FI123" s="67">
        <f t="shared" si="167"/>
        <v>0</v>
      </c>
      <c r="FJ123" s="3">
        <f t="shared" si="168"/>
        <v>0</v>
      </c>
      <c r="FK123" s="3">
        <f t="shared" si="169"/>
        <v>0</v>
      </c>
      <c r="FL123" s="3">
        <f t="shared" si="248"/>
        <v>0</v>
      </c>
      <c r="FM123" s="3">
        <f t="shared" si="249"/>
        <v>0</v>
      </c>
      <c r="FN123" s="3">
        <f t="shared" si="250"/>
        <v>0</v>
      </c>
      <c r="FO123" s="2">
        <f t="shared" si="170"/>
        <v>0</v>
      </c>
      <c r="FP123" s="2">
        <f t="shared" si="171"/>
        <v>0</v>
      </c>
      <c r="FQ123" s="2">
        <f t="shared" si="251"/>
        <v>0</v>
      </c>
      <c r="FR123" s="6" t="str">
        <f>IF(A123=1,1,IF(DW123="","",COUNTA($DW$31:DW123)+1))</f>
        <v/>
      </c>
      <c r="FS123" s="6" t="str">
        <f t="shared" si="172"/>
        <v/>
      </c>
      <c r="FT123" s="43">
        <f t="shared" si="252"/>
        <v>0</v>
      </c>
      <c r="FU123" s="23">
        <f t="shared" si="253"/>
        <v>0</v>
      </c>
      <c r="FV123" s="21">
        <f t="shared" si="254"/>
        <v>0</v>
      </c>
    </row>
    <row r="124" spans="1:178">
      <c r="A124" s="4" t="str">
        <f t="shared" si="173"/>
        <v/>
      </c>
      <c r="B124" s="33"/>
      <c r="C124" s="33"/>
      <c r="D124" s="33"/>
      <c r="E124" s="33"/>
      <c r="F124" s="33"/>
      <c r="G124" s="11" t="str">
        <f t="shared" si="140"/>
        <v/>
      </c>
      <c r="H124" s="3" t="str">
        <f t="shared" si="174"/>
        <v/>
      </c>
      <c r="I124" s="3" t="str">
        <f t="shared" si="141"/>
        <v/>
      </c>
      <c r="J124" s="3" t="str">
        <f t="shared" si="175"/>
        <v/>
      </c>
      <c r="K124" s="3" t="str">
        <f t="shared" si="142"/>
        <v/>
      </c>
      <c r="L124" s="2" t="str">
        <f t="shared" si="143"/>
        <v/>
      </c>
      <c r="M124" s="8" t="str">
        <f t="shared" si="176"/>
        <v/>
      </c>
      <c r="N124" s="8" t="str">
        <f t="shared" si="144"/>
        <v/>
      </c>
      <c r="O124" s="8" t="str">
        <f t="shared" si="177"/>
        <v/>
      </c>
      <c r="P124" s="8" t="str">
        <f t="shared" si="145"/>
        <v/>
      </c>
      <c r="Q124" s="2" t="str">
        <f t="shared" si="146"/>
        <v/>
      </c>
      <c r="R124" s="3" t="str">
        <f t="shared" si="147"/>
        <v/>
      </c>
      <c r="S124" s="3" t="str">
        <f t="shared" si="148"/>
        <v/>
      </c>
      <c r="T124" s="3" t="str">
        <f t="shared" si="178"/>
        <v/>
      </c>
      <c r="U124" s="8" t="str">
        <f t="shared" si="149"/>
        <v/>
      </c>
      <c r="V124" s="2" t="str">
        <f t="shared" si="150"/>
        <v/>
      </c>
      <c r="W124" s="2" t="str">
        <f t="shared" si="151"/>
        <v/>
      </c>
      <c r="X124" s="2" t="str">
        <f t="shared" si="255"/>
        <v/>
      </c>
      <c r="Y124" s="2" t="str">
        <f t="shared" si="152"/>
        <v/>
      </c>
      <c r="Z124" s="46" t="str">
        <f t="shared" si="260"/>
        <v/>
      </c>
      <c r="AA124" s="46" t="str">
        <f t="shared" si="179"/>
        <v/>
      </c>
      <c r="AB124" s="47"/>
      <c r="AC124" s="46" t="str">
        <f t="shared" si="180"/>
        <v/>
      </c>
      <c r="AD124" s="47" t="str">
        <f t="shared" si="261"/>
        <v/>
      </c>
      <c r="AE124" s="48" t="str">
        <f t="shared" si="181"/>
        <v/>
      </c>
      <c r="AF124" s="49" t="str">
        <f t="shared" si="137"/>
        <v/>
      </c>
      <c r="AG124" s="49" t="str">
        <f t="shared" si="137"/>
        <v/>
      </c>
      <c r="AH124" s="49" t="str">
        <f t="shared" si="137"/>
        <v/>
      </c>
      <c r="AI124" s="47" t="str">
        <f t="shared" si="137"/>
        <v/>
      </c>
      <c r="AJ124" s="47" t="str">
        <f t="shared" si="137"/>
        <v/>
      </c>
      <c r="AK124" s="46" t="str">
        <f t="shared" si="137"/>
        <v/>
      </c>
      <c r="AL124" s="47"/>
      <c r="AM124" s="53" t="str">
        <f t="shared" si="182"/>
        <v/>
      </c>
      <c r="AN124" s="50" t="str">
        <f t="shared" si="183"/>
        <v/>
      </c>
      <c r="AO124" s="51"/>
      <c r="AP124" s="52" t="str">
        <f t="shared" si="184"/>
        <v/>
      </c>
      <c r="AQ124" s="52" t="str">
        <f t="shared" si="185"/>
        <v/>
      </c>
      <c r="AR124" s="47">
        <f t="shared" si="186"/>
        <v>0</v>
      </c>
      <c r="AS124" s="53" t="str">
        <f t="shared" si="187"/>
        <v/>
      </c>
      <c r="AT124" s="52" t="str">
        <f t="shared" si="188"/>
        <v/>
      </c>
      <c r="AU124" s="9" t="str">
        <f t="shared" si="189"/>
        <v/>
      </c>
      <c r="AV124" s="9" t="str">
        <f t="shared" si="190"/>
        <v/>
      </c>
      <c r="AW124" s="12" t="str">
        <f t="shared" si="191"/>
        <v/>
      </c>
      <c r="AX124" s="9" t="str">
        <f t="shared" si="192"/>
        <v/>
      </c>
      <c r="AY124" s="12" t="str">
        <f t="shared" si="193"/>
        <v/>
      </c>
      <c r="AZ124" s="10" t="str">
        <f t="shared" si="194"/>
        <v/>
      </c>
      <c r="BA124" s="10" t="str">
        <f t="shared" si="195"/>
        <v/>
      </c>
      <c r="BB124" s="10" t="str">
        <f t="shared" si="196"/>
        <v/>
      </c>
      <c r="BC124" s="10" t="str">
        <f t="shared" si="197"/>
        <v/>
      </c>
      <c r="BD124" s="10" t="str">
        <f t="shared" si="198"/>
        <v/>
      </c>
      <c r="BE124" s="12" t="str">
        <f t="shared" si="199"/>
        <v/>
      </c>
      <c r="BF124" s="9" t="str">
        <f t="shared" si="200"/>
        <v/>
      </c>
      <c r="BG124" s="9" t="str">
        <f t="shared" si="201"/>
        <v/>
      </c>
      <c r="BH124" s="7" t="str">
        <f t="shared" si="202"/>
        <v/>
      </c>
      <c r="BI124" s="7" t="str">
        <f t="shared" si="203"/>
        <v/>
      </c>
      <c r="BJ124" s="12" t="str">
        <f t="shared" si="204"/>
        <v/>
      </c>
      <c r="BK124" s="80" t="str">
        <f t="shared" si="205"/>
        <v/>
      </c>
      <c r="BL124" s="7" t="str">
        <f t="shared" si="206"/>
        <v/>
      </c>
      <c r="BM124" s="7" t="str">
        <f t="shared" si="256"/>
        <v/>
      </c>
      <c r="BN124" s="12" t="str">
        <f t="shared" si="207"/>
        <v/>
      </c>
      <c r="BO124" s="9" t="str">
        <f t="shared" si="208"/>
        <v/>
      </c>
      <c r="BP124" s="2" t="str">
        <f t="shared" si="209"/>
        <v/>
      </c>
      <c r="BQ124" s="2" t="str">
        <f t="shared" si="210"/>
        <v/>
      </c>
      <c r="BR124" s="20" t="str">
        <f t="shared" si="153"/>
        <v/>
      </c>
      <c r="BS124" s="20" t="str">
        <f t="shared" si="153"/>
        <v/>
      </c>
      <c r="BT124" s="20" t="str">
        <f t="shared" si="153"/>
        <v/>
      </c>
      <c r="BU124" s="86" t="str">
        <f t="shared" si="211"/>
        <v/>
      </c>
      <c r="BV124" s="86" t="str">
        <f t="shared" si="212"/>
        <v/>
      </c>
      <c r="BW124" s="20" t="str">
        <f t="shared" si="153"/>
        <v/>
      </c>
      <c r="BX124" s="86" t="str">
        <f t="shared" si="153"/>
        <v/>
      </c>
      <c r="BY124" s="86" t="str">
        <f t="shared" si="153"/>
        <v/>
      </c>
      <c r="BZ124" s="86" t="str">
        <f t="shared" si="153"/>
        <v/>
      </c>
      <c r="CA124" s="86" t="str">
        <f t="shared" si="153"/>
        <v/>
      </c>
      <c r="CB124" s="86" t="str">
        <f t="shared" si="153"/>
        <v/>
      </c>
      <c r="CC124" s="86" t="str">
        <f t="shared" si="153"/>
        <v/>
      </c>
      <c r="CD124" s="86" t="str">
        <f t="shared" si="153"/>
        <v/>
      </c>
      <c r="CE124" s="20" t="str">
        <f t="shared" si="257"/>
        <v/>
      </c>
      <c r="CF124" s="14" t="str">
        <f t="shared" si="213"/>
        <v/>
      </c>
      <c r="CG124" s="14" t="str">
        <f t="shared" si="214"/>
        <v/>
      </c>
      <c r="CH124" s="8">
        <f t="shared" si="215"/>
        <v>0</v>
      </c>
      <c r="CI124" s="9" t="str">
        <f t="shared" si="216"/>
        <v/>
      </c>
      <c r="CJ124" s="9" t="str">
        <f t="shared" si="217"/>
        <v/>
      </c>
      <c r="CK124" s="9" t="str">
        <f t="shared" si="218"/>
        <v/>
      </c>
      <c r="CL124" s="9" t="str">
        <f t="shared" si="219"/>
        <v/>
      </c>
      <c r="CM124" s="9" t="str">
        <f t="shared" si="220"/>
        <v/>
      </c>
      <c r="CN124" s="9" t="str">
        <f t="shared" si="221"/>
        <v/>
      </c>
      <c r="CO124" s="9" t="str">
        <f t="shared" si="222"/>
        <v/>
      </c>
      <c r="CP124" s="9" t="str">
        <f t="shared" si="222"/>
        <v/>
      </c>
      <c r="CQ124" s="9" t="str">
        <f t="shared" si="222"/>
        <v/>
      </c>
      <c r="CR124" s="9" t="str">
        <f t="shared" si="222"/>
        <v/>
      </c>
      <c r="CS124" s="9" t="str">
        <f t="shared" si="222"/>
        <v/>
      </c>
      <c r="CT124" s="9" t="str">
        <f t="shared" si="222"/>
        <v/>
      </c>
      <c r="CU124" s="9" t="str">
        <f t="shared" si="222"/>
        <v/>
      </c>
      <c r="CV124" s="9" t="str">
        <f t="shared" si="223"/>
        <v/>
      </c>
      <c r="CW124" s="9" t="str">
        <f t="shared" si="224"/>
        <v/>
      </c>
      <c r="CX124" s="9" t="str">
        <f t="shared" si="224"/>
        <v/>
      </c>
      <c r="CY124" s="9" t="str">
        <f t="shared" si="224"/>
        <v/>
      </c>
      <c r="CZ124" s="9" t="str">
        <f t="shared" si="224"/>
        <v/>
      </c>
      <c r="DA124" s="9" t="str">
        <f t="shared" si="224"/>
        <v/>
      </c>
      <c r="DB124" s="9" t="str">
        <f t="shared" si="224"/>
        <v/>
      </c>
      <c r="DC124" s="9" t="str">
        <f t="shared" si="224"/>
        <v/>
      </c>
      <c r="DD124" s="2" t="str">
        <f t="shared" si="225"/>
        <v/>
      </c>
      <c r="DE124" s="2" t="str">
        <f t="shared" si="226"/>
        <v/>
      </c>
      <c r="DF124" s="2" t="str">
        <f t="shared" si="227"/>
        <v/>
      </c>
      <c r="DG124" s="2" t="str">
        <f t="shared" si="228"/>
        <v/>
      </c>
      <c r="DH124" s="2" t="str">
        <f t="shared" si="229"/>
        <v/>
      </c>
      <c r="DI124" s="2" t="str">
        <f t="shared" si="230"/>
        <v/>
      </c>
      <c r="DJ124" s="2" t="str">
        <f t="shared" si="231"/>
        <v/>
      </c>
      <c r="DK124" s="2" t="str">
        <f t="shared" si="232"/>
        <v/>
      </c>
      <c r="DL124" s="16" t="str">
        <f t="shared" si="233"/>
        <v/>
      </c>
      <c r="DM124" s="16" t="str">
        <f t="shared" si="234"/>
        <v/>
      </c>
      <c r="DN124" s="16" t="str">
        <f t="shared" si="235"/>
        <v/>
      </c>
      <c r="DO124" s="72" t="str">
        <f t="shared" si="236"/>
        <v/>
      </c>
      <c r="DP124" s="16" t="str">
        <f t="shared" si="237"/>
        <v/>
      </c>
      <c r="DQ124" s="16" t="str">
        <f t="shared" si="238"/>
        <v/>
      </c>
      <c r="DR124" s="2" t="str">
        <f t="shared" si="239"/>
        <v/>
      </c>
      <c r="DS124" s="2" t="str">
        <f t="shared" si="240"/>
        <v/>
      </c>
      <c r="DT124" s="2" t="str">
        <f t="shared" si="241"/>
        <v/>
      </c>
      <c r="DU124" s="2" t="str">
        <f t="shared" si="242"/>
        <v/>
      </c>
      <c r="DV124" s="15"/>
      <c r="DW124" s="17"/>
      <c r="DX124" s="17"/>
      <c r="DY124" s="47" t="str">
        <f t="shared" si="262"/>
        <v/>
      </c>
      <c r="DZ124" s="47" t="str">
        <f t="shared" si="262"/>
        <v/>
      </c>
      <c r="EA124" s="47" t="str">
        <f t="shared" si="262"/>
        <v/>
      </c>
      <c r="EB124" s="47" t="str">
        <f t="shared" si="262"/>
        <v/>
      </c>
      <c r="EC124" s="49" t="str">
        <f t="shared" si="262"/>
        <v/>
      </c>
      <c r="ED124" s="49" t="str">
        <f t="shared" si="262"/>
        <v/>
      </c>
      <c r="EE124" s="47" t="str">
        <f t="shared" si="262"/>
        <v/>
      </c>
      <c r="EF124" s="47" t="str">
        <f t="shared" si="262"/>
        <v/>
      </c>
      <c r="EG124" s="47" t="str">
        <f t="shared" si="262"/>
        <v/>
      </c>
      <c r="EH124" s="6">
        <f t="shared" si="154"/>
        <v>0</v>
      </c>
      <c r="EI124" s="6">
        <f t="shared" si="155"/>
        <v>0</v>
      </c>
      <c r="EJ124" s="2" t="str">
        <f t="shared" si="156"/>
        <v/>
      </c>
      <c r="EK124" s="2" t="str">
        <f t="shared" si="157"/>
        <v/>
      </c>
      <c r="EL124" s="2" t="str">
        <f t="shared" si="259"/>
        <v/>
      </c>
      <c r="EM124" s="2" t="str">
        <f t="shared" si="158"/>
        <v/>
      </c>
      <c r="EN124" s="2" t="str">
        <f t="shared" si="159"/>
        <v/>
      </c>
      <c r="EO124" s="2">
        <f t="shared" si="160"/>
        <v>0</v>
      </c>
      <c r="EP124" s="2">
        <f t="shared" si="243"/>
        <v>0</v>
      </c>
      <c r="EQ124" s="2"/>
      <c r="ER124" s="2"/>
      <c r="ES124" s="2"/>
      <c r="ET124" s="2"/>
      <c r="EU124" s="2"/>
      <c r="EV124" s="2"/>
      <c r="EW124" s="2">
        <f t="shared" si="161"/>
        <v>0</v>
      </c>
      <c r="EX124" s="2">
        <f t="shared" si="162"/>
        <v>0</v>
      </c>
      <c r="EY124" s="2">
        <f t="shared" si="244"/>
        <v>0</v>
      </c>
      <c r="EZ124" s="2">
        <f t="shared" si="163"/>
        <v>0</v>
      </c>
      <c r="FA124" s="2">
        <f t="shared" si="164"/>
        <v>0</v>
      </c>
      <c r="FB124" s="59"/>
      <c r="FC124" s="2">
        <f t="shared" si="165"/>
        <v>0</v>
      </c>
      <c r="FD124" s="2">
        <f t="shared" si="245"/>
        <v>0</v>
      </c>
      <c r="FE124" s="3">
        <f t="shared" si="258"/>
        <v>0</v>
      </c>
      <c r="FF124" s="3">
        <f t="shared" si="246"/>
        <v>0</v>
      </c>
      <c r="FG124" s="3">
        <f t="shared" si="247"/>
        <v>0</v>
      </c>
      <c r="FH124" s="3">
        <f t="shared" si="166"/>
        <v>0</v>
      </c>
      <c r="FI124" s="67">
        <f t="shared" si="167"/>
        <v>0</v>
      </c>
      <c r="FJ124" s="3">
        <f t="shared" si="168"/>
        <v>0</v>
      </c>
      <c r="FK124" s="3">
        <f t="shared" si="169"/>
        <v>0</v>
      </c>
      <c r="FL124" s="3">
        <f t="shared" si="248"/>
        <v>0</v>
      </c>
      <c r="FM124" s="3">
        <f t="shared" si="249"/>
        <v>0</v>
      </c>
      <c r="FN124" s="3">
        <f t="shared" si="250"/>
        <v>0</v>
      </c>
      <c r="FO124" s="2">
        <f t="shared" si="170"/>
        <v>0</v>
      </c>
      <c r="FP124" s="2">
        <f t="shared" si="171"/>
        <v>0</v>
      </c>
      <c r="FQ124" s="2">
        <f t="shared" si="251"/>
        <v>0</v>
      </c>
      <c r="FR124" s="6" t="str">
        <f>IF(A124=1,1,IF(DW124="","",COUNTA($DW$31:DW124)+1))</f>
        <v/>
      </c>
      <c r="FS124" s="6" t="str">
        <f t="shared" si="172"/>
        <v/>
      </c>
      <c r="FT124" s="43">
        <f t="shared" si="252"/>
        <v>0</v>
      </c>
      <c r="FU124" s="23">
        <f t="shared" si="253"/>
        <v>0</v>
      </c>
      <c r="FV124" s="21">
        <f t="shared" si="254"/>
        <v>0</v>
      </c>
    </row>
    <row r="125" spans="1:178">
      <c r="A125" s="4" t="str">
        <f t="shared" si="173"/>
        <v/>
      </c>
      <c r="B125" s="33"/>
      <c r="C125" s="33"/>
      <c r="D125" s="33"/>
      <c r="E125" s="33"/>
      <c r="F125" s="33"/>
      <c r="G125" s="11" t="str">
        <f t="shared" si="140"/>
        <v/>
      </c>
      <c r="H125" s="3" t="str">
        <f t="shared" si="174"/>
        <v/>
      </c>
      <c r="I125" s="3" t="str">
        <f t="shared" si="141"/>
        <v/>
      </c>
      <c r="J125" s="3" t="str">
        <f t="shared" si="175"/>
        <v/>
      </c>
      <c r="K125" s="3" t="str">
        <f t="shared" si="142"/>
        <v/>
      </c>
      <c r="L125" s="2" t="str">
        <f t="shared" si="143"/>
        <v/>
      </c>
      <c r="M125" s="8" t="str">
        <f t="shared" si="176"/>
        <v/>
      </c>
      <c r="N125" s="8" t="str">
        <f t="shared" si="144"/>
        <v/>
      </c>
      <c r="O125" s="8" t="str">
        <f t="shared" si="177"/>
        <v/>
      </c>
      <c r="P125" s="8" t="str">
        <f t="shared" si="145"/>
        <v/>
      </c>
      <c r="Q125" s="2" t="str">
        <f t="shared" si="146"/>
        <v/>
      </c>
      <c r="R125" s="3" t="str">
        <f t="shared" si="147"/>
        <v/>
      </c>
      <c r="S125" s="3" t="str">
        <f t="shared" si="148"/>
        <v/>
      </c>
      <c r="T125" s="3" t="str">
        <f t="shared" si="178"/>
        <v/>
      </c>
      <c r="U125" s="8" t="str">
        <f t="shared" si="149"/>
        <v/>
      </c>
      <c r="V125" s="2" t="str">
        <f t="shared" si="150"/>
        <v/>
      </c>
      <c r="W125" s="2" t="str">
        <f t="shared" si="151"/>
        <v/>
      </c>
      <c r="X125" s="2" t="str">
        <f t="shared" si="255"/>
        <v/>
      </c>
      <c r="Y125" s="2" t="str">
        <f t="shared" si="152"/>
        <v/>
      </c>
      <c r="Z125" s="46" t="str">
        <f t="shared" si="260"/>
        <v/>
      </c>
      <c r="AA125" s="46" t="str">
        <f t="shared" si="179"/>
        <v/>
      </c>
      <c r="AB125" s="47"/>
      <c r="AC125" s="46" t="str">
        <f t="shared" si="180"/>
        <v/>
      </c>
      <c r="AD125" s="47" t="str">
        <f t="shared" si="261"/>
        <v/>
      </c>
      <c r="AE125" s="48" t="str">
        <f t="shared" si="181"/>
        <v/>
      </c>
      <c r="AF125" s="49" t="str">
        <f t="shared" si="137"/>
        <v/>
      </c>
      <c r="AG125" s="49" t="str">
        <f t="shared" si="137"/>
        <v/>
      </c>
      <c r="AH125" s="49" t="str">
        <f t="shared" si="137"/>
        <v/>
      </c>
      <c r="AI125" s="47" t="str">
        <f t="shared" si="137"/>
        <v/>
      </c>
      <c r="AJ125" s="47" t="str">
        <f t="shared" si="137"/>
        <v/>
      </c>
      <c r="AK125" s="46" t="str">
        <f t="shared" si="137"/>
        <v/>
      </c>
      <c r="AL125" s="47"/>
      <c r="AM125" s="53" t="str">
        <f t="shared" si="182"/>
        <v/>
      </c>
      <c r="AN125" s="50" t="str">
        <f t="shared" si="183"/>
        <v/>
      </c>
      <c r="AO125" s="51"/>
      <c r="AP125" s="52" t="str">
        <f t="shared" si="184"/>
        <v/>
      </c>
      <c r="AQ125" s="52" t="str">
        <f t="shared" si="185"/>
        <v/>
      </c>
      <c r="AR125" s="47">
        <f t="shared" si="186"/>
        <v>0</v>
      </c>
      <c r="AS125" s="53" t="str">
        <f t="shared" si="187"/>
        <v/>
      </c>
      <c r="AT125" s="52" t="str">
        <f t="shared" si="188"/>
        <v/>
      </c>
      <c r="AU125" s="9" t="str">
        <f t="shared" si="189"/>
        <v/>
      </c>
      <c r="AV125" s="9" t="str">
        <f t="shared" si="190"/>
        <v/>
      </c>
      <c r="AW125" s="12" t="str">
        <f t="shared" si="191"/>
        <v/>
      </c>
      <c r="AX125" s="9" t="str">
        <f t="shared" si="192"/>
        <v/>
      </c>
      <c r="AY125" s="12" t="str">
        <f t="shared" si="193"/>
        <v/>
      </c>
      <c r="AZ125" s="10" t="str">
        <f t="shared" si="194"/>
        <v/>
      </c>
      <c r="BA125" s="10" t="str">
        <f t="shared" si="195"/>
        <v/>
      </c>
      <c r="BB125" s="10" t="str">
        <f t="shared" si="196"/>
        <v/>
      </c>
      <c r="BC125" s="10" t="str">
        <f t="shared" si="197"/>
        <v/>
      </c>
      <c r="BD125" s="10" t="str">
        <f t="shared" si="198"/>
        <v/>
      </c>
      <c r="BE125" s="12" t="str">
        <f t="shared" si="199"/>
        <v/>
      </c>
      <c r="BF125" s="9" t="str">
        <f t="shared" si="200"/>
        <v/>
      </c>
      <c r="BG125" s="9" t="str">
        <f t="shared" si="201"/>
        <v/>
      </c>
      <c r="BH125" s="7" t="str">
        <f t="shared" si="202"/>
        <v/>
      </c>
      <c r="BI125" s="7" t="str">
        <f t="shared" si="203"/>
        <v/>
      </c>
      <c r="BJ125" s="12" t="str">
        <f t="shared" si="204"/>
        <v/>
      </c>
      <c r="BK125" s="80" t="str">
        <f t="shared" si="205"/>
        <v/>
      </c>
      <c r="BL125" s="7" t="str">
        <f t="shared" si="206"/>
        <v/>
      </c>
      <c r="BM125" s="7" t="str">
        <f t="shared" si="256"/>
        <v/>
      </c>
      <c r="BN125" s="12" t="str">
        <f t="shared" si="207"/>
        <v/>
      </c>
      <c r="BO125" s="9" t="str">
        <f t="shared" si="208"/>
        <v/>
      </c>
      <c r="BP125" s="2" t="str">
        <f t="shared" si="209"/>
        <v/>
      </c>
      <c r="BQ125" s="2" t="str">
        <f t="shared" si="210"/>
        <v/>
      </c>
      <c r="BR125" s="20" t="str">
        <f t="shared" si="153"/>
        <v/>
      </c>
      <c r="BS125" s="20" t="str">
        <f t="shared" si="153"/>
        <v/>
      </c>
      <c r="BT125" s="20" t="str">
        <f t="shared" si="153"/>
        <v/>
      </c>
      <c r="BU125" s="86" t="str">
        <f t="shared" si="211"/>
        <v/>
      </c>
      <c r="BV125" s="86" t="str">
        <f t="shared" si="212"/>
        <v/>
      </c>
      <c r="BW125" s="20" t="str">
        <f t="shared" si="153"/>
        <v/>
      </c>
      <c r="BX125" s="86" t="str">
        <f t="shared" si="153"/>
        <v/>
      </c>
      <c r="BY125" s="86" t="str">
        <f t="shared" si="153"/>
        <v/>
      </c>
      <c r="BZ125" s="86" t="str">
        <f t="shared" si="153"/>
        <v/>
      </c>
      <c r="CA125" s="86" t="str">
        <f t="shared" si="153"/>
        <v/>
      </c>
      <c r="CB125" s="86" t="str">
        <f t="shared" si="153"/>
        <v/>
      </c>
      <c r="CC125" s="86" t="str">
        <f t="shared" si="153"/>
        <v/>
      </c>
      <c r="CD125" s="86" t="str">
        <f t="shared" si="153"/>
        <v/>
      </c>
      <c r="CE125" s="20" t="str">
        <f t="shared" si="257"/>
        <v/>
      </c>
      <c r="CF125" s="14" t="str">
        <f t="shared" si="213"/>
        <v/>
      </c>
      <c r="CG125" s="14" t="str">
        <f t="shared" si="214"/>
        <v/>
      </c>
      <c r="CH125" s="8">
        <f t="shared" si="215"/>
        <v>0</v>
      </c>
      <c r="CI125" s="9" t="str">
        <f t="shared" si="216"/>
        <v/>
      </c>
      <c r="CJ125" s="9" t="str">
        <f t="shared" si="217"/>
        <v/>
      </c>
      <c r="CK125" s="9" t="str">
        <f t="shared" si="218"/>
        <v/>
      </c>
      <c r="CL125" s="9" t="str">
        <f t="shared" si="219"/>
        <v/>
      </c>
      <c r="CM125" s="9" t="str">
        <f t="shared" si="220"/>
        <v/>
      </c>
      <c r="CN125" s="9" t="str">
        <f t="shared" si="221"/>
        <v/>
      </c>
      <c r="CO125" s="9" t="str">
        <f t="shared" si="222"/>
        <v/>
      </c>
      <c r="CP125" s="9" t="str">
        <f t="shared" si="222"/>
        <v/>
      </c>
      <c r="CQ125" s="9" t="str">
        <f t="shared" si="222"/>
        <v/>
      </c>
      <c r="CR125" s="9" t="str">
        <f t="shared" si="222"/>
        <v/>
      </c>
      <c r="CS125" s="9" t="str">
        <f t="shared" si="222"/>
        <v/>
      </c>
      <c r="CT125" s="9" t="str">
        <f t="shared" si="222"/>
        <v/>
      </c>
      <c r="CU125" s="9" t="str">
        <f t="shared" si="222"/>
        <v/>
      </c>
      <c r="CV125" s="9" t="str">
        <f t="shared" si="223"/>
        <v/>
      </c>
      <c r="CW125" s="9" t="str">
        <f t="shared" si="224"/>
        <v/>
      </c>
      <c r="CX125" s="9" t="str">
        <f t="shared" si="224"/>
        <v/>
      </c>
      <c r="CY125" s="9" t="str">
        <f t="shared" si="224"/>
        <v/>
      </c>
      <c r="CZ125" s="9" t="str">
        <f t="shared" si="224"/>
        <v/>
      </c>
      <c r="DA125" s="9" t="str">
        <f t="shared" si="224"/>
        <v/>
      </c>
      <c r="DB125" s="9" t="str">
        <f t="shared" si="224"/>
        <v/>
      </c>
      <c r="DC125" s="9" t="str">
        <f t="shared" si="224"/>
        <v/>
      </c>
      <c r="DD125" s="2" t="str">
        <f t="shared" si="225"/>
        <v/>
      </c>
      <c r="DE125" s="2" t="str">
        <f t="shared" si="226"/>
        <v/>
      </c>
      <c r="DF125" s="2" t="str">
        <f t="shared" si="227"/>
        <v/>
      </c>
      <c r="DG125" s="2" t="str">
        <f t="shared" si="228"/>
        <v/>
      </c>
      <c r="DH125" s="2" t="str">
        <f t="shared" si="229"/>
        <v/>
      </c>
      <c r="DI125" s="2" t="str">
        <f t="shared" si="230"/>
        <v/>
      </c>
      <c r="DJ125" s="2" t="str">
        <f t="shared" si="231"/>
        <v/>
      </c>
      <c r="DK125" s="2" t="str">
        <f t="shared" si="232"/>
        <v/>
      </c>
      <c r="DL125" s="16" t="str">
        <f t="shared" si="233"/>
        <v/>
      </c>
      <c r="DM125" s="16" t="str">
        <f t="shared" si="234"/>
        <v/>
      </c>
      <c r="DN125" s="16" t="str">
        <f t="shared" si="235"/>
        <v/>
      </c>
      <c r="DO125" s="72" t="str">
        <f t="shared" si="236"/>
        <v/>
      </c>
      <c r="DP125" s="16" t="str">
        <f t="shared" si="237"/>
        <v/>
      </c>
      <c r="DQ125" s="16" t="str">
        <f t="shared" si="238"/>
        <v/>
      </c>
      <c r="DR125" s="2" t="str">
        <f t="shared" si="239"/>
        <v/>
      </c>
      <c r="DS125" s="2" t="str">
        <f t="shared" si="240"/>
        <v/>
      </c>
      <c r="DT125" s="2" t="str">
        <f t="shared" si="241"/>
        <v/>
      </c>
      <c r="DU125" s="2" t="str">
        <f t="shared" si="242"/>
        <v/>
      </c>
      <c r="DV125" s="15"/>
      <c r="DW125" s="17"/>
      <c r="DX125" s="17"/>
      <c r="DY125" s="47" t="str">
        <f t="shared" si="262"/>
        <v/>
      </c>
      <c r="DZ125" s="47" t="str">
        <f t="shared" si="262"/>
        <v/>
      </c>
      <c r="EA125" s="47" t="str">
        <f t="shared" si="262"/>
        <v/>
      </c>
      <c r="EB125" s="47" t="str">
        <f t="shared" si="262"/>
        <v/>
      </c>
      <c r="EC125" s="49" t="str">
        <f t="shared" si="262"/>
        <v/>
      </c>
      <c r="ED125" s="49" t="str">
        <f t="shared" si="262"/>
        <v/>
      </c>
      <c r="EE125" s="47" t="str">
        <f t="shared" si="262"/>
        <v/>
      </c>
      <c r="EF125" s="47" t="str">
        <f t="shared" si="262"/>
        <v/>
      </c>
      <c r="EG125" s="47" t="str">
        <f t="shared" si="262"/>
        <v/>
      </c>
      <c r="EH125" s="6">
        <f t="shared" si="154"/>
        <v>0</v>
      </c>
      <c r="EI125" s="6">
        <f t="shared" si="155"/>
        <v>0</v>
      </c>
      <c r="EJ125" s="2" t="str">
        <f t="shared" si="156"/>
        <v/>
      </c>
      <c r="EK125" s="2" t="str">
        <f t="shared" si="157"/>
        <v/>
      </c>
      <c r="EL125" s="2" t="str">
        <f t="shared" si="259"/>
        <v/>
      </c>
      <c r="EM125" s="2" t="str">
        <f t="shared" si="158"/>
        <v/>
      </c>
      <c r="EN125" s="2" t="str">
        <f t="shared" si="159"/>
        <v/>
      </c>
      <c r="EO125" s="2">
        <f t="shared" si="160"/>
        <v>0</v>
      </c>
      <c r="EP125" s="2">
        <f t="shared" si="243"/>
        <v>0</v>
      </c>
      <c r="EQ125" s="2"/>
      <c r="ER125" s="2"/>
      <c r="ES125" s="2"/>
      <c r="ET125" s="2"/>
      <c r="EU125" s="2"/>
      <c r="EV125" s="2"/>
      <c r="EW125" s="2">
        <f t="shared" si="161"/>
        <v>0</v>
      </c>
      <c r="EX125" s="2">
        <f t="shared" si="162"/>
        <v>0</v>
      </c>
      <c r="EY125" s="2">
        <f t="shared" si="244"/>
        <v>0</v>
      </c>
      <c r="EZ125" s="2">
        <f t="shared" si="163"/>
        <v>0</v>
      </c>
      <c r="FA125" s="2">
        <f t="shared" si="164"/>
        <v>0</v>
      </c>
      <c r="FB125" s="59"/>
      <c r="FC125" s="2">
        <f t="shared" si="165"/>
        <v>0</v>
      </c>
      <c r="FD125" s="2">
        <f t="shared" si="245"/>
        <v>0</v>
      </c>
      <c r="FE125" s="3">
        <f t="shared" si="258"/>
        <v>0</v>
      </c>
      <c r="FF125" s="3">
        <f t="shared" si="246"/>
        <v>0</v>
      </c>
      <c r="FG125" s="3">
        <f t="shared" si="247"/>
        <v>0</v>
      </c>
      <c r="FH125" s="3">
        <f t="shared" si="166"/>
        <v>0</v>
      </c>
      <c r="FI125" s="67">
        <f t="shared" si="167"/>
        <v>0</v>
      </c>
      <c r="FJ125" s="3">
        <f t="shared" si="168"/>
        <v>0</v>
      </c>
      <c r="FK125" s="3">
        <f t="shared" si="169"/>
        <v>0</v>
      </c>
      <c r="FL125" s="3">
        <f t="shared" si="248"/>
        <v>0</v>
      </c>
      <c r="FM125" s="3">
        <f t="shared" si="249"/>
        <v>0</v>
      </c>
      <c r="FN125" s="3">
        <f t="shared" si="250"/>
        <v>0</v>
      </c>
      <c r="FO125" s="2">
        <f t="shared" si="170"/>
        <v>0</v>
      </c>
      <c r="FP125" s="2">
        <f t="shared" si="171"/>
        <v>0</v>
      </c>
      <c r="FQ125" s="2">
        <f t="shared" si="251"/>
        <v>0</v>
      </c>
      <c r="FR125" s="6" t="str">
        <f>IF(A125=1,1,IF(DW125="","",COUNTA($DW$31:DW125)+1))</f>
        <v/>
      </c>
      <c r="FS125" s="6" t="str">
        <f t="shared" si="172"/>
        <v/>
      </c>
      <c r="FT125" s="43">
        <f t="shared" si="252"/>
        <v>0</v>
      </c>
      <c r="FU125" s="23">
        <f t="shared" si="253"/>
        <v>0</v>
      </c>
      <c r="FV125" s="21">
        <f t="shared" si="254"/>
        <v>0</v>
      </c>
    </row>
    <row r="126" spans="1:178">
      <c r="A126" s="4" t="str">
        <f t="shared" si="173"/>
        <v/>
      </c>
      <c r="B126" s="33"/>
      <c r="C126" s="33"/>
      <c r="D126" s="33"/>
      <c r="E126" s="33"/>
      <c r="F126" s="33"/>
      <c r="G126" s="11" t="str">
        <f t="shared" si="140"/>
        <v/>
      </c>
      <c r="H126" s="3" t="str">
        <f t="shared" si="174"/>
        <v/>
      </c>
      <c r="I126" s="3" t="str">
        <f t="shared" si="141"/>
        <v/>
      </c>
      <c r="J126" s="3" t="str">
        <f t="shared" si="175"/>
        <v/>
      </c>
      <c r="K126" s="3" t="str">
        <f t="shared" si="142"/>
        <v/>
      </c>
      <c r="L126" s="2" t="str">
        <f t="shared" si="143"/>
        <v/>
      </c>
      <c r="M126" s="8" t="str">
        <f t="shared" si="176"/>
        <v/>
      </c>
      <c r="N126" s="8" t="str">
        <f t="shared" si="144"/>
        <v/>
      </c>
      <c r="O126" s="8" t="str">
        <f t="shared" si="177"/>
        <v/>
      </c>
      <c r="P126" s="8" t="str">
        <f t="shared" si="145"/>
        <v/>
      </c>
      <c r="Q126" s="2" t="str">
        <f t="shared" si="146"/>
        <v/>
      </c>
      <c r="R126" s="3" t="str">
        <f t="shared" si="147"/>
        <v/>
      </c>
      <c r="S126" s="3" t="str">
        <f t="shared" si="148"/>
        <v/>
      </c>
      <c r="T126" s="3" t="str">
        <f t="shared" si="178"/>
        <v/>
      </c>
      <c r="U126" s="8" t="str">
        <f t="shared" si="149"/>
        <v/>
      </c>
      <c r="V126" s="2" t="str">
        <f t="shared" si="150"/>
        <v/>
      </c>
      <c r="W126" s="2" t="str">
        <f t="shared" si="151"/>
        <v/>
      </c>
      <c r="X126" s="2" t="str">
        <f t="shared" si="255"/>
        <v/>
      </c>
      <c r="Y126" s="2" t="str">
        <f t="shared" si="152"/>
        <v/>
      </c>
      <c r="Z126" s="46" t="str">
        <f t="shared" si="260"/>
        <v/>
      </c>
      <c r="AA126" s="46" t="str">
        <f t="shared" si="179"/>
        <v/>
      </c>
      <c r="AB126" s="47"/>
      <c r="AC126" s="46" t="str">
        <f t="shared" si="180"/>
        <v/>
      </c>
      <c r="AD126" s="47" t="str">
        <f t="shared" si="261"/>
        <v/>
      </c>
      <c r="AE126" s="48" t="str">
        <f t="shared" si="181"/>
        <v/>
      </c>
      <c r="AF126" s="49" t="str">
        <f t="shared" si="137"/>
        <v/>
      </c>
      <c r="AG126" s="49" t="str">
        <f t="shared" si="137"/>
        <v/>
      </c>
      <c r="AH126" s="49" t="str">
        <f t="shared" si="137"/>
        <v/>
      </c>
      <c r="AI126" s="47" t="str">
        <f t="shared" si="137"/>
        <v/>
      </c>
      <c r="AJ126" s="47" t="str">
        <f t="shared" si="137"/>
        <v/>
      </c>
      <c r="AK126" s="46" t="str">
        <f t="shared" si="137"/>
        <v/>
      </c>
      <c r="AL126" s="47"/>
      <c r="AM126" s="53" t="str">
        <f t="shared" si="182"/>
        <v/>
      </c>
      <c r="AN126" s="50" t="str">
        <f t="shared" si="183"/>
        <v/>
      </c>
      <c r="AO126" s="51"/>
      <c r="AP126" s="52" t="str">
        <f t="shared" si="184"/>
        <v/>
      </c>
      <c r="AQ126" s="52" t="str">
        <f t="shared" si="185"/>
        <v/>
      </c>
      <c r="AR126" s="47">
        <f t="shared" si="186"/>
        <v>0</v>
      </c>
      <c r="AS126" s="53" t="str">
        <f t="shared" si="187"/>
        <v/>
      </c>
      <c r="AT126" s="52" t="str">
        <f t="shared" si="188"/>
        <v/>
      </c>
      <c r="AU126" s="9" t="str">
        <f t="shared" si="189"/>
        <v/>
      </c>
      <c r="AV126" s="9" t="str">
        <f t="shared" si="190"/>
        <v/>
      </c>
      <c r="AW126" s="12" t="str">
        <f t="shared" si="191"/>
        <v/>
      </c>
      <c r="AX126" s="9" t="str">
        <f t="shared" si="192"/>
        <v/>
      </c>
      <c r="AY126" s="12" t="str">
        <f t="shared" si="193"/>
        <v/>
      </c>
      <c r="AZ126" s="10" t="str">
        <f t="shared" si="194"/>
        <v/>
      </c>
      <c r="BA126" s="10" t="str">
        <f t="shared" si="195"/>
        <v/>
      </c>
      <c r="BB126" s="10" t="str">
        <f t="shared" si="196"/>
        <v/>
      </c>
      <c r="BC126" s="10" t="str">
        <f t="shared" si="197"/>
        <v/>
      </c>
      <c r="BD126" s="10" t="str">
        <f t="shared" si="198"/>
        <v/>
      </c>
      <c r="BE126" s="12" t="str">
        <f t="shared" si="199"/>
        <v/>
      </c>
      <c r="BF126" s="9" t="str">
        <f t="shared" si="200"/>
        <v/>
      </c>
      <c r="BG126" s="9" t="str">
        <f t="shared" si="201"/>
        <v/>
      </c>
      <c r="BH126" s="7" t="str">
        <f t="shared" si="202"/>
        <v/>
      </c>
      <c r="BI126" s="7" t="str">
        <f t="shared" si="203"/>
        <v/>
      </c>
      <c r="BJ126" s="12" t="str">
        <f t="shared" si="204"/>
        <v/>
      </c>
      <c r="BK126" s="80" t="str">
        <f t="shared" si="205"/>
        <v/>
      </c>
      <c r="BL126" s="7" t="str">
        <f t="shared" si="206"/>
        <v/>
      </c>
      <c r="BM126" s="7" t="str">
        <f t="shared" si="256"/>
        <v/>
      </c>
      <c r="BN126" s="12" t="str">
        <f t="shared" si="207"/>
        <v/>
      </c>
      <c r="BO126" s="9" t="str">
        <f t="shared" si="208"/>
        <v/>
      </c>
      <c r="BP126" s="2" t="str">
        <f t="shared" si="209"/>
        <v/>
      </c>
      <c r="BQ126" s="2" t="str">
        <f t="shared" si="210"/>
        <v/>
      </c>
      <c r="BR126" s="20" t="str">
        <f t="shared" si="153"/>
        <v/>
      </c>
      <c r="BS126" s="20" t="str">
        <f t="shared" si="153"/>
        <v/>
      </c>
      <c r="BT126" s="20" t="str">
        <f t="shared" si="153"/>
        <v/>
      </c>
      <c r="BU126" s="86" t="str">
        <f t="shared" si="211"/>
        <v/>
      </c>
      <c r="BV126" s="86" t="str">
        <f t="shared" si="212"/>
        <v/>
      </c>
      <c r="BW126" s="20" t="str">
        <f t="shared" si="153"/>
        <v/>
      </c>
      <c r="BX126" s="86" t="str">
        <f t="shared" si="153"/>
        <v/>
      </c>
      <c r="BY126" s="86" t="str">
        <f t="shared" si="153"/>
        <v/>
      </c>
      <c r="BZ126" s="86" t="str">
        <f t="shared" si="153"/>
        <v/>
      </c>
      <c r="CA126" s="86" t="str">
        <f t="shared" si="153"/>
        <v/>
      </c>
      <c r="CB126" s="86" t="str">
        <f t="shared" si="153"/>
        <v/>
      </c>
      <c r="CC126" s="86" t="str">
        <f t="shared" si="153"/>
        <v/>
      </c>
      <c r="CD126" s="86" t="str">
        <f t="shared" si="153"/>
        <v/>
      </c>
      <c r="CE126" s="20" t="str">
        <f t="shared" si="257"/>
        <v/>
      </c>
      <c r="CF126" s="14" t="str">
        <f t="shared" si="213"/>
        <v/>
      </c>
      <c r="CG126" s="14" t="str">
        <f t="shared" si="214"/>
        <v/>
      </c>
      <c r="CH126" s="8">
        <f t="shared" si="215"/>
        <v>0</v>
      </c>
      <c r="CI126" s="9" t="str">
        <f t="shared" si="216"/>
        <v/>
      </c>
      <c r="CJ126" s="9" t="str">
        <f t="shared" si="217"/>
        <v/>
      </c>
      <c r="CK126" s="9" t="str">
        <f t="shared" si="218"/>
        <v/>
      </c>
      <c r="CL126" s="9" t="str">
        <f t="shared" si="219"/>
        <v/>
      </c>
      <c r="CM126" s="9" t="str">
        <f t="shared" si="220"/>
        <v/>
      </c>
      <c r="CN126" s="9" t="str">
        <f t="shared" si="221"/>
        <v/>
      </c>
      <c r="CO126" s="9" t="str">
        <f t="shared" si="222"/>
        <v/>
      </c>
      <c r="CP126" s="9" t="str">
        <f t="shared" si="222"/>
        <v/>
      </c>
      <c r="CQ126" s="9" t="str">
        <f t="shared" si="222"/>
        <v/>
      </c>
      <c r="CR126" s="9" t="str">
        <f t="shared" si="222"/>
        <v/>
      </c>
      <c r="CS126" s="9" t="str">
        <f t="shared" si="222"/>
        <v/>
      </c>
      <c r="CT126" s="9" t="str">
        <f t="shared" si="222"/>
        <v/>
      </c>
      <c r="CU126" s="9" t="str">
        <f t="shared" si="222"/>
        <v/>
      </c>
      <c r="CV126" s="9" t="str">
        <f t="shared" si="223"/>
        <v/>
      </c>
      <c r="CW126" s="9" t="str">
        <f t="shared" si="224"/>
        <v/>
      </c>
      <c r="CX126" s="9" t="str">
        <f t="shared" si="224"/>
        <v/>
      </c>
      <c r="CY126" s="9" t="str">
        <f t="shared" si="224"/>
        <v/>
      </c>
      <c r="CZ126" s="9" t="str">
        <f t="shared" si="224"/>
        <v/>
      </c>
      <c r="DA126" s="9" t="str">
        <f t="shared" si="224"/>
        <v/>
      </c>
      <c r="DB126" s="9" t="str">
        <f t="shared" si="224"/>
        <v/>
      </c>
      <c r="DC126" s="9" t="str">
        <f t="shared" si="224"/>
        <v/>
      </c>
      <c r="DD126" s="2" t="str">
        <f t="shared" si="225"/>
        <v/>
      </c>
      <c r="DE126" s="2" t="str">
        <f t="shared" si="226"/>
        <v/>
      </c>
      <c r="DF126" s="2" t="str">
        <f t="shared" si="227"/>
        <v/>
      </c>
      <c r="DG126" s="2" t="str">
        <f t="shared" si="228"/>
        <v/>
      </c>
      <c r="DH126" s="2" t="str">
        <f t="shared" si="229"/>
        <v/>
      </c>
      <c r="DI126" s="2" t="str">
        <f t="shared" si="230"/>
        <v/>
      </c>
      <c r="DJ126" s="2" t="str">
        <f t="shared" si="231"/>
        <v/>
      </c>
      <c r="DK126" s="2" t="str">
        <f t="shared" si="232"/>
        <v/>
      </c>
      <c r="DL126" s="16" t="str">
        <f t="shared" si="233"/>
        <v/>
      </c>
      <c r="DM126" s="16" t="str">
        <f t="shared" si="234"/>
        <v/>
      </c>
      <c r="DN126" s="16" t="str">
        <f t="shared" si="235"/>
        <v/>
      </c>
      <c r="DO126" s="72" t="str">
        <f t="shared" si="236"/>
        <v/>
      </c>
      <c r="DP126" s="16" t="str">
        <f t="shared" si="237"/>
        <v/>
      </c>
      <c r="DQ126" s="16" t="str">
        <f t="shared" si="238"/>
        <v/>
      </c>
      <c r="DR126" s="2" t="str">
        <f t="shared" si="239"/>
        <v/>
      </c>
      <c r="DS126" s="2" t="str">
        <f t="shared" si="240"/>
        <v/>
      </c>
      <c r="DT126" s="2" t="str">
        <f t="shared" si="241"/>
        <v/>
      </c>
      <c r="DU126" s="2" t="str">
        <f t="shared" si="242"/>
        <v/>
      </c>
      <c r="DV126" s="15"/>
      <c r="DW126" s="17"/>
      <c r="DX126" s="17"/>
      <c r="DY126" s="47" t="str">
        <f t="shared" si="262"/>
        <v/>
      </c>
      <c r="DZ126" s="47" t="str">
        <f t="shared" si="262"/>
        <v/>
      </c>
      <c r="EA126" s="47" t="str">
        <f t="shared" si="262"/>
        <v/>
      </c>
      <c r="EB126" s="47" t="str">
        <f t="shared" si="262"/>
        <v/>
      </c>
      <c r="EC126" s="49" t="str">
        <f t="shared" si="262"/>
        <v/>
      </c>
      <c r="ED126" s="49" t="str">
        <f t="shared" si="262"/>
        <v/>
      </c>
      <c r="EE126" s="47" t="str">
        <f t="shared" si="262"/>
        <v/>
      </c>
      <c r="EF126" s="47" t="str">
        <f t="shared" si="262"/>
        <v/>
      </c>
      <c r="EG126" s="47" t="str">
        <f t="shared" si="262"/>
        <v/>
      </c>
      <c r="EH126" s="6">
        <f t="shared" si="154"/>
        <v>0</v>
      </c>
      <c r="EI126" s="6">
        <f t="shared" si="155"/>
        <v>0</v>
      </c>
      <c r="EJ126" s="2" t="str">
        <f t="shared" si="156"/>
        <v/>
      </c>
      <c r="EK126" s="2" t="str">
        <f t="shared" si="157"/>
        <v/>
      </c>
      <c r="EL126" s="2" t="str">
        <f t="shared" si="259"/>
        <v/>
      </c>
      <c r="EM126" s="2" t="str">
        <f t="shared" si="158"/>
        <v/>
      </c>
      <c r="EN126" s="2" t="str">
        <f t="shared" si="159"/>
        <v/>
      </c>
      <c r="EO126" s="2">
        <f t="shared" si="160"/>
        <v>0</v>
      </c>
      <c r="EP126" s="2">
        <f t="shared" si="243"/>
        <v>0</v>
      </c>
      <c r="EQ126" s="2"/>
      <c r="ER126" s="2"/>
      <c r="ES126" s="2"/>
      <c r="ET126" s="2"/>
      <c r="EU126" s="2"/>
      <c r="EV126" s="2"/>
      <c r="EW126" s="2">
        <f t="shared" si="161"/>
        <v>0</v>
      </c>
      <c r="EX126" s="2">
        <f t="shared" si="162"/>
        <v>0</v>
      </c>
      <c r="EY126" s="2">
        <f t="shared" si="244"/>
        <v>0</v>
      </c>
      <c r="EZ126" s="2">
        <f t="shared" si="163"/>
        <v>0</v>
      </c>
      <c r="FA126" s="2">
        <f t="shared" si="164"/>
        <v>0</v>
      </c>
      <c r="FB126" s="59"/>
      <c r="FC126" s="2">
        <f t="shared" si="165"/>
        <v>0</v>
      </c>
      <c r="FD126" s="2">
        <f t="shared" si="245"/>
        <v>0</v>
      </c>
      <c r="FE126" s="3">
        <f t="shared" si="258"/>
        <v>0</v>
      </c>
      <c r="FF126" s="3">
        <f t="shared" si="246"/>
        <v>0</v>
      </c>
      <c r="FG126" s="3">
        <f t="shared" si="247"/>
        <v>0</v>
      </c>
      <c r="FH126" s="3">
        <f t="shared" si="166"/>
        <v>0</v>
      </c>
      <c r="FI126" s="67">
        <f t="shared" si="167"/>
        <v>0</v>
      </c>
      <c r="FJ126" s="3">
        <f t="shared" si="168"/>
        <v>0</v>
      </c>
      <c r="FK126" s="3">
        <f t="shared" si="169"/>
        <v>0</v>
      </c>
      <c r="FL126" s="3">
        <f t="shared" si="248"/>
        <v>0</v>
      </c>
      <c r="FM126" s="3">
        <f t="shared" si="249"/>
        <v>0</v>
      </c>
      <c r="FN126" s="3">
        <f t="shared" si="250"/>
        <v>0</v>
      </c>
      <c r="FO126" s="2">
        <f t="shared" si="170"/>
        <v>0</v>
      </c>
      <c r="FP126" s="2">
        <f t="shared" si="171"/>
        <v>0</v>
      </c>
      <c r="FQ126" s="2">
        <f t="shared" si="251"/>
        <v>0</v>
      </c>
      <c r="FR126" s="6" t="str">
        <f>IF(A126=1,1,IF(DW126="","",COUNTA($DW$31:DW126)+1))</f>
        <v/>
      </c>
      <c r="FS126" s="6" t="str">
        <f t="shared" si="172"/>
        <v/>
      </c>
      <c r="FT126" s="43">
        <f t="shared" si="252"/>
        <v>0</v>
      </c>
      <c r="FU126" s="23">
        <f t="shared" si="253"/>
        <v>0</v>
      </c>
      <c r="FV126" s="21">
        <f t="shared" si="254"/>
        <v>0</v>
      </c>
    </row>
    <row r="127" spans="1:178">
      <c r="A127" s="4" t="str">
        <f t="shared" si="173"/>
        <v/>
      </c>
      <c r="B127" s="33"/>
      <c r="C127" s="33"/>
      <c r="D127" s="33"/>
      <c r="E127" s="33"/>
      <c r="F127" s="33"/>
      <c r="G127" s="11" t="str">
        <f t="shared" si="140"/>
        <v/>
      </c>
      <c r="H127" s="3" t="str">
        <f t="shared" si="174"/>
        <v/>
      </c>
      <c r="I127" s="3" t="str">
        <f t="shared" si="141"/>
        <v/>
      </c>
      <c r="J127" s="3" t="str">
        <f t="shared" si="175"/>
        <v/>
      </c>
      <c r="K127" s="3" t="str">
        <f t="shared" si="142"/>
        <v/>
      </c>
      <c r="L127" s="2" t="str">
        <f t="shared" si="143"/>
        <v/>
      </c>
      <c r="M127" s="8" t="str">
        <f t="shared" si="176"/>
        <v/>
      </c>
      <c r="N127" s="8" t="str">
        <f t="shared" si="144"/>
        <v/>
      </c>
      <c r="O127" s="8" t="str">
        <f t="shared" si="177"/>
        <v/>
      </c>
      <c r="P127" s="8" t="str">
        <f t="shared" si="145"/>
        <v/>
      </c>
      <c r="Q127" s="2" t="str">
        <f t="shared" si="146"/>
        <v/>
      </c>
      <c r="R127" s="3" t="str">
        <f t="shared" si="147"/>
        <v/>
      </c>
      <c r="S127" s="3" t="str">
        <f t="shared" si="148"/>
        <v/>
      </c>
      <c r="T127" s="3" t="str">
        <f t="shared" si="178"/>
        <v/>
      </c>
      <c r="U127" s="8" t="str">
        <f t="shared" si="149"/>
        <v/>
      </c>
      <c r="V127" s="2" t="str">
        <f t="shared" si="150"/>
        <v/>
      </c>
      <c r="W127" s="2" t="str">
        <f t="shared" si="151"/>
        <v/>
      </c>
      <c r="X127" s="2" t="str">
        <f t="shared" si="255"/>
        <v/>
      </c>
      <c r="Y127" s="2" t="str">
        <f t="shared" si="152"/>
        <v/>
      </c>
      <c r="Z127" s="46" t="str">
        <f t="shared" si="260"/>
        <v/>
      </c>
      <c r="AA127" s="46" t="str">
        <f t="shared" si="179"/>
        <v/>
      </c>
      <c r="AB127" s="47"/>
      <c r="AC127" s="46" t="str">
        <f t="shared" si="180"/>
        <v/>
      </c>
      <c r="AD127" s="47" t="str">
        <f t="shared" si="261"/>
        <v/>
      </c>
      <c r="AE127" s="48" t="str">
        <f t="shared" si="181"/>
        <v/>
      </c>
      <c r="AF127" s="49" t="str">
        <f t="shared" si="137"/>
        <v/>
      </c>
      <c r="AG127" s="49" t="str">
        <f t="shared" si="137"/>
        <v/>
      </c>
      <c r="AH127" s="49" t="str">
        <f t="shared" si="137"/>
        <v/>
      </c>
      <c r="AI127" s="47" t="str">
        <f t="shared" si="137"/>
        <v/>
      </c>
      <c r="AJ127" s="47" t="str">
        <f t="shared" si="137"/>
        <v/>
      </c>
      <c r="AK127" s="46" t="str">
        <f t="shared" si="137"/>
        <v/>
      </c>
      <c r="AL127" s="47"/>
      <c r="AM127" s="53" t="str">
        <f t="shared" si="182"/>
        <v/>
      </c>
      <c r="AN127" s="50" t="str">
        <f t="shared" si="183"/>
        <v/>
      </c>
      <c r="AO127" s="51"/>
      <c r="AP127" s="52" t="str">
        <f t="shared" si="184"/>
        <v/>
      </c>
      <c r="AQ127" s="52" t="str">
        <f t="shared" si="185"/>
        <v/>
      </c>
      <c r="AR127" s="47">
        <f t="shared" si="186"/>
        <v>0</v>
      </c>
      <c r="AS127" s="53" t="str">
        <f t="shared" si="187"/>
        <v/>
      </c>
      <c r="AT127" s="52" t="str">
        <f t="shared" si="188"/>
        <v/>
      </c>
      <c r="AU127" s="9" t="str">
        <f t="shared" si="189"/>
        <v/>
      </c>
      <c r="AV127" s="9" t="str">
        <f t="shared" si="190"/>
        <v/>
      </c>
      <c r="AW127" s="12" t="str">
        <f t="shared" si="191"/>
        <v/>
      </c>
      <c r="AX127" s="9" t="str">
        <f t="shared" si="192"/>
        <v/>
      </c>
      <c r="AY127" s="12" t="str">
        <f t="shared" si="193"/>
        <v/>
      </c>
      <c r="AZ127" s="10" t="str">
        <f t="shared" si="194"/>
        <v/>
      </c>
      <c r="BA127" s="10" t="str">
        <f t="shared" si="195"/>
        <v/>
      </c>
      <c r="BB127" s="10" t="str">
        <f t="shared" si="196"/>
        <v/>
      </c>
      <c r="BC127" s="10" t="str">
        <f t="shared" si="197"/>
        <v/>
      </c>
      <c r="BD127" s="10" t="str">
        <f t="shared" si="198"/>
        <v/>
      </c>
      <c r="BE127" s="12" t="str">
        <f t="shared" si="199"/>
        <v/>
      </c>
      <c r="BF127" s="9" t="str">
        <f t="shared" si="200"/>
        <v/>
      </c>
      <c r="BG127" s="9" t="str">
        <f t="shared" si="201"/>
        <v/>
      </c>
      <c r="BH127" s="7" t="str">
        <f t="shared" si="202"/>
        <v/>
      </c>
      <c r="BI127" s="7" t="str">
        <f t="shared" si="203"/>
        <v/>
      </c>
      <c r="BJ127" s="12" t="str">
        <f t="shared" si="204"/>
        <v/>
      </c>
      <c r="BK127" s="80" t="str">
        <f t="shared" si="205"/>
        <v/>
      </c>
      <c r="BL127" s="7" t="str">
        <f t="shared" si="206"/>
        <v/>
      </c>
      <c r="BM127" s="7" t="str">
        <f t="shared" si="256"/>
        <v/>
      </c>
      <c r="BN127" s="12" t="str">
        <f t="shared" si="207"/>
        <v/>
      </c>
      <c r="BO127" s="9" t="str">
        <f t="shared" si="208"/>
        <v/>
      </c>
      <c r="BP127" s="2" t="str">
        <f t="shared" si="209"/>
        <v/>
      </c>
      <c r="BQ127" s="2" t="str">
        <f t="shared" si="210"/>
        <v/>
      </c>
      <c r="BR127" s="20" t="str">
        <f t="shared" si="153"/>
        <v/>
      </c>
      <c r="BS127" s="20" t="str">
        <f t="shared" si="153"/>
        <v/>
      </c>
      <c r="BT127" s="20" t="str">
        <f t="shared" si="153"/>
        <v/>
      </c>
      <c r="BU127" s="86" t="str">
        <f t="shared" si="211"/>
        <v/>
      </c>
      <c r="BV127" s="86" t="str">
        <f t="shared" si="212"/>
        <v/>
      </c>
      <c r="BW127" s="20" t="str">
        <f t="shared" si="153"/>
        <v/>
      </c>
      <c r="BX127" s="86" t="str">
        <f t="shared" si="153"/>
        <v/>
      </c>
      <c r="BY127" s="86" t="str">
        <f t="shared" si="153"/>
        <v/>
      </c>
      <c r="BZ127" s="86" t="str">
        <f t="shared" si="153"/>
        <v/>
      </c>
      <c r="CA127" s="86" t="str">
        <f t="shared" si="153"/>
        <v/>
      </c>
      <c r="CB127" s="86" t="str">
        <f t="shared" si="153"/>
        <v/>
      </c>
      <c r="CC127" s="86" t="str">
        <f t="shared" si="153"/>
        <v/>
      </c>
      <c r="CD127" s="86" t="str">
        <f t="shared" si="153"/>
        <v/>
      </c>
      <c r="CE127" s="20" t="str">
        <f t="shared" si="257"/>
        <v/>
      </c>
      <c r="CF127" s="14" t="str">
        <f t="shared" si="213"/>
        <v/>
      </c>
      <c r="CG127" s="14" t="str">
        <f t="shared" si="214"/>
        <v/>
      </c>
      <c r="CH127" s="8">
        <f t="shared" si="215"/>
        <v>0</v>
      </c>
      <c r="CI127" s="9" t="str">
        <f t="shared" si="216"/>
        <v/>
      </c>
      <c r="CJ127" s="9" t="str">
        <f t="shared" si="217"/>
        <v/>
      </c>
      <c r="CK127" s="9" t="str">
        <f t="shared" si="218"/>
        <v/>
      </c>
      <c r="CL127" s="9" t="str">
        <f t="shared" si="219"/>
        <v/>
      </c>
      <c r="CM127" s="9" t="str">
        <f t="shared" si="220"/>
        <v/>
      </c>
      <c r="CN127" s="9" t="str">
        <f t="shared" si="221"/>
        <v/>
      </c>
      <c r="CO127" s="9" t="str">
        <f t="shared" si="222"/>
        <v/>
      </c>
      <c r="CP127" s="9" t="str">
        <f t="shared" si="222"/>
        <v/>
      </c>
      <c r="CQ127" s="9" t="str">
        <f t="shared" si="222"/>
        <v/>
      </c>
      <c r="CR127" s="9" t="str">
        <f t="shared" si="222"/>
        <v/>
      </c>
      <c r="CS127" s="9" t="str">
        <f t="shared" si="222"/>
        <v/>
      </c>
      <c r="CT127" s="9" t="str">
        <f t="shared" si="222"/>
        <v/>
      </c>
      <c r="CU127" s="9" t="str">
        <f t="shared" si="222"/>
        <v/>
      </c>
      <c r="CV127" s="9" t="str">
        <f t="shared" si="223"/>
        <v/>
      </c>
      <c r="CW127" s="9" t="str">
        <f t="shared" si="224"/>
        <v/>
      </c>
      <c r="CX127" s="9" t="str">
        <f t="shared" si="224"/>
        <v/>
      </c>
      <c r="CY127" s="9" t="str">
        <f t="shared" si="224"/>
        <v/>
      </c>
      <c r="CZ127" s="9" t="str">
        <f t="shared" si="224"/>
        <v/>
      </c>
      <c r="DA127" s="9" t="str">
        <f t="shared" si="224"/>
        <v/>
      </c>
      <c r="DB127" s="9" t="str">
        <f t="shared" si="224"/>
        <v/>
      </c>
      <c r="DC127" s="9" t="str">
        <f t="shared" si="224"/>
        <v/>
      </c>
      <c r="DD127" s="2" t="str">
        <f t="shared" si="225"/>
        <v/>
      </c>
      <c r="DE127" s="2" t="str">
        <f t="shared" si="226"/>
        <v/>
      </c>
      <c r="DF127" s="2" t="str">
        <f t="shared" si="227"/>
        <v/>
      </c>
      <c r="DG127" s="2" t="str">
        <f t="shared" si="228"/>
        <v/>
      </c>
      <c r="DH127" s="2" t="str">
        <f t="shared" si="229"/>
        <v/>
      </c>
      <c r="DI127" s="2" t="str">
        <f t="shared" si="230"/>
        <v/>
      </c>
      <c r="DJ127" s="2" t="str">
        <f t="shared" si="231"/>
        <v/>
      </c>
      <c r="DK127" s="2" t="str">
        <f t="shared" si="232"/>
        <v/>
      </c>
      <c r="DL127" s="16" t="str">
        <f t="shared" si="233"/>
        <v/>
      </c>
      <c r="DM127" s="16" t="str">
        <f t="shared" si="234"/>
        <v/>
      </c>
      <c r="DN127" s="16" t="str">
        <f t="shared" si="235"/>
        <v/>
      </c>
      <c r="DO127" s="72" t="str">
        <f t="shared" si="236"/>
        <v/>
      </c>
      <c r="DP127" s="16" t="str">
        <f t="shared" si="237"/>
        <v/>
      </c>
      <c r="DQ127" s="16" t="str">
        <f t="shared" si="238"/>
        <v/>
      </c>
      <c r="DR127" s="2" t="str">
        <f t="shared" si="239"/>
        <v/>
      </c>
      <c r="DS127" s="2" t="str">
        <f t="shared" si="240"/>
        <v/>
      </c>
      <c r="DT127" s="2" t="str">
        <f t="shared" si="241"/>
        <v/>
      </c>
      <c r="DU127" s="2" t="str">
        <f t="shared" si="242"/>
        <v/>
      </c>
      <c r="DV127" s="15"/>
      <c r="DW127" s="17"/>
      <c r="DX127" s="17"/>
      <c r="DY127" s="47" t="str">
        <f t="shared" si="262"/>
        <v/>
      </c>
      <c r="DZ127" s="47" t="str">
        <f t="shared" si="262"/>
        <v/>
      </c>
      <c r="EA127" s="47" t="str">
        <f t="shared" si="262"/>
        <v/>
      </c>
      <c r="EB127" s="47" t="str">
        <f t="shared" si="262"/>
        <v/>
      </c>
      <c r="EC127" s="49" t="str">
        <f t="shared" si="262"/>
        <v/>
      </c>
      <c r="ED127" s="49" t="str">
        <f t="shared" si="262"/>
        <v/>
      </c>
      <c r="EE127" s="47" t="str">
        <f t="shared" si="262"/>
        <v/>
      </c>
      <c r="EF127" s="47" t="str">
        <f t="shared" si="262"/>
        <v/>
      </c>
      <c r="EG127" s="47" t="str">
        <f t="shared" si="262"/>
        <v/>
      </c>
      <c r="EH127" s="6">
        <f t="shared" si="154"/>
        <v>0</v>
      </c>
      <c r="EI127" s="6">
        <f t="shared" si="155"/>
        <v>0</v>
      </c>
      <c r="EJ127" s="2" t="str">
        <f t="shared" si="156"/>
        <v/>
      </c>
      <c r="EK127" s="2" t="str">
        <f t="shared" si="157"/>
        <v/>
      </c>
      <c r="EL127" s="2" t="str">
        <f t="shared" si="259"/>
        <v/>
      </c>
      <c r="EM127" s="2" t="str">
        <f t="shared" si="158"/>
        <v/>
      </c>
      <c r="EN127" s="2" t="str">
        <f t="shared" si="159"/>
        <v/>
      </c>
      <c r="EO127" s="2">
        <f t="shared" si="160"/>
        <v>0</v>
      </c>
      <c r="EP127" s="2">
        <f t="shared" si="243"/>
        <v>0</v>
      </c>
      <c r="EQ127" s="2"/>
      <c r="ER127" s="2"/>
      <c r="ES127" s="2"/>
      <c r="ET127" s="2"/>
      <c r="EU127" s="2"/>
      <c r="EV127" s="2"/>
      <c r="EW127" s="2">
        <f t="shared" si="161"/>
        <v>0</v>
      </c>
      <c r="EX127" s="2">
        <f t="shared" si="162"/>
        <v>0</v>
      </c>
      <c r="EY127" s="2">
        <f t="shared" si="244"/>
        <v>0</v>
      </c>
      <c r="EZ127" s="2">
        <f t="shared" si="163"/>
        <v>0</v>
      </c>
      <c r="FA127" s="2">
        <f t="shared" si="164"/>
        <v>0</v>
      </c>
      <c r="FB127" s="59"/>
      <c r="FC127" s="2">
        <f t="shared" si="165"/>
        <v>0</v>
      </c>
      <c r="FD127" s="2">
        <f t="shared" si="245"/>
        <v>0</v>
      </c>
      <c r="FE127" s="3">
        <f t="shared" si="258"/>
        <v>0</v>
      </c>
      <c r="FF127" s="3">
        <f t="shared" si="246"/>
        <v>0</v>
      </c>
      <c r="FG127" s="3">
        <f t="shared" si="247"/>
        <v>0</v>
      </c>
      <c r="FH127" s="3">
        <f t="shared" si="166"/>
        <v>0</v>
      </c>
      <c r="FI127" s="67">
        <f t="shared" si="167"/>
        <v>0</v>
      </c>
      <c r="FJ127" s="3">
        <f t="shared" si="168"/>
        <v>0</v>
      </c>
      <c r="FK127" s="3">
        <f t="shared" si="169"/>
        <v>0</v>
      </c>
      <c r="FL127" s="3">
        <f t="shared" si="248"/>
        <v>0</v>
      </c>
      <c r="FM127" s="3">
        <f t="shared" si="249"/>
        <v>0</v>
      </c>
      <c r="FN127" s="3">
        <f t="shared" si="250"/>
        <v>0</v>
      </c>
      <c r="FO127" s="2">
        <f t="shared" si="170"/>
        <v>0</v>
      </c>
      <c r="FP127" s="2">
        <f t="shared" si="171"/>
        <v>0</v>
      </c>
      <c r="FQ127" s="2">
        <f t="shared" si="251"/>
        <v>0</v>
      </c>
      <c r="FR127" s="6" t="str">
        <f>IF(A127=1,1,IF(DW127="","",COUNTA($DW$31:DW127)+1))</f>
        <v/>
      </c>
      <c r="FS127" s="6" t="str">
        <f t="shared" si="172"/>
        <v/>
      </c>
      <c r="FT127" s="43">
        <f t="shared" si="252"/>
        <v>0</v>
      </c>
      <c r="FU127" s="23">
        <f t="shared" si="253"/>
        <v>0</v>
      </c>
      <c r="FV127" s="21">
        <f t="shared" si="254"/>
        <v>0</v>
      </c>
    </row>
    <row r="128" spans="1:178">
      <c r="A128" s="4" t="str">
        <f t="shared" si="173"/>
        <v/>
      </c>
      <c r="B128" s="33"/>
      <c r="C128" s="33"/>
      <c r="D128" s="33"/>
      <c r="E128" s="33"/>
      <c r="F128" s="33"/>
      <c r="G128" s="11" t="str">
        <f t="shared" si="140"/>
        <v/>
      </c>
      <c r="H128" s="3" t="str">
        <f t="shared" si="174"/>
        <v/>
      </c>
      <c r="I128" s="3" t="str">
        <f t="shared" si="141"/>
        <v/>
      </c>
      <c r="J128" s="3" t="str">
        <f t="shared" si="175"/>
        <v/>
      </c>
      <c r="K128" s="3" t="str">
        <f t="shared" si="142"/>
        <v/>
      </c>
      <c r="L128" s="2" t="str">
        <f t="shared" si="143"/>
        <v/>
      </c>
      <c r="M128" s="8" t="str">
        <f t="shared" si="176"/>
        <v/>
      </c>
      <c r="N128" s="8" t="str">
        <f t="shared" si="144"/>
        <v/>
      </c>
      <c r="O128" s="8" t="str">
        <f t="shared" si="177"/>
        <v/>
      </c>
      <c r="P128" s="8" t="str">
        <f t="shared" si="145"/>
        <v/>
      </c>
      <c r="Q128" s="2" t="str">
        <f t="shared" si="146"/>
        <v/>
      </c>
      <c r="R128" s="3" t="str">
        <f t="shared" si="147"/>
        <v/>
      </c>
      <c r="S128" s="3" t="str">
        <f t="shared" si="148"/>
        <v/>
      </c>
      <c r="T128" s="3" t="str">
        <f t="shared" si="178"/>
        <v/>
      </c>
      <c r="U128" s="8" t="str">
        <f t="shared" si="149"/>
        <v/>
      </c>
      <c r="V128" s="2" t="str">
        <f t="shared" si="150"/>
        <v/>
      </c>
      <c r="W128" s="2" t="str">
        <f t="shared" si="151"/>
        <v/>
      </c>
      <c r="X128" s="2" t="str">
        <f t="shared" si="255"/>
        <v/>
      </c>
      <c r="Y128" s="2" t="str">
        <f t="shared" si="152"/>
        <v/>
      </c>
      <c r="Z128" s="46" t="str">
        <f t="shared" si="260"/>
        <v/>
      </c>
      <c r="AA128" s="46" t="str">
        <f t="shared" si="179"/>
        <v/>
      </c>
      <c r="AB128" s="47"/>
      <c r="AC128" s="46" t="str">
        <f t="shared" si="180"/>
        <v/>
      </c>
      <c r="AD128" s="47" t="str">
        <f t="shared" si="261"/>
        <v/>
      </c>
      <c r="AE128" s="48" t="str">
        <f t="shared" si="181"/>
        <v/>
      </c>
      <c r="AF128" s="49" t="str">
        <f t="shared" si="137"/>
        <v/>
      </c>
      <c r="AG128" s="49" t="str">
        <f t="shared" si="137"/>
        <v/>
      </c>
      <c r="AH128" s="49" t="str">
        <f t="shared" si="137"/>
        <v/>
      </c>
      <c r="AI128" s="47" t="str">
        <f t="shared" si="137"/>
        <v/>
      </c>
      <c r="AJ128" s="47" t="str">
        <f t="shared" si="137"/>
        <v/>
      </c>
      <c r="AK128" s="46" t="str">
        <f t="shared" si="137"/>
        <v/>
      </c>
      <c r="AL128" s="47"/>
      <c r="AM128" s="53" t="str">
        <f t="shared" si="182"/>
        <v/>
      </c>
      <c r="AN128" s="50" t="str">
        <f t="shared" si="183"/>
        <v/>
      </c>
      <c r="AO128" s="51"/>
      <c r="AP128" s="52" t="str">
        <f t="shared" si="184"/>
        <v/>
      </c>
      <c r="AQ128" s="52" t="str">
        <f t="shared" si="185"/>
        <v/>
      </c>
      <c r="AR128" s="47">
        <f t="shared" si="186"/>
        <v>0</v>
      </c>
      <c r="AS128" s="53" t="str">
        <f t="shared" si="187"/>
        <v/>
      </c>
      <c r="AT128" s="52" t="str">
        <f t="shared" si="188"/>
        <v/>
      </c>
      <c r="AU128" s="9" t="str">
        <f t="shared" si="189"/>
        <v/>
      </c>
      <c r="AV128" s="9" t="str">
        <f t="shared" si="190"/>
        <v/>
      </c>
      <c r="AW128" s="12" t="str">
        <f t="shared" si="191"/>
        <v/>
      </c>
      <c r="AX128" s="9" t="str">
        <f t="shared" si="192"/>
        <v/>
      </c>
      <c r="AY128" s="12" t="str">
        <f t="shared" si="193"/>
        <v/>
      </c>
      <c r="AZ128" s="10" t="str">
        <f t="shared" si="194"/>
        <v/>
      </c>
      <c r="BA128" s="10" t="str">
        <f t="shared" si="195"/>
        <v/>
      </c>
      <c r="BB128" s="10" t="str">
        <f t="shared" si="196"/>
        <v/>
      </c>
      <c r="BC128" s="10" t="str">
        <f t="shared" si="197"/>
        <v/>
      </c>
      <c r="BD128" s="10" t="str">
        <f t="shared" si="198"/>
        <v/>
      </c>
      <c r="BE128" s="12" t="str">
        <f t="shared" si="199"/>
        <v/>
      </c>
      <c r="BF128" s="9" t="str">
        <f t="shared" si="200"/>
        <v/>
      </c>
      <c r="BG128" s="9" t="str">
        <f t="shared" si="201"/>
        <v/>
      </c>
      <c r="BH128" s="7" t="str">
        <f t="shared" si="202"/>
        <v/>
      </c>
      <c r="BI128" s="7" t="str">
        <f t="shared" si="203"/>
        <v/>
      </c>
      <c r="BJ128" s="12" t="str">
        <f t="shared" si="204"/>
        <v/>
      </c>
      <c r="BK128" s="80" t="str">
        <f t="shared" si="205"/>
        <v/>
      </c>
      <c r="BL128" s="7" t="str">
        <f t="shared" si="206"/>
        <v/>
      </c>
      <c r="BM128" s="7" t="str">
        <f t="shared" si="256"/>
        <v/>
      </c>
      <c r="BN128" s="12" t="str">
        <f t="shared" si="207"/>
        <v/>
      </c>
      <c r="BO128" s="9" t="str">
        <f t="shared" si="208"/>
        <v/>
      </c>
      <c r="BP128" s="2" t="str">
        <f t="shared" si="209"/>
        <v/>
      </c>
      <c r="BQ128" s="2" t="str">
        <f t="shared" si="210"/>
        <v/>
      </c>
      <c r="BR128" s="20" t="str">
        <f t="shared" si="153"/>
        <v/>
      </c>
      <c r="BS128" s="20" t="str">
        <f t="shared" si="153"/>
        <v/>
      </c>
      <c r="BT128" s="20" t="str">
        <f t="shared" si="153"/>
        <v/>
      </c>
      <c r="BU128" s="86" t="str">
        <f t="shared" si="211"/>
        <v/>
      </c>
      <c r="BV128" s="86" t="str">
        <f t="shared" si="212"/>
        <v/>
      </c>
      <c r="BW128" s="20" t="str">
        <f t="shared" si="153"/>
        <v/>
      </c>
      <c r="BX128" s="86" t="str">
        <f t="shared" si="153"/>
        <v/>
      </c>
      <c r="BY128" s="86" t="str">
        <f t="shared" si="153"/>
        <v/>
      </c>
      <c r="BZ128" s="86" t="str">
        <f t="shared" si="153"/>
        <v/>
      </c>
      <c r="CA128" s="86" t="str">
        <f t="shared" si="153"/>
        <v/>
      </c>
      <c r="CB128" s="86" t="str">
        <f t="shared" si="153"/>
        <v/>
      </c>
      <c r="CC128" s="86" t="str">
        <f t="shared" si="153"/>
        <v/>
      </c>
      <c r="CD128" s="86" t="str">
        <f t="shared" si="153"/>
        <v/>
      </c>
      <c r="CE128" s="20" t="str">
        <f t="shared" si="257"/>
        <v/>
      </c>
      <c r="CF128" s="14" t="str">
        <f t="shared" si="213"/>
        <v/>
      </c>
      <c r="CG128" s="14" t="str">
        <f t="shared" si="214"/>
        <v/>
      </c>
      <c r="CH128" s="8">
        <f t="shared" si="215"/>
        <v>0</v>
      </c>
      <c r="CI128" s="9" t="str">
        <f t="shared" si="216"/>
        <v/>
      </c>
      <c r="CJ128" s="9" t="str">
        <f t="shared" si="217"/>
        <v/>
      </c>
      <c r="CK128" s="9" t="str">
        <f t="shared" si="218"/>
        <v/>
      </c>
      <c r="CL128" s="9" t="str">
        <f t="shared" si="219"/>
        <v/>
      </c>
      <c r="CM128" s="9" t="str">
        <f t="shared" si="220"/>
        <v/>
      </c>
      <c r="CN128" s="9" t="str">
        <f t="shared" si="221"/>
        <v/>
      </c>
      <c r="CO128" s="9" t="str">
        <f t="shared" ref="CO128:CU151" si="263">IF($B128="","",$CN128*BX128)</f>
        <v/>
      </c>
      <c r="CP128" s="9" t="str">
        <f t="shared" si="263"/>
        <v/>
      </c>
      <c r="CQ128" s="9" t="str">
        <f t="shared" si="263"/>
        <v/>
      </c>
      <c r="CR128" s="9" t="str">
        <f t="shared" si="263"/>
        <v/>
      </c>
      <c r="CS128" s="9" t="str">
        <f t="shared" si="263"/>
        <v/>
      </c>
      <c r="CT128" s="9" t="str">
        <f t="shared" si="263"/>
        <v/>
      </c>
      <c r="CU128" s="9" t="str">
        <f t="shared" si="263"/>
        <v/>
      </c>
      <c r="CV128" s="9" t="str">
        <f t="shared" si="223"/>
        <v/>
      </c>
      <c r="CW128" s="9" t="str">
        <f t="shared" ref="CW128:DC151" si="264">IF($B128="","",$CV128*BX128)</f>
        <v/>
      </c>
      <c r="CX128" s="9" t="str">
        <f t="shared" si="264"/>
        <v/>
      </c>
      <c r="CY128" s="9" t="str">
        <f t="shared" si="264"/>
        <v/>
      </c>
      <c r="CZ128" s="9" t="str">
        <f t="shared" si="264"/>
        <v/>
      </c>
      <c r="DA128" s="9" t="str">
        <f t="shared" si="264"/>
        <v/>
      </c>
      <c r="DB128" s="9" t="str">
        <f t="shared" si="264"/>
        <v/>
      </c>
      <c r="DC128" s="9" t="str">
        <f t="shared" si="264"/>
        <v/>
      </c>
      <c r="DD128" s="2" t="str">
        <f t="shared" si="225"/>
        <v/>
      </c>
      <c r="DE128" s="2" t="str">
        <f t="shared" si="226"/>
        <v/>
      </c>
      <c r="DF128" s="2" t="str">
        <f t="shared" si="227"/>
        <v/>
      </c>
      <c r="DG128" s="2" t="str">
        <f t="shared" si="228"/>
        <v/>
      </c>
      <c r="DH128" s="2" t="str">
        <f t="shared" si="229"/>
        <v/>
      </c>
      <c r="DI128" s="2" t="str">
        <f t="shared" si="230"/>
        <v/>
      </c>
      <c r="DJ128" s="2" t="str">
        <f t="shared" si="231"/>
        <v/>
      </c>
      <c r="DK128" s="2" t="str">
        <f t="shared" si="232"/>
        <v/>
      </c>
      <c r="DL128" s="16" t="str">
        <f t="shared" si="233"/>
        <v/>
      </c>
      <c r="DM128" s="16" t="str">
        <f t="shared" si="234"/>
        <v/>
      </c>
      <c r="DN128" s="16" t="str">
        <f t="shared" si="235"/>
        <v/>
      </c>
      <c r="DO128" s="72" t="str">
        <f t="shared" si="236"/>
        <v/>
      </c>
      <c r="DP128" s="16" t="str">
        <f t="shared" si="237"/>
        <v/>
      </c>
      <c r="DQ128" s="16" t="str">
        <f t="shared" si="238"/>
        <v/>
      </c>
      <c r="DR128" s="2" t="str">
        <f t="shared" si="239"/>
        <v/>
      </c>
      <c r="DS128" s="2" t="str">
        <f t="shared" si="240"/>
        <v/>
      </c>
      <c r="DT128" s="2" t="str">
        <f t="shared" si="241"/>
        <v/>
      </c>
      <c r="DU128" s="2" t="str">
        <f t="shared" si="242"/>
        <v/>
      </c>
      <c r="DV128" s="15"/>
      <c r="DW128" s="17"/>
      <c r="DX128" s="17"/>
      <c r="DY128" s="47" t="str">
        <f t="shared" si="262"/>
        <v/>
      </c>
      <c r="DZ128" s="47" t="str">
        <f t="shared" si="262"/>
        <v/>
      </c>
      <c r="EA128" s="47" t="str">
        <f t="shared" si="262"/>
        <v/>
      </c>
      <c r="EB128" s="47" t="str">
        <f t="shared" si="262"/>
        <v/>
      </c>
      <c r="EC128" s="49" t="str">
        <f t="shared" si="262"/>
        <v/>
      </c>
      <c r="ED128" s="49" t="str">
        <f t="shared" si="262"/>
        <v/>
      </c>
      <c r="EE128" s="47" t="str">
        <f t="shared" si="262"/>
        <v/>
      </c>
      <c r="EF128" s="47" t="str">
        <f t="shared" si="262"/>
        <v/>
      </c>
      <c r="EG128" s="47" t="str">
        <f t="shared" si="262"/>
        <v/>
      </c>
      <c r="EH128" s="6">
        <f t="shared" si="154"/>
        <v>0</v>
      </c>
      <c r="EI128" s="6">
        <f t="shared" si="155"/>
        <v>0</v>
      </c>
      <c r="EJ128" s="2" t="str">
        <f t="shared" si="156"/>
        <v/>
      </c>
      <c r="EK128" s="2" t="str">
        <f t="shared" si="157"/>
        <v/>
      </c>
      <c r="EL128" s="2" t="str">
        <f t="shared" si="259"/>
        <v/>
      </c>
      <c r="EM128" s="2" t="str">
        <f t="shared" si="158"/>
        <v/>
      </c>
      <c r="EN128" s="2" t="str">
        <f t="shared" si="159"/>
        <v/>
      </c>
      <c r="EO128" s="2">
        <f t="shared" si="160"/>
        <v>0</v>
      </c>
      <c r="EP128" s="2">
        <f t="shared" si="243"/>
        <v>0</v>
      </c>
      <c r="EQ128" s="2"/>
      <c r="ER128" s="2"/>
      <c r="ES128" s="2"/>
      <c r="ET128" s="2"/>
      <c r="EU128" s="2"/>
      <c r="EV128" s="2"/>
      <c r="EW128" s="2">
        <f t="shared" si="161"/>
        <v>0</v>
      </c>
      <c r="EX128" s="2">
        <f t="shared" si="162"/>
        <v>0</v>
      </c>
      <c r="EY128" s="2">
        <f t="shared" si="244"/>
        <v>0</v>
      </c>
      <c r="EZ128" s="2">
        <f t="shared" si="163"/>
        <v>0</v>
      </c>
      <c r="FA128" s="2">
        <f t="shared" si="164"/>
        <v>0</v>
      </c>
      <c r="FB128" s="59"/>
      <c r="FC128" s="2">
        <f t="shared" si="165"/>
        <v>0</v>
      </c>
      <c r="FD128" s="2">
        <f t="shared" si="245"/>
        <v>0</v>
      </c>
      <c r="FE128" s="3">
        <f t="shared" si="258"/>
        <v>0</v>
      </c>
      <c r="FF128" s="3">
        <f t="shared" si="246"/>
        <v>0</v>
      </c>
      <c r="FG128" s="3">
        <f t="shared" si="247"/>
        <v>0</v>
      </c>
      <c r="FH128" s="3">
        <f t="shared" si="166"/>
        <v>0</v>
      </c>
      <c r="FI128" s="67">
        <f t="shared" si="167"/>
        <v>0</v>
      </c>
      <c r="FJ128" s="3">
        <f t="shared" si="168"/>
        <v>0</v>
      </c>
      <c r="FK128" s="3">
        <f t="shared" si="169"/>
        <v>0</v>
      </c>
      <c r="FL128" s="3">
        <f t="shared" si="248"/>
        <v>0</v>
      </c>
      <c r="FM128" s="3">
        <f t="shared" si="249"/>
        <v>0</v>
      </c>
      <c r="FN128" s="3">
        <f t="shared" si="250"/>
        <v>0</v>
      </c>
      <c r="FO128" s="2">
        <f t="shared" si="170"/>
        <v>0</v>
      </c>
      <c r="FP128" s="2">
        <f t="shared" si="171"/>
        <v>0</v>
      </c>
      <c r="FQ128" s="2">
        <f t="shared" si="251"/>
        <v>0</v>
      </c>
      <c r="FR128" s="6" t="str">
        <f>IF(A128=1,1,IF(DW128="","",COUNTA($DW$31:DW128)+1))</f>
        <v/>
      </c>
      <c r="FS128" s="6" t="str">
        <f t="shared" si="172"/>
        <v/>
      </c>
      <c r="FT128" s="43">
        <f t="shared" si="252"/>
        <v>0</v>
      </c>
      <c r="FU128" s="23">
        <f t="shared" si="253"/>
        <v>0</v>
      </c>
      <c r="FV128" s="21">
        <f t="shared" si="254"/>
        <v>0</v>
      </c>
    </row>
    <row r="129" spans="1:178">
      <c r="A129" s="4" t="str">
        <f t="shared" si="173"/>
        <v/>
      </c>
      <c r="B129" s="33"/>
      <c r="C129" s="33"/>
      <c r="D129" s="33"/>
      <c r="E129" s="33"/>
      <c r="F129" s="33"/>
      <c r="G129" s="11" t="str">
        <f t="shared" si="140"/>
        <v/>
      </c>
      <c r="H129" s="3" t="str">
        <f t="shared" si="174"/>
        <v/>
      </c>
      <c r="I129" s="3" t="str">
        <f t="shared" si="141"/>
        <v/>
      </c>
      <c r="J129" s="3" t="str">
        <f t="shared" si="175"/>
        <v/>
      </c>
      <c r="K129" s="3" t="str">
        <f t="shared" si="142"/>
        <v/>
      </c>
      <c r="L129" s="2" t="str">
        <f t="shared" si="143"/>
        <v/>
      </c>
      <c r="M129" s="8" t="str">
        <f t="shared" si="176"/>
        <v/>
      </c>
      <c r="N129" s="8" t="str">
        <f t="shared" si="144"/>
        <v/>
      </c>
      <c r="O129" s="8" t="str">
        <f t="shared" si="177"/>
        <v/>
      </c>
      <c r="P129" s="8" t="str">
        <f t="shared" si="145"/>
        <v/>
      </c>
      <c r="Q129" s="2" t="str">
        <f t="shared" si="146"/>
        <v/>
      </c>
      <c r="R129" s="3" t="str">
        <f t="shared" si="147"/>
        <v/>
      </c>
      <c r="S129" s="3" t="str">
        <f t="shared" si="148"/>
        <v/>
      </c>
      <c r="T129" s="3" t="str">
        <f t="shared" si="178"/>
        <v/>
      </c>
      <c r="U129" s="8" t="str">
        <f t="shared" si="149"/>
        <v/>
      </c>
      <c r="V129" s="2" t="str">
        <f t="shared" si="150"/>
        <v/>
      </c>
      <c r="W129" s="2" t="str">
        <f t="shared" si="151"/>
        <v/>
      </c>
      <c r="X129" s="2" t="str">
        <f t="shared" si="255"/>
        <v/>
      </c>
      <c r="Y129" s="2" t="str">
        <f t="shared" si="152"/>
        <v/>
      </c>
      <c r="Z129" s="46" t="str">
        <f t="shared" si="260"/>
        <v/>
      </c>
      <c r="AA129" s="46" t="str">
        <f t="shared" si="179"/>
        <v/>
      </c>
      <c r="AB129" s="47"/>
      <c r="AC129" s="46" t="str">
        <f t="shared" si="180"/>
        <v/>
      </c>
      <c r="AD129" s="47" t="str">
        <f t="shared" si="261"/>
        <v/>
      </c>
      <c r="AE129" s="48" t="str">
        <f t="shared" si="181"/>
        <v/>
      </c>
      <c r="AF129" s="49" t="str">
        <f t="shared" si="137"/>
        <v/>
      </c>
      <c r="AG129" s="49" t="str">
        <f t="shared" si="137"/>
        <v/>
      </c>
      <c r="AH129" s="49" t="str">
        <f t="shared" si="137"/>
        <v/>
      </c>
      <c r="AI129" s="47" t="str">
        <f t="shared" si="137"/>
        <v/>
      </c>
      <c r="AJ129" s="47" t="str">
        <f t="shared" si="137"/>
        <v/>
      </c>
      <c r="AK129" s="46" t="str">
        <f t="shared" si="137"/>
        <v/>
      </c>
      <c r="AL129" s="47"/>
      <c r="AM129" s="53" t="str">
        <f t="shared" si="182"/>
        <v/>
      </c>
      <c r="AN129" s="50" t="str">
        <f t="shared" si="183"/>
        <v/>
      </c>
      <c r="AO129" s="51"/>
      <c r="AP129" s="52" t="str">
        <f t="shared" si="184"/>
        <v/>
      </c>
      <c r="AQ129" s="52" t="str">
        <f t="shared" si="185"/>
        <v/>
      </c>
      <c r="AR129" s="47">
        <f t="shared" si="186"/>
        <v>0</v>
      </c>
      <c r="AS129" s="53" t="str">
        <f t="shared" si="187"/>
        <v/>
      </c>
      <c r="AT129" s="52" t="str">
        <f t="shared" si="188"/>
        <v/>
      </c>
      <c r="AU129" s="9" t="str">
        <f t="shared" si="189"/>
        <v/>
      </c>
      <c r="AV129" s="9" t="str">
        <f t="shared" si="190"/>
        <v/>
      </c>
      <c r="AW129" s="12" t="str">
        <f t="shared" si="191"/>
        <v/>
      </c>
      <c r="AX129" s="9" t="str">
        <f t="shared" si="192"/>
        <v/>
      </c>
      <c r="AY129" s="12" t="str">
        <f t="shared" si="193"/>
        <v/>
      </c>
      <c r="AZ129" s="10" t="str">
        <f t="shared" si="194"/>
        <v/>
      </c>
      <c r="BA129" s="10" t="str">
        <f t="shared" si="195"/>
        <v/>
      </c>
      <c r="BB129" s="10" t="str">
        <f t="shared" si="196"/>
        <v/>
      </c>
      <c r="BC129" s="10" t="str">
        <f t="shared" si="197"/>
        <v/>
      </c>
      <c r="BD129" s="10" t="str">
        <f t="shared" si="198"/>
        <v/>
      </c>
      <c r="BE129" s="12" t="str">
        <f t="shared" si="199"/>
        <v/>
      </c>
      <c r="BF129" s="9" t="str">
        <f t="shared" si="200"/>
        <v/>
      </c>
      <c r="BG129" s="9" t="str">
        <f t="shared" si="201"/>
        <v/>
      </c>
      <c r="BH129" s="7" t="str">
        <f t="shared" si="202"/>
        <v/>
      </c>
      <c r="BI129" s="7" t="str">
        <f t="shared" si="203"/>
        <v/>
      </c>
      <c r="BJ129" s="12" t="str">
        <f t="shared" si="204"/>
        <v/>
      </c>
      <c r="BK129" s="80" t="str">
        <f t="shared" si="205"/>
        <v/>
      </c>
      <c r="BL129" s="7" t="str">
        <f t="shared" si="206"/>
        <v/>
      </c>
      <c r="BM129" s="7" t="str">
        <f t="shared" si="256"/>
        <v/>
      </c>
      <c r="BN129" s="12" t="str">
        <f t="shared" si="207"/>
        <v/>
      </c>
      <c r="BO129" s="9" t="str">
        <f t="shared" si="208"/>
        <v/>
      </c>
      <c r="BP129" s="2" t="str">
        <f t="shared" si="209"/>
        <v/>
      </c>
      <c r="BQ129" s="2" t="str">
        <f t="shared" si="210"/>
        <v/>
      </c>
      <c r="BR129" s="20" t="str">
        <f t="shared" ref="BR129:CD151" si="265">IF($A129="","",BR$30)</f>
        <v/>
      </c>
      <c r="BS129" s="20" t="str">
        <f t="shared" si="265"/>
        <v/>
      </c>
      <c r="BT129" s="20" t="str">
        <f t="shared" si="265"/>
        <v/>
      </c>
      <c r="BU129" s="86" t="str">
        <f t="shared" si="211"/>
        <v/>
      </c>
      <c r="BV129" s="86" t="str">
        <f t="shared" si="212"/>
        <v/>
      </c>
      <c r="BW129" s="20" t="str">
        <f t="shared" si="265"/>
        <v/>
      </c>
      <c r="BX129" s="86" t="str">
        <f t="shared" si="265"/>
        <v/>
      </c>
      <c r="BY129" s="86" t="str">
        <f t="shared" si="265"/>
        <v/>
      </c>
      <c r="BZ129" s="86" t="str">
        <f t="shared" si="265"/>
        <v/>
      </c>
      <c r="CA129" s="86" t="str">
        <f t="shared" si="265"/>
        <v/>
      </c>
      <c r="CB129" s="86" t="str">
        <f t="shared" si="265"/>
        <v/>
      </c>
      <c r="CC129" s="86" t="str">
        <f t="shared" si="265"/>
        <v/>
      </c>
      <c r="CD129" s="86" t="str">
        <f t="shared" si="265"/>
        <v/>
      </c>
      <c r="CE129" s="20" t="str">
        <f t="shared" si="257"/>
        <v/>
      </c>
      <c r="CF129" s="14" t="str">
        <f t="shared" si="213"/>
        <v/>
      </c>
      <c r="CG129" s="14" t="str">
        <f t="shared" si="214"/>
        <v/>
      </c>
      <c r="CH129" s="8">
        <f t="shared" si="215"/>
        <v>0</v>
      </c>
      <c r="CI129" s="9" t="str">
        <f t="shared" si="216"/>
        <v/>
      </c>
      <c r="CJ129" s="9" t="str">
        <f t="shared" si="217"/>
        <v/>
      </c>
      <c r="CK129" s="9" t="str">
        <f t="shared" si="218"/>
        <v/>
      </c>
      <c r="CL129" s="9" t="str">
        <f t="shared" si="219"/>
        <v/>
      </c>
      <c r="CM129" s="9" t="str">
        <f t="shared" si="220"/>
        <v/>
      </c>
      <c r="CN129" s="9" t="str">
        <f t="shared" si="221"/>
        <v/>
      </c>
      <c r="CO129" s="9" t="str">
        <f t="shared" si="263"/>
        <v/>
      </c>
      <c r="CP129" s="9" t="str">
        <f t="shared" si="263"/>
        <v/>
      </c>
      <c r="CQ129" s="9" t="str">
        <f t="shared" si="263"/>
        <v/>
      </c>
      <c r="CR129" s="9" t="str">
        <f t="shared" si="263"/>
        <v/>
      </c>
      <c r="CS129" s="9" t="str">
        <f t="shared" si="263"/>
        <v/>
      </c>
      <c r="CT129" s="9" t="str">
        <f t="shared" si="263"/>
        <v/>
      </c>
      <c r="CU129" s="9" t="str">
        <f t="shared" si="263"/>
        <v/>
      </c>
      <c r="CV129" s="9" t="str">
        <f t="shared" si="223"/>
        <v/>
      </c>
      <c r="CW129" s="9" t="str">
        <f t="shared" si="264"/>
        <v/>
      </c>
      <c r="CX129" s="9" t="str">
        <f t="shared" si="264"/>
        <v/>
      </c>
      <c r="CY129" s="9" t="str">
        <f t="shared" si="264"/>
        <v/>
      </c>
      <c r="CZ129" s="9" t="str">
        <f t="shared" si="264"/>
        <v/>
      </c>
      <c r="DA129" s="9" t="str">
        <f t="shared" si="264"/>
        <v/>
      </c>
      <c r="DB129" s="9" t="str">
        <f t="shared" si="264"/>
        <v/>
      </c>
      <c r="DC129" s="9" t="str">
        <f t="shared" si="264"/>
        <v/>
      </c>
      <c r="DD129" s="2" t="str">
        <f t="shared" si="225"/>
        <v/>
      </c>
      <c r="DE129" s="2" t="str">
        <f t="shared" si="226"/>
        <v/>
      </c>
      <c r="DF129" s="2" t="str">
        <f t="shared" si="227"/>
        <v/>
      </c>
      <c r="DG129" s="2" t="str">
        <f t="shared" si="228"/>
        <v/>
      </c>
      <c r="DH129" s="2" t="str">
        <f t="shared" si="229"/>
        <v/>
      </c>
      <c r="DI129" s="2" t="str">
        <f t="shared" si="230"/>
        <v/>
      </c>
      <c r="DJ129" s="2" t="str">
        <f t="shared" si="231"/>
        <v/>
      </c>
      <c r="DK129" s="2" t="str">
        <f t="shared" si="232"/>
        <v/>
      </c>
      <c r="DL129" s="16" t="str">
        <f t="shared" si="233"/>
        <v/>
      </c>
      <c r="DM129" s="16" t="str">
        <f t="shared" si="234"/>
        <v/>
      </c>
      <c r="DN129" s="16" t="str">
        <f t="shared" si="235"/>
        <v/>
      </c>
      <c r="DO129" s="72" t="str">
        <f t="shared" si="236"/>
        <v/>
      </c>
      <c r="DP129" s="16" t="str">
        <f t="shared" si="237"/>
        <v/>
      </c>
      <c r="DQ129" s="16" t="str">
        <f t="shared" si="238"/>
        <v/>
      </c>
      <c r="DR129" s="2" t="str">
        <f t="shared" si="239"/>
        <v/>
      </c>
      <c r="DS129" s="2" t="str">
        <f t="shared" si="240"/>
        <v/>
      </c>
      <c r="DT129" s="2" t="str">
        <f t="shared" si="241"/>
        <v/>
      </c>
      <c r="DU129" s="2" t="str">
        <f t="shared" si="242"/>
        <v/>
      </c>
      <c r="DV129" s="15"/>
      <c r="DW129" s="17"/>
      <c r="DX129" s="17"/>
      <c r="DY129" s="47" t="str">
        <f t="shared" si="262"/>
        <v/>
      </c>
      <c r="DZ129" s="47" t="str">
        <f t="shared" si="262"/>
        <v/>
      </c>
      <c r="EA129" s="47" t="str">
        <f t="shared" si="262"/>
        <v/>
      </c>
      <c r="EB129" s="47" t="str">
        <f t="shared" si="262"/>
        <v/>
      </c>
      <c r="EC129" s="49" t="str">
        <f t="shared" si="262"/>
        <v/>
      </c>
      <c r="ED129" s="49" t="str">
        <f t="shared" si="262"/>
        <v/>
      </c>
      <c r="EE129" s="47" t="str">
        <f t="shared" si="262"/>
        <v/>
      </c>
      <c r="EF129" s="47" t="str">
        <f t="shared" si="262"/>
        <v/>
      </c>
      <c r="EG129" s="47" t="str">
        <f t="shared" si="262"/>
        <v/>
      </c>
      <c r="EH129" s="6">
        <f t="shared" si="154"/>
        <v>0</v>
      </c>
      <c r="EI129" s="6">
        <f t="shared" si="155"/>
        <v>0</v>
      </c>
      <c r="EJ129" s="2" t="str">
        <f t="shared" si="156"/>
        <v/>
      </c>
      <c r="EK129" s="2" t="str">
        <f t="shared" si="157"/>
        <v/>
      </c>
      <c r="EL129" s="2" t="str">
        <f t="shared" si="259"/>
        <v/>
      </c>
      <c r="EM129" s="2" t="str">
        <f t="shared" si="158"/>
        <v/>
      </c>
      <c r="EN129" s="2" t="str">
        <f t="shared" si="159"/>
        <v/>
      </c>
      <c r="EO129" s="2">
        <f t="shared" si="160"/>
        <v>0</v>
      </c>
      <c r="EP129" s="2">
        <f t="shared" si="243"/>
        <v>0</v>
      </c>
      <c r="EQ129" s="2"/>
      <c r="ER129" s="2"/>
      <c r="ES129" s="2"/>
      <c r="ET129" s="2"/>
      <c r="EU129" s="2"/>
      <c r="EV129" s="2"/>
      <c r="EW129" s="2">
        <f t="shared" si="161"/>
        <v>0</v>
      </c>
      <c r="EX129" s="2">
        <f t="shared" si="162"/>
        <v>0</v>
      </c>
      <c r="EY129" s="2">
        <f t="shared" si="244"/>
        <v>0</v>
      </c>
      <c r="EZ129" s="2">
        <f t="shared" si="163"/>
        <v>0</v>
      </c>
      <c r="FA129" s="2">
        <f t="shared" si="164"/>
        <v>0</v>
      </c>
      <c r="FB129" s="59"/>
      <c r="FC129" s="2">
        <f t="shared" si="165"/>
        <v>0</v>
      </c>
      <c r="FD129" s="2">
        <f t="shared" si="245"/>
        <v>0</v>
      </c>
      <c r="FE129" s="3">
        <f t="shared" si="258"/>
        <v>0</v>
      </c>
      <c r="FF129" s="3">
        <f t="shared" si="246"/>
        <v>0</v>
      </c>
      <c r="FG129" s="3">
        <f t="shared" si="247"/>
        <v>0</v>
      </c>
      <c r="FH129" s="3">
        <f t="shared" si="166"/>
        <v>0</v>
      </c>
      <c r="FI129" s="67">
        <f t="shared" si="167"/>
        <v>0</v>
      </c>
      <c r="FJ129" s="3">
        <f t="shared" si="168"/>
        <v>0</v>
      </c>
      <c r="FK129" s="3">
        <f t="shared" si="169"/>
        <v>0</v>
      </c>
      <c r="FL129" s="3">
        <f t="shared" si="248"/>
        <v>0</v>
      </c>
      <c r="FM129" s="3">
        <f t="shared" si="249"/>
        <v>0</v>
      </c>
      <c r="FN129" s="3">
        <f t="shared" si="250"/>
        <v>0</v>
      </c>
      <c r="FO129" s="2">
        <f t="shared" si="170"/>
        <v>0</v>
      </c>
      <c r="FP129" s="2">
        <f t="shared" si="171"/>
        <v>0</v>
      </c>
      <c r="FQ129" s="2">
        <f t="shared" si="251"/>
        <v>0</v>
      </c>
      <c r="FR129" s="6" t="str">
        <f>IF(A129=1,1,IF(DW129="","",COUNTA($DW$31:DW129)+1))</f>
        <v/>
      </c>
      <c r="FS129" s="6" t="str">
        <f t="shared" si="172"/>
        <v/>
      </c>
      <c r="FT129" s="43">
        <f t="shared" si="252"/>
        <v>0</v>
      </c>
      <c r="FU129" s="23">
        <f t="shared" si="253"/>
        <v>0</v>
      </c>
      <c r="FV129" s="21">
        <f t="shared" si="254"/>
        <v>0</v>
      </c>
    </row>
    <row r="130" spans="1:178">
      <c r="A130" s="4" t="str">
        <f t="shared" si="173"/>
        <v/>
      </c>
      <c r="B130" s="33"/>
      <c r="C130" s="33"/>
      <c r="D130" s="33"/>
      <c r="E130" s="33"/>
      <c r="F130" s="33"/>
      <c r="G130" s="11" t="str">
        <f t="shared" si="140"/>
        <v/>
      </c>
      <c r="H130" s="3" t="str">
        <f t="shared" si="174"/>
        <v/>
      </c>
      <c r="I130" s="3" t="str">
        <f t="shared" si="141"/>
        <v/>
      </c>
      <c r="J130" s="3" t="str">
        <f t="shared" si="175"/>
        <v/>
      </c>
      <c r="K130" s="3" t="str">
        <f t="shared" si="142"/>
        <v/>
      </c>
      <c r="L130" s="2" t="str">
        <f t="shared" si="143"/>
        <v/>
      </c>
      <c r="M130" s="8" t="str">
        <f t="shared" si="176"/>
        <v/>
      </c>
      <c r="N130" s="8" t="str">
        <f t="shared" si="144"/>
        <v/>
      </c>
      <c r="O130" s="8" t="str">
        <f t="shared" si="177"/>
        <v/>
      </c>
      <c r="P130" s="8" t="str">
        <f t="shared" si="145"/>
        <v/>
      </c>
      <c r="Q130" s="2" t="str">
        <f t="shared" si="146"/>
        <v/>
      </c>
      <c r="R130" s="3" t="str">
        <f t="shared" si="147"/>
        <v/>
      </c>
      <c r="S130" s="3" t="str">
        <f t="shared" si="148"/>
        <v/>
      </c>
      <c r="T130" s="3" t="str">
        <f t="shared" si="178"/>
        <v/>
      </c>
      <c r="U130" s="8" t="str">
        <f t="shared" si="149"/>
        <v/>
      </c>
      <c r="V130" s="2" t="str">
        <f t="shared" si="150"/>
        <v/>
      </c>
      <c r="W130" s="2" t="str">
        <f t="shared" si="151"/>
        <v/>
      </c>
      <c r="X130" s="2" t="str">
        <f t="shared" si="255"/>
        <v/>
      </c>
      <c r="Y130" s="2" t="str">
        <f t="shared" si="152"/>
        <v/>
      </c>
      <c r="Z130" s="46" t="str">
        <f t="shared" si="260"/>
        <v/>
      </c>
      <c r="AA130" s="46" t="str">
        <f t="shared" si="179"/>
        <v/>
      </c>
      <c r="AB130" s="47"/>
      <c r="AC130" s="46" t="str">
        <f t="shared" si="180"/>
        <v/>
      </c>
      <c r="AD130" s="47" t="str">
        <f t="shared" si="261"/>
        <v/>
      </c>
      <c r="AE130" s="48" t="str">
        <f t="shared" si="181"/>
        <v/>
      </c>
      <c r="AF130" s="49" t="str">
        <f t="shared" si="137"/>
        <v/>
      </c>
      <c r="AG130" s="49" t="str">
        <f t="shared" si="137"/>
        <v/>
      </c>
      <c r="AH130" s="49" t="str">
        <f t="shared" si="137"/>
        <v/>
      </c>
      <c r="AI130" s="47" t="str">
        <f t="shared" si="137"/>
        <v/>
      </c>
      <c r="AJ130" s="47" t="str">
        <f t="shared" si="137"/>
        <v/>
      </c>
      <c r="AK130" s="46" t="str">
        <f t="shared" si="137"/>
        <v/>
      </c>
      <c r="AL130" s="47"/>
      <c r="AM130" s="53" t="str">
        <f t="shared" si="182"/>
        <v/>
      </c>
      <c r="AN130" s="50" t="str">
        <f t="shared" si="183"/>
        <v/>
      </c>
      <c r="AO130" s="51"/>
      <c r="AP130" s="52" t="str">
        <f t="shared" si="184"/>
        <v/>
      </c>
      <c r="AQ130" s="52" t="str">
        <f t="shared" si="185"/>
        <v/>
      </c>
      <c r="AR130" s="47">
        <f t="shared" si="186"/>
        <v>0</v>
      </c>
      <c r="AS130" s="53" t="str">
        <f t="shared" si="187"/>
        <v/>
      </c>
      <c r="AT130" s="52" t="str">
        <f t="shared" si="188"/>
        <v/>
      </c>
      <c r="AU130" s="9" t="str">
        <f t="shared" si="189"/>
        <v/>
      </c>
      <c r="AV130" s="9" t="str">
        <f t="shared" si="190"/>
        <v/>
      </c>
      <c r="AW130" s="12" t="str">
        <f t="shared" si="191"/>
        <v/>
      </c>
      <c r="AX130" s="9" t="str">
        <f t="shared" si="192"/>
        <v/>
      </c>
      <c r="AY130" s="12" t="str">
        <f t="shared" si="193"/>
        <v/>
      </c>
      <c r="AZ130" s="10" t="str">
        <f t="shared" si="194"/>
        <v/>
      </c>
      <c r="BA130" s="10" t="str">
        <f t="shared" si="195"/>
        <v/>
      </c>
      <c r="BB130" s="10" t="str">
        <f t="shared" si="196"/>
        <v/>
      </c>
      <c r="BC130" s="10" t="str">
        <f t="shared" si="197"/>
        <v/>
      </c>
      <c r="BD130" s="10" t="str">
        <f t="shared" si="198"/>
        <v/>
      </c>
      <c r="BE130" s="12" t="str">
        <f t="shared" si="199"/>
        <v/>
      </c>
      <c r="BF130" s="9" t="str">
        <f t="shared" si="200"/>
        <v/>
      </c>
      <c r="BG130" s="9" t="str">
        <f t="shared" si="201"/>
        <v/>
      </c>
      <c r="BH130" s="7" t="str">
        <f t="shared" si="202"/>
        <v/>
      </c>
      <c r="BI130" s="7" t="str">
        <f t="shared" si="203"/>
        <v/>
      </c>
      <c r="BJ130" s="12" t="str">
        <f t="shared" si="204"/>
        <v/>
      </c>
      <c r="BK130" s="80" t="str">
        <f t="shared" si="205"/>
        <v/>
      </c>
      <c r="BL130" s="7" t="str">
        <f t="shared" si="206"/>
        <v/>
      </c>
      <c r="BM130" s="7" t="str">
        <f t="shared" si="256"/>
        <v/>
      </c>
      <c r="BN130" s="12" t="str">
        <f t="shared" si="207"/>
        <v/>
      </c>
      <c r="BO130" s="9" t="str">
        <f t="shared" si="208"/>
        <v/>
      </c>
      <c r="BP130" s="2" t="str">
        <f t="shared" si="209"/>
        <v/>
      </c>
      <c r="BQ130" s="2" t="str">
        <f t="shared" si="210"/>
        <v/>
      </c>
      <c r="BR130" s="20" t="str">
        <f t="shared" si="265"/>
        <v/>
      </c>
      <c r="BS130" s="20" t="str">
        <f t="shared" si="265"/>
        <v/>
      </c>
      <c r="BT130" s="20" t="str">
        <f t="shared" si="265"/>
        <v/>
      </c>
      <c r="BU130" s="86" t="str">
        <f t="shared" si="211"/>
        <v/>
      </c>
      <c r="BV130" s="86" t="str">
        <f t="shared" si="212"/>
        <v/>
      </c>
      <c r="BW130" s="20" t="str">
        <f t="shared" si="265"/>
        <v/>
      </c>
      <c r="BX130" s="86" t="str">
        <f t="shared" si="265"/>
        <v/>
      </c>
      <c r="BY130" s="86" t="str">
        <f t="shared" si="265"/>
        <v/>
      </c>
      <c r="BZ130" s="86" t="str">
        <f t="shared" si="265"/>
        <v/>
      </c>
      <c r="CA130" s="86" t="str">
        <f t="shared" si="265"/>
        <v/>
      </c>
      <c r="CB130" s="86" t="str">
        <f t="shared" si="265"/>
        <v/>
      </c>
      <c r="CC130" s="86" t="str">
        <f t="shared" si="265"/>
        <v/>
      </c>
      <c r="CD130" s="86" t="str">
        <f t="shared" si="265"/>
        <v/>
      </c>
      <c r="CE130" s="20" t="str">
        <f t="shared" si="257"/>
        <v/>
      </c>
      <c r="CF130" s="14" t="str">
        <f t="shared" si="213"/>
        <v/>
      </c>
      <c r="CG130" s="14" t="str">
        <f t="shared" si="214"/>
        <v/>
      </c>
      <c r="CH130" s="8">
        <f t="shared" si="215"/>
        <v>0</v>
      </c>
      <c r="CI130" s="9" t="str">
        <f t="shared" si="216"/>
        <v/>
      </c>
      <c r="CJ130" s="9" t="str">
        <f t="shared" si="217"/>
        <v/>
      </c>
      <c r="CK130" s="9" t="str">
        <f t="shared" si="218"/>
        <v/>
      </c>
      <c r="CL130" s="9" t="str">
        <f t="shared" si="219"/>
        <v/>
      </c>
      <c r="CM130" s="9" t="str">
        <f t="shared" si="220"/>
        <v/>
      </c>
      <c r="CN130" s="9" t="str">
        <f t="shared" si="221"/>
        <v/>
      </c>
      <c r="CO130" s="9" t="str">
        <f t="shared" si="263"/>
        <v/>
      </c>
      <c r="CP130" s="9" t="str">
        <f t="shared" si="263"/>
        <v/>
      </c>
      <c r="CQ130" s="9" t="str">
        <f t="shared" si="263"/>
        <v/>
      </c>
      <c r="CR130" s="9" t="str">
        <f t="shared" si="263"/>
        <v/>
      </c>
      <c r="CS130" s="9" t="str">
        <f t="shared" si="263"/>
        <v/>
      </c>
      <c r="CT130" s="9" t="str">
        <f t="shared" si="263"/>
        <v/>
      </c>
      <c r="CU130" s="9" t="str">
        <f t="shared" si="263"/>
        <v/>
      </c>
      <c r="CV130" s="9" t="str">
        <f t="shared" si="223"/>
        <v/>
      </c>
      <c r="CW130" s="9" t="str">
        <f t="shared" si="264"/>
        <v/>
      </c>
      <c r="CX130" s="9" t="str">
        <f t="shared" si="264"/>
        <v/>
      </c>
      <c r="CY130" s="9" t="str">
        <f t="shared" si="264"/>
        <v/>
      </c>
      <c r="CZ130" s="9" t="str">
        <f t="shared" si="264"/>
        <v/>
      </c>
      <c r="DA130" s="9" t="str">
        <f t="shared" si="264"/>
        <v/>
      </c>
      <c r="DB130" s="9" t="str">
        <f t="shared" si="264"/>
        <v/>
      </c>
      <c r="DC130" s="9" t="str">
        <f t="shared" si="264"/>
        <v/>
      </c>
      <c r="DD130" s="2" t="str">
        <f t="shared" si="225"/>
        <v/>
      </c>
      <c r="DE130" s="2" t="str">
        <f t="shared" si="226"/>
        <v/>
      </c>
      <c r="DF130" s="2" t="str">
        <f t="shared" si="227"/>
        <v/>
      </c>
      <c r="DG130" s="2" t="str">
        <f t="shared" si="228"/>
        <v/>
      </c>
      <c r="DH130" s="2" t="str">
        <f t="shared" si="229"/>
        <v/>
      </c>
      <c r="DI130" s="2" t="str">
        <f t="shared" si="230"/>
        <v/>
      </c>
      <c r="DJ130" s="2" t="str">
        <f t="shared" si="231"/>
        <v/>
      </c>
      <c r="DK130" s="2" t="str">
        <f t="shared" si="232"/>
        <v/>
      </c>
      <c r="DL130" s="16" t="str">
        <f t="shared" si="233"/>
        <v/>
      </c>
      <c r="DM130" s="16" t="str">
        <f t="shared" si="234"/>
        <v/>
      </c>
      <c r="DN130" s="16" t="str">
        <f t="shared" si="235"/>
        <v/>
      </c>
      <c r="DO130" s="72" t="str">
        <f t="shared" si="236"/>
        <v/>
      </c>
      <c r="DP130" s="16" t="str">
        <f t="shared" si="237"/>
        <v/>
      </c>
      <c r="DQ130" s="16" t="str">
        <f t="shared" si="238"/>
        <v/>
      </c>
      <c r="DR130" s="2" t="str">
        <f t="shared" si="239"/>
        <v/>
      </c>
      <c r="DS130" s="2" t="str">
        <f t="shared" si="240"/>
        <v/>
      </c>
      <c r="DT130" s="2" t="str">
        <f t="shared" si="241"/>
        <v/>
      </c>
      <c r="DU130" s="2" t="str">
        <f t="shared" si="242"/>
        <v/>
      </c>
      <c r="DV130" s="15"/>
      <c r="DW130" s="17"/>
      <c r="DX130" s="17"/>
      <c r="DY130" s="47" t="str">
        <f t="shared" si="262"/>
        <v/>
      </c>
      <c r="DZ130" s="47" t="str">
        <f t="shared" si="262"/>
        <v/>
      </c>
      <c r="EA130" s="47" t="str">
        <f t="shared" si="262"/>
        <v/>
      </c>
      <c r="EB130" s="47" t="str">
        <f t="shared" si="262"/>
        <v/>
      </c>
      <c r="EC130" s="49" t="str">
        <f t="shared" si="262"/>
        <v/>
      </c>
      <c r="ED130" s="49" t="str">
        <f t="shared" si="262"/>
        <v/>
      </c>
      <c r="EE130" s="47" t="str">
        <f t="shared" si="262"/>
        <v/>
      </c>
      <c r="EF130" s="47" t="str">
        <f t="shared" si="262"/>
        <v/>
      </c>
      <c r="EG130" s="47" t="str">
        <f t="shared" si="262"/>
        <v/>
      </c>
      <c r="EH130" s="6">
        <f t="shared" si="154"/>
        <v>0</v>
      </c>
      <c r="EI130" s="6">
        <f t="shared" si="155"/>
        <v>0</v>
      </c>
      <c r="EJ130" s="2" t="str">
        <f t="shared" si="156"/>
        <v/>
      </c>
      <c r="EK130" s="2" t="str">
        <f t="shared" si="157"/>
        <v/>
      </c>
      <c r="EL130" s="2" t="str">
        <f t="shared" si="259"/>
        <v/>
      </c>
      <c r="EM130" s="2" t="str">
        <f t="shared" si="158"/>
        <v/>
      </c>
      <c r="EN130" s="2" t="str">
        <f t="shared" si="159"/>
        <v/>
      </c>
      <c r="EO130" s="2">
        <f t="shared" si="160"/>
        <v>0</v>
      </c>
      <c r="EP130" s="2">
        <f t="shared" si="243"/>
        <v>0</v>
      </c>
      <c r="EQ130" s="2"/>
      <c r="ER130" s="2"/>
      <c r="ES130" s="2"/>
      <c r="ET130" s="2"/>
      <c r="EU130" s="2"/>
      <c r="EV130" s="2"/>
      <c r="EW130" s="2">
        <f t="shared" si="161"/>
        <v>0</v>
      </c>
      <c r="EX130" s="2">
        <f t="shared" si="162"/>
        <v>0</v>
      </c>
      <c r="EY130" s="2">
        <f t="shared" si="244"/>
        <v>0</v>
      </c>
      <c r="EZ130" s="2">
        <f t="shared" si="163"/>
        <v>0</v>
      </c>
      <c r="FA130" s="2">
        <f t="shared" si="164"/>
        <v>0</v>
      </c>
      <c r="FB130" s="59"/>
      <c r="FC130" s="2">
        <f t="shared" si="165"/>
        <v>0</v>
      </c>
      <c r="FD130" s="2">
        <f t="shared" si="245"/>
        <v>0</v>
      </c>
      <c r="FE130" s="3">
        <f t="shared" si="258"/>
        <v>0</v>
      </c>
      <c r="FF130" s="3">
        <f t="shared" si="246"/>
        <v>0</v>
      </c>
      <c r="FG130" s="3">
        <f t="shared" si="247"/>
        <v>0</v>
      </c>
      <c r="FH130" s="3">
        <f t="shared" si="166"/>
        <v>0</v>
      </c>
      <c r="FI130" s="67">
        <f t="shared" si="167"/>
        <v>0</v>
      </c>
      <c r="FJ130" s="3">
        <f t="shared" si="168"/>
        <v>0</v>
      </c>
      <c r="FK130" s="3">
        <f t="shared" si="169"/>
        <v>0</v>
      </c>
      <c r="FL130" s="3">
        <f t="shared" si="248"/>
        <v>0</v>
      </c>
      <c r="FM130" s="3">
        <f t="shared" si="249"/>
        <v>0</v>
      </c>
      <c r="FN130" s="3">
        <f t="shared" si="250"/>
        <v>0</v>
      </c>
      <c r="FO130" s="2">
        <f t="shared" si="170"/>
        <v>0</v>
      </c>
      <c r="FP130" s="2">
        <f t="shared" si="171"/>
        <v>0</v>
      </c>
      <c r="FQ130" s="2">
        <f t="shared" si="251"/>
        <v>0</v>
      </c>
      <c r="FR130" s="6" t="str">
        <f>IF(A130=1,1,IF(DW130="","",COUNTA($DW$31:DW130)+1))</f>
        <v/>
      </c>
      <c r="FS130" s="6" t="str">
        <f t="shared" si="172"/>
        <v/>
      </c>
      <c r="FT130" s="43">
        <f t="shared" si="252"/>
        <v>0</v>
      </c>
      <c r="FU130" s="23">
        <f t="shared" si="253"/>
        <v>0</v>
      </c>
      <c r="FV130" s="21">
        <f t="shared" si="254"/>
        <v>0</v>
      </c>
    </row>
    <row r="131" spans="1:178">
      <c r="A131" s="4" t="str">
        <f t="shared" si="173"/>
        <v/>
      </c>
      <c r="B131" s="33"/>
      <c r="C131" s="33"/>
      <c r="D131" s="33"/>
      <c r="E131" s="33"/>
      <c r="F131" s="33"/>
      <c r="G131" s="11" t="str">
        <f t="shared" si="140"/>
        <v/>
      </c>
      <c r="H131" s="3" t="str">
        <f t="shared" si="174"/>
        <v/>
      </c>
      <c r="I131" s="3" t="str">
        <f t="shared" si="141"/>
        <v/>
      </c>
      <c r="J131" s="3" t="str">
        <f t="shared" si="175"/>
        <v/>
      </c>
      <c r="K131" s="3" t="str">
        <f t="shared" si="142"/>
        <v/>
      </c>
      <c r="L131" s="2" t="str">
        <f t="shared" si="143"/>
        <v/>
      </c>
      <c r="M131" s="8" t="str">
        <f t="shared" si="176"/>
        <v/>
      </c>
      <c r="N131" s="8" t="str">
        <f t="shared" si="144"/>
        <v/>
      </c>
      <c r="O131" s="8" t="str">
        <f t="shared" si="177"/>
        <v/>
      </c>
      <c r="P131" s="8" t="str">
        <f t="shared" si="145"/>
        <v/>
      </c>
      <c r="Q131" s="2" t="str">
        <f t="shared" si="146"/>
        <v/>
      </c>
      <c r="R131" s="3" t="str">
        <f t="shared" si="147"/>
        <v/>
      </c>
      <c r="S131" s="3" t="str">
        <f t="shared" si="148"/>
        <v/>
      </c>
      <c r="T131" s="3" t="str">
        <f t="shared" si="178"/>
        <v/>
      </c>
      <c r="U131" s="8" t="str">
        <f t="shared" si="149"/>
        <v/>
      </c>
      <c r="V131" s="2" t="str">
        <f t="shared" si="150"/>
        <v/>
      </c>
      <c r="W131" s="2" t="str">
        <f t="shared" si="151"/>
        <v/>
      </c>
      <c r="X131" s="2" t="str">
        <f t="shared" si="255"/>
        <v/>
      </c>
      <c r="Y131" s="2" t="str">
        <f t="shared" si="152"/>
        <v/>
      </c>
      <c r="Z131" s="46" t="str">
        <f t="shared" si="260"/>
        <v/>
      </c>
      <c r="AA131" s="46" t="str">
        <f t="shared" si="179"/>
        <v/>
      </c>
      <c r="AB131" s="47"/>
      <c r="AC131" s="46" t="str">
        <f t="shared" si="180"/>
        <v/>
      </c>
      <c r="AD131" s="47" t="str">
        <f t="shared" si="261"/>
        <v/>
      </c>
      <c r="AE131" s="48" t="str">
        <f t="shared" si="181"/>
        <v/>
      </c>
      <c r="AF131" s="49" t="str">
        <f t="shared" si="137"/>
        <v/>
      </c>
      <c r="AG131" s="49" t="str">
        <f t="shared" si="137"/>
        <v/>
      </c>
      <c r="AH131" s="49" t="str">
        <f t="shared" si="137"/>
        <v/>
      </c>
      <c r="AI131" s="47" t="str">
        <f t="shared" si="137"/>
        <v/>
      </c>
      <c r="AJ131" s="47" t="str">
        <f t="shared" si="137"/>
        <v/>
      </c>
      <c r="AK131" s="46" t="str">
        <f t="shared" si="137"/>
        <v/>
      </c>
      <c r="AL131" s="47"/>
      <c r="AM131" s="53" t="str">
        <f t="shared" si="182"/>
        <v/>
      </c>
      <c r="AN131" s="50" t="str">
        <f t="shared" si="183"/>
        <v/>
      </c>
      <c r="AO131" s="51"/>
      <c r="AP131" s="52" t="str">
        <f t="shared" si="184"/>
        <v/>
      </c>
      <c r="AQ131" s="52" t="str">
        <f t="shared" si="185"/>
        <v/>
      </c>
      <c r="AR131" s="47">
        <f t="shared" si="186"/>
        <v>0</v>
      </c>
      <c r="AS131" s="53" t="str">
        <f t="shared" si="187"/>
        <v/>
      </c>
      <c r="AT131" s="52" t="str">
        <f t="shared" si="188"/>
        <v/>
      </c>
      <c r="AU131" s="9" t="str">
        <f t="shared" si="189"/>
        <v/>
      </c>
      <c r="AV131" s="9" t="str">
        <f t="shared" si="190"/>
        <v/>
      </c>
      <c r="AW131" s="12" t="str">
        <f t="shared" si="191"/>
        <v/>
      </c>
      <c r="AX131" s="9" t="str">
        <f t="shared" si="192"/>
        <v/>
      </c>
      <c r="AY131" s="12" t="str">
        <f t="shared" si="193"/>
        <v/>
      </c>
      <c r="AZ131" s="10" t="str">
        <f t="shared" si="194"/>
        <v/>
      </c>
      <c r="BA131" s="10" t="str">
        <f t="shared" si="195"/>
        <v/>
      </c>
      <c r="BB131" s="10" t="str">
        <f t="shared" si="196"/>
        <v/>
      </c>
      <c r="BC131" s="10" t="str">
        <f t="shared" si="197"/>
        <v/>
      </c>
      <c r="BD131" s="10" t="str">
        <f t="shared" si="198"/>
        <v/>
      </c>
      <c r="BE131" s="12" t="str">
        <f t="shared" si="199"/>
        <v/>
      </c>
      <c r="BF131" s="9" t="str">
        <f t="shared" si="200"/>
        <v/>
      </c>
      <c r="BG131" s="9" t="str">
        <f t="shared" si="201"/>
        <v/>
      </c>
      <c r="BH131" s="7" t="str">
        <f t="shared" si="202"/>
        <v/>
      </c>
      <c r="BI131" s="7" t="str">
        <f t="shared" si="203"/>
        <v/>
      </c>
      <c r="BJ131" s="12" t="str">
        <f t="shared" si="204"/>
        <v/>
      </c>
      <c r="BK131" s="80" t="str">
        <f t="shared" si="205"/>
        <v/>
      </c>
      <c r="BL131" s="7" t="str">
        <f t="shared" si="206"/>
        <v/>
      </c>
      <c r="BM131" s="7" t="str">
        <f t="shared" si="256"/>
        <v/>
      </c>
      <c r="BN131" s="12" t="str">
        <f t="shared" si="207"/>
        <v/>
      </c>
      <c r="BO131" s="9" t="str">
        <f t="shared" si="208"/>
        <v/>
      </c>
      <c r="BP131" s="2" t="str">
        <f t="shared" si="209"/>
        <v/>
      </c>
      <c r="BQ131" s="2" t="str">
        <f t="shared" si="210"/>
        <v/>
      </c>
      <c r="BR131" s="20" t="str">
        <f t="shared" si="265"/>
        <v/>
      </c>
      <c r="BS131" s="20" t="str">
        <f t="shared" si="265"/>
        <v/>
      </c>
      <c r="BT131" s="20" t="str">
        <f t="shared" si="265"/>
        <v/>
      </c>
      <c r="BU131" s="86" t="str">
        <f t="shared" si="211"/>
        <v/>
      </c>
      <c r="BV131" s="86" t="str">
        <f t="shared" si="212"/>
        <v/>
      </c>
      <c r="BW131" s="20" t="str">
        <f t="shared" si="265"/>
        <v/>
      </c>
      <c r="BX131" s="86" t="str">
        <f t="shared" si="265"/>
        <v/>
      </c>
      <c r="BY131" s="86" t="str">
        <f t="shared" si="265"/>
        <v/>
      </c>
      <c r="BZ131" s="86" t="str">
        <f t="shared" si="265"/>
        <v/>
      </c>
      <c r="CA131" s="86" t="str">
        <f t="shared" si="265"/>
        <v/>
      </c>
      <c r="CB131" s="86" t="str">
        <f t="shared" si="265"/>
        <v/>
      </c>
      <c r="CC131" s="86" t="str">
        <f t="shared" si="265"/>
        <v/>
      </c>
      <c r="CD131" s="86" t="str">
        <f t="shared" si="265"/>
        <v/>
      </c>
      <c r="CE131" s="20" t="str">
        <f t="shared" si="257"/>
        <v/>
      </c>
      <c r="CF131" s="14" t="str">
        <f t="shared" si="213"/>
        <v/>
      </c>
      <c r="CG131" s="14" t="str">
        <f t="shared" si="214"/>
        <v/>
      </c>
      <c r="CH131" s="8">
        <f t="shared" si="215"/>
        <v>0</v>
      </c>
      <c r="CI131" s="9" t="str">
        <f t="shared" si="216"/>
        <v/>
      </c>
      <c r="CJ131" s="9" t="str">
        <f t="shared" si="217"/>
        <v/>
      </c>
      <c r="CK131" s="9" t="str">
        <f t="shared" si="218"/>
        <v/>
      </c>
      <c r="CL131" s="9" t="str">
        <f t="shared" si="219"/>
        <v/>
      </c>
      <c r="CM131" s="9" t="str">
        <f t="shared" si="220"/>
        <v/>
      </c>
      <c r="CN131" s="9" t="str">
        <f t="shared" si="221"/>
        <v/>
      </c>
      <c r="CO131" s="9" t="str">
        <f t="shared" si="263"/>
        <v/>
      </c>
      <c r="CP131" s="9" t="str">
        <f t="shared" si="263"/>
        <v/>
      </c>
      <c r="CQ131" s="9" t="str">
        <f t="shared" si="263"/>
        <v/>
      </c>
      <c r="CR131" s="9" t="str">
        <f t="shared" si="263"/>
        <v/>
      </c>
      <c r="CS131" s="9" t="str">
        <f t="shared" si="263"/>
        <v/>
      </c>
      <c r="CT131" s="9" t="str">
        <f t="shared" si="263"/>
        <v/>
      </c>
      <c r="CU131" s="9" t="str">
        <f t="shared" si="263"/>
        <v/>
      </c>
      <c r="CV131" s="9" t="str">
        <f t="shared" si="223"/>
        <v/>
      </c>
      <c r="CW131" s="9" t="str">
        <f t="shared" si="264"/>
        <v/>
      </c>
      <c r="CX131" s="9" t="str">
        <f t="shared" si="264"/>
        <v/>
      </c>
      <c r="CY131" s="9" t="str">
        <f t="shared" si="264"/>
        <v/>
      </c>
      <c r="CZ131" s="9" t="str">
        <f t="shared" si="264"/>
        <v/>
      </c>
      <c r="DA131" s="9" t="str">
        <f t="shared" si="264"/>
        <v/>
      </c>
      <c r="DB131" s="9" t="str">
        <f t="shared" si="264"/>
        <v/>
      </c>
      <c r="DC131" s="9" t="str">
        <f t="shared" si="264"/>
        <v/>
      </c>
      <c r="DD131" s="2" t="str">
        <f t="shared" si="225"/>
        <v/>
      </c>
      <c r="DE131" s="2" t="str">
        <f t="shared" si="226"/>
        <v/>
      </c>
      <c r="DF131" s="2" t="str">
        <f t="shared" si="227"/>
        <v/>
      </c>
      <c r="DG131" s="2" t="str">
        <f t="shared" si="228"/>
        <v/>
      </c>
      <c r="DH131" s="2" t="str">
        <f t="shared" si="229"/>
        <v/>
      </c>
      <c r="DI131" s="2" t="str">
        <f t="shared" si="230"/>
        <v/>
      </c>
      <c r="DJ131" s="2" t="str">
        <f t="shared" si="231"/>
        <v/>
      </c>
      <c r="DK131" s="2" t="str">
        <f t="shared" si="232"/>
        <v/>
      </c>
      <c r="DL131" s="16" t="str">
        <f t="shared" si="233"/>
        <v/>
      </c>
      <c r="DM131" s="16" t="str">
        <f t="shared" si="234"/>
        <v/>
      </c>
      <c r="DN131" s="16" t="str">
        <f t="shared" si="235"/>
        <v/>
      </c>
      <c r="DO131" s="72" t="str">
        <f t="shared" si="236"/>
        <v/>
      </c>
      <c r="DP131" s="16" t="str">
        <f t="shared" si="237"/>
        <v/>
      </c>
      <c r="DQ131" s="16" t="str">
        <f t="shared" si="238"/>
        <v/>
      </c>
      <c r="DR131" s="2" t="str">
        <f t="shared" si="239"/>
        <v/>
      </c>
      <c r="DS131" s="2" t="str">
        <f t="shared" si="240"/>
        <v/>
      </c>
      <c r="DT131" s="2" t="str">
        <f t="shared" si="241"/>
        <v/>
      </c>
      <c r="DU131" s="2" t="str">
        <f t="shared" si="242"/>
        <v/>
      </c>
      <c r="DV131" s="15"/>
      <c r="DW131" s="17"/>
      <c r="DX131" s="17"/>
      <c r="DY131" s="47" t="str">
        <f t="shared" si="262"/>
        <v/>
      </c>
      <c r="DZ131" s="47" t="str">
        <f t="shared" si="262"/>
        <v/>
      </c>
      <c r="EA131" s="47" t="str">
        <f t="shared" si="262"/>
        <v/>
      </c>
      <c r="EB131" s="47" t="str">
        <f t="shared" si="262"/>
        <v/>
      </c>
      <c r="EC131" s="49" t="str">
        <f t="shared" si="262"/>
        <v/>
      </c>
      <c r="ED131" s="49" t="str">
        <f t="shared" si="262"/>
        <v/>
      </c>
      <c r="EE131" s="47" t="str">
        <f t="shared" si="262"/>
        <v/>
      </c>
      <c r="EF131" s="47" t="str">
        <f t="shared" si="262"/>
        <v/>
      </c>
      <c r="EG131" s="47" t="str">
        <f t="shared" si="262"/>
        <v/>
      </c>
      <c r="EH131" s="6">
        <f t="shared" si="154"/>
        <v>0</v>
      </c>
      <c r="EI131" s="6">
        <f t="shared" si="155"/>
        <v>0</v>
      </c>
      <c r="EJ131" s="2" t="str">
        <f t="shared" si="156"/>
        <v/>
      </c>
      <c r="EK131" s="2" t="str">
        <f t="shared" si="157"/>
        <v/>
      </c>
      <c r="EL131" s="2" t="str">
        <f t="shared" si="259"/>
        <v/>
      </c>
      <c r="EM131" s="2" t="str">
        <f t="shared" si="158"/>
        <v/>
      </c>
      <c r="EN131" s="2" t="str">
        <f t="shared" si="159"/>
        <v/>
      </c>
      <c r="EO131" s="2">
        <f t="shared" si="160"/>
        <v>0</v>
      </c>
      <c r="EP131" s="2">
        <f t="shared" si="243"/>
        <v>0</v>
      </c>
      <c r="EQ131" s="2"/>
      <c r="ER131" s="2"/>
      <c r="ES131" s="2"/>
      <c r="ET131" s="2"/>
      <c r="EU131" s="2"/>
      <c r="EV131" s="2"/>
      <c r="EW131" s="2">
        <f t="shared" si="161"/>
        <v>0</v>
      </c>
      <c r="EX131" s="2">
        <f t="shared" si="162"/>
        <v>0</v>
      </c>
      <c r="EY131" s="2">
        <f t="shared" si="244"/>
        <v>0</v>
      </c>
      <c r="EZ131" s="2">
        <f t="shared" si="163"/>
        <v>0</v>
      </c>
      <c r="FA131" s="2">
        <f t="shared" si="164"/>
        <v>0</v>
      </c>
      <c r="FB131" s="59"/>
      <c r="FC131" s="2">
        <f t="shared" si="165"/>
        <v>0</v>
      </c>
      <c r="FD131" s="2">
        <f t="shared" si="245"/>
        <v>0</v>
      </c>
      <c r="FE131" s="3">
        <f t="shared" si="258"/>
        <v>0</v>
      </c>
      <c r="FF131" s="3">
        <f t="shared" si="246"/>
        <v>0</v>
      </c>
      <c r="FG131" s="3">
        <f t="shared" si="247"/>
        <v>0</v>
      </c>
      <c r="FH131" s="3">
        <f t="shared" si="166"/>
        <v>0</v>
      </c>
      <c r="FI131" s="67">
        <f t="shared" si="167"/>
        <v>0</v>
      </c>
      <c r="FJ131" s="3">
        <f t="shared" si="168"/>
        <v>0</v>
      </c>
      <c r="FK131" s="3">
        <f t="shared" si="169"/>
        <v>0</v>
      </c>
      <c r="FL131" s="3">
        <f t="shared" si="248"/>
        <v>0</v>
      </c>
      <c r="FM131" s="3">
        <f t="shared" si="249"/>
        <v>0</v>
      </c>
      <c r="FN131" s="3">
        <f t="shared" si="250"/>
        <v>0</v>
      </c>
      <c r="FO131" s="2">
        <f t="shared" si="170"/>
        <v>0</v>
      </c>
      <c r="FP131" s="2">
        <f t="shared" si="171"/>
        <v>0</v>
      </c>
      <c r="FQ131" s="2">
        <f t="shared" si="251"/>
        <v>0</v>
      </c>
      <c r="FR131" s="6" t="str">
        <f>IF(A131=1,1,IF(DW131="","",COUNTA($DW$31:DW131)+1))</f>
        <v/>
      </c>
      <c r="FS131" s="6" t="str">
        <f t="shared" si="172"/>
        <v/>
      </c>
      <c r="FT131" s="43">
        <f t="shared" si="252"/>
        <v>0</v>
      </c>
      <c r="FU131" s="23">
        <f t="shared" si="253"/>
        <v>0</v>
      </c>
      <c r="FV131" s="21">
        <f t="shared" si="254"/>
        <v>0</v>
      </c>
    </row>
    <row r="132" spans="1:178">
      <c r="A132" s="4" t="str">
        <f t="shared" si="173"/>
        <v/>
      </c>
      <c r="B132" s="33"/>
      <c r="C132" s="33"/>
      <c r="D132" s="33"/>
      <c r="E132" s="33"/>
      <c r="F132" s="33"/>
      <c r="G132" s="11" t="str">
        <f t="shared" si="140"/>
        <v/>
      </c>
      <c r="H132" s="3" t="str">
        <f t="shared" si="174"/>
        <v/>
      </c>
      <c r="I132" s="3" t="str">
        <f t="shared" si="141"/>
        <v/>
      </c>
      <c r="J132" s="3" t="str">
        <f t="shared" si="175"/>
        <v/>
      </c>
      <c r="K132" s="3" t="str">
        <f t="shared" si="142"/>
        <v/>
      </c>
      <c r="L132" s="2" t="str">
        <f t="shared" si="143"/>
        <v/>
      </c>
      <c r="M132" s="8" t="str">
        <f t="shared" si="176"/>
        <v/>
      </c>
      <c r="N132" s="8" t="str">
        <f t="shared" si="144"/>
        <v/>
      </c>
      <c r="O132" s="8" t="str">
        <f t="shared" si="177"/>
        <v/>
      </c>
      <c r="P132" s="8" t="str">
        <f t="shared" si="145"/>
        <v/>
      </c>
      <c r="Q132" s="2" t="str">
        <f t="shared" si="146"/>
        <v/>
      </c>
      <c r="R132" s="3" t="str">
        <f t="shared" si="147"/>
        <v/>
      </c>
      <c r="S132" s="3" t="str">
        <f t="shared" si="148"/>
        <v/>
      </c>
      <c r="T132" s="3" t="str">
        <f t="shared" si="178"/>
        <v/>
      </c>
      <c r="U132" s="8" t="str">
        <f t="shared" si="149"/>
        <v/>
      </c>
      <c r="V132" s="2" t="str">
        <f t="shared" si="150"/>
        <v/>
      </c>
      <c r="W132" s="2" t="str">
        <f t="shared" si="151"/>
        <v/>
      </c>
      <c r="X132" s="2" t="str">
        <f t="shared" si="255"/>
        <v/>
      </c>
      <c r="Y132" s="2" t="str">
        <f t="shared" si="152"/>
        <v/>
      </c>
      <c r="Z132" s="46" t="str">
        <f t="shared" si="260"/>
        <v/>
      </c>
      <c r="AA132" s="46" t="str">
        <f t="shared" si="179"/>
        <v/>
      </c>
      <c r="AB132" s="47"/>
      <c r="AC132" s="46" t="str">
        <f t="shared" si="180"/>
        <v/>
      </c>
      <c r="AD132" s="47" t="str">
        <f t="shared" si="261"/>
        <v/>
      </c>
      <c r="AE132" s="48" t="str">
        <f t="shared" si="181"/>
        <v/>
      </c>
      <c r="AF132" s="49" t="str">
        <f t="shared" si="137"/>
        <v/>
      </c>
      <c r="AG132" s="49" t="str">
        <f t="shared" si="137"/>
        <v/>
      </c>
      <c r="AH132" s="49" t="str">
        <f t="shared" si="137"/>
        <v/>
      </c>
      <c r="AI132" s="47" t="str">
        <f t="shared" si="137"/>
        <v/>
      </c>
      <c r="AJ132" s="47" t="str">
        <f t="shared" si="137"/>
        <v/>
      </c>
      <c r="AK132" s="46" t="str">
        <f t="shared" si="137"/>
        <v/>
      </c>
      <c r="AL132" s="47"/>
      <c r="AM132" s="53" t="str">
        <f t="shared" si="182"/>
        <v/>
      </c>
      <c r="AN132" s="50" t="str">
        <f t="shared" si="183"/>
        <v/>
      </c>
      <c r="AO132" s="51"/>
      <c r="AP132" s="52" t="str">
        <f t="shared" si="184"/>
        <v/>
      </c>
      <c r="AQ132" s="52" t="str">
        <f t="shared" si="185"/>
        <v/>
      </c>
      <c r="AR132" s="47">
        <f t="shared" si="186"/>
        <v>0</v>
      </c>
      <c r="AS132" s="53" t="str">
        <f t="shared" si="187"/>
        <v/>
      </c>
      <c r="AT132" s="52" t="str">
        <f t="shared" si="188"/>
        <v/>
      </c>
      <c r="AU132" s="9" t="str">
        <f t="shared" si="189"/>
        <v/>
      </c>
      <c r="AV132" s="9" t="str">
        <f t="shared" si="190"/>
        <v/>
      </c>
      <c r="AW132" s="12" t="str">
        <f t="shared" si="191"/>
        <v/>
      </c>
      <c r="AX132" s="9" t="str">
        <f t="shared" si="192"/>
        <v/>
      </c>
      <c r="AY132" s="12" t="str">
        <f t="shared" si="193"/>
        <v/>
      </c>
      <c r="AZ132" s="10" t="str">
        <f t="shared" si="194"/>
        <v/>
      </c>
      <c r="BA132" s="10" t="str">
        <f t="shared" si="195"/>
        <v/>
      </c>
      <c r="BB132" s="10" t="str">
        <f t="shared" si="196"/>
        <v/>
      </c>
      <c r="BC132" s="10" t="str">
        <f t="shared" si="197"/>
        <v/>
      </c>
      <c r="BD132" s="10" t="str">
        <f t="shared" si="198"/>
        <v/>
      </c>
      <c r="BE132" s="12" t="str">
        <f t="shared" si="199"/>
        <v/>
      </c>
      <c r="BF132" s="9" t="str">
        <f t="shared" si="200"/>
        <v/>
      </c>
      <c r="BG132" s="9" t="str">
        <f t="shared" si="201"/>
        <v/>
      </c>
      <c r="BH132" s="7" t="str">
        <f t="shared" si="202"/>
        <v/>
      </c>
      <c r="BI132" s="7" t="str">
        <f t="shared" si="203"/>
        <v/>
      </c>
      <c r="BJ132" s="12" t="str">
        <f t="shared" si="204"/>
        <v/>
      </c>
      <c r="BK132" s="80" t="str">
        <f t="shared" si="205"/>
        <v/>
      </c>
      <c r="BL132" s="7" t="str">
        <f t="shared" si="206"/>
        <v/>
      </c>
      <c r="BM132" s="7" t="str">
        <f t="shared" si="256"/>
        <v/>
      </c>
      <c r="BN132" s="12" t="str">
        <f t="shared" si="207"/>
        <v/>
      </c>
      <c r="BO132" s="9" t="str">
        <f t="shared" si="208"/>
        <v/>
      </c>
      <c r="BP132" s="2" t="str">
        <f t="shared" si="209"/>
        <v/>
      </c>
      <c r="BQ132" s="2" t="str">
        <f t="shared" si="210"/>
        <v/>
      </c>
      <c r="BR132" s="20" t="str">
        <f t="shared" si="265"/>
        <v/>
      </c>
      <c r="BS132" s="20" t="str">
        <f t="shared" si="265"/>
        <v/>
      </c>
      <c r="BT132" s="20" t="str">
        <f t="shared" si="265"/>
        <v/>
      </c>
      <c r="BU132" s="86" t="str">
        <f t="shared" si="211"/>
        <v/>
      </c>
      <c r="BV132" s="86" t="str">
        <f t="shared" si="212"/>
        <v/>
      </c>
      <c r="BW132" s="20" t="str">
        <f t="shared" si="265"/>
        <v/>
      </c>
      <c r="BX132" s="86" t="str">
        <f t="shared" si="265"/>
        <v/>
      </c>
      <c r="BY132" s="86" t="str">
        <f t="shared" si="265"/>
        <v/>
      </c>
      <c r="BZ132" s="86" t="str">
        <f t="shared" si="265"/>
        <v/>
      </c>
      <c r="CA132" s="86" t="str">
        <f t="shared" si="265"/>
        <v/>
      </c>
      <c r="CB132" s="86" t="str">
        <f t="shared" si="265"/>
        <v/>
      </c>
      <c r="CC132" s="86" t="str">
        <f t="shared" si="265"/>
        <v/>
      </c>
      <c r="CD132" s="86" t="str">
        <f t="shared" si="265"/>
        <v/>
      </c>
      <c r="CE132" s="20" t="str">
        <f t="shared" si="257"/>
        <v/>
      </c>
      <c r="CF132" s="14" t="str">
        <f t="shared" si="213"/>
        <v/>
      </c>
      <c r="CG132" s="14" t="str">
        <f t="shared" si="214"/>
        <v/>
      </c>
      <c r="CH132" s="8">
        <f t="shared" si="215"/>
        <v>0</v>
      </c>
      <c r="CI132" s="9" t="str">
        <f t="shared" si="216"/>
        <v/>
      </c>
      <c r="CJ132" s="9" t="str">
        <f t="shared" si="217"/>
        <v/>
      </c>
      <c r="CK132" s="9" t="str">
        <f t="shared" si="218"/>
        <v/>
      </c>
      <c r="CL132" s="9" t="str">
        <f t="shared" si="219"/>
        <v/>
      </c>
      <c r="CM132" s="9" t="str">
        <f t="shared" si="220"/>
        <v/>
      </c>
      <c r="CN132" s="9" t="str">
        <f t="shared" si="221"/>
        <v/>
      </c>
      <c r="CO132" s="9" t="str">
        <f t="shared" si="263"/>
        <v/>
      </c>
      <c r="CP132" s="9" t="str">
        <f t="shared" si="263"/>
        <v/>
      </c>
      <c r="CQ132" s="9" t="str">
        <f t="shared" si="263"/>
        <v/>
      </c>
      <c r="CR132" s="9" t="str">
        <f t="shared" si="263"/>
        <v/>
      </c>
      <c r="CS132" s="9" t="str">
        <f t="shared" si="263"/>
        <v/>
      </c>
      <c r="CT132" s="9" t="str">
        <f t="shared" si="263"/>
        <v/>
      </c>
      <c r="CU132" s="9" t="str">
        <f t="shared" si="263"/>
        <v/>
      </c>
      <c r="CV132" s="9" t="str">
        <f t="shared" si="223"/>
        <v/>
      </c>
      <c r="CW132" s="9" t="str">
        <f t="shared" si="264"/>
        <v/>
      </c>
      <c r="CX132" s="9" t="str">
        <f t="shared" si="264"/>
        <v/>
      </c>
      <c r="CY132" s="9" t="str">
        <f t="shared" si="264"/>
        <v/>
      </c>
      <c r="CZ132" s="9" t="str">
        <f t="shared" si="264"/>
        <v/>
      </c>
      <c r="DA132" s="9" t="str">
        <f t="shared" si="264"/>
        <v/>
      </c>
      <c r="DB132" s="9" t="str">
        <f t="shared" si="264"/>
        <v/>
      </c>
      <c r="DC132" s="9" t="str">
        <f t="shared" si="264"/>
        <v/>
      </c>
      <c r="DD132" s="2" t="str">
        <f t="shared" si="225"/>
        <v/>
      </c>
      <c r="DE132" s="2" t="str">
        <f t="shared" si="226"/>
        <v/>
      </c>
      <c r="DF132" s="2" t="str">
        <f t="shared" si="227"/>
        <v/>
      </c>
      <c r="DG132" s="2" t="str">
        <f t="shared" si="228"/>
        <v/>
      </c>
      <c r="DH132" s="2" t="str">
        <f t="shared" si="229"/>
        <v/>
      </c>
      <c r="DI132" s="2" t="str">
        <f t="shared" si="230"/>
        <v/>
      </c>
      <c r="DJ132" s="2" t="str">
        <f t="shared" si="231"/>
        <v/>
      </c>
      <c r="DK132" s="2" t="str">
        <f t="shared" si="232"/>
        <v/>
      </c>
      <c r="DL132" s="16" t="str">
        <f t="shared" si="233"/>
        <v/>
      </c>
      <c r="DM132" s="16" t="str">
        <f t="shared" si="234"/>
        <v/>
      </c>
      <c r="DN132" s="16" t="str">
        <f t="shared" si="235"/>
        <v/>
      </c>
      <c r="DO132" s="72" t="str">
        <f t="shared" si="236"/>
        <v/>
      </c>
      <c r="DP132" s="16" t="str">
        <f t="shared" si="237"/>
        <v/>
      </c>
      <c r="DQ132" s="16" t="str">
        <f t="shared" si="238"/>
        <v/>
      </c>
      <c r="DR132" s="2" t="str">
        <f t="shared" si="239"/>
        <v/>
      </c>
      <c r="DS132" s="2" t="str">
        <f t="shared" si="240"/>
        <v/>
      </c>
      <c r="DT132" s="2" t="str">
        <f t="shared" si="241"/>
        <v/>
      </c>
      <c r="DU132" s="2" t="str">
        <f t="shared" si="242"/>
        <v/>
      </c>
      <c r="DV132" s="15"/>
      <c r="DW132" s="17"/>
      <c r="DX132" s="17"/>
      <c r="DY132" s="47" t="str">
        <f t="shared" si="262"/>
        <v/>
      </c>
      <c r="DZ132" s="47" t="str">
        <f t="shared" si="262"/>
        <v/>
      </c>
      <c r="EA132" s="47" t="str">
        <f t="shared" si="262"/>
        <v/>
      </c>
      <c r="EB132" s="47" t="str">
        <f t="shared" si="262"/>
        <v/>
      </c>
      <c r="EC132" s="49" t="str">
        <f t="shared" si="262"/>
        <v/>
      </c>
      <c r="ED132" s="49" t="str">
        <f t="shared" si="262"/>
        <v/>
      </c>
      <c r="EE132" s="47" t="str">
        <f t="shared" si="262"/>
        <v/>
      </c>
      <c r="EF132" s="47" t="str">
        <f t="shared" si="262"/>
        <v/>
      </c>
      <c r="EG132" s="47" t="str">
        <f t="shared" si="262"/>
        <v/>
      </c>
      <c r="EH132" s="6">
        <f t="shared" si="154"/>
        <v>0</v>
      </c>
      <c r="EI132" s="6">
        <f t="shared" si="155"/>
        <v>0</v>
      </c>
      <c r="EJ132" s="2" t="str">
        <f t="shared" si="156"/>
        <v/>
      </c>
      <c r="EK132" s="2" t="str">
        <f t="shared" si="157"/>
        <v/>
      </c>
      <c r="EL132" s="2" t="str">
        <f t="shared" si="259"/>
        <v/>
      </c>
      <c r="EM132" s="2" t="str">
        <f t="shared" si="158"/>
        <v/>
      </c>
      <c r="EN132" s="2" t="str">
        <f t="shared" si="159"/>
        <v/>
      </c>
      <c r="EO132" s="2">
        <f t="shared" si="160"/>
        <v>0</v>
      </c>
      <c r="EP132" s="2">
        <f t="shared" si="243"/>
        <v>0</v>
      </c>
      <c r="EQ132" s="2"/>
      <c r="ER132" s="2"/>
      <c r="ES132" s="2"/>
      <c r="ET132" s="2"/>
      <c r="EU132" s="2"/>
      <c r="EV132" s="2"/>
      <c r="EW132" s="2">
        <f t="shared" si="161"/>
        <v>0</v>
      </c>
      <c r="EX132" s="2">
        <f t="shared" si="162"/>
        <v>0</v>
      </c>
      <c r="EY132" s="2">
        <f t="shared" si="244"/>
        <v>0</v>
      </c>
      <c r="EZ132" s="2">
        <f t="shared" si="163"/>
        <v>0</v>
      </c>
      <c r="FA132" s="2">
        <f t="shared" si="164"/>
        <v>0</v>
      </c>
      <c r="FB132" s="59"/>
      <c r="FC132" s="2">
        <f t="shared" si="165"/>
        <v>0</v>
      </c>
      <c r="FD132" s="2">
        <f t="shared" si="245"/>
        <v>0</v>
      </c>
      <c r="FE132" s="3">
        <f t="shared" si="258"/>
        <v>0</v>
      </c>
      <c r="FF132" s="3">
        <f t="shared" si="246"/>
        <v>0</v>
      </c>
      <c r="FG132" s="3">
        <f t="shared" si="247"/>
        <v>0</v>
      </c>
      <c r="FH132" s="3">
        <f t="shared" si="166"/>
        <v>0</v>
      </c>
      <c r="FI132" s="67">
        <f t="shared" si="167"/>
        <v>0</v>
      </c>
      <c r="FJ132" s="3">
        <f t="shared" si="168"/>
        <v>0</v>
      </c>
      <c r="FK132" s="3">
        <f t="shared" si="169"/>
        <v>0</v>
      </c>
      <c r="FL132" s="3">
        <f t="shared" si="248"/>
        <v>0</v>
      </c>
      <c r="FM132" s="3">
        <f t="shared" si="249"/>
        <v>0</v>
      </c>
      <c r="FN132" s="3">
        <f t="shared" si="250"/>
        <v>0</v>
      </c>
      <c r="FO132" s="2">
        <f t="shared" si="170"/>
        <v>0</v>
      </c>
      <c r="FP132" s="2">
        <f t="shared" si="171"/>
        <v>0</v>
      </c>
      <c r="FQ132" s="2">
        <f t="shared" si="251"/>
        <v>0</v>
      </c>
      <c r="FR132" s="6" t="str">
        <f>IF(A132=1,1,IF(DW132="","",COUNTA($DW$31:DW132)+1))</f>
        <v/>
      </c>
      <c r="FS132" s="6" t="str">
        <f t="shared" si="172"/>
        <v/>
      </c>
      <c r="FT132" s="43">
        <f t="shared" si="252"/>
        <v>0</v>
      </c>
      <c r="FU132" s="23">
        <f t="shared" si="253"/>
        <v>0</v>
      </c>
      <c r="FV132" s="21">
        <f t="shared" si="254"/>
        <v>0</v>
      </c>
    </row>
    <row r="133" spans="1:178">
      <c r="A133" s="4" t="str">
        <f t="shared" si="173"/>
        <v/>
      </c>
      <c r="B133" s="33"/>
      <c r="C133" s="33"/>
      <c r="D133" s="33"/>
      <c r="E133" s="33"/>
      <c r="F133" s="33"/>
      <c r="G133" s="11" t="str">
        <f t="shared" si="140"/>
        <v/>
      </c>
      <c r="H133" s="3" t="str">
        <f t="shared" si="174"/>
        <v/>
      </c>
      <c r="I133" s="3" t="str">
        <f t="shared" si="141"/>
        <v/>
      </c>
      <c r="J133" s="3" t="str">
        <f t="shared" si="175"/>
        <v/>
      </c>
      <c r="K133" s="3" t="str">
        <f t="shared" si="142"/>
        <v/>
      </c>
      <c r="L133" s="2" t="str">
        <f t="shared" si="143"/>
        <v/>
      </c>
      <c r="M133" s="8" t="str">
        <f t="shared" si="176"/>
        <v/>
      </c>
      <c r="N133" s="8" t="str">
        <f t="shared" si="144"/>
        <v/>
      </c>
      <c r="O133" s="8" t="str">
        <f t="shared" si="177"/>
        <v/>
      </c>
      <c r="P133" s="8" t="str">
        <f t="shared" si="145"/>
        <v/>
      </c>
      <c r="Q133" s="2" t="str">
        <f t="shared" si="146"/>
        <v/>
      </c>
      <c r="R133" s="3" t="str">
        <f t="shared" si="147"/>
        <v/>
      </c>
      <c r="S133" s="3" t="str">
        <f t="shared" si="148"/>
        <v/>
      </c>
      <c r="T133" s="3" t="str">
        <f t="shared" si="178"/>
        <v/>
      </c>
      <c r="U133" s="8" t="str">
        <f t="shared" si="149"/>
        <v/>
      </c>
      <c r="V133" s="2" t="str">
        <f t="shared" si="150"/>
        <v/>
      </c>
      <c r="W133" s="2" t="str">
        <f t="shared" si="151"/>
        <v/>
      </c>
      <c r="X133" s="2" t="str">
        <f t="shared" si="255"/>
        <v/>
      </c>
      <c r="Y133" s="2" t="str">
        <f t="shared" si="152"/>
        <v/>
      </c>
      <c r="Z133" s="46" t="str">
        <f t="shared" si="260"/>
        <v/>
      </c>
      <c r="AA133" s="46" t="str">
        <f t="shared" si="179"/>
        <v/>
      </c>
      <c r="AB133" s="47"/>
      <c r="AC133" s="46" t="str">
        <f t="shared" si="180"/>
        <v/>
      </c>
      <c r="AD133" s="47" t="str">
        <f t="shared" si="261"/>
        <v/>
      </c>
      <c r="AE133" s="48" t="str">
        <f t="shared" si="181"/>
        <v/>
      </c>
      <c r="AF133" s="49" t="str">
        <f t="shared" ref="AF133:AK151" si="266">IF($A133="","",AF$30)</f>
        <v/>
      </c>
      <c r="AG133" s="49" t="str">
        <f t="shared" si="266"/>
        <v/>
      </c>
      <c r="AH133" s="49" t="str">
        <f t="shared" si="266"/>
        <v/>
      </c>
      <c r="AI133" s="47" t="str">
        <f t="shared" si="266"/>
        <v/>
      </c>
      <c r="AJ133" s="47" t="str">
        <f t="shared" si="266"/>
        <v/>
      </c>
      <c r="AK133" s="46" t="str">
        <f t="shared" si="266"/>
        <v/>
      </c>
      <c r="AL133" s="47"/>
      <c r="AM133" s="53" t="str">
        <f t="shared" si="182"/>
        <v/>
      </c>
      <c r="AN133" s="50" t="str">
        <f t="shared" si="183"/>
        <v/>
      </c>
      <c r="AO133" s="51"/>
      <c r="AP133" s="52" t="str">
        <f t="shared" si="184"/>
        <v/>
      </c>
      <c r="AQ133" s="52" t="str">
        <f t="shared" si="185"/>
        <v/>
      </c>
      <c r="AR133" s="47">
        <f t="shared" si="186"/>
        <v>0</v>
      </c>
      <c r="AS133" s="53" t="str">
        <f t="shared" si="187"/>
        <v/>
      </c>
      <c r="AT133" s="52" t="str">
        <f t="shared" si="188"/>
        <v/>
      </c>
      <c r="AU133" s="9" t="str">
        <f t="shared" si="189"/>
        <v/>
      </c>
      <c r="AV133" s="9" t="str">
        <f t="shared" si="190"/>
        <v/>
      </c>
      <c r="AW133" s="12" t="str">
        <f t="shared" si="191"/>
        <v/>
      </c>
      <c r="AX133" s="9" t="str">
        <f t="shared" si="192"/>
        <v/>
      </c>
      <c r="AY133" s="12" t="str">
        <f t="shared" si="193"/>
        <v/>
      </c>
      <c r="AZ133" s="10" t="str">
        <f t="shared" si="194"/>
        <v/>
      </c>
      <c r="BA133" s="10" t="str">
        <f t="shared" si="195"/>
        <v/>
      </c>
      <c r="BB133" s="10" t="str">
        <f t="shared" si="196"/>
        <v/>
      </c>
      <c r="BC133" s="10" t="str">
        <f t="shared" si="197"/>
        <v/>
      </c>
      <c r="BD133" s="10" t="str">
        <f t="shared" si="198"/>
        <v/>
      </c>
      <c r="BE133" s="12" t="str">
        <f t="shared" si="199"/>
        <v/>
      </c>
      <c r="BF133" s="9" t="str">
        <f t="shared" si="200"/>
        <v/>
      </c>
      <c r="BG133" s="9" t="str">
        <f t="shared" si="201"/>
        <v/>
      </c>
      <c r="BH133" s="7" t="str">
        <f t="shared" si="202"/>
        <v/>
      </c>
      <c r="BI133" s="7" t="str">
        <f t="shared" si="203"/>
        <v/>
      </c>
      <c r="BJ133" s="12" t="str">
        <f t="shared" si="204"/>
        <v/>
      </c>
      <c r="BK133" s="80" t="str">
        <f t="shared" si="205"/>
        <v/>
      </c>
      <c r="BL133" s="7" t="str">
        <f t="shared" si="206"/>
        <v/>
      </c>
      <c r="BM133" s="7" t="str">
        <f t="shared" si="256"/>
        <v/>
      </c>
      <c r="BN133" s="12" t="str">
        <f t="shared" si="207"/>
        <v/>
      </c>
      <c r="BO133" s="9" t="str">
        <f t="shared" si="208"/>
        <v/>
      </c>
      <c r="BP133" s="2" t="str">
        <f t="shared" si="209"/>
        <v/>
      </c>
      <c r="BQ133" s="2" t="str">
        <f t="shared" si="210"/>
        <v/>
      </c>
      <c r="BR133" s="20" t="str">
        <f t="shared" si="265"/>
        <v/>
      </c>
      <c r="BS133" s="20" t="str">
        <f t="shared" si="265"/>
        <v/>
      </c>
      <c r="BT133" s="20" t="str">
        <f t="shared" si="265"/>
        <v/>
      </c>
      <c r="BU133" s="86" t="str">
        <f t="shared" si="211"/>
        <v/>
      </c>
      <c r="BV133" s="86" t="str">
        <f t="shared" si="212"/>
        <v/>
      </c>
      <c r="BW133" s="20" t="str">
        <f t="shared" si="265"/>
        <v/>
      </c>
      <c r="BX133" s="86" t="str">
        <f t="shared" si="265"/>
        <v/>
      </c>
      <c r="BY133" s="86" t="str">
        <f t="shared" si="265"/>
        <v/>
      </c>
      <c r="BZ133" s="86" t="str">
        <f t="shared" si="265"/>
        <v/>
      </c>
      <c r="CA133" s="86" t="str">
        <f t="shared" si="265"/>
        <v/>
      </c>
      <c r="CB133" s="86" t="str">
        <f t="shared" si="265"/>
        <v/>
      </c>
      <c r="CC133" s="86" t="str">
        <f t="shared" si="265"/>
        <v/>
      </c>
      <c r="CD133" s="86" t="str">
        <f t="shared" si="265"/>
        <v/>
      </c>
      <c r="CE133" s="20" t="str">
        <f t="shared" si="257"/>
        <v/>
      </c>
      <c r="CF133" s="14" t="str">
        <f t="shared" si="213"/>
        <v/>
      </c>
      <c r="CG133" s="14" t="str">
        <f t="shared" si="214"/>
        <v/>
      </c>
      <c r="CH133" s="8">
        <f t="shared" si="215"/>
        <v>0</v>
      </c>
      <c r="CI133" s="9" t="str">
        <f t="shared" si="216"/>
        <v/>
      </c>
      <c r="CJ133" s="9" t="str">
        <f t="shared" si="217"/>
        <v/>
      </c>
      <c r="CK133" s="9" t="str">
        <f t="shared" si="218"/>
        <v/>
      </c>
      <c r="CL133" s="9" t="str">
        <f t="shared" si="219"/>
        <v/>
      </c>
      <c r="CM133" s="9" t="str">
        <f t="shared" si="220"/>
        <v/>
      </c>
      <c r="CN133" s="9" t="str">
        <f t="shared" si="221"/>
        <v/>
      </c>
      <c r="CO133" s="9" t="str">
        <f t="shared" si="263"/>
        <v/>
      </c>
      <c r="CP133" s="9" t="str">
        <f t="shared" si="263"/>
        <v/>
      </c>
      <c r="CQ133" s="9" t="str">
        <f t="shared" si="263"/>
        <v/>
      </c>
      <c r="CR133" s="9" t="str">
        <f t="shared" si="263"/>
        <v/>
      </c>
      <c r="CS133" s="9" t="str">
        <f t="shared" si="263"/>
        <v/>
      </c>
      <c r="CT133" s="9" t="str">
        <f t="shared" si="263"/>
        <v/>
      </c>
      <c r="CU133" s="9" t="str">
        <f t="shared" si="263"/>
        <v/>
      </c>
      <c r="CV133" s="9" t="str">
        <f t="shared" si="223"/>
        <v/>
      </c>
      <c r="CW133" s="9" t="str">
        <f t="shared" si="264"/>
        <v/>
      </c>
      <c r="CX133" s="9" t="str">
        <f t="shared" si="264"/>
        <v/>
      </c>
      <c r="CY133" s="9" t="str">
        <f t="shared" si="264"/>
        <v/>
      </c>
      <c r="CZ133" s="9" t="str">
        <f t="shared" si="264"/>
        <v/>
      </c>
      <c r="DA133" s="9" t="str">
        <f t="shared" si="264"/>
        <v/>
      </c>
      <c r="DB133" s="9" t="str">
        <f t="shared" si="264"/>
        <v/>
      </c>
      <c r="DC133" s="9" t="str">
        <f t="shared" si="264"/>
        <v/>
      </c>
      <c r="DD133" s="2" t="str">
        <f t="shared" si="225"/>
        <v/>
      </c>
      <c r="DE133" s="2" t="str">
        <f t="shared" si="226"/>
        <v/>
      </c>
      <c r="DF133" s="2" t="str">
        <f t="shared" si="227"/>
        <v/>
      </c>
      <c r="DG133" s="2" t="str">
        <f t="shared" si="228"/>
        <v/>
      </c>
      <c r="DH133" s="2" t="str">
        <f t="shared" si="229"/>
        <v/>
      </c>
      <c r="DI133" s="2" t="str">
        <f t="shared" si="230"/>
        <v/>
      </c>
      <c r="DJ133" s="2" t="str">
        <f t="shared" si="231"/>
        <v/>
      </c>
      <c r="DK133" s="2" t="str">
        <f t="shared" si="232"/>
        <v/>
      </c>
      <c r="DL133" s="16" t="str">
        <f t="shared" si="233"/>
        <v/>
      </c>
      <c r="DM133" s="16" t="str">
        <f t="shared" si="234"/>
        <v/>
      </c>
      <c r="DN133" s="16" t="str">
        <f t="shared" si="235"/>
        <v/>
      </c>
      <c r="DO133" s="72" t="str">
        <f t="shared" si="236"/>
        <v/>
      </c>
      <c r="DP133" s="16" t="str">
        <f t="shared" si="237"/>
        <v/>
      </c>
      <c r="DQ133" s="16" t="str">
        <f t="shared" si="238"/>
        <v/>
      </c>
      <c r="DR133" s="2" t="str">
        <f t="shared" si="239"/>
        <v/>
      </c>
      <c r="DS133" s="2" t="str">
        <f t="shared" si="240"/>
        <v/>
      </c>
      <c r="DT133" s="2" t="str">
        <f t="shared" si="241"/>
        <v/>
      </c>
      <c r="DU133" s="2" t="str">
        <f t="shared" si="242"/>
        <v/>
      </c>
      <c r="DV133" s="15"/>
      <c r="DW133" s="17"/>
      <c r="DX133" s="17"/>
      <c r="DY133" s="47" t="str">
        <f t="shared" si="262"/>
        <v/>
      </c>
      <c r="DZ133" s="47" t="str">
        <f t="shared" si="262"/>
        <v/>
      </c>
      <c r="EA133" s="47" t="str">
        <f t="shared" si="262"/>
        <v/>
      </c>
      <c r="EB133" s="47" t="str">
        <f t="shared" si="262"/>
        <v/>
      </c>
      <c r="EC133" s="49" t="str">
        <f t="shared" si="262"/>
        <v/>
      </c>
      <c r="ED133" s="49" t="str">
        <f t="shared" si="262"/>
        <v/>
      </c>
      <c r="EE133" s="47" t="str">
        <f t="shared" si="262"/>
        <v/>
      </c>
      <c r="EF133" s="47" t="str">
        <f t="shared" si="262"/>
        <v/>
      </c>
      <c r="EG133" s="47" t="str">
        <f t="shared" si="262"/>
        <v/>
      </c>
      <c r="EH133" s="6">
        <f t="shared" si="154"/>
        <v>0</v>
      </c>
      <c r="EI133" s="6">
        <f t="shared" si="155"/>
        <v>0</v>
      </c>
      <c r="EJ133" s="2" t="str">
        <f t="shared" si="156"/>
        <v/>
      </c>
      <c r="EK133" s="2" t="str">
        <f t="shared" si="157"/>
        <v/>
      </c>
      <c r="EL133" s="2" t="str">
        <f t="shared" si="259"/>
        <v/>
      </c>
      <c r="EM133" s="2" t="str">
        <f t="shared" si="158"/>
        <v/>
      </c>
      <c r="EN133" s="2" t="str">
        <f t="shared" si="159"/>
        <v/>
      </c>
      <c r="EO133" s="2">
        <f t="shared" si="160"/>
        <v>0</v>
      </c>
      <c r="EP133" s="2">
        <f t="shared" si="243"/>
        <v>0</v>
      </c>
      <c r="EQ133" s="2"/>
      <c r="ER133" s="2"/>
      <c r="ES133" s="2"/>
      <c r="ET133" s="2"/>
      <c r="EU133" s="2"/>
      <c r="EV133" s="2"/>
      <c r="EW133" s="2">
        <f t="shared" si="161"/>
        <v>0</v>
      </c>
      <c r="EX133" s="2">
        <f t="shared" si="162"/>
        <v>0</v>
      </c>
      <c r="EY133" s="2">
        <f t="shared" si="244"/>
        <v>0</v>
      </c>
      <c r="EZ133" s="2">
        <f t="shared" si="163"/>
        <v>0</v>
      </c>
      <c r="FA133" s="2">
        <f t="shared" si="164"/>
        <v>0</v>
      </c>
      <c r="FB133" s="59"/>
      <c r="FC133" s="2">
        <f t="shared" si="165"/>
        <v>0</v>
      </c>
      <c r="FD133" s="2">
        <f t="shared" si="245"/>
        <v>0</v>
      </c>
      <c r="FE133" s="3">
        <f t="shared" si="258"/>
        <v>0</v>
      </c>
      <c r="FF133" s="3">
        <f t="shared" si="246"/>
        <v>0</v>
      </c>
      <c r="FG133" s="3">
        <f t="shared" si="247"/>
        <v>0</v>
      </c>
      <c r="FH133" s="3">
        <f t="shared" si="166"/>
        <v>0</v>
      </c>
      <c r="FI133" s="67">
        <f t="shared" si="167"/>
        <v>0</v>
      </c>
      <c r="FJ133" s="3">
        <f t="shared" si="168"/>
        <v>0</v>
      </c>
      <c r="FK133" s="3">
        <f t="shared" si="169"/>
        <v>0</v>
      </c>
      <c r="FL133" s="3">
        <f t="shared" si="248"/>
        <v>0</v>
      </c>
      <c r="FM133" s="3">
        <f t="shared" si="249"/>
        <v>0</v>
      </c>
      <c r="FN133" s="3">
        <f t="shared" si="250"/>
        <v>0</v>
      </c>
      <c r="FO133" s="2">
        <f t="shared" si="170"/>
        <v>0</v>
      </c>
      <c r="FP133" s="2">
        <f t="shared" si="171"/>
        <v>0</v>
      </c>
      <c r="FQ133" s="2">
        <f t="shared" si="251"/>
        <v>0</v>
      </c>
      <c r="FR133" s="6" t="str">
        <f>IF(A133=1,1,IF(DW133="","",COUNTA($DW$31:DW133)+1))</f>
        <v/>
      </c>
      <c r="FS133" s="6" t="str">
        <f t="shared" si="172"/>
        <v/>
      </c>
      <c r="FT133" s="43">
        <f t="shared" si="252"/>
        <v>0</v>
      </c>
      <c r="FU133" s="23">
        <f t="shared" si="253"/>
        <v>0</v>
      </c>
      <c r="FV133" s="21">
        <f t="shared" si="254"/>
        <v>0</v>
      </c>
    </row>
    <row r="134" spans="1:178">
      <c r="A134" s="4" t="str">
        <f t="shared" si="173"/>
        <v/>
      </c>
      <c r="B134" s="33"/>
      <c r="C134" s="33"/>
      <c r="D134" s="33"/>
      <c r="E134" s="33"/>
      <c r="F134" s="33"/>
      <c r="G134" s="11" t="str">
        <f t="shared" si="140"/>
        <v/>
      </c>
      <c r="H134" s="3" t="str">
        <f t="shared" si="174"/>
        <v/>
      </c>
      <c r="I134" s="3" t="str">
        <f t="shared" si="141"/>
        <v/>
      </c>
      <c r="J134" s="3" t="str">
        <f t="shared" si="175"/>
        <v/>
      </c>
      <c r="K134" s="3" t="str">
        <f t="shared" si="142"/>
        <v/>
      </c>
      <c r="L134" s="2" t="str">
        <f t="shared" si="143"/>
        <v/>
      </c>
      <c r="M134" s="8" t="str">
        <f t="shared" si="176"/>
        <v/>
      </c>
      <c r="N134" s="8" t="str">
        <f t="shared" si="144"/>
        <v/>
      </c>
      <c r="O134" s="8" t="str">
        <f t="shared" si="177"/>
        <v/>
      </c>
      <c r="P134" s="8" t="str">
        <f t="shared" si="145"/>
        <v/>
      </c>
      <c r="Q134" s="2" t="str">
        <f t="shared" si="146"/>
        <v/>
      </c>
      <c r="R134" s="3" t="str">
        <f t="shared" si="147"/>
        <v/>
      </c>
      <c r="S134" s="3" t="str">
        <f t="shared" si="148"/>
        <v/>
      </c>
      <c r="T134" s="3" t="str">
        <f t="shared" si="178"/>
        <v/>
      </c>
      <c r="U134" s="8" t="str">
        <f t="shared" si="149"/>
        <v/>
      </c>
      <c r="V134" s="2" t="str">
        <f t="shared" si="150"/>
        <v/>
      </c>
      <c r="W134" s="2" t="str">
        <f t="shared" si="151"/>
        <v/>
      </c>
      <c r="X134" s="2" t="str">
        <f t="shared" si="255"/>
        <v/>
      </c>
      <c r="Y134" s="2" t="str">
        <f t="shared" si="152"/>
        <v/>
      </c>
      <c r="Z134" s="46" t="str">
        <f t="shared" si="260"/>
        <v/>
      </c>
      <c r="AA134" s="46" t="str">
        <f t="shared" si="179"/>
        <v/>
      </c>
      <c r="AB134" s="47"/>
      <c r="AC134" s="46" t="str">
        <f t="shared" si="180"/>
        <v/>
      </c>
      <c r="AD134" s="47" t="str">
        <f t="shared" si="261"/>
        <v/>
      </c>
      <c r="AE134" s="48" t="str">
        <f t="shared" si="181"/>
        <v/>
      </c>
      <c r="AF134" s="49" t="str">
        <f t="shared" si="266"/>
        <v/>
      </c>
      <c r="AG134" s="49" t="str">
        <f t="shared" si="266"/>
        <v/>
      </c>
      <c r="AH134" s="49" t="str">
        <f t="shared" si="266"/>
        <v/>
      </c>
      <c r="AI134" s="47" t="str">
        <f t="shared" si="266"/>
        <v/>
      </c>
      <c r="AJ134" s="47" t="str">
        <f t="shared" si="266"/>
        <v/>
      </c>
      <c r="AK134" s="46" t="str">
        <f t="shared" si="266"/>
        <v/>
      </c>
      <c r="AL134" s="47"/>
      <c r="AM134" s="53" t="str">
        <f t="shared" si="182"/>
        <v/>
      </c>
      <c r="AN134" s="50" t="str">
        <f t="shared" si="183"/>
        <v/>
      </c>
      <c r="AO134" s="51"/>
      <c r="AP134" s="52" t="str">
        <f t="shared" si="184"/>
        <v/>
      </c>
      <c r="AQ134" s="52" t="str">
        <f t="shared" si="185"/>
        <v/>
      </c>
      <c r="AR134" s="47">
        <f t="shared" si="186"/>
        <v>0</v>
      </c>
      <c r="AS134" s="53" t="str">
        <f t="shared" si="187"/>
        <v/>
      </c>
      <c r="AT134" s="52" t="str">
        <f t="shared" si="188"/>
        <v/>
      </c>
      <c r="AU134" s="9" t="str">
        <f t="shared" si="189"/>
        <v/>
      </c>
      <c r="AV134" s="9" t="str">
        <f t="shared" si="190"/>
        <v/>
      </c>
      <c r="AW134" s="12" t="str">
        <f t="shared" si="191"/>
        <v/>
      </c>
      <c r="AX134" s="9" t="str">
        <f t="shared" si="192"/>
        <v/>
      </c>
      <c r="AY134" s="12" t="str">
        <f t="shared" si="193"/>
        <v/>
      </c>
      <c r="AZ134" s="10" t="str">
        <f t="shared" si="194"/>
        <v/>
      </c>
      <c r="BA134" s="10" t="str">
        <f t="shared" si="195"/>
        <v/>
      </c>
      <c r="BB134" s="10" t="str">
        <f t="shared" si="196"/>
        <v/>
      </c>
      <c r="BC134" s="10" t="str">
        <f t="shared" si="197"/>
        <v/>
      </c>
      <c r="BD134" s="10" t="str">
        <f t="shared" si="198"/>
        <v/>
      </c>
      <c r="BE134" s="12" t="str">
        <f t="shared" si="199"/>
        <v/>
      </c>
      <c r="BF134" s="9" t="str">
        <f t="shared" si="200"/>
        <v/>
      </c>
      <c r="BG134" s="9" t="str">
        <f t="shared" si="201"/>
        <v/>
      </c>
      <c r="BH134" s="7" t="str">
        <f t="shared" si="202"/>
        <v/>
      </c>
      <c r="BI134" s="7" t="str">
        <f t="shared" si="203"/>
        <v/>
      </c>
      <c r="BJ134" s="12" t="str">
        <f t="shared" si="204"/>
        <v/>
      </c>
      <c r="BK134" s="80" t="str">
        <f t="shared" si="205"/>
        <v/>
      </c>
      <c r="BL134" s="7" t="str">
        <f t="shared" si="206"/>
        <v/>
      </c>
      <c r="BM134" s="7" t="str">
        <f t="shared" si="256"/>
        <v/>
      </c>
      <c r="BN134" s="12" t="str">
        <f t="shared" si="207"/>
        <v/>
      </c>
      <c r="BO134" s="9" t="str">
        <f t="shared" si="208"/>
        <v/>
      </c>
      <c r="BP134" s="2" t="str">
        <f t="shared" si="209"/>
        <v/>
      </c>
      <c r="BQ134" s="2" t="str">
        <f t="shared" si="210"/>
        <v/>
      </c>
      <c r="BR134" s="20" t="str">
        <f t="shared" si="265"/>
        <v/>
      </c>
      <c r="BS134" s="20" t="str">
        <f t="shared" si="265"/>
        <v/>
      </c>
      <c r="BT134" s="20" t="str">
        <f t="shared" si="265"/>
        <v/>
      </c>
      <c r="BU134" s="86" t="str">
        <f t="shared" si="211"/>
        <v/>
      </c>
      <c r="BV134" s="86" t="str">
        <f t="shared" si="212"/>
        <v/>
      </c>
      <c r="BW134" s="20" t="str">
        <f t="shared" si="265"/>
        <v/>
      </c>
      <c r="BX134" s="86" t="str">
        <f t="shared" si="265"/>
        <v/>
      </c>
      <c r="BY134" s="86" t="str">
        <f t="shared" si="265"/>
        <v/>
      </c>
      <c r="BZ134" s="86" t="str">
        <f t="shared" si="265"/>
        <v/>
      </c>
      <c r="CA134" s="86" t="str">
        <f t="shared" si="265"/>
        <v/>
      </c>
      <c r="CB134" s="86" t="str">
        <f t="shared" si="265"/>
        <v/>
      </c>
      <c r="CC134" s="86" t="str">
        <f t="shared" si="265"/>
        <v/>
      </c>
      <c r="CD134" s="86" t="str">
        <f t="shared" si="265"/>
        <v/>
      </c>
      <c r="CE134" s="20" t="str">
        <f t="shared" si="257"/>
        <v/>
      </c>
      <c r="CF134" s="14" t="str">
        <f t="shared" si="213"/>
        <v/>
      </c>
      <c r="CG134" s="14" t="str">
        <f t="shared" si="214"/>
        <v/>
      </c>
      <c r="CH134" s="8">
        <f t="shared" si="215"/>
        <v>0</v>
      </c>
      <c r="CI134" s="9" t="str">
        <f t="shared" si="216"/>
        <v/>
      </c>
      <c r="CJ134" s="9" t="str">
        <f t="shared" si="217"/>
        <v/>
      </c>
      <c r="CK134" s="9" t="str">
        <f t="shared" si="218"/>
        <v/>
      </c>
      <c r="CL134" s="9" t="str">
        <f t="shared" si="219"/>
        <v/>
      </c>
      <c r="CM134" s="9" t="str">
        <f t="shared" si="220"/>
        <v/>
      </c>
      <c r="CN134" s="9" t="str">
        <f t="shared" si="221"/>
        <v/>
      </c>
      <c r="CO134" s="9" t="str">
        <f t="shared" si="263"/>
        <v/>
      </c>
      <c r="CP134" s="9" t="str">
        <f t="shared" si="263"/>
        <v/>
      </c>
      <c r="CQ134" s="9" t="str">
        <f t="shared" si="263"/>
        <v/>
      </c>
      <c r="CR134" s="9" t="str">
        <f t="shared" si="263"/>
        <v/>
      </c>
      <c r="CS134" s="9" t="str">
        <f t="shared" si="263"/>
        <v/>
      </c>
      <c r="CT134" s="9" t="str">
        <f t="shared" si="263"/>
        <v/>
      </c>
      <c r="CU134" s="9" t="str">
        <f t="shared" si="263"/>
        <v/>
      </c>
      <c r="CV134" s="9" t="str">
        <f t="shared" si="223"/>
        <v/>
      </c>
      <c r="CW134" s="9" t="str">
        <f t="shared" si="264"/>
        <v/>
      </c>
      <c r="CX134" s="9" t="str">
        <f t="shared" si="264"/>
        <v/>
      </c>
      <c r="CY134" s="9" t="str">
        <f t="shared" si="264"/>
        <v/>
      </c>
      <c r="CZ134" s="9" t="str">
        <f t="shared" si="264"/>
        <v/>
      </c>
      <c r="DA134" s="9" t="str">
        <f t="shared" si="264"/>
        <v/>
      </c>
      <c r="DB134" s="9" t="str">
        <f t="shared" si="264"/>
        <v/>
      </c>
      <c r="DC134" s="9" t="str">
        <f t="shared" si="264"/>
        <v/>
      </c>
      <c r="DD134" s="2" t="str">
        <f t="shared" si="225"/>
        <v/>
      </c>
      <c r="DE134" s="2" t="str">
        <f t="shared" si="226"/>
        <v/>
      </c>
      <c r="DF134" s="2" t="str">
        <f t="shared" si="227"/>
        <v/>
      </c>
      <c r="DG134" s="2" t="str">
        <f t="shared" si="228"/>
        <v/>
      </c>
      <c r="DH134" s="2" t="str">
        <f t="shared" si="229"/>
        <v/>
      </c>
      <c r="DI134" s="2" t="str">
        <f t="shared" si="230"/>
        <v/>
      </c>
      <c r="DJ134" s="2" t="str">
        <f t="shared" si="231"/>
        <v/>
      </c>
      <c r="DK134" s="2" t="str">
        <f t="shared" si="232"/>
        <v/>
      </c>
      <c r="DL134" s="16" t="str">
        <f t="shared" si="233"/>
        <v/>
      </c>
      <c r="DM134" s="16" t="str">
        <f t="shared" si="234"/>
        <v/>
      </c>
      <c r="DN134" s="16" t="str">
        <f t="shared" si="235"/>
        <v/>
      </c>
      <c r="DO134" s="72" t="str">
        <f t="shared" si="236"/>
        <v/>
      </c>
      <c r="DP134" s="16" t="str">
        <f t="shared" si="237"/>
        <v/>
      </c>
      <c r="DQ134" s="16" t="str">
        <f t="shared" si="238"/>
        <v/>
      </c>
      <c r="DR134" s="2" t="str">
        <f t="shared" si="239"/>
        <v/>
      </c>
      <c r="DS134" s="2" t="str">
        <f t="shared" si="240"/>
        <v/>
      </c>
      <c r="DT134" s="2" t="str">
        <f t="shared" si="241"/>
        <v/>
      </c>
      <c r="DU134" s="2" t="str">
        <f t="shared" si="242"/>
        <v/>
      </c>
      <c r="DV134" s="15"/>
      <c r="DW134" s="17"/>
      <c r="DX134" s="17"/>
      <c r="DY134" s="47" t="str">
        <f t="shared" si="262"/>
        <v/>
      </c>
      <c r="DZ134" s="47" t="str">
        <f t="shared" si="262"/>
        <v/>
      </c>
      <c r="EA134" s="47" t="str">
        <f t="shared" si="262"/>
        <v/>
      </c>
      <c r="EB134" s="47" t="str">
        <f t="shared" si="262"/>
        <v/>
      </c>
      <c r="EC134" s="49" t="str">
        <f t="shared" si="262"/>
        <v/>
      </c>
      <c r="ED134" s="49" t="str">
        <f t="shared" si="262"/>
        <v/>
      </c>
      <c r="EE134" s="47" t="str">
        <f t="shared" si="262"/>
        <v/>
      </c>
      <c r="EF134" s="47" t="str">
        <f t="shared" si="262"/>
        <v/>
      </c>
      <c r="EG134" s="47" t="str">
        <f t="shared" si="262"/>
        <v/>
      </c>
      <c r="EH134" s="6">
        <f t="shared" si="154"/>
        <v>0</v>
      </c>
      <c r="EI134" s="6">
        <f t="shared" si="155"/>
        <v>0</v>
      </c>
      <c r="EJ134" s="2" t="str">
        <f t="shared" si="156"/>
        <v/>
      </c>
      <c r="EK134" s="2" t="str">
        <f t="shared" si="157"/>
        <v/>
      </c>
      <c r="EL134" s="2" t="str">
        <f t="shared" si="259"/>
        <v/>
      </c>
      <c r="EM134" s="2" t="str">
        <f t="shared" si="158"/>
        <v/>
      </c>
      <c r="EN134" s="2" t="str">
        <f t="shared" si="159"/>
        <v/>
      </c>
      <c r="EO134" s="2">
        <f t="shared" si="160"/>
        <v>0</v>
      </c>
      <c r="EP134" s="2">
        <f t="shared" si="243"/>
        <v>0</v>
      </c>
      <c r="EQ134" s="2"/>
      <c r="ER134" s="2"/>
      <c r="ES134" s="2"/>
      <c r="ET134" s="2"/>
      <c r="EU134" s="2"/>
      <c r="EV134" s="2"/>
      <c r="EW134" s="2">
        <f t="shared" si="161"/>
        <v>0</v>
      </c>
      <c r="EX134" s="2">
        <f t="shared" si="162"/>
        <v>0</v>
      </c>
      <c r="EY134" s="2">
        <f t="shared" si="244"/>
        <v>0</v>
      </c>
      <c r="EZ134" s="2">
        <f t="shared" si="163"/>
        <v>0</v>
      </c>
      <c r="FA134" s="2">
        <f t="shared" si="164"/>
        <v>0</v>
      </c>
      <c r="FB134" s="59"/>
      <c r="FC134" s="2">
        <f t="shared" si="165"/>
        <v>0</v>
      </c>
      <c r="FD134" s="2">
        <f t="shared" si="245"/>
        <v>0</v>
      </c>
      <c r="FE134" s="3">
        <f t="shared" si="258"/>
        <v>0</v>
      </c>
      <c r="FF134" s="3">
        <f t="shared" si="246"/>
        <v>0</v>
      </c>
      <c r="FG134" s="3">
        <f t="shared" si="247"/>
        <v>0</v>
      </c>
      <c r="FH134" s="3">
        <f t="shared" si="166"/>
        <v>0</v>
      </c>
      <c r="FI134" s="67">
        <f t="shared" si="167"/>
        <v>0</v>
      </c>
      <c r="FJ134" s="3">
        <f t="shared" si="168"/>
        <v>0</v>
      </c>
      <c r="FK134" s="3">
        <f t="shared" si="169"/>
        <v>0</v>
      </c>
      <c r="FL134" s="3">
        <f t="shared" si="248"/>
        <v>0</v>
      </c>
      <c r="FM134" s="3">
        <f t="shared" si="249"/>
        <v>0</v>
      </c>
      <c r="FN134" s="3">
        <f t="shared" si="250"/>
        <v>0</v>
      </c>
      <c r="FO134" s="2">
        <f t="shared" si="170"/>
        <v>0</v>
      </c>
      <c r="FP134" s="2">
        <f t="shared" si="171"/>
        <v>0</v>
      </c>
      <c r="FQ134" s="2">
        <f t="shared" si="251"/>
        <v>0</v>
      </c>
      <c r="FR134" s="6" t="str">
        <f>IF(A134=1,1,IF(DW134="","",COUNTA($DW$31:DW134)+1))</f>
        <v/>
      </c>
      <c r="FS134" s="6" t="str">
        <f t="shared" si="172"/>
        <v/>
      </c>
      <c r="FT134" s="43">
        <f t="shared" si="252"/>
        <v>0</v>
      </c>
      <c r="FU134" s="23">
        <f t="shared" si="253"/>
        <v>0</v>
      </c>
      <c r="FV134" s="21">
        <f t="shared" si="254"/>
        <v>0</v>
      </c>
    </row>
    <row r="135" spans="1:178">
      <c r="A135" s="4" t="str">
        <f t="shared" si="173"/>
        <v/>
      </c>
      <c r="B135" s="33"/>
      <c r="C135" s="33"/>
      <c r="D135" s="33"/>
      <c r="E135" s="33"/>
      <c r="F135" s="33"/>
      <c r="G135" s="11" t="str">
        <f t="shared" si="140"/>
        <v/>
      </c>
      <c r="H135" s="3" t="str">
        <f t="shared" si="174"/>
        <v/>
      </c>
      <c r="I135" s="3" t="str">
        <f t="shared" si="141"/>
        <v/>
      </c>
      <c r="J135" s="3" t="str">
        <f t="shared" si="175"/>
        <v/>
      </c>
      <c r="K135" s="3" t="str">
        <f t="shared" si="142"/>
        <v/>
      </c>
      <c r="L135" s="2" t="str">
        <f t="shared" si="143"/>
        <v/>
      </c>
      <c r="M135" s="8" t="str">
        <f t="shared" si="176"/>
        <v/>
      </c>
      <c r="N135" s="8" t="str">
        <f t="shared" si="144"/>
        <v/>
      </c>
      <c r="O135" s="8" t="str">
        <f t="shared" si="177"/>
        <v/>
      </c>
      <c r="P135" s="8" t="str">
        <f t="shared" si="145"/>
        <v/>
      </c>
      <c r="Q135" s="2" t="str">
        <f t="shared" si="146"/>
        <v/>
      </c>
      <c r="R135" s="3" t="str">
        <f t="shared" si="147"/>
        <v/>
      </c>
      <c r="S135" s="3" t="str">
        <f t="shared" si="148"/>
        <v/>
      </c>
      <c r="T135" s="3" t="str">
        <f t="shared" si="178"/>
        <v/>
      </c>
      <c r="U135" s="8" t="str">
        <f t="shared" si="149"/>
        <v/>
      </c>
      <c r="V135" s="2" t="str">
        <f t="shared" si="150"/>
        <v/>
      </c>
      <c r="W135" s="2" t="str">
        <f t="shared" si="151"/>
        <v/>
      </c>
      <c r="X135" s="2" t="str">
        <f t="shared" si="255"/>
        <v/>
      </c>
      <c r="Y135" s="2" t="str">
        <f t="shared" si="152"/>
        <v/>
      </c>
      <c r="Z135" s="46" t="str">
        <f t="shared" si="260"/>
        <v/>
      </c>
      <c r="AA135" s="46" t="str">
        <f t="shared" si="179"/>
        <v/>
      </c>
      <c r="AB135" s="47"/>
      <c r="AC135" s="46" t="str">
        <f t="shared" si="180"/>
        <v/>
      </c>
      <c r="AD135" s="47" t="str">
        <f t="shared" si="261"/>
        <v/>
      </c>
      <c r="AE135" s="48" t="str">
        <f t="shared" si="181"/>
        <v/>
      </c>
      <c r="AF135" s="49" t="str">
        <f t="shared" si="266"/>
        <v/>
      </c>
      <c r="AG135" s="49" t="str">
        <f t="shared" si="266"/>
        <v/>
      </c>
      <c r="AH135" s="49" t="str">
        <f t="shared" si="266"/>
        <v/>
      </c>
      <c r="AI135" s="47" t="str">
        <f t="shared" si="266"/>
        <v/>
      </c>
      <c r="AJ135" s="47" t="str">
        <f t="shared" si="266"/>
        <v/>
      </c>
      <c r="AK135" s="46" t="str">
        <f t="shared" si="266"/>
        <v/>
      </c>
      <c r="AL135" s="47"/>
      <c r="AM135" s="53" t="str">
        <f t="shared" si="182"/>
        <v/>
      </c>
      <c r="AN135" s="50" t="str">
        <f t="shared" si="183"/>
        <v/>
      </c>
      <c r="AO135" s="51"/>
      <c r="AP135" s="52" t="str">
        <f t="shared" si="184"/>
        <v/>
      </c>
      <c r="AQ135" s="52" t="str">
        <f t="shared" si="185"/>
        <v/>
      </c>
      <c r="AR135" s="47">
        <f t="shared" si="186"/>
        <v>0</v>
      </c>
      <c r="AS135" s="53" t="str">
        <f t="shared" si="187"/>
        <v/>
      </c>
      <c r="AT135" s="52" t="str">
        <f t="shared" si="188"/>
        <v/>
      </c>
      <c r="AU135" s="9" t="str">
        <f t="shared" si="189"/>
        <v/>
      </c>
      <c r="AV135" s="9" t="str">
        <f t="shared" si="190"/>
        <v/>
      </c>
      <c r="AW135" s="12" t="str">
        <f t="shared" si="191"/>
        <v/>
      </c>
      <c r="AX135" s="9" t="str">
        <f t="shared" si="192"/>
        <v/>
      </c>
      <c r="AY135" s="12" t="str">
        <f t="shared" si="193"/>
        <v/>
      </c>
      <c r="AZ135" s="10" t="str">
        <f t="shared" si="194"/>
        <v/>
      </c>
      <c r="BA135" s="10" t="str">
        <f t="shared" si="195"/>
        <v/>
      </c>
      <c r="BB135" s="10" t="str">
        <f t="shared" si="196"/>
        <v/>
      </c>
      <c r="BC135" s="10" t="str">
        <f t="shared" si="197"/>
        <v/>
      </c>
      <c r="BD135" s="10" t="str">
        <f t="shared" si="198"/>
        <v/>
      </c>
      <c r="BE135" s="12" t="str">
        <f t="shared" si="199"/>
        <v/>
      </c>
      <c r="BF135" s="9" t="str">
        <f t="shared" si="200"/>
        <v/>
      </c>
      <c r="BG135" s="9" t="str">
        <f t="shared" si="201"/>
        <v/>
      </c>
      <c r="BH135" s="7" t="str">
        <f t="shared" si="202"/>
        <v/>
      </c>
      <c r="BI135" s="7" t="str">
        <f t="shared" si="203"/>
        <v/>
      </c>
      <c r="BJ135" s="12" t="str">
        <f t="shared" si="204"/>
        <v/>
      </c>
      <c r="BK135" s="80" t="str">
        <f t="shared" si="205"/>
        <v/>
      </c>
      <c r="BL135" s="7" t="str">
        <f t="shared" si="206"/>
        <v/>
      </c>
      <c r="BM135" s="7" t="str">
        <f t="shared" si="256"/>
        <v/>
      </c>
      <c r="BN135" s="12" t="str">
        <f t="shared" si="207"/>
        <v/>
      </c>
      <c r="BO135" s="9" t="str">
        <f t="shared" si="208"/>
        <v/>
      </c>
      <c r="BP135" s="2" t="str">
        <f t="shared" si="209"/>
        <v/>
      </c>
      <c r="BQ135" s="2" t="str">
        <f t="shared" si="210"/>
        <v/>
      </c>
      <c r="BR135" s="20" t="str">
        <f t="shared" si="265"/>
        <v/>
      </c>
      <c r="BS135" s="20" t="str">
        <f t="shared" si="265"/>
        <v/>
      </c>
      <c r="BT135" s="20" t="str">
        <f t="shared" si="265"/>
        <v/>
      </c>
      <c r="BU135" s="86" t="str">
        <f t="shared" si="211"/>
        <v/>
      </c>
      <c r="BV135" s="86" t="str">
        <f t="shared" si="212"/>
        <v/>
      </c>
      <c r="BW135" s="20" t="str">
        <f t="shared" si="265"/>
        <v/>
      </c>
      <c r="BX135" s="86" t="str">
        <f t="shared" si="265"/>
        <v/>
      </c>
      <c r="BY135" s="86" t="str">
        <f t="shared" si="265"/>
        <v/>
      </c>
      <c r="BZ135" s="86" t="str">
        <f t="shared" si="265"/>
        <v/>
      </c>
      <c r="CA135" s="86" t="str">
        <f t="shared" si="265"/>
        <v/>
      </c>
      <c r="CB135" s="86" t="str">
        <f t="shared" si="265"/>
        <v/>
      </c>
      <c r="CC135" s="86" t="str">
        <f t="shared" si="265"/>
        <v/>
      </c>
      <c r="CD135" s="86" t="str">
        <f t="shared" si="265"/>
        <v/>
      </c>
      <c r="CE135" s="20" t="str">
        <f t="shared" si="257"/>
        <v/>
      </c>
      <c r="CF135" s="14" t="str">
        <f t="shared" si="213"/>
        <v/>
      </c>
      <c r="CG135" s="14" t="str">
        <f t="shared" si="214"/>
        <v/>
      </c>
      <c r="CH135" s="8">
        <f t="shared" si="215"/>
        <v>0</v>
      </c>
      <c r="CI135" s="9" t="str">
        <f t="shared" si="216"/>
        <v/>
      </c>
      <c r="CJ135" s="9" t="str">
        <f t="shared" si="217"/>
        <v/>
      </c>
      <c r="CK135" s="9" t="str">
        <f t="shared" si="218"/>
        <v/>
      </c>
      <c r="CL135" s="9" t="str">
        <f t="shared" si="219"/>
        <v/>
      </c>
      <c r="CM135" s="9" t="str">
        <f t="shared" si="220"/>
        <v/>
      </c>
      <c r="CN135" s="9" t="str">
        <f t="shared" si="221"/>
        <v/>
      </c>
      <c r="CO135" s="9" t="str">
        <f t="shared" si="263"/>
        <v/>
      </c>
      <c r="CP135" s="9" t="str">
        <f t="shared" si="263"/>
        <v/>
      </c>
      <c r="CQ135" s="9" t="str">
        <f t="shared" si="263"/>
        <v/>
      </c>
      <c r="CR135" s="9" t="str">
        <f t="shared" si="263"/>
        <v/>
      </c>
      <c r="CS135" s="9" t="str">
        <f t="shared" si="263"/>
        <v/>
      </c>
      <c r="CT135" s="9" t="str">
        <f t="shared" si="263"/>
        <v/>
      </c>
      <c r="CU135" s="9" t="str">
        <f t="shared" si="263"/>
        <v/>
      </c>
      <c r="CV135" s="9" t="str">
        <f t="shared" si="223"/>
        <v/>
      </c>
      <c r="CW135" s="9" t="str">
        <f t="shared" si="264"/>
        <v/>
      </c>
      <c r="CX135" s="9" t="str">
        <f t="shared" si="264"/>
        <v/>
      </c>
      <c r="CY135" s="9" t="str">
        <f t="shared" si="264"/>
        <v/>
      </c>
      <c r="CZ135" s="9" t="str">
        <f t="shared" si="264"/>
        <v/>
      </c>
      <c r="DA135" s="9" t="str">
        <f t="shared" si="264"/>
        <v/>
      </c>
      <c r="DB135" s="9" t="str">
        <f t="shared" si="264"/>
        <v/>
      </c>
      <c r="DC135" s="9" t="str">
        <f t="shared" si="264"/>
        <v/>
      </c>
      <c r="DD135" s="2" t="str">
        <f t="shared" si="225"/>
        <v/>
      </c>
      <c r="DE135" s="2" t="str">
        <f t="shared" si="226"/>
        <v/>
      </c>
      <c r="DF135" s="2" t="str">
        <f t="shared" si="227"/>
        <v/>
      </c>
      <c r="DG135" s="2" t="str">
        <f t="shared" si="228"/>
        <v/>
      </c>
      <c r="DH135" s="2" t="str">
        <f t="shared" si="229"/>
        <v/>
      </c>
      <c r="DI135" s="2" t="str">
        <f t="shared" si="230"/>
        <v/>
      </c>
      <c r="DJ135" s="2" t="str">
        <f t="shared" si="231"/>
        <v/>
      </c>
      <c r="DK135" s="2" t="str">
        <f t="shared" si="232"/>
        <v/>
      </c>
      <c r="DL135" s="16" t="str">
        <f t="shared" si="233"/>
        <v/>
      </c>
      <c r="DM135" s="16" t="str">
        <f t="shared" si="234"/>
        <v/>
      </c>
      <c r="DN135" s="16" t="str">
        <f t="shared" si="235"/>
        <v/>
      </c>
      <c r="DO135" s="72" t="str">
        <f t="shared" si="236"/>
        <v/>
      </c>
      <c r="DP135" s="16" t="str">
        <f t="shared" si="237"/>
        <v/>
      </c>
      <c r="DQ135" s="16" t="str">
        <f t="shared" si="238"/>
        <v/>
      </c>
      <c r="DR135" s="2" t="str">
        <f t="shared" si="239"/>
        <v/>
      </c>
      <c r="DS135" s="2" t="str">
        <f t="shared" si="240"/>
        <v/>
      </c>
      <c r="DT135" s="2" t="str">
        <f t="shared" si="241"/>
        <v/>
      </c>
      <c r="DU135" s="2" t="str">
        <f t="shared" si="242"/>
        <v/>
      </c>
      <c r="DV135" s="15"/>
      <c r="DW135" s="17"/>
      <c r="DX135" s="17"/>
      <c r="DY135" s="47" t="str">
        <f t="shared" si="262"/>
        <v/>
      </c>
      <c r="DZ135" s="47" t="str">
        <f t="shared" si="262"/>
        <v/>
      </c>
      <c r="EA135" s="47" t="str">
        <f t="shared" si="262"/>
        <v/>
      </c>
      <c r="EB135" s="47" t="str">
        <f t="shared" si="262"/>
        <v/>
      </c>
      <c r="EC135" s="49" t="str">
        <f t="shared" si="262"/>
        <v/>
      </c>
      <c r="ED135" s="49" t="str">
        <f t="shared" si="262"/>
        <v/>
      </c>
      <c r="EE135" s="47" t="str">
        <f t="shared" si="262"/>
        <v/>
      </c>
      <c r="EF135" s="47" t="str">
        <f t="shared" si="262"/>
        <v/>
      </c>
      <c r="EG135" s="47" t="str">
        <f t="shared" si="262"/>
        <v/>
      </c>
      <c r="EH135" s="6">
        <f t="shared" si="154"/>
        <v>0</v>
      </c>
      <c r="EI135" s="6">
        <f t="shared" si="155"/>
        <v>0</v>
      </c>
      <c r="EJ135" s="2" t="str">
        <f t="shared" si="156"/>
        <v/>
      </c>
      <c r="EK135" s="2" t="str">
        <f t="shared" si="157"/>
        <v/>
      </c>
      <c r="EL135" s="2" t="str">
        <f t="shared" si="259"/>
        <v/>
      </c>
      <c r="EM135" s="2" t="str">
        <f t="shared" si="158"/>
        <v/>
      </c>
      <c r="EN135" s="2" t="str">
        <f t="shared" si="159"/>
        <v/>
      </c>
      <c r="EO135" s="2">
        <f t="shared" si="160"/>
        <v>0</v>
      </c>
      <c r="EP135" s="2">
        <f t="shared" si="243"/>
        <v>0</v>
      </c>
      <c r="EQ135" s="2"/>
      <c r="ER135" s="2"/>
      <c r="ES135" s="2"/>
      <c r="ET135" s="2"/>
      <c r="EU135" s="2"/>
      <c r="EV135" s="2"/>
      <c r="EW135" s="2">
        <f t="shared" si="161"/>
        <v>0</v>
      </c>
      <c r="EX135" s="2">
        <f t="shared" si="162"/>
        <v>0</v>
      </c>
      <c r="EY135" s="2">
        <f t="shared" si="244"/>
        <v>0</v>
      </c>
      <c r="EZ135" s="2">
        <f t="shared" si="163"/>
        <v>0</v>
      </c>
      <c r="FA135" s="2">
        <f t="shared" si="164"/>
        <v>0</v>
      </c>
      <c r="FB135" s="59"/>
      <c r="FC135" s="2">
        <f t="shared" si="165"/>
        <v>0</v>
      </c>
      <c r="FD135" s="2">
        <f t="shared" si="245"/>
        <v>0</v>
      </c>
      <c r="FE135" s="3">
        <f t="shared" si="258"/>
        <v>0</v>
      </c>
      <c r="FF135" s="3">
        <f t="shared" si="246"/>
        <v>0</v>
      </c>
      <c r="FG135" s="3">
        <f t="shared" si="247"/>
        <v>0</v>
      </c>
      <c r="FH135" s="3">
        <f t="shared" si="166"/>
        <v>0</v>
      </c>
      <c r="FI135" s="67">
        <f t="shared" si="167"/>
        <v>0</v>
      </c>
      <c r="FJ135" s="3">
        <f t="shared" si="168"/>
        <v>0</v>
      </c>
      <c r="FK135" s="3">
        <f t="shared" si="169"/>
        <v>0</v>
      </c>
      <c r="FL135" s="3">
        <f t="shared" si="248"/>
        <v>0</v>
      </c>
      <c r="FM135" s="3">
        <f t="shared" si="249"/>
        <v>0</v>
      </c>
      <c r="FN135" s="3">
        <f t="shared" si="250"/>
        <v>0</v>
      </c>
      <c r="FO135" s="2">
        <f t="shared" si="170"/>
        <v>0</v>
      </c>
      <c r="FP135" s="2">
        <f t="shared" si="171"/>
        <v>0</v>
      </c>
      <c r="FQ135" s="2">
        <f t="shared" si="251"/>
        <v>0</v>
      </c>
      <c r="FR135" s="6" t="str">
        <f>IF(A135=1,1,IF(DW135="","",COUNTA($DW$31:DW135)+1))</f>
        <v/>
      </c>
      <c r="FS135" s="6" t="str">
        <f t="shared" si="172"/>
        <v/>
      </c>
      <c r="FT135" s="43">
        <f t="shared" si="252"/>
        <v>0</v>
      </c>
      <c r="FU135" s="23">
        <f t="shared" si="253"/>
        <v>0</v>
      </c>
      <c r="FV135" s="21">
        <f t="shared" si="254"/>
        <v>0</v>
      </c>
    </row>
    <row r="136" spans="1:178">
      <c r="A136" s="4" t="str">
        <f t="shared" si="173"/>
        <v/>
      </c>
      <c r="B136" s="33"/>
      <c r="C136" s="33"/>
      <c r="D136" s="33"/>
      <c r="E136" s="33"/>
      <c r="F136" s="33"/>
      <c r="G136" s="11" t="str">
        <f t="shared" si="140"/>
        <v/>
      </c>
      <c r="H136" s="3" t="str">
        <f t="shared" si="174"/>
        <v/>
      </c>
      <c r="I136" s="3" t="str">
        <f t="shared" si="141"/>
        <v/>
      </c>
      <c r="J136" s="3" t="str">
        <f t="shared" si="175"/>
        <v/>
      </c>
      <c r="K136" s="3" t="str">
        <f t="shared" si="142"/>
        <v/>
      </c>
      <c r="L136" s="2" t="str">
        <f t="shared" si="143"/>
        <v/>
      </c>
      <c r="M136" s="8" t="str">
        <f t="shared" si="176"/>
        <v/>
      </c>
      <c r="N136" s="8" t="str">
        <f t="shared" si="144"/>
        <v/>
      </c>
      <c r="O136" s="8" t="str">
        <f t="shared" si="177"/>
        <v/>
      </c>
      <c r="P136" s="8" t="str">
        <f t="shared" si="145"/>
        <v/>
      </c>
      <c r="Q136" s="2" t="str">
        <f t="shared" si="146"/>
        <v/>
      </c>
      <c r="R136" s="3" t="str">
        <f t="shared" si="147"/>
        <v/>
      </c>
      <c r="S136" s="3" t="str">
        <f t="shared" si="148"/>
        <v/>
      </c>
      <c r="T136" s="3" t="str">
        <f t="shared" si="178"/>
        <v/>
      </c>
      <c r="U136" s="8" t="str">
        <f t="shared" si="149"/>
        <v/>
      </c>
      <c r="V136" s="2" t="str">
        <f t="shared" si="150"/>
        <v/>
      </c>
      <c r="W136" s="2" t="str">
        <f t="shared" si="151"/>
        <v/>
      </c>
      <c r="X136" s="2" t="str">
        <f t="shared" si="255"/>
        <v/>
      </c>
      <c r="Y136" s="2" t="str">
        <f t="shared" si="152"/>
        <v/>
      </c>
      <c r="Z136" s="46" t="str">
        <f t="shared" si="260"/>
        <v/>
      </c>
      <c r="AA136" s="46" t="str">
        <f t="shared" si="179"/>
        <v/>
      </c>
      <c r="AB136" s="47"/>
      <c r="AC136" s="46" t="str">
        <f t="shared" si="180"/>
        <v/>
      </c>
      <c r="AD136" s="47" t="str">
        <f t="shared" si="261"/>
        <v/>
      </c>
      <c r="AE136" s="48" t="str">
        <f t="shared" si="181"/>
        <v/>
      </c>
      <c r="AF136" s="49" t="str">
        <f t="shared" si="266"/>
        <v/>
      </c>
      <c r="AG136" s="49" t="str">
        <f t="shared" si="266"/>
        <v/>
      </c>
      <c r="AH136" s="49" t="str">
        <f t="shared" si="266"/>
        <v/>
      </c>
      <c r="AI136" s="47" t="str">
        <f t="shared" si="266"/>
        <v/>
      </c>
      <c r="AJ136" s="47" t="str">
        <f t="shared" si="266"/>
        <v/>
      </c>
      <c r="AK136" s="46" t="str">
        <f t="shared" si="266"/>
        <v/>
      </c>
      <c r="AL136" s="47"/>
      <c r="AM136" s="53" t="str">
        <f t="shared" si="182"/>
        <v/>
      </c>
      <c r="AN136" s="50" t="str">
        <f t="shared" si="183"/>
        <v/>
      </c>
      <c r="AO136" s="51"/>
      <c r="AP136" s="52" t="str">
        <f t="shared" si="184"/>
        <v/>
      </c>
      <c r="AQ136" s="52" t="str">
        <f t="shared" si="185"/>
        <v/>
      </c>
      <c r="AR136" s="47">
        <f t="shared" si="186"/>
        <v>0</v>
      </c>
      <c r="AS136" s="53" t="str">
        <f t="shared" si="187"/>
        <v/>
      </c>
      <c r="AT136" s="52" t="str">
        <f t="shared" si="188"/>
        <v/>
      </c>
      <c r="AU136" s="9" t="str">
        <f t="shared" si="189"/>
        <v/>
      </c>
      <c r="AV136" s="9" t="str">
        <f t="shared" si="190"/>
        <v/>
      </c>
      <c r="AW136" s="12" t="str">
        <f t="shared" si="191"/>
        <v/>
      </c>
      <c r="AX136" s="9" t="str">
        <f t="shared" si="192"/>
        <v/>
      </c>
      <c r="AY136" s="12" t="str">
        <f t="shared" si="193"/>
        <v/>
      </c>
      <c r="AZ136" s="10" t="str">
        <f t="shared" si="194"/>
        <v/>
      </c>
      <c r="BA136" s="10" t="str">
        <f t="shared" si="195"/>
        <v/>
      </c>
      <c r="BB136" s="10" t="str">
        <f t="shared" si="196"/>
        <v/>
      </c>
      <c r="BC136" s="10" t="str">
        <f t="shared" si="197"/>
        <v/>
      </c>
      <c r="BD136" s="10" t="str">
        <f t="shared" si="198"/>
        <v/>
      </c>
      <c r="BE136" s="12" t="str">
        <f t="shared" si="199"/>
        <v/>
      </c>
      <c r="BF136" s="9" t="str">
        <f t="shared" si="200"/>
        <v/>
      </c>
      <c r="BG136" s="9" t="str">
        <f t="shared" si="201"/>
        <v/>
      </c>
      <c r="BH136" s="7" t="str">
        <f t="shared" si="202"/>
        <v/>
      </c>
      <c r="BI136" s="7" t="str">
        <f t="shared" si="203"/>
        <v/>
      </c>
      <c r="BJ136" s="12" t="str">
        <f t="shared" si="204"/>
        <v/>
      </c>
      <c r="BK136" s="80" t="str">
        <f t="shared" si="205"/>
        <v/>
      </c>
      <c r="BL136" s="7" t="str">
        <f t="shared" si="206"/>
        <v/>
      </c>
      <c r="BM136" s="7" t="str">
        <f t="shared" si="256"/>
        <v/>
      </c>
      <c r="BN136" s="12" t="str">
        <f t="shared" si="207"/>
        <v/>
      </c>
      <c r="BO136" s="9" t="str">
        <f t="shared" si="208"/>
        <v/>
      </c>
      <c r="BP136" s="2" t="str">
        <f t="shared" si="209"/>
        <v/>
      </c>
      <c r="BQ136" s="2" t="str">
        <f t="shared" si="210"/>
        <v/>
      </c>
      <c r="BR136" s="20" t="str">
        <f t="shared" si="265"/>
        <v/>
      </c>
      <c r="BS136" s="20" t="str">
        <f t="shared" si="265"/>
        <v/>
      </c>
      <c r="BT136" s="20" t="str">
        <f t="shared" si="265"/>
        <v/>
      </c>
      <c r="BU136" s="86" t="str">
        <f t="shared" si="211"/>
        <v/>
      </c>
      <c r="BV136" s="86" t="str">
        <f t="shared" si="212"/>
        <v/>
      </c>
      <c r="BW136" s="20" t="str">
        <f t="shared" si="265"/>
        <v/>
      </c>
      <c r="BX136" s="86" t="str">
        <f t="shared" si="265"/>
        <v/>
      </c>
      <c r="BY136" s="86" t="str">
        <f t="shared" si="265"/>
        <v/>
      </c>
      <c r="BZ136" s="86" t="str">
        <f t="shared" si="265"/>
        <v/>
      </c>
      <c r="CA136" s="86" t="str">
        <f t="shared" si="265"/>
        <v/>
      </c>
      <c r="CB136" s="86" t="str">
        <f t="shared" si="265"/>
        <v/>
      </c>
      <c r="CC136" s="86" t="str">
        <f t="shared" si="265"/>
        <v/>
      </c>
      <c r="CD136" s="86" t="str">
        <f t="shared" si="265"/>
        <v/>
      </c>
      <c r="CE136" s="20" t="str">
        <f t="shared" si="257"/>
        <v/>
      </c>
      <c r="CF136" s="14" t="str">
        <f t="shared" si="213"/>
        <v/>
      </c>
      <c r="CG136" s="14" t="str">
        <f t="shared" si="214"/>
        <v/>
      </c>
      <c r="CH136" s="8">
        <f t="shared" si="215"/>
        <v>0</v>
      </c>
      <c r="CI136" s="9" t="str">
        <f t="shared" si="216"/>
        <v/>
      </c>
      <c r="CJ136" s="9" t="str">
        <f t="shared" si="217"/>
        <v/>
      </c>
      <c r="CK136" s="9" t="str">
        <f t="shared" si="218"/>
        <v/>
      </c>
      <c r="CL136" s="9" t="str">
        <f t="shared" si="219"/>
        <v/>
      </c>
      <c r="CM136" s="9" t="str">
        <f t="shared" si="220"/>
        <v/>
      </c>
      <c r="CN136" s="9" t="str">
        <f t="shared" si="221"/>
        <v/>
      </c>
      <c r="CO136" s="9" t="str">
        <f t="shared" si="263"/>
        <v/>
      </c>
      <c r="CP136" s="9" t="str">
        <f t="shared" si="263"/>
        <v/>
      </c>
      <c r="CQ136" s="9" t="str">
        <f t="shared" si="263"/>
        <v/>
      </c>
      <c r="CR136" s="9" t="str">
        <f t="shared" si="263"/>
        <v/>
      </c>
      <c r="CS136" s="9" t="str">
        <f t="shared" si="263"/>
        <v/>
      </c>
      <c r="CT136" s="9" t="str">
        <f t="shared" si="263"/>
        <v/>
      </c>
      <c r="CU136" s="9" t="str">
        <f t="shared" si="263"/>
        <v/>
      </c>
      <c r="CV136" s="9" t="str">
        <f t="shared" si="223"/>
        <v/>
      </c>
      <c r="CW136" s="9" t="str">
        <f t="shared" si="264"/>
        <v/>
      </c>
      <c r="CX136" s="9" t="str">
        <f t="shared" si="264"/>
        <v/>
      </c>
      <c r="CY136" s="9" t="str">
        <f t="shared" si="264"/>
        <v/>
      </c>
      <c r="CZ136" s="9" t="str">
        <f t="shared" si="264"/>
        <v/>
      </c>
      <c r="DA136" s="9" t="str">
        <f t="shared" si="264"/>
        <v/>
      </c>
      <c r="DB136" s="9" t="str">
        <f t="shared" si="264"/>
        <v/>
      </c>
      <c r="DC136" s="9" t="str">
        <f t="shared" si="264"/>
        <v/>
      </c>
      <c r="DD136" s="2" t="str">
        <f t="shared" si="225"/>
        <v/>
      </c>
      <c r="DE136" s="2" t="str">
        <f t="shared" si="226"/>
        <v/>
      </c>
      <c r="DF136" s="2" t="str">
        <f t="shared" si="227"/>
        <v/>
      </c>
      <c r="DG136" s="2" t="str">
        <f t="shared" si="228"/>
        <v/>
      </c>
      <c r="DH136" s="2" t="str">
        <f t="shared" si="229"/>
        <v/>
      </c>
      <c r="DI136" s="2" t="str">
        <f t="shared" si="230"/>
        <v/>
      </c>
      <c r="DJ136" s="2" t="str">
        <f t="shared" si="231"/>
        <v/>
      </c>
      <c r="DK136" s="2" t="str">
        <f t="shared" si="232"/>
        <v/>
      </c>
      <c r="DL136" s="16" t="str">
        <f t="shared" si="233"/>
        <v/>
      </c>
      <c r="DM136" s="16" t="str">
        <f t="shared" si="234"/>
        <v/>
      </c>
      <c r="DN136" s="16" t="str">
        <f t="shared" si="235"/>
        <v/>
      </c>
      <c r="DO136" s="72" t="str">
        <f t="shared" si="236"/>
        <v/>
      </c>
      <c r="DP136" s="16" t="str">
        <f t="shared" si="237"/>
        <v/>
      </c>
      <c r="DQ136" s="16" t="str">
        <f t="shared" si="238"/>
        <v/>
      </c>
      <c r="DR136" s="2" t="str">
        <f t="shared" si="239"/>
        <v/>
      </c>
      <c r="DS136" s="2" t="str">
        <f t="shared" si="240"/>
        <v/>
      </c>
      <c r="DT136" s="2" t="str">
        <f t="shared" si="241"/>
        <v/>
      </c>
      <c r="DU136" s="2" t="str">
        <f t="shared" si="242"/>
        <v/>
      </c>
      <c r="DV136" s="15"/>
      <c r="DW136" s="17"/>
      <c r="DX136" s="17"/>
      <c r="DY136" s="47" t="str">
        <f t="shared" si="262"/>
        <v/>
      </c>
      <c r="DZ136" s="47" t="str">
        <f t="shared" si="262"/>
        <v/>
      </c>
      <c r="EA136" s="47" t="str">
        <f t="shared" si="262"/>
        <v/>
      </c>
      <c r="EB136" s="47" t="str">
        <f t="shared" si="262"/>
        <v/>
      </c>
      <c r="EC136" s="49" t="str">
        <f t="shared" si="262"/>
        <v/>
      </c>
      <c r="ED136" s="49" t="str">
        <f t="shared" si="262"/>
        <v/>
      </c>
      <c r="EE136" s="47" t="str">
        <f t="shared" si="262"/>
        <v/>
      </c>
      <c r="EF136" s="47" t="str">
        <f t="shared" si="262"/>
        <v/>
      </c>
      <c r="EG136" s="47" t="str">
        <f t="shared" si="262"/>
        <v/>
      </c>
      <c r="EH136" s="6">
        <f t="shared" si="154"/>
        <v>0</v>
      </c>
      <c r="EI136" s="6">
        <f t="shared" si="155"/>
        <v>0</v>
      </c>
      <c r="EJ136" s="2" t="str">
        <f t="shared" si="156"/>
        <v/>
      </c>
      <c r="EK136" s="2" t="str">
        <f t="shared" si="157"/>
        <v/>
      </c>
      <c r="EL136" s="2" t="str">
        <f t="shared" si="259"/>
        <v/>
      </c>
      <c r="EM136" s="2" t="str">
        <f t="shared" si="158"/>
        <v/>
      </c>
      <c r="EN136" s="2" t="str">
        <f t="shared" si="159"/>
        <v/>
      </c>
      <c r="EO136" s="2">
        <f t="shared" si="160"/>
        <v>0</v>
      </c>
      <c r="EP136" s="2">
        <f t="shared" si="243"/>
        <v>0</v>
      </c>
      <c r="EQ136" s="2"/>
      <c r="ER136" s="2"/>
      <c r="ES136" s="2"/>
      <c r="ET136" s="2"/>
      <c r="EU136" s="2"/>
      <c r="EV136" s="2"/>
      <c r="EW136" s="2">
        <f t="shared" si="161"/>
        <v>0</v>
      </c>
      <c r="EX136" s="2">
        <f t="shared" si="162"/>
        <v>0</v>
      </c>
      <c r="EY136" s="2">
        <f t="shared" si="244"/>
        <v>0</v>
      </c>
      <c r="EZ136" s="2">
        <f t="shared" si="163"/>
        <v>0</v>
      </c>
      <c r="FA136" s="2">
        <f t="shared" si="164"/>
        <v>0</v>
      </c>
      <c r="FB136" s="59"/>
      <c r="FC136" s="2">
        <f t="shared" si="165"/>
        <v>0</v>
      </c>
      <c r="FD136" s="2">
        <f t="shared" si="245"/>
        <v>0</v>
      </c>
      <c r="FE136" s="3">
        <f t="shared" si="258"/>
        <v>0</v>
      </c>
      <c r="FF136" s="3">
        <f t="shared" si="246"/>
        <v>0</v>
      </c>
      <c r="FG136" s="3">
        <f t="shared" si="247"/>
        <v>0</v>
      </c>
      <c r="FH136" s="3">
        <f t="shared" si="166"/>
        <v>0</v>
      </c>
      <c r="FI136" s="67">
        <f t="shared" si="167"/>
        <v>0</v>
      </c>
      <c r="FJ136" s="3">
        <f t="shared" si="168"/>
        <v>0</v>
      </c>
      <c r="FK136" s="3">
        <f t="shared" si="169"/>
        <v>0</v>
      </c>
      <c r="FL136" s="3">
        <f t="shared" si="248"/>
        <v>0</v>
      </c>
      <c r="FM136" s="3">
        <f t="shared" si="249"/>
        <v>0</v>
      </c>
      <c r="FN136" s="3">
        <f t="shared" si="250"/>
        <v>0</v>
      </c>
      <c r="FO136" s="2">
        <f t="shared" si="170"/>
        <v>0</v>
      </c>
      <c r="FP136" s="2">
        <f t="shared" si="171"/>
        <v>0</v>
      </c>
      <c r="FQ136" s="2">
        <f t="shared" si="251"/>
        <v>0</v>
      </c>
      <c r="FR136" s="6" t="str">
        <f>IF(A136=1,1,IF(DW136="","",COUNTA($DW$31:DW136)+1))</f>
        <v/>
      </c>
      <c r="FS136" s="6" t="str">
        <f t="shared" si="172"/>
        <v/>
      </c>
      <c r="FT136" s="43">
        <f t="shared" si="252"/>
        <v>0</v>
      </c>
      <c r="FU136" s="23">
        <f t="shared" si="253"/>
        <v>0</v>
      </c>
      <c r="FV136" s="21">
        <f t="shared" si="254"/>
        <v>0</v>
      </c>
    </row>
    <row r="137" spans="1:178">
      <c r="A137" s="4" t="str">
        <f t="shared" si="173"/>
        <v/>
      </c>
      <c r="B137" s="33"/>
      <c r="C137" s="33"/>
      <c r="D137" s="33"/>
      <c r="E137" s="33"/>
      <c r="F137" s="33"/>
      <c r="G137" s="11" t="str">
        <f t="shared" si="140"/>
        <v/>
      </c>
      <c r="H137" s="3" t="str">
        <f t="shared" si="174"/>
        <v/>
      </c>
      <c r="I137" s="3" t="str">
        <f t="shared" si="141"/>
        <v/>
      </c>
      <c r="J137" s="3" t="str">
        <f t="shared" si="175"/>
        <v/>
      </c>
      <c r="K137" s="3" t="str">
        <f t="shared" si="142"/>
        <v/>
      </c>
      <c r="L137" s="2" t="str">
        <f t="shared" si="143"/>
        <v/>
      </c>
      <c r="M137" s="8" t="str">
        <f t="shared" si="176"/>
        <v/>
      </c>
      <c r="N137" s="8" t="str">
        <f t="shared" si="144"/>
        <v/>
      </c>
      <c r="O137" s="8" t="str">
        <f t="shared" si="177"/>
        <v/>
      </c>
      <c r="P137" s="8" t="str">
        <f t="shared" si="145"/>
        <v/>
      </c>
      <c r="Q137" s="2" t="str">
        <f t="shared" si="146"/>
        <v/>
      </c>
      <c r="R137" s="3" t="str">
        <f t="shared" si="147"/>
        <v/>
      </c>
      <c r="S137" s="3" t="str">
        <f t="shared" si="148"/>
        <v/>
      </c>
      <c r="T137" s="3" t="str">
        <f t="shared" si="178"/>
        <v/>
      </c>
      <c r="U137" s="8" t="str">
        <f t="shared" si="149"/>
        <v/>
      </c>
      <c r="V137" s="2" t="str">
        <f t="shared" si="150"/>
        <v/>
      </c>
      <c r="W137" s="2" t="str">
        <f t="shared" si="151"/>
        <v/>
      </c>
      <c r="X137" s="2" t="str">
        <f t="shared" si="255"/>
        <v/>
      </c>
      <c r="Y137" s="2" t="str">
        <f t="shared" si="152"/>
        <v/>
      </c>
      <c r="Z137" s="46" t="str">
        <f t="shared" si="260"/>
        <v/>
      </c>
      <c r="AA137" s="46" t="str">
        <f t="shared" si="179"/>
        <v/>
      </c>
      <c r="AB137" s="47"/>
      <c r="AC137" s="46" t="str">
        <f t="shared" si="180"/>
        <v/>
      </c>
      <c r="AD137" s="47" t="str">
        <f t="shared" si="261"/>
        <v/>
      </c>
      <c r="AE137" s="48" t="str">
        <f t="shared" si="181"/>
        <v/>
      </c>
      <c r="AF137" s="49" t="str">
        <f t="shared" si="266"/>
        <v/>
      </c>
      <c r="AG137" s="49" t="str">
        <f t="shared" si="266"/>
        <v/>
      </c>
      <c r="AH137" s="49" t="str">
        <f t="shared" si="266"/>
        <v/>
      </c>
      <c r="AI137" s="47" t="str">
        <f t="shared" si="266"/>
        <v/>
      </c>
      <c r="AJ137" s="47" t="str">
        <f t="shared" si="266"/>
        <v/>
      </c>
      <c r="AK137" s="46" t="str">
        <f t="shared" si="266"/>
        <v/>
      </c>
      <c r="AL137" s="47"/>
      <c r="AM137" s="53" t="str">
        <f t="shared" si="182"/>
        <v/>
      </c>
      <c r="AN137" s="50" t="str">
        <f t="shared" si="183"/>
        <v/>
      </c>
      <c r="AO137" s="51"/>
      <c r="AP137" s="52" t="str">
        <f t="shared" si="184"/>
        <v/>
      </c>
      <c r="AQ137" s="52" t="str">
        <f t="shared" si="185"/>
        <v/>
      </c>
      <c r="AR137" s="47">
        <f t="shared" si="186"/>
        <v>0</v>
      </c>
      <c r="AS137" s="53" t="str">
        <f t="shared" si="187"/>
        <v/>
      </c>
      <c r="AT137" s="52" t="str">
        <f t="shared" si="188"/>
        <v/>
      </c>
      <c r="AU137" s="9" t="str">
        <f t="shared" si="189"/>
        <v/>
      </c>
      <c r="AV137" s="9" t="str">
        <f t="shared" si="190"/>
        <v/>
      </c>
      <c r="AW137" s="12" t="str">
        <f t="shared" si="191"/>
        <v/>
      </c>
      <c r="AX137" s="9" t="str">
        <f t="shared" si="192"/>
        <v/>
      </c>
      <c r="AY137" s="12" t="str">
        <f t="shared" si="193"/>
        <v/>
      </c>
      <c r="AZ137" s="10" t="str">
        <f t="shared" si="194"/>
        <v/>
      </c>
      <c r="BA137" s="10" t="str">
        <f t="shared" si="195"/>
        <v/>
      </c>
      <c r="BB137" s="10" t="str">
        <f t="shared" si="196"/>
        <v/>
      </c>
      <c r="BC137" s="10" t="str">
        <f t="shared" si="197"/>
        <v/>
      </c>
      <c r="BD137" s="10" t="str">
        <f t="shared" si="198"/>
        <v/>
      </c>
      <c r="BE137" s="12" t="str">
        <f t="shared" si="199"/>
        <v/>
      </c>
      <c r="BF137" s="9" t="str">
        <f t="shared" si="200"/>
        <v/>
      </c>
      <c r="BG137" s="9" t="str">
        <f t="shared" si="201"/>
        <v/>
      </c>
      <c r="BH137" s="7" t="str">
        <f t="shared" si="202"/>
        <v/>
      </c>
      <c r="BI137" s="7" t="str">
        <f t="shared" si="203"/>
        <v/>
      </c>
      <c r="BJ137" s="12" t="str">
        <f t="shared" si="204"/>
        <v/>
      </c>
      <c r="BK137" s="80" t="str">
        <f t="shared" si="205"/>
        <v/>
      </c>
      <c r="BL137" s="7" t="str">
        <f t="shared" si="206"/>
        <v/>
      </c>
      <c r="BM137" s="7" t="str">
        <f t="shared" si="256"/>
        <v/>
      </c>
      <c r="BN137" s="12" t="str">
        <f t="shared" si="207"/>
        <v/>
      </c>
      <c r="BO137" s="9" t="str">
        <f t="shared" si="208"/>
        <v/>
      </c>
      <c r="BP137" s="2" t="str">
        <f t="shared" si="209"/>
        <v/>
      </c>
      <c r="BQ137" s="2" t="str">
        <f t="shared" si="210"/>
        <v/>
      </c>
      <c r="BR137" s="20" t="str">
        <f t="shared" si="265"/>
        <v/>
      </c>
      <c r="BS137" s="20" t="str">
        <f t="shared" si="265"/>
        <v/>
      </c>
      <c r="BT137" s="20" t="str">
        <f t="shared" si="265"/>
        <v/>
      </c>
      <c r="BU137" s="86" t="str">
        <f t="shared" si="211"/>
        <v/>
      </c>
      <c r="BV137" s="86" t="str">
        <f t="shared" si="212"/>
        <v/>
      </c>
      <c r="BW137" s="20" t="str">
        <f t="shared" si="265"/>
        <v/>
      </c>
      <c r="BX137" s="86" t="str">
        <f t="shared" si="265"/>
        <v/>
      </c>
      <c r="BY137" s="86" t="str">
        <f t="shared" si="265"/>
        <v/>
      </c>
      <c r="BZ137" s="86" t="str">
        <f t="shared" si="265"/>
        <v/>
      </c>
      <c r="CA137" s="86" t="str">
        <f t="shared" si="265"/>
        <v/>
      </c>
      <c r="CB137" s="86" t="str">
        <f t="shared" si="265"/>
        <v/>
      </c>
      <c r="CC137" s="86" t="str">
        <f t="shared" si="265"/>
        <v/>
      </c>
      <c r="CD137" s="86" t="str">
        <f t="shared" si="265"/>
        <v/>
      </c>
      <c r="CE137" s="20" t="str">
        <f t="shared" si="257"/>
        <v/>
      </c>
      <c r="CF137" s="14" t="str">
        <f t="shared" si="213"/>
        <v/>
      </c>
      <c r="CG137" s="14" t="str">
        <f t="shared" si="214"/>
        <v/>
      </c>
      <c r="CH137" s="8">
        <f t="shared" si="215"/>
        <v>0</v>
      </c>
      <c r="CI137" s="9" t="str">
        <f t="shared" si="216"/>
        <v/>
      </c>
      <c r="CJ137" s="9" t="str">
        <f t="shared" si="217"/>
        <v/>
      </c>
      <c r="CK137" s="9" t="str">
        <f t="shared" si="218"/>
        <v/>
      </c>
      <c r="CL137" s="9" t="str">
        <f t="shared" si="219"/>
        <v/>
      </c>
      <c r="CM137" s="9" t="str">
        <f t="shared" si="220"/>
        <v/>
      </c>
      <c r="CN137" s="9" t="str">
        <f t="shared" si="221"/>
        <v/>
      </c>
      <c r="CO137" s="9" t="str">
        <f t="shared" si="263"/>
        <v/>
      </c>
      <c r="CP137" s="9" t="str">
        <f t="shared" si="263"/>
        <v/>
      </c>
      <c r="CQ137" s="9" t="str">
        <f t="shared" si="263"/>
        <v/>
      </c>
      <c r="CR137" s="9" t="str">
        <f t="shared" si="263"/>
        <v/>
      </c>
      <c r="CS137" s="9" t="str">
        <f t="shared" si="263"/>
        <v/>
      </c>
      <c r="CT137" s="9" t="str">
        <f t="shared" si="263"/>
        <v/>
      </c>
      <c r="CU137" s="9" t="str">
        <f t="shared" si="263"/>
        <v/>
      </c>
      <c r="CV137" s="9" t="str">
        <f t="shared" si="223"/>
        <v/>
      </c>
      <c r="CW137" s="9" t="str">
        <f t="shared" si="264"/>
        <v/>
      </c>
      <c r="CX137" s="9" t="str">
        <f t="shared" si="264"/>
        <v/>
      </c>
      <c r="CY137" s="9" t="str">
        <f t="shared" si="264"/>
        <v/>
      </c>
      <c r="CZ137" s="9" t="str">
        <f t="shared" si="264"/>
        <v/>
      </c>
      <c r="DA137" s="9" t="str">
        <f t="shared" si="264"/>
        <v/>
      </c>
      <c r="DB137" s="9" t="str">
        <f t="shared" si="264"/>
        <v/>
      </c>
      <c r="DC137" s="9" t="str">
        <f t="shared" si="264"/>
        <v/>
      </c>
      <c r="DD137" s="2" t="str">
        <f t="shared" si="225"/>
        <v/>
      </c>
      <c r="DE137" s="2" t="str">
        <f t="shared" si="226"/>
        <v/>
      </c>
      <c r="DF137" s="2" t="str">
        <f t="shared" si="227"/>
        <v/>
      </c>
      <c r="DG137" s="2" t="str">
        <f t="shared" si="228"/>
        <v/>
      </c>
      <c r="DH137" s="2" t="str">
        <f t="shared" si="229"/>
        <v/>
      </c>
      <c r="DI137" s="2" t="str">
        <f t="shared" si="230"/>
        <v/>
      </c>
      <c r="DJ137" s="2" t="str">
        <f t="shared" si="231"/>
        <v/>
      </c>
      <c r="DK137" s="2" t="str">
        <f t="shared" si="232"/>
        <v/>
      </c>
      <c r="DL137" s="16" t="str">
        <f t="shared" si="233"/>
        <v/>
      </c>
      <c r="DM137" s="16" t="str">
        <f t="shared" si="234"/>
        <v/>
      </c>
      <c r="DN137" s="16" t="str">
        <f t="shared" si="235"/>
        <v/>
      </c>
      <c r="DO137" s="72" t="str">
        <f t="shared" si="236"/>
        <v/>
      </c>
      <c r="DP137" s="16" t="str">
        <f t="shared" si="237"/>
        <v/>
      </c>
      <c r="DQ137" s="16" t="str">
        <f t="shared" si="238"/>
        <v/>
      </c>
      <c r="DR137" s="2" t="str">
        <f t="shared" si="239"/>
        <v/>
      </c>
      <c r="DS137" s="2" t="str">
        <f t="shared" si="240"/>
        <v/>
      </c>
      <c r="DT137" s="2" t="str">
        <f t="shared" si="241"/>
        <v/>
      </c>
      <c r="DU137" s="2" t="str">
        <f t="shared" si="242"/>
        <v/>
      </c>
      <c r="DV137" s="15"/>
      <c r="DW137" s="17"/>
      <c r="DX137" s="17"/>
      <c r="DY137" s="47" t="str">
        <f t="shared" si="262"/>
        <v/>
      </c>
      <c r="DZ137" s="47" t="str">
        <f t="shared" si="262"/>
        <v/>
      </c>
      <c r="EA137" s="47" t="str">
        <f t="shared" si="262"/>
        <v/>
      </c>
      <c r="EB137" s="47" t="str">
        <f t="shared" si="262"/>
        <v/>
      </c>
      <c r="EC137" s="49" t="str">
        <f t="shared" si="262"/>
        <v/>
      </c>
      <c r="ED137" s="49" t="str">
        <f t="shared" si="262"/>
        <v/>
      </c>
      <c r="EE137" s="47" t="str">
        <f t="shared" si="262"/>
        <v/>
      </c>
      <c r="EF137" s="47" t="str">
        <f t="shared" si="262"/>
        <v/>
      </c>
      <c r="EG137" s="47" t="str">
        <f t="shared" si="262"/>
        <v/>
      </c>
      <c r="EH137" s="6">
        <f t="shared" si="154"/>
        <v>0</v>
      </c>
      <c r="EI137" s="6">
        <f t="shared" si="155"/>
        <v>0</v>
      </c>
      <c r="EJ137" s="2" t="str">
        <f t="shared" si="156"/>
        <v/>
      </c>
      <c r="EK137" s="2" t="str">
        <f t="shared" si="157"/>
        <v/>
      </c>
      <c r="EL137" s="2" t="str">
        <f t="shared" si="259"/>
        <v/>
      </c>
      <c r="EM137" s="2" t="str">
        <f t="shared" si="158"/>
        <v/>
      </c>
      <c r="EN137" s="2" t="str">
        <f t="shared" si="159"/>
        <v/>
      </c>
      <c r="EO137" s="2">
        <f t="shared" si="160"/>
        <v>0</v>
      </c>
      <c r="EP137" s="2">
        <f t="shared" si="243"/>
        <v>0</v>
      </c>
      <c r="EQ137" s="2"/>
      <c r="ER137" s="2"/>
      <c r="ES137" s="2"/>
      <c r="ET137" s="2"/>
      <c r="EU137" s="2"/>
      <c r="EV137" s="2"/>
      <c r="EW137" s="2">
        <f t="shared" si="161"/>
        <v>0</v>
      </c>
      <c r="EX137" s="2">
        <f t="shared" si="162"/>
        <v>0</v>
      </c>
      <c r="EY137" s="2">
        <f t="shared" si="244"/>
        <v>0</v>
      </c>
      <c r="EZ137" s="2">
        <f t="shared" si="163"/>
        <v>0</v>
      </c>
      <c r="FA137" s="2">
        <f t="shared" si="164"/>
        <v>0</v>
      </c>
      <c r="FB137" s="59"/>
      <c r="FC137" s="2">
        <f t="shared" si="165"/>
        <v>0</v>
      </c>
      <c r="FD137" s="2">
        <f t="shared" si="245"/>
        <v>0</v>
      </c>
      <c r="FE137" s="3">
        <f t="shared" si="258"/>
        <v>0</v>
      </c>
      <c r="FF137" s="3">
        <f t="shared" si="246"/>
        <v>0</v>
      </c>
      <c r="FG137" s="3">
        <f t="shared" si="247"/>
        <v>0</v>
      </c>
      <c r="FH137" s="3">
        <f t="shared" si="166"/>
        <v>0</v>
      </c>
      <c r="FI137" s="67">
        <f t="shared" si="167"/>
        <v>0</v>
      </c>
      <c r="FJ137" s="3">
        <f t="shared" si="168"/>
        <v>0</v>
      </c>
      <c r="FK137" s="3">
        <f t="shared" si="169"/>
        <v>0</v>
      </c>
      <c r="FL137" s="3">
        <f t="shared" si="248"/>
        <v>0</v>
      </c>
      <c r="FM137" s="3">
        <f t="shared" si="249"/>
        <v>0</v>
      </c>
      <c r="FN137" s="3">
        <f t="shared" si="250"/>
        <v>0</v>
      </c>
      <c r="FO137" s="2">
        <f t="shared" si="170"/>
        <v>0</v>
      </c>
      <c r="FP137" s="2">
        <f t="shared" si="171"/>
        <v>0</v>
      </c>
      <c r="FQ137" s="2">
        <f t="shared" si="251"/>
        <v>0</v>
      </c>
      <c r="FR137" s="6" t="str">
        <f>IF(A137=1,1,IF(DW137="","",COUNTA($DW$31:DW137)+1))</f>
        <v/>
      </c>
      <c r="FS137" s="6" t="str">
        <f t="shared" si="172"/>
        <v/>
      </c>
      <c r="FT137" s="43">
        <f t="shared" si="252"/>
        <v>0</v>
      </c>
      <c r="FU137" s="23">
        <f t="shared" si="253"/>
        <v>0</v>
      </c>
      <c r="FV137" s="21">
        <f t="shared" si="254"/>
        <v>0</v>
      </c>
    </row>
    <row r="138" spans="1:178">
      <c r="A138" s="4" t="str">
        <f t="shared" si="173"/>
        <v/>
      </c>
      <c r="B138" s="33"/>
      <c r="C138" s="33"/>
      <c r="D138" s="33"/>
      <c r="E138" s="33"/>
      <c r="F138" s="33"/>
      <c r="G138" s="11" t="str">
        <f t="shared" si="140"/>
        <v/>
      </c>
      <c r="H138" s="3" t="str">
        <f t="shared" si="174"/>
        <v/>
      </c>
      <c r="I138" s="3" t="str">
        <f t="shared" si="141"/>
        <v/>
      </c>
      <c r="J138" s="3" t="str">
        <f t="shared" si="175"/>
        <v/>
      </c>
      <c r="K138" s="3" t="str">
        <f t="shared" si="142"/>
        <v/>
      </c>
      <c r="L138" s="2" t="str">
        <f t="shared" si="143"/>
        <v/>
      </c>
      <c r="M138" s="8" t="str">
        <f t="shared" si="176"/>
        <v/>
      </c>
      <c r="N138" s="8" t="str">
        <f t="shared" si="144"/>
        <v/>
      </c>
      <c r="O138" s="8" t="str">
        <f t="shared" si="177"/>
        <v/>
      </c>
      <c r="P138" s="8" t="str">
        <f t="shared" si="145"/>
        <v/>
      </c>
      <c r="Q138" s="2" t="str">
        <f t="shared" si="146"/>
        <v/>
      </c>
      <c r="R138" s="3" t="str">
        <f t="shared" si="147"/>
        <v/>
      </c>
      <c r="S138" s="3" t="str">
        <f t="shared" si="148"/>
        <v/>
      </c>
      <c r="T138" s="3" t="str">
        <f t="shared" si="178"/>
        <v/>
      </c>
      <c r="U138" s="8" t="str">
        <f t="shared" si="149"/>
        <v/>
      </c>
      <c r="V138" s="2" t="str">
        <f t="shared" si="150"/>
        <v/>
      </c>
      <c r="W138" s="2" t="str">
        <f t="shared" si="151"/>
        <v/>
      </c>
      <c r="X138" s="2" t="str">
        <f t="shared" si="255"/>
        <v/>
      </c>
      <c r="Y138" s="2" t="str">
        <f t="shared" si="152"/>
        <v/>
      </c>
      <c r="Z138" s="46" t="str">
        <f t="shared" si="260"/>
        <v/>
      </c>
      <c r="AA138" s="46" t="str">
        <f t="shared" si="179"/>
        <v/>
      </c>
      <c r="AB138" s="47"/>
      <c r="AC138" s="46" t="str">
        <f t="shared" si="180"/>
        <v/>
      </c>
      <c r="AD138" s="47" t="str">
        <f t="shared" si="261"/>
        <v/>
      </c>
      <c r="AE138" s="48" t="str">
        <f t="shared" si="181"/>
        <v/>
      </c>
      <c r="AF138" s="49" t="str">
        <f t="shared" si="266"/>
        <v/>
      </c>
      <c r="AG138" s="49" t="str">
        <f t="shared" si="266"/>
        <v/>
      </c>
      <c r="AH138" s="49" t="str">
        <f t="shared" si="266"/>
        <v/>
      </c>
      <c r="AI138" s="47" t="str">
        <f t="shared" si="266"/>
        <v/>
      </c>
      <c r="AJ138" s="47" t="str">
        <f t="shared" si="266"/>
        <v/>
      </c>
      <c r="AK138" s="46" t="str">
        <f t="shared" si="266"/>
        <v/>
      </c>
      <c r="AL138" s="47"/>
      <c r="AM138" s="53" t="str">
        <f t="shared" si="182"/>
        <v/>
      </c>
      <c r="AN138" s="50" t="str">
        <f t="shared" si="183"/>
        <v/>
      </c>
      <c r="AO138" s="51"/>
      <c r="AP138" s="52" t="str">
        <f t="shared" si="184"/>
        <v/>
      </c>
      <c r="AQ138" s="52" t="str">
        <f t="shared" si="185"/>
        <v/>
      </c>
      <c r="AR138" s="47">
        <f t="shared" si="186"/>
        <v>0</v>
      </c>
      <c r="AS138" s="53" t="str">
        <f t="shared" si="187"/>
        <v/>
      </c>
      <c r="AT138" s="52" t="str">
        <f t="shared" si="188"/>
        <v/>
      </c>
      <c r="AU138" s="9" t="str">
        <f t="shared" si="189"/>
        <v/>
      </c>
      <c r="AV138" s="9" t="str">
        <f t="shared" si="190"/>
        <v/>
      </c>
      <c r="AW138" s="12" t="str">
        <f t="shared" si="191"/>
        <v/>
      </c>
      <c r="AX138" s="9" t="str">
        <f t="shared" si="192"/>
        <v/>
      </c>
      <c r="AY138" s="12" t="str">
        <f t="shared" si="193"/>
        <v/>
      </c>
      <c r="AZ138" s="10" t="str">
        <f t="shared" si="194"/>
        <v/>
      </c>
      <c r="BA138" s="10" t="str">
        <f t="shared" si="195"/>
        <v/>
      </c>
      <c r="BB138" s="10" t="str">
        <f t="shared" si="196"/>
        <v/>
      </c>
      <c r="BC138" s="10" t="str">
        <f t="shared" si="197"/>
        <v/>
      </c>
      <c r="BD138" s="10" t="str">
        <f t="shared" si="198"/>
        <v/>
      </c>
      <c r="BE138" s="12" t="str">
        <f t="shared" si="199"/>
        <v/>
      </c>
      <c r="BF138" s="9" t="str">
        <f t="shared" si="200"/>
        <v/>
      </c>
      <c r="BG138" s="9" t="str">
        <f t="shared" si="201"/>
        <v/>
      </c>
      <c r="BH138" s="7" t="str">
        <f t="shared" si="202"/>
        <v/>
      </c>
      <c r="BI138" s="7" t="str">
        <f t="shared" si="203"/>
        <v/>
      </c>
      <c r="BJ138" s="12" t="str">
        <f t="shared" si="204"/>
        <v/>
      </c>
      <c r="BK138" s="80" t="str">
        <f t="shared" si="205"/>
        <v/>
      </c>
      <c r="BL138" s="7" t="str">
        <f t="shared" si="206"/>
        <v/>
      </c>
      <c r="BM138" s="7" t="str">
        <f t="shared" si="256"/>
        <v/>
      </c>
      <c r="BN138" s="12" t="str">
        <f t="shared" si="207"/>
        <v/>
      </c>
      <c r="BO138" s="9" t="str">
        <f t="shared" si="208"/>
        <v/>
      </c>
      <c r="BP138" s="2" t="str">
        <f t="shared" si="209"/>
        <v/>
      </c>
      <c r="BQ138" s="2" t="str">
        <f t="shared" si="210"/>
        <v/>
      </c>
      <c r="BR138" s="20" t="str">
        <f t="shared" si="265"/>
        <v/>
      </c>
      <c r="BS138" s="20" t="str">
        <f t="shared" si="265"/>
        <v/>
      </c>
      <c r="BT138" s="20" t="str">
        <f t="shared" si="265"/>
        <v/>
      </c>
      <c r="BU138" s="86" t="str">
        <f t="shared" si="211"/>
        <v/>
      </c>
      <c r="BV138" s="86" t="str">
        <f t="shared" si="212"/>
        <v/>
      </c>
      <c r="BW138" s="20" t="str">
        <f t="shared" si="265"/>
        <v/>
      </c>
      <c r="BX138" s="86" t="str">
        <f t="shared" si="265"/>
        <v/>
      </c>
      <c r="BY138" s="86" t="str">
        <f t="shared" si="265"/>
        <v/>
      </c>
      <c r="BZ138" s="86" t="str">
        <f t="shared" si="265"/>
        <v/>
      </c>
      <c r="CA138" s="86" t="str">
        <f t="shared" si="265"/>
        <v/>
      </c>
      <c r="CB138" s="86" t="str">
        <f t="shared" si="265"/>
        <v/>
      </c>
      <c r="CC138" s="86" t="str">
        <f t="shared" si="265"/>
        <v/>
      </c>
      <c r="CD138" s="86" t="str">
        <f t="shared" si="265"/>
        <v/>
      </c>
      <c r="CE138" s="20" t="str">
        <f t="shared" si="257"/>
        <v/>
      </c>
      <c r="CF138" s="14" t="str">
        <f t="shared" si="213"/>
        <v/>
      </c>
      <c r="CG138" s="14" t="str">
        <f t="shared" si="214"/>
        <v/>
      </c>
      <c r="CH138" s="8">
        <f t="shared" si="215"/>
        <v>0</v>
      </c>
      <c r="CI138" s="9" t="str">
        <f t="shared" si="216"/>
        <v/>
      </c>
      <c r="CJ138" s="9" t="str">
        <f t="shared" si="217"/>
        <v/>
      </c>
      <c r="CK138" s="9" t="str">
        <f t="shared" si="218"/>
        <v/>
      </c>
      <c r="CL138" s="9" t="str">
        <f t="shared" si="219"/>
        <v/>
      </c>
      <c r="CM138" s="9" t="str">
        <f t="shared" si="220"/>
        <v/>
      </c>
      <c r="CN138" s="9" t="str">
        <f t="shared" si="221"/>
        <v/>
      </c>
      <c r="CO138" s="9" t="str">
        <f t="shared" si="263"/>
        <v/>
      </c>
      <c r="CP138" s="9" t="str">
        <f t="shared" si="263"/>
        <v/>
      </c>
      <c r="CQ138" s="9" t="str">
        <f t="shared" si="263"/>
        <v/>
      </c>
      <c r="CR138" s="9" t="str">
        <f t="shared" si="263"/>
        <v/>
      </c>
      <c r="CS138" s="9" t="str">
        <f t="shared" si="263"/>
        <v/>
      </c>
      <c r="CT138" s="9" t="str">
        <f t="shared" si="263"/>
        <v/>
      </c>
      <c r="CU138" s="9" t="str">
        <f t="shared" si="263"/>
        <v/>
      </c>
      <c r="CV138" s="9" t="str">
        <f t="shared" si="223"/>
        <v/>
      </c>
      <c r="CW138" s="9" t="str">
        <f t="shared" si="264"/>
        <v/>
      </c>
      <c r="CX138" s="9" t="str">
        <f t="shared" si="264"/>
        <v/>
      </c>
      <c r="CY138" s="9" t="str">
        <f t="shared" si="264"/>
        <v/>
      </c>
      <c r="CZ138" s="9" t="str">
        <f t="shared" si="264"/>
        <v/>
      </c>
      <c r="DA138" s="9" t="str">
        <f t="shared" si="264"/>
        <v/>
      </c>
      <c r="DB138" s="9" t="str">
        <f t="shared" si="264"/>
        <v/>
      </c>
      <c r="DC138" s="9" t="str">
        <f t="shared" si="264"/>
        <v/>
      </c>
      <c r="DD138" s="2" t="str">
        <f t="shared" si="225"/>
        <v/>
      </c>
      <c r="DE138" s="2" t="str">
        <f t="shared" si="226"/>
        <v/>
      </c>
      <c r="DF138" s="2" t="str">
        <f t="shared" si="227"/>
        <v/>
      </c>
      <c r="DG138" s="2" t="str">
        <f t="shared" si="228"/>
        <v/>
      </c>
      <c r="DH138" s="2" t="str">
        <f t="shared" si="229"/>
        <v/>
      </c>
      <c r="DI138" s="2" t="str">
        <f t="shared" si="230"/>
        <v/>
      </c>
      <c r="DJ138" s="2" t="str">
        <f t="shared" si="231"/>
        <v/>
      </c>
      <c r="DK138" s="2" t="str">
        <f t="shared" si="232"/>
        <v/>
      </c>
      <c r="DL138" s="16" t="str">
        <f t="shared" si="233"/>
        <v/>
      </c>
      <c r="DM138" s="16" t="str">
        <f t="shared" si="234"/>
        <v/>
      </c>
      <c r="DN138" s="16" t="str">
        <f t="shared" si="235"/>
        <v/>
      </c>
      <c r="DO138" s="72" t="str">
        <f t="shared" si="236"/>
        <v/>
      </c>
      <c r="DP138" s="16" t="str">
        <f t="shared" si="237"/>
        <v/>
      </c>
      <c r="DQ138" s="16" t="str">
        <f t="shared" si="238"/>
        <v/>
      </c>
      <c r="DR138" s="2" t="str">
        <f t="shared" si="239"/>
        <v/>
      </c>
      <c r="DS138" s="2" t="str">
        <f t="shared" si="240"/>
        <v/>
      </c>
      <c r="DT138" s="2" t="str">
        <f t="shared" si="241"/>
        <v/>
      </c>
      <c r="DU138" s="2" t="str">
        <f t="shared" si="242"/>
        <v/>
      </c>
      <c r="DV138" s="15"/>
      <c r="DW138" s="17"/>
      <c r="DX138" s="17"/>
      <c r="DY138" s="47" t="str">
        <f t="shared" si="262"/>
        <v/>
      </c>
      <c r="DZ138" s="47" t="str">
        <f t="shared" si="262"/>
        <v/>
      </c>
      <c r="EA138" s="47" t="str">
        <f t="shared" si="262"/>
        <v/>
      </c>
      <c r="EB138" s="47" t="str">
        <f t="shared" si="262"/>
        <v/>
      </c>
      <c r="EC138" s="49" t="str">
        <f t="shared" si="262"/>
        <v/>
      </c>
      <c r="ED138" s="49" t="str">
        <f t="shared" si="262"/>
        <v/>
      </c>
      <c r="EE138" s="47" t="str">
        <f t="shared" si="262"/>
        <v/>
      </c>
      <c r="EF138" s="47" t="str">
        <f t="shared" si="262"/>
        <v/>
      </c>
      <c r="EG138" s="47" t="str">
        <f t="shared" si="262"/>
        <v/>
      </c>
      <c r="EH138" s="6">
        <f t="shared" si="154"/>
        <v>0</v>
      </c>
      <c r="EI138" s="6">
        <f t="shared" si="155"/>
        <v>0</v>
      </c>
      <c r="EJ138" s="2" t="str">
        <f t="shared" si="156"/>
        <v/>
      </c>
      <c r="EK138" s="2" t="str">
        <f t="shared" si="157"/>
        <v/>
      </c>
      <c r="EL138" s="2" t="str">
        <f t="shared" si="259"/>
        <v/>
      </c>
      <c r="EM138" s="2" t="str">
        <f t="shared" si="158"/>
        <v/>
      </c>
      <c r="EN138" s="2" t="str">
        <f t="shared" si="159"/>
        <v/>
      </c>
      <c r="EO138" s="2">
        <f t="shared" si="160"/>
        <v>0</v>
      </c>
      <c r="EP138" s="2">
        <f t="shared" si="243"/>
        <v>0</v>
      </c>
      <c r="EQ138" s="2"/>
      <c r="ER138" s="2"/>
      <c r="ES138" s="2"/>
      <c r="ET138" s="2"/>
      <c r="EU138" s="2"/>
      <c r="EV138" s="2"/>
      <c r="EW138" s="2">
        <f t="shared" si="161"/>
        <v>0</v>
      </c>
      <c r="EX138" s="2">
        <f t="shared" si="162"/>
        <v>0</v>
      </c>
      <c r="EY138" s="2">
        <f t="shared" si="244"/>
        <v>0</v>
      </c>
      <c r="EZ138" s="2">
        <f t="shared" si="163"/>
        <v>0</v>
      </c>
      <c r="FA138" s="2">
        <f t="shared" si="164"/>
        <v>0</v>
      </c>
      <c r="FB138" s="59"/>
      <c r="FC138" s="2">
        <f t="shared" si="165"/>
        <v>0</v>
      </c>
      <c r="FD138" s="2">
        <f t="shared" si="245"/>
        <v>0</v>
      </c>
      <c r="FE138" s="3">
        <f t="shared" si="258"/>
        <v>0</v>
      </c>
      <c r="FF138" s="3">
        <f t="shared" si="246"/>
        <v>0</v>
      </c>
      <c r="FG138" s="3">
        <f t="shared" si="247"/>
        <v>0</v>
      </c>
      <c r="FH138" s="3">
        <f t="shared" si="166"/>
        <v>0</v>
      </c>
      <c r="FI138" s="67">
        <f t="shared" si="167"/>
        <v>0</v>
      </c>
      <c r="FJ138" s="3">
        <f t="shared" si="168"/>
        <v>0</v>
      </c>
      <c r="FK138" s="3">
        <f t="shared" si="169"/>
        <v>0</v>
      </c>
      <c r="FL138" s="3">
        <f t="shared" si="248"/>
        <v>0</v>
      </c>
      <c r="FM138" s="3">
        <f t="shared" si="249"/>
        <v>0</v>
      </c>
      <c r="FN138" s="3">
        <f t="shared" si="250"/>
        <v>0</v>
      </c>
      <c r="FO138" s="2">
        <f t="shared" si="170"/>
        <v>0</v>
      </c>
      <c r="FP138" s="2">
        <f t="shared" si="171"/>
        <v>0</v>
      </c>
      <c r="FQ138" s="2">
        <f t="shared" si="251"/>
        <v>0</v>
      </c>
      <c r="FR138" s="6" t="str">
        <f>IF(A138=1,1,IF(DW138="","",COUNTA($DW$31:DW138)+1))</f>
        <v/>
      </c>
      <c r="FS138" s="6" t="str">
        <f t="shared" si="172"/>
        <v/>
      </c>
      <c r="FT138" s="43">
        <f t="shared" si="252"/>
        <v>0</v>
      </c>
      <c r="FU138" s="23">
        <f t="shared" si="253"/>
        <v>0</v>
      </c>
      <c r="FV138" s="21">
        <f t="shared" si="254"/>
        <v>0</v>
      </c>
    </row>
    <row r="139" spans="1:178">
      <c r="A139" s="4" t="str">
        <f t="shared" si="173"/>
        <v/>
      </c>
      <c r="B139" s="33"/>
      <c r="C139" s="33"/>
      <c r="D139" s="33"/>
      <c r="E139" s="33"/>
      <c r="F139" s="33"/>
      <c r="G139" s="11" t="str">
        <f t="shared" si="140"/>
        <v/>
      </c>
      <c r="H139" s="3" t="str">
        <f t="shared" si="174"/>
        <v/>
      </c>
      <c r="I139" s="3" t="str">
        <f t="shared" si="141"/>
        <v/>
      </c>
      <c r="J139" s="3" t="str">
        <f t="shared" si="175"/>
        <v/>
      </c>
      <c r="K139" s="3" t="str">
        <f t="shared" si="142"/>
        <v/>
      </c>
      <c r="L139" s="2" t="str">
        <f t="shared" si="143"/>
        <v/>
      </c>
      <c r="M139" s="8" t="str">
        <f t="shared" si="176"/>
        <v/>
      </c>
      <c r="N139" s="8" t="str">
        <f t="shared" si="144"/>
        <v/>
      </c>
      <c r="O139" s="8" t="str">
        <f t="shared" si="177"/>
        <v/>
      </c>
      <c r="P139" s="8" t="str">
        <f t="shared" si="145"/>
        <v/>
      </c>
      <c r="Q139" s="2" t="str">
        <f t="shared" si="146"/>
        <v/>
      </c>
      <c r="R139" s="3" t="str">
        <f t="shared" si="147"/>
        <v/>
      </c>
      <c r="S139" s="3" t="str">
        <f t="shared" si="148"/>
        <v/>
      </c>
      <c r="T139" s="3" t="str">
        <f t="shared" si="178"/>
        <v/>
      </c>
      <c r="U139" s="8" t="str">
        <f t="shared" si="149"/>
        <v/>
      </c>
      <c r="V139" s="2" t="str">
        <f t="shared" si="150"/>
        <v/>
      </c>
      <c r="W139" s="2" t="str">
        <f t="shared" si="151"/>
        <v/>
      </c>
      <c r="X139" s="2" t="str">
        <f t="shared" si="255"/>
        <v/>
      </c>
      <c r="Y139" s="2" t="str">
        <f t="shared" si="152"/>
        <v/>
      </c>
      <c r="Z139" s="46" t="str">
        <f t="shared" si="260"/>
        <v/>
      </c>
      <c r="AA139" s="46" t="str">
        <f t="shared" si="179"/>
        <v/>
      </c>
      <c r="AB139" s="47"/>
      <c r="AC139" s="46" t="str">
        <f t="shared" si="180"/>
        <v/>
      </c>
      <c r="AD139" s="47" t="str">
        <f t="shared" si="261"/>
        <v/>
      </c>
      <c r="AE139" s="48" t="str">
        <f t="shared" si="181"/>
        <v/>
      </c>
      <c r="AF139" s="49" t="str">
        <f t="shared" si="266"/>
        <v/>
      </c>
      <c r="AG139" s="49" t="str">
        <f t="shared" si="266"/>
        <v/>
      </c>
      <c r="AH139" s="49" t="str">
        <f t="shared" si="266"/>
        <v/>
      </c>
      <c r="AI139" s="47" t="str">
        <f t="shared" si="266"/>
        <v/>
      </c>
      <c r="AJ139" s="47" t="str">
        <f t="shared" si="266"/>
        <v/>
      </c>
      <c r="AK139" s="46" t="str">
        <f t="shared" si="266"/>
        <v/>
      </c>
      <c r="AL139" s="47"/>
      <c r="AM139" s="53" t="str">
        <f t="shared" si="182"/>
        <v/>
      </c>
      <c r="AN139" s="50" t="str">
        <f t="shared" si="183"/>
        <v/>
      </c>
      <c r="AO139" s="51"/>
      <c r="AP139" s="52" t="str">
        <f t="shared" si="184"/>
        <v/>
      </c>
      <c r="AQ139" s="52" t="str">
        <f t="shared" si="185"/>
        <v/>
      </c>
      <c r="AR139" s="47">
        <f t="shared" si="186"/>
        <v>0</v>
      </c>
      <c r="AS139" s="53" t="str">
        <f t="shared" si="187"/>
        <v/>
      </c>
      <c r="AT139" s="52" t="str">
        <f t="shared" si="188"/>
        <v/>
      </c>
      <c r="AU139" s="9" t="str">
        <f t="shared" si="189"/>
        <v/>
      </c>
      <c r="AV139" s="9" t="str">
        <f t="shared" si="190"/>
        <v/>
      </c>
      <c r="AW139" s="12" t="str">
        <f t="shared" si="191"/>
        <v/>
      </c>
      <c r="AX139" s="9" t="str">
        <f t="shared" si="192"/>
        <v/>
      </c>
      <c r="AY139" s="12" t="str">
        <f t="shared" si="193"/>
        <v/>
      </c>
      <c r="AZ139" s="10" t="str">
        <f t="shared" si="194"/>
        <v/>
      </c>
      <c r="BA139" s="10" t="str">
        <f t="shared" si="195"/>
        <v/>
      </c>
      <c r="BB139" s="10" t="str">
        <f t="shared" si="196"/>
        <v/>
      </c>
      <c r="BC139" s="10" t="str">
        <f t="shared" si="197"/>
        <v/>
      </c>
      <c r="BD139" s="10" t="str">
        <f t="shared" si="198"/>
        <v/>
      </c>
      <c r="BE139" s="12" t="str">
        <f t="shared" si="199"/>
        <v/>
      </c>
      <c r="BF139" s="9" t="str">
        <f t="shared" si="200"/>
        <v/>
      </c>
      <c r="BG139" s="9" t="str">
        <f t="shared" si="201"/>
        <v/>
      </c>
      <c r="BH139" s="7" t="str">
        <f t="shared" si="202"/>
        <v/>
      </c>
      <c r="BI139" s="7" t="str">
        <f t="shared" si="203"/>
        <v/>
      </c>
      <c r="BJ139" s="12" t="str">
        <f t="shared" si="204"/>
        <v/>
      </c>
      <c r="BK139" s="80" t="str">
        <f t="shared" si="205"/>
        <v/>
      </c>
      <c r="BL139" s="7" t="str">
        <f t="shared" si="206"/>
        <v/>
      </c>
      <c r="BM139" s="7" t="str">
        <f t="shared" si="256"/>
        <v/>
      </c>
      <c r="BN139" s="12" t="str">
        <f t="shared" si="207"/>
        <v/>
      </c>
      <c r="BO139" s="9" t="str">
        <f t="shared" si="208"/>
        <v/>
      </c>
      <c r="BP139" s="2" t="str">
        <f t="shared" si="209"/>
        <v/>
      </c>
      <c r="BQ139" s="2" t="str">
        <f t="shared" si="210"/>
        <v/>
      </c>
      <c r="BR139" s="20" t="str">
        <f t="shared" si="265"/>
        <v/>
      </c>
      <c r="BS139" s="20" t="str">
        <f t="shared" si="265"/>
        <v/>
      </c>
      <c r="BT139" s="20" t="str">
        <f t="shared" si="265"/>
        <v/>
      </c>
      <c r="BU139" s="86" t="str">
        <f t="shared" si="211"/>
        <v/>
      </c>
      <c r="BV139" s="86" t="str">
        <f t="shared" si="212"/>
        <v/>
      </c>
      <c r="BW139" s="20" t="str">
        <f t="shared" si="265"/>
        <v/>
      </c>
      <c r="BX139" s="86" t="str">
        <f t="shared" si="265"/>
        <v/>
      </c>
      <c r="BY139" s="86" t="str">
        <f t="shared" si="265"/>
        <v/>
      </c>
      <c r="BZ139" s="86" t="str">
        <f t="shared" si="265"/>
        <v/>
      </c>
      <c r="CA139" s="86" t="str">
        <f t="shared" si="265"/>
        <v/>
      </c>
      <c r="CB139" s="86" t="str">
        <f t="shared" si="265"/>
        <v/>
      </c>
      <c r="CC139" s="86" t="str">
        <f t="shared" si="265"/>
        <v/>
      </c>
      <c r="CD139" s="86" t="str">
        <f t="shared" si="265"/>
        <v/>
      </c>
      <c r="CE139" s="20" t="str">
        <f t="shared" si="257"/>
        <v/>
      </c>
      <c r="CF139" s="14" t="str">
        <f t="shared" si="213"/>
        <v/>
      </c>
      <c r="CG139" s="14" t="str">
        <f t="shared" si="214"/>
        <v/>
      </c>
      <c r="CH139" s="8">
        <f t="shared" si="215"/>
        <v>0</v>
      </c>
      <c r="CI139" s="9" t="str">
        <f t="shared" si="216"/>
        <v/>
      </c>
      <c r="CJ139" s="9" t="str">
        <f t="shared" si="217"/>
        <v/>
      </c>
      <c r="CK139" s="9" t="str">
        <f t="shared" si="218"/>
        <v/>
      </c>
      <c r="CL139" s="9" t="str">
        <f t="shared" si="219"/>
        <v/>
      </c>
      <c r="CM139" s="9" t="str">
        <f t="shared" si="220"/>
        <v/>
      </c>
      <c r="CN139" s="9" t="str">
        <f t="shared" si="221"/>
        <v/>
      </c>
      <c r="CO139" s="9" t="str">
        <f t="shared" si="263"/>
        <v/>
      </c>
      <c r="CP139" s="9" t="str">
        <f t="shared" si="263"/>
        <v/>
      </c>
      <c r="CQ139" s="9" t="str">
        <f t="shared" si="263"/>
        <v/>
      </c>
      <c r="CR139" s="9" t="str">
        <f t="shared" si="263"/>
        <v/>
      </c>
      <c r="CS139" s="9" t="str">
        <f t="shared" si="263"/>
        <v/>
      </c>
      <c r="CT139" s="9" t="str">
        <f t="shared" si="263"/>
        <v/>
      </c>
      <c r="CU139" s="9" t="str">
        <f t="shared" si="263"/>
        <v/>
      </c>
      <c r="CV139" s="9" t="str">
        <f t="shared" si="223"/>
        <v/>
      </c>
      <c r="CW139" s="9" t="str">
        <f t="shared" si="264"/>
        <v/>
      </c>
      <c r="CX139" s="9" t="str">
        <f t="shared" si="264"/>
        <v/>
      </c>
      <c r="CY139" s="9" t="str">
        <f t="shared" si="264"/>
        <v/>
      </c>
      <c r="CZ139" s="9" t="str">
        <f t="shared" si="264"/>
        <v/>
      </c>
      <c r="DA139" s="9" t="str">
        <f t="shared" si="264"/>
        <v/>
      </c>
      <c r="DB139" s="9" t="str">
        <f t="shared" si="264"/>
        <v/>
      </c>
      <c r="DC139" s="9" t="str">
        <f t="shared" si="264"/>
        <v/>
      </c>
      <c r="DD139" s="2" t="str">
        <f t="shared" si="225"/>
        <v/>
      </c>
      <c r="DE139" s="2" t="str">
        <f t="shared" si="226"/>
        <v/>
      </c>
      <c r="DF139" s="2" t="str">
        <f t="shared" si="227"/>
        <v/>
      </c>
      <c r="DG139" s="2" t="str">
        <f t="shared" si="228"/>
        <v/>
      </c>
      <c r="DH139" s="2" t="str">
        <f t="shared" si="229"/>
        <v/>
      </c>
      <c r="DI139" s="2" t="str">
        <f t="shared" si="230"/>
        <v/>
      </c>
      <c r="DJ139" s="2" t="str">
        <f t="shared" si="231"/>
        <v/>
      </c>
      <c r="DK139" s="2" t="str">
        <f t="shared" si="232"/>
        <v/>
      </c>
      <c r="DL139" s="16" t="str">
        <f t="shared" si="233"/>
        <v/>
      </c>
      <c r="DM139" s="16" t="str">
        <f t="shared" si="234"/>
        <v/>
      </c>
      <c r="DN139" s="16" t="str">
        <f t="shared" si="235"/>
        <v/>
      </c>
      <c r="DO139" s="72" t="str">
        <f t="shared" si="236"/>
        <v/>
      </c>
      <c r="DP139" s="16" t="str">
        <f t="shared" si="237"/>
        <v/>
      </c>
      <c r="DQ139" s="16" t="str">
        <f t="shared" si="238"/>
        <v/>
      </c>
      <c r="DR139" s="2" t="str">
        <f t="shared" si="239"/>
        <v/>
      </c>
      <c r="DS139" s="2" t="str">
        <f t="shared" si="240"/>
        <v/>
      </c>
      <c r="DT139" s="2" t="str">
        <f t="shared" si="241"/>
        <v/>
      </c>
      <c r="DU139" s="2" t="str">
        <f t="shared" si="242"/>
        <v/>
      </c>
      <c r="DV139" s="15"/>
      <c r="DW139" s="17"/>
      <c r="DX139" s="17"/>
      <c r="DY139" s="47" t="str">
        <f t="shared" si="262"/>
        <v/>
      </c>
      <c r="DZ139" s="47" t="str">
        <f t="shared" si="262"/>
        <v/>
      </c>
      <c r="EA139" s="47" t="str">
        <f t="shared" si="262"/>
        <v/>
      </c>
      <c r="EB139" s="47" t="str">
        <f t="shared" si="262"/>
        <v/>
      </c>
      <c r="EC139" s="49" t="str">
        <f t="shared" si="262"/>
        <v/>
      </c>
      <c r="ED139" s="49" t="str">
        <f t="shared" si="262"/>
        <v/>
      </c>
      <c r="EE139" s="47" t="str">
        <f t="shared" si="262"/>
        <v/>
      </c>
      <c r="EF139" s="47" t="str">
        <f t="shared" si="262"/>
        <v/>
      </c>
      <c r="EG139" s="47" t="str">
        <f t="shared" si="262"/>
        <v/>
      </c>
      <c r="EH139" s="6">
        <f t="shared" si="154"/>
        <v>0</v>
      </c>
      <c r="EI139" s="6">
        <f t="shared" si="155"/>
        <v>0</v>
      </c>
      <c r="EJ139" s="2" t="str">
        <f t="shared" si="156"/>
        <v/>
      </c>
      <c r="EK139" s="2" t="str">
        <f t="shared" si="157"/>
        <v/>
      </c>
      <c r="EL139" s="2" t="str">
        <f t="shared" si="259"/>
        <v/>
      </c>
      <c r="EM139" s="2" t="str">
        <f t="shared" si="158"/>
        <v/>
      </c>
      <c r="EN139" s="2" t="str">
        <f t="shared" si="159"/>
        <v/>
      </c>
      <c r="EO139" s="2">
        <f t="shared" si="160"/>
        <v>0</v>
      </c>
      <c r="EP139" s="2">
        <f t="shared" si="243"/>
        <v>0</v>
      </c>
      <c r="EQ139" s="2"/>
      <c r="ER139" s="2"/>
      <c r="ES139" s="2"/>
      <c r="ET139" s="2"/>
      <c r="EU139" s="2"/>
      <c r="EV139" s="2"/>
      <c r="EW139" s="2">
        <f t="shared" si="161"/>
        <v>0</v>
      </c>
      <c r="EX139" s="2">
        <f t="shared" si="162"/>
        <v>0</v>
      </c>
      <c r="EY139" s="2">
        <f t="shared" si="244"/>
        <v>0</v>
      </c>
      <c r="EZ139" s="2">
        <f t="shared" si="163"/>
        <v>0</v>
      </c>
      <c r="FA139" s="2">
        <f t="shared" si="164"/>
        <v>0</v>
      </c>
      <c r="FB139" s="59"/>
      <c r="FC139" s="2">
        <f t="shared" si="165"/>
        <v>0</v>
      </c>
      <c r="FD139" s="2">
        <f t="shared" si="245"/>
        <v>0</v>
      </c>
      <c r="FE139" s="3">
        <f t="shared" si="258"/>
        <v>0</v>
      </c>
      <c r="FF139" s="3">
        <f t="shared" si="246"/>
        <v>0</v>
      </c>
      <c r="FG139" s="3">
        <f t="shared" si="247"/>
        <v>0</v>
      </c>
      <c r="FH139" s="3">
        <f t="shared" si="166"/>
        <v>0</v>
      </c>
      <c r="FI139" s="67">
        <f t="shared" si="167"/>
        <v>0</v>
      </c>
      <c r="FJ139" s="3">
        <f t="shared" si="168"/>
        <v>0</v>
      </c>
      <c r="FK139" s="3">
        <f t="shared" si="169"/>
        <v>0</v>
      </c>
      <c r="FL139" s="3">
        <f t="shared" si="248"/>
        <v>0</v>
      </c>
      <c r="FM139" s="3">
        <f t="shared" si="249"/>
        <v>0</v>
      </c>
      <c r="FN139" s="3">
        <f t="shared" si="250"/>
        <v>0</v>
      </c>
      <c r="FO139" s="2">
        <f t="shared" si="170"/>
        <v>0</v>
      </c>
      <c r="FP139" s="2">
        <f t="shared" si="171"/>
        <v>0</v>
      </c>
      <c r="FQ139" s="2">
        <f t="shared" si="251"/>
        <v>0</v>
      </c>
      <c r="FR139" s="6" t="str">
        <f>IF(A139=1,1,IF(DW139="","",COUNTA($DW$31:DW139)+1))</f>
        <v/>
      </c>
      <c r="FS139" s="6" t="str">
        <f t="shared" si="172"/>
        <v/>
      </c>
      <c r="FT139" s="43">
        <f t="shared" si="252"/>
        <v>0</v>
      </c>
      <c r="FU139" s="23">
        <f t="shared" si="253"/>
        <v>0</v>
      </c>
      <c r="FV139" s="21">
        <f t="shared" si="254"/>
        <v>0</v>
      </c>
    </row>
    <row r="140" spans="1:178">
      <c r="A140" s="4" t="str">
        <f t="shared" si="173"/>
        <v/>
      </c>
      <c r="B140" s="33"/>
      <c r="C140" s="33"/>
      <c r="D140" s="33"/>
      <c r="E140" s="33"/>
      <c r="F140" s="33"/>
      <c r="G140" s="11" t="str">
        <f t="shared" si="140"/>
        <v/>
      </c>
      <c r="H140" s="3" t="str">
        <f t="shared" si="174"/>
        <v/>
      </c>
      <c r="I140" s="3" t="str">
        <f t="shared" si="141"/>
        <v/>
      </c>
      <c r="J140" s="3" t="str">
        <f t="shared" si="175"/>
        <v/>
      </c>
      <c r="K140" s="3" t="str">
        <f t="shared" si="142"/>
        <v/>
      </c>
      <c r="L140" s="2" t="str">
        <f t="shared" si="143"/>
        <v/>
      </c>
      <c r="M140" s="8" t="str">
        <f t="shared" si="176"/>
        <v/>
      </c>
      <c r="N140" s="8" t="str">
        <f t="shared" si="144"/>
        <v/>
      </c>
      <c r="O140" s="8" t="str">
        <f t="shared" si="177"/>
        <v/>
      </c>
      <c r="P140" s="8" t="str">
        <f t="shared" si="145"/>
        <v/>
      </c>
      <c r="Q140" s="2" t="str">
        <f t="shared" si="146"/>
        <v/>
      </c>
      <c r="R140" s="3" t="str">
        <f t="shared" si="147"/>
        <v/>
      </c>
      <c r="S140" s="3" t="str">
        <f t="shared" si="148"/>
        <v/>
      </c>
      <c r="T140" s="3" t="str">
        <f t="shared" si="178"/>
        <v/>
      </c>
      <c r="U140" s="8" t="str">
        <f t="shared" si="149"/>
        <v/>
      </c>
      <c r="V140" s="2" t="str">
        <f t="shared" si="150"/>
        <v/>
      </c>
      <c r="W140" s="2" t="str">
        <f t="shared" si="151"/>
        <v/>
      </c>
      <c r="X140" s="2" t="str">
        <f t="shared" si="255"/>
        <v/>
      </c>
      <c r="Y140" s="2" t="str">
        <f t="shared" si="152"/>
        <v/>
      </c>
      <c r="Z140" s="46" t="str">
        <f t="shared" si="260"/>
        <v/>
      </c>
      <c r="AA140" s="46" t="str">
        <f t="shared" si="179"/>
        <v/>
      </c>
      <c r="AB140" s="47"/>
      <c r="AC140" s="46" t="str">
        <f t="shared" si="180"/>
        <v/>
      </c>
      <c r="AD140" s="47" t="str">
        <f t="shared" si="261"/>
        <v/>
      </c>
      <c r="AE140" s="48" t="str">
        <f t="shared" si="181"/>
        <v/>
      </c>
      <c r="AF140" s="49" t="str">
        <f t="shared" si="266"/>
        <v/>
      </c>
      <c r="AG140" s="49" t="str">
        <f t="shared" si="266"/>
        <v/>
      </c>
      <c r="AH140" s="49" t="str">
        <f t="shared" si="266"/>
        <v/>
      </c>
      <c r="AI140" s="47" t="str">
        <f t="shared" si="266"/>
        <v/>
      </c>
      <c r="AJ140" s="47" t="str">
        <f t="shared" si="266"/>
        <v/>
      </c>
      <c r="AK140" s="46" t="str">
        <f t="shared" si="266"/>
        <v/>
      </c>
      <c r="AL140" s="47"/>
      <c r="AM140" s="53" t="str">
        <f t="shared" si="182"/>
        <v/>
      </c>
      <c r="AN140" s="50" t="str">
        <f t="shared" si="183"/>
        <v/>
      </c>
      <c r="AO140" s="51"/>
      <c r="AP140" s="52" t="str">
        <f t="shared" si="184"/>
        <v/>
      </c>
      <c r="AQ140" s="52" t="str">
        <f t="shared" si="185"/>
        <v/>
      </c>
      <c r="AR140" s="47">
        <f t="shared" si="186"/>
        <v>0</v>
      </c>
      <c r="AS140" s="53" t="str">
        <f t="shared" si="187"/>
        <v/>
      </c>
      <c r="AT140" s="52" t="str">
        <f t="shared" si="188"/>
        <v/>
      </c>
      <c r="AU140" s="9" t="str">
        <f t="shared" si="189"/>
        <v/>
      </c>
      <c r="AV140" s="9" t="str">
        <f t="shared" si="190"/>
        <v/>
      </c>
      <c r="AW140" s="12" t="str">
        <f t="shared" si="191"/>
        <v/>
      </c>
      <c r="AX140" s="9" t="str">
        <f t="shared" si="192"/>
        <v/>
      </c>
      <c r="AY140" s="12" t="str">
        <f t="shared" si="193"/>
        <v/>
      </c>
      <c r="AZ140" s="10" t="str">
        <f t="shared" si="194"/>
        <v/>
      </c>
      <c r="BA140" s="10" t="str">
        <f t="shared" si="195"/>
        <v/>
      </c>
      <c r="BB140" s="10" t="str">
        <f t="shared" si="196"/>
        <v/>
      </c>
      <c r="BC140" s="10" t="str">
        <f t="shared" si="197"/>
        <v/>
      </c>
      <c r="BD140" s="10" t="str">
        <f t="shared" si="198"/>
        <v/>
      </c>
      <c r="BE140" s="12" t="str">
        <f t="shared" si="199"/>
        <v/>
      </c>
      <c r="BF140" s="9" t="str">
        <f t="shared" si="200"/>
        <v/>
      </c>
      <c r="BG140" s="9" t="str">
        <f t="shared" si="201"/>
        <v/>
      </c>
      <c r="BH140" s="7" t="str">
        <f t="shared" si="202"/>
        <v/>
      </c>
      <c r="BI140" s="7" t="str">
        <f t="shared" si="203"/>
        <v/>
      </c>
      <c r="BJ140" s="12" t="str">
        <f t="shared" si="204"/>
        <v/>
      </c>
      <c r="BK140" s="80" t="str">
        <f t="shared" si="205"/>
        <v/>
      </c>
      <c r="BL140" s="7" t="str">
        <f t="shared" si="206"/>
        <v/>
      </c>
      <c r="BM140" s="7" t="str">
        <f t="shared" si="256"/>
        <v/>
      </c>
      <c r="BN140" s="12" t="str">
        <f t="shared" si="207"/>
        <v/>
      </c>
      <c r="BO140" s="9" t="str">
        <f t="shared" si="208"/>
        <v/>
      </c>
      <c r="BP140" s="2" t="str">
        <f t="shared" si="209"/>
        <v/>
      </c>
      <c r="BQ140" s="2" t="str">
        <f t="shared" si="210"/>
        <v/>
      </c>
      <c r="BR140" s="20" t="str">
        <f t="shared" si="265"/>
        <v/>
      </c>
      <c r="BS140" s="20" t="str">
        <f t="shared" si="265"/>
        <v/>
      </c>
      <c r="BT140" s="20" t="str">
        <f t="shared" si="265"/>
        <v/>
      </c>
      <c r="BU140" s="86" t="str">
        <f t="shared" si="211"/>
        <v/>
      </c>
      <c r="BV140" s="86" t="str">
        <f t="shared" si="212"/>
        <v/>
      </c>
      <c r="BW140" s="20" t="str">
        <f t="shared" si="265"/>
        <v/>
      </c>
      <c r="BX140" s="86" t="str">
        <f t="shared" si="265"/>
        <v/>
      </c>
      <c r="BY140" s="86" t="str">
        <f t="shared" si="265"/>
        <v/>
      </c>
      <c r="BZ140" s="86" t="str">
        <f t="shared" si="265"/>
        <v/>
      </c>
      <c r="CA140" s="86" t="str">
        <f t="shared" si="265"/>
        <v/>
      </c>
      <c r="CB140" s="86" t="str">
        <f t="shared" si="265"/>
        <v/>
      </c>
      <c r="CC140" s="86" t="str">
        <f t="shared" si="265"/>
        <v/>
      </c>
      <c r="CD140" s="86" t="str">
        <f t="shared" si="265"/>
        <v/>
      </c>
      <c r="CE140" s="20" t="str">
        <f t="shared" si="257"/>
        <v/>
      </c>
      <c r="CF140" s="14" t="str">
        <f t="shared" si="213"/>
        <v/>
      </c>
      <c r="CG140" s="14" t="str">
        <f t="shared" si="214"/>
        <v/>
      </c>
      <c r="CH140" s="8">
        <f t="shared" si="215"/>
        <v>0</v>
      </c>
      <c r="CI140" s="9" t="str">
        <f t="shared" si="216"/>
        <v/>
      </c>
      <c r="CJ140" s="9" t="str">
        <f t="shared" si="217"/>
        <v/>
      </c>
      <c r="CK140" s="9" t="str">
        <f t="shared" si="218"/>
        <v/>
      </c>
      <c r="CL140" s="9" t="str">
        <f t="shared" si="219"/>
        <v/>
      </c>
      <c r="CM140" s="9" t="str">
        <f t="shared" si="220"/>
        <v/>
      </c>
      <c r="CN140" s="9" t="str">
        <f t="shared" si="221"/>
        <v/>
      </c>
      <c r="CO140" s="9" t="str">
        <f t="shared" si="263"/>
        <v/>
      </c>
      <c r="CP140" s="9" t="str">
        <f t="shared" si="263"/>
        <v/>
      </c>
      <c r="CQ140" s="9" t="str">
        <f t="shared" si="263"/>
        <v/>
      </c>
      <c r="CR140" s="9" t="str">
        <f t="shared" si="263"/>
        <v/>
      </c>
      <c r="CS140" s="9" t="str">
        <f t="shared" si="263"/>
        <v/>
      </c>
      <c r="CT140" s="9" t="str">
        <f t="shared" si="263"/>
        <v/>
      </c>
      <c r="CU140" s="9" t="str">
        <f t="shared" si="263"/>
        <v/>
      </c>
      <c r="CV140" s="9" t="str">
        <f t="shared" si="223"/>
        <v/>
      </c>
      <c r="CW140" s="9" t="str">
        <f t="shared" si="264"/>
        <v/>
      </c>
      <c r="CX140" s="9" t="str">
        <f t="shared" si="264"/>
        <v/>
      </c>
      <c r="CY140" s="9" t="str">
        <f t="shared" si="264"/>
        <v/>
      </c>
      <c r="CZ140" s="9" t="str">
        <f t="shared" si="264"/>
        <v/>
      </c>
      <c r="DA140" s="9" t="str">
        <f t="shared" si="264"/>
        <v/>
      </c>
      <c r="DB140" s="9" t="str">
        <f t="shared" si="264"/>
        <v/>
      </c>
      <c r="DC140" s="9" t="str">
        <f t="shared" si="264"/>
        <v/>
      </c>
      <c r="DD140" s="2" t="str">
        <f t="shared" si="225"/>
        <v/>
      </c>
      <c r="DE140" s="2" t="str">
        <f t="shared" si="226"/>
        <v/>
      </c>
      <c r="DF140" s="2" t="str">
        <f t="shared" si="227"/>
        <v/>
      </c>
      <c r="DG140" s="2" t="str">
        <f t="shared" si="228"/>
        <v/>
      </c>
      <c r="DH140" s="2" t="str">
        <f t="shared" si="229"/>
        <v/>
      </c>
      <c r="DI140" s="2" t="str">
        <f t="shared" si="230"/>
        <v/>
      </c>
      <c r="DJ140" s="2" t="str">
        <f t="shared" si="231"/>
        <v/>
      </c>
      <c r="DK140" s="2" t="str">
        <f t="shared" si="232"/>
        <v/>
      </c>
      <c r="DL140" s="16" t="str">
        <f t="shared" si="233"/>
        <v/>
      </c>
      <c r="DM140" s="16" t="str">
        <f t="shared" si="234"/>
        <v/>
      </c>
      <c r="DN140" s="16" t="str">
        <f t="shared" si="235"/>
        <v/>
      </c>
      <c r="DO140" s="72" t="str">
        <f t="shared" si="236"/>
        <v/>
      </c>
      <c r="DP140" s="16" t="str">
        <f t="shared" si="237"/>
        <v/>
      </c>
      <c r="DQ140" s="16" t="str">
        <f t="shared" si="238"/>
        <v/>
      </c>
      <c r="DR140" s="2" t="str">
        <f t="shared" si="239"/>
        <v/>
      </c>
      <c r="DS140" s="2" t="str">
        <f t="shared" si="240"/>
        <v/>
      </c>
      <c r="DT140" s="2" t="str">
        <f t="shared" si="241"/>
        <v/>
      </c>
      <c r="DU140" s="2" t="str">
        <f t="shared" si="242"/>
        <v/>
      </c>
      <c r="DV140" s="15"/>
      <c r="DW140" s="17"/>
      <c r="DX140" s="17"/>
      <c r="DY140" s="47" t="str">
        <f t="shared" si="262"/>
        <v/>
      </c>
      <c r="DZ140" s="47" t="str">
        <f t="shared" si="262"/>
        <v/>
      </c>
      <c r="EA140" s="47" t="str">
        <f t="shared" si="262"/>
        <v/>
      </c>
      <c r="EB140" s="47" t="str">
        <f t="shared" si="262"/>
        <v/>
      </c>
      <c r="EC140" s="49" t="str">
        <f t="shared" si="262"/>
        <v/>
      </c>
      <c r="ED140" s="49" t="str">
        <f t="shared" si="262"/>
        <v/>
      </c>
      <c r="EE140" s="47" t="str">
        <f t="shared" si="262"/>
        <v/>
      </c>
      <c r="EF140" s="47" t="str">
        <f t="shared" si="262"/>
        <v/>
      </c>
      <c r="EG140" s="47" t="str">
        <f t="shared" si="262"/>
        <v/>
      </c>
      <c r="EH140" s="6">
        <f t="shared" si="154"/>
        <v>0</v>
      </c>
      <c r="EI140" s="6">
        <f t="shared" si="155"/>
        <v>0</v>
      </c>
      <c r="EJ140" s="2" t="str">
        <f t="shared" si="156"/>
        <v/>
      </c>
      <c r="EK140" s="2" t="str">
        <f t="shared" si="157"/>
        <v/>
      </c>
      <c r="EL140" s="2" t="str">
        <f t="shared" si="259"/>
        <v/>
      </c>
      <c r="EM140" s="2" t="str">
        <f t="shared" si="158"/>
        <v/>
      </c>
      <c r="EN140" s="2" t="str">
        <f t="shared" si="159"/>
        <v/>
      </c>
      <c r="EO140" s="2">
        <f t="shared" si="160"/>
        <v>0</v>
      </c>
      <c r="EP140" s="2">
        <f t="shared" si="243"/>
        <v>0</v>
      </c>
      <c r="EQ140" s="2"/>
      <c r="ER140" s="2"/>
      <c r="ES140" s="2"/>
      <c r="ET140" s="2"/>
      <c r="EU140" s="2"/>
      <c r="EV140" s="2"/>
      <c r="EW140" s="2">
        <f t="shared" si="161"/>
        <v>0</v>
      </c>
      <c r="EX140" s="2">
        <f t="shared" si="162"/>
        <v>0</v>
      </c>
      <c r="EY140" s="2">
        <f t="shared" si="244"/>
        <v>0</v>
      </c>
      <c r="EZ140" s="2">
        <f t="shared" si="163"/>
        <v>0</v>
      </c>
      <c r="FA140" s="2">
        <f t="shared" si="164"/>
        <v>0</v>
      </c>
      <c r="FB140" s="59"/>
      <c r="FC140" s="2">
        <f t="shared" si="165"/>
        <v>0</v>
      </c>
      <c r="FD140" s="2">
        <f t="shared" si="245"/>
        <v>0</v>
      </c>
      <c r="FE140" s="3">
        <f t="shared" si="258"/>
        <v>0</v>
      </c>
      <c r="FF140" s="3">
        <f t="shared" si="246"/>
        <v>0</v>
      </c>
      <c r="FG140" s="3">
        <f t="shared" si="247"/>
        <v>0</v>
      </c>
      <c r="FH140" s="3">
        <f t="shared" si="166"/>
        <v>0</v>
      </c>
      <c r="FI140" s="67">
        <f t="shared" si="167"/>
        <v>0</v>
      </c>
      <c r="FJ140" s="3">
        <f t="shared" si="168"/>
        <v>0</v>
      </c>
      <c r="FK140" s="3">
        <f t="shared" si="169"/>
        <v>0</v>
      </c>
      <c r="FL140" s="3">
        <f t="shared" si="248"/>
        <v>0</v>
      </c>
      <c r="FM140" s="3">
        <f t="shared" si="249"/>
        <v>0</v>
      </c>
      <c r="FN140" s="3">
        <f t="shared" si="250"/>
        <v>0</v>
      </c>
      <c r="FO140" s="2">
        <f t="shared" si="170"/>
        <v>0</v>
      </c>
      <c r="FP140" s="2">
        <f t="shared" si="171"/>
        <v>0</v>
      </c>
      <c r="FQ140" s="2">
        <f t="shared" si="251"/>
        <v>0</v>
      </c>
      <c r="FR140" s="6" t="str">
        <f>IF(A140=1,1,IF(DW140="","",COUNTA($DW$31:DW140)+1))</f>
        <v/>
      </c>
      <c r="FS140" s="6" t="str">
        <f t="shared" si="172"/>
        <v/>
      </c>
      <c r="FT140" s="43">
        <f t="shared" si="252"/>
        <v>0</v>
      </c>
      <c r="FU140" s="23">
        <f t="shared" si="253"/>
        <v>0</v>
      </c>
      <c r="FV140" s="21">
        <f t="shared" si="254"/>
        <v>0</v>
      </c>
    </row>
    <row r="141" spans="1:178">
      <c r="A141" s="4" t="str">
        <f t="shared" si="173"/>
        <v/>
      </c>
      <c r="B141" s="33"/>
      <c r="C141" s="33"/>
      <c r="D141" s="33"/>
      <c r="E141" s="33"/>
      <c r="F141" s="33"/>
      <c r="G141" s="11" t="str">
        <f t="shared" si="140"/>
        <v/>
      </c>
      <c r="H141" s="3" t="str">
        <f t="shared" si="174"/>
        <v/>
      </c>
      <c r="I141" s="3" t="str">
        <f t="shared" si="141"/>
        <v/>
      </c>
      <c r="J141" s="3" t="str">
        <f t="shared" si="175"/>
        <v/>
      </c>
      <c r="K141" s="3" t="str">
        <f t="shared" si="142"/>
        <v/>
      </c>
      <c r="L141" s="2" t="str">
        <f t="shared" si="143"/>
        <v/>
      </c>
      <c r="M141" s="8" t="str">
        <f t="shared" si="176"/>
        <v/>
      </c>
      <c r="N141" s="8" t="str">
        <f t="shared" si="144"/>
        <v/>
      </c>
      <c r="O141" s="8" t="str">
        <f t="shared" si="177"/>
        <v/>
      </c>
      <c r="P141" s="8" t="str">
        <f t="shared" si="145"/>
        <v/>
      </c>
      <c r="Q141" s="2" t="str">
        <f t="shared" si="146"/>
        <v/>
      </c>
      <c r="R141" s="3" t="str">
        <f t="shared" si="147"/>
        <v/>
      </c>
      <c r="S141" s="3" t="str">
        <f t="shared" si="148"/>
        <v/>
      </c>
      <c r="T141" s="3" t="str">
        <f t="shared" si="178"/>
        <v/>
      </c>
      <c r="U141" s="8" t="str">
        <f t="shared" si="149"/>
        <v/>
      </c>
      <c r="V141" s="2" t="str">
        <f t="shared" si="150"/>
        <v/>
      </c>
      <c r="W141" s="2" t="str">
        <f t="shared" si="151"/>
        <v/>
      </c>
      <c r="X141" s="2" t="str">
        <f t="shared" si="255"/>
        <v/>
      </c>
      <c r="Y141" s="2" t="str">
        <f t="shared" si="152"/>
        <v/>
      </c>
      <c r="Z141" s="46" t="str">
        <f t="shared" si="260"/>
        <v/>
      </c>
      <c r="AA141" s="46" t="str">
        <f t="shared" si="179"/>
        <v/>
      </c>
      <c r="AB141" s="47"/>
      <c r="AC141" s="46" t="str">
        <f t="shared" si="180"/>
        <v/>
      </c>
      <c r="AD141" s="47" t="str">
        <f t="shared" si="261"/>
        <v/>
      </c>
      <c r="AE141" s="48" t="str">
        <f t="shared" si="181"/>
        <v/>
      </c>
      <c r="AF141" s="49" t="str">
        <f t="shared" si="266"/>
        <v/>
      </c>
      <c r="AG141" s="49" t="str">
        <f t="shared" si="266"/>
        <v/>
      </c>
      <c r="AH141" s="49" t="str">
        <f t="shared" si="266"/>
        <v/>
      </c>
      <c r="AI141" s="47" t="str">
        <f t="shared" si="266"/>
        <v/>
      </c>
      <c r="AJ141" s="47" t="str">
        <f t="shared" si="266"/>
        <v/>
      </c>
      <c r="AK141" s="46" t="str">
        <f t="shared" si="266"/>
        <v/>
      </c>
      <c r="AL141" s="47"/>
      <c r="AM141" s="53" t="str">
        <f t="shared" si="182"/>
        <v/>
      </c>
      <c r="AN141" s="50" t="str">
        <f t="shared" si="183"/>
        <v/>
      </c>
      <c r="AO141" s="51"/>
      <c r="AP141" s="52" t="str">
        <f t="shared" si="184"/>
        <v/>
      </c>
      <c r="AQ141" s="52" t="str">
        <f t="shared" si="185"/>
        <v/>
      </c>
      <c r="AR141" s="47">
        <f t="shared" si="186"/>
        <v>0</v>
      </c>
      <c r="AS141" s="53" t="str">
        <f t="shared" si="187"/>
        <v/>
      </c>
      <c r="AT141" s="52" t="str">
        <f t="shared" si="188"/>
        <v/>
      </c>
      <c r="AU141" s="9" t="str">
        <f t="shared" si="189"/>
        <v/>
      </c>
      <c r="AV141" s="9" t="str">
        <f t="shared" si="190"/>
        <v/>
      </c>
      <c r="AW141" s="12" t="str">
        <f t="shared" si="191"/>
        <v/>
      </c>
      <c r="AX141" s="9" t="str">
        <f t="shared" si="192"/>
        <v/>
      </c>
      <c r="AY141" s="12" t="str">
        <f t="shared" si="193"/>
        <v/>
      </c>
      <c r="AZ141" s="10" t="str">
        <f t="shared" si="194"/>
        <v/>
      </c>
      <c r="BA141" s="10" t="str">
        <f t="shared" si="195"/>
        <v/>
      </c>
      <c r="BB141" s="10" t="str">
        <f t="shared" si="196"/>
        <v/>
      </c>
      <c r="BC141" s="10" t="str">
        <f t="shared" si="197"/>
        <v/>
      </c>
      <c r="BD141" s="10" t="str">
        <f t="shared" si="198"/>
        <v/>
      </c>
      <c r="BE141" s="12" t="str">
        <f t="shared" si="199"/>
        <v/>
      </c>
      <c r="BF141" s="9" t="str">
        <f t="shared" si="200"/>
        <v/>
      </c>
      <c r="BG141" s="9" t="str">
        <f t="shared" si="201"/>
        <v/>
      </c>
      <c r="BH141" s="7" t="str">
        <f t="shared" si="202"/>
        <v/>
      </c>
      <c r="BI141" s="7" t="str">
        <f t="shared" si="203"/>
        <v/>
      </c>
      <c r="BJ141" s="12" t="str">
        <f t="shared" si="204"/>
        <v/>
      </c>
      <c r="BK141" s="80" t="str">
        <f t="shared" si="205"/>
        <v/>
      </c>
      <c r="BL141" s="7" t="str">
        <f t="shared" si="206"/>
        <v/>
      </c>
      <c r="BM141" s="7" t="str">
        <f t="shared" si="256"/>
        <v/>
      </c>
      <c r="BN141" s="12" t="str">
        <f t="shared" si="207"/>
        <v/>
      </c>
      <c r="BO141" s="9" t="str">
        <f t="shared" si="208"/>
        <v/>
      </c>
      <c r="BP141" s="2" t="str">
        <f t="shared" si="209"/>
        <v/>
      </c>
      <c r="BQ141" s="2" t="str">
        <f t="shared" si="210"/>
        <v/>
      </c>
      <c r="BR141" s="20" t="str">
        <f t="shared" si="265"/>
        <v/>
      </c>
      <c r="BS141" s="20" t="str">
        <f t="shared" si="265"/>
        <v/>
      </c>
      <c r="BT141" s="20" t="str">
        <f t="shared" si="265"/>
        <v/>
      </c>
      <c r="BU141" s="86" t="str">
        <f t="shared" si="211"/>
        <v/>
      </c>
      <c r="BV141" s="86" t="str">
        <f t="shared" si="212"/>
        <v/>
      </c>
      <c r="BW141" s="20" t="str">
        <f t="shared" si="265"/>
        <v/>
      </c>
      <c r="BX141" s="86" t="str">
        <f t="shared" si="265"/>
        <v/>
      </c>
      <c r="BY141" s="86" t="str">
        <f t="shared" si="265"/>
        <v/>
      </c>
      <c r="BZ141" s="86" t="str">
        <f t="shared" si="265"/>
        <v/>
      </c>
      <c r="CA141" s="86" t="str">
        <f t="shared" si="265"/>
        <v/>
      </c>
      <c r="CB141" s="86" t="str">
        <f t="shared" si="265"/>
        <v/>
      </c>
      <c r="CC141" s="86" t="str">
        <f t="shared" si="265"/>
        <v/>
      </c>
      <c r="CD141" s="86" t="str">
        <f t="shared" si="265"/>
        <v/>
      </c>
      <c r="CE141" s="20" t="str">
        <f t="shared" si="257"/>
        <v/>
      </c>
      <c r="CF141" s="14" t="str">
        <f t="shared" si="213"/>
        <v/>
      </c>
      <c r="CG141" s="14" t="str">
        <f t="shared" si="214"/>
        <v/>
      </c>
      <c r="CH141" s="8">
        <f t="shared" si="215"/>
        <v>0</v>
      </c>
      <c r="CI141" s="9" t="str">
        <f t="shared" si="216"/>
        <v/>
      </c>
      <c r="CJ141" s="9" t="str">
        <f t="shared" si="217"/>
        <v/>
      </c>
      <c r="CK141" s="9" t="str">
        <f t="shared" si="218"/>
        <v/>
      </c>
      <c r="CL141" s="9" t="str">
        <f t="shared" si="219"/>
        <v/>
      </c>
      <c r="CM141" s="9" t="str">
        <f t="shared" si="220"/>
        <v/>
      </c>
      <c r="CN141" s="9" t="str">
        <f t="shared" si="221"/>
        <v/>
      </c>
      <c r="CO141" s="9" t="str">
        <f t="shared" si="263"/>
        <v/>
      </c>
      <c r="CP141" s="9" t="str">
        <f t="shared" si="263"/>
        <v/>
      </c>
      <c r="CQ141" s="9" t="str">
        <f t="shared" si="263"/>
        <v/>
      </c>
      <c r="CR141" s="9" t="str">
        <f t="shared" si="263"/>
        <v/>
      </c>
      <c r="CS141" s="9" t="str">
        <f t="shared" si="263"/>
        <v/>
      </c>
      <c r="CT141" s="9" t="str">
        <f t="shared" si="263"/>
        <v/>
      </c>
      <c r="CU141" s="9" t="str">
        <f t="shared" si="263"/>
        <v/>
      </c>
      <c r="CV141" s="9" t="str">
        <f t="shared" si="223"/>
        <v/>
      </c>
      <c r="CW141" s="9" t="str">
        <f t="shared" si="264"/>
        <v/>
      </c>
      <c r="CX141" s="9" t="str">
        <f t="shared" si="264"/>
        <v/>
      </c>
      <c r="CY141" s="9" t="str">
        <f t="shared" si="264"/>
        <v/>
      </c>
      <c r="CZ141" s="9" t="str">
        <f t="shared" si="264"/>
        <v/>
      </c>
      <c r="DA141" s="9" t="str">
        <f t="shared" si="264"/>
        <v/>
      </c>
      <c r="DB141" s="9" t="str">
        <f t="shared" si="264"/>
        <v/>
      </c>
      <c r="DC141" s="9" t="str">
        <f t="shared" si="264"/>
        <v/>
      </c>
      <c r="DD141" s="2" t="str">
        <f t="shared" si="225"/>
        <v/>
      </c>
      <c r="DE141" s="2" t="str">
        <f t="shared" si="226"/>
        <v/>
      </c>
      <c r="DF141" s="2" t="str">
        <f t="shared" si="227"/>
        <v/>
      </c>
      <c r="DG141" s="2" t="str">
        <f t="shared" si="228"/>
        <v/>
      </c>
      <c r="DH141" s="2" t="str">
        <f t="shared" si="229"/>
        <v/>
      </c>
      <c r="DI141" s="2" t="str">
        <f t="shared" si="230"/>
        <v/>
      </c>
      <c r="DJ141" s="2" t="str">
        <f t="shared" si="231"/>
        <v/>
      </c>
      <c r="DK141" s="2" t="str">
        <f t="shared" si="232"/>
        <v/>
      </c>
      <c r="DL141" s="16" t="str">
        <f t="shared" si="233"/>
        <v/>
      </c>
      <c r="DM141" s="16" t="str">
        <f t="shared" si="234"/>
        <v/>
      </c>
      <c r="DN141" s="16" t="str">
        <f t="shared" si="235"/>
        <v/>
      </c>
      <c r="DO141" s="72" t="str">
        <f t="shared" si="236"/>
        <v/>
      </c>
      <c r="DP141" s="16" t="str">
        <f t="shared" si="237"/>
        <v/>
      </c>
      <c r="DQ141" s="16" t="str">
        <f t="shared" si="238"/>
        <v/>
      </c>
      <c r="DR141" s="2" t="str">
        <f t="shared" si="239"/>
        <v/>
      </c>
      <c r="DS141" s="2" t="str">
        <f t="shared" si="240"/>
        <v/>
      </c>
      <c r="DT141" s="2" t="str">
        <f t="shared" si="241"/>
        <v/>
      </c>
      <c r="DU141" s="2" t="str">
        <f t="shared" si="242"/>
        <v/>
      </c>
      <c r="DV141" s="15"/>
      <c r="DW141" s="17"/>
      <c r="DX141" s="17"/>
      <c r="DY141" s="47" t="str">
        <f t="shared" si="262"/>
        <v/>
      </c>
      <c r="DZ141" s="47" t="str">
        <f t="shared" si="262"/>
        <v/>
      </c>
      <c r="EA141" s="47" t="str">
        <f t="shared" si="262"/>
        <v/>
      </c>
      <c r="EB141" s="47" t="str">
        <f t="shared" si="262"/>
        <v/>
      </c>
      <c r="EC141" s="49" t="str">
        <f t="shared" si="262"/>
        <v/>
      </c>
      <c r="ED141" s="49" t="str">
        <f t="shared" si="262"/>
        <v/>
      </c>
      <c r="EE141" s="47" t="str">
        <f t="shared" si="262"/>
        <v/>
      </c>
      <c r="EF141" s="47" t="str">
        <f t="shared" si="262"/>
        <v/>
      </c>
      <c r="EG141" s="47" t="str">
        <f t="shared" si="262"/>
        <v/>
      </c>
      <c r="EH141" s="6">
        <f t="shared" si="154"/>
        <v>0</v>
      </c>
      <c r="EI141" s="6">
        <f t="shared" si="155"/>
        <v>0</v>
      </c>
      <c r="EJ141" s="2" t="str">
        <f t="shared" si="156"/>
        <v/>
      </c>
      <c r="EK141" s="2" t="str">
        <f t="shared" si="157"/>
        <v/>
      </c>
      <c r="EL141" s="2" t="str">
        <f t="shared" si="259"/>
        <v/>
      </c>
      <c r="EM141" s="2" t="str">
        <f t="shared" si="158"/>
        <v/>
      </c>
      <c r="EN141" s="2" t="str">
        <f t="shared" si="159"/>
        <v/>
      </c>
      <c r="EO141" s="2">
        <f t="shared" si="160"/>
        <v>0</v>
      </c>
      <c r="EP141" s="2">
        <f t="shared" si="243"/>
        <v>0</v>
      </c>
      <c r="EQ141" s="2"/>
      <c r="ER141" s="2"/>
      <c r="ES141" s="2"/>
      <c r="ET141" s="2"/>
      <c r="EU141" s="2"/>
      <c r="EV141" s="2"/>
      <c r="EW141" s="2">
        <f t="shared" si="161"/>
        <v>0</v>
      </c>
      <c r="EX141" s="2">
        <f t="shared" si="162"/>
        <v>0</v>
      </c>
      <c r="EY141" s="2">
        <f t="shared" si="244"/>
        <v>0</v>
      </c>
      <c r="EZ141" s="2">
        <f t="shared" si="163"/>
        <v>0</v>
      </c>
      <c r="FA141" s="2">
        <f t="shared" si="164"/>
        <v>0</v>
      </c>
      <c r="FB141" s="59"/>
      <c r="FC141" s="2">
        <f t="shared" si="165"/>
        <v>0</v>
      </c>
      <c r="FD141" s="2">
        <f t="shared" si="245"/>
        <v>0</v>
      </c>
      <c r="FE141" s="3">
        <f t="shared" si="258"/>
        <v>0</v>
      </c>
      <c r="FF141" s="3">
        <f t="shared" si="246"/>
        <v>0</v>
      </c>
      <c r="FG141" s="3">
        <f t="shared" si="247"/>
        <v>0</v>
      </c>
      <c r="FH141" s="3">
        <f t="shared" si="166"/>
        <v>0</v>
      </c>
      <c r="FI141" s="67">
        <f t="shared" si="167"/>
        <v>0</v>
      </c>
      <c r="FJ141" s="3">
        <f t="shared" si="168"/>
        <v>0</v>
      </c>
      <c r="FK141" s="3">
        <f t="shared" si="169"/>
        <v>0</v>
      </c>
      <c r="FL141" s="3">
        <f t="shared" si="248"/>
        <v>0</v>
      </c>
      <c r="FM141" s="3">
        <f t="shared" si="249"/>
        <v>0</v>
      </c>
      <c r="FN141" s="3">
        <f t="shared" si="250"/>
        <v>0</v>
      </c>
      <c r="FO141" s="2">
        <f t="shared" si="170"/>
        <v>0</v>
      </c>
      <c r="FP141" s="2">
        <f t="shared" si="171"/>
        <v>0</v>
      </c>
      <c r="FQ141" s="2">
        <f t="shared" si="251"/>
        <v>0</v>
      </c>
      <c r="FR141" s="6" t="str">
        <f>IF(A141=1,1,IF(DW141="","",COUNTA($DW$31:DW141)+1))</f>
        <v/>
      </c>
      <c r="FS141" s="6" t="str">
        <f t="shared" si="172"/>
        <v/>
      </c>
      <c r="FT141" s="43">
        <f t="shared" si="252"/>
        <v>0</v>
      </c>
      <c r="FU141" s="23">
        <f t="shared" si="253"/>
        <v>0</v>
      </c>
      <c r="FV141" s="21">
        <f t="shared" si="254"/>
        <v>0</v>
      </c>
    </row>
    <row r="142" spans="1:178">
      <c r="A142" s="4" t="str">
        <f t="shared" si="173"/>
        <v/>
      </c>
      <c r="B142" s="33"/>
      <c r="C142" s="33"/>
      <c r="D142" s="33"/>
      <c r="E142" s="33"/>
      <c r="F142" s="33"/>
      <c r="G142" s="11" t="str">
        <f t="shared" si="140"/>
        <v/>
      </c>
      <c r="H142" s="3" t="str">
        <f t="shared" si="174"/>
        <v/>
      </c>
      <c r="I142" s="3" t="str">
        <f t="shared" si="141"/>
        <v/>
      </c>
      <c r="J142" s="3" t="str">
        <f t="shared" si="175"/>
        <v/>
      </c>
      <c r="K142" s="3" t="str">
        <f t="shared" si="142"/>
        <v/>
      </c>
      <c r="L142" s="2" t="str">
        <f t="shared" si="143"/>
        <v/>
      </c>
      <c r="M142" s="8" t="str">
        <f t="shared" si="176"/>
        <v/>
      </c>
      <c r="N142" s="8" t="str">
        <f t="shared" si="144"/>
        <v/>
      </c>
      <c r="O142" s="8" t="str">
        <f t="shared" si="177"/>
        <v/>
      </c>
      <c r="P142" s="8" t="str">
        <f t="shared" si="145"/>
        <v/>
      </c>
      <c r="Q142" s="2" t="str">
        <f t="shared" si="146"/>
        <v/>
      </c>
      <c r="R142" s="3" t="str">
        <f t="shared" si="147"/>
        <v/>
      </c>
      <c r="S142" s="3" t="str">
        <f t="shared" si="148"/>
        <v/>
      </c>
      <c r="T142" s="3" t="str">
        <f t="shared" si="178"/>
        <v/>
      </c>
      <c r="U142" s="8" t="str">
        <f t="shared" si="149"/>
        <v/>
      </c>
      <c r="V142" s="2" t="str">
        <f t="shared" si="150"/>
        <v/>
      </c>
      <c r="W142" s="2" t="str">
        <f t="shared" si="151"/>
        <v/>
      </c>
      <c r="X142" s="2" t="str">
        <f t="shared" si="255"/>
        <v/>
      </c>
      <c r="Y142" s="2" t="str">
        <f t="shared" si="152"/>
        <v/>
      </c>
      <c r="Z142" s="46" t="str">
        <f t="shared" si="260"/>
        <v/>
      </c>
      <c r="AA142" s="46" t="str">
        <f t="shared" si="179"/>
        <v/>
      </c>
      <c r="AB142" s="47"/>
      <c r="AC142" s="46" t="str">
        <f t="shared" si="180"/>
        <v/>
      </c>
      <c r="AD142" s="47" t="str">
        <f t="shared" si="261"/>
        <v/>
      </c>
      <c r="AE142" s="48" t="str">
        <f t="shared" si="181"/>
        <v/>
      </c>
      <c r="AF142" s="49" t="str">
        <f t="shared" si="266"/>
        <v/>
      </c>
      <c r="AG142" s="49" t="str">
        <f t="shared" si="266"/>
        <v/>
      </c>
      <c r="AH142" s="49" t="str">
        <f t="shared" si="266"/>
        <v/>
      </c>
      <c r="AI142" s="47" t="str">
        <f t="shared" si="266"/>
        <v/>
      </c>
      <c r="AJ142" s="47" t="str">
        <f t="shared" si="266"/>
        <v/>
      </c>
      <c r="AK142" s="46" t="str">
        <f t="shared" si="266"/>
        <v/>
      </c>
      <c r="AL142" s="47"/>
      <c r="AM142" s="53" t="str">
        <f t="shared" si="182"/>
        <v/>
      </c>
      <c r="AN142" s="50" t="str">
        <f t="shared" si="183"/>
        <v/>
      </c>
      <c r="AO142" s="51"/>
      <c r="AP142" s="52" t="str">
        <f t="shared" si="184"/>
        <v/>
      </c>
      <c r="AQ142" s="52" t="str">
        <f t="shared" si="185"/>
        <v/>
      </c>
      <c r="AR142" s="47">
        <f t="shared" si="186"/>
        <v>0</v>
      </c>
      <c r="AS142" s="53" t="str">
        <f t="shared" si="187"/>
        <v/>
      </c>
      <c r="AT142" s="52" t="str">
        <f t="shared" si="188"/>
        <v/>
      </c>
      <c r="AU142" s="9" t="str">
        <f t="shared" si="189"/>
        <v/>
      </c>
      <c r="AV142" s="9" t="str">
        <f t="shared" si="190"/>
        <v/>
      </c>
      <c r="AW142" s="12" t="str">
        <f t="shared" si="191"/>
        <v/>
      </c>
      <c r="AX142" s="9" t="str">
        <f t="shared" si="192"/>
        <v/>
      </c>
      <c r="AY142" s="12" t="str">
        <f t="shared" si="193"/>
        <v/>
      </c>
      <c r="AZ142" s="10" t="str">
        <f t="shared" si="194"/>
        <v/>
      </c>
      <c r="BA142" s="10" t="str">
        <f t="shared" si="195"/>
        <v/>
      </c>
      <c r="BB142" s="10" t="str">
        <f t="shared" si="196"/>
        <v/>
      </c>
      <c r="BC142" s="10" t="str">
        <f t="shared" si="197"/>
        <v/>
      </c>
      <c r="BD142" s="10" t="str">
        <f t="shared" si="198"/>
        <v/>
      </c>
      <c r="BE142" s="12" t="str">
        <f t="shared" si="199"/>
        <v/>
      </c>
      <c r="BF142" s="9" t="str">
        <f t="shared" si="200"/>
        <v/>
      </c>
      <c r="BG142" s="9" t="str">
        <f t="shared" si="201"/>
        <v/>
      </c>
      <c r="BH142" s="7" t="str">
        <f t="shared" si="202"/>
        <v/>
      </c>
      <c r="BI142" s="7" t="str">
        <f t="shared" si="203"/>
        <v/>
      </c>
      <c r="BJ142" s="12" t="str">
        <f t="shared" si="204"/>
        <v/>
      </c>
      <c r="BK142" s="80" t="str">
        <f t="shared" si="205"/>
        <v/>
      </c>
      <c r="BL142" s="7" t="str">
        <f t="shared" si="206"/>
        <v/>
      </c>
      <c r="BM142" s="7" t="str">
        <f t="shared" si="256"/>
        <v/>
      </c>
      <c r="BN142" s="12" t="str">
        <f t="shared" si="207"/>
        <v/>
      </c>
      <c r="BO142" s="9" t="str">
        <f t="shared" si="208"/>
        <v/>
      </c>
      <c r="BP142" s="2" t="str">
        <f t="shared" si="209"/>
        <v/>
      </c>
      <c r="BQ142" s="2" t="str">
        <f t="shared" si="210"/>
        <v/>
      </c>
      <c r="BR142" s="20" t="str">
        <f t="shared" si="265"/>
        <v/>
      </c>
      <c r="BS142" s="20" t="str">
        <f t="shared" si="265"/>
        <v/>
      </c>
      <c r="BT142" s="20" t="str">
        <f t="shared" si="265"/>
        <v/>
      </c>
      <c r="BU142" s="86" t="str">
        <f t="shared" si="211"/>
        <v/>
      </c>
      <c r="BV142" s="86" t="str">
        <f t="shared" si="212"/>
        <v/>
      </c>
      <c r="BW142" s="20" t="str">
        <f t="shared" si="265"/>
        <v/>
      </c>
      <c r="BX142" s="86" t="str">
        <f t="shared" si="265"/>
        <v/>
      </c>
      <c r="BY142" s="86" t="str">
        <f t="shared" si="265"/>
        <v/>
      </c>
      <c r="BZ142" s="86" t="str">
        <f t="shared" si="265"/>
        <v/>
      </c>
      <c r="CA142" s="86" t="str">
        <f t="shared" si="265"/>
        <v/>
      </c>
      <c r="CB142" s="86" t="str">
        <f t="shared" si="265"/>
        <v/>
      </c>
      <c r="CC142" s="86" t="str">
        <f t="shared" si="265"/>
        <v/>
      </c>
      <c r="CD142" s="86" t="str">
        <f t="shared" si="265"/>
        <v/>
      </c>
      <c r="CE142" s="20" t="str">
        <f t="shared" si="257"/>
        <v/>
      </c>
      <c r="CF142" s="14" t="str">
        <f t="shared" si="213"/>
        <v/>
      </c>
      <c r="CG142" s="14" t="str">
        <f t="shared" si="214"/>
        <v/>
      </c>
      <c r="CH142" s="8">
        <f t="shared" si="215"/>
        <v>0</v>
      </c>
      <c r="CI142" s="9" t="str">
        <f t="shared" si="216"/>
        <v/>
      </c>
      <c r="CJ142" s="9" t="str">
        <f t="shared" si="217"/>
        <v/>
      </c>
      <c r="CK142" s="9" t="str">
        <f t="shared" si="218"/>
        <v/>
      </c>
      <c r="CL142" s="9" t="str">
        <f t="shared" si="219"/>
        <v/>
      </c>
      <c r="CM142" s="9" t="str">
        <f t="shared" si="220"/>
        <v/>
      </c>
      <c r="CN142" s="9" t="str">
        <f t="shared" si="221"/>
        <v/>
      </c>
      <c r="CO142" s="9" t="str">
        <f t="shared" si="263"/>
        <v/>
      </c>
      <c r="CP142" s="9" t="str">
        <f t="shared" si="263"/>
        <v/>
      </c>
      <c r="CQ142" s="9" t="str">
        <f t="shared" si="263"/>
        <v/>
      </c>
      <c r="CR142" s="9" t="str">
        <f t="shared" si="263"/>
        <v/>
      </c>
      <c r="CS142" s="9" t="str">
        <f t="shared" si="263"/>
        <v/>
      </c>
      <c r="CT142" s="9" t="str">
        <f t="shared" si="263"/>
        <v/>
      </c>
      <c r="CU142" s="9" t="str">
        <f t="shared" si="263"/>
        <v/>
      </c>
      <c r="CV142" s="9" t="str">
        <f t="shared" si="223"/>
        <v/>
      </c>
      <c r="CW142" s="9" t="str">
        <f t="shared" si="264"/>
        <v/>
      </c>
      <c r="CX142" s="9" t="str">
        <f t="shared" si="264"/>
        <v/>
      </c>
      <c r="CY142" s="9" t="str">
        <f t="shared" si="264"/>
        <v/>
      </c>
      <c r="CZ142" s="9" t="str">
        <f t="shared" si="264"/>
        <v/>
      </c>
      <c r="DA142" s="9" t="str">
        <f t="shared" si="264"/>
        <v/>
      </c>
      <c r="DB142" s="9" t="str">
        <f t="shared" si="264"/>
        <v/>
      </c>
      <c r="DC142" s="9" t="str">
        <f t="shared" si="264"/>
        <v/>
      </c>
      <c r="DD142" s="2" t="str">
        <f t="shared" si="225"/>
        <v/>
      </c>
      <c r="DE142" s="2" t="str">
        <f t="shared" si="226"/>
        <v/>
      </c>
      <c r="DF142" s="2" t="str">
        <f t="shared" si="227"/>
        <v/>
      </c>
      <c r="DG142" s="2" t="str">
        <f t="shared" si="228"/>
        <v/>
      </c>
      <c r="DH142" s="2" t="str">
        <f t="shared" si="229"/>
        <v/>
      </c>
      <c r="DI142" s="2" t="str">
        <f t="shared" si="230"/>
        <v/>
      </c>
      <c r="DJ142" s="2" t="str">
        <f t="shared" si="231"/>
        <v/>
      </c>
      <c r="DK142" s="2" t="str">
        <f t="shared" si="232"/>
        <v/>
      </c>
      <c r="DL142" s="16" t="str">
        <f t="shared" si="233"/>
        <v/>
      </c>
      <c r="DM142" s="16" t="str">
        <f t="shared" si="234"/>
        <v/>
      </c>
      <c r="DN142" s="16" t="str">
        <f t="shared" si="235"/>
        <v/>
      </c>
      <c r="DO142" s="72" t="str">
        <f t="shared" si="236"/>
        <v/>
      </c>
      <c r="DP142" s="16" t="str">
        <f t="shared" si="237"/>
        <v/>
      </c>
      <c r="DQ142" s="16" t="str">
        <f t="shared" si="238"/>
        <v/>
      </c>
      <c r="DR142" s="2" t="str">
        <f t="shared" si="239"/>
        <v/>
      </c>
      <c r="DS142" s="2" t="str">
        <f t="shared" si="240"/>
        <v/>
      </c>
      <c r="DT142" s="2" t="str">
        <f t="shared" si="241"/>
        <v/>
      </c>
      <c r="DU142" s="2" t="str">
        <f t="shared" si="242"/>
        <v/>
      </c>
      <c r="DV142" s="15"/>
      <c r="DW142" s="17"/>
      <c r="DX142" s="17"/>
      <c r="DY142" s="47" t="str">
        <f t="shared" si="262"/>
        <v/>
      </c>
      <c r="DZ142" s="47" t="str">
        <f t="shared" si="262"/>
        <v/>
      </c>
      <c r="EA142" s="47" t="str">
        <f t="shared" si="262"/>
        <v/>
      </c>
      <c r="EB142" s="47" t="str">
        <f t="shared" si="262"/>
        <v/>
      </c>
      <c r="EC142" s="49" t="str">
        <f t="shared" si="262"/>
        <v/>
      </c>
      <c r="ED142" s="49" t="str">
        <f t="shared" si="262"/>
        <v/>
      </c>
      <c r="EE142" s="47" t="str">
        <f t="shared" si="262"/>
        <v/>
      </c>
      <c r="EF142" s="47" t="str">
        <f t="shared" si="262"/>
        <v/>
      </c>
      <c r="EG142" s="47" t="str">
        <f t="shared" si="262"/>
        <v/>
      </c>
      <c r="EH142" s="6">
        <f t="shared" si="154"/>
        <v>0</v>
      </c>
      <c r="EI142" s="6">
        <f t="shared" si="155"/>
        <v>0</v>
      </c>
      <c r="EJ142" s="2" t="str">
        <f t="shared" si="156"/>
        <v/>
      </c>
      <c r="EK142" s="2" t="str">
        <f t="shared" si="157"/>
        <v/>
      </c>
      <c r="EL142" s="2" t="str">
        <f t="shared" si="259"/>
        <v/>
      </c>
      <c r="EM142" s="2" t="str">
        <f t="shared" si="158"/>
        <v/>
      </c>
      <c r="EN142" s="2" t="str">
        <f t="shared" si="159"/>
        <v/>
      </c>
      <c r="EO142" s="2">
        <f t="shared" si="160"/>
        <v>0</v>
      </c>
      <c r="EP142" s="2">
        <f t="shared" si="243"/>
        <v>0</v>
      </c>
      <c r="EQ142" s="2"/>
      <c r="ER142" s="2"/>
      <c r="ES142" s="2"/>
      <c r="ET142" s="2"/>
      <c r="EU142" s="2"/>
      <c r="EV142" s="2"/>
      <c r="EW142" s="2">
        <f t="shared" si="161"/>
        <v>0</v>
      </c>
      <c r="EX142" s="2">
        <f t="shared" si="162"/>
        <v>0</v>
      </c>
      <c r="EY142" s="2">
        <f t="shared" si="244"/>
        <v>0</v>
      </c>
      <c r="EZ142" s="2">
        <f t="shared" si="163"/>
        <v>0</v>
      </c>
      <c r="FA142" s="2">
        <f t="shared" si="164"/>
        <v>0</v>
      </c>
      <c r="FB142" s="59"/>
      <c r="FC142" s="2">
        <f t="shared" si="165"/>
        <v>0</v>
      </c>
      <c r="FD142" s="2">
        <f t="shared" si="245"/>
        <v>0</v>
      </c>
      <c r="FE142" s="3">
        <f t="shared" si="258"/>
        <v>0</v>
      </c>
      <c r="FF142" s="3">
        <f t="shared" si="246"/>
        <v>0</v>
      </c>
      <c r="FG142" s="3">
        <f t="shared" si="247"/>
        <v>0</v>
      </c>
      <c r="FH142" s="3">
        <f t="shared" si="166"/>
        <v>0</v>
      </c>
      <c r="FI142" s="67">
        <f t="shared" si="167"/>
        <v>0</v>
      </c>
      <c r="FJ142" s="3">
        <f t="shared" si="168"/>
        <v>0</v>
      </c>
      <c r="FK142" s="3">
        <f t="shared" si="169"/>
        <v>0</v>
      </c>
      <c r="FL142" s="3">
        <f t="shared" si="248"/>
        <v>0</v>
      </c>
      <c r="FM142" s="3">
        <f t="shared" si="249"/>
        <v>0</v>
      </c>
      <c r="FN142" s="3">
        <f t="shared" si="250"/>
        <v>0</v>
      </c>
      <c r="FO142" s="2">
        <f t="shared" si="170"/>
        <v>0</v>
      </c>
      <c r="FP142" s="2">
        <f t="shared" si="171"/>
        <v>0</v>
      </c>
      <c r="FQ142" s="2">
        <f t="shared" si="251"/>
        <v>0</v>
      </c>
      <c r="FR142" s="6" t="str">
        <f>IF(A142=1,1,IF(DW142="","",COUNTA($DW$31:DW142)+1))</f>
        <v/>
      </c>
      <c r="FS142" s="6" t="str">
        <f t="shared" si="172"/>
        <v/>
      </c>
      <c r="FT142" s="43">
        <f t="shared" si="252"/>
        <v>0</v>
      </c>
      <c r="FU142" s="23">
        <f t="shared" si="253"/>
        <v>0</v>
      </c>
      <c r="FV142" s="21">
        <f t="shared" si="254"/>
        <v>0</v>
      </c>
    </row>
    <row r="143" spans="1:178">
      <c r="A143" s="4" t="str">
        <f t="shared" si="173"/>
        <v/>
      </c>
      <c r="B143" s="33"/>
      <c r="C143" s="33"/>
      <c r="D143" s="33"/>
      <c r="E143" s="33"/>
      <c r="F143" s="33"/>
      <c r="G143" s="11" t="str">
        <f t="shared" si="140"/>
        <v/>
      </c>
      <c r="H143" s="3" t="str">
        <f t="shared" si="174"/>
        <v/>
      </c>
      <c r="I143" s="3" t="str">
        <f t="shared" si="141"/>
        <v/>
      </c>
      <c r="J143" s="3" t="str">
        <f t="shared" si="175"/>
        <v/>
      </c>
      <c r="K143" s="3" t="str">
        <f t="shared" si="142"/>
        <v/>
      </c>
      <c r="L143" s="2" t="str">
        <f t="shared" si="143"/>
        <v/>
      </c>
      <c r="M143" s="8" t="str">
        <f t="shared" si="176"/>
        <v/>
      </c>
      <c r="N143" s="8" t="str">
        <f t="shared" si="144"/>
        <v/>
      </c>
      <c r="O143" s="8" t="str">
        <f t="shared" si="177"/>
        <v/>
      </c>
      <c r="P143" s="8" t="str">
        <f t="shared" si="145"/>
        <v/>
      </c>
      <c r="Q143" s="2" t="str">
        <f t="shared" si="146"/>
        <v/>
      </c>
      <c r="R143" s="3" t="str">
        <f t="shared" si="147"/>
        <v/>
      </c>
      <c r="S143" s="3" t="str">
        <f t="shared" si="148"/>
        <v/>
      </c>
      <c r="T143" s="3" t="str">
        <f t="shared" si="178"/>
        <v/>
      </c>
      <c r="U143" s="8" t="str">
        <f t="shared" si="149"/>
        <v/>
      </c>
      <c r="V143" s="2" t="str">
        <f t="shared" si="150"/>
        <v/>
      </c>
      <c r="W143" s="2" t="str">
        <f t="shared" si="151"/>
        <v/>
      </c>
      <c r="X143" s="2" t="str">
        <f t="shared" si="255"/>
        <v/>
      </c>
      <c r="Y143" s="2" t="str">
        <f t="shared" si="152"/>
        <v/>
      </c>
      <c r="Z143" s="46" t="str">
        <f t="shared" si="260"/>
        <v/>
      </c>
      <c r="AA143" s="46" t="str">
        <f t="shared" si="179"/>
        <v/>
      </c>
      <c r="AB143" s="47"/>
      <c r="AC143" s="46" t="str">
        <f t="shared" si="180"/>
        <v/>
      </c>
      <c r="AD143" s="47" t="str">
        <f t="shared" si="261"/>
        <v/>
      </c>
      <c r="AE143" s="48" t="str">
        <f t="shared" si="181"/>
        <v/>
      </c>
      <c r="AF143" s="49" t="str">
        <f t="shared" si="266"/>
        <v/>
      </c>
      <c r="AG143" s="49" t="str">
        <f t="shared" si="266"/>
        <v/>
      </c>
      <c r="AH143" s="49" t="str">
        <f t="shared" si="266"/>
        <v/>
      </c>
      <c r="AI143" s="47" t="str">
        <f t="shared" si="266"/>
        <v/>
      </c>
      <c r="AJ143" s="47" t="str">
        <f t="shared" si="266"/>
        <v/>
      </c>
      <c r="AK143" s="46" t="str">
        <f t="shared" si="266"/>
        <v/>
      </c>
      <c r="AL143" s="47"/>
      <c r="AM143" s="53" t="str">
        <f t="shared" si="182"/>
        <v/>
      </c>
      <c r="AN143" s="50" t="str">
        <f t="shared" si="183"/>
        <v/>
      </c>
      <c r="AO143" s="51"/>
      <c r="AP143" s="52" t="str">
        <f t="shared" si="184"/>
        <v/>
      </c>
      <c r="AQ143" s="52" t="str">
        <f t="shared" si="185"/>
        <v/>
      </c>
      <c r="AR143" s="47">
        <f t="shared" si="186"/>
        <v>0</v>
      </c>
      <c r="AS143" s="53" t="str">
        <f t="shared" si="187"/>
        <v/>
      </c>
      <c r="AT143" s="52" t="str">
        <f t="shared" si="188"/>
        <v/>
      </c>
      <c r="AU143" s="9" t="str">
        <f t="shared" si="189"/>
        <v/>
      </c>
      <c r="AV143" s="9" t="str">
        <f t="shared" si="190"/>
        <v/>
      </c>
      <c r="AW143" s="12" t="str">
        <f t="shared" si="191"/>
        <v/>
      </c>
      <c r="AX143" s="9" t="str">
        <f t="shared" si="192"/>
        <v/>
      </c>
      <c r="AY143" s="12" t="str">
        <f t="shared" si="193"/>
        <v/>
      </c>
      <c r="AZ143" s="10" t="str">
        <f t="shared" si="194"/>
        <v/>
      </c>
      <c r="BA143" s="10" t="str">
        <f t="shared" si="195"/>
        <v/>
      </c>
      <c r="BB143" s="10" t="str">
        <f t="shared" si="196"/>
        <v/>
      </c>
      <c r="BC143" s="10" t="str">
        <f t="shared" si="197"/>
        <v/>
      </c>
      <c r="BD143" s="10" t="str">
        <f t="shared" si="198"/>
        <v/>
      </c>
      <c r="BE143" s="12" t="str">
        <f t="shared" si="199"/>
        <v/>
      </c>
      <c r="BF143" s="9" t="str">
        <f t="shared" si="200"/>
        <v/>
      </c>
      <c r="BG143" s="9" t="str">
        <f t="shared" si="201"/>
        <v/>
      </c>
      <c r="BH143" s="7" t="str">
        <f t="shared" si="202"/>
        <v/>
      </c>
      <c r="BI143" s="7" t="str">
        <f t="shared" si="203"/>
        <v/>
      </c>
      <c r="BJ143" s="12" t="str">
        <f t="shared" si="204"/>
        <v/>
      </c>
      <c r="BK143" s="80" t="str">
        <f t="shared" si="205"/>
        <v/>
      </c>
      <c r="BL143" s="7" t="str">
        <f t="shared" si="206"/>
        <v/>
      </c>
      <c r="BM143" s="7" t="str">
        <f t="shared" si="256"/>
        <v/>
      </c>
      <c r="BN143" s="12" t="str">
        <f t="shared" si="207"/>
        <v/>
      </c>
      <c r="BO143" s="9" t="str">
        <f t="shared" si="208"/>
        <v/>
      </c>
      <c r="BP143" s="2" t="str">
        <f t="shared" si="209"/>
        <v/>
      </c>
      <c r="BQ143" s="2" t="str">
        <f t="shared" si="210"/>
        <v/>
      </c>
      <c r="BR143" s="20" t="str">
        <f t="shared" si="265"/>
        <v/>
      </c>
      <c r="BS143" s="20" t="str">
        <f t="shared" si="265"/>
        <v/>
      </c>
      <c r="BT143" s="20" t="str">
        <f t="shared" si="265"/>
        <v/>
      </c>
      <c r="BU143" s="86" t="str">
        <f t="shared" si="211"/>
        <v/>
      </c>
      <c r="BV143" s="86" t="str">
        <f t="shared" si="212"/>
        <v/>
      </c>
      <c r="BW143" s="20" t="str">
        <f t="shared" si="265"/>
        <v/>
      </c>
      <c r="BX143" s="86" t="str">
        <f t="shared" si="265"/>
        <v/>
      </c>
      <c r="BY143" s="86" t="str">
        <f t="shared" si="265"/>
        <v/>
      </c>
      <c r="BZ143" s="86" t="str">
        <f t="shared" si="265"/>
        <v/>
      </c>
      <c r="CA143" s="86" t="str">
        <f t="shared" si="265"/>
        <v/>
      </c>
      <c r="CB143" s="86" t="str">
        <f t="shared" si="265"/>
        <v/>
      </c>
      <c r="CC143" s="86" t="str">
        <f t="shared" si="265"/>
        <v/>
      </c>
      <c r="CD143" s="86" t="str">
        <f t="shared" si="265"/>
        <v/>
      </c>
      <c r="CE143" s="20" t="str">
        <f t="shared" si="257"/>
        <v/>
      </c>
      <c r="CF143" s="14" t="str">
        <f t="shared" si="213"/>
        <v/>
      </c>
      <c r="CG143" s="14" t="str">
        <f t="shared" si="214"/>
        <v/>
      </c>
      <c r="CH143" s="8">
        <f t="shared" si="215"/>
        <v>0</v>
      </c>
      <c r="CI143" s="9" t="str">
        <f t="shared" si="216"/>
        <v/>
      </c>
      <c r="CJ143" s="9" t="str">
        <f t="shared" si="217"/>
        <v/>
      </c>
      <c r="CK143" s="9" t="str">
        <f t="shared" si="218"/>
        <v/>
      </c>
      <c r="CL143" s="9" t="str">
        <f t="shared" si="219"/>
        <v/>
      </c>
      <c r="CM143" s="9" t="str">
        <f t="shared" si="220"/>
        <v/>
      </c>
      <c r="CN143" s="9" t="str">
        <f t="shared" si="221"/>
        <v/>
      </c>
      <c r="CO143" s="9" t="str">
        <f t="shared" si="263"/>
        <v/>
      </c>
      <c r="CP143" s="9" t="str">
        <f t="shared" si="263"/>
        <v/>
      </c>
      <c r="CQ143" s="9" t="str">
        <f t="shared" si="263"/>
        <v/>
      </c>
      <c r="CR143" s="9" t="str">
        <f t="shared" si="263"/>
        <v/>
      </c>
      <c r="CS143" s="9" t="str">
        <f t="shared" si="263"/>
        <v/>
      </c>
      <c r="CT143" s="9" t="str">
        <f t="shared" si="263"/>
        <v/>
      </c>
      <c r="CU143" s="9" t="str">
        <f t="shared" si="263"/>
        <v/>
      </c>
      <c r="CV143" s="9" t="str">
        <f t="shared" si="223"/>
        <v/>
      </c>
      <c r="CW143" s="9" t="str">
        <f t="shared" si="264"/>
        <v/>
      </c>
      <c r="CX143" s="9" t="str">
        <f t="shared" si="264"/>
        <v/>
      </c>
      <c r="CY143" s="9" t="str">
        <f t="shared" si="264"/>
        <v/>
      </c>
      <c r="CZ143" s="9" t="str">
        <f t="shared" si="264"/>
        <v/>
      </c>
      <c r="DA143" s="9" t="str">
        <f t="shared" si="264"/>
        <v/>
      </c>
      <c r="DB143" s="9" t="str">
        <f t="shared" si="264"/>
        <v/>
      </c>
      <c r="DC143" s="9" t="str">
        <f t="shared" si="264"/>
        <v/>
      </c>
      <c r="DD143" s="2" t="str">
        <f t="shared" si="225"/>
        <v/>
      </c>
      <c r="DE143" s="2" t="str">
        <f t="shared" si="226"/>
        <v/>
      </c>
      <c r="DF143" s="2" t="str">
        <f t="shared" si="227"/>
        <v/>
      </c>
      <c r="DG143" s="2" t="str">
        <f t="shared" si="228"/>
        <v/>
      </c>
      <c r="DH143" s="2" t="str">
        <f t="shared" si="229"/>
        <v/>
      </c>
      <c r="DI143" s="2" t="str">
        <f t="shared" si="230"/>
        <v/>
      </c>
      <c r="DJ143" s="2" t="str">
        <f t="shared" si="231"/>
        <v/>
      </c>
      <c r="DK143" s="2" t="str">
        <f t="shared" si="232"/>
        <v/>
      </c>
      <c r="DL143" s="16" t="str">
        <f t="shared" si="233"/>
        <v/>
      </c>
      <c r="DM143" s="16" t="str">
        <f t="shared" si="234"/>
        <v/>
      </c>
      <c r="DN143" s="16" t="str">
        <f t="shared" si="235"/>
        <v/>
      </c>
      <c r="DO143" s="72" t="str">
        <f t="shared" si="236"/>
        <v/>
      </c>
      <c r="DP143" s="16" t="str">
        <f t="shared" si="237"/>
        <v/>
      </c>
      <c r="DQ143" s="16" t="str">
        <f t="shared" si="238"/>
        <v/>
      </c>
      <c r="DR143" s="2" t="str">
        <f t="shared" si="239"/>
        <v/>
      </c>
      <c r="DS143" s="2" t="str">
        <f t="shared" si="240"/>
        <v/>
      </c>
      <c r="DT143" s="2" t="str">
        <f t="shared" si="241"/>
        <v/>
      </c>
      <c r="DU143" s="2" t="str">
        <f t="shared" si="242"/>
        <v/>
      </c>
      <c r="DV143" s="15"/>
      <c r="DW143" s="17"/>
      <c r="DX143" s="17"/>
      <c r="DY143" s="47" t="str">
        <f t="shared" si="262"/>
        <v/>
      </c>
      <c r="DZ143" s="47" t="str">
        <f t="shared" si="262"/>
        <v/>
      </c>
      <c r="EA143" s="47" t="str">
        <f t="shared" si="262"/>
        <v/>
      </c>
      <c r="EB143" s="47" t="str">
        <f t="shared" si="262"/>
        <v/>
      </c>
      <c r="EC143" s="49" t="str">
        <f t="shared" si="262"/>
        <v/>
      </c>
      <c r="ED143" s="49" t="str">
        <f t="shared" si="262"/>
        <v/>
      </c>
      <c r="EE143" s="47" t="str">
        <f t="shared" si="262"/>
        <v/>
      </c>
      <c r="EF143" s="47" t="str">
        <f t="shared" si="262"/>
        <v/>
      </c>
      <c r="EG143" s="47" t="str">
        <f t="shared" si="262"/>
        <v/>
      </c>
      <c r="EH143" s="6">
        <f t="shared" si="154"/>
        <v>0</v>
      </c>
      <c r="EI143" s="6">
        <f t="shared" si="155"/>
        <v>0</v>
      </c>
      <c r="EJ143" s="2" t="str">
        <f t="shared" si="156"/>
        <v/>
      </c>
      <c r="EK143" s="2" t="str">
        <f t="shared" si="157"/>
        <v/>
      </c>
      <c r="EL143" s="2" t="str">
        <f t="shared" si="259"/>
        <v/>
      </c>
      <c r="EM143" s="2" t="str">
        <f t="shared" si="158"/>
        <v/>
      </c>
      <c r="EN143" s="2" t="str">
        <f t="shared" si="159"/>
        <v/>
      </c>
      <c r="EO143" s="2">
        <f t="shared" si="160"/>
        <v>0</v>
      </c>
      <c r="EP143" s="2">
        <f t="shared" si="243"/>
        <v>0</v>
      </c>
      <c r="EQ143" s="2"/>
      <c r="ER143" s="2"/>
      <c r="ES143" s="2"/>
      <c r="ET143" s="2"/>
      <c r="EU143" s="2"/>
      <c r="EV143" s="2"/>
      <c r="EW143" s="2">
        <f t="shared" si="161"/>
        <v>0</v>
      </c>
      <c r="EX143" s="2">
        <f t="shared" si="162"/>
        <v>0</v>
      </c>
      <c r="EY143" s="2">
        <f t="shared" si="244"/>
        <v>0</v>
      </c>
      <c r="EZ143" s="2">
        <f t="shared" si="163"/>
        <v>0</v>
      </c>
      <c r="FA143" s="2">
        <f t="shared" si="164"/>
        <v>0</v>
      </c>
      <c r="FB143" s="59"/>
      <c r="FC143" s="2">
        <f t="shared" si="165"/>
        <v>0</v>
      </c>
      <c r="FD143" s="2">
        <f t="shared" si="245"/>
        <v>0</v>
      </c>
      <c r="FE143" s="3">
        <f t="shared" si="258"/>
        <v>0</v>
      </c>
      <c r="FF143" s="3">
        <f t="shared" si="246"/>
        <v>0</v>
      </c>
      <c r="FG143" s="3">
        <f t="shared" si="247"/>
        <v>0</v>
      </c>
      <c r="FH143" s="3">
        <f t="shared" si="166"/>
        <v>0</v>
      </c>
      <c r="FI143" s="67">
        <f t="shared" si="167"/>
        <v>0</v>
      </c>
      <c r="FJ143" s="3">
        <f t="shared" si="168"/>
        <v>0</v>
      </c>
      <c r="FK143" s="3">
        <f t="shared" si="169"/>
        <v>0</v>
      </c>
      <c r="FL143" s="3">
        <f t="shared" si="248"/>
        <v>0</v>
      </c>
      <c r="FM143" s="3">
        <f t="shared" si="249"/>
        <v>0</v>
      </c>
      <c r="FN143" s="3">
        <f t="shared" si="250"/>
        <v>0</v>
      </c>
      <c r="FO143" s="2">
        <f t="shared" si="170"/>
        <v>0</v>
      </c>
      <c r="FP143" s="2">
        <f t="shared" si="171"/>
        <v>0</v>
      </c>
      <c r="FQ143" s="2">
        <f t="shared" si="251"/>
        <v>0</v>
      </c>
      <c r="FR143" s="6" t="str">
        <f>IF(A143=1,1,IF(DW143="","",COUNTA($DW$31:DW143)+1))</f>
        <v/>
      </c>
      <c r="FS143" s="6" t="str">
        <f t="shared" si="172"/>
        <v/>
      </c>
      <c r="FT143" s="43">
        <f t="shared" si="252"/>
        <v>0</v>
      </c>
      <c r="FU143" s="23">
        <f t="shared" si="253"/>
        <v>0</v>
      </c>
      <c r="FV143" s="21">
        <f t="shared" si="254"/>
        <v>0</v>
      </c>
    </row>
    <row r="144" spans="1:178">
      <c r="A144" s="4" t="str">
        <f t="shared" si="173"/>
        <v/>
      </c>
      <c r="B144" s="33"/>
      <c r="C144" s="33"/>
      <c r="D144" s="33"/>
      <c r="E144" s="33"/>
      <c r="F144" s="33"/>
      <c r="G144" s="11" t="str">
        <f t="shared" si="140"/>
        <v/>
      </c>
      <c r="H144" s="3" t="str">
        <f t="shared" si="174"/>
        <v/>
      </c>
      <c r="I144" s="3" t="str">
        <f t="shared" si="141"/>
        <v/>
      </c>
      <c r="J144" s="3" t="str">
        <f t="shared" si="175"/>
        <v/>
      </c>
      <c r="K144" s="3" t="str">
        <f t="shared" si="142"/>
        <v/>
      </c>
      <c r="L144" s="2" t="str">
        <f t="shared" si="143"/>
        <v/>
      </c>
      <c r="M144" s="8" t="str">
        <f t="shared" si="176"/>
        <v/>
      </c>
      <c r="N144" s="8" t="str">
        <f t="shared" si="144"/>
        <v/>
      </c>
      <c r="O144" s="8" t="str">
        <f t="shared" si="177"/>
        <v/>
      </c>
      <c r="P144" s="8" t="str">
        <f t="shared" si="145"/>
        <v/>
      </c>
      <c r="Q144" s="2" t="str">
        <f t="shared" si="146"/>
        <v/>
      </c>
      <c r="R144" s="3" t="str">
        <f t="shared" si="147"/>
        <v/>
      </c>
      <c r="S144" s="3" t="str">
        <f t="shared" si="148"/>
        <v/>
      </c>
      <c r="T144" s="3" t="str">
        <f t="shared" si="178"/>
        <v/>
      </c>
      <c r="U144" s="8" t="str">
        <f t="shared" si="149"/>
        <v/>
      </c>
      <c r="V144" s="2" t="str">
        <f t="shared" si="150"/>
        <v/>
      </c>
      <c r="W144" s="2" t="str">
        <f t="shared" si="151"/>
        <v/>
      </c>
      <c r="X144" s="2" t="str">
        <f t="shared" si="255"/>
        <v/>
      </c>
      <c r="Y144" s="2" t="str">
        <f t="shared" si="152"/>
        <v/>
      </c>
      <c r="Z144" s="46" t="str">
        <f t="shared" si="260"/>
        <v/>
      </c>
      <c r="AA144" s="46" t="str">
        <f t="shared" si="179"/>
        <v/>
      </c>
      <c r="AB144" s="47"/>
      <c r="AC144" s="46" t="str">
        <f t="shared" si="180"/>
        <v/>
      </c>
      <c r="AD144" s="47" t="str">
        <f t="shared" si="261"/>
        <v/>
      </c>
      <c r="AE144" s="48" t="str">
        <f t="shared" si="181"/>
        <v/>
      </c>
      <c r="AF144" s="49" t="str">
        <f t="shared" si="266"/>
        <v/>
      </c>
      <c r="AG144" s="49" t="str">
        <f t="shared" si="266"/>
        <v/>
      </c>
      <c r="AH144" s="49" t="str">
        <f t="shared" si="266"/>
        <v/>
      </c>
      <c r="AI144" s="47" t="str">
        <f t="shared" si="266"/>
        <v/>
      </c>
      <c r="AJ144" s="47" t="str">
        <f t="shared" si="266"/>
        <v/>
      </c>
      <c r="AK144" s="46" t="str">
        <f t="shared" si="266"/>
        <v/>
      </c>
      <c r="AL144" s="47"/>
      <c r="AM144" s="53" t="str">
        <f t="shared" si="182"/>
        <v/>
      </c>
      <c r="AN144" s="50" t="str">
        <f t="shared" si="183"/>
        <v/>
      </c>
      <c r="AO144" s="51"/>
      <c r="AP144" s="52" t="str">
        <f t="shared" si="184"/>
        <v/>
      </c>
      <c r="AQ144" s="52" t="str">
        <f t="shared" si="185"/>
        <v/>
      </c>
      <c r="AR144" s="47">
        <f t="shared" si="186"/>
        <v>0</v>
      </c>
      <c r="AS144" s="53" t="str">
        <f t="shared" si="187"/>
        <v/>
      </c>
      <c r="AT144" s="52" t="str">
        <f t="shared" si="188"/>
        <v/>
      </c>
      <c r="AU144" s="9" t="str">
        <f t="shared" si="189"/>
        <v/>
      </c>
      <c r="AV144" s="9" t="str">
        <f t="shared" si="190"/>
        <v/>
      </c>
      <c r="AW144" s="12" t="str">
        <f t="shared" si="191"/>
        <v/>
      </c>
      <c r="AX144" s="9" t="str">
        <f t="shared" si="192"/>
        <v/>
      </c>
      <c r="AY144" s="12" t="str">
        <f t="shared" si="193"/>
        <v/>
      </c>
      <c r="AZ144" s="10" t="str">
        <f t="shared" si="194"/>
        <v/>
      </c>
      <c r="BA144" s="10" t="str">
        <f t="shared" si="195"/>
        <v/>
      </c>
      <c r="BB144" s="10" t="str">
        <f t="shared" si="196"/>
        <v/>
      </c>
      <c r="BC144" s="10" t="str">
        <f t="shared" si="197"/>
        <v/>
      </c>
      <c r="BD144" s="10" t="str">
        <f t="shared" si="198"/>
        <v/>
      </c>
      <c r="BE144" s="12" t="str">
        <f t="shared" si="199"/>
        <v/>
      </c>
      <c r="BF144" s="9" t="str">
        <f t="shared" si="200"/>
        <v/>
      </c>
      <c r="BG144" s="9" t="str">
        <f t="shared" si="201"/>
        <v/>
      </c>
      <c r="BH144" s="7" t="str">
        <f t="shared" si="202"/>
        <v/>
      </c>
      <c r="BI144" s="7" t="str">
        <f t="shared" si="203"/>
        <v/>
      </c>
      <c r="BJ144" s="12" t="str">
        <f t="shared" si="204"/>
        <v/>
      </c>
      <c r="BK144" s="80" t="str">
        <f t="shared" si="205"/>
        <v/>
      </c>
      <c r="BL144" s="7" t="str">
        <f t="shared" si="206"/>
        <v/>
      </c>
      <c r="BM144" s="7" t="str">
        <f t="shared" si="256"/>
        <v/>
      </c>
      <c r="BN144" s="12" t="str">
        <f t="shared" si="207"/>
        <v/>
      </c>
      <c r="BO144" s="9" t="str">
        <f t="shared" si="208"/>
        <v/>
      </c>
      <c r="BP144" s="2" t="str">
        <f t="shared" si="209"/>
        <v/>
      </c>
      <c r="BQ144" s="2" t="str">
        <f t="shared" si="210"/>
        <v/>
      </c>
      <c r="BR144" s="20" t="str">
        <f t="shared" si="265"/>
        <v/>
      </c>
      <c r="BS144" s="20" t="str">
        <f t="shared" si="265"/>
        <v/>
      </c>
      <c r="BT144" s="20" t="str">
        <f t="shared" si="265"/>
        <v/>
      </c>
      <c r="BU144" s="86" t="str">
        <f t="shared" si="211"/>
        <v/>
      </c>
      <c r="BV144" s="86" t="str">
        <f t="shared" si="212"/>
        <v/>
      </c>
      <c r="BW144" s="20" t="str">
        <f t="shared" si="265"/>
        <v/>
      </c>
      <c r="BX144" s="86" t="str">
        <f t="shared" si="265"/>
        <v/>
      </c>
      <c r="BY144" s="86" t="str">
        <f t="shared" si="265"/>
        <v/>
      </c>
      <c r="BZ144" s="86" t="str">
        <f t="shared" si="265"/>
        <v/>
      </c>
      <c r="CA144" s="86" t="str">
        <f t="shared" si="265"/>
        <v/>
      </c>
      <c r="CB144" s="86" t="str">
        <f t="shared" si="265"/>
        <v/>
      </c>
      <c r="CC144" s="86" t="str">
        <f t="shared" si="265"/>
        <v/>
      </c>
      <c r="CD144" s="86" t="str">
        <f t="shared" si="265"/>
        <v/>
      </c>
      <c r="CE144" s="20" t="str">
        <f t="shared" si="257"/>
        <v/>
      </c>
      <c r="CF144" s="14" t="str">
        <f t="shared" si="213"/>
        <v/>
      </c>
      <c r="CG144" s="14" t="str">
        <f t="shared" si="214"/>
        <v/>
      </c>
      <c r="CH144" s="8">
        <f t="shared" si="215"/>
        <v>0</v>
      </c>
      <c r="CI144" s="9" t="str">
        <f t="shared" si="216"/>
        <v/>
      </c>
      <c r="CJ144" s="9" t="str">
        <f t="shared" si="217"/>
        <v/>
      </c>
      <c r="CK144" s="9" t="str">
        <f t="shared" si="218"/>
        <v/>
      </c>
      <c r="CL144" s="9" t="str">
        <f t="shared" si="219"/>
        <v/>
      </c>
      <c r="CM144" s="9" t="str">
        <f t="shared" si="220"/>
        <v/>
      </c>
      <c r="CN144" s="9" t="str">
        <f t="shared" si="221"/>
        <v/>
      </c>
      <c r="CO144" s="9" t="str">
        <f t="shared" si="263"/>
        <v/>
      </c>
      <c r="CP144" s="9" t="str">
        <f t="shared" si="263"/>
        <v/>
      </c>
      <c r="CQ144" s="9" t="str">
        <f t="shared" si="263"/>
        <v/>
      </c>
      <c r="CR144" s="9" t="str">
        <f t="shared" si="263"/>
        <v/>
      </c>
      <c r="CS144" s="9" t="str">
        <f t="shared" si="263"/>
        <v/>
      </c>
      <c r="CT144" s="9" t="str">
        <f t="shared" si="263"/>
        <v/>
      </c>
      <c r="CU144" s="9" t="str">
        <f t="shared" si="263"/>
        <v/>
      </c>
      <c r="CV144" s="9" t="str">
        <f t="shared" si="223"/>
        <v/>
      </c>
      <c r="CW144" s="9" t="str">
        <f t="shared" si="264"/>
        <v/>
      </c>
      <c r="CX144" s="9" t="str">
        <f t="shared" si="264"/>
        <v/>
      </c>
      <c r="CY144" s="9" t="str">
        <f t="shared" si="264"/>
        <v/>
      </c>
      <c r="CZ144" s="9" t="str">
        <f t="shared" si="264"/>
        <v/>
      </c>
      <c r="DA144" s="9" t="str">
        <f t="shared" si="264"/>
        <v/>
      </c>
      <c r="DB144" s="9" t="str">
        <f t="shared" si="264"/>
        <v/>
      </c>
      <c r="DC144" s="9" t="str">
        <f t="shared" si="264"/>
        <v/>
      </c>
      <c r="DD144" s="2" t="str">
        <f t="shared" si="225"/>
        <v/>
      </c>
      <c r="DE144" s="2" t="str">
        <f t="shared" si="226"/>
        <v/>
      </c>
      <c r="DF144" s="2" t="str">
        <f t="shared" si="227"/>
        <v/>
      </c>
      <c r="DG144" s="2" t="str">
        <f t="shared" si="228"/>
        <v/>
      </c>
      <c r="DH144" s="2" t="str">
        <f t="shared" si="229"/>
        <v/>
      </c>
      <c r="DI144" s="2" t="str">
        <f t="shared" si="230"/>
        <v/>
      </c>
      <c r="DJ144" s="2" t="str">
        <f t="shared" si="231"/>
        <v/>
      </c>
      <c r="DK144" s="2" t="str">
        <f t="shared" si="232"/>
        <v/>
      </c>
      <c r="DL144" s="16" t="str">
        <f t="shared" si="233"/>
        <v/>
      </c>
      <c r="DM144" s="16" t="str">
        <f t="shared" si="234"/>
        <v/>
      </c>
      <c r="DN144" s="16" t="str">
        <f t="shared" si="235"/>
        <v/>
      </c>
      <c r="DO144" s="72" t="str">
        <f t="shared" si="236"/>
        <v/>
      </c>
      <c r="DP144" s="16" t="str">
        <f t="shared" si="237"/>
        <v/>
      </c>
      <c r="DQ144" s="16" t="str">
        <f t="shared" si="238"/>
        <v/>
      </c>
      <c r="DR144" s="2" t="str">
        <f t="shared" si="239"/>
        <v/>
      </c>
      <c r="DS144" s="2" t="str">
        <f t="shared" si="240"/>
        <v/>
      </c>
      <c r="DT144" s="2" t="str">
        <f t="shared" si="241"/>
        <v/>
      </c>
      <c r="DU144" s="2" t="str">
        <f t="shared" si="242"/>
        <v/>
      </c>
      <c r="DV144" s="15"/>
      <c r="DW144" s="17"/>
      <c r="DX144" s="17"/>
      <c r="DY144" s="47" t="str">
        <f t="shared" si="262"/>
        <v/>
      </c>
      <c r="DZ144" s="47" t="str">
        <f t="shared" si="262"/>
        <v/>
      </c>
      <c r="EA144" s="47" t="str">
        <f t="shared" si="262"/>
        <v/>
      </c>
      <c r="EB144" s="47" t="str">
        <f t="shared" si="262"/>
        <v/>
      </c>
      <c r="EC144" s="49" t="str">
        <f t="shared" si="262"/>
        <v/>
      </c>
      <c r="ED144" s="49" t="str">
        <f t="shared" si="262"/>
        <v/>
      </c>
      <c r="EE144" s="47" t="str">
        <f t="shared" si="262"/>
        <v/>
      </c>
      <c r="EF144" s="47" t="str">
        <f t="shared" si="262"/>
        <v/>
      </c>
      <c r="EG144" s="47" t="str">
        <f t="shared" si="262"/>
        <v/>
      </c>
      <c r="EH144" s="6">
        <f t="shared" si="154"/>
        <v>0</v>
      </c>
      <c r="EI144" s="6">
        <f t="shared" si="155"/>
        <v>0</v>
      </c>
      <c r="EJ144" s="2" t="str">
        <f t="shared" si="156"/>
        <v/>
      </c>
      <c r="EK144" s="2" t="str">
        <f t="shared" si="157"/>
        <v/>
      </c>
      <c r="EL144" s="2" t="str">
        <f t="shared" si="259"/>
        <v/>
      </c>
      <c r="EM144" s="2" t="str">
        <f t="shared" si="158"/>
        <v/>
      </c>
      <c r="EN144" s="2" t="str">
        <f t="shared" si="159"/>
        <v/>
      </c>
      <c r="EO144" s="2">
        <f t="shared" si="160"/>
        <v>0</v>
      </c>
      <c r="EP144" s="2">
        <f t="shared" si="243"/>
        <v>0</v>
      </c>
      <c r="EQ144" s="2"/>
      <c r="ER144" s="2"/>
      <c r="ES144" s="2"/>
      <c r="ET144" s="2"/>
      <c r="EU144" s="2"/>
      <c r="EV144" s="2"/>
      <c r="EW144" s="2">
        <f t="shared" si="161"/>
        <v>0</v>
      </c>
      <c r="EX144" s="2">
        <f t="shared" si="162"/>
        <v>0</v>
      </c>
      <c r="EY144" s="2">
        <f t="shared" si="244"/>
        <v>0</v>
      </c>
      <c r="EZ144" s="2">
        <f t="shared" si="163"/>
        <v>0</v>
      </c>
      <c r="FA144" s="2">
        <f t="shared" si="164"/>
        <v>0</v>
      </c>
      <c r="FB144" s="59"/>
      <c r="FC144" s="2">
        <f t="shared" si="165"/>
        <v>0</v>
      </c>
      <c r="FD144" s="2">
        <f t="shared" si="245"/>
        <v>0</v>
      </c>
      <c r="FE144" s="3">
        <f t="shared" si="258"/>
        <v>0</v>
      </c>
      <c r="FF144" s="3">
        <f t="shared" si="246"/>
        <v>0</v>
      </c>
      <c r="FG144" s="3">
        <f t="shared" si="247"/>
        <v>0</v>
      </c>
      <c r="FH144" s="3">
        <f t="shared" si="166"/>
        <v>0</v>
      </c>
      <c r="FI144" s="67">
        <f t="shared" si="167"/>
        <v>0</v>
      </c>
      <c r="FJ144" s="3">
        <f t="shared" si="168"/>
        <v>0</v>
      </c>
      <c r="FK144" s="3">
        <f t="shared" si="169"/>
        <v>0</v>
      </c>
      <c r="FL144" s="3">
        <f t="shared" si="248"/>
        <v>0</v>
      </c>
      <c r="FM144" s="3">
        <f t="shared" si="249"/>
        <v>0</v>
      </c>
      <c r="FN144" s="3">
        <f t="shared" si="250"/>
        <v>0</v>
      </c>
      <c r="FO144" s="2">
        <f t="shared" si="170"/>
        <v>0</v>
      </c>
      <c r="FP144" s="2">
        <f t="shared" si="171"/>
        <v>0</v>
      </c>
      <c r="FQ144" s="2">
        <f t="shared" si="251"/>
        <v>0</v>
      </c>
      <c r="FR144" s="6" t="str">
        <f>IF(A144=1,1,IF(DW144="","",COUNTA($DW$31:DW144)+1))</f>
        <v/>
      </c>
      <c r="FS144" s="6" t="str">
        <f t="shared" si="172"/>
        <v/>
      </c>
      <c r="FT144" s="43">
        <f t="shared" si="252"/>
        <v>0</v>
      </c>
      <c r="FU144" s="23">
        <f t="shared" si="253"/>
        <v>0</v>
      </c>
      <c r="FV144" s="21">
        <f t="shared" si="254"/>
        <v>0</v>
      </c>
    </row>
    <row r="145" spans="1:178">
      <c r="A145" s="4" t="str">
        <f t="shared" si="173"/>
        <v/>
      </c>
      <c r="B145" s="33"/>
      <c r="C145" s="33"/>
      <c r="D145" s="33"/>
      <c r="E145" s="33"/>
      <c r="F145" s="33"/>
      <c r="G145" s="11" t="str">
        <f t="shared" si="140"/>
        <v/>
      </c>
      <c r="H145" s="3" t="str">
        <f t="shared" si="174"/>
        <v/>
      </c>
      <c r="I145" s="3" t="str">
        <f t="shared" si="141"/>
        <v/>
      </c>
      <c r="J145" s="3" t="str">
        <f t="shared" si="175"/>
        <v/>
      </c>
      <c r="K145" s="3" t="str">
        <f t="shared" si="142"/>
        <v/>
      </c>
      <c r="L145" s="2" t="str">
        <f t="shared" si="143"/>
        <v/>
      </c>
      <c r="M145" s="8" t="str">
        <f t="shared" si="176"/>
        <v/>
      </c>
      <c r="N145" s="8" t="str">
        <f t="shared" si="144"/>
        <v/>
      </c>
      <c r="O145" s="8" t="str">
        <f t="shared" si="177"/>
        <v/>
      </c>
      <c r="P145" s="8" t="str">
        <f t="shared" si="145"/>
        <v/>
      </c>
      <c r="Q145" s="2" t="str">
        <f t="shared" si="146"/>
        <v/>
      </c>
      <c r="R145" s="3" t="str">
        <f t="shared" si="147"/>
        <v/>
      </c>
      <c r="S145" s="3" t="str">
        <f t="shared" si="148"/>
        <v/>
      </c>
      <c r="T145" s="3" t="str">
        <f t="shared" si="178"/>
        <v/>
      </c>
      <c r="U145" s="8" t="str">
        <f t="shared" si="149"/>
        <v/>
      </c>
      <c r="V145" s="2" t="str">
        <f t="shared" si="150"/>
        <v/>
      </c>
      <c r="W145" s="2" t="str">
        <f t="shared" si="151"/>
        <v/>
      </c>
      <c r="X145" s="2" t="str">
        <f t="shared" si="255"/>
        <v/>
      </c>
      <c r="Y145" s="2" t="str">
        <f t="shared" si="152"/>
        <v/>
      </c>
      <c r="Z145" s="46" t="str">
        <f t="shared" si="260"/>
        <v/>
      </c>
      <c r="AA145" s="46" t="str">
        <f t="shared" si="179"/>
        <v/>
      </c>
      <c r="AB145" s="47"/>
      <c r="AC145" s="46" t="str">
        <f t="shared" si="180"/>
        <v/>
      </c>
      <c r="AD145" s="47" t="str">
        <f t="shared" si="261"/>
        <v/>
      </c>
      <c r="AE145" s="48" t="str">
        <f t="shared" si="181"/>
        <v/>
      </c>
      <c r="AF145" s="49" t="str">
        <f t="shared" si="266"/>
        <v/>
      </c>
      <c r="AG145" s="49" t="str">
        <f t="shared" si="266"/>
        <v/>
      </c>
      <c r="AH145" s="49" t="str">
        <f t="shared" si="266"/>
        <v/>
      </c>
      <c r="AI145" s="47" t="str">
        <f t="shared" si="266"/>
        <v/>
      </c>
      <c r="AJ145" s="47" t="str">
        <f t="shared" si="266"/>
        <v/>
      </c>
      <c r="AK145" s="46" t="str">
        <f t="shared" si="266"/>
        <v/>
      </c>
      <c r="AL145" s="47"/>
      <c r="AM145" s="53" t="str">
        <f t="shared" si="182"/>
        <v/>
      </c>
      <c r="AN145" s="50" t="str">
        <f t="shared" si="183"/>
        <v/>
      </c>
      <c r="AO145" s="51"/>
      <c r="AP145" s="52" t="str">
        <f t="shared" si="184"/>
        <v/>
      </c>
      <c r="AQ145" s="52" t="str">
        <f t="shared" si="185"/>
        <v/>
      </c>
      <c r="AR145" s="47">
        <f t="shared" si="186"/>
        <v>0</v>
      </c>
      <c r="AS145" s="53" t="str">
        <f t="shared" si="187"/>
        <v/>
      </c>
      <c r="AT145" s="52" t="str">
        <f t="shared" si="188"/>
        <v/>
      </c>
      <c r="AU145" s="9" t="str">
        <f t="shared" si="189"/>
        <v/>
      </c>
      <c r="AV145" s="9" t="str">
        <f t="shared" si="190"/>
        <v/>
      </c>
      <c r="AW145" s="12" t="str">
        <f t="shared" si="191"/>
        <v/>
      </c>
      <c r="AX145" s="9" t="str">
        <f t="shared" si="192"/>
        <v/>
      </c>
      <c r="AY145" s="12" t="str">
        <f t="shared" si="193"/>
        <v/>
      </c>
      <c r="AZ145" s="10" t="str">
        <f t="shared" si="194"/>
        <v/>
      </c>
      <c r="BA145" s="10" t="str">
        <f t="shared" si="195"/>
        <v/>
      </c>
      <c r="BB145" s="10" t="str">
        <f t="shared" si="196"/>
        <v/>
      </c>
      <c r="BC145" s="10" t="str">
        <f t="shared" si="197"/>
        <v/>
      </c>
      <c r="BD145" s="10" t="str">
        <f t="shared" si="198"/>
        <v/>
      </c>
      <c r="BE145" s="12" t="str">
        <f t="shared" si="199"/>
        <v/>
      </c>
      <c r="BF145" s="9" t="str">
        <f t="shared" si="200"/>
        <v/>
      </c>
      <c r="BG145" s="9" t="str">
        <f t="shared" si="201"/>
        <v/>
      </c>
      <c r="BH145" s="7" t="str">
        <f t="shared" si="202"/>
        <v/>
      </c>
      <c r="BI145" s="7" t="str">
        <f t="shared" si="203"/>
        <v/>
      </c>
      <c r="BJ145" s="12" t="str">
        <f t="shared" si="204"/>
        <v/>
      </c>
      <c r="BK145" s="80" t="str">
        <f t="shared" si="205"/>
        <v/>
      </c>
      <c r="BL145" s="7" t="str">
        <f t="shared" si="206"/>
        <v/>
      </c>
      <c r="BM145" s="7" t="str">
        <f t="shared" si="256"/>
        <v/>
      </c>
      <c r="BN145" s="12" t="str">
        <f t="shared" si="207"/>
        <v/>
      </c>
      <c r="BO145" s="9" t="str">
        <f t="shared" si="208"/>
        <v/>
      </c>
      <c r="BP145" s="2" t="str">
        <f t="shared" si="209"/>
        <v/>
      </c>
      <c r="BQ145" s="2" t="str">
        <f t="shared" si="210"/>
        <v/>
      </c>
      <c r="BR145" s="20" t="str">
        <f t="shared" si="265"/>
        <v/>
      </c>
      <c r="BS145" s="20" t="str">
        <f t="shared" si="265"/>
        <v/>
      </c>
      <c r="BT145" s="20" t="str">
        <f t="shared" si="265"/>
        <v/>
      </c>
      <c r="BU145" s="86" t="str">
        <f t="shared" si="211"/>
        <v/>
      </c>
      <c r="BV145" s="86" t="str">
        <f t="shared" si="212"/>
        <v/>
      </c>
      <c r="BW145" s="20" t="str">
        <f t="shared" si="265"/>
        <v/>
      </c>
      <c r="BX145" s="86" t="str">
        <f t="shared" si="265"/>
        <v/>
      </c>
      <c r="BY145" s="86" t="str">
        <f t="shared" si="265"/>
        <v/>
      </c>
      <c r="BZ145" s="86" t="str">
        <f t="shared" si="265"/>
        <v/>
      </c>
      <c r="CA145" s="86" t="str">
        <f t="shared" si="265"/>
        <v/>
      </c>
      <c r="CB145" s="86" t="str">
        <f t="shared" si="265"/>
        <v/>
      </c>
      <c r="CC145" s="86" t="str">
        <f t="shared" si="265"/>
        <v/>
      </c>
      <c r="CD145" s="86" t="str">
        <f t="shared" si="265"/>
        <v/>
      </c>
      <c r="CE145" s="20" t="str">
        <f t="shared" si="257"/>
        <v/>
      </c>
      <c r="CF145" s="14" t="str">
        <f t="shared" si="213"/>
        <v/>
      </c>
      <c r="CG145" s="14" t="str">
        <f t="shared" si="214"/>
        <v/>
      </c>
      <c r="CH145" s="8">
        <f t="shared" si="215"/>
        <v>0</v>
      </c>
      <c r="CI145" s="9" t="str">
        <f t="shared" si="216"/>
        <v/>
      </c>
      <c r="CJ145" s="9" t="str">
        <f t="shared" si="217"/>
        <v/>
      </c>
      <c r="CK145" s="9" t="str">
        <f t="shared" si="218"/>
        <v/>
      </c>
      <c r="CL145" s="9" t="str">
        <f t="shared" si="219"/>
        <v/>
      </c>
      <c r="CM145" s="9" t="str">
        <f t="shared" si="220"/>
        <v/>
      </c>
      <c r="CN145" s="9" t="str">
        <f t="shared" si="221"/>
        <v/>
      </c>
      <c r="CO145" s="9" t="str">
        <f t="shared" si="263"/>
        <v/>
      </c>
      <c r="CP145" s="9" t="str">
        <f t="shared" si="263"/>
        <v/>
      </c>
      <c r="CQ145" s="9" t="str">
        <f t="shared" si="263"/>
        <v/>
      </c>
      <c r="CR145" s="9" t="str">
        <f t="shared" si="263"/>
        <v/>
      </c>
      <c r="CS145" s="9" t="str">
        <f t="shared" si="263"/>
        <v/>
      </c>
      <c r="CT145" s="9" t="str">
        <f t="shared" si="263"/>
        <v/>
      </c>
      <c r="CU145" s="9" t="str">
        <f t="shared" si="263"/>
        <v/>
      </c>
      <c r="CV145" s="9" t="str">
        <f t="shared" si="223"/>
        <v/>
      </c>
      <c r="CW145" s="9" t="str">
        <f t="shared" si="264"/>
        <v/>
      </c>
      <c r="CX145" s="9" t="str">
        <f t="shared" si="264"/>
        <v/>
      </c>
      <c r="CY145" s="9" t="str">
        <f t="shared" si="264"/>
        <v/>
      </c>
      <c r="CZ145" s="9" t="str">
        <f t="shared" si="264"/>
        <v/>
      </c>
      <c r="DA145" s="9" t="str">
        <f t="shared" si="264"/>
        <v/>
      </c>
      <c r="DB145" s="9" t="str">
        <f t="shared" si="264"/>
        <v/>
      </c>
      <c r="DC145" s="9" t="str">
        <f t="shared" si="264"/>
        <v/>
      </c>
      <c r="DD145" s="2" t="str">
        <f t="shared" si="225"/>
        <v/>
      </c>
      <c r="DE145" s="2" t="str">
        <f t="shared" si="226"/>
        <v/>
      </c>
      <c r="DF145" s="2" t="str">
        <f t="shared" si="227"/>
        <v/>
      </c>
      <c r="DG145" s="2" t="str">
        <f t="shared" si="228"/>
        <v/>
      </c>
      <c r="DH145" s="2" t="str">
        <f t="shared" si="229"/>
        <v/>
      </c>
      <c r="DI145" s="2" t="str">
        <f t="shared" si="230"/>
        <v/>
      </c>
      <c r="DJ145" s="2" t="str">
        <f t="shared" si="231"/>
        <v/>
      </c>
      <c r="DK145" s="2" t="str">
        <f t="shared" si="232"/>
        <v/>
      </c>
      <c r="DL145" s="16" t="str">
        <f t="shared" si="233"/>
        <v/>
      </c>
      <c r="DM145" s="16" t="str">
        <f t="shared" si="234"/>
        <v/>
      </c>
      <c r="DN145" s="16" t="str">
        <f t="shared" si="235"/>
        <v/>
      </c>
      <c r="DO145" s="72" t="str">
        <f t="shared" si="236"/>
        <v/>
      </c>
      <c r="DP145" s="16" t="str">
        <f t="shared" si="237"/>
        <v/>
      </c>
      <c r="DQ145" s="16" t="str">
        <f t="shared" si="238"/>
        <v/>
      </c>
      <c r="DR145" s="2" t="str">
        <f t="shared" si="239"/>
        <v/>
      </c>
      <c r="DS145" s="2" t="str">
        <f t="shared" si="240"/>
        <v/>
      </c>
      <c r="DT145" s="2" t="str">
        <f t="shared" si="241"/>
        <v/>
      </c>
      <c r="DU145" s="2" t="str">
        <f t="shared" si="242"/>
        <v/>
      </c>
      <c r="DV145" s="15"/>
      <c r="DW145" s="17"/>
      <c r="DX145" s="17"/>
      <c r="DY145" s="47" t="str">
        <f t="shared" si="262"/>
        <v/>
      </c>
      <c r="DZ145" s="47" t="str">
        <f t="shared" si="262"/>
        <v/>
      </c>
      <c r="EA145" s="47" t="str">
        <f t="shared" si="262"/>
        <v/>
      </c>
      <c r="EB145" s="47" t="str">
        <f t="shared" si="262"/>
        <v/>
      </c>
      <c r="EC145" s="49" t="str">
        <f t="shared" si="262"/>
        <v/>
      </c>
      <c r="ED145" s="49" t="str">
        <f t="shared" si="262"/>
        <v/>
      </c>
      <c r="EE145" s="47" t="str">
        <f t="shared" si="262"/>
        <v/>
      </c>
      <c r="EF145" s="47" t="str">
        <f t="shared" si="262"/>
        <v/>
      </c>
      <c r="EG145" s="47" t="str">
        <f t="shared" si="262"/>
        <v/>
      </c>
      <c r="EH145" s="6">
        <f t="shared" si="154"/>
        <v>0</v>
      </c>
      <c r="EI145" s="6">
        <f t="shared" si="155"/>
        <v>0</v>
      </c>
      <c r="EJ145" s="2" t="str">
        <f t="shared" si="156"/>
        <v/>
      </c>
      <c r="EK145" s="2" t="str">
        <f t="shared" si="157"/>
        <v/>
      </c>
      <c r="EL145" s="2" t="str">
        <f t="shared" si="259"/>
        <v/>
      </c>
      <c r="EM145" s="2" t="str">
        <f t="shared" si="158"/>
        <v/>
      </c>
      <c r="EN145" s="2" t="str">
        <f t="shared" si="159"/>
        <v/>
      </c>
      <c r="EO145" s="2">
        <f t="shared" si="160"/>
        <v>0</v>
      </c>
      <c r="EP145" s="2">
        <f t="shared" si="243"/>
        <v>0</v>
      </c>
      <c r="EQ145" s="2"/>
      <c r="ER145" s="2"/>
      <c r="ES145" s="2"/>
      <c r="ET145" s="2"/>
      <c r="EU145" s="2"/>
      <c r="EV145" s="2"/>
      <c r="EW145" s="2">
        <f t="shared" si="161"/>
        <v>0</v>
      </c>
      <c r="EX145" s="2">
        <f t="shared" si="162"/>
        <v>0</v>
      </c>
      <c r="EY145" s="2">
        <f t="shared" si="244"/>
        <v>0</v>
      </c>
      <c r="EZ145" s="2">
        <f t="shared" si="163"/>
        <v>0</v>
      </c>
      <c r="FA145" s="2">
        <f t="shared" si="164"/>
        <v>0</v>
      </c>
      <c r="FB145" s="59"/>
      <c r="FC145" s="2">
        <f t="shared" si="165"/>
        <v>0</v>
      </c>
      <c r="FD145" s="2">
        <f t="shared" si="245"/>
        <v>0</v>
      </c>
      <c r="FE145" s="3">
        <f t="shared" si="258"/>
        <v>0</v>
      </c>
      <c r="FF145" s="3">
        <f t="shared" si="246"/>
        <v>0</v>
      </c>
      <c r="FG145" s="3">
        <f t="shared" si="247"/>
        <v>0</v>
      </c>
      <c r="FH145" s="3">
        <f t="shared" si="166"/>
        <v>0</v>
      </c>
      <c r="FI145" s="67">
        <f t="shared" si="167"/>
        <v>0</v>
      </c>
      <c r="FJ145" s="3">
        <f t="shared" si="168"/>
        <v>0</v>
      </c>
      <c r="FK145" s="3">
        <f t="shared" si="169"/>
        <v>0</v>
      </c>
      <c r="FL145" s="3">
        <f t="shared" si="248"/>
        <v>0</v>
      </c>
      <c r="FM145" s="3">
        <f t="shared" si="249"/>
        <v>0</v>
      </c>
      <c r="FN145" s="3">
        <f t="shared" si="250"/>
        <v>0</v>
      </c>
      <c r="FO145" s="2">
        <f t="shared" si="170"/>
        <v>0</v>
      </c>
      <c r="FP145" s="2">
        <f t="shared" si="171"/>
        <v>0</v>
      </c>
      <c r="FQ145" s="2">
        <f t="shared" si="251"/>
        <v>0</v>
      </c>
      <c r="FR145" s="6" t="str">
        <f>IF(A145=1,1,IF(DW145="","",COUNTA($DW$31:DW145)+1))</f>
        <v/>
      </c>
      <c r="FS145" s="6" t="str">
        <f t="shared" si="172"/>
        <v/>
      </c>
      <c r="FT145" s="43">
        <f t="shared" si="252"/>
        <v>0</v>
      </c>
      <c r="FU145" s="23">
        <f t="shared" si="253"/>
        <v>0</v>
      </c>
      <c r="FV145" s="21">
        <f t="shared" si="254"/>
        <v>0</v>
      </c>
    </row>
    <row r="146" spans="1:178">
      <c r="A146" s="4" t="str">
        <f t="shared" si="173"/>
        <v/>
      </c>
      <c r="B146" s="33"/>
      <c r="C146" s="33"/>
      <c r="D146" s="33"/>
      <c r="E146" s="33"/>
      <c r="F146" s="33"/>
      <c r="G146" s="11" t="str">
        <f t="shared" si="140"/>
        <v/>
      </c>
      <c r="H146" s="3" t="str">
        <f t="shared" si="174"/>
        <v/>
      </c>
      <c r="I146" s="3" t="str">
        <f t="shared" si="141"/>
        <v/>
      </c>
      <c r="J146" s="3" t="str">
        <f t="shared" si="175"/>
        <v/>
      </c>
      <c r="K146" s="3" t="str">
        <f t="shared" si="142"/>
        <v/>
      </c>
      <c r="L146" s="2" t="str">
        <f t="shared" si="143"/>
        <v/>
      </c>
      <c r="M146" s="8" t="str">
        <f t="shared" si="176"/>
        <v/>
      </c>
      <c r="N146" s="8" t="str">
        <f t="shared" si="144"/>
        <v/>
      </c>
      <c r="O146" s="8" t="str">
        <f t="shared" si="177"/>
        <v/>
      </c>
      <c r="P146" s="8" t="str">
        <f t="shared" si="145"/>
        <v/>
      </c>
      <c r="Q146" s="2" t="str">
        <f t="shared" si="146"/>
        <v/>
      </c>
      <c r="R146" s="3" t="str">
        <f t="shared" si="147"/>
        <v/>
      </c>
      <c r="S146" s="3" t="str">
        <f t="shared" si="148"/>
        <v/>
      </c>
      <c r="T146" s="3" t="str">
        <f t="shared" si="178"/>
        <v/>
      </c>
      <c r="U146" s="8" t="str">
        <f t="shared" si="149"/>
        <v/>
      </c>
      <c r="V146" s="2" t="str">
        <f t="shared" si="150"/>
        <v/>
      </c>
      <c r="W146" s="2" t="str">
        <f t="shared" si="151"/>
        <v/>
      </c>
      <c r="X146" s="2" t="str">
        <f t="shared" si="255"/>
        <v/>
      </c>
      <c r="Y146" s="2" t="str">
        <f t="shared" si="152"/>
        <v/>
      </c>
      <c r="Z146" s="46" t="str">
        <f t="shared" si="260"/>
        <v/>
      </c>
      <c r="AA146" s="46" t="str">
        <f t="shared" si="179"/>
        <v/>
      </c>
      <c r="AB146" s="47"/>
      <c r="AC146" s="46" t="str">
        <f t="shared" si="180"/>
        <v/>
      </c>
      <c r="AD146" s="47" t="str">
        <f t="shared" si="261"/>
        <v/>
      </c>
      <c r="AE146" s="48" t="str">
        <f t="shared" si="181"/>
        <v/>
      </c>
      <c r="AF146" s="49" t="str">
        <f t="shared" si="266"/>
        <v/>
      </c>
      <c r="AG146" s="49" t="str">
        <f t="shared" si="266"/>
        <v/>
      </c>
      <c r="AH146" s="49" t="str">
        <f t="shared" si="266"/>
        <v/>
      </c>
      <c r="AI146" s="47" t="str">
        <f t="shared" si="266"/>
        <v/>
      </c>
      <c r="AJ146" s="47" t="str">
        <f t="shared" si="266"/>
        <v/>
      </c>
      <c r="AK146" s="46" t="str">
        <f t="shared" si="266"/>
        <v/>
      </c>
      <c r="AL146" s="47"/>
      <c r="AM146" s="53" t="str">
        <f t="shared" si="182"/>
        <v/>
      </c>
      <c r="AN146" s="50" t="str">
        <f t="shared" si="183"/>
        <v/>
      </c>
      <c r="AO146" s="51"/>
      <c r="AP146" s="52" t="str">
        <f t="shared" si="184"/>
        <v/>
      </c>
      <c r="AQ146" s="52" t="str">
        <f t="shared" si="185"/>
        <v/>
      </c>
      <c r="AR146" s="47">
        <f t="shared" si="186"/>
        <v>0</v>
      </c>
      <c r="AS146" s="53" t="str">
        <f t="shared" si="187"/>
        <v/>
      </c>
      <c r="AT146" s="52" t="str">
        <f t="shared" si="188"/>
        <v/>
      </c>
      <c r="AU146" s="9" t="str">
        <f t="shared" si="189"/>
        <v/>
      </c>
      <c r="AV146" s="9" t="str">
        <f t="shared" si="190"/>
        <v/>
      </c>
      <c r="AW146" s="12" t="str">
        <f t="shared" si="191"/>
        <v/>
      </c>
      <c r="AX146" s="9" t="str">
        <f t="shared" si="192"/>
        <v/>
      </c>
      <c r="AY146" s="12" t="str">
        <f t="shared" si="193"/>
        <v/>
      </c>
      <c r="AZ146" s="10" t="str">
        <f t="shared" si="194"/>
        <v/>
      </c>
      <c r="BA146" s="10" t="str">
        <f t="shared" si="195"/>
        <v/>
      </c>
      <c r="BB146" s="10" t="str">
        <f t="shared" si="196"/>
        <v/>
      </c>
      <c r="BC146" s="10" t="str">
        <f t="shared" si="197"/>
        <v/>
      </c>
      <c r="BD146" s="10" t="str">
        <f t="shared" si="198"/>
        <v/>
      </c>
      <c r="BE146" s="12" t="str">
        <f t="shared" si="199"/>
        <v/>
      </c>
      <c r="BF146" s="9" t="str">
        <f t="shared" si="200"/>
        <v/>
      </c>
      <c r="BG146" s="9" t="str">
        <f t="shared" si="201"/>
        <v/>
      </c>
      <c r="BH146" s="7" t="str">
        <f t="shared" si="202"/>
        <v/>
      </c>
      <c r="BI146" s="7" t="str">
        <f t="shared" si="203"/>
        <v/>
      </c>
      <c r="BJ146" s="12" t="str">
        <f t="shared" si="204"/>
        <v/>
      </c>
      <c r="BK146" s="80" t="str">
        <f t="shared" si="205"/>
        <v/>
      </c>
      <c r="BL146" s="7" t="str">
        <f t="shared" si="206"/>
        <v/>
      </c>
      <c r="BM146" s="7" t="str">
        <f t="shared" si="256"/>
        <v/>
      </c>
      <c r="BN146" s="12" t="str">
        <f t="shared" si="207"/>
        <v/>
      </c>
      <c r="BO146" s="9" t="str">
        <f t="shared" si="208"/>
        <v/>
      </c>
      <c r="BP146" s="2" t="str">
        <f t="shared" si="209"/>
        <v/>
      </c>
      <c r="BQ146" s="2" t="str">
        <f t="shared" si="210"/>
        <v/>
      </c>
      <c r="BR146" s="20" t="str">
        <f t="shared" si="265"/>
        <v/>
      </c>
      <c r="BS146" s="20" t="str">
        <f t="shared" si="265"/>
        <v/>
      </c>
      <c r="BT146" s="20" t="str">
        <f t="shared" si="265"/>
        <v/>
      </c>
      <c r="BU146" s="86" t="str">
        <f t="shared" si="211"/>
        <v/>
      </c>
      <c r="BV146" s="86" t="str">
        <f t="shared" si="212"/>
        <v/>
      </c>
      <c r="BW146" s="20" t="str">
        <f t="shared" si="265"/>
        <v/>
      </c>
      <c r="BX146" s="86" t="str">
        <f t="shared" si="265"/>
        <v/>
      </c>
      <c r="BY146" s="86" t="str">
        <f t="shared" si="265"/>
        <v/>
      </c>
      <c r="BZ146" s="86" t="str">
        <f t="shared" si="265"/>
        <v/>
      </c>
      <c r="CA146" s="86" t="str">
        <f t="shared" si="265"/>
        <v/>
      </c>
      <c r="CB146" s="86" t="str">
        <f t="shared" si="265"/>
        <v/>
      </c>
      <c r="CC146" s="86" t="str">
        <f t="shared" si="265"/>
        <v/>
      </c>
      <c r="CD146" s="86" t="str">
        <f t="shared" si="265"/>
        <v/>
      </c>
      <c r="CE146" s="20" t="str">
        <f t="shared" si="257"/>
        <v/>
      </c>
      <c r="CF146" s="14" t="str">
        <f t="shared" si="213"/>
        <v/>
      </c>
      <c r="CG146" s="14" t="str">
        <f t="shared" si="214"/>
        <v/>
      </c>
      <c r="CH146" s="8">
        <f t="shared" si="215"/>
        <v>0</v>
      </c>
      <c r="CI146" s="9" t="str">
        <f t="shared" si="216"/>
        <v/>
      </c>
      <c r="CJ146" s="9" t="str">
        <f t="shared" si="217"/>
        <v/>
      </c>
      <c r="CK146" s="9" t="str">
        <f t="shared" si="218"/>
        <v/>
      </c>
      <c r="CL146" s="9" t="str">
        <f t="shared" si="219"/>
        <v/>
      </c>
      <c r="CM146" s="9" t="str">
        <f t="shared" si="220"/>
        <v/>
      </c>
      <c r="CN146" s="9" t="str">
        <f t="shared" si="221"/>
        <v/>
      </c>
      <c r="CO146" s="9" t="str">
        <f t="shared" si="263"/>
        <v/>
      </c>
      <c r="CP146" s="9" t="str">
        <f t="shared" si="263"/>
        <v/>
      </c>
      <c r="CQ146" s="9" t="str">
        <f t="shared" si="263"/>
        <v/>
      </c>
      <c r="CR146" s="9" t="str">
        <f t="shared" si="263"/>
        <v/>
      </c>
      <c r="CS146" s="9" t="str">
        <f t="shared" si="263"/>
        <v/>
      </c>
      <c r="CT146" s="9" t="str">
        <f t="shared" si="263"/>
        <v/>
      </c>
      <c r="CU146" s="9" t="str">
        <f t="shared" si="263"/>
        <v/>
      </c>
      <c r="CV146" s="9" t="str">
        <f t="shared" si="223"/>
        <v/>
      </c>
      <c r="CW146" s="9" t="str">
        <f t="shared" si="264"/>
        <v/>
      </c>
      <c r="CX146" s="9" t="str">
        <f t="shared" si="264"/>
        <v/>
      </c>
      <c r="CY146" s="9" t="str">
        <f t="shared" si="264"/>
        <v/>
      </c>
      <c r="CZ146" s="9" t="str">
        <f t="shared" si="264"/>
        <v/>
      </c>
      <c r="DA146" s="9" t="str">
        <f t="shared" si="264"/>
        <v/>
      </c>
      <c r="DB146" s="9" t="str">
        <f t="shared" si="264"/>
        <v/>
      </c>
      <c r="DC146" s="9" t="str">
        <f t="shared" si="264"/>
        <v/>
      </c>
      <c r="DD146" s="2" t="str">
        <f t="shared" si="225"/>
        <v/>
      </c>
      <c r="DE146" s="2" t="str">
        <f t="shared" si="226"/>
        <v/>
      </c>
      <c r="DF146" s="2" t="str">
        <f t="shared" si="227"/>
        <v/>
      </c>
      <c r="DG146" s="2" t="str">
        <f t="shared" si="228"/>
        <v/>
      </c>
      <c r="DH146" s="2" t="str">
        <f t="shared" si="229"/>
        <v/>
      </c>
      <c r="DI146" s="2" t="str">
        <f t="shared" si="230"/>
        <v/>
      </c>
      <c r="DJ146" s="2" t="str">
        <f t="shared" si="231"/>
        <v/>
      </c>
      <c r="DK146" s="2" t="str">
        <f t="shared" si="232"/>
        <v/>
      </c>
      <c r="DL146" s="16" t="str">
        <f t="shared" si="233"/>
        <v/>
      </c>
      <c r="DM146" s="16" t="str">
        <f t="shared" si="234"/>
        <v/>
      </c>
      <c r="DN146" s="16" t="str">
        <f t="shared" si="235"/>
        <v/>
      </c>
      <c r="DO146" s="72" t="str">
        <f t="shared" si="236"/>
        <v/>
      </c>
      <c r="DP146" s="16" t="str">
        <f t="shared" si="237"/>
        <v/>
      </c>
      <c r="DQ146" s="16" t="str">
        <f t="shared" si="238"/>
        <v/>
      </c>
      <c r="DR146" s="2" t="str">
        <f t="shared" si="239"/>
        <v/>
      </c>
      <c r="DS146" s="2" t="str">
        <f t="shared" si="240"/>
        <v/>
      </c>
      <c r="DT146" s="2" t="str">
        <f t="shared" si="241"/>
        <v/>
      </c>
      <c r="DU146" s="2" t="str">
        <f t="shared" si="242"/>
        <v/>
      </c>
      <c r="DV146" s="15"/>
      <c r="DW146" s="17"/>
      <c r="DX146" s="17"/>
      <c r="DY146" s="47" t="str">
        <f t="shared" si="262"/>
        <v/>
      </c>
      <c r="DZ146" s="47" t="str">
        <f t="shared" si="262"/>
        <v/>
      </c>
      <c r="EA146" s="47" t="str">
        <f t="shared" si="262"/>
        <v/>
      </c>
      <c r="EB146" s="47" t="str">
        <f t="shared" si="262"/>
        <v/>
      </c>
      <c r="EC146" s="49" t="str">
        <f t="shared" si="262"/>
        <v/>
      </c>
      <c r="ED146" s="49" t="str">
        <f t="shared" si="262"/>
        <v/>
      </c>
      <c r="EE146" s="47" t="str">
        <f t="shared" si="262"/>
        <v/>
      </c>
      <c r="EF146" s="47" t="str">
        <f t="shared" si="262"/>
        <v/>
      </c>
      <c r="EG146" s="47" t="str">
        <f t="shared" si="262"/>
        <v/>
      </c>
      <c r="EH146" s="6">
        <f t="shared" si="154"/>
        <v>0</v>
      </c>
      <c r="EI146" s="6">
        <f t="shared" si="155"/>
        <v>0</v>
      </c>
      <c r="EJ146" s="2" t="str">
        <f t="shared" si="156"/>
        <v/>
      </c>
      <c r="EK146" s="2" t="str">
        <f t="shared" si="157"/>
        <v/>
      </c>
      <c r="EL146" s="2" t="str">
        <f t="shared" si="259"/>
        <v/>
      </c>
      <c r="EM146" s="2" t="str">
        <f t="shared" si="158"/>
        <v/>
      </c>
      <c r="EN146" s="2" t="str">
        <f t="shared" si="159"/>
        <v/>
      </c>
      <c r="EO146" s="2">
        <f t="shared" si="160"/>
        <v>0</v>
      </c>
      <c r="EP146" s="2">
        <f t="shared" si="243"/>
        <v>0</v>
      </c>
      <c r="EQ146" s="2"/>
      <c r="ER146" s="2"/>
      <c r="ES146" s="2"/>
      <c r="ET146" s="2"/>
      <c r="EU146" s="2"/>
      <c r="EV146" s="2"/>
      <c r="EW146" s="2">
        <f t="shared" si="161"/>
        <v>0</v>
      </c>
      <c r="EX146" s="2">
        <f t="shared" si="162"/>
        <v>0</v>
      </c>
      <c r="EY146" s="2">
        <f t="shared" si="244"/>
        <v>0</v>
      </c>
      <c r="EZ146" s="2">
        <f t="shared" si="163"/>
        <v>0</v>
      </c>
      <c r="FA146" s="2">
        <f t="shared" si="164"/>
        <v>0</v>
      </c>
      <c r="FB146" s="59"/>
      <c r="FC146" s="2">
        <f t="shared" si="165"/>
        <v>0</v>
      </c>
      <c r="FD146" s="2">
        <f t="shared" si="245"/>
        <v>0</v>
      </c>
      <c r="FE146" s="3">
        <f t="shared" si="258"/>
        <v>0</v>
      </c>
      <c r="FF146" s="3">
        <f t="shared" si="246"/>
        <v>0</v>
      </c>
      <c r="FG146" s="3">
        <f t="shared" si="247"/>
        <v>0</v>
      </c>
      <c r="FH146" s="3">
        <f t="shared" si="166"/>
        <v>0</v>
      </c>
      <c r="FI146" s="67">
        <f t="shared" si="167"/>
        <v>0</v>
      </c>
      <c r="FJ146" s="3">
        <f t="shared" si="168"/>
        <v>0</v>
      </c>
      <c r="FK146" s="3">
        <f t="shared" si="169"/>
        <v>0</v>
      </c>
      <c r="FL146" s="3">
        <f t="shared" si="248"/>
        <v>0</v>
      </c>
      <c r="FM146" s="3">
        <f t="shared" si="249"/>
        <v>0</v>
      </c>
      <c r="FN146" s="3">
        <f t="shared" si="250"/>
        <v>0</v>
      </c>
      <c r="FO146" s="2">
        <f t="shared" si="170"/>
        <v>0</v>
      </c>
      <c r="FP146" s="2">
        <f t="shared" si="171"/>
        <v>0</v>
      </c>
      <c r="FQ146" s="2">
        <f t="shared" si="251"/>
        <v>0</v>
      </c>
      <c r="FR146" s="6" t="str">
        <f>IF(A146=1,1,IF(DW146="","",COUNTA($DW$31:DW146)+1))</f>
        <v/>
      </c>
      <c r="FS146" s="6" t="str">
        <f t="shared" si="172"/>
        <v/>
      </c>
      <c r="FT146" s="43">
        <f t="shared" si="252"/>
        <v>0</v>
      </c>
      <c r="FU146" s="23">
        <f t="shared" si="253"/>
        <v>0</v>
      </c>
      <c r="FV146" s="21">
        <f t="shared" si="254"/>
        <v>0</v>
      </c>
    </row>
    <row r="147" spans="1:178">
      <c r="A147" s="4" t="str">
        <f t="shared" si="173"/>
        <v/>
      </c>
      <c r="B147" s="33"/>
      <c r="C147" s="33"/>
      <c r="D147" s="33"/>
      <c r="E147" s="33"/>
      <c r="F147" s="33"/>
      <c r="G147" s="11" t="str">
        <f t="shared" si="140"/>
        <v/>
      </c>
      <c r="H147" s="3" t="str">
        <f t="shared" si="174"/>
        <v/>
      </c>
      <c r="I147" s="3" t="str">
        <f t="shared" si="141"/>
        <v/>
      </c>
      <c r="J147" s="3" t="str">
        <f t="shared" si="175"/>
        <v/>
      </c>
      <c r="K147" s="3" t="str">
        <f t="shared" si="142"/>
        <v/>
      </c>
      <c r="L147" s="2" t="str">
        <f t="shared" si="143"/>
        <v/>
      </c>
      <c r="M147" s="8" t="str">
        <f t="shared" si="176"/>
        <v/>
      </c>
      <c r="N147" s="8" t="str">
        <f t="shared" si="144"/>
        <v/>
      </c>
      <c r="O147" s="8" t="str">
        <f t="shared" si="177"/>
        <v/>
      </c>
      <c r="P147" s="8" t="str">
        <f t="shared" si="145"/>
        <v/>
      </c>
      <c r="Q147" s="2" t="str">
        <f t="shared" si="146"/>
        <v/>
      </c>
      <c r="R147" s="3" t="str">
        <f t="shared" si="147"/>
        <v/>
      </c>
      <c r="S147" s="3" t="str">
        <f t="shared" si="148"/>
        <v/>
      </c>
      <c r="T147" s="3" t="str">
        <f t="shared" si="178"/>
        <v/>
      </c>
      <c r="U147" s="8" t="str">
        <f t="shared" si="149"/>
        <v/>
      </c>
      <c r="V147" s="2" t="str">
        <f t="shared" si="150"/>
        <v/>
      </c>
      <c r="W147" s="2" t="str">
        <f t="shared" si="151"/>
        <v/>
      </c>
      <c r="X147" s="2" t="str">
        <f t="shared" si="255"/>
        <v/>
      </c>
      <c r="Y147" s="2" t="str">
        <f t="shared" si="152"/>
        <v/>
      </c>
      <c r="Z147" s="46" t="str">
        <f t="shared" si="260"/>
        <v/>
      </c>
      <c r="AA147" s="46" t="str">
        <f t="shared" si="179"/>
        <v/>
      </c>
      <c r="AB147" s="47"/>
      <c r="AC147" s="46" t="str">
        <f t="shared" si="180"/>
        <v/>
      </c>
      <c r="AD147" s="47" t="str">
        <f t="shared" si="261"/>
        <v/>
      </c>
      <c r="AE147" s="48" t="str">
        <f t="shared" si="181"/>
        <v/>
      </c>
      <c r="AF147" s="49" t="str">
        <f t="shared" si="266"/>
        <v/>
      </c>
      <c r="AG147" s="49" t="str">
        <f t="shared" si="266"/>
        <v/>
      </c>
      <c r="AH147" s="49" t="str">
        <f t="shared" si="266"/>
        <v/>
      </c>
      <c r="AI147" s="47" t="str">
        <f t="shared" si="266"/>
        <v/>
      </c>
      <c r="AJ147" s="47" t="str">
        <f t="shared" si="266"/>
        <v/>
      </c>
      <c r="AK147" s="46" t="str">
        <f t="shared" si="266"/>
        <v/>
      </c>
      <c r="AL147" s="47"/>
      <c r="AM147" s="53" t="str">
        <f t="shared" si="182"/>
        <v/>
      </c>
      <c r="AN147" s="50" t="str">
        <f t="shared" si="183"/>
        <v/>
      </c>
      <c r="AO147" s="51"/>
      <c r="AP147" s="52" t="str">
        <f t="shared" si="184"/>
        <v/>
      </c>
      <c r="AQ147" s="52" t="str">
        <f t="shared" si="185"/>
        <v/>
      </c>
      <c r="AR147" s="47">
        <f t="shared" si="186"/>
        <v>0</v>
      </c>
      <c r="AS147" s="53" t="str">
        <f t="shared" si="187"/>
        <v/>
      </c>
      <c r="AT147" s="52" t="str">
        <f t="shared" si="188"/>
        <v/>
      </c>
      <c r="AU147" s="9" t="str">
        <f t="shared" si="189"/>
        <v/>
      </c>
      <c r="AV147" s="9" t="str">
        <f t="shared" si="190"/>
        <v/>
      </c>
      <c r="AW147" s="12" t="str">
        <f t="shared" si="191"/>
        <v/>
      </c>
      <c r="AX147" s="9" t="str">
        <f t="shared" si="192"/>
        <v/>
      </c>
      <c r="AY147" s="12" t="str">
        <f t="shared" si="193"/>
        <v/>
      </c>
      <c r="AZ147" s="10" t="str">
        <f t="shared" si="194"/>
        <v/>
      </c>
      <c r="BA147" s="10" t="str">
        <f t="shared" si="195"/>
        <v/>
      </c>
      <c r="BB147" s="10" t="str">
        <f t="shared" si="196"/>
        <v/>
      </c>
      <c r="BC147" s="10" t="str">
        <f t="shared" si="197"/>
        <v/>
      </c>
      <c r="BD147" s="10" t="str">
        <f t="shared" si="198"/>
        <v/>
      </c>
      <c r="BE147" s="12" t="str">
        <f t="shared" si="199"/>
        <v/>
      </c>
      <c r="BF147" s="9" t="str">
        <f t="shared" si="200"/>
        <v/>
      </c>
      <c r="BG147" s="9" t="str">
        <f t="shared" si="201"/>
        <v/>
      </c>
      <c r="BH147" s="7" t="str">
        <f t="shared" si="202"/>
        <v/>
      </c>
      <c r="BI147" s="7" t="str">
        <f t="shared" si="203"/>
        <v/>
      </c>
      <c r="BJ147" s="12" t="str">
        <f t="shared" si="204"/>
        <v/>
      </c>
      <c r="BK147" s="80" t="str">
        <f t="shared" si="205"/>
        <v/>
      </c>
      <c r="BL147" s="7" t="str">
        <f t="shared" si="206"/>
        <v/>
      </c>
      <c r="BM147" s="7" t="str">
        <f t="shared" si="256"/>
        <v/>
      </c>
      <c r="BN147" s="12" t="str">
        <f t="shared" si="207"/>
        <v/>
      </c>
      <c r="BO147" s="9" t="str">
        <f t="shared" si="208"/>
        <v/>
      </c>
      <c r="BP147" s="2" t="str">
        <f t="shared" si="209"/>
        <v/>
      </c>
      <c r="BQ147" s="2" t="str">
        <f t="shared" si="210"/>
        <v/>
      </c>
      <c r="BR147" s="20" t="str">
        <f t="shared" si="265"/>
        <v/>
      </c>
      <c r="BS147" s="20" t="str">
        <f t="shared" si="265"/>
        <v/>
      </c>
      <c r="BT147" s="20" t="str">
        <f t="shared" si="265"/>
        <v/>
      </c>
      <c r="BU147" s="86" t="str">
        <f t="shared" si="211"/>
        <v/>
      </c>
      <c r="BV147" s="86" t="str">
        <f t="shared" si="212"/>
        <v/>
      </c>
      <c r="BW147" s="20" t="str">
        <f t="shared" si="265"/>
        <v/>
      </c>
      <c r="BX147" s="86" t="str">
        <f t="shared" si="265"/>
        <v/>
      </c>
      <c r="BY147" s="86" t="str">
        <f t="shared" si="265"/>
        <v/>
      </c>
      <c r="BZ147" s="86" t="str">
        <f t="shared" si="265"/>
        <v/>
      </c>
      <c r="CA147" s="86" t="str">
        <f t="shared" si="265"/>
        <v/>
      </c>
      <c r="CB147" s="86" t="str">
        <f t="shared" si="265"/>
        <v/>
      </c>
      <c r="CC147" s="86" t="str">
        <f t="shared" si="265"/>
        <v/>
      </c>
      <c r="CD147" s="86" t="str">
        <f t="shared" si="265"/>
        <v/>
      </c>
      <c r="CE147" s="20" t="str">
        <f t="shared" si="257"/>
        <v/>
      </c>
      <c r="CF147" s="14" t="str">
        <f t="shared" si="213"/>
        <v/>
      </c>
      <c r="CG147" s="14" t="str">
        <f t="shared" si="214"/>
        <v/>
      </c>
      <c r="CH147" s="8">
        <f t="shared" si="215"/>
        <v>0</v>
      </c>
      <c r="CI147" s="9" t="str">
        <f t="shared" si="216"/>
        <v/>
      </c>
      <c r="CJ147" s="9" t="str">
        <f t="shared" si="217"/>
        <v/>
      </c>
      <c r="CK147" s="9" t="str">
        <f t="shared" si="218"/>
        <v/>
      </c>
      <c r="CL147" s="9" t="str">
        <f t="shared" si="219"/>
        <v/>
      </c>
      <c r="CM147" s="9" t="str">
        <f t="shared" si="220"/>
        <v/>
      </c>
      <c r="CN147" s="9" t="str">
        <f t="shared" si="221"/>
        <v/>
      </c>
      <c r="CO147" s="9" t="str">
        <f t="shared" si="263"/>
        <v/>
      </c>
      <c r="CP147" s="9" t="str">
        <f t="shared" si="263"/>
        <v/>
      </c>
      <c r="CQ147" s="9" t="str">
        <f t="shared" si="263"/>
        <v/>
      </c>
      <c r="CR147" s="9" t="str">
        <f t="shared" si="263"/>
        <v/>
      </c>
      <c r="CS147" s="9" t="str">
        <f t="shared" si="263"/>
        <v/>
      </c>
      <c r="CT147" s="9" t="str">
        <f t="shared" si="263"/>
        <v/>
      </c>
      <c r="CU147" s="9" t="str">
        <f t="shared" si="263"/>
        <v/>
      </c>
      <c r="CV147" s="9" t="str">
        <f t="shared" si="223"/>
        <v/>
      </c>
      <c r="CW147" s="9" t="str">
        <f t="shared" si="264"/>
        <v/>
      </c>
      <c r="CX147" s="9" t="str">
        <f t="shared" si="264"/>
        <v/>
      </c>
      <c r="CY147" s="9" t="str">
        <f t="shared" si="264"/>
        <v/>
      </c>
      <c r="CZ147" s="9" t="str">
        <f t="shared" si="264"/>
        <v/>
      </c>
      <c r="DA147" s="9" t="str">
        <f t="shared" si="264"/>
        <v/>
      </c>
      <c r="DB147" s="9" t="str">
        <f t="shared" si="264"/>
        <v/>
      </c>
      <c r="DC147" s="9" t="str">
        <f t="shared" si="264"/>
        <v/>
      </c>
      <c r="DD147" s="2" t="str">
        <f t="shared" si="225"/>
        <v/>
      </c>
      <c r="DE147" s="2" t="str">
        <f t="shared" si="226"/>
        <v/>
      </c>
      <c r="DF147" s="2" t="str">
        <f t="shared" si="227"/>
        <v/>
      </c>
      <c r="DG147" s="2" t="str">
        <f t="shared" si="228"/>
        <v/>
      </c>
      <c r="DH147" s="2" t="str">
        <f t="shared" si="229"/>
        <v/>
      </c>
      <c r="DI147" s="2" t="str">
        <f t="shared" si="230"/>
        <v/>
      </c>
      <c r="DJ147" s="2" t="str">
        <f t="shared" si="231"/>
        <v/>
      </c>
      <c r="DK147" s="2" t="str">
        <f t="shared" si="232"/>
        <v/>
      </c>
      <c r="DL147" s="16" t="str">
        <f t="shared" si="233"/>
        <v/>
      </c>
      <c r="DM147" s="16" t="str">
        <f t="shared" si="234"/>
        <v/>
      </c>
      <c r="DN147" s="16" t="str">
        <f t="shared" si="235"/>
        <v/>
      </c>
      <c r="DO147" s="72" t="str">
        <f t="shared" si="236"/>
        <v/>
      </c>
      <c r="DP147" s="16" t="str">
        <f t="shared" si="237"/>
        <v/>
      </c>
      <c r="DQ147" s="16" t="str">
        <f t="shared" si="238"/>
        <v/>
      </c>
      <c r="DR147" s="2" t="str">
        <f t="shared" si="239"/>
        <v/>
      </c>
      <c r="DS147" s="2" t="str">
        <f t="shared" si="240"/>
        <v/>
      </c>
      <c r="DT147" s="2" t="str">
        <f t="shared" si="241"/>
        <v/>
      </c>
      <c r="DU147" s="2" t="str">
        <f t="shared" si="242"/>
        <v/>
      </c>
      <c r="DV147" s="15"/>
      <c r="DW147" s="17"/>
      <c r="DX147" s="17"/>
      <c r="DY147" s="47" t="str">
        <f t="shared" si="262"/>
        <v/>
      </c>
      <c r="DZ147" s="47" t="str">
        <f t="shared" si="262"/>
        <v/>
      </c>
      <c r="EA147" s="47" t="str">
        <f t="shared" si="262"/>
        <v/>
      </c>
      <c r="EB147" s="47" t="str">
        <f t="shared" si="262"/>
        <v/>
      </c>
      <c r="EC147" s="49" t="str">
        <f t="shared" si="262"/>
        <v/>
      </c>
      <c r="ED147" s="49" t="str">
        <f t="shared" si="262"/>
        <v/>
      </c>
      <c r="EE147" s="47" t="str">
        <f t="shared" si="262"/>
        <v/>
      </c>
      <c r="EF147" s="47" t="str">
        <f t="shared" si="262"/>
        <v/>
      </c>
      <c r="EG147" s="47" t="str">
        <f t="shared" si="262"/>
        <v/>
      </c>
      <c r="EH147" s="6">
        <f t="shared" si="154"/>
        <v>0</v>
      </c>
      <c r="EI147" s="6">
        <f t="shared" si="155"/>
        <v>0</v>
      </c>
      <c r="EJ147" s="2" t="str">
        <f t="shared" si="156"/>
        <v/>
      </c>
      <c r="EK147" s="2" t="str">
        <f t="shared" si="157"/>
        <v/>
      </c>
      <c r="EL147" s="2" t="str">
        <f t="shared" si="259"/>
        <v/>
      </c>
      <c r="EM147" s="2" t="str">
        <f t="shared" si="158"/>
        <v/>
      </c>
      <c r="EN147" s="2" t="str">
        <f t="shared" si="159"/>
        <v/>
      </c>
      <c r="EO147" s="2">
        <f t="shared" si="160"/>
        <v>0</v>
      </c>
      <c r="EP147" s="2">
        <f t="shared" si="243"/>
        <v>0</v>
      </c>
      <c r="EQ147" s="2"/>
      <c r="ER147" s="2"/>
      <c r="ES147" s="2"/>
      <c r="ET147" s="2"/>
      <c r="EU147" s="2"/>
      <c r="EV147" s="2"/>
      <c r="EW147" s="2">
        <f t="shared" si="161"/>
        <v>0</v>
      </c>
      <c r="EX147" s="2">
        <f t="shared" si="162"/>
        <v>0</v>
      </c>
      <c r="EY147" s="2">
        <f t="shared" si="244"/>
        <v>0</v>
      </c>
      <c r="EZ147" s="2">
        <f t="shared" si="163"/>
        <v>0</v>
      </c>
      <c r="FA147" s="2">
        <f t="shared" si="164"/>
        <v>0</v>
      </c>
      <c r="FB147" s="59"/>
      <c r="FC147" s="2">
        <f t="shared" si="165"/>
        <v>0</v>
      </c>
      <c r="FD147" s="2">
        <f t="shared" si="245"/>
        <v>0</v>
      </c>
      <c r="FE147" s="3">
        <f t="shared" si="258"/>
        <v>0</v>
      </c>
      <c r="FF147" s="3">
        <f t="shared" si="246"/>
        <v>0</v>
      </c>
      <c r="FG147" s="3">
        <f t="shared" si="247"/>
        <v>0</v>
      </c>
      <c r="FH147" s="3">
        <f t="shared" si="166"/>
        <v>0</v>
      </c>
      <c r="FI147" s="67">
        <f t="shared" si="167"/>
        <v>0</v>
      </c>
      <c r="FJ147" s="3">
        <f t="shared" si="168"/>
        <v>0</v>
      </c>
      <c r="FK147" s="3">
        <f t="shared" si="169"/>
        <v>0</v>
      </c>
      <c r="FL147" s="3">
        <f t="shared" si="248"/>
        <v>0</v>
      </c>
      <c r="FM147" s="3">
        <f t="shared" si="249"/>
        <v>0</v>
      </c>
      <c r="FN147" s="3">
        <f t="shared" si="250"/>
        <v>0</v>
      </c>
      <c r="FO147" s="2">
        <f t="shared" si="170"/>
        <v>0</v>
      </c>
      <c r="FP147" s="2">
        <f t="shared" si="171"/>
        <v>0</v>
      </c>
      <c r="FQ147" s="2">
        <f t="shared" si="251"/>
        <v>0</v>
      </c>
      <c r="FR147" s="6" t="str">
        <f>IF(A147=1,1,IF(DW147="","",COUNTA($DW$31:DW147)+1))</f>
        <v/>
      </c>
      <c r="FS147" s="6" t="str">
        <f t="shared" si="172"/>
        <v/>
      </c>
      <c r="FT147" s="43">
        <f t="shared" si="252"/>
        <v>0</v>
      </c>
      <c r="FU147" s="23">
        <f t="shared" si="253"/>
        <v>0</v>
      </c>
      <c r="FV147" s="21">
        <f t="shared" si="254"/>
        <v>0</v>
      </c>
    </row>
    <row r="148" spans="1:178">
      <c r="A148" s="4" t="str">
        <f t="shared" si="173"/>
        <v/>
      </c>
      <c r="B148" s="33"/>
      <c r="C148" s="33"/>
      <c r="D148" s="33"/>
      <c r="E148" s="33"/>
      <c r="F148" s="33"/>
      <c r="G148" s="11" t="str">
        <f t="shared" si="140"/>
        <v/>
      </c>
      <c r="H148" s="3" t="str">
        <f t="shared" si="174"/>
        <v/>
      </c>
      <c r="I148" s="3" t="str">
        <f t="shared" si="141"/>
        <v/>
      </c>
      <c r="J148" s="3" t="str">
        <f t="shared" si="175"/>
        <v/>
      </c>
      <c r="K148" s="3" t="str">
        <f t="shared" si="142"/>
        <v/>
      </c>
      <c r="L148" s="2" t="str">
        <f t="shared" si="143"/>
        <v/>
      </c>
      <c r="M148" s="8" t="str">
        <f t="shared" si="176"/>
        <v/>
      </c>
      <c r="N148" s="8" t="str">
        <f t="shared" si="144"/>
        <v/>
      </c>
      <c r="O148" s="8" t="str">
        <f t="shared" si="177"/>
        <v/>
      </c>
      <c r="P148" s="8" t="str">
        <f t="shared" si="145"/>
        <v/>
      </c>
      <c r="Q148" s="2" t="str">
        <f t="shared" si="146"/>
        <v/>
      </c>
      <c r="R148" s="3" t="str">
        <f t="shared" si="147"/>
        <v/>
      </c>
      <c r="S148" s="3" t="str">
        <f t="shared" si="148"/>
        <v/>
      </c>
      <c r="T148" s="3" t="str">
        <f t="shared" si="178"/>
        <v/>
      </c>
      <c r="U148" s="8" t="str">
        <f t="shared" si="149"/>
        <v/>
      </c>
      <c r="V148" s="2" t="str">
        <f t="shared" si="150"/>
        <v/>
      </c>
      <c r="W148" s="2" t="str">
        <f t="shared" si="151"/>
        <v/>
      </c>
      <c r="X148" s="2" t="str">
        <f t="shared" si="255"/>
        <v/>
      </c>
      <c r="Y148" s="2" t="str">
        <f t="shared" si="152"/>
        <v/>
      </c>
      <c r="Z148" s="46" t="str">
        <f t="shared" si="260"/>
        <v/>
      </c>
      <c r="AA148" s="46" t="str">
        <f t="shared" si="179"/>
        <v/>
      </c>
      <c r="AB148" s="47"/>
      <c r="AC148" s="46" t="str">
        <f t="shared" si="180"/>
        <v/>
      </c>
      <c r="AD148" s="47" t="str">
        <f t="shared" si="261"/>
        <v/>
      </c>
      <c r="AE148" s="48" t="str">
        <f t="shared" si="181"/>
        <v/>
      </c>
      <c r="AF148" s="49" t="str">
        <f t="shared" si="266"/>
        <v/>
      </c>
      <c r="AG148" s="49" t="str">
        <f t="shared" si="266"/>
        <v/>
      </c>
      <c r="AH148" s="49" t="str">
        <f t="shared" si="266"/>
        <v/>
      </c>
      <c r="AI148" s="47" t="str">
        <f t="shared" si="266"/>
        <v/>
      </c>
      <c r="AJ148" s="47" t="str">
        <f t="shared" si="266"/>
        <v/>
      </c>
      <c r="AK148" s="46" t="str">
        <f t="shared" si="266"/>
        <v/>
      </c>
      <c r="AL148" s="47"/>
      <c r="AM148" s="53" t="str">
        <f t="shared" si="182"/>
        <v/>
      </c>
      <c r="AN148" s="50" t="str">
        <f t="shared" si="183"/>
        <v/>
      </c>
      <c r="AO148" s="51"/>
      <c r="AP148" s="52" t="str">
        <f t="shared" si="184"/>
        <v/>
      </c>
      <c r="AQ148" s="52" t="str">
        <f t="shared" si="185"/>
        <v/>
      </c>
      <c r="AR148" s="47">
        <f t="shared" si="186"/>
        <v>0</v>
      </c>
      <c r="AS148" s="53" t="str">
        <f t="shared" si="187"/>
        <v/>
      </c>
      <c r="AT148" s="52" t="str">
        <f t="shared" si="188"/>
        <v/>
      </c>
      <c r="AU148" s="9" t="str">
        <f t="shared" si="189"/>
        <v/>
      </c>
      <c r="AV148" s="9" t="str">
        <f t="shared" si="190"/>
        <v/>
      </c>
      <c r="AW148" s="12" t="str">
        <f t="shared" si="191"/>
        <v/>
      </c>
      <c r="AX148" s="9" t="str">
        <f t="shared" si="192"/>
        <v/>
      </c>
      <c r="AY148" s="12" t="str">
        <f t="shared" si="193"/>
        <v/>
      </c>
      <c r="AZ148" s="10" t="str">
        <f t="shared" si="194"/>
        <v/>
      </c>
      <c r="BA148" s="10" t="str">
        <f t="shared" si="195"/>
        <v/>
      </c>
      <c r="BB148" s="10" t="str">
        <f t="shared" si="196"/>
        <v/>
      </c>
      <c r="BC148" s="10" t="str">
        <f t="shared" si="197"/>
        <v/>
      </c>
      <c r="BD148" s="10" t="str">
        <f t="shared" si="198"/>
        <v/>
      </c>
      <c r="BE148" s="12" t="str">
        <f t="shared" si="199"/>
        <v/>
      </c>
      <c r="BF148" s="9" t="str">
        <f t="shared" si="200"/>
        <v/>
      </c>
      <c r="BG148" s="9" t="str">
        <f t="shared" si="201"/>
        <v/>
      </c>
      <c r="BH148" s="7" t="str">
        <f t="shared" si="202"/>
        <v/>
      </c>
      <c r="BI148" s="7" t="str">
        <f t="shared" si="203"/>
        <v/>
      </c>
      <c r="BJ148" s="12" t="str">
        <f t="shared" si="204"/>
        <v/>
      </c>
      <c r="BK148" s="80" t="str">
        <f t="shared" si="205"/>
        <v/>
      </c>
      <c r="BL148" s="7" t="str">
        <f t="shared" si="206"/>
        <v/>
      </c>
      <c r="BM148" s="7" t="str">
        <f t="shared" si="256"/>
        <v/>
      </c>
      <c r="BN148" s="12" t="str">
        <f t="shared" si="207"/>
        <v/>
      </c>
      <c r="BO148" s="9" t="str">
        <f t="shared" si="208"/>
        <v/>
      </c>
      <c r="BP148" s="2" t="str">
        <f t="shared" si="209"/>
        <v/>
      </c>
      <c r="BQ148" s="2" t="str">
        <f t="shared" si="210"/>
        <v/>
      </c>
      <c r="BR148" s="20" t="str">
        <f t="shared" si="265"/>
        <v/>
      </c>
      <c r="BS148" s="20" t="str">
        <f t="shared" si="265"/>
        <v/>
      </c>
      <c r="BT148" s="20" t="str">
        <f t="shared" si="265"/>
        <v/>
      </c>
      <c r="BU148" s="86" t="str">
        <f t="shared" si="211"/>
        <v/>
      </c>
      <c r="BV148" s="86" t="str">
        <f t="shared" si="212"/>
        <v/>
      </c>
      <c r="BW148" s="20" t="str">
        <f t="shared" si="265"/>
        <v/>
      </c>
      <c r="BX148" s="86" t="str">
        <f t="shared" si="265"/>
        <v/>
      </c>
      <c r="BY148" s="86" t="str">
        <f t="shared" si="265"/>
        <v/>
      </c>
      <c r="BZ148" s="86" t="str">
        <f t="shared" si="265"/>
        <v/>
      </c>
      <c r="CA148" s="86" t="str">
        <f t="shared" si="265"/>
        <v/>
      </c>
      <c r="CB148" s="86" t="str">
        <f t="shared" si="265"/>
        <v/>
      </c>
      <c r="CC148" s="86" t="str">
        <f t="shared" si="265"/>
        <v/>
      </c>
      <c r="CD148" s="86" t="str">
        <f t="shared" si="265"/>
        <v/>
      </c>
      <c r="CE148" s="20" t="str">
        <f t="shared" si="257"/>
        <v/>
      </c>
      <c r="CF148" s="14" t="str">
        <f t="shared" si="213"/>
        <v/>
      </c>
      <c r="CG148" s="14" t="str">
        <f t="shared" si="214"/>
        <v/>
      </c>
      <c r="CH148" s="8">
        <f t="shared" si="215"/>
        <v>0</v>
      </c>
      <c r="CI148" s="9" t="str">
        <f t="shared" si="216"/>
        <v/>
      </c>
      <c r="CJ148" s="9" t="str">
        <f t="shared" si="217"/>
        <v/>
      </c>
      <c r="CK148" s="9" t="str">
        <f t="shared" si="218"/>
        <v/>
      </c>
      <c r="CL148" s="9" t="str">
        <f t="shared" si="219"/>
        <v/>
      </c>
      <c r="CM148" s="9" t="str">
        <f t="shared" si="220"/>
        <v/>
      </c>
      <c r="CN148" s="9" t="str">
        <f t="shared" si="221"/>
        <v/>
      </c>
      <c r="CO148" s="9" t="str">
        <f t="shared" si="263"/>
        <v/>
      </c>
      <c r="CP148" s="9" t="str">
        <f t="shared" si="263"/>
        <v/>
      </c>
      <c r="CQ148" s="9" t="str">
        <f t="shared" si="263"/>
        <v/>
      </c>
      <c r="CR148" s="9" t="str">
        <f t="shared" si="263"/>
        <v/>
      </c>
      <c r="CS148" s="9" t="str">
        <f t="shared" si="263"/>
        <v/>
      </c>
      <c r="CT148" s="9" t="str">
        <f t="shared" si="263"/>
        <v/>
      </c>
      <c r="CU148" s="9" t="str">
        <f t="shared" si="263"/>
        <v/>
      </c>
      <c r="CV148" s="9" t="str">
        <f t="shared" si="223"/>
        <v/>
      </c>
      <c r="CW148" s="9" t="str">
        <f t="shared" si="264"/>
        <v/>
      </c>
      <c r="CX148" s="9" t="str">
        <f t="shared" si="264"/>
        <v/>
      </c>
      <c r="CY148" s="9" t="str">
        <f t="shared" si="264"/>
        <v/>
      </c>
      <c r="CZ148" s="9" t="str">
        <f t="shared" si="264"/>
        <v/>
      </c>
      <c r="DA148" s="9" t="str">
        <f t="shared" si="264"/>
        <v/>
      </c>
      <c r="DB148" s="9" t="str">
        <f t="shared" si="264"/>
        <v/>
      </c>
      <c r="DC148" s="9" t="str">
        <f t="shared" si="264"/>
        <v/>
      </c>
      <c r="DD148" s="2" t="str">
        <f t="shared" si="225"/>
        <v/>
      </c>
      <c r="DE148" s="2" t="str">
        <f t="shared" si="226"/>
        <v/>
      </c>
      <c r="DF148" s="2" t="str">
        <f t="shared" si="227"/>
        <v/>
      </c>
      <c r="DG148" s="2" t="str">
        <f t="shared" si="228"/>
        <v/>
      </c>
      <c r="DH148" s="2" t="str">
        <f t="shared" si="229"/>
        <v/>
      </c>
      <c r="DI148" s="2" t="str">
        <f t="shared" si="230"/>
        <v/>
      </c>
      <c r="DJ148" s="2" t="str">
        <f t="shared" si="231"/>
        <v/>
      </c>
      <c r="DK148" s="2" t="str">
        <f t="shared" si="232"/>
        <v/>
      </c>
      <c r="DL148" s="16" t="str">
        <f t="shared" si="233"/>
        <v/>
      </c>
      <c r="DM148" s="16" t="str">
        <f t="shared" si="234"/>
        <v/>
      </c>
      <c r="DN148" s="16" t="str">
        <f t="shared" si="235"/>
        <v/>
      </c>
      <c r="DO148" s="72" t="str">
        <f t="shared" si="236"/>
        <v/>
      </c>
      <c r="DP148" s="16" t="str">
        <f t="shared" si="237"/>
        <v/>
      </c>
      <c r="DQ148" s="16" t="str">
        <f t="shared" si="238"/>
        <v/>
      </c>
      <c r="DR148" s="2" t="str">
        <f t="shared" si="239"/>
        <v/>
      </c>
      <c r="DS148" s="2" t="str">
        <f t="shared" si="240"/>
        <v/>
      </c>
      <c r="DT148" s="2" t="str">
        <f t="shared" si="241"/>
        <v/>
      </c>
      <c r="DU148" s="2" t="str">
        <f t="shared" si="242"/>
        <v/>
      </c>
      <c r="DV148" s="15"/>
      <c r="DW148" s="17"/>
      <c r="DX148" s="17"/>
      <c r="DY148" s="47" t="str">
        <f t="shared" ref="DY148:EG151" si="267">IF($DW148="","",DY$30)</f>
        <v/>
      </c>
      <c r="DZ148" s="47" t="str">
        <f t="shared" si="267"/>
        <v/>
      </c>
      <c r="EA148" s="47" t="str">
        <f t="shared" si="267"/>
        <v/>
      </c>
      <c r="EB148" s="47" t="str">
        <f t="shared" si="267"/>
        <v/>
      </c>
      <c r="EC148" s="49" t="str">
        <f t="shared" si="267"/>
        <v/>
      </c>
      <c r="ED148" s="49" t="str">
        <f t="shared" si="267"/>
        <v/>
      </c>
      <c r="EE148" s="47" t="str">
        <f t="shared" si="267"/>
        <v/>
      </c>
      <c r="EF148" s="47" t="str">
        <f t="shared" si="267"/>
        <v/>
      </c>
      <c r="EG148" s="47" t="str">
        <f t="shared" si="267"/>
        <v/>
      </c>
      <c r="EH148" s="6">
        <f t="shared" si="154"/>
        <v>0</v>
      </c>
      <c r="EI148" s="6">
        <f t="shared" si="155"/>
        <v>0</v>
      </c>
      <c r="EJ148" s="2" t="str">
        <f t="shared" si="156"/>
        <v/>
      </c>
      <c r="EK148" s="2" t="str">
        <f t="shared" si="157"/>
        <v/>
      </c>
      <c r="EL148" s="2" t="str">
        <f t="shared" si="259"/>
        <v/>
      </c>
      <c r="EM148" s="2" t="str">
        <f t="shared" si="158"/>
        <v/>
      </c>
      <c r="EN148" s="2" t="str">
        <f t="shared" si="159"/>
        <v/>
      </c>
      <c r="EO148" s="2">
        <f t="shared" si="160"/>
        <v>0</v>
      </c>
      <c r="EP148" s="2">
        <f t="shared" si="243"/>
        <v>0</v>
      </c>
      <c r="EQ148" s="2"/>
      <c r="ER148" s="2"/>
      <c r="ES148" s="2"/>
      <c r="ET148" s="2"/>
      <c r="EU148" s="2"/>
      <c r="EV148" s="2"/>
      <c r="EW148" s="2">
        <f t="shared" si="161"/>
        <v>0</v>
      </c>
      <c r="EX148" s="2">
        <f t="shared" si="162"/>
        <v>0</v>
      </c>
      <c r="EY148" s="2">
        <f t="shared" si="244"/>
        <v>0</v>
      </c>
      <c r="EZ148" s="2">
        <f t="shared" si="163"/>
        <v>0</v>
      </c>
      <c r="FA148" s="2">
        <f t="shared" si="164"/>
        <v>0</v>
      </c>
      <c r="FB148" s="59"/>
      <c r="FC148" s="2">
        <f t="shared" si="165"/>
        <v>0</v>
      </c>
      <c r="FD148" s="2">
        <f t="shared" si="245"/>
        <v>0</v>
      </c>
      <c r="FE148" s="3">
        <f t="shared" si="258"/>
        <v>0</v>
      </c>
      <c r="FF148" s="3">
        <f t="shared" si="246"/>
        <v>0</v>
      </c>
      <c r="FG148" s="3">
        <f t="shared" si="247"/>
        <v>0</v>
      </c>
      <c r="FH148" s="3">
        <f t="shared" si="166"/>
        <v>0</v>
      </c>
      <c r="FI148" s="67">
        <f t="shared" si="167"/>
        <v>0</v>
      </c>
      <c r="FJ148" s="3">
        <f t="shared" si="168"/>
        <v>0</v>
      </c>
      <c r="FK148" s="3">
        <f t="shared" si="169"/>
        <v>0</v>
      </c>
      <c r="FL148" s="3">
        <f t="shared" si="248"/>
        <v>0</v>
      </c>
      <c r="FM148" s="3">
        <f t="shared" si="249"/>
        <v>0</v>
      </c>
      <c r="FN148" s="3">
        <f t="shared" si="250"/>
        <v>0</v>
      </c>
      <c r="FO148" s="2">
        <f t="shared" si="170"/>
        <v>0</v>
      </c>
      <c r="FP148" s="2">
        <f t="shared" si="171"/>
        <v>0</v>
      </c>
      <c r="FQ148" s="2">
        <f t="shared" si="251"/>
        <v>0</v>
      </c>
      <c r="FR148" s="6" t="str">
        <f>IF(A148=1,1,IF(DW148="","",COUNTA($DW$31:DW148)+1))</f>
        <v/>
      </c>
      <c r="FS148" s="6" t="str">
        <f t="shared" si="172"/>
        <v/>
      </c>
      <c r="FT148" s="43">
        <f t="shared" si="252"/>
        <v>0</v>
      </c>
      <c r="FU148" s="23">
        <f t="shared" si="253"/>
        <v>0</v>
      </c>
      <c r="FV148" s="21">
        <f t="shared" si="254"/>
        <v>0</v>
      </c>
    </row>
    <row r="149" spans="1:178">
      <c r="A149" s="4" t="str">
        <f t="shared" si="173"/>
        <v/>
      </c>
      <c r="B149" s="33"/>
      <c r="C149" s="33"/>
      <c r="D149" s="33"/>
      <c r="E149" s="33"/>
      <c r="F149" s="33"/>
      <c r="G149" s="11" t="str">
        <f t="shared" si="140"/>
        <v/>
      </c>
      <c r="H149" s="3" t="str">
        <f t="shared" si="174"/>
        <v/>
      </c>
      <c r="I149" s="3" t="str">
        <f t="shared" si="141"/>
        <v/>
      </c>
      <c r="J149" s="3" t="str">
        <f t="shared" si="175"/>
        <v/>
      </c>
      <c r="K149" s="3" t="str">
        <f t="shared" si="142"/>
        <v/>
      </c>
      <c r="L149" s="2" t="str">
        <f t="shared" si="143"/>
        <v/>
      </c>
      <c r="M149" s="8" t="str">
        <f t="shared" si="176"/>
        <v/>
      </c>
      <c r="N149" s="8" t="str">
        <f t="shared" si="144"/>
        <v/>
      </c>
      <c r="O149" s="8" t="str">
        <f t="shared" si="177"/>
        <v/>
      </c>
      <c r="P149" s="8" t="str">
        <f t="shared" si="145"/>
        <v/>
      </c>
      <c r="Q149" s="2" t="str">
        <f t="shared" si="146"/>
        <v/>
      </c>
      <c r="R149" s="3" t="str">
        <f t="shared" si="147"/>
        <v/>
      </c>
      <c r="S149" s="3" t="str">
        <f t="shared" si="148"/>
        <v/>
      </c>
      <c r="T149" s="3" t="str">
        <f t="shared" si="178"/>
        <v/>
      </c>
      <c r="U149" s="8" t="str">
        <f t="shared" si="149"/>
        <v/>
      </c>
      <c r="V149" s="2" t="str">
        <f t="shared" si="150"/>
        <v/>
      </c>
      <c r="W149" s="2" t="str">
        <f t="shared" si="151"/>
        <v/>
      </c>
      <c r="X149" s="2" t="str">
        <f t="shared" si="255"/>
        <v/>
      </c>
      <c r="Y149" s="2" t="str">
        <f t="shared" si="152"/>
        <v/>
      </c>
      <c r="Z149" s="46" t="str">
        <f t="shared" si="260"/>
        <v/>
      </c>
      <c r="AA149" s="46" t="str">
        <f t="shared" si="179"/>
        <v/>
      </c>
      <c r="AB149" s="47"/>
      <c r="AC149" s="46" t="str">
        <f t="shared" si="180"/>
        <v/>
      </c>
      <c r="AD149" s="47" t="str">
        <f t="shared" si="261"/>
        <v/>
      </c>
      <c r="AE149" s="48" t="str">
        <f t="shared" si="181"/>
        <v/>
      </c>
      <c r="AF149" s="49" t="str">
        <f t="shared" si="266"/>
        <v/>
      </c>
      <c r="AG149" s="49" t="str">
        <f t="shared" si="266"/>
        <v/>
      </c>
      <c r="AH149" s="49" t="str">
        <f t="shared" si="266"/>
        <v/>
      </c>
      <c r="AI149" s="47" t="str">
        <f t="shared" si="266"/>
        <v/>
      </c>
      <c r="AJ149" s="47" t="str">
        <f t="shared" si="266"/>
        <v/>
      </c>
      <c r="AK149" s="46" t="str">
        <f t="shared" si="266"/>
        <v/>
      </c>
      <c r="AL149" s="47"/>
      <c r="AM149" s="53" t="str">
        <f t="shared" si="182"/>
        <v/>
      </c>
      <c r="AN149" s="50" t="str">
        <f t="shared" si="183"/>
        <v/>
      </c>
      <c r="AO149" s="51"/>
      <c r="AP149" s="52" t="str">
        <f t="shared" si="184"/>
        <v/>
      </c>
      <c r="AQ149" s="52" t="str">
        <f t="shared" si="185"/>
        <v/>
      </c>
      <c r="AR149" s="47">
        <f t="shared" si="186"/>
        <v>0</v>
      </c>
      <c r="AS149" s="53" t="str">
        <f t="shared" si="187"/>
        <v/>
      </c>
      <c r="AT149" s="52" t="str">
        <f t="shared" si="188"/>
        <v/>
      </c>
      <c r="AU149" s="9" t="str">
        <f t="shared" si="189"/>
        <v/>
      </c>
      <c r="AV149" s="9" t="str">
        <f t="shared" si="190"/>
        <v/>
      </c>
      <c r="AW149" s="12" t="str">
        <f t="shared" si="191"/>
        <v/>
      </c>
      <c r="AX149" s="9" t="str">
        <f t="shared" si="192"/>
        <v/>
      </c>
      <c r="AY149" s="12" t="str">
        <f t="shared" si="193"/>
        <v/>
      </c>
      <c r="AZ149" s="10" t="str">
        <f t="shared" si="194"/>
        <v/>
      </c>
      <c r="BA149" s="10" t="str">
        <f t="shared" si="195"/>
        <v/>
      </c>
      <c r="BB149" s="10" t="str">
        <f t="shared" si="196"/>
        <v/>
      </c>
      <c r="BC149" s="10" t="str">
        <f t="shared" si="197"/>
        <v/>
      </c>
      <c r="BD149" s="10" t="str">
        <f t="shared" si="198"/>
        <v/>
      </c>
      <c r="BE149" s="12" t="str">
        <f t="shared" si="199"/>
        <v/>
      </c>
      <c r="BF149" s="9" t="str">
        <f t="shared" si="200"/>
        <v/>
      </c>
      <c r="BG149" s="9" t="str">
        <f t="shared" si="201"/>
        <v/>
      </c>
      <c r="BH149" s="7" t="str">
        <f t="shared" si="202"/>
        <v/>
      </c>
      <c r="BI149" s="7" t="str">
        <f t="shared" si="203"/>
        <v/>
      </c>
      <c r="BJ149" s="12" t="str">
        <f t="shared" si="204"/>
        <v/>
      </c>
      <c r="BK149" s="80" t="str">
        <f t="shared" si="205"/>
        <v/>
      </c>
      <c r="BL149" s="7" t="str">
        <f t="shared" si="206"/>
        <v/>
      </c>
      <c r="BM149" s="7" t="str">
        <f t="shared" si="256"/>
        <v/>
      </c>
      <c r="BN149" s="12" t="str">
        <f t="shared" si="207"/>
        <v/>
      </c>
      <c r="BO149" s="9" t="str">
        <f t="shared" si="208"/>
        <v/>
      </c>
      <c r="BP149" s="2" t="str">
        <f t="shared" si="209"/>
        <v/>
      </c>
      <c r="BQ149" s="2" t="str">
        <f t="shared" si="210"/>
        <v/>
      </c>
      <c r="BR149" s="20" t="str">
        <f t="shared" si="265"/>
        <v/>
      </c>
      <c r="BS149" s="20" t="str">
        <f t="shared" si="265"/>
        <v/>
      </c>
      <c r="BT149" s="20" t="str">
        <f t="shared" si="265"/>
        <v/>
      </c>
      <c r="BU149" s="86" t="str">
        <f t="shared" si="211"/>
        <v/>
      </c>
      <c r="BV149" s="86" t="str">
        <f t="shared" si="212"/>
        <v/>
      </c>
      <c r="BW149" s="20" t="str">
        <f t="shared" si="265"/>
        <v/>
      </c>
      <c r="BX149" s="86" t="str">
        <f t="shared" si="265"/>
        <v/>
      </c>
      <c r="BY149" s="86" t="str">
        <f t="shared" si="265"/>
        <v/>
      </c>
      <c r="BZ149" s="86" t="str">
        <f t="shared" si="265"/>
        <v/>
      </c>
      <c r="CA149" s="86" t="str">
        <f t="shared" si="265"/>
        <v/>
      </c>
      <c r="CB149" s="86" t="str">
        <f t="shared" si="265"/>
        <v/>
      </c>
      <c r="CC149" s="86" t="str">
        <f t="shared" si="265"/>
        <v/>
      </c>
      <c r="CD149" s="86" t="str">
        <f t="shared" si="265"/>
        <v/>
      </c>
      <c r="CE149" s="20" t="str">
        <f t="shared" si="257"/>
        <v/>
      </c>
      <c r="CF149" s="14" t="str">
        <f t="shared" si="213"/>
        <v/>
      </c>
      <c r="CG149" s="14" t="str">
        <f t="shared" si="214"/>
        <v/>
      </c>
      <c r="CH149" s="8">
        <f t="shared" si="215"/>
        <v>0</v>
      </c>
      <c r="CI149" s="9" t="str">
        <f t="shared" si="216"/>
        <v/>
      </c>
      <c r="CJ149" s="9" t="str">
        <f t="shared" si="217"/>
        <v/>
      </c>
      <c r="CK149" s="9" t="str">
        <f t="shared" si="218"/>
        <v/>
      </c>
      <c r="CL149" s="9" t="str">
        <f t="shared" si="219"/>
        <v/>
      </c>
      <c r="CM149" s="9" t="str">
        <f t="shared" si="220"/>
        <v/>
      </c>
      <c r="CN149" s="9" t="str">
        <f t="shared" si="221"/>
        <v/>
      </c>
      <c r="CO149" s="9" t="str">
        <f t="shared" si="263"/>
        <v/>
      </c>
      <c r="CP149" s="9" t="str">
        <f t="shared" si="263"/>
        <v/>
      </c>
      <c r="CQ149" s="9" t="str">
        <f t="shared" si="263"/>
        <v/>
      </c>
      <c r="CR149" s="9" t="str">
        <f t="shared" si="263"/>
        <v/>
      </c>
      <c r="CS149" s="9" t="str">
        <f t="shared" si="263"/>
        <v/>
      </c>
      <c r="CT149" s="9" t="str">
        <f t="shared" si="263"/>
        <v/>
      </c>
      <c r="CU149" s="9" t="str">
        <f t="shared" si="263"/>
        <v/>
      </c>
      <c r="CV149" s="9" t="str">
        <f t="shared" si="223"/>
        <v/>
      </c>
      <c r="CW149" s="9" t="str">
        <f t="shared" si="264"/>
        <v/>
      </c>
      <c r="CX149" s="9" t="str">
        <f t="shared" si="264"/>
        <v/>
      </c>
      <c r="CY149" s="9" t="str">
        <f t="shared" si="264"/>
        <v/>
      </c>
      <c r="CZ149" s="9" t="str">
        <f t="shared" si="264"/>
        <v/>
      </c>
      <c r="DA149" s="9" t="str">
        <f t="shared" si="264"/>
        <v/>
      </c>
      <c r="DB149" s="9" t="str">
        <f t="shared" si="264"/>
        <v/>
      </c>
      <c r="DC149" s="9" t="str">
        <f t="shared" si="264"/>
        <v/>
      </c>
      <c r="DD149" s="2" t="str">
        <f t="shared" si="225"/>
        <v/>
      </c>
      <c r="DE149" s="2" t="str">
        <f t="shared" si="226"/>
        <v/>
      </c>
      <c r="DF149" s="2" t="str">
        <f t="shared" si="227"/>
        <v/>
      </c>
      <c r="DG149" s="2" t="str">
        <f t="shared" si="228"/>
        <v/>
      </c>
      <c r="DH149" s="2" t="str">
        <f t="shared" si="229"/>
        <v/>
      </c>
      <c r="DI149" s="2" t="str">
        <f t="shared" si="230"/>
        <v/>
      </c>
      <c r="DJ149" s="2" t="str">
        <f t="shared" si="231"/>
        <v/>
      </c>
      <c r="DK149" s="2" t="str">
        <f t="shared" si="232"/>
        <v/>
      </c>
      <c r="DL149" s="16" t="str">
        <f t="shared" si="233"/>
        <v/>
      </c>
      <c r="DM149" s="16" t="str">
        <f t="shared" si="234"/>
        <v/>
      </c>
      <c r="DN149" s="16" t="str">
        <f t="shared" si="235"/>
        <v/>
      </c>
      <c r="DO149" s="72" t="str">
        <f t="shared" si="236"/>
        <v/>
      </c>
      <c r="DP149" s="16" t="str">
        <f t="shared" si="237"/>
        <v/>
      </c>
      <c r="DQ149" s="16" t="str">
        <f t="shared" si="238"/>
        <v/>
      </c>
      <c r="DR149" s="2" t="str">
        <f t="shared" si="239"/>
        <v/>
      </c>
      <c r="DS149" s="2" t="str">
        <f t="shared" si="240"/>
        <v/>
      </c>
      <c r="DT149" s="2" t="str">
        <f t="shared" si="241"/>
        <v/>
      </c>
      <c r="DU149" s="2" t="str">
        <f t="shared" si="242"/>
        <v/>
      </c>
      <c r="DV149" s="15"/>
      <c r="DW149" s="17"/>
      <c r="DX149" s="17"/>
      <c r="DY149" s="47" t="str">
        <f t="shared" si="267"/>
        <v/>
      </c>
      <c r="DZ149" s="47" t="str">
        <f t="shared" si="267"/>
        <v/>
      </c>
      <c r="EA149" s="47" t="str">
        <f t="shared" si="267"/>
        <v/>
      </c>
      <c r="EB149" s="47" t="str">
        <f t="shared" si="267"/>
        <v/>
      </c>
      <c r="EC149" s="49" t="str">
        <f t="shared" si="267"/>
        <v/>
      </c>
      <c r="ED149" s="49" t="str">
        <f t="shared" si="267"/>
        <v/>
      </c>
      <c r="EE149" s="47" t="str">
        <f t="shared" si="267"/>
        <v/>
      </c>
      <c r="EF149" s="47" t="str">
        <f t="shared" si="267"/>
        <v/>
      </c>
      <c r="EG149" s="47" t="str">
        <f t="shared" si="267"/>
        <v/>
      </c>
      <c r="EH149" s="6">
        <f t="shared" si="154"/>
        <v>0</v>
      </c>
      <c r="EI149" s="6">
        <f t="shared" si="155"/>
        <v>0</v>
      </c>
      <c r="EJ149" s="2" t="str">
        <f t="shared" si="156"/>
        <v/>
      </c>
      <c r="EK149" s="2" t="str">
        <f t="shared" si="157"/>
        <v/>
      </c>
      <c r="EL149" s="2" t="str">
        <f t="shared" si="259"/>
        <v/>
      </c>
      <c r="EM149" s="2" t="str">
        <f t="shared" si="158"/>
        <v/>
      </c>
      <c r="EN149" s="2" t="str">
        <f t="shared" si="159"/>
        <v/>
      </c>
      <c r="EO149" s="2">
        <f t="shared" si="160"/>
        <v>0</v>
      </c>
      <c r="EP149" s="2">
        <f t="shared" si="243"/>
        <v>0</v>
      </c>
      <c r="EQ149" s="2"/>
      <c r="ER149" s="2"/>
      <c r="ES149" s="2"/>
      <c r="ET149" s="2"/>
      <c r="EU149" s="2"/>
      <c r="EV149" s="2"/>
      <c r="EW149" s="2">
        <f t="shared" si="161"/>
        <v>0</v>
      </c>
      <c r="EX149" s="2">
        <f t="shared" si="162"/>
        <v>0</v>
      </c>
      <c r="EY149" s="2">
        <f t="shared" si="244"/>
        <v>0</v>
      </c>
      <c r="EZ149" s="2">
        <f t="shared" si="163"/>
        <v>0</v>
      </c>
      <c r="FA149" s="2">
        <f t="shared" si="164"/>
        <v>0</v>
      </c>
      <c r="FB149" s="59"/>
      <c r="FC149" s="2">
        <f t="shared" si="165"/>
        <v>0</v>
      </c>
      <c r="FD149" s="2">
        <f t="shared" si="245"/>
        <v>0</v>
      </c>
      <c r="FE149" s="3">
        <f t="shared" si="258"/>
        <v>0</v>
      </c>
      <c r="FF149" s="3">
        <f t="shared" si="246"/>
        <v>0</v>
      </c>
      <c r="FG149" s="3">
        <f t="shared" si="247"/>
        <v>0</v>
      </c>
      <c r="FH149" s="3">
        <f t="shared" si="166"/>
        <v>0</v>
      </c>
      <c r="FI149" s="67">
        <f t="shared" si="167"/>
        <v>0</v>
      </c>
      <c r="FJ149" s="3">
        <f t="shared" si="168"/>
        <v>0</v>
      </c>
      <c r="FK149" s="3">
        <f t="shared" si="169"/>
        <v>0</v>
      </c>
      <c r="FL149" s="3">
        <f t="shared" si="248"/>
        <v>0</v>
      </c>
      <c r="FM149" s="3">
        <f t="shared" si="249"/>
        <v>0</v>
      </c>
      <c r="FN149" s="3">
        <f t="shared" si="250"/>
        <v>0</v>
      </c>
      <c r="FO149" s="2">
        <f t="shared" si="170"/>
        <v>0</v>
      </c>
      <c r="FP149" s="2">
        <f t="shared" si="171"/>
        <v>0</v>
      </c>
      <c r="FQ149" s="2">
        <f t="shared" si="251"/>
        <v>0</v>
      </c>
      <c r="FR149" s="6" t="str">
        <f>IF(A149=1,1,IF(DW149="","",COUNTA($DW$31:DW149)+1))</f>
        <v/>
      </c>
      <c r="FS149" s="6" t="str">
        <f t="shared" si="172"/>
        <v/>
      </c>
      <c r="FT149" s="43">
        <f t="shared" si="252"/>
        <v>0</v>
      </c>
      <c r="FU149" s="23">
        <f t="shared" si="253"/>
        <v>0</v>
      </c>
      <c r="FV149" s="21">
        <f t="shared" si="254"/>
        <v>0</v>
      </c>
    </row>
    <row r="150" spans="1:178">
      <c r="A150" s="4" t="str">
        <f t="shared" si="173"/>
        <v/>
      </c>
      <c r="B150" s="33"/>
      <c r="C150" s="33"/>
      <c r="D150" s="33"/>
      <c r="E150" s="33"/>
      <c r="F150" s="33"/>
      <c r="G150" s="11" t="str">
        <f t="shared" si="140"/>
        <v/>
      </c>
      <c r="H150" s="3" t="str">
        <f t="shared" si="174"/>
        <v/>
      </c>
      <c r="I150" s="3" t="str">
        <f t="shared" si="141"/>
        <v/>
      </c>
      <c r="J150" s="3" t="str">
        <f t="shared" si="175"/>
        <v/>
      </c>
      <c r="K150" s="3" t="str">
        <f t="shared" si="142"/>
        <v/>
      </c>
      <c r="L150" s="2" t="str">
        <f t="shared" si="143"/>
        <v/>
      </c>
      <c r="M150" s="8" t="str">
        <f t="shared" si="176"/>
        <v/>
      </c>
      <c r="N150" s="8" t="str">
        <f t="shared" si="144"/>
        <v/>
      </c>
      <c r="O150" s="8" t="str">
        <f t="shared" si="177"/>
        <v/>
      </c>
      <c r="P150" s="8" t="str">
        <f t="shared" si="145"/>
        <v/>
      </c>
      <c r="Q150" s="2" t="str">
        <f t="shared" si="146"/>
        <v/>
      </c>
      <c r="R150" s="3" t="str">
        <f t="shared" si="147"/>
        <v/>
      </c>
      <c r="S150" s="3" t="str">
        <f t="shared" si="148"/>
        <v/>
      </c>
      <c r="T150" s="3" t="str">
        <f t="shared" si="178"/>
        <v/>
      </c>
      <c r="U150" s="8" t="str">
        <f t="shared" si="149"/>
        <v/>
      </c>
      <c r="V150" s="2" t="str">
        <f t="shared" si="150"/>
        <v/>
      </c>
      <c r="W150" s="2" t="str">
        <f t="shared" si="151"/>
        <v/>
      </c>
      <c r="X150" s="2" t="str">
        <f t="shared" si="255"/>
        <v/>
      </c>
      <c r="Y150" s="2" t="str">
        <f t="shared" si="152"/>
        <v/>
      </c>
      <c r="Z150" s="46" t="str">
        <f t="shared" si="260"/>
        <v/>
      </c>
      <c r="AA150" s="46" t="str">
        <f t="shared" si="179"/>
        <v/>
      </c>
      <c r="AB150" s="47"/>
      <c r="AC150" s="46" t="str">
        <f t="shared" si="180"/>
        <v/>
      </c>
      <c r="AD150" s="47" t="str">
        <f t="shared" si="261"/>
        <v/>
      </c>
      <c r="AE150" s="48" t="str">
        <f t="shared" si="181"/>
        <v/>
      </c>
      <c r="AF150" s="49" t="str">
        <f t="shared" si="266"/>
        <v/>
      </c>
      <c r="AG150" s="49" t="str">
        <f t="shared" si="266"/>
        <v/>
      </c>
      <c r="AH150" s="49" t="str">
        <f t="shared" si="266"/>
        <v/>
      </c>
      <c r="AI150" s="47" t="str">
        <f t="shared" si="266"/>
        <v/>
      </c>
      <c r="AJ150" s="47" t="str">
        <f t="shared" si="266"/>
        <v/>
      </c>
      <c r="AK150" s="46" t="str">
        <f t="shared" si="266"/>
        <v/>
      </c>
      <c r="AL150" s="47"/>
      <c r="AM150" s="53" t="str">
        <f t="shared" si="182"/>
        <v/>
      </c>
      <c r="AN150" s="50" t="str">
        <f t="shared" si="183"/>
        <v/>
      </c>
      <c r="AO150" s="51"/>
      <c r="AP150" s="52" t="str">
        <f t="shared" si="184"/>
        <v/>
      </c>
      <c r="AQ150" s="52" t="str">
        <f t="shared" si="185"/>
        <v/>
      </c>
      <c r="AR150" s="47">
        <f t="shared" si="186"/>
        <v>0</v>
      </c>
      <c r="AS150" s="53" t="str">
        <f t="shared" si="187"/>
        <v/>
      </c>
      <c r="AT150" s="52" t="str">
        <f t="shared" si="188"/>
        <v/>
      </c>
      <c r="AU150" s="9" t="str">
        <f t="shared" si="189"/>
        <v/>
      </c>
      <c r="AV150" s="9" t="str">
        <f t="shared" si="190"/>
        <v/>
      </c>
      <c r="AW150" s="12" t="str">
        <f t="shared" si="191"/>
        <v/>
      </c>
      <c r="AX150" s="9" t="str">
        <f t="shared" si="192"/>
        <v/>
      </c>
      <c r="AY150" s="12" t="str">
        <f t="shared" si="193"/>
        <v/>
      </c>
      <c r="AZ150" s="10" t="str">
        <f t="shared" si="194"/>
        <v/>
      </c>
      <c r="BA150" s="10" t="str">
        <f t="shared" si="195"/>
        <v/>
      </c>
      <c r="BB150" s="10" t="str">
        <f t="shared" si="196"/>
        <v/>
      </c>
      <c r="BC150" s="10" t="str">
        <f t="shared" si="197"/>
        <v/>
      </c>
      <c r="BD150" s="10" t="str">
        <f t="shared" si="198"/>
        <v/>
      </c>
      <c r="BE150" s="12" t="str">
        <f t="shared" si="199"/>
        <v/>
      </c>
      <c r="BF150" s="9" t="str">
        <f t="shared" si="200"/>
        <v/>
      </c>
      <c r="BG150" s="9" t="str">
        <f t="shared" si="201"/>
        <v/>
      </c>
      <c r="BH150" s="7" t="str">
        <f t="shared" si="202"/>
        <v/>
      </c>
      <c r="BI150" s="7" t="str">
        <f t="shared" si="203"/>
        <v/>
      </c>
      <c r="BJ150" s="12" t="str">
        <f t="shared" si="204"/>
        <v/>
      </c>
      <c r="BK150" s="80" t="str">
        <f t="shared" si="205"/>
        <v/>
      </c>
      <c r="BL150" s="7" t="str">
        <f t="shared" si="206"/>
        <v/>
      </c>
      <c r="BM150" s="7" t="str">
        <f t="shared" si="256"/>
        <v/>
      </c>
      <c r="BN150" s="12" t="str">
        <f t="shared" si="207"/>
        <v/>
      </c>
      <c r="BO150" s="9" t="str">
        <f t="shared" si="208"/>
        <v/>
      </c>
      <c r="BP150" s="2" t="str">
        <f t="shared" si="209"/>
        <v/>
      </c>
      <c r="BQ150" s="2" t="str">
        <f t="shared" si="210"/>
        <v/>
      </c>
      <c r="BR150" s="20" t="str">
        <f t="shared" si="265"/>
        <v/>
      </c>
      <c r="BS150" s="20" t="str">
        <f t="shared" si="265"/>
        <v/>
      </c>
      <c r="BT150" s="20" t="str">
        <f t="shared" si="265"/>
        <v/>
      </c>
      <c r="BU150" s="86" t="str">
        <f t="shared" si="211"/>
        <v/>
      </c>
      <c r="BV150" s="86" t="str">
        <f t="shared" si="212"/>
        <v/>
      </c>
      <c r="BW150" s="20" t="str">
        <f t="shared" si="265"/>
        <v/>
      </c>
      <c r="BX150" s="86" t="str">
        <f t="shared" si="265"/>
        <v/>
      </c>
      <c r="BY150" s="86" t="str">
        <f t="shared" si="265"/>
        <v/>
      </c>
      <c r="BZ150" s="86" t="str">
        <f t="shared" si="265"/>
        <v/>
      </c>
      <c r="CA150" s="86" t="str">
        <f t="shared" si="265"/>
        <v/>
      </c>
      <c r="CB150" s="86" t="str">
        <f t="shared" si="265"/>
        <v/>
      </c>
      <c r="CC150" s="86" t="str">
        <f t="shared" si="265"/>
        <v/>
      </c>
      <c r="CD150" s="86" t="str">
        <f t="shared" si="265"/>
        <v/>
      </c>
      <c r="CE150" s="20" t="str">
        <f t="shared" si="257"/>
        <v/>
      </c>
      <c r="CF150" s="14" t="str">
        <f t="shared" si="213"/>
        <v/>
      </c>
      <c r="CG150" s="14" t="str">
        <f t="shared" si="214"/>
        <v/>
      </c>
      <c r="CH150" s="8">
        <f t="shared" si="215"/>
        <v>0</v>
      </c>
      <c r="CI150" s="9" t="str">
        <f t="shared" si="216"/>
        <v/>
      </c>
      <c r="CJ150" s="9" t="str">
        <f t="shared" si="217"/>
        <v/>
      </c>
      <c r="CK150" s="9" t="str">
        <f t="shared" si="218"/>
        <v/>
      </c>
      <c r="CL150" s="9" t="str">
        <f t="shared" si="219"/>
        <v/>
      </c>
      <c r="CM150" s="9" t="str">
        <f t="shared" si="220"/>
        <v/>
      </c>
      <c r="CN150" s="9" t="str">
        <f t="shared" si="221"/>
        <v/>
      </c>
      <c r="CO150" s="9" t="str">
        <f t="shared" si="263"/>
        <v/>
      </c>
      <c r="CP150" s="9" t="str">
        <f t="shared" si="263"/>
        <v/>
      </c>
      <c r="CQ150" s="9" t="str">
        <f t="shared" si="263"/>
        <v/>
      </c>
      <c r="CR150" s="9" t="str">
        <f t="shared" si="263"/>
        <v/>
      </c>
      <c r="CS150" s="9" t="str">
        <f t="shared" si="263"/>
        <v/>
      </c>
      <c r="CT150" s="9" t="str">
        <f t="shared" si="263"/>
        <v/>
      </c>
      <c r="CU150" s="9" t="str">
        <f t="shared" si="263"/>
        <v/>
      </c>
      <c r="CV150" s="9" t="str">
        <f t="shared" si="223"/>
        <v/>
      </c>
      <c r="CW150" s="9" t="str">
        <f t="shared" si="264"/>
        <v/>
      </c>
      <c r="CX150" s="9" t="str">
        <f t="shared" si="264"/>
        <v/>
      </c>
      <c r="CY150" s="9" t="str">
        <f t="shared" si="264"/>
        <v/>
      </c>
      <c r="CZ150" s="9" t="str">
        <f t="shared" si="264"/>
        <v/>
      </c>
      <c r="DA150" s="9" t="str">
        <f t="shared" si="264"/>
        <v/>
      </c>
      <c r="DB150" s="9" t="str">
        <f t="shared" si="264"/>
        <v/>
      </c>
      <c r="DC150" s="9" t="str">
        <f t="shared" si="264"/>
        <v/>
      </c>
      <c r="DD150" s="2" t="str">
        <f t="shared" si="225"/>
        <v/>
      </c>
      <c r="DE150" s="2" t="str">
        <f t="shared" si="226"/>
        <v/>
      </c>
      <c r="DF150" s="2" t="str">
        <f t="shared" si="227"/>
        <v/>
      </c>
      <c r="DG150" s="2" t="str">
        <f t="shared" si="228"/>
        <v/>
      </c>
      <c r="DH150" s="2" t="str">
        <f t="shared" si="229"/>
        <v/>
      </c>
      <c r="DI150" s="2" t="str">
        <f t="shared" si="230"/>
        <v/>
      </c>
      <c r="DJ150" s="2" t="str">
        <f t="shared" si="231"/>
        <v/>
      </c>
      <c r="DK150" s="2" t="str">
        <f t="shared" si="232"/>
        <v/>
      </c>
      <c r="DL150" s="16" t="str">
        <f t="shared" si="233"/>
        <v/>
      </c>
      <c r="DM150" s="16" t="str">
        <f t="shared" si="234"/>
        <v/>
      </c>
      <c r="DN150" s="16" t="str">
        <f t="shared" si="235"/>
        <v/>
      </c>
      <c r="DO150" s="72" t="str">
        <f t="shared" si="236"/>
        <v/>
      </c>
      <c r="DP150" s="16" t="str">
        <f t="shared" si="237"/>
        <v/>
      </c>
      <c r="DQ150" s="16" t="str">
        <f t="shared" si="238"/>
        <v/>
      </c>
      <c r="DR150" s="2" t="str">
        <f t="shared" si="239"/>
        <v/>
      </c>
      <c r="DS150" s="2" t="str">
        <f t="shared" si="240"/>
        <v/>
      </c>
      <c r="DT150" s="2" t="str">
        <f t="shared" si="241"/>
        <v/>
      </c>
      <c r="DU150" s="2" t="str">
        <f t="shared" si="242"/>
        <v/>
      </c>
      <c r="DV150" s="15"/>
      <c r="DW150" s="17"/>
      <c r="DX150" s="17"/>
      <c r="DY150" s="47" t="str">
        <f t="shared" si="267"/>
        <v/>
      </c>
      <c r="DZ150" s="47" t="str">
        <f t="shared" si="267"/>
        <v/>
      </c>
      <c r="EA150" s="47" t="str">
        <f t="shared" si="267"/>
        <v/>
      </c>
      <c r="EB150" s="47" t="str">
        <f t="shared" si="267"/>
        <v/>
      </c>
      <c r="EC150" s="49" t="str">
        <f t="shared" si="267"/>
        <v/>
      </c>
      <c r="ED150" s="49" t="str">
        <f t="shared" si="267"/>
        <v/>
      </c>
      <c r="EE150" s="47" t="str">
        <f t="shared" si="267"/>
        <v/>
      </c>
      <c r="EF150" s="47" t="str">
        <f t="shared" si="267"/>
        <v/>
      </c>
      <c r="EG150" s="47" t="str">
        <f t="shared" si="267"/>
        <v/>
      </c>
      <c r="EH150" s="6">
        <f t="shared" si="154"/>
        <v>0</v>
      </c>
      <c r="EI150" s="6">
        <f t="shared" si="155"/>
        <v>0</v>
      </c>
      <c r="EJ150" s="2" t="str">
        <f t="shared" si="156"/>
        <v/>
      </c>
      <c r="EK150" s="2" t="str">
        <f t="shared" si="157"/>
        <v/>
      </c>
      <c r="EL150" s="2" t="str">
        <f t="shared" si="259"/>
        <v/>
      </c>
      <c r="EM150" s="2" t="str">
        <f t="shared" si="158"/>
        <v/>
      </c>
      <c r="EN150" s="2" t="str">
        <f t="shared" si="159"/>
        <v/>
      </c>
      <c r="EO150" s="2">
        <f t="shared" si="160"/>
        <v>0</v>
      </c>
      <c r="EP150" s="2">
        <f t="shared" si="243"/>
        <v>0</v>
      </c>
      <c r="EQ150" s="2"/>
      <c r="ER150" s="2"/>
      <c r="ES150" s="2"/>
      <c r="ET150" s="2"/>
      <c r="EU150" s="2"/>
      <c r="EV150" s="2"/>
      <c r="EW150" s="2">
        <f t="shared" si="161"/>
        <v>0</v>
      </c>
      <c r="EX150" s="2">
        <f t="shared" si="162"/>
        <v>0</v>
      </c>
      <c r="EY150" s="2">
        <f t="shared" si="244"/>
        <v>0</v>
      </c>
      <c r="EZ150" s="2">
        <f t="shared" si="163"/>
        <v>0</v>
      </c>
      <c r="FA150" s="2">
        <f t="shared" si="164"/>
        <v>0</v>
      </c>
      <c r="FB150" s="59"/>
      <c r="FC150" s="2">
        <f t="shared" si="165"/>
        <v>0</v>
      </c>
      <c r="FD150" s="2">
        <f t="shared" si="245"/>
        <v>0</v>
      </c>
      <c r="FE150" s="3">
        <f t="shared" si="258"/>
        <v>0</v>
      </c>
      <c r="FF150" s="3">
        <f t="shared" si="246"/>
        <v>0</v>
      </c>
      <c r="FG150" s="3">
        <f t="shared" si="247"/>
        <v>0</v>
      </c>
      <c r="FH150" s="3">
        <f t="shared" si="166"/>
        <v>0</v>
      </c>
      <c r="FI150" s="67">
        <f t="shared" si="167"/>
        <v>0</v>
      </c>
      <c r="FJ150" s="3">
        <f t="shared" si="168"/>
        <v>0</v>
      </c>
      <c r="FK150" s="3">
        <f t="shared" si="169"/>
        <v>0</v>
      </c>
      <c r="FL150" s="3">
        <f t="shared" si="248"/>
        <v>0</v>
      </c>
      <c r="FM150" s="3">
        <f t="shared" si="249"/>
        <v>0</v>
      </c>
      <c r="FN150" s="3">
        <f t="shared" si="250"/>
        <v>0</v>
      </c>
      <c r="FO150" s="2">
        <f t="shared" si="170"/>
        <v>0</v>
      </c>
      <c r="FP150" s="2">
        <f t="shared" si="171"/>
        <v>0</v>
      </c>
      <c r="FQ150" s="2">
        <f t="shared" si="251"/>
        <v>0</v>
      </c>
      <c r="FR150" s="6" t="str">
        <f>IF(A150=1,1,IF(DW150="","",COUNTA($DW$31:DW150)+1))</f>
        <v/>
      </c>
      <c r="FS150" s="6" t="str">
        <f t="shared" si="172"/>
        <v/>
      </c>
      <c r="FT150" s="43">
        <f t="shared" si="252"/>
        <v>0</v>
      </c>
      <c r="FU150" s="23">
        <f t="shared" si="253"/>
        <v>0</v>
      </c>
      <c r="FV150" s="21">
        <f t="shared" si="254"/>
        <v>0</v>
      </c>
    </row>
    <row r="151" spans="1:178">
      <c r="A151" s="4" t="str">
        <f t="shared" si="173"/>
        <v/>
      </c>
      <c r="B151" s="33"/>
      <c r="C151" s="33"/>
      <c r="D151" s="33"/>
      <c r="E151" s="33"/>
      <c r="F151" s="33"/>
      <c r="G151" s="11" t="str">
        <f t="shared" si="140"/>
        <v/>
      </c>
      <c r="H151" s="3" t="str">
        <f t="shared" si="174"/>
        <v/>
      </c>
      <c r="I151" s="3" t="str">
        <f t="shared" si="141"/>
        <v/>
      </c>
      <c r="J151" s="3" t="str">
        <f t="shared" si="175"/>
        <v/>
      </c>
      <c r="K151" s="3" t="str">
        <f t="shared" si="142"/>
        <v/>
      </c>
      <c r="L151" s="2" t="str">
        <f t="shared" si="143"/>
        <v/>
      </c>
      <c r="M151" s="8" t="str">
        <f t="shared" si="176"/>
        <v/>
      </c>
      <c r="N151" s="8" t="str">
        <f t="shared" si="144"/>
        <v/>
      </c>
      <c r="O151" s="8" t="str">
        <f t="shared" si="177"/>
        <v/>
      </c>
      <c r="P151" s="8" t="str">
        <f t="shared" si="145"/>
        <v/>
      </c>
      <c r="Q151" s="2" t="str">
        <f t="shared" si="146"/>
        <v/>
      </c>
      <c r="R151" s="3" t="str">
        <f t="shared" si="147"/>
        <v/>
      </c>
      <c r="S151" s="3" t="str">
        <f>IF($B151="","",IF(E151="",S152,$B151))</f>
        <v/>
      </c>
      <c r="T151" s="3" t="str">
        <f t="shared" si="178"/>
        <v/>
      </c>
      <c r="U151" s="8" t="str">
        <f>IF($B151="","",IF(E151="",U152,E151))</f>
        <v/>
      </c>
      <c r="V151" s="2" t="str">
        <f t="shared" si="150"/>
        <v/>
      </c>
      <c r="W151" s="2" t="str">
        <f t="shared" si="151"/>
        <v/>
      </c>
      <c r="X151" s="2" t="str">
        <f t="shared" si="255"/>
        <v/>
      </c>
      <c r="Y151" s="2" t="str">
        <f t="shared" si="152"/>
        <v/>
      </c>
      <c r="Z151" s="46" t="str">
        <f t="shared" si="260"/>
        <v/>
      </c>
      <c r="AA151" s="46" t="str">
        <f t="shared" si="179"/>
        <v/>
      </c>
      <c r="AB151" s="47"/>
      <c r="AC151" s="46" t="str">
        <f t="shared" si="180"/>
        <v/>
      </c>
      <c r="AD151" s="47" t="str">
        <f t="shared" si="261"/>
        <v/>
      </c>
      <c r="AE151" s="48" t="str">
        <f t="shared" si="181"/>
        <v/>
      </c>
      <c r="AF151" s="49" t="str">
        <f t="shared" si="266"/>
        <v/>
      </c>
      <c r="AG151" s="49" t="str">
        <f t="shared" si="266"/>
        <v/>
      </c>
      <c r="AH151" s="49" t="str">
        <f t="shared" si="266"/>
        <v/>
      </c>
      <c r="AI151" s="47" t="str">
        <f t="shared" si="266"/>
        <v/>
      </c>
      <c r="AJ151" s="47" t="str">
        <f t="shared" si="266"/>
        <v/>
      </c>
      <c r="AK151" s="46" t="str">
        <f t="shared" si="266"/>
        <v/>
      </c>
      <c r="AL151" s="47"/>
      <c r="AM151" s="53" t="str">
        <f t="shared" si="182"/>
        <v/>
      </c>
      <c r="AN151" s="50" t="str">
        <f t="shared" si="183"/>
        <v/>
      </c>
      <c r="AO151" s="51"/>
      <c r="AP151" s="52" t="str">
        <f t="shared" si="184"/>
        <v/>
      </c>
      <c r="AQ151" s="52" t="str">
        <f t="shared" si="185"/>
        <v/>
      </c>
      <c r="AR151" s="47">
        <f t="shared" si="186"/>
        <v>0</v>
      </c>
      <c r="AS151" s="53" t="str">
        <f t="shared" si="187"/>
        <v/>
      </c>
      <c r="AT151" s="52" t="str">
        <f t="shared" si="188"/>
        <v/>
      </c>
      <c r="AU151" s="9" t="str">
        <f t="shared" si="189"/>
        <v/>
      </c>
      <c r="AV151" s="9" t="str">
        <f t="shared" si="190"/>
        <v/>
      </c>
      <c r="AW151" s="12" t="str">
        <f t="shared" si="191"/>
        <v/>
      </c>
      <c r="AX151" s="9" t="str">
        <f t="shared" si="192"/>
        <v/>
      </c>
      <c r="AY151" s="12" t="str">
        <f t="shared" si="193"/>
        <v/>
      </c>
      <c r="AZ151" s="10" t="str">
        <f t="shared" si="194"/>
        <v/>
      </c>
      <c r="BA151" s="10" t="str">
        <f t="shared" si="195"/>
        <v/>
      </c>
      <c r="BB151" s="10" t="str">
        <f t="shared" si="196"/>
        <v/>
      </c>
      <c r="BC151" s="10" t="str">
        <f t="shared" si="197"/>
        <v/>
      </c>
      <c r="BD151" s="10" t="str">
        <f t="shared" si="198"/>
        <v/>
      </c>
      <c r="BE151" s="12" t="str">
        <f t="shared" si="199"/>
        <v/>
      </c>
      <c r="BF151" s="9" t="str">
        <f t="shared" si="200"/>
        <v/>
      </c>
      <c r="BG151" s="9" t="str">
        <f t="shared" si="201"/>
        <v/>
      </c>
      <c r="BH151" s="7" t="str">
        <f t="shared" si="202"/>
        <v/>
      </c>
      <c r="BI151" s="7" t="str">
        <f t="shared" si="203"/>
        <v/>
      </c>
      <c r="BJ151" s="12" t="str">
        <f t="shared" si="204"/>
        <v/>
      </c>
      <c r="BK151" s="80" t="str">
        <f t="shared" si="205"/>
        <v/>
      </c>
      <c r="BL151" s="7" t="str">
        <f t="shared" si="206"/>
        <v/>
      </c>
      <c r="BM151" s="7" t="str">
        <f t="shared" si="256"/>
        <v/>
      </c>
      <c r="BN151" s="12" t="str">
        <f t="shared" si="207"/>
        <v/>
      </c>
      <c r="BO151" s="9" t="str">
        <f t="shared" si="208"/>
        <v/>
      </c>
      <c r="BP151" s="2" t="str">
        <f t="shared" si="209"/>
        <v/>
      </c>
      <c r="BQ151" s="2" t="str">
        <f t="shared" si="210"/>
        <v/>
      </c>
      <c r="BR151" s="20" t="str">
        <f t="shared" si="265"/>
        <v/>
      </c>
      <c r="BS151" s="20" t="str">
        <f t="shared" si="265"/>
        <v/>
      </c>
      <c r="BT151" s="20" t="str">
        <f t="shared" si="265"/>
        <v/>
      </c>
      <c r="BU151" s="86" t="str">
        <f t="shared" si="211"/>
        <v/>
      </c>
      <c r="BV151" s="86" t="str">
        <f t="shared" si="212"/>
        <v/>
      </c>
      <c r="BW151" s="20" t="str">
        <f t="shared" si="265"/>
        <v/>
      </c>
      <c r="BX151" s="86" t="str">
        <f t="shared" si="265"/>
        <v/>
      </c>
      <c r="BY151" s="86" t="str">
        <f t="shared" si="265"/>
        <v/>
      </c>
      <c r="BZ151" s="86" t="str">
        <f t="shared" si="265"/>
        <v/>
      </c>
      <c r="CA151" s="86" t="str">
        <f t="shared" si="265"/>
        <v/>
      </c>
      <c r="CB151" s="86" t="str">
        <f t="shared" si="265"/>
        <v/>
      </c>
      <c r="CC151" s="86" t="str">
        <f t="shared" si="265"/>
        <v/>
      </c>
      <c r="CD151" s="86" t="str">
        <f t="shared" si="265"/>
        <v/>
      </c>
      <c r="CE151" s="20" t="str">
        <f t="shared" si="257"/>
        <v/>
      </c>
      <c r="CF151" s="14" t="str">
        <f t="shared" si="213"/>
        <v/>
      </c>
      <c r="CG151" s="14" t="str">
        <f t="shared" si="214"/>
        <v/>
      </c>
      <c r="CH151" s="8">
        <f t="shared" si="215"/>
        <v>0</v>
      </c>
      <c r="CI151" s="9" t="str">
        <f t="shared" si="216"/>
        <v/>
      </c>
      <c r="CJ151" s="9" t="str">
        <f t="shared" si="217"/>
        <v/>
      </c>
      <c r="CK151" s="9" t="str">
        <f t="shared" si="218"/>
        <v/>
      </c>
      <c r="CL151" s="9" t="str">
        <f t="shared" si="219"/>
        <v/>
      </c>
      <c r="CM151" s="9" t="str">
        <f t="shared" si="220"/>
        <v/>
      </c>
      <c r="CN151" s="9" t="str">
        <f t="shared" si="221"/>
        <v/>
      </c>
      <c r="CO151" s="9" t="str">
        <f t="shared" si="263"/>
        <v/>
      </c>
      <c r="CP151" s="9" t="str">
        <f t="shared" si="263"/>
        <v/>
      </c>
      <c r="CQ151" s="9" t="str">
        <f t="shared" si="263"/>
        <v/>
      </c>
      <c r="CR151" s="9" t="str">
        <f t="shared" si="263"/>
        <v/>
      </c>
      <c r="CS151" s="9" t="str">
        <f t="shared" si="263"/>
        <v/>
      </c>
      <c r="CT151" s="9" t="str">
        <f t="shared" si="263"/>
        <v/>
      </c>
      <c r="CU151" s="9" t="str">
        <f t="shared" si="263"/>
        <v/>
      </c>
      <c r="CV151" s="9" t="str">
        <f t="shared" si="223"/>
        <v/>
      </c>
      <c r="CW151" s="9" t="str">
        <f t="shared" si="264"/>
        <v/>
      </c>
      <c r="CX151" s="9" t="str">
        <f t="shared" si="264"/>
        <v/>
      </c>
      <c r="CY151" s="9" t="str">
        <f t="shared" si="264"/>
        <v/>
      </c>
      <c r="CZ151" s="9" t="str">
        <f t="shared" si="264"/>
        <v/>
      </c>
      <c r="DA151" s="9" t="str">
        <f t="shared" si="264"/>
        <v/>
      </c>
      <c r="DB151" s="9" t="str">
        <f t="shared" si="264"/>
        <v/>
      </c>
      <c r="DC151" s="9" t="str">
        <f t="shared" si="264"/>
        <v/>
      </c>
      <c r="DD151" s="2" t="str">
        <f t="shared" si="225"/>
        <v/>
      </c>
      <c r="DE151" s="2" t="str">
        <f t="shared" si="226"/>
        <v/>
      </c>
      <c r="DF151" s="2" t="str">
        <f t="shared" si="227"/>
        <v/>
      </c>
      <c r="DG151" s="2" t="str">
        <f t="shared" si="228"/>
        <v/>
      </c>
      <c r="DH151" s="2" t="str">
        <f t="shared" si="229"/>
        <v/>
      </c>
      <c r="DI151" s="2" t="str">
        <f t="shared" si="230"/>
        <v/>
      </c>
      <c r="DJ151" s="2" t="str">
        <f t="shared" si="231"/>
        <v/>
      </c>
      <c r="DK151" s="2" t="str">
        <f t="shared" si="232"/>
        <v/>
      </c>
      <c r="DL151" s="16" t="str">
        <f t="shared" si="233"/>
        <v/>
      </c>
      <c r="DM151" s="16" t="str">
        <f t="shared" si="234"/>
        <v/>
      </c>
      <c r="DN151" s="16" t="str">
        <f t="shared" si="235"/>
        <v/>
      </c>
      <c r="DO151" s="72" t="str">
        <f t="shared" si="236"/>
        <v/>
      </c>
      <c r="DP151" s="16" t="str">
        <f t="shared" si="237"/>
        <v/>
      </c>
      <c r="DQ151" s="16" t="str">
        <f t="shared" si="238"/>
        <v/>
      </c>
      <c r="DR151" s="2" t="str">
        <f t="shared" si="239"/>
        <v/>
      </c>
      <c r="DS151" s="2" t="str">
        <f t="shared" si="240"/>
        <v/>
      </c>
      <c r="DT151" s="2" t="str">
        <f t="shared" si="241"/>
        <v/>
      </c>
      <c r="DU151" s="2" t="str">
        <f t="shared" si="242"/>
        <v/>
      </c>
      <c r="DV151" s="15"/>
      <c r="DW151" s="17"/>
      <c r="DX151" s="17"/>
      <c r="DY151" s="47" t="str">
        <f t="shared" si="267"/>
        <v/>
      </c>
      <c r="DZ151" s="47" t="str">
        <f t="shared" si="267"/>
        <v/>
      </c>
      <c r="EA151" s="47" t="str">
        <f t="shared" si="267"/>
        <v/>
      </c>
      <c r="EB151" s="47" t="str">
        <f t="shared" si="267"/>
        <v/>
      </c>
      <c r="EC151" s="49" t="str">
        <f t="shared" si="267"/>
        <v/>
      </c>
      <c r="ED151" s="49" t="str">
        <f t="shared" si="267"/>
        <v/>
      </c>
      <c r="EE151" s="47" t="str">
        <f t="shared" si="267"/>
        <v/>
      </c>
      <c r="EF151" s="47" t="str">
        <f t="shared" si="267"/>
        <v/>
      </c>
      <c r="EG151" s="47" t="str">
        <f t="shared" si="267"/>
        <v/>
      </c>
      <c r="EH151" s="6">
        <f t="shared" si="154"/>
        <v>0</v>
      </c>
      <c r="EI151" s="6">
        <f t="shared" si="155"/>
        <v>0</v>
      </c>
      <c r="EJ151" s="2" t="str">
        <f t="shared" si="156"/>
        <v/>
      </c>
      <c r="EK151" s="2" t="str">
        <f t="shared" si="157"/>
        <v/>
      </c>
      <c r="EL151" s="2" t="str">
        <f t="shared" si="259"/>
        <v/>
      </c>
      <c r="EM151" s="2" t="str">
        <f t="shared" si="158"/>
        <v/>
      </c>
      <c r="EN151" s="2" t="str">
        <f t="shared" si="159"/>
        <v/>
      </c>
      <c r="EO151" s="2">
        <f t="shared" si="160"/>
        <v>0</v>
      </c>
      <c r="EP151" s="2">
        <f t="shared" si="243"/>
        <v>0</v>
      </c>
      <c r="EQ151" s="2"/>
      <c r="ER151" s="2"/>
      <c r="ES151" s="2"/>
      <c r="ET151" s="2"/>
      <c r="EU151" s="2"/>
      <c r="EV151" s="2"/>
      <c r="EW151" s="2">
        <f t="shared" si="161"/>
        <v>0</v>
      </c>
      <c r="EX151" s="2">
        <f t="shared" si="162"/>
        <v>0</v>
      </c>
      <c r="EY151" s="2">
        <f t="shared" si="244"/>
        <v>0</v>
      </c>
      <c r="EZ151" s="2">
        <f t="shared" si="163"/>
        <v>0</v>
      </c>
      <c r="FA151" s="2">
        <f t="shared" si="164"/>
        <v>0</v>
      </c>
      <c r="FB151" s="59"/>
      <c r="FC151" s="2">
        <f t="shared" si="165"/>
        <v>0</v>
      </c>
      <c r="FD151" s="2">
        <f t="shared" si="245"/>
        <v>0</v>
      </c>
      <c r="FE151" s="3">
        <f t="shared" si="258"/>
        <v>0</v>
      </c>
      <c r="FF151" s="3">
        <f t="shared" si="246"/>
        <v>0</v>
      </c>
      <c r="FG151" s="3">
        <f t="shared" si="247"/>
        <v>0</v>
      </c>
      <c r="FH151" s="3">
        <f t="shared" si="166"/>
        <v>0</v>
      </c>
      <c r="FI151" s="67">
        <f t="shared" si="167"/>
        <v>0</v>
      </c>
      <c r="FJ151" s="3">
        <f t="shared" si="168"/>
        <v>0</v>
      </c>
      <c r="FK151" s="3">
        <f t="shared" si="169"/>
        <v>0</v>
      </c>
      <c r="FL151" s="3">
        <f t="shared" si="248"/>
        <v>0</v>
      </c>
      <c r="FM151" s="3">
        <f t="shared" si="249"/>
        <v>0</v>
      </c>
      <c r="FN151" s="3">
        <f t="shared" si="250"/>
        <v>0</v>
      </c>
      <c r="FO151" s="2">
        <f t="shared" si="170"/>
        <v>0</v>
      </c>
      <c r="FP151" s="2">
        <f t="shared" si="171"/>
        <v>0</v>
      </c>
      <c r="FQ151" s="2">
        <f t="shared" si="251"/>
        <v>0</v>
      </c>
      <c r="FR151" s="6" t="str">
        <f>IF(A151=1,1,IF(DW151="","",COUNTA($DW$31:DW151)+1))</f>
        <v/>
      </c>
      <c r="FS151" s="6" t="str">
        <f t="shared" si="172"/>
        <v/>
      </c>
      <c r="FT151" s="43">
        <f t="shared" si="252"/>
        <v>0</v>
      </c>
      <c r="FU151" s="23">
        <f t="shared" si="253"/>
        <v>0</v>
      </c>
      <c r="FV151" s="21">
        <f t="shared" si="254"/>
        <v>0</v>
      </c>
    </row>
  </sheetData>
  <dataConsolidate/>
  <mergeCells count="170">
    <mergeCell ref="AS1:AS2"/>
    <mergeCell ref="BK26:BL26"/>
    <mergeCell ref="EM26:EP26"/>
    <mergeCell ref="EW26:EY26"/>
    <mergeCell ref="EZ26:FD26"/>
    <mergeCell ref="FE26:FN26"/>
    <mergeCell ref="A1:A2"/>
    <mergeCell ref="B1:C2"/>
    <mergeCell ref="AO1:AO2"/>
    <mergeCell ref="AP1:AP2"/>
    <mergeCell ref="AQ1:AQ2"/>
    <mergeCell ref="AR1:AR2"/>
    <mergeCell ref="M27:P27"/>
    <mergeCell ref="Q27:Q28"/>
    <mergeCell ref="R27:U27"/>
    <mergeCell ref="V27:W28"/>
    <mergeCell ref="X27:X28"/>
    <mergeCell ref="Y27:Y28"/>
    <mergeCell ref="FO26:FQ26"/>
    <mergeCell ref="A27:A29"/>
    <mergeCell ref="B27:B28"/>
    <mergeCell ref="C27:C28"/>
    <mergeCell ref="D27:D28"/>
    <mergeCell ref="E27:E28"/>
    <mergeCell ref="F27:F28"/>
    <mergeCell ref="G27:G29"/>
    <mergeCell ref="H27:K27"/>
    <mergeCell ref="L27:L28"/>
    <mergeCell ref="AH27:AH28"/>
    <mergeCell ref="AI27:AI28"/>
    <mergeCell ref="AJ27:AJ28"/>
    <mergeCell ref="AL27:AL28"/>
    <mergeCell ref="AM27:AM28"/>
    <mergeCell ref="AN27:AN29"/>
    <mergeCell ref="Z27:Z28"/>
    <mergeCell ref="AA27:AA28"/>
    <mergeCell ref="AD27:AD28"/>
    <mergeCell ref="AE27:AE29"/>
    <mergeCell ref="AF27:AF28"/>
    <mergeCell ref="AG27:AG28"/>
    <mergeCell ref="AU27:AU28"/>
    <mergeCell ref="AV27:AV28"/>
    <mergeCell ref="AW27:AW29"/>
    <mergeCell ref="AX27:AX28"/>
    <mergeCell ref="AY27:AY29"/>
    <mergeCell ref="AZ27:AZ28"/>
    <mergeCell ref="AO27:AO29"/>
    <mergeCell ref="AP27:AP28"/>
    <mergeCell ref="AQ27:AQ28"/>
    <mergeCell ref="AR27:AR28"/>
    <mergeCell ref="AS27:AS28"/>
    <mergeCell ref="AT27:AT28"/>
    <mergeCell ref="BG27:BG28"/>
    <mergeCell ref="BH27:BH28"/>
    <mergeCell ref="BI27:BI28"/>
    <mergeCell ref="BJ27:BJ29"/>
    <mergeCell ref="BK27:BK28"/>
    <mergeCell ref="BM27:BM28"/>
    <mergeCell ref="BA27:BA28"/>
    <mergeCell ref="BB27:BB28"/>
    <mergeCell ref="BC27:BC28"/>
    <mergeCell ref="BD27:BD28"/>
    <mergeCell ref="BE27:BE29"/>
    <mergeCell ref="BF27:BF28"/>
    <mergeCell ref="CG27:CG29"/>
    <mergeCell ref="CH27:CH28"/>
    <mergeCell ref="CI27:CI28"/>
    <mergeCell ref="CJ27:CJ28"/>
    <mergeCell ref="CK27:CK28"/>
    <mergeCell ref="CL27:CL28"/>
    <mergeCell ref="BN27:BN29"/>
    <mergeCell ref="BP27:BP28"/>
    <mergeCell ref="BQ27:BQ28"/>
    <mergeCell ref="BX27:CD27"/>
    <mergeCell ref="CE27:CE28"/>
    <mergeCell ref="CF27:CF29"/>
    <mergeCell ref="BU28:BU29"/>
    <mergeCell ref="BV28:BV29"/>
    <mergeCell ref="BW28:BW29"/>
    <mergeCell ref="BX28:BX29"/>
    <mergeCell ref="BY28:BY29"/>
    <mergeCell ref="BZ28:BZ29"/>
    <mergeCell ref="CA28:CA29"/>
    <mergeCell ref="CB28:CB29"/>
    <mergeCell ref="CC28:CC29"/>
    <mergeCell ref="CD28:CD29"/>
    <mergeCell ref="CM27:CM28"/>
    <mergeCell ref="CN27:CU27"/>
    <mergeCell ref="CV27:DC27"/>
    <mergeCell ref="DD27:DD28"/>
    <mergeCell ref="DE27:DE28"/>
    <mergeCell ref="DF27:DF28"/>
    <mergeCell ref="CO28:CO29"/>
    <mergeCell ref="CP28:CP29"/>
    <mergeCell ref="CQ28:CQ29"/>
    <mergeCell ref="CR28:CR29"/>
    <mergeCell ref="CS28:CS29"/>
    <mergeCell ref="CT28:CT29"/>
    <mergeCell ref="CU28:CU29"/>
    <mergeCell ref="CW28:CW29"/>
    <mergeCell ref="CX28:CX29"/>
    <mergeCell ref="CY28:CY29"/>
    <mergeCell ref="DO27:DO28"/>
    <mergeCell ref="DP27:DP28"/>
    <mergeCell ref="DQ27:DQ28"/>
    <mergeCell ref="DR27:DR28"/>
    <mergeCell ref="DG27:DG28"/>
    <mergeCell ref="DH27:DH28"/>
    <mergeCell ref="DI27:DI28"/>
    <mergeCell ref="DJ27:DJ28"/>
    <mergeCell ref="DK27:DK28"/>
    <mergeCell ref="DL27:DL28"/>
    <mergeCell ref="FR27:FR28"/>
    <mergeCell ref="FS27:FS28"/>
    <mergeCell ref="AC28:AC29"/>
    <mergeCell ref="AK28:AK29"/>
    <mergeCell ref="BR28:BR29"/>
    <mergeCell ref="BS28:BS29"/>
    <mergeCell ref="BT28:BT29"/>
    <mergeCell ref="FI27:FI28"/>
    <mergeCell ref="FJ27:FJ28"/>
    <mergeCell ref="FK27:FK28"/>
    <mergeCell ref="FL27:FL28"/>
    <mergeCell ref="FM27:FM28"/>
    <mergeCell ref="FN27:FN28"/>
    <mergeCell ref="FC27:FC28"/>
    <mergeCell ref="FD27:FD28"/>
    <mergeCell ref="FE27:FE28"/>
    <mergeCell ref="FF27:FF28"/>
    <mergeCell ref="FG27:FG28"/>
    <mergeCell ref="FH27:FH28"/>
    <mergeCell ref="EW27:EW28"/>
    <mergeCell ref="EX27:EX28"/>
    <mergeCell ref="EY27:EY28"/>
    <mergeCell ref="EZ27:EZ28"/>
    <mergeCell ref="FA27:FA28"/>
    <mergeCell ref="FO27:FO28"/>
    <mergeCell ref="FP27:FP28"/>
    <mergeCell ref="FQ27:FQ28"/>
    <mergeCell ref="FB27:FB28"/>
    <mergeCell ref="EK27:EK28"/>
    <mergeCell ref="EL27:EL28"/>
    <mergeCell ref="EM27:EM28"/>
    <mergeCell ref="EN27:EN28"/>
    <mergeCell ref="EO27:EO28"/>
    <mergeCell ref="EP27:EP28"/>
    <mergeCell ref="EE27:EE28"/>
    <mergeCell ref="EF27:EF28"/>
    <mergeCell ref="EG27:EG28"/>
    <mergeCell ref="EH27:EH28"/>
    <mergeCell ref="EI27:EI28"/>
    <mergeCell ref="EJ27:EJ28"/>
    <mergeCell ref="DY27:DY28"/>
    <mergeCell ref="DZ27:DZ28"/>
    <mergeCell ref="CZ28:CZ29"/>
    <mergeCell ref="DA28:DA29"/>
    <mergeCell ref="DB28:DB29"/>
    <mergeCell ref="DC28:DC29"/>
    <mergeCell ref="EA27:EA28"/>
    <mergeCell ref="EB27:EB28"/>
    <mergeCell ref="EC27:EC28"/>
    <mergeCell ref="ED27:ED28"/>
    <mergeCell ref="DS27:DS28"/>
    <mergeCell ref="DT27:DT28"/>
    <mergeCell ref="DU27:DU28"/>
    <mergeCell ref="DV27:DV29"/>
    <mergeCell ref="DW27:DW28"/>
    <mergeCell ref="DX27:DX28"/>
    <mergeCell ref="DM27:DM28"/>
    <mergeCell ref="DN27:DN28"/>
  </mergeCells>
  <conditionalFormatting sqref="FI31:FM31 EO31:EO151 EW31:EX151 FO31:FP151 FJ32:FL151 G31:Q151 BM31 A31:A41 A113:D151 DJ31:DP151 BO31:DG31 EJ31:EM151 EE31:EH151 A42:B112 D42:D112 DR31:EB151 BM32:DG151 Y31:BJ151">
    <cfRule type="containsBlanks" dxfId="846" priority="32">
      <formula>LEN(TRIM(A31))=0</formula>
    </cfRule>
  </conditionalFormatting>
  <conditionalFormatting sqref="AO3:AO25 AO32:AQ151">
    <cfRule type="containsText" dxfId="845" priority="69" operator="containsText" text="žulová dlažba">
      <formula>NOT(ISERROR(SEARCH("žulová dlažba",AO3)))</formula>
    </cfRule>
    <cfRule type="containsText" dxfId="844" priority="70" operator="containsText" text="zámková dlažba">
      <formula>NOT(ISERROR(SEARCH("zámková dlažba",AO3)))</formula>
    </cfRule>
    <cfRule type="containsText" dxfId="843" priority="71" operator="containsText" text="dlažba">
      <formula>NOT(ISERROR(SEARCH("dlažba",AO3)))</formula>
    </cfRule>
    <cfRule type="containsText" dxfId="842" priority="72" operator="containsText" text="žulová dlažba">
      <formula>NOT(ISERROR(SEARCH("žulová dlažba",AO3)))</formula>
    </cfRule>
    <cfRule type="containsText" dxfId="841" priority="73" operator="containsText" text="dlažba">
      <formula>NOT(ISERROR(SEARCH("dlažba",AO3)))</formula>
    </cfRule>
    <cfRule type="containsText" priority="74" operator="containsText" text="dlažba">
      <formula>NOT(ISERROR(SEARCH("dlažba",AO3)))</formula>
    </cfRule>
    <cfRule type="containsText" dxfId="840" priority="75" operator="containsText" text="žulová dlažba">
      <formula>NOT(ISERROR(SEARCH("žulová dlažba",AO3)))</formula>
    </cfRule>
    <cfRule type="containsText" dxfId="839" priority="76" operator="containsText" text="zámková dlažba">
      <formula>NOT(ISERROR(SEARCH("zámková dlažba",AO3)))</formula>
    </cfRule>
    <cfRule type="containsText" dxfId="838" priority="77" operator="containsText" text="dlažba">
      <formula>NOT(ISERROR(SEARCH("dlažba",AO3)))</formula>
    </cfRule>
    <cfRule type="containsText" dxfId="837" priority="78" operator="containsText" text="štěrk">
      <formula>NOT(ISERROR(SEARCH("štěrk",AO3)))</formula>
    </cfRule>
    <cfRule type="containsText" dxfId="836" priority="79" operator="containsText" text="štěrk">
      <formula>NOT(ISERROR(SEARCH("štěrk",AO3)))</formula>
    </cfRule>
    <cfRule type="containsText" dxfId="835" priority="80" operator="containsText" text="vodoteč">
      <formula>NOT(ISERROR(SEARCH("vodoteč",AO3)))</formula>
    </cfRule>
    <cfRule type="containsText" dxfId="834" priority="81" operator="containsText" text="vodoteč">
      <formula>NOT(ISERROR(SEARCH("vodoteč",AO3)))</formula>
    </cfRule>
    <cfRule type="containsText" dxfId="833" priority="82" operator="containsText" text="asfalt">
      <formula>NOT(ISERROR(SEARCH("asfalt",AO3)))</formula>
    </cfRule>
    <cfRule type="containsText" dxfId="832" priority="83" operator="containsText" text="asfalt">
      <formula>NOT(ISERROR(SEARCH("asfalt",AO3)))</formula>
    </cfRule>
    <cfRule type="containsText" dxfId="831" priority="84" operator="containsText" text="asfalt">
      <formula>NOT(ISERROR(SEARCH("asfalt",AO3)))</formula>
    </cfRule>
    <cfRule type="containsText" dxfId="830" priority="85" operator="containsText" text="tráva">
      <formula>NOT(ISERROR(SEARCH("tráva",AO3)))</formula>
    </cfRule>
  </conditionalFormatting>
  <conditionalFormatting sqref="AO4:AO5 AO8:AO10 AO13:AO15">
    <cfRule type="containsText" dxfId="829" priority="68" operator="containsText" text="betonová dlažba">
      <formula>NOT(ISERROR(SEARCH("betonová dlažba",AO4)))</formula>
    </cfRule>
  </conditionalFormatting>
  <conditionalFormatting sqref="AO1 AO3:AO25 AO32:AQ151">
    <cfRule type="containsText" dxfId="828" priority="49" operator="containsText" text="zatrav. tvárnice">
      <formula>NOT(ISERROR(SEARCH("zatrav. tvárnice",AO1)))</formula>
    </cfRule>
    <cfRule type="containsText" dxfId="827" priority="50" operator="containsText" text="zatrav. tvárnice">
      <formula>NOT(ISERROR(SEARCH("zatrav. tvárnice",AO1)))</formula>
    </cfRule>
    <cfRule type="containsText" dxfId="826" priority="51" operator="containsText" text="zatavr.tvárnice">
      <formula>NOT(ISERROR(SEARCH("zatavr.tvárnice",AO1)))</formula>
    </cfRule>
    <cfRule type="containsText" dxfId="825" priority="52" operator="containsText" text="kostky velké">
      <formula>NOT(ISERROR(SEARCH("kostky velké",AO1)))</formula>
    </cfRule>
    <cfRule type="containsText" dxfId="824" priority="53" operator="containsText" text="kostky velké">
      <formula>NOT(ISERROR(SEARCH("kostky velké",AO1)))</formula>
    </cfRule>
    <cfRule type="containsText" dxfId="823" priority="54" operator="containsText" text="kostky velké">
      <formula>NOT(ISERROR(SEARCH("kostky velké",AO1)))</formula>
    </cfRule>
    <cfRule type="containsText" dxfId="822" priority="55" operator="containsText" text="kostky malé">
      <formula>NOT(ISERROR(SEARCH("kostky malé",AO1)))</formula>
    </cfRule>
    <cfRule type="containsText" dxfId="821" priority="56" operator="containsText" text="záhon">
      <formula>NOT(ISERROR(SEARCH("záhon",AO1)))</formula>
    </cfRule>
    <cfRule type="containsText" dxfId="820" priority="57" operator="containsText" text="bet. dlažba 50x50">
      <formula>NOT(ISERROR(SEARCH("bet. dlažba 50x50",AO1)))</formula>
    </cfRule>
    <cfRule type="containsText" dxfId="819" priority="58" operator="containsText" text="bet. dlažba 30x30">
      <formula>NOT(ISERROR(SEARCH("bet. dlažba 30x30",AO1)))</formula>
    </cfRule>
    <cfRule type="containsText" dxfId="818" priority="59" operator="containsText" text="panely">
      <formula>NOT(ISERROR(SEARCH("panely",AO1)))</formula>
    </cfRule>
    <cfRule type="containsText" dxfId="817" priority="60" operator="containsText" text="komunikace I tř">
      <formula>NOT(ISERROR(SEARCH("komunikace I tř",AO1)))</formula>
    </cfRule>
    <cfRule type="containsText" dxfId="816" priority="61" operator="containsText" text="krajnice">
      <formula>NOT(ISERROR(SEARCH("krajnice",AO1)))</formula>
    </cfRule>
    <cfRule type="containsText" dxfId="815" priority="62" operator="containsText" text="komunikace III tř">
      <formula>NOT(ISERROR(SEARCH("komunikace III tř",AO1)))</formula>
    </cfRule>
    <cfRule type="containsText" dxfId="814" priority="63" operator="containsText" text="krajnice">
      <formula>NOT(ISERROR(SEARCH("krajnice",AO1)))</formula>
    </cfRule>
    <cfRule type="containsText" dxfId="813" priority="64" operator="containsText" text="chodník asfaltový">
      <formula>NOT(ISERROR(SEARCH("chodník asfaltový",AO1)))</formula>
    </cfRule>
    <cfRule type="containsText" dxfId="812" priority="65" operator="containsText" text="chodník asfaltový">
      <formula>NOT(ISERROR(SEARCH("chodník asfaltový",AO1)))</formula>
    </cfRule>
    <cfRule type="containsText" dxfId="811" priority="66" operator="containsText" text="pole">
      <formula>NOT(ISERROR(SEARCH("pole",AO1)))</formula>
    </cfRule>
    <cfRule type="containsText" dxfId="810" priority="67" operator="containsText" text="betonová dlažba">
      <formula>NOT(ISERROR(SEARCH("betonová dlažba",AO1)))</formula>
    </cfRule>
  </conditionalFormatting>
  <conditionalFormatting sqref="AR32:AR151">
    <cfRule type="cellIs" dxfId="809" priority="48" operator="equal">
      <formula>0</formula>
    </cfRule>
  </conditionalFormatting>
  <conditionalFormatting sqref="B113:D151 B42:B112 D42:D112">
    <cfRule type="expression" dxfId="808" priority="47">
      <formula>$A42="Chyba staničení"</formula>
    </cfRule>
  </conditionalFormatting>
  <conditionalFormatting sqref="B113:D151 B42:B112 D42:D112">
    <cfRule type="containsBlanks" dxfId="807" priority="46">
      <formula>LEN(TRIM(B42))=0</formula>
    </cfRule>
  </conditionalFormatting>
  <conditionalFormatting sqref="FT31:FU31">
    <cfRule type="containsBlanks" dxfId="806" priority="45">
      <formula>LEN(TRIM(FT31))=0</formula>
    </cfRule>
  </conditionalFormatting>
  <conditionalFormatting sqref="BS32:BS151">
    <cfRule type="iconSet" priority="8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T32:BT151">
    <cfRule type="iconSet" priority="8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U32:BU151">
    <cfRule type="iconSet" priority="89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V32:BV151">
    <cfRule type="iconSet" priority="9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S31:FS151">
    <cfRule type="containsBlanks" dxfId="805" priority="44">
      <formula>LEN(TRIM(FS31))=0</formula>
    </cfRule>
  </conditionalFormatting>
  <conditionalFormatting sqref="FR31:FR151">
    <cfRule type="containsBlanks" dxfId="804" priority="43">
      <formula>LEN(TRIM(FR31))=0</formula>
    </cfRule>
  </conditionalFormatting>
  <conditionalFormatting sqref="EC31:ED151">
    <cfRule type="containsBlanks" dxfId="803" priority="42">
      <formula>LEN(TRIM(EC31))=0</formula>
    </cfRule>
  </conditionalFormatting>
  <conditionalFormatting sqref="EN31:EN151">
    <cfRule type="containsBlanks" dxfId="802" priority="41">
      <formula>LEN(TRIM(EN31))=0</formula>
    </cfRule>
  </conditionalFormatting>
  <conditionalFormatting sqref="EI31:EI151">
    <cfRule type="containsBlanks" dxfId="801" priority="40">
      <formula>LEN(TRIM(EI31))=0</formula>
    </cfRule>
  </conditionalFormatting>
  <conditionalFormatting sqref="EZ31:FC151">
    <cfRule type="containsBlanks" dxfId="800" priority="39">
      <formula>LEN(TRIM(EZ31))=0</formula>
    </cfRule>
  </conditionalFormatting>
  <conditionalFormatting sqref="FE31:FE151 FI32:FI151 FG31:FH151 FM32:FM151">
    <cfRule type="containsBlanks" dxfId="799" priority="38">
      <formula>LEN(TRIM(FE31))=0</formula>
    </cfRule>
  </conditionalFormatting>
  <conditionalFormatting sqref="FF31:FF151">
    <cfRule type="containsBlanks" dxfId="798" priority="37">
      <formula>LEN(TRIM(FF31))=0</formula>
    </cfRule>
  </conditionalFormatting>
  <conditionalFormatting sqref="DR32:DU151 DJ32:DP151 CI32:DG151">
    <cfRule type="cellIs" dxfId="797" priority="86" operator="lessThan">
      <formula>0</formula>
    </cfRule>
  </conditionalFormatting>
  <conditionalFormatting sqref="B42:B66 D42:D66">
    <cfRule type="expression" dxfId="796" priority="36">
      <formula>$A42="Chyba staničení"</formula>
    </cfRule>
  </conditionalFormatting>
  <conditionalFormatting sqref="B42:B94 D42:D94">
    <cfRule type="expression" dxfId="795" priority="35">
      <formula>$A42="Chyba staničení"</formula>
    </cfRule>
  </conditionalFormatting>
  <conditionalFormatting sqref="DV31:DX94">
    <cfRule type="containsBlanks" dxfId="794" priority="34">
      <formula>LEN(TRIM(DV31))=0</formula>
    </cfRule>
  </conditionalFormatting>
  <conditionalFormatting sqref="DL32:DM151">
    <cfRule type="colorScale" priority="33">
      <colorScale>
        <cfvo type="percent" val="0"/>
        <cfvo type="percent" val="0.25"/>
        <cfvo type="percent" val="0.5"/>
        <color theme="0"/>
        <color theme="0"/>
        <color rgb="FF63BE7B"/>
      </colorScale>
    </cfRule>
  </conditionalFormatting>
  <conditionalFormatting sqref="FV31">
    <cfRule type="containsBlanks" dxfId="793" priority="31">
      <formula>LEN(TRIM(FV31))=0</formula>
    </cfRule>
  </conditionalFormatting>
  <conditionalFormatting sqref="DQ32:DQ151">
    <cfRule type="cellIs" dxfId="792" priority="30" operator="lessThan">
      <formula>0</formula>
    </cfRule>
  </conditionalFormatting>
  <conditionalFormatting sqref="DQ31:DQ151">
    <cfRule type="containsBlanks" dxfId="791" priority="29">
      <formula>LEN(TRIM(DQ31))=0</formula>
    </cfRule>
  </conditionalFormatting>
  <conditionalFormatting sqref="AO1:AO1048576">
    <cfRule type="containsText" dxfId="790" priority="26" operator="containsText" text="zatrav. tvárnice">
      <formula>NOT(ISERROR(SEARCH("zatrav. tvárnice",AO1)))</formula>
    </cfRule>
    <cfRule type="containsText" dxfId="789" priority="27" operator="containsText" text="železnice">
      <formula>NOT(ISERROR(SEARCH("železnice",AO1)))</formula>
    </cfRule>
    <cfRule type="containsText" dxfId="788" priority="28" operator="containsText" text="železnice">
      <formula>NOT(ISERROR(SEARCH("železnice",AO1)))</formula>
    </cfRule>
  </conditionalFormatting>
  <conditionalFormatting sqref="E42:F151">
    <cfRule type="containsBlanks" dxfId="787" priority="24">
      <formula>LEN(TRIM(E42))=0</formula>
    </cfRule>
  </conditionalFormatting>
  <conditionalFormatting sqref="E42:F151">
    <cfRule type="containsBlanks" dxfId="786" priority="25">
      <formula>LEN(TRIM(E42))=0</formula>
    </cfRule>
  </conditionalFormatting>
  <conditionalFormatting sqref="R31:S151 U31:U151">
    <cfRule type="containsBlanks" dxfId="785" priority="23">
      <formula>LEN(TRIM(R31))=0</formula>
    </cfRule>
  </conditionalFormatting>
  <conditionalFormatting sqref="T31:T151">
    <cfRule type="containsBlanks" dxfId="784" priority="22">
      <formula>LEN(TRIM(T31))=0</formula>
    </cfRule>
  </conditionalFormatting>
  <conditionalFormatting sqref="V31:W151">
    <cfRule type="containsBlanks" dxfId="783" priority="21">
      <formula>LEN(TRIM(V31))=0</formula>
    </cfRule>
  </conditionalFormatting>
  <conditionalFormatting sqref="X31:X151">
    <cfRule type="containsBlanks" dxfId="782" priority="20">
      <formula>LEN(TRIM(X31))=0</formula>
    </cfRule>
  </conditionalFormatting>
  <conditionalFormatting sqref="BK31:BL151">
    <cfRule type="containsBlanks" dxfId="781" priority="19">
      <formula>LEN(TRIM(BK31))=0</formula>
    </cfRule>
  </conditionalFormatting>
  <conditionalFormatting sqref="B31:F33 B34:B41 D34:F41">
    <cfRule type="containsBlanks" dxfId="780" priority="14">
      <formula>LEN(TRIM(B31))=0</formula>
    </cfRule>
  </conditionalFormatting>
  <conditionalFormatting sqref="B31:B41">
    <cfRule type="expression" dxfId="779" priority="18">
      <formula>$A31="Chyba staničení"</formula>
    </cfRule>
  </conditionalFormatting>
  <conditionalFormatting sqref="B31:F33 B34:B41 D34:F41">
    <cfRule type="containsBlanks" dxfId="778" priority="17">
      <formula>LEN(TRIM(B31))=0</formula>
    </cfRule>
  </conditionalFormatting>
  <conditionalFormatting sqref="B31:B41">
    <cfRule type="expression" dxfId="777" priority="16">
      <formula>$A31="Chyba staničení"</formula>
    </cfRule>
  </conditionalFormatting>
  <conditionalFormatting sqref="B31:B41">
    <cfRule type="expression" dxfId="776" priority="15">
      <formula>$A31="Chyba staničení"</formula>
    </cfRule>
  </conditionalFormatting>
  <conditionalFormatting sqref="DH31:DI151">
    <cfRule type="containsBlanks" dxfId="775" priority="12">
      <formula>LEN(TRIM(DH31))=0</formula>
    </cfRule>
  </conditionalFormatting>
  <conditionalFormatting sqref="DH32:DI151">
    <cfRule type="cellIs" dxfId="774" priority="13" operator="lessThan">
      <formula>0</formula>
    </cfRule>
  </conditionalFormatting>
  <conditionalFormatting sqref="BU32">
    <cfRule type="iconSet" priority="1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W96">
    <cfRule type="containsBlanks" dxfId="773" priority="10">
      <formula>LEN(TRIM(DW96))=0</formula>
    </cfRule>
  </conditionalFormatting>
  <conditionalFormatting sqref="DW98">
    <cfRule type="containsBlanks" dxfId="772" priority="9">
      <formula>LEN(TRIM(DW98))=0</formula>
    </cfRule>
  </conditionalFormatting>
  <conditionalFormatting sqref="DW102">
    <cfRule type="containsBlanks" dxfId="771" priority="8">
      <formula>LEN(TRIM(DW102))=0</formula>
    </cfRule>
  </conditionalFormatting>
  <conditionalFormatting sqref="DW105">
    <cfRule type="containsBlanks" dxfId="770" priority="7">
      <formula>LEN(TRIM(DW105))=0</formula>
    </cfRule>
  </conditionalFormatting>
  <conditionalFormatting sqref="DW110">
    <cfRule type="containsBlanks" dxfId="769" priority="6">
      <formula>LEN(TRIM(DW110))=0</formula>
    </cfRule>
  </conditionalFormatting>
  <conditionalFormatting sqref="DW112">
    <cfRule type="containsBlanks" dxfId="768" priority="5">
      <formula>LEN(TRIM(DW112))=0</formula>
    </cfRule>
  </conditionalFormatting>
  <conditionalFormatting sqref="C42:C112">
    <cfRule type="containsBlanks" dxfId="767" priority="3">
      <formula>LEN(TRIM(C42))=0</formula>
    </cfRule>
  </conditionalFormatting>
  <conditionalFormatting sqref="C42:C112">
    <cfRule type="containsBlanks" dxfId="766" priority="4">
      <formula>LEN(TRIM(C42))=0</formula>
    </cfRule>
  </conditionalFormatting>
  <conditionalFormatting sqref="C34:C41">
    <cfRule type="containsBlanks" dxfId="765" priority="1">
      <formula>LEN(TRIM(C34))=0</formula>
    </cfRule>
  </conditionalFormatting>
  <conditionalFormatting sqref="C34:C41">
    <cfRule type="containsBlanks" dxfId="764" priority="2">
      <formula>LEN(TRIM(C34))=0</formula>
    </cfRule>
  </conditionalFormatting>
  <pageMargins left="0.7" right="0.7" top="0.78740157499999996" bottom="0.78740157499999996" header="0.3" footer="0.3"/>
  <pageSetup paperSize="8" scale="28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BE635-EB2E-46BE-A77B-A97CC7CC700D}">
  <sheetPr>
    <tabColor rgb="FF49F1F9"/>
    <pageSetUpPr fitToPage="1"/>
  </sheetPr>
  <dimension ref="A1:FV151"/>
  <sheetViews>
    <sheetView zoomScaleNormal="100" workbookViewId="0">
      <pane xSplit="6" topLeftCell="AH1" activePane="topRight" state="frozen"/>
      <selection pane="topRight" activeCell="DJ19" sqref="DJ19"/>
    </sheetView>
  </sheetViews>
  <sheetFormatPr defaultRowHeight="15" outlineLevelCol="1"/>
  <cols>
    <col min="1" max="1" width="8.140625" style="30" customWidth="1"/>
    <col min="2" max="5" width="9.140625" customWidth="1"/>
    <col min="6" max="6" width="8.28515625" customWidth="1"/>
    <col min="7" max="7" width="8.5703125" customWidth="1"/>
    <col min="8" max="11" width="6.5703125" hidden="1" customWidth="1" outlineLevel="1"/>
    <col min="12" max="12" width="8.85546875" customWidth="1" collapsed="1"/>
    <col min="13" max="16" width="6.5703125" hidden="1" customWidth="1" outlineLevel="1"/>
    <col min="17" max="17" width="8.85546875" customWidth="1" collapsed="1"/>
    <col min="18" max="21" width="6.5703125" hidden="1" customWidth="1" outlineLevel="1"/>
    <col min="22" max="22" width="7.140625" hidden="1" customWidth="1" outlineLevel="1"/>
    <col min="23" max="23" width="3" hidden="1" customWidth="1" outlineLevel="1"/>
    <col min="24" max="24" width="10.28515625" customWidth="1" collapsed="1"/>
    <col min="25" max="25" width="10.7109375" hidden="1" customWidth="1" outlineLevel="1"/>
    <col min="26" max="26" width="9.140625" collapsed="1"/>
    <col min="29" max="29" width="12.7109375" customWidth="1"/>
    <col min="30" max="30" width="10" customWidth="1"/>
    <col min="31" max="31" width="8.5703125" customWidth="1"/>
    <col min="34" max="34" width="10.28515625" customWidth="1"/>
    <col min="39" max="39" width="8" hidden="1" customWidth="1" outlineLevel="1"/>
    <col min="40" max="40" width="21.140625" customWidth="1" collapsed="1"/>
    <col min="41" max="41" width="16.7109375" customWidth="1"/>
    <col min="42" max="42" width="10.5703125" customWidth="1"/>
    <col min="43" max="43" width="8.7109375" customWidth="1"/>
    <col min="44" max="44" width="11.85546875" customWidth="1"/>
    <col min="45" max="45" width="10.7109375" customWidth="1" outlineLevel="1"/>
    <col min="46" max="46" width="9.42578125" customWidth="1"/>
    <col min="47" max="47" width="9.28515625" hidden="1" customWidth="1" outlineLevel="1"/>
    <col min="48" max="48" width="8.5703125" hidden="1" customWidth="1" outlineLevel="1"/>
    <col min="49" max="49" width="6.7109375" customWidth="1" collapsed="1"/>
    <col min="50" max="50" width="7.7109375" hidden="1" customWidth="1" outlineLevel="1"/>
    <col min="51" max="51" width="6.7109375" customWidth="1" collapsed="1"/>
    <col min="52" max="52" width="6.5703125" hidden="1" customWidth="1" outlineLevel="1"/>
    <col min="53" max="56" width="6.7109375" hidden="1" customWidth="1" outlineLevel="1"/>
    <col min="57" max="57" width="6.7109375" customWidth="1" collapsed="1"/>
    <col min="58" max="60" width="6.7109375" hidden="1" customWidth="1" outlineLevel="1"/>
    <col min="61" max="61" width="7.5703125" hidden="1" customWidth="1" outlineLevel="1"/>
    <col min="62" max="62" width="6.7109375" customWidth="1" collapsed="1"/>
    <col min="63" max="64" width="8.85546875" hidden="1" customWidth="1" outlineLevel="1"/>
    <col min="65" max="65" width="10.85546875" hidden="1" customWidth="1" outlineLevel="1"/>
    <col min="66" max="66" width="6.7109375" customWidth="1" collapsed="1"/>
    <col min="67" max="67" width="10.140625" hidden="1" customWidth="1" outlineLevel="1"/>
    <col min="68" max="69" width="8.85546875" hidden="1" customWidth="1" outlineLevel="1"/>
    <col min="70" max="70" width="7.7109375" customWidth="1" collapsed="1"/>
    <col min="71" max="72" width="7.28515625" customWidth="1"/>
    <col min="73" max="73" width="8.140625" customWidth="1"/>
    <col min="74" max="74" width="10.140625" customWidth="1"/>
    <col min="75" max="75" width="10.5703125" customWidth="1"/>
    <col min="76" max="82" width="5" customWidth="1"/>
    <col min="83" max="83" width="13" customWidth="1"/>
    <col min="84" max="84" width="10.5703125" hidden="1" customWidth="1" outlineLevel="1"/>
    <col min="85" max="85" width="8.42578125" hidden="1" customWidth="1" outlineLevel="1"/>
    <col min="86" max="86" width="9.42578125" style="69" hidden="1" customWidth="1" outlineLevel="1"/>
    <col min="87" max="87" width="8" customWidth="1" collapsed="1"/>
    <col min="88" max="88" width="8" customWidth="1"/>
    <col min="89" max="89" width="9.140625" customWidth="1"/>
    <col min="90" max="90" width="8.5703125" customWidth="1"/>
    <col min="91" max="91" width="9.7109375" customWidth="1"/>
    <col min="92" max="92" width="9.28515625" customWidth="1"/>
    <col min="93" max="99" width="7.5703125" customWidth="1"/>
    <col min="100" max="100" width="11.85546875" bestFit="1" customWidth="1"/>
    <col min="101" max="107" width="7.5703125" customWidth="1"/>
    <col min="108" max="109" width="7.140625" customWidth="1"/>
    <col min="110" max="113" width="8.85546875" customWidth="1"/>
    <col min="114" max="114" width="11.7109375" bestFit="1" customWidth="1"/>
    <col min="115" max="115" width="11.28515625" customWidth="1"/>
    <col min="116" max="116" width="11.85546875" bestFit="1" customWidth="1"/>
    <col min="117" max="117" width="11" customWidth="1"/>
    <col min="118" max="118" width="10.85546875" customWidth="1"/>
    <col min="119" max="119" width="10.85546875" hidden="1" customWidth="1" outlineLevel="1"/>
    <col min="120" max="120" width="11.28515625" bestFit="1" customWidth="1" collapsed="1"/>
    <col min="121" max="121" width="11.28515625" customWidth="1"/>
    <col min="122" max="122" width="9.28515625" customWidth="1"/>
    <col min="123" max="123" width="10.42578125" customWidth="1"/>
    <col min="124" max="125" width="11.28515625" customWidth="1"/>
    <col min="126" max="126" width="7.5703125" customWidth="1"/>
    <col min="127" max="127" width="12" customWidth="1"/>
    <col min="128" max="128" width="12.5703125" customWidth="1"/>
    <col min="129" max="129" width="10.7109375" customWidth="1"/>
    <col min="130" max="130" width="9.28515625" customWidth="1"/>
    <col min="131" max="131" width="9.42578125" customWidth="1"/>
    <col min="132" max="132" width="9.28515625" customWidth="1"/>
    <col min="138" max="138" width="12.7109375" style="26" hidden="1" customWidth="1" outlineLevel="1"/>
    <col min="139" max="139" width="8" style="26" hidden="1" customWidth="1" outlineLevel="1"/>
    <col min="140" max="140" width="12.28515625" hidden="1" customWidth="1" outlineLevel="1"/>
    <col min="141" max="141" width="11.7109375" hidden="1" customWidth="1" outlineLevel="1"/>
    <col min="142" max="142" width="10.28515625" style="26" hidden="1" customWidth="1" outlineLevel="1"/>
    <col min="143" max="143" width="10.85546875" hidden="1" customWidth="1" outlineLevel="1"/>
    <col min="144" max="155" width="8.85546875" hidden="1" customWidth="1" outlineLevel="1"/>
    <col min="156" max="157" width="11.28515625" hidden="1" customWidth="1" outlineLevel="1"/>
    <col min="158" max="158" width="11.28515625" customWidth="1" collapsed="1"/>
    <col min="159" max="160" width="8.85546875" hidden="1" customWidth="1" outlineLevel="1"/>
    <col min="161" max="161" width="11.28515625" style="56" hidden="1" customWidth="1" outlineLevel="1"/>
    <col min="162" max="164" width="8.85546875" style="56" hidden="1" customWidth="1" outlineLevel="1"/>
    <col min="165" max="165" width="11.28515625" style="62" hidden="1" customWidth="1" outlineLevel="1"/>
    <col min="166" max="166" width="8.85546875" style="56" hidden="1" customWidth="1" outlineLevel="1"/>
    <col min="167" max="167" width="11.28515625" style="56" hidden="1" customWidth="1" outlineLevel="1"/>
    <col min="168" max="170" width="8.85546875" style="56" hidden="1" customWidth="1" outlineLevel="1"/>
    <col min="171" max="175" width="8.85546875" hidden="1" customWidth="1" outlineLevel="1"/>
    <col min="176" max="176" width="8.28515625" customWidth="1" collapsed="1"/>
    <col min="177" max="178" width="8" customWidth="1"/>
  </cols>
  <sheetData>
    <row r="1" spans="1:124" ht="15" customHeight="1">
      <c r="A1" s="344" t="s">
        <v>77</v>
      </c>
      <c r="B1" s="346" t="str">
        <f ca="1">MID(CELL("filename",C1),FIND("]",CELL("filename",C1))+1,LEN(CELL("filename",C1))-FIND("]",CELL("filename",C1)))</f>
        <v>Stoka 3</v>
      </c>
      <c r="C1" s="347"/>
      <c r="D1" s="5"/>
      <c r="E1" s="5"/>
      <c r="F1" s="5"/>
      <c r="AC1" s="39" t="s">
        <v>167</v>
      </c>
      <c r="AD1" s="1">
        <f>SUMIF(BT32:BT151,"1",AQ32:AQ151)</f>
        <v>0</v>
      </c>
      <c r="AF1" s="26"/>
      <c r="AG1" s="26"/>
      <c r="AH1" s="26"/>
      <c r="AI1" s="26"/>
      <c r="AO1" s="350" t="s">
        <v>100</v>
      </c>
      <c r="AP1" s="332" t="s">
        <v>106</v>
      </c>
      <c r="AQ1" s="332" t="s">
        <v>105</v>
      </c>
      <c r="AR1" s="332" t="s">
        <v>101</v>
      </c>
      <c r="AS1" s="332" t="s">
        <v>110</v>
      </c>
      <c r="AT1" s="35" t="s">
        <v>113</v>
      </c>
    </row>
    <row r="2" spans="1:124" ht="19.5" customHeight="1" thickBot="1">
      <c r="A2" s="345"/>
      <c r="B2" s="348"/>
      <c r="C2" s="349"/>
      <c r="D2" s="5"/>
      <c r="E2" s="5"/>
      <c r="F2" s="5"/>
      <c r="AC2" s="39" t="s">
        <v>168</v>
      </c>
      <c r="AD2" s="1">
        <f>SUMIF(BT32:BT151,"2",AQ32:AQ151)</f>
        <v>483</v>
      </c>
      <c r="AF2" s="26"/>
      <c r="AG2" s="26"/>
      <c r="AH2" s="26"/>
      <c r="AI2" s="24"/>
      <c r="AO2" s="350"/>
      <c r="AP2" s="333"/>
      <c r="AQ2" s="333"/>
      <c r="AR2" s="333"/>
      <c r="AS2" s="333"/>
      <c r="AT2" s="35" t="s">
        <v>114</v>
      </c>
      <c r="DT2" s="60"/>
    </row>
    <row r="3" spans="1:124">
      <c r="A3" s="27"/>
      <c r="B3" s="5"/>
      <c r="C3" s="5"/>
      <c r="D3" s="5"/>
      <c r="E3" s="5"/>
      <c r="F3" s="5"/>
      <c r="AC3" s="39" t="s">
        <v>169</v>
      </c>
      <c r="AD3" s="1">
        <f>SUMIF(BS32:BS151,"1",AP32:AP151)</f>
        <v>0</v>
      </c>
      <c r="AF3" s="26"/>
      <c r="AG3" s="26"/>
      <c r="AH3" s="26"/>
      <c r="AI3" s="24"/>
      <c r="AO3" s="23" t="s">
        <v>78</v>
      </c>
      <c r="AP3" s="2">
        <f>SUMIF($AO$32:$AO$333,"asfalt místní",$AQ$32:$AQ$333)</f>
        <v>0</v>
      </c>
      <c r="AQ3" s="2">
        <f>SUMIF($AO$32:$AO$333,"asfalt místní",$AP$32:$AP$333)</f>
        <v>0</v>
      </c>
      <c r="AR3" s="44">
        <v>0.44</v>
      </c>
      <c r="AS3" s="87">
        <v>1</v>
      </c>
      <c r="DD3" s="1"/>
    </row>
    <row r="4" spans="1:124" ht="15" hidden="1" customHeight="1">
      <c r="A4" s="27"/>
      <c r="G4" s="5"/>
      <c r="AD4" s="73"/>
      <c r="AO4" s="23" t="s">
        <v>79</v>
      </c>
      <c r="AP4" s="2">
        <f>SUMIF($AO$32:$AO$333,"bet. dlažba 30x30",$AQ$32:$AQ$333)</f>
        <v>0</v>
      </c>
      <c r="AQ4" s="2">
        <f>SUMIF($AO$32:$AO$333,"bet. dlažba 30x30",$AP$32:$AP$333)</f>
        <v>0</v>
      </c>
      <c r="AR4" s="44">
        <v>0.3</v>
      </c>
      <c r="AS4" s="87"/>
      <c r="DT4" s="60">
        <f>CN24+CV24-CM24-DD24-DE24-DF24-DJ24-DK24-DU24</f>
        <v>0</v>
      </c>
    </row>
    <row r="5" spans="1:124" ht="15" hidden="1" customHeight="1">
      <c r="A5" s="27"/>
      <c r="G5" s="5"/>
      <c r="AD5" s="73"/>
      <c r="AO5" s="23" t="s">
        <v>80</v>
      </c>
      <c r="AP5" s="2">
        <f>SUMIF($AO$32:$AO$333,"bet. dlažba 50x50",$AQ$32:$AQ$333)</f>
        <v>0</v>
      </c>
      <c r="AQ5" s="2">
        <f>SUMIF($AO$32:$AO$333,"bet. dlažba 50x50",$AP$32:$AP$333)</f>
        <v>0</v>
      </c>
      <c r="AR5" s="44">
        <v>0.3</v>
      </c>
      <c r="AS5" s="87"/>
      <c r="DT5" s="60">
        <f>CN25+CV25-CM25-DD25-DE25-DF25-DJ25-DK25-DU25</f>
        <v>0</v>
      </c>
    </row>
    <row r="6" spans="1:124" ht="15" customHeight="1">
      <c r="A6" s="27"/>
      <c r="G6" s="5"/>
      <c r="AD6" s="73"/>
      <c r="AO6" s="23" t="s">
        <v>81</v>
      </c>
      <c r="AP6" s="2">
        <f>SUMIF($AO$32:$AO$333,"betonová dlažba",$AQ$32:$AQ$333)</f>
        <v>0</v>
      </c>
      <c r="AQ6" s="2">
        <f>SUMIF($AO$32:$AO$333,"betonová dlažba",$AP$32:$AP$333)</f>
        <v>0</v>
      </c>
      <c r="AR6" s="44">
        <v>0.3</v>
      </c>
      <c r="AS6" s="87">
        <v>0</v>
      </c>
      <c r="DT6" s="60"/>
    </row>
    <row r="7" spans="1:124" ht="15" customHeight="1">
      <c r="A7" s="27"/>
      <c r="G7" s="5"/>
      <c r="AD7" s="73"/>
      <c r="AO7" s="23" t="s">
        <v>82</v>
      </c>
      <c r="AP7" s="2">
        <f>SUMIF($AO$32:$AO$333,"chodník asfaltový",$AQ$32:$AQ$333)</f>
        <v>0</v>
      </c>
      <c r="AQ7" s="2">
        <f>SUMIF($AO$32:$AO$333,"chodník asfaltový",$AP$32:$AP$333)</f>
        <v>0</v>
      </c>
      <c r="AR7" s="44">
        <v>0.31</v>
      </c>
      <c r="AS7" s="87"/>
      <c r="DT7" s="60"/>
    </row>
    <row r="8" spans="1:124" ht="15" customHeight="1">
      <c r="A8" s="27"/>
      <c r="G8" s="5"/>
      <c r="AD8" s="73"/>
      <c r="AO8" s="23" t="s">
        <v>83</v>
      </c>
      <c r="AP8" s="2">
        <f>SUMIF($AO$32:$AO$333,"komunikace I tř",$AQ$32:$AQ$333)</f>
        <v>0</v>
      </c>
      <c r="AQ8" s="2">
        <f>SUMIF($AO$32:$AO$333,"komunikace I tř",$AP$32:$AP$333)</f>
        <v>0</v>
      </c>
      <c r="AR8" s="44">
        <v>0.6</v>
      </c>
      <c r="AS8" s="87"/>
      <c r="DT8" s="60"/>
    </row>
    <row r="9" spans="1:124" ht="15" customHeight="1">
      <c r="A9" s="27"/>
      <c r="G9" s="5"/>
      <c r="AD9" s="73"/>
      <c r="AO9" s="23" t="s">
        <v>84</v>
      </c>
      <c r="AP9" s="2">
        <f>SUMIF($AO$32:$AO$333,"komunikace II tř",$AQ$32:$AQ$333)</f>
        <v>25.490000000000009</v>
      </c>
      <c r="AQ9" s="2">
        <f>SUMIF($AO$32:$AO$333,"komunikace II tř",$AP$32:$AP$333)</f>
        <v>25.490000000000009</v>
      </c>
      <c r="AR9" s="44">
        <v>0</v>
      </c>
      <c r="AS9" s="87">
        <v>1</v>
      </c>
      <c r="DT9" s="60"/>
    </row>
    <row r="10" spans="1:124">
      <c r="A10" s="27"/>
      <c r="G10" s="5"/>
      <c r="AC10" s="39" t="s">
        <v>282</v>
      </c>
      <c r="AD10" s="73">
        <f>SUMIFS(AQ32:AQ95,AD32:AD95,"1,4",AO32:AO95,"komunikace III tř")</f>
        <v>186.97499999999999</v>
      </c>
      <c r="AO10" s="23" t="s">
        <v>85</v>
      </c>
      <c r="AP10" s="2">
        <f>SUMIF($AO$32:$AO$333,"komunikace III tř",$AQ$32:$AQ$333)</f>
        <v>450.81200000000001</v>
      </c>
      <c r="AQ10" s="2">
        <f>SUMIF($AO$32:$AO$333,"komunikace III tř",$AP$32:$AP$333)</f>
        <v>450.81200000000001</v>
      </c>
      <c r="AR10" s="44">
        <v>0.37</v>
      </c>
      <c r="AS10" s="87">
        <v>1</v>
      </c>
      <c r="DN10" s="1"/>
      <c r="DT10" s="60"/>
    </row>
    <row r="11" spans="1:124" ht="15" hidden="1" customHeight="1">
      <c r="A11" s="27"/>
      <c r="G11" s="5"/>
      <c r="AD11" s="73"/>
      <c r="AO11" s="23" t="s">
        <v>86</v>
      </c>
      <c r="AP11" s="2">
        <f>SUMIF($AO$32:$AO$333,"kostky malé",$AQ$32:$AQ$333)</f>
        <v>0</v>
      </c>
      <c r="AQ11" s="2">
        <f>SUMIF($AO$32:$AO$333,"kostky malé",$AP$32:$AP$333)</f>
        <v>0</v>
      </c>
      <c r="AR11" s="44">
        <v>0.3</v>
      </c>
      <c r="AS11" s="87"/>
      <c r="DT11" s="60"/>
    </row>
    <row r="12" spans="1:124" ht="15" hidden="1" customHeight="1">
      <c r="A12" s="27"/>
      <c r="G12" s="5"/>
      <c r="AD12" s="73"/>
      <c r="AO12" s="23" t="s">
        <v>87</v>
      </c>
      <c r="AP12" s="2">
        <f>SUMIF($AO$32:$AO$333,"kostky velké",$AQ$32:$AQ$333)</f>
        <v>0</v>
      </c>
      <c r="AQ12" s="2">
        <f>SUMIF($AO$32:$AO$333,"kostky velké",$AP$32:$AP$333)</f>
        <v>0</v>
      </c>
      <c r="AR12" s="44">
        <v>0.3</v>
      </c>
      <c r="AS12" s="87"/>
      <c r="DT12" s="60"/>
    </row>
    <row r="13" spans="1:124" ht="15" hidden="1" customHeight="1">
      <c r="A13" s="27"/>
      <c r="G13" s="5"/>
      <c r="AD13" s="73"/>
      <c r="AO13" s="23" t="s">
        <v>88</v>
      </c>
      <c r="AP13" s="2">
        <f>SUMIF($AO$32:$AO$333,"krajnice",$AQ$32:$AQ$333)</f>
        <v>0</v>
      </c>
      <c r="AQ13" s="2">
        <f>SUMIF($AO$32:$AO$333,"krajnice",$AP$32:$AP$333)</f>
        <v>0</v>
      </c>
      <c r="AR13" s="44">
        <v>0.6</v>
      </c>
      <c r="AS13" s="87"/>
      <c r="DT13" s="60"/>
    </row>
    <row r="14" spans="1:124" ht="15" hidden="1" customHeight="1">
      <c r="A14" s="27"/>
      <c r="G14" s="5"/>
      <c r="AD14" s="73"/>
      <c r="AO14" s="23" t="s">
        <v>89</v>
      </c>
      <c r="AP14" s="2">
        <f>SUMIF($AO$32:$AO$333,"lesní pozemek",$AQ$32:$AQ$333)</f>
        <v>0</v>
      </c>
      <c r="AQ14" s="2">
        <f>SUMIF($AO$32:$AO$333,"lesní pozemek",$AP$32:$AP$333)</f>
        <v>0</v>
      </c>
      <c r="AR14" s="44">
        <v>0</v>
      </c>
      <c r="AS14" s="87"/>
      <c r="DT14" s="60"/>
    </row>
    <row r="15" spans="1:124" ht="15" hidden="1" customHeight="1">
      <c r="A15" s="27"/>
      <c r="G15" s="5"/>
      <c r="AD15" s="73"/>
      <c r="AO15" s="23" t="s">
        <v>90</v>
      </c>
      <c r="AP15" s="2">
        <f>SUMIF($AO$32:$AO$333,"panely",$AQ$32:$AQ$333)</f>
        <v>0</v>
      </c>
      <c r="AQ15" s="2">
        <f>SUMIF($AO$32:$AO$333,"panely",$AP$32:$AP$333)</f>
        <v>0</v>
      </c>
      <c r="AR15" s="44">
        <v>0.33</v>
      </c>
      <c r="AS15" s="87"/>
      <c r="DT15" s="60"/>
    </row>
    <row r="16" spans="1:124" ht="15" hidden="1" customHeight="1">
      <c r="A16" s="27"/>
      <c r="G16" s="5"/>
      <c r="AD16" s="73"/>
      <c r="AO16" s="23" t="s">
        <v>91</v>
      </c>
      <c r="AP16" s="2">
        <f>SUMIF($AO$32:$AO$333,"pole",$AQ$32:$AQ$333)</f>
        <v>0</v>
      </c>
      <c r="AQ16" s="2">
        <f>SUMIF($AO$32:$AO$333,"pole",$AP$32:$AP$333)</f>
        <v>0</v>
      </c>
      <c r="AR16" s="44">
        <v>0.3</v>
      </c>
      <c r="AS16" s="87">
        <v>0</v>
      </c>
      <c r="DT16" s="60"/>
    </row>
    <row r="17" spans="1:178">
      <c r="A17" s="27"/>
      <c r="G17" s="5"/>
      <c r="AC17" s="39" t="s">
        <v>170</v>
      </c>
      <c r="AD17" s="73">
        <f>SUMIFS(AQ32:AQ95,AD32:AD95,"1,1",AO32:AO95,"komunikace III tř")</f>
        <v>168.71100000000001</v>
      </c>
      <c r="AF17" s="1"/>
      <c r="AO17" s="23" t="s">
        <v>92</v>
      </c>
      <c r="AP17" s="2">
        <f>SUMIF($AO$32:$AO$333,"štěrk",$AQ$32:$AQ$333)</f>
        <v>0</v>
      </c>
      <c r="AQ17" s="2">
        <f>SUMIF($AO$32:$AO$333,"štěrk",$AP$32:$AP$333)</f>
        <v>0</v>
      </c>
      <c r="AR17" s="44">
        <v>0.35</v>
      </c>
      <c r="AS17" s="87">
        <v>0.5</v>
      </c>
      <c r="DD17" s="1"/>
      <c r="DT17" s="60"/>
    </row>
    <row r="18" spans="1:178">
      <c r="A18" s="27"/>
      <c r="G18" s="5"/>
      <c r="AC18" s="74" t="s">
        <v>190</v>
      </c>
      <c r="AD18" s="73">
        <f>SUMIFS(AQ32:AQ95,AD32:AD95,"1,2",AO32:AO95,"komunikace III tř")</f>
        <v>95.125999999999991</v>
      </c>
      <c r="AO18" s="23" t="s">
        <v>93</v>
      </c>
      <c r="AP18" s="2">
        <f>SUMIF($AO$32:$AO$333,"tráva",$AQ$32:$AQ$333)</f>
        <v>4.9029999999999996</v>
      </c>
      <c r="AQ18" s="2">
        <f>SUMIF($AO$32:$AO$333,"tráva",$AP$32:$AP$333)</f>
        <v>4.9029999999999996</v>
      </c>
      <c r="AR18" s="44">
        <v>0.2</v>
      </c>
      <c r="AS18" s="87">
        <v>0</v>
      </c>
      <c r="DD18" s="1"/>
      <c r="DL18" s="1"/>
      <c r="DM18" s="1"/>
      <c r="DN18" s="1"/>
      <c r="DO18" s="1"/>
      <c r="DP18" s="1"/>
      <c r="DQ18" s="1"/>
      <c r="DR18" s="1"/>
      <c r="DT18" s="60"/>
      <c r="FL18" s="56" t="s">
        <v>160</v>
      </c>
      <c r="FM18" s="65">
        <f>CN26+CV26-CM26-DD26-DE26-DF26-DJ26-DK26-DU26-FN25</f>
        <v>79.484228098763253</v>
      </c>
    </row>
    <row r="19" spans="1:178" ht="15" customHeight="1">
      <c r="A19" s="27"/>
      <c r="G19" s="5"/>
      <c r="AD19" s="1">
        <f>AD17+AD18+AD10</f>
        <v>450.81200000000001</v>
      </c>
      <c r="AE19" s="1"/>
      <c r="AO19" s="23" t="s">
        <v>94</v>
      </c>
      <c r="AP19" s="2">
        <f>SUMIF($AO$32:$AO$333,"vodoteč",$AQ$32:$AQ$333)</f>
        <v>0</v>
      </c>
      <c r="AQ19" s="2">
        <f>SUMIF($AO$32:$AO$333,"vodoteč",$AP$32:$AP$333)</f>
        <v>0</v>
      </c>
      <c r="AR19" s="44">
        <v>0</v>
      </c>
      <c r="AS19" s="87"/>
      <c r="DD19" s="1"/>
      <c r="DL19" s="1"/>
      <c r="DM19" s="1"/>
      <c r="DN19" s="1"/>
      <c r="DO19" s="1"/>
      <c r="DP19" s="1"/>
      <c r="DQ19" s="1"/>
      <c r="DR19" s="1"/>
      <c r="DT19" s="60"/>
      <c r="DV19" s="60"/>
    </row>
    <row r="20" spans="1:178">
      <c r="A20" s="27"/>
      <c r="G20" s="5"/>
      <c r="AC20" s="39" t="str">
        <f>"pažení š.&gt;"&amp;FT30&amp;" m, hl.&gt;4 m"</f>
        <v>pažení š.&gt;1,2 m, hl.&gt;4 m</v>
      </c>
      <c r="AD20" s="41">
        <f>SUMIFS(DR32:DR1048576,FT32:FT1048576,2,FU32:FU1048576,2)</f>
        <v>0</v>
      </c>
      <c r="AO20" s="23" t="s">
        <v>95</v>
      </c>
      <c r="AP20" s="2">
        <f>SUMIF($AO$32:$AO$333,"záhon",$AQ$32:$AQ$333)</f>
        <v>0</v>
      </c>
      <c r="AQ20" s="2">
        <f>SUMIF($AO$32:$AO$333,"záhon",$AP$32:$AP$333)</f>
        <v>0</v>
      </c>
      <c r="AR20" s="44">
        <v>0.3</v>
      </c>
      <c r="AS20" s="87"/>
      <c r="DD20" s="1"/>
      <c r="DL20" s="1"/>
      <c r="DM20" s="1"/>
      <c r="DN20" s="1"/>
      <c r="DO20" s="1"/>
      <c r="DP20" s="1"/>
      <c r="DQ20" s="1"/>
      <c r="DR20" s="1"/>
      <c r="DT20" s="60"/>
    </row>
    <row r="21" spans="1:178">
      <c r="A21" s="27"/>
      <c r="G21" s="5"/>
      <c r="AC21" s="39" t="str">
        <f>"pažení š.&lt;"&amp;FT30&amp;"  m, hl.&lt;4 m"</f>
        <v>pažení š.&lt;1,2  m, hl.&lt;4 m</v>
      </c>
      <c r="AD21" s="41">
        <f>SUMIFS(DR32:DR1048576,FT32:FT1048576,1,FU32:FU1048576,1)</f>
        <v>847.82330853597273</v>
      </c>
      <c r="AO21" s="23" t="s">
        <v>96</v>
      </c>
      <c r="AP21" s="2">
        <f>SUMIF($AO$32:$AO$333,"zámková dlažba",$AQ$32:$AQ$333)</f>
        <v>1.7950000000000008</v>
      </c>
      <c r="AQ21" s="2">
        <f>SUMIF($AO$32:$AO$333,"zámková dlažba",$AP$32:$AP$333)</f>
        <v>1.7950000000000008</v>
      </c>
      <c r="AR21" s="44">
        <v>0.42</v>
      </c>
      <c r="AS21" s="87">
        <v>1</v>
      </c>
      <c r="DD21" s="1"/>
      <c r="DL21" s="1"/>
      <c r="DM21" s="1"/>
      <c r="DN21" s="1"/>
      <c r="DO21" s="1"/>
      <c r="DP21" s="1"/>
      <c r="DQ21" s="1"/>
      <c r="DR21" s="1"/>
      <c r="DT21" s="60"/>
    </row>
    <row r="22" spans="1:178">
      <c r="A22" s="27"/>
      <c r="G22" s="5"/>
      <c r="AC22" s="39" t="str">
        <f>"pažení š.&gt;"&amp;FT30&amp;" m, hl.&lt;4 m"</f>
        <v>pažení š.&gt;1,2 m, hl.&lt;4 m</v>
      </c>
      <c r="AD22" s="45">
        <f>SUMIFS(DR32:DR1048576,FT32:FT1048576,2,FU32:FU1048576,1)</f>
        <v>1013.5540910461065</v>
      </c>
      <c r="AO22" s="23" t="s">
        <v>97</v>
      </c>
      <c r="AP22" s="2">
        <f>SUMIF($AO$32:$AO$333,"zatrav. tvárnice",$AQ$32:$AQ$333)</f>
        <v>0</v>
      </c>
      <c r="AQ22" s="2">
        <f>SUMIF($AO$32:$AO$333,"zatrav. tvárnice",$AP$32:$AP$333)</f>
        <v>0</v>
      </c>
      <c r="AR22" s="44">
        <v>0.2</v>
      </c>
      <c r="AS22" s="87"/>
      <c r="CV22">
        <v>1847.57</v>
      </c>
      <c r="DD22" s="1"/>
      <c r="DL22" s="1"/>
      <c r="DM22" s="1"/>
      <c r="DN22" s="1"/>
      <c r="DO22" s="1"/>
      <c r="DP22" s="1"/>
      <c r="DQ22" s="1"/>
      <c r="DR22" s="1"/>
      <c r="DT22" s="60"/>
      <c r="EP22" s="1">
        <f>EP24-EP25</f>
        <v>-80.149434812135894</v>
      </c>
      <c r="EQ22" s="1"/>
      <c r="ER22" s="1"/>
      <c r="ES22" s="1"/>
      <c r="ET22" s="1"/>
      <c r="EU22" s="1"/>
      <c r="EV22" s="1"/>
    </row>
    <row r="23" spans="1:178">
      <c r="A23" s="27"/>
      <c r="G23" s="5"/>
      <c r="AC23" s="39" t="str">
        <f>"pažení š.&lt;"&amp;FT30&amp;"  m, hl.&gt;4 m"</f>
        <v>pažení š.&lt;1,2  m, hl.&gt;4 m</v>
      </c>
      <c r="AD23" s="45">
        <f>SUMIFS(DR32:DR1048576,FT32:FT1048576,1,FU32:FU1048576,2)</f>
        <v>0</v>
      </c>
      <c r="AO23" s="23" t="s">
        <v>173</v>
      </c>
      <c r="AP23" s="2">
        <f>SUMIF($AO$32:$AO$333,"železnice",$AQ$32:$AQ$333)</f>
        <v>0</v>
      </c>
      <c r="AQ23" s="2">
        <f>SUMIF($AO$32:$AO$333,"železnice",$AP$32:$AP$333)</f>
        <v>0</v>
      </c>
      <c r="AR23" s="44">
        <v>0</v>
      </c>
      <c r="AS23" s="87"/>
      <c r="BK23" s="81"/>
      <c r="DD23" s="1"/>
      <c r="DL23" s="1"/>
      <c r="DM23" s="1"/>
      <c r="DN23" s="1"/>
      <c r="DO23" s="1"/>
      <c r="DP23" s="1">
        <v>5.1216613560997697</v>
      </c>
      <c r="DQ23" s="1">
        <v>1208.958744915793</v>
      </c>
      <c r="DR23" s="1"/>
      <c r="DT23" s="60"/>
      <c r="EP23" s="1"/>
      <c r="EQ23" s="1"/>
      <c r="ER23" s="1"/>
      <c r="ES23" s="1"/>
      <c r="ET23" s="1"/>
      <c r="EU23" s="1"/>
      <c r="EV23" s="1"/>
    </row>
    <row r="24" spans="1:178">
      <c r="A24" s="27"/>
      <c r="G24" s="5"/>
      <c r="AD24" s="1">
        <f>SUM(AD20:AD23)</f>
        <v>1861.3773995820793</v>
      </c>
      <c r="AO24" s="23" t="s">
        <v>98</v>
      </c>
      <c r="AP24" s="2">
        <f>SUMIF($AO$32:$AO$333,"žulová dlažba",$AQ$32:$AQ$333)</f>
        <v>0</v>
      </c>
      <c r="AQ24" s="2">
        <f>SUMIF($AO$32:$AO$333,"žulová dlažba",$AP$32:$AP$333)</f>
        <v>0</v>
      </c>
      <c r="AR24" s="44">
        <v>0.32</v>
      </c>
      <c r="AS24" s="87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EP24">
        <v>87.538880000000006</v>
      </c>
      <c r="FM24" s="64"/>
      <c r="FN24" s="61"/>
    </row>
    <row r="25" spans="1:178">
      <c r="A25" s="27"/>
      <c r="G25" s="5"/>
      <c r="AO25" s="40" t="s">
        <v>99</v>
      </c>
      <c r="AP25" s="38">
        <f>SUM(AP3:AP24)</f>
        <v>483.00000000000006</v>
      </c>
      <c r="AQ25" s="24">
        <f>SUM(AQ3:AQ24)</f>
        <v>483.00000000000006</v>
      </c>
      <c r="AS25" s="25"/>
      <c r="CH25" s="69" t="s">
        <v>209</v>
      </c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EP25" s="1">
        <f>SUM(EP32:EP1048576)</f>
        <v>167.6883148121359</v>
      </c>
      <c r="EQ25" s="1"/>
      <c r="ER25" s="1"/>
      <c r="ES25" s="1"/>
      <c r="ET25" s="1"/>
      <c r="EU25" s="1"/>
      <c r="EV25" s="1"/>
      <c r="EY25" s="1">
        <f>SUM(EY32:EY1048576)</f>
        <v>8.9304000000000006</v>
      </c>
      <c r="FD25" s="1">
        <f>SUM(FD32:FD1048576)</f>
        <v>35.825339876350867</v>
      </c>
      <c r="FM25" s="64"/>
      <c r="FN25" s="56">
        <f>SUM(FN32:FN1048576)</f>
        <v>85.219216431353914</v>
      </c>
    </row>
    <row r="26" spans="1:178" ht="18" customHeight="1">
      <c r="A26" s="27"/>
      <c r="G26" s="5"/>
      <c r="Y26" s="1"/>
      <c r="AS26" s="1"/>
      <c r="BK26" s="334" t="s">
        <v>181</v>
      </c>
      <c r="BL26" s="335"/>
      <c r="CI26" s="44">
        <f t="shared" ref="CI26:CU26" si="0">SUM(CI32:CI1048576)</f>
        <v>483</v>
      </c>
      <c r="CJ26" s="44">
        <f t="shared" si="0"/>
        <v>0</v>
      </c>
      <c r="CK26" s="44">
        <f t="shared" si="0"/>
        <v>483</v>
      </c>
      <c r="CL26" s="44">
        <f t="shared" si="0"/>
        <v>0</v>
      </c>
      <c r="CM26" s="44">
        <f t="shared" si="0"/>
        <v>58.201292605480511</v>
      </c>
      <c r="CN26" s="116">
        <f t="shared" si="0"/>
        <v>0</v>
      </c>
      <c r="CO26" s="114">
        <f t="shared" si="0"/>
        <v>0</v>
      </c>
      <c r="CP26" s="114">
        <f t="shared" si="0"/>
        <v>0</v>
      </c>
      <c r="CQ26" s="114">
        <f t="shared" si="0"/>
        <v>0</v>
      </c>
      <c r="CR26" s="114">
        <f t="shared" si="0"/>
        <v>0</v>
      </c>
      <c r="CS26" s="114">
        <f t="shared" si="0"/>
        <v>0</v>
      </c>
      <c r="CT26" s="114">
        <f t="shared" si="0"/>
        <v>0</v>
      </c>
      <c r="CU26" s="114">
        <f t="shared" si="0"/>
        <v>0</v>
      </c>
      <c r="CV26" s="83">
        <f>SUM(CV32:CV1048576)</f>
        <v>1227.5373410268737</v>
      </c>
      <c r="CW26" s="115">
        <f t="shared" ref="CW26:DU26" si="1">SUM(CW32:CW1048576)</f>
        <v>122.75373410268739</v>
      </c>
      <c r="CX26" s="115">
        <f t="shared" si="1"/>
        <v>147.30448092322487</v>
      </c>
      <c r="CY26" s="115">
        <f t="shared" si="1"/>
        <v>184.13060115403107</v>
      </c>
      <c r="CZ26" s="115">
        <f t="shared" si="1"/>
        <v>208.68134797456858</v>
      </c>
      <c r="DA26" s="115">
        <f t="shared" si="1"/>
        <v>233.23209479510609</v>
      </c>
      <c r="DB26" s="115">
        <f t="shared" si="1"/>
        <v>270.05821502591226</v>
      </c>
      <c r="DC26" s="115">
        <f t="shared" si="1"/>
        <v>61.376867051343694</v>
      </c>
      <c r="DD26" s="84">
        <f t="shared" si="1"/>
        <v>46.205210000000001</v>
      </c>
      <c r="DE26" s="75">
        <f t="shared" si="1"/>
        <v>8.9304000000000006</v>
      </c>
      <c r="DF26" s="84">
        <f t="shared" si="1"/>
        <v>275.32888163535813</v>
      </c>
      <c r="DG26" s="84">
        <f t="shared" si="1"/>
        <v>80.834770759161458</v>
      </c>
      <c r="DH26" s="34">
        <f t="shared" si="1"/>
        <v>0</v>
      </c>
      <c r="DI26" s="34">
        <f t="shared" si="1"/>
        <v>0</v>
      </c>
      <c r="DJ26" s="76">
        <f t="shared" si="1"/>
        <v>1.8799382271152729</v>
      </c>
      <c r="DK26" s="76">
        <f t="shared" si="1"/>
        <v>636.46283415245159</v>
      </c>
      <c r="DL26" s="76">
        <f t="shared" si="1"/>
        <v>3.9510085495555796</v>
      </c>
      <c r="DM26" s="76">
        <f t="shared" si="1"/>
        <v>79.917665221400568</v>
      </c>
      <c r="DN26" s="44">
        <f t="shared" si="1"/>
        <v>1221.7063942502029</v>
      </c>
      <c r="DO26" s="44">
        <f t="shared" si="1"/>
        <v>5.830946776670821</v>
      </c>
      <c r="DP26" s="85">
        <f t="shared" si="1"/>
        <v>5.8309467766708778</v>
      </c>
      <c r="DQ26" s="85">
        <f t="shared" si="1"/>
        <v>716.3804993738521</v>
      </c>
      <c r="DR26" s="75">
        <f t="shared" si="1"/>
        <v>1861.3773995820793</v>
      </c>
      <c r="DS26" s="44">
        <f t="shared" si="1"/>
        <v>610.55230000000006</v>
      </c>
      <c r="DT26" s="44">
        <f t="shared" si="1"/>
        <v>224.49748700000004</v>
      </c>
      <c r="DU26" s="44">
        <f t="shared" si="1"/>
        <v>35.825339876350867</v>
      </c>
      <c r="EM26" s="336" t="s">
        <v>141</v>
      </c>
      <c r="EN26" s="337"/>
      <c r="EO26" s="337"/>
      <c r="EP26" s="338"/>
      <c r="EQ26" s="163"/>
      <c r="ER26" s="163"/>
      <c r="ES26" s="163"/>
      <c r="ET26" s="163"/>
      <c r="EU26" s="163"/>
      <c r="EV26" s="163"/>
      <c r="EW26" s="339" t="s">
        <v>144</v>
      </c>
      <c r="EX26" s="339"/>
      <c r="EY26" s="339"/>
      <c r="EZ26" s="339"/>
      <c r="FA26" s="339"/>
      <c r="FB26" s="339"/>
      <c r="FC26" s="340"/>
      <c r="FD26" s="340"/>
      <c r="FE26" s="341" t="s">
        <v>164</v>
      </c>
      <c r="FF26" s="342"/>
      <c r="FG26" s="342"/>
      <c r="FH26" s="342"/>
      <c r="FI26" s="342"/>
      <c r="FJ26" s="342"/>
      <c r="FK26" s="342"/>
      <c r="FL26" s="342"/>
      <c r="FM26" s="342"/>
      <c r="FN26" s="343"/>
      <c r="FO26" s="340" t="s">
        <v>155</v>
      </c>
      <c r="FP26" s="340"/>
      <c r="FQ26" s="340"/>
    </row>
    <row r="27" spans="1:178" s="5" customFormat="1" ht="54.75" customHeight="1">
      <c r="A27" s="357" t="s">
        <v>3</v>
      </c>
      <c r="B27" s="351" t="s">
        <v>0</v>
      </c>
      <c r="C27" s="351" t="s">
        <v>13</v>
      </c>
      <c r="D27" s="351" t="s">
        <v>14</v>
      </c>
      <c r="E27" s="351" t="s">
        <v>175</v>
      </c>
      <c r="F27" s="358" t="s">
        <v>176</v>
      </c>
      <c r="G27" s="360" t="s">
        <v>44</v>
      </c>
      <c r="H27" s="351" t="s">
        <v>6</v>
      </c>
      <c r="I27" s="351"/>
      <c r="J27" s="351"/>
      <c r="K27" s="351"/>
      <c r="L27" s="352" t="s">
        <v>28</v>
      </c>
      <c r="M27" s="351" t="s">
        <v>7</v>
      </c>
      <c r="N27" s="351"/>
      <c r="O27" s="351"/>
      <c r="P27" s="351"/>
      <c r="Q27" s="352" t="s">
        <v>29</v>
      </c>
      <c r="R27" s="351" t="s">
        <v>7</v>
      </c>
      <c r="S27" s="351"/>
      <c r="T27" s="351"/>
      <c r="U27" s="351"/>
      <c r="V27" s="353" t="s">
        <v>179</v>
      </c>
      <c r="W27" s="354"/>
      <c r="X27" s="351" t="s">
        <v>180</v>
      </c>
      <c r="Y27" s="351" t="s">
        <v>12</v>
      </c>
      <c r="Z27" s="364" t="s">
        <v>125</v>
      </c>
      <c r="AA27" s="365" t="s">
        <v>159</v>
      </c>
      <c r="AB27" s="161" t="s">
        <v>111</v>
      </c>
      <c r="AC27" s="161" t="s">
        <v>109</v>
      </c>
      <c r="AD27" s="363" t="s">
        <v>20</v>
      </c>
      <c r="AE27" s="360" t="s">
        <v>44</v>
      </c>
      <c r="AF27" s="363" t="s">
        <v>23</v>
      </c>
      <c r="AG27" s="363" t="s">
        <v>24</v>
      </c>
      <c r="AH27" s="361" t="s">
        <v>174</v>
      </c>
      <c r="AI27" s="363" t="s">
        <v>18</v>
      </c>
      <c r="AJ27" s="363" t="s">
        <v>19</v>
      </c>
      <c r="AK27" s="118" t="s">
        <v>208</v>
      </c>
      <c r="AL27" s="367" t="s">
        <v>210</v>
      </c>
      <c r="AM27" s="361" t="s">
        <v>26</v>
      </c>
      <c r="AN27" s="363" t="s">
        <v>8</v>
      </c>
      <c r="AO27" s="363" t="s">
        <v>100</v>
      </c>
      <c r="AP27" s="363" t="s">
        <v>105</v>
      </c>
      <c r="AQ27" s="363" t="s">
        <v>106</v>
      </c>
      <c r="AR27" s="363" t="s">
        <v>27</v>
      </c>
      <c r="AS27" s="363" t="s">
        <v>22</v>
      </c>
      <c r="AT27" s="363" t="s">
        <v>118</v>
      </c>
      <c r="AU27" s="373" t="s">
        <v>117</v>
      </c>
      <c r="AV27" s="361" t="s">
        <v>43</v>
      </c>
      <c r="AW27" s="360" t="s">
        <v>44</v>
      </c>
      <c r="AX27" s="363" t="s">
        <v>35</v>
      </c>
      <c r="AY27" s="360" t="s">
        <v>44</v>
      </c>
      <c r="AZ27" s="370" t="s">
        <v>16</v>
      </c>
      <c r="BA27" s="371" t="s">
        <v>40</v>
      </c>
      <c r="BB27" s="371" t="s">
        <v>25</v>
      </c>
      <c r="BC27" s="371" t="s">
        <v>45</v>
      </c>
      <c r="BD27" s="371" t="s">
        <v>32</v>
      </c>
      <c r="BE27" s="378" t="s">
        <v>44</v>
      </c>
      <c r="BF27" s="371" t="s">
        <v>39</v>
      </c>
      <c r="BG27" s="371" t="s">
        <v>34</v>
      </c>
      <c r="BH27" s="375" t="s">
        <v>36</v>
      </c>
      <c r="BI27" s="375" t="s">
        <v>37</v>
      </c>
      <c r="BJ27" s="360" t="s">
        <v>44</v>
      </c>
      <c r="BK27" s="376" t="s">
        <v>182</v>
      </c>
      <c r="BL27" s="77" t="s">
        <v>183</v>
      </c>
      <c r="BM27" s="371" t="s">
        <v>38</v>
      </c>
      <c r="BN27" s="360" t="s">
        <v>44</v>
      </c>
      <c r="BO27" s="149" t="s">
        <v>59</v>
      </c>
      <c r="BP27" s="371" t="s">
        <v>41</v>
      </c>
      <c r="BQ27" s="371" t="s">
        <v>42</v>
      </c>
      <c r="BR27" s="160" t="s">
        <v>52</v>
      </c>
      <c r="BS27" s="152" t="s">
        <v>47</v>
      </c>
      <c r="BT27" s="152" t="s">
        <v>56</v>
      </c>
      <c r="BU27" s="152" t="s">
        <v>50</v>
      </c>
      <c r="BV27" s="152" t="s">
        <v>116</v>
      </c>
      <c r="BW27" s="152" t="s">
        <v>57</v>
      </c>
      <c r="BX27" s="351" t="s">
        <v>192</v>
      </c>
      <c r="BY27" s="351"/>
      <c r="BZ27" s="351"/>
      <c r="CA27" s="351"/>
      <c r="CB27" s="351"/>
      <c r="CC27" s="351"/>
      <c r="CD27" s="351"/>
      <c r="CE27" s="378" t="s">
        <v>44</v>
      </c>
      <c r="CF27" s="411" t="s">
        <v>139</v>
      </c>
      <c r="CG27" s="411" t="s">
        <v>126</v>
      </c>
      <c r="CH27" s="381" t="s">
        <v>162</v>
      </c>
      <c r="CI27" s="383" t="s">
        <v>9</v>
      </c>
      <c r="CJ27" s="388" t="s">
        <v>102</v>
      </c>
      <c r="CK27" s="388" t="s">
        <v>103</v>
      </c>
      <c r="CL27" s="388" t="s">
        <v>104</v>
      </c>
      <c r="CM27" s="388" t="s">
        <v>115</v>
      </c>
      <c r="CN27" s="408" t="s">
        <v>53</v>
      </c>
      <c r="CO27" s="409"/>
      <c r="CP27" s="409"/>
      <c r="CQ27" s="409"/>
      <c r="CR27" s="409"/>
      <c r="CS27" s="409"/>
      <c r="CT27" s="409"/>
      <c r="CU27" s="410"/>
      <c r="CV27" s="408" t="s">
        <v>54</v>
      </c>
      <c r="CW27" s="409"/>
      <c r="CX27" s="409"/>
      <c r="CY27" s="409"/>
      <c r="CZ27" s="409"/>
      <c r="DA27" s="409"/>
      <c r="DB27" s="409"/>
      <c r="DC27" s="410"/>
      <c r="DD27" s="388" t="s">
        <v>67</v>
      </c>
      <c r="DE27" s="388" t="s">
        <v>64</v>
      </c>
      <c r="DF27" s="383" t="s">
        <v>66</v>
      </c>
      <c r="DG27" s="388" t="s">
        <v>208</v>
      </c>
      <c r="DH27" s="390" t="s">
        <v>185</v>
      </c>
      <c r="DI27" s="390" t="s">
        <v>186</v>
      </c>
      <c r="DJ27" s="383" t="s">
        <v>122</v>
      </c>
      <c r="DK27" s="383" t="s">
        <v>123</v>
      </c>
      <c r="DL27" s="388" t="s">
        <v>71</v>
      </c>
      <c r="DM27" s="388" t="s">
        <v>72</v>
      </c>
      <c r="DN27" s="388" t="s">
        <v>73</v>
      </c>
      <c r="DO27" s="373" t="s">
        <v>165</v>
      </c>
      <c r="DP27" s="388" t="s">
        <v>166</v>
      </c>
      <c r="DQ27" s="388" t="s">
        <v>172</v>
      </c>
      <c r="DR27" s="383" t="s">
        <v>75</v>
      </c>
      <c r="DS27" s="383" t="s">
        <v>76</v>
      </c>
      <c r="DT27" s="383" t="s">
        <v>112</v>
      </c>
      <c r="DU27" s="383" t="s">
        <v>154</v>
      </c>
      <c r="DV27" s="391" t="s">
        <v>68</v>
      </c>
      <c r="DW27" s="391" t="s">
        <v>61</v>
      </c>
      <c r="DX27" s="391" t="s">
        <v>62</v>
      </c>
      <c r="DY27" s="391" t="s">
        <v>107</v>
      </c>
      <c r="DZ27" s="391" t="s">
        <v>108</v>
      </c>
      <c r="EA27" s="391" t="s">
        <v>65</v>
      </c>
      <c r="EB27" s="391" t="s">
        <v>60</v>
      </c>
      <c r="EC27" s="391" t="s">
        <v>127</v>
      </c>
      <c r="ED27" s="391" t="s">
        <v>128</v>
      </c>
      <c r="EE27" s="395" t="s">
        <v>171</v>
      </c>
      <c r="EF27" s="391" t="s">
        <v>69</v>
      </c>
      <c r="EG27" s="391" t="s">
        <v>211</v>
      </c>
      <c r="EH27" s="397" t="s">
        <v>133</v>
      </c>
      <c r="EI27" s="397" t="s">
        <v>134</v>
      </c>
      <c r="EJ27" s="391" t="s">
        <v>130</v>
      </c>
      <c r="EK27" s="391" t="s">
        <v>129</v>
      </c>
      <c r="EL27" s="392" t="s">
        <v>157</v>
      </c>
      <c r="EM27" s="393" t="s">
        <v>131</v>
      </c>
      <c r="EN27" s="393" t="s">
        <v>140</v>
      </c>
      <c r="EO27" s="394" t="s">
        <v>135</v>
      </c>
      <c r="EP27" s="394" t="s">
        <v>136</v>
      </c>
      <c r="EQ27" s="143"/>
      <c r="ER27" s="143"/>
      <c r="ES27" s="143"/>
      <c r="ET27" s="143"/>
      <c r="EU27" s="143"/>
      <c r="EV27" s="143"/>
      <c r="EW27" s="391" t="s">
        <v>70</v>
      </c>
      <c r="EX27" s="394" t="s">
        <v>142</v>
      </c>
      <c r="EY27" s="394" t="s">
        <v>143</v>
      </c>
      <c r="EZ27" s="391" t="s">
        <v>74</v>
      </c>
      <c r="FA27" s="395" t="s">
        <v>145</v>
      </c>
      <c r="FB27" s="395" t="s">
        <v>148</v>
      </c>
      <c r="FC27" s="397" t="s">
        <v>146</v>
      </c>
      <c r="FD27" s="394" t="s">
        <v>147</v>
      </c>
      <c r="FE27" s="405" t="s">
        <v>149</v>
      </c>
      <c r="FF27" s="405" t="s">
        <v>132</v>
      </c>
      <c r="FG27" s="398" t="s">
        <v>150</v>
      </c>
      <c r="FH27" s="398" t="s">
        <v>151</v>
      </c>
      <c r="FI27" s="401" t="s">
        <v>153</v>
      </c>
      <c r="FJ27" s="403" t="s">
        <v>161</v>
      </c>
      <c r="FK27" s="403" t="s">
        <v>153</v>
      </c>
      <c r="FL27" s="403" t="s">
        <v>152</v>
      </c>
      <c r="FM27" s="398" t="s">
        <v>150</v>
      </c>
      <c r="FN27" s="398" t="s">
        <v>163</v>
      </c>
      <c r="FO27" s="391" t="s">
        <v>156</v>
      </c>
      <c r="FP27" s="394" t="s">
        <v>158</v>
      </c>
      <c r="FQ27" s="394" t="s">
        <v>143</v>
      </c>
      <c r="FR27" s="399" t="s">
        <v>138</v>
      </c>
      <c r="FS27" s="400" t="s">
        <v>137</v>
      </c>
      <c r="FT27" s="151" t="s">
        <v>121</v>
      </c>
      <c r="FU27" s="151" t="s">
        <v>120</v>
      </c>
      <c r="FV27" s="151" t="s">
        <v>120</v>
      </c>
    </row>
    <row r="28" spans="1:178" s="5" customFormat="1" ht="52.5" customHeight="1">
      <c r="A28" s="357"/>
      <c r="B28" s="351"/>
      <c r="C28" s="351"/>
      <c r="D28" s="351"/>
      <c r="E28" s="351"/>
      <c r="F28" s="359"/>
      <c r="G28" s="360"/>
      <c r="H28" s="158" t="s">
        <v>4</v>
      </c>
      <c r="I28" s="158" t="s">
        <v>5</v>
      </c>
      <c r="J28" s="158" t="s">
        <v>1</v>
      </c>
      <c r="K28" s="158" t="s">
        <v>2</v>
      </c>
      <c r="L28" s="352"/>
      <c r="M28" s="158" t="s">
        <v>4</v>
      </c>
      <c r="N28" s="158" t="s">
        <v>5</v>
      </c>
      <c r="O28" s="158" t="s">
        <v>1</v>
      </c>
      <c r="P28" s="158" t="s">
        <v>2</v>
      </c>
      <c r="Q28" s="352"/>
      <c r="R28" s="158" t="s">
        <v>4</v>
      </c>
      <c r="S28" s="158" t="s">
        <v>5</v>
      </c>
      <c r="T28" s="158" t="s">
        <v>1</v>
      </c>
      <c r="U28" s="158" t="s">
        <v>2</v>
      </c>
      <c r="V28" s="355"/>
      <c r="W28" s="356"/>
      <c r="X28" s="351"/>
      <c r="Y28" s="351"/>
      <c r="Z28" s="364"/>
      <c r="AA28" s="366"/>
      <c r="AB28" s="162" t="s">
        <v>124</v>
      </c>
      <c r="AC28" s="364" t="s">
        <v>51</v>
      </c>
      <c r="AD28" s="363"/>
      <c r="AE28" s="360"/>
      <c r="AF28" s="363"/>
      <c r="AG28" s="363"/>
      <c r="AH28" s="362"/>
      <c r="AI28" s="363"/>
      <c r="AJ28" s="363"/>
      <c r="AK28" s="367" t="s">
        <v>51</v>
      </c>
      <c r="AL28" s="369"/>
      <c r="AM28" s="362"/>
      <c r="AN28" s="363"/>
      <c r="AO28" s="363"/>
      <c r="AP28" s="363"/>
      <c r="AQ28" s="363"/>
      <c r="AR28" s="363"/>
      <c r="AS28" s="363"/>
      <c r="AT28" s="363"/>
      <c r="AU28" s="374"/>
      <c r="AV28" s="362"/>
      <c r="AW28" s="360"/>
      <c r="AX28" s="363"/>
      <c r="AY28" s="360"/>
      <c r="AZ28" s="370"/>
      <c r="BA28" s="372"/>
      <c r="BB28" s="372"/>
      <c r="BC28" s="372"/>
      <c r="BD28" s="372"/>
      <c r="BE28" s="379"/>
      <c r="BF28" s="372"/>
      <c r="BG28" s="372"/>
      <c r="BH28" s="375"/>
      <c r="BI28" s="375"/>
      <c r="BJ28" s="360"/>
      <c r="BK28" s="377"/>
      <c r="BL28" s="78"/>
      <c r="BM28" s="372"/>
      <c r="BN28" s="360"/>
      <c r="BO28" s="150"/>
      <c r="BP28" s="372"/>
      <c r="BQ28" s="372"/>
      <c r="BR28" s="384" t="s">
        <v>51</v>
      </c>
      <c r="BS28" s="384" t="s">
        <v>48</v>
      </c>
      <c r="BT28" s="384" t="s">
        <v>49</v>
      </c>
      <c r="BU28" s="385" t="s">
        <v>188</v>
      </c>
      <c r="BV28" s="385" t="s">
        <v>187</v>
      </c>
      <c r="BW28" s="384" t="s">
        <v>58</v>
      </c>
      <c r="BX28" s="387" t="s">
        <v>193</v>
      </c>
      <c r="BY28" s="387" t="s">
        <v>194</v>
      </c>
      <c r="BZ28" s="387" t="s">
        <v>195</v>
      </c>
      <c r="CA28" s="387" t="s">
        <v>196</v>
      </c>
      <c r="CB28" s="387" t="s">
        <v>197</v>
      </c>
      <c r="CC28" s="387" t="s">
        <v>198</v>
      </c>
      <c r="CD28" s="387" t="s">
        <v>199</v>
      </c>
      <c r="CE28" s="380"/>
      <c r="CF28" s="412"/>
      <c r="CG28" s="412"/>
      <c r="CH28" s="382"/>
      <c r="CI28" s="383"/>
      <c r="CJ28" s="389"/>
      <c r="CK28" s="389"/>
      <c r="CL28" s="389"/>
      <c r="CM28" s="389"/>
      <c r="CN28" s="113" t="s">
        <v>200</v>
      </c>
      <c r="CO28" s="406" t="s">
        <v>201</v>
      </c>
      <c r="CP28" s="406" t="s">
        <v>202</v>
      </c>
      <c r="CQ28" s="406" t="s">
        <v>203</v>
      </c>
      <c r="CR28" s="406" t="s">
        <v>204</v>
      </c>
      <c r="CS28" s="406" t="s">
        <v>205</v>
      </c>
      <c r="CT28" s="406" t="s">
        <v>206</v>
      </c>
      <c r="CU28" s="406" t="s">
        <v>207</v>
      </c>
      <c r="CV28" s="113" t="s">
        <v>200</v>
      </c>
      <c r="CW28" s="406" t="s">
        <v>201</v>
      </c>
      <c r="CX28" s="406" t="s">
        <v>202</v>
      </c>
      <c r="CY28" s="406" t="s">
        <v>203</v>
      </c>
      <c r="CZ28" s="406" t="s">
        <v>204</v>
      </c>
      <c r="DA28" s="406" t="s">
        <v>205</v>
      </c>
      <c r="DB28" s="406" t="s">
        <v>206</v>
      </c>
      <c r="DC28" s="406" t="s">
        <v>207</v>
      </c>
      <c r="DD28" s="389"/>
      <c r="DE28" s="389"/>
      <c r="DF28" s="383"/>
      <c r="DG28" s="389"/>
      <c r="DH28" s="390"/>
      <c r="DI28" s="390"/>
      <c r="DJ28" s="383"/>
      <c r="DK28" s="383"/>
      <c r="DL28" s="389"/>
      <c r="DM28" s="389"/>
      <c r="DN28" s="389"/>
      <c r="DO28" s="374"/>
      <c r="DP28" s="389"/>
      <c r="DQ28" s="389"/>
      <c r="DR28" s="383"/>
      <c r="DS28" s="383"/>
      <c r="DT28" s="383"/>
      <c r="DU28" s="383"/>
      <c r="DV28" s="391"/>
      <c r="DW28" s="391"/>
      <c r="DX28" s="391"/>
      <c r="DY28" s="391"/>
      <c r="DZ28" s="391"/>
      <c r="EA28" s="391"/>
      <c r="EB28" s="391"/>
      <c r="EC28" s="391"/>
      <c r="ED28" s="391"/>
      <c r="EE28" s="396"/>
      <c r="EF28" s="391"/>
      <c r="EG28" s="391"/>
      <c r="EH28" s="397"/>
      <c r="EI28" s="397"/>
      <c r="EJ28" s="391"/>
      <c r="EK28" s="391"/>
      <c r="EL28" s="392"/>
      <c r="EM28" s="393"/>
      <c r="EN28" s="393"/>
      <c r="EO28" s="394"/>
      <c r="EP28" s="394"/>
      <c r="EQ28" s="143"/>
      <c r="ER28" s="143"/>
      <c r="ES28" s="143"/>
      <c r="ET28" s="143"/>
      <c r="EU28" s="143"/>
      <c r="EV28" s="143"/>
      <c r="EW28" s="391"/>
      <c r="EX28" s="394"/>
      <c r="EY28" s="394"/>
      <c r="EZ28" s="391"/>
      <c r="FA28" s="396"/>
      <c r="FB28" s="396"/>
      <c r="FC28" s="397"/>
      <c r="FD28" s="394"/>
      <c r="FE28" s="405"/>
      <c r="FF28" s="405"/>
      <c r="FG28" s="398"/>
      <c r="FH28" s="398"/>
      <c r="FI28" s="402"/>
      <c r="FJ28" s="404"/>
      <c r="FK28" s="404"/>
      <c r="FL28" s="404"/>
      <c r="FM28" s="398"/>
      <c r="FN28" s="398"/>
      <c r="FO28" s="391"/>
      <c r="FP28" s="394"/>
      <c r="FQ28" s="394"/>
      <c r="FR28" s="399"/>
      <c r="FS28" s="400"/>
      <c r="FT28" s="152" t="s">
        <v>119</v>
      </c>
      <c r="FU28" s="152" t="s">
        <v>119</v>
      </c>
      <c r="FV28" s="152" t="s">
        <v>119</v>
      </c>
    </row>
    <row r="29" spans="1:178" s="5" customFormat="1" ht="15.75" customHeight="1">
      <c r="A29" s="357"/>
      <c r="B29" s="152" t="s">
        <v>10</v>
      </c>
      <c r="C29" s="152" t="s">
        <v>11</v>
      </c>
      <c r="D29" s="152" t="s">
        <v>11</v>
      </c>
      <c r="E29" s="152" t="s">
        <v>177</v>
      </c>
      <c r="F29" s="152" t="s">
        <v>178</v>
      </c>
      <c r="G29" s="360"/>
      <c r="H29" s="152" t="s">
        <v>10</v>
      </c>
      <c r="I29" s="152" t="s">
        <v>10</v>
      </c>
      <c r="J29" s="152" t="s">
        <v>10</v>
      </c>
      <c r="K29" s="152" t="s">
        <v>10</v>
      </c>
      <c r="L29" s="152" t="s">
        <v>11</v>
      </c>
      <c r="M29" s="152" t="s">
        <v>10</v>
      </c>
      <c r="N29" s="152" t="s">
        <v>10</v>
      </c>
      <c r="O29" s="152" t="s">
        <v>10</v>
      </c>
      <c r="P29" s="152" t="s">
        <v>10</v>
      </c>
      <c r="Q29" s="152" t="s">
        <v>11</v>
      </c>
      <c r="R29" s="152" t="s">
        <v>10</v>
      </c>
      <c r="S29" s="152" t="s">
        <v>10</v>
      </c>
      <c r="T29" s="152" t="s">
        <v>10</v>
      </c>
      <c r="U29" s="152" t="s">
        <v>10</v>
      </c>
      <c r="V29" s="152" t="s">
        <v>11</v>
      </c>
      <c r="W29" s="152"/>
      <c r="X29" s="152" t="s">
        <v>11</v>
      </c>
      <c r="Y29" s="152" t="s">
        <v>10</v>
      </c>
      <c r="Z29" s="157" t="s">
        <v>15</v>
      </c>
      <c r="AA29" s="162"/>
      <c r="AB29" s="162" t="s">
        <v>17</v>
      </c>
      <c r="AC29" s="364"/>
      <c r="AD29" s="156" t="s">
        <v>10</v>
      </c>
      <c r="AE29" s="360"/>
      <c r="AF29" s="156" t="s">
        <v>30</v>
      </c>
      <c r="AG29" s="156" t="s">
        <v>31</v>
      </c>
      <c r="AH29" s="156"/>
      <c r="AI29" s="156" t="s">
        <v>10</v>
      </c>
      <c r="AJ29" s="156" t="s">
        <v>10</v>
      </c>
      <c r="AK29" s="368"/>
      <c r="AL29" s="119" t="s">
        <v>17</v>
      </c>
      <c r="AM29" s="156" t="s">
        <v>10</v>
      </c>
      <c r="AN29" s="363"/>
      <c r="AO29" s="363"/>
      <c r="AP29" s="156" t="s">
        <v>10</v>
      </c>
      <c r="AQ29" s="156"/>
      <c r="AR29" s="156" t="s">
        <v>10</v>
      </c>
      <c r="AS29" s="156" t="s">
        <v>10</v>
      </c>
      <c r="AT29" s="156" t="s">
        <v>10</v>
      </c>
      <c r="AU29" s="146"/>
      <c r="AV29" s="156" t="s">
        <v>10</v>
      </c>
      <c r="AW29" s="360"/>
      <c r="AX29" s="156" t="s">
        <v>10</v>
      </c>
      <c r="AY29" s="360"/>
      <c r="AZ29" s="155" t="s">
        <v>33</v>
      </c>
      <c r="BA29" s="155" t="s">
        <v>10</v>
      </c>
      <c r="BB29" s="155" t="s">
        <v>33</v>
      </c>
      <c r="BC29" s="155" t="s">
        <v>46</v>
      </c>
      <c r="BD29" s="155" t="s">
        <v>33</v>
      </c>
      <c r="BE29" s="380"/>
      <c r="BF29" s="155" t="s">
        <v>10</v>
      </c>
      <c r="BG29" s="155" t="s">
        <v>10</v>
      </c>
      <c r="BH29" s="155" t="s">
        <v>33</v>
      </c>
      <c r="BI29" s="155" t="s">
        <v>33</v>
      </c>
      <c r="BJ29" s="360"/>
      <c r="BK29" s="79" t="s">
        <v>184</v>
      </c>
      <c r="BL29" s="79" t="s">
        <v>10</v>
      </c>
      <c r="BM29" s="155" t="s">
        <v>33</v>
      </c>
      <c r="BN29" s="360"/>
      <c r="BO29" s="153"/>
      <c r="BP29" s="153" t="s">
        <v>10</v>
      </c>
      <c r="BQ29" s="153" t="s">
        <v>10</v>
      </c>
      <c r="BR29" s="384"/>
      <c r="BS29" s="384"/>
      <c r="BT29" s="384"/>
      <c r="BU29" s="386"/>
      <c r="BV29" s="386"/>
      <c r="BW29" s="384"/>
      <c r="BX29" s="387"/>
      <c r="BY29" s="387"/>
      <c r="BZ29" s="387"/>
      <c r="CA29" s="387"/>
      <c r="CB29" s="387"/>
      <c r="CC29" s="387"/>
      <c r="CD29" s="387"/>
      <c r="CE29" s="110" t="s">
        <v>191</v>
      </c>
      <c r="CF29" s="413"/>
      <c r="CG29" s="413"/>
      <c r="CH29" s="70"/>
      <c r="CI29" s="148" t="s">
        <v>10</v>
      </c>
      <c r="CJ29" s="148" t="s">
        <v>10</v>
      </c>
      <c r="CK29" s="148" t="s">
        <v>10</v>
      </c>
      <c r="CL29" s="148" t="s">
        <v>10</v>
      </c>
      <c r="CM29" s="148" t="s">
        <v>55</v>
      </c>
      <c r="CN29" s="22" t="s">
        <v>55</v>
      </c>
      <c r="CO29" s="407"/>
      <c r="CP29" s="407"/>
      <c r="CQ29" s="407"/>
      <c r="CR29" s="407"/>
      <c r="CS29" s="407"/>
      <c r="CT29" s="407"/>
      <c r="CU29" s="407"/>
      <c r="CV29" s="22" t="s">
        <v>55</v>
      </c>
      <c r="CW29" s="407"/>
      <c r="CX29" s="407"/>
      <c r="CY29" s="407"/>
      <c r="CZ29" s="407"/>
      <c r="DA29" s="407"/>
      <c r="DB29" s="407"/>
      <c r="DC29" s="407"/>
      <c r="DD29" s="22" t="s">
        <v>55</v>
      </c>
      <c r="DE29" s="22" t="s">
        <v>55</v>
      </c>
      <c r="DF29" s="22" t="s">
        <v>55</v>
      </c>
      <c r="DG29" s="22" t="s">
        <v>55</v>
      </c>
      <c r="DH29" s="82" t="s">
        <v>55</v>
      </c>
      <c r="DI29" s="82" t="s">
        <v>55</v>
      </c>
      <c r="DJ29" s="22" t="s">
        <v>55</v>
      </c>
      <c r="DK29" s="22" t="s">
        <v>55</v>
      </c>
      <c r="DL29" s="22" t="s">
        <v>55</v>
      </c>
      <c r="DM29" s="22" t="s">
        <v>55</v>
      </c>
      <c r="DN29" s="22" t="s">
        <v>55</v>
      </c>
      <c r="DO29" s="22" t="s">
        <v>55</v>
      </c>
      <c r="DP29" s="22" t="s">
        <v>55</v>
      </c>
      <c r="DQ29" s="22" t="s">
        <v>55</v>
      </c>
      <c r="DR29" s="148" t="s">
        <v>17</v>
      </c>
      <c r="DS29" s="22" t="s">
        <v>17</v>
      </c>
      <c r="DT29" s="22" t="s">
        <v>55</v>
      </c>
      <c r="DU29" s="22" t="s">
        <v>55</v>
      </c>
      <c r="DV29" s="391"/>
      <c r="DW29" s="19" t="s">
        <v>10</v>
      </c>
      <c r="DX29" s="19" t="s">
        <v>10</v>
      </c>
      <c r="DY29" s="19" t="s">
        <v>10</v>
      </c>
      <c r="DZ29" s="19" t="s">
        <v>10</v>
      </c>
      <c r="EA29" s="145" t="s">
        <v>10</v>
      </c>
      <c r="EB29" s="145" t="s">
        <v>10</v>
      </c>
      <c r="EC29" s="156" t="s">
        <v>30</v>
      </c>
      <c r="ED29" s="156" t="s">
        <v>31</v>
      </c>
      <c r="EE29" s="145" t="s">
        <v>10</v>
      </c>
      <c r="EF29" s="145" t="s">
        <v>10</v>
      </c>
      <c r="EG29" s="145" t="s">
        <v>10</v>
      </c>
      <c r="EH29" s="143"/>
      <c r="EI29" s="143"/>
      <c r="EJ29" s="145" t="s">
        <v>10</v>
      </c>
      <c r="EK29" s="145" t="s">
        <v>10</v>
      </c>
      <c r="EL29" s="143" t="s">
        <v>10</v>
      </c>
      <c r="EM29" s="145"/>
      <c r="EN29" s="42"/>
      <c r="EO29" s="143" t="s">
        <v>55</v>
      </c>
      <c r="EP29" s="57"/>
      <c r="EQ29" s="57"/>
      <c r="ER29" s="57"/>
      <c r="ES29" s="57"/>
      <c r="ET29" s="57"/>
      <c r="EU29" s="57"/>
      <c r="EV29" s="57"/>
      <c r="EW29" s="145" t="s">
        <v>63</v>
      </c>
      <c r="EX29" s="143" t="s">
        <v>55</v>
      </c>
      <c r="EY29" s="42"/>
      <c r="EZ29" s="145" t="s">
        <v>63</v>
      </c>
      <c r="FA29" s="145"/>
      <c r="FB29" s="145"/>
      <c r="FC29" s="143" t="s">
        <v>55</v>
      </c>
      <c r="FD29" s="42"/>
      <c r="FE29" s="146"/>
      <c r="FF29" s="146"/>
      <c r="FG29" s="144" t="s">
        <v>55</v>
      </c>
      <c r="FH29" s="144"/>
      <c r="FI29" s="55"/>
      <c r="FJ29" s="144"/>
      <c r="FK29" s="144"/>
      <c r="FL29" s="144"/>
      <c r="FM29" s="144"/>
      <c r="FN29" s="144"/>
      <c r="FO29" s="145" t="s">
        <v>63</v>
      </c>
      <c r="FP29" s="143" t="s">
        <v>55</v>
      </c>
      <c r="FQ29" s="42"/>
      <c r="FR29" s="146"/>
      <c r="FS29" s="146"/>
      <c r="FT29" s="42"/>
      <c r="FU29" s="42"/>
      <c r="FV29" s="42"/>
    </row>
    <row r="30" spans="1:178" s="5" customFormat="1">
      <c r="A30" s="159"/>
      <c r="B30" s="152"/>
      <c r="C30" s="152"/>
      <c r="D30" s="152"/>
      <c r="E30" s="152"/>
      <c r="F30" s="152"/>
      <c r="G30" s="154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 t="str">
        <f>""</f>
        <v/>
      </c>
      <c r="X30" s="152"/>
      <c r="Y30" s="54"/>
      <c r="Z30" s="157">
        <v>330</v>
      </c>
      <c r="AA30" s="157">
        <v>0</v>
      </c>
      <c r="AB30" s="157"/>
      <c r="AC30" s="157">
        <v>2</v>
      </c>
      <c r="AD30" s="156">
        <v>1.1000000000000001</v>
      </c>
      <c r="AE30" s="154"/>
      <c r="AF30" s="156">
        <v>0</v>
      </c>
      <c r="AG30" s="156">
        <v>0</v>
      </c>
      <c r="AH30" s="156">
        <v>0</v>
      </c>
      <c r="AI30" s="156">
        <v>0.1</v>
      </c>
      <c r="AJ30" s="156">
        <v>0.3</v>
      </c>
      <c r="AK30" s="119">
        <v>2</v>
      </c>
      <c r="AL30" s="119"/>
      <c r="AM30" s="156"/>
      <c r="AN30" s="156"/>
      <c r="AO30" s="156"/>
      <c r="AP30" s="156"/>
      <c r="AQ30" s="156"/>
      <c r="AR30" s="156"/>
      <c r="AS30" s="36"/>
      <c r="AT30" s="36">
        <f>AU30/CI26</f>
        <v>2.2251285812213113</v>
      </c>
      <c r="AU30" s="37">
        <f>SUM(AU32:AU1048576)</f>
        <v>1074.7371047298934</v>
      </c>
      <c r="AV30" s="156"/>
      <c r="AW30" s="154"/>
      <c r="AX30" s="156"/>
      <c r="AY30" s="154"/>
      <c r="AZ30" s="155"/>
      <c r="BA30" s="155"/>
      <c r="BB30" s="155"/>
      <c r="BC30" s="155"/>
      <c r="BD30" s="155"/>
      <c r="BE30" s="154"/>
      <c r="BF30" s="155"/>
      <c r="BG30" s="155"/>
      <c r="BH30" s="155"/>
      <c r="BI30" s="155"/>
      <c r="BJ30" s="154"/>
      <c r="BK30" s="79"/>
      <c r="BL30" s="79"/>
      <c r="BM30" s="155"/>
      <c r="BN30" s="154"/>
      <c r="BO30" s="153"/>
      <c r="BP30" s="153"/>
      <c r="BQ30" s="153"/>
      <c r="BR30" s="151">
        <v>2</v>
      </c>
      <c r="BS30" s="151">
        <v>2</v>
      </c>
      <c r="BT30" s="151">
        <v>2</v>
      </c>
      <c r="BU30" s="151"/>
      <c r="BV30" s="151"/>
      <c r="BW30" s="151">
        <v>3</v>
      </c>
      <c r="BX30" s="111">
        <v>0.1</v>
      </c>
      <c r="BY30" s="111">
        <v>0.12</v>
      </c>
      <c r="BZ30" s="111">
        <v>0.15</v>
      </c>
      <c r="CA30" s="111">
        <v>0.17</v>
      </c>
      <c r="CB30" s="111">
        <v>0.19</v>
      </c>
      <c r="CC30" s="111">
        <v>0.22</v>
      </c>
      <c r="CD30" s="111">
        <v>0.05</v>
      </c>
      <c r="CE30" s="112" t="str">
        <f>IF(SUM(BX32:CD32)=1,"OK ("&amp;SUM(BX30:CD30)*100&amp;" %)","Chyba ( "&amp;SUM(BX32:CD32)*100&amp;"%)")</f>
        <v>OK (100 %)</v>
      </c>
      <c r="CF30" s="13" t="s">
        <v>10</v>
      </c>
      <c r="CG30" s="13" t="s">
        <v>10</v>
      </c>
      <c r="CH30" s="70"/>
      <c r="CI30" s="148"/>
      <c r="CJ30" s="148"/>
      <c r="CK30" s="148"/>
      <c r="CL30" s="148"/>
      <c r="CM30" s="148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82"/>
      <c r="DI30" s="82"/>
      <c r="DJ30" s="22"/>
      <c r="DK30" s="22"/>
      <c r="DL30" s="22"/>
      <c r="DM30" s="22"/>
      <c r="DN30" s="22"/>
      <c r="DO30" s="147"/>
      <c r="DP30" s="22"/>
      <c r="DQ30" s="22"/>
      <c r="DR30" s="148"/>
      <c r="DS30" s="22"/>
      <c r="DT30" s="22"/>
      <c r="DU30" s="22"/>
      <c r="DV30" s="145"/>
      <c r="DW30" s="19"/>
      <c r="DX30" s="19"/>
      <c r="DY30" s="63">
        <v>0.6</v>
      </c>
      <c r="DZ30" s="63">
        <v>0.6</v>
      </c>
      <c r="EA30" s="32">
        <v>0.6</v>
      </c>
      <c r="EB30" s="32">
        <v>0.6</v>
      </c>
      <c r="EC30" s="32">
        <v>0</v>
      </c>
      <c r="ED30" s="32">
        <v>0</v>
      </c>
      <c r="EE30" s="32">
        <v>0.2</v>
      </c>
      <c r="EF30" s="32">
        <v>0.1</v>
      </c>
      <c r="EG30" s="63">
        <v>0</v>
      </c>
      <c r="EH30" s="143"/>
      <c r="EI30" s="143"/>
      <c r="EJ30" s="145"/>
      <c r="EK30" s="145"/>
      <c r="EL30" s="143"/>
      <c r="EM30" s="145" t="s">
        <v>10</v>
      </c>
      <c r="EN30" s="145" t="s">
        <v>17</v>
      </c>
      <c r="EO30" s="145" t="s">
        <v>55</v>
      </c>
      <c r="EP30" s="145" t="s">
        <v>55</v>
      </c>
      <c r="EQ30" s="145"/>
      <c r="ER30" s="145"/>
      <c r="ES30" s="145"/>
      <c r="ET30" s="145"/>
      <c r="EU30" s="145"/>
      <c r="EV30" s="145"/>
      <c r="EW30" s="145" t="s">
        <v>17</v>
      </c>
      <c r="EX30" s="145" t="s">
        <v>55</v>
      </c>
      <c r="EY30" s="145" t="s">
        <v>55</v>
      </c>
      <c r="EZ30" s="145" t="s">
        <v>17</v>
      </c>
      <c r="FA30" s="145" t="s">
        <v>10</v>
      </c>
      <c r="FB30" s="145" t="s">
        <v>55</v>
      </c>
      <c r="FC30" s="145" t="s">
        <v>55</v>
      </c>
      <c r="FD30" s="145" t="s">
        <v>55</v>
      </c>
      <c r="FE30" s="146" t="s">
        <v>55</v>
      </c>
      <c r="FF30" s="146" t="s">
        <v>55</v>
      </c>
      <c r="FG30" s="146" t="s">
        <v>55</v>
      </c>
      <c r="FH30" s="146" t="s">
        <v>10</v>
      </c>
      <c r="FI30" s="55" t="s">
        <v>17</v>
      </c>
      <c r="FJ30" s="146" t="s">
        <v>10</v>
      </c>
      <c r="FK30" s="146" t="s">
        <v>17</v>
      </c>
      <c r="FL30" s="146" t="s">
        <v>55</v>
      </c>
      <c r="FM30" s="146"/>
      <c r="FN30" s="146" t="s">
        <v>55</v>
      </c>
      <c r="FO30" s="145" t="s">
        <v>17</v>
      </c>
      <c r="FP30" s="145" t="s">
        <v>55</v>
      </c>
      <c r="FQ30" s="145" t="s">
        <v>55</v>
      </c>
      <c r="FR30" s="146">
        <f>MAX(FR31:FR1048576)</f>
        <v>16</v>
      </c>
      <c r="FS30" s="146"/>
      <c r="FT30" s="32">
        <v>1.2</v>
      </c>
      <c r="FU30" s="32">
        <v>4</v>
      </c>
      <c r="FV30" s="32">
        <v>1</v>
      </c>
    </row>
    <row r="31" spans="1:178">
      <c r="A31" s="28">
        <v>1</v>
      </c>
      <c r="B31" s="33">
        <v>0</v>
      </c>
      <c r="C31" s="33">
        <v>382</v>
      </c>
      <c r="D31" s="33">
        <v>380.6</v>
      </c>
      <c r="E31" s="33"/>
      <c r="F31" s="33"/>
      <c r="G31" s="11" t="str">
        <f t="shared" ref="G31:G94" si="2">IF(B31="","",IF(Y31&lt;0,"Niveleta nad terénem",""))</f>
        <v/>
      </c>
      <c r="H31" s="3">
        <f>IF($B31="","",IF(C31="",H29,$B31))</f>
        <v>0</v>
      </c>
      <c r="I31" s="3">
        <f t="shared" ref="I31:I94" si="3">IF($B31="","",IF(C31="",I32,$B31))</f>
        <v>0</v>
      </c>
      <c r="J31" s="3">
        <f>IF($B31="","",IF(C31="",J29,C31))</f>
        <v>382</v>
      </c>
      <c r="K31" s="3">
        <f t="shared" ref="K31:K94" si="4">IF($B31="","",IF(C31="",K32,C31))</f>
        <v>382</v>
      </c>
      <c r="L31" s="2">
        <f t="shared" ref="L31:L94" si="5">IFERROR(IF($C31="",J31+((K31-J31)*(B31-H31)/(I31-H31)),$C31),"")</f>
        <v>382</v>
      </c>
      <c r="M31" s="3">
        <f>IF($B31="","",IF(D31="",M29,$B31))</f>
        <v>0</v>
      </c>
      <c r="N31" s="3">
        <f t="shared" ref="N31:N94" si="6">IF($B31="","",IF(D31="",N32,$B31))</f>
        <v>0</v>
      </c>
      <c r="O31" s="3">
        <f>IF($B31="","",IF(D31="",O29,D31))</f>
        <v>380.6</v>
      </c>
      <c r="P31" s="3">
        <f t="shared" ref="P31:P94" si="7">IF($B31="","",IF(D31="",P32,D31))</f>
        <v>380.6</v>
      </c>
      <c r="Q31" s="2">
        <f t="shared" ref="Q31:Q94" si="8">IFERROR(IF($D31="",O31+((P31-O31)*(B31-M31)/(N31-M31)),$D31),"")</f>
        <v>380.6</v>
      </c>
      <c r="R31" s="3">
        <f t="shared" ref="R31:R94" si="9">IF($B31="","",IF(E31="",R30,$B31))</f>
        <v>0</v>
      </c>
      <c r="S31" s="3" t="str">
        <f t="shared" ref="S31:S94" si="10">IF($B31="","",IF(E31="",S32,$B31))</f>
        <v/>
      </c>
      <c r="T31" s="3" t="str">
        <f>IF($B31="","",IF(E31="","",E31))</f>
        <v/>
      </c>
      <c r="U31" s="8" t="str">
        <f t="shared" ref="U31:U94" si="11">IF($B31="","",IF(E31="",U32,E31))</f>
        <v/>
      </c>
      <c r="V31" s="2" t="str">
        <f t="shared" ref="V31:V94" si="12">IFERROR(IF($E31="",IF(W31="","",T31+((U31-T31)*(B31-R31)/(S31-R31))),$E31),"")</f>
        <v/>
      </c>
      <c r="W31" s="2" t="str">
        <f t="shared" ref="W31:W94" si="13">IF($B31="","",IF(F31="",IF(W30="k","",W30),F31))</f>
        <v/>
      </c>
      <c r="X31" s="2">
        <f>IF(W31="",L31,V31)</f>
        <v>382</v>
      </c>
      <c r="Y31" s="2">
        <f t="shared" ref="Y31:Y94" si="14">IFERROR(L31-Q31,"")</f>
        <v>1.3999999999999773</v>
      </c>
      <c r="Z31" s="6" t="s">
        <v>21</v>
      </c>
      <c r="AA31" s="6" t="s">
        <v>21</v>
      </c>
      <c r="AB31" s="6" t="s">
        <v>21</v>
      </c>
      <c r="AC31" s="6" t="s">
        <v>21</v>
      </c>
      <c r="AD31" s="6" t="s">
        <v>21</v>
      </c>
      <c r="AE31" s="6" t="s">
        <v>21</v>
      </c>
      <c r="AF31" s="6" t="s">
        <v>21</v>
      </c>
      <c r="AG31" s="6" t="s">
        <v>21</v>
      </c>
      <c r="AH31" s="6" t="s">
        <v>21</v>
      </c>
      <c r="AI31" s="6" t="s">
        <v>21</v>
      </c>
      <c r="AJ31" s="6" t="s">
        <v>21</v>
      </c>
      <c r="AK31" s="6" t="s">
        <v>21</v>
      </c>
      <c r="AL31" s="6" t="s">
        <v>21</v>
      </c>
      <c r="AM31" s="6" t="s">
        <v>21</v>
      </c>
      <c r="AN31" s="6" t="s">
        <v>21</v>
      </c>
      <c r="AO31" s="6" t="s">
        <v>21</v>
      </c>
      <c r="AP31" s="6" t="s">
        <v>21</v>
      </c>
      <c r="AQ31" s="6" t="s">
        <v>21</v>
      </c>
      <c r="AR31" s="6" t="s">
        <v>21</v>
      </c>
      <c r="AS31" s="6" t="s">
        <v>21</v>
      </c>
      <c r="AT31" s="6" t="s">
        <v>21</v>
      </c>
      <c r="AU31" s="6" t="s">
        <v>21</v>
      </c>
      <c r="AV31" s="6" t="s">
        <v>21</v>
      </c>
      <c r="AW31" s="6" t="s">
        <v>21</v>
      </c>
      <c r="AX31" s="6" t="s">
        <v>21</v>
      </c>
      <c r="AY31" s="6" t="s">
        <v>21</v>
      </c>
      <c r="AZ31" s="6" t="s">
        <v>21</v>
      </c>
      <c r="BA31" s="6" t="s">
        <v>21</v>
      </c>
      <c r="BB31" s="6" t="s">
        <v>21</v>
      </c>
      <c r="BC31" s="6" t="s">
        <v>21</v>
      </c>
      <c r="BD31" s="6" t="s">
        <v>21</v>
      </c>
      <c r="BE31" s="6" t="s">
        <v>21</v>
      </c>
      <c r="BF31" s="6" t="s">
        <v>21</v>
      </c>
      <c r="BG31" s="6" t="s">
        <v>21</v>
      </c>
      <c r="BH31" s="6" t="s">
        <v>21</v>
      </c>
      <c r="BI31" s="6" t="s">
        <v>21</v>
      </c>
      <c r="BJ31" s="6" t="s">
        <v>21</v>
      </c>
      <c r="BK31" s="6" t="s">
        <v>21</v>
      </c>
      <c r="BL31" s="6" t="s">
        <v>21</v>
      </c>
      <c r="BM31" s="6" t="s">
        <v>21</v>
      </c>
      <c r="BO31" s="6" t="s">
        <v>21</v>
      </c>
      <c r="BP31" s="6" t="s">
        <v>21</v>
      </c>
      <c r="BQ31" s="6" t="s">
        <v>21</v>
      </c>
      <c r="BR31" s="6" t="s">
        <v>21</v>
      </c>
      <c r="BS31" s="6" t="s">
        <v>21</v>
      </c>
      <c r="BT31" s="6" t="s">
        <v>21</v>
      </c>
      <c r="BU31" s="6" t="s">
        <v>21</v>
      </c>
      <c r="BV31" s="6" t="s">
        <v>21</v>
      </c>
      <c r="BW31" s="6" t="s">
        <v>21</v>
      </c>
      <c r="BX31" s="6" t="s">
        <v>21</v>
      </c>
      <c r="BY31" s="6" t="s">
        <v>21</v>
      </c>
      <c r="BZ31" s="6" t="s">
        <v>21</v>
      </c>
      <c r="CA31" s="6" t="s">
        <v>21</v>
      </c>
      <c r="CB31" s="6" t="s">
        <v>21</v>
      </c>
      <c r="CC31" s="6" t="s">
        <v>21</v>
      </c>
      <c r="CD31" s="6" t="s">
        <v>21</v>
      </c>
      <c r="CE31" s="6" t="s">
        <v>21</v>
      </c>
      <c r="CF31" s="6" t="s">
        <v>21</v>
      </c>
      <c r="CG31" s="6" t="s">
        <v>21</v>
      </c>
      <c r="CH31" s="71" t="s">
        <v>21</v>
      </c>
      <c r="CI31" s="6" t="s">
        <v>21</v>
      </c>
      <c r="CJ31" s="6" t="s">
        <v>21</v>
      </c>
      <c r="CK31" s="6" t="s">
        <v>21</v>
      </c>
      <c r="CL31" s="6" t="s">
        <v>21</v>
      </c>
      <c r="CM31" s="6" t="s">
        <v>21</v>
      </c>
      <c r="CN31" s="6" t="s">
        <v>21</v>
      </c>
      <c r="CO31" s="6" t="s">
        <v>21</v>
      </c>
      <c r="CP31" s="6" t="s">
        <v>21</v>
      </c>
      <c r="CQ31" s="6" t="s">
        <v>21</v>
      </c>
      <c r="CR31" s="6" t="s">
        <v>21</v>
      </c>
      <c r="CS31" s="6" t="s">
        <v>21</v>
      </c>
      <c r="CT31" s="6" t="s">
        <v>21</v>
      </c>
      <c r="CU31" s="6" t="s">
        <v>21</v>
      </c>
      <c r="CV31" s="6" t="s">
        <v>21</v>
      </c>
      <c r="CW31" s="6" t="s">
        <v>21</v>
      </c>
      <c r="CX31" s="6" t="s">
        <v>21</v>
      </c>
      <c r="CY31" s="6" t="s">
        <v>21</v>
      </c>
      <c r="CZ31" s="6" t="s">
        <v>21</v>
      </c>
      <c r="DA31" s="6" t="s">
        <v>21</v>
      </c>
      <c r="DB31" s="6" t="s">
        <v>21</v>
      </c>
      <c r="DC31" s="6" t="s">
        <v>21</v>
      </c>
      <c r="DD31" s="6" t="s">
        <v>21</v>
      </c>
      <c r="DE31" s="6" t="s">
        <v>21</v>
      </c>
      <c r="DF31" s="6" t="s">
        <v>21</v>
      </c>
      <c r="DG31" s="6" t="s">
        <v>21</v>
      </c>
      <c r="DH31" s="6" t="s">
        <v>21</v>
      </c>
      <c r="DI31" s="6" t="s">
        <v>21</v>
      </c>
      <c r="DJ31" s="6" t="s">
        <v>21</v>
      </c>
      <c r="DK31" s="6" t="s">
        <v>21</v>
      </c>
      <c r="DL31" s="6" t="s">
        <v>21</v>
      </c>
      <c r="DM31" s="6" t="s">
        <v>21</v>
      </c>
      <c r="DN31" s="6" t="s">
        <v>21</v>
      </c>
      <c r="DO31" s="66" t="s">
        <v>21</v>
      </c>
      <c r="DP31" s="6" t="s">
        <v>21</v>
      </c>
      <c r="DQ31" s="6" t="s">
        <v>21</v>
      </c>
      <c r="DR31" s="6" t="s">
        <v>21</v>
      </c>
      <c r="DS31" s="6" t="s">
        <v>21</v>
      </c>
      <c r="DT31" s="6" t="s">
        <v>21</v>
      </c>
      <c r="DU31" s="6" t="s">
        <v>21</v>
      </c>
      <c r="DV31" s="31" t="s">
        <v>212</v>
      </c>
      <c r="DW31" s="18"/>
      <c r="DX31" s="18"/>
      <c r="DY31" s="47" t="str">
        <f t="shared" ref="DY31:EG46" si="15">IF($DW31="","",DY$30)</f>
        <v/>
      </c>
      <c r="DZ31" s="47" t="str">
        <f t="shared" si="15"/>
        <v/>
      </c>
      <c r="EA31" s="47" t="str">
        <f t="shared" si="15"/>
        <v/>
      </c>
      <c r="EB31" s="47" t="str">
        <f t="shared" si="15"/>
        <v/>
      </c>
      <c r="EC31" s="49" t="str">
        <f t="shared" si="15"/>
        <v/>
      </c>
      <c r="ED31" s="49" t="str">
        <f t="shared" si="15"/>
        <v/>
      </c>
      <c r="EE31" s="47" t="str">
        <f t="shared" si="15"/>
        <v/>
      </c>
      <c r="EF31" s="47" t="str">
        <f t="shared" si="15"/>
        <v/>
      </c>
      <c r="EG31" s="47" t="str">
        <f t="shared" si="15"/>
        <v/>
      </c>
      <c r="EH31" s="6">
        <f t="shared" ref="EH31:EH94" si="16">IF(DW31="",0,DW31/2+DY31)</f>
        <v>0</v>
      </c>
      <c r="EI31" s="6">
        <f t="shared" ref="EI31:EI94" si="17">IF(DW31="",0,DW31/2+DZ31)</f>
        <v>0</v>
      </c>
      <c r="EJ31" s="2" t="str">
        <f t="shared" ref="EJ31:EJ94" si="18">IF(DW31="","",DW31+DY31+DZ31)</f>
        <v/>
      </c>
      <c r="EK31" s="2" t="str">
        <f t="shared" ref="EK31:EK94" si="19">IF(DW31="","",IF(DX31&lt;&gt;0,DX31+EA31+EB31,DW31+EA31+EB31))</f>
        <v/>
      </c>
      <c r="EL31" s="2" t="str">
        <f t="shared" ref="EL31:EL35" si="20">IF(DW31="","",Y31+EG31+IF(A32=$A$32,AI32+AA32/1000,AI31+AA31/1000))</f>
        <v/>
      </c>
      <c r="EM31" s="2" t="str">
        <f t="shared" ref="EM31:EM94" si="21">IF($DW31="","",EL31-IF(A31=$A$31,AR32,AR31)+EF31)</f>
        <v/>
      </c>
      <c r="EN31" s="2" t="str">
        <f t="shared" ref="EN31:EN94" si="22">IF(DW31="","",EM31*EK31+EM31*EM31*(EC31/2+ED31/2))</f>
        <v/>
      </c>
      <c r="EO31" s="2">
        <f t="shared" ref="EO31:EO94" si="23">IF(DW31="",0,(EJ31)*EN31)</f>
        <v>0</v>
      </c>
      <c r="EP31" s="58" t="s">
        <v>21</v>
      </c>
      <c r="EQ31" s="58"/>
      <c r="ER31" s="58"/>
      <c r="ES31" s="58"/>
      <c r="ET31" s="58"/>
      <c r="EU31" s="58"/>
      <c r="EV31" s="58"/>
      <c r="EW31" s="2">
        <f t="shared" ref="EW31:EW94" si="24">IF(DW31="",0,EJ31*(EA31+EB31+IF(DX31&lt;&gt;0,DX31,DW31)))</f>
        <v>0</v>
      </c>
      <c r="EX31" s="2">
        <f t="shared" ref="EX31:EX94" si="25">IF(DW31="",0,EW31*$EF31)</f>
        <v>0</v>
      </c>
      <c r="EY31" s="58" t="s">
        <v>21</v>
      </c>
      <c r="EZ31" s="2">
        <f t="shared" ref="EZ31:EZ94" si="26">IF(DW31="",0,IF(DX31&lt;&gt;0,DX31*DW31,PI()*DW31*DW31/4))</f>
        <v>0</v>
      </c>
      <c r="FA31" s="2">
        <f t="shared" ref="FA31:FA94" si="27">IF($DW31="",0,EL31-IF(A31=$A$31,AR32,AR31)+(EE31-EF31))</f>
        <v>0</v>
      </c>
      <c r="FB31" s="59"/>
      <c r="FC31" s="2">
        <f t="shared" ref="FC31:FC94" si="28">IF($DW31="",0,IF(FB31="",EZ31*($EF31+FA31),FB31))</f>
        <v>0</v>
      </c>
      <c r="FD31" s="58" t="s">
        <v>21</v>
      </c>
      <c r="FE31" s="3">
        <f>EO31</f>
        <v>0</v>
      </c>
      <c r="FF31" s="3">
        <f>FC31</f>
        <v>0</v>
      </c>
      <c r="FG31" s="3">
        <f>EX31</f>
        <v>0</v>
      </c>
      <c r="FH31" s="3">
        <f t="shared" ref="FH31:FH94" si="29">IF(DW31="",0,IF(FS31=1,DY31,DY31+DZ31))</f>
        <v>0</v>
      </c>
      <c r="FI31" s="67">
        <f t="shared" ref="FI31:FI94" si="30">IF(DW31="",0,IF(A31=$A$31,BI32,BI31))</f>
        <v>0</v>
      </c>
      <c r="FJ31" s="3">
        <f t="shared" ref="FJ31:FJ94" si="31">IF($DW31="",0,Y31+IF(A31=$A$31,AI32+AA32/1000-AR32,AI31+AA31/1000-AR31))</f>
        <v>0</v>
      </c>
      <c r="FK31" s="3">
        <f t="shared" ref="FK31:FK94" si="32">IFERROR(FJ31*AD32+FJ31*FJ31*(AF32/2+AG32/2),0)</f>
        <v>0</v>
      </c>
      <c r="FL31" s="3">
        <f>FK31*FH31</f>
        <v>0</v>
      </c>
      <c r="FM31" s="3">
        <f>FE31-FF31-FG31-FL31</f>
        <v>0</v>
      </c>
      <c r="FN31" s="68" t="s">
        <v>21</v>
      </c>
      <c r="FO31" s="2">
        <f t="shared" ref="FO31:FO94" si="33">IF(DW31="",0,(EL31+EE31)*(EC31+ED31)+EK31)</f>
        <v>0</v>
      </c>
      <c r="FP31" s="2">
        <f t="shared" ref="FP31:FP94" si="34">IF(DW31="",0,FO31*EJ31)</f>
        <v>0</v>
      </c>
      <c r="FQ31" s="58" t="s">
        <v>21</v>
      </c>
      <c r="FR31" s="6">
        <f>IF(A31=$A$31,1,IF(DW31="","",COUNTA($DW$31:DW31)+1))</f>
        <v>1</v>
      </c>
      <c r="FS31" s="6" t="str">
        <f t="shared" ref="FS31:FS94" si="35">IF(DW31="","",IF(FR31=1,1,IF(FR31=$FR$30,3,2)))</f>
        <v/>
      </c>
      <c r="FT31" s="6" t="s">
        <v>21</v>
      </c>
      <c r="FU31" s="6" t="s">
        <v>21</v>
      </c>
      <c r="FV31" s="6" t="s">
        <v>21</v>
      </c>
    </row>
    <row r="32" spans="1:178" s="26" customFormat="1">
      <c r="A32" s="29">
        <f t="shared" ref="A32:A95" si="36">IFERROR(IF(B32="","",IF(B32&gt;B31,A31+1,"Chyba staničení")),"----")</f>
        <v>2</v>
      </c>
      <c r="B32" s="33">
        <v>2.4249999999999998</v>
      </c>
      <c r="C32" s="33">
        <v>381.98021619416681</v>
      </c>
      <c r="D32" s="33">
        <v>380.61212214212759</v>
      </c>
      <c r="E32" s="33"/>
      <c r="F32" s="33"/>
      <c r="G32" s="11" t="str">
        <f t="shared" si="2"/>
        <v/>
      </c>
      <c r="H32" s="8">
        <f t="shared" ref="H32:H95" si="37">IF($B32="","",IF(C32="",H31,$B32))</f>
        <v>2.4249999999999998</v>
      </c>
      <c r="I32" s="8">
        <f t="shared" si="3"/>
        <v>2.4249999999999998</v>
      </c>
      <c r="J32" s="8">
        <f t="shared" ref="J32:J95" si="38">IF($B32="","",IF(C32="",J31,C32))</f>
        <v>381.98021619416681</v>
      </c>
      <c r="K32" s="8">
        <f t="shared" si="4"/>
        <v>381.98021619416681</v>
      </c>
      <c r="L32" s="2">
        <f t="shared" si="5"/>
        <v>381.98021619416681</v>
      </c>
      <c r="M32" s="8">
        <f t="shared" ref="M32:M95" si="39">IF($B32="","",IF(D32="",M31,$B32))</f>
        <v>2.4249999999999998</v>
      </c>
      <c r="N32" s="8">
        <f t="shared" si="6"/>
        <v>2.4249999999999998</v>
      </c>
      <c r="O32" s="8">
        <f t="shared" ref="O32:O95" si="40">IF($B32="","",IF(D32="",O31,D32))</f>
        <v>380.61212214212759</v>
      </c>
      <c r="P32" s="8">
        <f t="shared" si="7"/>
        <v>380.61212214212759</v>
      </c>
      <c r="Q32" s="2">
        <f t="shared" si="8"/>
        <v>380.61212214212759</v>
      </c>
      <c r="R32" s="3">
        <f t="shared" si="9"/>
        <v>0</v>
      </c>
      <c r="S32" s="3" t="str">
        <f t="shared" si="10"/>
        <v/>
      </c>
      <c r="T32" s="3" t="str">
        <f t="shared" ref="T32:T95" si="41">IF($B32="","",IF(E32="",T31,E32))</f>
        <v/>
      </c>
      <c r="U32" s="8" t="str">
        <f t="shared" si="11"/>
        <v/>
      </c>
      <c r="V32" s="2" t="str">
        <f t="shared" si="12"/>
        <v/>
      </c>
      <c r="W32" s="2" t="str">
        <f t="shared" si="13"/>
        <v/>
      </c>
      <c r="X32" s="2">
        <f>IF(W32="",L32,V32)</f>
        <v>381.98021619416681</v>
      </c>
      <c r="Y32" s="2">
        <f t="shared" si="14"/>
        <v>1.3680940520392255</v>
      </c>
      <c r="Z32" s="46">
        <v>440</v>
      </c>
      <c r="AA32" s="46">
        <f t="shared" ref="AA32:AA95" si="42">IF(A32="","",$AA$30)</f>
        <v>0</v>
      </c>
      <c r="AB32" s="47"/>
      <c r="AC32" s="46">
        <f t="shared" ref="AC32:AC95" si="43">IF($A32="","",AC$30)</f>
        <v>2</v>
      </c>
      <c r="AD32" s="47">
        <v>1.2</v>
      </c>
      <c r="AE32" s="48" t="str">
        <f t="shared" ref="AE32:AE95" si="44">IF(B32="","",IF(Z32/1000&lt;AD32,"","Šířka výkopu menší než průměr potrubí"))</f>
        <v/>
      </c>
      <c r="AF32" s="49">
        <f t="shared" ref="AF32:AJ47" si="45">IF($A32="","",AF$30)</f>
        <v>0</v>
      </c>
      <c r="AG32" s="49">
        <f t="shared" si="45"/>
        <v>0</v>
      </c>
      <c r="AH32" s="49">
        <f t="shared" si="45"/>
        <v>0</v>
      </c>
      <c r="AI32" s="47">
        <f t="shared" si="45"/>
        <v>0.1</v>
      </c>
      <c r="AJ32" s="47">
        <f t="shared" si="45"/>
        <v>0.3</v>
      </c>
      <c r="AK32" s="46">
        <v>2</v>
      </c>
      <c r="AL32" s="47"/>
      <c r="AM32" s="53">
        <f t="shared" ref="AM32:AM95" si="46">IF(B32="","",Z32/1000+AJ32)</f>
        <v>0.74</v>
      </c>
      <c r="AN32" s="50" t="str">
        <f t="shared" ref="AN32:AN95" si="47">IF(B32="","",CONCATENATE(B31," - ",B32))</f>
        <v>0 - 2,425</v>
      </c>
      <c r="AO32" s="53" t="s">
        <v>93</v>
      </c>
      <c r="AP32" s="52">
        <f t="shared" ref="AP32:AP95" si="48">IF(A32="","",CHOOSE(BR32,0,CI32))</f>
        <v>2.4249999999999998</v>
      </c>
      <c r="AQ32" s="52">
        <f t="shared" ref="AQ32:AQ95" si="49">IF(A32="","",CHOOSE(BR32,0,CHOOSE(BS32,0,AP32)))</f>
        <v>2.4249999999999998</v>
      </c>
      <c r="AR32" s="47">
        <f t="shared" ref="AR32:AR95" si="50">IFERROR(LOOKUP(AO32,$AO$3:$AO$24,AR$3:AR$24),0)</f>
        <v>0.2</v>
      </c>
      <c r="AS32" s="53">
        <f t="shared" ref="AS32:AS95" si="51">IF(B32="","",AVERAGE(Y31:Y32))</f>
        <v>1.3840470260196014</v>
      </c>
      <c r="AT32" s="52">
        <f t="shared" ref="AT32:AT95" si="52">IFERROR(AS32+AI32+AH32+AA32/1000,"")</f>
        <v>1.4840470260196015</v>
      </c>
      <c r="AU32" s="9">
        <f t="shared" ref="AU32:AU95" si="53">IFERROR(AT32*CI32,"")</f>
        <v>3.5988140380975335</v>
      </c>
      <c r="AV32" s="9">
        <f t="shared" ref="AV32:AV95" si="54">IFERROR(AM32+AI32,"")</f>
        <v>0.84</v>
      </c>
      <c r="AW32" s="12" t="str">
        <f t="shared" ref="AW32:AW95" si="55">IF(B32="","",IF(AV32&lt;AX32,"","Malé krytí- nutno zmenšit výšku obsypu "))</f>
        <v/>
      </c>
      <c r="AX32" s="9">
        <f t="shared" ref="AX32:AX95" si="56">IFERROR(AT32-AR32,"")</f>
        <v>1.2840470260196015</v>
      </c>
      <c r="AY32" s="12" t="str">
        <f t="shared" ref="AY32:AY95" si="57">IF(D32="","",IF(AX32&gt;=0,"","Hloubka výkopu bez povrchu je záporná. Výška odstranění povrchu je vyšší než hloubka výkopu"))</f>
        <v/>
      </c>
      <c r="AZ32" s="10">
        <f t="shared" ref="AZ32:AZ95" si="58">IF(B32="","",CHOOSE(AC32,0,IF(AB32="",PI()*Z32*Z32/4000000,AB32)))</f>
        <v>0.15205308443374599</v>
      </c>
      <c r="BA32" s="10">
        <f t="shared" ref="BA32:BA95" si="59">IF(B32="","",(AI32+AH32)*(AF32+AG32)+AD32)</f>
        <v>1.2</v>
      </c>
      <c r="BB32" s="10">
        <f t="shared" ref="BB32:BB95" si="60">IF(B32="","",AI32*AD32+AI32*AI32*(AF32/2+AG32/2))</f>
        <v>0.12</v>
      </c>
      <c r="BC32" s="10">
        <f t="shared" ref="BC32:BC95" si="61">IF(B32="","",AM32*BA32+AM32*AM32*(AF32/2+AG32/2))</f>
        <v>0.88800000000000001</v>
      </c>
      <c r="BD32" s="10">
        <f t="shared" ref="BD32:BD95" si="62">IF(B32="","",AM32*BA32+AM32*AM32*(AF32/2+AG32/2)-AZ32)</f>
        <v>0.73594691556625402</v>
      </c>
      <c r="BE32" s="12" t="str">
        <f t="shared" ref="BE32:BE95" si="63">IF(B32="","",IF(BD32&gt;=0,"","Plocha obsypu je záporná. Celková výška zásypu je pravděpodobně menší než výška potrubí. Dále je uvažováno s hodnotou 0"))</f>
        <v/>
      </c>
      <c r="BF32" s="9">
        <f t="shared" ref="BF32:BF95" si="64">IF(B32="","",(AM32+AI32+AH32)*(AF32+AG32)+AD32)</f>
        <v>1.2</v>
      </c>
      <c r="BG32" s="9">
        <f t="shared" ref="BG32:BG95" si="65">IF(B32="","",AT32*(AF32+AG32)+AD32)</f>
        <v>1.2</v>
      </c>
      <c r="BH32" s="7">
        <f t="shared" ref="BH32:BH95" si="66">IF(B32="","",BG32*AR32)</f>
        <v>0.24</v>
      </c>
      <c r="BI32" s="7">
        <f t="shared" ref="BI32:BI95" si="67">IF(B32="","",AX32*AD32+AX32*AX32*(AF32/2+AG32/2))</f>
        <v>1.5408564312235218</v>
      </c>
      <c r="BJ32" s="12" t="str">
        <f t="shared" ref="BJ32:BJ95" si="68">IF(B32="","",IF(BI32&gt;=0,"","Plocha výkopu bez povrchů je záporná. Výška odstranění povrchu je větší než hloubka výkopu. Dále je uvažováno s hodnotou 0"))</f>
        <v/>
      </c>
      <c r="BK32" s="80">
        <f t="shared" ref="BK32:BK95" si="69">IF(B32="","",IF(BL32&lt;0,-(ABS(BL32)*BG32+BL32*BL32*(AF32/2+AG32/2)),BL32*BG32))</f>
        <v>0</v>
      </c>
      <c r="BL32" s="7">
        <f t="shared" ref="BL32:BL95" si="70">IF(B32="","",X31-L31)</f>
        <v>0</v>
      </c>
      <c r="BM32" s="7">
        <f>IF(B32="","",BI32-CHOOSE(AK32,IF(AL32="",BB32+BC32,AL32+AZ32),BB32+BC32))</f>
        <v>0.53285643122352178</v>
      </c>
      <c r="BN32" s="12" t="str">
        <f t="shared" ref="BN32:BN95" si="71">IF(B32="","",IF(BM32&gt;=0,"","Plocha zpětného zásypu je záporná. Vrch obsypu nebo potrubí zasahuje do úpravy povrchu z důvodu malého krytí. Dále je uvažováno s hodnotou 0"))</f>
        <v/>
      </c>
      <c r="BO32" s="9">
        <f t="shared" ref="BO32:BO95" si="72">IF(B32="","",BI32)</f>
        <v>1.5408564312235218</v>
      </c>
      <c r="BP32" s="2">
        <f t="shared" ref="BP32:BP95" si="73">IF(B32="","",SQRT(AT32*AT32*(1+AF32*AF32)))</f>
        <v>1.4840470260196015</v>
      </c>
      <c r="BQ32" s="2">
        <f t="shared" ref="BQ32:BQ95" si="74">IF(B32="","",SQRT(AT32*AT32*(1+AG32*AG32)))</f>
        <v>1.4840470260196015</v>
      </c>
      <c r="BR32" s="20">
        <f t="shared" ref="BR32:CD47" si="75">IF($A32="","",BR$30)</f>
        <v>2</v>
      </c>
      <c r="BS32" s="20">
        <f t="shared" si="75"/>
        <v>2</v>
      </c>
      <c r="BT32" s="20">
        <f t="shared" si="75"/>
        <v>2</v>
      </c>
      <c r="BU32" s="86">
        <f t="shared" ref="BU32:BU95" si="76">IF($A32="","",LOOKUP(AO32,$AO$3:$AO$24,AS$3:AS$24))</f>
        <v>0</v>
      </c>
      <c r="BV32" s="86">
        <f t="shared" ref="BV32:BV95" si="77">IF($A32="","",LOOKUP(AO32,$AO$3:$AO$24,AS$3:AS$24))</f>
        <v>0</v>
      </c>
      <c r="BW32" s="20">
        <f t="shared" si="75"/>
        <v>3</v>
      </c>
      <c r="BX32" s="86">
        <f>IF($A32="","",BX$30)</f>
        <v>0.1</v>
      </c>
      <c r="BY32" s="86">
        <f t="shared" ref="BY32:CD32" si="78">IF($A32="","",BY$30)</f>
        <v>0.12</v>
      </c>
      <c r="BZ32" s="86">
        <f t="shared" si="78"/>
        <v>0.15</v>
      </c>
      <c r="CA32" s="86">
        <f t="shared" si="78"/>
        <v>0.17</v>
      </c>
      <c r="CB32" s="86">
        <f t="shared" si="78"/>
        <v>0.19</v>
      </c>
      <c r="CC32" s="86">
        <f t="shared" si="78"/>
        <v>0.22</v>
      </c>
      <c r="CD32" s="86">
        <f t="shared" si="78"/>
        <v>0.05</v>
      </c>
      <c r="CE32" s="20" t="str">
        <f>IF($A32="","",IF(SUM(BX32:CD32)=1,"OK ("&amp;SUM(BX32:CD32)*100&amp;" %)","Chyba ( "&amp;SUM(BX32:CD32)*100&amp;"%)"))</f>
        <v>OK (100 %)</v>
      </c>
      <c r="CF32" s="14">
        <f t="shared" ref="CF32:CF95" si="79">IF(A32="","",CI32-EH31-EI32)</f>
        <v>1.2049999999999998</v>
      </c>
      <c r="CG32" s="14">
        <f t="shared" ref="CG32:CG95" si="80">IF(B32="","",MAX(0,CI32-DW32/2-DW31/2))</f>
        <v>1.8049999999999997</v>
      </c>
      <c r="CH32" s="8">
        <f t="shared" ref="CH32:CH95" si="81">IF(A32="",0,CV32-CM32-DU32-DD32-DE32-DF32-DJ32-DK32-DG32)</f>
        <v>4.8522990884436794</v>
      </c>
      <c r="CI32" s="9">
        <f t="shared" ref="CI32:CI95" si="82">IF(B32="","",CHOOSE(BR32,0,B32-B31))</f>
        <v>2.4249999999999998</v>
      </c>
      <c r="CJ32" s="9">
        <f t="shared" ref="CJ32:CJ95" si="83">IF(B32="","",CHOOSE($BR32,0,CHOOSE($BS32,0,CHOOSE($BT32,CI32,0))))</f>
        <v>0</v>
      </c>
      <c r="CK32" s="9">
        <f t="shared" ref="CK32:CK95" si="84">IF(B32="","",CHOOSE($BR32,0,CHOOSE($BS32,0,CHOOSE($BT32,0,CI32))))</f>
        <v>2.4249999999999998</v>
      </c>
      <c r="CL32" s="9">
        <f t="shared" ref="CL32:CL95" si="85">IF(B32="","",CHOOSE($BR32,0,CHOOSE($BS32,CI32,0)))</f>
        <v>0</v>
      </c>
      <c r="CM32" s="9">
        <f t="shared" ref="CM32:CM95" si="86">IF(B32="","",CHOOSE(BR32,0,CHOOSE(BS32,0,AZ32*CG32)))</f>
        <v>0.27445581740291147</v>
      </c>
      <c r="CN32" s="9">
        <f t="shared" ref="CN32:CN95" si="87">IF(B32="","",CHOOSE($BR32,0,CHOOSE($BS32,0,CHOOSE($BT32,MAX(BI32,0)*CF32+EP32,0))))</f>
        <v>0</v>
      </c>
      <c r="CO32" s="9">
        <f t="shared" ref="CO32:CU63" si="88">IF($B32="","",$CN32*BX32)</f>
        <v>0</v>
      </c>
      <c r="CP32" s="9">
        <f t="shared" si="88"/>
        <v>0</v>
      </c>
      <c r="CQ32" s="9">
        <f t="shared" si="88"/>
        <v>0</v>
      </c>
      <c r="CR32" s="9">
        <f t="shared" si="88"/>
        <v>0</v>
      </c>
      <c r="CS32" s="9">
        <f t="shared" si="88"/>
        <v>0</v>
      </c>
      <c r="CT32" s="9">
        <f t="shared" si="88"/>
        <v>0</v>
      </c>
      <c r="CU32" s="9">
        <f t="shared" si="88"/>
        <v>0</v>
      </c>
      <c r="CV32" s="9">
        <f t="shared" ref="CV32:CV95" si="89">IF(B32="","",CHOOSE($BR32,0,CHOOSE($BS32,0,CHOOSE($BT32,0,MAX(BI32,0)*CF32+EP32))))</f>
        <v>10.001816747845078</v>
      </c>
      <c r="CW32" s="9">
        <f t="shared" ref="CW32:DC63" si="90">IF($B32="","",$CV32*BX32)</f>
        <v>1.0001816747845078</v>
      </c>
      <c r="CX32" s="9">
        <f t="shared" si="90"/>
        <v>1.2002180097414092</v>
      </c>
      <c r="CY32" s="9">
        <f t="shared" si="90"/>
        <v>1.5002725121767617</v>
      </c>
      <c r="CZ32" s="9">
        <f t="shared" si="90"/>
        <v>1.7003088471336634</v>
      </c>
      <c r="DA32" s="9">
        <f t="shared" si="90"/>
        <v>1.9003451820905648</v>
      </c>
      <c r="DB32" s="9">
        <f t="shared" si="90"/>
        <v>2.2003996845259173</v>
      </c>
      <c r="DC32" s="9">
        <f t="shared" si="90"/>
        <v>0.50009083739225391</v>
      </c>
      <c r="DD32" s="2">
        <f t="shared" ref="DD32:DD95" si="91">IF(B32="","",CHOOSE($BR32,0,CHOOSE($BS32,0,CHOOSE(AK32,0,BB32*CG32))))</f>
        <v>0.21659999999999996</v>
      </c>
      <c r="DE32" s="2">
        <f t="shared" ref="DE32:DE95" si="92">IF(B32="","",CHOOSE(BR32,0,CHOOSE(BS32,0,EY32)))</f>
        <v>0.59536</v>
      </c>
      <c r="DF32" s="2">
        <f t="shared" ref="DF32:DF95" si="93">IF(B32="","",CHOOSE($BR32,0,CHOOSE($BS32,0,CHOOSE(AK32,0,MAX(BD32,0)*CG32))))</f>
        <v>1.3283841825970883</v>
      </c>
      <c r="DG32" s="2">
        <f t="shared" ref="DG32:DG95" si="94">IF(B32="","",CHOOSE($BR32,0,CHOOSE($BS32,0,CHOOSE(AK32,IF(AL32="",(MAX(BD32,0)+BB32)*CG32,AL32),0))))</f>
        <v>0</v>
      </c>
      <c r="DH32" s="2">
        <f t="shared" ref="DH32:DH95" si="95">IF(B32="","",CHOOSE($BR32,0,CHOOSE($BS32,0,BL32*CG32*(1-BU32))))</f>
        <v>0</v>
      </c>
      <c r="DI32" s="2">
        <f t="shared" ref="DI32:DI95" si="96">IF(B32="","",CHOOSE($BR32,0,CHOOSE($BS32,0,(BK32)*CG32*BU32)))</f>
        <v>0</v>
      </c>
      <c r="DJ32" s="2">
        <f t="shared" ref="DJ32:DJ95" si="97">IF(B32="","",CHOOSE($BR32,0,CHOOSE($BS32,0,MAX(BM32,0)*CG32*(1-BU32))))</f>
        <v>0.96180585835845667</v>
      </c>
      <c r="DK32" s="2">
        <f t="shared" ref="DK32:DK95" si="98">IF(B32="","",CHOOSE($BR32,0,CHOOSE($BS32,0,MAX(BM32,0)*CG32*BU32,0)))</f>
        <v>0</v>
      </c>
      <c r="DL32" s="16">
        <f t="shared" ref="DL32:DL95" si="99">IF(B32="","",MAX(IF(CH33&lt;0,CH32+(MIN(CH33,0)),CH32),0)*(1-BV32))</f>
        <v>3.9510085495555796</v>
      </c>
      <c r="DM32" s="16">
        <f t="shared" ref="DM32:DM95" si="100">IF(B32="","",MAX(IF(CH33&lt;0,CH32+(MIN(CH33,0)),CH32),0)*(BV32))</f>
        <v>0</v>
      </c>
      <c r="DN32" s="16">
        <f t="shared" ref="DN32:DN95" si="101">IF(B32="","",CM32+DD32+DE32+DF32+DK32+DM32+DU32+DG32)</f>
        <v>4.1877118010429424</v>
      </c>
      <c r="DO32" s="72">
        <f t="shared" ref="DO32:DO95" si="102">IF(B32="","",CN32+CV32-DN32)</f>
        <v>5.8141049468021357</v>
      </c>
      <c r="DP32" s="16">
        <f t="shared" ref="DP32:DP95" si="103">IF(B32="","",IF(DO33&lt;0.00001,MAX(DO32+DO33,0),MAX(0,DO32)))</f>
        <v>5.8141049468021357</v>
      </c>
      <c r="DQ32" s="16">
        <f t="shared" ref="DQ32:DQ95" si="104">IF(B32="","",DK32+DM32)</f>
        <v>0</v>
      </c>
      <c r="DR32" s="2">
        <f t="shared" ref="DR32:DR95" si="105">IF(B32="","",CHOOSE($BR32,0,CHOOSE($BS32,0,CHOOSE(BW32,BP32,BQ32,BP32+BQ32,0)))*CI32)</f>
        <v>7.1976280761950671</v>
      </c>
      <c r="DS32" s="2">
        <f t="shared" ref="DS32:DS95" si="106">IF(B32="","",CHOOSE($BR32,0,CHOOSE($BS32,0,IF(AR32=0,0,BG32*CF32+FQ32))))</f>
        <v>7.3995999999999995</v>
      </c>
      <c r="DT32" s="2">
        <f t="shared" ref="DT32:DT95" si="107">IF(B32="","",DS32*AR32)</f>
        <v>1.4799199999999999</v>
      </c>
      <c r="DU32" s="2">
        <f t="shared" ref="DU32:DU95" si="108">IF(B32="","",FD32)</f>
        <v>1.7729118010429428</v>
      </c>
      <c r="DV32" s="31" t="s">
        <v>247</v>
      </c>
      <c r="DW32" s="18">
        <v>1.24</v>
      </c>
      <c r="DX32" s="17"/>
      <c r="DY32" s="47">
        <f t="shared" si="15"/>
        <v>0.6</v>
      </c>
      <c r="DZ32" s="47">
        <f t="shared" si="15"/>
        <v>0.6</v>
      </c>
      <c r="EA32" s="47">
        <f t="shared" si="15"/>
        <v>0.6</v>
      </c>
      <c r="EB32" s="47">
        <f t="shared" si="15"/>
        <v>0.6</v>
      </c>
      <c r="EC32" s="49">
        <f t="shared" si="15"/>
        <v>0</v>
      </c>
      <c r="ED32" s="49">
        <f t="shared" si="15"/>
        <v>0</v>
      </c>
      <c r="EE32" s="47">
        <f t="shared" si="15"/>
        <v>0.2</v>
      </c>
      <c r="EF32" s="47">
        <f t="shared" si="15"/>
        <v>0.1</v>
      </c>
      <c r="EG32" s="47">
        <f t="shared" si="15"/>
        <v>0</v>
      </c>
      <c r="EH32" s="6">
        <f t="shared" si="16"/>
        <v>1.22</v>
      </c>
      <c r="EI32" s="6">
        <f t="shared" si="17"/>
        <v>1.22</v>
      </c>
      <c r="EJ32" s="2">
        <f t="shared" si="18"/>
        <v>2.44</v>
      </c>
      <c r="EK32" s="2">
        <f t="shared" si="19"/>
        <v>2.44</v>
      </c>
      <c r="EL32" s="2">
        <f t="shared" si="20"/>
        <v>1.4680940520392256</v>
      </c>
      <c r="EM32" s="2">
        <f t="shared" si="21"/>
        <v>1.3680940520392257</v>
      </c>
      <c r="EN32" s="2">
        <f t="shared" si="22"/>
        <v>3.3381494869757109</v>
      </c>
      <c r="EO32" s="2">
        <f t="shared" si="23"/>
        <v>8.145084748220734</v>
      </c>
      <c r="EP32" s="2">
        <f t="shared" ref="EP32:EP95" si="109">IF($A32="",0,IF($A31=$A$31,EO31+EO32,IF($FS32=2,EO32,EO32)))</f>
        <v>8.145084748220734</v>
      </c>
      <c r="EQ32" s="2"/>
      <c r="ER32" s="2"/>
      <c r="ES32" s="2"/>
      <c r="ET32" s="2"/>
      <c r="EU32" s="2"/>
      <c r="EV32" s="2"/>
      <c r="EW32" s="2">
        <f t="shared" si="24"/>
        <v>5.9535999999999998</v>
      </c>
      <c r="EX32" s="2">
        <f t="shared" si="25"/>
        <v>0.59536</v>
      </c>
      <c r="EY32" s="2">
        <f t="shared" ref="EY32:EY95" si="110">IF($A32="",0,IF($A31=$A$31,EX31+EX32,IF($FS32=2,EX32,EX32)))</f>
        <v>0.59536</v>
      </c>
      <c r="EZ32" s="2">
        <f t="shared" si="26"/>
        <v>1.2076282160399165</v>
      </c>
      <c r="FA32" s="2">
        <f t="shared" si="27"/>
        <v>1.3680940520392257</v>
      </c>
      <c r="FB32" s="59"/>
      <c r="FC32" s="2">
        <f t="shared" si="28"/>
        <v>1.7729118010429428</v>
      </c>
      <c r="FD32" s="2">
        <f t="shared" ref="FD32:FD95" si="111">IF($A32="",0,IF($A31=$A$31,FC31+FC32,IF($FS32=2,FC32,FC32)))</f>
        <v>1.7729118010429428</v>
      </c>
      <c r="FE32" s="3">
        <f>EO32</f>
        <v>8.145084748220734</v>
      </c>
      <c r="FF32" s="3">
        <f t="shared" ref="FF32:FF95" si="112">FC32</f>
        <v>1.7729118010429428</v>
      </c>
      <c r="FG32" s="3">
        <f t="shared" ref="FG32:FG95" si="113">EX32</f>
        <v>0.59536</v>
      </c>
      <c r="FH32" s="3">
        <f t="shared" si="29"/>
        <v>1.2</v>
      </c>
      <c r="FI32" s="3">
        <f t="shared" si="30"/>
        <v>1.5408564312235218</v>
      </c>
      <c r="FJ32" s="3">
        <f t="shared" si="31"/>
        <v>1.2680940520392254</v>
      </c>
      <c r="FK32" s="3">
        <f t="shared" si="32"/>
        <v>1.5217128624470704</v>
      </c>
      <c r="FL32" s="3">
        <f t="shared" ref="FL32:FL95" si="114">FK32*FH32</f>
        <v>1.8260554349364844</v>
      </c>
      <c r="FM32" s="3">
        <f t="shared" ref="FM32:FM95" si="115">FE32-FF32-FG32-FL32</f>
        <v>3.9507575122413066</v>
      </c>
      <c r="FN32" s="3">
        <f t="shared" ref="FN32:FN95" si="116">IF($A32="",0,IF($A31=$A$31,FM31+FM32,IF($FS32=2,FM32,FM32)))</f>
        <v>3.9507575122413066</v>
      </c>
      <c r="FO32" s="2">
        <f t="shared" si="33"/>
        <v>2.44</v>
      </c>
      <c r="FP32" s="2">
        <f t="shared" si="34"/>
        <v>5.9535999999999998</v>
      </c>
      <c r="FQ32" s="2">
        <f t="shared" ref="FQ32:FQ95" si="117">IF($A32="",0,IF($A31=$A$31,FP31+FP32,IF($FS32=2,FP32,FP32)))</f>
        <v>5.9535999999999998</v>
      </c>
      <c r="FR32" s="6">
        <f>IF(A32=1,1,IF(DW32="","",COUNTA($DW$31:DW32)+1))</f>
        <v>2</v>
      </c>
      <c r="FS32" s="6">
        <f t="shared" si="35"/>
        <v>2</v>
      </c>
      <c r="FT32" s="4">
        <f t="shared" ref="FT32:FT95" si="118">IF(DR32="",0,IF(AD32&lt;=$FT$30,1,2))</f>
        <v>1</v>
      </c>
      <c r="FU32" s="23">
        <f t="shared" ref="FU32:FU95" si="119">IF(DR32="",0,IF(AT32&lt;=$FU$30,1,2))</f>
        <v>1</v>
      </c>
      <c r="FV32" s="23">
        <f t="shared" ref="FV32:FV95" si="120">IF(DS32="",0,IF(AU32&lt;$FV$30,1,2))</f>
        <v>2</v>
      </c>
    </row>
    <row r="33" spans="1:178" s="26" customFormat="1">
      <c r="A33" s="4">
        <f t="shared" si="36"/>
        <v>3</v>
      </c>
      <c r="B33" s="33">
        <v>4.9029999999999996</v>
      </c>
      <c r="C33" s="33">
        <v>381.96</v>
      </c>
      <c r="D33" s="33">
        <v>380.62450922179448</v>
      </c>
      <c r="E33" s="33"/>
      <c r="F33" s="33"/>
      <c r="G33" s="11" t="str">
        <f t="shared" si="2"/>
        <v/>
      </c>
      <c r="H33" s="3">
        <f t="shared" si="37"/>
        <v>4.9029999999999996</v>
      </c>
      <c r="I33" s="3">
        <f t="shared" si="3"/>
        <v>4.9029999999999996</v>
      </c>
      <c r="J33" s="3">
        <f t="shared" si="38"/>
        <v>381.96</v>
      </c>
      <c r="K33" s="3">
        <f t="shared" si="4"/>
        <v>381.96</v>
      </c>
      <c r="L33" s="2">
        <f t="shared" si="5"/>
        <v>381.96</v>
      </c>
      <c r="M33" s="8">
        <f t="shared" si="39"/>
        <v>4.9029999999999996</v>
      </c>
      <c r="N33" s="8">
        <f t="shared" si="6"/>
        <v>4.9029999999999996</v>
      </c>
      <c r="O33" s="8">
        <f t="shared" si="40"/>
        <v>380.62450922179448</v>
      </c>
      <c r="P33" s="8">
        <f t="shared" si="7"/>
        <v>380.62450922179448</v>
      </c>
      <c r="Q33" s="2">
        <f t="shared" si="8"/>
        <v>380.62450922179448</v>
      </c>
      <c r="R33" s="3">
        <f t="shared" si="9"/>
        <v>0</v>
      </c>
      <c r="S33" s="3" t="str">
        <f t="shared" si="10"/>
        <v/>
      </c>
      <c r="T33" s="3" t="str">
        <f t="shared" si="41"/>
        <v/>
      </c>
      <c r="U33" s="8" t="str">
        <f t="shared" si="11"/>
        <v/>
      </c>
      <c r="V33" s="2" t="str">
        <f t="shared" si="12"/>
        <v/>
      </c>
      <c r="W33" s="2" t="str">
        <f t="shared" si="13"/>
        <v/>
      </c>
      <c r="X33" s="2">
        <f t="shared" ref="X33:X96" si="121">IF(W33="",L33,V33)</f>
        <v>381.96</v>
      </c>
      <c r="Y33" s="2">
        <f t="shared" si="14"/>
        <v>1.3354907782054966</v>
      </c>
      <c r="Z33" s="46">
        <v>440</v>
      </c>
      <c r="AA33" s="46">
        <f t="shared" si="42"/>
        <v>0</v>
      </c>
      <c r="AB33" s="47"/>
      <c r="AC33" s="46">
        <f t="shared" si="43"/>
        <v>2</v>
      </c>
      <c r="AD33" s="47">
        <v>1.2</v>
      </c>
      <c r="AE33" s="48" t="str">
        <f t="shared" si="44"/>
        <v/>
      </c>
      <c r="AF33" s="49">
        <f t="shared" si="45"/>
        <v>0</v>
      </c>
      <c r="AG33" s="49">
        <f t="shared" si="45"/>
        <v>0</v>
      </c>
      <c r="AH33" s="49">
        <f t="shared" si="45"/>
        <v>0</v>
      </c>
      <c r="AI33" s="47">
        <f t="shared" si="45"/>
        <v>0.1</v>
      </c>
      <c r="AJ33" s="47">
        <f t="shared" si="45"/>
        <v>0.3</v>
      </c>
      <c r="AK33" s="46">
        <v>1</v>
      </c>
      <c r="AL33" s="47"/>
      <c r="AM33" s="53">
        <f t="shared" si="46"/>
        <v>0.74</v>
      </c>
      <c r="AN33" s="50" t="str">
        <f t="shared" si="47"/>
        <v>2,425 - 4,903</v>
      </c>
      <c r="AO33" s="53" t="s">
        <v>93</v>
      </c>
      <c r="AP33" s="52">
        <f t="shared" si="48"/>
        <v>2.4779999999999998</v>
      </c>
      <c r="AQ33" s="52">
        <f t="shared" si="49"/>
        <v>2.4779999999999998</v>
      </c>
      <c r="AR33" s="47">
        <f t="shared" si="50"/>
        <v>0.2</v>
      </c>
      <c r="AS33" s="53">
        <f t="shared" si="51"/>
        <v>1.351792415122361</v>
      </c>
      <c r="AT33" s="52">
        <f t="shared" si="52"/>
        <v>1.4517924151223611</v>
      </c>
      <c r="AU33" s="9">
        <f t="shared" si="53"/>
        <v>3.5975416046732107</v>
      </c>
      <c r="AV33" s="9">
        <f t="shared" si="54"/>
        <v>0.84</v>
      </c>
      <c r="AW33" s="12" t="str">
        <f t="shared" si="55"/>
        <v/>
      </c>
      <c r="AX33" s="9">
        <f t="shared" si="56"/>
        <v>1.2517924151223612</v>
      </c>
      <c r="AY33" s="12" t="str">
        <f t="shared" si="57"/>
        <v/>
      </c>
      <c r="AZ33" s="10">
        <f t="shared" si="58"/>
        <v>0.15205308443374599</v>
      </c>
      <c r="BA33" s="10">
        <f t="shared" si="59"/>
        <v>1.2</v>
      </c>
      <c r="BB33" s="10">
        <f t="shared" si="60"/>
        <v>0.12</v>
      </c>
      <c r="BC33" s="10">
        <f t="shared" si="61"/>
        <v>0.88800000000000001</v>
      </c>
      <c r="BD33" s="10">
        <f t="shared" si="62"/>
        <v>0.73594691556625402</v>
      </c>
      <c r="BE33" s="12" t="str">
        <f t="shared" si="63"/>
        <v/>
      </c>
      <c r="BF33" s="9">
        <f t="shared" si="64"/>
        <v>1.2</v>
      </c>
      <c r="BG33" s="9">
        <f t="shared" si="65"/>
        <v>1.2</v>
      </c>
      <c r="BH33" s="7">
        <f t="shared" si="66"/>
        <v>0.24</v>
      </c>
      <c r="BI33" s="7">
        <f t="shared" si="67"/>
        <v>1.5021508981468334</v>
      </c>
      <c r="BJ33" s="12" t="str">
        <f t="shared" si="68"/>
        <v/>
      </c>
      <c r="BK33" s="80">
        <f t="shared" si="69"/>
        <v>0</v>
      </c>
      <c r="BL33" s="7">
        <f t="shared" si="70"/>
        <v>0</v>
      </c>
      <c r="BM33" s="7">
        <f t="shared" ref="BM33:BM96" si="122">IF(B33="","",BI33-CHOOSE(AK33,IF(AL33="",BB33+BC33,AL33+AZ33),BB33+BC33))</f>
        <v>0.49415089814683344</v>
      </c>
      <c r="BN33" s="12" t="str">
        <f t="shared" si="71"/>
        <v/>
      </c>
      <c r="BO33" s="9">
        <f t="shared" si="72"/>
        <v>1.5021508981468334</v>
      </c>
      <c r="BP33" s="2">
        <f t="shared" si="73"/>
        <v>1.4517924151223611</v>
      </c>
      <c r="BQ33" s="2">
        <f t="shared" si="74"/>
        <v>1.4517924151223611</v>
      </c>
      <c r="BR33" s="20">
        <f t="shared" si="75"/>
        <v>2</v>
      </c>
      <c r="BS33" s="20">
        <f t="shared" si="75"/>
        <v>2</v>
      </c>
      <c r="BT33" s="20">
        <f t="shared" si="75"/>
        <v>2</v>
      </c>
      <c r="BU33" s="86">
        <f t="shared" si="76"/>
        <v>0</v>
      </c>
      <c r="BV33" s="86">
        <f t="shared" si="77"/>
        <v>0</v>
      </c>
      <c r="BW33" s="20">
        <v>4</v>
      </c>
      <c r="BX33" s="86">
        <f t="shared" si="75"/>
        <v>0.1</v>
      </c>
      <c r="BY33" s="86">
        <f t="shared" si="75"/>
        <v>0.12</v>
      </c>
      <c r="BZ33" s="86">
        <f t="shared" si="75"/>
        <v>0.15</v>
      </c>
      <c r="CA33" s="86">
        <f t="shared" si="75"/>
        <v>0.17</v>
      </c>
      <c r="CB33" s="86">
        <f t="shared" si="75"/>
        <v>0.19</v>
      </c>
      <c r="CC33" s="86">
        <f t="shared" si="75"/>
        <v>0.22</v>
      </c>
      <c r="CD33" s="86">
        <f t="shared" si="75"/>
        <v>0.05</v>
      </c>
      <c r="CE33" s="20" t="str">
        <f t="shared" ref="CE33:CE96" si="123">IF($A33="","",IF(SUM(BX33:CD33)=1,"OK ("&amp;SUM(BX33:CD33)*100&amp;" %)","Chyba ( "&amp;SUM(BX33:CD33)*100&amp;"%)"))</f>
        <v>OK (100 %)</v>
      </c>
      <c r="CF33" s="14">
        <f t="shared" si="79"/>
        <v>1.2579999999999998</v>
      </c>
      <c r="CG33" s="14">
        <f t="shared" si="80"/>
        <v>1.8579999999999997</v>
      </c>
      <c r="CH33" s="8">
        <f t="shared" si="81"/>
        <v>-0.90129053888809985</v>
      </c>
      <c r="CI33" s="9">
        <f t="shared" si="82"/>
        <v>2.4779999999999998</v>
      </c>
      <c r="CJ33" s="9">
        <f t="shared" si="83"/>
        <v>0</v>
      </c>
      <c r="CK33" s="9">
        <f t="shared" si="84"/>
        <v>2.4779999999999998</v>
      </c>
      <c r="CL33" s="9">
        <f t="shared" si="85"/>
        <v>0</v>
      </c>
      <c r="CM33" s="9">
        <f t="shared" si="86"/>
        <v>0.28251463087790002</v>
      </c>
      <c r="CN33" s="9">
        <f t="shared" si="87"/>
        <v>0</v>
      </c>
      <c r="CO33" s="9">
        <f t="shared" si="88"/>
        <v>0</v>
      </c>
      <c r="CP33" s="9">
        <f t="shared" si="88"/>
        <v>0</v>
      </c>
      <c r="CQ33" s="9">
        <f t="shared" si="88"/>
        <v>0</v>
      </c>
      <c r="CR33" s="9">
        <f t="shared" si="88"/>
        <v>0</v>
      </c>
      <c r="CS33" s="9">
        <f t="shared" si="88"/>
        <v>0</v>
      </c>
      <c r="CT33" s="9">
        <f t="shared" si="88"/>
        <v>0</v>
      </c>
      <c r="CU33" s="9">
        <f t="shared" si="88"/>
        <v>0</v>
      </c>
      <c r="CV33" s="9">
        <f t="shared" si="89"/>
        <v>1.8897058298687162</v>
      </c>
      <c r="CW33" s="9">
        <f t="shared" si="90"/>
        <v>0.18897058298687164</v>
      </c>
      <c r="CX33" s="9">
        <f t="shared" si="90"/>
        <v>0.22676469958424594</v>
      </c>
      <c r="CY33" s="9">
        <f t="shared" si="90"/>
        <v>0.2834558744803074</v>
      </c>
      <c r="CZ33" s="9">
        <f t="shared" si="90"/>
        <v>0.32124999107768176</v>
      </c>
      <c r="DA33" s="9">
        <f t="shared" si="90"/>
        <v>0.35904410767505607</v>
      </c>
      <c r="DB33" s="9">
        <f t="shared" si="90"/>
        <v>0.41573528257111758</v>
      </c>
      <c r="DC33" s="9">
        <f t="shared" si="90"/>
        <v>9.4485291493435819E-2</v>
      </c>
      <c r="DD33" s="2">
        <f t="shared" si="91"/>
        <v>0</v>
      </c>
      <c r="DE33" s="2">
        <f t="shared" si="92"/>
        <v>0</v>
      </c>
      <c r="DF33" s="2">
        <f t="shared" si="93"/>
        <v>0</v>
      </c>
      <c r="DG33" s="2">
        <f t="shared" si="94"/>
        <v>1.5903493691220996</v>
      </c>
      <c r="DH33" s="2">
        <f t="shared" si="95"/>
        <v>0</v>
      </c>
      <c r="DI33" s="2">
        <f t="shared" si="96"/>
        <v>0</v>
      </c>
      <c r="DJ33" s="2">
        <f t="shared" si="97"/>
        <v>0.91813236875681636</v>
      </c>
      <c r="DK33" s="2">
        <f t="shared" si="98"/>
        <v>0</v>
      </c>
      <c r="DL33" s="16">
        <f t="shared" si="99"/>
        <v>0</v>
      </c>
      <c r="DM33" s="16">
        <f t="shared" si="100"/>
        <v>0</v>
      </c>
      <c r="DN33" s="16">
        <f t="shared" si="101"/>
        <v>1.8728639999999996</v>
      </c>
      <c r="DO33" s="72">
        <f t="shared" si="102"/>
        <v>1.6841829868716518E-2</v>
      </c>
      <c r="DP33" s="16">
        <f t="shared" si="103"/>
        <v>1.6841829868716074E-2</v>
      </c>
      <c r="DQ33" s="16">
        <f t="shared" si="104"/>
        <v>0</v>
      </c>
      <c r="DR33" s="2">
        <f t="shared" si="105"/>
        <v>0</v>
      </c>
      <c r="DS33" s="2">
        <f t="shared" si="106"/>
        <v>1.5095999999999996</v>
      </c>
      <c r="DT33" s="2">
        <f t="shared" si="107"/>
        <v>0.30191999999999997</v>
      </c>
      <c r="DU33" s="2">
        <f t="shared" si="108"/>
        <v>0</v>
      </c>
      <c r="DV33" s="31" t="s">
        <v>189</v>
      </c>
      <c r="DW33" s="18"/>
      <c r="DX33" s="17"/>
      <c r="DY33" s="47" t="str">
        <f t="shared" si="15"/>
        <v/>
      </c>
      <c r="DZ33" s="47" t="str">
        <f t="shared" si="15"/>
        <v/>
      </c>
      <c r="EA33" s="47" t="str">
        <f t="shared" si="15"/>
        <v/>
      </c>
      <c r="EB33" s="47" t="str">
        <f t="shared" si="15"/>
        <v/>
      </c>
      <c r="EC33" s="49" t="str">
        <f t="shared" si="15"/>
        <v/>
      </c>
      <c r="ED33" s="49" t="str">
        <f t="shared" si="15"/>
        <v/>
      </c>
      <c r="EE33" s="47" t="str">
        <f t="shared" si="15"/>
        <v/>
      </c>
      <c r="EF33" s="47" t="str">
        <f t="shared" si="15"/>
        <v/>
      </c>
      <c r="EG33" s="47" t="str">
        <f t="shared" si="15"/>
        <v/>
      </c>
      <c r="EH33" s="6">
        <f t="shared" si="16"/>
        <v>0</v>
      </c>
      <c r="EI33" s="6">
        <f t="shared" si="17"/>
        <v>0</v>
      </c>
      <c r="EJ33" s="2" t="str">
        <f t="shared" si="18"/>
        <v/>
      </c>
      <c r="EK33" s="2" t="str">
        <f t="shared" si="19"/>
        <v/>
      </c>
      <c r="EL33" s="2" t="str">
        <f t="shared" si="20"/>
        <v/>
      </c>
      <c r="EM33" s="2" t="str">
        <f t="shared" si="21"/>
        <v/>
      </c>
      <c r="EN33" s="2" t="str">
        <f t="shared" si="22"/>
        <v/>
      </c>
      <c r="EO33" s="2">
        <f t="shared" si="23"/>
        <v>0</v>
      </c>
      <c r="EP33" s="2">
        <f t="shared" si="109"/>
        <v>0</v>
      </c>
      <c r="EQ33" s="2"/>
      <c r="ER33" s="2"/>
      <c r="ES33" s="2"/>
      <c r="ET33" s="2"/>
      <c r="EU33" s="2"/>
      <c r="EV33" s="2"/>
      <c r="EW33" s="2">
        <f t="shared" si="24"/>
        <v>0</v>
      </c>
      <c r="EX33" s="2">
        <f t="shared" si="25"/>
        <v>0</v>
      </c>
      <c r="EY33" s="2">
        <f t="shared" si="110"/>
        <v>0</v>
      </c>
      <c r="EZ33" s="2">
        <f t="shared" si="26"/>
        <v>0</v>
      </c>
      <c r="FA33" s="2">
        <f t="shared" si="27"/>
        <v>0</v>
      </c>
      <c r="FB33" s="59"/>
      <c r="FC33" s="2">
        <f t="shared" si="28"/>
        <v>0</v>
      </c>
      <c r="FD33" s="2">
        <f t="shared" si="111"/>
        <v>0</v>
      </c>
      <c r="FE33" s="3">
        <f>EO33</f>
        <v>0</v>
      </c>
      <c r="FF33" s="3">
        <f t="shared" si="112"/>
        <v>0</v>
      </c>
      <c r="FG33" s="3">
        <f t="shared" si="113"/>
        <v>0</v>
      </c>
      <c r="FH33" s="3">
        <f t="shared" si="29"/>
        <v>0</v>
      </c>
      <c r="FI33" s="3">
        <f t="shared" si="30"/>
        <v>0</v>
      </c>
      <c r="FJ33" s="3">
        <f t="shared" si="31"/>
        <v>0</v>
      </c>
      <c r="FK33" s="3">
        <f t="shared" si="32"/>
        <v>0</v>
      </c>
      <c r="FL33" s="3">
        <f t="shared" si="114"/>
        <v>0</v>
      </c>
      <c r="FM33" s="3">
        <f t="shared" si="115"/>
        <v>0</v>
      </c>
      <c r="FN33" s="3">
        <f t="shared" si="116"/>
        <v>0</v>
      </c>
      <c r="FO33" s="2">
        <f t="shared" si="33"/>
        <v>0</v>
      </c>
      <c r="FP33" s="2">
        <f t="shared" si="34"/>
        <v>0</v>
      </c>
      <c r="FQ33" s="2">
        <f t="shared" si="117"/>
        <v>0</v>
      </c>
      <c r="FR33" s="6" t="str">
        <f>IF(A33=1,1,IF(DW33="","",COUNTA($DW$31:DW33)+1))</f>
        <v/>
      </c>
      <c r="FS33" s="6" t="str">
        <f t="shared" si="35"/>
        <v/>
      </c>
      <c r="FT33" s="4">
        <f t="shared" si="118"/>
        <v>1</v>
      </c>
      <c r="FU33" s="23">
        <f t="shared" si="119"/>
        <v>1</v>
      </c>
      <c r="FV33" s="23">
        <f t="shared" si="120"/>
        <v>2</v>
      </c>
    </row>
    <row r="34" spans="1:178" s="26" customFormat="1">
      <c r="A34" s="4">
        <f t="shared" si="36"/>
        <v>4</v>
      </c>
      <c r="B34" s="33">
        <v>6.6980000000000004</v>
      </c>
      <c r="C34" s="33">
        <v>381.87</v>
      </c>
      <c r="D34" s="33">
        <v>380.63348210637963</v>
      </c>
      <c r="E34" s="33"/>
      <c r="F34" s="33"/>
      <c r="G34" s="11" t="str">
        <f t="shared" si="2"/>
        <v/>
      </c>
      <c r="H34" s="3">
        <f t="shared" si="37"/>
        <v>6.6980000000000004</v>
      </c>
      <c r="I34" s="3">
        <f t="shared" si="3"/>
        <v>6.6980000000000004</v>
      </c>
      <c r="J34" s="3">
        <f t="shared" si="38"/>
        <v>381.87</v>
      </c>
      <c r="K34" s="3">
        <f t="shared" si="4"/>
        <v>381.87</v>
      </c>
      <c r="L34" s="2">
        <f t="shared" si="5"/>
        <v>381.87</v>
      </c>
      <c r="M34" s="8">
        <f t="shared" si="39"/>
        <v>6.6980000000000004</v>
      </c>
      <c r="N34" s="8">
        <f t="shared" si="6"/>
        <v>6.6980000000000004</v>
      </c>
      <c r="O34" s="8">
        <f t="shared" si="40"/>
        <v>380.63348210637963</v>
      </c>
      <c r="P34" s="8">
        <f t="shared" si="7"/>
        <v>380.63348210637963</v>
      </c>
      <c r="Q34" s="2">
        <f t="shared" si="8"/>
        <v>380.63348210637963</v>
      </c>
      <c r="R34" s="3">
        <f t="shared" si="9"/>
        <v>0</v>
      </c>
      <c r="S34" s="3" t="str">
        <f t="shared" si="10"/>
        <v/>
      </c>
      <c r="T34" s="3" t="str">
        <f t="shared" si="41"/>
        <v/>
      </c>
      <c r="U34" s="8" t="str">
        <f t="shared" si="11"/>
        <v/>
      </c>
      <c r="V34" s="2" t="str">
        <f t="shared" si="12"/>
        <v/>
      </c>
      <c r="W34" s="2" t="str">
        <f t="shared" si="13"/>
        <v/>
      </c>
      <c r="X34" s="2">
        <f t="shared" si="121"/>
        <v>381.87</v>
      </c>
      <c r="Y34" s="2">
        <f t="shared" si="14"/>
        <v>1.2365178936203733</v>
      </c>
      <c r="Z34" s="46">
        <v>440</v>
      </c>
      <c r="AA34" s="46">
        <f t="shared" si="42"/>
        <v>0</v>
      </c>
      <c r="AB34" s="47"/>
      <c r="AC34" s="46">
        <f t="shared" si="43"/>
        <v>2</v>
      </c>
      <c r="AD34" s="47">
        <v>1.2</v>
      </c>
      <c r="AE34" s="48" t="str">
        <f t="shared" si="44"/>
        <v/>
      </c>
      <c r="AF34" s="49">
        <f t="shared" si="45"/>
        <v>0</v>
      </c>
      <c r="AG34" s="49">
        <f t="shared" si="45"/>
        <v>0</v>
      </c>
      <c r="AH34" s="49">
        <f t="shared" si="45"/>
        <v>0</v>
      </c>
      <c r="AI34" s="47">
        <f t="shared" si="45"/>
        <v>0.1</v>
      </c>
      <c r="AJ34" s="47">
        <f t="shared" si="45"/>
        <v>0.3</v>
      </c>
      <c r="AK34" s="46">
        <v>1</v>
      </c>
      <c r="AL34" s="47"/>
      <c r="AM34" s="53">
        <f t="shared" si="46"/>
        <v>0.74</v>
      </c>
      <c r="AN34" s="50" t="str">
        <f t="shared" si="47"/>
        <v>4,903 - 6,698</v>
      </c>
      <c r="AO34" s="53" t="s">
        <v>96</v>
      </c>
      <c r="AP34" s="52">
        <f t="shared" si="48"/>
        <v>1.7950000000000008</v>
      </c>
      <c r="AQ34" s="52">
        <f t="shared" si="49"/>
        <v>1.7950000000000008</v>
      </c>
      <c r="AR34" s="47">
        <f t="shared" si="50"/>
        <v>0.42</v>
      </c>
      <c r="AS34" s="53">
        <f t="shared" si="51"/>
        <v>1.2860043359129349</v>
      </c>
      <c r="AT34" s="52">
        <f t="shared" si="52"/>
        <v>1.386004335912935</v>
      </c>
      <c r="AU34" s="9">
        <f t="shared" si="53"/>
        <v>2.4878777829637193</v>
      </c>
      <c r="AV34" s="9">
        <f t="shared" si="54"/>
        <v>0.84</v>
      </c>
      <c r="AW34" s="12" t="str">
        <f t="shared" si="55"/>
        <v/>
      </c>
      <c r="AX34" s="9">
        <f t="shared" si="56"/>
        <v>0.96600433591293511</v>
      </c>
      <c r="AY34" s="12" t="str">
        <f t="shared" si="57"/>
        <v/>
      </c>
      <c r="AZ34" s="10">
        <f t="shared" si="58"/>
        <v>0.15205308443374599</v>
      </c>
      <c r="BA34" s="10">
        <f t="shared" si="59"/>
        <v>1.2</v>
      </c>
      <c r="BB34" s="10">
        <f t="shared" si="60"/>
        <v>0.12</v>
      </c>
      <c r="BC34" s="10">
        <f t="shared" si="61"/>
        <v>0.88800000000000001</v>
      </c>
      <c r="BD34" s="10">
        <f t="shared" si="62"/>
        <v>0.73594691556625402</v>
      </c>
      <c r="BE34" s="12" t="str">
        <f t="shared" si="63"/>
        <v/>
      </c>
      <c r="BF34" s="9">
        <f t="shared" si="64"/>
        <v>1.2</v>
      </c>
      <c r="BG34" s="9">
        <f t="shared" si="65"/>
        <v>1.2</v>
      </c>
      <c r="BH34" s="7">
        <f t="shared" si="66"/>
        <v>0.504</v>
      </c>
      <c r="BI34" s="7">
        <f t="shared" si="67"/>
        <v>1.159205203095522</v>
      </c>
      <c r="BJ34" s="12" t="str">
        <f t="shared" si="68"/>
        <v/>
      </c>
      <c r="BK34" s="80">
        <f t="shared" si="69"/>
        <v>0</v>
      </c>
      <c r="BL34" s="7">
        <f t="shared" si="70"/>
        <v>0</v>
      </c>
      <c r="BM34" s="7">
        <f t="shared" si="122"/>
        <v>0.15120520309552199</v>
      </c>
      <c r="BN34" s="12" t="str">
        <f t="shared" si="71"/>
        <v/>
      </c>
      <c r="BO34" s="9">
        <f t="shared" si="72"/>
        <v>1.159205203095522</v>
      </c>
      <c r="BP34" s="2">
        <f t="shared" si="73"/>
        <v>1.386004335912935</v>
      </c>
      <c r="BQ34" s="2">
        <f t="shared" si="74"/>
        <v>1.386004335912935</v>
      </c>
      <c r="BR34" s="20">
        <f t="shared" si="75"/>
        <v>2</v>
      </c>
      <c r="BS34" s="20">
        <f t="shared" si="75"/>
        <v>2</v>
      </c>
      <c r="BT34" s="20">
        <f t="shared" si="75"/>
        <v>2</v>
      </c>
      <c r="BU34" s="86">
        <f t="shared" si="76"/>
        <v>1</v>
      </c>
      <c r="BV34" s="86">
        <f t="shared" si="77"/>
        <v>1</v>
      </c>
      <c r="BW34" s="20">
        <v>4</v>
      </c>
      <c r="BX34" s="86">
        <f t="shared" si="75"/>
        <v>0.1</v>
      </c>
      <c r="BY34" s="86">
        <f t="shared" si="75"/>
        <v>0.12</v>
      </c>
      <c r="BZ34" s="86">
        <f t="shared" si="75"/>
        <v>0.15</v>
      </c>
      <c r="CA34" s="86">
        <f t="shared" si="75"/>
        <v>0.17</v>
      </c>
      <c r="CB34" s="86">
        <f t="shared" si="75"/>
        <v>0.19</v>
      </c>
      <c r="CC34" s="86">
        <f t="shared" si="75"/>
        <v>0.22</v>
      </c>
      <c r="CD34" s="86">
        <f t="shared" si="75"/>
        <v>0.05</v>
      </c>
      <c r="CE34" s="20" t="str">
        <f t="shared" si="123"/>
        <v>OK (100 %)</v>
      </c>
      <c r="CF34" s="14">
        <f t="shared" si="79"/>
        <v>1.7950000000000008</v>
      </c>
      <c r="CG34" s="14">
        <f t="shared" si="80"/>
        <v>1.7950000000000008</v>
      </c>
      <c r="CH34" s="8">
        <f t="shared" si="81"/>
        <v>4.4408920985006262E-16</v>
      </c>
      <c r="CI34" s="9">
        <f t="shared" si="82"/>
        <v>1.7950000000000008</v>
      </c>
      <c r="CJ34" s="9">
        <f t="shared" si="83"/>
        <v>0</v>
      </c>
      <c r="CK34" s="9">
        <f t="shared" si="84"/>
        <v>1.7950000000000008</v>
      </c>
      <c r="CL34" s="9">
        <f t="shared" si="85"/>
        <v>0</v>
      </c>
      <c r="CM34" s="9">
        <f t="shared" si="86"/>
        <v>0.27293528655857419</v>
      </c>
      <c r="CN34" s="9">
        <f t="shared" si="87"/>
        <v>0</v>
      </c>
      <c r="CO34" s="9">
        <f t="shared" si="88"/>
        <v>0</v>
      </c>
      <c r="CP34" s="9">
        <f t="shared" si="88"/>
        <v>0</v>
      </c>
      <c r="CQ34" s="9">
        <f t="shared" si="88"/>
        <v>0</v>
      </c>
      <c r="CR34" s="9">
        <f t="shared" si="88"/>
        <v>0</v>
      </c>
      <c r="CS34" s="9">
        <f t="shared" si="88"/>
        <v>0</v>
      </c>
      <c r="CT34" s="9">
        <f t="shared" si="88"/>
        <v>0</v>
      </c>
      <c r="CU34" s="9">
        <f t="shared" si="88"/>
        <v>0</v>
      </c>
      <c r="CV34" s="9">
        <f t="shared" si="89"/>
        <v>2.0807733395564632</v>
      </c>
      <c r="CW34" s="9">
        <f t="shared" si="90"/>
        <v>0.20807733395564632</v>
      </c>
      <c r="CX34" s="9">
        <f t="shared" si="90"/>
        <v>0.24969280074677558</v>
      </c>
      <c r="CY34" s="9">
        <f t="shared" si="90"/>
        <v>0.31211600093346947</v>
      </c>
      <c r="CZ34" s="9">
        <f t="shared" si="90"/>
        <v>0.35373146772459874</v>
      </c>
      <c r="DA34" s="9">
        <f t="shared" si="90"/>
        <v>0.395346934515728</v>
      </c>
      <c r="DB34" s="9">
        <f t="shared" si="90"/>
        <v>0.45777013470242189</v>
      </c>
      <c r="DC34" s="9">
        <f t="shared" si="90"/>
        <v>0.10403866697782316</v>
      </c>
      <c r="DD34" s="2">
        <f t="shared" si="91"/>
        <v>0</v>
      </c>
      <c r="DE34" s="2">
        <f t="shared" si="92"/>
        <v>0</v>
      </c>
      <c r="DF34" s="2">
        <f t="shared" si="93"/>
        <v>0</v>
      </c>
      <c r="DG34" s="2">
        <f t="shared" si="94"/>
        <v>1.5364247134414266</v>
      </c>
      <c r="DH34" s="2">
        <f t="shared" si="95"/>
        <v>0</v>
      </c>
      <c r="DI34" s="2">
        <f t="shared" si="96"/>
        <v>0</v>
      </c>
      <c r="DJ34" s="2">
        <f t="shared" si="97"/>
        <v>0</v>
      </c>
      <c r="DK34" s="2">
        <f t="shared" si="98"/>
        <v>0.27141333955646207</v>
      </c>
      <c r="DL34" s="16">
        <f t="shared" si="99"/>
        <v>0</v>
      </c>
      <c r="DM34" s="16">
        <f t="shared" si="100"/>
        <v>4.4408920985006262E-16</v>
      </c>
      <c r="DN34" s="16">
        <f t="shared" si="101"/>
        <v>2.0807733395564636</v>
      </c>
      <c r="DO34" s="72">
        <f t="shared" si="102"/>
        <v>-4.4408920985006262E-16</v>
      </c>
      <c r="DP34" s="16">
        <f t="shared" si="103"/>
        <v>0</v>
      </c>
      <c r="DQ34" s="16">
        <f t="shared" si="104"/>
        <v>0.27141333955646252</v>
      </c>
      <c r="DR34" s="2">
        <f t="shared" si="105"/>
        <v>0</v>
      </c>
      <c r="DS34" s="2">
        <f t="shared" si="106"/>
        <v>2.1540000000000008</v>
      </c>
      <c r="DT34" s="2">
        <f t="shared" si="107"/>
        <v>0.90468000000000026</v>
      </c>
      <c r="DU34" s="2">
        <f t="shared" si="108"/>
        <v>0</v>
      </c>
      <c r="DV34" s="15" t="s">
        <v>189</v>
      </c>
      <c r="DW34" s="18"/>
      <c r="DX34" s="17"/>
      <c r="DY34" s="47" t="str">
        <f t="shared" si="15"/>
        <v/>
      </c>
      <c r="DZ34" s="47" t="str">
        <f t="shared" si="15"/>
        <v/>
      </c>
      <c r="EA34" s="47" t="str">
        <f t="shared" si="15"/>
        <v/>
      </c>
      <c r="EB34" s="47" t="str">
        <f t="shared" si="15"/>
        <v/>
      </c>
      <c r="EC34" s="49" t="str">
        <f t="shared" si="15"/>
        <v/>
      </c>
      <c r="ED34" s="49" t="str">
        <f t="shared" si="15"/>
        <v/>
      </c>
      <c r="EE34" s="47" t="str">
        <f t="shared" si="15"/>
        <v/>
      </c>
      <c r="EF34" s="47" t="str">
        <f t="shared" si="15"/>
        <v/>
      </c>
      <c r="EG34" s="47" t="str">
        <f t="shared" si="15"/>
        <v/>
      </c>
      <c r="EH34" s="6">
        <f t="shared" si="16"/>
        <v>0</v>
      </c>
      <c r="EI34" s="6">
        <f t="shared" si="17"/>
        <v>0</v>
      </c>
      <c r="EJ34" s="2" t="str">
        <f t="shared" si="18"/>
        <v/>
      </c>
      <c r="EK34" s="2" t="str">
        <f t="shared" si="19"/>
        <v/>
      </c>
      <c r="EL34" s="2" t="str">
        <f t="shared" si="20"/>
        <v/>
      </c>
      <c r="EM34" s="2" t="str">
        <f t="shared" si="21"/>
        <v/>
      </c>
      <c r="EN34" s="2" t="str">
        <f t="shared" si="22"/>
        <v/>
      </c>
      <c r="EO34" s="2">
        <f t="shared" si="23"/>
        <v>0</v>
      </c>
      <c r="EP34" s="2">
        <f t="shared" si="109"/>
        <v>0</v>
      </c>
      <c r="EQ34" s="2"/>
      <c r="ER34" s="2"/>
      <c r="ES34" s="2"/>
      <c r="ET34" s="2"/>
      <c r="EU34" s="2"/>
      <c r="EV34" s="2"/>
      <c r="EW34" s="2">
        <f t="shared" si="24"/>
        <v>0</v>
      </c>
      <c r="EX34" s="2">
        <f t="shared" si="25"/>
        <v>0</v>
      </c>
      <c r="EY34" s="2">
        <f t="shared" si="110"/>
        <v>0</v>
      </c>
      <c r="EZ34" s="2">
        <f t="shared" si="26"/>
        <v>0</v>
      </c>
      <c r="FA34" s="2">
        <f t="shared" si="27"/>
        <v>0</v>
      </c>
      <c r="FB34" s="59"/>
      <c r="FC34" s="2">
        <f t="shared" si="28"/>
        <v>0</v>
      </c>
      <c r="FD34" s="2">
        <f t="shared" si="111"/>
        <v>0</v>
      </c>
      <c r="FE34" s="3">
        <f t="shared" ref="FE34:FE97" si="124">EO34</f>
        <v>0</v>
      </c>
      <c r="FF34" s="3">
        <f t="shared" si="112"/>
        <v>0</v>
      </c>
      <c r="FG34" s="3">
        <f t="shared" si="113"/>
        <v>0</v>
      </c>
      <c r="FH34" s="3">
        <f t="shared" si="29"/>
        <v>0</v>
      </c>
      <c r="FI34" s="3">
        <f t="shared" si="30"/>
        <v>0</v>
      </c>
      <c r="FJ34" s="3">
        <f t="shared" si="31"/>
        <v>0</v>
      </c>
      <c r="FK34" s="3">
        <f t="shared" si="32"/>
        <v>0</v>
      </c>
      <c r="FL34" s="3">
        <f>FK34*FH34</f>
        <v>0</v>
      </c>
      <c r="FM34" s="3">
        <f t="shared" si="115"/>
        <v>0</v>
      </c>
      <c r="FN34" s="3">
        <f t="shared" si="116"/>
        <v>0</v>
      </c>
      <c r="FO34" s="2">
        <f t="shared" si="33"/>
        <v>0</v>
      </c>
      <c r="FP34" s="2">
        <f t="shared" si="34"/>
        <v>0</v>
      </c>
      <c r="FQ34" s="2">
        <f t="shared" si="117"/>
        <v>0</v>
      </c>
      <c r="FR34" s="6" t="str">
        <f>IF(A34=1,1,IF(DW34="","",COUNTA($DW$31:DW34)+1))</f>
        <v/>
      </c>
      <c r="FS34" s="6" t="str">
        <f t="shared" si="35"/>
        <v/>
      </c>
      <c r="FT34" s="4">
        <f t="shared" si="118"/>
        <v>1</v>
      </c>
      <c r="FU34" s="23">
        <f t="shared" si="119"/>
        <v>1</v>
      </c>
      <c r="FV34" s="23">
        <f t="shared" si="120"/>
        <v>2</v>
      </c>
    </row>
    <row r="35" spans="1:178" s="26" customFormat="1">
      <c r="A35" s="4">
        <f t="shared" si="36"/>
        <v>5</v>
      </c>
      <c r="B35" s="33">
        <v>12.513</v>
      </c>
      <c r="C35" s="33">
        <v>381.8614648466168</v>
      </c>
      <c r="D35" s="33">
        <v>380.66255025337841</v>
      </c>
      <c r="E35" s="33"/>
      <c r="F35" s="33"/>
      <c r="G35" s="11" t="str">
        <f t="shared" si="2"/>
        <v/>
      </c>
      <c r="H35" s="3">
        <f t="shared" si="37"/>
        <v>12.513</v>
      </c>
      <c r="I35" s="3">
        <f t="shared" si="3"/>
        <v>12.513</v>
      </c>
      <c r="J35" s="3">
        <f t="shared" si="38"/>
        <v>381.8614648466168</v>
      </c>
      <c r="K35" s="3">
        <f t="shared" si="4"/>
        <v>381.8614648466168</v>
      </c>
      <c r="L35" s="2">
        <f t="shared" si="5"/>
        <v>381.8614648466168</v>
      </c>
      <c r="M35" s="8">
        <f t="shared" si="39"/>
        <v>12.513</v>
      </c>
      <c r="N35" s="8">
        <f t="shared" si="6"/>
        <v>12.513</v>
      </c>
      <c r="O35" s="8">
        <f t="shared" si="40"/>
        <v>380.66255025337841</v>
      </c>
      <c r="P35" s="8">
        <f t="shared" si="7"/>
        <v>380.66255025337841</v>
      </c>
      <c r="Q35" s="2">
        <f t="shared" si="8"/>
        <v>380.66255025337841</v>
      </c>
      <c r="R35" s="3">
        <f t="shared" si="9"/>
        <v>0</v>
      </c>
      <c r="S35" s="3" t="str">
        <f t="shared" si="10"/>
        <v/>
      </c>
      <c r="T35" s="3" t="str">
        <f t="shared" si="41"/>
        <v/>
      </c>
      <c r="U35" s="8" t="str">
        <f t="shared" si="11"/>
        <v/>
      </c>
      <c r="V35" s="2" t="str">
        <f t="shared" si="12"/>
        <v/>
      </c>
      <c r="W35" s="2" t="str">
        <f t="shared" si="13"/>
        <v/>
      </c>
      <c r="X35" s="2">
        <f t="shared" si="121"/>
        <v>381.8614648466168</v>
      </c>
      <c r="Y35" s="2">
        <f t="shared" si="14"/>
        <v>1.1989145932383849</v>
      </c>
      <c r="Z35" s="46">
        <v>440</v>
      </c>
      <c r="AA35" s="46">
        <f t="shared" si="42"/>
        <v>0</v>
      </c>
      <c r="AB35" s="47"/>
      <c r="AC35" s="46">
        <f t="shared" si="43"/>
        <v>2</v>
      </c>
      <c r="AD35" s="47">
        <v>1.2</v>
      </c>
      <c r="AE35" s="48" t="str">
        <f t="shared" si="44"/>
        <v/>
      </c>
      <c r="AF35" s="49">
        <f t="shared" si="45"/>
        <v>0</v>
      </c>
      <c r="AG35" s="49">
        <f t="shared" si="45"/>
        <v>0</v>
      </c>
      <c r="AH35" s="49">
        <f t="shared" si="45"/>
        <v>0</v>
      </c>
      <c r="AI35" s="47">
        <f t="shared" si="45"/>
        <v>0.1</v>
      </c>
      <c r="AJ35" s="47">
        <f t="shared" si="45"/>
        <v>0.3</v>
      </c>
      <c r="AK35" s="46">
        <v>1</v>
      </c>
      <c r="AL35" s="47"/>
      <c r="AM35" s="53">
        <f t="shared" si="46"/>
        <v>0.74</v>
      </c>
      <c r="AN35" s="50" t="str">
        <f t="shared" si="47"/>
        <v>6,698 - 12,513</v>
      </c>
      <c r="AO35" s="53" t="s">
        <v>85</v>
      </c>
      <c r="AP35" s="52">
        <f t="shared" si="48"/>
        <v>5.8149999999999995</v>
      </c>
      <c r="AQ35" s="52">
        <f t="shared" si="49"/>
        <v>5.8149999999999995</v>
      </c>
      <c r="AR35" s="47">
        <f t="shared" si="50"/>
        <v>0.37</v>
      </c>
      <c r="AS35" s="53">
        <f t="shared" si="51"/>
        <v>1.2177162434293791</v>
      </c>
      <c r="AT35" s="52">
        <f t="shared" si="52"/>
        <v>1.3177162434293792</v>
      </c>
      <c r="AU35" s="9">
        <f t="shared" si="53"/>
        <v>7.6625199555418391</v>
      </c>
      <c r="AV35" s="9">
        <f t="shared" si="54"/>
        <v>0.84</v>
      </c>
      <c r="AW35" s="12" t="str">
        <f t="shared" si="55"/>
        <v/>
      </c>
      <c r="AX35" s="9">
        <f t="shared" si="56"/>
        <v>0.94771624342937921</v>
      </c>
      <c r="AY35" s="12" t="str">
        <f t="shared" si="57"/>
        <v/>
      </c>
      <c r="AZ35" s="10">
        <f t="shared" si="58"/>
        <v>0.15205308443374599</v>
      </c>
      <c r="BA35" s="10">
        <f t="shared" si="59"/>
        <v>1.2</v>
      </c>
      <c r="BB35" s="10">
        <f t="shared" si="60"/>
        <v>0.12</v>
      </c>
      <c r="BC35" s="10">
        <f t="shared" si="61"/>
        <v>0.88800000000000001</v>
      </c>
      <c r="BD35" s="10">
        <f t="shared" si="62"/>
        <v>0.73594691556625402</v>
      </c>
      <c r="BE35" s="12" t="str">
        <f t="shared" si="63"/>
        <v/>
      </c>
      <c r="BF35" s="9">
        <f t="shared" si="64"/>
        <v>1.2</v>
      </c>
      <c r="BG35" s="9">
        <f t="shared" si="65"/>
        <v>1.2</v>
      </c>
      <c r="BH35" s="7">
        <f t="shared" si="66"/>
        <v>0.44400000000000001</v>
      </c>
      <c r="BI35" s="7">
        <f t="shared" si="67"/>
        <v>1.137259492115255</v>
      </c>
      <c r="BJ35" s="12" t="str">
        <f t="shared" si="68"/>
        <v/>
      </c>
      <c r="BK35" s="80">
        <f t="shared" si="69"/>
        <v>0</v>
      </c>
      <c r="BL35" s="7">
        <f t="shared" si="70"/>
        <v>0</v>
      </c>
      <c r="BM35" s="7">
        <f t="shared" si="122"/>
        <v>0.129259492115255</v>
      </c>
      <c r="BN35" s="12" t="str">
        <f t="shared" si="71"/>
        <v/>
      </c>
      <c r="BO35" s="9">
        <f t="shared" si="72"/>
        <v>1.137259492115255</v>
      </c>
      <c r="BP35" s="2">
        <f t="shared" si="73"/>
        <v>1.3177162434293792</v>
      </c>
      <c r="BQ35" s="2">
        <f t="shared" si="74"/>
        <v>1.3177162434293792</v>
      </c>
      <c r="BR35" s="20">
        <f t="shared" si="75"/>
        <v>2</v>
      </c>
      <c r="BS35" s="20">
        <f t="shared" si="75"/>
        <v>2</v>
      </c>
      <c r="BT35" s="20">
        <f t="shared" si="75"/>
        <v>2</v>
      </c>
      <c r="BU35" s="86">
        <f t="shared" si="76"/>
        <v>1</v>
      </c>
      <c r="BV35" s="86">
        <f t="shared" si="77"/>
        <v>1</v>
      </c>
      <c r="BW35" s="20">
        <v>4</v>
      </c>
      <c r="BX35" s="86">
        <f t="shared" si="75"/>
        <v>0.1</v>
      </c>
      <c r="BY35" s="86">
        <f t="shared" si="75"/>
        <v>0.12</v>
      </c>
      <c r="BZ35" s="86">
        <f t="shared" si="75"/>
        <v>0.15</v>
      </c>
      <c r="CA35" s="86">
        <f t="shared" si="75"/>
        <v>0.17</v>
      </c>
      <c r="CB35" s="86">
        <f t="shared" si="75"/>
        <v>0.19</v>
      </c>
      <c r="CC35" s="86">
        <f t="shared" si="75"/>
        <v>0.22</v>
      </c>
      <c r="CD35" s="86">
        <f t="shared" si="75"/>
        <v>0.05</v>
      </c>
      <c r="CE35" s="20" t="str">
        <f t="shared" si="123"/>
        <v>OK (100 %)</v>
      </c>
      <c r="CF35" s="14">
        <f t="shared" si="79"/>
        <v>4.5949999999999998</v>
      </c>
      <c r="CG35" s="14">
        <f t="shared" si="80"/>
        <v>5.1949999999999994</v>
      </c>
      <c r="CH35" s="8">
        <f t="shared" si="81"/>
        <v>3.4847211107409972</v>
      </c>
      <c r="CI35" s="9">
        <f t="shared" si="82"/>
        <v>5.8149999999999995</v>
      </c>
      <c r="CJ35" s="9">
        <f t="shared" si="83"/>
        <v>0</v>
      </c>
      <c r="CK35" s="9">
        <f t="shared" si="84"/>
        <v>5.8149999999999995</v>
      </c>
      <c r="CL35" s="9">
        <f t="shared" si="85"/>
        <v>0</v>
      </c>
      <c r="CM35" s="9">
        <f t="shared" si="86"/>
        <v>0.78991577363331034</v>
      </c>
      <c r="CN35" s="9">
        <f t="shared" si="87"/>
        <v>0</v>
      </c>
      <c r="CO35" s="9">
        <f t="shared" si="88"/>
        <v>0</v>
      </c>
      <c r="CP35" s="9">
        <f t="shared" si="88"/>
        <v>0</v>
      </c>
      <c r="CQ35" s="9">
        <f t="shared" si="88"/>
        <v>0</v>
      </c>
      <c r="CR35" s="9">
        <f t="shared" si="88"/>
        <v>0</v>
      </c>
      <c r="CS35" s="9">
        <f t="shared" si="88"/>
        <v>0</v>
      </c>
      <c r="CT35" s="9">
        <f t="shared" si="88"/>
        <v>0</v>
      </c>
      <c r="CU35" s="9">
        <f t="shared" si="88"/>
        <v>0</v>
      </c>
      <c r="CV35" s="9">
        <f t="shared" si="89"/>
        <v>11.351453288573644</v>
      </c>
      <c r="CW35" s="9">
        <f t="shared" si="90"/>
        <v>1.1351453288573645</v>
      </c>
      <c r="CX35" s="9">
        <f t="shared" si="90"/>
        <v>1.3621743946288372</v>
      </c>
      <c r="CY35" s="9">
        <f t="shared" si="90"/>
        <v>1.7027179932860466</v>
      </c>
      <c r="CZ35" s="9">
        <f t="shared" si="90"/>
        <v>1.9297470590575196</v>
      </c>
      <c r="DA35" s="9">
        <f t="shared" si="90"/>
        <v>2.1567761248289923</v>
      </c>
      <c r="DB35" s="9">
        <f t="shared" si="90"/>
        <v>2.4973197234862017</v>
      </c>
      <c r="DC35" s="9">
        <f t="shared" si="90"/>
        <v>0.56757266442868226</v>
      </c>
      <c r="DD35" s="2">
        <f t="shared" si="91"/>
        <v>0</v>
      </c>
      <c r="DE35" s="2">
        <f t="shared" si="92"/>
        <v>0.59536</v>
      </c>
      <c r="DF35" s="2">
        <f t="shared" si="93"/>
        <v>0</v>
      </c>
      <c r="DG35" s="2">
        <f t="shared" si="94"/>
        <v>4.446644226366689</v>
      </c>
      <c r="DH35" s="2">
        <f t="shared" si="95"/>
        <v>0</v>
      </c>
      <c r="DI35" s="2">
        <f t="shared" si="96"/>
        <v>0</v>
      </c>
      <c r="DJ35" s="2">
        <f t="shared" si="97"/>
        <v>0</v>
      </c>
      <c r="DK35" s="2">
        <f t="shared" si="98"/>
        <v>0.67150306153874961</v>
      </c>
      <c r="DL35" s="16">
        <f t="shared" si="99"/>
        <v>0</v>
      </c>
      <c r="DM35" s="16">
        <f t="shared" si="100"/>
        <v>2.8340864344850472</v>
      </c>
      <c r="DN35" s="16">
        <f t="shared" si="101"/>
        <v>10.700818612317695</v>
      </c>
      <c r="DO35" s="72">
        <f t="shared" si="102"/>
        <v>0.65063467625594917</v>
      </c>
      <c r="DP35" s="16">
        <f t="shared" si="103"/>
        <v>0</v>
      </c>
      <c r="DQ35" s="16">
        <f t="shared" si="104"/>
        <v>3.5055894960237968</v>
      </c>
      <c r="DR35" s="2">
        <f t="shared" si="105"/>
        <v>0</v>
      </c>
      <c r="DS35" s="2">
        <f t="shared" si="106"/>
        <v>11.467599999999999</v>
      </c>
      <c r="DT35" s="2">
        <f t="shared" si="107"/>
        <v>4.2430119999999993</v>
      </c>
      <c r="DU35" s="2">
        <f t="shared" si="108"/>
        <v>1.3633091162938991</v>
      </c>
      <c r="DV35" s="15" t="s">
        <v>248</v>
      </c>
      <c r="DW35" s="18">
        <v>1.24</v>
      </c>
      <c r="DX35" s="17"/>
      <c r="DY35" s="47">
        <f t="shared" si="15"/>
        <v>0.6</v>
      </c>
      <c r="DZ35" s="47">
        <f t="shared" si="15"/>
        <v>0.6</v>
      </c>
      <c r="EA35" s="47">
        <f t="shared" si="15"/>
        <v>0.6</v>
      </c>
      <c r="EB35" s="47">
        <f t="shared" si="15"/>
        <v>0.6</v>
      </c>
      <c r="EC35" s="49">
        <f t="shared" si="15"/>
        <v>0</v>
      </c>
      <c r="ED35" s="49">
        <f t="shared" si="15"/>
        <v>0</v>
      </c>
      <c r="EE35" s="47">
        <f t="shared" si="15"/>
        <v>0.2</v>
      </c>
      <c r="EF35" s="47">
        <f t="shared" si="15"/>
        <v>0.1</v>
      </c>
      <c r="EG35" s="47">
        <f t="shared" si="15"/>
        <v>0</v>
      </c>
      <c r="EH35" s="6">
        <f t="shared" si="16"/>
        <v>1.22</v>
      </c>
      <c r="EI35" s="6">
        <f t="shared" si="17"/>
        <v>1.22</v>
      </c>
      <c r="EJ35" s="2">
        <f t="shared" si="18"/>
        <v>2.44</v>
      </c>
      <c r="EK35" s="2">
        <f t="shared" si="19"/>
        <v>2.44</v>
      </c>
      <c r="EL35" s="2">
        <f t="shared" si="20"/>
        <v>1.298914593238385</v>
      </c>
      <c r="EM35" s="2">
        <f t="shared" si="21"/>
        <v>1.028914593238385</v>
      </c>
      <c r="EN35" s="2">
        <f t="shared" si="22"/>
        <v>2.5105516075016592</v>
      </c>
      <c r="EO35" s="2">
        <f t="shared" si="23"/>
        <v>6.1257459223040485</v>
      </c>
      <c r="EP35" s="2">
        <f t="shared" si="109"/>
        <v>6.1257459223040485</v>
      </c>
      <c r="EQ35" s="2"/>
      <c r="ER35" s="2"/>
      <c r="ES35" s="2"/>
      <c r="ET35" s="2"/>
      <c r="EU35" s="2"/>
      <c r="EV35" s="2"/>
      <c r="EW35" s="2">
        <f t="shared" si="24"/>
        <v>5.9535999999999998</v>
      </c>
      <c r="EX35" s="2">
        <f t="shared" si="25"/>
        <v>0.59536</v>
      </c>
      <c r="EY35" s="2">
        <f t="shared" si="110"/>
        <v>0.59536</v>
      </c>
      <c r="EZ35" s="2">
        <f t="shared" si="26"/>
        <v>1.2076282160399165</v>
      </c>
      <c r="FA35" s="2">
        <f t="shared" si="27"/>
        <v>1.028914593238385</v>
      </c>
      <c r="FB35" s="59"/>
      <c r="FC35" s="2">
        <f t="shared" si="28"/>
        <v>1.3633091162938991</v>
      </c>
      <c r="FD35" s="2">
        <f t="shared" si="111"/>
        <v>1.3633091162938991</v>
      </c>
      <c r="FE35" s="3">
        <f t="shared" si="124"/>
        <v>6.1257459223040485</v>
      </c>
      <c r="FF35" s="3">
        <f t="shared" si="112"/>
        <v>1.3633091162938991</v>
      </c>
      <c r="FG35" s="3">
        <f t="shared" si="113"/>
        <v>0.59536</v>
      </c>
      <c r="FH35" s="3">
        <f t="shared" si="29"/>
        <v>1.2</v>
      </c>
      <c r="FI35" s="3">
        <f t="shared" si="30"/>
        <v>1.137259492115255</v>
      </c>
      <c r="FJ35" s="3">
        <f t="shared" si="31"/>
        <v>0.92891459323838488</v>
      </c>
      <c r="FK35" s="3">
        <f t="shared" si="32"/>
        <v>1.1146975118860618</v>
      </c>
      <c r="FL35" s="3">
        <f t="shared" si="114"/>
        <v>1.3376370142632741</v>
      </c>
      <c r="FM35" s="3">
        <f t="shared" si="115"/>
        <v>2.829439791746875</v>
      </c>
      <c r="FN35" s="3">
        <f t="shared" si="116"/>
        <v>2.829439791746875</v>
      </c>
      <c r="FO35" s="2">
        <f t="shared" si="33"/>
        <v>2.44</v>
      </c>
      <c r="FP35" s="2">
        <f t="shared" si="34"/>
        <v>5.9535999999999998</v>
      </c>
      <c r="FQ35" s="2">
        <f t="shared" si="117"/>
        <v>5.9535999999999998</v>
      </c>
      <c r="FR35" s="6">
        <f>IF(A35=1,1,IF(DW35="","",COUNTA($DW$31:DW35)+1))</f>
        <v>3</v>
      </c>
      <c r="FS35" s="6">
        <f t="shared" si="35"/>
        <v>2</v>
      </c>
      <c r="FT35" s="4">
        <f t="shared" si="118"/>
        <v>1</v>
      </c>
      <c r="FU35" s="23">
        <f t="shared" si="119"/>
        <v>1</v>
      </c>
      <c r="FV35" s="23">
        <f t="shared" si="120"/>
        <v>2</v>
      </c>
    </row>
    <row r="36" spans="1:178" s="26" customFormat="1">
      <c r="A36" s="4">
        <f t="shared" si="36"/>
        <v>6</v>
      </c>
      <c r="B36" s="33">
        <v>20.324000000000002</v>
      </c>
      <c r="C36" s="33">
        <v>381.85</v>
      </c>
      <c r="D36" s="33">
        <v>380.70159604808299</v>
      </c>
      <c r="E36" s="33"/>
      <c r="F36" s="33"/>
      <c r="G36" s="11" t="str">
        <f t="shared" si="2"/>
        <v/>
      </c>
      <c r="H36" s="3">
        <f t="shared" si="37"/>
        <v>20.324000000000002</v>
      </c>
      <c r="I36" s="3">
        <f t="shared" si="3"/>
        <v>20.324000000000002</v>
      </c>
      <c r="J36" s="3">
        <f t="shared" si="38"/>
        <v>381.85</v>
      </c>
      <c r="K36" s="3">
        <f t="shared" si="4"/>
        <v>381.85</v>
      </c>
      <c r="L36" s="2">
        <f t="shared" si="5"/>
        <v>381.85</v>
      </c>
      <c r="M36" s="8">
        <f t="shared" si="39"/>
        <v>20.324000000000002</v>
      </c>
      <c r="N36" s="8">
        <f t="shared" si="6"/>
        <v>20.324000000000002</v>
      </c>
      <c r="O36" s="8">
        <f t="shared" si="40"/>
        <v>380.70159604808299</v>
      </c>
      <c r="P36" s="8">
        <f t="shared" si="7"/>
        <v>380.70159604808299</v>
      </c>
      <c r="Q36" s="2">
        <f t="shared" si="8"/>
        <v>380.70159604808299</v>
      </c>
      <c r="R36" s="3">
        <f t="shared" si="9"/>
        <v>0</v>
      </c>
      <c r="S36" s="3" t="str">
        <f t="shared" si="10"/>
        <v/>
      </c>
      <c r="T36" s="3" t="str">
        <f t="shared" si="41"/>
        <v/>
      </c>
      <c r="U36" s="8" t="str">
        <f t="shared" si="11"/>
        <v/>
      </c>
      <c r="V36" s="2" t="str">
        <f t="shared" si="12"/>
        <v/>
      </c>
      <c r="W36" s="2" t="str">
        <f t="shared" si="13"/>
        <v/>
      </c>
      <c r="X36" s="2">
        <f t="shared" si="121"/>
        <v>381.85</v>
      </c>
      <c r="Y36" s="2">
        <f t="shared" si="14"/>
        <v>1.1484039519170324</v>
      </c>
      <c r="Z36" s="46">
        <v>440</v>
      </c>
      <c r="AA36" s="46">
        <f t="shared" si="42"/>
        <v>0</v>
      </c>
      <c r="AB36" s="47"/>
      <c r="AC36" s="46">
        <f t="shared" si="43"/>
        <v>2</v>
      </c>
      <c r="AD36" s="47">
        <v>1.2</v>
      </c>
      <c r="AE36" s="48" t="str">
        <f t="shared" si="44"/>
        <v/>
      </c>
      <c r="AF36" s="49">
        <f t="shared" si="45"/>
        <v>0</v>
      </c>
      <c r="AG36" s="49">
        <f t="shared" si="45"/>
        <v>0</v>
      </c>
      <c r="AH36" s="49">
        <f t="shared" si="45"/>
        <v>0</v>
      </c>
      <c r="AI36" s="47">
        <f t="shared" si="45"/>
        <v>0.1</v>
      </c>
      <c r="AJ36" s="47">
        <f t="shared" si="45"/>
        <v>0.3</v>
      </c>
      <c r="AK36" s="46">
        <v>1</v>
      </c>
      <c r="AL36" s="47"/>
      <c r="AM36" s="53">
        <f t="shared" si="46"/>
        <v>0.74</v>
      </c>
      <c r="AN36" s="50" t="str">
        <f t="shared" si="47"/>
        <v>12,513 - 20,324</v>
      </c>
      <c r="AO36" s="53" t="s">
        <v>85</v>
      </c>
      <c r="AP36" s="52">
        <f t="shared" si="48"/>
        <v>7.8110000000000017</v>
      </c>
      <c r="AQ36" s="52">
        <f t="shared" si="49"/>
        <v>7.8110000000000017</v>
      </c>
      <c r="AR36" s="47">
        <f t="shared" si="50"/>
        <v>0.37</v>
      </c>
      <c r="AS36" s="53">
        <f t="shared" si="51"/>
        <v>1.1736592725777086</v>
      </c>
      <c r="AT36" s="52">
        <f t="shared" si="52"/>
        <v>1.2736592725777087</v>
      </c>
      <c r="AU36" s="9">
        <f t="shared" si="53"/>
        <v>9.9485525781044846</v>
      </c>
      <c r="AV36" s="9">
        <f t="shared" si="54"/>
        <v>0.84</v>
      </c>
      <c r="AW36" s="12" t="str">
        <f t="shared" si="55"/>
        <v/>
      </c>
      <c r="AX36" s="9">
        <f t="shared" si="56"/>
        <v>0.90365927257770873</v>
      </c>
      <c r="AY36" s="12" t="str">
        <f t="shared" si="57"/>
        <v/>
      </c>
      <c r="AZ36" s="10">
        <f t="shared" si="58"/>
        <v>0.15205308443374599</v>
      </c>
      <c r="BA36" s="10">
        <f t="shared" si="59"/>
        <v>1.2</v>
      </c>
      <c r="BB36" s="10">
        <f t="shared" si="60"/>
        <v>0.12</v>
      </c>
      <c r="BC36" s="10">
        <f t="shared" si="61"/>
        <v>0.88800000000000001</v>
      </c>
      <c r="BD36" s="10">
        <f t="shared" si="62"/>
        <v>0.73594691556625402</v>
      </c>
      <c r="BE36" s="12" t="str">
        <f t="shared" si="63"/>
        <v/>
      </c>
      <c r="BF36" s="9">
        <f t="shared" si="64"/>
        <v>1.2</v>
      </c>
      <c r="BG36" s="9">
        <f t="shared" si="65"/>
        <v>1.2</v>
      </c>
      <c r="BH36" s="7">
        <f t="shared" si="66"/>
        <v>0.44400000000000001</v>
      </c>
      <c r="BI36" s="7">
        <f t="shared" si="67"/>
        <v>1.0843911270932505</v>
      </c>
      <c r="BJ36" s="12" t="str">
        <f t="shared" si="68"/>
        <v/>
      </c>
      <c r="BK36" s="80">
        <f t="shared" si="69"/>
        <v>0</v>
      </c>
      <c r="BL36" s="7">
        <f t="shared" si="70"/>
        <v>0</v>
      </c>
      <c r="BM36" s="7">
        <f t="shared" si="122"/>
        <v>7.6391127093250466E-2</v>
      </c>
      <c r="BN36" s="12" t="str">
        <f t="shared" si="71"/>
        <v/>
      </c>
      <c r="BO36" s="9">
        <f t="shared" si="72"/>
        <v>1.0843911270932505</v>
      </c>
      <c r="BP36" s="2">
        <f t="shared" si="73"/>
        <v>1.2736592725777087</v>
      </c>
      <c r="BQ36" s="2">
        <f t="shared" si="74"/>
        <v>1.2736592725777087</v>
      </c>
      <c r="BR36" s="20">
        <f t="shared" si="75"/>
        <v>2</v>
      </c>
      <c r="BS36" s="20">
        <f t="shared" si="75"/>
        <v>2</v>
      </c>
      <c r="BT36" s="20">
        <f t="shared" si="75"/>
        <v>2</v>
      </c>
      <c r="BU36" s="86">
        <f t="shared" si="76"/>
        <v>1</v>
      </c>
      <c r="BV36" s="86">
        <f t="shared" si="77"/>
        <v>1</v>
      </c>
      <c r="BW36" s="20">
        <v>4</v>
      </c>
      <c r="BX36" s="86">
        <f t="shared" si="75"/>
        <v>0.1</v>
      </c>
      <c r="BY36" s="86">
        <f t="shared" si="75"/>
        <v>0.12</v>
      </c>
      <c r="BZ36" s="86">
        <f t="shared" si="75"/>
        <v>0.15</v>
      </c>
      <c r="CA36" s="86">
        <f t="shared" si="75"/>
        <v>0.17</v>
      </c>
      <c r="CB36" s="86">
        <f t="shared" si="75"/>
        <v>0.19</v>
      </c>
      <c r="CC36" s="86">
        <f t="shared" si="75"/>
        <v>0.22</v>
      </c>
      <c r="CD36" s="86">
        <f t="shared" si="75"/>
        <v>0.05</v>
      </c>
      <c r="CE36" s="20" t="str">
        <f t="shared" si="123"/>
        <v>OK (100 %)</v>
      </c>
      <c r="CF36" s="14">
        <f t="shared" si="79"/>
        <v>6.591000000000002</v>
      </c>
      <c r="CG36" s="14">
        <f t="shared" si="80"/>
        <v>7.1910000000000016</v>
      </c>
      <c r="CH36" s="8">
        <f t="shared" si="81"/>
        <v>-0.65063467625595006</v>
      </c>
      <c r="CI36" s="9">
        <f t="shared" si="82"/>
        <v>7.8110000000000017</v>
      </c>
      <c r="CJ36" s="9">
        <f t="shared" si="83"/>
        <v>0</v>
      </c>
      <c r="CK36" s="9">
        <f t="shared" si="84"/>
        <v>7.8110000000000017</v>
      </c>
      <c r="CL36" s="9">
        <f t="shared" si="85"/>
        <v>0</v>
      </c>
      <c r="CM36" s="9">
        <f t="shared" si="86"/>
        <v>1.0934137301630678</v>
      </c>
      <c r="CN36" s="9">
        <f t="shared" si="87"/>
        <v>0</v>
      </c>
      <c r="CO36" s="9">
        <f t="shared" si="88"/>
        <v>0</v>
      </c>
      <c r="CP36" s="9">
        <f t="shared" si="88"/>
        <v>0</v>
      </c>
      <c r="CQ36" s="9">
        <f t="shared" si="88"/>
        <v>0</v>
      </c>
      <c r="CR36" s="9">
        <f t="shared" si="88"/>
        <v>0</v>
      </c>
      <c r="CS36" s="9">
        <f t="shared" si="88"/>
        <v>0</v>
      </c>
      <c r="CT36" s="9">
        <f t="shared" si="88"/>
        <v>0</v>
      </c>
      <c r="CU36" s="9">
        <f t="shared" si="88"/>
        <v>0</v>
      </c>
      <c r="CV36" s="9">
        <f t="shared" si="89"/>
        <v>7.1472219186716162</v>
      </c>
      <c r="CW36" s="9">
        <f t="shared" si="90"/>
        <v>0.71472219186716168</v>
      </c>
      <c r="CX36" s="9">
        <f t="shared" si="90"/>
        <v>0.85766663024059386</v>
      </c>
      <c r="CY36" s="9">
        <f t="shared" si="90"/>
        <v>1.0720832878007425</v>
      </c>
      <c r="CZ36" s="9">
        <f t="shared" si="90"/>
        <v>1.2150277261741749</v>
      </c>
      <c r="DA36" s="9">
        <f t="shared" si="90"/>
        <v>1.3579721645476071</v>
      </c>
      <c r="DB36" s="9">
        <f t="shared" si="90"/>
        <v>1.5723888221077555</v>
      </c>
      <c r="DC36" s="9">
        <f t="shared" si="90"/>
        <v>0.35736109593358084</v>
      </c>
      <c r="DD36" s="2">
        <f t="shared" si="91"/>
        <v>0</v>
      </c>
      <c r="DE36" s="2">
        <f t="shared" si="92"/>
        <v>0</v>
      </c>
      <c r="DF36" s="2">
        <f t="shared" si="93"/>
        <v>0</v>
      </c>
      <c r="DG36" s="2">
        <f t="shared" si="94"/>
        <v>6.1551142698369343</v>
      </c>
      <c r="DH36" s="2">
        <f t="shared" si="95"/>
        <v>0</v>
      </c>
      <c r="DI36" s="2">
        <f t="shared" si="96"/>
        <v>0</v>
      </c>
      <c r="DJ36" s="2">
        <f t="shared" si="97"/>
        <v>0</v>
      </c>
      <c r="DK36" s="2">
        <f t="shared" si="98"/>
        <v>0.54932859492756425</v>
      </c>
      <c r="DL36" s="16">
        <f t="shared" si="99"/>
        <v>0</v>
      </c>
      <c r="DM36" s="16">
        <f t="shared" si="100"/>
        <v>0</v>
      </c>
      <c r="DN36" s="16">
        <f t="shared" si="101"/>
        <v>7.7978565949275662</v>
      </c>
      <c r="DO36" s="72">
        <f t="shared" si="102"/>
        <v>-0.65063467625595006</v>
      </c>
      <c r="DP36" s="16">
        <f t="shared" si="103"/>
        <v>0</v>
      </c>
      <c r="DQ36" s="16">
        <f t="shared" si="104"/>
        <v>0.54932859492756425</v>
      </c>
      <c r="DR36" s="2">
        <f t="shared" si="105"/>
        <v>0</v>
      </c>
      <c r="DS36" s="2">
        <f t="shared" si="106"/>
        <v>7.909200000000002</v>
      </c>
      <c r="DT36" s="2">
        <f t="shared" si="107"/>
        <v>2.9264040000000007</v>
      </c>
      <c r="DU36" s="2">
        <f t="shared" si="108"/>
        <v>0</v>
      </c>
      <c r="DV36" s="15" t="s">
        <v>189</v>
      </c>
      <c r="DW36" s="18"/>
      <c r="DX36" s="17"/>
      <c r="DY36" s="47" t="str">
        <f t="shared" si="15"/>
        <v/>
      </c>
      <c r="DZ36" s="47" t="str">
        <f t="shared" si="15"/>
        <v/>
      </c>
      <c r="EA36" s="47" t="str">
        <f t="shared" si="15"/>
        <v/>
      </c>
      <c r="EB36" s="47" t="str">
        <f t="shared" si="15"/>
        <v/>
      </c>
      <c r="EC36" s="49" t="str">
        <f t="shared" si="15"/>
        <v/>
      </c>
      <c r="ED36" s="49" t="str">
        <f t="shared" si="15"/>
        <v/>
      </c>
      <c r="EE36" s="47" t="str">
        <f t="shared" si="15"/>
        <v/>
      </c>
      <c r="EF36" s="47" t="str">
        <f t="shared" si="15"/>
        <v/>
      </c>
      <c r="EG36" s="47" t="str">
        <f t="shared" si="15"/>
        <v/>
      </c>
      <c r="EH36" s="6">
        <f t="shared" si="16"/>
        <v>0</v>
      </c>
      <c r="EI36" s="6">
        <f t="shared" si="17"/>
        <v>0</v>
      </c>
      <c r="EJ36" s="2" t="str">
        <f t="shared" si="18"/>
        <v/>
      </c>
      <c r="EK36" s="2" t="str">
        <f t="shared" si="19"/>
        <v/>
      </c>
      <c r="EL36" s="2" t="str">
        <f>IF(DW36="","",Y36+EG36+IF(A37=$A$32,AI37+AA37/1000,AI36+AA36/1000))</f>
        <v/>
      </c>
      <c r="EM36" s="2" t="str">
        <f>IF($DW36="","",EL36-IF(A36=$A$31,AR37,AR36)+EF36)</f>
        <v/>
      </c>
      <c r="EN36" s="2" t="str">
        <f t="shared" si="22"/>
        <v/>
      </c>
      <c r="EO36" s="2">
        <f t="shared" si="23"/>
        <v>0</v>
      </c>
      <c r="EP36" s="2">
        <f t="shared" si="109"/>
        <v>0</v>
      </c>
      <c r="EQ36" s="2"/>
      <c r="ER36" s="2"/>
      <c r="ES36" s="2"/>
      <c r="ET36" s="2"/>
      <c r="EU36" s="2"/>
      <c r="EV36" s="2"/>
      <c r="EW36" s="2">
        <f t="shared" si="24"/>
        <v>0</v>
      </c>
      <c r="EX36" s="2">
        <f t="shared" si="25"/>
        <v>0</v>
      </c>
      <c r="EY36" s="2">
        <f t="shared" si="110"/>
        <v>0</v>
      </c>
      <c r="EZ36" s="2">
        <f t="shared" si="26"/>
        <v>0</v>
      </c>
      <c r="FA36" s="2">
        <f t="shared" si="27"/>
        <v>0</v>
      </c>
      <c r="FB36" s="59"/>
      <c r="FC36" s="2">
        <f t="shared" si="28"/>
        <v>0</v>
      </c>
      <c r="FD36" s="2">
        <f t="shared" si="111"/>
        <v>0</v>
      </c>
      <c r="FE36" s="3">
        <f t="shared" si="124"/>
        <v>0</v>
      </c>
      <c r="FF36" s="3">
        <f t="shared" si="112"/>
        <v>0</v>
      </c>
      <c r="FG36" s="3">
        <f t="shared" si="113"/>
        <v>0</v>
      </c>
      <c r="FH36" s="3">
        <f t="shared" si="29"/>
        <v>0</v>
      </c>
      <c r="FI36" s="3">
        <f t="shared" si="30"/>
        <v>0</v>
      </c>
      <c r="FJ36" s="3">
        <f t="shared" si="31"/>
        <v>0</v>
      </c>
      <c r="FK36" s="3">
        <f t="shared" si="32"/>
        <v>0</v>
      </c>
      <c r="FL36" s="3">
        <f t="shared" si="114"/>
        <v>0</v>
      </c>
      <c r="FM36" s="3">
        <f t="shared" si="115"/>
        <v>0</v>
      </c>
      <c r="FN36" s="3">
        <f t="shared" si="116"/>
        <v>0</v>
      </c>
      <c r="FO36" s="2">
        <f t="shared" si="33"/>
        <v>0</v>
      </c>
      <c r="FP36" s="2">
        <f t="shared" si="34"/>
        <v>0</v>
      </c>
      <c r="FQ36" s="2">
        <f t="shared" si="117"/>
        <v>0</v>
      </c>
      <c r="FR36" s="6" t="str">
        <f>IF(A36=1,1,IF(DW36="","",COUNTA($DW$31:DW36)+1))</f>
        <v/>
      </c>
      <c r="FS36" s="6" t="str">
        <f t="shared" si="35"/>
        <v/>
      </c>
      <c r="FT36" s="4">
        <f t="shared" si="118"/>
        <v>1</v>
      </c>
      <c r="FU36" s="23">
        <f t="shared" si="119"/>
        <v>1</v>
      </c>
      <c r="FV36" s="23">
        <f t="shared" si="120"/>
        <v>2</v>
      </c>
    </row>
    <row r="37" spans="1:178">
      <c r="A37" s="4">
        <f t="shared" si="36"/>
        <v>7</v>
      </c>
      <c r="B37" s="33">
        <v>22.751000000000001</v>
      </c>
      <c r="C37" s="33">
        <v>381.84163680220536</v>
      </c>
      <c r="D37" s="33">
        <v>380.71372818785358</v>
      </c>
      <c r="E37" s="33"/>
      <c r="F37" s="33"/>
      <c r="G37" s="11" t="str">
        <f t="shared" si="2"/>
        <v/>
      </c>
      <c r="H37" s="3">
        <f t="shared" si="37"/>
        <v>22.751000000000001</v>
      </c>
      <c r="I37" s="3">
        <f t="shared" si="3"/>
        <v>22.751000000000001</v>
      </c>
      <c r="J37" s="3">
        <f t="shared" si="38"/>
        <v>381.84163680220536</v>
      </c>
      <c r="K37" s="3">
        <f t="shared" si="4"/>
        <v>381.84163680220536</v>
      </c>
      <c r="L37" s="2">
        <f t="shared" si="5"/>
        <v>381.84163680220536</v>
      </c>
      <c r="M37" s="8">
        <f t="shared" si="39"/>
        <v>22.751000000000001</v>
      </c>
      <c r="N37" s="8">
        <f t="shared" si="6"/>
        <v>22.751000000000001</v>
      </c>
      <c r="O37" s="8">
        <f t="shared" si="40"/>
        <v>380.71372818785358</v>
      </c>
      <c r="P37" s="8">
        <f t="shared" si="7"/>
        <v>380.71372818785358</v>
      </c>
      <c r="Q37" s="2">
        <f t="shared" si="8"/>
        <v>380.71372818785358</v>
      </c>
      <c r="R37" s="3">
        <f t="shared" si="9"/>
        <v>0</v>
      </c>
      <c r="S37" s="3" t="str">
        <f t="shared" si="10"/>
        <v/>
      </c>
      <c r="T37" s="3" t="str">
        <f t="shared" si="41"/>
        <v/>
      </c>
      <c r="U37" s="8" t="str">
        <f t="shared" si="11"/>
        <v/>
      </c>
      <c r="V37" s="2" t="str">
        <f t="shared" si="12"/>
        <v/>
      </c>
      <c r="W37" s="2" t="str">
        <f t="shared" si="13"/>
        <v/>
      </c>
      <c r="X37" s="2">
        <f t="shared" si="121"/>
        <v>381.84163680220536</v>
      </c>
      <c r="Y37" s="2">
        <f t="shared" si="14"/>
        <v>1.1279086143517816</v>
      </c>
      <c r="Z37" s="46">
        <v>440</v>
      </c>
      <c r="AA37" s="46">
        <f t="shared" si="42"/>
        <v>0</v>
      </c>
      <c r="AB37" s="47"/>
      <c r="AC37" s="46">
        <f t="shared" si="43"/>
        <v>2</v>
      </c>
      <c r="AD37" s="47">
        <v>1.2</v>
      </c>
      <c r="AE37" s="48" t="str">
        <f t="shared" si="44"/>
        <v/>
      </c>
      <c r="AF37" s="49">
        <f t="shared" si="45"/>
        <v>0</v>
      </c>
      <c r="AG37" s="49">
        <f t="shared" si="45"/>
        <v>0</v>
      </c>
      <c r="AH37" s="49">
        <f t="shared" si="45"/>
        <v>0</v>
      </c>
      <c r="AI37" s="47">
        <f t="shared" si="45"/>
        <v>0.1</v>
      </c>
      <c r="AJ37" s="47">
        <f t="shared" si="45"/>
        <v>0.3</v>
      </c>
      <c r="AK37" s="46">
        <v>1</v>
      </c>
      <c r="AL37" s="47"/>
      <c r="AM37" s="53">
        <f t="shared" si="46"/>
        <v>0.74</v>
      </c>
      <c r="AN37" s="50" t="str">
        <f t="shared" si="47"/>
        <v>20,324 - 22,751</v>
      </c>
      <c r="AO37" s="53" t="s">
        <v>85</v>
      </c>
      <c r="AP37" s="52">
        <f t="shared" si="48"/>
        <v>2.4269999999999996</v>
      </c>
      <c r="AQ37" s="52">
        <f t="shared" si="49"/>
        <v>2.4269999999999996</v>
      </c>
      <c r="AR37" s="47">
        <f t="shared" si="50"/>
        <v>0.37</v>
      </c>
      <c r="AS37" s="53">
        <f t="shared" si="51"/>
        <v>1.138156283134407</v>
      </c>
      <c r="AT37" s="52">
        <f t="shared" si="52"/>
        <v>1.2381562831344071</v>
      </c>
      <c r="AU37" s="9">
        <f t="shared" si="53"/>
        <v>3.0050052991672054</v>
      </c>
      <c r="AV37" s="9">
        <f t="shared" si="54"/>
        <v>0.84</v>
      </c>
      <c r="AW37" s="12" t="str">
        <f t="shared" si="55"/>
        <v/>
      </c>
      <c r="AX37" s="9">
        <f t="shared" si="56"/>
        <v>0.86815628313440707</v>
      </c>
      <c r="AY37" s="12" t="str">
        <f t="shared" si="57"/>
        <v/>
      </c>
      <c r="AZ37" s="10">
        <f t="shared" si="58"/>
        <v>0.15205308443374599</v>
      </c>
      <c r="BA37" s="10">
        <f t="shared" si="59"/>
        <v>1.2</v>
      </c>
      <c r="BB37" s="10">
        <f t="shared" si="60"/>
        <v>0.12</v>
      </c>
      <c r="BC37" s="10">
        <f t="shared" si="61"/>
        <v>0.88800000000000001</v>
      </c>
      <c r="BD37" s="10">
        <f t="shared" si="62"/>
        <v>0.73594691556625402</v>
      </c>
      <c r="BE37" s="12" t="str">
        <f t="shared" si="63"/>
        <v/>
      </c>
      <c r="BF37" s="9">
        <f t="shared" si="64"/>
        <v>1.2</v>
      </c>
      <c r="BG37" s="9">
        <f t="shared" si="65"/>
        <v>1.2</v>
      </c>
      <c r="BH37" s="7">
        <f t="shared" si="66"/>
        <v>0.44400000000000001</v>
      </c>
      <c r="BI37" s="7">
        <f t="shared" si="67"/>
        <v>1.0417875397612884</v>
      </c>
      <c r="BJ37" s="12" t="str">
        <f t="shared" si="68"/>
        <v/>
      </c>
      <c r="BK37" s="80">
        <f t="shared" si="69"/>
        <v>0</v>
      </c>
      <c r="BL37" s="7">
        <f t="shared" si="70"/>
        <v>0</v>
      </c>
      <c r="BM37" s="7">
        <f t="shared" si="122"/>
        <v>3.3787539761288343E-2</v>
      </c>
      <c r="BN37" s="12" t="str">
        <f t="shared" si="71"/>
        <v/>
      </c>
      <c r="BO37" s="9">
        <f t="shared" si="72"/>
        <v>1.0417875397612884</v>
      </c>
      <c r="BP37" s="2">
        <f t="shared" si="73"/>
        <v>1.2381562831344071</v>
      </c>
      <c r="BQ37" s="2">
        <f t="shared" si="74"/>
        <v>1.2381562831344071</v>
      </c>
      <c r="BR37" s="20">
        <f t="shared" si="75"/>
        <v>2</v>
      </c>
      <c r="BS37" s="20">
        <f t="shared" si="75"/>
        <v>2</v>
      </c>
      <c r="BT37" s="20">
        <f t="shared" si="75"/>
        <v>2</v>
      </c>
      <c r="BU37" s="86">
        <f t="shared" si="76"/>
        <v>1</v>
      </c>
      <c r="BV37" s="86">
        <f t="shared" si="77"/>
        <v>1</v>
      </c>
      <c r="BW37" s="20">
        <v>4</v>
      </c>
      <c r="BX37" s="86">
        <f t="shared" si="75"/>
        <v>0.1</v>
      </c>
      <c r="BY37" s="86">
        <f t="shared" si="75"/>
        <v>0.12</v>
      </c>
      <c r="BZ37" s="86">
        <f t="shared" si="75"/>
        <v>0.15</v>
      </c>
      <c r="CA37" s="86">
        <f t="shared" si="75"/>
        <v>0.17</v>
      </c>
      <c r="CB37" s="86">
        <f t="shared" si="75"/>
        <v>0.19</v>
      </c>
      <c r="CC37" s="86">
        <f t="shared" si="75"/>
        <v>0.22</v>
      </c>
      <c r="CD37" s="86">
        <f t="shared" si="75"/>
        <v>0.05</v>
      </c>
      <c r="CE37" s="20" t="str">
        <f t="shared" si="123"/>
        <v>OK (100 %)</v>
      </c>
      <c r="CF37" s="14">
        <f t="shared" si="79"/>
        <v>2.4269999999999996</v>
      </c>
      <c r="CG37" s="14">
        <f t="shared" si="80"/>
        <v>2.4269999999999996</v>
      </c>
      <c r="CH37" s="8">
        <f t="shared" si="81"/>
        <v>0</v>
      </c>
      <c r="CI37" s="9">
        <f t="shared" si="82"/>
        <v>2.4269999999999996</v>
      </c>
      <c r="CJ37" s="9">
        <f t="shared" si="83"/>
        <v>0</v>
      </c>
      <c r="CK37" s="9">
        <f t="shared" si="84"/>
        <v>2.4269999999999996</v>
      </c>
      <c r="CL37" s="9">
        <f t="shared" si="85"/>
        <v>0</v>
      </c>
      <c r="CM37" s="9">
        <f t="shared" si="86"/>
        <v>0.36903283592070146</v>
      </c>
      <c r="CN37" s="9">
        <f t="shared" si="87"/>
        <v>0</v>
      </c>
      <c r="CO37" s="9">
        <f t="shared" si="88"/>
        <v>0</v>
      </c>
      <c r="CP37" s="9">
        <f t="shared" si="88"/>
        <v>0</v>
      </c>
      <c r="CQ37" s="9">
        <f t="shared" si="88"/>
        <v>0</v>
      </c>
      <c r="CR37" s="9">
        <f t="shared" si="88"/>
        <v>0</v>
      </c>
      <c r="CS37" s="9">
        <f t="shared" si="88"/>
        <v>0</v>
      </c>
      <c r="CT37" s="9">
        <f t="shared" si="88"/>
        <v>0</v>
      </c>
      <c r="CU37" s="9">
        <f t="shared" si="88"/>
        <v>0</v>
      </c>
      <c r="CV37" s="9">
        <f t="shared" si="89"/>
        <v>2.5284183590006464</v>
      </c>
      <c r="CW37" s="9">
        <f t="shared" si="90"/>
        <v>0.25284183590006465</v>
      </c>
      <c r="CX37" s="9">
        <f t="shared" si="90"/>
        <v>0.30341020308007755</v>
      </c>
      <c r="CY37" s="9">
        <f t="shared" si="90"/>
        <v>0.37926275385009695</v>
      </c>
      <c r="CZ37" s="9">
        <f t="shared" si="90"/>
        <v>0.4298311210301099</v>
      </c>
      <c r="DA37" s="9">
        <f t="shared" si="90"/>
        <v>0.48039948821012279</v>
      </c>
      <c r="DB37" s="9">
        <f t="shared" si="90"/>
        <v>0.55625203898014219</v>
      </c>
      <c r="DC37" s="9">
        <f t="shared" si="90"/>
        <v>0.12642091795003232</v>
      </c>
      <c r="DD37" s="2">
        <f t="shared" si="91"/>
        <v>0</v>
      </c>
      <c r="DE37" s="2">
        <f t="shared" si="92"/>
        <v>0</v>
      </c>
      <c r="DF37" s="2">
        <f t="shared" si="93"/>
        <v>0</v>
      </c>
      <c r="DG37" s="2">
        <f t="shared" si="94"/>
        <v>2.0773831640792983</v>
      </c>
      <c r="DH37" s="2">
        <f t="shared" si="95"/>
        <v>0</v>
      </c>
      <c r="DI37" s="2">
        <f t="shared" si="96"/>
        <v>0</v>
      </c>
      <c r="DJ37" s="2">
        <f t="shared" si="97"/>
        <v>0</v>
      </c>
      <c r="DK37" s="2">
        <f t="shared" si="98"/>
        <v>8.2002359000646799E-2</v>
      </c>
      <c r="DL37" s="16">
        <f t="shared" si="99"/>
        <v>0</v>
      </c>
      <c r="DM37" s="16">
        <f t="shared" si="100"/>
        <v>0</v>
      </c>
      <c r="DN37" s="16">
        <f t="shared" si="101"/>
        <v>2.5284183590006464</v>
      </c>
      <c r="DO37" s="72">
        <f t="shared" si="102"/>
        <v>0</v>
      </c>
      <c r="DP37" s="16">
        <f t="shared" si="103"/>
        <v>0</v>
      </c>
      <c r="DQ37" s="16">
        <f t="shared" si="104"/>
        <v>8.2002359000646799E-2</v>
      </c>
      <c r="DR37" s="2">
        <f t="shared" si="105"/>
        <v>0</v>
      </c>
      <c r="DS37" s="2">
        <f t="shared" si="106"/>
        <v>2.9123999999999994</v>
      </c>
      <c r="DT37" s="2">
        <f t="shared" si="107"/>
        <v>1.0775879999999998</v>
      </c>
      <c r="DU37" s="2">
        <f t="shared" si="108"/>
        <v>0</v>
      </c>
      <c r="DV37" s="15" t="s">
        <v>249</v>
      </c>
      <c r="DW37" s="18"/>
      <c r="DX37" s="17"/>
      <c r="DY37" s="47" t="str">
        <f t="shared" si="15"/>
        <v/>
      </c>
      <c r="DZ37" s="47" t="str">
        <f t="shared" si="15"/>
        <v/>
      </c>
      <c r="EA37" s="47" t="str">
        <f t="shared" si="15"/>
        <v/>
      </c>
      <c r="EB37" s="47" t="str">
        <f t="shared" si="15"/>
        <v/>
      </c>
      <c r="EC37" s="49" t="str">
        <f t="shared" si="15"/>
        <v/>
      </c>
      <c r="ED37" s="49" t="str">
        <f t="shared" si="15"/>
        <v/>
      </c>
      <c r="EE37" s="47" t="str">
        <f t="shared" si="15"/>
        <v/>
      </c>
      <c r="EF37" s="47" t="str">
        <f t="shared" si="15"/>
        <v/>
      </c>
      <c r="EG37" s="47" t="str">
        <f t="shared" si="15"/>
        <v/>
      </c>
      <c r="EH37" s="6">
        <f t="shared" si="16"/>
        <v>0</v>
      </c>
      <c r="EI37" s="6">
        <f t="shared" si="17"/>
        <v>0</v>
      </c>
      <c r="EJ37" s="2" t="str">
        <f t="shared" si="18"/>
        <v/>
      </c>
      <c r="EK37" s="2" t="str">
        <f t="shared" si="19"/>
        <v/>
      </c>
      <c r="EL37" s="2" t="str">
        <f t="shared" ref="EL37:EL100" si="125">IF(DW37="","",Y37+EG37+IF(A38=$A$32,AI38+AA38/1000,AI37+AA37/1000))</f>
        <v/>
      </c>
      <c r="EM37" s="2" t="str">
        <f t="shared" si="21"/>
        <v/>
      </c>
      <c r="EN37" s="2" t="str">
        <f t="shared" si="22"/>
        <v/>
      </c>
      <c r="EO37" s="2">
        <f t="shared" si="23"/>
        <v>0</v>
      </c>
      <c r="EP37" s="2">
        <f t="shared" si="109"/>
        <v>0</v>
      </c>
      <c r="EQ37" s="2"/>
      <c r="ER37" s="2"/>
      <c r="ES37" s="2"/>
      <c r="ET37" s="2"/>
      <c r="EU37" s="2"/>
      <c r="EV37" s="2"/>
      <c r="EW37" s="2">
        <f t="shared" si="24"/>
        <v>0</v>
      </c>
      <c r="EX37" s="2">
        <f t="shared" si="25"/>
        <v>0</v>
      </c>
      <c r="EY37" s="2">
        <f t="shared" si="110"/>
        <v>0</v>
      </c>
      <c r="EZ37" s="2">
        <f t="shared" si="26"/>
        <v>0</v>
      </c>
      <c r="FA37" s="2">
        <f t="shared" si="27"/>
        <v>0</v>
      </c>
      <c r="FB37" s="59"/>
      <c r="FC37" s="2">
        <f t="shared" si="28"/>
        <v>0</v>
      </c>
      <c r="FD37" s="2">
        <f t="shared" si="111"/>
        <v>0</v>
      </c>
      <c r="FE37" s="3">
        <f t="shared" si="124"/>
        <v>0</v>
      </c>
      <c r="FF37" s="3">
        <f t="shared" si="112"/>
        <v>0</v>
      </c>
      <c r="FG37" s="3">
        <f t="shared" si="113"/>
        <v>0</v>
      </c>
      <c r="FH37" s="3">
        <f t="shared" si="29"/>
        <v>0</v>
      </c>
      <c r="FI37" s="67">
        <f t="shared" si="30"/>
        <v>0</v>
      </c>
      <c r="FJ37" s="3">
        <f t="shared" si="31"/>
        <v>0</v>
      </c>
      <c r="FK37" s="3">
        <f t="shared" si="32"/>
        <v>0</v>
      </c>
      <c r="FL37" s="3">
        <f t="shared" si="114"/>
        <v>0</v>
      </c>
      <c r="FM37" s="3">
        <f t="shared" si="115"/>
        <v>0</v>
      </c>
      <c r="FN37" s="3">
        <f t="shared" si="116"/>
        <v>0</v>
      </c>
      <c r="FO37" s="2">
        <f t="shared" si="33"/>
        <v>0</v>
      </c>
      <c r="FP37" s="2">
        <f t="shared" si="34"/>
        <v>0</v>
      </c>
      <c r="FQ37" s="2">
        <f t="shared" si="117"/>
        <v>0</v>
      </c>
      <c r="FR37" s="6" t="str">
        <f>IF(A37=1,1,IF(DW37="","",COUNTA($DW$31:DW37)+1))</f>
        <v/>
      </c>
      <c r="FS37" s="6" t="str">
        <f t="shared" si="35"/>
        <v/>
      </c>
      <c r="FT37" s="43">
        <f t="shared" si="118"/>
        <v>1</v>
      </c>
      <c r="FU37" s="23">
        <f t="shared" si="119"/>
        <v>1</v>
      </c>
      <c r="FV37" s="21">
        <f t="shared" si="120"/>
        <v>2</v>
      </c>
    </row>
    <row r="38" spans="1:178">
      <c r="A38" s="4">
        <f t="shared" si="36"/>
        <v>8</v>
      </c>
      <c r="B38" s="33">
        <v>26.128</v>
      </c>
      <c r="C38" s="33">
        <v>381.83</v>
      </c>
      <c r="D38" s="33">
        <v>380.73060920804528</v>
      </c>
      <c r="E38" s="33"/>
      <c r="F38" s="33"/>
      <c r="G38" s="11" t="str">
        <f t="shared" si="2"/>
        <v/>
      </c>
      <c r="H38" s="3">
        <f t="shared" si="37"/>
        <v>26.128</v>
      </c>
      <c r="I38" s="3">
        <f t="shared" si="3"/>
        <v>26.128</v>
      </c>
      <c r="J38" s="3">
        <f t="shared" si="38"/>
        <v>381.83</v>
      </c>
      <c r="K38" s="3">
        <f t="shared" si="4"/>
        <v>381.83</v>
      </c>
      <c r="L38" s="2">
        <f t="shared" si="5"/>
        <v>381.83</v>
      </c>
      <c r="M38" s="8">
        <f t="shared" si="39"/>
        <v>26.128</v>
      </c>
      <c r="N38" s="8">
        <f t="shared" si="6"/>
        <v>26.128</v>
      </c>
      <c r="O38" s="8">
        <f t="shared" si="40"/>
        <v>380.73060920804528</v>
      </c>
      <c r="P38" s="8">
        <f t="shared" si="7"/>
        <v>380.73060920804528</v>
      </c>
      <c r="Q38" s="2">
        <f t="shared" si="8"/>
        <v>380.73060920804528</v>
      </c>
      <c r="R38" s="3">
        <f t="shared" si="9"/>
        <v>0</v>
      </c>
      <c r="S38" s="3" t="str">
        <f t="shared" si="10"/>
        <v/>
      </c>
      <c r="T38" s="3" t="str">
        <f t="shared" si="41"/>
        <v/>
      </c>
      <c r="U38" s="8" t="str">
        <f t="shared" si="11"/>
        <v/>
      </c>
      <c r="V38" s="2" t="str">
        <f t="shared" si="12"/>
        <v/>
      </c>
      <c r="W38" s="2" t="str">
        <f t="shared" si="13"/>
        <v/>
      </c>
      <c r="X38" s="2">
        <f t="shared" si="121"/>
        <v>381.83</v>
      </c>
      <c r="Y38" s="2">
        <f t="shared" si="14"/>
        <v>1.0993907919547041</v>
      </c>
      <c r="Z38" s="46">
        <v>440</v>
      </c>
      <c r="AA38" s="46">
        <f t="shared" si="42"/>
        <v>0</v>
      </c>
      <c r="AB38" s="47"/>
      <c r="AC38" s="46">
        <f t="shared" si="43"/>
        <v>2</v>
      </c>
      <c r="AD38" s="47">
        <v>1.2</v>
      </c>
      <c r="AE38" s="48" t="str">
        <f t="shared" si="44"/>
        <v/>
      </c>
      <c r="AF38" s="49">
        <f t="shared" si="45"/>
        <v>0</v>
      </c>
      <c r="AG38" s="49">
        <f t="shared" si="45"/>
        <v>0</v>
      </c>
      <c r="AH38" s="49">
        <f t="shared" si="45"/>
        <v>0</v>
      </c>
      <c r="AI38" s="47">
        <f t="shared" si="45"/>
        <v>0.1</v>
      </c>
      <c r="AJ38" s="47">
        <f t="shared" si="45"/>
        <v>0.3</v>
      </c>
      <c r="AK38" s="46">
        <v>1</v>
      </c>
      <c r="AL38" s="47"/>
      <c r="AM38" s="53">
        <f t="shared" si="46"/>
        <v>0.74</v>
      </c>
      <c r="AN38" s="50" t="str">
        <f t="shared" si="47"/>
        <v>22,751 - 26,128</v>
      </c>
      <c r="AO38" s="53" t="s">
        <v>85</v>
      </c>
      <c r="AP38" s="52">
        <f t="shared" si="48"/>
        <v>3.3769999999999989</v>
      </c>
      <c r="AQ38" s="52">
        <f t="shared" si="49"/>
        <v>3.3769999999999989</v>
      </c>
      <c r="AR38" s="47">
        <f t="shared" si="50"/>
        <v>0.37</v>
      </c>
      <c r="AS38" s="53">
        <f t="shared" si="51"/>
        <v>1.1136497031532429</v>
      </c>
      <c r="AT38" s="52">
        <f t="shared" si="52"/>
        <v>1.2136497031532429</v>
      </c>
      <c r="AU38" s="9">
        <f t="shared" si="53"/>
        <v>4.0984950475485</v>
      </c>
      <c r="AV38" s="9">
        <f t="shared" si="54"/>
        <v>0.84</v>
      </c>
      <c r="AW38" s="12" t="str">
        <f t="shared" si="55"/>
        <v/>
      </c>
      <c r="AX38" s="9">
        <f t="shared" si="56"/>
        <v>0.84364970315324295</v>
      </c>
      <c r="AY38" s="12" t="str">
        <f t="shared" si="57"/>
        <v/>
      </c>
      <c r="AZ38" s="10">
        <f t="shared" si="58"/>
        <v>0.15205308443374599</v>
      </c>
      <c r="BA38" s="10">
        <f t="shared" si="59"/>
        <v>1.2</v>
      </c>
      <c r="BB38" s="10">
        <f t="shared" si="60"/>
        <v>0.12</v>
      </c>
      <c r="BC38" s="10">
        <f t="shared" si="61"/>
        <v>0.88800000000000001</v>
      </c>
      <c r="BD38" s="10">
        <f t="shared" si="62"/>
        <v>0.73594691556625402</v>
      </c>
      <c r="BE38" s="12" t="str">
        <f t="shared" si="63"/>
        <v/>
      </c>
      <c r="BF38" s="9">
        <f t="shared" si="64"/>
        <v>1.2</v>
      </c>
      <c r="BG38" s="9">
        <f t="shared" si="65"/>
        <v>1.2</v>
      </c>
      <c r="BH38" s="7">
        <f t="shared" si="66"/>
        <v>0.44400000000000001</v>
      </c>
      <c r="BI38" s="7">
        <f t="shared" si="67"/>
        <v>1.0123796437838914</v>
      </c>
      <c r="BJ38" s="12" t="str">
        <f t="shared" si="68"/>
        <v/>
      </c>
      <c r="BK38" s="80">
        <f t="shared" si="69"/>
        <v>0</v>
      </c>
      <c r="BL38" s="7">
        <f t="shared" si="70"/>
        <v>0</v>
      </c>
      <c r="BM38" s="7">
        <f t="shared" si="122"/>
        <v>4.3796437838914404E-3</v>
      </c>
      <c r="BN38" s="12" t="str">
        <f t="shared" si="71"/>
        <v/>
      </c>
      <c r="BO38" s="9">
        <f t="shared" si="72"/>
        <v>1.0123796437838914</v>
      </c>
      <c r="BP38" s="2">
        <f t="shared" si="73"/>
        <v>1.2136497031532429</v>
      </c>
      <c r="BQ38" s="2">
        <f t="shared" si="74"/>
        <v>1.2136497031532429</v>
      </c>
      <c r="BR38" s="20">
        <f t="shared" si="75"/>
        <v>2</v>
      </c>
      <c r="BS38" s="20">
        <f t="shared" si="75"/>
        <v>2</v>
      </c>
      <c r="BT38" s="20">
        <f t="shared" si="75"/>
        <v>2</v>
      </c>
      <c r="BU38" s="86">
        <f t="shared" si="76"/>
        <v>1</v>
      </c>
      <c r="BV38" s="86">
        <f t="shared" si="77"/>
        <v>1</v>
      </c>
      <c r="BW38" s="20">
        <v>4</v>
      </c>
      <c r="BX38" s="86">
        <f t="shared" si="75"/>
        <v>0.1</v>
      </c>
      <c r="BY38" s="86">
        <f t="shared" si="75"/>
        <v>0.12</v>
      </c>
      <c r="BZ38" s="86">
        <f t="shared" si="75"/>
        <v>0.15</v>
      </c>
      <c r="CA38" s="86">
        <f t="shared" si="75"/>
        <v>0.17</v>
      </c>
      <c r="CB38" s="86">
        <f t="shared" si="75"/>
        <v>0.19</v>
      </c>
      <c r="CC38" s="86">
        <f t="shared" si="75"/>
        <v>0.22</v>
      </c>
      <c r="CD38" s="86">
        <f t="shared" si="75"/>
        <v>0.05</v>
      </c>
      <c r="CE38" s="20" t="str">
        <f t="shared" si="123"/>
        <v>OK (100 %)</v>
      </c>
      <c r="CF38" s="14">
        <f t="shared" si="79"/>
        <v>3.3769999999999989</v>
      </c>
      <c r="CG38" s="14">
        <f t="shared" si="80"/>
        <v>3.3769999999999989</v>
      </c>
      <c r="CH38" s="8">
        <f t="shared" si="81"/>
        <v>0</v>
      </c>
      <c r="CI38" s="9">
        <f t="shared" si="82"/>
        <v>3.3769999999999989</v>
      </c>
      <c r="CJ38" s="9">
        <f t="shared" si="83"/>
        <v>0</v>
      </c>
      <c r="CK38" s="9">
        <f t="shared" si="84"/>
        <v>3.3769999999999989</v>
      </c>
      <c r="CL38" s="9">
        <f t="shared" si="85"/>
        <v>0</v>
      </c>
      <c r="CM38" s="9">
        <f t="shared" si="86"/>
        <v>0.51348326613276007</v>
      </c>
      <c r="CN38" s="9">
        <f t="shared" si="87"/>
        <v>0</v>
      </c>
      <c r="CO38" s="9">
        <f t="shared" si="88"/>
        <v>0</v>
      </c>
      <c r="CP38" s="9">
        <f t="shared" si="88"/>
        <v>0</v>
      </c>
      <c r="CQ38" s="9">
        <f t="shared" si="88"/>
        <v>0</v>
      </c>
      <c r="CR38" s="9">
        <f t="shared" si="88"/>
        <v>0</v>
      </c>
      <c r="CS38" s="9">
        <f t="shared" si="88"/>
        <v>0</v>
      </c>
      <c r="CT38" s="9">
        <f t="shared" si="88"/>
        <v>0</v>
      </c>
      <c r="CU38" s="9">
        <f t="shared" si="88"/>
        <v>0</v>
      </c>
      <c r="CV38" s="9">
        <f t="shared" si="89"/>
        <v>3.4188060570582004</v>
      </c>
      <c r="CW38" s="9">
        <f t="shared" si="90"/>
        <v>0.34188060570582007</v>
      </c>
      <c r="CX38" s="9">
        <f t="shared" si="90"/>
        <v>0.41025672684698405</v>
      </c>
      <c r="CY38" s="9">
        <f t="shared" si="90"/>
        <v>0.51282090855873008</v>
      </c>
      <c r="CZ38" s="9">
        <f t="shared" si="90"/>
        <v>0.58119702969989406</v>
      </c>
      <c r="DA38" s="9">
        <f t="shared" si="90"/>
        <v>0.64957315084105804</v>
      </c>
      <c r="DB38" s="9">
        <f t="shared" si="90"/>
        <v>0.75213733255280413</v>
      </c>
      <c r="DC38" s="9">
        <f t="shared" si="90"/>
        <v>0.17094030285291004</v>
      </c>
      <c r="DD38" s="2">
        <f t="shared" si="91"/>
        <v>0</v>
      </c>
      <c r="DE38" s="2">
        <f t="shared" si="92"/>
        <v>0</v>
      </c>
      <c r="DF38" s="2">
        <f t="shared" si="93"/>
        <v>0</v>
      </c>
      <c r="DG38" s="2">
        <f t="shared" si="94"/>
        <v>2.8905327338672389</v>
      </c>
      <c r="DH38" s="2">
        <f t="shared" si="95"/>
        <v>0</v>
      </c>
      <c r="DI38" s="2">
        <f t="shared" si="96"/>
        <v>0</v>
      </c>
      <c r="DJ38" s="2">
        <f t="shared" si="97"/>
        <v>0</v>
      </c>
      <c r="DK38" s="2">
        <f t="shared" si="98"/>
        <v>1.4790057058201389E-2</v>
      </c>
      <c r="DL38" s="16">
        <f t="shared" si="99"/>
        <v>0</v>
      </c>
      <c r="DM38" s="16">
        <f t="shared" si="100"/>
        <v>0</v>
      </c>
      <c r="DN38" s="16">
        <f t="shared" si="101"/>
        <v>3.4188060570582004</v>
      </c>
      <c r="DO38" s="72">
        <f t="shared" si="102"/>
        <v>0</v>
      </c>
      <c r="DP38" s="16">
        <f t="shared" si="103"/>
        <v>0</v>
      </c>
      <c r="DQ38" s="16">
        <f t="shared" si="104"/>
        <v>1.4790057058201389E-2</v>
      </c>
      <c r="DR38" s="2">
        <f t="shared" si="105"/>
        <v>0</v>
      </c>
      <c r="DS38" s="2">
        <f t="shared" si="106"/>
        <v>4.0523999999999987</v>
      </c>
      <c r="DT38" s="2">
        <f t="shared" si="107"/>
        <v>1.4993879999999995</v>
      </c>
      <c r="DU38" s="2">
        <f t="shared" si="108"/>
        <v>0</v>
      </c>
      <c r="DV38" s="15" t="s">
        <v>189</v>
      </c>
      <c r="DW38" s="18"/>
      <c r="DX38" s="17"/>
      <c r="DY38" s="47" t="str">
        <f t="shared" si="15"/>
        <v/>
      </c>
      <c r="DZ38" s="47" t="str">
        <f t="shared" si="15"/>
        <v/>
      </c>
      <c r="EA38" s="47" t="str">
        <f t="shared" si="15"/>
        <v/>
      </c>
      <c r="EB38" s="47" t="str">
        <f t="shared" si="15"/>
        <v/>
      </c>
      <c r="EC38" s="49" t="str">
        <f t="shared" si="15"/>
        <v/>
      </c>
      <c r="ED38" s="49" t="str">
        <f t="shared" si="15"/>
        <v/>
      </c>
      <c r="EE38" s="47" t="str">
        <f t="shared" si="15"/>
        <v/>
      </c>
      <c r="EF38" s="47" t="str">
        <f t="shared" si="15"/>
        <v/>
      </c>
      <c r="EG38" s="47" t="str">
        <f t="shared" si="15"/>
        <v/>
      </c>
      <c r="EH38" s="6">
        <f t="shared" si="16"/>
        <v>0</v>
      </c>
      <c r="EI38" s="6">
        <f t="shared" si="17"/>
        <v>0</v>
      </c>
      <c r="EJ38" s="2" t="str">
        <f t="shared" si="18"/>
        <v/>
      </c>
      <c r="EK38" s="2" t="str">
        <f t="shared" si="19"/>
        <v/>
      </c>
      <c r="EL38" s="2" t="str">
        <f t="shared" si="125"/>
        <v/>
      </c>
      <c r="EM38" s="2" t="str">
        <f t="shared" si="21"/>
        <v/>
      </c>
      <c r="EN38" s="2" t="str">
        <f t="shared" si="22"/>
        <v/>
      </c>
      <c r="EO38" s="2">
        <f t="shared" si="23"/>
        <v>0</v>
      </c>
      <c r="EP38" s="2">
        <f t="shared" si="109"/>
        <v>0</v>
      </c>
      <c r="EQ38" s="2"/>
      <c r="ER38" s="2"/>
      <c r="ES38" s="2"/>
      <c r="ET38" s="2"/>
      <c r="EU38" s="2"/>
      <c r="EV38" s="2"/>
      <c r="EW38" s="2">
        <f t="shared" si="24"/>
        <v>0</v>
      </c>
      <c r="EX38" s="2">
        <f t="shared" si="25"/>
        <v>0</v>
      </c>
      <c r="EY38" s="2">
        <f t="shared" si="110"/>
        <v>0</v>
      </c>
      <c r="EZ38" s="2">
        <f t="shared" si="26"/>
        <v>0</v>
      </c>
      <c r="FA38" s="2">
        <f t="shared" si="27"/>
        <v>0</v>
      </c>
      <c r="FB38" s="59"/>
      <c r="FC38" s="2">
        <f t="shared" si="28"/>
        <v>0</v>
      </c>
      <c r="FD38" s="2">
        <f t="shared" si="111"/>
        <v>0</v>
      </c>
      <c r="FE38" s="3">
        <f t="shared" si="124"/>
        <v>0</v>
      </c>
      <c r="FF38" s="3">
        <f t="shared" si="112"/>
        <v>0</v>
      </c>
      <c r="FG38" s="3">
        <f t="shared" si="113"/>
        <v>0</v>
      </c>
      <c r="FH38" s="3">
        <f t="shared" si="29"/>
        <v>0</v>
      </c>
      <c r="FI38" s="67">
        <f t="shared" si="30"/>
        <v>0</v>
      </c>
      <c r="FJ38" s="3">
        <f t="shared" si="31"/>
        <v>0</v>
      </c>
      <c r="FK38" s="3">
        <f t="shared" si="32"/>
        <v>0</v>
      </c>
      <c r="FL38" s="3">
        <f t="shared" si="114"/>
        <v>0</v>
      </c>
      <c r="FM38" s="3">
        <f t="shared" si="115"/>
        <v>0</v>
      </c>
      <c r="FN38" s="3">
        <f t="shared" si="116"/>
        <v>0</v>
      </c>
      <c r="FO38" s="2">
        <f t="shared" si="33"/>
        <v>0</v>
      </c>
      <c r="FP38" s="2">
        <f t="shared" si="34"/>
        <v>0</v>
      </c>
      <c r="FQ38" s="2">
        <f t="shared" si="117"/>
        <v>0</v>
      </c>
      <c r="FR38" s="6" t="str">
        <f>IF(A38=1,1,IF(DW38="","",COUNTA($DW$31:DW38)+1))</f>
        <v/>
      </c>
      <c r="FS38" s="6" t="str">
        <f t="shared" si="35"/>
        <v/>
      </c>
      <c r="FT38" s="43">
        <f t="shared" si="118"/>
        <v>1</v>
      </c>
      <c r="FU38" s="23">
        <f t="shared" si="119"/>
        <v>1</v>
      </c>
      <c r="FV38" s="21">
        <f t="shared" si="120"/>
        <v>2</v>
      </c>
    </row>
    <row r="39" spans="1:178">
      <c r="A39" s="4">
        <f t="shared" si="36"/>
        <v>9</v>
      </c>
      <c r="B39" s="33">
        <v>31.875</v>
      </c>
      <c r="C39" s="33">
        <v>381.86386897161378</v>
      </c>
      <c r="D39" s="33">
        <v>380.75933743518226</v>
      </c>
      <c r="E39" s="33"/>
      <c r="F39" s="33"/>
      <c r="G39" s="11" t="str">
        <f t="shared" si="2"/>
        <v/>
      </c>
      <c r="H39" s="3">
        <f t="shared" si="37"/>
        <v>31.875</v>
      </c>
      <c r="I39" s="3">
        <f t="shared" si="3"/>
        <v>31.875</v>
      </c>
      <c r="J39" s="3">
        <f t="shared" si="38"/>
        <v>381.86386897161378</v>
      </c>
      <c r="K39" s="3">
        <f t="shared" si="4"/>
        <v>381.86386897161378</v>
      </c>
      <c r="L39" s="2">
        <f t="shared" si="5"/>
        <v>381.86386897161378</v>
      </c>
      <c r="M39" s="8">
        <f t="shared" si="39"/>
        <v>31.875</v>
      </c>
      <c r="N39" s="8">
        <f t="shared" si="6"/>
        <v>31.875</v>
      </c>
      <c r="O39" s="8">
        <f t="shared" si="40"/>
        <v>380.75933743518226</v>
      </c>
      <c r="P39" s="8">
        <f t="shared" si="7"/>
        <v>380.75933743518226</v>
      </c>
      <c r="Q39" s="2">
        <f t="shared" si="8"/>
        <v>380.75933743518226</v>
      </c>
      <c r="R39" s="3">
        <f t="shared" si="9"/>
        <v>0</v>
      </c>
      <c r="S39" s="3" t="str">
        <f t="shared" si="10"/>
        <v/>
      </c>
      <c r="T39" s="3" t="str">
        <f t="shared" si="41"/>
        <v/>
      </c>
      <c r="U39" s="8" t="str">
        <f t="shared" si="11"/>
        <v/>
      </c>
      <c r="V39" s="2" t="str">
        <f t="shared" si="12"/>
        <v/>
      </c>
      <c r="W39" s="2" t="str">
        <f t="shared" si="13"/>
        <v/>
      </c>
      <c r="X39" s="2">
        <f t="shared" si="121"/>
        <v>381.86386897161378</v>
      </c>
      <c r="Y39" s="2">
        <f t="shared" si="14"/>
        <v>1.1045315364315229</v>
      </c>
      <c r="Z39" s="46">
        <v>440</v>
      </c>
      <c r="AA39" s="46">
        <f t="shared" si="42"/>
        <v>0</v>
      </c>
      <c r="AB39" s="47"/>
      <c r="AC39" s="46">
        <f t="shared" si="43"/>
        <v>2</v>
      </c>
      <c r="AD39" s="47">
        <v>1.2</v>
      </c>
      <c r="AE39" s="48" t="str">
        <f t="shared" si="44"/>
        <v/>
      </c>
      <c r="AF39" s="49">
        <f t="shared" si="45"/>
        <v>0</v>
      </c>
      <c r="AG39" s="49">
        <f t="shared" si="45"/>
        <v>0</v>
      </c>
      <c r="AH39" s="49">
        <f t="shared" si="45"/>
        <v>0</v>
      </c>
      <c r="AI39" s="47">
        <f t="shared" si="45"/>
        <v>0.1</v>
      </c>
      <c r="AJ39" s="47">
        <f t="shared" si="45"/>
        <v>0.3</v>
      </c>
      <c r="AK39" s="46">
        <v>1</v>
      </c>
      <c r="AL39" s="47"/>
      <c r="AM39" s="53">
        <f t="shared" si="46"/>
        <v>0.74</v>
      </c>
      <c r="AN39" s="50" t="str">
        <f t="shared" si="47"/>
        <v>26,128 - 31,875</v>
      </c>
      <c r="AO39" s="53" t="s">
        <v>85</v>
      </c>
      <c r="AP39" s="52">
        <f t="shared" si="48"/>
        <v>5.7469999999999999</v>
      </c>
      <c r="AQ39" s="52">
        <f t="shared" si="49"/>
        <v>5.7469999999999999</v>
      </c>
      <c r="AR39" s="47">
        <f t="shared" si="50"/>
        <v>0.37</v>
      </c>
      <c r="AS39" s="53">
        <f t="shared" si="51"/>
        <v>1.1019611641931135</v>
      </c>
      <c r="AT39" s="52">
        <f t="shared" si="52"/>
        <v>1.2019611641931136</v>
      </c>
      <c r="AU39" s="9">
        <f t="shared" si="53"/>
        <v>6.907670810617824</v>
      </c>
      <c r="AV39" s="9">
        <f t="shared" si="54"/>
        <v>0.84</v>
      </c>
      <c r="AW39" s="12" t="str">
        <f t="shared" si="55"/>
        <v xml:space="preserve">Malé krytí- nutno zmenšit výšku obsypu </v>
      </c>
      <c r="AX39" s="9">
        <f t="shared" si="56"/>
        <v>0.83196116419311361</v>
      </c>
      <c r="AY39" s="12" t="str">
        <f t="shared" si="57"/>
        <v/>
      </c>
      <c r="AZ39" s="10">
        <f t="shared" si="58"/>
        <v>0.15205308443374599</v>
      </c>
      <c r="BA39" s="10">
        <f t="shared" si="59"/>
        <v>1.2</v>
      </c>
      <c r="BB39" s="10">
        <f t="shared" si="60"/>
        <v>0.12</v>
      </c>
      <c r="BC39" s="10">
        <f t="shared" si="61"/>
        <v>0.88800000000000001</v>
      </c>
      <c r="BD39" s="10">
        <f t="shared" si="62"/>
        <v>0.73594691556625402</v>
      </c>
      <c r="BE39" s="12" t="str">
        <f t="shared" si="63"/>
        <v/>
      </c>
      <c r="BF39" s="9">
        <f t="shared" si="64"/>
        <v>1.2</v>
      </c>
      <c r="BG39" s="9">
        <f t="shared" si="65"/>
        <v>1.2</v>
      </c>
      <c r="BH39" s="7">
        <f t="shared" si="66"/>
        <v>0.44400000000000001</v>
      </c>
      <c r="BI39" s="7">
        <f t="shared" si="67"/>
        <v>0.99835339703173631</v>
      </c>
      <c r="BJ39" s="12" t="str">
        <f t="shared" si="68"/>
        <v/>
      </c>
      <c r="BK39" s="80">
        <f t="shared" si="69"/>
        <v>0</v>
      </c>
      <c r="BL39" s="7">
        <f t="shared" si="70"/>
        <v>0</v>
      </c>
      <c r="BM39" s="7">
        <f t="shared" si="122"/>
        <v>-9.6466029682636956E-3</v>
      </c>
      <c r="BN39" s="12" t="str">
        <f t="shared" si="71"/>
        <v>Plocha zpětného zásypu je záporná. Vrch obsypu nebo potrubí zasahuje do úpravy povrchu z důvodu malého krytí. Dále je uvažováno s hodnotou 0</v>
      </c>
      <c r="BO39" s="9">
        <f t="shared" si="72"/>
        <v>0.99835339703173631</v>
      </c>
      <c r="BP39" s="2">
        <f t="shared" si="73"/>
        <v>1.2019611641931136</v>
      </c>
      <c r="BQ39" s="2">
        <f t="shared" si="74"/>
        <v>1.2019611641931136</v>
      </c>
      <c r="BR39" s="20">
        <f t="shared" si="75"/>
        <v>2</v>
      </c>
      <c r="BS39" s="20">
        <f t="shared" si="75"/>
        <v>2</v>
      </c>
      <c r="BT39" s="20">
        <f t="shared" si="75"/>
        <v>2</v>
      </c>
      <c r="BU39" s="86">
        <f t="shared" si="76"/>
        <v>1</v>
      </c>
      <c r="BV39" s="86">
        <f t="shared" si="77"/>
        <v>1</v>
      </c>
      <c r="BW39" s="20">
        <v>4</v>
      </c>
      <c r="BX39" s="86">
        <f t="shared" si="75"/>
        <v>0.1</v>
      </c>
      <c r="BY39" s="86">
        <f t="shared" si="75"/>
        <v>0.12</v>
      </c>
      <c r="BZ39" s="86">
        <f t="shared" si="75"/>
        <v>0.15</v>
      </c>
      <c r="CA39" s="86">
        <f t="shared" si="75"/>
        <v>0.17</v>
      </c>
      <c r="CB39" s="86">
        <f t="shared" si="75"/>
        <v>0.19</v>
      </c>
      <c r="CC39" s="86">
        <f t="shared" si="75"/>
        <v>0.22</v>
      </c>
      <c r="CD39" s="86">
        <f t="shared" si="75"/>
        <v>0.05</v>
      </c>
      <c r="CE39" s="20" t="str">
        <f t="shared" si="123"/>
        <v>OK (100 %)</v>
      </c>
      <c r="CF39" s="14">
        <f t="shared" si="79"/>
        <v>4.5270000000000001</v>
      </c>
      <c r="CG39" s="14">
        <f t="shared" si="80"/>
        <v>5.1269999999999998</v>
      </c>
      <c r="CH39" s="8">
        <f t="shared" si="81"/>
        <v>3.0706673098835502</v>
      </c>
      <c r="CI39" s="9">
        <f t="shared" si="82"/>
        <v>5.7469999999999999</v>
      </c>
      <c r="CJ39" s="9">
        <f t="shared" si="83"/>
        <v>0</v>
      </c>
      <c r="CK39" s="9">
        <f t="shared" si="84"/>
        <v>5.7469999999999999</v>
      </c>
      <c r="CL39" s="9">
        <f t="shared" si="85"/>
        <v>0</v>
      </c>
      <c r="CM39" s="9">
        <f t="shared" si="86"/>
        <v>0.77957616389181561</v>
      </c>
      <c r="CN39" s="9">
        <f t="shared" si="87"/>
        <v>0</v>
      </c>
      <c r="CO39" s="9">
        <f t="shared" si="88"/>
        <v>0</v>
      </c>
      <c r="CP39" s="9">
        <f t="shared" si="88"/>
        <v>0</v>
      </c>
      <c r="CQ39" s="9">
        <f t="shared" si="88"/>
        <v>0</v>
      </c>
      <c r="CR39" s="9">
        <f t="shared" si="88"/>
        <v>0</v>
      </c>
      <c r="CS39" s="9">
        <f t="shared" si="88"/>
        <v>0</v>
      </c>
      <c r="CT39" s="9">
        <f t="shared" si="88"/>
        <v>0</v>
      </c>
      <c r="CU39" s="9">
        <f t="shared" si="88"/>
        <v>0</v>
      </c>
      <c r="CV39" s="9">
        <f t="shared" si="89"/>
        <v>10.083372783661385</v>
      </c>
      <c r="CW39" s="9">
        <f t="shared" si="90"/>
        <v>1.0083372783661386</v>
      </c>
      <c r="CX39" s="9">
        <f t="shared" si="90"/>
        <v>1.2100047340393663</v>
      </c>
      <c r="CY39" s="9">
        <f t="shared" si="90"/>
        <v>1.5125059175492077</v>
      </c>
      <c r="CZ39" s="9">
        <f t="shared" si="90"/>
        <v>1.7141733732224356</v>
      </c>
      <c r="DA39" s="9">
        <f t="shared" si="90"/>
        <v>1.9158408288956632</v>
      </c>
      <c r="DB39" s="9">
        <f t="shared" si="90"/>
        <v>2.2183420124055049</v>
      </c>
      <c r="DC39" s="9">
        <f t="shared" si="90"/>
        <v>0.50416863918306931</v>
      </c>
      <c r="DD39" s="2">
        <f t="shared" si="91"/>
        <v>0</v>
      </c>
      <c r="DE39" s="2">
        <f t="shared" si="92"/>
        <v>0.59536</v>
      </c>
      <c r="DF39" s="2">
        <f t="shared" si="93"/>
        <v>0</v>
      </c>
      <c r="DG39" s="2">
        <f t="shared" si="94"/>
        <v>4.3884398361081844</v>
      </c>
      <c r="DH39" s="2">
        <f t="shared" si="95"/>
        <v>0</v>
      </c>
      <c r="DI39" s="2">
        <f t="shared" si="96"/>
        <v>0</v>
      </c>
      <c r="DJ39" s="2">
        <f t="shared" si="97"/>
        <v>0</v>
      </c>
      <c r="DK39" s="2">
        <f t="shared" si="98"/>
        <v>0</v>
      </c>
      <c r="DL39" s="16">
        <f t="shared" si="99"/>
        <v>0</v>
      </c>
      <c r="DM39" s="16">
        <f t="shared" si="100"/>
        <v>2.4667472917569406</v>
      </c>
      <c r="DN39" s="16">
        <f t="shared" si="101"/>
        <v>9.4794527655347736</v>
      </c>
      <c r="DO39" s="72">
        <f t="shared" si="102"/>
        <v>0.60392001812661178</v>
      </c>
      <c r="DP39" s="16">
        <f t="shared" si="103"/>
        <v>2.2204460492503131E-15</v>
      </c>
      <c r="DQ39" s="16">
        <f t="shared" si="104"/>
        <v>2.4667472917569406</v>
      </c>
      <c r="DR39" s="2">
        <f t="shared" si="105"/>
        <v>0</v>
      </c>
      <c r="DS39" s="2">
        <f t="shared" si="106"/>
        <v>11.385999999999999</v>
      </c>
      <c r="DT39" s="2">
        <f t="shared" si="107"/>
        <v>4.2128199999999998</v>
      </c>
      <c r="DU39" s="2">
        <f t="shared" si="108"/>
        <v>1.2493294737778342</v>
      </c>
      <c r="DV39" s="15" t="s">
        <v>250</v>
      </c>
      <c r="DW39" s="18">
        <v>1.24</v>
      </c>
      <c r="DX39" s="17"/>
      <c r="DY39" s="47">
        <f t="shared" si="15"/>
        <v>0.6</v>
      </c>
      <c r="DZ39" s="47">
        <f t="shared" si="15"/>
        <v>0.6</v>
      </c>
      <c r="EA39" s="47">
        <f t="shared" si="15"/>
        <v>0.6</v>
      </c>
      <c r="EB39" s="47">
        <f t="shared" si="15"/>
        <v>0.6</v>
      </c>
      <c r="EC39" s="49">
        <f t="shared" si="15"/>
        <v>0</v>
      </c>
      <c r="ED39" s="49">
        <f t="shared" si="15"/>
        <v>0</v>
      </c>
      <c r="EE39" s="47">
        <f t="shared" si="15"/>
        <v>0.2</v>
      </c>
      <c r="EF39" s="47">
        <f t="shared" si="15"/>
        <v>0.1</v>
      </c>
      <c r="EG39" s="47">
        <f t="shared" si="15"/>
        <v>0</v>
      </c>
      <c r="EH39" s="6">
        <f t="shared" si="16"/>
        <v>1.22</v>
      </c>
      <c r="EI39" s="6">
        <f t="shared" si="17"/>
        <v>1.22</v>
      </c>
      <c r="EJ39" s="2">
        <f t="shared" si="18"/>
        <v>2.44</v>
      </c>
      <c r="EK39" s="2">
        <f t="shared" si="19"/>
        <v>2.44</v>
      </c>
      <c r="EL39" s="2">
        <f t="shared" si="125"/>
        <v>1.204531536431523</v>
      </c>
      <c r="EM39" s="2">
        <f t="shared" si="21"/>
        <v>0.93453153643152298</v>
      </c>
      <c r="EN39" s="2">
        <f t="shared" si="22"/>
        <v>2.2802569488929159</v>
      </c>
      <c r="EO39" s="2">
        <f t="shared" si="23"/>
        <v>5.5638269552987145</v>
      </c>
      <c r="EP39" s="2">
        <f t="shared" si="109"/>
        <v>5.5638269552987145</v>
      </c>
      <c r="EQ39" s="2"/>
      <c r="ER39" s="2"/>
      <c r="ES39" s="2"/>
      <c r="ET39" s="2"/>
      <c r="EU39" s="2"/>
      <c r="EV39" s="2"/>
      <c r="EW39" s="2">
        <f t="shared" si="24"/>
        <v>5.9535999999999998</v>
      </c>
      <c r="EX39" s="2">
        <f t="shared" si="25"/>
        <v>0.59536</v>
      </c>
      <c r="EY39" s="2">
        <f t="shared" si="110"/>
        <v>0.59536</v>
      </c>
      <c r="EZ39" s="2">
        <f t="shared" si="26"/>
        <v>1.2076282160399165</v>
      </c>
      <c r="FA39" s="2">
        <f t="shared" si="27"/>
        <v>0.93453153643152298</v>
      </c>
      <c r="FB39" s="59"/>
      <c r="FC39" s="2">
        <f t="shared" si="28"/>
        <v>1.2493294737778342</v>
      </c>
      <c r="FD39" s="2">
        <f t="shared" si="111"/>
        <v>1.2493294737778342</v>
      </c>
      <c r="FE39" s="3">
        <f t="shared" si="124"/>
        <v>5.5638269552987145</v>
      </c>
      <c r="FF39" s="3">
        <f t="shared" si="112"/>
        <v>1.2493294737778342</v>
      </c>
      <c r="FG39" s="3">
        <f t="shared" si="113"/>
        <v>0.59536</v>
      </c>
      <c r="FH39" s="3">
        <f t="shared" si="29"/>
        <v>1.2</v>
      </c>
      <c r="FI39" s="67">
        <f t="shared" si="30"/>
        <v>0.99835339703173631</v>
      </c>
      <c r="FJ39" s="3">
        <f t="shared" si="31"/>
        <v>0.83453153643152289</v>
      </c>
      <c r="FK39" s="3">
        <f t="shared" si="32"/>
        <v>1.0014378437178275</v>
      </c>
      <c r="FL39" s="3">
        <f t="shared" si="114"/>
        <v>1.201725412461393</v>
      </c>
      <c r="FM39" s="3">
        <f t="shared" si="115"/>
        <v>2.5174120690594872</v>
      </c>
      <c r="FN39" s="3">
        <f t="shared" si="116"/>
        <v>2.5174120690594872</v>
      </c>
      <c r="FO39" s="2">
        <f t="shared" si="33"/>
        <v>2.44</v>
      </c>
      <c r="FP39" s="2">
        <f t="shared" si="34"/>
        <v>5.9535999999999998</v>
      </c>
      <c r="FQ39" s="2">
        <f t="shared" si="117"/>
        <v>5.9535999999999998</v>
      </c>
      <c r="FR39" s="6">
        <f>IF(A39=1,1,IF(DW39="","",COUNTA($DW$31:DW39)+1))</f>
        <v>4</v>
      </c>
      <c r="FS39" s="6">
        <f t="shared" si="35"/>
        <v>2</v>
      </c>
      <c r="FT39" s="43">
        <f t="shared" si="118"/>
        <v>1</v>
      </c>
      <c r="FU39" s="23">
        <f t="shared" si="119"/>
        <v>1</v>
      </c>
      <c r="FV39" s="21">
        <f t="shared" si="120"/>
        <v>2</v>
      </c>
    </row>
    <row r="40" spans="1:178">
      <c r="A40" s="4">
        <f t="shared" si="36"/>
        <v>10</v>
      </c>
      <c r="B40" s="33">
        <v>32.948</v>
      </c>
      <c r="C40" s="33">
        <v>381.87019251546997</v>
      </c>
      <c r="D40" s="33">
        <v>380.76470117064741</v>
      </c>
      <c r="E40" s="33"/>
      <c r="F40" s="33"/>
      <c r="G40" s="11" t="str">
        <f t="shared" si="2"/>
        <v/>
      </c>
      <c r="H40" s="3">
        <f t="shared" si="37"/>
        <v>32.948</v>
      </c>
      <c r="I40" s="3">
        <f t="shared" si="3"/>
        <v>32.948</v>
      </c>
      <c r="J40" s="3">
        <f t="shared" si="38"/>
        <v>381.87019251546997</v>
      </c>
      <c r="K40" s="3">
        <f t="shared" si="4"/>
        <v>381.87019251546997</v>
      </c>
      <c r="L40" s="2">
        <f t="shared" si="5"/>
        <v>381.87019251546997</v>
      </c>
      <c r="M40" s="8">
        <f t="shared" si="39"/>
        <v>32.948</v>
      </c>
      <c r="N40" s="8">
        <f t="shared" si="6"/>
        <v>32.948</v>
      </c>
      <c r="O40" s="8">
        <f t="shared" si="40"/>
        <v>380.76470117064741</v>
      </c>
      <c r="P40" s="8">
        <f t="shared" si="7"/>
        <v>380.76470117064741</v>
      </c>
      <c r="Q40" s="2">
        <f t="shared" si="8"/>
        <v>380.76470117064741</v>
      </c>
      <c r="R40" s="3">
        <f t="shared" si="9"/>
        <v>0</v>
      </c>
      <c r="S40" s="3" t="str">
        <f t="shared" si="10"/>
        <v/>
      </c>
      <c r="T40" s="3" t="str">
        <f t="shared" si="41"/>
        <v/>
      </c>
      <c r="U40" s="8" t="str">
        <f t="shared" si="11"/>
        <v/>
      </c>
      <c r="V40" s="2" t="str">
        <f t="shared" si="12"/>
        <v/>
      </c>
      <c r="W40" s="2" t="str">
        <f t="shared" si="13"/>
        <v/>
      </c>
      <c r="X40" s="2">
        <f t="shared" si="121"/>
        <v>381.87019251546997</v>
      </c>
      <c r="Y40" s="2">
        <f t="shared" si="14"/>
        <v>1.1054913448225534</v>
      </c>
      <c r="Z40" s="46">
        <v>440</v>
      </c>
      <c r="AA40" s="46">
        <f t="shared" si="42"/>
        <v>0</v>
      </c>
      <c r="AB40" s="47"/>
      <c r="AC40" s="46">
        <f t="shared" si="43"/>
        <v>2</v>
      </c>
      <c r="AD40" s="47">
        <v>1.2</v>
      </c>
      <c r="AE40" s="48" t="str">
        <f t="shared" si="44"/>
        <v/>
      </c>
      <c r="AF40" s="49">
        <f t="shared" si="45"/>
        <v>0</v>
      </c>
      <c r="AG40" s="49">
        <f t="shared" si="45"/>
        <v>0</v>
      </c>
      <c r="AH40" s="49">
        <f t="shared" si="45"/>
        <v>0</v>
      </c>
      <c r="AI40" s="47">
        <f t="shared" si="45"/>
        <v>0.1</v>
      </c>
      <c r="AJ40" s="47">
        <f t="shared" si="45"/>
        <v>0.3</v>
      </c>
      <c r="AK40" s="46">
        <v>1</v>
      </c>
      <c r="AL40" s="47"/>
      <c r="AM40" s="53">
        <f t="shared" si="46"/>
        <v>0.74</v>
      </c>
      <c r="AN40" s="50" t="str">
        <f t="shared" si="47"/>
        <v>31,875 - 32,948</v>
      </c>
      <c r="AO40" s="53" t="s">
        <v>85</v>
      </c>
      <c r="AP40" s="52">
        <f t="shared" si="48"/>
        <v>1.0730000000000004</v>
      </c>
      <c r="AQ40" s="52">
        <f t="shared" si="49"/>
        <v>1.0730000000000004</v>
      </c>
      <c r="AR40" s="47">
        <f t="shared" si="50"/>
        <v>0.37</v>
      </c>
      <c r="AS40" s="53">
        <f t="shared" si="51"/>
        <v>1.1050114406270382</v>
      </c>
      <c r="AT40" s="52">
        <f t="shared" si="52"/>
        <v>1.2050114406270382</v>
      </c>
      <c r="AU40" s="9">
        <f t="shared" si="53"/>
        <v>1.2929772757928124</v>
      </c>
      <c r="AV40" s="9">
        <f t="shared" si="54"/>
        <v>0.84</v>
      </c>
      <c r="AW40" s="12" t="str">
        <f t="shared" si="55"/>
        <v xml:space="preserve">Malé krytí- nutno zmenšit výšku obsypu </v>
      </c>
      <c r="AX40" s="9">
        <f t="shared" si="56"/>
        <v>0.83501144062703825</v>
      </c>
      <c r="AY40" s="12" t="str">
        <f t="shared" si="57"/>
        <v/>
      </c>
      <c r="AZ40" s="10">
        <f t="shared" si="58"/>
        <v>0.15205308443374599</v>
      </c>
      <c r="BA40" s="10">
        <f t="shared" si="59"/>
        <v>1.2</v>
      </c>
      <c r="BB40" s="10">
        <f t="shared" si="60"/>
        <v>0.12</v>
      </c>
      <c r="BC40" s="10">
        <f t="shared" si="61"/>
        <v>0.88800000000000001</v>
      </c>
      <c r="BD40" s="10">
        <f t="shared" si="62"/>
        <v>0.73594691556625402</v>
      </c>
      <c r="BE40" s="12" t="str">
        <f t="shared" si="63"/>
        <v/>
      </c>
      <c r="BF40" s="9">
        <f t="shared" si="64"/>
        <v>1.2</v>
      </c>
      <c r="BG40" s="9">
        <f t="shared" si="65"/>
        <v>1.2</v>
      </c>
      <c r="BH40" s="7">
        <f t="shared" si="66"/>
        <v>0.44400000000000001</v>
      </c>
      <c r="BI40" s="7">
        <f t="shared" si="67"/>
        <v>1.0020137287524458</v>
      </c>
      <c r="BJ40" s="12" t="str">
        <f t="shared" si="68"/>
        <v/>
      </c>
      <c r="BK40" s="80">
        <f t="shared" si="69"/>
        <v>0</v>
      </c>
      <c r="BL40" s="7">
        <f t="shared" si="70"/>
        <v>0</v>
      </c>
      <c r="BM40" s="7">
        <f t="shared" si="122"/>
        <v>-5.9862712475542423E-3</v>
      </c>
      <c r="BN40" s="12" t="str">
        <f t="shared" si="71"/>
        <v>Plocha zpětného zásypu je záporná. Vrch obsypu nebo potrubí zasahuje do úpravy povrchu z důvodu malého krytí. Dále je uvažováno s hodnotou 0</v>
      </c>
      <c r="BO40" s="9">
        <f t="shared" si="72"/>
        <v>1.0020137287524458</v>
      </c>
      <c r="BP40" s="2">
        <f t="shared" si="73"/>
        <v>1.2050114406270382</v>
      </c>
      <c r="BQ40" s="2">
        <f t="shared" si="74"/>
        <v>1.2050114406270382</v>
      </c>
      <c r="BR40" s="20">
        <f t="shared" si="75"/>
        <v>2</v>
      </c>
      <c r="BS40" s="20">
        <f t="shared" si="75"/>
        <v>2</v>
      </c>
      <c r="BT40" s="20">
        <f t="shared" si="75"/>
        <v>2</v>
      </c>
      <c r="BU40" s="86">
        <f t="shared" si="76"/>
        <v>1</v>
      </c>
      <c r="BV40" s="86">
        <f t="shared" si="77"/>
        <v>1</v>
      </c>
      <c r="BW40" s="20">
        <v>4</v>
      </c>
      <c r="BX40" s="86">
        <f t="shared" si="75"/>
        <v>0.1</v>
      </c>
      <c r="BY40" s="86">
        <f t="shared" si="75"/>
        <v>0.12</v>
      </c>
      <c r="BZ40" s="86">
        <f t="shared" si="75"/>
        <v>0.15</v>
      </c>
      <c r="CA40" s="86">
        <f t="shared" si="75"/>
        <v>0.17</v>
      </c>
      <c r="CB40" s="86">
        <f t="shared" si="75"/>
        <v>0.19</v>
      </c>
      <c r="CC40" s="86">
        <f t="shared" si="75"/>
        <v>0.22</v>
      </c>
      <c r="CD40" s="86">
        <f t="shared" si="75"/>
        <v>0.05</v>
      </c>
      <c r="CE40" s="20" t="str">
        <f t="shared" si="123"/>
        <v>OK (100 %)</v>
      </c>
      <c r="CF40" s="14">
        <f t="shared" si="79"/>
        <v>-0.14699999999999958</v>
      </c>
      <c r="CG40" s="14">
        <f t="shared" si="80"/>
        <v>0.4530000000000004</v>
      </c>
      <c r="CH40" s="8">
        <f t="shared" si="81"/>
        <v>-0.60392001812660956</v>
      </c>
      <c r="CI40" s="9">
        <f t="shared" si="82"/>
        <v>1.0730000000000004</v>
      </c>
      <c r="CJ40" s="9">
        <f t="shared" si="83"/>
        <v>0</v>
      </c>
      <c r="CK40" s="9">
        <f t="shared" si="84"/>
        <v>1.0730000000000004</v>
      </c>
      <c r="CL40" s="9">
        <f t="shared" si="85"/>
        <v>0</v>
      </c>
      <c r="CM40" s="9">
        <f t="shared" si="86"/>
        <v>6.8880047248486995E-2</v>
      </c>
      <c r="CN40" s="9">
        <f t="shared" si="87"/>
        <v>0</v>
      </c>
      <c r="CO40" s="9">
        <f t="shared" si="88"/>
        <v>0</v>
      </c>
      <c r="CP40" s="9">
        <f t="shared" si="88"/>
        <v>0</v>
      </c>
      <c r="CQ40" s="9">
        <f t="shared" si="88"/>
        <v>0</v>
      </c>
      <c r="CR40" s="9">
        <f t="shared" si="88"/>
        <v>0</v>
      </c>
      <c r="CS40" s="9">
        <f t="shared" si="88"/>
        <v>0</v>
      </c>
      <c r="CT40" s="9">
        <f t="shared" si="88"/>
        <v>0</v>
      </c>
      <c r="CU40" s="9">
        <f t="shared" si="88"/>
        <v>0</v>
      </c>
      <c r="CV40" s="9">
        <f t="shared" si="89"/>
        <v>-0.14729601812660911</v>
      </c>
      <c r="CW40" s="9">
        <f t="shared" si="90"/>
        <v>-1.4729601812660913E-2</v>
      </c>
      <c r="CX40" s="9">
        <f t="shared" si="90"/>
        <v>-1.7675522175193092E-2</v>
      </c>
      <c r="CY40" s="9">
        <f t="shared" si="90"/>
        <v>-2.2094402718991366E-2</v>
      </c>
      <c r="CZ40" s="9">
        <f t="shared" si="90"/>
        <v>-2.5040323081523552E-2</v>
      </c>
      <c r="DA40" s="9">
        <f t="shared" si="90"/>
        <v>-2.7986243444055731E-2</v>
      </c>
      <c r="DB40" s="9">
        <f t="shared" si="90"/>
        <v>-3.2405123987854008E-2</v>
      </c>
      <c r="DC40" s="9">
        <f t="shared" si="90"/>
        <v>-7.3648009063304563E-3</v>
      </c>
      <c r="DD40" s="2">
        <f t="shared" si="91"/>
        <v>0</v>
      </c>
      <c r="DE40" s="2">
        <f t="shared" si="92"/>
        <v>0</v>
      </c>
      <c r="DF40" s="2">
        <f t="shared" si="93"/>
        <v>0</v>
      </c>
      <c r="DG40" s="2">
        <f t="shared" si="94"/>
        <v>0.38774395275151341</v>
      </c>
      <c r="DH40" s="2">
        <f t="shared" si="95"/>
        <v>0</v>
      </c>
      <c r="DI40" s="2">
        <f t="shared" si="96"/>
        <v>0</v>
      </c>
      <c r="DJ40" s="2">
        <f t="shared" si="97"/>
        <v>0</v>
      </c>
      <c r="DK40" s="2">
        <f t="shared" si="98"/>
        <v>0</v>
      </c>
      <c r="DL40" s="16">
        <f t="shared" si="99"/>
        <v>0</v>
      </c>
      <c r="DM40" s="16">
        <f t="shared" si="100"/>
        <v>0</v>
      </c>
      <c r="DN40" s="16">
        <f t="shared" si="101"/>
        <v>0.45662400000000042</v>
      </c>
      <c r="DO40" s="72">
        <f t="shared" si="102"/>
        <v>-0.60392001812660956</v>
      </c>
      <c r="DP40" s="16">
        <f t="shared" si="103"/>
        <v>0</v>
      </c>
      <c r="DQ40" s="16">
        <f t="shared" si="104"/>
        <v>0</v>
      </c>
      <c r="DR40" s="2">
        <f t="shared" si="105"/>
        <v>0</v>
      </c>
      <c r="DS40" s="2">
        <f t="shared" si="106"/>
        <v>-0.17639999999999947</v>
      </c>
      <c r="DT40" s="2">
        <f t="shared" si="107"/>
        <v>-6.5267999999999798E-2</v>
      </c>
      <c r="DU40" s="2">
        <f t="shared" si="108"/>
        <v>0</v>
      </c>
      <c r="DV40" s="15" t="s">
        <v>249</v>
      </c>
      <c r="DW40" s="18"/>
      <c r="DX40" s="17"/>
      <c r="DY40" s="47" t="str">
        <f t="shared" si="15"/>
        <v/>
      </c>
      <c r="DZ40" s="47" t="str">
        <f t="shared" si="15"/>
        <v/>
      </c>
      <c r="EA40" s="47" t="str">
        <f t="shared" si="15"/>
        <v/>
      </c>
      <c r="EB40" s="47" t="str">
        <f t="shared" si="15"/>
        <v/>
      </c>
      <c r="EC40" s="49" t="str">
        <f t="shared" si="15"/>
        <v/>
      </c>
      <c r="ED40" s="49" t="str">
        <f t="shared" si="15"/>
        <v/>
      </c>
      <c r="EE40" s="47" t="str">
        <f t="shared" si="15"/>
        <v/>
      </c>
      <c r="EF40" s="47" t="str">
        <f t="shared" si="15"/>
        <v/>
      </c>
      <c r="EG40" s="47" t="str">
        <f t="shared" si="15"/>
        <v/>
      </c>
      <c r="EH40" s="6">
        <f t="shared" si="16"/>
        <v>0</v>
      </c>
      <c r="EI40" s="6">
        <f t="shared" si="17"/>
        <v>0</v>
      </c>
      <c r="EJ40" s="2" t="str">
        <f t="shared" si="18"/>
        <v/>
      </c>
      <c r="EK40" s="2" t="str">
        <f t="shared" si="19"/>
        <v/>
      </c>
      <c r="EL40" s="2" t="str">
        <f t="shared" si="125"/>
        <v/>
      </c>
      <c r="EM40" s="2" t="str">
        <f t="shared" si="21"/>
        <v/>
      </c>
      <c r="EN40" s="2" t="str">
        <f t="shared" si="22"/>
        <v/>
      </c>
      <c r="EO40" s="2">
        <f t="shared" si="23"/>
        <v>0</v>
      </c>
      <c r="EP40" s="2">
        <f t="shared" si="109"/>
        <v>0</v>
      </c>
      <c r="EQ40" s="2"/>
      <c r="ER40" s="2"/>
      <c r="ES40" s="2"/>
      <c r="ET40" s="2"/>
      <c r="EU40" s="2"/>
      <c r="EV40" s="2"/>
      <c r="EW40" s="2">
        <f t="shared" si="24"/>
        <v>0</v>
      </c>
      <c r="EX40" s="2">
        <f t="shared" si="25"/>
        <v>0</v>
      </c>
      <c r="EY40" s="2">
        <f t="shared" si="110"/>
        <v>0</v>
      </c>
      <c r="EZ40" s="2">
        <f t="shared" si="26"/>
        <v>0</v>
      </c>
      <c r="FA40" s="2">
        <f t="shared" si="27"/>
        <v>0</v>
      </c>
      <c r="FB40" s="59"/>
      <c r="FC40" s="2">
        <f t="shared" si="28"/>
        <v>0</v>
      </c>
      <c r="FD40" s="2">
        <f t="shared" si="111"/>
        <v>0</v>
      </c>
      <c r="FE40" s="3">
        <f t="shared" si="124"/>
        <v>0</v>
      </c>
      <c r="FF40" s="3">
        <f t="shared" si="112"/>
        <v>0</v>
      </c>
      <c r="FG40" s="3">
        <f t="shared" si="113"/>
        <v>0</v>
      </c>
      <c r="FH40" s="3">
        <f t="shared" si="29"/>
        <v>0</v>
      </c>
      <c r="FI40" s="67">
        <f t="shared" si="30"/>
        <v>0</v>
      </c>
      <c r="FJ40" s="3">
        <f t="shared" si="31"/>
        <v>0</v>
      </c>
      <c r="FK40" s="3">
        <f t="shared" si="32"/>
        <v>0</v>
      </c>
      <c r="FL40" s="3">
        <f t="shared" si="114"/>
        <v>0</v>
      </c>
      <c r="FM40" s="3">
        <f t="shared" si="115"/>
        <v>0</v>
      </c>
      <c r="FN40" s="3">
        <f t="shared" si="116"/>
        <v>0</v>
      </c>
      <c r="FO40" s="2">
        <f t="shared" si="33"/>
        <v>0</v>
      </c>
      <c r="FP40" s="2">
        <f t="shared" si="34"/>
        <v>0</v>
      </c>
      <c r="FQ40" s="2">
        <f t="shared" si="117"/>
        <v>0</v>
      </c>
      <c r="FR40" s="6" t="str">
        <f>IF(A40=1,1,IF(DW40="","",COUNTA($DW$31:DW40)+1))</f>
        <v/>
      </c>
      <c r="FS40" s="6" t="str">
        <f t="shared" si="35"/>
        <v/>
      </c>
      <c r="FT40" s="43">
        <f t="shared" si="118"/>
        <v>1</v>
      </c>
      <c r="FU40" s="23">
        <f t="shared" si="119"/>
        <v>1</v>
      </c>
      <c r="FV40" s="21">
        <f t="shared" si="120"/>
        <v>2</v>
      </c>
    </row>
    <row r="41" spans="1:178">
      <c r="A41" s="4">
        <f t="shared" si="36"/>
        <v>11</v>
      </c>
      <c r="B41" s="33">
        <v>46.49</v>
      </c>
      <c r="C41" s="33">
        <v>381.95</v>
      </c>
      <c r="D41" s="33">
        <v>380.83239521134504</v>
      </c>
      <c r="E41" s="33"/>
      <c r="F41" s="33"/>
      <c r="G41" s="11" t="str">
        <f t="shared" si="2"/>
        <v/>
      </c>
      <c r="H41" s="3">
        <f t="shared" si="37"/>
        <v>46.49</v>
      </c>
      <c r="I41" s="3">
        <f t="shared" si="3"/>
        <v>46.49</v>
      </c>
      <c r="J41" s="3">
        <f t="shared" si="38"/>
        <v>381.95</v>
      </c>
      <c r="K41" s="3">
        <f t="shared" si="4"/>
        <v>381.95</v>
      </c>
      <c r="L41" s="2">
        <f t="shared" si="5"/>
        <v>381.95</v>
      </c>
      <c r="M41" s="8">
        <f t="shared" si="39"/>
        <v>46.49</v>
      </c>
      <c r="N41" s="8">
        <f t="shared" si="6"/>
        <v>46.49</v>
      </c>
      <c r="O41" s="8">
        <f t="shared" si="40"/>
        <v>380.83239521134504</v>
      </c>
      <c r="P41" s="8">
        <f t="shared" si="7"/>
        <v>380.83239521134504</v>
      </c>
      <c r="Q41" s="2">
        <f t="shared" si="8"/>
        <v>380.83239521134504</v>
      </c>
      <c r="R41" s="3">
        <f t="shared" si="9"/>
        <v>0</v>
      </c>
      <c r="S41" s="3" t="str">
        <f t="shared" si="10"/>
        <v/>
      </c>
      <c r="T41" s="3" t="str">
        <f t="shared" si="41"/>
        <v/>
      </c>
      <c r="U41" s="8" t="str">
        <f t="shared" si="11"/>
        <v/>
      </c>
      <c r="V41" s="2" t="str">
        <f t="shared" si="12"/>
        <v/>
      </c>
      <c r="W41" s="2" t="str">
        <f t="shared" si="13"/>
        <v/>
      </c>
      <c r="X41" s="2">
        <f t="shared" si="121"/>
        <v>381.95</v>
      </c>
      <c r="Y41" s="2">
        <f t="shared" si="14"/>
        <v>1.1176047886549441</v>
      </c>
      <c r="Z41" s="46">
        <v>440</v>
      </c>
      <c r="AA41" s="46">
        <f t="shared" si="42"/>
        <v>0</v>
      </c>
      <c r="AB41" s="47"/>
      <c r="AC41" s="46">
        <f t="shared" si="43"/>
        <v>2</v>
      </c>
      <c r="AD41" s="47">
        <v>1.2</v>
      </c>
      <c r="AE41" s="48" t="str">
        <f t="shared" si="44"/>
        <v/>
      </c>
      <c r="AF41" s="49">
        <f t="shared" si="45"/>
        <v>0</v>
      </c>
      <c r="AG41" s="49">
        <f t="shared" si="45"/>
        <v>0</v>
      </c>
      <c r="AH41" s="49">
        <f t="shared" si="45"/>
        <v>0</v>
      </c>
      <c r="AI41" s="47">
        <f t="shared" si="45"/>
        <v>0.1</v>
      </c>
      <c r="AJ41" s="47">
        <f t="shared" si="45"/>
        <v>0.3</v>
      </c>
      <c r="AK41" s="46">
        <v>1</v>
      </c>
      <c r="AL41" s="47"/>
      <c r="AM41" s="53">
        <f t="shared" si="46"/>
        <v>0.74</v>
      </c>
      <c r="AN41" s="50" t="str">
        <f t="shared" si="47"/>
        <v>32,948 - 46,49</v>
      </c>
      <c r="AO41" s="53" t="s">
        <v>85</v>
      </c>
      <c r="AP41" s="52">
        <f t="shared" si="48"/>
        <v>13.542000000000002</v>
      </c>
      <c r="AQ41" s="52">
        <f t="shared" si="49"/>
        <v>13.542000000000002</v>
      </c>
      <c r="AR41" s="47">
        <f t="shared" si="50"/>
        <v>0.37</v>
      </c>
      <c r="AS41" s="53">
        <f t="shared" si="51"/>
        <v>1.1115480667387487</v>
      </c>
      <c r="AT41" s="52">
        <f t="shared" si="52"/>
        <v>1.2115480667387488</v>
      </c>
      <c r="AU41" s="9">
        <f t="shared" si="53"/>
        <v>16.406783919776139</v>
      </c>
      <c r="AV41" s="9">
        <f t="shared" si="54"/>
        <v>0.84</v>
      </c>
      <c r="AW41" s="12" t="str">
        <f t="shared" si="55"/>
        <v/>
      </c>
      <c r="AX41" s="9">
        <f t="shared" si="56"/>
        <v>0.84154806673874882</v>
      </c>
      <c r="AY41" s="12" t="str">
        <f t="shared" si="57"/>
        <v/>
      </c>
      <c r="AZ41" s="10">
        <f t="shared" si="58"/>
        <v>0.15205308443374599</v>
      </c>
      <c r="BA41" s="10">
        <f t="shared" si="59"/>
        <v>1.2</v>
      </c>
      <c r="BB41" s="10">
        <f t="shared" si="60"/>
        <v>0.12</v>
      </c>
      <c r="BC41" s="10">
        <f t="shared" si="61"/>
        <v>0.88800000000000001</v>
      </c>
      <c r="BD41" s="10">
        <f t="shared" si="62"/>
        <v>0.73594691556625402</v>
      </c>
      <c r="BE41" s="12" t="str">
        <f t="shared" si="63"/>
        <v/>
      </c>
      <c r="BF41" s="9">
        <f t="shared" si="64"/>
        <v>1.2</v>
      </c>
      <c r="BG41" s="9">
        <f t="shared" si="65"/>
        <v>1.2</v>
      </c>
      <c r="BH41" s="7">
        <f t="shared" si="66"/>
        <v>0.44400000000000001</v>
      </c>
      <c r="BI41" s="7">
        <f t="shared" si="67"/>
        <v>1.0098576800864985</v>
      </c>
      <c r="BJ41" s="12" t="str">
        <f t="shared" si="68"/>
        <v/>
      </c>
      <c r="BK41" s="80">
        <f t="shared" si="69"/>
        <v>0</v>
      </c>
      <c r="BL41" s="7">
        <f t="shared" si="70"/>
        <v>0</v>
      </c>
      <c r="BM41" s="7">
        <f t="shared" si="122"/>
        <v>1.8576800864984477E-3</v>
      </c>
      <c r="BN41" s="12" t="str">
        <f t="shared" si="71"/>
        <v/>
      </c>
      <c r="BO41" s="9">
        <f t="shared" si="72"/>
        <v>1.0098576800864985</v>
      </c>
      <c r="BP41" s="2">
        <f t="shared" si="73"/>
        <v>1.2115480667387488</v>
      </c>
      <c r="BQ41" s="2">
        <f t="shared" si="74"/>
        <v>1.2115480667387488</v>
      </c>
      <c r="BR41" s="20">
        <f t="shared" si="75"/>
        <v>2</v>
      </c>
      <c r="BS41" s="20">
        <f t="shared" si="75"/>
        <v>2</v>
      </c>
      <c r="BT41" s="20">
        <f t="shared" si="75"/>
        <v>2</v>
      </c>
      <c r="BU41" s="86">
        <f t="shared" si="76"/>
        <v>1</v>
      </c>
      <c r="BV41" s="86">
        <f t="shared" si="77"/>
        <v>1</v>
      </c>
      <c r="BW41" s="20">
        <v>4</v>
      </c>
      <c r="BX41" s="86">
        <f t="shared" si="75"/>
        <v>0.1</v>
      </c>
      <c r="BY41" s="86">
        <f t="shared" si="75"/>
        <v>0.12</v>
      </c>
      <c r="BZ41" s="86">
        <f t="shared" si="75"/>
        <v>0.15</v>
      </c>
      <c r="CA41" s="86">
        <f t="shared" si="75"/>
        <v>0.17</v>
      </c>
      <c r="CB41" s="86">
        <f t="shared" si="75"/>
        <v>0.19</v>
      </c>
      <c r="CC41" s="86">
        <f t="shared" si="75"/>
        <v>0.22</v>
      </c>
      <c r="CD41" s="86">
        <f t="shared" si="75"/>
        <v>0.05</v>
      </c>
      <c r="CE41" s="20" t="str">
        <f t="shared" si="123"/>
        <v>OK (100 %)</v>
      </c>
      <c r="CF41" s="14">
        <f t="shared" si="79"/>
        <v>13.542000000000002</v>
      </c>
      <c r="CG41" s="14">
        <f t="shared" si="80"/>
        <v>13.542000000000002</v>
      </c>
      <c r="CH41" s="8">
        <f t="shared" si="81"/>
        <v>-1.7763568394002505E-15</v>
      </c>
      <c r="CI41" s="9">
        <f t="shared" si="82"/>
        <v>13.542000000000002</v>
      </c>
      <c r="CJ41" s="9">
        <f t="shared" si="83"/>
        <v>0</v>
      </c>
      <c r="CK41" s="9">
        <f t="shared" si="84"/>
        <v>13.542000000000002</v>
      </c>
      <c r="CL41" s="9">
        <f t="shared" si="85"/>
        <v>0</v>
      </c>
      <c r="CM41" s="9">
        <f t="shared" si="86"/>
        <v>2.0591028694017885</v>
      </c>
      <c r="CN41" s="9">
        <f t="shared" si="87"/>
        <v>0</v>
      </c>
      <c r="CO41" s="9">
        <f t="shared" si="88"/>
        <v>0</v>
      </c>
      <c r="CP41" s="9">
        <f t="shared" si="88"/>
        <v>0</v>
      </c>
      <c r="CQ41" s="9">
        <f t="shared" si="88"/>
        <v>0</v>
      </c>
      <c r="CR41" s="9">
        <f t="shared" si="88"/>
        <v>0</v>
      </c>
      <c r="CS41" s="9">
        <f t="shared" si="88"/>
        <v>0</v>
      </c>
      <c r="CT41" s="9">
        <f t="shared" si="88"/>
        <v>0</v>
      </c>
      <c r="CU41" s="9">
        <f t="shared" si="88"/>
        <v>0</v>
      </c>
      <c r="CV41" s="9">
        <f t="shared" si="89"/>
        <v>13.675492703731363</v>
      </c>
      <c r="CW41" s="9">
        <f t="shared" si="90"/>
        <v>1.3675492703731364</v>
      </c>
      <c r="CX41" s="9">
        <f t="shared" si="90"/>
        <v>1.6410591244477635</v>
      </c>
      <c r="CY41" s="9">
        <f t="shared" si="90"/>
        <v>2.0513239055597046</v>
      </c>
      <c r="CZ41" s="9">
        <f t="shared" si="90"/>
        <v>2.3248337596343318</v>
      </c>
      <c r="DA41" s="9">
        <f t="shared" si="90"/>
        <v>2.5983436137089591</v>
      </c>
      <c r="DB41" s="9">
        <f t="shared" si="90"/>
        <v>3.0086083948208997</v>
      </c>
      <c r="DC41" s="9">
        <f t="shared" si="90"/>
        <v>0.68377463518656822</v>
      </c>
      <c r="DD41" s="2">
        <f t="shared" si="91"/>
        <v>0</v>
      </c>
      <c r="DE41" s="2">
        <f t="shared" si="92"/>
        <v>0</v>
      </c>
      <c r="DF41" s="2">
        <f t="shared" si="93"/>
        <v>0</v>
      </c>
      <c r="DG41" s="2">
        <f t="shared" si="94"/>
        <v>11.591233130598214</v>
      </c>
      <c r="DH41" s="2">
        <f t="shared" si="95"/>
        <v>0</v>
      </c>
      <c r="DI41" s="2">
        <f t="shared" si="96"/>
        <v>0</v>
      </c>
      <c r="DJ41" s="2">
        <f t="shared" si="97"/>
        <v>0</v>
      </c>
      <c r="DK41" s="2">
        <f t="shared" si="98"/>
        <v>2.5156703731361984E-2</v>
      </c>
      <c r="DL41" s="16">
        <f t="shared" si="99"/>
        <v>0</v>
      </c>
      <c r="DM41" s="16">
        <f t="shared" si="100"/>
        <v>0</v>
      </c>
      <c r="DN41" s="16">
        <f t="shared" si="101"/>
        <v>13.675492703731365</v>
      </c>
      <c r="DO41" s="72">
        <f t="shared" si="102"/>
        <v>-1.7763568394002505E-15</v>
      </c>
      <c r="DP41" s="16">
        <f t="shared" si="103"/>
        <v>0</v>
      </c>
      <c r="DQ41" s="16">
        <f t="shared" si="104"/>
        <v>2.5156703731361984E-2</v>
      </c>
      <c r="DR41" s="2">
        <f t="shared" si="105"/>
        <v>0</v>
      </c>
      <c r="DS41" s="2">
        <f t="shared" si="106"/>
        <v>16.250400000000003</v>
      </c>
      <c r="DT41" s="2">
        <f t="shared" si="107"/>
        <v>6.0126480000000013</v>
      </c>
      <c r="DU41" s="2">
        <f t="shared" si="108"/>
        <v>0</v>
      </c>
      <c r="DV41" s="15" t="s">
        <v>249</v>
      </c>
      <c r="DW41" s="18"/>
      <c r="DX41" s="17"/>
      <c r="DY41" s="47" t="str">
        <f t="shared" si="15"/>
        <v/>
      </c>
      <c r="DZ41" s="47" t="str">
        <f t="shared" si="15"/>
        <v/>
      </c>
      <c r="EA41" s="47" t="str">
        <f t="shared" si="15"/>
        <v/>
      </c>
      <c r="EB41" s="47" t="str">
        <f t="shared" si="15"/>
        <v/>
      </c>
      <c r="EC41" s="49" t="str">
        <f t="shared" si="15"/>
        <v/>
      </c>
      <c r="ED41" s="49" t="str">
        <f t="shared" si="15"/>
        <v/>
      </c>
      <c r="EE41" s="47" t="str">
        <f t="shared" si="15"/>
        <v/>
      </c>
      <c r="EF41" s="47" t="str">
        <f t="shared" si="15"/>
        <v/>
      </c>
      <c r="EG41" s="47" t="str">
        <f t="shared" si="15"/>
        <v/>
      </c>
      <c r="EH41" s="6">
        <f t="shared" si="16"/>
        <v>0</v>
      </c>
      <c r="EI41" s="6">
        <f t="shared" si="17"/>
        <v>0</v>
      </c>
      <c r="EJ41" s="2" t="str">
        <f t="shared" si="18"/>
        <v/>
      </c>
      <c r="EK41" s="2" t="str">
        <f t="shared" si="19"/>
        <v/>
      </c>
      <c r="EL41" s="2" t="str">
        <f t="shared" si="125"/>
        <v/>
      </c>
      <c r="EM41" s="2" t="str">
        <f t="shared" si="21"/>
        <v/>
      </c>
      <c r="EN41" s="2" t="str">
        <f t="shared" si="22"/>
        <v/>
      </c>
      <c r="EO41" s="2">
        <f t="shared" si="23"/>
        <v>0</v>
      </c>
      <c r="EP41" s="2">
        <f t="shared" si="109"/>
        <v>0</v>
      </c>
      <c r="EQ41" s="2"/>
      <c r="ER41" s="2"/>
      <c r="ES41" s="2"/>
      <c r="ET41" s="2"/>
      <c r="EU41" s="2"/>
      <c r="EV41" s="2"/>
      <c r="EW41" s="2">
        <f t="shared" si="24"/>
        <v>0</v>
      </c>
      <c r="EX41" s="2">
        <f t="shared" si="25"/>
        <v>0</v>
      </c>
      <c r="EY41" s="2">
        <f t="shared" si="110"/>
        <v>0</v>
      </c>
      <c r="EZ41" s="2">
        <f t="shared" si="26"/>
        <v>0</v>
      </c>
      <c r="FA41" s="2">
        <f t="shared" si="27"/>
        <v>0</v>
      </c>
      <c r="FB41" s="59"/>
      <c r="FC41" s="2">
        <f t="shared" si="28"/>
        <v>0</v>
      </c>
      <c r="FD41" s="2">
        <f t="shared" si="111"/>
        <v>0</v>
      </c>
      <c r="FE41" s="3">
        <f t="shared" si="124"/>
        <v>0</v>
      </c>
      <c r="FF41" s="3">
        <f t="shared" si="112"/>
        <v>0</v>
      </c>
      <c r="FG41" s="3">
        <f t="shared" si="113"/>
        <v>0</v>
      </c>
      <c r="FH41" s="3">
        <f t="shared" si="29"/>
        <v>0</v>
      </c>
      <c r="FI41" s="67">
        <f t="shared" si="30"/>
        <v>0</v>
      </c>
      <c r="FJ41" s="3">
        <f t="shared" si="31"/>
        <v>0</v>
      </c>
      <c r="FK41" s="3">
        <f t="shared" si="32"/>
        <v>0</v>
      </c>
      <c r="FL41" s="3">
        <f t="shared" si="114"/>
        <v>0</v>
      </c>
      <c r="FM41" s="3">
        <f t="shared" si="115"/>
        <v>0</v>
      </c>
      <c r="FN41" s="3">
        <f t="shared" si="116"/>
        <v>0</v>
      </c>
      <c r="FO41" s="2">
        <f t="shared" si="33"/>
        <v>0</v>
      </c>
      <c r="FP41" s="2">
        <f t="shared" si="34"/>
        <v>0</v>
      </c>
      <c r="FQ41" s="2">
        <f t="shared" si="117"/>
        <v>0</v>
      </c>
      <c r="FR41" s="6" t="str">
        <f>IF(A41=1,1,IF(DW41="","",COUNTA($DW$31:DW41)+1))</f>
        <v/>
      </c>
      <c r="FS41" s="6" t="str">
        <f t="shared" si="35"/>
        <v/>
      </c>
      <c r="FT41" s="43">
        <f t="shared" si="118"/>
        <v>1</v>
      </c>
      <c r="FU41" s="23">
        <f t="shared" si="119"/>
        <v>1</v>
      </c>
      <c r="FV41" s="21">
        <f t="shared" si="120"/>
        <v>2</v>
      </c>
    </row>
    <row r="42" spans="1:178">
      <c r="A42" s="4">
        <f t="shared" si="36"/>
        <v>12</v>
      </c>
      <c r="B42" s="33">
        <v>46.570999999999998</v>
      </c>
      <c r="C42" s="33">
        <v>381.95132005951956</v>
      </c>
      <c r="D42" s="33">
        <v>380.83280011588624</v>
      </c>
      <c r="E42" s="33"/>
      <c r="F42" s="33"/>
      <c r="G42" s="11" t="str">
        <f t="shared" si="2"/>
        <v/>
      </c>
      <c r="H42" s="3">
        <f t="shared" si="37"/>
        <v>46.570999999999998</v>
      </c>
      <c r="I42" s="3">
        <f t="shared" si="3"/>
        <v>46.570999999999998</v>
      </c>
      <c r="J42" s="3">
        <f t="shared" si="38"/>
        <v>381.95132005951956</v>
      </c>
      <c r="K42" s="3">
        <f t="shared" si="4"/>
        <v>381.95132005951956</v>
      </c>
      <c r="L42" s="2">
        <f t="shared" si="5"/>
        <v>381.95132005951956</v>
      </c>
      <c r="M42" s="8">
        <f t="shared" si="39"/>
        <v>46.570999999999998</v>
      </c>
      <c r="N42" s="8">
        <f t="shared" si="6"/>
        <v>46.570999999999998</v>
      </c>
      <c r="O42" s="8">
        <f t="shared" si="40"/>
        <v>380.83280011588624</v>
      </c>
      <c r="P42" s="8">
        <f t="shared" si="7"/>
        <v>380.83280011588624</v>
      </c>
      <c r="Q42" s="2">
        <f t="shared" si="8"/>
        <v>380.83280011588624</v>
      </c>
      <c r="R42" s="3">
        <f t="shared" si="9"/>
        <v>0</v>
      </c>
      <c r="S42" s="3" t="str">
        <f t="shared" si="10"/>
        <v/>
      </c>
      <c r="T42" s="3" t="str">
        <f t="shared" si="41"/>
        <v/>
      </c>
      <c r="U42" s="8" t="str">
        <f t="shared" si="11"/>
        <v/>
      </c>
      <c r="V42" s="2" t="str">
        <f t="shared" si="12"/>
        <v/>
      </c>
      <c r="W42" s="2" t="str">
        <f t="shared" si="13"/>
        <v/>
      </c>
      <c r="X42" s="2">
        <f t="shared" si="121"/>
        <v>381.95132005951956</v>
      </c>
      <c r="Y42" s="2">
        <f t="shared" si="14"/>
        <v>1.1185199436333164</v>
      </c>
      <c r="Z42" s="46">
        <v>440</v>
      </c>
      <c r="AA42" s="46">
        <f t="shared" si="42"/>
        <v>0</v>
      </c>
      <c r="AB42" s="47"/>
      <c r="AC42" s="46">
        <f t="shared" si="43"/>
        <v>2</v>
      </c>
      <c r="AD42" s="47">
        <v>1.2</v>
      </c>
      <c r="AE42" s="48" t="str">
        <f t="shared" si="44"/>
        <v/>
      </c>
      <c r="AF42" s="49">
        <f t="shared" si="45"/>
        <v>0</v>
      </c>
      <c r="AG42" s="49">
        <f t="shared" si="45"/>
        <v>0</v>
      </c>
      <c r="AH42" s="49">
        <f t="shared" si="45"/>
        <v>0</v>
      </c>
      <c r="AI42" s="47">
        <f t="shared" si="45"/>
        <v>0.1</v>
      </c>
      <c r="AJ42" s="47">
        <f t="shared" si="45"/>
        <v>0.3</v>
      </c>
      <c r="AK42" s="46">
        <v>1</v>
      </c>
      <c r="AL42" s="47"/>
      <c r="AM42" s="53">
        <f t="shared" si="46"/>
        <v>0.74</v>
      </c>
      <c r="AN42" s="50" t="str">
        <f t="shared" si="47"/>
        <v>46,49 - 46,571</v>
      </c>
      <c r="AO42" s="53" t="s">
        <v>85</v>
      </c>
      <c r="AP42" s="52">
        <f t="shared" si="48"/>
        <v>8.0999999999995964E-2</v>
      </c>
      <c r="AQ42" s="52">
        <f t="shared" si="49"/>
        <v>8.0999999999995964E-2</v>
      </c>
      <c r="AR42" s="47">
        <f t="shared" si="50"/>
        <v>0.37</v>
      </c>
      <c r="AS42" s="53">
        <f t="shared" si="51"/>
        <v>1.1180623661441302</v>
      </c>
      <c r="AT42" s="52">
        <f t="shared" si="52"/>
        <v>1.2180623661441303</v>
      </c>
      <c r="AU42" s="9">
        <f t="shared" si="53"/>
        <v>9.8663051657669643E-2</v>
      </c>
      <c r="AV42" s="9">
        <f t="shared" si="54"/>
        <v>0.84</v>
      </c>
      <c r="AW42" s="12" t="str">
        <f t="shared" si="55"/>
        <v/>
      </c>
      <c r="AX42" s="9">
        <f t="shared" si="56"/>
        <v>0.84806236614413033</v>
      </c>
      <c r="AY42" s="12" t="str">
        <f t="shared" si="57"/>
        <v/>
      </c>
      <c r="AZ42" s="10">
        <f t="shared" si="58"/>
        <v>0.15205308443374599</v>
      </c>
      <c r="BA42" s="10">
        <f t="shared" si="59"/>
        <v>1.2</v>
      </c>
      <c r="BB42" s="10">
        <f t="shared" si="60"/>
        <v>0.12</v>
      </c>
      <c r="BC42" s="10">
        <f t="shared" si="61"/>
        <v>0.88800000000000001</v>
      </c>
      <c r="BD42" s="10">
        <f t="shared" si="62"/>
        <v>0.73594691556625402</v>
      </c>
      <c r="BE42" s="12" t="str">
        <f t="shared" si="63"/>
        <v/>
      </c>
      <c r="BF42" s="9">
        <f t="shared" si="64"/>
        <v>1.2</v>
      </c>
      <c r="BG42" s="9">
        <f t="shared" si="65"/>
        <v>1.2</v>
      </c>
      <c r="BH42" s="7">
        <f t="shared" si="66"/>
        <v>0.44400000000000001</v>
      </c>
      <c r="BI42" s="7">
        <f t="shared" si="67"/>
        <v>1.0176748393729564</v>
      </c>
      <c r="BJ42" s="12" t="str">
        <f t="shared" si="68"/>
        <v/>
      </c>
      <c r="BK42" s="80">
        <f t="shared" si="69"/>
        <v>0</v>
      </c>
      <c r="BL42" s="7">
        <f t="shared" si="70"/>
        <v>0</v>
      </c>
      <c r="BM42" s="7">
        <f t="shared" si="122"/>
        <v>9.6748393729564341E-3</v>
      </c>
      <c r="BN42" s="12" t="str">
        <f t="shared" si="71"/>
        <v/>
      </c>
      <c r="BO42" s="9">
        <f t="shared" si="72"/>
        <v>1.0176748393729564</v>
      </c>
      <c r="BP42" s="2">
        <f t="shared" si="73"/>
        <v>1.2180623661441303</v>
      </c>
      <c r="BQ42" s="2">
        <f t="shared" si="74"/>
        <v>1.2180623661441303</v>
      </c>
      <c r="BR42" s="20">
        <f t="shared" si="75"/>
        <v>2</v>
      </c>
      <c r="BS42" s="20">
        <f t="shared" si="75"/>
        <v>2</v>
      </c>
      <c r="BT42" s="20">
        <f t="shared" si="75"/>
        <v>2</v>
      </c>
      <c r="BU42" s="86">
        <f t="shared" si="76"/>
        <v>1</v>
      </c>
      <c r="BV42" s="86">
        <f t="shared" si="77"/>
        <v>1</v>
      </c>
      <c r="BW42" s="20">
        <v>4</v>
      </c>
      <c r="BX42" s="86">
        <f t="shared" si="75"/>
        <v>0.1</v>
      </c>
      <c r="BY42" s="86">
        <f t="shared" si="75"/>
        <v>0.12</v>
      </c>
      <c r="BZ42" s="86">
        <f t="shared" si="75"/>
        <v>0.15</v>
      </c>
      <c r="CA42" s="86">
        <f t="shared" si="75"/>
        <v>0.17</v>
      </c>
      <c r="CB42" s="86">
        <f t="shared" si="75"/>
        <v>0.19</v>
      </c>
      <c r="CC42" s="86">
        <f t="shared" si="75"/>
        <v>0.22</v>
      </c>
      <c r="CD42" s="86">
        <f t="shared" si="75"/>
        <v>0.05</v>
      </c>
      <c r="CE42" s="20" t="str">
        <f t="shared" si="123"/>
        <v>OK (100 %)</v>
      </c>
      <c r="CF42" s="14">
        <f t="shared" si="79"/>
        <v>8.0999999999995964E-2</v>
      </c>
      <c r="CG42" s="14">
        <f t="shared" si="80"/>
        <v>8.0999999999995964E-2</v>
      </c>
      <c r="CH42" s="8">
        <f t="shared" si="81"/>
        <v>0</v>
      </c>
      <c r="CI42" s="9">
        <f t="shared" si="82"/>
        <v>8.0999999999995964E-2</v>
      </c>
      <c r="CJ42" s="9">
        <f t="shared" si="83"/>
        <v>0</v>
      </c>
      <c r="CK42" s="9">
        <f t="shared" si="84"/>
        <v>8.0999999999995964E-2</v>
      </c>
      <c r="CL42" s="9">
        <f t="shared" si="85"/>
        <v>0</v>
      </c>
      <c r="CM42" s="9">
        <f t="shared" si="86"/>
        <v>1.2316299839132811E-2</v>
      </c>
      <c r="CN42" s="9">
        <f t="shared" si="87"/>
        <v>0</v>
      </c>
      <c r="CO42" s="9">
        <f t="shared" si="88"/>
        <v>0</v>
      </c>
      <c r="CP42" s="9">
        <f t="shared" si="88"/>
        <v>0</v>
      </c>
      <c r="CQ42" s="9">
        <f t="shared" si="88"/>
        <v>0</v>
      </c>
      <c r="CR42" s="9">
        <f t="shared" si="88"/>
        <v>0</v>
      </c>
      <c r="CS42" s="9">
        <f t="shared" si="88"/>
        <v>0</v>
      </c>
      <c r="CT42" s="9">
        <f t="shared" si="88"/>
        <v>0</v>
      </c>
      <c r="CU42" s="9">
        <f t="shared" si="88"/>
        <v>0</v>
      </c>
      <c r="CV42" s="9">
        <f t="shared" si="89"/>
        <v>8.243166198920536E-2</v>
      </c>
      <c r="CW42" s="9">
        <f t="shared" si="90"/>
        <v>8.243166198920536E-3</v>
      </c>
      <c r="CX42" s="9">
        <f t="shared" si="90"/>
        <v>9.8917994387046435E-3</v>
      </c>
      <c r="CY42" s="9">
        <f t="shared" si="90"/>
        <v>1.2364749298380804E-2</v>
      </c>
      <c r="CZ42" s="9">
        <f t="shared" si="90"/>
        <v>1.4013382538164912E-2</v>
      </c>
      <c r="DA42" s="9">
        <f t="shared" si="90"/>
        <v>1.5662015777949019E-2</v>
      </c>
      <c r="DB42" s="9">
        <f t="shared" si="90"/>
        <v>1.8134965637625178E-2</v>
      </c>
      <c r="DC42" s="9">
        <f t="shared" si="90"/>
        <v>4.121583099460268E-3</v>
      </c>
      <c r="DD42" s="2">
        <f t="shared" si="91"/>
        <v>0</v>
      </c>
      <c r="DE42" s="2">
        <f t="shared" si="92"/>
        <v>0</v>
      </c>
      <c r="DF42" s="2">
        <f t="shared" si="93"/>
        <v>0</v>
      </c>
      <c r="DG42" s="2">
        <f t="shared" si="94"/>
        <v>6.9331700160863124E-2</v>
      </c>
      <c r="DH42" s="2">
        <f t="shared" si="95"/>
        <v>0</v>
      </c>
      <c r="DI42" s="2">
        <f t="shared" si="96"/>
        <v>0</v>
      </c>
      <c r="DJ42" s="2">
        <f t="shared" si="97"/>
        <v>0</v>
      </c>
      <c r="DK42" s="2">
        <f t="shared" si="98"/>
        <v>7.8366198920943209E-4</v>
      </c>
      <c r="DL42" s="16">
        <f t="shared" si="99"/>
        <v>0</v>
      </c>
      <c r="DM42" s="16">
        <f t="shared" si="100"/>
        <v>0</v>
      </c>
      <c r="DN42" s="16">
        <f t="shared" si="101"/>
        <v>8.2431661989205374E-2</v>
      </c>
      <c r="DO42" s="72">
        <f t="shared" si="102"/>
        <v>-1.3877787807814457E-17</v>
      </c>
      <c r="DP42" s="16">
        <f t="shared" si="103"/>
        <v>0</v>
      </c>
      <c r="DQ42" s="16">
        <f t="shared" si="104"/>
        <v>7.8366198920943209E-4</v>
      </c>
      <c r="DR42" s="2">
        <f t="shared" si="105"/>
        <v>0</v>
      </c>
      <c r="DS42" s="2">
        <f t="shared" si="106"/>
        <v>9.7199999999995151E-2</v>
      </c>
      <c r="DT42" s="2">
        <f t="shared" si="107"/>
        <v>3.5963999999998206E-2</v>
      </c>
      <c r="DU42" s="2">
        <f t="shared" si="108"/>
        <v>0</v>
      </c>
      <c r="DV42" s="15" t="s">
        <v>249</v>
      </c>
      <c r="DW42" s="18"/>
      <c r="DX42" s="17"/>
      <c r="DY42" s="47" t="str">
        <f t="shared" si="15"/>
        <v/>
      </c>
      <c r="DZ42" s="47" t="str">
        <f t="shared" si="15"/>
        <v/>
      </c>
      <c r="EA42" s="47" t="str">
        <f t="shared" si="15"/>
        <v/>
      </c>
      <c r="EB42" s="47" t="str">
        <f t="shared" si="15"/>
        <v/>
      </c>
      <c r="EC42" s="49" t="str">
        <f t="shared" si="15"/>
        <v/>
      </c>
      <c r="ED42" s="49" t="str">
        <f t="shared" si="15"/>
        <v/>
      </c>
      <c r="EE42" s="47" t="str">
        <f t="shared" si="15"/>
        <v/>
      </c>
      <c r="EF42" s="47" t="str">
        <f t="shared" si="15"/>
        <v/>
      </c>
      <c r="EG42" s="47" t="str">
        <f t="shared" si="15"/>
        <v/>
      </c>
      <c r="EH42" s="6">
        <f t="shared" si="16"/>
        <v>0</v>
      </c>
      <c r="EI42" s="6">
        <f t="shared" si="17"/>
        <v>0</v>
      </c>
      <c r="EJ42" s="2" t="str">
        <f t="shared" si="18"/>
        <v/>
      </c>
      <c r="EK42" s="2" t="str">
        <f t="shared" si="19"/>
        <v/>
      </c>
      <c r="EL42" s="2" t="str">
        <f t="shared" si="125"/>
        <v/>
      </c>
      <c r="EM42" s="2" t="str">
        <f t="shared" si="21"/>
        <v/>
      </c>
      <c r="EN42" s="2" t="str">
        <f t="shared" si="22"/>
        <v/>
      </c>
      <c r="EO42" s="2">
        <f t="shared" si="23"/>
        <v>0</v>
      </c>
      <c r="EP42" s="2">
        <f t="shared" si="109"/>
        <v>0</v>
      </c>
      <c r="EQ42" s="2"/>
      <c r="ER42" s="2"/>
      <c r="ES42" s="2"/>
      <c r="ET42" s="2"/>
      <c r="EU42" s="2"/>
      <c r="EV42" s="2"/>
      <c r="EW42" s="2">
        <f t="shared" si="24"/>
        <v>0</v>
      </c>
      <c r="EX42" s="2">
        <f t="shared" si="25"/>
        <v>0</v>
      </c>
      <c r="EY42" s="2">
        <f t="shared" si="110"/>
        <v>0</v>
      </c>
      <c r="EZ42" s="2">
        <f t="shared" si="26"/>
        <v>0</v>
      </c>
      <c r="FA42" s="2">
        <f t="shared" si="27"/>
        <v>0</v>
      </c>
      <c r="FB42" s="59"/>
      <c r="FC42" s="2">
        <f t="shared" si="28"/>
        <v>0</v>
      </c>
      <c r="FD42" s="2">
        <f t="shared" si="111"/>
        <v>0</v>
      </c>
      <c r="FE42" s="3">
        <f t="shared" si="124"/>
        <v>0</v>
      </c>
      <c r="FF42" s="3">
        <f t="shared" si="112"/>
        <v>0</v>
      </c>
      <c r="FG42" s="3">
        <f t="shared" si="113"/>
        <v>0</v>
      </c>
      <c r="FH42" s="3">
        <f t="shared" si="29"/>
        <v>0</v>
      </c>
      <c r="FI42" s="67">
        <f t="shared" si="30"/>
        <v>0</v>
      </c>
      <c r="FJ42" s="3">
        <f t="shared" si="31"/>
        <v>0</v>
      </c>
      <c r="FK42" s="3">
        <f t="shared" si="32"/>
        <v>0</v>
      </c>
      <c r="FL42" s="3">
        <f t="shared" si="114"/>
        <v>0</v>
      </c>
      <c r="FM42" s="3">
        <f t="shared" si="115"/>
        <v>0</v>
      </c>
      <c r="FN42" s="3">
        <f t="shared" si="116"/>
        <v>0</v>
      </c>
      <c r="FO42" s="2">
        <f t="shared" si="33"/>
        <v>0</v>
      </c>
      <c r="FP42" s="2">
        <f t="shared" si="34"/>
        <v>0</v>
      </c>
      <c r="FQ42" s="2">
        <f t="shared" si="117"/>
        <v>0</v>
      </c>
      <c r="FR42" s="6" t="str">
        <f>IF(A42=1,1,IF(DW42="","",COUNTA($DW$31:DW42)+1))</f>
        <v/>
      </c>
      <c r="FS42" s="6" t="str">
        <f t="shared" si="35"/>
        <v/>
      </c>
      <c r="FT42" s="43">
        <f t="shared" si="118"/>
        <v>1</v>
      </c>
      <c r="FU42" s="23">
        <f t="shared" si="119"/>
        <v>1</v>
      </c>
      <c r="FV42" s="21">
        <f t="shared" si="120"/>
        <v>1</v>
      </c>
    </row>
    <row r="43" spans="1:178">
      <c r="A43" s="4">
        <f t="shared" si="36"/>
        <v>13</v>
      </c>
      <c r="B43" s="33">
        <v>53.856999999999999</v>
      </c>
      <c r="C43" s="33">
        <v>382.07006022815841</v>
      </c>
      <c r="D43" s="33">
        <v>380.86922152930549</v>
      </c>
      <c r="E43" s="33"/>
      <c r="F43" s="33"/>
      <c r="G43" s="11" t="str">
        <f t="shared" si="2"/>
        <v/>
      </c>
      <c r="H43" s="3">
        <f t="shared" si="37"/>
        <v>53.856999999999999</v>
      </c>
      <c r="I43" s="3">
        <f t="shared" si="3"/>
        <v>53.856999999999999</v>
      </c>
      <c r="J43" s="3">
        <f t="shared" si="38"/>
        <v>382.07006022815841</v>
      </c>
      <c r="K43" s="3">
        <f t="shared" si="4"/>
        <v>382.07006022815841</v>
      </c>
      <c r="L43" s="2">
        <f t="shared" si="5"/>
        <v>382.07006022815841</v>
      </c>
      <c r="M43" s="8">
        <f t="shared" si="39"/>
        <v>53.856999999999999</v>
      </c>
      <c r="N43" s="8">
        <f t="shared" si="6"/>
        <v>53.856999999999999</v>
      </c>
      <c r="O43" s="8">
        <f t="shared" si="40"/>
        <v>380.86922152930549</v>
      </c>
      <c r="P43" s="8">
        <f t="shared" si="7"/>
        <v>380.86922152930549</v>
      </c>
      <c r="Q43" s="2">
        <f t="shared" si="8"/>
        <v>380.86922152930549</v>
      </c>
      <c r="R43" s="3">
        <f t="shared" si="9"/>
        <v>0</v>
      </c>
      <c r="S43" s="3" t="str">
        <f t="shared" si="10"/>
        <v/>
      </c>
      <c r="T43" s="3" t="str">
        <f t="shared" si="41"/>
        <v/>
      </c>
      <c r="U43" s="8" t="str">
        <f t="shared" si="11"/>
        <v/>
      </c>
      <c r="V43" s="2" t="str">
        <f t="shared" si="12"/>
        <v/>
      </c>
      <c r="W43" s="2" t="str">
        <f t="shared" si="13"/>
        <v/>
      </c>
      <c r="X43" s="2">
        <f t="shared" si="121"/>
        <v>382.07006022815841</v>
      </c>
      <c r="Y43" s="2">
        <f t="shared" si="14"/>
        <v>1.2008386988529196</v>
      </c>
      <c r="Z43" s="46">
        <v>440</v>
      </c>
      <c r="AA43" s="46">
        <f t="shared" si="42"/>
        <v>0</v>
      </c>
      <c r="AB43" s="47"/>
      <c r="AC43" s="46">
        <f t="shared" si="43"/>
        <v>2</v>
      </c>
      <c r="AD43" s="47">
        <v>1.2</v>
      </c>
      <c r="AE43" s="48" t="str">
        <f t="shared" si="44"/>
        <v/>
      </c>
      <c r="AF43" s="49">
        <f t="shared" si="45"/>
        <v>0</v>
      </c>
      <c r="AG43" s="49">
        <f t="shared" si="45"/>
        <v>0</v>
      </c>
      <c r="AH43" s="49">
        <f t="shared" si="45"/>
        <v>0</v>
      </c>
      <c r="AI43" s="47">
        <f t="shared" si="45"/>
        <v>0.1</v>
      </c>
      <c r="AJ43" s="47">
        <f t="shared" si="45"/>
        <v>0.3</v>
      </c>
      <c r="AK43" s="46">
        <v>1</v>
      </c>
      <c r="AL43" s="47"/>
      <c r="AM43" s="53">
        <f t="shared" si="46"/>
        <v>0.74</v>
      </c>
      <c r="AN43" s="50" t="str">
        <f t="shared" si="47"/>
        <v>46,571 - 53,857</v>
      </c>
      <c r="AO43" s="53" t="s">
        <v>85</v>
      </c>
      <c r="AP43" s="52">
        <f t="shared" si="48"/>
        <v>7.2860000000000014</v>
      </c>
      <c r="AQ43" s="52">
        <f t="shared" si="49"/>
        <v>7.2860000000000014</v>
      </c>
      <c r="AR43" s="47">
        <f t="shared" si="50"/>
        <v>0.37</v>
      </c>
      <c r="AS43" s="53">
        <f t="shared" si="51"/>
        <v>1.159679321243118</v>
      </c>
      <c r="AT43" s="52">
        <f t="shared" si="52"/>
        <v>1.2596793212431181</v>
      </c>
      <c r="AU43" s="9">
        <f t="shared" si="53"/>
        <v>9.1780235345773598</v>
      </c>
      <c r="AV43" s="9">
        <f t="shared" si="54"/>
        <v>0.84</v>
      </c>
      <c r="AW43" s="12" t="str">
        <f t="shared" si="55"/>
        <v/>
      </c>
      <c r="AX43" s="9">
        <f t="shared" si="56"/>
        <v>0.8896793212431181</v>
      </c>
      <c r="AY43" s="12" t="str">
        <f t="shared" si="57"/>
        <v/>
      </c>
      <c r="AZ43" s="10">
        <f t="shared" si="58"/>
        <v>0.15205308443374599</v>
      </c>
      <c r="BA43" s="10">
        <f t="shared" si="59"/>
        <v>1.2</v>
      </c>
      <c r="BB43" s="10">
        <f t="shared" si="60"/>
        <v>0.12</v>
      </c>
      <c r="BC43" s="10">
        <f t="shared" si="61"/>
        <v>0.88800000000000001</v>
      </c>
      <c r="BD43" s="10">
        <f t="shared" si="62"/>
        <v>0.73594691556625402</v>
      </c>
      <c r="BE43" s="12" t="str">
        <f t="shared" si="63"/>
        <v/>
      </c>
      <c r="BF43" s="9">
        <f t="shared" si="64"/>
        <v>1.2</v>
      </c>
      <c r="BG43" s="9">
        <f t="shared" si="65"/>
        <v>1.2</v>
      </c>
      <c r="BH43" s="7">
        <f t="shared" si="66"/>
        <v>0.44400000000000001</v>
      </c>
      <c r="BI43" s="7">
        <f t="shared" si="67"/>
        <v>1.0676151854917417</v>
      </c>
      <c r="BJ43" s="12" t="str">
        <f t="shared" si="68"/>
        <v/>
      </c>
      <c r="BK43" s="80">
        <f t="shared" si="69"/>
        <v>0</v>
      </c>
      <c r="BL43" s="7">
        <f t="shared" si="70"/>
        <v>0</v>
      </c>
      <c r="BM43" s="7">
        <f t="shared" si="122"/>
        <v>5.9615185491741718E-2</v>
      </c>
      <c r="BN43" s="12" t="str">
        <f t="shared" si="71"/>
        <v/>
      </c>
      <c r="BO43" s="9">
        <f t="shared" si="72"/>
        <v>1.0676151854917417</v>
      </c>
      <c r="BP43" s="2">
        <f t="shared" si="73"/>
        <v>1.2596793212431181</v>
      </c>
      <c r="BQ43" s="2">
        <f t="shared" si="74"/>
        <v>1.2596793212431181</v>
      </c>
      <c r="BR43" s="20">
        <f t="shared" si="75"/>
        <v>2</v>
      </c>
      <c r="BS43" s="20">
        <f t="shared" si="75"/>
        <v>2</v>
      </c>
      <c r="BT43" s="20">
        <f t="shared" si="75"/>
        <v>2</v>
      </c>
      <c r="BU43" s="86">
        <f t="shared" si="76"/>
        <v>1</v>
      </c>
      <c r="BV43" s="86">
        <f t="shared" si="77"/>
        <v>1</v>
      </c>
      <c r="BW43" s="20">
        <v>4</v>
      </c>
      <c r="BX43" s="86">
        <f t="shared" si="75"/>
        <v>0.1</v>
      </c>
      <c r="BY43" s="86">
        <f t="shared" si="75"/>
        <v>0.12</v>
      </c>
      <c r="BZ43" s="86">
        <f t="shared" si="75"/>
        <v>0.15</v>
      </c>
      <c r="CA43" s="86">
        <f t="shared" si="75"/>
        <v>0.17</v>
      </c>
      <c r="CB43" s="86">
        <f t="shared" si="75"/>
        <v>0.19</v>
      </c>
      <c r="CC43" s="86">
        <f t="shared" si="75"/>
        <v>0.22</v>
      </c>
      <c r="CD43" s="86">
        <f t="shared" si="75"/>
        <v>0.05</v>
      </c>
      <c r="CE43" s="20" t="str">
        <f t="shared" si="123"/>
        <v>OK (100 %)</v>
      </c>
      <c r="CF43" s="14">
        <f t="shared" si="79"/>
        <v>7.2860000000000014</v>
      </c>
      <c r="CG43" s="14">
        <f t="shared" si="80"/>
        <v>7.2860000000000014</v>
      </c>
      <c r="CH43" s="8">
        <f t="shared" si="81"/>
        <v>0</v>
      </c>
      <c r="CI43" s="9">
        <f t="shared" si="82"/>
        <v>7.2860000000000014</v>
      </c>
      <c r="CJ43" s="9">
        <f t="shared" si="83"/>
        <v>0</v>
      </c>
      <c r="CK43" s="9">
        <f t="shared" si="84"/>
        <v>7.2860000000000014</v>
      </c>
      <c r="CL43" s="9">
        <f t="shared" si="85"/>
        <v>0</v>
      </c>
      <c r="CM43" s="9">
        <f t="shared" si="86"/>
        <v>1.1078587731842735</v>
      </c>
      <c r="CN43" s="9">
        <f t="shared" si="87"/>
        <v>0</v>
      </c>
      <c r="CO43" s="9">
        <f t="shared" si="88"/>
        <v>0</v>
      </c>
      <c r="CP43" s="9">
        <f t="shared" si="88"/>
        <v>0</v>
      </c>
      <c r="CQ43" s="9">
        <f t="shared" si="88"/>
        <v>0</v>
      </c>
      <c r="CR43" s="9">
        <f t="shared" si="88"/>
        <v>0</v>
      </c>
      <c r="CS43" s="9">
        <f t="shared" si="88"/>
        <v>0</v>
      </c>
      <c r="CT43" s="9">
        <f t="shared" si="88"/>
        <v>0</v>
      </c>
      <c r="CU43" s="9">
        <f t="shared" si="88"/>
        <v>0</v>
      </c>
      <c r="CV43" s="9">
        <f t="shared" si="89"/>
        <v>7.7786442414928318</v>
      </c>
      <c r="CW43" s="9">
        <f t="shared" si="90"/>
        <v>0.77786442414928325</v>
      </c>
      <c r="CX43" s="9">
        <f t="shared" si="90"/>
        <v>0.93343730897913979</v>
      </c>
      <c r="CY43" s="9">
        <f t="shared" si="90"/>
        <v>1.1667966362239248</v>
      </c>
      <c r="CZ43" s="9">
        <f t="shared" si="90"/>
        <v>1.3223695210537816</v>
      </c>
      <c r="DA43" s="9">
        <f t="shared" si="90"/>
        <v>1.4779424058836381</v>
      </c>
      <c r="DB43" s="9">
        <f t="shared" si="90"/>
        <v>1.711301733128423</v>
      </c>
      <c r="DC43" s="9">
        <f t="shared" si="90"/>
        <v>0.38893221207464163</v>
      </c>
      <c r="DD43" s="2">
        <f t="shared" si="91"/>
        <v>0</v>
      </c>
      <c r="DE43" s="2">
        <f t="shared" si="92"/>
        <v>0</v>
      </c>
      <c r="DF43" s="2">
        <f t="shared" si="93"/>
        <v>0</v>
      </c>
      <c r="DG43" s="2">
        <f t="shared" si="94"/>
        <v>6.2364292268157282</v>
      </c>
      <c r="DH43" s="2">
        <f t="shared" si="95"/>
        <v>0</v>
      </c>
      <c r="DI43" s="2">
        <f t="shared" si="96"/>
        <v>0</v>
      </c>
      <c r="DJ43" s="2">
        <f t="shared" si="97"/>
        <v>0</v>
      </c>
      <c r="DK43" s="2">
        <f t="shared" si="98"/>
        <v>0.43435624149283025</v>
      </c>
      <c r="DL43" s="16">
        <f t="shared" si="99"/>
        <v>0</v>
      </c>
      <c r="DM43" s="16">
        <f t="shared" si="100"/>
        <v>0</v>
      </c>
      <c r="DN43" s="16">
        <f t="shared" si="101"/>
        <v>7.7786442414928318</v>
      </c>
      <c r="DO43" s="72">
        <f t="shared" si="102"/>
        <v>0</v>
      </c>
      <c r="DP43" s="16">
        <f t="shared" si="103"/>
        <v>0</v>
      </c>
      <c r="DQ43" s="16">
        <f t="shared" si="104"/>
        <v>0.43435624149283025</v>
      </c>
      <c r="DR43" s="2">
        <f t="shared" si="105"/>
        <v>0</v>
      </c>
      <c r="DS43" s="2">
        <f t="shared" si="106"/>
        <v>8.7432000000000016</v>
      </c>
      <c r="DT43" s="2">
        <f t="shared" si="107"/>
        <v>3.2349840000000007</v>
      </c>
      <c r="DU43" s="2">
        <f t="shared" si="108"/>
        <v>0</v>
      </c>
      <c r="DV43" s="15" t="s">
        <v>249</v>
      </c>
      <c r="DW43" s="18"/>
      <c r="DX43" s="17"/>
      <c r="DY43" s="47" t="str">
        <f t="shared" si="15"/>
        <v/>
      </c>
      <c r="DZ43" s="47" t="str">
        <f t="shared" si="15"/>
        <v/>
      </c>
      <c r="EA43" s="47" t="str">
        <f t="shared" si="15"/>
        <v/>
      </c>
      <c r="EB43" s="47" t="str">
        <f t="shared" si="15"/>
        <v/>
      </c>
      <c r="EC43" s="49" t="str">
        <f t="shared" si="15"/>
        <v/>
      </c>
      <c r="ED43" s="49" t="str">
        <f t="shared" si="15"/>
        <v/>
      </c>
      <c r="EE43" s="47" t="str">
        <f t="shared" si="15"/>
        <v/>
      </c>
      <c r="EF43" s="47" t="str">
        <f t="shared" si="15"/>
        <v/>
      </c>
      <c r="EG43" s="47" t="str">
        <f t="shared" si="15"/>
        <v/>
      </c>
      <c r="EH43" s="6">
        <f t="shared" si="16"/>
        <v>0</v>
      </c>
      <c r="EI43" s="6">
        <f t="shared" si="17"/>
        <v>0</v>
      </c>
      <c r="EJ43" s="2" t="str">
        <f t="shared" si="18"/>
        <v/>
      </c>
      <c r="EK43" s="2" t="str">
        <f t="shared" si="19"/>
        <v/>
      </c>
      <c r="EL43" s="2" t="str">
        <f t="shared" si="125"/>
        <v/>
      </c>
      <c r="EM43" s="2" t="str">
        <f t="shared" si="21"/>
        <v/>
      </c>
      <c r="EN43" s="2" t="str">
        <f t="shared" si="22"/>
        <v/>
      </c>
      <c r="EO43" s="2">
        <f t="shared" si="23"/>
        <v>0</v>
      </c>
      <c r="EP43" s="2">
        <f t="shared" si="109"/>
        <v>0</v>
      </c>
      <c r="EQ43" s="2"/>
      <c r="ER43" s="2"/>
      <c r="ES43" s="2"/>
      <c r="ET43" s="2"/>
      <c r="EU43" s="2"/>
      <c r="EV43" s="2"/>
      <c r="EW43" s="2">
        <f t="shared" si="24"/>
        <v>0</v>
      </c>
      <c r="EX43" s="2">
        <f t="shared" si="25"/>
        <v>0</v>
      </c>
      <c r="EY43" s="2">
        <f t="shared" si="110"/>
        <v>0</v>
      </c>
      <c r="EZ43" s="2">
        <f t="shared" si="26"/>
        <v>0</v>
      </c>
      <c r="FA43" s="2">
        <f t="shared" si="27"/>
        <v>0</v>
      </c>
      <c r="FB43" s="59"/>
      <c r="FC43" s="2">
        <f t="shared" si="28"/>
        <v>0</v>
      </c>
      <c r="FD43" s="2">
        <f t="shared" si="111"/>
        <v>0</v>
      </c>
      <c r="FE43" s="3">
        <f t="shared" si="124"/>
        <v>0</v>
      </c>
      <c r="FF43" s="3">
        <f t="shared" si="112"/>
        <v>0</v>
      </c>
      <c r="FG43" s="3">
        <f t="shared" si="113"/>
        <v>0</v>
      </c>
      <c r="FH43" s="3">
        <f t="shared" si="29"/>
        <v>0</v>
      </c>
      <c r="FI43" s="67">
        <f t="shared" si="30"/>
        <v>0</v>
      </c>
      <c r="FJ43" s="3">
        <f t="shared" si="31"/>
        <v>0</v>
      </c>
      <c r="FK43" s="3">
        <f t="shared" si="32"/>
        <v>0</v>
      </c>
      <c r="FL43" s="3">
        <f t="shared" si="114"/>
        <v>0</v>
      </c>
      <c r="FM43" s="3">
        <f t="shared" si="115"/>
        <v>0</v>
      </c>
      <c r="FN43" s="3">
        <f t="shared" si="116"/>
        <v>0</v>
      </c>
      <c r="FO43" s="2">
        <f t="shared" si="33"/>
        <v>0</v>
      </c>
      <c r="FP43" s="2">
        <f t="shared" si="34"/>
        <v>0</v>
      </c>
      <c r="FQ43" s="2">
        <f t="shared" si="117"/>
        <v>0</v>
      </c>
      <c r="FR43" s="6" t="str">
        <f>IF(A43=1,1,IF(DW43="","",COUNTA($DW$31:DW43)+1))</f>
        <v/>
      </c>
      <c r="FS43" s="6" t="str">
        <f t="shared" si="35"/>
        <v/>
      </c>
      <c r="FT43" s="43">
        <f t="shared" si="118"/>
        <v>1</v>
      </c>
      <c r="FU43" s="23">
        <f t="shared" si="119"/>
        <v>1</v>
      </c>
      <c r="FV43" s="21">
        <f t="shared" si="120"/>
        <v>2</v>
      </c>
    </row>
    <row r="44" spans="1:178">
      <c r="A44" s="4">
        <f t="shared" si="36"/>
        <v>14</v>
      </c>
      <c r="B44" s="33">
        <v>60.603000000000002</v>
      </c>
      <c r="C44" s="33">
        <v>382.18</v>
      </c>
      <c r="D44" s="33">
        <v>380.90294357911688</v>
      </c>
      <c r="E44" s="33"/>
      <c r="F44" s="33"/>
      <c r="G44" s="11" t="str">
        <f t="shared" si="2"/>
        <v/>
      </c>
      <c r="H44" s="3">
        <f t="shared" si="37"/>
        <v>60.603000000000002</v>
      </c>
      <c r="I44" s="3">
        <f t="shared" si="3"/>
        <v>60.603000000000002</v>
      </c>
      <c r="J44" s="3">
        <f t="shared" si="38"/>
        <v>382.18</v>
      </c>
      <c r="K44" s="3">
        <f t="shared" si="4"/>
        <v>382.18</v>
      </c>
      <c r="L44" s="2">
        <f t="shared" si="5"/>
        <v>382.18</v>
      </c>
      <c r="M44" s="8">
        <f t="shared" si="39"/>
        <v>60.603000000000002</v>
      </c>
      <c r="N44" s="8">
        <f t="shared" si="6"/>
        <v>60.603000000000002</v>
      </c>
      <c r="O44" s="8">
        <f t="shared" si="40"/>
        <v>380.90294357911688</v>
      </c>
      <c r="P44" s="8">
        <f t="shared" si="7"/>
        <v>380.90294357911688</v>
      </c>
      <c r="Q44" s="2">
        <f t="shared" si="8"/>
        <v>380.90294357911688</v>
      </c>
      <c r="R44" s="3">
        <f t="shared" si="9"/>
        <v>0</v>
      </c>
      <c r="S44" s="3" t="str">
        <f t="shared" si="10"/>
        <v/>
      </c>
      <c r="T44" s="3" t="str">
        <f t="shared" si="41"/>
        <v/>
      </c>
      <c r="U44" s="8" t="str">
        <f t="shared" si="11"/>
        <v/>
      </c>
      <c r="V44" s="2" t="str">
        <f t="shared" si="12"/>
        <v/>
      </c>
      <c r="W44" s="2" t="str">
        <f t="shared" si="13"/>
        <v/>
      </c>
      <c r="X44" s="2">
        <f t="shared" si="121"/>
        <v>382.18</v>
      </c>
      <c r="Y44" s="2">
        <f t="shared" si="14"/>
        <v>1.2770564208831274</v>
      </c>
      <c r="Z44" s="46">
        <v>440</v>
      </c>
      <c r="AA44" s="46">
        <f t="shared" si="42"/>
        <v>0</v>
      </c>
      <c r="AB44" s="47"/>
      <c r="AC44" s="46">
        <f t="shared" si="43"/>
        <v>2</v>
      </c>
      <c r="AD44" s="47">
        <v>1.2</v>
      </c>
      <c r="AE44" s="48" t="str">
        <f t="shared" si="44"/>
        <v/>
      </c>
      <c r="AF44" s="49">
        <f t="shared" si="45"/>
        <v>0</v>
      </c>
      <c r="AG44" s="49">
        <f t="shared" si="45"/>
        <v>0</v>
      </c>
      <c r="AH44" s="49">
        <f t="shared" si="45"/>
        <v>0</v>
      </c>
      <c r="AI44" s="47">
        <f t="shared" si="45"/>
        <v>0.1</v>
      </c>
      <c r="AJ44" s="47">
        <f t="shared" si="45"/>
        <v>0.3</v>
      </c>
      <c r="AK44" s="46">
        <v>1</v>
      </c>
      <c r="AL44" s="47"/>
      <c r="AM44" s="53">
        <f t="shared" si="46"/>
        <v>0.74</v>
      </c>
      <c r="AN44" s="50" t="str">
        <f t="shared" si="47"/>
        <v>53,857 - 60,603</v>
      </c>
      <c r="AO44" s="53" t="s">
        <v>85</v>
      </c>
      <c r="AP44" s="52">
        <f t="shared" si="48"/>
        <v>6.7460000000000022</v>
      </c>
      <c r="AQ44" s="52">
        <f t="shared" si="49"/>
        <v>6.7460000000000022</v>
      </c>
      <c r="AR44" s="47">
        <f t="shared" si="50"/>
        <v>0.37</v>
      </c>
      <c r="AS44" s="53">
        <f t="shared" si="51"/>
        <v>1.2389475598680235</v>
      </c>
      <c r="AT44" s="52">
        <f t="shared" si="52"/>
        <v>1.3389475598680236</v>
      </c>
      <c r="AU44" s="9">
        <f t="shared" si="53"/>
        <v>9.0325402388696894</v>
      </c>
      <c r="AV44" s="9">
        <f t="shared" si="54"/>
        <v>0.84</v>
      </c>
      <c r="AW44" s="12" t="str">
        <f t="shared" si="55"/>
        <v/>
      </c>
      <c r="AX44" s="9">
        <f t="shared" si="56"/>
        <v>0.96894755986802361</v>
      </c>
      <c r="AY44" s="12" t="str">
        <f t="shared" si="57"/>
        <v/>
      </c>
      <c r="AZ44" s="10">
        <f t="shared" si="58"/>
        <v>0.15205308443374599</v>
      </c>
      <c r="BA44" s="10">
        <f t="shared" si="59"/>
        <v>1.2</v>
      </c>
      <c r="BB44" s="10">
        <f t="shared" si="60"/>
        <v>0.12</v>
      </c>
      <c r="BC44" s="10">
        <f t="shared" si="61"/>
        <v>0.88800000000000001</v>
      </c>
      <c r="BD44" s="10">
        <f t="shared" si="62"/>
        <v>0.73594691556625402</v>
      </c>
      <c r="BE44" s="12" t="str">
        <f t="shared" si="63"/>
        <v/>
      </c>
      <c r="BF44" s="9">
        <f t="shared" si="64"/>
        <v>1.2</v>
      </c>
      <c r="BG44" s="9">
        <f t="shared" si="65"/>
        <v>1.2</v>
      </c>
      <c r="BH44" s="7">
        <f t="shared" si="66"/>
        <v>0.44400000000000001</v>
      </c>
      <c r="BI44" s="7">
        <f t="shared" si="67"/>
        <v>1.1627370718416283</v>
      </c>
      <c r="BJ44" s="12" t="str">
        <f t="shared" si="68"/>
        <v/>
      </c>
      <c r="BK44" s="80">
        <f t="shared" si="69"/>
        <v>0</v>
      </c>
      <c r="BL44" s="7">
        <f t="shared" si="70"/>
        <v>0</v>
      </c>
      <c r="BM44" s="7">
        <f t="shared" si="122"/>
        <v>0.15473707184162833</v>
      </c>
      <c r="BN44" s="12" t="str">
        <f t="shared" si="71"/>
        <v/>
      </c>
      <c r="BO44" s="9">
        <f t="shared" si="72"/>
        <v>1.1627370718416283</v>
      </c>
      <c r="BP44" s="2">
        <f t="shared" si="73"/>
        <v>1.3389475598680236</v>
      </c>
      <c r="BQ44" s="2">
        <f t="shared" si="74"/>
        <v>1.3389475598680236</v>
      </c>
      <c r="BR44" s="20">
        <f t="shared" si="75"/>
        <v>2</v>
      </c>
      <c r="BS44" s="20">
        <f t="shared" si="75"/>
        <v>2</v>
      </c>
      <c r="BT44" s="20">
        <f t="shared" si="75"/>
        <v>2</v>
      </c>
      <c r="BU44" s="86">
        <f t="shared" si="76"/>
        <v>1</v>
      </c>
      <c r="BV44" s="86">
        <f t="shared" si="77"/>
        <v>1</v>
      </c>
      <c r="BW44" s="20">
        <v>4</v>
      </c>
      <c r="BX44" s="86">
        <f t="shared" si="75"/>
        <v>0.1</v>
      </c>
      <c r="BY44" s="86">
        <f t="shared" si="75"/>
        <v>0.12</v>
      </c>
      <c r="BZ44" s="86">
        <f t="shared" si="75"/>
        <v>0.15</v>
      </c>
      <c r="CA44" s="86">
        <f t="shared" si="75"/>
        <v>0.17</v>
      </c>
      <c r="CB44" s="86">
        <f t="shared" si="75"/>
        <v>0.19</v>
      </c>
      <c r="CC44" s="86">
        <f t="shared" si="75"/>
        <v>0.22</v>
      </c>
      <c r="CD44" s="86">
        <f t="shared" si="75"/>
        <v>0.05</v>
      </c>
      <c r="CE44" s="20" t="str">
        <f t="shared" si="123"/>
        <v>OK (100 %)</v>
      </c>
      <c r="CF44" s="14">
        <f t="shared" si="79"/>
        <v>6.7460000000000022</v>
      </c>
      <c r="CG44" s="14">
        <f t="shared" si="80"/>
        <v>6.7460000000000022</v>
      </c>
      <c r="CH44" s="8">
        <f t="shared" si="81"/>
        <v>0</v>
      </c>
      <c r="CI44" s="9">
        <f t="shared" si="82"/>
        <v>6.7460000000000022</v>
      </c>
      <c r="CJ44" s="9">
        <f t="shared" si="83"/>
        <v>0</v>
      </c>
      <c r="CK44" s="9">
        <f t="shared" si="84"/>
        <v>6.7460000000000022</v>
      </c>
      <c r="CL44" s="9">
        <f t="shared" si="85"/>
        <v>0</v>
      </c>
      <c r="CM44" s="9">
        <f t="shared" si="86"/>
        <v>1.0257501075900508</v>
      </c>
      <c r="CN44" s="9">
        <f t="shared" si="87"/>
        <v>0</v>
      </c>
      <c r="CO44" s="9">
        <f t="shared" si="88"/>
        <v>0</v>
      </c>
      <c r="CP44" s="9">
        <f t="shared" si="88"/>
        <v>0</v>
      </c>
      <c r="CQ44" s="9">
        <f t="shared" si="88"/>
        <v>0</v>
      </c>
      <c r="CR44" s="9">
        <f t="shared" si="88"/>
        <v>0</v>
      </c>
      <c r="CS44" s="9">
        <f t="shared" si="88"/>
        <v>0</v>
      </c>
      <c r="CT44" s="9">
        <f t="shared" si="88"/>
        <v>0</v>
      </c>
      <c r="CU44" s="9">
        <f t="shared" si="88"/>
        <v>0</v>
      </c>
      <c r="CV44" s="9">
        <f t="shared" si="89"/>
        <v>7.8438242866436276</v>
      </c>
      <c r="CW44" s="9">
        <f t="shared" si="90"/>
        <v>0.78438242866436281</v>
      </c>
      <c r="CX44" s="9">
        <f t="shared" si="90"/>
        <v>0.9412589143972353</v>
      </c>
      <c r="CY44" s="9">
        <f t="shared" si="90"/>
        <v>1.1765736429965441</v>
      </c>
      <c r="CZ44" s="9">
        <f t="shared" si="90"/>
        <v>1.3334501287294167</v>
      </c>
      <c r="DA44" s="9">
        <f t="shared" si="90"/>
        <v>1.4903266144622893</v>
      </c>
      <c r="DB44" s="9">
        <f t="shared" si="90"/>
        <v>1.725641343061598</v>
      </c>
      <c r="DC44" s="9">
        <f t="shared" si="90"/>
        <v>0.3921912143321814</v>
      </c>
      <c r="DD44" s="2">
        <f t="shared" si="91"/>
        <v>0</v>
      </c>
      <c r="DE44" s="2">
        <f t="shared" si="92"/>
        <v>0</v>
      </c>
      <c r="DF44" s="2">
        <f t="shared" si="93"/>
        <v>0</v>
      </c>
      <c r="DG44" s="2">
        <f t="shared" si="94"/>
        <v>5.7742178924099514</v>
      </c>
      <c r="DH44" s="2">
        <f t="shared" si="95"/>
        <v>0</v>
      </c>
      <c r="DI44" s="2">
        <f t="shared" si="96"/>
        <v>0</v>
      </c>
      <c r="DJ44" s="2">
        <f t="shared" si="97"/>
        <v>0</v>
      </c>
      <c r="DK44" s="2">
        <f t="shared" si="98"/>
        <v>1.043856286643625</v>
      </c>
      <c r="DL44" s="16">
        <f t="shared" si="99"/>
        <v>0</v>
      </c>
      <c r="DM44" s="16">
        <f t="shared" si="100"/>
        <v>0</v>
      </c>
      <c r="DN44" s="16">
        <f t="shared" si="101"/>
        <v>7.8438242866436276</v>
      </c>
      <c r="DO44" s="72">
        <f t="shared" si="102"/>
        <v>0</v>
      </c>
      <c r="DP44" s="16">
        <f t="shared" si="103"/>
        <v>0</v>
      </c>
      <c r="DQ44" s="16">
        <f t="shared" si="104"/>
        <v>1.043856286643625</v>
      </c>
      <c r="DR44" s="2">
        <f t="shared" si="105"/>
        <v>0</v>
      </c>
      <c r="DS44" s="2">
        <f t="shared" si="106"/>
        <v>8.0952000000000019</v>
      </c>
      <c r="DT44" s="2">
        <f t="shared" si="107"/>
        <v>2.9952240000000008</v>
      </c>
      <c r="DU44" s="2">
        <f t="shared" si="108"/>
        <v>0</v>
      </c>
      <c r="DV44" s="15" t="s">
        <v>189</v>
      </c>
      <c r="DW44" s="18"/>
      <c r="DX44" s="17"/>
      <c r="DY44" s="47" t="str">
        <f t="shared" si="15"/>
        <v/>
      </c>
      <c r="DZ44" s="47" t="str">
        <f t="shared" si="15"/>
        <v/>
      </c>
      <c r="EA44" s="47" t="str">
        <f t="shared" si="15"/>
        <v/>
      </c>
      <c r="EB44" s="47" t="str">
        <f t="shared" si="15"/>
        <v/>
      </c>
      <c r="EC44" s="49" t="str">
        <f t="shared" si="15"/>
        <v/>
      </c>
      <c r="ED44" s="49" t="str">
        <f t="shared" si="15"/>
        <v/>
      </c>
      <c r="EE44" s="47" t="str">
        <f t="shared" si="15"/>
        <v/>
      </c>
      <c r="EF44" s="47" t="str">
        <f t="shared" si="15"/>
        <v/>
      </c>
      <c r="EG44" s="47" t="str">
        <f t="shared" si="15"/>
        <v/>
      </c>
      <c r="EH44" s="6">
        <f t="shared" si="16"/>
        <v>0</v>
      </c>
      <c r="EI44" s="6">
        <f t="shared" si="17"/>
        <v>0</v>
      </c>
      <c r="EJ44" s="2" t="str">
        <f t="shared" si="18"/>
        <v/>
      </c>
      <c r="EK44" s="2" t="str">
        <f t="shared" si="19"/>
        <v/>
      </c>
      <c r="EL44" s="2" t="str">
        <f t="shared" si="125"/>
        <v/>
      </c>
      <c r="EM44" s="2" t="str">
        <f t="shared" si="21"/>
        <v/>
      </c>
      <c r="EN44" s="2" t="str">
        <f t="shared" si="22"/>
        <v/>
      </c>
      <c r="EO44" s="2">
        <f t="shared" si="23"/>
        <v>0</v>
      </c>
      <c r="EP44" s="2">
        <f t="shared" si="109"/>
        <v>0</v>
      </c>
      <c r="EQ44" s="2"/>
      <c r="ER44" s="2"/>
      <c r="ES44" s="2"/>
      <c r="ET44" s="2"/>
      <c r="EU44" s="2"/>
      <c r="EV44" s="2"/>
      <c r="EW44" s="2">
        <f t="shared" si="24"/>
        <v>0</v>
      </c>
      <c r="EX44" s="2">
        <f t="shared" si="25"/>
        <v>0</v>
      </c>
      <c r="EY44" s="2">
        <f t="shared" si="110"/>
        <v>0</v>
      </c>
      <c r="EZ44" s="2">
        <f t="shared" si="26"/>
        <v>0</v>
      </c>
      <c r="FA44" s="2">
        <f t="shared" si="27"/>
        <v>0</v>
      </c>
      <c r="FB44" s="59"/>
      <c r="FC44" s="2">
        <f t="shared" si="28"/>
        <v>0</v>
      </c>
      <c r="FD44" s="2">
        <f t="shared" si="111"/>
        <v>0</v>
      </c>
      <c r="FE44" s="3">
        <f t="shared" si="124"/>
        <v>0</v>
      </c>
      <c r="FF44" s="3">
        <f t="shared" si="112"/>
        <v>0</v>
      </c>
      <c r="FG44" s="3">
        <f t="shared" si="113"/>
        <v>0</v>
      </c>
      <c r="FH44" s="3">
        <f t="shared" si="29"/>
        <v>0</v>
      </c>
      <c r="FI44" s="67">
        <f t="shared" si="30"/>
        <v>0</v>
      </c>
      <c r="FJ44" s="3">
        <f t="shared" si="31"/>
        <v>0</v>
      </c>
      <c r="FK44" s="3">
        <f t="shared" si="32"/>
        <v>0</v>
      </c>
      <c r="FL44" s="3">
        <f t="shared" si="114"/>
        <v>0</v>
      </c>
      <c r="FM44" s="3">
        <f t="shared" si="115"/>
        <v>0</v>
      </c>
      <c r="FN44" s="3">
        <f t="shared" si="116"/>
        <v>0</v>
      </c>
      <c r="FO44" s="2">
        <f t="shared" si="33"/>
        <v>0</v>
      </c>
      <c r="FP44" s="2">
        <f t="shared" si="34"/>
        <v>0</v>
      </c>
      <c r="FQ44" s="2">
        <f t="shared" si="117"/>
        <v>0</v>
      </c>
      <c r="FR44" s="6" t="str">
        <f>IF(A44=1,1,IF(DW44="","",COUNTA($DW$31:DW44)+1))</f>
        <v/>
      </c>
      <c r="FS44" s="6" t="str">
        <f t="shared" si="35"/>
        <v/>
      </c>
      <c r="FT44" s="43">
        <f t="shared" si="118"/>
        <v>1</v>
      </c>
      <c r="FU44" s="23">
        <f t="shared" si="119"/>
        <v>1</v>
      </c>
      <c r="FV44" s="21">
        <f t="shared" si="120"/>
        <v>2</v>
      </c>
    </row>
    <row r="45" spans="1:178">
      <c r="A45" s="4">
        <f t="shared" si="36"/>
        <v>15</v>
      </c>
      <c r="B45" s="33">
        <v>65.891999999999996</v>
      </c>
      <c r="C45" s="33">
        <v>382.28042150831624</v>
      </c>
      <c r="D45" s="33">
        <v>380.92938234600882</v>
      </c>
      <c r="E45" s="33"/>
      <c r="F45" s="33"/>
      <c r="G45" s="11" t="str">
        <f t="shared" si="2"/>
        <v/>
      </c>
      <c r="H45" s="3">
        <f t="shared" si="37"/>
        <v>65.891999999999996</v>
      </c>
      <c r="I45" s="3">
        <f t="shared" si="3"/>
        <v>65.891999999999996</v>
      </c>
      <c r="J45" s="3">
        <f t="shared" si="38"/>
        <v>382.28042150831624</v>
      </c>
      <c r="K45" s="3">
        <f t="shared" si="4"/>
        <v>382.28042150831624</v>
      </c>
      <c r="L45" s="2">
        <f t="shared" si="5"/>
        <v>382.28042150831624</v>
      </c>
      <c r="M45" s="8">
        <f t="shared" si="39"/>
        <v>65.891999999999996</v>
      </c>
      <c r="N45" s="8">
        <f t="shared" si="6"/>
        <v>65.891999999999996</v>
      </c>
      <c r="O45" s="8">
        <f t="shared" si="40"/>
        <v>380.92938234600882</v>
      </c>
      <c r="P45" s="8">
        <f t="shared" si="7"/>
        <v>380.92938234600882</v>
      </c>
      <c r="Q45" s="2">
        <f t="shared" si="8"/>
        <v>380.92938234600882</v>
      </c>
      <c r="R45" s="3">
        <f t="shared" si="9"/>
        <v>0</v>
      </c>
      <c r="S45" s="3" t="str">
        <f t="shared" si="10"/>
        <v/>
      </c>
      <c r="T45" s="3" t="str">
        <f t="shared" si="41"/>
        <v/>
      </c>
      <c r="U45" s="8" t="str">
        <f t="shared" si="11"/>
        <v/>
      </c>
      <c r="V45" s="2" t="str">
        <f t="shared" si="12"/>
        <v/>
      </c>
      <c r="W45" s="2" t="str">
        <f t="shared" si="13"/>
        <v/>
      </c>
      <c r="X45" s="2">
        <f t="shared" si="121"/>
        <v>382.28042150831624</v>
      </c>
      <c r="Y45" s="2">
        <f t="shared" si="14"/>
        <v>1.3510391623074156</v>
      </c>
      <c r="Z45" s="46">
        <v>440</v>
      </c>
      <c r="AA45" s="46">
        <f t="shared" si="42"/>
        <v>0</v>
      </c>
      <c r="AB45" s="47"/>
      <c r="AC45" s="46">
        <f t="shared" si="43"/>
        <v>2</v>
      </c>
      <c r="AD45" s="47">
        <v>1.2</v>
      </c>
      <c r="AE45" s="48" t="str">
        <f t="shared" si="44"/>
        <v/>
      </c>
      <c r="AF45" s="49">
        <f t="shared" si="45"/>
        <v>0</v>
      </c>
      <c r="AG45" s="49">
        <f t="shared" si="45"/>
        <v>0</v>
      </c>
      <c r="AH45" s="49">
        <f t="shared" si="45"/>
        <v>0</v>
      </c>
      <c r="AI45" s="47">
        <f t="shared" si="45"/>
        <v>0.1</v>
      </c>
      <c r="AJ45" s="47">
        <f t="shared" si="45"/>
        <v>0.3</v>
      </c>
      <c r="AK45" s="46">
        <v>1</v>
      </c>
      <c r="AL45" s="47"/>
      <c r="AM45" s="53">
        <f t="shared" si="46"/>
        <v>0.74</v>
      </c>
      <c r="AN45" s="50" t="str">
        <f t="shared" si="47"/>
        <v>60,603 - 65,892</v>
      </c>
      <c r="AO45" s="53" t="s">
        <v>85</v>
      </c>
      <c r="AP45" s="52">
        <f t="shared" si="48"/>
        <v>5.2889999999999944</v>
      </c>
      <c r="AQ45" s="52">
        <f t="shared" si="49"/>
        <v>5.2889999999999944</v>
      </c>
      <c r="AR45" s="47">
        <f t="shared" si="50"/>
        <v>0.37</v>
      </c>
      <c r="AS45" s="53">
        <f t="shared" si="51"/>
        <v>1.3140477915952715</v>
      </c>
      <c r="AT45" s="52">
        <f t="shared" si="52"/>
        <v>1.4140477915952716</v>
      </c>
      <c r="AU45" s="9">
        <f t="shared" si="53"/>
        <v>7.4788987697473832</v>
      </c>
      <c r="AV45" s="9">
        <f t="shared" si="54"/>
        <v>0.84</v>
      </c>
      <c r="AW45" s="12" t="str">
        <f t="shared" si="55"/>
        <v/>
      </c>
      <c r="AX45" s="9">
        <f t="shared" si="56"/>
        <v>1.0440477915952715</v>
      </c>
      <c r="AY45" s="12" t="str">
        <f t="shared" si="57"/>
        <v/>
      </c>
      <c r="AZ45" s="10">
        <f t="shared" si="58"/>
        <v>0.15205308443374599</v>
      </c>
      <c r="BA45" s="10">
        <f t="shared" si="59"/>
        <v>1.2</v>
      </c>
      <c r="BB45" s="10">
        <f t="shared" si="60"/>
        <v>0.12</v>
      </c>
      <c r="BC45" s="10">
        <f t="shared" si="61"/>
        <v>0.88800000000000001</v>
      </c>
      <c r="BD45" s="10">
        <f t="shared" si="62"/>
        <v>0.73594691556625402</v>
      </c>
      <c r="BE45" s="12" t="str">
        <f t="shared" si="63"/>
        <v/>
      </c>
      <c r="BF45" s="9">
        <f t="shared" si="64"/>
        <v>1.2</v>
      </c>
      <c r="BG45" s="9">
        <f t="shared" si="65"/>
        <v>1.2</v>
      </c>
      <c r="BH45" s="7">
        <f t="shared" si="66"/>
        <v>0.44400000000000001</v>
      </c>
      <c r="BI45" s="7">
        <f t="shared" si="67"/>
        <v>1.2528573499143258</v>
      </c>
      <c r="BJ45" s="12" t="str">
        <f t="shared" si="68"/>
        <v/>
      </c>
      <c r="BK45" s="80">
        <f t="shared" si="69"/>
        <v>0</v>
      </c>
      <c r="BL45" s="7">
        <f t="shared" si="70"/>
        <v>0</v>
      </c>
      <c r="BM45" s="7">
        <f t="shared" si="122"/>
        <v>0.24485734991432584</v>
      </c>
      <c r="BN45" s="12" t="str">
        <f t="shared" si="71"/>
        <v/>
      </c>
      <c r="BO45" s="9">
        <f t="shared" si="72"/>
        <v>1.2528573499143258</v>
      </c>
      <c r="BP45" s="2">
        <f t="shared" si="73"/>
        <v>1.4140477915952716</v>
      </c>
      <c r="BQ45" s="2">
        <f t="shared" si="74"/>
        <v>1.4140477915952716</v>
      </c>
      <c r="BR45" s="20">
        <f t="shared" si="75"/>
        <v>2</v>
      </c>
      <c r="BS45" s="20">
        <f t="shared" si="75"/>
        <v>2</v>
      </c>
      <c r="BT45" s="20">
        <f t="shared" si="75"/>
        <v>2</v>
      </c>
      <c r="BU45" s="86">
        <f t="shared" si="76"/>
        <v>1</v>
      </c>
      <c r="BV45" s="86">
        <f t="shared" si="77"/>
        <v>1</v>
      </c>
      <c r="BW45" s="20">
        <v>4</v>
      </c>
      <c r="BX45" s="86">
        <f t="shared" si="75"/>
        <v>0.1</v>
      </c>
      <c r="BY45" s="86">
        <f t="shared" si="75"/>
        <v>0.12</v>
      </c>
      <c r="BZ45" s="86">
        <f t="shared" si="75"/>
        <v>0.15</v>
      </c>
      <c r="CA45" s="86">
        <f t="shared" si="75"/>
        <v>0.17</v>
      </c>
      <c r="CB45" s="86">
        <f t="shared" si="75"/>
        <v>0.19</v>
      </c>
      <c r="CC45" s="86">
        <f t="shared" si="75"/>
        <v>0.22</v>
      </c>
      <c r="CD45" s="86">
        <f t="shared" si="75"/>
        <v>0.05</v>
      </c>
      <c r="CE45" s="20" t="str">
        <f t="shared" si="123"/>
        <v>OK (100 %)</v>
      </c>
      <c r="CF45" s="14">
        <f t="shared" si="79"/>
        <v>4.0689999999999946</v>
      </c>
      <c r="CG45" s="14">
        <f t="shared" si="80"/>
        <v>4.6689999999999943</v>
      </c>
      <c r="CH45" s="8">
        <f t="shared" si="81"/>
        <v>4.1373413085102619</v>
      </c>
      <c r="CI45" s="9">
        <f t="shared" si="82"/>
        <v>5.2889999999999944</v>
      </c>
      <c r="CJ45" s="9">
        <f t="shared" si="83"/>
        <v>0</v>
      </c>
      <c r="CK45" s="9">
        <f t="shared" si="84"/>
        <v>5.2889999999999944</v>
      </c>
      <c r="CL45" s="9">
        <f t="shared" si="85"/>
        <v>0</v>
      </c>
      <c r="CM45" s="9">
        <f t="shared" si="86"/>
        <v>0.7099358512211591</v>
      </c>
      <c r="CN45" s="9">
        <f t="shared" si="87"/>
        <v>0</v>
      </c>
      <c r="CO45" s="9">
        <f t="shared" si="88"/>
        <v>0</v>
      </c>
      <c r="CP45" s="9">
        <f t="shared" si="88"/>
        <v>0</v>
      </c>
      <c r="CQ45" s="9">
        <f t="shared" si="88"/>
        <v>0</v>
      </c>
      <c r="CR45" s="9">
        <f t="shared" si="88"/>
        <v>0</v>
      </c>
      <c r="CS45" s="9">
        <f t="shared" si="88"/>
        <v>0</v>
      </c>
      <c r="CT45" s="9">
        <f t="shared" si="88"/>
        <v>0</v>
      </c>
      <c r="CU45" s="9">
        <f t="shared" si="88"/>
        <v>0</v>
      </c>
      <c r="CV45" s="9">
        <f t="shared" si="89"/>
        <v>12.129311313514815</v>
      </c>
      <c r="CW45" s="9">
        <f t="shared" si="90"/>
        <v>1.2129311313514817</v>
      </c>
      <c r="CX45" s="9">
        <f t="shared" si="90"/>
        <v>1.4555173576217777</v>
      </c>
      <c r="CY45" s="9">
        <f t="shared" si="90"/>
        <v>1.8193966970272222</v>
      </c>
      <c r="CZ45" s="9">
        <f t="shared" si="90"/>
        <v>2.0619829232975189</v>
      </c>
      <c r="DA45" s="9">
        <f t="shared" si="90"/>
        <v>2.3045691495678149</v>
      </c>
      <c r="DB45" s="9">
        <f t="shared" si="90"/>
        <v>2.6684484889732594</v>
      </c>
      <c r="DC45" s="9">
        <f t="shared" si="90"/>
        <v>0.60646556567574084</v>
      </c>
      <c r="DD45" s="2">
        <f t="shared" si="91"/>
        <v>0</v>
      </c>
      <c r="DE45" s="2">
        <f t="shared" si="92"/>
        <v>0.59536</v>
      </c>
      <c r="DF45" s="2">
        <f t="shared" si="93"/>
        <v>0</v>
      </c>
      <c r="DG45" s="2">
        <f t="shared" si="94"/>
        <v>3.996416148778835</v>
      </c>
      <c r="DH45" s="2">
        <f t="shared" si="95"/>
        <v>0</v>
      </c>
      <c r="DI45" s="2">
        <f t="shared" si="96"/>
        <v>0</v>
      </c>
      <c r="DJ45" s="2">
        <f t="shared" si="97"/>
        <v>0</v>
      </c>
      <c r="DK45" s="2">
        <f t="shared" si="98"/>
        <v>1.143238966749986</v>
      </c>
      <c r="DL45" s="16">
        <f t="shared" si="99"/>
        <v>0</v>
      </c>
      <c r="DM45" s="16">
        <f t="shared" si="100"/>
        <v>3.3306018674412625</v>
      </c>
      <c r="DN45" s="16">
        <f t="shared" si="101"/>
        <v>11.322571872445815</v>
      </c>
      <c r="DO45" s="72">
        <f t="shared" si="102"/>
        <v>0.80673944106900031</v>
      </c>
      <c r="DP45" s="16">
        <f t="shared" si="103"/>
        <v>8.8817841970012523E-16</v>
      </c>
      <c r="DQ45" s="16">
        <f t="shared" si="104"/>
        <v>4.4738408341912486</v>
      </c>
      <c r="DR45" s="2">
        <f t="shared" si="105"/>
        <v>0</v>
      </c>
      <c r="DS45" s="2">
        <f t="shared" si="106"/>
        <v>10.836399999999994</v>
      </c>
      <c r="DT45" s="2">
        <f t="shared" si="107"/>
        <v>4.0094679999999974</v>
      </c>
      <c r="DU45" s="2">
        <f t="shared" si="108"/>
        <v>1.5470190382545737</v>
      </c>
      <c r="DV45" s="15" t="s">
        <v>251</v>
      </c>
      <c r="DW45" s="18">
        <v>1.24</v>
      </c>
      <c r="DX45" s="17"/>
      <c r="DY45" s="47">
        <f t="shared" si="15"/>
        <v>0.6</v>
      </c>
      <c r="DZ45" s="47">
        <f t="shared" si="15"/>
        <v>0.6</v>
      </c>
      <c r="EA45" s="47">
        <f t="shared" si="15"/>
        <v>0.6</v>
      </c>
      <c r="EB45" s="47">
        <f t="shared" si="15"/>
        <v>0.6</v>
      </c>
      <c r="EC45" s="49">
        <f t="shared" si="15"/>
        <v>0</v>
      </c>
      <c r="ED45" s="49">
        <f t="shared" si="15"/>
        <v>0</v>
      </c>
      <c r="EE45" s="47">
        <f t="shared" si="15"/>
        <v>0.2</v>
      </c>
      <c r="EF45" s="47">
        <f t="shared" si="15"/>
        <v>0.1</v>
      </c>
      <c r="EG45" s="47">
        <f t="shared" si="15"/>
        <v>0</v>
      </c>
      <c r="EH45" s="6">
        <f t="shared" si="16"/>
        <v>1.22</v>
      </c>
      <c r="EI45" s="6">
        <f t="shared" si="17"/>
        <v>1.22</v>
      </c>
      <c r="EJ45" s="2">
        <f t="shared" si="18"/>
        <v>2.44</v>
      </c>
      <c r="EK45" s="2">
        <f t="shared" si="19"/>
        <v>2.44</v>
      </c>
      <c r="EL45" s="2">
        <f t="shared" si="125"/>
        <v>1.4510391623074157</v>
      </c>
      <c r="EM45" s="2">
        <f t="shared" si="21"/>
        <v>1.1810391623074157</v>
      </c>
      <c r="EN45" s="2">
        <f t="shared" si="22"/>
        <v>2.8817355560300943</v>
      </c>
      <c r="EO45" s="2">
        <f t="shared" si="23"/>
        <v>7.0314347567134297</v>
      </c>
      <c r="EP45" s="2">
        <f t="shared" si="109"/>
        <v>7.0314347567134297</v>
      </c>
      <c r="EQ45" s="2"/>
      <c r="ER45" s="2"/>
      <c r="ES45" s="2"/>
      <c r="ET45" s="2"/>
      <c r="EU45" s="2"/>
      <c r="EV45" s="2"/>
      <c r="EW45" s="2">
        <f t="shared" si="24"/>
        <v>5.9535999999999998</v>
      </c>
      <c r="EX45" s="2">
        <f t="shared" si="25"/>
        <v>0.59536</v>
      </c>
      <c r="EY45" s="2">
        <f t="shared" si="110"/>
        <v>0.59536</v>
      </c>
      <c r="EZ45" s="2">
        <f t="shared" si="26"/>
        <v>1.2076282160399165</v>
      </c>
      <c r="FA45" s="2">
        <f t="shared" si="27"/>
        <v>1.1810391623074157</v>
      </c>
      <c r="FB45" s="59"/>
      <c r="FC45" s="2">
        <f t="shared" si="28"/>
        <v>1.5470190382545737</v>
      </c>
      <c r="FD45" s="2">
        <f t="shared" si="111"/>
        <v>1.5470190382545737</v>
      </c>
      <c r="FE45" s="3">
        <f t="shared" si="124"/>
        <v>7.0314347567134297</v>
      </c>
      <c r="FF45" s="3">
        <f t="shared" si="112"/>
        <v>1.5470190382545737</v>
      </c>
      <c r="FG45" s="3">
        <f t="shared" si="113"/>
        <v>0.59536</v>
      </c>
      <c r="FH45" s="3">
        <f t="shared" si="29"/>
        <v>1.2</v>
      </c>
      <c r="FI45" s="67">
        <f t="shared" si="30"/>
        <v>1.2528573499143258</v>
      </c>
      <c r="FJ45" s="3">
        <f t="shared" si="31"/>
        <v>1.0810391623074156</v>
      </c>
      <c r="FK45" s="3">
        <f t="shared" si="32"/>
        <v>1.2972469947688987</v>
      </c>
      <c r="FL45" s="3">
        <f t="shared" si="114"/>
        <v>1.5566963937226783</v>
      </c>
      <c r="FM45" s="3">
        <f t="shared" si="115"/>
        <v>3.3323593247361778</v>
      </c>
      <c r="FN45" s="3">
        <f t="shared" si="116"/>
        <v>3.3323593247361778</v>
      </c>
      <c r="FO45" s="2">
        <f t="shared" si="33"/>
        <v>2.44</v>
      </c>
      <c r="FP45" s="2">
        <f t="shared" si="34"/>
        <v>5.9535999999999998</v>
      </c>
      <c r="FQ45" s="2">
        <f t="shared" si="117"/>
        <v>5.9535999999999998</v>
      </c>
      <c r="FR45" s="6">
        <f>IF(A45=1,1,IF(DW45="","",COUNTA($DW$31:DW45)+1))</f>
        <v>5</v>
      </c>
      <c r="FS45" s="6">
        <f t="shared" si="35"/>
        <v>2</v>
      </c>
      <c r="FT45" s="43">
        <f t="shared" si="118"/>
        <v>1</v>
      </c>
      <c r="FU45" s="23">
        <f t="shared" si="119"/>
        <v>1</v>
      </c>
      <c r="FV45" s="21">
        <f t="shared" si="120"/>
        <v>2</v>
      </c>
    </row>
    <row r="46" spans="1:178">
      <c r="A46" s="4">
        <f t="shared" si="36"/>
        <v>16</v>
      </c>
      <c r="B46" s="33">
        <v>71.53</v>
      </c>
      <c r="C46" s="33">
        <v>382.38746943115365</v>
      </c>
      <c r="D46" s="33">
        <v>380.95756570160273</v>
      </c>
      <c r="E46" s="33"/>
      <c r="F46" s="33"/>
      <c r="G46" s="11" t="str">
        <f t="shared" si="2"/>
        <v/>
      </c>
      <c r="H46" s="3">
        <f t="shared" si="37"/>
        <v>71.53</v>
      </c>
      <c r="I46" s="3">
        <f t="shared" si="3"/>
        <v>71.53</v>
      </c>
      <c r="J46" s="3">
        <f t="shared" si="38"/>
        <v>382.38746943115365</v>
      </c>
      <c r="K46" s="3">
        <f t="shared" si="4"/>
        <v>382.38746943115365</v>
      </c>
      <c r="L46" s="2">
        <f t="shared" si="5"/>
        <v>382.38746943115365</v>
      </c>
      <c r="M46" s="8">
        <f t="shared" si="39"/>
        <v>71.53</v>
      </c>
      <c r="N46" s="8">
        <f t="shared" si="6"/>
        <v>71.53</v>
      </c>
      <c r="O46" s="8">
        <f t="shared" si="40"/>
        <v>380.95756570160273</v>
      </c>
      <c r="P46" s="8">
        <f t="shared" si="7"/>
        <v>380.95756570160273</v>
      </c>
      <c r="Q46" s="2">
        <f t="shared" si="8"/>
        <v>380.95756570160273</v>
      </c>
      <c r="R46" s="3">
        <f t="shared" si="9"/>
        <v>0</v>
      </c>
      <c r="S46" s="3" t="str">
        <f t="shared" si="10"/>
        <v/>
      </c>
      <c r="T46" s="3" t="str">
        <f t="shared" si="41"/>
        <v/>
      </c>
      <c r="U46" s="8" t="str">
        <f t="shared" si="11"/>
        <v/>
      </c>
      <c r="V46" s="2" t="str">
        <f t="shared" si="12"/>
        <v/>
      </c>
      <c r="W46" s="2" t="str">
        <f t="shared" si="13"/>
        <v/>
      </c>
      <c r="X46" s="2">
        <f t="shared" si="121"/>
        <v>382.38746943115365</v>
      </c>
      <c r="Y46" s="2">
        <f t="shared" si="14"/>
        <v>1.4299037295509152</v>
      </c>
      <c r="Z46" s="46">
        <v>440</v>
      </c>
      <c r="AA46" s="46">
        <f t="shared" si="42"/>
        <v>0</v>
      </c>
      <c r="AB46" s="47"/>
      <c r="AC46" s="46">
        <f t="shared" si="43"/>
        <v>2</v>
      </c>
      <c r="AD46" s="47">
        <v>1.2</v>
      </c>
      <c r="AE46" s="48" t="str">
        <f t="shared" si="44"/>
        <v/>
      </c>
      <c r="AF46" s="49">
        <f t="shared" si="45"/>
        <v>0</v>
      </c>
      <c r="AG46" s="49">
        <f t="shared" si="45"/>
        <v>0</v>
      </c>
      <c r="AH46" s="49">
        <f t="shared" si="45"/>
        <v>0</v>
      </c>
      <c r="AI46" s="47">
        <f t="shared" si="45"/>
        <v>0.1</v>
      </c>
      <c r="AJ46" s="47">
        <f t="shared" si="45"/>
        <v>0.3</v>
      </c>
      <c r="AK46" s="46">
        <v>1</v>
      </c>
      <c r="AL46" s="47"/>
      <c r="AM46" s="53">
        <f t="shared" si="46"/>
        <v>0.74</v>
      </c>
      <c r="AN46" s="50" t="str">
        <f t="shared" si="47"/>
        <v>65,892 - 71,53</v>
      </c>
      <c r="AO46" s="53" t="s">
        <v>85</v>
      </c>
      <c r="AP46" s="52">
        <f t="shared" si="48"/>
        <v>5.6380000000000052</v>
      </c>
      <c r="AQ46" s="52">
        <f t="shared" si="49"/>
        <v>5.6380000000000052</v>
      </c>
      <c r="AR46" s="47">
        <f t="shared" si="50"/>
        <v>0.37</v>
      </c>
      <c r="AS46" s="53">
        <f t="shared" si="51"/>
        <v>1.3904714459291654</v>
      </c>
      <c r="AT46" s="52">
        <f t="shared" si="52"/>
        <v>1.4904714459291655</v>
      </c>
      <c r="AU46" s="9">
        <f t="shared" si="53"/>
        <v>8.4032780121486432</v>
      </c>
      <c r="AV46" s="9">
        <f t="shared" si="54"/>
        <v>0.84</v>
      </c>
      <c r="AW46" s="12" t="str">
        <f t="shared" si="55"/>
        <v/>
      </c>
      <c r="AX46" s="9">
        <f t="shared" si="56"/>
        <v>1.1204714459291654</v>
      </c>
      <c r="AY46" s="12" t="str">
        <f t="shared" si="57"/>
        <v/>
      </c>
      <c r="AZ46" s="10">
        <f t="shared" si="58"/>
        <v>0.15205308443374599</v>
      </c>
      <c r="BA46" s="10">
        <f t="shared" si="59"/>
        <v>1.2</v>
      </c>
      <c r="BB46" s="10">
        <f t="shared" si="60"/>
        <v>0.12</v>
      </c>
      <c r="BC46" s="10">
        <f t="shared" si="61"/>
        <v>0.88800000000000001</v>
      </c>
      <c r="BD46" s="10">
        <f t="shared" si="62"/>
        <v>0.73594691556625402</v>
      </c>
      <c r="BE46" s="12" t="str">
        <f t="shared" si="63"/>
        <v/>
      </c>
      <c r="BF46" s="9">
        <f t="shared" si="64"/>
        <v>1.2</v>
      </c>
      <c r="BG46" s="9">
        <f t="shared" si="65"/>
        <v>1.2</v>
      </c>
      <c r="BH46" s="7">
        <f t="shared" si="66"/>
        <v>0.44400000000000001</v>
      </c>
      <c r="BI46" s="7">
        <f t="shared" si="67"/>
        <v>1.3445657351149984</v>
      </c>
      <c r="BJ46" s="12" t="str">
        <f t="shared" si="68"/>
        <v/>
      </c>
      <c r="BK46" s="80">
        <f t="shared" si="69"/>
        <v>0</v>
      </c>
      <c r="BL46" s="7">
        <f t="shared" si="70"/>
        <v>0</v>
      </c>
      <c r="BM46" s="7">
        <f t="shared" si="122"/>
        <v>0.33656573511499843</v>
      </c>
      <c r="BN46" s="12" t="str">
        <f t="shared" si="71"/>
        <v/>
      </c>
      <c r="BO46" s="9">
        <f t="shared" si="72"/>
        <v>1.3445657351149984</v>
      </c>
      <c r="BP46" s="2">
        <f t="shared" si="73"/>
        <v>1.4904714459291655</v>
      </c>
      <c r="BQ46" s="2">
        <f t="shared" si="74"/>
        <v>1.4904714459291655</v>
      </c>
      <c r="BR46" s="20">
        <f t="shared" si="75"/>
        <v>2</v>
      </c>
      <c r="BS46" s="20">
        <f t="shared" si="75"/>
        <v>2</v>
      </c>
      <c r="BT46" s="20">
        <f t="shared" si="75"/>
        <v>2</v>
      </c>
      <c r="BU46" s="86">
        <f t="shared" si="76"/>
        <v>1</v>
      </c>
      <c r="BV46" s="86">
        <f t="shared" si="77"/>
        <v>1</v>
      </c>
      <c r="BW46" s="20">
        <v>4</v>
      </c>
      <c r="BX46" s="86">
        <f t="shared" si="75"/>
        <v>0.1</v>
      </c>
      <c r="BY46" s="86">
        <f t="shared" si="75"/>
        <v>0.12</v>
      </c>
      <c r="BZ46" s="86">
        <f t="shared" si="75"/>
        <v>0.15</v>
      </c>
      <c r="CA46" s="86">
        <f t="shared" si="75"/>
        <v>0.17</v>
      </c>
      <c r="CB46" s="86">
        <f t="shared" si="75"/>
        <v>0.19</v>
      </c>
      <c r="CC46" s="86">
        <f t="shared" si="75"/>
        <v>0.22</v>
      </c>
      <c r="CD46" s="86">
        <f t="shared" si="75"/>
        <v>0.05</v>
      </c>
      <c r="CE46" s="20" t="str">
        <f t="shared" si="123"/>
        <v>OK (100 %)</v>
      </c>
      <c r="CF46" s="14">
        <f t="shared" si="79"/>
        <v>4.4180000000000055</v>
      </c>
      <c r="CG46" s="14">
        <f t="shared" si="80"/>
        <v>5.0180000000000051</v>
      </c>
      <c r="CH46" s="8">
        <f t="shared" si="81"/>
        <v>-0.80673944106899942</v>
      </c>
      <c r="CI46" s="9">
        <f t="shared" si="82"/>
        <v>5.6380000000000052</v>
      </c>
      <c r="CJ46" s="9">
        <f t="shared" si="83"/>
        <v>0</v>
      </c>
      <c r="CK46" s="9">
        <f t="shared" si="84"/>
        <v>5.6380000000000052</v>
      </c>
      <c r="CL46" s="9">
        <f t="shared" si="85"/>
        <v>0</v>
      </c>
      <c r="CM46" s="9">
        <f t="shared" si="86"/>
        <v>0.76300237768853818</v>
      </c>
      <c r="CN46" s="9">
        <f t="shared" si="87"/>
        <v>0</v>
      </c>
      <c r="CO46" s="9">
        <f t="shared" si="88"/>
        <v>0</v>
      </c>
      <c r="CP46" s="9">
        <f t="shared" si="88"/>
        <v>0</v>
      </c>
      <c r="CQ46" s="9">
        <f t="shared" si="88"/>
        <v>0</v>
      </c>
      <c r="CR46" s="9">
        <f t="shared" si="88"/>
        <v>0</v>
      </c>
      <c r="CS46" s="9">
        <f t="shared" si="88"/>
        <v>0</v>
      </c>
      <c r="CT46" s="9">
        <f t="shared" si="88"/>
        <v>0</v>
      </c>
      <c r="CU46" s="9">
        <f t="shared" si="88"/>
        <v>0</v>
      </c>
      <c r="CV46" s="9">
        <f t="shared" si="89"/>
        <v>5.9402914177380701</v>
      </c>
      <c r="CW46" s="9">
        <f t="shared" si="90"/>
        <v>0.59402914177380706</v>
      </c>
      <c r="CX46" s="9">
        <f t="shared" si="90"/>
        <v>0.71283497012856833</v>
      </c>
      <c r="CY46" s="9">
        <f t="shared" si="90"/>
        <v>0.89104371266071047</v>
      </c>
      <c r="CZ46" s="9">
        <f t="shared" si="90"/>
        <v>1.009849541015472</v>
      </c>
      <c r="DA46" s="9">
        <f t="shared" si="90"/>
        <v>1.1286553693702333</v>
      </c>
      <c r="DB46" s="9">
        <f t="shared" si="90"/>
        <v>1.3068641119023754</v>
      </c>
      <c r="DC46" s="9">
        <f t="shared" si="90"/>
        <v>0.29701457088690353</v>
      </c>
      <c r="DD46" s="2">
        <f t="shared" si="91"/>
        <v>0</v>
      </c>
      <c r="DE46" s="2">
        <f t="shared" si="92"/>
        <v>0</v>
      </c>
      <c r="DF46" s="2">
        <f t="shared" si="93"/>
        <v>0</v>
      </c>
      <c r="DG46" s="2">
        <f t="shared" si="94"/>
        <v>4.2951416223114673</v>
      </c>
      <c r="DH46" s="2">
        <f t="shared" si="95"/>
        <v>0</v>
      </c>
      <c r="DI46" s="2">
        <f t="shared" si="96"/>
        <v>0</v>
      </c>
      <c r="DJ46" s="2">
        <f t="shared" si="97"/>
        <v>0</v>
      </c>
      <c r="DK46" s="2">
        <f t="shared" si="98"/>
        <v>1.6888868588070638</v>
      </c>
      <c r="DL46" s="16">
        <f t="shared" si="99"/>
        <v>0</v>
      </c>
      <c r="DM46" s="16">
        <f t="shared" si="100"/>
        <v>0</v>
      </c>
      <c r="DN46" s="16">
        <f t="shared" si="101"/>
        <v>6.7470308588070695</v>
      </c>
      <c r="DO46" s="72">
        <f t="shared" si="102"/>
        <v>-0.80673944106899942</v>
      </c>
      <c r="DP46" s="16">
        <f t="shared" si="103"/>
        <v>0</v>
      </c>
      <c r="DQ46" s="16">
        <f t="shared" si="104"/>
        <v>1.6888868588070638</v>
      </c>
      <c r="DR46" s="2">
        <f t="shared" si="105"/>
        <v>0</v>
      </c>
      <c r="DS46" s="2">
        <f t="shared" si="106"/>
        <v>5.3016000000000068</v>
      </c>
      <c r="DT46" s="2">
        <f t="shared" si="107"/>
        <v>1.9615920000000024</v>
      </c>
      <c r="DU46" s="2">
        <f t="shared" si="108"/>
        <v>0</v>
      </c>
      <c r="DV46" s="15" t="s">
        <v>249</v>
      </c>
      <c r="DW46" s="18"/>
      <c r="DX46" s="17"/>
      <c r="DY46" s="47" t="str">
        <f t="shared" si="15"/>
        <v/>
      </c>
      <c r="DZ46" s="47" t="str">
        <f t="shared" si="15"/>
        <v/>
      </c>
      <c r="EA46" s="47" t="str">
        <f t="shared" si="15"/>
        <v/>
      </c>
      <c r="EB46" s="47" t="str">
        <f t="shared" si="15"/>
        <v/>
      </c>
      <c r="EC46" s="49" t="str">
        <f t="shared" si="15"/>
        <v/>
      </c>
      <c r="ED46" s="49" t="str">
        <f t="shared" si="15"/>
        <v/>
      </c>
      <c r="EE46" s="47" t="str">
        <f t="shared" si="15"/>
        <v/>
      </c>
      <c r="EF46" s="47" t="str">
        <f t="shared" si="15"/>
        <v/>
      </c>
      <c r="EG46" s="47" t="str">
        <f t="shared" si="15"/>
        <v/>
      </c>
      <c r="EH46" s="6">
        <f t="shared" si="16"/>
        <v>0</v>
      </c>
      <c r="EI46" s="6">
        <f t="shared" si="17"/>
        <v>0</v>
      </c>
      <c r="EJ46" s="2" t="str">
        <f t="shared" si="18"/>
        <v/>
      </c>
      <c r="EK46" s="2" t="str">
        <f t="shared" si="19"/>
        <v/>
      </c>
      <c r="EL46" s="2" t="str">
        <f t="shared" si="125"/>
        <v/>
      </c>
      <c r="EM46" s="2" t="str">
        <f t="shared" si="21"/>
        <v/>
      </c>
      <c r="EN46" s="2" t="str">
        <f t="shared" si="22"/>
        <v/>
      </c>
      <c r="EO46" s="2">
        <f t="shared" si="23"/>
        <v>0</v>
      </c>
      <c r="EP46" s="2">
        <f t="shared" si="109"/>
        <v>0</v>
      </c>
      <c r="EQ46" s="2"/>
      <c r="ER46" s="2"/>
      <c r="ES46" s="2"/>
      <c r="ET46" s="2"/>
      <c r="EU46" s="2"/>
      <c r="EV46" s="2"/>
      <c r="EW46" s="2">
        <f t="shared" si="24"/>
        <v>0</v>
      </c>
      <c r="EX46" s="2">
        <f t="shared" si="25"/>
        <v>0</v>
      </c>
      <c r="EY46" s="2">
        <f t="shared" si="110"/>
        <v>0</v>
      </c>
      <c r="EZ46" s="2">
        <f t="shared" si="26"/>
        <v>0</v>
      </c>
      <c r="FA46" s="2">
        <f t="shared" si="27"/>
        <v>0</v>
      </c>
      <c r="FB46" s="59"/>
      <c r="FC46" s="2">
        <f t="shared" si="28"/>
        <v>0</v>
      </c>
      <c r="FD46" s="2">
        <f t="shared" si="111"/>
        <v>0</v>
      </c>
      <c r="FE46" s="3">
        <f t="shared" si="124"/>
        <v>0</v>
      </c>
      <c r="FF46" s="3">
        <f t="shared" si="112"/>
        <v>0</v>
      </c>
      <c r="FG46" s="3">
        <f t="shared" si="113"/>
        <v>0</v>
      </c>
      <c r="FH46" s="3">
        <f t="shared" si="29"/>
        <v>0</v>
      </c>
      <c r="FI46" s="67">
        <f t="shared" si="30"/>
        <v>0</v>
      </c>
      <c r="FJ46" s="3">
        <f t="shared" si="31"/>
        <v>0</v>
      </c>
      <c r="FK46" s="3">
        <f t="shared" si="32"/>
        <v>0</v>
      </c>
      <c r="FL46" s="3">
        <f t="shared" si="114"/>
        <v>0</v>
      </c>
      <c r="FM46" s="3">
        <f t="shared" si="115"/>
        <v>0</v>
      </c>
      <c r="FN46" s="3">
        <f t="shared" si="116"/>
        <v>0</v>
      </c>
      <c r="FO46" s="2">
        <f t="shared" si="33"/>
        <v>0</v>
      </c>
      <c r="FP46" s="2">
        <f t="shared" si="34"/>
        <v>0</v>
      </c>
      <c r="FQ46" s="2">
        <f t="shared" si="117"/>
        <v>0</v>
      </c>
      <c r="FR46" s="6" t="str">
        <f>IF(A46=1,1,IF(DW46="","",COUNTA($DW$31:DW46)+1))</f>
        <v/>
      </c>
      <c r="FS46" s="6" t="str">
        <f t="shared" si="35"/>
        <v/>
      </c>
      <c r="FT46" s="43">
        <f t="shared" si="118"/>
        <v>1</v>
      </c>
      <c r="FU46" s="23">
        <f t="shared" si="119"/>
        <v>1</v>
      </c>
      <c r="FV46" s="21">
        <f t="shared" si="120"/>
        <v>2</v>
      </c>
    </row>
    <row r="47" spans="1:178">
      <c r="A47" s="4">
        <f t="shared" si="36"/>
        <v>17</v>
      </c>
      <c r="B47" s="33">
        <v>73.77</v>
      </c>
      <c r="C47" s="33">
        <v>382.43</v>
      </c>
      <c r="D47" s="33">
        <v>380.96876306175363</v>
      </c>
      <c r="E47" s="33"/>
      <c r="F47" s="33"/>
      <c r="G47" s="11" t="str">
        <f t="shared" si="2"/>
        <v/>
      </c>
      <c r="H47" s="3">
        <f t="shared" si="37"/>
        <v>73.77</v>
      </c>
      <c r="I47" s="3">
        <f t="shared" si="3"/>
        <v>73.77</v>
      </c>
      <c r="J47" s="3">
        <f t="shared" si="38"/>
        <v>382.43</v>
      </c>
      <c r="K47" s="3">
        <f t="shared" si="4"/>
        <v>382.43</v>
      </c>
      <c r="L47" s="2">
        <f t="shared" si="5"/>
        <v>382.43</v>
      </c>
      <c r="M47" s="8">
        <f t="shared" si="39"/>
        <v>73.77</v>
      </c>
      <c r="N47" s="8">
        <f t="shared" si="6"/>
        <v>73.77</v>
      </c>
      <c r="O47" s="8">
        <f t="shared" si="40"/>
        <v>380.96876306175363</v>
      </c>
      <c r="P47" s="8">
        <f t="shared" si="7"/>
        <v>380.96876306175363</v>
      </c>
      <c r="Q47" s="2">
        <f t="shared" si="8"/>
        <v>380.96876306175363</v>
      </c>
      <c r="R47" s="3">
        <f t="shared" si="9"/>
        <v>0</v>
      </c>
      <c r="S47" s="3" t="str">
        <f t="shared" si="10"/>
        <v/>
      </c>
      <c r="T47" s="3" t="str">
        <f t="shared" si="41"/>
        <v/>
      </c>
      <c r="U47" s="8" t="str">
        <f t="shared" si="11"/>
        <v/>
      </c>
      <c r="V47" s="2" t="str">
        <f t="shared" si="12"/>
        <v/>
      </c>
      <c r="W47" s="2" t="str">
        <f t="shared" si="13"/>
        <v/>
      </c>
      <c r="X47" s="2">
        <f t="shared" si="121"/>
        <v>382.43</v>
      </c>
      <c r="Y47" s="2">
        <f t="shared" si="14"/>
        <v>1.4612369382463726</v>
      </c>
      <c r="Z47" s="46">
        <v>440</v>
      </c>
      <c r="AA47" s="46">
        <f t="shared" si="42"/>
        <v>0</v>
      </c>
      <c r="AB47" s="47"/>
      <c r="AC47" s="46">
        <f t="shared" si="43"/>
        <v>2</v>
      </c>
      <c r="AD47" s="47">
        <v>1.2</v>
      </c>
      <c r="AE47" s="48" t="str">
        <f t="shared" si="44"/>
        <v/>
      </c>
      <c r="AF47" s="49">
        <f t="shared" si="45"/>
        <v>0</v>
      </c>
      <c r="AG47" s="49">
        <f t="shared" si="45"/>
        <v>0</v>
      </c>
      <c r="AH47" s="49">
        <f t="shared" si="45"/>
        <v>0</v>
      </c>
      <c r="AI47" s="47">
        <f t="shared" si="45"/>
        <v>0.1</v>
      </c>
      <c r="AJ47" s="47">
        <f t="shared" si="45"/>
        <v>0.3</v>
      </c>
      <c r="AK47" s="46">
        <v>1</v>
      </c>
      <c r="AL47" s="47"/>
      <c r="AM47" s="53">
        <f t="shared" si="46"/>
        <v>0.74</v>
      </c>
      <c r="AN47" s="50" t="str">
        <f t="shared" si="47"/>
        <v>71,53 - 73,77</v>
      </c>
      <c r="AO47" s="53" t="s">
        <v>85</v>
      </c>
      <c r="AP47" s="52">
        <f t="shared" si="48"/>
        <v>2.2399999999999949</v>
      </c>
      <c r="AQ47" s="52">
        <f t="shared" si="49"/>
        <v>2.2399999999999949</v>
      </c>
      <c r="AR47" s="47">
        <f t="shared" si="50"/>
        <v>0.37</v>
      </c>
      <c r="AS47" s="53">
        <f t="shared" si="51"/>
        <v>1.4455703338986439</v>
      </c>
      <c r="AT47" s="52">
        <f t="shared" si="52"/>
        <v>1.545570333898644</v>
      </c>
      <c r="AU47" s="9">
        <f t="shared" si="53"/>
        <v>3.4620775479329544</v>
      </c>
      <c r="AV47" s="9">
        <f t="shared" si="54"/>
        <v>0.84</v>
      </c>
      <c r="AW47" s="12" t="str">
        <f t="shared" si="55"/>
        <v/>
      </c>
      <c r="AX47" s="9">
        <f t="shared" si="56"/>
        <v>1.1755703338986438</v>
      </c>
      <c r="AY47" s="12" t="str">
        <f t="shared" si="57"/>
        <v/>
      </c>
      <c r="AZ47" s="10">
        <f t="shared" si="58"/>
        <v>0.15205308443374599</v>
      </c>
      <c r="BA47" s="10">
        <f t="shared" si="59"/>
        <v>1.2</v>
      </c>
      <c r="BB47" s="10">
        <f t="shared" si="60"/>
        <v>0.12</v>
      </c>
      <c r="BC47" s="10">
        <f t="shared" si="61"/>
        <v>0.88800000000000001</v>
      </c>
      <c r="BD47" s="10">
        <f t="shared" si="62"/>
        <v>0.73594691556625402</v>
      </c>
      <c r="BE47" s="12" t="str">
        <f t="shared" si="63"/>
        <v/>
      </c>
      <c r="BF47" s="9">
        <f t="shared" si="64"/>
        <v>1.2</v>
      </c>
      <c r="BG47" s="9">
        <f t="shared" si="65"/>
        <v>1.2</v>
      </c>
      <c r="BH47" s="7">
        <f t="shared" si="66"/>
        <v>0.44400000000000001</v>
      </c>
      <c r="BI47" s="7">
        <f t="shared" si="67"/>
        <v>1.4106844006783725</v>
      </c>
      <c r="BJ47" s="12" t="str">
        <f t="shared" si="68"/>
        <v/>
      </c>
      <c r="BK47" s="80">
        <f t="shared" si="69"/>
        <v>0</v>
      </c>
      <c r="BL47" s="7">
        <f t="shared" si="70"/>
        <v>0</v>
      </c>
      <c r="BM47" s="7">
        <f t="shared" si="122"/>
        <v>0.40268440067837252</v>
      </c>
      <c r="BN47" s="12" t="str">
        <f t="shared" si="71"/>
        <v/>
      </c>
      <c r="BO47" s="9">
        <f t="shared" si="72"/>
        <v>1.4106844006783725</v>
      </c>
      <c r="BP47" s="2">
        <f t="shared" si="73"/>
        <v>1.545570333898644</v>
      </c>
      <c r="BQ47" s="2">
        <f t="shared" si="74"/>
        <v>1.545570333898644</v>
      </c>
      <c r="BR47" s="20">
        <f t="shared" si="75"/>
        <v>2</v>
      </c>
      <c r="BS47" s="20">
        <f t="shared" si="75"/>
        <v>2</v>
      </c>
      <c r="BT47" s="20">
        <f t="shared" si="75"/>
        <v>2</v>
      </c>
      <c r="BU47" s="86">
        <f t="shared" si="76"/>
        <v>1</v>
      </c>
      <c r="BV47" s="86">
        <f t="shared" si="77"/>
        <v>1</v>
      </c>
      <c r="BW47" s="20">
        <v>4</v>
      </c>
      <c r="BX47" s="86">
        <f t="shared" si="75"/>
        <v>0.1</v>
      </c>
      <c r="BY47" s="86">
        <f t="shared" si="75"/>
        <v>0.12</v>
      </c>
      <c r="BZ47" s="86">
        <f t="shared" si="75"/>
        <v>0.15</v>
      </c>
      <c r="CA47" s="86">
        <f t="shared" si="75"/>
        <v>0.17</v>
      </c>
      <c r="CB47" s="86">
        <f t="shared" si="75"/>
        <v>0.19</v>
      </c>
      <c r="CC47" s="86">
        <f t="shared" si="75"/>
        <v>0.22</v>
      </c>
      <c r="CD47" s="86">
        <f t="shared" si="75"/>
        <v>0.05</v>
      </c>
      <c r="CE47" s="20" t="str">
        <f t="shared" si="123"/>
        <v>OK (100 %)</v>
      </c>
      <c r="CF47" s="14">
        <f t="shared" si="79"/>
        <v>2.2399999999999949</v>
      </c>
      <c r="CG47" s="14">
        <f t="shared" si="80"/>
        <v>2.2399999999999949</v>
      </c>
      <c r="CH47" s="8">
        <f t="shared" si="81"/>
        <v>0</v>
      </c>
      <c r="CI47" s="9">
        <f t="shared" si="82"/>
        <v>2.2399999999999949</v>
      </c>
      <c r="CJ47" s="9">
        <f t="shared" si="83"/>
        <v>0</v>
      </c>
      <c r="CK47" s="9">
        <f t="shared" si="84"/>
        <v>2.2399999999999949</v>
      </c>
      <c r="CL47" s="9">
        <f t="shared" si="85"/>
        <v>0</v>
      </c>
      <c r="CM47" s="9">
        <f t="shared" si="86"/>
        <v>0.34059890913159024</v>
      </c>
      <c r="CN47" s="9">
        <f t="shared" si="87"/>
        <v>0</v>
      </c>
      <c r="CO47" s="9">
        <f t="shared" si="88"/>
        <v>0</v>
      </c>
      <c r="CP47" s="9">
        <f t="shared" si="88"/>
        <v>0</v>
      </c>
      <c r="CQ47" s="9">
        <f t="shared" si="88"/>
        <v>0</v>
      </c>
      <c r="CR47" s="9">
        <f t="shared" si="88"/>
        <v>0</v>
      </c>
      <c r="CS47" s="9">
        <f t="shared" si="88"/>
        <v>0</v>
      </c>
      <c r="CT47" s="9">
        <f t="shared" si="88"/>
        <v>0</v>
      </c>
      <c r="CU47" s="9">
        <f t="shared" si="88"/>
        <v>0</v>
      </c>
      <c r="CV47" s="9">
        <f t="shared" si="89"/>
        <v>3.1599330575195475</v>
      </c>
      <c r="CW47" s="9">
        <f t="shared" si="90"/>
        <v>0.31599330575195478</v>
      </c>
      <c r="CX47" s="9">
        <f t="shared" si="90"/>
        <v>0.37919196690234569</v>
      </c>
      <c r="CY47" s="9">
        <f t="shared" si="90"/>
        <v>0.47398995862793208</v>
      </c>
      <c r="CZ47" s="9">
        <f t="shared" si="90"/>
        <v>0.53718861977832311</v>
      </c>
      <c r="DA47" s="9">
        <f t="shared" si="90"/>
        <v>0.60038728092871407</v>
      </c>
      <c r="DB47" s="9">
        <f t="shared" si="90"/>
        <v>0.69518527265430041</v>
      </c>
      <c r="DC47" s="9">
        <f t="shared" si="90"/>
        <v>0.15799665287597739</v>
      </c>
      <c r="DD47" s="2">
        <f t="shared" si="91"/>
        <v>0</v>
      </c>
      <c r="DE47" s="2">
        <f t="shared" si="92"/>
        <v>0</v>
      </c>
      <c r="DF47" s="2">
        <f t="shared" si="93"/>
        <v>0</v>
      </c>
      <c r="DG47" s="2">
        <f t="shared" si="94"/>
        <v>1.9173210908684046</v>
      </c>
      <c r="DH47" s="2">
        <f t="shared" si="95"/>
        <v>0</v>
      </c>
      <c r="DI47" s="2">
        <f t="shared" si="96"/>
        <v>0</v>
      </c>
      <c r="DJ47" s="2">
        <f t="shared" si="97"/>
        <v>0</v>
      </c>
      <c r="DK47" s="2">
        <f t="shared" si="98"/>
        <v>0.90201305751955241</v>
      </c>
      <c r="DL47" s="16">
        <f t="shared" si="99"/>
        <v>0</v>
      </c>
      <c r="DM47" s="16">
        <f t="shared" si="100"/>
        <v>0</v>
      </c>
      <c r="DN47" s="16">
        <f t="shared" si="101"/>
        <v>3.159933057519547</v>
      </c>
      <c r="DO47" s="72">
        <f t="shared" si="102"/>
        <v>4.4408920985006262E-16</v>
      </c>
      <c r="DP47" s="16">
        <f t="shared" si="103"/>
        <v>4.4408920985006262E-16</v>
      </c>
      <c r="DQ47" s="16">
        <f t="shared" si="104"/>
        <v>0.90201305751955241</v>
      </c>
      <c r="DR47" s="2">
        <f t="shared" si="105"/>
        <v>0</v>
      </c>
      <c r="DS47" s="2">
        <f t="shared" si="106"/>
        <v>2.6879999999999939</v>
      </c>
      <c r="DT47" s="2">
        <f t="shared" si="107"/>
        <v>0.99455999999999778</v>
      </c>
      <c r="DU47" s="2">
        <f t="shared" si="108"/>
        <v>0</v>
      </c>
      <c r="DV47" s="15" t="s">
        <v>189</v>
      </c>
      <c r="DW47" s="18"/>
      <c r="DX47" s="17"/>
      <c r="DY47" s="47" t="str">
        <f t="shared" ref="DY47:EG62" si="126">IF($DW47="","",DY$30)</f>
        <v/>
      </c>
      <c r="DZ47" s="47" t="str">
        <f t="shared" si="126"/>
        <v/>
      </c>
      <c r="EA47" s="47" t="str">
        <f t="shared" si="126"/>
        <v/>
      </c>
      <c r="EB47" s="47" t="str">
        <f t="shared" si="126"/>
        <v/>
      </c>
      <c r="EC47" s="49" t="str">
        <f t="shared" si="126"/>
        <v/>
      </c>
      <c r="ED47" s="49" t="str">
        <f t="shared" si="126"/>
        <v/>
      </c>
      <c r="EE47" s="47" t="str">
        <f t="shared" si="126"/>
        <v/>
      </c>
      <c r="EF47" s="47" t="str">
        <f t="shared" si="126"/>
        <v/>
      </c>
      <c r="EG47" s="47" t="str">
        <f t="shared" si="126"/>
        <v/>
      </c>
      <c r="EH47" s="6">
        <f t="shared" si="16"/>
        <v>0</v>
      </c>
      <c r="EI47" s="6">
        <f t="shared" si="17"/>
        <v>0</v>
      </c>
      <c r="EJ47" s="2" t="str">
        <f t="shared" si="18"/>
        <v/>
      </c>
      <c r="EK47" s="2" t="str">
        <f t="shared" si="19"/>
        <v/>
      </c>
      <c r="EL47" s="2" t="str">
        <f t="shared" si="125"/>
        <v/>
      </c>
      <c r="EM47" s="2" t="str">
        <f t="shared" si="21"/>
        <v/>
      </c>
      <c r="EN47" s="2" t="str">
        <f t="shared" si="22"/>
        <v/>
      </c>
      <c r="EO47" s="2">
        <f t="shared" si="23"/>
        <v>0</v>
      </c>
      <c r="EP47" s="2">
        <f t="shared" si="109"/>
        <v>0</v>
      </c>
      <c r="EQ47" s="2"/>
      <c r="ER47" s="2"/>
      <c r="ES47" s="2"/>
      <c r="ET47" s="2"/>
      <c r="EU47" s="2"/>
      <c r="EV47" s="2"/>
      <c r="EW47" s="2">
        <f t="shared" si="24"/>
        <v>0</v>
      </c>
      <c r="EX47" s="2">
        <f t="shared" si="25"/>
        <v>0</v>
      </c>
      <c r="EY47" s="2">
        <f t="shared" si="110"/>
        <v>0</v>
      </c>
      <c r="EZ47" s="2">
        <f t="shared" si="26"/>
        <v>0</v>
      </c>
      <c r="FA47" s="2">
        <f t="shared" si="27"/>
        <v>0</v>
      </c>
      <c r="FB47" s="59"/>
      <c r="FC47" s="2">
        <f t="shared" si="28"/>
        <v>0</v>
      </c>
      <c r="FD47" s="2">
        <f t="shared" si="111"/>
        <v>0</v>
      </c>
      <c r="FE47" s="3">
        <f t="shared" si="124"/>
        <v>0</v>
      </c>
      <c r="FF47" s="3">
        <f t="shared" si="112"/>
        <v>0</v>
      </c>
      <c r="FG47" s="3">
        <f t="shared" si="113"/>
        <v>0</v>
      </c>
      <c r="FH47" s="3">
        <f t="shared" si="29"/>
        <v>0</v>
      </c>
      <c r="FI47" s="67">
        <f t="shared" si="30"/>
        <v>0</v>
      </c>
      <c r="FJ47" s="3">
        <f t="shared" si="31"/>
        <v>0</v>
      </c>
      <c r="FK47" s="3">
        <f t="shared" si="32"/>
        <v>0</v>
      </c>
      <c r="FL47" s="3">
        <f t="shared" si="114"/>
        <v>0</v>
      </c>
      <c r="FM47" s="3">
        <f t="shared" si="115"/>
        <v>0</v>
      </c>
      <c r="FN47" s="3">
        <f t="shared" si="116"/>
        <v>0</v>
      </c>
      <c r="FO47" s="2">
        <f t="shared" si="33"/>
        <v>0</v>
      </c>
      <c r="FP47" s="2">
        <f t="shared" si="34"/>
        <v>0</v>
      </c>
      <c r="FQ47" s="2">
        <f t="shared" si="117"/>
        <v>0</v>
      </c>
      <c r="FR47" s="6" t="str">
        <f>IF(A47=1,1,IF(DW47="","",COUNTA($DW$31:DW47)+1))</f>
        <v/>
      </c>
      <c r="FS47" s="6" t="str">
        <f t="shared" si="35"/>
        <v/>
      </c>
      <c r="FT47" s="43">
        <f t="shared" si="118"/>
        <v>1</v>
      </c>
      <c r="FU47" s="23">
        <f t="shared" si="119"/>
        <v>1</v>
      </c>
      <c r="FV47" s="21">
        <f t="shared" si="120"/>
        <v>2</v>
      </c>
    </row>
    <row r="48" spans="1:178">
      <c r="A48" s="4">
        <f t="shared" si="36"/>
        <v>18</v>
      </c>
      <c r="B48" s="33">
        <v>83.858999999999995</v>
      </c>
      <c r="C48" s="33">
        <v>382.67</v>
      </c>
      <c r="D48" s="33">
        <v>381.01919617182591</v>
      </c>
      <c r="E48" s="33"/>
      <c r="F48" s="33"/>
      <c r="G48" s="11" t="str">
        <f t="shared" si="2"/>
        <v/>
      </c>
      <c r="H48" s="3">
        <f t="shared" si="37"/>
        <v>83.858999999999995</v>
      </c>
      <c r="I48" s="3">
        <f t="shared" si="3"/>
        <v>83.858999999999995</v>
      </c>
      <c r="J48" s="3">
        <f t="shared" si="38"/>
        <v>382.67</v>
      </c>
      <c r="K48" s="3">
        <f t="shared" si="4"/>
        <v>382.67</v>
      </c>
      <c r="L48" s="2">
        <f t="shared" si="5"/>
        <v>382.67</v>
      </c>
      <c r="M48" s="8">
        <f t="shared" si="39"/>
        <v>83.858999999999995</v>
      </c>
      <c r="N48" s="8">
        <f t="shared" si="6"/>
        <v>83.858999999999995</v>
      </c>
      <c r="O48" s="8">
        <f t="shared" si="40"/>
        <v>381.01919617182591</v>
      </c>
      <c r="P48" s="8">
        <f t="shared" si="7"/>
        <v>381.01919617182591</v>
      </c>
      <c r="Q48" s="2">
        <f t="shared" si="8"/>
        <v>381.01919617182591</v>
      </c>
      <c r="R48" s="3">
        <f t="shared" si="9"/>
        <v>0</v>
      </c>
      <c r="S48" s="3" t="str">
        <f t="shared" si="10"/>
        <v/>
      </c>
      <c r="T48" s="3" t="str">
        <f t="shared" si="41"/>
        <v/>
      </c>
      <c r="U48" s="8" t="str">
        <f t="shared" si="11"/>
        <v/>
      </c>
      <c r="V48" s="2" t="str">
        <f t="shared" si="12"/>
        <v/>
      </c>
      <c r="W48" s="2" t="str">
        <f t="shared" si="13"/>
        <v/>
      </c>
      <c r="X48" s="2">
        <f t="shared" si="121"/>
        <v>382.67</v>
      </c>
      <c r="Y48" s="2">
        <f t="shared" si="14"/>
        <v>1.6508038281741051</v>
      </c>
      <c r="Z48" s="46">
        <v>440</v>
      </c>
      <c r="AA48" s="46">
        <f t="shared" si="42"/>
        <v>0</v>
      </c>
      <c r="AB48" s="47"/>
      <c r="AC48" s="46">
        <f t="shared" si="43"/>
        <v>2</v>
      </c>
      <c r="AD48" s="47">
        <v>1.2</v>
      </c>
      <c r="AE48" s="48" t="str">
        <f t="shared" si="44"/>
        <v/>
      </c>
      <c r="AF48" s="49">
        <f t="shared" ref="AF48:AK90" si="127">IF($A48="","",AF$30)</f>
        <v>0</v>
      </c>
      <c r="AG48" s="49">
        <f t="shared" si="127"/>
        <v>0</v>
      </c>
      <c r="AH48" s="49">
        <f t="shared" si="127"/>
        <v>0</v>
      </c>
      <c r="AI48" s="47">
        <f t="shared" si="127"/>
        <v>0.1</v>
      </c>
      <c r="AJ48" s="47">
        <f t="shared" si="127"/>
        <v>0.3</v>
      </c>
      <c r="AK48" s="46">
        <v>1</v>
      </c>
      <c r="AL48" s="47"/>
      <c r="AM48" s="53">
        <f t="shared" si="46"/>
        <v>0.74</v>
      </c>
      <c r="AN48" s="50" t="str">
        <f t="shared" si="47"/>
        <v>73,77 - 83,859</v>
      </c>
      <c r="AO48" s="53" t="s">
        <v>85</v>
      </c>
      <c r="AP48" s="52">
        <f t="shared" si="48"/>
        <v>10.088999999999999</v>
      </c>
      <c r="AQ48" s="52">
        <f t="shared" si="49"/>
        <v>10.088999999999999</v>
      </c>
      <c r="AR48" s="47">
        <f t="shared" si="50"/>
        <v>0.37</v>
      </c>
      <c r="AS48" s="53">
        <f t="shared" si="51"/>
        <v>1.5560203832102388</v>
      </c>
      <c r="AT48" s="52">
        <f t="shared" si="52"/>
        <v>1.6560203832102389</v>
      </c>
      <c r="AU48" s="9">
        <f t="shared" si="53"/>
        <v>16.707589646208099</v>
      </c>
      <c r="AV48" s="9">
        <f t="shared" si="54"/>
        <v>0.84</v>
      </c>
      <c r="AW48" s="12" t="str">
        <f t="shared" si="55"/>
        <v/>
      </c>
      <c r="AX48" s="9">
        <f t="shared" si="56"/>
        <v>1.2860203832102388</v>
      </c>
      <c r="AY48" s="12" t="str">
        <f t="shared" si="57"/>
        <v/>
      </c>
      <c r="AZ48" s="10">
        <f t="shared" si="58"/>
        <v>0.15205308443374599</v>
      </c>
      <c r="BA48" s="10">
        <f t="shared" si="59"/>
        <v>1.2</v>
      </c>
      <c r="BB48" s="10">
        <f t="shared" si="60"/>
        <v>0.12</v>
      </c>
      <c r="BC48" s="10">
        <f t="shared" si="61"/>
        <v>0.88800000000000001</v>
      </c>
      <c r="BD48" s="10">
        <f t="shared" si="62"/>
        <v>0.73594691556625402</v>
      </c>
      <c r="BE48" s="12" t="str">
        <f t="shared" si="63"/>
        <v/>
      </c>
      <c r="BF48" s="9">
        <f t="shared" si="64"/>
        <v>1.2</v>
      </c>
      <c r="BG48" s="9">
        <f t="shared" si="65"/>
        <v>1.2</v>
      </c>
      <c r="BH48" s="7">
        <f t="shared" si="66"/>
        <v>0.44400000000000001</v>
      </c>
      <c r="BI48" s="7">
        <f t="shared" si="67"/>
        <v>1.5432244598522866</v>
      </c>
      <c r="BJ48" s="12" t="str">
        <f t="shared" si="68"/>
        <v/>
      </c>
      <c r="BK48" s="80">
        <f t="shared" si="69"/>
        <v>0</v>
      </c>
      <c r="BL48" s="7">
        <f t="shared" si="70"/>
        <v>0</v>
      </c>
      <c r="BM48" s="7">
        <f t="shared" si="122"/>
        <v>0.53522445985228662</v>
      </c>
      <c r="BN48" s="12" t="str">
        <f t="shared" si="71"/>
        <v/>
      </c>
      <c r="BO48" s="9">
        <f t="shared" si="72"/>
        <v>1.5432244598522866</v>
      </c>
      <c r="BP48" s="2">
        <f t="shared" si="73"/>
        <v>1.6560203832102389</v>
      </c>
      <c r="BQ48" s="2">
        <f t="shared" si="74"/>
        <v>1.6560203832102389</v>
      </c>
      <c r="BR48" s="20">
        <f t="shared" ref="BR48:CD71" si="128">IF($A48="","",BR$30)</f>
        <v>2</v>
      </c>
      <c r="BS48" s="20">
        <f t="shared" si="128"/>
        <v>2</v>
      </c>
      <c r="BT48" s="20">
        <f t="shared" si="128"/>
        <v>2</v>
      </c>
      <c r="BU48" s="86">
        <f t="shared" si="76"/>
        <v>1</v>
      </c>
      <c r="BV48" s="86">
        <f t="shared" si="77"/>
        <v>1</v>
      </c>
      <c r="BW48" s="20">
        <v>4</v>
      </c>
      <c r="BX48" s="86">
        <f t="shared" si="128"/>
        <v>0.1</v>
      </c>
      <c r="BY48" s="86">
        <f t="shared" si="128"/>
        <v>0.12</v>
      </c>
      <c r="BZ48" s="86">
        <f t="shared" si="128"/>
        <v>0.15</v>
      </c>
      <c r="CA48" s="86">
        <f t="shared" si="128"/>
        <v>0.17</v>
      </c>
      <c r="CB48" s="86">
        <f t="shared" si="128"/>
        <v>0.19</v>
      </c>
      <c r="CC48" s="86">
        <f t="shared" si="128"/>
        <v>0.22</v>
      </c>
      <c r="CD48" s="86">
        <f t="shared" si="128"/>
        <v>0.05</v>
      </c>
      <c r="CE48" s="20" t="str">
        <f t="shared" si="123"/>
        <v>OK (100 %)</v>
      </c>
      <c r="CF48" s="14">
        <f t="shared" si="79"/>
        <v>10.088999999999999</v>
      </c>
      <c r="CG48" s="14">
        <f t="shared" si="80"/>
        <v>10.088999999999999</v>
      </c>
      <c r="CH48" s="8">
        <f t="shared" si="81"/>
        <v>0</v>
      </c>
      <c r="CI48" s="9">
        <f t="shared" si="82"/>
        <v>10.088999999999999</v>
      </c>
      <c r="CJ48" s="9">
        <f t="shared" si="83"/>
        <v>0</v>
      </c>
      <c r="CK48" s="9">
        <f t="shared" si="84"/>
        <v>10.088999999999999</v>
      </c>
      <c r="CL48" s="9">
        <f t="shared" si="85"/>
        <v>0</v>
      </c>
      <c r="CM48" s="9">
        <f t="shared" si="86"/>
        <v>1.534063568852063</v>
      </c>
      <c r="CN48" s="9">
        <f t="shared" si="87"/>
        <v>0</v>
      </c>
      <c r="CO48" s="9">
        <f t="shared" si="88"/>
        <v>0</v>
      </c>
      <c r="CP48" s="9">
        <f t="shared" si="88"/>
        <v>0</v>
      </c>
      <c r="CQ48" s="9">
        <f t="shared" si="88"/>
        <v>0</v>
      </c>
      <c r="CR48" s="9">
        <f t="shared" si="88"/>
        <v>0</v>
      </c>
      <c r="CS48" s="9">
        <f t="shared" si="88"/>
        <v>0</v>
      </c>
      <c r="CT48" s="9">
        <f t="shared" si="88"/>
        <v>0</v>
      </c>
      <c r="CU48" s="9">
        <f t="shared" si="88"/>
        <v>0</v>
      </c>
      <c r="CV48" s="9">
        <f t="shared" si="89"/>
        <v>15.569591575449717</v>
      </c>
      <c r="CW48" s="9">
        <f t="shared" si="90"/>
        <v>1.5569591575449717</v>
      </c>
      <c r="CX48" s="9">
        <f t="shared" si="90"/>
        <v>1.868350989053966</v>
      </c>
      <c r="CY48" s="9">
        <f t="shared" si="90"/>
        <v>2.3354387363174576</v>
      </c>
      <c r="CZ48" s="9">
        <f t="shared" si="90"/>
        <v>2.6468305678264521</v>
      </c>
      <c r="DA48" s="9">
        <f t="shared" si="90"/>
        <v>2.9582223993354462</v>
      </c>
      <c r="DB48" s="9">
        <f t="shared" si="90"/>
        <v>3.425310146598938</v>
      </c>
      <c r="DC48" s="9">
        <f t="shared" si="90"/>
        <v>0.77847957877248586</v>
      </c>
      <c r="DD48" s="2">
        <f t="shared" si="91"/>
        <v>0</v>
      </c>
      <c r="DE48" s="2">
        <f t="shared" si="92"/>
        <v>0</v>
      </c>
      <c r="DF48" s="2">
        <f t="shared" si="93"/>
        <v>0</v>
      </c>
      <c r="DG48" s="2">
        <f t="shared" si="94"/>
        <v>8.6356484311479349</v>
      </c>
      <c r="DH48" s="2">
        <f t="shared" si="95"/>
        <v>0</v>
      </c>
      <c r="DI48" s="2">
        <f t="shared" si="96"/>
        <v>0</v>
      </c>
      <c r="DJ48" s="2">
        <f t="shared" si="97"/>
        <v>0</v>
      </c>
      <c r="DK48" s="2">
        <f t="shared" si="98"/>
        <v>5.3998795754497193</v>
      </c>
      <c r="DL48" s="16">
        <f t="shared" si="99"/>
        <v>0</v>
      </c>
      <c r="DM48" s="16">
        <f t="shared" si="100"/>
        <v>0</v>
      </c>
      <c r="DN48" s="16">
        <f t="shared" si="101"/>
        <v>15.569591575449717</v>
      </c>
      <c r="DO48" s="72">
        <f t="shared" si="102"/>
        <v>0</v>
      </c>
      <c r="DP48" s="16">
        <f t="shared" si="103"/>
        <v>0</v>
      </c>
      <c r="DQ48" s="16">
        <f t="shared" si="104"/>
        <v>5.3998795754497193</v>
      </c>
      <c r="DR48" s="2">
        <f t="shared" si="105"/>
        <v>0</v>
      </c>
      <c r="DS48" s="2">
        <f t="shared" si="106"/>
        <v>12.106799999999998</v>
      </c>
      <c r="DT48" s="2">
        <f t="shared" si="107"/>
        <v>4.4795159999999994</v>
      </c>
      <c r="DU48" s="2">
        <f t="shared" si="108"/>
        <v>0</v>
      </c>
      <c r="DV48" s="15" t="s">
        <v>189</v>
      </c>
      <c r="DW48" s="18"/>
      <c r="DX48" s="17"/>
      <c r="DY48" s="47" t="str">
        <f t="shared" si="126"/>
        <v/>
      </c>
      <c r="DZ48" s="47" t="str">
        <f t="shared" si="126"/>
        <v/>
      </c>
      <c r="EA48" s="47" t="str">
        <f t="shared" si="126"/>
        <v/>
      </c>
      <c r="EB48" s="47" t="str">
        <f t="shared" si="126"/>
        <v/>
      </c>
      <c r="EC48" s="49" t="str">
        <f t="shared" si="126"/>
        <v/>
      </c>
      <c r="ED48" s="49" t="str">
        <f t="shared" si="126"/>
        <v/>
      </c>
      <c r="EE48" s="47" t="str">
        <f t="shared" si="126"/>
        <v/>
      </c>
      <c r="EF48" s="47" t="str">
        <f t="shared" si="126"/>
        <v/>
      </c>
      <c r="EG48" s="47" t="str">
        <f t="shared" si="126"/>
        <v/>
      </c>
      <c r="EH48" s="6">
        <f t="shared" si="16"/>
        <v>0</v>
      </c>
      <c r="EI48" s="6">
        <f t="shared" si="17"/>
        <v>0</v>
      </c>
      <c r="EJ48" s="2" t="str">
        <f t="shared" si="18"/>
        <v/>
      </c>
      <c r="EK48" s="2" t="str">
        <f t="shared" si="19"/>
        <v/>
      </c>
      <c r="EL48" s="2" t="str">
        <f t="shared" si="125"/>
        <v/>
      </c>
      <c r="EM48" s="2" t="str">
        <f t="shared" si="21"/>
        <v/>
      </c>
      <c r="EN48" s="2" t="str">
        <f t="shared" si="22"/>
        <v/>
      </c>
      <c r="EO48" s="2">
        <f t="shared" si="23"/>
        <v>0</v>
      </c>
      <c r="EP48" s="2">
        <f t="shared" si="109"/>
        <v>0</v>
      </c>
      <c r="EQ48" s="2"/>
      <c r="ER48" s="2"/>
      <c r="ES48" s="2"/>
      <c r="ET48" s="2"/>
      <c r="EU48" s="2"/>
      <c r="EV48" s="2"/>
      <c r="EW48" s="2">
        <f t="shared" si="24"/>
        <v>0</v>
      </c>
      <c r="EX48" s="2">
        <f t="shared" si="25"/>
        <v>0</v>
      </c>
      <c r="EY48" s="2">
        <f t="shared" si="110"/>
        <v>0</v>
      </c>
      <c r="EZ48" s="2">
        <f t="shared" si="26"/>
        <v>0</v>
      </c>
      <c r="FA48" s="2">
        <f t="shared" si="27"/>
        <v>0</v>
      </c>
      <c r="FB48" s="59"/>
      <c r="FC48" s="2">
        <f t="shared" si="28"/>
        <v>0</v>
      </c>
      <c r="FD48" s="2">
        <f t="shared" si="111"/>
        <v>0</v>
      </c>
      <c r="FE48" s="3">
        <f t="shared" si="124"/>
        <v>0</v>
      </c>
      <c r="FF48" s="3">
        <f t="shared" si="112"/>
        <v>0</v>
      </c>
      <c r="FG48" s="3">
        <f t="shared" si="113"/>
        <v>0</v>
      </c>
      <c r="FH48" s="3">
        <f t="shared" si="29"/>
        <v>0</v>
      </c>
      <c r="FI48" s="67">
        <f t="shared" si="30"/>
        <v>0</v>
      </c>
      <c r="FJ48" s="3">
        <f t="shared" si="31"/>
        <v>0</v>
      </c>
      <c r="FK48" s="3">
        <f t="shared" si="32"/>
        <v>0</v>
      </c>
      <c r="FL48" s="3">
        <f t="shared" si="114"/>
        <v>0</v>
      </c>
      <c r="FM48" s="3">
        <f t="shared" si="115"/>
        <v>0</v>
      </c>
      <c r="FN48" s="3">
        <f t="shared" si="116"/>
        <v>0</v>
      </c>
      <c r="FO48" s="2">
        <f t="shared" si="33"/>
        <v>0</v>
      </c>
      <c r="FP48" s="2">
        <f t="shared" si="34"/>
        <v>0</v>
      </c>
      <c r="FQ48" s="2">
        <f t="shared" si="117"/>
        <v>0</v>
      </c>
      <c r="FR48" s="6" t="str">
        <f>IF(A48=1,1,IF(DW48="","",COUNTA($DW$31:DW48)+1))</f>
        <v/>
      </c>
      <c r="FS48" s="6" t="str">
        <f t="shared" si="35"/>
        <v/>
      </c>
      <c r="FT48" s="43">
        <f t="shared" si="118"/>
        <v>1</v>
      </c>
      <c r="FU48" s="23">
        <f t="shared" si="119"/>
        <v>1</v>
      </c>
      <c r="FV48" s="21">
        <f t="shared" si="120"/>
        <v>2</v>
      </c>
    </row>
    <row r="49" spans="1:178">
      <c r="A49" s="4">
        <f t="shared" si="36"/>
        <v>19</v>
      </c>
      <c r="B49" s="33">
        <v>91.271000000000001</v>
      </c>
      <c r="C49" s="33">
        <v>382.83225393221988</v>
      </c>
      <c r="D49" s="33">
        <v>381.05624743675361</v>
      </c>
      <c r="E49" s="33"/>
      <c r="F49" s="33"/>
      <c r="G49" s="11" t="str">
        <f t="shared" si="2"/>
        <v/>
      </c>
      <c r="H49" s="3">
        <f t="shared" si="37"/>
        <v>91.271000000000001</v>
      </c>
      <c r="I49" s="3">
        <f t="shared" si="3"/>
        <v>91.271000000000001</v>
      </c>
      <c r="J49" s="3">
        <f t="shared" si="38"/>
        <v>382.83225393221988</v>
      </c>
      <c r="K49" s="3">
        <f t="shared" si="4"/>
        <v>382.83225393221988</v>
      </c>
      <c r="L49" s="2">
        <f t="shared" si="5"/>
        <v>382.83225393221988</v>
      </c>
      <c r="M49" s="8">
        <f t="shared" si="39"/>
        <v>91.271000000000001</v>
      </c>
      <c r="N49" s="8">
        <f t="shared" si="6"/>
        <v>91.271000000000001</v>
      </c>
      <c r="O49" s="8">
        <f t="shared" si="40"/>
        <v>381.05624743675361</v>
      </c>
      <c r="P49" s="8">
        <f t="shared" si="7"/>
        <v>381.05624743675361</v>
      </c>
      <c r="Q49" s="2">
        <f t="shared" si="8"/>
        <v>381.05624743675361</v>
      </c>
      <c r="R49" s="3">
        <f t="shared" si="9"/>
        <v>0</v>
      </c>
      <c r="S49" s="3" t="str">
        <f t="shared" si="10"/>
        <v/>
      </c>
      <c r="T49" s="3" t="str">
        <f t="shared" si="41"/>
        <v/>
      </c>
      <c r="U49" s="8" t="str">
        <f t="shared" si="11"/>
        <v/>
      </c>
      <c r="V49" s="2" t="str">
        <f t="shared" si="12"/>
        <v/>
      </c>
      <c r="W49" s="2" t="str">
        <f t="shared" si="13"/>
        <v/>
      </c>
      <c r="X49" s="2">
        <f t="shared" si="121"/>
        <v>382.83225393221988</v>
      </c>
      <c r="Y49" s="2">
        <f t="shared" si="14"/>
        <v>1.7760064954662766</v>
      </c>
      <c r="Z49" s="46">
        <v>440</v>
      </c>
      <c r="AA49" s="46">
        <f t="shared" si="42"/>
        <v>0</v>
      </c>
      <c r="AB49" s="47"/>
      <c r="AC49" s="46">
        <f t="shared" si="43"/>
        <v>2</v>
      </c>
      <c r="AD49" s="47">
        <v>1.2</v>
      </c>
      <c r="AE49" s="48" t="str">
        <f t="shared" si="44"/>
        <v/>
      </c>
      <c r="AF49" s="49">
        <f t="shared" si="127"/>
        <v>0</v>
      </c>
      <c r="AG49" s="49">
        <f t="shared" si="127"/>
        <v>0</v>
      </c>
      <c r="AH49" s="49">
        <f t="shared" si="127"/>
        <v>0</v>
      </c>
      <c r="AI49" s="47">
        <f t="shared" si="127"/>
        <v>0.1</v>
      </c>
      <c r="AJ49" s="47">
        <f t="shared" si="127"/>
        <v>0.3</v>
      </c>
      <c r="AK49" s="46">
        <v>1</v>
      </c>
      <c r="AL49" s="47"/>
      <c r="AM49" s="53">
        <f t="shared" si="46"/>
        <v>0.74</v>
      </c>
      <c r="AN49" s="50" t="str">
        <f t="shared" si="47"/>
        <v>83,859 - 91,271</v>
      </c>
      <c r="AO49" s="53" t="s">
        <v>85</v>
      </c>
      <c r="AP49" s="52">
        <f t="shared" si="48"/>
        <v>7.4120000000000061</v>
      </c>
      <c r="AQ49" s="52">
        <f t="shared" si="49"/>
        <v>7.4120000000000061</v>
      </c>
      <c r="AR49" s="47">
        <f t="shared" si="50"/>
        <v>0.37</v>
      </c>
      <c r="AS49" s="53">
        <f t="shared" si="51"/>
        <v>1.7134051618201909</v>
      </c>
      <c r="AT49" s="52">
        <f t="shared" si="52"/>
        <v>1.813405161820191</v>
      </c>
      <c r="AU49" s="9">
        <f t="shared" si="53"/>
        <v>13.440959059411266</v>
      </c>
      <c r="AV49" s="9">
        <f t="shared" si="54"/>
        <v>0.84</v>
      </c>
      <c r="AW49" s="12" t="str">
        <f t="shared" si="55"/>
        <v/>
      </c>
      <c r="AX49" s="9">
        <f t="shared" si="56"/>
        <v>1.4434051618201909</v>
      </c>
      <c r="AY49" s="12" t="str">
        <f t="shared" si="57"/>
        <v/>
      </c>
      <c r="AZ49" s="10">
        <f t="shared" si="58"/>
        <v>0.15205308443374599</v>
      </c>
      <c r="BA49" s="10">
        <f t="shared" si="59"/>
        <v>1.2</v>
      </c>
      <c r="BB49" s="10">
        <f t="shared" si="60"/>
        <v>0.12</v>
      </c>
      <c r="BC49" s="10">
        <f t="shared" si="61"/>
        <v>0.88800000000000001</v>
      </c>
      <c r="BD49" s="10">
        <f t="shared" si="62"/>
        <v>0.73594691556625402</v>
      </c>
      <c r="BE49" s="12" t="str">
        <f t="shared" si="63"/>
        <v/>
      </c>
      <c r="BF49" s="9">
        <f t="shared" si="64"/>
        <v>1.2</v>
      </c>
      <c r="BG49" s="9">
        <f t="shared" si="65"/>
        <v>1.2</v>
      </c>
      <c r="BH49" s="7">
        <f t="shared" si="66"/>
        <v>0.44400000000000001</v>
      </c>
      <c r="BI49" s="7">
        <f t="shared" si="67"/>
        <v>1.7320861941842289</v>
      </c>
      <c r="BJ49" s="12" t="str">
        <f t="shared" si="68"/>
        <v/>
      </c>
      <c r="BK49" s="80">
        <f t="shared" si="69"/>
        <v>0</v>
      </c>
      <c r="BL49" s="7">
        <f t="shared" si="70"/>
        <v>0</v>
      </c>
      <c r="BM49" s="7">
        <f t="shared" si="122"/>
        <v>0.72408619418422893</v>
      </c>
      <c r="BN49" s="12" t="str">
        <f t="shared" si="71"/>
        <v/>
      </c>
      <c r="BO49" s="9">
        <f t="shared" si="72"/>
        <v>1.7320861941842289</v>
      </c>
      <c r="BP49" s="2">
        <f t="shared" si="73"/>
        <v>1.813405161820191</v>
      </c>
      <c r="BQ49" s="2">
        <f t="shared" si="74"/>
        <v>1.813405161820191</v>
      </c>
      <c r="BR49" s="20">
        <f t="shared" si="128"/>
        <v>2</v>
      </c>
      <c r="BS49" s="20">
        <f t="shared" si="128"/>
        <v>2</v>
      </c>
      <c r="BT49" s="20">
        <f t="shared" si="128"/>
        <v>2</v>
      </c>
      <c r="BU49" s="86">
        <f t="shared" si="76"/>
        <v>1</v>
      </c>
      <c r="BV49" s="86">
        <f t="shared" si="77"/>
        <v>1</v>
      </c>
      <c r="BW49" s="20">
        <v>4</v>
      </c>
      <c r="BX49" s="86">
        <f t="shared" si="128"/>
        <v>0.1</v>
      </c>
      <c r="BY49" s="86">
        <f t="shared" si="128"/>
        <v>0.12</v>
      </c>
      <c r="BZ49" s="86">
        <f t="shared" si="128"/>
        <v>0.15</v>
      </c>
      <c r="CA49" s="86">
        <f t="shared" si="128"/>
        <v>0.17</v>
      </c>
      <c r="CB49" s="86">
        <f t="shared" si="128"/>
        <v>0.19</v>
      </c>
      <c r="CC49" s="86">
        <f t="shared" si="128"/>
        <v>0.22</v>
      </c>
      <c r="CD49" s="86">
        <f t="shared" si="128"/>
        <v>0.05</v>
      </c>
      <c r="CE49" s="20" t="str">
        <f t="shared" si="123"/>
        <v>OK (100 %)</v>
      </c>
      <c r="CF49" s="14">
        <f t="shared" si="79"/>
        <v>7.4120000000000061</v>
      </c>
      <c r="CG49" s="14">
        <f t="shared" si="80"/>
        <v>7.4120000000000061</v>
      </c>
      <c r="CH49" s="8">
        <f t="shared" si="81"/>
        <v>-8.8817841970012523E-16</v>
      </c>
      <c r="CI49" s="9">
        <f t="shared" si="82"/>
        <v>7.4120000000000061</v>
      </c>
      <c r="CJ49" s="9">
        <f t="shared" si="83"/>
        <v>0</v>
      </c>
      <c r="CK49" s="9">
        <f t="shared" si="84"/>
        <v>7.4120000000000061</v>
      </c>
      <c r="CL49" s="9">
        <f t="shared" si="85"/>
        <v>0</v>
      </c>
      <c r="CM49" s="9">
        <f t="shared" si="86"/>
        <v>1.1270174618229263</v>
      </c>
      <c r="CN49" s="9">
        <f t="shared" si="87"/>
        <v>0</v>
      </c>
      <c r="CO49" s="9">
        <f t="shared" si="88"/>
        <v>0</v>
      </c>
      <c r="CP49" s="9">
        <f t="shared" si="88"/>
        <v>0</v>
      </c>
      <c r="CQ49" s="9">
        <f t="shared" si="88"/>
        <v>0</v>
      </c>
      <c r="CR49" s="9">
        <f t="shared" si="88"/>
        <v>0</v>
      </c>
      <c r="CS49" s="9">
        <f t="shared" si="88"/>
        <v>0</v>
      </c>
      <c r="CT49" s="9">
        <f t="shared" si="88"/>
        <v>0</v>
      </c>
      <c r="CU49" s="9">
        <f t="shared" si="88"/>
        <v>0</v>
      </c>
      <c r="CV49" s="9">
        <f t="shared" si="89"/>
        <v>12.838222871293516</v>
      </c>
      <c r="CW49" s="9">
        <f t="shared" si="90"/>
        <v>1.2838222871293516</v>
      </c>
      <c r="CX49" s="9">
        <f t="shared" si="90"/>
        <v>1.5405867445552217</v>
      </c>
      <c r="CY49" s="9">
        <f t="shared" si="90"/>
        <v>1.9257334306940272</v>
      </c>
      <c r="CZ49" s="9">
        <f t="shared" si="90"/>
        <v>2.1824978881198978</v>
      </c>
      <c r="DA49" s="9">
        <f t="shared" si="90"/>
        <v>2.4392623455457678</v>
      </c>
      <c r="DB49" s="9">
        <f t="shared" si="90"/>
        <v>2.8244090316845734</v>
      </c>
      <c r="DC49" s="9">
        <f t="shared" si="90"/>
        <v>0.64191114356467582</v>
      </c>
      <c r="DD49" s="2">
        <f t="shared" si="91"/>
        <v>0</v>
      </c>
      <c r="DE49" s="2">
        <f t="shared" si="92"/>
        <v>0</v>
      </c>
      <c r="DF49" s="2">
        <f t="shared" si="93"/>
        <v>0</v>
      </c>
      <c r="DG49" s="2">
        <f t="shared" si="94"/>
        <v>6.3442785381770799</v>
      </c>
      <c r="DH49" s="2">
        <f t="shared" si="95"/>
        <v>0</v>
      </c>
      <c r="DI49" s="2">
        <f t="shared" si="96"/>
        <v>0</v>
      </c>
      <c r="DJ49" s="2">
        <f t="shared" si="97"/>
        <v>0</v>
      </c>
      <c r="DK49" s="2">
        <f t="shared" si="98"/>
        <v>5.3669268712935096</v>
      </c>
      <c r="DL49" s="16">
        <f t="shared" si="99"/>
        <v>0</v>
      </c>
      <c r="DM49" s="16">
        <f t="shared" si="100"/>
        <v>0</v>
      </c>
      <c r="DN49" s="16">
        <f t="shared" si="101"/>
        <v>12.838222871293516</v>
      </c>
      <c r="DO49" s="72">
        <f t="shared" si="102"/>
        <v>0</v>
      </c>
      <c r="DP49" s="16">
        <f t="shared" si="103"/>
        <v>0</v>
      </c>
      <c r="DQ49" s="16">
        <f t="shared" si="104"/>
        <v>5.3669268712935096</v>
      </c>
      <c r="DR49" s="2">
        <f t="shared" si="105"/>
        <v>0</v>
      </c>
      <c r="DS49" s="2">
        <f t="shared" si="106"/>
        <v>8.8944000000000063</v>
      </c>
      <c r="DT49" s="2">
        <f t="shared" si="107"/>
        <v>3.2909280000000023</v>
      </c>
      <c r="DU49" s="2">
        <f t="shared" si="108"/>
        <v>0</v>
      </c>
      <c r="DV49" s="15" t="s">
        <v>249</v>
      </c>
      <c r="DW49" s="18"/>
      <c r="DX49" s="17"/>
      <c r="DY49" s="47" t="str">
        <f t="shared" si="126"/>
        <v/>
      </c>
      <c r="DZ49" s="47" t="str">
        <f t="shared" si="126"/>
        <v/>
      </c>
      <c r="EA49" s="47" t="str">
        <f t="shared" si="126"/>
        <v/>
      </c>
      <c r="EB49" s="47" t="str">
        <f t="shared" si="126"/>
        <v/>
      </c>
      <c r="EC49" s="49" t="str">
        <f t="shared" si="126"/>
        <v/>
      </c>
      <c r="ED49" s="49" t="str">
        <f t="shared" si="126"/>
        <v/>
      </c>
      <c r="EE49" s="47" t="str">
        <f t="shared" si="126"/>
        <v/>
      </c>
      <c r="EF49" s="47" t="str">
        <f t="shared" si="126"/>
        <v/>
      </c>
      <c r="EG49" s="47" t="str">
        <f t="shared" si="126"/>
        <v/>
      </c>
      <c r="EH49" s="6">
        <f t="shared" si="16"/>
        <v>0</v>
      </c>
      <c r="EI49" s="6">
        <f t="shared" si="17"/>
        <v>0</v>
      </c>
      <c r="EJ49" s="2" t="str">
        <f t="shared" si="18"/>
        <v/>
      </c>
      <c r="EK49" s="2" t="str">
        <f t="shared" si="19"/>
        <v/>
      </c>
      <c r="EL49" s="2" t="str">
        <f t="shared" si="125"/>
        <v/>
      </c>
      <c r="EM49" s="2" t="str">
        <f t="shared" si="21"/>
        <v/>
      </c>
      <c r="EN49" s="2" t="str">
        <f t="shared" si="22"/>
        <v/>
      </c>
      <c r="EO49" s="2">
        <f t="shared" si="23"/>
        <v>0</v>
      </c>
      <c r="EP49" s="2">
        <f t="shared" si="109"/>
        <v>0</v>
      </c>
      <c r="EQ49" s="2"/>
      <c r="ER49" s="2"/>
      <c r="ES49" s="2"/>
      <c r="ET49" s="2"/>
      <c r="EU49" s="2"/>
      <c r="EV49" s="2"/>
      <c r="EW49" s="2">
        <f t="shared" si="24"/>
        <v>0</v>
      </c>
      <c r="EX49" s="2">
        <f t="shared" si="25"/>
        <v>0</v>
      </c>
      <c r="EY49" s="2">
        <f t="shared" si="110"/>
        <v>0</v>
      </c>
      <c r="EZ49" s="2">
        <f t="shared" si="26"/>
        <v>0</v>
      </c>
      <c r="FA49" s="2">
        <f t="shared" si="27"/>
        <v>0</v>
      </c>
      <c r="FB49" s="59"/>
      <c r="FC49" s="2">
        <f t="shared" si="28"/>
        <v>0</v>
      </c>
      <c r="FD49" s="2">
        <f t="shared" si="111"/>
        <v>0</v>
      </c>
      <c r="FE49" s="3">
        <f t="shared" si="124"/>
        <v>0</v>
      </c>
      <c r="FF49" s="3">
        <f t="shared" si="112"/>
        <v>0</v>
      </c>
      <c r="FG49" s="3">
        <f t="shared" si="113"/>
        <v>0</v>
      </c>
      <c r="FH49" s="3">
        <f t="shared" si="29"/>
        <v>0</v>
      </c>
      <c r="FI49" s="67">
        <f t="shared" si="30"/>
        <v>0</v>
      </c>
      <c r="FJ49" s="3">
        <f t="shared" si="31"/>
        <v>0</v>
      </c>
      <c r="FK49" s="3">
        <f t="shared" si="32"/>
        <v>0</v>
      </c>
      <c r="FL49" s="3">
        <f t="shared" si="114"/>
        <v>0</v>
      </c>
      <c r="FM49" s="3">
        <f t="shared" si="115"/>
        <v>0</v>
      </c>
      <c r="FN49" s="3">
        <f t="shared" si="116"/>
        <v>0</v>
      </c>
      <c r="FO49" s="2">
        <f t="shared" si="33"/>
        <v>0</v>
      </c>
      <c r="FP49" s="2">
        <f t="shared" si="34"/>
        <v>0</v>
      </c>
      <c r="FQ49" s="2">
        <f t="shared" si="117"/>
        <v>0</v>
      </c>
      <c r="FR49" s="6" t="str">
        <f>IF(A49=1,1,IF(DW49="","",COUNTA($DW$31:DW49)+1))</f>
        <v/>
      </c>
      <c r="FS49" s="6" t="str">
        <f t="shared" si="35"/>
        <v/>
      </c>
      <c r="FT49" s="43">
        <f t="shared" si="118"/>
        <v>1</v>
      </c>
      <c r="FU49" s="23">
        <f t="shared" si="119"/>
        <v>1</v>
      </c>
      <c r="FV49" s="21">
        <f t="shared" si="120"/>
        <v>2</v>
      </c>
    </row>
    <row r="50" spans="1:178">
      <c r="A50" s="4">
        <f t="shared" si="36"/>
        <v>20</v>
      </c>
      <c r="B50" s="33">
        <v>96.192999999999998</v>
      </c>
      <c r="C50" s="33">
        <v>382.94</v>
      </c>
      <c r="D50" s="33">
        <v>381.08085163615647</v>
      </c>
      <c r="E50" s="33"/>
      <c r="F50" s="33"/>
      <c r="G50" s="11" t="str">
        <f t="shared" si="2"/>
        <v/>
      </c>
      <c r="H50" s="3">
        <f t="shared" si="37"/>
        <v>96.192999999999998</v>
      </c>
      <c r="I50" s="3">
        <f t="shared" si="3"/>
        <v>96.192999999999998</v>
      </c>
      <c r="J50" s="3">
        <f t="shared" si="38"/>
        <v>382.94</v>
      </c>
      <c r="K50" s="3">
        <f t="shared" si="4"/>
        <v>382.94</v>
      </c>
      <c r="L50" s="2">
        <f t="shared" si="5"/>
        <v>382.94</v>
      </c>
      <c r="M50" s="8">
        <f t="shared" si="39"/>
        <v>96.192999999999998</v>
      </c>
      <c r="N50" s="8">
        <f t="shared" si="6"/>
        <v>96.192999999999998</v>
      </c>
      <c r="O50" s="8">
        <f t="shared" si="40"/>
        <v>381.08085163615647</v>
      </c>
      <c r="P50" s="8">
        <f t="shared" si="7"/>
        <v>381.08085163615647</v>
      </c>
      <c r="Q50" s="2">
        <f t="shared" si="8"/>
        <v>381.08085163615647</v>
      </c>
      <c r="R50" s="3">
        <f t="shared" si="9"/>
        <v>0</v>
      </c>
      <c r="S50" s="3" t="str">
        <f t="shared" si="10"/>
        <v/>
      </c>
      <c r="T50" s="3" t="str">
        <f t="shared" si="41"/>
        <v/>
      </c>
      <c r="U50" s="8" t="str">
        <f t="shared" si="11"/>
        <v/>
      </c>
      <c r="V50" s="2" t="str">
        <f t="shared" si="12"/>
        <v/>
      </c>
      <c r="W50" s="2" t="str">
        <f t="shared" si="13"/>
        <v/>
      </c>
      <c r="X50" s="2">
        <f t="shared" si="121"/>
        <v>382.94</v>
      </c>
      <c r="Y50" s="2">
        <f t="shared" si="14"/>
        <v>1.8591483638435307</v>
      </c>
      <c r="Z50" s="46">
        <v>440</v>
      </c>
      <c r="AA50" s="46">
        <f t="shared" si="42"/>
        <v>0</v>
      </c>
      <c r="AB50" s="47"/>
      <c r="AC50" s="46">
        <f t="shared" si="43"/>
        <v>2</v>
      </c>
      <c r="AD50" s="47">
        <v>1.2</v>
      </c>
      <c r="AE50" s="48" t="str">
        <f t="shared" si="44"/>
        <v/>
      </c>
      <c r="AF50" s="49">
        <f t="shared" si="127"/>
        <v>0</v>
      </c>
      <c r="AG50" s="49">
        <f t="shared" si="127"/>
        <v>0</v>
      </c>
      <c r="AH50" s="49">
        <f t="shared" si="127"/>
        <v>0</v>
      </c>
      <c r="AI50" s="47">
        <f t="shared" si="127"/>
        <v>0.1</v>
      </c>
      <c r="AJ50" s="47">
        <f t="shared" si="127"/>
        <v>0.3</v>
      </c>
      <c r="AK50" s="46">
        <v>1</v>
      </c>
      <c r="AL50" s="47"/>
      <c r="AM50" s="53">
        <f t="shared" si="46"/>
        <v>0.74</v>
      </c>
      <c r="AN50" s="50" t="str">
        <f t="shared" si="47"/>
        <v>91,271 - 96,193</v>
      </c>
      <c r="AO50" s="53" t="s">
        <v>85</v>
      </c>
      <c r="AP50" s="52">
        <f t="shared" si="48"/>
        <v>4.921999999999997</v>
      </c>
      <c r="AQ50" s="52">
        <f t="shared" si="49"/>
        <v>4.921999999999997</v>
      </c>
      <c r="AR50" s="47">
        <f t="shared" si="50"/>
        <v>0.37</v>
      </c>
      <c r="AS50" s="53">
        <f t="shared" si="51"/>
        <v>1.8175774296549037</v>
      </c>
      <c r="AT50" s="52">
        <f t="shared" si="52"/>
        <v>1.9175774296549037</v>
      </c>
      <c r="AU50" s="9">
        <f t="shared" si="53"/>
        <v>9.4383161087614305</v>
      </c>
      <c r="AV50" s="9">
        <f t="shared" si="54"/>
        <v>0.84</v>
      </c>
      <c r="AW50" s="12" t="str">
        <f t="shared" si="55"/>
        <v/>
      </c>
      <c r="AX50" s="9">
        <f t="shared" si="56"/>
        <v>1.5475774296549036</v>
      </c>
      <c r="AY50" s="12" t="str">
        <f t="shared" si="57"/>
        <v/>
      </c>
      <c r="AZ50" s="10">
        <f t="shared" si="58"/>
        <v>0.15205308443374599</v>
      </c>
      <c r="BA50" s="10">
        <f t="shared" si="59"/>
        <v>1.2</v>
      </c>
      <c r="BB50" s="10">
        <f t="shared" si="60"/>
        <v>0.12</v>
      </c>
      <c r="BC50" s="10">
        <f t="shared" si="61"/>
        <v>0.88800000000000001</v>
      </c>
      <c r="BD50" s="10">
        <f t="shared" si="62"/>
        <v>0.73594691556625402</v>
      </c>
      <c r="BE50" s="12" t="str">
        <f t="shared" si="63"/>
        <v/>
      </c>
      <c r="BF50" s="9">
        <f t="shared" si="64"/>
        <v>1.2</v>
      </c>
      <c r="BG50" s="9">
        <f t="shared" si="65"/>
        <v>1.2</v>
      </c>
      <c r="BH50" s="7">
        <f t="shared" si="66"/>
        <v>0.44400000000000001</v>
      </c>
      <c r="BI50" s="7">
        <f t="shared" si="67"/>
        <v>1.8570929155858842</v>
      </c>
      <c r="BJ50" s="12" t="str">
        <f t="shared" si="68"/>
        <v/>
      </c>
      <c r="BK50" s="80">
        <f t="shared" si="69"/>
        <v>0</v>
      </c>
      <c r="BL50" s="7">
        <f t="shared" si="70"/>
        <v>0</v>
      </c>
      <c r="BM50" s="7">
        <f t="shared" si="122"/>
        <v>0.84909291558588418</v>
      </c>
      <c r="BN50" s="12" t="str">
        <f t="shared" si="71"/>
        <v/>
      </c>
      <c r="BO50" s="9">
        <f t="shared" si="72"/>
        <v>1.8570929155858842</v>
      </c>
      <c r="BP50" s="2">
        <f t="shared" si="73"/>
        <v>1.9175774296549037</v>
      </c>
      <c r="BQ50" s="2">
        <f t="shared" si="74"/>
        <v>1.9175774296549037</v>
      </c>
      <c r="BR50" s="20">
        <f t="shared" si="128"/>
        <v>2</v>
      </c>
      <c r="BS50" s="20">
        <f t="shared" si="128"/>
        <v>2</v>
      </c>
      <c r="BT50" s="20">
        <f t="shared" si="128"/>
        <v>2</v>
      </c>
      <c r="BU50" s="86">
        <f t="shared" si="76"/>
        <v>1</v>
      </c>
      <c r="BV50" s="86">
        <f t="shared" si="77"/>
        <v>1</v>
      </c>
      <c r="BW50" s="20">
        <v>4</v>
      </c>
      <c r="BX50" s="86">
        <f t="shared" si="128"/>
        <v>0.1</v>
      </c>
      <c r="BY50" s="86">
        <f t="shared" si="128"/>
        <v>0.12</v>
      </c>
      <c r="BZ50" s="86">
        <f t="shared" si="128"/>
        <v>0.15</v>
      </c>
      <c r="CA50" s="86">
        <f t="shared" si="128"/>
        <v>0.17</v>
      </c>
      <c r="CB50" s="86">
        <f t="shared" si="128"/>
        <v>0.19</v>
      </c>
      <c r="CC50" s="86">
        <f t="shared" si="128"/>
        <v>0.22</v>
      </c>
      <c r="CD50" s="86">
        <f t="shared" si="128"/>
        <v>0.05</v>
      </c>
      <c r="CE50" s="20" t="str">
        <f t="shared" si="123"/>
        <v>OK (100 %)</v>
      </c>
      <c r="CF50" s="14">
        <f t="shared" si="79"/>
        <v>4.921999999999997</v>
      </c>
      <c r="CG50" s="14">
        <f t="shared" si="80"/>
        <v>4.921999999999997</v>
      </c>
      <c r="CH50" s="8">
        <f t="shared" si="81"/>
        <v>-8.8817841970012523E-16</v>
      </c>
      <c r="CI50" s="9">
        <f t="shared" si="82"/>
        <v>4.921999999999997</v>
      </c>
      <c r="CJ50" s="9">
        <f t="shared" si="83"/>
        <v>0</v>
      </c>
      <c r="CK50" s="9">
        <f t="shared" si="84"/>
        <v>4.921999999999997</v>
      </c>
      <c r="CL50" s="9">
        <f t="shared" si="85"/>
        <v>0</v>
      </c>
      <c r="CM50" s="9">
        <f t="shared" si="86"/>
        <v>0.74840528158289732</v>
      </c>
      <c r="CN50" s="9">
        <f t="shared" si="87"/>
        <v>0</v>
      </c>
      <c r="CO50" s="9">
        <f t="shared" si="88"/>
        <v>0</v>
      </c>
      <c r="CP50" s="9">
        <f t="shared" si="88"/>
        <v>0</v>
      </c>
      <c r="CQ50" s="9">
        <f t="shared" si="88"/>
        <v>0</v>
      </c>
      <c r="CR50" s="9">
        <f t="shared" si="88"/>
        <v>0</v>
      </c>
      <c r="CS50" s="9">
        <f t="shared" si="88"/>
        <v>0</v>
      </c>
      <c r="CT50" s="9">
        <f t="shared" si="88"/>
        <v>0</v>
      </c>
      <c r="CU50" s="9">
        <f t="shared" si="88"/>
        <v>0</v>
      </c>
      <c r="CV50" s="9">
        <f t="shared" si="89"/>
        <v>9.1406113305137158</v>
      </c>
      <c r="CW50" s="9">
        <f t="shared" si="90"/>
        <v>0.9140611330513716</v>
      </c>
      <c r="CX50" s="9">
        <f t="shared" si="90"/>
        <v>1.0968733596616458</v>
      </c>
      <c r="CY50" s="9">
        <f t="shared" si="90"/>
        <v>1.3710916995770572</v>
      </c>
      <c r="CZ50" s="9">
        <f t="shared" si="90"/>
        <v>1.5539039261873318</v>
      </c>
      <c r="DA50" s="9">
        <f t="shared" si="90"/>
        <v>1.736716152797606</v>
      </c>
      <c r="DB50" s="9">
        <f t="shared" si="90"/>
        <v>2.0109344927130173</v>
      </c>
      <c r="DC50" s="9">
        <f t="shared" si="90"/>
        <v>0.4570305665256858</v>
      </c>
      <c r="DD50" s="2">
        <f t="shared" si="91"/>
        <v>0</v>
      </c>
      <c r="DE50" s="2">
        <f t="shared" si="92"/>
        <v>0</v>
      </c>
      <c r="DF50" s="2">
        <f t="shared" si="93"/>
        <v>0</v>
      </c>
      <c r="DG50" s="2">
        <f t="shared" si="94"/>
        <v>4.2129707184170995</v>
      </c>
      <c r="DH50" s="2">
        <f t="shared" si="95"/>
        <v>0</v>
      </c>
      <c r="DI50" s="2">
        <f t="shared" si="96"/>
        <v>0</v>
      </c>
      <c r="DJ50" s="2">
        <f t="shared" si="97"/>
        <v>0</v>
      </c>
      <c r="DK50" s="2">
        <f t="shared" si="98"/>
        <v>4.1792353305137198</v>
      </c>
      <c r="DL50" s="16">
        <f t="shared" si="99"/>
        <v>0</v>
      </c>
      <c r="DM50" s="16">
        <f t="shared" si="100"/>
        <v>0</v>
      </c>
      <c r="DN50" s="16">
        <f t="shared" si="101"/>
        <v>9.1406113305137175</v>
      </c>
      <c r="DO50" s="72">
        <f t="shared" si="102"/>
        <v>-1.7763568394002505E-15</v>
      </c>
      <c r="DP50" s="16">
        <f t="shared" si="103"/>
        <v>0</v>
      </c>
      <c r="DQ50" s="16">
        <f t="shared" si="104"/>
        <v>4.1792353305137198</v>
      </c>
      <c r="DR50" s="2">
        <f t="shared" si="105"/>
        <v>0</v>
      </c>
      <c r="DS50" s="2">
        <f t="shared" si="106"/>
        <v>5.9063999999999961</v>
      </c>
      <c r="DT50" s="2">
        <f t="shared" si="107"/>
        <v>2.1853679999999986</v>
      </c>
      <c r="DU50" s="2">
        <f t="shared" si="108"/>
        <v>0</v>
      </c>
      <c r="DV50" s="15" t="s">
        <v>189</v>
      </c>
      <c r="DW50" s="18"/>
      <c r="DX50" s="17"/>
      <c r="DY50" s="47" t="str">
        <f t="shared" si="126"/>
        <v/>
      </c>
      <c r="DZ50" s="47" t="str">
        <f t="shared" si="126"/>
        <v/>
      </c>
      <c r="EA50" s="47" t="str">
        <f t="shared" si="126"/>
        <v/>
      </c>
      <c r="EB50" s="47" t="str">
        <f t="shared" si="126"/>
        <v/>
      </c>
      <c r="EC50" s="49" t="str">
        <f t="shared" si="126"/>
        <v/>
      </c>
      <c r="ED50" s="49" t="str">
        <f t="shared" si="126"/>
        <v/>
      </c>
      <c r="EE50" s="47" t="str">
        <f t="shared" si="126"/>
        <v/>
      </c>
      <c r="EF50" s="47" t="str">
        <f t="shared" si="126"/>
        <v/>
      </c>
      <c r="EG50" s="47" t="str">
        <f t="shared" si="126"/>
        <v/>
      </c>
      <c r="EH50" s="6">
        <f t="shared" si="16"/>
        <v>0</v>
      </c>
      <c r="EI50" s="6">
        <f t="shared" si="17"/>
        <v>0</v>
      </c>
      <c r="EJ50" s="2" t="str">
        <f t="shared" si="18"/>
        <v/>
      </c>
      <c r="EK50" s="2" t="str">
        <f t="shared" si="19"/>
        <v/>
      </c>
      <c r="EL50" s="2" t="str">
        <f t="shared" si="125"/>
        <v/>
      </c>
      <c r="EM50" s="2" t="str">
        <f t="shared" si="21"/>
        <v/>
      </c>
      <c r="EN50" s="2" t="str">
        <f t="shared" si="22"/>
        <v/>
      </c>
      <c r="EO50" s="2">
        <f t="shared" si="23"/>
        <v>0</v>
      </c>
      <c r="EP50" s="2">
        <f t="shared" si="109"/>
        <v>0</v>
      </c>
      <c r="EQ50" s="2"/>
      <c r="ER50" s="2"/>
      <c r="ES50" s="2"/>
      <c r="ET50" s="2"/>
      <c r="EU50" s="2"/>
      <c r="EV50" s="2"/>
      <c r="EW50" s="2">
        <f t="shared" si="24"/>
        <v>0</v>
      </c>
      <c r="EX50" s="2">
        <f t="shared" si="25"/>
        <v>0</v>
      </c>
      <c r="EY50" s="2">
        <f t="shared" si="110"/>
        <v>0</v>
      </c>
      <c r="EZ50" s="2">
        <f t="shared" si="26"/>
        <v>0</v>
      </c>
      <c r="FA50" s="2">
        <f t="shared" si="27"/>
        <v>0</v>
      </c>
      <c r="FB50" s="59"/>
      <c r="FC50" s="2">
        <f t="shared" si="28"/>
        <v>0</v>
      </c>
      <c r="FD50" s="2">
        <f t="shared" si="111"/>
        <v>0</v>
      </c>
      <c r="FE50" s="3">
        <f t="shared" si="124"/>
        <v>0</v>
      </c>
      <c r="FF50" s="3">
        <f t="shared" si="112"/>
        <v>0</v>
      </c>
      <c r="FG50" s="3">
        <f t="shared" si="113"/>
        <v>0</v>
      </c>
      <c r="FH50" s="3">
        <f t="shared" si="29"/>
        <v>0</v>
      </c>
      <c r="FI50" s="67">
        <f t="shared" si="30"/>
        <v>0</v>
      </c>
      <c r="FJ50" s="3">
        <f t="shared" si="31"/>
        <v>0</v>
      </c>
      <c r="FK50" s="3">
        <f t="shared" si="32"/>
        <v>0</v>
      </c>
      <c r="FL50" s="3">
        <f t="shared" si="114"/>
        <v>0</v>
      </c>
      <c r="FM50" s="3">
        <f t="shared" si="115"/>
        <v>0</v>
      </c>
      <c r="FN50" s="3">
        <f t="shared" si="116"/>
        <v>0</v>
      </c>
      <c r="FO50" s="2">
        <f t="shared" si="33"/>
        <v>0</v>
      </c>
      <c r="FP50" s="2">
        <f t="shared" si="34"/>
        <v>0</v>
      </c>
      <c r="FQ50" s="2">
        <f t="shared" si="117"/>
        <v>0</v>
      </c>
      <c r="FR50" s="6" t="str">
        <f>IF(A50=1,1,IF(DW50="","",COUNTA($DW$31:DW50)+1))</f>
        <v/>
      </c>
      <c r="FS50" s="6" t="str">
        <f t="shared" si="35"/>
        <v/>
      </c>
      <c r="FT50" s="43">
        <f t="shared" si="118"/>
        <v>1</v>
      </c>
      <c r="FU50" s="23">
        <f t="shared" si="119"/>
        <v>1</v>
      </c>
      <c r="FV50" s="21">
        <f t="shared" si="120"/>
        <v>2</v>
      </c>
    </row>
    <row r="51" spans="1:178">
      <c r="A51" s="4">
        <f t="shared" si="36"/>
        <v>21</v>
      </c>
      <c r="B51" s="33">
        <v>101.824</v>
      </c>
      <c r="C51" s="33">
        <v>383.09909144981413</v>
      </c>
      <c r="D51" s="33">
        <v>381.10899999999998</v>
      </c>
      <c r="E51" s="33"/>
      <c r="F51" s="33"/>
      <c r="G51" s="11" t="str">
        <f t="shared" si="2"/>
        <v/>
      </c>
      <c r="H51" s="3">
        <f t="shared" si="37"/>
        <v>101.824</v>
      </c>
      <c r="I51" s="3">
        <f t="shared" si="3"/>
        <v>101.824</v>
      </c>
      <c r="J51" s="3">
        <f t="shared" si="38"/>
        <v>383.09909144981413</v>
      </c>
      <c r="K51" s="3">
        <f t="shared" si="4"/>
        <v>383.09909144981413</v>
      </c>
      <c r="L51" s="2">
        <f t="shared" si="5"/>
        <v>383.09909144981413</v>
      </c>
      <c r="M51" s="8">
        <f t="shared" si="39"/>
        <v>101.824</v>
      </c>
      <c r="N51" s="8">
        <f t="shared" si="6"/>
        <v>101.824</v>
      </c>
      <c r="O51" s="8">
        <f t="shared" si="40"/>
        <v>381.10899999999998</v>
      </c>
      <c r="P51" s="8">
        <f t="shared" si="7"/>
        <v>381.10899999999998</v>
      </c>
      <c r="Q51" s="2">
        <f t="shared" si="8"/>
        <v>381.10899999999998</v>
      </c>
      <c r="R51" s="3">
        <f t="shared" si="9"/>
        <v>0</v>
      </c>
      <c r="S51" s="3" t="str">
        <f t="shared" si="10"/>
        <v/>
      </c>
      <c r="T51" s="3" t="str">
        <f t="shared" si="41"/>
        <v/>
      </c>
      <c r="U51" s="8" t="str">
        <f t="shared" si="11"/>
        <v/>
      </c>
      <c r="V51" s="2" t="str">
        <f t="shared" si="12"/>
        <v/>
      </c>
      <c r="W51" s="2" t="str">
        <f t="shared" si="13"/>
        <v/>
      </c>
      <c r="X51" s="2">
        <f t="shared" si="121"/>
        <v>383.09909144981413</v>
      </c>
      <c r="Y51" s="2">
        <f t="shared" si="14"/>
        <v>1.9900914498141447</v>
      </c>
      <c r="Z51" s="46">
        <v>440</v>
      </c>
      <c r="AA51" s="46">
        <f t="shared" si="42"/>
        <v>0</v>
      </c>
      <c r="AB51" s="47"/>
      <c r="AC51" s="46">
        <f t="shared" si="43"/>
        <v>2</v>
      </c>
      <c r="AD51" s="47">
        <v>1.2</v>
      </c>
      <c r="AE51" s="48" t="str">
        <f t="shared" si="44"/>
        <v/>
      </c>
      <c r="AF51" s="49">
        <f t="shared" si="127"/>
        <v>0</v>
      </c>
      <c r="AG51" s="49">
        <f t="shared" si="127"/>
        <v>0</v>
      </c>
      <c r="AH51" s="49">
        <f t="shared" si="127"/>
        <v>0</v>
      </c>
      <c r="AI51" s="47">
        <f t="shared" si="127"/>
        <v>0.1</v>
      </c>
      <c r="AJ51" s="47">
        <f t="shared" si="127"/>
        <v>0.3</v>
      </c>
      <c r="AK51" s="46">
        <v>1</v>
      </c>
      <c r="AL51" s="47"/>
      <c r="AM51" s="53">
        <f t="shared" si="46"/>
        <v>0.74</v>
      </c>
      <c r="AN51" s="50" t="str">
        <f t="shared" si="47"/>
        <v>96,193 - 101,824</v>
      </c>
      <c r="AO51" s="53" t="s">
        <v>85</v>
      </c>
      <c r="AP51" s="52">
        <f t="shared" si="48"/>
        <v>5.6310000000000002</v>
      </c>
      <c r="AQ51" s="52">
        <f t="shared" si="49"/>
        <v>5.6310000000000002</v>
      </c>
      <c r="AR51" s="47">
        <f t="shared" si="50"/>
        <v>0.37</v>
      </c>
      <c r="AS51" s="53">
        <f t="shared" si="51"/>
        <v>1.9246199068288377</v>
      </c>
      <c r="AT51" s="52">
        <f t="shared" si="52"/>
        <v>2.0246199068288377</v>
      </c>
      <c r="AU51" s="9">
        <f t="shared" si="53"/>
        <v>11.400634695353185</v>
      </c>
      <c r="AV51" s="9">
        <f t="shared" si="54"/>
        <v>0.84</v>
      </c>
      <c r="AW51" s="12" t="str">
        <f t="shared" si="55"/>
        <v/>
      </c>
      <c r="AX51" s="9">
        <f t="shared" si="56"/>
        <v>1.6546199068288376</v>
      </c>
      <c r="AY51" s="12" t="str">
        <f t="shared" si="57"/>
        <v/>
      </c>
      <c r="AZ51" s="10">
        <f t="shared" si="58"/>
        <v>0.15205308443374599</v>
      </c>
      <c r="BA51" s="10">
        <f t="shared" si="59"/>
        <v>1.2</v>
      </c>
      <c r="BB51" s="10">
        <f t="shared" si="60"/>
        <v>0.12</v>
      </c>
      <c r="BC51" s="10">
        <f t="shared" si="61"/>
        <v>0.88800000000000001</v>
      </c>
      <c r="BD51" s="10">
        <f t="shared" si="62"/>
        <v>0.73594691556625402</v>
      </c>
      <c r="BE51" s="12" t="str">
        <f t="shared" si="63"/>
        <v/>
      </c>
      <c r="BF51" s="9">
        <f t="shared" si="64"/>
        <v>1.2</v>
      </c>
      <c r="BG51" s="9">
        <f t="shared" si="65"/>
        <v>1.2</v>
      </c>
      <c r="BH51" s="7">
        <f t="shared" si="66"/>
        <v>0.44400000000000001</v>
      </c>
      <c r="BI51" s="7">
        <f t="shared" si="67"/>
        <v>1.985543888194605</v>
      </c>
      <c r="BJ51" s="12" t="str">
        <f t="shared" si="68"/>
        <v/>
      </c>
      <c r="BK51" s="80">
        <f t="shared" si="69"/>
        <v>0</v>
      </c>
      <c r="BL51" s="7">
        <f t="shared" si="70"/>
        <v>0</v>
      </c>
      <c r="BM51" s="7">
        <f t="shared" si="122"/>
        <v>0.97754388819460503</v>
      </c>
      <c r="BN51" s="12" t="str">
        <f t="shared" si="71"/>
        <v/>
      </c>
      <c r="BO51" s="9">
        <f t="shared" si="72"/>
        <v>1.985543888194605</v>
      </c>
      <c r="BP51" s="2">
        <f t="shared" si="73"/>
        <v>2.0246199068288377</v>
      </c>
      <c r="BQ51" s="2">
        <f t="shared" si="74"/>
        <v>2.0246199068288377</v>
      </c>
      <c r="BR51" s="20">
        <f t="shared" si="128"/>
        <v>2</v>
      </c>
      <c r="BS51" s="20">
        <f t="shared" si="128"/>
        <v>2</v>
      </c>
      <c r="BT51" s="20">
        <f t="shared" si="128"/>
        <v>2</v>
      </c>
      <c r="BU51" s="86">
        <f t="shared" si="76"/>
        <v>1</v>
      </c>
      <c r="BV51" s="86">
        <f t="shared" si="77"/>
        <v>1</v>
      </c>
      <c r="BW51" s="20">
        <v>4</v>
      </c>
      <c r="BX51" s="86">
        <f t="shared" si="128"/>
        <v>0.1</v>
      </c>
      <c r="BY51" s="86">
        <f t="shared" si="128"/>
        <v>0.12</v>
      </c>
      <c r="BZ51" s="86">
        <f t="shared" si="128"/>
        <v>0.15</v>
      </c>
      <c r="CA51" s="86">
        <f t="shared" si="128"/>
        <v>0.17</v>
      </c>
      <c r="CB51" s="86">
        <f t="shared" si="128"/>
        <v>0.19</v>
      </c>
      <c r="CC51" s="86">
        <f t="shared" si="128"/>
        <v>0.22</v>
      </c>
      <c r="CD51" s="86">
        <f t="shared" si="128"/>
        <v>0.05</v>
      </c>
      <c r="CE51" s="20" t="str">
        <f t="shared" si="123"/>
        <v>OK (100 %)</v>
      </c>
      <c r="CF51" s="14">
        <f t="shared" si="79"/>
        <v>4.4110000000000005</v>
      </c>
      <c r="CG51" s="14">
        <f t="shared" si="80"/>
        <v>5.0110000000000001</v>
      </c>
      <c r="CH51" s="8">
        <f t="shared" si="81"/>
        <v>6.7306535105241769</v>
      </c>
      <c r="CI51" s="9">
        <f t="shared" si="82"/>
        <v>5.6310000000000002</v>
      </c>
      <c r="CJ51" s="9">
        <f t="shared" si="83"/>
        <v>0</v>
      </c>
      <c r="CK51" s="9">
        <f t="shared" si="84"/>
        <v>5.6310000000000002</v>
      </c>
      <c r="CL51" s="9">
        <f t="shared" si="85"/>
        <v>0</v>
      </c>
      <c r="CM51" s="9">
        <f t="shared" si="86"/>
        <v>0.76193800609750117</v>
      </c>
      <c r="CN51" s="9">
        <f t="shared" si="87"/>
        <v>0</v>
      </c>
      <c r="CO51" s="9">
        <f t="shared" si="88"/>
        <v>0</v>
      </c>
      <c r="CP51" s="9">
        <f t="shared" si="88"/>
        <v>0</v>
      </c>
      <c r="CQ51" s="9">
        <f t="shared" si="88"/>
        <v>0</v>
      </c>
      <c r="CR51" s="9">
        <f t="shared" si="88"/>
        <v>0</v>
      </c>
      <c r="CS51" s="9">
        <f t="shared" si="88"/>
        <v>0</v>
      </c>
      <c r="CT51" s="9">
        <f t="shared" si="88"/>
        <v>0</v>
      </c>
      <c r="CU51" s="9">
        <f t="shared" si="88"/>
        <v>0</v>
      </c>
      <c r="CV51" s="9">
        <f t="shared" si="89"/>
        <v>19.594330546439895</v>
      </c>
      <c r="CW51" s="9">
        <f t="shared" si="90"/>
        <v>1.9594330546439895</v>
      </c>
      <c r="CX51" s="9">
        <f t="shared" si="90"/>
        <v>2.3513196655727873</v>
      </c>
      <c r="CY51" s="9">
        <f t="shared" si="90"/>
        <v>2.9391495819659843</v>
      </c>
      <c r="CZ51" s="9">
        <f t="shared" si="90"/>
        <v>3.3310361928947825</v>
      </c>
      <c r="DA51" s="9">
        <f t="shared" si="90"/>
        <v>3.7229228038235802</v>
      </c>
      <c r="DB51" s="9">
        <f t="shared" si="90"/>
        <v>4.3107527202167768</v>
      </c>
      <c r="DC51" s="9">
        <f t="shared" si="90"/>
        <v>0.97971652732199477</v>
      </c>
      <c r="DD51" s="2">
        <f t="shared" si="91"/>
        <v>0</v>
      </c>
      <c r="DE51" s="2">
        <f t="shared" si="92"/>
        <v>0.59536</v>
      </c>
      <c r="DF51" s="2">
        <f t="shared" si="93"/>
        <v>0</v>
      </c>
      <c r="DG51" s="2">
        <f t="shared" si="94"/>
        <v>4.2891499939024991</v>
      </c>
      <c r="DH51" s="2">
        <f t="shared" si="95"/>
        <v>0</v>
      </c>
      <c r="DI51" s="2">
        <f t="shared" si="96"/>
        <v>0</v>
      </c>
      <c r="DJ51" s="2">
        <f t="shared" si="97"/>
        <v>0</v>
      </c>
      <c r="DK51" s="2">
        <f t="shared" si="98"/>
        <v>4.8984724237431658</v>
      </c>
      <c r="DL51" s="16">
        <f t="shared" si="99"/>
        <v>0</v>
      </c>
      <c r="DM51" s="16">
        <f t="shared" si="100"/>
        <v>5.2279187122046453</v>
      </c>
      <c r="DN51" s="16">
        <f t="shared" si="101"/>
        <v>18.091595748120366</v>
      </c>
      <c r="DO51" s="72">
        <f t="shared" si="102"/>
        <v>1.5027347983195298</v>
      </c>
      <c r="DP51" s="16">
        <f t="shared" si="103"/>
        <v>0</v>
      </c>
      <c r="DQ51" s="16">
        <f t="shared" si="104"/>
        <v>10.126391135947811</v>
      </c>
      <c r="DR51" s="2">
        <f t="shared" si="105"/>
        <v>0</v>
      </c>
      <c r="DS51" s="2">
        <f t="shared" si="106"/>
        <v>11.2468</v>
      </c>
      <c r="DT51" s="2">
        <f t="shared" si="107"/>
        <v>4.1613160000000002</v>
      </c>
      <c r="DU51" s="2">
        <f t="shared" si="108"/>
        <v>2.3187566121725527</v>
      </c>
      <c r="DV51" s="15" t="s">
        <v>252</v>
      </c>
      <c r="DW51" s="18">
        <v>1.24</v>
      </c>
      <c r="DX51" s="17"/>
      <c r="DY51" s="47">
        <f t="shared" si="126"/>
        <v>0.6</v>
      </c>
      <c r="DZ51" s="47">
        <f t="shared" si="126"/>
        <v>0.6</v>
      </c>
      <c r="EA51" s="47">
        <f t="shared" si="126"/>
        <v>0.6</v>
      </c>
      <c r="EB51" s="47">
        <f t="shared" si="126"/>
        <v>0.6</v>
      </c>
      <c r="EC51" s="49">
        <f t="shared" si="126"/>
        <v>0</v>
      </c>
      <c r="ED51" s="49">
        <f t="shared" si="126"/>
        <v>0</v>
      </c>
      <c r="EE51" s="47">
        <f t="shared" si="126"/>
        <v>0.2</v>
      </c>
      <c r="EF51" s="47">
        <f t="shared" si="126"/>
        <v>0.1</v>
      </c>
      <c r="EG51" s="47">
        <f t="shared" si="126"/>
        <v>0</v>
      </c>
      <c r="EH51" s="6">
        <f t="shared" si="16"/>
        <v>1.22</v>
      </c>
      <c r="EI51" s="6">
        <f t="shared" si="17"/>
        <v>1.22</v>
      </c>
      <c r="EJ51" s="2">
        <f t="shared" si="18"/>
        <v>2.44</v>
      </c>
      <c r="EK51" s="2">
        <f t="shared" si="19"/>
        <v>2.44</v>
      </c>
      <c r="EL51" s="2">
        <f t="shared" si="125"/>
        <v>2.0900914498141447</v>
      </c>
      <c r="EM51" s="2">
        <f t="shared" si="21"/>
        <v>1.8200914498141447</v>
      </c>
      <c r="EN51" s="2">
        <f t="shared" si="22"/>
        <v>4.4410231375465132</v>
      </c>
      <c r="EO51" s="2">
        <f t="shared" si="23"/>
        <v>10.836096455613491</v>
      </c>
      <c r="EP51" s="2">
        <f t="shared" si="109"/>
        <v>10.836096455613491</v>
      </c>
      <c r="EQ51" s="2"/>
      <c r="ER51" s="2"/>
      <c r="ES51" s="2"/>
      <c r="ET51" s="2"/>
      <c r="EU51" s="2"/>
      <c r="EV51" s="2"/>
      <c r="EW51" s="2">
        <f t="shared" si="24"/>
        <v>5.9535999999999998</v>
      </c>
      <c r="EX51" s="2">
        <f t="shared" si="25"/>
        <v>0.59536</v>
      </c>
      <c r="EY51" s="2">
        <f t="shared" si="110"/>
        <v>0.59536</v>
      </c>
      <c r="EZ51" s="2">
        <f t="shared" si="26"/>
        <v>1.2076282160399165</v>
      </c>
      <c r="FA51" s="2">
        <f t="shared" si="27"/>
        <v>1.8200914498141447</v>
      </c>
      <c r="FB51" s="59"/>
      <c r="FC51" s="2">
        <f t="shared" si="28"/>
        <v>2.3187566121725527</v>
      </c>
      <c r="FD51" s="2">
        <f t="shared" si="111"/>
        <v>2.3187566121725527</v>
      </c>
      <c r="FE51" s="3">
        <f t="shared" si="124"/>
        <v>10.836096455613491</v>
      </c>
      <c r="FF51" s="3">
        <f t="shared" si="112"/>
        <v>2.3187566121725527</v>
      </c>
      <c r="FG51" s="3">
        <f t="shared" si="113"/>
        <v>0.59536</v>
      </c>
      <c r="FH51" s="3">
        <f t="shared" si="29"/>
        <v>1.2</v>
      </c>
      <c r="FI51" s="67">
        <f t="shared" si="30"/>
        <v>1.985543888194605</v>
      </c>
      <c r="FJ51" s="3">
        <f t="shared" si="31"/>
        <v>1.7200914498141446</v>
      </c>
      <c r="FK51" s="3">
        <f t="shared" si="32"/>
        <v>2.4081280297398022</v>
      </c>
      <c r="FL51" s="3">
        <f t="shared" si="114"/>
        <v>2.8897536356877627</v>
      </c>
      <c r="FM51" s="3">
        <f t="shared" si="115"/>
        <v>5.0322262077531752</v>
      </c>
      <c r="FN51" s="3">
        <f t="shared" si="116"/>
        <v>5.0322262077531752</v>
      </c>
      <c r="FO51" s="2">
        <f t="shared" si="33"/>
        <v>2.44</v>
      </c>
      <c r="FP51" s="2">
        <f t="shared" si="34"/>
        <v>5.9535999999999998</v>
      </c>
      <c r="FQ51" s="2">
        <f t="shared" si="117"/>
        <v>5.9535999999999998</v>
      </c>
      <c r="FR51" s="6">
        <f>IF(A51=1,1,IF(DW51="","",COUNTA($DW$31:DW51)+1))</f>
        <v>6</v>
      </c>
      <c r="FS51" s="6">
        <f t="shared" si="35"/>
        <v>2</v>
      </c>
      <c r="FT51" s="43">
        <f t="shared" si="118"/>
        <v>1</v>
      </c>
      <c r="FU51" s="23">
        <f t="shared" si="119"/>
        <v>1</v>
      </c>
      <c r="FV51" s="21">
        <f t="shared" si="120"/>
        <v>2</v>
      </c>
    </row>
    <row r="52" spans="1:178">
      <c r="A52" s="4">
        <f t="shared" si="36"/>
        <v>22</v>
      </c>
      <c r="B52" s="33">
        <v>109.643</v>
      </c>
      <c r="C52" s="33">
        <v>383.32</v>
      </c>
      <c r="D52" s="33">
        <v>381.19215145381526</v>
      </c>
      <c r="E52" s="33"/>
      <c r="F52" s="33"/>
      <c r="G52" s="11" t="str">
        <f t="shared" si="2"/>
        <v/>
      </c>
      <c r="H52" s="3">
        <f t="shared" si="37"/>
        <v>109.643</v>
      </c>
      <c r="I52" s="3">
        <f t="shared" si="3"/>
        <v>109.643</v>
      </c>
      <c r="J52" s="3">
        <f t="shared" si="38"/>
        <v>383.32</v>
      </c>
      <c r="K52" s="3">
        <f t="shared" si="4"/>
        <v>383.32</v>
      </c>
      <c r="L52" s="2">
        <f t="shared" si="5"/>
        <v>383.32</v>
      </c>
      <c r="M52" s="8">
        <f t="shared" si="39"/>
        <v>109.643</v>
      </c>
      <c r="N52" s="8">
        <f t="shared" si="6"/>
        <v>109.643</v>
      </c>
      <c r="O52" s="8">
        <f t="shared" si="40"/>
        <v>381.19215145381526</v>
      </c>
      <c r="P52" s="8">
        <f t="shared" si="7"/>
        <v>381.19215145381526</v>
      </c>
      <c r="Q52" s="2">
        <f t="shared" si="8"/>
        <v>381.19215145381526</v>
      </c>
      <c r="R52" s="3">
        <f t="shared" si="9"/>
        <v>0</v>
      </c>
      <c r="S52" s="3" t="str">
        <f t="shared" si="10"/>
        <v/>
      </c>
      <c r="T52" s="3" t="str">
        <f t="shared" si="41"/>
        <v/>
      </c>
      <c r="U52" s="8" t="str">
        <f t="shared" si="11"/>
        <v/>
      </c>
      <c r="V52" s="2" t="str">
        <f t="shared" si="12"/>
        <v/>
      </c>
      <c r="W52" s="2" t="str">
        <f t="shared" si="13"/>
        <v/>
      </c>
      <c r="X52" s="2">
        <f t="shared" si="121"/>
        <v>383.32</v>
      </c>
      <c r="Y52" s="2">
        <f t="shared" si="14"/>
        <v>2.1278485461847367</v>
      </c>
      <c r="Z52" s="46">
        <v>440</v>
      </c>
      <c r="AA52" s="46">
        <f t="shared" si="42"/>
        <v>0</v>
      </c>
      <c r="AB52" s="47"/>
      <c r="AC52" s="46">
        <f t="shared" si="43"/>
        <v>2</v>
      </c>
      <c r="AD52" s="47">
        <v>1.4</v>
      </c>
      <c r="AE52" s="48" t="str">
        <f t="shared" si="44"/>
        <v/>
      </c>
      <c r="AF52" s="49">
        <f t="shared" si="127"/>
        <v>0</v>
      </c>
      <c r="AG52" s="49">
        <f t="shared" si="127"/>
        <v>0</v>
      </c>
      <c r="AH52" s="49">
        <f t="shared" si="127"/>
        <v>0</v>
      </c>
      <c r="AI52" s="47">
        <f t="shared" si="127"/>
        <v>0.1</v>
      </c>
      <c r="AJ52" s="47">
        <f t="shared" si="127"/>
        <v>0.3</v>
      </c>
      <c r="AK52" s="46">
        <f t="shared" si="127"/>
        <v>2</v>
      </c>
      <c r="AL52" s="47"/>
      <c r="AM52" s="53">
        <f t="shared" si="46"/>
        <v>0.74</v>
      </c>
      <c r="AN52" s="50" t="str">
        <f t="shared" si="47"/>
        <v>101,824 - 109,643</v>
      </c>
      <c r="AO52" s="53" t="s">
        <v>85</v>
      </c>
      <c r="AP52" s="52">
        <f t="shared" si="48"/>
        <v>7.8190000000000026</v>
      </c>
      <c r="AQ52" s="52">
        <f t="shared" si="49"/>
        <v>7.8190000000000026</v>
      </c>
      <c r="AR52" s="47">
        <f t="shared" si="50"/>
        <v>0.37</v>
      </c>
      <c r="AS52" s="53">
        <f t="shared" si="51"/>
        <v>2.0589699979994407</v>
      </c>
      <c r="AT52" s="52">
        <f t="shared" si="52"/>
        <v>2.1589699979994408</v>
      </c>
      <c r="AU52" s="9">
        <f t="shared" si="53"/>
        <v>16.880986414357633</v>
      </c>
      <c r="AV52" s="9">
        <f t="shared" si="54"/>
        <v>0.84</v>
      </c>
      <c r="AW52" s="12" t="str">
        <f t="shared" si="55"/>
        <v/>
      </c>
      <c r="AX52" s="9">
        <f t="shared" si="56"/>
        <v>1.7889699979994407</v>
      </c>
      <c r="AY52" s="12" t="str">
        <f t="shared" si="57"/>
        <v/>
      </c>
      <c r="AZ52" s="10">
        <f t="shared" si="58"/>
        <v>0.15205308443374599</v>
      </c>
      <c r="BA52" s="10">
        <f t="shared" si="59"/>
        <v>1.4</v>
      </c>
      <c r="BB52" s="10">
        <f t="shared" si="60"/>
        <v>0.13999999999999999</v>
      </c>
      <c r="BC52" s="10">
        <f t="shared" si="61"/>
        <v>1.036</v>
      </c>
      <c r="BD52" s="10">
        <f t="shared" si="62"/>
        <v>0.88394691556625404</v>
      </c>
      <c r="BE52" s="12" t="str">
        <f t="shared" si="63"/>
        <v/>
      </c>
      <c r="BF52" s="9">
        <f t="shared" si="64"/>
        <v>1.4</v>
      </c>
      <c r="BG52" s="9">
        <f t="shared" si="65"/>
        <v>1.4</v>
      </c>
      <c r="BH52" s="7">
        <f t="shared" si="66"/>
        <v>0.51800000000000002</v>
      </c>
      <c r="BI52" s="7">
        <f t="shared" si="67"/>
        <v>2.5045579971992167</v>
      </c>
      <c r="BJ52" s="12" t="str">
        <f t="shared" si="68"/>
        <v/>
      </c>
      <c r="BK52" s="80">
        <f t="shared" si="69"/>
        <v>0</v>
      </c>
      <c r="BL52" s="7">
        <f t="shared" si="70"/>
        <v>0</v>
      </c>
      <c r="BM52" s="7">
        <f t="shared" si="122"/>
        <v>1.3285579971992167</v>
      </c>
      <c r="BN52" s="12" t="str">
        <f t="shared" si="71"/>
        <v/>
      </c>
      <c r="BO52" s="9">
        <f t="shared" si="72"/>
        <v>2.5045579971992167</v>
      </c>
      <c r="BP52" s="2">
        <f t="shared" si="73"/>
        <v>2.1589699979994408</v>
      </c>
      <c r="BQ52" s="2">
        <f t="shared" si="74"/>
        <v>2.1589699979994408</v>
      </c>
      <c r="BR52" s="20">
        <f t="shared" si="128"/>
        <v>2</v>
      </c>
      <c r="BS52" s="20">
        <f t="shared" si="128"/>
        <v>2</v>
      </c>
      <c r="BT52" s="20">
        <f t="shared" si="128"/>
        <v>2</v>
      </c>
      <c r="BU52" s="86">
        <f t="shared" si="76"/>
        <v>1</v>
      </c>
      <c r="BV52" s="86">
        <f t="shared" si="77"/>
        <v>1</v>
      </c>
      <c r="BW52" s="20">
        <f t="shared" si="128"/>
        <v>3</v>
      </c>
      <c r="BX52" s="86">
        <f t="shared" si="128"/>
        <v>0.1</v>
      </c>
      <c r="BY52" s="86">
        <f t="shared" si="128"/>
        <v>0.12</v>
      </c>
      <c r="BZ52" s="86">
        <f t="shared" si="128"/>
        <v>0.15</v>
      </c>
      <c r="CA52" s="86">
        <f t="shared" si="128"/>
        <v>0.17</v>
      </c>
      <c r="CB52" s="86">
        <f t="shared" si="128"/>
        <v>0.19</v>
      </c>
      <c r="CC52" s="86">
        <f t="shared" si="128"/>
        <v>0.22</v>
      </c>
      <c r="CD52" s="86">
        <f t="shared" si="128"/>
        <v>0.05</v>
      </c>
      <c r="CE52" s="20" t="str">
        <f t="shared" si="123"/>
        <v>OK (100 %)</v>
      </c>
      <c r="CF52" s="14">
        <f t="shared" si="79"/>
        <v>6.5990000000000029</v>
      </c>
      <c r="CG52" s="14">
        <f t="shared" si="80"/>
        <v>7.1990000000000025</v>
      </c>
      <c r="CH52" s="8">
        <f t="shared" si="81"/>
        <v>-1.5027347983195316</v>
      </c>
      <c r="CI52" s="9">
        <f t="shared" si="82"/>
        <v>7.8190000000000026</v>
      </c>
      <c r="CJ52" s="9">
        <f t="shared" si="83"/>
        <v>0</v>
      </c>
      <c r="CK52" s="9">
        <f t="shared" si="84"/>
        <v>7.8190000000000026</v>
      </c>
      <c r="CL52" s="9">
        <f t="shared" si="85"/>
        <v>0</v>
      </c>
      <c r="CM52" s="9">
        <f t="shared" si="86"/>
        <v>1.0946301548385378</v>
      </c>
      <c r="CN52" s="9">
        <f t="shared" si="87"/>
        <v>0</v>
      </c>
      <c r="CO52" s="9">
        <f t="shared" si="88"/>
        <v>0</v>
      </c>
      <c r="CP52" s="9">
        <f t="shared" si="88"/>
        <v>0</v>
      </c>
      <c r="CQ52" s="9">
        <f t="shared" si="88"/>
        <v>0</v>
      </c>
      <c r="CR52" s="9">
        <f t="shared" si="88"/>
        <v>0</v>
      </c>
      <c r="CS52" s="9">
        <f t="shared" si="88"/>
        <v>0</v>
      </c>
      <c r="CT52" s="9">
        <f t="shared" si="88"/>
        <v>0</v>
      </c>
      <c r="CU52" s="9">
        <f t="shared" si="88"/>
        <v>0</v>
      </c>
      <c r="CV52" s="9">
        <f t="shared" si="89"/>
        <v>16.527578223517637</v>
      </c>
      <c r="CW52" s="9">
        <f t="shared" si="90"/>
        <v>1.6527578223517638</v>
      </c>
      <c r="CX52" s="9">
        <f t="shared" si="90"/>
        <v>1.9833093868221163</v>
      </c>
      <c r="CY52" s="9">
        <f t="shared" si="90"/>
        <v>2.4791367335276453</v>
      </c>
      <c r="CZ52" s="9">
        <f t="shared" si="90"/>
        <v>2.8096882979979982</v>
      </c>
      <c r="DA52" s="9">
        <f t="shared" si="90"/>
        <v>3.1402398624683512</v>
      </c>
      <c r="DB52" s="9">
        <f t="shared" si="90"/>
        <v>3.6360672091738802</v>
      </c>
      <c r="DC52" s="9">
        <f t="shared" si="90"/>
        <v>0.82637891117588191</v>
      </c>
      <c r="DD52" s="2">
        <f t="shared" si="91"/>
        <v>1.0078600000000002</v>
      </c>
      <c r="DE52" s="2">
        <f t="shared" si="92"/>
        <v>0</v>
      </c>
      <c r="DF52" s="2">
        <f t="shared" si="93"/>
        <v>6.3635338451614647</v>
      </c>
      <c r="DG52" s="2">
        <f t="shared" si="94"/>
        <v>0</v>
      </c>
      <c r="DH52" s="2">
        <f t="shared" si="95"/>
        <v>0</v>
      </c>
      <c r="DI52" s="2">
        <f t="shared" si="96"/>
        <v>0</v>
      </c>
      <c r="DJ52" s="2">
        <f t="shared" si="97"/>
        <v>0</v>
      </c>
      <c r="DK52" s="2">
        <f t="shared" si="98"/>
        <v>9.5642890218371654</v>
      </c>
      <c r="DL52" s="16">
        <f t="shared" si="99"/>
        <v>0</v>
      </c>
      <c r="DM52" s="16">
        <f t="shared" si="100"/>
        <v>0</v>
      </c>
      <c r="DN52" s="16">
        <f t="shared" si="101"/>
        <v>18.030313021837166</v>
      </c>
      <c r="DO52" s="72">
        <f t="shared" si="102"/>
        <v>-1.5027347983195298</v>
      </c>
      <c r="DP52" s="16">
        <f t="shared" si="103"/>
        <v>0</v>
      </c>
      <c r="DQ52" s="16">
        <f t="shared" si="104"/>
        <v>9.5642890218371654</v>
      </c>
      <c r="DR52" s="2">
        <f t="shared" si="105"/>
        <v>33.761972828715265</v>
      </c>
      <c r="DS52" s="2">
        <f t="shared" si="106"/>
        <v>9.2386000000000035</v>
      </c>
      <c r="DT52" s="2">
        <f t="shared" si="107"/>
        <v>3.4182820000000014</v>
      </c>
      <c r="DU52" s="2">
        <f t="shared" si="108"/>
        <v>0</v>
      </c>
      <c r="DV52" s="15" t="s">
        <v>249</v>
      </c>
      <c r="DW52" s="18"/>
      <c r="DX52" s="17"/>
      <c r="DY52" s="47" t="str">
        <f t="shared" si="126"/>
        <v/>
      </c>
      <c r="DZ52" s="47" t="str">
        <f t="shared" si="126"/>
        <v/>
      </c>
      <c r="EA52" s="47" t="str">
        <f t="shared" si="126"/>
        <v/>
      </c>
      <c r="EB52" s="47" t="str">
        <f t="shared" si="126"/>
        <v/>
      </c>
      <c r="EC52" s="49" t="str">
        <f t="shared" si="126"/>
        <v/>
      </c>
      <c r="ED52" s="49" t="str">
        <f t="shared" si="126"/>
        <v/>
      </c>
      <c r="EE52" s="47" t="str">
        <f t="shared" si="126"/>
        <v/>
      </c>
      <c r="EF52" s="47" t="str">
        <f t="shared" si="126"/>
        <v/>
      </c>
      <c r="EG52" s="47" t="str">
        <f t="shared" si="126"/>
        <v/>
      </c>
      <c r="EH52" s="6">
        <f t="shared" si="16"/>
        <v>0</v>
      </c>
      <c r="EI52" s="6">
        <f t="shared" si="17"/>
        <v>0</v>
      </c>
      <c r="EJ52" s="2" t="str">
        <f t="shared" si="18"/>
        <v/>
      </c>
      <c r="EK52" s="2" t="str">
        <f t="shared" si="19"/>
        <v/>
      </c>
      <c r="EL52" s="2" t="str">
        <f t="shared" si="125"/>
        <v/>
      </c>
      <c r="EM52" s="2" t="str">
        <f t="shared" si="21"/>
        <v/>
      </c>
      <c r="EN52" s="2" t="str">
        <f t="shared" si="22"/>
        <v/>
      </c>
      <c r="EO52" s="2">
        <f t="shared" si="23"/>
        <v>0</v>
      </c>
      <c r="EP52" s="2">
        <f t="shared" si="109"/>
        <v>0</v>
      </c>
      <c r="EQ52" s="2"/>
      <c r="ER52" s="2"/>
      <c r="ES52" s="2"/>
      <c r="ET52" s="2"/>
      <c r="EU52" s="2"/>
      <c r="EV52" s="2"/>
      <c r="EW52" s="2">
        <f t="shared" si="24"/>
        <v>0</v>
      </c>
      <c r="EX52" s="2">
        <f t="shared" si="25"/>
        <v>0</v>
      </c>
      <c r="EY52" s="2">
        <f t="shared" si="110"/>
        <v>0</v>
      </c>
      <c r="EZ52" s="2">
        <f t="shared" si="26"/>
        <v>0</v>
      </c>
      <c r="FA52" s="2">
        <f t="shared" si="27"/>
        <v>0</v>
      </c>
      <c r="FB52" s="59"/>
      <c r="FC52" s="2">
        <f t="shared" si="28"/>
        <v>0</v>
      </c>
      <c r="FD52" s="2">
        <f t="shared" si="111"/>
        <v>0</v>
      </c>
      <c r="FE52" s="3">
        <f t="shared" si="124"/>
        <v>0</v>
      </c>
      <c r="FF52" s="3">
        <f t="shared" si="112"/>
        <v>0</v>
      </c>
      <c r="FG52" s="3">
        <f t="shared" si="113"/>
        <v>0</v>
      </c>
      <c r="FH52" s="3">
        <f t="shared" si="29"/>
        <v>0</v>
      </c>
      <c r="FI52" s="67">
        <f t="shared" si="30"/>
        <v>0</v>
      </c>
      <c r="FJ52" s="3">
        <f t="shared" si="31"/>
        <v>0</v>
      </c>
      <c r="FK52" s="3">
        <f t="shared" si="32"/>
        <v>0</v>
      </c>
      <c r="FL52" s="3">
        <f t="shared" si="114"/>
        <v>0</v>
      </c>
      <c r="FM52" s="3">
        <f t="shared" si="115"/>
        <v>0</v>
      </c>
      <c r="FN52" s="3">
        <f t="shared" si="116"/>
        <v>0</v>
      </c>
      <c r="FO52" s="2">
        <f t="shared" si="33"/>
        <v>0</v>
      </c>
      <c r="FP52" s="2">
        <f t="shared" si="34"/>
        <v>0</v>
      </c>
      <c r="FQ52" s="2">
        <f t="shared" si="117"/>
        <v>0</v>
      </c>
      <c r="FR52" s="6" t="str">
        <f>IF(A52=1,1,IF(DW52="","",COUNTA($DW$31:DW52)+1))</f>
        <v/>
      </c>
      <c r="FS52" s="6" t="str">
        <f t="shared" si="35"/>
        <v/>
      </c>
      <c r="FT52" s="43">
        <f t="shared" si="118"/>
        <v>2</v>
      </c>
      <c r="FU52" s="23">
        <f t="shared" si="119"/>
        <v>1</v>
      </c>
      <c r="FV52" s="21">
        <f t="shared" si="120"/>
        <v>2</v>
      </c>
    </row>
    <row r="53" spans="1:178">
      <c r="A53" s="4">
        <f t="shared" si="36"/>
        <v>23</v>
      </c>
      <c r="B53" s="33">
        <v>115.277</v>
      </c>
      <c r="C53" s="33">
        <v>383.45807856592677</v>
      </c>
      <c r="D53" s="33">
        <v>381.25206644176706</v>
      </c>
      <c r="E53" s="33"/>
      <c r="F53" s="33"/>
      <c r="G53" s="11" t="str">
        <f t="shared" si="2"/>
        <v/>
      </c>
      <c r="H53" s="3">
        <f t="shared" si="37"/>
        <v>115.277</v>
      </c>
      <c r="I53" s="3">
        <f t="shared" si="3"/>
        <v>115.277</v>
      </c>
      <c r="J53" s="3">
        <f t="shared" si="38"/>
        <v>383.45807856592677</v>
      </c>
      <c r="K53" s="3">
        <f t="shared" si="4"/>
        <v>383.45807856592677</v>
      </c>
      <c r="L53" s="2">
        <f t="shared" si="5"/>
        <v>383.45807856592677</v>
      </c>
      <c r="M53" s="8">
        <f t="shared" si="39"/>
        <v>115.277</v>
      </c>
      <c r="N53" s="8">
        <f t="shared" si="6"/>
        <v>115.277</v>
      </c>
      <c r="O53" s="8">
        <f t="shared" si="40"/>
        <v>381.25206644176706</v>
      </c>
      <c r="P53" s="8">
        <f t="shared" si="7"/>
        <v>381.25206644176706</v>
      </c>
      <c r="Q53" s="2">
        <f t="shared" si="8"/>
        <v>381.25206644176706</v>
      </c>
      <c r="R53" s="3">
        <f t="shared" si="9"/>
        <v>0</v>
      </c>
      <c r="S53" s="3" t="str">
        <f t="shared" si="10"/>
        <v/>
      </c>
      <c r="T53" s="3" t="str">
        <f t="shared" si="41"/>
        <v/>
      </c>
      <c r="U53" s="8" t="str">
        <f t="shared" si="11"/>
        <v/>
      </c>
      <c r="V53" s="2" t="str">
        <f t="shared" si="12"/>
        <v/>
      </c>
      <c r="W53" s="2" t="str">
        <f t="shared" si="13"/>
        <v/>
      </c>
      <c r="X53" s="2">
        <f t="shared" si="121"/>
        <v>383.45807856592677</v>
      </c>
      <c r="Y53" s="2">
        <f t="shared" si="14"/>
        <v>2.206012124159713</v>
      </c>
      <c r="Z53" s="46">
        <v>440</v>
      </c>
      <c r="AA53" s="46">
        <f t="shared" si="42"/>
        <v>0</v>
      </c>
      <c r="AB53" s="47"/>
      <c r="AC53" s="46">
        <f t="shared" si="43"/>
        <v>2</v>
      </c>
      <c r="AD53" s="47">
        <v>1.4</v>
      </c>
      <c r="AE53" s="48" t="str">
        <f t="shared" si="44"/>
        <v/>
      </c>
      <c r="AF53" s="49">
        <f t="shared" si="127"/>
        <v>0</v>
      </c>
      <c r="AG53" s="49">
        <f t="shared" si="127"/>
        <v>0</v>
      </c>
      <c r="AH53" s="49">
        <f t="shared" si="127"/>
        <v>0</v>
      </c>
      <c r="AI53" s="47">
        <f t="shared" si="127"/>
        <v>0.1</v>
      </c>
      <c r="AJ53" s="47">
        <f t="shared" si="127"/>
        <v>0.3</v>
      </c>
      <c r="AK53" s="46">
        <f t="shared" si="127"/>
        <v>2</v>
      </c>
      <c r="AL53" s="47"/>
      <c r="AM53" s="53">
        <f t="shared" si="46"/>
        <v>0.74</v>
      </c>
      <c r="AN53" s="50" t="str">
        <f t="shared" si="47"/>
        <v>109,643 - 115,277</v>
      </c>
      <c r="AO53" s="53" t="s">
        <v>85</v>
      </c>
      <c r="AP53" s="52">
        <f t="shared" si="48"/>
        <v>5.6340000000000003</v>
      </c>
      <c r="AQ53" s="52">
        <f t="shared" si="49"/>
        <v>5.6340000000000003</v>
      </c>
      <c r="AR53" s="47">
        <f t="shared" si="50"/>
        <v>0.37</v>
      </c>
      <c r="AS53" s="53">
        <f t="shared" si="51"/>
        <v>2.1669303351722249</v>
      </c>
      <c r="AT53" s="52">
        <f t="shared" si="52"/>
        <v>2.266930335172225</v>
      </c>
      <c r="AU53" s="9">
        <f t="shared" si="53"/>
        <v>12.771885508360317</v>
      </c>
      <c r="AV53" s="9">
        <f t="shared" si="54"/>
        <v>0.84</v>
      </c>
      <c r="AW53" s="12" t="str">
        <f t="shared" si="55"/>
        <v/>
      </c>
      <c r="AX53" s="9">
        <f t="shared" si="56"/>
        <v>1.8969303351722249</v>
      </c>
      <c r="AY53" s="12" t="str">
        <f t="shared" si="57"/>
        <v/>
      </c>
      <c r="AZ53" s="10">
        <f t="shared" si="58"/>
        <v>0.15205308443374599</v>
      </c>
      <c r="BA53" s="10">
        <f t="shared" si="59"/>
        <v>1.4</v>
      </c>
      <c r="BB53" s="10">
        <f t="shared" si="60"/>
        <v>0.13999999999999999</v>
      </c>
      <c r="BC53" s="10">
        <f t="shared" si="61"/>
        <v>1.036</v>
      </c>
      <c r="BD53" s="10">
        <f t="shared" si="62"/>
        <v>0.88394691556625404</v>
      </c>
      <c r="BE53" s="12" t="str">
        <f t="shared" si="63"/>
        <v/>
      </c>
      <c r="BF53" s="9">
        <f t="shared" si="64"/>
        <v>1.4</v>
      </c>
      <c r="BG53" s="9">
        <f t="shared" si="65"/>
        <v>1.4</v>
      </c>
      <c r="BH53" s="7">
        <f t="shared" si="66"/>
        <v>0.51800000000000002</v>
      </c>
      <c r="BI53" s="7">
        <f t="shared" si="67"/>
        <v>2.6557024692411146</v>
      </c>
      <c r="BJ53" s="12" t="str">
        <f t="shared" si="68"/>
        <v/>
      </c>
      <c r="BK53" s="80">
        <f t="shared" si="69"/>
        <v>0</v>
      </c>
      <c r="BL53" s="7">
        <f t="shared" si="70"/>
        <v>0</v>
      </c>
      <c r="BM53" s="7">
        <f t="shared" si="122"/>
        <v>1.4797024692411147</v>
      </c>
      <c r="BN53" s="12" t="str">
        <f t="shared" si="71"/>
        <v/>
      </c>
      <c r="BO53" s="9">
        <f t="shared" si="72"/>
        <v>2.6557024692411146</v>
      </c>
      <c r="BP53" s="2">
        <f t="shared" si="73"/>
        <v>2.266930335172225</v>
      </c>
      <c r="BQ53" s="2">
        <f t="shared" si="74"/>
        <v>2.266930335172225</v>
      </c>
      <c r="BR53" s="20">
        <f t="shared" si="128"/>
        <v>2</v>
      </c>
      <c r="BS53" s="20">
        <f t="shared" si="128"/>
        <v>2</v>
      </c>
      <c r="BT53" s="20">
        <f t="shared" si="128"/>
        <v>2</v>
      </c>
      <c r="BU53" s="86">
        <f t="shared" si="76"/>
        <v>1</v>
      </c>
      <c r="BV53" s="86">
        <f t="shared" si="77"/>
        <v>1</v>
      </c>
      <c r="BW53" s="20">
        <f t="shared" si="128"/>
        <v>3</v>
      </c>
      <c r="BX53" s="86">
        <f t="shared" si="128"/>
        <v>0.1</v>
      </c>
      <c r="BY53" s="86">
        <f t="shared" si="128"/>
        <v>0.12</v>
      </c>
      <c r="BZ53" s="86">
        <f t="shared" si="128"/>
        <v>0.15</v>
      </c>
      <c r="CA53" s="86">
        <f t="shared" si="128"/>
        <v>0.17</v>
      </c>
      <c r="CB53" s="86">
        <f t="shared" si="128"/>
        <v>0.19</v>
      </c>
      <c r="CC53" s="86">
        <f t="shared" si="128"/>
        <v>0.22</v>
      </c>
      <c r="CD53" s="86">
        <f t="shared" si="128"/>
        <v>0.05</v>
      </c>
      <c r="CE53" s="20" t="str">
        <f t="shared" si="123"/>
        <v>OK (100 %)</v>
      </c>
      <c r="CF53" s="14">
        <f t="shared" si="79"/>
        <v>5.6340000000000003</v>
      </c>
      <c r="CG53" s="14">
        <f t="shared" si="80"/>
        <v>5.6340000000000003</v>
      </c>
      <c r="CH53" s="8">
        <f t="shared" si="81"/>
        <v>-1.7763568394002505E-15</v>
      </c>
      <c r="CI53" s="9">
        <f t="shared" si="82"/>
        <v>5.6340000000000003</v>
      </c>
      <c r="CJ53" s="9">
        <f t="shared" si="83"/>
        <v>0</v>
      </c>
      <c r="CK53" s="9">
        <f t="shared" si="84"/>
        <v>5.6340000000000003</v>
      </c>
      <c r="CL53" s="9">
        <f t="shared" si="85"/>
        <v>0</v>
      </c>
      <c r="CM53" s="9">
        <f t="shared" si="86"/>
        <v>0.85666707769972494</v>
      </c>
      <c r="CN53" s="9">
        <f t="shared" si="87"/>
        <v>0</v>
      </c>
      <c r="CO53" s="9">
        <f t="shared" si="88"/>
        <v>0</v>
      </c>
      <c r="CP53" s="9">
        <f t="shared" si="88"/>
        <v>0</v>
      </c>
      <c r="CQ53" s="9">
        <f t="shared" si="88"/>
        <v>0</v>
      </c>
      <c r="CR53" s="9">
        <f t="shared" si="88"/>
        <v>0</v>
      </c>
      <c r="CS53" s="9">
        <f t="shared" si="88"/>
        <v>0</v>
      </c>
      <c r="CT53" s="9">
        <f t="shared" si="88"/>
        <v>0</v>
      </c>
      <c r="CU53" s="9">
        <f t="shared" si="88"/>
        <v>0</v>
      </c>
      <c r="CV53" s="9">
        <f t="shared" si="89"/>
        <v>14.962227711704442</v>
      </c>
      <c r="CW53" s="9">
        <f t="shared" si="90"/>
        <v>1.4962227711704443</v>
      </c>
      <c r="CX53" s="9">
        <f t="shared" si="90"/>
        <v>1.795467325404533</v>
      </c>
      <c r="CY53" s="9">
        <f t="shared" si="90"/>
        <v>2.2443341567556661</v>
      </c>
      <c r="CZ53" s="9">
        <f t="shared" si="90"/>
        <v>2.5435787109897552</v>
      </c>
      <c r="DA53" s="9">
        <f t="shared" si="90"/>
        <v>2.8428232652238439</v>
      </c>
      <c r="DB53" s="9">
        <f t="shared" si="90"/>
        <v>3.2916900965749774</v>
      </c>
      <c r="DC53" s="9">
        <f t="shared" si="90"/>
        <v>0.74811138558522217</v>
      </c>
      <c r="DD53" s="2">
        <f t="shared" si="91"/>
        <v>0.78876000000000002</v>
      </c>
      <c r="DE53" s="2">
        <f t="shared" si="92"/>
        <v>0</v>
      </c>
      <c r="DF53" s="2">
        <f t="shared" si="93"/>
        <v>4.9801569223002753</v>
      </c>
      <c r="DG53" s="2">
        <f t="shared" si="94"/>
        <v>0</v>
      </c>
      <c r="DH53" s="2">
        <f t="shared" si="95"/>
        <v>0</v>
      </c>
      <c r="DI53" s="2">
        <f t="shared" si="96"/>
        <v>0</v>
      </c>
      <c r="DJ53" s="2">
        <f t="shared" si="97"/>
        <v>0</v>
      </c>
      <c r="DK53" s="2">
        <f t="shared" si="98"/>
        <v>8.3366437117044416</v>
      </c>
      <c r="DL53" s="16">
        <f t="shared" si="99"/>
        <v>0</v>
      </c>
      <c r="DM53" s="16">
        <f t="shared" si="100"/>
        <v>0</v>
      </c>
      <c r="DN53" s="16">
        <f t="shared" si="101"/>
        <v>14.962227711704442</v>
      </c>
      <c r="DO53" s="72">
        <f t="shared" si="102"/>
        <v>0</v>
      </c>
      <c r="DP53" s="16">
        <f t="shared" si="103"/>
        <v>0</v>
      </c>
      <c r="DQ53" s="16">
        <f t="shared" si="104"/>
        <v>8.3366437117044416</v>
      </c>
      <c r="DR53" s="2">
        <f t="shared" si="105"/>
        <v>25.543771016720633</v>
      </c>
      <c r="DS53" s="2">
        <f t="shared" si="106"/>
        <v>7.8875999999999999</v>
      </c>
      <c r="DT53" s="2">
        <f t="shared" si="107"/>
        <v>2.918412</v>
      </c>
      <c r="DU53" s="2">
        <f t="shared" si="108"/>
        <v>0</v>
      </c>
      <c r="DV53" s="15" t="s">
        <v>249</v>
      </c>
      <c r="DW53" s="18"/>
      <c r="DX53" s="17"/>
      <c r="DY53" s="47" t="str">
        <f t="shared" si="126"/>
        <v/>
      </c>
      <c r="DZ53" s="47" t="str">
        <f t="shared" si="126"/>
        <v/>
      </c>
      <c r="EA53" s="47" t="str">
        <f t="shared" si="126"/>
        <v/>
      </c>
      <c r="EB53" s="47" t="str">
        <f t="shared" si="126"/>
        <v/>
      </c>
      <c r="EC53" s="49" t="str">
        <f t="shared" si="126"/>
        <v/>
      </c>
      <c r="ED53" s="49" t="str">
        <f t="shared" si="126"/>
        <v/>
      </c>
      <c r="EE53" s="47" t="str">
        <f t="shared" si="126"/>
        <v/>
      </c>
      <c r="EF53" s="47" t="str">
        <f t="shared" si="126"/>
        <v/>
      </c>
      <c r="EG53" s="47" t="str">
        <f t="shared" si="126"/>
        <v/>
      </c>
      <c r="EH53" s="6">
        <f t="shared" si="16"/>
        <v>0</v>
      </c>
      <c r="EI53" s="6">
        <f t="shared" si="17"/>
        <v>0</v>
      </c>
      <c r="EJ53" s="2" t="str">
        <f t="shared" si="18"/>
        <v/>
      </c>
      <c r="EK53" s="2" t="str">
        <f t="shared" si="19"/>
        <v/>
      </c>
      <c r="EL53" s="2" t="str">
        <f t="shared" si="125"/>
        <v/>
      </c>
      <c r="EM53" s="2" t="str">
        <f t="shared" si="21"/>
        <v/>
      </c>
      <c r="EN53" s="2" t="str">
        <f t="shared" si="22"/>
        <v/>
      </c>
      <c r="EO53" s="2">
        <f t="shared" si="23"/>
        <v>0</v>
      </c>
      <c r="EP53" s="2">
        <f t="shared" si="109"/>
        <v>0</v>
      </c>
      <c r="EQ53" s="2"/>
      <c r="ER53" s="2"/>
      <c r="ES53" s="2"/>
      <c r="ET53" s="2"/>
      <c r="EU53" s="2"/>
      <c r="EV53" s="2"/>
      <c r="EW53" s="2">
        <f t="shared" si="24"/>
        <v>0</v>
      </c>
      <c r="EX53" s="2">
        <f t="shared" si="25"/>
        <v>0</v>
      </c>
      <c r="EY53" s="2">
        <f t="shared" si="110"/>
        <v>0</v>
      </c>
      <c r="EZ53" s="2">
        <f t="shared" si="26"/>
        <v>0</v>
      </c>
      <c r="FA53" s="2">
        <f t="shared" si="27"/>
        <v>0</v>
      </c>
      <c r="FB53" s="59"/>
      <c r="FC53" s="2">
        <f t="shared" si="28"/>
        <v>0</v>
      </c>
      <c r="FD53" s="2">
        <f t="shared" si="111"/>
        <v>0</v>
      </c>
      <c r="FE53" s="3">
        <f t="shared" si="124"/>
        <v>0</v>
      </c>
      <c r="FF53" s="3">
        <f t="shared" si="112"/>
        <v>0</v>
      </c>
      <c r="FG53" s="3">
        <f t="shared" si="113"/>
        <v>0</v>
      </c>
      <c r="FH53" s="3">
        <f t="shared" si="29"/>
        <v>0</v>
      </c>
      <c r="FI53" s="67">
        <f t="shared" si="30"/>
        <v>0</v>
      </c>
      <c r="FJ53" s="3">
        <f t="shared" si="31"/>
        <v>0</v>
      </c>
      <c r="FK53" s="3">
        <f t="shared" si="32"/>
        <v>0</v>
      </c>
      <c r="FL53" s="3">
        <f t="shared" si="114"/>
        <v>0</v>
      </c>
      <c r="FM53" s="3">
        <f t="shared" si="115"/>
        <v>0</v>
      </c>
      <c r="FN53" s="3">
        <f t="shared" si="116"/>
        <v>0</v>
      </c>
      <c r="FO53" s="2">
        <f t="shared" si="33"/>
        <v>0</v>
      </c>
      <c r="FP53" s="2">
        <f t="shared" si="34"/>
        <v>0</v>
      </c>
      <c r="FQ53" s="2">
        <f t="shared" si="117"/>
        <v>0</v>
      </c>
      <c r="FR53" s="6" t="str">
        <f>IF(A53=1,1,IF(DW53="","",COUNTA($DW$31:DW53)+1))</f>
        <v/>
      </c>
      <c r="FS53" s="6" t="str">
        <f t="shared" si="35"/>
        <v/>
      </c>
      <c r="FT53" s="43">
        <f t="shared" si="118"/>
        <v>2</v>
      </c>
      <c r="FU53" s="23">
        <f t="shared" si="119"/>
        <v>1</v>
      </c>
      <c r="FV53" s="21">
        <f t="shared" si="120"/>
        <v>2</v>
      </c>
    </row>
    <row r="54" spans="1:178">
      <c r="A54" s="4">
        <f t="shared" si="36"/>
        <v>24</v>
      </c>
      <c r="B54" s="33">
        <v>136.071</v>
      </c>
      <c r="C54" s="33">
        <v>383.9676997409145</v>
      </c>
      <c r="D54" s="33">
        <v>381.47320102811244</v>
      </c>
      <c r="E54" s="33"/>
      <c r="F54" s="33"/>
      <c r="G54" s="11" t="str">
        <f t="shared" si="2"/>
        <v/>
      </c>
      <c r="H54" s="3">
        <f t="shared" si="37"/>
        <v>136.071</v>
      </c>
      <c r="I54" s="3">
        <f t="shared" si="3"/>
        <v>136.071</v>
      </c>
      <c r="J54" s="3">
        <f t="shared" si="38"/>
        <v>383.9676997409145</v>
      </c>
      <c r="K54" s="3">
        <f t="shared" si="4"/>
        <v>383.9676997409145</v>
      </c>
      <c r="L54" s="2">
        <f t="shared" si="5"/>
        <v>383.9676997409145</v>
      </c>
      <c r="M54" s="8">
        <f t="shared" si="39"/>
        <v>136.071</v>
      </c>
      <c r="N54" s="8">
        <f t="shared" si="6"/>
        <v>136.071</v>
      </c>
      <c r="O54" s="8">
        <f t="shared" si="40"/>
        <v>381.47320102811244</v>
      </c>
      <c r="P54" s="8">
        <f t="shared" si="7"/>
        <v>381.47320102811244</v>
      </c>
      <c r="Q54" s="2">
        <f t="shared" si="8"/>
        <v>381.47320102811244</v>
      </c>
      <c r="R54" s="3">
        <f t="shared" si="9"/>
        <v>0</v>
      </c>
      <c r="S54" s="3" t="str">
        <f t="shared" si="10"/>
        <v/>
      </c>
      <c r="T54" s="3" t="str">
        <f t="shared" si="41"/>
        <v/>
      </c>
      <c r="U54" s="8" t="str">
        <f t="shared" si="11"/>
        <v/>
      </c>
      <c r="V54" s="2" t="str">
        <f t="shared" si="12"/>
        <v/>
      </c>
      <c r="W54" s="2" t="str">
        <f t="shared" si="13"/>
        <v/>
      </c>
      <c r="X54" s="2">
        <f t="shared" si="121"/>
        <v>383.9676997409145</v>
      </c>
      <c r="Y54" s="2">
        <f t="shared" si="14"/>
        <v>2.4944987128020557</v>
      </c>
      <c r="Z54" s="46">
        <v>440</v>
      </c>
      <c r="AA54" s="46">
        <f t="shared" si="42"/>
        <v>0</v>
      </c>
      <c r="AB54" s="47"/>
      <c r="AC54" s="46">
        <f t="shared" si="43"/>
        <v>2</v>
      </c>
      <c r="AD54" s="47">
        <v>1.4</v>
      </c>
      <c r="AE54" s="48" t="str">
        <f t="shared" si="44"/>
        <v/>
      </c>
      <c r="AF54" s="49">
        <f t="shared" si="127"/>
        <v>0</v>
      </c>
      <c r="AG54" s="49">
        <f t="shared" si="127"/>
        <v>0</v>
      </c>
      <c r="AH54" s="49">
        <f t="shared" si="127"/>
        <v>0</v>
      </c>
      <c r="AI54" s="47">
        <f t="shared" si="127"/>
        <v>0.1</v>
      </c>
      <c r="AJ54" s="47">
        <f t="shared" si="127"/>
        <v>0.3</v>
      </c>
      <c r="AK54" s="46">
        <f t="shared" si="127"/>
        <v>2</v>
      </c>
      <c r="AL54" s="47"/>
      <c r="AM54" s="53">
        <f t="shared" si="46"/>
        <v>0.74</v>
      </c>
      <c r="AN54" s="50" t="str">
        <f t="shared" si="47"/>
        <v>115,277 - 136,071</v>
      </c>
      <c r="AO54" s="53" t="s">
        <v>85</v>
      </c>
      <c r="AP54" s="52">
        <f t="shared" si="48"/>
        <v>20.793999999999997</v>
      </c>
      <c r="AQ54" s="52">
        <f t="shared" si="49"/>
        <v>20.793999999999997</v>
      </c>
      <c r="AR54" s="47">
        <f t="shared" si="50"/>
        <v>0.37</v>
      </c>
      <c r="AS54" s="53">
        <f t="shared" si="51"/>
        <v>2.3502554184808844</v>
      </c>
      <c r="AT54" s="52">
        <f t="shared" si="52"/>
        <v>2.4502554184808845</v>
      </c>
      <c r="AU54" s="9">
        <f t="shared" si="53"/>
        <v>50.950611171891502</v>
      </c>
      <c r="AV54" s="9">
        <f t="shared" si="54"/>
        <v>0.84</v>
      </c>
      <c r="AW54" s="12" t="str">
        <f t="shared" si="55"/>
        <v/>
      </c>
      <c r="AX54" s="9">
        <f t="shared" si="56"/>
        <v>2.0802554184808844</v>
      </c>
      <c r="AY54" s="12" t="str">
        <f t="shared" si="57"/>
        <v/>
      </c>
      <c r="AZ54" s="10">
        <f t="shared" si="58"/>
        <v>0.15205308443374599</v>
      </c>
      <c r="BA54" s="10">
        <f t="shared" si="59"/>
        <v>1.4</v>
      </c>
      <c r="BB54" s="10">
        <f t="shared" si="60"/>
        <v>0.13999999999999999</v>
      </c>
      <c r="BC54" s="10">
        <f t="shared" si="61"/>
        <v>1.036</v>
      </c>
      <c r="BD54" s="10">
        <f t="shared" si="62"/>
        <v>0.88394691556625404</v>
      </c>
      <c r="BE54" s="12" t="str">
        <f t="shared" si="63"/>
        <v/>
      </c>
      <c r="BF54" s="9">
        <f t="shared" si="64"/>
        <v>1.4</v>
      </c>
      <c r="BG54" s="9">
        <f t="shared" si="65"/>
        <v>1.4</v>
      </c>
      <c r="BH54" s="7">
        <f t="shared" si="66"/>
        <v>0.51800000000000002</v>
      </c>
      <c r="BI54" s="7">
        <f t="shared" si="67"/>
        <v>2.912357585873238</v>
      </c>
      <c r="BJ54" s="12" t="str">
        <f t="shared" si="68"/>
        <v/>
      </c>
      <c r="BK54" s="80">
        <f t="shared" si="69"/>
        <v>0</v>
      </c>
      <c r="BL54" s="7">
        <f t="shared" si="70"/>
        <v>0</v>
      </c>
      <c r="BM54" s="7">
        <f t="shared" si="122"/>
        <v>1.7363575858732381</v>
      </c>
      <c r="BN54" s="12" t="str">
        <f t="shared" si="71"/>
        <v/>
      </c>
      <c r="BO54" s="9">
        <f t="shared" si="72"/>
        <v>2.912357585873238</v>
      </c>
      <c r="BP54" s="2">
        <f t="shared" si="73"/>
        <v>2.4502554184808845</v>
      </c>
      <c r="BQ54" s="2">
        <f t="shared" si="74"/>
        <v>2.4502554184808845</v>
      </c>
      <c r="BR54" s="20">
        <f t="shared" si="128"/>
        <v>2</v>
      </c>
      <c r="BS54" s="20">
        <f t="shared" si="128"/>
        <v>2</v>
      </c>
      <c r="BT54" s="20">
        <f t="shared" si="128"/>
        <v>2</v>
      </c>
      <c r="BU54" s="86">
        <f t="shared" si="76"/>
        <v>1</v>
      </c>
      <c r="BV54" s="86">
        <f t="shared" si="77"/>
        <v>1</v>
      </c>
      <c r="BW54" s="20">
        <f t="shared" si="128"/>
        <v>3</v>
      </c>
      <c r="BX54" s="86">
        <f t="shared" si="128"/>
        <v>0.1</v>
      </c>
      <c r="BY54" s="86">
        <f t="shared" si="128"/>
        <v>0.12</v>
      </c>
      <c r="BZ54" s="86">
        <f t="shared" si="128"/>
        <v>0.15</v>
      </c>
      <c r="CA54" s="86">
        <f t="shared" si="128"/>
        <v>0.17</v>
      </c>
      <c r="CB54" s="86">
        <f t="shared" si="128"/>
        <v>0.19</v>
      </c>
      <c r="CC54" s="86">
        <f t="shared" si="128"/>
        <v>0.22</v>
      </c>
      <c r="CD54" s="86">
        <f t="shared" si="128"/>
        <v>0.05</v>
      </c>
      <c r="CE54" s="20" t="str">
        <f t="shared" si="123"/>
        <v>OK (100 %)</v>
      </c>
      <c r="CF54" s="14">
        <f t="shared" si="79"/>
        <v>20.793999999999997</v>
      </c>
      <c r="CG54" s="14">
        <f t="shared" si="80"/>
        <v>20.793999999999997</v>
      </c>
      <c r="CH54" s="8">
        <f t="shared" si="81"/>
        <v>-7.1054273576010019E-15</v>
      </c>
      <c r="CI54" s="9">
        <f t="shared" si="82"/>
        <v>20.793999999999997</v>
      </c>
      <c r="CJ54" s="9">
        <f t="shared" si="83"/>
        <v>0</v>
      </c>
      <c r="CK54" s="9">
        <f t="shared" si="84"/>
        <v>20.793999999999997</v>
      </c>
      <c r="CL54" s="9">
        <f t="shared" si="85"/>
        <v>0</v>
      </c>
      <c r="CM54" s="9">
        <f t="shared" si="86"/>
        <v>3.1617918377153136</v>
      </c>
      <c r="CN54" s="9">
        <f t="shared" si="87"/>
        <v>0</v>
      </c>
      <c r="CO54" s="9">
        <f t="shared" si="88"/>
        <v>0</v>
      </c>
      <c r="CP54" s="9">
        <f t="shared" si="88"/>
        <v>0</v>
      </c>
      <c r="CQ54" s="9">
        <f t="shared" si="88"/>
        <v>0</v>
      </c>
      <c r="CR54" s="9">
        <f t="shared" si="88"/>
        <v>0</v>
      </c>
      <c r="CS54" s="9">
        <f t="shared" si="88"/>
        <v>0</v>
      </c>
      <c r="CT54" s="9">
        <f t="shared" si="88"/>
        <v>0</v>
      </c>
      <c r="CU54" s="9">
        <f t="shared" si="88"/>
        <v>0</v>
      </c>
      <c r="CV54" s="9">
        <f t="shared" si="89"/>
        <v>60.559563640648101</v>
      </c>
      <c r="CW54" s="9">
        <f t="shared" si="90"/>
        <v>6.0559563640648104</v>
      </c>
      <c r="CX54" s="9">
        <f t="shared" si="90"/>
        <v>7.2671476368777714</v>
      </c>
      <c r="CY54" s="9">
        <f t="shared" si="90"/>
        <v>9.0839345460972147</v>
      </c>
      <c r="CZ54" s="9">
        <f t="shared" si="90"/>
        <v>10.295125818910178</v>
      </c>
      <c r="DA54" s="9">
        <f t="shared" si="90"/>
        <v>11.506317091723139</v>
      </c>
      <c r="DB54" s="9">
        <f t="shared" si="90"/>
        <v>13.323104000942582</v>
      </c>
      <c r="DC54" s="9">
        <f t="shared" si="90"/>
        <v>3.0279781820324052</v>
      </c>
      <c r="DD54" s="2">
        <f t="shared" si="91"/>
        <v>2.9111599999999993</v>
      </c>
      <c r="DE54" s="2">
        <f t="shared" si="92"/>
        <v>0</v>
      </c>
      <c r="DF54" s="2">
        <f t="shared" si="93"/>
        <v>18.380792162284685</v>
      </c>
      <c r="DG54" s="2">
        <f t="shared" si="94"/>
        <v>0</v>
      </c>
      <c r="DH54" s="2">
        <f t="shared" si="95"/>
        <v>0</v>
      </c>
      <c r="DI54" s="2">
        <f t="shared" si="96"/>
        <v>0</v>
      </c>
      <c r="DJ54" s="2">
        <f t="shared" si="97"/>
        <v>0</v>
      </c>
      <c r="DK54" s="2">
        <f t="shared" si="98"/>
        <v>36.105819640648107</v>
      </c>
      <c r="DL54" s="16">
        <f t="shared" si="99"/>
        <v>0</v>
      </c>
      <c r="DM54" s="16">
        <f t="shared" si="100"/>
        <v>0</v>
      </c>
      <c r="DN54" s="16">
        <f t="shared" si="101"/>
        <v>60.559563640648108</v>
      </c>
      <c r="DO54" s="72">
        <f t="shared" si="102"/>
        <v>-7.1054273576010019E-15</v>
      </c>
      <c r="DP54" s="16">
        <f t="shared" si="103"/>
        <v>0</v>
      </c>
      <c r="DQ54" s="16">
        <f t="shared" si="104"/>
        <v>36.105819640648107</v>
      </c>
      <c r="DR54" s="2">
        <f t="shared" si="105"/>
        <v>101.901222343783</v>
      </c>
      <c r="DS54" s="2">
        <f t="shared" si="106"/>
        <v>29.111599999999992</v>
      </c>
      <c r="DT54" s="2">
        <f t="shared" si="107"/>
        <v>10.771291999999997</v>
      </c>
      <c r="DU54" s="2">
        <f t="shared" si="108"/>
        <v>0</v>
      </c>
      <c r="DV54" s="15" t="s">
        <v>249</v>
      </c>
      <c r="DW54" s="18"/>
      <c r="DX54" s="17"/>
      <c r="DY54" s="47" t="str">
        <f t="shared" si="126"/>
        <v/>
      </c>
      <c r="DZ54" s="47" t="str">
        <f t="shared" si="126"/>
        <v/>
      </c>
      <c r="EA54" s="47" t="str">
        <f t="shared" si="126"/>
        <v/>
      </c>
      <c r="EB54" s="47" t="str">
        <f t="shared" si="126"/>
        <v/>
      </c>
      <c r="EC54" s="49" t="str">
        <f t="shared" si="126"/>
        <v/>
      </c>
      <c r="ED54" s="49" t="str">
        <f t="shared" si="126"/>
        <v/>
      </c>
      <c r="EE54" s="47" t="str">
        <f t="shared" si="126"/>
        <v/>
      </c>
      <c r="EF54" s="47" t="str">
        <f t="shared" si="126"/>
        <v/>
      </c>
      <c r="EG54" s="47" t="str">
        <f t="shared" si="126"/>
        <v/>
      </c>
      <c r="EH54" s="6">
        <f t="shared" si="16"/>
        <v>0</v>
      </c>
      <c r="EI54" s="6">
        <f t="shared" si="17"/>
        <v>0</v>
      </c>
      <c r="EJ54" s="2" t="str">
        <f t="shared" si="18"/>
        <v/>
      </c>
      <c r="EK54" s="2" t="str">
        <f t="shared" si="19"/>
        <v/>
      </c>
      <c r="EL54" s="2" t="str">
        <f t="shared" si="125"/>
        <v/>
      </c>
      <c r="EM54" s="2" t="str">
        <f t="shared" si="21"/>
        <v/>
      </c>
      <c r="EN54" s="2" t="str">
        <f t="shared" si="22"/>
        <v/>
      </c>
      <c r="EO54" s="2">
        <f t="shared" si="23"/>
        <v>0</v>
      </c>
      <c r="EP54" s="2">
        <f t="shared" si="109"/>
        <v>0</v>
      </c>
      <c r="EQ54" s="2"/>
      <c r="ER54" s="2"/>
      <c r="ES54" s="2"/>
      <c r="ET54" s="2"/>
      <c r="EU54" s="2"/>
      <c r="EV54" s="2"/>
      <c r="EW54" s="2">
        <f t="shared" si="24"/>
        <v>0</v>
      </c>
      <c r="EX54" s="2">
        <f t="shared" si="25"/>
        <v>0</v>
      </c>
      <c r="EY54" s="2">
        <f t="shared" si="110"/>
        <v>0</v>
      </c>
      <c r="EZ54" s="2">
        <f t="shared" si="26"/>
        <v>0</v>
      </c>
      <c r="FA54" s="2">
        <f t="shared" si="27"/>
        <v>0</v>
      </c>
      <c r="FB54" s="59"/>
      <c r="FC54" s="2">
        <f t="shared" si="28"/>
        <v>0</v>
      </c>
      <c r="FD54" s="2">
        <f t="shared" si="111"/>
        <v>0</v>
      </c>
      <c r="FE54" s="3">
        <f t="shared" si="124"/>
        <v>0</v>
      </c>
      <c r="FF54" s="3">
        <f t="shared" si="112"/>
        <v>0</v>
      </c>
      <c r="FG54" s="3">
        <f t="shared" si="113"/>
        <v>0</v>
      </c>
      <c r="FH54" s="3">
        <f t="shared" si="29"/>
        <v>0</v>
      </c>
      <c r="FI54" s="67">
        <f t="shared" si="30"/>
        <v>0</v>
      </c>
      <c r="FJ54" s="3">
        <f t="shared" si="31"/>
        <v>0</v>
      </c>
      <c r="FK54" s="3">
        <f t="shared" si="32"/>
        <v>0</v>
      </c>
      <c r="FL54" s="3">
        <f t="shared" si="114"/>
        <v>0</v>
      </c>
      <c r="FM54" s="3">
        <f t="shared" si="115"/>
        <v>0</v>
      </c>
      <c r="FN54" s="3">
        <f t="shared" si="116"/>
        <v>0</v>
      </c>
      <c r="FO54" s="2">
        <f t="shared" si="33"/>
        <v>0</v>
      </c>
      <c r="FP54" s="2">
        <f t="shared" si="34"/>
        <v>0</v>
      </c>
      <c r="FQ54" s="2">
        <f t="shared" si="117"/>
        <v>0</v>
      </c>
      <c r="FR54" s="6" t="str">
        <f>IF(A54=1,1,IF(DW54="","",COUNTA($DW$31:DW54)+1))</f>
        <v/>
      </c>
      <c r="FS54" s="6" t="str">
        <f t="shared" si="35"/>
        <v/>
      </c>
      <c r="FT54" s="43">
        <f t="shared" si="118"/>
        <v>2</v>
      </c>
      <c r="FU54" s="23">
        <f t="shared" si="119"/>
        <v>1</v>
      </c>
      <c r="FV54" s="21">
        <f t="shared" si="120"/>
        <v>2</v>
      </c>
    </row>
    <row r="55" spans="1:178">
      <c r="A55" s="4">
        <f t="shared" si="36"/>
        <v>25</v>
      </c>
      <c r="B55" s="33">
        <v>136.096</v>
      </c>
      <c r="C55" s="33">
        <v>383.96831244310619</v>
      </c>
      <c r="D55" s="33">
        <v>381.47346689156626</v>
      </c>
      <c r="E55" s="33"/>
      <c r="F55" s="33"/>
      <c r="G55" s="11" t="str">
        <f t="shared" si="2"/>
        <v/>
      </c>
      <c r="H55" s="3">
        <f t="shared" si="37"/>
        <v>136.096</v>
      </c>
      <c r="I55" s="3">
        <f t="shared" si="3"/>
        <v>136.096</v>
      </c>
      <c r="J55" s="3">
        <f t="shared" si="38"/>
        <v>383.96831244310619</v>
      </c>
      <c r="K55" s="3">
        <f t="shared" si="4"/>
        <v>383.96831244310619</v>
      </c>
      <c r="L55" s="2">
        <f t="shared" si="5"/>
        <v>383.96831244310619</v>
      </c>
      <c r="M55" s="8">
        <f t="shared" si="39"/>
        <v>136.096</v>
      </c>
      <c r="N55" s="8">
        <f t="shared" si="6"/>
        <v>136.096</v>
      </c>
      <c r="O55" s="8">
        <f t="shared" si="40"/>
        <v>381.47346689156626</v>
      </c>
      <c r="P55" s="8">
        <f t="shared" si="7"/>
        <v>381.47346689156626</v>
      </c>
      <c r="Q55" s="2">
        <f t="shared" si="8"/>
        <v>381.47346689156626</v>
      </c>
      <c r="R55" s="3">
        <f t="shared" si="9"/>
        <v>0</v>
      </c>
      <c r="S55" s="3" t="str">
        <f t="shared" si="10"/>
        <v/>
      </c>
      <c r="T55" s="3" t="str">
        <f t="shared" si="41"/>
        <v/>
      </c>
      <c r="U55" s="8" t="str">
        <f t="shared" si="11"/>
        <v/>
      </c>
      <c r="V55" s="2" t="str">
        <f t="shared" si="12"/>
        <v/>
      </c>
      <c r="W55" s="2" t="str">
        <f t="shared" si="13"/>
        <v/>
      </c>
      <c r="X55" s="2">
        <f t="shared" si="121"/>
        <v>383.96831244310619</v>
      </c>
      <c r="Y55" s="2">
        <f t="shared" si="14"/>
        <v>2.4948455515399246</v>
      </c>
      <c r="Z55" s="46">
        <v>440</v>
      </c>
      <c r="AA55" s="46">
        <f t="shared" si="42"/>
        <v>0</v>
      </c>
      <c r="AB55" s="47"/>
      <c r="AC55" s="46">
        <f t="shared" si="43"/>
        <v>2</v>
      </c>
      <c r="AD55" s="47">
        <v>1.4</v>
      </c>
      <c r="AE55" s="48" t="str">
        <f t="shared" si="44"/>
        <v/>
      </c>
      <c r="AF55" s="49">
        <f t="shared" si="127"/>
        <v>0</v>
      </c>
      <c r="AG55" s="49">
        <f t="shared" si="127"/>
        <v>0</v>
      </c>
      <c r="AH55" s="49">
        <f t="shared" si="127"/>
        <v>0</v>
      </c>
      <c r="AI55" s="47">
        <f t="shared" si="127"/>
        <v>0.1</v>
      </c>
      <c r="AJ55" s="47">
        <f t="shared" si="127"/>
        <v>0.3</v>
      </c>
      <c r="AK55" s="46">
        <f t="shared" si="127"/>
        <v>2</v>
      </c>
      <c r="AL55" s="47"/>
      <c r="AM55" s="53">
        <f t="shared" si="46"/>
        <v>0.74</v>
      </c>
      <c r="AN55" s="50" t="str">
        <f t="shared" si="47"/>
        <v>136,071 - 136,096</v>
      </c>
      <c r="AO55" s="53" t="s">
        <v>85</v>
      </c>
      <c r="AP55" s="52">
        <f t="shared" si="48"/>
        <v>2.5000000000005684E-2</v>
      </c>
      <c r="AQ55" s="52">
        <f t="shared" si="49"/>
        <v>2.5000000000005684E-2</v>
      </c>
      <c r="AR55" s="47">
        <f t="shared" si="50"/>
        <v>0.37</v>
      </c>
      <c r="AS55" s="53">
        <f t="shared" si="51"/>
        <v>2.4946721321709902</v>
      </c>
      <c r="AT55" s="52">
        <f t="shared" si="52"/>
        <v>2.5946721321709902</v>
      </c>
      <c r="AU55" s="9">
        <f t="shared" si="53"/>
        <v>6.4866803304289511E-2</v>
      </c>
      <c r="AV55" s="9">
        <f t="shared" si="54"/>
        <v>0.84</v>
      </c>
      <c r="AW55" s="12" t="str">
        <f t="shared" si="55"/>
        <v/>
      </c>
      <c r="AX55" s="9">
        <f t="shared" si="56"/>
        <v>2.2246721321709901</v>
      </c>
      <c r="AY55" s="12" t="str">
        <f t="shared" si="57"/>
        <v/>
      </c>
      <c r="AZ55" s="10">
        <f t="shared" si="58"/>
        <v>0.15205308443374599</v>
      </c>
      <c r="BA55" s="10">
        <f t="shared" si="59"/>
        <v>1.4</v>
      </c>
      <c r="BB55" s="10">
        <f t="shared" si="60"/>
        <v>0.13999999999999999</v>
      </c>
      <c r="BC55" s="10">
        <f t="shared" si="61"/>
        <v>1.036</v>
      </c>
      <c r="BD55" s="10">
        <f t="shared" si="62"/>
        <v>0.88394691556625404</v>
      </c>
      <c r="BE55" s="12" t="str">
        <f t="shared" si="63"/>
        <v/>
      </c>
      <c r="BF55" s="9">
        <f t="shared" si="64"/>
        <v>1.4</v>
      </c>
      <c r="BG55" s="9">
        <f t="shared" si="65"/>
        <v>1.4</v>
      </c>
      <c r="BH55" s="7">
        <f t="shared" si="66"/>
        <v>0.51800000000000002</v>
      </c>
      <c r="BI55" s="7">
        <f t="shared" si="67"/>
        <v>3.1145409850393859</v>
      </c>
      <c r="BJ55" s="12" t="str">
        <f t="shared" si="68"/>
        <v/>
      </c>
      <c r="BK55" s="80">
        <f t="shared" si="69"/>
        <v>0</v>
      </c>
      <c r="BL55" s="7">
        <f t="shared" si="70"/>
        <v>0</v>
      </c>
      <c r="BM55" s="7">
        <f t="shared" si="122"/>
        <v>1.938540985039386</v>
      </c>
      <c r="BN55" s="12" t="str">
        <f t="shared" si="71"/>
        <v/>
      </c>
      <c r="BO55" s="9">
        <f t="shared" si="72"/>
        <v>3.1145409850393859</v>
      </c>
      <c r="BP55" s="2">
        <f t="shared" si="73"/>
        <v>2.5946721321709902</v>
      </c>
      <c r="BQ55" s="2">
        <f t="shared" si="74"/>
        <v>2.5946721321709902</v>
      </c>
      <c r="BR55" s="20">
        <f t="shared" si="128"/>
        <v>2</v>
      </c>
      <c r="BS55" s="20">
        <f t="shared" si="128"/>
        <v>2</v>
      </c>
      <c r="BT55" s="20">
        <f t="shared" si="128"/>
        <v>2</v>
      </c>
      <c r="BU55" s="86">
        <f t="shared" si="76"/>
        <v>1</v>
      </c>
      <c r="BV55" s="86">
        <f t="shared" si="77"/>
        <v>1</v>
      </c>
      <c r="BW55" s="20">
        <f t="shared" si="128"/>
        <v>3</v>
      </c>
      <c r="BX55" s="86">
        <f t="shared" si="128"/>
        <v>0.1</v>
      </c>
      <c r="BY55" s="86">
        <f t="shared" si="128"/>
        <v>0.12</v>
      </c>
      <c r="BZ55" s="86">
        <f t="shared" si="128"/>
        <v>0.15</v>
      </c>
      <c r="CA55" s="86">
        <f t="shared" si="128"/>
        <v>0.17</v>
      </c>
      <c r="CB55" s="86">
        <f t="shared" si="128"/>
        <v>0.19</v>
      </c>
      <c r="CC55" s="86">
        <f t="shared" si="128"/>
        <v>0.22</v>
      </c>
      <c r="CD55" s="86">
        <f t="shared" si="128"/>
        <v>0.05</v>
      </c>
      <c r="CE55" s="20" t="str">
        <f t="shared" si="123"/>
        <v>OK (100 %)</v>
      </c>
      <c r="CF55" s="14">
        <f t="shared" si="79"/>
        <v>2.5000000000005684E-2</v>
      </c>
      <c r="CG55" s="14">
        <f t="shared" si="80"/>
        <v>2.5000000000005684E-2</v>
      </c>
      <c r="CH55" s="8">
        <f t="shared" si="81"/>
        <v>6.9388939039072284E-18</v>
      </c>
      <c r="CI55" s="9">
        <f t="shared" si="82"/>
        <v>2.5000000000005684E-2</v>
      </c>
      <c r="CJ55" s="9">
        <f t="shared" si="83"/>
        <v>0</v>
      </c>
      <c r="CK55" s="9">
        <f t="shared" si="84"/>
        <v>2.5000000000005684E-2</v>
      </c>
      <c r="CL55" s="9">
        <f t="shared" si="85"/>
        <v>0</v>
      </c>
      <c r="CM55" s="9">
        <f t="shared" si="86"/>
        <v>3.8013271108445139E-3</v>
      </c>
      <c r="CN55" s="9">
        <f t="shared" si="87"/>
        <v>0</v>
      </c>
      <c r="CO55" s="9">
        <f t="shared" si="88"/>
        <v>0</v>
      </c>
      <c r="CP55" s="9">
        <f t="shared" si="88"/>
        <v>0</v>
      </c>
      <c r="CQ55" s="9">
        <f t="shared" si="88"/>
        <v>0</v>
      </c>
      <c r="CR55" s="9">
        <f t="shared" si="88"/>
        <v>0</v>
      </c>
      <c r="CS55" s="9">
        <f t="shared" si="88"/>
        <v>0</v>
      </c>
      <c r="CT55" s="9">
        <f t="shared" si="88"/>
        <v>0</v>
      </c>
      <c r="CU55" s="9">
        <f t="shared" si="88"/>
        <v>0</v>
      </c>
      <c r="CV55" s="9">
        <f t="shared" si="89"/>
        <v>7.7863524626002351E-2</v>
      </c>
      <c r="CW55" s="9">
        <f t="shared" si="90"/>
        <v>7.7863524626002358E-3</v>
      </c>
      <c r="CX55" s="9">
        <f t="shared" si="90"/>
        <v>9.3436229551202826E-3</v>
      </c>
      <c r="CY55" s="9">
        <f t="shared" si="90"/>
        <v>1.1679528693900352E-2</v>
      </c>
      <c r="CZ55" s="9">
        <f t="shared" si="90"/>
        <v>1.32367991864204E-2</v>
      </c>
      <c r="DA55" s="9">
        <f t="shared" si="90"/>
        <v>1.4794069678940447E-2</v>
      </c>
      <c r="DB55" s="9">
        <f t="shared" si="90"/>
        <v>1.7129975417720517E-2</v>
      </c>
      <c r="DC55" s="9">
        <f t="shared" si="90"/>
        <v>3.8931762313001179E-3</v>
      </c>
      <c r="DD55" s="2">
        <f t="shared" si="91"/>
        <v>3.5000000000007954E-3</v>
      </c>
      <c r="DE55" s="2">
        <f t="shared" si="92"/>
        <v>0</v>
      </c>
      <c r="DF55" s="2">
        <f t="shared" si="93"/>
        <v>2.2098672889161376E-2</v>
      </c>
      <c r="DG55" s="2">
        <f t="shared" si="94"/>
        <v>0</v>
      </c>
      <c r="DH55" s="2">
        <f t="shared" si="95"/>
        <v>0</v>
      </c>
      <c r="DI55" s="2">
        <f t="shared" si="96"/>
        <v>0</v>
      </c>
      <c r="DJ55" s="2">
        <f t="shared" si="97"/>
        <v>0</v>
      </c>
      <c r="DK55" s="2">
        <f t="shared" si="98"/>
        <v>4.8463524625995666E-2</v>
      </c>
      <c r="DL55" s="16">
        <f t="shared" si="99"/>
        <v>0</v>
      </c>
      <c r="DM55" s="16">
        <f t="shared" si="100"/>
        <v>6.9388939039072284E-18</v>
      </c>
      <c r="DN55" s="16">
        <f t="shared" si="101"/>
        <v>7.7863524626002351E-2</v>
      </c>
      <c r="DO55" s="72">
        <f t="shared" si="102"/>
        <v>0</v>
      </c>
      <c r="DP55" s="16">
        <f t="shared" si="103"/>
        <v>0</v>
      </c>
      <c r="DQ55" s="16">
        <f t="shared" si="104"/>
        <v>4.8463524625995673E-2</v>
      </c>
      <c r="DR55" s="2">
        <f t="shared" si="105"/>
        <v>0.12973360660857902</v>
      </c>
      <c r="DS55" s="2">
        <f t="shared" si="106"/>
        <v>3.5000000000007955E-2</v>
      </c>
      <c r="DT55" s="2">
        <f t="shared" si="107"/>
        <v>1.2950000000002944E-2</v>
      </c>
      <c r="DU55" s="2">
        <f t="shared" si="108"/>
        <v>0</v>
      </c>
      <c r="DV55" s="15" t="s">
        <v>249</v>
      </c>
      <c r="DW55" s="18"/>
      <c r="DX55" s="17"/>
      <c r="DY55" s="47" t="str">
        <f t="shared" si="126"/>
        <v/>
      </c>
      <c r="DZ55" s="47" t="str">
        <f t="shared" si="126"/>
        <v/>
      </c>
      <c r="EA55" s="47" t="str">
        <f t="shared" si="126"/>
        <v/>
      </c>
      <c r="EB55" s="47" t="str">
        <f t="shared" si="126"/>
        <v/>
      </c>
      <c r="EC55" s="49" t="str">
        <f t="shared" si="126"/>
        <v/>
      </c>
      <c r="ED55" s="49" t="str">
        <f t="shared" si="126"/>
        <v/>
      </c>
      <c r="EE55" s="47" t="str">
        <f t="shared" si="126"/>
        <v/>
      </c>
      <c r="EF55" s="47" t="str">
        <f t="shared" si="126"/>
        <v/>
      </c>
      <c r="EG55" s="47" t="str">
        <f t="shared" si="126"/>
        <v/>
      </c>
      <c r="EH55" s="6">
        <f t="shared" si="16"/>
        <v>0</v>
      </c>
      <c r="EI55" s="6">
        <f t="shared" si="17"/>
        <v>0</v>
      </c>
      <c r="EJ55" s="2" t="str">
        <f t="shared" si="18"/>
        <v/>
      </c>
      <c r="EK55" s="2" t="str">
        <f t="shared" si="19"/>
        <v/>
      </c>
      <c r="EL55" s="2" t="str">
        <f t="shared" si="125"/>
        <v/>
      </c>
      <c r="EM55" s="2" t="str">
        <f t="shared" si="21"/>
        <v/>
      </c>
      <c r="EN55" s="2" t="str">
        <f t="shared" si="22"/>
        <v/>
      </c>
      <c r="EO55" s="2">
        <f t="shared" si="23"/>
        <v>0</v>
      </c>
      <c r="EP55" s="2">
        <f t="shared" si="109"/>
        <v>0</v>
      </c>
      <c r="EQ55" s="2"/>
      <c r="ER55" s="2"/>
      <c r="ES55" s="2"/>
      <c r="ET55" s="2"/>
      <c r="EU55" s="2"/>
      <c r="EV55" s="2"/>
      <c r="EW55" s="2">
        <f t="shared" si="24"/>
        <v>0</v>
      </c>
      <c r="EX55" s="2">
        <f t="shared" si="25"/>
        <v>0</v>
      </c>
      <c r="EY55" s="2">
        <f t="shared" si="110"/>
        <v>0</v>
      </c>
      <c r="EZ55" s="2">
        <f t="shared" si="26"/>
        <v>0</v>
      </c>
      <c r="FA55" s="2">
        <f t="shared" si="27"/>
        <v>0</v>
      </c>
      <c r="FB55" s="59"/>
      <c r="FC55" s="2">
        <f t="shared" si="28"/>
        <v>0</v>
      </c>
      <c r="FD55" s="2">
        <f t="shared" si="111"/>
        <v>0</v>
      </c>
      <c r="FE55" s="3">
        <f t="shared" si="124"/>
        <v>0</v>
      </c>
      <c r="FF55" s="3">
        <f t="shared" si="112"/>
        <v>0</v>
      </c>
      <c r="FG55" s="3">
        <f t="shared" si="113"/>
        <v>0</v>
      </c>
      <c r="FH55" s="3">
        <f t="shared" si="29"/>
        <v>0</v>
      </c>
      <c r="FI55" s="67">
        <f t="shared" si="30"/>
        <v>0</v>
      </c>
      <c r="FJ55" s="3">
        <f t="shared" si="31"/>
        <v>0</v>
      </c>
      <c r="FK55" s="3">
        <f t="shared" si="32"/>
        <v>0</v>
      </c>
      <c r="FL55" s="3">
        <f t="shared" si="114"/>
        <v>0</v>
      </c>
      <c r="FM55" s="3">
        <f t="shared" si="115"/>
        <v>0</v>
      </c>
      <c r="FN55" s="3">
        <f t="shared" si="116"/>
        <v>0</v>
      </c>
      <c r="FO55" s="2">
        <f t="shared" si="33"/>
        <v>0</v>
      </c>
      <c r="FP55" s="2">
        <f t="shared" si="34"/>
        <v>0</v>
      </c>
      <c r="FQ55" s="2">
        <f t="shared" si="117"/>
        <v>0</v>
      </c>
      <c r="FR55" s="6" t="str">
        <f>IF(A55=1,1,IF(DW55="","",COUNTA($DW$31:DW55)+1))</f>
        <v/>
      </c>
      <c r="FS55" s="6" t="str">
        <f t="shared" si="35"/>
        <v/>
      </c>
      <c r="FT55" s="43">
        <f t="shared" si="118"/>
        <v>2</v>
      </c>
      <c r="FU55" s="23">
        <f t="shared" si="119"/>
        <v>1</v>
      </c>
      <c r="FV55" s="21">
        <f t="shared" si="120"/>
        <v>1</v>
      </c>
    </row>
    <row r="56" spans="1:178">
      <c r="A56" s="4">
        <f t="shared" si="36"/>
        <v>26</v>
      </c>
      <c r="B56" s="33">
        <v>138.20500000000001</v>
      </c>
      <c r="C56" s="33">
        <v>384.02</v>
      </c>
      <c r="D56" s="33">
        <v>381.49589513253011</v>
      </c>
      <c r="E56" s="33"/>
      <c r="F56" s="33"/>
      <c r="G56" s="11" t="str">
        <f t="shared" si="2"/>
        <v/>
      </c>
      <c r="H56" s="3">
        <f t="shared" si="37"/>
        <v>138.20500000000001</v>
      </c>
      <c r="I56" s="3">
        <f t="shared" si="3"/>
        <v>138.20500000000001</v>
      </c>
      <c r="J56" s="3">
        <f t="shared" si="38"/>
        <v>384.02</v>
      </c>
      <c r="K56" s="3">
        <f t="shared" si="4"/>
        <v>384.02</v>
      </c>
      <c r="L56" s="2">
        <f t="shared" si="5"/>
        <v>384.02</v>
      </c>
      <c r="M56" s="8">
        <f t="shared" si="39"/>
        <v>138.20500000000001</v>
      </c>
      <c r="N56" s="8">
        <f t="shared" si="6"/>
        <v>138.20500000000001</v>
      </c>
      <c r="O56" s="8">
        <f t="shared" si="40"/>
        <v>381.49589513253011</v>
      </c>
      <c r="P56" s="8">
        <f t="shared" si="7"/>
        <v>381.49589513253011</v>
      </c>
      <c r="Q56" s="2">
        <f t="shared" si="8"/>
        <v>381.49589513253011</v>
      </c>
      <c r="R56" s="3">
        <f t="shared" si="9"/>
        <v>0</v>
      </c>
      <c r="S56" s="3" t="str">
        <f t="shared" si="10"/>
        <v/>
      </c>
      <c r="T56" s="3" t="str">
        <f t="shared" si="41"/>
        <v/>
      </c>
      <c r="U56" s="8" t="str">
        <f t="shared" si="11"/>
        <v/>
      </c>
      <c r="V56" s="2" t="str">
        <f t="shared" si="12"/>
        <v/>
      </c>
      <c r="W56" s="2" t="str">
        <f t="shared" si="13"/>
        <v/>
      </c>
      <c r="X56" s="2">
        <f t="shared" si="121"/>
        <v>384.02</v>
      </c>
      <c r="Y56" s="2">
        <f t="shared" si="14"/>
        <v>2.5241048674698732</v>
      </c>
      <c r="Z56" s="46">
        <v>440</v>
      </c>
      <c r="AA56" s="46">
        <f t="shared" si="42"/>
        <v>0</v>
      </c>
      <c r="AB56" s="47"/>
      <c r="AC56" s="46">
        <f t="shared" si="43"/>
        <v>2</v>
      </c>
      <c r="AD56" s="47">
        <v>1.4</v>
      </c>
      <c r="AE56" s="48" t="str">
        <f t="shared" si="44"/>
        <v/>
      </c>
      <c r="AF56" s="49">
        <f t="shared" si="127"/>
        <v>0</v>
      </c>
      <c r="AG56" s="49">
        <f t="shared" si="127"/>
        <v>0</v>
      </c>
      <c r="AH56" s="49">
        <f t="shared" si="127"/>
        <v>0</v>
      </c>
      <c r="AI56" s="47">
        <f t="shared" si="127"/>
        <v>0.1</v>
      </c>
      <c r="AJ56" s="47">
        <f t="shared" si="127"/>
        <v>0.3</v>
      </c>
      <c r="AK56" s="46">
        <f t="shared" si="127"/>
        <v>2</v>
      </c>
      <c r="AL56" s="47"/>
      <c r="AM56" s="53">
        <f t="shared" si="46"/>
        <v>0.74</v>
      </c>
      <c r="AN56" s="50" t="str">
        <f t="shared" si="47"/>
        <v>136,096 - 138,205</v>
      </c>
      <c r="AO56" s="53" t="s">
        <v>85</v>
      </c>
      <c r="AP56" s="52">
        <f t="shared" si="48"/>
        <v>2.1090000000000089</v>
      </c>
      <c r="AQ56" s="52">
        <f t="shared" si="49"/>
        <v>2.1090000000000089</v>
      </c>
      <c r="AR56" s="47">
        <f t="shared" si="50"/>
        <v>0.37</v>
      </c>
      <c r="AS56" s="53">
        <f t="shared" si="51"/>
        <v>2.5094752095048989</v>
      </c>
      <c r="AT56" s="52">
        <f t="shared" si="52"/>
        <v>2.609475209504899</v>
      </c>
      <c r="AU56" s="9">
        <f t="shared" si="53"/>
        <v>5.5033832168458554</v>
      </c>
      <c r="AV56" s="9">
        <f t="shared" si="54"/>
        <v>0.84</v>
      </c>
      <c r="AW56" s="12" t="str">
        <f t="shared" si="55"/>
        <v/>
      </c>
      <c r="AX56" s="9">
        <f t="shared" si="56"/>
        <v>2.2394752095048989</v>
      </c>
      <c r="AY56" s="12" t="str">
        <f t="shared" si="57"/>
        <v/>
      </c>
      <c r="AZ56" s="10">
        <f t="shared" si="58"/>
        <v>0.15205308443374599</v>
      </c>
      <c r="BA56" s="10">
        <f t="shared" si="59"/>
        <v>1.4</v>
      </c>
      <c r="BB56" s="10">
        <f t="shared" si="60"/>
        <v>0.13999999999999999</v>
      </c>
      <c r="BC56" s="10">
        <f t="shared" si="61"/>
        <v>1.036</v>
      </c>
      <c r="BD56" s="10">
        <f t="shared" si="62"/>
        <v>0.88394691556625404</v>
      </c>
      <c r="BE56" s="12" t="str">
        <f t="shared" si="63"/>
        <v/>
      </c>
      <c r="BF56" s="9">
        <f t="shared" si="64"/>
        <v>1.4</v>
      </c>
      <c r="BG56" s="9">
        <f t="shared" si="65"/>
        <v>1.4</v>
      </c>
      <c r="BH56" s="7">
        <f t="shared" si="66"/>
        <v>0.51800000000000002</v>
      </c>
      <c r="BI56" s="7">
        <f t="shared" si="67"/>
        <v>3.1352652933068583</v>
      </c>
      <c r="BJ56" s="12" t="str">
        <f t="shared" si="68"/>
        <v/>
      </c>
      <c r="BK56" s="80">
        <f t="shared" si="69"/>
        <v>0</v>
      </c>
      <c r="BL56" s="7">
        <f t="shared" si="70"/>
        <v>0</v>
      </c>
      <c r="BM56" s="7">
        <f t="shared" si="122"/>
        <v>1.9592652933068584</v>
      </c>
      <c r="BN56" s="12" t="str">
        <f t="shared" si="71"/>
        <v/>
      </c>
      <c r="BO56" s="9">
        <f t="shared" si="72"/>
        <v>3.1352652933068583</v>
      </c>
      <c r="BP56" s="2">
        <f t="shared" si="73"/>
        <v>2.609475209504899</v>
      </c>
      <c r="BQ56" s="2">
        <f t="shared" si="74"/>
        <v>2.609475209504899</v>
      </c>
      <c r="BR56" s="20">
        <f t="shared" si="128"/>
        <v>2</v>
      </c>
      <c r="BS56" s="20">
        <f t="shared" si="128"/>
        <v>2</v>
      </c>
      <c r="BT56" s="20">
        <f t="shared" si="128"/>
        <v>2</v>
      </c>
      <c r="BU56" s="86">
        <f t="shared" si="76"/>
        <v>1</v>
      </c>
      <c r="BV56" s="86">
        <f t="shared" si="77"/>
        <v>1</v>
      </c>
      <c r="BW56" s="20">
        <f t="shared" si="128"/>
        <v>3</v>
      </c>
      <c r="BX56" s="86">
        <f t="shared" si="128"/>
        <v>0.1</v>
      </c>
      <c r="BY56" s="86">
        <f t="shared" si="128"/>
        <v>0.12</v>
      </c>
      <c r="BZ56" s="86">
        <f t="shared" si="128"/>
        <v>0.15</v>
      </c>
      <c r="CA56" s="86">
        <f t="shared" si="128"/>
        <v>0.17</v>
      </c>
      <c r="CB56" s="86">
        <f t="shared" si="128"/>
        <v>0.19</v>
      </c>
      <c r="CC56" s="86">
        <f t="shared" si="128"/>
        <v>0.22</v>
      </c>
      <c r="CD56" s="86">
        <f t="shared" si="128"/>
        <v>0.05</v>
      </c>
      <c r="CE56" s="20" t="str">
        <f t="shared" si="123"/>
        <v>OK (100 %)</v>
      </c>
      <c r="CF56" s="14">
        <f t="shared" si="79"/>
        <v>2.1090000000000089</v>
      </c>
      <c r="CG56" s="14">
        <f t="shared" si="80"/>
        <v>2.1090000000000089</v>
      </c>
      <c r="CH56" s="8">
        <f t="shared" si="81"/>
        <v>0</v>
      </c>
      <c r="CI56" s="9">
        <f t="shared" si="82"/>
        <v>2.1090000000000089</v>
      </c>
      <c r="CJ56" s="9">
        <f t="shared" si="83"/>
        <v>0</v>
      </c>
      <c r="CK56" s="9">
        <f t="shared" si="84"/>
        <v>2.1090000000000089</v>
      </c>
      <c r="CL56" s="9">
        <f t="shared" si="85"/>
        <v>0</v>
      </c>
      <c r="CM56" s="9">
        <f t="shared" si="86"/>
        <v>0.32067995507077163</v>
      </c>
      <c r="CN56" s="9">
        <f t="shared" si="87"/>
        <v>0</v>
      </c>
      <c r="CO56" s="9">
        <f t="shared" si="88"/>
        <v>0</v>
      </c>
      <c r="CP56" s="9">
        <f t="shared" si="88"/>
        <v>0</v>
      </c>
      <c r="CQ56" s="9">
        <f t="shared" si="88"/>
        <v>0</v>
      </c>
      <c r="CR56" s="9">
        <f t="shared" si="88"/>
        <v>0</v>
      </c>
      <c r="CS56" s="9">
        <f t="shared" si="88"/>
        <v>0</v>
      </c>
      <c r="CT56" s="9">
        <f t="shared" si="88"/>
        <v>0</v>
      </c>
      <c r="CU56" s="9">
        <f t="shared" si="88"/>
        <v>0</v>
      </c>
      <c r="CV56" s="9">
        <f t="shared" si="89"/>
        <v>6.6122745035841923</v>
      </c>
      <c r="CW56" s="9">
        <f t="shared" si="90"/>
        <v>0.66122745035841923</v>
      </c>
      <c r="CX56" s="9">
        <f t="shared" si="90"/>
        <v>0.79347294043010308</v>
      </c>
      <c r="CY56" s="9">
        <f t="shared" si="90"/>
        <v>0.99184117553762885</v>
      </c>
      <c r="CZ56" s="9">
        <f t="shared" si="90"/>
        <v>1.1240866656093127</v>
      </c>
      <c r="DA56" s="9">
        <f t="shared" si="90"/>
        <v>1.2563321556809965</v>
      </c>
      <c r="DB56" s="9">
        <f t="shared" si="90"/>
        <v>1.4547003907885223</v>
      </c>
      <c r="DC56" s="9">
        <f t="shared" si="90"/>
        <v>0.33061372517920962</v>
      </c>
      <c r="DD56" s="2">
        <f t="shared" si="91"/>
        <v>0.29526000000000119</v>
      </c>
      <c r="DE56" s="2">
        <f t="shared" si="92"/>
        <v>0</v>
      </c>
      <c r="DF56" s="2">
        <f t="shared" si="93"/>
        <v>1.8642440449292377</v>
      </c>
      <c r="DG56" s="2">
        <f t="shared" si="94"/>
        <v>0</v>
      </c>
      <c r="DH56" s="2">
        <f t="shared" si="95"/>
        <v>0</v>
      </c>
      <c r="DI56" s="2">
        <f t="shared" si="96"/>
        <v>0</v>
      </c>
      <c r="DJ56" s="2">
        <f t="shared" si="97"/>
        <v>0</v>
      </c>
      <c r="DK56" s="2">
        <f t="shared" si="98"/>
        <v>4.1320905035841813</v>
      </c>
      <c r="DL56" s="16">
        <f t="shared" si="99"/>
        <v>0</v>
      </c>
      <c r="DM56" s="16">
        <f t="shared" si="100"/>
        <v>0</v>
      </c>
      <c r="DN56" s="16">
        <f t="shared" si="101"/>
        <v>6.6122745035841923</v>
      </c>
      <c r="DO56" s="72">
        <f t="shared" si="102"/>
        <v>0</v>
      </c>
      <c r="DP56" s="16">
        <f t="shared" si="103"/>
        <v>0</v>
      </c>
      <c r="DQ56" s="16">
        <f t="shared" si="104"/>
        <v>4.1320905035841813</v>
      </c>
      <c r="DR56" s="2">
        <f t="shared" si="105"/>
        <v>11.006766433691711</v>
      </c>
      <c r="DS56" s="2">
        <f t="shared" si="106"/>
        <v>2.9526000000000123</v>
      </c>
      <c r="DT56" s="2">
        <f t="shared" si="107"/>
        <v>1.0924620000000045</v>
      </c>
      <c r="DU56" s="2">
        <f t="shared" si="108"/>
        <v>0</v>
      </c>
      <c r="DV56" s="15" t="s">
        <v>189</v>
      </c>
      <c r="DW56" s="18"/>
      <c r="DX56" s="17"/>
      <c r="DY56" s="47" t="str">
        <f t="shared" si="126"/>
        <v/>
      </c>
      <c r="DZ56" s="47" t="str">
        <f t="shared" si="126"/>
        <v/>
      </c>
      <c r="EA56" s="47" t="str">
        <f t="shared" si="126"/>
        <v/>
      </c>
      <c r="EB56" s="47" t="str">
        <f t="shared" si="126"/>
        <v/>
      </c>
      <c r="EC56" s="49" t="str">
        <f t="shared" si="126"/>
        <v/>
      </c>
      <c r="ED56" s="49" t="str">
        <f t="shared" si="126"/>
        <v/>
      </c>
      <c r="EE56" s="47" t="str">
        <f t="shared" si="126"/>
        <v/>
      </c>
      <c r="EF56" s="47" t="str">
        <f t="shared" si="126"/>
        <v/>
      </c>
      <c r="EG56" s="47" t="str">
        <f t="shared" si="126"/>
        <v/>
      </c>
      <c r="EH56" s="6">
        <f t="shared" si="16"/>
        <v>0</v>
      </c>
      <c r="EI56" s="6">
        <f t="shared" si="17"/>
        <v>0</v>
      </c>
      <c r="EJ56" s="2" t="str">
        <f t="shared" si="18"/>
        <v/>
      </c>
      <c r="EK56" s="2" t="str">
        <f t="shared" si="19"/>
        <v/>
      </c>
      <c r="EL56" s="2" t="str">
        <f t="shared" si="125"/>
        <v/>
      </c>
      <c r="EM56" s="2" t="str">
        <f t="shared" si="21"/>
        <v/>
      </c>
      <c r="EN56" s="2" t="str">
        <f t="shared" si="22"/>
        <v/>
      </c>
      <c r="EO56" s="2">
        <f t="shared" si="23"/>
        <v>0</v>
      </c>
      <c r="EP56" s="2">
        <f t="shared" si="109"/>
        <v>0</v>
      </c>
      <c r="EQ56" s="2"/>
      <c r="ER56" s="2"/>
      <c r="ES56" s="2"/>
      <c r="ET56" s="2"/>
      <c r="EU56" s="2"/>
      <c r="EV56" s="2"/>
      <c r="EW56" s="2">
        <f t="shared" si="24"/>
        <v>0</v>
      </c>
      <c r="EX56" s="2">
        <f t="shared" si="25"/>
        <v>0</v>
      </c>
      <c r="EY56" s="2">
        <f t="shared" si="110"/>
        <v>0</v>
      </c>
      <c r="EZ56" s="2">
        <f t="shared" si="26"/>
        <v>0</v>
      </c>
      <c r="FA56" s="2">
        <f t="shared" si="27"/>
        <v>0</v>
      </c>
      <c r="FB56" s="59"/>
      <c r="FC56" s="2">
        <f t="shared" si="28"/>
        <v>0</v>
      </c>
      <c r="FD56" s="2">
        <f t="shared" si="111"/>
        <v>0</v>
      </c>
      <c r="FE56" s="3">
        <f t="shared" si="124"/>
        <v>0</v>
      </c>
      <c r="FF56" s="3">
        <f t="shared" si="112"/>
        <v>0</v>
      </c>
      <c r="FG56" s="3">
        <f t="shared" si="113"/>
        <v>0</v>
      </c>
      <c r="FH56" s="3">
        <f t="shared" si="29"/>
        <v>0</v>
      </c>
      <c r="FI56" s="67">
        <f t="shared" si="30"/>
        <v>0</v>
      </c>
      <c r="FJ56" s="3">
        <f t="shared" si="31"/>
        <v>0</v>
      </c>
      <c r="FK56" s="3">
        <f t="shared" si="32"/>
        <v>0</v>
      </c>
      <c r="FL56" s="3">
        <f t="shared" si="114"/>
        <v>0</v>
      </c>
      <c r="FM56" s="3">
        <f t="shared" si="115"/>
        <v>0</v>
      </c>
      <c r="FN56" s="3">
        <f t="shared" si="116"/>
        <v>0</v>
      </c>
      <c r="FO56" s="2">
        <f t="shared" si="33"/>
        <v>0</v>
      </c>
      <c r="FP56" s="2">
        <f t="shared" si="34"/>
        <v>0</v>
      </c>
      <c r="FQ56" s="2">
        <f t="shared" si="117"/>
        <v>0</v>
      </c>
      <c r="FR56" s="6" t="str">
        <f>IF(A56=1,1,IF(DW56="","",COUNTA($DW$31:DW56)+1))</f>
        <v/>
      </c>
      <c r="FS56" s="6" t="str">
        <f t="shared" si="35"/>
        <v/>
      </c>
      <c r="FT56" s="43">
        <f t="shared" si="118"/>
        <v>2</v>
      </c>
      <c r="FU56" s="23">
        <f t="shared" si="119"/>
        <v>1</v>
      </c>
      <c r="FV56" s="21">
        <f t="shared" si="120"/>
        <v>2</v>
      </c>
    </row>
    <row r="57" spans="1:178">
      <c r="A57" s="4">
        <f t="shared" si="36"/>
        <v>27</v>
      </c>
      <c r="B57" s="33">
        <v>145.851</v>
      </c>
      <c r="C57" s="33">
        <v>384.19</v>
      </c>
      <c r="D57" s="33">
        <v>381.57720681124493</v>
      </c>
      <c r="E57" s="33"/>
      <c r="F57" s="33"/>
      <c r="G57" s="11" t="str">
        <f t="shared" si="2"/>
        <v/>
      </c>
      <c r="H57" s="3">
        <f t="shared" si="37"/>
        <v>145.851</v>
      </c>
      <c r="I57" s="3">
        <f t="shared" si="3"/>
        <v>145.851</v>
      </c>
      <c r="J57" s="3">
        <f t="shared" si="38"/>
        <v>384.19</v>
      </c>
      <c r="K57" s="3">
        <f t="shared" si="4"/>
        <v>384.19</v>
      </c>
      <c r="L57" s="2">
        <f t="shared" si="5"/>
        <v>384.19</v>
      </c>
      <c r="M57" s="8">
        <f t="shared" si="39"/>
        <v>145.851</v>
      </c>
      <c r="N57" s="8">
        <f t="shared" si="6"/>
        <v>145.851</v>
      </c>
      <c r="O57" s="8">
        <f t="shared" si="40"/>
        <v>381.57720681124493</v>
      </c>
      <c r="P57" s="8">
        <f t="shared" si="7"/>
        <v>381.57720681124493</v>
      </c>
      <c r="Q57" s="2">
        <f t="shared" si="8"/>
        <v>381.57720681124493</v>
      </c>
      <c r="R57" s="3">
        <f t="shared" si="9"/>
        <v>0</v>
      </c>
      <c r="S57" s="3" t="str">
        <f t="shared" si="10"/>
        <v/>
      </c>
      <c r="T57" s="3" t="str">
        <f t="shared" si="41"/>
        <v/>
      </c>
      <c r="U57" s="8" t="str">
        <f t="shared" si="11"/>
        <v/>
      </c>
      <c r="V57" s="2" t="str">
        <f t="shared" si="12"/>
        <v/>
      </c>
      <c r="W57" s="2" t="str">
        <f t="shared" si="13"/>
        <v/>
      </c>
      <c r="X57" s="2">
        <f t="shared" si="121"/>
        <v>384.19</v>
      </c>
      <c r="Y57" s="2">
        <f t="shared" si="14"/>
        <v>2.6127931887550631</v>
      </c>
      <c r="Z57" s="46">
        <v>440</v>
      </c>
      <c r="AA57" s="46">
        <f t="shared" si="42"/>
        <v>0</v>
      </c>
      <c r="AB57" s="47"/>
      <c r="AC57" s="46">
        <f t="shared" si="43"/>
        <v>2</v>
      </c>
      <c r="AD57" s="47">
        <v>1.4</v>
      </c>
      <c r="AE57" s="48" t="str">
        <f t="shared" si="44"/>
        <v/>
      </c>
      <c r="AF57" s="49">
        <f t="shared" si="127"/>
        <v>0</v>
      </c>
      <c r="AG57" s="49">
        <f t="shared" si="127"/>
        <v>0</v>
      </c>
      <c r="AH57" s="49">
        <f t="shared" si="127"/>
        <v>0</v>
      </c>
      <c r="AI57" s="47">
        <f t="shared" si="127"/>
        <v>0.1</v>
      </c>
      <c r="AJ57" s="47">
        <f t="shared" si="127"/>
        <v>0.3</v>
      </c>
      <c r="AK57" s="46">
        <f t="shared" si="127"/>
        <v>2</v>
      </c>
      <c r="AL57" s="47"/>
      <c r="AM57" s="53">
        <f t="shared" si="46"/>
        <v>0.74</v>
      </c>
      <c r="AN57" s="50" t="str">
        <f t="shared" si="47"/>
        <v>138,205 - 145,851</v>
      </c>
      <c r="AO57" s="53" t="s">
        <v>85</v>
      </c>
      <c r="AP57" s="52">
        <f t="shared" si="48"/>
        <v>7.6459999999999866</v>
      </c>
      <c r="AQ57" s="52">
        <f t="shared" si="49"/>
        <v>7.6459999999999866</v>
      </c>
      <c r="AR57" s="47">
        <f t="shared" si="50"/>
        <v>0.37</v>
      </c>
      <c r="AS57" s="53">
        <f t="shared" si="51"/>
        <v>2.5684490281124681</v>
      </c>
      <c r="AT57" s="52">
        <f t="shared" si="52"/>
        <v>2.6684490281124682</v>
      </c>
      <c r="AU57" s="9">
        <f t="shared" si="53"/>
        <v>20.402961268947895</v>
      </c>
      <c r="AV57" s="9">
        <f t="shared" si="54"/>
        <v>0.84</v>
      </c>
      <c r="AW57" s="12" t="str">
        <f t="shared" si="55"/>
        <v/>
      </c>
      <c r="AX57" s="9">
        <f t="shared" si="56"/>
        <v>2.2984490281124681</v>
      </c>
      <c r="AY57" s="12" t="str">
        <f t="shared" si="57"/>
        <v/>
      </c>
      <c r="AZ57" s="10">
        <f t="shared" si="58"/>
        <v>0.15205308443374599</v>
      </c>
      <c r="BA57" s="10">
        <f t="shared" si="59"/>
        <v>1.4</v>
      </c>
      <c r="BB57" s="10">
        <f t="shared" si="60"/>
        <v>0.13999999999999999</v>
      </c>
      <c r="BC57" s="10">
        <f t="shared" si="61"/>
        <v>1.036</v>
      </c>
      <c r="BD57" s="10">
        <f t="shared" si="62"/>
        <v>0.88394691556625404</v>
      </c>
      <c r="BE57" s="12" t="str">
        <f t="shared" si="63"/>
        <v/>
      </c>
      <c r="BF57" s="9">
        <f t="shared" si="64"/>
        <v>1.4</v>
      </c>
      <c r="BG57" s="9">
        <f t="shared" si="65"/>
        <v>1.4</v>
      </c>
      <c r="BH57" s="7">
        <f t="shared" si="66"/>
        <v>0.51800000000000002</v>
      </c>
      <c r="BI57" s="7">
        <f t="shared" si="67"/>
        <v>3.2178286393574553</v>
      </c>
      <c r="BJ57" s="12" t="str">
        <f t="shared" si="68"/>
        <v/>
      </c>
      <c r="BK57" s="80">
        <f t="shared" si="69"/>
        <v>0</v>
      </c>
      <c r="BL57" s="7">
        <f t="shared" si="70"/>
        <v>0</v>
      </c>
      <c r="BM57" s="7">
        <f t="shared" si="122"/>
        <v>2.0418286393574556</v>
      </c>
      <c r="BN57" s="12" t="str">
        <f t="shared" si="71"/>
        <v/>
      </c>
      <c r="BO57" s="9">
        <f t="shared" si="72"/>
        <v>3.2178286393574553</v>
      </c>
      <c r="BP57" s="2">
        <f t="shared" si="73"/>
        <v>2.6684490281124682</v>
      </c>
      <c r="BQ57" s="2">
        <f t="shared" si="74"/>
        <v>2.6684490281124682</v>
      </c>
      <c r="BR57" s="20">
        <f t="shared" si="128"/>
        <v>2</v>
      </c>
      <c r="BS57" s="20">
        <f t="shared" si="128"/>
        <v>2</v>
      </c>
      <c r="BT57" s="20">
        <f t="shared" si="128"/>
        <v>2</v>
      </c>
      <c r="BU57" s="86">
        <f t="shared" si="76"/>
        <v>1</v>
      </c>
      <c r="BV57" s="86">
        <f t="shared" si="77"/>
        <v>1</v>
      </c>
      <c r="BW57" s="20">
        <f t="shared" si="128"/>
        <v>3</v>
      </c>
      <c r="BX57" s="86">
        <f t="shared" si="128"/>
        <v>0.1</v>
      </c>
      <c r="BY57" s="86">
        <f t="shared" si="128"/>
        <v>0.12</v>
      </c>
      <c r="BZ57" s="86">
        <f t="shared" si="128"/>
        <v>0.15</v>
      </c>
      <c r="CA57" s="86">
        <f t="shared" si="128"/>
        <v>0.17</v>
      </c>
      <c r="CB57" s="86">
        <f t="shared" si="128"/>
        <v>0.19</v>
      </c>
      <c r="CC57" s="86">
        <f t="shared" si="128"/>
        <v>0.22</v>
      </c>
      <c r="CD57" s="86">
        <f t="shared" si="128"/>
        <v>0.05</v>
      </c>
      <c r="CE57" s="20" t="str">
        <f t="shared" si="123"/>
        <v>OK (100 %)</v>
      </c>
      <c r="CF57" s="14">
        <f t="shared" si="79"/>
        <v>7.6459999999999866</v>
      </c>
      <c r="CG57" s="14">
        <f t="shared" si="80"/>
        <v>7.6459999999999866</v>
      </c>
      <c r="CH57" s="8">
        <f t="shared" si="81"/>
        <v>-5.3290705182007514E-15</v>
      </c>
      <c r="CI57" s="9">
        <f t="shared" si="82"/>
        <v>7.6459999999999866</v>
      </c>
      <c r="CJ57" s="9">
        <f t="shared" si="83"/>
        <v>0</v>
      </c>
      <c r="CK57" s="9">
        <f t="shared" si="84"/>
        <v>7.6459999999999866</v>
      </c>
      <c r="CL57" s="9">
        <f t="shared" si="85"/>
        <v>0</v>
      </c>
      <c r="CM57" s="9">
        <f t="shared" si="86"/>
        <v>1.1625978835804198</v>
      </c>
      <c r="CN57" s="9">
        <f t="shared" si="87"/>
        <v>0</v>
      </c>
      <c r="CO57" s="9">
        <f t="shared" si="88"/>
        <v>0</v>
      </c>
      <c r="CP57" s="9">
        <f t="shared" si="88"/>
        <v>0</v>
      </c>
      <c r="CQ57" s="9">
        <f t="shared" si="88"/>
        <v>0</v>
      </c>
      <c r="CR57" s="9">
        <f t="shared" si="88"/>
        <v>0</v>
      </c>
      <c r="CS57" s="9">
        <f t="shared" si="88"/>
        <v>0</v>
      </c>
      <c r="CT57" s="9">
        <f t="shared" si="88"/>
        <v>0</v>
      </c>
      <c r="CU57" s="9">
        <f t="shared" si="88"/>
        <v>0</v>
      </c>
      <c r="CV57" s="9">
        <f t="shared" si="89"/>
        <v>24.60351777652706</v>
      </c>
      <c r="CW57" s="9">
        <f t="shared" si="90"/>
        <v>2.460351777652706</v>
      </c>
      <c r="CX57" s="9">
        <f t="shared" si="90"/>
        <v>2.952422133183247</v>
      </c>
      <c r="CY57" s="9">
        <f t="shared" si="90"/>
        <v>3.6905276664790589</v>
      </c>
      <c r="CZ57" s="9">
        <f t="shared" si="90"/>
        <v>4.1825980220096008</v>
      </c>
      <c r="DA57" s="9">
        <f t="shared" si="90"/>
        <v>4.674668377540141</v>
      </c>
      <c r="DB57" s="9">
        <f t="shared" si="90"/>
        <v>5.4127739108359529</v>
      </c>
      <c r="DC57" s="9">
        <f t="shared" si="90"/>
        <v>1.230175888826353</v>
      </c>
      <c r="DD57" s="2">
        <f t="shared" si="91"/>
        <v>1.0704399999999981</v>
      </c>
      <c r="DE57" s="2">
        <f t="shared" si="92"/>
        <v>0</v>
      </c>
      <c r="DF57" s="2">
        <f t="shared" si="93"/>
        <v>6.7586581164195669</v>
      </c>
      <c r="DG57" s="2">
        <f t="shared" si="94"/>
        <v>0</v>
      </c>
      <c r="DH57" s="2">
        <f t="shared" si="95"/>
        <v>0</v>
      </c>
      <c r="DI57" s="2">
        <f t="shared" si="96"/>
        <v>0</v>
      </c>
      <c r="DJ57" s="2">
        <f t="shared" si="97"/>
        <v>0</v>
      </c>
      <c r="DK57" s="2">
        <f t="shared" si="98"/>
        <v>15.611821776527078</v>
      </c>
      <c r="DL57" s="16">
        <f t="shared" si="99"/>
        <v>0</v>
      </c>
      <c r="DM57" s="16">
        <f t="shared" si="100"/>
        <v>0</v>
      </c>
      <c r="DN57" s="16">
        <f t="shared" si="101"/>
        <v>24.603517776527063</v>
      </c>
      <c r="DO57" s="72">
        <f t="shared" si="102"/>
        <v>-3.5527136788005009E-15</v>
      </c>
      <c r="DP57" s="16">
        <f t="shared" si="103"/>
        <v>0</v>
      </c>
      <c r="DQ57" s="16">
        <f t="shared" si="104"/>
        <v>15.611821776527078</v>
      </c>
      <c r="DR57" s="2">
        <f t="shared" si="105"/>
        <v>40.805922537895789</v>
      </c>
      <c r="DS57" s="2">
        <f t="shared" si="106"/>
        <v>10.70439999999998</v>
      </c>
      <c r="DT57" s="2">
        <f t="shared" si="107"/>
        <v>3.9606279999999927</v>
      </c>
      <c r="DU57" s="2">
        <f t="shared" si="108"/>
        <v>0</v>
      </c>
      <c r="DV57" s="15" t="s">
        <v>189</v>
      </c>
      <c r="DW57" s="18"/>
      <c r="DX57" s="17"/>
      <c r="DY57" s="47" t="str">
        <f t="shared" si="126"/>
        <v/>
      </c>
      <c r="DZ57" s="47" t="str">
        <f t="shared" si="126"/>
        <v/>
      </c>
      <c r="EA57" s="47" t="str">
        <f t="shared" si="126"/>
        <v/>
      </c>
      <c r="EB57" s="47" t="str">
        <f t="shared" si="126"/>
        <v/>
      </c>
      <c r="EC57" s="49" t="str">
        <f t="shared" si="126"/>
        <v/>
      </c>
      <c r="ED57" s="49" t="str">
        <f t="shared" si="126"/>
        <v/>
      </c>
      <c r="EE57" s="47" t="str">
        <f t="shared" si="126"/>
        <v/>
      </c>
      <c r="EF57" s="47" t="str">
        <f t="shared" si="126"/>
        <v/>
      </c>
      <c r="EG57" s="47" t="str">
        <f t="shared" si="126"/>
        <v/>
      </c>
      <c r="EH57" s="6">
        <f t="shared" si="16"/>
        <v>0</v>
      </c>
      <c r="EI57" s="6">
        <f t="shared" si="17"/>
        <v>0</v>
      </c>
      <c r="EJ57" s="2" t="str">
        <f t="shared" si="18"/>
        <v/>
      </c>
      <c r="EK57" s="2" t="str">
        <f t="shared" si="19"/>
        <v/>
      </c>
      <c r="EL57" s="2" t="str">
        <f t="shared" si="125"/>
        <v/>
      </c>
      <c r="EM57" s="2" t="str">
        <f t="shared" si="21"/>
        <v/>
      </c>
      <c r="EN57" s="2" t="str">
        <f t="shared" si="22"/>
        <v/>
      </c>
      <c r="EO57" s="2">
        <f t="shared" si="23"/>
        <v>0</v>
      </c>
      <c r="EP57" s="2">
        <f t="shared" si="109"/>
        <v>0</v>
      </c>
      <c r="EQ57" s="2"/>
      <c r="ER57" s="2"/>
      <c r="ES57" s="2"/>
      <c r="ET57" s="2"/>
      <c r="EU57" s="2"/>
      <c r="EV57" s="2"/>
      <c r="EW57" s="2">
        <f t="shared" si="24"/>
        <v>0</v>
      </c>
      <c r="EX57" s="2">
        <f t="shared" si="25"/>
        <v>0</v>
      </c>
      <c r="EY57" s="2">
        <f t="shared" si="110"/>
        <v>0</v>
      </c>
      <c r="EZ57" s="2">
        <f t="shared" si="26"/>
        <v>0</v>
      </c>
      <c r="FA57" s="2">
        <f t="shared" si="27"/>
        <v>0</v>
      </c>
      <c r="FB57" s="59"/>
      <c r="FC57" s="2">
        <f t="shared" si="28"/>
        <v>0</v>
      </c>
      <c r="FD57" s="2">
        <f t="shared" si="111"/>
        <v>0</v>
      </c>
      <c r="FE57" s="3">
        <f t="shared" si="124"/>
        <v>0</v>
      </c>
      <c r="FF57" s="3">
        <f t="shared" si="112"/>
        <v>0</v>
      </c>
      <c r="FG57" s="3">
        <f t="shared" si="113"/>
        <v>0</v>
      </c>
      <c r="FH57" s="3">
        <f t="shared" si="29"/>
        <v>0</v>
      </c>
      <c r="FI57" s="67">
        <f t="shared" si="30"/>
        <v>0</v>
      </c>
      <c r="FJ57" s="3">
        <f t="shared" si="31"/>
        <v>0</v>
      </c>
      <c r="FK57" s="3">
        <f t="shared" si="32"/>
        <v>0</v>
      </c>
      <c r="FL57" s="3">
        <f t="shared" si="114"/>
        <v>0</v>
      </c>
      <c r="FM57" s="3">
        <f t="shared" si="115"/>
        <v>0</v>
      </c>
      <c r="FN57" s="3">
        <f t="shared" si="116"/>
        <v>0</v>
      </c>
      <c r="FO57" s="2">
        <f t="shared" si="33"/>
        <v>0</v>
      </c>
      <c r="FP57" s="2">
        <f t="shared" si="34"/>
        <v>0</v>
      </c>
      <c r="FQ57" s="2">
        <f t="shared" si="117"/>
        <v>0</v>
      </c>
      <c r="FR57" s="6" t="str">
        <f>IF(A57=1,1,IF(DW57="","",COUNTA($DW$31:DW57)+1))</f>
        <v/>
      </c>
      <c r="FS57" s="6" t="str">
        <f t="shared" si="35"/>
        <v/>
      </c>
      <c r="FT57" s="43">
        <f t="shared" si="118"/>
        <v>2</v>
      </c>
      <c r="FU57" s="23">
        <f t="shared" si="119"/>
        <v>1</v>
      </c>
      <c r="FV57" s="21">
        <f t="shared" si="120"/>
        <v>2</v>
      </c>
    </row>
    <row r="58" spans="1:178">
      <c r="A58" s="4">
        <f t="shared" si="36"/>
        <v>28</v>
      </c>
      <c r="B58" s="33">
        <v>151.10400000000001</v>
      </c>
      <c r="C58" s="33">
        <v>384.247646090535</v>
      </c>
      <c r="D58" s="33">
        <v>381.63307004016065</v>
      </c>
      <c r="E58" s="33"/>
      <c r="F58" s="33"/>
      <c r="G58" s="11" t="str">
        <f t="shared" si="2"/>
        <v/>
      </c>
      <c r="H58" s="3">
        <f t="shared" si="37"/>
        <v>151.10400000000001</v>
      </c>
      <c r="I58" s="3">
        <f t="shared" si="3"/>
        <v>151.10400000000001</v>
      </c>
      <c r="J58" s="3">
        <f t="shared" si="38"/>
        <v>384.247646090535</v>
      </c>
      <c r="K58" s="3">
        <f t="shared" si="4"/>
        <v>384.247646090535</v>
      </c>
      <c r="L58" s="2">
        <f t="shared" si="5"/>
        <v>384.247646090535</v>
      </c>
      <c r="M58" s="8">
        <f t="shared" si="39"/>
        <v>151.10400000000001</v>
      </c>
      <c r="N58" s="8">
        <f t="shared" si="6"/>
        <v>151.10400000000001</v>
      </c>
      <c r="O58" s="8">
        <f t="shared" si="40"/>
        <v>381.63307004016065</v>
      </c>
      <c r="P58" s="8">
        <f t="shared" si="7"/>
        <v>381.63307004016065</v>
      </c>
      <c r="Q58" s="2">
        <f t="shared" si="8"/>
        <v>381.63307004016065</v>
      </c>
      <c r="R58" s="3">
        <f t="shared" si="9"/>
        <v>0</v>
      </c>
      <c r="S58" s="3" t="str">
        <f t="shared" si="10"/>
        <v/>
      </c>
      <c r="T58" s="3" t="str">
        <f t="shared" si="41"/>
        <v/>
      </c>
      <c r="U58" s="8" t="str">
        <f t="shared" si="11"/>
        <v/>
      </c>
      <c r="V58" s="2" t="str">
        <f t="shared" si="12"/>
        <v/>
      </c>
      <c r="W58" s="2" t="str">
        <f t="shared" si="13"/>
        <v/>
      </c>
      <c r="X58" s="2">
        <f t="shared" si="121"/>
        <v>384.247646090535</v>
      </c>
      <c r="Y58" s="2">
        <f t="shared" si="14"/>
        <v>2.6145760503743531</v>
      </c>
      <c r="Z58" s="46">
        <v>440</v>
      </c>
      <c r="AA58" s="46">
        <f t="shared" si="42"/>
        <v>0</v>
      </c>
      <c r="AB58" s="47"/>
      <c r="AC58" s="46">
        <f t="shared" si="43"/>
        <v>2</v>
      </c>
      <c r="AD58" s="47">
        <v>1.4</v>
      </c>
      <c r="AE58" s="48" t="str">
        <f t="shared" si="44"/>
        <v/>
      </c>
      <c r="AF58" s="49">
        <f t="shared" si="127"/>
        <v>0</v>
      </c>
      <c r="AG58" s="49">
        <f t="shared" si="127"/>
        <v>0</v>
      </c>
      <c r="AH58" s="49">
        <f t="shared" si="127"/>
        <v>0</v>
      </c>
      <c r="AI58" s="47">
        <f t="shared" si="127"/>
        <v>0.1</v>
      </c>
      <c r="AJ58" s="47">
        <f t="shared" si="127"/>
        <v>0.3</v>
      </c>
      <c r="AK58" s="46">
        <f t="shared" si="127"/>
        <v>2</v>
      </c>
      <c r="AL58" s="47"/>
      <c r="AM58" s="53">
        <f t="shared" si="46"/>
        <v>0.74</v>
      </c>
      <c r="AN58" s="50" t="str">
        <f t="shared" si="47"/>
        <v>145,851 - 151,104</v>
      </c>
      <c r="AO58" s="53" t="s">
        <v>85</v>
      </c>
      <c r="AP58" s="52">
        <f t="shared" si="48"/>
        <v>5.2530000000000143</v>
      </c>
      <c r="AQ58" s="52">
        <f t="shared" si="49"/>
        <v>5.2530000000000143</v>
      </c>
      <c r="AR58" s="47">
        <f t="shared" si="50"/>
        <v>0.37</v>
      </c>
      <c r="AS58" s="53">
        <f t="shared" si="51"/>
        <v>2.6136846195647081</v>
      </c>
      <c r="AT58" s="52">
        <f t="shared" si="52"/>
        <v>2.7136846195647082</v>
      </c>
      <c r="AU58" s="9">
        <f t="shared" si="53"/>
        <v>14.254985306573451</v>
      </c>
      <c r="AV58" s="9">
        <f t="shared" si="54"/>
        <v>0.84</v>
      </c>
      <c r="AW58" s="12" t="str">
        <f t="shared" si="55"/>
        <v/>
      </c>
      <c r="AX58" s="9">
        <f t="shared" si="56"/>
        <v>2.3436846195647081</v>
      </c>
      <c r="AY58" s="12" t="str">
        <f t="shared" si="57"/>
        <v/>
      </c>
      <c r="AZ58" s="10">
        <f t="shared" si="58"/>
        <v>0.15205308443374599</v>
      </c>
      <c r="BA58" s="10">
        <f t="shared" si="59"/>
        <v>1.4</v>
      </c>
      <c r="BB58" s="10">
        <f t="shared" si="60"/>
        <v>0.13999999999999999</v>
      </c>
      <c r="BC58" s="10">
        <f t="shared" si="61"/>
        <v>1.036</v>
      </c>
      <c r="BD58" s="10">
        <f t="shared" si="62"/>
        <v>0.88394691556625404</v>
      </c>
      <c r="BE58" s="12" t="str">
        <f t="shared" si="63"/>
        <v/>
      </c>
      <c r="BF58" s="9">
        <f t="shared" si="64"/>
        <v>1.4</v>
      </c>
      <c r="BG58" s="9">
        <f t="shared" si="65"/>
        <v>1.4</v>
      </c>
      <c r="BH58" s="7">
        <f t="shared" si="66"/>
        <v>0.51800000000000002</v>
      </c>
      <c r="BI58" s="7">
        <f t="shared" si="67"/>
        <v>3.2811584673905911</v>
      </c>
      <c r="BJ58" s="12" t="str">
        <f t="shared" si="68"/>
        <v/>
      </c>
      <c r="BK58" s="80">
        <f t="shared" si="69"/>
        <v>0</v>
      </c>
      <c r="BL58" s="7">
        <f t="shared" si="70"/>
        <v>0</v>
      </c>
      <c r="BM58" s="7">
        <f t="shared" si="122"/>
        <v>2.1051584673905914</v>
      </c>
      <c r="BN58" s="12" t="str">
        <f t="shared" si="71"/>
        <v/>
      </c>
      <c r="BO58" s="9">
        <f t="shared" si="72"/>
        <v>3.2811584673905911</v>
      </c>
      <c r="BP58" s="2">
        <f t="shared" si="73"/>
        <v>2.7136846195647082</v>
      </c>
      <c r="BQ58" s="2">
        <f t="shared" si="74"/>
        <v>2.7136846195647082</v>
      </c>
      <c r="BR58" s="20">
        <f t="shared" si="128"/>
        <v>2</v>
      </c>
      <c r="BS58" s="20">
        <f t="shared" si="128"/>
        <v>2</v>
      </c>
      <c r="BT58" s="20">
        <f t="shared" si="128"/>
        <v>2</v>
      </c>
      <c r="BU58" s="86">
        <f t="shared" si="76"/>
        <v>1</v>
      </c>
      <c r="BV58" s="86">
        <f t="shared" si="77"/>
        <v>1</v>
      </c>
      <c r="BW58" s="20">
        <f t="shared" si="128"/>
        <v>3</v>
      </c>
      <c r="BX58" s="86">
        <f t="shared" si="128"/>
        <v>0.1</v>
      </c>
      <c r="BY58" s="86">
        <f t="shared" si="128"/>
        <v>0.12</v>
      </c>
      <c r="BZ58" s="86">
        <f t="shared" si="128"/>
        <v>0.15</v>
      </c>
      <c r="CA58" s="86">
        <f t="shared" si="128"/>
        <v>0.17</v>
      </c>
      <c r="CB58" s="86">
        <f t="shared" si="128"/>
        <v>0.19</v>
      </c>
      <c r="CC58" s="86">
        <f t="shared" si="128"/>
        <v>0.22</v>
      </c>
      <c r="CD58" s="86">
        <f t="shared" si="128"/>
        <v>0.05</v>
      </c>
      <c r="CE58" s="20" t="str">
        <f t="shared" si="123"/>
        <v>OK (100 %)</v>
      </c>
      <c r="CF58" s="14">
        <f t="shared" si="79"/>
        <v>4.0330000000000146</v>
      </c>
      <c r="CG58" s="14">
        <f t="shared" si="80"/>
        <v>4.6330000000000142</v>
      </c>
      <c r="CH58" s="8">
        <f t="shared" si="81"/>
        <v>8.9170710567829126</v>
      </c>
      <c r="CI58" s="9">
        <f t="shared" si="82"/>
        <v>5.2530000000000143</v>
      </c>
      <c r="CJ58" s="9">
        <f t="shared" si="83"/>
        <v>0</v>
      </c>
      <c r="CK58" s="9">
        <f t="shared" si="84"/>
        <v>5.2530000000000143</v>
      </c>
      <c r="CL58" s="9">
        <f t="shared" si="85"/>
        <v>0</v>
      </c>
      <c r="CM58" s="9">
        <f t="shared" si="86"/>
        <v>0.70446194018154729</v>
      </c>
      <c r="CN58" s="9">
        <f t="shared" si="87"/>
        <v>0</v>
      </c>
      <c r="CO58" s="9">
        <f t="shared" si="88"/>
        <v>0</v>
      </c>
      <c r="CP58" s="9">
        <f t="shared" si="88"/>
        <v>0</v>
      </c>
      <c r="CQ58" s="9">
        <f t="shared" si="88"/>
        <v>0</v>
      </c>
      <c r="CR58" s="9">
        <f t="shared" si="88"/>
        <v>0</v>
      </c>
      <c r="CS58" s="9">
        <f t="shared" si="88"/>
        <v>0</v>
      </c>
      <c r="CT58" s="9">
        <f t="shared" si="88"/>
        <v>0</v>
      </c>
      <c r="CU58" s="9">
        <f t="shared" si="88"/>
        <v>0</v>
      </c>
      <c r="CV58" s="9">
        <f t="shared" si="89"/>
        <v>27.786940072495049</v>
      </c>
      <c r="CW58" s="9">
        <f t="shared" si="90"/>
        <v>2.7786940072495052</v>
      </c>
      <c r="CX58" s="9">
        <f t="shared" si="90"/>
        <v>3.3344328086994057</v>
      </c>
      <c r="CY58" s="9">
        <f t="shared" si="90"/>
        <v>4.1680410108742576</v>
      </c>
      <c r="CZ58" s="9">
        <f t="shared" si="90"/>
        <v>4.7237798123241586</v>
      </c>
      <c r="DA58" s="9">
        <f t="shared" si="90"/>
        <v>5.2795186137740595</v>
      </c>
      <c r="DB58" s="9">
        <f t="shared" si="90"/>
        <v>6.1131268159489105</v>
      </c>
      <c r="DC58" s="9">
        <f t="shared" si="90"/>
        <v>1.3893470036247526</v>
      </c>
      <c r="DD58" s="2">
        <f t="shared" si="91"/>
        <v>0.64862000000000197</v>
      </c>
      <c r="DE58" s="2">
        <f t="shared" si="92"/>
        <v>0.59536</v>
      </c>
      <c r="DF58" s="2">
        <f t="shared" si="93"/>
        <v>4.0953260598184675</v>
      </c>
      <c r="DG58" s="2">
        <f t="shared" si="94"/>
        <v>0</v>
      </c>
      <c r="DH58" s="2">
        <f t="shared" si="95"/>
        <v>0</v>
      </c>
      <c r="DI58" s="2">
        <f t="shared" si="96"/>
        <v>0</v>
      </c>
      <c r="DJ58" s="2">
        <f t="shared" si="97"/>
        <v>0</v>
      </c>
      <c r="DK58" s="2">
        <f t="shared" si="98"/>
        <v>9.7531991794206405</v>
      </c>
      <c r="DL58" s="16">
        <f t="shared" si="99"/>
        <v>0</v>
      </c>
      <c r="DM58" s="16">
        <f t="shared" si="100"/>
        <v>6.9460374850401045</v>
      </c>
      <c r="DN58" s="16">
        <f t="shared" si="101"/>
        <v>25.815906500752241</v>
      </c>
      <c r="DO58" s="72">
        <f t="shared" si="102"/>
        <v>1.971033571742808</v>
      </c>
      <c r="DP58" s="16">
        <f t="shared" si="103"/>
        <v>0</v>
      </c>
      <c r="DQ58" s="16">
        <f t="shared" si="104"/>
        <v>16.699236664460745</v>
      </c>
      <c r="DR58" s="2">
        <f t="shared" si="105"/>
        <v>28.509970613146901</v>
      </c>
      <c r="DS58" s="2">
        <f t="shared" si="106"/>
        <v>11.59980000000002</v>
      </c>
      <c r="DT58" s="2">
        <f t="shared" si="107"/>
        <v>4.2919260000000072</v>
      </c>
      <c r="DU58" s="2">
        <f t="shared" si="108"/>
        <v>3.0729018362914773</v>
      </c>
      <c r="DV58" s="15" t="s">
        <v>253</v>
      </c>
      <c r="DW58" s="18">
        <v>1.24</v>
      </c>
      <c r="DX58" s="17"/>
      <c r="DY58" s="47">
        <f t="shared" si="126"/>
        <v>0.6</v>
      </c>
      <c r="DZ58" s="47">
        <f t="shared" si="126"/>
        <v>0.6</v>
      </c>
      <c r="EA58" s="47">
        <f t="shared" si="126"/>
        <v>0.6</v>
      </c>
      <c r="EB58" s="47">
        <f t="shared" si="126"/>
        <v>0.6</v>
      </c>
      <c r="EC58" s="49">
        <f t="shared" si="126"/>
        <v>0</v>
      </c>
      <c r="ED58" s="49">
        <f t="shared" si="126"/>
        <v>0</v>
      </c>
      <c r="EE58" s="47">
        <f t="shared" si="126"/>
        <v>0.2</v>
      </c>
      <c r="EF58" s="47">
        <f t="shared" si="126"/>
        <v>0.1</v>
      </c>
      <c r="EG58" s="47">
        <f t="shared" si="126"/>
        <v>0</v>
      </c>
      <c r="EH58" s="6">
        <f t="shared" si="16"/>
        <v>1.22</v>
      </c>
      <c r="EI58" s="6">
        <f t="shared" si="17"/>
        <v>1.22</v>
      </c>
      <c r="EJ58" s="2">
        <f t="shared" si="18"/>
        <v>2.44</v>
      </c>
      <c r="EK58" s="2">
        <f t="shared" si="19"/>
        <v>2.44</v>
      </c>
      <c r="EL58" s="2">
        <f t="shared" si="125"/>
        <v>2.7145760503743532</v>
      </c>
      <c r="EM58" s="2">
        <f t="shared" si="21"/>
        <v>2.4445760503743532</v>
      </c>
      <c r="EN58" s="2">
        <f t="shared" si="22"/>
        <v>5.9647655629134215</v>
      </c>
      <c r="EO58" s="2">
        <f t="shared" si="23"/>
        <v>14.554027973508749</v>
      </c>
      <c r="EP58" s="2">
        <f t="shared" si="109"/>
        <v>14.554027973508749</v>
      </c>
      <c r="EQ58" s="2"/>
      <c r="ER58" s="2"/>
      <c r="ES58" s="2"/>
      <c r="ET58" s="2"/>
      <c r="EU58" s="2"/>
      <c r="EV58" s="2"/>
      <c r="EW58" s="2">
        <f t="shared" si="24"/>
        <v>5.9535999999999998</v>
      </c>
      <c r="EX58" s="2">
        <f t="shared" si="25"/>
        <v>0.59536</v>
      </c>
      <c r="EY58" s="2">
        <f t="shared" si="110"/>
        <v>0.59536</v>
      </c>
      <c r="EZ58" s="2">
        <f t="shared" si="26"/>
        <v>1.2076282160399165</v>
      </c>
      <c r="FA58" s="2">
        <f t="shared" si="27"/>
        <v>2.4445760503743532</v>
      </c>
      <c r="FB58" s="59"/>
      <c r="FC58" s="2">
        <f t="shared" si="28"/>
        <v>3.0729018362914773</v>
      </c>
      <c r="FD58" s="2">
        <f t="shared" si="111"/>
        <v>3.0729018362914773</v>
      </c>
      <c r="FE58" s="3">
        <f t="shared" si="124"/>
        <v>14.554027973508749</v>
      </c>
      <c r="FF58" s="3">
        <f t="shared" si="112"/>
        <v>3.0729018362914773</v>
      </c>
      <c r="FG58" s="3">
        <f t="shared" si="113"/>
        <v>0.59536</v>
      </c>
      <c r="FH58" s="3">
        <f t="shared" si="29"/>
        <v>1.2</v>
      </c>
      <c r="FI58" s="67">
        <f t="shared" si="30"/>
        <v>3.2811584673905911</v>
      </c>
      <c r="FJ58" s="3">
        <f t="shared" si="31"/>
        <v>2.3445760503743531</v>
      </c>
      <c r="FK58" s="3">
        <f t="shared" si="32"/>
        <v>3.2824064705240943</v>
      </c>
      <c r="FL58" s="3">
        <f t="shared" si="114"/>
        <v>3.9388877646289129</v>
      </c>
      <c r="FM58" s="3">
        <f t="shared" si="115"/>
        <v>6.9468783725883601</v>
      </c>
      <c r="FN58" s="3">
        <f t="shared" si="116"/>
        <v>6.9468783725883601</v>
      </c>
      <c r="FO58" s="2">
        <f t="shared" si="33"/>
        <v>2.44</v>
      </c>
      <c r="FP58" s="2">
        <f t="shared" si="34"/>
        <v>5.9535999999999998</v>
      </c>
      <c r="FQ58" s="2">
        <f t="shared" si="117"/>
        <v>5.9535999999999998</v>
      </c>
      <c r="FR58" s="6">
        <f>IF(A58=1,1,IF(DW58="","",COUNTA($DW$31:DW58)+1))</f>
        <v>7</v>
      </c>
      <c r="FS58" s="6">
        <f t="shared" si="35"/>
        <v>2</v>
      </c>
      <c r="FT58" s="43">
        <f t="shared" si="118"/>
        <v>2</v>
      </c>
      <c r="FU58" s="23">
        <f t="shared" si="119"/>
        <v>1</v>
      </c>
      <c r="FV58" s="21">
        <f t="shared" si="120"/>
        <v>2</v>
      </c>
    </row>
    <row r="59" spans="1:178">
      <c r="A59" s="4">
        <f t="shared" si="36"/>
        <v>29</v>
      </c>
      <c r="B59" s="33">
        <v>162.256</v>
      </c>
      <c r="C59" s="33">
        <v>384.37002743484226</v>
      </c>
      <c r="D59" s="33">
        <v>381.75166640963852</v>
      </c>
      <c r="E59" s="33"/>
      <c r="F59" s="33"/>
      <c r="G59" s="11" t="str">
        <f t="shared" si="2"/>
        <v/>
      </c>
      <c r="H59" s="3">
        <f t="shared" si="37"/>
        <v>162.256</v>
      </c>
      <c r="I59" s="3">
        <f t="shared" si="3"/>
        <v>162.256</v>
      </c>
      <c r="J59" s="3">
        <f t="shared" si="38"/>
        <v>384.37002743484226</v>
      </c>
      <c r="K59" s="3">
        <f t="shared" si="4"/>
        <v>384.37002743484226</v>
      </c>
      <c r="L59" s="2">
        <f t="shared" si="5"/>
        <v>384.37002743484226</v>
      </c>
      <c r="M59" s="8">
        <f t="shared" si="39"/>
        <v>162.256</v>
      </c>
      <c r="N59" s="8">
        <f t="shared" si="6"/>
        <v>162.256</v>
      </c>
      <c r="O59" s="8">
        <f t="shared" si="40"/>
        <v>381.75166640963852</v>
      </c>
      <c r="P59" s="8">
        <f t="shared" si="7"/>
        <v>381.75166640963852</v>
      </c>
      <c r="Q59" s="2">
        <f t="shared" si="8"/>
        <v>381.75166640963852</v>
      </c>
      <c r="R59" s="3">
        <f t="shared" si="9"/>
        <v>0</v>
      </c>
      <c r="S59" s="3" t="str">
        <f t="shared" si="10"/>
        <v/>
      </c>
      <c r="T59" s="3" t="str">
        <f t="shared" si="41"/>
        <v/>
      </c>
      <c r="U59" s="8" t="str">
        <f t="shared" si="11"/>
        <v/>
      </c>
      <c r="V59" s="2" t="str">
        <f t="shared" si="12"/>
        <v/>
      </c>
      <c r="W59" s="2" t="str">
        <f t="shared" si="13"/>
        <v/>
      </c>
      <c r="X59" s="2">
        <f t="shared" si="121"/>
        <v>384.37002743484226</v>
      </c>
      <c r="Y59" s="2">
        <f t="shared" si="14"/>
        <v>2.6183610252037397</v>
      </c>
      <c r="Z59" s="46">
        <v>440</v>
      </c>
      <c r="AA59" s="46">
        <f t="shared" si="42"/>
        <v>0</v>
      </c>
      <c r="AB59" s="47"/>
      <c r="AC59" s="46">
        <f t="shared" si="43"/>
        <v>2</v>
      </c>
      <c r="AD59" s="47">
        <v>1.4</v>
      </c>
      <c r="AE59" s="48" t="str">
        <f t="shared" si="44"/>
        <v/>
      </c>
      <c r="AF59" s="49">
        <f t="shared" si="127"/>
        <v>0</v>
      </c>
      <c r="AG59" s="49">
        <f t="shared" si="127"/>
        <v>0</v>
      </c>
      <c r="AH59" s="49">
        <f t="shared" si="127"/>
        <v>0</v>
      </c>
      <c r="AI59" s="47">
        <f t="shared" si="127"/>
        <v>0.1</v>
      </c>
      <c r="AJ59" s="47">
        <f t="shared" si="127"/>
        <v>0.3</v>
      </c>
      <c r="AK59" s="46">
        <f t="shared" si="127"/>
        <v>2</v>
      </c>
      <c r="AL59" s="47"/>
      <c r="AM59" s="53">
        <f t="shared" si="46"/>
        <v>0.74</v>
      </c>
      <c r="AN59" s="50" t="str">
        <f t="shared" si="47"/>
        <v>151,104 - 162,256</v>
      </c>
      <c r="AO59" s="53" t="s">
        <v>85</v>
      </c>
      <c r="AP59" s="52">
        <f t="shared" si="48"/>
        <v>11.151999999999987</v>
      </c>
      <c r="AQ59" s="52">
        <f t="shared" si="49"/>
        <v>11.151999999999987</v>
      </c>
      <c r="AR59" s="47">
        <f t="shared" si="50"/>
        <v>0.37</v>
      </c>
      <c r="AS59" s="53">
        <f t="shared" si="51"/>
        <v>2.6164685377890464</v>
      </c>
      <c r="AT59" s="52">
        <f t="shared" si="52"/>
        <v>2.7164685377890465</v>
      </c>
      <c r="AU59" s="9">
        <f t="shared" si="53"/>
        <v>30.294057133423411</v>
      </c>
      <c r="AV59" s="9">
        <f t="shared" si="54"/>
        <v>0.84</v>
      </c>
      <c r="AW59" s="12" t="str">
        <f t="shared" si="55"/>
        <v/>
      </c>
      <c r="AX59" s="9">
        <f t="shared" si="56"/>
        <v>2.3464685377890464</v>
      </c>
      <c r="AY59" s="12" t="str">
        <f t="shared" si="57"/>
        <v/>
      </c>
      <c r="AZ59" s="10">
        <f t="shared" si="58"/>
        <v>0.15205308443374599</v>
      </c>
      <c r="BA59" s="10">
        <f t="shared" si="59"/>
        <v>1.4</v>
      </c>
      <c r="BB59" s="10">
        <f t="shared" si="60"/>
        <v>0.13999999999999999</v>
      </c>
      <c r="BC59" s="10">
        <f t="shared" si="61"/>
        <v>1.036</v>
      </c>
      <c r="BD59" s="10">
        <f t="shared" si="62"/>
        <v>0.88394691556625404</v>
      </c>
      <c r="BE59" s="12" t="str">
        <f t="shared" si="63"/>
        <v/>
      </c>
      <c r="BF59" s="9">
        <f t="shared" si="64"/>
        <v>1.4</v>
      </c>
      <c r="BG59" s="9">
        <f t="shared" si="65"/>
        <v>1.4</v>
      </c>
      <c r="BH59" s="7">
        <f t="shared" si="66"/>
        <v>0.51800000000000002</v>
      </c>
      <c r="BI59" s="7">
        <f t="shared" si="67"/>
        <v>3.2850559529046648</v>
      </c>
      <c r="BJ59" s="12" t="str">
        <f t="shared" si="68"/>
        <v/>
      </c>
      <c r="BK59" s="80">
        <f t="shared" si="69"/>
        <v>0</v>
      </c>
      <c r="BL59" s="7">
        <f t="shared" si="70"/>
        <v>0</v>
      </c>
      <c r="BM59" s="7">
        <f t="shared" si="122"/>
        <v>2.1090559529046651</v>
      </c>
      <c r="BN59" s="12" t="str">
        <f t="shared" si="71"/>
        <v/>
      </c>
      <c r="BO59" s="9">
        <f t="shared" si="72"/>
        <v>3.2850559529046648</v>
      </c>
      <c r="BP59" s="2">
        <f t="shared" si="73"/>
        <v>2.7164685377890465</v>
      </c>
      <c r="BQ59" s="2">
        <f t="shared" si="74"/>
        <v>2.7164685377890465</v>
      </c>
      <c r="BR59" s="20">
        <f t="shared" si="128"/>
        <v>2</v>
      </c>
      <c r="BS59" s="20">
        <f t="shared" si="128"/>
        <v>2</v>
      </c>
      <c r="BT59" s="20">
        <f t="shared" si="128"/>
        <v>2</v>
      </c>
      <c r="BU59" s="86">
        <f t="shared" si="76"/>
        <v>1</v>
      </c>
      <c r="BV59" s="86">
        <f t="shared" si="77"/>
        <v>1</v>
      </c>
      <c r="BW59" s="20">
        <f t="shared" si="128"/>
        <v>3</v>
      </c>
      <c r="BX59" s="86">
        <f t="shared" si="128"/>
        <v>0.1</v>
      </c>
      <c r="BY59" s="86">
        <f t="shared" si="128"/>
        <v>0.12</v>
      </c>
      <c r="BZ59" s="86">
        <f t="shared" si="128"/>
        <v>0.15</v>
      </c>
      <c r="CA59" s="86">
        <f t="shared" si="128"/>
        <v>0.17</v>
      </c>
      <c r="CB59" s="86">
        <f t="shared" si="128"/>
        <v>0.19</v>
      </c>
      <c r="CC59" s="86">
        <f t="shared" si="128"/>
        <v>0.22</v>
      </c>
      <c r="CD59" s="86">
        <f t="shared" si="128"/>
        <v>0.05</v>
      </c>
      <c r="CE59" s="20" t="str">
        <f t="shared" si="123"/>
        <v>OK (100 %)</v>
      </c>
      <c r="CF59" s="14">
        <f t="shared" si="79"/>
        <v>9.9319999999999862</v>
      </c>
      <c r="CG59" s="14">
        <f t="shared" si="80"/>
        <v>10.531999999999988</v>
      </c>
      <c r="CH59" s="8">
        <f t="shared" si="81"/>
        <v>-1.971033571742808</v>
      </c>
      <c r="CI59" s="9">
        <f t="shared" si="82"/>
        <v>11.151999999999987</v>
      </c>
      <c r="CJ59" s="9">
        <f t="shared" si="83"/>
        <v>0</v>
      </c>
      <c r="CK59" s="9">
        <f t="shared" si="84"/>
        <v>11.151999999999987</v>
      </c>
      <c r="CL59" s="9">
        <f t="shared" si="85"/>
        <v>0</v>
      </c>
      <c r="CM59" s="9">
        <f t="shared" si="86"/>
        <v>1.6014230852562108</v>
      </c>
      <c r="CN59" s="9">
        <f t="shared" si="87"/>
        <v>0</v>
      </c>
      <c r="CO59" s="9">
        <f t="shared" si="88"/>
        <v>0</v>
      </c>
      <c r="CP59" s="9">
        <f t="shared" si="88"/>
        <v>0</v>
      </c>
      <c r="CQ59" s="9">
        <f t="shared" si="88"/>
        <v>0</v>
      </c>
      <c r="CR59" s="9">
        <f t="shared" si="88"/>
        <v>0</v>
      </c>
      <c r="CS59" s="9">
        <f t="shared" si="88"/>
        <v>0</v>
      </c>
      <c r="CT59" s="9">
        <f t="shared" si="88"/>
        <v>0</v>
      </c>
      <c r="CU59" s="9">
        <f t="shared" si="88"/>
        <v>0</v>
      </c>
      <c r="CV59" s="9">
        <f t="shared" si="89"/>
        <v>32.627175724249085</v>
      </c>
      <c r="CW59" s="9">
        <f t="shared" si="90"/>
        <v>3.2627175724249087</v>
      </c>
      <c r="CX59" s="9">
        <f t="shared" si="90"/>
        <v>3.9152610869098901</v>
      </c>
      <c r="CY59" s="9">
        <f t="shared" si="90"/>
        <v>4.8940763586373626</v>
      </c>
      <c r="CZ59" s="9">
        <f t="shared" si="90"/>
        <v>5.5466198731223448</v>
      </c>
      <c r="DA59" s="9">
        <f t="shared" si="90"/>
        <v>6.1991633876073262</v>
      </c>
      <c r="DB59" s="9">
        <f t="shared" si="90"/>
        <v>7.1779786593347987</v>
      </c>
      <c r="DC59" s="9">
        <f t="shared" si="90"/>
        <v>1.6313587862124543</v>
      </c>
      <c r="DD59" s="2">
        <f t="shared" si="91"/>
        <v>1.474479999999998</v>
      </c>
      <c r="DE59" s="2">
        <f t="shared" si="92"/>
        <v>0</v>
      </c>
      <c r="DF59" s="2">
        <f t="shared" si="93"/>
        <v>9.3097289147437774</v>
      </c>
      <c r="DG59" s="2">
        <f t="shared" si="94"/>
        <v>0</v>
      </c>
      <c r="DH59" s="2">
        <f t="shared" si="95"/>
        <v>0</v>
      </c>
      <c r="DI59" s="2">
        <f t="shared" si="96"/>
        <v>0</v>
      </c>
      <c r="DJ59" s="2">
        <f t="shared" si="97"/>
        <v>0</v>
      </c>
      <c r="DK59" s="2">
        <f t="shared" si="98"/>
        <v>22.212577295991906</v>
      </c>
      <c r="DL59" s="16">
        <f t="shared" si="99"/>
        <v>0</v>
      </c>
      <c r="DM59" s="16">
        <f t="shared" si="100"/>
        <v>0</v>
      </c>
      <c r="DN59" s="16">
        <f t="shared" si="101"/>
        <v>34.598209295991893</v>
      </c>
      <c r="DO59" s="72">
        <f t="shared" si="102"/>
        <v>-1.971033571742808</v>
      </c>
      <c r="DP59" s="16">
        <f t="shared" si="103"/>
        <v>0</v>
      </c>
      <c r="DQ59" s="16">
        <f t="shared" si="104"/>
        <v>22.212577295991906</v>
      </c>
      <c r="DR59" s="2">
        <f t="shared" si="105"/>
        <v>60.588114266846823</v>
      </c>
      <c r="DS59" s="2">
        <f t="shared" si="106"/>
        <v>13.90479999999998</v>
      </c>
      <c r="DT59" s="2">
        <f t="shared" si="107"/>
        <v>5.1447759999999922</v>
      </c>
      <c r="DU59" s="2">
        <f t="shared" si="108"/>
        <v>0</v>
      </c>
      <c r="DV59" s="15" t="s">
        <v>249</v>
      </c>
      <c r="DW59" s="18"/>
      <c r="DX59" s="17"/>
      <c r="DY59" s="47" t="str">
        <f t="shared" si="126"/>
        <v/>
      </c>
      <c r="DZ59" s="47" t="str">
        <f t="shared" si="126"/>
        <v/>
      </c>
      <c r="EA59" s="47" t="str">
        <f t="shared" si="126"/>
        <v/>
      </c>
      <c r="EB59" s="47" t="str">
        <f t="shared" si="126"/>
        <v/>
      </c>
      <c r="EC59" s="49" t="str">
        <f t="shared" si="126"/>
        <v/>
      </c>
      <c r="ED59" s="49" t="str">
        <f t="shared" si="126"/>
        <v/>
      </c>
      <c r="EE59" s="47" t="str">
        <f t="shared" si="126"/>
        <v/>
      </c>
      <c r="EF59" s="47" t="str">
        <f t="shared" si="126"/>
        <v/>
      </c>
      <c r="EG59" s="47" t="str">
        <f t="shared" si="126"/>
        <v/>
      </c>
      <c r="EH59" s="6">
        <f t="shared" si="16"/>
        <v>0</v>
      </c>
      <c r="EI59" s="6">
        <f t="shared" si="17"/>
        <v>0</v>
      </c>
      <c r="EJ59" s="2" t="str">
        <f t="shared" si="18"/>
        <v/>
      </c>
      <c r="EK59" s="2" t="str">
        <f t="shared" si="19"/>
        <v/>
      </c>
      <c r="EL59" s="2" t="str">
        <f t="shared" si="125"/>
        <v/>
      </c>
      <c r="EM59" s="2" t="str">
        <f t="shared" si="21"/>
        <v/>
      </c>
      <c r="EN59" s="2" t="str">
        <f t="shared" si="22"/>
        <v/>
      </c>
      <c r="EO59" s="2">
        <f t="shared" si="23"/>
        <v>0</v>
      </c>
      <c r="EP59" s="2">
        <f t="shared" si="109"/>
        <v>0</v>
      </c>
      <c r="EQ59" s="2"/>
      <c r="ER59" s="2"/>
      <c r="ES59" s="2"/>
      <c r="ET59" s="2"/>
      <c r="EU59" s="2"/>
      <c r="EV59" s="2"/>
      <c r="EW59" s="2">
        <f t="shared" si="24"/>
        <v>0</v>
      </c>
      <c r="EX59" s="2">
        <f t="shared" si="25"/>
        <v>0</v>
      </c>
      <c r="EY59" s="2">
        <f t="shared" si="110"/>
        <v>0</v>
      </c>
      <c r="EZ59" s="2">
        <f t="shared" si="26"/>
        <v>0</v>
      </c>
      <c r="FA59" s="2">
        <f t="shared" si="27"/>
        <v>0</v>
      </c>
      <c r="FB59" s="59"/>
      <c r="FC59" s="2">
        <f t="shared" si="28"/>
        <v>0</v>
      </c>
      <c r="FD59" s="2">
        <f t="shared" si="111"/>
        <v>0</v>
      </c>
      <c r="FE59" s="3">
        <f t="shared" si="124"/>
        <v>0</v>
      </c>
      <c r="FF59" s="3">
        <f t="shared" si="112"/>
        <v>0</v>
      </c>
      <c r="FG59" s="3">
        <f t="shared" si="113"/>
        <v>0</v>
      </c>
      <c r="FH59" s="3">
        <f t="shared" si="29"/>
        <v>0</v>
      </c>
      <c r="FI59" s="67">
        <f t="shared" si="30"/>
        <v>0</v>
      </c>
      <c r="FJ59" s="3">
        <f t="shared" si="31"/>
        <v>0</v>
      </c>
      <c r="FK59" s="3">
        <f t="shared" si="32"/>
        <v>0</v>
      </c>
      <c r="FL59" s="3">
        <f t="shared" si="114"/>
        <v>0</v>
      </c>
      <c r="FM59" s="3">
        <f t="shared" si="115"/>
        <v>0</v>
      </c>
      <c r="FN59" s="3">
        <f t="shared" si="116"/>
        <v>0</v>
      </c>
      <c r="FO59" s="2">
        <f t="shared" si="33"/>
        <v>0</v>
      </c>
      <c r="FP59" s="2">
        <f t="shared" si="34"/>
        <v>0</v>
      </c>
      <c r="FQ59" s="2">
        <f t="shared" si="117"/>
        <v>0</v>
      </c>
      <c r="FR59" s="6" t="str">
        <f>IF(A59=1,1,IF(DW59="","",COUNTA($DW$31:DW59)+1))</f>
        <v/>
      </c>
      <c r="FS59" s="6" t="str">
        <f t="shared" si="35"/>
        <v/>
      </c>
      <c r="FT59" s="43">
        <f t="shared" si="118"/>
        <v>2</v>
      </c>
      <c r="FU59" s="23">
        <f t="shared" si="119"/>
        <v>1</v>
      </c>
      <c r="FV59" s="21">
        <f t="shared" si="120"/>
        <v>2</v>
      </c>
    </row>
    <row r="60" spans="1:178">
      <c r="A60" s="4">
        <f t="shared" si="36"/>
        <v>30</v>
      </c>
      <c r="B60" s="33">
        <v>175.011</v>
      </c>
      <c r="C60" s="33">
        <v>384.51</v>
      </c>
      <c r="D60" s="33">
        <v>381.88730994377505</v>
      </c>
      <c r="E60" s="33"/>
      <c r="F60" s="33"/>
      <c r="G60" s="11" t="str">
        <f t="shared" si="2"/>
        <v/>
      </c>
      <c r="H60" s="3">
        <f t="shared" si="37"/>
        <v>175.011</v>
      </c>
      <c r="I60" s="3">
        <f t="shared" si="3"/>
        <v>175.011</v>
      </c>
      <c r="J60" s="3">
        <f t="shared" si="38"/>
        <v>384.51</v>
      </c>
      <c r="K60" s="3">
        <f t="shared" si="4"/>
        <v>384.51</v>
      </c>
      <c r="L60" s="2">
        <f t="shared" si="5"/>
        <v>384.51</v>
      </c>
      <c r="M60" s="8">
        <f t="shared" si="39"/>
        <v>175.011</v>
      </c>
      <c r="N60" s="8">
        <f t="shared" si="6"/>
        <v>175.011</v>
      </c>
      <c r="O60" s="8">
        <f t="shared" si="40"/>
        <v>381.88730994377505</v>
      </c>
      <c r="P60" s="8">
        <f t="shared" si="7"/>
        <v>381.88730994377505</v>
      </c>
      <c r="Q60" s="2">
        <f t="shared" si="8"/>
        <v>381.88730994377505</v>
      </c>
      <c r="R60" s="3">
        <f t="shared" si="9"/>
        <v>0</v>
      </c>
      <c r="S60" s="3" t="str">
        <f t="shared" si="10"/>
        <v/>
      </c>
      <c r="T60" s="3" t="str">
        <f t="shared" si="41"/>
        <v/>
      </c>
      <c r="U60" s="8" t="str">
        <f t="shared" si="11"/>
        <v/>
      </c>
      <c r="V60" s="2" t="str">
        <f t="shared" si="12"/>
        <v/>
      </c>
      <c r="W60" s="2" t="str">
        <f t="shared" si="13"/>
        <v/>
      </c>
      <c r="X60" s="2">
        <f t="shared" si="121"/>
        <v>384.51</v>
      </c>
      <c r="Y60" s="2">
        <f t="shared" si="14"/>
        <v>2.6226900562249398</v>
      </c>
      <c r="Z60" s="46">
        <v>440</v>
      </c>
      <c r="AA60" s="46">
        <f t="shared" si="42"/>
        <v>0</v>
      </c>
      <c r="AB60" s="47"/>
      <c r="AC60" s="46">
        <f t="shared" si="43"/>
        <v>2</v>
      </c>
      <c r="AD60" s="47">
        <v>1.4</v>
      </c>
      <c r="AE60" s="48" t="str">
        <f t="shared" si="44"/>
        <v/>
      </c>
      <c r="AF60" s="49">
        <f t="shared" si="127"/>
        <v>0</v>
      </c>
      <c r="AG60" s="49">
        <f t="shared" si="127"/>
        <v>0</v>
      </c>
      <c r="AH60" s="49">
        <f t="shared" si="127"/>
        <v>0</v>
      </c>
      <c r="AI60" s="47">
        <f t="shared" si="127"/>
        <v>0.1</v>
      </c>
      <c r="AJ60" s="47">
        <f t="shared" si="127"/>
        <v>0.3</v>
      </c>
      <c r="AK60" s="46">
        <f t="shared" si="127"/>
        <v>2</v>
      </c>
      <c r="AL60" s="47"/>
      <c r="AM60" s="53">
        <f t="shared" si="46"/>
        <v>0.74</v>
      </c>
      <c r="AN60" s="50" t="str">
        <f t="shared" si="47"/>
        <v>162,256 - 175,011</v>
      </c>
      <c r="AO60" s="53" t="s">
        <v>85</v>
      </c>
      <c r="AP60" s="52">
        <f t="shared" si="48"/>
        <v>12.754999999999995</v>
      </c>
      <c r="AQ60" s="52">
        <f t="shared" si="49"/>
        <v>12.754999999999995</v>
      </c>
      <c r="AR60" s="47">
        <f t="shared" si="50"/>
        <v>0.37</v>
      </c>
      <c r="AS60" s="53">
        <f t="shared" si="51"/>
        <v>2.6205255407143397</v>
      </c>
      <c r="AT60" s="52">
        <f t="shared" si="52"/>
        <v>2.7205255407143398</v>
      </c>
      <c r="AU60" s="9">
        <f t="shared" si="53"/>
        <v>34.700303271811393</v>
      </c>
      <c r="AV60" s="9">
        <f t="shared" si="54"/>
        <v>0.84</v>
      </c>
      <c r="AW60" s="12" t="str">
        <f t="shared" si="55"/>
        <v/>
      </c>
      <c r="AX60" s="9">
        <f t="shared" si="56"/>
        <v>2.3505255407143397</v>
      </c>
      <c r="AY60" s="12" t="str">
        <f t="shared" si="57"/>
        <v/>
      </c>
      <c r="AZ60" s="10">
        <f t="shared" si="58"/>
        <v>0.15205308443374599</v>
      </c>
      <c r="BA60" s="10">
        <f t="shared" si="59"/>
        <v>1.4</v>
      </c>
      <c r="BB60" s="10">
        <f t="shared" si="60"/>
        <v>0.13999999999999999</v>
      </c>
      <c r="BC60" s="10">
        <f t="shared" si="61"/>
        <v>1.036</v>
      </c>
      <c r="BD60" s="10">
        <f t="shared" si="62"/>
        <v>0.88394691556625404</v>
      </c>
      <c r="BE60" s="12" t="str">
        <f t="shared" si="63"/>
        <v/>
      </c>
      <c r="BF60" s="9">
        <f t="shared" si="64"/>
        <v>1.4</v>
      </c>
      <c r="BG60" s="9">
        <f t="shared" si="65"/>
        <v>1.4</v>
      </c>
      <c r="BH60" s="7">
        <f t="shared" si="66"/>
        <v>0.51800000000000002</v>
      </c>
      <c r="BI60" s="7">
        <f t="shared" si="67"/>
        <v>3.2907357570000753</v>
      </c>
      <c r="BJ60" s="12" t="str">
        <f t="shared" si="68"/>
        <v/>
      </c>
      <c r="BK60" s="80">
        <f t="shared" si="69"/>
        <v>0</v>
      </c>
      <c r="BL60" s="7">
        <f t="shared" si="70"/>
        <v>0</v>
      </c>
      <c r="BM60" s="7">
        <f t="shared" si="122"/>
        <v>2.1147357570000755</v>
      </c>
      <c r="BN60" s="12" t="str">
        <f t="shared" si="71"/>
        <v/>
      </c>
      <c r="BO60" s="9">
        <f t="shared" si="72"/>
        <v>3.2907357570000753</v>
      </c>
      <c r="BP60" s="2">
        <f t="shared" si="73"/>
        <v>2.7205255407143398</v>
      </c>
      <c r="BQ60" s="2">
        <f t="shared" si="74"/>
        <v>2.7205255407143398</v>
      </c>
      <c r="BR60" s="20">
        <f t="shared" si="128"/>
        <v>2</v>
      </c>
      <c r="BS60" s="20">
        <f t="shared" si="128"/>
        <v>2</v>
      </c>
      <c r="BT60" s="20">
        <f t="shared" si="128"/>
        <v>2</v>
      </c>
      <c r="BU60" s="86">
        <f t="shared" si="76"/>
        <v>1</v>
      </c>
      <c r="BV60" s="86">
        <f t="shared" si="77"/>
        <v>1</v>
      </c>
      <c r="BW60" s="20">
        <f t="shared" si="128"/>
        <v>3</v>
      </c>
      <c r="BX60" s="86">
        <f t="shared" si="128"/>
        <v>0.1</v>
      </c>
      <c r="BY60" s="86">
        <f t="shared" si="128"/>
        <v>0.12</v>
      </c>
      <c r="BZ60" s="86">
        <f t="shared" si="128"/>
        <v>0.15</v>
      </c>
      <c r="CA60" s="86">
        <f t="shared" si="128"/>
        <v>0.17</v>
      </c>
      <c r="CB60" s="86">
        <f t="shared" si="128"/>
        <v>0.19</v>
      </c>
      <c r="CC60" s="86">
        <f t="shared" si="128"/>
        <v>0.22</v>
      </c>
      <c r="CD60" s="86">
        <f t="shared" si="128"/>
        <v>0.05</v>
      </c>
      <c r="CE60" s="20" t="str">
        <f t="shared" si="123"/>
        <v>OK (100 %)</v>
      </c>
      <c r="CF60" s="14">
        <f t="shared" si="79"/>
        <v>11.534999999999995</v>
      </c>
      <c r="CG60" s="14">
        <f t="shared" si="80"/>
        <v>12.134999999999996</v>
      </c>
      <c r="CH60" s="8">
        <f t="shared" si="81"/>
        <v>8.9498335258389865</v>
      </c>
      <c r="CI60" s="9">
        <f t="shared" si="82"/>
        <v>12.754999999999995</v>
      </c>
      <c r="CJ60" s="9">
        <f t="shared" si="83"/>
        <v>0</v>
      </c>
      <c r="CK60" s="9">
        <f t="shared" si="84"/>
        <v>12.754999999999995</v>
      </c>
      <c r="CL60" s="9">
        <f t="shared" si="85"/>
        <v>0</v>
      </c>
      <c r="CM60" s="9">
        <f t="shared" si="86"/>
        <v>1.845164179603507</v>
      </c>
      <c r="CN60" s="9">
        <f t="shared" si="87"/>
        <v>0</v>
      </c>
      <c r="CO60" s="9">
        <f t="shared" si="88"/>
        <v>0</v>
      </c>
      <c r="CP60" s="9">
        <f t="shared" si="88"/>
        <v>0</v>
      </c>
      <c r="CQ60" s="9">
        <f t="shared" si="88"/>
        <v>0</v>
      </c>
      <c r="CR60" s="9">
        <f t="shared" si="88"/>
        <v>0</v>
      </c>
      <c r="CS60" s="9">
        <f t="shared" si="88"/>
        <v>0</v>
      </c>
      <c r="CT60" s="9">
        <f t="shared" si="88"/>
        <v>0</v>
      </c>
      <c r="CU60" s="9">
        <f t="shared" si="88"/>
        <v>0</v>
      </c>
      <c r="CV60" s="9">
        <f t="shared" si="89"/>
        <v>52.560972475736655</v>
      </c>
      <c r="CW60" s="9">
        <f t="shared" si="90"/>
        <v>5.256097247573666</v>
      </c>
      <c r="CX60" s="9">
        <f t="shared" si="90"/>
        <v>6.3073166970883987</v>
      </c>
      <c r="CY60" s="9">
        <f t="shared" si="90"/>
        <v>7.8841458713604977</v>
      </c>
      <c r="CZ60" s="9">
        <f t="shared" si="90"/>
        <v>8.9353653208752313</v>
      </c>
      <c r="DA60" s="9">
        <f t="shared" si="90"/>
        <v>9.9865847703899639</v>
      </c>
      <c r="DB60" s="9">
        <f t="shared" si="90"/>
        <v>11.563413944662065</v>
      </c>
      <c r="DC60" s="9">
        <f t="shared" si="90"/>
        <v>2.628048623786833</v>
      </c>
      <c r="DD60" s="2">
        <f t="shared" si="91"/>
        <v>1.6988999999999992</v>
      </c>
      <c r="DE60" s="2">
        <f t="shared" si="92"/>
        <v>0.59536</v>
      </c>
      <c r="DF60" s="2">
        <f t="shared" si="93"/>
        <v>10.72669582039649</v>
      </c>
      <c r="DG60" s="2">
        <f t="shared" si="94"/>
        <v>0</v>
      </c>
      <c r="DH60" s="2">
        <f t="shared" si="95"/>
        <v>0</v>
      </c>
      <c r="DI60" s="2">
        <f t="shared" si="96"/>
        <v>0</v>
      </c>
      <c r="DJ60" s="2">
        <f t="shared" si="97"/>
        <v>0</v>
      </c>
      <c r="DK60" s="2">
        <f t="shared" si="98"/>
        <v>25.662318411195908</v>
      </c>
      <c r="DL60" s="16">
        <f t="shared" si="99"/>
        <v>0</v>
      </c>
      <c r="DM60" s="16">
        <f t="shared" si="100"/>
        <v>8.9498335258389865</v>
      </c>
      <c r="DN60" s="16">
        <f t="shared" si="101"/>
        <v>52.560972475736648</v>
      </c>
      <c r="DO60" s="72">
        <f t="shared" si="102"/>
        <v>7.1054273576010019E-15</v>
      </c>
      <c r="DP60" s="16">
        <f t="shared" si="103"/>
        <v>7.1054273576010019E-15</v>
      </c>
      <c r="DQ60" s="16">
        <f t="shared" si="104"/>
        <v>34.612151937034895</v>
      </c>
      <c r="DR60" s="2">
        <f t="shared" si="105"/>
        <v>69.400606543622786</v>
      </c>
      <c r="DS60" s="2">
        <f t="shared" si="106"/>
        <v>22.102599999999988</v>
      </c>
      <c r="DT60" s="2">
        <f t="shared" si="107"/>
        <v>8.1779619999999955</v>
      </c>
      <c r="DU60" s="2">
        <f t="shared" si="108"/>
        <v>3.0827005387017583</v>
      </c>
      <c r="DV60" s="15" t="s">
        <v>254</v>
      </c>
      <c r="DW60" s="18">
        <v>1.24</v>
      </c>
      <c r="DX60" s="17"/>
      <c r="DY60" s="47">
        <f t="shared" si="126"/>
        <v>0.6</v>
      </c>
      <c r="DZ60" s="47">
        <f t="shared" si="126"/>
        <v>0.6</v>
      </c>
      <c r="EA60" s="47">
        <f t="shared" si="126"/>
        <v>0.6</v>
      </c>
      <c r="EB60" s="47">
        <f t="shared" si="126"/>
        <v>0.6</v>
      </c>
      <c r="EC60" s="49">
        <f t="shared" si="126"/>
        <v>0</v>
      </c>
      <c r="ED60" s="49">
        <f t="shared" si="126"/>
        <v>0</v>
      </c>
      <c r="EE60" s="47">
        <f t="shared" si="126"/>
        <v>0.2</v>
      </c>
      <c r="EF60" s="47">
        <f t="shared" si="126"/>
        <v>0.1</v>
      </c>
      <c r="EG60" s="47">
        <f t="shared" si="126"/>
        <v>0</v>
      </c>
      <c r="EH60" s="6">
        <f t="shared" si="16"/>
        <v>1.22</v>
      </c>
      <c r="EI60" s="6">
        <f t="shared" si="17"/>
        <v>1.22</v>
      </c>
      <c r="EJ60" s="2">
        <f t="shared" si="18"/>
        <v>2.44</v>
      </c>
      <c r="EK60" s="2">
        <f t="shared" si="19"/>
        <v>2.44</v>
      </c>
      <c r="EL60" s="2">
        <f t="shared" si="125"/>
        <v>2.7226900562249399</v>
      </c>
      <c r="EM60" s="2">
        <f t="shared" si="21"/>
        <v>2.4526900562249399</v>
      </c>
      <c r="EN60" s="2">
        <f t="shared" si="22"/>
        <v>5.9845637371888527</v>
      </c>
      <c r="EO60" s="2">
        <f t="shared" si="23"/>
        <v>14.6023355187408</v>
      </c>
      <c r="EP60" s="2">
        <f t="shared" si="109"/>
        <v>14.6023355187408</v>
      </c>
      <c r="EQ60" s="2"/>
      <c r="ER60" s="2"/>
      <c r="ES60" s="2"/>
      <c r="ET60" s="2"/>
      <c r="EU60" s="2"/>
      <c r="EV60" s="2"/>
      <c r="EW60" s="2">
        <f t="shared" si="24"/>
        <v>5.9535999999999998</v>
      </c>
      <c r="EX60" s="2">
        <f t="shared" si="25"/>
        <v>0.59536</v>
      </c>
      <c r="EY60" s="2">
        <f t="shared" si="110"/>
        <v>0.59536</v>
      </c>
      <c r="EZ60" s="2">
        <f t="shared" si="26"/>
        <v>1.2076282160399165</v>
      </c>
      <c r="FA60" s="2">
        <f t="shared" si="27"/>
        <v>2.4526900562249399</v>
      </c>
      <c r="FB60" s="59"/>
      <c r="FC60" s="2">
        <f t="shared" si="28"/>
        <v>3.0827005387017583</v>
      </c>
      <c r="FD60" s="2">
        <f t="shared" si="111"/>
        <v>3.0827005387017583</v>
      </c>
      <c r="FE60" s="3">
        <f t="shared" si="124"/>
        <v>14.6023355187408</v>
      </c>
      <c r="FF60" s="3">
        <f t="shared" si="112"/>
        <v>3.0827005387017583</v>
      </c>
      <c r="FG60" s="3">
        <f t="shared" si="113"/>
        <v>0.59536</v>
      </c>
      <c r="FH60" s="3">
        <f t="shared" si="29"/>
        <v>1.2</v>
      </c>
      <c r="FI60" s="67">
        <f t="shared" si="30"/>
        <v>3.2907357570000753</v>
      </c>
      <c r="FJ60" s="3">
        <f t="shared" si="31"/>
        <v>2.3526900562249398</v>
      </c>
      <c r="FK60" s="3">
        <f t="shared" si="32"/>
        <v>3.2937660787149157</v>
      </c>
      <c r="FL60" s="3">
        <f t="shared" si="114"/>
        <v>3.9525192944578986</v>
      </c>
      <c r="FM60" s="3">
        <f t="shared" si="115"/>
        <v>6.9717556855811438</v>
      </c>
      <c r="FN60" s="3">
        <f t="shared" si="116"/>
        <v>6.9717556855811438</v>
      </c>
      <c r="FO60" s="2">
        <f t="shared" si="33"/>
        <v>2.44</v>
      </c>
      <c r="FP60" s="2">
        <f t="shared" si="34"/>
        <v>5.9535999999999998</v>
      </c>
      <c r="FQ60" s="2">
        <f t="shared" si="117"/>
        <v>5.9535999999999998</v>
      </c>
      <c r="FR60" s="6">
        <f>IF(A60=1,1,IF(DW60="","",COUNTA($DW$31:DW60)+1))</f>
        <v>8</v>
      </c>
      <c r="FS60" s="6">
        <f t="shared" si="35"/>
        <v>2</v>
      </c>
      <c r="FT60" s="43">
        <f t="shared" si="118"/>
        <v>2</v>
      </c>
      <c r="FU60" s="23">
        <f t="shared" si="119"/>
        <v>1</v>
      </c>
      <c r="FV60" s="21">
        <f t="shared" si="120"/>
        <v>2</v>
      </c>
    </row>
    <row r="61" spans="1:178">
      <c r="A61" s="4">
        <f t="shared" si="36"/>
        <v>31</v>
      </c>
      <c r="B61" s="33">
        <v>195.19900000000001</v>
      </c>
      <c r="C61" s="33">
        <v>385.0516733067729</v>
      </c>
      <c r="D61" s="33">
        <v>382.10199999999998</v>
      </c>
      <c r="E61" s="33"/>
      <c r="F61" s="33"/>
      <c r="G61" s="11" t="str">
        <f t="shared" si="2"/>
        <v/>
      </c>
      <c r="H61" s="3">
        <f t="shared" si="37"/>
        <v>195.19900000000001</v>
      </c>
      <c r="I61" s="3">
        <f t="shared" si="3"/>
        <v>195.19900000000001</v>
      </c>
      <c r="J61" s="3">
        <f t="shared" si="38"/>
        <v>385.0516733067729</v>
      </c>
      <c r="K61" s="3">
        <f t="shared" si="4"/>
        <v>385.0516733067729</v>
      </c>
      <c r="L61" s="2">
        <f t="shared" si="5"/>
        <v>385.0516733067729</v>
      </c>
      <c r="M61" s="8">
        <f t="shared" si="39"/>
        <v>195.19900000000001</v>
      </c>
      <c r="N61" s="8">
        <f t="shared" si="6"/>
        <v>195.19900000000001</v>
      </c>
      <c r="O61" s="8">
        <f t="shared" si="40"/>
        <v>382.10199999999998</v>
      </c>
      <c r="P61" s="8">
        <f t="shared" si="7"/>
        <v>382.10199999999998</v>
      </c>
      <c r="Q61" s="2">
        <f t="shared" si="8"/>
        <v>382.10199999999998</v>
      </c>
      <c r="R61" s="3">
        <f t="shared" si="9"/>
        <v>0</v>
      </c>
      <c r="S61" s="3" t="str">
        <f t="shared" si="10"/>
        <v/>
      </c>
      <c r="T61" s="3" t="str">
        <f t="shared" si="41"/>
        <v/>
      </c>
      <c r="U61" s="8" t="str">
        <f t="shared" si="11"/>
        <v/>
      </c>
      <c r="V61" s="2" t="str">
        <f t="shared" si="12"/>
        <v/>
      </c>
      <c r="W61" s="2" t="str">
        <f t="shared" si="13"/>
        <v/>
      </c>
      <c r="X61" s="2">
        <f t="shared" si="121"/>
        <v>385.0516733067729</v>
      </c>
      <c r="Y61" s="2">
        <f t="shared" si="14"/>
        <v>2.9496733067729224</v>
      </c>
      <c r="Z61" s="46">
        <v>440</v>
      </c>
      <c r="AA61" s="46">
        <f t="shared" si="42"/>
        <v>0</v>
      </c>
      <c r="AB61" s="47"/>
      <c r="AC61" s="46">
        <f t="shared" si="43"/>
        <v>2</v>
      </c>
      <c r="AD61" s="47">
        <v>1.4</v>
      </c>
      <c r="AE61" s="48" t="str">
        <f t="shared" si="44"/>
        <v/>
      </c>
      <c r="AF61" s="49">
        <f t="shared" si="127"/>
        <v>0</v>
      </c>
      <c r="AG61" s="49">
        <f t="shared" si="127"/>
        <v>0</v>
      </c>
      <c r="AH61" s="49">
        <f t="shared" si="127"/>
        <v>0</v>
      </c>
      <c r="AI61" s="47">
        <f t="shared" si="127"/>
        <v>0.1</v>
      </c>
      <c r="AJ61" s="47">
        <f t="shared" si="127"/>
        <v>0.3</v>
      </c>
      <c r="AK61" s="46">
        <f t="shared" si="127"/>
        <v>2</v>
      </c>
      <c r="AL61" s="47"/>
      <c r="AM61" s="53">
        <f t="shared" si="46"/>
        <v>0.74</v>
      </c>
      <c r="AN61" s="50" t="str">
        <f t="shared" si="47"/>
        <v>175,011 - 195,199</v>
      </c>
      <c r="AO61" s="53" t="s">
        <v>85</v>
      </c>
      <c r="AP61" s="52">
        <f t="shared" si="48"/>
        <v>20.188000000000017</v>
      </c>
      <c r="AQ61" s="52">
        <f t="shared" si="49"/>
        <v>20.188000000000017</v>
      </c>
      <c r="AR61" s="47">
        <f t="shared" si="50"/>
        <v>0.37</v>
      </c>
      <c r="AS61" s="53">
        <f t="shared" si="51"/>
        <v>2.7861816814989311</v>
      </c>
      <c r="AT61" s="52">
        <f t="shared" si="52"/>
        <v>2.8861816814989312</v>
      </c>
      <c r="AU61" s="9">
        <f t="shared" si="53"/>
        <v>58.266235786100474</v>
      </c>
      <c r="AV61" s="9">
        <f t="shared" si="54"/>
        <v>0.84</v>
      </c>
      <c r="AW61" s="12" t="str">
        <f t="shared" si="55"/>
        <v/>
      </c>
      <c r="AX61" s="9">
        <f t="shared" si="56"/>
        <v>2.5161816814989311</v>
      </c>
      <c r="AY61" s="12" t="str">
        <f t="shared" si="57"/>
        <v/>
      </c>
      <c r="AZ61" s="10">
        <f t="shared" si="58"/>
        <v>0.15205308443374599</v>
      </c>
      <c r="BA61" s="10">
        <f t="shared" si="59"/>
        <v>1.4</v>
      </c>
      <c r="BB61" s="10">
        <f t="shared" si="60"/>
        <v>0.13999999999999999</v>
      </c>
      <c r="BC61" s="10">
        <f t="shared" si="61"/>
        <v>1.036</v>
      </c>
      <c r="BD61" s="10">
        <f t="shared" si="62"/>
        <v>0.88394691556625404</v>
      </c>
      <c r="BE61" s="12" t="str">
        <f t="shared" si="63"/>
        <v/>
      </c>
      <c r="BF61" s="9">
        <f t="shared" si="64"/>
        <v>1.4</v>
      </c>
      <c r="BG61" s="9">
        <f t="shared" si="65"/>
        <v>1.4</v>
      </c>
      <c r="BH61" s="7">
        <f t="shared" si="66"/>
        <v>0.51800000000000002</v>
      </c>
      <c r="BI61" s="7">
        <f t="shared" si="67"/>
        <v>3.5226543540985031</v>
      </c>
      <c r="BJ61" s="12" t="str">
        <f t="shared" si="68"/>
        <v/>
      </c>
      <c r="BK61" s="80">
        <f t="shared" si="69"/>
        <v>0</v>
      </c>
      <c r="BL61" s="7">
        <f t="shared" si="70"/>
        <v>0</v>
      </c>
      <c r="BM61" s="7">
        <f t="shared" si="122"/>
        <v>2.3466543540985034</v>
      </c>
      <c r="BN61" s="12" t="str">
        <f t="shared" si="71"/>
        <v/>
      </c>
      <c r="BO61" s="9">
        <f t="shared" si="72"/>
        <v>3.5226543540985031</v>
      </c>
      <c r="BP61" s="2">
        <f t="shared" si="73"/>
        <v>2.8861816814989312</v>
      </c>
      <c r="BQ61" s="2">
        <f t="shared" si="74"/>
        <v>2.8861816814989312</v>
      </c>
      <c r="BR61" s="20">
        <f t="shared" si="128"/>
        <v>2</v>
      </c>
      <c r="BS61" s="20">
        <f t="shared" si="128"/>
        <v>2</v>
      </c>
      <c r="BT61" s="20">
        <f t="shared" si="128"/>
        <v>2</v>
      </c>
      <c r="BU61" s="86">
        <f t="shared" si="76"/>
        <v>1</v>
      </c>
      <c r="BV61" s="86">
        <f t="shared" si="77"/>
        <v>1</v>
      </c>
      <c r="BW61" s="20">
        <f t="shared" si="128"/>
        <v>3</v>
      </c>
      <c r="BX61" s="86">
        <f t="shared" si="128"/>
        <v>0.1</v>
      </c>
      <c r="BY61" s="86">
        <f t="shared" si="128"/>
        <v>0.12</v>
      </c>
      <c r="BZ61" s="86">
        <f t="shared" si="128"/>
        <v>0.15</v>
      </c>
      <c r="CA61" s="86">
        <f t="shared" si="128"/>
        <v>0.17</v>
      </c>
      <c r="CB61" s="86">
        <f t="shared" si="128"/>
        <v>0.19</v>
      </c>
      <c r="CC61" s="86">
        <f t="shared" si="128"/>
        <v>0.22</v>
      </c>
      <c r="CD61" s="86">
        <f t="shared" si="128"/>
        <v>0.05</v>
      </c>
      <c r="CE61" s="20" t="str">
        <f t="shared" si="123"/>
        <v>OK (100 %)</v>
      </c>
      <c r="CF61" s="14">
        <f t="shared" si="79"/>
        <v>17.748000000000019</v>
      </c>
      <c r="CG61" s="14">
        <f t="shared" si="80"/>
        <v>18.948000000000015</v>
      </c>
      <c r="CH61" s="8">
        <f t="shared" si="81"/>
        <v>8.2489430360491198</v>
      </c>
      <c r="CI61" s="9">
        <f t="shared" si="82"/>
        <v>20.188000000000017</v>
      </c>
      <c r="CJ61" s="9">
        <f t="shared" si="83"/>
        <v>0</v>
      </c>
      <c r="CK61" s="9">
        <f t="shared" si="84"/>
        <v>20.188000000000017</v>
      </c>
      <c r="CL61" s="9">
        <f t="shared" si="85"/>
        <v>0</v>
      </c>
      <c r="CM61" s="9">
        <f t="shared" si="86"/>
        <v>2.8811018438506211</v>
      </c>
      <c r="CN61" s="9">
        <f t="shared" si="87"/>
        <v>0</v>
      </c>
      <c r="CO61" s="9">
        <f t="shared" si="88"/>
        <v>0</v>
      </c>
      <c r="CP61" s="9">
        <f t="shared" si="88"/>
        <v>0</v>
      </c>
      <c r="CQ61" s="9">
        <f t="shared" si="88"/>
        <v>0</v>
      </c>
      <c r="CR61" s="9">
        <f t="shared" si="88"/>
        <v>0</v>
      </c>
      <c r="CS61" s="9">
        <f t="shared" si="88"/>
        <v>0</v>
      </c>
      <c r="CT61" s="9">
        <f t="shared" si="88"/>
        <v>0</v>
      </c>
      <c r="CU61" s="9">
        <f t="shared" si="88"/>
        <v>0</v>
      </c>
      <c r="CV61" s="9">
        <f t="shared" si="89"/>
        <v>79.069132475743572</v>
      </c>
      <c r="CW61" s="9">
        <f t="shared" si="90"/>
        <v>7.9069132475743578</v>
      </c>
      <c r="CX61" s="9">
        <f t="shared" si="90"/>
        <v>9.4882958970892286</v>
      </c>
      <c r="CY61" s="9">
        <f t="shared" si="90"/>
        <v>11.860369871361536</v>
      </c>
      <c r="CZ61" s="9">
        <f t="shared" si="90"/>
        <v>13.441752520876408</v>
      </c>
      <c r="DA61" s="9">
        <f t="shared" si="90"/>
        <v>15.02313517039128</v>
      </c>
      <c r="DB61" s="9">
        <f t="shared" si="90"/>
        <v>17.395209144663585</v>
      </c>
      <c r="DC61" s="9">
        <f t="shared" si="90"/>
        <v>3.9534566237871789</v>
      </c>
      <c r="DD61" s="2">
        <f t="shared" si="91"/>
        <v>2.6527200000000017</v>
      </c>
      <c r="DE61" s="2">
        <f t="shared" si="92"/>
        <v>0.59536</v>
      </c>
      <c r="DF61" s="2">
        <f t="shared" si="93"/>
        <v>16.749026156149394</v>
      </c>
      <c r="DG61" s="2">
        <f t="shared" si="94"/>
        <v>0</v>
      </c>
      <c r="DH61" s="2">
        <f t="shared" si="95"/>
        <v>0</v>
      </c>
      <c r="DI61" s="2">
        <f t="shared" si="96"/>
        <v>0</v>
      </c>
      <c r="DJ61" s="2">
        <f t="shared" si="97"/>
        <v>0</v>
      </c>
      <c r="DK61" s="2">
        <f t="shared" si="98"/>
        <v>44.464406701458479</v>
      </c>
      <c r="DL61" s="16">
        <f t="shared" si="99"/>
        <v>0</v>
      </c>
      <c r="DM61" s="16">
        <f t="shared" si="100"/>
        <v>5.957581247204466</v>
      </c>
      <c r="DN61" s="16">
        <f t="shared" si="101"/>
        <v>76.777770686898933</v>
      </c>
      <c r="DO61" s="72">
        <f t="shared" si="102"/>
        <v>2.2913617888446396</v>
      </c>
      <c r="DP61" s="16">
        <f t="shared" si="103"/>
        <v>0</v>
      </c>
      <c r="DQ61" s="16">
        <f t="shared" si="104"/>
        <v>50.421987948662945</v>
      </c>
      <c r="DR61" s="2">
        <f t="shared" si="105"/>
        <v>116.53247157220095</v>
      </c>
      <c r="DS61" s="2">
        <f t="shared" si="106"/>
        <v>30.800800000000024</v>
      </c>
      <c r="DT61" s="2">
        <f t="shared" si="107"/>
        <v>11.396296000000008</v>
      </c>
      <c r="DU61" s="2">
        <f t="shared" si="108"/>
        <v>3.4775747382359516</v>
      </c>
      <c r="DV61" s="15" t="s">
        <v>255</v>
      </c>
      <c r="DW61" s="18">
        <v>1.24</v>
      </c>
      <c r="DX61" s="17"/>
      <c r="DY61" s="47">
        <f t="shared" si="126"/>
        <v>0.6</v>
      </c>
      <c r="DZ61" s="47">
        <f t="shared" si="126"/>
        <v>0.6</v>
      </c>
      <c r="EA61" s="47">
        <f t="shared" si="126"/>
        <v>0.6</v>
      </c>
      <c r="EB61" s="47">
        <f t="shared" si="126"/>
        <v>0.6</v>
      </c>
      <c r="EC61" s="49">
        <f t="shared" si="126"/>
        <v>0</v>
      </c>
      <c r="ED61" s="49">
        <f t="shared" si="126"/>
        <v>0</v>
      </c>
      <c r="EE61" s="47">
        <f t="shared" si="126"/>
        <v>0.2</v>
      </c>
      <c r="EF61" s="47">
        <f t="shared" si="126"/>
        <v>0.1</v>
      </c>
      <c r="EG61" s="47">
        <f t="shared" si="126"/>
        <v>0</v>
      </c>
      <c r="EH61" s="6">
        <f t="shared" si="16"/>
        <v>1.22</v>
      </c>
      <c r="EI61" s="6">
        <f t="shared" si="17"/>
        <v>1.22</v>
      </c>
      <c r="EJ61" s="2">
        <f t="shared" si="18"/>
        <v>2.44</v>
      </c>
      <c r="EK61" s="2">
        <f t="shared" si="19"/>
        <v>2.44</v>
      </c>
      <c r="EL61" s="2">
        <f t="shared" si="125"/>
        <v>3.0496733067729225</v>
      </c>
      <c r="EM61" s="2">
        <f t="shared" si="21"/>
        <v>2.7796733067729225</v>
      </c>
      <c r="EN61" s="2">
        <f t="shared" si="22"/>
        <v>6.7824028685259306</v>
      </c>
      <c r="EO61" s="2">
        <f t="shared" si="23"/>
        <v>16.549062999203269</v>
      </c>
      <c r="EP61" s="2">
        <f t="shared" si="109"/>
        <v>16.549062999203269</v>
      </c>
      <c r="EQ61" s="2"/>
      <c r="ER61" s="2"/>
      <c r="ES61" s="2"/>
      <c r="ET61" s="2"/>
      <c r="EU61" s="2"/>
      <c r="EV61" s="2"/>
      <c r="EW61" s="2">
        <f t="shared" si="24"/>
        <v>5.9535999999999998</v>
      </c>
      <c r="EX61" s="2">
        <f t="shared" si="25"/>
        <v>0.59536</v>
      </c>
      <c r="EY61" s="2">
        <f t="shared" si="110"/>
        <v>0.59536</v>
      </c>
      <c r="EZ61" s="2">
        <f t="shared" si="26"/>
        <v>1.2076282160399165</v>
      </c>
      <c r="FA61" s="2">
        <f t="shared" si="27"/>
        <v>2.7796733067729225</v>
      </c>
      <c r="FB61" s="59"/>
      <c r="FC61" s="2">
        <f t="shared" si="28"/>
        <v>3.4775747382359516</v>
      </c>
      <c r="FD61" s="2">
        <f t="shared" si="111"/>
        <v>3.4775747382359516</v>
      </c>
      <c r="FE61" s="3">
        <f t="shared" si="124"/>
        <v>16.549062999203269</v>
      </c>
      <c r="FF61" s="3">
        <f t="shared" si="112"/>
        <v>3.4775747382359516</v>
      </c>
      <c r="FG61" s="3">
        <f t="shared" si="113"/>
        <v>0.59536</v>
      </c>
      <c r="FH61" s="3">
        <f t="shared" si="29"/>
        <v>1.2</v>
      </c>
      <c r="FI61" s="67">
        <f t="shared" si="30"/>
        <v>3.5226543540985031</v>
      </c>
      <c r="FJ61" s="3">
        <f t="shared" si="31"/>
        <v>2.6796733067729224</v>
      </c>
      <c r="FK61" s="3">
        <f t="shared" si="32"/>
        <v>3.7515426294820911</v>
      </c>
      <c r="FL61" s="3">
        <f t="shared" si="114"/>
        <v>4.5018511553785094</v>
      </c>
      <c r="FM61" s="3">
        <f t="shared" si="115"/>
        <v>7.9742771055888086</v>
      </c>
      <c r="FN61" s="3">
        <f t="shared" si="116"/>
        <v>7.9742771055888086</v>
      </c>
      <c r="FO61" s="2">
        <f t="shared" si="33"/>
        <v>2.44</v>
      </c>
      <c r="FP61" s="2">
        <f t="shared" si="34"/>
        <v>5.9535999999999998</v>
      </c>
      <c r="FQ61" s="2">
        <f t="shared" si="117"/>
        <v>5.9535999999999998</v>
      </c>
      <c r="FR61" s="6">
        <f>IF(A61=1,1,IF(DW61="","",COUNTA($DW$31:DW61)+1))</f>
        <v>9</v>
      </c>
      <c r="FS61" s="6">
        <f t="shared" si="35"/>
        <v>2</v>
      </c>
      <c r="FT61" s="43">
        <f t="shared" si="118"/>
        <v>2</v>
      </c>
      <c r="FU61" s="23">
        <f t="shared" si="119"/>
        <v>1</v>
      </c>
      <c r="FV61" s="21">
        <f t="shared" si="120"/>
        <v>2</v>
      </c>
    </row>
    <row r="62" spans="1:178">
      <c r="A62" s="4">
        <f t="shared" si="36"/>
        <v>32</v>
      </c>
      <c r="B62" s="33">
        <v>199.60900000000001</v>
      </c>
      <c r="C62" s="33">
        <v>385.17</v>
      </c>
      <c r="D62" s="33">
        <v>382.12404999999995</v>
      </c>
      <c r="E62" s="33"/>
      <c r="F62" s="33"/>
      <c r="G62" s="11" t="str">
        <f t="shared" si="2"/>
        <v/>
      </c>
      <c r="H62" s="3">
        <f t="shared" si="37"/>
        <v>199.60900000000001</v>
      </c>
      <c r="I62" s="3">
        <f t="shared" si="3"/>
        <v>199.60900000000001</v>
      </c>
      <c r="J62" s="3">
        <f t="shared" si="38"/>
        <v>385.17</v>
      </c>
      <c r="K62" s="3">
        <f t="shared" si="4"/>
        <v>385.17</v>
      </c>
      <c r="L62" s="2">
        <f t="shared" si="5"/>
        <v>385.17</v>
      </c>
      <c r="M62" s="8">
        <f t="shared" si="39"/>
        <v>199.60900000000001</v>
      </c>
      <c r="N62" s="8">
        <f t="shared" si="6"/>
        <v>199.60900000000001</v>
      </c>
      <c r="O62" s="8">
        <f t="shared" si="40"/>
        <v>382.12404999999995</v>
      </c>
      <c r="P62" s="8">
        <f t="shared" si="7"/>
        <v>382.12404999999995</v>
      </c>
      <c r="Q62" s="2">
        <f t="shared" si="8"/>
        <v>382.12404999999995</v>
      </c>
      <c r="R62" s="3">
        <f t="shared" si="9"/>
        <v>0</v>
      </c>
      <c r="S62" s="3" t="str">
        <f t="shared" si="10"/>
        <v/>
      </c>
      <c r="T62" s="3" t="str">
        <f t="shared" si="41"/>
        <v/>
      </c>
      <c r="U62" s="8" t="str">
        <f t="shared" si="11"/>
        <v/>
      </c>
      <c r="V62" s="2" t="str">
        <f t="shared" si="12"/>
        <v/>
      </c>
      <c r="W62" s="2" t="str">
        <f t="shared" si="13"/>
        <v/>
      </c>
      <c r="X62" s="2">
        <f t="shared" si="121"/>
        <v>385.17</v>
      </c>
      <c r="Y62" s="2">
        <f t="shared" si="14"/>
        <v>3.0459500000000617</v>
      </c>
      <c r="Z62" s="46">
        <v>440</v>
      </c>
      <c r="AA62" s="46">
        <f t="shared" si="42"/>
        <v>0</v>
      </c>
      <c r="AB62" s="47"/>
      <c r="AC62" s="46">
        <f t="shared" si="43"/>
        <v>2</v>
      </c>
      <c r="AD62" s="47">
        <v>1.4</v>
      </c>
      <c r="AE62" s="48" t="str">
        <f t="shared" si="44"/>
        <v/>
      </c>
      <c r="AF62" s="49">
        <f t="shared" si="127"/>
        <v>0</v>
      </c>
      <c r="AG62" s="49">
        <f t="shared" si="127"/>
        <v>0</v>
      </c>
      <c r="AH62" s="49">
        <f t="shared" si="127"/>
        <v>0</v>
      </c>
      <c r="AI62" s="47">
        <f t="shared" si="127"/>
        <v>0.1</v>
      </c>
      <c r="AJ62" s="47">
        <f t="shared" si="127"/>
        <v>0.3</v>
      </c>
      <c r="AK62" s="46">
        <f t="shared" si="127"/>
        <v>2</v>
      </c>
      <c r="AL62" s="47"/>
      <c r="AM62" s="53">
        <f t="shared" si="46"/>
        <v>0.74</v>
      </c>
      <c r="AN62" s="50" t="str">
        <f t="shared" si="47"/>
        <v>195,199 - 199,609</v>
      </c>
      <c r="AO62" s="53" t="s">
        <v>85</v>
      </c>
      <c r="AP62" s="52">
        <f t="shared" si="48"/>
        <v>4.4099999999999966</v>
      </c>
      <c r="AQ62" s="52">
        <f t="shared" si="49"/>
        <v>4.4099999999999966</v>
      </c>
      <c r="AR62" s="47">
        <f t="shared" si="50"/>
        <v>0.37</v>
      </c>
      <c r="AS62" s="53">
        <f t="shared" si="51"/>
        <v>2.997811653386492</v>
      </c>
      <c r="AT62" s="52">
        <f t="shared" si="52"/>
        <v>3.0978116533864921</v>
      </c>
      <c r="AU62" s="9">
        <f t="shared" si="53"/>
        <v>13.66134939143442</v>
      </c>
      <c r="AV62" s="9">
        <f t="shared" si="54"/>
        <v>0.84</v>
      </c>
      <c r="AW62" s="12" t="str">
        <f t="shared" si="55"/>
        <v/>
      </c>
      <c r="AX62" s="9">
        <f t="shared" si="56"/>
        <v>2.727811653386492</v>
      </c>
      <c r="AY62" s="12" t="str">
        <f t="shared" si="57"/>
        <v/>
      </c>
      <c r="AZ62" s="10">
        <f t="shared" si="58"/>
        <v>0.15205308443374599</v>
      </c>
      <c r="BA62" s="10">
        <f t="shared" si="59"/>
        <v>1.4</v>
      </c>
      <c r="BB62" s="10">
        <f t="shared" si="60"/>
        <v>0.13999999999999999</v>
      </c>
      <c r="BC62" s="10">
        <f t="shared" si="61"/>
        <v>1.036</v>
      </c>
      <c r="BD62" s="10">
        <f t="shared" si="62"/>
        <v>0.88394691556625404</v>
      </c>
      <c r="BE62" s="12" t="str">
        <f t="shared" si="63"/>
        <v/>
      </c>
      <c r="BF62" s="9">
        <f t="shared" si="64"/>
        <v>1.4</v>
      </c>
      <c r="BG62" s="9">
        <f t="shared" si="65"/>
        <v>1.4</v>
      </c>
      <c r="BH62" s="7">
        <f t="shared" si="66"/>
        <v>0.51800000000000002</v>
      </c>
      <c r="BI62" s="7">
        <f t="shared" si="67"/>
        <v>3.8189363147410886</v>
      </c>
      <c r="BJ62" s="12" t="str">
        <f t="shared" si="68"/>
        <v/>
      </c>
      <c r="BK62" s="80">
        <f t="shared" si="69"/>
        <v>0</v>
      </c>
      <c r="BL62" s="7">
        <f t="shared" si="70"/>
        <v>0</v>
      </c>
      <c r="BM62" s="7">
        <f t="shared" si="122"/>
        <v>2.6429363147410889</v>
      </c>
      <c r="BN62" s="12" t="str">
        <f t="shared" si="71"/>
        <v/>
      </c>
      <c r="BO62" s="9">
        <f t="shared" si="72"/>
        <v>3.8189363147410886</v>
      </c>
      <c r="BP62" s="2">
        <f t="shared" si="73"/>
        <v>3.0978116533864921</v>
      </c>
      <c r="BQ62" s="2">
        <f t="shared" si="74"/>
        <v>3.0978116533864921</v>
      </c>
      <c r="BR62" s="20">
        <f t="shared" si="128"/>
        <v>2</v>
      </c>
      <c r="BS62" s="20">
        <f t="shared" si="128"/>
        <v>2</v>
      </c>
      <c r="BT62" s="20">
        <f t="shared" si="128"/>
        <v>2</v>
      </c>
      <c r="BU62" s="86">
        <f t="shared" si="76"/>
        <v>1</v>
      </c>
      <c r="BV62" s="86">
        <f t="shared" si="77"/>
        <v>1</v>
      </c>
      <c r="BW62" s="20">
        <f t="shared" si="128"/>
        <v>3</v>
      </c>
      <c r="BX62" s="86">
        <f t="shared" si="128"/>
        <v>0.1</v>
      </c>
      <c r="BY62" s="86">
        <f t="shared" si="128"/>
        <v>0.12</v>
      </c>
      <c r="BZ62" s="86">
        <f t="shared" si="128"/>
        <v>0.15</v>
      </c>
      <c r="CA62" s="86">
        <f t="shared" si="128"/>
        <v>0.17</v>
      </c>
      <c r="CB62" s="86">
        <f t="shared" si="128"/>
        <v>0.19</v>
      </c>
      <c r="CC62" s="86">
        <f t="shared" si="128"/>
        <v>0.22</v>
      </c>
      <c r="CD62" s="86">
        <f t="shared" si="128"/>
        <v>0.05</v>
      </c>
      <c r="CE62" s="20" t="str">
        <f t="shared" si="123"/>
        <v>OK (100 %)</v>
      </c>
      <c r="CF62" s="14">
        <f t="shared" si="79"/>
        <v>3.1899999999999968</v>
      </c>
      <c r="CG62" s="14">
        <f t="shared" si="80"/>
        <v>3.7899999999999965</v>
      </c>
      <c r="CH62" s="8">
        <f t="shared" si="81"/>
        <v>-2.2913617888446538</v>
      </c>
      <c r="CI62" s="9">
        <f t="shared" si="82"/>
        <v>4.4099999999999966</v>
      </c>
      <c r="CJ62" s="9">
        <f t="shared" si="83"/>
        <v>0</v>
      </c>
      <c r="CK62" s="9">
        <f t="shared" si="84"/>
        <v>4.4099999999999966</v>
      </c>
      <c r="CL62" s="9">
        <f t="shared" si="85"/>
        <v>0</v>
      </c>
      <c r="CM62" s="9">
        <f t="shared" si="86"/>
        <v>0.57628119000389677</v>
      </c>
      <c r="CN62" s="9">
        <f t="shared" si="87"/>
        <v>0</v>
      </c>
      <c r="CO62" s="9">
        <f t="shared" si="88"/>
        <v>0</v>
      </c>
      <c r="CP62" s="9">
        <f t="shared" si="88"/>
        <v>0</v>
      </c>
      <c r="CQ62" s="9">
        <f t="shared" si="88"/>
        <v>0</v>
      </c>
      <c r="CR62" s="9">
        <f t="shared" si="88"/>
        <v>0</v>
      </c>
      <c r="CS62" s="9">
        <f t="shared" si="88"/>
        <v>0</v>
      </c>
      <c r="CT62" s="9">
        <f t="shared" si="88"/>
        <v>0</v>
      </c>
      <c r="CU62" s="9">
        <f t="shared" si="88"/>
        <v>0</v>
      </c>
      <c r="CV62" s="9">
        <f t="shared" si="89"/>
        <v>12.18240684402406</v>
      </c>
      <c r="CW62" s="9">
        <f t="shared" si="90"/>
        <v>1.2182406844024061</v>
      </c>
      <c r="CX62" s="9">
        <f t="shared" si="90"/>
        <v>1.4618888212828871</v>
      </c>
      <c r="CY62" s="9">
        <f t="shared" si="90"/>
        <v>1.8273610266036089</v>
      </c>
      <c r="CZ62" s="9">
        <f t="shared" si="90"/>
        <v>2.0710091634840904</v>
      </c>
      <c r="DA62" s="9">
        <f t="shared" si="90"/>
        <v>2.3146573003645714</v>
      </c>
      <c r="DB62" s="9">
        <f t="shared" si="90"/>
        <v>2.6801295056852932</v>
      </c>
      <c r="DC62" s="9">
        <f t="shared" si="90"/>
        <v>0.60912034220120304</v>
      </c>
      <c r="DD62" s="2">
        <f t="shared" si="91"/>
        <v>0.53059999999999941</v>
      </c>
      <c r="DE62" s="2">
        <f t="shared" si="92"/>
        <v>0</v>
      </c>
      <c r="DF62" s="2">
        <f t="shared" si="93"/>
        <v>3.3501588099960995</v>
      </c>
      <c r="DG62" s="2">
        <f t="shared" si="94"/>
        <v>0</v>
      </c>
      <c r="DH62" s="2">
        <f t="shared" si="95"/>
        <v>0</v>
      </c>
      <c r="DI62" s="2">
        <f t="shared" si="96"/>
        <v>0</v>
      </c>
      <c r="DJ62" s="2">
        <f t="shared" si="97"/>
        <v>0</v>
      </c>
      <c r="DK62" s="2">
        <f t="shared" si="98"/>
        <v>10.016728632868718</v>
      </c>
      <c r="DL62" s="16">
        <f t="shared" si="99"/>
        <v>0</v>
      </c>
      <c r="DM62" s="16">
        <f t="shared" si="100"/>
        <v>0</v>
      </c>
      <c r="DN62" s="16">
        <f t="shared" si="101"/>
        <v>14.473768632868714</v>
      </c>
      <c r="DO62" s="72">
        <f t="shared" si="102"/>
        <v>-2.2913617888446538</v>
      </c>
      <c r="DP62" s="16">
        <f t="shared" si="103"/>
        <v>0</v>
      </c>
      <c r="DQ62" s="16">
        <f t="shared" si="104"/>
        <v>10.016728632868718</v>
      </c>
      <c r="DR62" s="2">
        <f t="shared" si="105"/>
        <v>27.322698782868841</v>
      </c>
      <c r="DS62" s="2">
        <f t="shared" si="106"/>
        <v>4.4659999999999949</v>
      </c>
      <c r="DT62" s="2">
        <f t="shared" si="107"/>
        <v>1.652419999999998</v>
      </c>
      <c r="DU62" s="2">
        <f t="shared" si="108"/>
        <v>0</v>
      </c>
      <c r="DV62" s="15" t="s">
        <v>189</v>
      </c>
      <c r="DW62" s="18"/>
      <c r="DX62" s="17"/>
      <c r="DY62" s="47" t="str">
        <f t="shared" si="126"/>
        <v/>
      </c>
      <c r="DZ62" s="47" t="str">
        <f t="shared" si="126"/>
        <v/>
      </c>
      <c r="EA62" s="47" t="str">
        <f t="shared" si="126"/>
        <v/>
      </c>
      <c r="EB62" s="47" t="str">
        <f t="shared" si="126"/>
        <v/>
      </c>
      <c r="EC62" s="49" t="str">
        <f t="shared" si="126"/>
        <v/>
      </c>
      <c r="ED62" s="49" t="str">
        <f t="shared" si="126"/>
        <v/>
      </c>
      <c r="EE62" s="47" t="str">
        <f t="shared" si="126"/>
        <v/>
      </c>
      <c r="EF62" s="47" t="str">
        <f t="shared" si="126"/>
        <v/>
      </c>
      <c r="EG62" s="47" t="str">
        <f t="shared" si="126"/>
        <v/>
      </c>
      <c r="EH62" s="6">
        <f t="shared" si="16"/>
        <v>0</v>
      </c>
      <c r="EI62" s="6">
        <f t="shared" si="17"/>
        <v>0</v>
      </c>
      <c r="EJ62" s="2" t="str">
        <f t="shared" si="18"/>
        <v/>
      </c>
      <c r="EK62" s="2" t="str">
        <f t="shared" si="19"/>
        <v/>
      </c>
      <c r="EL62" s="2" t="str">
        <f t="shared" si="125"/>
        <v/>
      </c>
      <c r="EM62" s="2" t="str">
        <f t="shared" si="21"/>
        <v/>
      </c>
      <c r="EN62" s="2" t="str">
        <f t="shared" si="22"/>
        <v/>
      </c>
      <c r="EO62" s="2">
        <f t="shared" si="23"/>
        <v>0</v>
      </c>
      <c r="EP62" s="2">
        <f t="shared" si="109"/>
        <v>0</v>
      </c>
      <c r="EQ62" s="2"/>
      <c r="ER62" s="2"/>
      <c r="ES62" s="2"/>
      <c r="ET62" s="2"/>
      <c r="EU62" s="2"/>
      <c r="EV62" s="2"/>
      <c r="EW62" s="2">
        <f t="shared" si="24"/>
        <v>0</v>
      </c>
      <c r="EX62" s="2">
        <f t="shared" si="25"/>
        <v>0</v>
      </c>
      <c r="EY62" s="2">
        <f t="shared" si="110"/>
        <v>0</v>
      </c>
      <c r="EZ62" s="2">
        <f t="shared" si="26"/>
        <v>0</v>
      </c>
      <c r="FA62" s="2">
        <f t="shared" si="27"/>
        <v>0</v>
      </c>
      <c r="FB62" s="59"/>
      <c r="FC62" s="2">
        <f t="shared" si="28"/>
        <v>0</v>
      </c>
      <c r="FD62" s="2">
        <f t="shared" si="111"/>
        <v>0</v>
      </c>
      <c r="FE62" s="3">
        <f t="shared" si="124"/>
        <v>0</v>
      </c>
      <c r="FF62" s="3">
        <f t="shared" si="112"/>
        <v>0</v>
      </c>
      <c r="FG62" s="3">
        <f t="shared" si="113"/>
        <v>0</v>
      </c>
      <c r="FH62" s="3">
        <f t="shared" si="29"/>
        <v>0</v>
      </c>
      <c r="FI62" s="67">
        <f t="shared" si="30"/>
        <v>0</v>
      </c>
      <c r="FJ62" s="3">
        <f t="shared" si="31"/>
        <v>0</v>
      </c>
      <c r="FK62" s="3">
        <f t="shared" si="32"/>
        <v>0</v>
      </c>
      <c r="FL62" s="3">
        <f t="shared" si="114"/>
        <v>0</v>
      </c>
      <c r="FM62" s="3">
        <f t="shared" si="115"/>
        <v>0</v>
      </c>
      <c r="FN62" s="3">
        <f t="shared" si="116"/>
        <v>0</v>
      </c>
      <c r="FO62" s="2">
        <f t="shared" si="33"/>
        <v>0</v>
      </c>
      <c r="FP62" s="2">
        <f t="shared" si="34"/>
        <v>0</v>
      </c>
      <c r="FQ62" s="2">
        <f t="shared" si="117"/>
        <v>0</v>
      </c>
      <c r="FR62" s="6" t="str">
        <f>IF(A62=1,1,IF(DW62="","",COUNTA($DW$31:DW62)+1))</f>
        <v/>
      </c>
      <c r="FS62" s="6" t="str">
        <f t="shared" si="35"/>
        <v/>
      </c>
      <c r="FT62" s="43">
        <f t="shared" si="118"/>
        <v>2</v>
      </c>
      <c r="FU62" s="23">
        <f t="shared" si="119"/>
        <v>1</v>
      </c>
      <c r="FV62" s="21">
        <f t="shared" si="120"/>
        <v>2</v>
      </c>
    </row>
    <row r="63" spans="1:178">
      <c r="A63" s="4">
        <f t="shared" si="36"/>
        <v>33</v>
      </c>
      <c r="B63" s="33">
        <v>212.91399999999999</v>
      </c>
      <c r="C63" s="33">
        <v>385.35</v>
      </c>
      <c r="D63" s="33">
        <v>382.19057499999997</v>
      </c>
      <c r="E63" s="33"/>
      <c r="F63" s="33"/>
      <c r="G63" s="11" t="str">
        <f t="shared" si="2"/>
        <v/>
      </c>
      <c r="H63" s="3">
        <f t="shared" si="37"/>
        <v>212.91399999999999</v>
      </c>
      <c r="I63" s="3">
        <f t="shared" si="3"/>
        <v>212.91399999999999</v>
      </c>
      <c r="J63" s="3">
        <f t="shared" si="38"/>
        <v>385.35</v>
      </c>
      <c r="K63" s="3">
        <f t="shared" si="4"/>
        <v>385.35</v>
      </c>
      <c r="L63" s="2">
        <f t="shared" si="5"/>
        <v>385.35</v>
      </c>
      <c r="M63" s="8">
        <f t="shared" si="39"/>
        <v>212.91399999999999</v>
      </c>
      <c r="N63" s="8">
        <f t="shared" si="6"/>
        <v>212.91399999999999</v>
      </c>
      <c r="O63" s="8">
        <f t="shared" si="40"/>
        <v>382.19057499999997</v>
      </c>
      <c r="P63" s="8">
        <f t="shared" si="7"/>
        <v>382.19057499999997</v>
      </c>
      <c r="Q63" s="2">
        <f t="shared" si="8"/>
        <v>382.19057499999997</v>
      </c>
      <c r="R63" s="3">
        <f t="shared" si="9"/>
        <v>0</v>
      </c>
      <c r="S63" s="3" t="str">
        <f t="shared" si="10"/>
        <v/>
      </c>
      <c r="T63" s="3" t="str">
        <f t="shared" si="41"/>
        <v/>
      </c>
      <c r="U63" s="8" t="str">
        <f t="shared" si="11"/>
        <v/>
      </c>
      <c r="V63" s="2" t="str">
        <f t="shared" si="12"/>
        <v/>
      </c>
      <c r="W63" s="2" t="str">
        <f t="shared" si="13"/>
        <v/>
      </c>
      <c r="X63" s="2">
        <f t="shared" si="121"/>
        <v>385.35</v>
      </c>
      <c r="Y63" s="2">
        <f t="shared" si="14"/>
        <v>3.1594250000000557</v>
      </c>
      <c r="Z63" s="46">
        <v>440</v>
      </c>
      <c r="AA63" s="46">
        <f t="shared" si="42"/>
        <v>0</v>
      </c>
      <c r="AB63" s="47"/>
      <c r="AC63" s="46">
        <f t="shared" si="43"/>
        <v>2</v>
      </c>
      <c r="AD63" s="47">
        <v>1.4</v>
      </c>
      <c r="AE63" s="48" t="str">
        <f t="shared" si="44"/>
        <v/>
      </c>
      <c r="AF63" s="49">
        <f t="shared" si="127"/>
        <v>0</v>
      </c>
      <c r="AG63" s="49">
        <f t="shared" si="127"/>
        <v>0</v>
      </c>
      <c r="AH63" s="49">
        <f t="shared" si="127"/>
        <v>0</v>
      </c>
      <c r="AI63" s="47">
        <f t="shared" si="127"/>
        <v>0.1</v>
      </c>
      <c r="AJ63" s="47">
        <f t="shared" si="127"/>
        <v>0.3</v>
      </c>
      <c r="AK63" s="46">
        <f t="shared" si="127"/>
        <v>2</v>
      </c>
      <c r="AL63" s="47"/>
      <c r="AM63" s="53">
        <f t="shared" si="46"/>
        <v>0.74</v>
      </c>
      <c r="AN63" s="50" t="str">
        <f t="shared" si="47"/>
        <v>199,609 - 212,914</v>
      </c>
      <c r="AO63" s="53" t="s">
        <v>85</v>
      </c>
      <c r="AP63" s="52">
        <f t="shared" si="48"/>
        <v>13.304999999999978</v>
      </c>
      <c r="AQ63" s="52">
        <f t="shared" si="49"/>
        <v>13.304999999999978</v>
      </c>
      <c r="AR63" s="47">
        <f t="shared" si="50"/>
        <v>0.37</v>
      </c>
      <c r="AS63" s="53">
        <f t="shared" si="51"/>
        <v>3.1026875000000587</v>
      </c>
      <c r="AT63" s="52">
        <f t="shared" si="52"/>
        <v>3.2026875000000588</v>
      </c>
      <c r="AU63" s="9">
        <f t="shared" si="53"/>
        <v>42.611757187500714</v>
      </c>
      <c r="AV63" s="9">
        <f t="shared" si="54"/>
        <v>0.84</v>
      </c>
      <c r="AW63" s="12" t="str">
        <f t="shared" si="55"/>
        <v/>
      </c>
      <c r="AX63" s="9">
        <f t="shared" si="56"/>
        <v>2.8326875000000586</v>
      </c>
      <c r="AY63" s="12" t="str">
        <f t="shared" si="57"/>
        <v/>
      </c>
      <c r="AZ63" s="10">
        <f t="shared" si="58"/>
        <v>0.15205308443374599</v>
      </c>
      <c r="BA63" s="10">
        <f t="shared" si="59"/>
        <v>1.4</v>
      </c>
      <c r="BB63" s="10">
        <f t="shared" si="60"/>
        <v>0.13999999999999999</v>
      </c>
      <c r="BC63" s="10">
        <f t="shared" si="61"/>
        <v>1.036</v>
      </c>
      <c r="BD63" s="10">
        <f t="shared" si="62"/>
        <v>0.88394691556625404</v>
      </c>
      <c r="BE63" s="12" t="str">
        <f t="shared" si="63"/>
        <v/>
      </c>
      <c r="BF63" s="9">
        <f t="shared" si="64"/>
        <v>1.4</v>
      </c>
      <c r="BG63" s="9">
        <f t="shared" si="65"/>
        <v>1.4</v>
      </c>
      <c r="BH63" s="7">
        <f t="shared" si="66"/>
        <v>0.51800000000000002</v>
      </c>
      <c r="BI63" s="7">
        <f t="shared" si="67"/>
        <v>3.965762500000082</v>
      </c>
      <c r="BJ63" s="12" t="str">
        <f t="shared" si="68"/>
        <v/>
      </c>
      <c r="BK63" s="80">
        <f t="shared" si="69"/>
        <v>0</v>
      </c>
      <c r="BL63" s="7">
        <f t="shared" si="70"/>
        <v>0</v>
      </c>
      <c r="BM63" s="7">
        <f t="shared" si="122"/>
        <v>2.7897625000000819</v>
      </c>
      <c r="BN63" s="12" t="str">
        <f t="shared" si="71"/>
        <v/>
      </c>
      <c r="BO63" s="9">
        <f t="shared" si="72"/>
        <v>3.965762500000082</v>
      </c>
      <c r="BP63" s="2">
        <f t="shared" si="73"/>
        <v>3.2026875000000588</v>
      </c>
      <c r="BQ63" s="2">
        <f t="shared" si="74"/>
        <v>3.2026875000000588</v>
      </c>
      <c r="BR63" s="20">
        <f t="shared" si="128"/>
        <v>2</v>
      </c>
      <c r="BS63" s="20">
        <f t="shared" si="128"/>
        <v>2</v>
      </c>
      <c r="BT63" s="20">
        <f t="shared" si="128"/>
        <v>2</v>
      </c>
      <c r="BU63" s="86">
        <f t="shared" si="76"/>
        <v>1</v>
      </c>
      <c r="BV63" s="86">
        <f t="shared" si="77"/>
        <v>1</v>
      </c>
      <c r="BW63" s="20">
        <f t="shared" si="128"/>
        <v>3</v>
      </c>
      <c r="BX63" s="86">
        <f t="shared" si="128"/>
        <v>0.1</v>
      </c>
      <c r="BY63" s="86">
        <f t="shared" si="128"/>
        <v>0.12</v>
      </c>
      <c r="BZ63" s="86">
        <f t="shared" si="128"/>
        <v>0.15</v>
      </c>
      <c r="CA63" s="86">
        <f t="shared" si="128"/>
        <v>0.17</v>
      </c>
      <c r="CB63" s="86">
        <f t="shared" si="128"/>
        <v>0.19</v>
      </c>
      <c r="CC63" s="86">
        <f t="shared" si="128"/>
        <v>0.22</v>
      </c>
      <c r="CD63" s="86">
        <f t="shared" si="128"/>
        <v>0.05</v>
      </c>
      <c r="CE63" s="20" t="str">
        <f t="shared" si="123"/>
        <v>OK (100 %)</v>
      </c>
      <c r="CF63" s="14">
        <f t="shared" si="79"/>
        <v>13.304999999999978</v>
      </c>
      <c r="CG63" s="14">
        <f t="shared" si="80"/>
        <v>13.304999999999978</v>
      </c>
      <c r="CH63" s="8">
        <f t="shared" si="81"/>
        <v>0</v>
      </c>
      <c r="CI63" s="9">
        <f t="shared" si="82"/>
        <v>13.304999999999978</v>
      </c>
      <c r="CJ63" s="9">
        <f t="shared" si="83"/>
        <v>0</v>
      </c>
      <c r="CK63" s="9">
        <f t="shared" si="84"/>
        <v>13.304999999999978</v>
      </c>
      <c r="CL63" s="9">
        <f t="shared" si="85"/>
        <v>0</v>
      </c>
      <c r="CM63" s="9">
        <f t="shared" si="86"/>
        <v>2.0230662883909871</v>
      </c>
      <c r="CN63" s="9">
        <f t="shared" si="87"/>
        <v>0</v>
      </c>
      <c r="CO63" s="9">
        <f t="shared" si="88"/>
        <v>0</v>
      </c>
      <c r="CP63" s="9">
        <f t="shared" si="88"/>
        <v>0</v>
      </c>
      <c r="CQ63" s="9">
        <f t="shared" si="88"/>
        <v>0</v>
      </c>
      <c r="CR63" s="9">
        <f t="shared" si="88"/>
        <v>0</v>
      </c>
      <c r="CS63" s="9">
        <f t="shared" si="88"/>
        <v>0</v>
      </c>
      <c r="CT63" s="9">
        <f t="shared" si="88"/>
        <v>0</v>
      </c>
      <c r="CU63" s="9">
        <f t="shared" si="88"/>
        <v>0</v>
      </c>
      <c r="CV63" s="9">
        <f t="shared" si="89"/>
        <v>52.764470062501005</v>
      </c>
      <c r="CW63" s="9">
        <f t="shared" si="90"/>
        <v>5.276447006250101</v>
      </c>
      <c r="CX63" s="9">
        <f t="shared" si="90"/>
        <v>6.3317364075001201</v>
      </c>
      <c r="CY63" s="9">
        <f t="shared" si="90"/>
        <v>7.9146705093751502</v>
      </c>
      <c r="CZ63" s="9">
        <f t="shared" si="90"/>
        <v>8.9699599106251711</v>
      </c>
      <c r="DA63" s="9">
        <f t="shared" si="90"/>
        <v>10.025249311875191</v>
      </c>
      <c r="DB63" s="9">
        <f t="shared" si="90"/>
        <v>11.60818341375022</v>
      </c>
      <c r="DC63" s="9">
        <f t="shared" si="90"/>
        <v>2.6382235031250505</v>
      </c>
      <c r="DD63" s="2">
        <f t="shared" si="91"/>
        <v>1.8626999999999967</v>
      </c>
      <c r="DE63" s="2">
        <f t="shared" si="92"/>
        <v>0</v>
      </c>
      <c r="DF63" s="2">
        <f t="shared" si="93"/>
        <v>11.760913711608991</v>
      </c>
      <c r="DG63" s="2">
        <f t="shared" si="94"/>
        <v>0</v>
      </c>
      <c r="DH63" s="2">
        <f t="shared" si="95"/>
        <v>0</v>
      </c>
      <c r="DI63" s="2">
        <f t="shared" si="96"/>
        <v>0</v>
      </c>
      <c r="DJ63" s="2">
        <f t="shared" si="97"/>
        <v>0</v>
      </c>
      <c r="DK63" s="2">
        <f t="shared" si="98"/>
        <v>37.11779006250103</v>
      </c>
      <c r="DL63" s="16">
        <f t="shared" si="99"/>
        <v>0</v>
      </c>
      <c r="DM63" s="16">
        <f t="shared" si="100"/>
        <v>0</v>
      </c>
      <c r="DN63" s="16">
        <f t="shared" si="101"/>
        <v>52.764470062501005</v>
      </c>
      <c r="DO63" s="72">
        <f t="shared" si="102"/>
        <v>0</v>
      </c>
      <c r="DP63" s="16">
        <f t="shared" si="103"/>
        <v>0</v>
      </c>
      <c r="DQ63" s="16">
        <f t="shared" si="104"/>
        <v>37.11779006250103</v>
      </c>
      <c r="DR63" s="2">
        <f t="shared" si="105"/>
        <v>85.223514375001429</v>
      </c>
      <c r="DS63" s="2">
        <f t="shared" si="106"/>
        <v>18.626999999999967</v>
      </c>
      <c r="DT63" s="2">
        <f t="shared" si="107"/>
        <v>6.8919899999999874</v>
      </c>
      <c r="DU63" s="2">
        <f t="shared" si="108"/>
        <v>0</v>
      </c>
      <c r="DV63" s="15" t="s">
        <v>189</v>
      </c>
      <c r="DW63" s="18"/>
      <c r="DX63" s="17"/>
      <c r="DY63" s="47" t="str">
        <f t="shared" ref="DY63:EG91" si="129">IF($DW63="","",DY$30)</f>
        <v/>
      </c>
      <c r="DZ63" s="47" t="str">
        <f t="shared" si="129"/>
        <v/>
      </c>
      <c r="EA63" s="47" t="str">
        <f t="shared" si="129"/>
        <v/>
      </c>
      <c r="EB63" s="47" t="str">
        <f t="shared" si="129"/>
        <v/>
      </c>
      <c r="EC63" s="49" t="str">
        <f t="shared" si="129"/>
        <v/>
      </c>
      <c r="ED63" s="49" t="str">
        <f t="shared" si="129"/>
        <v/>
      </c>
      <c r="EE63" s="47" t="str">
        <f t="shared" si="129"/>
        <v/>
      </c>
      <c r="EF63" s="47" t="str">
        <f t="shared" si="129"/>
        <v/>
      </c>
      <c r="EG63" s="47" t="str">
        <f t="shared" si="129"/>
        <v/>
      </c>
      <c r="EH63" s="6">
        <f t="shared" si="16"/>
        <v>0</v>
      </c>
      <c r="EI63" s="6">
        <f t="shared" si="17"/>
        <v>0</v>
      </c>
      <c r="EJ63" s="2" t="str">
        <f t="shared" si="18"/>
        <v/>
      </c>
      <c r="EK63" s="2" t="str">
        <f t="shared" si="19"/>
        <v/>
      </c>
      <c r="EL63" s="2" t="str">
        <f t="shared" si="125"/>
        <v/>
      </c>
      <c r="EM63" s="2" t="str">
        <f t="shared" si="21"/>
        <v/>
      </c>
      <c r="EN63" s="2" t="str">
        <f t="shared" si="22"/>
        <v/>
      </c>
      <c r="EO63" s="2">
        <f t="shared" si="23"/>
        <v>0</v>
      </c>
      <c r="EP63" s="2">
        <f t="shared" si="109"/>
        <v>0</v>
      </c>
      <c r="EQ63" s="2"/>
      <c r="ER63" s="2"/>
      <c r="ES63" s="2"/>
      <c r="ET63" s="2"/>
      <c r="EU63" s="2"/>
      <c r="EV63" s="2"/>
      <c r="EW63" s="2">
        <f t="shared" si="24"/>
        <v>0</v>
      </c>
      <c r="EX63" s="2">
        <f t="shared" si="25"/>
        <v>0</v>
      </c>
      <c r="EY63" s="2">
        <f t="shared" si="110"/>
        <v>0</v>
      </c>
      <c r="EZ63" s="2">
        <f t="shared" si="26"/>
        <v>0</v>
      </c>
      <c r="FA63" s="2">
        <f t="shared" si="27"/>
        <v>0</v>
      </c>
      <c r="FB63" s="59"/>
      <c r="FC63" s="2">
        <f t="shared" si="28"/>
        <v>0</v>
      </c>
      <c r="FD63" s="2">
        <f t="shared" si="111"/>
        <v>0</v>
      </c>
      <c r="FE63" s="3">
        <f t="shared" si="124"/>
        <v>0</v>
      </c>
      <c r="FF63" s="3">
        <f t="shared" si="112"/>
        <v>0</v>
      </c>
      <c r="FG63" s="3">
        <f t="shared" si="113"/>
        <v>0</v>
      </c>
      <c r="FH63" s="3">
        <f t="shared" si="29"/>
        <v>0</v>
      </c>
      <c r="FI63" s="67">
        <f t="shared" si="30"/>
        <v>0</v>
      </c>
      <c r="FJ63" s="3">
        <f t="shared" si="31"/>
        <v>0</v>
      </c>
      <c r="FK63" s="3">
        <f t="shared" si="32"/>
        <v>0</v>
      </c>
      <c r="FL63" s="3">
        <f t="shared" si="114"/>
        <v>0</v>
      </c>
      <c r="FM63" s="3">
        <f t="shared" si="115"/>
        <v>0</v>
      </c>
      <c r="FN63" s="3">
        <f t="shared" si="116"/>
        <v>0</v>
      </c>
      <c r="FO63" s="2">
        <f t="shared" si="33"/>
        <v>0</v>
      </c>
      <c r="FP63" s="2">
        <f t="shared" si="34"/>
        <v>0</v>
      </c>
      <c r="FQ63" s="2">
        <f t="shared" si="117"/>
        <v>0</v>
      </c>
      <c r="FR63" s="6" t="str">
        <f>IF(A63=1,1,IF(DW63="","",COUNTA($DW$31:DW63)+1))</f>
        <v/>
      </c>
      <c r="FS63" s="6" t="str">
        <f t="shared" si="35"/>
        <v/>
      </c>
      <c r="FT63" s="43">
        <f t="shared" si="118"/>
        <v>2</v>
      </c>
      <c r="FU63" s="23">
        <f t="shared" si="119"/>
        <v>1</v>
      </c>
      <c r="FV63" s="21">
        <f t="shared" si="120"/>
        <v>2</v>
      </c>
    </row>
    <row r="64" spans="1:178">
      <c r="A64" s="4">
        <f t="shared" si="36"/>
        <v>34</v>
      </c>
      <c r="B64" s="33">
        <v>228.285</v>
      </c>
      <c r="C64" s="33">
        <v>385.17</v>
      </c>
      <c r="D64" s="33">
        <v>382.26742999999999</v>
      </c>
      <c r="E64" s="33"/>
      <c r="F64" s="33"/>
      <c r="G64" s="11" t="str">
        <f t="shared" si="2"/>
        <v/>
      </c>
      <c r="H64" s="3">
        <f t="shared" si="37"/>
        <v>228.285</v>
      </c>
      <c r="I64" s="3">
        <f t="shared" si="3"/>
        <v>228.285</v>
      </c>
      <c r="J64" s="3">
        <f t="shared" si="38"/>
        <v>385.17</v>
      </c>
      <c r="K64" s="3">
        <f t="shared" si="4"/>
        <v>385.17</v>
      </c>
      <c r="L64" s="2">
        <f t="shared" si="5"/>
        <v>385.17</v>
      </c>
      <c r="M64" s="8">
        <f t="shared" si="39"/>
        <v>228.285</v>
      </c>
      <c r="N64" s="8">
        <f t="shared" si="6"/>
        <v>228.285</v>
      </c>
      <c r="O64" s="8">
        <f t="shared" si="40"/>
        <v>382.26742999999999</v>
      </c>
      <c r="P64" s="8">
        <f t="shared" si="7"/>
        <v>382.26742999999999</v>
      </c>
      <c r="Q64" s="2">
        <f t="shared" si="8"/>
        <v>382.26742999999999</v>
      </c>
      <c r="R64" s="3">
        <f t="shared" si="9"/>
        <v>0</v>
      </c>
      <c r="S64" s="3" t="str">
        <f t="shared" si="10"/>
        <v/>
      </c>
      <c r="T64" s="3" t="str">
        <f t="shared" si="41"/>
        <v/>
      </c>
      <c r="U64" s="8" t="str">
        <f t="shared" si="11"/>
        <v/>
      </c>
      <c r="V64" s="2" t="str">
        <f t="shared" si="12"/>
        <v/>
      </c>
      <c r="W64" s="2" t="str">
        <f t="shared" si="13"/>
        <v/>
      </c>
      <c r="X64" s="2">
        <f t="shared" si="121"/>
        <v>385.17</v>
      </c>
      <c r="Y64" s="2">
        <f t="shared" si="14"/>
        <v>2.9025700000000256</v>
      </c>
      <c r="Z64" s="46">
        <v>440</v>
      </c>
      <c r="AA64" s="46">
        <f t="shared" si="42"/>
        <v>0</v>
      </c>
      <c r="AB64" s="47"/>
      <c r="AC64" s="46">
        <f t="shared" si="43"/>
        <v>2</v>
      </c>
      <c r="AD64" s="47">
        <v>1.4</v>
      </c>
      <c r="AE64" s="48" t="str">
        <f t="shared" si="44"/>
        <v/>
      </c>
      <c r="AF64" s="49">
        <f t="shared" si="127"/>
        <v>0</v>
      </c>
      <c r="AG64" s="49">
        <f t="shared" si="127"/>
        <v>0</v>
      </c>
      <c r="AH64" s="49">
        <f t="shared" si="127"/>
        <v>0</v>
      </c>
      <c r="AI64" s="47">
        <f t="shared" si="127"/>
        <v>0.1</v>
      </c>
      <c r="AJ64" s="47">
        <f t="shared" si="127"/>
        <v>0.3</v>
      </c>
      <c r="AK64" s="46">
        <f t="shared" si="127"/>
        <v>2</v>
      </c>
      <c r="AL64" s="47"/>
      <c r="AM64" s="53">
        <f t="shared" si="46"/>
        <v>0.74</v>
      </c>
      <c r="AN64" s="50" t="str">
        <f t="shared" si="47"/>
        <v>212,914 - 228,285</v>
      </c>
      <c r="AO64" s="53" t="s">
        <v>85</v>
      </c>
      <c r="AP64" s="52">
        <f t="shared" si="48"/>
        <v>15.371000000000009</v>
      </c>
      <c r="AQ64" s="52">
        <f t="shared" si="49"/>
        <v>15.371000000000009</v>
      </c>
      <c r="AR64" s="47">
        <f t="shared" si="50"/>
        <v>0.37</v>
      </c>
      <c r="AS64" s="53">
        <f t="shared" si="51"/>
        <v>3.0309975000000406</v>
      </c>
      <c r="AT64" s="52">
        <f t="shared" si="52"/>
        <v>3.1309975000000407</v>
      </c>
      <c r="AU64" s="9">
        <f t="shared" si="53"/>
        <v>48.126562572500653</v>
      </c>
      <c r="AV64" s="9">
        <f t="shared" si="54"/>
        <v>0.84</v>
      </c>
      <c r="AW64" s="12" t="str">
        <f t="shared" si="55"/>
        <v/>
      </c>
      <c r="AX64" s="9">
        <f t="shared" si="56"/>
        <v>2.7609975000000406</v>
      </c>
      <c r="AY64" s="12" t="str">
        <f t="shared" si="57"/>
        <v/>
      </c>
      <c r="AZ64" s="10">
        <f t="shared" si="58"/>
        <v>0.15205308443374599</v>
      </c>
      <c r="BA64" s="10">
        <f t="shared" si="59"/>
        <v>1.4</v>
      </c>
      <c r="BB64" s="10">
        <f t="shared" si="60"/>
        <v>0.13999999999999999</v>
      </c>
      <c r="BC64" s="10">
        <f t="shared" si="61"/>
        <v>1.036</v>
      </c>
      <c r="BD64" s="10">
        <f t="shared" si="62"/>
        <v>0.88394691556625404</v>
      </c>
      <c r="BE64" s="12" t="str">
        <f t="shared" si="63"/>
        <v/>
      </c>
      <c r="BF64" s="9">
        <f t="shared" si="64"/>
        <v>1.4</v>
      </c>
      <c r="BG64" s="9">
        <f t="shared" si="65"/>
        <v>1.4</v>
      </c>
      <c r="BH64" s="7">
        <f t="shared" si="66"/>
        <v>0.51800000000000002</v>
      </c>
      <c r="BI64" s="7">
        <f t="shared" si="67"/>
        <v>3.8653965000000565</v>
      </c>
      <c r="BJ64" s="12" t="str">
        <f t="shared" si="68"/>
        <v/>
      </c>
      <c r="BK64" s="80">
        <f t="shared" si="69"/>
        <v>0</v>
      </c>
      <c r="BL64" s="7">
        <f t="shared" si="70"/>
        <v>0</v>
      </c>
      <c r="BM64" s="7">
        <f t="shared" si="122"/>
        <v>2.6893965000000568</v>
      </c>
      <c r="BN64" s="12" t="str">
        <f t="shared" si="71"/>
        <v/>
      </c>
      <c r="BO64" s="9">
        <f t="shared" si="72"/>
        <v>3.8653965000000565</v>
      </c>
      <c r="BP64" s="2">
        <f t="shared" si="73"/>
        <v>3.1309975000000407</v>
      </c>
      <c r="BQ64" s="2">
        <f t="shared" si="74"/>
        <v>3.1309975000000407</v>
      </c>
      <c r="BR64" s="20">
        <f t="shared" si="128"/>
        <v>2</v>
      </c>
      <c r="BS64" s="20">
        <f t="shared" si="128"/>
        <v>2</v>
      </c>
      <c r="BT64" s="20">
        <f t="shared" si="128"/>
        <v>2</v>
      </c>
      <c r="BU64" s="86">
        <f t="shared" si="76"/>
        <v>1</v>
      </c>
      <c r="BV64" s="86">
        <f t="shared" si="77"/>
        <v>1</v>
      </c>
      <c r="BW64" s="20">
        <f t="shared" si="128"/>
        <v>3</v>
      </c>
      <c r="BX64" s="86">
        <f t="shared" si="128"/>
        <v>0.1</v>
      </c>
      <c r="BY64" s="86">
        <f t="shared" si="128"/>
        <v>0.12</v>
      </c>
      <c r="BZ64" s="86">
        <f t="shared" si="128"/>
        <v>0.15</v>
      </c>
      <c r="CA64" s="86">
        <f t="shared" si="128"/>
        <v>0.17</v>
      </c>
      <c r="CB64" s="86">
        <f t="shared" si="128"/>
        <v>0.19</v>
      </c>
      <c r="CC64" s="86">
        <f t="shared" si="128"/>
        <v>0.22</v>
      </c>
      <c r="CD64" s="86">
        <f t="shared" si="128"/>
        <v>0.05</v>
      </c>
      <c r="CE64" s="20" t="str">
        <f t="shared" si="123"/>
        <v>OK (100 %)</v>
      </c>
      <c r="CF64" s="14">
        <f t="shared" si="79"/>
        <v>15.371000000000009</v>
      </c>
      <c r="CG64" s="14">
        <f t="shared" si="80"/>
        <v>15.371000000000009</v>
      </c>
      <c r="CH64" s="8">
        <f t="shared" si="81"/>
        <v>0</v>
      </c>
      <c r="CI64" s="9">
        <f t="shared" si="82"/>
        <v>15.371000000000009</v>
      </c>
      <c r="CJ64" s="9">
        <f t="shared" si="83"/>
        <v>0</v>
      </c>
      <c r="CK64" s="9">
        <f t="shared" si="84"/>
        <v>15.371000000000009</v>
      </c>
      <c r="CL64" s="9">
        <f t="shared" si="85"/>
        <v>0</v>
      </c>
      <c r="CM64" s="9">
        <f t="shared" si="86"/>
        <v>2.3372079608311109</v>
      </c>
      <c r="CN64" s="9">
        <f t="shared" si="87"/>
        <v>0</v>
      </c>
      <c r="CO64" s="9">
        <f t="shared" ref="CO64:CU95" si="130">IF($B64="","",$CN64*BX64)</f>
        <v>0</v>
      </c>
      <c r="CP64" s="9">
        <f t="shared" si="130"/>
        <v>0</v>
      </c>
      <c r="CQ64" s="9">
        <f t="shared" si="130"/>
        <v>0</v>
      </c>
      <c r="CR64" s="9">
        <f t="shared" si="130"/>
        <v>0</v>
      </c>
      <c r="CS64" s="9">
        <f t="shared" si="130"/>
        <v>0</v>
      </c>
      <c r="CT64" s="9">
        <f t="shared" si="130"/>
        <v>0</v>
      </c>
      <c r="CU64" s="9">
        <f t="shared" si="130"/>
        <v>0</v>
      </c>
      <c r="CV64" s="9">
        <f t="shared" si="89"/>
        <v>59.415009601500905</v>
      </c>
      <c r="CW64" s="9">
        <f t="shared" ref="CW64:DC95" si="131">IF($B64="","",$CV64*BX64)</f>
        <v>5.9415009601500905</v>
      </c>
      <c r="CX64" s="9">
        <f t="shared" si="131"/>
        <v>7.1298011521801081</v>
      </c>
      <c r="CY64" s="9">
        <f t="shared" si="131"/>
        <v>8.9122514402251358</v>
      </c>
      <c r="CZ64" s="9">
        <f t="shared" si="131"/>
        <v>10.100551632255154</v>
      </c>
      <c r="DA64" s="9">
        <f t="shared" si="131"/>
        <v>11.288851824285173</v>
      </c>
      <c r="DB64" s="9">
        <f t="shared" si="131"/>
        <v>13.0713021123302</v>
      </c>
      <c r="DC64" s="9">
        <f t="shared" si="131"/>
        <v>2.9707504800750453</v>
      </c>
      <c r="DD64" s="2">
        <f t="shared" si="91"/>
        <v>2.1519400000000011</v>
      </c>
      <c r="DE64" s="2">
        <f t="shared" si="92"/>
        <v>0</v>
      </c>
      <c r="DF64" s="2">
        <f t="shared" si="93"/>
        <v>13.587148039168898</v>
      </c>
      <c r="DG64" s="2">
        <f t="shared" si="94"/>
        <v>0</v>
      </c>
      <c r="DH64" s="2">
        <f t="shared" si="95"/>
        <v>0</v>
      </c>
      <c r="DI64" s="2">
        <f t="shared" si="96"/>
        <v>0</v>
      </c>
      <c r="DJ64" s="2">
        <f t="shared" si="97"/>
        <v>0</v>
      </c>
      <c r="DK64" s="2">
        <f t="shared" si="98"/>
        <v>41.338713601500899</v>
      </c>
      <c r="DL64" s="16">
        <f t="shared" si="99"/>
        <v>0</v>
      </c>
      <c r="DM64" s="16">
        <f t="shared" si="100"/>
        <v>0</v>
      </c>
      <c r="DN64" s="16">
        <f t="shared" si="101"/>
        <v>59.415009601500913</v>
      </c>
      <c r="DO64" s="72">
        <f t="shared" si="102"/>
        <v>-7.1054273576010019E-15</v>
      </c>
      <c r="DP64" s="16">
        <f t="shared" si="103"/>
        <v>0</v>
      </c>
      <c r="DQ64" s="16">
        <f t="shared" si="104"/>
        <v>41.338713601500899</v>
      </c>
      <c r="DR64" s="2">
        <f t="shared" si="105"/>
        <v>96.253125145001306</v>
      </c>
      <c r="DS64" s="2">
        <f t="shared" si="106"/>
        <v>21.519400000000012</v>
      </c>
      <c r="DT64" s="2">
        <f t="shared" si="107"/>
        <v>7.9621780000000042</v>
      </c>
      <c r="DU64" s="2">
        <f t="shared" si="108"/>
        <v>0</v>
      </c>
      <c r="DV64" s="15" t="s">
        <v>189</v>
      </c>
      <c r="DW64" s="18"/>
      <c r="DX64" s="17"/>
      <c r="DY64" s="47" t="str">
        <f t="shared" si="129"/>
        <v/>
      </c>
      <c r="DZ64" s="47" t="str">
        <f t="shared" si="129"/>
        <v/>
      </c>
      <c r="EA64" s="47" t="str">
        <f t="shared" si="129"/>
        <v/>
      </c>
      <c r="EB64" s="47" t="str">
        <f t="shared" si="129"/>
        <v/>
      </c>
      <c r="EC64" s="49" t="str">
        <f t="shared" si="129"/>
        <v/>
      </c>
      <c r="ED64" s="49" t="str">
        <f t="shared" si="129"/>
        <v/>
      </c>
      <c r="EE64" s="47" t="str">
        <f t="shared" si="129"/>
        <v/>
      </c>
      <c r="EF64" s="47" t="str">
        <f t="shared" si="129"/>
        <v/>
      </c>
      <c r="EG64" s="47" t="str">
        <f t="shared" si="129"/>
        <v/>
      </c>
      <c r="EH64" s="6">
        <f t="shared" si="16"/>
        <v>0</v>
      </c>
      <c r="EI64" s="6">
        <f t="shared" si="17"/>
        <v>0</v>
      </c>
      <c r="EJ64" s="2" t="str">
        <f t="shared" si="18"/>
        <v/>
      </c>
      <c r="EK64" s="2" t="str">
        <f t="shared" si="19"/>
        <v/>
      </c>
      <c r="EL64" s="2" t="str">
        <f t="shared" si="125"/>
        <v/>
      </c>
      <c r="EM64" s="2" t="str">
        <f t="shared" si="21"/>
        <v/>
      </c>
      <c r="EN64" s="2" t="str">
        <f t="shared" si="22"/>
        <v/>
      </c>
      <c r="EO64" s="2">
        <f t="shared" si="23"/>
        <v>0</v>
      </c>
      <c r="EP64" s="2">
        <f t="shared" si="109"/>
        <v>0</v>
      </c>
      <c r="EQ64" s="2"/>
      <c r="ER64" s="2"/>
      <c r="ES64" s="2"/>
      <c r="ET64" s="2"/>
      <c r="EU64" s="2"/>
      <c r="EV64" s="2"/>
      <c r="EW64" s="2">
        <f t="shared" si="24"/>
        <v>0</v>
      </c>
      <c r="EX64" s="2">
        <f t="shared" si="25"/>
        <v>0</v>
      </c>
      <c r="EY64" s="2">
        <f t="shared" si="110"/>
        <v>0</v>
      </c>
      <c r="EZ64" s="2">
        <f t="shared" si="26"/>
        <v>0</v>
      </c>
      <c r="FA64" s="2">
        <f t="shared" si="27"/>
        <v>0</v>
      </c>
      <c r="FB64" s="59"/>
      <c r="FC64" s="2">
        <f t="shared" si="28"/>
        <v>0</v>
      </c>
      <c r="FD64" s="2">
        <f t="shared" si="111"/>
        <v>0</v>
      </c>
      <c r="FE64" s="3">
        <f t="shared" si="124"/>
        <v>0</v>
      </c>
      <c r="FF64" s="3">
        <f t="shared" si="112"/>
        <v>0</v>
      </c>
      <c r="FG64" s="3">
        <f t="shared" si="113"/>
        <v>0</v>
      </c>
      <c r="FH64" s="3">
        <f t="shared" si="29"/>
        <v>0</v>
      </c>
      <c r="FI64" s="67">
        <f t="shared" si="30"/>
        <v>0</v>
      </c>
      <c r="FJ64" s="3">
        <f t="shared" si="31"/>
        <v>0</v>
      </c>
      <c r="FK64" s="3">
        <f t="shared" si="32"/>
        <v>0</v>
      </c>
      <c r="FL64" s="3">
        <f t="shared" si="114"/>
        <v>0</v>
      </c>
      <c r="FM64" s="3">
        <f t="shared" si="115"/>
        <v>0</v>
      </c>
      <c r="FN64" s="3">
        <f t="shared" si="116"/>
        <v>0</v>
      </c>
      <c r="FO64" s="2">
        <f t="shared" si="33"/>
        <v>0</v>
      </c>
      <c r="FP64" s="2">
        <f t="shared" si="34"/>
        <v>0</v>
      </c>
      <c r="FQ64" s="2">
        <f t="shared" si="117"/>
        <v>0</v>
      </c>
      <c r="FR64" s="6" t="str">
        <f>IF(A64=1,1,IF(DW64="","",COUNTA($DW$31:DW64)+1))</f>
        <v/>
      </c>
      <c r="FS64" s="6" t="str">
        <f t="shared" si="35"/>
        <v/>
      </c>
      <c r="FT64" s="43">
        <f t="shared" si="118"/>
        <v>2</v>
      </c>
      <c r="FU64" s="23">
        <f t="shared" si="119"/>
        <v>1</v>
      </c>
      <c r="FV64" s="21">
        <f t="shared" si="120"/>
        <v>2</v>
      </c>
    </row>
    <row r="65" spans="1:178">
      <c r="A65" s="4">
        <f t="shared" si="36"/>
        <v>35</v>
      </c>
      <c r="B65" s="33">
        <v>240.35499999999999</v>
      </c>
      <c r="C65" s="33">
        <v>384.98103396637396</v>
      </c>
      <c r="D65" s="33">
        <v>382.32777999999996</v>
      </c>
      <c r="E65" s="33"/>
      <c r="F65" s="33"/>
      <c r="G65" s="11" t="str">
        <f t="shared" si="2"/>
        <v/>
      </c>
      <c r="H65" s="3">
        <f t="shared" si="37"/>
        <v>240.35499999999999</v>
      </c>
      <c r="I65" s="3">
        <f t="shared" si="3"/>
        <v>240.35499999999999</v>
      </c>
      <c r="J65" s="3">
        <f t="shared" si="38"/>
        <v>384.98103396637396</v>
      </c>
      <c r="K65" s="3">
        <f t="shared" si="4"/>
        <v>384.98103396637396</v>
      </c>
      <c r="L65" s="2">
        <f t="shared" si="5"/>
        <v>384.98103396637396</v>
      </c>
      <c r="M65" s="8">
        <f t="shared" si="39"/>
        <v>240.35499999999999</v>
      </c>
      <c r="N65" s="8">
        <f t="shared" si="6"/>
        <v>240.35499999999999</v>
      </c>
      <c r="O65" s="8">
        <f t="shared" si="40"/>
        <v>382.32777999999996</v>
      </c>
      <c r="P65" s="8">
        <f t="shared" si="7"/>
        <v>382.32777999999996</v>
      </c>
      <c r="Q65" s="2">
        <f t="shared" si="8"/>
        <v>382.32777999999996</v>
      </c>
      <c r="R65" s="3">
        <f t="shared" si="9"/>
        <v>0</v>
      </c>
      <c r="S65" s="3" t="str">
        <f t="shared" si="10"/>
        <v/>
      </c>
      <c r="T65" s="3" t="str">
        <f t="shared" si="41"/>
        <v/>
      </c>
      <c r="U65" s="8" t="str">
        <f t="shared" si="11"/>
        <v/>
      </c>
      <c r="V65" s="2" t="str">
        <f t="shared" si="12"/>
        <v/>
      </c>
      <c r="W65" s="2" t="str">
        <f t="shared" si="13"/>
        <v/>
      </c>
      <c r="X65" s="2">
        <f t="shared" si="121"/>
        <v>384.98103396637396</v>
      </c>
      <c r="Y65" s="2">
        <f t="shared" si="14"/>
        <v>2.6532539663739954</v>
      </c>
      <c r="Z65" s="46">
        <v>440</v>
      </c>
      <c r="AA65" s="46">
        <f t="shared" si="42"/>
        <v>0</v>
      </c>
      <c r="AB65" s="47"/>
      <c r="AC65" s="46">
        <f t="shared" si="43"/>
        <v>2</v>
      </c>
      <c r="AD65" s="47">
        <v>1.4</v>
      </c>
      <c r="AE65" s="48" t="str">
        <f t="shared" si="44"/>
        <v/>
      </c>
      <c r="AF65" s="49">
        <f t="shared" si="127"/>
        <v>0</v>
      </c>
      <c r="AG65" s="49">
        <f t="shared" si="127"/>
        <v>0</v>
      </c>
      <c r="AH65" s="49">
        <f t="shared" si="127"/>
        <v>0</v>
      </c>
      <c r="AI65" s="47">
        <f t="shared" si="127"/>
        <v>0.1</v>
      </c>
      <c r="AJ65" s="47">
        <f t="shared" si="127"/>
        <v>0.3</v>
      </c>
      <c r="AK65" s="46">
        <f t="shared" si="127"/>
        <v>2</v>
      </c>
      <c r="AL65" s="47"/>
      <c r="AM65" s="53">
        <f t="shared" si="46"/>
        <v>0.74</v>
      </c>
      <c r="AN65" s="50" t="str">
        <f t="shared" si="47"/>
        <v>228,285 - 240,355</v>
      </c>
      <c r="AO65" s="53" t="s">
        <v>85</v>
      </c>
      <c r="AP65" s="52">
        <f t="shared" si="48"/>
        <v>12.069999999999993</v>
      </c>
      <c r="AQ65" s="52">
        <f t="shared" si="49"/>
        <v>12.069999999999993</v>
      </c>
      <c r="AR65" s="47">
        <f t="shared" si="50"/>
        <v>0.37</v>
      </c>
      <c r="AS65" s="53">
        <f t="shared" si="51"/>
        <v>2.7779119831870105</v>
      </c>
      <c r="AT65" s="52">
        <f t="shared" si="52"/>
        <v>2.8779119831870106</v>
      </c>
      <c r="AU65" s="9">
        <f t="shared" si="53"/>
        <v>34.736397637067199</v>
      </c>
      <c r="AV65" s="9">
        <f t="shared" si="54"/>
        <v>0.84</v>
      </c>
      <c r="AW65" s="12" t="str">
        <f t="shared" si="55"/>
        <v/>
      </c>
      <c r="AX65" s="9">
        <f t="shared" si="56"/>
        <v>2.5079119831870105</v>
      </c>
      <c r="AY65" s="12" t="str">
        <f t="shared" si="57"/>
        <v/>
      </c>
      <c r="AZ65" s="10">
        <f t="shared" si="58"/>
        <v>0.15205308443374599</v>
      </c>
      <c r="BA65" s="10">
        <f t="shared" si="59"/>
        <v>1.4</v>
      </c>
      <c r="BB65" s="10">
        <f t="shared" si="60"/>
        <v>0.13999999999999999</v>
      </c>
      <c r="BC65" s="10">
        <f t="shared" si="61"/>
        <v>1.036</v>
      </c>
      <c r="BD65" s="10">
        <f t="shared" si="62"/>
        <v>0.88394691556625404</v>
      </c>
      <c r="BE65" s="12" t="str">
        <f t="shared" si="63"/>
        <v/>
      </c>
      <c r="BF65" s="9">
        <f t="shared" si="64"/>
        <v>1.4</v>
      </c>
      <c r="BG65" s="9">
        <f t="shared" si="65"/>
        <v>1.4</v>
      </c>
      <c r="BH65" s="7">
        <f t="shared" si="66"/>
        <v>0.51800000000000002</v>
      </c>
      <c r="BI65" s="7">
        <f t="shared" si="67"/>
        <v>3.5110767764618145</v>
      </c>
      <c r="BJ65" s="12" t="str">
        <f t="shared" si="68"/>
        <v/>
      </c>
      <c r="BK65" s="80">
        <f t="shared" si="69"/>
        <v>0</v>
      </c>
      <c r="BL65" s="7">
        <f t="shared" si="70"/>
        <v>0</v>
      </c>
      <c r="BM65" s="7">
        <f t="shared" si="122"/>
        <v>2.3350767764618148</v>
      </c>
      <c r="BN65" s="12" t="str">
        <f t="shared" si="71"/>
        <v/>
      </c>
      <c r="BO65" s="9">
        <f t="shared" si="72"/>
        <v>3.5110767764618145</v>
      </c>
      <c r="BP65" s="2">
        <f t="shared" si="73"/>
        <v>2.8779119831870106</v>
      </c>
      <c r="BQ65" s="2">
        <f t="shared" si="74"/>
        <v>2.8779119831870106</v>
      </c>
      <c r="BR65" s="20">
        <f t="shared" si="128"/>
        <v>2</v>
      </c>
      <c r="BS65" s="20">
        <f t="shared" si="128"/>
        <v>2</v>
      </c>
      <c r="BT65" s="20">
        <f t="shared" si="128"/>
        <v>2</v>
      </c>
      <c r="BU65" s="86">
        <f t="shared" si="76"/>
        <v>1</v>
      </c>
      <c r="BV65" s="86">
        <f t="shared" si="77"/>
        <v>1</v>
      </c>
      <c r="BW65" s="20">
        <f t="shared" si="128"/>
        <v>3</v>
      </c>
      <c r="BX65" s="86">
        <f t="shared" si="128"/>
        <v>0.1</v>
      </c>
      <c r="BY65" s="86">
        <f t="shared" si="128"/>
        <v>0.12</v>
      </c>
      <c r="BZ65" s="86">
        <f t="shared" si="128"/>
        <v>0.15</v>
      </c>
      <c r="CA65" s="86">
        <f t="shared" si="128"/>
        <v>0.17</v>
      </c>
      <c r="CB65" s="86">
        <f t="shared" si="128"/>
        <v>0.19</v>
      </c>
      <c r="CC65" s="86">
        <f t="shared" si="128"/>
        <v>0.22</v>
      </c>
      <c r="CD65" s="86">
        <f t="shared" si="128"/>
        <v>0.05</v>
      </c>
      <c r="CE65" s="20" t="str">
        <f t="shared" si="123"/>
        <v>OK (100 %)</v>
      </c>
      <c r="CF65" s="14">
        <f t="shared" si="79"/>
        <v>10.849999999999993</v>
      </c>
      <c r="CG65" s="14">
        <f t="shared" si="80"/>
        <v>11.449999999999994</v>
      </c>
      <c r="CH65" s="8">
        <f t="shared" si="81"/>
        <v>8.9626843693368521</v>
      </c>
      <c r="CI65" s="9">
        <f t="shared" si="82"/>
        <v>12.069999999999993</v>
      </c>
      <c r="CJ65" s="9">
        <f t="shared" si="83"/>
        <v>0</v>
      </c>
      <c r="CK65" s="9">
        <f t="shared" si="84"/>
        <v>12.069999999999993</v>
      </c>
      <c r="CL65" s="9">
        <f t="shared" si="85"/>
        <v>0</v>
      </c>
      <c r="CM65" s="9">
        <f t="shared" si="86"/>
        <v>1.7410078167663907</v>
      </c>
      <c r="CN65" s="9">
        <f t="shared" si="87"/>
        <v>0</v>
      </c>
      <c r="CO65" s="9">
        <f t="shared" si="130"/>
        <v>0</v>
      </c>
      <c r="CP65" s="9">
        <f t="shared" si="130"/>
        <v>0</v>
      </c>
      <c r="CQ65" s="9">
        <f t="shared" si="130"/>
        <v>0</v>
      </c>
      <c r="CR65" s="9">
        <f t="shared" si="130"/>
        <v>0</v>
      </c>
      <c r="CS65" s="9">
        <f t="shared" si="130"/>
        <v>0</v>
      </c>
      <c r="CT65" s="9">
        <f t="shared" si="130"/>
        <v>0</v>
      </c>
      <c r="CU65" s="9">
        <f t="shared" si="130"/>
        <v>0</v>
      </c>
      <c r="CV65" s="9">
        <f t="shared" si="89"/>
        <v>52.879483838814878</v>
      </c>
      <c r="CW65" s="9">
        <f t="shared" si="131"/>
        <v>5.2879483838814885</v>
      </c>
      <c r="CX65" s="9">
        <f t="shared" si="131"/>
        <v>6.3455380606577849</v>
      </c>
      <c r="CY65" s="9">
        <f t="shared" si="131"/>
        <v>7.9319225758222309</v>
      </c>
      <c r="CZ65" s="9">
        <f t="shared" si="131"/>
        <v>8.98951225259853</v>
      </c>
      <c r="DA65" s="9">
        <f t="shared" si="131"/>
        <v>10.047101929374827</v>
      </c>
      <c r="DB65" s="9">
        <f t="shared" si="131"/>
        <v>11.633486444539272</v>
      </c>
      <c r="DC65" s="9">
        <f t="shared" si="131"/>
        <v>2.6439741919407442</v>
      </c>
      <c r="DD65" s="2">
        <f t="shared" si="91"/>
        <v>1.6029999999999991</v>
      </c>
      <c r="DE65" s="2">
        <f t="shared" si="92"/>
        <v>0.59536</v>
      </c>
      <c r="DF65" s="2">
        <f t="shared" si="93"/>
        <v>10.121192183233603</v>
      </c>
      <c r="DG65" s="2">
        <f t="shared" si="94"/>
        <v>0</v>
      </c>
      <c r="DH65" s="2">
        <f t="shared" si="95"/>
        <v>0</v>
      </c>
      <c r="DI65" s="2">
        <f t="shared" si="96"/>
        <v>0</v>
      </c>
      <c r="DJ65" s="2">
        <f t="shared" si="97"/>
        <v>0</v>
      </c>
      <c r="DK65" s="2">
        <f t="shared" si="98"/>
        <v>26.736629090487764</v>
      </c>
      <c r="DL65" s="16">
        <f t="shared" si="99"/>
        <v>0</v>
      </c>
      <c r="DM65" s="16">
        <f t="shared" si="100"/>
        <v>6.9834894034597585</v>
      </c>
      <c r="DN65" s="16">
        <f t="shared" si="101"/>
        <v>50.900288872937779</v>
      </c>
      <c r="DO65" s="72">
        <f t="shared" si="102"/>
        <v>1.9791949658770989</v>
      </c>
      <c r="DP65" s="16">
        <f t="shared" si="103"/>
        <v>4.4408920985006262E-15</v>
      </c>
      <c r="DQ65" s="16">
        <f t="shared" si="104"/>
        <v>33.720118493947524</v>
      </c>
      <c r="DR65" s="2">
        <f t="shared" si="105"/>
        <v>69.472795274134398</v>
      </c>
      <c r="DS65" s="2">
        <f t="shared" si="106"/>
        <v>21.143599999999989</v>
      </c>
      <c r="DT65" s="2">
        <f t="shared" si="107"/>
        <v>7.8231319999999958</v>
      </c>
      <c r="DU65" s="2">
        <f t="shared" si="108"/>
        <v>3.1196103789902669</v>
      </c>
      <c r="DV65" s="15" t="s">
        <v>256</v>
      </c>
      <c r="DW65" s="18">
        <v>1.24</v>
      </c>
      <c r="DX65" s="17"/>
      <c r="DY65" s="47">
        <f t="shared" si="129"/>
        <v>0.6</v>
      </c>
      <c r="DZ65" s="47">
        <f t="shared" si="129"/>
        <v>0.6</v>
      </c>
      <c r="EA65" s="47">
        <f t="shared" si="129"/>
        <v>0.6</v>
      </c>
      <c r="EB65" s="47">
        <f t="shared" si="129"/>
        <v>0.6</v>
      </c>
      <c r="EC65" s="49">
        <f t="shared" si="129"/>
        <v>0</v>
      </c>
      <c r="ED65" s="49">
        <f t="shared" si="129"/>
        <v>0</v>
      </c>
      <c r="EE65" s="47">
        <f t="shared" si="129"/>
        <v>0.2</v>
      </c>
      <c r="EF65" s="47">
        <f t="shared" si="129"/>
        <v>0.1</v>
      </c>
      <c r="EG65" s="47">
        <f t="shared" si="129"/>
        <v>0</v>
      </c>
      <c r="EH65" s="6">
        <f t="shared" si="16"/>
        <v>1.22</v>
      </c>
      <c r="EI65" s="6">
        <f t="shared" si="17"/>
        <v>1.22</v>
      </c>
      <c r="EJ65" s="2">
        <f t="shared" si="18"/>
        <v>2.44</v>
      </c>
      <c r="EK65" s="2">
        <f t="shared" si="19"/>
        <v>2.44</v>
      </c>
      <c r="EL65" s="2">
        <f t="shared" si="125"/>
        <v>2.7532539663739954</v>
      </c>
      <c r="EM65" s="2">
        <f t="shared" si="21"/>
        <v>2.4832539663739954</v>
      </c>
      <c r="EN65" s="2">
        <f t="shared" si="22"/>
        <v>6.0591396779525484</v>
      </c>
      <c r="EO65" s="2">
        <f t="shared" si="23"/>
        <v>14.784300814204217</v>
      </c>
      <c r="EP65" s="2">
        <f t="shared" si="109"/>
        <v>14.784300814204217</v>
      </c>
      <c r="EQ65" s="2"/>
      <c r="ER65" s="2"/>
      <c r="ES65" s="2"/>
      <c r="ET65" s="2"/>
      <c r="EU65" s="2"/>
      <c r="EV65" s="2"/>
      <c r="EW65" s="2">
        <f t="shared" si="24"/>
        <v>5.9535999999999998</v>
      </c>
      <c r="EX65" s="2">
        <f t="shared" si="25"/>
        <v>0.59536</v>
      </c>
      <c r="EY65" s="2">
        <f t="shared" si="110"/>
        <v>0.59536</v>
      </c>
      <c r="EZ65" s="2">
        <f t="shared" si="26"/>
        <v>1.2076282160399165</v>
      </c>
      <c r="FA65" s="2">
        <f t="shared" si="27"/>
        <v>2.4832539663739954</v>
      </c>
      <c r="FB65" s="59"/>
      <c r="FC65" s="2">
        <f t="shared" si="28"/>
        <v>3.1196103789902669</v>
      </c>
      <c r="FD65" s="2">
        <f t="shared" si="111"/>
        <v>3.1196103789902669</v>
      </c>
      <c r="FE65" s="3">
        <f t="shared" si="124"/>
        <v>14.784300814204217</v>
      </c>
      <c r="FF65" s="3">
        <f t="shared" si="112"/>
        <v>3.1196103789902669</v>
      </c>
      <c r="FG65" s="3">
        <f t="shared" si="113"/>
        <v>0.59536</v>
      </c>
      <c r="FH65" s="3">
        <f t="shared" si="29"/>
        <v>1.2</v>
      </c>
      <c r="FI65" s="67">
        <f t="shared" si="30"/>
        <v>3.5110767764618145</v>
      </c>
      <c r="FJ65" s="3">
        <f t="shared" si="31"/>
        <v>2.3832539663739953</v>
      </c>
      <c r="FK65" s="3">
        <f t="shared" si="32"/>
        <v>3.3365555529235933</v>
      </c>
      <c r="FL65" s="3">
        <f t="shared" si="114"/>
        <v>4.0038666635083118</v>
      </c>
      <c r="FM65" s="3">
        <f t="shared" si="115"/>
        <v>7.0654637717056392</v>
      </c>
      <c r="FN65" s="3">
        <f t="shared" si="116"/>
        <v>7.0654637717056392</v>
      </c>
      <c r="FO65" s="2">
        <f t="shared" si="33"/>
        <v>2.44</v>
      </c>
      <c r="FP65" s="2">
        <f t="shared" si="34"/>
        <v>5.9535999999999998</v>
      </c>
      <c r="FQ65" s="2">
        <f t="shared" si="117"/>
        <v>5.9535999999999998</v>
      </c>
      <c r="FR65" s="6">
        <f>IF(A65=1,1,IF(DW65="","",COUNTA($DW$31:DW65)+1))</f>
        <v>10</v>
      </c>
      <c r="FS65" s="6">
        <f t="shared" si="35"/>
        <v>2</v>
      </c>
      <c r="FT65" s="43">
        <f t="shared" si="118"/>
        <v>2</v>
      </c>
      <c r="FU65" s="23">
        <f t="shared" si="119"/>
        <v>1</v>
      </c>
      <c r="FV65" s="21">
        <f t="shared" si="120"/>
        <v>2</v>
      </c>
    </row>
    <row r="66" spans="1:178">
      <c r="A66" s="4">
        <f t="shared" si="36"/>
        <v>36</v>
      </c>
      <c r="B66" s="33">
        <v>242.976</v>
      </c>
      <c r="C66" s="33">
        <v>384.94</v>
      </c>
      <c r="D66" s="33">
        <v>382.34088499999996</v>
      </c>
      <c r="E66" s="33"/>
      <c r="F66" s="33"/>
      <c r="G66" s="11" t="str">
        <f t="shared" si="2"/>
        <v/>
      </c>
      <c r="H66" s="3">
        <f t="shared" si="37"/>
        <v>242.976</v>
      </c>
      <c r="I66" s="3">
        <f t="shared" si="3"/>
        <v>242.976</v>
      </c>
      <c r="J66" s="3">
        <f t="shared" si="38"/>
        <v>384.94</v>
      </c>
      <c r="K66" s="3">
        <f t="shared" si="4"/>
        <v>384.94</v>
      </c>
      <c r="L66" s="2">
        <f t="shared" si="5"/>
        <v>384.94</v>
      </c>
      <c r="M66" s="8">
        <f t="shared" si="39"/>
        <v>242.976</v>
      </c>
      <c r="N66" s="8">
        <f t="shared" si="6"/>
        <v>242.976</v>
      </c>
      <c r="O66" s="8">
        <f t="shared" si="40"/>
        <v>382.34088499999996</v>
      </c>
      <c r="P66" s="8">
        <f t="shared" si="7"/>
        <v>382.34088499999996</v>
      </c>
      <c r="Q66" s="2">
        <f t="shared" si="8"/>
        <v>382.34088499999996</v>
      </c>
      <c r="R66" s="3">
        <f t="shared" si="9"/>
        <v>0</v>
      </c>
      <c r="S66" s="3" t="str">
        <f t="shared" si="10"/>
        <v/>
      </c>
      <c r="T66" s="3" t="str">
        <f t="shared" si="41"/>
        <v/>
      </c>
      <c r="U66" s="8" t="str">
        <f t="shared" si="11"/>
        <v/>
      </c>
      <c r="V66" s="2" t="str">
        <f t="shared" si="12"/>
        <v/>
      </c>
      <c r="W66" s="2" t="str">
        <f t="shared" si="13"/>
        <v/>
      </c>
      <c r="X66" s="2">
        <f t="shared" si="121"/>
        <v>384.94</v>
      </c>
      <c r="Y66" s="2">
        <f t="shared" si="14"/>
        <v>2.5991150000000403</v>
      </c>
      <c r="Z66" s="46">
        <v>440</v>
      </c>
      <c r="AA66" s="46">
        <f t="shared" si="42"/>
        <v>0</v>
      </c>
      <c r="AB66" s="47"/>
      <c r="AC66" s="46">
        <f t="shared" si="43"/>
        <v>2</v>
      </c>
      <c r="AD66" s="47">
        <v>1.4</v>
      </c>
      <c r="AE66" s="48" t="str">
        <f t="shared" si="44"/>
        <v/>
      </c>
      <c r="AF66" s="49">
        <f t="shared" si="127"/>
        <v>0</v>
      </c>
      <c r="AG66" s="49">
        <f t="shared" si="127"/>
        <v>0</v>
      </c>
      <c r="AH66" s="49">
        <f t="shared" si="127"/>
        <v>0</v>
      </c>
      <c r="AI66" s="47">
        <f t="shared" si="127"/>
        <v>0.1</v>
      </c>
      <c r="AJ66" s="47">
        <f t="shared" si="127"/>
        <v>0.3</v>
      </c>
      <c r="AK66" s="46">
        <f t="shared" si="127"/>
        <v>2</v>
      </c>
      <c r="AL66" s="47"/>
      <c r="AM66" s="53">
        <f t="shared" si="46"/>
        <v>0.74</v>
      </c>
      <c r="AN66" s="50" t="str">
        <f t="shared" si="47"/>
        <v>240,355 - 242,976</v>
      </c>
      <c r="AO66" s="53" t="s">
        <v>85</v>
      </c>
      <c r="AP66" s="52">
        <f t="shared" si="48"/>
        <v>2.6210000000000093</v>
      </c>
      <c r="AQ66" s="52">
        <f t="shared" si="49"/>
        <v>2.6210000000000093</v>
      </c>
      <c r="AR66" s="47">
        <f t="shared" si="50"/>
        <v>0.37</v>
      </c>
      <c r="AS66" s="53">
        <f t="shared" si="51"/>
        <v>2.6261844831870178</v>
      </c>
      <c r="AT66" s="52">
        <f t="shared" si="52"/>
        <v>2.7261844831870179</v>
      </c>
      <c r="AU66" s="9">
        <f t="shared" si="53"/>
        <v>7.145329530433199</v>
      </c>
      <c r="AV66" s="9">
        <f t="shared" si="54"/>
        <v>0.84</v>
      </c>
      <c r="AW66" s="12" t="str">
        <f t="shared" si="55"/>
        <v/>
      </c>
      <c r="AX66" s="9">
        <f t="shared" si="56"/>
        <v>2.3561844831870178</v>
      </c>
      <c r="AY66" s="12" t="str">
        <f t="shared" si="57"/>
        <v/>
      </c>
      <c r="AZ66" s="10">
        <f t="shared" si="58"/>
        <v>0.15205308443374599</v>
      </c>
      <c r="BA66" s="10">
        <f t="shared" si="59"/>
        <v>1.4</v>
      </c>
      <c r="BB66" s="10">
        <f t="shared" si="60"/>
        <v>0.13999999999999999</v>
      </c>
      <c r="BC66" s="10">
        <f t="shared" si="61"/>
        <v>1.036</v>
      </c>
      <c r="BD66" s="10">
        <f t="shared" si="62"/>
        <v>0.88394691556625404</v>
      </c>
      <c r="BE66" s="12" t="str">
        <f t="shared" si="63"/>
        <v/>
      </c>
      <c r="BF66" s="9">
        <f t="shared" si="64"/>
        <v>1.4</v>
      </c>
      <c r="BG66" s="9">
        <f t="shared" si="65"/>
        <v>1.4</v>
      </c>
      <c r="BH66" s="7">
        <f t="shared" si="66"/>
        <v>0.51800000000000002</v>
      </c>
      <c r="BI66" s="7">
        <f t="shared" si="67"/>
        <v>3.2986582764618246</v>
      </c>
      <c r="BJ66" s="12" t="str">
        <f t="shared" si="68"/>
        <v/>
      </c>
      <c r="BK66" s="80">
        <f t="shared" si="69"/>
        <v>0</v>
      </c>
      <c r="BL66" s="7">
        <f t="shared" si="70"/>
        <v>0</v>
      </c>
      <c r="BM66" s="7">
        <f t="shared" si="122"/>
        <v>2.1226582764618245</v>
      </c>
      <c r="BN66" s="12" t="str">
        <f t="shared" si="71"/>
        <v/>
      </c>
      <c r="BO66" s="9">
        <f t="shared" si="72"/>
        <v>3.2986582764618246</v>
      </c>
      <c r="BP66" s="2">
        <f t="shared" si="73"/>
        <v>2.7261844831870179</v>
      </c>
      <c r="BQ66" s="2">
        <f t="shared" si="74"/>
        <v>2.7261844831870179</v>
      </c>
      <c r="BR66" s="20">
        <f t="shared" si="128"/>
        <v>2</v>
      </c>
      <c r="BS66" s="20">
        <f t="shared" si="128"/>
        <v>2</v>
      </c>
      <c r="BT66" s="20">
        <f t="shared" si="128"/>
        <v>2</v>
      </c>
      <c r="BU66" s="86">
        <f t="shared" si="76"/>
        <v>1</v>
      </c>
      <c r="BV66" s="86">
        <f t="shared" si="77"/>
        <v>1</v>
      </c>
      <c r="BW66" s="20">
        <f t="shared" si="128"/>
        <v>3</v>
      </c>
      <c r="BX66" s="86">
        <f t="shared" si="128"/>
        <v>0.1</v>
      </c>
      <c r="BY66" s="86">
        <f t="shared" si="128"/>
        <v>0.12</v>
      </c>
      <c r="BZ66" s="86">
        <f t="shared" si="128"/>
        <v>0.15</v>
      </c>
      <c r="CA66" s="86">
        <f t="shared" si="128"/>
        <v>0.17</v>
      </c>
      <c r="CB66" s="86">
        <f t="shared" si="128"/>
        <v>0.19</v>
      </c>
      <c r="CC66" s="86">
        <f t="shared" si="128"/>
        <v>0.22</v>
      </c>
      <c r="CD66" s="86">
        <f t="shared" si="128"/>
        <v>0.05</v>
      </c>
      <c r="CE66" s="20" t="str">
        <f t="shared" si="123"/>
        <v>OK (100 %)</v>
      </c>
      <c r="CF66" s="14">
        <f t="shared" si="79"/>
        <v>1.4010000000000093</v>
      </c>
      <c r="CG66" s="14">
        <f t="shared" si="80"/>
        <v>2.0010000000000092</v>
      </c>
      <c r="CH66" s="8">
        <f t="shared" si="81"/>
        <v>-1.979194965877094</v>
      </c>
      <c r="CI66" s="9">
        <f t="shared" si="82"/>
        <v>2.6210000000000093</v>
      </c>
      <c r="CJ66" s="9">
        <f t="shared" si="83"/>
        <v>0</v>
      </c>
      <c r="CK66" s="9">
        <f t="shared" si="84"/>
        <v>2.6210000000000093</v>
      </c>
      <c r="CL66" s="9">
        <f t="shared" si="85"/>
        <v>0</v>
      </c>
      <c r="CM66" s="9">
        <f t="shared" si="86"/>
        <v>0.30425822195192714</v>
      </c>
      <c r="CN66" s="9">
        <f t="shared" si="87"/>
        <v>0</v>
      </c>
      <c r="CO66" s="9">
        <f t="shared" si="130"/>
        <v>0</v>
      </c>
      <c r="CP66" s="9">
        <f t="shared" si="130"/>
        <v>0</v>
      </c>
      <c r="CQ66" s="9">
        <f t="shared" si="130"/>
        <v>0</v>
      </c>
      <c r="CR66" s="9">
        <f t="shared" si="130"/>
        <v>0</v>
      </c>
      <c r="CS66" s="9">
        <f t="shared" si="130"/>
        <v>0</v>
      </c>
      <c r="CT66" s="9">
        <f t="shared" si="130"/>
        <v>0</v>
      </c>
      <c r="CU66" s="9">
        <f t="shared" si="130"/>
        <v>0</v>
      </c>
      <c r="CV66" s="9">
        <f t="shared" si="89"/>
        <v>4.6214202453230468</v>
      </c>
      <c r="CW66" s="9">
        <f t="shared" si="131"/>
        <v>0.46214202453230468</v>
      </c>
      <c r="CX66" s="9">
        <f t="shared" si="131"/>
        <v>0.55457042943876556</v>
      </c>
      <c r="CY66" s="9">
        <f t="shared" si="131"/>
        <v>0.69321303679845703</v>
      </c>
      <c r="CZ66" s="9">
        <f t="shared" si="131"/>
        <v>0.78564144170491801</v>
      </c>
      <c r="DA66" s="9">
        <f t="shared" si="131"/>
        <v>0.87806984661137888</v>
      </c>
      <c r="DB66" s="9">
        <f t="shared" si="131"/>
        <v>1.0167124539710704</v>
      </c>
      <c r="DC66" s="9">
        <f t="shared" si="131"/>
        <v>0.23107101226615234</v>
      </c>
      <c r="DD66" s="2">
        <f t="shared" si="91"/>
        <v>0.28014000000000128</v>
      </c>
      <c r="DE66" s="2">
        <f t="shared" si="92"/>
        <v>0</v>
      </c>
      <c r="DF66" s="2">
        <f t="shared" si="93"/>
        <v>1.7687777780480824</v>
      </c>
      <c r="DG66" s="2">
        <f t="shared" si="94"/>
        <v>0</v>
      </c>
      <c r="DH66" s="2">
        <f t="shared" si="95"/>
        <v>0</v>
      </c>
      <c r="DI66" s="2">
        <f t="shared" si="96"/>
        <v>0</v>
      </c>
      <c r="DJ66" s="2">
        <f t="shared" si="97"/>
        <v>0</v>
      </c>
      <c r="DK66" s="2">
        <f t="shared" si="98"/>
        <v>4.2474392112001302</v>
      </c>
      <c r="DL66" s="16">
        <f t="shared" si="99"/>
        <v>0</v>
      </c>
      <c r="DM66" s="16">
        <f t="shared" si="100"/>
        <v>0</v>
      </c>
      <c r="DN66" s="16">
        <f t="shared" si="101"/>
        <v>6.6006152112001413</v>
      </c>
      <c r="DO66" s="72">
        <f t="shared" si="102"/>
        <v>-1.9791949658770944</v>
      </c>
      <c r="DP66" s="16">
        <f t="shared" si="103"/>
        <v>0</v>
      </c>
      <c r="DQ66" s="16">
        <f t="shared" si="104"/>
        <v>4.2474392112001302</v>
      </c>
      <c r="DR66" s="2">
        <f t="shared" si="105"/>
        <v>14.290659060866398</v>
      </c>
      <c r="DS66" s="2">
        <f t="shared" si="106"/>
        <v>1.9614000000000129</v>
      </c>
      <c r="DT66" s="2">
        <f t="shared" si="107"/>
        <v>0.72571800000000475</v>
      </c>
      <c r="DU66" s="2">
        <f t="shared" si="108"/>
        <v>0</v>
      </c>
      <c r="DV66" s="15" t="s">
        <v>189</v>
      </c>
      <c r="DW66" s="18"/>
      <c r="DX66" s="17"/>
      <c r="DY66" s="47" t="str">
        <f t="shared" si="129"/>
        <v/>
      </c>
      <c r="DZ66" s="47" t="str">
        <f t="shared" si="129"/>
        <v/>
      </c>
      <c r="EA66" s="47" t="str">
        <f t="shared" si="129"/>
        <v/>
      </c>
      <c r="EB66" s="47" t="str">
        <f t="shared" si="129"/>
        <v/>
      </c>
      <c r="EC66" s="49" t="str">
        <f t="shared" si="129"/>
        <v/>
      </c>
      <c r="ED66" s="49" t="str">
        <f t="shared" si="129"/>
        <v/>
      </c>
      <c r="EE66" s="47" t="str">
        <f t="shared" si="129"/>
        <v/>
      </c>
      <c r="EF66" s="47" t="str">
        <f t="shared" si="129"/>
        <v/>
      </c>
      <c r="EG66" s="47" t="str">
        <f t="shared" si="129"/>
        <v/>
      </c>
      <c r="EH66" s="6">
        <f t="shared" si="16"/>
        <v>0</v>
      </c>
      <c r="EI66" s="6">
        <f t="shared" si="17"/>
        <v>0</v>
      </c>
      <c r="EJ66" s="2" t="str">
        <f t="shared" si="18"/>
        <v/>
      </c>
      <c r="EK66" s="2" t="str">
        <f t="shared" si="19"/>
        <v/>
      </c>
      <c r="EL66" s="2" t="str">
        <f t="shared" si="125"/>
        <v/>
      </c>
      <c r="EM66" s="2" t="str">
        <f t="shared" si="21"/>
        <v/>
      </c>
      <c r="EN66" s="2" t="str">
        <f t="shared" si="22"/>
        <v/>
      </c>
      <c r="EO66" s="2">
        <f t="shared" si="23"/>
        <v>0</v>
      </c>
      <c r="EP66" s="2">
        <f t="shared" si="109"/>
        <v>0</v>
      </c>
      <c r="EQ66" s="2"/>
      <c r="ER66" s="2"/>
      <c r="ES66" s="2"/>
      <c r="ET66" s="2"/>
      <c r="EU66" s="2"/>
      <c r="EV66" s="2"/>
      <c r="EW66" s="2">
        <f t="shared" si="24"/>
        <v>0</v>
      </c>
      <c r="EX66" s="2">
        <f t="shared" si="25"/>
        <v>0</v>
      </c>
      <c r="EY66" s="2">
        <f t="shared" si="110"/>
        <v>0</v>
      </c>
      <c r="EZ66" s="2">
        <f t="shared" si="26"/>
        <v>0</v>
      </c>
      <c r="FA66" s="2">
        <f t="shared" si="27"/>
        <v>0</v>
      </c>
      <c r="FB66" s="59"/>
      <c r="FC66" s="2">
        <f t="shared" si="28"/>
        <v>0</v>
      </c>
      <c r="FD66" s="2">
        <f t="shared" si="111"/>
        <v>0</v>
      </c>
      <c r="FE66" s="3">
        <f t="shared" si="124"/>
        <v>0</v>
      </c>
      <c r="FF66" s="3">
        <f t="shared" si="112"/>
        <v>0</v>
      </c>
      <c r="FG66" s="3">
        <f t="shared" si="113"/>
        <v>0</v>
      </c>
      <c r="FH66" s="3">
        <f t="shared" si="29"/>
        <v>0</v>
      </c>
      <c r="FI66" s="67">
        <f t="shared" si="30"/>
        <v>0</v>
      </c>
      <c r="FJ66" s="3">
        <f t="shared" si="31"/>
        <v>0</v>
      </c>
      <c r="FK66" s="3">
        <f t="shared" si="32"/>
        <v>0</v>
      </c>
      <c r="FL66" s="3">
        <f t="shared" si="114"/>
        <v>0</v>
      </c>
      <c r="FM66" s="3">
        <f t="shared" si="115"/>
        <v>0</v>
      </c>
      <c r="FN66" s="3">
        <f t="shared" si="116"/>
        <v>0</v>
      </c>
      <c r="FO66" s="2">
        <f t="shared" si="33"/>
        <v>0</v>
      </c>
      <c r="FP66" s="2">
        <f t="shared" si="34"/>
        <v>0</v>
      </c>
      <c r="FQ66" s="2">
        <f t="shared" si="117"/>
        <v>0</v>
      </c>
      <c r="FR66" s="6" t="str">
        <f>IF(A66=1,1,IF(DW66="","",COUNTA($DW$31:DW66)+1))</f>
        <v/>
      </c>
      <c r="FS66" s="6" t="str">
        <f t="shared" si="35"/>
        <v/>
      </c>
      <c r="FT66" s="43">
        <f t="shared" si="118"/>
        <v>2</v>
      </c>
      <c r="FU66" s="23">
        <f t="shared" si="119"/>
        <v>1</v>
      </c>
      <c r="FV66" s="21">
        <f t="shared" si="120"/>
        <v>2</v>
      </c>
    </row>
    <row r="67" spans="1:178">
      <c r="A67" s="4">
        <f t="shared" si="36"/>
        <v>37</v>
      </c>
      <c r="B67" s="33">
        <v>247.74</v>
      </c>
      <c r="C67" s="33">
        <v>384.88199339015483</v>
      </c>
      <c r="D67" s="33">
        <v>382.36470499999996</v>
      </c>
      <c r="E67" s="33"/>
      <c r="F67" s="33"/>
      <c r="G67" s="11" t="str">
        <f t="shared" si="2"/>
        <v/>
      </c>
      <c r="H67" s="3">
        <f t="shared" si="37"/>
        <v>247.74</v>
      </c>
      <c r="I67" s="3">
        <f t="shared" si="3"/>
        <v>247.74</v>
      </c>
      <c r="J67" s="3">
        <f t="shared" si="38"/>
        <v>384.88199339015483</v>
      </c>
      <c r="K67" s="3">
        <f t="shared" si="4"/>
        <v>384.88199339015483</v>
      </c>
      <c r="L67" s="2">
        <f t="shared" si="5"/>
        <v>384.88199339015483</v>
      </c>
      <c r="M67" s="8">
        <f t="shared" si="39"/>
        <v>247.74</v>
      </c>
      <c r="N67" s="8">
        <f t="shared" si="6"/>
        <v>247.74</v>
      </c>
      <c r="O67" s="8">
        <f t="shared" si="40"/>
        <v>382.36470499999996</v>
      </c>
      <c r="P67" s="8">
        <f t="shared" si="7"/>
        <v>382.36470499999996</v>
      </c>
      <c r="Q67" s="2">
        <f t="shared" si="8"/>
        <v>382.36470499999996</v>
      </c>
      <c r="R67" s="3">
        <f t="shared" si="9"/>
        <v>0</v>
      </c>
      <c r="S67" s="3" t="str">
        <f t="shared" si="10"/>
        <v/>
      </c>
      <c r="T67" s="3" t="str">
        <f t="shared" si="41"/>
        <v/>
      </c>
      <c r="U67" s="8" t="str">
        <f t="shared" si="11"/>
        <v/>
      </c>
      <c r="V67" s="2" t="str">
        <f t="shared" si="12"/>
        <v/>
      </c>
      <c r="W67" s="2" t="str">
        <f t="shared" si="13"/>
        <v/>
      </c>
      <c r="X67" s="2">
        <f t="shared" si="121"/>
        <v>384.88199339015483</v>
      </c>
      <c r="Y67" s="2">
        <f t="shared" si="14"/>
        <v>2.5172883901548744</v>
      </c>
      <c r="Z67" s="46">
        <v>440</v>
      </c>
      <c r="AA67" s="46">
        <f t="shared" si="42"/>
        <v>0</v>
      </c>
      <c r="AB67" s="47"/>
      <c r="AC67" s="46">
        <f t="shared" si="43"/>
        <v>2</v>
      </c>
      <c r="AD67" s="47">
        <v>1.4</v>
      </c>
      <c r="AE67" s="48" t="str">
        <f t="shared" si="44"/>
        <v/>
      </c>
      <c r="AF67" s="49">
        <f t="shared" si="127"/>
        <v>0</v>
      </c>
      <c r="AG67" s="49">
        <f t="shared" si="127"/>
        <v>0</v>
      </c>
      <c r="AH67" s="49">
        <f t="shared" si="127"/>
        <v>0</v>
      </c>
      <c r="AI67" s="47">
        <f t="shared" si="127"/>
        <v>0.1</v>
      </c>
      <c r="AJ67" s="47">
        <f t="shared" si="127"/>
        <v>0.3</v>
      </c>
      <c r="AK67" s="46">
        <f t="shared" si="127"/>
        <v>2</v>
      </c>
      <c r="AL67" s="47"/>
      <c r="AM67" s="53">
        <f t="shared" si="46"/>
        <v>0.74</v>
      </c>
      <c r="AN67" s="50" t="str">
        <f t="shared" si="47"/>
        <v>242,976 - 247,74</v>
      </c>
      <c r="AO67" s="53" t="s">
        <v>85</v>
      </c>
      <c r="AP67" s="52">
        <f t="shared" si="48"/>
        <v>4.76400000000001</v>
      </c>
      <c r="AQ67" s="52">
        <f t="shared" si="49"/>
        <v>4.76400000000001</v>
      </c>
      <c r="AR67" s="47">
        <f t="shared" si="50"/>
        <v>0.37</v>
      </c>
      <c r="AS67" s="53">
        <f t="shared" si="51"/>
        <v>2.5582016950774573</v>
      </c>
      <c r="AT67" s="52">
        <f t="shared" si="52"/>
        <v>2.6582016950774574</v>
      </c>
      <c r="AU67" s="9">
        <f t="shared" si="53"/>
        <v>12.663672875349034</v>
      </c>
      <c r="AV67" s="9">
        <f t="shared" si="54"/>
        <v>0.84</v>
      </c>
      <c r="AW67" s="12" t="str">
        <f t="shared" si="55"/>
        <v/>
      </c>
      <c r="AX67" s="9">
        <f t="shared" si="56"/>
        <v>2.2882016950774573</v>
      </c>
      <c r="AY67" s="12" t="str">
        <f t="shared" si="57"/>
        <v/>
      </c>
      <c r="AZ67" s="10">
        <f t="shared" si="58"/>
        <v>0.15205308443374599</v>
      </c>
      <c r="BA67" s="10">
        <f t="shared" si="59"/>
        <v>1.4</v>
      </c>
      <c r="BB67" s="10">
        <f t="shared" si="60"/>
        <v>0.13999999999999999</v>
      </c>
      <c r="BC67" s="10">
        <f t="shared" si="61"/>
        <v>1.036</v>
      </c>
      <c r="BD67" s="10">
        <f t="shared" si="62"/>
        <v>0.88394691556625404</v>
      </c>
      <c r="BE67" s="12" t="str">
        <f t="shared" si="63"/>
        <v/>
      </c>
      <c r="BF67" s="9">
        <f t="shared" si="64"/>
        <v>1.4</v>
      </c>
      <c r="BG67" s="9">
        <f t="shared" si="65"/>
        <v>1.4</v>
      </c>
      <c r="BH67" s="7">
        <f t="shared" si="66"/>
        <v>0.51800000000000002</v>
      </c>
      <c r="BI67" s="7">
        <f t="shared" si="67"/>
        <v>3.2034823731084399</v>
      </c>
      <c r="BJ67" s="12" t="str">
        <f t="shared" si="68"/>
        <v/>
      </c>
      <c r="BK67" s="80">
        <f t="shared" si="69"/>
        <v>0</v>
      </c>
      <c r="BL67" s="7">
        <f t="shared" si="70"/>
        <v>0</v>
      </c>
      <c r="BM67" s="7">
        <f t="shared" si="122"/>
        <v>2.0274823731084402</v>
      </c>
      <c r="BN67" s="12" t="str">
        <f t="shared" si="71"/>
        <v/>
      </c>
      <c r="BO67" s="9">
        <f t="shared" si="72"/>
        <v>3.2034823731084399</v>
      </c>
      <c r="BP67" s="2">
        <f t="shared" si="73"/>
        <v>2.6582016950774574</v>
      </c>
      <c r="BQ67" s="2">
        <f t="shared" si="74"/>
        <v>2.6582016950774574</v>
      </c>
      <c r="BR67" s="20">
        <f t="shared" si="128"/>
        <v>2</v>
      </c>
      <c r="BS67" s="20">
        <f t="shared" si="128"/>
        <v>2</v>
      </c>
      <c r="BT67" s="20">
        <f t="shared" si="128"/>
        <v>2</v>
      </c>
      <c r="BU67" s="86">
        <f t="shared" si="76"/>
        <v>1</v>
      </c>
      <c r="BV67" s="86">
        <f t="shared" si="77"/>
        <v>1</v>
      </c>
      <c r="BW67" s="20">
        <f t="shared" si="128"/>
        <v>3</v>
      </c>
      <c r="BX67" s="86">
        <f t="shared" si="128"/>
        <v>0.1</v>
      </c>
      <c r="BY67" s="86">
        <f t="shared" si="128"/>
        <v>0.12</v>
      </c>
      <c r="BZ67" s="86">
        <f t="shared" si="128"/>
        <v>0.15</v>
      </c>
      <c r="CA67" s="86">
        <f t="shared" si="128"/>
        <v>0.17</v>
      </c>
      <c r="CB67" s="86">
        <f t="shared" si="128"/>
        <v>0.19</v>
      </c>
      <c r="CC67" s="86">
        <f t="shared" si="128"/>
        <v>0.22</v>
      </c>
      <c r="CD67" s="86">
        <f t="shared" si="128"/>
        <v>0.05</v>
      </c>
      <c r="CE67" s="20" t="str">
        <f t="shared" si="123"/>
        <v>OK (100 %)</v>
      </c>
      <c r="CF67" s="14">
        <f t="shared" si="79"/>
        <v>4.76400000000001</v>
      </c>
      <c r="CG67" s="14">
        <f t="shared" si="80"/>
        <v>4.76400000000001</v>
      </c>
      <c r="CH67" s="8">
        <f t="shared" si="81"/>
        <v>-1.7763568394002505E-15</v>
      </c>
      <c r="CI67" s="9">
        <f t="shared" si="82"/>
        <v>4.76400000000001</v>
      </c>
      <c r="CJ67" s="9">
        <f t="shared" si="83"/>
        <v>0</v>
      </c>
      <c r="CK67" s="9">
        <f t="shared" si="84"/>
        <v>4.76400000000001</v>
      </c>
      <c r="CL67" s="9">
        <f t="shared" si="85"/>
        <v>0</v>
      </c>
      <c r="CM67" s="9">
        <f t="shared" si="86"/>
        <v>0.7243808942423674</v>
      </c>
      <c r="CN67" s="9">
        <f t="shared" si="87"/>
        <v>0</v>
      </c>
      <c r="CO67" s="9">
        <f t="shared" si="130"/>
        <v>0</v>
      </c>
      <c r="CP67" s="9">
        <f t="shared" si="130"/>
        <v>0</v>
      </c>
      <c r="CQ67" s="9">
        <f t="shared" si="130"/>
        <v>0</v>
      </c>
      <c r="CR67" s="9">
        <f t="shared" si="130"/>
        <v>0</v>
      </c>
      <c r="CS67" s="9">
        <f t="shared" si="130"/>
        <v>0</v>
      </c>
      <c r="CT67" s="9">
        <f t="shared" si="130"/>
        <v>0</v>
      </c>
      <c r="CU67" s="9">
        <f t="shared" si="130"/>
        <v>0</v>
      </c>
      <c r="CV67" s="9">
        <f t="shared" si="89"/>
        <v>15.261390025488639</v>
      </c>
      <c r="CW67" s="9">
        <f t="shared" si="131"/>
        <v>1.5261390025488639</v>
      </c>
      <c r="CX67" s="9">
        <f t="shared" si="131"/>
        <v>1.8313668030586365</v>
      </c>
      <c r="CY67" s="9">
        <f t="shared" si="131"/>
        <v>2.2892085038232959</v>
      </c>
      <c r="CZ67" s="9">
        <f t="shared" si="131"/>
        <v>2.5944363043330689</v>
      </c>
      <c r="DA67" s="9">
        <f t="shared" si="131"/>
        <v>2.8996641048428415</v>
      </c>
      <c r="DB67" s="9">
        <f t="shared" si="131"/>
        <v>3.3575058056075004</v>
      </c>
      <c r="DC67" s="9">
        <f t="shared" si="131"/>
        <v>0.76306950127443196</v>
      </c>
      <c r="DD67" s="2">
        <f t="shared" si="91"/>
        <v>0.66696000000000133</v>
      </c>
      <c r="DE67" s="2">
        <f t="shared" si="92"/>
        <v>0</v>
      </c>
      <c r="DF67" s="2">
        <f t="shared" si="93"/>
        <v>4.2111231057576433</v>
      </c>
      <c r="DG67" s="2">
        <f t="shared" si="94"/>
        <v>0</v>
      </c>
      <c r="DH67" s="2">
        <f t="shared" si="95"/>
        <v>0</v>
      </c>
      <c r="DI67" s="2">
        <f t="shared" si="96"/>
        <v>0</v>
      </c>
      <c r="DJ67" s="2">
        <f t="shared" si="97"/>
        <v>0</v>
      </c>
      <c r="DK67" s="2">
        <f t="shared" si="98"/>
        <v>9.6589260254886291</v>
      </c>
      <c r="DL67" s="16">
        <f t="shared" si="99"/>
        <v>0</v>
      </c>
      <c r="DM67" s="16">
        <f t="shared" si="100"/>
        <v>0</v>
      </c>
      <c r="DN67" s="16">
        <f t="shared" si="101"/>
        <v>15.261390025488641</v>
      </c>
      <c r="DO67" s="72">
        <f t="shared" si="102"/>
        <v>-1.7763568394002505E-15</v>
      </c>
      <c r="DP67" s="16">
        <f t="shared" si="103"/>
        <v>0</v>
      </c>
      <c r="DQ67" s="16">
        <f t="shared" si="104"/>
        <v>9.6589260254886291</v>
      </c>
      <c r="DR67" s="2">
        <f t="shared" si="105"/>
        <v>25.327345750698068</v>
      </c>
      <c r="DS67" s="2">
        <f t="shared" si="106"/>
        <v>6.6696000000000133</v>
      </c>
      <c r="DT67" s="2">
        <f t="shared" si="107"/>
        <v>2.4677520000000048</v>
      </c>
      <c r="DU67" s="2">
        <f t="shared" si="108"/>
        <v>0</v>
      </c>
      <c r="DV67" s="15" t="s">
        <v>249</v>
      </c>
      <c r="DW67" s="18"/>
      <c r="DX67" s="17"/>
      <c r="DY67" s="47" t="str">
        <f t="shared" si="129"/>
        <v/>
      </c>
      <c r="DZ67" s="47" t="str">
        <f t="shared" si="129"/>
        <v/>
      </c>
      <c r="EA67" s="47" t="str">
        <f t="shared" si="129"/>
        <v/>
      </c>
      <c r="EB67" s="47" t="str">
        <f t="shared" si="129"/>
        <v/>
      </c>
      <c r="EC67" s="49" t="str">
        <f t="shared" si="129"/>
        <v/>
      </c>
      <c r="ED67" s="49" t="str">
        <f t="shared" si="129"/>
        <v/>
      </c>
      <c r="EE67" s="47" t="str">
        <f t="shared" si="129"/>
        <v/>
      </c>
      <c r="EF67" s="47" t="str">
        <f t="shared" si="129"/>
        <v/>
      </c>
      <c r="EG67" s="47" t="str">
        <f t="shared" si="129"/>
        <v/>
      </c>
      <c r="EH67" s="6">
        <f t="shared" si="16"/>
        <v>0</v>
      </c>
      <c r="EI67" s="6">
        <f t="shared" si="17"/>
        <v>0</v>
      </c>
      <c r="EJ67" s="2" t="str">
        <f t="shared" si="18"/>
        <v/>
      </c>
      <c r="EK67" s="2" t="str">
        <f t="shared" si="19"/>
        <v/>
      </c>
      <c r="EL67" s="2" t="str">
        <f t="shared" si="125"/>
        <v/>
      </c>
      <c r="EM67" s="2" t="str">
        <f t="shared" si="21"/>
        <v/>
      </c>
      <c r="EN67" s="2" t="str">
        <f t="shared" si="22"/>
        <v/>
      </c>
      <c r="EO67" s="2">
        <f t="shared" si="23"/>
        <v>0</v>
      </c>
      <c r="EP67" s="2">
        <f t="shared" si="109"/>
        <v>0</v>
      </c>
      <c r="EQ67" s="2"/>
      <c r="ER67" s="2"/>
      <c r="ES67" s="2"/>
      <c r="ET67" s="2"/>
      <c r="EU67" s="2"/>
      <c r="EV67" s="2"/>
      <c r="EW67" s="2">
        <f t="shared" si="24"/>
        <v>0</v>
      </c>
      <c r="EX67" s="2">
        <f t="shared" si="25"/>
        <v>0</v>
      </c>
      <c r="EY67" s="2">
        <f t="shared" si="110"/>
        <v>0</v>
      </c>
      <c r="EZ67" s="2">
        <f t="shared" si="26"/>
        <v>0</v>
      </c>
      <c r="FA67" s="2">
        <f t="shared" si="27"/>
        <v>0</v>
      </c>
      <c r="FB67" s="59"/>
      <c r="FC67" s="2">
        <f t="shared" si="28"/>
        <v>0</v>
      </c>
      <c r="FD67" s="2">
        <f t="shared" si="111"/>
        <v>0</v>
      </c>
      <c r="FE67" s="3">
        <f t="shared" si="124"/>
        <v>0</v>
      </c>
      <c r="FF67" s="3">
        <f t="shared" si="112"/>
        <v>0</v>
      </c>
      <c r="FG67" s="3">
        <f t="shared" si="113"/>
        <v>0</v>
      </c>
      <c r="FH67" s="3">
        <f t="shared" si="29"/>
        <v>0</v>
      </c>
      <c r="FI67" s="67">
        <f t="shared" si="30"/>
        <v>0</v>
      </c>
      <c r="FJ67" s="3">
        <f t="shared" si="31"/>
        <v>0</v>
      </c>
      <c r="FK67" s="3">
        <f t="shared" si="32"/>
        <v>0</v>
      </c>
      <c r="FL67" s="3">
        <f t="shared" si="114"/>
        <v>0</v>
      </c>
      <c r="FM67" s="3">
        <f t="shared" si="115"/>
        <v>0</v>
      </c>
      <c r="FN67" s="3">
        <f t="shared" si="116"/>
        <v>0</v>
      </c>
      <c r="FO67" s="2">
        <f t="shared" si="33"/>
        <v>0</v>
      </c>
      <c r="FP67" s="2">
        <f t="shared" si="34"/>
        <v>0</v>
      </c>
      <c r="FQ67" s="2">
        <f t="shared" si="117"/>
        <v>0</v>
      </c>
      <c r="FR67" s="6" t="str">
        <f>IF(A67=1,1,IF(DW67="","",COUNTA($DW$31:DW67)+1))</f>
        <v/>
      </c>
      <c r="FS67" s="6" t="str">
        <f t="shared" si="35"/>
        <v/>
      </c>
      <c r="FT67" s="43">
        <f t="shared" si="118"/>
        <v>2</v>
      </c>
      <c r="FU67" s="23">
        <f t="shared" si="119"/>
        <v>1</v>
      </c>
      <c r="FV67" s="21">
        <f t="shared" si="120"/>
        <v>2</v>
      </c>
    </row>
    <row r="68" spans="1:178">
      <c r="A68" s="4">
        <f t="shared" si="36"/>
        <v>38</v>
      </c>
      <c r="B68" s="33">
        <v>248.72499999999999</v>
      </c>
      <c r="C68" s="33">
        <v>384.87</v>
      </c>
      <c r="D68" s="33">
        <v>382.36962999999997</v>
      </c>
      <c r="E68" s="33"/>
      <c r="F68" s="33"/>
      <c r="G68" s="11" t="str">
        <f t="shared" si="2"/>
        <v/>
      </c>
      <c r="H68" s="3">
        <f t="shared" si="37"/>
        <v>248.72499999999999</v>
      </c>
      <c r="I68" s="3">
        <f t="shared" si="3"/>
        <v>248.72499999999999</v>
      </c>
      <c r="J68" s="3">
        <f t="shared" si="38"/>
        <v>384.87</v>
      </c>
      <c r="K68" s="3">
        <f t="shared" si="4"/>
        <v>384.87</v>
      </c>
      <c r="L68" s="2">
        <f t="shared" si="5"/>
        <v>384.87</v>
      </c>
      <c r="M68" s="8">
        <f t="shared" si="39"/>
        <v>248.72499999999999</v>
      </c>
      <c r="N68" s="8">
        <f t="shared" si="6"/>
        <v>248.72499999999999</v>
      </c>
      <c r="O68" s="8">
        <f t="shared" si="40"/>
        <v>382.36962999999997</v>
      </c>
      <c r="P68" s="8">
        <f t="shared" si="7"/>
        <v>382.36962999999997</v>
      </c>
      <c r="Q68" s="2">
        <f t="shared" si="8"/>
        <v>382.36962999999997</v>
      </c>
      <c r="R68" s="3">
        <f t="shared" si="9"/>
        <v>0</v>
      </c>
      <c r="S68" s="3" t="str">
        <f t="shared" si="10"/>
        <v/>
      </c>
      <c r="T68" s="3" t="str">
        <f t="shared" si="41"/>
        <v/>
      </c>
      <c r="U68" s="8" t="str">
        <f t="shared" si="11"/>
        <v/>
      </c>
      <c r="V68" s="2" t="str">
        <f t="shared" si="12"/>
        <v/>
      </c>
      <c r="W68" s="2" t="str">
        <f t="shared" si="13"/>
        <v/>
      </c>
      <c r="X68" s="2">
        <f t="shared" si="121"/>
        <v>384.87</v>
      </c>
      <c r="Y68" s="2">
        <f t="shared" si="14"/>
        <v>2.5003700000000322</v>
      </c>
      <c r="Z68" s="46">
        <v>440</v>
      </c>
      <c r="AA68" s="46">
        <f t="shared" si="42"/>
        <v>0</v>
      </c>
      <c r="AB68" s="47"/>
      <c r="AC68" s="46">
        <f t="shared" si="43"/>
        <v>2</v>
      </c>
      <c r="AD68" s="47">
        <v>1.4</v>
      </c>
      <c r="AE68" s="48" t="str">
        <f t="shared" si="44"/>
        <v/>
      </c>
      <c r="AF68" s="49">
        <f t="shared" si="127"/>
        <v>0</v>
      </c>
      <c r="AG68" s="49">
        <f t="shared" si="127"/>
        <v>0</v>
      </c>
      <c r="AH68" s="49">
        <f t="shared" si="127"/>
        <v>0</v>
      </c>
      <c r="AI68" s="47">
        <f t="shared" si="127"/>
        <v>0.1</v>
      </c>
      <c r="AJ68" s="47">
        <f t="shared" si="127"/>
        <v>0.3</v>
      </c>
      <c r="AK68" s="46">
        <f t="shared" si="127"/>
        <v>2</v>
      </c>
      <c r="AL68" s="47"/>
      <c r="AM68" s="53">
        <f t="shared" si="46"/>
        <v>0.74</v>
      </c>
      <c r="AN68" s="50" t="str">
        <f t="shared" si="47"/>
        <v>247,74 - 248,725</v>
      </c>
      <c r="AO68" s="53" t="s">
        <v>85</v>
      </c>
      <c r="AP68" s="52">
        <f t="shared" si="48"/>
        <v>0.98499999999998522</v>
      </c>
      <c r="AQ68" s="52">
        <f t="shared" si="49"/>
        <v>0.98499999999998522</v>
      </c>
      <c r="AR68" s="47">
        <f t="shared" si="50"/>
        <v>0.37</v>
      </c>
      <c r="AS68" s="53">
        <f t="shared" si="51"/>
        <v>2.5088291950774533</v>
      </c>
      <c r="AT68" s="52">
        <f t="shared" si="52"/>
        <v>2.6088291950774534</v>
      </c>
      <c r="AU68" s="9">
        <f t="shared" si="53"/>
        <v>2.5696967571512532</v>
      </c>
      <c r="AV68" s="9">
        <f t="shared" si="54"/>
        <v>0.84</v>
      </c>
      <c r="AW68" s="12" t="str">
        <f t="shared" si="55"/>
        <v/>
      </c>
      <c r="AX68" s="9">
        <f t="shared" si="56"/>
        <v>2.2388291950774533</v>
      </c>
      <c r="AY68" s="12" t="str">
        <f t="shared" si="57"/>
        <v/>
      </c>
      <c r="AZ68" s="10">
        <f t="shared" si="58"/>
        <v>0.15205308443374599</v>
      </c>
      <c r="BA68" s="10">
        <f t="shared" si="59"/>
        <v>1.4</v>
      </c>
      <c r="BB68" s="10">
        <f t="shared" si="60"/>
        <v>0.13999999999999999</v>
      </c>
      <c r="BC68" s="10">
        <f t="shared" si="61"/>
        <v>1.036</v>
      </c>
      <c r="BD68" s="10">
        <f t="shared" si="62"/>
        <v>0.88394691556625404</v>
      </c>
      <c r="BE68" s="12" t="str">
        <f t="shared" si="63"/>
        <v/>
      </c>
      <c r="BF68" s="9">
        <f t="shared" si="64"/>
        <v>1.4</v>
      </c>
      <c r="BG68" s="9">
        <f t="shared" si="65"/>
        <v>1.4</v>
      </c>
      <c r="BH68" s="7">
        <f t="shared" si="66"/>
        <v>0.51800000000000002</v>
      </c>
      <c r="BI68" s="7">
        <f t="shared" si="67"/>
        <v>3.1343608731084345</v>
      </c>
      <c r="BJ68" s="12" t="str">
        <f t="shared" si="68"/>
        <v/>
      </c>
      <c r="BK68" s="80">
        <f t="shared" si="69"/>
        <v>0</v>
      </c>
      <c r="BL68" s="7">
        <f t="shared" si="70"/>
        <v>0</v>
      </c>
      <c r="BM68" s="7">
        <f t="shared" si="122"/>
        <v>1.9583608731084345</v>
      </c>
      <c r="BN68" s="12" t="str">
        <f t="shared" si="71"/>
        <v/>
      </c>
      <c r="BO68" s="9">
        <f t="shared" si="72"/>
        <v>3.1343608731084345</v>
      </c>
      <c r="BP68" s="2">
        <f t="shared" si="73"/>
        <v>2.6088291950774534</v>
      </c>
      <c r="BQ68" s="2">
        <f t="shared" si="74"/>
        <v>2.6088291950774534</v>
      </c>
      <c r="BR68" s="20">
        <f t="shared" si="128"/>
        <v>2</v>
      </c>
      <c r="BS68" s="20">
        <f t="shared" si="128"/>
        <v>2</v>
      </c>
      <c r="BT68" s="20">
        <f t="shared" si="128"/>
        <v>2</v>
      </c>
      <c r="BU68" s="86">
        <f t="shared" si="76"/>
        <v>1</v>
      </c>
      <c r="BV68" s="86">
        <f t="shared" si="77"/>
        <v>1</v>
      </c>
      <c r="BW68" s="20">
        <f t="shared" si="128"/>
        <v>3</v>
      </c>
      <c r="BX68" s="86">
        <f t="shared" si="128"/>
        <v>0.1</v>
      </c>
      <c r="BY68" s="86">
        <f t="shared" si="128"/>
        <v>0.12</v>
      </c>
      <c r="BZ68" s="86">
        <f t="shared" si="128"/>
        <v>0.15</v>
      </c>
      <c r="CA68" s="86">
        <f t="shared" si="128"/>
        <v>0.17</v>
      </c>
      <c r="CB68" s="86">
        <f t="shared" si="128"/>
        <v>0.19</v>
      </c>
      <c r="CC68" s="86">
        <f t="shared" si="128"/>
        <v>0.22</v>
      </c>
      <c r="CD68" s="86">
        <f t="shared" si="128"/>
        <v>0.05</v>
      </c>
      <c r="CE68" s="20" t="str">
        <f t="shared" si="123"/>
        <v>OK (100 %)</v>
      </c>
      <c r="CF68" s="14">
        <f t="shared" si="79"/>
        <v>0.98499999999998522</v>
      </c>
      <c r="CG68" s="14">
        <f t="shared" si="80"/>
        <v>0.98499999999998522</v>
      </c>
      <c r="CH68" s="8">
        <f t="shared" si="81"/>
        <v>-2.2204460492503131E-16</v>
      </c>
      <c r="CI68" s="9">
        <f t="shared" si="82"/>
        <v>0.98499999999998522</v>
      </c>
      <c r="CJ68" s="9">
        <f t="shared" si="83"/>
        <v>0</v>
      </c>
      <c r="CK68" s="9">
        <f t="shared" si="84"/>
        <v>0.98499999999998522</v>
      </c>
      <c r="CL68" s="9">
        <f t="shared" si="85"/>
        <v>0</v>
      </c>
      <c r="CM68" s="9">
        <f t="shared" si="86"/>
        <v>0.14977228816723756</v>
      </c>
      <c r="CN68" s="9">
        <f t="shared" si="87"/>
        <v>0</v>
      </c>
      <c r="CO68" s="9">
        <f t="shared" si="130"/>
        <v>0</v>
      </c>
      <c r="CP68" s="9">
        <f t="shared" si="130"/>
        <v>0</v>
      </c>
      <c r="CQ68" s="9">
        <f t="shared" si="130"/>
        <v>0</v>
      </c>
      <c r="CR68" s="9">
        <f t="shared" si="130"/>
        <v>0</v>
      </c>
      <c r="CS68" s="9">
        <f t="shared" si="130"/>
        <v>0</v>
      </c>
      <c r="CT68" s="9">
        <f t="shared" si="130"/>
        <v>0</v>
      </c>
      <c r="CU68" s="9">
        <f t="shared" si="130"/>
        <v>0</v>
      </c>
      <c r="CV68" s="9">
        <f t="shared" si="89"/>
        <v>3.0873454600117616</v>
      </c>
      <c r="CW68" s="9">
        <f t="shared" si="131"/>
        <v>0.30873454600117617</v>
      </c>
      <c r="CX68" s="9">
        <f t="shared" si="131"/>
        <v>0.3704814552014114</v>
      </c>
      <c r="CY68" s="9">
        <f t="shared" si="131"/>
        <v>0.46310181900176423</v>
      </c>
      <c r="CZ68" s="9">
        <f t="shared" si="131"/>
        <v>0.52484872820199946</v>
      </c>
      <c r="DA68" s="9">
        <f t="shared" si="131"/>
        <v>0.58659563740223475</v>
      </c>
      <c r="DB68" s="9">
        <f t="shared" si="131"/>
        <v>0.67921600120258752</v>
      </c>
      <c r="DC68" s="9">
        <f t="shared" si="131"/>
        <v>0.15436727300058808</v>
      </c>
      <c r="DD68" s="2">
        <f t="shared" si="91"/>
        <v>0.13789999999999791</v>
      </c>
      <c r="DE68" s="2">
        <f t="shared" si="92"/>
        <v>0</v>
      </c>
      <c r="DF68" s="2">
        <f t="shared" si="93"/>
        <v>0.87068771183274718</v>
      </c>
      <c r="DG68" s="2">
        <f t="shared" si="94"/>
        <v>0</v>
      </c>
      <c r="DH68" s="2">
        <f t="shared" si="95"/>
        <v>0</v>
      </c>
      <c r="DI68" s="2">
        <f t="shared" si="96"/>
        <v>0</v>
      </c>
      <c r="DJ68" s="2">
        <f t="shared" si="97"/>
        <v>0</v>
      </c>
      <c r="DK68" s="2">
        <f t="shared" si="98"/>
        <v>1.9289854600117791</v>
      </c>
      <c r="DL68" s="16">
        <f t="shared" si="99"/>
        <v>0</v>
      </c>
      <c r="DM68" s="16">
        <f t="shared" si="100"/>
        <v>0</v>
      </c>
      <c r="DN68" s="16">
        <f t="shared" si="101"/>
        <v>3.087345460011762</v>
      </c>
      <c r="DO68" s="72">
        <f t="shared" si="102"/>
        <v>-4.4408920985006262E-16</v>
      </c>
      <c r="DP68" s="16">
        <f t="shared" si="103"/>
        <v>0</v>
      </c>
      <c r="DQ68" s="16">
        <f t="shared" si="104"/>
        <v>1.9289854600117791</v>
      </c>
      <c r="DR68" s="2">
        <f t="shared" si="105"/>
        <v>5.1393935143025065</v>
      </c>
      <c r="DS68" s="2">
        <f t="shared" si="106"/>
        <v>1.3789999999999791</v>
      </c>
      <c r="DT68" s="2">
        <f t="shared" si="107"/>
        <v>0.5102299999999923</v>
      </c>
      <c r="DU68" s="2">
        <f t="shared" si="108"/>
        <v>0</v>
      </c>
      <c r="DV68" s="15" t="s">
        <v>249</v>
      </c>
      <c r="DW68" s="18"/>
      <c r="DX68" s="17"/>
      <c r="DY68" s="47" t="str">
        <f t="shared" si="129"/>
        <v/>
      </c>
      <c r="DZ68" s="47" t="str">
        <f t="shared" si="129"/>
        <v/>
      </c>
      <c r="EA68" s="47" t="str">
        <f t="shared" si="129"/>
        <v/>
      </c>
      <c r="EB68" s="47" t="str">
        <f t="shared" si="129"/>
        <v/>
      </c>
      <c r="EC68" s="49" t="str">
        <f t="shared" si="129"/>
        <v/>
      </c>
      <c r="ED68" s="49" t="str">
        <f t="shared" si="129"/>
        <v/>
      </c>
      <c r="EE68" s="47" t="str">
        <f t="shared" si="129"/>
        <v/>
      </c>
      <c r="EF68" s="47" t="str">
        <f t="shared" si="129"/>
        <v/>
      </c>
      <c r="EG68" s="47" t="str">
        <f t="shared" si="129"/>
        <v/>
      </c>
      <c r="EH68" s="6">
        <f t="shared" si="16"/>
        <v>0</v>
      </c>
      <c r="EI68" s="6">
        <f t="shared" si="17"/>
        <v>0</v>
      </c>
      <c r="EJ68" s="2" t="str">
        <f t="shared" si="18"/>
        <v/>
      </c>
      <c r="EK68" s="2" t="str">
        <f t="shared" si="19"/>
        <v/>
      </c>
      <c r="EL68" s="2" t="str">
        <f t="shared" si="125"/>
        <v/>
      </c>
      <c r="EM68" s="2" t="str">
        <f t="shared" si="21"/>
        <v/>
      </c>
      <c r="EN68" s="2" t="str">
        <f t="shared" si="22"/>
        <v/>
      </c>
      <c r="EO68" s="2">
        <f t="shared" si="23"/>
        <v>0</v>
      </c>
      <c r="EP68" s="2">
        <f t="shared" si="109"/>
        <v>0</v>
      </c>
      <c r="EQ68" s="2"/>
      <c r="ER68" s="2"/>
      <c r="ES68" s="2"/>
      <c r="ET68" s="2"/>
      <c r="EU68" s="2"/>
      <c r="EV68" s="2"/>
      <c r="EW68" s="2">
        <f t="shared" si="24"/>
        <v>0</v>
      </c>
      <c r="EX68" s="2">
        <f t="shared" si="25"/>
        <v>0</v>
      </c>
      <c r="EY68" s="2">
        <f t="shared" si="110"/>
        <v>0</v>
      </c>
      <c r="EZ68" s="2">
        <f t="shared" si="26"/>
        <v>0</v>
      </c>
      <c r="FA68" s="2">
        <f t="shared" si="27"/>
        <v>0</v>
      </c>
      <c r="FB68" s="59"/>
      <c r="FC68" s="2">
        <f t="shared" si="28"/>
        <v>0</v>
      </c>
      <c r="FD68" s="2">
        <f t="shared" si="111"/>
        <v>0</v>
      </c>
      <c r="FE68" s="3">
        <f t="shared" si="124"/>
        <v>0</v>
      </c>
      <c r="FF68" s="3">
        <f t="shared" si="112"/>
        <v>0</v>
      </c>
      <c r="FG68" s="3">
        <f t="shared" si="113"/>
        <v>0</v>
      </c>
      <c r="FH68" s="3">
        <f t="shared" si="29"/>
        <v>0</v>
      </c>
      <c r="FI68" s="67">
        <f t="shared" si="30"/>
        <v>0</v>
      </c>
      <c r="FJ68" s="3">
        <f t="shared" si="31"/>
        <v>0</v>
      </c>
      <c r="FK68" s="3">
        <f t="shared" si="32"/>
        <v>0</v>
      </c>
      <c r="FL68" s="3">
        <f t="shared" si="114"/>
        <v>0</v>
      </c>
      <c r="FM68" s="3">
        <f t="shared" si="115"/>
        <v>0</v>
      </c>
      <c r="FN68" s="3">
        <f t="shared" si="116"/>
        <v>0</v>
      </c>
      <c r="FO68" s="2">
        <f t="shared" si="33"/>
        <v>0</v>
      </c>
      <c r="FP68" s="2">
        <f t="shared" si="34"/>
        <v>0</v>
      </c>
      <c r="FQ68" s="2">
        <f t="shared" si="117"/>
        <v>0</v>
      </c>
      <c r="FR68" s="6" t="str">
        <f>IF(A68=1,1,IF(DW68="","",COUNTA($DW$31:DW68)+1))</f>
        <v/>
      </c>
      <c r="FS68" s="6" t="str">
        <f t="shared" si="35"/>
        <v/>
      </c>
      <c r="FT68" s="43">
        <f t="shared" si="118"/>
        <v>2</v>
      </c>
      <c r="FU68" s="23">
        <f t="shared" si="119"/>
        <v>1</v>
      </c>
      <c r="FV68" s="21">
        <f t="shared" si="120"/>
        <v>2</v>
      </c>
    </row>
    <row r="69" spans="1:178">
      <c r="A69" s="4">
        <f t="shared" si="36"/>
        <v>39</v>
      </c>
      <c r="B69" s="33">
        <v>257.03199999999998</v>
      </c>
      <c r="C69" s="33">
        <v>384.88920915712799</v>
      </c>
      <c r="D69" s="33">
        <v>382.41116499999998</v>
      </c>
      <c r="E69" s="33"/>
      <c r="F69" s="33"/>
      <c r="G69" s="11" t="str">
        <f t="shared" si="2"/>
        <v/>
      </c>
      <c r="H69" s="3">
        <f t="shared" si="37"/>
        <v>257.03199999999998</v>
      </c>
      <c r="I69" s="3">
        <f t="shared" si="3"/>
        <v>257.03199999999998</v>
      </c>
      <c r="J69" s="3">
        <f t="shared" si="38"/>
        <v>384.88920915712799</v>
      </c>
      <c r="K69" s="3">
        <f t="shared" si="4"/>
        <v>384.88920915712799</v>
      </c>
      <c r="L69" s="2">
        <f t="shared" si="5"/>
        <v>384.88920915712799</v>
      </c>
      <c r="M69" s="8">
        <f t="shared" si="39"/>
        <v>257.03199999999998</v>
      </c>
      <c r="N69" s="8">
        <f t="shared" si="6"/>
        <v>257.03199999999998</v>
      </c>
      <c r="O69" s="8">
        <f t="shared" si="40"/>
        <v>382.41116499999998</v>
      </c>
      <c r="P69" s="8">
        <f t="shared" si="7"/>
        <v>382.41116499999998</v>
      </c>
      <c r="Q69" s="2">
        <f t="shared" si="8"/>
        <v>382.41116499999998</v>
      </c>
      <c r="R69" s="3">
        <f t="shared" si="9"/>
        <v>0</v>
      </c>
      <c r="S69" s="3" t="str">
        <f t="shared" si="10"/>
        <v/>
      </c>
      <c r="T69" s="3" t="str">
        <f t="shared" si="41"/>
        <v/>
      </c>
      <c r="U69" s="8" t="str">
        <f t="shared" si="11"/>
        <v/>
      </c>
      <c r="V69" s="2" t="str">
        <f t="shared" si="12"/>
        <v/>
      </c>
      <c r="W69" s="2" t="str">
        <f t="shared" si="13"/>
        <v/>
      </c>
      <c r="X69" s="2">
        <f t="shared" si="121"/>
        <v>384.88920915712799</v>
      </c>
      <c r="Y69" s="2">
        <f t="shared" si="14"/>
        <v>2.4780441571280107</v>
      </c>
      <c r="Z69" s="46">
        <v>440</v>
      </c>
      <c r="AA69" s="46">
        <f t="shared" si="42"/>
        <v>0</v>
      </c>
      <c r="AB69" s="47"/>
      <c r="AC69" s="46">
        <f t="shared" si="43"/>
        <v>2</v>
      </c>
      <c r="AD69" s="47">
        <v>1.4</v>
      </c>
      <c r="AE69" s="48" t="str">
        <f t="shared" si="44"/>
        <v/>
      </c>
      <c r="AF69" s="49">
        <f t="shared" si="127"/>
        <v>0</v>
      </c>
      <c r="AG69" s="49">
        <f t="shared" si="127"/>
        <v>0</v>
      </c>
      <c r="AH69" s="49">
        <f t="shared" si="127"/>
        <v>0</v>
      </c>
      <c r="AI69" s="47">
        <f t="shared" si="127"/>
        <v>0.1</v>
      </c>
      <c r="AJ69" s="47">
        <f t="shared" si="127"/>
        <v>0.3</v>
      </c>
      <c r="AK69" s="46">
        <f t="shared" si="127"/>
        <v>2</v>
      </c>
      <c r="AL69" s="47"/>
      <c r="AM69" s="53">
        <f t="shared" si="46"/>
        <v>0.74</v>
      </c>
      <c r="AN69" s="50" t="str">
        <f t="shared" si="47"/>
        <v>248,725 - 257,032</v>
      </c>
      <c r="AO69" s="53" t="s">
        <v>85</v>
      </c>
      <c r="AP69" s="52">
        <f t="shared" si="48"/>
        <v>8.3069999999999879</v>
      </c>
      <c r="AQ69" s="52">
        <f t="shared" si="49"/>
        <v>8.3069999999999879</v>
      </c>
      <c r="AR69" s="47">
        <f t="shared" si="50"/>
        <v>0.37</v>
      </c>
      <c r="AS69" s="53">
        <f t="shared" si="51"/>
        <v>2.4892070785640215</v>
      </c>
      <c r="AT69" s="52">
        <f t="shared" si="52"/>
        <v>2.5892070785640215</v>
      </c>
      <c r="AU69" s="9">
        <f t="shared" si="53"/>
        <v>21.508543201631294</v>
      </c>
      <c r="AV69" s="9">
        <f t="shared" si="54"/>
        <v>0.84</v>
      </c>
      <c r="AW69" s="12" t="str">
        <f t="shared" si="55"/>
        <v/>
      </c>
      <c r="AX69" s="9">
        <f t="shared" si="56"/>
        <v>2.2192070785640214</v>
      </c>
      <c r="AY69" s="12" t="str">
        <f t="shared" si="57"/>
        <v/>
      </c>
      <c r="AZ69" s="10">
        <f t="shared" si="58"/>
        <v>0.15205308443374599</v>
      </c>
      <c r="BA69" s="10">
        <f t="shared" si="59"/>
        <v>1.4</v>
      </c>
      <c r="BB69" s="10">
        <f t="shared" si="60"/>
        <v>0.13999999999999999</v>
      </c>
      <c r="BC69" s="10">
        <f t="shared" si="61"/>
        <v>1.036</v>
      </c>
      <c r="BD69" s="10">
        <f t="shared" si="62"/>
        <v>0.88394691556625404</v>
      </c>
      <c r="BE69" s="12" t="str">
        <f t="shared" si="63"/>
        <v/>
      </c>
      <c r="BF69" s="9">
        <f t="shared" si="64"/>
        <v>1.4</v>
      </c>
      <c r="BG69" s="9">
        <f t="shared" si="65"/>
        <v>1.4</v>
      </c>
      <c r="BH69" s="7">
        <f t="shared" si="66"/>
        <v>0.51800000000000002</v>
      </c>
      <c r="BI69" s="7">
        <f t="shared" si="67"/>
        <v>3.1068899099896297</v>
      </c>
      <c r="BJ69" s="12" t="str">
        <f t="shared" si="68"/>
        <v/>
      </c>
      <c r="BK69" s="80">
        <f t="shared" si="69"/>
        <v>0</v>
      </c>
      <c r="BL69" s="7">
        <f t="shared" si="70"/>
        <v>0</v>
      </c>
      <c r="BM69" s="7">
        <f t="shared" si="122"/>
        <v>1.9308899099896297</v>
      </c>
      <c r="BN69" s="12" t="str">
        <f t="shared" si="71"/>
        <v/>
      </c>
      <c r="BO69" s="9">
        <f t="shared" si="72"/>
        <v>3.1068899099896297</v>
      </c>
      <c r="BP69" s="2">
        <f t="shared" si="73"/>
        <v>2.5892070785640215</v>
      </c>
      <c r="BQ69" s="2">
        <f t="shared" si="74"/>
        <v>2.5892070785640215</v>
      </c>
      <c r="BR69" s="20">
        <f t="shared" si="128"/>
        <v>2</v>
      </c>
      <c r="BS69" s="20">
        <f t="shared" si="128"/>
        <v>2</v>
      </c>
      <c r="BT69" s="20">
        <f t="shared" si="128"/>
        <v>2</v>
      </c>
      <c r="BU69" s="86">
        <f t="shared" si="76"/>
        <v>1</v>
      </c>
      <c r="BV69" s="86">
        <f t="shared" si="77"/>
        <v>1</v>
      </c>
      <c r="BW69" s="20">
        <f t="shared" si="128"/>
        <v>3</v>
      </c>
      <c r="BX69" s="86">
        <f t="shared" si="128"/>
        <v>0.1</v>
      </c>
      <c r="BY69" s="86">
        <f t="shared" si="128"/>
        <v>0.12</v>
      </c>
      <c r="BZ69" s="86">
        <f t="shared" si="128"/>
        <v>0.15</v>
      </c>
      <c r="CA69" s="86">
        <f t="shared" si="128"/>
        <v>0.17</v>
      </c>
      <c r="CB69" s="86">
        <f t="shared" si="128"/>
        <v>0.19</v>
      </c>
      <c r="CC69" s="86">
        <f t="shared" si="128"/>
        <v>0.22</v>
      </c>
      <c r="CD69" s="86">
        <f t="shared" si="128"/>
        <v>0.05</v>
      </c>
      <c r="CE69" s="20" t="str">
        <f t="shared" si="123"/>
        <v>OK (100 %)</v>
      </c>
      <c r="CF69" s="14">
        <f t="shared" si="79"/>
        <v>8.3069999999999879</v>
      </c>
      <c r="CG69" s="14">
        <f t="shared" si="80"/>
        <v>8.3069999999999879</v>
      </c>
      <c r="CH69" s="8">
        <f t="shared" si="81"/>
        <v>0</v>
      </c>
      <c r="CI69" s="9">
        <f t="shared" si="82"/>
        <v>8.3069999999999879</v>
      </c>
      <c r="CJ69" s="9">
        <f t="shared" si="83"/>
        <v>0</v>
      </c>
      <c r="CK69" s="9">
        <f t="shared" si="84"/>
        <v>8.3069999999999879</v>
      </c>
      <c r="CL69" s="9">
        <f t="shared" si="85"/>
        <v>0</v>
      </c>
      <c r="CM69" s="9">
        <f t="shared" si="86"/>
        <v>1.2631049723911261</v>
      </c>
      <c r="CN69" s="9">
        <f t="shared" si="87"/>
        <v>0</v>
      </c>
      <c r="CO69" s="9">
        <f t="shared" si="130"/>
        <v>0</v>
      </c>
      <c r="CP69" s="9">
        <f t="shared" si="130"/>
        <v>0</v>
      </c>
      <c r="CQ69" s="9">
        <f t="shared" si="130"/>
        <v>0</v>
      </c>
      <c r="CR69" s="9">
        <f t="shared" si="130"/>
        <v>0</v>
      </c>
      <c r="CS69" s="9">
        <f t="shared" si="130"/>
        <v>0</v>
      </c>
      <c r="CT69" s="9">
        <f t="shared" si="130"/>
        <v>0</v>
      </c>
      <c r="CU69" s="9">
        <f t="shared" si="130"/>
        <v>0</v>
      </c>
      <c r="CV69" s="9">
        <f t="shared" si="89"/>
        <v>25.808934482283817</v>
      </c>
      <c r="CW69" s="9">
        <f t="shared" si="131"/>
        <v>2.5808934482283821</v>
      </c>
      <c r="CX69" s="9">
        <f t="shared" si="131"/>
        <v>3.0970721378740578</v>
      </c>
      <c r="CY69" s="9">
        <f t="shared" si="131"/>
        <v>3.8713401723425722</v>
      </c>
      <c r="CZ69" s="9">
        <f t="shared" si="131"/>
        <v>4.3875188619882488</v>
      </c>
      <c r="DA69" s="9">
        <f t="shared" si="131"/>
        <v>4.9036975516339254</v>
      </c>
      <c r="DB69" s="9">
        <f t="shared" si="131"/>
        <v>5.6779655861024398</v>
      </c>
      <c r="DC69" s="9">
        <f t="shared" si="131"/>
        <v>1.290446724114191</v>
      </c>
      <c r="DD69" s="2">
        <f t="shared" si="91"/>
        <v>1.1629799999999981</v>
      </c>
      <c r="DE69" s="2">
        <f t="shared" si="92"/>
        <v>0</v>
      </c>
      <c r="DF69" s="2">
        <f t="shared" si="93"/>
        <v>7.3429470276088615</v>
      </c>
      <c r="DG69" s="2">
        <f t="shared" si="94"/>
        <v>0</v>
      </c>
      <c r="DH69" s="2">
        <f t="shared" si="95"/>
        <v>0</v>
      </c>
      <c r="DI69" s="2">
        <f t="shared" si="96"/>
        <v>0</v>
      </c>
      <c r="DJ69" s="2">
        <f t="shared" si="97"/>
        <v>0</v>
      </c>
      <c r="DK69" s="2">
        <f t="shared" si="98"/>
        <v>16.039902482283832</v>
      </c>
      <c r="DL69" s="16">
        <f t="shared" si="99"/>
        <v>0</v>
      </c>
      <c r="DM69" s="16">
        <f t="shared" si="100"/>
        <v>0</v>
      </c>
      <c r="DN69" s="16">
        <f t="shared" si="101"/>
        <v>25.808934482283817</v>
      </c>
      <c r="DO69" s="72">
        <f t="shared" si="102"/>
        <v>0</v>
      </c>
      <c r="DP69" s="16">
        <f t="shared" si="103"/>
        <v>0</v>
      </c>
      <c r="DQ69" s="16">
        <f t="shared" si="104"/>
        <v>16.039902482283832</v>
      </c>
      <c r="DR69" s="2">
        <f t="shared" si="105"/>
        <v>43.017086403262589</v>
      </c>
      <c r="DS69" s="2">
        <f t="shared" si="106"/>
        <v>11.629799999999982</v>
      </c>
      <c r="DT69" s="2">
        <f t="shared" si="107"/>
        <v>4.3030259999999929</v>
      </c>
      <c r="DU69" s="2">
        <f t="shared" si="108"/>
        <v>0</v>
      </c>
      <c r="DV69" s="15" t="s">
        <v>249</v>
      </c>
      <c r="DW69" s="18"/>
      <c r="DX69" s="17"/>
      <c r="DY69" s="47" t="str">
        <f t="shared" si="129"/>
        <v/>
      </c>
      <c r="DZ69" s="47" t="str">
        <f t="shared" si="129"/>
        <v/>
      </c>
      <c r="EA69" s="47" t="str">
        <f t="shared" si="129"/>
        <v/>
      </c>
      <c r="EB69" s="47" t="str">
        <f t="shared" si="129"/>
        <v/>
      </c>
      <c r="EC69" s="49" t="str">
        <f t="shared" si="129"/>
        <v/>
      </c>
      <c r="ED69" s="49" t="str">
        <f t="shared" si="129"/>
        <v/>
      </c>
      <c r="EE69" s="47" t="str">
        <f t="shared" si="129"/>
        <v/>
      </c>
      <c r="EF69" s="47" t="str">
        <f t="shared" si="129"/>
        <v/>
      </c>
      <c r="EG69" s="47" t="str">
        <f t="shared" si="129"/>
        <v/>
      </c>
      <c r="EH69" s="6">
        <f t="shared" si="16"/>
        <v>0</v>
      </c>
      <c r="EI69" s="6">
        <f t="shared" si="17"/>
        <v>0</v>
      </c>
      <c r="EJ69" s="2" t="str">
        <f t="shared" si="18"/>
        <v/>
      </c>
      <c r="EK69" s="2" t="str">
        <f t="shared" si="19"/>
        <v/>
      </c>
      <c r="EL69" s="2" t="str">
        <f t="shared" si="125"/>
        <v/>
      </c>
      <c r="EM69" s="2" t="str">
        <f t="shared" si="21"/>
        <v/>
      </c>
      <c r="EN69" s="2" t="str">
        <f t="shared" si="22"/>
        <v/>
      </c>
      <c r="EO69" s="2">
        <f t="shared" si="23"/>
        <v>0</v>
      </c>
      <c r="EP69" s="2">
        <f t="shared" si="109"/>
        <v>0</v>
      </c>
      <c r="EQ69" s="2"/>
      <c r="ER69" s="2"/>
      <c r="ES69" s="2"/>
      <c r="ET69" s="2"/>
      <c r="EU69" s="2"/>
      <c r="EV69" s="2"/>
      <c r="EW69" s="2">
        <f t="shared" si="24"/>
        <v>0</v>
      </c>
      <c r="EX69" s="2">
        <f t="shared" si="25"/>
        <v>0</v>
      </c>
      <c r="EY69" s="2">
        <f t="shared" si="110"/>
        <v>0</v>
      </c>
      <c r="EZ69" s="2">
        <f t="shared" si="26"/>
        <v>0</v>
      </c>
      <c r="FA69" s="2">
        <f t="shared" si="27"/>
        <v>0</v>
      </c>
      <c r="FB69" s="59"/>
      <c r="FC69" s="2">
        <f t="shared" si="28"/>
        <v>0</v>
      </c>
      <c r="FD69" s="2">
        <f t="shared" si="111"/>
        <v>0</v>
      </c>
      <c r="FE69" s="3">
        <f t="shared" si="124"/>
        <v>0</v>
      </c>
      <c r="FF69" s="3">
        <f t="shared" si="112"/>
        <v>0</v>
      </c>
      <c r="FG69" s="3">
        <f t="shared" si="113"/>
        <v>0</v>
      </c>
      <c r="FH69" s="3">
        <f t="shared" si="29"/>
        <v>0</v>
      </c>
      <c r="FI69" s="67">
        <f t="shared" si="30"/>
        <v>0</v>
      </c>
      <c r="FJ69" s="3">
        <f t="shared" si="31"/>
        <v>0</v>
      </c>
      <c r="FK69" s="3">
        <f t="shared" si="32"/>
        <v>0</v>
      </c>
      <c r="FL69" s="3">
        <f t="shared" si="114"/>
        <v>0</v>
      </c>
      <c r="FM69" s="3">
        <f t="shared" si="115"/>
        <v>0</v>
      </c>
      <c r="FN69" s="3">
        <f t="shared" si="116"/>
        <v>0</v>
      </c>
      <c r="FO69" s="2">
        <f t="shared" si="33"/>
        <v>0</v>
      </c>
      <c r="FP69" s="2">
        <f t="shared" si="34"/>
        <v>0</v>
      </c>
      <c r="FQ69" s="2">
        <f t="shared" si="117"/>
        <v>0</v>
      </c>
      <c r="FR69" s="6" t="str">
        <f>IF(A69=1,1,IF(DW69="","",COUNTA($DW$31:DW69)+1))</f>
        <v/>
      </c>
      <c r="FS69" s="6" t="str">
        <f t="shared" si="35"/>
        <v/>
      </c>
      <c r="FT69" s="43">
        <f t="shared" si="118"/>
        <v>2</v>
      </c>
      <c r="FU69" s="23">
        <f t="shared" si="119"/>
        <v>1</v>
      </c>
      <c r="FV69" s="21">
        <f t="shared" si="120"/>
        <v>2</v>
      </c>
    </row>
    <row r="70" spans="1:178">
      <c r="A70" s="4">
        <f t="shared" si="36"/>
        <v>40</v>
      </c>
      <c r="B70" s="33">
        <v>266.02300000000002</v>
      </c>
      <c r="C70" s="33">
        <v>384.91</v>
      </c>
      <c r="D70" s="33">
        <v>382.45612</v>
      </c>
      <c r="E70" s="33"/>
      <c r="F70" s="33"/>
      <c r="G70" s="11" t="str">
        <f t="shared" si="2"/>
        <v/>
      </c>
      <c r="H70" s="3">
        <f t="shared" si="37"/>
        <v>266.02300000000002</v>
      </c>
      <c r="I70" s="3">
        <f t="shared" si="3"/>
        <v>266.02300000000002</v>
      </c>
      <c r="J70" s="3">
        <f t="shared" si="38"/>
        <v>384.91</v>
      </c>
      <c r="K70" s="3">
        <f t="shared" si="4"/>
        <v>384.91</v>
      </c>
      <c r="L70" s="2">
        <f t="shared" si="5"/>
        <v>384.91</v>
      </c>
      <c r="M70" s="8">
        <f t="shared" si="39"/>
        <v>266.02300000000002</v>
      </c>
      <c r="N70" s="8">
        <f t="shared" si="6"/>
        <v>266.02300000000002</v>
      </c>
      <c r="O70" s="8">
        <f t="shared" si="40"/>
        <v>382.45612</v>
      </c>
      <c r="P70" s="8">
        <f t="shared" si="7"/>
        <v>382.45612</v>
      </c>
      <c r="Q70" s="2">
        <f t="shared" si="8"/>
        <v>382.45612</v>
      </c>
      <c r="R70" s="3">
        <f t="shared" si="9"/>
        <v>0</v>
      </c>
      <c r="S70" s="3" t="str">
        <f t="shared" si="10"/>
        <v/>
      </c>
      <c r="T70" s="3" t="str">
        <f t="shared" si="41"/>
        <v/>
      </c>
      <c r="U70" s="8" t="str">
        <f t="shared" si="11"/>
        <v/>
      </c>
      <c r="V70" s="2" t="str">
        <f t="shared" si="12"/>
        <v/>
      </c>
      <c r="W70" s="2" t="str">
        <f t="shared" si="13"/>
        <v/>
      </c>
      <c r="X70" s="2">
        <f t="shared" si="121"/>
        <v>384.91</v>
      </c>
      <c r="Y70" s="2">
        <f t="shared" si="14"/>
        <v>2.4538800000000265</v>
      </c>
      <c r="Z70" s="46">
        <v>440</v>
      </c>
      <c r="AA70" s="46">
        <f t="shared" si="42"/>
        <v>0</v>
      </c>
      <c r="AB70" s="47"/>
      <c r="AC70" s="46">
        <f t="shared" si="43"/>
        <v>2</v>
      </c>
      <c r="AD70" s="47">
        <v>1.4</v>
      </c>
      <c r="AE70" s="48" t="str">
        <f t="shared" si="44"/>
        <v/>
      </c>
      <c r="AF70" s="49">
        <f t="shared" si="127"/>
        <v>0</v>
      </c>
      <c r="AG70" s="49">
        <f t="shared" si="127"/>
        <v>0</v>
      </c>
      <c r="AH70" s="49">
        <f t="shared" si="127"/>
        <v>0</v>
      </c>
      <c r="AI70" s="47">
        <f t="shared" si="127"/>
        <v>0.1</v>
      </c>
      <c r="AJ70" s="47">
        <f t="shared" si="127"/>
        <v>0.3</v>
      </c>
      <c r="AK70" s="46">
        <f t="shared" si="127"/>
        <v>2</v>
      </c>
      <c r="AL70" s="47"/>
      <c r="AM70" s="53">
        <f t="shared" si="46"/>
        <v>0.74</v>
      </c>
      <c r="AN70" s="50" t="str">
        <f t="shared" si="47"/>
        <v>257,032 - 266,023</v>
      </c>
      <c r="AO70" s="53" t="s">
        <v>85</v>
      </c>
      <c r="AP70" s="52">
        <f t="shared" si="48"/>
        <v>8.9910000000000423</v>
      </c>
      <c r="AQ70" s="52">
        <f t="shared" si="49"/>
        <v>8.9910000000000423</v>
      </c>
      <c r="AR70" s="47">
        <f t="shared" si="50"/>
        <v>0.37</v>
      </c>
      <c r="AS70" s="53">
        <f t="shared" si="51"/>
        <v>2.4659620785640186</v>
      </c>
      <c r="AT70" s="52">
        <f t="shared" si="52"/>
        <v>2.5659620785640187</v>
      </c>
      <c r="AU70" s="9">
        <f t="shared" si="53"/>
        <v>23.0705650483692</v>
      </c>
      <c r="AV70" s="9">
        <f t="shared" si="54"/>
        <v>0.84</v>
      </c>
      <c r="AW70" s="12" t="str">
        <f t="shared" si="55"/>
        <v/>
      </c>
      <c r="AX70" s="9">
        <f t="shared" si="56"/>
        <v>2.1959620785640186</v>
      </c>
      <c r="AY70" s="12" t="str">
        <f t="shared" si="57"/>
        <v/>
      </c>
      <c r="AZ70" s="10">
        <f t="shared" si="58"/>
        <v>0.15205308443374599</v>
      </c>
      <c r="BA70" s="10">
        <f t="shared" si="59"/>
        <v>1.4</v>
      </c>
      <c r="BB70" s="10">
        <f t="shared" si="60"/>
        <v>0.13999999999999999</v>
      </c>
      <c r="BC70" s="10">
        <f t="shared" si="61"/>
        <v>1.036</v>
      </c>
      <c r="BD70" s="10">
        <f t="shared" si="62"/>
        <v>0.88394691556625404</v>
      </c>
      <c r="BE70" s="12" t="str">
        <f t="shared" si="63"/>
        <v/>
      </c>
      <c r="BF70" s="9">
        <f t="shared" si="64"/>
        <v>1.4</v>
      </c>
      <c r="BG70" s="9">
        <f t="shared" si="65"/>
        <v>1.4</v>
      </c>
      <c r="BH70" s="7">
        <f t="shared" si="66"/>
        <v>0.51800000000000002</v>
      </c>
      <c r="BI70" s="7">
        <f t="shared" si="67"/>
        <v>3.0743469099896257</v>
      </c>
      <c r="BJ70" s="12" t="str">
        <f t="shared" si="68"/>
        <v/>
      </c>
      <c r="BK70" s="80">
        <f t="shared" si="69"/>
        <v>0</v>
      </c>
      <c r="BL70" s="7">
        <f t="shared" si="70"/>
        <v>0</v>
      </c>
      <c r="BM70" s="7">
        <f t="shared" si="122"/>
        <v>1.8983469099896257</v>
      </c>
      <c r="BN70" s="12" t="str">
        <f t="shared" si="71"/>
        <v/>
      </c>
      <c r="BO70" s="9">
        <f t="shared" si="72"/>
        <v>3.0743469099896257</v>
      </c>
      <c r="BP70" s="2">
        <f t="shared" si="73"/>
        <v>2.5659620785640187</v>
      </c>
      <c r="BQ70" s="2">
        <f t="shared" si="74"/>
        <v>2.5659620785640187</v>
      </c>
      <c r="BR70" s="20">
        <f t="shared" si="128"/>
        <v>2</v>
      </c>
      <c r="BS70" s="20">
        <f t="shared" si="128"/>
        <v>2</v>
      </c>
      <c r="BT70" s="20">
        <f t="shared" si="128"/>
        <v>2</v>
      </c>
      <c r="BU70" s="86">
        <f t="shared" si="76"/>
        <v>1</v>
      </c>
      <c r="BV70" s="86">
        <f t="shared" si="77"/>
        <v>1</v>
      </c>
      <c r="BW70" s="20">
        <f t="shared" si="128"/>
        <v>3</v>
      </c>
      <c r="BX70" s="86">
        <f t="shared" si="128"/>
        <v>0.1</v>
      </c>
      <c r="BY70" s="86">
        <f t="shared" si="128"/>
        <v>0.12</v>
      </c>
      <c r="BZ70" s="86">
        <f t="shared" si="128"/>
        <v>0.15</v>
      </c>
      <c r="CA70" s="86">
        <f t="shared" si="128"/>
        <v>0.17</v>
      </c>
      <c r="CB70" s="86">
        <f t="shared" si="128"/>
        <v>0.19</v>
      </c>
      <c r="CC70" s="86">
        <f t="shared" si="128"/>
        <v>0.22</v>
      </c>
      <c r="CD70" s="86">
        <f t="shared" si="128"/>
        <v>0.05</v>
      </c>
      <c r="CE70" s="20" t="str">
        <f t="shared" si="123"/>
        <v>OK (100 %)</v>
      </c>
      <c r="CF70" s="14">
        <f t="shared" si="79"/>
        <v>8.9910000000000423</v>
      </c>
      <c r="CG70" s="14">
        <f t="shared" si="80"/>
        <v>8.9910000000000423</v>
      </c>
      <c r="CH70" s="8">
        <f t="shared" si="81"/>
        <v>-3.5527136788005009E-15</v>
      </c>
      <c r="CI70" s="9">
        <f t="shared" si="82"/>
        <v>8.9910000000000423</v>
      </c>
      <c r="CJ70" s="9">
        <f t="shared" si="83"/>
        <v>0</v>
      </c>
      <c r="CK70" s="9">
        <f t="shared" si="84"/>
        <v>8.9910000000000423</v>
      </c>
      <c r="CL70" s="9">
        <f t="shared" si="85"/>
        <v>0</v>
      </c>
      <c r="CM70" s="9">
        <f t="shared" si="86"/>
        <v>1.3671092821438167</v>
      </c>
      <c r="CN70" s="9">
        <f t="shared" si="87"/>
        <v>0</v>
      </c>
      <c r="CO70" s="9">
        <f t="shared" si="130"/>
        <v>0</v>
      </c>
      <c r="CP70" s="9">
        <f t="shared" si="130"/>
        <v>0</v>
      </c>
      <c r="CQ70" s="9">
        <f t="shared" si="130"/>
        <v>0</v>
      </c>
      <c r="CR70" s="9">
        <f t="shared" si="130"/>
        <v>0</v>
      </c>
      <c r="CS70" s="9">
        <f t="shared" si="130"/>
        <v>0</v>
      </c>
      <c r="CT70" s="9">
        <f t="shared" si="130"/>
        <v>0</v>
      </c>
      <c r="CU70" s="9">
        <f t="shared" si="130"/>
        <v>0</v>
      </c>
      <c r="CV70" s="9">
        <f t="shared" si="89"/>
        <v>27.641453067716853</v>
      </c>
      <c r="CW70" s="9">
        <f t="shared" si="131"/>
        <v>2.7641453067716855</v>
      </c>
      <c r="CX70" s="9">
        <f t="shared" si="131"/>
        <v>3.3169743681260222</v>
      </c>
      <c r="CY70" s="9">
        <f t="shared" si="131"/>
        <v>4.1462179601575277</v>
      </c>
      <c r="CZ70" s="9">
        <f t="shared" si="131"/>
        <v>4.6990470215118654</v>
      </c>
      <c r="DA70" s="9">
        <f t="shared" si="131"/>
        <v>5.2518760828662021</v>
      </c>
      <c r="DB70" s="9">
        <f t="shared" si="131"/>
        <v>6.0811196748977077</v>
      </c>
      <c r="DC70" s="9">
        <f t="shared" si="131"/>
        <v>1.3820726533858427</v>
      </c>
      <c r="DD70" s="2">
        <f t="shared" si="91"/>
        <v>1.2587400000000057</v>
      </c>
      <c r="DE70" s="2">
        <f t="shared" si="92"/>
        <v>0</v>
      </c>
      <c r="DF70" s="2">
        <f t="shared" si="93"/>
        <v>7.9475667178562279</v>
      </c>
      <c r="DG70" s="2">
        <f t="shared" si="94"/>
        <v>0</v>
      </c>
      <c r="DH70" s="2">
        <f t="shared" si="95"/>
        <v>0</v>
      </c>
      <c r="DI70" s="2">
        <f t="shared" si="96"/>
        <v>0</v>
      </c>
      <c r="DJ70" s="2">
        <f t="shared" si="97"/>
        <v>0</v>
      </c>
      <c r="DK70" s="2">
        <f t="shared" si="98"/>
        <v>17.068037067716805</v>
      </c>
      <c r="DL70" s="16">
        <f t="shared" si="99"/>
        <v>0</v>
      </c>
      <c r="DM70" s="16">
        <f t="shared" si="100"/>
        <v>0</v>
      </c>
      <c r="DN70" s="16">
        <f t="shared" si="101"/>
        <v>27.641453067716856</v>
      </c>
      <c r="DO70" s="72">
        <f t="shared" si="102"/>
        <v>-3.5527136788005009E-15</v>
      </c>
      <c r="DP70" s="16">
        <f t="shared" si="103"/>
        <v>0</v>
      </c>
      <c r="DQ70" s="16">
        <f t="shared" si="104"/>
        <v>17.068037067716805</v>
      </c>
      <c r="DR70" s="2">
        <f t="shared" si="105"/>
        <v>46.141130096738401</v>
      </c>
      <c r="DS70" s="2">
        <f t="shared" si="106"/>
        <v>12.587400000000059</v>
      </c>
      <c r="DT70" s="2">
        <f t="shared" si="107"/>
        <v>4.6573380000000215</v>
      </c>
      <c r="DU70" s="2">
        <f t="shared" si="108"/>
        <v>0</v>
      </c>
      <c r="DV70" s="15" t="s">
        <v>249</v>
      </c>
      <c r="DW70" s="17"/>
      <c r="DX70" s="17"/>
      <c r="DY70" s="47" t="str">
        <f t="shared" si="129"/>
        <v/>
      </c>
      <c r="DZ70" s="47" t="str">
        <f t="shared" si="129"/>
        <v/>
      </c>
      <c r="EA70" s="47" t="str">
        <f t="shared" si="129"/>
        <v/>
      </c>
      <c r="EB70" s="47" t="str">
        <f t="shared" si="129"/>
        <v/>
      </c>
      <c r="EC70" s="49" t="str">
        <f t="shared" si="129"/>
        <v/>
      </c>
      <c r="ED70" s="49" t="str">
        <f t="shared" si="129"/>
        <v/>
      </c>
      <c r="EE70" s="47" t="str">
        <f t="shared" si="129"/>
        <v/>
      </c>
      <c r="EF70" s="47" t="str">
        <f t="shared" si="129"/>
        <v/>
      </c>
      <c r="EG70" s="47" t="str">
        <f t="shared" si="129"/>
        <v/>
      </c>
      <c r="EH70" s="6">
        <f t="shared" si="16"/>
        <v>0</v>
      </c>
      <c r="EI70" s="6">
        <f t="shared" si="17"/>
        <v>0</v>
      </c>
      <c r="EJ70" s="2" t="str">
        <f t="shared" si="18"/>
        <v/>
      </c>
      <c r="EK70" s="2" t="str">
        <f t="shared" si="19"/>
        <v/>
      </c>
      <c r="EL70" s="2" t="str">
        <f t="shared" si="125"/>
        <v/>
      </c>
      <c r="EM70" s="2" t="str">
        <f t="shared" si="21"/>
        <v/>
      </c>
      <c r="EN70" s="2" t="str">
        <f t="shared" si="22"/>
        <v/>
      </c>
      <c r="EO70" s="2">
        <f t="shared" si="23"/>
        <v>0</v>
      </c>
      <c r="EP70" s="2">
        <f t="shared" si="109"/>
        <v>0</v>
      </c>
      <c r="EQ70" s="2"/>
      <c r="ER70" s="2"/>
      <c r="ES70" s="2"/>
      <c r="ET70" s="2"/>
      <c r="EU70" s="2"/>
      <c r="EV70" s="2"/>
      <c r="EW70" s="2">
        <f t="shared" si="24"/>
        <v>0</v>
      </c>
      <c r="EX70" s="2">
        <f t="shared" si="25"/>
        <v>0</v>
      </c>
      <c r="EY70" s="2">
        <f t="shared" si="110"/>
        <v>0</v>
      </c>
      <c r="EZ70" s="2">
        <f t="shared" si="26"/>
        <v>0</v>
      </c>
      <c r="FA70" s="2">
        <f t="shared" si="27"/>
        <v>0</v>
      </c>
      <c r="FB70" s="59"/>
      <c r="FC70" s="2">
        <f t="shared" si="28"/>
        <v>0</v>
      </c>
      <c r="FD70" s="2">
        <f t="shared" si="111"/>
        <v>0</v>
      </c>
      <c r="FE70" s="3">
        <f t="shared" si="124"/>
        <v>0</v>
      </c>
      <c r="FF70" s="3">
        <f t="shared" si="112"/>
        <v>0</v>
      </c>
      <c r="FG70" s="3">
        <f t="shared" si="113"/>
        <v>0</v>
      </c>
      <c r="FH70" s="3">
        <f t="shared" si="29"/>
        <v>0</v>
      </c>
      <c r="FI70" s="67">
        <f t="shared" si="30"/>
        <v>0</v>
      </c>
      <c r="FJ70" s="3">
        <f t="shared" si="31"/>
        <v>0</v>
      </c>
      <c r="FK70" s="3">
        <f t="shared" si="32"/>
        <v>0</v>
      </c>
      <c r="FL70" s="3">
        <f t="shared" si="114"/>
        <v>0</v>
      </c>
      <c r="FM70" s="3">
        <f t="shared" si="115"/>
        <v>0</v>
      </c>
      <c r="FN70" s="3">
        <f t="shared" si="116"/>
        <v>0</v>
      </c>
      <c r="FO70" s="2">
        <f t="shared" si="33"/>
        <v>0</v>
      </c>
      <c r="FP70" s="2">
        <f t="shared" si="34"/>
        <v>0</v>
      </c>
      <c r="FQ70" s="2">
        <f t="shared" si="117"/>
        <v>0</v>
      </c>
      <c r="FR70" s="6" t="str">
        <f>IF(A70=1,1,IF(DW70="","",COUNTA($DW$31:DW70)+1))</f>
        <v/>
      </c>
      <c r="FS70" s="6" t="str">
        <f t="shared" si="35"/>
        <v/>
      </c>
      <c r="FT70" s="43">
        <f t="shared" si="118"/>
        <v>2</v>
      </c>
      <c r="FU70" s="23">
        <f t="shared" si="119"/>
        <v>1</v>
      </c>
      <c r="FV70" s="21">
        <f t="shared" si="120"/>
        <v>2</v>
      </c>
    </row>
    <row r="71" spans="1:178">
      <c r="A71" s="4">
        <f t="shared" si="36"/>
        <v>41</v>
      </c>
      <c r="B71" s="33">
        <v>276.92500000000001</v>
      </c>
      <c r="C71" s="33">
        <v>384.87</v>
      </c>
      <c r="D71" s="33">
        <v>382.51062999999999</v>
      </c>
      <c r="E71" s="33"/>
      <c r="F71" s="33"/>
      <c r="G71" s="11" t="str">
        <f t="shared" si="2"/>
        <v/>
      </c>
      <c r="H71" s="3">
        <f t="shared" si="37"/>
        <v>276.92500000000001</v>
      </c>
      <c r="I71" s="3">
        <f t="shared" si="3"/>
        <v>276.92500000000001</v>
      </c>
      <c r="J71" s="3">
        <f t="shared" si="38"/>
        <v>384.87</v>
      </c>
      <c r="K71" s="3">
        <f t="shared" si="4"/>
        <v>384.87</v>
      </c>
      <c r="L71" s="2">
        <f t="shared" si="5"/>
        <v>384.87</v>
      </c>
      <c r="M71" s="8">
        <f t="shared" si="39"/>
        <v>276.92500000000001</v>
      </c>
      <c r="N71" s="8">
        <f t="shared" si="6"/>
        <v>276.92500000000001</v>
      </c>
      <c r="O71" s="8">
        <f t="shared" si="40"/>
        <v>382.51062999999999</v>
      </c>
      <c r="P71" s="8">
        <f t="shared" si="7"/>
        <v>382.51062999999999</v>
      </c>
      <c r="Q71" s="2">
        <f t="shared" si="8"/>
        <v>382.51062999999999</v>
      </c>
      <c r="R71" s="3">
        <f t="shared" si="9"/>
        <v>0</v>
      </c>
      <c r="S71" s="3" t="str">
        <f t="shared" si="10"/>
        <v/>
      </c>
      <c r="T71" s="3" t="str">
        <f t="shared" si="41"/>
        <v/>
      </c>
      <c r="U71" s="8" t="str">
        <f t="shared" si="11"/>
        <v/>
      </c>
      <c r="V71" s="2" t="str">
        <f t="shared" si="12"/>
        <v/>
      </c>
      <c r="W71" s="2" t="str">
        <f t="shared" si="13"/>
        <v/>
      </c>
      <c r="X71" s="2">
        <f t="shared" si="121"/>
        <v>384.87</v>
      </c>
      <c r="Y71" s="2">
        <f t="shared" si="14"/>
        <v>2.3593700000000126</v>
      </c>
      <c r="Z71" s="46">
        <v>440</v>
      </c>
      <c r="AA71" s="46">
        <f t="shared" si="42"/>
        <v>0</v>
      </c>
      <c r="AB71" s="47"/>
      <c r="AC71" s="46">
        <f t="shared" si="43"/>
        <v>2</v>
      </c>
      <c r="AD71" s="47">
        <v>1.4</v>
      </c>
      <c r="AE71" s="48" t="str">
        <f t="shared" si="44"/>
        <v/>
      </c>
      <c r="AF71" s="49">
        <f t="shared" si="127"/>
        <v>0</v>
      </c>
      <c r="AG71" s="49">
        <f t="shared" si="127"/>
        <v>0</v>
      </c>
      <c r="AH71" s="49">
        <f t="shared" si="127"/>
        <v>0</v>
      </c>
      <c r="AI71" s="47">
        <f t="shared" si="127"/>
        <v>0.1</v>
      </c>
      <c r="AJ71" s="47">
        <f t="shared" si="127"/>
        <v>0.3</v>
      </c>
      <c r="AK71" s="46">
        <f t="shared" si="127"/>
        <v>2</v>
      </c>
      <c r="AL71" s="47"/>
      <c r="AM71" s="53">
        <f t="shared" si="46"/>
        <v>0.74</v>
      </c>
      <c r="AN71" s="50" t="str">
        <f t="shared" si="47"/>
        <v>266,023 - 276,925</v>
      </c>
      <c r="AO71" s="53" t="s">
        <v>85</v>
      </c>
      <c r="AP71" s="52">
        <f t="shared" si="48"/>
        <v>10.901999999999987</v>
      </c>
      <c r="AQ71" s="52">
        <f t="shared" si="49"/>
        <v>10.901999999999987</v>
      </c>
      <c r="AR71" s="47">
        <f t="shared" si="50"/>
        <v>0.37</v>
      </c>
      <c r="AS71" s="53">
        <f t="shared" si="51"/>
        <v>2.4066250000000196</v>
      </c>
      <c r="AT71" s="52">
        <f t="shared" si="52"/>
        <v>2.5066250000000196</v>
      </c>
      <c r="AU71" s="9">
        <f t="shared" si="53"/>
        <v>27.327225750000181</v>
      </c>
      <c r="AV71" s="9">
        <f t="shared" si="54"/>
        <v>0.84</v>
      </c>
      <c r="AW71" s="12" t="str">
        <f t="shared" si="55"/>
        <v/>
      </c>
      <c r="AX71" s="9">
        <f t="shared" si="56"/>
        <v>2.1366250000000195</v>
      </c>
      <c r="AY71" s="12" t="str">
        <f t="shared" si="57"/>
        <v/>
      </c>
      <c r="AZ71" s="10">
        <f t="shared" si="58"/>
        <v>0.15205308443374599</v>
      </c>
      <c r="BA71" s="10">
        <f t="shared" si="59"/>
        <v>1.4</v>
      </c>
      <c r="BB71" s="10">
        <f t="shared" si="60"/>
        <v>0.13999999999999999</v>
      </c>
      <c r="BC71" s="10">
        <f t="shared" si="61"/>
        <v>1.036</v>
      </c>
      <c r="BD71" s="10">
        <f t="shared" si="62"/>
        <v>0.88394691556625404</v>
      </c>
      <c r="BE71" s="12" t="str">
        <f t="shared" si="63"/>
        <v/>
      </c>
      <c r="BF71" s="9">
        <f t="shared" si="64"/>
        <v>1.4</v>
      </c>
      <c r="BG71" s="9">
        <f t="shared" si="65"/>
        <v>1.4</v>
      </c>
      <c r="BH71" s="7">
        <f t="shared" si="66"/>
        <v>0.51800000000000002</v>
      </c>
      <c r="BI71" s="7">
        <f t="shared" si="67"/>
        <v>2.991275000000027</v>
      </c>
      <c r="BJ71" s="12" t="str">
        <f t="shared" si="68"/>
        <v/>
      </c>
      <c r="BK71" s="80">
        <f t="shared" si="69"/>
        <v>0</v>
      </c>
      <c r="BL71" s="7">
        <f t="shared" si="70"/>
        <v>0</v>
      </c>
      <c r="BM71" s="7">
        <f t="shared" si="122"/>
        <v>1.8152750000000271</v>
      </c>
      <c r="BN71" s="12" t="str">
        <f t="shared" si="71"/>
        <v/>
      </c>
      <c r="BO71" s="9">
        <f t="shared" si="72"/>
        <v>2.991275000000027</v>
      </c>
      <c r="BP71" s="2">
        <f t="shared" si="73"/>
        <v>2.5066250000000196</v>
      </c>
      <c r="BQ71" s="2">
        <f t="shared" si="74"/>
        <v>2.5066250000000196</v>
      </c>
      <c r="BR71" s="20">
        <f t="shared" si="128"/>
        <v>2</v>
      </c>
      <c r="BS71" s="20">
        <f t="shared" si="128"/>
        <v>2</v>
      </c>
      <c r="BT71" s="20">
        <f t="shared" ref="BR71:CD94" si="132">IF($A71="","",BT$30)</f>
        <v>2</v>
      </c>
      <c r="BU71" s="86">
        <f t="shared" si="76"/>
        <v>1</v>
      </c>
      <c r="BV71" s="86">
        <f t="shared" si="77"/>
        <v>1</v>
      </c>
      <c r="BW71" s="20">
        <f t="shared" si="132"/>
        <v>3</v>
      </c>
      <c r="BX71" s="86">
        <f t="shared" si="132"/>
        <v>0.1</v>
      </c>
      <c r="BY71" s="86">
        <f t="shared" si="132"/>
        <v>0.12</v>
      </c>
      <c r="BZ71" s="86">
        <f t="shared" si="132"/>
        <v>0.15</v>
      </c>
      <c r="CA71" s="86">
        <f t="shared" si="132"/>
        <v>0.17</v>
      </c>
      <c r="CB71" s="86">
        <f t="shared" si="132"/>
        <v>0.19</v>
      </c>
      <c r="CC71" s="86">
        <f t="shared" si="132"/>
        <v>0.22</v>
      </c>
      <c r="CD71" s="86">
        <f t="shared" si="132"/>
        <v>0.05</v>
      </c>
      <c r="CE71" s="20" t="str">
        <f t="shared" si="123"/>
        <v>OK (100 %)</v>
      </c>
      <c r="CF71" s="14">
        <f t="shared" si="79"/>
        <v>10.901999999999987</v>
      </c>
      <c r="CG71" s="14">
        <f t="shared" si="80"/>
        <v>10.901999999999987</v>
      </c>
      <c r="CH71" s="8">
        <f t="shared" si="81"/>
        <v>0</v>
      </c>
      <c r="CI71" s="9">
        <f t="shared" si="82"/>
        <v>10.901999999999987</v>
      </c>
      <c r="CJ71" s="9">
        <f t="shared" si="83"/>
        <v>0</v>
      </c>
      <c r="CK71" s="9">
        <f t="shared" si="84"/>
        <v>10.901999999999987</v>
      </c>
      <c r="CL71" s="9">
        <f t="shared" si="85"/>
        <v>0</v>
      </c>
      <c r="CM71" s="9">
        <f t="shared" si="86"/>
        <v>1.6576827264966967</v>
      </c>
      <c r="CN71" s="9">
        <f t="shared" si="87"/>
        <v>0</v>
      </c>
      <c r="CO71" s="9">
        <f t="shared" si="130"/>
        <v>0</v>
      </c>
      <c r="CP71" s="9">
        <f t="shared" si="130"/>
        <v>0</v>
      </c>
      <c r="CQ71" s="9">
        <f t="shared" si="130"/>
        <v>0</v>
      </c>
      <c r="CR71" s="9">
        <f t="shared" si="130"/>
        <v>0</v>
      </c>
      <c r="CS71" s="9">
        <f t="shared" si="130"/>
        <v>0</v>
      </c>
      <c r="CT71" s="9">
        <f t="shared" si="130"/>
        <v>0</v>
      </c>
      <c r="CU71" s="9">
        <f t="shared" si="130"/>
        <v>0</v>
      </c>
      <c r="CV71" s="9">
        <f t="shared" si="89"/>
        <v>32.610880050000254</v>
      </c>
      <c r="CW71" s="9">
        <f t="shared" si="131"/>
        <v>3.2610880050000257</v>
      </c>
      <c r="CX71" s="9">
        <f t="shared" si="131"/>
        <v>3.9133056060000304</v>
      </c>
      <c r="CY71" s="9">
        <f t="shared" si="131"/>
        <v>4.8916320075000383</v>
      </c>
      <c r="CZ71" s="9">
        <f t="shared" si="131"/>
        <v>5.5438496085000439</v>
      </c>
      <c r="DA71" s="9">
        <f t="shared" si="131"/>
        <v>6.1960672095000486</v>
      </c>
      <c r="DB71" s="9">
        <f t="shared" si="131"/>
        <v>7.1743936110000561</v>
      </c>
      <c r="DC71" s="9">
        <f t="shared" si="131"/>
        <v>1.6305440025000129</v>
      </c>
      <c r="DD71" s="2">
        <f t="shared" si="91"/>
        <v>1.5262799999999981</v>
      </c>
      <c r="DE71" s="2">
        <f t="shared" si="92"/>
        <v>0</v>
      </c>
      <c r="DF71" s="2">
        <f t="shared" si="93"/>
        <v>9.6367892735032896</v>
      </c>
      <c r="DG71" s="2">
        <f t="shared" si="94"/>
        <v>0</v>
      </c>
      <c r="DH71" s="2">
        <f t="shared" si="95"/>
        <v>0</v>
      </c>
      <c r="DI71" s="2">
        <f t="shared" si="96"/>
        <v>0</v>
      </c>
      <c r="DJ71" s="2">
        <f t="shared" si="97"/>
        <v>0</v>
      </c>
      <c r="DK71" s="2">
        <f t="shared" si="98"/>
        <v>19.79012805000027</v>
      </c>
      <c r="DL71" s="16">
        <f t="shared" si="99"/>
        <v>0</v>
      </c>
      <c r="DM71" s="16">
        <f t="shared" si="100"/>
        <v>0</v>
      </c>
      <c r="DN71" s="16">
        <f t="shared" si="101"/>
        <v>32.610880050000254</v>
      </c>
      <c r="DO71" s="72">
        <f t="shared" si="102"/>
        <v>0</v>
      </c>
      <c r="DP71" s="16">
        <f t="shared" si="103"/>
        <v>0</v>
      </c>
      <c r="DQ71" s="16">
        <f t="shared" si="104"/>
        <v>19.79012805000027</v>
      </c>
      <c r="DR71" s="2">
        <f t="shared" si="105"/>
        <v>54.654451500000363</v>
      </c>
      <c r="DS71" s="2">
        <f t="shared" si="106"/>
        <v>15.262799999999981</v>
      </c>
      <c r="DT71" s="2">
        <f t="shared" si="107"/>
        <v>5.6472359999999933</v>
      </c>
      <c r="DU71" s="2">
        <f t="shared" si="108"/>
        <v>0</v>
      </c>
      <c r="DV71" s="15" t="s">
        <v>249</v>
      </c>
      <c r="DW71" s="18"/>
      <c r="DX71" s="17"/>
      <c r="DY71" s="47" t="str">
        <f t="shared" si="129"/>
        <v/>
      </c>
      <c r="DZ71" s="47" t="str">
        <f t="shared" si="129"/>
        <v/>
      </c>
      <c r="EA71" s="47" t="str">
        <f t="shared" si="129"/>
        <v/>
      </c>
      <c r="EB71" s="47" t="str">
        <f t="shared" si="129"/>
        <v/>
      </c>
      <c r="EC71" s="49" t="str">
        <f t="shared" si="129"/>
        <v/>
      </c>
      <c r="ED71" s="49" t="str">
        <f t="shared" si="129"/>
        <v/>
      </c>
      <c r="EE71" s="47" t="str">
        <f t="shared" si="129"/>
        <v/>
      </c>
      <c r="EF71" s="47" t="str">
        <f t="shared" si="129"/>
        <v/>
      </c>
      <c r="EG71" s="47" t="str">
        <f t="shared" si="129"/>
        <v/>
      </c>
      <c r="EH71" s="6">
        <f t="shared" si="16"/>
        <v>0</v>
      </c>
      <c r="EI71" s="6">
        <f t="shared" si="17"/>
        <v>0</v>
      </c>
      <c r="EJ71" s="2" t="str">
        <f t="shared" si="18"/>
        <v/>
      </c>
      <c r="EK71" s="2" t="str">
        <f t="shared" si="19"/>
        <v/>
      </c>
      <c r="EL71" s="2" t="str">
        <f t="shared" si="125"/>
        <v/>
      </c>
      <c r="EM71" s="2" t="str">
        <f t="shared" si="21"/>
        <v/>
      </c>
      <c r="EN71" s="2" t="str">
        <f t="shared" si="22"/>
        <v/>
      </c>
      <c r="EO71" s="2">
        <f t="shared" si="23"/>
        <v>0</v>
      </c>
      <c r="EP71" s="2">
        <f t="shared" si="109"/>
        <v>0</v>
      </c>
      <c r="EQ71" s="2"/>
      <c r="ER71" s="2"/>
      <c r="ES71" s="2"/>
      <c r="ET71" s="2"/>
      <c r="EU71" s="2"/>
      <c r="EV71" s="2"/>
      <c r="EW71" s="2">
        <f t="shared" si="24"/>
        <v>0</v>
      </c>
      <c r="EX71" s="2">
        <f t="shared" si="25"/>
        <v>0</v>
      </c>
      <c r="EY71" s="2">
        <f t="shared" si="110"/>
        <v>0</v>
      </c>
      <c r="EZ71" s="2">
        <f t="shared" si="26"/>
        <v>0</v>
      </c>
      <c r="FA71" s="2">
        <f t="shared" si="27"/>
        <v>0</v>
      </c>
      <c r="FB71" s="59"/>
      <c r="FC71" s="2">
        <f t="shared" si="28"/>
        <v>0</v>
      </c>
      <c r="FD71" s="2">
        <f t="shared" si="111"/>
        <v>0</v>
      </c>
      <c r="FE71" s="3">
        <f t="shared" si="124"/>
        <v>0</v>
      </c>
      <c r="FF71" s="3">
        <f t="shared" si="112"/>
        <v>0</v>
      </c>
      <c r="FG71" s="3">
        <f t="shared" si="113"/>
        <v>0</v>
      </c>
      <c r="FH71" s="3">
        <f t="shared" si="29"/>
        <v>0</v>
      </c>
      <c r="FI71" s="67">
        <f t="shared" si="30"/>
        <v>0</v>
      </c>
      <c r="FJ71" s="3">
        <f t="shared" si="31"/>
        <v>0</v>
      </c>
      <c r="FK71" s="3">
        <f t="shared" si="32"/>
        <v>0</v>
      </c>
      <c r="FL71" s="3">
        <f t="shared" si="114"/>
        <v>0</v>
      </c>
      <c r="FM71" s="3">
        <f t="shared" si="115"/>
        <v>0</v>
      </c>
      <c r="FN71" s="3">
        <f t="shared" si="116"/>
        <v>0</v>
      </c>
      <c r="FO71" s="2">
        <f t="shared" si="33"/>
        <v>0</v>
      </c>
      <c r="FP71" s="2">
        <f t="shared" si="34"/>
        <v>0</v>
      </c>
      <c r="FQ71" s="2">
        <f t="shared" si="117"/>
        <v>0</v>
      </c>
      <c r="FR71" s="6" t="str">
        <f>IF(A71=1,1,IF(DW71="","",COUNTA($DW$31:DW71)+1))</f>
        <v/>
      </c>
      <c r="FS71" s="6" t="str">
        <f t="shared" si="35"/>
        <v/>
      </c>
      <c r="FT71" s="43">
        <f t="shared" si="118"/>
        <v>2</v>
      </c>
      <c r="FU71" s="23">
        <f t="shared" si="119"/>
        <v>1</v>
      </c>
      <c r="FV71" s="21">
        <f t="shared" si="120"/>
        <v>2</v>
      </c>
    </row>
    <row r="72" spans="1:178">
      <c r="A72" s="4">
        <f t="shared" si="36"/>
        <v>42</v>
      </c>
      <c r="B72" s="33">
        <v>278.76299999999998</v>
      </c>
      <c r="C72" s="33">
        <v>384.88083543877377</v>
      </c>
      <c r="D72" s="33">
        <v>382.51981999999998</v>
      </c>
      <c r="E72" s="33"/>
      <c r="F72" s="33"/>
      <c r="G72" s="11" t="str">
        <f t="shared" si="2"/>
        <v/>
      </c>
      <c r="H72" s="3">
        <f t="shared" si="37"/>
        <v>278.76299999999998</v>
      </c>
      <c r="I72" s="3">
        <f t="shared" si="3"/>
        <v>278.76299999999998</v>
      </c>
      <c r="J72" s="3">
        <f t="shared" si="38"/>
        <v>384.88083543877377</v>
      </c>
      <c r="K72" s="3">
        <f t="shared" si="4"/>
        <v>384.88083543877377</v>
      </c>
      <c r="L72" s="2">
        <f t="shared" si="5"/>
        <v>384.88083543877377</v>
      </c>
      <c r="M72" s="8">
        <f t="shared" si="39"/>
        <v>278.76299999999998</v>
      </c>
      <c r="N72" s="8">
        <f t="shared" si="6"/>
        <v>278.76299999999998</v>
      </c>
      <c r="O72" s="8">
        <f t="shared" si="40"/>
        <v>382.51981999999998</v>
      </c>
      <c r="P72" s="8">
        <f t="shared" si="7"/>
        <v>382.51981999999998</v>
      </c>
      <c r="Q72" s="2">
        <f t="shared" si="8"/>
        <v>382.51981999999998</v>
      </c>
      <c r="R72" s="3">
        <f t="shared" si="9"/>
        <v>0</v>
      </c>
      <c r="S72" s="3" t="str">
        <f t="shared" si="10"/>
        <v/>
      </c>
      <c r="T72" s="3" t="str">
        <f t="shared" si="41"/>
        <v/>
      </c>
      <c r="U72" s="8" t="str">
        <f t="shared" si="11"/>
        <v/>
      </c>
      <c r="V72" s="2" t="str">
        <f t="shared" si="12"/>
        <v/>
      </c>
      <c r="W72" s="2" t="str">
        <f t="shared" si="13"/>
        <v/>
      </c>
      <c r="X72" s="2">
        <f t="shared" si="121"/>
        <v>384.88083543877377</v>
      </c>
      <c r="Y72" s="2">
        <f t="shared" si="14"/>
        <v>2.3610154387737907</v>
      </c>
      <c r="Z72" s="46">
        <v>440</v>
      </c>
      <c r="AA72" s="46">
        <f t="shared" si="42"/>
        <v>0</v>
      </c>
      <c r="AB72" s="47"/>
      <c r="AC72" s="46">
        <f t="shared" si="43"/>
        <v>2</v>
      </c>
      <c r="AD72" s="47">
        <v>1.4</v>
      </c>
      <c r="AE72" s="48" t="str">
        <f t="shared" si="44"/>
        <v/>
      </c>
      <c r="AF72" s="49">
        <f t="shared" si="127"/>
        <v>0</v>
      </c>
      <c r="AG72" s="49">
        <f t="shared" si="127"/>
        <v>0</v>
      </c>
      <c r="AH72" s="49">
        <f t="shared" si="127"/>
        <v>0</v>
      </c>
      <c r="AI72" s="47">
        <f t="shared" si="127"/>
        <v>0.1</v>
      </c>
      <c r="AJ72" s="47">
        <f t="shared" si="127"/>
        <v>0.3</v>
      </c>
      <c r="AK72" s="46">
        <f t="shared" si="127"/>
        <v>2</v>
      </c>
      <c r="AL72" s="47"/>
      <c r="AM72" s="53">
        <f t="shared" si="46"/>
        <v>0.74</v>
      </c>
      <c r="AN72" s="50" t="str">
        <f t="shared" si="47"/>
        <v>276,925 - 278,763</v>
      </c>
      <c r="AO72" s="53" t="s">
        <v>85</v>
      </c>
      <c r="AP72" s="52">
        <f t="shared" si="48"/>
        <v>1.8379999999999654</v>
      </c>
      <c r="AQ72" s="52">
        <f t="shared" si="49"/>
        <v>1.8379999999999654</v>
      </c>
      <c r="AR72" s="47">
        <f t="shared" si="50"/>
        <v>0.37</v>
      </c>
      <c r="AS72" s="53">
        <f t="shared" si="51"/>
        <v>2.3601927193869017</v>
      </c>
      <c r="AT72" s="52">
        <f t="shared" si="52"/>
        <v>2.4601927193869018</v>
      </c>
      <c r="AU72" s="9">
        <f t="shared" si="53"/>
        <v>4.5218342182330407</v>
      </c>
      <c r="AV72" s="9">
        <f t="shared" si="54"/>
        <v>0.84</v>
      </c>
      <c r="AW72" s="12" t="str">
        <f t="shared" si="55"/>
        <v/>
      </c>
      <c r="AX72" s="9">
        <f t="shared" si="56"/>
        <v>2.0901927193869017</v>
      </c>
      <c r="AY72" s="12" t="str">
        <f t="shared" si="57"/>
        <v/>
      </c>
      <c r="AZ72" s="10">
        <f t="shared" si="58"/>
        <v>0.15205308443374599</v>
      </c>
      <c r="BA72" s="10">
        <f t="shared" si="59"/>
        <v>1.4</v>
      </c>
      <c r="BB72" s="10">
        <f t="shared" si="60"/>
        <v>0.13999999999999999</v>
      </c>
      <c r="BC72" s="10">
        <f t="shared" si="61"/>
        <v>1.036</v>
      </c>
      <c r="BD72" s="10">
        <f t="shared" si="62"/>
        <v>0.88394691556625404</v>
      </c>
      <c r="BE72" s="12" t="str">
        <f t="shared" si="63"/>
        <v/>
      </c>
      <c r="BF72" s="9">
        <f t="shared" si="64"/>
        <v>1.4</v>
      </c>
      <c r="BG72" s="9">
        <f t="shared" si="65"/>
        <v>1.4</v>
      </c>
      <c r="BH72" s="7">
        <f t="shared" si="66"/>
        <v>0.51800000000000002</v>
      </c>
      <c r="BI72" s="7">
        <f t="shared" si="67"/>
        <v>2.926269807141662</v>
      </c>
      <c r="BJ72" s="12" t="str">
        <f t="shared" si="68"/>
        <v/>
      </c>
      <c r="BK72" s="80">
        <f t="shared" si="69"/>
        <v>0</v>
      </c>
      <c r="BL72" s="7">
        <f t="shared" si="70"/>
        <v>0</v>
      </c>
      <c r="BM72" s="7">
        <f t="shared" si="122"/>
        <v>1.750269807141662</v>
      </c>
      <c r="BN72" s="12" t="str">
        <f t="shared" si="71"/>
        <v/>
      </c>
      <c r="BO72" s="9">
        <f t="shared" si="72"/>
        <v>2.926269807141662</v>
      </c>
      <c r="BP72" s="2">
        <f t="shared" si="73"/>
        <v>2.4601927193869018</v>
      </c>
      <c r="BQ72" s="2">
        <f t="shared" si="74"/>
        <v>2.4601927193869018</v>
      </c>
      <c r="BR72" s="20">
        <f t="shared" si="132"/>
        <v>2</v>
      </c>
      <c r="BS72" s="20">
        <f t="shared" si="132"/>
        <v>2</v>
      </c>
      <c r="BT72" s="20">
        <f t="shared" si="132"/>
        <v>2</v>
      </c>
      <c r="BU72" s="86">
        <f t="shared" si="76"/>
        <v>1</v>
      </c>
      <c r="BV72" s="86">
        <f t="shared" si="77"/>
        <v>1</v>
      </c>
      <c r="BW72" s="20">
        <f t="shared" si="132"/>
        <v>3</v>
      </c>
      <c r="BX72" s="86">
        <f t="shared" si="132"/>
        <v>0.1</v>
      </c>
      <c r="BY72" s="86">
        <f t="shared" si="132"/>
        <v>0.12</v>
      </c>
      <c r="BZ72" s="86">
        <f t="shared" si="132"/>
        <v>0.15</v>
      </c>
      <c r="CA72" s="86">
        <f t="shared" si="132"/>
        <v>0.17</v>
      </c>
      <c r="CB72" s="86">
        <f t="shared" si="132"/>
        <v>0.19</v>
      </c>
      <c r="CC72" s="86">
        <f t="shared" si="132"/>
        <v>0.22</v>
      </c>
      <c r="CD72" s="86">
        <f t="shared" si="132"/>
        <v>0.05</v>
      </c>
      <c r="CE72" s="20" t="str">
        <f t="shared" si="123"/>
        <v>OK (100 %)</v>
      </c>
      <c r="CF72" s="14">
        <f t="shared" si="79"/>
        <v>1.8379999999999654</v>
      </c>
      <c r="CG72" s="14">
        <f t="shared" si="80"/>
        <v>1.8379999999999654</v>
      </c>
      <c r="CH72" s="8">
        <f t="shared" si="81"/>
        <v>8.8817841970012523E-16</v>
      </c>
      <c r="CI72" s="9">
        <f t="shared" si="82"/>
        <v>1.8379999999999654</v>
      </c>
      <c r="CJ72" s="9">
        <f t="shared" si="83"/>
        <v>0</v>
      </c>
      <c r="CK72" s="9">
        <f t="shared" si="84"/>
        <v>1.8379999999999654</v>
      </c>
      <c r="CL72" s="9">
        <f t="shared" si="85"/>
        <v>0</v>
      </c>
      <c r="CM72" s="9">
        <f t="shared" si="86"/>
        <v>0.27947356918921989</v>
      </c>
      <c r="CN72" s="9">
        <f t="shared" si="87"/>
        <v>0</v>
      </c>
      <c r="CO72" s="9">
        <f t="shared" si="130"/>
        <v>0</v>
      </c>
      <c r="CP72" s="9">
        <f t="shared" si="130"/>
        <v>0</v>
      </c>
      <c r="CQ72" s="9">
        <f t="shared" si="130"/>
        <v>0</v>
      </c>
      <c r="CR72" s="9">
        <f t="shared" si="130"/>
        <v>0</v>
      </c>
      <c r="CS72" s="9">
        <f t="shared" si="130"/>
        <v>0</v>
      </c>
      <c r="CT72" s="9">
        <f t="shared" si="130"/>
        <v>0</v>
      </c>
      <c r="CU72" s="9">
        <f t="shared" si="130"/>
        <v>0</v>
      </c>
      <c r="CV72" s="9">
        <f t="shared" si="89"/>
        <v>5.3784839055262736</v>
      </c>
      <c r="CW72" s="9">
        <f t="shared" si="131"/>
        <v>0.53784839055262734</v>
      </c>
      <c r="CX72" s="9">
        <f t="shared" si="131"/>
        <v>0.64541806866315277</v>
      </c>
      <c r="CY72" s="9">
        <f t="shared" si="131"/>
        <v>0.80677258582894107</v>
      </c>
      <c r="CZ72" s="9">
        <f t="shared" si="131"/>
        <v>0.9143422639394666</v>
      </c>
      <c r="DA72" s="9">
        <f t="shared" si="131"/>
        <v>1.021911942049992</v>
      </c>
      <c r="DB72" s="9">
        <f t="shared" si="131"/>
        <v>1.1832664592157802</v>
      </c>
      <c r="DC72" s="9">
        <f t="shared" si="131"/>
        <v>0.26892419527631367</v>
      </c>
      <c r="DD72" s="2">
        <f t="shared" si="91"/>
        <v>0.25731999999999511</v>
      </c>
      <c r="DE72" s="2">
        <f t="shared" si="92"/>
        <v>0</v>
      </c>
      <c r="DF72" s="2">
        <f t="shared" si="93"/>
        <v>1.6246944308107443</v>
      </c>
      <c r="DG72" s="2">
        <f t="shared" si="94"/>
        <v>0</v>
      </c>
      <c r="DH72" s="2">
        <f t="shared" si="95"/>
        <v>0</v>
      </c>
      <c r="DI72" s="2">
        <f t="shared" si="96"/>
        <v>0</v>
      </c>
      <c r="DJ72" s="2">
        <f t="shared" si="97"/>
        <v>0</v>
      </c>
      <c r="DK72" s="2">
        <f t="shared" si="98"/>
        <v>3.2169959055263142</v>
      </c>
      <c r="DL72" s="16">
        <f t="shared" si="99"/>
        <v>0</v>
      </c>
      <c r="DM72" s="16">
        <f t="shared" si="100"/>
        <v>8.8817841970012523E-16</v>
      </c>
      <c r="DN72" s="16">
        <f t="shared" si="101"/>
        <v>5.3784839055262745</v>
      </c>
      <c r="DO72" s="72">
        <f t="shared" si="102"/>
        <v>-8.8817841970012523E-16</v>
      </c>
      <c r="DP72" s="16">
        <f t="shared" si="103"/>
        <v>0</v>
      </c>
      <c r="DQ72" s="16">
        <f t="shared" si="104"/>
        <v>3.2169959055263151</v>
      </c>
      <c r="DR72" s="2">
        <f t="shared" si="105"/>
        <v>9.0436684364660813</v>
      </c>
      <c r="DS72" s="2">
        <f t="shared" si="106"/>
        <v>2.5731999999999515</v>
      </c>
      <c r="DT72" s="2">
        <f t="shared" si="107"/>
        <v>0.95208399999998206</v>
      </c>
      <c r="DU72" s="2">
        <f t="shared" si="108"/>
        <v>0</v>
      </c>
      <c r="DV72" s="15" t="s">
        <v>249</v>
      </c>
      <c r="DW72" s="17"/>
      <c r="DX72" s="17"/>
      <c r="DY72" s="47" t="str">
        <f t="shared" si="129"/>
        <v/>
      </c>
      <c r="DZ72" s="47" t="str">
        <f t="shared" si="129"/>
        <v/>
      </c>
      <c r="EA72" s="47" t="str">
        <f t="shared" si="129"/>
        <v/>
      </c>
      <c r="EB72" s="47" t="str">
        <f t="shared" si="129"/>
        <v/>
      </c>
      <c r="EC72" s="49" t="str">
        <f t="shared" si="129"/>
        <v/>
      </c>
      <c r="ED72" s="49" t="str">
        <f t="shared" si="129"/>
        <v/>
      </c>
      <c r="EE72" s="47" t="str">
        <f t="shared" si="129"/>
        <v/>
      </c>
      <c r="EF72" s="47" t="str">
        <f t="shared" si="129"/>
        <v/>
      </c>
      <c r="EG72" s="47" t="str">
        <f t="shared" si="129"/>
        <v/>
      </c>
      <c r="EH72" s="6">
        <f t="shared" si="16"/>
        <v>0</v>
      </c>
      <c r="EI72" s="6">
        <f t="shared" si="17"/>
        <v>0</v>
      </c>
      <c r="EJ72" s="2" t="str">
        <f t="shared" si="18"/>
        <v/>
      </c>
      <c r="EK72" s="2" t="str">
        <f t="shared" si="19"/>
        <v/>
      </c>
      <c r="EL72" s="2" t="str">
        <f t="shared" si="125"/>
        <v/>
      </c>
      <c r="EM72" s="2" t="str">
        <f t="shared" si="21"/>
        <v/>
      </c>
      <c r="EN72" s="2" t="str">
        <f t="shared" si="22"/>
        <v/>
      </c>
      <c r="EO72" s="2">
        <f t="shared" si="23"/>
        <v>0</v>
      </c>
      <c r="EP72" s="2">
        <f t="shared" si="109"/>
        <v>0</v>
      </c>
      <c r="EQ72" s="2"/>
      <c r="ER72" s="2"/>
      <c r="ES72" s="2"/>
      <c r="ET72" s="2"/>
      <c r="EU72" s="2"/>
      <c r="EV72" s="2"/>
      <c r="EW72" s="2">
        <f t="shared" si="24"/>
        <v>0</v>
      </c>
      <c r="EX72" s="2">
        <f t="shared" si="25"/>
        <v>0</v>
      </c>
      <c r="EY72" s="2">
        <f t="shared" si="110"/>
        <v>0</v>
      </c>
      <c r="EZ72" s="2">
        <f t="shared" si="26"/>
        <v>0</v>
      </c>
      <c r="FA72" s="2">
        <f t="shared" si="27"/>
        <v>0</v>
      </c>
      <c r="FB72" s="59"/>
      <c r="FC72" s="2">
        <f t="shared" si="28"/>
        <v>0</v>
      </c>
      <c r="FD72" s="2">
        <f t="shared" si="111"/>
        <v>0</v>
      </c>
      <c r="FE72" s="3">
        <f t="shared" si="124"/>
        <v>0</v>
      </c>
      <c r="FF72" s="3">
        <f t="shared" si="112"/>
        <v>0</v>
      </c>
      <c r="FG72" s="3">
        <f t="shared" si="113"/>
        <v>0</v>
      </c>
      <c r="FH72" s="3">
        <f t="shared" si="29"/>
        <v>0</v>
      </c>
      <c r="FI72" s="67">
        <f t="shared" si="30"/>
        <v>0</v>
      </c>
      <c r="FJ72" s="3">
        <f t="shared" si="31"/>
        <v>0</v>
      </c>
      <c r="FK72" s="3">
        <f t="shared" si="32"/>
        <v>0</v>
      </c>
      <c r="FL72" s="3">
        <f t="shared" si="114"/>
        <v>0</v>
      </c>
      <c r="FM72" s="3">
        <f t="shared" si="115"/>
        <v>0</v>
      </c>
      <c r="FN72" s="3">
        <f t="shared" si="116"/>
        <v>0</v>
      </c>
      <c r="FO72" s="2">
        <f t="shared" si="33"/>
        <v>0</v>
      </c>
      <c r="FP72" s="2">
        <f t="shared" si="34"/>
        <v>0</v>
      </c>
      <c r="FQ72" s="2">
        <f t="shared" si="117"/>
        <v>0</v>
      </c>
      <c r="FR72" s="6" t="str">
        <f>IF(A72=1,1,IF(DW72="","",COUNTA($DW$31:DW72)+1))</f>
        <v/>
      </c>
      <c r="FS72" s="6" t="str">
        <f t="shared" si="35"/>
        <v/>
      </c>
      <c r="FT72" s="43">
        <f t="shared" si="118"/>
        <v>2</v>
      </c>
      <c r="FU72" s="23">
        <f t="shared" si="119"/>
        <v>1</v>
      </c>
      <c r="FV72" s="21">
        <f t="shared" si="120"/>
        <v>2</v>
      </c>
    </row>
    <row r="73" spans="1:178">
      <c r="A73" s="4">
        <f t="shared" si="36"/>
        <v>43</v>
      </c>
      <c r="B73" s="33">
        <v>288.79899999999998</v>
      </c>
      <c r="C73" s="33">
        <v>384.94</v>
      </c>
      <c r="D73" s="33">
        <v>382.57</v>
      </c>
      <c r="E73" s="33"/>
      <c r="F73" s="33"/>
      <c r="G73" s="11" t="str">
        <f t="shared" si="2"/>
        <v/>
      </c>
      <c r="H73" s="3">
        <f t="shared" si="37"/>
        <v>288.79899999999998</v>
      </c>
      <c r="I73" s="3">
        <f t="shared" si="3"/>
        <v>288.79899999999998</v>
      </c>
      <c r="J73" s="3">
        <f t="shared" si="38"/>
        <v>384.94</v>
      </c>
      <c r="K73" s="3">
        <f t="shared" si="4"/>
        <v>384.94</v>
      </c>
      <c r="L73" s="2">
        <f t="shared" si="5"/>
        <v>384.94</v>
      </c>
      <c r="M73" s="8">
        <f t="shared" si="39"/>
        <v>288.79899999999998</v>
      </c>
      <c r="N73" s="8">
        <f t="shared" si="6"/>
        <v>288.79899999999998</v>
      </c>
      <c r="O73" s="8">
        <f t="shared" si="40"/>
        <v>382.57</v>
      </c>
      <c r="P73" s="8">
        <f t="shared" si="7"/>
        <v>382.57</v>
      </c>
      <c r="Q73" s="2">
        <f t="shared" si="8"/>
        <v>382.57</v>
      </c>
      <c r="R73" s="3">
        <f t="shared" si="9"/>
        <v>0</v>
      </c>
      <c r="S73" s="3" t="str">
        <f t="shared" si="10"/>
        <v/>
      </c>
      <c r="T73" s="3" t="str">
        <f t="shared" si="41"/>
        <v/>
      </c>
      <c r="U73" s="8" t="str">
        <f t="shared" si="11"/>
        <v/>
      </c>
      <c r="V73" s="2" t="str">
        <f t="shared" si="12"/>
        <v/>
      </c>
      <c r="W73" s="2" t="str">
        <f t="shared" si="13"/>
        <v/>
      </c>
      <c r="X73" s="2">
        <f t="shared" si="121"/>
        <v>384.94</v>
      </c>
      <c r="Y73" s="2">
        <f t="shared" si="14"/>
        <v>2.3700000000000045</v>
      </c>
      <c r="Z73" s="46">
        <v>440</v>
      </c>
      <c r="AA73" s="46">
        <f t="shared" si="42"/>
        <v>0</v>
      </c>
      <c r="AB73" s="47"/>
      <c r="AC73" s="46">
        <f t="shared" si="43"/>
        <v>2</v>
      </c>
      <c r="AD73" s="47">
        <v>1.4</v>
      </c>
      <c r="AE73" s="48" t="str">
        <f t="shared" si="44"/>
        <v/>
      </c>
      <c r="AF73" s="49">
        <f t="shared" si="127"/>
        <v>0</v>
      </c>
      <c r="AG73" s="49">
        <f t="shared" si="127"/>
        <v>0</v>
      </c>
      <c r="AH73" s="49">
        <f t="shared" si="127"/>
        <v>0</v>
      </c>
      <c r="AI73" s="47">
        <f t="shared" si="127"/>
        <v>0.1</v>
      </c>
      <c r="AJ73" s="47">
        <f t="shared" si="127"/>
        <v>0.3</v>
      </c>
      <c r="AK73" s="46">
        <f t="shared" si="127"/>
        <v>2</v>
      </c>
      <c r="AL73" s="47"/>
      <c r="AM73" s="53">
        <f t="shared" si="46"/>
        <v>0.74</v>
      </c>
      <c r="AN73" s="50" t="str">
        <f t="shared" si="47"/>
        <v>278,763 - 288,799</v>
      </c>
      <c r="AO73" s="53" t="s">
        <v>85</v>
      </c>
      <c r="AP73" s="52">
        <f t="shared" si="48"/>
        <v>10.036000000000001</v>
      </c>
      <c r="AQ73" s="52">
        <f t="shared" si="49"/>
        <v>10.036000000000001</v>
      </c>
      <c r="AR73" s="47">
        <f t="shared" si="50"/>
        <v>0.37</v>
      </c>
      <c r="AS73" s="53">
        <f t="shared" si="51"/>
        <v>2.3655077193868976</v>
      </c>
      <c r="AT73" s="52">
        <f t="shared" si="52"/>
        <v>2.4655077193868977</v>
      </c>
      <c r="AU73" s="9">
        <f t="shared" si="53"/>
        <v>24.743835471766911</v>
      </c>
      <c r="AV73" s="9">
        <f t="shared" si="54"/>
        <v>0.84</v>
      </c>
      <c r="AW73" s="12" t="str">
        <f t="shared" si="55"/>
        <v/>
      </c>
      <c r="AX73" s="9">
        <f t="shared" si="56"/>
        <v>2.0955077193868976</v>
      </c>
      <c r="AY73" s="12" t="str">
        <f t="shared" si="57"/>
        <v/>
      </c>
      <c r="AZ73" s="10">
        <f t="shared" si="58"/>
        <v>0.15205308443374599</v>
      </c>
      <c r="BA73" s="10">
        <f t="shared" si="59"/>
        <v>1.4</v>
      </c>
      <c r="BB73" s="10">
        <f t="shared" si="60"/>
        <v>0.13999999999999999</v>
      </c>
      <c r="BC73" s="10">
        <f t="shared" si="61"/>
        <v>1.036</v>
      </c>
      <c r="BD73" s="10">
        <f t="shared" si="62"/>
        <v>0.88394691556625404</v>
      </c>
      <c r="BE73" s="12" t="str">
        <f t="shared" si="63"/>
        <v/>
      </c>
      <c r="BF73" s="9">
        <f t="shared" si="64"/>
        <v>1.4</v>
      </c>
      <c r="BG73" s="9">
        <f t="shared" si="65"/>
        <v>1.4</v>
      </c>
      <c r="BH73" s="7">
        <f t="shared" si="66"/>
        <v>0.51800000000000002</v>
      </c>
      <c r="BI73" s="7">
        <f t="shared" si="67"/>
        <v>2.9337108071416567</v>
      </c>
      <c r="BJ73" s="12" t="str">
        <f t="shared" si="68"/>
        <v/>
      </c>
      <c r="BK73" s="80">
        <f t="shared" si="69"/>
        <v>0</v>
      </c>
      <c r="BL73" s="7">
        <f t="shared" si="70"/>
        <v>0</v>
      </c>
      <c r="BM73" s="7">
        <f t="shared" si="122"/>
        <v>1.7577108071416567</v>
      </c>
      <c r="BN73" s="12" t="str">
        <f t="shared" si="71"/>
        <v/>
      </c>
      <c r="BO73" s="9">
        <f t="shared" si="72"/>
        <v>2.9337108071416567</v>
      </c>
      <c r="BP73" s="2">
        <f t="shared" si="73"/>
        <v>2.4655077193868977</v>
      </c>
      <c r="BQ73" s="2">
        <f t="shared" si="74"/>
        <v>2.4655077193868977</v>
      </c>
      <c r="BR73" s="20">
        <f t="shared" si="132"/>
        <v>2</v>
      </c>
      <c r="BS73" s="20">
        <f t="shared" si="132"/>
        <v>2</v>
      </c>
      <c r="BT73" s="20">
        <f t="shared" si="132"/>
        <v>2</v>
      </c>
      <c r="BU73" s="86">
        <f t="shared" si="76"/>
        <v>1</v>
      </c>
      <c r="BV73" s="86">
        <f t="shared" si="77"/>
        <v>1</v>
      </c>
      <c r="BW73" s="20">
        <f t="shared" si="132"/>
        <v>3</v>
      </c>
      <c r="BX73" s="86">
        <f t="shared" si="132"/>
        <v>0.1</v>
      </c>
      <c r="BY73" s="86">
        <f t="shared" si="132"/>
        <v>0.12</v>
      </c>
      <c r="BZ73" s="86">
        <f t="shared" si="132"/>
        <v>0.15</v>
      </c>
      <c r="CA73" s="86">
        <f t="shared" si="132"/>
        <v>0.17</v>
      </c>
      <c r="CB73" s="86">
        <f t="shared" si="132"/>
        <v>0.19</v>
      </c>
      <c r="CC73" s="86">
        <f t="shared" si="132"/>
        <v>0.22</v>
      </c>
      <c r="CD73" s="86">
        <f t="shared" si="132"/>
        <v>0.05</v>
      </c>
      <c r="CE73" s="20" t="str">
        <f t="shared" si="123"/>
        <v>OK (100 %)</v>
      </c>
      <c r="CF73" s="14">
        <f t="shared" si="79"/>
        <v>8.8160000000000007</v>
      </c>
      <c r="CG73" s="14">
        <f t="shared" si="80"/>
        <v>9.4160000000000021</v>
      </c>
      <c r="CH73" s="8">
        <f t="shared" si="81"/>
        <v>7.9647886188232206</v>
      </c>
      <c r="CI73" s="9">
        <f t="shared" si="82"/>
        <v>10.036000000000001</v>
      </c>
      <c r="CJ73" s="9">
        <f t="shared" si="83"/>
        <v>0</v>
      </c>
      <c r="CK73" s="9">
        <f t="shared" si="84"/>
        <v>10.036000000000001</v>
      </c>
      <c r="CL73" s="9">
        <f t="shared" si="85"/>
        <v>0</v>
      </c>
      <c r="CM73" s="9">
        <f t="shared" si="86"/>
        <v>1.4317318430281525</v>
      </c>
      <c r="CN73" s="9">
        <f t="shared" si="87"/>
        <v>0</v>
      </c>
      <c r="CO73" s="9">
        <f t="shared" si="130"/>
        <v>0</v>
      </c>
      <c r="CP73" s="9">
        <f t="shared" si="130"/>
        <v>0</v>
      </c>
      <c r="CQ73" s="9">
        <f t="shared" si="130"/>
        <v>0</v>
      </c>
      <c r="CR73" s="9">
        <f t="shared" si="130"/>
        <v>0</v>
      </c>
      <c r="CS73" s="9">
        <f t="shared" si="130"/>
        <v>0</v>
      </c>
      <c r="CT73" s="9">
        <f t="shared" si="130"/>
        <v>0</v>
      </c>
      <c r="CU73" s="9">
        <f t="shared" si="130"/>
        <v>0</v>
      </c>
      <c r="CV73" s="9">
        <f t="shared" si="89"/>
        <v>38.961514475760879</v>
      </c>
      <c r="CW73" s="9">
        <f t="shared" si="131"/>
        <v>3.8961514475760879</v>
      </c>
      <c r="CX73" s="9">
        <f t="shared" si="131"/>
        <v>4.6753817370913051</v>
      </c>
      <c r="CY73" s="9">
        <f t="shared" si="131"/>
        <v>5.8442271713641318</v>
      </c>
      <c r="CZ73" s="9">
        <f t="shared" si="131"/>
        <v>6.6234574608793499</v>
      </c>
      <c r="DA73" s="9">
        <f t="shared" si="131"/>
        <v>7.4026877503945672</v>
      </c>
      <c r="DB73" s="9">
        <f t="shared" si="131"/>
        <v>8.571533184667393</v>
      </c>
      <c r="DC73" s="9">
        <f t="shared" si="131"/>
        <v>1.9480757237880439</v>
      </c>
      <c r="DD73" s="2">
        <f t="shared" si="91"/>
        <v>1.3182400000000001</v>
      </c>
      <c r="DE73" s="2">
        <f t="shared" si="92"/>
        <v>0.59536</v>
      </c>
      <c r="DF73" s="2">
        <f t="shared" si="93"/>
        <v>8.3232441569718496</v>
      </c>
      <c r="DG73" s="2">
        <f t="shared" si="94"/>
        <v>0</v>
      </c>
      <c r="DH73" s="2">
        <f t="shared" si="95"/>
        <v>0</v>
      </c>
      <c r="DI73" s="2">
        <f t="shared" si="96"/>
        <v>0</v>
      </c>
      <c r="DJ73" s="2">
        <f t="shared" si="97"/>
        <v>0</v>
      </c>
      <c r="DK73" s="2">
        <f t="shared" si="98"/>
        <v>16.550604960045842</v>
      </c>
      <c r="DL73" s="16">
        <f t="shared" si="99"/>
        <v>0</v>
      </c>
      <c r="DM73" s="16">
        <f t="shared" si="100"/>
        <v>6.5760731709571454</v>
      </c>
      <c r="DN73" s="16">
        <f t="shared" si="101"/>
        <v>37.572799027894803</v>
      </c>
      <c r="DO73" s="72">
        <f t="shared" si="102"/>
        <v>1.3887154478660761</v>
      </c>
      <c r="DP73" s="16">
        <f t="shared" si="103"/>
        <v>6.6613381477509392E-16</v>
      </c>
      <c r="DQ73" s="16">
        <f t="shared" si="104"/>
        <v>23.126678131002986</v>
      </c>
      <c r="DR73" s="2">
        <f t="shared" si="105"/>
        <v>49.487670943533821</v>
      </c>
      <c r="DS73" s="2">
        <f t="shared" si="106"/>
        <v>18.295999999999999</v>
      </c>
      <c r="DT73" s="2">
        <f t="shared" si="107"/>
        <v>6.76952</v>
      </c>
      <c r="DU73" s="2">
        <f t="shared" si="108"/>
        <v>2.7775448968918139</v>
      </c>
      <c r="DV73" s="15" t="s">
        <v>257</v>
      </c>
      <c r="DW73" s="18">
        <v>1.24</v>
      </c>
      <c r="DX73" s="17"/>
      <c r="DY73" s="47">
        <f t="shared" si="129"/>
        <v>0.6</v>
      </c>
      <c r="DZ73" s="47">
        <f t="shared" si="129"/>
        <v>0.6</v>
      </c>
      <c r="EA73" s="47">
        <f t="shared" si="129"/>
        <v>0.6</v>
      </c>
      <c r="EB73" s="47">
        <f t="shared" si="129"/>
        <v>0.6</v>
      </c>
      <c r="EC73" s="49">
        <f t="shared" si="129"/>
        <v>0</v>
      </c>
      <c r="ED73" s="49">
        <f t="shared" si="129"/>
        <v>0</v>
      </c>
      <c r="EE73" s="47">
        <f t="shared" si="129"/>
        <v>0.2</v>
      </c>
      <c r="EF73" s="47">
        <f t="shared" si="129"/>
        <v>0.1</v>
      </c>
      <c r="EG73" s="47">
        <f t="shared" si="129"/>
        <v>0</v>
      </c>
      <c r="EH73" s="6">
        <f t="shared" si="16"/>
        <v>1.22</v>
      </c>
      <c r="EI73" s="6">
        <f t="shared" si="17"/>
        <v>1.22</v>
      </c>
      <c r="EJ73" s="2">
        <f t="shared" si="18"/>
        <v>2.44</v>
      </c>
      <c r="EK73" s="2">
        <f t="shared" si="19"/>
        <v>2.44</v>
      </c>
      <c r="EL73" s="2">
        <f t="shared" si="125"/>
        <v>2.4700000000000046</v>
      </c>
      <c r="EM73" s="2">
        <f t="shared" si="21"/>
        <v>2.2000000000000046</v>
      </c>
      <c r="EN73" s="2">
        <f t="shared" si="22"/>
        <v>5.368000000000011</v>
      </c>
      <c r="EO73" s="2">
        <f t="shared" si="23"/>
        <v>13.097920000000027</v>
      </c>
      <c r="EP73" s="2">
        <f t="shared" si="109"/>
        <v>13.097920000000027</v>
      </c>
      <c r="EQ73" s="2"/>
      <c r="ER73" s="2"/>
      <c r="ES73" s="2"/>
      <c r="ET73" s="2"/>
      <c r="EU73" s="2"/>
      <c r="EV73" s="2"/>
      <c r="EW73" s="2">
        <f t="shared" si="24"/>
        <v>5.9535999999999998</v>
      </c>
      <c r="EX73" s="2">
        <f t="shared" si="25"/>
        <v>0.59536</v>
      </c>
      <c r="EY73" s="2">
        <f t="shared" si="110"/>
        <v>0.59536</v>
      </c>
      <c r="EZ73" s="2">
        <f t="shared" si="26"/>
        <v>1.2076282160399165</v>
      </c>
      <c r="FA73" s="2">
        <f t="shared" si="27"/>
        <v>2.2000000000000046</v>
      </c>
      <c r="FB73" s="59"/>
      <c r="FC73" s="2">
        <f t="shared" si="28"/>
        <v>2.7775448968918139</v>
      </c>
      <c r="FD73" s="2">
        <f t="shared" si="111"/>
        <v>2.7775448968918139</v>
      </c>
      <c r="FE73" s="3">
        <f t="shared" si="124"/>
        <v>13.097920000000027</v>
      </c>
      <c r="FF73" s="3">
        <f t="shared" si="112"/>
        <v>2.7775448968918139</v>
      </c>
      <c r="FG73" s="3">
        <f t="shared" si="113"/>
        <v>0.59536</v>
      </c>
      <c r="FH73" s="3">
        <f t="shared" si="29"/>
        <v>1.2</v>
      </c>
      <c r="FI73" s="67">
        <f t="shared" si="30"/>
        <v>2.9337108071416567</v>
      </c>
      <c r="FJ73" s="3">
        <f t="shared" si="31"/>
        <v>2.1000000000000045</v>
      </c>
      <c r="FK73" s="3">
        <f t="shared" si="32"/>
        <v>2.3100000000000054</v>
      </c>
      <c r="FL73" s="3">
        <f t="shared" si="114"/>
        <v>2.7720000000000065</v>
      </c>
      <c r="FM73" s="3">
        <f t="shared" si="115"/>
        <v>6.9530151031082061</v>
      </c>
      <c r="FN73" s="3">
        <f t="shared" si="116"/>
        <v>6.9530151031082061</v>
      </c>
      <c r="FO73" s="2">
        <f t="shared" si="33"/>
        <v>2.44</v>
      </c>
      <c r="FP73" s="2">
        <f t="shared" si="34"/>
        <v>5.9535999999999998</v>
      </c>
      <c r="FQ73" s="2">
        <f t="shared" si="117"/>
        <v>5.9535999999999998</v>
      </c>
      <c r="FR73" s="6">
        <f>IF(A73=1,1,IF(DW73="","",COUNTA($DW$31:DW73)+1))</f>
        <v>11</v>
      </c>
      <c r="FS73" s="6">
        <f t="shared" si="35"/>
        <v>2</v>
      </c>
      <c r="FT73" s="43">
        <f t="shared" si="118"/>
        <v>2</v>
      </c>
      <c r="FU73" s="23">
        <f t="shared" si="119"/>
        <v>1</v>
      </c>
      <c r="FV73" s="21">
        <f t="shared" si="120"/>
        <v>2</v>
      </c>
    </row>
    <row r="74" spans="1:178">
      <c r="A74" s="4">
        <f t="shared" si="36"/>
        <v>44</v>
      </c>
      <c r="B74" s="33">
        <v>290.65800000000002</v>
      </c>
      <c r="C74" s="33">
        <v>384.97</v>
      </c>
      <c r="D74" s="33">
        <v>382.59177137010283</v>
      </c>
      <c r="E74" s="33"/>
      <c r="F74" s="33"/>
      <c r="G74" s="11" t="str">
        <f t="shared" si="2"/>
        <v/>
      </c>
      <c r="H74" s="3">
        <f t="shared" si="37"/>
        <v>290.65800000000002</v>
      </c>
      <c r="I74" s="3">
        <f t="shared" si="3"/>
        <v>290.65800000000002</v>
      </c>
      <c r="J74" s="3">
        <f t="shared" si="38"/>
        <v>384.97</v>
      </c>
      <c r="K74" s="3">
        <f t="shared" si="4"/>
        <v>384.97</v>
      </c>
      <c r="L74" s="2">
        <f t="shared" si="5"/>
        <v>384.97</v>
      </c>
      <c r="M74" s="8">
        <f t="shared" si="39"/>
        <v>290.65800000000002</v>
      </c>
      <c r="N74" s="8">
        <f t="shared" si="6"/>
        <v>290.65800000000002</v>
      </c>
      <c r="O74" s="8">
        <f t="shared" si="40"/>
        <v>382.59177137010283</v>
      </c>
      <c r="P74" s="8">
        <f t="shared" si="7"/>
        <v>382.59177137010283</v>
      </c>
      <c r="Q74" s="2">
        <f t="shared" si="8"/>
        <v>382.59177137010283</v>
      </c>
      <c r="R74" s="3">
        <f t="shared" si="9"/>
        <v>0</v>
      </c>
      <c r="S74" s="3" t="str">
        <f t="shared" si="10"/>
        <v/>
      </c>
      <c r="T74" s="3" t="str">
        <f t="shared" si="41"/>
        <v/>
      </c>
      <c r="U74" s="8" t="str">
        <f t="shared" si="11"/>
        <v/>
      </c>
      <c r="V74" s="2" t="str">
        <f t="shared" si="12"/>
        <v/>
      </c>
      <c r="W74" s="2" t="str">
        <f t="shared" si="13"/>
        <v/>
      </c>
      <c r="X74" s="2">
        <f t="shared" si="121"/>
        <v>384.97</v>
      </c>
      <c r="Y74" s="2">
        <f t="shared" si="14"/>
        <v>2.378228629897194</v>
      </c>
      <c r="Z74" s="46">
        <f t="shared" ref="Z74:Z105" si="133">IF(A74="","",$Z$30)</f>
        <v>330</v>
      </c>
      <c r="AA74" s="46">
        <f t="shared" si="42"/>
        <v>0</v>
      </c>
      <c r="AB74" s="47"/>
      <c r="AC74" s="46">
        <f t="shared" si="43"/>
        <v>2</v>
      </c>
      <c r="AD74" s="47">
        <f t="shared" ref="AD74:AD105" si="134">IF(A74="","",$AD$30)</f>
        <v>1.1000000000000001</v>
      </c>
      <c r="AE74" s="48" t="str">
        <f t="shared" si="44"/>
        <v/>
      </c>
      <c r="AF74" s="49">
        <f t="shared" si="127"/>
        <v>0</v>
      </c>
      <c r="AG74" s="49">
        <f t="shared" si="127"/>
        <v>0</v>
      </c>
      <c r="AH74" s="49">
        <f t="shared" si="127"/>
        <v>0</v>
      </c>
      <c r="AI74" s="47">
        <f t="shared" si="127"/>
        <v>0.1</v>
      </c>
      <c r="AJ74" s="47">
        <f t="shared" si="127"/>
        <v>0.3</v>
      </c>
      <c r="AK74" s="46">
        <f t="shared" si="127"/>
        <v>2</v>
      </c>
      <c r="AL74" s="47"/>
      <c r="AM74" s="53">
        <f t="shared" si="46"/>
        <v>0.63</v>
      </c>
      <c r="AN74" s="50" t="str">
        <f t="shared" si="47"/>
        <v>288,799 - 290,658</v>
      </c>
      <c r="AO74" s="53" t="s">
        <v>85</v>
      </c>
      <c r="AP74" s="52">
        <f t="shared" si="48"/>
        <v>1.8590000000000373</v>
      </c>
      <c r="AQ74" s="52">
        <f t="shared" si="49"/>
        <v>1.8590000000000373</v>
      </c>
      <c r="AR74" s="47">
        <f t="shared" si="50"/>
        <v>0.37</v>
      </c>
      <c r="AS74" s="53">
        <f t="shared" si="51"/>
        <v>2.3741143149485993</v>
      </c>
      <c r="AT74" s="52">
        <f t="shared" si="52"/>
        <v>2.4741143149485993</v>
      </c>
      <c r="AU74" s="9">
        <f t="shared" si="53"/>
        <v>4.5993785114895385</v>
      </c>
      <c r="AV74" s="9">
        <f t="shared" si="54"/>
        <v>0.73</v>
      </c>
      <c r="AW74" s="12" t="str">
        <f t="shared" si="55"/>
        <v/>
      </c>
      <c r="AX74" s="9">
        <f t="shared" si="56"/>
        <v>2.1041143149485992</v>
      </c>
      <c r="AY74" s="12" t="str">
        <f t="shared" si="57"/>
        <v/>
      </c>
      <c r="AZ74" s="10">
        <f t="shared" si="58"/>
        <v>8.5529859993982119E-2</v>
      </c>
      <c r="BA74" s="10">
        <f t="shared" si="59"/>
        <v>1.1000000000000001</v>
      </c>
      <c r="BB74" s="10">
        <f t="shared" si="60"/>
        <v>0.11000000000000001</v>
      </c>
      <c r="BC74" s="10">
        <f t="shared" si="61"/>
        <v>0.69300000000000006</v>
      </c>
      <c r="BD74" s="10">
        <f t="shared" si="62"/>
        <v>0.60747014000601796</v>
      </c>
      <c r="BE74" s="12" t="str">
        <f t="shared" si="63"/>
        <v/>
      </c>
      <c r="BF74" s="9">
        <f t="shared" si="64"/>
        <v>1.1000000000000001</v>
      </c>
      <c r="BG74" s="9">
        <f t="shared" si="65"/>
        <v>1.1000000000000001</v>
      </c>
      <c r="BH74" s="7">
        <f t="shared" si="66"/>
        <v>0.40700000000000003</v>
      </c>
      <c r="BI74" s="7">
        <f t="shared" si="67"/>
        <v>2.3145257464434592</v>
      </c>
      <c r="BJ74" s="12" t="str">
        <f t="shared" si="68"/>
        <v/>
      </c>
      <c r="BK74" s="80">
        <f t="shared" si="69"/>
        <v>0</v>
      </c>
      <c r="BL74" s="7">
        <f t="shared" si="70"/>
        <v>0</v>
      </c>
      <c r="BM74" s="7">
        <f t="shared" si="122"/>
        <v>1.5115257464434593</v>
      </c>
      <c r="BN74" s="12" t="str">
        <f t="shared" si="71"/>
        <v/>
      </c>
      <c r="BO74" s="9">
        <f t="shared" si="72"/>
        <v>2.3145257464434592</v>
      </c>
      <c r="BP74" s="2">
        <f t="shared" si="73"/>
        <v>2.4741143149485993</v>
      </c>
      <c r="BQ74" s="2">
        <f t="shared" si="74"/>
        <v>2.4741143149485993</v>
      </c>
      <c r="BR74" s="20">
        <f t="shared" si="132"/>
        <v>2</v>
      </c>
      <c r="BS74" s="20">
        <f t="shared" si="132"/>
        <v>2</v>
      </c>
      <c r="BT74" s="20">
        <f t="shared" si="132"/>
        <v>2</v>
      </c>
      <c r="BU74" s="86">
        <f t="shared" si="76"/>
        <v>1</v>
      </c>
      <c r="BV74" s="86">
        <f t="shared" si="77"/>
        <v>1</v>
      </c>
      <c r="BW74" s="20">
        <f t="shared" si="132"/>
        <v>3</v>
      </c>
      <c r="BX74" s="86">
        <f t="shared" si="132"/>
        <v>0.1</v>
      </c>
      <c r="BY74" s="86">
        <f t="shared" si="132"/>
        <v>0.12</v>
      </c>
      <c r="BZ74" s="86">
        <f t="shared" si="132"/>
        <v>0.15</v>
      </c>
      <c r="CA74" s="86">
        <f t="shared" si="132"/>
        <v>0.17</v>
      </c>
      <c r="CB74" s="86">
        <f t="shared" si="132"/>
        <v>0.19</v>
      </c>
      <c r="CC74" s="86">
        <f t="shared" si="132"/>
        <v>0.22</v>
      </c>
      <c r="CD74" s="86">
        <f t="shared" si="132"/>
        <v>0.05</v>
      </c>
      <c r="CE74" s="20" t="str">
        <f t="shared" si="123"/>
        <v>OK (100 %)</v>
      </c>
      <c r="CF74" s="14">
        <f t="shared" si="79"/>
        <v>0.63900000000003732</v>
      </c>
      <c r="CG74" s="14">
        <f t="shared" si="80"/>
        <v>1.2390000000000372</v>
      </c>
      <c r="CH74" s="8">
        <f t="shared" si="81"/>
        <v>-1.3887154478660753</v>
      </c>
      <c r="CI74" s="9">
        <f t="shared" si="82"/>
        <v>1.8590000000000373</v>
      </c>
      <c r="CJ74" s="9">
        <f t="shared" si="83"/>
        <v>0</v>
      </c>
      <c r="CK74" s="9">
        <f t="shared" si="84"/>
        <v>1.8590000000000373</v>
      </c>
      <c r="CL74" s="9">
        <f t="shared" si="85"/>
        <v>0</v>
      </c>
      <c r="CM74" s="9">
        <f t="shared" si="86"/>
        <v>0.10597149653254702</v>
      </c>
      <c r="CN74" s="9">
        <f t="shared" si="87"/>
        <v>0</v>
      </c>
      <c r="CO74" s="9">
        <f t="shared" si="130"/>
        <v>0</v>
      </c>
      <c r="CP74" s="9">
        <f t="shared" si="130"/>
        <v>0</v>
      </c>
      <c r="CQ74" s="9">
        <f t="shared" si="130"/>
        <v>0</v>
      </c>
      <c r="CR74" s="9">
        <f t="shared" si="130"/>
        <v>0</v>
      </c>
      <c r="CS74" s="9">
        <f t="shared" si="130"/>
        <v>0</v>
      </c>
      <c r="CT74" s="9">
        <f t="shared" si="130"/>
        <v>0</v>
      </c>
      <c r="CU74" s="9">
        <f t="shared" si="130"/>
        <v>0</v>
      </c>
      <c r="CV74" s="9">
        <f t="shared" si="89"/>
        <v>1.4789819519774567</v>
      </c>
      <c r="CW74" s="9">
        <f t="shared" si="131"/>
        <v>0.14789819519774569</v>
      </c>
      <c r="CX74" s="9">
        <f t="shared" si="131"/>
        <v>0.1774778342372948</v>
      </c>
      <c r="CY74" s="9">
        <f t="shared" si="131"/>
        <v>0.22184729279661849</v>
      </c>
      <c r="CZ74" s="9">
        <f t="shared" si="131"/>
        <v>0.25142693183616766</v>
      </c>
      <c r="DA74" s="9">
        <f t="shared" si="131"/>
        <v>0.28100657087571679</v>
      </c>
      <c r="DB74" s="9">
        <f t="shared" si="131"/>
        <v>0.32537602943504046</v>
      </c>
      <c r="DC74" s="9">
        <f t="shared" si="131"/>
        <v>7.3949097598872846E-2</v>
      </c>
      <c r="DD74" s="2">
        <f t="shared" si="91"/>
        <v>0.1362900000000041</v>
      </c>
      <c r="DE74" s="2">
        <f t="shared" si="92"/>
        <v>0</v>
      </c>
      <c r="DF74" s="2">
        <f t="shared" si="93"/>
        <v>0.75265550346747878</v>
      </c>
      <c r="DG74" s="2">
        <f t="shared" si="94"/>
        <v>0</v>
      </c>
      <c r="DH74" s="2">
        <f t="shared" si="95"/>
        <v>0</v>
      </c>
      <c r="DI74" s="2">
        <f t="shared" si="96"/>
        <v>0</v>
      </c>
      <c r="DJ74" s="2">
        <f t="shared" si="97"/>
        <v>0</v>
      </c>
      <c r="DK74" s="2">
        <f t="shared" si="98"/>
        <v>1.8727803998435022</v>
      </c>
      <c r="DL74" s="16">
        <f t="shared" si="99"/>
        <v>0</v>
      </c>
      <c r="DM74" s="16">
        <f t="shared" si="100"/>
        <v>0</v>
      </c>
      <c r="DN74" s="16">
        <f t="shared" si="101"/>
        <v>2.8676973998435322</v>
      </c>
      <c r="DO74" s="72">
        <f t="shared" si="102"/>
        <v>-1.3887154478660755</v>
      </c>
      <c r="DP74" s="16">
        <f t="shared" si="103"/>
        <v>0</v>
      </c>
      <c r="DQ74" s="16">
        <f t="shared" si="104"/>
        <v>1.8727803998435022</v>
      </c>
      <c r="DR74" s="2">
        <f t="shared" si="105"/>
        <v>9.1987570229790769</v>
      </c>
      <c r="DS74" s="2">
        <f t="shared" si="106"/>
        <v>0.70290000000004116</v>
      </c>
      <c r="DT74" s="2">
        <f t="shared" si="107"/>
        <v>0.26007300000001521</v>
      </c>
      <c r="DU74" s="2">
        <f t="shared" si="108"/>
        <v>0</v>
      </c>
      <c r="DV74" s="15" t="s">
        <v>189</v>
      </c>
      <c r="DW74" s="18"/>
      <c r="DX74" s="17"/>
      <c r="DY74" s="47" t="str">
        <f t="shared" si="129"/>
        <v/>
      </c>
      <c r="DZ74" s="47" t="str">
        <f t="shared" si="129"/>
        <v/>
      </c>
      <c r="EA74" s="47" t="str">
        <f t="shared" si="129"/>
        <v/>
      </c>
      <c r="EB74" s="47" t="str">
        <f t="shared" si="129"/>
        <v/>
      </c>
      <c r="EC74" s="49" t="str">
        <f t="shared" si="129"/>
        <v/>
      </c>
      <c r="ED74" s="49" t="str">
        <f t="shared" si="129"/>
        <v/>
      </c>
      <c r="EE74" s="47" t="str">
        <f t="shared" si="129"/>
        <v/>
      </c>
      <c r="EF74" s="47" t="str">
        <f t="shared" si="129"/>
        <v/>
      </c>
      <c r="EG74" s="47" t="str">
        <f t="shared" si="129"/>
        <v/>
      </c>
      <c r="EH74" s="6">
        <f t="shared" si="16"/>
        <v>0</v>
      </c>
      <c r="EI74" s="6">
        <f t="shared" si="17"/>
        <v>0</v>
      </c>
      <c r="EJ74" s="2" t="str">
        <f t="shared" si="18"/>
        <v/>
      </c>
      <c r="EK74" s="2" t="str">
        <f t="shared" si="19"/>
        <v/>
      </c>
      <c r="EL74" s="2" t="str">
        <f t="shared" si="125"/>
        <v/>
      </c>
      <c r="EM74" s="2" t="str">
        <f t="shared" si="21"/>
        <v/>
      </c>
      <c r="EN74" s="2" t="str">
        <f t="shared" si="22"/>
        <v/>
      </c>
      <c r="EO74" s="2">
        <f t="shared" si="23"/>
        <v>0</v>
      </c>
      <c r="EP74" s="2">
        <f t="shared" si="109"/>
        <v>0</v>
      </c>
      <c r="EQ74" s="2"/>
      <c r="ER74" s="2"/>
      <c r="ES74" s="2"/>
      <c r="ET74" s="2"/>
      <c r="EU74" s="2"/>
      <c r="EV74" s="2"/>
      <c r="EW74" s="2">
        <f t="shared" si="24"/>
        <v>0</v>
      </c>
      <c r="EX74" s="2">
        <f t="shared" si="25"/>
        <v>0</v>
      </c>
      <c r="EY74" s="2">
        <f t="shared" si="110"/>
        <v>0</v>
      </c>
      <c r="EZ74" s="2">
        <f t="shared" si="26"/>
        <v>0</v>
      </c>
      <c r="FA74" s="2">
        <f t="shared" si="27"/>
        <v>0</v>
      </c>
      <c r="FB74" s="59"/>
      <c r="FC74" s="2">
        <f t="shared" si="28"/>
        <v>0</v>
      </c>
      <c r="FD74" s="2">
        <f t="shared" si="111"/>
        <v>0</v>
      </c>
      <c r="FE74" s="3">
        <f t="shared" si="124"/>
        <v>0</v>
      </c>
      <c r="FF74" s="3">
        <f t="shared" si="112"/>
        <v>0</v>
      </c>
      <c r="FG74" s="3">
        <f t="shared" si="113"/>
        <v>0</v>
      </c>
      <c r="FH74" s="3">
        <f t="shared" si="29"/>
        <v>0</v>
      </c>
      <c r="FI74" s="67">
        <f t="shared" si="30"/>
        <v>0</v>
      </c>
      <c r="FJ74" s="3">
        <f t="shared" si="31"/>
        <v>0</v>
      </c>
      <c r="FK74" s="3">
        <f t="shared" si="32"/>
        <v>0</v>
      </c>
      <c r="FL74" s="3">
        <f t="shared" si="114"/>
        <v>0</v>
      </c>
      <c r="FM74" s="3">
        <f t="shared" si="115"/>
        <v>0</v>
      </c>
      <c r="FN74" s="3">
        <f t="shared" si="116"/>
        <v>0</v>
      </c>
      <c r="FO74" s="2">
        <f t="shared" si="33"/>
        <v>0</v>
      </c>
      <c r="FP74" s="2">
        <f t="shared" si="34"/>
        <v>0</v>
      </c>
      <c r="FQ74" s="2">
        <f t="shared" si="117"/>
        <v>0</v>
      </c>
      <c r="FR74" s="6" t="str">
        <f>IF(A74=1,1,IF(DW74="","",COUNTA($DW$31:DW74)+1))</f>
        <v/>
      </c>
      <c r="FS74" s="6" t="str">
        <f t="shared" si="35"/>
        <v/>
      </c>
      <c r="FT74" s="43">
        <f t="shared" si="118"/>
        <v>1</v>
      </c>
      <c r="FU74" s="23">
        <f t="shared" si="119"/>
        <v>1</v>
      </c>
      <c r="FV74" s="21">
        <f t="shared" si="120"/>
        <v>2</v>
      </c>
    </row>
    <row r="75" spans="1:178">
      <c r="A75" s="4">
        <f t="shared" si="36"/>
        <v>45</v>
      </c>
      <c r="B75" s="33">
        <v>294.97300000000001</v>
      </c>
      <c r="C75" s="33">
        <v>385.00476711394839</v>
      </c>
      <c r="D75" s="33">
        <v>382.64230577676966</v>
      </c>
      <c r="E75" s="33"/>
      <c r="F75" s="33"/>
      <c r="G75" s="11" t="str">
        <f t="shared" si="2"/>
        <v/>
      </c>
      <c r="H75" s="3">
        <f t="shared" si="37"/>
        <v>294.97300000000001</v>
      </c>
      <c r="I75" s="3">
        <f t="shared" si="3"/>
        <v>294.97300000000001</v>
      </c>
      <c r="J75" s="3">
        <f t="shared" si="38"/>
        <v>385.00476711394839</v>
      </c>
      <c r="K75" s="3">
        <f t="shared" si="4"/>
        <v>385.00476711394839</v>
      </c>
      <c r="L75" s="2">
        <f t="shared" si="5"/>
        <v>385.00476711394839</v>
      </c>
      <c r="M75" s="8">
        <f t="shared" si="39"/>
        <v>294.97300000000001</v>
      </c>
      <c r="N75" s="8">
        <f t="shared" si="6"/>
        <v>294.97300000000001</v>
      </c>
      <c r="O75" s="8">
        <f t="shared" si="40"/>
        <v>382.64230577676966</v>
      </c>
      <c r="P75" s="8">
        <f t="shared" si="7"/>
        <v>382.64230577676966</v>
      </c>
      <c r="Q75" s="2">
        <f t="shared" si="8"/>
        <v>382.64230577676966</v>
      </c>
      <c r="R75" s="3">
        <f t="shared" si="9"/>
        <v>0</v>
      </c>
      <c r="S75" s="3" t="str">
        <f t="shared" si="10"/>
        <v/>
      </c>
      <c r="T75" s="3" t="str">
        <f t="shared" si="41"/>
        <v/>
      </c>
      <c r="U75" s="8" t="str">
        <f t="shared" si="11"/>
        <v/>
      </c>
      <c r="V75" s="2" t="str">
        <f t="shared" si="12"/>
        <v/>
      </c>
      <c r="W75" s="2" t="str">
        <f t="shared" si="13"/>
        <v/>
      </c>
      <c r="X75" s="2">
        <f t="shared" si="121"/>
        <v>385.00476711394839</v>
      </c>
      <c r="Y75" s="2">
        <f t="shared" si="14"/>
        <v>2.3624613371787291</v>
      </c>
      <c r="Z75" s="46">
        <f t="shared" si="133"/>
        <v>330</v>
      </c>
      <c r="AA75" s="46">
        <f t="shared" si="42"/>
        <v>0</v>
      </c>
      <c r="AB75" s="47"/>
      <c r="AC75" s="46">
        <f t="shared" si="43"/>
        <v>2</v>
      </c>
      <c r="AD75" s="47">
        <f t="shared" si="134"/>
        <v>1.1000000000000001</v>
      </c>
      <c r="AE75" s="48" t="str">
        <f t="shared" si="44"/>
        <v/>
      </c>
      <c r="AF75" s="49">
        <f t="shared" si="127"/>
        <v>0</v>
      </c>
      <c r="AG75" s="49">
        <f t="shared" si="127"/>
        <v>0</v>
      </c>
      <c r="AH75" s="49">
        <f t="shared" si="127"/>
        <v>0</v>
      </c>
      <c r="AI75" s="47">
        <f t="shared" si="127"/>
        <v>0.1</v>
      </c>
      <c r="AJ75" s="47">
        <f t="shared" si="127"/>
        <v>0.3</v>
      </c>
      <c r="AK75" s="46">
        <f t="shared" si="127"/>
        <v>2</v>
      </c>
      <c r="AL75" s="47"/>
      <c r="AM75" s="53">
        <f t="shared" si="46"/>
        <v>0.63</v>
      </c>
      <c r="AN75" s="50" t="str">
        <f t="shared" si="47"/>
        <v>290,658 - 294,973</v>
      </c>
      <c r="AO75" s="53" t="s">
        <v>85</v>
      </c>
      <c r="AP75" s="52">
        <f t="shared" si="48"/>
        <v>4.3149999999999977</v>
      </c>
      <c r="AQ75" s="52">
        <f t="shared" si="49"/>
        <v>4.3149999999999977</v>
      </c>
      <c r="AR75" s="47">
        <f t="shared" si="50"/>
        <v>0.37</v>
      </c>
      <c r="AS75" s="53">
        <f t="shared" si="51"/>
        <v>2.3703449835379615</v>
      </c>
      <c r="AT75" s="52">
        <f t="shared" si="52"/>
        <v>2.4703449835379616</v>
      </c>
      <c r="AU75" s="9">
        <f t="shared" si="53"/>
        <v>10.659538603966299</v>
      </c>
      <c r="AV75" s="9">
        <f t="shared" si="54"/>
        <v>0.73</v>
      </c>
      <c r="AW75" s="12" t="str">
        <f t="shared" si="55"/>
        <v/>
      </c>
      <c r="AX75" s="9">
        <f t="shared" si="56"/>
        <v>2.1003449835379615</v>
      </c>
      <c r="AY75" s="12" t="str">
        <f t="shared" si="57"/>
        <v/>
      </c>
      <c r="AZ75" s="10">
        <f t="shared" si="58"/>
        <v>8.5529859993982119E-2</v>
      </c>
      <c r="BA75" s="10">
        <f t="shared" si="59"/>
        <v>1.1000000000000001</v>
      </c>
      <c r="BB75" s="10">
        <f t="shared" si="60"/>
        <v>0.11000000000000001</v>
      </c>
      <c r="BC75" s="10">
        <f t="shared" si="61"/>
        <v>0.69300000000000006</v>
      </c>
      <c r="BD75" s="10">
        <f t="shared" si="62"/>
        <v>0.60747014000601796</v>
      </c>
      <c r="BE75" s="12" t="str">
        <f t="shared" si="63"/>
        <v/>
      </c>
      <c r="BF75" s="9">
        <f t="shared" si="64"/>
        <v>1.1000000000000001</v>
      </c>
      <c r="BG75" s="9">
        <f t="shared" si="65"/>
        <v>1.1000000000000001</v>
      </c>
      <c r="BH75" s="7">
        <f t="shared" si="66"/>
        <v>0.40700000000000003</v>
      </c>
      <c r="BI75" s="7">
        <f t="shared" si="67"/>
        <v>2.3103794818917578</v>
      </c>
      <c r="BJ75" s="12" t="str">
        <f t="shared" si="68"/>
        <v/>
      </c>
      <c r="BK75" s="80">
        <f t="shared" si="69"/>
        <v>0</v>
      </c>
      <c r="BL75" s="7">
        <f t="shared" si="70"/>
        <v>0</v>
      </c>
      <c r="BM75" s="7">
        <f t="shared" si="122"/>
        <v>1.5073794818917579</v>
      </c>
      <c r="BN75" s="12" t="str">
        <f t="shared" si="71"/>
        <v/>
      </c>
      <c r="BO75" s="9">
        <f t="shared" si="72"/>
        <v>2.3103794818917578</v>
      </c>
      <c r="BP75" s="2">
        <f t="shared" si="73"/>
        <v>2.4703449835379616</v>
      </c>
      <c r="BQ75" s="2">
        <f t="shared" si="74"/>
        <v>2.4703449835379616</v>
      </c>
      <c r="BR75" s="20">
        <f t="shared" si="132"/>
        <v>2</v>
      </c>
      <c r="BS75" s="20">
        <f t="shared" si="132"/>
        <v>2</v>
      </c>
      <c r="BT75" s="20">
        <f t="shared" si="132"/>
        <v>2</v>
      </c>
      <c r="BU75" s="86">
        <f t="shared" si="76"/>
        <v>1</v>
      </c>
      <c r="BV75" s="86">
        <f t="shared" si="77"/>
        <v>1</v>
      </c>
      <c r="BW75" s="20">
        <f t="shared" si="132"/>
        <v>3</v>
      </c>
      <c r="BX75" s="86">
        <f t="shared" si="132"/>
        <v>0.1</v>
      </c>
      <c r="BY75" s="86">
        <f t="shared" si="132"/>
        <v>0.12</v>
      </c>
      <c r="BZ75" s="86">
        <f t="shared" si="132"/>
        <v>0.15</v>
      </c>
      <c r="CA75" s="86">
        <f t="shared" si="132"/>
        <v>0.17</v>
      </c>
      <c r="CB75" s="86">
        <f t="shared" si="132"/>
        <v>0.19</v>
      </c>
      <c r="CC75" s="86">
        <f t="shared" si="132"/>
        <v>0.22</v>
      </c>
      <c r="CD75" s="86">
        <f t="shared" si="132"/>
        <v>0.05</v>
      </c>
      <c r="CE75" s="20" t="str">
        <f t="shared" si="123"/>
        <v>OK (100 %)</v>
      </c>
      <c r="CF75" s="14">
        <f t="shared" si="79"/>
        <v>4.3149999999999977</v>
      </c>
      <c r="CG75" s="14">
        <f t="shared" si="80"/>
        <v>4.3149999999999977</v>
      </c>
      <c r="CH75" s="8">
        <f t="shared" si="81"/>
        <v>0</v>
      </c>
      <c r="CI75" s="9">
        <f t="shared" si="82"/>
        <v>4.3149999999999977</v>
      </c>
      <c r="CJ75" s="9">
        <f t="shared" si="83"/>
        <v>0</v>
      </c>
      <c r="CK75" s="9">
        <f t="shared" si="84"/>
        <v>4.3149999999999977</v>
      </c>
      <c r="CL75" s="9">
        <f t="shared" si="85"/>
        <v>0</v>
      </c>
      <c r="CM75" s="9">
        <f t="shared" si="86"/>
        <v>0.36906134587403266</v>
      </c>
      <c r="CN75" s="9">
        <f t="shared" si="87"/>
        <v>0</v>
      </c>
      <c r="CO75" s="9">
        <f t="shared" si="130"/>
        <v>0</v>
      </c>
      <c r="CP75" s="9">
        <f t="shared" si="130"/>
        <v>0</v>
      </c>
      <c r="CQ75" s="9">
        <f t="shared" si="130"/>
        <v>0</v>
      </c>
      <c r="CR75" s="9">
        <f t="shared" si="130"/>
        <v>0</v>
      </c>
      <c r="CS75" s="9">
        <f t="shared" si="130"/>
        <v>0</v>
      </c>
      <c r="CT75" s="9">
        <f t="shared" si="130"/>
        <v>0</v>
      </c>
      <c r="CU75" s="9">
        <f t="shared" si="130"/>
        <v>0</v>
      </c>
      <c r="CV75" s="9">
        <f t="shared" si="89"/>
        <v>9.9692874643629299</v>
      </c>
      <c r="CW75" s="9">
        <f t="shared" si="131"/>
        <v>0.99692874643629303</v>
      </c>
      <c r="CX75" s="9">
        <f t="shared" si="131"/>
        <v>1.1963144957235516</v>
      </c>
      <c r="CY75" s="9">
        <f t="shared" si="131"/>
        <v>1.4953931196544394</v>
      </c>
      <c r="CZ75" s="9">
        <f t="shared" si="131"/>
        <v>1.6947788689416983</v>
      </c>
      <c r="DA75" s="9">
        <f t="shared" si="131"/>
        <v>1.8941646182289567</v>
      </c>
      <c r="DB75" s="9">
        <f t="shared" si="131"/>
        <v>2.1932432421598445</v>
      </c>
      <c r="DC75" s="9">
        <f t="shared" si="131"/>
        <v>0.49846437321814652</v>
      </c>
      <c r="DD75" s="2">
        <f t="shared" si="91"/>
        <v>0.47464999999999979</v>
      </c>
      <c r="DE75" s="2">
        <f t="shared" si="92"/>
        <v>0</v>
      </c>
      <c r="DF75" s="2">
        <f t="shared" si="93"/>
        <v>2.621233654125966</v>
      </c>
      <c r="DG75" s="2">
        <f t="shared" si="94"/>
        <v>0</v>
      </c>
      <c r="DH75" s="2">
        <f t="shared" si="95"/>
        <v>0</v>
      </c>
      <c r="DI75" s="2">
        <f t="shared" si="96"/>
        <v>0</v>
      </c>
      <c r="DJ75" s="2">
        <f t="shared" si="97"/>
        <v>0</v>
      </c>
      <c r="DK75" s="2">
        <f t="shared" si="98"/>
        <v>6.5043424643629315</v>
      </c>
      <c r="DL75" s="16">
        <f t="shared" si="99"/>
        <v>0</v>
      </c>
      <c r="DM75" s="16">
        <f t="shared" si="100"/>
        <v>0</v>
      </c>
      <c r="DN75" s="16">
        <f t="shared" si="101"/>
        <v>9.9692874643629299</v>
      </c>
      <c r="DO75" s="72">
        <f t="shared" si="102"/>
        <v>0</v>
      </c>
      <c r="DP75" s="16">
        <f t="shared" si="103"/>
        <v>0</v>
      </c>
      <c r="DQ75" s="16">
        <f t="shared" si="104"/>
        <v>6.5043424643629315</v>
      </c>
      <c r="DR75" s="2">
        <f t="shared" si="105"/>
        <v>21.319077207932597</v>
      </c>
      <c r="DS75" s="2">
        <f t="shared" si="106"/>
        <v>4.7464999999999975</v>
      </c>
      <c r="DT75" s="2">
        <f t="shared" si="107"/>
        <v>1.7562049999999991</v>
      </c>
      <c r="DU75" s="2">
        <f t="shared" si="108"/>
        <v>0</v>
      </c>
      <c r="DV75" s="15" t="s">
        <v>249</v>
      </c>
      <c r="DW75" s="18"/>
      <c r="DX75" s="17"/>
      <c r="DY75" s="47" t="str">
        <f t="shared" si="129"/>
        <v/>
      </c>
      <c r="DZ75" s="47" t="str">
        <f t="shared" si="129"/>
        <v/>
      </c>
      <c r="EA75" s="47" t="str">
        <f t="shared" si="129"/>
        <v/>
      </c>
      <c r="EB75" s="47" t="str">
        <f t="shared" si="129"/>
        <v/>
      </c>
      <c r="EC75" s="49" t="str">
        <f t="shared" si="129"/>
        <v/>
      </c>
      <c r="ED75" s="49" t="str">
        <f t="shared" si="129"/>
        <v/>
      </c>
      <c r="EE75" s="47" t="str">
        <f t="shared" si="129"/>
        <v/>
      </c>
      <c r="EF75" s="47" t="str">
        <f t="shared" si="129"/>
        <v/>
      </c>
      <c r="EG75" s="47" t="str">
        <f t="shared" si="129"/>
        <v/>
      </c>
      <c r="EH75" s="6">
        <f t="shared" si="16"/>
        <v>0</v>
      </c>
      <c r="EI75" s="6">
        <f t="shared" si="17"/>
        <v>0</v>
      </c>
      <c r="EJ75" s="2" t="str">
        <f t="shared" si="18"/>
        <v/>
      </c>
      <c r="EK75" s="2" t="str">
        <f t="shared" si="19"/>
        <v/>
      </c>
      <c r="EL75" s="2" t="str">
        <f t="shared" si="125"/>
        <v/>
      </c>
      <c r="EM75" s="2" t="str">
        <f t="shared" si="21"/>
        <v/>
      </c>
      <c r="EN75" s="2" t="str">
        <f t="shared" si="22"/>
        <v/>
      </c>
      <c r="EO75" s="2">
        <f t="shared" si="23"/>
        <v>0</v>
      </c>
      <c r="EP75" s="2">
        <f t="shared" si="109"/>
        <v>0</v>
      </c>
      <c r="EQ75" s="2"/>
      <c r="ER75" s="2"/>
      <c r="ES75" s="2"/>
      <c r="ET75" s="2"/>
      <c r="EU75" s="2"/>
      <c r="EV75" s="2"/>
      <c r="EW75" s="2">
        <f t="shared" si="24"/>
        <v>0</v>
      </c>
      <c r="EX75" s="2">
        <f t="shared" si="25"/>
        <v>0</v>
      </c>
      <c r="EY75" s="2">
        <f t="shared" si="110"/>
        <v>0</v>
      </c>
      <c r="EZ75" s="2">
        <f t="shared" si="26"/>
        <v>0</v>
      </c>
      <c r="FA75" s="2">
        <f t="shared" si="27"/>
        <v>0</v>
      </c>
      <c r="FB75" s="59"/>
      <c r="FC75" s="2">
        <f t="shared" si="28"/>
        <v>0</v>
      </c>
      <c r="FD75" s="2">
        <f t="shared" si="111"/>
        <v>0</v>
      </c>
      <c r="FE75" s="3">
        <f t="shared" si="124"/>
        <v>0</v>
      </c>
      <c r="FF75" s="3">
        <f t="shared" si="112"/>
        <v>0</v>
      </c>
      <c r="FG75" s="3">
        <f t="shared" si="113"/>
        <v>0</v>
      </c>
      <c r="FH75" s="3">
        <f t="shared" si="29"/>
        <v>0</v>
      </c>
      <c r="FI75" s="67">
        <f t="shared" si="30"/>
        <v>0</v>
      </c>
      <c r="FJ75" s="3">
        <f t="shared" si="31"/>
        <v>0</v>
      </c>
      <c r="FK75" s="3">
        <f t="shared" si="32"/>
        <v>0</v>
      </c>
      <c r="FL75" s="3">
        <f t="shared" si="114"/>
        <v>0</v>
      </c>
      <c r="FM75" s="3">
        <f t="shared" si="115"/>
        <v>0</v>
      </c>
      <c r="FN75" s="3">
        <f t="shared" si="116"/>
        <v>0</v>
      </c>
      <c r="FO75" s="2">
        <f t="shared" si="33"/>
        <v>0</v>
      </c>
      <c r="FP75" s="2">
        <f t="shared" si="34"/>
        <v>0</v>
      </c>
      <c r="FQ75" s="2">
        <f t="shared" si="117"/>
        <v>0</v>
      </c>
      <c r="FR75" s="6" t="str">
        <f>IF(A75=1,1,IF(DW75="","",COUNTA($DW$31:DW75)+1))</f>
        <v/>
      </c>
      <c r="FS75" s="6" t="str">
        <f t="shared" si="35"/>
        <v/>
      </c>
      <c r="FT75" s="43">
        <f t="shared" si="118"/>
        <v>1</v>
      </c>
      <c r="FU75" s="23">
        <f t="shared" si="119"/>
        <v>1</v>
      </c>
      <c r="FV75" s="21">
        <f t="shared" si="120"/>
        <v>2</v>
      </c>
    </row>
    <row r="76" spans="1:178">
      <c r="A76" s="4">
        <f t="shared" si="36"/>
        <v>46</v>
      </c>
      <c r="B76" s="33">
        <v>322.92700000000002</v>
      </c>
      <c r="C76" s="33">
        <v>385.23</v>
      </c>
      <c r="D76" s="33">
        <v>382.96968441036512</v>
      </c>
      <c r="E76" s="33"/>
      <c r="F76" s="33"/>
      <c r="G76" s="11" t="str">
        <f t="shared" si="2"/>
        <v/>
      </c>
      <c r="H76" s="3">
        <f t="shared" si="37"/>
        <v>322.92700000000002</v>
      </c>
      <c r="I76" s="3">
        <f t="shared" si="3"/>
        <v>322.92700000000002</v>
      </c>
      <c r="J76" s="3">
        <f t="shared" si="38"/>
        <v>385.23</v>
      </c>
      <c r="K76" s="3">
        <f t="shared" si="4"/>
        <v>385.23</v>
      </c>
      <c r="L76" s="2">
        <f t="shared" si="5"/>
        <v>385.23</v>
      </c>
      <c r="M76" s="8">
        <f t="shared" si="39"/>
        <v>322.92700000000002</v>
      </c>
      <c r="N76" s="8">
        <f t="shared" si="6"/>
        <v>322.92700000000002</v>
      </c>
      <c r="O76" s="8">
        <f t="shared" si="40"/>
        <v>382.96968441036512</v>
      </c>
      <c r="P76" s="8">
        <f t="shared" si="7"/>
        <v>382.96968441036512</v>
      </c>
      <c r="Q76" s="2">
        <f t="shared" si="8"/>
        <v>382.96968441036512</v>
      </c>
      <c r="R76" s="3">
        <f t="shared" si="9"/>
        <v>0</v>
      </c>
      <c r="S76" s="3" t="str">
        <f t="shared" si="10"/>
        <v/>
      </c>
      <c r="T76" s="3" t="str">
        <f t="shared" si="41"/>
        <v/>
      </c>
      <c r="U76" s="8" t="str">
        <f t="shared" si="11"/>
        <v/>
      </c>
      <c r="V76" s="2" t="str">
        <f t="shared" si="12"/>
        <v/>
      </c>
      <c r="W76" s="2" t="str">
        <f t="shared" si="13"/>
        <v/>
      </c>
      <c r="X76" s="2">
        <f t="shared" si="121"/>
        <v>385.23</v>
      </c>
      <c r="Y76" s="2">
        <f t="shared" si="14"/>
        <v>2.2603155896348994</v>
      </c>
      <c r="Z76" s="46">
        <f t="shared" si="133"/>
        <v>330</v>
      </c>
      <c r="AA76" s="46">
        <f t="shared" si="42"/>
        <v>0</v>
      </c>
      <c r="AB76" s="47"/>
      <c r="AC76" s="46">
        <f t="shared" si="43"/>
        <v>2</v>
      </c>
      <c r="AD76" s="47">
        <f t="shared" si="134"/>
        <v>1.1000000000000001</v>
      </c>
      <c r="AE76" s="48" t="str">
        <f t="shared" si="44"/>
        <v/>
      </c>
      <c r="AF76" s="49">
        <f t="shared" si="127"/>
        <v>0</v>
      </c>
      <c r="AG76" s="49">
        <f t="shared" si="127"/>
        <v>0</v>
      </c>
      <c r="AH76" s="49">
        <f t="shared" si="127"/>
        <v>0</v>
      </c>
      <c r="AI76" s="47">
        <f t="shared" si="127"/>
        <v>0.1</v>
      </c>
      <c r="AJ76" s="47">
        <f t="shared" si="127"/>
        <v>0.3</v>
      </c>
      <c r="AK76" s="46">
        <f t="shared" si="127"/>
        <v>2</v>
      </c>
      <c r="AL76" s="47"/>
      <c r="AM76" s="53">
        <f t="shared" si="46"/>
        <v>0.63</v>
      </c>
      <c r="AN76" s="50" t="str">
        <f t="shared" si="47"/>
        <v>294,973 - 322,927</v>
      </c>
      <c r="AO76" s="53" t="s">
        <v>85</v>
      </c>
      <c r="AP76" s="52">
        <f t="shared" si="48"/>
        <v>27.954000000000008</v>
      </c>
      <c r="AQ76" s="52">
        <f t="shared" si="49"/>
        <v>27.954000000000008</v>
      </c>
      <c r="AR76" s="47">
        <f t="shared" si="50"/>
        <v>0.37</v>
      </c>
      <c r="AS76" s="53">
        <f t="shared" si="51"/>
        <v>2.3113884634068143</v>
      </c>
      <c r="AT76" s="52">
        <f t="shared" si="52"/>
        <v>2.4113884634068143</v>
      </c>
      <c r="AU76" s="9">
        <f t="shared" si="53"/>
        <v>67.407953106074103</v>
      </c>
      <c r="AV76" s="9">
        <f t="shared" si="54"/>
        <v>0.73</v>
      </c>
      <c r="AW76" s="12" t="str">
        <f t="shared" si="55"/>
        <v/>
      </c>
      <c r="AX76" s="9">
        <f t="shared" si="56"/>
        <v>2.0413884634068142</v>
      </c>
      <c r="AY76" s="12" t="str">
        <f t="shared" si="57"/>
        <v/>
      </c>
      <c r="AZ76" s="10">
        <f t="shared" si="58"/>
        <v>8.5529859993982119E-2</v>
      </c>
      <c r="BA76" s="10">
        <f t="shared" si="59"/>
        <v>1.1000000000000001</v>
      </c>
      <c r="BB76" s="10">
        <f t="shared" si="60"/>
        <v>0.11000000000000001</v>
      </c>
      <c r="BC76" s="10">
        <f t="shared" si="61"/>
        <v>0.69300000000000006</v>
      </c>
      <c r="BD76" s="10">
        <f t="shared" si="62"/>
        <v>0.60747014000601796</v>
      </c>
      <c r="BE76" s="12" t="str">
        <f t="shared" si="63"/>
        <v/>
      </c>
      <c r="BF76" s="9">
        <f t="shared" si="64"/>
        <v>1.1000000000000001</v>
      </c>
      <c r="BG76" s="9">
        <f t="shared" si="65"/>
        <v>1.1000000000000001</v>
      </c>
      <c r="BH76" s="7">
        <f t="shared" si="66"/>
        <v>0.40700000000000003</v>
      </c>
      <c r="BI76" s="7">
        <f t="shared" si="67"/>
        <v>2.2455273097474957</v>
      </c>
      <c r="BJ76" s="12" t="str">
        <f t="shared" si="68"/>
        <v/>
      </c>
      <c r="BK76" s="80">
        <f t="shared" si="69"/>
        <v>0</v>
      </c>
      <c r="BL76" s="7">
        <f t="shared" si="70"/>
        <v>0</v>
      </c>
      <c r="BM76" s="7">
        <f t="shared" si="122"/>
        <v>1.4425273097474958</v>
      </c>
      <c r="BN76" s="12" t="str">
        <f t="shared" si="71"/>
        <v/>
      </c>
      <c r="BO76" s="9">
        <f t="shared" si="72"/>
        <v>2.2455273097474957</v>
      </c>
      <c r="BP76" s="2">
        <f t="shared" si="73"/>
        <v>2.4113884634068143</v>
      </c>
      <c r="BQ76" s="2">
        <f t="shared" si="74"/>
        <v>2.4113884634068143</v>
      </c>
      <c r="BR76" s="20">
        <f t="shared" si="132"/>
        <v>2</v>
      </c>
      <c r="BS76" s="20">
        <f t="shared" si="132"/>
        <v>2</v>
      </c>
      <c r="BT76" s="20">
        <f t="shared" si="132"/>
        <v>2</v>
      </c>
      <c r="BU76" s="86">
        <f t="shared" si="76"/>
        <v>1</v>
      </c>
      <c r="BV76" s="86">
        <f t="shared" si="77"/>
        <v>1</v>
      </c>
      <c r="BW76" s="20">
        <f t="shared" si="132"/>
        <v>3</v>
      </c>
      <c r="BX76" s="86">
        <f t="shared" si="132"/>
        <v>0.1</v>
      </c>
      <c r="BY76" s="86">
        <f t="shared" si="132"/>
        <v>0.12</v>
      </c>
      <c r="BZ76" s="86">
        <f t="shared" si="132"/>
        <v>0.15</v>
      </c>
      <c r="CA76" s="86">
        <f t="shared" si="132"/>
        <v>0.17</v>
      </c>
      <c r="CB76" s="86">
        <f t="shared" si="132"/>
        <v>0.19</v>
      </c>
      <c r="CC76" s="86">
        <f t="shared" si="132"/>
        <v>0.22</v>
      </c>
      <c r="CD76" s="86">
        <f t="shared" si="132"/>
        <v>0.05</v>
      </c>
      <c r="CE76" s="20" t="str">
        <f t="shared" si="123"/>
        <v>OK (100 %)</v>
      </c>
      <c r="CF76" s="14">
        <f t="shared" si="79"/>
        <v>27.954000000000008</v>
      </c>
      <c r="CG76" s="14">
        <f t="shared" si="80"/>
        <v>27.954000000000008</v>
      </c>
      <c r="CH76" s="8">
        <f t="shared" si="81"/>
        <v>0</v>
      </c>
      <c r="CI76" s="9">
        <f t="shared" si="82"/>
        <v>27.954000000000008</v>
      </c>
      <c r="CJ76" s="9">
        <f t="shared" si="83"/>
        <v>0</v>
      </c>
      <c r="CK76" s="9">
        <f t="shared" si="84"/>
        <v>27.954000000000008</v>
      </c>
      <c r="CL76" s="9">
        <f t="shared" si="85"/>
        <v>0</v>
      </c>
      <c r="CM76" s="9">
        <f t="shared" si="86"/>
        <v>2.390901706271777</v>
      </c>
      <c r="CN76" s="9">
        <f t="shared" si="87"/>
        <v>0</v>
      </c>
      <c r="CO76" s="9">
        <f t="shared" si="130"/>
        <v>0</v>
      </c>
      <c r="CP76" s="9">
        <f t="shared" si="130"/>
        <v>0</v>
      </c>
      <c r="CQ76" s="9">
        <f t="shared" si="130"/>
        <v>0</v>
      </c>
      <c r="CR76" s="9">
        <f t="shared" si="130"/>
        <v>0</v>
      </c>
      <c r="CS76" s="9">
        <f t="shared" si="130"/>
        <v>0</v>
      </c>
      <c r="CT76" s="9">
        <f t="shared" si="130"/>
        <v>0</v>
      </c>
      <c r="CU76" s="9">
        <f t="shared" si="130"/>
        <v>0</v>
      </c>
      <c r="CV76" s="9">
        <f t="shared" si="89"/>
        <v>62.77147041668151</v>
      </c>
      <c r="CW76" s="9">
        <f t="shared" si="131"/>
        <v>6.277147041668151</v>
      </c>
      <c r="CX76" s="9">
        <f t="shared" si="131"/>
        <v>7.5325764500017804</v>
      </c>
      <c r="CY76" s="9">
        <f t="shared" si="131"/>
        <v>9.4157205625022264</v>
      </c>
      <c r="CZ76" s="9">
        <f t="shared" si="131"/>
        <v>10.671149970835858</v>
      </c>
      <c r="DA76" s="9">
        <f t="shared" si="131"/>
        <v>11.926579379169487</v>
      </c>
      <c r="DB76" s="9">
        <f t="shared" si="131"/>
        <v>13.809723491669931</v>
      </c>
      <c r="DC76" s="9">
        <f t="shared" si="131"/>
        <v>3.1385735208340755</v>
      </c>
      <c r="DD76" s="2">
        <f t="shared" si="91"/>
        <v>3.0749400000000011</v>
      </c>
      <c r="DE76" s="2">
        <f t="shared" si="92"/>
        <v>0</v>
      </c>
      <c r="DF76" s="2">
        <f t="shared" si="93"/>
        <v>16.981220293728231</v>
      </c>
      <c r="DG76" s="2">
        <f t="shared" si="94"/>
        <v>0</v>
      </c>
      <c r="DH76" s="2">
        <f t="shared" si="95"/>
        <v>0</v>
      </c>
      <c r="DI76" s="2">
        <f t="shared" si="96"/>
        <v>0</v>
      </c>
      <c r="DJ76" s="2">
        <f t="shared" si="97"/>
        <v>0</v>
      </c>
      <c r="DK76" s="2">
        <f t="shared" si="98"/>
        <v>40.324408416681507</v>
      </c>
      <c r="DL76" s="16">
        <f t="shared" si="99"/>
        <v>0</v>
      </c>
      <c r="DM76" s="16">
        <f t="shared" si="100"/>
        <v>0</v>
      </c>
      <c r="DN76" s="16">
        <f t="shared" si="101"/>
        <v>62.771470416681517</v>
      </c>
      <c r="DO76" s="72">
        <f t="shared" si="102"/>
        <v>-7.1054273576010019E-15</v>
      </c>
      <c r="DP76" s="16">
        <f t="shared" si="103"/>
        <v>0</v>
      </c>
      <c r="DQ76" s="16">
        <f t="shared" si="104"/>
        <v>40.324408416681507</v>
      </c>
      <c r="DR76" s="2">
        <f t="shared" si="105"/>
        <v>134.81590621214821</v>
      </c>
      <c r="DS76" s="2">
        <f t="shared" si="106"/>
        <v>30.749400000000012</v>
      </c>
      <c r="DT76" s="2">
        <f t="shared" si="107"/>
        <v>11.377278000000004</v>
      </c>
      <c r="DU76" s="2">
        <f t="shared" si="108"/>
        <v>0</v>
      </c>
      <c r="DV76" s="15" t="s">
        <v>189</v>
      </c>
      <c r="DW76" s="17"/>
      <c r="DX76" s="17"/>
      <c r="DY76" s="47" t="str">
        <f t="shared" si="129"/>
        <v/>
      </c>
      <c r="DZ76" s="47" t="str">
        <f t="shared" si="129"/>
        <v/>
      </c>
      <c r="EA76" s="47" t="str">
        <f t="shared" si="129"/>
        <v/>
      </c>
      <c r="EB76" s="47" t="str">
        <f t="shared" si="129"/>
        <v/>
      </c>
      <c r="EC76" s="49" t="str">
        <f t="shared" si="129"/>
        <v/>
      </c>
      <c r="ED76" s="49" t="str">
        <f t="shared" si="129"/>
        <v/>
      </c>
      <c r="EE76" s="47" t="str">
        <f t="shared" si="129"/>
        <v/>
      </c>
      <c r="EF76" s="47" t="str">
        <f t="shared" si="129"/>
        <v/>
      </c>
      <c r="EG76" s="47" t="str">
        <f t="shared" si="129"/>
        <v/>
      </c>
      <c r="EH76" s="6">
        <f t="shared" si="16"/>
        <v>0</v>
      </c>
      <c r="EI76" s="6">
        <f t="shared" si="17"/>
        <v>0</v>
      </c>
      <c r="EJ76" s="2" t="str">
        <f t="shared" si="18"/>
        <v/>
      </c>
      <c r="EK76" s="2" t="str">
        <f t="shared" si="19"/>
        <v/>
      </c>
      <c r="EL76" s="2" t="str">
        <f t="shared" si="125"/>
        <v/>
      </c>
      <c r="EM76" s="2" t="str">
        <f t="shared" si="21"/>
        <v/>
      </c>
      <c r="EN76" s="2" t="str">
        <f t="shared" si="22"/>
        <v/>
      </c>
      <c r="EO76" s="2">
        <f t="shared" si="23"/>
        <v>0</v>
      </c>
      <c r="EP76" s="2">
        <f t="shared" si="109"/>
        <v>0</v>
      </c>
      <c r="EQ76" s="2"/>
      <c r="ER76" s="2"/>
      <c r="ES76" s="2"/>
      <c r="ET76" s="2"/>
      <c r="EU76" s="2"/>
      <c r="EV76" s="2"/>
      <c r="EW76" s="2">
        <f t="shared" si="24"/>
        <v>0</v>
      </c>
      <c r="EX76" s="2">
        <f t="shared" si="25"/>
        <v>0</v>
      </c>
      <c r="EY76" s="2">
        <f t="shared" si="110"/>
        <v>0</v>
      </c>
      <c r="EZ76" s="2">
        <f t="shared" si="26"/>
        <v>0</v>
      </c>
      <c r="FA76" s="2">
        <f t="shared" si="27"/>
        <v>0</v>
      </c>
      <c r="FB76" s="59"/>
      <c r="FC76" s="2">
        <f t="shared" si="28"/>
        <v>0</v>
      </c>
      <c r="FD76" s="2">
        <f t="shared" si="111"/>
        <v>0</v>
      </c>
      <c r="FE76" s="3">
        <f t="shared" si="124"/>
        <v>0</v>
      </c>
      <c r="FF76" s="3">
        <f t="shared" si="112"/>
        <v>0</v>
      </c>
      <c r="FG76" s="3">
        <f t="shared" si="113"/>
        <v>0</v>
      </c>
      <c r="FH76" s="3">
        <f t="shared" si="29"/>
        <v>0</v>
      </c>
      <c r="FI76" s="67">
        <f t="shared" si="30"/>
        <v>0</v>
      </c>
      <c r="FJ76" s="3">
        <f t="shared" si="31"/>
        <v>0</v>
      </c>
      <c r="FK76" s="3">
        <f t="shared" si="32"/>
        <v>0</v>
      </c>
      <c r="FL76" s="3">
        <f t="shared" si="114"/>
        <v>0</v>
      </c>
      <c r="FM76" s="3">
        <f t="shared" si="115"/>
        <v>0</v>
      </c>
      <c r="FN76" s="3">
        <f t="shared" si="116"/>
        <v>0</v>
      </c>
      <c r="FO76" s="2">
        <f t="shared" si="33"/>
        <v>0</v>
      </c>
      <c r="FP76" s="2">
        <f t="shared" si="34"/>
        <v>0</v>
      </c>
      <c r="FQ76" s="2">
        <f t="shared" si="117"/>
        <v>0</v>
      </c>
      <c r="FR76" s="6" t="str">
        <f>IF(A76=1,1,IF(DW76="","",COUNTA($DW$31:DW76)+1))</f>
        <v/>
      </c>
      <c r="FS76" s="6" t="str">
        <f t="shared" si="35"/>
        <v/>
      </c>
      <c r="FT76" s="43">
        <f t="shared" si="118"/>
        <v>1</v>
      </c>
      <c r="FU76" s="23">
        <f t="shared" si="119"/>
        <v>1</v>
      </c>
      <c r="FV76" s="21">
        <f t="shared" si="120"/>
        <v>2</v>
      </c>
    </row>
    <row r="77" spans="1:178">
      <c r="A77" s="4">
        <f t="shared" si="36"/>
        <v>47</v>
      </c>
      <c r="B77" s="33">
        <v>335.697</v>
      </c>
      <c r="C77" s="33">
        <v>385.37</v>
      </c>
      <c r="D77" s="33">
        <v>383.11923814689709</v>
      </c>
      <c r="E77" s="33"/>
      <c r="F77" s="33"/>
      <c r="G77" s="11" t="str">
        <f t="shared" si="2"/>
        <v/>
      </c>
      <c r="H77" s="3">
        <f t="shared" si="37"/>
        <v>335.697</v>
      </c>
      <c r="I77" s="3">
        <f t="shared" si="3"/>
        <v>335.697</v>
      </c>
      <c r="J77" s="3">
        <f t="shared" si="38"/>
        <v>385.37</v>
      </c>
      <c r="K77" s="3">
        <f t="shared" si="4"/>
        <v>385.37</v>
      </c>
      <c r="L77" s="2">
        <f t="shared" si="5"/>
        <v>385.37</v>
      </c>
      <c r="M77" s="8">
        <f t="shared" si="39"/>
        <v>335.697</v>
      </c>
      <c r="N77" s="8">
        <f t="shared" si="6"/>
        <v>335.697</v>
      </c>
      <c r="O77" s="8">
        <f t="shared" si="40"/>
        <v>383.11923814689709</v>
      </c>
      <c r="P77" s="8">
        <f t="shared" si="7"/>
        <v>383.11923814689709</v>
      </c>
      <c r="Q77" s="2">
        <f t="shared" si="8"/>
        <v>383.11923814689709</v>
      </c>
      <c r="R77" s="3">
        <f t="shared" si="9"/>
        <v>0</v>
      </c>
      <c r="S77" s="3" t="str">
        <f t="shared" si="10"/>
        <v/>
      </c>
      <c r="T77" s="3" t="str">
        <f t="shared" si="41"/>
        <v/>
      </c>
      <c r="U77" s="8" t="str">
        <f t="shared" si="11"/>
        <v/>
      </c>
      <c r="V77" s="2" t="str">
        <f t="shared" si="12"/>
        <v/>
      </c>
      <c r="W77" s="2" t="str">
        <f t="shared" si="13"/>
        <v/>
      </c>
      <c r="X77" s="2">
        <f t="shared" si="121"/>
        <v>385.37</v>
      </c>
      <c r="Y77" s="2">
        <f t="shared" si="14"/>
        <v>2.2507618531029152</v>
      </c>
      <c r="Z77" s="46">
        <f t="shared" si="133"/>
        <v>330</v>
      </c>
      <c r="AA77" s="46">
        <f t="shared" si="42"/>
        <v>0</v>
      </c>
      <c r="AB77" s="47"/>
      <c r="AC77" s="46">
        <f t="shared" si="43"/>
        <v>2</v>
      </c>
      <c r="AD77" s="47">
        <f t="shared" si="134"/>
        <v>1.1000000000000001</v>
      </c>
      <c r="AE77" s="48" t="str">
        <f t="shared" si="44"/>
        <v/>
      </c>
      <c r="AF77" s="49">
        <f t="shared" si="127"/>
        <v>0</v>
      </c>
      <c r="AG77" s="49">
        <f t="shared" si="127"/>
        <v>0</v>
      </c>
      <c r="AH77" s="49">
        <f t="shared" si="127"/>
        <v>0</v>
      </c>
      <c r="AI77" s="47">
        <f t="shared" si="127"/>
        <v>0.1</v>
      </c>
      <c r="AJ77" s="47">
        <f t="shared" si="127"/>
        <v>0.3</v>
      </c>
      <c r="AK77" s="46">
        <f t="shared" si="127"/>
        <v>2</v>
      </c>
      <c r="AL77" s="47"/>
      <c r="AM77" s="53">
        <f t="shared" si="46"/>
        <v>0.63</v>
      </c>
      <c r="AN77" s="50" t="str">
        <f t="shared" si="47"/>
        <v>322,927 - 335,697</v>
      </c>
      <c r="AO77" s="53" t="s">
        <v>85</v>
      </c>
      <c r="AP77" s="52">
        <f t="shared" si="48"/>
        <v>12.769999999999982</v>
      </c>
      <c r="AQ77" s="52">
        <f t="shared" si="49"/>
        <v>12.769999999999982</v>
      </c>
      <c r="AR77" s="47">
        <f t="shared" si="50"/>
        <v>0.37</v>
      </c>
      <c r="AS77" s="53">
        <f t="shared" si="51"/>
        <v>2.2555387213689073</v>
      </c>
      <c r="AT77" s="52">
        <f t="shared" si="52"/>
        <v>2.3555387213689074</v>
      </c>
      <c r="AU77" s="9">
        <f t="shared" si="53"/>
        <v>30.080229471880905</v>
      </c>
      <c r="AV77" s="9">
        <f t="shared" si="54"/>
        <v>0.73</v>
      </c>
      <c r="AW77" s="12" t="str">
        <f t="shared" si="55"/>
        <v/>
      </c>
      <c r="AX77" s="9">
        <f t="shared" si="56"/>
        <v>1.9855387213689073</v>
      </c>
      <c r="AY77" s="12" t="str">
        <f t="shared" si="57"/>
        <v/>
      </c>
      <c r="AZ77" s="10">
        <f t="shared" si="58"/>
        <v>8.5529859993982119E-2</v>
      </c>
      <c r="BA77" s="10">
        <f t="shared" si="59"/>
        <v>1.1000000000000001</v>
      </c>
      <c r="BB77" s="10">
        <f t="shared" si="60"/>
        <v>0.11000000000000001</v>
      </c>
      <c r="BC77" s="10">
        <f t="shared" si="61"/>
        <v>0.69300000000000006</v>
      </c>
      <c r="BD77" s="10">
        <f t="shared" si="62"/>
        <v>0.60747014000601796</v>
      </c>
      <c r="BE77" s="12" t="str">
        <f t="shared" si="63"/>
        <v/>
      </c>
      <c r="BF77" s="9">
        <f t="shared" si="64"/>
        <v>1.1000000000000001</v>
      </c>
      <c r="BG77" s="9">
        <f t="shared" si="65"/>
        <v>1.1000000000000001</v>
      </c>
      <c r="BH77" s="7">
        <f t="shared" si="66"/>
        <v>0.40700000000000003</v>
      </c>
      <c r="BI77" s="7">
        <f t="shared" si="67"/>
        <v>2.184092593505798</v>
      </c>
      <c r="BJ77" s="12" t="str">
        <f t="shared" si="68"/>
        <v/>
      </c>
      <c r="BK77" s="80">
        <f t="shared" si="69"/>
        <v>0</v>
      </c>
      <c r="BL77" s="7">
        <f t="shared" si="70"/>
        <v>0</v>
      </c>
      <c r="BM77" s="7">
        <f t="shared" si="122"/>
        <v>1.381092593505798</v>
      </c>
      <c r="BN77" s="12" t="str">
        <f t="shared" si="71"/>
        <v/>
      </c>
      <c r="BO77" s="9">
        <f t="shared" si="72"/>
        <v>2.184092593505798</v>
      </c>
      <c r="BP77" s="2">
        <f t="shared" si="73"/>
        <v>2.3555387213689074</v>
      </c>
      <c r="BQ77" s="2">
        <f t="shared" si="74"/>
        <v>2.3555387213689074</v>
      </c>
      <c r="BR77" s="20">
        <f t="shared" si="132"/>
        <v>2</v>
      </c>
      <c r="BS77" s="20">
        <f t="shared" si="132"/>
        <v>2</v>
      </c>
      <c r="BT77" s="20">
        <f t="shared" si="132"/>
        <v>2</v>
      </c>
      <c r="BU77" s="86">
        <f t="shared" si="76"/>
        <v>1</v>
      </c>
      <c r="BV77" s="86">
        <f t="shared" si="77"/>
        <v>1</v>
      </c>
      <c r="BW77" s="20">
        <f t="shared" si="132"/>
        <v>3</v>
      </c>
      <c r="BX77" s="86">
        <f t="shared" si="132"/>
        <v>0.1</v>
      </c>
      <c r="BY77" s="86">
        <f t="shared" si="132"/>
        <v>0.12</v>
      </c>
      <c r="BZ77" s="86">
        <f t="shared" si="132"/>
        <v>0.15</v>
      </c>
      <c r="CA77" s="86">
        <f t="shared" si="132"/>
        <v>0.17</v>
      </c>
      <c r="CB77" s="86">
        <f t="shared" si="132"/>
        <v>0.19</v>
      </c>
      <c r="CC77" s="86">
        <f t="shared" si="132"/>
        <v>0.22</v>
      </c>
      <c r="CD77" s="86">
        <f t="shared" si="132"/>
        <v>0.05</v>
      </c>
      <c r="CE77" s="20" t="str">
        <f t="shared" si="123"/>
        <v>OK (100 %)</v>
      </c>
      <c r="CF77" s="14">
        <f t="shared" si="79"/>
        <v>12.769999999999982</v>
      </c>
      <c r="CG77" s="14">
        <f t="shared" si="80"/>
        <v>12.769999999999982</v>
      </c>
      <c r="CH77" s="8">
        <f t="shared" si="81"/>
        <v>0</v>
      </c>
      <c r="CI77" s="9">
        <f t="shared" si="82"/>
        <v>12.769999999999982</v>
      </c>
      <c r="CJ77" s="9">
        <f t="shared" si="83"/>
        <v>0</v>
      </c>
      <c r="CK77" s="9">
        <f t="shared" si="84"/>
        <v>12.769999999999982</v>
      </c>
      <c r="CL77" s="9">
        <f t="shared" si="85"/>
        <v>0</v>
      </c>
      <c r="CM77" s="9">
        <f t="shared" si="86"/>
        <v>1.0922163121231501</v>
      </c>
      <c r="CN77" s="9">
        <f t="shared" si="87"/>
        <v>0</v>
      </c>
      <c r="CO77" s="9">
        <f t="shared" si="130"/>
        <v>0</v>
      </c>
      <c r="CP77" s="9">
        <f t="shared" si="130"/>
        <v>0</v>
      </c>
      <c r="CQ77" s="9">
        <f t="shared" si="130"/>
        <v>0</v>
      </c>
      <c r="CR77" s="9">
        <f t="shared" si="130"/>
        <v>0</v>
      </c>
      <c r="CS77" s="9">
        <f t="shared" si="130"/>
        <v>0</v>
      </c>
      <c r="CT77" s="9">
        <f t="shared" si="130"/>
        <v>0</v>
      </c>
      <c r="CU77" s="9">
        <f t="shared" si="130"/>
        <v>0</v>
      </c>
      <c r="CV77" s="9">
        <f t="shared" si="89"/>
        <v>27.890862419069002</v>
      </c>
      <c r="CW77" s="9">
        <f t="shared" si="131"/>
        <v>2.7890862419069005</v>
      </c>
      <c r="CX77" s="9">
        <f t="shared" si="131"/>
        <v>3.3469034902882799</v>
      </c>
      <c r="CY77" s="9">
        <f t="shared" si="131"/>
        <v>4.1836293628603505</v>
      </c>
      <c r="CZ77" s="9">
        <f t="shared" si="131"/>
        <v>4.7414466112417308</v>
      </c>
      <c r="DA77" s="9">
        <f t="shared" si="131"/>
        <v>5.2992638596231103</v>
      </c>
      <c r="DB77" s="9">
        <f t="shared" si="131"/>
        <v>6.1359897321951804</v>
      </c>
      <c r="DC77" s="9">
        <f t="shared" si="131"/>
        <v>1.3945431209534502</v>
      </c>
      <c r="DD77" s="2">
        <f t="shared" si="91"/>
        <v>1.4046999999999983</v>
      </c>
      <c r="DE77" s="2">
        <f t="shared" si="92"/>
        <v>0</v>
      </c>
      <c r="DF77" s="2">
        <f t="shared" si="93"/>
        <v>7.7573936878768386</v>
      </c>
      <c r="DG77" s="2">
        <f t="shared" si="94"/>
        <v>0</v>
      </c>
      <c r="DH77" s="2">
        <f t="shared" si="95"/>
        <v>0</v>
      </c>
      <c r="DI77" s="2">
        <f t="shared" si="96"/>
        <v>0</v>
      </c>
      <c r="DJ77" s="2">
        <f t="shared" si="97"/>
        <v>0</v>
      </c>
      <c r="DK77" s="2">
        <f t="shared" si="98"/>
        <v>17.636552419069016</v>
      </c>
      <c r="DL77" s="16">
        <f t="shared" si="99"/>
        <v>0</v>
      </c>
      <c r="DM77" s="16">
        <f t="shared" si="100"/>
        <v>0</v>
      </c>
      <c r="DN77" s="16">
        <f t="shared" si="101"/>
        <v>27.890862419069002</v>
      </c>
      <c r="DO77" s="72">
        <f t="shared" si="102"/>
        <v>0</v>
      </c>
      <c r="DP77" s="16">
        <f t="shared" si="103"/>
        <v>0</v>
      </c>
      <c r="DQ77" s="16">
        <f t="shared" si="104"/>
        <v>17.636552419069016</v>
      </c>
      <c r="DR77" s="2">
        <f t="shared" si="105"/>
        <v>60.16045894376181</v>
      </c>
      <c r="DS77" s="2">
        <f t="shared" si="106"/>
        <v>14.046999999999981</v>
      </c>
      <c r="DT77" s="2">
        <f t="shared" si="107"/>
        <v>5.1973899999999933</v>
      </c>
      <c r="DU77" s="2">
        <f t="shared" si="108"/>
        <v>0</v>
      </c>
      <c r="DV77" s="15" t="s">
        <v>249</v>
      </c>
      <c r="DW77" s="17"/>
      <c r="DX77" s="17"/>
      <c r="DY77" s="47" t="str">
        <f t="shared" si="129"/>
        <v/>
      </c>
      <c r="DZ77" s="47" t="str">
        <f t="shared" si="129"/>
        <v/>
      </c>
      <c r="EA77" s="47" t="str">
        <f t="shared" si="129"/>
        <v/>
      </c>
      <c r="EB77" s="47" t="str">
        <f t="shared" si="129"/>
        <v/>
      </c>
      <c r="EC77" s="49" t="str">
        <f t="shared" si="129"/>
        <v/>
      </c>
      <c r="ED77" s="49" t="str">
        <f t="shared" si="129"/>
        <v/>
      </c>
      <c r="EE77" s="47" t="str">
        <f t="shared" si="129"/>
        <v/>
      </c>
      <c r="EF77" s="47" t="str">
        <f t="shared" si="129"/>
        <v/>
      </c>
      <c r="EG77" s="47" t="str">
        <f t="shared" si="129"/>
        <v/>
      </c>
      <c r="EH77" s="6">
        <f t="shared" si="16"/>
        <v>0</v>
      </c>
      <c r="EI77" s="6">
        <f t="shared" si="17"/>
        <v>0</v>
      </c>
      <c r="EJ77" s="2" t="str">
        <f t="shared" si="18"/>
        <v/>
      </c>
      <c r="EK77" s="2" t="str">
        <f t="shared" si="19"/>
        <v/>
      </c>
      <c r="EL77" s="2" t="str">
        <f t="shared" si="125"/>
        <v/>
      </c>
      <c r="EM77" s="2" t="str">
        <f t="shared" si="21"/>
        <v/>
      </c>
      <c r="EN77" s="2" t="str">
        <f t="shared" si="22"/>
        <v/>
      </c>
      <c r="EO77" s="2">
        <f t="shared" si="23"/>
        <v>0</v>
      </c>
      <c r="EP77" s="2">
        <f t="shared" si="109"/>
        <v>0</v>
      </c>
      <c r="EQ77" s="2"/>
      <c r="ER77" s="2"/>
      <c r="ES77" s="2"/>
      <c r="ET77" s="2"/>
      <c r="EU77" s="2"/>
      <c r="EV77" s="2"/>
      <c r="EW77" s="2">
        <f t="shared" si="24"/>
        <v>0</v>
      </c>
      <c r="EX77" s="2">
        <f t="shared" si="25"/>
        <v>0</v>
      </c>
      <c r="EY77" s="2">
        <f t="shared" si="110"/>
        <v>0</v>
      </c>
      <c r="EZ77" s="2">
        <f t="shared" si="26"/>
        <v>0</v>
      </c>
      <c r="FA77" s="2">
        <f t="shared" si="27"/>
        <v>0</v>
      </c>
      <c r="FB77" s="59"/>
      <c r="FC77" s="2">
        <f t="shared" si="28"/>
        <v>0</v>
      </c>
      <c r="FD77" s="2">
        <f t="shared" si="111"/>
        <v>0</v>
      </c>
      <c r="FE77" s="3">
        <f t="shared" si="124"/>
        <v>0</v>
      </c>
      <c r="FF77" s="3">
        <f t="shared" si="112"/>
        <v>0</v>
      </c>
      <c r="FG77" s="3">
        <f t="shared" si="113"/>
        <v>0</v>
      </c>
      <c r="FH77" s="3">
        <f t="shared" si="29"/>
        <v>0</v>
      </c>
      <c r="FI77" s="67">
        <f t="shared" si="30"/>
        <v>0</v>
      </c>
      <c r="FJ77" s="3">
        <f t="shared" si="31"/>
        <v>0</v>
      </c>
      <c r="FK77" s="3">
        <f t="shared" si="32"/>
        <v>0</v>
      </c>
      <c r="FL77" s="3">
        <f t="shared" si="114"/>
        <v>0</v>
      </c>
      <c r="FM77" s="3">
        <f t="shared" si="115"/>
        <v>0</v>
      </c>
      <c r="FN77" s="3">
        <f t="shared" si="116"/>
        <v>0</v>
      </c>
      <c r="FO77" s="2">
        <f t="shared" si="33"/>
        <v>0</v>
      </c>
      <c r="FP77" s="2">
        <f t="shared" si="34"/>
        <v>0</v>
      </c>
      <c r="FQ77" s="2">
        <f t="shared" si="117"/>
        <v>0</v>
      </c>
      <c r="FR77" s="6" t="str">
        <f>IF(A77=1,1,IF(DW77="","",COUNTA($DW$31:DW77)+1))</f>
        <v/>
      </c>
      <c r="FS77" s="6" t="str">
        <f t="shared" si="35"/>
        <v/>
      </c>
      <c r="FT77" s="43">
        <f t="shared" si="118"/>
        <v>1</v>
      </c>
      <c r="FU77" s="23">
        <f t="shared" si="119"/>
        <v>1</v>
      </c>
      <c r="FV77" s="21">
        <f t="shared" si="120"/>
        <v>2</v>
      </c>
    </row>
    <row r="78" spans="1:178">
      <c r="A78" s="4">
        <f t="shared" si="36"/>
        <v>48</v>
      </c>
      <c r="B78" s="33">
        <v>338.79899999999998</v>
      </c>
      <c r="C78" s="33">
        <v>385.39810801014863</v>
      </c>
      <c r="D78" s="33">
        <v>383.1555667052935</v>
      </c>
      <c r="E78" s="33"/>
      <c r="F78" s="33"/>
      <c r="G78" s="11" t="str">
        <f t="shared" si="2"/>
        <v/>
      </c>
      <c r="H78" s="3">
        <f t="shared" si="37"/>
        <v>338.79899999999998</v>
      </c>
      <c r="I78" s="3">
        <f t="shared" si="3"/>
        <v>338.79899999999998</v>
      </c>
      <c r="J78" s="3">
        <f t="shared" si="38"/>
        <v>385.39810801014863</v>
      </c>
      <c r="K78" s="3">
        <f t="shared" si="4"/>
        <v>385.39810801014863</v>
      </c>
      <c r="L78" s="2">
        <f t="shared" si="5"/>
        <v>385.39810801014863</v>
      </c>
      <c r="M78" s="8">
        <f t="shared" si="39"/>
        <v>338.79899999999998</v>
      </c>
      <c r="N78" s="8">
        <f t="shared" si="6"/>
        <v>338.79899999999998</v>
      </c>
      <c r="O78" s="8">
        <f t="shared" si="40"/>
        <v>383.1555667052935</v>
      </c>
      <c r="P78" s="8">
        <f t="shared" si="7"/>
        <v>383.1555667052935</v>
      </c>
      <c r="Q78" s="2">
        <f t="shared" si="8"/>
        <v>383.1555667052935</v>
      </c>
      <c r="R78" s="3">
        <f t="shared" si="9"/>
        <v>0</v>
      </c>
      <c r="S78" s="3" t="str">
        <f t="shared" si="10"/>
        <v/>
      </c>
      <c r="T78" s="3" t="str">
        <f t="shared" si="41"/>
        <v/>
      </c>
      <c r="U78" s="8" t="str">
        <f t="shared" si="11"/>
        <v/>
      </c>
      <c r="V78" s="2" t="str">
        <f t="shared" si="12"/>
        <v/>
      </c>
      <c r="W78" s="2" t="str">
        <f t="shared" si="13"/>
        <v/>
      </c>
      <c r="X78" s="2">
        <f t="shared" si="121"/>
        <v>385.39810801014863</v>
      </c>
      <c r="Y78" s="2">
        <f t="shared" si="14"/>
        <v>2.2425413048551377</v>
      </c>
      <c r="Z78" s="46">
        <f t="shared" si="133"/>
        <v>330</v>
      </c>
      <c r="AA78" s="46">
        <f t="shared" si="42"/>
        <v>0</v>
      </c>
      <c r="AB78" s="47"/>
      <c r="AC78" s="46">
        <f t="shared" si="43"/>
        <v>2</v>
      </c>
      <c r="AD78" s="47">
        <f t="shared" si="134"/>
        <v>1.1000000000000001</v>
      </c>
      <c r="AE78" s="48" t="str">
        <f t="shared" si="44"/>
        <v/>
      </c>
      <c r="AF78" s="49">
        <f t="shared" si="127"/>
        <v>0</v>
      </c>
      <c r="AG78" s="49">
        <f t="shared" si="127"/>
        <v>0</v>
      </c>
      <c r="AH78" s="49">
        <f t="shared" si="127"/>
        <v>0</v>
      </c>
      <c r="AI78" s="47">
        <f t="shared" si="127"/>
        <v>0.1</v>
      </c>
      <c r="AJ78" s="47">
        <f t="shared" si="127"/>
        <v>0.3</v>
      </c>
      <c r="AK78" s="46">
        <f t="shared" si="127"/>
        <v>2</v>
      </c>
      <c r="AL78" s="47"/>
      <c r="AM78" s="53">
        <f t="shared" si="46"/>
        <v>0.63</v>
      </c>
      <c r="AN78" s="50" t="str">
        <f t="shared" si="47"/>
        <v>335,697 - 338,799</v>
      </c>
      <c r="AO78" s="53" t="s">
        <v>85</v>
      </c>
      <c r="AP78" s="52">
        <f t="shared" si="48"/>
        <v>3.1019999999999754</v>
      </c>
      <c r="AQ78" s="52">
        <f t="shared" si="49"/>
        <v>3.1019999999999754</v>
      </c>
      <c r="AR78" s="47">
        <f t="shared" si="50"/>
        <v>0.37</v>
      </c>
      <c r="AS78" s="53">
        <f t="shared" si="51"/>
        <v>2.2466515789790265</v>
      </c>
      <c r="AT78" s="52">
        <f t="shared" si="52"/>
        <v>2.3466515789790265</v>
      </c>
      <c r="AU78" s="9">
        <f t="shared" si="53"/>
        <v>7.2793131979928827</v>
      </c>
      <c r="AV78" s="9">
        <f t="shared" si="54"/>
        <v>0.73</v>
      </c>
      <c r="AW78" s="12" t="str">
        <f t="shared" si="55"/>
        <v/>
      </c>
      <c r="AX78" s="9">
        <f t="shared" si="56"/>
        <v>1.9766515789790264</v>
      </c>
      <c r="AY78" s="12" t="str">
        <f t="shared" si="57"/>
        <v/>
      </c>
      <c r="AZ78" s="10">
        <f t="shared" si="58"/>
        <v>8.5529859993982119E-2</v>
      </c>
      <c r="BA78" s="10">
        <f t="shared" si="59"/>
        <v>1.1000000000000001</v>
      </c>
      <c r="BB78" s="10">
        <f t="shared" si="60"/>
        <v>0.11000000000000001</v>
      </c>
      <c r="BC78" s="10">
        <f t="shared" si="61"/>
        <v>0.69300000000000006</v>
      </c>
      <c r="BD78" s="10">
        <f t="shared" si="62"/>
        <v>0.60747014000601796</v>
      </c>
      <c r="BE78" s="12" t="str">
        <f t="shared" si="63"/>
        <v/>
      </c>
      <c r="BF78" s="9">
        <f t="shared" si="64"/>
        <v>1.1000000000000001</v>
      </c>
      <c r="BG78" s="9">
        <f t="shared" si="65"/>
        <v>1.1000000000000001</v>
      </c>
      <c r="BH78" s="7">
        <f t="shared" si="66"/>
        <v>0.40700000000000003</v>
      </c>
      <c r="BI78" s="7">
        <f t="shared" si="67"/>
        <v>2.1743167368769294</v>
      </c>
      <c r="BJ78" s="12" t="str">
        <f t="shared" si="68"/>
        <v/>
      </c>
      <c r="BK78" s="80">
        <f t="shared" si="69"/>
        <v>0</v>
      </c>
      <c r="BL78" s="7">
        <f t="shared" si="70"/>
        <v>0</v>
      </c>
      <c r="BM78" s="7">
        <f t="shared" si="122"/>
        <v>1.3713167368769295</v>
      </c>
      <c r="BN78" s="12" t="str">
        <f t="shared" si="71"/>
        <v/>
      </c>
      <c r="BO78" s="9">
        <f t="shared" si="72"/>
        <v>2.1743167368769294</v>
      </c>
      <c r="BP78" s="2">
        <f t="shared" si="73"/>
        <v>2.3466515789790265</v>
      </c>
      <c r="BQ78" s="2">
        <f t="shared" si="74"/>
        <v>2.3466515789790265</v>
      </c>
      <c r="BR78" s="20">
        <f t="shared" si="132"/>
        <v>2</v>
      </c>
      <c r="BS78" s="20">
        <f t="shared" si="132"/>
        <v>2</v>
      </c>
      <c r="BT78" s="20">
        <f t="shared" si="132"/>
        <v>2</v>
      </c>
      <c r="BU78" s="86">
        <f t="shared" si="76"/>
        <v>1</v>
      </c>
      <c r="BV78" s="86">
        <f t="shared" si="77"/>
        <v>1</v>
      </c>
      <c r="BW78" s="20">
        <f t="shared" si="132"/>
        <v>3</v>
      </c>
      <c r="BX78" s="86">
        <f t="shared" si="132"/>
        <v>0.1</v>
      </c>
      <c r="BY78" s="86">
        <f t="shared" si="132"/>
        <v>0.12</v>
      </c>
      <c r="BZ78" s="86">
        <f t="shared" si="132"/>
        <v>0.15</v>
      </c>
      <c r="CA78" s="86">
        <f t="shared" si="132"/>
        <v>0.17</v>
      </c>
      <c r="CB78" s="86">
        <f t="shared" si="132"/>
        <v>0.19</v>
      </c>
      <c r="CC78" s="86">
        <f t="shared" si="132"/>
        <v>0.22</v>
      </c>
      <c r="CD78" s="86">
        <f t="shared" si="132"/>
        <v>0.05</v>
      </c>
      <c r="CE78" s="20" t="str">
        <f t="shared" si="123"/>
        <v>OK (100 %)</v>
      </c>
      <c r="CF78" s="14">
        <f t="shared" si="79"/>
        <v>1.8819999999999755</v>
      </c>
      <c r="CG78" s="14">
        <f t="shared" si="80"/>
        <v>2.4819999999999753</v>
      </c>
      <c r="CH78" s="8">
        <f t="shared" si="81"/>
        <v>7.8155096902041468</v>
      </c>
      <c r="CI78" s="9">
        <f t="shared" si="82"/>
        <v>3.1019999999999754</v>
      </c>
      <c r="CJ78" s="9">
        <f t="shared" si="83"/>
        <v>0</v>
      </c>
      <c r="CK78" s="9">
        <f t="shared" si="84"/>
        <v>3.1019999999999754</v>
      </c>
      <c r="CL78" s="9">
        <f t="shared" si="85"/>
        <v>0</v>
      </c>
      <c r="CM78" s="9">
        <f t="shared" si="86"/>
        <v>0.21228511250506152</v>
      </c>
      <c r="CN78" s="9">
        <f t="shared" si="87"/>
        <v>0</v>
      </c>
      <c r="CO78" s="9">
        <f t="shared" si="130"/>
        <v>0</v>
      </c>
      <c r="CP78" s="9">
        <f t="shared" si="130"/>
        <v>0</v>
      </c>
      <c r="CQ78" s="9">
        <f t="shared" si="130"/>
        <v>0</v>
      </c>
      <c r="CR78" s="9">
        <f t="shared" si="130"/>
        <v>0</v>
      </c>
      <c r="CS78" s="9">
        <f t="shared" si="130"/>
        <v>0</v>
      </c>
      <c r="CT78" s="9">
        <f t="shared" si="130"/>
        <v>0</v>
      </c>
      <c r="CU78" s="9">
        <f t="shared" si="130"/>
        <v>0</v>
      </c>
      <c r="CV78" s="9">
        <f t="shared" si="89"/>
        <v>16.431146011387874</v>
      </c>
      <c r="CW78" s="9">
        <f t="shared" si="131"/>
        <v>1.6431146011387874</v>
      </c>
      <c r="CX78" s="9">
        <f t="shared" si="131"/>
        <v>1.9717375213665447</v>
      </c>
      <c r="CY78" s="9">
        <f t="shared" si="131"/>
        <v>2.4646719017081811</v>
      </c>
      <c r="CZ78" s="9">
        <f t="shared" si="131"/>
        <v>2.7932948219359388</v>
      </c>
      <c r="DA78" s="9">
        <f t="shared" si="131"/>
        <v>3.1219177421636961</v>
      </c>
      <c r="DB78" s="9">
        <f t="shared" si="131"/>
        <v>3.6148521225053321</v>
      </c>
      <c r="DC78" s="9">
        <f t="shared" si="131"/>
        <v>0.82155730056939369</v>
      </c>
      <c r="DD78" s="2">
        <f t="shared" si="91"/>
        <v>0.27301999999999732</v>
      </c>
      <c r="DE78" s="2">
        <f t="shared" si="92"/>
        <v>0.59536</v>
      </c>
      <c r="DF78" s="2">
        <f t="shared" si="93"/>
        <v>1.5077408874949216</v>
      </c>
      <c r="DG78" s="2">
        <f t="shared" si="94"/>
        <v>0</v>
      </c>
      <c r="DH78" s="2">
        <f t="shared" si="95"/>
        <v>0</v>
      </c>
      <c r="DI78" s="2">
        <f t="shared" si="96"/>
        <v>0</v>
      </c>
      <c r="DJ78" s="2">
        <f t="shared" si="97"/>
        <v>0</v>
      </c>
      <c r="DK78" s="2">
        <f t="shared" si="98"/>
        <v>3.4036081409285051</v>
      </c>
      <c r="DL78" s="16">
        <f t="shared" si="99"/>
        <v>0</v>
      </c>
      <c r="DM78" s="16">
        <f t="shared" si="100"/>
        <v>6.5253965582582278</v>
      </c>
      <c r="DN78" s="16">
        <f t="shared" si="101"/>
        <v>15.141032879441957</v>
      </c>
      <c r="DO78" s="72">
        <f t="shared" si="102"/>
        <v>1.2901131319459171</v>
      </c>
      <c r="DP78" s="16">
        <f t="shared" si="103"/>
        <v>0</v>
      </c>
      <c r="DQ78" s="16">
        <f t="shared" si="104"/>
        <v>9.9290046991867325</v>
      </c>
      <c r="DR78" s="2">
        <f t="shared" si="105"/>
        <v>14.558626395985765</v>
      </c>
      <c r="DS78" s="2">
        <f t="shared" si="106"/>
        <v>8.023799999999973</v>
      </c>
      <c r="DT78" s="2">
        <f t="shared" si="107"/>
        <v>2.9688059999999901</v>
      </c>
      <c r="DU78" s="2">
        <f t="shared" si="108"/>
        <v>2.6236221802552424</v>
      </c>
      <c r="DV78" s="15" t="s">
        <v>258</v>
      </c>
      <c r="DW78" s="18">
        <v>1.24</v>
      </c>
      <c r="DX78" s="17"/>
      <c r="DY78" s="47">
        <f t="shared" si="129"/>
        <v>0.6</v>
      </c>
      <c r="DZ78" s="47">
        <f t="shared" si="129"/>
        <v>0.6</v>
      </c>
      <c r="EA78" s="47">
        <f t="shared" si="129"/>
        <v>0.6</v>
      </c>
      <c r="EB78" s="47">
        <f t="shared" si="129"/>
        <v>0.6</v>
      </c>
      <c r="EC78" s="49">
        <f t="shared" si="129"/>
        <v>0</v>
      </c>
      <c r="ED78" s="49">
        <f t="shared" si="129"/>
        <v>0</v>
      </c>
      <c r="EE78" s="47">
        <f t="shared" si="129"/>
        <v>0.2</v>
      </c>
      <c r="EF78" s="47">
        <f t="shared" si="129"/>
        <v>0.1</v>
      </c>
      <c r="EG78" s="47">
        <f t="shared" si="129"/>
        <v>0</v>
      </c>
      <c r="EH78" s="6">
        <f t="shared" si="16"/>
        <v>1.22</v>
      </c>
      <c r="EI78" s="6">
        <f t="shared" si="17"/>
        <v>1.22</v>
      </c>
      <c r="EJ78" s="2">
        <f t="shared" si="18"/>
        <v>2.44</v>
      </c>
      <c r="EK78" s="2">
        <f t="shared" si="19"/>
        <v>2.44</v>
      </c>
      <c r="EL78" s="2">
        <f t="shared" si="125"/>
        <v>2.3425413048551378</v>
      </c>
      <c r="EM78" s="2">
        <f t="shared" si="21"/>
        <v>2.0725413048551378</v>
      </c>
      <c r="EN78" s="2">
        <f t="shared" si="22"/>
        <v>5.0570007838465356</v>
      </c>
      <c r="EO78" s="2">
        <f t="shared" si="23"/>
        <v>12.339081912585547</v>
      </c>
      <c r="EP78" s="2">
        <f t="shared" si="109"/>
        <v>12.339081912585547</v>
      </c>
      <c r="EQ78" s="2"/>
      <c r="ER78" s="2"/>
      <c r="ES78" s="2"/>
      <c r="ET78" s="2"/>
      <c r="EU78" s="2"/>
      <c r="EV78" s="2"/>
      <c r="EW78" s="2">
        <f t="shared" si="24"/>
        <v>5.9535999999999998</v>
      </c>
      <c r="EX78" s="2">
        <f t="shared" si="25"/>
        <v>0.59536</v>
      </c>
      <c r="EY78" s="2">
        <f t="shared" si="110"/>
        <v>0.59536</v>
      </c>
      <c r="EZ78" s="2">
        <f t="shared" si="26"/>
        <v>1.2076282160399165</v>
      </c>
      <c r="FA78" s="2">
        <f t="shared" si="27"/>
        <v>2.0725413048551378</v>
      </c>
      <c r="FB78" s="59"/>
      <c r="FC78" s="2">
        <f t="shared" si="28"/>
        <v>2.6236221802552424</v>
      </c>
      <c r="FD78" s="2">
        <f t="shared" si="111"/>
        <v>2.6236221802552424</v>
      </c>
      <c r="FE78" s="3">
        <f t="shared" si="124"/>
        <v>12.339081912585547</v>
      </c>
      <c r="FF78" s="3">
        <f t="shared" si="112"/>
        <v>2.6236221802552424</v>
      </c>
      <c r="FG78" s="3">
        <f t="shared" si="113"/>
        <v>0.59536</v>
      </c>
      <c r="FH78" s="3">
        <f t="shared" si="29"/>
        <v>1.2</v>
      </c>
      <c r="FI78" s="67">
        <f t="shared" si="30"/>
        <v>2.1743167368769294</v>
      </c>
      <c r="FJ78" s="3">
        <f t="shared" si="31"/>
        <v>1.9725413048551377</v>
      </c>
      <c r="FK78" s="3">
        <f t="shared" si="32"/>
        <v>2.1697954353406517</v>
      </c>
      <c r="FL78" s="3">
        <f t="shared" si="114"/>
        <v>2.6037545224087819</v>
      </c>
      <c r="FM78" s="3">
        <f t="shared" si="115"/>
        <v>6.5163452099215231</v>
      </c>
      <c r="FN78" s="3">
        <f t="shared" si="116"/>
        <v>6.5163452099215231</v>
      </c>
      <c r="FO78" s="2">
        <f t="shared" si="33"/>
        <v>2.44</v>
      </c>
      <c r="FP78" s="2">
        <f t="shared" si="34"/>
        <v>5.9535999999999998</v>
      </c>
      <c r="FQ78" s="2">
        <f t="shared" si="117"/>
        <v>5.9535999999999998</v>
      </c>
      <c r="FR78" s="6">
        <f>IF(A78=1,1,IF(DW78="","",COUNTA($DW$31:DW78)+1))</f>
        <v>12</v>
      </c>
      <c r="FS78" s="6">
        <f t="shared" si="35"/>
        <v>2</v>
      </c>
      <c r="FT78" s="43">
        <f t="shared" si="118"/>
        <v>1</v>
      </c>
      <c r="FU78" s="23">
        <f t="shared" si="119"/>
        <v>1</v>
      </c>
      <c r="FV78" s="21">
        <f t="shared" si="120"/>
        <v>2</v>
      </c>
    </row>
    <row r="79" spans="1:178">
      <c r="A79" s="4">
        <f t="shared" si="36"/>
        <v>49</v>
      </c>
      <c r="B79" s="33">
        <v>352.25099999999998</v>
      </c>
      <c r="C79" s="33">
        <v>385.52</v>
      </c>
      <c r="D79" s="33">
        <v>383.31310757168569</v>
      </c>
      <c r="E79" s="33"/>
      <c r="F79" s="33"/>
      <c r="G79" s="11" t="str">
        <f t="shared" si="2"/>
        <v/>
      </c>
      <c r="H79" s="3">
        <f t="shared" si="37"/>
        <v>352.25099999999998</v>
      </c>
      <c r="I79" s="3">
        <f t="shared" si="3"/>
        <v>352.25099999999998</v>
      </c>
      <c r="J79" s="3">
        <f t="shared" si="38"/>
        <v>385.52</v>
      </c>
      <c r="K79" s="3">
        <f t="shared" si="4"/>
        <v>385.52</v>
      </c>
      <c r="L79" s="2">
        <f t="shared" si="5"/>
        <v>385.52</v>
      </c>
      <c r="M79" s="8">
        <f t="shared" si="39"/>
        <v>352.25099999999998</v>
      </c>
      <c r="N79" s="8">
        <f t="shared" si="6"/>
        <v>352.25099999999998</v>
      </c>
      <c r="O79" s="8">
        <f t="shared" si="40"/>
        <v>383.31310757168569</v>
      </c>
      <c r="P79" s="8">
        <f t="shared" si="7"/>
        <v>383.31310757168569</v>
      </c>
      <c r="Q79" s="2">
        <f t="shared" si="8"/>
        <v>383.31310757168569</v>
      </c>
      <c r="R79" s="3">
        <f t="shared" si="9"/>
        <v>0</v>
      </c>
      <c r="S79" s="3" t="str">
        <f t="shared" si="10"/>
        <v/>
      </c>
      <c r="T79" s="3" t="str">
        <f t="shared" si="41"/>
        <v/>
      </c>
      <c r="U79" s="8" t="str">
        <f t="shared" si="11"/>
        <v/>
      </c>
      <c r="V79" s="2" t="str">
        <f t="shared" si="12"/>
        <v/>
      </c>
      <c r="W79" s="2" t="str">
        <f t="shared" si="13"/>
        <v/>
      </c>
      <c r="X79" s="2">
        <f t="shared" si="121"/>
        <v>385.52</v>
      </c>
      <c r="Y79" s="2">
        <f t="shared" si="14"/>
        <v>2.2068924283142906</v>
      </c>
      <c r="Z79" s="46">
        <f t="shared" si="133"/>
        <v>330</v>
      </c>
      <c r="AA79" s="46">
        <f t="shared" si="42"/>
        <v>0</v>
      </c>
      <c r="AB79" s="47"/>
      <c r="AC79" s="46">
        <f t="shared" si="43"/>
        <v>2</v>
      </c>
      <c r="AD79" s="47">
        <f t="shared" si="134"/>
        <v>1.1000000000000001</v>
      </c>
      <c r="AE79" s="48" t="str">
        <f t="shared" si="44"/>
        <v/>
      </c>
      <c r="AF79" s="49">
        <f t="shared" si="127"/>
        <v>0</v>
      </c>
      <c r="AG79" s="49">
        <f t="shared" si="127"/>
        <v>0</v>
      </c>
      <c r="AH79" s="49">
        <f t="shared" si="127"/>
        <v>0</v>
      </c>
      <c r="AI79" s="47">
        <f t="shared" si="127"/>
        <v>0.1</v>
      </c>
      <c r="AJ79" s="47">
        <f t="shared" si="127"/>
        <v>0.3</v>
      </c>
      <c r="AK79" s="46">
        <f t="shared" si="127"/>
        <v>2</v>
      </c>
      <c r="AL79" s="47"/>
      <c r="AM79" s="53">
        <f t="shared" si="46"/>
        <v>0.63</v>
      </c>
      <c r="AN79" s="50" t="str">
        <f t="shared" si="47"/>
        <v>338,799 - 352,251</v>
      </c>
      <c r="AO79" s="53" t="s">
        <v>85</v>
      </c>
      <c r="AP79" s="52">
        <f t="shared" si="48"/>
        <v>13.451999999999998</v>
      </c>
      <c r="AQ79" s="52">
        <f t="shared" si="49"/>
        <v>13.451999999999998</v>
      </c>
      <c r="AR79" s="47">
        <f t="shared" si="50"/>
        <v>0.37</v>
      </c>
      <c r="AS79" s="53">
        <f t="shared" si="51"/>
        <v>2.2247168665847141</v>
      </c>
      <c r="AT79" s="52">
        <f t="shared" si="52"/>
        <v>2.3247168665847142</v>
      </c>
      <c r="AU79" s="9">
        <f t="shared" si="53"/>
        <v>31.27209128929757</v>
      </c>
      <c r="AV79" s="9">
        <f t="shared" si="54"/>
        <v>0.73</v>
      </c>
      <c r="AW79" s="12" t="str">
        <f t="shared" si="55"/>
        <v/>
      </c>
      <c r="AX79" s="9">
        <f t="shared" si="56"/>
        <v>1.9547168665847141</v>
      </c>
      <c r="AY79" s="12" t="str">
        <f t="shared" si="57"/>
        <v/>
      </c>
      <c r="AZ79" s="10">
        <f t="shared" si="58"/>
        <v>8.5529859993982119E-2</v>
      </c>
      <c r="BA79" s="10">
        <f t="shared" si="59"/>
        <v>1.1000000000000001</v>
      </c>
      <c r="BB79" s="10">
        <f t="shared" si="60"/>
        <v>0.11000000000000001</v>
      </c>
      <c r="BC79" s="10">
        <f t="shared" si="61"/>
        <v>0.69300000000000006</v>
      </c>
      <c r="BD79" s="10">
        <f t="shared" si="62"/>
        <v>0.60747014000601796</v>
      </c>
      <c r="BE79" s="12" t="str">
        <f t="shared" si="63"/>
        <v/>
      </c>
      <c r="BF79" s="9">
        <f t="shared" si="64"/>
        <v>1.1000000000000001</v>
      </c>
      <c r="BG79" s="9">
        <f t="shared" si="65"/>
        <v>1.1000000000000001</v>
      </c>
      <c r="BH79" s="7">
        <f t="shared" si="66"/>
        <v>0.40700000000000003</v>
      </c>
      <c r="BI79" s="7">
        <f t="shared" si="67"/>
        <v>2.1501885532431855</v>
      </c>
      <c r="BJ79" s="12" t="str">
        <f t="shared" si="68"/>
        <v/>
      </c>
      <c r="BK79" s="80">
        <f t="shared" si="69"/>
        <v>0</v>
      </c>
      <c r="BL79" s="7">
        <f t="shared" si="70"/>
        <v>0</v>
      </c>
      <c r="BM79" s="7">
        <f t="shared" si="122"/>
        <v>1.3471885532431855</v>
      </c>
      <c r="BN79" s="12" t="str">
        <f t="shared" si="71"/>
        <v/>
      </c>
      <c r="BO79" s="9">
        <f t="shared" si="72"/>
        <v>2.1501885532431855</v>
      </c>
      <c r="BP79" s="2">
        <f t="shared" si="73"/>
        <v>2.3247168665847142</v>
      </c>
      <c r="BQ79" s="2">
        <f t="shared" si="74"/>
        <v>2.3247168665847142</v>
      </c>
      <c r="BR79" s="20">
        <f t="shared" si="132"/>
        <v>2</v>
      </c>
      <c r="BS79" s="20">
        <f t="shared" si="132"/>
        <v>2</v>
      </c>
      <c r="BT79" s="20">
        <f t="shared" si="132"/>
        <v>2</v>
      </c>
      <c r="BU79" s="86">
        <f t="shared" si="76"/>
        <v>1</v>
      </c>
      <c r="BV79" s="86">
        <f t="shared" si="77"/>
        <v>1</v>
      </c>
      <c r="BW79" s="20">
        <f t="shared" si="132"/>
        <v>3</v>
      </c>
      <c r="BX79" s="86">
        <f t="shared" si="132"/>
        <v>0.1</v>
      </c>
      <c r="BY79" s="86">
        <f t="shared" si="132"/>
        <v>0.12</v>
      </c>
      <c r="BZ79" s="86">
        <f t="shared" si="132"/>
        <v>0.15</v>
      </c>
      <c r="CA79" s="86">
        <f t="shared" si="132"/>
        <v>0.17</v>
      </c>
      <c r="CB79" s="86">
        <f t="shared" si="132"/>
        <v>0.19</v>
      </c>
      <c r="CC79" s="86">
        <f t="shared" si="132"/>
        <v>0.22</v>
      </c>
      <c r="CD79" s="86">
        <f t="shared" si="132"/>
        <v>0.05</v>
      </c>
      <c r="CE79" s="20" t="str">
        <f t="shared" si="123"/>
        <v>OK (100 %)</v>
      </c>
      <c r="CF79" s="14">
        <f t="shared" si="79"/>
        <v>12.231999999999998</v>
      </c>
      <c r="CG79" s="14">
        <f t="shared" si="80"/>
        <v>12.831999999999999</v>
      </c>
      <c r="CH79" s="8">
        <f t="shared" si="81"/>
        <v>-1.2901131319459189</v>
      </c>
      <c r="CI79" s="9">
        <f t="shared" si="82"/>
        <v>13.451999999999998</v>
      </c>
      <c r="CJ79" s="9">
        <f t="shared" si="83"/>
        <v>0</v>
      </c>
      <c r="CK79" s="9">
        <f t="shared" si="84"/>
        <v>13.451999999999998</v>
      </c>
      <c r="CL79" s="9">
        <f t="shared" si="85"/>
        <v>0</v>
      </c>
      <c r="CM79" s="9">
        <f t="shared" si="86"/>
        <v>1.0975191634427786</v>
      </c>
      <c r="CN79" s="9">
        <f t="shared" si="87"/>
        <v>0</v>
      </c>
      <c r="CO79" s="9">
        <f t="shared" si="130"/>
        <v>0</v>
      </c>
      <c r="CP79" s="9">
        <f t="shared" si="130"/>
        <v>0</v>
      </c>
      <c r="CQ79" s="9">
        <f t="shared" si="130"/>
        <v>0</v>
      </c>
      <c r="CR79" s="9">
        <f t="shared" si="130"/>
        <v>0</v>
      </c>
      <c r="CS79" s="9">
        <f t="shared" si="130"/>
        <v>0</v>
      </c>
      <c r="CT79" s="9">
        <f t="shared" si="130"/>
        <v>0</v>
      </c>
      <c r="CU79" s="9">
        <f t="shared" si="130"/>
        <v>0</v>
      </c>
      <c r="CV79" s="9">
        <f t="shared" si="89"/>
        <v>26.301106383270639</v>
      </c>
      <c r="CW79" s="9">
        <f t="shared" si="131"/>
        <v>2.6301106383270643</v>
      </c>
      <c r="CX79" s="9">
        <f t="shared" si="131"/>
        <v>3.1561327659924765</v>
      </c>
      <c r="CY79" s="9">
        <f t="shared" si="131"/>
        <v>3.9451659574905955</v>
      </c>
      <c r="CZ79" s="9">
        <f t="shared" si="131"/>
        <v>4.4711880851560091</v>
      </c>
      <c r="DA79" s="9">
        <f t="shared" si="131"/>
        <v>4.9972102128214217</v>
      </c>
      <c r="DB79" s="9">
        <f t="shared" si="131"/>
        <v>5.7862434043195403</v>
      </c>
      <c r="DC79" s="9">
        <f t="shared" si="131"/>
        <v>1.3150553191635321</v>
      </c>
      <c r="DD79" s="2">
        <f t="shared" si="91"/>
        <v>1.4115200000000001</v>
      </c>
      <c r="DE79" s="2">
        <f t="shared" si="92"/>
        <v>0</v>
      </c>
      <c r="DF79" s="2">
        <f t="shared" si="93"/>
        <v>7.7950568365572215</v>
      </c>
      <c r="DG79" s="2">
        <f t="shared" si="94"/>
        <v>0</v>
      </c>
      <c r="DH79" s="2">
        <f t="shared" si="95"/>
        <v>0</v>
      </c>
      <c r="DI79" s="2">
        <f t="shared" si="96"/>
        <v>0</v>
      </c>
      <c r="DJ79" s="2">
        <f t="shared" si="97"/>
        <v>0</v>
      </c>
      <c r="DK79" s="2">
        <f t="shared" si="98"/>
        <v>17.287123515216557</v>
      </c>
      <c r="DL79" s="16">
        <f t="shared" si="99"/>
        <v>0</v>
      </c>
      <c r="DM79" s="16">
        <f t="shared" si="100"/>
        <v>0</v>
      </c>
      <c r="DN79" s="16">
        <f t="shared" si="101"/>
        <v>27.591219515216558</v>
      </c>
      <c r="DO79" s="72">
        <f t="shared" si="102"/>
        <v>-1.2901131319459189</v>
      </c>
      <c r="DP79" s="16">
        <f t="shared" si="103"/>
        <v>0</v>
      </c>
      <c r="DQ79" s="16">
        <f t="shared" si="104"/>
        <v>17.287123515216557</v>
      </c>
      <c r="DR79" s="2">
        <f t="shared" si="105"/>
        <v>62.544182578595141</v>
      </c>
      <c r="DS79" s="2">
        <f t="shared" si="106"/>
        <v>13.455199999999998</v>
      </c>
      <c r="DT79" s="2">
        <f t="shared" si="107"/>
        <v>4.9784239999999995</v>
      </c>
      <c r="DU79" s="2">
        <f t="shared" si="108"/>
        <v>0</v>
      </c>
      <c r="DV79" s="15" t="s">
        <v>249</v>
      </c>
      <c r="DW79" s="18"/>
      <c r="DX79" s="17"/>
      <c r="DY79" s="47" t="str">
        <f t="shared" si="129"/>
        <v/>
      </c>
      <c r="DZ79" s="47" t="str">
        <f t="shared" si="129"/>
        <v/>
      </c>
      <c r="EA79" s="47" t="str">
        <f t="shared" si="129"/>
        <v/>
      </c>
      <c r="EB79" s="47" t="str">
        <f t="shared" si="129"/>
        <v/>
      </c>
      <c r="EC79" s="49" t="str">
        <f t="shared" si="129"/>
        <v/>
      </c>
      <c r="ED79" s="49" t="str">
        <f t="shared" si="129"/>
        <v/>
      </c>
      <c r="EE79" s="47" t="str">
        <f t="shared" si="129"/>
        <v/>
      </c>
      <c r="EF79" s="47" t="str">
        <f t="shared" si="129"/>
        <v/>
      </c>
      <c r="EG79" s="47" t="str">
        <f t="shared" si="129"/>
        <v/>
      </c>
      <c r="EH79" s="6">
        <f t="shared" si="16"/>
        <v>0</v>
      </c>
      <c r="EI79" s="6">
        <f t="shared" si="17"/>
        <v>0</v>
      </c>
      <c r="EJ79" s="2" t="str">
        <f t="shared" si="18"/>
        <v/>
      </c>
      <c r="EK79" s="2" t="str">
        <f t="shared" si="19"/>
        <v/>
      </c>
      <c r="EL79" s="2" t="str">
        <f t="shared" si="125"/>
        <v/>
      </c>
      <c r="EM79" s="2" t="str">
        <f t="shared" si="21"/>
        <v/>
      </c>
      <c r="EN79" s="2" t="str">
        <f t="shared" si="22"/>
        <v/>
      </c>
      <c r="EO79" s="2">
        <f t="shared" si="23"/>
        <v>0</v>
      </c>
      <c r="EP79" s="2">
        <f t="shared" si="109"/>
        <v>0</v>
      </c>
      <c r="EQ79" s="2"/>
      <c r="ER79" s="2"/>
      <c r="ES79" s="2"/>
      <c r="ET79" s="2"/>
      <c r="EU79" s="2"/>
      <c r="EV79" s="2"/>
      <c r="EW79" s="2">
        <f t="shared" si="24"/>
        <v>0</v>
      </c>
      <c r="EX79" s="2">
        <f t="shared" si="25"/>
        <v>0</v>
      </c>
      <c r="EY79" s="2">
        <f t="shared" si="110"/>
        <v>0</v>
      </c>
      <c r="EZ79" s="2">
        <f t="shared" si="26"/>
        <v>0</v>
      </c>
      <c r="FA79" s="2">
        <f t="shared" si="27"/>
        <v>0</v>
      </c>
      <c r="FB79" s="59"/>
      <c r="FC79" s="2">
        <f t="shared" si="28"/>
        <v>0</v>
      </c>
      <c r="FD79" s="2">
        <f t="shared" si="111"/>
        <v>0</v>
      </c>
      <c r="FE79" s="3">
        <f t="shared" si="124"/>
        <v>0</v>
      </c>
      <c r="FF79" s="3">
        <f t="shared" si="112"/>
        <v>0</v>
      </c>
      <c r="FG79" s="3">
        <f t="shared" si="113"/>
        <v>0</v>
      </c>
      <c r="FH79" s="3">
        <f t="shared" si="29"/>
        <v>0</v>
      </c>
      <c r="FI79" s="67">
        <f t="shared" si="30"/>
        <v>0</v>
      </c>
      <c r="FJ79" s="3">
        <f t="shared" si="31"/>
        <v>0</v>
      </c>
      <c r="FK79" s="3">
        <f t="shared" si="32"/>
        <v>0</v>
      </c>
      <c r="FL79" s="3">
        <f t="shared" si="114"/>
        <v>0</v>
      </c>
      <c r="FM79" s="3">
        <f t="shared" si="115"/>
        <v>0</v>
      </c>
      <c r="FN79" s="3">
        <f t="shared" si="116"/>
        <v>0</v>
      </c>
      <c r="FO79" s="2">
        <f t="shared" si="33"/>
        <v>0</v>
      </c>
      <c r="FP79" s="2">
        <f t="shared" si="34"/>
        <v>0</v>
      </c>
      <c r="FQ79" s="2">
        <f t="shared" si="117"/>
        <v>0</v>
      </c>
      <c r="FR79" s="6" t="str">
        <f>IF(A79=1,1,IF(DW79="","",COUNTA($DW$31:DW79)+1))</f>
        <v/>
      </c>
      <c r="FS79" s="6" t="str">
        <f t="shared" si="35"/>
        <v/>
      </c>
      <c r="FT79" s="43">
        <f t="shared" si="118"/>
        <v>1</v>
      </c>
      <c r="FU79" s="23">
        <f t="shared" si="119"/>
        <v>1</v>
      </c>
      <c r="FV79" s="21">
        <f t="shared" si="120"/>
        <v>2</v>
      </c>
    </row>
    <row r="80" spans="1:178">
      <c r="A80" s="4">
        <f t="shared" si="36"/>
        <v>50</v>
      </c>
      <c r="B80" s="33">
        <v>358.64299999999997</v>
      </c>
      <c r="C80" s="33">
        <v>385.6</v>
      </c>
      <c r="D80" s="33">
        <v>383.38796641929042</v>
      </c>
      <c r="E80" s="33"/>
      <c r="F80" s="33"/>
      <c r="G80" s="11" t="str">
        <f t="shared" si="2"/>
        <v/>
      </c>
      <c r="H80" s="3">
        <f t="shared" si="37"/>
        <v>358.64299999999997</v>
      </c>
      <c r="I80" s="3">
        <f t="shared" si="3"/>
        <v>358.64299999999997</v>
      </c>
      <c r="J80" s="3">
        <f t="shared" si="38"/>
        <v>385.6</v>
      </c>
      <c r="K80" s="3">
        <f t="shared" si="4"/>
        <v>385.6</v>
      </c>
      <c r="L80" s="2">
        <f t="shared" si="5"/>
        <v>385.6</v>
      </c>
      <c r="M80" s="8">
        <f t="shared" si="39"/>
        <v>358.64299999999997</v>
      </c>
      <c r="N80" s="8">
        <f t="shared" si="6"/>
        <v>358.64299999999997</v>
      </c>
      <c r="O80" s="8">
        <f t="shared" si="40"/>
        <v>383.38796641929042</v>
      </c>
      <c r="P80" s="8">
        <f t="shared" si="7"/>
        <v>383.38796641929042</v>
      </c>
      <c r="Q80" s="2">
        <f t="shared" si="8"/>
        <v>383.38796641929042</v>
      </c>
      <c r="R80" s="3">
        <f t="shared" si="9"/>
        <v>0</v>
      </c>
      <c r="S80" s="3" t="str">
        <f t="shared" si="10"/>
        <v/>
      </c>
      <c r="T80" s="3" t="str">
        <f t="shared" si="41"/>
        <v/>
      </c>
      <c r="U80" s="8" t="str">
        <f t="shared" si="11"/>
        <v/>
      </c>
      <c r="V80" s="2" t="str">
        <f t="shared" si="12"/>
        <v/>
      </c>
      <c r="W80" s="2" t="str">
        <f t="shared" si="13"/>
        <v/>
      </c>
      <c r="X80" s="2">
        <f t="shared" si="121"/>
        <v>385.6</v>
      </c>
      <c r="Y80" s="2">
        <f t="shared" si="14"/>
        <v>2.2120335807096012</v>
      </c>
      <c r="Z80" s="46">
        <f t="shared" si="133"/>
        <v>330</v>
      </c>
      <c r="AA80" s="46">
        <f t="shared" si="42"/>
        <v>0</v>
      </c>
      <c r="AB80" s="47"/>
      <c r="AC80" s="46">
        <f t="shared" si="43"/>
        <v>2</v>
      </c>
      <c r="AD80" s="47">
        <f t="shared" si="134"/>
        <v>1.1000000000000001</v>
      </c>
      <c r="AE80" s="48" t="str">
        <f t="shared" si="44"/>
        <v/>
      </c>
      <c r="AF80" s="49">
        <f t="shared" si="127"/>
        <v>0</v>
      </c>
      <c r="AG80" s="49">
        <f t="shared" si="127"/>
        <v>0</v>
      </c>
      <c r="AH80" s="49">
        <f t="shared" si="127"/>
        <v>0</v>
      </c>
      <c r="AI80" s="47">
        <f t="shared" si="127"/>
        <v>0.1</v>
      </c>
      <c r="AJ80" s="47">
        <f t="shared" si="127"/>
        <v>0.3</v>
      </c>
      <c r="AK80" s="46">
        <f t="shared" si="127"/>
        <v>2</v>
      </c>
      <c r="AL80" s="47"/>
      <c r="AM80" s="53">
        <f t="shared" si="46"/>
        <v>0.63</v>
      </c>
      <c r="AN80" s="50" t="str">
        <f t="shared" si="47"/>
        <v>352,251 - 358,643</v>
      </c>
      <c r="AO80" s="53" t="s">
        <v>85</v>
      </c>
      <c r="AP80" s="52">
        <f t="shared" si="48"/>
        <v>6.3919999999999959</v>
      </c>
      <c r="AQ80" s="52">
        <f t="shared" si="49"/>
        <v>6.3919999999999959</v>
      </c>
      <c r="AR80" s="47">
        <f t="shared" si="50"/>
        <v>0.37</v>
      </c>
      <c r="AS80" s="53">
        <f t="shared" si="51"/>
        <v>2.2094630045119459</v>
      </c>
      <c r="AT80" s="52">
        <f t="shared" si="52"/>
        <v>2.309463004511946</v>
      </c>
      <c r="AU80" s="9">
        <f t="shared" si="53"/>
        <v>14.76208752484035</v>
      </c>
      <c r="AV80" s="9">
        <f t="shared" si="54"/>
        <v>0.73</v>
      </c>
      <c r="AW80" s="12" t="str">
        <f t="shared" si="55"/>
        <v/>
      </c>
      <c r="AX80" s="9">
        <f t="shared" si="56"/>
        <v>1.9394630045119459</v>
      </c>
      <c r="AY80" s="12" t="str">
        <f t="shared" si="57"/>
        <v/>
      </c>
      <c r="AZ80" s="10">
        <f t="shared" si="58"/>
        <v>8.5529859993982119E-2</v>
      </c>
      <c r="BA80" s="10">
        <f t="shared" si="59"/>
        <v>1.1000000000000001</v>
      </c>
      <c r="BB80" s="10">
        <f t="shared" si="60"/>
        <v>0.11000000000000001</v>
      </c>
      <c r="BC80" s="10">
        <f t="shared" si="61"/>
        <v>0.69300000000000006</v>
      </c>
      <c r="BD80" s="10">
        <f t="shared" si="62"/>
        <v>0.60747014000601796</v>
      </c>
      <c r="BE80" s="12" t="str">
        <f t="shared" si="63"/>
        <v/>
      </c>
      <c r="BF80" s="9">
        <f t="shared" si="64"/>
        <v>1.1000000000000001</v>
      </c>
      <c r="BG80" s="9">
        <f t="shared" si="65"/>
        <v>1.1000000000000001</v>
      </c>
      <c r="BH80" s="7">
        <f t="shared" si="66"/>
        <v>0.40700000000000003</v>
      </c>
      <c r="BI80" s="7">
        <f t="shared" si="67"/>
        <v>2.1334093049631404</v>
      </c>
      <c r="BJ80" s="12" t="str">
        <f t="shared" si="68"/>
        <v/>
      </c>
      <c r="BK80" s="80">
        <f t="shared" si="69"/>
        <v>0</v>
      </c>
      <c r="BL80" s="7">
        <f t="shared" si="70"/>
        <v>0</v>
      </c>
      <c r="BM80" s="7">
        <f t="shared" si="122"/>
        <v>1.3304093049631405</v>
      </c>
      <c r="BN80" s="12" t="str">
        <f t="shared" si="71"/>
        <v/>
      </c>
      <c r="BO80" s="9">
        <f t="shared" si="72"/>
        <v>2.1334093049631404</v>
      </c>
      <c r="BP80" s="2">
        <f t="shared" si="73"/>
        <v>2.309463004511946</v>
      </c>
      <c r="BQ80" s="2">
        <f t="shared" si="74"/>
        <v>2.309463004511946</v>
      </c>
      <c r="BR80" s="20">
        <f t="shared" si="132"/>
        <v>2</v>
      </c>
      <c r="BS80" s="20">
        <f t="shared" si="132"/>
        <v>2</v>
      </c>
      <c r="BT80" s="20">
        <f t="shared" si="132"/>
        <v>2</v>
      </c>
      <c r="BU80" s="86">
        <f t="shared" si="76"/>
        <v>1</v>
      </c>
      <c r="BV80" s="86">
        <f t="shared" si="77"/>
        <v>1</v>
      </c>
      <c r="BW80" s="20">
        <f t="shared" si="132"/>
        <v>3</v>
      </c>
      <c r="BX80" s="86">
        <f t="shared" si="132"/>
        <v>0.1</v>
      </c>
      <c r="BY80" s="86">
        <f t="shared" si="132"/>
        <v>0.12</v>
      </c>
      <c r="BZ80" s="86">
        <f t="shared" si="132"/>
        <v>0.15</v>
      </c>
      <c r="CA80" s="86">
        <f t="shared" si="132"/>
        <v>0.17</v>
      </c>
      <c r="CB80" s="86">
        <f t="shared" si="132"/>
        <v>0.19</v>
      </c>
      <c r="CC80" s="86">
        <f t="shared" si="132"/>
        <v>0.22</v>
      </c>
      <c r="CD80" s="86">
        <f t="shared" si="132"/>
        <v>0.05</v>
      </c>
      <c r="CE80" s="20" t="str">
        <f t="shared" si="123"/>
        <v>OK (100 %)</v>
      </c>
      <c r="CF80" s="14">
        <f t="shared" si="79"/>
        <v>6.3919999999999959</v>
      </c>
      <c r="CG80" s="14">
        <f t="shared" si="80"/>
        <v>6.3919999999999959</v>
      </c>
      <c r="CH80" s="8">
        <f t="shared" si="81"/>
        <v>-1.7763568394002505E-15</v>
      </c>
      <c r="CI80" s="9">
        <f t="shared" si="82"/>
        <v>6.3919999999999959</v>
      </c>
      <c r="CJ80" s="9">
        <f t="shared" si="83"/>
        <v>0</v>
      </c>
      <c r="CK80" s="9">
        <f t="shared" si="84"/>
        <v>6.3919999999999959</v>
      </c>
      <c r="CL80" s="9">
        <f t="shared" si="85"/>
        <v>0</v>
      </c>
      <c r="CM80" s="9">
        <f t="shared" si="86"/>
        <v>0.54670686508153332</v>
      </c>
      <c r="CN80" s="9">
        <f t="shared" si="87"/>
        <v>0</v>
      </c>
      <c r="CO80" s="9">
        <f t="shared" si="130"/>
        <v>0</v>
      </c>
      <c r="CP80" s="9">
        <f t="shared" si="130"/>
        <v>0</v>
      </c>
      <c r="CQ80" s="9">
        <f t="shared" si="130"/>
        <v>0</v>
      </c>
      <c r="CR80" s="9">
        <f t="shared" si="130"/>
        <v>0</v>
      </c>
      <c r="CS80" s="9">
        <f t="shared" si="130"/>
        <v>0</v>
      </c>
      <c r="CT80" s="9">
        <f t="shared" si="130"/>
        <v>0</v>
      </c>
      <c r="CU80" s="9">
        <f t="shared" si="130"/>
        <v>0</v>
      </c>
      <c r="CV80" s="9">
        <f t="shared" si="89"/>
        <v>13.636752277324385</v>
      </c>
      <c r="CW80" s="9">
        <f t="shared" si="131"/>
        <v>1.3636752277324387</v>
      </c>
      <c r="CX80" s="9">
        <f t="shared" si="131"/>
        <v>1.6364102732789261</v>
      </c>
      <c r="CY80" s="9">
        <f t="shared" si="131"/>
        <v>2.0455128415986579</v>
      </c>
      <c r="CZ80" s="9">
        <f t="shared" si="131"/>
        <v>2.3182478871451457</v>
      </c>
      <c r="DA80" s="9">
        <f t="shared" si="131"/>
        <v>2.5909829326916332</v>
      </c>
      <c r="DB80" s="9">
        <f t="shared" si="131"/>
        <v>3.0000855010113647</v>
      </c>
      <c r="DC80" s="9">
        <f t="shared" si="131"/>
        <v>0.68183761386621933</v>
      </c>
      <c r="DD80" s="2">
        <f t="shared" si="91"/>
        <v>0.70311999999999963</v>
      </c>
      <c r="DE80" s="2">
        <f t="shared" si="92"/>
        <v>0</v>
      </c>
      <c r="DF80" s="2">
        <f t="shared" si="93"/>
        <v>3.8829491349184644</v>
      </c>
      <c r="DG80" s="2">
        <f t="shared" si="94"/>
        <v>0</v>
      </c>
      <c r="DH80" s="2">
        <f t="shared" si="95"/>
        <v>0</v>
      </c>
      <c r="DI80" s="2">
        <f t="shared" si="96"/>
        <v>0</v>
      </c>
      <c r="DJ80" s="2">
        <f t="shared" si="97"/>
        <v>0</v>
      </c>
      <c r="DK80" s="2">
        <f t="shared" si="98"/>
        <v>8.503976277324389</v>
      </c>
      <c r="DL80" s="16">
        <f t="shared" si="99"/>
        <v>0</v>
      </c>
      <c r="DM80" s="16">
        <f t="shared" si="100"/>
        <v>0</v>
      </c>
      <c r="DN80" s="16">
        <f t="shared" si="101"/>
        <v>13.636752277324387</v>
      </c>
      <c r="DO80" s="72">
        <f t="shared" si="102"/>
        <v>-1.7763568394002505E-15</v>
      </c>
      <c r="DP80" s="16">
        <f t="shared" si="103"/>
        <v>0</v>
      </c>
      <c r="DQ80" s="16">
        <f t="shared" si="104"/>
        <v>8.503976277324389</v>
      </c>
      <c r="DR80" s="2">
        <f t="shared" si="105"/>
        <v>29.5241750496807</v>
      </c>
      <c r="DS80" s="2">
        <f t="shared" si="106"/>
        <v>7.0311999999999957</v>
      </c>
      <c r="DT80" s="2">
        <f t="shared" si="107"/>
        <v>2.6015439999999983</v>
      </c>
      <c r="DU80" s="2">
        <f t="shared" si="108"/>
        <v>0</v>
      </c>
      <c r="DV80" s="15" t="s">
        <v>249</v>
      </c>
      <c r="DW80" s="17"/>
      <c r="DX80" s="17"/>
      <c r="DY80" s="47" t="str">
        <f t="shared" si="129"/>
        <v/>
      </c>
      <c r="DZ80" s="47" t="str">
        <f t="shared" si="129"/>
        <v/>
      </c>
      <c r="EA80" s="47" t="str">
        <f t="shared" si="129"/>
        <v/>
      </c>
      <c r="EB80" s="47" t="str">
        <f t="shared" si="129"/>
        <v/>
      </c>
      <c r="EC80" s="49" t="str">
        <f t="shared" si="129"/>
        <v/>
      </c>
      <c r="ED80" s="49" t="str">
        <f t="shared" si="129"/>
        <v/>
      </c>
      <c r="EE80" s="47" t="str">
        <f t="shared" si="129"/>
        <v/>
      </c>
      <c r="EF80" s="47" t="str">
        <f t="shared" si="129"/>
        <v/>
      </c>
      <c r="EG80" s="47" t="str">
        <f t="shared" si="129"/>
        <v/>
      </c>
      <c r="EH80" s="6">
        <f t="shared" si="16"/>
        <v>0</v>
      </c>
      <c r="EI80" s="6">
        <f t="shared" si="17"/>
        <v>0</v>
      </c>
      <c r="EJ80" s="2" t="str">
        <f t="shared" si="18"/>
        <v/>
      </c>
      <c r="EK80" s="2" t="str">
        <f t="shared" si="19"/>
        <v/>
      </c>
      <c r="EL80" s="2" t="str">
        <f t="shared" si="125"/>
        <v/>
      </c>
      <c r="EM80" s="2" t="str">
        <f t="shared" si="21"/>
        <v/>
      </c>
      <c r="EN80" s="2" t="str">
        <f t="shared" si="22"/>
        <v/>
      </c>
      <c r="EO80" s="2">
        <f t="shared" si="23"/>
        <v>0</v>
      </c>
      <c r="EP80" s="2">
        <f t="shared" si="109"/>
        <v>0</v>
      </c>
      <c r="EQ80" s="2"/>
      <c r="ER80" s="2"/>
      <c r="ES80" s="2"/>
      <c r="ET80" s="2"/>
      <c r="EU80" s="2"/>
      <c r="EV80" s="2"/>
      <c r="EW80" s="2">
        <f t="shared" si="24"/>
        <v>0</v>
      </c>
      <c r="EX80" s="2">
        <f t="shared" si="25"/>
        <v>0</v>
      </c>
      <c r="EY80" s="2">
        <f t="shared" si="110"/>
        <v>0</v>
      </c>
      <c r="EZ80" s="2">
        <f t="shared" si="26"/>
        <v>0</v>
      </c>
      <c r="FA80" s="2">
        <f t="shared" si="27"/>
        <v>0</v>
      </c>
      <c r="FB80" s="59"/>
      <c r="FC80" s="2">
        <f t="shared" si="28"/>
        <v>0</v>
      </c>
      <c r="FD80" s="2">
        <f t="shared" si="111"/>
        <v>0</v>
      </c>
      <c r="FE80" s="3">
        <f t="shared" si="124"/>
        <v>0</v>
      </c>
      <c r="FF80" s="3">
        <f t="shared" si="112"/>
        <v>0</v>
      </c>
      <c r="FG80" s="3">
        <f t="shared" si="113"/>
        <v>0</v>
      </c>
      <c r="FH80" s="3">
        <f t="shared" si="29"/>
        <v>0</v>
      </c>
      <c r="FI80" s="67">
        <f t="shared" si="30"/>
        <v>0</v>
      </c>
      <c r="FJ80" s="3">
        <f t="shared" si="31"/>
        <v>0</v>
      </c>
      <c r="FK80" s="3">
        <f t="shared" si="32"/>
        <v>0</v>
      </c>
      <c r="FL80" s="3">
        <f t="shared" si="114"/>
        <v>0</v>
      </c>
      <c r="FM80" s="3">
        <f t="shared" si="115"/>
        <v>0</v>
      </c>
      <c r="FN80" s="3">
        <f t="shared" si="116"/>
        <v>0</v>
      </c>
      <c r="FO80" s="2">
        <f t="shared" si="33"/>
        <v>0</v>
      </c>
      <c r="FP80" s="2">
        <f t="shared" si="34"/>
        <v>0</v>
      </c>
      <c r="FQ80" s="2">
        <f t="shared" si="117"/>
        <v>0</v>
      </c>
      <c r="FR80" s="6" t="str">
        <f>IF(A80=1,1,IF(DW80="","",COUNTA($DW$31:DW80)+1))</f>
        <v/>
      </c>
      <c r="FS80" s="6" t="str">
        <f t="shared" si="35"/>
        <v/>
      </c>
      <c r="FT80" s="43">
        <f t="shared" si="118"/>
        <v>1</v>
      </c>
      <c r="FU80" s="23">
        <f t="shared" si="119"/>
        <v>1</v>
      </c>
      <c r="FV80" s="21">
        <f t="shared" si="120"/>
        <v>2</v>
      </c>
    </row>
    <row r="81" spans="1:178">
      <c r="A81" s="4">
        <f t="shared" si="36"/>
        <v>51</v>
      </c>
      <c r="B81" s="33">
        <v>363.75900000000001</v>
      </c>
      <c r="C81" s="33">
        <v>385.64084087280469</v>
      </c>
      <c r="D81" s="33">
        <v>383.44788160457603</v>
      </c>
      <c r="E81" s="33"/>
      <c r="F81" s="33"/>
      <c r="G81" s="11" t="str">
        <f t="shared" si="2"/>
        <v/>
      </c>
      <c r="H81" s="3">
        <f t="shared" si="37"/>
        <v>363.75900000000001</v>
      </c>
      <c r="I81" s="3">
        <f t="shared" si="3"/>
        <v>363.75900000000001</v>
      </c>
      <c r="J81" s="3">
        <f t="shared" si="38"/>
        <v>385.64084087280469</v>
      </c>
      <c r="K81" s="3">
        <f t="shared" si="4"/>
        <v>385.64084087280469</v>
      </c>
      <c r="L81" s="2">
        <f t="shared" si="5"/>
        <v>385.64084087280469</v>
      </c>
      <c r="M81" s="8">
        <f t="shared" si="39"/>
        <v>363.75900000000001</v>
      </c>
      <c r="N81" s="8">
        <f t="shared" si="6"/>
        <v>363.75900000000001</v>
      </c>
      <c r="O81" s="8">
        <f t="shared" si="40"/>
        <v>383.44788160457603</v>
      </c>
      <c r="P81" s="8">
        <f t="shared" si="7"/>
        <v>383.44788160457603</v>
      </c>
      <c r="Q81" s="2">
        <f t="shared" si="8"/>
        <v>383.44788160457603</v>
      </c>
      <c r="R81" s="3">
        <f t="shared" si="9"/>
        <v>0</v>
      </c>
      <c r="S81" s="3" t="str">
        <f t="shared" si="10"/>
        <v/>
      </c>
      <c r="T81" s="3" t="str">
        <f t="shared" si="41"/>
        <v/>
      </c>
      <c r="U81" s="8" t="str">
        <f t="shared" si="11"/>
        <v/>
      </c>
      <c r="V81" s="2" t="str">
        <f t="shared" si="12"/>
        <v/>
      </c>
      <c r="W81" s="2" t="str">
        <f t="shared" si="13"/>
        <v/>
      </c>
      <c r="X81" s="2">
        <f t="shared" si="121"/>
        <v>385.64084087280469</v>
      </c>
      <c r="Y81" s="2">
        <f t="shared" si="14"/>
        <v>2.1929592682286625</v>
      </c>
      <c r="Z81" s="46">
        <f t="shared" si="133"/>
        <v>330</v>
      </c>
      <c r="AA81" s="46">
        <f t="shared" si="42"/>
        <v>0</v>
      </c>
      <c r="AB81" s="47"/>
      <c r="AC81" s="46">
        <f t="shared" si="43"/>
        <v>2</v>
      </c>
      <c r="AD81" s="47">
        <f t="shared" si="134"/>
        <v>1.1000000000000001</v>
      </c>
      <c r="AE81" s="48" t="str">
        <f t="shared" si="44"/>
        <v/>
      </c>
      <c r="AF81" s="49">
        <f t="shared" si="127"/>
        <v>0</v>
      </c>
      <c r="AG81" s="49">
        <f t="shared" si="127"/>
        <v>0</v>
      </c>
      <c r="AH81" s="49">
        <f t="shared" si="127"/>
        <v>0</v>
      </c>
      <c r="AI81" s="47">
        <f t="shared" si="127"/>
        <v>0.1</v>
      </c>
      <c r="AJ81" s="47">
        <f t="shared" si="127"/>
        <v>0.3</v>
      </c>
      <c r="AK81" s="46">
        <f t="shared" si="127"/>
        <v>2</v>
      </c>
      <c r="AL81" s="47"/>
      <c r="AM81" s="53">
        <f t="shared" si="46"/>
        <v>0.63</v>
      </c>
      <c r="AN81" s="50" t="str">
        <f t="shared" si="47"/>
        <v>358,643 - 363,759</v>
      </c>
      <c r="AO81" s="53" t="s">
        <v>85</v>
      </c>
      <c r="AP81" s="52">
        <f t="shared" si="48"/>
        <v>5.1160000000000423</v>
      </c>
      <c r="AQ81" s="52">
        <f t="shared" si="49"/>
        <v>5.1160000000000423</v>
      </c>
      <c r="AR81" s="47">
        <f t="shared" si="50"/>
        <v>0.37</v>
      </c>
      <c r="AS81" s="53">
        <f t="shared" si="51"/>
        <v>2.2024964244691319</v>
      </c>
      <c r="AT81" s="52">
        <f t="shared" si="52"/>
        <v>2.3024964244691319</v>
      </c>
      <c r="AU81" s="9">
        <f t="shared" si="53"/>
        <v>11.779571707584177</v>
      </c>
      <c r="AV81" s="9">
        <f t="shared" si="54"/>
        <v>0.73</v>
      </c>
      <c r="AW81" s="12" t="str">
        <f t="shared" si="55"/>
        <v/>
      </c>
      <c r="AX81" s="9">
        <f t="shared" si="56"/>
        <v>1.9324964244691318</v>
      </c>
      <c r="AY81" s="12" t="str">
        <f t="shared" si="57"/>
        <v/>
      </c>
      <c r="AZ81" s="10">
        <f t="shared" si="58"/>
        <v>8.5529859993982119E-2</v>
      </c>
      <c r="BA81" s="10">
        <f t="shared" si="59"/>
        <v>1.1000000000000001</v>
      </c>
      <c r="BB81" s="10">
        <f t="shared" si="60"/>
        <v>0.11000000000000001</v>
      </c>
      <c r="BC81" s="10">
        <f t="shared" si="61"/>
        <v>0.69300000000000006</v>
      </c>
      <c r="BD81" s="10">
        <f t="shared" si="62"/>
        <v>0.60747014000601796</v>
      </c>
      <c r="BE81" s="12" t="str">
        <f t="shared" si="63"/>
        <v/>
      </c>
      <c r="BF81" s="9">
        <f t="shared" si="64"/>
        <v>1.1000000000000001</v>
      </c>
      <c r="BG81" s="9">
        <f t="shared" si="65"/>
        <v>1.1000000000000001</v>
      </c>
      <c r="BH81" s="7">
        <f t="shared" si="66"/>
        <v>0.40700000000000003</v>
      </c>
      <c r="BI81" s="7">
        <f t="shared" si="67"/>
        <v>2.1257460669160451</v>
      </c>
      <c r="BJ81" s="12" t="str">
        <f t="shared" si="68"/>
        <v/>
      </c>
      <c r="BK81" s="80">
        <f t="shared" si="69"/>
        <v>0</v>
      </c>
      <c r="BL81" s="7">
        <f t="shared" si="70"/>
        <v>0</v>
      </c>
      <c r="BM81" s="7">
        <f t="shared" si="122"/>
        <v>1.3227460669160451</v>
      </c>
      <c r="BN81" s="12" t="str">
        <f t="shared" si="71"/>
        <v/>
      </c>
      <c r="BO81" s="9">
        <f t="shared" si="72"/>
        <v>2.1257460669160451</v>
      </c>
      <c r="BP81" s="2">
        <f t="shared" si="73"/>
        <v>2.3024964244691319</v>
      </c>
      <c r="BQ81" s="2">
        <f t="shared" si="74"/>
        <v>2.3024964244691319</v>
      </c>
      <c r="BR81" s="20">
        <f t="shared" si="132"/>
        <v>2</v>
      </c>
      <c r="BS81" s="20">
        <f t="shared" si="132"/>
        <v>2</v>
      </c>
      <c r="BT81" s="20">
        <f t="shared" si="132"/>
        <v>2</v>
      </c>
      <c r="BU81" s="86">
        <f t="shared" si="76"/>
        <v>1</v>
      </c>
      <c r="BV81" s="86">
        <f t="shared" si="77"/>
        <v>1</v>
      </c>
      <c r="BW81" s="20">
        <f t="shared" si="132"/>
        <v>3</v>
      </c>
      <c r="BX81" s="86">
        <f t="shared" si="132"/>
        <v>0.1</v>
      </c>
      <c r="BY81" s="86">
        <f t="shared" si="132"/>
        <v>0.12</v>
      </c>
      <c r="BZ81" s="86">
        <f t="shared" si="132"/>
        <v>0.15</v>
      </c>
      <c r="CA81" s="86">
        <f t="shared" si="132"/>
        <v>0.17</v>
      </c>
      <c r="CB81" s="86">
        <f t="shared" si="132"/>
        <v>0.19</v>
      </c>
      <c r="CC81" s="86">
        <f t="shared" si="132"/>
        <v>0.22</v>
      </c>
      <c r="CD81" s="86">
        <f t="shared" si="132"/>
        <v>0.05</v>
      </c>
      <c r="CE81" s="20" t="str">
        <f t="shared" si="123"/>
        <v>OK (100 %)</v>
      </c>
      <c r="CF81" s="14">
        <f t="shared" si="79"/>
        <v>5.1160000000000423</v>
      </c>
      <c r="CG81" s="14">
        <f t="shared" si="80"/>
        <v>5.1160000000000423</v>
      </c>
      <c r="CH81" s="8">
        <f t="shared" si="81"/>
        <v>8.8817841970012523E-16</v>
      </c>
      <c r="CI81" s="9">
        <f t="shared" si="82"/>
        <v>5.1160000000000423</v>
      </c>
      <c r="CJ81" s="9">
        <f t="shared" si="83"/>
        <v>0</v>
      </c>
      <c r="CK81" s="9">
        <f t="shared" si="84"/>
        <v>5.1160000000000423</v>
      </c>
      <c r="CL81" s="9">
        <f t="shared" si="85"/>
        <v>0</v>
      </c>
      <c r="CM81" s="9">
        <f t="shared" si="86"/>
        <v>0.43757076372921616</v>
      </c>
      <c r="CN81" s="9">
        <f t="shared" si="87"/>
        <v>0</v>
      </c>
      <c r="CO81" s="9">
        <f t="shared" si="130"/>
        <v>0</v>
      </c>
      <c r="CP81" s="9">
        <f t="shared" si="130"/>
        <v>0</v>
      </c>
      <c r="CQ81" s="9">
        <f t="shared" si="130"/>
        <v>0</v>
      </c>
      <c r="CR81" s="9">
        <f t="shared" si="130"/>
        <v>0</v>
      </c>
      <c r="CS81" s="9">
        <f t="shared" si="130"/>
        <v>0</v>
      </c>
      <c r="CT81" s="9">
        <f t="shared" si="130"/>
        <v>0</v>
      </c>
      <c r="CU81" s="9">
        <f t="shared" si="130"/>
        <v>0</v>
      </c>
      <c r="CV81" s="9">
        <f t="shared" si="89"/>
        <v>10.875316878342577</v>
      </c>
      <c r="CW81" s="9">
        <f t="shared" si="131"/>
        <v>1.0875316878342578</v>
      </c>
      <c r="CX81" s="9">
        <f t="shared" si="131"/>
        <v>1.3050380254011091</v>
      </c>
      <c r="CY81" s="9">
        <f t="shared" si="131"/>
        <v>1.6312975317513865</v>
      </c>
      <c r="CZ81" s="9">
        <f t="shared" si="131"/>
        <v>1.8488038693182383</v>
      </c>
      <c r="DA81" s="9">
        <f t="shared" si="131"/>
        <v>2.0663102068850896</v>
      </c>
      <c r="DB81" s="9">
        <f t="shared" si="131"/>
        <v>2.3925697132353672</v>
      </c>
      <c r="DC81" s="9">
        <f t="shared" si="131"/>
        <v>0.5437658439171289</v>
      </c>
      <c r="DD81" s="2">
        <f t="shared" si="91"/>
        <v>0.5627600000000047</v>
      </c>
      <c r="DE81" s="2">
        <f t="shared" si="92"/>
        <v>0</v>
      </c>
      <c r="DF81" s="2">
        <f t="shared" si="93"/>
        <v>3.1078172362708134</v>
      </c>
      <c r="DG81" s="2">
        <f t="shared" si="94"/>
        <v>0</v>
      </c>
      <c r="DH81" s="2">
        <f t="shared" si="95"/>
        <v>0</v>
      </c>
      <c r="DI81" s="2">
        <f t="shared" si="96"/>
        <v>0</v>
      </c>
      <c r="DJ81" s="2">
        <f t="shared" si="97"/>
        <v>0</v>
      </c>
      <c r="DK81" s="2">
        <f t="shared" si="98"/>
        <v>6.7671688783425425</v>
      </c>
      <c r="DL81" s="16">
        <f t="shared" si="99"/>
        <v>0</v>
      </c>
      <c r="DM81" s="16">
        <f t="shared" si="100"/>
        <v>8.8817841970012523E-16</v>
      </c>
      <c r="DN81" s="16">
        <f t="shared" si="101"/>
        <v>10.875316878342577</v>
      </c>
      <c r="DO81" s="72">
        <f t="shared" si="102"/>
        <v>0</v>
      </c>
      <c r="DP81" s="16">
        <f t="shared" si="103"/>
        <v>0</v>
      </c>
      <c r="DQ81" s="16">
        <f t="shared" si="104"/>
        <v>6.7671688783425434</v>
      </c>
      <c r="DR81" s="2">
        <f t="shared" si="105"/>
        <v>23.559143415168354</v>
      </c>
      <c r="DS81" s="2">
        <f t="shared" si="106"/>
        <v>5.6276000000000472</v>
      </c>
      <c r="DT81" s="2">
        <f t="shared" si="107"/>
        <v>2.0822120000000175</v>
      </c>
      <c r="DU81" s="2">
        <f t="shared" si="108"/>
        <v>0</v>
      </c>
      <c r="DV81" s="15" t="s">
        <v>249</v>
      </c>
      <c r="DW81" s="18"/>
      <c r="DX81" s="17"/>
      <c r="DY81" s="47" t="str">
        <f t="shared" si="129"/>
        <v/>
      </c>
      <c r="DZ81" s="47" t="str">
        <f t="shared" si="129"/>
        <v/>
      </c>
      <c r="EA81" s="47" t="str">
        <f t="shared" si="129"/>
        <v/>
      </c>
      <c r="EB81" s="47" t="str">
        <f t="shared" si="129"/>
        <v/>
      </c>
      <c r="EC81" s="49" t="str">
        <f t="shared" si="129"/>
        <v/>
      </c>
      <c r="ED81" s="49" t="str">
        <f t="shared" si="129"/>
        <v/>
      </c>
      <c r="EE81" s="47" t="str">
        <f t="shared" si="129"/>
        <v/>
      </c>
      <c r="EF81" s="47" t="str">
        <f t="shared" si="129"/>
        <v/>
      </c>
      <c r="EG81" s="47" t="str">
        <f t="shared" si="129"/>
        <v/>
      </c>
      <c r="EH81" s="6">
        <f t="shared" si="16"/>
        <v>0</v>
      </c>
      <c r="EI81" s="6">
        <f t="shared" si="17"/>
        <v>0</v>
      </c>
      <c r="EJ81" s="2" t="str">
        <f t="shared" si="18"/>
        <v/>
      </c>
      <c r="EK81" s="2" t="str">
        <f t="shared" si="19"/>
        <v/>
      </c>
      <c r="EL81" s="2" t="str">
        <f t="shared" si="125"/>
        <v/>
      </c>
      <c r="EM81" s="2" t="str">
        <f t="shared" si="21"/>
        <v/>
      </c>
      <c r="EN81" s="2" t="str">
        <f t="shared" si="22"/>
        <v/>
      </c>
      <c r="EO81" s="2">
        <f t="shared" si="23"/>
        <v>0</v>
      </c>
      <c r="EP81" s="2">
        <f t="shared" si="109"/>
        <v>0</v>
      </c>
      <c r="EQ81" s="2"/>
      <c r="ER81" s="2"/>
      <c r="ES81" s="2"/>
      <c r="ET81" s="2"/>
      <c r="EU81" s="2"/>
      <c r="EV81" s="2"/>
      <c r="EW81" s="2">
        <f t="shared" si="24"/>
        <v>0</v>
      </c>
      <c r="EX81" s="2">
        <f t="shared" si="25"/>
        <v>0</v>
      </c>
      <c r="EY81" s="2">
        <f t="shared" si="110"/>
        <v>0</v>
      </c>
      <c r="EZ81" s="2">
        <f t="shared" si="26"/>
        <v>0</v>
      </c>
      <c r="FA81" s="2">
        <f t="shared" si="27"/>
        <v>0</v>
      </c>
      <c r="FB81" s="59"/>
      <c r="FC81" s="2">
        <f t="shared" si="28"/>
        <v>0</v>
      </c>
      <c r="FD81" s="2">
        <f t="shared" si="111"/>
        <v>0</v>
      </c>
      <c r="FE81" s="3">
        <f t="shared" si="124"/>
        <v>0</v>
      </c>
      <c r="FF81" s="3">
        <f t="shared" si="112"/>
        <v>0</v>
      </c>
      <c r="FG81" s="3">
        <f t="shared" si="113"/>
        <v>0</v>
      </c>
      <c r="FH81" s="3">
        <f t="shared" si="29"/>
        <v>0</v>
      </c>
      <c r="FI81" s="67">
        <f t="shared" si="30"/>
        <v>0</v>
      </c>
      <c r="FJ81" s="3">
        <f t="shared" si="31"/>
        <v>0</v>
      </c>
      <c r="FK81" s="3">
        <f t="shared" si="32"/>
        <v>0</v>
      </c>
      <c r="FL81" s="3">
        <f t="shared" si="114"/>
        <v>0</v>
      </c>
      <c r="FM81" s="3">
        <f t="shared" si="115"/>
        <v>0</v>
      </c>
      <c r="FN81" s="3">
        <f t="shared" si="116"/>
        <v>0</v>
      </c>
      <c r="FO81" s="2">
        <f t="shared" si="33"/>
        <v>0</v>
      </c>
      <c r="FP81" s="2">
        <f t="shared" si="34"/>
        <v>0</v>
      </c>
      <c r="FQ81" s="2">
        <f t="shared" si="117"/>
        <v>0</v>
      </c>
      <c r="FR81" s="6" t="str">
        <f>IF(A81=1,1,IF(DW81="","",COUNTA($DW$31:DW81)+1))</f>
        <v/>
      </c>
      <c r="FS81" s="6" t="str">
        <f t="shared" si="35"/>
        <v/>
      </c>
      <c r="FT81" s="43">
        <f t="shared" si="118"/>
        <v>1</v>
      </c>
      <c r="FU81" s="23">
        <f t="shared" si="119"/>
        <v>1</v>
      </c>
      <c r="FV81" s="21">
        <f t="shared" si="120"/>
        <v>2</v>
      </c>
    </row>
    <row r="82" spans="1:178">
      <c r="A82" s="4">
        <f t="shared" si="36"/>
        <v>52</v>
      </c>
      <c r="B82" s="33">
        <v>369.91699999999997</v>
      </c>
      <c r="C82" s="33">
        <v>385.69</v>
      </c>
      <c r="D82" s="33">
        <v>383.52</v>
      </c>
      <c r="E82" s="33"/>
      <c r="F82" s="33"/>
      <c r="G82" s="11" t="str">
        <f t="shared" si="2"/>
        <v/>
      </c>
      <c r="H82" s="3">
        <f t="shared" si="37"/>
        <v>369.91699999999997</v>
      </c>
      <c r="I82" s="3">
        <f t="shared" si="3"/>
        <v>369.91699999999997</v>
      </c>
      <c r="J82" s="3">
        <f t="shared" si="38"/>
        <v>385.69</v>
      </c>
      <c r="K82" s="3">
        <f t="shared" si="4"/>
        <v>385.69</v>
      </c>
      <c r="L82" s="2">
        <f t="shared" si="5"/>
        <v>385.69</v>
      </c>
      <c r="M82" s="8">
        <f t="shared" si="39"/>
        <v>369.91699999999997</v>
      </c>
      <c r="N82" s="8">
        <f t="shared" si="6"/>
        <v>369.91699999999997</v>
      </c>
      <c r="O82" s="8">
        <f t="shared" si="40"/>
        <v>383.52</v>
      </c>
      <c r="P82" s="8">
        <f t="shared" si="7"/>
        <v>383.52</v>
      </c>
      <c r="Q82" s="2">
        <f t="shared" si="8"/>
        <v>383.52</v>
      </c>
      <c r="R82" s="3">
        <f t="shared" si="9"/>
        <v>0</v>
      </c>
      <c r="S82" s="3" t="str">
        <f t="shared" si="10"/>
        <v/>
      </c>
      <c r="T82" s="3" t="str">
        <f t="shared" si="41"/>
        <v/>
      </c>
      <c r="U82" s="8" t="str">
        <f t="shared" si="11"/>
        <v/>
      </c>
      <c r="V82" s="2" t="str">
        <f t="shared" si="12"/>
        <v/>
      </c>
      <c r="W82" s="2" t="str">
        <f t="shared" si="13"/>
        <v/>
      </c>
      <c r="X82" s="2">
        <f t="shared" si="121"/>
        <v>385.69</v>
      </c>
      <c r="Y82" s="2">
        <f t="shared" si="14"/>
        <v>2.1700000000000159</v>
      </c>
      <c r="Z82" s="46">
        <f t="shared" si="133"/>
        <v>330</v>
      </c>
      <c r="AA82" s="46">
        <f t="shared" si="42"/>
        <v>0</v>
      </c>
      <c r="AB82" s="47"/>
      <c r="AC82" s="46">
        <f t="shared" si="43"/>
        <v>2</v>
      </c>
      <c r="AD82" s="47">
        <f t="shared" si="134"/>
        <v>1.1000000000000001</v>
      </c>
      <c r="AE82" s="48" t="str">
        <f t="shared" si="44"/>
        <v/>
      </c>
      <c r="AF82" s="49">
        <f t="shared" si="127"/>
        <v>0</v>
      </c>
      <c r="AG82" s="49">
        <f t="shared" si="127"/>
        <v>0</v>
      </c>
      <c r="AH82" s="49">
        <f t="shared" si="127"/>
        <v>0</v>
      </c>
      <c r="AI82" s="47">
        <f t="shared" si="127"/>
        <v>0.1</v>
      </c>
      <c r="AJ82" s="47">
        <f t="shared" si="127"/>
        <v>0.3</v>
      </c>
      <c r="AK82" s="46">
        <f t="shared" si="127"/>
        <v>2</v>
      </c>
      <c r="AL82" s="47"/>
      <c r="AM82" s="53">
        <f t="shared" si="46"/>
        <v>0.63</v>
      </c>
      <c r="AN82" s="50" t="str">
        <f t="shared" si="47"/>
        <v>363,759 - 369,917</v>
      </c>
      <c r="AO82" s="53" t="s">
        <v>85</v>
      </c>
      <c r="AP82" s="52">
        <f t="shared" si="48"/>
        <v>6.1579999999999586</v>
      </c>
      <c r="AQ82" s="52">
        <f t="shared" si="49"/>
        <v>6.1579999999999586</v>
      </c>
      <c r="AR82" s="47">
        <f t="shared" si="50"/>
        <v>0.37</v>
      </c>
      <c r="AS82" s="53">
        <f t="shared" si="51"/>
        <v>2.1814796341143392</v>
      </c>
      <c r="AT82" s="52">
        <f t="shared" si="52"/>
        <v>2.2814796341143393</v>
      </c>
      <c r="AU82" s="9">
        <f t="shared" si="53"/>
        <v>14.049351586876007</v>
      </c>
      <c r="AV82" s="9">
        <f t="shared" si="54"/>
        <v>0.73</v>
      </c>
      <c r="AW82" s="12" t="str">
        <f t="shared" si="55"/>
        <v/>
      </c>
      <c r="AX82" s="9">
        <f t="shared" si="56"/>
        <v>1.9114796341143392</v>
      </c>
      <c r="AY82" s="12" t="str">
        <f t="shared" si="57"/>
        <v/>
      </c>
      <c r="AZ82" s="10">
        <f t="shared" si="58"/>
        <v>8.5529859993982119E-2</v>
      </c>
      <c r="BA82" s="10">
        <f t="shared" si="59"/>
        <v>1.1000000000000001</v>
      </c>
      <c r="BB82" s="10">
        <f t="shared" si="60"/>
        <v>0.11000000000000001</v>
      </c>
      <c r="BC82" s="10">
        <f t="shared" si="61"/>
        <v>0.69300000000000006</v>
      </c>
      <c r="BD82" s="10">
        <f t="shared" si="62"/>
        <v>0.60747014000601796</v>
      </c>
      <c r="BE82" s="12" t="str">
        <f t="shared" si="63"/>
        <v/>
      </c>
      <c r="BF82" s="9">
        <f t="shared" si="64"/>
        <v>1.1000000000000001</v>
      </c>
      <c r="BG82" s="9">
        <f t="shared" si="65"/>
        <v>1.1000000000000001</v>
      </c>
      <c r="BH82" s="7">
        <f t="shared" si="66"/>
        <v>0.40700000000000003</v>
      </c>
      <c r="BI82" s="7">
        <f t="shared" si="67"/>
        <v>2.1026275975257733</v>
      </c>
      <c r="BJ82" s="12" t="str">
        <f t="shared" si="68"/>
        <v/>
      </c>
      <c r="BK82" s="80">
        <f t="shared" si="69"/>
        <v>0</v>
      </c>
      <c r="BL82" s="7">
        <f t="shared" si="70"/>
        <v>0</v>
      </c>
      <c r="BM82" s="7">
        <f t="shared" si="122"/>
        <v>1.2996275975257734</v>
      </c>
      <c r="BN82" s="12" t="str">
        <f t="shared" si="71"/>
        <v/>
      </c>
      <c r="BO82" s="9">
        <f t="shared" si="72"/>
        <v>2.1026275975257733</v>
      </c>
      <c r="BP82" s="2">
        <f t="shared" si="73"/>
        <v>2.2814796341143393</v>
      </c>
      <c r="BQ82" s="2">
        <f t="shared" si="74"/>
        <v>2.2814796341143393</v>
      </c>
      <c r="BR82" s="20">
        <f t="shared" si="132"/>
        <v>2</v>
      </c>
      <c r="BS82" s="20">
        <f t="shared" si="132"/>
        <v>2</v>
      </c>
      <c r="BT82" s="20">
        <f t="shared" si="132"/>
        <v>2</v>
      </c>
      <c r="BU82" s="86">
        <f t="shared" si="76"/>
        <v>1</v>
      </c>
      <c r="BV82" s="86">
        <f t="shared" si="77"/>
        <v>1</v>
      </c>
      <c r="BW82" s="20">
        <f t="shared" si="132"/>
        <v>3</v>
      </c>
      <c r="BX82" s="86">
        <f t="shared" si="132"/>
        <v>0.1</v>
      </c>
      <c r="BY82" s="86">
        <f t="shared" si="132"/>
        <v>0.12</v>
      </c>
      <c r="BZ82" s="86">
        <f t="shared" si="132"/>
        <v>0.15</v>
      </c>
      <c r="CA82" s="86">
        <f t="shared" si="132"/>
        <v>0.17</v>
      </c>
      <c r="CB82" s="86">
        <f t="shared" si="132"/>
        <v>0.19</v>
      </c>
      <c r="CC82" s="86">
        <f t="shared" si="132"/>
        <v>0.22</v>
      </c>
      <c r="CD82" s="86">
        <f t="shared" si="132"/>
        <v>0.05</v>
      </c>
      <c r="CE82" s="20" t="str">
        <f t="shared" si="123"/>
        <v>OK (100 %)</v>
      </c>
      <c r="CF82" s="14">
        <f t="shared" si="79"/>
        <v>4.9379999999999589</v>
      </c>
      <c r="CG82" s="14">
        <f t="shared" si="80"/>
        <v>5.5379999999999585</v>
      </c>
      <c r="CH82" s="8">
        <f t="shared" si="81"/>
        <v>7.5142441878007906</v>
      </c>
      <c r="CI82" s="9">
        <f t="shared" si="82"/>
        <v>6.1579999999999586</v>
      </c>
      <c r="CJ82" s="9">
        <f t="shared" si="83"/>
        <v>0</v>
      </c>
      <c r="CK82" s="9">
        <f t="shared" si="84"/>
        <v>6.1579999999999586</v>
      </c>
      <c r="CL82" s="9">
        <f t="shared" si="85"/>
        <v>0</v>
      </c>
      <c r="CM82" s="9">
        <f t="shared" si="86"/>
        <v>0.47366436464666944</v>
      </c>
      <c r="CN82" s="9">
        <f t="shared" si="87"/>
        <v>0</v>
      </c>
      <c r="CO82" s="9">
        <f t="shared" si="130"/>
        <v>0</v>
      </c>
      <c r="CP82" s="9">
        <f t="shared" si="130"/>
        <v>0</v>
      </c>
      <c r="CQ82" s="9">
        <f t="shared" si="130"/>
        <v>0</v>
      </c>
      <c r="CR82" s="9">
        <f t="shared" si="130"/>
        <v>0</v>
      </c>
      <c r="CS82" s="9">
        <f t="shared" si="130"/>
        <v>0</v>
      </c>
      <c r="CT82" s="9">
        <f t="shared" si="130"/>
        <v>0</v>
      </c>
      <c r="CU82" s="9">
        <f t="shared" si="130"/>
        <v>0</v>
      </c>
      <c r="CV82" s="9">
        <f t="shared" si="89"/>
        <v>22.28997507658228</v>
      </c>
      <c r="CW82" s="9">
        <f t="shared" si="131"/>
        <v>2.228997507658228</v>
      </c>
      <c r="CX82" s="9">
        <f t="shared" si="131"/>
        <v>2.6747970091898736</v>
      </c>
      <c r="CY82" s="9">
        <f t="shared" si="131"/>
        <v>3.343496261487342</v>
      </c>
      <c r="CZ82" s="9">
        <f t="shared" si="131"/>
        <v>3.7892957630189881</v>
      </c>
      <c r="DA82" s="9">
        <f t="shared" si="131"/>
        <v>4.2350952645506332</v>
      </c>
      <c r="DB82" s="9">
        <f t="shared" si="131"/>
        <v>4.9037945168481016</v>
      </c>
      <c r="DC82" s="9">
        <f t="shared" si="131"/>
        <v>1.114498753829114</v>
      </c>
      <c r="DD82" s="2">
        <f t="shared" si="91"/>
        <v>0.6091799999999955</v>
      </c>
      <c r="DE82" s="2">
        <f t="shared" si="92"/>
        <v>0.59536</v>
      </c>
      <c r="DF82" s="2">
        <f t="shared" si="93"/>
        <v>3.3641696353533024</v>
      </c>
      <c r="DG82" s="2">
        <f t="shared" si="94"/>
        <v>0</v>
      </c>
      <c r="DH82" s="2">
        <f t="shared" si="95"/>
        <v>0</v>
      </c>
      <c r="DI82" s="2">
        <f t="shared" si="96"/>
        <v>0</v>
      </c>
      <c r="DJ82" s="2">
        <f t="shared" si="97"/>
        <v>0</v>
      </c>
      <c r="DK82" s="2">
        <f t="shared" si="98"/>
        <v>7.1973376350976794</v>
      </c>
      <c r="DL82" s="16">
        <f t="shared" si="99"/>
        <v>0</v>
      </c>
      <c r="DM82" s="16">
        <f t="shared" si="100"/>
        <v>6.28683104026008</v>
      </c>
      <c r="DN82" s="16">
        <f t="shared" si="101"/>
        <v>21.062561929041568</v>
      </c>
      <c r="DO82" s="72">
        <f t="shared" si="102"/>
        <v>1.2274131475407124</v>
      </c>
      <c r="DP82" s="16">
        <f t="shared" si="103"/>
        <v>0</v>
      </c>
      <c r="DQ82" s="16">
        <f t="shared" si="104"/>
        <v>13.484168675357759</v>
      </c>
      <c r="DR82" s="2">
        <f t="shared" si="105"/>
        <v>28.098703173752014</v>
      </c>
      <c r="DS82" s="2">
        <f t="shared" si="106"/>
        <v>11.385399999999954</v>
      </c>
      <c r="DT82" s="2">
        <f t="shared" si="107"/>
        <v>4.212597999999983</v>
      </c>
      <c r="DU82" s="2">
        <f t="shared" si="108"/>
        <v>2.5360192536838442</v>
      </c>
      <c r="DV82" s="15" t="s">
        <v>259</v>
      </c>
      <c r="DW82" s="18">
        <v>1.24</v>
      </c>
      <c r="DX82" s="17"/>
      <c r="DY82" s="47">
        <f t="shared" si="129"/>
        <v>0.6</v>
      </c>
      <c r="DZ82" s="47">
        <f t="shared" si="129"/>
        <v>0.6</v>
      </c>
      <c r="EA82" s="47">
        <f t="shared" si="129"/>
        <v>0.6</v>
      </c>
      <c r="EB82" s="47">
        <f t="shared" si="129"/>
        <v>0.6</v>
      </c>
      <c r="EC82" s="49">
        <f t="shared" si="129"/>
        <v>0</v>
      </c>
      <c r="ED82" s="49">
        <f t="shared" si="129"/>
        <v>0</v>
      </c>
      <c r="EE82" s="47">
        <f t="shared" si="129"/>
        <v>0.2</v>
      </c>
      <c r="EF82" s="47">
        <f t="shared" si="129"/>
        <v>0.1</v>
      </c>
      <c r="EG82" s="47">
        <f t="shared" si="129"/>
        <v>0</v>
      </c>
      <c r="EH82" s="6">
        <f t="shared" si="16"/>
        <v>1.22</v>
      </c>
      <c r="EI82" s="6">
        <f t="shared" si="17"/>
        <v>1.22</v>
      </c>
      <c r="EJ82" s="2">
        <f t="shared" si="18"/>
        <v>2.44</v>
      </c>
      <c r="EK82" s="2">
        <f t="shared" si="19"/>
        <v>2.44</v>
      </c>
      <c r="EL82" s="2">
        <f t="shared" si="125"/>
        <v>2.270000000000016</v>
      </c>
      <c r="EM82" s="2">
        <f t="shared" si="21"/>
        <v>2.000000000000016</v>
      </c>
      <c r="EN82" s="2">
        <f t="shared" si="22"/>
        <v>4.880000000000039</v>
      </c>
      <c r="EO82" s="2">
        <f t="shared" si="23"/>
        <v>11.907200000000095</v>
      </c>
      <c r="EP82" s="2">
        <f t="shared" si="109"/>
        <v>11.907200000000095</v>
      </c>
      <c r="EQ82" s="2"/>
      <c r="ER82" s="2"/>
      <c r="ES82" s="2"/>
      <c r="ET82" s="2"/>
      <c r="EU82" s="2"/>
      <c r="EV82" s="2"/>
      <c r="EW82" s="2">
        <f t="shared" si="24"/>
        <v>5.9535999999999998</v>
      </c>
      <c r="EX82" s="2">
        <f t="shared" si="25"/>
        <v>0.59536</v>
      </c>
      <c r="EY82" s="2">
        <f t="shared" si="110"/>
        <v>0.59536</v>
      </c>
      <c r="EZ82" s="2">
        <f t="shared" si="26"/>
        <v>1.2076282160399165</v>
      </c>
      <c r="FA82" s="2">
        <f t="shared" si="27"/>
        <v>2.000000000000016</v>
      </c>
      <c r="FB82" s="59"/>
      <c r="FC82" s="2">
        <f t="shared" si="28"/>
        <v>2.5360192536838442</v>
      </c>
      <c r="FD82" s="2">
        <f t="shared" si="111"/>
        <v>2.5360192536838442</v>
      </c>
      <c r="FE82" s="3">
        <f t="shared" si="124"/>
        <v>11.907200000000095</v>
      </c>
      <c r="FF82" s="3">
        <f t="shared" si="112"/>
        <v>2.5360192536838442</v>
      </c>
      <c r="FG82" s="3">
        <f t="shared" si="113"/>
        <v>0.59536</v>
      </c>
      <c r="FH82" s="3">
        <f t="shared" si="29"/>
        <v>1.2</v>
      </c>
      <c r="FI82" s="67">
        <f t="shared" si="30"/>
        <v>2.1026275975257733</v>
      </c>
      <c r="FJ82" s="3">
        <f t="shared" si="31"/>
        <v>1.9000000000000159</v>
      </c>
      <c r="FK82" s="3">
        <f t="shared" si="32"/>
        <v>2.0900000000000176</v>
      </c>
      <c r="FL82" s="3">
        <f t="shared" si="114"/>
        <v>2.5080000000000209</v>
      </c>
      <c r="FM82" s="3">
        <f t="shared" si="115"/>
        <v>6.2678207463162323</v>
      </c>
      <c r="FN82" s="3">
        <f t="shared" si="116"/>
        <v>6.2678207463162323</v>
      </c>
      <c r="FO82" s="2">
        <f t="shared" si="33"/>
        <v>2.44</v>
      </c>
      <c r="FP82" s="2">
        <f t="shared" si="34"/>
        <v>5.9535999999999998</v>
      </c>
      <c r="FQ82" s="2">
        <f t="shared" si="117"/>
        <v>5.9535999999999998</v>
      </c>
      <c r="FR82" s="6">
        <f>IF(A82=1,1,IF(DW82="","",COUNTA($DW$31:DW82)+1))</f>
        <v>13</v>
      </c>
      <c r="FS82" s="6">
        <f t="shared" si="35"/>
        <v>2</v>
      </c>
      <c r="FT82" s="43">
        <f t="shared" si="118"/>
        <v>1</v>
      </c>
      <c r="FU82" s="23">
        <f t="shared" si="119"/>
        <v>1</v>
      </c>
      <c r="FV82" s="21">
        <f t="shared" si="120"/>
        <v>2</v>
      </c>
    </row>
    <row r="83" spans="1:178">
      <c r="A83" s="4">
        <f t="shared" si="36"/>
        <v>53</v>
      </c>
      <c r="B83" s="33">
        <v>380.53699999999998</v>
      </c>
      <c r="C83" s="33">
        <v>385.77</v>
      </c>
      <c r="D83" s="33">
        <v>383.68056621957362</v>
      </c>
      <c r="E83" s="33"/>
      <c r="F83" s="33"/>
      <c r="G83" s="11" t="str">
        <f t="shared" si="2"/>
        <v/>
      </c>
      <c r="H83" s="3">
        <f t="shared" si="37"/>
        <v>380.53699999999998</v>
      </c>
      <c r="I83" s="3">
        <f t="shared" si="3"/>
        <v>380.53699999999998</v>
      </c>
      <c r="J83" s="3">
        <f t="shared" si="38"/>
        <v>385.77</v>
      </c>
      <c r="K83" s="3">
        <f t="shared" si="4"/>
        <v>385.77</v>
      </c>
      <c r="L83" s="2">
        <f t="shared" si="5"/>
        <v>385.77</v>
      </c>
      <c r="M83" s="8">
        <f t="shared" si="39"/>
        <v>380.53699999999998</v>
      </c>
      <c r="N83" s="8">
        <f t="shared" si="6"/>
        <v>380.53699999999998</v>
      </c>
      <c r="O83" s="8">
        <f t="shared" si="40"/>
        <v>383.68056621957362</v>
      </c>
      <c r="P83" s="8">
        <f t="shared" si="7"/>
        <v>383.68056621957362</v>
      </c>
      <c r="Q83" s="2">
        <f t="shared" si="8"/>
        <v>383.68056621957362</v>
      </c>
      <c r="R83" s="3">
        <f t="shared" si="9"/>
        <v>0</v>
      </c>
      <c r="S83" s="3" t="str">
        <f t="shared" si="10"/>
        <v/>
      </c>
      <c r="T83" s="3" t="str">
        <f t="shared" si="41"/>
        <v/>
      </c>
      <c r="U83" s="8" t="str">
        <f t="shared" si="11"/>
        <v/>
      </c>
      <c r="V83" s="2" t="str">
        <f t="shared" si="12"/>
        <v/>
      </c>
      <c r="W83" s="2" t="str">
        <f t="shared" si="13"/>
        <v/>
      </c>
      <c r="X83" s="2">
        <f t="shared" si="121"/>
        <v>385.77</v>
      </c>
      <c r="Y83" s="2">
        <f t="shared" si="14"/>
        <v>2.0894337804263614</v>
      </c>
      <c r="Z83" s="46">
        <f t="shared" si="133"/>
        <v>330</v>
      </c>
      <c r="AA83" s="46">
        <f t="shared" si="42"/>
        <v>0</v>
      </c>
      <c r="AB83" s="47"/>
      <c r="AC83" s="46">
        <f t="shared" si="43"/>
        <v>2</v>
      </c>
      <c r="AD83" s="47">
        <f t="shared" si="134"/>
        <v>1.1000000000000001</v>
      </c>
      <c r="AE83" s="48" t="str">
        <f t="shared" si="44"/>
        <v/>
      </c>
      <c r="AF83" s="49">
        <f t="shared" si="127"/>
        <v>0</v>
      </c>
      <c r="AG83" s="49">
        <f t="shared" si="127"/>
        <v>0</v>
      </c>
      <c r="AH83" s="49">
        <f t="shared" si="127"/>
        <v>0</v>
      </c>
      <c r="AI83" s="47">
        <f t="shared" si="127"/>
        <v>0.1</v>
      </c>
      <c r="AJ83" s="47">
        <f t="shared" si="127"/>
        <v>0.3</v>
      </c>
      <c r="AK83" s="46">
        <f t="shared" si="127"/>
        <v>2</v>
      </c>
      <c r="AL83" s="47"/>
      <c r="AM83" s="53">
        <f t="shared" si="46"/>
        <v>0.63</v>
      </c>
      <c r="AN83" s="50" t="str">
        <f t="shared" si="47"/>
        <v>369,917 - 380,537</v>
      </c>
      <c r="AO83" s="53" t="s">
        <v>85</v>
      </c>
      <c r="AP83" s="52">
        <f t="shared" si="48"/>
        <v>10.620000000000005</v>
      </c>
      <c r="AQ83" s="52">
        <f t="shared" si="49"/>
        <v>10.620000000000005</v>
      </c>
      <c r="AR83" s="47">
        <f t="shared" si="50"/>
        <v>0.37</v>
      </c>
      <c r="AS83" s="53">
        <f t="shared" si="51"/>
        <v>2.1297168902131887</v>
      </c>
      <c r="AT83" s="52">
        <f t="shared" si="52"/>
        <v>2.2297168902131888</v>
      </c>
      <c r="AU83" s="9">
        <f t="shared" si="53"/>
        <v>23.679593374064076</v>
      </c>
      <c r="AV83" s="9">
        <f t="shared" si="54"/>
        <v>0.73</v>
      </c>
      <c r="AW83" s="12" t="str">
        <f t="shared" si="55"/>
        <v/>
      </c>
      <c r="AX83" s="9">
        <f t="shared" si="56"/>
        <v>1.8597168902131886</v>
      </c>
      <c r="AY83" s="12" t="str">
        <f t="shared" si="57"/>
        <v/>
      </c>
      <c r="AZ83" s="10">
        <f t="shared" si="58"/>
        <v>8.5529859993982119E-2</v>
      </c>
      <c r="BA83" s="10">
        <f t="shared" si="59"/>
        <v>1.1000000000000001</v>
      </c>
      <c r="BB83" s="10">
        <f t="shared" si="60"/>
        <v>0.11000000000000001</v>
      </c>
      <c r="BC83" s="10">
        <f t="shared" si="61"/>
        <v>0.69300000000000006</v>
      </c>
      <c r="BD83" s="10">
        <f t="shared" si="62"/>
        <v>0.60747014000601796</v>
      </c>
      <c r="BE83" s="12" t="str">
        <f t="shared" si="63"/>
        <v/>
      </c>
      <c r="BF83" s="9">
        <f t="shared" si="64"/>
        <v>1.1000000000000001</v>
      </c>
      <c r="BG83" s="9">
        <f t="shared" si="65"/>
        <v>1.1000000000000001</v>
      </c>
      <c r="BH83" s="7">
        <f t="shared" si="66"/>
        <v>0.40700000000000003</v>
      </c>
      <c r="BI83" s="7">
        <f t="shared" si="67"/>
        <v>2.0456885792345076</v>
      </c>
      <c r="BJ83" s="12" t="str">
        <f t="shared" si="68"/>
        <v/>
      </c>
      <c r="BK83" s="80">
        <f t="shared" si="69"/>
        <v>0</v>
      </c>
      <c r="BL83" s="7">
        <f t="shared" si="70"/>
        <v>0</v>
      </c>
      <c r="BM83" s="7">
        <f t="shared" si="122"/>
        <v>1.2426885792345077</v>
      </c>
      <c r="BN83" s="12" t="str">
        <f t="shared" si="71"/>
        <v/>
      </c>
      <c r="BO83" s="9">
        <f t="shared" si="72"/>
        <v>2.0456885792345076</v>
      </c>
      <c r="BP83" s="2">
        <f t="shared" si="73"/>
        <v>2.2297168902131888</v>
      </c>
      <c r="BQ83" s="2">
        <f t="shared" si="74"/>
        <v>2.2297168902131888</v>
      </c>
      <c r="BR83" s="20">
        <f t="shared" si="132"/>
        <v>2</v>
      </c>
      <c r="BS83" s="20">
        <f t="shared" si="132"/>
        <v>2</v>
      </c>
      <c r="BT83" s="20">
        <f t="shared" si="132"/>
        <v>2</v>
      </c>
      <c r="BU83" s="86">
        <f t="shared" si="76"/>
        <v>1</v>
      </c>
      <c r="BV83" s="86">
        <f t="shared" si="77"/>
        <v>1</v>
      </c>
      <c r="BW83" s="20">
        <f t="shared" si="132"/>
        <v>3</v>
      </c>
      <c r="BX83" s="86">
        <f t="shared" si="132"/>
        <v>0.1</v>
      </c>
      <c r="BY83" s="86">
        <f t="shared" si="132"/>
        <v>0.12</v>
      </c>
      <c r="BZ83" s="86">
        <f t="shared" si="132"/>
        <v>0.15</v>
      </c>
      <c r="CA83" s="86">
        <f t="shared" si="132"/>
        <v>0.17</v>
      </c>
      <c r="CB83" s="86">
        <f t="shared" si="132"/>
        <v>0.19</v>
      </c>
      <c r="CC83" s="86">
        <f t="shared" si="132"/>
        <v>0.22</v>
      </c>
      <c r="CD83" s="86">
        <f t="shared" si="132"/>
        <v>0.05</v>
      </c>
      <c r="CE83" s="20" t="str">
        <f t="shared" si="123"/>
        <v>OK (100 %)</v>
      </c>
      <c r="CF83" s="14">
        <f t="shared" si="79"/>
        <v>9.4000000000000039</v>
      </c>
      <c r="CG83" s="14">
        <f t="shared" si="80"/>
        <v>10.000000000000005</v>
      </c>
      <c r="CH83" s="8">
        <f t="shared" si="81"/>
        <v>-1.2274131475407106</v>
      </c>
      <c r="CI83" s="9">
        <f t="shared" si="82"/>
        <v>10.620000000000005</v>
      </c>
      <c r="CJ83" s="9">
        <f t="shared" si="83"/>
        <v>0</v>
      </c>
      <c r="CK83" s="9">
        <f t="shared" si="84"/>
        <v>10.620000000000005</v>
      </c>
      <c r="CL83" s="9">
        <f t="shared" si="85"/>
        <v>0</v>
      </c>
      <c r="CM83" s="9">
        <f t="shared" si="86"/>
        <v>0.8552985999398216</v>
      </c>
      <c r="CN83" s="9">
        <f t="shared" si="87"/>
        <v>0</v>
      </c>
      <c r="CO83" s="9">
        <f t="shared" si="130"/>
        <v>0</v>
      </c>
      <c r="CP83" s="9">
        <f t="shared" si="130"/>
        <v>0</v>
      </c>
      <c r="CQ83" s="9">
        <f t="shared" si="130"/>
        <v>0</v>
      </c>
      <c r="CR83" s="9">
        <f t="shared" si="130"/>
        <v>0</v>
      </c>
      <c r="CS83" s="9">
        <f t="shared" si="130"/>
        <v>0</v>
      </c>
      <c r="CT83" s="9">
        <f t="shared" si="130"/>
        <v>0</v>
      </c>
      <c r="CU83" s="9">
        <f t="shared" si="130"/>
        <v>0</v>
      </c>
      <c r="CV83" s="9">
        <f t="shared" si="89"/>
        <v>19.229472644804378</v>
      </c>
      <c r="CW83" s="9">
        <f t="shared" si="131"/>
        <v>1.922947264480438</v>
      </c>
      <c r="CX83" s="9">
        <f t="shared" si="131"/>
        <v>2.3075367173765251</v>
      </c>
      <c r="CY83" s="9">
        <f t="shared" si="131"/>
        <v>2.8844208967206568</v>
      </c>
      <c r="CZ83" s="9">
        <f t="shared" si="131"/>
        <v>3.2690103496167446</v>
      </c>
      <c r="DA83" s="9">
        <f t="shared" si="131"/>
        <v>3.653599802512832</v>
      </c>
      <c r="DB83" s="9">
        <f t="shared" si="131"/>
        <v>4.2304839818569633</v>
      </c>
      <c r="DC83" s="9">
        <f t="shared" si="131"/>
        <v>0.96147363224021898</v>
      </c>
      <c r="DD83" s="2">
        <f t="shared" si="91"/>
        <v>1.1000000000000008</v>
      </c>
      <c r="DE83" s="2">
        <f t="shared" si="92"/>
        <v>0</v>
      </c>
      <c r="DF83" s="2">
        <f t="shared" si="93"/>
        <v>6.0747014000601824</v>
      </c>
      <c r="DG83" s="2">
        <f t="shared" si="94"/>
        <v>0</v>
      </c>
      <c r="DH83" s="2">
        <f t="shared" si="95"/>
        <v>0</v>
      </c>
      <c r="DI83" s="2">
        <f t="shared" si="96"/>
        <v>0</v>
      </c>
      <c r="DJ83" s="2">
        <f t="shared" si="97"/>
        <v>0</v>
      </c>
      <c r="DK83" s="2">
        <f t="shared" si="98"/>
        <v>12.426885792345084</v>
      </c>
      <c r="DL83" s="16">
        <f t="shared" si="99"/>
        <v>0</v>
      </c>
      <c r="DM83" s="16">
        <f t="shared" si="100"/>
        <v>0</v>
      </c>
      <c r="DN83" s="16">
        <f t="shared" si="101"/>
        <v>20.456885792345091</v>
      </c>
      <c r="DO83" s="72">
        <f t="shared" si="102"/>
        <v>-1.2274131475407124</v>
      </c>
      <c r="DP83" s="16">
        <f t="shared" si="103"/>
        <v>0</v>
      </c>
      <c r="DQ83" s="16">
        <f t="shared" si="104"/>
        <v>12.426885792345084</v>
      </c>
      <c r="DR83" s="2">
        <f t="shared" si="105"/>
        <v>47.359186748128153</v>
      </c>
      <c r="DS83" s="2">
        <f t="shared" si="106"/>
        <v>10.340000000000005</v>
      </c>
      <c r="DT83" s="2">
        <f t="shared" si="107"/>
        <v>3.8258000000000019</v>
      </c>
      <c r="DU83" s="2">
        <f t="shared" si="108"/>
        <v>0</v>
      </c>
      <c r="DV83" s="15" t="s">
        <v>189</v>
      </c>
      <c r="DW83" s="18"/>
      <c r="DX83" s="17"/>
      <c r="DY83" s="47" t="str">
        <f t="shared" si="129"/>
        <v/>
      </c>
      <c r="DZ83" s="47" t="str">
        <f t="shared" si="129"/>
        <v/>
      </c>
      <c r="EA83" s="47" t="str">
        <f t="shared" si="129"/>
        <v/>
      </c>
      <c r="EB83" s="47" t="str">
        <f t="shared" si="129"/>
        <v/>
      </c>
      <c r="EC83" s="49" t="str">
        <f t="shared" si="129"/>
        <v/>
      </c>
      <c r="ED83" s="49" t="str">
        <f t="shared" si="129"/>
        <v/>
      </c>
      <c r="EE83" s="47" t="str">
        <f t="shared" si="129"/>
        <v/>
      </c>
      <c r="EF83" s="47" t="str">
        <f t="shared" si="129"/>
        <v/>
      </c>
      <c r="EG83" s="47" t="str">
        <f t="shared" si="129"/>
        <v/>
      </c>
      <c r="EH83" s="6">
        <f t="shared" si="16"/>
        <v>0</v>
      </c>
      <c r="EI83" s="6">
        <f t="shared" si="17"/>
        <v>0</v>
      </c>
      <c r="EJ83" s="2" t="str">
        <f t="shared" si="18"/>
        <v/>
      </c>
      <c r="EK83" s="2" t="str">
        <f t="shared" si="19"/>
        <v/>
      </c>
      <c r="EL83" s="2" t="str">
        <f t="shared" si="125"/>
        <v/>
      </c>
      <c r="EM83" s="2" t="str">
        <f t="shared" si="21"/>
        <v/>
      </c>
      <c r="EN83" s="2" t="str">
        <f t="shared" si="22"/>
        <v/>
      </c>
      <c r="EO83" s="2">
        <f t="shared" si="23"/>
        <v>0</v>
      </c>
      <c r="EP83" s="2">
        <f t="shared" si="109"/>
        <v>0</v>
      </c>
      <c r="EQ83" s="2"/>
      <c r="ER83" s="2"/>
      <c r="ES83" s="2"/>
      <c r="ET83" s="2"/>
      <c r="EU83" s="2"/>
      <c r="EV83" s="2"/>
      <c r="EW83" s="2">
        <f t="shared" si="24"/>
        <v>0</v>
      </c>
      <c r="EX83" s="2">
        <f t="shared" si="25"/>
        <v>0</v>
      </c>
      <c r="EY83" s="2">
        <f t="shared" si="110"/>
        <v>0</v>
      </c>
      <c r="EZ83" s="2">
        <f t="shared" si="26"/>
        <v>0</v>
      </c>
      <c r="FA83" s="2">
        <f t="shared" si="27"/>
        <v>0</v>
      </c>
      <c r="FB83" s="59"/>
      <c r="FC83" s="2">
        <f t="shared" si="28"/>
        <v>0</v>
      </c>
      <c r="FD83" s="2">
        <f t="shared" si="111"/>
        <v>0</v>
      </c>
      <c r="FE83" s="3">
        <f t="shared" si="124"/>
        <v>0</v>
      </c>
      <c r="FF83" s="3">
        <f t="shared" si="112"/>
        <v>0</v>
      </c>
      <c r="FG83" s="3">
        <f t="shared" si="113"/>
        <v>0</v>
      </c>
      <c r="FH83" s="3">
        <f t="shared" si="29"/>
        <v>0</v>
      </c>
      <c r="FI83" s="67">
        <f t="shared" si="30"/>
        <v>0</v>
      </c>
      <c r="FJ83" s="3">
        <f t="shared" si="31"/>
        <v>0</v>
      </c>
      <c r="FK83" s="3">
        <f t="shared" si="32"/>
        <v>0</v>
      </c>
      <c r="FL83" s="3">
        <f t="shared" si="114"/>
        <v>0</v>
      </c>
      <c r="FM83" s="3">
        <f t="shared" si="115"/>
        <v>0</v>
      </c>
      <c r="FN83" s="3">
        <f t="shared" si="116"/>
        <v>0</v>
      </c>
      <c r="FO83" s="2">
        <f t="shared" si="33"/>
        <v>0</v>
      </c>
      <c r="FP83" s="2">
        <f t="shared" si="34"/>
        <v>0</v>
      </c>
      <c r="FQ83" s="2">
        <f t="shared" si="117"/>
        <v>0</v>
      </c>
      <c r="FR83" s="6" t="str">
        <f>IF(A83=1,1,IF(DW83="","",COUNTA($DW$31:DW83)+1))</f>
        <v/>
      </c>
      <c r="FS83" s="6" t="str">
        <f t="shared" si="35"/>
        <v/>
      </c>
      <c r="FT83" s="43">
        <f t="shared" si="118"/>
        <v>1</v>
      </c>
      <c r="FU83" s="23">
        <f t="shared" si="119"/>
        <v>1</v>
      </c>
      <c r="FV83" s="21">
        <f t="shared" si="120"/>
        <v>2</v>
      </c>
    </row>
    <row r="84" spans="1:178">
      <c r="A84" s="4">
        <f t="shared" si="36"/>
        <v>54</v>
      </c>
      <c r="B84" s="33">
        <v>387.27</v>
      </c>
      <c r="C84" s="33">
        <v>385.85426783479346</v>
      </c>
      <c r="D84" s="33">
        <v>383.78236399324499</v>
      </c>
      <c r="E84" s="33"/>
      <c r="F84" s="33"/>
      <c r="G84" s="11" t="str">
        <f t="shared" si="2"/>
        <v/>
      </c>
      <c r="H84" s="3">
        <f t="shared" si="37"/>
        <v>387.27</v>
      </c>
      <c r="I84" s="3">
        <f t="shared" si="3"/>
        <v>387.27</v>
      </c>
      <c r="J84" s="3">
        <f t="shared" si="38"/>
        <v>385.85426783479346</v>
      </c>
      <c r="K84" s="3">
        <f t="shared" si="4"/>
        <v>385.85426783479346</v>
      </c>
      <c r="L84" s="2">
        <f t="shared" si="5"/>
        <v>385.85426783479346</v>
      </c>
      <c r="M84" s="8">
        <f t="shared" si="39"/>
        <v>387.27</v>
      </c>
      <c r="N84" s="8">
        <f t="shared" si="6"/>
        <v>387.27</v>
      </c>
      <c r="O84" s="8">
        <f t="shared" si="40"/>
        <v>383.78236399324499</v>
      </c>
      <c r="P84" s="8">
        <f t="shared" si="7"/>
        <v>383.78236399324499</v>
      </c>
      <c r="Q84" s="2">
        <f t="shared" si="8"/>
        <v>383.78236399324499</v>
      </c>
      <c r="R84" s="3">
        <f t="shared" si="9"/>
        <v>0</v>
      </c>
      <c r="S84" s="3" t="str">
        <f t="shared" si="10"/>
        <v/>
      </c>
      <c r="T84" s="3" t="str">
        <f t="shared" si="41"/>
        <v/>
      </c>
      <c r="U84" s="8" t="str">
        <f t="shared" si="11"/>
        <v/>
      </c>
      <c r="V84" s="2" t="str">
        <f t="shared" si="12"/>
        <v/>
      </c>
      <c r="W84" s="2" t="str">
        <f t="shared" si="13"/>
        <v/>
      </c>
      <c r="X84" s="2">
        <f t="shared" si="121"/>
        <v>385.85426783479346</v>
      </c>
      <c r="Y84" s="2">
        <f t="shared" si="14"/>
        <v>2.0719038415484761</v>
      </c>
      <c r="Z84" s="46">
        <f t="shared" si="133"/>
        <v>330</v>
      </c>
      <c r="AA84" s="46">
        <f t="shared" si="42"/>
        <v>0</v>
      </c>
      <c r="AB84" s="47"/>
      <c r="AC84" s="46">
        <f t="shared" si="43"/>
        <v>2</v>
      </c>
      <c r="AD84" s="47">
        <f t="shared" si="134"/>
        <v>1.1000000000000001</v>
      </c>
      <c r="AE84" s="48" t="str">
        <f t="shared" si="44"/>
        <v/>
      </c>
      <c r="AF84" s="49">
        <f t="shared" si="127"/>
        <v>0</v>
      </c>
      <c r="AG84" s="49">
        <f t="shared" si="127"/>
        <v>0</v>
      </c>
      <c r="AH84" s="49">
        <f t="shared" si="127"/>
        <v>0</v>
      </c>
      <c r="AI84" s="47">
        <f t="shared" si="127"/>
        <v>0.1</v>
      </c>
      <c r="AJ84" s="47">
        <f t="shared" si="127"/>
        <v>0.3</v>
      </c>
      <c r="AK84" s="46">
        <f t="shared" si="127"/>
        <v>2</v>
      </c>
      <c r="AL84" s="47"/>
      <c r="AM84" s="53">
        <f t="shared" si="46"/>
        <v>0.63</v>
      </c>
      <c r="AN84" s="50" t="str">
        <f t="shared" si="47"/>
        <v>380,537 - 387,27</v>
      </c>
      <c r="AO84" s="53" t="s">
        <v>85</v>
      </c>
      <c r="AP84" s="52">
        <f t="shared" si="48"/>
        <v>6.7330000000000041</v>
      </c>
      <c r="AQ84" s="52">
        <f t="shared" si="49"/>
        <v>6.7330000000000041</v>
      </c>
      <c r="AR84" s="47">
        <f t="shared" si="50"/>
        <v>0.37</v>
      </c>
      <c r="AS84" s="53">
        <f t="shared" si="51"/>
        <v>2.0806688109874187</v>
      </c>
      <c r="AT84" s="52">
        <f t="shared" si="52"/>
        <v>2.1806688109874188</v>
      </c>
      <c r="AU84" s="9">
        <f t="shared" si="53"/>
        <v>14.682443104378299</v>
      </c>
      <c r="AV84" s="9">
        <f t="shared" si="54"/>
        <v>0.73</v>
      </c>
      <c r="AW84" s="12" t="str">
        <f t="shared" si="55"/>
        <v/>
      </c>
      <c r="AX84" s="9">
        <f t="shared" si="56"/>
        <v>1.8106688109874187</v>
      </c>
      <c r="AY84" s="12" t="str">
        <f t="shared" si="57"/>
        <v/>
      </c>
      <c r="AZ84" s="10">
        <f t="shared" si="58"/>
        <v>8.5529859993982119E-2</v>
      </c>
      <c r="BA84" s="10">
        <f t="shared" si="59"/>
        <v>1.1000000000000001</v>
      </c>
      <c r="BB84" s="10">
        <f t="shared" si="60"/>
        <v>0.11000000000000001</v>
      </c>
      <c r="BC84" s="10">
        <f t="shared" si="61"/>
        <v>0.69300000000000006</v>
      </c>
      <c r="BD84" s="10">
        <f t="shared" si="62"/>
        <v>0.60747014000601796</v>
      </c>
      <c r="BE84" s="12" t="str">
        <f t="shared" si="63"/>
        <v/>
      </c>
      <c r="BF84" s="9">
        <f t="shared" si="64"/>
        <v>1.1000000000000001</v>
      </c>
      <c r="BG84" s="9">
        <f t="shared" si="65"/>
        <v>1.1000000000000001</v>
      </c>
      <c r="BH84" s="7">
        <f t="shared" si="66"/>
        <v>0.40700000000000003</v>
      </c>
      <c r="BI84" s="7">
        <f t="shared" si="67"/>
        <v>1.9917356920861609</v>
      </c>
      <c r="BJ84" s="12" t="str">
        <f t="shared" si="68"/>
        <v/>
      </c>
      <c r="BK84" s="80">
        <f t="shared" si="69"/>
        <v>0</v>
      </c>
      <c r="BL84" s="7">
        <f t="shared" si="70"/>
        <v>0</v>
      </c>
      <c r="BM84" s="7">
        <f t="shared" si="122"/>
        <v>1.1887356920861607</v>
      </c>
      <c r="BN84" s="12" t="str">
        <f t="shared" si="71"/>
        <v/>
      </c>
      <c r="BO84" s="9">
        <f t="shared" si="72"/>
        <v>1.9917356920861609</v>
      </c>
      <c r="BP84" s="2">
        <f t="shared" si="73"/>
        <v>2.1806688109874188</v>
      </c>
      <c r="BQ84" s="2">
        <f t="shared" si="74"/>
        <v>2.1806688109874188</v>
      </c>
      <c r="BR84" s="20">
        <f t="shared" si="132"/>
        <v>2</v>
      </c>
      <c r="BS84" s="20">
        <f t="shared" si="132"/>
        <v>2</v>
      </c>
      <c r="BT84" s="20">
        <f t="shared" si="132"/>
        <v>2</v>
      </c>
      <c r="BU84" s="86">
        <f t="shared" si="76"/>
        <v>1</v>
      </c>
      <c r="BV84" s="86">
        <f t="shared" si="77"/>
        <v>1</v>
      </c>
      <c r="BW84" s="20">
        <f t="shared" si="132"/>
        <v>3</v>
      </c>
      <c r="BX84" s="86">
        <f t="shared" si="132"/>
        <v>0.1</v>
      </c>
      <c r="BY84" s="86">
        <f t="shared" si="132"/>
        <v>0.12</v>
      </c>
      <c r="BZ84" s="86">
        <f t="shared" si="132"/>
        <v>0.15</v>
      </c>
      <c r="CA84" s="86">
        <f t="shared" si="132"/>
        <v>0.17</v>
      </c>
      <c r="CB84" s="86">
        <f t="shared" si="132"/>
        <v>0.19</v>
      </c>
      <c r="CC84" s="86">
        <f t="shared" si="132"/>
        <v>0.22</v>
      </c>
      <c r="CD84" s="86">
        <f t="shared" si="132"/>
        <v>0.05</v>
      </c>
      <c r="CE84" s="20" t="str">
        <f t="shared" si="123"/>
        <v>OK (100 %)</v>
      </c>
      <c r="CF84" s="14">
        <f t="shared" si="79"/>
        <v>6.7330000000000041</v>
      </c>
      <c r="CG84" s="14">
        <f t="shared" si="80"/>
        <v>6.7330000000000041</v>
      </c>
      <c r="CH84" s="8">
        <f t="shared" si="81"/>
        <v>0</v>
      </c>
      <c r="CI84" s="9">
        <f t="shared" si="82"/>
        <v>6.7330000000000041</v>
      </c>
      <c r="CJ84" s="9">
        <f t="shared" si="83"/>
        <v>0</v>
      </c>
      <c r="CK84" s="9">
        <f t="shared" si="84"/>
        <v>6.7330000000000041</v>
      </c>
      <c r="CL84" s="9">
        <f t="shared" si="85"/>
        <v>0</v>
      </c>
      <c r="CM84" s="9">
        <f t="shared" si="86"/>
        <v>0.5758725473394819</v>
      </c>
      <c r="CN84" s="9">
        <f t="shared" si="87"/>
        <v>0</v>
      </c>
      <c r="CO84" s="9">
        <f t="shared" si="130"/>
        <v>0</v>
      </c>
      <c r="CP84" s="9">
        <f t="shared" si="130"/>
        <v>0</v>
      </c>
      <c r="CQ84" s="9">
        <f t="shared" si="130"/>
        <v>0</v>
      </c>
      <c r="CR84" s="9">
        <f t="shared" si="130"/>
        <v>0</v>
      </c>
      <c r="CS84" s="9">
        <f t="shared" si="130"/>
        <v>0</v>
      </c>
      <c r="CT84" s="9">
        <f t="shared" si="130"/>
        <v>0</v>
      </c>
      <c r="CU84" s="9">
        <f t="shared" si="130"/>
        <v>0</v>
      </c>
      <c r="CV84" s="9">
        <f t="shared" si="89"/>
        <v>13.41035641481613</v>
      </c>
      <c r="CW84" s="9">
        <f t="shared" si="131"/>
        <v>1.3410356414816131</v>
      </c>
      <c r="CX84" s="9">
        <f t="shared" si="131"/>
        <v>1.6092427697779355</v>
      </c>
      <c r="CY84" s="9">
        <f t="shared" si="131"/>
        <v>2.0115534622224196</v>
      </c>
      <c r="CZ84" s="9">
        <f t="shared" si="131"/>
        <v>2.2797605905187424</v>
      </c>
      <c r="DA84" s="9">
        <f t="shared" si="131"/>
        <v>2.5479677188150647</v>
      </c>
      <c r="DB84" s="9">
        <f t="shared" si="131"/>
        <v>2.9502784112595486</v>
      </c>
      <c r="DC84" s="9">
        <f t="shared" si="131"/>
        <v>0.67051782074080657</v>
      </c>
      <c r="DD84" s="2">
        <f t="shared" si="91"/>
        <v>0.74063000000000057</v>
      </c>
      <c r="DE84" s="2">
        <f t="shared" si="92"/>
        <v>0</v>
      </c>
      <c r="DF84" s="2">
        <f t="shared" si="93"/>
        <v>4.0900964526605215</v>
      </c>
      <c r="DG84" s="2">
        <f t="shared" si="94"/>
        <v>0</v>
      </c>
      <c r="DH84" s="2">
        <f t="shared" si="95"/>
        <v>0</v>
      </c>
      <c r="DI84" s="2">
        <f t="shared" si="96"/>
        <v>0</v>
      </c>
      <c r="DJ84" s="2">
        <f t="shared" si="97"/>
        <v>0</v>
      </c>
      <c r="DK84" s="2">
        <f t="shared" si="98"/>
        <v>8.0037574148161248</v>
      </c>
      <c r="DL84" s="16">
        <f t="shared" si="99"/>
        <v>0</v>
      </c>
      <c r="DM84" s="16">
        <f t="shared" si="100"/>
        <v>0</v>
      </c>
      <c r="DN84" s="16">
        <f t="shared" si="101"/>
        <v>13.410356414816128</v>
      </c>
      <c r="DO84" s="72">
        <f t="shared" si="102"/>
        <v>1.7763568394002505E-15</v>
      </c>
      <c r="DP84" s="16">
        <f t="shared" si="103"/>
        <v>1.7763568394002505E-15</v>
      </c>
      <c r="DQ84" s="16">
        <f t="shared" si="104"/>
        <v>8.0037574148161248</v>
      </c>
      <c r="DR84" s="2">
        <f t="shared" si="105"/>
        <v>29.364886208756598</v>
      </c>
      <c r="DS84" s="2">
        <f t="shared" si="106"/>
        <v>7.4063000000000052</v>
      </c>
      <c r="DT84" s="2">
        <f t="shared" si="107"/>
        <v>2.7403310000000021</v>
      </c>
      <c r="DU84" s="2">
        <f t="shared" si="108"/>
        <v>0</v>
      </c>
      <c r="DV84" s="15" t="s">
        <v>249</v>
      </c>
      <c r="DW84" s="18"/>
      <c r="DX84" s="17"/>
      <c r="DY84" s="47" t="str">
        <f t="shared" si="129"/>
        <v/>
      </c>
      <c r="DZ84" s="47" t="str">
        <f t="shared" si="129"/>
        <v/>
      </c>
      <c r="EA84" s="47" t="str">
        <f t="shared" si="129"/>
        <v/>
      </c>
      <c r="EB84" s="47" t="str">
        <f t="shared" si="129"/>
        <v/>
      </c>
      <c r="EC84" s="49" t="str">
        <f t="shared" si="129"/>
        <v/>
      </c>
      <c r="ED84" s="49" t="str">
        <f t="shared" si="129"/>
        <v/>
      </c>
      <c r="EE84" s="47" t="str">
        <f t="shared" si="129"/>
        <v/>
      </c>
      <c r="EF84" s="47" t="str">
        <f t="shared" si="129"/>
        <v/>
      </c>
      <c r="EG84" s="47" t="str">
        <f t="shared" si="129"/>
        <v/>
      </c>
      <c r="EH84" s="6">
        <f t="shared" si="16"/>
        <v>0</v>
      </c>
      <c r="EI84" s="6">
        <f t="shared" si="17"/>
        <v>0</v>
      </c>
      <c r="EJ84" s="2" t="str">
        <f t="shared" si="18"/>
        <v/>
      </c>
      <c r="EK84" s="2" t="str">
        <f t="shared" si="19"/>
        <v/>
      </c>
      <c r="EL84" s="2" t="str">
        <f t="shared" si="125"/>
        <v/>
      </c>
      <c r="EM84" s="2" t="str">
        <f t="shared" si="21"/>
        <v/>
      </c>
      <c r="EN84" s="2" t="str">
        <f t="shared" si="22"/>
        <v/>
      </c>
      <c r="EO84" s="2">
        <f t="shared" si="23"/>
        <v>0</v>
      </c>
      <c r="EP84" s="2">
        <f t="shared" si="109"/>
        <v>0</v>
      </c>
      <c r="EQ84" s="2"/>
      <c r="ER84" s="2"/>
      <c r="ES84" s="2"/>
      <c r="ET84" s="2"/>
      <c r="EU84" s="2"/>
      <c r="EV84" s="2"/>
      <c r="EW84" s="2">
        <f t="shared" si="24"/>
        <v>0</v>
      </c>
      <c r="EX84" s="2">
        <f t="shared" si="25"/>
        <v>0</v>
      </c>
      <c r="EY84" s="2">
        <f t="shared" si="110"/>
        <v>0</v>
      </c>
      <c r="EZ84" s="2">
        <f t="shared" si="26"/>
        <v>0</v>
      </c>
      <c r="FA84" s="2">
        <f t="shared" si="27"/>
        <v>0</v>
      </c>
      <c r="FB84" s="59"/>
      <c r="FC84" s="2">
        <f t="shared" si="28"/>
        <v>0</v>
      </c>
      <c r="FD84" s="2">
        <f t="shared" si="111"/>
        <v>0</v>
      </c>
      <c r="FE84" s="3">
        <f t="shared" si="124"/>
        <v>0</v>
      </c>
      <c r="FF84" s="3">
        <f t="shared" si="112"/>
        <v>0</v>
      </c>
      <c r="FG84" s="3">
        <f t="shared" si="113"/>
        <v>0</v>
      </c>
      <c r="FH84" s="3">
        <f t="shared" si="29"/>
        <v>0</v>
      </c>
      <c r="FI84" s="67">
        <f t="shared" si="30"/>
        <v>0</v>
      </c>
      <c r="FJ84" s="3">
        <f t="shared" si="31"/>
        <v>0</v>
      </c>
      <c r="FK84" s="3">
        <f t="shared" si="32"/>
        <v>0</v>
      </c>
      <c r="FL84" s="3">
        <f t="shared" si="114"/>
        <v>0</v>
      </c>
      <c r="FM84" s="3">
        <f t="shared" si="115"/>
        <v>0</v>
      </c>
      <c r="FN84" s="3">
        <f t="shared" si="116"/>
        <v>0</v>
      </c>
      <c r="FO84" s="2">
        <f t="shared" si="33"/>
        <v>0</v>
      </c>
      <c r="FP84" s="2">
        <f t="shared" si="34"/>
        <v>0</v>
      </c>
      <c r="FQ84" s="2">
        <f t="shared" si="117"/>
        <v>0</v>
      </c>
      <c r="FR84" s="6" t="str">
        <f>IF(A84=1,1,IF(DW84="","",COUNTA($DW$31:DW84)+1))</f>
        <v/>
      </c>
      <c r="FS84" s="6" t="str">
        <f t="shared" si="35"/>
        <v/>
      </c>
      <c r="FT84" s="43">
        <f t="shared" si="118"/>
        <v>1</v>
      </c>
      <c r="FU84" s="23">
        <f t="shared" si="119"/>
        <v>1</v>
      </c>
      <c r="FV84" s="21">
        <f t="shared" si="120"/>
        <v>2</v>
      </c>
    </row>
    <row r="85" spans="1:178">
      <c r="A85" s="4">
        <f t="shared" si="36"/>
        <v>55</v>
      </c>
      <c r="B85" s="33">
        <v>388.43099999999998</v>
      </c>
      <c r="C85" s="33">
        <v>385.86879849812266</v>
      </c>
      <c r="D85" s="33">
        <v>383.79991741894412</v>
      </c>
      <c r="E85" s="33"/>
      <c r="F85" s="33"/>
      <c r="G85" s="11" t="str">
        <f t="shared" si="2"/>
        <v/>
      </c>
      <c r="H85" s="3">
        <f t="shared" si="37"/>
        <v>388.43099999999998</v>
      </c>
      <c r="I85" s="3">
        <f t="shared" si="3"/>
        <v>388.43099999999998</v>
      </c>
      <c r="J85" s="3">
        <f t="shared" si="38"/>
        <v>385.86879849812266</v>
      </c>
      <c r="K85" s="3">
        <f t="shared" si="4"/>
        <v>385.86879849812266</v>
      </c>
      <c r="L85" s="2">
        <f t="shared" si="5"/>
        <v>385.86879849812266</v>
      </c>
      <c r="M85" s="8">
        <f t="shared" si="39"/>
        <v>388.43099999999998</v>
      </c>
      <c r="N85" s="8">
        <f t="shared" si="6"/>
        <v>388.43099999999998</v>
      </c>
      <c r="O85" s="8">
        <f t="shared" si="40"/>
        <v>383.79991741894412</v>
      </c>
      <c r="P85" s="8">
        <f t="shared" si="7"/>
        <v>383.79991741894412</v>
      </c>
      <c r="Q85" s="2">
        <f t="shared" si="8"/>
        <v>383.79991741894412</v>
      </c>
      <c r="R85" s="3">
        <f t="shared" si="9"/>
        <v>0</v>
      </c>
      <c r="S85" s="3" t="str">
        <f t="shared" si="10"/>
        <v/>
      </c>
      <c r="T85" s="3" t="str">
        <f t="shared" si="41"/>
        <v/>
      </c>
      <c r="U85" s="8" t="str">
        <f t="shared" si="11"/>
        <v/>
      </c>
      <c r="V85" s="2" t="str">
        <f t="shared" si="12"/>
        <v/>
      </c>
      <c r="W85" s="2" t="str">
        <f t="shared" si="13"/>
        <v/>
      </c>
      <c r="X85" s="2">
        <f t="shared" si="121"/>
        <v>385.86879849812266</v>
      </c>
      <c r="Y85" s="2">
        <f t="shared" si="14"/>
        <v>2.0688810791785386</v>
      </c>
      <c r="Z85" s="46">
        <f t="shared" si="133"/>
        <v>330</v>
      </c>
      <c r="AA85" s="46">
        <f t="shared" si="42"/>
        <v>0</v>
      </c>
      <c r="AB85" s="47"/>
      <c r="AC85" s="46">
        <f t="shared" si="43"/>
        <v>2</v>
      </c>
      <c r="AD85" s="47">
        <f t="shared" si="134"/>
        <v>1.1000000000000001</v>
      </c>
      <c r="AE85" s="48" t="str">
        <f t="shared" si="44"/>
        <v/>
      </c>
      <c r="AF85" s="49">
        <f t="shared" si="127"/>
        <v>0</v>
      </c>
      <c r="AG85" s="49">
        <f t="shared" si="127"/>
        <v>0</v>
      </c>
      <c r="AH85" s="49">
        <f t="shared" si="127"/>
        <v>0</v>
      </c>
      <c r="AI85" s="47">
        <f t="shared" si="127"/>
        <v>0.1</v>
      </c>
      <c r="AJ85" s="47">
        <f t="shared" si="127"/>
        <v>0.3</v>
      </c>
      <c r="AK85" s="46">
        <f t="shared" si="127"/>
        <v>2</v>
      </c>
      <c r="AL85" s="47"/>
      <c r="AM85" s="53">
        <f t="shared" si="46"/>
        <v>0.63</v>
      </c>
      <c r="AN85" s="50" t="str">
        <f t="shared" si="47"/>
        <v>387,27 - 388,431</v>
      </c>
      <c r="AO85" s="53" t="s">
        <v>85</v>
      </c>
      <c r="AP85" s="52">
        <f t="shared" si="48"/>
        <v>1.1610000000000014</v>
      </c>
      <c r="AQ85" s="52">
        <f t="shared" si="49"/>
        <v>1.1610000000000014</v>
      </c>
      <c r="AR85" s="47">
        <f t="shared" si="50"/>
        <v>0.37</v>
      </c>
      <c r="AS85" s="53">
        <f t="shared" si="51"/>
        <v>2.0703924603635073</v>
      </c>
      <c r="AT85" s="52">
        <f t="shared" si="52"/>
        <v>2.1703924603635074</v>
      </c>
      <c r="AU85" s="9">
        <f t="shared" si="53"/>
        <v>2.519825646482035</v>
      </c>
      <c r="AV85" s="9">
        <f t="shared" si="54"/>
        <v>0.73</v>
      </c>
      <c r="AW85" s="12" t="str">
        <f t="shared" si="55"/>
        <v/>
      </c>
      <c r="AX85" s="9">
        <f t="shared" si="56"/>
        <v>1.8003924603635073</v>
      </c>
      <c r="AY85" s="12" t="str">
        <f t="shared" si="57"/>
        <v/>
      </c>
      <c r="AZ85" s="10">
        <f t="shared" si="58"/>
        <v>8.5529859993982119E-2</v>
      </c>
      <c r="BA85" s="10">
        <f t="shared" si="59"/>
        <v>1.1000000000000001</v>
      </c>
      <c r="BB85" s="10">
        <f t="shared" si="60"/>
        <v>0.11000000000000001</v>
      </c>
      <c r="BC85" s="10">
        <f t="shared" si="61"/>
        <v>0.69300000000000006</v>
      </c>
      <c r="BD85" s="10">
        <f t="shared" si="62"/>
        <v>0.60747014000601796</v>
      </c>
      <c r="BE85" s="12" t="str">
        <f t="shared" si="63"/>
        <v/>
      </c>
      <c r="BF85" s="9">
        <f t="shared" si="64"/>
        <v>1.1000000000000001</v>
      </c>
      <c r="BG85" s="9">
        <f t="shared" si="65"/>
        <v>1.1000000000000001</v>
      </c>
      <c r="BH85" s="7">
        <f t="shared" si="66"/>
        <v>0.40700000000000003</v>
      </c>
      <c r="BI85" s="7">
        <f t="shared" si="67"/>
        <v>1.9804317063998582</v>
      </c>
      <c r="BJ85" s="12" t="str">
        <f t="shared" si="68"/>
        <v/>
      </c>
      <c r="BK85" s="80">
        <f t="shared" si="69"/>
        <v>0</v>
      </c>
      <c r="BL85" s="7">
        <f t="shared" si="70"/>
        <v>0</v>
      </c>
      <c r="BM85" s="7">
        <f t="shared" si="122"/>
        <v>1.1774317063998581</v>
      </c>
      <c r="BN85" s="12" t="str">
        <f t="shared" si="71"/>
        <v/>
      </c>
      <c r="BO85" s="9">
        <f t="shared" si="72"/>
        <v>1.9804317063998582</v>
      </c>
      <c r="BP85" s="2">
        <f t="shared" si="73"/>
        <v>2.1703924603635074</v>
      </c>
      <c r="BQ85" s="2">
        <f t="shared" si="74"/>
        <v>2.1703924603635074</v>
      </c>
      <c r="BR85" s="20">
        <f t="shared" si="132"/>
        <v>2</v>
      </c>
      <c r="BS85" s="20">
        <f t="shared" si="132"/>
        <v>2</v>
      </c>
      <c r="BT85" s="20">
        <f t="shared" si="132"/>
        <v>2</v>
      </c>
      <c r="BU85" s="86">
        <f t="shared" si="76"/>
        <v>1</v>
      </c>
      <c r="BV85" s="86">
        <f t="shared" si="77"/>
        <v>1</v>
      </c>
      <c r="BW85" s="20">
        <f t="shared" si="132"/>
        <v>3</v>
      </c>
      <c r="BX85" s="86">
        <f t="shared" si="132"/>
        <v>0.1</v>
      </c>
      <c r="BY85" s="86">
        <f t="shared" si="132"/>
        <v>0.12</v>
      </c>
      <c r="BZ85" s="86">
        <f t="shared" si="132"/>
        <v>0.15</v>
      </c>
      <c r="CA85" s="86">
        <f t="shared" si="132"/>
        <v>0.17</v>
      </c>
      <c r="CB85" s="86">
        <f t="shared" si="132"/>
        <v>0.19</v>
      </c>
      <c r="CC85" s="86">
        <f t="shared" si="132"/>
        <v>0.22</v>
      </c>
      <c r="CD85" s="86">
        <f t="shared" si="132"/>
        <v>0.05</v>
      </c>
      <c r="CE85" s="20" t="str">
        <f t="shared" si="123"/>
        <v>OK (100 %)</v>
      </c>
      <c r="CF85" s="14">
        <f t="shared" si="79"/>
        <v>1.1610000000000014</v>
      </c>
      <c r="CG85" s="14">
        <f t="shared" si="80"/>
        <v>1.1610000000000014</v>
      </c>
      <c r="CH85" s="8">
        <f t="shared" si="81"/>
        <v>6.6613381477509392E-16</v>
      </c>
      <c r="CI85" s="9">
        <f t="shared" si="82"/>
        <v>1.1610000000000014</v>
      </c>
      <c r="CJ85" s="9">
        <f t="shared" si="83"/>
        <v>0</v>
      </c>
      <c r="CK85" s="9">
        <f t="shared" si="84"/>
        <v>1.1610000000000014</v>
      </c>
      <c r="CL85" s="9">
        <f t="shared" si="85"/>
        <v>0</v>
      </c>
      <c r="CM85" s="9">
        <f t="shared" si="86"/>
        <v>9.9300167453013358E-2</v>
      </c>
      <c r="CN85" s="9">
        <f t="shared" si="87"/>
        <v>0</v>
      </c>
      <c r="CO85" s="9">
        <f t="shared" si="130"/>
        <v>0</v>
      </c>
      <c r="CP85" s="9">
        <f t="shared" si="130"/>
        <v>0</v>
      </c>
      <c r="CQ85" s="9">
        <f t="shared" si="130"/>
        <v>0</v>
      </c>
      <c r="CR85" s="9">
        <f t="shared" si="130"/>
        <v>0</v>
      </c>
      <c r="CS85" s="9">
        <f t="shared" si="130"/>
        <v>0</v>
      </c>
      <c r="CT85" s="9">
        <f t="shared" si="130"/>
        <v>0</v>
      </c>
      <c r="CU85" s="9">
        <f t="shared" si="130"/>
        <v>0</v>
      </c>
      <c r="CV85" s="9">
        <f t="shared" si="89"/>
        <v>2.2992812111302383</v>
      </c>
      <c r="CW85" s="9">
        <f t="shared" si="131"/>
        <v>0.22992812111302385</v>
      </c>
      <c r="CX85" s="9">
        <f t="shared" si="131"/>
        <v>0.27591374533562857</v>
      </c>
      <c r="CY85" s="9">
        <f t="shared" si="131"/>
        <v>0.34489218166953572</v>
      </c>
      <c r="CZ85" s="9">
        <f t="shared" si="131"/>
        <v>0.39087780589214055</v>
      </c>
      <c r="DA85" s="9">
        <f t="shared" si="131"/>
        <v>0.43686343011474527</v>
      </c>
      <c r="DB85" s="9">
        <f t="shared" si="131"/>
        <v>0.50584186644865248</v>
      </c>
      <c r="DC85" s="9">
        <f t="shared" si="131"/>
        <v>0.11496406055651193</v>
      </c>
      <c r="DD85" s="2">
        <f t="shared" si="91"/>
        <v>0.12771000000000016</v>
      </c>
      <c r="DE85" s="2">
        <f t="shared" si="92"/>
        <v>0</v>
      </c>
      <c r="DF85" s="2">
        <f t="shared" si="93"/>
        <v>0.70527283254698769</v>
      </c>
      <c r="DG85" s="2">
        <f t="shared" si="94"/>
        <v>0</v>
      </c>
      <c r="DH85" s="2">
        <f t="shared" si="95"/>
        <v>0</v>
      </c>
      <c r="DI85" s="2">
        <f t="shared" si="96"/>
        <v>0</v>
      </c>
      <c r="DJ85" s="2">
        <f t="shared" si="97"/>
        <v>0</v>
      </c>
      <c r="DK85" s="2">
        <f t="shared" si="98"/>
        <v>1.3669982111302368</v>
      </c>
      <c r="DL85" s="16">
        <f t="shared" si="99"/>
        <v>0</v>
      </c>
      <c r="DM85" s="16">
        <f t="shared" si="100"/>
        <v>6.6613381477509392E-16</v>
      </c>
      <c r="DN85" s="16">
        <f t="shared" si="101"/>
        <v>2.2992812111302383</v>
      </c>
      <c r="DO85" s="72">
        <f t="shared" si="102"/>
        <v>0</v>
      </c>
      <c r="DP85" s="16">
        <f t="shared" si="103"/>
        <v>0</v>
      </c>
      <c r="DQ85" s="16">
        <f t="shared" si="104"/>
        <v>1.3669982111302375</v>
      </c>
      <c r="DR85" s="2">
        <f t="shared" si="105"/>
        <v>5.03965129296407</v>
      </c>
      <c r="DS85" s="2">
        <f t="shared" si="106"/>
        <v>1.2771000000000017</v>
      </c>
      <c r="DT85" s="2">
        <f t="shared" si="107"/>
        <v>0.47252700000000064</v>
      </c>
      <c r="DU85" s="2">
        <f t="shared" si="108"/>
        <v>0</v>
      </c>
      <c r="DV85" s="15" t="s">
        <v>249</v>
      </c>
      <c r="DW85" s="17"/>
      <c r="DX85" s="17"/>
      <c r="DY85" s="47" t="str">
        <f t="shared" si="129"/>
        <v/>
      </c>
      <c r="DZ85" s="47" t="str">
        <f t="shared" si="129"/>
        <v/>
      </c>
      <c r="EA85" s="47" t="str">
        <f t="shared" si="129"/>
        <v/>
      </c>
      <c r="EB85" s="47" t="str">
        <f t="shared" si="129"/>
        <v/>
      </c>
      <c r="EC85" s="49" t="str">
        <f t="shared" si="129"/>
        <v/>
      </c>
      <c r="ED85" s="49" t="str">
        <f t="shared" si="129"/>
        <v/>
      </c>
      <c r="EE85" s="47" t="str">
        <f t="shared" si="129"/>
        <v/>
      </c>
      <c r="EF85" s="47" t="str">
        <f t="shared" si="129"/>
        <v/>
      </c>
      <c r="EG85" s="47" t="str">
        <f t="shared" si="129"/>
        <v/>
      </c>
      <c r="EH85" s="6">
        <f t="shared" si="16"/>
        <v>0</v>
      </c>
      <c r="EI85" s="6">
        <f t="shared" si="17"/>
        <v>0</v>
      </c>
      <c r="EJ85" s="2" t="str">
        <f t="shared" si="18"/>
        <v/>
      </c>
      <c r="EK85" s="2" t="str">
        <f t="shared" si="19"/>
        <v/>
      </c>
      <c r="EL85" s="2" t="str">
        <f t="shared" si="125"/>
        <v/>
      </c>
      <c r="EM85" s="2" t="str">
        <f t="shared" si="21"/>
        <v/>
      </c>
      <c r="EN85" s="2" t="str">
        <f t="shared" si="22"/>
        <v/>
      </c>
      <c r="EO85" s="2">
        <f t="shared" si="23"/>
        <v>0</v>
      </c>
      <c r="EP85" s="2">
        <f t="shared" si="109"/>
        <v>0</v>
      </c>
      <c r="EQ85" s="2"/>
      <c r="ER85" s="2"/>
      <c r="ES85" s="2"/>
      <c r="ET85" s="2"/>
      <c r="EU85" s="2"/>
      <c r="EV85" s="2"/>
      <c r="EW85" s="2">
        <f t="shared" si="24"/>
        <v>0</v>
      </c>
      <c r="EX85" s="2">
        <f t="shared" si="25"/>
        <v>0</v>
      </c>
      <c r="EY85" s="2">
        <f t="shared" si="110"/>
        <v>0</v>
      </c>
      <c r="EZ85" s="2">
        <f t="shared" si="26"/>
        <v>0</v>
      </c>
      <c r="FA85" s="2">
        <f t="shared" si="27"/>
        <v>0</v>
      </c>
      <c r="FB85" s="59"/>
      <c r="FC85" s="2">
        <f t="shared" si="28"/>
        <v>0</v>
      </c>
      <c r="FD85" s="2">
        <f t="shared" si="111"/>
        <v>0</v>
      </c>
      <c r="FE85" s="3">
        <f t="shared" si="124"/>
        <v>0</v>
      </c>
      <c r="FF85" s="3">
        <f t="shared" si="112"/>
        <v>0</v>
      </c>
      <c r="FG85" s="3">
        <f t="shared" si="113"/>
        <v>0</v>
      </c>
      <c r="FH85" s="3">
        <f t="shared" si="29"/>
        <v>0</v>
      </c>
      <c r="FI85" s="67">
        <f t="shared" si="30"/>
        <v>0</v>
      </c>
      <c r="FJ85" s="3">
        <f t="shared" si="31"/>
        <v>0</v>
      </c>
      <c r="FK85" s="3">
        <f t="shared" si="32"/>
        <v>0</v>
      </c>
      <c r="FL85" s="3">
        <f t="shared" si="114"/>
        <v>0</v>
      </c>
      <c r="FM85" s="3">
        <f t="shared" si="115"/>
        <v>0</v>
      </c>
      <c r="FN85" s="3">
        <f t="shared" si="116"/>
        <v>0</v>
      </c>
      <c r="FO85" s="2">
        <f t="shared" si="33"/>
        <v>0</v>
      </c>
      <c r="FP85" s="2">
        <f t="shared" si="34"/>
        <v>0</v>
      </c>
      <c r="FQ85" s="2">
        <f t="shared" si="117"/>
        <v>0</v>
      </c>
      <c r="FR85" s="6" t="str">
        <f>IF(A85=1,1,IF(DW85="","",COUNTA($DW$31:DW85)+1))</f>
        <v/>
      </c>
      <c r="FS85" s="6" t="str">
        <f t="shared" si="35"/>
        <v/>
      </c>
      <c r="FT85" s="43">
        <f t="shared" si="118"/>
        <v>1</v>
      </c>
      <c r="FU85" s="23">
        <f t="shared" si="119"/>
        <v>1</v>
      </c>
      <c r="FV85" s="21">
        <f t="shared" si="120"/>
        <v>2</v>
      </c>
    </row>
    <row r="86" spans="1:178">
      <c r="A86" s="4">
        <f t="shared" si="36"/>
        <v>56</v>
      </c>
      <c r="B86" s="33">
        <v>394.91899999999998</v>
      </c>
      <c r="C86" s="33">
        <v>385.95</v>
      </c>
      <c r="D86" s="33">
        <v>383.89801098133523</v>
      </c>
      <c r="E86" s="33"/>
      <c r="F86" s="33"/>
      <c r="G86" s="11" t="str">
        <f t="shared" si="2"/>
        <v/>
      </c>
      <c r="H86" s="3">
        <f t="shared" si="37"/>
        <v>394.91899999999998</v>
      </c>
      <c r="I86" s="3">
        <f t="shared" si="3"/>
        <v>394.91899999999998</v>
      </c>
      <c r="J86" s="3">
        <f t="shared" si="38"/>
        <v>385.95</v>
      </c>
      <c r="K86" s="3">
        <f t="shared" si="4"/>
        <v>385.95</v>
      </c>
      <c r="L86" s="2">
        <f t="shared" si="5"/>
        <v>385.95</v>
      </c>
      <c r="M86" s="8">
        <f t="shared" si="39"/>
        <v>394.91899999999998</v>
      </c>
      <c r="N86" s="8">
        <f t="shared" si="6"/>
        <v>394.91899999999998</v>
      </c>
      <c r="O86" s="8">
        <f t="shared" si="40"/>
        <v>383.89801098133523</v>
      </c>
      <c r="P86" s="8">
        <f t="shared" si="7"/>
        <v>383.89801098133523</v>
      </c>
      <c r="Q86" s="2">
        <f t="shared" si="8"/>
        <v>383.89801098133523</v>
      </c>
      <c r="R86" s="3">
        <f t="shared" si="9"/>
        <v>0</v>
      </c>
      <c r="S86" s="3" t="str">
        <f t="shared" si="10"/>
        <v/>
      </c>
      <c r="T86" s="3" t="str">
        <f t="shared" si="41"/>
        <v/>
      </c>
      <c r="U86" s="8" t="str">
        <f t="shared" si="11"/>
        <v/>
      </c>
      <c r="V86" s="2" t="str">
        <f t="shared" si="12"/>
        <v/>
      </c>
      <c r="W86" s="2" t="str">
        <f t="shared" si="13"/>
        <v/>
      </c>
      <c r="X86" s="2">
        <f t="shared" si="121"/>
        <v>385.95</v>
      </c>
      <c r="Y86" s="2">
        <f t="shared" si="14"/>
        <v>2.0519890186647558</v>
      </c>
      <c r="Z86" s="46">
        <f t="shared" si="133"/>
        <v>330</v>
      </c>
      <c r="AA86" s="46">
        <f t="shared" si="42"/>
        <v>0</v>
      </c>
      <c r="AB86" s="47"/>
      <c r="AC86" s="46">
        <f t="shared" si="43"/>
        <v>2</v>
      </c>
      <c r="AD86" s="47">
        <f t="shared" si="134"/>
        <v>1.1000000000000001</v>
      </c>
      <c r="AE86" s="48" t="str">
        <f t="shared" si="44"/>
        <v/>
      </c>
      <c r="AF86" s="49">
        <f t="shared" si="127"/>
        <v>0</v>
      </c>
      <c r="AG86" s="49">
        <f t="shared" si="127"/>
        <v>0</v>
      </c>
      <c r="AH86" s="49">
        <f t="shared" si="127"/>
        <v>0</v>
      </c>
      <c r="AI86" s="47">
        <f t="shared" si="127"/>
        <v>0.1</v>
      </c>
      <c r="AJ86" s="47">
        <f t="shared" si="127"/>
        <v>0.3</v>
      </c>
      <c r="AK86" s="46">
        <f t="shared" si="127"/>
        <v>2</v>
      </c>
      <c r="AL86" s="47"/>
      <c r="AM86" s="53">
        <f t="shared" si="46"/>
        <v>0.63</v>
      </c>
      <c r="AN86" s="50" t="str">
        <f t="shared" si="47"/>
        <v>388,431 - 394,919</v>
      </c>
      <c r="AO86" s="53" t="s">
        <v>85</v>
      </c>
      <c r="AP86" s="52">
        <f t="shared" si="48"/>
        <v>6.4879999999999995</v>
      </c>
      <c r="AQ86" s="52">
        <f t="shared" si="49"/>
        <v>6.4879999999999995</v>
      </c>
      <c r="AR86" s="47">
        <f t="shared" si="50"/>
        <v>0.37</v>
      </c>
      <c r="AS86" s="53">
        <f t="shared" si="51"/>
        <v>2.0604350489216472</v>
      </c>
      <c r="AT86" s="52">
        <f t="shared" si="52"/>
        <v>2.1604350489216473</v>
      </c>
      <c r="AU86" s="9">
        <f t="shared" si="53"/>
        <v>14.016902597403647</v>
      </c>
      <c r="AV86" s="9">
        <f t="shared" si="54"/>
        <v>0.73</v>
      </c>
      <c r="AW86" s="12" t="str">
        <f t="shared" si="55"/>
        <v/>
      </c>
      <c r="AX86" s="9">
        <f t="shared" si="56"/>
        <v>1.7904350489216472</v>
      </c>
      <c r="AY86" s="12" t="str">
        <f t="shared" si="57"/>
        <v/>
      </c>
      <c r="AZ86" s="10">
        <f t="shared" si="58"/>
        <v>8.5529859993982119E-2</v>
      </c>
      <c r="BA86" s="10">
        <f t="shared" si="59"/>
        <v>1.1000000000000001</v>
      </c>
      <c r="BB86" s="10">
        <f t="shared" si="60"/>
        <v>0.11000000000000001</v>
      </c>
      <c r="BC86" s="10">
        <f t="shared" si="61"/>
        <v>0.69300000000000006</v>
      </c>
      <c r="BD86" s="10">
        <f t="shared" si="62"/>
        <v>0.60747014000601796</v>
      </c>
      <c r="BE86" s="12" t="str">
        <f t="shared" si="63"/>
        <v/>
      </c>
      <c r="BF86" s="9">
        <f t="shared" si="64"/>
        <v>1.1000000000000001</v>
      </c>
      <c r="BG86" s="9">
        <f t="shared" si="65"/>
        <v>1.1000000000000001</v>
      </c>
      <c r="BH86" s="7">
        <f t="shared" si="66"/>
        <v>0.40700000000000003</v>
      </c>
      <c r="BI86" s="7">
        <f t="shared" si="67"/>
        <v>1.969478553813812</v>
      </c>
      <c r="BJ86" s="12" t="str">
        <f t="shared" si="68"/>
        <v/>
      </c>
      <c r="BK86" s="80">
        <f t="shared" si="69"/>
        <v>0</v>
      </c>
      <c r="BL86" s="7">
        <f t="shared" si="70"/>
        <v>0</v>
      </c>
      <c r="BM86" s="7">
        <f t="shared" si="122"/>
        <v>1.1664785538138118</v>
      </c>
      <c r="BN86" s="12" t="str">
        <f t="shared" si="71"/>
        <v/>
      </c>
      <c r="BO86" s="9">
        <f t="shared" si="72"/>
        <v>1.969478553813812</v>
      </c>
      <c r="BP86" s="2">
        <f t="shared" si="73"/>
        <v>2.1604350489216473</v>
      </c>
      <c r="BQ86" s="2">
        <f t="shared" si="74"/>
        <v>2.1604350489216473</v>
      </c>
      <c r="BR86" s="20">
        <f t="shared" si="132"/>
        <v>2</v>
      </c>
      <c r="BS86" s="20">
        <f t="shared" si="132"/>
        <v>2</v>
      </c>
      <c r="BT86" s="20">
        <f t="shared" si="132"/>
        <v>2</v>
      </c>
      <c r="BU86" s="86">
        <f t="shared" si="76"/>
        <v>1</v>
      </c>
      <c r="BV86" s="86">
        <f t="shared" si="77"/>
        <v>1</v>
      </c>
      <c r="BW86" s="20">
        <f t="shared" si="132"/>
        <v>3</v>
      </c>
      <c r="BX86" s="86">
        <f t="shared" si="132"/>
        <v>0.1</v>
      </c>
      <c r="BY86" s="86">
        <f t="shared" si="132"/>
        <v>0.12</v>
      </c>
      <c r="BZ86" s="86">
        <f t="shared" si="132"/>
        <v>0.15</v>
      </c>
      <c r="CA86" s="86">
        <f t="shared" si="132"/>
        <v>0.17</v>
      </c>
      <c r="CB86" s="86">
        <f t="shared" si="132"/>
        <v>0.19</v>
      </c>
      <c r="CC86" s="86">
        <f t="shared" si="132"/>
        <v>0.22</v>
      </c>
      <c r="CD86" s="86">
        <f t="shared" si="132"/>
        <v>0.05</v>
      </c>
      <c r="CE86" s="20" t="str">
        <f t="shared" si="123"/>
        <v>OK (100 %)</v>
      </c>
      <c r="CF86" s="14">
        <f t="shared" si="79"/>
        <v>6.4879999999999995</v>
      </c>
      <c r="CG86" s="14">
        <f t="shared" si="80"/>
        <v>6.4879999999999995</v>
      </c>
      <c r="CH86" s="8">
        <f t="shared" si="81"/>
        <v>1.7763568394002505E-15</v>
      </c>
      <c r="CI86" s="9">
        <f t="shared" si="82"/>
        <v>6.4879999999999995</v>
      </c>
      <c r="CJ86" s="9">
        <f t="shared" si="83"/>
        <v>0</v>
      </c>
      <c r="CK86" s="9">
        <f t="shared" si="84"/>
        <v>6.4879999999999995</v>
      </c>
      <c r="CL86" s="9">
        <f t="shared" si="85"/>
        <v>0</v>
      </c>
      <c r="CM86" s="9">
        <f t="shared" si="86"/>
        <v>0.55491773164095592</v>
      </c>
      <c r="CN86" s="9">
        <f t="shared" si="87"/>
        <v>0</v>
      </c>
      <c r="CO86" s="9">
        <f t="shared" si="130"/>
        <v>0</v>
      </c>
      <c r="CP86" s="9">
        <f t="shared" si="130"/>
        <v>0</v>
      </c>
      <c r="CQ86" s="9">
        <f t="shared" si="130"/>
        <v>0</v>
      </c>
      <c r="CR86" s="9">
        <f t="shared" si="130"/>
        <v>0</v>
      </c>
      <c r="CS86" s="9">
        <f t="shared" si="130"/>
        <v>0</v>
      </c>
      <c r="CT86" s="9">
        <f t="shared" si="130"/>
        <v>0</v>
      </c>
      <c r="CU86" s="9">
        <f t="shared" si="130"/>
        <v>0</v>
      </c>
      <c r="CV86" s="9">
        <f t="shared" si="89"/>
        <v>12.777976857144012</v>
      </c>
      <c r="CW86" s="9">
        <f t="shared" si="131"/>
        <v>1.2777976857144013</v>
      </c>
      <c r="CX86" s="9">
        <f t="shared" si="131"/>
        <v>1.5333572228572814</v>
      </c>
      <c r="CY86" s="9">
        <f t="shared" si="131"/>
        <v>1.9166965285716016</v>
      </c>
      <c r="CZ86" s="9">
        <f t="shared" si="131"/>
        <v>2.1722560657144823</v>
      </c>
      <c r="DA86" s="9">
        <f t="shared" si="131"/>
        <v>2.4278156028573621</v>
      </c>
      <c r="DB86" s="9">
        <f t="shared" si="131"/>
        <v>2.8111549085716825</v>
      </c>
      <c r="DC86" s="9">
        <f t="shared" si="131"/>
        <v>0.63889884285720067</v>
      </c>
      <c r="DD86" s="2">
        <f t="shared" si="91"/>
        <v>0.71368000000000009</v>
      </c>
      <c r="DE86" s="2">
        <f t="shared" si="92"/>
        <v>0</v>
      </c>
      <c r="DF86" s="2">
        <f t="shared" si="93"/>
        <v>3.941266268359044</v>
      </c>
      <c r="DG86" s="2">
        <f t="shared" si="94"/>
        <v>0</v>
      </c>
      <c r="DH86" s="2">
        <f t="shared" si="95"/>
        <v>0</v>
      </c>
      <c r="DI86" s="2">
        <f t="shared" si="96"/>
        <v>0</v>
      </c>
      <c r="DJ86" s="2">
        <f t="shared" si="97"/>
        <v>0</v>
      </c>
      <c r="DK86" s="2">
        <f t="shared" si="98"/>
        <v>7.5681128571440102</v>
      </c>
      <c r="DL86" s="16">
        <f t="shared" si="99"/>
        <v>0</v>
      </c>
      <c r="DM86" s="16">
        <f t="shared" si="100"/>
        <v>1.7763568394002505E-15</v>
      </c>
      <c r="DN86" s="16">
        <f t="shared" si="101"/>
        <v>12.777976857144012</v>
      </c>
      <c r="DO86" s="72">
        <f t="shared" si="102"/>
        <v>0</v>
      </c>
      <c r="DP86" s="16">
        <f t="shared" si="103"/>
        <v>0</v>
      </c>
      <c r="DQ86" s="16">
        <f t="shared" si="104"/>
        <v>7.5681128571440119</v>
      </c>
      <c r="DR86" s="2">
        <f t="shared" si="105"/>
        <v>28.033805194807293</v>
      </c>
      <c r="DS86" s="2">
        <f t="shared" si="106"/>
        <v>7.1368</v>
      </c>
      <c r="DT86" s="2">
        <f t="shared" si="107"/>
        <v>2.6406160000000001</v>
      </c>
      <c r="DU86" s="2">
        <f t="shared" si="108"/>
        <v>0</v>
      </c>
      <c r="DV86" s="15" t="s">
        <v>189</v>
      </c>
      <c r="DW86" s="18"/>
      <c r="DX86" s="17"/>
      <c r="DY86" s="47" t="str">
        <f t="shared" si="129"/>
        <v/>
      </c>
      <c r="DZ86" s="47" t="str">
        <f t="shared" si="129"/>
        <v/>
      </c>
      <c r="EA86" s="47" t="str">
        <f t="shared" si="129"/>
        <v/>
      </c>
      <c r="EB86" s="47" t="str">
        <f t="shared" si="129"/>
        <v/>
      </c>
      <c r="EC86" s="49" t="str">
        <f t="shared" si="129"/>
        <v/>
      </c>
      <c r="ED86" s="49" t="str">
        <f t="shared" si="129"/>
        <v/>
      </c>
      <c r="EE86" s="47" t="str">
        <f t="shared" si="129"/>
        <v/>
      </c>
      <c r="EF86" s="47" t="str">
        <f t="shared" si="129"/>
        <v/>
      </c>
      <c r="EG86" s="47" t="str">
        <f t="shared" si="129"/>
        <v/>
      </c>
      <c r="EH86" s="6">
        <f t="shared" si="16"/>
        <v>0</v>
      </c>
      <c r="EI86" s="6">
        <f t="shared" si="17"/>
        <v>0</v>
      </c>
      <c r="EJ86" s="2" t="str">
        <f t="shared" si="18"/>
        <v/>
      </c>
      <c r="EK86" s="2" t="str">
        <f t="shared" si="19"/>
        <v/>
      </c>
      <c r="EL86" s="2" t="str">
        <f t="shared" si="125"/>
        <v/>
      </c>
      <c r="EM86" s="2" t="str">
        <f t="shared" si="21"/>
        <v/>
      </c>
      <c r="EN86" s="2" t="str">
        <f t="shared" si="22"/>
        <v/>
      </c>
      <c r="EO86" s="2">
        <f t="shared" si="23"/>
        <v>0</v>
      </c>
      <c r="EP86" s="2">
        <f t="shared" si="109"/>
        <v>0</v>
      </c>
      <c r="EQ86" s="2"/>
      <c r="ER86" s="2"/>
      <c r="ES86" s="2"/>
      <c r="ET86" s="2"/>
      <c r="EU86" s="2"/>
      <c r="EV86" s="2"/>
      <c r="EW86" s="2">
        <f t="shared" si="24"/>
        <v>0</v>
      </c>
      <c r="EX86" s="2">
        <f t="shared" si="25"/>
        <v>0</v>
      </c>
      <c r="EY86" s="2">
        <f t="shared" si="110"/>
        <v>0</v>
      </c>
      <c r="EZ86" s="2">
        <f t="shared" si="26"/>
        <v>0</v>
      </c>
      <c r="FA86" s="2">
        <f t="shared" si="27"/>
        <v>0</v>
      </c>
      <c r="FB86" s="59"/>
      <c r="FC86" s="2">
        <f t="shared" si="28"/>
        <v>0</v>
      </c>
      <c r="FD86" s="2">
        <f t="shared" si="111"/>
        <v>0</v>
      </c>
      <c r="FE86" s="3">
        <f t="shared" si="124"/>
        <v>0</v>
      </c>
      <c r="FF86" s="3">
        <f t="shared" si="112"/>
        <v>0</v>
      </c>
      <c r="FG86" s="3">
        <f t="shared" si="113"/>
        <v>0</v>
      </c>
      <c r="FH86" s="3">
        <f t="shared" si="29"/>
        <v>0</v>
      </c>
      <c r="FI86" s="67">
        <f t="shared" si="30"/>
        <v>0</v>
      </c>
      <c r="FJ86" s="3">
        <f t="shared" si="31"/>
        <v>0</v>
      </c>
      <c r="FK86" s="3">
        <f t="shared" si="32"/>
        <v>0</v>
      </c>
      <c r="FL86" s="3">
        <f t="shared" si="114"/>
        <v>0</v>
      </c>
      <c r="FM86" s="3">
        <f t="shared" si="115"/>
        <v>0</v>
      </c>
      <c r="FN86" s="3">
        <f t="shared" si="116"/>
        <v>0</v>
      </c>
      <c r="FO86" s="2">
        <f t="shared" si="33"/>
        <v>0</v>
      </c>
      <c r="FP86" s="2">
        <f t="shared" si="34"/>
        <v>0</v>
      </c>
      <c r="FQ86" s="2">
        <f t="shared" si="117"/>
        <v>0</v>
      </c>
      <c r="FR86" s="6" t="str">
        <f>IF(A86=1,1,IF(DW86="","",COUNTA($DW$31:DW86)+1))</f>
        <v/>
      </c>
      <c r="FS86" s="6" t="str">
        <f t="shared" si="35"/>
        <v/>
      </c>
      <c r="FT86" s="43">
        <f t="shared" si="118"/>
        <v>1</v>
      </c>
      <c r="FU86" s="23">
        <f t="shared" si="119"/>
        <v>1</v>
      </c>
      <c r="FV86" s="21">
        <f t="shared" si="120"/>
        <v>2</v>
      </c>
    </row>
    <row r="87" spans="1:178">
      <c r="A87" s="4">
        <f t="shared" si="36"/>
        <v>57</v>
      </c>
      <c r="B87" s="33">
        <v>416.77800000000002</v>
      </c>
      <c r="C87" s="33">
        <v>386.27600349411966</v>
      </c>
      <c r="D87" s="33">
        <v>384.22850222367617</v>
      </c>
      <c r="E87" s="33"/>
      <c r="F87" s="33"/>
      <c r="G87" s="11" t="str">
        <f t="shared" si="2"/>
        <v/>
      </c>
      <c r="H87" s="3">
        <f t="shared" si="37"/>
        <v>416.77800000000002</v>
      </c>
      <c r="I87" s="3">
        <f t="shared" si="3"/>
        <v>416.77800000000002</v>
      </c>
      <c r="J87" s="3">
        <f t="shared" si="38"/>
        <v>386.27600349411966</v>
      </c>
      <c r="K87" s="3">
        <f t="shared" si="4"/>
        <v>386.27600349411966</v>
      </c>
      <c r="L87" s="2">
        <f t="shared" si="5"/>
        <v>386.27600349411966</v>
      </c>
      <c r="M87" s="8">
        <f t="shared" si="39"/>
        <v>416.77800000000002</v>
      </c>
      <c r="N87" s="8">
        <f t="shared" si="6"/>
        <v>416.77800000000002</v>
      </c>
      <c r="O87" s="8">
        <f t="shared" si="40"/>
        <v>384.22850222367617</v>
      </c>
      <c r="P87" s="8">
        <f t="shared" si="7"/>
        <v>384.22850222367617</v>
      </c>
      <c r="Q87" s="2">
        <f t="shared" si="8"/>
        <v>384.22850222367617</v>
      </c>
      <c r="R87" s="3">
        <f t="shared" si="9"/>
        <v>0</v>
      </c>
      <c r="S87" s="3" t="str">
        <f t="shared" si="10"/>
        <v/>
      </c>
      <c r="T87" s="3" t="str">
        <f t="shared" si="41"/>
        <v/>
      </c>
      <c r="U87" s="8" t="str">
        <f t="shared" si="11"/>
        <v/>
      </c>
      <c r="V87" s="2" t="str">
        <f t="shared" si="12"/>
        <v/>
      </c>
      <c r="W87" s="2" t="str">
        <f t="shared" si="13"/>
        <v/>
      </c>
      <c r="X87" s="2">
        <f t="shared" si="121"/>
        <v>386.27600349411966</v>
      </c>
      <c r="Y87" s="2">
        <f t="shared" si="14"/>
        <v>2.0475012704434903</v>
      </c>
      <c r="Z87" s="46">
        <f t="shared" si="133"/>
        <v>330</v>
      </c>
      <c r="AA87" s="46">
        <f t="shared" si="42"/>
        <v>0</v>
      </c>
      <c r="AB87" s="47"/>
      <c r="AC87" s="46">
        <f t="shared" si="43"/>
        <v>2</v>
      </c>
      <c r="AD87" s="47">
        <f t="shared" si="134"/>
        <v>1.1000000000000001</v>
      </c>
      <c r="AE87" s="48" t="str">
        <f t="shared" si="44"/>
        <v/>
      </c>
      <c r="AF87" s="49">
        <f t="shared" si="127"/>
        <v>0</v>
      </c>
      <c r="AG87" s="49">
        <f t="shared" si="127"/>
        <v>0</v>
      </c>
      <c r="AH87" s="49">
        <f t="shared" si="127"/>
        <v>0</v>
      </c>
      <c r="AI87" s="47">
        <f t="shared" si="127"/>
        <v>0.1</v>
      </c>
      <c r="AJ87" s="47">
        <f t="shared" si="127"/>
        <v>0.3</v>
      </c>
      <c r="AK87" s="46">
        <f t="shared" si="127"/>
        <v>2</v>
      </c>
      <c r="AL87" s="47"/>
      <c r="AM87" s="53">
        <f t="shared" si="46"/>
        <v>0.63</v>
      </c>
      <c r="AN87" s="50" t="str">
        <f t="shared" si="47"/>
        <v>394,919 - 416,778</v>
      </c>
      <c r="AO87" s="53" t="s">
        <v>85</v>
      </c>
      <c r="AP87" s="52">
        <f t="shared" si="48"/>
        <v>21.859000000000037</v>
      </c>
      <c r="AQ87" s="52">
        <f t="shared" si="49"/>
        <v>21.859000000000037</v>
      </c>
      <c r="AR87" s="47">
        <f t="shared" si="50"/>
        <v>0.37</v>
      </c>
      <c r="AS87" s="53">
        <f t="shared" si="51"/>
        <v>2.049745144554123</v>
      </c>
      <c r="AT87" s="52">
        <f t="shared" si="52"/>
        <v>2.1497451445541231</v>
      </c>
      <c r="AU87" s="9">
        <f t="shared" si="53"/>
        <v>46.991279114808655</v>
      </c>
      <c r="AV87" s="9">
        <f t="shared" si="54"/>
        <v>0.73</v>
      </c>
      <c r="AW87" s="12" t="str">
        <f t="shared" si="55"/>
        <v/>
      </c>
      <c r="AX87" s="9">
        <f t="shared" si="56"/>
        <v>1.779745144554123</v>
      </c>
      <c r="AY87" s="12" t="str">
        <f t="shared" si="57"/>
        <v/>
      </c>
      <c r="AZ87" s="10">
        <f t="shared" si="58"/>
        <v>8.5529859993982119E-2</v>
      </c>
      <c r="BA87" s="10">
        <f t="shared" si="59"/>
        <v>1.1000000000000001</v>
      </c>
      <c r="BB87" s="10">
        <f t="shared" si="60"/>
        <v>0.11000000000000001</v>
      </c>
      <c r="BC87" s="10">
        <f t="shared" si="61"/>
        <v>0.69300000000000006</v>
      </c>
      <c r="BD87" s="10">
        <f t="shared" si="62"/>
        <v>0.60747014000601796</v>
      </c>
      <c r="BE87" s="12" t="str">
        <f t="shared" si="63"/>
        <v/>
      </c>
      <c r="BF87" s="9">
        <f t="shared" si="64"/>
        <v>1.1000000000000001</v>
      </c>
      <c r="BG87" s="9">
        <f t="shared" si="65"/>
        <v>1.1000000000000001</v>
      </c>
      <c r="BH87" s="7">
        <f t="shared" si="66"/>
        <v>0.40700000000000003</v>
      </c>
      <c r="BI87" s="7">
        <f t="shared" si="67"/>
        <v>1.9577196590095356</v>
      </c>
      <c r="BJ87" s="12" t="str">
        <f t="shared" si="68"/>
        <v/>
      </c>
      <c r="BK87" s="80">
        <f t="shared" si="69"/>
        <v>0</v>
      </c>
      <c r="BL87" s="7">
        <f t="shared" si="70"/>
        <v>0</v>
      </c>
      <c r="BM87" s="7">
        <f t="shared" si="122"/>
        <v>1.1547196590095354</v>
      </c>
      <c r="BN87" s="12" t="str">
        <f t="shared" si="71"/>
        <v/>
      </c>
      <c r="BO87" s="9">
        <f t="shared" si="72"/>
        <v>1.9577196590095356</v>
      </c>
      <c r="BP87" s="2">
        <f t="shared" si="73"/>
        <v>2.1497451445541231</v>
      </c>
      <c r="BQ87" s="2">
        <f t="shared" si="74"/>
        <v>2.1497451445541231</v>
      </c>
      <c r="BR87" s="20">
        <f t="shared" si="132"/>
        <v>2</v>
      </c>
      <c r="BS87" s="20">
        <f t="shared" si="132"/>
        <v>2</v>
      </c>
      <c r="BT87" s="20">
        <f t="shared" si="132"/>
        <v>2</v>
      </c>
      <c r="BU87" s="86">
        <f t="shared" si="76"/>
        <v>1</v>
      </c>
      <c r="BV87" s="86">
        <f t="shared" si="77"/>
        <v>1</v>
      </c>
      <c r="BW87" s="20">
        <f t="shared" si="132"/>
        <v>3</v>
      </c>
      <c r="BX87" s="86">
        <f t="shared" si="132"/>
        <v>0.1</v>
      </c>
      <c r="BY87" s="86">
        <f t="shared" si="132"/>
        <v>0.12</v>
      </c>
      <c r="BZ87" s="86">
        <f t="shared" si="132"/>
        <v>0.15</v>
      </c>
      <c r="CA87" s="86">
        <f t="shared" si="132"/>
        <v>0.17</v>
      </c>
      <c r="CB87" s="86">
        <f t="shared" si="132"/>
        <v>0.19</v>
      </c>
      <c r="CC87" s="86">
        <f t="shared" si="132"/>
        <v>0.22</v>
      </c>
      <c r="CD87" s="86">
        <f t="shared" si="132"/>
        <v>0.05</v>
      </c>
      <c r="CE87" s="20" t="str">
        <f t="shared" si="123"/>
        <v>OK (100 %)</v>
      </c>
      <c r="CF87" s="14">
        <f t="shared" si="79"/>
        <v>21.859000000000037</v>
      </c>
      <c r="CG87" s="14">
        <f t="shared" si="80"/>
        <v>21.859000000000037</v>
      </c>
      <c r="CH87" s="8">
        <f t="shared" si="81"/>
        <v>7.1054273576010019E-15</v>
      </c>
      <c r="CI87" s="9">
        <f t="shared" si="82"/>
        <v>21.859000000000037</v>
      </c>
      <c r="CJ87" s="9">
        <f t="shared" si="83"/>
        <v>0</v>
      </c>
      <c r="CK87" s="9">
        <f t="shared" si="84"/>
        <v>21.859000000000037</v>
      </c>
      <c r="CL87" s="9">
        <f t="shared" si="85"/>
        <v>0</v>
      </c>
      <c r="CM87" s="9">
        <f t="shared" si="86"/>
        <v>1.8695972096084583</v>
      </c>
      <c r="CN87" s="9">
        <f t="shared" si="87"/>
        <v>0</v>
      </c>
      <c r="CO87" s="9">
        <f t="shared" si="130"/>
        <v>0</v>
      </c>
      <c r="CP87" s="9">
        <f t="shared" si="130"/>
        <v>0</v>
      </c>
      <c r="CQ87" s="9">
        <f t="shared" si="130"/>
        <v>0</v>
      </c>
      <c r="CR87" s="9">
        <f t="shared" si="130"/>
        <v>0</v>
      </c>
      <c r="CS87" s="9">
        <f t="shared" si="130"/>
        <v>0</v>
      </c>
      <c r="CT87" s="9">
        <f t="shared" si="130"/>
        <v>0</v>
      </c>
      <c r="CU87" s="9">
        <f t="shared" si="130"/>
        <v>0</v>
      </c>
      <c r="CV87" s="9">
        <f t="shared" si="89"/>
        <v>42.793794026289511</v>
      </c>
      <c r="CW87" s="9">
        <f t="shared" si="131"/>
        <v>4.2793794026289511</v>
      </c>
      <c r="CX87" s="9">
        <f t="shared" si="131"/>
        <v>5.1352552831547413</v>
      </c>
      <c r="CY87" s="9">
        <f t="shared" si="131"/>
        <v>6.4190691039434267</v>
      </c>
      <c r="CZ87" s="9">
        <f t="shared" si="131"/>
        <v>7.2749449844692178</v>
      </c>
      <c r="DA87" s="9">
        <f t="shared" si="131"/>
        <v>8.1308208649950071</v>
      </c>
      <c r="DB87" s="9">
        <f t="shared" si="131"/>
        <v>9.4146346857836924</v>
      </c>
      <c r="DC87" s="9">
        <f t="shared" si="131"/>
        <v>2.1396897013144756</v>
      </c>
      <c r="DD87" s="2">
        <f t="shared" si="91"/>
        <v>2.4044900000000045</v>
      </c>
      <c r="DE87" s="2">
        <f t="shared" si="92"/>
        <v>0</v>
      </c>
      <c r="DF87" s="2">
        <f t="shared" si="93"/>
        <v>13.278689790391569</v>
      </c>
      <c r="DG87" s="2">
        <f t="shared" si="94"/>
        <v>0</v>
      </c>
      <c r="DH87" s="2">
        <f t="shared" si="95"/>
        <v>0</v>
      </c>
      <c r="DI87" s="2">
        <f t="shared" si="96"/>
        <v>0</v>
      </c>
      <c r="DJ87" s="2">
        <f t="shared" si="97"/>
        <v>0</v>
      </c>
      <c r="DK87" s="2">
        <f t="shared" si="98"/>
        <v>25.241017026289477</v>
      </c>
      <c r="DL87" s="16">
        <f t="shared" si="99"/>
        <v>0</v>
      </c>
      <c r="DM87" s="16">
        <f t="shared" si="100"/>
        <v>6.8833827526759706E-15</v>
      </c>
      <c r="DN87" s="16">
        <f t="shared" si="101"/>
        <v>42.793794026289511</v>
      </c>
      <c r="DO87" s="72">
        <f t="shared" si="102"/>
        <v>0</v>
      </c>
      <c r="DP87" s="16">
        <f t="shared" si="103"/>
        <v>0</v>
      </c>
      <c r="DQ87" s="16">
        <f t="shared" si="104"/>
        <v>25.241017026289484</v>
      </c>
      <c r="DR87" s="2">
        <f t="shared" si="105"/>
        <v>93.982558229617311</v>
      </c>
      <c r="DS87" s="2">
        <f t="shared" si="106"/>
        <v>24.044900000000045</v>
      </c>
      <c r="DT87" s="2">
        <f t="shared" si="107"/>
        <v>8.8966130000000163</v>
      </c>
      <c r="DU87" s="2">
        <f t="shared" si="108"/>
        <v>0</v>
      </c>
      <c r="DV87" s="15" t="s">
        <v>249</v>
      </c>
      <c r="DW87" s="17"/>
      <c r="DX87" s="17"/>
      <c r="DY87" s="47" t="str">
        <f t="shared" si="129"/>
        <v/>
      </c>
      <c r="DZ87" s="47" t="str">
        <f t="shared" si="129"/>
        <v/>
      </c>
      <c r="EA87" s="47" t="str">
        <f t="shared" si="129"/>
        <v/>
      </c>
      <c r="EB87" s="47" t="str">
        <f t="shared" si="129"/>
        <v/>
      </c>
      <c r="EC87" s="49" t="str">
        <f t="shared" si="129"/>
        <v/>
      </c>
      <c r="ED87" s="49" t="str">
        <f t="shared" si="129"/>
        <v/>
      </c>
      <c r="EE87" s="47" t="str">
        <f t="shared" si="129"/>
        <v/>
      </c>
      <c r="EF87" s="47" t="str">
        <f t="shared" si="129"/>
        <v/>
      </c>
      <c r="EG87" s="47" t="str">
        <f t="shared" si="129"/>
        <v/>
      </c>
      <c r="EH87" s="6">
        <f t="shared" si="16"/>
        <v>0</v>
      </c>
      <c r="EI87" s="6">
        <f t="shared" si="17"/>
        <v>0</v>
      </c>
      <c r="EJ87" s="2" t="str">
        <f t="shared" si="18"/>
        <v/>
      </c>
      <c r="EK87" s="2" t="str">
        <f t="shared" si="19"/>
        <v/>
      </c>
      <c r="EL87" s="2" t="str">
        <f t="shared" si="125"/>
        <v/>
      </c>
      <c r="EM87" s="2" t="str">
        <f t="shared" si="21"/>
        <v/>
      </c>
      <c r="EN87" s="2" t="str">
        <f t="shared" si="22"/>
        <v/>
      </c>
      <c r="EO87" s="2">
        <f t="shared" si="23"/>
        <v>0</v>
      </c>
      <c r="EP87" s="2">
        <f t="shared" si="109"/>
        <v>0</v>
      </c>
      <c r="EQ87" s="2"/>
      <c r="ER87" s="2"/>
      <c r="ES87" s="2"/>
      <c r="ET87" s="2"/>
      <c r="EU87" s="2"/>
      <c r="EV87" s="2"/>
      <c r="EW87" s="2">
        <f t="shared" si="24"/>
        <v>0</v>
      </c>
      <c r="EX87" s="2">
        <f t="shared" si="25"/>
        <v>0</v>
      </c>
      <c r="EY87" s="2">
        <f t="shared" si="110"/>
        <v>0</v>
      </c>
      <c r="EZ87" s="2">
        <f t="shared" si="26"/>
        <v>0</v>
      </c>
      <c r="FA87" s="2">
        <f t="shared" si="27"/>
        <v>0</v>
      </c>
      <c r="FB87" s="59"/>
      <c r="FC87" s="2">
        <f t="shared" si="28"/>
        <v>0</v>
      </c>
      <c r="FD87" s="2">
        <f t="shared" si="111"/>
        <v>0</v>
      </c>
      <c r="FE87" s="3">
        <f t="shared" si="124"/>
        <v>0</v>
      </c>
      <c r="FF87" s="3">
        <f t="shared" si="112"/>
        <v>0</v>
      </c>
      <c r="FG87" s="3">
        <f t="shared" si="113"/>
        <v>0</v>
      </c>
      <c r="FH87" s="3">
        <f t="shared" si="29"/>
        <v>0</v>
      </c>
      <c r="FI87" s="67">
        <f t="shared" si="30"/>
        <v>0</v>
      </c>
      <c r="FJ87" s="3">
        <f t="shared" si="31"/>
        <v>0</v>
      </c>
      <c r="FK87" s="3">
        <f t="shared" si="32"/>
        <v>0</v>
      </c>
      <c r="FL87" s="3">
        <f t="shared" si="114"/>
        <v>0</v>
      </c>
      <c r="FM87" s="3">
        <f t="shared" si="115"/>
        <v>0</v>
      </c>
      <c r="FN87" s="3">
        <f t="shared" si="116"/>
        <v>0</v>
      </c>
      <c r="FO87" s="2">
        <f t="shared" si="33"/>
        <v>0</v>
      </c>
      <c r="FP87" s="2">
        <f t="shared" si="34"/>
        <v>0</v>
      </c>
      <c r="FQ87" s="2">
        <f t="shared" si="117"/>
        <v>0</v>
      </c>
      <c r="FR87" s="6" t="str">
        <f>IF(A87=1,1,IF(DW87="","",COUNTA($DW$31:DW87)+1))</f>
        <v/>
      </c>
      <c r="FS87" s="6" t="str">
        <f t="shared" si="35"/>
        <v/>
      </c>
      <c r="FT87" s="43">
        <f t="shared" si="118"/>
        <v>1</v>
      </c>
      <c r="FU87" s="23">
        <f t="shared" si="119"/>
        <v>1</v>
      </c>
      <c r="FV87" s="21">
        <f t="shared" si="120"/>
        <v>2</v>
      </c>
    </row>
    <row r="88" spans="1:178">
      <c r="A88" s="4">
        <f t="shared" si="36"/>
        <v>58</v>
      </c>
      <c r="B88" s="33">
        <v>418.387</v>
      </c>
      <c r="C88" s="33">
        <v>386.3</v>
      </c>
      <c r="D88" s="33">
        <v>384.25282906428765</v>
      </c>
      <c r="E88" s="33"/>
      <c r="F88" s="33"/>
      <c r="G88" s="11" t="str">
        <f t="shared" si="2"/>
        <v/>
      </c>
      <c r="H88" s="3">
        <f t="shared" si="37"/>
        <v>418.387</v>
      </c>
      <c r="I88" s="3">
        <f t="shared" si="3"/>
        <v>418.387</v>
      </c>
      <c r="J88" s="3">
        <f t="shared" si="38"/>
        <v>386.3</v>
      </c>
      <c r="K88" s="3">
        <f t="shared" si="4"/>
        <v>386.3</v>
      </c>
      <c r="L88" s="2">
        <f t="shared" si="5"/>
        <v>386.3</v>
      </c>
      <c r="M88" s="8">
        <f t="shared" si="39"/>
        <v>418.387</v>
      </c>
      <c r="N88" s="8">
        <f t="shared" si="6"/>
        <v>418.387</v>
      </c>
      <c r="O88" s="8">
        <f t="shared" si="40"/>
        <v>384.25282906428765</v>
      </c>
      <c r="P88" s="8">
        <f t="shared" si="7"/>
        <v>384.25282906428765</v>
      </c>
      <c r="Q88" s="2">
        <f t="shared" si="8"/>
        <v>384.25282906428765</v>
      </c>
      <c r="R88" s="3">
        <f t="shared" si="9"/>
        <v>0</v>
      </c>
      <c r="S88" s="3" t="str">
        <f t="shared" si="10"/>
        <v/>
      </c>
      <c r="T88" s="3" t="str">
        <f t="shared" si="41"/>
        <v/>
      </c>
      <c r="U88" s="8" t="str">
        <f t="shared" si="11"/>
        <v/>
      </c>
      <c r="V88" s="2" t="str">
        <f t="shared" si="12"/>
        <v/>
      </c>
      <c r="W88" s="2" t="str">
        <f t="shared" si="13"/>
        <v/>
      </c>
      <c r="X88" s="2">
        <f t="shared" si="121"/>
        <v>386.3</v>
      </c>
      <c r="Y88" s="2">
        <f t="shared" si="14"/>
        <v>2.0471709357123586</v>
      </c>
      <c r="Z88" s="46">
        <f t="shared" si="133"/>
        <v>330</v>
      </c>
      <c r="AA88" s="46">
        <f t="shared" si="42"/>
        <v>0</v>
      </c>
      <c r="AB88" s="47"/>
      <c r="AC88" s="46">
        <f t="shared" si="43"/>
        <v>2</v>
      </c>
      <c r="AD88" s="47">
        <f t="shared" si="134"/>
        <v>1.1000000000000001</v>
      </c>
      <c r="AE88" s="48" t="str">
        <f t="shared" si="44"/>
        <v/>
      </c>
      <c r="AF88" s="49">
        <f t="shared" si="127"/>
        <v>0</v>
      </c>
      <c r="AG88" s="49">
        <f t="shared" si="127"/>
        <v>0</v>
      </c>
      <c r="AH88" s="49">
        <f t="shared" si="127"/>
        <v>0</v>
      </c>
      <c r="AI88" s="47">
        <f t="shared" si="127"/>
        <v>0.1</v>
      </c>
      <c r="AJ88" s="47">
        <f t="shared" si="127"/>
        <v>0.3</v>
      </c>
      <c r="AK88" s="46">
        <f t="shared" si="127"/>
        <v>2</v>
      </c>
      <c r="AL88" s="47"/>
      <c r="AM88" s="53">
        <f t="shared" si="46"/>
        <v>0.63</v>
      </c>
      <c r="AN88" s="50" t="str">
        <f t="shared" si="47"/>
        <v>416,778 - 418,387</v>
      </c>
      <c r="AO88" s="53" t="s">
        <v>85</v>
      </c>
      <c r="AP88" s="52">
        <f t="shared" si="48"/>
        <v>1.6089999999999804</v>
      </c>
      <c r="AQ88" s="52">
        <f t="shared" si="49"/>
        <v>1.6089999999999804</v>
      </c>
      <c r="AR88" s="47">
        <f t="shared" si="50"/>
        <v>0.37</v>
      </c>
      <c r="AS88" s="53">
        <f t="shared" si="51"/>
        <v>2.0473361030779245</v>
      </c>
      <c r="AT88" s="52">
        <f t="shared" si="52"/>
        <v>2.1473361030779246</v>
      </c>
      <c r="AU88" s="9">
        <f t="shared" si="53"/>
        <v>3.4550637898523386</v>
      </c>
      <c r="AV88" s="9">
        <f t="shared" si="54"/>
        <v>0.73</v>
      </c>
      <c r="AW88" s="12" t="str">
        <f t="shared" si="55"/>
        <v/>
      </c>
      <c r="AX88" s="9">
        <f t="shared" si="56"/>
        <v>1.7773361030779244</v>
      </c>
      <c r="AY88" s="12" t="str">
        <f t="shared" si="57"/>
        <v/>
      </c>
      <c r="AZ88" s="10">
        <f t="shared" si="58"/>
        <v>8.5529859993982119E-2</v>
      </c>
      <c r="BA88" s="10">
        <f t="shared" si="59"/>
        <v>1.1000000000000001</v>
      </c>
      <c r="BB88" s="10">
        <f t="shared" si="60"/>
        <v>0.11000000000000001</v>
      </c>
      <c r="BC88" s="10">
        <f t="shared" si="61"/>
        <v>0.69300000000000006</v>
      </c>
      <c r="BD88" s="10">
        <f t="shared" si="62"/>
        <v>0.60747014000601796</v>
      </c>
      <c r="BE88" s="12" t="str">
        <f t="shared" si="63"/>
        <v/>
      </c>
      <c r="BF88" s="9">
        <f t="shared" si="64"/>
        <v>1.1000000000000001</v>
      </c>
      <c r="BG88" s="9">
        <f t="shared" si="65"/>
        <v>1.1000000000000001</v>
      </c>
      <c r="BH88" s="7">
        <f t="shared" si="66"/>
        <v>0.40700000000000003</v>
      </c>
      <c r="BI88" s="7">
        <f t="shared" si="67"/>
        <v>1.9550697133857171</v>
      </c>
      <c r="BJ88" s="12" t="str">
        <f t="shared" si="68"/>
        <v/>
      </c>
      <c r="BK88" s="80">
        <f t="shared" si="69"/>
        <v>0</v>
      </c>
      <c r="BL88" s="7">
        <f t="shared" si="70"/>
        <v>0</v>
      </c>
      <c r="BM88" s="7">
        <f t="shared" si="122"/>
        <v>1.1520697133857172</v>
      </c>
      <c r="BN88" s="12" t="str">
        <f t="shared" si="71"/>
        <v/>
      </c>
      <c r="BO88" s="9">
        <f t="shared" si="72"/>
        <v>1.9550697133857171</v>
      </c>
      <c r="BP88" s="2">
        <f t="shared" si="73"/>
        <v>2.1473361030779246</v>
      </c>
      <c r="BQ88" s="2">
        <f t="shared" si="74"/>
        <v>2.1473361030779246</v>
      </c>
      <c r="BR88" s="20">
        <f t="shared" si="132"/>
        <v>2</v>
      </c>
      <c r="BS88" s="20">
        <f t="shared" si="132"/>
        <v>2</v>
      </c>
      <c r="BT88" s="20">
        <f t="shared" si="132"/>
        <v>2</v>
      </c>
      <c r="BU88" s="86">
        <f t="shared" si="76"/>
        <v>1</v>
      </c>
      <c r="BV88" s="86">
        <f t="shared" si="77"/>
        <v>1</v>
      </c>
      <c r="BW88" s="20">
        <f t="shared" si="132"/>
        <v>3</v>
      </c>
      <c r="BX88" s="86">
        <f t="shared" si="132"/>
        <v>0.1</v>
      </c>
      <c r="BY88" s="86">
        <f t="shared" si="132"/>
        <v>0.12</v>
      </c>
      <c r="BZ88" s="86">
        <f t="shared" si="132"/>
        <v>0.15</v>
      </c>
      <c r="CA88" s="86">
        <f t="shared" si="132"/>
        <v>0.17</v>
      </c>
      <c r="CB88" s="86">
        <f t="shared" si="132"/>
        <v>0.19</v>
      </c>
      <c r="CC88" s="86">
        <f t="shared" si="132"/>
        <v>0.22</v>
      </c>
      <c r="CD88" s="86">
        <f t="shared" si="132"/>
        <v>0.05</v>
      </c>
      <c r="CE88" s="20" t="str">
        <f t="shared" si="123"/>
        <v>OK (100 %)</v>
      </c>
      <c r="CF88" s="14">
        <f t="shared" si="79"/>
        <v>1.6089999999999804</v>
      </c>
      <c r="CG88" s="14">
        <f t="shared" si="80"/>
        <v>1.6089999999999804</v>
      </c>
      <c r="CH88" s="8">
        <f t="shared" si="81"/>
        <v>-2.2204460492503131E-16</v>
      </c>
      <c r="CI88" s="9">
        <f t="shared" si="82"/>
        <v>1.6089999999999804</v>
      </c>
      <c r="CJ88" s="9">
        <f t="shared" si="83"/>
        <v>0</v>
      </c>
      <c r="CK88" s="9">
        <f t="shared" si="84"/>
        <v>1.6089999999999804</v>
      </c>
      <c r="CL88" s="9">
        <f t="shared" si="85"/>
        <v>0</v>
      </c>
      <c r="CM88" s="9">
        <f t="shared" si="86"/>
        <v>0.13761754473031557</v>
      </c>
      <c r="CN88" s="9">
        <f t="shared" si="87"/>
        <v>0</v>
      </c>
      <c r="CO88" s="9">
        <f t="shared" si="130"/>
        <v>0</v>
      </c>
      <c r="CP88" s="9">
        <f t="shared" si="130"/>
        <v>0</v>
      </c>
      <c r="CQ88" s="9">
        <f t="shared" si="130"/>
        <v>0</v>
      </c>
      <c r="CR88" s="9">
        <f t="shared" si="130"/>
        <v>0</v>
      </c>
      <c r="CS88" s="9">
        <f t="shared" si="130"/>
        <v>0</v>
      </c>
      <c r="CT88" s="9">
        <f t="shared" si="130"/>
        <v>0</v>
      </c>
      <c r="CU88" s="9">
        <f t="shared" si="130"/>
        <v>0</v>
      </c>
      <c r="CV88" s="9">
        <f t="shared" si="89"/>
        <v>3.1457071688375806</v>
      </c>
      <c r="CW88" s="9">
        <f t="shared" si="131"/>
        <v>0.31457071688375809</v>
      </c>
      <c r="CX88" s="9">
        <f t="shared" si="131"/>
        <v>0.37748486026050965</v>
      </c>
      <c r="CY88" s="9">
        <f t="shared" si="131"/>
        <v>0.47185607532563706</v>
      </c>
      <c r="CZ88" s="9">
        <f t="shared" si="131"/>
        <v>0.53477021870238872</v>
      </c>
      <c r="DA88" s="9">
        <f t="shared" si="131"/>
        <v>0.59768436207914033</v>
      </c>
      <c r="DB88" s="9">
        <f t="shared" si="131"/>
        <v>0.69205557714426769</v>
      </c>
      <c r="DC88" s="9">
        <f t="shared" si="131"/>
        <v>0.15728535844187905</v>
      </c>
      <c r="DD88" s="2">
        <f t="shared" si="91"/>
        <v>0.17698999999999787</v>
      </c>
      <c r="DE88" s="2">
        <f t="shared" si="92"/>
        <v>0</v>
      </c>
      <c r="DF88" s="2">
        <f t="shared" si="93"/>
        <v>0.977419455269671</v>
      </c>
      <c r="DG88" s="2">
        <f t="shared" si="94"/>
        <v>0</v>
      </c>
      <c r="DH88" s="2">
        <f t="shared" si="95"/>
        <v>0</v>
      </c>
      <c r="DI88" s="2">
        <f t="shared" si="96"/>
        <v>0</v>
      </c>
      <c r="DJ88" s="2">
        <f t="shared" si="97"/>
        <v>0</v>
      </c>
      <c r="DK88" s="2">
        <f t="shared" si="98"/>
        <v>1.8536801688375963</v>
      </c>
      <c r="DL88" s="16">
        <f t="shared" si="99"/>
        <v>0</v>
      </c>
      <c r="DM88" s="16">
        <f t="shared" si="100"/>
        <v>0</v>
      </c>
      <c r="DN88" s="16">
        <f t="shared" si="101"/>
        <v>3.1457071688375811</v>
      </c>
      <c r="DO88" s="72">
        <f t="shared" si="102"/>
        <v>-4.4408920985006262E-16</v>
      </c>
      <c r="DP88" s="16">
        <f t="shared" si="103"/>
        <v>0</v>
      </c>
      <c r="DQ88" s="16">
        <f t="shared" si="104"/>
        <v>1.8536801688375963</v>
      </c>
      <c r="DR88" s="2">
        <f t="shared" si="105"/>
        <v>6.9101275797046773</v>
      </c>
      <c r="DS88" s="2">
        <f t="shared" si="106"/>
        <v>1.7698999999999787</v>
      </c>
      <c r="DT88" s="2">
        <f t="shared" si="107"/>
        <v>0.65486299999999209</v>
      </c>
      <c r="DU88" s="2">
        <f t="shared" si="108"/>
        <v>0</v>
      </c>
      <c r="DV88" s="15" t="s">
        <v>189</v>
      </c>
      <c r="DW88" s="17"/>
      <c r="DX88" s="17"/>
      <c r="DY88" s="47" t="str">
        <f t="shared" si="129"/>
        <v/>
      </c>
      <c r="DZ88" s="47" t="str">
        <f t="shared" si="129"/>
        <v/>
      </c>
      <c r="EA88" s="47" t="str">
        <f t="shared" si="129"/>
        <v/>
      </c>
      <c r="EB88" s="47" t="str">
        <f t="shared" si="129"/>
        <v/>
      </c>
      <c r="EC88" s="49" t="str">
        <f t="shared" si="129"/>
        <v/>
      </c>
      <c r="ED88" s="49" t="str">
        <f t="shared" si="129"/>
        <v/>
      </c>
      <c r="EE88" s="47" t="str">
        <f t="shared" si="129"/>
        <v/>
      </c>
      <c r="EF88" s="47" t="str">
        <f t="shared" si="129"/>
        <v/>
      </c>
      <c r="EG88" s="47" t="str">
        <f t="shared" si="129"/>
        <v/>
      </c>
      <c r="EH88" s="6">
        <f t="shared" si="16"/>
        <v>0</v>
      </c>
      <c r="EI88" s="6">
        <f t="shared" si="17"/>
        <v>0</v>
      </c>
      <c r="EJ88" s="2" t="str">
        <f t="shared" si="18"/>
        <v/>
      </c>
      <c r="EK88" s="2" t="str">
        <f t="shared" si="19"/>
        <v/>
      </c>
      <c r="EL88" s="2" t="str">
        <f t="shared" si="125"/>
        <v/>
      </c>
      <c r="EM88" s="2" t="str">
        <f t="shared" si="21"/>
        <v/>
      </c>
      <c r="EN88" s="2" t="str">
        <f t="shared" si="22"/>
        <v/>
      </c>
      <c r="EO88" s="2">
        <f t="shared" si="23"/>
        <v>0</v>
      </c>
      <c r="EP88" s="2">
        <f t="shared" si="109"/>
        <v>0</v>
      </c>
      <c r="EQ88" s="2"/>
      <c r="ER88" s="2"/>
      <c r="ES88" s="2"/>
      <c r="ET88" s="2"/>
      <c r="EU88" s="2"/>
      <c r="EV88" s="2"/>
      <c r="EW88" s="2">
        <f t="shared" si="24"/>
        <v>0</v>
      </c>
      <c r="EX88" s="2">
        <f t="shared" si="25"/>
        <v>0</v>
      </c>
      <c r="EY88" s="2">
        <f t="shared" si="110"/>
        <v>0</v>
      </c>
      <c r="EZ88" s="2">
        <f t="shared" si="26"/>
        <v>0</v>
      </c>
      <c r="FA88" s="2">
        <f t="shared" si="27"/>
        <v>0</v>
      </c>
      <c r="FB88" s="59"/>
      <c r="FC88" s="2">
        <f t="shared" si="28"/>
        <v>0</v>
      </c>
      <c r="FD88" s="2">
        <f t="shared" si="111"/>
        <v>0</v>
      </c>
      <c r="FE88" s="3">
        <f t="shared" si="124"/>
        <v>0</v>
      </c>
      <c r="FF88" s="3">
        <f t="shared" si="112"/>
        <v>0</v>
      </c>
      <c r="FG88" s="3">
        <f t="shared" si="113"/>
        <v>0</v>
      </c>
      <c r="FH88" s="3">
        <f t="shared" si="29"/>
        <v>0</v>
      </c>
      <c r="FI88" s="67">
        <f t="shared" si="30"/>
        <v>0</v>
      </c>
      <c r="FJ88" s="3">
        <f t="shared" si="31"/>
        <v>0</v>
      </c>
      <c r="FK88" s="3">
        <f t="shared" si="32"/>
        <v>0</v>
      </c>
      <c r="FL88" s="3">
        <f t="shared" si="114"/>
        <v>0</v>
      </c>
      <c r="FM88" s="3">
        <f t="shared" si="115"/>
        <v>0</v>
      </c>
      <c r="FN88" s="3">
        <f t="shared" si="116"/>
        <v>0</v>
      </c>
      <c r="FO88" s="2">
        <f t="shared" si="33"/>
        <v>0</v>
      </c>
      <c r="FP88" s="2">
        <f t="shared" si="34"/>
        <v>0</v>
      </c>
      <c r="FQ88" s="2">
        <f t="shared" si="117"/>
        <v>0</v>
      </c>
      <c r="FR88" s="6" t="str">
        <f>IF(A88=1,1,IF(DW88="","",COUNTA($DW$31:DW88)+1))</f>
        <v/>
      </c>
      <c r="FS88" s="6" t="str">
        <f t="shared" si="35"/>
        <v/>
      </c>
      <c r="FT88" s="43">
        <f t="shared" si="118"/>
        <v>1</v>
      </c>
      <c r="FU88" s="23">
        <f t="shared" si="119"/>
        <v>1</v>
      </c>
      <c r="FV88" s="21">
        <f t="shared" si="120"/>
        <v>2</v>
      </c>
    </row>
    <row r="89" spans="1:178">
      <c r="A89" s="4">
        <f t="shared" si="36"/>
        <v>59</v>
      </c>
      <c r="B89" s="33">
        <v>419.92</v>
      </c>
      <c r="C89" s="33">
        <v>386.32000734124557</v>
      </c>
      <c r="D89" s="33">
        <v>384.27600684344083</v>
      </c>
      <c r="E89" s="33"/>
      <c r="F89" s="33"/>
      <c r="G89" s="11" t="str">
        <f t="shared" si="2"/>
        <v/>
      </c>
      <c r="H89" s="3">
        <f t="shared" si="37"/>
        <v>419.92</v>
      </c>
      <c r="I89" s="3">
        <f t="shared" si="3"/>
        <v>419.92</v>
      </c>
      <c r="J89" s="3">
        <f t="shared" si="38"/>
        <v>386.32000734124557</v>
      </c>
      <c r="K89" s="3">
        <f t="shared" si="4"/>
        <v>386.32000734124557</v>
      </c>
      <c r="L89" s="2">
        <f t="shared" si="5"/>
        <v>386.32000734124557</v>
      </c>
      <c r="M89" s="8">
        <f t="shared" si="39"/>
        <v>419.92</v>
      </c>
      <c r="N89" s="8">
        <f t="shared" si="6"/>
        <v>419.92</v>
      </c>
      <c r="O89" s="8">
        <f t="shared" si="40"/>
        <v>384.27600684344083</v>
      </c>
      <c r="P89" s="8">
        <f t="shared" si="7"/>
        <v>384.27600684344083</v>
      </c>
      <c r="Q89" s="2">
        <f t="shared" si="8"/>
        <v>384.27600684344083</v>
      </c>
      <c r="R89" s="3">
        <f t="shared" si="9"/>
        <v>0</v>
      </c>
      <c r="S89" s="3" t="str">
        <f t="shared" si="10"/>
        <v/>
      </c>
      <c r="T89" s="3" t="str">
        <f t="shared" si="41"/>
        <v/>
      </c>
      <c r="U89" s="8" t="str">
        <f t="shared" si="11"/>
        <v/>
      </c>
      <c r="V89" s="2" t="str">
        <f t="shared" si="12"/>
        <v/>
      </c>
      <c r="W89" s="2" t="str">
        <f t="shared" si="13"/>
        <v/>
      </c>
      <c r="X89" s="2">
        <f t="shared" si="121"/>
        <v>386.32000734124557</v>
      </c>
      <c r="Y89" s="2">
        <f t="shared" si="14"/>
        <v>2.0440004978047455</v>
      </c>
      <c r="Z89" s="46">
        <f t="shared" si="133"/>
        <v>330</v>
      </c>
      <c r="AA89" s="46">
        <f t="shared" si="42"/>
        <v>0</v>
      </c>
      <c r="AB89" s="47"/>
      <c r="AC89" s="46">
        <f t="shared" si="43"/>
        <v>2</v>
      </c>
      <c r="AD89" s="47">
        <f t="shared" si="134"/>
        <v>1.1000000000000001</v>
      </c>
      <c r="AE89" s="48" t="str">
        <f t="shared" si="44"/>
        <v/>
      </c>
      <c r="AF89" s="49">
        <f t="shared" si="127"/>
        <v>0</v>
      </c>
      <c r="AG89" s="49">
        <f t="shared" si="127"/>
        <v>0</v>
      </c>
      <c r="AH89" s="49">
        <f t="shared" si="127"/>
        <v>0</v>
      </c>
      <c r="AI89" s="47">
        <f t="shared" si="127"/>
        <v>0.1</v>
      </c>
      <c r="AJ89" s="47">
        <f t="shared" si="127"/>
        <v>0.3</v>
      </c>
      <c r="AK89" s="46">
        <f t="shared" si="127"/>
        <v>2</v>
      </c>
      <c r="AL89" s="47"/>
      <c r="AM89" s="53">
        <f t="shared" si="46"/>
        <v>0.63</v>
      </c>
      <c r="AN89" s="50" t="str">
        <f t="shared" si="47"/>
        <v>418,387 - 419,92</v>
      </c>
      <c r="AO89" s="53" t="s">
        <v>85</v>
      </c>
      <c r="AP89" s="52">
        <f t="shared" si="48"/>
        <v>1.5330000000000155</v>
      </c>
      <c r="AQ89" s="52">
        <f t="shared" si="49"/>
        <v>1.5330000000000155</v>
      </c>
      <c r="AR89" s="47">
        <f t="shared" si="50"/>
        <v>0.37</v>
      </c>
      <c r="AS89" s="53">
        <f t="shared" si="51"/>
        <v>2.0455857167585521</v>
      </c>
      <c r="AT89" s="52">
        <f t="shared" si="52"/>
        <v>2.1455857167585521</v>
      </c>
      <c r="AU89" s="9">
        <f t="shared" si="53"/>
        <v>3.2891829037908935</v>
      </c>
      <c r="AV89" s="9">
        <f t="shared" si="54"/>
        <v>0.73</v>
      </c>
      <c r="AW89" s="12" t="str">
        <f t="shared" si="55"/>
        <v/>
      </c>
      <c r="AX89" s="9">
        <f t="shared" si="56"/>
        <v>1.775585716758552</v>
      </c>
      <c r="AY89" s="12" t="str">
        <f t="shared" si="57"/>
        <v/>
      </c>
      <c r="AZ89" s="10">
        <f t="shared" si="58"/>
        <v>8.5529859993982119E-2</v>
      </c>
      <c r="BA89" s="10">
        <f t="shared" si="59"/>
        <v>1.1000000000000001</v>
      </c>
      <c r="BB89" s="10">
        <f t="shared" si="60"/>
        <v>0.11000000000000001</v>
      </c>
      <c r="BC89" s="10">
        <f t="shared" si="61"/>
        <v>0.69300000000000006</v>
      </c>
      <c r="BD89" s="10">
        <f t="shared" si="62"/>
        <v>0.60747014000601796</v>
      </c>
      <c r="BE89" s="12" t="str">
        <f t="shared" si="63"/>
        <v/>
      </c>
      <c r="BF89" s="9">
        <f t="shared" si="64"/>
        <v>1.1000000000000001</v>
      </c>
      <c r="BG89" s="9">
        <f t="shared" si="65"/>
        <v>1.1000000000000001</v>
      </c>
      <c r="BH89" s="7">
        <f t="shared" si="66"/>
        <v>0.40700000000000003</v>
      </c>
      <c r="BI89" s="7">
        <f t="shared" si="67"/>
        <v>1.9531442884344075</v>
      </c>
      <c r="BJ89" s="12" t="str">
        <f t="shared" si="68"/>
        <v/>
      </c>
      <c r="BK89" s="80">
        <f t="shared" si="69"/>
        <v>0</v>
      </c>
      <c r="BL89" s="7">
        <f t="shared" si="70"/>
        <v>0</v>
      </c>
      <c r="BM89" s="7">
        <f t="shared" si="122"/>
        <v>1.1501442884344075</v>
      </c>
      <c r="BN89" s="12" t="str">
        <f t="shared" si="71"/>
        <v/>
      </c>
      <c r="BO89" s="9">
        <f t="shared" si="72"/>
        <v>1.9531442884344075</v>
      </c>
      <c r="BP89" s="2">
        <f t="shared" si="73"/>
        <v>2.1455857167585521</v>
      </c>
      <c r="BQ89" s="2">
        <f t="shared" si="74"/>
        <v>2.1455857167585521</v>
      </c>
      <c r="BR89" s="20">
        <f t="shared" si="132"/>
        <v>2</v>
      </c>
      <c r="BS89" s="20">
        <f t="shared" si="132"/>
        <v>2</v>
      </c>
      <c r="BT89" s="20">
        <f t="shared" si="132"/>
        <v>2</v>
      </c>
      <c r="BU89" s="86">
        <f t="shared" si="76"/>
        <v>1</v>
      </c>
      <c r="BV89" s="86">
        <f t="shared" si="77"/>
        <v>1</v>
      </c>
      <c r="BW89" s="20">
        <f t="shared" si="132"/>
        <v>3</v>
      </c>
      <c r="BX89" s="86">
        <f t="shared" si="132"/>
        <v>0.1</v>
      </c>
      <c r="BY89" s="86">
        <f t="shared" si="132"/>
        <v>0.12</v>
      </c>
      <c r="BZ89" s="86">
        <f t="shared" si="132"/>
        <v>0.15</v>
      </c>
      <c r="CA89" s="86">
        <f t="shared" si="132"/>
        <v>0.17</v>
      </c>
      <c r="CB89" s="86">
        <f t="shared" si="132"/>
        <v>0.19</v>
      </c>
      <c r="CC89" s="86">
        <f t="shared" si="132"/>
        <v>0.22</v>
      </c>
      <c r="CD89" s="86">
        <f t="shared" si="132"/>
        <v>0.05</v>
      </c>
      <c r="CE89" s="20" t="str">
        <f t="shared" si="123"/>
        <v>OK (100 %)</v>
      </c>
      <c r="CF89" s="14">
        <f t="shared" si="79"/>
        <v>0.31300000000001549</v>
      </c>
      <c r="CG89" s="14">
        <f t="shared" si="80"/>
        <v>0.91300000000001547</v>
      </c>
      <c r="CH89" s="8">
        <f t="shared" si="81"/>
        <v>7.0059440910438369</v>
      </c>
      <c r="CI89" s="9">
        <f t="shared" si="82"/>
        <v>1.5330000000000155</v>
      </c>
      <c r="CJ89" s="9">
        <f t="shared" si="83"/>
        <v>0</v>
      </c>
      <c r="CK89" s="9">
        <f t="shared" si="84"/>
        <v>1.5330000000000155</v>
      </c>
      <c r="CL89" s="9">
        <f t="shared" si="85"/>
        <v>0</v>
      </c>
      <c r="CM89" s="9">
        <f t="shared" si="86"/>
        <v>7.8088762174506998E-2</v>
      </c>
      <c r="CN89" s="9">
        <f t="shared" si="87"/>
        <v>0</v>
      </c>
      <c r="CO89" s="9">
        <f t="shared" si="130"/>
        <v>0</v>
      </c>
      <c r="CP89" s="9">
        <f t="shared" si="130"/>
        <v>0</v>
      </c>
      <c r="CQ89" s="9">
        <f t="shared" si="130"/>
        <v>0</v>
      </c>
      <c r="CR89" s="9">
        <f t="shared" si="130"/>
        <v>0</v>
      </c>
      <c r="CS89" s="9">
        <f t="shared" si="130"/>
        <v>0</v>
      </c>
      <c r="CT89" s="9">
        <f t="shared" si="130"/>
        <v>0</v>
      </c>
      <c r="CU89" s="9">
        <f t="shared" si="130"/>
        <v>0</v>
      </c>
      <c r="CV89" s="9">
        <f t="shared" si="89"/>
        <v>11.768383526010332</v>
      </c>
      <c r="CW89" s="9">
        <f t="shared" si="131"/>
        <v>1.1768383526010333</v>
      </c>
      <c r="CX89" s="9">
        <f t="shared" si="131"/>
        <v>1.4122060231212399</v>
      </c>
      <c r="CY89" s="9">
        <f t="shared" si="131"/>
        <v>1.7652575289015497</v>
      </c>
      <c r="CZ89" s="9">
        <f t="shared" si="131"/>
        <v>2.0006251994217568</v>
      </c>
      <c r="DA89" s="9">
        <f t="shared" si="131"/>
        <v>2.2359928699419633</v>
      </c>
      <c r="DB89" s="9">
        <f t="shared" si="131"/>
        <v>2.5890443757222732</v>
      </c>
      <c r="DC89" s="9">
        <f t="shared" si="131"/>
        <v>0.58841917630051666</v>
      </c>
      <c r="DD89" s="2">
        <f t="shared" si="91"/>
        <v>0.10043000000000171</v>
      </c>
      <c r="DE89" s="2">
        <f t="shared" si="92"/>
        <v>0.59536</v>
      </c>
      <c r="DF89" s="2">
        <f t="shared" si="93"/>
        <v>0.55462023782550374</v>
      </c>
      <c r="DG89" s="2">
        <f t="shared" si="94"/>
        <v>0</v>
      </c>
      <c r="DH89" s="2">
        <f t="shared" si="95"/>
        <v>0</v>
      </c>
      <c r="DI89" s="2">
        <f t="shared" si="96"/>
        <v>0</v>
      </c>
      <c r="DJ89" s="2">
        <f t="shared" si="97"/>
        <v>0</v>
      </c>
      <c r="DK89" s="2">
        <f t="shared" si="98"/>
        <v>1.0500817353406318</v>
      </c>
      <c r="DL89" s="16">
        <f t="shared" si="99"/>
        <v>0</v>
      </c>
      <c r="DM89" s="16">
        <f t="shared" si="100"/>
        <v>7.0059440910438369</v>
      </c>
      <c r="DN89" s="16">
        <f t="shared" si="101"/>
        <v>11.768383526010334</v>
      </c>
      <c r="DO89" s="72">
        <f t="shared" si="102"/>
        <v>-1.7763568394002505E-15</v>
      </c>
      <c r="DP89" s="16">
        <f t="shared" si="103"/>
        <v>0</v>
      </c>
      <c r="DQ89" s="16">
        <f t="shared" si="104"/>
        <v>8.0560258263844684</v>
      </c>
      <c r="DR89" s="2">
        <f t="shared" si="105"/>
        <v>6.578365807581787</v>
      </c>
      <c r="DS89" s="2">
        <f t="shared" si="106"/>
        <v>6.2979000000000172</v>
      </c>
      <c r="DT89" s="2">
        <f t="shared" si="107"/>
        <v>2.3302230000000064</v>
      </c>
      <c r="DU89" s="2">
        <f t="shared" si="108"/>
        <v>2.383858699625852</v>
      </c>
      <c r="DV89" s="15" t="s">
        <v>260</v>
      </c>
      <c r="DW89" s="18">
        <v>1.24</v>
      </c>
      <c r="DX89" s="17"/>
      <c r="DY89" s="47">
        <f t="shared" si="129"/>
        <v>0.6</v>
      </c>
      <c r="DZ89" s="47">
        <f t="shared" si="129"/>
        <v>0.6</v>
      </c>
      <c r="EA89" s="47">
        <f t="shared" si="129"/>
        <v>0.6</v>
      </c>
      <c r="EB89" s="47">
        <f t="shared" si="129"/>
        <v>0.6</v>
      </c>
      <c r="EC89" s="49">
        <f t="shared" si="129"/>
        <v>0</v>
      </c>
      <c r="ED89" s="49">
        <f t="shared" si="129"/>
        <v>0</v>
      </c>
      <c r="EE89" s="47">
        <f t="shared" si="129"/>
        <v>0.2</v>
      </c>
      <c r="EF89" s="47">
        <f t="shared" si="129"/>
        <v>0.1</v>
      </c>
      <c r="EG89" s="47">
        <f t="shared" si="129"/>
        <v>0</v>
      </c>
      <c r="EH89" s="6">
        <f t="shared" si="16"/>
        <v>1.22</v>
      </c>
      <c r="EI89" s="6">
        <f t="shared" si="17"/>
        <v>1.22</v>
      </c>
      <c r="EJ89" s="2">
        <f t="shared" si="18"/>
        <v>2.44</v>
      </c>
      <c r="EK89" s="2">
        <f t="shared" si="19"/>
        <v>2.44</v>
      </c>
      <c r="EL89" s="2">
        <f t="shared" si="125"/>
        <v>2.1440004978047456</v>
      </c>
      <c r="EM89" s="2">
        <f t="shared" si="21"/>
        <v>1.8740004978047455</v>
      </c>
      <c r="EN89" s="2">
        <f t="shared" si="22"/>
        <v>4.5725612146435788</v>
      </c>
      <c r="EO89" s="2">
        <f t="shared" si="23"/>
        <v>11.157049363730332</v>
      </c>
      <c r="EP89" s="2">
        <f t="shared" si="109"/>
        <v>11.157049363730332</v>
      </c>
      <c r="EQ89" s="2"/>
      <c r="ER89" s="2"/>
      <c r="ES89" s="2"/>
      <c r="ET89" s="2"/>
      <c r="EU89" s="2"/>
      <c r="EV89" s="2"/>
      <c r="EW89" s="2">
        <f t="shared" si="24"/>
        <v>5.9535999999999998</v>
      </c>
      <c r="EX89" s="2">
        <f t="shared" si="25"/>
        <v>0.59536</v>
      </c>
      <c r="EY89" s="2">
        <f t="shared" si="110"/>
        <v>0.59536</v>
      </c>
      <c r="EZ89" s="2">
        <f t="shared" si="26"/>
        <v>1.2076282160399165</v>
      </c>
      <c r="FA89" s="2">
        <f t="shared" si="27"/>
        <v>1.8740004978047455</v>
      </c>
      <c r="FB89" s="59"/>
      <c r="FC89" s="2">
        <f t="shared" si="28"/>
        <v>2.383858699625852</v>
      </c>
      <c r="FD89" s="2">
        <f t="shared" si="111"/>
        <v>2.383858699625852</v>
      </c>
      <c r="FE89" s="3">
        <f t="shared" si="124"/>
        <v>11.157049363730332</v>
      </c>
      <c r="FF89" s="3">
        <f t="shared" si="112"/>
        <v>2.383858699625852</v>
      </c>
      <c r="FG89" s="3">
        <f t="shared" si="113"/>
        <v>0.59536</v>
      </c>
      <c r="FH89" s="3">
        <f t="shared" si="29"/>
        <v>1.2</v>
      </c>
      <c r="FI89" s="67">
        <f t="shared" si="30"/>
        <v>1.9531442884344075</v>
      </c>
      <c r="FJ89" s="3">
        <f t="shared" si="31"/>
        <v>1.7740004978047454</v>
      </c>
      <c r="FK89" s="3">
        <f t="shared" si="32"/>
        <v>1.9514005475852201</v>
      </c>
      <c r="FL89" s="3">
        <f t="shared" si="114"/>
        <v>2.3416806571022639</v>
      </c>
      <c r="FM89" s="3">
        <f t="shared" si="115"/>
        <v>5.8361500070022156</v>
      </c>
      <c r="FN89" s="3">
        <f t="shared" si="116"/>
        <v>5.8361500070022156</v>
      </c>
      <c r="FO89" s="2">
        <f t="shared" si="33"/>
        <v>2.44</v>
      </c>
      <c r="FP89" s="2">
        <f t="shared" si="34"/>
        <v>5.9535999999999998</v>
      </c>
      <c r="FQ89" s="2">
        <f t="shared" si="117"/>
        <v>5.9535999999999998</v>
      </c>
      <c r="FR89" s="6">
        <f>IF(A89=1,1,IF(DW89="","",COUNTA($DW$31:DW89)+1))</f>
        <v>14</v>
      </c>
      <c r="FS89" s="6">
        <f t="shared" si="35"/>
        <v>2</v>
      </c>
      <c r="FT89" s="43">
        <f t="shared" si="118"/>
        <v>1</v>
      </c>
      <c r="FU89" s="23">
        <f t="shared" si="119"/>
        <v>1</v>
      </c>
      <c r="FV89" s="21">
        <f t="shared" si="120"/>
        <v>2</v>
      </c>
    </row>
    <row r="90" spans="1:178">
      <c r="A90" s="4">
        <f t="shared" si="36"/>
        <v>60</v>
      </c>
      <c r="B90" s="33">
        <v>442.90600000000001</v>
      </c>
      <c r="C90" s="33">
        <v>386.62</v>
      </c>
      <c r="D90" s="33">
        <v>384.62353745767058</v>
      </c>
      <c r="E90" s="33"/>
      <c r="F90" s="33"/>
      <c r="G90" s="11" t="str">
        <f t="shared" si="2"/>
        <v/>
      </c>
      <c r="H90" s="3">
        <f t="shared" si="37"/>
        <v>442.90600000000001</v>
      </c>
      <c r="I90" s="3">
        <f t="shared" si="3"/>
        <v>442.90600000000001</v>
      </c>
      <c r="J90" s="3">
        <f t="shared" si="38"/>
        <v>386.62</v>
      </c>
      <c r="K90" s="3">
        <f t="shared" si="4"/>
        <v>386.62</v>
      </c>
      <c r="L90" s="2">
        <f t="shared" si="5"/>
        <v>386.62</v>
      </c>
      <c r="M90" s="8">
        <f t="shared" si="39"/>
        <v>442.90600000000001</v>
      </c>
      <c r="N90" s="8">
        <f t="shared" si="6"/>
        <v>442.90600000000001</v>
      </c>
      <c r="O90" s="8">
        <f t="shared" si="40"/>
        <v>384.62353745767058</v>
      </c>
      <c r="P90" s="8">
        <f t="shared" si="7"/>
        <v>384.62353745767058</v>
      </c>
      <c r="Q90" s="2">
        <f t="shared" si="8"/>
        <v>384.62353745767058</v>
      </c>
      <c r="R90" s="3">
        <f t="shared" si="9"/>
        <v>0</v>
      </c>
      <c r="S90" s="3" t="str">
        <f t="shared" si="10"/>
        <v/>
      </c>
      <c r="T90" s="3" t="str">
        <f t="shared" si="41"/>
        <v/>
      </c>
      <c r="U90" s="8" t="str">
        <f t="shared" si="11"/>
        <v/>
      </c>
      <c r="V90" s="2" t="str">
        <f t="shared" si="12"/>
        <v/>
      </c>
      <c r="W90" s="2" t="str">
        <f t="shared" si="13"/>
        <v/>
      </c>
      <c r="X90" s="2">
        <f t="shared" si="121"/>
        <v>386.62</v>
      </c>
      <c r="Y90" s="2">
        <f t="shared" si="14"/>
        <v>1.9964625423294251</v>
      </c>
      <c r="Z90" s="46">
        <f t="shared" si="133"/>
        <v>330</v>
      </c>
      <c r="AA90" s="46">
        <f t="shared" si="42"/>
        <v>0</v>
      </c>
      <c r="AB90" s="47"/>
      <c r="AC90" s="46">
        <f t="shared" si="43"/>
        <v>2</v>
      </c>
      <c r="AD90" s="47">
        <f t="shared" si="134"/>
        <v>1.1000000000000001</v>
      </c>
      <c r="AE90" s="48" t="str">
        <f t="shared" si="44"/>
        <v/>
      </c>
      <c r="AF90" s="49">
        <f t="shared" si="127"/>
        <v>0</v>
      </c>
      <c r="AG90" s="49">
        <f t="shared" si="127"/>
        <v>0</v>
      </c>
      <c r="AH90" s="49">
        <f t="shared" si="127"/>
        <v>0</v>
      </c>
      <c r="AI90" s="47">
        <f t="shared" ref="AF90:AK132" si="135">IF($A90="","",AI$30)</f>
        <v>0.1</v>
      </c>
      <c r="AJ90" s="47">
        <f t="shared" si="135"/>
        <v>0.3</v>
      </c>
      <c r="AK90" s="46">
        <f t="shared" si="135"/>
        <v>2</v>
      </c>
      <c r="AL90" s="47"/>
      <c r="AM90" s="53">
        <f t="shared" si="46"/>
        <v>0.63</v>
      </c>
      <c r="AN90" s="50" t="str">
        <f t="shared" si="47"/>
        <v>419,92 - 442,906</v>
      </c>
      <c r="AO90" s="53" t="s">
        <v>85</v>
      </c>
      <c r="AP90" s="52">
        <f t="shared" si="48"/>
        <v>22.98599999999999</v>
      </c>
      <c r="AQ90" s="52">
        <f t="shared" si="49"/>
        <v>22.98599999999999</v>
      </c>
      <c r="AR90" s="47">
        <f t="shared" si="50"/>
        <v>0.37</v>
      </c>
      <c r="AS90" s="53">
        <f t="shared" si="51"/>
        <v>2.0202315200670853</v>
      </c>
      <c r="AT90" s="52">
        <f t="shared" si="52"/>
        <v>2.1202315200670854</v>
      </c>
      <c r="AU90" s="9">
        <f t="shared" si="53"/>
        <v>48.735641720262002</v>
      </c>
      <c r="AV90" s="9">
        <f t="shared" si="54"/>
        <v>0.73</v>
      </c>
      <c r="AW90" s="12" t="str">
        <f t="shared" si="55"/>
        <v/>
      </c>
      <c r="AX90" s="9">
        <f t="shared" si="56"/>
        <v>1.7502315200670853</v>
      </c>
      <c r="AY90" s="12" t="str">
        <f t="shared" si="57"/>
        <v/>
      </c>
      <c r="AZ90" s="10">
        <f t="shared" si="58"/>
        <v>8.5529859993982119E-2</v>
      </c>
      <c r="BA90" s="10">
        <f t="shared" si="59"/>
        <v>1.1000000000000001</v>
      </c>
      <c r="BB90" s="10">
        <f t="shared" si="60"/>
        <v>0.11000000000000001</v>
      </c>
      <c r="BC90" s="10">
        <f t="shared" si="61"/>
        <v>0.69300000000000006</v>
      </c>
      <c r="BD90" s="10">
        <f t="shared" si="62"/>
        <v>0.60747014000601796</v>
      </c>
      <c r="BE90" s="12" t="str">
        <f t="shared" si="63"/>
        <v/>
      </c>
      <c r="BF90" s="9">
        <f t="shared" si="64"/>
        <v>1.1000000000000001</v>
      </c>
      <c r="BG90" s="9">
        <f t="shared" si="65"/>
        <v>1.1000000000000001</v>
      </c>
      <c r="BH90" s="7">
        <f t="shared" si="66"/>
        <v>0.40700000000000003</v>
      </c>
      <c r="BI90" s="7">
        <f t="shared" si="67"/>
        <v>1.925254672073794</v>
      </c>
      <c r="BJ90" s="12" t="str">
        <f t="shared" si="68"/>
        <v/>
      </c>
      <c r="BK90" s="80">
        <f t="shared" si="69"/>
        <v>0</v>
      </c>
      <c r="BL90" s="7">
        <f t="shared" si="70"/>
        <v>0</v>
      </c>
      <c r="BM90" s="7">
        <f t="shared" si="122"/>
        <v>1.1222546720737938</v>
      </c>
      <c r="BN90" s="12" t="str">
        <f t="shared" si="71"/>
        <v/>
      </c>
      <c r="BO90" s="9">
        <f t="shared" si="72"/>
        <v>1.925254672073794</v>
      </c>
      <c r="BP90" s="2">
        <f t="shared" si="73"/>
        <v>2.1202315200670854</v>
      </c>
      <c r="BQ90" s="2">
        <f t="shared" si="74"/>
        <v>2.1202315200670854</v>
      </c>
      <c r="BR90" s="20">
        <f t="shared" si="132"/>
        <v>2</v>
      </c>
      <c r="BS90" s="20">
        <f t="shared" si="132"/>
        <v>2</v>
      </c>
      <c r="BT90" s="20">
        <f t="shared" si="132"/>
        <v>2</v>
      </c>
      <c r="BU90" s="86">
        <f t="shared" si="76"/>
        <v>1</v>
      </c>
      <c r="BV90" s="86">
        <f t="shared" si="77"/>
        <v>1</v>
      </c>
      <c r="BW90" s="20">
        <f t="shared" si="132"/>
        <v>3</v>
      </c>
      <c r="BX90" s="86">
        <f t="shared" si="132"/>
        <v>0.1</v>
      </c>
      <c r="BY90" s="86">
        <f t="shared" si="132"/>
        <v>0.12</v>
      </c>
      <c r="BZ90" s="86">
        <f t="shared" si="132"/>
        <v>0.15</v>
      </c>
      <c r="CA90" s="86">
        <f t="shared" si="132"/>
        <v>0.17</v>
      </c>
      <c r="CB90" s="86">
        <f t="shared" si="132"/>
        <v>0.19</v>
      </c>
      <c r="CC90" s="86">
        <f t="shared" si="132"/>
        <v>0.22</v>
      </c>
      <c r="CD90" s="86">
        <f t="shared" si="132"/>
        <v>0.05</v>
      </c>
      <c r="CE90" s="20" t="str">
        <f t="shared" si="123"/>
        <v>OK (100 %)</v>
      </c>
      <c r="CF90" s="14">
        <f t="shared" si="79"/>
        <v>20.545999999999992</v>
      </c>
      <c r="CG90" s="14">
        <f t="shared" si="80"/>
        <v>21.745999999999988</v>
      </c>
      <c r="CH90" s="8">
        <f t="shared" si="81"/>
        <v>5.6419112622629051</v>
      </c>
      <c r="CI90" s="9">
        <f t="shared" si="82"/>
        <v>22.98599999999999</v>
      </c>
      <c r="CJ90" s="9">
        <f t="shared" si="83"/>
        <v>0</v>
      </c>
      <c r="CK90" s="9">
        <f t="shared" si="84"/>
        <v>22.98599999999999</v>
      </c>
      <c r="CL90" s="9">
        <f t="shared" si="85"/>
        <v>0</v>
      </c>
      <c r="CM90" s="9">
        <f t="shared" si="86"/>
        <v>1.8599323354291342</v>
      </c>
      <c r="CN90" s="9">
        <f t="shared" si="87"/>
        <v>0</v>
      </c>
      <c r="CO90" s="9">
        <f t="shared" si="130"/>
        <v>0</v>
      </c>
      <c r="CP90" s="9">
        <f t="shared" si="130"/>
        <v>0</v>
      </c>
      <c r="CQ90" s="9">
        <f t="shared" si="130"/>
        <v>0</v>
      </c>
      <c r="CR90" s="9">
        <f t="shared" si="130"/>
        <v>0</v>
      </c>
      <c r="CS90" s="9">
        <f t="shared" si="130"/>
        <v>0</v>
      </c>
      <c r="CT90" s="9">
        <f t="shared" si="130"/>
        <v>0</v>
      </c>
      <c r="CU90" s="9">
        <f t="shared" si="130"/>
        <v>0</v>
      </c>
      <c r="CV90" s="9">
        <f t="shared" si="89"/>
        <v>50.430309884440618</v>
      </c>
      <c r="CW90" s="9">
        <f t="shared" si="131"/>
        <v>5.0430309884440625</v>
      </c>
      <c r="CX90" s="9">
        <f t="shared" si="131"/>
        <v>6.0516371861328739</v>
      </c>
      <c r="CY90" s="9">
        <f t="shared" si="131"/>
        <v>7.564546482666092</v>
      </c>
      <c r="CZ90" s="9">
        <f t="shared" si="131"/>
        <v>8.5731526803549052</v>
      </c>
      <c r="DA90" s="9">
        <f t="shared" si="131"/>
        <v>9.5817588780437184</v>
      </c>
      <c r="DB90" s="9">
        <f t="shared" si="131"/>
        <v>11.094668174576936</v>
      </c>
      <c r="DC90" s="9">
        <f t="shared" si="131"/>
        <v>2.5215154942220313</v>
      </c>
      <c r="DD90" s="2">
        <f t="shared" si="91"/>
        <v>2.392059999999999</v>
      </c>
      <c r="DE90" s="2">
        <f t="shared" si="92"/>
        <v>0.59536</v>
      </c>
      <c r="DF90" s="2">
        <f t="shared" si="93"/>
        <v>13.21004566457086</v>
      </c>
      <c r="DG90" s="2">
        <f t="shared" si="94"/>
        <v>0</v>
      </c>
      <c r="DH90" s="2">
        <f t="shared" si="95"/>
        <v>0</v>
      </c>
      <c r="DI90" s="2">
        <f t="shared" si="96"/>
        <v>0</v>
      </c>
      <c r="DJ90" s="2">
        <f t="shared" si="97"/>
        <v>0</v>
      </c>
      <c r="DK90" s="2">
        <f t="shared" si="98"/>
        <v>24.404550098916708</v>
      </c>
      <c r="DL90" s="16">
        <f t="shared" si="99"/>
        <v>0</v>
      </c>
      <c r="DM90" s="16">
        <f t="shared" si="100"/>
        <v>4.5347000445181553</v>
      </c>
      <c r="DN90" s="16">
        <f t="shared" si="101"/>
        <v>49.323098666695863</v>
      </c>
      <c r="DO90" s="72">
        <f t="shared" si="102"/>
        <v>1.1072112177447551</v>
      </c>
      <c r="DP90" s="16">
        <f t="shared" si="103"/>
        <v>7.1054273576010019E-15</v>
      </c>
      <c r="DQ90" s="16">
        <f t="shared" si="104"/>
        <v>28.939250143434862</v>
      </c>
      <c r="DR90" s="2">
        <f t="shared" si="105"/>
        <v>97.471283440524005</v>
      </c>
      <c r="DS90" s="2">
        <f t="shared" si="106"/>
        <v>28.554199999999994</v>
      </c>
      <c r="DT90" s="2">
        <f t="shared" si="107"/>
        <v>10.565053999999998</v>
      </c>
      <c r="DU90" s="2">
        <f t="shared" si="108"/>
        <v>2.326450523261006</v>
      </c>
      <c r="DV90" s="15" t="s">
        <v>261</v>
      </c>
      <c r="DW90" s="18">
        <v>1.24</v>
      </c>
      <c r="DX90" s="17"/>
      <c r="DY90" s="47">
        <f t="shared" si="129"/>
        <v>0.6</v>
      </c>
      <c r="DZ90" s="47">
        <f t="shared" si="129"/>
        <v>0.6</v>
      </c>
      <c r="EA90" s="47">
        <f t="shared" si="129"/>
        <v>0.6</v>
      </c>
      <c r="EB90" s="47">
        <f t="shared" si="129"/>
        <v>0.6</v>
      </c>
      <c r="EC90" s="49">
        <f t="shared" si="129"/>
        <v>0</v>
      </c>
      <c r="ED90" s="49">
        <f t="shared" si="129"/>
        <v>0</v>
      </c>
      <c r="EE90" s="47">
        <f t="shared" si="129"/>
        <v>0.2</v>
      </c>
      <c r="EF90" s="47">
        <f t="shared" si="129"/>
        <v>0.1</v>
      </c>
      <c r="EG90" s="47">
        <f t="shared" si="129"/>
        <v>0</v>
      </c>
      <c r="EH90" s="6">
        <f t="shared" si="16"/>
        <v>1.22</v>
      </c>
      <c r="EI90" s="6">
        <f t="shared" si="17"/>
        <v>1.22</v>
      </c>
      <c r="EJ90" s="2">
        <f t="shared" si="18"/>
        <v>2.44</v>
      </c>
      <c r="EK90" s="2">
        <f t="shared" si="19"/>
        <v>2.44</v>
      </c>
      <c r="EL90" s="2">
        <f t="shared" si="125"/>
        <v>2.0964625423294252</v>
      </c>
      <c r="EM90" s="2">
        <f t="shared" si="21"/>
        <v>1.8264625423294252</v>
      </c>
      <c r="EN90" s="2">
        <f t="shared" si="22"/>
        <v>4.456568603283797</v>
      </c>
      <c r="EO90" s="2">
        <f t="shared" si="23"/>
        <v>10.874027392012465</v>
      </c>
      <c r="EP90" s="2">
        <f t="shared" si="109"/>
        <v>10.874027392012465</v>
      </c>
      <c r="EQ90" s="2"/>
      <c r="ER90" s="2"/>
      <c r="ES90" s="2"/>
      <c r="ET90" s="2"/>
      <c r="EU90" s="2"/>
      <c r="EV90" s="2"/>
      <c r="EW90" s="2">
        <f t="shared" si="24"/>
        <v>5.9535999999999998</v>
      </c>
      <c r="EX90" s="2">
        <f t="shared" si="25"/>
        <v>0.59536</v>
      </c>
      <c r="EY90" s="2">
        <f t="shared" si="110"/>
        <v>0.59536</v>
      </c>
      <c r="EZ90" s="2">
        <f t="shared" si="26"/>
        <v>1.2076282160399165</v>
      </c>
      <c r="FA90" s="2">
        <f t="shared" si="27"/>
        <v>1.8264625423294252</v>
      </c>
      <c r="FB90" s="59"/>
      <c r="FC90" s="2">
        <f t="shared" si="28"/>
        <v>2.326450523261006</v>
      </c>
      <c r="FD90" s="2">
        <f t="shared" si="111"/>
        <v>2.326450523261006</v>
      </c>
      <c r="FE90" s="3">
        <f t="shared" si="124"/>
        <v>10.874027392012465</v>
      </c>
      <c r="FF90" s="3">
        <f t="shared" si="112"/>
        <v>2.326450523261006</v>
      </c>
      <c r="FG90" s="3">
        <f t="shared" si="113"/>
        <v>0.59536</v>
      </c>
      <c r="FH90" s="3">
        <f t="shared" si="29"/>
        <v>1.2</v>
      </c>
      <c r="FI90" s="67">
        <f t="shared" si="30"/>
        <v>1.925254672073794</v>
      </c>
      <c r="FJ90" s="3">
        <f t="shared" si="31"/>
        <v>1.7264625423294251</v>
      </c>
      <c r="FK90" s="3">
        <f t="shared" si="32"/>
        <v>1.8991087965623676</v>
      </c>
      <c r="FL90" s="3">
        <f t="shared" si="114"/>
        <v>2.2789305558748412</v>
      </c>
      <c r="FM90" s="3">
        <f t="shared" si="115"/>
        <v>5.673286312876618</v>
      </c>
      <c r="FN90" s="3">
        <f t="shared" si="116"/>
        <v>5.673286312876618</v>
      </c>
      <c r="FO90" s="2">
        <f t="shared" si="33"/>
        <v>2.44</v>
      </c>
      <c r="FP90" s="2">
        <f t="shared" si="34"/>
        <v>5.9535999999999998</v>
      </c>
      <c r="FQ90" s="2">
        <f t="shared" si="117"/>
        <v>5.9535999999999998</v>
      </c>
      <c r="FR90" s="6">
        <f>IF(A90=1,1,IF(DW90="","",COUNTA($DW$31:DW90)+1))</f>
        <v>15</v>
      </c>
      <c r="FS90" s="6">
        <f t="shared" si="35"/>
        <v>2</v>
      </c>
      <c r="FT90" s="43">
        <f t="shared" si="118"/>
        <v>1</v>
      </c>
      <c r="FU90" s="23">
        <f t="shared" si="119"/>
        <v>1</v>
      </c>
      <c r="FV90" s="21">
        <f t="shared" si="120"/>
        <v>2</v>
      </c>
    </row>
    <row r="91" spans="1:178">
      <c r="A91" s="4">
        <f t="shared" si="36"/>
        <v>61</v>
      </c>
      <c r="B91" s="33">
        <v>457.51</v>
      </c>
      <c r="C91" s="33">
        <v>386.74306165441692</v>
      </c>
      <c r="D91" s="33">
        <v>384.84433868842893</v>
      </c>
      <c r="E91" s="33"/>
      <c r="F91" s="33"/>
      <c r="G91" s="11" t="str">
        <f t="shared" si="2"/>
        <v/>
      </c>
      <c r="H91" s="3">
        <f t="shared" si="37"/>
        <v>457.51</v>
      </c>
      <c r="I91" s="3">
        <f t="shared" si="3"/>
        <v>457.51</v>
      </c>
      <c r="J91" s="3">
        <f t="shared" si="38"/>
        <v>386.74306165441692</v>
      </c>
      <c r="K91" s="3">
        <f t="shared" si="4"/>
        <v>386.74306165441692</v>
      </c>
      <c r="L91" s="2">
        <f t="shared" si="5"/>
        <v>386.74306165441692</v>
      </c>
      <c r="M91" s="8">
        <f t="shared" si="39"/>
        <v>457.51</v>
      </c>
      <c r="N91" s="8">
        <f t="shared" si="6"/>
        <v>457.51</v>
      </c>
      <c r="O91" s="8">
        <f t="shared" si="40"/>
        <v>384.84433868842893</v>
      </c>
      <c r="P91" s="8">
        <f t="shared" si="7"/>
        <v>384.84433868842893</v>
      </c>
      <c r="Q91" s="2">
        <f t="shared" si="8"/>
        <v>384.84433868842893</v>
      </c>
      <c r="R91" s="3">
        <f t="shared" si="9"/>
        <v>0</v>
      </c>
      <c r="S91" s="3" t="str">
        <f t="shared" si="10"/>
        <v/>
      </c>
      <c r="T91" s="3" t="str">
        <f t="shared" si="41"/>
        <v/>
      </c>
      <c r="U91" s="8" t="str">
        <f t="shared" si="11"/>
        <v/>
      </c>
      <c r="V91" s="2" t="str">
        <f t="shared" si="12"/>
        <v/>
      </c>
      <c r="W91" s="2" t="str">
        <f t="shared" si="13"/>
        <v/>
      </c>
      <c r="X91" s="2">
        <f t="shared" si="121"/>
        <v>386.74306165441692</v>
      </c>
      <c r="Y91" s="2">
        <f t="shared" si="14"/>
        <v>1.8987229659879858</v>
      </c>
      <c r="Z91" s="46">
        <f t="shared" si="133"/>
        <v>330</v>
      </c>
      <c r="AA91" s="46">
        <f t="shared" si="42"/>
        <v>0</v>
      </c>
      <c r="AB91" s="47"/>
      <c r="AC91" s="46">
        <f t="shared" si="43"/>
        <v>2</v>
      </c>
      <c r="AD91" s="47">
        <f t="shared" si="134"/>
        <v>1.1000000000000001</v>
      </c>
      <c r="AE91" s="48" t="str">
        <f t="shared" si="44"/>
        <v/>
      </c>
      <c r="AF91" s="49">
        <f t="shared" si="135"/>
        <v>0</v>
      </c>
      <c r="AG91" s="49">
        <f t="shared" si="135"/>
        <v>0</v>
      </c>
      <c r="AH91" s="49">
        <f t="shared" si="135"/>
        <v>0</v>
      </c>
      <c r="AI91" s="47">
        <f t="shared" si="135"/>
        <v>0.1</v>
      </c>
      <c r="AJ91" s="47">
        <f t="shared" si="135"/>
        <v>0.3</v>
      </c>
      <c r="AK91" s="46">
        <f t="shared" si="135"/>
        <v>2</v>
      </c>
      <c r="AL91" s="47"/>
      <c r="AM91" s="53">
        <f t="shared" si="46"/>
        <v>0.63</v>
      </c>
      <c r="AN91" s="50" t="str">
        <f t="shared" si="47"/>
        <v>442,906 - 457,51</v>
      </c>
      <c r="AO91" s="53" t="s">
        <v>85</v>
      </c>
      <c r="AP91" s="52">
        <f t="shared" si="48"/>
        <v>14.603999999999985</v>
      </c>
      <c r="AQ91" s="52">
        <f t="shared" si="49"/>
        <v>14.603999999999985</v>
      </c>
      <c r="AR91" s="47">
        <f t="shared" si="50"/>
        <v>0.37</v>
      </c>
      <c r="AS91" s="53">
        <f t="shared" si="51"/>
        <v>1.9475927541587055</v>
      </c>
      <c r="AT91" s="52">
        <f t="shared" si="52"/>
        <v>2.0475927541587056</v>
      </c>
      <c r="AU91" s="9">
        <f t="shared" si="53"/>
        <v>29.903044581733706</v>
      </c>
      <c r="AV91" s="9">
        <f t="shared" si="54"/>
        <v>0.73</v>
      </c>
      <c r="AW91" s="12" t="str">
        <f t="shared" si="55"/>
        <v/>
      </c>
      <c r="AX91" s="9">
        <f t="shared" si="56"/>
        <v>1.6775927541587055</v>
      </c>
      <c r="AY91" s="12" t="str">
        <f t="shared" si="57"/>
        <v/>
      </c>
      <c r="AZ91" s="10">
        <f t="shared" si="58"/>
        <v>8.5529859993982119E-2</v>
      </c>
      <c r="BA91" s="10">
        <f t="shared" si="59"/>
        <v>1.1000000000000001</v>
      </c>
      <c r="BB91" s="10">
        <f t="shared" si="60"/>
        <v>0.11000000000000001</v>
      </c>
      <c r="BC91" s="10">
        <f t="shared" si="61"/>
        <v>0.69300000000000006</v>
      </c>
      <c r="BD91" s="10">
        <f t="shared" si="62"/>
        <v>0.60747014000601796</v>
      </c>
      <c r="BE91" s="12" t="str">
        <f t="shared" si="63"/>
        <v/>
      </c>
      <c r="BF91" s="9">
        <f t="shared" si="64"/>
        <v>1.1000000000000001</v>
      </c>
      <c r="BG91" s="9">
        <f t="shared" si="65"/>
        <v>1.1000000000000001</v>
      </c>
      <c r="BH91" s="7">
        <f t="shared" si="66"/>
        <v>0.40700000000000003</v>
      </c>
      <c r="BI91" s="7">
        <f t="shared" si="67"/>
        <v>1.8453520295745762</v>
      </c>
      <c r="BJ91" s="12" t="str">
        <f t="shared" si="68"/>
        <v/>
      </c>
      <c r="BK91" s="80">
        <f t="shared" si="69"/>
        <v>0</v>
      </c>
      <c r="BL91" s="7">
        <f t="shared" si="70"/>
        <v>0</v>
      </c>
      <c r="BM91" s="7">
        <f t="shared" si="122"/>
        <v>1.0423520295745763</v>
      </c>
      <c r="BN91" s="12" t="str">
        <f t="shared" si="71"/>
        <v/>
      </c>
      <c r="BO91" s="9">
        <f t="shared" si="72"/>
        <v>1.8453520295745762</v>
      </c>
      <c r="BP91" s="2">
        <f t="shared" si="73"/>
        <v>2.0475927541587056</v>
      </c>
      <c r="BQ91" s="2">
        <f t="shared" si="74"/>
        <v>2.0475927541587056</v>
      </c>
      <c r="BR91" s="20">
        <f t="shared" si="132"/>
        <v>2</v>
      </c>
      <c r="BS91" s="20">
        <f t="shared" si="132"/>
        <v>2</v>
      </c>
      <c r="BT91" s="20">
        <f t="shared" si="132"/>
        <v>2</v>
      </c>
      <c r="BU91" s="86">
        <f t="shared" si="76"/>
        <v>1</v>
      </c>
      <c r="BV91" s="86">
        <f t="shared" si="77"/>
        <v>1</v>
      </c>
      <c r="BW91" s="20">
        <f t="shared" si="132"/>
        <v>3</v>
      </c>
      <c r="BX91" s="86">
        <f t="shared" si="132"/>
        <v>0.1</v>
      </c>
      <c r="BY91" s="86">
        <f t="shared" si="132"/>
        <v>0.12</v>
      </c>
      <c r="BZ91" s="86">
        <f t="shared" si="132"/>
        <v>0.15</v>
      </c>
      <c r="CA91" s="86">
        <f t="shared" si="132"/>
        <v>0.17</v>
      </c>
      <c r="CB91" s="86">
        <f t="shared" si="132"/>
        <v>0.19</v>
      </c>
      <c r="CC91" s="86">
        <f t="shared" si="132"/>
        <v>0.22</v>
      </c>
      <c r="CD91" s="86">
        <f t="shared" si="132"/>
        <v>0.05</v>
      </c>
      <c r="CE91" s="20" t="str">
        <f t="shared" si="123"/>
        <v>OK (100 %)</v>
      </c>
      <c r="CF91" s="14">
        <f t="shared" si="79"/>
        <v>13.383999999999984</v>
      </c>
      <c r="CG91" s="14">
        <f t="shared" si="80"/>
        <v>13.983999999999986</v>
      </c>
      <c r="CH91" s="8">
        <f t="shared" si="81"/>
        <v>-1.1072112177447497</v>
      </c>
      <c r="CI91" s="9">
        <f t="shared" si="82"/>
        <v>14.603999999999985</v>
      </c>
      <c r="CJ91" s="9">
        <f t="shared" si="83"/>
        <v>0</v>
      </c>
      <c r="CK91" s="9">
        <f t="shared" si="84"/>
        <v>14.603999999999985</v>
      </c>
      <c r="CL91" s="9">
        <f t="shared" si="85"/>
        <v>0</v>
      </c>
      <c r="CM91" s="9">
        <f t="shared" si="86"/>
        <v>1.1960495621558447</v>
      </c>
      <c r="CN91" s="9">
        <f t="shared" si="87"/>
        <v>0</v>
      </c>
      <c r="CO91" s="9">
        <f t="shared" si="130"/>
        <v>0</v>
      </c>
      <c r="CP91" s="9">
        <f t="shared" si="130"/>
        <v>0</v>
      </c>
      <c r="CQ91" s="9">
        <f t="shared" si="130"/>
        <v>0</v>
      </c>
      <c r="CR91" s="9">
        <f t="shared" si="130"/>
        <v>0</v>
      </c>
      <c r="CS91" s="9">
        <f t="shared" si="130"/>
        <v>0</v>
      </c>
      <c r="CT91" s="9">
        <f t="shared" si="130"/>
        <v>0</v>
      </c>
      <c r="CU91" s="9">
        <f t="shared" si="130"/>
        <v>0</v>
      </c>
      <c r="CV91" s="9">
        <f t="shared" si="89"/>
        <v>24.6981915638261</v>
      </c>
      <c r="CW91" s="9">
        <f t="shared" si="131"/>
        <v>2.4698191563826102</v>
      </c>
      <c r="CX91" s="9">
        <f t="shared" si="131"/>
        <v>2.963782987659132</v>
      </c>
      <c r="CY91" s="9">
        <f t="shared" si="131"/>
        <v>3.7047287345739148</v>
      </c>
      <c r="CZ91" s="9">
        <f t="shared" si="131"/>
        <v>4.198692565850437</v>
      </c>
      <c r="DA91" s="9">
        <f t="shared" si="131"/>
        <v>4.6926563971269593</v>
      </c>
      <c r="DB91" s="9">
        <f t="shared" si="131"/>
        <v>5.4336021440417417</v>
      </c>
      <c r="DC91" s="9">
        <f t="shared" si="131"/>
        <v>1.2349095781913051</v>
      </c>
      <c r="DD91" s="2">
        <f t="shared" si="91"/>
        <v>1.5382399999999987</v>
      </c>
      <c r="DE91" s="2">
        <f t="shared" si="92"/>
        <v>0</v>
      </c>
      <c r="DF91" s="2">
        <f t="shared" si="93"/>
        <v>8.4948624378441462</v>
      </c>
      <c r="DG91" s="2">
        <f t="shared" si="94"/>
        <v>0</v>
      </c>
      <c r="DH91" s="2">
        <f t="shared" si="95"/>
        <v>0</v>
      </c>
      <c r="DI91" s="2">
        <f t="shared" si="96"/>
        <v>0</v>
      </c>
      <c r="DJ91" s="2">
        <f t="shared" si="97"/>
        <v>0</v>
      </c>
      <c r="DK91" s="2">
        <f t="shared" si="98"/>
        <v>14.57625078157086</v>
      </c>
      <c r="DL91" s="16">
        <f t="shared" si="99"/>
        <v>0</v>
      </c>
      <c r="DM91" s="16">
        <f t="shared" si="100"/>
        <v>0</v>
      </c>
      <c r="DN91" s="16">
        <f t="shared" si="101"/>
        <v>25.805402781570848</v>
      </c>
      <c r="DO91" s="72">
        <f t="shared" si="102"/>
        <v>-1.107211217744748</v>
      </c>
      <c r="DP91" s="16">
        <f t="shared" si="103"/>
        <v>0</v>
      </c>
      <c r="DQ91" s="16">
        <f t="shared" si="104"/>
        <v>14.57625078157086</v>
      </c>
      <c r="DR91" s="2">
        <f t="shared" si="105"/>
        <v>59.806089163467412</v>
      </c>
      <c r="DS91" s="2">
        <f t="shared" si="106"/>
        <v>14.722399999999984</v>
      </c>
      <c r="DT91" s="2">
        <f t="shared" si="107"/>
        <v>5.4472879999999941</v>
      </c>
      <c r="DU91" s="2">
        <f t="shared" si="108"/>
        <v>0</v>
      </c>
      <c r="DV91" s="15" t="s">
        <v>189</v>
      </c>
      <c r="DW91" s="18"/>
      <c r="DX91" s="17"/>
      <c r="DY91" s="47" t="str">
        <f t="shared" si="129"/>
        <v/>
      </c>
      <c r="DZ91" s="47" t="str">
        <f t="shared" si="129"/>
        <v/>
      </c>
      <c r="EA91" s="47" t="str">
        <f t="shared" si="129"/>
        <v/>
      </c>
      <c r="EB91" s="47" t="str">
        <f t="shared" ref="DY91:EG119" si="136">IF($DW91="","",EB$30)</f>
        <v/>
      </c>
      <c r="EC91" s="49" t="str">
        <f t="shared" si="136"/>
        <v/>
      </c>
      <c r="ED91" s="49" t="str">
        <f t="shared" si="136"/>
        <v/>
      </c>
      <c r="EE91" s="47" t="str">
        <f t="shared" si="136"/>
        <v/>
      </c>
      <c r="EF91" s="47" t="str">
        <f t="shared" si="136"/>
        <v/>
      </c>
      <c r="EG91" s="47" t="str">
        <f t="shared" si="136"/>
        <v/>
      </c>
      <c r="EH91" s="6">
        <f t="shared" si="16"/>
        <v>0</v>
      </c>
      <c r="EI91" s="6">
        <f t="shared" si="17"/>
        <v>0</v>
      </c>
      <c r="EJ91" s="2" t="str">
        <f t="shared" si="18"/>
        <v/>
      </c>
      <c r="EK91" s="2" t="str">
        <f t="shared" si="19"/>
        <v/>
      </c>
      <c r="EL91" s="2" t="str">
        <f t="shared" si="125"/>
        <v/>
      </c>
      <c r="EM91" s="2" t="str">
        <f t="shared" si="21"/>
        <v/>
      </c>
      <c r="EN91" s="2" t="str">
        <f t="shared" si="22"/>
        <v/>
      </c>
      <c r="EO91" s="2">
        <f t="shared" si="23"/>
        <v>0</v>
      </c>
      <c r="EP91" s="2">
        <f t="shared" si="109"/>
        <v>0</v>
      </c>
      <c r="EQ91" s="2"/>
      <c r="ER91" s="2"/>
      <c r="ES91" s="2"/>
      <c r="ET91" s="2"/>
      <c r="EU91" s="2"/>
      <c r="EV91" s="2"/>
      <c r="EW91" s="2">
        <f t="shared" si="24"/>
        <v>0</v>
      </c>
      <c r="EX91" s="2">
        <f t="shared" si="25"/>
        <v>0</v>
      </c>
      <c r="EY91" s="2">
        <f t="shared" si="110"/>
        <v>0</v>
      </c>
      <c r="EZ91" s="2">
        <f t="shared" si="26"/>
        <v>0</v>
      </c>
      <c r="FA91" s="2">
        <f t="shared" si="27"/>
        <v>0</v>
      </c>
      <c r="FB91" s="59"/>
      <c r="FC91" s="2">
        <f t="shared" si="28"/>
        <v>0</v>
      </c>
      <c r="FD91" s="2">
        <f t="shared" si="111"/>
        <v>0</v>
      </c>
      <c r="FE91" s="3">
        <f t="shared" si="124"/>
        <v>0</v>
      </c>
      <c r="FF91" s="3">
        <f t="shared" si="112"/>
        <v>0</v>
      </c>
      <c r="FG91" s="3">
        <f t="shared" si="113"/>
        <v>0</v>
      </c>
      <c r="FH91" s="3">
        <f t="shared" si="29"/>
        <v>0</v>
      </c>
      <c r="FI91" s="67">
        <f t="shared" si="30"/>
        <v>0</v>
      </c>
      <c r="FJ91" s="3">
        <f t="shared" si="31"/>
        <v>0</v>
      </c>
      <c r="FK91" s="3">
        <f t="shared" si="32"/>
        <v>0</v>
      </c>
      <c r="FL91" s="3">
        <f t="shared" si="114"/>
        <v>0</v>
      </c>
      <c r="FM91" s="3">
        <f t="shared" si="115"/>
        <v>0</v>
      </c>
      <c r="FN91" s="3">
        <f t="shared" si="116"/>
        <v>0</v>
      </c>
      <c r="FO91" s="2">
        <f t="shared" si="33"/>
        <v>0</v>
      </c>
      <c r="FP91" s="2">
        <f t="shared" si="34"/>
        <v>0</v>
      </c>
      <c r="FQ91" s="2">
        <f t="shared" si="117"/>
        <v>0</v>
      </c>
      <c r="FR91" s="6" t="str">
        <f>IF(A91=1,1,IF(DW91="","",COUNTA($DW$31:DW91)+1))</f>
        <v/>
      </c>
      <c r="FS91" s="6" t="str">
        <f t="shared" si="35"/>
        <v/>
      </c>
      <c r="FT91" s="43">
        <f t="shared" si="118"/>
        <v>1</v>
      </c>
      <c r="FU91" s="23">
        <f t="shared" si="119"/>
        <v>1</v>
      </c>
      <c r="FV91" s="21">
        <f t="shared" si="120"/>
        <v>2</v>
      </c>
    </row>
    <row r="92" spans="1:178">
      <c r="A92" s="4">
        <f t="shared" si="36"/>
        <v>62</v>
      </c>
      <c r="B92" s="33">
        <v>457.51100000000002</v>
      </c>
      <c r="C92" s="33">
        <v>386.37307008098873</v>
      </c>
      <c r="D92" s="33">
        <v>384.84435380765865</v>
      </c>
      <c r="E92" s="33"/>
      <c r="F92" s="33"/>
      <c r="G92" s="11" t="str">
        <f t="shared" si="2"/>
        <v/>
      </c>
      <c r="H92" s="3">
        <f t="shared" si="37"/>
        <v>457.51100000000002</v>
      </c>
      <c r="I92" s="3">
        <f t="shared" si="3"/>
        <v>457.51100000000002</v>
      </c>
      <c r="J92" s="3">
        <f t="shared" si="38"/>
        <v>386.37307008098873</v>
      </c>
      <c r="K92" s="3">
        <f t="shared" si="4"/>
        <v>386.37307008098873</v>
      </c>
      <c r="L92" s="2">
        <f t="shared" si="5"/>
        <v>386.37307008098873</v>
      </c>
      <c r="M92" s="8">
        <f t="shared" si="39"/>
        <v>457.51100000000002</v>
      </c>
      <c r="N92" s="8">
        <f t="shared" si="6"/>
        <v>457.51100000000002</v>
      </c>
      <c r="O92" s="8">
        <f t="shared" si="40"/>
        <v>384.84435380765865</v>
      </c>
      <c r="P92" s="8">
        <f t="shared" si="7"/>
        <v>384.84435380765865</v>
      </c>
      <c r="Q92" s="2">
        <f t="shared" si="8"/>
        <v>384.84435380765865</v>
      </c>
      <c r="R92" s="3">
        <f t="shared" si="9"/>
        <v>0</v>
      </c>
      <c r="S92" s="3" t="str">
        <f t="shared" si="10"/>
        <v/>
      </c>
      <c r="T92" s="3" t="str">
        <f t="shared" si="41"/>
        <v/>
      </c>
      <c r="U92" s="8" t="str">
        <f t="shared" si="11"/>
        <v/>
      </c>
      <c r="V92" s="2" t="str">
        <f t="shared" si="12"/>
        <v/>
      </c>
      <c r="W92" s="2" t="str">
        <f t="shared" si="13"/>
        <v/>
      </c>
      <c r="X92" s="2">
        <f t="shared" si="121"/>
        <v>386.37307008098873</v>
      </c>
      <c r="Y92" s="2">
        <f t="shared" si="14"/>
        <v>1.5287162733300761</v>
      </c>
      <c r="Z92" s="46">
        <f t="shared" si="133"/>
        <v>330</v>
      </c>
      <c r="AA92" s="46">
        <f t="shared" si="42"/>
        <v>0</v>
      </c>
      <c r="AB92" s="47"/>
      <c r="AC92" s="46">
        <f t="shared" si="43"/>
        <v>2</v>
      </c>
      <c r="AD92" s="47">
        <f t="shared" si="134"/>
        <v>1.1000000000000001</v>
      </c>
      <c r="AE92" s="48" t="str">
        <f t="shared" si="44"/>
        <v/>
      </c>
      <c r="AF92" s="49">
        <f t="shared" si="135"/>
        <v>0</v>
      </c>
      <c r="AG92" s="49">
        <f t="shared" si="135"/>
        <v>0</v>
      </c>
      <c r="AH92" s="49">
        <f t="shared" si="135"/>
        <v>0</v>
      </c>
      <c r="AI92" s="47">
        <f t="shared" si="135"/>
        <v>0.1</v>
      </c>
      <c r="AJ92" s="47">
        <f t="shared" si="135"/>
        <v>0.3</v>
      </c>
      <c r="AK92" s="46">
        <f t="shared" si="135"/>
        <v>2</v>
      </c>
      <c r="AL92" s="47"/>
      <c r="AM92" s="53">
        <f t="shared" si="46"/>
        <v>0.63</v>
      </c>
      <c r="AN92" s="50" t="str">
        <f t="shared" si="47"/>
        <v>457,51 - 457,511</v>
      </c>
      <c r="AO92" s="53" t="s">
        <v>84</v>
      </c>
      <c r="AP92" s="52">
        <f t="shared" si="48"/>
        <v>1.0000000000331966E-3</v>
      </c>
      <c r="AQ92" s="52">
        <f t="shared" si="49"/>
        <v>1.0000000000331966E-3</v>
      </c>
      <c r="AR92" s="47">
        <f t="shared" si="50"/>
        <v>0</v>
      </c>
      <c r="AS92" s="53">
        <f t="shared" si="51"/>
        <v>1.713719619659031</v>
      </c>
      <c r="AT92" s="52">
        <f t="shared" si="52"/>
        <v>1.8137196196590311</v>
      </c>
      <c r="AU92" s="9">
        <f t="shared" si="53"/>
        <v>1.8137196197192402E-3</v>
      </c>
      <c r="AV92" s="9">
        <f t="shared" si="54"/>
        <v>0.73</v>
      </c>
      <c r="AW92" s="12" t="str">
        <f t="shared" si="55"/>
        <v/>
      </c>
      <c r="AX92" s="9">
        <f t="shared" si="56"/>
        <v>1.8137196196590311</v>
      </c>
      <c r="AY92" s="12" t="str">
        <f t="shared" si="57"/>
        <v/>
      </c>
      <c r="AZ92" s="10">
        <f t="shared" si="58"/>
        <v>8.5529859993982119E-2</v>
      </c>
      <c r="BA92" s="10">
        <f t="shared" si="59"/>
        <v>1.1000000000000001</v>
      </c>
      <c r="BB92" s="10">
        <f t="shared" si="60"/>
        <v>0.11000000000000001</v>
      </c>
      <c r="BC92" s="10">
        <f t="shared" si="61"/>
        <v>0.69300000000000006</v>
      </c>
      <c r="BD92" s="10">
        <f t="shared" si="62"/>
        <v>0.60747014000601796</v>
      </c>
      <c r="BE92" s="12" t="str">
        <f t="shared" si="63"/>
        <v/>
      </c>
      <c r="BF92" s="9">
        <f t="shared" si="64"/>
        <v>1.1000000000000001</v>
      </c>
      <c r="BG92" s="9">
        <f t="shared" si="65"/>
        <v>1.1000000000000001</v>
      </c>
      <c r="BH92" s="7">
        <f t="shared" si="66"/>
        <v>0</v>
      </c>
      <c r="BI92" s="7">
        <f t="shared" si="67"/>
        <v>1.9950915816249344</v>
      </c>
      <c r="BJ92" s="12" t="str">
        <f t="shared" si="68"/>
        <v/>
      </c>
      <c r="BK92" s="80">
        <f t="shared" si="69"/>
        <v>0</v>
      </c>
      <c r="BL92" s="7">
        <f t="shared" si="70"/>
        <v>0</v>
      </c>
      <c r="BM92" s="7">
        <f t="shared" si="122"/>
        <v>1.1920915816249344</v>
      </c>
      <c r="BN92" s="12" t="str">
        <f t="shared" si="71"/>
        <v/>
      </c>
      <c r="BO92" s="9">
        <f t="shared" si="72"/>
        <v>1.9950915816249344</v>
      </c>
      <c r="BP92" s="2">
        <f t="shared" si="73"/>
        <v>1.8137196196590311</v>
      </c>
      <c r="BQ92" s="2">
        <f t="shared" si="74"/>
        <v>1.8137196196590311</v>
      </c>
      <c r="BR92" s="20">
        <f t="shared" si="132"/>
        <v>2</v>
      </c>
      <c r="BS92" s="20">
        <f t="shared" si="132"/>
        <v>2</v>
      </c>
      <c r="BT92" s="20">
        <f t="shared" si="132"/>
        <v>2</v>
      </c>
      <c r="BU92" s="86">
        <f t="shared" si="76"/>
        <v>1</v>
      </c>
      <c r="BV92" s="86">
        <f t="shared" si="77"/>
        <v>1</v>
      </c>
      <c r="BW92" s="20">
        <f t="shared" si="132"/>
        <v>3</v>
      </c>
      <c r="BX92" s="86">
        <f t="shared" si="132"/>
        <v>0.1</v>
      </c>
      <c r="BY92" s="86">
        <f t="shared" si="132"/>
        <v>0.12</v>
      </c>
      <c r="BZ92" s="86">
        <f t="shared" si="132"/>
        <v>0.15</v>
      </c>
      <c r="CA92" s="86">
        <f t="shared" si="132"/>
        <v>0.17</v>
      </c>
      <c r="CB92" s="86">
        <f t="shared" si="132"/>
        <v>0.19</v>
      </c>
      <c r="CC92" s="86">
        <f t="shared" si="132"/>
        <v>0.22</v>
      </c>
      <c r="CD92" s="86">
        <f t="shared" si="132"/>
        <v>0.05</v>
      </c>
      <c r="CE92" s="20" t="str">
        <f t="shared" si="123"/>
        <v>OK (100 %)</v>
      </c>
      <c r="CF92" s="14">
        <f t="shared" si="79"/>
        <v>1.0000000000331966E-3</v>
      </c>
      <c r="CG92" s="14">
        <f t="shared" si="80"/>
        <v>1.0000000000331966E-3</v>
      </c>
      <c r="CH92" s="8">
        <f t="shared" si="81"/>
        <v>-2.1684043449710089E-19</v>
      </c>
      <c r="CI92" s="9">
        <f t="shared" si="82"/>
        <v>1.0000000000331966E-3</v>
      </c>
      <c r="CJ92" s="9">
        <f t="shared" si="83"/>
        <v>0</v>
      </c>
      <c r="CK92" s="9">
        <f t="shared" si="84"/>
        <v>1.0000000000331966E-3</v>
      </c>
      <c r="CL92" s="9">
        <f t="shared" si="85"/>
        <v>0</v>
      </c>
      <c r="CM92" s="9">
        <f t="shared" si="86"/>
        <v>8.552985999682141E-5</v>
      </c>
      <c r="CN92" s="9">
        <f t="shared" si="87"/>
        <v>0</v>
      </c>
      <c r="CO92" s="9">
        <f t="shared" si="130"/>
        <v>0</v>
      </c>
      <c r="CP92" s="9">
        <f t="shared" si="130"/>
        <v>0</v>
      </c>
      <c r="CQ92" s="9">
        <f t="shared" si="130"/>
        <v>0</v>
      </c>
      <c r="CR92" s="9">
        <f t="shared" si="130"/>
        <v>0</v>
      </c>
      <c r="CS92" s="9">
        <f t="shared" si="130"/>
        <v>0</v>
      </c>
      <c r="CT92" s="9">
        <f t="shared" si="130"/>
        <v>0</v>
      </c>
      <c r="CU92" s="9">
        <f t="shared" si="130"/>
        <v>0</v>
      </c>
      <c r="CV92" s="9">
        <f t="shared" si="89"/>
        <v>1.9950915816911645E-3</v>
      </c>
      <c r="CW92" s="9">
        <f t="shared" si="131"/>
        <v>1.9950915816911645E-4</v>
      </c>
      <c r="CX92" s="9">
        <f t="shared" si="131"/>
        <v>2.3941098980293974E-4</v>
      </c>
      <c r="CY92" s="9">
        <f t="shared" si="131"/>
        <v>2.9926373725367464E-4</v>
      </c>
      <c r="CZ92" s="9">
        <f t="shared" si="131"/>
        <v>3.3916556888749798E-4</v>
      </c>
      <c r="DA92" s="9">
        <f t="shared" si="131"/>
        <v>3.7906740052132126E-4</v>
      </c>
      <c r="DB92" s="9">
        <f t="shared" si="131"/>
        <v>4.3892014797205619E-4</v>
      </c>
      <c r="DC92" s="9">
        <f t="shared" si="131"/>
        <v>9.9754579084558226E-5</v>
      </c>
      <c r="DD92" s="2">
        <f t="shared" si="91"/>
        <v>1.1000000000365164E-4</v>
      </c>
      <c r="DE92" s="2">
        <f t="shared" si="92"/>
        <v>0</v>
      </c>
      <c r="DF92" s="2">
        <f t="shared" si="93"/>
        <v>6.0747014002618383E-4</v>
      </c>
      <c r="DG92" s="2">
        <f t="shared" si="94"/>
        <v>0</v>
      </c>
      <c r="DH92" s="2">
        <f t="shared" si="95"/>
        <v>0</v>
      </c>
      <c r="DI92" s="2">
        <f t="shared" si="96"/>
        <v>0</v>
      </c>
      <c r="DJ92" s="2">
        <f t="shared" si="97"/>
        <v>0</v>
      </c>
      <c r="DK92" s="2">
        <f t="shared" si="98"/>
        <v>1.1920915816645077E-3</v>
      </c>
      <c r="DL92" s="16">
        <f t="shared" si="99"/>
        <v>0</v>
      </c>
      <c r="DM92" s="16">
        <f t="shared" si="100"/>
        <v>0</v>
      </c>
      <c r="DN92" s="16">
        <f t="shared" si="101"/>
        <v>1.9950915816911645E-3</v>
      </c>
      <c r="DO92" s="72">
        <f t="shared" si="102"/>
        <v>0</v>
      </c>
      <c r="DP92" s="16">
        <f t="shared" si="103"/>
        <v>0</v>
      </c>
      <c r="DQ92" s="16">
        <f t="shared" si="104"/>
        <v>1.1920915816645077E-3</v>
      </c>
      <c r="DR92" s="2">
        <f t="shared" si="105"/>
        <v>3.6274392394384804E-3</v>
      </c>
      <c r="DS92" s="2">
        <f t="shared" si="106"/>
        <v>0</v>
      </c>
      <c r="DT92" s="2">
        <f t="shared" si="107"/>
        <v>0</v>
      </c>
      <c r="DU92" s="2">
        <f t="shared" si="108"/>
        <v>0</v>
      </c>
      <c r="DV92" s="15" t="s">
        <v>189</v>
      </c>
      <c r="DW92" s="17"/>
      <c r="DX92" s="17"/>
      <c r="DY92" s="47" t="str">
        <f t="shared" si="136"/>
        <v/>
      </c>
      <c r="DZ92" s="47" t="str">
        <f t="shared" si="136"/>
        <v/>
      </c>
      <c r="EA92" s="47" t="str">
        <f t="shared" si="136"/>
        <v/>
      </c>
      <c r="EB92" s="47" t="str">
        <f t="shared" si="136"/>
        <v/>
      </c>
      <c r="EC92" s="49" t="str">
        <f t="shared" si="136"/>
        <v/>
      </c>
      <c r="ED92" s="49" t="str">
        <f t="shared" si="136"/>
        <v/>
      </c>
      <c r="EE92" s="47" t="str">
        <f t="shared" si="136"/>
        <v/>
      </c>
      <c r="EF92" s="47" t="str">
        <f t="shared" si="136"/>
        <v/>
      </c>
      <c r="EG92" s="47" t="str">
        <f t="shared" si="136"/>
        <v/>
      </c>
      <c r="EH92" s="6">
        <f t="shared" si="16"/>
        <v>0</v>
      </c>
      <c r="EI92" s="6">
        <f t="shared" si="17"/>
        <v>0</v>
      </c>
      <c r="EJ92" s="2" t="str">
        <f t="shared" si="18"/>
        <v/>
      </c>
      <c r="EK92" s="2" t="str">
        <f t="shared" si="19"/>
        <v/>
      </c>
      <c r="EL92" s="2" t="str">
        <f t="shared" si="125"/>
        <v/>
      </c>
      <c r="EM92" s="2" t="str">
        <f t="shared" si="21"/>
        <v/>
      </c>
      <c r="EN92" s="2" t="str">
        <f t="shared" si="22"/>
        <v/>
      </c>
      <c r="EO92" s="2">
        <f t="shared" si="23"/>
        <v>0</v>
      </c>
      <c r="EP92" s="2">
        <f t="shared" si="109"/>
        <v>0</v>
      </c>
      <c r="EQ92" s="2"/>
      <c r="ER92" s="2"/>
      <c r="ES92" s="2"/>
      <c r="ET92" s="2"/>
      <c r="EU92" s="2"/>
      <c r="EV92" s="2"/>
      <c r="EW92" s="2">
        <f t="shared" si="24"/>
        <v>0</v>
      </c>
      <c r="EX92" s="2">
        <f t="shared" si="25"/>
        <v>0</v>
      </c>
      <c r="EY92" s="2">
        <f t="shared" si="110"/>
        <v>0</v>
      </c>
      <c r="EZ92" s="2">
        <f t="shared" si="26"/>
        <v>0</v>
      </c>
      <c r="FA92" s="2">
        <f t="shared" si="27"/>
        <v>0</v>
      </c>
      <c r="FB92" s="59"/>
      <c r="FC92" s="2">
        <f t="shared" si="28"/>
        <v>0</v>
      </c>
      <c r="FD92" s="2">
        <f t="shared" si="111"/>
        <v>0</v>
      </c>
      <c r="FE92" s="3">
        <f t="shared" si="124"/>
        <v>0</v>
      </c>
      <c r="FF92" s="3">
        <f t="shared" si="112"/>
        <v>0</v>
      </c>
      <c r="FG92" s="3">
        <f t="shared" si="113"/>
        <v>0</v>
      </c>
      <c r="FH92" s="3">
        <f t="shared" si="29"/>
        <v>0</v>
      </c>
      <c r="FI92" s="67">
        <f t="shared" si="30"/>
        <v>0</v>
      </c>
      <c r="FJ92" s="3">
        <f t="shared" si="31"/>
        <v>0</v>
      </c>
      <c r="FK92" s="3">
        <f t="shared" si="32"/>
        <v>0</v>
      </c>
      <c r="FL92" s="3">
        <f t="shared" si="114"/>
        <v>0</v>
      </c>
      <c r="FM92" s="3">
        <f t="shared" si="115"/>
        <v>0</v>
      </c>
      <c r="FN92" s="3">
        <f t="shared" si="116"/>
        <v>0</v>
      </c>
      <c r="FO92" s="2">
        <f t="shared" si="33"/>
        <v>0</v>
      </c>
      <c r="FP92" s="2">
        <f t="shared" si="34"/>
        <v>0</v>
      </c>
      <c r="FQ92" s="2">
        <f t="shared" si="117"/>
        <v>0</v>
      </c>
      <c r="FR92" s="6" t="str">
        <f>IF(A92=1,1,IF(DW92="","",COUNTA($DW$31:DW92)+1))</f>
        <v/>
      </c>
      <c r="FS92" s="6" t="str">
        <f t="shared" si="35"/>
        <v/>
      </c>
      <c r="FT92" s="43">
        <f t="shared" si="118"/>
        <v>1</v>
      </c>
      <c r="FU92" s="23">
        <f t="shared" si="119"/>
        <v>1</v>
      </c>
      <c r="FV92" s="21">
        <f t="shared" si="120"/>
        <v>1</v>
      </c>
    </row>
    <row r="93" spans="1:178">
      <c r="A93" s="4">
        <f t="shared" si="36"/>
        <v>63</v>
      </c>
      <c r="B93" s="33">
        <v>464.267</v>
      </c>
      <c r="C93" s="33">
        <v>386.46760956163484</v>
      </c>
      <c r="D93" s="33">
        <v>384.94649932361341</v>
      </c>
      <c r="E93" s="33"/>
      <c r="F93" s="33"/>
      <c r="G93" s="11" t="str">
        <f t="shared" si="2"/>
        <v/>
      </c>
      <c r="H93" s="3">
        <f t="shared" si="37"/>
        <v>464.267</v>
      </c>
      <c r="I93" s="3">
        <f t="shared" si="3"/>
        <v>464.267</v>
      </c>
      <c r="J93" s="3">
        <f t="shared" si="38"/>
        <v>386.46760956163484</v>
      </c>
      <c r="K93" s="3">
        <f t="shared" si="4"/>
        <v>386.46760956163484</v>
      </c>
      <c r="L93" s="2">
        <f t="shared" si="5"/>
        <v>386.46760956163484</v>
      </c>
      <c r="M93" s="8">
        <f t="shared" si="39"/>
        <v>464.267</v>
      </c>
      <c r="N93" s="8">
        <f t="shared" si="6"/>
        <v>464.267</v>
      </c>
      <c r="O93" s="8">
        <f t="shared" si="40"/>
        <v>384.94649932361341</v>
      </c>
      <c r="P93" s="8">
        <f t="shared" si="7"/>
        <v>384.94649932361341</v>
      </c>
      <c r="Q93" s="2">
        <f t="shared" si="8"/>
        <v>384.94649932361341</v>
      </c>
      <c r="R93" s="3">
        <f t="shared" si="9"/>
        <v>0</v>
      </c>
      <c r="S93" s="3" t="str">
        <f t="shared" si="10"/>
        <v/>
      </c>
      <c r="T93" s="3" t="str">
        <f t="shared" si="41"/>
        <v/>
      </c>
      <c r="U93" s="8" t="str">
        <f t="shared" si="11"/>
        <v/>
      </c>
      <c r="V93" s="2" t="str">
        <f t="shared" si="12"/>
        <v/>
      </c>
      <c r="W93" s="2" t="str">
        <f t="shared" si="13"/>
        <v/>
      </c>
      <c r="X93" s="2">
        <f t="shared" si="121"/>
        <v>386.46760956163484</v>
      </c>
      <c r="Y93" s="2">
        <f t="shared" si="14"/>
        <v>1.5211102380214356</v>
      </c>
      <c r="Z93" s="46">
        <f t="shared" si="133"/>
        <v>330</v>
      </c>
      <c r="AA93" s="46">
        <f t="shared" si="42"/>
        <v>0</v>
      </c>
      <c r="AB93" s="47"/>
      <c r="AC93" s="46">
        <f t="shared" si="43"/>
        <v>2</v>
      </c>
      <c r="AD93" s="47">
        <f t="shared" si="134"/>
        <v>1.1000000000000001</v>
      </c>
      <c r="AE93" s="48" t="str">
        <f t="shared" si="44"/>
        <v/>
      </c>
      <c r="AF93" s="49">
        <f t="shared" si="135"/>
        <v>0</v>
      </c>
      <c r="AG93" s="49">
        <f t="shared" si="135"/>
        <v>0</v>
      </c>
      <c r="AH93" s="49">
        <f t="shared" si="135"/>
        <v>0</v>
      </c>
      <c r="AI93" s="47">
        <f t="shared" si="135"/>
        <v>0.1</v>
      </c>
      <c r="AJ93" s="47">
        <f t="shared" si="135"/>
        <v>0.3</v>
      </c>
      <c r="AK93" s="46">
        <f t="shared" si="135"/>
        <v>2</v>
      </c>
      <c r="AL93" s="47"/>
      <c r="AM93" s="53">
        <f t="shared" si="46"/>
        <v>0.63</v>
      </c>
      <c r="AN93" s="50" t="str">
        <f t="shared" si="47"/>
        <v>457,511 - 464,267</v>
      </c>
      <c r="AO93" s="53" t="s">
        <v>84</v>
      </c>
      <c r="AP93" s="52">
        <f t="shared" si="48"/>
        <v>6.7559999999999718</v>
      </c>
      <c r="AQ93" s="52">
        <f t="shared" si="49"/>
        <v>6.7559999999999718</v>
      </c>
      <c r="AR93" s="47">
        <f t="shared" si="50"/>
        <v>0</v>
      </c>
      <c r="AS93" s="53">
        <f t="shared" si="51"/>
        <v>1.5249132556757559</v>
      </c>
      <c r="AT93" s="52">
        <f t="shared" si="52"/>
        <v>1.624913255675756</v>
      </c>
      <c r="AU93" s="9">
        <f t="shared" si="53"/>
        <v>10.977913955345361</v>
      </c>
      <c r="AV93" s="9">
        <f t="shared" si="54"/>
        <v>0.73</v>
      </c>
      <c r="AW93" s="12" t="str">
        <f t="shared" si="55"/>
        <v/>
      </c>
      <c r="AX93" s="9">
        <f t="shared" si="56"/>
        <v>1.624913255675756</v>
      </c>
      <c r="AY93" s="12" t="str">
        <f t="shared" si="57"/>
        <v/>
      </c>
      <c r="AZ93" s="10">
        <f t="shared" si="58"/>
        <v>8.5529859993982119E-2</v>
      </c>
      <c r="BA93" s="10">
        <f t="shared" si="59"/>
        <v>1.1000000000000001</v>
      </c>
      <c r="BB93" s="10">
        <f t="shared" si="60"/>
        <v>0.11000000000000001</v>
      </c>
      <c r="BC93" s="10">
        <f t="shared" si="61"/>
        <v>0.69300000000000006</v>
      </c>
      <c r="BD93" s="10">
        <f t="shared" si="62"/>
        <v>0.60747014000601796</v>
      </c>
      <c r="BE93" s="12" t="str">
        <f t="shared" si="63"/>
        <v/>
      </c>
      <c r="BF93" s="9">
        <f t="shared" si="64"/>
        <v>1.1000000000000001</v>
      </c>
      <c r="BG93" s="9">
        <f t="shared" si="65"/>
        <v>1.1000000000000001</v>
      </c>
      <c r="BH93" s="7">
        <f t="shared" si="66"/>
        <v>0</v>
      </c>
      <c r="BI93" s="7">
        <f t="shared" si="67"/>
        <v>1.7874045812433317</v>
      </c>
      <c r="BJ93" s="12" t="str">
        <f t="shared" si="68"/>
        <v/>
      </c>
      <c r="BK93" s="80">
        <f t="shared" si="69"/>
        <v>0</v>
      </c>
      <c r="BL93" s="7">
        <f t="shared" si="70"/>
        <v>0</v>
      </c>
      <c r="BM93" s="7">
        <f t="shared" si="122"/>
        <v>0.98440458124333163</v>
      </c>
      <c r="BN93" s="12" t="str">
        <f t="shared" si="71"/>
        <v/>
      </c>
      <c r="BO93" s="9">
        <f t="shared" si="72"/>
        <v>1.7874045812433317</v>
      </c>
      <c r="BP93" s="2">
        <f t="shared" si="73"/>
        <v>1.624913255675756</v>
      </c>
      <c r="BQ93" s="2">
        <f t="shared" si="74"/>
        <v>1.624913255675756</v>
      </c>
      <c r="BR93" s="20">
        <f t="shared" si="132"/>
        <v>2</v>
      </c>
      <c r="BS93" s="20">
        <f t="shared" si="132"/>
        <v>2</v>
      </c>
      <c r="BT93" s="20">
        <f t="shared" si="132"/>
        <v>2</v>
      </c>
      <c r="BU93" s="86">
        <f t="shared" si="76"/>
        <v>1</v>
      </c>
      <c r="BV93" s="86">
        <f t="shared" si="77"/>
        <v>1</v>
      </c>
      <c r="BW93" s="20">
        <f t="shared" si="132"/>
        <v>3</v>
      </c>
      <c r="BX93" s="86">
        <f t="shared" si="132"/>
        <v>0.1</v>
      </c>
      <c r="BY93" s="86">
        <f t="shared" si="132"/>
        <v>0.12</v>
      </c>
      <c r="BZ93" s="86">
        <f t="shared" si="132"/>
        <v>0.15</v>
      </c>
      <c r="CA93" s="86">
        <f t="shared" si="132"/>
        <v>0.17</v>
      </c>
      <c r="CB93" s="86">
        <f t="shared" si="132"/>
        <v>0.19</v>
      </c>
      <c r="CC93" s="86">
        <f t="shared" si="132"/>
        <v>0.22</v>
      </c>
      <c r="CD93" s="86">
        <f t="shared" si="132"/>
        <v>0.05</v>
      </c>
      <c r="CE93" s="20" t="str">
        <f t="shared" si="123"/>
        <v>OK (100 %)</v>
      </c>
      <c r="CF93" s="14">
        <f t="shared" si="79"/>
        <v>6.7559999999999718</v>
      </c>
      <c r="CG93" s="14">
        <f t="shared" si="80"/>
        <v>6.7559999999999718</v>
      </c>
      <c r="CH93" s="8">
        <f t="shared" si="81"/>
        <v>0</v>
      </c>
      <c r="CI93" s="9">
        <f t="shared" si="82"/>
        <v>6.7559999999999718</v>
      </c>
      <c r="CJ93" s="9">
        <f t="shared" si="83"/>
        <v>0</v>
      </c>
      <c r="CK93" s="9">
        <f t="shared" si="84"/>
        <v>6.7559999999999718</v>
      </c>
      <c r="CL93" s="9">
        <f t="shared" si="85"/>
        <v>0</v>
      </c>
      <c r="CM93" s="9">
        <f t="shared" si="86"/>
        <v>0.57783973411934075</v>
      </c>
      <c r="CN93" s="9">
        <f t="shared" si="87"/>
        <v>0</v>
      </c>
      <c r="CO93" s="9">
        <f t="shared" si="130"/>
        <v>0</v>
      </c>
      <c r="CP93" s="9">
        <f t="shared" si="130"/>
        <v>0</v>
      </c>
      <c r="CQ93" s="9">
        <f t="shared" si="130"/>
        <v>0</v>
      </c>
      <c r="CR93" s="9">
        <f t="shared" si="130"/>
        <v>0</v>
      </c>
      <c r="CS93" s="9">
        <f t="shared" si="130"/>
        <v>0</v>
      </c>
      <c r="CT93" s="9">
        <f t="shared" si="130"/>
        <v>0</v>
      </c>
      <c r="CU93" s="9">
        <f t="shared" si="130"/>
        <v>0</v>
      </c>
      <c r="CV93" s="9">
        <f t="shared" si="89"/>
        <v>12.075705350879899</v>
      </c>
      <c r="CW93" s="9">
        <f t="shared" si="131"/>
        <v>1.2075705350879899</v>
      </c>
      <c r="CX93" s="9">
        <f t="shared" si="131"/>
        <v>1.4490846421055879</v>
      </c>
      <c r="CY93" s="9">
        <f t="shared" si="131"/>
        <v>1.8113558026319847</v>
      </c>
      <c r="CZ93" s="9">
        <f t="shared" si="131"/>
        <v>2.052869909649583</v>
      </c>
      <c r="DA93" s="9">
        <f t="shared" si="131"/>
        <v>2.2943840166671809</v>
      </c>
      <c r="DB93" s="9">
        <f t="shared" si="131"/>
        <v>2.6566551771935778</v>
      </c>
      <c r="DC93" s="9">
        <f t="shared" si="131"/>
        <v>0.60378526754399497</v>
      </c>
      <c r="DD93" s="2">
        <f t="shared" si="91"/>
        <v>0.74315999999999705</v>
      </c>
      <c r="DE93" s="2">
        <f t="shared" si="92"/>
        <v>0</v>
      </c>
      <c r="DF93" s="2">
        <f t="shared" si="93"/>
        <v>4.10406826588064</v>
      </c>
      <c r="DG93" s="2">
        <f t="shared" si="94"/>
        <v>0</v>
      </c>
      <c r="DH93" s="2">
        <f t="shared" si="95"/>
        <v>0</v>
      </c>
      <c r="DI93" s="2">
        <f t="shared" si="96"/>
        <v>0</v>
      </c>
      <c r="DJ93" s="2">
        <f t="shared" si="97"/>
        <v>0</v>
      </c>
      <c r="DK93" s="2">
        <f t="shared" si="98"/>
        <v>6.6506373508799204</v>
      </c>
      <c r="DL93" s="16">
        <f t="shared" si="99"/>
        <v>0</v>
      </c>
      <c r="DM93" s="16">
        <f t="shared" si="100"/>
        <v>0</v>
      </c>
      <c r="DN93" s="16">
        <f t="shared" si="101"/>
        <v>12.075705350879899</v>
      </c>
      <c r="DO93" s="72">
        <f t="shared" si="102"/>
        <v>0</v>
      </c>
      <c r="DP93" s="16">
        <f t="shared" si="103"/>
        <v>0</v>
      </c>
      <c r="DQ93" s="16">
        <f t="shared" si="104"/>
        <v>6.6506373508799204</v>
      </c>
      <c r="DR93" s="2">
        <f t="shared" si="105"/>
        <v>21.955827910690722</v>
      </c>
      <c r="DS93" s="2">
        <f t="shared" si="106"/>
        <v>0</v>
      </c>
      <c r="DT93" s="2">
        <f t="shared" si="107"/>
        <v>0</v>
      </c>
      <c r="DU93" s="2">
        <f t="shared" si="108"/>
        <v>0</v>
      </c>
      <c r="DV93" s="15" t="s">
        <v>189</v>
      </c>
      <c r="DW93" s="17"/>
      <c r="DX93" s="17"/>
      <c r="DY93" s="47" t="str">
        <f t="shared" si="136"/>
        <v/>
      </c>
      <c r="DZ93" s="47" t="str">
        <f t="shared" si="136"/>
        <v/>
      </c>
      <c r="EA93" s="47" t="str">
        <f t="shared" si="136"/>
        <v/>
      </c>
      <c r="EB93" s="47" t="str">
        <f t="shared" si="136"/>
        <v/>
      </c>
      <c r="EC93" s="49" t="str">
        <f t="shared" si="136"/>
        <v/>
      </c>
      <c r="ED93" s="49" t="str">
        <f t="shared" si="136"/>
        <v/>
      </c>
      <c r="EE93" s="47" t="str">
        <f t="shared" si="136"/>
        <v/>
      </c>
      <c r="EF93" s="47" t="str">
        <f t="shared" si="136"/>
        <v/>
      </c>
      <c r="EG93" s="47" t="str">
        <f t="shared" si="136"/>
        <v/>
      </c>
      <c r="EH93" s="6">
        <f t="shared" si="16"/>
        <v>0</v>
      </c>
      <c r="EI93" s="6">
        <f t="shared" si="17"/>
        <v>0</v>
      </c>
      <c r="EJ93" s="2" t="str">
        <f t="shared" si="18"/>
        <v/>
      </c>
      <c r="EK93" s="2" t="str">
        <f t="shared" si="19"/>
        <v/>
      </c>
      <c r="EL93" s="2" t="str">
        <f t="shared" si="125"/>
        <v/>
      </c>
      <c r="EM93" s="2" t="str">
        <f t="shared" si="21"/>
        <v/>
      </c>
      <c r="EN93" s="2" t="str">
        <f t="shared" si="22"/>
        <v/>
      </c>
      <c r="EO93" s="2">
        <f t="shared" si="23"/>
        <v>0</v>
      </c>
      <c r="EP93" s="2">
        <f t="shared" si="109"/>
        <v>0</v>
      </c>
      <c r="EQ93" s="2"/>
      <c r="ER93" s="2"/>
      <c r="ES93" s="2"/>
      <c r="ET93" s="2"/>
      <c r="EU93" s="2"/>
      <c r="EV93" s="2"/>
      <c r="EW93" s="2">
        <f t="shared" si="24"/>
        <v>0</v>
      </c>
      <c r="EX93" s="2">
        <f t="shared" si="25"/>
        <v>0</v>
      </c>
      <c r="EY93" s="2">
        <f t="shared" si="110"/>
        <v>0</v>
      </c>
      <c r="EZ93" s="2">
        <f t="shared" si="26"/>
        <v>0</v>
      </c>
      <c r="FA93" s="2">
        <f t="shared" si="27"/>
        <v>0</v>
      </c>
      <c r="FB93" s="59"/>
      <c r="FC93" s="2">
        <f t="shared" si="28"/>
        <v>0</v>
      </c>
      <c r="FD93" s="2">
        <f t="shared" si="111"/>
        <v>0</v>
      </c>
      <c r="FE93" s="3">
        <f t="shared" si="124"/>
        <v>0</v>
      </c>
      <c r="FF93" s="3">
        <f t="shared" si="112"/>
        <v>0</v>
      </c>
      <c r="FG93" s="3">
        <f t="shared" si="113"/>
        <v>0</v>
      </c>
      <c r="FH93" s="3">
        <f t="shared" si="29"/>
        <v>0</v>
      </c>
      <c r="FI93" s="67">
        <f t="shared" si="30"/>
        <v>0</v>
      </c>
      <c r="FJ93" s="3">
        <f t="shared" si="31"/>
        <v>0</v>
      </c>
      <c r="FK93" s="3">
        <f t="shared" si="32"/>
        <v>0</v>
      </c>
      <c r="FL93" s="3">
        <f t="shared" si="114"/>
        <v>0</v>
      </c>
      <c r="FM93" s="3">
        <f t="shared" si="115"/>
        <v>0</v>
      </c>
      <c r="FN93" s="3">
        <f t="shared" si="116"/>
        <v>0</v>
      </c>
      <c r="FO93" s="2">
        <f t="shared" si="33"/>
        <v>0</v>
      </c>
      <c r="FP93" s="2">
        <f t="shared" si="34"/>
        <v>0</v>
      </c>
      <c r="FQ93" s="2">
        <f t="shared" si="117"/>
        <v>0</v>
      </c>
      <c r="FR93" s="6" t="str">
        <f>IF(A93=1,1,IF(DW93="","",COUNTA($DW$31:DW93)+1))</f>
        <v/>
      </c>
      <c r="FS93" s="6" t="str">
        <f t="shared" si="35"/>
        <v/>
      </c>
      <c r="FT93" s="43">
        <f t="shared" si="118"/>
        <v>1</v>
      </c>
      <c r="FU93" s="23">
        <f t="shared" si="119"/>
        <v>1</v>
      </c>
      <c r="FV93" s="21">
        <f t="shared" si="120"/>
        <v>2</v>
      </c>
    </row>
    <row r="94" spans="1:178">
      <c r="A94" s="4">
        <f t="shared" si="36"/>
        <v>64</v>
      </c>
      <c r="B94" s="33">
        <v>473.315</v>
      </c>
      <c r="C94" s="33">
        <v>386.5942219389122</v>
      </c>
      <c r="D94" s="33">
        <v>385.08329811407503</v>
      </c>
      <c r="E94" s="33"/>
      <c r="F94" s="33"/>
      <c r="G94" s="11" t="str">
        <f t="shared" si="2"/>
        <v/>
      </c>
      <c r="H94" s="3">
        <f t="shared" si="37"/>
        <v>473.315</v>
      </c>
      <c r="I94" s="3">
        <f t="shared" si="3"/>
        <v>473.315</v>
      </c>
      <c r="J94" s="3">
        <f t="shared" si="38"/>
        <v>386.5942219389122</v>
      </c>
      <c r="K94" s="3">
        <f t="shared" si="4"/>
        <v>386.5942219389122</v>
      </c>
      <c r="L94" s="2">
        <f t="shared" si="5"/>
        <v>386.5942219389122</v>
      </c>
      <c r="M94" s="8">
        <f t="shared" si="39"/>
        <v>473.315</v>
      </c>
      <c r="N94" s="8">
        <f t="shared" si="6"/>
        <v>473.315</v>
      </c>
      <c r="O94" s="8">
        <f t="shared" si="40"/>
        <v>385.08329811407503</v>
      </c>
      <c r="P94" s="8">
        <f t="shared" si="7"/>
        <v>385.08329811407503</v>
      </c>
      <c r="Q94" s="2">
        <f t="shared" si="8"/>
        <v>385.08329811407503</v>
      </c>
      <c r="R94" s="3">
        <f t="shared" si="9"/>
        <v>0</v>
      </c>
      <c r="S94" s="3" t="str">
        <f t="shared" si="10"/>
        <v/>
      </c>
      <c r="T94" s="3" t="str">
        <f t="shared" si="41"/>
        <v/>
      </c>
      <c r="U94" s="8" t="str">
        <f t="shared" si="11"/>
        <v/>
      </c>
      <c r="V94" s="2" t="str">
        <f t="shared" si="12"/>
        <v/>
      </c>
      <c r="W94" s="2" t="str">
        <f t="shared" si="13"/>
        <v/>
      </c>
      <c r="X94" s="2">
        <f t="shared" si="121"/>
        <v>386.5942219389122</v>
      </c>
      <c r="Y94" s="2">
        <f t="shared" si="14"/>
        <v>1.5109238248371639</v>
      </c>
      <c r="Z94" s="46">
        <f t="shared" si="133"/>
        <v>330</v>
      </c>
      <c r="AA94" s="46">
        <f t="shared" si="42"/>
        <v>0</v>
      </c>
      <c r="AB94" s="47"/>
      <c r="AC94" s="46">
        <f t="shared" si="43"/>
        <v>2</v>
      </c>
      <c r="AD94" s="47">
        <f t="shared" si="134"/>
        <v>1.1000000000000001</v>
      </c>
      <c r="AE94" s="48" t="str">
        <f t="shared" si="44"/>
        <v/>
      </c>
      <c r="AF94" s="49">
        <f t="shared" si="135"/>
        <v>0</v>
      </c>
      <c r="AG94" s="49">
        <f t="shared" si="135"/>
        <v>0</v>
      </c>
      <c r="AH94" s="49">
        <f t="shared" si="135"/>
        <v>0</v>
      </c>
      <c r="AI94" s="47">
        <f t="shared" si="135"/>
        <v>0.1</v>
      </c>
      <c r="AJ94" s="47">
        <f t="shared" si="135"/>
        <v>0.3</v>
      </c>
      <c r="AK94" s="46">
        <f t="shared" si="135"/>
        <v>2</v>
      </c>
      <c r="AL94" s="47"/>
      <c r="AM94" s="53">
        <f t="shared" si="46"/>
        <v>0.63</v>
      </c>
      <c r="AN94" s="50" t="str">
        <f t="shared" si="47"/>
        <v>464,267 - 473,315</v>
      </c>
      <c r="AO94" s="53" t="s">
        <v>84</v>
      </c>
      <c r="AP94" s="52">
        <f t="shared" si="48"/>
        <v>9.0480000000000018</v>
      </c>
      <c r="AQ94" s="52">
        <f t="shared" si="49"/>
        <v>9.0480000000000018</v>
      </c>
      <c r="AR94" s="47">
        <f t="shared" si="50"/>
        <v>0</v>
      </c>
      <c r="AS94" s="53">
        <f t="shared" si="51"/>
        <v>1.5160170314292998</v>
      </c>
      <c r="AT94" s="52">
        <f t="shared" si="52"/>
        <v>1.6160170314292999</v>
      </c>
      <c r="AU94" s="9">
        <f t="shared" si="53"/>
        <v>14.621722100372308</v>
      </c>
      <c r="AV94" s="9">
        <f t="shared" si="54"/>
        <v>0.73</v>
      </c>
      <c r="AW94" s="12" t="str">
        <f t="shared" si="55"/>
        <v/>
      </c>
      <c r="AX94" s="9">
        <f t="shared" si="56"/>
        <v>1.6160170314292999</v>
      </c>
      <c r="AY94" s="12" t="str">
        <f t="shared" si="57"/>
        <v/>
      </c>
      <c r="AZ94" s="10">
        <f t="shared" si="58"/>
        <v>8.5529859993982119E-2</v>
      </c>
      <c r="BA94" s="10">
        <f t="shared" si="59"/>
        <v>1.1000000000000001</v>
      </c>
      <c r="BB94" s="10">
        <f t="shared" si="60"/>
        <v>0.11000000000000001</v>
      </c>
      <c r="BC94" s="10">
        <f t="shared" si="61"/>
        <v>0.69300000000000006</v>
      </c>
      <c r="BD94" s="10">
        <f t="shared" si="62"/>
        <v>0.60747014000601796</v>
      </c>
      <c r="BE94" s="12" t="str">
        <f t="shared" si="63"/>
        <v/>
      </c>
      <c r="BF94" s="9">
        <f t="shared" si="64"/>
        <v>1.1000000000000001</v>
      </c>
      <c r="BG94" s="9">
        <f t="shared" si="65"/>
        <v>1.1000000000000001</v>
      </c>
      <c r="BH94" s="7">
        <f t="shared" si="66"/>
        <v>0</v>
      </c>
      <c r="BI94" s="7">
        <f t="shared" si="67"/>
        <v>1.7776187345722301</v>
      </c>
      <c r="BJ94" s="12" t="str">
        <f t="shared" si="68"/>
        <v/>
      </c>
      <c r="BK94" s="80">
        <f t="shared" si="69"/>
        <v>0</v>
      </c>
      <c r="BL94" s="7">
        <f t="shared" si="70"/>
        <v>0</v>
      </c>
      <c r="BM94" s="7">
        <f t="shared" si="122"/>
        <v>0.97461873457223003</v>
      </c>
      <c r="BN94" s="12" t="str">
        <f t="shared" si="71"/>
        <v/>
      </c>
      <c r="BO94" s="9">
        <f t="shared" si="72"/>
        <v>1.7776187345722301</v>
      </c>
      <c r="BP94" s="2">
        <f t="shared" si="73"/>
        <v>1.6160170314292999</v>
      </c>
      <c r="BQ94" s="2">
        <f t="shared" si="74"/>
        <v>1.6160170314292999</v>
      </c>
      <c r="BR94" s="20">
        <f t="shared" si="132"/>
        <v>2</v>
      </c>
      <c r="BS94" s="20">
        <f t="shared" si="132"/>
        <v>2</v>
      </c>
      <c r="BT94" s="20">
        <f t="shared" si="132"/>
        <v>2</v>
      </c>
      <c r="BU94" s="86">
        <f t="shared" si="76"/>
        <v>1</v>
      </c>
      <c r="BV94" s="86">
        <f t="shared" si="77"/>
        <v>1</v>
      </c>
      <c r="BW94" s="20">
        <f t="shared" si="132"/>
        <v>3</v>
      </c>
      <c r="BX94" s="86">
        <f t="shared" ref="BX94:CD111" si="137">IF($A94="","",BX$30)</f>
        <v>0.1</v>
      </c>
      <c r="BY94" s="86">
        <f t="shared" si="137"/>
        <v>0.12</v>
      </c>
      <c r="BZ94" s="86">
        <f t="shared" si="137"/>
        <v>0.15</v>
      </c>
      <c r="CA94" s="86">
        <f t="shared" si="137"/>
        <v>0.17</v>
      </c>
      <c r="CB94" s="86">
        <f t="shared" si="137"/>
        <v>0.19</v>
      </c>
      <c r="CC94" s="86">
        <f t="shared" si="137"/>
        <v>0.22</v>
      </c>
      <c r="CD94" s="86">
        <f t="shared" si="137"/>
        <v>0.05</v>
      </c>
      <c r="CE94" s="20" t="str">
        <f t="shared" si="123"/>
        <v>OK (100 %)</v>
      </c>
      <c r="CF94" s="14">
        <f t="shared" si="79"/>
        <v>9.0480000000000018</v>
      </c>
      <c r="CG94" s="14">
        <f t="shared" si="80"/>
        <v>9.0480000000000018</v>
      </c>
      <c r="CH94" s="8">
        <f t="shared" si="81"/>
        <v>0</v>
      </c>
      <c r="CI94" s="9">
        <f t="shared" si="82"/>
        <v>9.0480000000000018</v>
      </c>
      <c r="CJ94" s="9">
        <f t="shared" si="83"/>
        <v>0</v>
      </c>
      <c r="CK94" s="9">
        <f t="shared" si="84"/>
        <v>9.0480000000000018</v>
      </c>
      <c r="CL94" s="9">
        <f t="shared" si="85"/>
        <v>0</v>
      </c>
      <c r="CM94" s="9">
        <f t="shared" si="86"/>
        <v>0.77387417322555041</v>
      </c>
      <c r="CN94" s="9">
        <f t="shared" si="87"/>
        <v>0</v>
      </c>
      <c r="CO94" s="9">
        <f t="shared" si="130"/>
        <v>0</v>
      </c>
      <c r="CP94" s="9">
        <f t="shared" si="130"/>
        <v>0</v>
      </c>
      <c r="CQ94" s="9">
        <f t="shared" si="130"/>
        <v>0</v>
      </c>
      <c r="CR94" s="9">
        <f t="shared" si="130"/>
        <v>0</v>
      </c>
      <c r="CS94" s="9">
        <f t="shared" si="130"/>
        <v>0</v>
      </c>
      <c r="CT94" s="9">
        <f t="shared" si="130"/>
        <v>0</v>
      </c>
      <c r="CU94" s="9">
        <f t="shared" si="130"/>
        <v>0</v>
      </c>
      <c r="CV94" s="9">
        <f t="shared" si="89"/>
        <v>16.083894310409541</v>
      </c>
      <c r="CW94" s="9">
        <f t="shared" si="131"/>
        <v>1.6083894310409541</v>
      </c>
      <c r="CX94" s="9">
        <f t="shared" si="131"/>
        <v>1.9300673172491447</v>
      </c>
      <c r="CY94" s="9">
        <f t="shared" si="131"/>
        <v>2.4125841465614308</v>
      </c>
      <c r="CZ94" s="9">
        <f t="shared" si="131"/>
        <v>2.7342620327696223</v>
      </c>
      <c r="DA94" s="9">
        <f t="shared" si="131"/>
        <v>3.0559399189778129</v>
      </c>
      <c r="DB94" s="9">
        <f t="shared" si="131"/>
        <v>3.5384567482900988</v>
      </c>
      <c r="DC94" s="9">
        <f t="shared" si="131"/>
        <v>0.80419471552047705</v>
      </c>
      <c r="DD94" s="2">
        <f t="shared" si="91"/>
        <v>0.99528000000000028</v>
      </c>
      <c r="DE94" s="2">
        <f t="shared" si="92"/>
        <v>0</v>
      </c>
      <c r="DF94" s="2">
        <f t="shared" si="93"/>
        <v>5.4963898267744513</v>
      </c>
      <c r="DG94" s="2">
        <f t="shared" si="94"/>
        <v>0</v>
      </c>
      <c r="DH94" s="2">
        <f t="shared" si="95"/>
        <v>0</v>
      </c>
      <c r="DI94" s="2">
        <f t="shared" si="96"/>
        <v>0</v>
      </c>
      <c r="DJ94" s="2">
        <f t="shared" si="97"/>
        <v>0</v>
      </c>
      <c r="DK94" s="2">
        <f t="shared" si="98"/>
        <v>8.8183503104095387</v>
      </c>
      <c r="DL94" s="16">
        <f t="shared" si="99"/>
        <v>0</v>
      </c>
      <c r="DM94" s="16">
        <f t="shared" si="100"/>
        <v>0</v>
      </c>
      <c r="DN94" s="16">
        <f t="shared" si="101"/>
        <v>16.083894310409541</v>
      </c>
      <c r="DO94" s="72">
        <f t="shared" si="102"/>
        <v>0</v>
      </c>
      <c r="DP94" s="16">
        <f t="shared" si="103"/>
        <v>0</v>
      </c>
      <c r="DQ94" s="16">
        <f t="shared" si="104"/>
        <v>8.8183503104095387</v>
      </c>
      <c r="DR94" s="2">
        <f t="shared" si="105"/>
        <v>29.243444200744616</v>
      </c>
      <c r="DS94" s="2">
        <f t="shared" si="106"/>
        <v>0</v>
      </c>
      <c r="DT94" s="2">
        <f t="shared" si="107"/>
        <v>0</v>
      </c>
      <c r="DU94" s="2">
        <f t="shared" si="108"/>
        <v>0</v>
      </c>
      <c r="DV94" s="15" t="s">
        <v>249</v>
      </c>
      <c r="DW94" s="18"/>
      <c r="DX94" s="17"/>
      <c r="DY94" s="47" t="str">
        <f t="shared" si="136"/>
        <v/>
      </c>
      <c r="DZ94" s="47" t="str">
        <f t="shared" si="136"/>
        <v/>
      </c>
      <c r="EA94" s="47" t="str">
        <f t="shared" si="136"/>
        <v/>
      </c>
      <c r="EB94" s="47" t="str">
        <f t="shared" si="136"/>
        <v/>
      </c>
      <c r="EC94" s="49" t="str">
        <f t="shared" si="136"/>
        <v/>
      </c>
      <c r="ED94" s="49" t="str">
        <f t="shared" si="136"/>
        <v/>
      </c>
      <c r="EE94" s="47" t="str">
        <f t="shared" si="136"/>
        <v/>
      </c>
      <c r="EF94" s="47" t="str">
        <f t="shared" si="136"/>
        <v/>
      </c>
      <c r="EG94" s="47" t="str">
        <f t="shared" si="136"/>
        <v/>
      </c>
      <c r="EH94" s="6">
        <f t="shared" si="16"/>
        <v>0</v>
      </c>
      <c r="EI94" s="6">
        <f t="shared" si="17"/>
        <v>0</v>
      </c>
      <c r="EJ94" s="2" t="str">
        <f t="shared" si="18"/>
        <v/>
      </c>
      <c r="EK94" s="2" t="str">
        <f t="shared" si="19"/>
        <v/>
      </c>
      <c r="EL94" s="2" t="str">
        <f t="shared" si="125"/>
        <v/>
      </c>
      <c r="EM94" s="2" t="str">
        <f t="shared" si="21"/>
        <v/>
      </c>
      <c r="EN94" s="2" t="str">
        <f t="shared" si="22"/>
        <v/>
      </c>
      <c r="EO94" s="2">
        <f t="shared" si="23"/>
        <v>0</v>
      </c>
      <c r="EP94" s="2">
        <f t="shared" si="109"/>
        <v>0</v>
      </c>
      <c r="EQ94" s="2"/>
      <c r="ER94" s="2"/>
      <c r="ES94" s="2"/>
      <c r="ET94" s="2"/>
      <c r="EU94" s="2"/>
      <c r="EV94" s="2"/>
      <c r="EW94" s="2">
        <f t="shared" si="24"/>
        <v>0</v>
      </c>
      <c r="EX94" s="2">
        <f t="shared" si="25"/>
        <v>0</v>
      </c>
      <c r="EY94" s="2">
        <f t="shared" si="110"/>
        <v>0</v>
      </c>
      <c r="EZ94" s="2">
        <f t="shared" si="26"/>
        <v>0</v>
      </c>
      <c r="FA94" s="2">
        <f t="shared" si="27"/>
        <v>0</v>
      </c>
      <c r="FB94" s="59"/>
      <c r="FC94" s="2">
        <f t="shared" si="28"/>
        <v>0</v>
      </c>
      <c r="FD94" s="2">
        <f t="shared" si="111"/>
        <v>0</v>
      </c>
      <c r="FE94" s="3">
        <f t="shared" si="124"/>
        <v>0</v>
      </c>
      <c r="FF94" s="3">
        <f t="shared" si="112"/>
        <v>0</v>
      </c>
      <c r="FG94" s="3">
        <f t="shared" si="113"/>
        <v>0</v>
      </c>
      <c r="FH94" s="3">
        <f t="shared" si="29"/>
        <v>0</v>
      </c>
      <c r="FI94" s="67">
        <f t="shared" si="30"/>
        <v>0</v>
      </c>
      <c r="FJ94" s="3">
        <f t="shared" si="31"/>
        <v>0</v>
      </c>
      <c r="FK94" s="3">
        <f t="shared" si="32"/>
        <v>0</v>
      </c>
      <c r="FL94" s="3">
        <f t="shared" si="114"/>
        <v>0</v>
      </c>
      <c r="FM94" s="3">
        <f t="shared" si="115"/>
        <v>0</v>
      </c>
      <c r="FN94" s="3">
        <f t="shared" si="116"/>
        <v>0</v>
      </c>
      <c r="FO94" s="2">
        <f t="shared" si="33"/>
        <v>0</v>
      </c>
      <c r="FP94" s="2">
        <f t="shared" si="34"/>
        <v>0</v>
      </c>
      <c r="FQ94" s="2">
        <f t="shared" si="117"/>
        <v>0</v>
      </c>
      <c r="FR94" s="6" t="str">
        <f>IF(A94=1,1,IF(DW94="","",COUNTA($DW$31:DW94)+1))</f>
        <v/>
      </c>
      <c r="FS94" s="6" t="str">
        <f t="shared" si="35"/>
        <v/>
      </c>
      <c r="FT94" s="43">
        <f t="shared" si="118"/>
        <v>1</v>
      </c>
      <c r="FU94" s="23">
        <f t="shared" si="119"/>
        <v>1</v>
      </c>
      <c r="FV94" s="21">
        <f t="shared" si="120"/>
        <v>2</v>
      </c>
    </row>
    <row r="95" spans="1:178">
      <c r="A95" s="4">
        <f t="shared" si="36"/>
        <v>65</v>
      </c>
      <c r="B95" s="33">
        <v>483</v>
      </c>
      <c r="C95" s="33">
        <v>386.73</v>
      </c>
      <c r="D95" s="33">
        <v>385.23</v>
      </c>
      <c r="E95" s="33"/>
      <c r="F95" s="33"/>
      <c r="G95" s="11" t="str">
        <f t="shared" ref="G95:G151" si="138">IF(B95="","",IF(Y95&lt;0,"Niveleta nad terénem",""))</f>
        <v/>
      </c>
      <c r="H95" s="3">
        <f t="shared" si="37"/>
        <v>483</v>
      </c>
      <c r="I95" s="3">
        <f t="shared" ref="I95:I151" si="139">IF($B95="","",IF(C95="",I96,$B95))</f>
        <v>483</v>
      </c>
      <c r="J95" s="3">
        <f t="shared" si="38"/>
        <v>386.73</v>
      </c>
      <c r="K95" s="3">
        <f t="shared" ref="K95:K151" si="140">IF($B95="","",IF(C95="",K96,C95))</f>
        <v>386.73</v>
      </c>
      <c r="L95" s="2">
        <f t="shared" ref="L95:L151" si="141">IFERROR(IF($C95="",J95+((K95-J95)*(B95-H95)/(I95-H95)),$C95),"")</f>
        <v>386.73</v>
      </c>
      <c r="M95" s="8">
        <f t="shared" si="39"/>
        <v>483</v>
      </c>
      <c r="N95" s="8">
        <f t="shared" ref="N95:N151" si="142">IF($B95="","",IF(D95="",N96,$B95))</f>
        <v>483</v>
      </c>
      <c r="O95" s="8">
        <f t="shared" si="40"/>
        <v>385.23</v>
      </c>
      <c r="P95" s="8">
        <f t="shared" ref="P95:P151" si="143">IF($B95="","",IF(D95="",P96,D95))</f>
        <v>385.23</v>
      </c>
      <c r="Q95" s="2">
        <f t="shared" ref="Q95:Q151" si="144">IFERROR(IF($D95="",O95+((P95-O95)*(B95-M95)/(N95-M95)),$D95),"")</f>
        <v>385.23</v>
      </c>
      <c r="R95" s="3">
        <f t="shared" ref="R95:R151" si="145">IF($B95="","",IF(E95="",R94,$B95))</f>
        <v>0</v>
      </c>
      <c r="S95" s="3" t="str">
        <f t="shared" ref="S95:S150" si="146">IF($B95="","",IF(E95="",S96,$B95))</f>
        <v/>
      </c>
      <c r="T95" s="3" t="str">
        <f t="shared" si="41"/>
        <v/>
      </c>
      <c r="U95" s="8" t="str">
        <f t="shared" ref="U95:U150" si="147">IF($B95="","",IF(E95="",U96,E95))</f>
        <v/>
      </c>
      <c r="V95" s="2" t="str">
        <f t="shared" ref="V95:V151" si="148">IFERROR(IF($E95="",IF(W95="","",T95+((U95-T95)*(B95-R95)/(S95-R95))),$E95),"")</f>
        <v/>
      </c>
      <c r="W95" s="2" t="str">
        <f t="shared" ref="W95:W151" si="149">IF($B95="","",IF(F95="",IF(W94="k","",W94),F95))</f>
        <v/>
      </c>
      <c r="X95" s="2">
        <f t="shared" si="121"/>
        <v>386.73</v>
      </c>
      <c r="Y95" s="2">
        <f t="shared" ref="Y95:Y151" si="150">IFERROR(L95-Q95,"")</f>
        <v>1.5</v>
      </c>
      <c r="Z95" s="46">
        <f t="shared" si="133"/>
        <v>330</v>
      </c>
      <c r="AA95" s="46">
        <f t="shared" si="42"/>
        <v>0</v>
      </c>
      <c r="AB95" s="47"/>
      <c r="AC95" s="46">
        <f t="shared" si="43"/>
        <v>2</v>
      </c>
      <c r="AD95" s="47">
        <f t="shared" si="134"/>
        <v>1.1000000000000001</v>
      </c>
      <c r="AE95" s="48" t="str">
        <f t="shared" si="44"/>
        <v/>
      </c>
      <c r="AF95" s="49">
        <f t="shared" si="135"/>
        <v>0</v>
      </c>
      <c r="AG95" s="49">
        <f t="shared" si="135"/>
        <v>0</v>
      </c>
      <c r="AH95" s="49">
        <f t="shared" si="135"/>
        <v>0</v>
      </c>
      <c r="AI95" s="47">
        <f t="shared" si="135"/>
        <v>0.1</v>
      </c>
      <c r="AJ95" s="47">
        <f t="shared" si="135"/>
        <v>0.3</v>
      </c>
      <c r="AK95" s="46">
        <f t="shared" si="135"/>
        <v>2</v>
      </c>
      <c r="AL95" s="47"/>
      <c r="AM95" s="53">
        <f t="shared" si="46"/>
        <v>0.63</v>
      </c>
      <c r="AN95" s="50" t="str">
        <f t="shared" si="47"/>
        <v>473,315 - 483</v>
      </c>
      <c r="AO95" s="53" t="s">
        <v>84</v>
      </c>
      <c r="AP95" s="52">
        <f t="shared" si="48"/>
        <v>9.6850000000000023</v>
      </c>
      <c r="AQ95" s="52">
        <f t="shared" si="49"/>
        <v>9.6850000000000023</v>
      </c>
      <c r="AR95" s="47">
        <f t="shared" si="50"/>
        <v>0</v>
      </c>
      <c r="AS95" s="53">
        <f t="shared" si="51"/>
        <v>1.505461912418582</v>
      </c>
      <c r="AT95" s="52">
        <f t="shared" si="52"/>
        <v>1.605461912418582</v>
      </c>
      <c r="AU95" s="9">
        <f t="shared" si="53"/>
        <v>15.54889862177397</v>
      </c>
      <c r="AV95" s="9">
        <f t="shared" si="54"/>
        <v>0.73</v>
      </c>
      <c r="AW95" s="12" t="str">
        <f t="shared" si="55"/>
        <v/>
      </c>
      <c r="AX95" s="9">
        <f t="shared" si="56"/>
        <v>1.605461912418582</v>
      </c>
      <c r="AY95" s="12" t="str">
        <f t="shared" si="57"/>
        <v/>
      </c>
      <c r="AZ95" s="10">
        <f t="shared" si="58"/>
        <v>8.5529859993982119E-2</v>
      </c>
      <c r="BA95" s="10">
        <f t="shared" si="59"/>
        <v>1.1000000000000001</v>
      </c>
      <c r="BB95" s="10">
        <f t="shared" si="60"/>
        <v>0.11000000000000001</v>
      </c>
      <c r="BC95" s="10">
        <f t="shared" si="61"/>
        <v>0.69300000000000006</v>
      </c>
      <c r="BD95" s="10">
        <f t="shared" si="62"/>
        <v>0.60747014000601796</v>
      </c>
      <c r="BE95" s="12" t="str">
        <f t="shared" si="63"/>
        <v/>
      </c>
      <c r="BF95" s="9">
        <f t="shared" si="64"/>
        <v>1.1000000000000001</v>
      </c>
      <c r="BG95" s="9">
        <f t="shared" si="65"/>
        <v>1.1000000000000001</v>
      </c>
      <c r="BH95" s="7">
        <f t="shared" si="66"/>
        <v>0</v>
      </c>
      <c r="BI95" s="7">
        <f t="shared" si="67"/>
        <v>1.7660081036604405</v>
      </c>
      <c r="BJ95" s="12" t="str">
        <f t="shared" si="68"/>
        <v/>
      </c>
      <c r="BK95" s="80">
        <f t="shared" si="69"/>
        <v>0</v>
      </c>
      <c r="BL95" s="7">
        <f t="shared" si="70"/>
        <v>0</v>
      </c>
      <c r="BM95" s="7">
        <f t="shared" si="122"/>
        <v>0.96300810366044043</v>
      </c>
      <c r="BN95" s="12" t="str">
        <f t="shared" si="71"/>
        <v/>
      </c>
      <c r="BO95" s="9">
        <f t="shared" si="72"/>
        <v>1.7660081036604405</v>
      </c>
      <c r="BP95" s="2">
        <f t="shared" si="73"/>
        <v>1.605461912418582</v>
      </c>
      <c r="BQ95" s="2">
        <f t="shared" si="74"/>
        <v>1.605461912418582</v>
      </c>
      <c r="BR95" s="20">
        <f t="shared" ref="BR95:CD128" si="151">IF($A95="","",BR$30)</f>
        <v>2</v>
      </c>
      <c r="BS95" s="20">
        <f t="shared" si="151"/>
        <v>2</v>
      </c>
      <c r="BT95" s="20">
        <f t="shared" si="151"/>
        <v>2</v>
      </c>
      <c r="BU95" s="86">
        <f t="shared" si="76"/>
        <v>1</v>
      </c>
      <c r="BV95" s="86">
        <f t="shared" si="77"/>
        <v>1</v>
      </c>
      <c r="BW95" s="20">
        <f t="shared" si="151"/>
        <v>3</v>
      </c>
      <c r="BX95" s="86">
        <f t="shared" si="137"/>
        <v>0.1</v>
      </c>
      <c r="BY95" s="86">
        <f t="shared" si="137"/>
        <v>0.12</v>
      </c>
      <c r="BZ95" s="86">
        <f t="shared" si="137"/>
        <v>0.15</v>
      </c>
      <c r="CA95" s="86">
        <f t="shared" si="137"/>
        <v>0.17</v>
      </c>
      <c r="CB95" s="86">
        <f t="shared" si="137"/>
        <v>0.19</v>
      </c>
      <c r="CC95" s="86">
        <f t="shared" si="137"/>
        <v>0.22</v>
      </c>
      <c r="CD95" s="86">
        <f t="shared" si="137"/>
        <v>0.05</v>
      </c>
      <c r="CE95" s="20" t="str">
        <f t="shared" si="123"/>
        <v>OK (100 %)</v>
      </c>
      <c r="CF95" s="14">
        <f t="shared" si="79"/>
        <v>8.4650000000000016</v>
      </c>
      <c r="CG95" s="14">
        <f t="shared" si="80"/>
        <v>9.0650000000000031</v>
      </c>
      <c r="CH95" s="8">
        <f t="shared" si="81"/>
        <v>6.2924243489318812</v>
      </c>
      <c r="CI95" s="9">
        <f t="shared" si="82"/>
        <v>9.6850000000000023</v>
      </c>
      <c r="CJ95" s="9">
        <f t="shared" si="83"/>
        <v>0</v>
      </c>
      <c r="CK95" s="9">
        <f t="shared" si="84"/>
        <v>9.6850000000000023</v>
      </c>
      <c r="CL95" s="9">
        <f t="shared" si="85"/>
        <v>0</v>
      </c>
      <c r="CM95" s="9">
        <f t="shared" si="86"/>
        <v>0.77532818084544819</v>
      </c>
      <c r="CN95" s="9">
        <f t="shared" si="87"/>
        <v>0</v>
      </c>
      <c r="CO95" s="9">
        <f t="shared" si="130"/>
        <v>0</v>
      </c>
      <c r="CP95" s="9">
        <f t="shared" si="130"/>
        <v>0</v>
      </c>
      <c r="CQ95" s="9">
        <f t="shared" si="130"/>
        <v>0</v>
      </c>
      <c r="CR95" s="9">
        <f t="shared" si="130"/>
        <v>0</v>
      </c>
      <c r="CS95" s="9">
        <f t="shared" si="130"/>
        <v>0</v>
      </c>
      <c r="CT95" s="9">
        <f t="shared" si="130"/>
        <v>0</v>
      </c>
      <c r="CU95" s="9">
        <f t="shared" si="130"/>
        <v>0</v>
      </c>
      <c r="CV95" s="9">
        <f t="shared" si="89"/>
        <v>25.070378597485632</v>
      </c>
      <c r="CW95" s="9">
        <f t="shared" si="131"/>
        <v>2.5070378597485634</v>
      </c>
      <c r="CX95" s="9">
        <f t="shared" si="131"/>
        <v>3.0084454316982758</v>
      </c>
      <c r="CY95" s="9">
        <f t="shared" si="131"/>
        <v>3.7605567896228447</v>
      </c>
      <c r="CZ95" s="9">
        <f t="shared" si="131"/>
        <v>4.2619643615725575</v>
      </c>
      <c r="DA95" s="9">
        <f t="shared" si="131"/>
        <v>4.7633719335222704</v>
      </c>
      <c r="DB95" s="9">
        <f t="shared" si="131"/>
        <v>5.5154832914468388</v>
      </c>
      <c r="DC95" s="9">
        <f t="shared" si="131"/>
        <v>1.2535189298742817</v>
      </c>
      <c r="DD95" s="2">
        <f t="shared" si="91"/>
        <v>0.99715000000000042</v>
      </c>
      <c r="DE95" s="2">
        <f t="shared" si="92"/>
        <v>0.59536</v>
      </c>
      <c r="DF95" s="2">
        <f t="shared" si="93"/>
        <v>5.5067168191545548</v>
      </c>
      <c r="DG95" s="2">
        <f t="shared" si="94"/>
        <v>0</v>
      </c>
      <c r="DH95" s="2">
        <f t="shared" si="95"/>
        <v>0</v>
      </c>
      <c r="DI95" s="2">
        <f t="shared" si="96"/>
        <v>0</v>
      </c>
      <c r="DJ95" s="2">
        <f t="shared" si="97"/>
        <v>0</v>
      </c>
      <c r="DK95" s="2">
        <f t="shared" si="98"/>
        <v>8.7296684596818963</v>
      </c>
      <c r="DL95" s="16">
        <f t="shared" si="99"/>
        <v>0</v>
      </c>
      <c r="DM95" s="16">
        <f t="shared" si="100"/>
        <v>6.2924243489318812</v>
      </c>
      <c r="DN95" s="16">
        <f t="shared" si="101"/>
        <v>25.070378597485632</v>
      </c>
      <c r="DO95" s="72">
        <f t="shared" si="102"/>
        <v>0</v>
      </c>
      <c r="DP95" s="16">
        <f t="shared" si="103"/>
        <v>0</v>
      </c>
      <c r="DQ95" s="16">
        <f t="shared" si="104"/>
        <v>15.022092808613777</v>
      </c>
      <c r="DR95" s="2">
        <f t="shared" si="105"/>
        <v>31.097797243547941</v>
      </c>
      <c r="DS95" s="2">
        <f t="shared" si="106"/>
        <v>0</v>
      </c>
      <c r="DT95" s="2">
        <f t="shared" si="107"/>
        <v>0</v>
      </c>
      <c r="DU95" s="2">
        <f t="shared" si="108"/>
        <v>2.17373078887185</v>
      </c>
      <c r="DV95" s="15" t="s">
        <v>262</v>
      </c>
      <c r="DW95" s="18">
        <v>1.24</v>
      </c>
      <c r="DX95" s="17"/>
      <c r="DY95" s="47">
        <f t="shared" si="136"/>
        <v>0.6</v>
      </c>
      <c r="DZ95" s="47">
        <f t="shared" si="136"/>
        <v>0.6</v>
      </c>
      <c r="EA95" s="47">
        <f t="shared" si="136"/>
        <v>0.6</v>
      </c>
      <c r="EB95" s="47">
        <f t="shared" si="136"/>
        <v>0.6</v>
      </c>
      <c r="EC95" s="49">
        <f t="shared" si="136"/>
        <v>0</v>
      </c>
      <c r="ED95" s="49">
        <f t="shared" si="136"/>
        <v>0</v>
      </c>
      <c r="EE95" s="47">
        <f t="shared" si="136"/>
        <v>0.2</v>
      </c>
      <c r="EF95" s="47">
        <f t="shared" si="136"/>
        <v>0.1</v>
      </c>
      <c r="EG95" s="47">
        <f t="shared" si="136"/>
        <v>0</v>
      </c>
      <c r="EH95" s="6">
        <f t="shared" ref="EH95:EH151" si="152">IF(DW95="",0,DW95/2+DY95)</f>
        <v>1.22</v>
      </c>
      <c r="EI95" s="6">
        <f t="shared" ref="EI95:EI151" si="153">IF(DW95="",0,DW95/2+DZ95)</f>
        <v>1.22</v>
      </c>
      <c r="EJ95" s="2">
        <f t="shared" ref="EJ95:EJ151" si="154">IF(DW95="","",DW95+DY95+DZ95)</f>
        <v>2.44</v>
      </c>
      <c r="EK95" s="2">
        <f t="shared" ref="EK95:EK151" si="155">IF(DW95="","",IF(DX95&lt;&gt;0,DX95+EA95+EB95,DW95+EA95+EB95))</f>
        <v>2.44</v>
      </c>
      <c r="EL95" s="2">
        <f t="shared" si="125"/>
        <v>1.6</v>
      </c>
      <c r="EM95" s="2">
        <f t="shared" ref="EM95:EM151" si="156">IF($DW95="","",EL95-IF(A95=$A$31,AR96,AR95)+EF95)</f>
        <v>1.7000000000000002</v>
      </c>
      <c r="EN95" s="2">
        <f t="shared" ref="EN95:EN151" si="157">IF(DW95="","",EM95*EK95+EM95*EM95*(EC95/2+ED95/2))</f>
        <v>4.1480000000000006</v>
      </c>
      <c r="EO95" s="2">
        <f t="shared" ref="EO95:EO151" si="158">IF(DW95="",0,(EJ95)*EN95)</f>
        <v>10.121120000000001</v>
      </c>
      <c r="EP95" s="2">
        <f t="shared" si="109"/>
        <v>10.121120000000001</v>
      </c>
      <c r="EQ95" s="2"/>
      <c r="ER95" s="2"/>
      <c r="ES95" s="2"/>
      <c r="ET95" s="2"/>
      <c r="EU95" s="2"/>
      <c r="EV95" s="2"/>
      <c r="EW95" s="2">
        <f t="shared" ref="EW95:EW151" si="159">IF(DW95="",0,EJ95*(EA95+EB95+IF(DX95&lt;&gt;0,DX95,DW95)))</f>
        <v>5.9535999999999998</v>
      </c>
      <c r="EX95" s="2">
        <f t="shared" ref="EX95:EX151" si="160">IF(DW95="",0,EW95*$EF95)</f>
        <v>0.59536</v>
      </c>
      <c r="EY95" s="2">
        <f t="shared" si="110"/>
        <v>0.59536</v>
      </c>
      <c r="EZ95" s="2">
        <f t="shared" ref="EZ95:EZ151" si="161">IF(DW95="",0,IF(DX95&lt;&gt;0,DX95*DW95,PI()*DW95*DW95/4))</f>
        <v>1.2076282160399165</v>
      </c>
      <c r="FA95" s="2">
        <f t="shared" ref="FA95:FA151" si="162">IF($DW95="",0,EL95-IF(A95=$A$31,AR96,AR95)+(EE95-EF95))</f>
        <v>1.7000000000000002</v>
      </c>
      <c r="FB95" s="59"/>
      <c r="FC95" s="2">
        <f t="shared" ref="FC95:FC151" si="163">IF($DW95="",0,IF(FB95="",EZ95*($EF95+FA95),FB95))</f>
        <v>2.17373078887185</v>
      </c>
      <c r="FD95" s="2">
        <f t="shared" si="111"/>
        <v>2.17373078887185</v>
      </c>
      <c r="FE95" s="3">
        <f t="shared" si="124"/>
        <v>10.121120000000001</v>
      </c>
      <c r="FF95" s="3">
        <f t="shared" si="112"/>
        <v>2.17373078887185</v>
      </c>
      <c r="FG95" s="3">
        <f t="shared" si="113"/>
        <v>0.59536</v>
      </c>
      <c r="FH95" s="3">
        <f t="shared" ref="FH95:FH151" si="164">IF(DW95="",0,IF(FS95=1,DY95,DY95+DZ95))</f>
        <v>1.2</v>
      </c>
      <c r="FI95" s="67">
        <f t="shared" ref="FI95:FI151" si="165">IF(DW95="",0,IF(A95=$A$31,BI96,BI95))</f>
        <v>1.7660081036604405</v>
      </c>
      <c r="FJ95" s="3">
        <f t="shared" ref="FJ95:FJ151" si="166">IF($DW95="",0,Y95+IF(A95=$A$31,AI96+AA96/1000-AR96,AI95+AA95/1000-AR95))</f>
        <v>1.6</v>
      </c>
      <c r="FK95" s="3">
        <f t="shared" ref="FK95:FK151" si="167">IFERROR(FJ95*AD96+FJ95*FJ95*(AF96/2+AG96/2),0)</f>
        <v>0</v>
      </c>
      <c r="FL95" s="3">
        <f t="shared" si="114"/>
        <v>0</v>
      </c>
      <c r="FM95" s="3">
        <f t="shared" si="115"/>
        <v>7.3520292111281504</v>
      </c>
      <c r="FN95" s="3">
        <f t="shared" si="116"/>
        <v>7.3520292111281504</v>
      </c>
      <c r="FO95" s="2">
        <f t="shared" ref="FO95:FO151" si="168">IF(DW95="",0,(EL95+EE95)*(EC95+ED95)+EK95)</f>
        <v>2.44</v>
      </c>
      <c r="FP95" s="2">
        <f t="shared" ref="FP95:FP151" si="169">IF(DW95="",0,FO95*EJ95)</f>
        <v>5.9535999999999998</v>
      </c>
      <c r="FQ95" s="2">
        <f t="shared" si="117"/>
        <v>5.9535999999999998</v>
      </c>
      <c r="FR95" s="6">
        <f>IF(A95=1,1,IF(DW95="","",COUNTA($DW$31:DW95)+1))</f>
        <v>16</v>
      </c>
      <c r="FS95" s="6">
        <f t="shared" ref="FS95:FS151" si="170">IF(DW95="","",IF(FR95=1,1,IF(FR95=$FR$30,3,2)))</f>
        <v>3</v>
      </c>
      <c r="FT95" s="43">
        <f t="shared" si="118"/>
        <v>1</v>
      </c>
      <c r="FU95" s="23">
        <f t="shared" si="119"/>
        <v>1</v>
      </c>
      <c r="FV95" s="21">
        <f t="shared" si="120"/>
        <v>2</v>
      </c>
    </row>
    <row r="96" spans="1:178">
      <c r="A96" s="4" t="str">
        <f t="shared" ref="A96:A151" si="171">IFERROR(IF(B96="","",IF(B96&gt;B95,A95+1,"Chyba staničení")),"----")</f>
        <v/>
      </c>
      <c r="B96" s="33"/>
      <c r="C96" s="33"/>
      <c r="D96" s="33"/>
      <c r="E96" s="33"/>
      <c r="F96" s="33"/>
      <c r="G96" s="11" t="str">
        <f t="shared" si="138"/>
        <v/>
      </c>
      <c r="H96" s="3" t="str">
        <f t="shared" ref="H96:H151" si="172">IF($B96="","",IF(C96="",H95,$B96))</f>
        <v/>
      </c>
      <c r="I96" s="3" t="str">
        <f t="shared" si="139"/>
        <v/>
      </c>
      <c r="J96" s="3" t="str">
        <f t="shared" ref="J96:J151" si="173">IF($B96="","",IF(C96="",J95,C96))</f>
        <v/>
      </c>
      <c r="K96" s="3" t="str">
        <f t="shared" si="140"/>
        <v/>
      </c>
      <c r="L96" s="2" t="str">
        <f t="shared" si="141"/>
        <v/>
      </c>
      <c r="M96" s="8" t="str">
        <f t="shared" ref="M96:M151" si="174">IF($B96="","",IF(D96="",M95,$B96))</f>
        <v/>
      </c>
      <c r="N96" s="8" t="str">
        <f t="shared" si="142"/>
        <v/>
      </c>
      <c r="O96" s="8" t="str">
        <f t="shared" ref="O96:O151" si="175">IF($B96="","",IF(D96="",O95,D96))</f>
        <v/>
      </c>
      <c r="P96" s="8" t="str">
        <f t="shared" si="143"/>
        <v/>
      </c>
      <c r="Q96" s="2" t="str">
        <f t="shared" si="144"/>
        <v/>
      </c>
      <c r="R96" s="3" t="str">
        <f t="shared" si="145"/>
        <v/>
      </c>
      <c r="S96" s="3" t="str">
        <f t="shared" si="146"/>
        <v/>
      </c>
      <c r="T96" s="3" t="str">
        <f t="shared" ref="T96:T151" si="176">IF($B96="","",IF(E96="",T95,E96))</f>
        <v/>
      </c>
      <c r="U96" s="8" t="str">
        <f t="shared" si="147"/>
        <v/>
      </c>
      <c r="V96" s="2" t="str">
        <f t="shared" si="148"/>
        <v/>
      </c>
      <c r="W96" s="2" t="str">
        <f t="shared" si="149"/>
        <v/>
      </c>
      <c r="X96" s="2" t="str">
        <f t="shared" si="121"/>
        <v/>
      </c>
      <c r="Y96" s="2" t="str">
        <f t="shared" si="150"/>
        <v/>
      </c>
      <c r="Z96" s="46" t="str">
        <f t="shared" si="133"/>
        <v/>
      </c>
      <c r="AA96" s="46" t="str">
        <f t="shared" ref="AA96:AA151" si="177">IF(A96="","",$AA$30)</f>
        <v/>
      </c>
      <c r="AB96" s="47"/>
      <c r="AC96" s="46" t="str">
        <f t="shared" ref="AC96:AC151" si="178">IF($A96="","",AC$30)</f>
        <v/>
      </c>
      <c r="AD96" s="47" t="str">
        <f t="shared" si="134"/>
        <v/>
      </c>
      <c r="AE96" s="48" t="str">
        <f t="shared" ref="AE96:AE151" si="179">IF(B96="","",IF(Z96/1000&lt;AD96,"","Šířka výkopu menší než průměr potrubí"))</f>
        <v/>
      </c>
      <c r="AF96" s="49" t="str">
        <f t="shared" si="135"/>
        <v/>
      </c>
      <c r="AG96" s="49" t="str">
        <f t="shared" si="135"/>
        <v/>
      </c>
      <c r="AH96" s="49" t="str">
        <f t="shared" si="135"/>
        <v/>
      </c>
      <c r="AI96" s="47" t="str">
        <f t="shared" si="135"/>
        <v/>
      </c>
      <c r="AJ96" s="47" t="str">
        <f t="shared" si="135"/>
        <v/>
      </c>
      <c r="AK96" s="46" t="str">
        <f t="shared" si="135"/>
        <v/>
      </c>
      <c r="AL96" s="47"/>
      <c r="AM96" s="53" t="str">
        <f t="shared" ref="AM96:AM151" si="180">IF(B96="","",Z96/1000+AJ96)</f>
        <v/>
      </c>
      <c r="AN96" s="50" t="str">
        <f t="shared" ref="AN96:AN151" si="181">IF(B96="","",CONCATENATE(B95," - ",B96))</f>
        <v/>
      </c>
      <c r="AO96" s="53" t="s">
        <v>84</v>
      </c>
      <c r="AP96" s="52" t="str">
        <f t="shared" ref="AP96:AP151" si="182">IF(A96="","",CHOOSE(BR96,0,CI96))</f>
        <v/>
      </c>
      <c r="AQ96" s="52" t="str">
        <f t="shared" ref="AQ96:AQ151" si="183">IF(A96="","",CHOOSE(BR96,0,CHOOSE(BS96,0,AP96)))</f>
        <v/>
      </c>
      <c r="AR96" s="47">
        <f t="shared" ref="AR96:AR151" si="184">IFERROR(LOOKUP(AO96,$AO$3:$AO$24,AR$3:AR$24),0)</f>
        <v>0</v>
      </c>
      <c r="AS96" s="53" t="str">
        <f t="shared" ref="AS96:AS151" si="185">IF(B96="","",AVERAGE(Y95:Y96))</f>
        <v/>
      </c>
      <c r="AT96" s="52" t="str">
        <f t="shared" ref="AT96:AT151" si="186">IFERROR(AS96+AI96+AH96+AA96/1000,"")</f>
        <v/>
      </c>
      <c r="AU96" s="9" t="str">
        <f t="shared" ref="AU96:AU151" si="187">IFERROR(AT96*CI96,"")</f>
        <v/>
      </c>
      <c r="AV96" s="9" t="str">
        <f t="shared" ref="AV96:AV151" si="188">IFERROR(AM96+AI96,"")</f>
        <v/>
      </c>
      <c r="AW96" s="12" t="str">
        <f t="shared" ref="AW96:AW151" si="189">IF(B96="","",IF(AV96&lt;AX96,"","Malé krytí- nutno zmenšit výšku obsypu "))</f>
        <v/>
      </c>
      <c r="AX96" s="9" t="str">
        <f t="shared" ref="AX96:AX151" si="190">IFERROR(AT96-AR96,"")</f>
        <v/>
      </c>
      <c r="AY96" s="12" t="str">
        <f t="shared" ref="AY96:AY151" si="191">IF(D96="","",IF(AX96&gt;=0,"","Hloubka výkopu bez povrchu je záporná. Výška odstranění povrchu je vyšší než hloubka výkopu"))</f>
        <v/>
      </c>
      <c r="AZ96" s="10" t="str">
        <f t="shared" ref="AZ96:AZ151" si="192">IF(B96="","",CHOOSE(AC96,0,IF(AB96="",PI()*Z96*Z96/4000000,AB96)))</f>
        <v/>
      </c>
      <c r="BA96" s="10" t="str">
        <f t="shared" ref="BA96:BA151" si="193">IF(B96="","",(AI96+AH96)*(AF96+AG96)+AD96)</f>
        <v/>
      </c>
      <c r="BB96" s="10" t="str">
        <f t="shared" ref="BB96:BB151" si="194">IF(B96="","",AI96*AD96+AI96*AI96*(AF96/2+AG96/2))</f>
        <v/>
      </c>
      <c r="BC96" s="10" t="str">
        <f t="shared" ref="BC96:BC151" si="195">IF(B96="","",AM96*BA96+AM96*AM96*(AF96/2+AG96/2))</f>
        <v/>
      </c>
      <c r="BD96" s="10" t="str">
        <f t="shared" ref="BD96:BD151" si="196">IF(B96="","",AM96*BA96+AM96*AM96*(AF96/2+AG96/2)-AZ96)</f>
        <v/>
      </c>
      <c r="BE96" s="12" t="str">
        <f t="shared" ref="BE96:BE151" si="197">IF(B96="","",IF(BD96&gt;=0,"","Plocha obsypu je záporná. Celková výška zásypu je pravděpodobně menší než výška potrubí. Dále je uvažováno s hodnotou 0"))</f>
        <v/>
      </c>
      <c r="BF96" s="9" t="str">
        <f t="shared" ref="BF96:BF151" si="198">IF(B96="","",(AM96+AI96+AH96)*(AF96+AG96)+AD96)</f>
        <v/>
      </c>
      <c r="BG96" s="9" t="str">
        <f t="shared" ref="BG96:BG151" si="199">IF(B96="","",AT96*(AF96+AG96)+AD96)</f>
        <v/>
      </c>
      <c r="BH96" s="7" t="str">
        <f t="shared" ref="BH96:BH151" si="200">IF(B96="","",BG96*AR96)</f>
        <v/>
      </c>
      <c r="BI96" s="7" t="str">
        <f t="shared" ref="BI96:BI151" si="201">IF(B96="","",AX96*AD96+AX96*AX96*(AF96/2+AG96/2))</f>
        <v/>
      </c>
      <c r="BJ96" s="12" t="str">
        <f t="shared" ref="BJ96:BJ151" si="202">IF(B96="","",IF(BI96&gt;=0,"","Plocha výkopu bez povrchů je záporná. Výška odstranění povrchu je větší než hloubka výkopu. Dále je uvažováno s hodnotou 0"))</f>
        <v/>
      </c>
      <c r="BK96" s="80" t="str">
        <f t="shared" ref="BK96:BK151" si="203">IF(B96="","",IF(BL96&lt;0,-(ABS(BL96)*BG96+BL96*BL96*(AF96/2+AG96/2)),BL96*BG96))</f>
        <v/>
      </c>
      <c r="BL96" s="7" t="str">
        <f t="shared" ref="BL96:BL151" si="204">IF(B96="","",X95-L95)</f>
        <v/>
      </c>
      <c r="BM96" s="7" t="str">
        <f t="shared" si="122"/>
        <v/>
      </c>
      <c r="BN96" s="12" t="str">
        <f t="shared" ref="BN96:BN151" si="205">IF(B96="","",IF(BM96&gt;=0,"","Plocha zpětného zásypu je záporná. Vrch obsypu nebo potrubí zasahuje do úpravy povrchu z důvodu malého krytí. Dále je uvažováno s hodnotou 0"))</f>
        <v/>
      </c>
      <c r="BO96" s="9" t="str">
        <f t="shared" ref="BO96:BO151" si="206">IF(B96="","",BI96)</f>
        <v/>
      </c>
      <c r="BP96" s="2" t="str">
        <f t="shared" ref="BP96:BP151" si="207">IF(B96="","",SQRT(AT96*AT96*(1+AF96*AF96)))</f>
        <v/>
      </c>
      <c r="BQ96" s="2" t="str">
        <f t="shared" ref="BQ96:BQ151" si="208">IF(B96="","",SQRT(AT96*AT96*(1+AG96*AG96)))</f>
        <v/>
      </c>
      <c r="BR96" s="20" t="str">
        <f t="shared" si="151"/>
        <v/>
      </c>
      <c r="BS96" s="20" t="str">
        <f t="shared" si="151"/>
        <v/>
      </c>
      <c r="BT96" s="20" t="str">
        <f t="shared" si="151"/>
        <v/>
      </c>
      <c r="BU96" s="86" t="str">
        <f t="shared" ref="BU96:BU151" si="209">IF($A96="","",LOOKUP(AO96,$AO$3:$AO$24,AS$3:AS$24))</f>
        <v/>
      </c>
      <c r="BV96" s="86" t="str">
        <f t="shared" ref="BV96:BV151" si="210">IF($A96="","",LOOKUP(AO96,$AO$3:$AO$24,AS$3:AS$24))</f>
        <v/>
      </c>
      <c r="BW96" s="20" t="str">
        <f t="shared" si="151"/>
        <v/>
      </c>
      <c r="BX96" s="86" t="str">
        <f t="shared" si="137"/>
        <v/>
      </c>
      <c r="BY96" s="86" t="str">
        <f t="shared" si="137"/>
        <v/>
      </c>
      <c r="BZ96" s="86" t="str">
        <f t="shared" si="137"/>
        <v/>
      </c>
      <c r="CA96" s="86" t="str">
        <f t="shared" si="137"/>
        <v/>
      </c>
      <c r="CB96" s="86" t="str">
        <f t="shared" si="137"/>
        <v/>
      </c>
      <c r="CC96" s="86" t="str">
        <f t="shared" si="137"/>
        <v/>
      </c>
      <c r="CD96" s="86" t="str">
        <f t="shared" si="137"/>
        <v/>
      </c>
      <c r="CE96" s="20" t="str">
        <f t="shared" si="123"/>
        <v/>
      </c>
      <c r="CF96" s="14" t="str">
        <f t="shared" ref="CF96:CF151" si="211">IF(A96="","",CI96-EH95-EI96)</f>
        <v/>
      </c>
      <c r="CG96" s="14" t="str">
        <f t="shared" ref="CG96:CG151" si="212">IF(B96="","",MAX(0,CI96-DW96/2-DW95/2))</f>
        <v/>
      </c>
      <c r="CH96" s="8">
        <f t="shared" ref="CH96:CH151" si="213">IF(A96="",0,CV96-CM96-DU96-DD96-DE96-DF96-DJ96-DK96-DG96)</f>
        <v>0</v>
      </c>
      <c r="CI96" s="9" t="str">
        <f t="shared" ref="CI96:CI151" si="214">IF(B96="","",CHOOSE(BR96,0,B96-B95))</f>
        <v/>
      </c>
      <c r="CJ96" s="9" t="str">
        <f t="shared" ref="CJ96:CJ151" si="215">IF(B96="","",CHOOSE($BR96,0,CHOOSE($BS96,0,CHOOSE($BT96,CI96,0))))</f>
        <v/>
      </c>
      <c r="CK96" s="9" t="str">
        <f t="shared" ref="CK96:CK151" si="216">IF(B96="","",CHOOSE($BR96,0,CHOOSE($BS96,0,CHOOSE($BT96,0,CI96))))</f>
        <v/>
      </c>
      <c r="CL96" s="9" t="str">
        <f t="shared" ref="CL96:CL151" si="217">IF(B96="","",CHOOSE($BR96,0,CHOOSE($BS96,CI96,0)))</f>
        <v/>
      </c>
      <c r="CM96" s="9" t="str">
        <f t="shared" ref="CM96:CM151" si="218">IF(B96="","",CHOOSE(BR96,0,CHOOSE(BS96,0,AZ96*CG96)))</f>
        <v/>
      </c>
      <c r="CN96" s="9" t="str">
        <f t="shared" ref="CN96:CN151" si="219">IF(B96="","",CHOOSE($BR96,0,CHOOSE($BS96,0,CHOOSE($BT96,MAX(BI96,0)*CF96+EP96,0))))</f>
        <v/>
      </c>
      <c r="CO96" s="9" t="str">
        <f t="shared" ref="CO96:CU127" si="220">IF($B96="","",$CN96*BX96)</f>
        <v/>
      </c>
      <c r="CP96" s="9" t="str">
        <f t="shared" si="220"/>
        <v/>
      </c>
      <c r="CQ96" s="9" t="str">
        <f t="shared" si="220"/>
        <v/>
      </c>
      <c r="CR96" s="9" t="str">
        <f t="shared" si="220"/>
        <v/>
      </c>
      <c r="CS96" s="9" t="str">
        <f t="shared" si="220"/>
        <v/>
      </c>
      <c r="CT96" s="9" t="str">
        <f t="shared" si="220"/>
        <v/>
      </c>
      <c r="CU96" s="9" t="str">
        <f t="shared" si="220"/>
        <v/>
      </c>
      <c r="CV96" s="9" t="str">
        <f t="shared" ref="CV96:CV151" si="221">IF(B96="","",CHOOSE($BR96,0,CHOOSE($BS96,0,CHOOSE($BT96,0,MAX(BI96,0)*CF96+EP96))))</f>
        <v/>
      </c>
      <c r="CW96" s="9" t="str">
        <f t="shared" ref="CW96:DC127" si="222">IF($B96="","",$CV96*BX96)</f>
        <v/>
      </c>
      <c r="CX96" s="9" t="str">
        <f t="shared" si="222"/>
        <v/>
      </c>
      <c r="CY96" s="9" t="str">
        <f t="shared" si="222"/>
        <v/>
      </c>
      <c r="CZ96" s="9" t="str">
        <f t="shared" si="222"/>
        <v/>
      </c>
      <c r="DA96" s="9" t="str">
        <f t="shared" si="222"/>
        <v/>
      </c>
      <c r="DB96" s="9" t="str">
        <f t="shared" si="222"/>
        <v/>
      </c>
      <c r="DC96" s="9" t="str">
        <f t="shared" si="222"/>
        <v/>
      </c>
      <c r="DD96" s="2" t="str">
        <f t="shared" ref="DD96:DD151" si="223">IF(B96="","",CHOOSE($BR96,0,CHOOSE($BS96,0,CHOOSE(AK96,0,BB96*CG96))))</f>
        <v/>
      </c>
      <c r="DE96" s="2" t="str">
        <f t="shared" ref="DE96:DE151" si="224">IF(B96="","",CHOOSE(BR96,0,CHOOSE(BS96,0,EY96)))</f>
        <v/>
      </c>
      <c r="DF96" s="2" t="str">
        <f t="shared" ref="DF96:DF151" si="225">IF(B96="","",CHOOSE($BR96,0,CHOOSE($BS96,0,CHOOSE(AK96,0,MAX(BD96,0)*CG96))))</f>
        <v/>
      </c>
      <c r="DG96" s="2" t="str">
        <f t="shared" ref="DG96:DG151" si="226">IF(B96="","",CHOOSE($BR96,0,CHOOSE($BS96,0,CHOOSE(AK96,IF(AL96="",(MAX(BD96,0)+BB96)*CG96,AL96),0))))</f>
        <v/>
      </c>
      <c r="DH96" s="2" t="str">
        <f t="shared" ref="DH96:DH151" si="227">IF(B96="","",CHOOSE($BR96,0,CHOOSE($BS96,0,BL96*CG96*(1-BU96))))</f>
        <v/>
      </c>
      <c r="DI96" s="2" t="str">
        <f t="shared" ref="DI96:DI151" si="228">IF(B96="","",CHOOSE($BR96,0,CHOOSE($BS96,0,(BK96)*CG96*BU96)))</f>
        <v/>
      </c>
      <c r="DJ96" s="2" t="str">
        <f t="shared" ref="DJ96:DJ151" si="229">IF(B96="","",CHOOSE($BR96,0,CHOOSE($BS96,0,MAX(BM96,0)*CG96*(1-BU96))))</f>
        <v/>
      </c>
      <c r="DK96" s="2" t="str">
        <f t="shared" ref="DK96:DK151" si="230">IF(B96="","",CHOOSE($BR96,0,CHOOSE($BS96,0,MAX(BM96,0)*CG96*BU96,0)))</f>
        <v/>
      </c>
      <c r="DL96" s="16" t="str">
        <f t="shared" ref="DL96:DL151" si="231">IF(B96="","",MAX(IF(CH97&lt;0,CH96+(MIN(CH97,0)),CH96),0)*(1-BV96))</f>
        <v/>
      </c>
      <c r="DM96" s="16" t="str">
        <f t="shared" ref="DM96:DM151" si="232">IF(B96="","",MAX(IF(CH97&lt;0,CH96+(MIN(CH97,0)),CH96),0)*(BV96))</f>
        <v/>
      </c>
      <c r="DN96" s="16" t="str">
        <f t="shared" ref="DN96:DN151" si="233">IF(B96="","",CM96+DD96+DE96+DF96+DK96+DM96+DU96+DG96)</f>
        <v/>
      </c>
      <c r="DO96" s="72" t="str">
        <f t="shared" ref="DO96:DO151" si="234">IF(B96="","",CN96+CV96-DN96)</f>
        <v/>
      </c>
      <c r="DP96" s="16" t="str">
        <f t="shared" ref="DP96:DP151" si="235">IF(B96="","",IF(DO97&lt;0.00001,MAX(DO96+DO97,0),MAX(0,DO96)))</f>
        <v/>
      </c>
      <c r="DQ96" s="16" t="str">
        <f t="shared" ref="DQ96:DQ151" si="236">IF(B96="","",DK96+DM96)</f>
        <v/>
      </c>
      <c r="DR96" s="2" t="str">
        <f t="shared" ref="DR96:DR151" si="237">IF(B96="","",CHOOSE($BR96,0,CHOOSE($BS96,0,CHOOSE(BW96,BP96,BQ96,BP96+BQ96,0)))*CI96)</f>
        <v/>
      </c>
      <c r="DS96" s="2" t="str">
        <f t="shared" ref="DS96:DS151" si="238">IF(B96="","",CHOOSE($BR96,0,CHOOSE($BS96,0,IF(AR96=0,0,BG96*CF96+FQ96))))</f>
        <v/>
      </c>
      <c r="DT96" s="2" t="str">
        <f t="shared" ref="DT96:DT151" si="239">IF(B96="","",DS96*AR96)</f>
        <v/>
      </c>
      <c r="DU96" s="2" t="str">
        <f t="shared" ref="DU96:DU151" si="240">IF(B96="","",FD96)</f>
        <v/>
      </c>
      <c r="DV96" s="15"/>
      <c r="DW96" s="18"/>
      <c r="DX96" s="17"/>
      <c r="DY96" s="47" t="str">
        <f t="shared" si="136"/>
        <v/>
      </c>
      <c r="DZ96" s="47" t="str">
        <f t="shared" si="136"/>
        <v/>
      </c>
      <c r="EA96" s="47" t="str">
        <f t="shared" si="136"/>
        <v/>
      </c>
      <c r="EB96" s="47" t="str">
        <f t="shared" si="136"/>
        <v/>
      </c>
      <c r="EC96" s="49" t="str">
        <f t="shared" si="136"/>
        <v/>
      </c>
      <c r="ED96" s="49" t="str">
        <f t="shared" si="136"/>
        <v/>
      </c>
      <c r="EE96" s="47" t="str">
        <f t="shared" si="136"/>
        <v/>
      </c>
      <c r="EF96" s="47" t="str">
        <f t="shared" si="136"/>
        <v/>
      </c>
      <c r="EG96" s="47" t="str">
        <f t="shared" si="136"/>
        <v/>
      </c>
      <c r="EH96" s="6">
        <f t="shared" si="152"/>
        <v>0</v>
      </c>
      <c r="EI96" s="6">
        <f t="shared" si="153"/>
        <v>0</v>
      </c>
      <c r="EJ96" s="2" t="str">
        <f t="shared" si="154"/>
        <v/>
      </c>
      <c r="EK96" s="2" t="str">
        <f t="shared" si="155"/>
        <v/>
      </c>
      <c r="EL96" s="2" t="str">
        <f t="shared" si="125"/>
        <v/>
      </c>
      <c r="EM96" s="2" t="str">
        <f t="shared" si="156"/>
        <v/>
      </c>
      <c r="EN96" s="2" t="str">
        <f t="shared" si="157"/>
        <v/>
      </c>
      <c r="EO96" s="2">
        <f t="shared" si="158"/>
        <v>0</v>
      </c>
      <c r="EP96" s="2">
        <f t="shared" ref="EP96:EP151" si="241">IF($A96="",0,IF($A95=$A$31,EO95+EO96,IF($FS96=2,EO96,EO96)))</f>
        <v>0</v>
      </c>
      <c r="EQ96" s="2"/>
      <c r="ER96" s="2"/>
      <c r="ES96" s="2"/>
      <c r="ET96" s="2"/>
      <c r="EU96" s="2"/>
      <c r="EV96" s="2"/>
      <c r="EW96" s="2">
        <f t="shared" si="159"/>
        <v>0</v>
      </c>
      <c r="EX96" s="2">
        <f t="shared" si="160"/>
        <v>0</v>
      </c>
      <c r="EY96" s="2">
        <f t="shared" ref="EY96:EY151" si="242">IF($A96="",0,IF($A95=$A$31,EX95+EX96,IF($FS96=2,EX96,EX96)))</f>
        <v>0</v>
      </c>
      <c r="EZ96" s="2">
        <f t="shared" si="161"/>
        <v>0</v>
      </c>
      <c r="FA96" s="2">
        <f t="shared" si="162"/>
        <v>0</v>
      </c>
      <c r="FB96" s="59"/>
      <c r="FC96" s="2">
        <f t="shared" si="163"/>
        <v>0</v>
      </c>
      <c r="FD96" s="2">
        <f t="shared" ref="FD96:FD151" si="243">IF($A96="",0,IF($A95=$A$31,FC95+FC96,IF($FS96=2,FC96,FC96)))</f>
        <v>0</v>
      </c>
      <c r="FE96" s="3">
        <f t="shared" si="124"/>
        <v>0</v>
      </c>
      <c r="FF96" s="3">
        <f t="shared" ref="FF96:FF151" si="244">FC96</f>
        <v>0</v>
      </c>
      <c r="FG96" s="3">
        <f t="shared" ref="FG96:FG151" si="245">EX96</f>
        <v>0</v>
      </c>
      <c r="FH96" s="3">
        <f t="shared" si="164"/>
        <v>0</v>
      </c>
      <c r="FI96" s="67">
        <f t="shared" si="165"/>
        <v>0</v>
      </c>
      <c r="FJ96" s="3">
        <f t="shared" si="166"/>
        <v>0</v>
      </c>
      <c r="FK96" s="3">
        <f t="shared" si="167"/>
        <v>0</v>
      </c>
      <c r="FL96" s="3">
        <f t="shared" ref="FL96:FL151" si="246">FK96*FH96</f>
        <v>0</v>
      </c>
      <c r="FM96" s="3">
        <f t="shared" ref="FM96:FM151" si="247">FE96-FF96-FG96-FL96</f>
        <v>0</v>
      </c>
      <c r="FN96" s="3">
        <f t="shared" ref="FN96:FN151" si="248">IF($A96="",0,IF($A95=$A$31,FM95+FM96,IF($FS96=2,FM96,FM96)))</f>
        <v>0</v>
      </c>
      <c r="FO96" s="2">
        <f t="shared" si="168"/>
        <v>0</v>
      </c>
      <c r="FP96" s="2">
        <f t="shared" si="169"/>
        <v>0</v>
      </c>
      <c r="FQ96" s="2">
        <f t="shared" ref="FQ96:FQ151" si="249">IF($A96="",0,IF($A95=$A$31,FP95+FP96,IF($FS96=2,FP96,FP96)))</f>
        <v>0</v>
      </c>
      <c r="FR96" s="6" t="str">
        <f>IF(A96=1,1,IF(DW96="","",COUNTA($DW$31:DW96)+1))</f>
        <v/>
      </c>
      <c r="FS96" s="6" t="str">
        <f t="shared" si="170"/>
        <v/>
      </c>
      <c r="FT96" s="43">
        <f t="shared" ref="FT96:FT151" si="250">IF(DR96="",0,IF(AD96&lt;=$FT$30,1,2))</f>
        <v>0</v>
      </c>
      <c r="FU96" s="23">
        <f t="shared" ref="FU96:FU151" si="251">IF(DR96="",0,IF(AT96&lt;=$FU$30,1,2))</f>
        <v>0</v>
      </c>
      <c r="FV96" s="21">
        <f t="shared" ref="FV96:FV151" si="252">IF(DS96="",0,IF(AU96&lt;$FV$30,1,2))</f>
        <v>0</v>
      </c>
    </row>
    <row r="97" spans="1:178">
      <c r="A97" s="4" t="str">
        <f t="shared" si="171"/>
        <v/>
      </c>
      <c r="B97" s="33"/>
      <c r="C97" s="33"/>
      <c r="D97" s="33"/>
      <c r="E97" s="33"/>
      <c r="F97" s="33"/>
      <c r="G97" s="11" t="str">
        <f t="shared" si="138"/>
        <v/>
      </c>
      <c r="H97" s="3" t="str">
        <f t="shared" si="172"/>
        <v/>
      </c>
      <c r="I97" s="3" t="str">
        <f t="shared" si="139"/>
        <v/>
      </c>
      <c r="J97" s="3" t="str">
        <f t="shared" si="173"/>
        <v/>
      </c>
      <c r="K97" s="3" t="str">
        <f t="shared" si="140"/>
        <v/>
      </c>
      <c r="L97" s="2" t="str">
        <f t="shared" si="141"/>
        <v/>
      </c>
      <c r="M97" s="8" t="str">
        <f t="shared" si="174"/>
        <v/>
      </c>
      <c r="N97" s="8" t="str">
        <f t="shared" si="142"/>
        <v/>
      </c>
      <c r="O97" s="8" t="str">
        <f t="shared" si="175"/>
        <v/>
      </c>
      <c r="P97" s="8" t="str">
        <f t="shared" si="143"/>
        <v/>
      </c>
      <c r="Q97" s="2" t="str">
        <f t="shared" si="144"/>
        <v/>
      </c>
      <c r="R97" s="3" t="str">
        <f t="shared" si="145"/>
        <v/>
      </c>
      <c r="S97" s="3" t="str">
        <f t="shared" si="146"/>
        <v/>
      </c>
      <c r="T97" s="3" t="str">
        <f t="shared" si="176"/>
        <v/>
      </c>
      <c r="U97" s="8" t="str">
        <f t="shared" si="147"/>
        <v/>
      </c>
      <c r="V97" s="2" t="str">
        <f t="shared" si="148"/>
        <v/>
      </c>
      <c r="W97" s="2" t="str">
        <f t="shared" si="149"/>
        <v/>
      </c>
      <c r="X97" s="2" t="str">
        <f t="shared" ref="X97:X151" si="253">IF(W97="",L97,V97)</f>
        <v/>
      </c>
      <c r="Y97" s="2" t="str">
        <f t="shared" si="150"/>
        <v/>
      </c>
      <c r="Z97" s="46" t="str">
        <f t="shared" si="133"/>
        <v/>
      </c>
      <c r="AA97" s="46" t="str">
        <f t="shared" si="177"/>
        <v/>
      </c>
      <c r="AB97" s="47"/>
      <c r="AC97" s="46" t="str">
        <f t="shared" si="178"/>
        <v/>
      </c>
      <c r="AD97" s="47" t="str">
        <f t="shared" si="134"/>
        <v/>
      </c>
      <c r="AE97" s="48" t="str">
        <f t="shared" si="179"/>
        <v/>
      </c>
      <c r="AF97" s="49" t="str">
        <f t="shared" si="135"/>
        <v/>
      </c>
      <c r="AG97" s="49" t="str">
        <f t="shared" si="135"/>
        <v/>
      </c>
      <c r="AH97" s="49" t="str">
        <f t="shared" si="135"/>
        <v/>
      </c>
      <c r="AI97" s="47" t="str">
        <f t="shared" si="135"/>
        <v/>
      </c>
      <c r="AJ97" s="47" t="str">
        <f t="shared" si="135"/>
        <v/>
      </c>
      <c r="AK97" s="46" t="str">
        <f t="shared" si="135"/>
        <v/>
      </c>
      <c r="AL97" s="47"/>
      <c r="AM97" s="53" t="str">
        <f t="shared" si="180"/>
        <v/>
      </c>
      <c r="AN97" s="50" t="str">
        <f t="shared" si="181"/>
        <v/>
      </c>
      <c r="AO97" s="53" t="s">
        <v>84</v>
      </c>
      <c r="AP97" s="52" t="str">
        <f t="shared" si="182"/>
        <v/>
      </c>
      <c r="AQ97" s="52" t="str">
        <f t="shared" si="183"/>
        <v/>
      </c>
      <c r="AR97" s="47">
        <f t="shared" si="184"/>
        <v>0</v>
      </c>
      <c r="AS97" s="53" t="str">
        <f t="shared" si="185"/>
        <v/>
      </c>
      <c r="AT97" s="52" t="str">
        <f t="shared" si="186"/>
        <v/>
      </c>
      <c r="AU97" s="9" t="str">
        <f t="shared" si="187"/>
        <v/>
      </c>
      <c r="AV97" s="9" t="str">
        <f t="shared" si="188"/>
        <v/>
      </c>
      <c r="AW97" s="12" t="str">
        <f t="shared" si="189"/>
        <v/>
      </c>
      <c r="AX97" s="9" t="str">
        <f t="shared" si="190"/>
        <v/>
      </c>
      <c r="AY97" s="12" t="str">
        <f t="shared" si="191"/>
        <v/>
      </c>
      <c r="AZ97" s="10" t="str">
        <f t="shared" si="192"/>
        <v/>
      </c>
      <c r="BA97" s="10" t="str">
        <f t="shared" si="193"/>
        <v/>
      </c>
      <c r="BB97" s="10" t="str">
        <f t="shared" si="194"/>
        <v/>
      </c>
      <c r="BC97" s="10" t="str">
        <f t="shared" si="195"/>
        <v/>
      </c>
      <c r="BD97" s="10" t="str">
        <f t="shared" si="196"/>
        <v/>
      </c>
      <c r="BE97" s="12" t="str">
        <f t="shared" si="197"/>
        <v/>
      </c>
      <c r="BF97" s="9" t="str">
        <f t="shared" si="198"/>
        <v/>
      </c>
      <c r="BG97" s="9" t="str">
        <f t="shared" si="199"/>
        <v/>
      </c>
      <c r="BH97" s="7" t="str">
        <f t="shared" si="200"/>
        <v/>
      </c>
      <c r="BI97" s="7" t="str">
        <f t="shared" si="201"/>
        <v/>
      </c>
      <c r="BJ97" s="12" t="str">
        <f t="shared" si="202"/>
        <v/>
      </c>
      <c r="BK97" s="80" t="str">
        <f t="shared" si="203"/>
        <v/>
      </c>
      <c r="BL97" s="7" t="str">
        <f t="shared" si="204"/>
        <v/>
      </c>
      <c r="BM97" s="7" t="str">
        <f t="shared" ref="BM97:BM151" si="254">IF(B97="","",BI97-CHOOSE(AK97,IF(AL97="",BB97+BC97,AL97+AZ97),BB97+BC97))</f>
        <v/>
      </c>
      <c r="BN97" s="12" t="str">
        <f t="shared" si="205"/>
        <v/>
      </c>
      <c r="BO97" s="9" t="str">
        <f t="shared" si="206"/>
        <v/>
      </c>
      <c r="BP97" s="2" t="str">
        <f t="shared" si="207"/>
        <v/>
      </c>
      <c r="BQ97" s="2" t="str">
        <f t="shared" si="208"/>
        <v/>
      </c>
      <c r="BR97" s="20" t="str">
        <f t="shared" si="151"/>
        <v/>
      </c>
      <c r="BS97" s="20" t="str">
        <f t="shared" si="151"/>
        <v/>
      </c>
      <c r="BT97" s="20" t="str">
        <f t="shared" si="151"/>
        <v/>
      </c>
      <c r="BU97" s="86" t="str">
        <f t="shared" si="209"/>
        <v/>
      </c>
      <c r="BV97" s="86" t="str">
        <f t="shared" si="210"/>
        <v/>
      </c>
      <c r="BW97" s="20" t="str">
        <f t="shared" si="151"/>
        <v/>
      </c>
      <c r="BX97" s="86" t="str">
        <f t="shared" si="137"/>
        <v/>
      </c>
      <c r="BY97" s="86" t="str">
        <f t="shared" si="137"/>
        <v/>
      </c>
      <c r="BZ97" s="86" t="str">
        <f t="shared" si="137"/>
        <v/>
      </c>
      <c r="CA97" s="86" t="str">
        <f t="shared" si="137"/>
        <v/>
      </c>
      <c r="CB97" s="86" t="str">
        <f t="shared" si="137"/>
        <v/>
      </c>
      <c r="CC97" s="86" t="str">
        <f t="shared" si="137"/>
        <v/>
      </c>
      <c r="CD97" s="86" t="str">
        <f t="shared" si="137"/>
        <v/>
      </c>
      <c r="CE97" s="20" t="str">
        <f t="shared" ref="CE97:CE151" si="255">IF($A97="","",IF(SUM(BX97:CD97)=1,"OK ("&amp;SUM(BX97:CD97)*100&amp;" %)","Chyba ( "&amp;SUM(BX97:CD97)*100&amp;"%)"))</f>
        <v/>
      </c>
      <c r="CF97" s="14" t="str">
        <f t="shared" si="211"/>
        <v/>
      </c>
      <c r="CG97" s="14" t="str">
        <f t="shared" si="212"/>
        <v/>
      </c>
      <c r="CH97" s="8">
        <f t="shared" si="213"/>
        <v>0</v>
      </c>
      <c r="CI97" s="9" t="str">
        <f t="shared" si="214"/>
        <v/>
      </c>
      <c r="CJ97" s="9" t="str">
        <f t="shared" si="215"/>
        <v/>
      </c>
      <c r="CK97" s="9" t="str">
        <f t="shared" si="216"/>
        <v/>
      </c>
      <c r="CL97" s="9" t="str">
        <f t="shared" si="217"/>
        <v/>
      </c>
      <c r="CM97" s="9" t="str">
        <f t="shared" si="218"/>
        <v/>
      </c>
      <c r="CN97" s="9" t="str">
        <f t="shared" si="219"/>
        <v/>
      </c>
      <c r="CO97" s="9" t="str">
        <f t="shared" si="220"/>
        <v/>
      </c>
      <c r="CP97" s="9" t="str">
        <f t="shared" si="220"/>
        <v/>
      </c>
      <c r="CQ97" s="9" t="str">
        <f t="shared" si="220"/>
        <v/>
      </c>
      <c r="CR97" s="9" t="str">
        <f t="shared" si="220"/>
        <v/>
      </c>
      <c r="CS97" s="9" t="str">
        <f t="shared" si="220"/>
        <v/>
      </c>
      <c r="CT97" s="9" t="str">
        <f t="shared" si="220"/>
        <v/>
      </c>
      <c r="CU97" s="9" t="str">
        <f t="shared" si="220"/>
        <v/>
      </c>
      <c r="CV97" s="9" t="str">
        <f t="shared" si="221"/>
        <v/>
      </c>
      <c r="CW97" s="9" t="str">
        <f t="shared" si="222"/>
        <v/>
      </c>
      <c r="CX97" s="9" t="str">
        <f t="shared" si="222"/>
        <v/>
      </c>
      <c r="CY97" s="9" t="str">
        <f t="shared" si="222"/>
        <v/>
      </c>
      <c r="CZ97" s="9" t="str">
        <f t="shared" si="222"/>
        <v/>
      </c>
      <c r="DA97" s="9" t="str">
        <f t="shared" si="222"/>
        <v/>
      </c>
      <c r="DB97" s="9" t="str">
        <f t="shared" si="222"/>
        <v/>
      </c>
      <c r="DC97" s="9" t="str">
        <f t="shared" si="222"/>
        <v/>
      </c>
      <c r="DD97" s="2" t="str">
        <f t="shared" si="223"/>
        <v/>
      </c>
      <c r="DE97" s="2" t="str">
        <f t="shared" si="224"/>
        <v/>
      </c>
      <c r="DF97" s="2" t="str">
        <f t="shared" si="225"/>
        <v/>
      </c>
      <c r="DG97" s="2" t="str">
        <f t="shared" si="226"/>
        <v/>
      </c>
      <c r="DH97" s="2" t="str">
        <f t="shared" si="227"/>
        <v/>
      </c>
      <c r="DI97" s="2" t="str">
        <f t="shared" si="228"/>
        <v/>
      </c>
      <c r="DJ97" s="2" t="str">
        <f t="shared" si="229"/>
        <v/>
      </c>
      <c r="DK97" s="2" t="str">
        <f t="shared" si="230"/>
        <v/>
      </c>
      <c r="DL97" s="16" t="str">
        <f t="shared" si="231"/>
        <v/>
      </c>
      <c r="DM97" s="16" t="str">
        <f t="shared" si="232"/>
        <v/>
      </c>
      <c r="DN97" s="16" t="str">
        <f t="shared" si="233"/>
        <v/>
      </c>
      <c r="DO97" s="72" t="str">
        <f t="shared" si="234"/>
        <v/>
      </c>
      <c r="DP97" s="16" t="str">
        <f t="shared" si="235"/>
        <v/>
      </c>
      <c r="DQ97" s="16" t="str">
        <f t="shared" si="236"/>
        <v/>
      </c>
      <c r="DR97" s="2" t="str">
        <f t="shared" si="237"/>
        <v/>
      </c>
      <c r="DS97" s="2" t="str">
        <f t="shared" si="238"/>
        <v/>
      </c>
      <c r="DT97" s="2" t="str">
        <f t="shared" si="239"/>
        <v/>
      </c>
      <c r="DU97" s="2" t="str">
        <f t="shared" si="240"/>
        <v/>
      </c>
      <c r="DV97" s="15"/>
      <c r="DW97" s="17"/>
      <c r="DX97" s="17"/>
      <c r="DY97" s="47" t="str">
        <f t="shared" si="136"/>
        <v/>
      </c>
      <c r="DZ97" s="47" t="str">
        <f t="shared" si="136"/>
        <v/>
      </c>
      <c r="EA97" s="47" t="str">
        <f t="shared" si="136"/>
        <v/>
      </c>
      <c r="EB97" s="47" t="str">
        <f t="shared" si="136"/>
        <v/>
      </c>
      <c r="EC97" s="49" t="str">
        <f t="shared" si="136"/>
        <v/>
      </c>
      <c r="ED97" s="49" t="str">
        <f t="shared" si="136"/>
        <v/>
      </c>
      <c r="EE97" s="47" t="str">
        <f t="shared" si="136"/>
        <v/>
      </c>
      <c r="EF97" s="47" t="str">
        <f t="shared" si="136"/>
        <v/>
      </c>
      <c r="EG97" s="47" t="str">
        <f t="shared" si="136"/>
        <v/>
      </c>
      <c r="EH97" s="6">
        <f t="shared" si="152"/>
        <v>0</v>
      </c>
      <c r="EI97" s="6">
        <f t="shared" si="153"/>
        <v>0</v>
      </c>
      <c r="EJ97" s="2" t="str">
        <f t="shared" si="154"/>
        <v/>
      </c>
      <c r="EK97" s="2" t="str">
        <f t="shared" si="155"/>
        <v/>
      </c>
      <c r="EL97" s="2" t="str">
        <f t="shared" si="125"/>
        <v/>
      </c>
      <c r="EM97" s="2" t="str">
        <f t="shared" si="156"/>
        <v/>
      </c>
      <c r="EN97" s="2" t="str">
        <f t="shared" si="157"/>
        <v/>
      </c>
      <c r="EO97" s="2">
        <f t="shared" si="158"/>
        <v>0</v>
      </c>
      <c r="EP97" s="2">
        <f t="shared" si="241"/>
        <v>0</v>
      </c>
      <c r="EQ97" s="2"/>
      <c r="ER97" s="2"/>
      <c r="ES97" s="2"/>
      <c r="ET97" s="2"/>
      <c r="EU97" s="2"/>
      <c r="EV97" s="2"/>
      <c r="EW97" s="2">
        <f t="shared" si="159"/>
        <v>0</v>
      </c>
      <c r="EX97" s="2">
        <f t="shared" si="160"/>
        <v>0</v>
      </c>
      <c r="EY97" s="2">
        <f t="shared" si="242"/>
        <v>0</v>
      </c>
      <c r="EZ97" s="2">
        <f t="shared" si="161"/>
        <v>0</v>
      </c>
      <c r="FA97" s="2">
        <f t="shared" si="162"/>
        <v>0</v>
      </c>
      <c r="FB97" s="59"/>
      <c r="FC97" s="2">
        <f t="shared" si="163"/>
        <v>0</v>
      </c>
      <c r="FD97" s="2">
        <f t="shared" si="243"/>
        <v>0</v>
      </c>
      <c r="FE97" s="3">
        <f t="shared" si="124"/>
        <v>0</v>
      </c>
      <c r="FF97" s="3">
        <f t="shared" si="244"/>
        <v>0</v>
      </c>
      <c r="FG97" s="3">
        <f t="shared" si="245"/>
        <v>0</v>
      </c>
      <c r="FH97" s="3">
        <f t="shared" si="164"/>
        <v>0</v>
      </c>
      <c r="FI97" s="67">
        <f t="shared" si="165"/>
        <v>0</v>
      </c>
      <c r="FJ97" s="3">
        <f t="shared" si="166"/>
        <v>0</v>
      </c>
      <c r="FK97" s="3">
        <f t="shared" si="167"/>
        <v>0</v>
      </c>
      <c r="FL97" s="3">
        <f t="shared" si="246"/>
        <v>0</v>
      </c>
      <c r="FM97" s="3">
        <f t="shared" si="247"/>
        <v>0</v>
      </c>
      <c r="FN97" s="3">
        <f t="shared" si="248"/>
        <v>0</v>
      </c>
      <c r="FO97" s="2">
        <f t="shared" si="168"/>
        <v>0</v>
      </c>
      <c r="FP97" s="2">
        <f t="shared" si="169"/>
        <v>0</v>
      </c>
      <c r="FQ97" s="2">
        <f t="shared" si="249"/>
        <v>0</v>
      </c>
      <c r="FR97" s="6" t="str">
        <f>IF(A97=1,1,IF(DW97="","",COUNTA($DW$31:DW97)+1))</f>
        <v/>
      </c>
      <c r="FS97" s="6" t="str">
        <f t="shared" si="170"/>
        <v/>
      </c>
      <c r="FT97" s="43">
        <f t="shared" si="250"/>
        <v>0</v>
      </c>
      <c r="FU97" s="23">
        <f t="shared" si="251"/>
        <v>0</v>
      </c>
      <c r="FV97" s="21">
        <f t="shared" si="252"/>
        <v>0</v>
      </c>
    </row>
    <row r="98" spans="1:178">
      <c r="A98" s="4" t="str">
        <f t="shared" si="171"/>
        <v/>
      </c>
      <c r="B98" s="33"/>
      <c r="C98" s="33"/>
      <c r="D98" s="33"/>
      <c r="E98" s="33"/>
      <c r="F98" s="33"/>
      <c r="G98" s="11" t="str">
        <f t="shared" si="138"/>
        <v/>
      </c>
      <c r="H98" s="3" t="str">
        <f t="shared" si="172"/>
        <v/>
      </c>
      <c r="I98" s="3" t="str">
        <f t="shared" si="139"/>
        <v/>
      </c>
      <c r="J98" s="3" t="str">
        <f t="shared" si="173"/>
        <v/>
      </c>
      <c r="K98" s="3" t="str">
        <f t="shared" si="140"/>
        <v/>
      </c>
      <c r="L98" s="2" t="str">
        <f t="shared" si="141"/>
        <v/>
      </c>
      <c r="M98" s="8" t="str">
        <f t="shared" si="174"/>
        <v/>
      </c>
      <c r="N98" s="8" t="str">
        <f t="shared" si="142"/>
        <v/>
      </c>
      <c r="O98" s="8" t="str">
        <f t="shared" si="175"/>
        <v/>
      </c>
      <c r="P98" s="8" t="str">
        <f t="shared" si="143"/>
        <v/>
      </c>
      <c r="Q98" s="2" t="str">
        <f t="shared" si="144"/>
        <v/>
      </c>
      <c r="R98" s="3" t="str">
        <f t="shared" si="145"/>
        <v/>
      </c>
      <c r="S98" s="3" t="str">
        <f t="shared" si="146"/>
        <v/>
      </c>
      <c r="T98" s="3" t="str">
        <f t="shared" si="176"/>
        <v/>
      </c>
      <c r="U98" s="8" t="str">
        <f t="shared" si="147"/>
        <v/>
      </c>
      <c r="V98" s="2" t="str">
        <f t="shared" si="148"/>
        <v/>
      </c>
      <c r="W98" s="2" t="str">
        <f t="shared" si="149"/>
        <v/>
      </c>
      <c r="X98" s="2" t="str">
        <f t="shared" si="253"/>
        <v/>
      </c>
      <c r="Y98" s="2" t="str">
        <f t="shared" si="150"/>
        <v/>
      </c>
      <c r="Z98" s="46" t="str">
        <f t="shared" si="133"/>
        <v/>
      </c>
      <c r="AA98" s="46" t="str">
        <f t="shared" si="177"/>
        <v/>
      </c>
      <c r="AB98" s="47"/>
      <c r="AC98" s="46" t="str">
        <f t="shared" si="178"/>
        <v/>
      </c>
      <c r="AD98" s="47" t="str">
        <f t="shared" si="134"/>
        <v/>
      </c>
      <c r="AE98" s="48" t="str">
        <f t="shared" si="179"/>
        <v/>
      </c>
      <c r="AF98" s="49" t="str">
        <f t="shared" si="135"/>
        <v/>
      </c>
      <c r="AG98" s="49" t="str">
        <f t="shared" si="135"/>
        <v/>
      </c>
      <c r="AH98" s="49" t="str">
        <f t="shared" si="135"/>
        <v/>
      </c>
      <c r="AI98" s="47" t="str">
        <f t="shared" si="135"/>
        <v/>
      </c>
      <c r="AJ98" s="47" t="str">
        <f t="shared" si="135"/>
        <v/>
      </c>
      <c r="AK98" s="46" t="str">
        <f t="shared" si="135"/>
        <v/>
      </c>
      <c r="AL98" s="47"/>
      <c r="AM98" s="53" t="str">
        <f t="shared" si="180"/>
        <v/>
      </c>
      <c r="AN98" s="50" t="str">
        <f t="shared" si="181"/>
        <v/>
      </c>
      <c r="AO98" s="53" t="s">
        <v>84</v>
      </c>
      <c r="AP98" s="52" t="str">
        <f t="shared" si="182"/>
        <v/>
      </c>
      <c r="AQ98" s="52" t="str">
        <f t="shared" si="183"/>
        <v/>
      </c>
      <c r="AR98" s="47">
        <f t="shared" si="184"/>
        <v>0</v>
      </c>
      <c r="AS98" s="53" t="str">
        <f t="shared" si="185"/>
        <v/>
      </c>
      <c r="AT98" s="52" t="str">
        <f t="shared" si="186"/>
        <v/>
      </c>
      <c r="AU98" s="9" t="str">
        <f t="shared" si="187"/>
        <v/>
      </c>
      <c r="AV98" s="9" t="str">
        <f t="shared" si="188"/>
        <v/>
      </c>
      <c r="AW98" s="12" t="str">
        <f t="shared" si="189"/>
        <v/>
      </c>
      <c r="AX98" s="9" t="str">
        <f t="shared" si="190"/>
        <v/>
      </c>
      <c r="AY98" s="12" t="str">
        <f t="shared" si="191"/>
        <v/>
      </c>
      <c r="AZ98" s="10" t="str">
        <f t="shared" si="192"/>
        <v/>
      </c>
      <c r="BA98" s="10" t="str">
        <f t="shared" si="193"/>
        <v/>
      </c>
      <c r="BB98" s="10" t="str">
        <f t="shared" si="194"/>
        <v/>
      </c>
      <c r="BC98" s="10" t="str">
        <f t="shared" si="195"/>
        <v/>
      </c>
      <c r="BD98" s="10" t="str">
        <f t="shared" si="196"/>
        <v/>
      </c>
      <c r="BE98" s="12" t="str">
        <f t="shared" si="197"/>
        <v/>
      </c>
      <c r="BF98" s="9" t="str">
        <f t="shared" si="198"/>
        <v/>
      </c>
      <c r="BG98" s="9" t="str">
        <f t="shared" si="199"/>
        <v/>
      </c>
      <c r="BH98" s="7" t="str">
        <f t="shared" si="200"/>
        <v/>
      </c>
      <c r="BI98" s="7" t="str">
        <f t="shared" si="201"/>
        <v/>
      </c>
      <c r="BJ98" s="12" t="str">
        <f t="shared" si="202"/>
        <v/>
      </c>
      <c r="BK98" s="80" t="str">
        <f t="shared" si="203"/>
        <v/>
      </c>
      <c r="BL98" s="7" t="str">
        <f t="shared" si="204"/>
        <v/>
      </c>
      <c r="BM98" s="7" t="str">
        <f t="shared" si="254"/>
        <v/>
      </c>
      <c r="BN98" s="12" t="str">
        <f t="shared" si="205"/>
        <v/>
      </c>
      <c r="BO98" s="9" t="str">
        <f t="shared" si="206"/>
        <v/>
      </c>
      <c r="BP98" s="2" t="str">
        <f t="shared" si="207"/>
        <v/>
      </c>
      <c r="BQ98" s="2" t="str">
        <f t="shared" si="208"/>
        <v/>
      </c>
      <c r="BR98" s="20" t="str">
        <f t="shared" si="151"/>
        <v/>
      </c>
      <c r="BS98" s="20" t="str">
        <f t="shared" si="151"/>
        <v/>
      </c>
      <c r="BT98" s="20" t="str">
        <f t="shared" si="151"/>
        <v/>
      </c>
      <c r="BU98" s="86" t="str">
        <f t="shared" si="209"/>
        <v/>
      </c>
      <c r="BV98" s="86" t="str">
        <f t="shared" si="210"/>
        <v/>
      </c>
      <c r="BW98" s="20" t="str">
        <f t="shared" si="151"/>
        <v/>
      </c>
      <c r="BX98" s="86" t="str">
        <f t="shared" si="137"/>
        <v/>
      </c>
      <c r="BY98" s="86" t="str">
        <f t="shared" si="137"/>
        <v/>
      </c>
      <c r="BZ98" s="86" t="str">
        <f t="shared" si="137"/>
        <v/>
      </c>
      <c r="CA98" s="86" t="str">
        <f t="shared" si="137"/>
        <v/>
      </c>
      <c r="CB98" s="86" t="str">
        <f t="shared" si="137"/>
        <v/>
      </c>
      <c r="CC98" s="86" t="str">
        <f t="shared" si="137"/>
        <v/>
      </c>
      <c r="CD98" s="86" t="str">
        <f t="shared" si="137"/>
        <v/>
      </c>
      <c r="CE98" s="20" t="str">
        <f t="shared" si="255"/>
        <v/>
      </c>
      <c r="CF98" s="14" t="str">
        <f t="shared" si="211"/>
        <v/>
      </c>
      <c r="CG98" s="14" t="str">
        <f t="shared" si="212"/>
        <v/>
      </c>
      <c r="CH98" s="8">
        <f t="shared" si="213"/>
        <v>0</v>
      </c>
      <c r="CI98" s="9" t="str">
        <f t="shared" si="214"/>
        <v/>
      </c>
      <c r="CJ98" s="9" t="str">
        <f t="shared" si="215"/>
        <v/>
      </c>
      <c r="CK98" s="9" t="str">
        <f t="shared" si="216"/>
        <v/>
      </c>
      <c r="CL98" s="9" t="str">
        <f t="shared" si="217"/>
        <v/>
      </c>
      <c r="CM98" s="9" t="str">
        <f t="shared" si="218"/>
        <v/>
      </c>
      <c r="CN98" s="9" t="str">
        <f t="shared" si="219"/>
        <v/>
      </c>
      <c r="CO98" s="9" t="str">
        <f t="shared" si="220"/>
        <v/>
      </c>
      <c r="CP98" s="9" t="str">
        <f t="shared" si="220"/>
        <v/>
      </c>
      <c r="CQ98" s="9" t="str">
        <f t="shared" si="220"/>
        <v/>
      </c>
      <c r="CR98" s="9" t="str">
        <f t="shared" si="220"/>
        <v/>
      </c>
      <c r="CS98" s="9" t="str">
        <f t="shared" si="220"/>
        <v/>
      </c>
      <c r="CT98" s="9" t="str">
        <f t="shared" si="220"/>
        <v/>
      </c>
      <c r="CU98" s="9" t="str">
        <f t="shared" si="220"/>
        <v/>
      </c>
      <c r="CV98" s="9" t="str">
        <f t="shared" si="221"/>
        <v/>
      </c>
      <c r="CW98" s="9" t="str">
        <f t="shared" si="222"/>
        <v/>
      </c>
      <c r="CX98" s="9" t="str">
        <f t="shared" si="222"/>
        <v/>
      </c>
      <c r="CY98" s="9" t="str">
        <f t="shared" si="222"/>
        <v/>
      </c>
      <c r="CZ98" s="9" t="str">
        <f t="shared" si="222"/>
        <v/>
      </c>
      <c r="DA98" s="9" t="str">
        <f t="shared" si="222"/>
        <v/>
      </c>
      <c r="DB98" s="9" t="str">
        <f t="shared" si="222"/>
        <v/>
      </c>
      <c r="DC98" s="9" t="str">
        <f t="shared" si="222"/>
        <v/>
      </c>
      <c r="DD98" s="2" t="str">
        <f t="shared" si="223"/>
        <v/>
      </c>
      <c r="DE98" s="2" t="str">
        <f t="shared" si="224"/>
        <v/>
      </c>
      <c r="DF98" s="2" t="str">
        <f t="shared" si="225"/>
        <v/>
      </c>
      <c r="DG98" s="2" t="str">
        <f t="shared" si="226"/>
        <v/>
      </c>
      <c r="DH98" s="2" t="str">
        <f t="shared" si="227"/>
        <v/>
      </c>
      <c r="DI98" s="2" t="str">
        <f t="shared" si="228"/>
        <v/>
      </c>
      <c r="DJ98" s="2" t="str">
        <f t="shared" si="229"/>
        <v/>
      </c>
      <c r="DK98" s="2" t="str">
        <f t="shared" si="230"/>
        <v/>
      </c>
      <c r="DL98" s="16" t="str">
        <f t="shared" si="231"/>
        <v/>
      </c>
      <c r="DM98" s="16" t="str">
        <f t="shared" si="232"/>
        <v/>
      </c>
      <c r="DN98" s="16" t="str">
        <f t="shared" si="233"/>
        <v/>
      </c>
      <c r="DO98" s="72" t="str">
        <f t="shared" si="234"/>
        <v/>
      </c>
      <c r="DP98" s="16" t="str">
        <f t="shared" si="235"/>
        <v/>
      </c>
      <c r="DQ98" s="16" t="str">
        <f t="shared" si="236"/>
        <v/>
      </c>
      <c r="DR98" s="2" t="str">
        <f t="shared" si="237"/>
        <v/>
      </c>
      <c r="DS98" s="2" t="str">
        <f t="shared" si="238"/>
        <v/>
      </c>
      <c r="DT98" s="2" t="str">
        <f t="shared" si="239"/>
        <v/>
      </c>
      <c r="DU98" s="2" t="str">
        <f t="shared" si="240"/>
        <v/>
      </c>
      <c r="DV98" s="15"/>
      <c r="DW98" s="18"/>
      <c r="DX98" s="17"/>
      <c r="DY98" s="47" t="str">
        <f t="shared" si="136"/>
        <v/>
      </c>
      <c r="DZ98" s="47" t="str">
        <f t="shared" si="136"/>
        <v/>
      </c>
      <c r="EA98" s="47" t="str">
        <f t="shared" si="136"/>
        <v/>
      </c>
      <c r="EB98" s="47" t="str">
        <f t="shared" si="136"/>
        <v/>
      </c>
      <c r="EC98" s="49" t="str">
        <f t="shared" si="136"/>
        <v/>
      </c>
      <c r="ED98" s="49" t="str">
        <f t="shared" si="136"/>
        <v/>
      </c>
      <c r="EE98" s="47" t="str">
        <f t="shared" si="136"/>
        <v/>
      </c>
      <c r="EF98" s="47" t="str">
        <f t="shared" si="136"/>
        <v/>
      </c>
      <c r="EG98" s="47" t="str">
        <f t="shared" si="136"/>
        <v/>
      </c>
      <c r="EH98" s="6">
        <f t="shared" si="152"/>
        <v>0</v>
      </c>
      <c r="EI98" s="6">
        <f t="shared" si="153"/>
        <v>0</v>
      </c>
      <c r="EJ98" s="2" t="str">
        <f t="shared" si="154"/>
        <v/>
      </c>
      <c r="EK98" s="2" t="str">
        <f t="shared" si="155"/>
        <v/>
      </c>
      <c r="EL98" s="2" t="str">
        <f t="shared" si="125"/>
        <v/>
      </c>
      <c r="EM98" s="2" t="str">
        <f t="shared" si="156"/>
        <v/>
      </c>
      <c r="EN98" s="2" t="str">
        <f t="shared" si="157"/>
        <v/>
      </c>
      <c r="EO98" s="2">
        <f t="shared" si="158"/>
        <v>0</v>
      </c>
      <c r="EP98" s="2">
        <f t="shared" si="241"/>
        <v>0</v>
      </c>
      <c r="EQ98" s="2"/>
      <c r="ER98" s="2"/>
      <c r="ES98" s="2"/>
      <c r="ET98" s="2"/>
      <c r="EU98" s="2"/>
      <c r="EV98" s="2"/>
      <c r="EW98" s="2">
        <f t="shared" si="159"/>
        <v>0</v>
      </c>
      <c r="EX98" s="2">
        <f t="shared" si="160"/>
        <v>0</v>
      </c>
      <c r="EY98" s="2">
        <f t="shared" si="242"/>
        <v>0</v>
      </c>
      <c r="EZ98" s="2">
        <f t="shared" si="161"/>
        <v>0</v>
      </c>
      <c r="FA98" s="2">
        <f t="shared" si="162"/>
        <v>0</v>
      </c>
      <c r="FB98" s="59"/>
      <c r="FC98" s="2">
        <f t="shared" si="163"/>
        <v>0</v>
      </c>
      <c r="FD98" s="2">
        <f t="shared" si="243"/>
        <v>0</v>
      </c>
      <c r="FE98" s="3">
        <f t="shared" ref="FE98:FE151" si="256">EO98</f>
        <v>0</v>
      </c>
      <c r="FF98" s="3">
        <f t="shared" si="244"/>
        <v>0</v>
      </c>
      <c r="FG98" s="3">
        <f t="shared" si="245"/>
        <v>0</v>
      </c>
      <c r="FH98" s="3">
        <f t="shared" si="164"/>
        <v>0</v>
      </c>
      <c r="FI98" s="67">
        <f t="shared" si="165"/>
        <v>0</v>
      </c>
      <c r="FJ98" s="3">
        <f t="shared" si="166"/>
        <v>0</v>
      </c>
      <c r="FK98" s="3">
        <f t="shared" si="167"/>
        <v>0</v>
      </c>
      <c r="FL98" s="3">
        <f t="shared" si="246"/>
        <v>0</v>
      </c>
      <c r="FM98" s="3">
        <f t="shared" si="247"/>
        <v>0</v>
      </c>
      <c r="FN98" s="3">
        <f t="shared" si="248"/>
        <v>0</v>
      </c>
      <c r="FO98" s="2">
        <f t="shared" si="168"/>
        <v>0</v>
      </c>
      <c r="FP98" s="2">
        <f t="shared" si="169"/>
        <v>0</v>
      </c>
      <c r="FQ98" s="2">
        <f t="shared" si="249"/>
        <v>0</v>
      </c>
      <c r="FR98" s="6" t="str">
        <f>IF(A98=1,1,IF(DW98="","",COUNTA($DW$31:DW98)+1))</f>
        <v/>
      </c>
      <c r="FS98" s="6" t="str">
        <f t="shared" si="170"/>
        <v/>
      </c>
      <c r="FT98" s="43">
        <f t="shared" si="250"/>
        <v>0</v>
      </c>
      <c r="FU98" s="23">
        <f t="shared" si="251"/>
        <v>0</v>
      </c>
      <c r="FV98" s="21">
        <f t="shared" si="252"/>
        <v>0</v>
      </c>
    </row>
    <row r="99" spans="1:178">
      <c r="A99" s="4" t="str">
        <f t="shared" si="171"/>
        <v/>
      </c>
      <c r="B99" s="33"/>
      <c r="C99" s="33"/>
      <c r="D99" s="33"/>
      <c r="E99" s="33"/>
      <c r="F99" s="33"/>
      <c r="G99" s="11" t="str">
        <f t="shared" si="138"/>
        <v/>
      </c>
      <c r="H99" s="3" t="str">
        <f t="shared" si="172"/>
        <v/>
      </c>
      <c r="I99" s="3" t="str">
        <f t="shared" si="139"/>
        <v/>
      </c>
      <c r="J99" s="3" t="str">
        <f t="shared" si="173"/>
        <v/>
      </c>
      <c r="K99" s="3" t="str">
        <f t="shared" si="140"/>
        <v/>
      </c>
      <c r="L99" s="2" t="str">
        <f t="shared" si="141"/>
        <v/>
      </c>
      <c r="M99" s="8" t="str">
        <f t="shared" si="174"/>
        <v/>
      </c>
      <c r="N99" s="8" t="str">
        <f t="shared" si="142"/>
        <v/>
      </c>
      <c r="O99" s="8" t="str">
        <f t="shared" si="175"/>
        <v/>
      </c>
      <c r="P99" s="8" t="str">
        <f t="shared" si="143"/>
        <v/>
      </c>
      <c r="Q99" s="2" t="str">
        <f t="shared" si="144"/>
        <v/>
      </c>
      <c r="R99" s="3" t="str">
        <f t="shared" si="145"/>
        <v/>
      </c>
      <c r="S99" s="3" t="str">
        <f t="shared" si="146"/>
        <v/>
      </c>
      <c r="T99" s="3" t="str">
        <f t="shared" si="176"/>
        <v/>
      </c>
      <c r="U99" s="8" t="str">
        <f t="shared" si="147"/>
        <v/>
      </c>
      <c r="V99" s="2" t="str">
        <f t="shared" si="148"/>
        <v/>
      </c>
      <c r="W99" s="2" t="str">
        <f t="shared" si="149"/>
        <v/>
      </c>
      <c r="X99" s="2" t="str">
        <f t="shared" si="253"/>
        <v/>
      </c>
      <c r="Y99" s="2" t="str">
        <f t="shared" si="150"/>
        <v/>
      </c>
      <c r="Z99" s="46" t="str">
        <f t="shared" si="133"/>
        <v/>
      </c>
      <c r="AA99" s="46" t="str">
        <f t="shared" si="177"/>
        <v/>
      </c>
      <c r="AB99" s="47"/>
      <c r="AC99" s="46" t="str">
        <f t="shared" si="178"/>
        <v/>
      </c>
      <c r="AD99" s="47" t="str">
        <f t="shared" si="134"/>
        <v/>
      </c>
      <c r="AE99" s="48" t="str">
        <f t="shared" si="179"/>
        <v/>
      </c>
      <c r="AF99" s="49" t="str">
        <f t="shared" si="135"/>
        <v/>
      </c>
      <c r="AG99" s="49" t="str">
        <f t="shared" si="135"/>
        <v/>
      </c>
      <c r="AH99" s="49" t="str">
        <f t="shared" si="135"/>
        <v/>
      </c>
      <c r="AI99" s="47" t="str">
        <f t="shared" si="135"/>
        <v/>
      </c>
      <c r="AJ99" s="47" t="str">
        <f t="shared" si="135"/>
        <v/>
      </c>
      <c r="AK99" s="46" t="str">
        <f t="shared" si="135"/>
        <v/>
      </c>
      <c r="AL99" s="47"/>
      <c r="AM99" s="53" t="str">
        <f t="shared" si="180"/>
        <v/>
      </c>
      <c r="AN99" s="50" t="str">
        <f t="shared" si="181"/>
        <v/>
      </c>
      <c r="AO99" s="53" t="s">
        <v>84</v>
      </c>
      <c r="AP99" s="52" t="str">
        <f t="shared" si="182"/>
        <v/>
      </c>
      <c r="AQ99" s="52" t="str">
        <f t="shared" si="183"/>
        <v/>
      </c>
      <c r="AR99" s="47">
        <f t="shared" si="184"/>
        <v>0</v>
      </c>
      <c r="AS99" s="53" t="str">
        <f t="shared" si="185"/>
        <v/>
      </c>
      <c r="AT99" s="52" t="str">
        <f t="shared" si="186"/>
        <v/>
      </c>
      <c r="AU99" s="9" t="str">
        <f t="shared" si="187"/>
        <v/>
      </c>
      <c r="AV99" s="9" t="str">
        <f t="shared" si="188"/>
        <v/>
      </c>
      <c r="AW99" s="12" t="str">
        <f t="shared" si="189"/>
        <v/>
      </c>
      <c r="AX99" s="9" t="str">
        <f t="shared" si="190"/>
        <v/>
      </c>
      <c r="AY99" s="12" t="str">
        <f t="shared" si="191"/>
        <v/>
      </c>
      <c r="AZ99" s="10" t="str">
        <f t="shared" si="192"/>
        <v/>
      </c>
      <c r="BA99" s="10" t="str">
        <f t="shared" si="193"/>
        <v/>
      </c>
      <c r="BB99" s="10" t="str">
        <f t="shared" si="194"/>
        <v/>
      </c>
      <c r="BC99" s="10" t="str">
        <f t="shared" si="195"/>
        <v/>
      </c>
      <c r="BD99" s="10" t="str">
        <f t="shared" si="196"/>
        <v/>
      </c>
      <c r="BE99" s="12" t="str">
        <f t="shared" si="197"/>
        <v/>
      </c>
      <c r="BF99" s="9" t="str">
        <f t="shared" si="198"/>
        <v/>
      </c>
      <c r="BG99" s="9" t="str">
        <f t="shared" si="199"/>
        <v/>
      </c>
      <c r="BH99" s="7" t="str">
        <f t="shared" si="200"/>
        <v/>
      </c>
      <c r="BI99" s="7" t="str">
        <f t="shared" si="201"/>
        <v/>
      </c>
      <c r="BJ99" s="12" t="str">
        <f t="shared" si="202"/>
        <v/>
      </c>
      <c r="BK99" s="80" t="str">
        <f t="shared" si="203"/>
        <v/>
      </c>
      <c r="BL99" s="7" t="str">
        <f t="shared" si="204"/>
        <v/>
      </c>
      <c r="BM99" s="7" t="str">
        <f t="shared" si="254"/>
        <v/>
      </c>
      <c r="BN99" s="12" t="str">
        <f t="shared" si="205"/>
        <v/>
      </c>
      <c r="BO99" s="9" t="str">
        <f t="shared" si="206"/>
        <v/>
      </c>
      <c r="BP99" s="2" t="str">
        <f t="shared" si="207"/>
        <v/>
      </c>
      <c r="BQ99" s="2" t="str">
        <f t="shared" si="208"/>
        <v/>
      </c>
      <c r="BR99" s="20" t="str">
        <f t="shared" si="151"/>
        <v/>
      </c>
      <c r="BS99" s="20" t="str">
        <f t="shared" si="151"/>
        <v/>
      </c>
      <c r="BT99" s="20" t="str">
        <f t="shared" si="151"/>
        <v/>
      </c>
      <c r="BU99" s="86" t="str">
        <f t="shared" si="209"/>
        <v/>
      </c>
      <c r="BV99" s="86" t="str">
        <f t="shared" si="210"/>
        <v/>
      </c>
      <c r="BW99" s="20" t="str">
        <f t="shared" si="151"/>
        <v/>
      </c>
      <c r="BX99" s="86" t="str">
        <f t="shared" si="137"/>
        <v/>
      </c>
      <c r="BY99" s="86" t="str">
        <f t="shared" si="137"/>
        <v/>
      </c>
      <c r="BZ99" s="86" t="str">
        <f t="shared" si="137"/>
        <v/>
      </c>
      <c r="CA99" s="86" t="str">
        <f t="shared" si="137"/>
        <v/>
      </c>
      <c r="CB99" s="86" t="str">
        <f t="shared" si="137"/>
        <v/>
      </c>
      <c r="CC99" s="86" t="str">
        <f t="shared" si="137"/>
        <v/>
      </c>
      <c r="CD99" s="86" t="str">
        <f t="shared" si="137"/>
        <v/>
      </c>
      <c r="CE99" s="20" t="str">
        <f t="shared" si="255"/>
        <v/>
      </c>
      <c r="CF99" s="14" t="str">
        <f t="shared" si="211"/>
        <v/>
      </c>
      <c r="CG99" s="14" t="str">
        <f t="shared" si="212"/>
        <v/>
      </c>
      <c r="CH99" s="8">
        <f t="shared" si="213"/>
        <v>0</v>
      </c>
      <c r="CI99" s="9" t="str">
        <f t="shared" si="214"/>
        <v/>
      </c>
      <c r="CJ99" s="9" t="str">
        <f t="shared" si="215"/>
        <v/>
      </c>
      <c r="CK99" s="9" t="str">
        <f t="shared" si="216"/>
        <v/>
      </c>
      <c r="CL99" s="9" t="str">
        <f t="shared" si="217"/>
        <v/>
      </c>
      <c r="CM99" s="9" t="str">
        <f t="shared" si="218"/>
        <v/>
      </c>
      <c r="CN99" s="9" t="str">
        <f t="shared" si="219"/>
        <v/>
      </c>
      <c r="CO99" s="9" t="str">
        <f t="shared" si="220"/>
        <v/>
      </c>
      <c r="CP99" s="9" t="str">
        <f t="shared" si="220"/>
        <v/>
      </c>
      <c r="CQ99" s="9" t="str">
        <f t="shared" si="220"/>
        <v/>
      </c>
      <c r="CR99" s="9" t="str">
        <f t="shared" si="220"/>
        <v/>
      </c>
      <c r="CS99" s="9" t="str">
        <f t="shared" si="220"/>
        <v/>
      </c>
      <c r="CT99" s="9" t="str">
        <f t="shared" si="220"/>
        <v/>
      </c>
      <c r="CU99" s="9" t="str">
        <f t="shared" si="220"/>
        <v/>
      </c>
      <c r="CV99" s="9" t="str">
        <f t="shared" si="221"/>
        <v/>
      </c>
      <c r="CW99" s="9" t="str">
        <f t="shared" si="222"/>
        <v/>
      </c>
      <c r="CX99" s="9" t="str">
        <f t="shared" si="222"/>
        <v/>
      </c>
      <c r="CY99" s="9" t="str">
        <f t="shared" si="222"/>
        <v/>
      </c>
      <c r="CZ99" s="9" t="str">
        <f t="shared" si="222"/>
        <v/>
      </c>
      <c r="DA99" s="9" t="str">
        <f t="shared" si="222"/>
        <v/>
      </c>
      <c r="DB99" s="9" t="str">
        <f t="shared" si="222"/>
        <v/>
      </c>
      <c r="DC99" s="9" t="str">
        <f t="shared" si="222"/>
        <v/>
      </c>
      <c r="DD99" s="2" t="str">
        <f t="shared" si="223"/>
        <v/>
      </c>
      <c r="DE99" s="2" t="str">
        <f t="shared" si="224"/>
        <v/>
      </c>
      <c r="DF99" s="2" t="str">
        <f t="shared" si="225"/>
        <v/>
      </c>
      <c r="DG99" s="2" t="str">
        <f t="shared" si="226"/>
        <v/>
      </c>
      <c r="DH99" s="2" t="str">
        <f t="shared" si="227"/>
        <v/>
      </c>
      <c r="DI99" s="2" t="str">
        <f t="shared" si="228"/>
        <v/>
      </c>
      <c r="DJ99" s="2" t="str">
        <f t="shared" si="229"/>
        <v/>
      </c>
      <c r="DK99" s="2" t="str">
        <f t="shared" si="230"/>
        <v/>
      </c>
      <c r="DL99" s="16" t="str">
        <f t="shared" si="231"/>
        <v/>
      </c>
      <c r="DM99" s="16" t="str">
        <f t="shared" si="232"/>
        <v/>
      </c>
      <c r="DN99" s="16" t="str">
        <f t="shared" si="233"/>
        <v/>
      </c>
      <c r="DO99" s="72" t="str">
        <f t="shared" si="234"/>
        <v/>
      </c>
      <c r="DP99" s="16" t="str">
        <f t="shared" si="235"/>
        <v/>
      </c>
      <c r="DQ99" s="16" t="str">
        <f t="shared" si="236"/>
        <v/>
      </c>
      <c r="DR99" s="2" t="str">
        <f t="shared" si="237"/>
        <v/>
      </c>
      <c r="DS99" s="2" t="str">
        <f t="shared" si="238"/>
        <v/>
      </c>
      <c r="DT99" s="2" t="str">
        <f t="shared" si="239"/>
        <v/>
      </c>
      <c r="DU99" s="2" t="str">
        <f t="shared" si="240"/>
        <v/>
      </c>
      <c r="DV99" s="15"/>
      <c r="DW99" s="17"/>
      <c r="DX99" s="17"/>
      <c r="DY99" s="47" t="str">
        <f t="shared" si="136"/>
        <v/>
      </c>
      <c r="DZ99" s="47" t="str">
        <f t="shared" si="136"/>
        <v/>
      </c>
      <c r="EA99" s="47" t="str">
        <f t="shared" si="136"/>
        <v/>
      </c>
      <c r="EB99" s="47" t="str">
        <f t="shared" si="136"/>
        <v/>
      </c>
      <c r="EC99" s="49" t="str">
        <f t="shared" si="136"/>
        <v/>
      </c>
      <c r="ED99" s="49" t="str">
        <f t="shared" si="136"/>
        <v/>
      </c>
      <c r="EE99" s="47" t="str">
        <f t="shared" si="136"/>
        <v/>
      </c>
      <c r="EF99" s="47" t="str">
        <f t="shared" si="136"/>
        <v/>
      </c>
      <c r="EG99" s="47" t="str">
        <f t="shared" si="136"/>
        <v/>
      </c>
      <c r="EH99" s="6">
        <f t="shared" si="152"/>
        <v>0</v>
      </c>
      <c r="EI99" s="6">
        <f t="shared" si="153"/>
        <v>0</v>
      </c>
      <c r="EJ99" s="2" t="str">
        <f t="shared" si="154"/>
        <v/>
      </c>
      <c r="EK99" s="2" t="str">
        <f t="shared" si="155"/>
        <v/>
      </c>
      <c r="EL99" s="2" t="str">
        <f t="shared" si="125"/>
        <v/>
      </c>
      <c r="EM99" s="2" t="str">
        <f t="shared" si="156"/>
        <v/>
      </c>
      <c r="EN99" s="2" t="str">
        <f t="shared" si="157"/>
        <v/>
      </c>
      <c r="EO99" s="2">
        <f t="shared" si="158"/>
        <v>0</v>
      </c>
      <c r="EP99" s="2">
        <f t="shared" si="241"/>
        <v>0</v>
      </c>
      <c r="EQ99" s="2"/>
      <c r="ER99" s="2"/>
      <c r="ES99" s="2"/>
      <c r="ET99" s="2"/>
      <c r="EU99" s="2"/>
      <c r="EV99" s="2"/>
      <c r="EW99" s="2">
        <f t="shared" si="159"/>
        <v>0</v>
      </c>
      <c r="EX99" s="2">
        <f t="shared" si="160"/>
        <v>0</v>
      </c>
      <c r="EY99" s="2">
        <f t="shared" si="242"/>
        <v>0</v>
      </c>
      <c r="EZ99" s="2">
        <f t="shared" si="161"/>
        <v>0</v>
      </c>
      <c r="FA99" s="2">
        <f t="shared" si="162"/>
        <v>0</v>
      </c>
      <c r="FB99" s="59"/>
      <c r="FC99" s="2">
        <f t="shared" si="163"/>
        <v>0</v>
      </c>
      <c r="FD99" s="2">
        <f t="shared" si="243"/>
        <v>0</v>
      </c>
      <c r="FE99" s="3">
        <f t="shared" si="256"/>
        <v>0</v>
      </c>
      <c r="FF99" s="3">
        <f t="shared" si="244"/>
        <v>0</v>
      </c>
      <c r="FG99" s="3">
        <f t="shared" si="245"/>
        <v>0</v>
      </c>
      <c r="FH99" s="3">
        <f t="shared" si="164"/>
        <v>0</v>
      </c>
      <c r="FI99" s="67">
        <f t="shared" si="165"/>
        <v>0</v>
      </c>
      <c r="FJ99" s="3">
        <f t="shared" si="166"/>
        <v>0</v>
      </c>
      <c r="FK99" s="3">
        <f t="shared" si="167"/>
        <v>0</v>
      </c>
      <c r="FL99" s="3">
        <f t="shared" si="246"/>
        <v>0</v>
      </c>
      <c r="FM99" s="3">
        <f t="shared" si="247"/>
        <v>0</v>
      </c>
      <c r="FN99" s="3">
        <f t="shared" si="248"/>
        <v>0</v>
      </c>
      <c r="FO99" s="2">
        <f t="shared" si="168"/>
        <v>0</v>
      </c>
      <c r="FP99" s="2">
        <f t="shared" si="169"/>
        <v>0</v>
      </c>
      <c r="FQ99" s="2">
        <f t="shared" si="249"/>
        <v>0</v>
      </c>
      <c r="FR99" s="6" t="str">
        <f>IF(A99=1,1,IF(DW99="","",COUNTA($DW$31:DW99)+1))</f>
        <v/>
      </c>
      <c r="FS99" s="6" t="str">
        <f t="shared" si="170"/>
        <v/>
      </c>
      <c r="FT99" s="43">
        <f t="shared" si="250"/>
        <v>0</v>
      </c>
      <c r="FU99" s="23">
        <f t="shared" si="251"/>
        <v>0</v>
      </c>
      <c r="FV99" s="21">
        <f t="shared" si="252"/>
        <v>0</v>
      </c>
    </row>
    <row r="100" spans="1:178">
      <c r="A100" s="4" t="str">
        <f t="shared" si="171"/>
        <v/>
      </c>
      <c r="B100" s="33"/>
      <c r="C100" s="33"/>
      <c r="D100" s="33"/>
      <c r="E100" s="33"/>
      <c r="F100" s="33"/>
      <c r="G100" s="11" t="str">
        <f t="shared" si="138"/>
        <v/>
      </c>
      <c r="H100" s="3" t="str">
        <f t="shared" si="172"/>
        <v/>
      </c>
      <c r="I100" s="3" t="str">
        <f t="shared" si="139"/>
        <v/>
      </c>
      <c r="J100" s="3" t="str">
        <f t="shared" si="173"/>
        <v/>
      </c>
      <c r="K100" s="3" t="str">
        <f t="shared" si="140"/>
        <v/>
      </c>
      <c r="L100" s="2" t="str">
        <f t="shared" si="141"/>
        <v/>
      </c>
      <c r="M100" s="8" t="str">
        <f t="shared" si="174"/>
        <v/>
      </c>
      <c r="N100" s="8" t="str">
        <f t="shared" si="142"/>
        <v/>
      </c>
      <c r="O100" s="8" t="str">
        <f t="shared" si="175"/>
        <v/>
      </c>
      <c r="P100" s="8" t="str">
        <f t="shared" si="143"/>
        <v/>
      </c>
      <c r="Q100" s="2" t="str">
        <f t="shared" si="144"/>
        <v/>
      </c>
      <c r="R100" s="3" t="str">
        <f t="shared" si="145"/>
        <v/>
      </c>
      <c r="S100" s="3" t="str">
        <f t="shared" si="146"/>
        <v/>
      </c>
      <c r="T100" s="3" t="str">
        <f t="shared" si="176"/>
        <v/>
      </c>
      <c r="U100" s="8" t="str">
        <f t="shared" si="147"/>
        <v/>
      </c>
      <c r="V100" s="2" t="str">
        <f t="shared" si="148"/>
        <v/>
      </c>
      <c r="W100" s="2" t="str">
        <f t="shared" si="149"/>
        <v/>
      </c>
      <c r="X100" s="2" t="str">
        <f t="shared" si="253"/>
        <v/>
      </c>
      <c r="Y100" s="2" t="str">
        <f t="shared" si="150"/>
        <v/>
      </c>
      <c r="Z100" s="46" t="str">
        <f t="shared" si="133"/>
        <v/>
      </c>
      <c r="AA100" s="46" t="str">
        <f t="shared" si="177"/>
        <v/>
      </c>
      <c r="AB100" s="47"/>
      <c r="AC100" s="46" t="str">
        <f t="shared" si="178"/>
        <v/>
      </c>
      <c r="AD100" s="47" t="str">
        <f t="shared" si="134"/>
        <v/>
      </c>
      <c r="AE100" s="48" t="str">
        <f t="shared" si="179"/>
        <v/>
      </c>
      <c r="AF100" s="49" t="str">
        <f t="shared" si="135"/>
        <v/>
      </c>
      <c r="AG100" s="49" t="str">
        <f t="shared" si="135"/>
        <v/>
      </c>
      <c r="AH100" s="49" t="str">
        <f t="shared" si="135"/>
        <v/>
      </c>
      <c r="AI100" s="47" t="str">
        <f t="shared" si="135"/>
        <v/>
      </c>
      <c r="AJ100" s="47" t="str">
        <f t="shared" si="135"/>
        <v/>
      </c>
      <c r="AK100" s="46" t="str">
        <f t="shared" si="135"/>
        <v/>
      </c>
      <c r="AL100" s="47"/>
      <c r="AM100" s="53" t="str">
        <f t="shared" si="180"/>
        <v/>
      </c>
      <c r="AN100" s="50" t="str">
        <f t="shared" si="181"/>
        <v/>
      </c>
      <c r="AO100" s="53" t="s">
        <v>84</v>
      </c>
      <c r="AP100" s="52" t="str">
        <f t="shared" si="182"/>
        <v/>
      </c>
      <c r="AQ100" s="52" t="str">
        <f t="shared" si="183"/>
        <v/>
      </c>
      <c r="AR100" s="47">
        <f t="shared" si="184"/>
        <v>0</v>
      </c>
      <c r="AS100" s="53" t="str">
        <f t="shared" si="185"/>
        <v/>
      </c>
      <c r="AT100" s="52" t="str">
        <f t="shared" si="186"/>
        <v/>
      </c>
      <c r="AU100" s="9" t="str">
        <f t="shared" si="187"/>
        <v/>
      </c>
      <c r="AV100" s="9" t="str">
        <f t="shared" si="188"/>
        <v/>
      </c>
      <c r="AW100" s="12" t="str">
        <f t="shared" si="189"/>
        <v/>
      </c>
      <c r="AX100" s="9" t="str">
        <f t="shared" si="190"/>
        <v/>
      </c>
      <c r="AY100" s="12" t="str">
        <f t="shared" si="191"/>
        <v/>
      </c>
      <c r="AZ100" s="10" t="str">
        <f t="shared" si="192"/>
        <v/>
      </c>
      <c r="BA100" s="10" t="str">
        <f t="shared" si="193"/>
        <v/>
      </c>
      <c r="BB100" s="10" t="str">
        <f t="shared" si="194"/>
        <v/>
      </c>
      <c r="BC100" s="10" t="str">
        <f t="shared" si="195"/>
        <v/>
      </c>
      <c r="BD100" s="10" t="str">
        <f t="shared" si="196"/>
        <v/>
      </c>
      <c r="BE100" s="12" t="str">
        <f t="shared" si="197"/>
        <v/>
      </c>
      <c r="BF100" s="9" t="str">
        <f t="shared" si="198"/>
        <v/>
      </c>
      <c r="BG100" s="9" t="str">
        <f t="shared" si="199"/>
        <v/>
      </c>
      <c r="BH100" s="7" t="str">
        <f t="shared" si="200"/>
        <v/>
      </c>
      <c r="BI100" s="7" t="str">
        <f t="shared" si="201"/>
        <v/>
      </c>
      <c r="BJ100" s="12" t="str">
        <f t="shared" si="202"/>
        <v/>
      </c>
      <c r="BK100" s="80" t="str">
        <f t="shared" si="203"/>
        <v/>
      </c>
      <c r="BL100" s="7" t="str">
        <f t="shared" si="204"/>
        <v/>
      </c>
      <c r="BM100" s="7" t="str">
        <f t="shared" si="254"/>
        <v/>
      </c>
      <c r="BN100" s="12" t="str">
        <f t="shared" si="205"/>
        <v/>
      </c>
      <c r="BO100" s="9" t="str">
        <f t="shared" si="206"/>
        <v/>
      </c>
      <c r="BP100" s="2" t="str">
        <f t="shared" si="207"/>
        <v/>
      </c>
      <c r="BQ100" s="2" t="str">
        <f t="shared" si="208"/>
        <v/>
      </c>
      <c r="BR100" s="20" t="str">
        <f t="shared" si="151"/>
        <v/>
      </c>
      <c r="BS100" s="20" t="str">
        <f t="shared" si="151"/>
        <v/>
      </c>
      <c r="BT100" s="20" t="str">
        <f t="shared" si="151"/>
        <v/>
      </c>
      <c r="BU100" s="86" t="str">
        <f t="shared" si="209"/>
        <v/>
      </c>
      <c r="BV100" s="86" t="str">
        <f t="shared" si="210"/>
        <v/>
      </c>
      <c r="BW100" s="20" t="str">
        <f t="shared" si="151"/>
        <v/>
      </c>
      <c r="BX100" s="86" t="str">
        <f t="shared" si="137"/>
        <v/>
      </c>
      <c r="BY100" s="86" t="str">
        <f t="shared" si="137"/>
        <v/>
      </c>
      <c r="BZ100" s="86" t="str">
        <f t="shared" si="137"/>
        <v/>
      </c>
      <c r="CA100" s="86" t="str">
        <f t="shared" si="137"/>
        <v/>
      </c>
      <c r="CB100" s="86" t="str">
        <f t="shared" si="137"/>
        <v/>
      </c>
      <c r="CC100" s="86" t="str">
        <f t="shared" si="137"/>
        <v/>
      </c>
      <c r="CD100" s="86" t="str">
        <f t="shared" si="137"/>
        <v/>
      </c>
      <c r="CE100" s="20" t="str">
        <f t="shared" si="255"/>
        <v/>
      </c>
      <c r="CF100" s="14" t="str">
        <f t="shared" si="211"/>
        <v/>
      </c>
      <c r="CG100" s="14" t="str">
        <f t="shared" si="212"/>
        <v/>
      </c>
      <c r="CH100" s="8">
        <f t="shared" si="213"/>
        <v>0</v>
      </c>
      <c r="CI100" s="9" t="str">
        <f t="shared" si="214"/>
        <v/>
      </c>
      <c r="CJ100" s="9" t="str">
        <f t="shared" si="215"/>
        <v/>
      </c>
      <c r="CK100" s="9" t="str">
        <f t="shared" si="216"/>
        <v/>
      </c>
      <c r="CL100" s="9" t="str">
        <f t="shared" si="217"/>
        <v/>
      </c>
      <c r="CM100" s="9" t="str">
        <f t="shared" si="218"/>
        <v/>
      </c>
      <c r="CN100" s="9" t="str">
        <f t="shared" si="219"/>
        <v/>
      </c>
      <c r="CO100" s="9" t="str">
        <f t="shared" si="220"/>
        <v/>
      </c>
      <c r="CP100" s="9" t="str">
        <f t="shared" si="220"/>
        <v/>
      </c>
      <c r="CQ100" s="9" t="str">
        <f t="shared" si="220"/>
        <v/>
      </c>
      <c r="CR100" s="9" t="str">
        <f t="shared" si="220"/>
        <v/>
      </c>
      <c r="CS100" s="9" t="str">
        <f t="shared" si="220"/>
        <v/>
      </c>
      <c r="CT100" s="9" t="str">
        <f t="shared" si="220"/>
        <v/>
      </c>
      <c r="CU100" s="9" t="str">
        <f t="shared" si="220"/>
        <v/>
      </c>
      <c r="CV100" s="9" t="str">
        <f t="shared" si="221"/>
        <v/>
      </c>
      <c r="CW100" s="9" t="str">
        <f t="shared" si="222"/>
        <v/>
      </c>
      <c r="CX100" s="9" t="str">
        <f t="shared" si="222"/>
        <v/>
      </c>
      <c r="CY100" s="9" t="str">
        <f t="shared" si="222"/>
        <v/>
      </c>
      <c r="CZ100" s="9" t="str">
        <f t="shared" si="222"/>
        <v/>
      </c>
      <c r="DA100" s="9" t="str">
        <f t="shared" si="222"/>
        <v/>
      </c>
      <c r="DB100" s="9" t="str">
        <f t="shared" si="222"/>
        <v/>
      </c>
      <c r="DC100" s="9" t="str">
        <f t="shared" si="222"/>
        <v/>
      </c>
      <c r="DD100" s="2" t="str">
        <f t="shared" si="223"/>
        <v/>
      </c>
      <c r="DE100" s="2" t="str">
        <f t="shared" si="224"/>
        <v/>
      </c>
      <c r="DF100" s="2" t="str">
        <f t="shared" si="225"/>
        <v/>
      </c>
      <c r="DG100" s="2" t="str">
        <f t="shared" si="226"/>
        <v/>
      </c>
      <c r="DH100" s="2" t="str">
        <f t="shared" si="227"/>
        <v/>
      </c>
      <c r="DI100" s="2" t="str">
        <f t="shared" si="228"/>
        <v/>
      </c>
      <c r="DJ100" s="2" t="str">
        <f t="shared" si="229"/>
        <v/>
      </c>
      <c r="DK100" s="2" t="str">
        <f t="shared" si="230"/>
        <v/>
      </c>
      <c r="DL100" s="16" t="str">
        <f t="shared" si="231"/>
        <v/>
      </c>
      <c r="DM100" s="16" t="str">
        <f t="shared" si="232"/>
        <v/>
      </c>
      <c r="DN100" s="16" t="str">
        <f t="shared" si="233"/>
        <v/>
      </c>
      <c r="DO100" s="72" t="str">
        <f t="shared" si="234"/>
        <v/>
      </c>
      <c r="DP100" s="16" t="str">
        <f t="shared" si="235"/>
        <v/>
      </c>
      <c r="DQ100" s="16" t="str">
        <f t="shared" si="236"/>
        <v/>
      </c>
      <c r="DR100" s="2" t="str">
        <f t="shared" si="237"/>
        <v/>
      </c>
      <c r="DS100" s="2" t="str">
        <f t="shared" si="238"/>
        <v/>
      </c>
      <c r="DT100" s="2" t="str">
        <f t="shared" si="239"/>
        <v/>
      </c>
      <c r="DU100" s="2" t="str">
        <f t="shared" si="240"/>
        <v/>
      </c>
      <c r="DV100" s="15"/>
      <c r="DW100" s="17"/>
      <c r="DX100" s="17"/>
      <c r="DY100" s="47" t="str">
        <f t="shared" si="136"/>
        <v/>
      </c>
      <c r="DZ100" s="47" t="str">
        <f t="shared" si="136"/>
        <v/>
      </c>
      <c r="EA100" s="47" t="str">
        <f t="shared" si="136"/>
        <v/>
      </c>
      <c r="EB100" s="47" t="str">
        <f t="shared" si="136"/>
        <v/>
      </c>
      <c r="EC100" s="49" t="str">
        <f t="shared" si="136"/>
        <v/>
      </c>
      <c r="ED100" s="49" t="str">
        <f t="shared" si="136"/>
        <v/>
      </c>
      <c r="EE100" s="47" t="str">
        <f t="shared" si="136"/>
        <v/>
      </c>
      <c r="EF100" s="47" t="str">
        <f t="shared" si="136"/>
        <v/>
      </c>
      <c r="EG100" s="47" t="str">
        <f t="shared" si="136"/>
        <v/>
      </c>
      <c r="EH100" s="6">
        <f t="shared" si="152"/>
        <v>0</v>
      </c>
      <c r="EI100" s="6">
        <f t="shared" si="153"/>
        <v>0</v>
      </c>
      <c r="EJ100" s="2" t="str">
        <f t="shared" si="154"/>
        <v/>
      </c>
      <c r="EK100" s="2" t="str">
        <f t="shared" si="155"/>
        <v/>
      </c>
      <c r="EL100" s="2" t="str">
        <f t="shared" si="125"/>
        <v/>
      </c>
      <c r="EM100" s="2" t="str">
        <f t="shared" si="156"/>
        <v/>
      </c>
      <c r="EN100" s="2" t="str">
        <f t="shared" si="157"/>
        <v/>
      </c>
      <c r="EO100" s="2">
        <f t="shared" si="158"/>
        <v>0</v>
      </c>
      <c r="EP100" s="2">
        <f t="shared" si="241"/>
        <v>0</v>
      </c>
      <c r="EQ100" s="2"/>
      <c r="ER100" s="2"/>
      <c r="ES100" s="2"/>
      <c r="ET100" s="2"/>
      <c r="EU100" s="2"/>
      <c r="EV100" s="2"/>
      <c r="EW100" s="2">
        <f t="shared" si="159"/>
        <v>0</v>
      </c>
      <c r="EX100" s="2">
        <f t="shared" si="160"/>
        <v>0</v>
      </c>
      <c r="EY100" s="2">
        <f t="shared" si="242"/>
        <v>0</v>
      </c>
      <c r="EZ100" s="2">
        <f t="shared" si="161"/>
        <v>0</v>
      </c>
      <c r="FA100" s="2">
        <f t="shared" si="162"/>
        <v>0</v>
      </c>
      <c r="FB100" s="59"/>
      <c r="FC100" s="2">
        <f t="shared" si="163"/>
        <v>0</v>
      </c>
      <c r="FD100" s="2">
        <f t="shared" si="243"/>
        <v>0</v>
      </c>
      <c r="FE100" s="3">
        <f t="shared" si="256"/>
        <v>0</v>
      </c>
      <c r="FF100" s="3">
        <f t="shared" si="244"/>
        <v>0</v>
      </c>
      <c r="FG100" s="3">
        <f t="shared" si="245"/>
        <v>0</v>
      </c>
      <c r="FH100" s="3">
        <f t="shared" si="164"/>
        <v>0</v>
      </c>
      <c r="FI100" s="67">
        <f t="shared" si="165"/>
        <v>0</v>
      </c>
      <c r="FJ100" s="3">
        <f t="shared" si="166"/>
        <v>0</v>
      </c>
      <c r="FK100" s="3">
        <f t="shared" si="167"/>
        <v>0</v>
      </c>
      <c r="FL100" s="3">
        <f t="shared" si="246"/>
        <v>0</v>
      </c>
      <c r="FM100" s="3">
        <f t="shared" si="247"/>
        <v>0</v>
      </c>
      <c r="FN100" s="3">
        <f t="shared" si="248"/>
        <v>0</v>
      </c>
      <c r="FO100" s="2">
        <f t="shared" si="168"/>
        <v>0</v>
      </c>
      <c r="FP100" s="2">
        <f t="shared" si="169"/>
        <v>0</v>
      </c>
      <c r="FQ100" s="2">
        <f t="shared" si="249"/>
        <v>0</v>
      </c>
      <c r="FR100" s="6" t="str">
        <f>IF(A100=1,1,IF(DW100="","",COUNTA($DW$31:DW100)+1))</f>
        <v/>
      </c>
      <c r="FS100" s="6" t="str">
        <f t="shared" si="170"/>
        <v/>
      </c>
      <c r="FT100" s="43">
        <f t="shared" si="250"/>
        <v>0</v>
      </c>
      <c r="FU100" s="23">
        <f t="shared" si="251"/>
        <v>0</v>
      </c>
      <c r="FV100" s="21">
        <f t="shared" si="252"/>
        <v>0</v>
      </c>
    </row>
    <row r="101" spans="1:178">
      <c r="A101" s="4" t="str">
        <f t="shared" si="171"/>
        <v/>
      </c>
      <c r="B101" s="33"/>
      <c r="C101" s="33"/>
      <c r="D101" s="33"/>
      <c r="E101" s="33"/>
      <c r="F101" s="33"/>
      <c r="G101" s="11" t="str">
        <f t="shared" si="138"/>
        <v/>
      </c>
      <c r="H101" s="3" t="str">
        <f t="shared" si="172"/>
        <v/>
      </c>
      <c r="I101" s="3" t="str">
        <f t="shared" si="139"/>
        <v/>
      </c>
      <c r="J101" s="3" t="str">
        <f t="shared" si="173"/>
        <v/>
      </c>
      <c r="K101" s="3" t="str">
        <f t="shared" si="140"/>
        <v/>
      </c>
      <c r="L101" s="2" t="str">
        <f t="shared" si="141"/>
        <v/>
      </c>
      <c r="M101" s="8" t="str">
        <f t="shared" si="174"/>
        <v/>
      </c>
      <c r="N101" s="8" t="str">
        <f t="shared" si="142"/>
        <v/>
      </c>
      <c r="O101" s="8" t="str">
        <f t="shared" si="175"/>
        <v/>
      </c>
      <c r="P101" s="8" t="str">
        <f t="shared" si="143"/>
        <v/>
      </c>
      <c r="Q101" s="2" t="str">
        <f t="shared" si="144"/>
        <v/>
      </c>
      <c r="R101" s="3" t="str">
        <f t="shared" si="145"/>
        <v/>
      </c>
      <c r="S101" s="3" t="str">
        <f t="shared" si="146"/>
        <v/>
      </c>
      <c r="T101" s="3" t="str">
        <f t="shared" si="176"/>
        <v/>
      </c>
      <c r="U101" s="8" t="str">
        <f t="shared" si="147"/>
        <v/>
      </c>
      <c r="V101" s="2" t="str">
        <f t="shared" si="148"/>
        <v/>
      </c>
      <c r="W101" s="2" t="str">
        <f t="shared" si="149"/>
        <v/>
      </c>
      <c r="X101" s="2" t="str">
        <f t="shared" si="253"/>
        <v/>
      </c>
      <c r="Y101" s="2" t="str">
        <f t="shared" si="150"/>
        <v/>
      </c>
      <c r="Z101" s="46" t="str">
        <f t="shared" si="133"/>
        <v/>
      </c>
      <c r="AA101" s="46" t="str">
        <f t="shared" si="177"/>
        <v/>
      </c>
      <c r="AB101" s="47"/>
      <c r="AC101" s="46" t="str">
        <f t="shared" si="178"/>
        <v/>
      </c>
      <c r="AD101" s="47" t="str">
        <f t="shared" si="134"/>
        <v/>
      </c>
      <c r="AE101" s="48" t="str">
        <f t="shared" si="179"/>
        <v/>
      </c>
      <c r="AF101" s="49" t="str">
        <f t="shared" si="135"/>
        <v/>
      </c>
      <c r="AG101" s="49" t="str">
        <f t="shared" si="135"/>
        <v/>
      </c>
      <c r="AH101" s="49" t="str">
        <f t="shared" si="135"/>
        <v/>
      </c>
      <c r="AI101" s="47" t="str">
        <f t="shared" si="135"/>
        <v/>
      </c>
      <c r="AJ101" s="47" t="str">
        <f t="shared" si="135"/>
        <v/>
      </c>
      <c r="AK101" s="46" t="str">
        <f t="shared" si="135"/>
        <v/>
      </c>
      <c r="AL101" s="47"/>
      <c r="AM101" s="53" t="str">
        <f t="shared" si="180"/>
        <v/>
      </c>
      <c r="AN101" s="50" t="str">
        <f t="shared" si="181"/>
        <v/>
      </c>
      <c r="AO101" s="53" t="s">
        <v>84</v>
      </c>
      <c r="AP101" s="52" t="str">
        <f t="shared" si="182"/>
        <v/>
      </c>
      <c r="AQ101" s="52" t="str">
        <f t="shared" si="183"/>
        <v/>
      </c>
      <c r="AR101" s="47">
        <f t="shared" si="184"/>
        <v>0</v>
      </c>
      <c r="AS101" s="53" t="str">
        <f t="shared" si="185"/>
        <v/>
      </c>
      <c r="AT101" s="52" t="str">
        <f t="shared" si="186"/>
        <v/>
      </c>
      <c r="AU101" s="9" t="str">
        <f t="shared" si="187"/>
        <v/>
      </c>
      <c r="AV101" s="9" t="str">
        <f t="shared" si="188"/>
        <v/>
      </c>
      <c r="AW101" s="12" t="str">
        <f t="shared" si="189"/>
        <v/>
      </c>
      <c r="AX101" s="9" t="str">
        <f t="shared" si="190"/>
        <v/>
      </c>
      <c r="AY101" s="12" t="str">
        <f t="shared" si="191"/>
        <v/>
      </c>
      <c r="AZ101" s="10" t="str">
        <f t="shared" si="192"/>
        <v/>
      </c>
      <c r="BA101" s="10" t="str">
        <f t="shared" si="193"/>
        <v/>
      </c>
      <c r="BB101" s="10" t="str">
        <f t="shared" si="194"/>
        <v/>
      </c>
      <c r="BC101" s="10" t="str">
        <f t="shared" si="195"/>
        <v/>
      </c>
      <c r="BD101" s="10" t="str">
        <f t="shared" si="196"/>
        <v/>
      </c>
      <c r="BE101" s="12" t="str">
        <f t="shared" si="197"/>
        <v/>
      </c>
      <c r="BF101" s="9" t="str">
        <f t="shared" si="198"/>
        <v/>
      </c>
      <c r="BG101" s="9" t="str">
        <f t="shared" si="199"/>
        <v/>
      </c>
      <c r="BH101" s="7" t="str">
        <f t="shared" si="200"/>
        <v/>
      </c>
      <c r="BI101" s="7" t="str">
        <f t="shared" si="201"/>
        <v/>
      </c>
      <c r="BJ101" s="12" t="str">
        <f t="shared" si="202"/>
        <v/>
      </c>
      <c r="BK101" s="80" t="str">
        <f t="shared" si="203"/>
        <v/>
      </c>
      <c r="BL101" s="7" t="str">
        <f t="shared" si="204"/>
        <v/>
      </c>
      <c r="BM101" s="7" t="str">
        <f t="shared" si="254"/>
        <v/>
      </c>
      <c r="BN101" s="12" t="str">
        <f t="shared" si="205"/>
        <v/>
      </c>
      <c r="BO101" s="9" t="str">
        <f t="shared" si="206"/>
        <v/>
      </c>
      <c r="BP101" s="2" t="str">
        <f t="shared" si="207"/>
        <v/>
      </c>
      <c r="BQ101" s="2" t="str">
        <f t="shared" si="208"/>
        <v/>
      </c>
      <c r="BR101" s="20" t="str">
        <f t="shared" si="151"/>
        <v/>
      </c>
      <c r="BS101" s="20" t="str">
        <f t="shared" si="151"/>
        <v/>
      </c>
      <c r="BT101" s="20" t="str">
        <f t="shared" si="151"/>
        <v/>
      </c>
      <c r="BU101" s="86" t="str">
        <f t="shared" si="209"/>
        <v/>
      </c>
      <c r="BV101" s="86" t="str">
        <f t="shared" si="210"/>
        <v/>
      </c>
      <c r="BW101" s="20" t="str">
        <f t="shared" si="151"/>
        <v/>
      </c>
      <c r="BX101" s="86" t="str">
        <f t="shared" si="137"/>
        <v/>
      </c>
      <c r="BY101" s="86" t="str">
        <f t="shared" si="137"/>
        <v/>
      </c>
      <c r="BZ101" s="86" t="str">
        <f t="shared" si="137"/>
        <v/>
      </c>
      <c r="CA101" s="86" t="str">
        <f t="shared" si="137"/>
        <v/>
      </c>
      <c r="CB101" s="86" t="str">
        <f t="shared" si="137"/>
        <v/>
      </c>
      <c r="CC101" s="86" t="str">
        <f t="shared" si="137"/>
        <v/>
      </c>
      <c r="CD101" s="86" t="str">
        <f t="shared" si="137"/>
        <v/>
      </c>
      <c r="CE101" s="20" t="str">
        <f t="shared" si="255"/>
        <v/>
      </c>
      <c r="CF101" s="14" t="str">
        <f t="shared" si="211"/>
        <v/>
      </c>
      <c r="CG101" s="14" t="str">
        <f t="shared" si="212"/>
        <v/>
      </c>
      <c r="CH101" s="8">
        <f t="shared" si="213"/>
        <v>0</v>
      </c>
      <c r="CI101" s="9" t="str">
        <f t="shared" si="214"/>
        <v/>
      </c>
      <c r="CJ101" s="9" t="str">
        <f t="shared" si="215"/>
        <v/>
      </c>
      <c r="CK101" s="9" t="str">
        <f t="shared" si="216"/>
        <v/>
      </c>
      <c r="CL101" s="9" t="str">
        <f t="shared" si="217"/>
        <v/>
      </c>
      <c r="CM101" s="9" t="str">
        <f t="shared" si="218"/>
        <v/>
      </c>
      <c r="CN101" s="9" t="str">
        <f t="shared" si="219"/>
        <v/>
      </c>
      <c r="CO101" s="9" t="str">
        <f t="shared" si="220"/>
        <v/>
      </c>
      <c r="CP101" s="9" t="str">
        <f t="shared" si="220"/>
        <v/>
      </c>
      <c r="CQ101" s="9" t="str">
        <f t="shared" si="220"/>
        <v/>
      </c>
      <c r="CR101" s="9" t="str">
        <f t="shared" si="220"/>
        <v/>
      </c>
      <c r="CS101" s="9" t="str">
        <f t="shared" si="220"/>
        <v/>
      </c>
      <c r="CT101" s="9" t="str">
        <f t="shared" si="220"/>
        <v/>
      </c>
      <c r="CU101" s="9" t="str">
        <f t="shared" si="220"/>
        <v/>
      </c>
      <c r="CV101" s="9" t="str">
        <f t="shared" si="221"/>
        <v/>
      </c>
      <c r="CW101" s="9" t="str">
        <f t="shared" si="222"/>
        <v/>
      </c>
      <c r="CX101" s="9" t="str">
        <f t="shared" si="222"/>
        <v/>
      </c>
      <c r="CY101" s="9" t="str">
        <f t="shared" si="222"/>
        <v/>
      </c>
      <c r="CZ101" s="9" t="str">
        <f t="shared" si="222"/>
        <v/>
      </c>
      <c r="DA101" s="9" t="str">
        <f t="shared" si="222"/>
        <v/>
      </c>
      <c r="DB101" s="9" t="str">
        <f t="shared" si="222"/>
        <v/>
      </c>
      <c r="DC101" s="9" t="str">
        <f t="shared" si="222"/>
        <v/>
      </c>
      <c r="DD101" s="2" t="str">
        <f t="shared" si="223"/>
        <v/>
      </c>
      <c r="DE101" s="2" t="str">
        <f t="shared" si="224"/>
        <v/>
      </c>
      <c r="DF101" s="2" t="str">
        <f t="shared" si="225"/>
        <v/>
      </c>
      <c r="DG101" s="2" t="str">
        <f t="shared" si="226"/>
        <v/>
      </c>
      <c r="DH101" s="2" t="str">
        <f t="shared" si="227"/>
        <v/>
      </c>
      <c r="DI101" s="2" t="str">
        <f t="shared" si="228"/>
        <v/>
      </c>
      <c r="DJ101" s="2" t="str">
        <f t="shared" si="229"/>
        <v/>
      </c>
      <c r="DK101" s="2" t="str">
        <f t="shared" si="230"/>
        <v/>
      </c>
      <c r="DL101" s="16" t="str">
        <f t="shared" si="231"/>
        <v/>
      </c>
      <c r="DM101" s="16" t="str">
        <f t="shared" si="232"/>
        <v/>
      </c>
      <c r="DN101" s="16" t="str">
        <f t="shared" si="233"/>
        <v/>
      </c>
      <c r="DO101" s="72" t="str">
        <f t="shared" si="234"/>
        <v/>
      </c>
      <c r="DP101" s="16" t="str">
        <f t="shared" si="235"/>
        <v/>
      </c>
      <c r="DQ101" s="16" t="str">
        <f t="shared" si="236"/>
        <v/>
      </c>
      <c r="DR101" s="2" t="str">
        <f t="shared" si="237"/>
        <v/>
      </c>
      <c r="DS101" s="2" t="str">
        <f t="shared" si="238"/>
        <v/>
      </c>
      <c r="DT101" s="2" t="str">
        <f t="shared" si="239"/>
        <v/>
      </c>
      <c r="DU101" s="2" t="str">
        <f t="shared" si="240"/>
        <v/>
      </c>
      <c r="DV101" s="15"/>
      <c r="DW101" s="17"/>
      <c r="DX101" s="17"/>
      <c r="DY101" s="47" t="str">
        <f t="shared" si="136"/>
        <v/>
      </c>
      <c r="DZ101" s="47" t="str">
        <f t="shared" si="136"/>
        <v/>
      </c>
      <c r="EA101" s="47" t="str">
        <f t="shared" si="136"/>
        <v/>
      </c>
      <c r="EB101" s="47" t="str">
        <f t="shared" si="136"/>
        <v/>
      </c>
      <c r="EC101" s="49" t="str">
        <f t="shared" si="136"/>
        <v/>
      </c>
      <c r="ED101" s="49" t="str">
        <f t="shared" si="136"/>
        <v/>
      </c>
      <c r="EE101" s="47" t="str">
        <f t="shared" si="136"/>
        <v/>
      </c>
      <c r="EF101" s="47" t="str">
        <f t="shared" si="136"/>
        <v/>
      </c>
      <c r="EG101" s="47" t="str">
        <f t="shared" si="136"/>
        <v/>
      </c>
      <c r="EH101" s="6">
        <f t="shared" si="152"/>
        <v>0</v>
      </c>
      <c r="EI101" s="6">
        <f t="shared" si="153"/>
        <v>0</v>
      </c>
      <c r="EJ101" s="2" t="str">
        <f t="shared" si="154"/>
        <v/>
      </c>
      <c r="EK101" s="2" t="str">
        <f t="shared" si="155"/>
        <v/>
      </c>
      <c r="EL101" s="2" t="str">
        <f t="shared" ref="EL101:EL151" si="257">IF(DW101="","",Y101+EG101+IF(A102=$A$32,AI102+AA102/1000,AI101+AA101/1000))</f>
        <v/>
      </c>
      <c r="EM101" s="2" t="str">
        <f t="shared" si="156"/>
        <v/>
      </c>
      <c r="EN101" s="2" t="str">
        <f t="shared" si="157"/>
        <v/>
      </c>
      <c r="EO101" s="2">
        <f t="shared" si="158"/>
        <v>0</v>
      </c>
      <c r="EP101" s="2">
        <f t="shared" si="241"/>
        <v>0</v>
      </c>
      <c r="EQ101" s="2"/>
      <c r="ER101" s="2"/>
      <c r="ES101" s="2"/>
      <c r="ET101" s="2"/>
      <c r="EU101" s="2"/>
      <c r="EV101" s="2"/>
      <c r="EW101" s="2">
        <f t="shared" si="159"/>
        <v>0</v>
      </c>
      <c r="EX101" s="2">
        <f t="shared" si="160"/>
        <v>0</v>
      </c>
      <c r="EY101" s="2">
        <f t="shared" si="242"/>
        <v>0</v>
      </c>
      <c r="EZ101" s="2">
        <f t="shared" si="161"/>
        <v>0</v>
      </c>
      <c r="FA101" s="2">
        <f t="shared" si="162"/>
        <v>0</v>
      </c>
      <c r="FB101" s="59"/>
      <c r="FC101" s="2">
        <f t="shared" si="163"/>
        <v>0</v>
      </c>
      <c r="FD101" s="2">
        <f t="shared" si="243"/>
        <v>0</v>
      </c>
      <c r="FE101" s="3">
        <f t="shared" si="256"/>
        <v>0</v>
      </c>
      <c r="FF101" s="3">
        <f t="shared" si="244"/>
        <v>0</v>
      </c>
      <c r="FG101" s="3">
        <f t="shared" si="245"/>
        <v>0</v>
      </c>
      <c r="FH101" s="3">
        <f t="shared" si="164"/>
        <v>0</v>
      </c>
      <c r="FI101" s="67">
        <f t="shared" si="165"/>
        <v>0</v>
      </c>
      <c r="FJ101" s="3">
        <f t="shared" si="166"/>
        <v>0</v>
      </c>
      <c r="FK101" s="3">
        <f t="shared" si="167"/>
        <v>0</v>
      </c>
      <c r="FL101" s="3">
        <f t="shared" si="246"/>
        <v>0</v>
      </c>
      <c r="FM101" s="3">
        <f t="shared" si="247"/>
        <v>0</v>
      </c>
      <c r="FN101" s="3">
        <f t="shared" si="248"/>
        <v>0</v>
      </c>
      <c r="FO101" s="2">
        <f t="shared" si="168"/>
        <v>0</v>
      </c>
      <c r="FP101" s="2">
        <f t="shared" si="169"/>
        <v>0</v>
      </c>
      <c r="FQ101" s="2">
        <f t="shared" si="249"/>
        <v>0</v>
      </c>
      <c r="FR101" s="6" t="str">
        <f>IF(A101=1,1,IF(DW101="","",COUNTA($DW$31:DW101)+1))</f>
        <v/>
      </c>
      <c r="FS101" s="6" t="str">
        <f t="shared" si="170"/>
        <v/>
      </c>
      <c r="FT101" s="43">
        <f t="shared" si="250"/>
        <v>0</v>
      </c>
      <c r="FU101" s="23">
        <f t="shared" si="251"/>
        <v>0</v>
      </c>
      <c r="FV101" s="21">
        <f t="shared" si="252"/>
        <v>0</v>
      </c>
    </row>
    <row r="102" spans="1:178">
      <c r="A102" s="4" t="str">
        <f t="shared" si="171"/>
        <v/>
      </c>
      <c r="B102" s="33"/>
      <c r="C102" s="33"/>
      <c r="D102" s="33"/>
      <c r="E102" s="33"/>
      <c r="F102" s="33"/>
      <c r="G102" s="11" t="str">
        <f t="shared" si="138"/>
        <v/>
      </c>
      <c r="H102" s="3" t="str">
        <f t="shared" si="172"/>
        <v/>
      </c>
      <c r="I102" s="3" t="str">
        <f t="shared" si="139"/>
        <v/>
      </c>
      <c r="J102" s="3" t="str">
        <f t="shared" si="173"/>
        <v/>
      </c>
      <c r="K102" s="3" t="str">
        <f t="shared" si="140"/>
        <v/>
      </c>
      <c r="L102" s="2" t="str">
        <f t="shared" si="141"/>
        <v/>
      </c>
      <c r="M102" s="8" t="str">
        <f t="shared" si="174"/>
        <v/>
      </c>
      <c r="N102" s="8" t="str">
        <f t="shared" si="142"/>
        <v/>
      </c>
      <c r="O102" s="8" t="str">
        <f t="shared" si="175"/>
        <v/>
      </c>
      <c r="P102" s="8" t="str">
        <f t="shared" si="143"/>
        <v/>
      </c>
      <c r="Q102" s="2" t="str">
        <f t="shared" si="144"/>
        <v/>
      </c>
      <c r="R102" s="3" t="str">
        <f t="shared" si="145"/>
        <v/>
      </c>
      <c r="S102" s="3" t="str">
        <f t="shared" si="146"/>
        <v/>
      </c>
      <c r="T102" s="3" t="str">
        <f t="shared" si="176"/>
        <v/>
      </c>
      <c r="U102" s="8" t="str">
        <f t="shared" si="147"/>
        <v/>
      </c>
      <c r="V102" s="2" t="str">
        <f t="shared" si="148"/>
        <v/>
      </c>
      <c r="W102" s="2" t="str">
        <f t="shared" si="149"/>
        <v/>
      </c>
      <c r="X102" s="2" t="str">
        <f t="shared" si="253"/>
        <v/>
      </c>
      <c r="Y102" s="2" t="str">
        <f t="shared" si="150"/>
        <v/>
      </c>
      <c r="Z102" s="46" t="str">
        <f t="shared" si="133"/>
        <v/>
      </c>
      <c r="AA102" s="46" t="str">
        <f t="shared" si="177"/>
        <v/>
      </c>
      <c r="AB102" s="47"/>
      <c r="AC102" s="46" t="str">
        <f t="shared" si="178"/>
        <v/>
      </c>
      <c r="AD102" s="47" t="str">
        <f t="shared" si="134"/>
        <v/>
      </c>
      <c r="AE102" s="48" t="str">
        <f t="shared" si="179"/>
        <v/>
      </c>
      <c r="AF102" s="49" t="str">
        <f t="shared" si="135"/>
        <v/>
      </c>
      <c r="AG102" s="49" t="str">
        <f t="shared" si="135"/>
        <v/>
      </c>
      <c r="AH102" s="49" t="str">
        <f t="shared" si="135"/>
        <v/>
      </c>
      <c r="AI102" s="47" t="str">
        <f t="shared" si="135"/>
        <v/>
      </c>
      <c r="AJ102" s="47" t="str">
        <f t="shared" si="135"/>
        <v/>
      </c>
      <c r="AK102" s="46" t="str">
        <f t="shared" si="135"/>
        <v/>
      </c>
      <c r="AL102" s="47"/>
      <c r="AM102" s="53" t="str">
        <f t="shared" si="180"/>
        <v/>
      </c>
      <c r="AN102" s="50" t="str">
        <f t="shared" si="181"/>
        <v/>
      </c>
      <c r="AO102" s="53" t="s">
        <v>84</v>
      </c>
      <c r="AP102" s="52" t="str">
        <f t="shared" si="182"/>
        <v/>
      </c>
      <c r="AQ102" s="52" t="str">
        <f t="shared" si="183"/>
        <v/>
      </c>
      <c r="AR102" s="47">
        <f t="shared" si="184"/>
        <v>0</v>
      </c>
      <c r="AS102" s="53" t="str">
        <f t="shared" si="185"/>
        <v/>
      </c>
      <c r="AT102" s="52" t="str">
        <f t="shared" si="186"/>
        <v/>
      </c>
      <c r="AU102" s="9" t="str">
        <f t="shared" si="187"/>
        <v/>
      </c>
      <c r="AV102" s="9" t="str">
        <f t="shared" si="188"/>
        <v/>
      </c>
      <c r="AW102" s="12" t="str">
        <f t="shared" si="189"/>
        <v/>
      </c>
      <c r="AX102" s="9" t="str">
        <f t="shared" si="190"/>
        <v/>
      </c>
      <c r="AY102" s="12" t="str">
        <f t="shared" si="191"/>
        <v/>
      </c>
      <c r="AZ102" s="10" t="str">
        <f t="shared" si="192"/>
        <v/>
      </c>
      <c r="BA102" s="10" t="str">
        <f t="shared" si="193"/>
        <v/>
      </c>
      <c r="BB102" s="10" t="str">
        <f t="shared" si="194"/>
        <v/>
      </c>
      <c r="BC102" s="10" t="str">
        <f t="shared" si="195"/>
        <v/>
      </c>
      <c r="BD102" s="10" t="str">
        <f t="shared" si="196"/>
        <v/>
      </c>
      <c r="BE102" s="12" t="str">
        <f t="shared" si="197"/>
        <v/>
      </c>
      <c r="BF102" s="9" t="str">
        <f t="shared" si="198"/>
        <v/>
      </c>
      <c r="BG102" s="9" t="str">
        <f t="shared" si="199"/>
        <v/>
      </c>
      <c r="BH102" s="7" t="str">
        <f t="shared" si="200"/>
        <v/>
      </c>
      <c r="BI102" s="7" t="str">
        <f t="shared" si="201"/>
        <v/>
      </c>
      <c r="BJ102" s="12" t="str">
        <f t="shared" si="202"/>
        <v/>
      </c>
      <c r="BK102" s="80" t="str">
        <f t="shared" si="203"/>
        <v/>
      </c>
      <c r="BL102" s="7" t="str">
        <f t="shared" si="204"/>
        <v/>
      </c>
      <c r="BM102" s="7" t="str">
        <f t="shared" si="254"/>
        <v/>
      </c>
      <c r="BN102" s="12" t="str">
        <f t="shared" si="205"/>
        <v/>
      </c>
      <c r="BO102" s="9" t="str">
        <f t="shared" si="206"/>
        <v/>
      </c>
      <c r="BP102" s="2" t="str">
        <f t="shared" si="207"/>
        <v/>
      </c>
      <c r="BQ102" s="2" t="str">
        <f t="shared" si="208"/>
        <v/>
      </c>
      <c r="BR102" s="20" t="str">
        <f t="shared" si="151"/>
        <v/>
      </c>
      <c r="BS102" s="20" t="str">
        <f t="shared" si="151"/>
        <v/>
      </c>
      <c r="BT102" s="20" t="str">
        <f t="shared" si="151"/>
        <v/>
      </c>
      <c r="BU102" s="86" t="str">
        <f t="shared" si="209"/>
        <v/>
      </c>
      <c r="BV102" s="86" t="str">
        <f t="shared" si="210"/>
        <v/>
      </c>
      <c r="BW102" s="20" t="str">
        <f t="shared" si="151"/>
        <v/>
      </c>
      <c r="BX102" s="86" t="str">
        <f t="shared" si="137"/>
        <v/>
      </c>
      <c r="BY102" s="86" t="str">
        <f t="shared" si="137"/>
        <v/>
      </c>
      <c r="BZ102" s="86" t="str">
        <f t="shared" si="137"/>
        <v/>
      </c>
      <c r="CA102" s="86" t="str">
        <f t="shared" si="137"/>
        <v/>
      </c>
      <c r="CB102" s="86" t="str">
        <f t="shared" si="137"/>
        <v/>
      </c>
      <c r="CC102" s="86" t="str">
        <f t="shared" si="137"/>
        <v/>
      </c>
      <c r="CD102" s="86" t="str">
        <f t="shared" si="137"/>
        <v/>
      </c>
      <c r="CE102" s="20" t="str">
        <f t="shared" si="255"/>
        <v/>
      </c>
      <c r="CF102" s="14" t="str">
        <f t="shared" si="211"/>
        <v/>
      </c>
      <c r="CG102" s="14" t="str">
        <f t="shared" si="212"/>
        <v/>
      </c>
      <c r="CH102" s="8">
        <f t="shared" si="213"/>
        <v>0</v>
      </c>
      <c r="CI102" s="9" t="str">
        <f t="shared" si="214"/>
        <v/>
      </c>
      <c r="CJ102" s="9" t="str">
        <f t="shared" si="215"/>
        <v/>
      </c>
      <c r="CK102" s="9" t="str">
        <f t="shared" si="216"/>
        <v/>
      </c>
      <c r="CL102" s="9" t="str">
        <f t="shared" si="217"/>
        <v/>
      </c>
      <c r="CM102" s="9" t="str">
        <f t="shared" si="218"/>
        <v/>
      </c>
      <c r="CN102" s="9" t="str">
        <f t="shared" si="219"/>
        <v/>
      </c>
      <c r="CO102" s="9" t="str">
        <f t="shared" si="220"/>
        <v/>
      </c>
      <c r="CP102" s="9" t="str">
        <f t="shared" si="220"/>
        <v/>
      </c>
      <c r="CQ102" s="9" t="str">
        <f t="shared" si="220"/>
        <v/>
      </c>
      <c r="CR102" s="9" t="str">
        <f t="shared" si="220"/>
        <v/>
      </c>
      <c r="CS102" s="9" t="str">
        <f t="shared" si="220"/>
        <v/>
      </c>
      <c r="CT102" s="9" t="str">
        <f t="shared" si="220"/>
        <v/>
      </c>
      <c r="CU102" s="9" t="str">
        <f t="shared" si="220"/>
        <v/>
      </c>
      <c r="CV102" s="9" t="str">
        <f t="shared" si="221"/>
        <v/>
      </c>
      <c r="CW102" s="9" t="str">
        <f t="shared" si="222"/>
        <v/>
      </c>
      <c r="CX102" s="9" t="str">
        <f t="shared" si="222"/>
        <v/>
      </c>
      <c r="CY102" s="9" t="str">
        <f t="shared" si="222"/>
        <v/>
      </c>
      <c r="CZ102" s="9" t="str">
        <f t="shared" si="222"/>
        <v/>
      </c>
      <c r="DA102" s="9" t="str">
        <f t="shared" si="222"/>
        <v/>
      </c>
      <c r="DB102" s="9" t="str">
        <f t="shared" si="222"/>
        <v/>
      </c>
      <c r="DC102" s="9" t="str">
        <f t="shared" si="222"/>
        <v/>
      </c>
      <c r="DD102" s="2" t="str">
        <f t="shared" si="223"/>
        <v/>
      </c>
      <c r="DE102" s="2" t="str">
        <f t="shared" si="224"/>
        <v/>
      </c>
      <c r="DF102" s="2" t="str">
        <f t="shared" si="225"/>
        <v/>
      </c>
      <c r="DG102" s="2" t="str">
        <f t="shared" si="226"/>
        <v/>
      </c>
      <c r="DH102" s="2" t="str">
        <f t="shared" si="227"/>
        <v/>
      </c>
      <c r="DI102" s="2" t="str">
        <f t="shared" si="228"/>
        <v/>
      </c>
      <c r="DJ102" s="2" t="str">
        <f t="shared" si="229"/>
        <v/>
      </c>
      <c r="DK102" s="2" t="str">
        <f t="shared" si="230"/>
        <v/>
      </c>
      <c r="DL102" s="16" t="str">
        <f t="shared" si="231"/>
        <v/>
      </c>
      <c r="DM102" s="16" t="str">
        <f t="shared" si="232"/>
        <v/>
      </c>
      <c r="DN102" s="16" t="str">
        <f t="shared" si="233"/>
        <v/>
      </c>
      <c r="DO102" s="72" t="str">
        <f t="shared" si="234"/>
        <v/>
      </c>
      <c r="DP102" s="16" t="str">
        <f t="shared" si="235"/>
        <v/>
      </c>
      <c r="DQ102" s="16" t="str">
        <f t="shared" si="236"/>
        <v/>
      </c>
      <c r="DR102" s="2" t="str">
        <f t="shared" si="237"/>
        <v/>
      </c>
      <c r="DS102" s="2" t="str">
        <f t="shared" si="238"/>
        <v/>
      </c>
      <c r="DT102" s="2" t="str">
        <f t="shared" si="239"/>
        <v/>
      </c>
      <c r="DU102" s="2" t="str">
        <f t="shared" si="240"/>
        <v/>
      </c>
      <c r="DV102" s="15"/>
      <c r="DW102" s="18"/>
      <c r="DX102" s="17"/>
      <c r="DY102" s="47" t="str">
        <f t="shared" si="136"/>
        <v/>
      </c>
      <c r="DZ102" s="47" t="str">
        <f t="shared" si="136"/>
        <v/>
      </c>
      <c r="EA102" s="47" t="str">
        <f t="shared" si="136"/>
        <v/>
      </c>
      <c r="EB102" s="47" t="str">
        <f t="shared" si="136"/>
        <v/>
      </c>
      <c r="EC102" s="49" t="str">
        <f t="shared" si="136"/>
        <v/>
      </c>
      <c r="ED102" s="49" t="str">
        <f t="shared" si="136"/>
        <v/>
      </c>
      <c r="EE102" s="47" t="str">
        <f t="shared" si="136"/>
        <v/>
      </c>
      <c r="EF102" s="47" t="str">
        <f t="shared" si="136"/>
        <v/>
      </c>
      <c r="EG102" s="47" t="str">
        <f t="shared" si="136"/>
        <v/>
      </c>
      <c r="EH102" s="6">
        <f t="shared" si="152"/>
        <v>0</v>
      </c>
      <c r="EI102" s="6">
        <f t="shared" si="153"/>
        <v>0</v>
      </c>
      <c r="EJ102" s="2" t="str">
        <f t="shared" si="154"/>
        <v/>
      </c>
      <c r="EK102" s="2" t="str">
        <f t="shared" si="155"/>
        <v/>
      </c>
      <c r="EL102" s="2" t="str">
        <f t="shared" si="257"/>
        <v/>
      </c>
      <c r="EM102" s="2" t="str">
        <f t="shared" si="156"/>
        <v/>
      </c>
      <c r="EN102" s="2" t="str">
        <f t="shared" si="157"/>
        <v/>
      </c>
      <c r="EO102" s="2">
        <f t="shared" si="158"/>
        <v>0</v>
      </c>
      <c r="EP102" s="2">
        <f t="shared" si="241"/>
        <v>0</v>
      </c>
      <c r="EQ102" s="2"/>
      <c r="ER102" s="2"/>
      <c r="ES102" s="2"/>
      <c r="ET102" s="2"/>
      <c r="EU102" s="2"/>
      <c r="EV102" s="2"/>
      <c r="EW102" s="2">
        <f t="shared" si="159"/>
        <v>0</v>
      </c>
      <c r="EX102" s="2">
        <f t="shared" si="160"/>
        <v>0</v>
      </c>
      <c r="EY102" s="2">
        <f t="shared" si="242"/>
        <v>0</v>
      </c>
      <c r="EZ102" s="2">
        <f t="shared" si="161"/>
        <v>0</v>
      </c>
      <c r="FA102" s="2">
        <f t="shared" si="162"/>
        <v>0</v>
      </c>
      <c r="FB102" s="59"/>
      <c r="FC102" s="2">
        <f t="shared" si="163"/>
        <v>0</v>
      </c>
      <c r="FD102" s="2">
        <f t="shared" si="243"/>
        <v>0</v>
      </c>
      <c r="FE102" s="3">
        <f t="shared" si="256"/>
        <v>0</v>
      </c>
      <c r="FF102" s="3">
        <f t="shared" si="244"/>
        <v>0</v>
      </c>
      <c r="FG102" s="3">
        <f t="shared" si="245"/>
        <v>0</v>
      </c>
      <c r="FH102" s="3">
        <f t="shared" si="164"/>
        <v>0</v>
      </c>
      <c r="FI102" s="67">
        <f t="shared" si="165"/>
        <v>0</v>
      </c>
      <c r="FJ102" s="3">
        <f t="shared" si="166"/>
        <v>0</v>
      </c>
      <c r="FK102" s="3">
        <f t="shared" si="167"/>
        <v>0</v>
      </c>
      <c r="FL102" s="3">
        <f t="shared" si="246"/>
        <v>0</v>
      </c>
      <c r="FM102" s="3">
        <f t="shared" si="247"/>
        <v>0</v>
      </c>
      <c r="FN102" s="3">
        <f t="shared" si="248"/>
        <v>0</v>
      </c>
      <c r="FO102" s="2">
        <f t="shared" si="168"/>
        <v>0</v>
      </c>
      <c r="FP102" s="2">
        <f t="shared" si="169"/>
        <v>0</v>
      </c>
      <c r="FQ102" s="2">
        <f t="shared" si="249"/>
        <v>0</v>
      </c>
      <c r="FR102" s="6" t="str">
        <f>IF(A102=1,1,IF(DW102="","",COUNTA($DW$31:DW102)+1))</f>
        <v/>
      </c>
      <c r="FS102" s="6" t="str">
        <f t="shared" si="170"/>
        <v/>
      </c>
      <c r="FT102" s="43">
        <f t="shared" si="250"/>
        <v>0</v>
      </c>
      <c r="FU102" s="23">
        <f t="shared" si="251"/>
        <v>0</v>
      </c>
      <c r="FV102" s="21">
        <f t="shared" si="252"/>
        <v>0</v>
      </c>
    </row>
    <row r="103" spans="1:178">
      <c r="A103" s="4" t="str">
        <f t="shared" si="171"/>
        <v/>
      </c>
      <c r="B103" s="33"/>
      <c r="C103" s="33"/>
      <c r="D103" s="33"/>
      <c r="E103" s="33"/>
      <c r="F103" s="33"/>
      <c r="G103" s="11" t="str">
        <f t="shared" si="138"/>
        <v/>
      </c>
      <c r="H103" s="3" t="str">
        <f t="shared" si="172"/>
        <v/>
      </c>
      <c r="I103" s="3" t="str">
        <f t="shared" si="139"/>
        <v/>
      </c>
      <c r="J103" s="3" t="str">
        <f t="shared" si="173"/>
        <v/>
      </c>
      <c r="K103" s="3" t="str">
        <f t="shared" si="140"/>
        <v/>
      </c>
      <c r="L103" s="2" t="str">
        <f t="shared" si="141"/>
        <v/>
      </c>
      <c r="M103" s="8" t="str">
        <f t="shared" si="174"/>
        <v/>
      </c>
      <c r="N103" s="8" t="str">
        <f t="shared" si="142"/>
        <v/>
      </c>
      <c r="O103" s="8" t="str">
        <f t="shared" si="175"/>
        <v/>
      </c>
      <c r="P103" s="8" t="str">
        <f t="shared" si="143"/>
        <v/>
      </c>
      <c r="Q103" s="2" t="str">
        <f t="shared" si="144"/>
        <v/>
      </c>
      <c r="R103" s="3" t="str">
        <f t="shared" si="145"/>
        <v/>
      </c>
      <c r="S103" s="3" t="str">
        <f t="shared" si="146"/>
        <v/>
      </c>
      <c r="T103" s="3" t="str">
        <f t="shared" si="176"/>
        <v/>
      </c>
      <c r="U103" s="8" t="str">
        <f t="shared" si="147"/>
        <v/>
      </c>
      <c r="V103" s="2" t="str">
        <f t="shared" si="148"/>
        <v/>
      </c>
      <c r="W103" s="2" t="str">
        <f t="shared" si="149"/>
        <v/>
      </c>
      <c r="X103" s="2" t="str">
        <f t="shared" si="253"/>
        <v/>
      </c>
      <c r="Y103" s="2" t="str">
        <f t="shared" si="150"/>
        <v/>
      </c>
      <c r="Z103" s="46" t="str">
        <f t="shared" si="133"/>
        <v/>
      </c>
      <c r="AA103" s="46" t="str">
        <f t="shared" si="177"/>
        <v/>
      </c>
      <c r="AB103" s="47"/>
      <c r="AC103" s="46" t="str">
        <f t="shared" si="178"/>
        <v/>
      </c>
      <c r="AD103" s="47" t="str">
        <f t="shared" si="134"/>
        <v/>
      </c>
      <c r="AE103" s="48" t="str">
        <f t="shared" si="179"/>
        <v/>
      </c>
      <c r="AF103" s="49" t="str">
        <f t="shared" si="135"/>
        <v/>
      </c>
      <c r="AG103" s="49" t="str">
        <f t="shared" si="135"/>
        <v/>
      </c>
      <c r="AH103" s="49" t="str">
        <f t="shared" si="135"/>
        <v/>
      </c>
      <c r="AI103" s="47" t="str">
        <f t="shared" si="135"/>
        <v/>
      </c>
      <c r="AJ103" s="47" t="str">
        <f t="shared" si="135"/>
        <v/>
      </c>
      <c r="AK103" s="46" t="str">
        <f t="shared" si="135"/>
        <v/>
      </c>
      <c r="AL103" s="47"/>
      <c r="AM103" s="53" t="str">
        <f t="shared" si="180"/>
        <v/>
      </c>
      <c r="AN103" s="50" t="str">
        <f t="shared" si="181"/>
        <v/>
      </c>
      <c r="AO103" s="53" t="s">
        <v>84</v>
      </c>
      <c r="AP103" s="52" t="str">
        <f t="shared" si="182"/>
        <v/>
      </c>
      <c r="AQ103" s="52" t="str">
        <f t="shared" si="183"/>
        <v/>
      </c>
      <c r="AR103" s="47">
        <f t="shared" si="184"/>
        <v>0</v>
      </c>
      <c r="AS103" s="53" t="str">
        <f t="shared" si="185"/>
        <v/>
      </c>
      <c r="AT103" s="52" t="str">
        <f t="shared" si="186"/>
        <v/>
      </c>
      <c r="AU103" s="9" t="str">
        <f t="shared" si="187"/>
        <v/>
      </c>
      <c r="AV103" s="9" t="str">
        <f t="shared" si="188"/>
        <v/>
      </c>
      <c r="AW103" s="12" t="str">
        <f t="shared" si="189"/>
        <v/>
      </c>
      <c r="AX103" s="9" t="str">
        <f t="shared" si="190"/>
        <v/>
      </c>
      <c r="AY103" s="12" t="str">
        <f t="shared" si="191"/>
        <v/>
      </c>
      <c r="AZ103" s="10" t="str">
        <f t="shared" si="192"/>
        <v/>
      </c>
      <c r="BA103" s="10" t="str">
        <f t="shared" si="193"/>
        <v/>
      </c>
      <c r="BB103" s="10" t="str">
        <f t="shared" si="194"/>
        <v/>
      </c>
      <c r="BC103" s="10" t="str">
        <f t="shared" si="195"/>
        <v/>
      </c>
      <c r="BD103" s="10" t="str">
        <f t="shared" si="196"/>
        <v/>
      </c>
      <c r="BE103" s="12" t="str">
        <f t="shared" si="197"/>
        <v/>
      </c>
      <c r="BF103" s="9" t="str">
        <f t="shared" si="198"/>
        <v/>
      </c>
      <c r="BG103" s="9" t="str">
        <f t="shared" si="199"/>
        <v/>
      </c>
      <c r="BH103" s="7" t="str">
        <f t="shared" si="200"/>
        <v/>
      </c>
      <c r="BI103" s="7" t="str">
        <f t="shared" si="201"/>
        <v/>
      </c>
      <c r="BJ103" s="12" t="str">
        <f t="shared" si="202"/>
        <v/>
      </c>
      <c r="BK103" s="80" t="str">
        <f t="shared" si="203"/>
        <v/>
      </c>
      <c r="BL103" s="7" t="str">
        <f t="shared" si="204"/>
        <v/>
      </c>
      <c r="BM103" s="7" t="str">
        <f t="shared" si="254"/>
        <v/>
      </c>
      <c r="BN103" s="12" t="str">
        <f t="shared" si="205"/>
        <v/>
      </c>
      <c r="BO103" s="9" t="str">
        <f t="shared" si="206"/>
        <v/>
      </c>
      <c r="BP103" s="2" t="str">
        <f t="shared" si="207"/>
        <v/>
      </c>
      <c r="BQ103" s="2" t="str">
        <f t="shared" si="208"/>
        <v/>
      </c>
      <c r="BR103" s="20" t="str">
        <f t="shared" si="151"/>
        <v/>
      </c>
      <c r="BS103" s="20" t="str">
        <f t="shared" si="151"/>
        <v/>
      </c>
      <c r="BT103" s="20" t="str">
        <f t="shared" si="151"/>
        <v/>
      </c>
      <c r="BU103" s="86" t="str">
        <f t="shared" si="209"/>
        <v/>
      </c>
      <c r="BV103" s="86" t="str">
        <f t="shared" si="210"/>
        <v/>
      </c>
      <c r="BW103" s="20" t="str">
        <f t="shared" si="151"/>
        <v/>
      </c>
      <c r="BX103" s="86" t="str">
        <f t="shared" si="137"/>
        <v/>
      </c>
      <c r="BY103" s="86" t="str">
        <f t="shared" si="137"/>
        <v/>
      </c>
      <c r="BZ103" s="86" t="str">
        <f t="shared" si="137"/>
        <v/>
      </c>
      <c r="CA103" s="86" t="str">
        <f t="shared" si="137"/>
        <v/>
      </c>
      <c r="CB103" s="86" t="str">
        <f t="shared" si="137"/>
        <v/>
      </c>
      <c r="CC103" s="86" t="str">
        <f t="shared" si="137"/>
        <v/>
      </c>
      <c r="CD103" s="86" t="str">
        <f t="shared" si="137"/>
        <v/>
      </c>
      <c r="CE103" s="20" t="str">
        <f t="shared" si="255"/>
        <v/>
      </c>
      <c r="CF103" s="14" t="str">
        <f t="shared" si="211"/>
        <v/>
      </c>
      <c r="CG103" s="14" t="str">
        <f t="shared" si="212"/>
        <v/>
      </c>
      <c r="CH103" s="8">
        <f t="shared" si="213"/>
        <v>0</v>
      </c>
      <c r="CI103" s="9" t="str">
        <f t="shared" si="214"/>
        <v/>
      </c>
      <c r="CJ103" s="9" t="str">
        <f t="shared" si="215"/>
        <v/>
      </c>
      <c r="CK103" s="9" t="str">
        <f t="shared" si="216"/>
        <v/>
      </c>
      <c r="CL103" s="9" t="str">
        <f t="shared" si="217"/>
        <v/>
      </c>
      <c r="CM103" s="9" t="str">
        <f t="shared" si="218"/>
        <v/>
      </c>
      <c r="CN103" s="9" t="str">
        <f t="shared" si="219"/>
        <v/>
      </c>
      <c r="CO103" s="9" t="str">
        <f t="shared" si="220"/>
        <v/>
      </c>
      <c r="CP103" s="9" t="str">
        <f t="shared" si="220"/>
        <v/>
      </c>
      <c r="CQ103" s="9" t="str">
        <f t="shared" si="220"/>
        <v/>
      </c>
      <c r="CR103" s="9" t="str">
        <f t="shared" si="220"/>
        <v/>
      </c>
      <c r="CS103" s="9" t="str">
        <f t="shared" si="220"/>
        <v/>
      </c>
      <c r="CT103" s="9" t="str">
        <f t="shared" si="220"/>
        <v/>
      </c>
      <c r="CU103" s="9" t="str">
        <f t="shared" si="220"/>
        <v/>
      </c>
      <c r="CV103" s="9" t="str">
        <f t="shared" si="221"/>
        <v/>
      </c>
      <c r="CW103" s="9" t="str">
        <f t="shared" si="222"/>
        <v/>
      </c>
      <c r="CX103" s="9" t="str">
        <f t="shared" si="222"/>
        <v/>
      </c>
      <c r="CY103" s="9" t="str">
        <f t="shared" si="222"/>
        <v/>
      </c>
      <c r="CZ103" s="9" t="str">
        <f t="shared" si="222"/>
        <v/>
      </c>
      <c r="DA103" s="9" t="str">
        <f t="shared" si="222"/>
        <v/>
      </c>
      <c r="DB103" s="9" t="str">
        <f t="shared" si="222"/>
        <v/>
      </c>
      <c r="DC103" s="9" t="str">
        <f t="shared" si="222"/>
        <v/>
      </c>
      <c r="DD103" s="2" t="str">
        <f t="shared" si="223"/>
        <v/>
      </c>
      <c r="DE103" s="2" t="str">
        <f t="shared" si="224"/>
        <v/>
      </c>
      <c r="DF103" s="2" t="str">
        <f t="shared" si="225"/>
        <v/>
      </c>
      <c r="DG103" s="2" t="str">
        <f t="shared" si="226"/>
        <v/>
      </c>
      <c r="DH103" s="2" t="str">
        <f t="shared" si="227"/>
        <v/>
      </c>
      <c r="DI103" s="2" t="str">
        <f t="shared" si="228"/>
        <v/>
      </c>
      <c r="DJ103" s="2" t="str">
        <f t="shared" si="229"/>
        <v/>
      </c>
      <c r="DK103" s="2" t="str">
        <f t="shared" si="230"/>
        <v/>
      </c>
      <c r="DL103" s="16" t="str">
        <f t="shared" si="231"/>
        <v/>
      </c>
      <c r="DM103" s="16" t="str">
        <f t="shared" si="232"/>
        <v/>
      </c>
      <c r="DN103" s="16" t="str">
        <f t="shared" si="233"/>
        <v/>
      </c>
      <c r="DO103" s="72" t="str">
        <f t="shared" si="234"/>
        <v/>
      </c>
      <c r="DP103" s="16" t="str">
        <f t="shared" si="235"/>
        <v/>
      </c>
      <c r="DQ103" s="16" t="str">
        <f t="shared" si="236"/>
        <v/>
      </c>
      <c r="DR103" s="2" t="str">
        <f t="shared" si="237"/>
        <v/>
      </c>
      <c r="DS103" s="2" t="str">
        <f t="shared" si="238"/>
        <v/>
      </c>
      <c r="DT103" s="2" t="str">
        <f t="shared" si="239"/>
        <v/>
      </c>
      <c r="DU103" s="2" t="str">
        <f t="shared" si="240"/>
        <v/>
      </c>
      <c r="DV103" s="15"/>
      <c r="DW103" s="17"/>
      <c r="DX103" s="17"/>
      <c r="DY103" s="47" t="str">
        <f t="shared" si="136"/>
        <v/>
      </c>
      <c r="DZ103" s="47" t="str">
        <f t="shared" si="136"/>
        <v/>
      </c>
      <c r="EA103" s="47" t="str">
        <f t="shared" si="136"/>
        <v/>
      </c>
      <c r="EB103" s="47" t="str">
        <f t="shared" si="136"/>
        <v/>
      </c>
      <c r="EC103" s="49" t="str">
        <f t="shared" si="136"/>
        <v/>
      </c>
      <c r="ED103" s="49" t="str">
        <f t="shared" si="136"/>
        <v/>
      </c>
      <c r="EE103" s="47" t="str">
        <f t="shared" si="136"/>
        <v/>
      </c>
      <c r="EF103" s="47" t="str">
        <f t="shared" si="136"/>
        <v/>
      </c>
      <c r="EG103" s="47" t="str">
        <f t="shared" si="136"/>
        <v/>
      </c>
      <c r="EH103" s="6">
        <f t="shared" si="152"/>
        <v>0</v>
      </c>
      <c r="EI103" s="6">
        <f t="shared" si="153"/>
        <v>0</v>
      </c>
      <c r="EJ103" s="2" t="str">
        <f t="shared" si="154"/>
        <v/>
      </c>
      <c r="EK103" s="2" t="str">
        <f t="shared" si="155"/>
        <v/>
      </c>
      <c r="EL103" s="2" t="str">
        <f t="shared" si="257"/>
        <v/>
      </c>
      <c r="EM103" s="2" t="str">
        <f t="shared" si="156"/>
        <v/>
      </c>
      <c r="EN103" s="2" t="str">
        <f t="shared" si="157"/>
        <v/>
      </c>
      <c r="EO103" s="2">
        <f t="shared" si="158"/>
        <v>0</v>
      </c>
      <c r="EP103" s="2">
        <f t="shared" si="241"/>
        <v>0</v>
      </c>
      <c r="EQ103" s="2"/>
      <c r="ER103" s="2"/>
      <c r="ES103" s="2"/>
      <c r="ET103" s="2"/>
      <c r="EU103" s="2"/>
      <c r="EV103" s="2"/>
      <c r="EW103" s="2">
        <f t="shared" si="159"/>
        <v>0</v>
      </c>
      <c r="EX103" s="2">
        <f t="shared" si="160"/>
        <v>0</v>
      </c>
      <c r="EY103" s="2">
        <f t="shared" si="242"/>
        <v>0</v>
      </c>
      <c r="EZ103" s="2">
        <f t="shared" si="161"/>
        <v>0</v>
      </c>
      <c r="FA103" s="2">
        <f t="shared" si="162"/>
        <v>0</v>
      </c>
      <c r="FB103" s="59"/>
      <c r="FC103" s="2">
        <f t="shared" si="163"/>
        <v>0</v>
      </c>
      <c r="FD103" s="2">
        <f t="shared" si="243"/>
        <v>0</v>
      </c>
      <c r="FE103" s="3">
        <f t="shared" si="256"/>
        <v>0</v>
      </c>
      <c r="FF103" s="3">
        <f t="shared" si="244"/>
        <v>0</v>
      </c>
      <c r="FG103" s="3">
        <f t="shared" si="245"/>
        <v>0</v>
      </c>
      <c r="FH103" s="3">
        <f t="shared" si="164"/>
        <v>0</v>
      </c>
      <c r="FI103" s="67">
        <f t="shared" si="165"/>
        <v>0</v>
      </c>
      <c r="FJ103" s="3">
        <f t="shared" si="166"/>
        <v>0</v>
      </c>
      <c r="FK103" s="3">
        <f t="shared" si="167"/>
        <v>0</v>
      </c>
      <c r="FL103" s="3">
        <f t="shared" si="246"/>
        <v>0</v>
      </c>
      <c r="FM103" s="3">
        <f t="shared" si="247"/>
        <v>0</v>
      </c>
      <c r="FN103" s="3">
        <f t="shared" si="248"/>
        <v>0</v>
      </c>
      <c r="FO103" s="2">
        <f t="shared" si="168"/>
        <v>0</v>
      </c>
      <c r="FP103" s="2">
        <f t="shared" si="169"/>
        <v>0</v>
      </c>
      <c r="FQ103" s="2">
        <f t="shared" si="249"/>
        <v>0</v>
      </c>
      <c r="FR103" s="6" t="str">
        <f>IF(A103=1,1,IF(DW103="","",COUNTA($DW$31:DW103)+1))</f>
        <v/>
      </c>
      <c r="FS103" s="6" t="str">
        <f t="shared" si="170"/>
        <v/>
      </c>
      <c r="FT103" s="43">
        <f t="shared" si="250"/>
        <v>0</v>
      </c>
      <c r="FU103" s="23">
        <f t="shared" si="251"/>
        <v>0</v>
      </c>
      <c r="FV103" s="21">
        <f t="shared" si="252"/>
        <v>0</v>
      </c>
    </row>
    <row r="104" spans="1:178">
      <c r="A104" s="4" t="str">
        <f t="shared" si="171"/>
        <v/>
      </c>
      <c r="B104" s="33"/>
      <c r="C104" s="33"/>
      <c r="D104" s="33"/>
      <c r="E104" s="33"/>
      <c r="F104" s="33"/>
      <c r="G104" s="11" t="str">
        <f t="shared" si="138"/>
        <v/>
      </c>
      <c r="H104" s="3" t="str">
        <f t="shared" si="172"/>
        <v/>
      </c>
      <c r="I104" s="3" t="str">
        <f t="shared" si="139"/>
        <v/>
      </c>
      <c r="J104" s="3" t="str">
        <f t="shared" si="173"/>
        <v/>
      </c>
      <c r="K104" s="3" t="str">
        <f t="shared" si="140"/>
        <v/>
      </c>
      <c r="L104" s="2" t="str">
        <f t="shared" si="141"/>
        <v/>
      </c>
      <c r="M104" s="8" t="str">
        <f t="shared" si="174"/>
        <v/>
      </c>
      <c r="N104" s="8" t="str">
        <f t="shared" si="142"/>
        <v/>
      </c>
      <c r="O104" s="8" t="str">
        <f t="shared" si="175"/>
        <v/>
      </c>
      <c r="P104" s="8" t="str">
        <f t="shared" si="143"/>
        <v/>
      </c>
      <c r="Q104" s="2" t="str">
        <f t="shared" si="144"/>
        <v/>
      </c>
      <c r="R104" s="3" t="str">
        <f t="shared" si="145"/>
        <v/>
      </c>
      <c r="S104" s="3" t="str">
        <f t="shared" si="146"/>
        <v/>
      </c>
      <c r="T104" s="3" t="str">
        <f t="shared" si="176"/>
        <v/>
      </c>
      <c r="U104" s="8" t="str">
        <f t="shared" si="147"/>
        <v/>
      </c>
      <c r="V104" s="2" t="str">
        <f t="shared" si="148"/>
        <v/>
      </c>
      <c r="W104" s="2" t="str">
        <f t="shared" si="149"/>
        <v/>
      </c>
      <c r="X104" s="2" t="str">
        <f t="shared" si="253"/>
        <v/>
      </c>
      <c r="Y104" s="2" t="str">
        <f t="shared" si="150"/>
        <v/>
      </c>
      <c r="Z104" s="46" t="str">
        <f t="shared" si="133"/>
        <v/>
      </c>
      <c r="AA104" s="46" t="str">
        <f t="shared" si="177"/>
        <v/>
      </c>
      <c r="AB104" s="47"/>
      <c r="AC104" s="46" t="str">
        <f t="shared" si="178"/>
        <v/>
      </c>
      <c r="AD104" s="47" t="str">
        <f t="shared" si="134"/>
        <v/>
      </c>
      <c r="AE104" s="48" t="str">
        <f t="shared" si="179"/>
        <v/>
      </c>
      <c r="AF104" s="49" t="str">
        <f t="shared" si="135"/>
        <v/>
      </c>
      <c r="AG104" s="49" t="str">
        <f t="shared" si="135"/>
        <v/>
      </c>
      <c r="AH104" s="49" t="str">
        <f t="shared" si="135"/>
        <v/>
      </c>
      <c r="AI104" s="47" t="str">
        <f t="shared" si="135"/>
        <v/>
      </c>
      <c r="AJ104" s="47" t="str">
        <f t="shared" si="135"/>
        <v/>
      </c>
      <c r="AK104" s="46" t="str">
        <f t="shared" si="135"/>
        <v/>
      </c>
      <c r="AL104" s="47"/>
      <c r="AM104" s="53" t="str">
        <f t="shared" si="180"/>
        <v/>
      </c>
      <c r="AN104" s="50" t="str">
        <f t="shared" si="181"/>
        <v/>
      </c>
      <c r="AO104" s="53" t="s">
        <v>84</v>
      </c>
      <c r="AP104" s="52" t="str">
        <f t="shared" si="182"/>
        <v/>
      </c>
      <c r="AQ104" s="52" t="str">
        <f t="shared" si="183"/>
        <v/>
      </c>
      <c r="AR104" s="47">
        <f t="shared" si="184"/>
        <v>0</v>
      </c>
      <c r="AS104" s="53" t="str">
        <f t="shared" si="185"/>
        <v/>
      </c>
      <c r="AT104" s="52" t="str">
        <f t="shared" si="186"/>
        <v/>
      </c>
      <c r="AU104" s="9" t="str">
        <f t="shared" si="187"/>
        <v/>
      </c>
      <c r="AV104" s="9" t="str">
        <f t="shared" si="188"/>
        <v/>
      </c>
      <c r="AW104" s="12" t="str">
        <f t="shared" si="189"/>
        <v/>
      </c>
      <c r="AX104" s="9" t="str">
        <f t="shared" si="190"/>
        <v/>
      </c>
      <c r="AY104" s="12" t="str">
        <f t="shared" si="191"/>
        <v/>
      </c>
      <c r="AZ104" s="10" t="str">
        <f t="shared" si="192"/>
        <v/>
      </c>
      <c r="BA104" s="10" t="str">
        <f t="shared" si="193"/>
        <v/>
      </c>
      <c r="BB104" s="10" t="str">
        <f t="shared" si="194"/>
        <v/>
      </c>
      <c r="BC104" s="10" t="str">
        <f t="shared" si="195"/>
        <v/>
      </c>
      <c r="BD104" s="10" t="str">
        <f t="shared" si="196"/>
        <v/>
      </c>
      <c r="BE104" s="12" t="str">
        <f t="shared" si="197"/>
        <v/>
      </c>
      <c r="BF104" s="9" t="str">
        <f t="shared" si="198"/>
        <v/>
      </c>
      <c r="BG104" s="9" t="str">
        <f t="shared" si="199"/>
        <v/>
      </c>
      <c r="BH104" s="7" t="str">
        <f t="shared" si="200"/>
        <v/>
      </c>
      <c r="BI104" s="7" t="str">
        <f t="shared" si="201"/>
        <v/>
      </c>
      <c r="BJ104" s="12" t="str">
        <f t="shared" si="202"/>
        <v/>
      </c>
      <c r="BK104" s="80" t="str">
        <f t="shared" si="203"/>
        <v/>
      </c>
      <c r="BL104" s="7" t="str">
        <f t="shared" si="204"/>
        <v/>
      </c>
      <c r="BM104" s="7" t="str">
        <f t="shared" si="254"/>
        <v/>
      </c>
      <c r="BN104" s="12" t="str">
        <f t="shared" si="205"/>
        <v/>
      </c>
      <c r="BO104" s="9" t="str">
        <f t="shared" si="206"/>
        <v/>
      </c>
      <c r="BP104" s="2" t="str">
        <f t="shared" si="207"/>
        <v/>
      </c>
      <c r="BQ104" s="2" t="str">
        <f t="shared" si="208"/>
        <v/>
      </c>
      <c r="BR104" s="20" t="str">
        <f t="shared" si="151"/>
        <v/>
      </c>
      <c r="BS104" s="20" t="str">
        <f t="shared" si="151"/>
        <v/>
      </c>
      <c r="BT104" s="20" t="str">
        <f t="shared" si="151"/>
        <v/>
      </c>
      <c r="BU104" s="86" t="str">
        <f t="shared" si="209"/>
        <v/>
      </c>
      <c r="BV104" s="86" t="str">
        <f t="shared" si="210"/>
        <v/>
      </c>
      <c r="BW104" s="20" t="str">
        <f t="shared" si="151"/>
        <v/>
      </c>
      <c r="BX104" s="86" t="str">
        <f t="shared" si="137"/>
        <v/>
      </c>
      <c r="BY104" s="86" t="str">
        <f t="shared" si="137"/>
        <v/>
      </c>
      <c r="BZ104" s="86" t="str">
        <f t="shared" si="137"/>
        <v/>
      </c>
      <c r="CA104" s="86" t="str">
        <f t="shared" si="137"/>
        <v/>
      </c>
      <c r="CB104" s="86" t="str">
        <f t="shared" si="137"/>
        <v/>
      </c>
      <c r="CC104" s="86" t="str">
        <f t="shared" si="137"/>
        <v/>
      </c>
      <c r="CD104" s="86" t="str">
        <f t="shared" si="137"/>
        <v/>
      </c>
      <c r="CE104" s="20" t="str">
        <f t="shared" si="255"/>
        <v/>
      </c>
      <c r="CF104" s="14" t="str">
        <f t="shared" si="211"/>
        <v/>
      </c>
      <c r="CG104" s="14" t="str">
        <f t="shared" si="212"/>
        <v/>
      </c>
      <c r="CH104" s="8">
        <f t="shared" si="213"/>
        <v>0</v>
      </c>
      <c r="CI104" s="9" t="str">
        <f t="shared" si="214"/>
        <v/>
      </c>
      <c r="CJ104" s="9" t="str">
        <f t="shared" si="215"/>
        <v/>
      </c>
      <c r="CK104" s="9" t="str">
        <f t="shared" si="216"/>
        <v/>
      </c>
      <c r="CL104" s="9" t="str">
        <f t="shared" si="217"/>
        <v/>
      </c>
      <c r="CM104" s="9" t="str">
        <f t="shared" si="218"/>
        <v/>
      </c>
      <c r="CN104" s="9" t="str">
        <f t="shared" si="219"/>
        <v/>
      </c>
      <c r="CO104" s="9" t="str">
        <f t="shared" si="220"/>
        <v/>
      </c>
      <c r="CP104" s="9" t="str">
        <f t="shared" si="220"/>
        <v/>
      </c>
      <c r="CQ104" s="9" t="str">
        <f t="shared" si="220"/>
        <v/>
      </c>
      <c r="CR104" s="9" t="str">
        <f t="shared" si="220"/>
        <v/>
      </c>
      <c r="CS104" s="9" t="str">
        <f t="shared" si="220"/>
        <v/>
      </c>
      <c r="CT104" s="9" t="str">
        <f t="shared" si="220"/>
        <v/>
      </c>
      <c r="CU104" s="9" t="str">
        <f t="shared" si="220"/>
        <v/>
      </c>
      <c r="CV104" s="9" t="str">
        <f t="shared" si="221"/>
        <v/>
      </c>
      <c r="CW104" s="9" t="str">
        <f t="shared" si="222"/>
        <v/>
      </c>
      <c r="CX104" s="9" t="str">
        <f t="shared" si="222"/>
        <v/>
      </c>
      <c r="CY104" s="9" t="str">
        <f t="shared" si="222"/>
        <v/>
      </c>
      <c r="CZ104" s="9" t="str">
        <f t="shared" si="222"/>
        <v/>
      </c>
      <c r="DA104" s="9" t="str">
        <f t="shared" si="222"/>
        <v/>
      </c>
      <c r="DB104" s="9" t="str">
        <f t="shared" si="222"/>
        <v/>
      </c>
      <c r="DC104" s="9" t="str">
        <f t="shared" si="222"/>
        <v/>
      </c>
      <c r="DD104" s="2" t="str">
        <f t="shared" si="223"/>
        <v/>
      </c>
      <c r="DE104" s="2" t="str">
        <f t="shared" si="224"/>
        <v/>
      </c>
      <c r="DF104" s="2" t="str">
        <f t="shared" si="225"/>
        <v/>
      </c>
      <c r="DG104" s="2" t="str">
        <f t="shared" si="226"/>
        <v/>
      </c>
      <c r="DH104" s="2" t="str">
        <f t="shared" si="227"/>
        <v/>
      </c>
      <c r="DI104" s="2" t="str">
        <f t="shared" si="228"/>
        <v/>
      </c>
      <c r="DJ104" s="2" t="str">
        <f t="shared" si="229"/>
        <v/>
      </c>
      <c r="DK104" s="2" t="str">
        <f t="shared" si="230"/>
        <v/>
      </c>
      <c r="DL104" s="16" t="str">
        <f t="shared" si="231"/>
        <v/>
      </c>
      <c r="DM104" s="16" t="str">
        <f t="shared" si="232"/>
        <v/>
      </c>
      <c r="DN104" s="16" t="str">
        <f t="shared" si="233"/>
        <v/>
      </c>
      <c r="DO104" s="72" t="str">
        <f t="shared" si="234"/>
        <v/>
      </c>
      <c r="DP104" s="16" t="str">
        <f t="shared" si="235"/>
        <v/>
      </c>
      <c r="DQ104" s="16" t="str">
        <f t="shared" si="236"/>
        <v/>
      </c>
      <c r="DR104" s="2" t="str">
        <f t="shared" si="237"/>
        <v/>
      </c>
      <c r="DS104" s="2" t="str">
        <f t="shared" si="238"/>
        <v/>
      </c>
      <c r="DT104" s="2" t="str">
        <f t="shared" si="239"/>
        <v/>
      </c>
      <c r="DU104" s="2" t="str">
        <f t="shared" si="240"/>
        <v/>
      </c>
      <c r="DV104" s="15"/>
      <c r="DW104" s="17"/>
      <c r="DX104" s="17"/>
      <c r="DY104" s="47" t="str">
        <f t="shared" si="136"/>
        <v/>
      </c>
      <c r="DZ104" s="47" t="str">
        <f t="shared" si="136"/>
        <v/>
      </c>
      <c r="EA104" s="47" t="str">
        <f t="shared" si="136"/>
        <v/>
      </c>
      <c r="EB104" s="47" t="str">
        <f t="shared" si="136"/>
        <v/>
      </c>
      <c r="EC104" s="49" t="str">
        <f t="shared" si="136"/>
        <v/>
      </c>
      <c r="ED104" s="49" t="str">
        <f t="shared" si="136"/>
        <v/>
      </c>
      <c r="EE104" s="47" t="str">
        <f t="shared" si="136"/>
        <v/>
      </c>
      <c r="EF104" s="47" t="str">
        <f t="shared" si="136"/>
        <v/>
      </c>
      <c r="EG104" s="47" t="str">
        <f t="shared" si="136"/>
        <v/>
      </c>
      <c r="EH104" s="6">
        <f t="shared" si="152"/>
        <v>0</v>
      </c>
      <c r="EI104" s="6">
        <f t="shared" si="153"/>
        <v>0</v>
      </c>
      <c r="EJ104" s="2" t="str">
        <f t="shared" si="154"/>
        <v/>
      </c>
      <c r="EK104" s="2" t="str">
        <f t="shared" si="155"/>
        <v/>
      </c>
      <c r="EL104" s="2" t="str">
        <f t="shared" si="257"/>
        <v/>
      </c>
      <c r="EM104" s="2" t="str">
        <f t="shared" si="156"/>
        <v/>
      </c>
      <c r="EN104" s="2" t="str">
        <f t="shared" si="157"/>
        <v/>
      </c>
      <c r="EO104" s="2">
        <f t="shared" si="158"/>
        <v>0</v>
      </c>
      <c r="EP104" s="2">
        <f t="shared" si="241"/>
        <v>0</v>
      </c>
      <c r="EQ104" s="2"/>
      <c r="ER104" s="2"/>
      <c r="ES104" s="2"/>
      <c r="ET104" s="2"/>
      <c r="EU104" s="2"/>
      <c r="EV104" s="2"/>
      <c r="EW104" s="2">
        <f t="shared" si="159"/>
        <v>0</v>
      </c>
      <c r="EX104" s="2">
        <f t="shared" si="160"/>
        <v>0</v>
      </c>
      <c r="EY104" s="2">
        <f t="shared" si="242"/>
        <v>0</v>
      </c>
      <c r="EZ104" s="2">
        <f t="shared" si="161"/>
        <v>0</v>
      </c>
      <c r="FA104" s="2">
        <f t="shared" si="162"/>
        <v>0</v>
      </c>
      <c r="FB104" s="59"/>
      <c r="FC104" s="2">
        <f t="shared" si="163"/>
        <v>0</v>
      </c>
      <c r="FD104" s="2">
        <f t="shared" si="243"/>
        <v>0</v>
      </c>
      <c r="FE104" s="3">
        <f t="shared" si="256"/>
        <v>0</v>
      </c>
      <c r="FF104" s="3">
        <f t="shared" si="244"/>
        <v>0</v>
      </c>
      <c r="FG104" s="3">
        <f t="shared" si="245"/>
        <v>0</v>
      </c>
      <c r="FH104" s="3">
        <f t="shared" si="164"/>
        <v>0</v>
      </c>
      <c r="FI104" s="67">
        <f t="shared" si="165"/>
        <v>0</v>
      </c>
      <c r="FJ104" s="3">
        <f t="shared" si="166"/>
        <v>0</v>
      </c>
      <c r="FK104" s="3">
        <f t="shared" si="167"/>
        <v>0</v>
      </c>
      <c r="FL104" s="3">
        <f t="shared" si="246"/>
        <v>0</v>
      </c>
      <c r="FM104" s="3">
        <f t="shared" si="247"/>
        <v>0</v>
      </c>
      <c r="FN104" s="3">
        <f t="shared" si="248"/>
        <v>0</v>
      </c>
      <c r="FO104" s="2">
        <f t="shared" si="168"/>
        <v>0</v>
      </c>
      <c r="FP104" s="2">
        <f t="shared" si="169"/>
        <v>0</v>
      </c>
      <c r="FQ104" s="2">
        <f t="shared" si="249"/>
        <v>0</v>
      </c>
      <c r="FR104" s="6" t="str">
        <f>IF(A104=1,1,IF(DW104="","",COUNTA($DW$31:DW104)+1))</f>
        <v/>
      </c>
      <c r="FS104" s="6" t="str">
        <f t="shared" si="170"/>
        <v/>
      </c>
      <c r="FT104" s="43">
        <f t="shared" si="250"/>
        <v>0</v>
      </c>
      <c r="FU104" s="23">
        <f t="shared" si="251"/>
        <v>0</v>
      </c>
      <c r="FV104" s="21">
        <f t="shared" si="252"/>
        <v>0</v>
      </c>
    </row>
    <row r="105" spans="1:178">
      <c r="A105" s="4" t="str">
        <f t="shared" si="171"/>
        <v/>
      </c>
      <c r="B105" s="33"/>
      <c r="C105" s="33"/>
      <c r="D105" s="33"/>
      <c r="E105" s="33"/>
      <c r="F105" s="33"/>
      <c r="G105" s="11" t="str">
        <f t="shared" si="138"/>
        <v/>
      </c>
      <c r="H105" s="3" t="str">
        <f t="shared" si="172"/>
        <v/>
      </c>
      <c r="I105" s="3" t="str">
        <f t="shared" si="139"/>
        <v/>
      </c>
      <c r="J105" s="3" t="str">
        <f t="shared" si="173"/>
        <v/>
      </c>
      <c r="K105" s="3" t="str">
        <f t="shared" si="140"/>
        <v/>
      </c>
      <c r="L105" s="2" t="str">
        <f t="shared" si="141"/>
        <v/>
      </c>
      <c r="M105" s="8" t="str">
        <f t="shared" si="174"/>
        <v/>
      </c>
      <c r="N105" s="8" t="str">
        <f t="shared" si="142"/>
        <v/>
      </c>
      <c r="O105" s="8" t="str">
        <f t="shared" si="175"/>
        <v/>
      </c>
      <c r="P105" s="8" t="str">
        <f t="shared" si="143"/>
        <v/>
      </c>
      <c r="Q105" s="2" t="str">
        <f t="shared" si="144"/>
        <v/>
      </c>
      <c r="R105" s="3" t="str">
        <f t="shared" si="145"/>
        <v/>
      </c>
      <c r="S105" s="3" t="str">
        <f t="shared" si="146"/>
        <v/>
      </c>
      <c r="T105" s="3" t="str">
        <f t="shared" si="176"/>
        <v/>
      </c>
      <c r="U105" s="8" t="str">
        <f t="shared" si="147"/>
        <v/>
      </c>
      <c r="V105" s="2" t="str">
        <f t="shared" si="148"/>
        <v/>
      </c>
      <c r="W105" s="2" t="str">
        <f t="shared" si="149"/>
        <v/>
      </c>
      <c r="X105" s="2" t="str">
        <f t="shared" si="253"/>
        <v/>
      </c>
      <c r="Y105" s="2" t="str">
        <f t="shared" si="150"/>
        <v/>
      </c>
      <c r="Z105" s="46" t="str">
        <f t="shared" si="133"/>
        <v/>
      </c>
      <c r="AA105" s="46" t="str">
        <f t="shared" si="177"/>
        <v/>
      </c>
      <c r="AB105" s="47"/>
      <c r="AC105" s="46" t="str">
        <f t="shared" si="178"/>
        <v/>
      </c>
      <c r="AD105" s="47" t="str">
        <f t="shared" si="134"/>
        <v/>
      </c>
      <c r="AE105" s="48" t="str">
        <f t="shared" si="179"/>
        <v/>
      </c>
      <c r="AF105" s="49" t="str">
        <f t="shared" si="135"/>
        <v/>
      </c>
      <c r="AG105" s="49" t="str">
        <f t="shared" si="135"/>
        <v/>
      </c>
      <c r="AH105" s="49" t="str">
        <f t="shared" si="135"/>
        <v/>
      </c>
      <c r="AI105" s="47" t="str">
        <f t="shared" si="135"/>
        <v/>
      </c>
      <c r="AJ105" s="47" t="str">
        <f t="shared" si="135"/>
        <v/>
      </c>
      <c r="AK105" s="46" t="str">
        <f t="shared" si="135"/>
        <v/>
      </c>
      <c r="AL105" s="47"/>
      <c r="AM105" s="53" t="str">
        <f t="shared" si="180"/>
        <v/>
      </c>
      <c r="AN105" s="50" t="str">
        <f t="shared" si="181"/>
        <v/>
      </c>
      <c r="AO105" s="53" t="s">
        <v>84</v>
      </c>
      <c r="AP105" s="52" t="str">
        <f t="shared" si="182"/>
        <v/>
      </c>
      <c r="AQ105" s="52" t="str">
        <f t="shared" si="183"/>
        <v/>
      </c>
      <c r="AR105" s="47">
        <f t="shared" si="184"/>
        <v>0</v>
      </c>
      <c r="AS105" s="53" t="str">
        <f t="shared" si="185"/>
        <v/>
      </c>
      <c r="AT105" s="52" t="str">
        <f t="shared" si="186"/>
        <v/>
      </c>
      <c r="AU105" s="9" t="str">
        <f t="shared" si="187"/>
        <v/>
      </c>
      <c r="AV105" s="9" t="str">
        <f t="shared" si="188"/>
        <v/>
      </c>
      <c r="AW105" s="12" t="str">
        <f t="shared" si="189"/>
        <v/>
      </c>
      <c r="AX105" s="9" t="str">
        <f t="shared" si="190"/>
        <v/>
      </c>
      <c r="AY105" s="12" t="str">
        <f t="shared" si="191"/>
        <v/>
      </c>
      <c r="AZ105" s="10" t="str">
        <f t="shared" si="192"/>
        <v/>
      </c>
      <c r="BA105" s="10" t="str">
        <f t="shared" si="193"/>
        <v/>
      </c>
      <c r="BB105" s="10" t="str">
        <f t="shared" si="194"/>
        <v/>
      </c>
      <c r="BC105" s="10" t="str">
        <f t="shared" si="195"/>
        <v/>
      </c>
      <c r="BD105" s="10" t="str">
        <f t="shared" si="196"/>
        <v/>
      </c>
      <c r="BE105" s="12" t="str">
        <f t="shared" si="197"/>
        <v/>
      </c>
      <c r="BF105" s="9" t="str">
        <f t="shared" si="198"/>
        <v/>
      </c>
      <c r="BG105" s="9" t="str">
        <f t="shared" si="199"/>
        <v/>
      </c>
      <c r="BH105" s="7" t="str">
        <f t="shared" si="200"/>
        <v/>
      </c>
      <c r="BI105" s="7" t="str">
        <f t="shared" si="201"/>
        <v/>
      </c>
      <c r="BJ105" s="12" t="str">
        <f t="shared" si="202"/>
        <v/>
      </c>
      <c r="BK105" s="80" t="str">
        <f t="shared" si="203"/>
        <v/>
      </c>
      <c r="BL105" s="7" t="str">
        <f t="shared" si="204"/>
        <v/>
      </c>
      <c r="BM105" s="7" t="str">
        <f t="shared" si="254"/>
        <v/>
      </c>
      <c r="BN105" s="12" t="str">
        <f t="shared" si="205"/>
        <v/>
      </c>
      <c r="BO105" s="9" t="str">
        <f t="shared" si="206"/>
        <v/>
      </c>
      <c r="BP105" s="2" t="str">
        <f t="shared" si="207"/>
        <v/>
      </c>
      <c r="BQ105" s="2" t="str">
        <f t="shared" si="208"/>
        <v/>
      </c>
      <c r="BR105" s="20" t="str">
        <f t="shared" si="151"/>
        <v/>
      </c>
      <c r="BS105" s="20" t="str">
        <f t="shared" si="151"/>
        <v/>
      </c>
      <c r="BT105" s="20" t="str">
        <f t="shared" si="151"/>
        <v/>
      </c>
      <c r="BU105" s="86" t="str">
        <f t="shared" si="209"/>
        <v/>
      </c>
      <c r="BV105" s="86" t="str">
        <f t="shared" si="210"/>
        <v/>
      </c>
      <c r="BW105" s="20" t="str">
        <f t="shared" si="151"/>
        <v/>
      </c>
      <c r="BX105" s="86" t="str">
        <f t="shared" si="137"/>
        <v/>
      </c>
      <c r="BY105" s="86" t="str">
        <f t="shared" si="137"/>
        <v/>
      </c>
      <c r="BZ105" s="86" t="str">
        <f t="shared" si="137"/>
        <v/>
      </c>
      <c r="CA105" s="86" t="str">
        <f t="shared" si="137"/>
        <v/>
      </c>
      <c r="CB105" s="86" t="str">
        <f t="shared" si="137"/>
        <v/>
      </c>
      <c r="CC105" s="86" t="str">
        <f t="shared" si="137"/>
        <v/>
      </c>
      <c r="CD105" s="86" t="str">
        <f t="shared" si="137"/>
        <v/>
      </c>
      <c r="CE105" s="20" t="str">
        <f t="shared" si="255"/>
        <v/>
      </c>
      <c r="CF105" s="14" t="str">
        <f t="shared" si="211"/>
        <v/>
      </c>
      <c r="CG105" s="14" t="str">
        <f t="shared" si="212"/>
        <v/>
      </c>
      <c r="CH105" s="8">
        <f t="shared" si="213"/>
        <v>0</v>
      </c>
      <c r="CI105" s="9" t="str">
        <f t="shared" si="214"/>
        <v/>
      </c>
      <c r="CJ105" s="9" t="str">
        <f t="shared" si="215"/>
        <v/>
      </c>
      <c r="CK105" s="9" t="str">
        <f t="shared" si="216"/>
        <v/>
      </c>
      <c r="CL105" s="9" t="str">
        <f t="shared" si="217"/>
        <v/>
      </c>
      <c r="CM105" s="9" t="str">
        <f t="shared" si="218"/>
        <v/>
      </c>
      <c r="CN105" s="9" t="str">
        <f t="shared" si="219"/>
        <v/>
      </c>
      <c r="CO105" s="9" t="str">
        <f t="shared" si="220"/>
        <v/>
      </c>
      <c r="CP105" s="9" t="str">
        <f t="shared" si="220"/>
        <v/>
      </c>
      <c r="CQ105" s="9" t="str">
        <f t="shared" si="220"/>
        <v/>
      </c>
      <c r="CR105" s="9" t="str">
        <f t="shared" si="220"/>
        <v/>
      </c>
      <c r="CS105" s="9" t="str">
        <f t="shared" si="220"/>
        <v/>
      </c>
      <c r="CT105" s="9" t="str">
        <f t="shared" si="220"/>
        <v/>
      </c>
      <c r="CU105" s="9" t="str">
        <f t="shared" si="220"/>
        <v/>
      </c>
      <c r="CV105" s="9" t="str">
        <f t="shared" si="221"/>
        <v/>
      </c>
      <c r="CW105" s="9" t="str">
        <f t="shared" si="222"/>
        <v/>
      </c>
      <c r="CX105" s="9" t="str">
        <f t="shared" si="222"/>
        <v/>
      </c>
      <c r="CY105" s="9" t="str">
        <f t="shared" si="222"/>
        <v/>
      </c>
      <c r="CZ105" s="9" t="str">
        <f t="shared" si="222"/>
        <v/>
      </c>
      <c r="DA105" s="9" t="str">
        <f t="shared" si="222"/>
        <v/>
      </c>
      <c r="DB105" s="9" t="str">
        <f t="shared" si="222"/>
        <v/>
      </c>
      <c r="DC105" s="9" t="str">
        <f t="shared" si="222"/>
        <v/>
      </c>
      <c r="DD105" s="2" t="str">
        <f t="shared" si="223"/>
        <v/>
      </c>
      <c r="DE105" s="2" t="str">
        <f t="shared" si="224"/>
        <v/>
      </c>
      <c r="DF105" s="2" t="str">
        <f t="shared" si="225"/>
        <v/>
      </c>
      <c r="DG105" s="2" t="str">
        <f t="shared" si="226"/>
        <v/>
      </c>
      <c r="DH105" s="2" t="str">
        <f t="shared" si="227"/>
        <v/>
      </c>
      <c r="DI105" s="2" t="str">
        <f t="shared" si="228"/>
        <v/>
      </c>
      <c r="DJ105" s="2" t="str">
        <f t="shared" si="229"/>
        <v/>
      </c>
      <c r="DK105" s="2" t="str">
        <f t="shared" si="230"/>
        <v/>
      </c>
      <c r="DL105" s="16" t="str">
        <f t="shared" si="231"/>
        <v/>
      </c>
      <c r="DM105" s="16" t="str">
        <f t="shared" si="232"/>
        <v/>
      </c>
      <c r="DN105" s="16" t="str">
        <f t="shared" si="233"/>
        <v/>
      </c>
      <c r="DO105" s="72" t="str">
        <f t="shared" si="234"/>
        <v/>
      </c>
      <c r="DP105" s="16" t="str">
        <f t="shared" si="235"/>
        <v/>
      </c>
      <c r="DQ105" s="16" t="str">
        <f t="shared" si="236"/>
        <v/>
      </c>
      <c r="DR105" s="2" t="str">
        <f t="shared" si="237"/>
        <v/>
      </c>
      <c r="DS105" s="2" t="str">
        <f t="shared" si="238"/>
        <v/>
      </c>
      <c r="DT105" s="2" t="str">
        <f t="shared" si="239"/>
        <v/>
      </c>
      <c r="DU105" s="2" t="str">
        <f t="shared" si="240"/>
        <v/>
      </c>
      <c r="DV105" s="15"/>
      <c r="DW105" s="18"/>
      <c r="DX105" s="17"/>
      <c r="DY105" s="47" t="str">
        <f t="shared" si="136"/>
        <v/>
      </c>
      <c r="DZ105" s="47" t="str">
        <f t="shared" si="136"/>
        <v/>
      </c>
      <c r="EA105" s="47" t="str">
        <f t="shared" si="136"/>
        <v/>
      </c>
      <c r="EB105" s="47" t="str">
        <f t="shared" si="136"/>
        <v/>
      </c>
      <c r="EC105" s="49" t="str">
        <f t="shared" si="136"/>
        <v/>
      </c>
      <c r="ED105" s="49" t="str">
        <f t="shared" si="136"/>
        <v/>
      </c>
      <c r="EE105" s="47" t="str">
        <f t="shared" si="136"/>
        <v/>
      </c>
      <c r="EF105" s="47" t="str">
        <f t="shared" si="136"/>
        <v/>
      </c>
      <c r="EG105" s="47" t="str">
        <f t="shared" si="136"/>
        <v/>
      </c>
      <c r="EH105" s="6">
        <f t="shared" si="152"/>
        <v>0</v>
      </c>
      <c r="EI105" s="6">
        <f t="shared" si="153"/>
        <v>0</v>
      </c>
      <c r="EJ105" s="2" t="str">
        <f t="shared" si="154"/>
        <v/>
      </c>
      <c r="EK105" s="2" t="str">
        <f t="shared" si="155"/>
        <v/>
      </c>
      <c r="EL105" s="2" t="str">
        <f t="shared" si="257"/>
        <v/>
      </c>
      <c r="EM105" s="2" t="str">
        <f t="shared" si="156"/>
        <v/>
      </c>
      <c r="EN105" s="2" t="str">
        <f t="shared" si="157"/>
        <v/>
      </c>
      <c r="EO105" s="2">
        <f t="shared" si="158"/>
        <v>0</v>
      </c>
      <c r="EP105" s="2">
        <f t="shared" si="241"/>
        <v>0</v>
      </c>
      <c r="EQ105" s="2"/>
      <c r="ER105" s="2"/>
      <c r="ES105" s="2"/>
      <c r="ET105" s="2"/>
      <c r="EU105" s="2"/>
      <c r="EV105" s="2"/>
      <c r="EW105" s="2">
        <f t="shared" si="159"/>
        <v>0</v>
      </c>
      <c r="EX105" s="2">
        <f t="shared" si="160"/>
        <v>0</v>
      </c>
      <c r="EY105" s="2">
        <f t="shared" si="242"/>
        <v>0</v>
      </c>
      <c r="EZ105" s="2">
        <f t="shared" si="161"/>
        <v>0</v>
      </c>
      <c r="FA105" s="2">
        <f t="shared" si="162"/>
        <v>0</v>
      </c>
      <c r="FB105" s="59"/>
      <c r="FC105" s="2">
        <f t="shared" si="163"/>
        <v>0</v>
      </c>
      <c r="FD105" s="2">
        <f t="shared" si="243"/>
        <v>0</v>
      </c>
      <c r="FE105" s="3">
        <f t="shared" si="256"/>
        <v>0</v>
      </c>
      <c r="FF105" s="3">
        <f t="shared" si="244"/>
        <v>0</v>
      </c>
      <c r="FG105" s="3">
        <f t="shared" si="245"/>
        <v>0</v>
      </c>
      <c r="FH105" s="3">
        <f t="shared" si="164"/>
        <v>0</v>
      </c>
      <c r="FI105" s="67">
        <f t="shared" si="165"/>
        <v>0</v>
      </c>
      <c r="FJ105" s="3">
        <f t="shared" si="166"/>
        <v>0</v>
      </c>
      <c r="FK105" s="3">
        <f t="shared" si="167"/>
        <v>0</v>
      </c>
      <c r="FL105" s="3">
        <f t="shared" si="246"/>
        <v>0</v>
      </c>
      <c r="FM105" s="3">
        <f t="shared" si="247"/>
        <v>0</v>
      </c>
      <c r="FN105" s="3">
        <f t="shared" si="248"/>
        <v>0</v>
      </c>
      <c r="FO105" s="2">
        <f t="shared" si="168"/>
        <v>0</v>
      </c>
      <c r="FP105" s="2">
        <f t="shared" si="169"/>
        <v>0</v>
      </c>
      <c r="FQ105" s="2">
        <f t="shared" si="249"/>
        <v>0</v>
      </c>
      <c r="FR105" s="6" t="str">
        <f>IF(A105=1,1,IF(DW105="","",COUNTA($DW$31:DW105)+1))</f>
        <v/>
      </c>
      <c r="FS105" s="6" t="str">
        <f t="shared" si="170"/>
        <v/>
      </c>
      <c r="FT105" s="43">
        <f t="shared" si="250"/>
        <v>0</v>
      </c>
      <c r="FU105" s="23">
        <f t="shared" si="251"/>
        <v>0</v>
      </c>
      <c r="FV105" s="21">
        <f t="shared" si="252"/>
        <v>0</v>
      </c>
    </row>
    <row r="106" spans="1:178">
      <c r="A106" s="4" t="str">
        <f t="shared" si="171"/>
        <v/>
      </c>
      <c r="B106" s="33"/>
      <c r="C106" s="33"/>
      <c r="D106" s="33"/>
      <c r="E106" s="33"/>
      <c r="F106" s="33"/>
      <c r="G106" s="11" t="str">
        <f t="shared" si="138"/>
        <v/>
      </c>
      <c r="H106" s="3" t="str">
        <f t="shared" si="172"/>
        <v/>
      </c>
      <c r="I106" s="3" t="str">
        <f t="shared" si="139"/>
        <v/>
      </c>
      <c r="J106" s="3" t="str">
        <f t="shared" si="173"/>
        <v/>
      </c>
      <c r="K106" s="3" t="str">
        <f t="shared" si="140"/>
        <v/>
      </c>
      <c r="L106" s="2" t="str">
        <f t="shared" si="141"/>
        <v/>
      </c>
      <c r="M106" s="8" t="str">
        <f t="shared" si="174"/>
        <v/>
      </c>
      <c r="N106" s="8" t="str">
        <f t="shared" si="142"/>
        <v/>
      </c>
      <c r="O106" s="8" t="str">
        <f t="shared" si="175"/>
        <v/>
      </c>
      <c r="P106" s="8" t="str">
        <f t="shared" si="143"/>
        <v/>
      </c>
      <c r="Q106" s="2" t="str">
        <f t="shared" si="144"/>
        <v/>
      </c>
      <c r="R106" s="3" t="str">
        <f t="shared" si="145"/>
        <v/>
      </c>
      <c r="S106" s="3" t="str">
        <f t="shared" si="146"/>
        <v/>
      </c>
      <c r="T106" s="3" t="str">
        <f t="shared" si="176"/>
        <v/>
      </c>
      <c r="U106" s="8" t="str">
        <f t="shared" si="147"/>
        <v/>
      </c>
      <c r="V106" s="2" t="str">
        <f t="shared" si="148"/>
        <v/>
      </c>
      <c r="W106" s="2" t="str">
        <f t="shared" si="149"/>
        <v/>
      </c>
      <c r="X106" s="2" t="str">
        <f t="shared" si="253"/>
        <v/>
      </c>
      <c r="Y106" s="2" t="str">
        <f t="shared" si="150"/>
        <v/>
      </c>
      <c r="Z106" s="46" t="str">
        <f t="shared" ref="Z106:Z151" si="258">IF(A106="","",$Z$30)</f>
        <v/>
      </c>
      <c r="AA106" s="46" t="str">
        <f t="shared" si="177"/>
        <v/>
      </c>
      <c r="AB106" s="47"/>
      <c r="AC106" s="46" t="str">
        <f t="shared" si="178"/>
        <v/>
      </c>
      <c r="AD106" s="47" t="str">
        <f t="shared" ref="AD106:AD151" si="259">IF(A106="","",$AD$30)</f>
        <v/>
      </c>
      <c r="AE106" s="48" t="str">
        <f t="shared" si="179"/>
        <v/>
      </c>
      <c r="AF106" s="49" t="str">
        <f t="shared" si="135"/>
        <v/>
      </c>
      <c r="AG106" s="49" t="str">
        <f t="shared" si="135"/>
        <v/>
      </c>
      <c r="AH106" s="49" t="str">
        <f t="shared" si="135"/>
        <v/>
      </c>
      <c r="AI106" s="47" t="str">
        <f t="shared" si="135"/>
        <v/>
      </c>
      <c r="AJ106" s="47" t="str">
        <f t="shared" si="135"/>
        <v/>
      </c>
      <c r="AK106" s="46" t="str">
        <f t="shared" si="135"/>
        <v/>
      </c>
      <c r="AL106" s="47"/>
      <c r="AM106" s="53" t="str">
        <f t="shared" si="180"/>
        <v/>
      </c>
      <c r="AN106" s="50" t="str">
        <f t="shared" si="181"/>
        <v/>
      </c>
      <c r="AO106" s="53" t="s">
        <v>84</v>
      </c>
      <c r="AP106" s="52" t="str">
        <f t="shared" si="182"/>
        <v/>
      </c>
      <c r="AQ106" s="52" t="str">
        <f t="shared" si="183"/>
        <v/>
      </c>
      <c r="AR106" s="47">
        <f t="shared" si="184"/>
        <v>0</v>
      </c>
      <c r="AS106" s="53" t="str">
        <f t="shared" si="185"/>
        <v/>
      </c>
      <c r="AT106" s="52" t="str">
        <f t="shared" si="186"/>
        <v/>
      </c>
      <c r="AU106" s="9" t="str">
        <f t="shared" si="187"/>
        <v/>
      </c>
      <c r="AV106" s="9" t="str">
        <f t="shared" si="188"/>
        <v/>
      </c>
      <c r="AW106" s="12" t="str">
        <f t="shared" si="189"/>
        <v/>
      </c>
      <c r="AX106" s="9" t="str">
        <f t="shared" si="190"/>
        <v/>
      </c>
      <c r="AY106" s="12" t="str">
        <f t="shared" si="191"/>
        <v/>
      </c>
      <c r="AZ106" s="10" t="str">
        <f t="shared" si="192"/>
        <v/>
      </c>
      <c r="BA106" s="10" t="str">
        <f t="shared" si="193"/>
        <v/>
      </c>
      <c r="BB106" s="10" t="str">
        <f t="shared" si="194"/>
        <v/>
      </c>
      <c r="BC106" s="10" t="str">
        <f t="shared" si="195"/>
        <v/>
      </c>
      <c r="BD106" s="10" t="str">
        <f t="shared" si="196"/>
        <v/>
      </c>
      <c r="BE106" s="12" t="str">
        <f t="shared" si="197"/>
        <v/>
      </c>
      <c r="BF106" s="9" t="str">
        <f t="shared" si="198"/>
        <v/>
      </c>
      <c r="BG106" s="9" t="str">
        <f t="shared" si="199"/>
        <v/>
      </c>
      <c r="BH106" s="7" t="str">
        <f t="shared" si="200"/>
        <v/>
      </c>
      <c r="BI106" s="7" t="str">
        <f t="shared" si="201"/>
        <v/>
      </c>
      <c r="BJ106" s="12" t="str">
        <f t="shared" si="202"/>
        <v/>
      </c>
      <c r="BK106" s="80" t="str">
        <f t="shared" si="203"/>
        <v/>
      </c>
      <c r="BL106" s="7" t="str">
        <f t="shared" si="204"/>
        <v/>
      </c>
      <c r="BM106" s="7" t="str">
        <f t="shared" si="254"/>
        <v/>
      </c>
      <c r="BN106" s="12" t="str">
        <f t="shared" si="205"/>
        <v/>
      </c>
      <c r="BO106" s="9" t="str">
        <f t="shared" si="206"/>
        <v/>
      </c>
      <c r="BP106" s="2" t="str">
        <f t="shared" si="207"/>
        <v/>
      </c>
      <c r="BQ106" s="2" t="str">
        <f t="shared" si="208"/>
        <v/>
      </c>
      <c r="BR106" s="20" t="str">
        <f t="shared" si="151"/>
        <v/>
      </c>
      <c r="BS106" s="20" t="str">
        <f t="shared" si="151"/>
        <v/>
      </c>
      <c r="BT106" s="20" t="str">
        <f t="shared" si="151"/>
        <v/>
      </c>
      <c r="BU106" s="86" t="str">
        <f t="shared" si="209"/>
        <v/>
      </c>
      <c r="BV106" s="86" t="str">
        <f t="shared" si="210"/>
        <v/>
      </c>
      <c r="BW106" s="20" t="str">
        <f t="shared" si="151"/>
        <v/>
      </c>
      <c r="BX106" s="86" t="str">
        <f t="shared" si="137"/>
        <v/>
      </c>
      <c r="BY106" s="86" t="str">
        <f t="shared" si="137"/>
        <v/>
      </c>
      <c r="BZ106" s="86" t="str">
        <f t="shared" si="137"/>
        <v/>
      </c>
      <c r="CA106" s="86" t="str">
        <f t="shared" si="137"/>
        <v/>
      </c>
      <c r="CB106" s="86" t="str">
        <f t="shared" si="137"/>
        <v/>
      </c>
      <c r="CC106" s="86" t="str">
        <f t="shared" si="137"/>
        <v/>
      </c>
      <c r="CD106" s="86" t="str">
        <f t="shared" si="137"/>
        <v/>
      </c>
      <c r="CE106" s="20" t="str">
        <f t="shared" si="255"/>
        <v/>
      </c>
      <c r="CF106" s="14" t="str">
        <f t="shared" si="211"/>
        <v/>
      </c>
      <c r="CG106" s="14" t="str">
        <f t="shared" si="212"/>
        <v/>
      </c>
      <c r="CH106" s="8">
        <f t="shared" si="213"/>
        <v>0</v>
      </c>
      <c r="CI106" s="9" t="str">
        <f t="shared" si="214"/>
        <v/>
      </c>
      <c r="CJ106" s="9" t="str">
        <f t="shared" si="215"/>
        <v/>
      </c>
      <c r="CK106" s="9" t="str">
        <f t="shared" si="216"/>
        <v/>
      </c>
      <c r="CL106" s="9" t="str">
        <f t="shared" si="217"/>
        <v/>
      </c>
      <c r="CM106" s="9" t="str">
        <f t="shared" si="218"/>
        <v/>
      </c>
      <c r="CN106" s="9" t="str">
        <f t="shared" si="219"/>
        <v/>
      </c>
      <c r="CO106" s="9" t="str">
        <f t="shared" si="220"/>
        <v/>
      </c>
      <c r="CP106" s="9" t="str">
        <f t="shared" si="220"/>
        <v/>
      </c>
      <c r="CQ106" s="9" t="str">
        <f t="shared" si="220"/>
        <v/>
      </c>
      <c r="CR106" s="9" t="str">
        <f t="shared" si="220"/>
        <v/>
      </c>
      <c r="CS106" s="9" t="str">
        <f t="shared" si="220"/>
        <v/>
      </c>
      <c r="CT106" s="9" t="str">
        <f t="shared" si="220"/>
        <v/>
      </c>
      <c r="CU106" s="9" t="str">
        <f t="shared" si="220"/>
        <v/>
      </c>
      <c r="CV106" s="9" t="str">
        <f t="shared" si="221"/>
        <v/>
      </c>
      <c r="CW106" s="9" t="str">
        <f t="shared" si="222"/>
        <v/>
      </c>
      <c r="CX106" s="9" t="str">
        <f t="shared" si="222"/>
        <v/>
      </c>
      <c r="CY106" s="9" t="str">
        <f t="shared" si="222"/>
        <v/>
      </c>
      <c r="CZ106" s="9" t="str">
        <f t="shared" si="222"/>
        <v/>
      </c>
      <c r="DA106" s="9" t="str">
        <f t="shared" si="222"/>
        <v/>
      </c>
      <c r="DB106" s="9" t="str">
        <f t="shared" si="222"/>
        <v/>
      </c>
      <c r="DC106" s="9" t="str">
        <f t="shared" si="222"/>
        <v/>
      </c>
      <c r="DD106" s="2" t="str">
        <f t="shared" si="223"/>
        <v/>
      </c>
      <c r="DE106" s="2" t="str">
        <f t="shared" si="224"/>
        <v/>
      </c>
      <c r="DF106" s="2" t="str">
        <f t="shared" si="225"/>
        <v/>
      </c>
      <c r="DG106" s="2" t="str">
        <f t="shared" si="226"/>
        <v/>
      </c>
      <c r="DH106" s="2" t="str">
        <f t="shared" si="227"/>
        <v/>
      </c>
      <c r="DI106" s="2" t="str">
        <f t="shared" si="228"/>
        <v/>
      </c>
      <c r="DJ106" s="2" t="str">
        <f t="shared" si="229"/>
        <v/>
      </c>
      <c r="DK106" s="2" t="str">
        <f t="shared" si="230"/>
        <v/>
      </c>
      <c r="DL106" s="16" t="str">
        <f t="shared" si="231"/>
        <v/>
      </c>
      <c r="DM106" s="16" t="str">
        <f t="shared" si="232"/>
        <v/>
      </c>
      <c r="DN106" s="16" t="str">
        <f t="shared" si="233"/>
        <v/>
      </c>
      <c r="DO106" s="72" t="str">
        <f t="shared" si="234"/>
        <v/>
      </c>
      <c r="DP106" s="16" t="str">
        <f t="shared" si="235"/>
        <v/>
      </c>
      <c r="DQ106" s="16" t="str">
        <f t="shared" si="236"/>
        <v/>
      </c>
      <c r="DR106" s="2" t="str">
        <f t="shared" si="237"/>
        <v/>
      </c>
      <c r="DS106" s="2" t="str">
        <f t="shared" si="238"/>
        <v/>
      </c>
      <c r="DT106" s="2" t="str">
        <f t="shared" si="239"/>
        <v/>
      </c>
      <c r="DU106" s="2" t="str">
        <f t="shared" si="240"/>
        <v/>
      </c>
      <c r="DV106" s="15"/>
      <c r="DW106" s="17"/>
      <c r="DX106" s="17"/>
      <c r="DY106" s="47" t="str">
        <f t="shared" si="136"/>
        <v/>
      </c>
      <c r="DZ106" s="47" t="str">
        <f t="shared" si="136"/>
        <v/>
      </c>
      <c r="EA106" s="47" t="str">
        <f t="shared" si="136"/>
        <v/>
      </c>
      <c r="EB106" s="47" t="str">
        <f t="shared" si="136"/>
        <v/>
      </c>
      <c r="EC106" s="49" t="str">
        <f t="shared" si="136"/>
        <v/>
      </c>
      <c r="ED106" s="49" t="str">
        <f t="shared" si="136"/>
        <v/>
      </c>
      <c r="EE106" s="47" t="str">
        <f t="shared" si="136"/>
        <v/>
      </c>
      <c r="EF106" s="47" t="str">
        <f t="shared" si="136"/>
        <v/>
      </c>
      <c r="EG106" s="47" t="str">
        <f t="shared" si="136"/>
        <v/>
      </c>
      <c r="EH106" s="6">
        <f t="shared" si="152"/>
        <v>0</v>
      </c>
      <c r="EI106" s="6">
        <f t="shared" si="153"/>
        <v>0</v>
      </c>
      <c r="EJ106" s="2" t="str">
        <f t="shared" si="154"/>
        <v/>
      </c>
      <c r="EK106" s="2" t="str">
        <f t="shared" si="155"/>
        <v/>
      </c>
      <c r="EL106" s="2" t="str">
        <f t="shared" si="257"/>
        <v/>
      </c>
      <c r="EM106" s="2" t="str">
        <f t="shared" si="156"/>
        <v/>
      </c>
      <c r="EN106" s="2" t="str">
        <f t="shared" si="157"/>
        <v/>
      </c>
      <c r="EO106" s="2">
        <f t="shared" si="158"/>
        <v>0</v>
      </c>
      <c r="EP106" s="2">
        <f t="shared" si="241"/>
        <v>0</v>
      </c>
      <c r="EQ106" s="2"/>
      <c r="ER106" s="2"/>
      <c r="ES106" s="2"/>
      <c r="ET106" s="2"/>
      <c r="EU106" s="2"/>
      <c r="EV106" s="2"/>
      <c r="EW106" s="2">
        <f t="shared" si="159"/>
        <v>0</v>
      </c>
      <c r="EX106" s="2">
        <f t="shared" si="160"/>
        <v>0</v>
      </c>
      <c r="EY106" s="2">
        <f t="shared" si="242"/>
        <v>0</v>
      </c>
      <c r="EZ106" s="2">
        <f t="shared" si="161"/>
        <v>0</v>
      </c>
      <c r="FA106" s="2">
        <f t="shared" si="162"/>
        <v>0</v>
      </c>
      <c r="FB106" s="59"/>
      <c r="FC106" s="2">
        <f t="shared" si="163"/>
        <v>0</v>
      </c>
      <c r="FD106" s="2">
        <f t="shared" si="243"/>
        <v>0</v>
      </c>
      <c r="FE106" s="3">
        <f t="shared" si="256"/>
        <v>0</v>
      </c>
      <c r="FF106" s="3">
        <f t="shared" si="244"/>
        <v>0</v>
      </c>
      <c r="FG106" s="3">
        <f t="shared" si="245"/>
        <v>0</v>
      </c>
      <c r="FH106" s="3">
        <f t="shared" si="164"/>
        <v>0</v>
      </c>
      <c r="FI106" s="67">
        <f t="shared" si="165"/>
        <v>0</v>
      </c>
      <c r="FJ106" s="3">
        <f t="shared" si="166"/>
        <v>0</v>
      </c>
      <c r="FK106" s="3">
        <f t="shared" si="167"/>
        <v>0</v>
      </c>
      <c r="FL106" s="3">
        <f t="shared" si="246"/>
        <v>0</v>
      </c>
      <c r="FM106" s="3">
        <f t="shared" si="247"/>
        <v>0</v>
      </c>
      <c r="FN106" s="3">
        <f t="shared" si="248"/>
        <v>0</v>
      </c>
      <c r="FO106" s="2">
        <f t="shared" si="168"/>
        <v>0</v>
      </c>
      <c r="FP106" s="2">
        <f t="shared" si="169"/>
        <v>0</v>
      </c>
      <c r="FQ106" s="2">
        <f t="shared" si="249"/>
        <v>0</v>
      </c>
      <c r="FR106" s="6" t="str">
        <f>IF(A106=1,1,IF(DW106="","",COUNTA($DW$31:DW106)+1))</f>
        <v/>
      </c>
      <c r="FS106" s="6" t="str">
        <f t="shared" si="170"/>
        <v/>
      </c>
      <c r="FT106" s="43">
        <f t="shared" si="250"/>
        <v>0</v>
      </c>
      <c r="FU106" s="23">
        <f t="shared" si="251"/>
        <v>0</v>
      </c>
      <c r="FV106" s="21">
        <f t="shared" si="252"/>
        <v>0</v>
      </c>
    </row>
    <row r="107" spans="1:178">
      <c r="A107" s="4" t="str">
        <f t="shared" si="171"/>
        <v/>
      </c>
      <c r="B107" s="33"/>
      <c r="C107" s="33"/>
      <c r="D107" s="33"/>
      <c r="E107" s="33"/>
      <c r="F107" s="33"/>
      <c r="G107" s="11" t="str">
        <f t="shared" si="138"/>
        <v/>
      </c>
      <c r="H107" s="3" t="str">
        <f t="shared" si="172"/>
        <v/>
      </c>
      <c r="I107" s="3" t="str">
        <f t="shared" si="139"/>
        <v/>
      </c>
      <c r="J107" s="3" t="str">
        <f t="shared" si="173"/>
        <v/>
      </c>
      <c r="K107" s="3" t="str">
        <f t="shared" si="140"/>
        <v/>
      </c>
      <c r="L107" s="2" t="str">
        <f t="shared" si="141"/>
        <v/>
      </c>
      <c r="M107" s="8" t="str">
        <f t="shared" si="174"/>
        <v/>
      </c>
      <c r="N107" s="8" t="str">
        <f t="shared" si="142"/>
        <v/>
      </c>
      <c r="O107" s="8" t="str">
        <f t="shared" si="175"/>
        <v/>
      </c>
      <c r="P107" s="8" t="str">
        <f t="shared" si="143"/>
        <v/>
      </c>
      <c r="Q107" s="2" t="str">
        <f t="shared" si="144"/>
        <v/>
      </c>
      <c r="R107" s="3" t="str">
        <f t="shared" si="145"/>
        <v/>
      </c>
      <c r="S107" s="3" t="str">
        <f t="shared" si="146"/>
        <v/>
      </c>
      <c r="T107" s="3" t="str">
        <f t="shared" si="176"/>
        <v/>
      </c>
      <c r="U107" s="8" t="str">
        <f t="shared" si="147"/>
        <v/>
      </c>
      <c r="V107" s="2" t="str">
        <f t="shared" si="148"/>
        <v/>
      </c>
      <c r="W107" s="2" t="str">
        <f t="shared" si="149"/>
        <v/>
      </c>
      <c r="X107" s="2" t="str">
        <f t="shared" si="253"/>
        <v/>
      </c>
      <c r="Y107" s="2" t="str">
        <f t="shared" si="150"/>
        <v/>
      </c>
      <c r="Z107" s="46" t="str">
        <f t="shared" si="258"/>
        <v/>
      </c>
      <c r="AA107" s="46" t="str">
        <f t="shared" si="177"/>
        <v/>
      </c>
      <c r="AB107" s="47"/>
      <c r="AC107" s="46" t="str">
        <f t="shared" si="178"/>
        <v/>
      </c>
      <c r="AD107" s="47" t="str">
        <f t="shared" si="259"/>
        <v/>
      </c>
      <c r="AE107" s="48" t="str">
        <f t="shared" si="179"/>
        <v/>
      </c>
      <c r="AF107" s="49" t="str">
        <f t="shared" si="135"/>
        <v/>
      </c>
      <c r="AG107" s="49" t="str">
        <f t="shared" si="135"/>
        <v/>
      </c>
      <c r="AH107" s="49" t="str">
        <f t="shared" si="135"/>
        <v/>
      </c>
      <c r="AI107" s="47" t="str">
        <f t="shared" si="135"/>
        <v/>
      </c>
      <c r="AJ107" s="47" t="str">
        <f t="shared" si="135"/>
        <v/>
      </c>
      <c r="AK107" s="46" t="str">
        <f t="shared" si="135"/>
        <v/>
      </c>
      <c r="AL107" s="47"/>
      <c r="AM107" s="53" t="str">
        <f t="shared" si="180"/>
        <v/>
      </c>
      <c r="AN107" s="50" t="str">
        <f t="shared" si="181"/>
        <v/>
      </c>
      <c r="AO107" s="53" t="s">
        <v>84</v>
      </c>
      <c r="AP107" s="52" t="str">
        <f t="shared" si="182"/>
        <v/>
      </c>
      <c r="AQ107" s="52" t="str">
        <f t="shared" si="183"/>
        <v/>
      </c>
      <c r="AR107" s="47">
        <f t="shared" si="184"/>
        <v>0</v>
      </c>
      <c r="AS107" s="53" t="str">
        <f t="shared" si="185"/>
        <v/>
      </c>
      <c r="AT107" s="52" t="str">
        <f t="shared" si="186"/>
        <v/>
      </c>
      <c r="AU107" s="9" t="str">
        <f t="shared" si="187"/>
        <v/>
      </c>
      <c r="AV107" s="9" t="str">
        <f t="shared" si="188"/>
        <v/>
      </c>
      <c r="AW107" s="12" t="str">
        <f t="shared" si="189"/>
        <v/>
      </c>
      <c r="AX107" s="9" t="str">
        <f t="shared" si="190"/>
        <v/>
      </c>
      <c r="AY107" s="12" t="str">
        <f t="shared" si="191"/>
        <v/>
      </c>
      <c r="AZ107" s="10" t="str">
        <f t="shared" si="192"/>
        <v/>
      </c>
      <c r="BA107" s="10" t="str">
        <f t="shared" si="193"/>
        <v/>
      </c>
      <c r="BB107" s="10" t="str">
        <f t="shared" si="194"/>
        <v/>
      </c>
      <c r="BC107" s="10" t="str">
        <f t="shared" si="195"/>
        <v/>
      </c>
      <c r="BD107" s="10" t="str">
        <f t="shared" si="196"/>
        <v/>
      </c>
      <c r="BE107" s="12" t="str">
        <f t="shared" si="197"/>
        <v/>
      </c>
      <c r="BF107" s="9" t="str">
        <f t="shared" si="198"/>
        <v/>
      </c>
      <c r="BG107" s="9" t="str">
        <f t="shared" si="199"/>
        <v/>
      </c>
      <c r="BH107" s="7" t="str">
        <f t="shared" si="200"/>
        <v/>
      </c>
      <c r="BI107" s="7" t="str">
        <f t="shared" si="201"/>
        <v/>
      </c>
      <c r="BJ107" s="12" t="str">
        <f t="shared" si="202"/>
        <v/>
      </c>
      <c r="BK107" s="80" t="str">
        <f t="shared" si="203"/>
        <v/>
      </c>
      <c r="BL107" s="7" t="str">
        <f t="shared" si="204"/>
        <v/>
      </c>
      <c r="BM107" s="7" t="str">
        <f t="shared" si="254"/>
        <v/>
      </c>
      <c r="BN107" s="12" t="str">
        <f t="shared" si="205"/>
        <v/>
      </c>
      <c r="BO107" s="9" t="str">
        <f t="shared" si="206"/>
        <v/>
      </c>
      <c r="BP107" s="2" t="str">
        <f t="shared" si="207"/>
        <v/>
      </c>
      <c r="BQ107" s="2" t="str">
        <f t="shared" si="208"/>
        <v/>
      </c>
      <c r="BR107" s="20" t="str">
        <f t="shared" si="151"/>
        <v/>
      </c>
      <c r="BS107" s="20" t="str">
        <f t="shared" si="151"/>
        <v/>
      </c>
      <c r="BT107" s="20" t="str">
        <f t="shared" si="151"/>
        <v/>
      </c>
      <c r="BU107" s="86" t="str">
        <f t="shared" si="209"/>
        <v/>
      </c>
      <c r="BV107" s="86" t="str">
        <f t="shared" si="210"/>
        <v/>
      </c>
      <c r="BW107" s="20" t="str">
        <f t="shared" si="151"/>
        <v/>
      </c>
      <c r="BX107" s="86" t="str">
        <f t="shared" si="137"/>
        <v/>
      </c>
      <c r="BY107" s="86" t="str">
        <f t="shared" si="137"/>
        <v/>
      </c>
      <c r="BZ107" s="86" t="str">
        <f t="shared" si="137"/>
        <v/>
      </c>
      <c r="CA107" s="86" t="str">
        <f t="shared" si="137"/>
        <v/>
      </c>
      <c r="CB107" s="86" t="str">
        <f t="shared" si="137"/>
        <v/>
      </c>
      <c r="CC107" s="86" t="str">
        <f t="shared" si="137"/>
        <v/>
      </c>
      <c r="CD107" s="86" t="str">
        <f t="shared" si="137"/>
        <v/>
      </c>
      <c r="CE107" s="20" t="str">
        <f t="shared" si="255"/>
        <v/>
      </c>
      <c r="CF107" s="14" t="str">
        <f t="shared" si="211"/>
        <v/>
      </c>
      <c r="CG107" s="14" t="str">
        <f t="shared" si="212"/>
        <v/>
      </c>
      <c r="CH107" s="8">
        <f t="shared" si="213"/>
        <v>0</v>
      </c>
      <c r="CI107" s="9" t="str">
        <f t="shared" si="214"/>
        <v/>
      </c>
      <c r="CJ107" s="9" t="str">
        <f t="shared" si="215"/>
        <v/>
      </c>
      <c r="CK107" s="9" t="str">
        <f t="shared" si="216"/>
        <v/>
      </c>
      <c r="CL107" s="9" t="str">
        <f t="shared" si="217"/>
        <v/>
      </c>
      <c r="CM107" s="9" t="str">
        <f t="shared" si="218"/>
        <v/>
      </c>
      <c r="CN107" s="9" t="str">
        <f t="shared" si="219"/>
        <v/>
      </c>
      <c r="CO107" s="9" t="str">
        <f t="shared" si="220"/>
        <v/>
      </c>
      <c r="CP107" s="9" t="str">
        <f t="shared" si="220"/>
        <v/>
      </c>
      <c r="CQ107" s="9" t="str">
        <f t="shared" si="220"/>
        <v/>
      </c>
      <c r="CR107" s="9" t="str">
        <f t="shared" si="220"/>
        <v/>
      </c>
      <c r="CS107" s="9" t="str">
        <f t="shared" si="220"/>
        <v/>
      </c>
      <c r="CT107" s="9" t="str">
        <f t="shared" si="220"/>
        <v/>
      </c>
      <c r="CU107" s="9" t="str">
        <f t="shared" si="220"/>
        <v/>
      </c>
      <c r="CV107" s="9" t="str">
        <f t="shared" si="221"/>
        <v/>
      </c>
      <c r="CW107" s="9" t="str">
        <f t="shared" si="222"/>
        <v/>
      </c>
      <c r="CX107" s="9" t="str">
        <f t="shared" si="222"/>
        <v/>
      </c>
      <c r="CY107" s="9" t="str">
        <f t="shared" si="222"/>
        <v/>
      </c>
      <c r="CZ107" s="9" t="str">
        <f t="shared" si="222"/>
        <v/>
      </c>
      <c r="DA107" s="9" t="str">
        <f t="shared" si="222"/>
        <v/>
      </c>
      <c r="DB107" s="9" t="str">
        <f t="shared" si="222"/>
        <v/>
      </c>
      <c r="DC107" s="9" t="str">
        <f t="shared" si="222"/>
        <v/>
      </c>
      <c r="DD107" s="2" t="str">
        <f t="shared" si="223"/>
        <v/>
      </c>
      <c r="DE107" s="2" t="str">
        <f t="shared" si="224"/>
        <v/>
      </c>
      <c r="DF107" s="2" t="str">
        <f t="shared" si="225"/>
        <v/>
      </c>
      <c r="DG107" s="2" t="str">
        <f t="shared" si="226"/>
        <v/>
      </c>
      <c r="DH107" s="2" t="str">
        <f t="shared" si="227"/>
        <v/>
      </c>
      <c r="DI107" s="2" t="str">
        <f t="shared" si="228"/>
        <v/>
      </c>
      <c r="DJ107" s="2" t="str">
        <f t="shared" si="229"/>
        <v/>
      </c>
      <c r="DK107" s="2" t="str">
        <f t="shared" si="230"/>
        <v/>
      </c>
      <c r="DL107" s="16" t="str">
        <f t="shared" si="231"/>
        <v/>
      </c>
      <c r="DM107" s="16" t="str">
        <f t="shared" si="232"/>
        <v/>
      </c>
      <c r="DN107" s="16" t="str">
        <f t="shared" si="233"/>
        <v/>
      </c>
      <c r="DO107" s="72" t="str">
        <f t="shared" si="234"/>
        <v/>
      </c>
      <c r="DP107" s="16" t="str">
        <f t="shared" si="235"/>
        <v/>
      </c>
      <c r="DQ107" s="16" t="str">
        <f t="shared" si="236"/>
        <v/>
      </c>
      <c r="DR107" s="2" t="str">
        <f t="shared" si="237"/>
        <v/>
      </c>
      <c r="DS107" s="2" t="str">
        <f t="shared" si="238"/>
        <v/>
      </c>
      <c r="DT107" s="2" t="str">
        <f t="shared" si="239"/>
        <v/>
      </c>
      <c r="DU107" s="2" t="str">
        <f t="shared" si="240"/>
        <v/>
      </c>
      <c r="DV107" s="15"/>
      <c r="DW107" s="17"/>
      <c r="DX107" s="17"/>
      <c r="DY107" s="47" t="str">
        <f t="shared" si="136"/>
        <v/>
      </c>
      <c r="DZ107" s="47" t="str">
        <f t="shared" si="136"/>
        <v/>
      </c>
      <c r="EA107" s="47" t="str">
        <f t="shared" si="136"/>
        <v/>
      </c>
      <c r="EB107" s="47" t="str">
        <f t="shared" si="136"/>
        <v/>
      </c>
      <c r="EC107" s="49" t="str">
        <f t="shared" si="136"/>
        <v/>
      </c>
      <c r="ED107" s="49" t="str">
        <f t="shared" si="136"/>
        <v/>
      </c>
      <c r="EE107" s="47" t="str">
        <f t="shared" si="136"/>
        <v/>
      </c>
      <c r="EF107" s="47" t="str">
        <f t="shared" si="136"/>
        <v/>
      </c>
      <c r="EG107" s="47" t="str">
        <f t="shared" si="136"/>
        <v/>
      </c>
      <c r="EH107" s="6">
        <f t="shared" si="152"/>
        <v>0</v>
      </c>
      <c r="EI107" s="6">
        <f t="shared" si="153"/>
        <v>0</v>
      </c>
      <c r="EJ107" s="2" t="str">
        <f t="shared" si="154"/>
        <v/>
      </c>
      <c r="EK107" s="2" t="str">
        <f t="shared" si="155"/>
        <v/>
      </c>
      <c r="EL107" s="2" t="str">
        <f t="shared" si="257"/>
        <v/>
      </c>
      <c r="EM107" s="2" t="str">
        <f t="shared" si="156"/>
        <v/>
      </c>
      <c r="EN107" s="2" t="str">
        <f t="shared" si="157"/>
        <v/>
      </c>
      <c r="EO107" s="2">
        <f t="shared" si="158"/>
        <v>0</v>
      </c>
      <c r="EP107" s="2">
        <f t="shared" si="241"/>
        <v>0</v>
      </c>
      <c r="EQ107" s="2"/>
      <c r="ER107" s="2"/>
      <c r="ES107" s="2"/>
      <c r="ET107" s="2"/>
      <c r="EU107" s="2"/>
      <c r="EV107" s="2"/>
      <c r="EW107" s="2">
        <f t="shared" si="159"/>
        <v>0</v>
      </c>
      <c r="EX107" s="2">
        <f t="shared" si="160"/>
        <v>0</v>
      </c>
      <c r="EY107" s="2">
        <f t="shared" si="242"/>
        <v>0</v>
      </c>
      <c r="EZ107" s="2">
        <f t="shared" si="161"/>
        <v>0</v>
      </c>
      <c r="FA107" s="2">
        <f t="shared" si="162"/>
        <v>0</v>
      </c>
      <c r="FB107" s="59"/>
      <c r="FC107" s="2">
        <f t="shared" si="163"/>
        <v>0</v>
      </c>
      <c r="FD107" s="2">
        <f t="shared" si="243"/>
        <v>0</v>
      </c>
      <c r="FE107" s="3">
        <f t="shared" si="256"/>
        <v>0</v>
      </c>
      <c r="FF107" s="3">
        <f t="shared" si="244"/>
        <v>0</v>
      </c>
      <c r="FG107" s="3">
        <f t="shared" si="245"/>
        <v>0</v>
      </c>
      <c r="FH107" s="3">
        <f t="shared" si="164"/>
        <v>0</v>
      </c>
      <c r="FI107" s="67">
        <f t="shared" si="165"/>
        <v>0</v>
      </c>
      <c r="FJ107" s="3">
        <f t="shared" si="166"/>
        <v>0</v>
      </c>
      <c r="FK107" s="3">
        <f t="shared" si="167"/>
        <v>0</v>
      </c>
      <c r="FL107" s="3">
        <f t="shared" si="246"/>
        <v>0</v>
      </c>
      <c r="FM107" s="3">
        <f t="shared" si="247"/>
        <v>0</v>
      </c>
      <c r="FN107" s="3">
        <f t="shared" si="248"/>
        <v>0</v>
      </c>
      <c r="FO107" s="2">
        <f t="shared" si="168"/>
        <v>0</v>
      </c>
      <c r="FP107" s="2">
        <f t="shared" si="169"/>
        <v>0</v>
      </c>
      <c r="FQ107" s="2">
        <f t="shared" si="249"/>
        <v>0</v>
      </c>
      <c r="FR107" s="6" t="str">
        <f>IF(A107=1,1,IF(DW107="","",COUNTA($DW$31:DW107)+1))</f>
        <v/>
      </c>
      <c r="FS107" s="6" t="str">
        <f t="shared" si="170"/>
        <v/>
      </c>
      <c r="FT107" s="43">
        <f t="shared" si="250"/>
        <v>0</v>
      </c>
      <c r="FU107" s="23">
        <f t="shared" si="251"/>
        <v>0</v>
      </c>
      <c r="FV107" s="21">
        <f t="shared" si="252"/>
        <v>0</v>
      </c>
    </row>
    <row r="108" spans="1:178">
      <c r="A108" s="4" t="str">
        <f t="shared" si="171"/>
        <v/>
      </c>
      <c r="B108" s="33"/>
      <c r="C108" s="33"/>
      <c r="D108" s="33"/>
      <c r="E108" s="33"/>
      <c r="F108" s="33"/>
      <c r="G108" s="11" t="str">
        <f t="shared" si="138"/>
        <v/>
      </c>
      <c r="H108" s="3" t="str">
        <f t="shared" si="172"/>
        <v/>
      </c>
      <c r="I108" s="3" t="str">
        <f t="shared" si="139"/>
        <v/>
      </c>
      <c r="J108" s="3" t="str">
        <f t="shared" si="173"/>
        <v/>
      </c>
      <c r="K108" s="3" t="str">
        <f t="shared" si="140"/>
        <v/>
      </c>
      <c r="L108" s="2" t="str">
        <f t="shared" si="141"/>
        <v/>
      </c>
      <c r="M108" s="8" t="str">
        <f t="shared" si="174"/>
        <v/>
      </c>
      <c r="N108" s="8" t="str">
        <f t="shared" si="142"/>
        <v/>
      </c>
      <c r="O108" s="8" t="str">
        <f t="shared" si="175"/>
        <v/>
      </c>
      <c r="P108" s="8" t="str">
        <f t="shared" si="143"/>
        <v/>
      </c>
      <c r="Q108" s="2" t="str">
        <f t="shared" si="144"/>
        <v/>
      </c>
      <c r="R108" s="3" t="str">
        <f t="shared" si="145"/>
        <v/>
      </c>
      <c r="S108" s="3" t="str">
        <f t="shared" si="146"/>
        <v/>
      </c>
      <c r="T108" s="3" t="str">
        <f t="shared" si="176"/>
        <v/>
      </c>
      <c r="U108" s="8" t="str">
        <f t="shared" si="147"/>
        <v/>
      </c>
      <c r="V108" s="2" t="str">
        <f t="shared" si="148"/>
        <v/>
      </c>
      <c r="W108" s="2" t="str">
        <f t="shared" si="149"/>
        <v/>
      </c>
      <c r="X108" s="2" t="str">
        <f t="shared" si="253"/>
        <v/>
      </c>
      <c r="Y108" s="2" t="str">
        <f t="shared" si="150"/>
        <v/>
      </c>
      <c r="Z108" s="46" t="str">
        <f t="shared" si="258"/>
        <v/>
      </c>
      <c r="AA108" s="46" t="str">
        <f t="shared" si="177"/>
        <v/>
      </c>
      <c r="AB108" s="47"/>
      <c r="AC108" s="46" t="str">
        <f t="shared" si="178"/>
        <v/>
      </c>
      <c r="AD108" s="47" t="str">
        <f t="shared" si="259"/>
        <v/>
      </c>
      <c r="AE108" s="48" t="str">
        <f t="shared" si="179"/>
        <v/>
      </c>
      <c r="AF108" s="49" t="str">
        <f t="shared" si="135"/>
        <v/>
      </c>
      <c r="AG108" s="49" t="str">
        <f t="shared" si="135"/>
        <v/>
      </c>
      <c r="AH108" s="49" t="str">
        <f t="shared" si="135"/>
        <v/>
      </c>
      <c r="AI108" s="47" t="str">
        <f t="shared" si="135"/>
        <v/>
      </c>
      <c r="AJ108" s="47" t="str">
        <f t="shared" si="135"/>
        <v/>
      </c>
      <c r="AK108" s="46" t="str">
        <f t="shared" si="135"/>
        <v/>
      </c>
      <c r="AL108" s="47"/>
      <c r="AM108" s="53" t="str">
        <f t="shared" si="180"/>
        <v/>
      </c>
      <c r="AN108" s="50" t="str">
        <f t="shared" si="181"/>
        <v/>
      </c>
      <c r="AO108" s="53" t="s">
        <v>84</v>
      </c>
      <c r="AP108" s="52" t="str">
        <f t="shared" si="182"/>
        <v/>
      </c>
      <c r="AQ108" s="52" t="str">
        <f t="shared" si="183"/>
        <v/>
      </c>
      <c r="AR108" s="47">
        <f t="shared" si="184"/>
        <v>0</v>
      </c>
      <c r="AS108" s="53" t="str">
        <f t="shared" si="185"/>
        <v/>
      </c>
      <c r="AT108" s="52" t="str">
        <f t="shared" si="186"/>
        <v/>
      </c>
      <c r="AU108" s="9" t="str">
        <f t="shared" si="187"/>
        <v/>
      </c>
      <c r="AV108" s="9" t="str">
        <f t="shared" si="188"/>
        <v/>
      </c>
      <c r="AW108" s="12" t="str">
        <f t="shared" si="189"/>
        <v/>
      </c>
      <c r="AX108" s="9" t="str">
        <f t="shared" si="190"/>
        <v/>
      </c>
      <c r="AY108" s="12" t="str">
        <f t="shared" si="191"/>
        <v/>
      </c>
      <c r="AZ108" s="10" t="str">
        <f t="shared" si="192"/>
        <v/>
      </c>
      <c r="BA108" s="10" t="str">
        <f t="shared" si="193"/>
        <v/>
      </c>
      <c r="BB108" s="10" t="str">
        <f t="shared" si="194"/>
        <v/>
      </c>
      <c r="BC108" s="10" t="str">
        <f t="shared" si="195"/>
        <v/>
      </c>
      <c r="BD108" s="10" t="str">
        <f t="shared" si="196"/>
        <v/>
      </c>
      <c r="BE108" s="12" t="str">
        <f t="shared" si="197"/>
        <v/>
      </c>
      <c r="BF108" s="9" t="str">
        <f t="shared" si="198"/>
        <v/>
      </c>
      <c r="BG108" s="9" t="str">
        <f t="shared" si="199"/>
        <v/>
      </c>
      <c r="BH108" s="7" t="str">
        <f t="shared" si="200"/>
        <v/>
      </c>
      <c r="BI108" s="7" t="str">
        <f t="shared" si="201"/>
        <v/>
      </c>
      <c r="BJ108" s="12" t="str">
        <f t="shared" si="202"/>
        <v/>
      </c>
      <c r="BK108" s="80" t="str">
        <f t="shared" si="203"/>
        <v/>
      </c>
      <c r="BL108" s="7" t="str">
        <f t="shared" si="204"/>
        <v/>
      </c>
      <c r="BM108" s="7" t="str">
        <f t="shared" si="254"/>
        <v/>
      </c>
      <c r="BN108" s="12" t="str">
        <f t="shared" si="205"/>
        <v/>
      </c>
      <c r="BO108" s="9" t="str">
        <f t="shared" si="206"/>
        <v/>
      </c>
      <c r="BP108" s="2" t="str">
        <f t="shared" si="207"/>
        <v/>
      </c>
      <c r="BQ108" s="2" t="str">
        <f t="shared" si="208"/>
        <v/>
      </c>
      <c r="BR108" s="20" t="str">
        <f t="shared" si="151"/>
        <v/>
      </c>
      <c r="BS108" s="20" t="str">
        <f t="shared" si="151"/>
        <v/>
      </c>
      <c r="BT108" s="20" t="str">
        <f t="shared" si="151"/>
        <v/>
      </c>
      <c r="BU108" s="86" t="str">
        <f t="shared" si="209"/>
        <v/>
      </c>
      <c r="BV108" s="86" t="str">
        <f t="shared" si="210"/>
        <v/>
      </c>
      <c r="BW108" s="20" t="str">
        <f t="shared" si="151"/>
        <v/>
      </c>
      <c r="BX108" s="86" t="str">
        <f t="shared" si="137"/>
        <v/>
      </c>
      <c r="BY108" s="86" t="str">
        <f t="shared" si="137"/>
        <v/>
      </c>
      <c r="BZ108" s="86" t="str">
        <f t="shared" si="137"/>
        <v/>
      </c>
      <c r="CA108" s="86" t="str">
        <f t="shared" si="137"/>
        <v/>
      </c>
      <c r="CB108" s="86" t="str">
        <f t="shared" si="137"/>
        <v/>
      </c>
      <c r="CC108" s="86" t="str">
        <f t="shared" si="137"/>
        <v/>
      </c>
      <c r="CD108" s="86" t="str">
        <f t="shared" si="137"/>
        <v/>
      </c>
      <c r="CE108" s="20" t="str">
        <f t="shared" si="255"/>
        <v/>
      </c>
      <c r="CF108" s="14" t="str">
        <f t="shared" si="211"/>
        <v/>
      </c>
      <c r="CG108" s="14" t="str">
        <f t="shared" si="212"/>
        <v/>
      </c>
      <c r="CH108" s="8">
        <f t="shared" si="213"/>
        <v>0</v>
      </c>
      <c r="CI108" s="9" t="str">
        <f t="shared" si="214"/>
        <v/>
      </c>
      <c r="CJ108" s="9" t="str">
        <f t="shared" si="215"/>
        <v/>
      </c>
      <c r="CK108" s="9" t="str">
        <f t="shared" si="216"/>
        <v/>
      </c>
      <c r="CL108" s="9" t="str">
        <f t="shared" si="217"/>
        <v/>
      </c>
      <c r="CM108" s="9" t="str">
        <f t="shared" si="218"/>
        <v/>
      </c>
      <c r="CN108" s="9" t="str">
        <f t="shared" si="219"/>
        <v/>
      </c>
      <c r="CO108" s="9" t="str">
        <f t="shared" si="220"/>
        <v/>
      </c>
      <c r="CP108" s="9" t="str">
        <f t="shared" si="220"/>
        <v/>
      </c>
      <c r="CQ108" s="9" t="str">
        <f t="shared" si="220"/>
        <v/>
      </c>
      <c r="CR108" s="9" t="str">
        <f t="shared" si="220"/>
        <v/>
      </c>
      <c r="CS108" s="9" t="str">
        <f t="shared" si="220"/>
        <v/>
      </c>
      <c r="CT108" s="9" t="str">
        <f t="shared" si="220"/>
        <v/>
      </c>
      <c r="CU108" s="9" t="str">
        <f t="shared" si="220"/>
        <v/>
      </c>
      <c r="CV108" s="9" t="str">
        <f t="shared" si="221"/>
        <v/>
      </c>
      <c r="CW108" s="9" t="str">
        <f t="shared" si="222"/>
        <v/>
      </c>
      <c r="CX108" s="9" t="str">
        <f t="shared" si="222"/>
        <v/>
      </c>
      <c r="CY108" s="9" t="str">
        <f t="shared" si="222"/>
        <v/>
      </c>
      <c r="CZ108" s="9" t="str">
        <f t="shared" si="222"/>
        <v/>
      </c>
      <c r="DA108" s="9" t="str">
        <f t="shared" si="222"/>
        <v/>
      </c>
      <c r="DB108" s="9" t="str">
        <f t="shared" si="222"/>
        <v/>
      </c>
      <c r="DC108" s="9" t="str">
        <f t="shared" si="222"/>
        <v/>
      </c>
      <c r="DD108" s="2" t="str">
        <f t="shared" si="223"/>
        <v/>
      </c>
      <c r="DE108" s="2" t="str">
        <f t="shared" si="224"/>
        <v/>
      </c>
      <c r="DF108" s="2" t="str">
        <f t="shared" si="225"/>
        <v/>
      </c>
      <c r="DG108" s="2" t="str">
        <f t="shared" si="226"/>
        <v/>
      </c>
      <c r="DH108" s="2" t="str">
        <f t="shared" si="227"/>
        <v/>
      </c>
      <c r="DI108" s="2" t="str">
        <f t="shared" si="228"/>
        <v/>
      </c>
      <c r="DJ108" s="2" t="str">
        <f t="shared" si="229"/>
        <v/>
      </c>
      <c r="DK108" s="2" t="str">
        <f t="shared" si="230"/>
        <v/>
      </c>
      <c r="DL108" s="16" t="str">
        <f t="shared" si="231"/>
        <v/>
      </c>
      <c r="DM108" s="16" t="str">
        <f t="shared" si="232"/>
        <v/>
      </c>
      <c r="DN108" s="16" t="str">
        <f t="shared" si="233"/>
        <v/>
      </c>
      <c r="DO108" s="72" t="str">
        <f t="shared" si="234"/>
        <v/>
      </c>
      <c r="DP108" s="16" t="str">
        <f t="shared" si="235"/>
        <v/>
      </c>
      <c r="DQ108" s="16" t="str">
        <f t="shared" si="236"/>
        <v/>
      </c>
      <c r="DR108" s="2" t="str">
        <f t="shared" si="237"/>
        <v/>
      </c>
      <c r="DS108" s="2" t="str">
        <f t="shared" si="238"/>
        <v/>
      </c>
      <c r="DT108" s="2" t="str">
        <f t="shared" si="239"/>
        <v/>
      </c>
      <c r="DU108" s="2" t="str">
        <f t="shared" si="240"/>
        <v/>
      </c>
      <c r="DV108" s="15"/>
      <c r="DW108" s="17"/>
      <c r="DX108" s="17"/>
      <c r="DY108" s="47" t="str">
        <f t="shared" si="136"/>
        <v/>
      </c>
      <c r="DZ108" s="47" t="str">
        <f t="shared" si="136"/>
        <v/>
      </c>
      <c r="EA108" s="47" t="str">
        <f t="shared" si="136"/>
        <v/>
      </c>
      <c r="EB108" s="47" t="str">
        <f t="shared" si="136"/>
        <v/>
      </c>
      <c r="EC108" s="49" t="str">
        <f t="shared" si="136"/>
        <v/>
      </c>
      <c r="ED108" s="49" t="str">
        <f t="shared" si="136"/>
        <v/>
      </c>
      <c r="EE108" s="47" t="str">
        <f t="shared" si="136"/>
        <v/>
      </c>
      <c r="EF108" s="47" t="str">
        <f t="shared" si="136"/>
        <v/>
      </c>
      <c r="EG108" s="47" t="str">
        <f t="shared" si="136"/>
        <v/>
      </c>
      <c r="EH108" s="6">
        <f t="shared" si="152"/>
        <v>0</v>
      </c>
      <c r="EI108" s="6">
        <f t="shared" si="153"/>
        <v>0</v>
      </c>
      <c r="EJ108" s="2" t="str">
        <f t="shared" si="154"/>
        <v/>
      </c>
      <c r="EK108" s="2" t="str">
        <f t="shared" si="155"/>
        <v/>
      </c>
      <c r="EL108" s="2" t="str">
        <f t="shared" si="257"/>
        <v/>
      </c>
      <c r="EM108" s="2" t="str">
        <f t="shared" si="156"/>
        <v/>
      </c>
      <c r="EN108" s="2" t="str">
        <f t="shared" si="157"/>
        <v/>
      </c>
      <c r="EO108" s="2">
        <f t="shared" si="158"/>
        <v>0</v>
      </c>
      <c r="EP108" s="2">
        <f t="shared" si="241"/>
        <v>0</v>
      </c>
      <c r="EQ108" s="2"/>
      <c r="ER108" s="2"/>
      <c r="ES108" s="2"/>
      <c r="ET108" s="2"/>
      <c r="EU108" s="2"/>
      <c r="EV108" s="2"/>
      <c r="EW108" s="2">
        <f t="shared" si="159"/>
        <v>0</v>
      </c>
      <c r="EX108" s="2">
        <f t="shared" si="160"/>
        <v>0</v>
      </c>
      <c r="EY108" s="2">
        <f t="shared" si="242"/>
        <v>0</v>
      </c>
      <c r="EZ108" s="2">
        <f t="shared" si="161"/>
        <v>0</v>
      </c>
      <c r="FA108" s="2">
        <f t="shared" si="162"/>
        <v>0</v>
      </c>
      <c r="FB108" s="59"/>
      <c r="FC108" s="2">
        <f t="shared" si="163"/>
        <v>0</v>
      </c>
      <c r="FD108" s="2">
        <f t="shared" si="243"/>
        <v>0</v>
      </c>
      <c r="FE108" s="3">
        <f t="shared" si="256"/>
        <v>0</v>
      </c>
      <c r="FF108" s="3">
        <f t="shared" si="244"/>
        <v>0</v>
      </c>
      <c r="FG108" s="3">
        <f t="shared" si="245"/>
        <v>0</v>
      </c>
      <c r="FH108" s="3">
        <f t="shared" si="164"/>
        <v>0</v>
      </c>
      <c r="FI108" s="67">
        <f t="shared" si="165"/>
        <v>0</v>
      </c>
      <c r="FJ108" s="3">
        <f t="shared" si="166"/>
        <v>0</v>
      </c>
      <c r="FK108" s="3">
        <f t="shared" si="167"/>
        <v>0</v>
      </c>
      <c r="FL108" s="3">
        <f t="shared" si="246"/>
        <v>0</v>
      </c>
      <c r="FM108" s="3">
        <f t="shared" si="247"/>
        <v>0</v>
      </c>
      <c r="FN108" s="3">
        <f t="shared" si="248"/>
        <v>0</v>
      </c>
      <c r="FO108" s="2">
        <f t="shared" si="168"/>
        <v>0</v>
      </c>
      <c r="FP108" s="2">
        <f t="shared" si="169"/>
        <v>0</v>
      </c>
      <c r="FQ108" s="2">
        <f t="shared" si="249"/>
        <v>0</v>
      </c>
      <c r="FR108" s="6" t="str">
        <f>IF(A108=1,1,IF(DW108="","",COUNTA($DW$31:DW108)+1))</f>
        <v/>
      </c>
      <c r="FS108" s="6" t="str">
        <f t="shared" si="170"/>
        <v/>
      </c>
      <c r="FT108" s="43">
        <f t="shared" si="250"/>
        <v>0</v>
      </c>
      <c r="FU108" s="23">
        <f t="shared" si="251"/>
        <v>0</v>
      </c>
      <c r="FV108" s="21">
        <f t="shared" si="252"/>
        <v>0</v>
      </c>
    </row>
    <row r="109" spans="1:178">
      <c r="A109" s="4" t="str">
        <f t="shared" si="171"/>
        <v/>
      </c>
      <c r="B109" s="33"/>
      <c r="C109" s="33"/>
      <c r="D109" s="33"/>
      <c r="E109" s="33"/>
      <c r="F109" s="33"/>
      <c r="G109" s="11" t="str">
        <f t="shared" si="138"/>
        <v/>
      </c>
      <c r="H109" s="3" t="str">
        <f t="shared" si="172"/>
        <v/>
      </c>
      <c r="I109" s="3" t="str">
        <f t="shared" si="139"/>
        <v/>
      </c>
      <c r="J109" s="3" t="str">
        <f t="shared" si="173"/>
        <v/>
      </c>
      <c r="K109" s="3" t="str">
        <f t="shared" si="140"/>
        <v/>
      </c>
      <c r="L109" s="2" t="str">
        <f t="shared" si="141"/>
        <v/>
      </c>
      <c r="M109" s="8" t="str">
        <f t="shared" si="174"/>
        <v/>
      </c>
      <c r="N109" s="8" t="str">
        <f t="shared" si="142"/>
        <v/>
      </c>
      <c r="O109" s="8" t="str">
        <f t="shared" si="175"/>
        <v/>
      </c>
      <c r="P109" s="8" t="str">
        <f t="shared" si="143"/>
        <v/>
      </c>
      <c r="Q109" s="2" t="str">
        <f t="shared" si="144"/>
        <v/>
      </c>
      <c r="R109" s="3" t="str">
        <f t="shared" si="145"/>
        <v/>
      </c>
      <c r="S109" s="3" t="str">
        <f t="shared" si="146"/>
        <v/>
      </c>
      <c r="T109" s="3" t="str">
        <f t="shared" si="176"/>
        <v/>
      </c>
      <c r="U109" s="8" t="str">
        <f t="shared" si="147"/>
        <v/>
      </c>
      <c r="V109" s="2" t="str">
        <f t="shared" si="148"/>
        <v/>
      </c>
      <c r="W109" s="2" t="str">
        <f t="shared" si="149"/>
        <v/>
      </c>
      <c r="X109" s="2" t="str">
        <f t="shared" si="253"/>
        <v/>
      </c>
      <c r="Y109" s="2" t="str">
        <f t="shared" si="150"/>
        <v/>
      </c>
      <c r="Z109" s="46" t="str">
        <f t="shared" si="258"/>
        <v/>
      </c>
      <c r="AA109" s="46" t="str">
        <f t="shared" si="177"/>
        <v/>
      </c>
      <c r="AB109" s="47"/>
      <c r="AC109" s="46" t="str">
        <f t="shared" si="178"/>
        <v/>
      </c>
      <c r="AD109" s="47" t="str">
        <f t="shared" si="259"/>
        <v/>
      </c>
      <c r="AE109" s="48" t="str">
        <f t="shared" si="179"/>
        <v/>
      </c>
      <c r="AF109" s="49" t="str">
        <f t="shared" si="135"/>
        <v/>
      </c>
      <c r="AG109" s="49" t="str">
        <f t="shared" si="135"/>
        <v/>
      </c>
      <c r="AH109" s="49" t="str">
        <f t="shared" si="135"/>
        <v/>
      </c>
      <c r="AI109" s="47" t="str">
        <f t="shared" si="135"/>
        <v/>
      </c>
      <c r="AJ109" s="47" t="str">
        <f t="shared" si="135"/>
        <v/>
      </c>
      <c r="AK109" s="46" t="str">
        <f t="shared" si="135"/>
        <v/>
      </c>
      <c r="AL109" s="47"/>
      <c r="AM109" s="53" t="str">
        <f t="shared" si="180"/>
        <v/>
      </c>
      <c r="AN109" s="50" t="str">
        <f t="shared" si="181"/>
        <v/>
      </c>
      <c r="AO109" s="53" t="s">
        <v>85</v>
      </c>
      <c r="AP109" s="52" t="str">
        <f t="shared" si="182"/>
        <v/>
      </c>
      <c r="AQ109" s="52" t="str">
        <f t="shared" si="183"/>
        <v/>
      </c>
      <c r="AR109" s="47">
        <f t="shared" si="184"/>
        <v>0.37</v>
      </c>
      <c r="AS109" s="53" t="str">
        <f t="shared" si="185"/>
        <v/>
      </c>
      <c r="AT109" s="52" t="str">
        <f t="shared" si="186"/>
        <v/>
      </c>
      <c r="AU109" s="9" t="str">
        <f t="shared" si="187"/>
        <v/>
      </c>
      <c r="AV109" s="9" t="str">
        <f t="shared" si="188"/>
        <v/>
      </c>
      <c r="AW109" s="12" t="str">
        <f t="shared" si="189"/>
        <v/>
      </c>
      <c r="AX109" s="9" t="str">
        <f t="shared" si="190"/>
        <v/>
      </c>
      <c r="AY109" s="12" t="str">
        <f t="shared" si="191"/>
        <v/>
      </c>
      <c r="AZ109" s="10" t="str">
        <f t="shared" si="192"/>
        <v/>
      </c>
      <c r="BA109" s="10" t="str">
        <f t="shared" si="193"/>
        <v/>
      </c>
      <c r="BB109" s="10" t="str">
        <f t="shared" si="194"/>
        <v/>
      </c>
      <c r="BC109" s="10" t="str">
        <f t="shared" si="195"/>
        <v/>
      </c>
      <c r="BD109" s="10" t="str">
        <f t="shared" si="196"/>
        <v/>
      </c>
      <c r="BE109" s="12" t="str">
        <f t="shared" si="197"/>
        <v/>
      </c>
      <c r="BF109" s="9" t="str">
        <f t="shared" si="198"/>
        <v/>
      </c>
      <c r="BG109" s="9" t="str">
        <f t="shared" si="199"/>
        <v/>
      </c>
      <c r="BH109" s="7" t="str">
        <f t="shared" si="200"/>
        <v/>
      </c>
      <c r="BI109" s="7" t="str">
        <f t="shared" si="201"/>
        <v/>
      </c>
      <c r="BJ109" s="12" t="str">
        <f t="shared" si="202"/>
        <v/>
      </c>
      <c r="BK109" s="80" t="str">
        <f t="shared" si="203"/>
        <v/>
      </c>
      <c r="BL109" s="7" t="str">
        <f t="shared" si="204"/>
        <v/>
      </c>
      <c r="BM109" s="7" t="str">
        <f t="shared" si="254"/>
        <v/>
      </c>
      <c r="BN109" s="12" t="str">
        <f t="shared" si="205"/>
        <v/>
      </c>
      <c r="BO109" s="9" t="str">
        <f t="shared" si="206"/>
        <v/>
      </c>
      <c r="BP109" s="2" t="str">
        <f t="shared" si="207"/>
        <v/>
      </c>
      <c r="BQ109" s="2" t="str">
        <f t="shared" si="208"/>
        <v/>
      </c>
      <c r="BR109" s="20" t="str">
        <f t="shared" si="151"/>
        <v/>
      </c>
      <c r="BS109" s="20" t="str">
        <f t="shared" si="151"/>
        <v/>
      </c>
      <c r="BT109" s="20" t="str">
        <f t="shared" si="151"/>
        <v/>
      </c>
      <c r="BU109" s="86" t="str">
        <f t="shared" si="209"/>
        <v/>
      </c>
      <c r="BV109" s="86" t="str">
        <f t="shared" si="210"/>
        <v/>
      </c>
      <c r="BW109" s="20" t="str">
        <f t="shared" si="151"/>
        <v/>
      </c>
      <c r="BX109" s="86" t="str">
        <f t="shared" si="137"/>
        <v/>
      </c>
      <c r="BY109" s="86" t="str">
        <f t="shared" si="137"/>
        <v/>
      </c>
      <c r="BZ109" s="86" t="str">
        <f t="shared" si="137"/>
        <v/>
      </c>
      <c r="CA109" s="86" t="str">
        <f t="shared" si="137"/>
        <v/>
      </c>
      <c r="CB109" s="86" t="str">
        <f t="shared" si="137"/>
        <v/>
      </c>
      <c r="CC109" s="86" t="str">
        <f t="shared" si="137"/>
        <v/>
      </c>
      <c r="CD109" s="86" t="str">
        <f t="shared" si="137"/>
        <v/>
      </c>
      <c r="CE109" s="20" t="str">
        <f t="shared" si="255"/>
        <v/>
      </c>
      <c r="CF109" s="14" t="str">
        <f t="shared" si="211"/>
        <v/>
      </c>
      <c r="CG109" s="14" t="str">
        <f t="shared" si="212"/>
        <v/>
      </c>
      <c r="CH109" s="8">
        <f t="shared" si="213"/>
        <v>0</v>
      </c>
      <c r="CI109" s="9" t="str">
        <f t="shared" si="214"/>
        <v/>
      </c>
      <c r="CJ109" s="9" t="str">
        <f t="shared" si="215"/>
        <v/>
      </c>
      <c r="CK109" s="9" t="str">
        <f t="shared" si="216"/>
        <v/>
      </c>
      <c r="CL109" s="9" t="str">
        <f t="shared" si="217"/>
        <v/>
      </c>
      <c r="CM109" s="9" t="str">
        <f t="shared" si="218"/>
        <v/>
      </c>
      <c r="CN109" s="9" t="str">
        <f t="shared" si="219"/>
        <v/>
      </c>
      <c r="CO109" s="9" t="str">
        <f t="shared" si="220"/>
        <v/>
      </c>
      <c r="CP109" s="9" t="str">
        <f t="shared" si="220"/>
        <v/>
      </c>
      <c r="CQ109" s="9" t="str">
        <f t="shared" si="220"/>
        <v/>
      </c>
      <c r="CR109" s="9" t="str">
        <f t="shared" si="220"/>
        <v/>
      </c>
      <c r="CS109" s="9" t="str">
        <f t="shared" si="220"/>
        <v/>
      </c>
      <c r="CT109" s="9" t="str">
        <f t="shared" si="220"/>
        <v/>
      </c>
      <c r="CU109" s="9" t="str">
        <f t="shared" si="220"/>
        <v/>
      </c>
      <c r="CV109" s="9" t="str">
        <f t="shared" si="221"/>
        <v/>
      </c>
      <c r="CW109" s="9" t="str">
        <f t="shared" si="222"/>
        <v/>
      </c>
      <c r="CX109" s="9" t="str">
        <f t="shared" si="222"/>
        <v/>
      </c>
      <c r="CY109" s="9" t="str">
        <f t="shared" si="222"/>
        <v/>
      </c>
      <c r="CZ109" s="9" t="str">
        <f t="shared" si="222"/>
        <v/>
      </c>
      <c r="DA109" s="9" t="str">
        <f t="shared" si="222"/>
        <v/>
      </c>
      <c r="DB109" s="9" t="str">
        <f t="shared" si="222"/>
        <v/>
      </c>
      <c r="DC109" s="9" t="str">
        <f t="shared" si="222"/>
        <v/>
      </c>
      <c r="DD109" s="2" t="str">
        <f t="shared" si="223"/>
        <v/>
      </c>
      <c r="DE109" s="2" t="str">
        <f t="shared" si="224"/>
        <v/>
      </c>
      <c r="DF109" s="2" t="str">
        <f t="shared" si="225"/>
        <v/>
      </c>
      <c r="DG109" s="2" t="str">
        <f t="shared" si="226"/>
        <v/>
      </c>
      <c r="DH109" s="2" t="str">
        <f t="shared" si="227"/>
        <v/>
      </c>
      <c r="DI109" s="2" t="str">
        <f t="shared" si="228"/>
        <v/>
      </c>
      <c r="DJ109" s="2" t="str">
        <f t="shared" si="229"/>
        <v/>
      </c>
      <c r="DK109" s="2" t="str">
        <f t="shared" si="230"/>
        <v/>
      </c>
      <c r="DL109" s="16" t="str">
        <f t="shared" si="231"/>
        <v/>
      </c>
      <c r="DM109" s="16" t="str">
        <f t="shared" si="232"/>
        <v/>
      </c>
      <c r="DN109" s="16" t="str">
        <f t="shared" si="233"/>
        <v/>
      </c>
      <c r="DO109" s="72" t="str">
        <f t="shared" si="234"/>
        <v/>
      </c>
      <c r="DP109" s="16" t="str">
        <f t="shared" si="235"/>
        <v/>
      </c>
      <c r="DQ109" s="16" t="str">
        <f t="shared" si="236"/>
        <v/>
      </c>
      <c r="DR109" s="2" t="str">
        <f t="shared" si="237"/>
        <v/>
      </c>
      <c r="DS109" s="2" t="str">
        <f t="shared" si="238"/>
        <v/>
      </c>
      <c r="DT109" s="2" t="str">
        <f t="shared" si="239"/>
        <v/>
      </c>
      <c r="DU109" s="2" t="str">
        <f t="shared" si="240"/>
        <v/>
      </c>
      <c r="DV109" s="15"/>
      <c r="DW109" s="17"/>
      <c r="DX109" s="17"/>
      <c r="DY109" s="47" t="str">
        <f t="shared" si="136"/>
        <v/>
      </c>
      <c r="DZ109" s="47" t="str">
        <f t="shared" si="136"/>
        <v/>
      </c>
      <c r="EA109" s="47" t="str">
        <f t="shared" si="136"/>
        <v/>
      </c>
      <c r="EB109" s="47" t="str">
        <f t="shared" si="136"/>
        <v/>
      </c>
      <c r="EC109" s="49" t="str">
        <f t="shared" si="136"/>
        <v/>
      </c>
      <c r="ED109" s="49" t="str">
        <f t="shared" si="136"/>
        <v/>
      </c>
      <c r="EE109" s="47" t="str">
        <f t="shared" si="136"/>
        <v/>
      </c>
      <c r="EF109" s="47" t="str">
        <f t="shared" si="136"/>
        <v/>
      </c>
      <c r="EG109" s="47" t="str">
        <f t="shared" si="136"/>
        <v/>
      </c>
      <c r="EH109" s="6">
        <f t="shared" si="152"/>
        <v>0</v>
      </c>
      <c r="EI109" s="6">
        <f t="shared" si="153"/>
        <v>0</v>
      </c>
      <c r="EJ109" s="2" t="str">
        <f t="shared" si="154"/>
        <v/>
      </c>
      <c r="EK109" s="2" t="str">
        <f t="shared" si="155"/>
        <v/>
      </c>
      <c r="EL109" s="2" t="str">
        <f t="shared" si="257"/>
        <v/>
      </c>
      <c r="EM109" s="2" t="str">
        <f t="shared" si="156"/>
        <v/>
      </c>
      <c r="EN109" s="2" t="str">
        <f t="shared" si="157"/>
        <v/>
      </c>
      <c r="EO109" s="2">
        <f t="shared" si="158"/>
        <v>0</v>
      </c>
      <c r="EP109" s="2">
        <f t="shared" si="241"/>
        <v>0</v>
      </c>
      <c r="EQ109" s="2"/>
      <c r="ER109" s="2"/>
      <c r="ES109" s="2"/>
      <c r="ET109" s="2"/>
      <c r="EU109" s="2"/>
      <c r="EV109" s="2"/>
      <c r="EW109" s="2">
        <f t="shared" si="159"/>
        <v>0</v>
      </c>
      <c r="EX109" s="2">
        <f t="shared" si="160"/>
        <v>0</v>
      </c>
      <c r="EY109" s="2">
        <f t="shared" si="242"/>
        <v>0</v>
      </c>
      <c r="EZ109" s="2">
        <f t="shared" si="161"/>
        <v>0</v>
      </c>
      <c r="FA109" s="2">
        <f t="shared" si="162"/>
        <v>0</v>
      </c>
      <c r="FB109" s="59"/>
      <c r="FC109" s="2">
        <f t="shared" si="163"/>
        <v>0</v>
      </c>
      <c r="FD109" s="2">
        <f t="shared" si="243"/>
        <v>0</v>
      </c>
      <c r="FE109" s="3">
        <f t="shared" si="256"/>
        <v>0</v>
      </c>
      <c r="FF109" s="3">
        <f t="shared" si="244"/>
        <v>0</v>
      </c>
      <c r="FG109" s="3">
        <f t="shared" si="245"/>
        <v>0</v>
      </c>
      <c r="FH109" s="3">
        <f t="shared" si="164"/>
        <v>0</v>
      </c>
      <c r="FI109" s="67">
        <f t="shared" si="165"/>
        <v>0</v>
      </c>
      <c r="FJ109" s="3">
        <f t="shared" si="166"/>
        <v>0</v>
      </c>
      <c r="FK109" s="3">
        <f t="shared" si="167"/>
        <v>0</v>
      </c>
      <c r="FL109" s="3">
        <f t="shared" si="246"/>
        <v>0</v>
      </c>
      <c r="FM109" s="3">
        <f t="shared" si="247"/>
        <v>0</v>
      </c>
      <c r="FN109" s="3">
        <f t="shared" si="248"/>
        <v>0</v>
      </c>
      <c r="FO109" s="2">
        <f t="shared" si="168"/>
        <v>0</v>
      </c>
      <c r="FP109" s="2">
        <f t="shared" si="169"/>
        <v>0</v>
      </c>
      <c r="FQ109" s="2">
        <f t="shared" si="249"/>
        <v>0</v>
      </c>
      <c r="FR109" s="6" t="str">
        <f>IF(A109=1,1,IF(DW109="","",COUNTA($DW$31:DW109)+1))</f>
        <v/>
      </c>
      <c r="FS109" s="6" t="str">
        <f t="shared" si="170"/>
        <v/>
      </c>
      <c r="FT109" s="43">
        <f t="shared" si="250"/>
        <v>0</v>
      </c>
      <c r="FU109" s="23">
        <f t="shared" si="251"/>
        <v>0</v>
      </c>
      <c r="FV109" s="21">
        <f t="shared" si="252"/>
        <v>0</v>
      </c>
    </row>
    <row r="110" spans="1:178">
      <c r="A110" s="4" t="str">
        <f t="shared" si="171"/>
        <v/>
      </c>
      <c r="B110" s="33"/>
      <c r="C110" s="33"/>
      <c r="D110" s="33"/>
      <c r="E110" s="33"/>
      <c r="F110" s="33"/>
      <c r="G110" s="11" t="str">
        <f t="shared" si="138"/>
        <v/>
      </c>
      <c r="H110" s="3" t="str">
        <f t="shared" si="172"/>
        <v/>
      </c>
      <c r="I110" s="3" t="str">
        <f t="shared" si="139"/>
        <v/>
      </c>
      <c r="J110" s="3" t="str">
        <f t="shared" si="173"/>
        <v/>
      </c>
      <c r="K110" s="3" t="str">
        <f t="shared" si="140"/>
        <v/>
      </c>
      <c r="L110" s="2" t="str">
        <f t="shared" si="141"/>
        <v/>
      </c>
      <c r="M110" s="8" t="str">
        <f t="shared" si="174"/>
        <v/>
      </c>
      <c r="N110" s="8" t="str">
        <f t="shared" si="142"/>
        <v/>
      </c>
      <c r="O110" s="8" t="str">
        <f t="shared" si="175"/>
        <v/>
      </c>
      <c r="P110" s="8" t="str">
        <f t="shared" si="143"/>
        <v/>
      </c>
      <c r="Q110" s="2" t="str">
        <f t="shared" si="144"/>
        <v/>
      </c>
      <c r="R110" s="3" t="str">
        <f t="shared" si="145"/>
        <v/>
      </c>
      <c r="S110" s="3" t="str">
        <f t="shared" si="146"/>
        <v/>
      </c>
      <c r="T110" s="3" t="str">
        <f t="shared" si="176"/>
        <v/>
      </c>
      <c r="U110" s="8" t="str">
        <f t="shared" si="147"/>
        <v/>
      </c>
      <c r="V110" s="2" t="str">
        <f t="shared" si="148"/>
        <v/>
      </c>
      <c r="W110" s="2" t="str">
        <f t="shared" si="149"/>
        <v/>
      </c>
      <c r="X110" s="2" t="str">
        <f t="shared" si="253"/>
        <v/>
      </c>
      <c r="Y110" s="2" t="str">
        <f t="shared" si="150"/>
        <v/>
      </c>
      <c r="Z110" s="46" t="str">
        <f t="shared" si="258"/>
        <v/>
      </c>
      <c r="AA110" s="46" t="str">
        <f t="shared" si="177"/>
        <v/>
      </c>
      <c r="AB110" s="47"/>
      <c r="AC110" s="46" t="str">
        <f t="shared" si="178"/>
        <v/>
      </c>
      <c r="AD110" s="47" t="str">
        <f t="shared" si="259"/>
        <v/>
      </c>
      <c r="AE110" s="48" t="str">
        <f t="shared" si="179"/>
        <v/>
      </c>
      <c r="AF110" s="49" t="str">
        <f t="shared" si="135"/>
        <v/>
      </c>
      <c r="AG110" s="49" t="str">
        <f t="shared" si="135"/>
        <v/>
      </c>
      <c r="AH110" s="49" t="str">
        <f t="shared" si="135"/>
        <v/>
      </c>
      <c r="AI110" s="47" t="str">
        <f t="shared" si="135"/>
        <v/>
      </c>
      <c r="AJ110" s="47" t="str">
        <f t="shared" si="135"/>
        <v/>
      </c>
      <c r="AK110" s="46" t="str">
        <f t="shared" si="135"/>
        <v/>
      </c>
      <c r="AL110" s="47"/>
      <c r="AM110" s="53" t="str">
        <f t="shared" si="180"/>
        <v/>
      </c>
      <c r="AN110" s="50" t="str">
        <f t="shared" si="181"/>
        <v/>
      </c>
      <c r="AO110" s="53" t="s">
        <v>85</v>
      </c>
      <c r="AP110" s="52" t="str">
        <f t="shared" si="182"/>
        <v/>
      </c>
      <c r="AQ110" s="52" t="str">
        <f t="shared" si="183"/>
        <v/>
      </c>
      <c r="AR110" s="47">
        <f t="shared" si="184"/>
        <v>0.37</v>
      </c>
      <c r="AS110" s="53" t="str">
        <f t="shared" si="185"/>
        <v/>
      </c>
      <c r="AT110" s="52" t="str">
        <f t="shared" si="186"/>
        <v/>
      </c>
      <c r="AU110" s="9" t="str">
        <f t="shared" si="187"/>
        <v/>
      </c>
      <c r="AV110" s="9" t="str">
        <f t="shared" si="188"/>
        <v/>
      </c>
      <c r="AW110" s="12" t="str">
        <f t="shared" si="189"/>
        <v/>
      </c>
      <c r="AX110" s="9" t="str">
        <f t="shared" si="190"/>
        <v/>
      </c>
      <c r="AY110" s="12" t="str">
        <f t="shared" si="191"/>
        <v/>
      </c>
      <c r="AZ110" s="10" t="str">
        <f t="shared" si="192"/>
        <v/>
      </c>
      <c r="BA110" s="10" t="str">
        <f t="shared" si="193"/>
        <v/>
      </c>
      <c r="BB110" s="10" t="str">
        <f t="shared" si="194"/>
        <v/>
      </c>
      <c r="BC110" s="10" t="str">
        <f t="shared" si="195"/>
        <v/>
      </c>
      <c r="BD110" s="10" t="str">
        <f t="shared" si="196"/>
        <v/>
      </c>
      <c r="BE110" s="12" t="str">
        <f t="shared" si="197"/>
        <v/>
      </c>
      <c r="BF110" s="9" t="str">
        <f t="shared" si="198"/>
        <v/>
      </c>
      <c r="BG110" s="9" t="str">
        <f t="shared" si="199"/>
        <v/>
      </c>
      <c r="BH110" s="7" t="str">
        <f t="shared" si="200"/>
        <v/>
      </c>
      <c r="BI110" s="7" t="str">
        <f t="shared" si="201"/>
        <v/>
      </c>
      <c r="BJ110" s="12" t="str">
        <f t="shared" si="202"/>
        <v/>
      </c>
      <c r="BK110" s="80" t="str">
        <f t="shared" si="203"/>
        <v/>
      </c>
      <c r="BL110" s="7" t="str">
        <f t="shared" si="204"/>
        <v/>
      </c>
      <c r="BM110" s="7" t="str">
        <f t="shared" si="254"/>
        <v/>
      </c>
      <c r="BN110" s="12" t="str">
        <f t="shared" si="205"/>
        <v/>
      </c>
      <c r="BO110" s="9" t="str">
        <f t="shared" si="206"/>
        <v/>
      </c>
      <c r="BP110" s="2" t="str">
        <f t="shared" si="207"/>
        <v/>
      </c>
      <c r="BQ110" s="2" t="str">
        <f t="shared" si="208"/>
        <v/>
      </c>
      <c r="BR110" s="20" t="str">
        <f t="shared" si="151"/>
        <v/>
      </c>
      <c r="BS110" s="20" t="str">
        <f t="shared" si="151"/>
        <v/>
      </c>
      <c r="BT110" s="20" t="str">
        <f t="shared" si="151"/>
        <v/>
      </c>
      <c r="BU110" s="86" t="str">
        <f t="shared" si="209"/>
        <v/>
      </c>
      <c r="BV110" s="86" t="str">
        <f t="shared" si="210"/>
        <v/>
      </c>
      <c r="BW110" s="20" t="str">
        <f t="shared" si="151"/>
        <v/>
      </c>
      <c r="BX110" s="86" t="str">
        <f t="shared" si="137"/>
        <v/>
      </c>
      <c r="BY110" s="86" t="str">
        <f t="shared" si="137"/>
        <v/>
      </c>
      <c r="BZ110" s="86" t="str">
        <f t="shared" si="137"/>
        <v/>
      </c>
      <c r="CA110" s="86" t="str">
        <f t="shared" si="137"/>
        <v/>
      </c>
      <c r="CB110" s="86" t="str">
        <f t="shared" si="137"/>
        <v/>
      </c>
      <c r="CC110" s="86" t="str">
        <f t="shared" si="137"/>
        <v/>
      </c>
      <c r="CD110" s="86" t="str">
        <f t="shared" si="137"/>
        <v/>
      </c>
      <c r="CE110" s="20" t="str">
        <f t="shared" si="255"/>
        <v/>
      </c>
      <c r="CF110" s="14" t="str">
        <f t="shared" si="211"/>
        <v/>
      </c>
      <c r="CG110" s="14" t="str">
        <f t="shared" si="212"/>
        <v/>
      </c>
      <c r="CH110" s="8">
        <f t="shared" si="213"/>
        <v>0</v>
      </c>
      <c r="CI110" s="9" t="str">
        <f t="shared" si="214"/>
        <v/>
      </c>
      <c r="CJ110" s="9" t="str">
        <f t="shared" si="215"/>
        <v/>
      </c>
      <c r="CK110" s="9" t="str">
        <f t="shared" si="216"/>
        <v/>
      </c>
      <c r="CL110" s="9" t="str">
        <f t="shared" si="217"/>
        <v/>
      </c>
      <c r="CM110" s="9" t="str">
        <f t="shared" si="218"/>
        <v/>
      </c>
      <c r="CN110" s="9" t="str">
        <f t="shared" si="219"/>
        <v/>
      </c>
      <c r="CO110" s="9" t="str">
        <f t="shared" si="220"/>
        <v/>
      </c>
      <c r="CP110" s="9" t="str">
        <f t="shared" si="220"/>
        <v/>
      </c>
      <c r="CQ110" s="9" t="str">
        <f t="shared" si="220"/>
        <v/>
      </c>
      <c r="CR110" s="9" t="str">
        <f t="shared" si="220"/>
        <v/>
      </c>
      <c r="CS110" s="9" t="str">
        <f t="shared" si="220"/>
        <v/>
      </c>
      <c r="CT110" s="9" t="str">
        <f t="shared" si="220"/>
        <v/>
      </c>
      <c r="CU110" s="9" t="str">
        <f t="shared" si="220"/>
        <v/>
      </c>
      <c r="CV110" s="9" t="str">
        <f t="shared" si="221"/>
        <v/>
      </c>
      <c r="CW110" s="9" t="str">
        <f t="shared" si="222"/>
        <v/>
      </c>
      <c r="CX110" s="9" t="str">
        <f t="shared" si="222"/>
        <v/>
      </c>
      <c r="CY110" s="9" t="str">
        <f t="shared" si="222"/>
        <v/>
      </c>
      <c r="CZ110" s="9" t="str">
        <f t="shared" si="222"/>
        <v/>
      </c>
      <c r="DA110" s="9" t="str">
        <f t="shared" si="222"/>
        <v/>
      </c>
      <c r="DB110" s="9" t="str">
        <f t="shared" si="222"/>
        <v/>
      </c>
      <c r="DC110" s="9" t="str">
        <f t="shared" si="222"/>
        <v/>
      </c>
      <c r="DD110" s="2" t="str">
        <f t="shared" si="223"/>
        <v/>
      </c>
      <c r="DE110" s="2" t="str">
        <f t="shared" si="224"/>
        <v/>
      </c>
      <c r="DF110" s="2" t="str">
        <f t="shared" si="225"/>
        <v/>
      </c>
      <c r="DG110" s="2" t="str">
        <f t="shared" si="226"/>
        <v/>
      </c>
      <c r="DH110" s="2" t="str">
        <f t="shared" si="227"/>
        <v/>
      </c>
      <c r="DI110" s="2" t="str">
        <f t="shared" si="228"/>
        <v/>
      </c>
      <c r="DJ110" s="2" t="str">
        <f t="shared" si="229"/>
        <v/>
      </c>
      <c r="DK110" s="2" t="str">
        <f t="shared" si="230"/>
        <v/>
      </c>
      <c r="DL110" s="16" t="str">
        <f t="shared" si="231"/>
        <v/>
      </c>
      <c r="DM110" s="16" t="str">
        <f t="shared" si="232"/>
        <v/>
      </c>
      <c r="DN110" s="16" t="str">
        <f t="shared" si="233"/>
        <v/>
      </c>
      <c r="DO110" s="72" t="str">
        <f t="shared" si="234"/>
        <v/>
      </c>
      <c r="DP110" s="16" t="str">
        <f t="shared" si="235"/>
        <v/>
      </c>
      <c r="DQ110" s="16" t="str">
        <f t="shared" si="236"/>
        <v/>
      </c>
      <c r="DR110" s="2" t="str">
        <f t="shared" si="237"/>
        <v/>
      </c>
      <c r="DS110" s="2" t="str">
        <f t="shared" si="238"/>
        <v/>
      </c>
      <c r="DT110" s="2" t="str">
        <f t="shared" si="239"/>
        <v/>
      </c>
      <c r="DU110" s="2" t="str">
        <f t="shared" si="240"/>
        <v/>
      </c>
      <c r="DV110" s="15"/>
      <c r="DW110" s="18"/>
      <c r="DX110" s="17"/>
      <c r="DY110" s="47" t="str">
        <f t="shared" si="136"/>
        <v/>
      </c>
      <c r="DZ110" s="47" t="str">
        <f t="shared" si="136"/>
        <v/>
      </c>
      <c r="EA110" s="47" t="str">
        <f t="shared" si="136"/>
        <v/>
      </c>
      <c r="EB110" s="47" t="str">
        <f t="shared" si="136"/>
        <v/>
      </c>
      <c r="EC110" s="49" t="str">
        <f t="shared" si="136"/>
        <v/>
      </c>
      <c r="ED110" s="49" t="str">
        <f t="shared" si="136"/>
        <v/>
      </c>
      <c r="EE110" s="47" t="str">
        <f t="shared" si="136"/>
        <v/>
      </c>
      <c r="EF110" s="47" t="str">
        <f t="shared" si="136"/>
        <v/>
      </c>
      <c r="EG110" s="47" t="str">
        <f t="shared" si="136"/>
        <v/>
      </c>
      <c r="EH110" s="6">
        <f t="shared" si="152"/>
        <v>0</v>
      </c>
      <c r="EI110" s="6">
        <f t="shared" si="153"/>
        <v>0</v>
      </c>
      <c r="EJ110" s="2" t="str">
        <f t="shared" si="154"/>
        <v/>
      </c>
      <c r="EK110" s="2" t="str">
        <f t="shared" si="155"/>
        <v/>
      </c>
      <c r="EL110" s="2" t="str">
        <f t="shared" si="257"/>
        <v/>
      </c>
      <c r="EM110" s="2" t="str">
        <f t="shared" si="156"/>
        <v/>
      </c>
      <c r="EN110" s="2" t="str">
        <f t="shared" si="157"/>
        <v/>
      </c>
      <c r="EO110" s="2">
        <f t="shared" si="158"/>
        <v>0</v>
      </c>
      <c r="EP110" s="2">
        <f t="shared" si="241"/>
        <v>0</v>
      </c>
      <c r="EQ110" s="2"/>
      <c r="ER110" s="2"/>
      <c r="ES110" s="2"/>
      <c r="ET110" s="2"/>
      <c r="EU110" s="2"/>
      <c r="EV110" s="2"/>
      <c r="EW110" s="2">
        <f t="shared" si="159"/>
        <v>0</v>
      </c>
      <c r="EX110" s="2">
        <f t="shared" si="160"/>
        <v>0</v>
      </c>
      <c r="EY110" s="2">
        <f t="shared" si="242"/>
        <v>0</v>
      </c>
      <c r="EZ110" s="2">
        <f t="shared" si="161"/>
        <v>0</v>
      </c>
      <c r="FA110" s="2">
        <f t="shared" si="162"/>
        <v>0</v>
      </c>
      <c r="FB110" s="59"/>
      <c r="FC110" s="2">
        <f t="shared" si="163"/>
        <v>0</v>
      </c>
      <c r="FD110" s="2">
        <f t="shared" si="243"/>
        <v>0</v>
      </c>
      <c r="FE110" s="3">
        <f t="shared" si="256"/>
        <v>0</v>
      </c>
      <c r="FF110" s="3">
        <f t="shared" si="244"/>
        <v>0</v>
      </c>
      <c r="FG110" s="3">
        <f t="shared" si="245"/>
        <v>0</v>
      </c>
      <c r="FH110" s="3">
        <f t="shared" si="164"/>
        <v>0</v>
      </c>
      <c r="FI110" s="67">
        <f t="shared" si="165"/>
        <v>0</v>
      </c>
      <c r="FJ110" s="3">
        <f t="shared" si="166"/>
        <v>0</v>
      </c>
      <c r="FK110" s="3">
        <f t="shared" si="167"/>
        <v>0</v>
      </c>
      <c r="FL110" s="3">
        <f t="shared" si="246"/>
        <v>0</v>
      </c>
      <c r="FM110" s="3">
        <f t="shared" si="247"/>
        <v>0</v>
      </c>
      <c r="FN110" s="3">
        <f t="shared" si="248"/>
        <v>0</v>
      </c>
      <c r="FO110" s="2">
        <f t="shared" si="168"/>
        <v>0</v>
      </c>
      <c r="FP110" s="2">
        <f t="shared" si="169"/>
        <v>0</v>
      </c>
      <c r="FQ110" s="2">
        <f t="shared" si="249"/>
        <v>0</v>
      </c>
      <c r="FR110" s="6" t="str">
        <f>IF(A110=1,1,IF(DW110="","",COUNTA($DW$31:DW110)+1))</f>
        <v/>
      </c>
      <c r="FS110" s="6" t="str">
        <f t="shared" si="170"/>
        <v/>
      </c>
      <c r="FT110" s="43">
        <f t="shared" si="250"/>
        <v>0</v>
      </c>
      <c r="FU110" s="23">
        <f t="shared" si="251"/>
        <v>0</v>
      </c>
      <c r="FV110" s="21">
        <f t="shared" si="252"/>
        <v>0</v>
      </c>
    </row>
    <row r="111" spans="1:178">
      <c r="A111" s="4" t="str">
        <f t="shared" si="171"/>
        <v/>
      </c>
      <c r="B111" s="33"/>
      <c r="C111" s="33"/>
      <c r="D111" s="33"/>
      <c r="E111" s="33"/>
      <c r="F111" s="33"/>
      <c r="G111" s="11" t="str">
        <f t="shared" si="138"/>
        <v/>
      </c>
      <c r="H111" s="3" t="str">
        <f t="shared" si="172"/>
        <v/>
      </c>
      <c r="I111" s="3" t="str">
        <f t="shared" si="139"/>
        <v/>
      </c>
      <c r="J111" s="3" t="str">
        <f t="shared" si="173"/>
        <v/>
      </c>
      <c r="K111" s="3" t="str">
        <f t="shared" si="140"/>
        <v/>
      </c>
      <c r="L111" s="2" t="str">
        <f t="shared" si="141"/>
        <v/>
      </c>
      <c r="M111" s="8" t="str">
        <f t="shared" si="174"/>
        <v/>
      </c>
      <c r="N111" s="8" t="str">
        <f t="shared" si="142"/>
        <v/>
      </c>
      <c r="O111" s="8" t="str">
        <f t="shared" si="175"/>
        <v/>
      </c>
      <c r="P111" s="8" t="str">
        <f t="shared" si="143"/>
        <v/>
      </c>
      <c r="Q111" s="2" t="str">
        <f t="shared" si="144"/>
        <v/>
      </c>
      <c r="R111" s="3" t="str">
        <f t="shared" si="145"/>
        <v/>
      </c>
      <c r="S111" s="3" t="str">
        <f t="shared" si="146"/>
        <v/>
      </c>
      <c r="T111" s="3" t="str">
        <f t="shared" si="176"/>
        <v/>
      </c>
      <c r="U111" s="8" t="str">
        <f t="shared" si="147"/>
        <v/>
      </c>
      <c r="V111" s="2" t="str">
        <f t="shared" si="148"/>
        <v/>
      </c>
      <c r="W111" s="2" t="str">
        <f t="shared" si="149"/>
        <v/>
      </c>
      <c r="X111" s="2" t="str">
        <f t="shared" si="253"/>
        <v/>
      </c>
      <c r="Y111" s="2" t="str">
        <f t="shared" si="150"/>
        <v/>
      </c>
      <c r="Z111" s="46" t="str">
        <f t="shared" si="258"/>
        <v/>
      </c>
      <c r="AA111" s="46" t="str">
        <f t="shared" si="177"/>
        <v/>
      </c>
      <c r="AB111" s="47"/>
      <c r="AC111" s="46" t="str">
        <f t="shared" si="178"/>
        <v/>
      </c>
      <c r="AD111" s="47" t="str">
        <f t="shared" si="259"/>
        <v/>
      </c>
      <c r="AE111" s="48" t="str">
        <f t="shared" si="179"/>
        <v/>
      </c>
      <c r="AF111" s="49" t="str">
        <f t="shared" si="135"/>
        <v/>
      </c>
      <c r="AG111" s="49" t="str">
        <f t="shared" si="135"/>
        <v/>
      </c>
      <c r="AH111" s="49" t="str">
        <f t="shared" si="135"/>
        <v/>
      </c>
      <c r="AI111" s="47" t="str">
        <f t="shared" si="135"/>
        <v/>
      </c>
      <c r="AJ111" s="47" t="str">
        <f t="shared" si="135"/>
        <v/>
      </c>
      <c r="AK111" s="46" t="str">
        <f t="shared" si="135"/>
        <v/>
      </c>
      <c r="AL111" s="47"/>
      <c r="AM111" s="53" t="str">
        <f t="shared" si="180"/>
        <v/>
      </c>
      <c r="AN111" s="50" t="str">
        <f t="shared" si="181"/>
        <v/>
      </c>
      <c r="AO111" s="53" t="s">
        <v>85</v>
      </c>
      <c r="AP111" s="52" t="str">
        <f t="shared" si="182"/>
        <v/>
      </c>
      <c r="AQ111" s="52" t="str">
        <f t="shared" si="183"/>
        <v/>
      </c>
      <c r="AR111" s="47">
        <f t="shared" si="184"/>
        <v>0.37</v>
      </c>
      <c r="AS111" s="53" t="str">
        <f t="shared" si="185"/>
        <v/>
      </c>
      <c r="AT111" s="52" t="str">
        <f t="shared" si="186"/>
        <v/>
      </c>
      <c r="AU111" s="9" t="str">
        <f t="shared" si="187"/>
        <v/>
      </c>
      <c r="AV111" s="9" t="str">
        <f t="shared" si="188"/>
        <v/>
      </c>
      <c r="AW111" s="12" t="str">
        <f t="shared" si="189"/>
        <v/>
      </c>
      <c r="AX111" s="9" t="str">
        <f t="shared" si="190"/>
        <v/>
      </c>
      <c r="AY111" s="12" t="str">
        <f t="shared" si="191"/>
        <v/>
      </c>
      <c r="AZ111" s="10" t="str">
        <f t="shared" si="192"/>
        <v/>
      </c>
      <c r="BA111" s="10" t="str">
        <f t="shared" si="193"/>
        <v/>
      </c>
      <c r="BB111" s="10" t="str">
        <f t="shared" si="194"/>
        <v/>
      </c>
      <c r="BC111" s="10" t="str">
        <f t="shared" si="195"/>
        <v/>
      </c>
      <c r="BD111" s="10" t="str">
        <f t="shared" si="196"/>
        <v/>
      </c>
      <c r="BE111" s="12" t="str">
        <f t="shared" si="197"/>
        <v/>
      </c>
      <c r="BF111" s="9" t="str">
        <f t="shared" si="198"/>
        <v/>
      </c>
      <c r="BG111" s="9" t="str">
        <f t="shared" si="199"/>
        <v/>
      </c>
      <c r="BH111" s="7" t="str">
        <f t="shared" si="200"/>
        <v/>
      </c>
      <c r="BI111" s="7" t="str">
        <f t="shared" si="201"/>
        <v/>
      </c>
      <c r="BJ111" s="12" t="str">
        <f t="shared" si="202"/>
        <v/>
      </c>
      <c r="BK111" s="80" t="str">
        <f t="shared" si="203"/>
        <v/>
      </c>
      <c r="BL111" s="7" t="str">
        <f t="shared" si="204"/>
        <v/>
      </c>
      <c r="BM111" s="7" t="str">
        <f t="shared" si="254"/>
        <v/>
      </c>
      <c r="BN111" s="12" t="str">
        <f t="shared" si="205"/>
        <v/>
      </c>
      <c r="BO111" s="9" t="str">
        <f t="shared" si="206"/>
        <v/>
      </c>
      <c r="BP111" s="2" t="str">
        <f t="shared" si="207"/>
        <v/>
      </c>
      <c r="BQ111" s="2" t="str">
        <f t="shared" si="208"/>
        <v/>
      </c>
      <c r="BR111" s="20" t="str">
        <f t="shared" si="151"/>
        <v/>
      </c>
      <c r="BS111" s="20" t="str">
        <f t="shared" si="151"/>
        <v/>
      </c>
      <c r="BT111" s="20" t="str">
        <f t="shared" si="151"/>
        <v/>
      </c>
      <c r="BU111" s="86" t="str">
        <f t="shared" si="209"/>
        <v/>
      </c>
      <c r="BV111" s="86" t="str">
        <f t="shared" si="210"/>
        <v/>
      </c>
      <c r="BW111" s="20" t="str">
        <f t="shared" si="151"/>
        <v/>
      </c>
      <c r="BX111" s="86" t="str">
        <f t="shared" si="137"/>
        <v/>
      </c>
      <c r="BY111" s="86" t="str">
        <f t="shared" si="137"/>
        <v/>
      </c>
      <c r="BZ111" s="86" t="str">
        <f t="shared" si="137"/>
        <v/>
      </c>
      <c r="CA111" s="86" t="str">
        <f t="shared" si="137"/>
        <v/>
      </c>
      <c r="CB111" s="86" t="str">
        <f t="shared" si="137"/>
        <v/>
      </c>
      <c r="CC111" s="86" t="str">
        <f t="shared" si="137"/>
        <v/>
      </c>
      <c r="CD111" s="86" t="str">
        <f t="shared" si="137"/>
        <v/>
      </c>
      <c r="CE111" s="20" t="str">
        <f t="shared" si="255"/>
        <v/>
      </c>
      <c r="CF111" s="14" t="str">
        <f t="shared" si="211"/>
        <v/>
      </c>
      <c r="CG111" s="14" t="str">
        <f t="shared" si="212"/>
        <v/>
      </c>
      <c r="CH111" s="8">
        <f t="shared" si="213"/>
        <v>0</v>
      </c>
      <c r="CI111" s="9" t="str">
        <f t="shared" si="214"/>
        <v/>
      </c>
      <c r="CJ111" s="9" t="str">
        <f t="shared" si="215"/>
        <v/>
      </c>
      <c r="CK111" s="9" t="str">
        <f t="shared" si="216"/>
        <v/>
      </c>
      <c r="CL111" s="9" t="str">
        <f t="shared" si="217"/>
        <v/>
      </c>
      <c r="CM111" s="9" t="str">
        <f t="shared" si="218"/>
        <v/>
      </c>
      <c r="CN111" s="9" t="str">
        <f t="shared" si="219"/>
        <v/>
      </c>
      <c r="CO111" s="9" t="str">
        <f t="shared" si="220"/>
        <v/>
      </c>
      <c r="CP111" s="9" t="str">
        <f t="shared" si="220"/>
        <v/>
      </c>
      <c r="CQ111" s="9" t="str">
        <f t="shared" si="220"/>
        <v/>
      </c>
      <c r="CR111" s="9" t="str">
        <f t="shared" si="220"/>
        <v/>
      </c>
      <c r="CS111" s="9" t="str">
        <f t="shared" si="220"/>
        <v/>
      </c>
      <c r="CT111" s="9" t="str">
        <f t="shared" si="220"/>
        <v/>
      </c>
      <c r="CU111" s="9" t="str">
        <f t="shared" si="220"/>
        <v/>
      </c>
      <c r="CV111" s="9" t="str">
        <f t="shared" si="221"/>
        <v/>
      </c>
      <c r="CW111" s="9" t="str">
        <f t="shared" si="222"/>
        <v/>
      </c>
      <c r="CX111" s="9" t="str">
        <f t="shared" si="222"/>
        <v/>
      </c>
      <c r="CY111" s="9" t="str">
        <f t="shared" si="222"/>
        <v/>
      </c>
      <c r="CZ111" s="9" t="str">
        <f t="shared" si="222"/>
        <v/>
      </c>
      <c r="DA111" s="9" t="str">
        <f t="shared" si="222"/>
        <v/>
      </c>
      <c r="DB111" s="9" t="str">
        <f t="shared" si="222"/>
        <v/>
      </c>
      <c r="DC111" s="9" t="str">
        <f t="shared" si="222"/>
        <v/>
      </c>
      <c r="DD111" s="2" t="str">
        <f t="shared" si="223"/>
        <v/>
      </c>
      <c r="DE111" s="2" t="str">
        <f t="shared" si="224"/>
        <v/>
      </c>
      <c r="DF111" s="2" t="str">
        <f t="shared" si="225"/>
        <v/>
      </c>
      <c r="DG111" s="2" t="str">
        <f t="shared" si="226"/>
        <v/>
      </c>
      <c r="DH111" s="2" t="str">
        <f t="shared" si="227"/>
        <v/>
      </c>
      <c r="DI111" s="2" t="str">
        <f t="shared" si="228"/>
        <v/>
      </c>
      <c r="DJ111" s="2" t="str">
        <f t="shared" si="229"/>
        <v/>
      </c>
      <c r="DK111" s="2" t="str">
        <f t="shared" si="230"/>
        <v/>
      </c>
      <c r="DL111" s="16" t="str">
        <f t="shared" si="231"/>
        <v/>
      </c>
      <c r="DM111" s="16" t="str">
        <f t="shared" si="232"/>
        <v/>
      </c>
      <c r="DN111" s="16" t="str">
        <f t="shared" si="233"/>
        <v/>
      </c>
      <c r="DO111" s="72" t="str">
        <f t="shared" si="234"/>
        <v/>
      </c>
      <c r="DP111" s="16" t="str">
        <f t="shared" si="235"/>
        <v/>
      </c>
      <c r="DQ111" s="16" t="str">
        <f t="shared" si="236"/>
        <v/>
      </c>
      <c r="DR111" s="2" t="str">
        <f t="shared" si="237"/>
        <v/>
      </c>
      <c r="DS111" s="2" t="str">
        <f t="shared" si="238"/>
        <v/>
      </c>
      <c r="DT111" s="2" t="str">
        <f t="shared" si="239"/>
        <v/>
      </c>
      <c r="DU111" s="2" t="str">
        <f t="shared" si="240"/>
        <v/>
      </c>
      <c r="DV111" s="15"/>
      <c r="DW111" s="17"/>
      <c r="DX111" s="17"/>
      <c r="DY111" s="47" t="str">
        <f t="shared" si="136"/>
        <v/>
      </c>
      <c r="DZ111" s="47" t="str">
        <f t="shared" si="136"/>
        <v/>
      </c>
      <c r="EA111" s="47" t="str">
        <f t="shared" si="136"/>
        <v/>
      </c>
      <c r="EB111" s="47" t="str">
        <f t="shared" si="136"/>
        <v/>
      </c>
      <c r="EC111" s="49" t="str">
        <f t="shared" si="136"/>
        <v/>
      </c>
      <c r="ED111" s="49" t="str">
        <f t="shared" si="136"/>
        <v/>
      </c>
      <c r="EE111" s="47" t="str">
        <f t="shared" si="136"/>
        <v/>
      </c>
      <c r="EF111" s="47" t="str">
        <f t="shared" si="136"/>
        <v/>
      </c>
      <c r="EG111" s="47" t="str">
        <f t="shared" si="136"/>
        <v/>
      </c>
      <c r="EH111" s="6">
        <f t="shared" si="152"/>
        <v>0</v>
      </c>
      <c r="EI111" s="6">
        <f t="shared" si="153"/>
        <v>0</v>
      </c>
      <c r="EJ111" s="2" t="str">
        <f t="shared" si="154"/>
        <v/>
      </c>
      <c r="EK111" s="2" t="str">
        <f t="shared" si="155"/>
        <v/>
      </c>
      <c r="EL111" s="2" t="str">
        <f t="shared" si="257"/>
        <v/>
      </c>
      <c r="EM111" s="2" t="str">
        <f t="shared" si="156"/>
        <v/>
      </c>
      <c r="EN111" s="2" t="str">
        <f t="shared" si="157"/>
        <v/>
      </c>
      <c r="EO111" s="2">
        <f t="shared" si="158"/>
        <v>0</v>
      </c>
      <c r="EP111" s="2">
        <f t="shared" si="241"/>
        <v>0</v>
      </c>
      <c r="EQ111" s="2"/>
      <c r="ER111" s="2"/>
      <c r="ES111" s="2"/>
      <c r="ET111" s="2"/>
      <c r="EU111" s="2"/>
      <c r="EV111" s="2"/>
      <c r="EW111" s="2">
        <f t="shared" si="159"/>
        <v>0</v>
      </c>
      <c r="EX111" s="2">
        <f t="shared" si="160"/>
        <v>0</v>
      </c>
      <c r="EY111" s="2">
        <f t="shared" si="242"/>
        <v>0</v>
      </c>
      <c r="EZ111" s="2">
        <f t="shared" si="161"/>
        <v>0</v>
      </c>
      <c r="FA111" s="2">
        <f t="shared" si="162"/>
        <v>0</v>
      </c>
      <c r="FB111" s="59"/>
      <c r="FC111" s="2">
        <f t="shared" si="163"/>
        <v>0</v>
      </c>
      <c r="FD111" s="2">
        <f t="shared" si="243"/>
        <v>0</v>
      </c>
      <c r="FE111" s="3">
        <f t="shared" si="256"/>
        <v>0</v>
      </c>
      <c r="FF111" s="3">
        <f t="shared" si="244"/>
        <v>0</v>
      </c>
      <c r="FG111" s="3">
        <f t="shared" si="245"/>
        <v>0</v>
      </c>
      <c r="FH111" s="3">
        <f t="shared" si="164"/>
        <v>0</v>
      </c>
      <c r="FI111" s="67">
        <f t="shared" si="165"/>
        <v>0</v>
      </c>
      <c r="FJ111" s="3">
        <f t="shared" si="166"/>
        <v>0</v>
      </c>
      <c r="FK111" s="3">
        <f t="shared" si="167"/>
        <v>0</v>
      </c>
      <c r="FL111" s="3">
        <f t="shared" si="246"/>
        <v>0</v>
      </c>
      <c r="FM111" s="3">
        <f t="shared" si="247"/>
        <v>0</v>
      </c>
      <c r="FN111" s="3">
        <f t="shared" si="248"/>
        <v>0</v>
      </c>
      <c r="FO111" s="2">
        <f t="shared" si="168"/>
        <v>0</v>
      </c>
      <c r="FP111" s="2">
        <f t="shared" si="169"/>
        <v>0</v>
      </c>
      <c r="FQ111" s="2">
        <f t="shared" si="249"/>
        <v>0</v>
      </c>
      <c r="FR111" s="6" t="str">
        <f>IF(A111=1,1,IF(DW111="","",COUNTA($DW$31:DW111)+1))</f>
        <v/>
      </c>
      <c r="FS111" s="6" t="str">
        <f t="shared" si="170"/>
        <v/>
      </c>
      <c r="FT111" s="43">
        <f t="shared" si="250"/>
        <v>0</v>
      </c>
      <c r="FU111" s="23">
        <f t="shared" si="251"/>
        <v>0</v>
      </c>
      <c r="FV111" s="21">
        <f t="shared" si="252"/>
        <v>0</v>
      </c>
    </row>
    <row r="112" spans="1:178">
      <c r="A112" s="4" t="str">
        <f t="shared" si="171"/>
        <v/>
      </c>
      <c r="B112" s="33"/>
      <c r="C112" s="33"/>
      <c r="D112" s="33"/>
      <c r="E112" s="33"/>
      <c r="F112" s="33"/>
      <c r="G112" s="11" t="str">
        <f t="shared" si="138"/>
        <v/>
      </c>
      <c r="H112" s="3" t="str">
        <f t="shared" si="172"/>
        <v/>
      </c>
      <c r="I112" s="3" t="str">
        <f t="shared" si="139"/>
        <v/>
      </c>
      <c r="J112" s="3" t="str">
        <f t="shared" si="173"/>
        <v/>
      </c>
      <c r="K112" s="3" t="str">
        <f t="shared" si="140"/>
        <v/>
      </c>
      <c r="L112" s="2" t="str">
        <f t="shared" si="141"/>
        <v/>
      </c>
      <c r="M112" s="8" t="str">
        <f t="shared" si="174"/>
        <v/>
      </c>
      <c r="N112" s="8" t="str">
        <f t="shared" si="142"/>
        <v/>
      </c>
      <c r="O112" s="8" t="str">
        <f t="shared" si="175"/>
        <v/>
      </c>
      <c r="P112" s="8" t="str">
        <f t="shared" si="143"/>
        <v/>
      </c>
      <c r="Q112" s="2" t="str">
        <f t="shared" si="144"/>
        <v/>
      </c>
      <c r="R112" s="3" t="str">
        <f t="shared" si="145"/>
        <v/>
      </c>
      <c r="S112" s="3" t="str">
        <f t="shared" si="146"/>
        <v/>
      </c>
      <c r="T112" s="3" t="str">
        <f t="shared" si="176"/>
        <v/>
      </c>
      <c r="U112" s="8" t="str">
        <f t="shared" si="147"/>
        <v/>
      </c>
      <c r="V112" s="2" t="str">
        <f t="shared" si="148"/>
        <v/>
      </c>
      <c r="W112" s="2" t="str">
        <f t="shared" si="149"/>
        <v/>
      </c>
      <c r="X112" s="2" t="str">
        <f t="shared" si="253"/>
        <v/>
      </c>
      <c r="Y112" s="2" t="str">
        <f t="shared" si="150"/>
        <v/>
      </c>
      <c r="Z112" s="46" t="str">
        <f t="shared" si="258"/>
        <v/>
      </c>
      <c r="AA112" s="46" t="str">
        <f t="shared" si="177"/>
        <v/>
      </c>
      <c r="AB112" s="47"/>
      <c r="AC112" s="46" t="str">
        <f t="shared" si="178"/>
        <v/>
      </c>
      <c r="AD112" s="47" t="str">
        <f t="shared" si="259"/>
        <v/>
      </c>
      <c r="AE112" s="48" t="str">
        <f t="shared" si="179"/>
        <v/>
      </c>
      <c r="AF112" s="49" t="str">
        <f t="shared" si="135"/>
        <v/>
      </c>
      <c r="AG112" s="49" t="str">
        <f t="shared" si="135"/>
        <v/>
      </c>
      <c r="AH112" s="49" t="str">
        <f t="shared" si="135"/>
        <v/>
      </c>
      <c r="AI112" s="47" t="str">
        <f t="shared" si="135"/>
        <v/>
      </c>
      <c r="AJ112" s="47" t="str">
        <f t="shared" si="135"/>
        <v/>
      </c>
      <c r="AK112" s="46" t="str">
        <f t="shared" si="135"/>
        <v/>
      </c>
      <c r="AL112" s="47"/>
      <c r="AM112" s="53" t="str">
        <f t="shared" si="180"/>
        <v/>
      </c>
      <c r="AN112" s="50" t="str">
        <f t="shared" si="181"/>
        <v/>
      </c>
      <c r="AO112" s="53" t="s">
        <v>85</v>
      </c>
      <c r="AP112" s="52" t="str">
        <f t="shared" si="182"/>
        <v/>
      </c>
      <c r="AQ112" s="52" t="str">
        <f t="shared" si="183"/>
        <v/>
      </c>
      <c r="AR112" s="47">
        <f t="shared" si="184"/>
        <v>0.37</v>
      </c>
      <c r="AS112" s="53" t="str">
        <f t="shared" si="185"/>
        <v/>
      </c>
      <c r="AT112" s="52" t="str">
        <f t="shared" si="186"/>
        <v/>
      </c>
      <c r="AU112" s="9" t="str">
        <f t="shared" si="187"/>
        <v/>
      </c>
      <c r="AV112" s="9" t="str">
        <f t="shared" si="188"/>
        <v/>
      </c>
      <c r="AW112" s="12" t="str">
        <f t="shared" si="189"/>
        <v/>
      </c>
      <c r="AX112" s="9" t="str">
        <f t="shared" si="190"/>
        <v/>
      </c>
      <c r="AY112" s="12" t="str">
        <f t="shared" si="191"/>
        <v/>
      </c>
      <c r="AZ112" s="10" t="str">
        <f t="shared" si="192"/>
        <v/>
      </c>
      <c r="BA112" s="10" t="str">
        <f t="shared" si="193"/>
        <v/>
      </c>
      <c r="BB112" s="10" t="str">
        <f t="shared" si="194"/>
        <v/>
      </c>
      <c r="BC112" s="10" t="str">
        <f t="shared" si="195"/>
        <v/>
      </c>
      <c r="BD112" s="10" t="str">
        <f t="shared" si="196"/>
        <v/>
      </c>
      <c r="BE112" s="12" t="str">
        <f t="shared" si="197"/>
        <v/>
      </c>
      <c r="BF112" s="9" t="str">
        <f t="shared" si="198"/>
        <v/>
      </c>
      <c r="BG112" s="9" t="str">
        <f t="shared" si="199"/>
        <v/>
      </c>
      <c r="BH112" s="7" t="str">
        <f t="shared" si="200"/>
        <v/>
      </c>
      <c r="BI112" s="7" t="str">
        <f t="shared" si="201"/>
        <v/>
      </c>
      <c r="BJ112" s="12" t="str">
        <f t="shared" si="202"/>
        <v/>
      </c>
      <c r="BK112" s="80" t="str">
        <f t="shared" si="203"/>
        <v/>
      </c>
      <c r="BL112" s="7" t="str">
        <f t="shared" si="204"/>
        <v/>
      </c>
      <c r="BM112" s="7" t="str">
        <f t="shared" si="254"/>
        <v/>
      </c>
      <c r="BN112" s="12" t="str">
        <f t="shared" si="205"/>
        <v/>
      </c>
      <c r="BO112" s="9" t="str">
        <f t="shared" si="206"/>
        <v/>
      </c>
      <c r="BP112" s="2" t="str">
        <f t="shared" si="207"/>
        <v/>
      </c>
      <c r="BQ112" s="2" t="str">
        <f t="shared" si="208"/>
        <v/>
      </c>
      <c r="BR112" s="20" t="str">
        <f t="shared" si="151"/>
        <v/>
      </c>
      <c r="BS112" s="20" t="str">
        <f t="shared" si="151"/>
        <v/>
      </c>
      <c r="BT112" s="20" t="str">
        <f t="shared" si="151"/>
        <v/>
      </c>
      <c r="BU112" s="86" t="str">
        <f t="shared" si="209"/>
        <v/>
      </c>
      <c r="BV112" s="86" t="str">
        <f t="shared" si="210"/>
        <v/>
      </c>
      <c r="BW112" s="20" t="str">
        <f t="shared" si="151"/>
        <v/>
      </c>
      <c r="BX112" s="86" t="str">
        <f t="shared" si="151"/>
        <v/>
      </c>
      <c r="BY112" s="86" t="str">
        <f t="shared" si="151"/>
        <v/>
      </c>
      <c r="BZ112" s="86" t="str">
        <f t="shared" si="151"/>
        <v/>
      </c>
      <c r="CA112" s="86" t="str">
        <f t="shared" si="151"/>
        <v/>
      </c>
      <c r="CB112" s="86" t="str">
        <f t="shared" si="151"/>
        <v/>
      </c>
      <c r="CC112" s="86" t="str">
        <f t="shared" si="151"/>
        <v/>
      </c>
      <c r="CD112" s="86" t="str">
        <f t="shared" si="151"/>
        <v/>
      </c>
      <c r="CE112" s="20" t="str">
        <f t="shared" si="255"/>
        <v/>
      </c>
      <c r="CF112" s="14" t="str">
        <f t="shared" si="211"/>
        <v/>
      </c>
      <c r="CG112" s="14" t="str">
        <f t="shared" si="212"/>
        <v/>
      </c>
      <c r="CH112" s="8">
        <f t="shared" si="213"/>
        <v>0</v>
      </c>
      <c r="CI112" s="9" t="str">
        <f t="shared" si="214"/>
        <v/>
      </c>
      <c r="CJ112" s="9" t="str">
        <f t="shared" si="215"/>
        <v/>
      </c>
      <c r="CK112" s="9" t="str">
        <f t="shared" si="216"/>
        <v/>
      </c>
      <c r="CL112" s="9" t="str">
        <f t="shared" si="217"/>
        <v/>
      </c>
      <c r="CM112" s="9" t="str">
        <f t="shared" si="218"/>
        <v/>
      </c>
      <c r="CN112" s="9" t="str">
        <f t="shared" si="219"/>
        <v/>
      </c>
      <c r="CO112" s="9" t="str">
        <f t="shared" si="220"/>
        <v/>
      </c>
      <c r="CP112" s="9" t="str">
        <f t="shared" si="220"/>
        <v/>
      </c>
      <c r="CQ112" s="9" t="str">
        <f t="shared" si="220"/>
        <v/>
      </c>
      <c r="CR112" s="9" t="str">
        <f t="shared" si="220"/>
        <v/>
      </c>
      <c r="CS112" s="9" t="str">
        <f t="shared" si="220"/>
        <v/>
      </c>
      <c r="CT112" s="9" t="str">
        <f t="shared" si="220"/>
        <v/>
      </c>
      <c r="CU112" s="9" t="str">
        <f t="shared" si="220"/>
        <v/>
      </c>
      <c r="CV112" s="9" t="str">
        <f t="shared" si="221"/>
        <v/>
      </c>
      <c r="CW112" s="9" t="str">
        <f t="shared" si="222"/>
        <v/>
      </c>
      <c r="CX112" s="9" t="str">
        <f t="shared" si="222"/>
        <v/>
      </c>
      <c r="CY112" s="9" t="str">
        <f t="shared" si="222"/>
        <v/>
      </c>
      <c r="CZ112" s="9" t="str">
        <f t="shared" si="222"/>
        <v/>
      </c>
      <c r="DA112" s="9" t="str">
        <f t="shared" si="222"/>
        <v/>
      </c>
      <c r="DB112" s="9" t="str">
        <f t="shared" si="222"/>
        <v/>
      </c>
      <c r="DC112" s="9" t="str">
        <f t="shared" si="222"/>
        <v/>
      </c>
      <c r="DD112" s="2" t="str">
        <f t="shared" si="223"/>
        <v/>
      </c>
      <c r="DE112" s="2" t="str">
        <f t="shared" si="224"/>
        <v/>
      </c>
      <c r="DF112" s="2" t="str">
        <f t="shared" si="225"/>
        <v/>
      </c>
      <c r="DG112" s="2" t="str">
        <f t="shared" si="226"/>
        <v/>
      </c>
      <c r="DH112" s="2" t="str">
        <f t="shared" si="227"/>
        <v/>
      </c>
      <c r="DI112" s="2" t="str">
        <f t="shared" si="228"/>
        <v/>
      </c>
      <c r="DJ112" s="2" t="str">
        <f t="shared" si="229"/>
        <v/>
      </c>
      <c r="DK112" s="2" t="str">
        <f t="shared" si="230"/>
        <v/>
      </c>
      <c r="DL112" s="16" t="str">
        <f t="shared" si="231"/>
        <v/>
      </c>
      <c r="DM112" s="16" t="str">
        <f t="shared" si="232"/>
        <v/>
      </c>
      <c r="DN112" s="16" t="str">
        <f t="shared" si="233"/>
        <v/>
      </c>
      <c r="DO112" s="72" t="str">
        <f t="shared" si="234"/>
        <v/>
      </c>
      <c r="DP112" s="16" t="str">
        <f t="shared" si="235"/>
        <v/>
      </c>
      <c r="DQ112" s="16" t="str">
        <f t="shared" si="236"/>
        <v/>
      </c>
      <c r="DR112" s="2" t="str">
        <f t="shared" si="237"/>
        <v/>
      </c>
      <c r="DS112" s="2" t="str">
        <f t="shared" si="238"/>
        <v/>
      </c>
      <c r="DT112" s="2" t="str">
        <f t="shared" si="239"/>
        <v/>
      </c>
      <c r="DU112" s="2" t="str">
        <f t="shared" si="240"/>
        <v/>
      </c>
      <c r="DV112" s="15"/>
      <c r="DW112" s="18"/>
      <c r="DX112" s="17"/>
      <c r="DY112" s="47" t="str">
        <f t="shared" si="136"/>
        <v/>
      </c>
      <c r="DZ112" s="47" t="str">
        <f t="shared" si="136"/>
        <v/>
      </c>
      <c r="EA112" s="47" t="str">
        <f t="shared" si="136"/>
        <v/>
      </c>
      <c r="EB112" s="47" t="str">
        <f t="shared" si="136"/>
        <v/>
      </c>
      <c r="EC112" s="49" t="str">
        <f t="shared" si="136"/>
        <v/>
      </c>
      <c r="ED112" s="49" t="str">
        <f t="shared" si="136"/>
        <v/>
      </c>
      <c r="EE112" s="47" t="str">
        <f t="shared" si="136"/>
        <v/>
      </c>
      <c r="EF112" s="47" t="str">
        <f t="shared" si="136"/>
        <v/>
      </c>
      <c r="EG112" s="47" t="str">
        <f t="shared" si="136"/>
        <v/>
      </c>
      <c r="EH112" s="6">
        <f t="shared" si="152"/>
        <v>0</v>
      </c>
      <c r="EI112" s="6">
        <f t="shared" si="153"/>
        <v>0</v>
      </c>
      <c r="EJ112" s="2" t="str">
        <f t="shared" si="154"/>
        <v/>
      </c>
      <c r="EK112" s="2" t="str">
        <f t="shared" si="155"/>
        <v/>
      </c>
      <c r="EL112" s="2" t="str">
        <f t="shared" si="257"/>
        <v/>
      </c>
      <c r="EM112" s="2" t="str">
        <f t="shared" si="156"/>
        <v/>
      </c>
      <c r="EN112" s="2" t="str">
        <f t="shared" si="157"/>
        <v/>
      </c>
      <c r="EO112" s="2">
        <f t="shared" si="158"/>
        <v>0</v>
      </c>
      <c r="EP112" s="2">
        <f t="shared" si="241"/>
        <v>0</v>
      </c>
      <c r="EQ112" s="2"/>
      <c r="ER112" s="2"/>
      <c r="ES112" s="2"/>
      <c r="ET112" s="2"/>
      <c r="EU112" s="2"/>
      <c r="EV112" s="2"/>
      <c r="EW112" s="2">
        <f t="shared" si="159"/>
        <v>0</v>
      </c>
      <c r="EX112" s="2">
        <f t="shared" si="160"/>
        <v>0</v>
      </c>
      <c r="EY112" s="2">
        <f t="shared" si="242"/>
        <v>0</v>
      </c>
      <c r="EZ112" s="2">
        <f t="shared" si="161"/>
        <v>0</v>
      </c>
      <c r="FA112" s="2">
        <f t="shared" si="162"/>
        <v>0</v>
      </c>
      <c r="FB112" s="59"/>
      <c r="FC112" s="2">
        <f t="shared" si="163"/>
        <v>0</v>
      </c>
      <c r="FD112" s="2">
        <f t="shared" si="243"/>
        <v>0</v>
      </c>
      <c r="FE112" s="3">
        <f t="shared" si="256"/>
        <v>0</v>
      </c>
      <c r="FF112" s="3">
        <f t="shared" si="244"/>
        <v>0</v>
      </c>
      <c r="FG112" s="3">
        <f t="shared" si="245"/>
        <v>0</v>
      </c>
      <c r="FH112" s="3">
        <f t="shared" si="164"/>
        <v>0</v>
      </c>
      <c r="FI112" s="67">
        <f t="shared" si="165"/>
        <v>0</v>
      </c>
      <c r="FJ112" s="3">
        <f t="shared" si="166"/>
        <v>0</v>
      </c>
      <c r="FK112" s="3">
        <f t="shared" si="167"/>
        <v>0</v>
      </c>
      <c r="FL112" s="3">
        <f t="shared" si="246"/>
        <v>0</v>
      </c>
      <c r="FM112" s="3">
        <f t="shared" si="247"/>
        <v>0</v>
      </c>
      <c r="FN112" s="3">
        <f t="shared" si="248"/>
        <v>0</v>
      </c>
      <c r="FO112" s="2">
        <f t="shared" si="168"/>
        <v>0</v>
      </c>
      <c r="FP112" s="2">
        <f t="shared" si="169"/>
        <v>0</v>
      </c>
      <c r="FQ112" s="2">
        <f t="shared" si="249"/>
        <v>0</v>
      </c>
      <c r="FR112" s="6" t="str">
        <f>IF(A112=1,1,IF(DW112="","",COUNTA($DW$31:DW112)+1))</f>
        <v/>
      </c>
      <c r="FS112" s="6" t="str">
        <f t="shared" si="170"/>
        <v/>
      </c>
      <c r="FT112" s="43">
        <f t="shared" si="250"/>
        <v>0</v>
      </c>
      <c r="FU112" s="23">
        <f t="shared" si="251"/>
        <v>0</v>
      </c>
      <c r="FV112" s="21">
        <f t="shared" si="252"/>
        <v>0</v>
      </c>
    </row>
    <row r="113" spans="1:178">
      <c r="A113" s="4" t="str">
        <f t="shared" si="171"/>
        <v/>
      </c>
      <c r="B113" s="33"/>
      <c r="C113" s="33"/>
      <c r="D113" s="33"/>
      <c r="E113" s="33"/>
      <c r="F113" s="33"/>
      <c r="G113" s="11" t="str">
        <f t="shared" si="138"/>
        <v/>
      </c>
      <c r="H113" s="3" t="str">
        <f t="shared" si="172"/>
        <v/>
      </c>
      <c r="I113" s="3" t="str">
        <f t="shared" si="139"/>
        <v/>
      </c>
      <c r="J113" s="3" t="str">
        <f t="shared" si="173"/>
        <v/>
      </c>
      <c r="K113" s="3" t="str">
        <f t="shared" si="140"/>
        <v/>
      </c>
      <c r="L113" s="2" t="str">
        <f t="shared" si="141"/>
        <v/>
      </c>
      <c r="M113" s="8" t="str">
        <f t="shared" si="174"/>
        <v/>
      </c>
      <c r="N113" s="8" t="str">
        <f t="shared" si="142"/>
        <v/>
      </c>
      <c r="O113" s="8" t="str">
        <f t="shared" si="175"/>
        <v/>
      </c>
      <c r="P113" s="8" t="str">
        <f t="shared" si="143"/>
        <v/>
      </c>
      <c r="Q113" s="2" t="str">
        <f t="shared" si="144"/>
        <v/>
      </c>
      <c r="R113" s="3" t="str">
        <f t="shared" si="145"/>
        <v/>
      </c>
      <c r="S113" s="3" t="str">
        <f t="shared" si="146"/>
        <v/>
      </c>
      <c r="T113" s="3" t="str">
        <f t="shared" si="176"/>
        <v/>
      </c>
      <c r="U113" s="8" t="str">
        <f t="shared" si="147"/>
        <v/>
      </c>
      <c r="V113" s="2" t="str">
        <f t="shared" si="148"/>
        <v/>
      </c>
      <c r="W113" s="2" t="str">
        <f t="shared" si="149"/>
        <v/>
      </c>
      <c r="X113" s="2" t="str">
        <f t="shared" si="253"/>
        <v/>
      </c>
      <c r="Y113" s="2" t="str">
        <f t="shared" si="150"/>
        <v/>
      </c>
      <c r="Z113" s="46" t="str">
        <f t="shared" si="258"/>
        <v/>
      </c>
      <c r="AA113" s="46" t="str">
        <f t="shared" si="177"/>
        <v/>
      </c>
      <c r="AB113" s="47"/>
      <c r="AC113" s="46" t="str">
        <f t="shared" si="178"/>
        <v/>
      </c>
      <c r="AD113" s="47" t="str">
        <f t="shared" si="259"/>
        <v/>
      </c>
      <c r="AE113" s="48" t="str">
        <f t="shared" si="179"/>
        <v/>
      </c>
      <c r="AF113" s="49" t="str">
        <f t="shared" si="135"/>
        <v/>
      </c>
      <c r="AG113" s="49" t="str">
        <f t="shared" si="135"/>
        <v/>
      </c>
      <c r="AH113" s="49" t="str">
        <f t="shared" si="135"/>
        <v/>
      </c>
      <c r="AI113" s="47" t="str">
        <f t="shared" si="135"/>
        <v/>
      </c>
      <c r="AJ113" s="47" t="str">
        <f t="shared" si="135"/>
        <v/>
      </c>
      <c r="AK113" s="46" t="str">
        <f t="shared" si="135"/>
        <v/>
      </c>
      <c r="AL113" s="47"/>
      <c r="AM113" s="53" t="str">
        <f t="shared" si="180"/>
        <v/>
      </c>
      <c r="AN113" s="50" t="str">
        <f t="shared" si="181"/>
        <v/>
      </c>
      <c r="AO113" s="53" t="s">
        <v>85</v>
      </c>
      <c r="AP113" s="52" t="str">
        <f t="shared" si="182"/>
        <v/>
      </c>
      <c r="AQ113" s="52" t="str">
        <f t="shared" si="183"/>
        <v/>
      </c>
      <c r="AR113" s="47">
        <f t="shared" si="184"/>
        <v>0.37</v>
      </c>
      <c r="AS113" s="53" t="str">
        <f t="shared" si="185"/>
        <v/>
      </c>
      <c r="AT113" s="52" t="str">
        <f t="shared" si="186"/>
        <v/>
      </c>
      <c r="AU113" s="9" t="str">
        <f t="shared" si="187"/>
        <v/>
      </c>
      <c r="AV113" s="9" t="str">
        <f t="shared" si="188"/>
        <v/>
      </c>
      <c r="AW113" s="12" t="str">
        <f t="shared" si="189"/>
        <v/>
      </c>
      <c r="AX113" s="9" t="str">
        <f t="shared" si="190"/>
        <v/>
      </c>
      <c r="AY113" s="12" t="str">
        <f t="shared" si="191"/>
        <v/>
      </c>
      <c r="AZ113" s="10" t="str">
        <f t="shared" si="192"/>
        <v/>
      </c>
      <c r="BA113" s="10" t="str">
        <f t="shared" si="193"/>
        <v/>
      </c>
      <c r="BB113" s="10" t="str">
        <f t="shared" si="194"/>
        <v/>
      </c>
      <c r="BC113" s="10" t="str">
        <f t="shared" si="195"/>
        <v/>
      </c>
      <c r="BD113" s="10" t="str">
        <f t="shared" si="196"/>
        <v/>
      </c>
      <c r="BE113" s="12" t="str">
        <f t="shared" si="197"/>
        <v/>
      </c>
      <c r="BF113" s="9" t="str">
        <f t="shared" si="198"/>
        <v/>
      </c>
      <c r="BG113" s="9" t="str">
        <f t="shared" si="199"/>
        <v/>
      </c>
      <c r="BH113" s="7" t="str">
        <f t="shared" si="200"/>
        <v/>
      </c>
      <c r="BI113" s="7" t="str">
        <f t="shared" si="201"/>
        <v/>
      </c>
      <c r="BJ113" s="12" t="str">
        <f t="shared" si="202"/>
        <v/>
      </c>
      <c r="BK113" s="80" t="str">
        <f t="shared" si="203"/>
        <v/>
      </c>
      <c r="BL113" s="7" t="str">
        <f t="shared" si="204"/>
        <v/>
      </c>
      <c r="BM113" s="7" t="str">
        <f t="shared" si="254"/>
        <v/>
      </c>
      <c r="BN113" s="12" t="str">
        <f t="shared" si="205"/>
        <v/>
      </c>
      <c r="BO113" s="9" t="str">
        <f t="shared" si="206"/>
        <v/>
      </c>
      <c r="BP113" s="2" t="str">
        <f t="shared" si="207"/>
        <v/>
      </c>
      <c r="BQ113" s="2" t="str">
        <f t="shared" si="208"/>
        <v/>
      </c>
      <c r="BR113" s="20" t="str">
        <f t="shared" si="151"/>
        <v/>
      </c>
      <c r="BS113" s="20" t="str">
        <f t="shared" si="151"/>
        <v/>
      </c>
      <c r="BT113" s="20" t="str">
        <f t="shared" si="151"/>
        <v/>
      </c>
      <c r="BU113" s="86" t="str">
        <f t="shared" si="209"/>
        <v/>
      </c>
      <c r="BV113" s="86" t="str">
        <f t="shared" si="210"/>
        <v/>
      </c>
      <c r="BW113" s="20" t="str">
        <f t="shared" si="151"/>
        <v/>
      </c>
      <c r="BX113" s="86" t="str">
        <f t="shared" si="151"/>
        <v/>
      </c>
      <c r="BY113" s="86" t="str">
        <f t="shared" si="151"/>
        <v/>
      </c>
      <c r="BZ113" s="86" t="str">
        <f t="shared" si="151"/>
        <v/>
      </c>
      <c r="CA113" s="86" t="str">
        <f t="shared" si="151"/>
        <v/>
      </c>
      <c r="CB113" s="86" t="str">
        <f t="shared" si="151"/>
        <v/>
      </c>
      <c r="CC113" s="86" t="str">
        <f t="shared" si="151"/>
        <v/>
      </c>
      <c r="CD113" s="86" t="str">
        <f t="shared" si="151"/>
        <v/>
      </c>
      <c r="CE113" s="20" t="str">
        <f t="shared" si="255"/>
        <v/>
      </c>
      <c r="CF113" s="14" t="str">
        <f t="shared" si="211"/>
        <v/>
      </c>
      <c r="CG113" s="14" t="str">
        <f t="shared" si="212"/>
        <v/>
      </c>
      <c r="CH113" s="8">
        <f t="shared" si="213"/>
        <v>0</v>
      </c>
      <c r="CI113" s="9" t="str">
        <f t="shared" si="214"/>
        <v/>
      </c>
      <c r="CJ113" s="9" t="str">
        <f t="shared" si="215"/>
        <v/>
      </c>
      <c r="CK113" s="9" t="str">
        <f t="shared" si="216"/>
        <v/>
      </c>
      <c r="CL113" s="9" t="str">
        <f t="shared" si="217"/>
        <v/>
      </c>
      <c r="CM113" s="9" t="str">
        <f t="shared" si="218"/>
        <v/>
      </c>
      <c r="CN113" s="9" t="str">
        <f t="shared" si="219"/>
        <v/>
      </c>
      <c r="CO113" s="9" t="str">
        <f t="shared" si="220"/>
        <v/>
      </c>
      <c r="CP113" s="9" t="str">
        <f t="shared" si="220"/>
        <v/>
      </c>
      <c r="CQ113" s="9" t="str">
        <f t="shared" si="220"/>
        <v/>
      </c>
      <c r="CR113" s="9" t="str">
        <f t="shared" si="220"/>
        <v/>
      </c>
      <c r="CS113" s="9" t="str">
        <f t="shared" si="220"/>
        <v/>
      </c>
      <c r="CT113" s="9" t="str">
        <f t="shared" si="220"/>
        <v/>
      </c>
      <c r="CU113" s="9" t="str">
        <f t="shared" si="220"/>
        <v/>
      </c>
      <c r="CV113" s="9" t="str">
        <f t="shared" si="221"/>
        <v/>
      </c>
      <c r="CW113" s="9" t="str">
        <f t="shared" si="222"/>
        <v/>
      </c>
      <c r="CX113" s="9" t="str">
        <f t="shared" si="222"/>
        <v/>
      </c>
      <c r="CY113" s="9" t="str">
        <f t="shared" si="222"/>
        <v/>
      </c>
      <c r="CZ113" s="9" t="str">
        <f t="shared" si="222"/>
        <v/>
      </c>
      <c r="DA113" s="9" t="str">
        <f t="shared" si="222"/>
        <v/>
      </c>
      <c r="DB113" s="9" t="str">
        <f t="shared" si="222"/>
        <v/>
      </c>
      <c r="DC113" s="9" t="str">
        <f t="shared" si="222"/>
        <v/>
      </c>
      <c r="DD113" s="2" t="str">
        <f t="shared" si="223"/>
        <v/>
      </c>
      <c r="DE113" s="2" t="str">
        <f t="shared" si="224"/>
        <v/>
      </c>
      <c r="DF113" s="2" t="str">
        <f t="shared" si="225"/>
        <v/>
      </c>
      <c r="DG113" s="2" t="str">
        <f t="shared" si="226"/>
        <v/>
      </c>
      <c r="DH113" s="2" t="str">
        <f t="shared" si="227"/>
        <v/>
      </c>
      <c r="DI113" s="2" t="str">
        <f t="shared" si="228"/>
        <v/>
      </c>
      <c r="DJ113" s="2" t="str">
        <f t="shared" si="229"/>
        <v/>
      </c>
      <c r="DK113" s="2" t="str">
        <f t="shared" si="230"/>
        <v/>
      </c>
      <c r="DL113" s="16" t="str">
        <f t="shared" si="231"/>
        <v/>
      </c>
      <c r="DM113" s="16" t="str">
        <f t="shared" si="232"/>
        <v/>
      </c>
      <c r="DN113" s="16" t="str">
        <f t="shared" si="233"/>
        <v/>
      </c>
      <c r="DO113" s="72" t="str">
        <f t="shared" si="234"/>
        <v/>
      </c>
      <c r="DP113" s="16" t="str">
        <f t="shared" si="235"/>
        <v/>
      </c>
      <c r="DQ113" s="16" t="str">
        <f t="shared" si="236"/>
        <v/>
      </c>
      <c r="DR113" s="2" t="str">
        <f t="shared" si="237"/>
        <v/>
      </c>
      <c r="DS113" s="2" t="str">
        <f t="shared" si="238"/>
        <v/>
      </c>
      <c r="DT113" s="2" t="str">
        <f t="shared" si="239"/>
        <v/>
      </c>
      <c r="DU113" s="2" t="str">
        <f t="shared" si="240"/>
        <v/>
      </c>
      <c r="DV113" s="15"/>
      <c r="DW113" s="17"/>
      <c r="DX113" s="17"/>
      <c r="DY113" s="47" t="str">
        <f t="shared" si="136"/>
        <v/>
      </c>
      <c r="DZ113" s="47" t="str">
        <f t="shared" si="136"/>
        <v/>
      </c>
      <c r="EA113" s="47" t="str">
        <f t="shared" si="136"/>
        <v/>
      </c>
      <c r="EB113" s="47" t="str">
        <f t="shared" si="136"/>
        <v/>
      </c>
      <c r="EC113" s="49" t="str">
        <f t="shared" si="136"/>
        <v/>
      </c>
      <c r="ED113" s="49" t="str">
        <f t="shared" si="136"/>
        <v/>
      </c>
      <c r="EE113" s="47" t="str">
        <f t="shared" si="136"/>
        <v/>
      </c>
      <c r="EF113" s="47" t="str">
        <f t="shared" si="136"/>
        <v/>
      </c>
      <c r="EG113" s="47" t="str">
        <f t="shared" si="136"/>
        <v/>
      </c>
      <c r="EH113" s="6">
        <f t="shared" si="152"/>
        <v>0</v>
      </c>
      <c r="EI113" s="6">
        <f t="shared" si="153"/>
        <v>0</v>
      </c>
      <c r="EJ113" s="2" t="str">
        <f t="shared" si="154"/>
        <v/>
      </c>
      <c r="EK113" s="2" t="str">
        <f t="shared" si="155"/>
        <v/>
      </c>
      <c r="EL113" s="2" t="str">
        <f t="shared" si="257"/>
        <v/>
      </c>
      <c r="EM113" s="2" t="str">
        <f t="shared" si="156"/>
        <v/>
      </c>
      <c r="EN113" s="2" t="str">
        <f t="shared" si="157"/>
        <v/>
      </c>
      <c r="EO113" s="2">
        <f t="shared" si="158"/>
        <v>0</v>
      </c>
      <c r="EP113" s="2">
        <f t="shared" si="241"/>
        <v>0</v>
      </c>
      <c r="EQ113" s="2"/>
      <c r="ER113" s="2"/>
      <c r="ES113" s="2"/>
      <c r="ET113" s="2"/>
      <c r="EU113" s="2"/>
      <c r="EV113" s="2"/>
      <c r="EW113" s="2">
        <f t="shared" si="159"/>
        <v>0</v>
      </c>
      <c r="EX113" s="2">
        <f t="shared" si="160"/>
        <v>0</v>
      </c>
      <c r="EY113" s="2">
        <f t="shared" si="242"/>
        <v>0</v>
      </c>
      <c r="EZ113" s="2">
        <f t="shared" si="161"/>
        <v>0</v>
      </c>
      <c r="FA113" s="2">
        <f t="shared" si="162"/>
        <v>0</v>
      </c>
      <c r="FB113" s="59"/>
      <c r="FC113" s="2">
        <f t="shared" si="163"/>
        <v>0</v>
      </c>
      <c r="FD113" s="2">
        <f t="shared" si="243"/>
        <v>0</v>
      </c>
      <c r="FE113" s="3">
        <f t="shared" si="256"/>
        <v>0</v>
      </c>
      <c r="FF113" s="3">
        <f t="shared" si="244"/>
        <v>0</v>
      </c>
      <c r="FG113" s="3">
        <f t="shared" si="245"/>
        <v>0</v>
      </c>
      <c r="FH113" s="3">
        <f t="shared" si="164"/>
        <v>0</v>
      </c>
      <c r="FI113" s="67">
        <f t="shared" si="165"/>
        <v>0</v>
      </c>
      <c r="FJ113" s="3">
        <f t="shared" si="166"/>
        <v>0</v>
      </c>
      <c r="FK113" s="3">
        <f t="shared" si="167"/>
        <v>0</v>
      </c>
      <c r="FL113" s="3">
        <f t="shared" si="246"/>
        <v>0</v>
      </c>
      <c r="FM113" s="3">
        <f t="shared" si="247"/>
        <v>0</v>
      </c>
      <c r="FN113" s="3">
        <f t="shared" si="248"/>
        <v>0</v>
      </c>
      <c r="FO113" s="2">
        <f t="shared" si="168"/>
        <v>0</v>
      </c>
      <c r="FP113" s="2">
        <f t="shared" si="169"/>
        <v>0</v>
      </c>
      <c r="FQ113" s="2">
        <f t="shared" si="249"/>
        <v>0</v>
      </c>
      <c r="FR113" s="6" t="str">
        <f>IF(A113=1,1,IF(DW113="","",COUNTA($DW$31:DW113)+1))</f>
        <v/>
      </c>
      <c r="FS113" s="6" t="str">
        <f t="shared" si="170"/>
        <v/>
      </c>
      <c r="FT113" s="43">
        <f t="shared" si="250"/>
        <v>0</v>
      </c>
      <c r="FU113" s="23">
        <f t="shared" si="251"/>
        <v>0</v>
      </c>
      <c r="FV113" s="21">
        <f t="shared" si="252"/>
        <v>0</v>
      </c>
    </row>
    <row r="114" spans="1:178">
      <c r="A114" s="4" t="str">
        <f t="shared" si="171"/>
        <v/>
      </c>
      <c r="B114" s="33"/>
      <c r="C114" s="33"/>
      <c r="D114" s="33"/>
      <c r="E114" s="33"/>
      <c r="F114" s="33"/>
      <c r="G114" s="11" t="str">
        <f t="shared" si="138"/>
        <v/>
      </c>
      <c r="H114" s="3" t="str">
        <f t="shared" si="172"/>
        <v/>
      </c>
      <c r="I114" s="3" t="str">
        <f t="shared" si="139"/>
        <v/>
      </c>
      <c r="J114" s="3" t="str">
        <f t="shared" si="173"/>
        <v/>
      </c>
      <c r="K114" s="3" t="str">
        <f t="shared" si="140"/>
        <v/>
      </c>
      <c r="L114" s="2" t="str">
        <f t="shared" si="141"/>
        <v/>
      </c>
      <c r="M114" s="8" t="str">
        <f t="shared" si="174"/>
        <v/>
      </c>
      <c r="N114" s="8" t="str">
        <f t="shared" si="142"/>
        <v/>
      </c>
      <c r="O114" s="8" t="str">
        <f t="shared" si="175"/>
        <v/>
      </c>
      <c r="P114" s="8" t="str">
        <f t="shared" si="143"/>
        <v/>
      </c>
      <c r="Q114" s="2" t="str">
        <f t="shared" si="144"/>
        <v/>
      </c>
      <c r="R114" s="3" t="str">
        <f t="shared" si="145"/>
        <v/>
      </c>
      <c r="S114" s="3" t="str">
        <f t="shared" si="146"/>
        <v/>
      </c>
      <c r="T114" s="3" t="str">
        <f t="shared" si="176"/>
        <v/>
      </c>
      <c r="U114" s="8" t="str">
        <f t="shared" si="147"/>
        <v/>
      </c>
      <c r="V114" s="2" t="str">
        <f t="shared" si="148"/>
        <v/>
      </c>
      <c r="W114" s="2" t="str">
        <f t="shared" si="149"/>
        <v/>
      </c>
      <c r="X114" s="2" t="str">
        <f t="shared" si="253"/>
        <v/>
      </c>
      <c r="Y114" s="2" t="str">
        <f t="shared" si="150"/>
        <v/>
      </c>
      <c r="Z114" s="46" t="str">
        <f t="shared" si="258"/>
        <v/>
      </c>
      <c r="AA114" s="46" t="str">
        <f t="shared" si="177"/>
        <v/>
      </c>
      <c r="AB114" s="47"/>
      <c r="AC114" s="46" t="str">
        <f t="shared" si="178"/>
        <v/>
      </c>
      <c r="AD114" s="47" t="str">
        <f t="shared" si="259"/>
        <v/>
      </c>
      <c r="AE114" s="48" t="str">
        <f t="shared" si="179"/>
        <v/>
      </c>
      <c r="AF114" s="49" t="str">
        <f t="shared" si="135"/>
        <v/>
      </c>
      <c r="AG114" s="49" t="str">
        <f t="shared" si="135"/>
        <v/>
      </c>
      <c r="AH114" s="49" t="str">
        <f t="shared" si="135"/>
        <v/>
      </c>
      <c r="AI114" s="47" t="str">
        <f t="shared" si="135"/>
        <v/>
      </c>
      <c r="AJ114" s="47" t="str">
        <f t="shared" si="135"/>
        <v/>
      </c>
      <c r="AK114" s="46" t="str">
        <f t="shared" si="135"/>
        <v/>
      </c>
      <c r="AL114" s="47"/>
      <c r="AM114" s="53" t="str">
        <f t="shared" si="180"/>
        <v/>
      </c>
      <c r="AN114" s="50" t="str">
        <f t="shared" si="181"/>
        <v/>
      </c>
      <c r="AO114" s="53" t="s">
        <v>85</v>
      </c>
      <c r="AP114" s="52" t="str">
        <f t="shared" si="182"/>
        <v/>
      </c>
      <c r="AQ114" s="52" t="str">
        <f t="shared" si="183"/>
        <v/>
      </c>
      <c r="AR114" s="47">
        <f t="shared" si="184"/>
        <v>0.37</v>
      </c>
      <c r="AS114" s="53" t="str">
        <f t="shared" si="185"/>
        <v/>
      </c>
      <c r="AT114" s="52" t="str">
        <f t="shared" si="186"/>
        <v/>
      </c>
      <c r="AU114" s="9" t="str">
        <f t="shared" si="187"/>
        <v/>
      </c>
      <c r="AV114" s="9" t="str">
        <f t="shared" si="188"/>
        <v/>
      </c>
      <c r="AW114" s="12" t="str">
        <f t="shared" si="189"/>
        <v/>
      </c>
      <c r="AX114" s="9" t="str">
        <f t="shared" si="190"/>
        <v/>
      </c>
      <c r="AY114" s="12" t="str">
        <f t="shared" si="191"/>
        <v/>
      </c>
      <c r="AZ114" s="10" t="str">
        <f t="shared" si="192"/>
        <v/>
      </c>
      <c r="BA114" s="10" t="str">
        <f t="shared" si="193"/>
        <v/>
      </c>
      <c r="BB114" s="10" t="str">
        <f t="shared" si="194"/>
        <v/>
      </c>
      <c r="BC114" s="10" t="str">
        <f t="shared" si="195"/>
        <v/>
      </c>
      <c r="BD114" s="10" t="str">
        <f t="shared" si="196"/>
        <v/>
      </c>
      <c r="BE114" s="12" t="str">
        <f t="shared" si="197"/>
        <v/>
      </c>
      <c r="BF114" s="9" t="str">
        <f t="shared" si="198"/>
        <v/>
      </c>
      <c r="BG114" s="9" t="str">
        <f t="shared" si="199"/>
        <v/>
      </c>
      <c r="BH114" s="7" t="str">
        <f t="shared" si="200"/>
        <v/>
      </c>
      <c r="BI114" s="7" t="str">
        <f t="shared" si="201"/>
        <v/>
      </c>
      <c r="BJ114" s="12" t="str">
        <f t="shared" si="202"/>
        <v/>
      </c>
      <c r="BK114" s="80" t="str">
        <f t="shared" si="203"/>
        <v/>
      </c>
      <c r="BL114" s="7" t="str">
        <f t="shared" si="204"/>
        <v/>
      </c>
      <c r="BM114" s="7" t="str">
        <f t="shared" si="254"/>
        <v/>
      </c>
      <c r="BN114" s="12" t="str">
        <f t="shared" si="205"/>
        <v/>
      </c>
      <c r="BO114" s="9" t="str">
        <f t="shared" si="206"/>
        <v/>
      </c>
      <c r="BP114" s="2" t="str">
        <f t="shared" si="207"/>
        <v/>
      </c>
      <c r="BQ114" s="2" t="str">
        <f t="shared" si="208"/>
        <v/>
      </c>
      <c r="BR114" s="20" t="str">
        <f t="shared" si="151"/>
        <v/>
      </c>
      <c r="BS114" s="20" t="str">
        <f t="shared" si="151"/>
        <v/>
      </c>
      <c r="BT114" s="20" t="str">
        <f t="shared" si="151"/>
        <v/>
      </c>
      <c r="BU114" s="86" t="str">
        <f t="shared" si="209"/>
        <v/>
      </c>
      <c r="BV114" s="86" t="str">
        <f t="shared" si="210"/>
        <v/>
      </c>
      <c r="BW114" s="20" t="str">
        <f t="shared" si="151"/>
        <v/>
      </c>
      <c r="BX114" s="86" t="str">
        <f t="shared" si="151"/>
        <v/>
      </c>
      <c r="BY114" s="86" t="str">
        <f t="shared" si="151"/>
        <v/>
      </c>
      <c r="BZ114" s="86" t="str">
        <f t="shared" si="151"/>
        <v/>
      </c>
      <c r="CA114" s="86" t="str">
        <f t="shared" si="151"/>
        <v/>
      </c>
      <c r="CB114" s="86" t="str">
        <f t="shared" si="151"/>
        <v/>
      </c>
      <c r="CC114" s="86" t="str">
        <f t="shared" si="151"/>
        <v/>
      </c>
      <c r="CD114" s="86" t="str">
        <f t="shared" si="151"/>
        <v/>
      </c>
      <c r="CE114" s="20" t="str">
        <f t="shared" si="255"/>
        <v/>
      </c>
      <c r="CF114" s="14" t="str">
        <f t="shared" si="211"/>
        <v/>
      </c>
      <c r="CG114" s="14" t="str">
        <f t="shared" si="212"/>
        <v/>
      </c>
      <c r="CH114" s="8">
        <f t="shared" si="213"/>
        <v>0</v>
      </c>
      <c r="CI114" s="9" t="str">
        <f t="shared" si="214"/>
        <v/>
      </c>
      <c r="CJ114" s="9" t="str">
        <f t="shared" si="215"/>
        <v/>
      </c>
      <c r="CK114" s="9" t="str">
        <f t="shared" si="216"/>
        <v/>
      </c>
      <c r="CL114" s="9" t="str">
        <f t="shared" si="217"/>
        <v/>
      </c>
      <c r="CM114" s="9" t="str">
        <f t="shared" si="218"/>
        <v/>
      </c>
      <c r="CN114" s="9" t="str">
        <f t="shared" si="219"/>
        <v/>
      </c>
      <c r="CO114" s="9" t="str">
        <f t="shared" si="220"/>
        <v/>
      </c>
      <c r="CP114" s="9" t="str">
        <f t="shared" si="220"/>
        <v/>
      </c>
      <c r="CQ114" s="9" t="str">
        <f t="shared" si="220"/>
        <v/>
      </c>
      <c r="CR114" s="9" t="str">
        <f t="shared" si="220"/>
        <v/>
      </c>
      <c r="CS114" s="9" t="str">
        <f t="shared" si="220"/>
        <v/>
      </c>
      <c r="CT114" s="9" t="str">
        <f t="shared" si="220"/>
        <v/>
      </c>
      <c r="CU114" s="9" t="str">
        <f t="shared" si="220"/>
        <v/>
      </c>
      <c r="CV114" s="9" t="str">
        <f t="shared" si="221"/>
        <v/>
      </c>
      <c r="CW114" s="9" t="str">
        <f t="shared" si="222"/>
        <v/>
      </c>
      <c r="CX114" s="9" t="str">
        <f t="shared" si="222"/>
        <v/>
      </c>
      <c r="CY114" s="9" t="str">
        <f t="shared" si="222"/>
        <v/>
      </c>
      <c r="CZ114" s="9" t="str">
        <f t="shared" si="222"/>
        <v/>
      </c>
      <c r="DA114" s="9" t="str">
        <f t="shared" si="222"/>
        <v/>
      </c>
      <c r="DB114" s="9" t="str">
        <f t="shared" si="222"/>
        <v/>
      </c>
      <c r="DC114" s="9" t="str">
        <f t="shared" si="222"/>
        <v/>
      </c>
      <c r="DD114" s="2" t="str">
        <f t="shared" si="223"/>
        <v/>
      </c>
      <c r="DE114" s="2" t="str">
        <f t="shared" si="224"/>
        <v/>
      </c>
      <c r="DF114" s="2" t="str">
        <f t="shared" si="225"/>
        <v/>
      </c>
      <c r="DG114" s="2" t="str">
        <f t="shared" si="226"/>
        <v/>
      </c>
      <c r="DH114" s="2" t="str">
        <f t="shared" si="227"/>
        <v/>
      </c>
      <c r="DI114" s="2" t="str">
        <f t="shared" si="228"/>
        <v/>
      </c>
      <c r="DJ114" s="2" t="str">
        <f t="shared" si="229"/>
        <v/>
      </c>
      <c r="DK114" s="2" t="str">
        <f t="shared" si="230"/>
        <v/>
      </c>
      <c r="DL114" s="16" t="str">
        <f t="shared" si="231"/>
        <v/>
      </c>
      <c r="DM114" s="16" t="str">
        <f t="shared" si="232"/>
        <v/>
      </c>
      <c r="DN114" s="16" t="str">
        <f t="shared" si="233"/>
        <v/>
      </c>
      <c r="DO114" s="72" t="str">
        <f t="shared" si="234"/>
        <v/>
      </c>
      <c r="DP114" s="16" t="str">
        <f t="shared" si="235"/>
        <v/>
      </c>
      <c r="DQ114" s="16" t="str">
        <f t="shared" si="236"/>
        <v/>
      </c>
      <c r="DR114" s="2" t="str">
        <f t="shared" si="237"/>
        <v/>
      </c>
      <c r="DS114" s="2" t="str">
        <f t="shared" si="238"/>
        <v/>
      </c>
      <c r="DT114" s="2" t="str">
        <f t="shared" si="239"/>
        <v/>
      </c>
      <c r="DU114" s="2" t="str">
        <f t="shared" si="240"/>
        <v/>
      </c>
      <c r="DV114" s="15"/>
      <c r="DW114" s="17"/>
      <c r="DX114" s="17"/>
      <c r="DY114" s="47" t="str">
        <f t="shared" si="136"/>
        <v/>
      </c>
      <c r="DZ114" s="47" t="str">
        <f t="shared" si="136"/>
        <v/>
      </c>
      <c r="EA114" s="47" t="str">
        <f t="shared" si="136"/>
        <v/>
      </c>
      <c r="EB114" s="47" t="str">
        <f t="shared" si="136"/>
        <v/>
      </c>
      <c r="EC114" s="49" t="str">
        <f t="shared" si="136"/>
        <v/>
      </c>
      <c r="ED114" s="49" t="str">
        <f t="shared" si="136"/>
        <v/>
      </c>
      <c r="EE114" s="47" t="str">
        <f t="shared" si="136"/>
        <v/>
      </c>
      <c r="EF114" s="47" t="str">
        <f t="shared" si="136"/>
        <v/>
      </c>
      <c r="EG114" s="47" t="str">
        <f t="shared" si="136"/>
        <v/>
      </c>
      <c r="EH114" s="6">
        <f t="shared" si="152"/>
        <v>0</v>
      </c>
      <c r="EI114" s="6">
        <f t="shared" si="153"/>
        <v>0</v>
      </c>
      <c r="EJ114" s="2" t="str">
        <f t="shared" si="154"/>
        <v/>
      </c>
      <c r="EK114" s="2" t="str">
        <f t="shared" si="155"/>
        <v/>
      </c>
      <c r="EL114" s="2" t="str">
        <f t="shared" si="257"/>
        <v/>
      </c>
      <c r="EM114" s="2" t="str">
        <f t="shared" si="156"/>
        <v/>
      </c>
      <c r="EN114" s="2" t="str">
        <f t="shared" si="157"/>
        <v/>
      </c>
      <c r="EO114" s="2">
        <f t="shared" si="158"/>
        <v>0</v>
      </c>
      <c r="EP114" s="2">
        <f t="shared" si="241"/>
        <v>0</v>
      </c>
      <c r="EQ114" s="2"/>
      <c r="ER114" s="2"/>
      <c r="ES114" s="2"/>
      <c r="ET114" s="2"/>
      <c r="EU114" s="2"/>
      <c r="EV114" s="2"/>
      <c r="EW114" s="2">
        <f t="shared" si="159"/>
        <v>0</v>
      </c>
      <c r="EX114" s="2">
        <f t="shared" si="160"/>
        <v>0</v>
      </c>
      <c r="EY114" s="2">
        <f t="shared" si="242"/>
        <v>0</v>
      </c>
      <c r="EZ114" s="2">
        <f t="shared" si="161"/>
        <v>0</v>
      </c>
      <c r="FA114" s="2">
        <f t="shared" si="162"/>
        <v>0</v>
      </c>
      <c r="FB114" s="59"/>
      <c r="FC114" s="2">
        <f t="shared" si="163"/>
        <v>0</v>
      </c>
      <c r="FD114" s="2">
        <f t="shared" si="243"/>
        <v>0</v>
      </c>
      <c r="FE114" s="3">
        <f t="shared" si="256"/>
        <v>0</v>
      </c>
      <c r="FF114" s="3">
        <f t="shared" si="244"/>
        <v>0</v>
      </c>
      <c r="FG114" s="3">
        <f t="shared" si="245"/>
        <v>0</v>
      </c>
      <c r="FH114" s="3">
        <f t="shared" si="164"/>
        <v>0</v>
      </c>
      <c r="FI114" s="67">
        <f t="shared" si="165"/>
        <v>0</v>
      </c>
      <c r="FJ114" s="3">
        <f t="shared" si="166"/>
        <v>0</v>
      </c>
      <c r="FK114" s="3">
        <f t="shared" si="167"/>
        <v>0</v>
      </c>
      <c r="FL114" s="3">
        <f t="shared" si="246"/>
        <v>0</v>
      </c>
      <c r="FM114" s="3">
        <f t="shared" si="247"/>
        <v>0</v>
      </c>
      <c r="FN114" s="3">
        <f t="shared" si="248"/>
        <v>0</v>
      </c>
      <c r="FO114" s="2">
        <f t="shared" si="168"/>
        <v>0</v>
      </c>
      <c r="FP114" s="2">
        <f t="shared" si="169"/>
        <v>0</v>
      </c>
      <c r="FQ114" s="2">
        <f t="shared" si="249"/>
        <v>0</v>
      </c>
      <c r="FR114" s="6" t="str">
        <f>IF(A114=1,1,IF(DW114="","",COUNTA($DW$31:DW114)+1))</f>
        <v/>
      </c>
      <c r="FS114" s="6" t="str">
        <f t="shared" si="170"/>
        <v/>
      </c>
      <c r="FT114" s="43">
        <f t="shared" si="250"/>
        <v>0</v>
      </c>
      <c r="FU114" s="23">
        <f t="shared" si="251"/>
        <v>0</v>
      </c>
      <c r="FV114" s="21">
        <f t="shared" si="252"/>
        <v>0</v>
      </c>
    </row>
    <row r="115" spans="1:178">
      <c r="A115" s="4" t="str">
        <f t="shared" si="171"/>
        <v/>
      </c>
      <c r="B115" s="33"/>
      <c r="C115" s="33"/>
      <c r="D115" s="33"/>
      <c r="E115" s="33"/>
      <c r="F115" s="33"/>
      <c r="G115" s="11" t="str">
        <f t="shared" si="138"/>
        <v/>
      </c>
      <c r="H115" s="3" t="str">
        <f t="shared" si="172"/>
        <v/>
      </c>
      <c r="I115" s="3" t="str">
        <f t="shared" si="139"/>
        <v/>
      </c>
      <c r="J115" s="3" t="str">
        <f t="shared" si="173"/>
        <v/>
      </c>
      <c r="K115" s="3" t="str">
        <f t="shared" si="140"/>
        <v/>
      </c>
      <c r="L115" s="2" t="str">
        <f t="shared" si="141"/>
        <v/>
      </c>
      <c r="M115" s="8" t="str">
        <f t="shared" si="174"/>
        <v/>
      </c>
      <c r="N115" s="8" t="str">
        <f t="shared" si="142"/>
        <v/>
      </c>
      <c r="O115" s="8" t="str">
        <f t="shared" si="175"/>
        <v/>
      </c>
      <c r="P115" s="8" t="str">
        <f t="shared" si="143"/>
        <v/>
      </c>
      <c r="Q115" s="2" t="str">
        <f t="shared" si="144"/>
        <v/>
      </c>
      <c r="R115" s="3" t="str">
        <f t="shared" si="145"/>
        <v/>
      </c>
      <c r="S115" s="3" t="str">
        <f t="shared" si="146"/>
        <v/>
      </c>
      <c r="T115" s="3" t="str">
        <f t="shared" si="176"/>
        <v/>
      </c>
      <c r="U115" s="8" t="str">
        <f t="shared" si="147"/>
        <v/>
      </c>
      <c r="V115" s="2" t="str">
        <f t="shared" si="148"/>
        <v/>
      </c>
      <c r="W115" s="2" t="str">
        <f t="shared" si="149"/>
        <v/>
      </c>
      <c r="X115" s="2" t="str">
        <f t="shared" si="253"/>
        <v/>
      </c>
      <c r="Y115" s="2" t="str">
        <f t="shared" si="150"/>
        <v/>
      </c>
      <c r="Z115" s="46" t="str">
        <f t="shared" si="258"/>
        <v/>
      </c>
      <c r="AA115" s="46" t="str">
        <f t="shared" si="177"/>
        <v/>
      </c>
      <c r="AB115" s="47"/>
      <c r="AC115" s="46" t="str">
        <f t="shared" si="178"/>
        <v/>
      </c>
      <c r="AD115" s="47" t="str">
        <f t="shared" si="259"/>
        <v/>
      </c>
      <c r="AE115" s="48" t="str">
        <f t="shared" si="179"/>
        <v/>
      </c>
      <c r="AF115" s="49" t="str">
        <f t="shared" si="135"/>
        <v/>
      </c>
      <c r="AG115" s="49" t="str">
        <f t="shared" si="135"/>
        <v/>
      </c>
      <c r="AH115" s="49" t="str">
        <f t="shared" si="135"/>
        <v/>
      </c>
      <c r="AI115" s="47" t="str">
        <f t="shared" si="135"/>
        <v/>
      </c>
      <c r="AJ115" s="47" t="str">
        <f t="shared" si="135"/>
        <v/>
      </c>
      <c r="AK115" s="46" t="str">
        <f t="shared" si="135"/>
        <v/>
      </c>
      <c r="AL115" s="47"/>
      <c r="AM115" s="53" t="str">
        <f t="shared" si="180"/>
        <v/>
      </c>
      <c r="AN115" s="50" t="str">
        <f t="shared" si="181"/>
        <v/>
      </c>
      <c r="AO115" s="51"/>
      <c r="AP115" s="52" t="str">
        <f t="shared" si="182"/>
        <v/>
      </c>
      <c r="AQ115" s="52" t="str">
        <f t="shared" si="183"/>
        <v/>
      </c>
      <c r="AR115" s="47">
        <f t="shared" si="184"/>
        <v>0</v>
      </c>
      <c r="AS115" s="53" t="str">
        <f t="shared" si="185"/>
        <v/>
      </c>
      <c r="AT115" s="52" t="str">
        <f t="shared" si="186"/>
        <v/>
      </c>
      <c r="AU115" s="9" t="str">
        <f t="shared" si="187"/>
        <v/>
      </c>
      <c r="AV115" s="9" t="str">
        <f t="shared" si="188"/>
        <v/>
      </c>
      <c r="AW115" s="12" t="str">
        <f t="shared" si="189"/>
        <v/>
      </c>
      <c r="AX115" s="9" t="str">
        <f t="shared" si="190"/>
        <v/>
      </c>
      <c r="AY115" s="12" t="str">
        <f t="shared" si="191"/>
        <v/>
      </c>
      <c r="AZ115" s="10" t="str">
        <f t="shared" si="192"/>
        <v/>
      </c>
      <c r="BA115" s="10" t="str">
        <f t="shared" si="193"/>
        <v/>
      </c>
      <c r="BB115" s="10" t="str">
        <f t="shared" si="194"/>
        <v/>
      </c>
      <c r="BC115" s="10" t="str">
        <f t="shared" si="195"/>
        <v/>
      </c>
      <c r="BD115" s="10" t="str">
        <f t="shared" si="196"/>
        <v/>
      </c>
      <c r="BE115" s="12" t="str">
        <f t="shared" si="197"/>
        <v/>
      </c>
      <c r="BF115" s="9" t="str">
        <f t="shared" si="198"/>
        <v/>
      </c>
      <c r="BG115" s="9" t="str">
        <f t="shared" si="199"/>
        <v/>
      </c>
      <c r="BH115" s="7" t="str">
        <f t="shared" si="200"/>
        <v/>
      </c>
      <c r="BI115" s="7" t="str">
        <f t="shared" si="201"/>
        <v/>
      </c>
      <c r="BJ115" s="12" t="str">
        <f t="shared" si="202"/>
        <v/>
      </c>
      <c r="BK115" s="80" t="str">
        <f t="shared" si="203"/>
        <v/>
      </c>
      <c r="BL115" s="7" t="str">
        <f t="shared" si="204"/>
        <v/>
      </c>
      <c r="BM115" s="7" t="str">
        <f t="shared" si="254"/>
        <v/>
      </c>
      <c r="BN115" s="12" t="str">
        <f t="shared" si="205"/>
        <v/>
      </c>
      <c r="BO115" s="9" t="str">
        <f t="shared" si="206"/>
        <v/>
      </c>
      <c r="BP115" s="2" t="str">
        <f t="shared" si="207"/>
        <v/>
      </c>
      <c r="BQ115" s="2" t="str">
        <f t="shared" si="208"/>
        <v/>
      </c>
      <c r="BR115" s="20" t="str">
        <f t="shared" si="151"/>
        <v/>
      </c>
      <c r="BS115" s="20" t="str">
        <f t="shared" si="151"/>
        <v/>
      </c>
      <c r="BT115" s="20" t="str">
        <f t="shared" si="151"/>
        <v/>
      </c>
      <c r="BU115" s="86" t="str">
        <f t="shared" si="209"/>
        <v/>
      </c>
      <c r="BV115" s="86" t="str">
        <f t="shared" si="210"/>
        <v/>
      </c>
      <c r="BW115" s="20" t="str">
        <f t="shared" si="151"/>
        <v/>
      </c>
      <c r="BX115" s="86" t="str">
        <f t="shared" si="151"/>
        <v/>
      </c>
      <c r="BY115" s="86" t="str">
        <f t="shared" si="151"/>
        <v/>
      </c>
      <c r="BZ115" s="86" t="str">
        <f t="shared" si="151"/>
        <v/>
      </c>
      <c r="CA115" s="86" t="str">
        <f t="shared" si="151"/>
        <v/>
      </c>
      <c r="CB115" s="86" t="str">
        <f t="shared" si="151"/>
        <v/>
      </c>
      <c r="CC115" s="86" t="str">
        <f t="shared" si="151"/>
        <v/>
      </c>
      <c r="CD115" s="86" t="str">
        <f t="shared" si="151"/>
        <v/>
      </c>
      <c r="CE115" s="20" t="str">
        <f t="shared" si="255"/>
        <v/>
      </c>
      <c r="CF115" s="14" t="str">
        <f t="shared" si="211"/>
        <v/>
      </c>
      <c r="CG115" s="14" t="str">
        <f t="shared" si="212"/>
        <v/>
      </c>
      <c r="CH115" s="8">
        <f t="shared" si="213"/>
        <v>0</v>
      </c>
      <c r="CI115" s="9" t="str">
        <f t="shared" si="214"/>
        <v/>
      </c>
      <c r="CJ115" s="9" t="str">
        <f t="shared" si="215"/>
        <v/>
      </c>
      <c r="CK115" s="9" t="str">
        <f t="shared" si="216"/>
        <v/>
      </c>
      <c r="CL115" s="9" t="str">
        <f t="shared" si="217"/>
        <v/>
      </c>
      <c r="CM115" s="9" t="str">
        <f t="shared" si="218"/>
        <v/>
      </c>
      <c r="CN115" s="9" t="str">
        <f t="shared" si="219"/>
        <v/>
      </c>
      <c r="CO115" s="9" t="str">
        <f t="shared" si="220"/>
        <v/>
      </c>
      <c r="CP115" s="9" t="str">
        <f t="shared" si="220"/>
        <v/>
      </c>
      <c r="CQ115" s="9" t="str">
        <f t="shared" si="220"/>
        <v/>
      </c>
      <c r="CR115" s="9" t="str">
        <f t="shared" si="220"/>
        <v/>
      </c>
      <c r="CS115" s="9" t="str">
        <f t="shared" si="220"/>
        <v/>
      </c>
      <c r="CT115" s="9" t="str">
        <f t="shared" si="220"/>
        <v/>
      </c>
      <c r="CU115" s="9" t="str">
        <f t="shared" si="220"/>
        <v/>
      </c>
      <c r="CV115" s="9" t="str">
        <f t="shared" si="221"/>
        <v/>
      </c>
      <c r="CW115" s="9" t="str">
        <f t="shared" si="222"/>
        <v/>
      </c>
      <c r="CX115" s="9" t="str">
        <f t="shared" si="222"/>
        <v/>
      </c>
      <c r="CY115" s="9" t="str">
        <f t="shared" si="222"/>
        <v/>
      </c>
      <c r="CZ115" s="9" t="str">
        <f t="shared" si="222"/>
        <v/>
      </c>
      <c r="DA115" s="9" t="str">
        <f t="shared" si="222"/>
        <v/>
      </c>
      <c r="DB115" s="9" t="str">
        <f t="shared" si="222"/>
        <v/>
      </c>
      <c r="DC115" s="9" t="str">
        <f t="shared" si="222"/>
        <v/>
      </c>
      <c r="DD115" s="2" t="str">
        <f t="shared" si="223"/>
        <v/>
      </c>
      <c r="DE115" s="2" t="str">
        <f t="shared" si="224"/>
        <v/>
      </c>
      <c r="DF115" s="2" t="str">
        <f t="shared" si="225"/>
        <v/>
      </c>
      <c r="DG115" s="2" t="str">
        <f t="shared" si="226"/>
        <v/>
      </c>
      <c r="DH115" s="2" t="str">
        <f t="shared" si="227"/>
        <v/>
      </c>
      <c r="DI115" s="2" t="str">
        <f t="shared" si="228"/>
        <v/>
      </c>
      <c r="DJ115" s="2" t="str">
        <f t="shared" si="229"/>
        <v/>
      </c>
      <c r="DK115" s="2" t="str">
        <f t="shared" si="230"/>
        <v/>
      </c>
      <c r="DL115" s="16" t="str">
        <f t="shared" si="231"/>
        <v/>
      </c>
      <c r="DM115" s="16" t="str">
        <f t="shared" si="232"/>
        <v/>
      </c>
      <c r="DN115" s="16" t="str">
        <f t="shared" si="233"/>
        <v/>
      </c>
      <c r="DO115" s="72" t="str">
        <f t="shared" si="234"/>
        <v/>
      </c>
      <c r="DP115" s="16" t="str">
        <f t="shared" si="235"/>
        <v/>
      </c>
      <c r="DQ115" s="16" t="str">
        <f t="shared" si="236"/>
        <v/>
      </c>
      <c r="DR115" s="2" t="str">
        <f t="shared" si="237"/>
        <v/>
      </c>
      <c r="DS115" s="2" t="str">
        <f t="shared" si="238"/>
        <v/>
      </c>
      <c r="DT115" s="2" t="str">
        <f t="shared" si="239"/>
        <v/>
      </c>
      <c r="DU115" s="2" t="str">
        <f t="shared" si="240"/>
        <v/>
      </c>
      <c r="DV115" s="15"/>
      <c r="DW115" s="17"/>
      <c r="DX115" s="17"/>
      <c r="DY115" s="47" t="str">
        <f t="shared" si="136"/>
        <v/>
      </c>
      <c r="DZ115" s="47" t="str">
        <f t="shared" si="136"/>
        <v/>
      </c>
      <c r="EA115" s="47" t="str">
        <f t="shared" si="136"/>
        <v/>
      </c>
      <c r="EB115" s="47" t="str">
        <f t="shared" si="136"/>
        <v/>
      </c>
      <c r="EC115" s="49" t="str">
        <f t="shared" si="136"/>
        <v/>
      </c>
      <c r="ED115" s="49" t="str">
        <f t="shared" si="136"/>
        <v/>
      </c>
      <c r="EE115" s="47" t="str">
        <f t="shared" si="136"/>
        <v/>
      </c>
      <c r="EF115" s="47" t="str">
        <f t="shared" si="136"/>
        <v/>
      </c>
      <c r="EG115" s="47" t="str">
        <f t="shared" si="136"/>
        <v/>
      </c>
      <c r="EH115" s="6">
        <f t="shared" si="152"/>
        <v>0</v>
      </c>
      <c r="EI115" s="6">
        <f t="shared" si="153"/>
        <v>0</v>
      </c>
      <c r="EJ115" s="2" t="str">
        <f t="shared" si="154"/>
        <v/>
      </c>
      <c r="EK115" s="2" t="str">
        <f t="shared" si="155"/>
        <v/>
      </c>
      <c r="EL115" s="2" t="str">
        <f t="shared" si="257"/>
        <v/>
      </c>
      <c r="EM115" s="2" t="str">
        <f t="shared" si="156"/>
        <v/>
      </c>
      <c r="EN115" s="2" t="str">
        <f t="shared" si="157"/>
        <v/>
      </c>
      <c r="EO115" s="2">
        <f t="shared" si="158"/>
        <v>0</v>
      </c>
      <c r="EP115" s="2">
        <f t="shared" si="241"/>
        <v>0</v>
      </c>
      <c r="EQ115" s="2"/>
      <c r="ER115" s="2"/>
      <c r="ES115" s="2"/>
      <c r="ET115" s="2"/>
      <c r="EU115" s="2"/>
      <c r="EV115" s="2"/>
      <c r="EW115" s="2">
        <f t="shared" si="159"/>
        <v>0</v>
      </c>
      <c r="EX115" s="2">
        <f t="shared" si="160"/>
        <v>0</v>
      </c>
      <c r="EY115" s="2">
        <f t="shared" si="242"/>
        <v>0</v>
      </c>
      <c r="EZ115" s="2">
        <f t="shared" si="161"/>
        <v>0</v>
      </c>
      <c r="FA115" s="2">
        <f t="shared" si="162"/>
        <v>0</v>
      </c>
      <c r="FB115" s="59"/>
      <c r="FC115" s="2">
        <f t="shared" si="163"/>
        <v>0</v>
      </c>
      <c r="FD115" s="2">
        <f t="shared" si="243"/>
        <v>0</v>
      </c>
      <c r="FE115" s="3">
        <f t="shared" si="256"/>
        <v>0</v>
      </c>
      <c r="FF115" s="3">
        <f t="shared" si="244"/>
        <v>0</v>
      </c>
      <c r="FG115" s="3">
        <f t="shared" si="245"/>
        <v>0</v>
      </c>
      <c r="FH115" s="3">
        <f t="shared" si="164"/>
        <v>0</v>
      </c>
      <c r="FI115" s="67">
        <f t="shared" si="165"/>
        <v>0</v>
      </c>
      <c r="FJ115" s="3">
        <f t="shared" si="166"/>
        <v>0</v>
      </c>
      <c r="FK115" s="3">
        <f t="shared" si="167"/>
        <v>0</v>
      </c>
      <c r="FL115" s="3">
        <f t="shared" si="246"/>
        <v>0</v>
      </c>
      <c r="FM115" s="3">
        <f t="shared" si="247"/>
        <v>0</v>
      </c>
      <c r="FN115" s="3">
        <f t="shared" si="248"/>
        <v>0</v>
      </c>
      <c r="FO115" s="2">
        <f t="shared" si="168"/>
        <v>0</v>
      </c>
      <c r="FP115" s="2">
        <f t="shared" si="169"/>
        <v>0</v>
      </c>
      <c r="FQ115" s="2">
        <f t="shared" si="249"/>
        <v>0</v>
      </c>
      <c r="FR115" s="6" t="str">
        <f>IF(A115=1,1,IF(DW115="","",COUNTA($DW$31:DW115)+1))</f>
        <v/>
      </c>
      <c r="FS115" s="6" t="str">
        <f t="shared" si="170"/>
        <v/>
      </c>
      <c r="FT115" s="43">
        <f t="shared" si="250"/>
        <v>0</v>
      </c>
      <c r="FU115" s="23">
        <f t="shared" si="251"/>
        <v>0</v>
      </c>
      <c r="FV115" s="21">
        <f t="shared" si="252"/>
        <v>0</v>
      </c>
    </row>
    <row r="116" spans="1:178">
      <c r="A116" s="4" t="str">
        <f t="shared" si="171"/>
        <v/>
      </c>
      <c r="B116" s="33"/>
      <c r="C116" s="33"/>
      <c r="D116" s="33"/>
      <c r="E116" s="33"/>
      <c r="F116" s="33"/>
      <c r="G116" s="11" t="str">
        <f t="shared" si="138"/>
        <v/>
      </c>
      <c r="H116" s="3" t="str">
        <f t="shared" si="172"/>
        <v/>
      </c>
      <c r="I116" s="3" t="str">
        <f t="shared" si="139"/>
        <v/>
      </c>
      <c r="J116" s="3" t="str">
        <f t="shared" si="173"/>
        <v/>
      </c>
      <c r="K116" s="3" t="str">
        <f t="shared" si="140"/>
        <v/>
      </c>
      <c r="L116" s="2" t="str">
        <f t="shared" si="141"/>
        <v/>
      </c>
      <c r="M116" s="8" t="str">
        <f t="shared" si="174"/>
        <v/>
      </c>
      <c r="N116" s="8" t="str">
        <f t="shared" si="142"/>
        <v/>
      </c>
      <c r="O116" s="8" t="str">
        <f t="shared" si="175"/>
        <v/>
      </c>
      <c r="P116" s="8" t="str">
        <f t="shared" si="143"/>
        <v/>
      </c>
      <c r="Q116" s="2" t="str">
        <f t="shared" si="144"/>
        <v/>
      </c>
      <c r="R116" s="3" t="str">
        <f t="shared" si="145"/>
        <v/>
      </c>
      <c r="S116" s="3" t="str">
        <f t="shared" si="146"/>
        <v/>
      </c>
      <c r="T116" s="3" t="str">
        <f t="shared" si="176"/>
        <v/>
      </c>
      <c r="U116" s="8" t="str">
        <f t="shared" si="147"/>
        <v/>
      </c>
      <c r="V116" s="2" t="str">
        <f t="shared" si="148"/>
        <v/>
      </c>
      <c r="W116" s="2" t="str">
        <f t="shared" si="149"/>
        <v/>
      </c>
      <c r="X116" s="2" t="str">
        <f t="shared" si="253"/>
        <v/>
      </c>
      <c r="Y116" s="2" t="str">
        <f t="shared" si="150"/>
        <v/>
      </c>
      <c r="Z116" s="46" t="str">
        <f t="shared" si="258"/>
        <v/>
      </c>
      <c r="AA116" s="46" t="str">
        <f t="shared" si="177"/>
        <v/>
      </c>
      <c r="AB116" s="47"/>
      <c r="AC116" s="46" t="str">
        <f t="shared" si="178"/>
        <v/>
      </c>
      <c r="AD116" s="47" t="str">
        <f t="shared" si="259"/>
        <v/>
      </c>
      <c r="AE116" s="48" t="str">
        <f t="shared" si="179"/>
        <v/>
      </c>
      <c r="AF116" s="49" t="str">
        <f t="shared" si="135"/>
        <v/>
      </c>
      <c r="AG116" s="49" t="str">
        <f t="shared" si="135"/>
        <v/>
      </c>
      <c r="AH116" s="49" t="str">
        <f t="shared" si="135"/>
        <v/>
      </c>
      <c r="AI116" s="47" t="str">
        <f t="shared" si="135"/>
        <v/>
      </c>
      <c r="AJ116" s="47" t="str">
        <f t="shared" si="135"/>
        <v/>
      </c>
      <c r="AK116" s="46" t="str">
        <f t="shared" si="135"/>
        <v/>
      </c>
      <c r="AL116" s="47"/>
      <c r="AM116" s="53" t="str">
        <f t="shared" si="180"/>
        <v/>
      </c>
      <c r="AN116" s="50" t="str">
        <f t="shared" si="181"/>
        <v/>
      </c>
      <c r="AO116" s="51"/>
      <c r="AP116" s="52" t="str">
        <f t="shared" si="182"/>
        <v/>
      </c>
      <c r="AQ116" s="52" t="str">
        <f t="shared" si="183"/>
        <v/>
      </c>
      <c r="AR116" s="47">
        <f t="shared" si="184"/>
        <v>0</v>
      </c>
      <c r="AS116" s="53" t="str">
        <f t="shared" si="185"/>
        <v/>
      </c>
      <c r="AT116" s="52" t="str">
        <f t="shared" si="186"/>
        <v/>
      </c>
      <c r="AU116" s="9" t="str">
        <f t="shared" si="187"/>
        <v/>
      </c>
      <c r="AV116" s="9" t="str">
        <f t="shared" si="188"/>
        <v/>
      </c>
      <c r="AW116" s="12" t="str">
        <f t="shared" si="189"/>
        <v/>
      </c>
      <c r="AX116" s="9" t="str">
        <f t="shared" si="190"/>
        <v/>
      </c>
      <c r="AY116" s="12" t="str">
        <f t="shared" si="191"/>
        <v/>
      </c>
      <c r="AZ116" s="10" t="str">
        <f t="shared" si="192"/>
        <v/>
      </c>
      <c r="BA116" s="10" t="str">
        <f t="shared" si="193"/>
        <v/>
      </c>
      <c r="BB116" s="10" t="str">
        <f t="shared" si="194"/>
        <v/>
      </c>
      <c r="BC116" s="10" t="str">
        <f t="shared" si="195"/>
        <v/>
      </c>
      <c r="BD116" s="10" t="str">
        <f t="shared" si="196"/>
        <v/>
      </c>
      <c r="BE116" s="12" t="str">
        <f t="shared" si="197"/>
        <v/>
      </c>
      <c r="BF116" s="9" t="str">
        <f t="shared" si="198"/>
        <v/>
      </c>
      <c r="BG116" s="9" t="str">
        <f t="shared" si="199"/>
        <v/>
      </c>
      <c r="BH116" s="7" t="str">
        <f t="shared" si="200"/>
        <v/>
      </c>
      <c r="BI116" s="7" t="str">
        <f t="shared" si="201"/>
        <v/>
      </c>
      <c r="BJ116" s="12" t="str">
        <f t="shared" si="202"/>
        <v/>
      </c>
      <c r="BK116" s="80" t="str">
        <f t="shared" si="203"/>
        <v/>
      </c>
      <c r="BL116" s="7" t="str">
        <f t="shared" si="204"/>
        <v/>
      </c>
      <c r="BM116" s="7" t="str">
        <f t="shared" si="254"/>
        <v/>
      </c>
      <c r="BN116" s="12" t="str">
        <f t="shared" si="205"/>
        <v/>
      </c>
      <c r="BO116" s="9" t="str">
        <f t="shared" si="206"/>
        <v/>
      </c>
      <c r="BP116" s="2" t="str">
        <f t="shared" si="207"/>
        <v/>
      </c>
      <c r="BQ116" s="2" t="str">
        <f t="shared" si="208"/>
        <v/>
      </c>
      <c r="BR116" s="20" t="str">
        <f t="shared" si="151"/>
        <v/>
      </c>
      <c r="BS116" s="20" t="str">
        <f t="shared" si="151"/>
        <v/>
      </c>
      <c r="BT116" s="20" t="str">
        <f t="shared" si="151"/>
        <v/>
      </c>
      <c r="BU116" s="86" t="str">
        <f t="shared" si="209"/>
        <v/>
      </c>
      <c r="BV116" s="86" t="str">
        <f t="shared" si="210"/>
        <v/>
      </c>
      <c r="BW116" s="20" t="str">
        <f t="shared" si="151"/>
        <v/>
      </c>
      <c r="BX116" s="86" t="str">
        <f t="shared" si="151"/>
        <v/>
      </c>
      <c r="BY116" s="86" t="str">
        <f t="shared" si="151"/>
        <v/>
      </c>
      <c r="BZ116" s="86" t="str">
        <f t="shared" si="151"/>
        <v/>
      </c>
      <c r="CA116" s="86" t="str">
        <f t="shared" si="151"/>
        <v/>
      </c>
      <c r="CB116" s="86" t="str">
        <f t="shared" si="151"/>
        <v/>
      </c>
      <c r="CC116" s="86" t="str">
        <f t="shared" si="151"/>
        <v/>
      </c>
      <c r="CD116" s="86" t="str">
        <f t="shared" si="151"/>
        <v/>
      </c>
      <c r="CE116" s="20" t="str">
        <f t="shared" si="255"/>
        <v/>
      </c>
      <c r="CF116" s="14" t="str">
        <f t="shared" si="211"/>
        <v/>
      </c>
      <c r="CG116" s="14" t="str">
        <f t="shared" si="212"/>
        <v/>
      </c>
      <c r="CH116" s="8">
        <f t="shared" si="213"/>
        <v>0</v>
      </c>
      <c r="CI116" s="9" t="str">
        <f t="shared" si="214"/>
        <v/>
      </c>
      <c r="CJ116" s="9" t="str">
        <f t="shared" si="215"/>
        <v/>
      </c>
      <c r="CK116" s="9" t="str">
        <f t="shared" si="216"/>
        <v/>
      </c>
      <c r="CL116" s="9" t="str">
        <f t="shared" si="217"/>
        <v/>
      </c>
      <c r="CM116" s="9" t="str">
        <f t="shared" si="218"/>
        <v/>
      </c>
      <c r="CN116" s="9" t="str">
        <f t="shared" si="219"/>
        <v/>
      </c>
      <c r="CO116" s="9" t="str">
        <f t="shared" si="220"/>
        <v/>
      </c>
      <c r="CP116" s="9" t="str">
        <f t="shared" si="220"/>
        <v/>
      </c>
      <c r="CQ116" s="9" t="str">
        <f t="shared" si="220"/>
        <v/>
      </c>
      <c r="CR116" s="9" t="str">
        <f t="shared" si="220"/>
        <v/>
      </c>
      <c r="CS116" s="9" t="str">
        <f t="shared" si="220"/>
        <v/>
      </c>
      <c r="CT116" s="9" t="str">
        <f t="shared" si="220"/>
        <v/>
      </c>
      <c r="CU116" s="9" t="str">
        <f t="shared" si="220"/>
        <v/>
      </c>
      <c r="CV116" s="9" t="str">
        <f t="shared" si="221"/>
        <v/>
      </c>
      <c r="CW116" s="9" t="str">
        <f t="shared" si="222"/>
        <v/>
      </c>
      <c r="CX116" s="9" t="str">
        <f t="shared" si="222"/>
        <v/>
      </c>
      <c r="CY116" s="9" t="str">
        <f t="shared" si="222"/>
        <v/>
      </c>
      <c r="CZ116" s="9" t="str">
        <f t="shared" si="222"/>
        <v/>
      </c>
      <c r="DA116" s="9" t="str">
        <f t="shared" si="222"/>
        <v/>
      </c>
      <c r="DB116" s="9" t="str">
        <f t="shared" si="222"/>
        <v/>
      </c>
      <c r="DC116" s="9" t="str">
        <f t="shared" si="222"/>
        <v/>
      </c>
      <c r="DD116" s="2" t="str">
        <f t="shared" si="223"/>
        <v/>
      </c>
      <c r="DE116" s="2" t="str">
        <f t="shared" si="224"/>
        <v/>
      </c>
      <c r="DF116" s="2" t="str">
        <f t="shared" si="225"/>
        <v/>
      </c>
      <c r="DG116" s="2" t="str">
        <f t="shared" si="226"/>
        <v/>
      </c>
      <c r="DH116" s="2" t="str">
        <f t="shared" si="227"/>
        <v/>
      </c>
      <c r="DI116" s="2" t="str">
        <f t="shared" si="228"/>
        <v/>
      </c>
      <c r="DJ116" s="2" t="str">
        <f t="shared" si="229"/>
        <v/>
      </c>
      <c r="DK116" s="2" t="str">
        <f t="shared" si="230"/>
        <v/>
      </c>
      <c r="DL116" s="16" t="str">
        <f t="shared" si="231"/>
        <v/>
      </c>
      <c r="DM116" s="16" t="str">
        <f t="shared" si="232"/>
        <v/>
      </c>
      <c r="DN116" s="16" t="str">
        <f t="shared" si="233"/>
        <v/>
      </c>
      <c r="DO116" s="72" t="str">
        <f t="shared" si="234"/>
        <v/>
      </c>
      <c r="DP116" s="16" t="str">
        <f t="shared" si="235"/>
        <v/>
      </c>
      <c r="DQ116" s="16" t="str">
        <f t="shared" si="236"/>
        <v/>
      </c>
      <c r="DR116" s="2" t="str">
        <f t="shared" si="237"/>
        <v/>
      </c>
      <c r="DS116" s="2" t="str">
        <f t="shared" si="238"/>
        <v/>
      </c>
      <c r="DT116" s="2" t="str">
        <f t="shared" si="239"/>
        <v/>
      </c>
      <c r="DU116" s="2" t="str">
        <f t="shared" si="240"/>
        <v/>
      </c>
      <c r="DV116" s="15"/>
      <c r="DW116" s="17"/>
      <c r="DX116" s="17"/>
      <c r="DY116" s="47" t="str">
        <f t="shared" si="136"/>
        <v/>
      </c>
      <c r="DZ116" s="47" t="str">
        <f t="shared" si="136"/>
        <v/>
      </c>
      <c r="EA116" s="47" t="str">
        <f t="shared" si="136"/>
        <v/>
      </c>
      <c r="EB116" s="47" t="str">
        <f t="shared" si="136"/>
        <v/>
      </c>
      <c r="EC116" s="49" t="str">
        <f t="shared" si="136"/>
        <v/>
      </c>
      <c r="ED116" s="49" t="str">
        <f t="shared" si="136"/>
        <v/>
      </c>
      <c r="EE116" s="47" t="str">
        <f t="shared" si="136"/>
        <v/>
      </c>
      <c r="EF116" s="47" t="str">
        <f t="shared" si="136"/>
        <v/>
      </c>
      <c r="EG116" s="47" t="str">
        <f t="shared" si="136"/>
        <v/>
      </c>
      <c r="EH116" s="6">
        <f t="shared" si="152"/>
        <v>0</v>
      </c>
      <c r="EI116" s="6">
        <f t="shared" si="153"/>
        <v>0</v>
      </c>
      <c r="EJ116" s="2" t="str">
        <f t="shared" si="154"/>
        <v/>
      </c>
      <c r="EK116" s="2" t="str">
        <f t="shared" si="155"/>
        <v/>
      </c>
      <c r="EL116" s="2" t="str">
        <f t="shared" si="257"/>
        <v/>
      </c>
      <c r="EM116" s="2" t="str">
        <f t="shared" si="156"/>
        <v/>
      </c>
      <c r="EN116" s="2" t="str">
        <f t="shared" si="157"/>
        <v/>
      </c>
      <c r="EO116" s="2">
        <f t="shared" si="158"/>
        <v>0</v>
      </c>
      <c r="EP116" s="2">
        <f t="shared" si="241"/>
        <v>0</v>
      </c>
      <c r="EQ116" s="2"/>
      <c r="ER116" s="2"/>
      <c r="ES116" s="2"/>
      <c r="ET116" s="2"/>
      <c r="EU116" s="2"/>
      <c r="EV116" s="2"/>
      <c r="EW116" s="2">
        <f t="shared" si="159"/>
        <v>0</v>
      </c>
      <c r="EX116" s="2">
        <f t="shared" si="160"/>
        <v>0</v>
      </c>
      <c r="EY116" s="2">
        <f t="shared" si="242"/>
        <v>0</v>
      </c>
      <c r="EZ116" s="2">
        <f t="shared" si="161"/>
        <v>0</v>
      </c>
      <c r="FA116" s="2">
        <f t="shared" si="162"/>
        <v>0</v>
      </c>
      <c r="FB116" s="59"/>
      <c r="FC116" s="2">
        <f t="shared" si="163"/>
        <v>0</v>
      </c>
      <c r="FD116" s="2">
        <f t="shared" si="243"/>
        <v>0</v>
      </c>
      <c r="FE116" s="3">
        <f t="shared" si="256"/>
        <v>0</v>
      </c>
      <c r="FF116" s="3">
        <f t="shared" si="244"/>
        <v>0</v>
      </c>
      <c r="FG116" s="3">
        <f t="shared" si="245"/>
        <v>0</v>
      </c>
      <c r="FH116" s="3">
        <f t="shared" si="164"/>
        <v>0</v>
      </c>
      <c r="FI116" s="67">
        <f t="shared" si="165"/>
        <v>0</v>
      </c>
      <c r="FJ116" s="3">
        <f t="shared" si="166"/>
        <v>0</v>
      </c>
      <c r="FK116" s="3">
        <f t="shared" si="167"/>
        <v>0</v>
      </c>
      <c r="FL116" s="3">
        <f t="shared" si="246"/>
        <v>0</v>
      </c>
      <c r="FM116" s="3">
        <f t="shared" si="247"/>
        <v>0</v>
      </c>
      <c r="FN116" s="3">
        <f t="shared" si="248"/>
        <v>0</v>
      </c>
      <c r="FO116" s="2">
        <f t="shared" si="168"/>
        <v>0</v>
      </c>
      <c r="FP116" s="2">
        <f t="shared" si="169"/>
        <v>0</v>
      </c>
      <c r="FQ116" s="2">
        <f t="shared" si="249"/>
        <v>0</v>
      </c>
      <c r="FR116" s="6" t="str">
        <f>IF(A116=1,1,IF(DW116="","",COUNTA($DW$31:DW116)+1))</f>
        <v/>
      </c>
      <c r="FS116" s="6" t="str">
        <f t="shared" si="170"/>
        <v/>
      </c>
      <c r="FT116" s="43">
        <f t="shared" si="250"/>
        <v>0</v>
      </c>
      <c r="FU116" s="23">
        <f t="shared" si="251"/>
        <v>0</v>
      </c>
      <c r="FV116" s="21">
        <f t="shared" si="252"/>
        <v>0</v>
      </c>
    </row>
    <row r="117" spans="1:178">
      <c r="A117" s="4" t="str">
        <f t="shared" si="171"/>
        <v/>
      </c>
      <c r="B117" s="33"/>
      <c r="C117" s="33"/>
      <c r="D117" s="33"/>
      <c r="E117" s="33"/>
      <c r="F117" s="33"/>
      <c r="G117" s="11" t="str">
        <f t="shared" si="138"/>
        <v/>
      </c>
      <c r="H117" s="3" t="str">
        <f t="shared" si="172"/>
        <v/>
      </c>
      <c r="I117" s="3" t="str">
        <f t="shared" si="139"/>
        <v/>
      </c>
      <c r="J117" s="3" t="str">
        <f t="shared" si="173"/>
        <v/>
      </c>
      <c r="K117" s="3" t="str">
        <f t="shared" si="140"/>
        <v/>
      </c>
      <c r="L117" s="2" t="str">
        <f t="shared" si="141"/>
        <v/>
      </c>
      <c r="M117" s="8" t="str">
        <f t="shared" si="174"/>
        <v/>
      </c>
      <c r="N117" s="8" t="str">
        <f t="shared" si="142"/>
        <v/>
      </c>
      <c r="O117" s="8" t="str">
        <f t="shared" si="175"/>
        <v/>
      </c>
      <c r="P117" s="8" t="str">
        <f t="shared" si="143"/>
        <v/>
      </c>
      <c r="Q117" s="2" t="str">
        <f t="shared" si="144"/>
        <v/>
      </c>
      <c r="R117" s="3" t="str">
        <f t="shared" si="145"/>
        <v/>
      </c>
      <c r="S117" s="3" t="str">
        <f t="shared" si="146"/>
        <v/>
      </c>
      <c r="T117" s="3" t="str">
        <f t="shared" si="176"/>
        <v/>
      </c>
      <c r="U117" s="8" t="str">
        <f t="shared" si="147"/>
        <v/>
      </c>
      <c r="V117" s="2" t="str">
        <f t="shared" si="148"/>
        <v/>
      </c>
      <c r="W117" s="2" t="str">
        <f t="shared" si="149"/>
        <v/>
      </c>
      <c r="X117" s="2" t="str">
        <f t="shared" si="253"/>
        <v/>
      </c>
      <c r="Y117" s="2" t="str">
        <f t="shared" si="150"/>
        <v/>
      </c>
      <c r="Z117" s="46" t="str">
        <f t="shared" si="258"/>
        <v/>
      </c>
      <c r="AA117" s="46" t="str">
        <f t="shared" si="177"/>
        <v/>
      </c>
      <c r="AB117" s="47"/>
      <c r="AC117" s="46" t="str">
        <f t="shared" si="178"/>
        <v/>
      </c>
      <c r="AD117" s="47" t="str">
        <f t="shared" si="259"/>
        <v/>
      </c>
      <c r="AE117" s="48" t="str">
        <f t="shared" si="179"/>
        <v/>
      </c>
      <c r="AF117" s="49" t="str">
        <f t="shared" si="135"/>
        <v/>
      </c>
      <c r="AG117" s="49" t="str">
        <f t="shared" si="135"/>
        <v/>
      </c>
      <c r="AH117" s="49" t="str">
        <f t="shared" si="135"/>
        <v/>
      </c>
      <c r="AI117" s="47" t="str">
        <f t="shared" si="135"/>
        <v/>
      </c>
      <c r="AJ117" s="47" t="str">
        <f t="shared" si="135"/>
        <v/>
      </c>
      <c r="AK117" s="46" t="str">
        <f t="shared" si="135"/>
        <v/>
      </c>
      <c r="AL117" s="47"/>
      <c r="AM117" s="53" t="str">
        <f t="shared" si="180"/>
        <v/>
      </c>
      <c r="AN117" s="50" t="str">
        <f t="shared" si="181"/>
        <v/>
      </c>
      <c r="AO117" s="51"/>
      <c r="AP117" s="52" t="str">
        <f t="shared" si="182"/>
        <v/>
      </c>
      <c r="AQ117" s="52" t="str">
        <f t="shared" si="183"/>
        <v/>
      </c>
      <c r="AR117" s="47">
        <f t="shared" si="184"/>
        <v>0</v>
      </c>
      <c r="AS117" s="53" t="str">
        <f t="shared" si="185"/>
        <v/>
      </c>
      <c r="AT117" s="52" t="str">
        <f t="shared" si="186"/>
        <v/>
      </c>
      <c r="AU117" s="9" t="str">
        <f t="shared" si="187"/>
        <v/>
      </c>
      <c r="AV117" s="9" t="str">
        <f t="shared" si="188"/>
        <v/>
      </c>
      <c r="AW117" s="12" t="str">
        <f t="shared" si="189"/>
        <v/>
      </c>
      <c r="AX117" s="9" t="str">
        <f t="shared" si="190"/>
        <v/>
      </c>
      <c r="AY117" s="12" t="str">
        <f t="shared" si="191"/>
        <v/>
      </c>
      <c r="AZ117" s="10" t="str">
        <f t="shared" si="192"/>
        <v/>
      </c>
      <c r="BA117" s="10" t="str">
        <f t="shared" si="193"/>
        <v/>
      </c>
      <c r="BB117" s="10" t="str">
        <f t="shared" si="194"/>
        <v/>
      </c>
      <c r="BC117" s="10" t="str">
        <f t="shared" si="195"/>
        <v/>
      </c>
      <c r="BD117" s="10" t="str">
        <f t="shared" si="196"/>
        <v/>
      </c>
      <c r="BE117" s="12" t="str">
        <f t="shared" si="197"/>
        <v/>
      </c>
      <c r="BF117" s="9" t="str">
        <f t="shared" si="198"/>
        <v/>
      </c>
      <c r="BG117" s="9" t="str">
        <f t="shared" si="199"/>
        <v/>
      </c>
      <c r="BH117" s="7" t="str">
        <f t="shared" si="200"/>
        <v/>
      </c>
      <c r="BI117" s="7" t="str">
        <f t="shared" si="201"/>
        <v/>
      </c>
      <c r="BJ117" s="12" t="str">
        <f t="shared" si="202"/>
        <v/>
      </c>
      <c r="BK117" s="80" t="str">
        <f t="shared" si="203"/>
        <v/>
      </c>
      <c r="BL117" s="7" t="str">
        <f t="shared" si="204"/>
        <v/>
      </c>
      <c r="BM117" s="7" t="str">
        <f t="shared" si="254"/>
        <v/>
      </c>
      <c r="BN117" s="12" t="str">
        <f t="shared" si="205"/>
        <v/>
      </c>
      <c r="BO117" s="9" t="str">
        <f t="shared" si="206"/>
        <v/>
      </c>
      <c r="BP117" s="2" t="str">
        <f t="shared" si="207"/>
        <v/>
      </c>
      <c r="BQ117" s="2" t="str">
        <f t="shared" si="208"/>
        <v/>
      </c>
      <c r="BR117" s="20" t="str">
        <f t="shared" si="151"/>
        <v/>
      </c>
      <c r="BS117" s="20" t="str">
        <f t="shared" si="151"/>
        <v/>
      </c>
      <c r="BT117" s="20" t="str">
        <f t="shared" si="151"/>
        <v/>
      </c>
      <c r="BU117" s="86" t="str">
        <f t="shared" si="209"/>
        <v/>
      </c>
      <c r="BV117" s="86" t="str">
        <f t="shared" si="210"/>
        <v/>
      </c>
      <c r="BW117" s="20" t="str">
        <f t="shared" si="151"/>
        <v/>
      </c>
      <c r="BX117" s="86" t="str">
        <f t="shared" si="151"/>
        <v/>
      </c>
      <c r="BY117" s="86" t="str">
        <f t="shared" si="151"/>
        <v/>
      </c>
      <c r="BZ117" s="86" t="str">
        <f t="shared" si="151"/>
        <v/>
      </c>
      <c r="CA117" s="86" t="str">
        <f t="shared" si="151"/>
        <v/>
      </c>
      <c r="CB117" s="86" t="str">
        <f t="shared" si="151"/>
        <v/>
      </c>
      <c r="CC117" s="86" t="str">
        <f t="shared" si="151"/>
        <v/>
      </c>
      <c r="CD117" s="86" t="str">
        <f t="shared" si="151"/>
        <v/>
      </c>
      <c r="CE117" s="20" t="str">
        <f t="shared" si="255"/>
        <v/>
      </c>
      <c r="CF117" s="14" t="str">
        <f t="shared" si="211"/>
        <v/>
      </c>
      <c r="CG117" s="14" t="str">
        <f t="shared" si="212"/>
        <v/>
      </c>
      <c r="CH117" s="8">
        <f t="shared" si="213"/>
        <v>0</v>
      </c>
      <c r="CI117" s="9" t="str">
        <f t="shared" si="214"/>
        <v/>
      </c>
      <c r="CJ117" s="9" t="str">
        <f t="shared" si="215"/>
        <v/>
      </c>
      <c r="CK117" s="9" t="str">
        <f t="shared" si="216"/>
        <v/>
      </c>
      <c r="CL117" s="9" t="str">
        <f t="shared" si="217"/>
        <v/>
      </c>
      <c r="CM117" s="9" t="str">
        <f t="shared" si="218"/>
        <v/>
      </c>
      <c r="CN117" s="9" t="str">
        <f t="shared" si="219"/>
        <v/>
      </c>
      <c r="CO117" s="9" t="str">
        <f t="shared" si="220"/>
        <v/>
      </c>
      <c r="CP117" s="9" t="str">
        <f t="shared" si="220"/>
        <v/>
      </c>
      <c r="CQ117" s="9" t="str">
        <f t="shared" si="220"/>
        <v/>
      </c>
      <c r="CR117" s="9" t="str">
        <f t="shared" si="220"/>
        <v/>
      </c>
      <c r="CS117" s="9" t="str">
        <f t="shared" si="220"/>
        <v/>
      </c>
      <c r="CT117" s="9" t="str">
        <f t="shared" si="220"/>
        <v/>
      </c>
      <c r="CU117" s="9" t="str">
        <f t="shared" si="220"/>
        <v/>
      </c>
      <c r="CV117" s="9" t="str">
        <f t="shared" si="221"/>
        <v/>
      </c>
      <c r="CW117" s="9" t="str">
        <f t="shared" si="222"/>
        <v/>
      </c>
      <c r="CX117" s="9" t="str">
        <f t="shared" si="222"/>
        <v/>
      </c>
      <c r="CY117" s="9" t="str">
        <f t="shared" si="222"/>
        <v/>
      </c>
      <c r="CZ117" s="9" t="str">
        <f t="shared" si="222"/>
        <v/>
      </c>
      <c r="DA117" s="9" t="str">
        <f t="shared" si="222"/>
        <v/>
      </c>
      <c r="DB117" s="9" t="str">
        <f t="shared" si="222"/>
        <v/>
      </c>
      <c r="DC117" s="9" t="str">
        <f t="shared" si="222"/>
        <v/>
      </c>
      <c r="DD117" s="2" t="str">
        <f t="shared" si="223"/>
        <v/>
      </c>
      <c r="DE117" s="2" t="str">
        <f t="shared" si="224"/>
        <v/>
      </c>
      <c r="DF117" s="2" t="str">
        <f t="shared" si="225"/>
        <v/>
      </c>
      <c r="DG117" s="2" t="str">
        <f t="shared" si="226"/>
        <v/>
      </c>
      <c r="DH117" s="2" t="str">
        <f t="shared" si="227"/>
        <v/>
      </c>
      <c r="DI117" s="2" t="str">
        <f t="shared" si="228"/>
        <v/>
      </c>
      <c r="DJ117" s="2" t="str">
        <f t="shared" si="229"/>
        <v/>
      </c>
      <c r="DK117" s="2" t="str">
        <f t="shared" si="230"/>
        <v/>
      </c>
      <c r="DL117" s="16" t="str">
        <f t="shared" si="231"/>
        <v/>
      </c>
      <c r="DM117" s="16" t="str">
        <f t="shared" si="232"/>
        <v/>
      </c>
      <c r="DN117" s="16" t="str">
        <f t="shared" si="233"/>
        <v/>
      </c>
      <c r="DO117" s="72" t="str">
        <f t="shared" si="234"/>
        <v/>
      </c>
      <c r="DP117" s="16" t="str">
        <f t="shared" si="235"/>
        <v/>
      </c>
      <c r="DQ117" s="16" t="str">
        <f t="shared" si="236"/>
        <v/>
      </c>
      <c r="DR117" s="2" t="str">
        <f t="shared" si="237"/>
        <v/>
      </c>
      <c r="DS117" s="2" t="str">
        <f t="shared" si="238"/>
        <v/>
      </c>
      <c r="DT117" s="2" t="str">
        <f t="shared" si="239"/>
        <v/>
      </c>
      <c r="DU117" s="2" t="str">
        <f t="shared" si="240"/>
        <v/>
      </c>
      <c r="DV117" s="15"/>
      <c r="DW117" s="17"/>
      <c r="DX117" s="17"/>
      <c r="DY117" s="47" t="str">
        <f t="shared" si="136"/>
        <v/>
      </c>
      <c r="DZ117" s="47" t="str">
        <f t="shared" si="136"/>
        <v/>
      </c>
      <c r="EA117" s="47" t="str">
        <f t="shared" si="136"/>
        <v/>
      </c>
      <c r="EB117" s="47" t="str">
        <f t="shared" si="136"/>
        <v/>
      </c>
      <c r="EC117" s="49" t="str">
        <f t="shared" si="136"/>
        <v/>
      </c>
      <c r="ED117" s="49" t="str">
        <f t="shared" si="136"/>
        <v/>
      </c>
      <c r="EE117" s="47" t="str">
        <f t="shared" si="136"/>
        <v/>
      </c>
      <c r="EF117" s="47" t="str">
        <f t="shared" si="136"/>
        <v/>
      </c>
      <c r="EG117" s="47" t="str">
        <f t="shared" si="136"/>
        <v/>
      </c>
      <c r="EH117" s="6">
        <f t="shared" si="152"/>
        <v>0</v>
      </c>
      <c r="EI117" s="6">
        <f t="shared" si="153"/>
        <v>0</v>
      </c>
      <c r="EJ117" s="2" t="str">
        <f t="shared" si="154"/>
        <v/>
      </c>
      <c r="EK117" s="2" t="str">
        <f t="shared" si="155"/>
        <v/>
      </c>
      <c r="EL117" s="2" t="str">
        <f t="shared" si="257"/>
        <v/>
      </c>
      <c r="EM117" s="2" t="str">
        <f t="shared" si="156"/>
        <v/>
      </c>
      <c r="EN117" s="2" t="str">
        <f t="shared" si="157"/>
        <v/>
      </c>
      <c r="EO117" s="2">
        <f t="shared" si="158"/>
        <v>0</v>
      </c>
      <c r="EP117" s="2">
        <f t="shared" si="241"/>
        <v>0</v>
      </c>
      <c r="EQ117" s="2"/>
      <c r="ER117" s="2"/>
      <c r="ES117" s="2"/>
      <c r="ET117" s="2"/>
      <c r="EU117" s="2"/>
      <c r="EV117" s="2"/>
      <c r="EW117" s="2">
        <f t="shared" si="159"/>
        <v>0</v>
      </c>
      <c r="EX117" s="2">
        <f t="shared" si="160"/>
        <v>0</v>
      </c>
      <c r="EY117" s="2">
        <f t="shared" si="242"/>
        <v>0</v>
      </c>
      <c r="EZ117" s="2">
        <f t="shared" si="161"/>
        <v>0</v>
      </c>
      <c r="FA117" s="2">
        <f t="shared" si="162"/>
        <v>0</v>
      </c>
      <c r="FB117" s="59"/>
      <c r="FC117" s="2">
        <f t="shared" si="163"/>
        <v>0</v>
      </c>
      <c r="FD117" s="2">
        <f t="shared" si="243"/>
        <v>0</v>
      </c>
      <c r="FE117" s="3">
        <f t="shared" si="256"/>
        <v>0</v>
      </c>
      <c r="FF117" s="3">
        <f t="shared" si="244"/>
        <v>0</v>
      </c>
      <c r="FG117" s="3">
        <f t="shared" si="245"/>
        <v>0</v>
      </c>
      <c r="FH117" s="3">
        <f t="shared" si="164"/>
        <v>0</v>
      </c>
      <c r="FI117" s="67">
        <f t="shared" si="165"/>
        <v>0</v>
      </c>
      <c r="FJ117" s="3">
        <f t="shared" si="166"/>
        <v>0</v>
      </c>
      <c r="FK117" s="3">
        <f t="shared" si="167"/>
        <v>0</v>
      </c>
      <c r="FL117" s="3">
        <f t="shared" si="246"/>
        <v>0</v>
      </c>
      <c r="FM117" s="3">
        <f t="shared" si="247"/>
        <v>0</v>
      </c>
      <c r="FN117" s="3">
        <f t="shared" si="248"/>
        <v>0</v>
      </c>
      <c r="FO117" s="2">
        <f t="shared" si="168"/>
        <v>0</v>
      </c>
      <c r="FP117" s="2">
        <f t="shared" si="169"/>
        <v>0</v>
      </c>
      <c r="FQ117" s="2">
        <f t="shared" si="249"/>
        <v>0</v>
      </c>
      <c r="FR117" s="6" t="str">
        <f>IF(A117=1,1,IF(DW117="","",COUNTA($DW$31:DW117)+1))</f>
        <v/>
      </c>
      <c r="FS117" s="6" t="str">
        <f t="shared" si="170"/>
        <v/>
      </c>
      <c r="FT117" s="43">
        <f t="shared" si="250"/>
        <v>0</v>
      </c>
      <c r="FU117" s="23">
        <f t="shared" si="251"/>
        <v>0</v>
      </c>
      <c r="FV117" s="21">
        <f t="shared" si="252"/>
        <v>0</v>
      </c>
    </row>
    <row r="118" spans="1:178">
      <c r="A118" s="4" t="str">
        <f t="shared" si="171"/>
        <v/>
      </c>
      <c r="B118" s="33"/>
      <c r="C118" s="33"/>
      <c r="D118" s="33"/>
      <c r="E118" s="33"/>
      <c r="F118" s="33"/>
      <c r="G118" s="11" t="str">
        <f t="shared" si="138"/>
        <v/>
      </c>
      <c r="H118" s="3" t="str">
        <f t="shared" si="172"/>
        <v/>
      </c>
      <c r="I118" s="3" t="str">
        <f t="shared" si="139"/>
        <v/>
      </c>
      <c r="J118" s="3" t="str">
        <f t="shared" si="173"/>
        <v/>
      </c>
      <c r="K118" s="3" t="str">
        <f t="shared" si="140"/>
        <v/>
      </c>
      <c r="L118" s="2" t="str">
        <f t="shared" si="141"/>
        <v/>
      </c>
      <c r="M118" s="8" t="str">
        <f t="shared" si="174"/>
        <v/>
      </c>
      <c r="N118" s="8" t="str">
        <f t="shared" si="142"/>
        <v/>
      </c>
      <c r="O118" s="8" t="str">
        <f t="shared" si="175"/>
        <v/>
      </c>
      <c r="P118" s="8" t="str">
        <f t="shared" si="143"/>
        <v/>
      </c>
      <c r="Q118" s="2" t="str">
        <f t="shared" si="144"/>
        <v/>
      </c>
      <c r="R118" s="3" t="str">
        <f t="shared" si="145"/>
        <v/>
      </c>
      <c r="S118" s="3" t="str">
        <f t="shared" si="146"/>
        <v/>
      </c>
      <c r="T118" s="3" t="str">
        <f t="shared" si="176"/>
        <v/>
      </c>
      <c r="U118" s="8" t="str">
        <f t="shared" si="147"/>
        <v/>
      </c>
      <c r="V118" s="2" t="str">
        <f t="shared" si="148"/>
        <v/>
      </c>
      <c r="W118" s="2" t="str">
        <f t="shared" si="149"/>
        <v/>
      </c>
      <c r="X118" s="2" t="str">
        <f t="shared" si="253"/>
        <v/>
      </c>
      <c r="Y118" s="2" t="str">
        <f t="shared" si="150"/>
        <v/>
      </c>
      <c r="Z118" s="46" t="str">
        <f t="shared" si="258"/>
        <v/>
      </c>
      <c r="AA118" s="46" t="str">
        <f t="shared" si="177"/>
        <v/>
      </c>
      <c r="AB118" s="47"/>
      <c r="AC118" s="46" t="str">
        <f t="shared" si="178"/>
        <v/>
      </c>
      <c r="AD118" s="47" t="str">
        <f t="shared" si="259"/>
        <v/>
      </c>
      <c r="AE118" s="48" t="str">
        <f t="shared" si="179"/>
        <v/>
      </c>
      <c r="AF118" s="49" t="str">
        <f t="shared" si="135"/>
        <v/>
      </c>
      <c r="AG118" s="49" t="str">
        <f t="shared" si="135"/>
        <v/>
      </c>
      <c r="AH118" s="49" t="str">
        <f t="shared" si="135"/>
        <v/>
      </c>
      <c r="AI118" s="47" t="str">
        <f t="shared" si="135"/>
        <v/>
      </c>
      <c r="AJ118" s="47" t="str">
        <f t="shared" si="135"/>
        <v/>
      </c>
      <c r="AK118" s="46" t="str">
        <f t="shared" si="135"/>
        <v/>
      </c>
      <c r="AL118" s="47"/>
      <c r="AM118" s="53" t="str">
        <f t="shared" si="180"/>
        <v/>
      </c>
      <c r="AN118" s="50" t="str">
        <f t="shared" si="181"/>
        <v/>
      </c>
      <c r="AO118" s="51"/>
      <c r="AP118" s="52" t="str">
        <f t="shared" si="182"/>
        <v/>
      </c>
      <c r="AQ118" s="52" t="str">
        <f t="shared" si="183"/>
        <v/>
      </c>
      <c r="AR118" s="47">
        <f t="shared" si="184"/>
        <v>0</v>
      </c>
      <c r="AS118" s="53" t="str">
        <f t="shared" si="185"/>
        <v/>
      </c>
      <c r="AT118" s="52" t="str">
        <f t="shared" si="186"/>
        <v/>
      </c>
      <c r="AU118" s="9" t="str">
        <f t="shared" si="187"/>
        <v/>
      </c>
      <c r="AV118" s="9" t="str">
        <f t="shared" si="188"/>
        <v/>
      </c>
      <c r="AW118" s="12" t="str">
        <f t="shared" si="189"/>
        <v/>
      </c>
      <c r="AX118" s="9" t="str">
        <f t="shared" si="190"/>
        <v/>
      </c>
      <c r="AY118" s="12" t="str">
        <f t="shared" si="191"/>
        <v/>
      </c>
      <c r="AZ118" s="10" t="str">
        <f t="shared" si="192"/>
        <v/>
      </c>
      <c r="BA118" s="10" t="str">
        <f t="shared" si="193"/>
        <v/>
      </c>
      <c r="BB118" s="10" t="str">
        <f t="shared" si="194"/>
        <v/>
      </c>
      <c r="BC118" s="10" t="str">
        <f t="shared" si="195"/>
        <v/>
      </c>
      <c r="BD118" s="10" t="str">
        <f t="shared" si="196"/>
        <v/>
      </c>
      <c r="BE118" s="12" t="str">
        <f t="shared" si="197"/>
        <v/>
      </c>
      <c r="BF118" s="9" t="str">
        <f t="shared" si="198"/>
        <v/>
      </c>
      <c r="BG118" s="9" t="str">
        <f t="shared" si="199"/>
        <v/>
      </c>
      <c r="BH118" s="7" t="str">
        <f t="shared" si="200"/>
        <v/>
      </c>
      <c r="BI118" s="7" t="str">
        <f t="shared" si="201"/>
        <v/>
      </c>
      <c r="BJ118" s="12" t="str">
        <f t="shared" si="202"/>
        <v/>
      </c>
      <c r="BK118" s="80" t="str">
        <f t="shared" si="203"/>
        <v/>
      </c>
      <c r="BL118" s="7" t="str">
        <f t="shared" si="204"/>
        <v/>
      </c>
      <c r="BM118" s="7" t="str">
        <f t="shared" si="254"/>
        <v/>
      </c>
      <c r="BN118" s="12" t="str">
        <f t="shared" si="205"/>
        <v/>
      </c>
      <c r="BO118" s="9" t="str">
        <f t="shared" si="206"/>
        <v/>
      </c>
      <c r="BP118" s="2" t="str">
        <f t="shared" si="207"/>
        <v/>
      </c>
      <c r="BQ118" s="2" t="str">
        <f t="shared" si="208"/>
        <v/>
      </c>
      <c r="BR118" s="20" t="str">
        <f t="shared" si="151"/>
        <v/>
      </c>
      <c r="BS118" s="20" t="str">
        <f t="shared" si="151"/>
        <v/>
      </c>
      <c r="BT118" s="20" t="str">
        <f t="shared" si="151"/>
        <v/>
      </c>
      <c r="BU118" s="86" t="str">
        <f t="shared" si="209"/>
        <v/>
      </c>
      <c r="BV118" s="86" t="str">
        <f t="shared" si="210"/>
        <v/>
      </c>
      <c r="BW118" s="20" t="str">
        <f t="shared" si="151"/>
        <v/>
      </c>
      <c r="BX118" s="86" t="str">
        <f t="shared" si="151"/>
        <v/>
      </c>
      <c r="BY118" s="86" t="str">
        <f t="shared" si="151"/>
        <v/>
      </c>
      <c r="BZ118" s="86" t="str">
        <f t="shared" si="151"/>
        <v/>
      </c>
      <c r="CA118" s="86" t="str">
        <f t="shared" si="151"/>
        <v/>
      </c>
      <c r="CB118" s="86" t="str">
        <f t="shared" si="151"/>
        <v/>
      </c>
      <c r="CC118" s="86" t="str">
        <f t="shared" si="151"/>
        <v/>
      </c>
      <c r="CD118" s="86" t="str">
        <f t="shared" si="151"/>
        <v/>
      </c>
      <c r="CE118" s="20" t="str">
        <f t="shared" si="255"/>
        <v/>
      </c>
      <c r="CF118" s="14" t="str">
        <f t="shared" si="211"/>
        <v/>
      </c>
      <c r="CG118" s="14" t="str">
        <f t="shared" si="212"/>
        <v/>
      </c>
      <c r="CH118" s="8">
        <f t="shared" si="213"/>
        <v>0</v>
      </c>
      <c r="CI118" s="9" t="str">
        <f t="shared" si="214"/>
        <v/>
      </c>
      <c r="CJ118" s="9" t="str">
        <f t="shared" si="215"/>
        <v/>
      </c>
      <c r="CK118" s="9" t="str">
        <f t="shared" si="216"/>
        <v/>
      </c>
      <c r="CL118" s="9" t="str">
        <f t="shared" si="217"/>
        <v/>
      </c>
      <c r="CM118" s="9" t="str">
        <f t="shared" si="218"/>
        <v/>
      </c>
      <c r="CN118" s="9" t="str">
        <f t="shared" si="219"/>
        <v/>
      </c>
      <c r="CO118" s="9" t="str">
        <f t="shared" si="220"/>
        <v/>
      </c>
      <c r="CP118" s="9" t="str">
        <f t="shared" si="220"/>
        <v/>
      </c>
      <c r="CQ118" s="9" t="str">
        <f t="shared" si="220"/>
        <v/>
      </c>
      <c r="CR118" s="9" t="str">
        <f t="shared" si="220"/>
        <v/>
      </c>
      <c r="CS118" s="9" t="str">
        <f t="shared" si="220"/>
        <v/>
      </c>
      <c r="CT118" s="9" t="str">
        <f t="shared" si="220"/>
        <v/>
      </c>
      <c r="CU118" s="9" t="str">
        <f t="shared" si="220"/>
        <v/>
      </c>
      <c r="CV118" s="9" t="str">
        <f t="shared" si="221"/>
        <v/>
      </c>
      <c r="CW118" s="9" t="str">
        <f t="shared" si="222"/>
        <v/>
      </c>
      <c r="CX118" s="9" t="str">
        <f t="shared" si="222"/>
        <v/>
      </c>
      <c r="CY118" s="9" t="str">
        <f t="shared" si="222"/>
        <v/>
      </c>
      <c r="CZ118" s="9" t="str">
        <f t="shared" si="222"/>
        <v/>
      </c>
      <c r="DA118" s="9" t="str">
        <f t="shared" si="222"/>
        <v/>
      </c>
      <c r="DB118" s="9" t="str">
        <f t="shared" si="222"/>
        <v/>
      </c>
      <c r="DC118" s="9" t="str">
        <f t="shared" si="222"/>
        <v/>
      </c>
      <c r="DD118" s="2" t="str">
        <f t="shared" si="223"/>
        <v/>
      </c>
      <c r="DE118" s="2" t="str">
        <f t="shared" si="224"/>
        <v/>
      </c>
      <c r="DF118" s="2" t="str">
        <f t="shared" si="225"/>
        <v/>
      </c>
      <c r="DG118" s="2" t="str">
        <f t="shared" si="226"/>
        <v/>
      </c>
      <c r="DH118" s="2" t="str">
        <f t="shared" si="227"/>
        <v/>
      </c>
      <c r="DI118" s="2" t="str">
        <f t="shared" si="228"/>
        <v/>
      </c>
      <c r="DJ118" s="2" t="str">
        <f t="shared" si="229"/>
        <v/>
      </c>
      <c r="DK118" s="2" t="str">
        <f t="shared" si="230"/>
        <v/>
      </c>
      <c r="DL118" s="16" t="str">
        <f t="shared" si="231"/>
        <v/>
      </c>
      <c r="DM118" s="16" t="str">
        <f t="shared" si="232"/>
        <v/>
      </c>
      <c r="DN118" s="16" t="str">
        <f t="shared" si="233"/>
        <v/>
      </c>
      <c r="DO118" s="72" t="str">
        <f t="shared" si="234"/>
        <v/>
      </c>
      <c r="DP118" s="16" t="str">
        <f t="shared" si="235"/>
        <v/>
      </c>
      <c r="DQ118" s="16" t="str">
        <f t="shared" si="236"/>
        <v/>
      </c>
      <c r="DR118" s="2" t="str">
        <f t="shared" si="237"/>
        <v/>
      </c>
      <c r="DS118" s="2" t="str">
        <f t="shared" si="238"/>
        <v/>
      </c>
      <c r="DT118" s="2" t="str">
        <f t="shared" si="239"/>
        <v/>
      </c>
      <c r="DU118" s="2" t="str">
        <f t="shared" si="240"/>
        <v/>
      </c>
      <c r="DV118" s="15"/>
      <c r="DW118" s="17"/>
      <c r="DX118" s="17"/>
      <c r="DY118" s="47" t="str">
        <f t="shared" si="136"/>
        <v/>
      </c>
      <c r="DZ118" s="47" t="str">
        <f t="shared" si="136"/>
        <v/>
      </c>
      <c r="EA118" s="47" t="str">
        <f t="shared" si="136"/>
        <v/>
      </c>
      <c r="EB118" s="47" t="str">
        <f t="shared" si="136"/>
        <v/>
      </c>
      <c r="EC118" s="49" t="str">
        <f t="shared" si="136"/>
        <v/>
      </c>
      <c r="ED118" s="49" t="str">
        <f t="shared" si="136"/>
        <v/>
      </c>
      <c r="EE118" s="47" t="str">
        <f t="shared" si="136"/>
        <v/>
      </c>
      <c r="EF118" s="47" t="str">
        <f t="shared" si="136"/>
        <v/>
      </c>
      <c r="EG118" s="47" t="str">
        <f t="shared" si="136"/>
        <v/>
      </c>
      <c r="EH118" s="6">
        <f t="shared" si="152"/>
        <v>0</v>
      </c>
      <c r="EI118" s="6">
        <f t="shared" si="153"/>
        <v>0</v>
      </c>
      <c r="EJ118" s="2" t="str">
        <f t="shared" si="154"/>
        <v/>
      </c>
      <c r="EK118" s="2" t="str">
        <f t="shared" si="155"/>
        <v/>
      </c>
      <c r="EL118" s="2" t="str">
        <f t="shared" si="257"/>
        <v/>
      </c>
      <c r="EM118" s="2" t="str">
        <f t="shared" si="156"/>
        <v/>
      </c>
      <c r="EN118" s="2" t="str">
        <f t="shared" si="157"/>
        <v/>
      </c>
      <c r="EO118" s="2">
        <f t="shared" si="158"/>
        <v>0</v>
      </c>
      <c r="EP118" s="2">
        <f t="shared" si="241"/>
        <v>0</v>
      </c>
      <c r="EQ118" s="2"/>
      <c r="ER118" s="2"/>
      <c r="ES118" s="2"/>
      <c r="ET118" s="2"/>
      <c r="EU118" s="2"/>
      <c r="EV118" s="2"/>
      <c r="EW118" s="2">
        <f t="shared" si="159"/>
        <v>0</v>
      </c>
      <c r="EX118" s="2">
        <f t="shared" si="160"/>
        <v>0</v>
      </c>
      <c r="EY118" s="2">
        <f t="shared" si="242"/>
        <v>0</v>
      </c>
      <c r="EZ118" s="2">
        <f t="shared" si="161"/>
        <v>0</v>
      </c>
      <c r="FA118" s="2">
        <f t="shared" si="162"/>
        <v>0</v>
      </c>
      <c r="FB118" s="59"/>
      <c r="FC118" s="2">
        <f t="shared" si="163"/>
        <v>0</v>
      </c>
      <c r="FD118" s="2">
        <f t="shared" si="243"/>
        <v>0</v>
      </c>
      <c r="FE118" s="3">
        <f t="shared" si="256"/>
        <v>0</v>
      </c>
      <c r="FF118" s="3">
        <f t="shared" si="244"/>
        <v>0</v>
      </c>
      <c r="FG118" s="3">
        <f t="shared" si="245"/>
        <v>0</v>
      </c>
      <c r="FH118" s="3">
        <f t="shared" si="164"/>
        <v>0</v>
      </c>
      <c r="FI118" s="67">
        <f t="shared" si="165"/>
        <v>0</v>
      </c>
      <c r="FJ118" s="3">
        <f t="shared" si="166"/>
        <v>0</v>
      </c>
      <c r="FK118" s="3">
        <f t="shared" si="167"/>
        <v>0</v>
      </c>
      <c r="FL118" s="3">
        <f t="shared" si="246"/>
        <v>0</v>
      </c>
      <c r="FM118" s="3">
        <f t="shared" si="247"/>
        <v>0</v>
      </c>
      <c r="FN118" s="3">
        <f t="shared" si="248"/>
        <v>0</v>
      </c>
      <c r="FO118" s="2">
        <f t="shared" si="168"/>
        <v>0</v>
      </c>
      <c r="FP118" s="2">
        <f t="shared" si="169"/>
        <v>0</v>
      </c>
      <c r="FQ118" s="2">
        <f t="shared" si="249"/>
        <v>0</v>
      </c>
      <c r="FR118" s="6" t="str">
        <f>IF(A118=1,1,IF(DW118="","",COUNTA($DW$31:DW118)+1))</f>
        <v/>
      </c>
      <c r="FS118" s="6" t="str">
        <f t="shared" si="170"/>
        <v/>
      </c>
      <c r="FT118" s="43">
        <f t="shared" si="250"/>
        <v>0</v>
      </c>
      <c r="FU118" s="23">
        <f t="shared" si="251"/>
        <v>0</v>
      </c>
      <c r="FV118" s="21">
        <f t="shared" si="252"/>
        <v>0</v>
      </c>
    </row>
    <row r="119" spans="1:178">
      <c r="A119" s="4" t="str">
        <f t="shared" si="171"/>
        <v/>
      </c>
      <c r="B119" s="33"/>
      <c r="C119" s="33"/>
      <c r="D119" s="33"/>
      <c r="E119" s="33"/>
      <c r="F119" s="33"/>
      <c r="G119" s="11" t="str">
        <f t="shared" si="138"/>
        <v/>
      </c>
      <c r="H119" s="3" t="str">
        <f t="shared" si="172"/>
        <v/>
      </c>
      <c r="I119" s="3" t="str">
        <f t="shared" si="139"/>
        <v/>
      </c>
      <c r="J119" s="3" t="str">
        <f t="shared" si="173"/>
        <v/>
      </c>
      <c r="K119" s="3" t="str">
        <f t="shared" si="140"/>
        <v/>
      </c>
      <c r="L119" s="2" t="str">
        <f t="shared" si="141"/>
        <v/>
      </c>
      <c r="M119" s="8" t="str">
        <f t="shared" si="174"/>
        <v/>
      </c>
      <c r="N119" s="8" t="str">
        <f t="shared" si="142"/>
        <v/>
      </c>
      <c r="O119" s="8" t="str">
        <f t="shared" si="175"/>
        <v/>
      </c>
      <c r="P119" s="8" t="str">
        <f t="shared" si="143"/>
        <v/>
      </c>
      <c r="Q119" s="2" t="str">
        <f t="shared" si="144"/>
        <v/>
      </c>
      <c r="R119" s="3" t="str">
        <f t="shared" si="145"/>
        <v/>
      </c>
      <c r="S119" s="3" t="str">
        <f t="shared" si="146"/>
        <v/>
      </c>
      <c r="T119" s="3" t="str">
        <f t="shared" si="176"/>
        <v/>
      </c>
      <c r="U119" s="8" t="str">
        <f t="shared" si="147"/>
        <v/>
      </c>
      <c r="V119" s="2" t="str">
        <f t="shared" si="148"/>
        <v/>
      </c>
      <c r="W119" s="2" t="str">
        <f t="shared" si="149"/>
        <v/>
      </c>
      <c r="X119" s="2" t="str">
        <f t="shared" si="253"/>
        <v/>
      </c>
      <c r="Y119" s="2" t="str">
        <f t="shared" si="150"/>
        <v/>
      </c>
      <c r="Z119" s="46" t="str">
        <f t="shared" si="258"/>
        <v/>
      </c>
      <c r="AA119" s="46" t="str">
        <f t="shared" si="177"/>
        <v/>
      </c>
      <c r="AB119" s="47"/>
      <c r="AC119" s="46" t="str">
        <f t="shared" si="178"/>
        <v/>
      </c>
      <c r="AD119" s="47" t="str">
        <f t="shared" si="259"/>
        <v/>
      </c>
      <c r="AE119" s="48" t="str">
        <f t="shared" si="179"/>
        <v/>
      </c>
      <c r="AF119" s="49" t="str">
        <f t="shared" si="135"/>
        <v/>
      </c>
      <c r="AG119" s="49" t="str">
        <f t="shared" si="135"/>
        <v/>
      </c>
      <c r="AH119" s="49" t="str">
        <f t="shared" si="135"/>
        <v/>
      </c>
      <c r="AI119" s="47" t="str">
        <f t="shared" si="135"/>
        <v/>
      </c>
      <c r="AJ119" s="47" t="str">
        <f t="shared" si="135"/>
        <v/>
      </c>
      <c r="AK119" s="46" t="str">
        <f t="shared" si="135"/>
        <v/>
      </c>
      <c r="AL119" s="47"/>
      <c r="AM119" s="53" t="str">
        <f t="shared" si="180"/>
        <v/>
      </c>
      <c r="AN119" s="50" t="str">
        <f t="shared" si="181"/>
        <v/>
      </c>
      <c r="AO119" s="51"/>
      <c r="AP119" s="52" t="str">
        <f t="shared" si="182"/>
        <v/>
      </c>
      <c r="AQ119" s="52" t="str">
        <f t="shared" si="183"/>
        <v/>
      </c>
      <c r="AR119" s="47">
        <f t="shared" si="184"/>
        <v>0</v>
      </c>
      <c r="AS119" s="53" t="str">
        <f t="shared" si="185"/>
        <v/>
      </c>
      <c r="AT119" s="52" t="str">
        <f t="shared" si="186"/>
        <v/>
      </c>
      <c r="AU119" s="9" t="str">
        <f t="shared" si="187"/>
        <v/>
      </c>
      <c r="AV119" s="9" t="str">
        <f t="shared" si="188"/>
        <v/>
      </c>
      <c r="AW119" s="12" t="str">
        <f t="shared" si="189"/>
        <v/>
      </c>
      <c r="AX119" s="9" t="str">
        <f t="shared" si="190"/>
        <v/>
      </c>
      <c r="AY119" s="12" t="str">
        <f t="shared" si="191"/>
        <v/>
      </c>
      <c r="AZ119" s="10" t="str">
        <f t="shared" si="192"/>
        <v/>
      </c>
      <c r="BA119" s="10" t="str">
        <f t="shared" si="193"/>
        <v/>
      </c>
      <c r="BB119" s="10" t="str">
        <f t="shared" si="194"/>
        <v/>
      </c>
      <c r="BC119" s="10" t="str">
        <f t="shared" si="195"/>
        <v/>
      </c>
      <c r="BD119" s="10" t="str">
        <f t="shared" si="196"/>
        <v/>
      </c>
      <c r="BE119" s="12" t="str">
        <f t="shared" si="197"/>
        <v/>
      </c>
      <c r="BF119" s="9" t="str">
        <f t="shared" si="198"/>
        <v/>
      </c>
      <c r="BG119" s="9" t="str">
        <f t="shared" si="199"/>
        <v/>
      </c>
      <c r="BH119" s="7" t="str">
        <f t="shared" si="200"/>
        <v/>
      </c>
      <c r="BI119" s="7" t="str">
        <f t="shared" si="201"/>
        <v/>
      </c>
      <c r="BJ119" s="12" t="str">
        <f t="shared" si="202"/>
        <v/>
      </c>
      <c r="BK119" s="80" t="str">
        <f t="shared" si="203"/>
        <v/>
      </c>
      <c r="BL119" s="7" t="str">
        <f t="shared" si="204"/>
        <v/>
      </c>
      <c r="BM119" s="7" t="str">
        <f t="shared" si="254"/>
        <v/>
      </c>
      <c r="BN119" s="12" t="str">
        <f t="shared" si="205"/>
        <v/>
      </c>
      <c r="BO119" s="9" t="str">
        <f t="shared" si="206"/>
        <v/>
      </c>
      <c r="BP119" s="2" t="str">
        <f t="shared" si="207"/>
        <v/>
      </c>
      <c r="BQ119" s="2" t="str">
        <f t="shared" si="208"/>
        <v/>
      </c>
      <c r="BR119" s="20" t="str">
        <f t="shared" si="151"/>
        <v/>
      </c>
      <c r="BS119" s="20" t="str">
        <f t="shared" si="151"/>
        <v/>
      </c>
      <c r="BT119" s="20" t="str">
        <f t="shared" si="151"/>
        <v/>
      </c>
      <c r="BU119" s="86" t="str">
        <f t="shared" si="209"/>
        <v/>
      </c>
      <c r="BV119" s="86" t="str">
        <f t="shared" si="210"/>
        <v/>
      </c>
      <c r="BW119" s="20" t="str">
        <f t="shared" si="151"/>
        <v/>
      </c>
      <c r="BX119" s="86" t="str">
        <f t="shared" si="151"/>
        <v/>
      </c>
      <c r="BY119" s="86" t="str">
        <f t="shared" si="151"/>
        <v/>
      </c>
      <c r="BZ119" s="86" t="str">
        <f t="shared" si="151"/>
        <v/>
      </c>
      <c r="CA119" s="86" t="str">
        <f t="shared" si="151"/>
        <v/>
      </c>
      <c r="CB119" s="86" t="str">
        <f t="shared" si="151"/>
        <v/>
      </c>
      <c r="CC119" s="86" t="str">
        <f t="shared" si="151"/>
        <v/>
      </c>
      <c r="CD119" s="86" t="str">
        <f t="shared" si="151"/>
        <v/>
      </c>
      <c r="CE119" s="20" t="str">
        <f t="shared" si="255"/>
        <v/>
      </c>
      <c r="CF119" s="14" t="str">
        <f t="shared" si="211"/>
        <v/>
      </c>
      <c r="CG119" s="14" t="str">
        <f t="shared" si="212"/>
        <v/>
      </c>
      <c r="CH119" s="8">
        <f t="shared" si="213"/>
        <v>0</v>
      </c>
      <c r="CI119" s="9" t="str">
        <f t="shared" si="214"/>
        <v/>
      </c>
      <c r="CJ119" s="9" t="str">
        <f t="shared" si="215"/>
        <v/>
      </c>
      <c r="CK119" s="9" t="str">
        <f t="shared" si="216"/>
        <v/>
      </c>
      <c r="CL119" s="9" t="str">
        <f t="shared" si="217"/>
        <v/>
      </c>
      <c r="CM119" s="9" t="str">
        <f t="shared" si="218"/>
        <v/>
      </c>
      <c r="CN119" s="9" t="str">
        <f t="shared" si="219"/>
        <v/>
      </c>
      <c r="CO119" s="9" t="str">
        <f t="shared" si="220"/>
        <v/>
      </c>
      <c r="CP119" s="9" t="str">
        <f t="shared" si="220"/>
        <v/>
      </c>
      <c r="CQ119" s="9" t="str">
        <f t="shared" si="220"/>
        <v/>
      </c>
      <c r="CR119" s="9" t="str">
        <f t="shared" si="220"/>
        <v/>
      </c>
      <c r="CS119" s="9" t="str">
        <f t="shared" si="220"/>
        <v/>
      </c>
      <c r="CT119" s="9" t="str">
        <f t="shared" si="220"/>
        <v/>
      </c>
      <c r="CU119" s="9" t="str">
        <f t="shared" si="220"/>
        <v/>
      </c>
      <c r="CV119" s="9" t="str">
        <f t="shared" si="221"/>
        <v/>
      </c>
      <c r="CW119" s="9" t="str">
        <f t="shared" si="222"/>
        <v/>
      </c>
      <c r="CX119" s="9" t="str">
        <f t="shared" si="222"/>
        <v/>
      </c>
      <c r="CY119" s="9" t="str">
        <f t="shared" si="222"/>
        <v/>
      </c>
      <c r="CZ119" s="9" t="str">
        <f t="shared" si="222"/>
        <v/>
      </c>
      <c r="DA119" s="9" t="str">
        <f t="shared" si="222"/>
        <v/>
      </c>
      <c r="DB119" s="9" t="str">
        <f t="shared" si="222"/>
        <v/>
      </c>
      <c r="DC119" s="9" t="str">
        <f t="shared" si="222"/>
        <v/>
      </c>
      <c r="DD119" s="2" t="str">
        <f t="shared" si="223"/>
        <v/>
      </c>
      <c r="DE119" s="2" t="str">
        <f t="shared" si="224"/>
        <v/>
      </c>
      <c r="DF119" s="2" t="str">
        <f t="shared" si="225"/>
        <v/>
      </c>
      <c r="DG119" s="2" t="str">
        <f t="shared" si="226"/>
        <v/>
      </c>
      <c r="DH119" s="2" t="str">
        <f t="shared" si="227"/>
        <v/>
      </c>
      <c r="DI119" s="2" t="str">
        <f t="shared" si="228"/>
        <v/>
      </c>
      <c r="DJ119" s="2" t="str">
        <f t="shared" si="229"/>
        <v/>
      </c>
      <c r="DK119" s="2" t="str">
        <f t="shared" si="230"/>
        <v/>
      </c>
      <c r="DL119" s="16" t="str">
        <f t="shared" si="231"/>
        <v/>
      </c>
      <c r="DM119" s="16" t="str">
        <f t="shared" si="232"/>
        <v/>
      </c>
      <c r="DN119" s="16" t="str">
        <f t="shared" si="233"/>
        <v/>
      </c>
      <c r="DO119" s="72" t="str">
        <f t="shared" si="234"/>
        <v/>
      </c>
      <c r="DP119" s="16" t="str">
        <f t="shared" si="235"/>
        <v/>
      </c>
      <c r="DQ119" s="16" t="str">
        <f t="shared" si="236"/>
        <v/>
      </c>
      <c r="DR119" s="2" t="str">
        <f t="shared" si="237"/>
        <v/>
      </c>
      <c r="DS119" s="2" t="str">
        <f t="shared" si="238"/>
        <v/>
      </c>
      <c r="DT119" s="2" t="str">
        <f t="shared" si="239"/>
        <v/>
      </c>
      <c r="DU119" s="2" t="str">
        <f t="shared" si="240"/>
        <v/>
      </c>
      <c r="DV119" s="15"/>
      <c r="DW119" s="17"/>
      <c r="DX119" s="17"/>
      <c r="DY119" s="47" t="str">
        <f t="shared" si="136"/>
        <v/>
      </c>
      <c r="DZ119" s="47" t="str">
        <f t="shared" si="136"/>
        <v/>
      </c>
      <c r="EA119" s="47" t="str">
        <f t="shared" si="136"/>
        <v/>
      </c>
      <c r="EB119" s="47" t="str">
        <f t="shared" si="136"/>
        <v/>
      </c>
      <c r="EC119" s="49" t="str">
        <f t="shared" si="136"/>
        <v/>
      </c>
      <c r="ED119" s="49" t="str">
        <f t="shared" si="136"/>
        <v/>
      </c>
      <c r="EE119" s="47" t="str">
        <f t="shared" ref="DY119:EG147" si="260">IF($DW119="","",EE$30)</f>
        <v/>
      </c>
      <c r="EF119" s="47" t="str">
        <f t="shared" si="260"/>
        <v/>
      </c>
      <c r="EG119" s="47" t="str">
        <f t="shared" si="260"/>
        <v/>
      </c>
      <c r="EH119" s="6">
        <f t="shared" si="152"/>
        <v>0</v>
      </c>
      <c r="EI119" s="6">
        <f t="shared" si="153"/>
        <v>0</v>
      </c>
      <c r="EJ119" s="2" t="str">
        <f t="shared" si="154"/>
        <v/>
      </c>
      <c r="EK119" s="2" t="str">
        <f t="shared" si="155"/>
        <v/>
      </c>
      <c r="EL119" s="2" t="str">
        <f t="shared" si="257"/>
        <v/>
      </c>
      <c r="EM119" s="2" t="str">
        <f t="shared" si="156"/>
        <v/>
      </c>
      <c r="EN119" s="2" t="str">
        <f t="shared" si="157"/>
        <v/>
      </c>
      <c r="EO119" s="2">
        <f t="shared" si="158"/>
        <v>0</v>
      </c>
      <c r="EP119" s="2">
        <f t="shared" si="241"/>
        <v>0</v>
      </c>
      <c r="EQ119" s="2"/>
      <c r="ER119" s="2"/>
      <c r="ES119" s="2"/>
      <c r="ET119" s="2"/>
      <c r="EU119" s="2"/>
      <c r="EV119" s="2"/>
      <c r="EW119" s="2">
        <f t="shared" si="159"/>
        <v>0</v>
      </c>
      <c r="EX119" s="2">
        <f t="shared" si="160"/>
        <v>0</v>
      </c>
      <c r="EY119" s="2">
        <f t="shared" si="242"/>
        <v>0</v>
      </c>
      <c r="EZ119" s="2">
        <f t="shared" si="161"/>
        <v>0</v>
      </c>
      <c r="FA119" s="2">
        <f t="shared" si="162"/>
        <v>0</v>
      </c>
      <c r="FB119" s="59"/>
      <c r="FC119" s="2">
        <f t="shared" si="163"/>
        <v>0</v>
      </c>
      <c r="FD119" s="2">
        <f t="shared" si="243"/>
        <v>0</v>
      </c>
      <c r="FE119" s="3">
        <f t="shared" si="256"/>
        <v>0</v>
      </c>
      <c r="FF119" s="3">
        <f t="shared" si="244"/>
        <v>0</v>
      </c>
      <c r="FG119" s="3">
        <f t="shared" si="245"/>
        <v>0</v>
      </c>
      <c r="FH119" s="3">
        <f t="shared" si="164"/>
        <v>0</v>
      </c>
      <c r="FI119" s="67">
        <f t="shared" si="165"/>
        <v>0</v>
      </c>
      <c r="FJ119" s="3">
        <f t="shared" si="166"/>
        <v>0</v>
      </c>
      <c r="FK119" s="3">
        <f t="shared" si="167"/>
        <v>0</v>
      </c>
      <c r="FL119" s="3">
        <f t="shared" si="246"/>
        <v>0</v>
      </c>
      <c r="FM119" s="3">
        <f t="shared" si="247"/>
        <v>0</v>
      </c>
      <c r="FN119" s="3">
        <f t="shared" si="248"/>
        <v>0</v>
      </c>
      <c r="FO119" s="2">
        <f t="shared" si="168"/>
        <v>0</v>
      </c>
      <c r="FP119" s="2">
        <f t="shared" si="169"/>
        <v>0</v>
      </c>
      <c r="FQ119" s="2">
        <f t="shared" si="249"/>
        <v>0</v>
      </c>
      <c r="FR119" s="6" t="str">
        <f>IF(A119=1,1,IF(DW119="","",COUNTA($DW$31:DW119)+1))</f>
        <v/>
      </c>
      <c r="FS119" s="6" t="str">
        <f t="shared" si="170"/>
        <v/>
      </c>
      <c r="FT119" s="43">
        <f t="shared" si="250"/>
        <v>0</v>
      </c>
      <c r="FU119" s="23">
        <f t="shared" si="251"/>
        <v>0</v>
      </c>
      <c r="FV119" s="21">
        <f t="shared" si="252"/>
        <v>0</v>
      </c>
    </row>
    <row r="120" spans="1:178">
      <c r="A120" s="4" t="str">
        <f t="shared" si="171"/>
        <v/>
      </c>
      <c r="B120" s="33"/>
      <c r="C120" s="33"/>
      <c r="D120" s="33"/>
      <c r="E120" s="33"/>
      <c r="F120" s="33"/>
      <c r="G120" s="11" t="str">
        <f t="shared" si="138"/>
        <v/>
      </c>
      <c r="H120" s="3" t="str">
        <f t="shared" si="172"/>
        <v/>
      </c>
      <c r="I120" s="3" t="str">
        <f t="shared" si="139"/>
        <v/>
      </c>
      <c r="J120" s="3" t="str">
        <f t="shared" si="173"/>
        <v/>
      </c>
      <c r="K120" s="3" t="str">
        <f t="shared" si="140"/>
        <v/>
      </c>
      <c r="L120" s="2" t="str">
        <f t="shared" si="141"/>
        <v/>
      </c>
      <c r="M120" s="8" t="str">
        <f t="shared" si="174"/>
        <v/>
      </c>
      <c r="N120" s="8" t="str">
        <f t="shared" si="142"/>
        <v/>
      </c>
      <c r="O120" s="8" t="str">
        <f t="shared" si="175"/>
        <v/>
      </c>
      <c r="P120" s="8" t="str">
        <f t="shared" si="143"/>
        <v/>
      </c>
      <c r="Q120" s="2" t="str">
        <f t="shared" si="144"/>
        <v/>
      </c>
      <c r="R120" s="3" t="str">
        <f t="shared" si="145"/>
        <v/>
      </c>
      <c r="S120" s="3" t="str">
        <f t="shared" si="146"/>
        <v/>
      </c>
      <c r="T120" s="3" t="str">
        <f t="shared" si="176"/>
        <v/>
      </c>
      <c r="U120" s="8" t="str">
        <f t="shared" si="147"/>
        <v/>
      </c>
      <c r="V120" s="2" t="str">
        <f t="shared" si="148"/>
        <v/>
      </c>
      <c r="W120" s="2" t="str">
        <f t="shared" si="149"/>
        <v/>
      </c>
      <c r="X120" s="2" t="str">
        <f t="shared" si="253"/>
        <v/>
      </c>
      <c r="Y120" s="2" t="str">
        <f t="shared" si="150"/>
        <v/>
      </c>
      <c r="Z120" s="46" t="str">
        <f t="shared" si="258"/>
        <v/>
      </c>
      <c r="AA120" s="46" t="str">
        <f t="shared" si="177"/>
        <v/>
      </c>
      <c r="AB120" s="47"/>
      <c r="AC120" s="46" t="str">
        <f t="shared" si="178"/>
        <v/>
      </c>
      <c r="AD120" s="47" t="str">
        <f t="shared" si="259"/>
        <v/>
      </c>
      <c r="AE120" s="48" t="str">
        <f t="shared" si="179"/>
        <v/>
      </c>
      <c r="AF120" s="49" t="str">
        <f t="shared" si="135"/>
        <v/>
      </c>
      <c r="AG120" s="49" t="str">
        <f t="shared" si="135"/>
        <v/>
      </c>
      <c r="AH120" s="49" t="str">
        <f t="shared" si="135"/>
        <v/>
      </c>
      <c r="AI120" s="47" t="str">
        <f t="shared" si="135"/>
        <v/>
      </c>
      <c r="AJ120" s="47" t="str">
        <f t="shared" si="135"/>
        <v/>
      </c>
      <c r="AK120" s="46" t="str">
        <f t="shared" si="135"/>
        <v/>
      </c>
      <c r="AL120" s="47"/>
      <c r="AM120" s="53" t="str">
        <f t="shared" si="180"/>
        <v/>
      </c>
      <c r="AN120" s="50" t="str">
        <f t="shared" si="181"/>
        <v/>
      </c>
      <c r="AO120" s="51"/>
      <c r="AP120" s="52" t="str">
        <f t="shared" si="182"/>
        <v/>
      </c>
      <c r="AQ120" s="52" t="str">
        <f t="shared" si="183"/>
        <v/>
      </c>
      <c r="AR120" s="47">
        <f t="shared" si="184"/>
        <v>0</v>
      </c>
      <c r="AS120" s="53" t="str">
        <f t="shared" si="185"/>
        <v/>
      </c>
      <c r="AT120" s="52" t="str">
        <f t="shared" si="186"/>
        <v/>
      </c>
      <c r="AU120" s="9" t="str">
        <f t="shared" si="187"/>
        <v/>
      </c>
      <c r="AV120" s="9" t="str">
        <f t="shared" si="188"/>
        <v/>
      </c>
      <c r="AW120" s="12" t="str">
        <f t="shared" si="189"/>
        <v/>
      </c>
      <c r="AX120" s="9" t="str">
        <f t="shared" si="190"/>
        <v/>
      </c>
      <c r="AY120" s="12" t="str">
        <f t="shared" si="191"/>
        <v/>
      </c>
      <c r="AZ120" s="10" t="str">
        <f t="shared" si="192"/>
        <v/>
      </c>
      <c r="BA120" s="10" t="str">
        <f t="shared" si="193"/>
        <v/>
      </c>
      <c r="BB120" s="10" t="str">
        <f t="shared" si="194"/>
        <v/>
      </c>
      <c r="BC120" s="10" t="str">
        <f t="shared" si="195"/>
        <v/>
      </c>
      <c r="BD120" s="10" t="str">
        <f t="shared" si="196"/>
        <v/>
      </c>
      <c r="BE120" s="12" t="str">
        <f t="shared" si="197"/>
        <v/>
      </c>
      <c r="BF120" s="9" t="str">
        <f t="shared" si="198"/>
        <v/>
      </c>
      <c r="BG120" s="9" t="str">
        <f t="shared" si="199"/>
        <v/>
      </c>
      <c r="BH120" s="7" t="str">
        <f t="shared" si="200"/>
        <v/>
      </c>
      <c r="BI120" s="7" t="str">
        <f t="shared" si="201"/>
        <v/>
      </c>
      <c r="BJ120" s="12" t="str">
        <f t="shared" si="202"/>
        <v/>
      </c>
      <c r="BK120" s="80" t="str">
        <f t="shared" si="203"/>
        <v/>
      </c>
      <c r="BL120" s="7" t="str">
        <f t="shared" si="204"/>
        <v/>
      </c>
      <c r="BM120" s="7" t="str">
        <f t="shared" si="254"/>
        <v/>
      </c>
      <c r="BN120" s="12" t="str">
        <f t="shared" si="205"/>
        <v/>
      </c>
      <c r="BO120" s="9" t="str">
        <f t="shared" si="206"/>
        <v/>
      </c>
      <c r="BP120" s="2" t="str">
        <f t="shared" si="207"/>
        <v/>
      </c>
      <c r="BQ120" s="2" t="str">
        <f t="shared" si="208"/>
        <v/>
      </c>
      <c r="BR120" s="20" t="str">
        <f t="shared" si="151"/>
        <v/>
      </c>
      <c r="BS120" s="20" t="str">
        <f t="shared" si="151"/>
        <v/>
      </c>
      <c r="BT120" s="20" t="str">
        <f t="shared" si="151"/>
        <v/>
      </c>
      <c r="BU120" s="86" t="str">
        <f t="shared" si="209"/>
        <v/>
      </c>
      <c r="BV120" s="86" t="str">
        <f t="shared" si="210"/>
        <v/>
      </c>
      <c r="BW120" s="20" t="str">
        <f t="shared" si="151"/>
        <v/>
      </c>
      <c r="BX120" s="86" t="str">
        <f t="shared" si="151"/>
        <v/>
      </c>
      <c r="BY120" s="86" t="str">
        <f t="shared" si="151"/>
        <v/>
      </c>
      <c r="BZ120" s="86" t="str">
        <f t="shared" si="151"/>
        <v/>
      </c>
      <c r="CA120" s="86" t="str">
        <f t="shared" si="151"/>
        <v/>
      </c>
      <c r="CB120" s="86" t="str">
        <f t="shared" si="151"/>
        <v/>
      </c>
      <c r="CC120" s="86" t="str">
        <f t="shared" si="151"/>
        <v/>
      </c>
      <c r="CD120" s="86" t="str">
        <f t="shared" si="151"/>
        <v/>
      </c>
      <c r="CE120" s="20" t="str">
        <f t="shared" si="255"/>
        <v/>
      </c>
      <c r="CF120" s="14" t="str">
        <f t="shared" si="211"/>
        <v/>
      </c>
      <c r="CG120" s="14" t="str">
        <f t="shared" si="212"/>
        <v/>
      </c>
      <c r="CH120" s="8">
        <f t="shared" si="213"/>
        <v>0</v>
      </c>
      <c r="CI120" s="9" t="str">
        <f t="shared" si="214"/>
        <v/>
      </c>
      <c r="CJ120" s="9" t="str">
        <f t="shared" si="215"/>
        <v/>
      </c>
      <c r="CK120" s="9" t="str">
        <f t="shared" si="216"/>
        <v/>
      </c>
      <c r="CL120" s="9" t="str">
        <f t="shared" si="217"/>
        <v/>
      </c>
      <c r="CM120" s="9" t="str">
        <f t="shared" si="218"/>
        <v/>
      </c>
      <c r="CN120" s="9" t="str">
        <f t="shared" si="219"/>
        <v/>
      </c>
      <c r="CO120" s="9" t="str">
        <f t="shared" si="220"/>
        <v/>
      </c>
      <c r="CP120" s="9" t="str">
        <f t="shared" si="220"/>
        <v/>
      </c>
      <c r="CQ120" s="9" t="str">
        <f t="shared" si="220"/>
        <v/>
      </c>
      <c r="CR120" s="9" t="str">
        <f t="shared" si="220"/>
        <v/>
      </c>
      <c r="CS120" s="9" t="str">
        <f t="shared" si="220"/>
        <v/>
      </c>
      <c r="CT120" s="9" t="str">
        <f t="shared" si="220"/>
        <v/>
      </c>
      <c r="CU120" s="9" t="str">
        <f t="shared" si="220"/>
        <v/>
      </c>
      <c r="CV120" s="9" t="str">
        <f t="shared" si="221"/>
        <v/>
      </c>
      <c r="CW120" s="9" t="str">
        <f t="shared" si="222"/>
        <v/>
      </c>
      <c r="CX120" s="9" t="str">
        <f t="shared" si="222"/>
        <v/>
      </c>
      <c r="CY120" s="9" t="str">
        <f t="shared" si="222"/>
        <v/>
      </c>
      <c r="CZ120" s="9" t="str">
        <f t="shared" si="222"/>
        <v/>
      </c>
      <c r="DA120" s="9" t="str">
        <f t="shared" si="222"/>
        <v/>
      </c>
      <c r="DB120" s="9" t="str">
        <f t="shared" si="222"/>
        <v/>
      </c>
      <c r="DC120" s="9" t="str">
        <f t="shared" si="222"/>
        <v/>
      </c>
      <c r="DD120" s="2" t="str">
        <f t="shared" si="223"/>
        <v/>
      </c>
      <c r="DE120" s="2" t="str">
        <f t="shared" si="224"/>
        <v/>
      </c>
      <c r="DF120" s="2" t="str">
        <f t="shared" si="225"/>
        <v/>
      </c>
      <c r="DG120" s="2" t="str">
        <f t="shared" si="226"/>
        <v/>
      </c>
      <c r="DH120" s="2" t="str">
        <f t="shared" si="227"/>
        <v/>
      </c>
      <c r="DI120" s="2" t="str">
        <f t="shared" si="228"/>
        <v/>
      </c>
      <c r="DJ120" s="2" t="str">
        <f t="shared" si="229"/>
        <v/>
      </c>
      <c r="DK120" s="2" t="str">
        <f t="shared" si="230"/>
        <v/>
      </c>
      <c r="DL120" s="16" t="str">
        <f t="shared" si="231"/>
        <v/>
      </c>
      <c r="DM120" s="16" t="str">
        <f t="shared" si="232"/>
        <v/>
      </c>
      <c r="DN120" s="16" t="str">
        <f t="shared" si="233"/>
        <v/>
      </c>
      <c r="DO120" s="72" t="str">
        <f t="shared" si="234"/>
        <v/>
      </c>
      <c r="DP120" s="16" t="str">
        <f t="shared" si="235"/>
        <v/>
      </c>
      <c r="DQ120" s="16" t="str">
        <f t="shared" si="236"/>
        <v/>
      </c>
      <c r="DR120" s="2" t="str">
        <f t="shared" si="237"/>
        <v/>
      </c>
      <c r="DS120" s="2" t="str">
        <f t="shared" si="238"/>
        <v/>
      </c>
      <c r="DT120" s="2" t="str">
        <f t="shared" si="239"/>
        <v/>
      </c>
      <c r="DU120" s="2" t="str">
        <f t="shared" si="240"/>
        <v/>
      </c>
      <c r="DV120" s="15"/>
      <c r="DW120" s="17"/>
      <c r="DX120" s="17"/>
      <c r="DY120" s="47" t="str">
        <f t="shared" si="260"/>
        <v/>
      </c>
      <c r="DZ120" s="47" t="str">
        <f t="shared" si="260"/>
        <v/>
      </c>
      <c r="EA120" s="47" t="str">
        <f t="shared" si="260"/>
        <v/>
      </c>
      <c r="EB120" s="47" t="str">
        <f t="shared" si="260"/>
        <v/>
      </c>
      <c r="EC120" s="49" t="str">
        <f t="shared" si="260"/>
        <v/>
      </c>
      <c r="ED120" s="49" t="str">
        <f t="shared" si="260"/>
        <v/>
      </c>
      <c r="EE120" s="47" t="str">
        <f t="shared" si="260"/>
        <v/>
      </c>
      <c r="EF120" s="47" t="str">
        <f t="shared" si="260"/>
        <v/>
      </c>
      <c r="EG120" s="47" t="str">
        <f t="shared" si="260"/>
        <v/>
      </c>
      <c r="EH120" s="6">
        <f t="shared" si="152"/>
        <v>0</v>
      </c>
      <c r="EI120" s="6">
        <f t="shared" si="153"/>
        <v>0</v>
      </c>
      <c r="EJ120" s="2" t="str">
        <f t="shared" si="154"/>
        <v/>
      </c>
      <c r="EK120" s="2" t="str">
        <f t="shared" si="155"/>
        <v/>
      </c>
      <c r="EL120" s="2" t="str">
        <f t="shared" si="257"/>
        <v/>
      </c>
      <c r="EM120" s="2" t="str">
        <f t="shared" si="156"/>
        <v/>
      </c>
      <c r="EN120" s="2" t="str">
        <f t="shared" si="157"/>
        <v/>
      </c>
      <c r="EO120" s="2">
        <f t="shared" si="158"/>
        <v>0</v>
      </c>
      <c r="EP120" s="2">
        <f t="shared" si="241"/>
        <v>0</v>
      </c>
      <c r="EQ120" s="2"/>
      <c r="ER120" s="2"/>
      <c r="ES120" s="2"/>
      <c r="ET120" s="2"/>
      <c r="EU120" s="2"/>
      <c r="EV120" s="2"/>
      <c r="EW120" s="2">
        <f t="shared" si="159"/>
        <v>0</v>
      </c>
      <c r="EX120" s="2">
        <f t="shared" si="160"/>
        <v>0</v>
      </c>
      <c r="EY120" s="2">
        <f t="shared" si="242"/>
        <v>0</v>
      </c>
      <c r="EZ120" s="2">
        <f t="shared" si="161"/>
        <v>0</v>
      </c>
      <c r="FA120" s="2">
        <f t="shared" si="162"/>
        <v>0</v>
      </c>
      <c r="FB120" s="59"/>
      <c r="FC120" s="2">
        <f t="shared" si="163"/>
        <v>0</v>
      </c>
      <c r="FD120" s="2">
        <f t="shared" si="243"/>
        <v>0</v>
      </c>
      <c r="FE120" s="3">
        <f t="shared" si="256"/>
        <v>0</v>
      </c>
      <c r="FF120" s="3">
        <f t="shared" si="244"/>
        <v>0</v>
      </c>
      <c r="FG120" s="3">
        <f t="shared" si="245"/>
        <v>0</v>
      </c>
      <c r="FH120" s="3">
        <f t="shared" si="164"/>
        <v>0</v>
      </c>
      <c r="FI120" s="67">
        <f t="shared" si="165"/>
        <v>0</v>
      </c>
      <c r="FJ120" s="3">
        <f t="shared" si="166"/>
        <v>0</v>
      </c>
      <c r="FK120" s="3">
        <f t="shared" si="167"/>
        <v>0</v>
      </c>
      <c r="FL120" s="3">
        <f t="shared" si="246"/>
        <v>0</v>
      </c>
      <c r="FM120" s="3">
        <f t="shared" si="247"/>
        <v>0</v>
      </c>
      <c r="FN120" s="3">
        <f t="shared" si="248"/>
        <v>0</v>
      </c>
      <c r="FO120" s="2">
        <f t="shared" si="168"/>
        <v>0</v>
      </c>
      <c r="FP120" s="2">
        <f t="shared" si="169"/>
        <v>0</v>
      </c>
      <c r="FQ120" s="2">
        <f t="shared" si="249"/>
        <v>0</v>
      </c>
      <c r="FR120" s="6" t="str">
        <f>IF(A120=1,1,IF(DW120="","",COUNTA($DW$31:DW120)+1))</f>
        <v/>
      </c>
      <c r="FS120" s="6" t="str">
        <f t="shared" si="170"/>
        <v/>
      </c>
      <c r="FT120" s="43">
        <f t="shared" si="250"/>
        <v>0</v>
      </c>
      <c r="FU120" s="23">
        <f t="shared" si="251"/>
        <v>0</v>
      </c>
      <c r="FV120" s="21">
        <f t="shared" si="252"/>
        <v>0</v>
      </c>
    </row>
    <row r="121" spans="1:178">
      <c r="A121" s="4" t="str">
        <f t="shared" si="171"/>
        <v/>
      </c>
      <c r="B121" s="33"/>
      <c r="C121" s="33"/>
      <c r="D121" s="33"/>
      <c r="E121" s="33"/>
      <c r="F121" s="33"/>
      <c r="G121" s="11" t="str">
        <f t="shared" si="138"/>
        <v/>
      </c>
      <c r="H121" s="3" t="str">
        <f t="shared" si="172"/>
        <v/>
      </c>
      <c r="I121" s="3" t="str">
        <f t="shared" si="139"/>
        <v/>
      </c>
      <c r="J121" s="3" t="str">
        <f t="shared" si="173"/>
        <v/>
      </c>
      <c r="K121" s="3" t="str">
        <f t="shared" si="140"/>
        <v/>
      </c>
      <c r="L121" s="2" t="str">
        <f t="shared" si="141"/>
        <v/>
      </c>
      <c r="M121" s="8" t="str">
        <f t="shared" si="174"/>
        <v/>
      </c>
      <c r="N121" s="8" t="str">
        <f t="shared" si="142"/>
        <v/>
      </c>
      <c r="O121" s="8" t="str">
        <f t="shared" si="175"/>
        <v/>
      </c>
      <c r="P121" s="8" t="str">
        <f t="shared" si="143"/>
        <v/>
      </c>
      <c r="Q121" s="2" t="str">
        <f t="shared" si="144"/>
        <v/>
      </c>
      <c r="R121" s="3" t="str">
        <f t="shared" si="145"/>
        <v/>
      </c>
      <c r="S121" s="3" t="str">
        <f t="shared" si="146"/>
        <v/>
      </c>
      <c r="T121" s="3" t="str">
        <f t="shared" si="176"/>
        <v/>
      </c>
      <c r="U121" s="8" t="str">
        <f t="shared" si="147"/>
        <v/>
      </c>
      <c r="V121" s="2" t="str">
        <f t="shared" si="148"/>
        <v/>
      </c>
      <c r="W121" s="2" t="str">
        <f t="shared" si="149"/>
        <v/>
      </c>
      <c r="X121" s="2" t="str">
        <f t="shared" si="253"/>
        <v/>
      </c>
      <c r="Y121" s="2" t="str">
        <f t="shared" si="150"/>
        <v/>
      </c>
      <c r="Z121" s="46" t="str">
        <f t="shared" si="258"/>
        <v/>
      </c>
      <c r="AA121" s="46" t="str">
        <f t="shared" si="177"/>
        <v/>
      </c>
      <c r="AB121" s="47"/>
      <c r="AC121" s="46" t="str">
        <f t="shared" si="178"/>
        <v/>
      </c>
      <c r="AD121" s="47" t="str">
        <f t="shared" si="259"/>
        <v/>
      </c>
      <c r="AE121" s="48" t="str">
        <f t="shared" si="179"/>
        <v/>
      </c>
      <c r="AF121" s="49" t="str">
        <f t="shared" si="135"/>
        <v/>
      </c>
      <c r="AG121" s="49" t="str">
        <f t="shared" si="135"/>
        <v/>
      </c>
      <c r="AH121" s="49" t="str">
        <f t="shared" si="135"/>
        <v/>
      </c>
      <c r="AI121" s="47" t="str">
        <f t="shared" si="135"/>
        <v/>
      </c>
      <c r="AJ121" s="47" t="str">
        <f t="shared" si="135"/>
        <v/>
      </c>
      <c r="AK121" s="46" t="str">
        <f t="shared" si="135"/>
        <v/>
      </c>
      <c r="AL121" s="47"/>
      <c r="AM121" s="53" t="str">
        <f t="shared" si="180"/>
        <v/>
      </c>
      <c r="AN121" s="50" t="str">
        <f t="shared" si="181"/>
        <v/>
      </c>
      <c r="AO121" s="51"/>
      <c r="AP121" s="52" t="str">
        <f t="shared" si="182"/>
        <v/>
      </c>
      <c r="AQ121" s="52" t="str">
        <f t="shared" si="183"/>
        <v/>
      </c>
      <c r="AR121" s="47">
        <f t="shared" si="184"/>
        <v>0</v>
      </c>
      <c r="AS121" s="53" t="str">
        <f t="shared" si="185"/>
        <v/>
      </c>
      <c r="AT121" s="52" t="str">
        <f t="shared" si="186"/>
        <v/>
      </c>
      <c r="AU121" s="9" t="str">
        <f t="shared" si="187"/>
        <v/>
      </c>
      <c r="AV121" s="9" t="str">
        <f t="shared" si="188"/>
        <v/>
      </c>
      <c r="AW121" s="12" t="str">
        <f t="shared" si="189"/>
        <v/>
      </c>
      <c r="AX121" s="9" t="str">
        <f t="shared" si="190"/>
        <v/>
      </c>
      <c r="AY121" s="12" t="str">
        <f t="shared" si="191"/>
        <v/>
      </c>
      <c r="AZ121" s="10" t="str">
        <f t="shared" si="192"/>
        <v/>
      </c>
      <c r="BA121" s="10" t="str">
        <f t="shared" si="193"/>
        <v/>
      </c>
      <c r="BB121" s="10" t="str">
        <f t="shared" si="194"/>
        <v/>
      </c>
      <c r="BC121" s="10" t="str">
        <f t="shared" si="195"/>
        <v/>
      </c>
      <c r="BD121" s="10" t="str">
        <f t="shared" si="196"/>
        <v/>
      </c>
      <c r="BE121" s="12" t="str">
        <f t="shared" si="197"/>
        <v/>
      </c>
      <c r="BF121" s="9" t="str">
        <f t="shared" si="198"/>
        <v/>
      </c>
      <c r="BG121" s="9" t="str">
        <f t="shared" si="199"/>
        <v/>
      </c>
      <c r="BH121" s="7" t="str">
        <f t="shared" si="200"/>
        <v/>
      </c>
      <c r="BI121" s="7" t="str">
        <f t="shared" si="201"/>
        <v/>
      </c>
      <c r="BJ121" s="12" t="str">
        <f t="shared" si="202"/>
        <v/>
      </c>
      <c r="BK121" s="80" t="str">
        <f t="shared" si="203"/>
        <v/>
      </c>
      <c r="BL121" s="7" t="str">
        <f t="shared" si="204"/>
        <v/>
      </c>
      <c r="BM121" s="7" t="str">
        <f t="shared" si="254"/>
        <v/>
      </c>
      <c r="BN121" s="12" t="str">
        <f t="shared" si="205"/>
        <v/>
      </c>
      <c r="BO121" s="9" t="str">
        <f t="shared" si="206"/>
        <v/>
      </c>
      <c r="BP121" s="2" t="str">
        <f t="shared" si="207"/>
        <v/>
      </c>
      <c r="BQ121" s="2" t="str">
        <f t="shared" si="208"/>
        <v/>
      </c>
      <c r="BR121" s="20" t="str">
        <f t="shared" si="151"/>
        <v/>
      </c>
      <c r="BS121" s="20" t="str">
        <f t="shared" si="151"/>
        <v/>
      </c>
      <c r="BT121" s="20" t="str">
        <f t="shared" si="151"/>
        <v/>
      </c>
      <c r="BU121" s="86" t="str">
        <f t="shared" si="209"/>
        <v/>
      </c>
      <c r="BV121" s="86" t="str">
        <f t="shared" si="210"/>
        <v/>
      </c>
      <c r="BW121" s="20" t="str">
        <f t="shared" si="151"/>
        <v/>
      </c>
      <c r="BX121" s="86" t="str">
        <f t="shared" si="151"/>
        <v/>
      </c>
      <c r="BY121" s="86" t="str">
        <f t="shared" si="151"/>
        <v/>
      </c>
      <c r="BZ121" s="86" t="str">
        <f t="shared" si="151"/>
        <v/>
      </c>
      <c r="CA121" s="86" t="str">
        <f t="shared" si="151"/>
        <v/>
      </c>
      <c r="CB121" s="86" t="str">
        <f t="shared" si="151"/>
        <v/>
      </c>
      <c r="CC121" s="86" t="str">
        <f t="shared" si="151"/>
        <v/>
      </c>
      <c r="CD121" s="86" t="str">
        <f t="shared" si="151"/>
        <v/>
      </c>
      <c r="CE121" s="20" t="str">
        <f t="shared" si="255"/>
        <v/>
      </c>
      <c r="CF121" s="14" t="str">
        <f t="shared" si="211"/>
        <v/>
      </c>
      <c r="CG121" s="14" t="str">
        <f t="shared" si="212"/>
        <v/>
      </c>
      <c r="CH121" s="8">
        <f t="shared" si="213"/>
        <v>0</v>
      </c>
      <c r="CI121" s="9" t="str">
        <f t="shared" si="214"/>
        <v/>
      </c>
      <c r="CJ121" s="9" t="str">
        <f t="shared" si="215"/>
        <v/>
      </c>
      <c r="CK121" s="9" t="str">
        <f t="shared" si="216"/>
        <v/>
      </c>
      <c r="CL121" s="9" t="str">
        <f t="shared" si="217"/>
        <v/>
      </c>
      <c r="CM121" s="9" t="str">
        <f t="shared" si="218"/>
        <v/>
      </c>
      <c r="CN121" s="9" t="str">
        <f t="shared" si="219"/>
        <v/>
      </c>
      <c r="CO121" s="9" t="str">
        <f t="shared" si="220"/>
        <v/>
      </c>
      <c r="CP121" s="9" t="str">
        <f t="shared" si="220"/>
        <v/>
      </c>
      <c r="CQ121" s="9" t="str">
        <f t="shared" si="220"/>
        <v/>
      </c>
      <c r="CR121" s="9" t="str">
        <f t="shared" si="220"/>
        <v/>
      </c>
      <c r="CS121" s="9" t="str">
        <f t="shared" si="220"/>
        <v/>
      </c>
      <c r="CT121" s="9" t="str">
        <f t="shared" si="220"/>
        <v/>
      </c>
      <c r="CU121" s="9" t="str">
        <f t="shared" si="220"/>
        <v/>
      </c>
      <c r="CV121" s="9" t="str">
        <f t="shared" si="221"/>
        <v/>
      </c>
      <c r="CW121" s="9" t="str">
        <f t="shared" si="222"/>
        <v/>
      </c>
      <c r="CX121" s="9" t="str">
        <f t="shared" si="222"/>
        <v/>
      </c>
      <c r="CY121" s="9" t="str">
        <f t="shared" si="222"/>
        <v/>
      </c>
      <c r="CZ121" s="9" t="str">
        <f t="shared" si="222"/>
        <v/>
      </c>
      <c r="DA121" s="9" t="str">
        <f t="shared" si="222"/>
        <v/>
      </c>
      <c r="DB121" s="9" t="str">
        <f t="shared" si="222"/>
        <v/>
      </c>
      <c r="DC121" s="9" t="str">
        <f t="shared" si="222"/>
        <v/>
      </c>
      <c r="DD121" s="2" t="str">
        <f t="shared" si="223"/>
        <v/>
      </c>
      <c r="DE121" s="2" t="str">
        <f t="shared" si="224"/>
        <v/>
      </c>
      <c r="DF121" s="2" t="str">
        <f t="shared" si="225"/>
        <v/>
      </c>
      <c r="DG121" s="2" t="str">
        <f t="shared" si="226"/>
        <v/>
      </c>
      <c r="DH121" s="2" t="str">
        <f t="shared" si="227"/>
        <v/>
      </c>
      <c r="DI121" s="2" t="str">
        <f t="shared" si="228"/>
        <v/>
      </c>
      <c r="DJ121" s="2" t="str">
        <f t="shared" si="229"/>
        <v/>
      </c>
      <c r="DK121" s="2" t="str">
        <f t="shared" si="230"/>
        <v/>
      </c>
      <c r="DL121" s="16" t="str">
        <f t="shared" si="231"/>
        <v/>
      </c>
      <c r="DM121" s="16" t="str">
        <f t="shared" si="232"/>
        <v/>
      </c>
      <c r="DN121" s="16" t="str">
        <f t="shared" si="233"/>
        <v/>
      </c>
      <c r="DO121" s="72" t="str">
        <f t="shared" si="234"/>
        <v/>
      </c>
      <c r="DP121" s="16" t="str">
        <f t="shared" si="235"/>
        <v/>
      </c>
      <c r="DQ121" s="16" t="str">
        <f t="shared" si="236"/>
        <v/>
      </c>
      <c r="DR121" s="2" t="str">
        <f t="shared" si="237"/>
        <v/>
      </c>
      <c r="DS121" s="2" t="str">
        <f t="shared" si="238"/>
        <v/>
      </c>
      <c r="DT121" s="2" t="str">
        <f t="shared" si="239"/>
        <v/>
      </c>
      <c r="DU121" s="2" t="str">
        <f t="shared" si="240"/>
        <v/>
      </c>
      <c r="DV121" s="15"/>
      <c r="DW121" s="17"/>
      <c r="DX121" s="17"/>
      <c r="DY121" s="47" t="str">
        <f t="shared" si="260"/>
        <v/>
      </c>
      <c r="DZ121" s="47" t="str">
        <f t="shared" si="260"/>
        <v/>
      </c>
      <c r="EA121" s="47" t="str">
        <f t="shared" si="260"/>
        <v/>
      </c>
      <c r="EB121" s="47" t="str">
        <f t="shared" si="260"/>
        <v/>
      </c>
      <c r="EC121" s="49" t="str">
        <f t="shared" si="260"/>
        <v/>
      </c>
      <c r="ED121" s="49" t="str">
        <f t="shared" si="260"/>
        <v/>
      </c>
      <c r="EE121" s="47" t="str">
        <f t="shared" si="260"/>
        <v/>
      </c>
      <c r="EF121" s="47" t="str">
        <f t="shared" si="260"/>
        <v/>
      </c>
      <c r="EG121" s="47" t="str">
        <f t="shared" si="260"/>
        <v/>
      </c>
      <c r="EH121" s="6">
        <f t="shared" si="152"/>
        <v>0</v>
      </c>
      <c r="EI121" s="6">
        <f t="shared" si="153"/>
        <v>0</v>
      </c>
      <c r="EJ121" s="2" t="str">
        <f t="shared" si="154"/>
        <v/>
      </c>
      <c r="EK121" s="2" t="str">
        <f t="shared" si="155"/>
        <v/>
      </c>
      <c r="EL121" s="2" t="str">
        <f t="shared" si="257"/>
        <v/>
      </c>
      <c r="EM121" s="2" t="str">
        <f t="shared" si="156"/>
        <v/>
      </c>
      <c r="EN121" s="2" t="str">
        <f t="shared" si="157"/>
        <v/>
      </c>
      <c r="EO121" s="2">
        <f t="shared" si="158"/>
        <v>0</v>
      </c>
      <c r="EP121" s="2">
        <f t="shared" si="241"/>
        <v>0</v>
      </c>
      <c r="EQ121" s="2"/>
      <c r="ER121" s="2"/>
      <c r="ES121" s="2"/>
      <c r="ET121" s="2"/>
      <c r="EU121" s="2"/>
      <c r="EV121" s="2"/>
      <c r="EW121" s="2">
        <f t="shared" si="159"/>
        <v>0</v>
      </c>
      <c r="EX121" s="2">
        <f t="shared" si="160"/>
        <v>0</v>
      </c>
      <c r="EY121" s="2">
        <f t="shared" si="242"/>
        <v>0</v>
      </c>
      <c r="EZ121" s="2">
        <f t="shared" si="161"/>
        <v>0</v>
      </c>
      <c r="FA121" s="2">
        <f t="shared" si="162"/>
        <v>0</v>
      </c>
      <c r="FB121" s="59"/>
      <c r="FC121" s="2">
        <f t="shared" si="163"/>
        <v>0</v>
      </c>
      <c r="FD121" s="2">
        <f t="shared" si="243"/>
        <v>0</v>
      </c>
      <c r="FE121" s="3">
        <f t="shared" si="256"/>
        <v>0</v>
      </c>
      <c r="FF121" s="3">
        <f t="shared" si="244"/>
        <v>0</v>
      </c>
      <c r="FG121" s="3">
        <f t="shared" si="245"/>
        <v>0</v>
      </c>
      <c r="FH121" s="3">
        <f t="shared" si="164"/>
        <v>0</v>
      </c>
      <c r="FI121" s="67">
        <f t="shared" si="165"/>
        <v>0</v>
      </c>
      <c r="FJ121" s="3">
        <f t="shared" si="166"/>
        <v>0</v>
      </c>
      <c r="FK121" s="3">
        <f t="shared" si="167"/>
        <v>0</v>
      </c>
      <c r="FL121" s="3">
        <f t="shared" si="246"/>
        <v>0</v>
      </c>
      <c r="FM121" s="3">
        <f t="shared" si="247"/>
        <v>0</v>
      </c>
      <c r="FN121" s="3">
        <f t="shared" si="248"/>
        <v>0</v>
      </c>
      <c r="FO121" s="2">
        <f t="shared" si="168"/>
        <v>0</v>
      </c>
      <c r="FP121" s="2">
        <f t="shared" si="169"/>
        <v>0</v>
      </c>
      <c r="FQ121" s="2">
        <f t="shared" si="249"/>
        <v>0</v>
      </c>
      <c r="FR121" s="6" t="str">
        <f>IF(A121=1,1,IF(DW121="","",COUNTA($DW$31:DW121)+1))</f>
        <v/>
      </c>
      <c r="FS121" s="6" t="str">
        <f t="shared" si="170"/>
        <v/>
      </c>
      <c r="FT121" s="43">
        <f t="shared" si="250"/>
        <v>0</v>
      </c>
      <c r="FU121" s="23">
        <f t="shared" si="251"/>
        <v>0</v>
      </c>
      <c r="FV121" s="21">
        <f t="shared" si="252"/>
        <v>0</v>
      </c>
    </row>
    <row r="122" spans="1:178">
      <c r="A122" s="4" t="str">
        <f t="shared" si="171"/>
        <v/>
      </c>
      <c r="B122" s="33"/>
      <c r="C122" s="33"/>
      <c r="D122" s="33"/>
      <c r="E122" s="33"/>
      <c r="F122" s="33"/>
      <c r="G122" s="11" t="str">
        <f t="shared" si="138"/>
        <v/>
      </c>
      <c r="H122" s="3" t="str">
        <f t="shared" si="172"/>
        <v/>
      </c>
      <c r="I122" s="3" t="str">
        <f t="shared" si="139"/>
        <v/>
      </c>
      <c r="J122" s="3" t="str">
        <f t="shared" si="173"/>
        <v/>
      </c>
      <c r="K122" s="3" t="str">
        <f t="shared" si="140"/>
        <v/>
      </c>
      <c r="L122" s="2" t="str">
        <f t="shared" si="141"/>
        <v/>
      </c>
      <c r="M122" s="8" t="str">
        <f t="shared" si="174"/>
        <v/>
      </c>
      <c r="N122" s="8" t="str">
        <f t="shared" si="142"/>
        <v/>
      </c>
      <c r="O122" s="8" t="str">
        <f t="shared" si="175"/>
        <v/>
      </c>
      <c r="P122" s="8" t="str">
        <f t="shared" si="143"/>
        <v/>
      </c>
      <c r="Q122" s="2" t="str">
        <f t="shared" si="144"/>
        <v/>
      </c>
      <c r="R122" s="3" t="str">
        <f t="shared" si="145"/>
        <v/>
      </c>
      <c r="S122" s="3" t="str">
        <f t="shared" si="146"/>
        <v/>
      </c>
      <c r="T122" s="3" t="str">
        <f t="shared" si="176"/>
        <v/>
      </c>
      <c r="U122" s="8" t="str">
        <f t="shared" si="147"/>
        <v/>
      </c>
      <c r="V122" s="2" t="str">
        <f t="shared" si="148"/>
        <v/>
      </c>
      <c r="W122" s="2" t="str">
        <f t="shared" si="149"/>
        <v/>
      </c>
      <c r="X122" s="2" t="str">
        <f t="shared" si="253"/>
        <v/>
      </c>
      <c r="Y122" s="2" t="str">
        <f t="shared" si="150"/>
        <v/>
      </c>
      <c r="Z122" s="46" t="str">
        <f t="shared" si="258"/>
        <v/>
      </c>
      <c r="AA122" s="46" t="str">
        <f t="shared" si="177"/>
        <v/>
      </c>
      <c r="AB122" s="47"/>
      <c r="AC122" s="46" t="str">
        <f t="shared" si="178"/>
        <v/>
      </c>
      <c r="AD122" s="47" t="str">
        <f t="shared" si="259"/>
        <v/>
      </c>
      <c r="AE122" s="48" t="str">
        <f t="shared" si="179"/>
        <v/>
      </c>
      <c r="AF122" s="49" t="str">
        <f t="shared" si="135"/>
        <v/>
      </c>
      <c r="AG122" s="49" t="str">
        <f t="shared" si="135"/>
        <v/>
      </c>
      <c r="AH122" s="49" t="str">
        <f t="shared" si="135"/>
        <v/>
      </c>
      <c r="AI122" s="47" t="str">
        <f t="shared" si="135"/>
        <v/>
      </c>
      <c r="AJ122" s="47" t="str">
        <f t="shared" si="135"/>
        <v/>
      </c>
      <c r="AK122" s="46" t="str">
        <f t="shared" si="135"/>
        <v/>
      </c>
      <c r="AL122" s="47"/>
      <c r="AM122" s="53" t="str">
        <f t="shared" si="180"/>
        <v/>
      </c>
      <c r="AN122" s="50" t="str">
        <f t="shared" si="181"/>
        <v/>
      </c>
      <c r="AO122" s="51"/>
      <c r="AP122" s="52" t="str">
        <f t="shared" si="182"/>
        <v/>
      </c>
      <c r="AQ122" s="52" t="str">
        <f t="shared" si="183"/>
        <v/>
      </c>
      <c r="AR122" s="47">
        <f t="shared" si="184"/>
        <v>0</v>
      </c>
      <c r="AS122" s="53" t="str">
        <f t="shared" si="185"/>
        <v/>
      </c>
      <c r="AT122" s="52" t="str">
        <f t="shared" si="186"/>
        <v/>
      </c>
      <c r="AU122" s="9" t="str">
        <f t="shared" si="187"/>
        <v/>
      </c>
      <c r="AV122" s="9" t="str">
        <f t="shared" si="188"/>
        <v/>
      </c>
      <c r="AW122" s="12" t="str">
        <f t="shared" si="189"/>
        <v/>
      </c>
      <c r="AX122" s="9" t="str">
        <f t="shared" si="190"/>
        <v/>
      </c>
      <c r="AY122" s="12" t="str">
        <f t="shared" si="191"/>
        <v/>
      </c>
      <c r="AZ122" s="10" t="str">
        <f t="shared" si="192"/>
        <v/>
      </c>
      <c r="BA122" s="10" t="str">
        <f t="shared" si="193"/>
        <v/>
      </c>
      <c r="BB122" s="10" t="str">
        <f t="shared" si="194"/>
        <v/>
      </c>
      <c r="BC122" s="10" t="str">
        <f t="shared" si="195"/>
        <v/>
      </c>
      <c r="BD122" s="10" t="str">
        <f t="shared" si="196"/>
        <v/>
      </c>
      <c r="BE122" s="12" t="str">
        <f t="shared" si="197"/>
        <v/>
      </c>
      <c r="BF122" s="9" t="str">
        <f t="shared" si="198"/>
        <v/>
      </c>
      <c r="BG122" s="9" t="str">
        <f t="shared" si="199"/>
        <v/>
      </c>
      <c r="BH122" s="7" t="str">
        <f t="shared" si="200"/>
        <v/>
      </c>
      <c r="BI122" s="7" t="str">
        <f t="shared" si="201"/>
        <v/>
      </c>
      <c r="BJ122" s="12" t="str">
        <f t="shared" si="202"/>
        <v/>
      </c>
      <c r="BK122" s="80" t="str">
        <f t="shared" si="203"/>
        <v/>
      </c>
      <c r="BL122" s="7" t="str">
        <f t="shared" si="204"/>
        <v/>
      </c>
      <c r="BM122" s="7" t="str">
        <f t="shared" si="254"/>
        <v/>
      </c>
      <c r="BN122" s="12" t="str">
        <f t="shared" si="205"/>
        <v/>
      </c>
      <c r="BO122" s="9" t="str">
        <f t="shared" si="206"/>
        <v/>
      </c>
      <c r="BP122" s="2" t="str">
        <f t="shared" si="207"/>
        <v/>
      </c>
      <c r="BQ122" s="2" t="str">
        <f t="shared" si="208"/>
        <v/>
      </c>
      <c r="BR122" s="20" t="str">
        <f t="shared" si="151"/>
        <v/>
      </c>
      <c r="BS122" s="20" t="str">
        <f t="shared" si="151"/>
        <v/>
      </c>
      <c r="BT122" s="20" t="str">
        <f t="shared" si="151"/>
        <v/>
      </c>
      <c r="BU122" s="86" t="str">
        <f t="shared" si="209"/>
        <v/>
      </c>
      <c r="BV122" s="86" t="str">
        <f t="shared" si="210"/>
        <v/>
      </c>
      <c r="BW122" s="20" t="str">
        <f t="shared" si="151"/>
        <v/>
      </c>
      <c r="BX122" s="86" t="str">
        <f t="shared" si="151"/>
        <v/>
      </c>
      <c r="BY122" s="86" t="str">
        <f t="shared" si="151"/>
        <v/>
      </c>
      <c r="BZ122" s="86" t="str">
        <f t="shared" si="151"/>
        <v/>
      </c>
      <c r="CA122" s="86" t="str">
        <f t="shared" si="151"/>
        <v/>
      </c>
      <c r="CB122" s="86" t="str">
        <f t="shared" si="151"/>
        <v/>
      </c>
      <c r="CC122" s="86" t="str">
        <f t="shared" si="151"/>
        <v/>
      </c>
      <c r="CD122" s="86" t="str">
        <f t="shared" si="151"/>
        <v/>
      </c>
      <c r="CE122" s="20" t="str">
        <f t="shared" si="255"/>
        <v/>
      </c>
      <c r="CF122" s="14" t="str">
        <f t="shared" si="211"/>
        <v/>
      </c>
      <c r="CG122" s="14" t="str">
        <f t="shared" si="212"/>
        <v/>
      </c>
      <c r="CH122" s="8">
        <f t="shared" si="213"/>
        <v>0</v>
      </c>
      <c r="CI122" s="9" t="str">
        <f t="shared" si="214"/>
        <v/>
      </c>
      <c r="CJ122" s="9" t="str">
        <f t="shared" si="215"/>
        <v/>
      </c>
      <c r="CK122" s="9" t="str">
        <f t="shared" si="216"/>
        <v/>
      </c>
      <c r="CL122" s="9" t="str">
        <f t="shared" si="217"/>
        <v/>
      </c>
      <c r="CM122" s="9" t="str">
        <f t="shared" si="218"/>
        <v/>
      </c>
      <c r="CN122" s="9" t="str">
        <f t="shared" si="219"/>
        <v/>
      </c>
      <c r="CO122" s="9" t="str">
        <f t="shared" si="220"/>
        <v/>
      </c>
      <c r="CP122" s="9" t="str">
        <f t="shared" si="220"/>
        <v/>
      </c>
      <c r="CQ122" s="9" t="str">
        <f t="shared" si="220"/>
        <v/>
      </c>
      <c r="CR122" s="9" t="str">
        <f t="shared" si="220"/>
        <v/>
      </c>
      <c r="CS122" s="9" t="str">
        <f t="shared" si="220"/>
        <v/>
      </c>
      <c r="CT122" s="9" t="str">
        <f t="shared" si="220"/>
        <v/>
      </c>
      <c r="CU122" s="9" t="str">
        <f t="shared" si="220"/>
        <v/>
      </c>
      <c r="CV122" s="9" t="str">
        <f t="shared" si="221"/>
        <v/>
      </c>
      <c r="CW122" s="9" t="str">
        <f t="shared" si="222"/>
        <v/>
      </c>
      <c r="CX122" s="9" t="str">
        <f t="shared" si="222"/>
        <v/>
      </c>
      <c r="CY122" s="9" t="str">
        <f t="shared" si="222"/>
        <v/>
      </c>
      <c r="CZ122" s="9" t="str">
        <f t="shared" si="222"/>
        <v/>
      </c>
      <c r="DA122" s="9" t="str">
        <f t="shared" si="222"/>
        <v/>
      </c>
      <c r="DB122" s="9" t="str">
        <f t="shared" si="222"/>
        <v/>
      </c>
      <c r="DC122" s="9" t="str">
        <f t="shared" si="222"/>
        <v/>
      </c>
      <c r="DD122" s="2" t="str">
        <f t="shared" si="223"/>
        <v/>
      </c>
      <c r="DE122" s="2" t="str">
        <f t="shared" si="224"/>
        <v/>
      </c>
      <c r="DF122" s="2" t="str">
        <f t="shared" si="225"/>
        <v/>
      </c>
      <c r="DG122" s="2" t="str">
        <f t="shared" si="226"/>
        <v/>
      </c>
      <c r="DH122" s="2" t="str">
        <f t="shared" si="227"/>
        <v/>
      </c>
      <c r="DI122" s="2" t="str">
        <f t="shared" si="228"/>
        <v/>
      </c>
      <c r="DJ122" s="2" t="str">
        <f t="shared" si="229"/>
        <v/>
      </c>
      <c r="DK122" s="2" t="str">
        <f t="shared" si="230"/>
        <v/>
      </c>
      <c r="DL122" s="16" t="str">
        <f t="shared" si="231"/>
        <v/>
      </c>
      <c r="DM122" s="16" t="str">
        <f t="shared" si="232"/>
        <v/>
      </c>
      <c r="DN122" s="16" t="str">
        <f t="shared" si="233"/>
        <v/>
      </c>
      <c r="DO122" s="72" t="str">
        <f t="shared" si="234"/>
        <v/>
      </c>
      <c r="DP122" s="16" t="str">
        <f t="shared" si="235"/>
        <v/>
      </c>
      <c r="DQ122" s="16" t="str">
        <f t="shared" si="236"/>
        <v/>
      </c>
      <c r="DR122" s="2" t="str">
        <f t="shared" si="237"/>
        <v/>
      </c>
      <c r="DS122" s="2" t="str">
        <f t="shared" si="238"/>
        <v/>
      </c>
      <c r="DT122" s="2" t="str">
        <f t="shared" si="239"/>
        <v/>
      </c>
      <c r="DU122" s="2" t="str">
        <f t="shared" si="240"/>
        <v/>
      </c>
      <c r="DV122" s="15"/>
      <c r="DW122" s="17"/>
      <c r="DX122" s="17"/>
      <c r="DY122" s="47" t="str">
        <f t="shared" si="260"/>
        <v/>
      </c>
      <c r="DZ122" s="47" t="str">
        <f t="shared" si="260"/>
        <v/>
      </c>
      <c r="EA122" s="47" t="str">
        <f t="shared" si="260"/>
        <v/>
      </c>
      <c r="EB122" s="47" t="str">
        <f t="shared" si="260"/>
        <v/>
      </c>
      <c r="EC122" s="49" t="str">
        <f t="shared" si="260"/>
        <v/>
      </c>
      <c r="ED122" s="49" t="str">
        <f t="shared" si="260"/>
        <v/>
      </c>
      <c r="EE122" s="47" t="str">
        <f t="shared" si="260"/>
        <v/>
      </c>
      <c r="EF122" s="47" t="str">
        <f t="shared" si="260"/>
        <v/>
      </c>
      <c r="EG122" s="47" t="str">
        <f t="shared" si="260"/>
        <v/>
      </c>
      <c r="EH122" s="6">
        <f t="shared" si="152"/>
        <v>0</v>
      </c>
      <c r="EI122" s="6">
        <f t="shared" si="153"/>
        <v>0</v>
      </c>
      <c r="EJ122" s="2" t="str">
        <f t="shared" si="154"/>
        <v/>
      </c>
      <c r="EK122" s="2" t="str">
        <f t="shared" si="155"/>
        <v/>
      </c>
      <c r="EL122" s="2" t="str">
        <f t="shared" si="257"/>
        <v/>
      </c>
      <c r="EM122" s="2" t="str">
        <f t="shared" si="156"/>
        <v/>
      </c>
      <c r="EN122" s="2" t="str">
        <f t="shared" si="157"/>
        <v/>
      </c>
      <c r="EO122" s="2">
        <f t="shared" si="158"/>
        <v>0</v>
      </c>
      <c r="EP122" s="2">
        <f t="shared" si="241"/>
        <v>0</v>
      </c>
      <c r="EQ122" s="2"/>
      <c r="ER122" s="2"/>
      <c r="ES122" s="2"/>
      <c r="ET122" s="2"/>
      <c r="EU122" s="2"/>
      <c r="EV122" s="2"/>
      <c r="EW122" s="2">
        <f t="shared" si="159"/>
        <v>0</v>
      </c>
      <c r="EX122" s="2">
        <f t="shared" si="160"/>
        <v>0</v>
      </c>
      <c r="EY122" s="2">
        <f t="shared" si="242"/>
        <v>0</v>
      </c>
      <c r="EZ122" s="2">
        <f t="shared" si="161"/>
        <v>0</v>
      </c>
      <c r="FA122" s="2">
        <f t="shared" si="162"/>
        <v>0</v>
      </c>
      <c r="FB122" s="59"/>
      <c r="FC122" s="2">
        <f t="shared" si="163"/>
        <v>0</v>
      </c>
      <c r="FD122" s="2">
        <f t="shared" si="243"/>
        <v>0</v>
      </c>
      <c r="FE122" s="3">
        <f t="shared" si="256"/>
        <v>0</v>
      </c>
      <c r="FF122" s="3">
        <f t="shared" si="244"/>
        <v>0</v>
      </c>
      <c r="FG122" s="3">
        <f t="shared" si="245"/>
        <v>0</v>
      </c>
      <c r="FH122" s="3">
        <f t="shared" si="164"/>
        <v>0</v>
      </c>
      <c r="FI122" s="67">
        <f t="shared" si="165"/>
        <v>0</v>
      </c>
      <c r="FJ122" s="3">
        <f t="shared" si="166"/>
        <v>0</v>
      </c>
      <c r="FK122" s="3">
        <f t="shared" si="167"/>
        <v>0</v>
      </c>
      <c r="FL122" s="3">
        <f t="shared" si="246"/>
        <v>0</v>
      </c>
      <c r="FM122" s="3">
        <f t="shared" si="247"/>
        <v>0</v>
      </c>
      <c r="FN122" s="3">
        <f t="shared" si="248"/>
        <v>0</v>
      </c>
      <c r="FO122" s="2">
        <f t="shared" si="168"/>
        <v>0</v>
      </c>
      <c r="FP122" s="2">
        <f t="shared" si="169"/>
        <v>0</v>
      </c>
      <c r="FQ122" s="2">
        <f t="shared" si="249"/>
        <v>0</v>
      </c>
      <c r="FR122" s="6" t="str">
        <f>IF(A122=1,1,IF(DW122="","",COUNTA($DW$31:DW122)+1))</f>
        <v/>
      </c>
      <c r="FS122" s="6" t="str">
        <f t="shared" si="170"/>
        <v/>
      </c>
      <c r="FT122" s="43">
        <f t="shared" si="250"/>
        <v>0</v>
      </c>
      <c r="FU122" s="23">
        <f t="shared" si="251"/>
        <v>0</v>
      </c>
      <c r="FV122" s="21">
        <f t="shared" si="252"/>
        <v>0</v>
      </c>
    </row>
    <row r="123" spans="1:178">
      <c r="A123" s="4" t="str">
        <f t="shared" si="171"/>
        <v/>
      </c>
      <c r="B123" s="33"/>
      <c r="C123" s="33"/>
      <c r="D123" s="33"/>
      <c r="E123" s="33"/>
      <c r="F123" s="33"/>
      <c r="G123" s="11" t="str">
        <f t="shared" si="138"/>
        <v/>
      </c>
      <c r="H123" s="3" t="str">
        <f t="shared" si="172"/>
        <v/>
      </c>
      <c r="I123" s="3" t="str">
        <f t="shared" si="139"/>
        <v/>
      </c>
      <c r="J123" s="3" t="str">
        <f t="shared" si="173"/>
        <v/>
      </c>
      <c r="K123" s="3" t="str">
        <f t="shared" si="140"/>
        <v/>
      </c>
      <c r="L123" s="2" t="str">
        <f t="shared" si="141"/>
        <v/>
      </c>
      <c r="M123" s="8" t="str">
        <f t="shared" si="174"/>
        <v/>
      </c>
      <c r="N123" s="8" t="str">
        <f t="shared" si="142"/>
        <v/>
      </c>
      <c r="O123" s="8" t="str">
        <f t="shared" si="175"/>
        <v/>
      </c>
      <c r="P123" s="8" t="str">
        <f t="shared" si="143"/>
        <v/>
      </c>
      <c r="Q123" s="2" t="str">
        <f t="shared" si="144"/>
        <v/>
      </c>
      <c r="R123" s="3" t="str">
        <f t="shared" si="145"/>
        <v/>
      </c>
      <c r="S123" s="3" t="str">
        <f t="shared" si="146"/>
        <v/>
      </c>
      <c r="T123" s="3" t="str">
        <f t="shared" si="176"/>
        <v/>
      </c>
      <c r="U123" s="8" t="str">
        <f t="shared" si="147"/>
        <v/>
      </c>
      <c r="V123" s="2" t="str">
        <f t="shared" si="148"/>
        <v/>
      </c>
      <c r="W123" s="2" t="str">
        <f t="shared" si="149"/>
        <v/>
      </c>
      <c r="X123" s="2" t="str">
        <f t="shared" si="253"/>
        <v/>
      </c>
      <c r="Y123" s="2" t="str">
        <f t="shared" si="150"/>
        <v/>
      </c>
      <c r="Z123" s="46" t="str">
        <f t="shared" si="258"/>
        <v/>
      </c>
      <c r="AA123" s="46" t="str">
        <f t="shared" si="177"/>
        <v/>
      </c>
      <c r="AB123" s="47"/>
      <c r="AC123" s="46" t="str">
        <f t="shared" si="178"/>
        <v/>
      </c>
      <c r="AD123" s="47" t="str">
        <f t="shared" si="259"/>
        <v/>
      </c>
      <c r="AE123" s="48" t="str">
        <f t="shared" si="179"/>
        <v/>
      </c>
      <c r="AF123" s="49" t="str">
        <f t="shared" si="135"/>
        <v/>
      </c>
      <c r="AG123" s="49" t="str">
        <f t="shared" si="135"/>
        <v/>
      </c>
      <c r="AH123" s="49" t="str">
        <f t="shared" si="135"/>
        <v/>
      </c>
      <c r="AI123" s="47" t="str">
        <f t="shared" si="135"/>
        <v/>
      </c>
      <c r="AJ123" s="47" t="str">
        <f t="shared" si="135"/>
        <v/>
      </c>
      <c r="AK123" s="46" t="str">
        <f t="shared" si="135"/>
        <v/>
      </c>
      <c r="AL123" s="47"/>
      <c r="AM123" s="53" t="str">
        <f t="shared" si="180"/>
        <v/>
      </c>
      <c r="AN123" s="50" t="str">
        <f t="shared" si="181"/>
        <v/>
      </c>
      <c r="AO123" s="51"/>
      <c r="AP123" s="52" t="str">
        <f t="shared" si="182"/>
        <v/>
      </c>
      <c r="AQ123" s="52" t="str">
        <f t="shared" si="183"/>
        <v/>
      </c>
      <c r="AR123" s="47">
        <f t="shared" si="184"/>
        <v>0</v>
      </c>
      <c r="AS123" s="53" t="str">
        <f t="shared" si="185"/>
        <v/>
      </c>
      <c r="AT123" s="52" t="str">
        <f t="shared" si="186"/>
        <v/>
      </c>
      <c r="AU123" s="9" t="str">
        <f t="shared" si="187"/>
        <v/>
      </c>
      <c r="AV123" s="9" t="str">
        <f t="shared" si="188"/>
        <v/>
      </c>
      <c r="AW123" s="12" t="str">
        <f t="shared" si="189"/>
        <v/>
      </c>
      <c r="AX123" s="9" t="str">
        <f t="shared" si="190"/>
        <v/>
      </c>
      <c r="AY123" s="12" t="str">
        <f t="shared" si="191"/>
        <v/>
      </c>
      <c r="AZ123" s="10" t="str">
        <f t="shared" si="192"/>
        <v/>
      </c>
      <c r="BA123" s="10" t="str">
        <f t="shared" si="193"/>
        <v/>
      </c>
      <c r="BB123" s="10" t="str">
        <f t="shared" si="194"/>
        <v/>
      </c>
      <c r="BC123" s="10" t="str">
        <f t="shared" si="195"/>
        <v/>
      </c>
      <c r="BD123" s="10" t="str">
        <f t="shared" si="196"/>
        <v/>
      </c>
      <c r="BE123" s="12" t="str">
        <f t="shared" si="197"/>
        <v/>
      </c>
      <c r="BF123" s="9" t="str">
        <f t="shared" si="198"/>
        <v/>
      </c>
      <c r="BG123" s="9" t="str">
        <f t="shared" si="199"/>
        <v/>
      </c>
      <c r="BH123" s="7" t="str">
        <f t="shared" si="200"/>
        <v/>
      </c>
      <c r="BI123" s="7" t="str">
        <f t="shared" si="201"/>
        <v/>
      </c>
      <c r="BJ123" s="12" t="str">
        <f t="shared" si="202"/>
        <v/>
      </c>
      <c r="BK123" s="80" t="str">
        <f t="shared" si="203"/>
        <v/>
      </c>
      <c r="BL123" s="7" t="str">
        <f t="shared" si="204"/>
        <v/>
      </c>
      <c r="BM123" s="7" t="str">
        <f t="shared" si="254"/>
        <v/>
      </c>
      <c r="BN123" s="12" t="str">
        <f t="shared" si="205"/>
        <v/>
      </c>
      <c r="BO123" s="9" t="str">
        <f t="shared" si="206"/>
        <v/>
      </c>
      <c r="BP123" s="2" t="str">
        <f t="shared" si="207"/>
        <v/>
      </c>
      <c r="BQ123" s="2" t="str">
        <f t="shared" si="208"/>
        <v/>
      </c>
      <c r="BR123" s="20" t="str">
        <f t="shared" si="151"/>
        <v/>
      </c>
      <c r="BS123" s="20" t="str">
        <f t="shared" si="151"/>
        <v/>
      </c>
      <c r="BT123" s="20" t="str">
        <f t="shared" si="151"/>
        <v/>
      </c>
      <c r="BU123" s="86" t="str">
        <f t="shared" si="209"/>
        <v/>
      </c>
      <c r="BV123" s="86" t="str">
        <f t="shared" si="210"/>
        <v/>
      </c>
      <c r="BW123" s="20" t="str">
        <f t="shared" si="151"/>
        <v/>
      </c>
      <c r="BX123" s="86" t="str">
        <f t="shared" si="151"/>
        <v/>
      </c>
      <c r="BY123" s="86" t="str">
        <f t="shared" si="151"/>
        <v/>
      </c>
      <c r="BZ123" s="86" t="str">
        <f t="shared" si="151"/>
        <v/>
      </c>
      <c r="CA123" s="86" t="str">
        <f t="shared" si="151"/>
        <v/>
      </c>
      <c r="CB123" s="86" t="str">
        <f t="shared" si="151"/>
        <v/>
      </c>
      <c r="CC123" s="86" t="str">
        <f t="shared" si="151"/>
        <v/>
      </c>
      <c r="CD123" s="86" t="str">
        <f t="shared" si="151"/>
        <v/>
      </c>
      <c r="CE123" s="20" t="str">
        <f t="shared" si="255"/>
        <v/>
      </c>
      <c r="CF123" s="14" t="str">
        <f t="shared" si="211"/>
        <v/>
      </c>
      <c r="CG123" s="14" t="str">
        <f t="shared" si="212"/>
        <v/>
      </c>
      <c r="CH123" s="8">
        <f t="shared" si="213"/>
        <v>0</v>
      </c>
      <c r="CI123" s="9" t="str">
        <f t="shared" si="214"/>
        <v/>
      </c>
      <c r="CJ123" s="9" t="str">
        <f t="shared" si="215"/>
        <v/>
      </c>
      <c r="CK123" s="9" t="str">
        <f t="shared" si="216"/>
        <v/>
      </c>
      <c r="CL123" s="9" t="str">
        <f t="shared" si="217"/>
        <v/>
      </c>
      <c r="CM123" s="9" t="str">
        <f t="shared" si="218"/>
        <v/>
      </c>
      <c r="CN123" s="9" t="str">
        <f t="shared" si="219"/>
        <v/>
      </c>
      <c r="CO123" s="9" t="str">
        <f t="shared" si="220"/>
        <v/>
      </c>
      <c r="CP123" s="9" t="str">
        <f t="shared" si="220"/>
        <v/>
      </c>
      <c r="CQ123" s="9" t="str">
        <f t="shared" si="220"/>
        <v/>
      </c>
      <c r="CR123" s="9" t="str">
        <f t="shared" si="220"/>
        <v/>
      </c>
      <c r="CS123" s="9" t="str">
        <f t="shared" si="220"/>
        <v/>
      </c>
      <c r="CT123" s="9" t="str">
        <f t="shared" si="220"/>
        <v/>
      </c>
      <c r="CU123" s="9" t="str">
        <f t="shared" si="220"/>
        <v/>
      </c>
      <c r="CV123" s="9" t="str">
        <f t="shared" si="221"/>
        <v/>
      </c>
      <c r="CW123" s="9" t="str">
        <f t="shared" si="222"/>
        <v/>
      </c>
      <c r="CX123" s="9" t="str">
        <f t="shared" si="222"/>
        <v/>
      </c>
      <c r="CY123" s="9" t="str">
        <f t="shared" si="222"/>
        <v/>
      </c>
      <c r="CZ123" s="9" t="str">
        <f t="shared" si="222"/>
        <v/>
      </c>
      <c r="DA123" s="9" t="str">
        <f t="shared" si="222"/>
        <v/>
      </c>
      <c r="DB123" s="9" t="str">
        <f t="shared" si="222"/>
        <v/>
      </c>
      <c r="DC123" s="9" t="str">
        <f t="shared" si="222"/>
        <v/>
      </c>
      <c r="DD123" s="2" t="str">
        <f t="shared" si="223"/>
        <v/>
      </c>
      <c r="DE123" s="2" t="str">
        <f t="shared" si="224"/>
        <v/>
      </c>
      <c r="DF123" s="2" t="str">
        <f t="shared" si="225"/>
        <v/>
      </c>
      <c r="DG123" s="2" t="str">
        <f t="shared" si="226"/>
        <v/>
      </c>
      <c r="DH123" s="2" t="str">
        <f t="shared" si="227"/>
        <v/>
      </c>
      <c r="DI123" s="2" t="str">
        <f t="shared" si="228"/>
        <v/>
      </c>
      <c r="DJ123" s="2" t="str">
        <f t="shared" si="229"/>
        <v/>
      </c>
      <c r="DK123" s="2" t="str">
        <f t="shared" si="230"/>
        <v/>
      </c>
      <c r="DL123" s="16" t="str">
        <f t="shared" si="231"/>
        <v/>
      </c>
      <c r="DM123" s="16" t="str">
        <f t="shared" si="232"/>
        <v/>
      </c>
      <c r="DN123" s="16" t="str">
        <f t="shared" si="233"/>
        <v/>
      </c>
      <c r="DO123" s="72" t="str">
        <f t="shared" si="234"/>
        <v/>
      </c>
      <c r="DP123" s="16" t="str">
        <f t="shared" si="235"/>
        <v/>
      </c>
      <c r="DQ123" s="16" t="str">
        <f t="shared" si="236"/>
        <v/>
      </c>
      <c r="DR123" s="2" t="str">
        <f t="shared" si="237"/>
        <v/>
      </c>
      <c r="DS123" s="2" t="str">
        <f t="shared" si="238"/>
        <v/>
      </c>
      <c r="DT123" s="2" t="str">
        <f t="shared" si="239"/>
        <v/>
      </c>
      <c r="DU123" s="2" t="str">
        <f t="shared" si="240"/>
        <v/>
      </c>
      <c r="DV123" s="15"/>
      <c r="DW123" s="17"/>
      <c r="DX123" s="17"/>
      <c r="DY123" s="47" t="str">
        <f t="shared" si="260"/>
        <v/>
      </c>
      <c r="DZ123" s="47" t="str">
        <f t="shared" si="260"/>
        <v/>
      </c>
      <c r="EA123" s="47" t="str">
        <f t="shared" si="260"/>
        <v/>
      </c>
      <c r="EB123" s="47" t="str">
        <f t="shared" si="260"/>
        <v/>
      </c>
      <c r="EC123" s="49" t="str">
        <f t="shared" si="260"/>
        <v/>
      </c>
      <c r="ED123" s="49" t="str">
        <f t="shared" si="260"/>
        <v/>
      </c>
      <c r="EE123" s="47" t="str">
        <f t="shared" si="260"/>
        <v/>
      </c>
      <c r="EF123" s="47" t="str">
        <f t="shared" si="260"/>
        <v/>
      </c>
      <c r="EG123" s="47" t="str">
        <f t="shared" si="260"/>
        <v/>
      </c>
      <c r="EH123" s="6">
        <f t="shared" si="152"/>
        <v>0</v>
      </c>
      <c r="EI123" s="6">
        <f t="shared" si="153"/>
        <v>0</v>
      </c>
      <c r="EJ123" s="2" t="str">
        <f t="shared" si="154"/>
        <v/>
      </c>
      <c r="EK123" s="2" t="str">
        <f t="shared" si="155"/>
        <v/>
      </c>
      <c r="EL123" s="2" t="str">
        <f t="shared" si="257"/>
        <v/>
      </c>
      <c r="EM123" s="2" t="str">
        <f t="shared" si="156"/>
        <v/>
      </c>
      <c r="EN123" s="2" t="str">
        <f t="shared" si="157"/>
        <v/>
      </c>
      <c r="EO123" s="2">
        <f t="shared" si="158"/>
        <v>0</v>
      </c>
      <c r="EP123" s="2">
        <f t="shared" si="241"/>
        <v>0</v>
      </c>
      <c r="EQ123" s="2"/>
      <c r="ER123" s="2"/>
      <c r="ES123" s="2"/>
      <c r="ET123" s="2"/>
      <c r="EU123" s="2"/>
      <c r="EV123" s="2"/>
      <c r="EW123" s="2">
        <f t="shared" si="159"/>
        <v>0</v>
      </c>
      <c r="EX123" s="2">
        <f t="shared" si="160"/>
        <v>0</v>
      </c>
      <c r="EY123" s="2">
        <f t="shared" si="242"/>
        <v>0</v>
      </c>
      <c r="EZ123" s="2">
        <f t="shared" si="161"/>
        <v>0</v>
      </c>
      <c r="FA123" s="2">
        <f t="shared" si="162"/>
        <v>0</v>
      </c>
      <c r="FB123" s="59"/>
      <c r="FC123" s="2">
        <f t="shared" si="163"/>
        <v>0</v>
      </c>
      <c r="FD123" s="2">
        <f t="shared" si="243"/>
        <v>0</v>
      </c>
      <c r="FE123" s="3">
        <f t="shared" si="256"/>
        <v>0</v>
      </c>
      <c r="FF123" s="3">
        <f t="shared" si="244"/>
        <v>0</v>
      </c>
      <c r="FG123" s="3">
        <f t="shared" si="245"/>
        <v>0</v>
      </c>
      <c r="FH123" s="3">
        <f t="shared" si="164"/>
        <v>0</v>
      </c>
      <c r="FI123" s="67">
        <f t="shared" si="165"/>
        <v>0</v>
      </c>
      <c r="FJ123" s="3">
        <f t="shared" si="166"/>
        <v>0</v>
      </c>
      <c r="FK123" s="3">
        <f t="shared" si="167"/>
        <v>0</v>
      </c>
      <c r="FL123" s="3">
        <f t="shared" si="246"/>
        <v>0</v>
      </c>
      <c r="FM123" s="3">
        <f t="shared" si="247"/>
        <v>0</v>
      </c>
      <c r="FN123" s="3">
        <f t="shared" si="248"/>
        <v>0</v>
      </c>
      <c r="FO123" s="2">
        <f t="shared" si="168"/>
        <v>0</v>
      </c>
      <c r="FP123" s="2">
        <f t="shared" si="169"/>
        <v>0</v>
      </c>
      <c r="FQ123" s="2">
        <f t="shared" si="249"/>
        <v>0</v>
      </c>
      <c r="FR123" s="6" t="str">
        <f>IF(A123=1,1,IF(DW123="","",COUNTA($DW$31:DW123)+1))</f>
        <v/>
      </c>
      <c r="FS123" s="6" t="str">
        <f t="shared" si="170"/>
        <v/>
      </c>
      <c r="FT123" s="43">
        <f t="shared" si="250"/>
        <v>0</v>
      </c>
      <c r="FU123" s="23">
        <f t="shared" si="251"/>
        <v>0</v>
      </c>
      <c r="FV123" s="21">
        <f t="shared" si="252"/>
        <v>0</v>
      </c>
    </row>
    <row r="124" spans="1:178">
      <c r="A124" s="4" t="str">
        <f t="shared" si="171"/>
        <v/>
      </c>
      <c r="B124" s="33"/>
      <c r="C124" s="33"/>
      <c r="D124" s="33"/>
      <c r="E124" s="33"/>
      <c r="F124" s="33"/>
      <c r="G124" s="11" t="str">
        <f t="shared" si="138"/>
        <v/>
      </c>
      <c r="H124" s="3" t="str">
        <f t="shared" si="172"/>
        <v/>
      </c>
      <c r="I124" s="3" t="str">
        <f t="shared" si="139"/>
        <v/>
      </c>
      <c r="J124" s="3" t="str">
        <f t="shared" si="173"/>
        <v/>
      </c>
      <c r="K124" s="3" t="str">
        <f t="shared" si="140"/>
        <v/>
      </c>
      <c r="L124" s="2" t="str">
        <f t="shared" si="141"/>
        <v/>
      </c>
      <c r="M124" s="8" t="str">
        <f t="shared" si="174"/>
        <v/>
      </c>
      <c r="N124" s="8" t="str">
        <f t="shared" si="142"/>
        <v/>
      </c>
      <c r="O124" s="8" t="str">
        <f t="shared" si="175"/>
        <v/>
      </c>
      <c r="P124" s="8" t="str">
        <f t="shared" si="143"/>
        <v/>
      </c>
      <c r="Q124" s="2" t="str">
        <f t="shared" si="144"/>
        <v/>
      </c>
      <c r="R124" s="3" t="str">
        <f t="shared" si="145"/>
        <v/>
      </c>
      <c r="S124" s="3" t="str">
        <f t="shared" si="146"/>
        <v/>
      </c>
      <c r="T124" s="3" t="str">
        <f t="shared" si="176"/>
        <v/>
      </c>
      <c r="U124" s="8" t="str">
        <f t="shared" si="147"/>
        <v/>
      </c>
      <c r="V124" s="2" t="str">
        <f t="shared" si="148"/>
        <v/>
      </c>
      <c r="W124" s="2" t="str">
        <f t="shared" si="149"/>
        <v/>
      </c>
      <c r="X124" s="2" t="str">
        <f t="shared" si="253"/>
        <v/>
      </c>
      <c r="Y124" s="2" t="str">
        <f t="shared" si="150"/>
        <v/>
      </c>
      <c r="Z124" s="46" t="str">
        <f t="shared" si="258"/>
        <v/>
      </c>
      <c r="AA124" s="46" t="str">
        <f t="shared" si="177"/>
        <v/>
      </c>
      <c r="AB124" s="47"/>
      <c r="AC124" s="46" t="str">
        <f t="shared" si="178"/>
        <v/>
      </c>
      <c r="AD124" s="47" t="str">
        <f t="shared" si="259"/>
        <v/>
      </c>
      <c r="AE124" s="48" t="str">
        <f t="shared" si="179"/>
        <v/>
      </c>
      <c r="AF124" s="49" t="str">
        <f t="shared" si="135"/>
        <v/>
      </c>
      <c r="AG124" s="49" t="str">
        <f t="shared" si="135"/>
        <v/>
      </c>
      <c r="AH124" s="49" t="str">
        <f t="shared" si="135"/>
        <v/>
      </c>
      <c r="AI124" s="47" t="str">
        <f t="shared" si="135"/>
        <v/>
      </c>
      <c r="AJ124" s="47" t="str">
        <f t="shared" si="135"/>
        <v/>
      </c>
      <c r="AK124" s="46" t="str">
        <f t="shared" si="135"/>
        <v/>
      </c>
      <c r="AL124" s="47"/>
      <c r="AM124" s="53" t="str">
        <f t="shared" si="180"/>
        <v/>
      </c>
      <c r="AN124" s="50" t="str">
        <f t="shared" si="181"/>
        <v/>
      </c>
      <c r="AO124" s="51"/>
      <c r="AP124" s="52" t="str">
        <f t="shared" si="182"/>
        <v/>
      </c>
      <c r="AQ124" s="52" t="str">
        <f t="shared" si="183"/>
        <v/>
      </c>
      <c r="AR124" s="47">
        <f t="shared" si="184"/>
        <v>0</v>
      </c>
      <c r="AS124" s="53" t="str">
        <f t="shared" si="185"/>
        <v/>
      </c>
      <c r="AT124" s="52" t="str">
        <f t="shared" si="186"/>
        <v/>
      </c>
      <c r="AU124" s="9" t="str">
        <f t="shared" si="187"/>
        <v/>
      </c>
      <c r="AV124" s="9" t="str">
        <f t="shared" si="188"/>
        <v/>
      </c>
      <c r="AW124" s="12" t="str">
        <f t="shared" si="189"/>
        <v/>
      </c>
      <c r="AX124" s="9" t="str">
        <f t="shared" si="190"/>
        <v/>
      </c>
      <c r="AY124" s="12" t="str">
        <f t="shared" si="191"/>
        <v/>
      </c>
      <c r="AZ124" s="10" t="str">
        <f t="shared" si="192"/>
        <v/>
      </c>
      <c r="BA124" s="10" t="str">
        <f t="shared" si="193"/>
        <v/>
      </c>
      <c r="BB124" s="10" t="str">
        <f t="shared" si="194"/>
        <v/>
      </c>
      <c r="BC124" s="10" t="str">
        <f t="shared" si="195"/>
        <v/>
      </c>
      <c r="BD124" s="10" t="str">
        <f t="shared" si="196"/>
        <v/>
      </c>
      <c r="BE124" s="12" t="str">
        <f t="shared" si="197"/>
        <v/>
      </c>
      <c r="BF124" s="9" t="str">
        <f t="shared" si="198"/>
        <v/>
      </c>
      <c r="BG124" s="9" t="str">
        <f t="shared" si="199"/>
        <v/>
      </c>
      <c r="BH124" s="7" t="str">
        <f t="shared" si="200"/>
        <v/>
      </c>
      <c r="BI124" s="7" t="str">
        <f t="shared" si="201"/>
        <v/>
      </c>
      <c r="BJ124" s="12" t="str">
        <f t="shared" si="202"/>
        <v/>
      </c>
      <c r="BK124" s="80" t="str">
        <f t="shared" si="203"/>
        <v/>
      </c>
      <c r="BL124" s="7" t="str">
        <f t="shared" si="204"/>
        <v/>
      </c>
      <c r="BM124" s="7" t="str">
        <f t="shared" si="254"/>
        <v/>
      </c>
      <c r="BN124" s="12" t="str">
        <f t="shared" si="205"/>
        <v/>
      </c>
      <c r="BO124" s="9" t="str">
        <f t="shared" si="206"/>
        <v/>
      </c>
      <c r="BP124" s="2" t="str">
        <f t="shared" si="207"/>
        <v/>
      </c>
      <c r="BQ124" s="2" t="str">
        <f t="shared" si="208"/>
        <v/>
      </c>
      <c r="BR124" s="20" t="str">
        <f t="shared" si="151"/>
        <v/>
      </c>
      <c r="BS124" s="20" t="str">
        <f t="shared" si="151"/>
        <v/>
      </c>
      <c r="BT124" s="20" t="str">
        <f t="shared" si="151"/>
        <v/>
      </c>
      <c r="BU124" s="86" t="str">
        <f t="shared" si="209"/>
        <v/>
      </c>
      <c r="BV124" s="86" t="str">
        <f t="shared" si="210"/>
        <v/>
      </c>
      <c r="BW124" s="20" t="str">
        <f t="shared" si="151"/>
        <v/>
      </c>
      <c r="BX124" s="86" t="str">
        <f t="shared" si="151"/>
        <v/>
      </c>
      <c r="BY124" s="86" t="str">
        <f t="shared" si="151"/>
        <v/>
      </c>
      <c r="BZ124" s="86" t="str">
        <f t="shared" si="151"/>
        <v/>
      </c>
      <c r="CA124" s="86" t="str">
        <f t="shared" si="151"/>
        <v/>
      </c>
      <c r="CB124" s="86" t="str">
        <f t="shared" si="151"/>
        <v/>
      </c>
      <c r="CC124" s="86" t="str">
        <f t="shared" si="151"/>
        <v/>
      </c>
      <c r="CD124" s="86" t="str">
        <f t="shared" si="151"/>
        <v/>
      </c>
      <c r="CE124" s="20" t="str">
        <f t="shared" si="255"/>
        <v/>
      </c>
      <c r="CF124" s="14" t="str">
        <f t="shared" si="211"/>
        <v/>
      </c>
      <c r="CG124" s="14" t="str">
        <f t="shared" si="212"/>
        <v/>
      </c>
      <c r="CH124" s="8">
        <f t="shared" si="213"/>
        <v>0</v>
      </c>
      <c r="CI124" s="9" t="str">
        <f t="shared" si="214"/>
        <v/>
      </c>
      <c r="CJ124" s="9" t="str">
        <f t="shared" si="215"/>
        <v/>
      </c>
      <c r="CK124" s="9" t="str">
        <f t="shared" si="216"/>
        <v/>
      </c>
      <c r="CL124" s="9" t="str">
        <f t="shared" si="217"/>
        <v/>
      </c>
      <c r="CM124" s="9" t="str">
        <f t="shared" si="218"/>
        <v/>
      </c>
      <c r="CN124" s="9" t="str">
        <f t="shared" si="219"/>
        <v/>
      </c>
      <c r="CO124" s="9" t="str">
        <f t="shared" si="220"/>
        <v/>
      </c>
      <c r="CP124" s="9" t="str">
        <f t="shared" si="220"/>
        <v/>
      </c>
      <c r="CQ124" s="9" t="str">
        <f t="shared" si="220"/>
        <v/>
      </c>
      <c r="CR124" s="9" t="str">
        <f t="shared" si="220"/>
        <v/>
      </c>
      <c r="CS124" s="9" t="str">
        <f t="shared" si="220"/>
        <v/>
      </c>
      <c r="CT124" s="9" t="str">
        <f t="shared" si="220"/>
        <v/>
      </c>
      <c r="CU124" s="9" t="str">
        <f t="shared" si="220"/>
        <v/>
      </c>
      <c r="CV124" s="9" t="str">
        <f t="shared" si="221"/>
        <v/>
      </c>
      <c r="CW124" s="9" t="str">
        <f t="shared" si="222"/>
        <v/>
      </c>
      <c r="CX124" s="9" t="str">
        <f t="shared" si="222"/>
        <v/>
      </c>
      <c r="CY124" s="9" t="str">
        <f t="shared" si="222"/>
        <v/>
      </c>
      <c r="CZ124" s="9" t="str">
        <f t="shared" si="222"/>
        <v/>
      </c>
      <c r="DA124" s="9" t="str">
        <f t="shared" si="222"/>
        <v/>
      </c>
      <c r="DB124" s="9" t="str">
        <f t="shared" si="222"/>
        <v/>
      </c>
      <c r="DC124" s="9" t="str">
        <f t="shared" si="222"/>
        <v/>
      </c>
      <c r="DD124" s="2" t="str">
        <f t="shared" si="223"/>
        <v/>
      </c>
      <c r="DE124" s="2" t="str">
        <f t="shared" si="224"/>
        <v/>
      </c>
      <c r="DF124" s="2" t="str">
        <f t="shared" si="225"/>
        <v/>
      </c>
      <c r="DG124" s="2" t="str">
        <f t="shared" si="226"/>
        <v/>
      </c>
      <c r="DH124" s="2" t="str">
        <f t="shared" si="227"/>
        <v/>
      </c>
      <c r="DI124" s="2" t="str">
        <f t="shared" si="228"/>
        <v/>
      </c>
      <c r="DJ124" s="2" t="str">
        <f t="shared" si="229"/>
        <v/>
      </c>
      <c r="DK124" s="2" t="str">
        <f t="shared" si="230"/>
        <v/>
      </c>
      <c r="DL124" s="16" t="str">
        <f t="shared" si="231"/>
        <v/>
      </c>
      <c r="DM124" s="16" t="str">
        <f t="shared" si="232"/>
        <v/>
      </c>
      <c r="DN124" s="16" t="str">
        <f t="shared" si="233"/>
        <v/>
      </c>
      <c r="DO124" s="72" t="str">
        <f t="shared" si="234"/>
        <v/>
      </c>
      <c r="DP124" s="16" t="str">
        <f t="shared" si="235"/>
        <v/>
      </c>
      <c r="DQ124" s="16" t="str">
        <f t="shared" si="236"/>
        <v/>
      </c>
      <c r="DR124" s="2" t="str">
        <f t="shared" si="237"/>
        <v/>
      </c>
      <c r="DS124" s="2" t="str">
        <f t="shared" si="238"/>
        <v/>
      </c>
      <c r="DT124" s="2" t="str">
        <f t="shared" si="239"/>
        <v/>
      </c>
      <c r="DU124" s="2" t="str">
        <f t="shared" si="240"/>
        <v/>
      </c>
      <c r="DV124" s="15"/>
      <c r="DW124" s="17"/>
      <c r="DX124" s="17"/>
      <c r="DY124" s="47" t="str">
        <f t="shared" si="260"/>
        <v/>
      </c>
      <c r="DZ124" s="47" t="str">
        <f t="shared" si="260"/>
        <v/>
      </c>
      <c r="EA124" s="47" t="str">
        <f t="shared" si="260"/>
        <v/>
      </c>
      <c r="EB124" s="47" t="str">
        <f t="shared" si="260"/>
        <v/>
      </c>
      <c r="EC124" s="49" t="str">
        <f t="shared" si="260"/>
        <v/>
      </c>
      <c r="ED124" s="49" t="str">
        <f t="shared" si="260"/>
        <v/>
      </c>
      <c r="EE124" s="47" t="str">
        <f t="shared" si="260"/>
        <v/>
      </c>
      <c r="EF124" s="47" t="str">
        <f t="shared" si="260"/>
        <v/>
      </c>
      <c r="EG124" s="47" t="str">
        <f t="shared" si="260"/>
        <v/>
      </c>
      <c r="EH124" s="6">
        <f t="shared" si="152"/>
        <v>0</v>
      </c>
      <c r="EI124" s="6">
        <f t="shared" si="153"/>
        <v>0</v>
      </c>
      <c r="EJ124" s="2" t="str">
        <f t="shared" si="154"/>
        <v/>
      </c>
      <c r="EK124" s="2" t="str">
        <f t="shared" si="155"/>
        <v/>
      </c>
      <c r="EL124" s="2" t="str">
        <f t="shared" si="257"/>
        <v/>
      </c>
      <c r="EM124" s="2" t="str">
        <f t="shared" si="156"/>
        <v/>
      </c>
      <c r="EN124" s="2" t="str">
        <f t="shared" si="157"/>
        <v/>
      </c>
      <c r="EO124" s="2">
        <f t="shared" si="158"/>
        <v>0</v>
      </c>
      <c r="EP124" s="2">
        <f t="shared" si="241"/>
        <v>0</v>
      </c>
      <c r="EQ124" s="2"/>
      <c r="ER124" s="2"/>
      <c r="ES124" s="2"/>
      <c r="ET124" s="2"/>
      <c r="EU124" s="2"/>
      <c r="EV124" s="2"/>
      <c r="EW124" s="2">
        <f t="shared" si="159"/>
        <v>0</v>
      </c>
      <c r="EX124" s="2">
        <f t="shared" si="160"/>
        <v>0</v>
      </c>
      <c r="EY124" s="2">
        <f t="shared" si="242"/>
        <v>0</v>
      </c>
      <c r="EZ124" s="2">
        <f t="shared" si="161"/>
        <v>0</v>
      </c>
      <c r="FA124" s="2">
        <f t="shared" si="162"/>
        <v>0</v>
      </c>
      <c r="FB124" s="59"/>
      <c r="FC124" s="2">
        <f t="shared" si="163"/>
        <v>0</v>
      </c>
      <c r="FD124" s="2">
        <f t="shared" si="243"/>
        <v>0</v>
      </c>
      <c r="FE124" s="3">
        <f t="shared" si="256"/>
        <v>0</v>
      </c>
      <c r="FF124" s="3">
        <f t="shared" si="244"/>
        <v>0</v>
      </c>
      <c r="FG124" s="3">
        <f t="shared" si="245"/>
        <v>0</v>
      </c>
      <c r="FH124" s="3">
        <f t="shared" si="164"/>
        <v>0</v>
      </c>
      <c r="FI124" s="67">
        <f t="shared" si="165"/>
        <v>0</v>
      </c>
      <c r="FJ124" s="3">
        <f t="shared" si="166"/>
        <v>0</v>
      </c>
      <c r="FK124" s="3">
        <f t="shared" si="167"/>
        <v>0</v>
      </c>
      <c r="FL124" s="3">
        <f t="shared" si="246"/>
        <v>0</v>
      </c>
      <c r="FM124" s="3">
        <f t="shared" si="247"/>
        <v>0</v>
      </c>
      <c r="FN124" s="3">
        <f t="shared" si="248"/>
        <v>0</v>
      </c>
      <c r="FO124" s="2">
        <f t="shared" si="168"/>
        <v>0</v>
      </c>
      <c r="FP124" s="2">
        <f t="shared" si="169"/>
        <v>0</v>
      </c>
      <c r="FQ124" s="2">
        <f t="shared" si="249"/>
        <v>0</v>
      </c>
      <c r="FR124" s="6" t="str">
        <f>IF(A124=1,1,IF(DW124="","",COUNTA($DW$31:DW124)+1))</f>
        <v/>
      </c>
      <c r="FS124" s="6" t="str">
        <f t="shared" si="170"/>
        <v/>
      </c>
      <c r="FT124" s="43">
        <f t="shared" si="250"/>
        <v>0</v>
      </c>
      <c r="FU124" s="23">
        <f t="shared" si="251"/>
        <v>0</v>
      </c>
      <c r="FV124" s="21">
        <f t="shared" si="252"/>
        <v>0</v>
      </c>
    </row>
    <row r="125" spans="1:178">
      <c r="A125" s="4" t="str">
        <f t="shared" si="171"/>
        <v/>
      </c>
      <c r="B125" s="33"/>
      <c r="C125" s="33"/>
      <c r="D125" s="33"/>
      <c r="E125" s="33"/>
      <c r="F125" s="33"/>
      <c r="G125" s="11" t="str">
        <f t="shared" si="138"/>
        <v/>
      </c>
      <c r="H125" s="3" t="str">
        <f t="shared" si="172"/>
        <v/>
      </c>
      <c r="I125" s="3" t="str">
        <f t="shared" si="139"/>
        <v/>
      </c>
      <c r="J125" s="3" t="str">
        <f t="shared" si="173"/>
        <v/>
      </c>
      <c r="K125" s="3" t="str">
        <f t="shared" si="140"/>
        <v/>
      </c>
      <c r="L125" s="2" t="str">
        <f t="shared" si="141"/>
        <v/>
      </c>
      <c r="M125" s="8" t="str">
        <f t="shared" si="174"/>
        <v/>
      </c>
      <c r="N125" s="8" t="str">
        <f t="shared" si="142"/>
        <v/>
      </c>
      <c r="O125" s="8" t="str">
        <f t="shared" si="175"/>
        <v/>
      </c>
      <c r="P125" s="8" t="str">
        <f t="shared" si="143"/>
        <v/>
      </c>
      <c r="Q125" s="2" t="str">
        <f t="shared" si="144"/>
        <v/>
      </c>
      <c r="R125" s="3" t="str">
        <f t="shared" si="145"/>
        <v/>
      </c>
      <c r="S125" s="3" t="str">
        <f t="shared" si="146"/>
        <v/>
      </c>
      <c r="T125" s="3" t="str">
        <f t="shared" si="176"/>
        <v/>
      </c>
      <c r="U125" s="8" t="str">
        <f t="shared" si="147"/>
        <v/>
      </c>
      <c r="V125" s="2" t="str">
        <f t="shared" si="148"/>
        <v/>
      </c>
      <c r="W125" s="2" t="str">
        <f t="shared" si="149"/>
        <v/>
      </c>
      <c r="X125" s="2" t="str">
        <f t="shared" si="253"/>
        <v/>
      </c>
      <c r="Y125" s="2" t="str">
        <f t="shared" si="150"/>
        <v/>
      </c>
      <c r="Z125" s="46" t="str">
        <f t="shared" si="258"/>
        <v/>
      </c>
      <c r="AA125" s="46" t="str">
        <f t="shared" si="177"/>
        <v/>
      </c>
      <c r="AB125" s="47"/>
      <c r="AC125" s="46" t="str">
        <f t="shared" si="178"/>
        <v/>
      </c>
      <c r="AD125" s="47" t="str">
        <f t="shared" si="259"/>
        <v/>
      </c>
      <c r="AE125" s="48" t="str">
        <f t="shared" si="179"/>
        <v/>
      </c>
      <c r="AF125" s="49" t="str">
        <f t="shared" si="135"/>
        <v/>
      </c>
      <c r="AG125" s="49" t="str">
        <f t="shared" si="135"/>
        <v/>
      </c>
      <c r="AH125" s="49" t="str">
        <f t="shared" si="135"/>
        <v/>
      </c>
      <c r="AI125" s="47" t="str">
        <f t="shared" si="135"/>
        <v/>
      </c>
      <c r="AJ125" s="47" t="str">
        <f t="shared" si="135"/>
        <v/>
      </c>
      <c r="AK125" s="46" t="str">
        <f t="shared" si="135"/>
        <v/>
      </c>
      <c r="AL125" s="47"/>
      <c r="AM125" s="53" t="str">
        <f t="shared" si="180"/>
        <v/>
      </c>
      <c r="AN125" s="50" t="str">
        <f t="shared" si="181"/>
        <v/>
      </c>
      <c r="AO125" s="51"/>
      <c r="AP125" s="52" t="str">
        <f t="shared" si="182"/>
        <v/>
      </c>
      <c r="AQ125" s="52" t="str">
        <f t="shared" si="183"/>
        <v/>
      </c>
      <c r="AR125" s="47">
        <f t="shared" si="184"/>
        <v>0</v>
      </c>
      <c r="AS125" s="53" t="str">
        <f t="shared" si="185"/>
        <v/>
      </c>
      <c r="AT125" s="52" t="str">
        <f t="shared" si="186"/>
        <v/>
      </c>
      <c r="AU125" s="9" t="str">
        <f t="shared" si="187"/>
        <v/>
      </c>
      <c r="AV125" s="9" t="str">
        <f t="shared" si="188"/>
        <v/>
      </c>
      <c r="AW125" s="12" t="str">
        <f t="shared" si="189"/>
        <v/>
      </c>
      <c r="AX125" s="9" t="str">
        <f t="shared" si="190"/>
        <v/>
      </c>
      <c r="AY125" s="12" t="str">
        <f t="shared" si="191"/>
        <v/>
      </c>
      <c r="AZ125" s="10" t="str">
        <f t="shared" si="192"/>
        <v/>
      </c>
      <c r="BA125" s="10" t="str">
        <f t="shared" si="193"/>
        <v/>
      </c>
      <c r="BB125" s="10" t="str">
        <f t="shared" si="194"/>
        <v/>
      </c>
      <c r="BC125" s="10" t="str">
        <f t="shared" si="195"/>
        <v/>
      </c>
      <c r="BD125" s="10" t="str">
        <f t="shared" si="196"/>
        <v/>
      </c>
      <c r="BE125" s="12" t="str">
        <f t="shared" si="197"/>
        <v/>
      </c>
      <c r="BF125" s="9" t="str">
        <f t="shared" si="198"/>
        <v/>
      </c>
      <c r="BG125" s="9" t="str">
        <f t="shared" si="199"/>
        <v/>
      </c>
      <c r="BH125" s="7" t="str">
        <f t="shared" si="200"/>
        <v/>
      </c>
      <c r="BI125" s="7" t="str">
        <f t="shared" si="201"/>
        <v/>
      </c>
      <c r="BJ125" s="12" t="str">
        <f t="shared" si="202"/>
        <v/>
      </c>
      <c r="BK125" s="80" t="str">
        <f t="shared" si="203"/>
        <v/>
      </c>
      <c r="BL125" s="7" t="str">
        <f t="shared" si="204"/>
        <v/>
      </c>
      <c r="BM125" s="7" t="str">
        <f t="shared" si="254"/>
        <v/>
      </c>
      <c r="BN125" s="12" t="str">
        <f t="shared" si="205"/>
        <v/>
      </c>
      <c r="BO125" s="9" t="str">
        <f t="shared" si="206"/>
        <v/>
      </c>
      <c r="BP125" s="2" t="str">
        <f t="shared" si="207"/>
        <v/>
      </c>
      <c r="BQ125" s="2" t="str">
        <f t="shared" si="208"/>
        <v/>
      </c>
      <c r="BR125" s="20" t="str">
        <f t="shared" si="151"/>
        <v/>
      </c>
      <c r="BS125" s="20" t="str">
        <f t="shared" si="151"/>
        <v/>
      </c>
      <c r="BT125" s="20" t="str">
        <f t="shared" si="151"/>
        <v/>
      </c>
      <c r="BU125" s="86" t="str">
        <f t="shared" si="209"/>
        <v/>
      </c>
      <c r="BV125" s="86" t="str">
        <f t="shared" si="210"/>
        <v/>
      </c>
      <c r="BW125" s="20" t="str">
        <f t="shared" si="151"/>
        <v/>
      </c>
      <c r="BX125" s="86" t="str">
        <f t="shared" si="151"/>
        <v/>
      </c>
      <c r="BY125" s="86" t="str">
        <f t="shared" si="151"/>
        <v/>
      </c>
      <c r="BZ125" s="86" t="str">
        <f t="shared" si="151"/>
        <v/>
      </c>
      <c r="CA125" s="86" t="str">
        <f t="shared" si="151"/>
        <v/>
      </c>
      <c r="CB125" s="86" t="str">
        <f t="shared" si="151"/>
        <v/>
      </c>
      <c r="CC125" s="86" t="str">
        <f t="shared" si="151"/>
        <v/>
      </c>
      <c r="CD125" s="86" t="str">
        <f t="shared" si="151"/>
        <v/>
      </c>
      <c r="CE125" s="20" t="str">
        <f t="shared" si="255"/>
        <v/>
      </c>
      <c r="CF125" s="14" t="str">
        <f t="shared" si="211"/>
        <v/>
      </c>
      <c r="CG125" s="14" t="str">
        <f t="shared" si="212"/>
        <v/>
      </c>
      <c r="CH125" s="8">
        <f t="shared" si="213"/>
        <v>0</v>
      </c>
      <c r="CI125" s="9" t="str">
        <f t="shared" si="214"/>
        <v/>
      </c>
      <c r="CJ125" s="9" t="str">
        <f t="shared" si="215"/>
        <v/>
      </c>
      <c r="CK125" s="9" t="str">
        <f t="shared" si="216"/>
        <v/>
      </c>
      <c r="CL125" s="9" t="str">
        <f t="shared" si="217"/>
        <v/>
      </c>
      <c r="CM125" s="9" t="str">
        <f t="shared" si="218"/>
        <v/>
      </c>
      <c r="CN125" s="9" t="str">
        <f t="shared" si="219"/>
        <v/>
      </c>
      <c r="CO125" s="9" t="str">
        <f t="shared" si="220"/>
        <v/>
      </c>
      <c r="CP125" s="9" t="str">
        <f t="shared" si="220"/>
        <v/>
      </c>
      <c r="CQ125" s="9" t="str">
        <f t="shared" si="220"/>
        <v/>
      </c>
      <c r="CR125" s="9" t="str">
        <f t="shared" si="220"/>
        <v/>
      </c>
      <c r="CS125" s="9" t="str">
        <f t="shared" si="220"/>
        <v/>
      </c>
      <c r="CT125" s="9" t="str">
        <f t="shared" si="220"/>
        <v/>
      </c>
      <c r="CU125" s="9" t="str">
        <f t="shared" si="220"/>
        <v/>
      </c>
      <c r="CV125" s="9" t="str">
        <f t="shared" si="221"/>
        <v/>
      </c>
      <c r="CW125" s="9" t="str">
        <f t="shared" si="222"/>
        <v/>
      </c>
      <c r="CX125" s="9" t="str">
        <f t="shared" si="222"/>
        <v/>
      </c>
      <c r="CY125" s="9" t="str">
        <f t="shared" si="222"/>
        <v/>
      </c>
      <c r="CZ125" s="9" t="str">
        <f t="shared" si="222"/>
        <v/>
      </c>
      <c r="DA125" s="9" t="str">
        <f t="shared" si="222"/>
        <v/>
      </c>
      <c r="DB125" s="9" t="str">
        <f t="shared" si="222"/>
        <v/>
      </c>
      <c r="DC125" s="9" t="str">
        <f t="shared" si="222"/>
        <v/>
      </c>
      <c r="DD125" s="2" t="str">
        <f t="shared" si="223"/>
        <v/>
      </c>
      <c r="DE125" s="2" t="str">
        <f t="shared" si="224"/>
        <v/>
      </c>
      <c r="DF125" s="2" t="str">
        <f t="shared" si="225"/>
        <v/>
      </c>
      <c r="DG125" s="2" t="str">
        <f t="shared" si="226"/>
        <v/>
      </c>
      <c r="DH125" s="2" t="str">
        <f t="shared" si="227"/>
        <v/>
      </c>
      <c r="DI125" s="2" t="str">
        <f t="shared" si="228"/>
        <v/>
      </c>
      <c r="DJ125" s="2" t="str">
        <f t="shared" si="229"/>
        <v/>
      </c>
      <c r="DK125" s="2" t="str">
        <f t="shared" si="230"/>
        <v/>
      </c>
      <c r="DL125" s="16" t="str">
        <f t="shared" si="231"/>
        <v/>
      </c>
      <c r="DM125" s="16" t="str">
        <f t="shared" si="232"/>
        <v/>
      </c>
      <c r="DN125" s="16" t="str">
        <f t="shared" si="233"/>
        <v/>
      </c>
      <c r="DO125" s="72" t="str">
        <f t="shared" si="234"/>
        <v/>
      </c>
      <c r="DP125" s="16" t="str">
        <f t="shared" si="235"/>
        <v/>
      </c>
      <c r="DQ125" s="16" t="str">
        <f t="shared" si="236"/>
        <v/>
      </c>
      <c r="DR125" s="2" t="str">
        <f t="shared" si="237"/>
        <v/>
      </c>
      <c r="DS125" s="2" t="str">
        <f t="shared" si="238"/>
        <v/>
      </c>
      <c r="DT125" s="2" t="str">
        <f t="shared" si="239"/>
        <v/>
      </c>
      <c r="DU125" s="2" t="str">
        <f t="shared" si="240"/>
        <v/>
      </c>
      <c r="DV125" s="15"/>
      <c r="DW125" s="17"/>
      <c r="DX125" s="17"/>
      <c r="DY125" s="47" t="str">
        <f t="shared" si="260"/>
        <v/>
      </c>
      <c r="DZ125" s="47" t="str">
        <f t="shared" si="260"/>
        <v/>
      </c>
      <c r="EA125" s="47" t="str">
        <f t="shared" si="260"/>
        <v/>
      </c>
      <c r="EB125" s="47" t="str">
        <f t="shared" si="260"/>
        <v/>
      </c>
      <c r="EC125" s="49" t="str">
        <f t="shared" si="260"/>
        <v/>
      </c>
      <c r="ED125" s="49" t="str">
        <f t="shared" si="260"/>
        <v/>
      </c>
      <c r="EE125" s="47" t="str">
        <f t="shared" si="260"/>
        <v/>
      </c>
      <c r="EF125" s="47" t="str">
        <f t="shared" si="260"/>
        <v/>
      </c>
      <c r="EG125" s="47" t="str">
        <f t="shared" si="260"/>
        <v/>
      </c>
      <c r="EH125" s="6">
        <f t="shared" si="152"/>
        <v>0</v>
      </c>
      <c r="EI125" s="6">
        <f t="shared" si="153"/>
        <v>0</v>
      </c>
      <c r="EJ125" s="2" t="str">
        <f t="shared" si="154"/>
        <v/>
      </c>
      <c r="EK125" s="2" t="str">
        <f t="shared" si="155"/>
        <v/>
      </c>
      <c r="EL125" s="2" t="str">
        <f t="shared" si="257"/>
        <v/>
      </c>
      <c r="EM125" s="2" t="str">
        <f t="shared" si="156"/>
        <v/>
      </c>
      <c r="EN125" s="2" t="str">
        <f t="shared" si="157"/>
        <v/>
      </c>
      <c r="EO125" s="2">
        <f t="shared" si="158"/>
        <v>0</v>
      </c>
      <c r="EP125" s="2">
        <f t="shared" si="241"/>
        <v>0</v>
      </c>
      <c r="EQ125" s="2"/>
      <c r="ER125" s="2"/>
      <c r="ES125" s="2"/>
      <c r="ET125" s="2"/>
      <c r="EU125" s="2"/>
      <c r="EV125" s="2"/>
      <c r="EW125" s="2">
        <f t="shared" si="159"/>
        <v>0</v>
      </c>
      <c r="EX125" s="2">
        <f t="shared" si="160"/>
        <v>0</v>
      </c>
      <c r="EY125" s="2">
        <f t="shared" si="242"/>
        <v>0</v>
      </c>
      <c r="EZ125" s="2">
        <f t="shared" si="161"/>
        <v>0</v>
      </c>
      <c r="FA125" s="2">
        <f t="shared" si="162"/>
        <v>0</v>
      </c>
      <c r="FB125" s="59"/>
      <c r="FC125" s="2">
        <f t="shared" si="163"/>
        <v>0</v>
      </c>
      <c r="FD125" s="2">
        <f t="shared" si="243"/>
        <v>0</v>
      </c>
      <c r="FE125" s="3">
        <f t="shared" si="256"/>
        <v>0</v>
      </c>
      <c r="FF125" s="3">
        <f t="shared" si="244"/>
        <v>0</v>
      </c>
      <c r="FG125" s="3">
        <f t="shared" si="245"/>
        <v>0</v>
      </c>
      <c r="FH125" s="3">
        <f t="shared" si="164"/>
        <v>0</v>
      </c>
      <c r="FI125" s="67">
        <f t="shared" si="165"/>
        <v>0</v>
      </c>
      <c r="FJ125" s="3">
        <f t="shared" si="166"/>
        <v>0</v>
      </c>
      <c r="FK125" s="3">
        <f t="shared" si="167"/>
        <v>0</v>
      </c>
      <c r="FL125" s="3">
        <f t="shared" si="246"/>
        <v>0</v>
      </c>
      <c r="FM125" s="3">
        <f t="shared" si="247"/>
        <v>0</v>
      </c>
      <c r="FN125" s="3">
        <f t="shared" si="248"/>
        <v>0</v>
      </c>
      <c r="FO125" s="2">
        <f t="shared" si="168"/>
        <v>0</v>
      </c>
      <c r="FP125" s="2">
        <f t="shared" si="169"/>
        <v>0</v>
      </c>
      <c r="FQ125" s="2">
        <f t="shared" si="249"/>
        <v>0</v>
      </c>
      <c r="FR125" s="6" t="str">
        <f>IF(A125=1,1,IF(DW125="","",COUNTA($DW$31:DW125)+1))</f>
        <v/>
      </c>
      <c r="FS125" s="6" t="str">
        <f t="shared" si="170"/>
        <v/>
      </c>
      <c r="FT125" s="43">
        <f t="shared" si="250"/>
        <v>0</v>
      </c>
      <c r="FU125" s="23">
        <f t="shared" si="251"/>
        <v>0</v>
      </c>
      <c r="FV125" s="21">
        <f t="shared" si="252"/>
        <v>0</v>
      </c>
    </row>
    <row r="126" spans="1:178">
      <c r="A126" s="4" t="str">
        <f t="shared" si="171"/>
        <v/>
      </c>
      <c r="B126" s="33"/>
      <c r="C126" s="33"/>
      <c r="D126" s="33"/>
      <c r="E126" s="33"/>
      <c r="F126" s="33"/>
      <c r="G126" s="11" t="str">
        <f t="shared" si="138"/>
        <v/>
      </c>
      <c r="H126" s="3" t="str">
        <f t="shared" si="172"/>
        <v/>
      </c>
      <c r="I126" s="3" t="str">
        <f t="shared" si="139"/>
        <v/>
      </c>
      <c r="J126" s="3" t="str">
        <f t="shared" si="173"/>
        <v/>
      </c>
      <c r="K126" s="3" t="str">
        <f t="shared" si="140"/>
        <v/>
      </c>
      <c r="L126" s="2" t="str">
        <f t="shared" si="141"/>
        <v/>
      </c>
      <c r="M126" s="8" t="str">
        <f t="shared" si="174"/>
        <v/>
      </c>
      <c r="N126" s="8" t="str">
        <f t="shared" si="142"/>
        <v/>
      </c>
      <c r="O126" s="8" t="str">
        <f t="shared" si="175"/>
        <v/>
      </c>
      <c r="P126" s="8" t="str">
        <f t="shared" si="143"/>
        <v/>
      </c>
      <c r="Q126" s="2" t="str">
        <f t="shared" si="144"/>
        <v/>
      </c>
      <c r="R126" s="3" t="str">
        <f t="shared" si="145"/>
        <v/>
      </c>
      <c r="S126" s="3" t="str">
        <f t="shared" si="146"/>
        <v/>
      </c>
      <c r="T126" s="3" t="str">
        <f t="shared" si="176"/>
        <v/>
      </c>
      <c r="U126" s="8" t="str">
        <f t="shared" si="147"/>
        <v/>
      </c>
      <c r="V126" s="2" t="str">
        <f t="shared" si="148"/>
        <v/>
      </c>
      <c r="W126" s="2" t="str">
        <f t="shared" si="149"/>
        <v/>
      </c>
      <c r="X126" s="2" t="str">
        <f t="shared" si="253"/>
        <v/>
      </c>
      <c r="Y126" s="2" t="str">
        <f t="shared" si="150"/>
        <v/>
      </c>
      <c r="Z126" s="46" t="str">
        <f t="shared" si="258"/>
        <v/>
      </c>
      <c r="AA126" s="46" t="str">
        <f t="shared" si="177"/>
        <v/>
      </c>
      <c r="AB126" s="47"/>
      <c r="AC126" s="46" t="str">
        <f t="shared" si="178"/>
        <v/>
      </c>
      <c r="AD126" s="47" t="str">
        <f t="shared" si="259"/>
        <v/>
      </c>
      <c r="AE126" s="48" t="str">
        <f t="shared" si="179"/>
        <v/>
      </c>
      <c r="AF126" s="49" t="str">
        <f t="shared" si="135"/>
        <v/>
      </c>
      <c r="AG126" s="49" t="str">
        <f t="shared" si="135"/>
        <v/>
      </c>
      <c r="AH126" s="49" t="str">
        <f t="shared" si="135"/>
        <v/>
      </c>
      <c r="AI126" s="47" t="str">
        <f t="shared" si="135"/>
        <v/>
      </c>
      <c r="AJ126" s="47" t="str">
        <f t="shared" si="135"/>
        <v/>
      </c>
      <c r="AK126" s="46" t="str">
        <f t="shared" si="135"/>
        <v/>
      </c>
      <c r="AL126" s="47"/>
      <c r="AM126" s="53" t="str">
        <f t="shared" si="180"/>
        <v/>
      </c>
      <c r="AN126" s="50" t="str">
        <f t="shared" si="181"/>
        <v/>
      </c>
      <c r="AO126" s="51"/>
      <c r="AP126" s="52" t="str">
        <f t="shared" si="182"/>
        <v/>
      </c>
      <c r="AQ126" s="52" t="str">
        <f t="shared" si="183"/>
        <v/>
      </c>
      <c r="AR126" s="47">
        <f t="shared" si="184"/>
        <v>0</v>
      </c>
      <c r="AS126" s="53" t="str">
        <f t="shared" si="185"/>
        <v/>
      </c>
      <c r="AT126" s="52" t="str">
        <f t="shared" si="186"/>
        <v/>
      </c>
      <c r="AU126" s="9" t="str">
        <f t="shared" si="187"/>
        <v/>
      </c>
      <c r="AV126" s="9" t="str">
        <f t="shared" si="188"/>
        <v/>
      </c>
      <c r="AW126" s="12" t="str">
        <f t="shared" si="189"/>
        <v/>
      </c>
      <c r="AX126" s="9" t="str">
        <f t="shared" si="190"/>
        <v/>
      </c>
      <c r="AY126" s="12" t="str">
        <f t="shared" si="191"/>
        <v/>
      </c>
      <c r="AZ126" s="10" t="str">
        <f t="shared" si="192"/>
        <v/>
      </c>
      <c r="BA126" s="10" t="str">
        <f t="shared" si="193"/>
        <v/>
      </c>
      <c r="BB126" s="10" t="str">
        <f t="shared" si="194"/>
        <v/>
      </c>
      <c r="BC126" s="10" t="str">
        <f t="shared" si="195"/>
        <v/>
      </c>
      <c r="BD126" s="10" t="str">
        <f t="shared" si="196"/>
        <v/>
      </c>
      <c r="BE126" s="12" t="str">
        <f t="shared" si="197"/>
        <v/>
      </c>
      <c r="BF126" s="9" t="str">
        <f t="shared" si="198"/>
        <v/>
      </c>
      <c r="BG126" s="9" t="str">
        <f t="shared" si="199"/>
        <v/>
      </c>
      <c r="BH126" s="7" t="str">
        <f t="shared" si="200"/>
        <v/>
      </c>
      <c r="BI126" s="7" t="str">
        <f t="shared" si="201"/>
        <v/>
      </c>
      <c r="BJ126" s="12" t="str">
        <f t="shared" si="202"/>
        <v/>
      </c>
      <c r="BK126" s="80" t="str">
        <f t="shared" si="203"/>
        <v/>
      </c>
      <c r="BL126" s="7" t="str">
        <f t="shared" si="204"/>
        <v/>
      </c>
      <c r="BM126" s="7" t="str">
        <f t="shared" si="254"/>
        <v/>
      </c>
      <c r="BN126" s="12" t="str">
        <f t="shared" si="205"/>
        <v/>
      </c>
      <c r="BO126" s="9" t="str">
        <f t="shared" si="206"/>
        <v/>
      </c>
      <c r="BP126" s="2" t="str">
        <f t="shared" si="207"/>
        <v/>
      </c>
      <c r="BQ126" s="2" t="str">
        <f t="shared" si="208"/>
        <v/>
      </c>
      <c r="BR126" s="20" t="str">
        <f t="shared" si="151"/>
        <v/>
      </c>
      <c r="BS126" s="20" t="str">
        <f t="shared" si="151"/>
        <v/>
      </c>
      <c r="BT126" s="20" t="str">
        <f t="shared" si="151"/>
        <v/>
      </c>
      <c r="BU126" s="86" t="str">
        <f t="shared" si="209"/>
        <v/>
      </c>
      <c r="BV126" s="86" t="str">
        <f t="shared" si="210"/>
        <v/>
      </c>
      <c r="BW126" s="20" t="str">
        <f t="shared" si="151"/>
        <v/>
      </c>
      <c r="BX126" s="86" t="str">
        <f t="shared" si="151"/>
        <v/>
      </c>
      <c r="BY126" s="86" t="str">
        <f t="shared" si="151"/>
        <v/>
      </c>
      <c r="BZ126" s="86" t="str">
        <f t="shared" si="151"/>
        <v/>
      </c>
      <c r="CA126" s="86" t="str">
        <f t="shared" si="151"/>
        <v/>
      </c>
      <c r="CB126" s="86" t="str">
        <f t="shared" si="151"/>
        <v/>
      </c>
      <c r="CC126" s="86" t="str">
        <f t="shared" si="151"/>
        <v/>
      </c>
      <c r="CD126" s="86" t="str">
        <f t="shared" si="151"/>
        <v/>
      </c>
      <c r="CE126" s="20" t="str">
        <f t="shared" si="255"/>
        <v/>
      </c>
      <c r="CF126" s="14" t="str">
        <f t="shared" si="211"/>
        <v/>
      </c>
      <c r="CG126" s="14" t="str">
        <f t="shared" si="212"/>
        <v/>
      </c>
      <c r="CH126" s="8">
        <f t="shared" si="213"/>
        <v>0</v>
      </c>
      <c r="CI126" s="9" t="str">
        <f t="shared" si="214"/>
        <v/>
      </c>
      <c r="CJ126" s="9" t="str">
        <f t="shared" si="215"/>
        <v/>
      </c>
      <c r="CK126" s="9" t="str">
        <f t="shared" si="216"/>
        <v/>
      </c>
      <c r="CL126" s="9" t="str">
        <f t="shared" si="217"/>
        <v/>
      </c>
      <c r="CM126" s="9" t="str">
        <f t="shared" si="218"/>
        <v/>
      </c>
      <c r="CN126" s="9" t="str">
        <f t="shared" si="219"/>
        <v/>
      </c>
      <c r="CO126" s="9" t="str">
        <f t="shared" si="220"/>
        <v/>
      </c>
      <c r="CP126" s="9" t="str">
        <f t="shared" si="220"/>
        <v/>
      </c>
      <c r="CQ126" s="9" t="str">
        <f t="shared" si="220"/>
        <v/>
      </c>
      <c r="CR126" s="9" t="str">
        <f t="shared" si="220"/>
        <v/>
      </c>
      <c r="CS126" s="9" t="str">
        <f t="shared" si="220"/>
        <v/>
      </c>
      <c r="CT126" s="9" t="str">
        <f t="shared" si="220"/>
        <v/>
      </c>
      <c r="CU126" s="9" t="str">
        <f t="shared" si="220"/>
        <v/>
      </c>
      <c r="CV126" s="9" t="str">
        <f t="shared" si="221"/>
        <v/>
      </c>
      <c r="CW126" s="9" t="str">
        <f t="shared" si="222"/>
        <v/>
      </c>
      <c r="CX126" s="9" t="str">
        <f t="shared" si="222"/>
        <v/>
      </c>
      <c r="CY126" s="9" t="str">
        <f t="shared" si="222"/>
        <v/>
      </c>
      <c r="CZ126" s="9" t="str">
        <f t="shared" si="222"/>
        <v/>
      </c>
      <c r="DA126" s="9" t="str">
        <f t="shared" si="222"/>
        <v/>
      </c>
      <c r="DB126" s="9" t="str">
        <f t="shared" si="222"/>
        <v/>
      </c>
      <c r="DC126" s="9" t="str">
        <f t="shared" si="222"/>
        <v/>
      </c>
      <c r="DD126" s="2" t="str">
        <f t="shared" si="223"/>
        <v/>
      </c>
      <c r="DE126" s="2" t="str">
        <f t="shared" si="224"/>
        <v/>
      </c>
      <c r="DF126" s="2" t="str">
        <f t="shared" si="225"/>
        <v/>
      </c>
      <c r="DG126" s="2" t="str">
        <f t="shared" si="226"/>
        <v/>
      </c>
      <c r="DH126" s="2" t="str">
        <f t="shared" si="227"/>
        <v/>
      </c>
      <c r="DI126" s="2" t="str">
        <f t="shared" si="228"/>
        <v/>
      </c>
      <c r="DJ126" s="2" t="str">
        <f t="shared" si="229"/>
        <v/>
      </c>
      <c r="DK126" s="2" t="str">
        <f t="shared" si="230"/>
        <v/>
      </c>
      <c r="DL126" s="16" t="str">
        <f t="shared" si="231"/>
        <v/>
      </c>
      <c r="DM126" s="16" t="str">
        <f t="shared" si="232"/>
        <v/>
      </c>
      <c r="DN126" s="16" t="str">
        <f t="shared" si="233"/>
        <v/>
      </c>
      <c r="DO126" s="72" t="str">
        <f t="shared" si="234"/>
        <v/>
      </c>
      <c r="DP126" s="16" t="str">
        <f t="shared" si="235"/>
        <v/>
      </c>
      <c r="DQ126" s="16" t="str">
        <f t="shared" si="236"/>
        <v/>
      </c>
      <c r="DR126" s="2" t="str">
        <f t="shared" si="237"/>
        <v/>
      </c>
      <c r="DS126" s="2" t="str">
        <f t="shared" si="238"/>
        <v/>
      </c>
      <c r="DT126" s="2" t="str">
        <f t="shared" si="239"/>
        <v/>
      </c>
      <c r="DU126" s="2" t="str">
        <f t="shared" si="240"/>
        <v/>
      </c>
      <c r="DV126" s="15"/>
      <c r="DW126" s="17"/>
      <c r="DX126" s="17"/>
      <c r="DY126" s="47" t="str">
        <f t="shared" si="260"/>
        <v/>
      </c>
      <c r="DZ126" s="47" t="str">
        <f t="shared" si="260"/>
        <v/>
      </c>
      <c r="EA126" s="47" t="str">
        <f t="shared" si="260"/>
        <v/>
      </c>
      <c r="EB126" s="47" t="str">
        <f t="shared" si="260"/>
        <v/>
      </c>
      <c r="EC126" s="49" t="str">
        <f t="shared" si="260"/>
        <v/>
      </c>
      <c r="ED126" s="49" t="str">
        <f t="shared" si="260"/>
        <v/>
      </c>
      <c r="EE126" s="47" t="str">
        <f t="shared" si="260"/>
        <v/>
      </c>
      <c r="EF126" s="47" t="str">
        <f t="shared" si="260"/>
        <v/>
      </c>
      <c r="EG126" s="47" t="str">
        <f t="shared" si="260"/>
        <v/>
      </c>
      <c r="EH126" s="6">
        <f t="shared" si="152"/>
        <v>0</v>
      </c>
      <c r="EI126" s="6">
        <f t="shared" si="153"/>
        <v>0</v>
      </c>
      <c r="EJ126" s="2" t="str">
        <f t="shared" si="154"/>
        <v/>
      </c>
      <c r="EK126" s="2" t="str">
        <f t="shared" si="155"/>
        <v/>
      </c>
      <c r="EL126" s="2" t="str">
        <f t="shared" si="257"/>
        <v/>
      </c>
      <c r="EM126" s="2" t="str">
        <f t="shared" si="156"/>
        <v/>
      </c>
      <c r="EN126" s="2" t="str">
        <f t="shared" si="157"/>
        <v/>
      </c>
      <c r="EO126" s="2">
        <f t="shared" si="158"/>
        <v>0</v>
      </c>
      <c r="EP126" s="2">
        <f t="shared" si="241"/>
        <v>0</v>
      </c>
      <c r="EQ126" s="2"/>
      <c r="ER126" s="2"/>
      <c r="ES126" s="2"/>
      <c r="ET126" s="2"/>
      <c r="EU126" s="2"/>
      <c r="EV126" s="2"/>
      <c r="EW126" s="2">
        <f t="shared" si="159"/>
        <v>0</v>
      </c>
      <c r="EX126" s="2">
        <f t="shared" si="160"/>
        <v>0</v>
      </c>
      <c r="EY126" s="2">
        <f t="shared" si="242"/>
        <v>0</v>
      </c>
      <c r="EZ126" s="2">
        <f t="shared" si="161"/>
        <v>0</v>
      </c>
      <c r="FA126" s="2">
        <f t="shared" si="162"/>
        <v>0</v>
      </c>
      <c r="FB126" s="59"/>
      <c r="FC126" s="2">
        <f t="shared" si="163"/>
        <v>0</v>
      </c>
      <c r="FD126" s="2">
        <f t="shared" si="243"/>
        <v>0</v>
      </c>
      <c r="FE126" s="3">
        <f t="shared" si="256"/>
        <v>0</v>
      </c>
      <c r="FF126" s="3">
        <f t="shared" si="244"/>
        <v>0</v>
      </c>
      <c r="FG126" s="3">
        <f t="shared" si="245"/>
        <v>0</v>
      </c>
      <c r="FH126" s="3">
        <f t="shared" si="164"/>
        <v>0</v>
      </c>
      <c r="FI126" s="67">
        <f t="shared" si="165"/>
        <v>0</v>
      </c>
      <c r="FJ126" s="3">
        <f t="shared" si="166"/>
        <v>0</v>
      </c>
      <c r="FK126" s="3">
        <f t="shared" si="167"/>
        <v>0</v>
      </c>
      <c r="FL126" s="3">
        <f t="shared" si="246"/>
        <v>0</v>
      </c>
      <c r="FM126" s="3">
        <f t="shared" si="247"/>
        <v>0</v>
      </c>
      <c r="FN126" s="3">
        <f t="shared" si="248"/>
        <v>0</v>
      </c>
      <c r="FO126" s="2">
        <f t="shared" si="168"/>
        <v>0</v>
      </c>
      <c r="FP126" s="2">
        <f t="shared" si="169"/>
        <v>0</v>
      </c>
      <c r="FQ126" s="2">
        <f t="shared" si="249"/>
        <v>0</v>
      </c>
      <c r="FR126" s="6" t="str">
        <f>IF(A126=1,1,IF(DW126="","",COUNTA($DW$31:DW126)+1))</f>
        <v/>
      </c>
      <c r="FS126" s="6" t="str">
        <f t="shared" si="170"/>
        <v/>
      </c>
      <c r="FT126" s="43">
        <f t="shared" si="250"/>
        <v>0</v>
      </c>
      <c r="FU126" s="23">
        <f t="shared" si="251"/>
        <v>0</v>
      </c>
      <c r="FV126" s="21">
        <f t="shared" si="252"/>
        <v>0</v>
      </c>
    </row>
    <row r="127" spans="1:178">
      <c r="A127" s="4" t="str">
        <f t="shared" si="171"/>
        <v/>
      </c>
      <c r="B127" s="33"/>
      <c r="C127" s="33"/>
      <c r="D127" s="33"/>
      <c r="E127" s="33"/>
      <c r="F127" s="33"/>
      <c r="G127" s="11" t="str">
        <f t="shared" si="138"/>
        <v/>
      </c>
      <c r="H127" s="3" t="str">
        <f t="shared" si="172"/>
        <v/>
      </c>
      <c r="I127" s="3" t="str">
        <f t="shared" si="139"/>
        <v/>
      </c>
      <c r="J127" s="3" t="str">
        <f t="shared" si="173"/>
        <v/>
      </c>
      <c r="K127" s="3" t="str">
        <f t="shared" si="140"/>
        <v/>
      </c>
      <c r="L127" s="2" t="str">
        <f t="shared" si="141"/>
        <v/>
      </c>
      <c r="M127" s="8" t="str">
        <f t="shared" si="174"/>
        <v/>
      </c>
      <c r="N127" s="8" t="str">
        <f t="shared" si="142"/>
        <v/>
      </c>
      <c r="O127" s="8" t="str">
        <f t="shared" si="175"/>
        <v/>
      </c>
      <c r="P127" s="8" t="str">
        <f t="shared" si="143"/>
        <v/>
      </c>
      <c r="Q127" s="2" t="str">
        <f t="shared" si="144"/>
        <v/>
      </c>
      <c r="R127" s="3" t="str">
        <f t="shared" si="145"/>
        <v/>
      </c>
      <c r="S127" s="3" t="str">
        <f t="shared" si="146"/>
        <v/>
      </c>
      <c r="T127" s="3" t="str">
        <f t="shared" si="176"/>
        <v/>
      </c>
      <c r="U127" s="8" t="str">
        <f t="shared" si="147"/>
        <v/>
      </c>
      <c r="V127" s="2" t="str">
        <f t="shared" si="148"/>
        <v/>
      </c>
      <c r="W127" s="2" t="str">
        <f t="shared" si="149"/>
        <v/>
      </c>
      <c r="X127" s="2" t="str">
        <f t="shared" si="253"/>
        <v/>
      </c>
      <c r="Y127" s="2" t="str">
        <f t="shared" si="150"/>
        <v/>
      </c>
      <c r="Z127" s="46" t="str">
        <f t="shared" si="258"/>
        <v/>
      </c>
      <c r="AA127" s="46" t="str">
        <f t="shared" si="177"/>
        <v/>
      </c>
      <c r="AB127" s="47"/>
      <c r="AC127" s="46" t="str">
        <f t="shared" si="178"/>
        <v/>
      </c>
      <c r="AD127" s="47" t="str">
        <f t="shared" si="259"/>
        <v/>
      </c>
      <c r="AE127" s="48" t="str">
        <f t="shared" si="179"/>
        <v/>
      </c>
      <c r="AF127" s="49" t="str">
        <f t="shared" si="135"/>
        <v/>
      </c>
      <c r="AG127" s="49" t="str">
        <f t="shared" si="135"/>
        <v/>
      </c>
      <c r="AH127" s="49" t="str">
        <f t="shared" si="135"/>
        <v/>
      </c>
      <c r="AI127" s="47" t="str">
        <f t="shared" si="135"/>
        <v/>
      </c>
      <c r="AJ127" s="47" t="str">
        <f t="shared" si="135"/>
        <v/>
      </c>
      <c r="AK127" s="46" t="str">
        <f t="shared" si="135"/>
        <v/>
      </c>
      <c r="AL127" s="47"/>
      <c r="AM127" s="53" t="str">
        <f t="shared" si="180"/>
        <v/>
      </c>
      <c r="AN127" s="50" t="str">
        <f t="shared" si="181"/>
        <v/>
      </c>
      <c r="AO127" s="51"/>
      <c r="AP127" s="52" t="str">
        <f t="shared" si="182"/>
        <v/>
      </c>
      <c r="AQ127" s="52" t="str">
        <f t="shared" si="183"/>
        <v/>
      </c>
      <c r="AR127" s="47">
        <f t="shared" si="184"/>
        <v>0</v>
      </c>
      <c r="AS127" s="53" t="str">
        <f t="shared" si="185"/>
        <v/>
      </c>
      <c r="AT127" s="52" t="str">
        <f t="shared" si="186"/>
        <v/>
      </c>
      <c r="AU127" s="9" t="str">
        <f t="shared" si="187"/>
        <v/>
      </c>
      <c r="AV127" s="9" t="str">
        <f t="shared" si="188"/>
        <v/>
      </c>
      <c r="AW127" s="12" t="str">
        <f t="shared" si="189"/>
        <v/>
      </c>
      <c r="AX127" s="9" t="str">
        <f t="shared" si="190"/>
        <v/>
      </c>
      <c r="AY127" s="12" t="str">
        <f t="shared" si="191"/>
        <v/>
      </c>
      <c r="AZ127" s="10" t="str">
        <f t="shared" si="192"/>
        <v/>
      </c>
      <c r="BA127" s="10" t="str">
        <f t="shared" si="193"/>
        <v/>
      </c>
      <c r="BB127" s="10" t="str">
        <f t="shared" si="194"/>
        <v/>
      </c>
      <c r="BC127" s="10" t="str">
        <f t="shared" si="195"/>
        <v/>
      </c>
      <c r="BD127" s="10" t="str">
        <f t="shared" si="196"/>
        <v/>
      </c>
      <c r="BE127" s="12" t="str">
        <f t="shared" si="197"/>
        <v/>
      </c>
      <c r="BF127" s="9" t="str">
        <f t="shared" si="198"/>
        <v/>
      </c>
      <c r="BG127" s="9" t="str">
        <f t="shared" si="199"/>
        <v/>
      </c>
      <c r="BH127" s="7" t="str">
        <f t="shared" si="200"/>
        <v/>
      </c>
      <c r="BI127" s="7" t="str">
        <f t="shared" si="201"/>
        <v/>
      </c>
      <c r="BJ127" s="12" t="str">
        <f t="shared" si="202"/>
        <v/>
      </c>
      <c r="BK127" s="80" t="str">
        <f t="shared" si="203"/>
        <v/>
      </c>
      <c r="BL127" s="7" t="str">
        <f t="shared" si="204"/>
        <v/>
      </c>
      <c r="BM127" s="7" t="str">
        <f t="shared" si="254"/>
        <v/>
      </c>
      <c r="BN127" s="12" t="str">
        <f t="shared" si="205"/>
        <v/>
      </c>
      <c r="BO127" s="9" t="str">
        <f t="shared" si="206"/>
        <v/>
      </c>
      <c r="BP127" s="2" t="str">
        <f t="shared" si="207"/>
        <v/>
      </c>
      <c r="BQ127" s="2" t="str">
        <f t="shared" si="208"/>
        <v/>
      </c>
      <c r="BR127" s="20" t="str">
        <f t="shared" si="151"/>
        <v/>
      </c>
      <c r="BS127" s="20" t="str">
        <f t="shared" si="151"/>
        <v/>
      </c>
      <c r="BT127" s="20" t="str">
        <f t="shared" si="151"/>
        <v/>
      </c>
      <c r="BU127" s="86" t="str">
        <f t="shared" si="209"/>
        <v/>
      </c>
      <c r="BV127" s="86" t="str">
        <f t="shared" si="210"/>
        <v/>
      </c>
      <c r="BW127" s="20" t="str">
        <f t="shared" si="151"/>
        <v/>
      </c>
      <c r="BX127" s="86" t="str">
        <f t="shared" si="151"/>
        <v/>
      </c>
      <c r="BY127" s="86" t="str">
        <f t="shared" si="151"/>
        <v/>
      </c>
      <c r="BZ127" s="86" t="str">
        <f t="shared" si="151"/>
        <v/>
      </c>
      <c r="CA127" s="86" t="str">
        <f t="shared" si="151"/>
        <v/>
      </c>
      <c r="CB127" s="86" t="str">
        <f t="shared" si="151"/>
        <v/>
      </c>
      <c r="CC127" s="86" t="str">
        <f t="shared" si="151"/>
        <v/>
      </c>
      <c r="CD127" s="86" t="str">
        <f t="shared" si="151"/>
        <v/>
      </c>
      <c r="CE127" s="20" t="str">
        <f t="shared" si="255"/>
        <v/>
      </c>
      <c r="CF127" s="14" t="str">
        <f t="shared" si="211"/>
        <v/>
      </c>
      <c r="CG127" s="14" t="str">
        <f t="shared" si="212"/>
        <v/>
      </c>
      <c r="CH127" s="8">
        <f t="shared" si="213"/>
        <v>0</v>
      </c>
      <c r="CI127" s="9" t="str">
        <f t="shared" si="214"/>
        <v/>
      </c>
      <c r="CJ127" s="9" t="str">
        <f t="shared" si="215"/>
        <v/>
      </c>
      <c r="CK127" s="9" t="str">
        <f t="shared" si="216"/>
        <v/>
      </c>
      <c r="CL127" s="9" t="str">
        <f t="shared" si="217"/>
        <v/>
      </c>
      <c r="CM127" s="9" t="str">
        <f t="shared" si="218"/>
        <v/>
      </c>
      <c r="CN127" s="9" t="str">
        <f t="shared" si="219"/>
        <v/>
      </c>
      <c r="CO127" s="9" t="str">
        <f t="shared" si="220"/>
        <v/>
      </c>
      <c r="CP127" s="9" t="str">
        <f t="shared" si="220"/>
        <v/>
      </c>
      <c r="CQ127" s="9" t="str">
        <f t="shared" si="220"/>
        <v/>
      </c>
      <c r="CR127" s="9" t="str">
        <f t="shared" si="220"/>
        <v/>
      </c>
      <c r="CS127" s="9" t="str">
        <f t="shared" si="220"/>
        <v/>
      </c>
      <c r="CT127" s="9" t="str">
        <f t="shared" si="220"/>
        <v/>
      </c>
      <c r="CU127" s="9" t="str">
        <f t="shared" si="220"/>
        <v/>
      </c>
      <c r="CV127" s="9" t="str">
        <f t="shared" si="221"/>
        <v/>
      </c>
      <c r="CW127" s="9" t="str">
        <f t="shared" si="222"/>
        <v/>
      </c>
      <c r="CX127" s="9" t="str">
        <f t="shared" si="222"/>
        <v/>
      </c>
      <c r="CY127" s="9" t="str">
        <f t="shared" si="222"/>
        <v/>
      </c>
      <c r="CZ127" s="9" t="str">
        <f t="shared" si="222"/>
        <v/>
      </c>
      <c r="DA127" s="9" t="str">
        <f t="shared" si="222"/>
        <v/>
      </c>
      <c r="DB127" s="9" t="str">
        <f t="shared" si="222"/>
        <v/>
      </c>
      <c r="DC127" s="9" t="str">
        <f t="shared" si="222"/>
        <v/>
      </c>
      <c r="DD127" s="2" t="str">
        <f t="shared" si="223"/>
        <v/>
      </c>
      <c r="DE127" s="2" t="str">
        <f t="shared" si="224"/>
        <v/>
      </c>
      <c r="DF127" s="2" t="str">
        <f t="shared" si="225"/>
        <v/>
      </c>
      <c r="DG127" s="2" t="str">
        <f t="shared" si="226"/>
        <v/>
      </c>
      <c r="DH127" s="2" t="str">
        <f t="shared" si="227"/>
        <v/>
      </c>
      <c r="DI127" s="2" t="str">
        <f t="shared" si="228"/>
        <v/>
      </c>
      <c r="DJ127" s="2" t="str">
        <f t="shared" si="229"/>
        <v/>
      </c>
      <c r="DK127" s="2" t="str">
        <f t="shared" si="230"/>
        <v/>
      </c>
      <c r="DL127" s="16" t="str">
        <f t="shared" si="231"/>
        <v/>
      </c>
      <c r="DM127" s="16" t="str">
        <f t="shared" si="232"/>
        <v/>
      </c>
      <c r="DN127" s="16" t="str">
        <f t="shared" si="233"/>
        <v/>
      </c>
      <c r="DO127" s="72" t="str">
        <f t="shared" si="234"/>
        <v/>
      </c>
      <c r="DP127" s="16" t="str">
        <f t="shared" si="235"/>
        <v/>
      </c>
      <c r="DQ127" s="16" t="str">
        <f t="shared" si="236"/>
        <v/>
      </c>
      <c r="DR127" s="2" t="str">
        <f t="shared" si="237"/>
        <v/>
      </c>
      <c r="DS127" s="2" t="str">
        <f t="shared" si="238"/>
        <v/>
      </c>
      <c r="DT127" s="2" t="str">
        <f t="shared" si="239"/>
        <v/>
      </c>
      <c r="DU127" s="2" t="str">
        <f t="shared" si="240"/>
        <v/>
      </c>
      <c r="DV127" s="15"/>
      <c r="DW127" s="17"/>
      <c r="DX127" s="17"/>
      <c r="DY127" s="47" t="str">
        <f t="shared" si="260"/>
        <v/>
      </c>
      <c r="DZ127" s="47" t="str">
        <f t="shared" si="260"/>
        <v/>
      </c>
      <c r="EA127" s="47" t="str">
        <f t="shared" si="260"/>
        <v/>
      </c>
      <c r="EB127" s="47" t="str">
        <f t="shared" si="260"/>
        <v/>
      </c>
      <c r="EC127" s="49" t="str">
        <f t="shared" si="260"/>
        <v/>
      </c>
      <c r="ED127" s="49" t="str">
        <f t="shared" si="260"/>
        <v/>
      </c>
      <c r="EE127" s="47" t="str">
        <f t="shared" si="260"/>
        <v/>
      </c>
      <c r="EF127" s="47" t="str">
        <f t="shared" si="260"/>
        <v/>
      </c>
      <c r="EG127" s="47" t="str">
        <f t="shared" si="260"/>
        <v/>
      </c>
      <c r="EH127" s="6">
        <f t="shared" si="152"/>
        <v>0</v>
      </c>
      <c r="EI127" s="6">
        <f t="shared" si="153"/>
        <v>0</v>
      </c>
      <c r="EJ127" s="2" t="str">
        <f t="shared" si="154"/>
        <v/>
      </c>
      <c r="EK127" s="2" t="str">
        <f t="shared" si="155"/>
        <v/>
      </c>
      <c r="EL127" s="2" t="str">
        <f t="shared" si="257"/>
        <v/>
      </c>
      <c r="EM127" s="2" t="str">
        <f t="shared" si="156"/>
        <v/>
      </c>
      <c r="EN127" s="2" t="str">
        <f t="shared" si="157"/>
        <v/>
      </c>
      <c r="EO127" s="2">
        <f t="shared" si="158"/>
        <v>0</v>
      </c>
      <c r="EP127" s="2">
        <f t="shared" si="241"/>
        <v>0</v>
      </c>
      <c r="EQ127" s="2"/>
      <c r="ER127" s="2"/>
      <c r="ES127" s="2"/>
      <c r="ET127" s="2"/>
      <c r="EU127" s="2"/>
      <c r="EV127" s="2"/>
      <c r="EW127" s="2">
        <f t="shared" si="159"/>
        <v>0</v>
      </c>
      <c r="EX127" s="2">
        <f t="shared" si="160"/>
        <v>0</v>
      </c>
      <c r="EY127" s="2">
        <f t="shared" si="242"/>
        <v>0</v>
      </c>
      <c r="EZ127" s="2">
        <f t="shared" si="161"/>
        <v>0</v>
      </c>
      <c r="FA127" s="2">
        <f t="shared" si="162"/>
        <v>0</v>
      </c>
      <c r="FB127" s="59"/>
      <c r="FC127" s="2">
        <f t="shared" si="163"/>
        <v>0</v>
      </c>
      <c r="FD127" s="2">
        <f t="shared" si="243"/>
        <v>0</v>
      </c>
      <c r="FE127" s="3">
        <f t="shared" si="256"/>
        <v>0</v>
      </c>
      <c r="FF127" s="3">
        <f t="shared" si="244"/>
        <v>0</v>
      </c>
      <c r="FG127" s="3">
        <f t="shared" si="245"/>
        <v>0</v>
      </c>
      <c r="FH127" s="3">
        <f t="shared" si="164"/>
        <v>0</v>
      </c>
      <c r="FI127" s="67">
        <f t="shared" si="165"/>
        <v>0</v>
      </c>
      <c r="FJ127" s="3">
        <f t="shared" si="166"/>
        <v>0</v>
      </c>
      <c r="FK127" s="3">
        <f t="shared" si="167"/>
        <v>0</v>
      </c>
      <c r="FL127" s="3">
        <f t="shared" si="246"/>
        <v>0</v>
      </c>
      <c r="FM127" s="3">
        <f t="shared" si="247"/>
        <v>0</v>
      </c>
      <c r="FN127" s="3">
        <f t="shared" si="248"/>
        <v>0</v>
      </c>
      <c r="FO127" s="2">
        <f t="shared" si="168"/>
        <v>0</v>
      </c>
      <c r="FP127" s="2">
        <f t="shared" si="169"/>
        <v>0</v>
      </c>
      <c r="FQ127" s="2">
        <f t="shared" si="249"/>
        <v>0</v>
      </c>
      <c r="FR127" s="6" t="str">
        <f>IF(A127=1,1,IF(DW127="","",COUNTA($DW$31:DW127)+1))</f>
        <v/>
      </c>
      <c r="FS127" s="6" t="str">
        <f t="shared" si="170"/>
        <v/>
      </c>
      <c r="FT127" s="43">
        <f t="shared" si="250"/>
        <v>0</v>
      </c>
      <c r="FU127" s="23">
        <f t="shared" si="251"/>
        <v>0</v>
      </c>
      <c r="FV127" s="21">
        <f t="shared" si="252"/>
        <v>0</v>
      </c>
    </row>
    <row r="128" spans="1:178">
      <c r="A128" s="4" t="str">
        <f t="shared" si="171"/>
        <v/>
      </c>
      <c r="B128" s="33"/>
      <c r="C128" s="33"/>
      <c r="D128" s="33"/>
      <c r="E128" s="33"/>
      <c r="F128" s="33"/>
      <c r="G128" s="11" t="str">
        <f t="shared" si="138"/>
        <v/>
      </c>
      <c r="H128" s="3" t="str">
        <f t="shared" si="172"/>
        <v/>
      </c>
      <c r="I128" s="3" t="str">
        <f t="shared" si="139"/>
        <v/>
      </c>
      <c r="J128" s="3" t="str">
        <f t="shared" si="173"/>
        <v/>
      </c>
      <c r="K128" s="3" t="str">
        <f t="shared" si="140"/>
        <v/>
      </c>
      <c r="L128" s="2" t="str">
        <f t="shared" si="141"/>
        <v/>
      </c>
      <c r="M128" s="8" t="str">
        <f t="shared" si="174"/>
        <v/>
      </c>
      <c r="N128" s="8" t="str">
        <f t="shared" si="142"/>
        <v/>
      </c>
      <c r="O128" s="8" t="str">
        <f t="shared" si="175"/>
        <v/>
      </c>
      <c r="P128" s="8" t="str">
        <f t="shared" si="143"/>
        <v/>
      </c>
      <c r="Q128" s="2" t="str">
        <f t="shared" si="144"/>
        <v/>
      </c>
      <c r="R128" s="3" t="str">
        <f t="shared" si="145"/>
        <v/>
      </c>
      <c r="S128" s="3" t="str">
        <f t="shared" si="146"/>
        <v/>
      </c>
      <c r="T128" s="3" t="str">
        <f t="shared" si="176"/>
        <v/>
      </c>
      <c r="U128" s="8" t="str">
        <f t="shared" si="147"/>
        <v/>
      </c>
      <c r="V128" s="2" t="str">
        <f t="shared" si="148"/>
        <v/>
      </c>
      <c r="W128" s="2" t="str">
        <f t="shared" si="149"/>
        <v/>
      </c>
      <c r="X128" s="2" t="str">
        <f t="shared" si="253"/>
        <v/>
      </c>
      <c r="Y128" s="2" t="str">
        <f t="shared" si="150"/>
        <v/>
      </c>
      <c r="Z128" s="46" t="str">
        <f t="shared" si="258"/>
        <v/>
      </c>
      <c r="AA128" s="46" t="str">
        <f t="shared" si="177"/>
        <v/>
      </c>
      <c r="AB128" s="47"/>
      <c r="AC128" s="46" t="str">
        <f t="shared" si="178"/>
        <v/>
      </c>
      <c r="AD128" s="47" t="str">
        <f t="shared" si="259"/>
        <v/>
      </c>
      <c r="AE128" s="48" t="str">
        <f t="shared" si="179"/>
        <v/>
      </c>
      <c r="AF128" s="49" t="str">
        <f t="shared" si="135"/>
        <v/>
      </c>
      <c r="AG128" s="49" t="str">
        <f t="shared" si="135"/>
        <v/>
      </c>
      <c r="AH128" s="49" t="str">
        <f t="shared" si="135"/>
        <v/>
      </c>
      <c r="AI128" s="47" t="str">
        <f t="shared" si="135"/>
        <v/>
      </c>
      <c r="AJ128" s="47" t="str">
        <f t="shared" si="135"/>
        <v/>
      </c>
      <c r="AK128" s="46" t="str">
        <f t="shared" si="135"/>
        <v/>
      </c>
      <c r="AL128" s="47"/>
      <c r="AM128" s="53" t="str">
        <f t="shared" si="180"/>
        <v/>
      </c>
      <c r="AN128" s="50" t="str">
        <f t="shared" si="181"/>
        <v/>
      </c>
      <c r="AO128" s="51"/>
      <c r="AP128" s="52" t="str">
        <f t="shared" si="182"/>
        <v/>
      </c>
      <c r="AQ128" s="52" t="str">
        <f t="shared" si="183"/>
        <v/>
      </c>
      <c r="AR128" s="47">
        <f t="shared" si="184"/>
        <v>0</v>
      </c>
      <c r="AS128" s="53" t="str">
        <f t="shared" si="185"/>
        <v/>
      </c>
      <c r="AT128" s="52" t="str">
        <f t="shared" si="186"/>
        <v/>
      </c>
      <c r="AU128" s="9" t="str">
        <f t="shared" si="187"/>
        <v/>
      </c>
      <c r="AV128" s="9" t="str">
        <f t="shared" si="188"/>
        <v/>
      </c>
      <c r="AW128" s="12" t="str">
        <f t="shared" si="189"/>
        <v/>
      </c>
      <c r="AX128" s="9" t="str">
        <f t="shared" si="190"/>
        <v/>
      </c>
      <c r="AY128" s="12" t="str">
        <f t="shared" si="191"/>
        <v/>
      </c>
      <c r="AZ128" s="10" t="str">
        <f t="shared" si="192"/>
        <v/>
      </c>
      <c r="BA128" s="10" t="str">
        <f t="shared" si="193"/>
        <v/>
      </c>
      <c r="BB128" s="10" t="str">
        <f t="shared" si="194"/>
        <v/>
      </c>
      <c r="BC128" s="10" t="str">
        <f t="shared" si="195"/>
        <v/>
      </c>
      <c r="BD128" s="10" t="str">
        <f t="shared" si="196"/>
        <v/>
      </c>
      <c r="BE128" s="12" t="str">
        <f t="shared" si="197"/>
        <v/>
      </c>
      <c r="BF128" s="9" t="str">
        <f t="shared" si="198"/>
        <v/>
      </c>
      <c r="BG128" s="9" t="str">
        <f t="shared" si="199"/>
        <v/>
      </c>
      <c r="BH128" s="7" t="str">
        <f t="shared" si="200"/>
        <v/>
      </c>
      <c r="BI128" s="7" t="str">
        <f t="shared" si="201"/>
        <v/>
      </c>
      <c r="BJ128" s="12" t="str">
        <f t="shared" si="202"/>
        <v/>
      </c>
      <c r="BK128" s="80" t="str">
        <f t="shared" si="203"/>
        <v/>
      </c>
      <c r="BL128" s="7" t="str">
        <f t="shared" si="204"/>
        <v/>
      </c>
      <c r="BM128" s="7" t="str">
        <f t="shared" si="254"/>
        <v/>
      </c>
      <c r="BN128" s="12" t="str">
        <f t="shared" si="205"/>
        <v/>
      </c>
      <c r="BO128" s="9" t="str">
        <f t="shared" si="206"/>
        <v/>
      </c>
      <c r="BP128" s="2" t="str">
        <f t="shared" si="207"/>
        <v/>
      </c>
      <c r="BQ128" s="2" t="str">
        <f t="shared" si="208"/>
        <v/>
      </c>
      <c r="BR128" s="20" t="str">
        <f t="shared" si="151"/>
        <v/>
      </c>
      <c r="BS128" s="20" t="str">
        <f t="shared" si="151"/>
        <v/>
      </c>
      <c r="BT128" s="20" t="str">
        <f t="shared" si="151"/>
        <v/>
      </c>
      <c r="BU128" s="86" t="str">
        <f t="shared" si="209"/>
        <v/>
      </c>
      <c r="BV128" s="86" t="str">
        <f t="shared" si="210"/>
        <v/>
      </c>
      <c r="BW128" s="20" t="str">
        <f t="shared" si="151"/>
        <v/>
      </c>
      <c r="BX128" s="86" t="str">
        <f t="shared" si="151"/>
        <v/>
      </c>
      <c r="BY128" s="86" t="str">
        <f t="shared" si="151"/>
        <v/>
      </c>
      <c r="BZ128" s="86" t="str">
        <f t="shared" si="151"/>
        <v/>
      </c>
      <c r="CA128" s="86" t="str">
        <f t="shared" si="151"/>
        <v/>
      </c>
      <c r="CB128" s="86" t="str">
        <f t="shared" si="151"/>
        <v/>
      </c>
      <c r="CC128" s="86" t="str">
        <f t="shared" si="151"/>
        <v/>
      </c>
      <c r="CD128" s="86" t="str">
        <f t="shared" si="151"/>
        <v/>
      </c>
      <c r="CE128" s="20" t="str">
        <f t="shared" si="255"/>
        <v/>
      </c>
      <c r="CF128" s="14" t="str">
        <f t="shared" si="211"/>
        <v/>
      </c>
      <c r="CG128" s="14" t="str">
        <f t="shared" si="212"/>
        <v/>
      </c>
      <c r="CH128" s="8">
        <f t="shared" si="213"/>
        <v>0</v>
      </c>
      <c r="CI128" s="9" t="str">
        <f t="shared" si="214"/>
        <v/>
      </c>
      <c r="CJ128" s="9" t="str">
        <f t="shared" si="215"/>
        <v/>
      </c>
      <c r="CK128" s="9" t="str">
        <f t="shared" si="216"/>
        <v/>
      </c>
      <c r="CL128" s="9" t="str">
        <f t="shared" si="217"/>
        <v/>
      </c>
      <c r="CM128" s="9" t="str">
        <f t="shared" si="218"/>
        <v/>
      </c>
      <c r="CN128" s="9" t="str">
        <f t="shared" si="219"/>
        <v/>
      </c>
      <c r="CO128" s="9" t="str">
        <f t="shared" ref="CO128:CU151" si="261">IF($B128="","",$CN128*BX128)</f>
        <v/>
      </c>
      <c r="CP128" s="9" t="str">
        <f t="shared" si="261"/>
        <v/>
      </c>
      <c r="CQ128" s="9" t="str">
        <f t="shared" si="261"/>
        <v/>
      </c>
      <c r="CR128" s="9" t="str">
        <f t="shared" si="261"/>
        <v/>
      </c>
      <c r="CS128" s="9" t="str">
        <f t="shared" si="261"/>
        <v/>
      </c>
      <c r="CT128" s="9" t="str">
        <f t="shared" si="261"/>
        <v/>
      </c>
      <c r="CU128" s="9" t="str">
        <f t="shared" si="261"/>
        <v/>
      </c>
      <c r="CV128" s="9" t="str">
        <f t="shared" si="221"/>
        <v/>
      </c>
      <c r="CW128" s="9" t="str">
        <f t="shared" ref="CW128:DC151" si="262">IF($B128="","",$CV128*BX128)</f>
        <v/>
      </c>
      <c r="CX128" s="9" t="str">
        <f t="shared" si="262"/>
        <v/>
      </c>
      <c r="CY128" s="9" t="str">
        <f t="shared" si="262"/>
        <v/>
      </c>
      <c r="CZ128" s="9" t="str">
        <f t="shared" si="262"/>
        <v/>
      </c>
      <c r="DA128" s="9" t="str">
        <f t="shared" si="262"/>
        <v/>
      </c>
      <c r="DB128" s="9" t="str">
        <f t="shared" si="262"/>
        <v/>
      </c>
      <c r="DC128" s="9" t="str">
        <f t="shared" si="262"/>
        <v/>
      </c>
      <c r="DD128" s="2" t="str">
        <f t="shared" si="223"/>
        <v/>
      </c>
      <c r="DE128" s="2" t="str">
        <f t="shared" si="224"/>
        <v/>
      </c>
      <c r="DF128" s="2" t="str">
        <f t="shared" si="225"/>
        <v/>
      </c>
      <c r="DG128" s="2" t="str">
        <f t="shared" si="226"/>
        <v/>
      </c>
      <c r="DH128" s="2" t="str">
        <f t="shared" si="227"/>
        <v/>
      </c>
      <c r="DI128" s="2" t="str">
        <f t="shared" si="228"/>
        <v/>
      </c>
      <c r="DJ128" s="2" t="str">
        <f t="shared" si="229"/>
        <v/>
      </c>
      <c r="DK128" s="2" t="str">
        <f t="shared" si="230"/>
        <v/>
      </c>
      <c r="DL128" s="16" t="str">
        <f t="shared" si="231"/>
        <v/>
      </c>
      <c r="DM128" s="16" t="str">
        <f t="shared" si="232"/>
        <v/>
      </c>
      <c r="DN128" s="16" t="str">
        <f t="shared" si="233"/>
        <v/>
      </c>
      <c r="DO128" s="72" t="str">
        <f t="shared" si="234"/>
        <v/>
      </c>
      <c r="DP128" s="16" t="str">
        <f t="shared" si="235"/>
        <v/>
      </c>
      <c r="DQ128" s="16" t="str">
        <f t="shared" si="236"/>
        <v/>
      </c>
      <c r="DR128" s="2" t="str">
        <f t="shared" si="237"/>
        <v/>
      </c>
      <c r="DS128" s="2" t="str">
        <f t="shared" si="238"/>
        <v/>
      </c>
      <c r="DT128" s="2" t="str">
        <f t="shared" si="239"/>
        <v/>
      </c>
      <c r="DU128" s="2" t="str">
        <f t="shared" si="240"/>
        <v/>
      </c>
      <c r="DV128" s="15"/>
      <c r="DW128" s="17"/>
      <c r="DX128" s="17"/>
      <c r="DY128" s="47" t="str">
        <f t="shared" si="260"/>
        <v/>
      </c>
      <c r="DZ128" s="47" t="str">
        <f t="shared" si="260"/>
        <v/>
      </c>
      <c r="EA128" s="47" t="str">
        <f t="shared" si="260"/>
        <v/>
      </c>
      <c r="EB128" s="47" t="str">
        <f t="shared" si="260"/>
        <v/>
      </c>
      <c r="EC128" s="49" t="str">
        <f t="shared" si="260"/>
        <v/>
      </c>
      <c r="ED128" s="49" t="str">
        <f t="shared" si="260"/>
        <v/>
      </c>
      <c r="EE128" s="47" t="str">
        <f t="shared" si="260"/>
        <v/>
      </c>
      <c r="EF128" s="47" t="str">
        <f t="shared" si="260"/>
        <v/>
      </c>
      <c r="EG128" s="47" t="str">
        <f t="shared" si="260"/>
        <v/>
      </c>
      <c r="EH128" s="6">
        <f t="shared" si="152"/>
        <v>0</v>
      </c>
      <c r="EI128" s="6">
        <f t="shared" si="153"/>
        <v>0</v>
      </c>
      <c r="EJ128" s="2" t="str">
        <f t="shared" si="154"/>
        <v/>
      </c>
      <c r="EK128" s="2" t="str">
        <f t="shared" si="155"/>
        <v/>
      </c>
      <c r="EL128" s="2" t="str">
        <f t="shared" si="257"/>
        <v/>
      </c>
      <c r="EM128" s="2" t="str">
        <f t="shared" si="156"/>
        <v/>
      </c>
      <c r="EN128" s="2" t="str">
        <f t="shared" si="157"/>
        <v/>
      </c>
      <c r="EO128" s="2">
        <f t="shared" si="158"/>
        <v>0</v>
      </c>
      <c r="EP128" s="2">
        <f t="shared" si="241"/>
        <v>0</v>
      </c>
      <c r="EQ128" s="2"/>
      <c r="ER128" s="2"/>
      <c r="ES128" s="2"/>
      <c r="ET128" s="2"/>
      <c r="EU128" s="2"/>
      <c r="EV128" s="2"/>
      <c r="EW128" s="2">
        <f t="shared" si="159"/>
        <v>0</v>
      </c>
      <c r="EX128" s="2">
        <f t="shared" si="160"/>
        <v>0</v>
      </c>
      <c r="EY128" s="2">
        <f t="shared" si="242"/>
        <v>0</v>
      </c>
      <c r="EZ128" s="2">
        <f t="shared" si="161"/>
        <v>0</v>
      </c>
      <c r="FA128" s="2">
        <f t="shared" si="162"/>
        <v>0</v>
      </c>
      <c r="FB128" s="59"/>
      <c r="FC128" s="2">
        <f t="shared" si="163"/>
        <v>0</v>
      </c>
      <c r="FD128" s="2">
        <f t="shared" si="243"/>
        <v>0</v>
      </c>
      <c r="FE128" s="3">
        <f t="shared" si="256"/>
        <v>0</v>
      </c>
      <c r="FF128" s="3">
        <f t="shared" si="244"/>
        <v>0</v>
      </c>
      <c r="FG128" s="3">
        <f t="shared" si="245"/>
        <v>0</v>
      </c>
      <c r="FH128" s="3">
        <f t="shared" si="164"/>
        <v>0</v>
      </c>
      <c r="FI128" s="67">
        <f t="shared" si="165"/>
        <v>0</v>
      </c>
      <c r="FJ128" s="3">
        <f t="shared" si="166"/>
        <v>0</v>
      </c>
      <c r="FK128" s="3">
        <f t="shared" si="167"/>
        <v>0</v>
      </c>
      <c r="FL128" s="3">
        <f t="shared" si="246"/>
        <v>0</v>
      </c>
      <c r="FM128" s="3">
        <f t="shared" si="247"/>
        <v>0</v>
      </c>
      <c r="FN128" s="3">
        <f t="shared" si="248"/>
        <v>0</v>
      </c>
      <c r="FO128" s="2">
        <f t="shared" si="168"/>
        <v>0</v>
      </c>
      <c r="FP128" s="2">
        <f t="shared" si="169"/>
        <v>0</v>
      </c>
      <c r="FQ128" s="2">
        <f t="shared" si="249"/>
        <v>0</v>
      </c>
      <c r="FR128" s="6" t="str">
        <f>IF(A128=1,1,IF(DW128="","",COUNTA($DW$31:DW128)+1))</f>
        <v/>
      </c>
      <c r="FS128" s="6" t="str">
        <f t="shared" si="170"/>
        <v/>
      </c>
      <c r="FT128" s="43">
        <f t="shared" si="250"/>
        <v>0</v>
      </c>
      <c r="FU128" s="23">
        <f t="shared" si="251"/>
        <v>0</v>
      </c>
      <c r="FV128" s="21">
        <f t="shared" si="252"/>
        <v>0</v>
      </c>
    </row>
    <row r="129" spans="1:178">
      <c r="A129" s="4" t="str">
        <f t="shared" si="171"/>
        <v/>
      </c>
      <c r="B129" s="33"/>
      <c r="C129" s="33"/>
      <c r="D129" s="33"/>
      <c r="E129" s="33"/>
      <c r="F129" s="33"/>
      <c r="G129" s="11" t="str">
        <f t="shared" si="138"/>
        <v/>
      </c>
      <c r="H129" s="3" t="str">
        <f t="shared" si="172"/>
        <v/>
      </c>
      <c r="I129" s="3" t="str">
        <f t="shared" si="139"/>
        <v/>
      </c>
      <c r="J129" s="3" t="str">
        <f t="shared" si="173"/>
        <v/>
      </c>
      <c r="K129" s="3" t="str">
        <f t="shared" si="140"/>
        <v/>
      </c>
      <c r="L129" s="2" t="str">
        <f t="shared" si="141"/>
        <v/>
      </c>
      <c r="M129" s="8" t="str">
        <f t="shared" si="174"/>
        <v/>
      </c>
      <c r="N129" s="8" t="str">
        <f t="shared" si="142"/>
        <v/>
      </c>
      <c r="O129" s="8" t="str">
        <f t="shared" si="175"/>
        <v/>
      </c>
      <c r="P129" s="8" t="str">
        <f t="shared" si="143"/>
        <v/>
      </c>
      <c r="Q129" s="2" t="str">
        <f t="shared" si="144"/>
        <v/>
      </c>
      <c r="R129" s="3" t="str">
        <f t="shared" si="145"/>
        <v/>
      </c>
      <c r="S129" s="3" t="str">
        <f t="shared" si="146"/>
        <v/>
      </c>
      <c r="T129" s="3" t="str">
        <f t="shared" si="176"/>
        <v/>
      </c>
      <c r="U129" s="8" t="str">
        <f t="shared" si="147"/>
        <v/>
      </c>
      <c r="V129" s="2" t="str">
        <f t="shared" si="148"/>
        <v/>
      </c>
      <c r="W129" s="2" t="str">
        <f t="shared" si="149"/>
        <v/>
      </c>
      <c r="X129" s="2" t="str">
        <f t="shared" si="253"/>
        <v/>
      </c>
      <c r="Y129" s="2" t="str">
        <f t="shared" si="150"/>
        <v/>
      </c>
      <c r="Z129" s="46" t="str">
        <f t="shared" si="258"/>
        <v/>
      </c>
      <c r="AA129" s="46" t="str">
        <f t="shared" si="177"/>
        <v/>
      </c>
      <c r="AB129" s="47"/>
      <c r="AC129" s="46" t="str">
        <f t="shared" si="178"/>
        <v/>
      </c>
      <c r="AD129" s="47" t="str">
        <f t="shared" si="259"/>
        <v/>
      </c>
      <c r="AE129" s="48" t="str">
        <f t="shared" si="179"/>
        <v/>
      </c>
      <c r="AF129" s="49" t="str">
        <f t="shared" si="135"/>
        <v/>
      </c>
      <c r="AG129" s="49" t="str">
        <f t="shared" si="135"/>
        <v/>
      </c>
      <c r="AH129" s="49" t="str">
        <f t="shared" si="135"/>
        <v/>
      </c>
      <c r="AI129" s="47" t="str">
        <f t="shared" si="135"/>
        <v/>
      </c>
      <c r="AJ129" s="47" t="str">
        <f t="shared" si="135"/>
        <v/>
      </c>
      <c r="AK129" s="46" t="str">
        <f t="shared" si="135"/>
        <v/>
      </c>
      <c r="AL129" s="47"/>
      <c r="AM129" s="53" t="str">
        <f t="shared" si="180"/>
        <v/>
      </c>
      <c r="AN129" s="50" t="str">
        <f t="shared" si="181"/>
        <v/>
      </c>
      <c r="AO129" s="51"/>
      <c r="AP129" s="52" t="str">
        <f t="shared" si="182"/>
        <v/>
      </c>
      <c r="AQ129" s="52" t="str">
        <f t="shared" si="183"/>
        <v/>
      </c>
      <c r="AR129" s="47">
        <f t="shared" si="184"/>
        <v>0</v>
      </c>
      <c r="AS129" s="53" t="str">
        <f t="shared" si="185"/>
        <v/>
      </c>
      <c r="AT129" s="52" t="str">
        <f t="shared" si="186"/>
        <v/>
      </c>
      <c r="AU129" s="9" t="str">
        <f t="shared" si="187"/>
        <v/>
      </c>
      <c r="AV129" s="9" t="str">
        <f t="shared" si="188"/>
        <v/>
      </c>
      <c r="AW129" s="12" t="str">
        <f t="shared" si="189"/>
        <v/>
      </c>
      <c r="AX129" s="9" t="str">
        <f t="shared" si="190"/>
        <v/>
      </c>
      <c r="AY129" s="12" t="str">
        <f t="shared" si="191"/>
        <v/>
      </c>
      <c r="AZ129" s="10" t="str">
        <f t="shared" si="192"/>
        <v/>
      </c>
      <c r="BA129" s="10" t="str">
        <f t="shared" si="193"/>
        <v/>
      </c>
      <c r="BB129" s="10" t="str">
        <f t="shared" si="194"/>
        <v/>
      </c>
      <c r="BC129" s="10" t="str">
        <f t="shared" si="195"/>
        <v/>
      </c>
      <c r="BD129" s="10" t="str">
        <f t="shared" si="196"/>
        <v/>
      </c>
      <c r="BE129" s="12" t="str">
        <f t="shared" si="197"/>
        <v/>
      </c>
      <c r="BF129" s="9" t="str">
        <f t="shared" si="198"/>
        <v/>
      </c>
      <c r="BG129" s="9" t="str">
        <f t="shared" si="199"/>
        <v/>
      </c>
      <c r="BH129" s="7" t="str">
        <f t="shared" si="200"/>
        <v/>
      </c>
      <c r="BI129" s="7" t="str">
        <f t="shared" si="201"/>
        <v/>
      </c>
      <c r="BJ129" s="12" t="str">
        <f t="shared" si="202"/>
        <v/>
      </c>
      <c r="BK129" s="80" t="str">
        <f t="shared" si="203"/>
        <v/>
      </c>
      <c r="BL129" s="7" t="str">
        <f t="shared" si="204"/>
        <v/>
      </c>
      <c r="BM129" s="7" t="str">
        <f t="shared" si="254"/>
        <v/>
      </c>
      <c r="BN129" s="12" t="str">
        <f t="shared" si="205"/>
        <v/>
      </c>
      <c r="BO129" s="9" t="str">
        <f t="shared" si="206"/>
        <v/>
      </c>
      <c r="BP129" s="2" t="str">
        <f t="shared" si="207"/>
        <v/>
      </c>
      <c r="BQ129" s="2" t="str">
        <f t="shared" si="208"/>
        <v/>
      </c>
      <c r="BR129" s="20" t="str">
        <f t="shared" ref="BR129:CD151" si="263">IF($A129="","",BR$30)</f>
        <v/>
      </c>
      <c r="BS129" s="20" t="str">
        <f t="shared" si="263"/>
        <v/>
      </c>
      <c r="BT129" s="20" t="str">
        <f t="shared" si="263"/>
        <v/>
      </c>
      <c r="BU129" s="86" t="str">
        <f t="shared" si="209"/>
        <v/>
      </c>
      <c r="BV129" s="86" t="str">
        <f t="shared" si="210"/>
        <v/>
      </c>
      <c r="BW129" s="20" t="str">
        <f t="shared" si="263"/>
        <v/>
      </c>
      <c r="BX129" s="86" t="str">
        <f t="shared" si="263"/>
        <v/>
      </c>
      <c r="BY129" s="86" t="str">
        <f t="shared" si="263"/>
        <v/>
      </c>
      <c r="BZ129" s="86" t="str">
        <f t="shared" si="263"/>
        <v/>
      </c>
      <c r="CA129" s="86" t="str">
        <f t="shared" si="263"/>
        <v/>
      </c>
      <c r="CB129" s="86" t="str">
        <f t="shared" si="263"/>
        <v/>
      </c>
      <c r="CC129" s="86" t="str">
        <f t="shared" si="263"/>
        <v/>
      </c>
      <c r="CD129" s="86" t="str">
        <f t="shared" si="263"/>
        <v/>
      </c>
      <c r="CE129" s="20" t="str">
        <f t="shared" si="255"/>
        <v/>
      </c>
      <c r="CF129" s="14" t="str">
        <f t="shared" si="211"/>
        <v/>
      </c>
      <c r="CG129" s="14" t="str">
        <f t="shared" si="212"/>
        <v/>
      </c>
      <c r="CH129" s="8">
        <f t="shared" si="213"/>
        <v>0</v>
      </c>
      <c r="CI129" s="9" t="str">
        <f t="shared" si="214"/>
        <v/>
      </c>
      <c r="CJ129" s="9" t="str">
        <f t="shared" si="215"/>
        <v/>
      </c>
      <c r="CK129" s="9" t="str">
        <f t="shared" si="216"/>
        <v/>
      </c>
      <c r="CL129" s="9" t="str">
        <f t="shared" si="217"/>
        <v/>
      </c>
      <c r="CM129" s="9" t="str">
        <f t="shared" si="218"/>
        <v/>
      </c>
      <c r="CN129" s="9" t="str">
        <f t="shared" si="219"/>
        <v/>
      </c>
      <c r="CO129" s="9" t="str">
        <f t="shared" si="261"/>
        <v/>
      </c>
      <c r="CP129" s="9" t="str">
        <f t="shared" si="261"/>
        <v/>
      </c>
      <c r="CQ129" s="9" t="str">
        <f t="shared" si="261"/>
        <v/>
      </c>
      <c r="CR129" s="9" t="str">
        <f t="shared" si="261"/>
        <v/>
      </c>
      <c r="CS129" s="9" t="str">
        <f t="shared" si="261"/>
        <v/>
      </c>
      <c r="CT129" s="9" t="str">
        <f t="shared" si="261"/>
        <v/>
      </c>
      <c r="CU129" s="9" t="str">
        <f t="shared" si="261"/>
        <v/>
      </c>
      <c r="CV129" s="9" t="str">
        <f t="shared" si="221"/>
        <v/>
      </c>
      <c r="CW129" s="9" t="str">
        <f t="shared" si="262"/>
        <v/>
      </c>
      <c r="CX129" s="9" t="str">
        <f t="shared" si="262"/>
        <v/>
      </c>
      <c r="CY129" s="9" t="str">
        <f t="shared" si="262"/>
        <v/>
      </c>
      <c r="CZ129" s="9" t="str">
        <f t="shared" si="262"/>
        <v/>
      </c>
      <c r="DA129" s="9" t="str">
        <f t="shared" si="262"/>
        <v/>
      </c>
      <c r="DB129" s="9" t="str">
        <f t="shared" si="262"/>
        <v/>
      </c>
      <c r="DC129" s="9" t="str">
        <f t="shared" si="262"/>
        <v/>
      </c>
      <c r="DD129" s="2" t="str">
        <f t="shared" si="223"/>
        <v/>
      </c>
      <c r="DE129" s="2" t="str">
        <f t="shared" si="224"/>
        <v/>
      </c>
      <c r="DF129" s="2" t="str">
        <f t="shared" si="225"/>
        <v/>
      </c>
      <c r="DG129" s="2" t="str">
        <f t="shared" si="226"/>
        <v/>
      </c>
      <c r="DH129" s="2" t="str">
        <f t="shared" si="227"/>
        <v/>
      </c>
      <c r="DI129" s="2" t="str">
        <f t="shared" si="228"/>
        <v/>
      </c>
      <c r="DJ129" s="2" t="str">
        <f t="shared" si="229"/>
        <v/>
      </c>
      <c r="DK129" s="2" t="str">
        <f t="shared" si="230"/>
        <v/>
      </c>
      <c r="DL129" s="16" t="str">
        <f t="shared" si="231"/>
        <v/>
      </c>
      <c r="DM129" s="16" t="str">
        <f t="shared" si="232"/>
        <v/>
      </c>
      <c r="DN129" s="16" t="str">
        <f t="shared" si="233"/>
        <v/>
      </c>
      <c r="DO129" s="72" t="str">
        <f t="shared" si="234"/>
        <v/>
      </c>
      <c r="DP129" s="16" t="str">
        <f t="shared" si="235"/>
        <v/>
      </c>
      <c r="DQ129" s="16" t="str">
        <f t="shared" si="236"/>
        <v/>
      </c>
      <c r="DR129" s="2" t="str">
        <f t="shared" si="237"/>
        <v/>
      </c>
      <c r="DS129" s="2" t="str">
        <f t="shared" si="238"/>
        <v/>
      </c>
      <c r="DT129" s="2" t="str">
        <f t="shared" si="239"/>
        <v/>
      </c>
      <c r="DU129" s="2" t="str">
        <f t="shared" si="240"/>
        <v/>
      </c>
      <c r="DV129" s="15"/>
      <c r="DW129" s="17"/>
      <c r="DX129" s="17"/>
      <c r="DY129" s="47" t="str">
        <f t="shared" si="260"/>
        <v/>
      </c>
      <c r="DZ129" s="47" t="str">
        <f t="shared" si="260"/>
        <v/>
      </c>
      <c r="EA129" s="47" t="str">
        <f t="shared" si="260"/>
        <v/>
      </c>
      <c r="EB129" s="47" t="str">
        <f t="shared" si="260"/>
        <v/>
      </c>
      <c r="EC129" s="49" t="str">
        <f t="shared" si="260"/>
        <v/>
      </c>
      <c r="ED129" s="49" t="str">
        <f t="shared" si="260"/>
        <v/>
      </c>
      <c r="EE129" s="47" t="str">
        <f t="shared" si="260"/>
        <v/>
      </c>
      <c r="EF129" s="47" t="str">
        <f t="shared" si="260"/>
        <v/>
      </c>
      <c r="EG129" s="47" t="str">
        <f t="shared" si="260"/>
        <v/>
      </c>
      <c r="EH129" s="6">
        <f t="shared" si="152"/>
        <v>0</v>
      </c>
      <c r="EI129" s="6">
        <f t="shared" si="153"/>
        <v>0</v>
      </c>
      <c r="EJ129" s="2" t="str">
        <f t="shared" si="154"/>
        <v/>
      </c>
      <c r="EK129" s="2" t="str">
        <f t="shared" si="155"/>
        <v/>
      </c>
      <c r="EL129" s="2" t="str">
        <f t="shared" si="257"/>
        <v/>
      </c>
      <c r="EM129" s="2" t="str">
        <f t="shared" si="156"/>
        <v/>
      </c>
      <c r="EN129" s="2" t="str">
        <f t="shared" si="157"/>
        <v/>
      </c>
      <c r="EO129" s="2">
        <f t="shared" si="158"/>
        <v>0</v>
      </c>
      <c r="EP129" s="2">
        <f t="shared" si="241"/>
        <v>0</v>
      </c>
      <c r="EQ129" s="2"/>
      <c r="ER129" s="2"/>
      <c r="ES129" s="2"/>
      <c r="ET129" s="2"/>
      <c r="EU129" s="2"/>
      <c r="EV129" s="2"/>
      <c r="EW129" s="2">
        <f t="shared" si="159"/>
        <v>0</v>
      </c>
      <c r="EX129" s="2">
        <f t="shared" si="160"/>
        <v>0</v>
      </c>
      <c r="EY129" s="2">
        <f t="shared" si="242"/>
        <v>0</v>
      </c>
      <c r="EZ129" s="2">
        <f t="shared" si="161"/>
        <v>0</v>
      </c>
      <c r="FA129" s="2">
        <f t="shared" si="162"/>
        <v>0</v>
      </c>
      <c r="FB129" s="59"/>
      <c r="FC129" s="2">
        <f t="shared" si="163"/>
        <v>0</v>
      </c>
      <c r="FD129" s="2">
        <f t="shared" si="243"/>
        <v>0</v>
      </c>
      <c r="FE129" s="3">
        <f t="shared" si="256"/>
        <v>0</v>
      </c>
      <c r="FF129" s="3">
        <f t="shared" si="244"/>
        <v>0</v>
      </c>
      <c r="FG129" s="3">
        <f t="shared" si="245"/>
        <v>0</v>
      </c>
      <c r="FH129" s="3">
        <f t="shared" si="164"/>
        <v>0</v>
      </c>
      <c r="FI129" s="67">
        <f t="shared" si="165"/>
        <v>0</v>
      </c>
      <c r="FJ129" s="3">
        <f t="shared" si="166"/>
        <v>0</v>
      </c>
      <c r="FK129" s="3">
        <f t="shared" si="167"/>
        <v>0</v>
      </c>
      <c r="FL129" s="3">
        <f t="shared" si="246"/>
        <v>0</v>
      </c>
      <c r="FM129" s="3">
        <f t="shared" si="247"/>
        <v>0</v>
      </c>
      <c r="FN129" s="3">
        <f t="shared" si="248"/>
        <v>0</v>
      </c>
      <c r="FO129" s="2">
        <f t="shared" si="168"/>
        <v>0</v>
      </c>
      <c r="FP129" s="2">
        <f t="shared" si="169"/>
        <v>0</v>
      </c>
      <c r="FQ129" s="2">
        <f t="shared" si="249"/>
        <v>0</v>
      </c>
      <c r="FR129" s="6" t="str">
        <f>IF(A129=1,1,IF(DW129="","",COUNTA($DW$31:DW129)+1))</f>
        <v/>
      </c>
      <c r="FS129" s="6" t="str">
        <f t="shared" si="170"/>
        <v/>
      </c>
      <c r="FT129" s="43">
        <f t="shared" si="250"/>
        <v>0</v>
      </c>
      <c r="FU129" s="23">
        <f t="shared" si="251"/>
        <v>0</v>
      </c>
      <c r="FV129" s="21">
        <f t="shared" si="252"/>
        <v>0</v>
      </c>
    </row>
    <row r="130" spans="1:178">
      <c r="A130" s="4" t="str">
        <f t="shared" si="171"/>
        <v/>
      </c>
      <c r="B130" s="33"/>
      <c r="C130" s="33"/>
      <c r="D130" s="33"/>
      <c r="E130" s="33"/>
      <c r="F130" s="33"/>
      <c r="G130" s="11" t="str">
        <f t="shared" si="138"/>
        <v/>
      </c>
      <c r="H130" s="3" t="str">
        <f t="shared" si="172"/>
        <v/>
      </c>
      <c r="I130" s="3" t="str">
        <f t="shared" si="139"/>
        <v/>
      </c>
      <c r="J130" s="3" t="str">
        <f t="shared" si="173"/>
        <v/>
      </c>
      <c r="K130" s="3" t="str">
        <f t="shared" si="140"/>
        <v/>
      </c>
      <c r="L130" s="2" t="str">
        <f t="shared" si="141"/>
        <v/>
      </c>
      <c r="M130" s="8" t="str">
        <f t="shared" si="174"/>
        <v/>
      </c>
      <c r="N130" s="8" t="str">
        <f t="shared" si="142"/>
        <v/>
      </c>
      <c r="O130" s="8" t="str">
        <f t="shared" si="175"/>
        <v/>
      </c>
      <c r="P130" s="8" t="str">
        <f t="shared" si="143"/>
        <v/>
      </c>
      <c r="Q130" s="2" t="str">
        <f t="shared" si="144"/>
        <v/>
      </c>
      <c r="R130" s="3" t="str">
        <f t="shared" si="145"/>
        <v/>
      </c>
      <c r="S130" s="3" t="str">
        <f t="shared" si="146"/>
        <v/>
      </c>
      <c r="T130" s="3" t="str">
        <f t="shared" si="176"/>
        <v/>
      </c>
      <c r="U130" s="8" t="str">
        <f t="shared" si="147"/>
        <v/>
      </c>
      <c r="V130" s="2" t="str">
        <f t="shared" si="148"/>
        <v/>
      </c>
      <c r="W130" s="2" t="str">
        <f t="shared" si="149"/>
        <v/>
      </c>
      <c r="X130" s="2" t="str">
        <f t="shared" si="253"/>
        <v/>
      </c>
      <c r="Y130" s="2" t="str">
        <f t="shared" si="150"/>
        <v/>
      </c>
      <c r="Z130" s="46" t="str">
        <f t="shared" si="258"/>
        <v/>
      </c>
      <c r="AA130" s="46" t="str">
        <f t="shared" si="177"/>
        <v/>
      </c>
      <c r="AB130" s="47"/>
      <c r="AC130" s="46" t="str">
        <f t="shared" si="178"/>
        <v/>
      </c>
      <c r="AD130" s="47" t="str">
        <f t="shared" si="259"/>
        <v/>
      </c>
      <c r="AE130" s="48" t="str">
        <f t="shared" si="179"/>
        <v/>
      </c>
      <c r="AF130" s="49" t="str">
        <f t="shared" si="135"/>
        <v/>
      </c>
      <c r="AG130" s="49" t="str">
        <f t="shared" si="135"/>
        <v/>
      </c>
      <c r="AH130" s="49" t="str">
        <f t="shared" si="135"/>
        <v/>
      </c>
      <c r="AI130" s="47" t="str">
        <f t="shared" si="135"/>
        <v/>
      </c>
      <c r="AJ130" s="47" t="str">
        <f t="shared" si="135"/>
        <v/>
      </c>
      <c r="AK130" s="46" t="str">
        <f t="shared" si="135"/>
        <v/>
      </c>
      <c r="AL130" s="47"/>
      <c r="AM130" s="53" t="str">
        <f t="shared" si="180"/>
        <v/>
      </c>
      <c r="AN130" s="50" t="str">
        <f t="shared" si="181"/>
        <v/>
      </c>
      <c r="AO130" s="51"/>
      <c r="AP130" s="52" t="str">
        <f t="shared" si="182"/>
        <v/>
      </c>
      <c r="AQ130" s="52" t="str">
        <f t="shared" si="183"/>
        <v/>
      </c>
      <c r="AR130" s="47">
        <f t="shared" si="184"/>
        <v>0</v>
      </c>
      <c r="AS130" s="53" t="str">
        <f t="shared" si="185"/>
        <v/>
      </c>
      <c r="AT130" s="52" t="str">
        <f t="shared" si="186"/>
        <v/>
      </c>
      <c r="AU130" s="9" t="str">
        <f t="shared" si="187"/>
        <v/>
      </c>
      <c r="AV130" s="9" t="str">
        <f t="shared" si="188"/>
        <v/>
      </c>
      <c r="AW130" s="12" t="str">
        <f t="shared" si="189"/>
        <v/>
      </c>
      <c r="AX130" s="9" t="str">
        <f t="shared" si="190"/>
        <v/>
      </c>
      <c r="AY130" s="12" t="str">
        <f t="shared" si="191"/>
        <v/>
      </c>
      <c r="AZ130" s="10" t="str">
        <f t="shared" si="192"/>
        <v/>
      </c>
      <c r="BA130" s="10" t="str">
        <f t="shared" si="193"/>
        <v/>
      </c>
      <c r="BB130" s="10" t="str">
        <f t="shared" si="194"/>
        <v/>
      </c>
      <c r="BC130" s="10" t="str">
        <f t="shared" si="195"/>
        <v/>
      </c>
      <c r="BD130" s="10" t="str">
        <f t="shared" si="196"/>
        <v/>
      </c>
      <c r="BE130" s="12" t="str">
        <f t="shared" si="197"/>
        <v/>
      </c>
      <c r="BF130" s="9" t="str">
        <f t="shared" si="198"/>
        <v/>
      </c>
      <c r="BG130" s="9" t="str">
        <f t="shared" si="199"/>
        <v/>
      </c>
      <c r="BH130" s="7" t="str">
        <f t="shared" si="200"/>
        <v/>
      </c>
      <c r="BI130" s="7" t="str">
        <f t="shared" si="201"/>
        <v/>
      </c>
      <c r="BJ130" s="12" t="str">
        <f t="shared" si="202"/>
        <v/>
      </c>
      <c r="BK130" s="80" t="str">
        <f t="shared" si="203"/>
        <v/>
      </c>
      <c r="BL130" s="7" t="str">
        <f t="shared" si="204"/>
        <v/>
      </c>
      <c r="BM130" s="7" t="str">
        <f t="shared" si="254"/>
        <v/>
      </c>
      <c r="BN130" s="12" t="str">
        <f t="shared" si="205"/>
        <v/>
      </c>
      <c r="BO130" s="9" t="str">
        <f t="shared" si="206"/>
        <v/>
      </c>
      <c r="BP130" s="2" t="str">
        <f t="shared" si="207"/>
        <v/>
      </c>
      <c r="BQ130" s="2" t="str">
        <f t="shared" si="208"/>
        <v/>
      </c>
      <c r="BR130" s="20" t="str">
        <f t="shared" si="263"/>
        <v/>
      </c>
      <c r="BS130" s="20" t="str">
        <f t="shared" si="263"/>
        <v/>
      </c>
      <c r="BT130" s="20" t="str">
        <f t="shared" si="263"/>
        <v/>
      </c>
      <c r="BU130" s="86" t="str">
        <f t="shared" si="209"/>
        <v/>
      </c>
      <c r="BV130" s="86" t="str">
        <f t="shared" si="210"/>
        <v/>
      </c>
      <c r="BW130" s="20" t="str">
        <f t="shared" si="263"/>
        <v/>
      </c>
      <c r="BX130" s="86" t="str">
        <f t="shared" si="263"/>
        <v/>
      </c>
      <c r="BY130" s="86" t="str">
        <f t="shared" si="263"/>
        <v/>
      </c>
      <c r="BZ130" s="86" t="str">
        <f t="shared" si="263"/>
        <v/>
      </c>
      <c r="CA130" s="86" t="str">
        <f t="shared" si="263"/>
        <v/>
      </c>
      <c r="CB130" s="86" t="str">
        <f t="shared" si="263"/>
        <v/>
      </c>
      <c r="CC130" s="86" t="str">
        <f t="shared" si="263"/>
        <v/>
      </c>
      <c r="CD130" s="86" t="str">
        <f t="shared" si="263"/>
        <v/>
      </c>
      <c r="CE130" s="20" t="str">
        <f t="shared" si="255"/>
        <v/>
      </c>
      <c r="CF130" s="14" t="str">
        <f t="shared" si="211"/>
        <v/>
      </c>
      <c r="CG130" s="14" t="str">
        <f t="shared" si="212"/>
        <v/>
      </c>
      <c r="CH130" s="8">
        <f t="shared" si="213"/>
        <v>0</v>
      </c>
      <c r="CI130" s="9" t="str">
        <f t="shared" si="214"/>
        <v/>
      </c>
      <c r="CJ130" s="9" t="str">
        <f t="shared" si="215"/>
        <v/>
      </c>
      <c r="CK130" s="9" t="str">
        <f t="shared" si="216"/>
        <v/>
      </c>
      <c r="CL130" s="9" t="str">
        <f t="shared" si="217"/>
        <v/>
      </c>
      <c r="CM130" s="9" t="str">
        <f t="shared" si="218"/>
        <v/>
      </c>
      <c r="CN130" s="9" t="str">
        <f t="shared" si="219"/>
        <v/>
      </c>
      <c r="CO130" s="9" t="str">
        <f t="shared" si="261"/>
        <v/>
      </c>
      <c r="CP130" s="9" t="str">
        <f t="shared" si="261"/>
        <v/>
      </c>
      <c r="CQ130" s="9" t="str">
        <f t="shared" si="261"/>
        <v/>
      </c>
      <c r="CR130" s="9" t="str">
        <f t="shared" si="261"/>
        <v/>
      </c>
      <c r="CS130" s="9" t="str">
        <f t="shared" si="261"/>
        <v/>
      </c>
      <c r="CT130" s="9" t="str">
        <f t="shared" si="261"/>
        <v/>
      </c>
      <c r="CU130" s="9" t="str">
        <f t="shared" si="261"/>
        <v/>
      </c>
      <c r="CV130" s="9" t="str">
        <f t="shared" si="221"/>
        <v/>
      </c>
      <c r="CW130" s="9" t="str">
        <f t="shared" si="262"/>
        <v/>
      </c>
      <c r="CX130" s="9" t="str">
        <f t="shared" si="262"/>
        <v/>
      </c>
      <c r="CY130" s="9" t="str">
        <f t="shared" si="262"/>
        <v/>
      </c>
      <c r="CZ130" s="9" t="str">
        <f t="shared" si="262"/>
        <v/>
      </c>
      <c r="DA130" s="9" t="str">
        <f t="shared" si="262"/>
        <v/>
      </c>
      <c r="DB130" s="9" t="str">
        <f t="shared" si="262"/>
        <v/>
      </c>
      <c r="DC130" s="9" t="str">
        <f t="shared" si="262"/>
        <v/>
      </c>
      <c r="DD130" s="2" t="str">
        <f t="shared" si="223"/>
        <v/>
      </c>
      <c r="DE130" s="2" t="str">
        <f t="shared" si="224"/>
        <v/>
      </c>
      <c r="DF130" s="2" t="str">
        <f t="shared" si="225"/>
        <v/>
      </c>
      <c r="DG130" s="2" t="str">
        <f t="shared" si="226"/>
        <v/>
      </c>
      <c r="DH130" s="2" t="str">
        <f t="shared" si="227"/>
        <v/>
      </c>
      <c r="DI130" s="2" t="str">
        <f t="shared" si="228"/>
        <v/>
      </c>
      <c r="DJ130" s="2" t="str">
        <f t="shared" si="229"/>
        <v/>
      </c>
      <c r="DK130" s="2" t="str">
        <f t="shared" si="230"/>
        <v/>
      </c>
      <c r="DL130" s="16" t="str">
        <f t="shared" si="231"/>
        <v/>
      </c>
      <c r="DM130" s="16" t="str">
        <f t="shared" si="232"/>
        <v/>
      </c>
      <c r="DN130" s="16" t="str">
        <f t="shared" si="233"/>
        <v/>
      </c>
      <c r="DO130" s="72" t="str">
        <f t="shared" si="234"/>
        <v/>
      </c>
      <c r="DP130" s="16" t="str">
        <f t="shared" si="235"/>
        <v/>
      </c>
      <c r="DQ130" s="16" t="str">
        <f t="shared" si="236"/>
        <v/>
      </c>
      <c r="DR130" s="2" t="str">
        <f t="shared" si="237"/>
        <v/>
      </c>
      <c r="DS130" s="2" t="str">
        <f t="shared" si="238"/>
        <v/>
      </c>
      <c r="DT130" s="2" t="str">
        <f t="shared" si="239"/>
        <v/>
      </c>
      <c r="DU130" s="2" t="str">
        <f t="shared" si="240"/>
        <v/>
      </c>
      <c r="DV130" s="15"/>
      <c r="DW130" s="17"/>
      <c r="DX130" s="17"/>
      <c r="DY130" s="47" t="str">
        <f t="shared" si="260"/>
        <v/>
      </c>
      <c r="DZ130" s="47" t="str">
        <f t="shared" si="260"/>
        <v/>
      </c>
      <c r="EA130" s="47" t="str">
        <f t="shared" si="260"/>
        <v/>
      </c>
      <c r="EB130" s="47" t="str">
        <f t="shared" si="260"/>
        <v/>
      </c>
      <c r="EC130" s="49" t="str">
        <f t="shared" si="260"/>
        <v/>
      </c>
      <c r="ED130" s="49" t="str">
        <f t="shared" si="260"/>
        <v/>
      </c>
      <c r="EE130" s="47" t="str">
        <f t="shared" si="260"/>
        <v/>
      </c>
      <c r="EF130" s="47" t="str">
        <f t="shared" si="260"/>
        <v/>
      </c>
      <c r="EG130" s="47" t="str">
        <f t="shared" si="260"/>
        <v/>
      </c>
      <c r="EH130" s="6">
        <f t="shared" si="152"/>
        <v>0</v>
      </c>
      <c r="EI130" s="6">
        <f t="shared" si="153"/>
        <v>0</v>
      </c>
      <c r="EJ130" s="2" t="str">
        <f t="shared" si="154"/>
        <v/>
      </c>
      <c r="EK130" s="2" t="str">
        <f t="shared" si="155"/>
        <v/>
      </c>
      <c r="EL130" s="2" t="str">
        <f t="shared" si="257"/>
        <v/>
      </c>
      <c r="EM130" s="2" t="str">
        <f t="shared" si="156"/>
        <v/>
      </c>
      <c r="EN130" s="2" t="str">
        <f t="shared" si="157"/>
        <v/>
      </c>
      <c r="EO130" s="2">
        <f t="shared" si="158"/>
        <v>0</v>
      </c>
      <c r="EP130" s="2">
        <f t="shared" si="241"/>
        <v>0</v>
      </c>
      <c r="EQ130" s="2"/>
      <c r="ER130" s="2"/>
      <c r="ES130" s="2"/>
      <c r="ET130" s="2"/>
      <c r="EU130" s="2"/>
      <c r="EV130" s="2"/>
      <c r="EW130" s="2">
        <f t="shared" si="159"/>
        <v>0</v>
      </c>
      <c r="EX130" s="2">
        <f t="shared" si="160"/>
        <v>0</v>
      </c>
      <c r="EY130" s="2">
        <f t="shared" si="242"/>
        <v>0</v>
      </c>
      <c r="EZ130" s="2">
        <f t="shared" si="161"/>
        <v>0</v>
      </c>
      <c r="FA130" s="2">
        <f t="shared" si="162"/>
        <v>0</v>
      </c>
      <c r="FB130" s="59"/>
      <c r="FC130" s="2">
        <f t="shared" si="163"/>
        <v>0</v>
      </c>
      <c r="FD130" s="2">
        <f t="shared" si="243"/>
        <v>0</v>
      </c>
      <c r="FE130" s="3">
        <f t="shared" si="256"/>
        <v>0</v>
      </c>
      <c r="FF130" s="3">
        <f t="shared" si="244"/>
        <v>0</v>
      </c>
      <c r="FG130" s="3">
        <f t="shared" si="245"/>
        <v>0</v>
      </c>
      <c r="FH130" s="3">
        <f t="shared" si="164"/>
        <v>0</v>
      </c>
      <c r="FI130" s="67">
        <f t="shared" si="165"/>
        <v>0</v>
      </c>
      <c r="FJ130" s="3">
        <f t="shared" si="166"/>
        <v>0</v>
      </c>
      <c r="FK130" s="3">
        <f t="shared" si="167"/>
        <v>0</v>
      </c>
      <c r="FL130" s="3">
        <f t="shared" si="246"/>
        <v>0</v>
      </c>
      <c r="FM130" s="3">
        <f t="shared" si="247"/>
        <v>0</v>
      </c>
      <c r="FN130" s="3">
        <f t="shared" si="248"/>
        <v>0</v>
      </c>
      <c r="FO130" s="2">
        <f t="shared" si="168"/>
        <v>0</v>
      </c>
      <c r="FP130" s="2">
        <f t="shared" si="169"/>
        <v>0</v>
      </c>
      <c r="FQ130" s="2">
        <f t="shared" si="249"/>
        <v>0</v>
      </c>
      <c r="FR130" s="6" t="str">
        <f>IF(A130=1,1,IF(DW130="","",COUNTA($DW$31:DW130)+1))</f>
        <v/>
      </c>
      <c r="FS130" s="6" t="str">
        <f t="shared" si="170"/>
        <v/>
      </c>
      <c r="FT130" s="43">
        <f t="shared" si="250"/>
        <v>0</v>
      </c>
      <c r="FU130" s="23">
        <f t="shared" si="251"/>
        <v>0</v>
      </c>
      <c r="FV130" s="21">
        <f t="shared" si="252"/>
        <v>0</v>
      </c>
    </row>
    <row r="131" spans="1:178">
      <c r="A131" s="4" t="str">
        <f t="shared" si="171"/>
        <v/>
      </c>
      <c r="B131" s="33"/>
      <c r="C131" s="33"/>
      <c r="D131" s="33"/>
      <c r="E131" s="33"/>
      <c r="F131" s="33"/>
      <c r="G131" s="11" t="str">
        <f t="shared" si="138"/>
        <v/>
      </c>
      <c r="H131" s="3" t="str">
        <f t="shared" si="172"/>
        <v/>
      </c>
      <c r="I131" s="3" t="str">
        <f t="shared" si="139"/>
        <v/>
      </c>
      <c r="J131" s="3" t="str">
        <f t="shared" si="173"/>
        <v/>
      </c>
      <c r="K131" s="3" t="str">
        <f t="shared" si="140"/>
        <v/>
      </c>
      <c r="L131" s="2" t="str">
        <f t="shared" si="141"/>
        <v/>
      </c>
      <c r="M131" s="8" t="str">
        <f t="shared" si="174"/>
        <v/>
      </c>
      <c r="N131" s="8" t="str">
        <f t="shared" si="142"/>
        <v/>
      </c>
      <c r="O131" s="8" t="str">
        <f t="shared" si="175"/>
        <v/>
      </c>
      <c r="P131" s="8" t="str">
        <f t="shared" si="143"/>
        <v/>
      </c>
      <c r="Q131" s="2" t="str">
        <f t="shared" si="144"/>
        <v/>
      </c>
      <c r="R131" s="3" t="str">
        <f t="shared" si="145"/>
        <v/>
      </c>
      <c r="S131" s="3" t="str">
        <f t="shared" si="146"/>
        <v/>
      </c>
      <c r="T131" s="3" t="str">
        <f t="shared" si="176"/>
        <v/>
      </c>
      <c r="U131" s="8" t="str">
        <f t="shared" si="147"/>
        <v/>
      </c>
      <c r="V131" s="2" t="str">
        <f t="shared" si="148"/>
        <v/>
      </c>
      <c r="W131" s="2" t="str">
        <f t="shared" si="149"/>
        <v/>
      </c>
      <c r="X131" s="2" t="str">
        <f t="shared" si="253"/>
        <v/>
      </c>
      <c r="Y131" s="2" t="str">
        <f t="shared" si="150"/>
        <v/>
      </c>
      <c r="Z131" s="46" t="str">
        <f t="shared" si="258"/>
        <v/>
      </c>
      <c r="AA131" s="46" t="str">
        <f t="shared" si="177"/>
        <v/>
      </c>
      <c r="AB131" s="47"/>
      <c r="AC131" s="46" t="str">
        <f t="shared" si="178"/>
        <v/>
      </c>
      <c r="AD131" s="47" t="str">
        <f t="shared" si="259"/>
        <v/>
      </c>
      <c r="AE131" s="48" t="str">
        <f t="shared" si="179"/>
        <v/>
      </c>
      <c r="AF131" s="49" t="str">
        <f t="shared" si="135"/>
        <v/>
      </c>
      <c r="AG131" s="49" t="str">
        <f t="shared" si="135"/>
        <v/>
      </c>
      <c r="AH131" s="49" t="str">
        <f t="shared" si="135"/>
        <v/>
      </c>
      <c r="AI131" s="47" t="str">
        <f t="shared" si="135"/>
        <v/>
      </c>
      <c r="AJ131" s="47" t="str">
        <f t="shared" si="135"/>
        <v/>
      </c>
      <c r="AK131" s="46" t="str">
        <f t="shared" si="135"/>
        <v/>
      </c>
      <c r="AL131" s="47"/>
      <c r="AM131" s="53" t="str">
        <f t="shared" si="180"/>
        <v/>
      </c>
      <c r="AN131" s="50" t="str">
        <f t="shared" si="181"/>
        <v/>
      </c>
      <c r="AO131" s="51"/>
      <c r="AP131" s="52" t="str">
        <f t="shared" si="182"/>
        <v/>
      </c>
      <c r="AQ131" s="52" t="str">
        <f t="shared" si="183"/>
        <v/>
      </c>
      <c r="AR131" s="47">
        <f t="shared" si="184"/>
        <v>0</v>
      </c>
      <c r="AS131" s="53" t="str">
        <f t="shared" si="185"/>
        <v/>
      </c>
      <c r="AT131" s="52" t="str">
        <f t="shared" si="186"/>
        <v/>
      </c>
      <c r="AU131" s="9" t="str">
        <f t="shared" si="187"/>
        <v/>
      </c>
      <c r="AV131" s="9" t="str">
        <f t="shared" si="188"/>
        <v/>
      </c>
      <c r="AW131" s="12" t="str">
        <f t="shared" si="189"/>
        <v/>
      </c>
      <c r="AX131" s="9" t="str">
        <f t="shared" si="190"/>
        <v/>
      </c>
      <c r="AY131" s="12" t="str">
        <f t="shared" si="191"/>
        <v/>
      </c>
      <c r="AZ131" s="10" t="str">
        <f t="shared" si="192"/>
        <v/>
      </c>
      <c r="BA131" s="10" t="str">
        <f t="shared" si="193"/>
        <v/>
      </c>
      <c r="BB131" s="10" t="str">
        <f t="shared" si="194"/>
        <v/>
      </c>
      <c r="BC131" s="10" t="str">
        <f t="shared" si="195"/>
        <v/>
      </c>
      <c r="BD131" s="10" t="str">
        <f t="shared" si="196"/>
        <v/>
      </c>
      <c r="BE131" s="12" t="str">
        <f t="shared" si="197"/>
        <v/>
      </c>
      <c r="BF131" s="9" t="str">
        <f t="shared" si="198"/>
        <v/>
      </c>
      <c r="BG131" s="9" t="str">
        <f t="shared" si="199"/>
        <v/>
      </c>
      <c r="BH131" s="7" t="str">
        <f t="shared" si="200"/>
        <v/>
      </c>
      <c r="BI131" s="7" t="str">
        <f t="shared" si="201"/>
        <v/>
      </c>
      <c r="BJ131" s="12" t="str">
        <f t="shared" si="202"/>
        <v/>
      </c>
      <c r="BK131" s="80" t="str">
        <f t="shared" si="203"/>
        <v/>
      </c>
      <c r="BL131" s="7" t="str">
        <f t="shared" si="204"/>
        <v/>
      </c>
      <c r="BM131" s="7" t="str">
        <f t="shared" si="254"/>
        <v/>
      </c>
      <c r="BN131" s="12" t="str">
        <f t="shared" si="205"/>
        <v/>
      </c>
      <c r="BO131" s="9" t="str">
        <f t="shared" si="206"/>
        <v/>
      </c>
      <c r="BP131" s="2" t="str">
        <f t="shared" si="207"/>
        <v/>
      </c>
      <c r="BQ131" s="2" t="str">
        <f t="shared" si="208"/>
        <v/>
      </c>
      <c r="BR131" s="20" t="str">
        <f t="shared" si="263"/>
        <v/>
      </c>
      <c r="BS131" s="20" t="str">
        <f t="shared" si="263"/>
        <v/>
      </c>
      <c r="BT131" s="20" t="str">
        <f t="shared" si="263"/>
        <v/>
      </c>
      <c r="BU131" s="86" t="str">
        <f t="shared" si="209"/>
        <v/>
      </c>
      <c r="BV131" s="86" t="str">
        <f t="shared" si="210"/>
        <v/>
      </c>
      <c r="BW131" s="20" t="str">
        <f t="shared" si="263"/>
        <v/>
      </c>
      <c r="BX131" s="86" t="str">
        <f t="shared" si="263"/>
        <v/>
      </c>
      <c r="BY131" s="86" t="str">
        <f t="shared" si="263"/>
        <v/>
      </c>
      <c r="BZ131" s="86" t="str">
        <f t="shared" si="263"/>
        <v/>
      </c>
      <c r="CA131" s="86" t="str">
        <f t="shared" si="263"/>
        <v/>
      </c>
      <c r="CB131" s="86" t="str">
        <f t="shared" si="263"/>
        <v/>
      </c>
      <c r="CC131" s="86" t="str">
        <f t="shared" si="263"/>
        <v/>
      </c>
      <c r="CD131" s="86" t="str">
        <f t="shared" si="263"/>
        <v/>
      </c>
      <c r="CE131" s="20" t="str">
        <f t="shared" si="255"/>
        <v/>
      </c>
      <c r="CF131" s="14" t="str">
        <f t="shared" si="211"/>
        <v/>
      </c>
      <c r="CG131" s="14" t="str">
        <f t="shared" si="212"/>
        <v/>
      </c>
      <c r="CH131" s="8">
        <f t="shared" si="213"/>
        <v>0</v>
      </c>
      <c r="CI131" s="9" t="str">
        <f t="shared" si="214"/>
        <v/>
      </c>
      <c r="CJ131" s="9" t="str">
        <f t="shared" si="215"/>
        <v/>
      </c>
      <c r="CK131" s="9" t="str">
        <f t="shared" si="216"/>
        <v/>
      </c>
      <c r="CL131" s="9" t="str">
        <f t="shared" si="217"/>
        <v/>
      </c>
      <c r="CM131" s="9" t="str">
        <f t="shared" si="218"/>
        <v/>
      </c>
      <c r="CN131" s="9" t="str">
        <f t="shared" si="219"/>
        <v/>
      </c>
      <c r="CO131" s="9" t="str">
        <f t="shared" si="261"/>
        <v/>
      </c>
      <c r="CP131" s="9" t="str">
        <f t="shared" si="261"/>
        <v/>
      </c>
      <c r="CQ131" s="9" t="str">
        <f t="shared" si="261"/>
        <v/>
      </c>
      <c r="CR131" s="9" t="str">
        <f t="shared" si="261"/>
        <v/>
      </c>
      <c r="CS131" s="9" t="str">
        <f t="shared" si="261"/>
        <v/>
      </c>
      <c r="CT131" s="9" t="str">
        <f t="shared" si="261"/>
        <v/>
      </c>
      <c r="CU131" s="9" t="str">
        <f t="shared" si="261"/>
        <v/>
      </c>
      <c r="CV131" s="9" t="str">
        <f t="shared" si="221"/>
        <v/>
      </c>
      <c r="CW131" s="9" t="str">
        <f t="shared" si="262"/>
        <v/>
      </c>
      <c r="CX131" s="9" t="str">
        <f t="shared" si="262"/>
        <v/>
      </c>
      <c r="CY131" s="9" t="str">
        <f t="shared" si="262"/>
        <v/>
      </c>
      <c r="CZ131" s="9" t="str">
        <f t="shared" si="262"/>
        <v/>
      </c>
      <c r="DA131" s="9" t="str">
        <f t="shared" si="262"/>
        <v/>
      </c>
      <c r="DB131" s="9" t="str">
        <f t="shared" si="262"/>
        <v/>
      </c>
      <c r="DC131" s="9" t="str">
        <f t="shared" si="262"/>
        <v/>
      </c>
      <c r="DD131" s="2" t="str">
        <f t="shared" si="223"/>
        <v/>
      </c>
      <c r="DE131" s="2" t="str">
        <f t="shared" si="224"/>
        <v/>
      </c>
      <c r="DF131" s="2" t="str">
        <f t="shared" si="225"/>
        <v/>
      </c>
      <c r="DG131" s="2" t="str">
        <f t="shared" si="226"/>
        <v/>
      </c>
      <c r="DH131" s="2" t="str">
        <f t="shared" si="227"/>
        <v/>
      </c>
      <c r="DI131" s="2" t="str">
        <f t="shared" si="228"/>
        <v/>
      </c>
      <c r="DJ131" s="2" t="str">
        <f t="shared" si="229"/>
        <v/>
      </c>
      <c r="DK131" s="2" t="str">
        <f t="shared" si="230"/>
        <v/>
      </c>
      <c r="DL131" s="16" t="str">
        <f t="shared" si="231"/>
        <v/>
      </c>
      <c r="DM131" s="16" t="str">
        <f t="shared" si="232"/>
        <v/>
      </c>
      <c r="DN131" s="16" t="str">
        <f t="shared" si="233"/>
        <v/>
      </c>
      <c r="DO131" s="72" t="str">
        <f t="shared" si="234"/>
        <v/>
      </c>
      <c r="DP131" s="16" t="str">
        <f t="shared" si="235"/>
        <v/>
      </c>
      <c r="DQ131" s="16" t="str">
        <f t="shared" si="236"/>
        <v/>
      </c>
      <c r="DR131" s="2" t="str">
        <f t="shared" si="237"/>
        <v/>
      </c>
      <c r="DS131" s="2" t="str">
        <f t="shared" si="238"/>
        <v/>
      </c>
      <c r="DT131" s="2" t="str">
        <f t="shared" si="239"/>
        <v/>
      </c>
      <c r="DU131" s="2" t="str">
        <f t="shared" si="240"/>
        <v/>
      </c>
      <c r="DV131" s="15"/>
      <c r="DW131" s="17"/>
      <c r="DX131" s="17"/>
      <c r="DY131" s="47" t="str">
        <f t="shared" si="260"/>
        <v/>
      </c>
      <c r="DZ131" s="47" t="str">
        <f t="shared" si="260"/>
        <v/>
      </c>
      <c r="EA131" s="47" t="str">
        <f t="shared" si="260"/>
        <v/>
      </c>
      <c r="EB131" s="47" t="str">
        <f t="shared" si="260"/>
        <v/>
      </c>
      <c r="EC131" s="49" t="str">
        <f t="shared" si="260"/>
        <v/>
      </c>
      <c r="ED131" s="49" t="str">
        <f t="shared" si="260"/>
        <v/>
      </c>
      <c r="EE131" s="47" t="str">
        <f t="shared" si="260"/>
        <v/>
      </c>
      <c r="EF131" s="47" t="str">
        <f t="shared" si="260"/>
        <v/>
      </c>
      <c r="EG131" s="47" t="str">
        <f t="shared" si="260"/>
        <v/>
      </c>
      <c r="EH131" s="6">
        <f t="shared" si="152"/>
        <v>0</v>
      </c>
      <c r="EI131" s="6">
        <f t="shared" si="153"/>
        <v>0</v>
      </c>
      <c r="EJ131" s="2" t="str">
        <f t="shared" si="154"/>
        <v/>
      </c>
      <c r="EK131" s="2" t="str">
        <f t="shared" si="155"/>
        <v/>
      </c>
      <c r="EL131" s="2" t="str">
        <f t="shared" si="257"/>
        <v/>
      </c>
      <c r="EM131" s="2" t="str">
        <f t="shared" si="156"/>
        <v/>
      </c>
      <c r="EN131" s="2" t="str">
        <f t="shared" si="157"/>
        <v/>
      </c>
      <c r="EO131" s="2">
        <f t="shared" si="158"/>
        <v>0</v>
      </c>
      <c r="EP131" s="2">
        <f t="shared" si="241"/>
        <v>0</v>
      </c>
      <c r="EQ131" s="2"/>
      <c r="ER131" s="2"/>
      <c r="ES131" s="2"/>
      <c r="ET131" s="2"/>
      <c r="EU131" s="2"/>
      <c r="EV131" s="2"/>
      <c r="EW131" s="2">
        <f t="shared" si="159"/>
        <v>0</v>
      </c>
      <c r="EX131" s="2">
        <f t="shared" si="160"/>
        <v>0</v>
      </c>
      <c r="EY131" s="2">
        <f t="shared" si="242"/>
        <v>0</v>
      </c>
      <c r="EZ131" s="2">
        <f t="shared" si="161"/>
        <v>0</v>
      </c>
      <c r="FA131" s="2">
        <f t="shared" si="162"/>
        <v>0</v>
      </c>
      <c r="FB131" s="59"/>
      <c r="FC131" s="2">
        <f t="shared" si="163"/>
        <v>0</v>
      </c>
      <c r="FD131" s="2">
        <f t="shared" si="243"/>
        <v>0</v>
      </c>
      <c r="FE131" s="3">
        <f t="shared" si="256"/>
        <v>0</v>
      </c>
      <c r="FF131" s="3">
        <f t="shared" si="244"/>
        <v>0</v>
      </c>
      <c r="FG131" s="3">
        <f t="shared" si="245"/>
        <v>0</v>
      </c>
      <c r="FH131" s="3">
        <f t="shared" si="164"/>
        <v>0</v>
      </c>
      <c r="FI131" s="67">
        <f t="shared" si="165"/>
        <v>0</v>
      </c>
      <c r="FJ131" s="3">
        <f t="shared" si="166"/>
        <v>0</v>
      </c>
      <c r="FK131" s="3">
        <f t="shared" si="167"/>
        <v>0</v>
      </c>
      <c r="FL131" s="3">
        <f t="shared" si="246"/>
        <v>0</v>
      </c>
      <c r="FM131" s="3">
        <f t="shared" si="247"/>
        <v>0</v>
      </c>
      <c r="FN131" s="3">
        <f t="shared" si="248"/>
        <v>0</v>
      </c>
      <c r="FO131" s="2">
        <f t="shared" si="168"/>
        <v>0</v>
      </c>
      <c r="FP131" s="2">
        <f t="shared" si="169"/>
        <v>0</v>
      </c>
      <c r="FQ131" s="2">
        <f t="shared" si="249"/>
        <v>0</v>
      </c>
      <c r="FR131" s="6" t="str">
        <f>IF(A131=1,1,IF(DW131="","",COUNTA($DW$31:DW131)+1))</f>
        <v/>
      </c>
      <c r="FS131" s="6" t="str">
        <f t="shared" si="170"/>
        <v/>
      </c>
      <c r="FT131" s="43">
        <f t="shared" si="250"/>
        <v>0</v>
      </c>
      <c r="FU131" s="23">
        <f t="shared" si="251"/>
        <v>0</v>
      </c>
      <c r="FV131" s="21">
        <f t="shared" si="252"/>
        <v>0</v>
      </c>
    </row>
    <row r="132" spans="1:178">
      <c r="A132" s="4" t="str">
        <f t="shared" si="171"/>
        <v/>
      </c>
      <c r="B132" s="33"/>
      <c r="C132" s="33"/>
      <c r="D132" s="33"/>
      <c r="E132" s="33"/>
      <c r="F132" s="33"/>
      <c r="G132" s="11" t="str">
        <f t="shared" si="138"/>
        <v/>
      </c>
      <c r="H132" s="3" t="str">
        <f t="shared" si="172"/>
        <v/>
      </c>
      <c r="I132" s="3" t="str">
        <f t="shared" si="139"/>
        <v/>
      </c>
      <c r="J132" s="3" t="str">
        <f t="shared" si="173"/>
        <v/>
      </c>
      <c r="K132" s="3" t="str">
        <f t="shared" si="140"/>
        <v/>
      </c>
      <c r="L132" s="2" t="str">
        <f t="shared" si="141"/>
        <v/>
      </c>
      <c r="M132" s="8" t="str">
        <f t="shared" si="174"/>
        <v/>
      </c>
      <c r="N132" s="8" t="str">
        <f t="shared" si="142"/>
        <v/>
      </c>
      <c r="O132" s="8" t="str">
        <f t="shared" si="175"/>
        <v/>
      </c>
      <c r="P132" s="8" t="str">
        <f t="shared" si="143"/>
        <v/>
      </c>
      <c r="Q132" s="2" t="str">
        <f t="shared" si="144"/>
        <v/>
      </c>
      <c r="R132" s="3" t="str">
        <f t="shared" si="145"/>
        <v/>
      </c>
      <c r="S132" s="3" t="str">
        <f t="shared" si="146"/>
        <v/>
      </c>
      <c r="T132" s="3" t="str">
        <f t="shared" si="176"/>
        <v/>
      </c>
      <c r="U132" s="8" t="str">
        <f t="shared" si="147"/>
        <v/>
      </c>
      <c r="V132" s="2" t="str">
        <f t="shared" si="148"/>
        <v/>
      </c>
      <c r="W132" s="2" t="str">
        <f t="shared" si="149"/>
        <v/>
      </c>
      <c r="X132" s="2" t="str">
        <f t="shared" si="253"/>
        <v/>
      </c>
      <c r="Y132" s="2" t="str">
        <f t="shared" si="150"/>
        <v/>
      </c>
      <c r="Z132" s="46" t="str">
        <f t="shared" si="258"/>
        <v/>
      </c>
      <c r="AA132" s="46" t="str">
        <f t="shared" si="177"/>
        <v/>
      </c>
      <c r="AB132" s="47"/>
      <c r="AC132" s="46" t="str">
        <f t="shared" si="178"/>
        <v/>
      </c>
      <c r="AD132" s="47" t="str">
        <f t="shared" si="259"/>
        <v/>
      </c>
      <c r="AE132" s="48" t="str">
        <f t="shared" si="179"/>
        <v/>
      </c>
      <c r="AF132" s="49" t="str">
        <f t="shared" si="135"/>
        <v/>
      </c>
      <c r="AG132" s="49" t="str">
        <f t="shared" si="135"/>
        <v/>
      </c>
      <c r="AH132" s="49" t="str">
        <f t="shared" si="135"/>
        <v/>
      </c>
      <c r="AI132" s="47" t="str">
        <f t="shared" si="135"/>
        <v/>
      </c>
      <c r="AJ132" s="47" t="str">
        <f t="shared" si="135"/>
        <v/>
      </c>
      <c r="AK132" s="46" t="str">
        <f t="shared" si="135"/>
        <v/>
      </c>
      <c r="AL132" s="47"/>
      <c r="AM132" s="53" t="str">
        <f t="shared" si="180"/>
        <v/>
      </c>
      <c r="AN132" s="50" t="str">
        <f t="shared" si="181"/>
        <v/>
      </c>
      <c r="AO132" s="51"/>
      <c r="AP132" s="52" t="str">
        <f t="shared" si="182"/>
        <v/>
      </c>
      <c r="AQ132" s="52" t="str">
        <f t="shared" si="183"/>
        <v/>
      </c>
      <c r="AR132" s="47">
        <f t="shared" si="184"/>
        <v>0</v>
      </c>
      <c r="AS132" s="53" t="str">
        <f t="shared" si="185"/>
        <v/>
      </c>
      <c r="AT132" s="52" t="str">
        <f t="shared" si="186"/>
        <v/>
      </c>
      <c r="AU132" s="9" t="str">
        <f t="shared" si="187"/>
        <v/>
      </c>
      <c r="AV132" s="9" t="str">
        <f t="shared" si="188"/>
        <v/>
      </c>
      <c r="AW132" s="12" t="str">
        <f t="shared" si="189"/>
        <v/>
      </c>
      <c r="AX132" s="9" t="str">
        <f t="shared" si="190"/>
        <v/>
      </c>
      <c r="AY132" s="12" t="str">
        <f t="shared" si="191"/>
        <v/>
      </c>
      <c r="AZ132" s="10" t="str">
        <f t="shared" si="192"/>
        <v/>
      </c>
      <c r="BA132" s="10" t="str">
        <f t="shared" si="193"/>
        <v/>
      </c>
      <c r="BB132" s="10" t="str">
        <f t="shared" si="194"/>
        <v/>
      </c>
      <c r="BC132" s="10" t="str">
        <f t="shared" si="195"/>
        <v/>
      </c>
      <c r="BD132" s="10" t="str">
        <f t="shared" si="196"/>
        <v/>
      </c>
      <c r="BE132" s="12" t="str">
        <f t="shared" si="197"/>
        <v/>
      </c>
      <c r="BF132" s="9" t="str">
        <f t="shared" si="198"/>
        <v/>
      </c>
      <c r="BG132" s="9" t="str">
        <f t="shared" si="199"/>
        <v/>
      </c>
      <c r="BH132" s="7" t="str">
        <f t="shared" si="200"/>
        <v/>
      </c>
      <c r="BI132" s="7" t="str">
        <f t="shared" si="201"/>
        <v/>
      </c>
      <c r="BJ132" s="12" t="str">
        <f t="shared" si="202"/>
        <v/>
      </c>
      <c r="BK132" s="80" t="str">
        <f t="shared" si="203"/>
        <v/>
      </c>
      <c r="BL132" s="7" t="str">
        <f t="shared" si="204"/>
        <v/>
      </c>
      <c r="BM132" s="7" t="str">
        <f t="shared" si="254"/>
        <v/>
      </c>
      <c r="BN132" s="12" t="str">
        <f t="shared" si="205"/>
        <v/>
      </c>
      <c r="BO132" s="9" t="str">
        <f t="shared" si="206"/>
        <v/>
      </c>
      <c r="BP132" s="2" t="str">
        <f t="shared" si="207"/>
        <v/>
      </c>
      <c r="BQ132" s="2" t="str">
        <f t="shared" si="208"/>
        <v/>
      </c>
      <c r="BR132" s="20" t="str">
        <f t="shared" si="263"/>
        <v/>
      </c>
      <c r="BS132" s="20" t="str">
        <f t="shared" si="263"/>
        <v/>
      </c>
      <c r="BT132" s="20" t="str">
        <f t="shared" si="263"/>
        <v/>
      </c>
      <c r="BU132" s="86" t="str">
        <f t="shared" si="209"/>
        <v/>
      </c>
      <c r="BV132" s="86" t="str">
        <f t="shared" si="210"/>
        <v/>
      </c>
      <c r="BW132" s="20" t="str">
        <f t="shared" si="263"/>
        <v/>
      </c>
      <c r="BX132" s="86" t="str">
        <f t="shared" si="263"/>
        <v/>
      </c>
      <c r="BY132" s="86" t="str">
        <f t="shared" si="263"/>
        <v/>
      </c>
      <c r="BZ132" s="86" t="str">
        <f t="shared" si="263"/>
        <v/>
      </c>
      <c r="CA132" s="86" t="str">
        <f t="shared" si="263"/>
        <v/>
      </c>
      <c r="CB132" s="86" t="str">
        <f t="shared" si="263"/>
        <v/>
      </c>
      <c r="CC132" s="86" t="str">
        <f t="shared" si="263"/>
        <v/>
      </c>
      <c r="CD132" s="86" t="str">
        <f t="shared" si="263"/>
        <v/>
      </c>
      <c r="CE132" s="20" t="str">
        <f t="shared" si="255"/>
        <v/>
      </c>
      <c r="CF132" s="14" t="str">
        <f t="shared" si="211"/>
        <v/>
      </c>
      <c r="CG132" s="14" t="str">
        <f t="shared" si="212"/>
        <v/>
      </c>
      <c r="CH132" s="8">
        <f t="shared" si="213"/>
        <v>0</v>
      </c>
      <c r="CI132" s="9" t="str">
        <f t="shared" si="214"/>
        <v/>
      </c>
      <c r="CJ132" s="9" t="str">
        <f t="shared" si="215"/>
        <v/>
      </c>
      <c r="CK132" s="9" t="str">
        <f t="shared" si="216"/>
        <v/>
      </c>
      <c r="CL132" s="9" t="str">
        <f t="shared" si="217"/>
        <v/>
      </c>
      <c r="CM132" s="9" t="str">
        <f t="shared" si="218"/>
        <v/>
      </c>
      <c r="CN132" s="9" t="str">
        <f t="shared" si="219"/>
        <v/>
      </c>
      <c r="CO132" s="9" t="str">
        <f t="shared" si="261"/>
        <v/>
      </c>
      <c r="CP132" s="9" t="str">
        <f t="shared" si="261"/>
        <v/>
      </c>
      <c r="CQ132" s="9" t="str">
        <f t="shared" si="261"/>
        <v/>
      </c>
      <c r="CR132" s="9" t="str">
        <f t="shared" si="261"/>
        <v/>
      </c>
      <c r="CS132" s="9" t="str">
        <f t="shared" si="261"/>
        <v/>
      </c>
      <c r="CT132" s="9" t="str">
        <f t="shared" si="261"/>
        <v/>
      </c>
      <c r="CU132" s="9" t="str">
        <f t="shared" si="261"/>
        <v/>
      </c>
      <c r="CV132" s="9" t="str">
        <f t="shared" si="221"/>
        <v/>
      </c>
      <c r="CW132" s="9" t="str">
        <f t="shared" si="262"/>
        <v/>
      </c>
      <c r="CX132" s="9" t="str">
        <f t="shared" si="262"/>
        <v/>
      </c>
      <c r="CY132" s="9" t="str">
        <f t="shared" si="262"/>
        <v/>
      </c>
      <c r="CZ132" s="9" t="str">
        <f t="shared" si="262"/>
        <v/>
      </c>
      <c r="DA132" s="9" t="str">
        <f t="shared" si="262"/>
        <v/>
      </c>
      <c r="DB132" s="9" t="str">
        <f t="shared" si="262"/>
        <v/>
      </c>
      <c r="DC132" s="9" t="str">
        <f t="shared" si="262"/>
        <v/>
      </c>
      <c r="DD132" s="2" t="str">
        <f t="shared" si="223"/>
        <v/>
      </c>
      <c r="DE132" s="2" t="str">
        <f t="shared" si="224"/>
        <v/>
      </c>
      <c r="DF132" s="2" t="str">
        <f t="shared" si="225"/>
        <v/>
      </c>
      <c r="DG132" s="2" t="str">
        <f t="shared" si="226"/>
        <v/>
      </c>
      <c r="DH132" s="2" t="str">
        <f t="shared" si="227"/>
        <v/>
      </c>
      <c r="DI132" s="2" t="str">
        <f t="shared" si="228"/>
        <v/>
      </c>
      <c r="DJ132" s="2" t="str">
        <f t="shared" si="229"/>
        <v/>
      </c>
      <c r="DK132" s="2" t="str">
        <f t="shared" si="230"/>
        <v/>
      </c>
      <c r="DL132" s="16" t="str">
        <f t="shared" si="231"/>
        <v/>
      </c>
      <c r="DM132" s="16" t="str">
        <f t="shared" si="232"/>
        <v/>
      </c>
      <c r="DN132" s="16" t="str">
        <f t="shared" si="233"/>
        <v/>
      </c>
      <c r="DO132" s="72" t="str">
        <f t="shared" si="234"/>
        <v/>
      </c>
      <c r="DP132" s="16" t="str">
        <f t="shared" si="235"/>
        <v/>
      </c>
      <c r="DQ132" s="16" t="str">
        <f t="shared" si="236"/>
        <v/>
      </c>
      <c r="DR132" s="2" t="str">
        <f t="shared" si="237"/>
        <v/>
      </c>
      <c r="DS132" s="2" t="str">
        <f t="shared" si="238"/>
        <v/>
      </c>
      <c r="DT132" s="2" t="str">
        <f t="shared" si="239"/>
        <v/>
      </c>
      <c r="DU132" s="2" t="str">
        <f t="shared" si="240"/>
        <v/>
      </c>
      <c r="DV132" s="15"/>
      <c r="DW132" s="17"/>
      <c r="DX132" s="17"/>
      <c r="DY132" s="47" t="str">
        <f t="shared" si="260"/>
        <v/>
      </c>
      <c r="DZ132" s="47" t="str">
        <f t="shared" si="260"/>
        <v/>
      </c>
      <c r="EA132" s="47" t="str">
        <f t="shared" si="260"/>
        <v/>
      </c>
      <c r="EB132" s="47" t="str">
        <f t="shared" si="260"/>
        <v/>
      </c>
      <c r="EC132" s="49" t="str">
        <f t="shared" si="260"/>
        <v/>
      </c>
      <c r="ED132" s="49" t="str">
        <f t="shared" si="260"/>
        <v/>
      </c>
      <c r="EE132" s="47" t="str">
        <f t="shared" si="260"/>
        <v/>
      </c>
      <c r="EF132" s="47" t="str">
        <f t="shared" si="260"/>
        <v/>
      </c>
      <c r="EG132" s="47" t="str">
        <f t="shared" si="260"/>
        <v/>
      </c>
      <c r="EH132" s="6">
        <f t="shared" si="152"/>
        <v>0</v>
      </c>
      <c r="EI132" s="6">
        <f t="shared" si="153"/>
        <v>0</v>
      </c>
      <c r="EJ132" s="2" t="str">
        <f t="shared" si="154"/>
        <v/>
      </c>
      <c r="EK132" s="2" t="str">
        <f t="shared" si="155"/>
        <v/>
      </c>
      <c r="EL132" s="2" t="str">
        <f t="shared" si="257"/>
        <v/>
      </c>
      <c r="EM132" s="2" t="str">
        <f t="shared" si="156"/>
        <v/>
      </c>
      <c r="EN132" s="2" t="str">
        <f t="shared" si="157"/>
        <v/>
      </c>
      <c r="EO132" s="2">
        <f t="shared" si="158"/>
        <v>0</v>
      </c>
      <c r="EP132" s="2">
        <f t="shared" si="241"/>
        <v>0</v>
      </c>
      <c r="EQ132" s="2"/>
      <c r="ER132" s="2"/>
      <c r="ES132" s="2"/>
      <c r="ET132" s="2"/>
      <c r="EU132" s="2"/>
      <c r="EV132" s="2"/>
      <c r="EW132" s="2">
        <f t="shared" si="159"/>
        <v>0</v>
      </c>
      <c r="EX132" s="2">
        <f t="shared" si="160"/>
        <v>0</v>
      </c>
      <c r="EY132" s="2">
        <f t="shared" si="242"/>
        <v>0</v>
      </c>
      <c r="EZ132" s="2">
        <f t="shared" si="161"/>
        <v>0</v>
      </c>
      <c r="FA132" s="2">
        <f t="shared" si="162"/>
        <v>0</v>
      </c>
      <c r="FB132" s="59"/>
      <c r="FC132" s="2">
        <f t="shared" si="163"/>
        <v>0</v>
      </c>
      <c r="FD132" s="2">
        <f t="shared" si="243"/>
        <v>0</v>
      </c>
      <c r="FE132" s="3">
        <f t="shared" si="256"/>
        <v>0</v>
      </c>
      <c r="FF132" s="3">
        <f t="shared" si="244"/>
        <v>0</v>
      </c>
      <c r="FG132" s="3">
        <f t="shared" si="245"/>
        <v>0</v>
      </c>
      <c r="FH132" s="3">
        <f t="shared" si="164"/>
        <v>0</v>
      </c>
      <c r="FI132" s="67">
        <f t="shared" si="165"/>
        <v>0</v>
      </c>
      <c r="FJ132" s="3">
        <f t="shared" si="166"/>
        <v>0</v>
      </c>
      <c r="FK132" s="3">
        <f t="shared" si="167"/>
        <v>0</v>
      </c>
      <c r="FL132" s="3">
        <f t="shared" si="246"/>
        <v>0</v>
      </c>
      <c r="FM132" s="3">
        <f t="shared" si="247"/>
        <v>0</v>
      </c>
      <c r="FN132" s="3">
        <f t="shared" si="248"/>
        <v>0</v>
      </c>
      <c r="FO132" s="2">
        <f t="shared" si="168"/>
        <v>0</v>
      </c>
      <c r="FP132" s="2">
        <f t="shared" si="169"/>
        <v>0</v>
      </c>
      <c r="FQ132" s="2">
        <f t="shared" si="249"/>
        <v>0</v>
      </c>
      <c r="FR132" s="6" t="str">
        <f>IF(A132=1,1,IF(DW132="","",COUNTA($DW$31:DW132)+1))</f>
        <v/>
      </c>
      <c r="FS132" s="6" t="str">
        <f t="shared" si="170"/>
        <v/>
      </c>
      <c r="FT132" s="43">
        <f t="shared" si="250"/>
        <v>0</v>
      </c>
      <c r="FU132" s="23">
        <f t="shared" si="251"/>
        <v>0</v>
      </c>
      <c r="FV132" s="21">
        <f t="shared" si="252"/>
        <v>0</v>
      </c>
    </row>
    <row r="133" spans="1:178">
      <c r="A133" s="4" t="str">
        <f t="shared" si="171"/>
        <v/>
      </c>
      <c r="B133" s="33"/>
      <c r="C133" s="33"/>
      <c r="D133" s="33"/>
      <c r="E133" s="33"/>
      <c r="F133" s="33"/>
      <c r="G133" s="11" t="str">
        <f t="shared" si="138"/>
        <v/>
      </c>
      <c r="H133" s="3" t="str">
        <f t="shared" si="172"/>
        <v/>
      </c>
      <c r="I133" s="3" t="str">
        <f t="shared" si="139"/>
        <v/>
      </c>
      <c r="J133" s="3" t="str">
        <f t="shared" si="173"/>
        <v/>
      </c>
      <c r="K133" s="3" t="str">
        <f t="shared" si="140"/>
        <v/>
      </c>
      <c r="L133" s="2" t="str">
        <f t="shared" si="141"/>
        <v/>
      </c>
      <c r="M133" s="8" t="str">
        <f t="shared" si="174"/>
        <v/>
      </c>
      <c r="N133" s="8" t="str">
        <f t="shared" si="142"/>
        <v/>
      </c>
      <c r="O133" s="8" t="str">
        <f t="shared" si="175"/>
        <v/>
      </c>
      <c r="P133" s="8" t="str">
        <f t="shared" si="143"/>
        <v/>
      </c>
      <c r="Q133" s="2" t="str">
        <f t="shared" si="144"/>
        <v/>
      </c>
      <c r="R133" s="3" t="str">
        <f t="shared" si="145"/>
        <v/>
      </c>
      <c r="S133" s="3" t="str">
        <f t="shared" si="146"/>
        <v/>
      </c>
      <c r="T133" s="3" t="str">
        <f t="shared" si="176"/>
        <v/>
      </c>
      <c r="U133" s="8" t="str">
        <f t="shared" si="147"/>
        <v/>
      </c>
      <c r="V133" s="2" t="str">
        <f t="shared" si="148"/>
        <v/>
      </c>
      <c r="W133" s="2" t="str">
        <f t="shared" si="149"/>
        <v/>
      </c>
      <c r="X133" s="2" t="str">
        <f t="shared" si="253"/>
        <v/>
      </c>
      <c r="Y133" s="2" t="str">
        <f t="shared" si="150"/>
        <v/>
      </c>
      <c r="Z133" s="46" t="str">
        <f t="shared" si="258"/>
        <v/>
      </c>
      <c r="AA133" s="46" t="str">
        <f t="shared" si="177"/>
        <v/>
      </c>
      <c r="AB133" s="47"/>
      <c r="AC133" s="46" t="str">
        <f t="shared" si="178"/>
        <v/>
      </c>
      <c r="AD133" s="47" t="str">
        <f t="shared" si="259"/>
        <v/>
      </c>
      <c r="AE133" s="48" t="str">
        <f t="shared" si="179"/>
        <v/>
      </c>
      <c r="AF133" s="49" t="str">
        <f t="shared" ref="AF133:AK151" si="264">IF($A133="","",AF$30)</f>
        <v/>
      </c>
      <c r="AG133" s="49" t="str">
        <f t="shared" si="264"/>
        <v/>
      </c>
      <c r="AH133" s="49" t="str">
        <f t="shared" si="264"/>
        <v/>
      </c>
      <c r="AI133" s="47" t="str">
        <f t="shared" si="264"/>
        <v/>
      </c>
      <c r="AJ133" s="47" t="str">
        <f t="shared" si="264"/>
        <v/>
      </c>
      <c r="AK133" s="46" t="str">
        <f t="shared" si="264"/>
        <v/>
      </c>
      <c r="AL133" s="47"/>
      <c r="AM133" s="53" t="str">
        <f t="shared" si="180"/>
        <v/>
      </c>
      <c r="AN133" s="50" t="str">
        <f t="shared" si="181"/>
        <v/>
      </c>
      <c r="AO133" s="51"/>
      <c r="AP133" s="52" t="str">
        <f t="shared" si="182"/>
        <v/>
      </c>
      <c r="AQ133" s="52" t="str">
        <f t="shared" si="183"/>
        <v/>
      </c>
      <c r="AR133" s="47">
        <f t="shared" si="184"/>
        <v>0</v>
      </c>
      <c r="AS133" s="53" t="str">
        <f t="shared" si="185"/>
        <v/>
      </c>
      <c r="AT133" s="52" t="str">
        <f t="shared" si="186"/>
        <v/>
      </c>
      <c r="AU133" s="9" t="str">
        <f t="shared" si="187"/>
        <v/>
      </c>
      <c r="AV133" s="9" t="str">
        <f t="shared" si="188"/>
        <v/>
      </c>
      <c r="AW133" s="12" t="str">
        <f t="shared" si="189"/>
        <v/>
      </c>
      <c r="AX133" s="9" t="str">
        <f t="shared" si="190"/>
        <v/>
      </c>
      <c r="AY133" s="12" t="str">
        <f t="shared" si="191"/>
        <v/>
      </c>
      <c r="AZ133" s="10" t="str">
        <f t="shared" si="192"/>
        <v/>
      </c>
      <c r="BA133" s="10" t="str">
        <f t="shared" si="193"/>
        <v/>
      </c>
      <c r="BB133" s="10" t="str">
        <f t="shared" si="194"/>
        <v/>
      </c>
      <c r="BC133" s="10" t="str">
        <f t="shared" si="195"/>
        <v/>
      </c>
      <c r="BD133" s="10" t="str">
        <f t="shared" si="196"/>
        <v/>
      </c>
      <c r="BE133" s="12" t="str">
        <f t="shared" si="197"/>
        <v/>
      </c>
      <c r="BF133" s="9" t="str">
        <f t="shared" si="198"/>
        <v/>
      </c>
      <c r="BG133" s="9" t="str">
        <f t="shared" si="199"/>
        <v/>
      </c>
      <c r="BH133" s="7" t="str">
        <f t="shared" si="200"/>
        <v/>
      </c>
      <c r="BI133" s="7" t="str">
        <f t="shared" si="201"/>
        <v/>
      </c>
      <c r="BJ133" s="12" t="str">
        <f t="shared" si="202"/>
        <v/>
      </c>
      <c r="BK133" s="80" t="str">
        <f t="shared" si="203"/>
        <v/>
      </c>
      <c r="BL133" s="7" t="str">
        <f t="shared" si="204"/>
        <v/>
      </c>
      <c r="BM133" s="7" t="str">
        <f t="shared" si="254"/>
        <v/>
      </c>
      <c r="BN133" s="12" t="str">
        <f t="shared" si="205"/>
        <v/>
      </c>
      <c r="BO133" s="9" t="str">
        <f t="shared" si="206"/>
        <v/>
      </c>
      <c r="BP133" s="2" t="str">
        <f t="shared" si="207"/>
        <v/>
      </c>
      <c r="BQ133" s="2" t="str">
        <f t="shared" si="208"/>
        <v/>
      </c>
      <c r="BR133" s="20" t="str">
        <f t="shared" si="263"/>
        <v/>
      </c>
      <c r="BS133" s="20" t="str">
        <f t="shared" si="263"/>
        <v/>
      </c>
      <c r="BT133" s="20" t="str">
        <f t="shared" si="263"/>
        <v/>
      </c>
      <c r="BU133" s="86" t="str">
        <f t="shared" si="209"/>
        <v/>
      </c>
      <c r="BV133" s="86" t="str">
        <f t="shared" si="210"/>
        <v/>
      </c>
      <c r="BW133" s="20" t="str">
        <f t="shared" si="263"/>
        <v/>
      </c>
      <c r="BX133" s="86" t="str">
        <f t="shared" si="263"/>
        <v/>
      </c>
      <c r="BY133" s="86" t="str">
        <f t="shared" si="263"/>
        <v/>
      </c>
      <c r="BZ133" s="86" t="str">
        <f t="shared" si="263"/>
        <v/>
      </c>
      <c r="CA133" s="86" t="str">
        <f t="shared" si="263"/>
        <v/>
      </c>
      <c r="CB133" s="86" t="str">
        <f t="shared" si="263"/>
        <v/>
      </c>
      <c r="CC133" s="86" t="str">
        <f t="shared" si="263"/>
        <v/>
      </c>
      <c r="CD133" s="86" t="str">
        <f t="shared" si="263"/>
        <v/>
      </c>
      <c r="CE133" s="20" t="str">
        <f t="shared" si="255"/>
        <v/>
      </c>
      <c r="CF133" s="14" t="str">
        <f t="shared" si="211"/>
        <v/>
      </c>
      <c r="CG133" s="14" t="str">
        <f t="shared" si="212"/>
        <v/>
      </c>
      <c r="CH133" s="8">
        <f t="shared" si="213"/>
        <v>0</v>
      </c>
      <c r="CI133" s="9" t="str">
        <f t="shared" si="214"/>
        <v/>
      </c>
      <c r="CJ133" s="9" t="str">
        <f t="shared" si="215"/>
        <v/>
      </c>
      <c r="CK133" s="9" t="str">
        <f t="shared" si="216"/>
        <v/>
      </c>
      <c r="CL133" s="9" t="str">
        <f t="shared" si="217"/>
        <v/>
      </c>
      <c r="CM133" s="9" t="str">
        <f t="shared" si="218"/>
        <v/>
      </c>
      <c r="CN133" s="9" t="str">
        <f t="shared" si="219"/>
        <v/>
      </c>
      <c r="CO133" s="9" t="str">
        <f t="shared" si="261"/>
        <v/>
      </c>
      <c r="CP133" s="9" t="str">
        <f t="shared" si="261"/>
        <v/>
      </c>
      <c r="CQ133" s="9" t="str">
        <f t="shared" si="261"/>
        <v/>
      </c>
      <c r="CR133" s="9" t="str">
        <f t="shared" si="261"/>
        <v/>
      </c>
      <c r="CS133" s="9" t="str">
        <f t="shared" si="261"/>
        <v/>
      </c>
      <c r="CT133" s="9" t="str">
        <f t="shared" si="261"/>
        <v/>
      </c>
      <c r="CU133" s="9" t="str">
        <f t="shared" si="261"/>
        <v/>
      </c>
      <c r="CV133" s="9" t="str">
        <f t="shared" si="221"/>
        <v/>
      </c>
      <c r="CW133" s="9" t="str">
        <f t="shared" si="262"/>
        <v/>
      </c>
      <c r="CX133" s="9" t="str">
        <f t="shared" si="262"/>
        <v/>
      </c>
      <c r="CY133" s="9" t="str">
        <f t="shared" si="262"/>
        <v/>
      </c>
      <c r="CZ133" s="9" t="str">
        <f t="shared" si="262"/>
        <v/>
      </c>
      <c r="DA133" s="9" t="str">
        <f t="shared" si="262"/>
        <v/>
      </c>
      <c r="DB133" s="9" t="str">
        <f t="shared" si="262"/>
        <v/>
      </c>
      <c r="DC133" s="9" t="str">
        <f t="shared" si="262"/>
        <v/>
      </c>
      <c r="DD133" s="2" t="str">
        <f t="shared" si="223"/>
        <v/>
      </c>
      <c r="DE133" s="2" t="str">
        <f t="shared" si="224"/>
        <v/>
      </c>
      <c r="DF133" s="2" t="str">
        <f t="shared" si="225"/>
        <v/>
      </c>
      <c r="DG133" s="2" t="str">
        <f t="shared" si="226"/>
        <v/>
      </c>
      <c r="DH133" s="2" t="str">
        <f t="shared" si="227"/>
        <v/>
      </c>
      <c r="DI133" s="2" t="str">
        <f t="shared" si="228"/>
        <v/>
      </c>
      <c r="DJ133" s="2" t="str">
        <f t="shared" si="229"/>
        <v/>
      </c>
      <c r="DK133" s="2" t="str">
        <f t="shared" si="230"/>
        <v/>
      </c>
      <c r="DL133" s="16" t="str">
        <f t="shared" si="231"/>
        <v/>
      </c>
      <c r="DM133" s="16" t="str">
        <f t="shared" si="232"/>
        <v/>
      </c>
      <c r="DN133" s="16" t="str">
        <f t="shared" si="233"/>
        <v/>
      </c>
      <c r="DO133" s="72" t="str">
        <f t="shared" si="234"/>
        <v/>
      </c>
      <c r="DP133" s="16" t="str">
        <f t="shared" si="235"/>
        <v/>
      </c>
      <c r="DQ133" s="16" t="str">
        <f t="shared" si="236"/>
        <v/>
      </c>
      <c r="DR133" s="2" t="str">
        <f t="shared" si="237"/>
        <v/>
      </c>
      <c r="DS133" s="2" t="str">
        <f t="shared" si="238"/>
        <v/>
      </c>
      <c r="DT133" s="2" t="str">
        <f t="shared" si="239"/>
        <v/>
      </c>
      <c r="DU133" s="2" t="str">
        <f t="shared" si="240"/>
        <v/>
      </c>
      <c r="DV133" s="15"/>
      <c r="DW133" s="17"/>
      <c r="DX133" s="17"/>
      <c r="DY133" s="47" t="str">
        <f t="shared" si="260"/>
        <v/>
      </c>
      <c r="DZ133" s="47" t="str">
        <f t="shared" si="260"/>
        <v/>
      </c>
      <c r="EA133" s="47" t="str">
        <f t="shared" si="260"/>
        <v/>
      </c>
      <c r="EB133" s="47" t="str">
        <f t="shared" si="260"/>
        <v/>
      </c>
      <c r="EC133" s="49" t="str">
        <f t="shared" si="260"/>
        <v/>
      </c>
      <c r="ED133" s="49" t="str">
        <f t="shared" si="260"/>
        <v/>
      </c>
      <c r="EE133" s="47" t="str">
        <f t="shared" si="260"/>
        <v/>
      </c>
      <c r="EF133" s="47" t="str">
        <f t="shared" si="260"/>
        <v/>
      </c>
      <c r="EG133" s="47" t="str">
        <f t="shared" si="260"/>
        <v/>
      </c>
      <c r="EH133" s="6">
        <f t="shared" si="152"/>
        <v>0</v>
      </c>
      <c r="EI133" s="6">
        <f t="shared" si="153"/>
        <v>0</v>
      </c>
      <c r="EJ133" s="2" t="str">
        <f t="shared" si="154"/>
        <v/>
      </c>
      <c r="EK133" s="2" t="str">
        <f t="shared" si="155"/>
        <v/>
      </c>
      <c r="EL133" s="2" t="str">
        <f t="shared" si="257"/>
        <v/>
      </c>
      <c r="EM133" s="2" t="str">
        <f t="shared" si="156"/>
        <v/>
      </c>
      <c r="EN133" s="2" t="str">
        <f t="shared" si="157"/>
        <v/>
      </c>
      <c r="EO133" s="2">
        <f t="shared" si="158"/>
        <v>0</v>
      </c>
      <c r="EP133" s="2">
        <f t="shared" si="241"/>
        <v>0</v>
      </c>
      <c r="EQ133" s="2"/>
      <c r="ER133" s="2"/>
      <c r="ES133" s="2"/>
      <c r="ET133" s="2"/>
      <c r="EU133" s="2"/>
      <c r="EV133" s="2"/>
      <c r="EW133" s="2">
        <f t="shared" si="159"/>
        <v>0</v>
      </c>
      <c r="EX133" s="2">
        <f t="shared" si="160"/>
        <v>0</v>
      </c>
      <c r="EY133" s="2">
        <f t="shared" si="242"/>
        <v>0</v>
      </c>
      <c r="EZ133" s="2">
        <f t="shared" si="161"/>
        <v>0</v>
      </c>
      <c r="FA133" s="2">
        <f t="shared" si="162"/>
        <v>0</v>
      </c>
      <c r="FB133" s="59"/>
      <c r="FC133" s="2">
        <f t="shared" si="163"/>
        <v>0</v>
      </c>
      <c r="FD133" s="2">
        <f t="shared" si="243"/>
        <v>0</v>
      </c>
      <c r="FE133" s="3">
        <f t="shared" si="256"/>
        <v>0</v>
      </c>
      <c r="FF133" s="3">
        <f t="shared" si="244"/>
        <v>0</v>
      </c>
      <c r="FG133" s="3">
        <f t="shared" si="245"/>
        <v>0</v>
      </c>
      <c r="FH133" s="3">
        <f t="shared" si="164"/>
        <v>0</v>
      </c>
      <c r="FI133" s="67">
        <f t="shared" si="165"/>
        <v>0</v>
      </c>
      <c r="FJ133" s="3">
        <f t="shared" si="166"/>
        <v>0</v>
      </c>
      <c r="FK133" s="3">
        <f t="shared" si="167"/>
        <v>0</v>
      </c>
      <c r="FL133" s="3">
        <f t="shared" si="246"/>
        <v>0</v>
      </c>
      <c r="FM133" s="3">
        <f t="shared" si="247"/>
        <v>0</v>
      </c>
      <c r="FN133" s="3">
        <f t="shared" si="248"/>
        <v>0</v>
      </c>
      <c r="FO133" s="2">
        <f t="shared" si="168"/>
        <v>0</v>
      </c>
      <c r="FP133" s="2">
        <f t="shared" si="169"/>
        <v>0</v>
      </c>
      <c r="FQ133" s="2">
        <f t="shared" si="249"/>
        <v>0</v>
      </c>
      <c r="FR133" s="6" t="str">
        <f>IF(A133=1,1,IF(DW133="","",COUNTA($DW$31:DW133)+1))</f>
        <v/>
      </c>
      <c r="FS133" s="6" t="str">
        <f t="shared" si="170"/>
        <v/>
      </c>
      <c r="FT133" s="43">
        <f t="shared" si="250"/>
        <v>0</v>
      </c>
      <c r="FU133" s="23">
        <f t="shared" si="251"/>
        <v>0</v>
      </c>
      <c r="FV133" s="21">
        <f t="shared" si="252"/>
        <v>0</v>
      </c>
    </row>
    <row r="134" spans="1:178">
      <c r="A134" s="4" t="str">
        <f t="shared" si="171"/>
        <v/>
      </c>
      <c r="B134" s="33"/>
      <c r="C134" s="33"/>
      <c r="D134" s="33"/>
      <c r="E134" s="33"/>
      <c r="F134" s="33"/>
      <c r="G134" s="11" t="str">
        <f t="shared" si="138"/>
        <v/>
      </c>
      <c r="H134" s="3" t="str">
        <f t="shared" si="172"/>
        <v/>
      </c>
      <c r="I134" s="3" t="str">
        <f t="shared" si="139"/>
        <v/>
      </c>
      <c r="J134" s="3" t="str">
        <f t="shared" si="173"/>
        <v/>
      </c>
      <c r="K134" s="3" t="str">
        <f t="shared" si="140"/>
        <v/>
      </c>
      <c r="L134" s="2" t="str">
        <f t="shared" si="141"/>
        <v/>
      </c>
      <c r="M134" s="8" t="str">
        <f t="shared" si="174"/>
        <v/>
      </c>
      <c r="N134" s="8" t="str">
        <f t="shared" si="142"/>
        <v/>
      </c>
      <c r="O134" s="8" t="str">
        <f t="shared" si="175"/>
        <v/>
      </c>
      <c r="P134" s="8" t="str">
        <f t="shared" si="143"/>
        <v/>
      </c>
      <c r="Q134" s="2" t="str">
        <f t="shared" si="144"/>
        <v/>
      </c>
      <c r="R134" s="3" t="str">
        <f t="shared" si="145"/>
        <v/>
      </c>
      <c r="S134" s="3" t="str">
        <f t="shared" si="146"/>
        <v/>
      </c>
      <c r="T134" s="3" t="str">
        <f t="shared" si="176"/>
        <v/>
      </c>
      <c r="U134" s="8" t="str">
        <f t="shared" si="147"/>
        <v/>
      </c>
      <c r="V134" s="2" t="str">
        <f t="shared" si="148"/>
        <v/>
      </c>
      <c r="W134" s="2" t="str">
        <f t="shared" si="149"/>
        <v/>
      </c>
      <c r="X134" s="2" t="str">
        <f t="shared" si="253"/>
        <v/>
      </c>
      <c r="Y134" s="2" t="str">
        <f t="shared" si="150"/>
        <v/>
      </c>
      <c r="Z134" s="46" t="str">
        <f t="shared" si="258"/>
        <v/>
      </c>
      <c r="AA134" s="46" t="str">
        <f t="shared" si="177"/>
        <v/>
      </c>
      <c r="AB134" s="47"/>
      <c r="AC134" s="46" t="str">
        <f t="shared" si="178"/>
        <v/>
      </c>
      <c r="AD134" s="47" t="str">
        <f t="shared" si="259"/>
        <v/>
      </c>
      <c r="AE134" s="48" t="str">
        <f t="shared" si="179"/>
        <v/>
      </c>
      <c r="AF134" s="49" t="str">
        <f t="shared" si="264"/>
        <v/>
      </c>
      <c r="AG134" s="49" t="str">
        <f t="shared" si="264"/>
        <v/>
      </c>
      <c r="AH134" s="49" t="str">
        <f t="shared" si="264"/>
        <v/>
      </c>
      <c r="AI134" s="47" t="str">
        <f t="shared" si="264"/>
        <v/>
      </c>
      <c r="AJ134" s="47" t="str">
        <f t="shared" si="264"/>
        <v/>
      </c>
      <c r="AK134" s="46" t="str">
        <f t="shared" si="264"/>
        <v/>
      </c>
      <c r="AL134" s="47"/>
      <c r="AM134" s="53" t="str">
        <f t="shared" si="180"/>
        <v/>
      </c>
      <c r="AN134" s="50" t="str">
        <f t="shared" si="181"/>
        <v/>
      </c>
      <c r="AO134" s="51"/>
      <c r="AP134" s="52" t="str">
        <f t="shared" si="182"/>
        <v/>
      </c>
      <c r="AQ134" s="52" t="str">
        <f t="shared" si="183"/>
        <v/>
      </c>
      <c r="AR134" s="47">
        <f t="shared" si="184"/>
        <v>0</v>
      </c>
      <c r="AS134" s="53" t="str">
        <f t="shared" si="185"/>
        <v/>
      </c>
      <c r="AT134" s="52" t="str">
        <f t="shared" si="186"/>
        <v/>
      </c>
      <c r="AU134" s="9" t="str">
        <f t="shared" si="187"/>
        <v/>
      </c>
      <c r="AV134" s="9" t="str">
        <f t="shared" si="188"/>
        <v/>
      </c>
      <c r="AW134" s="12" t="str">
        <f t="shared" si="189"/>
        <v/>
      </c>
      <c r="AX134" s="9" t="str">
        <f t="shared" si="190"/>
        <v/>
      </c>
      <c r="AY134" s="12" t="str">
        <f t="shared" si="191"/>
        <v/>
      </c>
      <c r="AZ134" s="10" t="str">
        <f t="shared" si="192"/>
        <v/>
      </c>
      <c r="BA134" s="10" t="str">
        <f t="shared" si="193"/>
        <v/>
      </c>
      <c r="BB134" s="10" t="str">
        <f t="shared" si="194"/>
        <v/>
      </c>
      <c r="BC134" s="10" t="str">
        <f t="shared" si="195"/>
        <v/>
      </c>
      <c r="BD134" s="10" t="str">
        <f t="shared" si="196"/>
        <v/>
      </c>
      <c r="BE134" s="12" t="str">
        <f t="shared" si="197"/>
        <v/>
      </c>
      <c r="BF134" s="9" t="str">
        <f t="shared" si="198"/>
        <v/>
      </c>
      <c r="BG134" s="9" t="str">
        <f t="shared" si="199"/>
        <v/>
      </c>
      <c r="BH134" s="7" t="str">
        <f t="shared" si="200"/>
        <v/>
      </c>
      <c r="BI134" s="7" t="str">
        <f t="shared" si="201"/>
        <v/>
      </c>
      <c r="BJ134" s="12" t="str">
        <f t="shared" si="202"/>
        <v/>
      </c>
      <c r="BK134" s="80" t="str">
        <f t="shared" si="203"/>
        <v/>
      </c>
      <c r="BL134" s="7" t="str">
        <f t="shared" si="204"/>
        <v/>
      </c>
      <c r="BM134" s="7" t="str">
        <f t="shared" si="254"/>
        <v/>
      </c>
      <c r="BN134" s="12" t="str">
        <f t="shared" si="205"/>
        <v/>
      </c>
      <c r="BO134" s="9" t="str">
        <f t="shared" si="206"/>
        <v/>
      </c>
      <c r="BP134" s="2" t="str">
        <f t="shared" si="207"/>
        <v/>
      </c>
      <c r="BQ134" s="2" t="str">
        <f t="shared" si="208"/>
        <v/>
      </c>
      <c r="BR134" s="20" t="str">
        <f t="shared" si="263"/>
        <v/>
      </c>
      <c r="BS134" s="20" t="str">
        <f t="shared" si="263"/>
        <v/>
      </c>
      <c r="BT134" s="20" t="str">
        <f t="shared" si="263"/>
        <v/>
      </c>
      <c r="BU134" s="86" t="str">
        <f t="shared" si="209"/>
        <v/>
      </c>
      <c r="BV134" s="86" t="str">
        <f t="shared" si="210"/>
        <v/>
      </c>
      <c r="BW134" s="20" t="str">
        <f t="shared" si="263"/>
        <v/>
      </c>
      <c r="BX134" s="86" t="str">
        <f t="shared" si="263"/>
        <v/>
      </c>
      <c r="BY134" s="86" t="str">
        <f t="shared" si="263"/>
        <v/>
      </c>
      <c r="BZ134" s="86" t="str">
        <f t="shared" si="263"/>
        <v/>
      </c>
      <c r="CA134" s="86" t="str">
        <f t="shared" si="263"/>
        <v/>
      </c>
      <c r="CB134" s="86" t="str">
        <f t="shared" si="263"/>
        <v/>
      </c>
      <c r="CC134" s="86" t="str">
        <f t="shared" si="263"/>
        <v/>
      </c>
      <c r="CD134" s="86" t="str">
        <f t="shared" si="263"/>
        <v/>
      </c>
      <c r="CE134" s="20" t="str">
        <f t="shared" si="255"/>
        <v/>
      </c>
      <c r="CF134" s="14" t="str">
        <f t="shared" si="211"/>
        <v/>
      </c>
      <c r="CG134" s="14" t="str">
        <f t="shared" si="212"/>
        <v/>
      </c>
      <c r="CH134" s="8">
        <f t="shared" si="213"/>
        <v>0</v>
      </c>
      <c r="CI134" s="9" t="str">
        <f t="shared" si="214"/>
        <v/>
      </c>
      <c r="CJ134" s="9" t="str">
        <f t="shared" si="215"/>
        <v/>
      </c>
      <c r="CK134" s="9" t="str">
        <f t="shared" si="216"/>
        <v/>
      </c>
      <c r="CL134" s="9" t="str">
        <f t="shared" si="217"/>
        <v/>
      </c>
      <c r="CM134" s="9" t="str">
        <f t="shared" si="218"/>
        <v/>
      </c>
      <c r="CN134" s="9" t="str">
        <f t="shared" si="219"/>
        <v/>
      </c>
      <c r="CO134" s="9" t="str">
        <f t="shared" si="261"/>
        <v/>
      </c>
      <c r="CP134" s="9" t="str">
        <f t="shared" si="261"/>
        <v/>
      </c>
      <c r="CQ134" s="9" t="str">
        <f t="shared" si="261"/>
        <v/>
      </c>
      <c r="CR134" s="9" t="str">
        <f t="shared" si="261"/>
        <v/>
      </c>
      <c r="CS134" s="9" t="str">
        <f t="shared" si="261"/>
        <v/>
      </c>
      <c r="CT134" s="9" t="str">
        <f t="shared" si="261"/>
        <v/>
      </c>
      <c r="CU134" s="9" t="str">
        <f t="shared" si="261"/>
        <v/>
      </c>
      <c r="CV134" s="9" t="str">
        <f t="shared" si="221"/>
        <v/>
      </c>
      <c r="CW134" s="9" t="str">
        <f t="shared" si="262"/>
        <v/>
      </c>
      <c r="CX134" s="9" t="str">
        <f t="shared" si="262"/>
        <v/>
      </c>
      <c r="CY134" s="9" t="str">
        <f t="shared" si="262"/>
        <v/>
      </c>
      <c r="CZ134" s="9" t="str">
        <f t="shared" si="262"/>
        <v/>
      </c>
      <c r="DA134" s="9" t="str">
        <f t="shared" si="262"/>
        <v/>
      </c>
      <c r="DB134" s="9" t="str">
        <f t="shared" si="262"/>
        <v/>
      </c>
      <c r="DC134" s="9" t="str">
        <f t="shared" si="262"/>
        <v/>
      </c>
      <c r="DD134" s="2" t="str">
        <f t="shared" si="223"/>
        <v/>
      </c>
      <c r="DE134" s="2" t="str">
        <f t="shared" si="224"/>
        <v/>
      </c>
      <c r="DF134" s="2" t="str">
        <f t="shared" si="225"/>
        <v/>
      </c>
      <c r="DG134" s="2" t="str">
        <f t="shared" si="226"/>
        <v/>
      </c>
      <c r="DH134" s="2" t="str">
        <f t="shared" si="227"/>
        <v/>
      </c>
      <c r="DI134" s="2" t="str">
        <f t="shared" si="228"/>
        <v/>
      </c>
      <c r="DJ134" s="2" t="str">
        <f t="shared" si="229"/>
        <v/>
      </c>
      <c r="DK134" s="2" t="str">
        <f t="shared" si="230"/>
        <v/>
      </c>
      <c r="DL134" s="16" t="str">
        <f t="shared" si="231"/>
        <v/>
      </c>
      <c r="DM134" s="16" t="str">
        <f t="shared" si="232"/>
        <v/>
      </c>
      <c r="DN134" s="16" t="str">
        <f t="shared" si="233"/>
        <v/>
      </c>
      <c r="DO134" s="72" t="str">
        <f t="shared" si="234"/>
        <v/>
      </c>
      <c r="DP134" s="16" t="str">
        <f t="shared" si="235"/>
        <v/>
      </c>
      <c r="DQ134" s="16" t="str">
        <f t="shared" si="236"/>
        <v/>
      </c>
      <c r="DR134" s="2" t="str">
        <f t="shared" si="237"/>
        <v/>
      </c>
      <c r="DS134" s="2" t="str">
        <f t="shared" si="238"/>
        <v/>
      </c>
      <c r="DT134" s="2" t="str">
        <f t="shared" si="239"/>
        <v/>
      </c>
      <c r="DU134" s="2" t="str">
        <f t="shared" si="240"/>
        <v/>
      </c>
      <c r="DV134" s="15"/>
      <c r="DW134" s="17"/>
      <c r="DX134" s="17"/>
      <c r="DY134" s="47" t="str">
        <f t="shared" si="260"/>
        <v/>
      </c>
      <c r="DZ134" s="47" t="str">
        <f t="shared" si="260"/>
        <v/>
      </c>
      <c r="EA134" s="47" t="str">
        <f t="shared" si="260"/>
        <v/>
      </c>
      <c r="EB134" s="47" t="str">
        <f t="shared" si="260"/>
        <v/>
      </c>
      <c r="EC134" s="49" t="str">
        <f t="shared" si="260"/>
        <v/>
      </c>
      <c r="ED134" s="49" t="str">
        <f t="shared" si="260"/>
        <v/>
      </c>
      <c r="EE134" s="47" t="str">
        <f t="shared" si="260"/>
        <v/>
      </c>
      <c r="EF134" s="47" t="str">
        <f t="shared" si="260"/>
        <v/>
      </c>
      <c r="EG134" s="47" t="str">
        <f t="shared" si="260"/>
        <v/>
      </c>
      <c r="EH134" s="6">
        <f t="shared" si="152"/>
        <v>0</v>
      </c>
      <c r="EI134" s="6">
        <f t="shared" si="153"/>
        <v>0</v>
      </c>
      <c r="EJ134" s="2" t="str">
        <f t="shared" si="154"/>
        <v/>
      </c>
      <c r="EK134" s="2" t="str">
        <f t="shared" si="155"/>
        <v/>
      </c>
      <c r="EL134" s="2" t="str">
        <f t="shared" si="257"/>
        <v/>
      </c>
      <c r="EM134" s="2" t="str">
        <f t="shared" si="156"/>
        <v/>
      </c>
      <c r="EN134" s="2" t="str">
        <f t="shared" si="157"/>
        <v/>
      </c>
      <c r="EO134" s="2">
        <f t="shared" si="158"/>
        <v>0</v>
      </c>
      <c r="EP134" s="2">
        <f t="shared" si="241"/>
        <v>0</v>
      </c>
      <c r="EQ134" s="2"/>
      <c r="ER134" s="2"/>
      <c r="ES134" s="2"/>
      <c r="ET134" s="2"/>
      <c r="EU134" s="2"/>
      <c r="EV134" s="2"/>
      <c r="EW134" s="2">
        <f t="shared" si="159"/>
        <v>0</v>
      </c>
      <c r="EX134" s="2">
        <f t="shared" si="160"/>
        <v>0</v>
      </c>
      <c r="EY134" s="2">
        <f t="shared" si="242"/>
        <v>0</v>
      </c>
      <c r="EZ134" s="2">
        <f t="shared" si="161"/>
        <v>0</v>
      </c>
      <c r="FA134" s="2">
        <f t="shared" si="162"/>
        <v>0</v>
      </c>
      <c r="FB134" s="59"/>
      <c r="FC134" s="2">
        <f t="shared" si="163"/>
        <v>0</v>
      </c>
      <c r="FD134" s="2">
        <f t="shared" si="243"/>
        <v>0</v>
      </c>
      <c r="FE134" s="3">
        <f t="shared" si="256"/>
        <v>0</v>
      </c>
      <c r="FF134" s="3">
        <f t="shared" si="244"/>
        <v>0</v>
      </c>
      <c r="FG134" s="3">
        <f t="shared" si="245"/>
        <v>0</v>
      </c>
      <c r="FH134" s="3">
        <f t="shared" si="164"/>
        <v>0</v>
      </c>
      <c r="FI134" s="67">
        <f t="shared" si="165"/>
        <v>0</v>
      </c>
      <c r="FJ134" s="3">
        <f t="shared" si="166"/>
        <v>0</v>
      </c>
      <c r="FK134" s="3">
        <f t="shared" si="167"/>
        <v>0</v>
      </c>
      <c r="FL134" s="3">
        <f t="shared" si="246"/>
        <v>0</v>
      </c>
      <c r="FM134" s="3">
        <f t="shared" si="247"/>
        <v>0</v>
      </c>
      <c r="FN134" s="3">
        <f t="shared" si="248"/>
        <v>0</v>
      </c>
      <c r="FO134" s="2">
        <f t="shared" si="168"/>
        <v>0</v>
      </c>
      <c r="FP134" s="2">
        <f t="shared" si="169"/>
        <v>0</v>
      </c>
      <c r="FQ134" s="2">
        <f t="shared" si="249"/>
        <v>0</v>
      </c>
      <c r="FR134" s="6" t="str">
        <f>IF(A134=1,1,IF(DW134="","",COUNTA($DW$31:DW134)+1))</f>
        <v/>
      </c>
      <c r="FS134" s="6" t="str">
        <f t="shared" si="170"/>
        <v/>
      </c>
      <c r="FT134" s="43">
        <f t="shared" si="250"/>
        <v>0</v>
      </c>
      <c r="FU134" s="23">
        <f t="shared" si="251"/>
        <v>0</v>
      </c>
      <c r="FV134" s="21">
        <f t="shared" si="252"/>
        <v>0</v>
      </c>
    </row>
    <row r="135" spans="1:178">
      <c r="A135" s="4" t="str">
        <f t="shared" si="171"/>
        <v/>
      </c>
      <c r="B135" s="33"/>
      <c r="C135" s="33"/>
      <c r="D135" s="33"/>
      <c r="E135" s="33"/>
      <c r="F135" s="33"/>
      <c r="G135" s="11" t="str">
        <f t="shared" si="138"/>
        <v/>
      </c>
      <c r="H135" s="3" t="str">
        <f t="shared" si="172"/>
        <v/>
      </c>
      <c r="I135" s="3" t="str">
        <f t="shared" si="139"/>
        <v/>
      </c>
      <c r="J135" s="3" t="str">
        <f t="shared" si="173"/>
        <v/>
      </c>
      <c r="K135" s="3" t="str">
        <f t="shared" si="140"/>
        <v/>
      </c>
      <c r="L135" s="2" t="str">
        <f t="shared" si="141"/>
        <v/>
      </c>
      <c r="M135" s="8" t="str">
        <f t="shared" si="174"/>
        <v/>
      </c>
      <c r="N135" s="8" t="str">
        <f t="shared" si="142"/>
        <v/>
      </c>
      <c r="O135" s="8" t="str">
        <f t="shared" si="175"/>
        <v/>
      </c>
      <c r="P135" s="8" t="str">
        <f t="shared" si="143"/>
        <v/>
      </c>
      <c r="Q135" s="2" t="str">
        <f t="shared" si="144"/>
        <v/>
      </c>
      <c r="R135" s="3" t="str">
        <f t="shared" si="145"/>
        <v/>
      </c>
      <c r="S135" s="3" t="str">
        <f t="shared" si="146"/>
        <v/>
      </c>
      <c r="T135" s="3" t="str">
        <f t="shared" si="176"/>
        <v/>
      </c>
      <c r="U135" s="8" t="str">
        <f t="shared" si="147"/>
        <v/>
      </c>
      <c r="V135" s="2" t="str">
        <f t="shared" si="148"/>
        <v/>
      </c>
      <c r="W135" s="2" t="str">
        <f t="shared" si="149"/>
        <v/>
      </c>
      <c r="X135" s="2" t="str">
        <f t="shared" si="253"/>
        <v/>
      </c>
      <c r="Y135" s="2" t="str">
        <f t="shared" si="150"/>
        <v/>
      </c>
      <c r="Z135" s="46" t="str">
        <f t="shared" si="258"/>
        <v/>
      </c>
      <c r="AA135" s="46" t="str">
        <f t="shared" si="177"/>
        <v/>
      </c>
      <c r="AB135" s="47"/>
      <c r="AC135" s="46" t="str">
        <f t="shared" si="178"/>
        <v/>
      </c>
      <c r="AD135" s="47" t="str">
        <f t="shared" si="259"/>
        <v/>
      </c>
      <c r="AE135" s="48" t="str">
        <f t="shared" si="179"/>
        <v/>
      </c>
      <c r="AF135" s="49" t="str">
        <f t="shared" si="264"/>
        <v/>
      </c>
      <c r="AG135" s="49" t="str">
        <f t="shared" si="264"/>
        <v/>
      </c>
      <c r="AH135" s="49" t="str">
        <f t="shared" si="264"/>
        <v/>
      </c>
      <c r="AI135" s="47" t="str">
        <f t="shared" si="264"/>
        <v/>
      </c>
      <c r="AJ135" s="47" t="str">
        <f t="shared" si="264"/>
        <v/>
      </c>
      <c r="AK135" s="46" t="str">
        <f t="shared" si="264"/>
        <v/>
      </c>
      <c r="AL135" s="47"/>
      <c r="AM135" s="53" t="str">
        <f t="shared" si="180"/>
        <v/>
      </c>
      <c r="AN135" s="50" t="str">
        <f t="shared" si="181"/>
        <v/>
      </c>
      <c r="AO135" s="51"/>
      <c r="AP135" s="52" t="str">
        <f t="shared" si="182"/>
        <v/>
      </c>
      <c r="AQ135" s="52" t="str">
        <f t="shared" si="183"/>
        <v/>
      </c>
      <c r="AR135" s="47">
        <f t="shared" si="184"/>
        <v>0</v>
      </c>
      <c r="AS135" s="53" t="str">
        <f t="shared" si="185"/>
        <v/>
      </c>
      <c r="AT135" s="52" t="str">
        <f t="shared" si="186"/>
        <v/>
      </c>
      <c r="AU135" s="9" t="str">
        <f t="shared" si="187"/>
        <v/>
      </c>
      <c r="AV135" s="9" t="str">
        <f t="shared" si="188"/>
        <v/>
      </c>
      <c r="AW135" s="12" t="str">
        <f t="shared" si="189"/>
        <v/>
      </c>
      <c r="AX135" s="9" t="str">
        <f t="shared" si="190"/>
        <v/>
      </c>
      <c r="AY135" s="12" t="str">
        <f t="shared" si="191"/>
        <v/>
      </c>
      <c r="AZ135" s="10" t="str">
        <f t="shared" si="192"/>
        <v/>
      </c>
      <c r="BA135" s="10" t="str">
        <f t="shared" si="193"/>
        <v/>
      </c>
      <c r="BB135" s="10" t="str">
        <f t="shared" si="194"/>
        <v/>
      </c>
      <c r="BC135" s="10" t="str">
        <f t="shared" si="195"/>
        <v/>
      </c>
      <c r="BD135" s="10" t="str">
        <f t="shared" si="196"/>
        <v/>
      </c>
      <c r="BE135" s="12" t="str">
        <f t="shared" si="197"/>
        <v/>
      </c>
      <c r="BF135" s="9" t="str">
        <f t="shared" si="198"/>
        <v/>
      </c>
      <c r="BG135" s="9" t="str">
        <f t="shared" si="199"/>
        <v/>
      </c>
      <c r="BH135" s="7" t="str">
        <f t="shared" si="200"/>
        <v/>
      </c>
      <c r="BI135" s="7" t="str">
        <f t="shared" si="201"/>
        <v/>
      </c>
      <c r="BJ135" s="12" t="str">
        <f t="shared" si="202"/>
        <v/>
      </c>
      <c r="BK135" s="80" t="str">
        <f t="shared" si="203"/>
        <v/>
      </c>
      <c r="BL135" s="7" t="str">
        <f t="shared" si="204"/>
        <v/>
      </c>
      <c r="BM135" s="7" t="str">
        <f t="shared" si="254"/>
        <v/>
      </c>
      <c r="BN135" s="12" t="str">
        <f t="shared" si="205"/>
        <v/>
      </c>
      <c r="BO135" s="9" t="str">
        <f t="shared" si="206"/>
        <v/>
      </c>
      <c r="BP135" s="2" t="str">
        <f t="shared" si="207"/>
        <v/>
      </c>
      <c r="BQ135" s="2" t="str">
        <f t="shared" si="208"/>
        <v/>
      </c>
      <c r="BR135" s="20" t="str">
        <f t="shared" si="263"/>
        <v/>
      </c>
      <c r="BS135" s="20" t="str">
        <f t="shared" si="263"/>
        <v/>
      </c>
      <c r="BT135" s="20" t="str">
        <f t="shared" si="263"/>
        <v/>
      </c>
      <c r="BU135" s="86" t="str">
        <f t="shared" si="209"/>
        <v/>
      </c>
      <c r="BV135" s="86" t="str">
        <f t="shared" si="210"/>
        <v/>
      </c>
      <c r="BW135" s="20" t="str">
        <f t="shared" si="263"/>
        <v/>
      </c>
      <c r="BX135" s="86" t="str">
        <f t="shared" si="263"/>
        <v/>
      </c>
      <c r="BY135" s="86" t="str">
        <f t="shared" si="263"/>
        <v/>
      </c>
      <c r="BZ135" s="86" t="str">
        <f t="shared" si="263"/>
        <v/>
      </c>
      <c r="CA135" s="86" t="str">
        <f t="shared" si="263"/>
        <v/>
      </c>
      <c r="CB135" s="86" t="str">
        <f t="shared" si="263"/>
        <v/>
      </c>
      <c r="CC135" s="86" t="str">
        <f t="shared" si="263"/>
        <v/>
      </c>
      <c r="CD135" s="86" t="str">
        <f t="shared" si="263"/>
        <v/>
      </c>
      <c r="CE135" s="20" t="str">
        <f t="shared" si="255"/>
        <v/>
      </c>
      <c r="CF135" s="14" t="str">
        <f t="shared" si="211"/>
        <v/>
      </c>
      <c r="CG135" s="14" t="str">
        <f t="shared" si="212"/>
        <v/>
      </c>
      <c r="CH135" s="8">
        <f t="shared" si="213"/>
        <v>0</v>
      </c>
      <c r="CI135" s="9" t="str">
        <f t="shared" si="214"/>
        <v/>
      </c>
      <c r="CJ135" s="9" t="str">
        <f t="shared" si="215"/>
        <v/>
      </c>
      <c r="CK135" s="9" t="str">
        <f t="shared" si="216"/>
        <v/>
      </c>
      <c r="CL135" s="9" t="str">
        <f t="shared" si="217"/>
        <v/>
      </c>
      <c r="CM135" s="9" t="str">
        <f t="shared" si="218"/>
        <v/>
      </c>
      <c r="CN135" s="9" t="str">
        <f t="shared" si="219"/>
        <v/>
      </c>
      <c r="CO135" s="9" t="str">
        <f t="shared" si="261"/>
        <v/>
      </c>
      <c r="CP135" s="9" t="str">
        <f t="shared" si="261"/>
        <v/>
      </c>
      <c r="CQ135" s="9" t="str">
        <f t="shared" si="261"/>
        <v/>
      </c>
      <c r="CR135" s="9" t="str">
        <f t="shared" si="261"/>
        <v/>
      </c>
      <c r="CS135" s="9" t="str">
        <f t="shared" si="261"/>
        <v/>
      </c>
      <c r="CT135" s="9" t="str">
        <f t="shared" si="261"/>
        <v/>
      </c>
      <c r="CU135" s="9" t="str">
        <f t="shared" si="261"/>
        <v/>
      </c>
      <c r="CV135" s="9" t="str">
        <f t="shared" si="221"/>
        <v/>
      </c>
      <c r="CW135" s="9" t="str">
        <f t="shared" si="262"/>
        <v/>
      </c>
      <c r="CX135" s="9" t="str">
        <f t="shared" si="262"/>
        <v/>
      </c>
      <c r="CY135" s="9" t="str">
        <f t="shared" si="262"/>
        <v/>
      </c>
      <c r="CZ135" s="9" t="str">
        <f t="shared" si="262"/>
        <v/>
      </c>
      <c r="DA135" s="9" t="str">
        <f t="shared" si="262"/>
        <v/>
      </c>
      <c r="DB135" s="9" t="str">
        <f t="shared" si="262"/>
        <v/>
      </c>
      <c r="DC135" s="9" t="str">
        <f t="shared" si="262"/>
        <v/>
      </c>
      <c r="DD135" s="2" t="str">
        <f t="shared" si="223"/>
        <v/>
      </c>
      <c r="DE135" s="2" t="str">
        <f t="shared" si="224"/>
        <v/>
      </c>
      <c r="DF135" s="2" t="str">
        <f t="shared" si="225"/>
        <v/>
      </c>
      <c r="DG135" s="2" t="str">
        <f t="shared" si="226"/>
        <v/>
      </c>
      <c r="DH135" s="2" t="str">
        <f t="shared" si="227"/>
        <v/>
      </c>
      <c r="DI135" s="2" t="str">
        <f t="shared" si="228"/>
        <v/>
      </c>
      <c r="DJ135" s="2" t="str">
        <f t="shared" si="229"/>
        <v/>
      </c>
      <c r="DK135" s="2" t="str">
        <f t="shared" si="230"/>
        <v/>
      </c>
      <c r="DL135" s="16" t="str">
        <f t="shared" si="231"/>
        <v/>
      </c>
      <c r="DM135" s="16" t="str">
        <f t="shared" si="232"/>
        <v/>
      </c>
      <c r="DN135" s="16" t="str">
        <f t="shared" si="233"/>
        <v/>
      </c>
      <c r="DO135" s="72" t="str">
        <f t="shared" si="234"/>
        <v/>
      </c>
      <c r="DP135" s="16" t="str">
        <f t="shared" si="235"/>
        <v/>
      </c>
      <c r="DQ135" s="16" t="str">
        <f t="shared" si="236"/>
        <v/>
      </c>
      <c r="DR135" s="2" t="str">
        <f t="shared" si="237"/>
        <v/>
      </c>
      <c r="DS135" s="2" t="str">
        <f t="shared" si="238"/>
        <v/>
      </c>
      <c r="DT135" s="2" t="str">
        <f t="shared" si="239"/>
        <v/>
      </c>
      <c r="DU135" s="2" t="str">
        <f t="shared" si="240"/>
        <v/>
      </c>
      <c r="DV135" s="15"/>
      <c r="DW135" s="17"/>
      <c r="DX135" s="17"/>
      <c r="DY135" s="47" t="str">
        <f t="shared" si="260"/>
        <v/>
      </c>
      <c r="DZ135" s="47" t="str">
        <f t="shared" si="260"/>
        <v/>
      </c>
      <c r="EA135" s="47" t="str">
        <f t="shared" si="260"/>
        <v/>
      </c>
      <c r="EB135" s="47" t="str">
        <f t="shared" si="260"/>
        <v/>
      </c>
      <c r="EC135" s="49" t="str">
        <f t="shared" si="260"/>
        <v/>
      </c>
      <c r="ED135" s="49" t="str">
        <f t="shared" si="260"/>
        <v/>
      </c>
      <c r="EE135" s="47" t="str">
        <f t="shared" si="260"/>
        <v/>
      </c>
      <c r="EF135" s="47" t="str">
        <f t="shared" si="260"/>
        <v/>
      </c>
      <c r="EG135" s="47" t="str">
        <f t="shared" si="260"/>
        <v/>
      </c>
      <c r="EH135" s="6">
        <f t="shared" si="152"/>
        <v>0</v>
      </c>
      <c r="EI135" s="6">
        <f t="shared" si="153"/>
        <v>0</v>
      </c>
      <c r="EJ135" s="2" t="str">
        <f t="shared" si="154"/>
        <v/>
      </c>
      <c r="EK135" s="2" t="str">
        <f t="shared" si="155"/>
        <v/>
      </c>
      <c r="EL135" s="2" t="str">
        <f t="shared" si="257"/>
        <v/>
      </c>
      <c r="EM135" s="2" t="str">
        <f t="shared" si="156"/>
        <v/>
      </c>
      <c r="EN135" s="2" t="str">
        <f t="shared" si="157"/>
        <v/>
      </c>
      <c r="EO135" s="2">
        <f t="shared" si="158"/>
        <v>0</v>
      </c>
      <c r="EP135" s="2">
        <f t="shared" si="241"/>
        <v>0</v>
      </c>
      <c r="EQ135" s="2"/>
      <c r="ER135" s="2"/>
      <c r="ES135" s="2"/>
      <c r="ET135" s="2"/>
      <c r="EU135" s="2"/>
      <c r="EV135" s="2"/>
      <c r="EW135" s="2">
        <f t="shared" si="159"/>
        <v>0</v>
      </c>
      <c r="EX135" s="2">
        <f t="shared" si="160"/>
        <v>0</v>
      </c>
      <c r="EY135" s="2">
        <f t="shared" si="242"/>
        <v>0</v>
      </c>
      <c r="EZ135" s="2">
        <f t="shared" si="161"/>
        <v>0</v>
      </c>
      <c r="FA135" s="2">
        <f t="shared" si="162"/>
        <v>0</v>
      </c>
      <c r="FB135" s="59"/>
      <c r="FC135" s="2">
        <f t="shared" si="163"/>
        <v>0</v>
      </c>
      <c r="FD135" s="2">
        <f t="shared" si="243"/>
        <v>0</v>
      </c>
      <c r="FE135" s="3">
        <f t="shared" si="256"/>
        <v>0</v>
      </c>
      <c r="FF135" s="3">
        <f t="shared" si="244"/>
        <v>0</v>
      </c>
      <c r="FG135" s="3">
        <f t="shared" si="245"/>
        <v>0</v>
      </c>
      <c r="FH135" s="3">
        <f t="shared" si="164"/>
        <v>0</v>
      </c>
      <c r="FI135" s="67">
        <f t="shared" si="165"/>
        <v>0</v>
      </c>
      <c r="FJ135" s="3">
        <f t="shared" si="166"/>
        <v>0</v>
      </c>
      <c r="FK135" s="3">
        <f t="shared" si="167"/>
        <v>0</v>
      </c>
      <c r="FL135" s="3">
        <f t="shared" si="246"/>
        <v>0</v>
      </c>
      <c r="FM135" s="3">
        <f t="shared" si="247"/>
        <v>0</v>
      </c>
      <c r="FN135" s="3">
        <f t="shared" si="248"/>
        <v>0</v>
      </c>
      <c r="FO135" s="2">
        <f t="shared" si="168"/>
        <v>0</v>
      </c>
      <c r="FP135" s="2">
        <f t="shared" si="169"/>
        <v>0</v>
      </c>
      <c r="FQ135" s="2">
        <f t="shared" si="249"/>
        <v>0</v>
      </c>
      <c r="FR135" s="6" t="str">
        <f>IF(A135=1,1,IF(DW135="","",COUNTA($DW$31:DW135)+1))</f>
        <v/>
      </c>
      <c r="FS135" s="6" t="str">
        <f t="shared" si="170"/>
        <v/>
      </c>
      <c r="FT135" s="43">
        <f t="shared" si="250"/>
        <v>0</v>
      </c>
      <c r="FU135" s="23">
        <f t="shared" si="251"/>
        <v>0</v>
      </c>
      <c r="FV135" s="21">
        <f t="shared" si="252"/>
        <v>0</v>
      </c>
    </row>
    <row r="136" spans="1:178">
      <c r="A136" s="4" t="str">
        <f t="shared" si="171"/>
        <v/>
      </c>
      <c r="B136" s="33"/>
      <c r="C136" s="33"/>
      <c r="D136" s="33"/>
      <c r="E136" s="33"/>
      <c r="F136" s="33"/>
      <c r="G136" s="11" t="str">
        <f t="shared" si="138"/>
        <v/>
      </c>
      <c r="H136" s="3" t="str">
        <f t="shared" si="172"/>
        <v/>
      </c>
      <c r="I136" s="3" t="str">
        <f t="shared" si="139"/>
        <v/>
      </c>
      <c r="J136" s="3" t="str">
        <f t="shared" si="173"/>
        <v/>
      </c>
      <c r="K136" s="3" t="str">
        <f t="shared" si="140"/>
        <v/>
      </c>
      <c r="L136" s="2" t="str">
        <f t="shared" si="141"/>
        <v/>
      </c>
      <c r="M136" s="8" t="str">
        <f t="shared" si="174"/>
        <v/>
      </c>
      <c r="N136" s="8" t="str">
        <f t="shared" si="142"/>
        <v/>
      </c>
      <c r="O136" s="8" t="str">
        <f t="shared" si="175"/>
        <v/>
      </c>
      <c r="P136" s="8" t="str">
        <f t="shared" si="143"/>
        <v/>
      </c>
      <c r="Q136" s="2" t="str">
        <f t="shared" si="144"/>
        <v/>
      </c>
      <c r="R136" s="3" t="str">
        <f t="shared" si="145"/>
        <v/>
      </c>
      <c r="S136" s="3" t="str">
        <f t="shared" si="146"/>
        <v/>
      </c>
      <c r="T136" s="3" t="str">
        <f t="shared" si="176"/>
        <v/>
      </c>
      <c r="U136" s="8" t="str">
        <f t="shared" si="147"/>
        <v/>
      </c>
      <c r="V136" s="2" t="str">
        <f t="shared" si="148"/>
        <v/>
      </c>
      <c r="W136" s="2" t="str">
        <f t="shared" si="149"/>
        <v/>
      </c>
      <c r="X136" s="2" t="str">
        <f t="shared" si="253"/>
        <v/>
      </c>
      <c r="Y136" s="2" t="str">
        <f t="shared" si="150"/>
        <v/>
      </c>
      <c r="Z136" s="46" t="str">
        <f t="shared" si="258"/>
        <v/>
      </c>
      <c r="AA136" s="46" t="str">
        <f t="shared" si="177"/>
        <v/>
      </c>
      <c r="AB136" s="47"/>
      <c r="AC136" s="46" t="str">
        <f t="shared" si="178"/>
        <v/>
      </c>
      <c r="AD136" s="47" t="str">
        <f t="shared" si="259"/>
        <v/>
      </c>
      <c r="AE136" s="48" t="str">
        <f t="shared" si="179"/>
        <v/>
      </c>
      <c r="AF136" s="49" t="str">
        <f t="shared" si="264"/>
        <v/>
      </c>
      <c r="AG136" s="49" t="str">
        <f t="shared" si="264"/>
        <v/>
      </c>
      <c r="AH136" s="49" t="str">
        <f t="shared" si="264"/>
        <v/>
      </c>
      <c r="AI136" s="47" t="str">
        <f t="shared" si="264"/>
        <v/>
      </c>
      <c r="AJ136" s="47" t="str">
        <f t="shared" si="264"/>
        <v/>
      </c>
      <c r="AK136" s="46" t="str">
        <f t="shared" si="264"/>
        <v/>
      </c>
      <c r="AL136" s="47"/>
      <c r="AM136" s="53" t="str">
        <f t="shared" si="180"/>
        <v/>
      </c>
      <c r="AN136" s="50" t="str">
        <f t="shared" si="181"/>
        <v/>
      </c>
      <c r="AO136" s="51"/>
      <c r="AP136" s="52" t="str">
        <f t="shared" si="182"/>
        <v/>
      </c>
      <c r="AQ136" s="52" t="str">
        <f t="shared" si="183"/>
        <v/>
      </c>
      <c r="AR136" s="47">
        <f t="shared" si="184"/>
        <v>0</v>
      </c>
      <c r="AS136" s="53" t="str">
        <f t="shared" si="185"/>
        <v/>
      </c>
      <c r="AT136" s="52" t="str">
        <f t="shared" si="186"/>
        <v/>
      </c>
      <c r="AU136" s="9" t="str">
        <f t="shared" si="187"/>
        <v/>
      </c>
      <c r="AV136" s="9" t="str">
        <f t="shared" si="188"/>
        <v/>
      </c>
      <c r="AW136" s="12" t="str">
        <f t="shared" si="189"/>
        <v/>
      </c>
      <c r="AX136" s="9" t="str">
        <f t="shared" si="190"/>
        <v/>
      </c>
      <c r="AY136" s="12" t="str">
        <f t="shared" si="191"/>
        <v/>
      </c>
      <c r="AZ136" s="10" t="str">
        <f t="shared" si="192"/>
        <v/>
      </c>
      <c r="BA136" s="10" t="str">
        <f t="shared" si="193"/>
        <v/>
      </c>
      <c r="BB136" s="10" t="str">
        <f t="shared" si="194"/>
        <v/>
      </c>
      <c r="BC136" s="10" t="str">
        <f t="shared" si="195"/>
        <v/>
      </c>
      <c r="BD136" s="10" t="str">
        <f t="shared" si="196"/>
        <v/>
      </c>
      <c r="BE136" s="12" t="str">
        <f t="shared" si="197"/>
        <v/>
      </c>
      <c r="BF136" s="9" t="str">
        <f t="shared" si="198"/>
        <v/>
      </c>
      <c r="BG136" s="9" t="str">
        <f t="shared" si="199"/>
        <v/>
      </c>
      <c r="BH136" s="7" t="str">
        <f t="shared" si="200"/>
        <v/>
      </c>
      <c r="BI136" s="7" t="str">
        <f t="shared" si="201"/>
        <v/>
      </c>
      <c r="BJ136" s="12" t="str">
        <f t="shared" si="202"/>
        <v/>
      </c>
      <c r="BK136" s="80" t="str">
        <f t="shared" si="203"/>
        <v/>
      </c>
      <c r="BL136" s="7" t="str">
        <f t="shared" si="204"/>
        <v/>
      </c>
      <c r="BM136" s="7" t="str">
        <f t="shared" si="254"/>
        <v/>
      </c>
      <c r="BN136" s="12" t="str">
        <f t="shared" si="205"/>
        <v/>
      </c>
      <c r="BO136" s="9" t="str">
        <f t="shared" si="206"/>
        <v/>
      </c>
      <c r="BP136" s="2" t="str">
        <f t="shared" si="207"/>
        <v/>
      </c>
      <c r="BQ136" s="2" t="str">
        <f t="shared" si="208"/>
        <v/>
      </c>
      <c r="BR136" s="20" t="str">
        <f t="shared" si="263"/>
        <v/>
      </c>
      <c r="BS136" s="20" t="str">
        <f t="shared" si="263"/>
        <v/>
      </c>
      <c r="BT136" s="20" t="str">
        <f t="shared" si="263"/>
        <v/>
      </c>
      <c r="BU136" s="86" t="str">
        <f t="shared" si="209"/>
        <v/>
      </c>
      <c r="BV136" s="86" t="str">
        <f t="shared" si="210"/>
        <v/>
      </c>
      <c r="BW136" s="20" t="str">
        <f t="shared" si="263"/>
        <v/>
      </c>
      <c r="BX136" s="86" t="str">
        <f t="shared" si="263"/>
        <v/>
      </c>
      <c r="BY136" s="86" t="str">
        <f t="shared" si="263"/>
        <v/>
      </c>
      <c r="BZ136" s="86" t="str">
        <f t="shared" si="263"/>
        <v/>
      </c>
      <c r="CA136" s="86" t="str">
        <f t="shared" si="263"/>
        <v/>
      </c>
      <c r="CB136" s="86" t="str">
        <f t="shared" si="263"/>
        <v/>
      </c>
      <c r="CC136" s="86" t="str">
        <f t="shared" si="263"/>
        <v/>
      </c>
      <c r="CD136" s="86" t="str">
        <f t="shared" si="263"/>
        <v/>
      </c>
      <c r="CE136" s="20" t="str">
        <f t="shared" si="255"/>
        <v/>
      </c>
      <c r="CF136" s="14" t="str">
        <f t="shared" si="211"/>
        <v/>
      </c>
      <c r="CG136" s="14" t="str">
        <f t="shared" si="212"/>
        <v/>
      </c>
      <c r="CH136" s="8">
        <f t="shared" si="213"/>
        <v>0</v>
      </c>
      <c r="CI136" s="9" t="str">
        <f t="shared" si="214"/>
        <v/>
      </c>
      <c r="CJ136" s="9" t="str">
        <f t="shared" si="215"/>
        <v/>
      </c>
      <c r="CK136" s="9" t="str">
        <f t="shared" si="216"/>
        <v/>
      </c>
      <c r="CL136" s="9" t="str">
        <f t="shared" si="217"/>
        <v/>
      </c>
      <c r="CM136" s="9" t="str">
        <f t="shared" si="218"/>
        <v/>
      </c>
      <c r="CN136" s="9" t="str">
        <f t="shared" si="219"/>
        <v/>
      </c>
      <c r="CO136" s="9" t="str">
        <f t="shared" si="261"/>
        <v/>
      </c>
      <c r="CP136" s="9" t="str">
        <f t="shared" si="261"/>
        <v/>
      </c>
      <c r="CQ136" s="9" t="str">
        <f t="shared" si="261"/>
        <v/>
      </c>
      <c r="CR136" s="9" t="str">
        <f t="shared" si="261"/>
        <v/>
      </c>
      <c r="CS136" s="9" t="str">
        <f t="shared" si="261"/>
        <v/>
      </c>
      <c r="CT136" s="9" t="str">
        <f t="shared" si="261"/>
        <v/>
      </c>
      <c r="CU136" s="9" t="str">
        <f t="shared" si="261"/>
        <v/>
      </c>
      <c r="CV136" s="9" t="str">
        <f t="shared" si="221"/>
        <v/>
      </c>
      <c r="CW136" s="9" t="str">
        <f t="shared" si="262"/>
        <v/>
      </c>
      <c r="CX136" s="9" t="str">
        <f t="shared" si="262"/>
        <v/>
      </c>
      <c r="CY136" s="9" t="str">
        <f t="shared" si="262"/>
        <v/>
      </c>
      <c r="CZ136" s="9" t="str">
        <f t="shared" si="262"/>
        <v/>
      </c>
      <c r="DA136" s="9" t="str">
        <f t="shared" si="262"/>
        <v/>
      </c>
      <c r="DB136" s="9" t="str">
        <f t="shared" si="262"/>
        <v/>
      </c>
      <c r="DC136" s="9" t="str">
        <f t="shared" si="262"/>
        <v/>
      </c>
      <c r="DD136" s="2" t="str">
        <f t="shared" si="223"/>
        <v/>
      </c>
      <c r="DE136" s="2" t="str">
        <f t="shared" si="224"/>
        <v/>
      </c>
      <c r="DF136" s="2" t="str">
        <f t="shared" si="225"/>
        <v/>
      </c>
      <c r="DG136" s="2" t="str">
        <f t="shared" si="226"/>
        <v/>
      </c>
      <c r="DH136" s="2" t="str">
        <f t="shared" si="227"/>
        <v/>
      </c>
      <c r="DI136" s="2" t="str">
        <f t="shared" si="228"/>
        <v/>
      </c>
      <c r="DJ136" s="2" t="str">
        <f t="shared" si="229"/>
        <v/>
      </c>
      <c r="DK136" s="2" t="str">
        <f t="shared" si="230"/>
        <v/>
      </c>
      <c r="DL136" s="16" t="str">
        <f t="shared" si="231"/>
        <v/>
      </c>
      <c r="DM136" s="16" t="str">
        <f t="shared" si="232"/>
        <v/>
      </c>
      <c r="DN136" s="16" t="str">
        <f t="shared" si="233"/>
        <v/>
      </c>
      <c r="DO136" s="72" t="str">
        <f t="shared" si="234"/>
        <v/>
      </c>
      <c r="DP136" s="16" t="str">
        <f t="shared" si="235"/>
        <v/>
      </c>
      <c r="DQ136" s="16" t="str">
        <f t="shared" si="236"/>
        <v/>
      </c>
      <c r="DR136" s="2" t="str">
        <f t="shared" si="237"/>
        <v/>
      </c>
      <c r="DS136" s="2" t="str">
        <f t="shared" si="238"/>
        <v/>
      </c>
      <c r="DT136" s="2" t="str">
        <f t="shared" si="239"/>
        <v/>
      </c>
      <c r="DU136" s="2" t="str">
        <f t="shared" si="240"/>
        <v/>
      </c>
      <c r="DV136" s="15"/>
      <c r="DW136" s="17"/>
      <c r="DX136" s="17"/>
      <c r="DY136" s="47" t="str">
        <f t="shared" si="260"/>
        <v/>
      </c>
      <c r="DZ136" s="47" t="str">
        <f t="shared" si="260"/>
        <v/>
      </c>
      <c r="EA136" s="47" t="str">
        <f t="shared" si="260"/>
        <v/>
      </c>
      <c r="EB136" s="47" t="str">
        <f t="shared" si="260"/>
        <v/>
      </c>
      <c r="EC136" s="49" t="str">
        <f t="shared" si="260"/>
        <v/>
      </c>
      <c r="ED136" s="49" t="str">
        <f t="shared" si="260"/>
        <v/>
      </c>
      <c r="EE136" s="47" t="str">
        <f t="shared" si="260"/>
        <v/>
      </c>
      <c r="EF136" s="47" t="str">
        <f t="shared" si="260"/>
        <v/>
      </c>
      <c r="EG136" s="47" t="str">
        <f t="shared" si="260"/>
        <v/>
      </c>
      <c r="EH136" s="6">
        <f t="shared" si="152"/>
        <v>0</v>
      </c>
      <c r="EI136" s="6">
        <f t="shared" si="153"/>
        <v>0</v>
      </c>
      <c r="EJ136" s="2" t="str">
        <f t="shared" si="154"/>
        <v/>
      </c>
      <c r="EK136" s="2" t="str">
        <f t="shared" si="155"/>
        <v/>
      </c>
      <c r="EL136" s="2" t="str">
        <f t="shared" si="257"/>
        <v/>
      </c>
      <c r="EM136" s="2" t="str">
        <f t="shared" si="156"/>
        <v/>
      </c>
      <c r="EN136" s="2" t="str">
        <f t="shared" si="157"/>
        <v/>
      </c>
      <c r="EO136" s="2">
        <f t="shared" si="158"/>
        <v>0</v>
      </c>
      <c r="EP136" s="2">
        <f t="shared" si="241"/>
        <v>0</v>
      </c>
      <c r="EQ136" s="2"/>
      <c r="ER136" s="2"/>
      <c r="ES136" s="2"/>
      <c r="ET136" s="2"/>
      <c r="EU136" s="2"/>
      <c r="EV136" s="2"/>
      <c r="EW136" s="2">
        <f t="shared" si="159"/>
        <v>0</v>
      </c>
      <c r="EX136" s="2">
        <f t="shared" si="160"/>
        <v>0</v>
      </c>
      <c r="EY136" s="2">
        <f t="shared" si="242"/>
        <v>0</v>
      </c>
      <c r="EZ136" s="2">
        <f t="shared" si="161"/>
        <v>0</v>
      </c>
      <c r="FA136" s="2">
        <f t="shared" si="162"/>
        <v>0</v>
      </c>
      <c r="FB136" s="59"/>
      <c r="FC136" s="2">
        <f t="shared" si="163"/>
        <v>0</v>
      </c>
      <c r="FD136" s="2">
        <f t="shared" si="243"/>
        <v>0</v>
      </c>
      <c r="FE136" s="3">
        <f t="shared" si="256"/>
        <v>0</v>
      </c>
      <c r="FF136" s="3">
        <f t="shared" si="244"/>
        <v>0</v>
      </c>
      <c r="FG136" s="3">
        <f t="shared" si="245"/>
        <v>0</v>
      </c>
      <c r="FH136" s="3">
        <f t="shared" si="164"/>
        <v>0</v>
      </c>
      <c r="FI136" s="67">
        <f t="shared" si="165"/>
        <v>0</v>
      </c>
      <c r="FJ136" s="3">
        <f t="shared" si="166"/>
        <v>0</v>
      </c>
      <c r="FK136" s="3">
        <f t="shared" si="167"/>
        <v>0</v>
      </c>
      <c r="FL136" s="3">
        <f t="shared" si="246"/>
        <v>0</v>
      </c>
      <c r="FM136" s="3">
        <f t="shared" si="247"/>
        <v>0</v>
      </c>
      <c r="FN136" s="3">
        <f t="shared" si="248"/>
        <v>0</v>
      </c>
      <c r="FO136" s="2">
        <f t="shared" si="168"/>
        <v>0</v>
      </c>
      <c r="FP136" s="2">
        <f t="shared" si="169"/>
        <v>0</v>
      </c>
      <c r="FQ136" s="2">
        <f t="shared" si="249"/>
        <v>0</v>
      </c>
      <c r="FR136" s="6" t="str">
        <f>IF(A136=1,1,IF(DW136="","",COUNTA($DW$31:DW136)+1))</f>
        <v/>
      </c>
      <c r="FS136" s="6" t="str">
        <f t="shared" si="170"/>
        <v/>
      </c>
      <c r="FT136" s="43">
        <f t="shared" si="250"/>
        <v>0</v>
      </c>
      <c r="FU136" s="23">
        <f t="shared" si="251"/>
        <v>0</v>
      </c>
      <c r="FV136" s="21">
        <f t="shared" si="252"/>
        <v>0</v>
      </c>
    </row>
    <row r="137" spans="1:178">
      <c r="A137" s="4" t="str">
        <f t="shared" si="171"/>
        <v/>
      </c>
      <c r="B137" s="33"/>
      <c r="C137" s="33"/>
      <c r="D137" s="33"/>
      <c r="E137" s="33"/>
      <c r="F137" s="33"/>
      <c r="G137" s="11" t="str">
        <f t="shared" si="138"/>
        <v/>
      </c>
      <c r="H137" s="3" t="str">
        <f t="shared" si="172"/>
        <v/>
      </c>
      <c r="I137" s="3" t="str">
        <f t="shared" si="139"/>
        <v/>
      </c>
      <c r="J137" s="3" t="str">
        <f t="shared" si="173"/>
        <v/>
      </c>
      <c r="K137" s="3" t="str">
        <f t="shared" si="140"/>
        <v/>
      </c>
      <c r="L137" s="2" t="str">
        <f t="shared" si="141"/>
        <v/>
      </c>
      <c r="M137" s="8" t="str">
        <f t="shared" si="174"/>
        <v/>
      </c>
      <c r="N137" s="8" t="str">
        <f t="shared" si="142"/>
        <v/>
      </c>
      <c r="O137" s="8" t="str">
        <f t="shared" si="175"/>
        <v/>
      </c>
      <c r="P137" s="8" t="str">
        <f t="shared" si="143"/>
        <v/>
      </c>
      <c r="Q137" s="2" t="str">
        <f t="shared" si="144"/>
        <v/>
      </c>
      <c r="R137" s="3" t="str">
        <f t="shared" si="145"/>
        <v/>
      </c>
      <c r="S137" s="3" t="str">
        <f t="shared" si="146"/>
        <v/>
      </c>
      <c r="T137" s="3" t="str">
        <f t="shared" si="176"/>
        <v/>
      </c>
      <c r="U137" s="8" t="str">
        <f t="shared" si="147"/>
        <v/>
      </c>
      <c r="V137" s="2" t="str">
        <f t="shared" si="148"/>
        <v/>
      </c>
      <c r="W137" s="2" t="str">
        <f t="shared" si="149"/>
        <v/>
      </c>
      <c r="X137" s="2" t="str">
        <f t="shared" si="253"/>
        <v/>
      </c>
      <c r="Y137" s="2" t="str">
        <f t="shared" si="150"/>
        <v/>
      </c>
      <c r="Z137" s="46" t="str">
        <f t="shared" si="258"/>
        <v/>
      </c>
      <c r="AA137" s="46" t="str">
        <f t="shared" si="177"/>
        <v/>
      </c>
      <c r="AB137" s="47"/>
      <c r="AC137" s="46" t="str">
        <f t="shared" si="178"/>
        <v/>
      </c>
      <c r="AD137" s="47" t="str">
        <f t="shared" si="259"/>
        <v/>
      </c>
      <c r="AE137" s="48" t="str">
        <f t="shared" si="179"/>
        <v/>
      </c>
      <c r="AF137" s="49" t="str">
        <f t="shared" si="264"/>
        <v/>
      </c>
      <c r="AG137" s="49" t="str">
        <f t="shared" si="264"/>
        <v/>
      </c>
      <c r="AH137" s="49" t="str">
        <f t="shared" si="264"/>
        <v/>
      </c>
      <c r="AI137" s="47" t="str">
        <f t="shared" si="264"/>
        <v/>
      </c>
      <c r="AJ137" s="47" t="str">
        <f t="shared" si="264"/>
        <v/>
      </c>
      <c r="AK137" s="46" t="str">
        <f t="shared" si="264"/>
        <v/>
      </c>
      <c r="AL137" s="47"/>
      <c r="AM137" s="53" t="str">
        <f t="shared" si="180"/>
        <v/>
      </c>
      <c r="AN137" s="50" t="str">
        <f t="shared" si="181"/>
        <v/>
      </c>
      <c r="AO137" s="51"/>
      <c r="AP137" s="52" t="str">
        <f t="shared" si="182"/>
        <v/>
      </c>
      <c r="AQ137" s="52" t="str">
        <f t="shared" si="183"/>
        <v/>
      </c>
      <c r="AR137" s="47">
        <f t="shared" si="184"/>
        <v>0</v>
      </c>
      <c r="AS137" s="53" t="str">
        <f t="shared" si="185"/>
        <v/>
      </c>
      <c r="AT137" s="52" t="str">
        <f t="shared" si="186"/>
        <v/>
      </c>
      <c r="AU137" s="9" t="str">
        <f t="shared" si="187"/>
        <v/>
      </c>
      <c r="AV137" s="9" t="str">
        <f t="shared" si="188"/>
        <v/>
      </c>
      <c r="AW137" s="12" t="str">
        <f t="shared" si="189"/>
        <v/>
      </c>
      <c r="AX137" s="9" t="str">
        <f t="shared" si="190"/>
        <v/>
      </c>
      <c r="AY137" s="12" t="str">
        <f t="shared" si="191"/>
        <v/>
      </c>
      <c r="AZ137" s="10" t="str">
        <f t="shared" si="192"/>
        <v/>
      </c>
      <c r="BA137" s="10" t="str">
        <f t="shared" si="193"/>
        <v/>
      </c>
      <c r="BB137" s="10" t="str">
        <f t="shared" si="194"/>
        <v/>
      </c>
      <c r="BC137" s="10" t="str">
        <f t="shared" si="195"/>
        <v/>
      </c>
      <c r="BD137" s="10" t="str">
        <f t="shared" si="196"/>
        <v/>
      </c>
      <c r="BE137" s="12" t="str">
        <f t="shared" si="197"/>
        <v/>
      </c>
      <c r="BF137" s="9" t="str">
        <f t="shared" si="198"/>
        <v/>
      </c>
      <c r="BG137" s="9" t="str">
        <f t="shared" si="199"/>
        <v/>
      </c>
      <c r="BH137" s="7" t="str">
        <f t="shared" si="200"/>
        <v/>
      </c>
      <c r="BI137" s="7" t="str">
        <f t="shared" si="201"/>
        <v/>
      </c>
      <c r="BJ137" s="12" t="str">
        <f t="shared" si="202"/>
        <v/>
      </c>
      <c r="BK137" s="80" t="str">
        <f t="shared" si="203"/>
        <v/>
      </c>
      <c r="BL137" s="7" t="str">
        <f t="shared" si="204"/>
        <v/>
      </c>
      <c r="BM137" s="7" t="str">
        <f t="shared" si="254"/>
        <v/>
      </c>
      <c r="BN137" s="12" t="str">
        <f t="shared" si="205"/>
        <v/>
      </c>
      <c r="BO137" s="9" t="str">
        <f t="shared" si="206"/>
        <v/>
      </c>
      <c r="BP137" s="2" t="str">
        <f t="shared" si="207"/>
        <v/>
      </c>
      <c r="BQ137" s="2" t="str">
        <f t="shared" si="208"/>
        <v/>
      </c>
      <c r="BR137" s="20" t="str">
        <f t="shared" si="263"/>
        <v/>
      </c>
      <c r="BS137" s="20" t="str">
        <f t="shared" si="263"/>
        <v/>
      </c>
      <c r="BT137" s="20" t="str">
        <f t="shared" si="263"/>
        <v/>
      </c>
      <c r="BU137" s="86" t="str">
        <f t="shared" si="209"/>
        <v/>
      </c>
      <c r="BV137" s="86" t="str">
        <f t="shared" si="210"/>
        <v/>
      </c>
      <c r="BW137" s="20" t="str">
        <f t="shared" si="263"/>
        <v/>
      </c>
      <c r="BX137" s="86" t="str">
        <f t="shared" si="263"/>
        <v/>
      </c>
      <c r="BY137" s="86" t="str">
        <f t="shared" si="263"/>
        <v/>
      </c>
      <c r="BZ137" s="86" t="str">
        <f t="shared" si="263"/>
        <v/>
      </c>
      <c r="CA137" s="86" t="str">
        <f t="shared" si="263"/>
        <v/>
      </c>
      <c r="CB137" s="86" t="str">
        <f t="shared" si="263"/>
        <v/>
      </c>
      <c r="CC137" s="86" t="str">
        <f t="shared" si="263"/>
        <v/>
      </c>
      <c r="CD137" s="86" t="str">
        <f t="shared" si="263"/>
        <v/>
      </c>
      <c r="CE137" s="20" t="str">
        <f t="shared" si="255"/>
        <v/>
      </c>
      <c r="CF137" s="14" t="str">
        <f t="shared" si="211"/>
        <v/>
      </c>
      <c r="CG137" s="14" t="str">
        <f t="shared" si="212"/>
        <v/>
      </c>
      <c r="CH137" s="8">
        <f t="shared" si="213"/>
        <v>0</v>
      </c>
      <c r="CI137" s="9" t="str">
        <f t="shared" si="214"/>
        <v/>
      </c>
      <c r="CJ137" s="9" t="str">
        <f t="shared" si="215"/>
        <v/>
      </c>
      <c r="CK137" s="9" t="str">
        <f t="shared" si="216"/>
        <v/>
      </c>
      <c r="CL137" s="9" t="str">
        <f t="shared" si="217"/>
        <v/>
      </c>
      <c r="CM137" s="9" t="str">
        <f t="shared" si="218"/>
        <v/>
      </c>
      <c r="CN137" s="9" t="str">
        <f t="shared" si="219"/>
        <v/>
      </c>
      <c r="CO137" s="9" t="str">
        <f t="shared" si="261"/>
        <v/>
      </c>
      <c r="CP137" s="9" t="str">
        <f t="shared" si="261"/>
        <v/>
      </c>
      <c r="CQ137" s="9" t="str">
        <f t="shared" si="261"/>
        <v/>
      </c>
      <c r="CR137" s="9" t="str">
        <f t="shared" si="261"/>
        <v/>
      </c>
      <c r="CS137" s="9" t="str">
        <f t="shared" si="261"/>
        <v/>
      </c>
      <c r="CT137" s="9" t="str">
        <f t="shared" si="261"/>
        <v/>
      </c>
      <c r="CU137" s="9" t="str">
        <f t="shared" si="261"/>
        <v/>
      </c>
      <c r="CV137" s="9" t="str">
        <f t="shared" si="221"/>
        <v/>
      </c>
      <c r="CW137" s="9" t="str">
        <f t="shared" si="262"/>
        <v/>
      </c>
      <c r="CX137" s="9" t="str">
        <f t="shared" si="262"/>
        <v/>
      </c>
      <c r="CY137" s="9" t="str">
        <f t="shared" si="262"/>
        <v/>
      </c>
      <c r="CZ137" s="9" t="str">
        <f t="shared" si="262"/>
        <v/>
      </c>
      <c r="DA137" s="9" t="str">
        <f t="shared" si="262"/>
        <v/>
      </c>
      <c r="DB137" s="9" t="str">
        <f t="shared" si="262"/>
        <v/>
      </c>
      <c r="DC137" s="9" t="str">
        <f t="shared" si="262"/>
        <v/>
      </c>
      <c r="DD137" s="2" t="str">
        <f t="shared" si="223"/>
        <v/>
      </c>
      <c r="DE137" s="2" t="str">
        <f t="shared" si="224"/>
        <v/>
      </c>
      <c r="DF137" s="2" t="str">
        <f t="shared" si="225"/>
        <v/>
      </c>
      <c r="DG137" s="2" t="str">
        <f t="shared" si="226"/>
        <v/>
      </c>
      <c r="DH137" s="2" t="str">
        <f t="shared" si="227"/>
        <v/>
      </c>
      <c r="DI137" s="2" t="str">
        <f t="shared" si="228"/>
        <v/>
      </c>
      <c r="DJ137" s="2" t="str">
        <f t="shared" si="229"/>
        <v/>
      </c>
      <c r="DK137" s="2" t="str">
        <f t="shared" si="230"/>
        <v/>
      </c>
      <c r="DL137" s="16" t="str">
        <f t="shared" si="231"/>
        <v/>
      </c>
      <c r="DM137" s="16" t="str">
        <f t="shared" si="232"/>
        <v/>
      </c>
      <c r="DN137" s="16" t="str">
        <f t="shared" si="233"/>
        <v/>
      </c>
      <c r="DO137" s="72" t="str">
        <f t="shared" si="234"/>
        <v/>
      </c>
      <c r="DP137" s="16" t="str">
        <f t="shared" si="235"/>
        <v/>
      </c>
      <c r="DQ137" s="16" t="str">
        <f t="shared" si="236"/>
        <v/>
      </c>
      <c r="DR137" s="2" t="str">
        <f t="shared" si="237"/>
        <v/>
      </c>
      <c r="DS137" s="2" t="str">
        <f t="shared" si="238"/>
        <v/>
      </c>
      <c r="DT137" s="2" t="str">
        <f t="shared" si="239"/>
        <v/>
      </c>
      <c r="DU137" s="2" t="str">
        <f t="shared" si="240"/>
        <v/>
      </c>
      <c r="DV137" s="15"/>
      <c r="DW137" s="17"/>
      <c r="DX137" s="17"/>
      <c r="DY137" s="47" t="str">
        <f t="shared" si="260"/>
        <v/>
      </c>
      <c r="DZ137" s="47" t="str">
        <f t="shared" si="260"/>
        <v/>
      </c>
      <c r="EA137" s="47" t="str">
        <f t="shared" si="260"/>
        <v/>
      </c>
      <c r="EB137" s="47" t="str">
        <f t="shared" si="260"/>
        <v/>
      </c>
      <c r="EC137" s="49" t="str">
        <f t="shared" si="260"/>
        <v/>
      </c>
      <c r="ED137" s="49" t="str">
        <f t="shared" si="260"/>
        <v/>
      </c>
      <c r="EE137" s="47" t="str">
        <f t="shared" si="260"/>
        <v/>
      </c>
      <c r="EF137" s="47" t="str">
        <f t="shared" si="260"/>
        <v/>
      </c>
      <c r="EG137" s="47" t="str">
        <f t="shared" si="260"/>
        <v/>
      </c>
      <c r="EH137" s="6">
        <f t="shared" si="152"/>
        <v>0</v>
      </c>
      <c r="EI137" s="6">
        <f t="shared" si="153"/>
        <v>0</v>
      </c>
      <c r="EJ137" s="2" t="str">
        <f t="shared" si="154"/>
        <v/>
      </c>
      <c r="EK137" s="2" t="str">
        <f t="shared" si="155"/>
        <v/>
      </c>
      <c r="EL137" s="2" t="str">
        <f t="shared" si="257"/>
        <v/>
      </c>
      <c r="EM137" s="2" t="str">
        <f t="shared" si="156"/>
        <v/>
      </c>
      <c r="EN137" s="2" t="str">
        <f t="shared" si="157"/>
        <v/>
      </c>
      <c r="EO137" s="2">
        <f t="shared" si="158"/>
        <v>0</v>
      </c>
      <c r="EP137" s="2">
        <f t="shared" si="241"/>
        <v>0</v>
      </c>
      <c r="EQ137" s="2"/>
      <c r="ER137" s="2"/>
      <c r="ES137" s="2"/>
      <c r="ET137" s="2"/>
      <c r="EU137" s="2"/>
      <c r="EV137" s="2"/>
      <c r="EW137" s="2">
        <f t="shared" si="159"/>
        <v>0</v>
      </c>
      <c r="EX137" s="2">
        <f t="shared" si="160"/>
        <v>0</v>
      </c>
      <c r="EY137" s="2">
        <f t="shared" si="242"/>
        <v>0</v>
      </c>
      <c r="EZ137" s="2">
        <f t="shared" si="161"/>
        <v>0</v>
      </c>
      <c r="FA137" s="2">
        <f t="shared" si="162"/>
        <v>0</v>
      </c>
      <c r="FB137" s="59"/>
      <c r="FC137" s="2">
        <f t="shared" si="163"/>
        <v>0</v>
      </c>
      <c r="FD137" s="2">
        <f t="shared" si="243"/>
        <v>0</v>
      </c>
      <c r="FE137" s="3">
        <f t="shared" si="256"/>
        <v>0</v>
      </c>
      <c r="FF137" s="3">
        <f t="shared" si="244"/>
        <v>0</v>
      </c>
      <c r="FG137" s="3">
        <f t="shared" si="245"/>
        <v>0</v>
      </c>
      <c r="FH137" s="3">
        <f t="shared" si="164"/>
        <v>0</v>
      </c>
      <c r="FI137" s="67">
        <f t="shared" si="165"/>
        <v>0</v>
      </c>
      <c r="FJ137" s="3">
        <f t="shared" si="166"/>
        <v>0</v>
      </c>
      <c r="FK137" s="3">
        <f t="shared" si="167"/>
        <v>0</v>
      </c>
      <c r="FL137" s="3">
        <f t="shared" si="246"/>
        <v>0</v>
      </c>
      <c r="FM137" s="3">
        <f t="shared" si="247"/>
        <v>0</v>
      </c>
      <c r="FN137" s="3">
        <f t="shared" si="248"/>
        <v>0</v>
      </c>
      <c r="FO137" s="2">
        <f t="shared" si="168"/>
        <v>0</v>
      </c>
      <c r="FP137" s="2">
        <f t="shared" si="169"/>
        <v>0</v>
      </c>
      <c r="FQ137" s="2">
        <f t="shared" si="249"/>
        <v>0</v>
      </c>
      <c r="FR137" s="6" t="str">
        <f>IF(A137=1,1,IF(DW137="","",COUNTA($DW$31:DW137)+1))</f>
        <v/>
      </c>
      <c r="FS137" s="6" t="str">
        <f t="shared" si="170"/>
        <v/>
      </c>
      <c r="FT137" s="43">
        <f t="shared" si="250"/>
        <v>0</v>
      </c>
      <c r="FU137" s="23">
        <f t="shared" si="251"/>
        <v>0</v>
      </c>
      <c r="FV137" s="21">
        <f t="shared" si="252"/>
        <v>0</v>
      </c>
    </row>
    <row r="138" spans="1:178">
      <c r="A138" s="4" t="str">
        <f t="shared" si="171"/>
        <v/>
      </c>
      <c r="B138" s="33"/>
      <c r="C138" s="33"/>
      <c r="D138" s="33"/>
      <c r="E138" s="33"/>
      <c r="F138" s="33"/>
      <c r="G138" s="11" t="str">
        <f t="shared" si="138"/>
        <v/>
      </c>
      <c r="H138" s="3" t="str">
        <f t="shared" si="172"/>
        <v/>
      </c>
      <c r="I138" s="3" t="str">
        <f t="shared" si="139"/>
        <v/>
      </c>
      <c r="J138" s="3" t="str">
        <f t="shared" si="173"/>
        <v/>
      </c>
      <c r="K138" s="3" t="str">
        <f t="shared" si="140"/>
        <v/>
      </c>
      <c r="L138" s="2" t="str">
        <f t="shared" si="141"/>
        <v/>
      </c>
      <c r="M138" s="8" t="str">
        <f t="shared" si="174"/>
        <v/>
      </c>
      <c r="N138" s="8" t="str">
        <f t="shared" si="142"/>
        <v/>
      </c>
      <c r="O138" s="8" t="str">
        <f t="shared" si="175"/>
        <v/>
      </c>
      <c r="P138" s="8" t="str">
        <f t="shared" si="143"/>
        <v/>
      </c>
      <c r="Q138" s="2" t="str">
        <f t="shared" si="144"/>
        <v/>
      </c>
      <c r="R138" s="3" t="str">
        <f t="shared" si="145"/>
        <v/>
      </c>
      <c r="S138" s="3" t="str">
        <f t="shared" si="146"/>
        <v/>
      </c>
      <c r="T138" s="3" t="str">
        <f t="shared" si="176"/>
        <v/>
      </c>
      <c r="U138" s="8" t="str">
        <f t="shared" si="147"/>
        <v/>
      </c>
      <c r="V138" s="2" t="str">
        <f t="shared" si="148"/>
        <v/>
      </c>
      <c r="W138" s="2" t="str">
        <f t="shared" si="149"/>
        <v/>
      </c>
      <c r="X138" s="2" t="str">
        <f t="shared" si="253"/>
        <v/>
      </c>
      <c r="Y138" s="2" t="str">
        <f t="shared" si="150"/>
        <v/>
      </c>
      <c r="Z138" s="46" t="str">
        <f t="shared" si="258"/>
        <v/>
      </c>
      <c r="AA138" s="46" t="str">
        <f t="shared" si="177"/>
        <v/>
      </c>
      <c r="AB138" s="47"/>
      <c r="AC138" s="46" t="str">
        <f t="shared" si="178"/>
        <v/>
      </c>
      <c r="AD138" s="47" t="str">
        <f t="shared" si="259"/>
        <v/>
      </c>
      <c r="AE138" s="48" t="str">
        <f t="shared" si="179"/>
        <v/>
      </c>
      <c r="AF138" s="49" t="str">
        <f t="shared" si="264"/>
        <v/>
      </c>
      <c r="AG138" s="49" t="str">
        <f t="shared" si="264"/>
        <v/>
      </c>
      <c r="AH138" s="49" t="str">
        <f t="shared" si="264"/>
        <v/>
      </c>
      <c r="AI138" s="47" t="str">
        <f t="shared" si="264"/>
        <v/>
      </c>
      <c r="AJ138" s="47" t="str">
        <f t="shared" si="264"/>
        <v/>
      </c>
      <c r="AK138" s="46" t="str">
        <f t="shared" si="264"/>
        <v/>
      </c>
      <c r="AL138" s="47"/>
      <c r="AM138" s="53" t="str">
        <f t="shared" si="180"/>
        <v/>
      </c>
      <c r="AN138" s="50" t="str">
        <f t="shared" si="181"/>
        <v/>
      </c>
      <c r="AO138" s="51"/>
      <c r="AP138" s="52" t="str">
        <f t="shared" si="182"/>
        <v/>
      </c>
      <c r="AQ138" s="52" t="str">
        <f t="shared" si="183"/>
        <v/>
      </c>
      <c r="AR138" s="47">
        <f t="shared" si="184"/>
        <v>0</v>
      </c>
      <c r="AS138" s="53" t="str">
        <f t="shared" si="185"/>
        <v/>
      </c>
      <c r="AT138" s="52" t="str">
        <f t="shared" si="186"/>
        <v/>
      </c>
      <c r="AU138" s="9" t="str">
        <f t="shared" si="187"/>
        <v/>
      </c>
      <c r="AV138" s="9" t="str">
        <f t="shared" si="188"/>
        <v/>
      </c>
      <c r="AW138" s="12" t="str">
        <f t="shared" si="189"/>
        <v/>
      </c>
      <c r="AX138" s="9" t="str">
        <f t="shared" si="190"/>
        <v/>
      </c>
      <c r="AY138" s="12" t="str">
        <f t="shared" si="191"/>
        <v/>
      </c>
      <c r="AZ138" s="10" t="str">
        <f t="shared" si="192"/>
        <v/>
      </c>
      <c r="BA138" s="10" t="str">
        <f t="shared" si="193"/>
        <v/>
      </c>
      <c r="BB138" s="10" t="str">
        <f t="shared" si="194"/>
        <v/>
      </c>
      <c r="BC138" s="10" t="str">
        <f t="shared" si="195"/>
        <v/>
      </c>
      <c r="BD138" s="10" t="str">
        <f t="shared" si="196"/>
        <v/>
      </c>
      <c r="BE138" s="12" t="str">
        <f t="shared" si="197"/>
        <v/>
      </c>
      <c r="BF138" s="9" t="str">
        <f t="shared" si="198"/>
        <v/>
      </c>
      <c r="BG138" s="9" t="str">
        <f t="shared" si="199"/>
        <v/>
      </c>
      <c r="BH138" s="7" t="str">
        <f t="shared" si="200"/>
        <v/>
      </c>
      <c r="BI138" s="7" t="str">
        <f t="shared" si="201"/>
        <v/>
      </c>
      <c r="BJ138" s="12" t="str">
        <f t="shared" si="202"/>
        <v/>
      </c>
      <c r="BK138" s="80" t="str">
        <f t="shared" si="203"/>
        <v/>
      </c>
      <c r="BL138" s="7" t="str">
        <f t="shared" si="204"/>
        <v/>
      </c>
      <c r="BM138" s="7" t="str">
        <f t="shared" si="254"/>
        <v/>
      </c>
      <c r="BN138" s="12" t="str">
        <f t="shared" si="205"/>
        <v/>
      </c>
      <c r="BO138" s="9" t="str">
        <f t="shared" si="206"/>
        <v/>
      </c>
      <c r="BP138" s="2" t="str">
        <f t="shared" si="207"/>
        <v/>
      </c>
      <c r="BQ138" s="2" t="str">
        <f t="shared" si="208"/>
        <v/>
      </c>
      <c r="BR138" s="20" t="str">
        <f t="shared" si="263"/>
        <v/>
      </c>
      <c r="BS138" s="20" t="str">
        <f t="shared" si="263"/>
        <v/>
      </c>
      <c r="BT138" s="20" t="str">
        <f t="shared" si="263"/>
        <v/>
      </c>
      <c r="BU138" s="86" t="str">
        <f t="shared" si="209"/>
        <v/>
      </c>
      <c r="BV138" s="86" t="str">
        <f t="shared" si="210"/>
        <v/>
      </c>
      <c r="BW138" s="20" t="str">
        <f t="shared" si="263"/>
        <v/>
      </c>
      <c r="BX138" s="86" t="str">
        <f t="shared" si="263"/>
        <v/>
      </c>
      <c r="BY138" s="86" t="str">
        <f t="shared" si="263"/>
        <v/>
      </c>
      <c r="BZ138" s="86" t="str">
        <f t="shared" si="263"/>
        <v/>
      </c>
      <c r="CA138" s="86" t="str">
        <f t="shared" si="263"/>
        <v/>
      </c>
      <c r="CB138" s="86" t="str">
        <f t="shared" si="263"/>
        <v/>
      </c>
      <c r="CC138" s="86" t="str">
        <f t="shared" si="263"/>
        <v/>
      </c>
      <c r="CD138" s="86" t="str">
        <f t="shared" si="263"/>
        <v/>
      </c>
      <c r="CE138" s="20" t="str">
        <f t="shared" si="255"/>
        <v/>
      </c>
      <c r="CF138" s="14" t="str">
        <f t="shared" si="211"/>
        <v/>
      </c>
      <c r="CG138" s="14" t="str">
        <f t="shared" si="212"/>
        <v/>
      </c>
      <c r="CH138" s="8">
        <f t="shared" si="213"/>
        <v>0</v>
      </c>
      <c r="CI138" s="9" t="str">
        <f t="shared" si="214"/>
        <v/>
      </c>
      <c r="CJ138" s="9" t="str">
        <f t="shared" si="215"/>
        <v/>
      </c>
      <c r="CK138" s="9" t="str">
        <f t="shared" si="216"/>
        <v/>
      </c>
      <c r="CL138" s="9" t="str">
        <f t="shared" si="217"/>
        <v/>
      </c>
      <c r="CM138" s="9" t="str">
        <f t="shared" si="218"/>
        <v/>
      </c>
      <c r="CN138" s="9" t="str">
        <f t="shared" si="219"/>
        <v/>
      </c>
      <c r="CO138" s="9" t="str">
        <f t="shared" si="261"/>
        <v/>
      </c>
      <c r="CP138" s="9" t="str">
        <f t="shared" si="261"/>
        <v/>
      </c>
      <c r="CQ138" s="9" t="str">
        <f t="shared" si="261"/>
        <v/>
      </c>
      <c r="CR138" s="9" t="str">
        <f t="shared" si="261"/>
        <v/>
      </c>
      <c r="CS138" s="9" t="str">
        <f t="shared" si="261"/>
        <v/>
      </c>
      <c r="CT138" s="9" t="str">
        <f t="shared" si="261"/>
        <v/>
      </c>
      <c r="CU138" s="9" t="str">
        <f t="shared" si="261"/>
        <v/>
      </c>
      <c r="CV138" s="9" t="str">
        <f t="shared" si="221"/>
        <v/>
      </c>
      <c r="CW138" s="9" t="str">
        <f t="shared" si="262"/>
        <v/>
      </c>
      <c r="CX138" s="9" t="str">
        <f t="shared" si="262"/>
        <v/>
      </c>
      <c r="CY138" s="9" t="str">
        <f t="shared" si="262"/>
        <v/>
      </c>
      <c r="CZ138" s="9" t="str">
        <f t="shared" si="262"/>
        <v/>
      </c>
      <c r="DA138" s="9" t="str">
        <f t="shared" si="262"/>
        <v/>
      </c>
      <c r="DB138" s="9" t="str">
        <f t="shared" si="262"/>
        <v/>
      </c>
      <c r="DC138" s="9" t="str">
        <f t="shared" si="262"/>
        <v/>
      </c>
      <c r="DD138" s="2" t="str">
        <f t="shared" si="223"/>
        <v/>
      </c>
      <c r="DE138" s="2" t="str">
        <f t="shared" si="224"/>
        <v/>
      </c>
      <c r="DF138" s="2" t="str">
        <f t="shared" si="225"/>
        <v/>
      </c>
      <c r="DG138" s="2" t="str">
        <f t="shared" si="226"/>
        <v/>
      </c>
      <c r="DH138" s="2" t="str">
        <f t="shared" si="227"/>
        <v/>
      </c>
      <c r="DI138" s="2" t="str">
        <f t="shared" si="228"/>
        <v/>
      </c>
      <c r="DJ138" s="2" t="str">
        <f t="shared" si="229"/>
        <v/>
      </c>
      <c r="DK138" s="2" t="str">
        <f t="shared" si="230"/>
        <v/>
      </c>
      <c r="DL138" s="16" t="str">
        <f t="shared" si="231"/>
        <v/>
      </c>
      <c r="DM138" s="16" t="str">
        <f t="shared" si="232"/>
        <v/>
      </c>
      <c r="DN138" s="16" t="str">
        <f t="shared" si="233"/>
        <v/>
      </c>
      <c r="DO138" s="72" t="str">
        <f t="shared" si="234"/>
        <v/>
      </c>
      <c r="DP138" s="16" t="str">
        <f t="shared" si="235"/>
        <v/>
      </c>
      <c r="DQ138" s="16" t="str">
        <f t="shared" si="236"/>
        <v/>
      </c>
      <c r="DR138" s="2" t="str">
        <f t="shared" si="237"/>
        <v/>
      </c>
      <c r="DS138" s="2" t="str">
        <f t="shared" si="238"/>
        <v/>
      </c>
      <c r="DT138" s="2" t="str">
        <f t="shared" si="239"/>
        <v/>
      </c>
      <c r="DU138" s="2" t="str">
        <f t="shared" si="240"/>
        <v/>
      </c>
      <c r="DV138" s="15"/>
      <c r="DW138" s="17"/>
      <c r="DX138" s="17"/>
      <c r="DY138" s="47" t="str">
        <f t="shared" si="260"/>
        <v/>
      </c>
      <c r="DZ138" s="47" t="str">
        <f t="shared" si="260"/>
        <v/>
      </c>
      <c r="EA138" s="47" t="str">
        <f t="shared" si="260"/>
        <v/>
      </c>
      <c r="EB138" s="47" t="str">
        <f t="shared" si="260"/>
        <v/>
      </c>
      <c r="EC138" s="49" t="str">
        <f t="shared" si="260"/>
        <v/>
      </c>
      <c r="ED138" s="49" t="str">
        <f t="shared" si="260"/>
        <v/>
      </c>
      <c r="EE138" s="47" t="str">
        <f t="shared" si="260"/>
        <v/>
      </c>
      <c r="EF138" s="47" t="str">
        <f t="shared" si="260"/>
        <v/>
      </c>
      <c r="EG138" s="47" t="str">
        <f t="shared" si="260"/>
        <v/>
      </c>
      <c r="EH138" s="6">
        <f t="shared" si="152"/>
        <v>0</v>
      </c>
      <c r="EI138" s="6">
        <f t="shared" si="153"/>
        <v>0</v>
      </c>
      <c r="EJ138" s="2" t="str">
        <f t="shared" si="154"/>
        <v/>
      </c>
      <c r="EK138" s="2" t="str">
        <f t="shared" si="155"/>
        <v/>
      </c>
      <c r="EL138" s="2" t="str">
        <f t="shared" si="257"/>
        <v/>
      </c>
      <c r="EM138" s="2" t="str">
        <f t="shared" si="156"/>
        <v/>
      </c>
      <c r="EN138" s="2" t="str">
        <f t="shared" si="157"/>
        <v/>
      </c>
      <c r="EO138" s="2">
        <f t="shared" si="158"/>
        <v>0</v>
      </c>
      <c r="EP138" s="2">
        <f t="shared" si="241"/>
        <v>0</v>
      </c>
      <c r="EQ138" s="2"/>
      <c r="ER138" s="2"/>
      <c r="ES138" s="2"/>
      <c r="ET138" s="2"/>
      <c r="EU138" s="2"/>
      <c r="EV138" s="2"/>
      <c r="EW138" s="2">
        <f t="shared" si="159"/>
        <v>0</v>
      </c>
      <c r="EX138" s="2">
        <f t="shared" si="160"/>
        <v>0</v>
      </c>
      <c r="EY138" s="2">
        <f t="shared" si="242"/>
        <v>0</v>
      </c>
      <c r="EZ138" s="2">
        <f t="shared" si="161"/>
        <v>0</v>
      </c>
      <c r="FA138" s="2">
        <f t="shared" si="162"/>
        <v>0</v>
      </c>
      <c r="FB138" s="59"/>
      <c r="FC138" s="2">
        <f t="shared" si="163"/>
        <v>0</v>
      </c>
      <c r="FD138" s="2">
        <f t="shared" si="243"/>
        <v>0</v>
      </c>
      <c r="FE138" s="3">
        <f t="shared" si="256"/>
        <v>0</v>
      </c>
      <c r="FF138" s="3">
        <f t="shared" si="244"/>
        <v>0</v>
      </c>
      <c r="FG138" s="3">
        <f t="shared" si="245"/>
        <v>0</v>
      </c>
      <c r="FH138" s="3">
        <f t="shared" si="164"/>
        <v>0</v>
      </c>
      <c r="FI138" s="67">
        <f t="shared" si="165"/>
        <v>0</v>
      </c>
      <c r="FJ138" s="3">
        <f t="shared" si="166"/>
        <v>0</v>
      </c>
      <c r="FK138" s="3">
        <f t="shared" si="167"/>
        <v>0</v>
      </c>
      <c r="FL138" s="3">
        <f t="shared" si="246"/>
        <v>0</v>
      </c>
      <c r="FM138" s="3">
        <f t="shared" si="247"/>
        <v>0</v>
      </c>
      <c r="FN138" s="3">
        <f t="shared" si="248"/>
        <v>0</v>
      </c>
      <c r="FO138" s="2">
        <f t="shared" si="168"/>
        <v>0</v>
      </c>
      <c r="FP138" s="2">
        <f t="shared" si="169"/>
        <v>0</v>
      </c>
      <c r="FQ138" s="2">
        <f t="shared" si="249"/>
        <v>0</v>
      </c>
      <c r="FR138" s="6" t="str">
        <f>IF(A138=1,1,IF(DW138="","",COUNTA($DW$31:DW138)+1))</f>
        <v/>
      </c>
      <c r="FS138" s="6" t="str">
        <f t="shared" si="170"/>
        <v/>
      </c>
      <c r="FT138" s="43">
        <f t="shared" si="250"/>
        <v>0</v>
      </c>
      <c r="FU138" s="23">
        <f t="shared" si="251"/>
        <v>0</v>
      </c>
      <c r="FV138" s="21">
        <f t="shared" si="252"/>
        <v>0</v>
      </c>
    </row>
    <row r="139" spans="1:178">
      <c r="A139" s="4" t="str">
        <f t="shared" si="171"/>
        <v/>
      </c>
      <c r="B139" s="33"/>
      <c r="C139" s="33"/>
      <c r="D139" s="33"/>
      <c r="E139" s="33"/>
      <c r="F139" s="33"/>
      <c r="G139" s="11" t="str">
        <f t="shared" si="138"/>
        <v/>
      </c>
      <c r="H139" s="3" t="str">
        <f t="shared" si="172"/>
        <v/>
      </c>
      <c r="I139" s="3" t="str">
        <f t="shared" si="139"/>
        <v/>
      </c>
      <c r="J139" s="3" t="str">
        <f t="shared" si="173"/>
        <v/>
      </c>
      <c r="K139" s="3" t="str">
        <f t="shared" si="140"/>
        <v/>
      </c>
      <c r="L139" s="2" t="str">
        <f t="shared" si="141"/>
        <v/>
      </c>
      <c r="M139" s="8" t="str">
        <f t="shared" si="174"/>
        <v/>
      </c>
      <c r="N139" s="8" t="str">
        <f t="shared" si="142"/>
        <v/>
      </c>
      <c r="O139" s="8" t="str">
        <f t="shared" si="175"/>
        <v/>
      </c>
      <c r="P139" s="8" t="str">
        <f t="shared" si="143"/>
        <v/>
      </c>
      <c r="Q139" s="2" t="str">
        <f t="shared" si="144"/>
        <v/>
      </c>
      <c r="R139" s="3" t="str">
        <f t="shared" si="145"/>
        <v/>
      </c>
      <c r="S139" s="3" t="str">
        <f t="shared" si="146"/>
        <v/>
      </c>
      <c r="T139" s="3" t="str">
        <f t="shared" si="176"/>
        <v/>
      </c>
      <c r="U139" s="8" t="str">
        <f t="shared" si="147"/>
        <v/>
      </c>
      <c r="V139" s="2" t="str">
        <f t="shared" si="148"/>
        <v/>
      </c>
      <c r="W139" s="2" t="str">
        <f t="shared" si="149"/>
        <v/>
      </c>
      <c r="X139" s="2" t="str">
        <f t="shared" si="253"/>
        <v/>
      </c>
      <c r="Y139" s="2" t="str">
        <f t="shared" si="150"/>
        <v/>
      </c>
      <c r="Z139" s="46" t="str">
        <f t="shared" si="258"/>
        <v/>
      </c>
      <c r="AA139" s="46" t="str">
        <f t="shared" si="177"/>
        <v/>
      </c>
      <c r="AB139" s="47"/>
      <c r="AC139" s="46" t="str">
        <f t="shared" si="178"/>
        <v/>
      </c>
      <c r="AD139" s="47" t="str">
        <f t="shared" si="259"/>
        <v/>
      </c>
      <c r="AE139" s="48" t="str">
        <f t="shared" si="179"/>
        <v/>
      </c>
      <c r="AF139" s="49" t="str">
        <f t="shared" si="264"/>
        <v/>
      </c>
      <c r="AG139" s="49" t="str">
        <f t="shared" si="264"/>
        <v/>
      </c>
      <c r="AH139" s="49" t="str">
        <f t="shared" si="264"/>
        <v/>
      </c>
      <c r="AI139" s="47" t="str">
        <f t="shared" si="264"/>
        <v/>
      </c>
      <c r="AJ139" s="47" t="str">
        <f t="shared" si="264"/>
        <v/>
      </c>
      <c r="AK139" s="46" t="str">
        <f t="shared" si="264"/>
        <v/>
      </c>
      <c r="AL139" s="47"/>
      <c r="AM139" s="53" t="str">
        <f t="shared" si="180"/>
        <v/>
      </c>
      <c r="AN139" s="50" t="str">
        <f t="shared" si="181"/>
        <v/>
      </c>
      <c r="AO139" s="51"/>
      <c r="AP139" s="52" t="str">
        <f t="shared" si="182"/>
        <v/>
      </c>
      <c r="AQ139" s="52" t="str">
        <f t="shared" si="183"/>
        <v/>
      </c>
      <c r="AR139" s="47">
        <f t="shared" si="184"/>
        <v>0</v>
      </c>
      <c r="AS139" s="53" t="str">
        <f t="shared" si="185"/>
        <v/>
      </c>
      <c r="AT139" s="52" t="str">
        <f t="shared" si="186"/>
        <v/>
      </c>
      <c r="AU139" s="9" t="str">
        <f t="shared" si="187"/>
        <v/>
      </c>
      <c r="AV139" s="9" t="str">
        <f t="shared" si="188"/>
        <v/>
      </c>
      <c r="AW139" s="12" t="str">
        <f t="shared" si="189"/>
        <v/>
      </c>
      <c r="AX139" s="9" t="str">
        <f t="shared" si="190"/>
        <v/>
      </c>
      <c r="AY139" s="12" t="str">
        <f t="shared" si="191"/>
        <v/>
      </c>
      <c r="AZ139" s="10" t="str">
        <f t="shared" si="192"/>
        <v/>
      </c>
      <c r="BA139" s="10" t="str">
        <f t="shared" si="193"/>
        <v/>
      </c>
      <c r="BB139" s="10" t="str">
        <f t="shared" si="194"/>
        <v/>
      </c>
      <c r="BC139" s="10" t="str">
        <f t="shared" si="195"/>
        <v/>
      </c>
      <c r="BD139" s="10" t="str">
        <f t="shared" si="196"/>
        <v/>
      </c>
      <c r="BE139" s="12" t="str">
        <f t="shared" si="197"/>
        <v/>
      </c>
      <c r="BF139" s="9" t="str">
        <f t="shared" si="198"/>
        <v/>
      </c>
      <c r="BG139" s="9" t="str">
        <f t="shared" si="199"/>
        <v/>
      </c>
      <c r="BH139" s="7" t="str">
        <f t="shared" si="200"/>
        <v/>
      </c>
      <c r="BI139" s="7" t="str">
        <f t="shared" si="201"/>
        <v/>
      </c>
      <c r="BJ139" s="12" t="str">
        <f t="shared" si="202"/>
        <v/>
      </c>
      <c r="BK139" s="80" t="str">
        <f t="shared" si="203"/>
        <v/>
      </c>
      <c r="BL139" s="7" t="str">
        <f t="shared" si="204"/>
        <v/>
      </c>
      <c r="BM139" s="7" t="str">
        <f t="shared" si="254"/>
        <v/>
      </c>
      <c r="BN139" s="12" t="str">
        <f t="shared" si="205"/>
        <v/>
      </c>
      <c r="BO139" s="9" t="str">
        <f t="shared" si="206"/>
        <v/>
      </c>
      <c r="BP139" s="2" t="str">
        <f t="shared" si="207"/>
        <v/>
      </c>
      <c r="BQ139" s="2" t="str">
        <f t="shared" si="208"/>
        <v/>
      </c>
      <c r="BR139" s="20" t="str">
        <f t="shared" si="263"/>
        <v/>
      </c>
      <c r="BS139" s="20" t="str">
        <f t="shared" si="263"/>
        <v/>
      </c>
      <c r="BT139" s="20" t="str">
        <f t="shared" si="263"/>
        <v/>
      </c>
      <c r="BU139" s="86" t="str">
        <f t="shared" si="209"/>
        <v/>
      </c>
      <c r="BV139" s="86" t="str">
        <f t="shared" si="210"/>
        <v/>
      </c>
      <c r="BW139" s="20" t="str">
        <f t="shared" si="263"/>
        <v/>
      </c>
      <c r="BX139" s="86" t="str">
        <f t="shared" si="263"/>
        <v/>
      </c>
      <c r="BY139" s="86" t="str">
        <f t="shared" si="263"/>
        <v/>
      </c>
      <c r="BZ139" s="86" t="str">
        <f t="shared" si="263"/>
        <v/>
      </c>
      <c r="CA139" s="86" t="str">
        <f t="shared" si="263"/>
        <v/>
      </c>
      <c r="CB139" s="86" t="str">
        <f t="shared" si="263"/>
        <v/>
      </c>
      <c r="CC139" s="86" t="str">
        <f t="shared" si="263"/>
        <v/>
      </c>
      <c r="CD139" s="86" t="str">
        <f t="shared" si="263"/>
        <v/>
      </c>
      <c r="CE139" s="20" t="str">
        <f t="shared" si="255"/>
        <v/>
      </c>
      <c r="CF139" s="14" t="str">
        <f t="shared" si="211"/>
        <v/>
      </c>
      <c r="CG139" s="14" t="str">
        <f t="shared" si="212"/>
        <v/>
      </c>
      <c r="CH139" s="8">
        <f t="shared" si="213"/>
        <v>0</v>
      </c>
      <c r="CI139" s="9" t="str">
        <f t="shared" si="214"/>
        <v/>
      </c>
      <c r="CJ139" s="9" t="str">
        <f t="shared" si="215"/>
        <v/>
      </c>
      <c r="CK139" s="9" t="str">
        <f t="shared" si="216"/>
        <v/>
      </c>
      <c r="CL139" s="9" t="str">
        <f t="shared" si="217"/>
        <v/>
      </c>
      <c r="CM139" s="9" t="str">
        <f t="shared" si="218"/>
        <v/>
      </c>
      <c r="CN139" s="9" t="str">
        <f t="shared" si="219"/>
        <v/>
      </c>
      <c r="CO139" s="9" t="str">
        <f t="shared" si="261"/>
        <v/>
      </c>
      <c r="CP139" s="9" t="str">
        <f t="shared" si="261"/>
        <v/>
      </c>
      <c r="CQ139" s="9" t="str">
        <f t="shared" si="261"/>
        <v/>
      </c>
      <c r="CR139" s="9" t="str">
        <f t="shared" si="261"/>
        <v/>
      </c>
      <c r="CS139" s="9" t="str">
        <f t="shared" si="261"/>
        <v/>
      </c>
      <c r="CT139" s="9" t="str">
        <f t="shared" si="261"/>
        <v/>
      </c>
      <c r="CU139" s="9" t="str">
        <f t="shared" si="261"/>
        <v/>
      </c>
      <c r="CV139" s="9" t="str">
        <f t="shared" si="221"/>
        <v/>
      </c>
      <c r="CW139" s="9" t="str">
        <f t="shared" si="262"/>
        <v/>
      </c>
      <c r="CX139" s="9" t="str">
        <f t="shared" si="262"/>
        <v/>
      </c>
      <c r="CY139" s="9" t="str">
        <f t="shared" si="262"/>
        <v/>
      </c>
      <c r="CZ139" s="9" t="str">
        <f t="shared" si="262"/>
        <v/>
      </c>
      <c r="DA139" s="9" t="str">
        <f t="shared" si="262"/>
        <v/>
      </c>
      <c r="DB139" s="9" t="str">
        <f t="shared" si="262"/>
        <v/>
      </c>
      <c r="DC139" s="9" t="str">
        <f t="shared" si="262"/>
        <v/>
      </c>
      <c r="DD139" s="2" t="str">
        <f t="shared" si="223"/>
        <v/>
      </c>
      <c r="DE139" s="2" t="str">
        <f t="shared" si="224"/>
        <v/>
      </c>
      <c r="DF139" s="2" t="str">
        <f t="shared" si="225"/>
        <v/>
      </c>
      <c r="DG139" s="2" t="str">
        <f t="shared" si="226"/>
        <v/>
      </c>
      <c r="DH139" s="2" t="str">
        <f t="shared" si="227"/>
        <v/>
      </c>
      <c r="DI139" s="2" t="str">
        <f t="shared" si="228"/>
        <v/>
      </c>
      <c r="DJ139" s="2" t="str">
        <f t="shared" si="229"/>
        <v/>
      </c>
      <c r="DK139" s="2" t="str">
        <f t="shared" si="230"/>
        <v/>
      </c>
      <c r="DL139" s="16" t="str">
        <f t="shared" si="231"/>
        <v/>
      </c>
      <c r="DM139" s="16" t="str">
        <f t="shared" si="232"/>
        <v/>
      </c>
      <c r="DN139" s="16" t="str">
        <f t="shared" si="233"/>
        <v/>
      </c>
      <c r="DO139" s="72" t="str">
        <f t="shared" si="234"/>
        <v/>
      </c>
      <c r="DP139" s="16" t="str">
        <f t="shared" si="235"/>
        <v/>
      </c>
      <c r="DQ139" s="16" t="str">
        <f t="shared" si="236"/>
        <v/>
      </c>
      <c r="DR139" s="2" t="str">
        <f t="shared" si="237"/>
        <v/>
      </c>
      <c r="DS139" s="2" t="str">
        <f t="shared" si="238"/>
        <v/>
      </c>
      <c r="DT139" s="2" t="str">
        <f t="shared" si="239"/>
        <v/>
      </c>
      <c r="DU139" s="2" t="str">
        <f t="shared" si="240"/>
        <v/>
      </c>
      <c r="DV139" s="15"/>
      <c r="DW139" s="17"/>
      <c r="DX139" s="17"/>
      <c r="DY139" s="47" t="str">
        <f t="shared" si="260"/>
        <v/>
      </c>
      <c r="DZ139" s="47" t="str">
        <f t="shared" si="260"/>
        <v/>
      </c>
      <c r="EA139" s="47" t="str">
        <f t="shared" si="260"/>
        <v/>
      </c>
      <c r="EB139" s="47" t="str">
        <f t="shared" si="260"/>
        <v/>
      </c>
      <c r="EC139" s="49" t="str">
        <f t="shared" si="260"/>
        <v/>
      </c>
      <c r="ED139" s="49" t="str">
        <f t="shared" si="260"/>
        <v/>
      </c>
      <c r="EE139" s="47" t="str">
        <f t="shared" si="260"/>
        <v/>
      </c>
      <c r="EF139" s="47" t="str">
        <f t="shared" si="260"/>
        <v/>
      </c>
      <c r="EG139" s="47" t="str">
        <f t="shared" si="260"/>
        <v/>
      </c>
      <c r="EH139" s="6">
        <f t="shared" si="152"/>
        <v>0</v>
      </c>
      <c r="EI139" s="6">
        <f t="shared" si="153"/>
        <v>0</v>
      </c>
      <c r="EJ139" s="2" t="str">
        <f t="shared" si="154"/>
        <v/>
      </c>
      <c r="EK139" s="2" t="str">
        <f t="shared" si="155"/>
        <v/>
      </c>
      <c r="EL139" s="2" t="str">
        <f t="shared" si="257"/>
        <v/>
      </c>
      <c r="EM139" s="2" t="str">
        <f t="shared" si="156"/>
        <v/>
      </c>
      <c r="EN139" s="2" t="str">
        <f t="shared" si="157"/>
        <v/>
      </c>
      <c r="EO139" s="2">
        <f t="shared" si="158"/>
        <v>0</v>
      </c>
      <c r="EP139" s="2">
        <f t="shared" si="241"/>
        <v>0</v>
      </c>
      <c r="EQ139" s="2"/>
      <c r="ER139" s="2"/>
      <c r="ES139" s="2"/>
      <c r="ET139" s="2"/>
      <c r="EU139" s="2"/>
      <c r="EV139" s="2"/>
      <c r="EW139" s="2">
        <f t="shared" si="159"/>
        <v>0</v>
      </c>
      <c r="EX139" s="2">
        <f t="shared" si="160"/>
        <v>0</v>
      </c>
      <c r="EY139" s="2">
        <f t="shared" si="242"/>
        <v>0</v>
      </c>
      <c r="EZ139" s="2">
        <f t="shared" si="161"/>
        <v>0</v>
      </c>
      <c r="FA139" s="2">
        <f t="shared" si="162"/>
        <v>0</v>
      </c>
      <c r="FB139" s="59"/>
      <c r="FC139" s="2">
        <f t="shared" si="163"/>
        <v>0</v>
      </c>
      <c r="FD139" s="2">
        <f t="shared" si="243"/>
        <v>0</v>
      </c>
      <c r="FE139" s="3">
        <f t="shared" si="256"/>
        <v>0</v>
      </c>
      <c r="FF139" s="3">
        <f t="shared" si="244"/>
        <v>0</v>
      </c>
      <c r="FG139" s="3">
        <f t="shared" si="245"/>
        <v>0</v>
      </c>
      <c r="FH139" s="3">
        <f t="shared" si="164"/>
        <v>0</v>
      </c>
      <c r="FI139" s="67">
        <f t="shared" si="165"/>
        <v>0</v>
      </c>
      <c r="FJ139" s="3">
        <f t="shared" si="166"/>
        <v>0</v>
      </c>
      <c r="FK139" s="3">
        <f t="shared" si="167"/>
        <v>0</v>
      </c>
      <c r="FL139" s="3">
        <f t="shared" si="246"/>
        <v>0</v>
      </c>
      <c r="FM139" s="3">
        <f t="shared" si="247"/>
        <v>0</v>
      </c>
      <c r="FN139" s="3">
        <f t="shared" si="248"/>
        <v>0</v>
      </c>
      <c r="FO139" s="2">
        <f t="shared" si="168"/>
        <v>0</v>
      </c>
      <c r="FP139" s="2">
        <f t="shared" si="169"/>
        <v>0</v>
      </c>
      <c r="FQ139" s="2">
        <f t="shared" si="249"/>
        <v>0</v>
      </c>
      <c r="FR139" s="6" t="str">
        <f>IF(A139=1,1,IF(DW139="","",COUNTA($DW$31:DW139)+1))</f>
        <v/>
      </c>
      <c r="FS139" s="6" t="str">
        <f t="shared" si="170"/>
        <v/>
      </c>
      <c r="FT139" s="43">
        <f t="shared" si="250"/>
        <v>0</v>
      </c>
      <c r="FU139" s="23">
        <f t="shared" si="251"/>
        <v>0</v>
      </c>
      <c r="FV139" s="21">
        <f t="shared" si="252"/>
        <v>0</v>
      </c>
    </row>
    <row r="140" spans="1:178">
      <c r="A140" s="4" t="str">
        <f t="shared" si="171"/>
        <v/>
      </c>
      <c r="B140" s="33"/>
      <c r="C140" s="33"/>
      <c r="D140" s="33"/>
      <c r="E140" s="33"/>
      <c r="F140" s="33"/>
      <c r="G140" s="11" t="str">
        <f t="shared" si="138"/>
        <v/>
      </c>
      <c r="H140" s="3" t="str">
        <f t="shared" si="172"/>
        <v/>
      </c>
      <c r="I140" s="3" t="str">
        <f t="shared" si="139"/>
        <v/>
      </c>
      <c r="J140" s="3" t="str">
        <f t="shared" si="173"/>
        <v/>
      </c>
      <c r="K140" s="3" t="str">
        <f t="shared" si="140"/>
        <v/>
      </c>
      <c r="L140" s="2" t="str">
        <f t="shared" si="141"/>
        <v/>
      </c>
      <c r="M140" s="8" t="str">
        <f t="shared" si="174"/>
        <v/>
      </c>
      <c r="N140" s="8" t="str">
        <f t="shared" si="142"/>
        <v/>
      </c>
      <c r="O140" s="8" t="str">
        <f t="shared" si="175"/>
        <v/>
      </c>
      <c r="P140" s="8" t="str">
        <f t="shared" si="143"/>
        <v/>
      </c>
      <c r="Q140" s="2" t="str">
        <f t="shared" si="144"/>
        <v/>
      </c>
      <c r="R140" s="3" t="str">
        <f t="shared" si="145"/>
        <v/>
      </c>
      <c r="S140" s="3" t="str">
        <f t="shared" si="146"/>
        <v/>
      </c>
      <c r="T140" s="3" t="str">
        <f t="shared" si="176"/>
        <v/>
      </c>
      <c r="U140" s="8" t="str">
        <f t="shared" si="147"/>
        <v/>
      </c>
      <c r="V140" s="2" t="str">
        <f t="shared" si="148"/>
        <v/>
      </c>
      <c r="W140" s="2" t="str">
        <f t="shared" si="149"/>
        <v/>
      </c>
      <c r="X140" s="2" t="str">
        <f t="shared" si="253"/>
        <v/>
      </c>
      <c r="Y140" s="2" t="str">
        <f t="shared" si="150"/>
        <v/>
      </c>
      <c r="Z140" s="46" t="str">
        <f t="shared" si="258"/>
        <v/>
      </c>
      <c r="AA140" s="46" t="str">
        <f t="shared" si="177"/>
        <v/>
      </c>
      <c r="AB140" s="47"/>
      <c r="AC140" s="46" t="str">
        <f t="shared" si="178"/>
        <v/>
      </c>
      <c r="AD140" s="47" t="str">
        <f t="shared" si="259"/>
        <v/>
      </c>
      <c r="AE140" s="48" t="str">
        <f t="shared" si="179"/>
        <v/>
      </c>
      <c r="AF140" s="49" t="str">
        <f t="shared" si="264"/>
        <v/>
      </c>
      <c r="AG140" s="49" t="str">
        <f t="shared" si="264"/>
        <v/>
      </c>
      <c r="AH140" s="49" t="str">
        <f t="shared" si="264"/>
        <v/>
      </c>
      <c r="AI140" s="47" t="str">
        <f t="shared" si="264"/>
        <v/>
      </c>
      <c r="AJ140" s="47" t="str">
        <f t="shared" si="264"/>
        <v/>
      </c>
      <c r="AK140" s="46" t="str">
        <f t="shared" si="264"/>
        <v/>
      </c>
      <c r="AL140" s="47"/>
      <c r="AM140" s="53" t="str">
        <f t="shared" si="180"/>
        <v/>
      </c>
      <c r="AN140" s="50" t="str">
        <f t="shared" si="181"/>
        <v/>
      </c>
      <c r="AO140" s="51"/>
      <c r="AP140" s="52" t="str">
        <f t="shared" si="182"/>
        <v/>
      </c>
      <c r="AQ140" s="52" t="str">
        <f t="shared" si="183"/>
        <v/>
      </c>
      <c r="AR140" s="47">
        <f t="shared" si="184"/>
        <v>0</v>
      </c>
      <c r="AS140" s="53" t="str">
        <f t="shared" si="185"/>
        <v/>
      </c>
      <c r="AT140" s="52" t="str">
        <f t="shared" si="186"/>
        <v/>
      </c>
      <c r="AU140" s="9" t="str">
        <f t="shared" si="187"/>
        <v/>
      </c>
      <c r="AV140" s="9" t="str">
        <f t="shared" si="188"/>
        <v/>
      </c>
      <c r="AW140" s="12" t="str">
        <f t="shared" si="189"/>
        <v/>
      </c>
      <c r="AX140" s="9" t="str">
        <f t="shared" si="190"/>
        <v/>
      </c>
      <c r="AY140" s="12" t="str">
        <f t="shared" si="191"/>
        <v/>
      </c>
      <c r="AZ140" s="10" t="str">
        <f t="shared" si="192"/>
        <v/>
      </c>
      <c r="BA140" s="10" t="str">
        <f t="shared" si="193"/>
        <v/>
      </c>
      <c r="BB140" s="10" t="str">
        <f t="shared" si="194"/>
        <v/>
      </c>
      <c r="BC140" s="10" t="str">
        <f t="shared" si="195"/>
        <v/>
      </c>
      <c r="BD140" s="10" t="str">
        <f t="shared" si="196"/>
        <v/>
      </c>
      <c r="BE140" s="12" t="str">
        <f t="shared" si="197"/>
        <v/>
      </c>
      <c r="BF140" s="9" t="str">
        <f t="shared" si="198"/>
        <v/>
      </c>
      <c r="BG140" s="9" t="str">
        <f t="shared" si="199"/>
        <v/>
      </c>
      <c r="BH140" s="7" t="str">
        <f t="shared" si="200"/>
        <v/>
      </c>
      <c r="BI140" s="7" t="str">
        <f t="shared" si="201"/>
        <v/>
      </c>
      <c r="BJ140" s="12" t="str">
        <f t="shared" si="202"/>
        <v/>
      </c>
      <c r="BK140" s="80" t="str">
        <f t="shared" si="203"/>
        <v/>
      </c>
      <c r="BL140" s="7" t="str">
        <f t="shared" si="204"/>
        <v/>
      </c>
      <c r="BM140" s="7" t="str">
        <f t="shared" si="254"/>
        <v/>
      </c>
      <c r="BN140" s="12" t="str">
        <f t="shared" si="205"/>
        <v/>
      </c>
      <c r="BO140" s="9" t="str">
        <f t="shared" si="206"/>
        <v/>
      </c>
      <c r="BP140" s="2" t="str">
        <f t="shared" si="207"/>
        <v/>
      </c>
      <c r="BQ140" s="2" t="str">
        <f t="shared" si="208"/>
        <v/>
      </c>
      <c r="BR140" s="20" t="str">
        <f t="shared" si="263"/>
        <v/>
      </c>
      <c r="BS140" s="20" t="str">
        <f t="shared" si="263"/>
        <v/>
      </c>
      <c r="BT140" s="20" t="str">
        <f t="shared" si="263"/>
        <v/>
      </c>
      <c r="BU140" s="86" t="str">
        <f t="shared" si="209"/>
        <v/>
      </c>
      <c r="BV140" s="86" t="str">
        <f t="shared" si="210"/>
        <v/>
      </c>
      <c r="BW140" s="20" t="str">
        <f t="shared" si="263"/>
        <v/>
      </c>
      <c r="BX140" s="86" t="str">
        <f t="shared" si="263"/>
        <v/>
      </c>
      <c r="BY140" s="86" t="str">
        <f t="shared" si="263"/>
        <v/>
      </c>
      <c r="BZ140" s="86" t="str">
        <f t="shared" si="263"/>
        <v/>
      </c>
      <c r="CA140" s="86" t="str">
        <f t="shared" si="263"/>
        <v/>
      </c>
      <c r="CB140" s="86" t="str">
        <f t="shared" si="263"/>
        <v/>
      </c>
      <c r="CC140" s="86" t="str">
        <f t="shared" si="263"/>
        <v/>
      </c>
      <c r="CD140" s="86" t="str">
        <f t="shared" si="263"/>
        <v/>
      </c>
      <c r="CE140" s="20" t="str">
        <f t="shared" si="255"/>
        <v/>
      </c>
      <c r="CF140" s="14" t="str">
        <f t="shared" si="211"/>
        <v/>
      </c>
      <c r="CG140" s="14" t="str">
        <f t="shared" si="212"/>
        <v/>
      </c>
      <c r="CH140" s="8">
        <f t="shared" si="213"/>
        <v>0</v>
      </c>
      <c r="CI140" s="9" t="str">
        <f t="shared" si="214"/>
        <v/>
      </c>
      <c r="CJ140" s="9" t="str">
        <f t="shared" si="215"/>
        <v/>
      </c>
      <c r="CK140" s="9" t="str">
        <f t="shared" si="216"/>
        <v/>
      </c>
      <c r="CL140" s="9" t="str">
        <f t="shared" si="217"/>
        <v/>
      </c>
      <c r="CM140" s="9" t="str">
        <f t="shared" si="218"/>
        <v/>
      </c>
      <c r="CN140" s="9" t="str">
        <f t="shared" si="219"/>
        <v/>
      </c>
      <c r="CO140" s="9" t="str">
        <f t="shared" si="261"/>
        <v/>
      </c>
      <c r="CP140" s="9" t="str">
        <f t="shared" si="261"/>
        <v/>
      </c>
      <c r="CQ140" s="9" t="str">
        <f t="shared" si="261"/>
        <v/>
      </c>
      <c r="CR140" s="9" t="str">
        <f t="shared" si="261"/>
        <v/>
      </c>
      <c r="CS140" s="9" t="str">
        <f t="shared" si="261"/>
        <v/>
      </c>
      <c r="CT140" s="9" t="str">
        <f t="shared" si="261"/>
        <v/>
      </c>
      <c r="CU140" s="9" t="str">
        <f t="shared" si="261"/>
        <v/>
      </c>
      <c r="CV140" s="9" t="str">
        <f t="shared" si="221"/>
        <v/>
      </c>
      <c r="CW140" s="9" t="str">
        <f t="shared" si="262"/>
        <v/>
      </c>
      <c r="CX140" s="9" t="str">
        <f t="shared" si="262"/>
        <v/>
      </c>
      <c r="CY140" s="9" t="str">
        <f t="shared" si="262"/>
        <v/>
      </c>
      <c r="CZ140" s="9" t="str">
        <f t="shared" si="262"/>
        <v/>
      </c>
      <c r="DA140" s="9" t="str">
        <f t="shared" si="262"/>
        <v/>
      </c>
      <c r="DB140" s="9" t="str">
        <f t="shared" si="262"/>
        <v/>
      </c>
      <c r="DC140" s="9" t="str">
        <f t="shared" si="262"/>
        <v/>
      </c>
      <c r="DD140" s="2" t="str">
        <f t="shared" si="223"/>
        <v/>
      </c>
      <c r="DE140" s="2" t="str">
        <f t="shared" si="224"/>
        <v/>
      </c>
      <c r="DF140" s="2" t="str">
        <f t="shared" si="225"/>
        <v/>
      </c>
      <c r="DG140" s="2" t="str">
        <f t="shared" si="226"/>
        <v/>
      </c>
      <c r="DH140" s="2" t="str">
        <f t="shared" si="227"/>
        <v/>
      </c>
      <c r="DI140" s="2" t="str">
        <f t="shared" si="228"/>
        <v/>
      </c>
      <c r="DJ140" s="2" t="str">
        <f t="shared" si="229"/>
        <v/>
      </c>
      <c r="DK140" s="2" t="str">
        <f t="shared" si="230"/>
        <v/>
      </c>
      <c r="DL140" s="16" t="str">
        <f t="shared" si="231"/>
        <v/>
      </c>
      <c r="DM140" s="16" t="str">
        <f t="shared" si="232"/>
        <v/>
      </c>
      <c r="DN140" s="16" t="str">
        <f t="shared" si="233"/>
        <v/>
      </c>
      <c r="DO140" s="72" t="str">
        <f t="shared" si="234"/>
        <v/>
      </c>
      <c r="DP140" s="16" t="str">
        <f t="shared" si="235"/>
        <v/>
      </c>
      <c r="DQ140" s="16" t="str">
        <f t="shared" si="236"/>
        <v/>
      </c>
      <c r="DR140" s="2" t="str">
        <f t="shared" si="237"/>
        <v/>
      </c>
      <c r="DS140" s="2" t="str">
        <f t="shared" si="238"/>
        <v/>
      </c>
      <c r="DT140" s="2" t="str">
        <f t="shared" si="239"/>
        <v/>
      </c>
      <c r="DU140" s="2" t="str">
        <f t="shared" si="240"/>
        <v/>
      </c>
      <c r="DV140" s="15"/>
      <c r="DW140" s="17"/>
      <c r="DX140" s="17"/>
      <c r="DY140" s="47" t="str">
        <f t="shared" si="260"/>
        <v/>
      </c>
      <c r="DZ140" s="47" t="str">
        <f t="shared" si="260"/>
        <v/>
      </c>
      <c r="EA140" s="47" t="str">
        <f t="shared" si="260"/>
        <v/>
      </c>
      <c r="EB140" s="47" t="str">
        <f t="shared" si="260"/>
        <v/>
      </c>
      <c r="EC140" s="49" t="str">
        <f t="shared" si="260"/>
        <v/>
      </c>
      <c r="ED140" s="49" t="str">
        <f t="shared" si="260"/>
        <v/>
      </c>
      <c r="EE140" s="47" t="str">
        <f t="shared" si="260"/>
        <v/>
      </c>
      <c r="EF140" s="47" t="str">
        <f t="shared" si="260"/>
        <v/>
      </c>
      <c r="EG140" s="47" t="str">
        <f t="shared" si="260"/>
        <v/>
      </c>
      <c r="EH140" s="6">
        <f t="shared" si="152"/>
        <v>0</v>
      </c>
      <c r="EI140" s="6">
        <f t="shared" si="153"/>
        <v>0</v>
      </c>
      <c r="EJ140" s="2" t="str">
        <f t="shared" si="154"/>
        <v/>
      </c>
      <c r="EK140" s="2" t="str">
        <f t="shared" si="155"/>
        <v/>
      </c>
      <c r="EL140" s="2" t="str">
        <f t="shared" si="257"/>
        <v/>
      </c>
      <c r="EM140" s="2" t="str">
        <f t="shared" si="156"/>
        <v/>
      </c>
      <c r="EN140" s="2" t="str">
        <f t="shared" si="157"/>
        <v/>
      </c>
      <c r="EO140" s="2">
        <f t="shared" si="158"/>
        <v>0</v>
      </c>
      <c r="EP140" s="2">
        <f t="shared" si="241"/>
        <v>0</v>
      </c>
      <c r="EQ140" s="2"/>
      <c r="ER140" s="2"/>
      <c r="ES140" s="2"/>
      <c r="ET140" s="2"/>
      <c r="EU140" s="2"/>
      <c r="EV140" s="2"/>
      <c r="EW140" s="2">
        <f t="shared" si="159"/>
        <v>0</v>
      </c>
      <c r="EX140" s="2">
        <f t="shared" si="160"/>
        <v>0</v>
      </c>
      <c r="EY140" s="2">
        <f t="shared" si="242"/>
        <v>0</v>
      </c>
      <c r="EZ140" s="2">
        <f t="shared" si="161"/>
        <v>0</v>
      </c>
      <c r="FA140" s="2">
        <f t="shared" si="162"/>
        <v>0</v>
      </c>
      <c r="FB140" s="59"/>
      <c r="FC140" s="2">
        <f t="shared" si="163"/>
        <v>0</v>
      </c>
      <c r="FD140" s="2">
        <f t="shared" si="243"/>
        <v>0</v>
      </c>
      <c r="FE140" s="3">
        <f t="shared" si="256"/>
        <v>0</v>
      </c>
      <c r="FF140" s="3">
        <f t="shared" si="244"/>
        <v>0</v>
      </c>
      <c r="FG140" s="3">
        <f t="shared" si="245"/>
        <v>0</v>
      </c>
      <c r="FH140" s="3">
        <f t="shared" si="164"/>
        <v>0</v>
      </c>
      <c r="FI140" s="67">
        <f t="shared" si="165"/>
        <v>0</v>
      </c>
      <c r="FJ140" s="3">
        <f t="shared" si="166"/>
        <v>0</v>
      </c>
      <c r="FK140" s="3">
        <f t="shared" si="167"/>
        <v>0</v>
      </c>
      <c r="FL140" s="3">
        <f t="shared" si="246"/>
        <v>0</v>
      </c>
      <c r="FM140" s="3">
        <f t="shared" si="247"/>
        <v>0</v>
      </c>
      <c r="FN140" s="3">
        <f t="shared" si="248"/>
        <v>0</v>
      </c>
      <c r="FO140" s="2">
        <f t="shared" si="168"/>
        <v>0</v>
      </c>
      <c r="FP140" s="2">
        <f t="shared" si="169"/>
        <v>0</v>
      </c>
      <c r="FQ140" s="2">
        <f t="shared" si="249"/>
        <v>0</v>
      </c>
      <c r="FR140" s="6" t="str">
        <f>IF(A140=1,1,IF(DW140="","",COUNTA($DW$31:DW140)+1))</f>
        <v/>
      </c>
      <c r="FS140" s="6" t="str">
        <f t="shared" si="170"/>
        <v/>
      </c>
      <c r="FT140" s="43">
        <f t="shared" si="250"/>
        <v>0</v>
      </c>
      <c r="FU140" s="23">
        <f t="shared" si="251"/>
        <v>0</v>
      </c>
      <c r="FV140" s="21">
        <f t="shared" si="252"/>
        <v>0</v>
      </c>
    </row>
    <row r="141" spans="1:178">
      <c r="A141" s="4" t="str">
        <f t="shared" si="171"/>
        <v/>
      </c>
      <c r="B141" s="33"/>
      <c r="C141" s="33"/>
      <c r="D141" s="33"/>
      <c r="E141" s="33"/>
      <c r="F141" s="33"/>
      <c r="G141" s="11" t="str">
        <f t="shared" si="138"/>
        <v/>
      </c>
      <c r="H141" s="3" t="str">
        <f t="shared" si="172"/>
        <v/>
      </c>
      <c r="I141" s="3" t="str">
        <f t="shared" si="139"/>
        <v/>
      </c>
      <c r="J141" s="3" t="str">
        <f t="shared" si="173"/>
        <v/>
      </c>
      <c r="K141" s="3" t="str">
        <f t="shared" si="140"/>
        <v/>
      </c>
      <c r="L141" s="2" t="str">
        <f t="shared" si="141"/>
        <v/>
      </c>
      <c r="M141" s="8" t="str">
        <f t="shared" si="174"/>
        <v/>
      </c>
      <c r="N141" s="8" t="str">
        <f t="shared" si="142"/>
        <v/>
      </c>
      <c r="O141" s="8" t="str">
        <f t="shared" si="175"/>
        <v/>
      </c>
      <c r="P141" s="8" t="str">
        <f t="shared" si="143"/>
        <v/>
      </c>
      <c r="Q141" s="2" t="str">
        <f t="shared" si="144"/>
        <v/>
      </c>
      <c r="R141" s="3" t="str">
        <f t="shared" si="145"/>
        <v/>
      </c>
      <c r="S141" s="3" t="str">
        <f t="shared" si="146"/>
        <v/>
      </c>
      <c r="T141" s="3" t="str">
        <f t="shared" si="176"/>
        <v/>
      </c>
      <c r="U141" s="8" t="str">
        <f t="shared" si="147"/>
        <v/>
      </c>
      <c r="V141" s="2" t="str">
        <f t="shared" si="148"/>
        <v/>
      </c>
      <c r="W141" s="2" t="str">
        <f t="shared" si="149"/>
        <v/>
      </c>
      <c r="X141" s="2" t="str">
        <f t="shared" si="253"/>
        <v/>
      </c>
      <c r="Y141" s="2" t="str">
        <f t="shared" si="150"/>
        <v/>
      </c>
      <c r="Z141" s="46" t="str">
        <f t="shared" si="258"/>
        <v/>
      </c>
      <c r="AA141" s="46" t="str">
        <f t="shared" si="177"/>
        <v/>
      </c>
      <c r="AB141" s="47"/>
      <c r="AC141" s="46" t="str">
        <f t="shared" si="178"/>
        <v/>
      </c>
      <c r="AD141" s="47" t="str">
        <f t="shared" si="259"/>
        <v/>
      </c>
      <c r="AE141" s="48" t="str">
        <f t="shared" si="179"/>
        <v/>
      </c>
      <c r="AF141" s="49" t="str">
        <f t="shared" si="264"/>
        <v/>
      </c>
      <c r="AG141" s="49" t="str">
        <f t="shared" si="264"/>
        <v/>
      </c>
      <c r="AH141" s="49" t="str">
        <f t="shared" si="264"/>
        <v/>
      </c>
      <c r="AI141" s="47" t="str">
        <f t="shared" si="264"/>
        <v/>
      </c>
      <c r="AJ141" s="47" t="str">
        <f t="shared" si="264"/>
        <v/>
      </c>
      <c r="AK141" s="46" t="str">
        <f t="shared" si="264"/>
        <v/>
      </c>
      <c r="AL141" s="47"/>
      <c r="AM141" s="53" t="str">
        <f t="shared" si="180"/>
        <v/>
      </c>
      <c r="AN141" s="50" t="str">
        <f t="shared" si="181"/>
        <v/>
      </c>
      <c r="AO141" s="51"/>
      <c r="AP141" s="52" t="str">
        <f t="shared" si="182"/>
        <v/>
      </c>
      <c r="AQ141" s="52" t="str">
        <f t="shared" si="183"/>
        <v/>
      </c>
      <c r="AR141" s="47">
        <f t="shared" si="184"/>
        <v>0</v>
      </c>
      <c r="AS141" s="53" t="str">
        <f t="shared" si="185"/>
        <v/>
      </c>
      <c r="AT141" s="52" t="str">
        <f t="shared" si="186"/>
        <v/>
      </c>
      <c r="AU141" s="9" t="str">
        <f t="shared" si="187"/>
        <v/>
      </c>
      <c r="AV141" s="9" t="str">
        <f t="shared" si="188"/>
        <v/>
      </c>
      <c r="AW141" s="12" t="str">
        <f t="shared" si="189"/>
        <v/>
      </c>
      <c r="AX141" s="9" t="str">
        <f t="shared" si="190"/>
        <v/>
      </c>
      <c r="AY141" s="12" t="str">
        <f t="shared" si="191"/>
        <v/>
      </c>
      <c r="AZ141" s="10" t="str">
        <f t="shared" si="192"/>
        <v/>
      </c>
      <c r="BA141" s="10" t="str">
        <f t="shared" si="193"/>
        <v/>
      </c>
      <c r="BB141" s="10" t="str">
        <f t="shared" si="194"/>
        <v/>
      </c>
      <c r="BC141" s="10" t="str">
        <f t="shared" si="195"/>
        <v/>
      </c>
      <c r="BD141" s="10" t="str">
        <f t="shared" si="196"/>
        <v/>
      </c>
      <c r="BE141" s="12" t="str">
        <f t="shared" si="197"/>
        <v/>
      </c>
      <c r="BF141" s="9" t="str">
        <f t="shared" si="198"/>
        <v/>
      </c>
      <c r="BG141" s="9" t="str">
        <f t="shared" si="199"/>
        <v/>
      </c>
      <c r="BH141" s="7" t="str">
        <f t="shared" si="200"/>
        <v/>
      </c>
      <c r="BI141" s="7" t="str">
        <f t="shared" si="201"/>
        <v/>
      </c>
      <c r="BJ141" s="12" t="str">
        <f t="shared" si="202"/>
        <v/>
      </c>
      <c r="BK141" s="80" t="str">
        <f t="shared" si="203"/>
        <v/>
      </c>
      <c r="BL141" s="7" t="str">
        <f t="shared" si="204"/>
        <v/>
      </c>
      <c r="BM141" s="7" t="str">
        <f t="shared" si="254"/>
        <v/>
      </c>
      <c r="BN141" s="12" t="str">
        <f t="shared" si="205"/>
        <v/>
      </c>
      <c r="BO141" s="9" t="str">
        <f t="shared" si="206"/>
        <v/>
      </c>
      <c r="BP141" s="2" t="str">
        <f t="shared" si="207"/>
        <v/>
      </c>
      <c r="BQ141" s="2" t="str">
        <f t="shared" si="208"/>
        <v/>
      </c>
      <c r="BR141" s="20" t="str">
        <f t="shared" si="263"/>
        <v/>
      </c>
      <c r="BS141" s="20" t="str">
        <f t="shared" si="263"/>
        <v/>
      </c>
      <c r="BT141" s="20" t="str">
        <f t="shared" si="263"/>
        <v/>
      </c>
      <c r="BU141" s="86" t="str">
        <f t="shared" si="209"/>
        <v/>
      </c>
      <c r="BV141" s="86" t="str">
        <f t="shared" si="210"/>
        <v/>
      </c>
      <c r="BW141" s="20" t="str">
        <f t="shared" si="263"/>
        <v/>
      </c>
      <c r="BX141" s="86" t="str">
        <f t="shared" si="263"/>
        <v/>
      </c>
      <c r="BY141" s="86" t="str">
        <f t="shared" si="263"/>
        <v/>
      </c>
      <c r="BZ141" s="86" t="str">
        <f t="shared" si="263"/>
        <v/>
      </c>
      <c r="CA141" s="86" t="str">
        <f t="shared" si="263"/>
        <v/>
      </c>
      <c r="CB141" s="86" t="str">
        <f t="shared" si="263"/>
        <v/>
      </c>
      <c r="CC141" s="86" t="str">
        <f t="shared" si="263"/>
        <v/>
      </c>
      <c r="CD141" s="86" t="str">
        <f t="shared" si="263"/>
        <v/>
      </c>
      <c r="CE141" s="20" t="str">
        <f t="shared" si="255"/>
        <v/>
      </c>
      <c r="CF141" s="14" t="str">
        <f t="shared" si="211"/>
        <v/>
      </c>
      <c r="CG141" s="14" t="str">
        <f t="shared" si="212"/>
        <v/>
      </c>
      <c r="CH141" s="8">
        <f t="shared" si="213"/>
        <v>0</v>
      </c>
      <c r="CI141" s="9" t="str">
        <f t="shared" si="214"/>
        <v/>
      </c>
      <c r="CJ141" s="9" t="str">
        <f t="shared" si="215"/>
        <v/>
      </c>
      <c r="CK141" s="9" t="str">
        <f t="shared" si="216"/>
        <v/>
      </c>
      <c r="CL141" s="9" t="str">
        <f t="shared" si="217"/>
        <v/>
      </c>
      <c r="CM141" s="9" t="str">
        <f t="shared" si="218"/>
        <v/>
      </c>
      <c r="CN141" s="9" t="str">
        <f t="shared" si="219"/>
        <v/>
      </c>
      <c r="CO141" s="9" t="str">
        <f t="shared" si="261"/>
        <v/>
      </c>
      <c r="CP141" s="9" t="str">
        <f t="shared" si="261"/>
        <v/>
      </c>
      <c r="CQ141" s="9" t="str">
        <f t="shared" si="261"/>
        <v/>
      </c>
      <c r="CR141" s="9" t="str">
        <f t="shared" si="261"/>
        <v/>
      </c>
      <c r="CS141" s="9" t="str">
        <f t="shared" si="261"/>
        <v/>
      </c>
      <c r="CT141" s="9" t="str">
        <f t="shared" si="261"/>
        <v/>
      </c>
      <c r="CU141" s="9" t="str">
        <f t="shared" si="261"/>
        <v/>
      </c>
      <c r="CV141" s="9" t="str">
        <f t="shared" si="221"/>
        <v/>
      </c>
      <c r="CW141" s="9" t="str">
        <f t="shared" si="262"/>
        <v/>
      </c>
      <c r="CX141" s="9" t="str">
        <f t="shared" si="262"/>
        <v/>
      </c>
      <c r="CY141" s="9" t="str">
        <f t="shared" si="262"/>
        <v/>
      </c>
      <c r="CZ141" s="9" t="str">
        <f t="shared" si="262"/>
        <v/>
      </c>
      <c r="DA141" s="9" t="str">
        <f t="shared" si="262"/>
        <v/>
      </c>
      <c r="DB141" s="9" t="str">
        <f t="shared" si="262"/>
        <v/>
      </c>
      <c r="DC141" s="9" t="str">
        <f t="shared" si="262"/>
        <v/>
      </c>
      <c r="DD141" s="2" t="str">
        <f t="shared" si="223"/>
        <v/>
      </c>
      <c r="DE141" s="2" t="str">
        <f t="shared" si="224"/>
        <v/>
      </c>
      <c r="DF141" s="2" t="str">
        <f t="shared" si="225"/>
        <v/>
      </c>
      <c r="DG141" s="2" t="str">
        <f t="shared" si="226"/>
        <v/>
      </c>
      <c r="DH141" s="2" t="str">
        <f t="shared" si="227"/>
        <v/>
      </c>
      <c r="DI141" s="2" t="str">
        <f t="shared" si="228"/>
        <v/>
      </c>
      <c r="DJ141" s="2" t="str">
        <f t="shared" si="229"/>
        <v/>
      </c>
      <c r="DK141" s="2" t="str">
        <f t="shared" si="230"/>
        <v/>
      </c>
      <c r="DL141" s="16" t="str">
        <f t="shared" si="231"/>
        <v/>
      </c>
      <c r="DM141" s="16" t="str">
        <f t="shared" si="232"/>
        <v/>
      </c>
      <c r="DN141" s="16" t="str">
        <f t="shared" si="233"/>
        <v/>
      </c>
      <c r="DO141" s="72" t="str">
        <f t="shared" si="234"/>
        <v/>
      </c>
      <c r="DP141" s="16" t="str">
        <f t="shared" si="235"/>
        <v/>
      </c>
      <c r="DQ141" s="16" t="str">
        <f t="shared" si="236"/>
        <v/>
      </c>
      <c r="DR141" s="2" t="str">
        <f t="shared" si="237"/>
        <v/>
      </c>
      <c r="DS141" s="2" t="str">
        <f t="shared" si="238"/>
        <v/>
      </c>
      <c r="DT141" s="2" t="str">
        <f t="shared" si="239"/>
        <v/>
      </c>
      <c r="DU141" s="2" t="str">
        <f t="shared" si="240"/>
        <v/>
      </c>
      <c r="DV141" s="15"/>
      <c r="DW141" s="17"/>
      <c r="DX141" s="17"/>
      <c r="DY141" s="47" t="str">
        <f t="shared" si="260"/>
        <v/>
      </c>
      <c r="DZ141" s="47" t="str">
        <f t="shared" si="260"/>
        <v/>
      </c>
      <c r="EA141" s="47" t="str">
        <f t="shared" si="260"/>
        <v/>
      </c>
      <c r="EB141" s="47" t="str">
        <f t="shared" si="260"/>
        <v/>
      </c>
      <c r="EC141" s="49" t="str">
        <f t="shared" si="260"/>
        <v/>
      </c>
      <c r="ED141" s="49" t="str">
        <f t="shared" si="260"/>
        <v/>
      </c>
      <c r="EE141" s="47" t="str">
        <f t="shared" si="260"/>
        <v/>
      </c>
      <c r="EF141" s="47" t="str">
        <f t="shared" si="260"/>
        <v/>
      </c>
      <c r="EG141" s="47" t="str">
        <f t="shared" si="260"/>
        <v/>
      </c>
      <c r="EH141" s="6">
        <f t="shared" si="152"/>
        <v>0</v>
      </c>
      <c r="EI141" s="6">
        <f t="shared" si="153"/>
        <v>0</v>
      </c>
      <c r="EJ141" s="2" t="str">
        <f t="shared" si="154"/>
        <v/>
      </c>
      <c r="EK141" s="2" t="str">
        <f t="shared" si="155"/>
        <v/>
      </c>
      <c r="EL141" s="2" t="str">
        <f t="shared" si="257"/>
        <v/>
      </c>
      <c r="EM141" s="2" t="str">
        <f t="shared" si="156"/>
        <v/>
      </c>
      <c r="EN141" s="2" t="str">
        <f t="shared" si="157"/>
        <v/>
      </c>
      <c r="EO141" s="2">
        <f t="shared" si="158"/>
        <v>0</v>
      </c>
      <c r="EP141" s="2">
        <f t="shared" si="241"/>
        <v>0</v>
      </c>
      <c r="EQ141" s="2"/>
      <c r="ER141" s="2"/>
      <c r="ES141" s="2"/>
      <c r="ET141" s="2"/>
      <c r="EU141" s="2"/>
      <c r="EV141" s="2"/>
      <c r="EW141" s="2">
        <f t="shared" si="159"/>
        <v>0</v>
      </c>
      <c r="EX141" s="2">
        <f t="shared" si="160"/>
        <v>0</v>
      </c>
      <c r="EY141" s="2">
        <f t="shared" si="242"/>
        <v>0</v>
      </c>
      <c r="EZ141" s="2">
        <f t="shared" si="161"/>
        <v>0</v>
      </c>
      <c r="FA141" s="2">
        <f t="shared" si="162"/>
        <v>0</v>
      </c>
      <c r="FB141" s="59"/>
      <c r="FC141" s="2">
        <f t="shared" si="163"/>
        <v>0</v>
      </c>
      <c r="FD141" s="2">
        <f t="shared" si="243"/>
        <v>0</v>
      </c>
      <c r="FE141" s="3">
        <f t="shared" si="256"/>
        <v>0</v>
      </c>
      <c r="FF141" s="3">
        <f t="shared" si="244"/>
        <v>0</v>
      </c>
      <c r="FG141" s="3">
        <f t="shared" si="245"/>
        <v>0</v>
      </c>
      <c r="FH141" s="3">
        <f t="shared" si="164"/>
        <v>0</v>
      </c>
      <c r="FI141" s="67">
        <f t="shared" si="165"/>
        <v>0</v>
      </c>
      <c r="FJ141" s="3">
        <f t="shared" si="166"/>
        <v>0</v>
      </c>
      <c r="FK141" s="3">
        <f t="shared" si="167"/>
        <v>0</v>
      </c>
      <c r="FL141" s="3">
        <f t="shared" si="246"/>
        <v>0</v>
      </c>
      <c r="FM141" s="3">
        <f t="shared" si="247"/>
        <v>0</v>
      </c>
      <c r="FN141" s="3">
        <f t="shared" si="248"/>
        <v>0</v>
      </c>
      <c r="FO141" s="2">
        <f t="shared" si="168"/>
        <v>0</v>
      </c>
      <c r="FP141" s="2">
        <f t="shared" si="169"/>
        <v>0</v>
      </c>
      <c r="FQ141" s="2">
        <f t="shared" si="249"/>
        <v>0</v>
      </c>
      <c r="FR141" s="6" t="str">
        <f>IF(A141=1,1,IF(DW141="","",COUNTA($DW$31:DW141)+1))</f>
        <v/>
      </c>
      <c r="FS141" s="6" t="str">
        <f t="shared" si="170"/>
        <v/>
      </c>
      <c r="FT141" s="43">
        <f t="shared" si="250"/>
        <v>0</v>
      </c>
      <c r="FU141" s="23">
        <f t="shared" si="251"/>
        <v>0</v>
      </c>
      <c r="FV141" s="21">
        <f t="shared" si="252"/>
        <v>0</v>
      </c>
    </row>
    <row r="142" spans="1:178">
      <c r="A142" s="4" t="str">
        <f t="shared" si="171"/>
        <v/>
      </c>
      <c r="B142" s="33"/>
      <c r="C142" s="33"/>
      <c r="D142" s="33"/>
      <c r="E142" s="33"/>
      <c r="F142" s="33"/>
      <c r="G142" s="11" t="str">
        <f t="shared" si="138"/>
        <v/>
      </c>
      <c r="H142" s="3" t="str">
        <f t="shared" si="172"/>
        <v/>
      </c>
      <c r="I142" s="3" t="str">
        <f t="shared" si="139"/>
        <v/>
      </c>
      <c r="J142" s="3" t="str">
        <f t="shared" si="173"/>
        <v/>
      </c>
      <c r="K142" s="3" t="str">
        <f t="shared" si="140"/>
        <v/>
      </c>
      <c r="L142" s="2" t="str">
        <f t="shared" si="141"/>
        <v/>
      </c>
      <c r="M142" s="8" t="str">
        <f t="shared" si="174"/>
        <v/>
      </c>
      <c r="N142" s="8" t="str">
        <f t="shared" si="142"/>
        <v/>
      </c>
      <c r="O142" s="8" t="str">
        <f t="shared" si="175"/>
        <v/>
      </c>
      <c r="P142" s="8" t="str">
        <f t="shared" si="143"/>
        <v/>
      </c>
      <c r="Q142" s="2" t="str">
        <f t="shared" si="144"/>
        <v/>
      </c>
      <c r="R142" s="3" t="str">
        <f t="shared" si="145"/>
        <v/>
      </c>
      <c r="S142" s="3" t="str">
        <f t="shared" si="146"/>
        <v/>
      </c>
      <c r="T142" s="3" t="str">
        <f t="shared" si="176"/>
        <v/>
      </c>
      <c r="U142" s="8" t="str">
        <f t="shared" si="147"/>
        <v/>
      </c>
      <c r="V142" s="2" t="str">
        <f t="shared" si="148"/>
        <v/>
      </c>
      <c r="W142" s="2" t="str">
        <f t="shared" si="149"/>
        <v/>
      </c>
      <c r="X142" s="2" t="str">
        <f t="shared" si="253"/>
        <v/>
      </c>
      <c r="Y142" s="2" t="str">
        <f t="shared" si="150"/>
        <v/>
      </c>
      <c r="Z142" s="46" t="str">
        <f t="shared" si="258"/>
        <v/>
      </c>
      <c r="AA142" s="46" t="str">
        <f t="shared" si="177"/>
        <v/>
      </c>
      <c r="AB142" s="47"/>
      <c r="AC142" s="46" t="str">
        <f t="shared" si="178"/>
        <v/>
      </c>
      <c r="AD142" s="47" t="str">
        <f t="shared" si="259"/>
        <v/>
      </c>
      <c r="AE142" s="48" t="str">
        <f t="shared" si="179"/>
        <v/>
      </c>
      <c r="AF142" s="49" t="str">
        <f t="shared" si="264"/>
        <v/>
      </c>
      <c r="AG142" s="49" t="str">
        <f t="shared" si="264"/>
        <v/>
      </c>
      <c r="AH142" s="49" t="str">
        <f t="shared" si="264"/>
        <v/>
      </c>
      <c r="AI142" s="47" t="str">
        <f t="shared" si="264"/>
        <v/>
      </c>
      <c r="AJ142" s="47" t="str">
        <f t="shared" si="264"/>
        <v/>
      </c>
      <c r="AK142" s="46" t="str">
        <f t="shared" si="264"/>
        <v/>
      </c>
      <c r="AL142" s="47"/>
      <c r="AM142" s="53" t="str">
        <f t="shared" si="180"/>
        <v/>
      </c>
      <c r="AN142" s="50" t="str">
        <f t="shared" si="181"/>
        <v/>
      </c>
      <c r="AO142" s="51"/>
      <c r="AP142" s="52" t="str">
        <f t="shared" si="182"/>
        <v/>
      </c>
      <c r="AQ142" s="52" t="str">
        <f t="shared" si="183"/>
        <v/>
      </c>
      <c r="AR142" s="47">
        <f t="shared" si="184"/>
        <v>0</v>
      </c>
      <c r="AS142" s="53" t="str">
        <f t="shared" si="185"/>
        <v/>
      </c>
      <c r="AT142" s="52" t="str">
        <f t="shared" si="186"/>
        <v/>
      </c>
      <c r="AU142" s="9" t="str">
        <f t="shared" si="187"/>
        <v/>
      </c>
      <c r="AV142" s="9" t="str">
        <f t="shared" si="188"/>
        <v/>
      </c>
      <c r="AW142" s="12" t="str">
        <f t="shared" si="189"/>
        <v/>
      </c>
      <c r="AX142" s="9" t="str">
        <f t="shared" si="190"/>
        <v/>
      </c>
      <c r="AY142" s="12" t="str">
        <f t="shared" si="191"/>
        <v/>
      </c>
      <c r="AZ142" s="10" t="str">
        <f t="shared" si="192"/>
        <v/>
      </c>
      <c r="BA142" s="10" t="str">
        <f t="shared" si="193"/>
        <v/>
      </c>
      <c r="BB142" s="10" t="str">
        <f t="shared" si="194"/>
        <v/>
      </c>
      <c r="BC142" s="10" t="str">
        <f t="shared" si="195"/>
        <v/>
      </c>
      <c r="BD142" s="10" t="str">
        <f t="shared" si="196"/>
        <v/>
      </c>
      <c r="BE142" s="12" t="str">
        <f t="shared" si="197"/>
        <v/>
      </c>
      <c r="BF142" s="9" t="str">
        <f t="shared" si="198"/>
        <v/>
      </c>
      <c r="BG142" s="9" t="str">
        <f t="shared" si="199"/>
        <v/>
      </c>
      <c r="BH142" s="7" t="str">
        <f t="shared" si="200"/>
        <v/>
      </c>
      <c r="BI142" s="7" t="str">
        <f t="shared" si="201"/>
        <v/>
      </c>
      <c r="BJ142" s="12" t="str">
        <f t="shared" si="202"/>
        <v/>
      </c>
      <c r="BK142" s="80" t="str">
        <f t="shared" si="203"/>
        <v/>
      </c>
      <c r="BL142" s="7" t="str">
        <f t="shared" si="204"/>
        <v/>
      </c>
      <c r="BM142" s="7" t="str">
        <f t="shared" si="254"/>
        <v/>
      </c>
      <c r="BN142" s="12" t="str">
        <f t="shared" si="205"/>
        <v/>
      </c>
      <c r="BO142" s="9" t="str">
        <f t="shared" si="206"/>
        <v/>
      </c>
      <c r="BP142" s="2" t="str">
        <f t="shared" si="207"/>
        <v/>
      </c>
      <c r="BQ142" s="2" t="str">
        <f t="shared" si="208"/>
        <v/>
      </c>
      <c r="BR142" s="20" t="str">
        <f t="shared" si="263"/>
        <v/>
      </c>
      <c r="BS142" s="20" t="str">
        <f t="shared" si="263"/>
        <v/>
      </c>
      <c r="BT142" s="20" t="str">
        <f t="shared" si="263"/>
        <v/>
      </c>
      <c r="BU142" s="86" t="str">
        <f t="shared" si="209"/>
        <v/>
      </c>
      <c r="BV142" s="86" t="str">
        <f t="shared" si="210"/>
        <v/>
      </c>
      <c r="BW142" s="20" t="str">
        <f t="shared" si="263"/>
        <v/>
      </c>
      <c r="BX142" s="86" t="str">
        <f t="shared" si="263"/>
        <v/>
      </c>
      <c r="BY142" s="86" t="str">
        <f t="shared" si="263"/>
        <v/>
      </c>
      <c r="BZ142" s="86" t="str">
        <f t="shared" si="263"/>
        <v/>
      </c>
      <c r="CA142" s="86" t="str">
        <f t="shared" si="263"/>
        <v/>
      </c>
      <c r="CB142" s="86" t="str">
        <f t="shared" si="263"/>
        <v/>
      </c>
      <c r="CC142" s="86" t="str">
        <f t="shared" si="263"/>
        <v/>
      </c>
      <c r="CD142" s="86" t="str">
        <f t="shared" si="263"/>
        <v/>
      </c>
      <c r="CE142" s="20" t="str">
        <f t="shared" si="255"/>
        <v/>
      </c>
      <c r="CF142" s="14" t="str">
        <f t="shared" si="211"/>
        <v/>
      </c>
      <c r="CG142" s="14" t="str">
        <f t="shared" si="212"/>
        <v/>
      </c>
      <c r="CH142" s="8">
        <f t="shared" si="213"/>
        <v>0</v>
      </c>
      <c r="CI142" s="9" t="str">
        <f t="shared" si="214"/>
        <v/>
      </c>
      <c r="CJ142" s="9" t="str">
        <f t="shared" si="215"/>
        <v/>
      </c>
      <c r="CK142" s="9" t="str">
        <f t="shared" si="216"/>
        <v/>
      </c>
      <c r="CL142" s="9" t="str">
        <f t="shared" si="217"/>
        <v/>
      </c>
      <c r="CM142" s="9" t="str">
        <f t="shared" si="218"/>
        <v/>
      </c>
      <c r="CN142" s="9" t="str">
        <f t="shared" si="219"/>
        <v/>
      </c>
      <c r="CO142" s="9" t="str">
        <f t="shared" si="261"/>
        <v/>
      </c>
      <c r="CP142" s="9" t="str">
        <f t="shared" si="261"/>
        <v/>
      </c>
      <c r="CQ142" s="9" t="str">
        <f t="shared" si="261"/>
        <v/>
      </c>
      <c r="CR142" s="9" t="str">
        <f t="shared" si="261"/>
        <v/>
      </c>
      <c r="CS142" s="9" t="str">
        <f t="shared" si="261"/>
        <v/>
      </c>
      <c r="CT142" s="9" t="str">
        <f t="shared" si="261"/>
        <v/>
      </c>
      <c r="CU142" s="9" t="str">
        <f t="shared" si="261"/>
        <v/>
      </c>
      <c r="CV142" s="9" t="str">
        <f t="shared" si="221"/>
        <v/>
      </c>
      <c r="CW142" s="9" t="str">
        <f t="shared" si="262"/>
        <v/>
      </c>
      <c r="CX142" s="9" t="str">
        <f t="shared" si="262"/>
        <v/>
      </c>
      <c r="CY142" s="9" t="str">
        <f t="shared" si="262"/>
        <v/>
      </c>
      <c r="CZ142" s="9" t="str">
        <f t="shared" si="262"/>
        <v/>
      </c>
      <c r="DA142" s="9" t="str">
        <f t="shared" si="262"/>
        <v/>
      </c>
      <c r="DB142" s="9" t="str">
        <f t="shared" si="262"/>
        <v/>
      </c>
      <c r="DC142" s="9" t="str">
        <f t="shared" si="262"/>
        <v/>
      </c>
      <c r="DD142" s="2" t="str">
        <f t="shared" si="223"/>
        <v/>
      </c>
      <c r="DE142" s="2" t="str">
        <f t="shared" si="224"/>
        <v/>
      </c>
      <c r="DF142" s="2" t="str">
        <f t="shared" si="225"/>
        <v/>
      </c>
      <c r="DG142" s="2" t="str">
        <f t="shared" si="226"/>
        <v/>
      </c>
      <c r="DH142" s="2" t="str">
        <f t="shared" si="227"/>
        <v/>
      </c>
      <c r="DI142" s="2" t="str">
        <f t="shared" si="228"/>
        <v/>
      </c>
      <c r="DJ142" s="2" t="str">
        <f t="shared" si="229"/>
        <v/>
      </c>
      <c r="DK142" s="2" t="str">
        <f t="shared" si="230"/>
        <v/>
      </c>
      <c r="DL142" s="16" t="str">
        <f t="shared" si="231"/>
        <v/>
      </c>
      <c r="DM142" s="16" t="str">
        <f t="shared" si="232"/>
        <v/>
      </c>
      <c r="DN142" s="16" t="str">
        <f t="shared" si="233"/>
        <v/>
      </c>
      <c r="DO142" s="72" t="str">
        <f t="shared" si="234"/>
        <v/>
      </c>
      <c r="DP142" s="16" t="str">
        <f t="shared" si="235"/>
        <v/>
      </c>
      <c r="DQ142" s="16" t="str">
        <f t="shared" si="236"/>
        <v/>
      </c>
      <c r="DR142" s="2" t="str">
        <f t="shared" si="237"/>
        <v/>
      </c>
      <c r="DS142" s="2" t="str">
        <f t="shared" si="238"/>
        <v/>
      </c>
      <c r="DT142" s="2" t="str">
        <f t="shared" si="239"/>
        <v/>
      </c>
      <c r="DU142" s="2" t="str">
        <f t="shared" si="240"/>
        <v/>
      </c>
      <c r="DV142" s="15"/>
      <c r="DW142" s="17"/>
      <c r="DX142" s="17"/>
      <c r="DY142" s="47" t="str">
        <f t="shared" si="260"/>
        <v/>
      </c>
      <c r="DZ142" s="47" t="str">
        <f t="shared" si="260"/>
        <v/>
      </c>
      <c r="EA142" s="47" t="str">
        <f t="shared" si="260"/>
        <v/>
      </c>
      <c r="EB142" s="47" t="str">
        <f t="shared" si="260"/>
        <v/>
      </c>
      <c r="EC142" s="49" t="str">
        <f t="shared" si="260"/>
        <v/>
      </c>
      <c r="ED142" s="49" t="str">
        <f t="shared" si="260"/>
        <v/>
      </c>
      <c r="EE142" s="47" t="str">
        <f t="shared" si="260"/>
        <v/>
      </c>
      <c r="EF142" s="47" t="str">
        <f t="shared" si="260"/>
        <v/>
      </c>
      <c r="EG142" s="47" t="str">
        <f t="shared" si="260"/>
        <v/>
      </c>
      <c r="EH142" s="6">
        <f t="shared" si="152"/>
        <v>0</v>
      </c>
      <c r="EI142" s="6">
        <f t="shared" si="153"/>
        <v>0</v>
      </c>
      <c r="EJ142" s="2" t="str">
        <f t="shared" si="154"/>
        <v/>
      </c>
      <c r="EK142" s="2" t="str">
        <f t="shared" si="155"/>
        <v/>
      </c>
      <c r="EL142" s="2" t="str">
        <f t="shared" si="257"/>
        <v/>
      </c>
      <c r="EM142" s="2" t="str">
        <f t="shared" si="156"/>
        <v/>
      </c>
      <c r="EN142" s="2" t="str">
        <f t="shared" si="157"/>
        <v/>
      </c>
      <c r="EO142" s="2">
        <f t="shared" si="158"/>
        <v>0</v>
      </c>
      <c r="EP142" s="2">
        <f t="shared" si="241"/>
        <v>0</v>
      </c>
      <c r="EQ142" s="2"/>
      <c r="ER142" s="2"/>
      <c r="ES142" s="2"/>
      <c r="ET142" s="2"/>
      <c r="EU142" s="2"/>
      <c r="EV142" s="2"/>
      <c r="EW142" s="2">
        <f t="shared" si="159"/>
        <v>0</v>
      </c>
      <c r="EX142" s="2">
        <f t="shared" si="160"/>
        <v>0</v>
      </c>
      <c r="EY142" s="2">
        <f t="shared" si="242"/>
        <v>0</v>
      </c>
      <c r="EZ142" s="2">
        <f t="shared" si="161"/>
        <v>0</v>
      </c>
      <c r="FA142" s="2">
        <f t="shared" si="162"/>
        <v>0</v>
      </c>
      <c r="FB142" s="59"/>
      <c r="FC142" s="2">
        <f t="shared" si="163"/>
        <v>0</v>
      </c>
      <c r="FD142" s="2">
        <f t="shared" si="243"/>
        <v>0</v>
      </c>
      <c r="FE142" s="3">
        <f t="shared" si="256"/>
        <v>0</v>
      </c>
      <c r="FF142" s="3">
        <f t="shared" si="244"/>
        <v>0</v>
      </c>
      <c r="FG142" s="3">
        <f t="shared" si="245"/>
        <v>0</v>
      </c>
      <c r="FH142" s="3">
        <f t="shared" si="164"/>
        <v>0</v>
      </c>
      <c r="FI142" s="67">
        <f t="shared" si="165"/>
        <v>0</v>
      </c>
      <c r="FJ142" s="3">
        <f t="shared" si="166"/>
        <v>0</v>
      </c>
      <c r="FK142" s="3">
        <f t="shared" si="167"/>
        <v>0</v>
      </c>
      <c r="FL142" s="3">
        <f t="shared" si="246"/>
        <v>0</v>
      </c>
      <c r="FM142" s="3">
        <f t="shared" si="247"/>
        <v>0</v>
      </c>
      <c r="FN142" s="3">
        <f t="shared" si="248"/>
        <v>0</v>
      </c>
      <c r="FO142" s="2">
        <f t="shared" si="168"/>
        <v>0</v>
      </c>
      <c r="FP142" s="2">
        <f t="shared" si="169"/>
        <v>0</v>
      </c>
      <c r="FQ142" s="2">
        <f t="shared" si="249"/>
        <v>0</v>
      </c>
      <c r="FR142" s="6" t="str">
        <f>IF(A142=1,1,IF(DW142="","",COUNTA($DW$31:DW142)+1))</f>
        <v/>
      </c>
      <c r="FS142" s="6" t="str">
        <f t="shared" si="170"/>
        <v/>
      </c>
      <c r="FT142" s="43">
        <f t="shared" si="250"/>
        <v>0</v>
      </c>
      <c r="FU142" s="23">
        <f t="shared" si="251"/>
        <v>0</v>
      </c>
      <c r="FV142" s="21">
        <f t="shared" si="252"/>
        <v>0</v>
      </c>
    </row>
    <row r="143" spans="1:178">
      <c r="A143" s="4" t="str">
        <f t="shared" si="171"/>
        <v/>
      </c>
      <c r="B143" s="33"/>
      <c r="C143" s="33"/>
      <c r="D143" s="33"/>
      <c r="E143" s="33"/>
      <c r="F143" s="33"/>
      <c r="G143" s="11" t="str">
        <f t="shared" si="138"/>
        <v/>
      </c>
      <c r="H143" s="3" t="str">
        <f t="shared" si="172"/>
        <v/>
      </c>
      <c r="I143" s="3" t="str">
        <f t="shared" si="139"/>
        <v/>
      </c>
      <c r="J143" s="3" t="str">
        <f t="shared" si="173"/>
        <v/>
      </c>
      <c r="K143" s="3" t="str">
        <f t="shared" si="140"/>
        <v/>
      </c>
      <c r="L143" s="2" t="str">
        <f t="shared" si="141"/>
        <v/>
      </c>
      <c r="M143" s="8" t="str">
        <f t="shared" si="174"/>
        <v/>
      </c>
      <c r="N143" s="8" t="str">
        <f t="shared" si="142"/>
        <v/>
      </c>
      <c r="O143" s="8" t="str">
        <f t="shared" si="175"/>
        <v/>
      </c>
      <c r="P143" s="8" t="str">
        <f t="shared" si="143"/>
        <v/>
      </c>
      <c r="Q143" s="2" t="str">
        <f t="shared" si="144"/>
        <v/>
      </c>
      <c r="R143" s="3" t="str">
        <f t="shared" si="145"/>
        <v/>
      </c>
      <c r="S143" s="3" t="str">
        <f t="shared" si="146"/>
        <v/>
      </c>
      <c r="T143" s="3" t="str">
        <f t="shared" si="176"/>
        <v/>
      </c>
      <c r="U143" s="8" t="str">
        <f t="shared" si="147"/>
        <v/>
      </c>
      <c r="V143" s="2" t="str">
        <f t="shared" si="148"/>
        <v/>
      </c>
      <c r="W143" s="2" t="str">
        <f t="shared" si="149"/>
        <v/>
      </c>
      <c r="X143" s="2" t="str">
        <f t="shared" si="253"/>
        <v/>
      </c>
      <c r="Y143" s="2" t="str">
        <f t="shared" si="150"/>
        <v/>
      </c>
      <c r="Z143" s="46" t="str">
        <f t="shared" si="258"/>
        <v/>
      </c>
      <c r="AA143" s="46" t="str">
        <f t="shared" si="177"/>
        <v/>
      </c>
      <c r="AB143" s="47"/>
      <c r="AC143" s="46" t="str">
        <f t="shared" si="178"/>
        <v/>
      </c>
      <c r="AD143" s="47" t="str">
        <f t="shared" si="259"/>
        <v/>
      </c>
      <c r="AE143" s="48" t="str">
        <f t="shared" si="179"/>
        <v/>
      </c>
      <c r="AF143" s="49" t="str">
        <f t="shared" si="264"/>
        <v/>
      </c>
      <c r="AG143" s="49" t="str">
        <f t="shared" si="264"/>
        <v/>
      </c>
      <c r="AH143" s="49" t="str">
        <f t="shared" si="264"/>
        <v/>
      </c>
      <c r="AI143" s="47" t="str">
        <f t="shared" si="264"/>
        <v/>
      </c>
      <c r="AJ143" s="47" t="str">
        <f t="shared" si="264"/>
        <v/>
      </c>
      <c r="AK143" s="46" t="str">
        <f t="shared" si="264"/>
        <v/>
      </c>
      <c r="AL143" s="47"/>
      <c r="AM143" s="53" t="str">
        <f t="shared" si="180"/>
        <v/>
      </c>
      <c r="AN143" s="50" t="str">
        <f t="shared" si="181"/>
        <v/>
      </c>
      <c r="AO143" s="51"/>
      <c r="AP143" s="52" t="str">
        <f t="shared" si="182"/>
        <v/>
      </c>
      <c r="AQ143" s="52" t="str">
        <f t="shared" si="183"/>
        <v/>
      </c>
      <c r="AR143" s="47">
        <f t="shared" si="184"/>
        <v>0</v>
      </c>
      <c r="AS143" s="53" t="str">
        <f t="shared" si="185"/>
        <v/>
      </c>
      <c r="AT143" s="52" t="str">
        <f t="shared" si="186"/>
        <v/>
      </c>
      <c r="AU143" s="9" t="str">
        <f t="shared" si="187"/>
        <v/>
      </c>
      <c r="AV143" s="9" t="str">
        <f t="shared" si="188"/>
        <v/>
      </c>
      <c r="AW143" s="12" t="str">
        <f t="shared" si="189"/>
        <v/>
      </c>
      <c r="AX143" s="9" t="str">
        <f t="shared" si="190"/>
        <v/>
      </c>
      <c r="AY143" s="12" t="str">
        <f t="shared" si="191"/>
        <v/>
      </c>
      <c r="AZ143" s="10" t="str">
        <f t="shared" si="192"/>
        <v/>
      </c>
      <c r="BA143" s="10" t="str">
        <f t="shared" si="193"/>
        <v/>
      </c>
      <c r="BB143" s="10" t="str">
        <f t="shared" si="194"/>
        <v/>
      </c>
      <c r="BC143" s="10" t="str">
        <f t="shared" si="195"/>
        <v/>
      </c>
      <c r="BD143" s="10" t="str">
        <f t="shared" si="196"/>
        <v/>
      </c>
      <c r="BE143" s="12" t="str">
        <f t="shared" si="197"/>
        <v/>
      </c>
      <c r="BF143" s="9" t="str">
        <f t="shared" si="198"/>
        <v/>
      </c>
      <c r="BG143" s="9" t="str">
        <f t="shared" si="199"/>
        <v/>
      </c>
      <c r="BH143" s="7" t="str">
        <f t="shared" si="200"/>
        <v/>
      </c>
      <c r="BI143" s="7" t="str">
        <f t="shared" si="201"/>
        <v/>
      </c>
      <c r="BJ143" s="12" t="str">
        <f t="shared" si="202"/>
        <v/>
      </c>
      <c r="BK143" s="80" t="str">
        <f t="shared" si="203"/>
        <v/>
      </c>
      <c r="BL143" s="7" t="str">
        <f t="shared" si="204"/>
        <v/>
      </c>
      <c r="BM143" s="7" t="str">
        <f t="shared" si="254"/>
        <v/>
      </c>
      <c r="BN143" s="12" t="str">
        <f t="shared" si="205"/>
        <v/>
      </c>
      <c r="BO143" s="9" t="str">
        <f t="shared" si="206"/>
        <v/>
      </c>
      <c r="BP143" s="2" t="str">
        <f t="shared" si="207"/>
        <v/>
      </c>
      <c r="BQ143" s="2" t="str">
        <f t="shared" si="208"/>
        <v/>
      </c>
      <c r="BR143" s="20" t="str">
        <f t="shared" si="263"/>
        <v/>
      </c>
      <c r="BS143" s="20" t="str">
        <f t="shared" si="263"/>
        <v/>
      </c>
      <c r="BT143" s="20" t="str">
        <f t="shared" si="263"/>
        <v/>
      </c>
      <c r="BU143" s="86" t="str">
        <f t="shared" si="209"/>
        <v/>
      </c>
      <c r="BV143" s="86" t="str">
        <f t="shared" si="210"/>
        <v/>
      </c>
      <c r="BW143" s="20" t="str">
        <f t="shared" si="263"/>
        <v/>
      </c>
      <c r="BX143" s="86" t="str">
        <f t="shared" si="263"/>
        <v/>
      </c>
      <c r="BY143" s="86" t="str">
        <f t="shared" si="263"/>
        <v/>
      </c>
      <c r="BZ143" s="86" t="str">
        <f t="shared" si="263"/>
        <v/>
      </c>
      <c r="CA143" s="86" t="str">
        <f t="shared" si="263"/>
        <v/>
      </c>
      <c r="CB143" s="86" t="str">
        <f t="shared" si="263"/>
        <v/>
      </c>
      <c r="CC143" s="86" t="str">
        <f t="shared" si="263"/>
        <v/>
      </c>
      <c r="CD143" s="86" t="str">
        <f t="shared" si="263"/>
        <v/>
      </c>
      <c r="CE143" s="20" t="str">
        <f t="shared" si="255"/>
        <v/>
      </c>
      <c r="CF143" s="14" t="str">
        <f t="shared" si="211"/>
        <v/>
      </c>
      <c r="CG143" s="14" t="str">
        <f t="shared" si="212"/>
        <v/>
      </c>
      <c r="CH143" s="8">
        <f t="shared" si="213"/>
        <v>0</v>
      </c>
      <c r="CI143" s="9" t="str">
        <f t="shared" si="214"/>
        <v/>
      </c>
      <c r="CJ143" s="9" t="str">
        <f t="shared" si="215"/>
        <v/>
      </c>
      <c r="CK143" s="9" t="str">
        <f t="shared" si="216"/>
        <v/>
      </c>
      <c r="CL143" s="9" t="str">
        <f t="shared" si="217"/>
        <v/>
      </c>
      <c r="CM143" s="9" t="str">
        <f t="shared" si="218"/>
        <v/>
      </c>
      <c r="CN143" s="9" t="str">
        <f t="shared" si="219"/>
        <v/>
      </c>
      <c r="CO143" s="9" t="str">
        <f t="shared" si="261"/>
        <v/>
      </c>
      <c r="CP143" s="9" t="str">
        <f t="shared" si="261"/>
        <v/>
      </c>
      <c r="CQ143" s="9" t="str">
        <f t="shared" si="261"/>
        <v/>
      </c>
      <c r="CR143" s="9" t="str">
        <f t="shared" si="261"/>
        <v/>
      </c>
      <c r="CS143" s="9" t="str">
        <f t="shared" si="261"/>
        <v/>
      </c>
      <c r="CT143" s="9" t="str">
        <f t="shared" si="261"/>
        <v/>
      </c>
      <c r="CU143" s="9" t="str">
        <f t="shared" si="261"/>
        <v/>
      </c>
      <c r="CV143" s="9" t="str">
        <f t="shared" si="221"/>
        <v/>
      </c>
      <c r="CW143" s="9" t="str">
        <f t="shared" si="262"/>
        <v/>
      </c>
      <c r="CX143" s="9" t="str">
        <f t="shared" si="262"/>
        <v/>
      </c>
      <c r="CY143" s="9" t="str">
        <f t="shared" si="262"/>
        <v/>
      </c>
      <c r="CZ143" s="9" t="str">
        <f t="shared" si="262"/>
        <v/>
      </c>
      <c r="DA143" s="9" t="str">
        <f t="shared" si="262"/>
        <v/>
      </c>
      <c r="DB143" s="9" t="str">
        <f t="shared" si="262"/>
        <v/>
      </c>
      <c r="DC143" s="9" t="str">
        <f t="shared" si="262"/>
        <v/>
      </c>
      <c r="DD143" s="2" t="str">
        <f t="shared" si="223"/>
        <v/>
      </c>
      <c r="DE143" s="2" t="str">
        <f t="shared" si="224"/>
        <v/>
      </c>
      <c r="DF143" s="2" t="str">
        <f t="shared" si="225"/>
        <v/>
      </c>
      <c r="DG143" s="2" t="str">
        <f t="shared" si="226"/>
        <v/>
      </c>
      <c r="DH143" s="2" t="str">
        <f t="shared" si="227"/>
        <v/>
      </c>
      <c r="DI143" s="2" t="str">
        <f t="shared" si="228"/>
        <v/>
      </c>
      <c r="DJ143" s="2" t="str">
        <f t="shared" si="229"/>
        <v/>
      </c>
      <c r="DK143" s="2" t="str">
        <f t="shared" si="230"/>
        <v/>
      </c>
      <c r="DL143" s="16" t="str">
        <f t="shared" si="231"/>
        <v/>
      </c>
      <c r="DM143" s="16" t="str">
        <f t="shared" si="232"/>
        <v/>
      </c>
      <c r="DN143" s="16" t="str">
        <f t="shared" si="233"/>
        <v/>
      </c>
      <c r="DO143" s="72" t="str">
        <f t="shared" si="234"/>
        <v/>
      </c>
      <c r="DP143" s="16" t="str">
        <f t="shared" si="235"/>
        <v/>
      </c>
      <c r="DQ143" s="16" t="str">
        <f t="shared" si="236"/>
        <v/>
      </c>
      <c r="DR143" s="2" t="str">
        <f t="shared" si="237"/>
        <v/>
      </c>
      <c r="DS143" s="2" t="str">
        <f t="shared" si="238"/>
        <v/>
      </c>
      <c r="DT143" s="2" t="str">
        <f t="shared" si="239"/>
        <v/>
      </c>
      <c r="DU143" s="2" t="str">
        <f t="shared" si="240"/>
        <v/>
      </c>
      <c r="DV143" s="15"/>
      <c r="DW143" s="17"/>
      <c r="DX143" s="17"/>
      <c r="DY143" s="47" t="str">
        <f t="shared" si="260"/>
        <v/>
      </c>
      <c r="DZ143" s="47" t="str">
        <f t="shared" si="260"/>
        <v/>
      </c>
      <c r="EA143" s="47" t="str">
        <f t="shared" si="260"/>
        <v/>
      </c>
      <c r="EB143" s="47" t="str">
        <f t="shared" si="260"/>
        <v/>
      </c>
      <c r="EC143" s="49" t="str">
        <f t="shared" si="260"/>
        <v/>
      </c>
      <c r="ED143" s="49" t="str">
        <f t="shared" si="260"/>
        <v/>
      </c>
      <c r="EE143" s="47" t="str">
        <f t="shared" si="260"/>
        <v/>
      </c>
      <c r="EF143" s="47" t="str">
        <f t="shared" si="260"/>
        <v/>
      </c>
      <c r="EG143" s="47" t="str">
        <f t="shared" si="260"/>
        <v/>
      </c>
      <c r="EH143" s="6">
        <f t="shared" si="152"/>
        <v>0</v>
      </c>
      <c r="EI143" s="6">
        <f t="shared" si="153"/>
        <v>0</v>
      </c>
      <c r="EJ143" s="2" t="str">
        <f t="shared" si="154"/>
        <v/>
      </c>
      <c r="EK143" s="2" t="str">
        <f t="shared" si="155"/>
        <v/>
      </c>
      <c r="EL143" s="2" t="str">
        <f t="shared" si="257"/>
        <v/>
      </c>
      <c r="EM143" s="2" t="str">
        <f t="shared" si="156"/>
        <v/>
      </c>
      <c r="EN143" s="2" t="str">
        <f t="shared" si="157"/>
        <v/>
      </c>
      <c r="EO143" s="2">
        <f t="shared" si="158"/>
        <v>0</v>
      </c>
      <c r="EP143" s="2">
        <f t="shared" si="241"/>
        <v>0</v>
      </c>
      <c r="EQ143" s="2"/>
      <c r="ER143" s="2"/>
      <c r="ES143" s="2"/>
      <c r="ET143" s="2"/>
      <c r="EU143" s="2"/>
      <c r="EV143" s="2"/>
      <c r="EW143" s="2">
        <f t="shared" si="159"/>
        <v>0</v>
      </c>
      <c r="EX143" s="2">
        <f t="shared" si="160"/>
        <v>0</v>
      </c>
      <c r="EY143" s="2">
        <f t="shared" si="242"/>
        <v>0</v>
      </c>
      <c r="EZ143" s="2">
        <f t="shared" si="161"/>
        <v>0</v>
      </c>
      <c r="FA143" s="2">
        <f t="shared" si="162"/>
        <v>0</v>
      </c>
      <c r="FB143" s="59"/>
      <c r="FC143" s="2">
        <f t="shared" si="163"/>
        <v>0</v>
      </c>
      <c r="FD143" s="2">
        <f t="shared" si="243"/>
        <v>0</v>
      </c>
      <c r="FE143" s="3">
        <f t="shared" si="256"/>
        <v>0</v>
      </c>
      <c r="FF143" s="3">
        <f t="shared" si="244"/>
        <v>0</v>
      </c>
      <c r="FG143" s="3">
        <f t="shared" si="245"/>
        <v>0</v>
      </c>
      <c r="FH143" s="3">
        <f t="shared" si="164"/>
        <v>0</v>
      </c>
      <c r="FI143" s="67">
        <f t="shared" si="165"/>
        <v>0</v>
      </c>
      <c r="FJ143" s="3">
        <f t="shared" si="166"/>
        <v>0</v>
      </c>
      <c r="FK143" s="3">
        <f t="shared" si="167"/>
        <v>0</v>
      </c>
      <c r="FL143" s="3">
        <f t="shared" si="246"/>
        <v>0</v>
      </c>
      <c r="FM143" s="3">
        <f t="shared" si="247"/>
        <v>0</v>
      </c>
      <c r="FN143" s="3">
        <f t="shared" si="248"/>
        <v>0</v>
      </c>
      <c r="FO143" s="2">
        <f t="shared" si="168"/>
        <v>0</v>
      </c>
      <c r="FP143" s="2">
        <f t="shared" si="169"/>
        <v>0</v>
      </c>
      <c r="FQ143" s="2">
        <f t="shared" si="249"/>
        <v>0</v>
      </c>
      <c r="FR143" s="6" t="str">
        <f>IF(A143=1,1,IF(DW143="","",COUNTA($DW$31:DW143)+1))</f>
        <v/>
      </c>
      <c r="FS143" s="6" t="str">
        <f t="shared" si="170"/>
        <v/>
      </c>
      <c r="FT143" s="43">
        <f t="shared" si="250"/>
        <v>0</v>
      </c>
      <c r="FU143" s="23">
        <f t="shared" si="251"/>
        <v>0</v>
      </c>
      <c r="FV143" s="21">
        <f t="shared" si="252"/>
        <v>0</v>
      </c>
    </row>
    <row r="144" spans="1:178">
      <c r="A144" s="4" t="str">
        <f t="shared" si="171"/>
        <v/>
      </c>
      <c r="B144" s="33"/>
      <c r="C144" s="33"/>
      <c r="D144" s="33"/>
      <c r="E144" s="33"/>
      <c r="F144" s="33"/>
      <c r="G144" s="11" t="str">
        <f t="shared" si="138"/>
        <v/>
      </c>
      <c r="H144" s="3" t="str">
        <f t="shared" si="172"/>
        <v/>
      </c>
      <c r="I144" s="3" t="str">
        <f t="shared" si="139"/>
        <v/>
      </c>
      <c r="J144" s="3" t="str">
        <f t="shared" si="173"/>
        <v/>
      </c>
      <c r="K144" s="3" t="str">
        <f t="shared" si="140"/>
        <v/>
      </c>
      <c r="L144" s="2" t="str">
        <f t="shared" si="141"/>
        <v/>
      </c>
      <c r="M144" s="8" t="str">
        <f t="shared" si="174"/>
        <v/>
      </c>
      <c r="N144" s="8" t="str">
        <f t="shared" si="142"/>
        <v/>
      </c>
      <c r="O144" s="8" t="str">
        <f t="shared" si="175"/>
        <v/>
      </c>
      <c r="P144" s="8" t="str">
        <f t="shared" si="143"/>
        <v/>
      </c>
      <c r="Q144" s="2" t="str">
        <f t="shared" si="144"/>
        <v/>
      </c>
      <c r="R144" s="3" t="str">
        <f t="shared" si="145"/>
        <v/>
      </c>
      <c r="S144" s="3" t="str">
        <f t="shared" si="146"/>
        <v/>
      </c>
      <c r="T144" s="3" t="str">
        <f t="shared" si="176"/>
        <v/>
      </c>
      <c r="U144" s="8" t="str">
        <f t="shared" si="147"/>
        <v/>
      </c>
      <c r="V144" s="2" t="str">
        <f t="shared" si="148"/>
        <v/>
      </c>
      <c r="W144" s="2" t="str">
        <f t="shared" si="149"/>
        <v/>
      </c>
      <c r="X144" s="2" t="str">
        <f t="shared" si="253"/>
        <v/>
      </c>
      <c r="Y144" s="2" t="str">
        <f t="shared" si="150"/>
        <v/>
      </c>
      <c r="Z144" s="46" t="str">
        <f t="shared" si="258"/>
        <v/>
      </c>
      <c r="AA144" s="46" t="str">
        <f t="shared" si="177"/>
        <v/>
      </c>
      <c r="AB144" s="47"/>
      <c r="AC144" s="46" t="str">
        <f t="shared" si="178"/>
        <v/>
      </c>
      <c r="AD144" s="47" t="str">
        <f t="shared" si="259"/>
        <v/>
      </c>
      <c r="AE144" s="48" t="str">
        <f t="shared" si="179"/>
        <v/>
      </c>
      <c r="AF144" s="49" t="str">
        <f t="shared" si="264"/>
        <v/>
      </c>
      <c r="AG144" s="49" t="str">
        <f t="shared" si="264"/>
        <v/>
      </c>
      <c r="AH144" s="49" t="str">
        <f t="shared" si="264"/>
        <v/>
      </c>
      <c r="AI144" s="47" t="str">
        <f t="shared" si="264"/>
        <v/>
      </c>
      <c r="AJ144" s="47" t="str">
        <f t="shared" si="264"/>
        <v/>
      </c>
      <c r="AK144" s="46" t="str">
        <f t="shared" si="264"/>
        <v/>
      </c>
      <c r="AL144" s="47"/>
      <c r="AM144" s="53" t="str">
        <f t="shared" si="180"/>
        <v/>
      </c>
      <c r="AN144" s="50" t="str">
        <f t="shared" si="181"/>
        <v/>
      </c>
      <c r="AO144" s="51"/>
      <c r="AP144" s="52" t="str">
        <f t="shared" si="182"/>
        <v/>
      </c>
      <c r="AQ144" s="52" t="str">
        <f t="shared" si="183"/>
        <v/>
      </c>
      <c r="AR144" s="47">
        <f t="shared" si="184"/>
        <v>0</v>
      </c>
      <c r="AS144" s="53" t="str">
        <f t="shared" si="185"/>
        <v/>
      </c>
      <c r="AT144" s="52" t="str">
        <f t="shared" si="186"/>
        <v/>
      </c>
      <c r="AU144" s="9" t="str">
        <f t="shared" si="187"/>
        <v/>
      </c>
      <c r="AV144" s="9" t="str">
        <f t="shared" si="188"/>
        <v/>
      </c>
      <c r="AW144" s="12" t="str">
        <f t="shared" si="189"/>
        <v/>
      </c>
      <c r="AX144" s="9" t="str">
        <f t="shared" si="190"/>
        <v/>
      </c>
      <c r="AY144" s="12" t="str">
        <f t="shared" si="191"/>
        <v/>
      </c>
      <c r="AZ144" s="10" t="str">
        <f t="shared" si="192"/>
        <v/>
      </c>
      <c r="BA144" s="10" t="str">
        <f t="shared" si="193"/>
        <v/>
      </c>
      <c r="BB144" s="10" t="str">
        <f t="shared" si="194"/>
        <v/>
      </c>
      <c r="BC144" s="10" t="str">
        <f t="shared" si="195"/>
        <v/>
      </c>
      <c r="BD144" s="10" t="str">
        <f t="shared" si="196"/>
        <v/>
      </c>
      <c r="BE144" s="12" t="str">
        <f t="shared" si="197"/>
        <v/>
      </c>
      <c r="BF144" s="9" t="str">
        <f t="shared" si="198"/>
        <v/>
      </c>
      <c r="BG144" s="9" t="str">
        <f t="shared" si="199"/>
        <v/>
      </c>
      <c r="BH144" s="7" t="str">
        <f t="shared" si="200"/>
        <v/>
      </c>
      <c r="BI144" s="7" t="str">
        <f t="shared" si="201"/>
        <v/>
      </c>
      <c r="BJ144" s="12" t="str">
        <f t="shared" si="202"/>
        <v/>
      </c>
      <c r="BK144" s="80" t="str">
        <f t="shared" si="203"/>
        <v/>
      </c>
      <c r="BL144" s="7" t="str">
        <f t="shared" si="204"/>
        <v/>
      </c>
      <c r="BM144" s="7" t="str">
        <f t="shared" si="254"/>
        <v/>
      </c>
      <c r="BN144" s="12" t="str">
        <f t="shared" si="205"/>
        <v/>
      </c>
      <c r="BO144" s="9" t="str">
        <f t="shared" si="206"/>
        <v/>
      </c>
      <c r="BP144" s="2" t="str">
        <f t="shared" si="207"/>
        <v/>
      </c>
      <c r="BQ144" s="2" t="str">
        <f t="shared" si="208"/>
        <v/>
      </c>
      <c r="BR144" s="20" t="str">
        <f t="shared" si="263"/>
        <v/>
      </c>
      <c r="BS144" s="20" t="str">
        <f t="shared" si="263"/>
        <v/>
      </c>
      <c r="BT144" s="20" t="str">
        <f t="shared" si="263"/>
        <v/>
      </c>
      <c r="BU144" s="86" t="str">
        <f t="shared" si="209"/>
        <v/>
      </c>
      <c r="BV144" s="86" t="str">
        <f t="shared" si="210"/>
        <v/>
      </c>
      <c r="BW144" s="20" t="str">
        <f t="shared" si="263"/>
        <v/>
      </c>
      <c r="BX144" s="86" t="str">
        <f t="shared" si="263"/>
        <v/>
      </c>
      <c r="BY144" s="86" t="str">
        <f t="shared" si="263"/>
        <v/>
      </c>
      <c r="BZ144" s="86" t="str">
        <f t="shared" si="263"/>
        <v/>
      </c>
      <c r="CA144" s="86" t="str">
        <f t="shared" si="263"/>
        <v/>
      </c>
      <c r="CB144" s="86" t="str">
        <f t="shared" si="263"/>
        <v/>
      </c>
      <c r="CC144" s="86" t="str">
        <f t="shared" si="263"/>
        <v/>
      </c>
      <c r="CD144" s="86" t="str">
        <f t="shared" si="263"/>
        <v/>
      </c>
      <c r="CE144" s="20" t="str">
        <f t="shared" si="255"/>
        <v/>
      </c>
      <c r="CF144" s="14" t="str">
        <f t="shared" si="211"/>
        <v/>
      </c>
      <c r="CG144" s="14" t="str">
        <f t="shared" si="212"/>
        <v/>
      </c>
      <c r="CH144" s="8">
        <f t="shared" si="213"/>
        <v>0</v>
      </c>
      <c r="CI144" s="9" t="str">
        <f t="shared" si="214"/>
        <v/>
      </c>
      <c r="CJ144" s="9" t="str">
        <f t="shared" si="215"/>
        <v/>
      </c>
      <c r="CK144" s="9" t="str">
        <f t="shared" si="216"/>
        <v/>
      </c>
      <c r="CL144" s="9" t="str">
        <f t="shared" si="217"/>
        <v/>
      </c>
      <c r="CM144" s="9" t="str">
        <f t="shared" si="218"/>
        <v/>
      </c>
      <c r="CN144" s="9" t="str">
        <f t="shared" si="219"/>
        <v/>
      </c>
      <c r="CO144" s="9" t="str">
        <f t="shared" si="261"/>
        <v/>
      </c>
      <c r="CP144" s="9" t="str">
        <f t="shared" si="261"/>
        <v/>
      </c>
      <c r="CQ144" s="9" t="str">
        <f t="shared" si="261"/>
        <v/>
      </c>
      <c r="CR144" s="9" t="str">
        <f t="shared" si="261"/>
        <v/>
      </c>
      <c r="CS144" s="9" t="str">
        <f t="shared" si="261"/>
        <v/>
      </c>
      <c r="CT144" s="9" t="str">
        <f t="shared" si="261"/>
        <v/>
      </c>
      <c r="CU144" s="9" t="str">
        <f t="shared" si="261"/>
        <v/>
      </c>
      <c r="CV144" s="9" t="str">
        <f t="shared" si="221"/>
        <v/>
      </c>
      <c r="CW144" s="9" t="str">
        <f t="shared" si="262"/>
        <v/>
      </c>
      <c r="CX144" s="9" t="str">
        <f t="shared" si="262"/>
        <v/>
      </c>
      <c r="CY144" s="9" t="str">
        <f t="shared" si="262"/>
        <v/>
      </c>
      <c r="CZ144" s="9" t="str">
        <f t="shared" si="262"/>
        <v/>
      </c>
      <c r="DA144" s="9" t="str">
        <f t="shared" si="262"/>
        <v/>
      </c>
      <c r="DB144" s="9" t="str">
        <f t="shared" si="262"/>
        <v/>
      </c>
      <c r="DC144" s="9" t="str">
        <f t="shared" si="262"/>
        <v/>
      </c>
      <c r="DD144" s="2" t="str">
        <f t="shared" si="223"/>
        <v/>
      </c>
      <c r="DE144" s="2" t="str">
        <f t="shared" si="224"/>
        <v/>
      </c>
      <c r="DF144" s="2" t="str">
        <f t="shared" si="225"/>
        <v/>
      </c>
      <c r="DG144" s="2" t="str">
        <f t="shared" si="226"/>
        <v/>
      </c>
      <c r="DH144" s="2" t="str">
        <f t="shared" si="227"/>
        <v/>
      </c>
      <c r="DI144" s="2" t="str">
        <f t="shared" si="228"/>
        <v/>
      </c>
      <c r="DJ144" s="2" t="str">
        <f t="shared" si="229"/>
        <v/>
      </c>
      <c r="DK144" s="2" t="str">
        <f t="shared" si="230"/>
        <v/>
      </c>
      <c r="DL144" s="16" t="str">
        <f t="shared" si="231"/>
        <v/>
      </c>
      <c r="DM144" s="16" t="str">
        <f t="shared" si="232"/>
        <v/>
      </c>
      <c r="DN144" s="16" t="str">
        <f t="shared" si="233"/>
        <v/>
      </c>
      <c r="DO144" s="72" t="str">
        <f t="shared" si="234"/>
        <v/>
      </c>
      <c r="DP144" s="16" t="str">
        <f t="shared" si="235"/>
        <v/>
      </c>
      <c r="DQ144" s="16" t="str">
        <f t="shared" si="236"/>
        <v/>
      </c>
      <c r="DR144" s="2" t="str">
        <f t="shared" si="237"/>
        <v/>
      </c>
      <c r="DS144" s="2" t="str">
        <f t="shared" si="238"/>
        <v/>
      </c>
      <c r="DT144" s="2" t="str">
        <f t="shared" si="239"/>
        <v/>
      </c>
      <c r="DU144" s="2" t="str">
        <f t="shared" si="240"/>
        <v/>
      </c>
      <c r="DV144" s="15"/>
      <c r="DW144" s="17"/>
      <c r="DX144" s="17"/>
      <c r="DY144" s="47" t="str">
        <f t="shared" si="260"/>
        <v/>
      </c>
      <c r="DZ144" s="47" t="str">
        <f t="shared" si="260"/>
        <v/>
      </c>
      <c r="EA144" s="47" t="str">
        <f t="shared" si="260"/>
        <v/>
      </c>
      <c r="EB144" s="47" t="str">
        <f t="shared" si="260"/>
        <v/>
      </c>
      <c r="EC144" s="49" t="str">
        <f t="shared" si="260"/>
        <v/>
      </c>
      <c r="ED144" s="49" t="str">
        <f t="shared" si="260"/>
        <v/>
      </c>
      <c r="EE144" s="47" t="str">
        <f t="shared" si="260"/>
        <v/>
      </c>
      <c r="EF144" s="47" t="str">
        <f t="shared" si="260"/>
        <v/>
      </c>
      <c r="EG144" s="47" t="str">
        <f t="shared" si="260"/>
        <v/>
      </c>
      <c r="EH144" s="6">
        <f t="shared" si="152"/>
        <v>0</v>
      </c>
      <c r="EI144" s="6">
        <f t="shared" si="153"/>
        <v>0</v>
      </c>
      <c r="EJ144" s="2" t="str">
        <f t="shared" si="154"/>
        <v/>
      </c>
      <c r="EK144" s="2" t="str">
        <f t="shared" si="155"/>
        <v/>
      </c>
      <c r="EL144" s="2" t="str">
        <f t="shared" si="257"/>
        <v/>
      </c>
      <c r="EM144" s="2" t="str">
        <f t="shared" si="156"/>
        <v/>
      </c>
      <c r="EN144" s="2" t="str">
        <f t="shared" si="157"/>
        <v/>
      </c>
      <c r="EO144" s="2">
        <f t="shared" si="158"/>
        <v>0</v>
      </c>
      <c r="EP144" s="2">
        <f t="shared" si="241"/>
        <v>0</v>
      </c>
      <c r="EQ144" s="2"/>
      <c r="ER144" s="2"/>
      <c r="ES144" s="2"/>
      <c r="ET144" s="2"/>
      <c r="EU144" s="2"/>
      <c r="EV144" s="2"/>
      <c r="EW144" s="2">
        <f t="shared" si="159"/>
        <v>0</v>
      </c>
      <c r="EX144" s="2">
        <f t="shared" si="160"/>
        <v>0</v>
      </c>
      <c r="EY144" s="2">
        <f t="shared" si="242"/>
        <v>0</v>
      </c>
      <c r="EZ144" s="2">
        <f t="shared" si="161"/>
        <v>0</v>
      </c>
      <c r="FA144" s="2">
        <f t="shared" si="162"/>
        <v>0</v>
      </c>
      <c r="FB144" s="59"/>
      <c r="FC144" s="2">
        <f t="shared" si="163"/>
        <v>0</v>
      </c>
      <c r="FD144" s="2">
        <f t="shared" si="243"/>
        <v>0</v>
      </c>
      <c r="FE144" s="3">
        <f t="shared" si="256"/>
        <v>0</v>
      </c>
      <c r="FF144" s="3">
        <f t="shared" si="244"/>
        <v>0</v>
      </c>
      <c r="FG144" s="3">
        <f t="shared" si="245"/>
        <v>0</v>
      </c>
      <c r="FH144" s="3">
        <f t="shared" si="164"/>
        <v>0</v>
      </c>
      <c r="FI144" s="67">
        <f t="shared" si="165"/>
        <v>0</v>
      </c>
      <c r="FJ144" s="3">
        <f t="shared" si="166"/>
        <v>0</v>
      </c>
      <c r="FK144" s="3">
        <f t="shared" si="167"/>
        <v>0</v>
      </c>
      <c r="FL144" s="3">
        <f t="shared" si="246"/>
        <v>0</v>
      </c>
      <c r="FM144" s="3">
        <f t="shared" si="247"/>
        <v>0</v>
      </c>
      <c r="FN144" s="3">
        <f t="shared" si="248"/>
        <v>0</v>
      </c>
      <c r="FO144" s="2">
        <f t="shared" si="168"/>
        <v>0</v>
      </c>
      <c r="FP144" s="2">
        <f t="shared" si="169"/>
        <v>0</v>
      </c>
      <c r="FQ144" s="2">
        <f t="shared" si="249"/>
        <v>0</v>
      </c>
      <c r="FR144" s="6" t="str">
        <f>IF(A144=1,1,IF(DW144="","",COUNTA($DW$31:DW144)+1))</f>
        <v/>
      </c>
      <c r="FS144" s="6" t="str">
        <f t="shared" si="170"/>
        <v/>
      </c>
      <c r="FT144" s="43">
        <f t="shared" si="250"/>
        <v>0</v>
      </c>
      <c r="FU144" s="23">
        <f t="shared" si="251"/>
        <v>0</v>
      </c>
      <c r="FV144" s="21">
        <f t="shared" si="252"/>
        <v>0</v>
      </c>
    </row>
    <row r="145" spans="1:178">
      <c r="A145" s="4" t="str">
        <f t="shared" si="171"/>
        <v/>
      </c>
      <c r="B145" s="33"/>
      <c r="C145" s="33"/>
      <c r="D145" s="33"/>
      <c r="E145" s="33"/>
      <c r="F145" s="33"/>
      <c r="G145" s="11" t="str">
        <f t="shared" si="138"/>
        <v/>
      </c>
      <c r="H145" s="3" t="str">
        <f t="shared" si="172"/>
        <v/>
      </c>
      <c r="I145" s="3" t="str">
        <f t="shared" si="139"/>
        <v/>
      </c>
      <c r="J145" s="3" t="str">
        <f t="shared" si="173"/>
        <v/>
      </c>
      <c r="K145" s="3" t="str">
        <f t="shared" si="140"/>
        <v/>
      </c>
      <c r="L145" s="2" t="str">
        <f t="shared" si="141"/>
        <v/>
      </c>
      <c r="M145" s="8" t="str">
        <f t="shared" si="174"/>
        <v/>
      </c>
      <c r="N145" s="8" t="str">
        <f t="shared" si="142"/>
        <v/>
      </c>
      <c r="O145" s="8" t="str">
        <f t="shared" si="175"/>
        <v/>
      </c>
      <c r="P145" s="8" t="str">
        <f t="shared" si="143"/>
        <v/>
      </c>
      <c r="Q145" s="2" t="str">
        <f t="shared" si="144"/>
        <v/>
      </c>
      <c r="R145" s="3" t="str">
        <f t="shared" si="145"/>
        <v/>
      </c>
      <c r="S145" s="3" t="str">
        <f t="shared" si="146"/>
        <v/>
      </c>
      <c r="T145" s="3" t="str">
        <f t="shared" si="176"/>
        <v/>
      </c>
      <c r="U145" s="8" t="str">
        <f t="shared" si="147"/>
        <v/>
      </c>
      <c r="V145" s="2" t="str">
        <f t="shared" si="148"/>
        <v/>
      </c>
      <c r="W145" s="2" t="str">
        <f t="shared" si="149"/>
        <v/>
      </c>
      <c r="X145" s="2" t="str">
        <f t="shared" si="253"/>
        <v/>
      </c>
      <c r="Y145" s="2" t="str">
        <f t="shared" si="150"/>
        <v/>
      </c>
      <c r="Z145" s="46" t="str">
        <f t="shared" si="258"/>
        <v/>
      </c>
      <c r="AA145" s="46" t="str">
        <f t="shared" si="177"/>
        <v/>
      </c>
      <c r="AB145" s="47"/>
      <c r="AC145" s="46" t="str">
        <f t="shared" si="178"/>
        <v/>
      </c>
      <c r="AD145" s="47" t="str">
        <f t="shared" si="259"/>
        <v/>
      </c>
      <c r="AE145" s="48" t="str">
        <f t="shared" si="179"/>
        <v/>
      </c>
      <c r="AF145" s="49" t="str">
        <f t="shared" si="264"/>
        <v/>
      </c>
      <c r="AG145" s="49" t="str">
        <f t="shared" si="264"/>
        <v/>
      </c>
      <c r="AH145" s="49" t="str">
        <f t="shared" si="264"/>
        <v/>
      </c>
      <c r="AI145" s="47" t="str">
        <f t="shared" si="264"/>
        <v/>
      </c>
      <c r="AJ145" s="47" t="str">
        <f t="shared" si="264"/>
        <v/>
      </c>
      <c r="AK145" s="46" t="str">
        <f t="shared" si="264"/>
        <v/>
      </c>
      <c r="AL145" s="47"/>
      <c r="AM145" s="53" t="str">
        <f t="shared" si="180"/>
        <v/>
      </c>
      <c r="AN145" s="50" t="str">
        <f t="shared" si="181"/>
        <v/>
      </c>
      <c r="AO145" s="51"/>
      <c r="AP145" s="52" t="str">
        <f t="shared" si="182"/>
        <v/>
      </c>
      <c r="AQ145" s="52" t="str">
        <f t="shared" si="183"/>
        <v/>
      </c>
      <c r="AR145" s="47">
        <f t="shared" si="184"/>
        <v>0</v>
      </c>
      <c r="AS145" s="53" t="str">
        <f t="shared" si="185"/>
        <v/>
      </c>
      <c r="AT145" s="52" t="str">
        <f t="shared" si="186"/>
        <v/>
      </c>
      <c r="AU145" s="9" t="str">
        <f t="shared" si="187"/>
        <v/>
      </c>
      <c r="AV145" s="9" t="str">
        <f t="shared" si="188"/>
        <v/>
      </c>
      <c r="AW145" s="12" t="str">
        <f t="shared" si="189"/>
        <v/>
      </c>
      <c r="AX145" s="9" t="str">
        <f t="shared" si="190"/>
        <v/>
      </c>
      <c r="AY145" s="12" t="str">
        <f t="shared" si="191"/>
        <v/>
      </c>
      <c r="AZ145" s="10" t="str">
        <f t="shared" si="192"/>
        <v/>
      </c>
      <c r="BA145" s="10" t="str">
        <f t="shared" si="193"/>
        <v/>
      </c>
      <c r="BB145" s="10" t="str">
        <f t="shared" si="194"/>
        <v/>
      </c>
      <c r="BC145" s="10" t="str">
        <f t="shared" si="195"/>
        <v/>
      </c>
      <c r="BD145" s="10" t="str">
        <f t="shared" si="196"/>
        <v/>
      </c>
      <c r="BE145" s="12" t="str">
        <f t="shared" si="197"/>
        <v/>
      </c>
      <c r="BF145" s="9" t="str">
        <f t="shared" si="198"/>
        <v/>
      </c>
      <c r="BG145" s="9" t="str">
        <f t="shared" si="199"/>
        <v/>
      </c>
      <c r="BH145" s="7" t="str">
        <f t="shared" si="200"/>
        <v/>
      </c>
      <c r="BI145" s="7" t="str">
        <f t="shared" si="201"/>
        <v/>
      </c>
      <c r="BJ145" s="12" t="str">
        <f t="shared" si="202"/>
        <v/>
      </c>
      <c r="BK145" s="80" t="str">
        <f t="shared" si="203"/>
        <v/>
      </c>
      <c r="BL145" s="7" t="str">
        <f t="shared" si="204"/>
        <v/>
      </c>
      <c r="BM145" s="7" t="str">
        <f t="shared" si="254"/>
        <v/>
      </c>
      <c r="BN145" s="12" t="str">
        <f t="shared" si="205"/>
        <v/>
      </c>
      <c r="BO145" s="9" t="str">
        <f t="shared" si="206"/>
        <v/>
      </c>
      <c r="BP145" s="2" t="str">
        <f t="shared" si="207"/>
        <v/>
      </c>
      <c r="BQ145" s="2" t="str">
        <f t="shared" si="208"/>
        <v/>
      </c>
      <c r="BR145" s="20" t="str">
        <f t="shared" si="263"/>
        <v/>
      </c>
      <c r="BS145" s="20" t="str">
        <f t="shared" si="263"/>
        <v/>
      </c>
      <c r="BT145" s="20" t="str">
        <f t="shared" si="263"/>
        <v/>
      </c>
      <c r="BU145" s="86" t="str">
        <f t="shared" si="209"/>
        <v/>
      </c>
      <c r="BV145" s="86" t="str">
        <f t="shared" si="210"/>
        <v/>
      </c>
      <c r="BW145" s="20" t="str">
        <f t="shared" si="263"/>
        <v/>
      </c>
      <c r="BX145" s="86" t="str">
        <f t="shared" si="263"/>
        <v/>
      </c>
      <c r="BY145" s="86" t="str">
        <f t="shared" si="263"/>
        <v/>
      </c>
      <c r="BZ145" s="86" t="str">
        <f t="shared" si="263"/>
        <v/>
      </c>
      <c r="CA145" s="86" t="str">
        <f t="shared" si="263"/>
        <v/>
      </c>
      <c r="CB145" s="86" t="str">
        <f t="shared" si="263"/>
        <v/>
      </c>
      <c r="CC145" s="86" t="str">
        <f t="shared" si="263"/>
        <v/>
      </c>
      <c r="CD145" s="86" t="str">
        <f t="shared" si="263"/>
        <v/>
      </c>
      <c r="CE145" s="20" t="str">
        <f t="shared" si="255"/>
        <v/>
      </c>
      <c r="CF145" s="14" t="str">
        <f t="shared" si="211"/>
        <v/>
      </c>
      <c r="CG145" s="14" t="str">
        <f t="shared" si="212"/>
        <v/>
      </c>
      <c r="CH145" s="8">
        <f t="shared" si="213"/>
        <v>0</v>
      </c>
      <c r="CI145" s="9" t="str">
        <f t="shared" si="214"/>
        <v/>
      </c>
      <c r="CJ145" s="9" t="str">
        <f t="shared" si="215"/>
        <v/>
      </c>
      <c r="CK145" s="9" t="str">
        <f t="shared" si="216"/>
        <v/>
      </c>
      <c r="CL145" s="9" t="str">
        <f t="shared" si="217"/>
        <v/>
      </c>
      <c r="CM145" s="9" t="str">
        <f t="shared" si="218"/>
        <v/>
      </c>
      <c r="CN145" s="9" t="str">
        <f t="shared" si="219"/>
        <v/>
      </c>
      <c r="CO145" s="9" t="str">
        <f t="shared" si="261"/>
        <v/>
      </c>
      <c r="CP145" s="9" t="str">
        <f t="shared" si="261"/>
        <v/>
      </c>
      <c r="CQ145" s="9" t="str">
        <f t="shared" si="261"/>
        <v/>
      </c>
      <c r="CR145" s="9" t="str">
        <f t="shared" si="261"/>
        <v/>
      </c>
      <c r="CS145" s="9" t="str">
        <f t="shared" si="261"/>
        <v/>
      </c>
      <c r="CT145" s="9" t="str">
        <f t="shared" si="261"/>
        <v/>
      </c>
      <c r="CU145" s="9" t="str">
        <f t="shared" si="261"/>
        <v/>
      </c>
      <c r="CV145" s="9" t="str">
        <f t="shared" si="221"/>
        <v/>
      </c>
      <c r="CW145" s="9" t="str">
        <f t="shared" si="262"/>
        <v/>
      </c>
      <c r="CX145" s="9" t="str">
        <f t="shared" si="262"/>
        <v/>
      </c>
      <c r="CY145" s="9" t="str">
        <f t="shared" si="262"/>
        <v/>
      </c>
      <c r="CZ145" s="9" t="str">
        <f t="shared" si="262"/>
        <v/>
      </c>
      <c r="DA145" s="9" t="str">
        <f t="shared" si="262"/>
        <v/>
      </c>
      <c r="DB145" s="9" t="str">
        <f t="shared" si="262"/>
        <v/>
      </c>
      <c r="DC145" s="9" t="str">
        <f t="shared" si="262"/>
        <v/>
      </c>
      <c r="DD145" s="2" t="str">
        <f t="shared" si="223"/>
        <v/>
      </c>
      <c r="DE145" s="2" t="str">
        <f t="shared" si="224"/>
        <v/>
      </c>
      <c r="DF145" s="2" t="str">
        <f t="shared" si="225"/>
        <v/>
      </c>
      <c r="DG145" s="2" t="str">
        <f t="shared" si="226"/>
        <v/>
      </c>
      <c r="DH145" s="2" t="str">
        <f t="shared" si="227"/>
        <v/>
      </c>
      <c r="DI145" s="2" t="str">
        <f t="shared" si="228"/>
        <v/>
      </c>
      <c r="DJ145" s="2" t="str">
        <f t="shared" si="229"/>
        <v/>
      </c>
      <c r="DK145" s="2" t="str">
        <f t="shared" si="230"/>
        <v/>
      </c>
      <c r="DL145" s="16" t="str">
        <f t="shared" si="231"/>
        <v/>
      </c>
      <c r="DM145" s="16" t="str">
        <f t="shared" si="232"/>
        <v/>
      </c>
      <c r="DN145" s="16" t="str">
        <f t="shared" si="233"/>
        <v/>
      </c>
      <c r="DO145" s="72" t="str">
        <f t="shared" si="234"/>
        <v/>
      </c>
      <c r="DP145" s="16" t="str">
        <f t="shared" si="235"/>
        <v/>
      </c>
      <c r="DQ145" s="16" t="str">
        <f t="shared" si="236"/>
        <v/>
      </c>
      <c r="DR145" s="2" t="str">
        <f t="shared" si="237"/>
        <v/>
      </c>
      <c r="DS145" s="2" t="str">
        <f t="shared" si="238"/>
        <v/>
      </c>
      <c r="DT145" s="2" t="str">
        <f t="shared" si="239"/>
        <v/>
      </c>
      <c r="DU145" s="2" t="str">
        <f t="shared" si="240"/>
        <v/>
      </c>
      <c r="DV145" s="15"/>
      <c r="DW145" s="17"/>
      <c r="DX145" s="17"/>
      <c r="DY145" s="47" t="str">
        <f t="shared" si="260"/>
        <v/>
      </c>
      <c r="DZ145" s="47" t="str">
        <f t="shared" si="260"/>
        <v/>
      </c>
      <c r="EA145" s="47" t="str">
        <f t="shared" si="260"/>
        <v/>
      </c>
      <c r="EB145" s="47" t="str">
        <f t="shared" si="260"/>
        <v/>
      </c>
      <c r="EC145" s="49" t="str">
        <f t="shared" si="260"/>
        <v/>
      </c>
      <c r="ED145" s="49" t="str">
        <f t="shared" si="260"/>
        <v/>
      </c>
      <c r="EE145" s="47" t="str">
        <f t="shared" si="260"/>
        <v/>
      </c>
      <c r="EF145" s="47" t="str">
        <f t="shared" si="260"/>
        <v/>
      </c>
      <c r="EG145" s="47" t="str">
        <f t="shared" si="260"/>
        <v/>
      </c>
      <c r="EH145" s="6">
        <f t="shared" si="152"/>
        <v>0</v>
      </c>
      <c r="EI145" s="6">
        <f t="shared" si="153"/>
        <v>0</v>
      </c>
      <c r="EJ145" s="2" t="str">
        <f t="shared" si="154"/>
        <v/>
      </c>
      <c r="EK145" s="2" t="str">
        <f t="shared" si="155"/>
        <v/>
      </c>
      <c r="EL145" s="2" t="str">
        <f t="shared" si="257"/>
        <v/>
      </c>
      <c r="EM145" s="2" t="str">
        <f t="shared" si="156"/>
        <v/>
      </c>
      <c r="EN145" s="2" t="str">
        <f t="shared" si="157"/>
        <v/>
      </c>
      <c r="EO145" s="2">
        <f t="shared" si="158"/>
        <v>0</v>
      </c>
      <c r="EP145" s="2">
        <f t="shared" si="241"/>
        <v>0</v>
      </c>
      <c r="EQ145" s="2"/>
      <c r="ER145" s="2"/>
      <c r="ES145" s="2"/>
      <c r="ET145" s="2"/>
      <c r="EU145" s="2"/>
      <c r="EV145" s="2"/>
      <c r="EW145" s="2">
        <f t="shared" si="159"/>
        <v>0</v>
      </c>
      <c r="EX145" s="2">
        <f t="shared" si="160"/>
        <v>0</v>
      </c>
      <c r="EY145" s="2">
        <f t="shared" si="242"/>
        <v>0</v>
      </c>
      <c r="EZ145" s="2">
        <f t="shared" si="161"/>
        <v>0</v>
      </c>
      <c r="FA145" s="2">
        <f t="shared" si="162"/>
        <v>0</v>
      </c>
      <c r="FB145" s="59"/>
      <c r="FC145" s="2">
        <f t="shared" si="163"/>
        <v>0</v>
      </c>
      <c r="FD145" s="2">
        <f t="shared" si="243"/>
        <v>0</v>
      </c>
      <c r="FE145" s="3">
        <f t="shared" si="256"/>
        <v>0</v>
      </c>
      <c r="FF145" s="3">
        <f t="shared" si="244"/>
        <v>0</v>
      </c>
      <c r="FG145" s="3">
        <f t="shared" si="245"/>
        <v>0</v>
      </c>
      <c r="FH145" s="3">
        <f t="shared" si="164"/>
        <v>0</v>
      </c>
      <c r="FI145" s="67">
        <f t="shared" si="165"/>
        <v>0</v>
      </c>
      <c r="FJ145" s="3">
        <f t="shared" si="166"/>
        <v>0</v>
      </c>
      <c r="FK145" s="3">
        <f t="shared" si="167"/>
        <v>0</v>
      </c>
      <c r="FL145" s="3">
        <f t="shared" si="246"/>
        <v>0</v>
      </c>
      <c r="FM145" s="3">
        <f t="shared" si="247"/>
        <v>0</v>
      </c>
      <c r="FN145" s="3">
        <f t="shared" si="248"/>
        <v>0</v>
      </c>
      <c r="FO145" s="2">
        <f t="shared" si="168"/>
        <v>0</v>
      </c>
      <c r="FP145" s="2">
        <f t="shared" si="169"/>
        <v>0</v>
      </c>
      <c r="FQ145" s="2">
        <f t="shared" si="249"/>
        <v>0</v>
      </c>
      <c r="FR145" s="6" t="str">
        <f>IF(A145=1,1,IF(DW145="","",COUNTA($DW$31:DW145)+1))</f>
        <v/>
      </c>
      <c r="FS145" s="6" t="str">
        <f t="shared" si="170"/>
        <v/>
      </c>
      <c r="FT145" s="43">
        <f t="shared" si="250"/>
        <v>0</v>
      </c>
      <c r="FU145" s="23">
        <f t="shared" si="251"/>
        <v>0</v>
      </c>
      <c r="FV145" s="21">
        <f t="shared" si="252"/>
        <v>0</v>
      </c>
    </row>
    <row r="146" spans="1:178">
      <c r="A146" s="4" t="str">
        <f t="shared" si="171"/>
        <v/>
      </c>
      <c r="B146" s="33"/>
      <c r="C146" s="33"/>
      <c r="D146" s="33"/>
      <c r="E146" s="33"/>
      <c r="F146" s="33"/>
      <c r="G146" s="11" t="str">
        <f t="shared" si="138"/>
        <v/>
      </c>
      <c r="H146" s="3" t="str">
        <f t="shared" si="172"/>
        <v/>
      </c>
      <c r="I146" s="3" t="str">
        <f t="shared" si="139"/>
        <v/>
      </c>
      <c r="J146" s="3" t="str">
        <f t="shared" si="173"/>
        <v/>
      </c>
      <c r="K146" s="3" t="str">
        <f t="shared" si="140"/>
        <v/>
      </c>
      <c r="L146" s="2" t="str">
        <f t="shared" si="141"/>
        <v/>
      </c>
      <c r="M146" s="8" t="str">
        <f t="shared" si="174"/>
        <v/>
      </c>
      <c r="N146" s="8" t="str">
        <f t="shared" si="142"/>
        <v/>
      </c>
      <c r="O146" s="8" t="str">
        <f t="shared" si="175"/>
        <v/>
      </c>
      <c r="P146" s="8" t="str">
        <f t="shared" si="143"/>
        <v/>
      </c>
      <c r="Q146" s="2" t="str">
        <f t="shared" si="144"/>
        <v/>
      </c>
      <c r="R146" s="3" t="str">
        <f t="shared" si="145"/>
        <v/>
      </c>
      <c r="S146" s="3" t="str">
        <f t="shared" si="146"/>
        <v/>
      </c>
      <c r="T146" s="3" t="str">
        <f t="shared" si="176"/>
        <v/>
      </c>
      <c r="U146" s="8" t="str">
        <f t="shared" si="147"/>
        <v/>
      </c>
      <c r="V146" s="2" t="str">
        <f t="shared" si="148"/>
        <v/>
      </c>
      <c r="W146" s="2" t="str">
        <f t="shared" si="149"/>
        <v/>
      </c>
      <c r="X146" s="2" t="str">
        <f t="shared" si="253"/>
        <v/>
      </c>
      <c r="Y146" s="2" t="str">
        <f t="shared" si="150"/>
        <v/>
      </c>
      <c r="Z146" s="46" t="str">
        <f t="shared" si="258"/>
        <v/>
      </c>
      <c r="AA146" s="46" t="str">
        <f t="shared" si="177"/>
        <v/>
      </c>
      <c r="AB146" s="47"/>
      <c r="AC146" s="46" t="str">
        <f t="shared" si="178"/>
        <v/>
      </c>
      <c r="AD146" s="47" t="str">
        <f t="shared" si="259"/>
        <v/>
      </c>
      <c r="AE146" s="48" t="str">
        <f t="shared" si="179"/>
        <v/>
      </c>
      <c r="AF146" s="49" t="str">
        <f t="shared" si="264"/>
        <v/>
      </c>
      <c r="AG146" s="49" t="str">
        <f t="shared" si="264"/>
        <v/>
      </c>
      <c r="AH146" s="49" t="str">
        <f t="shared" si="264"/>
        <v/>
      </c>
      <c r="AI146" s="47" t="str">
        <f t="shared" si="264"/>
        <v/>
      </c>
      <c r="AJ146" s="47" t="str">
        <f t="shared" si="264"/>
        <v/>
      </c>
      <c r="AK146" s="46" t="str">
        <f t="shared" si="264"/>
        <v/>
      </c>
      <c r="AL146" s="47"/>
      <c r="AM146" s="53" t="str">
        <f t="shared" si="180"/>
        <v/>
      </c>
      <c r="AN146" s="50" t="str">
        <f t="shared" si="181"/>
        <v/>
      </c>
      <c r="AO146" s="51"/>
      <c r="AP146" s="52" t="str">
        <f t="shared" si="182"/>
        <v/>
      </c>
      <c r="AQ146" s="52" t="str">
        <f t="shared" si="183"/>
        <v/>
      </c>
      <c r="AR146" s="47">
        <f t="shared" si="184"/>
        <v>0</v>
      </c>
      <c r="AS146" s="53" t="str">
        <f t="shared" si="185"/>
        <v/>
      </c>
      <c r="AT146" s="52" t="str">
        <f t="shared" si="186"/>
        <v/>
      </c>
      <c r="AU146" s="9" t="str">
        <f t="shared" si="187"/>
        <v/>
      </c>
      <c r="AV146" s="9" t="str">
        <f t="shared" si="188"/>
        <v/>
      </c>
      <c r="AW146" s="12" t="str">
        <f t="shared" si="189"/>
        <v/>
      </c>
      <c r="AX146" s="9" t="str">
        <f t="shared" si="190"/>
        <v/>
      </c>
      <c r="AY146" s="12" t="str">
        <f t="shared" si="191"/>
        <v/>
      </c>
      <c r="AZ146" s="10" t="str">
        <f t="shared" si="192"/>
        <v/>
      </c>
      <c r="BA146" s="10" t="str">
        <f t="shared" si="193"/>
        <v/>
      </c>
      <c r="BB146" s="10" t="str">
        <f t="shared" si="194"/>
        <v/>
      </c>
      <c r="BC146" s="10" t="str">
        <f t="shared" si="195"/>
        <v/>
      </c>
      <c r="BD146" s="10" t="str">
        <f t="shared" si="196"/>
        <v/>
      </c>
      <c r="BE146" s="12" t="str">
        <f t="shared" si="197"/>
        <v/>
      </c>
      <c r="BF146" s="9" t="str">
        <f t="shared" si="198"/>
        <v/>
      </c>
      <c r="BG146" s="9" t="str">
        <f t="shared" si="199"/>
        <v/>
      </c>
      <c r="BH146" s="7" t="str">
        <f t="shared" si="200"/>
        <v/>
      </c>
      <c r="BI146" s="7" t="str">
        <f t="shared" si="201"/>
        <v/>
      </c>
      <c r="BJ146" s="12" t="str">
        <f t="shared" si="202"/>
        <v/>
      </c>
      <c r="BK146" s="80" t="str">
        <f t="shared" si="203"/>
        <v/>
      </c>
      <c r="BL146" s="7" t="str">
        <f t="shared" si="204"/>
        <v/>
      </c>
      <c r="BM146" s="7" t="str">
        <f t="shared" si="254"/>
        <v/>
      </c>
      <c r="BN146" s="12" t="str">
        <f t="shared" si="205"/>
        <v/>
      </c>
      <c r="BO146" s="9" t="str">
        <f t="shared" si="206"/>
        <v/>
      </c>
      <c r="BP146" s="2" t="str">
        <f t="shared" si="207"/>
        <v/>
      </c>
      <c r="BQ146" s="2" t="str">
        <f t="shared" si="208"/>
        <v/>
      </c>
      <c r="BR146" s="20" t="str">
        <f t="shared" si="263"/>
        <v/>
      </c>
      <c r="BS146" s="20" t="str">
        <f t="shared" si="263"/>
        <v/>
      </c>
      <c r="BT146" s="20" t="str">
        <f t="shared" si="263"/>
        <v/>
      </c>
      <c r="BU146" s="86" t="str">
        <f t="shared" si="209"/>
        <v/>
      </c>
      <c r="BV146" s="86" t="str">
        <f t="shared" si="210"/>
        <v/>
      </c>
      <c r="BW146" s="20" t="str">
        <f t="shared" si="263"/>
        <v/>
      </c>
      <c r="BX146" s="86" t="str">
        <f t="shared" si="263"/>
        <v/>
      </c>
      <c r="BY146" s="86" t="str">
        <f t="shared" si="263"/>
        <v/>
      </c>
      <c r="BZ146" s="86" t="str">
        <f t="shared" si="263"/>
        <v/>
      </c>
      <c r="CA146" s="86" t="str">
        <f t="shared" si="263"/>
        <v/>
      </c>
      <c r="CB146" s="86" t="str">
        <f t="shared" si="263"/>
        <v/>
      </c>
      <c r="CC146" s="86" t="str">
        <f t="shared" si="263"/>
        <v/>
      </c>
      <c r="CD146" s="86" t="str">
        <f t="shared" si="263"/>
        <v/>
      </c>
      <c r="CE146" s="20" t="str">
        <f t="shared" si="255"/>
        <v/>
      </c>
      <c r="CF146" s="14" t="str">
        <f t="shared" si="211"/>
        <v/>
      </c>
      <c r="CG146" s="14" t="str">
        <f t="shared" si="212"/>
        <v/>
      </c>
      <c r="CH146" s="8">
        <f t="shared" si="213"/>
        <v>0</v>
      </c>
      <c r="CI146" s="9" t="str">
        <f t="shared" si="214"/>
        <v/>
      </c>
      <c r="CJ146" s="9" t="str">
        <f t="shared" si="215"/>
        <v/>
      </c>
      <c r="CK146" s="9" t="str">
        <f t="shared" si="216"/>
        <v/>
      </c>
      <c r="CL146" s="9" t="str">
        <f t="shared" si="217"/>
        <v/>
      </c>
      <c r="CM146" s="9" t="str">
        <f t="shared" si="218"/>
        <v/>
      </c>
      <c r="CN146" s="9" t="str">
        <f t="shared" si="219"/>
        <v/>
      </c>
      <c r="CO146" s="9" t="str">
        <f t="shared" si="261"/>
        <v/>
      </c>
      <c r="CP146" s="9" t="str">
        <f t="shared" si="261"/>
        <v/>
      </c>
      <c r="CQ146" s="9" t="str">
        <f t="shared" si="261"/>
        <v/>
      </c>
      <c r="CR146" s="9" t="str">
        <f t="shared" si="261"/>
        <v/>
      </c>
      <c r="CS146" s="9" t="str">
        <f t="shared" si="261"/>
        <v/>
      </c>
      <c r="CT146" s="9" t="str">
        <f t="shared" si="261"/>
        <v/>
      </c>
      <c r="CU146" s="9" t="str">
        <f t="shared" si="261"/>
        <v/>
      </c>
      <c r="CV146" s="9" t="str">
        <f t="shared" si="221"/>
        <v/>
      </c>
      <c r="CW146" s="9" t="str">
        <f t="shared" si="262"/>
        <v/>
      </c>
      <c r="CX146" s="9" t="str">
        <f t="shared" si="262"/>
        <v/>
      </c>
      <c r="CY146" s="9" t="str">
        <f t="shared" si="262"/>
        <v/>
      </c>
      <c r="CZ146" s="9" t="str">
        <f t="shared" si="262"/>
        <v/>
      </c>
      <c r="DA146" s="9" t="str">
        <f t="shared" si="262"/>
        <v/>
      </c>
      <c r="DB146" s="9" t="str">
        <f t="shared" si="262"/>
        <v/>
      </c>
      <c r="DC146" s="9" t="str">
        <f t="shared" si="262"/>
        <v/>
      </c>
      <c r="DD146" s="2" t="str">
        <f t="shared" si="223"/>
        <v/>
      </c>
      <c r="DE146" s="2" t="str">
        <f t="shared" si="224"/>
        <v/>
      </c>
      <c r="DF146" s="2" t="str">
        <f t="shared" si="225"/>
        <v/>
      </c>
      <c r="DG146" s="2" t="str">
        <f t="shared" si="226"/>
        <v/>
      </c>
      <c r="DH146" s="2" t="str">
        <f t="shared" si="227"/>
        <v/>
      </c>
      <c r="DI146" s="2" t="str">
        <f t="shared" si="228"/>
        <v/>
      </c>
      <c r="DJ146" s="2" t="str">
        <f t="shared" si="229"/>
        <v/>
      </c>
      <c r="DK146" s="2" t="str">
        <f t="shared" si="230"/>
        <v/>
      </c>
      <c r="DL146" s="16" t="str">
        <f t="shared" si="231"/>
        <v/>
      </c>
      <c r="DM146" s="16" t="str">
        <f t="shared" si="232"/>
        <v/>
      </c>
      <c r="DN146" s="16" t="str">
        <f t="shared" si="233"/>
        <v/>
      </c>
      <c r="DO146" s="72" t="str">
        <f t="shared" si="234"/>
        <v/>
      </c>
      <c r="DP146" s="16" t="str">
        <f t="shared" si="235"/>
        <v/>
      </c>
      <c r="DQ146" s="16" t="str">
        <f t="shared" si="236"/>
        <v/>
      </c>
      <c r="DR146" s="2" t="str">
        <f t="shared" si="237"/>
        <v/>
      </c>
      <c r="DS146" s="2" t="str">
        <f t="shared" si="238"/>
        <v/>
      </c>
      <c r="DT146" s="2" t="str">
        <f t="shared" si="239"/>
        <v/>
      </c>
      <c r="DU146" s="2" t="str">
        <f t="shared" si="240"/>
        <v/>
      </c>
      <c r="DV146" s="15"/>
      <c r="DW146" s="17"/>
      <c r="DX146" s="17"/>
      <c r="DY146" s="47" t="str">
        <f t="shared" si="260"/>
        <v/>
      </c>
      <c r="DZ146" s="47" t="str">
        <f t="shared" si="260"/>
        <v/>
      </c>
      <c r="EA146" s="47" t="str">
        <f t="shared" si="260"/>
        <v/>
      </c>
      <c r="EB146" s="47" t="str">
        <f t="shared" si="260"/>
        <v/>
      </c>
      <c r="EC146" s="49" t="str">
        <f t="shared" si="260"/>
        <v/>
      </c>
      <c r="ED146" s="49" t="str">
        <f t="shared" si="260"/>
        <v/>
      </c>
      <c r="EE146" s="47" t="str">
        <f t="shared" si="260"/>
        <v/>
      </c>
      <c r="EF146" s="47" t="str">
        <f t="shared" si="260"/>
        <v/>
      </c>
      <c r="EG146" s="47" t="str">
        <f t="shared" si="260"/>
        <v/>
      </c>
      <c r="EH146" s="6">
        <f t="shared" si="152"/>
        <v>0</v>
      </c>
      <c r="EI146" s="6">
        <f t="shared" si="153"/>
        <v>0</v>
      </c>
      <c r="EJ146" s="2" t="str">
        <f t="shared" si="154"/>
        <v/>
      </c>
      <c r="EK146" s="2" t="str">
        <f t="shared" si="155"/>
        <v/>
      </c>
      <c r="EL146" s="2" t="str">
        <f t="shared" si="257"/>
        <v/>
      </c>
      <c r="EM146" s="2" t="str">
        <f t="shared" si="156"/>
        <v/>
      </c>
      <c r="EN146" s="2" t="str">
        <f t="shared" si="157"/>
        <v/>
      </c>
      <c r="EO146" s="2">
        <f t="shared" si="158"/>
        <v>0</v>
      </c>
      <c r="EP146" s="2">
        <f t="shared" si="241"/>
        <v>0</v>
      </c>
      <c r="EQ146" s="2"/>
      <c r="ER146" s="2"/>
      <c r="ES146" s="2"/>
      <c r="ET146" s="2"/>
      <c r="EU146" s="2"/>
      <c r="EV146" s="2"/>
      <c r="EW146" s="2">
        <f t="shared" si="159"/>
        <v>0</v>
      </c>
      <c r="EX146" s="2">
        <f t="shared" si="160"/>
        <v>0</v>
      </c>
      <c r="EY146" s="2">
        <f t="shared" si="242"/>
        <v>0</v>
      </c>
      <c r="EZ146" s="2">
        <f t="shared" si="161"/>
        <v>0</v>
      </c>
      <c r="FA146" s="2">
        <f t="shared" si="162"/>
        <v>0</v>
      </c>
      <c r="FB146" s="59"/>
      <c r="FC146" s="2">
        <f t="shared" si="163"/>
        <v>0</v>
      </c>
      <c r="FD146" s="2">
        <f t="shared" si="243"/>
        <v>0</v>
      </c>
      <c r="FE146" s="3">
        <f t="shared" si="256"/>
        <v>0</v>
      </c>
      <c r="FF146" s="3">
        <f t="shared" si="244"/>
        <v>0</v>
      </c>
      <c r="FG146" s="3">
        <f t="shared" si="245"/>
        <v>0</v>
      </c>
      <c r="FH146" s="3">
        <f t="shared" si="164"/>
        <v>0</v>
      </c>
      <c r="FI146" s="67">
        <f t="shared" si="165"/>
        <v>0</v>
      </c>
      <c r="FJ146" s="3">
        <f t="shared" si="166"/>
        <v>0</v>
      </c>
      <c r="FK146" s="3">
        <f t="shared" si="167"/>
        <v>0</v>
      </c>
      <c r="FL146" s="3">
        <f t="shared" si="246"/>
        <v>0</v>
      </c>
      <c r="FM146" s="3">
        <f t="shared" si="247"/>
        <v>0</v>
      </c>
      <c r="FN146" s="3">
        <f t="shared" si="248"/>
        <v>0</v>
      </c>
      <c r="FO146" s="2">
        <f t="shared" si="168"/>
        <v>0</v>
      </c>
      <c r="FP146" s="2">
        <f t="shared" si="169"/>
        <v>0</v>
      </c>
      <c r="FQ146" s="2">
        <f t="shared" si="249"/>
        <v>0</v>
      </c>
      <c r="FR146" s="6" t="str">
        <f>IF(A146=1,1,IF(DW146="","",COUNTA($DW$31:DW146)+1))</f>
        <v/>
      </c>
      <c r="FS146" s="6" t="str">
        <f t="shared" si="170"/>
        <v/>
      </c>
      <c r="FT146" s="43">
        <f t="shared" si="250"/>
        <v>0</v>
      </c>
      <c r="FU146" s="23">
        <f t="shared" si="251"/>
        <v>0</v>
      </c>
      <c r="FV146" s="21">
        <f t="shared" si="252"/>
        <v>0</v>
      </c>
    </row>
    <row r="147" spans="1:178">
      <c r="A147" s="4" t="str">
        <f t="shared" si="171"/>
        <v/>
      </c>
      <c r="B147" s="33"/>
      <c r="C147" s="33"/>
      <c r="D147" s="33"/>
      <c r="E147" s="33"/>
      <c r="F147" s="33"/>
      <c r="G147" s="11" t="str">
        <f t="shared" si="138"/>
        <v/>
      </c>
      <c r="H147" s="3" t="str">
        <f t="shared" si="172"/>
        <v/>
      </c>
      <c r="I147" s="3" t="str">
        <f t="shared" si="139"/>
        <v/>
      </c>
      <c r="J147" s="3" t="str">
        <f t="shared" si="173"/>
        <v/>
      </c>
      <c r="K147" s="3" t="str">
        <f t="shared" si="140"/>
        <v/>
      </c>
      <c r="L147" s="2" t="str">
        <f t="shared" si="141"/>
        <v/>
      </c>
      <c r="M147" s="8" t="str">
        <f t="shared" si="174"/>
        <v/>
      </c>
      <c r="N147" s="8" t="str">
        <f t="shared" si="142"/>
        <v/>
      </c>
      <c r="O147" s="8" t="str">
        <f t="shared" si="175"/>
        <v/>
      </c>
      <c r="P147" s="8" t="str">
        <f t="shared" si="143"/>
        <v/>
      </c>
      <c r="Q147" s="2" t="str">
        <f t="shared" si="144"/>
        <v/>
      </c>
      <c r="R147" s="3" t="str">
        <f t="shared" si="145"/>
        <v/>
      </c>
      <c r="S147" s="3" t="str">
        <f t="shared" si="146"/>
        <v/>
      </c>
      <c r="T147" s="3" t="str">
        <f t="shared" si="176"/>
        <v/>
      </c>
      <c r="U147" s="8" t="str">
        <f t="shared" si="147"/>
        <v/>
      </c>
      <c r="V147" s="2" t="str">
        <f t="shared" si="148"/>
        <v/>
      </c>
      <c r="W147" s="2" t="str">
        <f t="shared" si="149"/>
        <v/>
      </c>
      <c r="X147" s="2" t="str">
        <f t="shared" si="253"/>
        <v/>
      </c>
      <c r="Y147" s="2" t="str">
        <f t="shared" si="150"/>
        <v/>
      </c>
      <c r="Z147" s="46" t="str">
        <f t="shared" si="258"/>
        <v/>
      </c>
      <c r="AA147" s="46" t="str">
        <f t="shared" si="177"/>
        <v/>
      </c>
      <c r="AB147" s="47"/>
      <c r="AC147" s="46" t="str">
        <f t="shared" si="178"/>
        <v/>
      </c>
      <c r="AD147" s="47" t="str">
        <f t="shared" si="259"/>
        <v/>
      </c>
      <c r="AE147" s="48" t="str">
        <f t="shared" si="179"/>
        <v/>
      </c>
      <c r="AF147" s="49" t="str">
        <f t="shared" si="264"/>
        <v/>
      </c>
      <c r="AG147" s="49" t="str">
        <f t="shared" si="264"/>
        <v/>
      </c>
      <c r="AH147" s="49" t="str">
        <f t="shared" si="264"/>
        <v/>
      </c>
      <c r="AI147" s="47" t="str">
        <f t="shared" si="264"/>
        <v/>
      </c>
      <c r="AJ147" s="47" t="str">
        <f t="shared" si="264"/>
        <v/>
      </c>
      <c r="AK147" s="46" t="str">
        <f t="shared" si="264"/>
        <v/>
      </c>
      <c r="AL147" s="47"/>
      <c r="AM147" s="53" t="str">
        <f t="shared" si="180"/>
        <v/>
      </c>
      <c r="AN147" s="50" t="str">
        <f t="shared" si="181"/>
        <v/>
      </c>
      <c r="AO147" s="51"/>
      <c r="AP147" s="52" t="str">
        <f t="shared" si="182"/>
        <v/>
      </c>
      <c r="AQ147" s="52" t="str">
        <f t="shared" si="183"/>
        <v/>
      </c>
      <c r="AR147" s="47">
        <f t="shared" si="184"/>
        <v>0</v>
      </c>
      <c r="AS147" s="53" t="str">
        <f t="shared" si="185"/>
        <v/>
      </c>
      <c r="AT147" s="52" t="str">
        <f t="shared" si="186"/>
        <v/>
      </c>
      <c r="AU147" s="9" t="str">
        <f t="shared" si="187"/>
        <v/>
      </c>
      <c r="AV147" s="9" t="str">
        <f t="shared" si="188"/>
        <v/>
      </c>
      <c r="AW147" s="12" t="str">
        <f t="shared" si="189"/>
        <v/>
      </c>
      <c r="AX147" s="9" t="str">
        <f t="shared" si="190"/>
        <v/>
      </c>
      <c r="AY147" s="12" t="str">
        <f t="shared" si="191"/>
        <v/>
      </c>
      <c r="AZ147" s="10" t="str">
        <f t="shared" si="192"/>
        <v/>
      </c>
      <c r="BA147" s="10" t="str">
        <f t="shared" si="193"/>
        <v/>
      </c>
      <c r="BB147" s="10" t="str">
        <f t="shared" si="194"/>
        <v/>
      </c>
      <c r="BC147" s="10" t="str">
        <f t="shared" si="195"/>
        <v/>
      </c>
      <c r="BD147" s="10" t="str">
        <f t="shared" si="196"/>
        <v/>
      </c>
      <c r="BE147" s="12" t="str">
        <f t="shared" si="197"/>
        <v/>
      </c>
      <c r="BF147" s="9" t="str">
        <f t="shared" si="198"/>
        <v/>
      </c>
      <c r="BG147" s="9" t="str">
        <f t="shared" si="199"/>
        <v/>
      </c>
      <c r="BH147" s="7" t="str">
        <f t="shared" si="200"/>
        <v/>
      </c>
      <c r="BI147" s="7" t="str">
        <f t="shared" si="201"/>
        <v/>
      </c>
      <c r="BJ147" s="12" t="str">
        <f t="shared" si="202"/>
        <v/>
      </c>
      <c r="BK147" s="80" t="str">
        <f t="shared" si="203"/>
        <v/>
      </c>
      <c r="BL147" s="7" t="str">
        <f t="shared" si="204"/>
        <v/>
      </c>
      <c r="BM147" s="7" t="str">
        <f t="shared" si="254"/>
        <v/>
      </c>
      <c r="BN147" s="12" t="str">
        <f t="shared" si="205"/>
        <v/>
      </c>
      <c r="BO147" s="9" t="str">
        <f t="shared" si="206"/>
        <v/>
      </c>
      <c r="BP147" s="2" t="str">
        <f t="shared" si="207"/>
        <v/>
      </c>
      <c r="BQ147" s="2" t="str">
        <f t="shared" si="208"/>
        <v/>
      </c>
      <c r="BR147" s="20" t="str">
        <f t="shared" si="263"/>
        <v/>
      </c>
      <c r="BS147" s="20" t="str">
        <f t="shared" si="263"/>
        <v/>
      </c>
      <c r="BT147" s="20" t="str">
        <f t="shared" si="263"/>
        <v/>
      </c>
      <c r="BU147" s="86" t="str">
        <f t="shared" si="209"/>
        <v/>
      </c>
      <c r="BV147" s="86" t="str">
        <f t="shared" si="210"/>
        <v/>
      </c>
      <c r="BW147" s="20" t="str">
        <f t="shared" si="263"/>
        <v/>
      </c>
      <c r="BX147" s="86" t="str">
        <f t="shared" si="263"/>
        <v/>
      </c>
      <c r="BY147" s="86" t="str">
        <f t="shared" si="263"/>
        <v/>
      </c>
      <c r="BZ147" s="86" t="str">
        <f t="shared" si="263"/>
        <v/>
      </c>
      <c r="CA147" s="86" t="str">
        <f t="shared" si="263"/>
        <v/>
      </c>
      <c r="CB147" s="86" t="str">
        <f t="shared" si="263"/>
        <v/>
      </c>
      <c r="CC147" s="86" t="str">
        <f t="shared" si="263"/>
        <v/>
      </c>
      <c r="CD147" s="86" t="str">
        <f t="shared" si="263"/>
        <v/>
      </c>
      <c r="CE147" s="20" t="str">
        <f t="shared" si="255"/>
        <v/>
      </c>
      <c r="CF147" s="14" t="str">
        <f t="shared" si="211"/>
        <v/>
      </c>
      <c r="CG147" s="14" t="str">
        <f t="shared" si="212"/>
        <v/>
      </c>
      <c r="CH147" s="8">
        <f t="shared" si="213"/>
        <v>0</v>
      </c>
      <c r="CI147" s="9" t="str">
        <f t="shared" si="214"/>
        <v/>
      </c>
      <c r="CJ147" s="9" t="str">
        <f t="shared" si="215"/>
        <v/>
      </c>
      <c r="CK147" s="9" t="str">
        <f t="shared" si="216"/>
        <v/>
      </c>
      <c r="CL147" s="9" t="str">
        <f t="shared" si="217"/>
        <v/>
      </c>
      <c r="CM147" s="9" t="str">
        <f t="shared" si="218"/>
        <v/>
      </c>
      <c r="CN147" s="9" t="str">
        <f t="shared" si="219"/>
        <v/>
      </c>
      <c r="CO147" s="9" t="str">
        <f t="shared" si="261"/>
        <v/>
      </c>
      <c r="CP147" s="9" t="str">
        <f t="shared" si="261"/>
        <v/>
      </c>
      <c r="CQ147" s="9" t="str">
        <f t="shared" si="261"/>
        <v/>
      </c>
      <c r="CR147" s="9" t="str">
        <f t="shared" si="261"/>
        <v/>
      </c>
      <c r="CS147" s="9" t="str">
        <f t="shared" si="261"/>
        <v/>
      </c>
      <c r="CT147" s="9" t="str">
        <f t="shared" si="261"/>
        <v/>
      </c>
      <c r="CU147" s="9" t="str">
        <f t="shared" si="261"/>
        <v/>
      </c>
      <c r="CV147" s="9" t="str">
        <f t="shared" si="221"/>
        <v/>
      </c>
      <c r="CW147" s="9" t="str">
        <f t="shared" si="262"/>
        <v/>
      </c>
      <c r="CX147" s="9" t="str">
        <f t="shared" si="262"/>
        <v/>
      </c>
      <c r="CY147" s="9" t="str">
        <f t="shared" si="262"/>
        <v/>
      </c>
      <c r="CZ147" s="9" t="str">
        <f t="shared" si="262"/>
        <v/>
      </c>
      <c r="DA147" s="9" t="str">
        <f t="shared" si="262"/>
        <v/>
      </c>
      <c r="DB147" s="9" t="str">
        <f t="shared" si="262"/>
        <v/>
      </c>
      <c r="DC147" s="9" t="str">
        <f t="shared" si="262"/>
        <v/>
      </c>
      <c r="DD147" s="2" t="str">
        <f t="shared" si="223"/>
        <v/>
      </c>
      <c r="DE147" s="2" t="str">
        <f t="shared" si="224"/>
        <v/>
      </c>
      <c r="DF147" s="2" t="str">
        <f t="shared" si="225"/>
        <v/>
      </c>
      <c r="DG147" s="2" t="str">
        <f t="shared" si="226"/>
        <v/>
      </c>
      <c r="DH147" s="2" t="str">
        <f t="shared" si="227"/>
        <v/>
      </c>
      <c r="DI147" s="2" t="str">
        <f t="shared" si="228"/>
        <v/>
      </c>
      <c r="DJ147" s="2" t="str">
        <f t="shared" si="229"/>
        <v/>
      </c>
      <c r="DK147" s="2" t="str">
        <f t="shared" si="230"/>
        <v/>
      </c>
      <c r="DL147" s="16" t="str">
        <f t="shared" si="231"/>
        <v/>
      </c>
      <c r="DM147" s="16" t="str">
        <f t="shared" si="232"/>
        <v/>
      </c>
      <c r="DN147" s="16" t="str">
        <f t="shared" si="233"/>
        <v/>
      </c>
      <c r="DO147" s="72" t="str">
        <f t="shared" si="234"/>
        <v/>
      </c>
      <c r="DP147" s="16" t="str">
        <f t="shared" si="235"/>
        <v/>
      </c>
      <c r="DQ147" s="16" t="str">
        <f t="shared" si="236"/>
        <v/>
      </c>
      <c r="DR147" s="2" t="str">
        <f t="shared" si="237"/>
        <v/>
      </c>
      <c r="DS147" s="2" t="str">
        <f t="shared" si="238"/>
        <v/>
      </c>
      <c r="DT147" s="2" t="str">
        <f t="shared" si="239"/>
        <v/>
      </c>
      <c r="DU147" s="2" t="str">
        <f t="shared" si="240"/>
        <v/>
      </c>
      <c r="DV147" s="15"/>
      <c r="DW147" s="17"/>
      <c r="DX147" s="17"/>
      <c r="DY147" s="47" t="str">
        <f t="shared" si="260"/>
        <v/>
      </c>
      <c r="DZ147" s="47" t="str">
        <f t="shared" si="260"/>
        <v/>
      </c>
      <c r="EA147" s="47" t="str">
        <f t="shared" si="260"/>
        <v/>
      </c>
      <c r="EB147" s="47" t="str">
        <f t="shared" si="260"/>
        <v/>
      </c>
      <c r="EC147" s="49" t="str">
        <f t="shared" si="260"/>
        <v/>
      </c>
      <c r="ED147" s="49" t="str">
        <f t="shared" si="260"/>
        <v/>
      </c>
      <c r="EE147" s="47" t="str">
        <f t="shared" si="260"/>
        <v/>
      </c>
      <c r="EF147" s="47" t="str">
        <f t="shared" si="260"/>
        <v/>
      </c>
      <c r="EG147" s="47" t="str">
        <f t="shared" si="260"/>
        <v/>
      </c>
      <c r="EH147" s="6">
        <f t="shared" si="152"/>
        <v>0</v>
      </c>
      <c r="EI147" s="6">
        <f t="shared" si="153"/>
        <v>0</v>
      </c>
      <c r="EJ147" s="2" t="str">
        <f t="shared" si="154"/>
        <v/>
      </c>
      <c r="EK147" s="2" t="str">
        <f t="shared" si="155"/>
        <v/>
      </c>
      <c r="EL147" s="2" t="str">
        <f t="shared" si="257"/>
        <v/>
      </c>
      <c r="EM147" s="2" t="str">
        <f t="shared" si="156"/>
        <v/>
      </c>
      <c r="EN147" s="2" t="str">
        <f t="shared" si="157"/>
        <v/>
      </c>
      <c r="EO147" s="2">
        <f t="shared" si="158"/>
        <v>0</v>
      </c>
      <c r="EP147" s="2">
        <f t="shared" si="241"/>
        <v>0</v>
      </c>
      <c r="EQ147" s="2"/>
      <c r="ER147" s="2"/>
      <c r="ES147" s="2"/>
      <c r="ET147" s="2"/>
      <c r="EU147" s="2"/>
      <c r="EV147" s="2"/>
      <c r="EW147" s="2">
        <f t="shared" si="159"/>
        <v>0</v>
      </c>
      <c r="EX147" s="2">
        <f t="shared" si="160"/>
        <v>0</v>
      </c>
      <c r="EY147" s="2">
        <f t="shared" si="242"/>
        <v>0</v>
      </c>
      <c r="EZ147" s="2">
        <f t="shared" si="161"/>
        <v>0</v>
      </c>
      <c r="FA147" s="2">
        <f t="shared" si="162"/>
        <v>0</v>
      </c>
      <c r="FB147" s="59"/>
      <c r="FC147" s="2">
        <f t="shared" si="163"/>
        <v>0</v>
      </c>
      <c r="FD147" s="2">
        <f t="shared" si="243"/>
        <v>0</v>
      </c>
      <c r="FE147" s="3">
        <f t="shared" si="256"/>
        <v>0</v>
      </c>
      <c r="FF147" s="3">
        <f t="shared" si="244"/>
        <v>0</v>
      </c>
      <c r="FG147" s="3">
        <f t="shared" si="245"/>
        <v>0</v>
      </c>
      <c r="FH147" s="3">
        <f t="shared" si="164"/>
        <v>0</v>
      </c>
      <c r="FI147" s="67">
        <f t="shared" si="165"/>
        <v>0</v>
      </c>
      <c r="FJ147" s="3">
        <f t="shared" si="166"/>
        <v>0</v>
      </c>
      <c r="FK147" s="3">
        <f t="shared" si="167"/>
        <v>0</v>
      </c>
      <c r="FL147" s="3">
        <f t="shared" si="246"/>
        <v>0</v>
      </c>
      <c r="FM147" s="3">
        <f t="shared" si="247"/>
        <v>0</v>
      </c>
      <c r="FN147" s="3">
        <f t="shared" si="248"/>
        <v>0</v>
      </c>
      <c r="FO147" s="2">
        <f t="shared" si="168"/>
        <v>0</v>
      </c>
      <c r="FP147" s="2">
        <f t="shared" si="169"/>
        <v>0</v>
      </c>
      <c r="FQ147" s="2">
        <f t="shared" si="249"/>
        <v>0</v>
      </c>
      <c r="FR147" s="6" t="str">
        <f>IF(A147=1,1,IF(DW147="","",COUNTA($DW$31:DW147)+1))</f>
        <v/>
      </c>
      <c r="FS147" s="6" t="str">
        <f t="shared" si="170"/>
        <v/>
      </c>
      <c r="FT147" s="43">
        <f t="shared" si="250"/>
        <v>0</v>
      </c>
      <c r="FU147" s="23">
        <f t="shared" si="251"/>
        <v>0</v>
      </c>
      <c r="FV147" s="21">
        <f t="shared" si="252"/>
        <v>0</v>
      </c>
    </row>
    <row r="148" spans="1:178">
      <c r="A148" s="4" t="str">
        <f t="shared" si="171"/>
        <v/>
      </c>
      <c r="B148" s="33"/>
      <c r="C148" s="33"/>
      <c r="D148" s="33"/>
      <c r="E148" s="33"/>
      <c r="F148" s="33"/>
      <c r="G148" s="11" t="str">
        <f t="shared" si="138"/>
        <v/>
      </c>
      <c r="H148" s="3" t="str">
        <f t="shared" si="172"/>
        <v/>
      </c>
      <c r="I148" s="3" t="str">
        <f t="shared" si="139"/>
        <v/>
      </c>
      <c r="J148" s="3" t="str">
        <f t="shared" si="173"/>
        <v/>
      </c>
      <c r="K148" s="3" t="str">
        <f t="shared" si="140"/>
        <v/>
      </c>
      <c r="L148" s="2" t="str">
        <f t="shared" si="141"/>
        <v/>
      </c>
      <c r="M148" s="8" t="str">
        <f t="shared" si="174"/>
        <v/>
      </c>
      <c r="N148" s="8" t="str">
        <f t="shared" si="142"/>
        <v/>
      </c>
      <c r="O148" s="8" t="str">
        <f t="shared" si="175"/>
        <v/>
      </c>
      <c r="P148" s="8" t="str">
        <f t="shared" si="143"/>
        <v/>
      </c>
      <c r="Q148" s="2" t="str">
        <f t="shared" si="144"/>
        <v/>
      </c>
      <c r="R148" s="3" t="str">
        <f t="shared" si="145"/>
        <v/>
      </c>
      <c r="S148" s="3" t="str">
        <f t="shared" si="146"/>
        <v/>
      </c>
      <c r="T148" s="3" t="str">
        <f t="shared" si="176"/>
        <v/>
      </c>
      <c r="U148" s="8" t="str">
        <f t="shared" si="147"/>
        <v/>
      </c>
      <c r="V148" s="2" t="str">
        <f t="shared" si="148"/>
        <v/>
      </c>
      <c r="W148" s="2" t="str">
        <f t="shared" si="149"/>
        <v/>
      </c>
      <c r="X148" s="2" t="str">
        <f t="shared" si="253"/>
        <v/>
      </c>
      <c r="Y148" s="2" t="str">
        <f t="shared" si="150"/>
        <v/>
      </c>
      <c r="Z148" s="46" t="str">
        <f t="shared" si="258"/>
        <v/>
      </c>
      <c r="AA148" s="46" t="str">
        <f t="shared" si="177"/>
        <v/>
      </c>
      <c r="AB148" s="47"/>
      <c r="AC148" s="46" t="str">
        <f t="shared" si="178"/>
        <v/>
      </c>
      <c r="AD148" s="47" t="str">
        <f t="shared" si="259"/>
        <v/>
      </c>
      <c r="AE148" s="48" t="str">
        <f t="shared" si="179"/>
        <v/>
      </c>
      <c r="AF148" s="49" t="str">
        <f t="shared" si="264"/>
        <v/>
      </c>
      <c r="AG148" s="49" t="str">
        <f t="shared" si="264"/>
        <v/>
      </c>
      <c r="AH148" s="49" t="str">
        <f t="shared" si="264"/>
        <v/>
      </c>
      <c r="AI148" s="47" t="str">
        <f t="shared" si="264"/>
        <v/>
      </c>
      <c r="AJ148" s="47" t="str">
        <f t="shared" si="264"/>
        <v/>
      </c>
      <c r="AK148" s="46" t="str">
        <f t="shared" si="264"/>
        <v/>
      </c>
      <c r="AL148" s="47"/>
      <c r="AM148" s="53" t="str">
        <f t="shared" si="180"/>
        <v/>
      </c>
      <c r="AN148" s="50" t="str">
        <f t="shared" si="181"/>
        <v/>
      </c>
      <c r="AO148" s="51"/>
      <c r="AP148" s="52" t="str">
        <f t="shared" si="182"/>
        <v/>
      </c>
      <c r="AQ148" s="52" t="str">
        <f t="shared" si="183"/>
        <v/>
      </c>
      <c r="AR148" s="47">
        <f t="shared" si="184"/>
        <v>0</v>
      </c>
      <c r="AS148" s="53" t="str">
        <f t="shared" si="185"/>
        <v/>
      </c>
      <c r="AT148" s="52" t="str">
        <f t="shared" si="186"/>
        <v/>
      </c>
      <c r="AU148" s="9" t="str">
        <f t="shared" si="187"/>
        <v/>
      </c>
      <c r="AV148" s="9" t="str">
        <f t="shared" si="188"/>
        <v/>
      </c>
      <c r="AW148" s="12" t="str">
        <f t="shared" si="189"/>
        <v/>
      </c>
      <c r="AX148" s="9" t="str">
        <f t="shared" si="190"/>
        <v/>
      </c>
      <c r="AY148" s="12" t="str">
        <f t="shared" si="191"/>
        <v/>
      </c>
      <c r="AZ148" s="10" t="str">
        <f t="shared" si="192"/>
        <v/>
      </c>
      <c r="BA148" s="10" t="str">
        <f t="shared" si="193"/>
        <v/>
      </c>
      <c r="BB148" s="10" t="str">
        <f t="shared" si="194"/>
        <v/>
      </c>
      <c r="BC148" s="10" t="str">
        <f t="shared" si="195"/>
        <v/>
      </c>
      <c r="BD148" s="10" t="str">
        <f t="shared" si="196"/>
        <v/>
      </c>
      <c r="BE148" s="12" t="str">
        <f t="shared" si="197"/>
        <v/>
      </c>
      <c r="BF148" s="9" t="str">
        <f t="shared" si="198"/>
        <v/>
      </c>
      <c r="BG148" s="9" t="str">
        <f t="shared" si="199"/>
        <v/>
      </c>
      <c r="BH148" s="7" t="str">
        <f t="shared" si="200"/>
        <v/>
      </c>
      <c r="BI148" s="7" t="str">
        <f t="shared" si="201"/>
        <v/>
      </c>
      <c r="BJ148" s="12" t="str">
        <f t="shared" si="202"/>
        <v/>
      </c>
      <c r="BK148" s="80" t="str">
        <f t="shared" si="203"/>
        <v/>
      </c>
      <c r="BL148" s="7" t="str">
        <f t="shared" si="204"/>
        <v/>
      </c>
      <c r="BM148" s="7" t="str">
        <f t="shared" si="254"/>
        <v/>
      </c>
      <c r="BN148" s="12" t="str">
        <f t="shared" si="205"/>
        <v/>
      </c>
      <c r="BO148" s="9" t="str">
        <f t="shared" si="206"/>
        <v/>
      </c>
      <c r="BP148" s="2" t="str">
        <f t="shared" si="207"/>
        <v/>
      </c>
      <c r="BQ148" s="2" t="str">
        <f t="shared" si="208"/>
        <v/>
      </c>
      <c r="BR148" s="20" t="str">
        <f t="shared" si="263"/>
        <v/>
      </c>
      <c r="BS148" s="20" t="str">
        <f t="shared" si="263"/>
        <v/>
      </c>
      <c r="BT148" s="20" t="str">
        <f t="shared" si="263"/>
        <v/>
      </c>
      <c r="BU148" s="86" t="str">
        <f t="shared" si="209"/>
        <v/>
      </c>
      <c r="BV148" s="86" t="str">
        <f t="shared" si="210"/>
        <v/>
      </c>
      <c r="BW148" s="20" t="str">
        <f t="shared" si="263"/>
        <v/>
      </c>
      <c r="BX148" s="86" t="str">
        <f t="shared" si="263"/>
        <v/>
      </c>
      <c r="BY148" s="86" t="str">
        <f t="shared" si="263"/>
        <v/>
      </c>
      <c r="BZ148" s="86" t="str">
        <f t="shared" si="263"/>
        <v/>
      </c>
      <c r="CA148" s="86" t="str">
        <f t="shared" si="263"/>
        <v/>
      </c>
      <c r="CB148" s="86" t="str">
        <f t="shared" si="263"/>
        <v/>
      </c>
      <c r="CC148" s="86" t="str">
        <f t="shared" si="263"/>
        <v/>
      </c>
      <c r="CD148" s="86" t="str">
        <f t="shared" si="263"/>
        <v/>
      </c>
      <c r="CE148" s="20" t="str">
        <f t="shared" si="255"/>
        <v/>
      </c>
      <c r="CF148" s="14" t="str">
        <f t="shared" si="211"/>
        <v/>
      </c>
      <c r="CG148" s="14" t="str">
        <f t="shared" si="212"/>
        <v/>
      </c>
      <c r="CH148" s="8">
        <f t="shared" si="213"/>
        <v>0</v>
      </c>
      <c r="CI148" s="9" t="str">
        <f t="shared" si="214"/>
        <v/>
      </c>
      <c r="CJ148" s="9" t="str">
        <f t="shared" si="215"/>
        <v/>
      </c>
      <c r="CK148" s="9" t="str">
        <f t="shared" si="216"/>
        <v/>
      </c>
      <c r="CL148" s="9" t="str">
        <f t="shared" si="217"/>
        <v/>
      </c>
      <c r="CM148" s="9" t="str">
        <f t="shared" si="218"/>
        <v/>
      </c>
      <c r="CN148" s="9" t="str">
        <f t="shared" si="219"/>
        <v/>
      </c>
      <c r="CO148" s="9" t="str">
        <f t="shared" si="261"/>
        <v/>
      </c>
      <c r="CP148" s="9" t="str">
        <f t="shared" si="261"/>
        <v/>
      </c>
      <c r="CQ148" s="9" t="str">
        <f t="shared" si="261"/>
        <v/>
      </c>
      <c r="CR148" s="9" t="str">
        <f t="shared" si="261"/>
        <v/>
      </c>
      <c r="CS148" s="9" t="str">
        <f t="shared" si="261"/>
        <v/>
      </c>
      <c r="CT148" s="9" t="str">
        <f t="shared" si="261"/>
        <v/>
      </c>
      <c r="CU148" s="9" t="str">
        <f t="shared" si="261"/>
        <v/>
      </c>
      <c r="CV148" s="9" t="str">
        <f t="shared" si="221"/>
        <v/>
      </c>
      <c r="CW148" s="9" t="str">
        <f t="shared" si="262"/>
        <v/>
      </c>
      <c r="CX148" s="9" t="str">
        <f t="shared" si="262"/>
        <v/>
      </c>
      <c r="CY148" s="9" t="str">
        <f t="shared" si="262"/>
        <v/>
      </c>
      <c r="CZ148" s="9" t="str">
        <f t="shared" si="262"/>
        <v/>
      </c>
      <c r="DA148" s="9" t="str">
        <f t="shared" si="262"/>
        <v/>
      </c>
      <c r="DB148" s="9" t="str">
        <f t="shared" si="262"/>
        <v/>
      </c>
      <c r="DC148" s="9" t="str">
        <f t="shared" si="262"/>
        <v/>
      </c>
      <c r="DD148" s="2" t="str">
        <f t="shared" si="223"/>
        <v/>
      </c>
      <c r="DE148" s="2" t="str">
        <f t="shared" si="224"/>
        <v/>
      </c>
      <c r="DF148" s="2" t="str">
        <f t="shared" si="225"/>
        <v/>
      </c>
      <c r="DG148" s="2" t="str">
        <f t="shared" si="226"/>
        <v/>
      </c>
      <c r="DH148" s="2" t="str">
        <f t="shared" si="227"/>
        <v/>
      </c>
      <c r="DI148" s="2" t="str">
        <f t="shared" si="228"/>
        <v/>
      </c>
      <c r="DJ148" s="2" t="str">
        <f t="shared" si="229"/>
        <v/>
      </c>
      <c r="DK148" s="2" t="str">
        <f t="shared" si="230"/>
        <v/>
      </c>
      <c r="DL148" s="16" t="str">
        <f t="shared" si="231"/>
        <v/>
      </c>
      <c r="DM148" s="16" t="str">
        <f t="shared" si="232"/>
        <v/>
      </c>
      <c r="DN148" s="16" t="str">
        <f t="shared" si="233"/>
        <v/>
      </c>
      <c r="DO148" s="72" t="str">
        <f t="shared" si="234"/>
        <v/>
      </c>
      <c r="DP148" s="16" t="str">
        <f t="shared" si="235"/>
        <v/>
      </c>
      <c r="DQ148" s="16" t="str">
        <f t="shared" si="236"/>
        <v/>
      </c>
      <c r="DR148" s="2" t="str">
        <f t="shared" si="237"/>
        <v/>
      </c>
      <c r="DS148" s="2" t="str">
        <f t="shared" si="238"/>
        <v/>
      </c>
      <c r="DT148" s="2" t="str">
        <f t="shared" si="239"/>
        <v/>
      </c>
      <c r="DU148" s="2" t="str">
        <f t="shared" si="240"/>
        <v/>
      </c>
      <c r="DV148" s="15"/>
      <c r="DW148" s="17"/>
      <c r="DX148" s="17"/>
      <c r="DY148" s="47" t="str">
        <f t="shared" ref="DY148:EG151" si="265">IF($DW148="","",DY$30)</f>
        <v/>
      </c>
      <c r="DZ148" s="47" t="str">
        <f t="shared" si="265"/>
        <v/>
      </c>
      <c r="EA148" s="47" t="str">
        <f t="shared" si="265"/>
        <v/>
      </c>
      <c r="EB148" s="47" t="str">
        <f t="shared" si="265"/>
        <v/>
      </c>
      <c r="EC148" s="49" t="str">
        <f t="shared" si="265"/>
        <v/>
      </c>
      <c r="ED148" s="49" t="str">
        <f t="shared" si="265"/>
        <v/>
      </c>
      <c r="EE148" s="47" t="str">
        <f t="shared" si="265"/>
        <v/>
      </c>
      <c r="EF148" s="47" t="str">
        <f t="shared" si="265"/>
        <v/>
      </c>
      <c r="EG148" s="47" t="str">
        <f t="shared" si="265"/>
        <v/>
      </c>
      <c r="EH148" s="6">
        <f t="shared" si="152"/>
        <v>0</v>
      </c>
      <c r="EI148" s="6">
        <f t="shared" si="153"/>
        <v>0</v>
      </c>
      <c r="EJ148" s="2" t="str">
        <f t="shared" si="154"/>
        <v/>
      </c>
      <c r="EK148" s="2" t="str">
        <f t="shared" si="155"/>
        <v/>
      </c>
      <c r="EL148" s="2" t="str">
        <f t="shared" si="257"/>
        <v/>
      </c>
      <c r="EM148" s="2" t="str">
        <f t="shared" si="156"/>
        <v/>
      </c>
      <c r="EN148" s="2" t="str">
        <f t="shared" si="157"/>
        <v/>
      </c>
      <c r="EO148" s="2">
        <f t="shared" si="158"/>
        <v>0</v>
      </c>
      <c r="EP148" s="2">
        <f t="shared" si="241"/>
        <v>0</v>
      </c>
      <c r="EQ148" s="2"/>
      <c r="ER148" s="2"/>
      <c r="ES148" s="2"/>
      <c r="ET148" s="2"/>
      <c r="EU148" s="2"/>
      <c r="EV148" s="2"/>
      <c r="EW148" s="2">
        <f t="shared" si="159"/>
        <v>0</v>
      </c>
      <c r="EX148" s="2">
        <f t="shared" si="160"/>
        <v>0</v>
      </c>
      <c r="EY148" s="2">
        <f t="shared" si="242"/>
        <v>0</v>
      </c>
      <c r="EZ148" s="2">
        <f t="shared" si="161"/>
        <v>0</v>
      </c>
      <c r="FA148" s="2">
        <f t="shared" si="162"/>
        <v>0</v>
      </c>
      <c r="FB148" s="59"/>
      <c r="FC148" s="2">
        <f t="shared" si="163"/>
        <v>0</v>
      </c>
      <c r="FD148" s="2">
        <f t="shared" si="243"/>
        <v>0</v>
      </c>
      <c r="FE148" s="3">
        <f t="shared" si="256"/>
        <v>0</v>
      </c>
      <c r="FF148" s="3">
        <f t="shared" si="244"/>
        <v>0</v>
      </c>
      <c r="FG148" s="3">
        <f t="shared" si="245"/>
        <v>0</v>
      </c>
      <c r="FH148" s="3">
        <f t="shared" si="164"/>
        <v>0</v>
      </c>
      <c r="FI148" s="67">
        <f t="shared" si="165"/>
        <v>0</v>
      </c>
      <c r="FJ148" s="3">
        <f t="shared" si="166"/>
        <v>0</v>
      </c>
      <c r="FK148" s="3">
        <f t="shared" si="167"/>
        <v>0</v>
      </c>
      <c r="FL148" s="3">
        <f t="shared" si="246"/>
        <v>0</v>
      </c>
      <c r="FM148" s="3">
        <f t="shared" si="247"/>
        <v>0</v>
      </c>
      <c r="FN148" s="3">
        <f t="shared" si="248"/>
        <v>0</v>
      </c>
      <c r="FO148" s="2">
        <f t="shared" si="168"/>
        <v>0</v>
      </c>
      <c r="FP148" s="2">
        <f t="shared" si="169"/>
        <v>0</v>
      </c>
      <c r="FQ148" s="2">
        <f t="shared" si="249"/>
        <v>0</v>
      </c>
      <c r="FR148" s="6" t="str">
        <f>IF(A148=1,1,IF(DW148="","",COUNTA($DW$31:DW148)+1))</f>
        <v/>
      </c>
      <c r="FS148" s="6" t="str">
        <f t="shared" si="170"/>
        <v/>
      </c>
      <c r="FT148" s="43">
        <f t="shared" si="250"/>
        <v>0</v>
      </c>
      <c r="FU148" s="23">
        <f t="shared" si="251"/>
        <v>0</v>
      </c>
      <c r="FV148" s="21">
        <f t="shared" si="252"/>
        <v>0</v>
      </c>
    </row>
    <row r="149" spans="1:178">
      <c r="A149" s="4" t="str">
        <f t="shared" si="171"/>
        <v/>
      </c>
      <c r="B149" s="33"/>
      <c r="C149" s="33"/>
      <c r="D149" s="33"/>
      <c r="E149" s="33"/>
      <c r="F149" s="33"/>
      <c r="G149" s="11" t="str">
        <f t="shared" si="138"/>
        <v/>
      </c>
      <c r="H149" s="3" t="str">
        <f t="shared" si="172"/>
        <v/>
      </c>
      <c r="I149" s="3" t="str">
        <f t="shared" si="139"/>
        <v/>
      </c>
      <c r="J149" s="3" t="str">
        <f t="shared" si="173"/>
        <v/>
      </c>
      <c r="K149" s="3" t="str">
        <f t="shared" si="140"/>
        <v/>
      </c>
      <c r="L149" s="2" t="str">
        <f t="shared" si="141"/>
        <v/>
      </c>
      <c r="M149" s="8" t="str">
        <f t="shared" si="174"/>
        <v/>
      </c>
      <c r="N149" s="8" t="str">
        <f t="shared" si="142"/>
        <v/>
      </c>
      <c r="O149" s="8" t="str">
        <f t="shared" si="175"/>
        <v/>
      </c>
      <c r="P149" s="8" t="str">
        <f t="shared" si="143"/>
        <v/>
      </c>
      <c r="Q149" s="2" t="str">
        <f t="shared" si="144"/>
        <v/>
      </c>
      <c r="R149" s="3" t="str">
        <f t="shared" si="145"/>
        <v/>
      </c>
      <c r="S149" s="3" t="str">
        <f t="shared" si="146"/>
        <v/>
      </c>
      <c r="T149" s="3" t="str">
        <f t="shared" si="176"/>
        <v/>
      </c>
      <c r="U149" s="8" t="str">
        <f t="shared" si="147"/>
        <v/>
      </c>
      <c r="V149" s="2" t="str">
        <f t="shared" si="148"/>
        <v/>
      </c>
      <c r="W149" s="2" t="str">
        <f t="shared" si="149"/>
        <v/>
      </c>
      <c r="X149" s="2" t="str">
        <f t="shared" si="253"/>
        <v/>
      </c>
      <c r="Y149" s="2" t="str">
        <f t="shared" si="150"/>
        <v/>
      </c>
      <c r="Z149" s="46" t="str">
        <f t="shared" si="258"/>
        <v/>
      </c>
      <c r="AA149" s="46" t="str">
        <f t="shared" si="177"/>
        <v/>
      </c>
      <c r="AB149" s="47"/>
      <c r="AC149" s="46" t="str">
        <f t="shared" si="178"/>
        <v/>
      </c>
      <c r="AD149" s="47" t="str">
        <f t="shared" si="259"/>
        <v/>
      </c>
      <c r="AE149" s="48" t="str">
        <f t="shared" si="179"/>
        <v/>
      </c>
      <c r="AF149" s="49" t="str">
        <f t="shared" si="264"/>
        <v/>
      </c>
      <c r="AG149" s="49" t="str">
        <f t="shared" si="264"/>
        <v/>
      </c>
      <c r="AH149" s="49" t="str">
        <f t="shared" si="264"/>
        <v/>
      </c>
      <c r="AI149" s="47" t="str">
        <f t="shared" si="264"/>
        <v/>
      </c>
      <c r="AJ149" s="47" t="str">
        <f t="shared" si="264"/>
        <v/>
      </c>
      <c r="AK149" s="46" t="str">
        <f t="shared" si="264"/>
        <v/>
      </c>
      <c r="AL149" s="47"/>
      <c r="AM149" s="53" t="str">
        <f t="shared" si="180"/>
        <v/>
      </c>
      <c r="AN149" s="50" t="str">
        <f t="shared" si="181"/>
        <v/>
      </c>
      <c r="AO149" s="51"/>
      <c r="AP149" s="52" t="str">
        <f t="shared" si="182"/>
        <v/>
      </c>
      <c r="AQ149" s="52" t="str">
        <f t="shared" si="183"/>
        <v/>
      </c>
      <c r="AR149" s="47">
        <f t="shared" si="184"/>
        <v>0</v>
      </c>
      <c r="AS149" s="53" t="str">
        <f t="shared" si="185"/>
        <v/>
      </c>
      <c r="AT149" s="52" t="str">
        <f t="shared" si="186"/>
        <v/>
      </c>
      <c r="AU149" s="9" t="str">
        <f t="shared" si="187"/>
        <v/>
      </c>
      <c r="AV149" s="9" t="str">
        <f t="shared" si="188"/>
        <v/>
      </c>
      <c r="AW149" s="12" t="str">
        <f t="shared" si="189"/>
        <v/>
      </c>
      <c r="AX149" s="9" t="str">
        <f t="shared" si="190"/>
        <v/>
      </c>
      <c r="AY149" s="12" t="str">
        <f t="shared" si="191"/>
        <v/>
      </c>
      <c r="AZ149" s="10" t="str">
        <f t="shared" si="192"/>
        <v/>
      </c>
      <c r="BA149" s="10" t="str">
        <f t="shared" si="193"/>
        <v/>
      </c>
      <c r="BB149" s="10" t="str">
        <f t="shared" si="194"/>
        <v/>
      </c>
      <c r="BC149" s="10" t="str">
        <f t="shared" si="195"/>
        <v/>
      </c>
      <c r="BD149" s="10" t="str">
        <f t="shared" si="196"/>
        <v/>
      </c>
      <c r="BE149" s="12" t="str">
        <f t="shared" si="197"/>
        <v/>
      </c>
      <c r="BF149" s="9" t="str">
        <f t="shared" si="198"/>
        <v/>
      </c>
      <c r="BG149" s="9" t="str">
        <f t="shared" si="199"/>
        <v/>
      </c>
      <c r="BH149" s="7" t="str">
        <f t="shared" si="200"/>
        <v/>
      </c>
      <c r="BI149" s="7" t="str">
        <f t="shared" si="201"/>
        <v/>
      </c>
      <c r="BJ149" s="12" t="str">
        <f t="shared" si="202"/>
        <v/>
      </c>
      <c r="BK149" s="80" t="str">
        <f t="shared" si="203"/>
        <v/>
      </c>
      <c r="BL149" s="7" t="str">
        <f t="shared" si="204"/>
        <v/>
      </c>
      <c r="BM149" s="7" t="str">
        <f t="shared" si="254"/>
        <v/>
      </c>
      <c r="BN149" s="12" t="str">
        <f t="shared" si="205"/>
        <v/>
      </c>
      <c r="BO149" s="9" t="str">
        <f t="shared" si="206"/>
        <v/>
      </c>
      <c r="BP149" s="2" t="str">
        <f t="shared" si="207"/>
        <v/>
      </c>
      <c r="BQ149" s="2" t="str">
        <f t="shared" si="208"/>
        <v/>
      </c>
      <c r="BR149" s="20" t="str">
        <f t="shared" si="263"/>
        <v/>
      </c>
      <c r="BS149" s="20" t="str">
        <f t="shared" si="263"/>
        <v/>
      </c>
      <c r="BT149" s="20" t="str">
        <f t="shared" si="263"/>
        <v/>
      </c>
      <c r="BU149" s="86" t="str">
        <f t="shared" si="209"/>
        <v/>
      </c>
      <c r="BV149" s="86" t="str">
        <f t="shared" si="210"/>
        <v/>
      </c>
      <c r="BW149" s="20" t="str">
        <f t="shared" si="263"/>
        <v/>
      </c>
      <c r="BX149" s="86" t="str">
        <f t="shared" si="263"/>
        <v/>
      </c>
      <c r="BY149" s="86" t="str">
        <f t="shared" si="263"/>
        <v/>
      </c>
      <c r="BZ149" s="86" t="str">
        <f t="shared" si="263"/>
        <v/>
      </c>
      <c r="CA149" s="86" t="str">
        <f t="shared" si="263"/>
        <v/>
      </c>
      <c r="CB149" s="86" t="str">
        <f t="shared" si="263"/>
        <v/>
      </c>
      <c r="CC149" s="86" t="str">
        <f t="shared" si="263"/>
        <v/>
      </c>
      <c r="CD149" s="86" t="str">
        <f t="shared" si="263"/>
        <v/>
      </c>
      <c r="CE149" s="20" t="str">
        <f t="shared" si="255"/>
        <v/>
      </c>
      <c r="CF149" s="14" t="str">
        <f t="shared" si="211"/>
        <v/>
      </c>
      <c r="CG149" s="14" t="str">
        <f t="shared" si="212"/>
        <v/>
      </c>
      <c r="CH149" s="8">
        <f t="shared" si="213"/>
        <v>0</v>
      </c>
      <c r="CI149" s="9" t="str">
        <f t="shared" si="214"/>
        <v/>
      </c>
      <c r="CJ149" s="9" t="str">
        <f t="shared" si="215"/>
        <v/>
      </c>
      <c r="CK149" s="9" t="str">
        <f t="shared" si="216"/>
        <v/>
      </c>
      <c r="CL149" s="9" t="str">
        <f t="shared" si="217"/>
        <v/>
      </c>
      <c r="CM149" s="9" t="str">
        <f t="shared" si="218"/>
        <v/>
      </c>
      <c r="CN149" s="9" t="str">
        <f t="shared" si="219"/>
        <v/>
      </c>
      <c r="CO149" s="9" t="str">
        <f t="shared" si="261"/>
        <v/>
      </c>
      <c r="CP149" s="9" t="str">
        <f t="shared" si="261"/>
        <v/>
      </c>
      <c r="CQ149" s="9" t="str">
        <f t="shared" si="261"/>
        <v/>
      </c>
      <c r="CR149" s="9" t="str">
        <f t="shared" si="261"/>
        <v/>
      </c>
      <c r="CS149" s="9" t="str">
        <f t="shared" si="261"/>
        <v/>
      </c>
      <c r="CT149" s="9" t="str">
        <f t="shared" si="261"/>
        <v/>
      </c>
      <c r="CU149" s="9" t="str">
        <f t="shared" si="261"/>
        <v/>
      </c>
      <c r="CV149" s="9" t="str">
        <f t="shared" si="221"/>
        <v/>
      </c>
      <c r="CW149" s="9" t="str">
        <f t="shared" si="262"/>
        <v/>
      </c>
      <c r="CX149" s="9" t="str">
        <f t="shared" si="262"/>
        <v/>
      </c>
      <c r="CY149" s="9" t="str">
        <f t="shared" si="262"/>
        <v/>
      </c>
      <c r="CZ149" s="9" t="str">
        <f t="shared" si="262"/>
        <v/>
      </c>
      <c r="DA149" s="9" t="str">
        <f t="shared" si="262"/>
        <v/>
      </c>
      <c r="DB149" s="9" t="str">
        <f t="shared" si="262"/>
        <v/>
      </c>
      <c r="DC149" s="9" t="str">
        <f t="shared" si="262"/>
        <v/>
      </c>
      <c r="DD149" s="2" t="str">
        <f t="shared" si="223"/>
        <v/>
      </c>
      <c r="DE149" s="2" t="str">
        <f t="shared" si="224"/>
        <v/>
      </c>
      <c r="DF149" s="2" t="str">
        <f t="shared" si="225"/>
        <v/>
      </c>
      <c r="DG149" s="2" t="str">
        <f t="shared" si="226"/>
        <v/>
      </c>
      <c r="DH149" s="2" t="str">
        <f t="shared" si="227"/>
        <v/>
      </c>
      <c r="DI149" s="2" t="str">
        <f t="shared" si="228"/>
        <v/>
      </c>
      <c r="DJ149" s="2" t="str">
        <f t="shared" si="229"/>
        <v/>
      </c>
      <c r="DK149" s="2" t="str">
        <f t="shared" si="230"/>
        <v/>
      </c>
      <c r="DL149" s="16" t="str">
        <f t="shared" si="231"/>
        <v/>
      </c>
      <c r="DM149" s="16" t="str">
        <f t="shared" si="232"/>
        <v/>
      </c>
      <c r="DN149" s="16" t="str">
        <f t="shared" si="233"/>
        <v/>
      </c>
      <c r="DO149" s="72" t="str">
        <f t="shared" si="234"/>
        <v/>
      </c>
      <c r="DP149" s="16" t="str">
        <f t="shared" si="235"/>
        <v/>
      </c>
      <c r="DQ149" s="16" t="str">
        <f t="shared" si="236"/>
        <v/>
      </c>
      <c r="DR149" s="2" t="str">
        <f t="shared" si="237"/>
        <v/>
      </c>
      <c r="DS149" s="2" t="str">
        <f t="shared" si="238"/>
        <v/>
      </c>
      <c r="DT149" s="2" t="str">
        <f t="shared" si="239"/>
        <v/>
      </c>
      <c r="DU149" s="2" t="str">
        <f t="shared" si="240"/>
        <v/>
      </c>
      <c r="DV149" s="15"/>
      <c r="DW149" s="17"/>
      <c r="DX149" s="17"/>
      <c r="DY149" s="47" t="str">
        <f t="shared" si="265"/>
        <v/>
      </c>
      <c r="DZ149" s="47" t="str">
        <f t="shared" si="265"/>
        <v/>
      </c>
      <c r="EA149" s="47" t="str">
        <f t="shared" si="265"/>
        <v/>
      </c>
      <c r="EB149" s="47" t="str">
        <f t="shared" si="265"/>
        <v/>
      </c>
      <c r="EC149" s="49" t="str">
        <f t="shared" si="265"/>
        <v/>
      </c>
      <c r="ED149" s="49" t="str">
        <f t="shared" si="265"/>
        <v/>
      </c>
      <c r="EE149" s="47" t="str">
        <f t="shared" si="265"/>
        <v/>
      </c>
      <c r="EF149" s="47" t="str">
        <f t="shared" si="265"/>
        <v/>
      </c>
      <c r="EG149" s="47" t="str">
        <f t="shared" si="265"/>
        <v/>
      </c>
      <c r="EH149" s="6">
        <f t="shared" si="152"/>
        <v>0</v>
      </c>
      <c r="EI149" s="6">
        <f t="shared" si="153"/>
        <v>0</v>
      </c>
      <c r="EJ149" s="2" t="str">
        <f t="shared" si="154"/>
        <v/>
      </c>
      <c r="EK149" s="2" t="str">
        <f t="shared" si="155"/>
        <v/>
      </c>
      <c r="EL149" s="2" t="str">
        <f t="shared" si="257"/>
        <v/>
      </c>
      <c r="EM149" s="2" t="str">
        <f t="shared" si="156"/>
        <v/>
      </c>
      <c r="EN149" s="2" t="str">
        <f t="shared" si="157"/>
        <v/>
      </c>
      <c r="EO149" s="2">
        <f t="shared" si="158"/>
        <v>0</v>
      </c>
      <c r="EP149" s="2">
        <f t="shared" si="241"/>
        <v>0</v>
      </c>
      <c r="EQ149" s="2"/>
      <c r="ER149" s="2"/>
      <c r="ES149" s="2"/>
      <c r="ET149" s="2"/>
      <c r="EU149" s="2"/>
      <c r="EV149" s="2"/>
      <c r="EW149" s="2">
        <f t="shared" si="159"/>
        <v>0</v>
      </c>
      <c r="EX149" s="2">
        <f t="shared" si="160"/>
        <v>0</v>
      </c>
      <c r="EY149" s="2">
        <f t="shared" si="242"/>
        <v>0</v>
      </c>
      <c r="EZ149" s="2">
        <f t="shared" si="161"/>
        <v>0</v>
      </c>
      <c r="FA149" s="2">
        <f t="shared" si="162"/>
        <v>0</v>
      </c>
      <c r="FB149" s="59"/>
      <c r="FC149" s="2">
        <f t="shared" si="163"/>
        <v>0</v>
      </c>
      <c r="FD149" s="2">
        <f t="shared" si="243"/>
        <v>0</v>
      </c>
      <c r="FE149" s="3">
        <f t="shared" si="256"/>
        <v>0</v>
      </c>
      <c r="FF149" s="3">
        <f t="shared" si="244"/>
        <v>0</v>
      </c>
      <c r="FG149" s="3">
        <f t="shared" si="245"/>
        <v>0</v>
      </c>
      <c r="FH149" s="3">
        <f t="shared" si="164"/>
        <v>0</v>
      </c>
      <c r="FI149" s="67">
        <f t="shared" si="165"/>
        <v>0</v>
      </c>
      <c r="FJ149" s="3">
        <f t="shared" si="166"/>
        <v>0</v>
      </c>
      <c r="FK149" s="3">
        <f t="shared" si="167"/>
        <v>0</v>
      </c>
      <c r="FL149" s="3">
        <f t="shared" si="246"/>
        <v>0</v>
      </c>
      <c r="FM149" s="3">
        <f t="shared" si="247"/>
        <v>0</v>
      </c>
      <c r="FN149" s="3">
        <f t="shared" si="248"/>
        <v>0</v>
      </c>
      <c r="FO149" s="2">
        <f t="shared" si="168"/>
        <v>0</v>
      </c>
      <c r="FP149" s="2">
        <f t="shared" si="169"/>
        <v>0</v>
      </c>
      <c r="FQ149" s="2">
        <f t="shared" si="249"/>
        <v>0</v>
      </c>
      <c r="FR149" s="6" t="str">
        <f>IF(A149=1,1,IF(DW149="","",COUNTA($DW$31:DW149)+1))</f>
        <v/>
      </c>
      <c r="FS149" s="6" t="str">
        <f t="shared" si="170"/>
        <v/>
      </c>
      <c r="FT149" s="43">
        <f t="shared" si="250"/>
        <v>0</v>
      </c>
      <c r="FU149" s="23">
        <f t="shared" si="251"/>
        <v>0</v>
      </c>
      <c r="FV149" s="21">
        <f t="shared" si="252"/>
        <v>0</v>
      </c>
    </row>
    <row r="150" spans="1:178">
      <c r="A150" s="4" t="str">
        <f t="shared" si="171"/>
        <v/>
      </c>
      <c r="B150" s="33"/>
      <c r="C150" s="33"/>
      <c r="D150" s="33"/>
      <c r="E150" s="33"/>
      <c r="F150" s="33"/>
      <c r="G150" s="11" t="str">
        <f t="shared" si="138"/>
        <v/>
      </c>
      <c r="H150" s="3" t="str">
        <f t="shared" si="172"/>
        <v/>
      </c>
      <c r="I150" s="3" t="str">
        <f t="shared" si="139"/>
        <v/>
      </c>
      <c r="J150" s="3" t="str">
        <f t="shared" si="173"/>
        <v/>
      </c>
      <c r="K150" s="3" t="str">
        <f t="shared" si="140"/>
        <v/>
      </c>
      <c r="L150" s="2" t="str">
        <f t="shared" si="141"/>
        <v/>
      </c>
      <c r="M150" s="8" t="str">
        <f t="shared" si="174"/>
        <v/>
      </c>
      <c r="N150" s="8" t="str">
        <f t="shared" si="142"/>
        <v/>
      </c>
      <c r="O150" s="8" t="str">
        <f t="shared" si="175"/>
        <v/>
      </c>
      <c r="P150" s="8" t="str">
        <f t="shared" si="143"/>
        <v/>
      </c>
      <c r="Q150" s="2" t="str">
        <f t="shared" si="144"/>
        <v/>
      </c>
      <c r="R150" s="3" t="str">
        <f t="shared" si="145"/>
        <v/>
      </c>
      <c r="S150" s="3" t="str">
        <f t="shared" si="146"/>
        <v/>
      </c>
      <c r="T150" s="3" t="str">
        <f t="shared" si="176"/>
        <v/>
      </c>
      <c r="U150" s="8" t="str">
        <f t="shared" si="147"/>
        <v/>
      </c>
      <c r="V150" s="2" t="str">
        <f t="shared" si="148"/>
        <v/>
      </c>
      <c r="W150" s="2" t="str">
        <f t="shared" si="149"/>
        <v/>
      </c>
      <c r="X150" s="2" t="str">
        <f t="shared" si="253"/>
        <v/>
      </c>
      <c r="Y150" s="2" t="str">
        <f t="shared" si="150"/>
        <v/>
      </c>
      <c r="Z150" s="46" t="str">
        <f t="shared" si="258"/>
        <v/>
      </c>
      <c r="AA150" s="46" t="str">
        <f t="shared" si="177"/>
        <v/>
      </c>
      <c r="AB150" s="47"/>
      <c r="AC150" s="46" t="str">
        <f t="shared" si="178"/>
        <v/>
      </c>
      <c r="AD150" s="47" t="str">
        <f t="shared" si="259"/>
        <v/>
      </c>
      <c r="AE150" s="48" t="str">
        <f t="shared" si="179"/>
        <v/>
      </c>
      <c r="AF150" s="49" t="str">
        <f t="shared" si="264"/>
        <v/>
      </c>
      <c r="AG150" s="49" t="str">
        <f t="shared" si="264"/>
        <v/>
      </c>
      <c r="AH150" s="49" t="str">
        <f t="shared" si="264"/>
        <v/>
      </c>
      <c r="AI150" s="47" t="str">
        <f t="shared" si="264"/>
        <v/>
      </c>
      <c r="AJ150" s="47" t="str">
        <f t="shared" si="264"/>
        <v/>
      </c>
      <c r="AK150" s="46" t="str">
        <f t="shared" si="264"/>
        <v/>
      </c>
      <c r="AL150" s="47"/>
      <c r="AM150" s="53" t="str">
        <f t="shared" si="180"/>
        <v/>
      </c>
      <c r="AN150" s="50" t="str">
        <f t="shared" si="181"/>
        <v/>
      </c>
      <c r="AO150" s="51"/>
      <c r="AP150" s="52" t="str">
        <f t="shared" si="182"/>
        <v/>
      </c>
      <c r="AQ150" s="52" t="str">
        <f t="shared" si="183"/>
        <v/>
      </c>
      <c r="AR150" s="47">
        <f t="shared" si="184"/>
        <v>0</v>
      </c>
      <c r="AS150" s="53" t="str">
        <f t="shared" si="185"/>
        <v/>
      </c>
      <c r="AT150" s="52" t="str">
        <f t="shared" si="186"/>
        <v/>
      </c>
      <c r="AU150" s="9" t="str">
        <f t="shared" si="187"/>
        <v/>
      </c>
      <c r="AV150" s="9" t="str">
        <f t="shared" si="188"/>
        <v/>
      </c>
      <c r="AW150" s="12" t="str">
        <f t="shared" si="189"/>
        <v/>
      </c>
      <c r="AX150" s="9" t="str">
        <f t="shared" si="190"/>
        <v/>
      </c>
      <c r="AY150" s="12" t="str">
        <f t="shared" si="191"/>
        <v/>
      </c>
      <c r="AZ150" s="10" t="str">
        <f t="shared" si="192"/>
        <v/>
      </c>
      <c r="BA150" s="10" t="str">
        <f t="shared" si="193"/>
        <v/>
      </c>
      <c r="BB150" s="10" t="str">
        <f t="shared" si="194"/>
        <v/>
      </c>
      <c r="BC150" s="10" t="str">
        <f t="shared" si="195"/>
        <v/>
      </c>
      <c r="BD150" s="10" t="str">
        <f t="shared" si="196"/>
        <v/>
      </c>
      <c r="BE150" s="12" t="str">
        <f t="shared" si="197"/>
        <v/>
      </c>
      <c r="BF150" s="9" t="str">
        <f t="shared" si="198"/>
        <v/>
      </c>
      <c r="BG150" s="9" t="str">
        <f t="shared" si="199"/>
        <v/>
      </c>
      <c r="BH150" s="7" t="str">
        <f t="shared" si="200"/>
        <v/>
      </c>
      <c r="BI150" s="7" t="str">
        <f t="shared" si="201"/>
        <v/>
      </c>
      <c r="BJ150" s="12" t="str">
        <f t="shared" si="202"/>
        <v/>
      </c>
      <c r="BK150" s="80" t="str">
        <f t="shared" si="203"/>
        <v/>
      </c>
      <c r="BL150" s="7" t="str">
        <f t="shared" si="204"/>
        <v/>
      </c>
      <c r="BM150" s="7" t="str">
        <f t="shared" si="254"/>
        <v/>
      </c>
      <c r="BN150" s="12" t="str">
        <f t="shared" si="205"/>
        <v/>
      </c>
      <c r="BO150" s="9" t="str">
        <f t="shared" si="206"/>
        <v/>
      </c>
      <c r="BP150" s="2" t="str">
        <f t="shared" si="207"/>
        <v/>
      </c>
      <c r="BQ150" s="2" t="str">
        <f t="shared" si="208"/>
        <v/>
      </c>
      <c r="BR150" s="20" t="str">
        <f t="shared" si="263"/>
        <v/>
      </c>
      <c r="BS150" s="20" t="str">
        <f t="shared" si="263"/>
        <v/>
      </c>
      <c r="BT150" s="20" t="str">
        <f t="shared" si="263"/>
        <v/>
      </c>
      <c r="BU150" s="86" t="str">
        <f t="shared" si="209"/>
        <v/>
      </c>
      <c r="BV150" s="86" t="str">
        <f t="shared" si="210"/>
        <v/>
      </c>
      <c r="BW150" s="20" t="str">
        <f t="shared" si="263"/>
        <v/>
      </c>
      <c r="BX150" s="86" t="str">
        <f t="shared" si="263"/>
        <v/>
      </c>
      <c r="BY150" s="86" t="str">
        <f t="shared" si="263"/>
        <v/>
      </c>
      <c r="BZ150" s="86" t="str">
        <f t="shared" si="263"/>
        <v/>
      </c>
      <c r="CA150" s="86" t="str">
        <f t="shared" si="263"/>
        <v/>
      </c>
      <c r="CB150" s="86" t="str">
        <f t="shared" si="263"/>
        <v/>
      </c>
      <c r="CC150" s="86" t="str">
        <f t="shared" si="263"/>
        <v/>
      </c>
      <c r="CD150" s="86" t="str">
        <f t="shared" si="263"/>
        <v/>
      </c>
      <c r="CE150" s="20" t="str">
        <f t="shared" si="255"/>
        <v/>
      </c>
      <c r="CF150" s="14" t="str">
        <f t="shared" si="211"/>
        <v/>
      </c>
      <c r="CG150" s="14" t="str">
        <f t="shared" si="212"/>
        <v/>
      </c>
      <c r="CH150" s="8">
        <f t="shared" si="213"/>
        <v>0</v>
      </c>
      <c r="CI150" s="9" t="str">
        <f t="shared" si="214"/>
        <v/>
      </c>
      <c r="CJ150" s="9" t="str">
        <f t="shared" si="215"/>
        <v/>
      </c>
      <c r="CK150" s="9" t="str">
        <f t="shared" si="216"/>
        <v/>
      </c>
      <c r="CL150" s="9" t="str">
        <f t="shared" si="217"/>
        <v/>
      </c>
      <c r="CM150" s="9" t="str">
        <f t="shared" si="218"/>
        <v/>
      </c>
      <c r="CN150" s="9" t="str">
        <f t="shared" si="219"/>
        <v/>
      </c>
      <c r="CO150" s="9" t="str">
        <f t="shared" si="261"/>
        <v/>
      </c>
      <c r="CP150" s="9" t="str">
        <f t="shared" si="261"/>
        <v/>
      </c>
      <c r="CQ150" s="9" t="str">
        <f t="shared" si="261"/>
        <v/>
      </c>
      <c r="CR150" s="9" t="str">
        <f t="shared" si="261"/>
        <v/>
      </c>
      <c r="CS150" s="9" t="str">
        <f t="shared" si="261"/>
        <v/>
      </c>
      <c r="CT150" s="9" t="str">
        <f t="shared" si="261"/>
        <v/>
      </c>
      <c r="CU150" s="9" t="str">
        <f t="shared" si="261"/>
        <v/>
      </c>
      <c r="CV150" s="9" t="str">
        <f t="shared" si="221"/>
        <v/>
      </c>
      <c r="CW150" s="9" t="str">
        <f t="shared" si="262"/>
        <v/>
      </c>
      <c r="CX150" s="9" t="str">
        <f t="shared" si="262"/>
        <v/>
      </c>
      <c r="CY150" s="9" t="str">
        <f t="shared" si="262"/>
        <v/>
      </c>
      <c r="CZ150" s="9" t="str">
        <f t="shared" si="262"/>
        <v/>
      </c>
      <c r="DA150" s="9" t="str">
        <f t="shared" si="262"/>
        <v/>
      </c>
      <c r="DB150" s="9" t="str">
        <f t="shared" si="262"/>
        <v/>
      </c>
      <c r="DC150" s="9" t="str">
        <f t="shared" si="262"/>
        <v/>
      </c>
      <c r="DD150" s="2" t="str">
        <f t="shared" si="223"/>
        <v/>
      </c>
      <c r="DE150" s="2" t="str">
        <f t="shared" si="224"/>
        <v/>
      </c>
      <c r="DF150" s="2" t="str">
        <f t="shared" si="225"/>
        <v/>
      </c>
      <c r="DG150" s="2" t="str">
        <f t="shared" si="226"/>
        <v/>
      </c>
      <c r="DH150" s="2" t="str">
        <f t="shared" si="227"/>
        <v/>
      </c>
      <c r="DI150" s="2" t="str">
        <f t="shared" si="228"/>
        <v/>
      </c>
      <c r="DJ150" s="2" t="str">
        <f t="shared" si="229"/>
        <v/>
      </c>
      <c r="DK150" s="2" t="str">
        <f t="shared" si="230"/>
        <v/>
      </c>
      <c r="DL150" s="16" t="str">
        <f t="shared" si="231"/>
        <v/>
      </c>
      <c r="DM150" s="16" t="str">
        <f t="shared" si="232"/>
        <v/>
      </c>
      <c r="DN150" s="16" t="str">
        <f t="shared" si="233"/>
        <v/>
      </c>
      <c r="DO150" s="72" t="str">
        <f t="shared" si="234"/>
        <v/>
      </c>
      <c r="DP150" s="16" t="str">
        <f t="shared" si="235"/>
        <v/>
      </c>
      <c r="DQ150" s="16" t="str">
        <f t="shared" si="236"/>
        <v/>
      </c>
      <c r="DR150" s="2" t="str">
        <f t="shared" si="237"/>
        <v/>
      </c>
      <c r="DS150" s="2" t="str">
        <f t="shared" si="238"/>
        <v/>
      </c>
      <c r="DT150" s="2" t="str">
        <f t="shared" si="239"/>
        <v/>
      </c>
      <c r="DU150" s="2" t="str">
        <f t="shared" si="240"/>
        <v/>
      </c>
      <c r="DV150" s="15"/>
      <c r="DW150" s="17"/>
      <c r="DX150" s="17"/>
      <c r="DY150" s="47" t="str">
        <f t="shared" si="265"/>
        <v/>
      </c>
      <c r="DZ150" s="47" t="str">
        <f t="shared" si="265"/>
        <v/>
      </c>
      <c r="EA150" s="47" t="str">
        <f t="shared" si="265"/>
        <v/>
      </c>
      <c r="EB150" s="47" t="str">
        <f t="shared" si="265"/>
        <v/>
      </c>
      <c r="EC150" s="49" t="str">
        <f t="shared" si="265"/>
        <v/>
      </c>
      <c r="ED150" s="49" t="str">
        <f t="shared" si="265"/>
        <v/>
      </c>
      <c r="EE150" s="47" t="str">
        <f t="shared" si="265"/>
        <v/>
      </c>
      <c r="EF150" s="47" t="str">
        <f t="shared" si="265"/>
        <v/>
      </c>
      <c r="EG150" s="47" t="str">
        <f t="shared" si="265"/>
        <v/>
      </c>
      <c r="EH150" s="6">
        <f t="shared" si="152"/>
        <v>0</v>
      </c>
      <c r="EI150" s="6">
        <f t="shared" si="153"/>
        <v>0</v>
      </c>
      <c r="EJ150" s="2" t="str">
        <f t="shared" si="154"/>
        <v/>
      </c>
      <c r="EK150" s="2" t="str">
        <f t="shared" si="155"/>
        <v/>
      </c>
      <c r="EL150" s="2" t="str">
        <f t="shared" si="257"/>
        <v/>
      </c>
      <c r="EM150" s="2" t="str">
        <f t="shared" si="156"/>
        <v/>
      </c>
      <c r="EN150" s="2" t="str">
        <f t="shared" si="157"/>
        <v/>
      </c>
      <c r="EO150" s="2">
        <f t="shared" si="158"/>
        <v>0</v>
      </c>
      <c r="EP150" s="2">
        <f t="shared" si="241"/>
        <v>0</v>
      </c>
      <c r="EQ150" s="2"/>
      <c r="ER150" s="2"/>
      <c r="ES150" s="2"/>
      <c r="ET150" s="2"/>
      <c r="EU150" s="2"/>
      <c r="EV150" s="2"/>
      <c r="EW150" s="2">
        <f t="shared" si="159"/>
        <v>0</v>
      </c>
      <c r="EX150" s="2">
        <f t="shared" si="160"/>
        <v>0</v>
      </c>
      <c r="EY150" s="2">
        <f t="shared" si="242"/>
        <v>0</v>
      </c>
      <c r="EZ150" s="2">
        <f t="shared" si="161"/>
        <v>0</v>
      </c>
      <c r="FA150" s="2">
        <f t="shared" si="162"/>
        <v>0</v>
      </c>
      <c r="FB150" s="59"/>
      <c r="FC150" s="2">
        <f t="shared" si="163"/>
        <v>0</v>
      </c>
      <c r="FD150" s="2">
        <f t="shared" si="243"/>
        <v>0</v>
      </c>
      <c r="FE150" s="3">
        <f t="shared" si="256"/>
        <v>0</v>
      </c>
      <c r="FF150" s="3">
        <f t="shared" si="244"/>
        <v>0</v>
      </c>
      <c r="FG150" s="3">
        <f t="shared" si="245"/>
        <v>0</v>
      </c>
      <c r="FH150" s="3">
        <f t="shared" si="164"/>
        <v>0</v>
      </c>
      <c r="FI150" s="67">
        <f t="shared" si="165"/>
        <v>0</v>
      </c>
      <c r="FJ150" s="3">
        <f t="shared" si="166"/>
        <v>0</v>
      </c>
      <c r="FK150" s="3">
        <f t="shared" si="167"/>
        <v>0</v>
      </c>
      <c r="FL150" s="3">
        <f t="shared" si="246"/>
        <v>0</v>
      </c>
      <c r="FM150" s="3">
        <f t="shared" si="247"/>
        <v>0</v>
      </c>
      <c r="FN150" s="3">
        <f t="shared" si="248"/>
        <v>0</v>
      </c>
      <c r="FO150" s="2">
        <f t="shared" si="168"/>
        <v>0</v>
      </c>
      <c r="FP150" s="2">
        <f t="shared" si="169"/>
        <v>0</v>
      </c>
      <c r="FQ150" s="2">
        <f t="shared" si="249"/>
        <v>0</v>
      </c>
      <c r="FR150" s="6" t="str">
        <f>IF(A150=1,1,IF(DW150="","",COUNTA($DW$31:DW150)+1))</f>
        <v/>
      </c>
      <c r="FS150" s="6" t="str">
        <f t="shared" si="170"/>
        <v/>
      </c>
      <c r="FT150" s="43">
        <f t="shared" si="250"/>
        <v>0</v>
      </c>
      <c r="FU150" s="23">
        <f t="shared" si="251"/>
        <v>0</v>
      </c>
      <c r="FV150" s="21">
        <f t="shared" si="252"/>
        <v>0</v>
      </c>
    </row>
    <row r="151" spans="1:178">
      <c r="A151" s="4" t="str">
        <f t="shared" si="171"/>
        <v/>
      </c>
      <c r="B151" s="33"/>
      <c r="C151" s="33"/>
      <c r="D151" s="33"/>
      <c r="E151" s="33"/>
      <c r="F151" s="33"/>
      <c r="G151" s="11" t="str">
        <f t="shared" si="138"/>
        <v/>
      </c>
      <c r="H151" s="3" t="str">
        <f t="shared" si="172"/>
        <v/>
      </c>
      <c r="I151" s="3" t="str">
        <f t="shared" si="139"/>
        <v/>
      </c>
      <c r="J151" s="3" t="str">
        <f t="shared" si="173"/>
        <v/>
      </c>
      <c r="K151" s="3" t="str">
        <f t="shared" si="140"/>
        <v/>
      </c>
      <c r="L151" s="2" t="str">
        <f t="shared" si="141"/>
        <v/>
      </c>
      <c r="M151" s="8" t="str">
        <f t="shared" si="174"/>
        <v/>
      </c>
      <c r="N151" s="8" t="str">
        <f t="shared" si="142"/>
        <v/>
      </c>
      <c r="O151" s="8" t="str">
        <f t="shared" si="175"/>
        <v/>
      </c>
      <c r="P151" s="8" t="str">
        <f t="shared" si="143"/>
        <v/>
      </c>
      <c r="Q151" s="2" t="str">
        <f t="shared" si="144"/>
        <v/>
      </c>
      <c r="R151" s="3" t="str">
        <f t="shared" si="145"/>
        <v/>
      </c>
      <c r="S151" s="3" t="str">
        <f>IF($B151="","",IF(E151="",S152,$B151))</f>
        <v/>
      </c>
      <c r="T151" s="3" t="str">
        <f t="shared" si="176"/>
        <v/>
      </c>
      <c r="U151" s="8" t="str">
        <f>IF($B151="","",IF(E151="",U152,E151))</f>
        <v/>
      </c>
      <c r="V151" s="2" t="str">
        <f t="shared" si="148"/>
        <v/>
      </c>
      <c r="W151" s="2" t="str">
        <f t="shared" si="149"/>
        <v/>
      </c>
      <c r="X151" s="2" t="str">
        <f t="shared" si="253"/>
        <v/>
      </c>
      <c r="Y151" s="2" t="str">
        <f t="shared" si="150"/>
        <v/>
      </c>
      <c r="Z151" s="46" t="str">
        <f t="shared" si="258"/>
        <v/>
      </c>
      <c r="AA151" s="46" t="str">
        <f t="shared" si="177"/>
        <v/>
      </c>
      <c r="AB151" s="47"/>
      <c r="AC151" s="46" t="str">
        <f t="shared" si="178"/>
        <v/>
      </c>
      <c r="AD151" s="47" t="str">
        <f t="shared" si="259"/>
        <v/>
      </c>
      <c r="AE151" s="48" t="str">
        <f t="shared" si="179"/>
        <v/>
      </c>
      <c r="AF151" s="49" t="str">
        <f t="shared" si="264"/>
        <v/>
      </c>
      <c r="AG151" s="49" t="str">
        <f t="shared" si="264"/>
        <v/>
      </c>
      <c r="AH151" s="49" t="str">
        <f t="shared" si="264"/>
        <v/>
      </c>
      <c r="AI151" s="47" t="str">
        <f t="shared" si="264"/>
        <v/>
      </c>
      <c r="AJ151" s="47" t="str">
        <f t="shared" si="264"/>
        <v/>
      </c>
      <c r="AK151" s="46" t="str">
        <f t="shared" si="264"/>
        <v/>
      </c>
      <c r="AL151" s="47"/>
      <c r="AM151" s="53" t="str">
        <f t="shared" si="180"/>
        <v/>
      </c>
      <c r="AN151" s="50" t="str">
        <f t="shared" si="181"/>
        <v/>
      </c>
      <c r="AO151" s="51"/>
      <c r="AP151" s="52" t="str">
        <f t="shared" si="182"/>
        <v/>
      </c>
      <c r="AQ151" s="52" t="str">
        <f t="shared" si="183"/>
        <v/>
      </c>
      <c r="AR151" s="47">
        <f t="shared" si="184"/>
        <v>0</v>
      </c>
      <c r="AS151" s="53" t="str">
        <f t="shared" si="185"/>
        <v/>
      </c>
      <c r="AT151" s="52" t="str">
        <f t="shared" si="186"/>
        <v/>
      </c>
      <c r="AU151" s="9" t="str">
        <f t="shared" si="187"/>
        <v/>
      </c>
      <c r="AV151" s="9" t="str">
        <f t="shared" si="188"/>
        <v/>
      </c>
      <c r="AW151" s="12" t="str">
        <f t="shared" si="189"/>
        <v/>
      </c>
      <c r="AX151" s="9" t="str">
        <f t="shared" si="190"/>
        <v/>
      </c>
      <c r="AY151" s="12" t="str">
        <f t="shared" si="191"/>
        <v/>
      </c>
      <c r="AZ151" s="10" t="str">
        <f t="shared" si="192"/>
        <v/>
      </c>
      <c r="BA151" s="10" t="str">
        <f t="shared" si="193"/>
        <v/>
      </c>
      <c r="BB151" s="10" t="str">
        <f t="shared" si="194"/>
        <v/>
      </c>
      <c r="BC151" s="10" t="str">
        <f t="shared" si="195"/>
        <v/>
      </c>
      <c r="BD151" s="10" t="str">
        <f t="shared" si="196"/>
        <v/>
      </c>
      <c r="BE151" s="12" t="str">
        <f t="shared" si="197"/>
        <v/>
      </c>
      <c r="BF151" s="9" t="str">
        <f t="shared" si="198"/>
        <v/>
      </c>
      <c r="BG151" s="9" t="str">
        <f t="shared" si="199"/>
        <v/>
      </c>
      <c r="BH151" s="7" t="str">
        <f t="shared" si="200"/>
        <v/>
      </c>
      <c r="BI151" s="7" t="str">
        <f t="shared" si="201"/>
        <v/>
      </c>
      <c r="BJ151" s="12" t="str">
        <f t="shared" si="202"/>
        <v/>
      </c>
      <c r="BK151" s="80" t="str">
        <f t="shared" si="203"/>
        <v/>
      </c>
      <c r="BL151" s="7" t="str">
        <f t="shared" si="204"/>
        <v/>
      </c>
      <c r="BM151" s="7" t="str">
        <f t="shared" si="254"/>
        <v/>
      </c>
      <c r="BN151" s="12" t="str">
        <f t="shared" si="205"/>
        <v/>
      </c>
      <c r="BO151" s="9" t="str">
        <f t="shared" si="206"/>
        <v/>
      </c>
      <c r="BP151" s="2" t="str">
        <f t="shared" si="207"/>
        <v/>
      </c>
      <c r="BQ151" s="2" t="str">
        <f t="shared" si="208"/>
        <v/>
      </c>
      <c r="BR151" s="20" t="str">
        <f t="shared" si="263"/>
        <v/>
      </c>
      <c r="BS151" s="20" t="str">
        <f t="shared" si="263"/>
        <v/>
      </c>
      <c r="BT151" s="20" t="str">
        <f t="shared" si="263"/>
        <v/>
      </c>
      <c r="BU151" s="86" t="str">
        <f t="shared" si="209"/>
        <v/>
      </c>
      <c r="BV151" s="86" t="str">
        <f t="shared" si="210"/>
        <v/>
      </c>
      <c r="BW151" s="20" t="str">
        <f t="shared" si="263"/>
        <v/>
      </c>
      <c r="BX151" s="86" t="str">
        <f t="shared" si="263"/>
        <v/>
      </c>
      <c r="BY151" s="86" t="str">
        <f t="shared" si="263"/>
        <v/>
      </c>
      <c r="BZ151" s="86" t="str">
        <f t="shared" si="263"/>
        <v/>
      </c>
      <c r="CA151" s="86" t="str">
        <f t="shared" si="263"/>
        <v/>
      </c>
      <c r="CB151" s="86" t="str">
        <f t="shared" si="263"/>
        <v/>
      </c>
      <c r="CC151" s="86" t="str">
        <f t="shared" si="263"/>
        <v/>
      </c>
      <c r="CD151" s="86" t="str">
        <f t="shared" si="263"/>
        <v/>
      </c>
      <c r="CE151" s="20" t="str">
        <f t="shared" si="255"/>
        <v/>
      </c>
      <c r="CF151" s="14" t="str">
        <f t="shared" si="211"/>
        <v/>
      </c>
      <c r="CG151" s="14" t="str">
        <f t="shared" si="212"/>
        <v/>
      </c>
      <c r="CH151" s="8">
        <f t="shared" si="213"/>
        <v>0</v>
      </c>
      <c r="CI151" s="9" t="str">
        <f t="shared" si="214"/>
        <v/>
      </c>
      <c r="CJ151" s="9" t="str">
        <f t="shared" si="215"/>
        <v/>
      </c>
      <c r="CK151" s="9" t="str">
        <f t="shared" si="216"/>
        <v/>
      </c>
      <c r="CL151" s="9" t="str">
        <f t="shared" si="217"/>
        <v/>
      </c>
      <c r="CM151" s="9" t="str">
        <f t="shared" si="218"/>
        <v/>
      </c>
      <c r="CN151" s="9" t="str">
        <f t="shared" si="219"/>
        <v/>
      </c>
      <c r="CO151" s="9" t="str">
        <f t="shared" si="261"/>
        <v/>
      </c>
      <c r="CP151" s="9" t="str">
        <f t="shared" si="261"/>
        <v/>
      </c>
      <c r="CQ151" s="9" t="str">
        <f t="shared" si="261"/>
        <v/>
      </c>
      <c r="CR151" s="9" t="str">
        <f t="shared" si="261"/>
        <v/>
      </c>
      <c r="CS151" s="9" t="str">
        <f t="shared" si="261"/>
        <v/>
      </c>
      <c r="CT151" s="9" t="str">
        <f t="shared" si="261"/>
        <v/>
      </c>
      <c r="CU151" s="9" t="str">
        <f t="shared" si="261"/>
        <v/>
      </c>
      <c r="CV151" s="9" t="str">
        <f t="shared" si="221"/>
        <v/>
      </c>
      <c r="CW151" s="9" t="str">
        <f t="shared" si="262"/>
        <v/>
      </c>
      <c r="CX151" s="9" t="str">
        <f t="shared" si="262"/>
        <v/>
      </c>
      <c r="CY151" s="9" t="str">
        <f t="shared" si="262"/>
        <v/>
      </c>
      <c r="CZ151" s="9" t="str">
        <f t="shared" si="262"/>
        <v/>
      </c>
      <c r="DA151" s="9" t="str">
        <f t="shared" si="262"/>
        <v/>
      </c>
      <c r="DB151" s="9" t="str">
        <f t="shared" si="262"/>
        <v/>
      </c>
      <c r="DC151" s="9" t="str">
        <f t="shared" si="262"/>
        <v/>
      </c>
      <c r="DD151" s="2" t="str">
        <f t="shared" si="223"/>
        <v/>
      </c>
      <c r="DE151" s="2" t="str">
        <f t="shared" si="224"/>
        <v/>
      </c>
      <c r="DF151" s="2" t="str">
        <f t="shared" si="225"/>
        <v/>
      </c>
      <c r="DG151" s="2" t="str">
        <f t="shared" si="226"/>
        <v/>
      </c>
      <c r="DH151" s="2" t="str">
        <f t="shared" si="227"/>
        <v/>
      </c>
      <c r="DI151" s="2" t="str">
        <f t="shared" si="228"/>
        <v/>
      </c>
      <c r="DJ151" s="2" t="str">
        <f t="shared" si="229"/>
        <v/>
      </c>
      <c r="DK151" s="2" t="str">
        <f t="shared" si="230"/>
        <v/>
      </c>
      <c r="DL151" s="16" t="str">
        <f t="shared" si="231"/>
        <v/>
      </c>
      <c r="DM151" s="16" t="str">
        <f t="shared" si="232"/>
        <v/>
      </c>
      <c r="DN151" s="16" t="str">
        <f t="shared" si="233"/>
        <v/>
      </c>
      <c r="DO151" s="72" t="str">
        <f t="shared" si="234"/>
        <v/>
      </c>
      <c r="DP151" s="16" t="str">
        <f t="shared" si="235"/>
        <v/>
      </c>
      <c r="DQ151" s="16" t="str">
        <f t="shared" si="236"/>
        <v/>
      </c>
      <c r="DR151" s="2" t="str">
        <f t="shared" si="237"/>
        <v/>
      </c>
      <c r="DS151" s="2" t="str">
        <f t="shared" si="238"/>
        <v/>
      </c>
      <c r="DT151" s="2" t="str">
        <f t="shared" si="239"/>
        <v/>
      </c>
      <c r="DU151" s="2" t="str">
        <f t="shared" si="240"/>
        <v/>
      </c>
      <c r="DV151" s="15"/>
      <c r="DW151" s="17"/>
      <c r="DX151" s="17"/>
      <c r="DY151" s="47" t="str">
        <f t="shared" si="265"/>
        <v/>
      </c>
      <c r="DZ151" s="47" t="str">
        <f t="shared" si="265"/>
        <v/>
      </c>
      <c r="EA151" s="47" t="str">
        <f t="shared" si="265"/>
        <v/>
      </c>
      <c r="EB151" s="47" t="str">
        <f t="shared" si="265"/>
        <v/>
      </c>
      <c r="EC151" s="49" t="str">
        <f t="shared" si="265"/>
        <v/>
      </c>
      <c r="ED151" s="49" t="str">
        <f t="shared" si="265"/>
        <v/>
      </c>
      <c r="EE151" s="47" t="str">
        <f t="shared" si="265"/>
        <v/>
      </c>
      <c r="EF151" s="47" t="str">
        <f t="shared" si="265"/>
        <v/>
      </c>
      <c r="EG151" s="47" t="str">
        <f t="shared" si="265"/>
        <v/>
      </c>
      <c r="EH151" s="6">
        <f t="shared" si="152"/>
        <v>0</v>
      </c>
      <c r="EI151" s="6">
        <f t="shared" si="153"/>
        <v>0</v>
      </c>
      <c r="EJ151" s="2" t="str">
        <f t="shared" si="154"/>
        <v/>
      </c>
      <c r="EK151" s="2" t="str">
        <f t="shared" si="155"/>
        <v/>
      </c>
      <c r="EL151" s="2" t="str">
        <f t="shared" si="257"/>
        <v/>
      </c>
      <c r="EM151" s="2" t="str">
        <f t="shared" si="156"/>
        <v/>
      </c>
      <c r="EN151" s="2" t="str">
        <f t="shared" si="157"/>
        <v/>
      </c>
      <c r="EO151" s="2">
        <f t="shared" si="158"/>
        <v>0</v>
      </c>
      <c r="EP151" s="2">
        <f t="shared" si="241"/>
        <v>0</v>
      </c>
      <c r="EQ151" s="2"/>
      <c r="ER151" s="2"/>
      <c r="ES151" s="2"/>
      <c r="ET151" s="2"/>
      <c r="EU151" s="2"/>
      <c r="EV151" s="2"/>
      <c r="EW151" s="2">
        <f t="shared" si="159"/>
        <v>0</v>
      </c>
      <c r="EX151" s="2">
        <f t="shared" si="160"/>
        <v>0</v>
      </c>
      <c r="EY151" s="2">
        <f t="shared" si="242"/>
        <v>0</v>
      </c>
      <c r="EZ151" s="2">
        <f t="shared" si="161"/>
        <v>0</v>
      </c>
      <c r="FA151" s="2">
        <f t="shared" si="162"/>
        <v>0</v>
      </c>
      <c r="FB151" s="59"/>
      <c r="FC151" s="2">
        <f t="shared" si="163"/>
        <v>0</v>
      </c>
      <c r="FD151" s="2">
        <f t="shared" si="243"/>
        <v>0</v>
      </c>
      <c r="FE151" s="3">
        <f t="shared" si="256"/>
        <v>0</v>
      </c>
      <c r="FF151" s="3">
        <f t="shared" si="244"/>
        <v>0</v>
      </c>
      <c r="FG151" s="3">
        <f t="shared" si="245"/>
        <v>0</v>
      </c>
      <c r="FH151" s="3">
        <f t="shared" si="164"/>
        <v>0</v>
      </c>
      <c r="FI151" s="67">
        <f t="shared" si="165"/>
        <v>0</v>
      </c>
      <c r="FJ151" s="3">
        <f t="shared" si="166"/>
        <v>0</v>
      </c>
      <c r="FK151" s="3">
        <f t="shared" si="167"/>
        <v>0</v>
      </c>
      <c r="FL151" s="3">
        <f t="shared" si="246"/>
        <v>0</v>
      </c>
      <c r="FM151" s="3">
        <f t="shared" si="247"/>
        <v>0</v>
      </c>
      <c r="FN151" s="3">
        <f t="shared" si="248"/>
        <v>0</v>
      </c>
      <c r="FO151" s="2">
        <f t="shared" si="168"/>
        <v>0</v>
      </c>
      <c r="FP151" s="2">
        <f t="shared" si="169"/>
        <v>0</v>
      </c>
      <c r="FQ151" s="2">
        <f t="shared" si="249"/>
        <v>0</v>
      </c>
      <c r="FR151" s="6" t="str">
        <f>IF(A151=1,1,IF(DW151="","",COUNTA($DW$31:DW151)+1))</f>
        <v/>
      </c>
      <c r="FS151" s="6" t="str">
        <f t="shared" si="170"/>
        <v/>
      </c>
      <c r="FT151" s="43">
        <f t="shared" si="250"/>
        <v>0</v>
      </c>
      <c r="FU151" s="23">
        <f t="shared" si="251"/>
        <v>0</v>
      </c>
      <c r="FV151" s="21">
        <f t="shared" si="252"/>
        <v>0</v>
      </c>
    </row>
  </sheetData>
  <dataConsolidate/>
  <mergeCells count="170">
    <mergeCell ref="EE27:EE28"/>
    <mergeCell ref="EF27:EF28"/>
    <mergeCell ref="EG27:EG28"/>
    <mergeCell ref="EH27:EH28"/>
    <mergeCell ref="EI27:EI28"/>
    <mergeCell ref="EJ27:EJ28"/>
    <mergeCell ref="DY27:DY28"/>
    <mergeCell ref="DZ27:DZ28"/>
    <mergeCell ref="CZ28:CZ29"/>
    <mergeCell ref="DA28:DA29"/>
    <mergeCell ref="DB28:DB29"/>
    <mergeCell ref="DC28:DC29"/>
    <mergeCell ref="EA27:EA28"/>
    <mergeCell ref="EB27:EB28"/>
    <mergeCell ref="EC27:EC28"/>
    <mergeCell ref="ED27:ED28"/>
    <mergeCell ref="DS27:DS28"/>
    <mergeCell ref="DT27:DT28"/>
    <mergeCell ref="DU27:DU28"/>
    <mergeCell ref="DV27:DV29"/>
    <mergeCell ref="DW27:DW28"/>
    <mergeCell ref="DX27:DX28"/>
    <mergeCell ref="DM27:DM28"/>
    <mergeCell ref="DN27:DN28"/>
    <mergeCell ref="FO27:FO28"/>
    <mergeCell ref="FP27:FP28"/>
    <mergeCell ref="FQ27:FQ28"/>
    <mergeCell ref="FB27:FB28"/>
    <mergeCell ref="EK27:EK28"/>
    <mergeCell ref="EL27:EL28"/>
    <mergeCell ref="EM27:EM28"/>
    <mergeCell ref="EN27:EN28"/>
    <mergeCell ref="EO27:EO28"/>
    <mergeCell ref="EP27:EP28"/>
    <mergeCell ref="FR27:FR28"/>
    <mergeCell ref="FS27:FS28"/>
    <mergeCell ref="AC28:AC29"/>
    <mergeCell ref="AK28:AK29"/>
    <mergeCell ref="BR28:BR29"/>
    <mergeCell ref="BS28:BS29"/>
    <mergeCell ref="BT28:BT29"/>
    <mergeCell ref="FI27:FI28"/>
    <mergeCell ref="FJ27:FJ28"/>
    <mergeCell ref="FK27:FK28"/>
    <mergeCell ref="FL27:FL28"/>
    <mergeCell ref="FM27:FM28"/>
    <mergeCell ref="FN27:FN28"/>
    <mergeCell ref="FC27:FC28"/>
    <mergeCell ref="FD27:FD28"/>
    <mergeCell ref="FE27:FE28"/>
    <mergeCell ref="FF27:FF28"/>
    <mergeCell ref="FG27:FG28"/>
    <mergeCell ref="FH27:FH28"/>
    <mergeCell ref="EW27:EW28"/>
    <mergeCell ref="EX27:EX28"/>
    <mergeCell ref="EY27:EY28"/>
    <mergeCell ref="EZ27:EZ28"/>
    <mergeCell ref="FA27:FA28"/>
    <mergeCell ref="DO27:DO28"/>
    <mergeCell ref="DP27:DP28"/>
    <mergeCell ref="DQ27:DQ28"/>
    <mergeCell ref="DR27:DR28"/>
    <mergeCell ref="DG27:DG28"/>
    <mergeCell ref="DH27:DH28"/>
    <mergeCell ref="DI27:DI28"/>
    <mergeCell ref="DJ27:DJ28"/>
    <mergeCell ref="DK27:DK28"/>
    <mergeCell ref="DL27:DL28"/>
    <mergeCell ref="CM27:CM28"/>
    <mergeCell ref="CN27:CU27"/>
    <mergeCell ref="CV27:DC27"/>
    <mergeCell ref="DD27:DD28"/>
    <mergeCell ref="DE27:DE28"/>
    <mergeCell ref="DF27:DF28"/>
    <mergeCell ref="CO28:CO29"/>
    <mergeCell ref="CP28:CP29"/>
    <mergeCell ref="CQ28:CQ29"/>
    <mergeCell ref="CR28:CR29"/>
    <mergeCell ref="CS28:CS29"/>
    <mergeCell ref="CT28:CT29"/>
    <mergeCell ref="CU28:CU29"/>
    <mergeCell ref="CW28:CW29"/>
    <mergeCell ref="CX28:CX29"/>
    <mergeCell ref="CY28:CY29"/>
    <mergeCell ref="CG27:CG29"/>
    <mergeCell ref="CH27:CH28"/>
    <mergeCell ref="CI27:CI28"/>
    <mergeCell ref="CJ27:CJ28"/>
    <mergeCell ref="CK27:CK28"/>
    <mergeCell ref="CL27:CL28"/>
    <mergeCell ref="BN27:BN29"/>
    <mergeCell ref="BP27:BP28"/>
    <mergeCell ref="BQ27:BQ28"/>
    <mergeCell ref="BX27:CD27"/>
    <mergeCell ref="CE27:CE28"/>
    <mergeCell ref="CF27:CF29"/>
    <mergeCell ref="BU28:BU29"/>
    <mergeCell ref="BV28:BV29"/>
    <mergeCell ref="BW28:BW29"/>
    <mergeCell ref="BX28:BX29"/>
    <mergeCell ref="BY28:BY29"/>
    <mergeCell ref="BZ28:BZ29"/>
    <mergeCell ref="CA28:CA29"/>
    <mergeCell ref="CB28:CB29"/>
    <mergeCell ref="CC28:CC29"/>
    <mergeCell ref="CD28:CD29"/>
    <mergeCell ref="BI27:BI28"/>
    <mergeCell ref="BJ27:BJ29"/>
    <mergeCell ref="BK27:BK28"/>
    <mergeCell ref="BM27:BM28"/>
    <mergeCell ref="BA27:BA28"/>
    <mergeCell ref="BB27:BB28"/>
    <mergeCell ref="BC27:BC28"/>
    <mergeCell ref="BD27:BD28"/>
    <mergeCell ref="BE27:BE29"/>
    <mergeCell ref="BF27:BF28"/>
    <mergeCell ref="AZ27:AZ28"/>
    <mergeCell ref="AO27:AO29"/>
    <mergeCell ref="AP27:AP28"/>
    <mergeCell ref="AQ27:AQ28"/>
    <mergeCell ref="AR27:AR28"/>
    <mergeCell ref="AS27:AS28"/>
    <mergeCell ref="AT27:AT28"/>
    <mergeCell ref="BG27:BG28"/>
    <mergeCell ref="BH27:BH28"/>
    <mergeCell ref="AD27:AD28"/>
    <mergeCell ref="AE27:AE29"/>
    <mergeCell ref="AF27:AF28"/>
    <mergeCell ref="AG27:AG28"/>
    <mergeCell ref="AU27:AU28"/>
    <mergeCell ref="AV27:AV28"/>
    <mergeCell ref="AW27:AW29"/>
    <mergeCell ref="AX27:AX28"/>
    <mergeCell ref="AY27:AY29"/>
    <mergeCell ref="M27:P27"/>
    <mergeCell ref="Q27:Q28"/>
    <mergeCell ref="R27:U27"/>
    <mergeCell ref="V27:W28"/>
    <mergeCell ref="X27:X28"/>
    <mergeCell ref="Y27:Y28"/>
    <mergeCell ref="FO26:FQ26"/>
    <mergeCell ref="A27:A29"/>
    <mergeCell ref="B27:B28"/>
    <mergeCell ref="C27:C28"/>
    <mergeCell ref="D27:D28"/>
    <mergeCell ref="E27:E28"/>
    <mergeCell ref="F27:F28"/>
    <mergeCell ref="G27:G29"/>
    <mergeCell ref="H27:K27"/>
    <mergeCell ref="L27:L28"/>
    <mergeCell ref="AH27:AH28"/>
    <mergeCell ref="AI27:AI28"/>
    <mergeCell ref="AJ27:AJ28"/>
    <mergeCell ref="AL27:AL28"/>
    <mergeCell ref="AM27:AM28"/>
    <mergeCell ref="AN27:AN29"/>
    <mergeCell ref="Z27:Z28"/>
    <mergeCell ref="AA27:AA28"/>
    <mergeCell ref="AS1:AS2"/>
    <mergeCell ref="BK26:BL26"/>
    <mergeCell ref="EM26:EP26"/>
    <mergeCell ref="EW26:EY26"/>
    <mergeCell ref="EZ26:FD26"/>
    <mergeCell ref="FE26:FN26"/>
    <mergeCell ref="A1:A2"/>
    <mergeCell ref="B1:C2"/>
    <mergeCell ref="AO1:AO2"/>
    <mergeCell ref="AP1:AP2"/>
    <mergeCell ref="AQ1:AQ2"/>
    <mergeCell ref="AR1:AR2"/>
  </mergeCells>
  <conditionalFormatting sqref="FI31:FM31 EO31:EO151 EW31:EX151 FO31:FP151 FJ32:FL151 G31:Q151 BM31 A31:A41 A113:D151 DJ31:DP151 BO31:DG31 EJ31:EM151 EE31:EH151 A42:B112 D42:D112 DR31:EB151 BM32:DG151 Y31:BJ151">
    <cfRule type="containsBlanks" dxfId="763" priority="33">
      <formula>LEN(TRIM(A31))=0</formula>
    </cfRule>
  </conditionalFormatting>
  <conditionalFormatting sqref="AO3:AO25 AO32:AQ151">
    <cfRule type="containsText" dxfId="762" priority="70" operator="containsText" text="žulová dlažba">
      <formula>NOT(ISERROR(SEARCH("žulová dlažba",AO3)))</formula>
    </cfRule>
    <cfRule type="containsText" dxfId="761" priority="71" operator="containsText" text="zámková dlažba">
      <formula>NOT(ISERROR(SEARCH("zámková dlažba",AO3)))</formula>
    </cfRule>
    <cfRule type="containsText" dxfId="760" priority="72" operator="containsText" text="dlažba">
      <formula>NOT(ISERROR(SEARCH("dlažba",AO3)))</formula>
    </cfRule>
    <cfRule type="containsText" dxfId="759" priority="73" operator="containsText" text="žulová dlažba">
      <formula>NOT(ISERROR(SEARCH("žulová dlažba",AO3)))</formula>
    </cfRule>
    <cfRule type="containsText" dxfId="758" priority="74" operator="containsText" text="dlažba">
      <formula>NOT(ISERROR(SEARCH("dlažba",AO3)))</formula>
    </cfRule>
    <cfRule type="containsText" priority="75" operator="containsText" text="dlažba">
      <formula>NOT(ISERROR(SEARCH("dlažba",AO3)))</formula>
    </cfRule>
    <cfRule type="containsText" dxfId="757" priority="76" operator="containsText" text="žulová dlažba">
      <formula>NOT(ISERROR(SEARCH("žulová dlažba",AO3)))</formula>
    </cfRule>
    <cfRule type="containsText" dxfId="756" priority="77" operator="containsText" text="zámková dlažba">
      <formula>NOT(ISERROR(SEARCH("zámková dlažba",AO3)))</formula>
    </cfRule>
    <cfRule type="containsText" dxfId="755" priority="78" operator="containsText" text="dlažba">
      <formula>NOT(ISERROR(SEARCH("dlažba",AO3)))</formula>
    </cfRule>
    <cfRule type="containsText" dxfId="754" priority="79" operator="containsText" text="štěrk">
      <formula>NOT(ISERROR(SEARCH("štěrk",AO3)))</formula>
    </cfRule>
    <cfRule type="containsText" dxfId="753" priority="80" operator="containsText" text="štěrk">
      <formula>NOT(ISERROR(SEARCH("štěrk",AO3)))</formula>
    </cfRule>
    <cfRule type="containsText" dxfId="752" priority="81" operator="containsText" text="vodoteč">
      <formula>NOT(ISERROR(SEARCH("vodoteč",AO3)))</formula>
    </cfRule>
    <cfRule type="containsText" dxfId="751" priority="82" operator="containsText" text="vodoteč">
      <formula>NOT(ISERROR(SEARCH("vodoteč",AO3)))</formula>
    </cfRule>
    <cfRule type="containsText" dxfId="750" priority="83" operator="containsText" text="asfalt">
      <formula>NOT(ISERROR(SEARCH("asfalt",AO3)))</formula>
    </cfRule>
    <cfRule type="containsText" dxfId="749" priority="84" operator="containsText" text="asfalt">
      <formula>NOT(ISERROR(SEARCH("asfalt",AO3)))</formula>
    </cfRule>
    <cfRule type="containsText" dxfId="748" priority="85" operator="containsText" text="asfalt">
      <formula>NOT(ISERROR(SEARCH("asfalt",AO3)))</formula>
    </cfRule>
    <cfRule type="containsText" dxfId="747" priority="86" operator="containsText" text="tráva">
      <formula>NOT(ISERROR(SEARCH("tráva",AO3)))</formula>
    </cfRule>
  </conditionalFormatting>
  <conditionalFormatting sqref="AO4:AO5 AO8:AO10 AO13:AO15">
    <cfRule type="containsText" dxfId="746" priority="69" operator="containsText" text="betonová dlažba">
      <formula>NOT(ISERROR(SEARCH("betonová dlažba",AO4)))</formula>
    </cfRule>
  </conditionalFormatting>
  <conditionalFormatting sqref="AO1 AO3:AO25 AO32:AQ151">
    <cfRule type="containsText" dxfId="745" priority="50" operator="containsText" text="zatrav. tvárnice">
      <formula>NOT(ISERROR(SEARCH("zatrav. tvárnice",AO1)))</formula>
    </cfRule>
    <cfRule type="containsText" dxfId="744" priority="51" operator="containsText" text="zatrav. tvárnice">
      <formula>NOT(ISERROR(SEARCH("zatrav. tvárnice",AO1)))</formula>
    </cfRule>
    <cfRule type="containsText" dxfId="743" priority="52" operator="containsText" text="zatavr.tvárnice">
      <formula>NOT(ISERROR(SEARCH("zatavr.tvárnice",AO1)))</formula>
    </cfRule>
    <cfRule type="containsText" dxfId="742" priority="53" operator="containsText" text="kostky velké">
      <formula>NOT(ISERROR(SEARCH("kostky velké",AO1)))</formula>
    </cfRule>
    <cfRule type="containsText" dxfId="741" priority="54" operator="containsText" text="kostky velké">
      <formula>NOT(ISERROR(SEARCH("kostky velké",AO1)))</formula>
    </cfRule>
    <cfRule type="containsText" dxfId="740" priority="55" operator="containsText" text="kostky velké">
      <formula>NOT(ISERROR(SEARCH("kostky velké",AO1)))</formula>
    </cfRule>
    <cfRule type="containsText" dxfId="739" priority="56" operator="containsText" text="kostky malé">
      <formula>NOT(ISERROR(SEARCH("kostky malé",AO1)))</formula>
    </cfRule>
    <cfRule type="containsText" dxfId="738" priority="57" operator="containsText" text="záhon">
      <formula>NOT(ISERROR(SEARCH("záhon",AO1)))</formula>
    </cfRule>
    <cfRule type="containsText" dxfId="737" priority="58" operator="containsText" text="bet. dlažba 50x50">
      <formula>NOT(ISERROR(SEARCH("bet. dlažba 50x50",AO1)))</formula>
    </cfRule>
    <cfRule type="containsText" dxfId="736" priority="59" operator="containsText" text="bet. dlažba 30x30">
      <formula>NOT(ISERROR(SEARCH("bet. dlažba 30x30",AO1)))</formula>
    </cfRule>
    <cfRule type="containsText" dxfId="735" priority="60" operator="containsText" text="panely">
      <formula>NOT(ISERROR(SEARCH("panely",AO1)))</formula>
    </cfRule>
    <cfRule type="containsText" dxfId="734" priority="61" operator="containsText" text="komunikace I tř">
      <formula>NOT(ISERROR(SEARCH("komunikace I tř",AO1)))</formula>
    </cfRule>
    <cfRule type="containsText" dxfId="733" priority="62" operator="containsText" text="krajnice">
      <formula>NOT(ISERROR(SEARCH("krajnice",AO1)))</formula>
    </cfRule>
    <cfRule type="containsText" dxfId="732" priority="63" operator="containsText" text="komunikace III tř">
      <formula>NOT(ISERROR(SEARCH("komunikace III tř",AO1)))</formula>
    </cfRule>
    <cfRule type="containsText" dxfId="731" priority="64" operator="containsText" text="krajnice">
      <formula>NOT(ISERROR(SEARCH("krajnice",AO1)))</formula>
    </cfRule>
    <cfRule type="containsText" dxfId="730" priority="65" operator="containsText" text="chodník asfaltový">
      <formula>NOT(ISERROR(SEARCH("chodník asfaltový",AO1)))</formula>
    </cfRule>
    <cfRule type="containsText" dxfId="729" priority="66" operator="containsText" text="chodník asfaltový">
      <formula>NOT(ISERROR(SEARCH("chodník asfaltový",AO1)))</formula>
    </cfRule>
    <cfRule type="containsText" dxfId="728" priority="67" operator="containsText" text="pole">
      <formula>NOT(ISERROR(SEARCH("pole",AO1)))</formula>
    </cfRule>
    <cfRule type="containsText" dxfId="727" priority="68" operator="containsText" text="betonová dlažba">
      <formula>NOT(ISERROR(SEARCH("betonová dlažba",AO1)))</formula>
    </cfRule>
  </conditionalFormatting>
  <conditionalFormatting sqref="AR32:AR151">
    <cfRule type="cellIs" dxfId="726" priority="49" operator="equal">
      <formula>0</formula>
    </cfRule>
  </conditionalFormatting>
  <conditionalFormatting sqref="B113:D151 B42:B112 D42:D112">
    <cfRule type="expression" dxfId="725" priority="48">
      <formula>$A42="Chyba staničení"</formula>
    </cfRule>
  </conditionalFormatting>
  <conditionalFormatting sqref="B113:D151 B42:B112 D42:D112">
    <cfRule type="containsBlanks" dxfId="724" priority="47">
      <formula>LEN(TRIM(B42))=0</formula>
    </cfRule>
  </conditionalFormatting>
  <conditionalFormatting sqref="FT31:FU31">
    <cfRule type="containsBlanks" dxfId="723" priority="46">
      <formula>LEN(TRIM(FT31))=0</formula>
    </cfRule>
  </conditionalFormatting>
  <conditionalFormatting sqref="BS32:BS151">
    <cfRule type="iconSet" priority="8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T32:BT151">
    <cfRule type="iconSet" priority="89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U32:BU151">
    <cfRule type="iconSet" priority="9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V32:BV151">
    <cfRule type="iconSet" priority="9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S31:FS151">
    <cfRule type="containsBlanks" dxfId="722" priority="45">
      <formula>LEN(TRIM(FS31))=0</formula>
    </cfRule>
  </conditionalFormatting>
  <conditionalFormatting sqref="FR31:FR151">
    <cfRule type="containsBlanks" dxfId="721" priority="44">
      <formula>LEN(TRIM(FR31))=0</formula>
    </cfRule>
  </conditionalFormatting>
  <conditionalFormatting sqref="EC31:ED151">
    <cfRule type="containsBlanks" dxfId="720" priority="43">
      <formula>LEN(TRIM(EC31))=0</formula>
    </cfRule>
  </conditionalFormatting>
  <conditionalFormatting sqref="EN31:EN151">
    <cfRule type="containsBlanks" dxfId="719" priority="42">
      <formula>LEN(TRIM(EN31))=0</formula>
    </cfRule>
  </conditionalFormatting>
  <conditionalFormatting sqref="EI31:EI151">
    <cfRule type="containsBlanks" dxfId="718" priority="41">
      <formula>LEN(TRIM(EI31))=0</formula>
    </cfRule>
  </conditionalFormatting>
  <conditionalFormatting sqref="EZ31:FC151">
    <cfRule type="containsBlanks" dxfId="717" priority="40">
      <formula>LEN(TRIM(EZ31))=0</formula>
    </cfRule>
  </conditionalFormatting>
  <conditionalFormatting sqref="FE31:FE151 FI32:FI151 FG31:FH151 FM32:FM151">
    <cfRule type="containsBlanks" dxfId="716" priority="39">
      <formula>LEN(TRIM(FE31))=0</formula>
    </cfRule>
  </conditionalFormatting>
  <conditionalFormatting sqref="FF31:FF151">
    <cfRule type="containsBlanks" dxfId="715" priority="38">
      <formula>LEN(TRIM(FF31))=0</formula>
    </cfRule>
  </conditionalFormatting>
  <conditionalFormatting sqref="DR32:DU151 DJ32:DP151 CI32:DG151">
    <cfRule type="cellIs" dxfId="714" priority="87" operator="lessThan">
      <formula>0</formula>
    </cfRule>
  </conditionalFormatting>
  <conditionalFormatting sqref="B42:B66 D42:D66">
    <cfRule type="expression" dxfId="713" priority="37">
      <formula>$A42="Chyba staničení"</formula>
    </cfRule>
  </conditionalFormatting>
  <conditionalFormatting sqref="B42:B94 D42:D94">
    <cfRule type="expression" dxfId="712" priority="36">
      <formula>$A42="Chyba staničení"</formula>
    </cfRule>
  </conditionalFormatting>
  <conditionalFormatting sqref="DV31:DX94">
    <cfRule type="containsBlanks" dxfId="711" priority="35">
      <formula>LEN(TRIM(DV31))=0</formula>
    </cfRule>
  </conditionalFormatting>
  <conditionalFormatting sqref="DL32:DM151">
    <cfRule type="colorScale" priority="34">
      <colorScale>
        <cfvo type="percent" val="0"/>
        <cfvo type="percent" val="0.25"/>
        <cfvo type="percent" val="0.5"/>
        <color theme="0"/>
        <color theme="0"/>
        <color rgb="FF63BE7B"/>
      </colorScale>
    </cfRule>
  </conditionalFormatting>
  <conditionalFormatting sqref="FV31">
    <cfRule type="containsBlanks" dxfId="710" priority="32">
      <formula>LEN(TRIM(FV31))=0</formula>
    </cfRule>
  </conditionalFormatting>
  <conditionalFormatting sqref="DQ32:DQ151">
    <cfRule type="cellIs" dxfId="709" priority="31" operator="lessThan">
      <formula>0</formula>
    </cfRule>
  </conditionalFormatting>
  <conditionalFormatting sqref="DQ31:DQ151">
    <cfRule type="containsBlanks" dxfId="708" priority="30">
      <formula>LEN(TRIM(DQ31))=0</formula>
    </cfRule>
  </conditionalFormatting>
  <conditionalFormatting sqref="AO1:AO1048576">
    <cfRule type="containsText" dxfId="707" priority="27" operator="containsText" text="zatrav. tvárnice">
      <formula>NOT(ISERROR(SEARCH("zatrav. tvárnice",AO1)))</formula>
    </cfRule>
    <cfRule type="containsText" dxfId="706" priority="28" operator="containsText" text="železnice">
      <formula>NOT(ISERROR(SEARCH("železnice",AO1)))</formula>
    </cfRule>
    <cfRule type="containsText" dxfId="705" priority="29" operator="containsText" text="železnice">
      <formula>NOT(ISERROR(SEARCH("železnice",AO1)))</formula>
    </cfRule>
  </conditionalFormatting>
  <conditionalFormatting sqref="E42:F151">
    <cfRule type="containsBlanks" dxfId="704" priority="25">
      <formula>LEN(TRIM(E42))=0</formula>
    </cfRule>
  </conditionalFormatting>
  <conditionalFormatting sqref="E42:F151">
    <cfRule type="containsBlanks" dxfId="703" priority="26">
      <formula>LEN(TRIM(E42))=0</formula>
    </cfRule>
  </conditionalFormatting>
  <conditionalFormatting sqref="R31:S151 U31:U151">
    <cfRule type="containsBlanks" dxfId="702" priority="24">
      <formula>LEN(TRIM(R31))=0</formula>
    </cfRule>
  </conditionalFormatting>
  <conditionalFormatting sqref="T31:T151">
    <cfRule type="containsBlanks" dxfId="701" priority="23">
      <formula>LEN(TRIM(T31))=0</formula>
    </cfRule>
  </conditionalFormatting>
  <conditionalFormatting sqref="V31:W151">
    <cfRule type="containsBlanks" dxfId="700" priority="22">
      <formula>LEN(TRIM(V31))=0</formula>
    </cfRule>
  </conditionalFormatting>
  <conditionalFormatting sqref="X31:X151">
    <cfRule type="containsBlanks" dxfId="699" priority="21">
      <formula>LEN(TRIM(X31))=0</formula>
    </cfRule>
  </conditionalFormatting>
  <conditionalFormatting sqref="BK31:BL151">
    <cfRule type="containsBlanks" dxfId="698" priority="20">
      <formula>LEN(TRIM(BK31))=0</formula>
    </cfRule>
  </conditionalFormatting>
  <conditionalFormatting sqref="B31:F33 B34:B41 D34:F41">
    <cfRule type="containsBlanks" dxfId="697" priority="15">
      <formula>LEN(TRIM(B31))=0</formula>
    </cfRule>
  </conditionalFormatting>
  <conditionalFormatting sqref="B31:B41">
    <cfRule type="expression" dxfId="696" priority="19">
      <formula>$A31="Chyba staničení"</formula>
    </cfRule>
  </conditionalFormatting>
  <conditionalFormatting sqref="B31:F33 B34:B41 D34:F41">
    <cfRule type="containsBlanks" dxfId="695" priority="18">
      <formula>LEN(TRIM(B31))=0</formula>
    </cfRule>
  </conditionalFormatting>
  <conditionalFormatting sqref="B31:B41">
    <cfRule type="expression" dxfId="694" priority="17">
      <formula>$A31="Chyba staničení"</formula>
    </cfRule>
  </conditionalFormatting>
  <conditionalFormatting sqref="B31:B41">
    <cfRule type="expression" dxfId="693" priority="16">
      <formula>$A31="Chyba staničení"</formula>
    </cfRule>
  </conditionalFormatting>
  <conditionalFormatting sqref="DH31:DI151">
    <cfRule type="containsBlanks" dxfId="692" priority="13">
      <formula>LEN(TRIM(DH31))=0</formula>
    </cfRule>
  </conditionalFormatting>
  <conditionalFormatting sqref="DH32:DI151">
    <cfRule type="cellIs" dxfId="691" priority="14" operator="lessThan">
      <formula>0</formula>
    </cfRule>
  </conditionalFormatting>
  <conditionalFormatting sqref="BU32">
    <cfRule type="iconSet" priority="1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W96">
    <cfRule type="containsBlanks" dxfId="690" priority="11">
      <formula>LEN(TRIM(DW96))=0</formula>
    </cfRule>
  </conditionalFormatting>
  <conditionalFormatting sqref="DW98">
    <cfRule type="containsBlanks" dxfId="689" priority="10">
      <formula>LEN(TRIM(DW98))=0</formula>
    </cfRule>
  </conditionalFormatting>
  <conditionalFormatting sqref="DW102">
    <cfRule type="containsBlanks" dxfId="688" priority="9">
      <formula>LEN(TRIM(DW102))=0</formula>
    </cfRule>
  </conditionalFormatting>
  <conditionalFormatting sqref="DW105">
    <cfRule type="containsBlanks" dxfId="687" priority="8">
      <formula>LEN(TRIM(DW105))=0</formula>
    </cfRule>
  </conditionalFormatting>
  <conditionalFormatting sqref="DW110">
    <cfRule type="containsBlanks" dxfId="686" priority="7">
      <formula>LEN(TRIM(DW110))=0</formula>
    </cfRule>
  </conditionalFormatting>
  <conditionalFormatting sqref="DW112">
    <cfRule type="containsBlanks" dxfId="685" priority="6">
      <formula>LEN(TRIM(DW112))=0</formula>
    </cfRule>
  </conditionalFormatting>
  <conditionalFormatting sqref="C42:C112">
    <cfRule type="containsBlanks" dxfId="684" priority="4">
      <formula>LEN(TRIM(C42))=0</formula>
    </cfRule>
  </conditionalFormatting>
  <conditionalFormatting sqref="C42:C112">
    <cfRule type="containsBlanks" dxfId="683" priority="5">
      <formula>LEN(TRIM(C42))=0</formula>
    </cfRule>
  </conditionalFormatting>
  <conditionalFormatting sqref="C34:C41">
    <cfRule type="containsBlanks" dxfId="682" priority="2">
      <formula>LEN(TRIM(C34))=0</formula>
    </cfRule>
  </conditionalFormatting>
  <conditionalFormatting sqref="C34:C41">
    <cfRule type="containsBlanks" dxfId="681" priority="3">
      <formula>LEN(TRIM(C34))=0</formula>
    </cfRule>
  </conditionalFormatting>
  <conditionalFormatting sqref="DW95">
    <cfRule type="containsBlanks" dxfId="680" priority="1">
      <formula>LEN(TRIM(DW95))=0</formula>
    </cfRule>
  </conditionalFormatting>
  <pageMargins left="0.7" right="0.7" top="0.78740157499999996" bottom="0.78740157499999996" header="0.3" footer="0.3"/>
  <pageSetup paperSize="8" scale="28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FD038-BAAC-4F17-B92E-8C296574D910}">
  <sheetPr>
    <tabColor rgb="FF49F1F9"/>
    <pageSetUpPr fitToPage="1"/>
  </sheetPr>
  <dimension ref="A1:FV151"/>
  <sheetViews>
    <sheetView zoomScaleNormal="100" workbookViewId="0">
      <pane xSplit="6" topLeftCell="AD1" activePane="topRight" state="frozen"/>
      <selection pane="topRight" activeCell="AD31" sqref="AD31"/>
    </sheetView>
  </sheetViews>
  <sheetFormatPr defaultRowHeight="15" outlineLevelCol="1"/>
  <cols>
    <col min="1" max="1" width="8.140625" style="30" customWidth="1"/>
    <col min="2" max="5" width="9.140625" customWidth="1"/>
    <col min="6" max="6" width="8.28515625" customWidth="1"/>
    <col min="7" max="7" width="8.5703125" customWidth="1"/>
    <col min="8" max="11" width="6.5703125" hidden="1" customWidth="1" outlineLevel="1"/>
    <col min="12" max="12" width="8.85546875" customWidth="1" collapsed="1"/>
    <col min="13" max="16" width="6.5703125" hidden="1" customWidth="1" outlineLevel="1"/>
    <col min="17" max="17" width="8.85546875" customWidth="1" collapsed="1"/>
    <col min="18" max="21" width="6.5703125" hidden="1" customWidth="1" outlineLevel="1"/>
    <col min="22" max="22" width="7.140625" hidden="1" customWidth="1" outlineLevel="1"/>
    <col min="23" max="23" width="3" hidden="1" customWidth="1" outlineLevel="1"/>
    <col min="24" max="24" width="10.28515625" customWidth="1" collapsed="1"/>
    <col min="25" max="25" width="10.7109375" hidden="1" customWidth="1" outlineLevel="1"/>
    <col min="26" max="26" width="9.140625" collapsed="1"/>
    <col min="29" max="29" width="12.7109375" customWidth="1"/>
    <col min="30" max="30" width="10" customWidth="1"/>
    <col min="31" max="31" width="8.5703125" customWidth="1"/>
    <col min="34" max="34" width="10.28515625" customWidth="1"/>
    <col min="39" max="39" width="8" hidden="1" customWidth="1" outlineLevel="1"/>
    <col min="40" max="40" width="21.140625" customWidth="1" collapsed="1"/>
    <col min="41" max="41" width="16.7109375" customWidth="1"/>
    <col min="42" max="42" width="10.5703125" customWidth="1"/>
    <col min="43" max="43" width="8.7109375" customWidth="1"/>
    <col min="44" max="44" width="11.85546875" customWidth="1"/>
    <col min="45" max="45" width="10.7109375" customWidth="1" outlineLevel="1"/>
    <col min="46" max="46" width="9.42578125" customWidth="1"/>
    <col min="47" max="47" width="9.28515625" hidden="1" customWidth="1" outlineLevel="1"/>
    <col min="48" max="48" width="8.5703125" hidden="1" customWidth="1" outlineLevel="1"/>
    <col min="49" max="49" width="6.7109375" customWidth="1" collapsed="1"/>
    <col min="50" max="50" width="7.7109375" hidden="1" customWidth="1" outlineLevel="1"/>
    <col min="51" max="51" width="6.7109375" customWidth="1" collapsed="1"/>
    <col min="52" max="52" width="6.5703125" hidden="1" customWidth="1" outlineLevel="1"/>
    <col min="53" max="56" width="6.7109375" hidden="1" customWidth="1" outlineLevel="1"/>
    <col min="57" max="57" width="6.7109375" customWidth="1" collapsed="1"/>
    <col min="58" max="60" width="6.7109375" hidden="1" customWidth="1" outlineLevel="1"/>
    <col min="61" max="61" width="7.5703125" hidden="1" customWidth="1" outlineLevel="1"/>
    <col min="62" max="62" width="6.7109375" customWidth="1" collapsed="1"/>
    <col min="63" max="64" width="8.85546875" hidden="1" customWidth="1" outlineLevel="1"/>
    <col min="65" max="65" width="10.85546875" hidden="1" customWidth="1" outlineLevel="1"/>
    <col min="66" max="66" width="6.7109375" customWidth="1" collapsed="1"/>
    <col min="67" max="67" width="10.140625" hidden="1" customWidth="1" outlineLevel="1"/>
    <col min="68" max="69" width="8.85546875" hidden="1" customWidth="1" outlineLevel="1"/>
    <col min="70" max="70" width="7.7109375" customWidth="1" collapsed="1"/>
    <col min="71" max="72" width="7.28515625" customWidth="1"/>
    <col min="73" max="73" width="8.140625" customWidth="1"/>
    <col min="74" max="74" width="10.140625" customWidth="1"/>
    <col min="75" max="75" width="10.5703125" customWidth="1"/>
    <col min="76" max="82" width="5" customWidth="1"/>
    <col min="83" max="83" width="13" customWidth="1"/>
    <col min="84" max="84" width="10.5703125" hidden="1" customWidth="1" outlineLevel="1"/>
    <col min="85" max="85" width="8.42578125" hidden="1" customWidth="1" outlineLevel="1"/>
    <col min="86" max="86" width="9.42578125" style="69" hidden="1" customWidth="1" outlineLevel="1"/>
    <col min="87" max="87" width="8" customWidth="1" collapsed="1"/>
    <col min="88" max="88" width="8" customWidth="1"/>
    <col min="89" max="89" width="9.140625" customWidth="1"/>
    <col min="90" max="90" width="8.5703125" customWidth="1"/>
    <col min="91" max="91" width="9.7109375" customWidth="1"/>
    <col min="92" max="92" width="9.28515625" customWidth="1"/>
    <col min="93" max="99" width="7.5703125" customWidth="1"/>
    <col min="100" max="100" width="11.85546875" bestFit="1" customWidth="1"/>
    <col min="101" max="107" width="7.5703125" customWidth="1"/>
    <col min="108" max="109" width="7.140625" customWidth="1"/>
    <col min="110" max="113" width="8.85546875" customWidth="1"/>
    <col min="114" max="114" width="11.7109375" bestFit="1" customWidth="1"/>
    <col min="115" max="115" width="11.28515625" customWidth="1"/>
    <col min="116" max="116" width="11.85546875" bestFit="1" customWidth="1"/>
    <col min="117" max="117" width="11" customWidth="1"/>
    <col min="118" max="118" width="10.85546875" customWidth="1"/>
    <col min="119" max="119" width="10.85546875" hidden="1" customWidth="1" outlineLevel="1"/>
    <col min="120" max="120" width="11.28515625" bestFit="1" customWidth="1" collapsed="1"/>
    <col min="121" max="121" width="11.28515625" customWidth="1"/>
    <col min="122" max="122" width="9.28515625" customWidth="1"/>
    <col min="123" max="123" width="10.42578125" customWidth="1"/>
    <col min="124" max="125" width="11.28515625" customWidth="1"/>
    <col min="126" max="126" width="7.5703125" customWidth="1"/>
    <col min="127" max="127" width="12" customWidth="1"/>
    <col min="128" max="128" width="12.5703125" customWidth="1"/>
    <col min="129" max="129" width="10.7109375" customWidth="1"/>
    <col min="130" max="130" width="9.28515625" customWidth="1"/>
    <col min="131" max="131" width="9.42578125" customWidth="1"/>
    <col min="132" max="132" width="9.28515625" customWidth="1"/>
    <col min="138" max="138" width="12.7109375" style="26" hidden="1" customWidth="1" outlineLevel="1"/>
    <col min="139" max="139" width="8" style="26" hidden="1" customWidth="1" outlineLevel="1"/>
    <col min="140" max="140" width="12.28515625" hidden="1" customWidth="1" outlineLevel="1"/>
    <col min="141" max="141" width="11.7109375" hidden="1" customWidth="1" outlineLevel="1"/>
    <col min="142" max="142" width="10.28515625" style="26" hidden="1" customWidth="1" outlineLevel="1"/>
    <col min="143" max="143" width="10.85546875" hidden="1" customWidth="1" outlineLevel="1"/>
    <col min="144" max="155" width="8.85546875" hidden="1" customWidth="1" outlineLevel="1"/>
    <col min="156" max="157" width="11.28515625" hidden="1" customWidth="1" outlineLevel="1"/>
    <col min="158" max="158" width="11.28515625" customWidth="1" collapsed="1"/>
    <col min="159" max="160" width="8.85546875" hidden="1" customWidth="1" outlineLevel="1"/>
    <col min="161" max="161" width="11.28515625" style="56" hidden="1" customWidth="1" outlineLevel="1"/>
    <col min="162" max="164" width="8.85546875" style="56" hidden="1" customWidth="1" outlineLevel="1"/>
    <col min="165" max="165" width="11.28515625" style="62" hidden="1" customWidth="1" outlineLevel="1"/>
    <col min="166" max="166" width="8.85546875" style="56" hidden="1" customWidth="1" outlineLevel="1"/>
    <col min="167" max="167" width="11.28515625" style="56" hidden="1" customWidth="1" outlineLevel="1"/>
    <col min="168" max="170" width="8.85546875" style="56" hidden="1" customWidth="1" outlineLevel="1"/>
    <col min="171" max="175" width="8.85546875" hidden="1" customWidth="1" outlineLevel="1"/>
    <col min="176" max="176" width="8.28515625" customWidth="1" collapsed="1"/>
    <col min="177" max="178" width="8" customWidth="1"/>
  </cols>
  <sheetData>
    <row r="1" spans="1:124" ht="15" customHeight="1">
      <c r="A1" s="344" t="s">
        <v>77</v>
      </c>
      <c r="B1" s="346" t="str">
        <f ca="1">MID(CELL("filename",C1),FIND("]",CELL("filename",C1))+1,LEN(CELL("filename",C1))-FIND("]",CELL("filename",C1)))</f>
        <v>Stoka 3-1</v>
      </c>
      <c r="C1" s="347"/>
      <c r="D1" s="5"/>
      <c r="E1" s="5"/>
      <c r="F1" s="5"/>
      <c r="AC1" s="39" t="s">
        <v>167</v>
      </c>
      <c r="AD1" s="1">
        <f>SUMIF(BT32:BT151,"1",AQ32:AQ151)</f>
        <v>0</v>
      </c>
      <c r="AF1" s="26"/>
      <c r="AG1" s="26"/>
      <c r="AH1" s="26"/>
      <c r="AI1" s="26"/>
      <c r="AO1" s="350" t="s">
        <v>100</v>
      </c>
      <c r="AP1" s="332" t="s">
        <v>106</v>
      </c>
      <c r="AQ1" s="332" t="s">
        <v>105</v>
      </c>
      <c r="AR1" s="332" t="s">
        <v>101</v>
      </c>
      <c r="AS1" s="332" t="s">
        <v>110</v>
      </c>
      <c r="AT1" s="35" t="s">
        <v>113</v>
      </c>
    </row>
    <row r="2" spans="1:124" ht="19.5" customHeight="1" thickBot="1">
      <c r="A2" s="345"/>
      <c r="B2" s="348"/>
      <c r="C2" s="349"/>
      <c r="D2" s="5"/>
      <c r="E2" s="5"/>
      <c r="F2" s="5"/>
      <c r="AC2" s="39" t="s">
        <v>168</v>
      </c>
      <c r="AD2" s="1">
        <f>SUMIF(BT32:BT151,"2",AQ32:AQ151)</f>
        <v>9.6999999999999993</v>
      </c>
      <c r="AF2" s="26"/>
      <c r="AG2" s="26"/>
      <c r="AH2" s="26"/>
      <c r="AI2" s="24"/>
      <c r="AO2" s="350"/>
      <c r="AP2" s="333"/>
      <c r="AQ2" s="333"/>
      <c r="AR2" s="333"/>
      <c r="AS2" s="333"/>
      <c r="AT2" s="35" t="s">
        <v>114</v>
      </c>
      <c r="DT2" s="60"/>
    </row>
    <row r="3" spans="1:124">
      <c r="A3" s="27"/>
      <c r="B3" s="5"/>
      <c r="C3" s="5"/>
      <c r="D3" s="5"/>
      <c r="E3" s="5"/>
      <c r="F3" s="5"/>
      <c r="AC3" s="39" t="s">
        <v>169</v>
      </c>
      <c r="AD3" s="1">
        <f>SUMIF(BS32:BS151,"1",AP32:AP151)</f>
        <v>0</v>
      </c>
      <c r="AF3" s="26"/>
      <c r="AG3" s="26"/>
      <c r="AH3" s="26"/>
      <c r="AI3" s="24"/>
      <c r="AO3" s="23" t="s">
        <v>78</v>
      </c>
      <c r="AP3" s="2">
        <f>SUMIF($AO$32:$AO$333,"asfalt místní",$AQ$32:$AQ$333)</f>
        <v>7.7139999999999995</v>
      </c>
      <c r="AQ3" s="2">
        <f>SUMIF($AO$32:$AO$333,"asfalt místní",$AP$32:$AP$333)</f>
        <v>7.7139999999999995</v>
      </c>
      <c r="AR3" s="44">
        <v>0.44</v>
      </c>
      <c r="AS3" s="87">
        <v>1</v>
      </c>
      <c r="DD3" s="1"/>
    </row>
    <row r="4" spans="1:124" ht="15" hidden="1" customHeight="1">
      <c r="A4" s="27"/>
      <c r="G4" s="5"/>
      <c r="AD4" s="73"/>
      <c r="AO4" s="23" t="s">
        <v>79</v>
      </c>
      <c r="AP4" s="2">
        <f>SUMIF($AO$32:$AO$333,"bet. dlažba 30x30",$AQ$32:$AQ$333)</f>
        <v>0</v>
      </c>
      <c r="AQ4" s="2">
        <f>SUMIF($AO$32:$AO$333,"bet. dlažba 30x30",$AP$32:$AP$333)</f>
        <v>0</v>
      </c>
      <c r="AR4" s="44">
        <v>0.3</v>
      </c>
      <c r="AS4" s="87"/>
      <c r="DT4" s="60">
        <f>CN24+CV24-CM24-DD24-DE24-DF24-DJ24-DK24-DU24</f>
        <v>0</v>
      </c>
    </row>
    <row r="5" spans="1:124" ht="15" hidden="1" customHeight="1">
      <c r="A5" s="27"/>
      <c r="G5" s="5"/>
      <c r="AD5" s="73"/>
      <c r="AO5" s="23" t="s">
        <v>80</v>
      </c>
      <c r="AP5" s="2">
        <f>SUMIF($AO$32:$AO$333,"bet. dlažba 50x50",$AQ$32:$AQ$333)</f>
        <v>0</v>
      </c>
      <c r="AQ5" s="2">
        <f>SUMIF($AO$32:$AO$333,"bet. dlažba 50x50",$AP$32:$AP$333)</f>
        <v>0</v>
      </c>
      <c r="AR5" s="44">
        <v>0.3</v>
      </c>
      <c r="AS5" s="87"/>
      <c r="DT5" s="60">
        <f>CN25+CV25-CM25-DD25-DE25-DF25-DJ25-DK25-DU25</f>
        <v>0</v>
      </c>
    </row>
    <row r="6" spans="1:124" ht="15" customHeight="1">
      <c r="A6" s="27"/>
      <c r="G6" s="5"/>
      <c r="AD6" s="73"/>
      <c r="AO6" s="23" t="s">
        <v>81</v>
      </c>
      <c r="AP6" s="2">
        <f>SUMIF($AO$32:$AO$333,"betonová dlažba",$AQ$32:$AQ$333)</f>
        <v>0</v>
      </c>
      <c r="AQ6" s="2">
        <f>SUMIF($AO$32:$AO$333,"betonová dlažba",$AP$32:$AP$333)</f>
        <v>0</v>
      </c>
      <c r="AR6" s="44">
        <v>0.3</v>
      </c>
      <c r="AS6" s="87">
        <v>0</v>
      </c>
      <c r="DT6" s="60"/>
    </row>
    <row r="7" spans="1:124" ht="15" customHeight="1">
      <c r="A7" s="27"/>
      <c r="G7" s="5"/>
      <c r="AD7" s="73"/>
      <c r="AO7" s="23" t="s">
        <v>82</v>
      </c>
      <c r="AP7" s="2">
        <f>SUMIF($AO$32:$AO$333,"chodník asfaltový",$AQ$32:$AQ$333)</f>
        <v>0</v>
      </c>
      <c r="AQ7" s="2">
        <f>SUMIF($AO$32:$AO$333,"chodník asfaltový",$AP$32:$AP$333)</f>
        <v>0</v>
      </c>
      <c r="AR7" s="44">
        <v>0.31</v>
      </c>
      <c r="AS7" s="87"/>
      <c r="DT7" s="60"/>
    </row>
    <row r="8" spans="1:124" ht="15" customHeight="1">
      <c r="A8" s="27"/>
      <c r="G8" s="5"/>
      <c r="AD8" s="73"/>
      <c r="AO8" s="23" t="s">
        <v>83</v>
      </c>
      <c r="AP8" s="2">
        <f>SUMIF($AO$32:$AO$333,"komunikace I tř",$AQ$32:$AQ$333)</f>
        <v>0</v>
      </c>
      <c r="AQ8" s="2">
        <f>SUMIF($AO$32:$AO$333,"komunikace I tř",$AP$32:$AP$333)</f>
        <v>0</v>
      </c>
      <c r="AR8" s="44">
        <v>0.6</v>
      </c>
      <c r="AS8" s="87"/>
      <c r="DT8" s="60"/>
    </row>
    <row r="9" spans="1:124" ht="15" customHeight="1">
      <c r="A9" s="27"/>
      <c r="G9" s="5"/>
      <c r="AD9" s="73"/>
      <c r="AO9" s="23" t="s">
        <v>84</v>
      </c>
      <c r="AP9" s="2">
        <f>SUMIF($AO$32:$AO$333,"komunikace II tř",$AQ$32:$AQ$333)</f>
        <v>1.986</v>
      </c>
      <c r="AQ9" s="2">
        <f>SUMIF($AO$32:$AO$333,"komunikace II tř",$AP$32:$AP$333)</f>
        <v>1.986</v>
      </c>
      <c r="AR9" s="44">
        <v>0</v>
      </c>
      <c r="AS9" s="87">
        <v>1</v>
      </c>
      <c r="DT9" s="60"/>
    </row>
    <row r="10" spans="1:124">
      <c r="A10" s="27"/>
      <c r="G10" s="5"/>
      <c r="AD10" s="73"/>
      <c r="AO10" s="23" t="s">
        <v>85</v>
      </c>
      <c r="AP10" s="2">
        <f>SUMIF($AO$32:$AO$333,"komunikace III tř",$AQ$32:$AQ$333)</f>
        <v>0</v>
      </c>
      <c r="AQ10" s="2">
        <f>SUMIF($AO$32:$AO$333,"komunikace III tř",$AP$32:$AP$333)</f>
        <v>0</v>
      </c>
      <c r="AR10" s="44">
        <v>0</v>
      </c>
      <c r="AS10" s="87">
        <v>1</v>
      </c>
      <c r="DN10" s="1"/>
      <c r="DT10" s="60"/>
    </row>
    <row r="11" spans="1:124" ht="15" hidden="1" customHeight="1">
      <c r="A11" s="27"/>
      <c r="G11" s="5"/>
      <c r="AD11" s="73"/>
      <c r="AO11" s="23" t="s">
        <v>86</v>
      </c>
      <c r="AP11" s="2">
        <f>SUMIF($AO$32:$AO$333,"kostky malé",$AQ$32:$AQ$333)</f>
        <v>0</v>
      </c>
      <c r="AQ11" s="2">
        <f>SUMIF($AO$32:$AO$333,"kostky malé",$AP$32:$AP$333)</f>
        <v>0</v>
      </c>
      <c r="AR11" s="44">
        <v>0.3</v>
      </c>
      <c r="AS11" s="87"/>
      <c r="DT11" s="60"/>
    </row>
    <row r="12" spans="1:124" ht="15" hidden="1" customHeight="1">
      <c r="A12" s="27"/>
      <c r="G12" s="5"/>
      <c r="AD12" s="73"/>
      <c r="AO12" s="23" t="s">
        <v>87</v>
      </c>
      <c r="AP12" s="2">
        <f>SUMIF($AO$32:$AO$333,"kostky velké",$AQ$32:$AQ$333)</f>
        <v>0</v>
      </c>
      <c r="AQ12" s="2">
        <f>SUMIF($AO$32:$AO$333,"kostky velké",$AP$32:$AP$333)</f>
        <v>0</v>
      </c>
      <c r="AR12" s="44">
        <v>0.3</v>
      </c>
      <c r="AS12" s="87"/>
      <c r="DT12" s="60"/>
    </row>
    <row r="13" spans="1:124" ht="15" hidden="1" customHeight="1">
      <c r="A13" s="27"/>
      <c r="G13" s="5"/>
      <c r="AD13" s="73"/>
      <c r="AO13" s="23" t="s">
        <v>88</v>
      </c>
      <c r="AP13" s="2">
        <f>SUMIF($AO$32:$AO$333,"krajnice",$AQ$32:$AQ$333)</f>
        <v>0</v>
      </c>
      <c r="AQ13" s="2">
        <f>SUMIF($AO$32:$AO$333,"krajnice",$AP$32:$AP$333)</f>
        <v>0</v>
      </c>
      <c r="AR13" s="44">
        <v>0.6</v>
      </c>
      <c r="AS13" s="87"/>
      <c r="DT13" s="60"/>
    </row>
    <row r="14" spans="1:124" ht="15" hidden="1" customHeight="1">
      <c r="A14" s="27"/>
      <c r="G14" s="5"/>
      <c r="AD14" s="73"/>
      <c r="AO14" s="23" t="s">
        <v>89</v>
      </c>
      <c r="AP14" s="2">
        <f>SUMIF($AO$32:$AO$333,"lesní pozemek",$AQ$32:$AQ$333)</f>
        <v>0</v>
      </c>
      <c r="AQ14" s="2">
        <f>SUMIF($AO$32:$AO$333,"lesní pozemek",$AP$32:$AP$333)</f>
        <v>0</v>
      </c>
      <c r="AR14" s="44">
        <v>0</v>
      </c>
      <c r="AS14" s="87"/>
      <c r="DT14" s="60"/>
    </row>
    <row r="15" spans="1:124" ht="15" hidden="1" customHeight="1">
      <c r="A15" s="27"/>
      <c r="G15" s="5"/>
      <c r="AD15" s="73"/>
      <c r="AO15" s="23" t="s">
        <v>90</v>
      </c>
      <c r="AP15" s="2">
        <f>SUMIF($AO$32:$AO$333,"panely",$AQ$32:$AQ$333)</f>
        <v>0</v>
      </c>
      <c r="AQ15" s="2">
        <f>SUMIF($AO$32:$AO$333,"panely",$AP$32:$AP$333)</f>
        <v>0</v>
      </c>
      <c r="AR15" s="44">
        <v>0.33</v>
      </c>
      <c r="AS15" s="87"/>
      <c r="DT15" s="60"/>
    </row>
    <row r="16" spans="1:124" ht="15" hidden="1" customHeight="1">
      <c r="A16" s="27"/>
      <c r="G16" s="5"/>
      <c r="AD16" s="73"/>
      <c r="AO16" s="23" t="s">
        <v>91</v>
      </c>
      <c r="AP16" s="2">
        <f>SUMIF($AO$32:$AO$333,"pole",$AQ$32:$AQ$333)</f>
        <v>0</v>
      </c>
      <c r="AQ16" s="2">
        <f>SUMIF($AO$32:$AO$333,"pole",$AP$32:$AP$333)</f>
        <v>0</v>
      </c>
      <c r="AR16" s="44">
        <v>0.3</v>
      </c>
      <c r="AS16" s="87">
        <v>0</v>
      </c>
      <c r="DT16" s="60"/>
    </row>
    <row r="17" spans="1:178">
      <c r="A17" s="27"/>
      <c r="G17" s="5"/>
      <c r="AC17" s="39" t="s">
        <v>170</v>
      </c>
      <c r="AD17" s="73">
        <f>SUMIFS(AQ32:AQ69,AD32:AD69,"1,1",AO32:AO69,"komunikace III tř")</f>
        <v>0</v>
      </c>
      <c r="AF17" s="1"/>
      <c r="AO17" s="23" t="s">
        <v>92</v>
      </c>
      <c r="AP17" s="2">
        <f>SUMIF($AO$32:$AO$333,"štěrk",$AQ$32:$AQ$333)</f>
        <v>0</v>
      </c>
      <c r="AQ17" s="2">
        <f>SUMIF($AO$32:$AO$333,"štěrk",$AP$32:$AP$333)</f>
        <v>0</v>
      </c>
      <c r="AR17" s="44">
        <v>0.35</v>
      </c>
      <c r="AS17" s="87">
        <v>0.5</v>
      </c>
      <c r="DD17" s="1"/>
      <c r="DT17" s="60"/>
    </row>
    <row r="18" spans="1:178">
      <c r="A18" s="27"/>
      <c r="G18" s="5"/>
      <c r="AC18" s="74" t="s">
        <v>190</v>
      </c>
      <c r="AD18" s="73">
        <f>SUMIFS(AQ32:AQ69,AD32:AD69,"1,2",AO32:AO69,"komunikace III tř")</f>
        <v>0</v>
      </c>
      <c r="AO18" s="23" t="s">
        <v>93</v>
      </c>
      <c r="AP18" s="2">
        <f>SUMIF($AO$32:$AO$333,"tráva",$AQ$32:$AQ$333)</f>
        <v>0</v>
      </c>
      <c r="AQ18" s="2">
        <f>SUMIF($AO$32:$AO$333,"tráva",$AP$32:$AP$333)</f>
        <v>0</v>
      </c>
      <c r="AR18" s="44">
        <v>0.2</v>
      </c>
      <c r="AS18" s="87">
        <v>0</v>
      </c>
      <c r="DD18" s="1"/>
      <c r="DL18" s="1"/>
      <c r="DM18" s="1"/>
      <c r="DN18" s="1"/>
      <c r="DO18" s="1"/>
      <c r="DP18" s="1"/>
      <c r="DQ18" s="1"/>
      <c r="DR18" s="1"/>
      <c r="DT18" s="60"/>
      <c r="FL18" s="56" t="s">
        <v>160</v>
      </c>
      <c r="FM18" s="65">
        <f>CN26+CV26-CM26-DD26-DE26-DF26-DJ26-DK26-DU26-FN25</f>
        <v>4.7087599127091799</v>
      </c>
    </row>
    <row r="19" spans="1:178" ht="15" customHeight="1">
      <c r="A19" s="27"/>
      <c r="G19" s="5"/>
      <c r="AD19" s="1">
        <f>AD17+AD18</f>
        <v>0</v>
      </c>
      <c r="AE19" s="1"/>
      <c r="AO19" s="23" t="s">
        <v>94</v>
      </c>
      <c r="AP19" s="2">
        <f>SUMIF($AO$32:$AO$333,"vodoteč",$AQ$32:$AQ$333)</f>
        <v>0</v>
      </c>
      <c r="AQ19" s="2">
        <f>SUMIF($AO$32:$AO$333,"vodoteč",$AP$32:$AP$333)</f>
        <v>0</v>
      </c>
      <c r="AR19" s="44">
        <v>0</v>
      </c>
      <c r="AS19" s="87"/>
      <c r="DD19" s="1"/>
      <c r="DL19" s="1"/>
      <c r="DM19" s="1"/>
      <c r="DN19" s="1"/>
      <c r="DO19" s="1"/>
      <c r="DP19" s="1"/>
      <c r="DQ19" s="1"/>
      <c r="DR19" s="1"/>
      <c r="DT19" s="60"/>
      <c r="DV19" s="60"/>
    </row>
    <row r="20" spans="1:178">
      <c r="A20" s="27"/>
      <c r="G20" s="5"/>
      <c r="AC20" s="39" t="str">
        <f>"pažení š.&gt;"&amp;FT30&amp;" m, hl.&gt;4 m"</f>
        <v>pažení š.&gt;1,2 m, hl.&gt;4 m</v>
      </c>
      <c r="AD20" s="41">
        <f>SUMIFS(DR32:DR1048576,FT32:FT1048576,2,FU32:FU1048576,2)</f>
        <v>0</v>
      </c>
      <c r="AO20" s="23" t="s">
        <v>95</v>
      </c>
      <c r="AP20" s="2">
        <f>SUMIF($AO$32:$AO$333,"záhon",$AQ$32:$AQ$333)</f>
        <v>0</v>
      </c>
      <c r="AQ20" s="2">
        <f>SUMIF($AO$32:$AO$333,"záhon",$AP$32:$AP$333)</f>
        <v>0</v>
      </c>
      <c r="AR20" s="44">
        <v>0.3</v>
      </c>
      <c r="AS20" s="87"/>
      <c r="DD20" s="1"/>
      <c r="DL20" s="1"/>
      <c r="DM20" s="1"/>
      <c r="DN20" s="1"/>
      <c r="DO20" s="1"/>
      <c r="DP20" s="1"/>
      <c r="DQ20" s="1"/>
      <c r="DR20" s="1"/>
      <c r="DT20" s="60"/>
    </row>
    <row r="21" spans="1:178">
      <c r="A21" s="27"/>
      <c r="G21" s="5"/>
      <c r="AC21" s="39" t="str">
        <f>"pažení š.&lt;"&amp;FT30&amp;"  m, hl.&lt;4 m"</f>
        <v>pažení š.&lt;1,2  m, hl.&lt;4 m</v>
      </c>
      <c r="AD21" s="41">
        <f>SUMIFS(DR32:DR1048576,FT32:FT1048576,1,FU32:FU1048576,1)</f>
        <v>25.578260024062626</v>
      </c>
      <c r="AO21" s="23" t="s">
        <v>96</v>
      </c>
      <c r="AP21" s="2">
        <f>SUMIF($AO$32:$AO$333,"zámková dlažba",$AQ$32:$AQ$333)</f>
        <v>0</v>
      </c>
      <c r="AQ21" s="2">
        <f>SUMIF($AO$32:$AO$333,"zámková dlažba",$AP$32:$AP$333)</f>
        <v>0</v>
      </c>
      <c r="AR21" s="44">
        <v>0.42</v>
      </c>
      <c r="AS21" s="87">
        <v>1</v>
      </c>
      <c r="DD21" s="1"/>
      <c r="DL21" s="1"/>
      <c r="DM21" s="1"/>
      <c r="DN21" s="1"/>
      <c r="DO21" s="1"/>
      <c r="DP21" s="1"/>
      <c r="DQ21" s="1"/>
      <c r="DR21" s="1"/>
      <c r="DT21" s="60"/>
    </row>
    <row r="22" spans="1:178">
      <c r="A22" s="27"/>
      <c r="G22" s="5"/>
      <c r="AC22" s="39" t="str">
        <f>"pažení š.&gt;"&amp;FT30&amp;" m, hl.&lt;4 m"</f>
        <v>pažení š.&gt;1,2 m, hl.&lt;4 m</v>
      </c>
      <c r="AD22" s="45">
        <f>SUMIFS(DR32:DR1048576,FT32:FT1048576,2,FU32:FU1048576,1)</f>
        <v>0</v>
      </c>
      <c r="AO22" s="23" t="s">
        <v>97</v>
      </c>
      <c r="AP22" s="2">
        <f>SUMIF($AO$32:$AO$333,"zatrav. tvárnice",$AQ$32:$AQ$333)</f>
        <v>0</v>
      </c>
      <c r="AQ22" s="2">
        <f>SUMIF($AO$32:$AO$333,"zatrav. tvárnice",$AP$32:$AP$333)</f>
        <v>0</v>
      </c>
      <c r="AR22" s="44">
        <v>0.2</v>
      </c>
      <c r="AS22" s="87"/>
      <c r="CV22">
        <v>1847.57</v>
      </c>
      <c r="DD22" s="1"/>
      <c r="DL22" s="1"/>
      <c r="DM22" s="1"/>
      <c r="DN22" s="1"/>
      <c r="DO22" s="1"/>
      <c r="DP22" s="1"/>
      <c r="DQ22" s="1"/>
      <c r="DR22" s="1"/>
      <c r="DT22" s="60"/>
      <c r="EP22" s="1">
        <f>EP24-EP25</f>
        <v>81.978217600000136</v>
      </c>
      <c r="EQ22" s="1"/>
      <c r="ER22" s="1"/>
      <c r="ES22" s="1"/>
      <c r="ET22" s="1"/>
      <c r="EU22" s="1"/>
      <c r="EV22" s="1"/>
    </row>
    <row r="23" spans="1:178">
      <c r="A23" s="27"/>
      <c r="G23" s="5"/>
      <c r="AC23" s="39" t="str">
        <f>"pažení š.&lt;"&amp;FT30&amp;"  m, hl.&gt;4 m"</f>
        <v>pažení š.&lt;1,2  m, hl.&gt;4 m</v>
      </c>
      <c r="AD23" s="45">
        <f>SUMIFS(DR32:DR1048576,FT32:FT1048576,1,FU32:FU1048576,2)</f>
        <v>0</v>
      </c>
      <c r="AO23" s="23" t="s">
        <v>173</v>
      </c>
      <c r="AP23" s="2">
        <f>SUMIF($AO$32:$AO$333,"železnice",$AQ$32:$AQ$333)</f>
        <v>0</v>
      </c>
      <c r="AQ23" s="2">
        <f>SUMIF($AO$32:$AO$333,"železnice",$AP$32:$AP$333)</f>
        <v>0</v>
      </c>
      <c r="AR23" s="44">
        <v>0</v>
      </c>
      <c r="AS23" s="87"/>
      <c r="BK23" s="81"/>
      <c r="DD23" s="1"/>
      <c r="DL23" s="1"/>
      <c r="DM23" s="1"/>
      <c r="DN23" s="1"/>
      <c r="DO23" s="1"/>
      <c r="DP23" s="1">
        <v>5.1216613560997697</v>
      </c>
      <c r="DQ23" s="1">
        <v>1208.958744915793</v>
      </c>
      <c r="DR23" s="1"/>
      <c r="DT23" s="60"/>
      <c r="EP23" s="1"/>
      <c r="EQ23" s="1"/>
      <c r="ER23" s="1"/>
      <c r="ES23" s="1"/>
      <c r="ET23" s="1"/>
      <c r="EU23" s="1"/>
      <c r="EV23" s="1"/>
    </row>
    <row r="24" spans="1:178">
      <c r="A24" s="27"/>
      <c r="G24" s="5"/>
      <c r="AD24" s="1">
        <f>SUM(AD20:AD23)</f>
        <v>25.578260024062626</v>
      </c>
      <c r="AO24" s="23" t="s">
        <v>98</v>
      </c>
      <c r="AP24" s="2">
        <f>SUMIF($AO$32:$AO$333,"žulová dlažba",$AQ$32:$AQ$333)</f>
        <v>0</v>
      </c>
      <c r="AQ24" s="2">
        <f>SUMIF($AO$32:$AO$333,"žulová dlažba",$AP$32:$AP$333)</f>
        <v>0</v>
      </c>
      <c r="AR24" s="44">
        <v>0.32</v>
      </c>
      <c r="AS24" s="87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EP24">
        <v>87.538880000000006</v>
      </c>
      <c r="FM24" s="64"/>
      <c r="FN24" s="61"/>
    </row>
    <row r="25" spans="1:178">
      <c r="A25" s="27"/>
      <c r="G25" s="5"/>
      <c r="AO25" s="40" t="s">
        <v>99</v>
      </c>
      <c r="AP25" s="38">
        <f>SUM(AP3:AP24)</f>
        <v>9.6999999999999993</v>
      </c>
      <c r="AQ25" s="24">
        <f>SUM(AQ3:AQ24)</f>
        <v>9.6999999999999993</v>
      </c>
      <c r="AS25" s="25"/>
      <c r="CH25" s="69" t="s">
        <v>209</v>
      </c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EP25" s="1">
        <f>SUM(EP32:EP1048576)</f>
        <v>5.5606623999998703</v>
      </c>
      <c r="EQ25" s="1"/>
      <c r="ER25" s="1"/>
      <c r="ES25" s="1"/>
      <c r="ET25" s="1"/>
      <c r="EU25" s="1"/>
      <c r="EV25" s="1"/>
      <c r="EY25" s="1">
        <f>SUM(EY32:EY1048576)</f>
        <v>0.59536</v>
      </c>
      <c r="FD25" s="1">
        <f>SUM(FD32:FD1048576)</f>
        <v>1.2486875753852476</v>
      </c>
      <c r="FM25" s="64"/>
      <c r="FN25" s="56">
        <f>SUM(FN32:FN1048576)</f>
        <v>3.7166148246146231</v>
      </c>
    </row>
    <row r="26" spans="1:178" ht="18" customHeight="1">
      <c r="A26" s="27"/>
      <c r="G26" s="5"/>
      <c r="Y26" s="1"/>
      <c r="AS26" s="1"/>
      <c r="BK26" s="334" t="s">
        <v>181</v>
      </c>
      <c r="BL26" s="335"/>
      <c r="CI26" s="44">
        <f t="shared" ref="CI26:CU26" si="0">SUM(CI32:CI1048576)</f>
        <v>9.6999999999999993</v>
      </c>
      <c r="CJ26" s="44">
        <f t="shared" si="0"/>
        <v>0</v>
      </c>
      <c r="CK26" s="44">
        <f t="shared" si="0"/>
        <v>9.6999999999999993</v>
      </c>
      <c r="CL26" s="44">
        <f t="shared" si="0"/>
        <v>0</v>
      </c>
      <c r="CM26" s="44">
        <f t="shared" si="0"/>
        <v>0.77661112874535754</v>
      </c>
      <c r="CN26" s="116">
        <f t="shared" si="0"/>
        <v>0</v>
      </c>
      <c r="CO26" s="114">
        <f t="shared" si="0"/>
        <v>0</v>
      </c>
      <c r="CP26" s="114">
        <f t="shared" si="0"/>
        <v>0</v>
      </c>
      <c r="CQ26" s="114">
        <f t="shared" si="0"/>
        <v>0</v>
      </c>
      <c r="CR26" s="114">
        <f t="shared" si="0"/>
        <v>0</v>
      </c>
      <c r="CS26" s="114">
        <f t="shared" si="0"/>
        <v>0</v>
      </c>
      <c r="CT26" s="114">
        <f t="shared" si="0"/>
        <v>0</v>
      </c>
      <c r="CU26" s="114">
        <f t="shared" si="0"/>
        <v>0</v>
      </c>
      <c r="CV26" s="83">
        <f>SUM(CV32:CV1048576)</f>
        <v>13.039751195118949</v>
      </c>
      <c r="CW26" s="115">
        <f t="shared" ref="CW26:DU26" si="1">SUM(CW32:CW1048576)</f>
        <v>1.3039751195118949</v>
      </c>
      <c r="CX26" s="115">
        <f t="shared" si="1"/>
        <v>1.564770143414274</v>
      </c>
      <c r="CY26" s="115">
        <f t="shared" si="1"/>
        <v>1.9559626792678424</v>
      </c>
      <c r="CZ26" s="115">
        <f t="shared" si="1"/>
        <v>2.2167577031702215</v>
      </c>
      <c r="DA26" s="115">
        <f t="shared" si="1"/>
        <v>2.4775527270726005</v>
      </c>
      <c r="DB26" s="115">
        <f t="shared" si="1"/>
        <v>2.8687452629261689</v>
      </c>
      <c r="DC26" s="115">
        <f t="shared" si="1"/>
        <v>0.65198755975594747</v>
      </c>
      <c r="DD26" s="84">
        <f t="shared" si="1"/>
        <v>0</v>
      </c>
      <c r="DE26" s="75">
        <f t="shared" si="1"/>
        <v>0.59536</v>
      </c>
      <c r="DF26" s="84">
        <f t="shared" si="1"/>
        <v>0</v>
      </c>
      <c r="DG26" s="84">
        <f t="shared" si="1"/>
        <v>5.1889488712546425</v>
      </c>
      <c r="DH26" s="34">
        <f t="shared" si="1"/>
        <v>0</v>
      </c>
      <c r="DI26" s="34">
        <f t="shared" si="1"/>
        <v>0</v>
      </c>
      <c r="DJ26" s="76">
        <f t="shared" si="1"/>
        <v>0</v>
      </c>
      <c r="DK26" s="76">
        <f t="shared" si="1"/>
        <v>1.9937177536645405</v>
      </c>
      <c r="DL26" s="76">
        <f t="shared" si="1"/>
        <v>0</v>
      </c>
      <c r="DM26" s="76">
        <f t="shared" si="1"/>
        <v>3.2364258660691636</v>
      </c>
      <c r="DN26" s="44">
        <f t="shared" si="1"/>
        <v>13.039751195118951</v>
      </c>
      <c r="DO26" s="44">
        <f t="shared" si="1"/>
        <v>-1.3340023530261647E-15</v>
      </c>
      <c r="DP26" s="85">
        <f t="shared" si="1"/>
        <v>4.4235448637408581E-16</v>
      </c>
      <c r="DQ26" s="85">
        <f t="shared" si="1"/>
        <v>5.2301436197337043</v>
      </c>
      <c r="DR26" s="75">
        <f t="shared" si="1"/>
        <v>25.578260024062626</v>
      </c>
      <c r="DS26" s="44">
        <f t="shared" si="1"/>
        <v>11.7982</v>
      </c>
      <c r="DT26" s="44">
        <f t="shared" si="1"/>
        <v>5.1912079999999996</v>
      </c>
      <c r="DU26" s="44">
        <f t="shared" si="1"/>
        <v>1.2486875753852476</v>
      </c>
      <c r="EM26" s="336" t="s">
        <v>141</v>
      </c>
      <c r="EN26" s="337"/>
      <c r="EO26" s="337"/>
      <c r="EP26" s="338"/>
      <c r="EQ26" s="184"/>
      <c r="ER26" s="184"/>
      <c r="ES26" s="184"/>
      <c r="ET26" s="184"/>
      <c r="EU26" s="184"/>
      <c r="EV26" s="184"/>
      <c r="EW26" s="339" t="s">
        <v>144</v>
      </c>
      <c r="EX26" s="339"/>
      <c r="EY26" s="339"/>
      <c r="EZ26" s="339"/>
      <c r="FA26" s="339"/>
      <c r="FB26" s="339"/>
      <c r="FC26" s="340"/>
      <c r="FD26" s="340"/>
      <c r="FE26" s="341" t="s">
        <v>164</v>
      </c>
      <c r="FF26" s="342"/>
      <c r="FG26" s="342"/>
      <c r="FH26" s="342"/>
      <c r="FI26" s="342"/>
      <c r="FJ26" s="342"/>
      <c r="FK26" s="342"/>
      <c r="FL26" s="342"/>
      <c r="FM26" s="342"/>
      <c r="FN26" s="343"/>
      <c r="FO26" s="340" t="s">
        <v>155</v>
      </c>
      <c r="FP26" s="340"/>
      <c r="FQ26" s="340"/>
    </row>
    <row r="27" spans="1:178" s="5" customFormat="1" ht="54.75" customHeight="1">
      <c r="A27" s="357" t="s">
        <v>3</v>
      </c>
      <c r="B27" s="351" t="s">
        <v>0</v>
      </c>
      <c r="C27" s="351" t="s">
        <v>13</v>
      </c>
      <c r="D27" s="351" t="s">
        <v>14</v>
      </c>
      <c r="E27" s="351" t="s">
        <v>175</v>
      </c>
      <c r="F27" s="358" t="s">
        <v>176</v>
      </c>
      <c r="G27" s="360" t="s">
        <v>44</v>
      </c>
      <c r="H27" s="351" t="s">
        <v>6</v>
      </c>
      <c r="I27" s="351"/>
      <c r="J27" s="351"/>
      <c r="K27" s="351"/>
      <c r="L27" s="352" t="s">
        <v>28</v>
      </c>
      <c r="M27" s="351" t="s">
        <v>7</v>
      </c>
      <c r="N27" s="351"/>
      <c r="O27" s="351"/>
      <c r="P27" s="351"/>
      <c r="Q27" s="352" t="s">
        <v>29</v>
      </c>
      <c r="R27" s="351" t="s">
        <v>7</v>
      </c>
      <c r="S27" s="351"/>
      <c r="T27" s="351"/>
      <c r="U27" s="351"/>
      <c r="V27" s="353" t="s">
        <v>179</v>
      </c>
      <c r="W27" s="354"/>
      <c r="X27" s="351" t="s">
        <v>180</v>
      </c>
      <c r="Y27" s="351" t="s">
        <v>12</v>
      </c>
      <c r="Z27" s="364" t="s">
        <v>125</v>
      </c>
      <c r="AA27" s="365" t="s">
        <v>159</v>
      </c>
      <c r="AB27" s="182" t="s">
        <v>111</v>
      </c>
      <c r="AC27" s="182" t="s">
        <v>109</v>
      </c>
      <c r="AD27" s="363" t="s">
        <v>20</v>
      </c>
      <c r="AE27" s="360" t="s">
        <v>44</v>
      </c>
      <c r="AF27" s="363" t="s">
        <v>23</v>
      </c>
      <c r="AG27" s="363" t="s">
        <v>24</v>
      </c>
      <c r="AH27" s="361" t="s">
        <v>174</v>
      </c>
      <c r="AI27" s="363" t="s">
        <v>18</v>
      </c>
      <c r="AJ27" s="363" t="s">
        <v>19</v>
      </c>
      <c r="AK27" s="118" t="s">
        <v>208</v>
      </c>
      <c r="AL27" s="367" t="s">
        <v>210</v>
      </c>
      <c r="AM27" s="361" t="s">
        <v>26</v>
      </c>
      <c r="AN27" s="363" t="s">
        <v>8</v>
      </c>
      <c r="AO27" s="363" t="s">
        <v>100</v>
      </c>
      <c r="AP27" s="363" t="s">
        <v>105</v>
      </c>
      <c r="AQ27" s="363" t="s">
        <v>106</v>
      </c>
      <c r="AR27" s="363" t="s">
        <v>27</v>
      </c>
      <c r="AS27" s="363" t="s">
        <v>22</v>
      </c>
      <c r="AT27" s="363" t="s">
        <v>118</v>
      </c>
      <c r="AU27" s="373" t="s">
        <v>117</v>
      </c>
      <c r="AV27" s="361" t="s">
        <v>43</v>
      </c>
      <c r="AW27" s="360" t="s">
        <v>44</v>
      </c>
      <c r="AX27" s="363" t="s">
        <v>35</v>
      </c>
      <c r="AY27" s="360" t="s">
        <v>44</v>
      </c>
      <c r="AZ27" s="370" t="s">
        <v>16</v>
      </c>
      <c r="BA27" s="371" t="s">
        <v>40</v>
      </c>
      <c r="BB27" s="371" t="s">
        <v>25</v>
      </c>
      <c r="BC27" s="371" t="s">
        <v>45</v>
      </c>
      <c r="BD27" s="371" t="s">
        <v>32</v>
      </c>
      <c r="BE27" s="378" t="s">
        <v>44</v>
      </c>
      <c r="BF27" s="371" t="s">
        <v>39</v>
      </c>
      <c r="BG27" s="371" t="s">
        <v>34</v>
      </c>
      <c r="BH27" s="375" t="s">
        <v>36</v>
      </c>
      <c r="BI27" s="375" t="s">
        <v>37</v>
      </c>
      <c r="BJ27" s="360" t="s">
        <v>44</v>
      </c>
      <c r="BK27" s="376" t="s">
        <v>182</v>
      </c>
      <c r="BL27" s="77" t="s">
        <v>183</v>
      </c>
      <c r="BM27" s="371" t="s">
        <v>38</v>
      </c>
      <c r="BN27" s="360" t="s">
        <v>44</v>
      </c>
      <c r="BO27" s="170" t="s">
        <v>59</v>
      </c>
      <c r="BP27" s="371" t="s">
        <v>41</v>
      </c>
      <c r="BQ27" s="371" t="s">
        <v>42</v>
      </c>
      <c r="BR27" s="181" t="s">
        <v>52</v>
      </c>
      <c r="BS27" s="173" t="s">
        <v>47</v>
      </c>
      <c r="BT27" s="173" t="s">
        <v>56</v>
      </c>
      <c r="BU27" s="173" t="s">
        <v>50</v>
      </c>
      <c r="BV27" s="173" t="s">
        <v>116</v>
      </c>
      <c r="BW27" s="173" t="s">
        <v>57</v>
      </c>
      <c r="BX27" s="351" t="s">
        <v>192</v>
      </c>
      <c r="BY27" s="351"/>
      <c r="BZ27" s="351"/>
      <c r="CA27" s="351"/>
      <c r="CB27" s="351"/>
      <c r="CC27" s="351"/>
      <c r="CD27" s="351"/>
      <c r="CE27" s="378" t="s">
        <v>44</v>
      </c>
      <c r="CF27" s="411" t="s">
        <v>139</v>
      </c>
      <c r="CG27" s="411" t="s">
        <v>126</v>
      </c>
      <c r="CH27" s="381" t="s">
        <v>162</v>
      </c>
      <c r="CI27" s="383" t="s">
        <v>9</v>
      </c>
      <c r="CJ27" s="388" t="s">
        <v>102</v>
      </c>
      <c r="CK27" s="388" t="s">
        <v>103</v>
      </c>
      <c r="CL27" s="388" t="s">
        <v>104</v>
      </c>
      <c r="CM27" s="388" t="s">
        <v>115</v>
      </c>
      <c r="CN27" s="408" t="s">
        <v>53</v>
      </c>
      <c r="CO27" s="409"/>
      <c r="CP27" s="409"/>
      <c r="CQ27" s="409"/>
      <c r="CR27" s="409"/>
      <c r="CS27" s="409"/>
      <c r="CT27" s="409"/>
      <c r="CU27" s="410"/>
      <c r="CV27" s="408" t="s">
        <v>54</v>
      </c>
      <c r="CW27" s="409"/>
      <c r="CX27" s="409"/>
      <c r="CY27" s="409"/>
      <c r="CZ27" s="409"/>
      <c r="DA27" s="409"/>
      <c r="DB27" s="409"/>
      <c r="DC27" s="410"/>
      <c r="DD27" s="388" t="s">
        <v>67</v>
      </c>
      <c r="DE27" s="388" t="s">
        <v>64</v>
      </c>
      <c r="DF27" s="383" t="s">
        <v>66</v>
      </c>
      <c r="DG27" s="388" t="s">
        <v>208</v>
      </c>
      <c r="DH27" s="390" t="s">
        <v>185</v>
      </c>
      <c r="DI27" s="390" t="s">
        <v>186</v>
      </c>
      <c r="DJ27" s="383" t="s">
        <v>122</v>
      </c>
      <c r="DK27" s="383" t="s">
        <v>123</v>
      </c>
      <c r="DL27" s="388" t="s">
        <v>71</v>
      </c>
      <c r="DM27" s="388" t="s">
        <v>72</v>
      </c>
      <c r="DN27" s="388" t="s">
        <v>73</v>
      </c>
      <c r="DO27" s="373" t="s">
        <v>165</v>
      </c>
      <c r="DP27" s="388" t="s">
        <v>166</v>
      </c>
      <c r="DQ27" s="388" t="s">
        <v>172</v>
      </c>
      <c r="DR27" s="383" t="s">
        <v>75</v>
      </c>
      <c r="DS27" s="383" t="s">
        <v>76</v>
      </c>
      <c r="DT27" s="383" t="s">
        <v>112</v>
      </c>
      <c r="DU27" s="383" t="s">
        <v>154</v>
      </c>
      <c r="DV27" s="391" t="s">
        <v>68</v>
      </c>
      <c r="DW27" s="391" t="s">
        <v>61</v>
      </c>
      <c r="DX27" s="391" t="s">
        <v>62</v>
      </c>
      <c r="DY27" s="391" t="s">
        <v>107</v>
      </c>
      <c r="DZ27" s="391" t="s">
        <v>108</v>
      </c>
      <c r="EA27" s="391" t="s">
        <v>65</v>
      </c>
      <c r="EB27" s="391" t="s">
        <v>60</v>
      </c>
      <c r="EC27" s="391" t="s">
        <v>127</v>
      </c>
      <c r="ED27" s="391" t="s">
        <v>128</v>
      </c>
      <c r="EE27" s="395" t="s">
        <v>171</v>
      </c>
      <c r="EF27" s="391" t="s">
        <v>69</v>
      </c>
      <c r="EG27" s="391" t="s">
        <v>211</v>
      </c>
      <c r="EH27" s="397" t="s">
        <v>133</v>
      </c>
      <c r="EI27" s="397" t="s">
        <v>134</v>
      </c>
      <c r="EJ27" s="391" t="s">
        <v>130</v>
      </c>
      <c r="EK27" s="391" t="s">
        <v>129</v>
      </c>
      <c r="EL27" s="392" t="s">
        <v>157</v>
      </c>
      <c r="EM27" s="393" t="s">
        <v>131</v>
      </c>
      <c r="EN27" s="393" t="s">
        <v>140</v>
      </c>
      <c r="EO27" s="394" t="s">
        <v>135</v>
      </c>
      <c r="EP27" s="394" t="s">
        <v>136</v>
      </c>
      <c r="EQ27" s="164"/>
      <c r="ER27" s="164"/>
      <c r="ES27" s="164"/>
      <c r="ET27" s="164"/>
      <c r="EU27" s="164"/>
      <c r="EV27" s="164"/>
      <c r="EW27" s="391" t="s">
        <v>70</v>
      </c>
      <c r="EX27" s="394" t="s">
        <v>142</v>
      </c>
      <c r="EY27" s="394" t="s">
        <v>143</v>
      </c>
      <c r="EZ27" s="391" t="s">
        <v>74</v>
      </c>
      <c r="FA27" s="395" t="s">
        <v>145</v>
      </c>
      <c r="FB27" s="395" t="s">
        <v>148</v>
      </c>
      <c r="FC27" s="397" t="s">
        <v>146</v>
      </c>
      <c r="FD27" s="394" t="s">
        <v>147</v>
      </c>
      <c r="FE27" s="405" t="s">
        <v>149</v>
      </c>
      <c r="FF27" s="405" t="s">
        <v>132</v>
      </c>
      <c r="FG27" s="398" t="s">
        <v>150</v>
      </c>
      <c r="FH27" s="398" t="s">
        <v>151</v>
      </c>
      <c r="FI27" s="401" t="s">
        <v>153</v>
      </c>
      <c r="FJ27" s="403" t="s">
        <v>161</v>
      </c>
      <c r="FK27" s="403" t="s">
        <v>153</v>
      </c>
      <c r="FL27" s="403" t="s">
        <v>152</v>
      </c>
      <c r="FM27" s="398" t="s">
        <v>150</v>
      </c>
      <c r="FN27" s="398" t="s">
        <v>163</v>
      </c>
      <c r="FO27" s="391" t="s">
        <v>156</v>
      </c>
      <c r="FP27" s="394" t="s">
        <v>158</v>
      </c>
      <c r="FQ27" s="394" t="s">
        <v>143</v>
      </c>
      <c r="FR27" s="399" t="s">
        <v>138</v>
      </c>
      <c r="FS27" s="400" t="s">
        <v>137</v>
      </c>
      <c r="FT27" s="172" t="s">
        <v>121</v>
      </c>
      <c r="FU27" s="172" t="s">
        <v>120</v>
      </c>
      <c r="FV27" s="172" t="s">
        <v>120</v>
      </c>
    </row>
    <row r="28" spans="1:178" s="5" customFormat="1" ht="52.5" customHeight="1">
      <c r="A28" s="357"/>
      <c r="B28" s="351"/>
      <c r="C28" s="351"/>
      <c r="D28" s="351"/>
      <c r="E28" s="351"/>
      <c r="F28" s="359"/>
      <c r="G28" s="360"/>
      <c r="H28" s="179" t="s">
        <v>4</v>
      </c>
      <c r="I28" s="179" t="s">
        <v>5</v>
      </c>
      <c r="J28" s="179" t="s">
        <v>1</v>
      </c>
      <c r="K28" s="179" t="s">
        <v>2</v>
      </c>
      <c r="L28" s="352"/>
      <c r="M28" s="179" t="s">
        <v>4</v>
      </c>
      <c r="N28" s="179" t="s">
        <v>5</v>
      </c>
      <c r="O28" s="179" t="s">
        <v>1</v>
      </c>
      <c r="P28" s="179" t="s">
        <v>2</v>
      </c>
      <c r="Q28" s="352"/>
      <c r="R28" s="179" t="s">
        <v>4</v>
      </c>
      <c r="S28" s="179" t="s">
        <v>5</v>
      </c>
      <c r="T28" s="179" t="s">
        <v>1</v>
      </c>
      <c r="U28" s="179" t="s">
        <v>2</v>
      </c>
      <c r="V28" s="355"/>
      <c r="W28" s="356"/>
      <c r="X28" s="351"/>
      <c r="Y28" s="351"/>
      <c r="Z28" s="364"/>
      <c r="AA28" s="366"/>
      <c r="AB28" s="183" t="s">
        <v>124</v>
      </c>
      <c r="AC28" s="364" t="s">
        <v>51</v>
      </c>
      <c r="AD28" s="363"/>
      <c r="AE28" s="360"/>
      <c r="AF28" s="363"/>
      <c r="AG28" s="363"/>
      <c r="AH28" s="362"/>
      <c r="AI28" s="363"/>
      <c r="AJ28" s="363"/>
      <c r="AK28" s="367" t="s">
        <v>51</v>
      </c>
      <c r="AL28" s="369"/>
      <c r="AM28" s="362"/>
      <c r="AN28" s="363"/>
      <c r="AO28" s="363"/>
      <c r="AP28" s="363"/>
      <c r="AQ28" s="363"/>
      <c r="AR28" s="363"/>
      <c r="AS28" s="363"/>
      <c r="AT28" s="363"/>
      <c r="AU28" s="374"/>
      <c r="AV28" s="362"/>
      <c r="AW28" s="360"/>
      <c r="AX28" s="363"/>
      <c r="AY28" s="360"/>
      <c r="AZ28" s="370"/>
      <c r="BA28" s="372"/>
      <c r="BB28" s="372"/>
      <c r="BC28" s="372"/>
      <c r="BD28" s="372"/>
      <c r="BE28" s="379"/>
      <c r="BF28" s="372"/>
      <c r="BG28" s="372"/>
      <c r="BH28" s="375"/>
      <c r="BI28" s="375"/>
      <c r="BJ28" s="360"/>
      <c r="BK28" s="377"/>
      <c r="BL28" s="78"/>
      <c r="BM28" s="372"/>
      <c r="BN28" s="360"/>
      <c r="BO28" s="171"/>
      <c r="BP28" s="372"/>
      <c r="BQ28" s="372"/>
      <c r="BR28" s="384" t="s">
        <v>51</v>
      </c>
      <c r="BS28" s="384" t="s">
        <v>48</v>
      </c>
      <c r="BT28" s="384" t="s">
        <v>49</v>
      </c>
      <c r="BU28" s="385" t="s">
        <v>188</v>
      </c>
      <c r="BV28" s="385" t="s">
        <v>187</v>
      </c>
      <c r="BW28" s="384" t="s">
        <v>58</v>
      </c>
      <c r="BX28" s="387" t="s">
        <v>193</v>
      </c>
      <c r="BY28" s="387" t="s">
        <v>194</v>
      </c>
      <c r="BZ28" s="387" t="s">
        <v>195</v>
      </c>
      <c r="CA28" s="387" t="s">
        <v>196</v>
      </c>
      <c r="CB28" s="387" t="s">
        <v>197</v>
      </c>
      <c r="CC28" s="387" t="s">
        <v>198</v>
      </c>
      <c r="CD28" s="387" t="s">
        <v>199</v>
      </c>
      <c r="CE28" s="380"/>
      <c r="CF28" s="412"/>
      <c r="CG28" s="412"/>
      <c r="CH28" s="382"/>
      <c r="CI28" s="383"/>
      <c r="CJ28" s="389"/>
      <c r="CK28" s="389"/>
      <c r="CL28" s="389"/>
      <c r="CM28" s="389"/>
      <c r="CN28" s="113" t="s">
        <v>200</v>
      </c>
      <c r="CO28" s="406" t="s">
        <v>201</v>
      </c>
      <c r="CP28" s="406" t="s">
        <v>202</v>
      </c>
      <c r="CQ28" s="406" t="s">
        <v>203</v>
      </c>
      <c r="CR28" s="406" t="s">
        <v>204</v>
      </c>
      <c r="CS28" s="406" t="s">
        <v>205</v>
      </c>
      <c r="CT28" s="406" t="s">
        <v>206</v>
      </c>
      <c r="CU28" s="406" t="s">
        <v>207</v>
      </c>
      <c r="CV28" s="113" t="s">
        <v>200</v>
      </c>
      <c r="CW28" s="406" t="s">
        <v>201</v>
      </c>
      <c r="CX28" s="406" t="s">
        <v>202</v>
      </c>
      <c r="CY28" s="406" t="s">
        <v>203</v>
      </c>
      <c r="CZ28" s="406" t="s">
        <v>204</v>
      </c>
      <c r="DA28" s="406" t="s">
        <v>205</v>
      </c>
      <c r="DB28" s="406" t="s">
        <v>206</v>
      </c>
      <c r="DC28" s="406" t="s">
        <v>207</v>
      </c>
      <c r="DD28" s="389"/>
      <c r="DE28" s="389"/>
      <c r="DF28" s="383"/>
      <c r="DG28" s="389"/>
      <c r="DH28" s="390"/>
      <c r="DI28" s="390"/>
      <c r="DJ28" s="383"/>
      <c r="DK28" s="383"/>
      <c r="DL28" s="389"/>
      <c r="DM28" s="389"/>
      <c r="DN28" s="389"/>
      <c r="DO28" s="374"/>
      <c r="DP28" s="389"/>
      <c r="DQ28" s="389"/>
      <c r="DR28" s="383"/>
      <c r="DS28" s="383"/>
      <c r="DT28" s="383"/>
      <c r="DU28" s="383"/>
      <c r="DV28" s="391"/>
      <c r="DW28" s="391"/>
      <c r="DX28" s="391"/>
      <c r="DY28" s="391"/>
      <c r="DZ28" s="391"/>
      <c r="EA28" s="391"/>
      <c r="EB28" s="391"/>
      <c r="EC28" s="391"/>
      <c r="ED28" s="391"/>
      <c r="EE28" s="396"/>
      <c r="EF28" s="391"/>
      <c r="EG28" s="391"/>
      <c r="EH28" s="397"/>
      <c r="EI28" s="397"/>
      <c r="EJ28" s="391"/>
      <c r="EK28" s="391"/>
      <c r="EL28" s="392"/>
      <c r="EM28" s="393"/>
      <c r="EN28" s="393"/>
      <c r="EO28" s="394"/>
      <c r="EP28" s="394"/>
      <c r="EQ28" s="164"/>
      <c r="ER28" s="164"/>
      <c r="ES28" s="164"/>
      <c r="ET28" s="164"/>
      <c r="EU28" s="164"/>
      <c r="EV28" s="164"/>
      <c r="EW28" s="391"/>
      <c r="EX28" s="394"/>
      <c r="EY28" s="394"/>
      <c r="EZ28" s="391"/>
      <c r="FA28" s="396"/>
      <c r="FB28" s="396"/>
      <c r="FC28" s="397"/>
      <c r="FD28" s="394"/>
      <c r="FE28" s="405"/>
      <c r="FF28" s="405"/>
      <c r="FG28" s="398"/>
      <c r="FH28" s="398"/>
      <c r="FI28" s="402"/>
      <c r="FJ28" s="404"/>
      <c r="FK28" s="404"/>
      <c r="FL28" s="404"/>
      <c r="FM28" s="398"/>
      <c r="FN28" s="398"/>
      <c r="FO28" s="391"/>
      <c r="FP28" s="394"/>
      <c r="FQ28" s="394"/>
      <c r="FR28" s="399"/>
      <c r="FS28" s="400"/>
      <c r="FT28" s="173" t="s">
        <v>119</v>
      </c>
      <c r="FU28" s="173" t="s">
        <v>119</v>
      </c>
      <c r="FV28" s="173" t="s">
        <v>119</v>
      </c>
    </row>
    <row r="29" spans="1:178" s="5" customFormat="1" ht="15.75" customHeight="1">
      <c r="A29" s="357"/>
      <c r="B29" s="173" t="s">
        <v>10</v>
      </c>
      <c r="C29" s="173" t="s">
        <v>11</v>
      </c>
      <c r="D29" s="173" t="s">
        <v>11</v>
      </c>
      <c r="E29" s="173" t="s">
        <v>177</v>
      </c>
      <c r="F29" s="173" t="s">
        <v>178</v>
      </c>
      <c r="G29" s="360"/>
      <c r="H29" s="173" t="s">
        <v>10</v>
      </c>
      <c r="I29" s="173" t="s">
        <v>10</v>
      </c>
      <c r="J29" s="173" t="s">
        <v>10</v>
      </c>
      <c r="K29" s="173" t="s">
        <v>10</v>
      </c>
      <c r="L29" s="173" t="s">
        <v>11</v>
      </c>
      <c r="M29" s="173" t="s">
        <v>10</v>
      </c>
      <c r="N29" s="173" t="s">
        <v>10</v>
      </c>
      <c r="O29" s="173" t="s">
        <v>10</v>
      </c>
      <c r="P29" s="173" t="s">
        <v>10</v>
      </c>
      <c r="Q29" s="173" t="s">
        <v>11</v>
      </c>
      <c r="R29" s="173" t="s">
        <v>10</v>
      </c>
      <c r="S29" s="173" t="s">
        <v>10</v>
      </c>
      <c r="T29" s="173" t="s">
        <v>10</v>
      </c>
      <c r="U29" s="173" t="s">
        <v>10</v>
      </c>
      <c r="V29" s="173" t="s">
        <v>11</v>
      </c>
      <c r="W29" s="173"/>
      <c r="X29" s="173" t="s">
        <v>11</v>
      </c>
      <c r="Y29" s="173" t="s">
        <v>10</v>
      </c>
      <c r="Z29" s="178" t="s">
        <v>15</v>
      </c>
      <c r="AA29" s="183"/>
      <c r="AB29" s="183" t="s">
        <v>17</v>
      </c>
      <c r="AC29" s="364"/>
      <c r="AD29" s="177" t="s">
        <v>10</v>
      </c>
      <c r="AE29" s="360"/>
      <c r="AF29" s="177" t="s">
        <v>30</v>
      </c>
      <c r="AG29" s="177" t="s">
        <v>31</v>
      </c>
      <c r="AH29" s="177"/>
      <c r="AI29" s="177" t="s">
        <v>10</v>
      </c>
      <c r="AJ29" s="177" t="s">
        <v>10</v>
      </c>
      <c r="AK29" s="368"/>
      <c r="AL29" s="119" t="s">
        <v>17</v>
      </c>
      <c r="AM29" s="177" t="s">
        <v>10</v>
      </c>
      <c r="AN29" s="363"/>
      <c r="AO29" s="363"/>
      <c r="AP29" s="177" t="s">
        <v>10</v>
      </c>
      <c r="AQ29" s="177"/>
      <c r="AR29" s="177" t="s">
        <v>10</v>
      </c>
      <c r="AS29" s="177" t="s">
        <v>10</v>
      </c>
      <c r="AT29" s="177" t="s">
        <v>10</v>
      </c>
      <c r="AU29" s="167"/>
      <c r="AV29" s="177" t="s">
        <v>10</v>
      </c>
      <c r="AW29" s="360"/>
      <c r="AX29" s="177" t="s">
        <v>10</v>
      </c>
      <c r="AY29" s="360"/>
      <c r="AZ29" s="176" t="s">
        <v>33</v>
      </c>
      <c r="BA29" s="176" t="s">
        <v>10</v>
      </c>
      <c r="BB29" s="176" t="s">
        <v>33</v>
      </c>
      <c r="BC29" s="176" t="s">
        <v>46</v>
      </c>
      <c r="BD29" s="176" t="s">
        <v>33</v>
      </c>
      <c r="BE29" s="380"/>
      <c r="BF29" s="176" t="s">
        <v>10</v>
      </c>
      <c r="BG29" s="176" t="s">
        <v>10</v>
      </c>
      <c r="BH29" s="176" t="s">
        <v>33</v>
      </c>
      <c r="BI29" s="176" t="s">
        <v>33</v>
      </c>
      <c r="BJ29" s="360"/>
      <c r="BK29" s="79" t="s">
        <v>184</v>
      </c>
      <c r="BL29" s="79" t="s">
        <v>10</v>
      </c>
      <c r="BM29" s="176" t="s">
        <v>33</v>
      </c>
      <c r="BN29" s="360"/>
      <c r="BO29" s="174"/>
      <c r="BP29" s="174" t="s">
        <v>10</v>
      </c>
      <c r="BQ29" s="174" t="s">
        <v>10</v>
      </c>
      <c r="BR29" s="384"/>
      <c r="BS29" s="384"/>
      <c r="BT29" s="384"/>
      <c r="BU29" s="386"/>
      <c r="BV29" s="386"/>
      <c r="BW29" s="384"/>
      <c r="BX29" s="387"/>
      <c r="BY29" s="387"/>
      <c r="BZ29" s="387"/>
      <c r="CA29" s="387"/>
      <c r="CB29" s="387"/>
      <c r="CC29" s="387"/>
      <c r="CD29" s="387"/>
      <c r="CE29" s="110" t="s">
        <v>191</v>
      </c>
      <c r="CF29" s="413"/>
      <c r="CG29" s="413"/>
      <c r="CH29" s="70"/>
      <c r="CI29" s="169" t="s">
        <v>10</v>
      </c>
      <c r="CJ29" s="169" t="s">
        <v>10</v>
      </c>
      <c r="CK29" s="169" t="s">
        <v>10</v>
      </c>
      <c r="CL29" s="169" t="s">
        <v>10</v>
      </c>
      <c r="CM29" s="169" t="s">
        <v>55</v>
      </c>
      <c r="CN29" s="22" t="s">
        <v>55</v>
      </c>
      <c r="CO29" s="407"/>
      <c r="CP29" s="407"/>
      <c r="CQ29" s="407"/>
      <c r="CR29" s="407"/>
      <c r="CS29" s="407"/>
      <c r="CT29" s="407"/>
      <c r="CU29" s="407"/>
      <c r="CV29" s="22" t="s">
        <v>55</v>
      </c>
      <c r="CW29" s="407"/>
      <c r="CX29" s="407"/>
      <c r="CY29" s="407"/>
      <c r="CZ29" s="407"/>
      <c r="DA29" s="407"/>
      <c r="DB29" s="407"/>
      <c r="DC29" s="407"/>
      <c r="DD29" s="22" t="s">
        <v>55</v>
      </c>
      <c r="DE29" s="22" t="s">
        <v>55</v>
      </c>
      <c r="DF29" s="22" t="s">
        <v>55</v>
      </c>
      <c r="DG29" s="22" t="s">
        <v>55</v>
      </c>
      <c r="DH29" s="82" t="s">
        <v>55</v>
      </c>
      <c r="DI29" s="82" t="s">
        <v>55</v>
      </c>
      <c r="DJ29" s="22" t="s">
        <v>55</v>
      </c>
      <c r="DK29" s="22" t="s">
        <v>55</v>
      </c>
      <c r="DL29" s="22" t="s">
        <v>55</v>
      </c>
      <c r="DM29" s="22" t="s">
        <v>55</v>
      </c>
      <c r="DN29" s="22" t="s">
        <v>55</v>
      </c>
      <c r="DO29" s="22" t="s">
        <v>55</v>
      </c>
      <c r="DP29" s="22" t="s">
        <v>55</v>
      </c>
      <c r="DQ29" s="22" t="s">
        <v>55</v>
      </c>
      <c r="DR29" s="169" t="s">
        <v>17</v>
      </c>
      <c r="DS29" s="22" t="s">
        <v>17</v>
      </c>
      <c r="DT29" s="22" t="s">
        <v>55</v>
      </c>
      <c r="DU29" s="22" t="s">
        <v>55</v>
      </c>
      <c r="DV29" s="391"/>
      <c r="DW29" s="19" t="s">
        <v>10</v>
      </c>
      <c r="DX29" s="19" t="s">
        <v>10</v>
      </c>
      <c r="DY29" s="19" t="s">
        <v>10</v>
      </c>
      <c r="DZ29" s="19" t="s">
        <v>10</v>
      </c>
      <c r="EA29" s="166" t="s">
        <v>10</v>
      </c>
      <c r="EB29" s="166" t="s">
        <v>10</v>
      </c>
      <c r="EC29" s="177" t="s">
        <v>30</v>
      </c>
      <c r="ED29" s="177" t="s">
        <v>31</v>
      </c>
      <c r="EE29" s="166" t="s">
        <v>10</v>
      </c>
      <c r="EF29" s="166" t="s">
        <v>10</v>
      </c>
      <c r="EG29" s="166" t="s">
        <v>10</v>
      </c>
      <c r="EH29" s="164"/>
      <c r="EI29" s="164"/>
      <c r="EJ29" s="166" t="s">
        <v>10</v>
      </c>
      <c r="EK29" s="166" t="s">
        <v>10</v>
      </c>
      <c r="EL29" s="164" t="s">
        <v>10</v>
      </c>
      <c r="EM29" s="166"/>
      <c r="EN29" s="42"/>
      <c r="EO29" s="164" t="s">
        <v>55</v>
      </c>
      <c r="EP29" s="57"/>
      <c r="EQ29" s="57"/>
      <c r="ER29" s="57"/>
      <c r="ES29" s="57"/>
      <c r="ET29" s="57"/>
      <c r="EU29" s="57"/>
      <c r="EV29" s="57"/>
      <c r="EW29" s="166" t="s">
        <v>63</v>
      </c>
      <c r="EX29" s="164" t="s">
        <v>55</v>
      </c>
      <c r="EY29" s="42"/>
      <c r="EZ29" s="166" t="s">
        <v>63</v>
      </c>
      <c r="FA29" s="166"/>
      <c r="FB29" s="166"/>
      <c r="FC29" s="164" t="s">
        <v>55</v>
      </c>
      <c r="FD29" s="42"/>
      <c r="FE29" s="167"/>
      <c r="FF29" s="167"/>
      <c r="FG29" s="165" t="s">
        <v>55</v>
      </c>
      <c r="FH29" s="165"/>
      <c r="FI29" s="55"/>
      <c r="FJ29" s="165"/>
      <c r="FK29" s="165"/>
      <c r="FL29" s="165"/>
      <c r="FM29" s="165"/>
      <c r="FN29" s="165"/>
      <c r="FO29" s="166" t="s">
        <v>63</v>
      </c>
      <c r="FP29" s="164" t="s">
        <v>55</v>
      </c>
      <c r="FQ29" s="42"/>
      <c r="FR29" s="167"/>
      <c r="FS29" s="167"/>
      <c r="FT29" s="42"/>
      <c r="FU29" s="42"/>
      <c r="FV29" s="42"/>
    </row>
    <row r="30" spans="1:178" s="5" customFormat="1">
      <c r="A30" s="180"/>
      <c r="B30" s="173"/>
      <c r="C30" s="173"/>
      <c r="D30" s="173"/>
      <c r="E30" s="173"/>
      <c r="F30" s="173"/>
      <c r="G30" s="175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 t="str">
        <f>""</f>
        <v/>
      </c>
      <c r="X30" s="173"/>
      <c r="Y30" s="54"/>
      <c r="Z30" s="178">
        <v>330</v>
      </c>
      <c r="AA30" s="178">
        <v>0</v>
      </c>
      <c r="AB30" s="178"/>
      <c r="AC30" s="178">
        <v>2</v>
      </c>
      <c r="AD30" s="177">
        <v>0.9</v>
      </c>
      <c r="AE30" s="175"/>
      <c r="AF30" s="177">
        <v>0</v>
      </c>
      <c r="AG30" s="177">
        <v>0</v>
      </c>
      <c r="AH30" s="177">
        <v>0</v>
      </c>
      <c r="AI30" s="177">
        <v>0.1</v>
      </c>
      <c r="AJ30" s="177">
        <v>0.3</v>
      </c>
      <c r="AK30" s="119">
        <v>2</v>
      </c>
      <c r="AL30" s="119"/>
      <c r="AM30" s="177"/>
      <c r="AN30" s="177"/>
      <c r="AO30" s="177"/>
      <c r="AP30" s="177"/>
      <c r="AQ30" s="177"/>
      <c r="AR30" s="177"/>
      <c r="AS30" s="36"/>
      <c r="AT30" s="36">
        <f>AU30/CI26</f>
        <v>1.31846701154962</v>
      </c>
      <c r="AU30" s="37">
        <f>SUM(AU32:AU1048576)</f>
        <v>12.789130012031313</v>
      </c>
      <c r="AV30" s="177"/>
      <c r="AW30" s="175"/>
      <c r="AX30" s="177"/>
      <c r="AY30" s="175"/>
      <c r="AZ30" s="176"/>
      <c r="BA30" s="176"/>
      <c r="BB30" s="176"/>
      <c r="BC30" s="176"/>
      <c r="BD30" s="176"/>
      <c r="BE30" s="175"/>
      <c r="BF30" s="176"/>
      <c r="BG30" s="176"/>
      <c r="BH30" s="176"/>
      <c r="BI30" s="176"/>
      <c r="BJ30" s="175"/>
      <c r="BK30" s="79"/>
      <c r="BL30" s="79"/>
      <c r="BM30" s="176"/>
      <c r="BN30" s="175"/>
      <c r="BO30" s="174"/>
      <c r="BP30" s="174"/>
      <c r="BQ30" s="174"/>
      <c r="BR30" s="172">
        <v>2</v>
      </c>
      <c r="BS30" s="172">
        <v>2</v>
      </c>
      <c r="BT30" s="172">
        <v>2</v>
      </c>
      <c r="BU30" s="172"/>
      <c r="BV30" s="172"/>
      <c r="BW30" s="172">
        <v>3</v>
      </c>
      <c r="BX30" s="111">
        <v>0.1</v>
      </c>
      <c r="BY30" s="111">
        <v>0.12</v>
      </c>
      <c r="BZ30" s="111">
        <v>0.15</v>
      </c>
      <c r="CA30" s="111">
        <v>0.17</v>
      </c>
      <c r="CB30" s="111">
        <v>0.19</v>
      </c>
      <c r="CC30" s="111">
        <v>0.22</v>
      </c>
      <c r="CD30" s="111">
        <v>0.05</v>
      </c>
      <c r="CE30" s="112" t="str">
        <f>IF(SUM(BX32:CD32)=1,"OK ("&amp;SUM(BX30:CD30)*100&amp;" %)","Chyba ( "&amp;SUM(BX32:CD32)*100&amp;"%)")</f>
        <v>OK (100 %)</v>
      </c>
      <c r="CF30" s="13" t="s">
        <v>10</v>
      </c>
      <c r="CG30" s="13" t="s">
        <v>10</v>
      </c>
      <c r="CH30" s="70"/>
      <c r="CI30" s="169"/>
      <c r="CJ30" s="169"/>
      <c r="CK30" s="169"/>
      <c r="CL30" s="169"/>
      <c r="CM30" s="169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82"/>
      <c r="DI30" s="82"/>
      <c r="DJ30" s="22"/>
      <c r="DK30" s="22"/>
      <c r="DL30" s="22"/>
      <c r="DM30" s="22"/>
      <c r="DN30" s="22"/>
      <c r="DO30" s="168"/>
      <c r="DP30" s="22"/>
      <c r="DQ30" s="22"/>
      <c r="DR30" s="169"/>
      <c r="DS30" s="22"/>
      <c r="DT30" s="22"/>
      <c r="DU30" s="22"/>
      <c r="DV30" s="166"/>
      <c r="DW30" s="19"/>
      <c r="DX30" s="19"/>
      <c r="DY30" s="63">
        <v>0.6</v>
      </c>
      <c r="DZ30" s="63">
        <v>0.6</v>
      </c>
      <c r="EA30" s="32">
        <v>0.6</v>
      </c>
      <c r="EB30" s="32">
        <v>0.6</v>
      </c>
      <c r="EC30" s="32">
        <v>0</v>
      </c>
      <c r="ED30" s="32">
        <v>0</v>
      </c>
      <c r="EE30" s="32">
        <v>0.2</v>
      </c>
      <c r="EF30" s="32">
        <v>0.1</v>
      </c>
      <c r="EG30" s="63">
        <v>0</v>
      </c>
      <c r="EH30" s="164"/>
      <c r="EI30" s="164"/>
      <c r="EJ30" s="166"/>
      <c r="EK30" s="166"/>
      <c r="EL30" s="164"/>
      <c r="EM30" s="166" t="s">
        <v>10</v>
      </c>
      <c r="EN30" s="166" t="s">
        <v>17</v>
      </c>
      <c r="EO30" s="166" t="s">
        <v>55</v>
      </c>
      <c r="EP30" s="166" t="s">
        <v>55</v>
      </c>
      <c r="EQ30" s="166"/>
      <c r="ER30" s="166"/>
      <c r="ES30" s="166"/>
      <c r="ET30" s="166"/>
      <c r="EU30" s="166"/>
      <c r="EV30" s="166"/>
      <c r="EW30" s="166" t="s">
        <v>17</v>
      </c>
      <c r="EX30" s="166" t="s">
        <v>55</v>
      </c>
      <c r="EY30" s="166" t="s">
        <v>55</v>
      </c>
      <c r="EZ30" s="166" t="s">
        <v>17</v>
      </c>
      <c r="FA30" s="166" t="s">
        <v>10</v>
      </c>
      <c r="FB30" s="166" t="s">
        <v>55</v>
      </c>
      <c r="FC30" s="166" t="s">
        <v>55</v>
      </c>
      <c r="FD30" s="166" t="s">
        <v>55</v>
      </c>
      <c r="FE30" s="167" t="s">
        <v>55</v>
      </c>
      <c r="FF30" s="167" t="s">
        <v>55</v>
      </c>
      <c r="FG30" s="167" t="s">
        <v>55</v>
      </c>
      <c r="FH30" s="167" t="s">
        <v>10</v>
      </c>
      <c r="FI30" s="55" t="s">
        <v>17</v>
      </c>
      <c r="FJ30" s="167" t="s">
        <v>10</v>
      </c>
      <c r="FK30" s="167" t="s">
        <v>17</v>
      </c>
      <c r="FL30" s="167" t="s">
        <v>55</v>
      </c>
      <c r="FM30" s="167"/>
      <c r="FN30" s="167" t="s">
        <v>55</v>
      </c>
      <c r="FO30" s="166" t="s">
        <v>17</v>
      </c>
      <c r="FP30" s="166" t="s">
        <v>55</v>
      </c>
      <c r="FQ30" s="166" t="s">
        <v>55</v>
      </c>
      <c r="FR30" s="167">
        <f>MAX(FR31:FR1048576)</f>
        <v>2</v>
      </c>
      <c r="FS30" s="167"/>
      <c r="FT30" s="32">
        <v>1.2</v>
      </c>
      <c r="FU30" s="32">
        <v>4</v>
      </c>
      <c r="FV30" s="32">
        <v>1</v>
      </c>
    </row>
    <row r="31" spans="1:178">
      <c r="A31" s="28">
        <v>1</v>
      </c>
      <c r="B31" s="33">
        <v>0</v>
      </c>
      <c r="C31" s="33">
        <v>381.8614648466168</v>
      </c>
      <c r="D31" s="33">
        <v>380.66255025337841</v>
      </c>
      <c r="E31" s="33"/>
      <c r="F31" s="33"/>
      <c r="G31" s="11" t="str">
        <f t="shared" ref="G31:G94" si="2">IF(B31="","",IF(Y31&lt;0,"Niveleta nad terénem",""))</f>
        <v/>
      </c>
      <c r="H31" s="3">
        <f>IF($B31="","",IF(C31="",H29,$B31))</f>
        <v>0</v>
      </c>
      <c r="I31" s="3">
        <f t="shared" ref="I31:I94" si="3">IF($B31="","",IF(C31="",I32,$B31))</f>
        <v>0</v>
      </c>
      <c r="J31" s="3">
        <f>IF($B31="","",IF(C31="",J29,C31))</f>
        <v>381.8614648466168</v>
      </c>
      <c r="K31" s="3">
        <f t="shared" ref="K31:K94" si="4">IF($B31="","",IF(C31="",K32,C31))</f>
        <v>381.8614648466168</v>
      </c>
      <c r="L31" s="2">
        <f t="shared" ref="L31:L94" si="5">IFERROR(IF($C31="",J31+((K31-J31)*(B31-H31)/(I31-H31)),$C31),"")</f>
        <v>381.8614648466168</v>
      </c>
      <c r="M31" s="3">
        <f>IF($B31="","",IF(D31="",M29,$B31))</f>
        <v>0</v>
      </c>
      <c r="N31" s="3">
        <f t="shared" ref="N31:N94" si="6">IF($B31="","",IF(D31="",N32,$B31))</f>
        <v>0</v>
      </c>
      <c r="O31" s="3">
        <f>IF($B31="","",IF(D31="",O29,D31))</f>
        <v>380.66255025337841</v>
      </c>
      <c r="P31" s="3">
        <f t="shared" ref="P31:P94" si="7">IF($B31="","",IF(D31="",P32,D31))</f>
        <v>380.66255025337841</v>
      </c>
      <c r="Q31" s="2">
        <f t="shared" ref="Q31:Q94" si="8">IFERROR(IF($D31="",O31+((P31-O31)*(B31-M31)/(N31-M31)),$D31),"")</f>
        <v>380.66255025337841</v>
      </c>
      <c r="R31" s="3">
        <f t="shared" ref="R31:R94" si="9">IF($B31="","",IF(E31="",R30,$B31))</f>
        <v>0</v>
      </c>
      <c r="S31" s="3" t="str">
        <f t="shared" ref="S31:S94" si="10">IF($B31="","",IF(E31="",S32,$B31))</f>
        <v/>
      </c>
      <c r="T31" s="3" t="str">
        <f>IF($B31="","",IF(E31="","",E31))</f>
        <v/>
      </c>
      <c r="U31" s="8" t="str">
        <f t="shared" ref="U31:U94" si="11">IF($B31="","",IF(E31="",U32,E31))</f>
        <v/>
      </c>
      <c r="V31" s="2" t="str">
        <f t="shared" ref="V31:V94" si="12">IFERROR(IF($E31="",IF(W31="","",T31+((U31-T31)*(B31-R31)/(S31-R31))),$E31),"")</f>
        <v/>
      </c>
      <c r="W31" s="2" t="str">
        <f t="shared" ref="W31:W94" si="13">IF($B31="","",IF(F31="",IF(W30="k","",W30),F31))</f>
        <v/>
      </c>
      <c r="X31" s="2">
        <f>IF(W31="",L31,V31)</f>
        <v>381.8614648466168</v>
      </c>
      <c r="Y31" s="2">
        <f t="shared" ref="Y31:Y94" si="14">IFERROR(L31-Q31,"")</f>
        <v>1.1989145932383849</v>
      </c>
      <c r="Z31" s="6" t="s">
        <v>21</v>
      </c>
      <c r="AA31" s="6" t="s">
        <v>21</v>
      </c>
      <c r="AB31" s="6" t="s">
        <v>21</v>
      </c>
      <c r="AC31" s="6" t="s">
        <v>21</v>
      </c>
      <c r="AD31" s="6" t="s">
        <v>21</v>
      </c>
      <c r="AE31" s="6" t="s">
        <v>21</v>
      </c>
      <c r="AF31" s="6" t="s">
        <v>21</v>
      </c>
      <c r="AG31" s="6" t="s">
        <v>21</v>
      </c>
      <c r="AH31" s="6" t="s">
        <v>21</v>
      </c>
      <c r="AI31" s="6" t="s">
        <v>21</v>
      </c>
      <c r="AJ31" s="6" t="s">
        <v>21</v>
      </c>
      <c r="AK31" s="6" t="s">
        <v>21</v>
      </c>
      <c r="AL31" s="6" t="s">
        <v>21</v>
      </c>
      <c r="AM31" s="6" t="s">
        <v>21</v>
      </c>
      <c r="AN31" s="6" t="s">
        <v>21</v>
      </c>
      <c r="AO31" s="6" t="s">
        <v>21</v>
      </c>
      <c r="AP31" s="6" t="s">
        <v>21</v>
      </c>
      <c r="AQ31" s="6" t="s">
        <v>21</v>
      </c>
      <c r="AR31" s="6" t="s">
        <v>21</v>
      </c>
      <c r="AS31" s="6" t="s">
        <v>21</v>
      </c>
      <c r="AT31" s="6" t="s">
        <v>21</v>
      </c>
      <c r="AU31" s="6" t="s">
        <v>21</v>
      </c>
      <c r="AV31" s="6" t="s">
        <v>21</v>
      </c>
      <c r="AW31" s="6" t="s">
        <v>21</v>
      </c>
      <c r="AX31" s="6" t="s">
        <v>21</v>
      </c>
      <c r="AY31" s="6" t="s">
        <v>21</v>
      </c>
      <c r="AZ31" s="6" t="s">
        <v>21</v>
      </c>
      <c r="BA31" s="6" t="s">
        <v>21</v>
      </c>
      <c r="BB31" s="6" t="s">
        <v>21</v>
      </c>
      <c r="BC31" s="6" t="s">
        <v>21</v>
      </c>
      <c r="BD31" s="6" t="s">
        <v>21</v>
      </c>
      <c r="BE31" s="6" t="s">
        <v>21</v>
      </c>
      <c r="BF31" s="6" t="s">
        <v>21</v>
      </c>
      <c r="BG31" s="6" t="s">
        <v>21</v>
      </c>
      <c r="BH31" s="6" t="s">
        <v>21</v>
      </c>
      <c r="BI31" s="6" t="s">
        <v>21</v>
      </c>
      <c r="BJ31" s="6" t="s">
        <v>21</v>
      </c>
      <c r="BK31" s="6" t="s">
        <v>21</v>
      </c>
      <c r="BL31" s="6" t="s">
        <v>21</v>
      </c>
      <c r="BM31" s="6" t="s">
        <v>21</v>
      </c>
      <c r="BO31" s="6" t="s">
        <v>21</v>
      </c>
      <c r="BP31" s="6" t="s">
        <v>21</v>
      </c>
      <c r="BQ31" s="6" t="s">
        <v>21</v>
      </c>
      <c r="BR31" s="6" t="s">
        <v>21</v>
      </c>
      <c r="BS31" s="6" t="s">
        <v>21</v>
      </c>
      <c r="BT31" s="6" t="s">
        <v>21</v>
      </c>
      <c r="BU31" s="6" t="s">
        <v>21</v>
      </c>
      <c r="BV31" s="6" t="s">
        <v>21</v>
      </c>
      <c r="BW31" s="6" t="s">
        <v>21</v>
      </c>
      <c r="BX31" s="6" t="s">
        <v>21</v>
      </c>
      <c r="BY31" s="6" t="s">
        <v>21</v>
      </c>
      <c r="BZ31" s="6" t="s">
        <v>21</v>
      </c>
      <c r="CA31" s="6" t="s">
        <v>21</v>
      </c>
      <c r="CB31" s="6" t="s">
        <v>21</v>
      </c>
      <c r="CC31" s="6" t="s">
        <v>21</v>
      </c>
      <c r="CD31" s="6" t="s">
        <v>21</v>
      </c>
      <c r="CE31" s="6" t="s">
        <v>21</v>
      </c>
      <c r="CF31" s="6" t="s">
        <v>21</v>
      </c>
      <c r="CG31" s="6" t="s">
        <v>21</v>
      </c>
      <c r="CH31" s="71" t="s">
        <v>21</v>
      </c>
      <c r="CI31" s="6" t="s">
        <v>21</v>
      </c>
      <c r="CJ31" s="6" t="s">
        <v>21</v>
      </c>
      <c r="CK31" s="6" t="s">
        <v>21</v>
      </c>
      <c r="CL31" s="6" t="s">
        <v>21</v>
      </c>
      <c r="CM31" s="6" t="s">
        <v>21</v>
      </c>
      <c r="CN31" s="6" t="s">
        <v>21</v>
      </c>
      <c r="CO31" s="6" t="s">
        <v>21</v>
      </c>
      <c r="CP31" s="6" t="s">
        <v>21</v>
      </c>
      <c r="CQ31" s="6" t="s">
        <v>21</v>
      </c>
      <c r="CR31" s="6" t="s">
        <v>21</v>
      </c>
      <c r="CS31" s="6" t="s">
        <v>21</v>
      </c>
      <c r="CT31" s="6" t="s">
        <v>21</v>
      </c>
      <c r="CU31" s="6" t="s">
        <v>21</v>
      </c>
      <c r="CV31" s="6" t="s">
        <v>21</v>
      </c>
      <c r="CW31" s="6" t="s">
        <v>21</v>
      </c>
      <c r="CX31" s="6" t="s">
        <v>21</v>
      </c>
      <c r="CY31" s="6" t="s">
        <v>21</v>
      </c>
      <c r="CZ31" s="6" t="s">
        <v>21</v>
      </c>
      <c r="DA31" s="6" t="s">
        <v>21</v>
      </c>
      <c r="DB31" s="6" t="s">
        <v>21</v>
      </c>
      <c r="DC31" s="6" t="s">
        <v>21</v>
      </c>
      <c r="DD31" s="6" t="s">
        <v>21</v>
      </c>
      <c r="DE31" s="6" t="s">
        <v>21</v>
      </c>
      <c r="DF31" s="6" t="s">
        <v>21</v>
      </c>
      <c r="DG31" s="6" t="s">
        <v>21</v>
      </c>
      <c r="DH31" s="6" t="s">
        <v>21</v>
      </c>
      <c r="DI31" s="6" t="s">
        <v>21</v>
      </c>
      <c r="DJ31" s="6" t="s">
        <v>21</v>
      </c>
      <c r="DK31" s="6" t="s">
        <v>21</v>
      </c>
      <c r="DL31" s="6" t="s">
        <v>21</v>
      </c>
      <c r="DM31" s="6" t="s">
        <v>21</v>
      </c>
      <c r="DN31" s="6" t="s">
        <v>21</v>
      </c>
      <c r="DO31" s="66" t="s">
        <v>21</v>
      </c>
      <c r="DP31" s="6" t="s">
        <v>21</v>
      </c>
      <c r="DQ31" s="6" t="s">
        <v>21</v>
      </c>
      <c r="DR31" s="6" t="s">
        <v>21</v>
      </c>
      <c r="DS31" s="6" t="s">
        <v>21</v>
      </c>
      <c r="DT31" s="6" t="s">
        <v>21</v>
      </c>
      <c r="DU31" s="6" t="s">
        <v>21</v>
      </c>
      <c r="DV31" s="31"/>
      <c r="DW31" s="18"/>
      <c r="DX31" s="18"/>
      <c r="DY31" s="47" t="str">
        <f t="shared" ref="DY31:EG46" si="15">IF($DW31="","",DY$30)</f>
        <v/>
      </c>
      <c r="DZ31" s="47" t="str">
        <f t="shared" si="15"/>
        <v/>
      </c>
      <c r="EA31" s="47" t="str">
        <f t="shared" si="15"/>
        <v/>
      </c>
      <c r="EB31" s="47" t="str">
        <f t="shared" si="15"/>
        <v/>
      </c>
      <c r="EC31" s="49" t="str">
        <f t="shared" si="15"/>
        <v/>
      </c>
      <c r="ED31" s="49" t="str">
        <f t="shared" si="15"/>
        <v/>
      </c>
      <c r="EE31" s="47" t="str">
        <f t="shared" si="15"/>
        <v/>
      </c>
      <c r="EF31" s="47" t="str">
        <f t="shared" si="15"/>
        <v/>
      </c>
      <c r="EG31" s="47" t="str">
        <f t="shared" si="15"/>
        <v/>
      </c>
      <c r="EH31" s="6">
        <f t="shared" ref="EH31:EH94" si="16">IF(DW31="",0,DW31/2+DY31)</f>
        <v>0</v>
      </c>
      <c r="EI31" s="6">
        <f t="shared" ref="EI31:EI94" si="17">IF(DW31="",0,DW31/2+DZ31)</f>
        <v>0</v>
      </c>
      <c r="EJ31" s="2" t="str">
        <f t="shared" ref="EJ31:EJ94" si="18">IF(DW31="","",DW31+DY31+DZ31)</f>
        <v/>
      </c>
      <c r="EK31" s="2" t="str">
        <f t="shared" ref="EK31:EK94" si="19">IF(DW31="","",IF(DX31&lt;&gt;0,DX31+EA31+EB31,DW31+EA31+EB31))</f>
        <v/>
      </c>
      <c r="EL31" s="2" t="str">
        <f t="shared" ref="EL31:EL35" si="20">IF(DW31="","",Y31+EG31+IF(A32=$A$32,AI32+AA32/1000,AI31+AA31/1000))</f>
        <v/>
      </c>
      <c r="EM31" s="2" t="str">
        <f t="shared" ref="EM31:EM94" si="21">IF($DW31="","",EL31-IF(A31=$A$31,AR32,AR31)+EF31)</f>
        <v/>
      </c>
      <c r="EN31" s="2" t="str">
        <f t="shared" ref="EN31:EN94" si="22">IF(DW31="","",EM31*EK31+EM31*EM31*(EC31/2+ED31/2))</f>
        <v/>
      </c>
      <c r="EO31" s="2">
        <f t="shared" ref="EO31:EO94" si="23">IF(DW31="",0,(EJ31)*EN31)</f>
        <v>0</v>
      </c>
      <c r="EP31" s="58" t="s">
        <v>21</v>
      </c>
      <c r="EQ31" s="58"/>
      <c r="ER31" s="58"/>
      <c r="ES31" s="58"/>
      <c r="ET31" s="58"/>
      <c r="EU31" s="58"/>
      <c r="EV31" s="58"/>
      <c r="EW31" s="2">
        <f t="shared" ref="EW31:EW94" si="24">IF(DW31="",0,EJ31*(EA31+EB31+IF(DX31&lt;&gt;0,DX31,DW31)))</f>
        <v>0</v>
      </c>
      <c r="EX31" s="2">
        <f t="shared" ref="EX31:EX94" si="25">IF(DW31="",0,EW31*$EF31)</f>
        <v>0</v>
      </c>
      <c r="EY31" s="58" t="s">
        <v>21</v>
      </c>
      <c r="EZ31" s="2">
        <f t="shared" ref="EZ31:EZ94" si="26">IF(DW31="",0,IF(DX31&lt;&gt;0,DX31*DW31,PI()*DW31*DW31/4))</f>
        <v>0</v>
      </c>
      <c r="FA31" s="2">
        <f t="shared" ref="FA31:FA94" si="27">IF($DW31="",0,EL31-IF(A31=$A$31,AR32,AR31)+(EE31-EF31))</f>
        <v>0</v>
      </c>
      <c r="FB31" s="59"/>
      <c r="FC31" s="2">
        <f t="shared" ref="FC31:FC94" si="28">IF($DW31="",0,IF(FB31="",EZ31*($EF31+FA31),FB31))</f>
        <v>0</v>
      </c>
      <c r="FD31" s="58" t="s">
        <v>21</v>
      </c>
      <c r="FE31" s="3">
        <f>EO31</f>
        <v>0</v>
      </c>
      <c r="FF31" s="3">
        <f>FC31</f>
        <v>0</v>
      </c>
      <c r="FG31" s="3">
        <f>EX31</f>
        <v>0</v>
      </c>
      <c r="FH31" s="3">
        <f t="shared" ref="FH31:FH94" si="29">IF(DW31="",0,IF(FS31=1,DY31,DY31+DZ31))</f>
        <v>0</v>
      </c>
      <c r="FI31" s="67">
        <f t="shared" ref="FI31:FI94" si="30">IF(DW31="",0,IF(A31=$A$31,BI32,BI31))</f>
        <v>0</v>
      </c>
      <c r="FJ31" s="3">
        <f t="shared" ref="FJ31:FJ94" si="31">IF($DW31="",0,Y31+IF(A31=$A$31,AI32+AA32/1000-AR32,AI31+AA31/1000-AR31))</f>
        <v>0</v>
      </c>
      <c r="FK31" s="3">
        <f t="shared" ref="FK31:FK94" si="32">IFERROR(FJ31*AD32+FJ31*FJ31*(AF32/2+AG32/2),0)</f>
        <v>0</v>
      </c>
      <c r="FL31" s="3">
        <f>FK31*FH31</f>
        <v>0</v>
      </c>
      <c r="FM31" s="3">
        <f>FE31-FF31-FG31-FL31</f>
        <v>0</v>
      </c>
      <c r="FN31" s="68" t="s">
        <v>21</v>
      </c>
      <c r="FO31" s="2">
        <f t="shared" ref="FO31:FO94" si="33">IF(DW31="",0,(EL31+EE31)*(EC31+ED31)+EK31)</f>
        <v>0</v>
      </c>
      <c r="FP31" s="2">
        <f t="shared" ref="FP31:FP94" si="34">IF(DW31="",0,FO31*EJ31)</f>
        <v>0</v>
      </c>
      <c r="FQ31" s="58" t="s">
        <v>21</v>
      </c>
      <c r="FR31" s="6">
        <f>IF(A31=$A$31,1,IF(DW31="","",COUNTA($DW$31:DW31)+1))</f>
        <v>1</v>
      </c>
      <c r="FS31" s="6" t="str">
        <f t="shared" ref="FS31:FS94" si="35">IF(DW31="","",IF(FR31=1,1,IF(FR31=$FR$30,3,2)))</f>
        <v/>
      </c>
      <c r="FT31" s="6" t="s">
        <v>21</v>
      </c>
      <c r="FU31" s="6" t="s">
        <v>21</v>
      </c>
      <c r="FV31" s="6" t="s">
        <v>21</v>
      </c>
    </row>
    <row r="32" spans="1:178" s="26" customFormat="1">
      <c r="A32" s="29">
        <f t="shared" ref="A32:A95" si="36">IFERROR(IF(B32="","",IF(B32&gt;B31,A31+1,"Chyba staničení")),"----")</f>
        <v>2</v>
      </c>
      <c r="B32" s="33">
        <v>1.986</v>
      </c>
      <c r="C32" s="33">
        <v>381.83</v>
      </c>
      <c r="D32" s="33">
        <v>380.67552237575751</v>
      </c>
      <c r="E32" s="33"/>
      <c r="F32" s="33"/>
      <c r="G32" s="11" t="str">
        <f t="shared" si="2"/>
        <v/>
      </c>
      <c r="H32" s="8">
        <f t="shared" ref="H32:H95" si="37">IF($B32="","",IF(C32="",H31,$B32))</f>
        <v>1.986</v>
      </c>
      <c r="I32" s="8">
        <f t="shared" si="3"/>
        <v>1.986</v>
      </c>
      <c r="J32" s="8">
        <f t="shared" ref="J32:J95" si="38">IF($B32="","",IF(C32="",J31,C32))</f>
        <v>381.83</v>
      </c>
      <c r="K32" s="8">
        <f t="shared" si="4"/>
        <v>381.83</v>
      </c>
      <c r="L32" s="2">
        <f t="shared" si="5"/>
        <v>381.83</v>
      </c>
      <c r="M32" s="8">
        <f t="shared" ref="M32:M95" si="39">IF($B32="","",IF(D32="",M31,$B32))</f>
        <v>1.986</v>
      </c>
      <c r="N32" s="8">
        <f t="shared" si="6"/>
        <v>1.986</v>
      </c>
      <c r="O32" s="8">
        <f t="shared" ref="O32:O95" si="40">IF($B32="","",IF(D32="",O31,D32))</f>
        <v>380.67552237575751</v>
      </c>
      <c r="P32" s="8">
        <f t="shared" si="7"/>
        <v>380.67552237575751</v>
      </c>
      <c r="Q32" s="2">
        <f t="shared" si="8"/>
        <v>380.67552237575751</v>
      </c>
      <c r="R32" s="3">
        <f t="shared" si="9"/>
        <v>0</v>
      </c>
      <c r="S32" s="3" t="str">
        <f t="shared" si="10"/>
        <v/>
      </c>
      <c r="T32" s="3" t="str">
        <f t="shared" ref="T32:T95" si="41">IF($B32="","",IF(E32="",T31,E32))</f>
        <v/>
      </c>
      <c r="U32" s="8" t="str">
        <f t="shared" si="11"/>
        <v/>
      </c>
      <c r="V32" s="2" t="str">
        <f t="shared" si="12"/>
        <v/>
      </c>
      <c r="W32" s="2" t="str">
        <f t="shared" si="13"/>
        <v/>
      </c>
      <c r="X32" s="2">
        <f>IF(W32="",L32,V32)</f>
        <v>381.83</v>
      </c>
      <c r="Y32" s="2">
        <f t="shared" si="14"/>
        <v>1.1544776242424746</v>
      </c>
      <c r="Z32" s="46">
        <f t="shared" ref="Z32:Z76" si="42">IF(A32="","",$Z$30)</f>
        <v>330</v>
      </c>
      <c r="AA32" s="46">
        <f t="shared" ref="AA32:AA95" si="43">IF(A32="","",$AA$30)</f>
        <v>0</v>
      </c>
      <c r="AB32" s="47"/>
      <c r="AC32" s="46">
        <f t="shared" ref="AC32:AC95" si="44">IF($A32="","",AC$30)</f>
        <v>2</v>
      </c>
      <c r="AD32" s="47">
        <f t="shared" ref="AD32:AD78" si="45">IF(A32="","",$AD$30)</f>
        <v>0.9</v>
      </c>
      <c r="AE32" s="48" t="str">
        <f t="shared" ref="AE32:AE95" si="46">IF(B32="","",IF(Z32/1000&lt;AD32,"","Šířka výkopu menší než průměr potrubí"))</f>
        <v/>
      </c>
      <c r="AF32" s="49">
        <f t="shared" ref="AF32:AK47" si="47">IF($A32="","",AF$30)</f>
        <v>0</v>
      </c>
      <c r="AG32" s="49">
        <f t="shared" si="47"/>
        <v>0</v>
      </c>
      <c r="AH32" s="49">
        <f t="shared" si="47"/>
        <v>0</v>
      </c>
      <c r="AI32" s="47">
        <f t="shared" si="47"/>
        <v>0.1</v>
      </c>
      <c r="AJ32" s="47">
        <f t="shared" si="47"/>
        <v>0.3</v>
      </c>
      <c r="AK32" s="46">
        <v>1</v>
      </c>
      <c r="AL32" s="47"/>
      <c r="AM32" s="53">
        <f t="shared" ref="AM32:AM95" si="48">IF(B32="","",Z32/1000+AJ32)</f>
        <v>0.63</v>
      </c>
      <c r="AN32" s="50" t="str">
        <f t="shared" ref="AN32:AN95" si="49">IF(B32="","",CONCATENATE(B31," - ",B32))</f>
        <v>0 - 1,986</v>
      </c>
      <c r="AO32" s="53" t="s">
        <v>84</v>
      </c>
      <c r="AP32" s="52">
        <f t="shared" ref="AP32:AP95" si="50">IF(A32="","",CHOOSE(BR32,0,CI32))</f>
        <v>1.986</v>
      </c>
      <c r="AQ32" s="52">
        <f t="shared" ref="AQ32:AQ95" si="51">IF(A32="","",CHOOSE(BR32,0,CHOOSE(BS32,0,AP32)))</f>
        <v>1.986</v>
      </c>
      <c r="AR32" s="47">
        <f t="shared" ref="AR32:AR95" si="52">IFERROR(LOOKUP(AO32,$AO$3:$AO$24,AR$3:AR$24),0)</f>
        <v>0</v>
      </c>
      <c r="AS32" s="53">
        <f t="shared" ref="AS32:AS95" si="53">IF(B32="","",AVERAGE(Y31:Y32))</f>
        <v>1.1766961087404297</v>
      </c>
      <c r="AT32" s="52">
        <f t="shared" ref="AT32:AT95" si="54">IFERROR(AS32+AI32+AH32+AA32/1000,"")</f>
        <v>1.2766961087404298</v>
      </c>
      <c r="AU32" s="9">
        <f t="shared" ref="AU32:AU95" si="55">IFERROR(AT32*CI32,"")</f>
        <v>2.5355184719584938</v>
      </c>
      <c r="AV32" s="9">
        <f t="shared" ref="AV32:AV95" si="56">IFERROR(AM32+AI32,"")</f>
        <v>0.73</v>
      </c>
      <c r="AW32" s="12" t="str">
        <f t="shared" ref="AW32:AW95" si="57">IF(B32="","",IF(AV32&lt;AX32,"","Malé krytí- nutno zmenšit výšku obsypu "))</f>
        <v/>
      </c>
      <c r="AX32" s="9">
        <f t="shared" ref="AX32:AX95" si="58">IFERROR(AT32-AR32,"")</f>
        <v>1.2766961087404298</v>
      </c>
      <c r="AY32" s="12" t="str">
        <f t="shared" ref="AY32:AY95" si="59">IF(D32="","",IF(AX32&gt;=0,"","Hloubka výkopu bez povrchu je záporná. Výška odstranění povrchu je vyšší než hloubka výkopu"))</f>
        <v/>
      </c>
      <c r="AZ32" s="10">
        <f t="shared" ref="AZ32:AZ95" si="60">IF(B32="","",CHOOSE(AC32,0,IF(AB32="",PI()*Z32*Z32/4000000,AB32)))</f>
        <v>8.5529859993982119E-2</v>
      </c>
      <c r="BA32" s="10">
        <f t="shared" ref="BA32:BA95" si="61">IF(B32="","",(AI32+AH32)*(AF32+AG32)+AD32)</f>
        <v>0.9</v>
      </c>
      <c r="BB32" s="10">
        <f t="shared" ref="BB32:BB95" si="62">IF(B32="","",AI32*AD32+AI32*AI32*(AF32/2+AG32/2))</f>
        <v>9.0000000000000011E-2</v>
      </c>
      <c r="BC32" s="10">
        <f t="shared" ref="BC32:BC95" si="63">IF(B32="","",AM32*BA32+AM32*AM32*(AF32/2+AG32/2))</f>
        <v>0.56700000000000006</v>
      </c>
      <c r="BD32" s="10">
        <f t="shared" ref="BD32:BD95" si="64">IF(B32="","",AM32*BA32+AM32*AM32*(AF32/2+AG32/2)-AZ32)</f>
        <v>0.48147014000601795</v>
      </c>
      <c r="BE32" s="12" t="str">
        <f t="shared" ref="BE32:BE95" si="65">IF(B32="","",IF(BD32&gt;=0,"","Plocha obsypu je záporná. Celková výška zásypu je pravděpodobně menší než výška potrubí. Dále je uvažováno s hodnotou 0"))</f>
        <v/>
      </c>
      <c r="BF32" s="9">
        <f t="shared" ref="BF32:BF95" si="66">IF(B32="","",(AM32+AI32+AH32)*(AF32+AG32)+AD32)</f>
        <v>0.9</v>
      </c>
      <c r="BG32" s="9">
        <f t="shared" ref="BG32:BG95" si="67">IF(B32="","",AT32*(AF32+AG32)+AD32)</f>
        <v>0.9</v>
      </c>
      <c r="BH32" s="7">
        <f t="shared" ref="BH32:BH95" si="68">IF(B32="","",BG32*AR32)</f>
        <v>0</v>
      </c>
      <c r="BI32" s="7">
        <f t="shared" ref="BI32:BI95" si="69">IF(B32="","",AX32*AD32+AX32*AX32*(AF32/2+AG32/2))</f>
        <v>1.1490264978663869</v>
      </c>
      <c r="BJ32" s="12" t="str">
        <f t="shared" ref="BJ32:BJ95" si="70">IF(B32="","",IF(BI32&gt;=0,"","Plocha výkopu bez povrchů je záporná. Výška odstranění povrchu je větší než hloubka výkopu. Dále je uvažováno s hodnotou 0"))</f>
        <v/>
      </c>
      <c r="BK32" s="80">
        <f t="shared" ref="BK32:BK95" si="71">IF(B32="","",IF(BL32&lt;0,-(ABS(BL32)*BG32+BL32*BL32*(AF32/2+AG32/2)),BL32*BG32))</f>
        <v>0</v>
      </c>
      <c r="BL32" s="7">
        <f t="shared" ref="BL32:BL95" si="72">IF(B32="","",X31-L31)</f>
        <v>0</v>
      </c>
      <c r="BM32" s="7">
        <f>IF(B32="","",BI32-CHOOSE(AK32,IF(AL32="",BB32+BC32,AL32+AZ32),BB32+BC32))</f>
        <v>0.49202649786638686</v>
      </c>
      <c r="BN32" s="12" t="str">
        <f t="shared" ref="BN32:BN95" si="73">IF(B32="","",IF(BM32&gt;=0,"","Plocha zpětného zásypu je záporná. Vrch obsypu nebo potrubí zasahuje do úpravy povrchu z důvodu malého krytí. Dále je uvažováno s hodnotou 0"))</f>
        <v/>
      </c>
      <c r="BO32" s="9">
        <f t="shared" ref="BO32:BO95" si="74">IF(B32="","",BI32)</f>
        <v>1.1490264978663869</v>
      </c>
      <c r="BP32" s="2">
        <f t="shared" ref="BP32:BP95" si="75">IF(B32="","",SQRT(AT32*AT32*(1+AF32*AF32)))</f>
        <v>1.2766961087404298</v>
      </c>
      <c r="BQ32" s="2">
        <f t="shared" ref="BQ32:BQ95" si="76">IF(B32="","",SQRT(AT32*AT32*(1+AG32*AG32)))</f>
        <v>1.2766961087404298</v>
      </c>
      <c r="BR32" s="20">
        <f t="shared" ref="BR32:CD47" si="77">IF($A32="","",BR$30)</f>
        <v>2</v>
      </c>
      <c r="BS32" s="20">
        <f t="shared" si="77"/>
        <v>2</v>
      </c>
      <c r="BT32" s="20">
        <f t="shared" si="77"/>
        <v>2</v>
      </c>
      <c r="BU32" s="86">
        <f t="shared" ref="BU32:BU95" si="78">IF($A32="","",LOOKUP(AO32,$AO$3:$AO$24,AS$3:AS$24))</f>
        <v>1</v>
      </c>
      <c r="BV32" s="86">
        <f t="shared" ref="BV32:BV95" si="79">IF($A32="","",LOOKUP(AO32,$AO$3:$AO$24,AS$3:AS$24))</f>
        <v>1</v>
      </c>
      <c r="BW32" s="20">
        <f t="shared" si="77"/>
        <v>3</v>
      </c>
      <c r="BX32" s="86">
        <f>IF($A32="","",BX$30)</f>
        <v>0.1</v>
      </c>
      <c r="BY32" s="86">
        <f t="shared" ref="BY32:CD32" si="80">IF($A32="","",BY$30)</f>
        <v>0.12</v>
      </c>
      <c r="BZ32" s="86">
        <f t="shared" si="80"/>
        <v>0.15</v>
      </c>
      <c r="CA32" s="86">
        <f t="shared" si="80"/>
        <v>0.17</v>
      </c>
      <c r="CB32" s="86">
        <f t="shared" si="80"/>
        <v>0.19</v>
      </c>
      <c r="CC32" s="86">
        <f t="shared" si="80"/>
        <v>0.22</v>
      </c>
      <c r="CD32" s="86">
        <f t="shared" si="80"/>
        <v>0.05</v>
      </c>
      <c r="CE32" s="20" t="str">
        <f>IF($A32="","",IF(SUM(BX32:CD32)=1,"OK ("&amp;SUM(BX32:CD32)*100&amp;" %)","Chyba ( "&amp;SUM(BX32:CD32)*100&amp;"%)"))</f>
        <v>OK (100 %)</v>
      </c>
      <c r="CF32" s="14">
        <f t="shared" ref="CF32:CF95" si="81">IF(A32="","",CI32-EH31-EI32)</f>
        <v>1.986</v>
      </c>
      <c r="CG32" s="14">
        <f t="shared" ref="CG32:CG95" si="82">IF(B32="","",MAX(0,CI32-DW32/2-DW31/2))</f>
        <v>1.986</v>
      </c>
      <c r="CH32" s="8">
        <f t="shared" ref="CH32:CH95" si="83">IF(A32="",0,CV32-CM32-DU32-DD32-DE32-DF32-DJ32-DK32-DG32)</f>
        <v>0</v>
      </c>
      <c r="CI32" s="9">
        <f t="shared" ref="CI32:CI95" si="84">IF(B32="","",CHOOSE(BR32,0,B32-B31))</f>
        <v>1.986</v>
      </c>
      <c r="CJ32" s="9">
        <f t="shared" ref="CJ32:CJ95" si="85">IF(B32="","",CHOOSE($BR32,0,CHOOSE($BS32,0,CHOOSE($BT32,CI32,0))))</f>
        <v>0</v>
      </c>
      <c r="CK32" s="9">
        <f t="shared" ref="CK32:CK95" si="86">IF(B32="","",CHOOSE($BR32,0,CHOOSE($BS32,0,CHOOSE($BT32,0,CI32))))</f>
        <v>1.986</v>
      </c>
      <c r="CL32" s="9">
        <f t="shared" ref="CL32:CL95" si="87">IF(B32="","",CHOOSE($BR32,0,CHOOSE($BS32,CI32,0)))</f>
        <v>0</v>
      </c>
      <c r="CM32" s="9">
        <f t="shared" ref="CM32:CM95" si="88">IF(B32="","",CHOOSE(BR32,0,CHOOSE(BS32,0,AZ32*CG32)))</f>
        <v>0.16986230194804849</v>
      </c>
      <c r="CN32" s="9">
        <f t="shared" ref="CN32:CN95" si="89">IF(B32="","",CHOOSE($BR32,0,CHOOSE($BS32,0,CHOOSE($BT32,MAX(BI32,0)*CF32+EP32,0))))</f>
        <v>0</v>
      </c>
      <c r="CO32" s="9">
        <f t="shared" ref="CO32:CU63" si="90">IF($B32="","",$CN32*BX32)</f>
        <v>0</v>
      </c>
      <c r="CP32" s="9">
        <f t="shared" si="90"/>
        <v>0</v>
      </c>
      <c r="CQ32" s="9">
        <f t="shared" si="90"/>
        <v>0</v>
      </c>
      <c r="CR32" s="9">
        <f t="shared" si="90"/>
        <v>0</v>
      </c>
      <c r="CS32" s="9">
        <f t="shared" si="90"/>
        <v>0</v>
      </c>
      <c r="CT32" s="9">
        <f t="shared" si="90"/>
        <v>0</v>
      </c>
      <c r="CU32" s="9">
        <f t="shared" si="90"/>
        <v>0</v>
      </c>
      <c r="CV32" s="9">
        <f t="shared" ref="CV32:CV95" si="91">IF(B32="","",CHOOSE($BR32,0,CHOOSE($BS32,0,CHOOSE($BT32,0,MAX(BI32,0)*CF32+EP32))))</f>
        <v>2.2819666247626444</v>
      </c>
      <c r="CW32" s="9">
        <f t="shared" ref="CW32:DC63" si="92">IF($B32="","",$CV32*BX32)</f>
        <v>0.22819666247626447</v>
      </c>
      <c r="CX32" s="9">
        <f t="shared" si="92"/>
        <v>0.27383599497151734</v>
      </c>
      <c r="CY32" s="9">
        <f t="shared" si="92"/>
        <v>0.34229499371439664</v>
      </c>
      <c r="CZ32" s="9">
        <f t="shared" si="92"/>
        <v>0.38793432620964957</v>
      </c>
      <c r="DA32" s="9">
        <f t="shared" si="92"/>
        <v>0.43357365870490244</v>
      </c>
      <c r="DB32" s="9">
        <f t="shared" si="92"/>
        <v>0.5020326574477818</v>
      </c>
      <c r="DC32" s="9">
        <f t="shared" si="92"/>
        <v>0.11409833123813223</v>
      </c>
      <c r="DD32" s="2">
        <f t="shared" ref="DD32:DD95" si="93">IF(B32="","",CHOOSE($BR32,0,CHOOSE($BS32,0,CHOOSE(AK32,0,BB32*CG32))))</f>
        <v>0</v>
      </c>
      <c r="DE32" s="2">
        <f t="shared" ref="DE32:DE95" si="94">IF(B32="","",CHOOSE(BR32,0,CHOOSE(BS32,0,EY32)))</f>
        <v>0</v>
      </c>
      <c r="DF32" s="2">
        <f t="shared" ref="DF32:DF95" si="95">IF(B32="","",CHOOSE($BR32,0,CHOOSE($BS32,0,CHOOSE(AK32,0,MAX(BD32,0)*CG32))))</f>
        <v>0</v>
      </c>
      <c r="DG32" s="2">
        <f t="shared" ref="DG32:DG95" si="96">IF(B32="","",CHOOSE($BR32,0,CHOOSE($BS32,0,CHOOSE(AK32,IF(AL32="",(MAX(BD32,0)+BB32)*CG32,AL32),0))))</f>
        <v>1.1349396980519515</v>
      </c>
      <c r="DH32" s="2">
        <f t="shared" ref="DH32:DH95" si="97">IF(B32="","",CHOOSE($BR32,0,CHOOSE($BS32,0,BL32*CG32*(1-BU32))))</f>
        <v>0</v>
      </c>
      <c r="DI32" s="2">
        <f t="shared" ref="DI32:DI95" si="98">IF(B32="","",CHOOSE($BR32,0,CHOOSE($BS32,0,(BK32)*CG32*BU32)))</f>
        <v>0</v>
      </c>
      <c r="DJ32" s="2">
        <f t="shared" ref="DJ32:DJ95" si="99">IF(B32="","",CHOOSE($BR32,0,CHOOSE($BS32,0,MAX(BM32,0)*CG32*(1-BU32))))</f>
        <v>0</v>
      </c>
      <c r="DK32" s="2">
        <f t="shared" ref="DK32:DK95" si="100">IF(B32="","",CHOOSE($BR32,0,CHOOSE($BS32,0,MAX(BM32,0)*CG32*BU32,0)))</f>
        <v>0.97716462476264432</v>
      </c>
      <c r="DL32" s="16">
        <f t="shared" ref="DL32:DL95" si="101">IF(B32="","",MAX(IF(CH33&lt;0,CH32+(MIN(CH33,0)),CH32),0)*(1-BV32))</f>
        <v>0</v>
      </c>
      <c r="DM32" s="16">
        <f t="shared" ref="DM32:DM95" si="102">IF(B32="","",MAX(IF(CH33&lt;0,CH32+(MIN(CH33,0)),CH32),0)*(BV32))</f>
        <v>0</v>
      </c>
      <c r="DN32" s="16">
        <f t="shared" ref="DN32:DN95" si="103">IF(B32="","",CM32+DD32+DE32+DF32+DK32+DM32+DU32+DG32)</f>
        <v>2.281966624762644</v>
      </c>
      <c r="DO32" s="72">
        <f t="shared" ref="DO32:DO95" si="104">IF(B32="","",CN32+CV32-DN32)</f>
        <v>4.4408920985006262E-16</v>
      </c>
      <c r="DP32" s="16">
        <f t="shared" ref="DP32:DP95" si="105">IF(B32="","",IF(DO33&lt;0.00001,MAX(DO32+DO33,0),MAX(0,DO32)))</f>
        <v>4.4235448637408581E-16</v>
      </c>
      <c r="DQ32" s="16">
        <f t="shared" ref="DQ32:DQ95" si="106">IF(B32="","",DK32+DM32)</f>
        <v>0.97716462476264432</v>
      </c>
      <c r="DR32" s="2">
        <f t="shared" ref="DR32:DR95" si="107">IF(B32="","",CHOOSE($BR32,0,CHOOSE($BS32,0,CHOOSE(BW32,BP32,BQ32,BP32+BQ32,0)))*CI32)</f>
        <v>5.0710369439169876</v>
      </c>
      <c r="DS32" s="2">
        <f t="shared" ref="DS32:DS95" si="108">IF(B32="","",CHOOSE($BR32,0,CHOOSE($BS32,0,IF(AR32=0,0,BG32*CF32+FQ32))))</f>
        <v>0</v>
      </c>
      <c r="DT32" s="2">
        <f t="shared" ref="DT32:DT95" si="109">IF(B32="","",DS32*AR32)</f>
        <v>0</v>
      </c>
      <c r="DU32" s="2">
        <f t="shared" ref="DU32:DU95" si="110">IF(B32="","",FD32)</f>
        <v>0</v>
      </c>
      <c r="DV32" s="31"/>
      <c r="DW32" s="18"/>
      <c r="DX32" s="17"/>
      <c r="DY32" s="47" t="str">
        <f t="shared" si="15"/>
        <v/>
      </c>
      <c r="DZ32" s="47" t="str">
        <f t="shared" si="15"/>
        <v/>
      </c>
      <c r="EA32" s="47" t="str">
        <f t="shared" si="15"/>
        <v/>
      </c>
      <c r="EB32" s="47" t="str">
        <f t="shared" si="15"/>
        <v/>
      </c>
      <c r="EC32" s="49" t="str">
        <f t="shared" si="15"/>
        <v/>
      </c>
      <c r="ED32" s="49" t="str">
        <f t="shared" si="15"/>
        <v/>
      </c>
      <c r="EE32" s="47" t="str">
        <f t="shared" si="15"/>
        <v/>
      </c>
      <c r="EF32" s="47" t="str">
        <f t="shared" si="15"/>
        <v/>
      </c>
      <c r="EG32" s="47" t="str">
        <f t="shared" si="15"/>
        <v/>
      </c>
      <c r="EH32" s="6">
        <f t="shared" si="16"/>
        <v>0</v>
      </c>
      <c r="EI32" s="6">
        <f t="shared" si="17"/>
        <v>0</v>
      </c>
      <c r="EJ32" s="2" t="str">
        <f t="shared" si="18"/>
        <v/>
      </c>
      <c r="EK32" s="2" t="str">
        <f t="shared" si="19"/>
        <v/>
      </c>
      <c r="EL32" s="2" t="str">
        <f t="shared" si="20"/>
        <v/>
      </c>
      <c r="EM32" s="2" t="str">
        <f t="shared" si="21"/>
        <v/>
      </c>
      <c r="EN32" s="2" t="str">
        <f t="shared" si="22"/>
        <v/>
      </c>
      <c r="EO32" s="2">
        <f t="shared" si="23"/>
        <v>0</v>
      </c>
      <c r="EP32" s="2">
        <f t="shared" ref="EP32:EP95" si="111">IF($A32="",0,IF($A31=$A$31,EO31+EO32,IF($FS32=2,EO32,EO32)))</f>
        <v>0</v>
      </c>
      <c r="EQ32" s="2"/>
      <c r="ER32" s="2"/>
      <c r="ES32" s="2"/>
      <c r="ET32" s="2"/>
      <c r="EU32" s="2"/>
      <c r="EV32" s="2"/>
      <c r="EW32" s="2">
        <f t="shared" si="24"/>
        <v>0</v>
      </c>
      <c r="EX32" s="2">
        <f t="shared" si="25"/>
        <v>0</v>
      </c>
      <c r="EY32" s="2">
        <f t="shared" ref="EY32:EY95" si="112">IF($A32="",0,IF($A31=$A$31,EX31+EX32,IF($FS32=2,EX32,EX32)))</f>
        <v>0</v>
      </c>
      <c r="EZ32" s="2">
        <f t="shared" si="26"/>
        <v>0</v>
      </c>
      <c r="FA32" s="2">
        <f t="shared" si="27"/>
        <v>0</v>
      </c>
      <c r="FB32" s="59"/>
      <c r="FC32" s="2">
        <f t="shared" si="28"/>
        <v>0</v>
      </c>
      <c r="FD32" s="2">
        <f t="shared" ref="FD32:FD95" si="113">IF($A32="",0,IF($A31=$A$31,FC31+FC32,IF($FS32=2,FC32,FC32)))</f>
        <v>0</v>
      </c>
      <c r="FE32" s="3">
        <f>EO32</f>
        <v>0</v>
      </c>
      <c r="FF32" s="3">
        <f t="shared" ref="FF32:FF95" si="114">FC32</f>
        <v>0</v>
      </c>
      <c r="FG32" s="3">
        <f t="shared" ref="FG32:FG95" si="115">EX32</f>
        <v>0</v>
      </c>
      <c r="FH32" s="3">
        <f t="shared" si="29"/>
        <v>0</v>
      </c>
      <c r="FI32" s="3">
        <f t="shared" si="30"/>
        <v>0</v>
      </c>
      <c r="FJ32" s="3">
        <f t="shared" si="31"/>
        <v>0</v>
      </c>
      <c r="FK32" s="3">
        <f t="shared" si="32"/>
        <v>0</v>
      </c>
      <c r="FL32" s="3">
        <f t="shared" ref="FL32:FL95" si="116">FK32*FH32</f>
        <v>0</v>
      </c>
      <c r="FM32" s="3">
        <f t="shared" ref="FM32:FM95" si="117">FE32-FF32-FG32-FL32</f>
        <v>0</v>
      </c>
      <c r="FN32" s="3">
        <f t="shared" ref="FN32:FN95" si="118">IF($A32="",0,IF($A31=$A$31,FM31+FM32,IF($FS32=2,FM32,FM32)))</f>
        <v>0</v>
      </c>
      <c r="FO32" s="2">
        <f t="shared" si="33"/>
        <v>0</v>
      </c>
      <c r="FP32" s="2">
        <f t="shared" si="34"/>
        <v>0</v>
      </c>
      <c r="FQ32" s="2">
        <f t="shared" ref="FQ32:FQ95" si="119">IF($A32="",0,IF($A31=$A$31,FP31+FP32,IF($FS32=2,FP32,FP32)))</f>
        <v>0</v>
      </c>
      <c r="FR32" s="6" t="str">
        <f>IF(A32=1,1,IF(DW32="","",COUNTA($DW$31:DW32)+1))</f>
        <v/>
      </c>
      <c r="FS32" s="6" t="str">
        <f t="shared" si="35"/>
        <v/>
      </c>
      <c r="FT32" s="4">
        <f t="shared" ref="FT32:FT95" si="120">IF(DR32="",0,IF(AD32&lt;=$FT$30,1,2))</f>
        <v>1</v>
      </c>
      <c r="FU32" s="23">
        <f t="shared" ref="FU32:FU95" si="121">IF(DR32="",0,IF(AT32&lt;=$FU$30,1,2))</f>
        <v>1</v>
      </c>
      <c r="FV32" s="23">
        <f t="shared" ref="FV32:FV95" si="122">IF(DS32="",0,IF(AU32&lt;$FV$30,1,2))</f>
        <v>2</v>
      </c>
    </row>
    <row r="33" spans="1:178" s="26" customFormat="1">
      <c r="A33" s="4">
        <f t="shared" si="36"/>
        <v>3</v>
      </c>
      <c r="B33" s="33">
        <v>2</v>
      </c>
      <c r="C33" s="33">
        <v>381.96</v>
      </c>
      <c r="D33" s="33">
        <v>380.67552237575751</v>
      </c>
      <c r="E33" s="33"/>
      <c r="F33" s="33"/>
      <c r="G33" s="11" t="str">
        <f t="shared" si="2"/>
        <v/>
      </c>
      <c r="H33" s="3">
        <f t="shared" si="37"/>
        <v>2</v>
      </c>
      <c r="I33" s="3">
        <f t="shared" si="3"/>
        <v>2</v>
      </c>
      <c r="J33" s="3">
        <f t="shared" si="38"/>
        <v>381.96</v>
      </c>
      <c r="K33" s="3">
        <f t="shared" si="4"/>
        <v>381.96</v>
      </c>
      <c r="L33" s="2">
        <f t="shared" si="5"/>
        <v>381.96</v>
      </c>
      <c r="M33" s="8">
        <f t="shared" si="39"/>
        <v>2</v>
      </c>
      <c r="N33" s="8">
        <f t="shared" si="6"/>
        <v>2</v>
      </c>
      <c r="O33" s="8">
        <f t="shared" si="40"/>
        <v>380.67552237575751</v>
      </c>
      <c r="P33" s="8">
        <f t="shared" si="7"/>
        <v>380.67552237575751</v>
      </c>
      <c r="Q33" s="2">
        <f t="shared" si="8"/>
        <v>380.67552237575751</v>
      </c>
      <c r="R33" s="3">
        <f t="shared" si="9"/>
        <v>0</v>
      </c>
      <c r="S33" s="3" t="str">
        <f t="shared" si="10"/>
        <v/>
      </c>
      <c r="T33" s="3" t="str">
        <f t="shared" si="41"/>
        <v/>
      </c>
      <c r="U33" s="8" t="str">
        <f t="shared" si="11"/>
        <v/>
      </c>
      <c r="V33" s="2" t="str">
        <f t="shared" si="12"/>
        <v/>
      </c>
      <c r="W33" s="2" t="str">
        <f t="shared" si="13"/>
        <v/>
      </c>
      <c r="X33" s="2">
        <f t="shared" ref="X33:X96" si="123">IF(W33="",L33,V33)</f>
        <v>381.96</v>
      </c>
      <c r="Y33" s="2">
        <f t="shared" si="14"/>
        <v>1.28447762424247</v>
      </c>
      <c r="Z33" s="46">
        <f t="shared" si="42"/>
        <v>330</v>
      </c>
      <c r="AA33" s="46">
        <f t="shared" si="43"/>
        <v>0</v>
      </c>
      <c r="AB33" s="47"/>
      <c r="AC33" s="46">
        <f t="shared" si="44"/>
        <v>2</v>
      </c>
      <c r="AD33" s="47">
        <f t="shared" si="45"/>
        <v>0.9</v>
      </c>
      <c r="AE33" s="48" t="str">
        <f t="shared" si="46"/>
        <v/>
      </c>
      <c r="AF33" s="49">
        <f t="shared" si="47"/>
        <v>0</v>
      </c>
      <c r="AG33" s="49">
        <f t="shared" si="47"/>
        <v>0</v>
      </c>
      <c r="AH33" s="49">
        <f t="shared" si="47"/>
        <v>0</v>
      </c>
      <c r="AI33" s="47">
        <f t="shared" si="47"/>
        <v>0.1</v>
      </c>
      <c r="AJ33" s="47">
        <f t="shared" si="47"/>
        <v>0.3</v>
      </c>
      <c r="AK33" s="46">
        <v>1</v>
      </c>
      <c r="AL33" s="47"/>
      <c r="AM33" s="53">
        <f t="shared" si="48"/>
        <v>0.63</v>
      </c>
      <c r="AN33" s="50" t="str">
        <f t="shared" si="49"/>
        <v>1,986 - 2</v>
      </c>
      <c r="AO33" s="53" t="s">
        <v>78</v>
      </c>
      <c r="AP33" s="52">
        <f t="shared" si="50"/>
        <v>1.4000000000000012E-2</v>
      </c>
      <c r="AQ33" s="52">
        <f t="shared" si="51"/>
        <v>1.4000000000000012E-2</v>
      </c>
      <c r="AR33" s="47">
        <f t="shared" si="52"/>
        <v>0.44</v>
      </c>
      <c r="AS33" s="53">
        <f t="shared" si="53"/>
        <v>1.2194776242424723</v>
      </c>
      <c r="AT33" s="52">
        <f t="shared" si="54"/>
        <v>1.3194776242424724</v>
      </c>
      <c r="AU33" s="9">
        <f t="shared" si="55"/>
        <v>1.8472686739394631E-2</v>
      </c>
      <c r="AV33" s="9">
        <f t="shared" si="56"/>
        <v>0.73</v>
      </c>
      <c r="AW33" s="12" t="str">
        <f t="shared" si="57"/>
        <v/>
      </c>
      <c r="AX33" s="9">
        <f t="shared" si="58"/>
        <v>0.87947762424247244</v>
      </c>
      <c r="AY33" s="12" t="str">
        <f t="shared" si="59"/>
        <v/>
      </c>
      <c r="AZ33" s="10">
        <f t="shared" si="60"/>
        <v>8.5529859993982119E-2</v>
      </c>
      <c r="BA33" s="10">
        <f t="shared" si="61"/>
        <v>0.9</v>
      </c>
      <c r="BB33" s="10">
        <f t="shared" si="62"/>
        <v>9.0000000000000011E-2</v>
      </c>
      <c r="BC33" s="10">
        <f t="shared" si="63"/>
        <v>0.56700000000000006</v>
      </c>
      <c r="BD33" s="10">
        <f t="shared" si="64"/>
        <v>0.48147014000601795</v>
      </c>
      <c r="BE33" s="12" t="str">
        <f t="shared" si="65"/>
        <v/>
      </c>
      <c r="BF33" s="9">
        <f t="shared" si="66"/>
        <v>0.9</v>
      </c>
      <c r="BG33" s="9">
        <f t="shared" si="67"/>
        <v>0.9</v>
      </c>
      <c r="BH33" s="7">
        <f t="shared" si="68"/>
        <v>0.39600000000000002</v>
      </c>
      <c r="BI33" s="7">
        <f t="shared" si="69"/>
        <v>0.79152986181822527</v>
      </c>
      <c r="BJ33" s="12" t="str">
        <f t="shared" si="70"/>
        <v/>
      </c>
      <c r="BK33" s="80">
        <f t="shared" si="71"/>
        <v>0</v>
      </c>
      <c r="BL33" s="7">
        <f t="shared" si="72"/>
        <v>0</v>
      </c>
      <c r="BM33" s="7">
        <f t="shared" ref="BM33:BM96" si="124">IF(B33="","",BI33-CHOOSE(AK33,IF(AL33="",BB33+BC33,AL33+AZ33),BB33+BC33))</f>
        <v>0.13452986181822524</v>
      </c>
      <c r="BN33" s="12" t="str">
        <f t="shared" si="73"/>
        <v/>
      </c>
      <c r="BO33" s="9">
        <f t="shared" si="74"/>
        <v>0.79152986181822527</v>
      </c>
      <c r="BP33" s="2">
        <f t="shared" si="75"/>
        <v>1.3194776242424724</v>
      </c>
      <c r="BQ33" s="2">
        <f t="shared" si="76"/>
        <v>1.3194776242424724</v>
      </c>
      <c r="BR33" s="20">
        <f t="shared" si="77"/>
        <v>2</v>
      </c>
      <c r="BS33" s="20">
        <f t="shared" si="77"/>
        <v>2</v>
      </c>
      <c r="BT33" s="20">
        <f t="shared" si="77"/>
        <v>2</v>
      </c>
      <c r="BU33" s="86">
        <f t="shared" si="78"/>
        <v>1</v>
      </c>
      <c r="BV33" s="86">
        <f t="shared" si="79"/>
        <v>1</v>
      </c>
      <c r="BW33" s="20">
        <f t="shared" si="77"/>
        <v>3</v>
      </c>
      <c r="BX33" s="86">
        <f t="shared" si="77"/>
        <v>0.1</v>
      </c>
      <c r="BY33" s="86">
        <f t="shared" si="77"/>
        <v>0.12</v>
      </c>
      <c r="BZ33" s="86">
        <f t="shared" si="77"/>
        <v>0.15</v>
      </c>
      <c r="CA33" s="86">
        <f t="shared" si="77"/>
        <v>0.17</v>
      </c>
      <c r="CB33" s="86">
        <f t="shared" si="77"/>
        <v>0.19</v>
      </c>
      <c r="CC33" s="86">
        <f t="shared" si="77"/>
        <v>0.22</v>
      </c>
      <c r="CD33" s="86">
        <f t="shared" si="77"/>
        <v>0.05</v>
      </c>
      <c r="CE33" s="20" t="str">
        <f t="shared" ref="CE33:CE96" si="125">IF($A33="","",IF(SUM(BX33:CD33)=1,"OK ("&amp;SUM(BX33:CD33)*100&amp;" %)","Chyba ( "&amp;SUM(BX33:CD33)*100&amp;"%)"))</f>
        <v>OK (100 %)</v>
      </c>
      <c r="CF33" s="14">
        <f t="shared" si="81"/>
        <v>1.4000000000000012E-2</v>
      </c>
      <c r="CG33" s="14">
        <f t="shared" si="82"/>
        <v>1.4000000000000012E-2</v>
      </c>
      <c r="CH33" s="8">
        <f t="shared" si="83"/>
        <v>0</v>
      </c>
      <c r="CI33" s="9">
        <f t="shared" si="84"/>
        <v>1.4000000000000012E-2</v>
      </c>
      <c r="CJ33" s="9">
        <f t="shared" si="85"/>
        <v>0</v>
      </c>
      <c r="CK33" s="9">
        <f t="shared" si="86"/>
        <v>1.4000000000000012E-2</v>
      </c>
      <c r="CL33" s="9">
        <f t="shared" si="87"/>
        <v>0</v>
      </c>
      <c r="CM33" s="9">
        <f t="shared" si="88"/>
        <v>1.1974180399157506E-3</v>
      </c>
      <c r="CN33" s="9">
        <f t="shared" si="89"/>
        <v>0</v>
      </c>
      <c r="CO33" s="9">
        <f t="shared" si="90"/>
        <v>0</v>
      </c>
      <c r="CP33" s="9">
        <f t="shared" si="90"/>
        <v>0</v>
      </c>
      <c r="CQ33" s="9">
        <f t="shared" si="90"/>
        <v>0</v>
      </c>
      <c r="CR33" s="9">
        <f t="shared" si="90"/>
        <v>0</v>
      </c>
      <c r="CS33" s="9">
        <f t="shared" si="90"/>
        <v>0</v>
      </c>
      <c r="CT33" s="9">
        <f t="shared" si="90"/>
        <v>0</v>
      </c>
      <c r="CU33" s="9">
        <f t="shared" si="90"/>
        <v>0</v>
      </c>
      <c r="CV33" s="9">
        <f t="shared" si="91"/>
        <v>1.1081418065455163E-2</v>
      </c>
      <c r="CW33" s="9">
        <f t="shared" si="92"/>
        <v>1.1081418065455163E-3</v>
      </c>
      <c r="CX33" s="9">
        <f t="shared" si="92"/>
        <v>1.3297701678546196E-3</v>
      </c>
      <c r="CY33" s="9">
        <f t="shared" si="92"/>
        <v>1.6622127098182744E-3</v>
      </c>
      <c r="CZ33" s="9">
        <f t="shared" si="92"/>
        <v>1.8838410711273779E-3</v>
      </c>
      <c r="DA33" s="9">
        <f t="shared" si="92"/>
        <v>2.1054694324364812E-3</v>
      </c>
      <c r="DB33" s="9">
        <f t="shared" si="92"/>
        <v>2.4379119744001357E-3</v>
      </c>
      <c r="DC33" s="9">
        <f t="shared" si="92"/>
        <v>5.5407090327275817E-4</v>
      </c>
      <c r="DD33" s="2">
        <f t="shared" si="93"/>
        <v>0</v>
      </c>
      <c r="DE33" s="2">
        <f t="shared" si="94"/>
        <v>0</v>
      </c>
      <c r="DF33" s="2">
        <f t="shared" si="95"/>
        <v>0</v>
      </c>
      <c r="DG33" s="2">
        <f t="shared" si="96"/>
        <v>8.0005819600842583E-3</v>
      </c>
      <c r="DH33" s="2">
        <f t="shared" si="97"/>
        <v>0</v>
      </c>
      <c r="DI33" s="2">
        <f t="shared" si="98"/>
        <v>0</v>
      </c>
      <c r="DJ33" s="2">
        <f t="shared" si="99"/>
        <v>0</v>
      </c>
      <c r="DK33" s="2">
        <f t="shared" si="100"/>
        <v>1.883418065455155E-3</v>
      </c>
      <c r="DL33" s="16">
        <f t="shared" si="101"/>
        <v>0</v>
      </c>
      <c r="DM33" s="16">
        <f t="shared" si="102"/>
        <v>0</v>
      </c>
      <c r="DN33" s="16">
        <f t="shared" si="103"/>
        <v>1.1081418065455165E-2</v>
      </c>
      <c r="DO33" s="72">
        <f t="shared" si="104"/>
        <v>-1.7347234759768071E-18</v>
      </c>
      <c r="DP33" s="16">
        <f t="shared" si="105"/>
        <v>0</v>
      </c>
      <c r="DQ33" s="16">
        <f t="shared" si="106"/>
        <v>1.883418065455155E-3</v>
      </c>
      <c r="DR33" s="2">
        <f t="shared" si="107"/>
        <v>3.6945373478789262E-2</v>
      </c>
      <c r="DS33" s="2">
        <f t="shared" si="108"/>
        <v>1.2600000000000012E-2</v>
      </c>
      <c r="DT33" s="2">
        <f t="shared" si="109"/>
        <v>5.5440000000000055E-3</v>
      </c>
      <c r="DU33" s="2">
        <f t="shared" si="110"/>
        <v>0</v>
      </c>
      <c r="DV33" s="31"/>
      <c r="DW33" s="18"/>
      <c r="DX33" s="17"/>
      <c r="DY33" s="47" t="str">
        <f t="shared" si="15"/>
        <v/>
      </c>
      <c r="DZ33" s="47" t="str">
        <f t="shared" si="15"/>
        <v/>
      </c>
      <c r="EA33" s="47" t="str">
        <f t="shared" si="15"/>
        <v/>
      </c>
      <c r="EB33" s="47" t="str">
        <f t="shared" si="15"/>
        <v/>
      </c>
      <c r="EC33" s="49" t="str">
        <f t="shared" si="15"/>
        <v/>
      </c>
      <c r="ED33" s="49" t="str">
        <f t="shared" si="15"/>
        <v/>
      </c>
      <c r="EE33" s="47" t="str">
        <f t="shared" si="15"/>
        <v/>
      </c>
      <c r="EF33" s="47" t="str">
        <f t="shared" si="15"/>
        <v/>
      </c>
      <c r="EG33" s="47" t="str">
        <f t="shared" si="15"/>
        <v/>
      </c>
      <c r="EH33" s="6">
        <f t="shared" si="16"/>
        <v>0</v>
      </c>
      <c r="EI33" s="6">
        <f t="shared" si="17"/>
        <v>0</v>
      </c>
      <c r="EJ33" s="2" t="str">
        <f t="shared" si="18"/>
        <v/>
      </c>
      <c r="EK33" s="2" t="str">
        <f t="shared" si="19"/>
        <v/>
      </c>
      <c r="EL33" s="2" t="str">
        <f t="shared" si="20"/>
        <v/>
      </c>
      <c r="EM33" s="2" t="str">
        <f t="shared" si="21"/>
        <v/>
      </c>
      <c r="EN33" s="2" t="str">
        <f t="shared" si="22"/>
        <v/>
      </c>
      <c r="EO33" s="2">
        <f t="shared" si="23"/>
        <v>0</v>
      </c>
      <c r="EP33" s="2">
        <f t="shared" si="111"/>
        <v>0</v>
      </c>
      <c r="EQ33" s="2"/>
      <c r="ER33" s="2"/>
      <c r="ES33" s="2"/>
      <c r="ET33" s="2"/>
      <c r="EU33" s="2"/>
      <c r="EV33" s="2"/>
      <c r="EW33" s="2">
        <f t="shared" si="24"/>
        <v>0</v>
      </c>
      <c r="EX33" s="2">
        <f t="shared" si="25"/>
        <v>0</v>
      </c>
      <c r="EY33" s="2">
        <f t="shared" si="112"/>
        <v>0</v>
      </c>
      <c r="EZ33" s="2">
        <f t="shared" si="26"/>
        <v>0</v>
      </c>
      <c r="FA33" s="2">
        <f t="shared" si="27"/>
        <v>0</v>
      </c>
      <c r="FB33" s="59"/>
      <c r="FC33" s="2">
        <f t="shared" si="28"/>
        <v>0</v>
      </c>
      <c r="FD33" s="2">
        <f t="shared" si="113"/>
        <v>0</v>
      </c>
      <c r="FE33" s="3">
        <f>EO33</f>
        <v>0</v>
      </c>
      <c r="FF33" s="3">
        <f t="shared" si="114"/>
        <v>0</v>
      </c>
      <c r="FG33" s="3">
        <f t="shared" si="115"/>
        <v>0</v>
      </c>
      <c r="FH33" s="3">
        <f t="shared" si="29"/>
        <v>0</v>
      </c>
      <c r="FI33" s="3">
        <f t="shared" si="30"/>
        <v>0</v>
      </c>
      <c r="FJ33" s="3">
        <f t="shared" si="31"/>
        <v>0</v>
      </c>
      <c r="FK33" s="3">
        <f t="shared" si="32"/>
        <v>0</v>
      </c>
      <c r="FL33" s="3">
        <f t="shared" si="116"/>
        <v>0</v>
      </c>
      <c r="FM33" s="3">
        <f t="shared" si="117"/>
        <v>0</v>
      </c>
      <c r="FN33" s="3">
        <f t="shared" si="118"/>
        <v>0</v>
      </c>
      <c r="FO33" s="2">
        <f t="shared" si="33"/>
        <v>0</v>
      </c>
      <c r="FP33" s="2">
        <f t="shared" si="34"/>
        <v>0</v>
      </c>
      <c r="FQ33" s="2">
        <f t="shared" si="119"/>
        <v>0</v>
      </c>
      <c r="FR33" s="6" t="str">
        <f>IF(A33=1,1,IF(DW33="","",COUNTA($DW$31:DW33)+1))</f>
        <v/>
      </c>
      <c r="FS33" s="6" t="str">
        <f t="shared" si="35"/>
        <v/>
      </c>
      <c r="FT33" s="4">
        <f t="shared" si="120"/>
        <v>1</v>
      </c>
      <c r="FU33" s="23">
        <f t="shared" si="121"/>
        <v>1</v>
      </c>
      <c r="FV33" s="23">
        <f t="shared" si="122"/>
        <v>1</v>
      </c>
    </row>
    <row r="34" spans="1:178" s="26" customFormat="1">
      <c r="A34" s="4">
        <f t="shared" si="36"/>
        <v>4</v>
      </c>
      <c r="B34" s="33">
        <v>9.6999999999999993</v>
      </c>
      <c r="C34" s="33">
        <v>381.9</v>
      </c>
      <c r="D34" s="33">
        <v>380.726</v>
      </c>
      <c r="E34" s="33"/>
      <c r="F34" s="33"/>
      <c r="G34" s="11" t="str">
        <f t="shared" si="2"/>
        <v/>
      </c>
      <c r="H34" s="3">
        <f t="shared" si="37"/>
        <v>9.6999999999999993</v>
      </c>
      <c r="I34" s="3">
        <f t="shared" si="3"/>
        <v>9.6999999999999993</v>
      </c>
      <c r="J34" s="3">
        <f t="shared" si="38"/>
        <v>381.9</v>
      </c>
      <c r="K34" s="3">
        <f t="shared" si="4"/>
        <v>381.9</v>
      </c>
      <c r="L34" s="2">
        <f t="shared" si="5"/>
        <v>381.9</v>
      </c>
      <c r="M34" s="8">
        <f t="shared" si="39"/>
        <v>9.6999999999999993</v>
      </c>
      <c r="N34" s="8">
        <f t="shared" si="6"/>
        <v>9.6999999999999993</v>
      </c>
      <c r="O34" s="8">
        <f t="shared" si="40"/>
        <v>380.726</v>
      </c>
      <c r="P34" s="8">
        <f t="shared" si="7"/>
        <v>380.726</v>
      </c>
      <c r="Q34" s="2">
        <f t="shared" si="8"/>
        <v>380.726</v>
      </c>
      <c r="R34" s="3">
        <f t="shared" si="9"/>
        <v>0</v>
      </c>
      <c r="S34" s="3" t="str">
        <f t="shared" si="10"/>
        <v/>
      </c>
      <c r="T34" s="3" t="str">
        <f t="shared" si="41"/>
        <v/>
      </c>
      <c r="U34" s="8" t="str">
        <f t="shared" si="11"/>
        <v/>
      </c>
      <c r="V34" s="2" t="str">
        <f t="shared" si="12"/>
        <v/>
      </c>
      <c r="W34" s="2" t="str">
        <f t="shared" si="13"/>
        <v/>
      </c>
      <c r="X34" s="2">
        <f t="shared" si="123"/>
        <v>381.9</v>
      </c>
      <c r="Y34" s="2">
        <f t="shared" si="14"/>
        <v>1.1739999999999782</v>
      </c>
      <c r="Z34" s="46">
        <f t="shared" si="42"/>
        <v>330</v>
      </c>
      <c r="AA34" s="46">
        <f t="shared" si="43"/>
        <v>0</v>
      </c>
      <c r="AB34" s="47"/>
      <c r="AC34" s="46">
        <f t="shared" si="44"/>
        <v>2</v>
      </c>
      <c r="AD34" s="47">
        <f t="shared" si="45"/>
        <v>0.9</v>
      </c>
      <c r="AE34" s="48" t="str">
        <f t="shared" si="46"/>
        <v/>
      </c>
      <c r="AF34" s="49">
        <f t="shared" si="47"/>
        <v>0</v>
      </c>
      <c r="AG34" s="49">
        <f t="shared" si="47"/>
        <v>0</v>
      </c>
      <c r="AH34" s="49">
        <f t="shared" si="47"/>
        <v>0</v>
      </c>
      <c r="AI34" s="47">
        <f t="shared" si="47"/>
        <v>0.1</v>
      </c>
      <c r="AJ34" s="47">
        <f t="shared" si="47"/>
        <v>0.3</v>
      </c>
      <c r="AK34" s="46">
        <v>1</v>
      </c>
      <c r="AL34" s="47"/>
      <c r="AM34" s="53">
        <f t="shared" si="48"/>
        <v>0.63</v>
      </c>
      <c r="AN34" s="50" t="str">
        <f t="shared" si="49"/>
        <v>2 - 9,7</v>
      </c>
      <c r="AO34" s="53" t="s">
        <v>78</v>
      </c>
      <c r="AP34" s="52">
        <f t="shared" si="50"/>
        <v>7.6999999999999993</v>
      </c>
      <c r="AQ34" s="52">
        <f t="shared" si="51"/>
        <v>7.6999999999999993</v>
      </c>
      <c r="AR34" s="47">
        <f t="shared" si="52"/>
        <v>0.44</v>
      </c>
      <c r="AS34" s="53">
        <f t="shared" si="53"/>
        <v>1.2292388121212241</v>
      </c>
      <c r="AT34" s="52">
        <f t="shared" si="54"/>
        <v>1.3292388121212242</v>
      </c>
      <c r="AU34" s="9">
        <f t="shared" si="55"/>
        <v>10.235138853333424</v>
      </c>
      <c r="AV34" s="9">
        <f t="shared" si="56"/>
        <v>0.73</v>
      </c>
      <c r="AW34" s="12" t="str">
        <f t="shared" si="57"/>
        <v/>
      </c>
      <c r="AX34" s="9">
        <f t="shared" si="58"/>
        <v>0.88923881212122424</v>
      </c>
      <c r="AY34" s="12" t="str">
        <f t="shared" si="59"/>
        <v/>
      </c>
      <c r="AZ34" s="10">
        <f t="shared" si="60"/>
        <v>8.5529859993982119E-2</v>
      </c>
      <c r="BA34" s="10">
        <f t="shared" si="61"/>
        <v>0.9</v>
      </c>
      <c r="BB34" s="10">
        <f t="shared" si="62"/>
        <v>9.0000000000000011E-2</v>
      </c>
      <c r="BC34" s="10">
        <f t="shared" si="63"/>
        <v>0.56700000000000006</v>
      </c>
      <c r="BD34" s="10">
        <f t="shared" si="64"/>
        <v>0.48147014000601795</v>
      </c>
      <c r="BE34" s="12" t="str">
        <f t="shared" si="65"/>
        <v/>
      </c>
      <c r="BF34" s="9">
        <f t="shared" si="66"/>
        <v>0.9</v>
      </c>
      <c r="BG34" s="9">
        <f t="shared" si="67"/>
        <v>0.9</v>
      </c>
      <c r="BH34" s="7">
        <f t="shared" si="68"/>
        <v>0.39600000000000002</v>
      </c>
      <c r="BI34" s="7">
        <f t="shared" si="69"/>
        <v>0.80031493090910188</v>
      </c>
      <c r="BJ34" s="12" t="str">
        <f t="shared" si="70"/>
        <v/>
      </c>
      <c r="BK34" s="80">
        <f t="shared" si="71"/>
        <v>0</v>
      </c>
      <c r="BL34" s="7">
        <f t="shared" si="72"/>
        <v>0</v>
      </c>
      <c r="BM34" s="7">
        <f t="shared" si="124"/>
        <v>0.14331493090910186</v>
      </c>
      <c r="BN34" s="12" t="str">
        <f t="shared" si="73"/>
        <v/>
      </c>
      <c r="BO34" s="9">
        <f t="shared" si="74"/>
        <v>0.80031493090910188</v>
      </c>
      <c r="BP34" s="2">
        <f t="shared" si="75"/>
        <v>1.3292388121212242</v>
      </c>
      <c r="BQ34" s="2">
        <f t="shared" si="76"/>
        <v>1.3292388121212242</v>
      </c>
      <c r="BR34" s="20">
        <f t="shared" si="77"/>
        <v>2</v>
      </c>
      <c r="BS34" s="20">
        <f t="shared" si="77"/>
        <v>2</v>
      </c>
      <c r="BT34" s="20">
        <f t="shared" si="77"/>
        <v>2</v>
      </c>
      <c r="BU34" s="86">
        <f t="shared" si="78"/>
        <v>1</v>
      </c>
      <c r="BV34" s="86">
        <f t="shared" si="79"/>
        <v>1</v>
      </c>
      <c r="BW34" s="20">
        <f t="shared" si="77"/>
        <v>3</v>
      </c>
      <c r="BX34" s="86">
        <f t="shared" si="77"/>
        <v>0.1</v>
      </c>
      <c r="BY34" s="86">
        <f t="shared" si="77"/>
        <v>0.12</v>
      </c>
      <c r="BZ34" s="86">
        <f t="shared" si="77"/>
        <v>0.15</v>
      </c>
      <c r="CA34" s="86">
        <f t="shared" si="77"/>
        <v>0.17</v>
      </c>
      <c r="CB34" s="86">
        <f t="shared" si="77"/>
        <v>0.19</v>
      </c>
      <c r="CC34" s="86">
        <f t="shared" si="77"/>
        <v>0.22</v>
      </c>
      <c r="CD34" s="86">
        <f t="shared" si="77"/>
        <v>0.05</v>
      </c>
      <c r="CE34" s="20" t="str">
        <f t="shared" si="125"/>
        <v>OK (100 %)</v>
      </c>
      <c r="CF34" s="14">
        <f t="shared" si="81"/>
        <v>6.4799999999999995</v>
      </c>
      <c r="CG34" s="14">
        <f t="shared" si="82"/>
        <v>7.0799999999999992</v>
      </c>
      <c r="CH34" s="8">
        <f t="shared" si="83"/>
        <v>3.2364258660691636</v>
      </c>
      <c r="CI34" s="9">
        <f t="shared" si="84"/>
        <v>7.6999999999999993</v>
      </c>
      <c r="CJ34" s="9">
        <f t="shared" si="85"/>
        <v>0</v>
      </c>
      <c r="CK34" s="9">
        <f t="shared" si="86"/>
        <v>7.6999999999999993</v>
      </c>
      <c r="CL34" s="9">
        <f t="shared" si="87"/>
        <v>0</v>
      </c>
      <c r="CM34" s="9">
        <f t="shared" si="88"/>
        <v>0.60555140875739333</v>
      </c>
      <c r="CN34" s="9">
        <f t="shared" si="89"/>
        <v>0</v>
      </c>
      <c r="CO34" s="9">
        <f t="shared" si="90"/>
        <v>0</v>
      </c>
      <c r="CP34" s="9">
        <f t="shared" si="90"/>
        <v>0</v>
      </c>
      <c r="CQ34" s="9">
        <f t="shared" si="90"/>
        <v>0</v>
      </c>
      <c r="CR34" s="9">
        <f t="shared" si="90"/>
        <v>0</v>
      </c>
      <c r="CS34" s="9">
        <f t="shared" si="90"/>
        <v>0</v>
      </c>
      <c r="CT34" s="9">
        <f t="shared" si="90"/>
        <v>0</v>
      </c>
      <c r="CU34" s="9">
        <f t="shared" si="90"/>
        <v>0</v>
      </c>
      <c r="CV34" s="9">
        <f t="shared" si="91"/>
        <v>10.74670315229085</v>
      </c>
      <c r="CW34" s="9">
        <f t="shared" si="92"/>
        <v>1.0746703152290851</v>
      </c>
      <c r="CX34" s="9">
        <f t="shared" si="92"/>
        <v>1.289604378274902</v>
      </c>
      <c r="CY34" s="9">
        <f t="shared" si="92"/>
        <v>1.6120054728436275</v>
      </c>
      <c r="CZ34" s="9">
        <f t="shared" si="92"/>
        <v>1.8269395358894447</v>
      </c>
      <c r="DA34" s="9">
        <f t="shared" si="92"/>
        <v>2.0418735989352617</v>
      </c>
      <c r="DB34" s="9">
        <f t="shared" si="92"/>
        <v>2.3642746935039871</v>
      </c>
      <c r="DC34" s="9">
        <f t="shared" si="92"/>
        <v>0.53733515761454254</v>
      </c>
      <c r="DD34" s="2">
        <f t="shared" si="93"/>
        <v>0</v>
      </c>
      <c r="DE34" s="2">
        <f t="shared" si="94"/>
        <v>0.59536</v>
      </c>
      <c r="DF34" s="2">
        <f t="shared" si="95"/>
        <v>0</v>
      </c>
      <c r="DG34" s="2">
        <f t="shared" si="96"/>
        <v>4.0460085912426065</v>
      </c>
      <c r="DH34" s="2">
        <f t="shared" si="97"/>
        <v>0</v>
      </c>
      <c r="DI34" s="2">
        <f t="shared" si="98"/>
        <v>0</v>
      </c>
      <c r="DJ34" s="2">
        <f t="shared" si="99"/>
        <v>0</v>
      </c>
      <c r="DK34" s="2">
        <f t="shared" si="100"/>
        <v>1.0146697108364411</v>
      </c>
      <c r="DL34" s="16">
        <f t="shared" si="101"/>
        <v>0</v>
      </c>
      <c r="DM34" s="16">
        <f t="shared" si="102"/>
        <v>3.2364258660691636</v>
      </c>
      <c r="DN34" s="16">
        <f t="shared" si="103"/>
        <v>10.746703152290852</v>
      </c>
      <c r="DO34" s="72">
        <f t="shared" si="104"/>
        <v>-1.7763568394002505E-15</v>
      </c>
      <c r="DP34" s="16">
        <f t="shared" si="105"/>
        <v>0</v>
      </c>
      <c r="DQ34" s="16">
        <f t="shared" si="106"/>
        <v>4.2510955769056045</v>
      </c>
      <c r="DR34" s="2">
        <f t="shared" si="107"/>
        <v>20.470277706666849</v>
      </c>
      <c r="DS34" s="2">
        <f t="shared" si="108"/>
        <v>11.785599999999999</v>
      </c>
      <c r="DT34" s="2">
        <f t="shared" si="109"/>
        <v>5.1856639999999992</v>
      </c>
      <c r="DU34" s="2">
        <f t="shared" si="110"/>
        <v>1.2486875753852476</v>
      </c>
      <c r="DV34" s="15" t="s">
        <v>263</v>
      </c>
      <c r="DW34" s="18">
        <v>1.24</v>
      </c>
      <c r="DX34" s="17"/>
      <c r="DY34" s="47">
        <f t="shared" si="15"/>
        <v>0.6</v>
      </c>
      <c r="DZ34" s="47">
        <f t="shared" si="15"/>
        <v>0.6</v>
      </c>
      <c r="EA34" s="47">
        <f t="shared" si="15"/>
        <v>0.6</v>
      </c>
      <c r="EB34" s="47">
        <f t="shared" si="15"/>
        <v>0.6</v>
      </c>
      <c r="EC34" s="49">
        <f t="shared" si="15"/>
        <v>0</v>
      </c>
      <c r="ED34" s="49">
        <f t="shared" si="15"/>
        <v>0</v>
      </c>
      <c r="EE34" s="47">
        <f t="shared" si="15"/>
        <v>0.2</v>
      </c>
      <c r="EF34" s="47">
        <f t="shared" si="15"/>
        <v>0.1</v>
      </c>
      <c r="EG34" s="47">
        <f t="shared" si="15"/>
        <v>0</v>
      </c>
      <c r="EH34" s="6">
        <f t="shared" si="16"/>
        <v>1.22</v>
      </c>
      <c r="EI34" s="6">
        <f t="shared" si="17"/>
        <v>1.22</v>
      </c>
      <c r="EJ34" s="2">
        <f t="shared" si="18"/>
        <v>2.44</v>
      </c>
      <c r="EK34" s="2">
        <f t="shared" si="19"/>
        <v>2.44</v>
      </c>
      <c r="EL34" s="2">
        <f t="shared" si="20"/>
        <v>1.2739999999999783</v>
      </c>
      <c r="EM34" s="2">
        <f t="shared" si="21"/>
        <v>0.93399999999997829</v>
      </c>
      <c r="EN34" s="2">
        <f t="shared" si="22"/>
        <v>2.2789599999999468</v>
      </c>
      <c r="EO34" s="2">
        <f t="shared" si="23"/>
        <v>5.5606623999998703</v>
      </c>
      <c r="EP34" s="2">
        <f t="shared" si="111"/>
        <v>5.5606623999998703</v>
      </c>
      <c r="EQ34" s="2"/>
      <c r="ER34" s="2"/>
      <c r="ES34" s="2"/>
      <c r="ET34" s="2"/>
      <c r="EU34" s="2"/>
      <c r="EV34" s="2"/>
      <c r="EW34" s="2">
        <f t="shared" si="24"/>
        <v>5.9535999999999998</v>
      </c>
      <c r="EX34" s="2">
        <f t="shared" si="25"/>
        <v>0.59536</v>
      </c>
      <c r="EY34" s="2">
        <f t="shared" si="112"/>
        <v>0.59536</v>
      </c>
      <c r="EZ34" s="2">
        <f t="shared" si="26"/>
        <v>1.2076282160399165</v>
      </c>
      <c r="FA34" s="2">
        <f t="shared" si="27"/>
        <v>0.93399999999997829</v>
      </c>
      <c r="FB34" s="59"/>
      <c r="FC34" s="2">
        <f t="shared" si="28"/>
        <v>1.2486875753852476</v>
      </c>
      <c r="FD34" s="2">
        <f t="shared" si="113"/>
        <v>1.2486875753852476</v>
      </c>
      <c r="FE34" s="3">
        <f t="shared" ref="FE34:FE97" si="126">EO34</f>
        <v>5.5606623999998703</v>
      </c>
      <c r="FF34" s="3">
        <f t="shared" si="114"/>
        <v>1.2486875753852476</v>
      </c>
      <c r="FG34" s="3">
        <f t="shared" si="115"/>
        <v>0.59536</v>
      </c>
      <c r="FH34" s="3">
        <f t="shared" si="29"/>
        <v>1.2</v>
      </c>
      <c r="FI34" s="3">
        <f t="shared" si="30"/>
        <v>0.80031493090910188</v>
      </c>
      <c r="FJ34" s="3">
        <f t="shared" si="31"/>
        <v>0.8339999999999782</v>
      </c>
      <c r="FK34" s="3">
        <f t="shared" si="32"/>
        <v>0</v>
      </c>
      <c r="FL34" s="3">
        <f>FK34*FH34</f>
        <v>0</v>
      </c>
      <c r="FM34" s="3">
        <f t="shared" si="117"/>
        <v>3.7166148246146231</v>
      </c>
      <c r="FN34" s="3">
        <f t="shared" si="118"/>
        <v>3.7166148246146231</v>
      </c>
      <c r="FO34" s="2">
        <f t="shared" si="33"/>
        <v>2.44</v>
      </c>
      <c r="FP34" s="2">
        <f t="shared" si="34"/>
        <v>5.9535999999999998</v>
      </c>
      <c r="FQ34" s="2">
        <f t="shared" si="119"/>
        <v>5.9535999999999998</v>
      </c>
      <c r="FR34" s="6">
        <f>IF(A34=1,1,IF(DW34="","",COUNTA($DW$31:DW34)+1))</f>
        <v>2</v>
      </c>
      <c r="FS34" s="6">
        <f t="shared" si="35"/>
        <v>3</v>
      </c>
      <c r="FT34" s="4">
        <f t="shared" si="120"/>
        <v>1</v>
      </c>
      <c r="FU34" s="23">
        <f t="shared" si="121"/>
        <v>1</v>
      </c>
      <c r="FV34" s="23">
        <f t="shared" si="122"/>
        <v>2</v>
      </c>
    </row>
    <row r="35" spans="1:178" s="26" customFormat="1">
      <c r="A35" s="4" t="str">
        <f t="shared" si="36"/>
        <v/>
      </c>
      <c r="B35" s="33"/>
      <c r="C35" s="33"/>
      <c r="D35" s="33"/>
      <c r="E35" s="33"/>
      <c r="F35" s="33"/>
      <c r="G35" s="11" t="str">
        <f t="shared" si="2"/>
        <v/>
      </c>
      <c r="H35" s="3" t="str">
        <f t="shared" si="37"/>
        <v/>
      </c>
      <c r="I35" s="3" t="str">
        <f t="shared" si="3"/>
        <v/>
      </c>
      <c r="J35" s="3" t="str">
        <f t="shared" si="38"/>
        <v/>
      </c>
      <c r="K35" s="3" t="str">
        <f t="shared" si="4"/>
        <v/>
      </c>
      <c r="L35" s="2" t="str">
        <f t="shared" si="5"/>
        <v/>
      </c>
      <c r="M35" s="8" t="str">
        <f t="shared" si="39"/>
        <v/>
      </c>
      <c r="N35" s="8" t="str">
        <f t="shared" si="6"/>
        <v/>
      </c>
      <c r="O35" s="8" t="str">
        <f t="shared" si="40"/>
        <v/>
      </c>
      <c r="P35" s="8" t="str">
        <f t="shared" si="7"/>
        <v/>
      </c>
      <c r="Q35" s="2" t="str">
        <f t="shared" si="8"/>
        <v/>
      </c>
      <c r="R35" s="3" t="str">
        <f t="shared" si="9"/>
        <v/>
      </c>
      <c r="S35" s="3" t="str">
        <f t="shared" si="10"/>
        <v/>
      </c>
      <c r="T35" s="3" t="str">
        <f t="shared" si="41"/>
        <v/>
      </c>
      <c r="U35" s="8" t="str">
        <f t="shared" si="11"/>
        <v/>
      </c>
      <c r="V35" s="2" t="str">
        <f t="shared" si="12"/>
        <v/>
      </c>
      <c r="W35" s="2" t="str">
        <f t="shared" si="13"/>
        <v/>
      </c>
      <c r="X35" s="2" t="str">
        <f t="shared" si="123"/>
        <v/>
      </c>
      <c r="Y35" s="2" t="str">
        <f t="shared" si="14"/>
        <v/>
      </c>
      <c r="Z35" s="46" t="str">
        <f t="shared" si="42"/>
        <v/>
      </c>
      <c r="AA35" s="46" t="str">
        <f t="shared" si="43"/>
        <v/>
      </c>
      <c r="AB35" s="47"/>
      <c r="AC35" s="46" t="str">
        <f t="shared" si="44"/>
        <v/>
      </c>
      <c r="AD35" s="47" t="str">
        <f t="shared" si="45"/>
        <v/>
      </c>
      <c r="AE35" s="48" t="str">
        <f t="shared" si="46"/>
        <v/>
      </c>
      <c r="AF35" s="49" t="str">
        <f t="shared" si="47"/>
        <v/>
      </c>
      <c r="AG35" s="49" t="str">
        <f t="shared" si="47"/>
        <v/>
      </c>
      <c r="AH35" s="49" t="str">
        <f t="shared" si="47"/>
        <v/>
      </c>
      <c r="AI35" s="47" t="str">
        <f t="shared" si="47"/>
        <v/>
      </c>
      <c r="AJ35" s="47" t="str">
        <f t="shared" si="47"/>
        <v/>
      </c>
      <c r="AK35" s="46" t="str">
        <f t="shared" si="47"/>
        <v/>
      </c>
      <c r="AL35" s="47"/>
      <c r="AM35" s="53" t="str">
        <f t="shared" si="48"/>
        <v/>
      </c>
      <c r="AN35" s="50" t="str">
        <f t="shared" si="49"/>
        <v/>
      </c>
      <c r="AO35" s="53" t="s">
        <v>84</v>
      </c>
      <c r="AP35" s="52" t="str">
        <f t="shared" si="50"/>
        <v/>
      </c>
      <c r="AQ35" s="52" t="str">
        <f t="shared" si="51"/>
        <v/>
      </c>
      <c r="AR35" s="47">
        <f t="shared" si="52"/>
        <v>0</v>
      </c>
      <c r="AS35" s="53" t="str">
        <f t="shared" si="53"/>
        <v/>
      </c>
      <c r="AT35" s="52" t="str">
        <f t="shared" si="54"/>
        <v/>
      </c>
      <c r="AU35" s="9" t="str">
        <f t="shared" si="55"/>
        <v/>
      </c>
      <c r="AV35" s="9" t="str">
        <f t="shared" si="56"/>
        <v/>
      </c>
      <c r="AW35" s="12" t="str">
        <f t="shared" si="57"/>
        <v/>
      </c>
      <c r="AX35" s="9" t="str">
        <f t="shared" si="58"/>
        <v/>
      </c>
      <c r="AY35" s="12" t="str">
        <f t="shared" si="59"/>
        <v/>
      </c>
      <c r="AZ35" s="10" t="str">
        <f t="shared" si="60"/>
        <v/>
      </c>
      <c r="BA35" s="10" t="str">
        <f t="shared" si="61"/>
        <v/>
      </c>
      <c r="BB35" s="10" t="str">
        <f t="shared" si="62"/>
        <v/>
      </c>
      <c r="BC35" s="10" t="str">
        <f t="shared" si="63"/>
        <v/>
      </c>
      <c r="BD35" s="10" t="str">
        <f t="shared" si="64"/>
        <v/>
      </c>
      <c r="BE35" s="12" t="str">
        <f t="shared" si="65"/>
        <v/>
      </c>
      <c r="BF35" s="9" t="str">
        <f t="shared" si="66"/>
        <v/>
      </c>
      <c r="BG35" s="9" t="str">
        <f t="shared" si="67"/>
        <v/>
      </c>
      <c r="BH35" s="7" t="str">
        <f t="shared" si="68"/>
        <v/>
      </c>
      <c r="BI35" s="7" t="str">
        <f t="shared" si="69"/>
        <v/>
      </c>
      <c r="BJ35" s="12" t="str">
        <f t="shared" si="70"/>
        <v/>
      </c>
      <c r="BK35" s="80" t="str">
        <f t="shared" si="71"/>
        <v/>
      </c>
      <c r="BL35" s="7" t="str">
        <f t="shared" si="72"/>
        <v/>
      </c>
      <c r="BM35" s="7" t="str">
        <f t="shared" si="124"/>
        <v/>
      </c>
      <c r="BN35" s="12" t="str">
        <f t="shared" si="73"/>
        <v/>
      </c>
      <c r="BO35" s="9" t="str">
        <f t="shared" si="74"/>
        <v/>
      </c>
      <c r="BP35" s="2" t="str">
        <f t="shared" si="75"/>
        <v/>
      </c>
      <c r="BQ35" s="2" t="str">
        <f t="shared" si="76"/>
        <v/>
      </c>
      <c r="BR35" s="20" t="str">
        <f t="shared" si="77"/>
        <v/>
      </c>
      <c r="BS35" s="20" t="str">
        <f t="shared" si="77"/>
        <v/>
      </c>
      <c r="BT35" s="20" t="str">
        <f t="shared" si="77"/>
        <v/>
      </c>
      <c r="BU35" s="86" t="str">
        <f t="shared" si="78"/>
        <v/>
      </c>
      <c r="BV35" s="86" t="str">
        <f t="shared" si="79"/>
        <v/>
      </c>
      <c r="BW35" s="20" t="str">
        <f t="shared" si="77"/>
        <v/>
      </c>
      <c r="BX35" s="86" t="str">
        <f t="shared" si="77"/>
        <v/>
      </c>
      <c r="BY35" s="86" t="str">
        <f t="shared" si="77"/>
        <v/>
      </c>
      <c r="BZ35" s="86" t="str">
        <f t="shared" si="77"/>
        <v/>
      </c>
      <c r="CA35" s="86" t="str">
        <f t="shared" si="77"/>
        <v/>
      </c>
      <c r="CB35" s="86" t="str">
        <f t="shared" si="77"/>
        <v/>
      </c>
      <c r="CC35" s="86" t="str">
        <f t="shared" si="77"/>
        <v/>
      </c>
      <c r="CD35" s="86" t="str">
        <f t="shared" si="77"/>
        <v/>
      </c>
      <c r="CE35" s="20" t="str">
        <f t="shared" si="125"/>
        <v/>
      </c>
      <c r="CF35" s="14" t="str">
        <f t="shared" si="81"/>
        <v/>
      </c>
      <c r="CG35" s="14" t="str">
        <f t="shared" si="82"/>
        <v/>
      </c>
      <c r="CH35" s="8">
        <f t="shared" si="83"/>
        <v>0</v>
      </c>
      <c r="CI35" s="9" t="str">
        <f t="shared" si="84"/>
        <v/>
      </c>
      <c r="CJ35" s="9" t="str">
        <f t="shared" si="85"/>
        <v/>
      </c>
      <c r="CK35" s="9" t="str">
        <f t="shared" si="86"/>
        <v/>
      </c>
      <c r="CL35" s="9" t="str">
        <f t="shared" si="87"/>
        <v/>
      </c>
      <c r="CM35" s="9" t="str">
        <f t="shared" si="88"/>
        <v/>
      </c>
      <c r="CN35" s="9" t="str">
        <f t="shared" si="89"/>
        <v/>
      </c>
      <c r="CO35" s="9" t="str">
        <f t="shared" si="90"/>
        <v/>
      </c>
      <c r="CP35" s="9" t="str">
        <f t="shared" si="90"/>
        <v/>
      </c>
      <c r="CQ35" s="9" t="str">
        <f t="shared" si="90"/>
        <v/>
      </c>
      <c r="CR35" s="9" t="str">
        <f t="shared" si="90"/>
        <v/>
      </c>
      <c r="CS35" s="9" t="str">
        <f t="shared" si="90"/>
        <v/>
      </c>
      <c r="CT35" s="9" t="str">
        <f t="shared" si="90"/>
        <v/>
      </c>
      <c r="CU35" s="9" t="str">
        <f t="shared" si="90"/>
        <v/>
      </c>
      <c r="CV35" s="9" t="str">
        <f t="shared" si="91"/>
        <v/>
      </c>
      <c r="CW35" s="9" t="str">
        <f t="shared" si="92"/>
        <v/>
      </c>
      <c r="CX35" s="9" t="str">
        <f t="shared" si="92"/>
        <v/>
      </c>
      <c r="CY35" s="9" t="str">
        <f t="shared" si="92"/>
        <v/>
      </c>
      <c r="CZ35" s="9" t="str">
        <f t="shared" si="92"/>
        <v/>
      </c>
      <c r="DA35" s="9" t="str">
        <f t="shared" si="92"/>
        <v/>
      </c>
      <c r="DB35" s="9" t="str">
        <f t="shared" si="92"/>
        <v/>
      </c>
      <c r="DC35" s="9" t="str">
        <f t="shared" si="92"/>
        <v/>
      </c>
      <c r="DD35" s="2" t="str">
        <f t="shared" si="93"/>
        <v/>
      </c>
      <c r="DE35" s="2" t="str">
        <f t="shared" si="94"/>
        <v/>
      </c>
      <c r="DF35" s="2" t="str">
        <f t="shared" si="95"/>
        <v/>
      </c>
      <c r="DG35" s="2" t="str">
        <f t="shared" si="96"/>
        <v/>
      </c>
      <c r="DH35" s="2" t="str">
        <f t="shared" si="97"/>
        <v/>
      </c>
      <c r="DI35" s="2" t="str">
        <f t="shared" si="98"/>
        <v/>
      </c>
      <c r="DJ35" s="2" t="str">
        <f t="shared" si="99"/>
        <v/>
      </c>
      <c r="DK35" s="2" t="str">
        <f t="shared" si="100"/>
        <v/>
      </c>
      <c r="DL35" s="16" t="str">
        <f t="shared" si="101"/>
        <v/>
      </c>
      <c r="DM35" s="16" t="str">
        <f t="shared" si="102"/>
        <v/>
      </c>
      <c r="DN35" s="16" t="str">
        <f t="shared" si="103"/>
        <v/>
      </c>
      <c r="DO35" s="72" t="str">
        <f t="shared" si="104"/>
        <v/>
      </c>
      <c r="DP35" s="16" t="str">
        <f t="shared" si="105"/>
        <v/>
      </c>
      <c r="DQ35" s="16" t="str">
        <f t="shared" si="106"/>
        <v/>
      </c>
      <c r="DR35" s="2" t="str">
        <f t="shared" si="107"/>
        <v/>
      </c>
      <c r="DS35" s="2" t="str">
        <f t="shared" si="108"/>
        <v/>
      </c>
      <c r="DT35" s="2" t="str">
        <f t="shared" si="109"/>
        <v/>
      </c>
      <c r="DU35" s="2" t="str">
        <f t="shared" si="110"/>
        <v/>
      </c>
      <c r="DV35" s="15"/>
      <c r="DW35" s="18"/>
      <c r="DX35" s="17"/>
      <c r="DY35" s="47" t="str">
        <f t="shared" si="15"/>
        <v/>
      </c>
      <c r="DZ35" s="47" t="str">
        <f t="shared" si="15"/>
        <v/>
      </c>
      <c r="EA35" s="47" t="str">
        <f t="shared" si="15"/>
        <v/>
      </c>
      <c r="EB35" s="47" t="str">
        <f t="shared" si="15"/>
        <v/>
      </c>
      <c r="EC35" s="49" t="str">
        <f t="shared" si="15"/>
        <v/>
      </c>
      <c r="ED35" s="49" t="str">
        <f t="shared" si="15"/>
        <v/>
      </c>
      <c r="EE35" s="47" t="str">
        <f t="shared" si="15"/>
        <v/>
      </c>
      <c r="EF35" s="47" t="str">
        <f t="shared" si="15"/>
        <v/>
      </c>
      <c r="EG35" s="47" t="str">
        <f t="shared" si="15"/>
        <v/>
      </c>
      <c r="EH35" s="6">
        <f t="shared" si="16"/>
        <v>0</v>
      </c>
      <c r="EI35" s="6">
        <f t="shared" si="17"/>
        <v>0</v>
      </c>
      <c r="EJ35" s="2" t="str">
        <f t="shared" si="18"/>
        <v/>
      </c>
      <c r="EK35" s="2" t="str">
        <f t="shared" si="19"/>
        <v/>
      </c>
      <c r="EL35" s="2" t="str">
        <f t="shared" si="20"/>
        <v/>
      </c>
      <c r="EM35" s="2" t="str">
        <f t="shared" si="21"/>
        <v/>
      </c>
      <c r="EN35" s="2" t="str">
        <f t="shared" si="22"/>
        <v/>
      </c>
      <c r="EO35" s="2">
        <f t="shared" si="23"/>
        <v>0</v>
      </c>
      <c r="EP35" s="2">
        <f t="shared" si="111"/>
        <v>0</v>
      </c>
      <c r="EQ35" s="2"/>
      <c r="ER35" s="2"/>
      <c r="ES35" s="2"/>
      <c r="ET35" s="2"/>
      <c r="EU35" s="2"/>
      <c r="EV35" s="2"/>
      <c r="EW35" s="2">
        <f t="shared" si="24"/>
        <v>0</v>
      </c>
      <c r="EX35" s="2">
        <f t="shared" si="25"/>
        <v>0</v>
      </c>
      <c r="EY35" s="2">
        <f t="shared" si="112"/>
        <v>0</v>
      </c>
      <c r="EZ35" s="2">
        <f t="shared" si="26"/>
        <v>0</v>
      </c>
      <c r="FA35" s="2">
        <f t="shared" si="27"/>
        <v>0</v>
      </c>
      <c r="FB35" s="59"/>
      <c r="FC35" s="2">
        <f t="shared" si="28"/>
        <v>0</v>
      </c>
      <c r="FD35" s="2">
        <f t="shared" si="113"/>
        <v>0</v>
      </c>
      <c r="FE35" s="3">
        <f t="shared" si="126"/>
        <v>0</v>
      </c>
      <c r="FF35" s="3">
        <f t="shared" si="114"/>
        <v>0</v>
      </c>
      <c r="FG35" s="3">
        <f t="shared" si="115"/>
        <v>0</v>
      </c>
      <c r="FH35" s="3">
        <f t="shared" si="29"/>
        <v>0</v>
      </c>
      <c r="FI35" s="3">
        <f t="shared" si="30"/>
        <v>0</v>
      </c>
      <c r="FJ35" s="3">
        <f t="shared" si="31"/>
        <v>0</v>
      </c>
      <c r="FK35" s="3">
        <f t="shared" si="32"/>
        <v>0</v>
      </c>
      <c r="FL35" s="3">
        <f t="shared" si="116"/>
        <v>0</v>
      </c>
      <c r="FM35" s="3">
        <f t="shared" si="117"/>
        <v>0</v>
      </c>
      <c r="FN35" s="3">
        <f t="shared" si="118"/>
        <v>0</v>
      </c>
      <c r="FO35" s="2">
        <f t="shared" si="33"/>
        <v>0</v>
      </c>
      <c r="FP35" s="2">
        <f t="shared" si="34"/>
        <v>0</v>
      </c>
      <c r="FQ35" s="2">
        <f t="shared" si="119"/>
        <v>0</v>
      </c>
      <c r="FR35" s="6" t="str">
        <f>IF(A35=1,1,IF(DW35="","",COUNTA($DW$31:DW35)+1))</f>
        <v/>
      </c>
      <c r="FS35" s="6" t="str">
        <f t="shared" si="35"/>
        <v/>
      </c>
      <c r="FT35" s="4">
        <f t="shared" si="120"/>
        <v>0</v>
      </c>
      <c r="FU35" s="23">
        <f t="shared" si="121"/>
        <v>0</v>
      </c>
      <c r="FV35" s="23">
        <f t="shared" si="122"/>
        <v>0</v>
      </c>
    </row>
    <row r="36" spans="1:178" s="26" customFormat="1">
      <c r="A36" s="4" t="str">
        <f t="shared" si="36"/>
        <v/>
      </c>
      <c r="B36" s="33"/>
      <c r="C36" s="33"/>
      <c r="D36" s="33"/>
      <c r="E36" s="33"/>
      <c r="F36" s="33"/>
      <c r="G36" s="11" t="str">
        <f t="shared" si="2"/>
        <v/>
      </c>
      <c r="H36" s="3" t="str">
        <f t="shared" si="37"/>
        <v/>
      </c>
      <c r="I36" s="3" t="str">
        <f t="shared" si="3"/>
        <v/>
      </c>
      <c r="J36" s="3" t="str">
        <f t="shared" si="38"/>
        <v/>
      </c>
      <c r="K36" s="3" t="str">
        <f t="shared" si="4"/>
        <v/>
      </c>
      <c r="L36" s="2" t="str">
        <f t="shared" si="5"/>
        <v/>
      </c>
      <c r="M36" s="8" t="str">
        <f t="shared" si="39"/>
        <v/>
      </c>
      <c r="N36" s="8" t="str">
        <f t="shared" si="6"/>
        <v/>
      </c>
      <c r="O36" s="8" t="str">
        <f t="shared" si="40"/>
        <v/>
      </c>
      <c r="P36" s="8" t="str">
        <f t="shared" si="7"/>
        <v/>
      </c>
      <c r="Q36" s="2" t="str">
        <f t="shared" si="8"/>
        <v/>
      </c>
      <c r="R36" s="3" t="str">
        <f t="shared" si="9"/>
        <v/>
      </c>
      <c r="S36" s="3" t="str">
        <f t="shared" si="10"/>
        <v/>
      </c>
      <c r="T36" s="3" t="str">
        <f t="shared" si="41"/>
        <v/>
      </c>
      <c r="U36" s="8" t="str">
        <f t="shared" si="11"/>
        <v/>
      </c>
      <c r="V36" s="2" t="str">
        <f t="shared" si="12"/>
        <v/>
      </c>
      <c r="W36" s="2" t="str">
        <f t="shared" si="13"/>
        <v/>
      </c>
      <c r="X36" s="2" t="str">
        <f t="shared" si="123"/>
        <v/>
      </c>
      <c r="Y36" s="2" t="str">
        <f t="shared" si="14"/>
        <v/>
      </c>
      <c r="Z36" s="46" t="str">
        <f t="shared" si="42"/>
        <v/>
      </c>
      <c r="AA36" s="46" t="str">
        <f t="shared" si="43"/>
        <v/>
      </c>
      <c r="AB36" s="47"/>
      <c r="AC36" s="46" t="str">
        <f t="shared" si="44"/>
        <v/>
      </c>
      <c r="AD36" s="47" t="str">
        <f t="shared" si="45"/>
        <v/>
      </c>
      <c r="AE36" s="48" t="str">
        <f t="shared" si="46"/>
        <v/>
      </c>
      <c r="AF36" s="49" t="str">
        <f t="shared" si="47"/>
        <v/>
      </c>
      <c r="AG36" s="49" t="str">
        <f t="shared" si="47"/>
        <v/>
      </c>
      <c r="AH36" s="49" t="str">
        <f t="shared" si="47"/>
        <v/>
      </c>
      <c r="AI36" s="47" t="str">
        <f t="shared" si="47"/>
        <v/>
      </c>
      <c r="AJ36" s="47" t="str">
        <f t="shared" si="47"/>
        <v/>
      </c>
      <c r="AK36" s="46" t="str">
        <f t="shared" si="47"/>
        <v/>
      </c>
      <c r="AL36" s="47"/>
      <c r="AM36" s="53" t="str">
        <f t="shared" si="48"/>
        <v/>
      </c>
      <c r="AN36" s="50" t="str">
        <f t="shared" si="49"/>
        <v/>
      </c>
      <c r="AO36" s="53" t="s">
        <v>84</v>
      </c>
      <c r="AP36" s="52" t="str">
        <f t="shared" si="50"/>
        <v/>
      </c>
      <c r="AQ36" s="52" t="str">
        <f t="shared" si="51"/>
        <v/>
      </c>
      <c r="AR36" s="47">
        <f t="shared" si="52"/>
        <v>0</v>
      </c>
      <c r="AS36" s="53" t="str">
        <f t="shared" si="53"/>
        <v/>
      </c>
      <c r="AT36" s="52" t="str">
        <f t="shared" si="54"/>
        <v/>
      </c>
      <c r="AU36" s="9" t="str">
        <f t="shared" si="55"/>
        <v/>
      </c>
      <c r="AV36" s="9" t="str">
        <f t="shared" si="56"/>
        <v/>
      </c>
      <c r="AW36" s="12" t="str">
        <f t="shared" si="57"/>
        <v/>
      </c>
      <c r="AX36" s="9" t="str">
        <f t="shared" si="58"/>
        <v/>
      </c>
      <c r="AY36" s="12" t="str">
        <f t="shared" si="59"/>
        <v/>
      </c>
      <c r="AZ36" s="10" t="str">
        <f t="shared" si="60"/>
        <v/>
      </c>
      <c r="BA36" s="10" t="str">
        <f t="shared" si="61"/>
        <v/>
      </c>
      <c r="BB36" s="10" t="str">
        <f t="shared" si="62"/>
        <v/>
      </c>
      <c r="BC36" s="10" t="str">
        <f t="shared" si="63"/>
        <v/>
      </c>
      <c r="BD36" s="10" t="str">
        <f t="shared" si="64"/>
        <v/>
      </c>
      <c r="BE36" s="12" t="str">
        <f t="shared" si="65"/>
        <v/>
      </c>
      <c r="BF36" s="9" t="str">
        <f t="shared" si="66"/>
        <v/>
      </c>
      <c r="BG36" s="9" t="str">
        <f t="shared" si="67"/>
        <v/>
      </c>
      <c r="BH36" s="7" t="str">
        <f t="shared" si="68"/>
        <v/>
      </c>
      <c r="BI36" s="7" t="str">
        <f t="shared" si="69"/>
        <v/>
      </c>
      <c r="BJ36" s="12" t="str">
        <f t="shared" si="70"/>
        <v/>
      </c>
      <c r="BK36" s="80" t="str">
        <f t="shared" si="71"/>
        <v/>
      </c>
      <c r="BL36" s="7" t="str">
        <f t="shared" si="72"/>
        <v/>
      </c>
      <c r="BM36" s="7" t="str">
        <f t="shared" si="124"/>
        <v/>
      </c>
      <c r="BN36" s="12" t="str">
        <f t="shared" si="73"/>
        <v/>
      </c>
      <c r="BO36" s="9" t="str">
        <f t="shared" si="74"/>
        <v/>
      </c>
      <c r="BP36" s="2" t="str">
        <f t="shared" si="75"/>
        <v/>
      </c>
      <c r="BQ36" s="2" t="str">
        <f t="shared" si="76"/>
        <v/>
      </c>
      <c r="BR36" s="20" t="str">
        <f t="shared" si="77"/>
        <v/>
      </c>
      <c r="BS36" s="20" t="str">
        <f t="shared" si="77"/>
        <v/>
      </c>
      <c r="BT36" s="20" t="str">
        <f t="shared" si="77"/>
        <v/>
      </c>
      <c r="BU36" s="86" t="str">
        <f t="shared" si="78"/>
        <v/>
      </c>
      <c r="BV36" s="86" t="str">
        <f t="shared" si="79"/>
        <v/>
      </c>
      <c r="BW36" s="20" t="str">
        <f t="shared" si="77"/>
        <v/>
      </c>
      <c r="BX36" s="86" t="str">
        <f t="shared" si="77"/>
        <v/>
      </c>
      <c r="BY36" s="86" t="str">
        <f t="shared" si="77"/>
        <v/>
      </c>
      <c r="BZ36" s="86" t="str">
        <f t="shared" si="77"/>
        <v/>
      </c>
      <c r="CA36" s="86" t="str">
        <f t="shared" si="77"/>
        <v/>
      </c>
      <c r="CB36" s="86" t="str">
        <f t="shared" si="77"/>
        <v/>
      </c>
      <c r="CC36" s="86" t="str">
        <f t="shared" si="77"/>
        <v/>
      </c>
      <c r="CD36" s="86" t="str">
        <f t="shared" si="77"/>
        <v/>
      </c>
      <c r="CE36" s="20" t="str">
        <f t="shared" si="125"/>
        <v/>
      </c>
      <c r="CF36" s="14" t="str">
        <f t="shared" si="81"/>
        <v/>
      </c>
      <c r="CG36" s="14" t="str">
        <f t="shared" si="82"/>
        <v/>
      </c>
      <c r="CH36" s="8">
        <f t="shared" si="83"/>
        <v>0</v>
      </c>
      <c r="CI36" s="9" t="str">
        <f t="shared" si="84"/>
        <v/>
      </c>
      <c r="CJ36" s="9" t="str">
        <f t="shared" si="85"/>
        <v/>
      </c>
      <c r="CK36" s="9" t="str">
        <f t="shared" si="86"/>
        <v/>
      </c>
      <c r="CL36" s="9" t="str">
        <f t="shared" si="87"/>
        <v/>
      </c>
      <c r="CM36" s="9" t="str">
        <f t="shared" si="88"/>
        <v/>
      </c>
      <c r="CN36" s="9" t="str">
        <f t="shared" si="89"/>
        <v/>
      </c>
      <c r="CO36" s="9" t="str">
        <f t="shared" si="90"/>
        <v/>
      </c>
      <c r="CP36" s="9" t="str">
        <f t="shared" si="90"/>
        <v/>
      </c>
      <c r="CQ36" s="9" t="str">
        <f t="shared" si="90"/>
        <v/>
      </c>
      <c r="CR36" s="9" t="str">
        <f t="shared" si="90"/>
        <v/>
      </c>
      <c r="CS36" s="9" t="str">
        <f t="shared" si="90"/>
        <v/>
      </c>
      <c r="CT36" s="9" t="str">
        <f t="shared" si="90"/>
        <v/>
      </c>
      <c r="CU36" s="9" t="str">
        <f t="shared" si="90"/>
        <v/>
      </c>
      <c r="CV36" s="9" t="str">
        <f t="shared" si="91"/>
        <v/>
      </c>
      <c r="CW36" s="9" t="str">
        <f t="shared" si="92"/>
        <v/>
      </c>
      <c r="CX36" s="9" t="str">
        <f t="shared" si="92"/>
        <v/>
      </c>
      <c r="CY36" s="9" t="str">
        <f t="shared" si="92"/>
        <v/>
      </c>
      <c r="CZ36" s="9" t="str">
        <f t="shared" si="92"/>
        <v/>
      </c>
      <c r="DA36" s="9" t="str">
        <f t="shared" si="92"/>
        <v/>
      </c>
      <c r="DB36" s="9" t="str">
        <f t="shared" si="92"/>
        <v/>
      </c>
      <c r="DC36" s="9" t="str">
        <f t="shared" si="92"/>
        <v/>
      </c>
      <c r="DD36" s="2" t="str">
        <f t="shared" si="93"/>
        <v/>
      </c>
      <c r="DE36" s="2" t="str">
        <f t="shared" si="94"/>
        <v/>
      </c>
      <c r="DF36" s="2" t="str">
        <f t="shared" si="95"/>
        <v/>
      </c>
      <c r="DG36" s="2" t="str">
        <f t="shared" si="96"/>
        <v/>
      </c>
      <c r="DH36" s="2" t="str">
        <f t="shared" si="97"/>
        <v/>
      </c>
      <c r="DI36" s="2" t="str">
        <f t="shared" si="98"/>
        <v/>
      </c>
      <c r="DJ36" s="2" t="str">
        <f t="shared" si="99"/>
        <v/>
      </c>
      <c r="DK36" s="2" t="str">
        <f t="shared" si="100"/>
        <v/>
      </c>
      <c r="DL36" s="16" t="str">
        <f t="shared" si="101"/>
        <v/>
      </c>
      <c r="DM36" s="16" t="str">
        <f t="shared" si="102"/>
        <v/>
      </c>
      <c r="DN36" s="16" t="str">
        <f t="shared" si="103"/>
        <v/>
      </c>
      <c r="DO36" s="72" t="str">
        <f t="shared" si="104"/>
        <v/>
      </c>
      <c r="DP36" s="16" t="str">
        <f t="shared" si="105"/>
        <v/>
      </c>
      <c r="DQ36" s="16" t="str">
        <f t="shared" si="106"/>
        <v/>
      </c>
      <c r="DR36" s="2" t="str">
        <f t="shared" si="107"/>
        <v/>
      </c>
      <c r="DS36" s="2" t="str">
        <f t="shared" si="108"/>
        <v/>
      </c>
      <c r="DT36" s="2" t="str">
        <f t="shared" si="109"/>
        <v/>
      </c>
      <c r="DU36" s="2" t="str">
        <f t="shared" si="110"/>
        <v/>
      </c>
      <c r="DV36" s="15"/>
      <c r="DW36" s="18"/>
      <c r="DX36" s="17"/>
      <c r="DY36" s="47" t="str">
        <f t="shared" si="15"/>
        <v/>
      </c>
      <c r="DZ36" s="47" t="str">
        <f t="shared" si="15"/>
        <v/>
      </c>
      <c r="EA36" s="47" t="str">
        <f t="shared" si="15"/>
        <v/>
      </c>
      <c r="EB36" s="47" t="str">
        <f t="shared" si="15"/>
        <v/>
      </c>
      <c r="EC36" s="49" t="str">
        <f t="shared" si="15"/>
        <v/>
      </c>
      <c r="ED36" s="49" t="str">
        <f t="shared" si="15"/>
        <v/>
      </c>
      <c r="EE36" s="47" t="str">
        <f t="shared" si="15"/>
        <v/>
      </c>
      <c r="EF36" s="47" t="str">
        <f t="shared" si="15"/>
        <v/>
      </c>
      <c r="EG36" s="47" t="str">
        <f t="shared" si="15"/>
        <v/>
      </c>
      <c r="EH36" s="6">
        <f t="shared" si="16"/>
        <v>0</v>
      </c>
      <c r="EI36" s="6">
        <f t="shared" si="17"/>
        <v>0</v>
      </c>
      <c r="EJ36" s="2" t="str">
        <f t="shared" si="18"/>
        <v/>
      </c>
      <c r="EK36" s="2" t="str">
        <f t="shared" si="19"/>
        <v/>
      </c>
      <c r="EL36" s="2" t="str">
        <f>IF(DW36="","",Y36+EG36+IF(A37=$A$32,AI37+AA37/1000,AI36+AA36/1000))</f>
        <v/>
      </c>
      <c r="EM36" s="2" t="str">
        <f>IF($DW36="","",EL36-IF(A36=$A$31,AR37,AR36)+EF36)</f>
        <v/>
      </c>
      <c r="EN36" s="2" t="str">
        <f t="shared" si="22"/>
        <v/>
      </c>
      <c r="EO36" s="2">
        <f t="shared" si="23"/>
        <v>0</v>
      </c>
      <c r="EP36" s="2">
        <f t="shared" si="111"/>
        <v>0</v>
      </c>
      <c r="EQ36" s="2"/>
      <c r="ER36" s="2"/>
      <c r="ES36" s="2"/>
      <c r="ET36" s="2"/>
      <c r="EU36" s="2"/>
      <c r="EV36" s="2"/>
      <c r="EW36" s="2">
        <f t="shared" si="24"/>
        <v>0</v>
      </c>
      <c r="EX36" s="2">
        <f t="shared" si="25"/>
        <v>0</v>
      </c>
      <c r="EY36" s="2">
        <f t="shared" si="112"/>
        <v>0</v>
      </c>
      <c r="EZ36" s="2">
        <f t="shared" si="26"/>
        <v>0</v>
      </c>
      <c r="FA36" s="2">
        <f t="shared" si="27"/>
        <v>0</v>
      </c>
      <c r="FB36" s="59"/>
      <c r="FC36" s="2">
        <f t="shared" si="28"/>
        <v>0</v>
      </c>
      <c r="FD36" s="2">
        <f t="shared" si="113"/>
        <v>0</v>
      </c>
      <c r="FE36" s="3">
        <f t="shared" si="126"/>
        <v>0</v>
      </c>
      <c r="FF36" s="3">
        <f t="shared" si="114"/>
        <v>0</v>
      </c>
      <c r="FG36" s="3">
        <f t="shared" si="115"/>
        <v>0</v>
      </c>
      <c r="FH36" s="3">
        <f t="shared" si="29"/>
        <v>0</v>
      </c>
      <c r="FI36" s="3">
        <f t="shared" si="30"/>
        <v>0</v>
      </c>
      <c r="FJ36" s="3">
        <f t="shared" si="31"/>
        <v>0</v>
      </c>
      <c r="FK36" s="3">
        <f t="shared" si="32"/>
        <v>0</v>
      </c>
      <c r="FL36" s="3">
        <f t="shared" si="116"/>
        <v>0</v>
      </c>
      <c r="FM36" s="3">
        <f t="shared" si="117"/>
        <v>0</v>
      </c>
      <c r="FN36" s="3">
        <f t="shared" si="118"/>
        <v>0</v>
      </c>
      <c r="FO36" s="2">
        <f t="shared" si="33"/>
        <v>0</v>
      </c>
      <c r="FP36" s="2">
        <f t="shared" si="34"/>
        <v>0</v>
      </c>
      <c r="FQ36" s="2">
        <f t="shared" si="119"/>
        <v>0</v>
      </c>
      <c r="FR36" s="6" t="str">
        <f>IF(A36=1,1,IF(DW36="","",COUNTA($DW$31:DW36)+1))</f>
        <v/>
      </c>
      <c r="FS36" s="6" t="str">
        <f t="shared" si="35"/>
        <v/>
      </c>
      <c r="FT36" s="4">
        <f t="shared" si="120"/>
        <v>0</v>
      </c>
      <c r="FU36" s="23">
        <f t="shared" si="121"/>
        <v>0</v>
      </c>
      <c r="FV36" s="23">
        <f t="shared" si="122"/>
        <v>0</v>
      </c>
    </row>
    <row r="37" spans="1:178">
      <c r="A37" s="4" t="str">
        <f t="shared" si="36"/>
        <v/>
      </c>
      <c r="B37" s="33"/>
      <c r="C37" s="33"/>
      <c r="D37" s="33"/>
      <c r="E37" s="33"/>
      <c r="F37" s="33"/>
      <c r="G37" s="11" t="str">
        <f t="shared" si="2"/>
        <v/>
      </c>
      <c r="H37" s="3" t="str">
        <f t="shared" si="37"/>
        <v/>
      </c>
      <c r="I37" s="3" t="str">
        <f t="shared" si="3"/>
        <v/>
      </c>
      <c r="J37" s="3" t="str">
        <f t="shared" si="38"/>
        <v/>
      </c>
      <c r="K37" s="3" t="str">
        <f t="shared" si="4"/>
        <v/>
      </c>
      <c r="L37" s="2" t="str">
        <f t="shared" si="5"/>
        <v/>
      </c>
      <c r="M37" s="8" t="str">
        <f t="shared" si="39"/>
        <v/>
      </c>
      <c r="N37" s="8" t="str">
        <f t="shared" si="6"/>
        <v/>
      </c>
      <c r="O37" s="8" t="str">
        <f t="shared" si="40"/>
        <v/>
      </c>
      <c r="P37" s="8" t="str">
        <f t="shared" si="7"/>
        <v/>
      </c>
      <c r="Q37" s="2" t="str">
        <f t="shared" si="8"/>
        <v/>
      </c>
      <c r="R37" s="3" t="str">
        <f t="shared" si="9"/>
        <v/>
      </c>
      <c r="S37" s="3" t="str">
        <f t="shared" si="10"/>
        <v/>
      </c>
      <c r="T37" s="3" t="str">
        <f t="shared" si="41"/>
        <v/>
      </c>
      <c r="U37" s="8" t="str">
        <f t="shared" si="11"/>
        <v/>
      </c>
      <c r="V37" s="2" t="str">
        <f t="shared" si="12"/>
        <v/>
      </c>
      <c r="W37" s="2" t="str">
        <f t="shared" si="13"/>
        <v/>
      </c>
      <c r="X37" s="2" t="str">
        <f t="shared" si="123"/>
        <v/>
      </c>
      <c r="Y37" s="2" t="str">
        <f t="shared" si="14"/>
        <v/>
      </c>
      <c r="Z37" s="46" t="str">
        <f t="shared" si="42"/>
        <v/>
      </c>
      <c r="AA37" s="46" t="str">
        <f t="shared" si="43"/>
        <v/>
      </c>
      <c r="AB37" s="47"/>
      <c r="AC37" s="46" t="str">
        <f t="shared" si="44"/>
        <v/>
      </c>
      <c r="AD37" s="47" t="str">
        <f t="shared" si="45"/>
        <v/>
      </c>
      <c r="AE37" s="48" t="str">
        <f t="shared" si="46"/>
        <v/>
      </c>
      <c r="AF37" s="49" t="str">
        <f t="shared" si="47"/>
        <v/>
      </c>
      <c r="AG37" s="49" t="str">
        <f t="shared" si="47"/>
        <v/>
      </c>
      <c r="AH37" s="49" t="str">
        <f t="shared" si="47"/>
        <v/>
      </c>
      <c r="AI37" s="47" t="str">
        <f t="shared" si="47"/>
        <v/>
      </c>
      <c r="AJ37" s="47" t="str">
        <f t="shared" si="47"/>
        <v/>
      </c>
      <c r="AK37" s="46" t="str">
        <f t="shared" si="47"/>
        <v/>
      </c>
      <c r="AL37" s="47"/>
      <c r="AM37" s="53" t="str">
        <f t="shared" si="48"/>
        <v/>
      </c>
      <c r="AN37" s="50" t="str">
        <f t="shared" si="49"/>
        <v/>
      </c>
      <c r="AO37" s="53" t="s">
        <v>84</v>
      </c>
      <c r="AP37" s="52" t="str">
        <f t="shared" si="50"/>
        <v/>
      </c>
      <c r="AQ37" s="52" t="str">
        <f t="shared" si="51"/>
        <v/>
      </c>
      <c r="AR37" s="47">
        <f t="shared" si="52"/>
        <v>0</v>
      </c>
      <c r="AS37" s="53" t="str">
        <f t="shared" si="53"/>
        <v/>
      </c>
      <c r="AT37" s="52" t="str">
        <f t="shared" si="54"/>
        <v/>
      </c>
      <c r="AU37" s="9" t="str">
        <f t="shared" si="55"/>
        <v/>
      </c>
      <c r="AV37" s="9" t="str">
        <f t="shared" si="56"/>
        <v/>
      </c>
      <c r="AW37" s="12" t="str">
        <f t="shared" si="57"/>
        <v/>
      </c>
      <c r="AX37" s="9" t="str">
        <f t="shared" si="58"/>
        <v/>
      </c>
      <c r="AY37" s="12" t="str">
        <f t="shared" si="59"/>
        <v/>
      </c>
      <c r="AZ37" s="10" t="str">
        <f t="shared" si="60"/>
        <v/>
      </c>
      <c r="BA37" s="10" t="str">
        <f t="shared" si="61"/>
        <v/>
      </c>
      <c r="BB37" s="10" t="str">
        <f t="shared" si="62"/>
        <v/>
      </c>
      <c r="BC37" s="10" t="str">
        <f t="shared" si="63"/>
        <v/>
      </c>
      <c r="BD37" s="10" t="str">
        <f t="shared" si="64"/>
        <v/>
      </c>
      <c r="BE37" s="12" t="str">
        <f t="shared" si="65"/>
        <v/>
      </c>
      <c r="BF37" s="9" t="str">
        <f t="shared" si="66"/>
        <v/>
      </c>
      <c r="BG37" s="9" t="str">
        <f t="shared" si="67"/>
        <v/>
      </c>
      <c r="BH37" s="7" t="str">
        <f t="shared" si="68"/>
        <v/>
      </c>
      <c r="BI37" s="7" t="str">
        <f t="shared" si="69"/>
        <v/>
      </c>
      <c r="BJ37" s="12" t="str">
        <f t="shared" si="70"/>
        <v/>
      </c>
      <c r="BK37" s="80" t="str">
        <f t="shared" si="71"/>
        <v/>
      </c>
      <c r="BL37" s="7" t="str">
        <f t="shared" si="72"/>
        <v/>
      </c>
      <c r="BM37" s="7" t="str">
        <f t="shared" si="124"/>
        <v/>
      </c>
      <c r="BN37" s="12" t="str">
        <f t="shared" si="73"/>
        <v/>
      </c>
      <c r="BO37" s="9" t="str">
        <f t="shared" si="74"/>
        <v/>
      </c>
      <c r="BP37" s="2" t="str">
        <f t="shared" si="75"/>
        <v/>
      </c>
      <c r="BQ37" s="2" t="str">
        <f t="shared" si="76"/>
        <v/>
      </c>
      <c r="BR37" s="20" t="str">
        <f t="shared" si="77"/>
        <v/>
      </c>
      <c r="BS37" s="20" t="str">
        <f t="shared" si="77"/>
        <v/>
      </c>
      <c r="BT37" s="20" t="str">
        <f t="shared" si="77"/>
        <v/>
      </c>
      <c r="BU37" s="86" t="str">
        <f t="shared" si="78"/>
        <v/>
      </c>
      <c r="BV37" s="86" t="str">
        <f t="shared" si="79"/>
        <v/>
      </c>
      <c r="BW37" s="20" t="str">
        <f t="shared" si="77"/>
        <v/>
      </c>
      <c r="BX37" s="86" t="str">
        <f t="shared" si="77"/>
        <v/>
      </c>
      <c r="BY37" s="86" t="str">
        <f t="shared" si="77"/>
        <v/>
      </c>
      <c r="BZ37" s="86" t="str">
        <f t="shared" si="77"/>
        <v/>
      </c>
      <c r="CA37" s="86" t="str">
        <f t="shared" si="77"/>
        <v/>
      </c>
      <c r="CB37" s="86" t="str">
        <f t="shared" si="77"/>
        <v/>
      </c>
      <c r="CC37" s="86" t="str">
        <f t="shared" si="77"/>
        <v/>
      </c>
      <c r="CD37" s="86" t="str">
        <f t="shared" si="77"/>
        <v/>
      </c>
      <c r="CE37" s="20" t="str">
        <f t="shared" si="125"/>
        <v/>
      </c>
      <c r="CF37" s="14" t="str">
        <f t="shared" si="81"/>
        <v/>
      </c>
      <c r="CG37" s="14" t="str">
        <f t="shared" si="82"/>
        <v/>
      </c>
      <c r="CH37" s="8">
        <f t="shared" si="83"/>
        <v>0</v>
      </c>
      <c r="CI37" s="9" t="str">
        <f t="shared" si="84"/>
        <v/>
      </c>
      <c r="CJ37" s="9" t="str">
        <f t="shared" si="85"/>
        <v/>
      </c>
      <c r="CK37" s="9" t="str">
        <f t="shared" si="86"/>
        <v/>
      </c>
      <c r="CL37" s="9" t="str">
        <f t="shared" si="87"/>
        <v/>
      </c>
      <c r="CM37" s="9" t="str">
        <f t="shared" si="88"/>
        <v/>
      </c>
      <c r="CN37" s="9" t="str">
        <f t="shared" si="89"/>
        <v/>
      </c>
      <c r="CO37" s="9" t="str">
        <f t="shared" si="90"/>
        <v/>
      </c>
      <c r="CP37" s="9" t="str">
        <f t="shared" si="90"/>
        <v/>
      </c>
      <c r="CQ37" s="9" t="str">
        <f t="shared" si="90"/>
        <v/>
      </c>
      <c r="CR37" s="9" t="str">
        <f t="shared" si="90"/>
        <v/>
      </c>
      <c r="CS37" s="9" t="str">
        <f t="shared" si="90"/>
        <v/>
      </c>
      <c r="CT37" s="9" t="str">
        <f t="shared" si="90"/>
        <v/>
      </c>
      <c r="CU37" s="9" t="str">
        <f t="shared" si="90"/>
        <v/>
      </c>
      <c r="CV37" s="9" t="str">
        <f t="shared" si="91"/>
        <v/>
      </c>
      <c r="CW37" s="9" t="str">
        <f t="shared" si="92"/>
        <v/>
      </c>
      <c r="CX37" s="9" t="str">
        <f t="shared" si="92"/>
        <v/>
      </c>
      <c r="CY37" s="9" t="str">
        <f t="shared" si="92"/>
        <v/>
      </c>
      <c r="CZ37" s="9" t="str">
        <f t="shared" si="92"/>
        <v/>
      </c>
      <c r="DA37" s="9" t="str">
        <f t="shared" si="92"/>
        <v/>
      </c>
      <c r="DB37" s="9" t="str">
        <f t="shared" si="92"/>
        <v/>
      </c>
      <c r="DC37" s="9" t="str">
        <f t="shared" si="92"/>
        <v/>
      </c>
      <c r="DD37" s="2" t="str">
        <f t="shared" si="93"/>
        <v/>
      </c>
      <c r="DE37" s="2" t="str">
        <f t="shared" si="94"/>
        <v/>
      </c>
      <c r="DF37" s="2" t="str">
        <f t="shared" si="95"/>
        <v/>
      </c>
      <c r="DG37" s="2" t="str">
        <f t="shared" si="96"/>
        <v/>
      </c>
      <c r="DH37" s="2" t="str">
        <f t="shared" si="97"/>
        <v/>
      </c>
      <c r="DI37" s="2" t="str">
        <f t="shared" si="98"/>
        <v/>
      </c>
      <c r="DJ37" s="2" t="str">
        <f t="shared" si="99"/>
        <v/>
      </c>
      <c r="DK37" s="2" t="str">
        <f t="shared" si="100"/>
        <v/>
      </c>
      <c r="DL37" s="16" t="str">
        <f t="shared" si="101"/>
        <v/>
      </c>
      <c r="DM37" s="16" t="str">
        <f t="shared" si="102"/>
        <v/>
      </c>
      <c r="DN37" s="16" t="str">
        <f t="shared" si="103"/>
        <v/>
      </c>
      <c r="DO37" s="72" t="str">
        <f t="shared" si="104"/>
        <v/>
      </c>
      <c r="DP37" s="16" t="str">
        <f t="shared" si="105"/>
        <v/>
      </c>
      <c r="DQ37" s="16" t="str">
        <f t="shared" si="106"/>
        <v/>
      </c>
      <c r="DR37" s="2" t="str">
        <f t="shared" si="107"/>
        <v/>
      </c>
      <c r="DS37" s="2" t="str">
        <f t="shared" si="108"/>
        <v/>
      </c>
      <c r="DT37" s="2" t="str">
        <f t="shared" si="109"/>
        <v/>
      </c>
      <c r="DU37" s="2" t="str">
        <f t="shared" si="110"/>
        <v/>
      </c>
      <c r="DV37" s="15"/>
      <c r="DW37" s="18"/>
      <c r="DX37" s="17"/>
      <c r="DY37" s="47" t="str">
        <f t="shared" si="15"/>
        <v/>
      </c>
      <c r="DZ37" s="47" t="str">
        <f t="shared" si="15"/>
        <v/>
      </c>
      <c r="EA37" s="47" t="str">
        <f t="shared" si="15"/>
        <v/>
      </c>
      <c r="EB37" s="47" t="str">
        <f t="shared" si="15"/>
        <v/>
      </c>
      <c r="EC37" s="49" t="str">
        <f t="shared" si="15"/>
        <v/>
      </c>
      <c r="ED37" s="49" t="str">
        <f t="shared" si="15"/>
        <v/>
      </c>
      <c r="EE37" s="47" t="str">
        <f t="shared" si="15"/>
        <v/>
      </c>
      <c r="EF37" s="47" t="str">
        <f t="shared" si="15"/>
        <v/>
      </c>
      <c r="EG37" s="47" t="str">
        <f t="shared" si="15"/>
        <v/>
      </c>
      <c r="EH37" s="6">
        <f t="shared" si="16"/>
        <v>0</v>
      </c>
      <c r="EI37" s="6">
        <f t="shared" si="17"/>
        <v>0</v>
      </c>
      <c r="EJ37" s="2" t="str">
        <f t="shared" si="18"/>
        <v/>
      </c>
      <c r="EK37" s="2" t="str">
        <f t="shared" si="19"/>
        <v/>
      </c>
      <c r="EL37" s="2" t="str">
        <f t="shared" ref="EL37:EL100" si="127">IF(DW37="","",Y37+EG37+IF(A38=$A$32,AI38+AA38/1000,AI37+AA37/1000))</f>
        <v/>
      </c>
      <c r="EM37" s="2" t="str">
        <f t="shared" si="21"/>
        <v/>
      </c>
      <c r="EN37" s="2" t="str">
        <f t="shared" si="22"/>
        <v/>
      </c>
      <c r="EO37" s="2">
        <f t="shared" si="23"/>
        <v>0</v>
      </c>
      <c r="EP37" s="2">
        <f t="shared" si="111"/>
        <v>0</v>
      </c>
      <c r="EQ37" s="2"/>
      <c r="ER37" s="2"/>
      <c r="ES37" s="2"/>
      <c r="ET37" s="2"/>
      <c r="EU37" s="2"/>
      <c r="EV37" s="2"/>
      <c r="EW37" s="2">
        <f t="shared" si="24"/>
        <v>0</v>
      </c>
      <c r="EX37" s="2">
        <f t="shared" si="25"/>
        <v>0</v>
      </c>
      <c r="EY37" s="2">
        <f t="shared" si="112"/>
        <v>0</v>
      </c>
      <c r="EZ37" s="2">
        <f t="shared" si="26"/>
        <v>0</v>
      </c>
      <c r="FA37" s="2">
        <f t="shared" si="27"/>
        <v>0</v>
      </c>
      <c r="FB37" s="59"/>
      <c r="FC37" s="2">
        <f t="shared" si="28"/>
        <v>0</v>
      </c>
      <c r="FD37" s="2">
        <f t="shared" si="113"/>
        <v>0</v>
      </c>
      <c r="FE37" s="3">
        <f t="shared" si="126"/>
        <v>0</v>
      </c>
      <c r="FF37" s="3">
        <f t="shared" si="114"/>
        <v>0</v>
      </c>
      <c r="FG37" s="3">
        <f t="shared" si="115"/>
        <v>0</v>
      </c>
      <c r="FH37" s="3">
        <f t="shared" si="29"/>
        <v>0</v>
      </c>
      <c r="FI37" s="67">
        <f t="shared" si="30"/>
        <v>0</v>
      </c>
      <c r="FJ37" s="3">
        <f t="shared" si="31"/>
        <v>0</v>
      </c>
      <c r="FK37" s="3">
        <f t="shared" si="32"/>
        <v>0</v>
      </c>
      <c r="FL37" s="3">
        <f t="shared" si="116"/>
        <v>0</v>
      </c>
      <c r="FM37" s="3">
        <f t="shared" si="117"/>
        <v>0</v>
      </c>
      <c r="FN37" s="3">
        <f t="shared" si="118"/>
        <v>0</v>
      </c>
      <c r="FO37" s="2">
        <f t="shared" si="33"/>
        <v>0</v>
      </c>
      <c r="FP37" s="2">
        <f t="shared" si="34"/>
        <v>0</v>
      </c>
      <c r="FQ37" s="2">
        <f t="shared" si="119"/>
        <v>0</v>
      </c>
      <c r="FR37" s="6" t="str">
        <f>IF(A37=1,1,IF(DW37="","",COUNTA($DW$31:DW37)+1))</f>
        <v/>
      </c>
      <c r="FS37" s="6" t="str">
        <f t="shared" si="35"/>
        <v/>
      </c>
      <c r="FT37" s="43">
        <f t="shared" si="120"/>
        <v>0</v>
      </c>
      <c r="FU37" s="23">
        <f t="shared" si="121"/>
        <v>0</v>
      </c>
      <c r="FV37" s="21">
        <f t="shared" si="122"/>
        <v>0</v>
      </c>
    </row>
    <row r="38" spans="1:178">
      <c r="A38" s="4" t="str">
        <f t="shared" si="36"/>
        <v/>
      </c>
      <c r="B38" s="33"/>
      <c r="C38" s="33"/>
      <c r="D38" s="33"/>
      <c r="E38" s="33"/>
      <c r="F38" s="33"/>
      <c r="G38" s="11" t="str">
        <f t="shared" si="2"/>
        <v/>
      </c>
      <c r="H38" s="3" t="str">
        <f t="shared" si="37"/>
        <v/>
      </c>
      <c r="I38" s="3" t="str">
        <f t="shared" si="3"/>
        <v/>
      </c>
      <c r="J38" s="3" t="str">
        <f t="shared" si="38"/>
        <v/>
      </c>
      <c r="K38" s="3" t="str">
        <f t="shared" si="4"/>
        <v/>
      </c>
      <c r="L38" s="2" t="str">
        <f t="shared" si="5"/>
        <v/>
      </c>
      <c r="M38" s="8" t="str">
        <f t="shared" si="39"/>
        <v/>
      </c>
      <c r="N38" s="8" t="str">
        <f t="shared" si="6"/>
        <v/>
      </c>
      <c r="O38" s="8" t="str">
        <f t="shared" si="40"/>
        <v/>
      </c>
      <c r="P38" s="8" t="str">
        <f t="shared" si="7"/>
        <v/>
      </c>
      <c r="Q38" s="2" t="str">
        <f t="shared" si="8"/>
        <v/>
      </c>
      <c r="R38" s="3" t="str">
        <f t="shared" si="9"/>
        <v/>
      </c>
      <c r="S38" s="3" t="str">
        <f t="shared" si="10"/>
        <v/>
      </c>
      <c r="T38" s="3" t="str">
        <f t="shared" si="41"/>
        <v/>
      </c>
      <c r="U38" s="8" t="str">
        <f t="shared" si="11"/>
        <v/>
      </c>
      <c r="V38" s="2" t="str">
        <f t="shared" si="12"/>
        <v/>
      </c>
      <c r="W38" s="2" t="str">
        <f t="shared" si="13"/>
        <v/>
      </c>
      <c r="X38" s="2" t="str">
        <f t="shared" si="123"/>
        <v/>
      </c>
      <c r="Y38" s="2" t="str">
        <f t="shared" si="14"/>
        <v/>
      </c>
      <c r="Z38" s="46" t="str">
        <f t="shared" si="42"/>
        <v/>
      </c>
      <c r="AA38" s="46" t="str">
        <f t="shared" si="43"/>
        <v/>
      </c>
      <c r="AB38" s="47"/>
      <c r="AC38" s="46" t="str">
        <f t="shared" si="44"/>
        <v/>
      </c>
      <c r="AD38" s="47" t="str">
        <f t="shared" si="45"/>
        <v/>
      </c>
      <c r="AE38" s="48" t="str">
        <f t="shared" si="46"/>
        <v/>
      </c>
      <c r="AF38" s="49" t="str">
        <f t="shared" si="47"/>
        <v/>
      </c>
      <c r="AG38" s="49" t="str">
        <f t="shared" si="47"/>
        <v/>
      </c>
      <c r="AH38" s="49" t="str">
        <f t="shared" si="47"/>
        <v/>
      </c>
      <c r="AI38" s="47" t="str">
        <f t="shared" si="47"/>
        <v/>
      </c>
      <c r="AJ38" s="47" t="str">
        <f t="shared" si="47"/>
        <v/>
      </c>
      <c r="AK38" s="46" t="str">
        <f t="shared" si="47"/>
        <v/>
      </c>
      <c r="AL38" s="47"/>
      <c r="AM38" s="53" t="str">
        <f t="shared" si="48"/>
        <v/>
      </c>
      <c r="AN38" s="50" t="str">
        <f t="shared" si="49"/>
        <v/>
      </c>
      <c r="AO38" s="53" t="s">
        <v>84</v>
      </c>
      <c r="AP38" s="52" t="str">
        <f t="shared" si="50"/>
        <v/>
      </c>
      <c r="AQ38" s="52" t="str">
        <f t="shared" si="51"/>
        <v/>
      </c>
      <c r="AR38" s="47">
        <f t="shared" si="52"/>
        <v>0</v>
      </c>
      <c r="AS38" s="53" t="str">
        <f t="shared" si="53"/>
        <v/>
      </c>
      <c r="AT38" s="52" t="str">
        <f t="shared" si="54"/>
        <v/>
      </c>
      <c r="AU38" s="9" t="str">
        <f t="shared" si="55"/>
        <v/>
      </c>
      <c r="AV38" s="9" t="str">
        <f t="shared" si="56"/>
        <v/>
      </c>
      <c r="AW38" s="12" t="str">
        <f t="shared" si="57"/>
        <v/>
      </c>
      <c r="AX38" s="9" t="str">
        <f t="shared" si="58"/>
        <v/>
      </c>
      <c r="AY38" s="12" t="str">
        <f t="shared" si="59"/>
        <v/>
      </c>
      <c r="AZ38" s="10" t="str">
        <f t="shared" si="60"/>
        <v/>
      </c>
      <c r="BA38" s="10" t="str">
        <f t="shared" si="61"/>
        <v/>
      </c>
      <c r="BB38" s="10" t="str">
        <f t="shared" si="62"/>
        <v/>
      </c>
      <c r="BC38" s="10" t="str">
        <f t="shared" si="63"/>
        <v/>
      </c>
      <c r="BD38" s="10" t="str">
        <f t="shared" si="64"/>
        <v/>
      </c>
      <c r="BE38" s="12" t="str">
        <f t="shared" si="65"/>
        <v/>
      </c>
      <c r="BF38" s="9" t="str">
        <f t="shared" si="66"/>
        <v/>
      </c>
      <c r="BG38" s="9" t="str">
        <f t="shared" si="67"/>
        <v/>
      </c>
      <c r="BH38" s="7" t="str">
        <f t="shared" si="68"/>
        <v/>
      </c>
      <c r="BI38" s="7" t="str">
        <f t="shared" si="69"/>
        <v/>
      </c>
      <c r="BJ38" s="12" t="str">
        <f t="shared" si="70"/>
        <v/>
      </c>
      <c r="BK38" s="80" t="str">
        <f t="shared" si="71"/>
        <v/>
      </c>
      <c r="BL38" s="7" t="str">
        <f t="shared" si="72"/>
        <v/>
      </c>
      <c r="BM38" s="7" t="str">
        <f t="shared" si="124"/>
        <v/>
      </c>
      <c r="BN38" s="12" t="str">
        <f t="shared" si="73"/>
        <v/>
      </c>
      <c r="BO38" s="9" t="str">
        <f t="shared" si="74"/>
        <v/>
      </c>
      <c r="BP38" s="2" t="str">
        <f t="shared" si="75"/>
        <v/>
      </c>
      <c r="BQ38" s="2" t="str">
        <f t="shared" si="76"/>
        <v/>
      </c>
      <c r="BR38" s="20" t="str">
        <f t="shared" si="77"/>
        <v/>
      </c>
      <c r="BS38" s="20" t="str">
        <f t="shared" si="77"/>
        <v/>
      </c>
      <c r="BT38" s="20" t="str">
        <f t="shared" si="77"/>
        <v/>
      </c>
      <c r="BU38" s="86" t="str">
        <f t="shared" si="78"/>
        <v/>
      </c>
      <c r="BV38" s="86" t="str">
        <f t="shared" si="79"/>
        <v/>
      </c>
      <c r="BW38" s="20" t="str">
        <f t="shared" si="77"/>
        <v/>
      </c>
      <c r="BX38" s="86" t="str">
        <f t="shared" si="77"/>
        <v/>
      </c>
      <c r="BY38" s="86" t="str">
        <f t="shared" si="77"/>
        <v/>
      </c>
      <c r="BZ38" s="86" t="str">
        <f t="shared" si="77"/>
        <v/>
      </c>
      <c r="CA38" s="86" t="str">
        <f t="shared" si="77"/>
        <v/>
      </c>
      <c r="CB38" s="86" t="str">
        <f t="shared" si="77"/>
        <v/>
      </c>
      <c r="CC38" s="86" t="str">
        <f t="shared" si="77"/>
        <v/>
      </c>
      <c r="CD38" s="86" t="str">
        <f t="shared" si="77"/>
        <v/>
      </c>
      <c r="CE38" s="20" t="str">
        <f t="shared" si="125"/>
        <v/>
      </c>
      <c r="CF38" s="14" t="str">
        <f t="shared" si="81"/>
        <v/>
      </c>
      <c r="CG38" s="14" t="str">
        <f t="shared" si="82"/>
        <v/>
      </c>
      <c r="CH38" s="8">
        <f t="shared" si="83"/>
        <v>0</v>
      </c>
      <c r="CI38" s="9" t="str">
        <f t="shared" si="84"/>
        <v/>
      </c>
      <c r="CJ38" s="9" t="str">
        <f t="shared" si="85"/>
        <v/>
      </c>
      <c r="CK38" s="9" t="str">
        <f t="shared" si="86"/>
        <v/>
      </c>
      <c r="CL38" s="9" t="str">
        <f t="shared" si="87"/>
        <v/>
      </c>
      <c r="CM38" s="9" t="str">
        <f t="shared" si="88"/>
        <v/>
      </c>
      <c r="CN38" s="9" t="str">
        <f t="shared" si="89"/>
        <v/>
      </c>
      <c r="CO38" s="9" t="str">
        <f t="shared" si="90"/>
        <v/>
      </c>
      <c r="CP38" s="9" t="str">
        <f t="shared" si="90"/>
        <v/>
      </c>
      <c r="CQ38" s="9" t="str">
        <f t="shared" si="90"/>
        <v/>
      </c>
      <c r="CR38" s="9" t="str">
        <f t="shared" si="90"/>
        <v/>
      </c>
      <c r="CS38" s="9" t="str">
        <f t="shared" si="90"/>
        <v/>
      </c>
      <c r="CT38" s="9" t="str">
        <f t="shared" si="90"/>
        <v/>
      </c>
      <c r="CU38" s="9" t="str">
        <f t="shared" si="90"/>
        <v/>
      </c>
      <c r="CV38" s="9" t="str">
        <f t="shared" si="91"/>
        <v/>
      </c>
      <c r="CW38" s="9" t="str">
        <f t="shared" si="92"/>
        <v/>
      </c>
      <c r="CX38" s="9" t="str">
        <f t="shared" si="92"/>
        <v/>
      </c>
      <c r="CY38" s="9" t="str">
        <f t="shared" si="92"/>
        <v/>
      </c>
      <c r="CZ38" s="9" t="str">
        <f t="shared" si="92"/>
        <v/>
      </c>
      <c r="DA38" s="9" t="str">
        <f t="shared" si="92"/>
        <v/>
      </c>
      <c r="DB38" s="9" t="str">
        <f t="shared" si="92"/>
        <v/>
      </c>
      <c r="DC38" s="9" t="str">
        <f t="shared" si="92"/>
        <v/>
      </c>
      <c r="DD38" s="2" t="str">
        <f t="shared" si="93"/>
        <v/>
      </c>
      <c r="DE38" s="2" t="str">
        <f t="shared" si="94"/>
        <v/>
      </c>
      <c r="DF38" s="2" t="str">
        <f t="shared" si="95"/>
        <v/>
      </c>
      <c r="DG38" s="2" t="str">
        <f t="shared" si="96"/>
        <v/>
      </c>
      <c r="DH38" s="2" t="str">
        <f t="shared" si="97"/>
        <v/>
      </c>
      <c r="DI38" s="2" t="str">
        <f t="shared" si="98"/>
        <v/>
      </c>
      <c r="DJ38" s="2" t="str">
        <f t="shared" si="99"/>
        <v/>
      </c>
      <c r="DK38" s="2" t="str">
        <f t="shared" si="100"/>
        <v/>
      </c>
      <c r="DL38" s="16" t="str">
        <f t="shared" si="101"/>
        <v/>
      </c>
      <c r="DM38" s="16" t="str">
        <f t="shared" si="102"/>
        <v/>
      </c>
      <c r="DN38" s="16" t="str">
        <f t="shared" si="103"/>
        <v/>
      </c>
      <c r="DO38" s="72" t="str">
        <f t="shared" si="104"/>
        <v/>
      </c>
      <c r="DP38" s="16" t="str">
        <f t="shared" si="105"/>
        <v/>
      </c>
      <c r="DQ38" s="16" t="str">
        <f t="shared" si="106"/>
        <v/>
      </c>
      <c r="DR38" s="2" t="str">
        <f t="shared" si="107"/>
        <v/>
      </c>
      <c r="DS38" s="2" t="str">
        <f t="shared" si="108"/>
        <v/>
      </c>
      <c r="DT38" s="2" t="str">
        <f t="shared" si="109"/>
        <v/>
      </c>
      <c r="DU38" s="2" t="str">
        <f t="shared" si="110"/>
        <v/>
      </c>
      <c r="DV38" s="15"/>
      <c r="DW38" s="18"/>
      <c r="DX38" s="17"/>
      <c r="DY38" s="47" t="str">
        <f t="shared" si="15"/>
        <v/>
      </c>
      <c r="DZ38" s="47" t="str">
        <f t="shared" si="15"/>
        <v/>
      </c>
      <c r="EA38" s="47" t="str">
        <f t="shared" si="15"/>
        <v/>
      </c>
      <c r="EB38" s="47" t="str">
        <f t="shared" si="15"/>
        <v/>
      </c>
      <c r="EC38" s="49" t="str">
        <f t="shared" si="15"/>
        <v/>
      </c>
      <c r="ED38" s="49" t="str">
        <f t="shared" si="15"/>
        <v/>
      </c>
      <c r="EE38" s="47" t="str">
        <f t="shared" si="15"/>
        <v/>
      </c>
      <c r="EF38" s="47" t="str">
        <f t="shared" si="15"/>
        <v/>
      </c>
      <c r="EG38" s="47" t="str">
        <f t="shared" si="15"/>
        <v/>
      </c>
      <c r="EH38" s="6">
        <f t="shared" si="16"/>
        <v>0</v>
      </c>
      <c r="EI38" s="6">
        <f t="shared" si="17"/>
        <v>0</v>
      </c>
      <c r="EJ38" s="2" t="str">
        <f t="shared" si="18"/>
        <v/>
      </c>
      <c r="EK38" s="2" t="str">
        <f t="shared" si="19"/>
        <v/>
      </c>
      <c r="EL38" s="2" t="str">
        <f t="shared" si="127"/>
        <v/>
      </c>
      <c r="EM38" s="2" t="str">
        <f t="shared" si="21"/>
        <v/>
      </c>
      <c r="EN38" s="2" t="str">
        <f t="shared" si="22"/>
        <v/>
      </c>
      <c r="EO38" s="2">
        <f t="shared" si="23"/>
        <v>0</v>
      </c>
      <c r="EP38" s="2">
        <f t="shared" si="111"/>
        <v>0</v>
      </c>
      <c r="EQ38" s="2"/>
      <c r="ER38" s="2"/>
      <c r="ES38" s="2"/>
      <c r="ET38" s="2"/>
      <c r="EU38" s="2"/>
      <c r="EV38" s="2"/>
      <c r="EW38" s="2">
        <f t="shared" si="24"/>
        <v>0</v>
      </c>
      <c r="EX38" s="2">
        <f t="shared" si="25"/>
        <v>0</v>
      </c>
      <c r="EY38" s="2">
        <f t="shared" si="112"/>
        <v>0</v>
      </c>
      <c r="EZ38" s="2">
        <f t="shared" si="26"/>
        <v>0</v>
      </c>
      <c r="FA38" s="2">
        <f t="shared" si="27"/>
        <v>0</v>
      </c>
      <c r="FB38" s="59"/>
      <c r="FC38" s="2">
        <f t="shared" si="28"/>
        <v>0</v>
      </c>
      <c r="FD38" s="2">
        <f t="shared" si="113"/>
        <v>0</v>
      </c>
      <c r="FE38" s="3">
        <f t="shared" si="126"/>
        <v>0</v>
      </c>
      <c r="FF38" s="3">
        <f t="shared" si="114"/>
        <v>0</v>
      </c>
      <c r="FG38" s="3">
        <f t="shared" si="115"/>
        <v>0</v>
      </c>
      <c r="FH38" s="3">
        <f t="shared" si="29"/>
        <v>0</v>
      </c>
      <c r="FI38" s="67">
        <f t="shared" si="30"/>
        <v>0</v>
      </c>
      <c r="FJ38" s="3">
        <f t="shared" si="31"/>
        <v>0</v>
      </c>
      <c r="FK38" s="3">
        <f t="shared" si="32"/>
        <v>0</v>
      </c>
      <c r="FL38" s="3">
        <f t="shared" si="116"/>
        <v>0</v>
      </c>
      <c r="FM38" s="3">
        <f t="shared" si="117"/>
        <v>0</v>
      </c>
      <c r="FN38" s="3">
        <f t="shared" si="118"/>
        <v>0</v>
      </c>
      <c r="FO38" s="2">
        <f t="shared" si="33"/>
        <v>0</v>
      </c>
      <c r="FP38" s="2">
        <f t="shared" si="34"/>
        <v>0</v>
      </c>
      <c r="FQ38" s="2">
        <f t="shared" si="119"/>
        <v>0</v>
      </c>
      <c r="FR38" s="6" t="str">
        <f>IF(A38=1,1,IF(DW38="","",COUNTA($DW$31:DW38)+1))</f>
        <v/>
      </c>
      <c r="FS38" s="6" t="str">
        <f t="shared" si="35"/>
        <v/>
      </c>
      <c r="FT38" s="43">
        <f t="shared" si="120"/>
        <v>0</v>
      </c>
      <c r="FU38" s="23">
        <f t="shared" si="121"/>
        <v>0</v>
      </c>
      <c r="FV38" s="21">
        <f t="shared" si="122"/>
        <v>0</v>
      </c>
    </row>
    <row r="39" spans="1:178">
      <c r="A39" s="4" t="str">
        <f t="shared" si="36"/>
        <v/>
      </c>
      <c r="B39" s="33"/>
      <c r="C39" s="33"/>
      <c r="D39" s="33"/>
      <c r="E39" s="33"/>
      <c r="F39" s="33"/>
      <c r="G39" s="11" t="str">
        <f t="shared" si="2"/>
        <v/>
      </c>
      <c r="H39" s="3" t="str">
        <f t="shared" si="37"/>
        <v/>
      </c>
      <c r="I39" s="3" t="str">
        <f t="shared" si="3"/>
        <v/>
      </c>
      <c r="J39" s="3" t="str">
        <f t="shared" si="38"/>
        <v/>
      </c>
      <c r="K39" s="3" t="str">
        <f t="shared" si="4"/>
        <v/>
      </c>
      <c r="L39" s="2" t="str">
        <f t="shared" si="5"/>
        <v/>
      </c>
      <c r="M39" s="8" t="str">
        <f t="shared" si="39"/>
        <v/>
      </c>
      <c r="N39" s="8" t="str">
        <f t="shared" si="6"/>
        <v/>
      </c>
      <c r="O39" s="8" t="str">
        <f t="shared" si="40"/>
        <v/>
      </c>
      <c r="P39" s="8" t="str">
        <f t="shared" si="7"/>
        <v/>
      </c>
      <c r="Q39" s="2" t="str">
        <f t="shared" si="8"/>
        <v/>
      </c>
      <c r="R39" s="3" t="str">
        <f t="shared" si="9"/>
        <v/>
      </c>
      <c r="S39" s="3" t="str">
        <f t="shared" si="10"/>
        <v/>
      </c>
      <c r="T39" s="3" t="str">
        <f t="shared" si="41"/>
        <v/>
      </c>
      <c r="U39" s="8" t="str">
        <f t="shared" si="11"/>
        <v/>
      </c>
      <c r="V39" s="2" t="str">
        <f t="shared" si="12"/>
        <v/>
      </c>
      <c r="W39" s="2" t="str">
        <f t="shared" si="13"/>
        <v/>
      </c>
      <c r="X39" s="2" t="str">
        <f t="shared" si="123"/>
        <v/>
      </c>
      <c r="Y39" s="2" t="str">
        <f t="shared" si="14"/>
        <v/>
      </c>
      <c r="Z39" s="46" t="str">
        <f t="shared" si="42"/>
        <v/>
      </c>
      <c r="AA39" s="46" t="str">
        <f t="shared" si="43"/>
        <v/>
      </c>
      <c r="AB39" s="47"/>
      <c r="AC39" s="46" t="str">
        <f t="shared" si="44"/>
        <v/>
      </c>
      <c r="AD39" s="47" t="str">
        <f t="shared" si="45"/>
        <v/>
      </c>
      <c r="AE39" s="48" t="str">
        <f t="shared" si="46"/>
        <v/>
      </c>
      <c r="AF39" s="49" t="str">
        <f t="shared" si="47"/>
        <v/>
      </c>
      <c r="AG39" s="49" t="str">
        <f t="shared" si="47"/>
        <v/>
      </c>
      <c r="AH39" s="49" t="str">
        <f t="shared" si="47"/>
        <v/>
      </c>
      <c r="AI39" s="47" t="str">
        <f t="shared" si="47"/>
        <v/>
      </c>
      <c r="AJ39" s="47" t="str">
        <f t="shared" si="47"/>
        <v/>
      </c>
      <c r="AK39" s="46" t="str">
        <f t="shared" si="47"/>
        <v/>
      </c>
      <c r="AL39" s="47"/>
      <c r="AM39" s="53" t="str">
        <f t="shared" si="48"/>
        <v/>
      </c>
      <c r="AN39" s="50" t="str">
        <f t="shared" si="49"/>
        <v/>
      </c>
      <c r="AO39" s="53" t="s">
        <v>84</v>
      </c>
      <c r="AP39" s="52" t="str">
        <f t="shared" si="50"/>
        <v/>
      </c>
      <c r="AQ39" s="52" t="str">
        <f t="shared" si="51"/>
        <v/>
      </c>
      <c r="AR39" s="47">
        <f t="shared" si="52"/>
        <v>0</v>
      </c>
      <c r="AS39" s="53" t="str">
        <f t="shared" si="53"/>
        <v/>
      </c>
      <c r="AT39" s="52" t="str">
        <f t="shared" si="54"/>
        <v/>
      </c>
      <c r="AU39" s="9" t="str">
        <f t="shared" si="55"/>
        <v/>
      </c>
      <c r="AV39" s="9" t="str">
        <f t="shared" si="56"/>
        <v/>
      </c>
      <c r="AW39" s="12" t="str">
        <f t="shared" si="57"/>
        <v/>
      </c>
      <c r="AX39" s="9" t="str">
        <f t="shared" si="58"/>
        <v/>
      </c>
      <c r="AY39" s="12" t="str">
        <f t="shared" si="59"/>
        <v/>
      </c>
      <c r="AZ39" s="10" t="str">
        <f t="shared" si="60"/>
        <v/>
      </c>
      <c r="BA39" s="10" t="str">
        <f t="shared" si="61"/>
        <v/>
      </c>
      <c r="BB39" s="10" t="str">
        <f t="shared" si="62"/>
        <v/>
      </c>
      <c r="BC39" s="10" t="str">
        <f t="shared" si="63"/>
        <v/>
      </c>
      <c r="BD39" s="10" t="str">
        <f t="shared" si="64"/>
        <v/>
      </c>
      <c r="BE39" s="12" t="str">
        <f t="shared" si="65"/>
        <v/>
      </c>
      <c r="BF39" s="9" t="str">
        <f t="shared" si="66"/>
        <v/>
      </c>
      <c r="BG39" s="9" t="str">
        <f t="shared" si="67"/>
        <v/>
      </c>
      <c r="BH39" s="7" t="str">
        <f t="shared" si="68"/>
        <v/>
      </c>
      <c r="BI39" s="7" t="str">
        <f t="shared" si="69"/>
        <v/>
      </c>
      <c r="BJ39" s="12" t="str">
        <f t="shared" si="70"/>
        <v/>
      </c>
      <c r="BK39" s="80" t="str">
        <f t="shared" si="71"/>
        <v/>
      </c>
      <c r="BL39" s="7" t="str">
        <f t="shared" si="72"/>
        <v/>
      </c>
      <c r="BM39" s="7" t="str">
        <f t="shared" si="124"/>
        <v/>
      </c>
      <c r="BN39" s="12" t="str">
        <f t="shared" si="73"/>
        <v/>
      </c>
      <c r="BO39" s="9" t="str">
        <f t="shared" si="74"/>
        <v/>
      </c>
      <c r="BP39" s="2" t="str">
        <f t="shared" si="75"/>
        <v/>
      </c>
      <c r="BQ39" s="2" t="str">
        <f t="shared" si="76"/>
        <v/>
      </c>
      <c r="BR39" s="20" t="str">
        <f t="shared" si="77"/>
        <v/>
      </c>
      <c r="BS39" s="20" t="str">
        <f t="shared" si="77"/>
        <v/>
      </c>
      <c r="BT39" s="20" t="str">
        <f t="shared" si="77"/>
        <v/>
      </c>
      <c r="BU39" s="86" t="str">
        <f t="shared" si="78"/>
        <v/>
      </c>
      <c r="BV39" s="86" t="str">
        <f t="shared" si="79"/>
        <v/>
      </c>
      <c r="BW39" s="20" t="str">
        <f t="shared" si="77"/>
        <v/>
      </c>
      <c r="BX39" s="86" t="str">
        <f t="shared" si="77"/>
        <v/>
      </c>
      <c r="BY39" s="86" t="str">
        <f t="shared" si="77"/>
        <v/>
      </c>
      <c r="BZ39" s="86" t="str">
        <f t="shared" si="77"/>
        <v/>
      </c>
      <c r="CA39" s="86" t="str">
        <f t="shared" si="77"/>
        <v/>
      </c>
      <c r="CB39" s="86" t="str">
        <f t="shared" si="77"/>
        <v/>
      </c>
      <c r="CC39" s="86" t="str">
        <f t="shared" si="77"/>
        <v/>
      </c>
      <c r="CD39" s="86" t="str">
        <f t="shared" si="77"/>
        <v/>
      </c>
      <c r="CE39" s="20" t="str">
        <f t="shared" si="125"/>
        <v/>
      </c>
      <c r="CF39" s="14" t="str">
        <f t="shared" si="81"/>
        <v/>
      </c>
      <c r="CG39" s="14" t="str">
        <f t="shared" si="82"/>
        <v/>
      </c>
      <c r="CH39" s="8">
        <f t="shared" si="83"/>
        <v>0</v>
      </c>
      <c r="CI39" s="9" t="str">
        <f t="shared" si="84"/>
        <v/>
      </c>
      <c r="CJ39" s="9" t="str">
        <f t="shared" si="85"/>
        <v/>
      </c>
      <c r="CK39" s="9" t="str">
        <f t="shared" si="86"/>
        <v/>
      </c>
      <c r="CL39" s="9" t="str">
        <f t="shared" si="87"/>
        <v/>
      </c>
      <c r="CM39" s="9" t="str">
        <f t="shared" si="88"/>
        <v/>
      </c>
      <c r="CN39" s="9" t="str">
        <f t="shared" si="89"/>
        <v/>
      </c>
      <c r="CO39" s="9" t="str">
        <f t="shared" si="90"/>
        <v/>
      </c>
      <c r="CP39" s="9" t="str">
        <f t="shared" si="90"/>
        <v/>
      </c>
      <c r="CQ39" s="9" t="str">
        <f t="shared" si="90"/>
        <v/>
      </c>
      <c r="CR39" s="9" t="str">
        <f t="shared" si="90"/>
        <v/>
      </c>
      <c r="CS39" s="9" t="str">
        <f t="shared" si="90"/>
        <v/>
      </c>
      <c r="CT39" s="9" t="str">
        <f t="shared" si="90"/>
        <v/>
      </c>
      <c r="CU39" s="9" t="str">
        <f t="shared" si="90"/>
        <v/>
      </c>
      <c r="CV39" s="9" t="str">
        <f t="shared" si="91"/>
        <v/>
      </c>
      <c r="CW39" s="9" t="str">
        <f t="shared" si="92"/>
        <v/>
      </c>
      <c r="CX39" s="9" t="str">
        <f t="shared" si="92"/>
        <v/>
      </c>
      <c r="CY39" s="9" t="str">
        <f t="shared" si="92"/>
        <v/>
      </c>
      <c r="CZ39" s="9" t="str">
        <f t="shared" si="92"/>
        <v/>
      </c>
      <c r="DA39" s="9" t="str">
        <f t="shared" si="92"/>
        <v/>
      </c>
      <c r="DB39" s="9" t="str">
        <f t="shared" si="92"/>
        <v/>
      </c>
      <c r="DC39" s="9" t="str">
        <f t="shared" si="92"/>
        <v/>
      </c>
      <c r="DD39" s="2" t="str">
        <f t="shared" si="93"/>
        <v/>
      </c>
      <c r="DE39" s="2" t="str">
        <f t="shared" si="94"/>
        <v/>
      </c>
      <c r="DF39" s="2" t="str">
        <f t="shared" si="95"/>
        <v/>
      </c>
      <c r="DG39" s="2" t="str">
        <f t="shared" si="96"/>
        <v/>
      </c>
      <c r="DH39" s="2" t="str">
        <f t="shared" si="97"/>
        <v/>
      </c>
      <c r="DI39" s="2" t="str">
        <f t="shared" si="98"/>
        <v/>
      </c>
      <c r="DJ39" s="2" t="str">
        <f t="shared" si="99"/>
        <v/>
      </c>
      <c r="DK39" s="2" t="str">
        <f t="shared" si="100"/>
        <v/>
      </c>
      <c r="DL39" s="16" t="str">
        <f t="shared" si="101"/>
        <v/>
      </c>
      <c r="DM39" s="16" t="str">
        <f t="shared" si="102"/>
        <v/>
      </c>
      <c r="DN39" s="16" t="str">
        <f t="shared" si="103"/>
        <v/>
      </c>
      <c r="DO39" s="72" t="str">
        <f t="shared" si="104"/>
        <v/>
      </c>
      <c r="DP39" s="16" t="str">
        <f t="shared" si="105"/>
        <v/>
      </c>
      <c r="DQ39" s="16" t="str">
        <f t="shared" si="106"/>
        <v/>
      </c>
      <c r="DR39" s="2" t="str">
        <f t="shared" si="107"/>
        <v/>
      </c>
      <c r="DS39" s="2" t="str">
        <f t="shared" si="108"/>
        <v/>
      </c>
      <c r="DT39" s="2" t="str">
        <f t="shared" si="109"/>
        <v/>
      </c>
      <c r="DU39" s="2" t="str">
        <f t="shared" si="110"/>
        <v/>
      </c>
      <c r="DV39" s="15"/>
      <c r="DW39" s="18"/>
      <c r="DX39" s="17"/>
      <c r="DY39" s="47" t="str">
        <f t="shared" si="15"/>
        <v/>
      </c>
      <c r="DZ39" s="47" t="str">
        <f t="shared" si="15"/>
        <v/>
      </c>
      <c r="EA39" s="47" t="str">
        <f t="shared" si="15"/>
        <v/>
      </c>
      <c r="EB39" s="47" t="str">
        <f t="shared" si="15"/>
        <v/>
      </c>
      <c r="EC39" s="49" t="str">
        <f t="shared" si="15"/>
        <v/>
      </c>
      <c r="ED39" s="49" t="str">
        <f t="shared" si="15"/>
        <v/>
      </c>
      <c r="EE39" s="47" t="str">
        <f t="shared" si="15"/>
        <v/>
      </c>
      <c r="EF39" s="47" t="str">
        <f t="shared" si="15"/>
        <v/>
      </c>
      <c r="EG39" s="47" t="str">
        <f t="shared" si="15"/>
        <v/>
      </c>
      <c r="EH39" s="6">
        <f t="shared" si="16"/>
        <v>0</v>
      </c>
      <c r="EI39" s="6">
        <f t="shared" si="17"/>
        <v>0</v>
      </c>
      <c r="EJ39" s="2" t="str">
        <f t="shared" si="18"/>
        <v/>
      </c>
      <c r="EK39" s="2" t="str">
        <f t="shared" si="19"/>
        <v/>
      </c>
      <c r="EL39" s="2" t="str">
        <f t="shared" si="127"/>
        <v/>
      </c>
      <c r="EM39" s="2" t="str">
        <f t="shared" si="21"/>
        <v/>
      </c>
      <c r="EN39" s="2" t="str">
        <f t="shared" si="22"/>
        <v/>
      </c>
      <c r="EO39" s="2">
        <f t="shared" si="23"/>
        <v>0</v>
      </c>
      <c r="EP39" s="2">
        <f t="shared" si="111"/>
        <v>0</v>
      </c>
      <c r="EQ39" s="2"/>
      <c r="ER39" s="2"/>
      <c r="ES39" s="2"/>
      <c r="ET39" s="2"/>
      <c r="EU39" s="2"/>
      <c r="EV39" s="2"/>
      <c r="EW39" s="2">
        <f t="shared" si="24"/>
        <v>0</v>
      </c>
      <c r="EX39" s="2">
        <f t="shared" si="25"/>
        <v>0</v>
      </c>
      <c r="EY39" s="2">
        <f t="shared" si="112"/>
        <v>0</v>
      </c>
      <c r="EZ39" s="2">
        <f t="shared" si="26"/>
        <v>0</v>
      </c>
      <c r="FA39" s="2">
        <f t="shared" si="27"/>
        <v>0</v>
      </c>
      <c r="FB39" s="59"/>
      <c r="FC39" s="2">
        <f t="shared" si="28"/>
        <v>0</v>
      </c>
      <c r="FD39" s="2">
        <f t="shared" si="113"/>
        <v>0</v>
      </c>
      <c r="FE39" s="3">
        <f t="shared" si="126"/>
        <v>0</v>
      </c>
      <c r="FF39" s="3">
        <f t="shared" si="114"/>
        <v>0</v>
      </c>
      <c r="FG39" s="3">
        <f t="shared" si="115"/>
        <v>0</v>
      </c>
      <c r="FH39" s="3">
        <f t="shared" si="29"/>
        <v>0</v>
      </c>
      <c r="FI39" s="67">
        <f t="shared" si="30"/>
        <v>0</v>
      </c>
      <c r="FJ39" s="3">
        <f t="shared" si="31"/>
        <v>0</v>
      </c>
      <c r="FK39" s="3">
        <f t="shared" si="32"/>
        <v>0</v>
      </c>
      <c r="FL39" s="3">
        <f t="shared" si="116"/>
        <v>0</v>
      </c>
      <c r="FM39" s="3">
        <f t="shared" si="117"/>
        <v>0</v>
      </c>
      <c r="FN39" s="3">
        <f t="shared" si="118"/>
        <v>0</v>
      </c>
      <c r="FO39" s="2">
        <f t="shared" si="33"/>
        <v>0</v>
      </c>
      <c r="FP39" s="2">
        <f t="shared" si="34"/>
        <v>0</v>
      </c>
      <c r="FQ39" s="2">
        <f t="shared" si="119"/>
        <v>0</v>
      </c>
      <c r="FR39" s="6" t="str">
        <f>IF(A39=1,1,IF(DW39="","",COUNTA($DW$31:DW39)+1))</f>
        <v/>
      </c>
      <c r="FS39" s="6" t="str">
        <f t="shared" si="35"/>
        <v/>
      </c>
      <c r="FT39" s="43">
        <f t="shared" si="120"/>
        <v>0</v>
      </c>
      <c r="FU39" s="23">
        <f t="shared" si="121"/>
        <v>0</v>
      </c>
      <c r="FV39" s="21">
        <f t="shared" si="122"/>
        <v>0</v>
      </c>
    </row>
    <row r="40" spans="1:178">
      <c r="A40" s="4" t="str">
        <f t="shared" si="36"/>
        <v/>
      </c>
      <c r="B40" s="33"/>
      <c r="C40" s="33"/>
      <c r="D40" s="33"/>
      <c r="E40" s="33"/>
      <c r="F40" s="33"/>
      <c r="G40" s="11" t="str">
        <f t="shared" si="2"/>
        <v/>
      </c>
      <c r="H40" s="3" t="str">
        <f t="shared" si="37"/>
        <v/>
      </c>
      <c r="I40" s="3" t="str">
        <f t="shared" si="3"/>
        <v/>
      </c>
      <c r="J40" s="3" t="str">
        <f t="shared" si="38"/>
        <v/>
      </c>
      <c r="K40" s="3" t="str">
        <f t="shared" si="4"/>
        <v/>
      </c>
      <c r="L40" s="2" t="str">
        <f t="shared" si="5"/>
        <v/>
      </c>
      <c r="M40" s="8" t="str">
        <f t="shared" si="39"/>
        <v/>
      </c>
      <c r="N40" s="8" t="str">
        <f t="shared" si="6"/>
        <v/>
      </c>
      <c r="O40" s="8" t="str">
        <f t="shared" si="40"/>
        <v/>
      </c>
      <c r="P40" s="8" t="str">
        <f t="shared" si="7"/>
        <v/>
      </c>
      <c r="Q40" s="2" t="str">
        <f t="shared" si="8"/>
        <v/>
      </c>
      <c r="R40" s="3" t="str">
        <f t="shared" si="9"/>
        <v/>
      </c>
      <c r="S40" s="3" t="str">
        <f t="shared" si="10"/>
        <v/>
      </c>
      <c r="T40" s="3" t="str">
        <f t="shared" si="41"/>
        <v/>
      </c>
      <c r="U40" s="8" t="str">
        <f t="shared" si="11"/>
        <v/>
      </c>
      <c r="V40" s="2" t="str">
        <f t="shared" si="12"/>
        <v/>
      </c>
      <c r="W40" s="2" t="str">
        <f t="shared" si="13"/>
        <v/>
      </c>
      <c r="X40" s="2" t="str">
        <f t="shared" si="123"/>
        <v/>
      </c>
      <c r="Y40" s="2" t="str">
        <f t="shared" si="14"/>
        <v/>
      </c>
      <c r="Z40" s="46" t="str">
        <f t="shared" si="42"/>
        <v/>
      </c>
      <c r="AA40" s="46" t="str">
        <f t="shared" si="43"/>
        <v/>
      </c>
      <c r="AB40" s="47"/>
      <c r="AC40" s="46" t="str">
        <f t="shared" si="44"/>
        <v/>
      </c>
      <c r="AD40" s="47" t="str">
        <f t="shared" si="45"/>
        <v/>
      </c>
      <c r="AE40" s="48" t="str">
        <f t="shared" si="46"/>
        <v/>
      </c>
      <c r="AF40" s="49" t="str">
        <f t="shared" si="47"/>
        <v/>
      </c>
      <c r="AG40" s="49" t="str">
        <f t="shared" si="47"/>
        <v/>
      </c>
      <c r="AH40" s="49" t="str">
        <f t="shared" si="47"/>
        <v/>
      </c>
      <c r="AI40" s="47" t="str">
        <f t="shared" si="47"/>
        <v/>
      </c>
      <c r="AJ40" s="47" t="str">
        <f t="shared" si="47"/>
        <v/>
      </c>
      <c r="AK40" s="46" t="str">
        <f t="shared" si="47"/>
        <v/>
      </c>
      <c r="AL40" s="47"/>
      <c r="AM40" s="53" t="str">
        <f t="shared" si="48"/>
        <v/>
      </c>
      <c r="AN40" s="50" t="str">
        <f t="shared" si="49"/>
        <v/>
      </c>
      <c r="AO40" s="53" t="s">
        <v>84</v>
      </c>
      <c r="AP40" s="52" t="str">
        <f t="shared" si="50"/>
        <v/>
      </c>
      <c r="AQ40" s="52" t="str">
        <f t="shared" si="51"/>
        <v/>
      </c>
      <c r="AR40" s="47">
        <f t="shared" si="52"/>
        <v>0</v>
      </c>
      <c r="AS40" s="53" t="str">
        <f t="shared" si="53"/>
        <v/>
      </c>
      <c r="AT40" s="52" t="str">
        <f t="shared" si="54"/>
        <v/>
      </c>
      <c r="AU40" s="9" t="str">
        <f t="shared" si="55"/>
        <v/>
      </c>
      <c r="AV40" s="9" t="str">
        <f t="shared" si="56"/>
        <v/>
      </c>
      <c r="AW40" s="12" t="str">
        <f t="shared" si="57"/>
        <v/>
      </c>
      <c r="AX40" s="9" t="str">
        <f t="shared" si="58"/>
        <v/>
      </c>
      <c r="AY40" s="12" t="str">
        <f t="shared" si="59"/>
        <v/>
      </c>
      <c r="AZ40" s="10" t="str">
        <f t="shared" si="60"/>
        <v/>
      </c>
      <c r="BA40" s="10" t="str">
        <f t="shared" si="61"/>
        <v/>
      </c>
      <c r="BB40" s="10" t="str">
        <f t="shared" si="62"/>
        <v/>
      </c>
      <c r="BC40" s="10" t="str">
        <f t="shared" si="63"/>
        <v/>
      </c>
      <c r="BD40" s="10" t="str">
        <f t="shared" si="64"/>
        <v/>
      </c>
      <c r="BE40" s="12" t="str">
        <f t="shared" si="65"/>
        <v/>
      </c>
      <c r="BF40" s="9" t="str">
        <f t="shared" si="66"/>
        <v/>
      </c>
      <c r="BG40" s="9" t="str">
        <f t="shared" si="67"/>
        <v/>
      </c>
      <c r="BH40" s="7" t="str">
        <f t="shared" si="68"/>
        <v/>
      </c>
      <c r="BI40" s="7" t="str">
        <f t="shared" si="69"/>
        <v/>
      </c>
      <c r="BJ40" s="12" t="str">
        <f t="shared" si="70"/>
        <v/>
      </c>
      <c r="BK40" s="80" t="str">
        <f t="shared" si="71"/>
        <v/>
      </c>
      <c r="BL40" s="7" t="str">
        <f t="shared" si="72"/>
        <v/>
      </c>
      <c r="BM40" s="7" t="str">
        <f t="shared" si="124"/>
        <v/>
      </c>
      <c r="BN40" s="12" t="str">
        <f t="shared" si="73"/>
        <v/>
      </c>
      <c r="BO40" s="9" t="str">
        <f t="shared" si="74"/>
        <v/>
      </c>
      <c r="BP40" s="2" t="str">
        <f t="shared" si="75"/>
        <v/>
      </c>
      <c r="BQ40" s="2" t="str">
        <f t="shared" si="76"/>
        <v/>
      </c>
      <c r="BR40" s="20" t="str">
        <f t="shared" si="77"/>
        <v/>
      </c>
      <c r="BS40" s="20" t="str">
        <f t="shared" si="77"/>
        <v/>
      </c>
      <c r="BT40" s="20" t="str">
        <f t="shared" si="77"/>
        <v/>
      </c>
      <c r="BU40" s="86" t="str">
        <f t="shared" si="78"/>
        <v/>
      </c>
      <c r="BV40" s="86" t="str">
        <f t="shared" si="79"/>
        <v/>
      </c>
      <c r="BW40" s="20" t="str">
        <f t="shared" si="77"/>
        <v/>
      </c>
      <c r="BX40" s="86" t="str">
        <f t="shared" si="77"/>
        <v/>
      </c>
      <c r="BY40" s="86" t="str">
        <f t="shared" si="77"/>
        <v/>
      </c>
      <c r="BZ40" s="86" t="str">
        <f t="shared" si="77"/>
        <v/>
      </c>
      <c r="CA40" s="86" t="str">
        <f t="shared" si="77"/>
        <v/>
      </c>
      <c r="CB40" s="86" t="str">
        <f t="shared" si="77"/>
        <v/>
      </c>
      <c r="CC40" s="86" t="str">
        <f t="shared" si="77"/>
        <v/>
      </c>
      <c r="CD40" s="86" t="str">
        <f t="shared" si="77"/>
        <v/>
      </c>
      <c r="CE40" s="20" t="str">
        <f t="shared" si="125"/>
        <v/>
      </c>
      <c r="CF40" s="14" t="str">
        <f t="shared" si="81"/>
        <v/>
      </c>
      <c r="CG40" s="14" t="str">
        <f t="shared" si="82"/>
        <v/>
      </c>
      <c r="CH40" s="8">
        <f t="shared" si="83"/>
        <v>0</v>
      </c>
      <c r="CI40" s="9" t="str">
        <f t="shared" si="84"/>
        <v/>
      </c>
      <c r="CJ40" s="9" t="str">
        <f t="shared" si="85"/>
        <v/>
      </c>
      <c r="CK40" s="9" t="str">
        <f t="shared" si="86"/>
        <v/>
      </c>
      <c r="CL40" s="9" t="str">
        <f t="shared" si="87"/>
        <v/>
      </c>
      <c r="CM40" s="9" t="str">
        <f t="shared" si="88"/>
        <v/>
      </c>
      <c r="CN40" s="9" t="str">
        <f t="shared" si="89"/>
        <v/>
      </c>
      <c r="CO40" s="9" t="str">
        <f t="shared" si="90"/>
        <v/>
      </c>
      <c r="CP40" s="9" t="str">
        <f t="shared" si="90"/>
        <v/>
      </c>
      <c r="CQ40" s="9" t="str">
        <f t="shared" si="90"/>
        <v/>
      </c>
      <c r="CR40" s="9" t="str">
        <f t="shared" si="90"/>
        <v/>
      </c>
      <c r="CS40" s="9" t="str">
        <f t="shared" si="90"/>
        <v/>
      </c>
      <c r="CT40" s="9" t="str">
        <f t="shared" si="90"/>
        <v/>
      </c>
      <c r="CU40" s="9" t="str">
        <f t="shared" si="90"/>
        <v/>
      </c>
      <c r="CV40" s="9" t="str">
        <f t="shared" si="91"/>
        <v/>
      </c>
      <c r="CW40" s="9" t="str">
        <f t="shared" si="92"/>
        <v/>
      </c>
      <c r="CX40" s="9" t="str">
        <f t="shared" si="92"/>
        <v/>
      </c>
      <c r="CY40" s="9" t="str">
        <f t="shared" si="92"/>
        <v/>
      </c>
      <c r="CZ40" s="9" t="str">
        <f t="shared" si="92"/>
        <v/>
      </c>
      <c r="DA40" s="9" t="str">
        <f t="shared" si="92"/>
        <v/>
      </c>
      <c r="DB40" s="9" t="str">
        <f t="shared" si="92"/>
        <v/>
      </c>
      <c r="DC40" s="9" t="str">
        <f t="shared" si="92"/>
        <v/>
      </c>
      <c r="DD40" s="2" t="str">
        <f t="shared" si="93"/>
        <v/>
      </c>
      <c r="DE40" s="2" t="str">
        <f t="shared" si="94"/>
        <v/>
      </c>
      <c r="DF40" s="2" t="str">
        <f t="shared" si="95"/>
        <v/>
      </c>
      <c r="DG40" s="2" t="str">
        <f t="shared" si="96"/>
        <v/>
      </c>
      <c r="DH40" s="2" t="str">
        <f t="shared" si="97"/>
        <v/>
      </c>
      <c r="DI40" s="2" t="str">
        <f t="shared" si="98"/>
        <v/>
      </c>
      <c r="DJ40" s="2" t="str">
        <f t="shared" si="99"/>
        <v/>
      </c>
      <c r="DK40" s="2" t="str">
        <f t="shared" si="100"/>
        <v/>
      </c>
      <c r="DL40" s="16" t="str">
        <f t="shared" si="101"/>
        <v/>
      </c>
      <c r="DM40" s="16" t="str">
        <f t="shared" si="102"/>
        <v/>
      </c>
      <c r="DN40" s="16" t="str">
        <f t="shared" si="103"/>
        <v/>
      </c>
      <c r="DO40" s="72" t="str">
        <f t="shared" si="104"/>
        <v/>
      </c>
      <c r="DP40" s="16" t="str">
        <f t="shared" si="105"/>
        <v/>
      </c>
      <c r="DQ40" s="16" t="str">
        <f t="shared" si="106"/>
        <v/>
      </c>
      <c r="DR40" s="2" t="str">
        <f t="shared" si="107"/>
        <v/>
      </c>
      <c r="DS40" s="2" t="str">
        <f t="shared" si="108"/>
        <v/>
      </c>
      <c r="DT40" s="2" t="str">
        <f t="shared" si="109"/>
        <v/>
      </c>
      <c r="DU40" s="2" t="str">
        <f t="shared" si="110"/>
        <v/>
      </c>
      <c r="DV40" s="15"/>
      <c r="DW40" s="18"/>
      <c r="DX40" s="17"/>
      <c r="DY40" s="47" t="str">
        <f t="shared" si="15"/>
        <v/>
      </c>
      <c r="DZ40" s="47" t="str">
        <f t="shared" si="15"/>
        <v/>
      </c>
      <c r="EA40" s="47" t="str">
        <f t="shared" si="15"/>
        <v/>
      </c>
      <c r="EB40" s="47" t="str">
        <f t="shared" si="15"/>
        <v/>
      </c>
      <c r="EC40" s="49" t="str">
        <f t="shared" si="15"/>
        <v/>
      </c>
      <c r="ED40" s="49" t="str">
        <f t="shared" si="15"/>
        <v/>
      </c>
      <c r="EE40" s="47" t="str">
        <f t="shared" si="15"/>
        <v/>
      </c>
      <c r="EF40" s="47" t="str">
        <f t="shared" si="15"/>
        <v/>
      </c>
      <c r="EG40" s="47" t="str">
        <f t="shared" si="15"/>
        <v/>
      </c>
      <c r="EH40" s="6">
        <f t="shared" si="16"/>
        <v>0</v>
      </c>
      <c r="EI40" s="6">
        <f t="shared" si="17"/>
        <v>0</v>
      </c>
      <c r="EJ40" s="2" t="str">
        <f t="shared" si="18"/>
        <v/>
      </c>
      <c r="EK40" s="2" t="str">
        <f t="shared" si="19"/>
        <v/>
      </c>
      <c r="EL40" s="2" t="str">
        <f t="shared" si="127"/>
        <v/>
      </c>
      <c r="EM40" s="2" t="str">
        <f t="shared" si="21"/>
        <v/>
      </c>
      <c r="EN40" s="2" t="str">
        <f t="shared" si="22"/>
        <v/>
      </c>
      <c r="EO40" s="2">
        <f t="shared" si="23"/>
        <v>0</v>
      </c>
      <c r="EP40" s="2">
        <f t="shared" si="111"/>
        <v>0</v>
      </c>
      <c r="EQ40" s="2"/>
      <c r="ER40" s="2"/>
      <c r="ES40" s="2"/>
      <c r="ET40" s="2"/>
      <c r="EU40" s="2"/>
      <c r="EV40" s="2"/>
      <c r="EW40" s="2">
        <f t="shared" si="24"/>
        <v>0</v>
      </c>
      <c r="EX40" s="2">
        <f t="shared" si="25"/>
        <v>0</v>
      </c>
      <c r="EY40" s="2">
        <f t="shared" si="112"/>
        <v>0</v>
      </c>
      <c r="EZ40" s="2">
        <f t="shared" si="26"/>
        <v>0</v>
      </c>
      <c r="FA40" s="2">
        <f t="shared" si="27"/>
        <v>0</v>
      </c>
      <c r="FB40" s="59"/>
      <c r="FC40" s="2">
        <f t="shared" si="28"/>
        <v>0</v>
      </c>
      <c r="FD40" s="2">
        <f t="shared" si="113"/>
        <v>0</v>
      </c>
      <c r="FE40" s="3">
        <f t="shared" si="126"/>
        <v>0</v>
      </c>
      <c r="FF40" s="3">
        <f t="shared" si="114"/>
        <v>0</v>
      </c>
      <c r="FG40" s="3">
        <f t="shared" si="115"/>
        <v>0</v>
      </c>
      <c r="FH40" s="3">
        <f t="shared" si="29"/>
        <v>0</v>
      </c>
      <c r="FI40" s="67">
        <f t="shared" si="30"/>
        <v>0</v>
      </c>
      <c r="FJ40" s="3">
        <f t="shared" si="31"/>
        <v>0</v>
      </c>
      <c r="FK40" s="3">
        <f t="shared" si="32"/>
        <v>0</v>
      </c>
      <c r="FL40" s="3">
        <f t="shared" si="116"/>
        <v>0</v>
      </c>
      <c r="FM40" s="3">
        <f t="shared" si="117"/>
        <v>0</v>
      </c>
      <c r="FN40" s="3">
        <f t="shared" si="118"/>
        <v>0</v>
      </c>
      <c r="FO40" s="2">
        <f t="shared" si="33"/>
        <v>0</v>
      </c>
      <c r="FP40" s="2">
        <f t="shared" si="34"/>
        <v>0</v>
      </c>
      <c r="FQ40" s="2">
        <f t="shared" si="119"/>
        <v>0</v>
      </c>
      <c r="FR40" s="6" t="str">
        <f>IF(A40=1,1,IF(DW40="","",COUNTA($DW$31:DW40)+1))</f>
        <v/>
      </c>
      <c r="FS40" s="6" t="str">
        <f t="shared" si="35"/>
        <v/>
      </c>
      <c r="FT40" s="43">
        <f t="shared" si="120"/>
        <v>0</v>
      </c>
      <c r="FU40" s="23">
        <f t="shared" si="121"/>
        <v>0</v>
      </c>
      <c r="FV40" s="21">
        <f t="shared" si="122"/>
        <v>0</v>
      </c>
    </row>
    <row r="41" spans="1:178">
      <c r="A41" s="4" t="str">
        <f t="shared" si="36"/>
        <v/>
      </c>
      <c r="B41" s="33"/>
      <c r="C41" s="33"/>
      <c r="D41" s="33"/>
      <c r="E41" s="33"/>
      <c r="F41" s="33"/>
      <c r="G41" s="11" t="str">
        <f t="shared" si="2"/>
        <v/>
      </c>
      <c r="H41" s="3" t="str">
        <f t="shared" si="37"/>
        <v/>
      </c>
      <c r="I41" s="3" t="str">
        <f t="shared" si="3"/>
        <v/>
      </c>
      <c r="J41" s="3" t="str">
        <f t="shared" si="38"/>
        <v/>
      </c>
      <c r="K41" s="3" t="str">
        <f t="shared" si="4"/>
        <v/>
      </c>
      <c r="L41" s="2" t="str">
        <f t="shared" si="5"/>
        <v/>
      </c>
      <c r="M41" s="8" t="str">
        <f t="shared" si="39"/>
        <v/>
      </c>
      <c r="N41" s="8" t="str">
        <f t="shared" si="6"/>
        <v/>
      </c>
      <c r="O41" s="8" t="str">
        <f t="shared" si="40"/>
        <v/>
      </c>
      <c r="P41" s="8" t="str">
        <f t="shared" si="7"/>
        <v/>
      </c>
      <c r="Q41" s="2" t="str">
        <f t="shared" si="8"/>
        <v/>
      </c>
      <c r="R41" s="3" t="str">
        <f t="shared" si="9"/>
        <v/>
      </c>
      <c r="S41" s="3" t="str">
        <f t="shared" si="10"/>
        <v/>
      </c>
      <c r="T41" s="3" t="str">
        <f t="shared" si="41"/>
        <v/>
      </c>
      <c r="U41" s="8" t="str">
        <f t="shared" si="11"/>
        <v/>
      </c>
      <c r="V41" s="2" t="str">
        <f t="shared" si="12"/>
        <v/>
      </c>
      <c r="W41" s="2" t="str">
        <f t="shared" si="13"/>
        <v/>
      </c>
      <c r="X41" s="2" t="str">
        <f t="shared" si="123"/>
        <v/>
      </c>
      <c r="Y41" s="2" t="str">
        <f t="shared" si="14"/>
        <v/>
      </c>
      <c r="Z41" s="46" t="str">
        <f t="shared" si="42"/>
        <v/>
      </c>
      <c r="AA41" s="46" t="str">
        <f t="shared" si="43"/>
        <v/>
      </c>
      <c r="AB41" s="47"/>
      <c r="AC41" s="46" t="str">
        <f t="shared" si="44"/>
        <v/>
      </c>
      <c r="AD41" s="47" t="str">
        <f t="shared" si="45"/>
        <v/>
      </c>
      <c r="AE41" s="48" t="str">
        <f t="shared" si="46"/>
        <v/>
      </c>
      <c r="AF41" s="49" t="str">
        <f t="shared" si="47"/>
        <v/>
      </c>
      <c r="AG41" s="49" t="str">
        <f t="shared" si="47"/>
        <v/>
      </c>
      <c r="AH41" s="49" t="str">
        <f t="shared" si="47"/>
        <v/>
      </c>
      <c r="AI41" s="47" t="str">
        <f t="shared" si="47"/>
        <v/>
      </c>
      <c r="AJ41" s="47" t="str">
        <f t="shared" si="47"/>
        <v/>
      </c>
      <c r="AK41" s="46" t="str">
        <f t="shared" si="47"/>
        <v/>
      </c>
      <c r="AL41" s="47"/>
      <c r="AM41" s="53" t="str">
        <f t="shared" si="48"/>
        <v/>
      </c>
      <c r="AN41" s="50" t="str">
        <f t="shared" si="49"/>
        <v/>
      </c>
      <c r="AO41" s="53" t="s">
        <v>84</v>
      </c>
      <c r="AP41" s="52" t="str">
        <f t="shared" si="50"/>
        <v/>
      </c>
      <c r="AQ41" s="52" t="str">
        <f t="shared" si="51"/>
        <v/>
      </c>
      <c r="AR41" s="47">
        <f t="shared" si="52"/>
        <v>0</v>
      </c>
      <c r="AS41" s="53" t="str">
        <f t="shared" si="53"/>
        <v/>
      </c>
      <c r="AT41" s="52" t="str">
        <f t="shared" si="54"/>
        <v/>
      </c>
      <c r="AU41" s="9" t="str">
        <f t="shared" si="55"/>
        <v/>
      </c>
      <c r="AV41" s="9" t="str">
        <f t="shared" si="56"/>
        <v/>
      </c>
      <c r="AW41" s="12" t="str">
        <f t="shared" si="57"/>
        <v/>
      </c>
      <c r="AX41" s="9" t="str">
        <f t="shared" si="58"/>
        <v/>
      </c>
      <c r="AY41" s="12" t="str">
        <f t="shared" si="59"/>
        <v/>
      </c>
      <c r="AZ41" s="10" t="str">
        <f t="shared" si="60"/>
        <v/>
      </c>
      <c r="BA41" s="10" t="str">
        <f t="shared" si="61"/>
        <v/>
      </c>
      <c r="BB41" s="10" t="str">
        <f t="shared" si="62"/>
        <v/>
      </c>
      <c r="BC41" s="10" t="str">
        <f t="shared" si="63"/>
        <v/>
      </c>
      <c r="BD41" s="10" t="str">
        <f t="shared" si="64"/>
        <v/>
      </c>
      <c r="BE41" s="12" t="str">
        <f t="shared" si="65"/>
        <v/>
      </c>
      <c r="BF41" s="9" t="str">
        <f t="shared" si="66"/>
        <v/>
      </c>
      <c r="BG41" s="9" t="str">
        <f t="shared" si="67"/>
        <v/>
      </c>
      <c r="BH41" s="7" t="str">
        <f t="shared" si="68"/>
        <v/>
      </c>
      <c r="BI41" s="7" t="str">
        <f t="shared" si="69"/>
        <v/>
      </c>
      <c r="BJ41" s="12" t="str">
        <f t="shared" si="70"/>
        <v/>
      </c>
      <c r="BK41" s="80" t="str">
        <f t="shared" si="71"/>
        <v/>
      </c>
      <c r="BL41" s="7" t="str">
        <f t="shared" si="72"/>
        <v/>
      </c>
      <c r="BM41" s="7" t="str">
        <f t="shared" si="124"/>
        <v/>
      </c>
      <c r="BN41" s="12" t="str">
        <f t="shared" si="73"/>
        <v/>
      </c>
      <c r="BO41" s="9" t="str">
        <f t="shared" si="74"/>
        <v/>
      </c>
      <c r="BP41" s="2" t="str">
        <f t="shared" si="75"/>
        <v/>
      </c>
      <c r="BQ41" s="2" t="str">
        <f t="shared" si="76"/>
        <v/>
      </c>
      <c r="BR41" s="20" t="str">
        <f t="shared" si="77"/>
        <v/>
      </c>
      <c r="BS41" s="20" t="str">
        <f t="shared" si="77"/>
        <v/>
      </c>
      <c r="BT41" s="20" t="str">
        <f t="shared" si="77"/>
        <v/>
      </c>
      <c r="BU41" s="86" t="str">
        <f t="shared" si="78"/>
        <v/>
      </c>
      <c r="BV41" s="86" t="str">
        <f t="shared" si="79"/>
        <v/>
      </c>
      <c r="BW41" s="20" t="str">
        <f t="shared" si="77"/>
        <v/>
      </c>
      <c r="BX41" s="86" t="str">
        <f t="shared" si="77"/>
        <v/>
      </c>
      <c r="BY41" s="86" t="str">
        <f t="shared" si="77"/>
        <v/>
      </c>
      <c r="BZ41" s="86" t="str">
        <f t="shared" si="77"/>
        <v/>
      </c>
      <c r="CA41" s="86" t="str">
        <f t="shared" si="77"/>
        <v/>
      </c>
      <c r="CB41" s="86" t="str">
        <f t="shared" si="77"/>
        <v/>
      </c>
      <c r="CC41" s="86" t="str">
        <f t="shared" si="77"/>
        <v/>
      </c>
      <c r="CD41" s="86" t="str">
        <f t="shared" si="77"/>
        <v/>
      </c>
      <c r="CE41" s="20" t="str">
        <f t="shared" si="125"/>
        <v/>
      </c>
      <c r="CF41" s="14" t="str">
        <f t="shared" si="81"/>
        <v/>
      </c>
      <c r="CG41" s="14" t="str">
        <f t="shared" si="82"/>
        <v/>
      </c>
      <c r="CH41" s="8">
        <f t="shared" si="83"/>
        <v>0</v>
      </c>
      <c r="CI41" s="9" t="str">
        <f t="shared" si="84"/>
        <v/>
      </c>
      <c r="CJ41" s="9" t="str">
        <f t="shared" si="85"/>
        <v/>
      </c>
      <c r="CK41" s="9" t="str">
        <f t="shared" si="86"/>
        <v/>
      </c>
      <c r="CL41" s="9" t="str">
        <f t="shared" si="87"/>
        <v/>
      </c>
      <c r="CM41" s="9" t="str">
        <f t="shared" si="88"/>
        <v/>
      </c>
      <c r="CN41" s="9" t="str">
        <f t="shared" si="89"/>
        <v/>
      </c>
      <c r="CO41" s="9" t="str">
        <f t="shared" si="90"/>
        <v/>
      </c>
      <c r="CP41" s="9" t="str">
        <f t="shared" si="90"/>
        <v/>
      </c>
      <c r="CQ41" s="9" t="str">
        <f t="shared" si="90"/>
        <v/>
      </c>
      <c r="CR41" s="9" t="str">
        <f t="shared" si="90"/>
        <v/>
      </c>
      <c r="CS41" s="9" t="str">
        <f t="shared" si="90"/>
        <v/>
      </c>
      <c r="CT41" s="9" t="str">
        <f t="shared" si="90"/>
        <v/>
      </c>
      <c r="CU41" s="9" t="str">
        <f t="shared" si="90"/>
        <v/>
      </c>
      <c r="CV41" s="9" t="str">
        <f t="shared" si="91"/>
        <v/>
      </c>
      <c r="CW41" s="9" t="str">
        <f t="shared" si="92"/>
        <v/>
      </c>
      <c r="CX41" s="9" t="str">
        <f t="shared" si="92"/>
        <v/>
      </c>
      <c r="CY41" s="9" t="str">
        <f t="shared" si="92"/>
        <v/>
      </c>
      <c r="CZ41" s="9" t="str">
        <f t="shared" si="92"/>
        <v/>
      </c>
      <c r="DA41" s="9" t="str">
        <f t="shared" si="92"/>
        <v/>
      </c>
      <c r="DB41" s="9" t="str">
        <f t="shared" si="92"/>
        <v/>
      </c>
      <c r="DC41" s="9" t="str">
        <f t="shared" si="92"/>
        <v/>
      </c>
      <c r="DD41" s="2" t="str">
        <f t="shared" si="93"/>
        <v/>
      </c>
      <c r="DE41" s="2" t="str">
        <f t="shared" si="94"/>
        <v/>
      </c>
      <c r="DF41" s="2" t="str">
        <f t="shared" si="95"/>
        <v/>
      </c>
      <c r="DG41" s="2" t="str">
        <f t="shared" si="96"/>
        <v/>
      </c>
      <c r="DH41" s="2" t="str">
        <f t="shared" si="97"/>
        <v/>
      </c>
      <c r="DI41" s="2" t="str">
        <f t="shared" si="98"/>
        <v/>
      </c>
      <c r="DJ41" s="2" t="str">
        <f t="shared" si="99"/>
        <v/>
      </c>
      <c r="DK41" s="2" t="str">
        <f t="shared" si="100"/>
        <v/>
      </c>
      <c r="DL41" s="16" t="str">
        <f t="shared" si="101"/>
        <v/>
      </c>
      <c r="DM41" s="16" t="str">
        <f t="shared" si="102"/>
        <v/>
      </c>
      <c r="DN41" s="16" t="str">
        <f t="shared" si="103"/>
        <v/>
      </c>
      <c r="DO41" s="72" t="str">
        <f t="shared" si="104"/>
        <v/>
      </c>
      <c r="DP41" s="16" t="str">
        <f t="shared" si="105"/>
        <v/>
      </c>
      <c r="DQ41" s="16" t="str">
        <f t="shared" si="106"/>
        <v/>
      </c>
      <c r="DR41" s="2" t="str">
        <f t="shared" si="107"/>
        <v/>
      </c>
      <c r="DS41" s="2" t="str">
        <f t="shared" si="108"/>
        <v/>
      </c>
      <c r="DT41" s="2" t="str">
        <f t="shared" si="109"/>
        <v/>
      </c>
      <c r="DU41" s="2" t="str">
        <f t="shared" si="110"/>
        <v/>
      </c>
      <c r="DV41" s="15"/>
      <c r="DW41" s="18"/>
      <c r="DX41" s="17"/>
      <c r="DY41" s="47" t="str">
        <f t="shared" si="15"/>
        <v/>
      </c>
      <c r="DZ41" s="47" t="str">
        <f t="shared" si="15"/>
        <v/>
      </c>
      <c r="EA41" s="47" t="str">
        <f t="shared" si="15"/>
        <v/>
      </c>
      <c r="EB41" s="47" t="str">
        <f t="shared" si="15"/>
        <v/>
      </c>
      <c r="EC41" s="49" t="str">
        <f t="shared" si="15"/>
        <v/>
      </c>
      <c r="ED41" s="49" t="str">
        <f t="shared" si="15"/>
        <v/>
      </c>
      <c r="EE41" s="47" t="str">
        <f t="shared" si="15"/>
        <v/>
      </c>
      <c r="EF41" s="47" t="str">
        <f t="shared" si="15"/>
        <v/>
      </c>
      <c r="EG41" s="47" t="str">
        <f t="shared" si="15"/>
        <v/>
      </c>
      <c r="EH41" s="6">
        <f t="shared" si="16"/>
        <v>0</v>
      </c>
      <c r="EI41" s="6">
        <f t="shared" si="17"/>
        <v>0</v>
      </c>
      <c r="EJ41" s="2" t="str">
        <f t="shared" si="18"/>
        <v/>
      </c>
      <c r="EK41" s="2" t="str">
        <f t="shared" si="19"/>
        <v/>
      </c>
      <c r="EL41" s="2" t="str">
        <f t="shared" si="127"/>
        <v/>
      </c>
      <c r="EM41" s="2" t="str">
        <f t="shared" si="21"/>
        <v/>
      </c>
      <c r="EN41" s="2" t="str">
        <f t="shared" si="22"/>
        <v/>
      </c>
      <c r="EO41" s="2">
        <f t="shared" si="23"/>
        <v>0</v>
      </c>
      <c r="EP41" s="2">
        <f t="shared" si="111"/>
        <v>0</v>
      </c>
      <c r="EQ41" s="2"/>
      <c r="ER41" s="2"/>
      <c r="ES41" s="2"/>
      <c r="ET41" s="2"/>
      <c r="EU41" s="2"/>
      <c r="EV41" s="2"/>
      <c r="EW41" s="2">
        <f t="shared" si="24"/>
        <v>0</v>
      </c>
      <c r="EX41" s="2">
        <f t="shared" si="25"/>
        <v>0</v>
      </c>
      <c r="EY41" s="2">
        <f t="shared" si="112"/>
        <v>0</v>
      </c>
      <c r="EZ41" s="2">
        <f t="shared" si="26"/>
        <v>0</v>
      </c>
      <c r="FA41" s="2">
        <f t="shared" si="27"/>
        <v>0</v>
      </c>
      <c r="FB41" s="59"/>
      <c r="FC41" s="2">
        <f t="shared" si="28"/>
        <v>0</v>
      </c>
      <c r="FD41" s="2">
        <f t="shared" si="113"/>
        <v>0</v>
      </c>
      <c r="FE41" s="3">
        <f t="shared" si="126"/>
        <v>0</v>
      </c>
      <c r="FF41" s="3">
        <f t="shared" si="114"/>
        <v>0</v>
      </c>
      <c r="FG41" s="3">
        <f t="shared" si="115"/>
        <v>0</v>
      </c>
      <c r="FH41" s="3">
        <f t="shared" si="29"/>
        <v>0</v>
      </c>
      <c r="FI41" s="67">
        <f t="shared" si="30"/>
        <v>0</v>
      </c>
      <c r="FJ41" s="3">
        <f t="shared" si="31"/>
        <v>0</v>
      </c>
      <c r="FK41" s="3">
        <f t="shared" si="32"/>
        <v>0</v>
      </c>
      <c r="FL41" s="3">
        <f t="shared" si="116"/>
        <v>0</v>
      </c>
      <c r="FM41" s="3">
        <f t="shared" si="117"/>
        <v>0</v>
      </c>
      <c r="FN41" s="3">
        <f t="shared" si="118"/>
        <v>0</v>
      </c>
      <c r="FO41" s="2">
        <f t="shared" si="33"/>
        <v>0</v>
      </c>
      <c r="FP41" s="2">
        <f t="shared" si="34"/>
        <v>0</v>
      </c>
      <c r="FQ41" s="2">
        <f t="shared" si="119"/>
        <v>0</v>
      </c>
      <c r="FR41" s="6" t="str">
        <f>IF(A41=1,1,IF(DW41="","",COUNTA($DW$31:DW41)+1))</f>
        <v/>
      </c>
      <c r="FS41" s="6" t="str">
        <f t="shared" si="35"/>
        <v/>
      </c>
      <c r="FT41" s="43">
        <f t="shared" si="120"/>
        <v>0</v>
      </c>
      <c r="FU41" s="23">
        <f t="shared" si="121"/>
        <v>0</v>
      </c>
      <c r="FV41" s="21">
        <f t="shared" si="122"/>
        <v>0</v>
      </c>
    </row>
    <row r="42" spans="1:178">
      <c r="A42" s="4" t="str">
        <f t="shared" si="36"/>
        <v/>
      </c>
      <c r="B42" s="33"/>
      <c r="C42" s="33"/>
      <c r="D42" s="33"/>
      <c r="E42" s="33"/>
      <c r="F42" s="33"/>
      <c r="G42" s="11" t="str">
        <f t="shared" si="2"/>
        <v/>
      </c>
      <c r="H42" s="3" t="str">
        <f t="shared" si="37"/>
        <v/>
      </c>
      <c r="I42" s="3" t="str">
        <f t="shared" si="3"/>
        <v/>
      </c>
      <c r="J42" s="3" t="str">
        <f t="shared" si="38"/>
        <v/>
      </c>
      <c r="K42" s="3" t="str">
        <f t="shared" si="4"/>
        <v/>
      </c>
      <c r="L42" s="2" t="str">
        <f t="shared" si="5"/>
        <v/>
      </c>
      <c r="M42" s="8" t="str">
        <f t="shared" si="39"/>
        <v/>
      </c>
      <c r="N42" s="8" t="str">
        <f t="shared" si="6"/>
        <v/>
      </c>
      <c r="O42" s="8" t="str">
        <f t="shared" si="40"/>
        <v/>
      </c>
      <c r="P42" s="8" t="str">
        <f t="shared" si="7"/>
        <v/>
      </c>
      <c r="Q42" s="2" t="str">
        <f t="shared" si="8"/>
        <v/>
      </c>
      <c r="R42" s="3" t="str">
        <f t="shared" si="9"/>
        <v/>
      </c>
      <c r="S42" s="3" t="str">
        <f t="shared" si="10"/>
        <v/>
      </c>
      <c r="T42" s="3" t="str">
        <f t="shared" si="41"/>
        <v/>
      </c>
      <c r="U42" s="8" t="str">
        <f t="shared" si="11"/>
        <v/>
      </c>
      <c r="V42" s="2" t="str">
        <f t="shared" si="12"/>
        <v/>
      </c>
      <c r="W42" s="2" t="str">
        <f t="shared" si="13"/>
        <v/>
      </c>
      <c r="X42" s="2" t="str">
        <f t="shared" si="123"/>
        <v/>
      </c>
      <c r="Y42" s="2" t="str">
        <f t="shared" si="14"/>
        <v/>
      </c>
      <c r="Z42" s="46" t="str">
        <f t="shared" si="42"/>
        <v/>
      </c>
      <c r="AA42" s="46" t="str">
        <f t="shared" si="43"/>
        <v/>
      </c>
      <c r="AB42" s="47"/>
      <c r="AC42" s="46" t="str">
        <f t="shared" si="44"/>
        <v/>
      </c>
      <c r="AD42" s="47" t="str">
        <f t="shared" si="45"/>
        <v/>
      </c>
      <c r="AE42" s="48" t="str">
        <f t="shared" si="46"/>
        <v/>
      </c>
      <c r="AF42" s="49" t="str">
        <f t="shared" si="47"/>
        <v/>
      </c>
      <c r="AG42" s="49" t="str">
        <f t="shared" si="47"/>
        <v/>
      </c>
      <c r="AH42" s="49" t="str">
        <f t="shared" si="47"/>
        <v/>
      </c>
      <c r="AI42" s="47" t="str">
        <f t="shared" si="47"/>
        <v/>
      </c>
      <c r="AJ42" s="47" t="str">
        <f t="shared" si="47"/>
        <v/>
      </c>
      <c r="AK42" s="46" t="str">
        <f t="shared" si="47"/>
        <v/>
      </c>
      <c r="AL42" s="47"/>
      <c r="AM42" s="53" t="str">
        <f t="shared" si="48"/>
        <v/>
      </c>
      <c r="AN42" s="50" t="str">
        <f t="shared" si="49"/>
        <v/>
      </c>
      <c r="AO42" s="53" t="s">
        <v>84</v>
      </c>
      <c r="AP42" s="52" t="str">
        <f t="shared" si="50"/>
        <v/>
      </c>
      <c r="AQ42" s="52" t="str">
        <f t="shared" si="51"/>
        <v/>
      </c>
      <c r="AR42" s="47">
        <f t="shared" si="52"/>
        <v>0</v>
      </c>
      <c r="AS42" s="53" t="str">
        <f t="shared" si="53"/>
        <v/>
      </c>
      <c r="AT42" s="52" t="str">
        <f t="shared" si="54"/>
        <v/>
      </c>
      <c r="AU42" s="9" t="str">
        <f t="shared" si="55"/>
        <v/>
      </c>
      <c r="AV42" s="9" t="str">
        <f t="shared" si="56"/>
        <v/>
      </c>
      <c r="AW42" s="12" t="str">
        <f t="shared" si="57"/>
        <v/>
      </c>
      <c r="AX42" s="9" t="str">
        <f t="shared" si="58"/>
        <v/>
      </c>
      <c r="AY42" s="12" t="str">
        <f t="shared" si="59"/>
        <v/>
      </c>
      <c r="AZ42" s="10" t="str">
        <f t="shared" si="60"/>
        <v/>
      </c>
      <c r="BA42" s="10" t="str">
        <f t="shared" si="61"/>
        <v/>
      </c>
      <c r="BB42" s="10" t="str">
        <f t="shared" si="62"/>
        <v/>
      </c>
      <c r="BC42" s="10" t="str">
        <f t="shared" si="63"/>
        <v/>
      </c>
      <c r="BD42" s="10" t="str">
        <f t="shared" si="64"/>
        <v/>
      </c>
      <c r="BE42" s="12" t="str">
        <f t="shared" si="65"/>
        <v/>
      </c>
      <c r="BF42" s="9" t="str">
        <f t="shared" si="66"/>
        <v/>
      </c>
      <c r="BG42" s="9" t="str">
        <f t="shared" si="67"/>
        <v/>
      </c>
      <c r="BH42" s="7" t="str">
        <f t="shared" si="68"/>
        <v/>
      </c>
      <c r="BI42" s="7" t="str">
        <f t="shared" si="69"/>
        <v/>
      </c>
      <c r="BJ42" s="12" t="str">
        <f t="shared" si="70"/>
        <v/>
      </c>
      <c r="BK42" s="80" t="str">
        <f t="shared" si="71"/>
        <v/>
      </c>
      <c r="BL42" s="7" t="str">
        <f t="shared" si="72"/>
        <v/>
      </c>
      <c r="BM42" s="7" t="str">
        <f t="shared" si="124"/>
        <v/>
      </c>
      <c r="BN42" s="12" t="str">
        <f t="shared" si="73"/>
        <v/>
      </c>
      <c r="BO42" s="9" t="str">
        <f t="shared" si="74"/>
        <v/>
      </c>
      <c r="BP42" s="2" t="str">
        <f t="shared" si="75"/>
        <v/>
      </c>
      <c r="BQ42" s="2" t="str">
        <f t="shared" si="76"/>
        <v/>
      </c>
      <c r="BR42" s="20" t="str">
        <f t="shared" si="77"/>
        <v/>
      </c>
      <c r="BS42" s="20" t="str">
        <f t="shared" si="77"/>
        <v/>
      </c>
      <c r="BT42" s="20" t="str">
        <f t="shared" si="77"/>
        <v/>
      </c>
      <c r="BU42" s="86" t="str">
        <f t="shared" si="78"/>
        <v/>
      </c>
      <c r="BV42" s="86" t="str">
        <f t="shared" si="79"/>
        <v/>
      </c>
      <c r="BW42" s="20" t="str">
        <f t="shared" si="77"/>
        <v/>
      </c>
      <c r="BX42" s="86" t="str">
        <f t="shared" si="77"/>
        <v/>
      </c>
      <c r="BY42" s="86" t="str">
        <f t="shared" si="77"/>
        <v/>
      </c>
      <c r="BZ42" s="86" t="str">
        <f t="shared" si="77"/>
        <v/>
      </c>
      <c r="CA42" s="86" t="str">
        <f t="shared" si="77"/>
        <v/>
      </c>
      <c r="CB42" s="86" t="str">
        <f t="shared" si="77"/>
        <v/>
      </c>
      <c r="CC42" s="86" t="str">
        <f t="shared" si="77"/>
        <v/>
      </c>
      <c r="CD42" s="86" t="str">
        <f t="shared" si="77"/>
        <v/>
      </c>
      <c r="CE42" s="20" t="str">
        <f t="shared" si="125"/>
        <v/>
      </c>
      <c r="CF42" s="14" t="str">
        <f t="shared" si="81"/>
        <v/>
      </c>
      <c r="CG42" s="14" t="str">
        <f t="shared" si="82"/>
        <v/>
      </c>
      <c r="CH42" s="8">
        <f t="shared" si="83"/>
        <v>0</v>
      </c>
      <c r="CI42" s="9" t="str">
        <f t="shared" si="84"/>
        <v/>
      </c>
      <c r="CJ42" s="9" t="str">
        <f t="shared" si="85"/>
        <v/>
      </c>
      <c r="CK42" s="9" t="str">
        <f t="shared" si="86"/>
        <v/>
      </c>
      <c r="CL42" s="9" t="str">
        <f t="shared" si="87"/>
        <v/>
      </c>
      <c r="CM42" s="9" t="str">
        <f t="shared" si="88"/>
        <v/>
      </c>
      <c r="CN42" s="9" t="str">
        <f t="shared" si="89"/>
        <v/>
      </c>
      <c r="CO42" s="9" t="str">
        <f t="shared" si="90"/>
        <v/>
      </c>
      <c r="CP42" s="9" t="str">
        <f t="shared" si="90"/>
        <v/>
      </c>
      <c r="CQ42" s="9" t="str">
        <f t="shared" si="90"/>
        <v/>
      </c>
      <c r="CR42" s="9" t="str">
        <f t="shared" si="90"/>
        <v/>
      </c>
      <c r="CS42" s="9" t="str">
        <f t="shared" si="90"/>
        <v/>
      </c>
      <c r="CT42" s="9" t="str">
        <f t="shared" si="90"/>
        <v/>
      </c>
      <c r="CU42" s="9" t="str">
        <f t="shared" si="90"/>
        <v/>
      </c>
      <c r="CV42" s="9" t="str">
        <f t="shared" si="91"/>
        <v/>
      </c>
      <c r="CW42" s="9" t="str">
        <f t="shared" si="92"/>
        <v/>
      </c>
      <c r="CX42" s="9" t="str">
        <f t="shared" si="92"/>
        <v/>
      </c>
      <c r="CY42" s="9" t="str">
        <f t="shared" si="92"/>
        <v/>
      </c>
      <c r="CZ42" s="9" t="str">
        <f t="shared" si="92"/>
        <v/>
      </c>
      <c r="DA42" s="9" t="str">
        <f t="shared" si="92"/>
        <v/>
      </c>
      <c r="DB42" s="9" t="str">
        <f t="shared" si="92"/>
        <v/>
      </c>
      <c r="DC42" s="9" t="str">
        <f t="shared" si="92"/>
        <v/>
      </c>
      <c r="DD42" s="2" t="str">
        <f t="shared" si="93"/>
        <v/>
      </c>
      <c r="DE42" s="2" t="str">
        <f t="shared" si="94"/>
        <v/>
      </c>
      <c r="DF42" s="2" t="str">
        <f t="shared" si="95"/>
        <v/>
      </c>
      <c r="DG42" s="2" t="str">
        <f t="shared" si="96"/>
        <v/>
      </c>
      <c r="DH42" s="2" t="str">
        <f t="shared" si="97"/>
        <v/>
      </c>
      <c r="DI42" s="2" t="str">
        <f t="shared" si="98"/>
        <v/>
      </c>
      <c r="DJ42" s="2" t="str">
        <f t="shared" si="99"/>
        <v/>
      </c>
      <c r="DK42" s="2" t="str">
        <f t="shared" si="100"/>
        <v/>
      </c>
      <c r="DL42" s="16" t="str">
        <f t="shared" si="101"/>
        <v/>
      </c>
      <c r="DM42" s="16" t="str">
        <f t="shared" si="102"/>
        <v/>
      </c>
      <c r="DN42" s="16" t="str">
        <f t="shared" si="103"/>
        <v/>
      </c>
      <c r="DO42" s="72" t="str">
        <f t="shared" si="104"/>
        <v/>
      </c>
      <c r="DP42" s="16" t="str">
        <f t="shared" si="105"/>
        <v/>
      </c>
      <c r="DQ42" s="16" t="str">
        <f t="shared" si="106"/>
        <v/>
      </c>
      <c r="DR42" s="2" t="str">
        <f t="shared" si="107"/>
        <v/>
      </c>
      <c r="DS42" s="2" t="str">
        <f t="shared" si="108"/>
        <v/>
      </c>
      <c r="DT42" s="2" t="str">
        <f t="shared" si="109"/>
        <v/>
      </c>
      <c r="DU42" s="2" t="str">
        <f t="shared" si="110"/>
        <v/>
      </c>
      <c r="DV42" s="15"/>
      <c r="DW42" s="18"/>
      <c r="DX42" s="17"/>
      <c r="DY42" s="47" t="str">
        <f t="shared" si="15"/>
        <v/>
      </c>
      <c r="DZ42" s="47" t="str">
        <f t="shared" si="15"/>
        <v/>
      </c>
      <c r="EA42" s="47" t="str">
        <f t="shared" si="15"/>
        <v/>
      </c>
      <c r="EB42" s="47" t="str">
        <f t="shared" si="15"/>
        <v/>
      </c>
      <c r="EC42" s="49" t="str">
        <f t="shared" si="15"/>
        <v/>
      </c>
      <c r="ED42" s="49" t="str">
        <f t="shared" si="15"/>
        <v/>
      </c>
      <c r="EE42" s="47" t="str">
        <f t="shared" si="15"/>
        <v/>
      </c>
      <c r="EF42" s="47" t="str">
        <f t="shared" si="15"/>
        <v/>
      </c>
      <c r="EG42" s="47" t="str">
        <f t="shared" si="15"/>
        <v/>
      </c>
      <c r="EH42" s="6">
        <f t="shared" si="16"/>
        <v>0</v>
      </c>
      <c r="EI42" s="6">
        <f t="shared" si="17"/>
        <v>0</v>
      </c>
      <c r="EJ42" s="2" t="str">
        <f t="shared" si="18"/>
        <v/>
      </c>
      <c r="EK42" s="2" t="str">
        <f t="shared" si="19"/>
        <v/>
      </c>
      <c r="EL42" s="2" t="str">
        <f t="shared" si="127"/>
        <v/>
      </c>
      <c r="EM42" s="2" t="str">
        <f t="shared" si="21"/>
        <v/>
      </c>
      <c r="EN42" s="2" t="str">
        <f t="shared" si="22"/>
        <v/>
      </c>
      <c r="EO42" s="2">
        <f t="shared" si="23"/>
        <v>0</v>
      </c>
      <c r="EP42" s="2">
        <f t="shared" si="111"/>
        <v>0</v>
      </c>
      <c r="EQ42" s="2"/>
      <c r="ER42" s="2"/>
      <c r="ES42" s="2"/>
      <c r="ET42" s="2"/>
      <c r="EU42" s="2"/>
      <c r="EV42" s="2"/>
      <c r="EW42" s="2">
        <f t="shared" si="24"/>
        <v>0</v>
      </c>
      <c r="EX42" s="2">
        <f t="shared" si="25"/>
        <v>0</v>
      </c>
      <c r="EY42" s="2">
        <f t="shared" si="112"/>
        <v>0</v>
      </c>
      <c r="EZ42" s="2">
        <f t="shared" si="26"/>
        <v>0</v>
      </c>
      <c r="FA42" s="2">
        <f t="shared" si="27"/>
        <v>0</v>
      </c>
      <c r="FB42" s="59"/>
      <c r="FC42" s="2">
        <f t="shared" si="28"/>
        <v>0</v>
      </c>
      <c r="FD42" s="2">
        <f t="shared" si="113"/>
        <v>0</v>
      </c>
      <c r="FE42" s="3">
        <f t="shared" si="126"/>
        <v>0</v>
      </c>
      <c r="FF42" s="3">
        <f t="shared" si="114"/>
        <v>0</v>
      </c>
      <c r="FG42" s="3">
        <f t="shared" si="115"/>
        <v>0</v>
      </c>
      <c r="FH42" s="3">
        <f t="shared" si="29"/>
        <v>0</v>
      </c>
      <c r="FI42" s="67">
        <f t="shared" si="30"/>
        <v>0</v>
      </c>
      <c r="FJ42" s="3">
        <f t="shared" si="31"/>
        <v>0</v>
      </c>
      <c r="FK42" s="3">
        <f t="shared" si="32"/>
        <v>0</v>
      </c>
      <c r="FL42" s="3">
        <f t="shared" si="116"/>
        <v>0</v>
      </c>
      <c r="FM42" s="3">
        <f t="shared" si="117"/>
        <v>0</v>
      </c>
      <c r="FN42" s="3">
        <f t="shared" si="118"/>
        <v>0</v>
      </c>
      <c r="FO42" s="2">
        <f t="shared" si="33"/>
        <v>0</v>
      </c>
      <c r="FP42" s="2">
        <f t="shared" si="34"/>
        <v>0</v>
      </c>
      <c r="FQ42" s="2">
        <f t="shared" si="119"/>
        <v>0</v>
      </c>
      <c r="FR42" s="6" t="str">
        <f>IF(A42=1,1,IF(DW42="","",COUNTA($DW$31:DW42)+1))</f>
        <v/>
      </c>
      <c r="FS42" s="6" t="str">
        <f t="shared" si="35"/>
        <v/>
      </c>
      <c r="FT42" s="43">
        <f t="shared" si="120"/>
        <v>0</v>
      </c>
      <c r="FU42" s="23">
        <f t="shared" si="121"/>
        <v>0</v>
      </c>
      <c r="FV42" s="21">
        <f t="shared" si="122"/>
        <v>0</v>
      </c>
    </row>
    <row r="43" spans="1:178">
      <c r="A43" s="4" t="str">
        <f t="shared" si="36"/>
        <v/>
      </c>
      <c r="B43" s="33"/>
      <c r="C43" s="33"/>
      <c r="D43" s="33"/>
      <c r="E43" s="33"/>
      <c r="F43" s="33"/>
      <c r="G43" s="11" t="str">
        <f t="shared" si="2"/>
        <v/>
      </c>
      <c r="H43" s="3" t="str">
        <f t="shared" si="37"/>
        <v/>
      </c>
      <c r="I43" s="3" t="str">
        <f t="shared" si="3"/>
        <v/>
      </c>
      <c r="J43" s="3" t="str">
        <f t="shared" si="38"/>
        <v/>
      </c>
      <c r="K43" s="3" t="str">
        <f t="shared" si="4"/>
        <v/>
      </c>
      <c r="L43" s="2" t="str">
        <f t="shared" si="5"/>
        <v/>
      </c>
      <c r="M43" s="8" t="str">
        <f t="shared" si="39"/>
        <v/>
      </c>
      <c r="N43" s="8" t="str">
        <f t="shared" si="6"/>
        <v/>
      </c>
      <c r="O43" s="8" t="str">
        <f t="shared" si="40"/>
        <v/>
      </c>
      <c r="P43" s="8" t="str">
        <f t="shared" si="7"/>
        <v/>
      </c>
      <c r="Q43" s="2" t="str">
        <f t="shared" si="8"/>
        <v/>
      </c>
      <c r="R43" s="3" t="str">
        <f t="shared" si="9"/>
        <v/>
      </c>
      <c r="S43" s="3" t="str">
        <f t="shared" si="10"/>
        <v/>
      </c>
      <c r="T43" s="3" t="str">
        <f t="shared" si="41"/>
        <v/>
      </c>
      <c r="U43" s="8" t="str">
        <f t="shared" si="11"/>
        <v/>
      </c>
      <c r="V43" s="2" t="str">
        <f t="shared" si="12"/>
        <v/>
      </c>
      <c r="W43" s="2" t="str">
        <f t="shared" si="13"/>
        <v/>
      </c>
      <c r="X43" s="2" t="str">
        <f t="shared" si="123"/>
        <v/>
      </c>
      <c r="Y43" s="2" t="str">
        <f t="shared" si="14"/>
        <v/>
      </c>
      <c r="Z43" s="46" t="str">
        <f t="shared" si="42"/>
        <v/>
      </c>
      <c r="AA43" s="46" t="str">
        <f t="shared" si="43"/>
        <v/>
      </c>
      <c r="AB43" s="47"/>
      <c r="AC43" s="46" t="str">
        <f t="shared" si="44"/>
        <v/>
      </c>
      <c r="AD43" s="47" t="str">
        <f t="shared" si="45"/>
        <v/>
      </c>
      <c r="AE43" s="48" t="str">
        <f t="shared" si="46"/>
        <v/>
      </c>
      <c r="AF43" s="49" t="str">
        <f t="shared" si="47"/>
        <v/>
      </c>
      <c r="AG43" s="49" t="str">
        <f t="shared" si="47"/>
        <v/>
      </c>
      <c r="AH43" s="49" t="str">
        <f t="shared" si="47"/>
        <v/>
      </c>
      <c r="AI43" s="47" t="str">
        <f t="shared" si="47"/>
        <v/>
      </c>
      <c r="AJ43" s="47" t="str">
        <f t="shared" si="47"/>
        <v/>
      </c>
      <c r="AK43" s="46" t="str">
        <f t="shared" si="47"/>
        <v/>
      </c>
      <c r="AL43" s="47"/>
      <c r="AM43" s="53" t="str">
        <f t="shared" si="48"/>
        <v/>
      </c>
      <c r="AN43" s="50" t="str">
        <f t="shared" si="49"/>
        <v/>
      </c>
      <c r="AO43" s="53" t="s">
        <v>84</v>
      </c>
      <c r="AP43" s="52" t="str">
        <f t="shared" si="50"/>
        <v/>
      </c>
      <c r="AQ43" s="52" t="str">
        <f t="shared" si="51"/>
        <v/>
      </c>
      <c r="AR43" s="47">
        <f t="shared" si="52"/>
        <v>0</v>
      </c>
      <c r="AS43" s="53" t="str">
        <f t="shared" si="53"/>
        <v/>
      </c>
      <c r="AT43" s="52" t="str">
        <f t="shared" si="54"/>
        <v/>
      </c>
      <c r="AU43" s="9" t="str">
        <f t="shared" si="55"/>
        <v/>
      </c>
      <c r="AV43" s="9" t="str">
        <f t="shared" si="56"/>
        <v/>
      </c>
      <c r="AW43" s="12" t="str">
        <f t="shared" si="57"/>
        <v/>
      </c>
      <c r="AX43" s="9" t="str">
        <f t="shared" si="58"/>
        <v/>
      </c>
      <c r="AY43" s="12" t="str">
        <f t="shared" si="59"/>
        <v/>
      </c>
      <c r="AZ43" s="10" t="str">
        <f t="shared" si="60"/>
        <v/>
      </c>
      <c r="BA43" s="10" t="str">
        <f t="shared" si="61"/>
        <v/>
      </c>
      <c r="BB43" s="10" t="str">
        <f t="shared" si="62"/>
        <v/>
      </c>
      <c r="BC43" s="10" t="str">
        <f t="shared" si="63"/>
        <v/>
      </c>
      <c r="BD43" s="10" t="str">
        <f t="shared" si="64"/>
        <v/>
      </c>
      <c r="BE43" s="12" t="str">
        <f t="shared" si="65"/>
        <v/>
      </c>
      <c r="BF43" s="9" t="str">
        <f t="shared" si="66"/>
        <v/>
      </c>
      <c r="BG43" s="9" t="str">
        <f t="shared" si="67"/>
        <v/>
      </c>
      <c r="BH43" s="7" t="str">
        <f t="shared" si="68"/>
        <v/>
      </c>
      <c r="BI43" s="7" t="str">
        <f t="shared" si="69"/>
        <v/>
      </c>
      <c r="BJ43" s="12" t="str">
        <f t="shared" si="70"/>
        <v/>
      </c>
      <c r="BK43" s="80" t="str">
        <f t="shared" si="71"/>
        <v/>
      </c>
      <c r="BL43" s="7" t="str">
        <f t="shared" si="72"/>
        <v/>
      </c>
      <c r="BM43" s="7" t="str">
        <f t="shared" si="124"/>
        <v/>
      </c>
      <c r="BN43" s="12" t="str">
        <f t="shared" si="73"/>
        <v/>
      </c>
      <c r="BO43" s="9" t="str">
        <f t="shared" si="74"/>
        <v/>
      </c>
      <c r="BP43" s="2" t="str">
        <f t="shared" si="75"/>
        <v/>
      </c>
      <c r="BQ43" s="2" t="str">
        <f t="shared" si="76"/>
        <v/>
      </c>
      <c r="BR43" s="20" t="str">
        <f t="shared" si="77"/>
        <v/>
      </c>
      <c r="BS43" s="20" t="str">
        <f t="shared" si="77"/>
        <v/>
      </c>
      <c r="BT43" s="20" t="str">
        <f t="shared" si="77"/>
        <v/>
      </c>
      <c r="BU43" s="86" t="str">
        <f t="shared" si="78"/>
        <v/>
      </c>
      <c r="BV43" s="86" t="str">
        <f t="shared" si="79"/>
        <v/>
      </c>
      <c r="BW43" s="20" t="str">
        <f t="shared" si="77"/>
        <v/>
      </c>
      <c r="BX43" s="86" t="str">
        <f t="shared" si="77"/>
        <v/>
      </c>
      <c r="BY43" s="86" t="str">
        <f t="shared" si="77"/>
        <v/>
      </c>
      <c r="BZ43" s="86" t="str">
        <f t="shared" si="77"/>
        <v/>
      </c>
      <c r="CA43" s="86" t="str">
        <f t="shared" si="77"/>
        <v/>
      </c>
      <c r="CB43" s="86" t="str">
        <f t="shared" si="77"/>
        <v/>
      </c>
      <c r="CC43" s="86" t="str">
        <f t="shared" si="77"/>
        <v/>
      </c>
      <c r="CD43" s="86" t="str">
        <f t="shared" si="77"/>
        <v/>
      </c>
      <c r="CE43" s="20" t="str">
        <f t="shared" si="125"/>
        <v/>
      </c>
      <c r="CF43" s="14" t="str">
        <f t="shared" si="81"/>
        <v/>
      </c>
      <c r="CG43" s="14" t="str">
        <f t="shared" si="82"/>
        <v/>
      </c>
      <c r="CH43" s="8">
        <f t="shared" si="83"/>
        <v>0</v>
      </c>
      <c r="CI43" s="9" t="str">
        <f t="shared" si="84"/>
        <v/>
      </c>
      <c r="CJ43" s="9" t="str">
        <f t="shared" si="85"/>
        <v/>
      </c>
      <c r="CK43" s="9" t="str">
        <f t="shared" si="86"/>
        <v/>
      </c>
      <c r="CL43" s="9" t="str">
        <f t="shared" si="87"/>
        <v/>
      </c>
      <c r="CM43" s="9" t="str">
        <f t="shared" si="88"/>
        <v/>
      </c>
      <c r="CN43" s="9" t="str">
        <f t="shared" si="89"/>
        <v/>
      </c>
      <c r="CO43" s="9" t="str">
        <f t="shared" si="90"/>
        <v/>
      </c>
      <c r="CP43" s="9" t="str">
        <f t="shared" si="90"/>
        <v/>
      </c>
      <c r="CQ43" s="9" t="str">
        <f t="shared" si="90"/>
        <v/>
      </c>
      <c r="CR43" s="9" t="str">
        <f t="shared" si="90"/>
        <v/>
      </c>
      <c r="CS43" s="9" t="str">
        <f t="shared" si="90"/>
        <v/>
      </c>
      <c r="CT43" s="9" t="str">
        <f t="shared" si="90"/>
        <v/>
      </c>
      <c r="CU43" s="9" t="str">
        <f t="shared" si="90"/>
        <v/>
      </c>
      <c r="CV43" s="9" t="str">
        <f t="shared" si="91"/>
        <v/>
      </c>
      <c r="CW43" s="9" t="str">
        <f t="shared" si="92"/>
        <v/>
      </c>
      <c r="CX43" s="9" t="str">
        <f t="shared" si="92"/>
        <v/>
      </c>
      <c r="CY43" s="9" t="str">
        <f t="shared" si="92"/>
        <v/>
      </c>
      <c r="CZ43" s="9" t="str">
        <f t="shared" si="92"/>
        <v/>
      </c>
      <c r="DA43" s="9" t="str">
        <f t="shared" si="92"/>
        <v/>
      </c>
      <c r="DB43" s="9" t="str">
        <f t="shared" si="92"/>
        <v/>
      </c>
      <c r="DC43" s="9" t="str">
        <f t="shared" si="92"/>
        <v/>
      </c>
      <c r="DD43" s="2" t="str">
        <f t="shared" si="93"/>
        <v/>
      </c>
      <c r="DE43" s="2" t="str">
        <f t="shared" si="94"/>
        <v/>
      </c>
      <c r="DF43" s="2" t="str">
        <f t="shared" si="95"/>
        <v/>
      </c>
      <c r="DG43" s="2" t="str">
        <f t="shared" si="96"/>
        <v/>
      </c>
      <c r="DH43" s="2" t="str">
        <f t="shared" si="97"/>
        <v/>
      </c>
      <c r="DI43" s="2" t="str">
        <f t="shared" si="98"/>
        <v/>
      </c>
      <c r="DJ43" s="2" t="str">
        <f t="shared" si="99"/>
        <v/>
      </c>
      <c r="DK43" s="2" t="str">
        <f t="shared" si="100"/>
        <v/>
      </c>
      <c r="DL43" s="16" t="str">
        <f t="shared" si="101"/>
        <v/>
      </c>
      <c r="DM43" s="16" t="str">
        <f t="shared" si="102"/>
        <v/>
      </c>
      <c r="DN43" s="16" t="str">
        <f t="shared" si="103"/>
        <v/>
      </c>
      <c r="DO43" s="72" t="str">
        <f t="shared" si="104"/>
        <v/>
      </c>
      <c r="DP43" s="16" t="str">
        <f t="shared" si="105"/>
        <v/>
      </c>
      <c r="DQ43" s="16" t="str">
        <f t="shared" si="106"/>
        <v/>
      </c>
      <c r="DR43" s="2" t="str">
        <f t="shared" si="107"/>
        <v/>
      </c>
      <c r="DS43" s="2" t="str">
        <f t="shared" si="108"/>
        <v/>
      </c>
      <c r="DT43" s="2" t="str">
        <f t="shared" si="109"/>
        <v/>
      </c>
      <c r="DU43" s="2" t="str">
        <f t="shared" si="110"/>
        <v/>
      </c>
      <c r="DV43" s="15"/>
      <c r="DW43" s="18"/>
      <c r="DX43" s="17"/>
      <c r="DY43" s="47" t="str">
        <f t="shared" si="15"/>
        <v/>
      </c>
      <c r="DZ43" s="47" t="str">
        <f t="shared" si="15"/>
        <v/>
      </c>
      <c r="EA43" s="47" t="str">
        <f t="shared" si="15"/>
        <v/>
      </c>
      <c r="EB43" s="47" t="str">
        <f t="shared" si="15"/>
        <v/>
      </c>
      <c r="EC43" s="49" t="str">
        <f t="shared" si="15"/>
        <v/>
      </c>
      <c r="ED43" s="49" t="str">
        <f t="shared" si="15"/>
        <v/>
      </c>
      <c r="EE43" s="47" t="str">
        <f t="shared" si="15"/>
        <v/>
      </c>
      <c r="EF43" s="47" t="str">
        <f t="shared" si="15"/>
        <v/>
      </c>
      <c r="EG43" s="47" t="str">
        <f t="shared" si="15"/>
        <v/>
      </c>
      <c r="EH43" s="6">
        <f t="shared" si="16"/>
        <v>0</v>
      </c>
      <c r="EI43" s="6">
        <f t="shared" si="17"/>
        <v>0</v>
      </c>
      <c r="EJ43" s="2" t="str">
        <f t="shared" si="18"/>
        <v/>
      </c>
      <c r="EK43" s="2" t="str">
        <f t="shared" si="19"/>
        <v/>
      </c>
      <c r="EL43" s="2" t="str">
        <f t="shared" si="127"/>
        <v/>
      </c>
      <c r="EM43" s="2" t="str">
        <f t="shared" si="21"/>
        <v/>
      </c>
      <c r="EN43" s="2" t="str">
        <f t="shared" si="22"/>
        <v/>
      </c>
      <c r="EO43" s="2">
        <f t="shared" si="23"/>
        <v>0</v>
      </c>
      <c r="EP43" s="2">
        <f t="shared" si="111"/>
        <v>0</v>
      </c>
      <c r="EQ43" s="2"/>
      <c r="ER43" s="2"/>
      <c r="ES43" s="2"/>
      <c r="ET43" s="2"/>
      <c r="EU43" s="2"/>
      <c r="EV43" s="2"/>
      <c r="EW43" s="2">
        <f t="shared" si="24"/>
        <v>0</v>
      </c>
      <c r="EX43" s="2">
        <f t="shared" si="25"/>
        <v>0</v>
      </c>
      <c r="EY43" s="2">
        <f t="shared" si="112"/>
        <v>0</v>
      </c>
      <c r="EZ43" s="2">
        <f t="shared" si="26"/>
        <v>0</v>
      </c>
      <c r="FA43" s="2">
        <f t="shared" si="27"/>
        <v>0</v>
      </c>
      <c r="FB43" s="59"/>
      <c r="FC43" s="2">
        <f t="shared" si="28"/>
        <v>0</v>
      </c>
      <c r="FD43" s="2">
        <f t="shared" si="113"/>
        <v>0</v>
      </c>
      <c r="FE43" s="3">
        <f t="shared" si="126"/>
        <v>0</v>
      </c>
      <c r="FF43" s="3">
        <f t="shared" si="114"/>
        <v>0</v>
      </c>
      <c r="FG43" s="3">
        <f t="shared" si="115"/>
        <v>0</v>
      </c>
      <c r="FH43" s="3">
        <f t="shared" si="29"/>
        <v>0</v>
      </c>
      <c r="FI43" s="67">
        <f t="shared" si="30"/>
        <v>0</v>
      </c>
      <c r="FJ43" s="3">
        <f t="shared" si="31"/>
        <v>0</v>
      </c>
      <c r="FK43" s="3">
        <f t="shared" si="32"/>
        <v>0</v>
      </c>
      <c r="FL43" s="3">
        <f t="shared" si="116"/>
        <v>0</v>
      </c>
      <c r="FM43" s="3">
        <f t="shared" si="117"/>
        <v>0</v>
      </c>
      <c r="FN43" s="3">
        <f t="shared" si="118"/>
        <v>0</v>
      </c>
      <c r="FO43" s="2">
        <f t="shared" si="33"/>
        <v>0</v>
      </c>
      <c r="FP43" s="2">
        <f t="shared" si="34"/>
        <v>0</v>
      </c>
      <c r="FQ43" s="2">
        <f t="shared" si="119"/>
        <v>0</v>
      </c>
      <c r="FR43" s="6" t="str">
        <f>IF(A43=1,1,IF(DW43="","",COUNTA($DW$31:DW43)+1))</f>
        <v/>
      </c>
      <c r="FS43" s="6" t="str">
        <f t="shared" si="35"/>
        <v/>
      </c>
      <c r="FT43" s="43">
        <f t="shared" si="120"/>
        <v>0</v>
      </c>
      <c r="FU43" s="23">
        <f t="shared" si="121"/>
        <v>0</v>
      </c>
      <c r="FV43" s="21">
        <f t="shared" si="122"/>
        <v>0</v>
      </c>
    </row>
    <row r="44" spans="1:178">
      <c r="A44" s="4" t="str">
        <f t="shared" si="36"/>
        <v/>
      </c>
      <c r="B44" s="33"/>
      <c r="C44" s="33"/>
      <c r="D44" s="33"/>
      <c r="E44" s="33"/>
      <c r="F44" s="33"/>
      <c r="G44" s="11" t="str">
        <f t="shared" si="2"/>
        <v/>
      </c>
      <c r="H44" s="3" t="str">
        <f t="shared" si="37"/>
        <v/>
      </c>
      <c r="I44" s="3" t="str">
        <f t="shared" si="3"/>
        <v/>
      </c>
      <c r="J44" s="3" t="str">
        <f t="shared" si="38"/>
        <v/>
      </c>
      <c r="K44" s="3" t="str">
        <f t="shared" si="4"/>
        <v/>
      </c>
      <c r="L44" s="2" t="str">
        <f t="shared" si="5"/>
        <v/>
      </c>
      <c r="M44" s="8" t="str">
        <f t="shared" si="39"/>
        <v/>
      </c>
      <c r="N44" s="8" t="str">
        <f t="shared" si="6"/>
        <v/>
      </c>
      <c r="O44" s="8" t="str">
        <f t="shared" si="40"/>
        <v/>
      </c>
      <c r="P44" s="8" t="str">
        <f t="shared" si="7"/>
        <v/>
      </c>
      <c r="Q44" s="2" t="str">
        <f t="shared" si="8"/>
        <v/>
      </c>
      <c r="R44" s="3" t="str">
        <f t="shared" si="9"/>
        <v/>
      </c>
      <c r="S44" s="3" t="str">
        <f t="shared" si="10"/>
        <v/>
      </c>
      <c r="T44" s="3" t="str">
        <f t="shared" si="41"/>
        <v/>
      </c>
      <c r="U44" s="8" t="str">
        <f t="shared" si="11"/>
        <v/>
      </c>
      <c r="V44" s="2" t="str">
        <f t="shared" si="12"/>
        <v/>
      </c>
      <c r="W44" s="2" t="str">
        <f t="shared" si="13"/>
        <v/>
      </c>
      <c r="X44" s="2" t="str">
        <f t="shared" si="123"/>
        <v/>
      </c>
      <c r="Y44" s="2" t="str">
        <f t="shared" si="14"/>
        <v/>
      </c>
      <c r="Z44" s="46" t="str">
        <f t="shared" si="42"/>
        <v/>
      </c>
      <c r="AA44" s="46" t="str">
        <f t="shared" si="43"/>
        <v/>
      </c>
      <c r="AB44" s="47"/>
      <c r="AC44" s="46" t="str">
        <f t="shared" si="44"/>
        <v/>
      </c>
      <c r="AD44" s="47" t="str">
        <f t="shared" si="45"/>
        <v/>
      </c>
      <c r="AE44" s="48" t="str">
        <f t="shared" si="46"/>
        <v/>
      </c>
      <c r="AF44" s="49" t="str">
        <f t="shared" si="47"/>
        <v/>
      </c>
      <c r="AG44" s="49" t="str">
        <f t="shared" si="47"/>
        <v/>
      </c>
      <c r="AH44" s="49" t="str">
        <f t="shared" si="47"/>
        <v/>
      </c>
      <c r="AI44" s="47" t="str">
        <f t="shared" si="47"/>
        <v/>
      </c>
      <c r="AJ44" s="47" t="str">
        <f t="shared" si="47"/>
        <v/>
      </c>
      <c r="AK44" s="46" t="str">
        <f t="shared" si="47"/>
        <v/>
      </c>
      <c r="AL44" s="47"/>
      <c r="AM44" s="53" t="str">
        <f t="shared" si="48"/>
        <v/>
      </c>
      <c r="AN44" s="50" t="str">
        <f t="shared" si="49"/>
        <v/>
      </c>
      <c r="AO44" s="53" t="s">
        <v>84</v>
      </c>
      <c r="AP44" s="52" t="str">
        <f t="shared" si="50"/>
        <v/>
      </c>
      <c r="AQ44" s="52" t="str">
        <f t="shared" si="51"/>
        <v/>
      </c>
      <c r="AR44" s="47">
        <f t="shared" si="52"/>
        <v>0</v>
      </c>
      <c r="AS44" s="53" t="str">
        <f t="shared" si="53"/>
        <v/>
      </c>
      <c r="AT44" s="52" t="str">
        <f t="shared" si="54"/>
        <v/>
      </c>
      <c r="AU44" s="9" t="str">
        <f t="shared" si="55"/>
        <v/>
      </c>
      <c r="AV44" s="9" t="str">
        <f t="shared" si="56"/>
        <v/>
      </c>
      <c r="AW44" s="12" t="str">
        <f t="shared" si="57"/>
        <v/>
      </c>
      <c r="AX44" s="9" t="str">
        <f t="shared" si="58"/>
        <v/>
      </c>
      <c r="AY44" s="12" t="str">
        <f t="shared" si="59"/>
        <v/>
      </c>
      <c r="AZ44" s="10" t="str">
        <f t="shared" si="60"/>
        <v/>
      </c>
      <c r="BA44" s="10" t="str">
        <f t="shared" si="61"/>
        <v/>
      </c>
      <c r="BB44" s="10" t="str">
        <f t="shared" si="62"/>
        <v/>
      </c>
      <c r="BC44" s="10" t="str">
        <f t="shared" si="63"/>
        <v/>
      </c>
      <c r="BD44" s="10" t="str">
        <f t="shared" si="64"/>
        <v/>
      </c>
      <c r="BE44" s="12" t="str">
        <f t="shared" si="65"/>
        <v/>
      </c>
      <c r="BF44" s="9" t="str">
        <f t="shared" si="66"/>
        <v/>
      </c>
      <c r="BG44" s="9" t="str">
        <f t="shared" si="67"/>
        <v/>
      </c>
      <c r="BH44" s="7" t="str">
        <f t="shared" si="68"/>
        <v/>
      </c>
      <c r="BI44" s="7" t="str">
        <f t="shared" si="69"/>
        <v/>
      </c>
      <c r="BJ44" s="12" t="str">
        <f t="shared" si="70"/>
        <v/>
      </c>
      <c r="BK44" s="80" t="str">
        <f t="shared" si="71"/>
        <v/>
      </c>
      <c r="BL44" s="7" t="str">
        <f t="shared" si="72"/>
        <v/>
      </c>
      <c r="BM44" s="7" t="str">
        <f t="shared" si="124"/>
        <v/>
      </c>
      <c r="BN44" s="12" t="str">
        <f t="shared" si="73"/>
        <v/>
      </c>
      <c r="BO44" s="9" t="str">
        <f t="shared" si="74"/>
        <v/>
      </c>
      <c r="BP44" s="2" t="str">
        <f t="shared" si="75"/>
        <v/>
      </c>
      <c r="BQ44" s="2" t="str">
        <f t="shared" si="76"/>
        <v/>
      </c>
      <c r="BR44" s="20" t="str">
        <f t="shared" si="77"/>
        <v/>
      </c>
      <c r="BS44" s="20" t="str">
        <f t="shared" si="77"/>
        <v/>
      </c>
      <c r="BT44" s="20" t="str">
        <f t="shared" si="77"/>
        <v/>
      </c>
      <c r="BU44" s="86" t="str">
        <f t="shared" si="78"/>
        <v/>
      </c>
      <c r="BV44" s="86" t="str">
        <f t="shared" si="79"/>
        <v/>
      </c>
      <c r="BW44" s="20" t="str">
        <f t="shared" si="77"/>
        <v/>
      </c>
      <c r="BX44" s="86" t="str">
        <f t="shared" si="77"/>
        <v/>
      </c>
      <c r="BY44" s="86" t="str">
        <f t="shared" si="77"/>
        <v/>
      </c>
      <c r="BZ44" s="86" t="str">
        <f t="shared" si="77"/>
        <v/>
      </c>
      <c r="CA44" s="86" t="str">
        <f t="shared" si="77"/>
        <v/>
      </c>
      <c r="CB44" s="86" t="str">
        <f t="shared" si="77"/>
        <v/>
      </c>
      <c r="CC44" s="86" t="str">
        <f t="shared" si="77"/>
        <v/>
      </c>
      <c r="CD44" s="86" t="str">
        <f t="shared" si="77"/>
        <v/>
      </c>
      <c r="CE44" s="20" t="str">
        <f t="shared" si="125"/>
        <v/>
      </c>
      <c r="CF44" s="14" t="str">
        <f t="shared" si="81"/>
        <v/>
      </c>
      <c r="CG44" s="14" t="str">
        <f t="shared" si="82"/>
        <v/>
      </c>
      <c r="CH44" s="8">
        <f t="shared" si="83"/>
        <v>0</v>
      </c>
      <c r="CI44" s="9" t="str">
        <f t="shared" si="84"/>
        <v/>
      </c>
      <c r="CJ44" s="9" t="str">
        <f t="shared" si="85"/>
        <v/>
      </c>
      <c r="CK44" s="9" t="str">
        <f t="shared" si="86"/>
        <v/>
      </c>
      <c r="CL44" s="9" t="str">
        <f t="shared" si="87"/>
        <v/>
      </c>
      <c r="CM44" s="9" t="str">
        <f t="shared" si="88"/>
        <v/>
      </c>
      <c r="CN44" s="9" t="str">
        <f t="shared" si="89"/>
        <v/>
      </c>
      <c r="CO44" s="9" t="str">
        <f t="shared" si="90"/>
        <v/>
      </c>
      <c r="CP44" s="9" t="str">
        <f t="shared" si="90"/>
        <v/>
      </c>
      <c r="CQ44" s="9" t="str">
        <f t="shared" si="90"/>
        <v/>
      </c>
      <c r="CR44" s="9" t="str">
        <f t="shared" si="90"/>
        <v/>
      </c>
      <c r="CS44" s="9" t="str">
        <f t="shared" si="90"/>
        <v/>
      </c>
      <c r="CT44" s="9" t="str">
        <f t="shared" si="90"/>
        <v/>
      </c>
      <c r="CU44" s="9" t="str">
        <f t="shared" si="90"/>
        <v/>
      </c>
      <c r="CV44" s="9" t="str">
        <f t="shared" si="91"/>
        <v/>
      </c>
      <c r="CW44" s="9" t="str">
        <f t="shared" si="92"/>
        <v/>
      </c>
      <c r="CX44" s="9" t="str">
        <f t="shared" si="92"/>
        <v/>
      </c>
      <c r="CY44" s="9" t="str">
        <f t="shared" si="92"/>
        <v/>
      </c>
      <c r="CZ44" s="9" t="str">
        <f t="shared" si="92"/>
        <v/>
      </c>
      <c r="DA44" s="9" t="str">
        <f t="shared" si="92"/>
        <v/>
      </c>
      <c r="DB44" s="9" t="str">
        <f t="shared" si="92"/>
        <v/>
      </c>
      <c r="DC44" s="9" t="str">
        <f t="shared" si="92"/>
        <v/>
      </c>
      <c r="DD44" s="2" t="str">
        <f t="shared" si="93"/>
        <v/>
      </c>
      <c r="DE44" s="2" t="str">
        <f t="shared" si="94"/>
        <v/>
      </c>
      <c r="DF44" s="2" t="str">
        <f t="shared" si="95"/>
        <v/>
      </c>
      <c r="DG44" s="2" t="str">
        <f t="shared" si="96"/>
        <v/>
      </c>
      <c r="DH44" s="2" t="str">
        <f t="shared" si="97"/>
        <v/>
      </c>
      <c r="DI44" s="2" t="str">
        <f t="shared" si="98"/>
        <v/>
      </c>
      <c r="DJ44" s="2" t="str">
        <f t="shared" si="99"/>
        <v/>
      </c>
      <c r="DK44" s="2" t="str">
        <f t="shared" si="100"/>
        <v/>
      </c>
      <c r="DL44" s="16" t="str">
        <f t="shared" si="101"/>
        <v/>
      </c>
      <c r="DM44" s="16" t="str">
        <f t="shared" si="102"/>
        <v/>
      </c>
      <c r="DN44" s="16" t="str">
        <f t="shared" si="103"/>
        <v/>
      </c>
      <c r="DO44" s="72" t="str">
        <f t="shared" si="104"/>
        <v/>
      </c>
      <c r="DP44" s="16" t="str">
        <f t="shared" si="105"/>
        <v/>
      </c>
      <c r="DQ44" s="16" t="str">
        <f t="shared" si="106"/>
        <v/>
      </c>
      <c r="DR44" s="2" t="str">
        <f t="shared" si="107"/>
        <v/>
      </c>
      <c r="DS44" s="2" t="str">
        <f t="shared" si="108"/>
        <v/>
      </c>
      <c r="DT44" s="2" t="str">
        <f t="shared" si="109"/>
        <v/>
      </c>
      <c r="DU44" s="2" t="str">
        <f t="shared" si="110"/>
        <v/>
      </c>
      <c r="DV44" s="15"/>
      <c r="DW44" s="18"/>
      <c r="DX44" s="17"/>
      <c r="DY44" s="47" t="str">
        <f t="shared" si="15"/>
        <v/>
      </c>
      <c r="DZ44" s="47" t="str">
        <f t="shared" si="15"/>
        <v/>
      </c>
      <c r="EA44" s="47" t="str">
        <f t="shared" si="15"/>
        <v/>
      </c>
      <c r="EB44" s="47" t="str">
        <f t="shared" si="15"/>
        <v/>
      </c>
      <c r="EC44" s="49" t="str">
        <f t="shared" si="15"/>
        <v/>
      </c>
      <c r="ED44" s="49" t="str">
        <f t="shared" si="15"/>
        <v/>
      </c>
      <c r="EE44" s="47" t="str">
        <f t="shared" si="15"/>
        <v/>
      </c>
      <c r="EF44" s="47" t="str">
        <f t="shared" si="15"/>
        <v/>
      </c>
      <c r="EG44" s="47" t="str">
        <f t="shared" si="15"/>
        <v/>
      </c>
      <c r="EH44" s="6">
        <f t="shared" si="16"/>
        <v>0</v>
      </c>
      <c r="EI44" s="6">
        <f t="shared" si="17"/>
        <v>0</v>
      </c>
      <c r="EJ44" s="2" t="str">
        <f t="shared" si="18"/>
        <v/>
      </c>
      <c r="EK44" s="2" t="str">
        <f t="shared" si="19"/>
        <v/>
      </c>
      <c r="EL44" s="2" t="str">
        <f t="shared" si="127"/>
        <v/>
      </c>
      <c r="EM44" s="2" t="str">
        <f t="shared" si="21"/>
        <v/>
      </c>
      <c r="EN44" s="2" t="str">
        <f t="shared" si="22"/>
        <v/>
      </c>
      <c r="EO44" s="2">
        <f t="shared" si="23"/>
        <v>0</v>
      </c>
      <c r="EP44" s="2">
        <f t="shared" si="111"/>
        <v>0</v>
      </c>
      <c r="EQ44" s="2"/>
      <c r="ER44" s="2"/>
      <c r="ES44" s="2"/>
      <c r="ET44" s="2"/>
      <c r="EU44" s="2"/>
      <c r="EV44" s="2"/>
      <c r="EW44" s="2">
        <f t="shared" si="24"/>
        <v>0</v>
      </c>
      <c r="EX44" s="2">
        <f t="shared" si="25"/>
        <v>0</v>
      </c>
      <c r="EY44" s="2">
        <f t="shared" si="112"/>
        <v>0</v>
      </c>
      <c r="EZ44" s="2">
        <f t="shared" si="26"/>
        <v>0</v>
      </c>
      <c r="FA44" s="2">
        <f t="shared" si="27"/>
        <v>0</v>
      </c>
      <c r="FB44" s="59"/>
      <c r="FC44" s="2">
        <f t="shared" si="28"/>
        <v>0</v>
      </c>
      <c r="FD44" s="2">
        <f t="shared" si="113"/>
        <v>0</v>
      </c>
      <c r="FE44" s="3">
        <f t="shared" si="126"/>
        <v>0</v>
      </c>
      <c r="FF44" s="3">
        <f t="shared" si="114"/>
        <v>0</v>
      </c>
      <c r="FG44" s="3">
        <f t="shared" si="115"/>
        <v>0</v>
      </c>
      <c r="FH44" s="3">
        <f t="shared" si="29"/>
        <v>0</v>
      </c>
      <c r="FI44" s="67">
        <f t="shared" si="30"/>
        <v>0</v>
      </c>
      <c r="FJ44" s="3">
        <f t="shared" si="31"/>
        <v>0</v>
      </c>
      <c r="FK44" s="3">
        <f t="shared" si="32"/>
        <v>0</v>
      </c>
      <c r="FL44" s="3">
        <f t="shared" si="116"/>
        <v>0</v>
      </c>
      <c r="FM44" s="3">
        <f t="shared" si="117"/>
        <v>0</v>
      </c>
      <c r="FN44" s="3">
        <f t="shared" si="118"/>
        <v>0</v>
      </c>
      <c r="FO44" s="2">
        <f t="shared" si="33"/>
        <v>0</v>
      </c>
      <c r="FP44" s="2">
        <f t="shared" si="34"/>
        <v>0</v>
      </c>
      <c r="FQ44" s="2">
        <f t="shared" si="119"/>
        <v>0</v>
      </c>
      <c r="FR44" s="6" t="str">
        <f>IF(A44=1,1,IF(DW44="","",COUNTA($DW$31:DW44)+1))</f>
        <v/>
      </c>
      <c r="FS44" s="6" t="str">
        <f t="shared" si="35"/>
        <v/>
      </c>
      <c r="FT44" s="43">
        <f t="shared" si="120"/>
        <v>0</v>
      </c>
      <c r="FU44" s="23">
        <f t="shared" si="121"/>
        <v>0</v>
      </c>
      <c r="FV44" s="21">
        <f t="shared" si="122"/>
        <v>0</v>
      </c>
    </row>
    <row r="45" spans="1:178">
      <c r="A45" s="4" t="str">
        <f t="shared" si="36"/>
        <v/>
      </c>
      <c r="B45" s="33"/>
      <c r="C45" s="33"/>
      <c r="D45" s="33"/>
      <c r="E45" s="33"/>
      <c r="F45" s="33"/>
      <c r="G45" s="11" t="str">
        <f t="shared" si="2"/>
        <v/>
      </c>
      <c r="H45" s="3" t="str">
        <f t="shared" si="37"/>
        <v/>
      </c>
      <c r="I45" s="3" t="str">
        <f t="shared" si="3"/>
        <v/>
      </c>
      <c r="J45" s="3" t="str">
        <f t="shared" si="38"/>
        <v/>
      </c>
      <c r="K45" s="3" t="str">
        <f t="shared" si="4"/>
        <v/>
      </c>
      <c r="L45" s="2" t="str">
        <f t="shared" si="5"/>
        <v/>
      </c>
      <c r="M45" s="8" t="str">
        <f t="shared" si="39"/>
        <v/>
      </c>
      <c r="N45" s="8" t="str">
        <f t="shared" si="6"/>
        <v/>
      </c>
      <c r="O45" s="8" t="str">
        <f t="shared" si="40"/>
        <v/>
      </c>
      <c r="P45" s="8" t="str">
        <f t="shared" si="7"/>
        <v/>
      </c>
      <c r="Q45" s="2" t="str">
        <f t="shared" si="8"/>
        <v/>
      </c>
      <c r="R45" s="3" t="str">
        <f t="shared" si="9"/>
        <v/>
      </c>
      <c r="S45" s="3" t="str">
        <f t="shared" si="10"/>
        <v/>
      </c>
      <c r="T45" s="3" t="str">
        <f t="shared" si="41"/>
        <v/>
      </c>
      <c r="U45" s="8" t="str">
        <f t="shared" si="11"/>
        <v/>
      </c>
      <c r="V45" s="2" t="str">
        <f t="shared" si="12"/>
        <v/>
      </c>
      <c r="W45" s="2" t="str">
        <f t="shared" si="13"/>
        <v/>
      </c>
      <c r="X45" s="2" t="str">
        <f t="shared" si="123"/>
        <v/>
      </c>
      <c r="Y45" s="2" t="str">
        <f t="shared" si="14"/>
        <v/>
      </c>
      <c r="Z45" s="46" t="str">
        <f t="shared" si="42"/>
        <v/>
      </c>
      <c r="AA45" s="46" t="str">
        <f t="shared" si="43"/>
        <v/>
      </c>
      <c r="AB45" s="47"/>
      <c r="AC45" s="46" t="str">
        <f t="shared" si="44"/>
        <v/>
      </c>
      <c r="AD45" s="47" t="str">
        <f t="shared" si="45"/>
        <v/>
      </c>
      <c r="AE45" s="48" t="str">
        <f t="shared" si="46"/>
        <v/>
      </c>
      <c r="AF45" s="49" t="str">
        <f t="shared" si="47"/>
        <v/>
      </c>
      <c r="AG45" s="49" t="str">
        <f t="shared" si="47"/>
        <v/>
      </c>
      <c r="AH45" s="49" t="str">
        <f t="shared" si="47"/>
        <v/>
      </c>
      <c r="AI45" s="47" t="str">
        <f t="shared" si="47"/>
        <v/>
      </c>
      <c r="AJ45" s="47" t="str">
        <f t="shared" si="47"/>
        <v/>
      </c>
      <c r="AK45" s="46" t="str">
        <f t="shared" si="47"/>
        <v/>
      </c>
      <c r="AL45" s="47"/>
      <c r="AM45" s="53" t="str">
        <f t="shared" si="48"/>
        <v/>
      </c>
      <c r="AN45" s="50" t="str">
        <f t="shared" si="49"/>
        <v/>
      </c>
      <c r="AO45" s="53" t="s">
        <v>84</v>
      </c>
      <c r="AP45" s="52" t="str">
        <f t="shared" si="50"/>
        <v/>
      </c>
      <c r="AQ45" s="52" t="str">
        <f t="shared" si="51"/>
        <v/>
      </c>
      <c r="AR45" s="47">
        <f t="shared" si="52"/>
        <v>0</v>
      </c>
      <c r="AS45" s="53" t="str">
        <f t="shared" si="53"/>
        <v/>
      </c>
      <c r="AT45" s="52" t="str">
        <f t="shared" si="54"/>
        <v/>
      </c>
      <c r="AU45" s="9" t="str">
        <f t="shared" si="55"/>
        <v/>
      </c>
      <c r="AV45" s="9" t="str">
        <f t="shared" si="56"/>
        <v/>
      </c>
      <c r="AW45" s="12" t="str">
        <f t="shared" si="57"/>
        <v/>
      </c>
      <c r="AX45" s="9" t="str">
        <f t="shared" si="58"/>
        <v/>
      </c>
      <c r="AY45" s="12" t="str">
        <f t="shared" si="59"/>
        <v/>
      </c>
      <c r="AZ45" s="10" t="str">
        <f t="shared" si="60"/>
        <v/>
      </c>
      <c r="BA45" s="10" t="str">
        <f t="shared" si="61"/>
        <v/>
      </c>
      <c r="BB45" s="10" t="str">
        <f t="shared" si="62"/>
        <v/>
      </c>
      <c r="BC45" s="10" t="str">
        <f t="shared" si="63"/>
        <v/>
      </c>
      <c r="BD45" s="10" t="str">
        <f t="shared" si="64"/>
        <v/>
      </c>
      <c r="BE45" s="12" t="str">
        <f t="shared" si="65"/>
        <v/>
      </c>
      <c r="BF45" s="9" t="str">
        <f t="shared" si="66"/>
        <v/>
      </c>
      <c r="BG45" s="9" t="str">
        <f t="shared" si="67"/>
        <v/>
      </c>
      <c r="BH45" s="7" t="str">
        <f t="shared" si="68"/>
        <v/>
      </c>
      <c r="BI45" s="7" t="str">
        <f t="shared" si="69"/>
        <v/>
      </c>
      <c r="BJ45" s="12" t="str">
        <f t="shared" si="70"/>
        <v/>
      </c>
      <c r="BK45" s="80" t="str">
        <f t="shared" si="71"/>
        <v/>
      </c>
      <c r="BL45" s="7" t="str">
        <f t="shared" si="72"/>
        <v/>
      </c>
      <c r="BM45" s="7" t="str">
        <f t="shared" si="124"/>
        <v/>
      </c>
      <c r="BN45" s="12" t="str">
        <f t="shared" si="73"/>
        <v/>
      </c>
      <c r="BO45" s="9" t="str">
        <f t="shared" si="74"/>
        <v/>
      </c>
      <c r="BP45" s="2" t="str">
        <f t="shared" si="75"/>
        <v/>
      </c>
      <c r="BQ45" s="2" t="str">
        <f t="shared" si="76"/>
        <v/>
      </c>
      <c r="BR45" s="20" t="str">
        <f t="shared" si="77"/>
        <v/>
      </c>
      <c r="BS45" s="20" t="str">
        <f t="shared" si="77"/>
        <v/>
      </c>
      <c r="BT45" s="20" t="str">
        <f t="shared" si="77"/>
        <v/>
      </c>
      <c r="BU45" s="86" t="str">
        <f t="shared" si="78"/>
        <v/>
      </c>
      <c r="BV45" s="86" t="str">
        <f t="shared" si="79"/>
        <v/>
      </c>
      <c r="BW45" s="20" t="str">
        <f t="shared" si="77"/>
        <v/>
      </c>
      <c r="BX45" s="86" t="str">
        <f t="shared" si="77"/>
        <v/>
      </c>
      <c r="BY45" s="86" t="str">
        <f t="shared" si="77"/>
        <v/>
      </c>
      <c r="BZ45" s="86" t="str">
        <f t="shared" si="77"/>
        <v/>
      </c>
      <c r="CA45" s="86" t="str">
        <f t="shared" si="77"/>
        <v/>
      </c>
      <c r="CB45" s="86" t="str">
        <f t="shared" si="77"/>
        <v/>
      </c>
      <c r="CC45" s="86" t="str">
        <f t="shared" si="77"/>
        <v/>
      </c>
      <c r="CD45" s="86" t="str">
        <f t="shared" si="77"/>
        <v/>
      </c>
      <c r="CE45" s="20" t="str">
        <f t="shared" si="125"/>
        <v/>
      </c>
      <c r="CF45" s="14" t="str">
        <f t="shared" si="81"/>
        <v/>
      </c>
      <c r="CG45" s="14" t="str">
        <f t="shared" si="82"/>
        <v/>
      </c>
      <c r="CH45" s="8">
        <f t="shared" si="83"/>
        <v>0</v>
      </c>
      <c r="CI45" s="9" t="str">
        <f t="shared" si="84"/>
        <v/>
      </c>
      <c r="CJ45" s="9" t="str">
        <f t="shared" si="85"/>
        <v/>
      </c>
      <c r="CK45" s="9" t="str">
        <f t="shared" si="86"/>
        <v/>
      </c>
      <c r="CL45" s="9" t="str">
        <f t="shared" si="87"/>
        <v/>
      </c>
      <c r="CM45" s="9" t="str">
        <f t="shared" si="88"/>
        <v/>
      </c>
      <c r="CN45" s="9" t="str">
        <f t="shared" si="89"/>
        <v/>
      </c>
      <c r="CO45" s="9" t="str">
        <f t="shared" si="90"/>
        <v/>
      </c>
      <c r="CP45" s="9" t="str">
        <f t="shared" si="90"/>
        <v/>
      </c>
      <c r="CQ45" s="9" t="str">
        <f t="shared" si="90"/>
        <v/>
      </c>
      <c r="CR45" s="9" t="str">
        <f t="shared" si="90"/>
        <v/>
      </c>
      <c r="CS45" s="9" t="str">
        <f t="shared" si="90"/>
        <v/>
      </c>
      <c r="CT45" s="9" t="str">
        <f t="shared" si="90"/>
        <v/>
      </c>
      <c r="CU45" s="9" t="str">
        <f t="shared" si="90"/>
        <v/>
      </c>
      <c r="CV45" s="9" t="str">
        <f t="shared" si="91"/>
        <v/>
      </c>
      <c r="CW45" s="9" t="str">
        <f t="shared" si="92"/>
        <v/>
      </c>
      <c r="CX45" s="9" t="str">
        <f t="shared" si="92"/>
        <v/>
      </c>
      <c r="CY45" s="9" t="str">
        <f t="shared" si="92"/>
        <v/>
      </c>
      <c r="CZ45" s="9" t="str">
        <f t="shared" si="92"/>
        <v/>
      </c>
      <c r="DA45" s="9" t="str">
        <f t="shared" si="92"/>
        <v/>
      </c>
      <c r="DB45" s="9" t="str">
        <f t="shared" si="92"/>
        <v/>
      </c>
      <c r="DC45" s="9" t="str">
        <f t="shared" si="92"/>
        <v/>
      </c>
      <c r="DD45" s="2" t="str">
        <f t="shared" si="93"/>
        <v/>
      </c>
      <c r="DE45" s="2" t="str">
        <f t="shared" si="94"/>
        <v/>
      </c>
      <c r="DF45" s="2" t="str">
        <f t="shared" si="95"/>
        <v/>
      </c>
      <c r="DG45" s="2" t="str">
        <f t="shared" si="96"/>
        <v/>
      </c>
      <c r="DH45" s="2" t="str">
        <f t="shared" si="97"/>
        <v/>
      </c>
      <c r="DI45" s="2" t="str">
        <f t="shared" si="98"/>
        <v/>
      </c>
      <c r="DJ45" s="2" t="str">
        <f t="shared" si="99"/>
        <v/>
      </c>
      <c r="DK45" s="2" t="str">
        <f t="shared" si="100"/>
        <v/>
      </c>
      <c r="DL45" s="16" t="str">
        <f t="shared" si="101"/>
        <v/>
      </c>
      <c r="DM45" s="16" t="str">
        <f t="shared" si="102"/>
        <v/>
      </c>
      <c r="DN45" s="16" t="str">
        <f t="shared" si="103"/>
        <v/>
      </c>
      <c r="DO45" s="72" t="str">
        <f t="shared" si="104"/>
        <v/>
      </c>
      <c r="DP45" s="16" t="str">
        <f t="shared" si="105"/>
        <v/>
      </c>
      <c r="DQ45" s="16" t="str">
        <f t="shared" si="106"/>
        <v/>
      </c>
      <c r="DR45" s="2" t="str">
        <f t="shared" si="107"/>
        <v/>
      </c>
      <c r="DS45" s="2" t="str">
        <f t="shared" si="108"/>
        <v/>
      </c>
      <c r="DT45" s="2" t="str">
        <f t="shared" si="109"/>
        <v/>
      </c>
      <c r="DU45" s="2" t="str">
        <f t="shared" si="110"/>
        <v/>
      </c>
      <c r="DV45" s="15"/>
      <c r="DW45" s="18"/>
      <c r="DX45" s="17"/>
      <c r="DY45" s="47" t="str">
        <f t="shared" si="15"/>
        <v/>
      </c>
      <c r="DZ45" s="47" t="str">
        <f t="shared" si="15"/>
        <v/>
      </c>
      <c r="EA45" s="47" t="str">
        <f t="shared" si="15"/>
        <v/>
      </c>
      <c r="EB45" s="47" t="str">
        <f t="shared" si="15"/>
        <v/>
      </c>
      <c r="EC45" s="49" t="str">
        <f t="shared" si="15"/>
        <v/>
      </c>
      <c r="ED45" s="49" t="str">
        <f t="shared" si="15"/>
        <v/>
      </c>
      <c r="EE45" s="47" t="str">
        <f t="shared" si="15"/>
        <v/>
      </c>
      <c r="EF45" s="47" t="str">
        <f t="shared" si="15"/>
        <v/>
      </c>
      <c r="EG45" s="47" t="str">
        <f t="shared" si="15"/>
        <v/>
      </c>
      <c r="EH45" s="6">
        <f t="shared" si="16"/>
        <v>0</v>
      </c>
      <c r="EI45" s="6">
        <f t="shared" si="17"/>
        <v>0</v>
      </c>
      <c r="EJ45" s="2" t="str">
        <f t="shared" si="18"/>
        <v/>
      </c>
      <c r="EK45" s="2" t="str">
        <f t="shared" si="19"/>
        <v/>
      </c>
      <c r="EL45" s="2" t="str">
        <f t="shared" si="127"/>
        <v/>
      </c>
      <c r="EM45" s="2" t="str">
        <f t="shared" si="21"/>
        <v/>
      </c>
      <c r="EN45" s="2" t="str">
        <f t="shared" si="22"/>
        <v/>
      </c>
      <c r="EO45" s="2">
        <f t="shared" si="23"/>
        <v>0</v>
      </c>
      <c r="EP45" s="2">
        <f t="shared" si="111"/>
        <v>0</v>
      </c>
      <c r="EQ45" s="2"/>
      <c r="ER45" s="2"/>
      <c r="ES45" s="2"/>
      <c r="ET45" s="2"/>
      <c r="EU45" s="2"/>
      <c r="EV45" s="2"/>
      <c r="EW45" s="2">
        <f t="shared" si="24"/>
        <v>0</v>
      </c>
      <c r="EX45" s="2">
        <f t="shared" si="25"/>
        <v>0</v>
      </c>
      <c r="EY45" s="2">
        <f t="shared" si="112"/>
        <v>0</v>
      </c>
      <c r="EZ45" s="2">
        <f t="shared" si="26"/>
        <v>0</v>
      </c>
      <c r="FA45" s="2">
        <f t="shared" si="27"/>
        <v>0</v>
      </c>
      <c r="FB45" s="59"/>
      <c r="FC45" s="2">
        <f t="shared" si="28"/>
        <v>0</v>
      </c>
      <c r="FD45" s="2">
        <f t="shared" si="113"/>
        <v>0</v>
      </c>
      <c r="FE45" s="3">
        <f t="shared" si="126"/>
        <v>0</v>
      </c>
      <c r="FF45" s="3">
        <f t="shared" si="114"/>
        <v>0</v>
      </c>
      <c r="FG45" s="3">
        <f t="shared" si="115"/>
        <v>0</v>
      </c>
      <c r="FH45" s="3">
        <f t="shared" si="29"/>
        <v>0</v>
      </c>
      <c r="FI45" s="67">
        <f t="shared" si="30"/>
        <v>0</v>
      </c>
      <c r="FJ45" s="3">
        <f t="shared" si="31"/>
        <v>0</v>
      </c>
      <c r="FK45" s="3">
        <f t="shared" si="32"/>
        <v>0</v>
      </c>
      <c r="FL45" s="3">
        <f t="shared" si="116"/>
        <v>0</v>
      </c>
      <c r="FM45" s="3">
        <f t="shared" si="117"/>
        <v>0</v>
      </c>
      <c r="FN45" s="3">
        <f t="shared" si="118"/>
        <v>0</v>
      </c>
      <c r="FO45" s="2">
        <f t="shared" si="33"/>
        <v>0</v>
      </c>
      <c r="FP45" s="2">
        <f t="shared" si="34"/>
        <v>0</v>
      </c>
      <c r="FQ45" s="2">
        <f t="shared" si="119"/>
        <v>0</v>
      </c>
      <c r="FR45" s="6" t="str">
        <f>IF(A45=1,1,IF(DW45="","",COUNTA($DW$31:DW45)+1))</f>
        <v/>
      </c>
      <c r="FS45" s="6" t="str">
        <f t="shared" si="35"/>
        <v/>
      </c>
      <c r="FT45" s="43">
        <f t="shared" si="120"/>
        <v>0</v>
      </c>
      <c r="FU45" s="23">
        <f t="shared" si="121"/>
        <v>0</v>
      </c>
      <c r="FV45" s="21">
        <f t="shared" si="122"/>
        <v>0</v>
      </c>
    </row>
    <row r="46" spans="1:178">
      <c r="A46" s="4" t="str">
        <f t="shared" si="36"/>
        <v/>
      </c>
      <c r="B46" s="33"/>
      <c r="C46" s="33"/>
      <c r="D46" s="33"/>
      <c r="E46" s="33"/>
      <c r="F46" s="33"/>
      <c r="G46" s="11" t="str">
        <f t="shared" si="2"/>
        <v/>
      </c>
      <c r="H46" s="3" t="str">
        <f t="shared" si="37"/>
        <v/>
      </c>
      <c r="I46" s="3" t="str">
        <f t="shared" si="3"/>
        <v/>
      </c>
      <c r="J46" s="3" t="str">
        <f t="shared" si="38"/>
        <v/>
      </c>
      <c r="K46" s="3" t="str">
        <f t="shared" si="4"/>
        <v/>
      </c>
      <c r="L46" s="2" t="str">
        <f t="shared" si="5"/>
        <v/>
      </c>
      <c r="M46" s="8" t="str">
        <f t="shared" si="39"/>
        <v/>
      </c>
      <c r="N46" s="8" t="str">
        <f t="shared" si="6"/>
        <v/>
      </c>
      <c r="O46" s="8" t="str">
        <f t="shared" si="40"/>
        <v/>
      </c>
      <c r="P46" s="8" t="str">
        <f t="shared" si="7"/>
        <v/>
      </c>
      <c r="Q46" s="2" t="str">
        <f t="shared" si="8"/>
        <v/>
      </c>
      <c r="R46" s="3" t="str">
        <f t="shared" si="9"/>
        <v/>
      </c>
      <c r="S46" s="3" t="str">
        <f t="shared" si="10"/>
        <v/>
      </c>
      <c r="T46" s="3" t="str">
        <f t="shared" si="41"/>
        <v/>
      </c>
      <c r="U46" s="8" t="str">
        <f t="shared" si="11"/>
        <v/>
      </c>
      <c r="V46" s="2" t="str">
        <f t="shared" si="12"/>
        <v/>
      </c>
      <c r="W46" s="2" t="str">
        <f t="shared" si="13"/>
        <v/>
      </c>
      <c r="X46" s="2" t="str">
        <f t="shared" si="123"/>
        <v/>
      </c>
      <c r="Y46" s="2" t="str">
        <f t="shared" si="14"/>
        <v/>
      </c>
      <c r="Z46" s="46" t="str">
        <f t="shared" si="42"/>
        <v/>
      </c>
      <c r="AA46" s="46" t="str">
        <f t="shared" si="43"/>
        <v/>
      </c>
      <c r="AB46" s="47"/>
      <c r="AC46" s="46" t="str">
        <f t="shared" si="44"/>
        <v/>
      </c>
      <c r="AD46" s="47" t="str">
        <f t="shared" si="45"/>
        <v/>
      </c>
      <c r="AE46" s="48" t="str">
        <f t="shared" si="46"/>
        <v/>
      </c>
      <c r="AF46" s="49" t="str">
        <f t="shared" si="47"/>
        <v/>
      </c>
      <c r="AG46" s="49" t="str">
        <f t="shared" si="47"/>
        <v/>
      </c>
      <c r="AH46" s="49" t="str">
        <f t="shared" si="47"/>
        <v/>
      </c>
      <c r="AI46" s="47" t="str">
        <f t="shared" si="47"/>
        <v/>
      </c>
      <c r="AJ46" s="47" t="str">
        <f t="shared" si="47"/>
        <v/>
      </c>
      <c r="AK46" s="46" t="str">
        <f t="shared" si="47"/>
        <v/>
      </c>
      <c r="AL46" s="47"/>
      <c r="AM46" s="53" t="str">
        <f t="shared" si="48"/>
        <v/>
      </c>
      <c r="AN46" s="50" t="str">
        <f t="shared" si="49"/>
        <v/>
      </c>
      <c r="AO46" s="53" t="s">
        <v>84</v>
      </c>
      <c r="AP46" s="52" t="str">
        <f t="shared" si="50"/>
        <v/>
      </c>
      <c r="AQ46" s="52" t="str">
        <f t="shared" si="51"/>
        <v/>
      </c>
      <c r="AR46" s="47">
        <f t="shared" si="52"/>
        <v>0</v>
      </c>
      <c r="AS46" s="53" t="str">
        <f t="shared" si="53"/>
        <v/>
      </c>
      <c r="AT46" s="52" t="str">
        <f t="shared" si="54"/>
        <v/>
      </c>
      <c r="AU46" s="9" t="str">
        <f t="shared" si="55"/>
        <v/>
      </c>
      <c r="AV46" s="9" t="str">
        <f t="shared" si="56"/>
        <v/>
      </c>
      <c r="AW46" s="12" t="str">
        <f t="shared" si="57"/>
        <v/>
      </c>
      <c r="AX46" s="9" t="str">
        <f t="shared" si="58"/>
        <v/>
      </c>
      <c r="AY46" s="12" t="str">
        <f t="shared" si="59"/>
        <v/>
      </c>
      <c r="AZ46" s="10" t="str">
        <f t="shared" si="60"/>
        <v/>
      </c>
      <c r="BA46" s="10" t="str">
        <f t="shared" si="61"/>
        <v/>
      </c>
      <c r="BB46" s="10" t="str">
        <f t="shared" si="62"/>
        <v/>
      </c>
      <c r="BC46" s="10" t="str">
        <f t="shared" si="63"/>
        <v/>
      </c>
      <c r="BD46" s="10" t="str">
        <f t="shared" si="64"/>
        <v/>
      </c>
      <c r="BE46" s="12" t="str">
        <f t="shared" si="65"/>
        <v/>
      </c>
      <c r="BF46" s="9" t="str">
        <f t="shared" si="66"/>
        <v/>
      </c>
      <c r="BG46" s="9" t="str">
        <f t="shared" si="67"/>
        <v/>
      </c>
      <c r="BH46" s="7" t="str">
        <f t="shared" si="68"/>
        <v/>
      </c>
      <c r="BI46" s="7" t="str">
        <f t="shared" si="69"/>
        <v/>
      </c>
      <c r="BJ46" s="12" t="str">
        <f t="shared" si="70"/>
        <v/>
      </c>
      <c r="BK46" s="80" t="str">
        <f t="shared" si="71"/>
        <v/>
      </c>
      <c r="BL46" s="7" t="str">
        <f t="shared" si="72"/>
        <v/>
      </c>
      <c r="BM46" s="7" t="str">
        <f t="shared" si="124"/>
        <v/>
      </c>
      <c r="BN46" s="12" t="str">
        <f t="shared" si="73"/>
        <v/>
      </c>
      <c r="BO46" s="9" t="str">
        <f t="shared" si="74"/>
        <v/>
      </c>
      <c r="BP46" s="2" t="str">
        <f t="shared" si="75"/>
        <v/>
      </c>
      <c r="BQ46" s="2" t="str">
        <f t="shared" si="76"/>
        <v/>
      </c>
      <c r="BR46" s="20" t="str">
        <f t="shared" si="77"/>
        <v/>
      </c>
      <c r="BS46" s="20" t="str">
        <f t="shared" si="77"/>
        <v/>
      </c>
      <c r="BT46" s="20" t="str">
        <f t="shared" si="77"/>
        <v/>
      </c>
      <c r="BU46" s="86" t="str">
        <f t="shared" si="78"/>
        <v/>
      </c>
      <c r="BV46" s="86" t="str">
        <f t="shared" si="79"/>
        <v/>
      </c>
      <c r="BW46" s="20" t="str">
        <f t="shared" si="77"/>
        <v/>
      </c>
      <c r="BX46" s="86" t="str">
        <f t="shared" si="77"/>
        <v/>
      </c>
      <c r="BY46" s="86" t="str">
        <f t="shared" si="77"/>
        <v/>
      </c>
      <c r="BZ46" s="86" t="str">
        <f t="shared" si="77"/>
        <v/>
      </c>
      <c r="CA46" s="86" t="str">
        <f t="shared" si="77"/>
        <v/>
      </c>
      <c r="CB46" s="86" t="str">
        <f t="shared" si="77"/>
        <v/>
      </c>
      <c r="CC46" s="86" t="str">
        <f t="shared" si="77"/>
        <v/>
      </c>
      <c r="CD46" s="86" t="str">
        <f t="shared" si="77"/>
        <v/>
      </c>
      <c r="CE46" s="20" t="str">
        <f t="shared" si="125"/>
        <v/>
      </c>
      <c r="CF46" s="14" t="str">
        <f t="shared" si="81"/>
        <v/>
      </c>
      <c r="CG46" s="14" t="str">
        <f t="shared" si="82"/>
        <v/>
      </c>
      <c r="CH46" s="8">
        <f t="shared" si="83"/>
        <v>0</v>
      </c>
      <c r="CI46" s="9" t="str">
        <f t="shared" si="84"/>
        <v/>
      </c>
      <c r="CJ46" s="9" t="str">
        <f t="shared" si="85"/>
        <v/>
      </c>
      <c r="CK46" s="9" t="str">
        <f t="shared" si="86"/>
        <v/>
      </c>
      <c r="CL46" s="9" t="str">
        <f t="shared" si="87"/>
        <v/>
      </c>
      <c r="CM46" s="9" t="str">
        <f t="shared" si="88"/>
        <v/>
      </c>
      <c r="CN46" s="9" t="str">
        <f t="shared" si="89"/>
        <v/>
      </c>
      <c r="CO46" s="9" t="str">
        <f t="shared" si="90"/>
        <v/>
      </c>
      <c r="CP46" s="9" t="str">
        <f t="shared" si="90"/>
        <v/>
      </c>
      <c r="CQ46" s="9" t="str">
        <f t="shared" si="90"/>
        <v/>
      </c>
      <c r="CR46" s="9" t="str">
        <f t="shared" si="90"/>
        <v/>
      </c>
      <c r="CS46" s="9" t="str">
        <f t="shared" si="90"/>
        <v/>
      </c>
      <c r="CT46" s="9" t="str">
        <f t="shared" si="90"/>
        <v/>
      </c>
      <c r="CU46" s="9" t="str">
        <f t="shared" si="90"/>
        <v/>
      </c>
      <c r="CV46" s="9" t="str">
        <f t="shared" si="91"/>
        <v/>
      </c>
      <c r="CW46" s="9" t="str">
        <f t="shared" si="92"/>
        <v/>
      </c>
      <c r="CX46" s="9" t="str">
        <f t="shared" si="92"/>
        <v/>
      </c>
      <c r="CY46" s="9" t="str">
        <f t="shared" si="92"/>
        <v/>
      </c>
      <c r="CZ46" s="9" t="str">
        <f t="shared" si="92"/>
        <v/>
      </c>
      <c r="DA46" s="9" t="str">
        <f t="shared" si="92"/>
        <v/>
      </c>
      <c r="DB46" s="9" t="str">
        <f t="shared" si="92"/>
        <v/>
      </c>
      <c r="DC46" s="9" t="str">
        <f t="shared" si="92"/>
        <v/>
      </c>
      <c r="DD46" s="2" t="str">
        <f t="shared" si="93"/>
        <v/>
      </c>
      <c r="DE46" s="2" t="str">
        <f t="shared" si="94"/>
        <v/>
      </c>
      <c r="DF46" s="2" t="str">
        <f t="shared" si="95"/>
        <v/>
      </c>
      <c r="DG46" s="2" t="str">
        <f t="shared" si="96"/>
        <v/>
      </c>
      <c r="DH46" s="2" t="str">
        <f t="shared" si="97"/>
        <v/>
      </c>
      <c r="DI46" s="2" t="str">
        <f t="shared" si="98"/>
        <v/>
      </c>
      <c r="DJ46" s="2" t="str">
        <f t="shared" si="99"/>
        <v/>
      </c>
      <c r="DK46" s="2" t="str">
        <f t="shared" si="100"/>
        <v/>
      </c>
      <c r="DL46" s="16" t="str">
        <f t="shared" si="101"/>
        <v/>
      </c>
      <c r="DM46" s="16" t="str">
        <f t="shared" si="102"/>
        <v/>
      </c>
      <c r="DN46" s="16" t="str">
        <f t="shared" si="103"/>
        <v/>
      </c>
      <c r="DO46" s="72" t="str">
        <f t="shared" si="104"/>
        <v/>
      </c>
      <c r="DP46" s="16" t="str">
        <f t="shared" si="105"/>
        <v/>
      </c>
      <c r="DQ46" s="16" t="str">
        <f t="shared" si="106"/>
        <v/>
      </c>
      <c r="DR46" s="2" t="str">
        <f t="shared" si="107"/>
        <v/>
      </c>
      <c r="DS46" s="2" t="str">
        <f t="shared" si="108"/>
        <v/>
      </c>
      <c r="DT46" s="2" t="str">
        <f t="shared" si="109"/>
        <v/>
      </c>
      <c r="DU46" s="2" t="str">
        <f t="shared" si="110"/>
        <v/>
      </c>
      <c r="DV46" s="15"/>
      <c r="DW46" s="18"/>
      <c r="DX46" s="17"/>
      <c r="DY46" s="47" t="str">
        <f t="shared" si="15"/>
        <v/>
      </c>
      <c r="DZ46" s="47" t="str">
        <f t="shared" si="15"/>
        <v/>
      </c>
      <c r="EA46" s="47" t="str">
        <f t="shared" si="15"/>
        <v/>
      </c>
      <c r="EB46" s="47" t="str">
        <f t="shared" si="15"/>
        <v/>
      </c>
      <c r="EC46" s="49" t="str">
        <f t="shared" si="15"/>
        <v/>
      </c>
      <c r="ED46" s="49" t="str">
        <f t="shared" si="15"/>
        <v/>
      </c>
      <c r="EE46" s="47" t="str">
        <f t="shared" si="15"/>
        <v/>
      </c>
      <c r="EF46" s="47" t="str">
        <f t="shared" si="15"/>
        <v/>
      </c>
      <c r="EG46" s="47" t="str">
        <f t="shared" si="15"/>
        <v/>
      </c>
      <c r="EH46" s="6">
        <f t="shared" si="16"/>
        <v>0</v>
      </c>
      <c r="EI46" s="6">
        <f t="shared" si="17"/>
        <v>0</v>
      </c>
      <c r="EJ46" s="2" t="str">
        <f t="shared" si="18"/>
        <v/>
      </c>
      <c r="EK46" s="2" t="str">
        <f t="shared" si="19"/>
        <v/>
      </c>
      <c r="EL46" s="2" t="str">
        <f t="shared" si="127"/>
        <v/>
      </c>
      <c r="EM46" s="2" t="str">
        <f t="shared" si="21"/>
        <v/>
      </c>
      <c r="EN46" s="2" t="str">
        <f t="shared" si="22"/>
        <v/>
      </c>
      <c r="EO46" s="2">
        <f t="shared" si="23"/>
        <v>0</v>
      </c>
      <c r="EP46" s="2">
        <f t="shared" si="111"/>
        <v>0</v>
      </c>
      <c r="EQ46" s="2"/>
      <c r="ER46" s="2"/>
      <c r="ES46" s="2"/>
      <c r="ET46" s="2"/>
      <c r="EU46" s="2"/>
      <c r="EV46" s="2"/>
      <c r="EW46" s="2">
        <f t="shared" si="24"/>
        <v>0</v>
      </c>
      <c r="EX46" s="2">
        <f t="shared" si="25"/>
        <v>0</v>
      </c>
      <c r="EY46" s="2">
        <f t="shared" si="112"/>
        <v>0</v>
      </c>
      <c r="EZ46" s="2">
        <f t="shared" si="26"/>
        <v>0</v>
      </c>
      <c r="FA46" s="2">
        <f t="shared" si="27"/>
        <v>0</v>
      </c>
      <c r="FB46" s="59"/>
      <c r="FC46" s="2">
        <f t="shared" si="28"/>
        <v>0</v>
      </c>
      <c r="FD46" s="2">
        <f t="shared" si="113"/>
        <v>0</v>
      </c>
      <c r="FE46" s="3">
        <f t="shared" si="126"/>
        <v>0</v>
      </c>
      <c r="FF46" s="3">
        <f t="shared" si="114"/>
        <v>0</v>
      </c>
      <c r="FG46" s="3">
        <f t="shared" si="115"/>
        <v>0</v>
      </c>
      <c r="FH46" s="3">
        <f t="shared" si="29"/>
        <v>0</v>
      </c>
      <c r="FI46" s="67">
        <f t="shared" si="30"/>
        <v>0</v>
      </c>
      <c r="FJ46" s="3">
        <f t="shared" si="31"/>
        <v>0</v>
      </c>
      <c r="FK46" s="3">
        <f t="shared" si="32"/>
        <v>0</v>
      </c>
      <c r="FL46" s="3">
        <f t="shared" si="116"/>
        <v>0</v>
      </c>
      <c r="FM46" s="3">
        <f t="shared" si="117"/>
        <v>0</v>
      </c>
      <c r="FN46" s="3">
        <f t="shared" si="118"/>
        <v>0</v>
      </c>
      <c r="FO46" s="2">
        <f t="shared" si="33"/>
        <v>0</v>
      </c>
      <c r="FP46" s="2">
        <f t="shared" si="34"/>
        <v>0</v>
      </c>
      <c r="FQ46" s="2">
        <f t="shared" si="119"/>
        <v>0</v>
      </c>
      <c r="FR46" s="6" t="str">
        <f>IF(A46=1,1,IF(DW46="","",COUNTA($DW$31:DW46)+1))</f>
        <v/>
      </c>
      <c r="FS46" s="6" t="str">
        <f t="shared" si="35"/>
        <v/>
      </c>
      <c r="FT46" s="43">
        <f t="shared" si="120"/>
        <v>0</v>
      </c>
      <c r="FU46" s="23">
        <f t="shared" si="121"/>
        <v>0</v>
      </c>
      <c r="FV46" s="21">
        <f t="shared" si="122"/>
        <v>0</v>
      </c>
    </row>
    <row r="47" spans="1:178">
      <c r="A47" s="4" t="str">
        <f t="shared" si="36"/>
        <v/>
      </c>
      <c r="B47" s="33"/>
      <c r="C47" s="33"/>
      <c r="D47" s="33"/>
      <c r="E47" s="33"/>
      <c r="F47" s="33"/>
      <c r="G47" s="11" t="str">
        <f t="shared" si="2"/>
        <v/>
      </c>
      <c r="H47" s="3" t="str">
        <f t="shared" si="37"/>
        <v/>
      </c>
      <c r="I47" s="3" t="str">
        <f t="shared" si="3"/>
        <v/>
      </c>
      <c r="J47" s="3" t="str">
        <f t="shared" si="38"/>
        <v/>
      </c>
      <c r="K47" s="3" t="str">
        <f t="shared" si="4"/>
        <v/>
      </c>
      <c r="L47" s="2" t="str">
        <f t="shared" si="5"/>
        <v/>
      </c>
      <c r="M47" s="8" t="str">
        <f t="shared" si="39"/>
        <v/>
      </c>
      <c r="N47" s="8" t="str">
        <f t="shared" si="6"/>
        <v/>
      </c>
      <c r="O47" s="8" t="str">
        <f t="shared" si="40"/>
        <v/>
      </c>
      <c r="P47" s="8" t="str">
        <f t="shared" si="7"/>
        <v/>
      </c>
      <c r="Q47" s="2" t="str">
        <f t="shared" si="8"/>
        <v/>
      </c>
      <c r="R47" s="3" t="str">
        <f t="shared" si="9"/>
        <v/>
      </c>
      <c r="S47" s="3" t="str">
        <f t="shared" si="10"/>
        <v/>
      </c>
      <c r="T47" s="3" t="str">
        <f t="shared" si="41"/>
        <v/>
      </c>
      <c r="U47" s="8" t="str">
        <f t="shared" si="11"/>
        <v/>
      </c>
      <c r="V47" s="2" t="str">
        <f t="shared" si="12"/>
        <v/>
      </c>
      <c r="W47" s="2" t="str">
        <f t="shared" si="13"/>
        <v/>
      </c>
      <c r="X47" s="2" t="str">
        <f t="shared" si="123"/>
        <v/>
      </c>
      <c r="Y47" s="2" t="str">
        <f t="shared" si="14"/>
        <v/>
      </c>
      <c r="Z47" s="46" t="str">
        <f t="shared" si="42"/>
        <v/>
      </c>
      <c r="AA47" s="46" t="str">
        <f t="shared" si="43"/>
        <v/>
      </c>
      <c r="AB47" s="47"/>
      <c r="AC47" s="46" t="str">
        <f t="shared" si="44"/>
        <v/>
      </c>
      <c r="AD47" s="47" t="str">
        <f t="shared" si="45"/>
        <v/>
      </c>
      <c r="AE47" s="48" t="str">
        <f t="shared" si="46"/>
        <v/>
      </c>
      <c r="AF47" s="49" t="str">
        <f t="shared" si="47"/>
        <v/>
      </c>
      <c r="AG47" s="49" t="str">
        <f t="shared" si="47"/>
        <v/>
      </c>
      <c r="AH47" s="49" t="str">
        <f t="shared" si="47"/>
        <v/>
      </c>
      <c r="AI47" s="47" t="str">
        <f t="shared" si="47"/>
        <v/>
      </c>
      <c r="AJ47" s="47" t="str">
        <f t="shared" si="47"/>
        <v/>
      </c>
      <c r="AK47" s="46" t="str">
        <f t="shared" si="47"/>
        <v/>
      </c>
      <c r="AL47" s="47"/>
      <c r="AM47" s="53" t="str">
        <f t="shared" si="48"/>
        <v/>
      </c>
      <c r="AN47" s="50" t="str">
        <f t="shared" si="49"/>
        <v/>
      </c>
      <c r="AO47" s="53" t="s">
        <v>84</v>
      </c>
      <c r="AP47" s="52" t="str">
        <f t="shared" si="50"/>
        <v/>
      </c>
      <c r="AQ47" s="52" t="str">
        <f t="shared" si="51"/>
        <v/>
      </c>
      <c r="AR47" s="47">
        <f t="shared" si="52"/>
        <v>0</v>
      </c>
      <c r="AS47" s="53" t="str">
        <f t="shared" si="53"/>
        <v/>
      </c>
      <c r="AT47" s="52" t="str">
        <f t="shared" si="54"/>
        <v/>
      </c>
      <c r="AU47" s="9" t="str">
        <f t="shared" si="55"/>
        <v/>
      </c>
      <c r="AV47" s="9" t="str">
        <f t="shared" si="56"/>
        <v/>
      </c>
      <c r="AW47" s="12" t="str">
        <f t="shared" si="57"/>
        <v/>
      </c>
      <c r="AX47" s="9" t="str">
        <f t="shared" si="58"/>
        <v/>
      </c>
      <c r="AY47" s="12" t="str">
        <f t="shared" si="59"/>
        <v/>
      </c>
      <c r="AZ47" s="10" t="str">
        <f t="shared" si="60"/>
        <v/>
      </c>
      <c r="BA47" s="10" t="str">
        <f t="shared" si="61"/>
        <v/>
      </c>
      <c r="BB47" s="10" t="str">
        <f t="shared" si="62"/>
        <v/>
      </c>
      <c r="BC47" s="10" t="str">
        <f t="shared" si="63"/>
        <v/>
      </c>
      <c r="BD47" s="10" t="str">
        <f t="shared" si="64"/>
        <v/>
      </c>
      <c r="BE47" s="12" t="str">
        <f t="shared" si="65"/>
        <v/>
      </c>
      <c r="BF47" s="9" t="str">
        <f t="shared" si="66"/>
        <v/>
      </c>
      <c r="BG47" s="9" t="str">
        <f t="shared" si="67"/>
        <v/>
      </c>
      <c r="BH47" s="7" t="str">
        <f t="shared" si="68"/>
        <v/>
      </c>
      <c r="BI47" s="7" t="str">
        <f t="shared" si="69"/>
        <v/>
      </c>
      <c r="BJ47" s="12" t="str">
        <f t="shared" si="70"/>
        <v/>
      </c>
      <c r="BK47" s="80" t="str">
        <f t="shared" si="71"/>
        <v/>
      </c>
      <c r="BL47" s="7" t="str">
        <f t="shared" si="72"/>
        <v/>
      </c>
      <c r="BM47" s="7" t="str">
        <f t="shared" si="124"/>
        <v/>
      </c>
      <c r="BN47" s="12" t="str">
        <f t="shared" si="73"/>
        <v/>
      </c>
      <c r="BO47" s="9" t="str">
        <f t="shared" si="74"/>
        <v/>
      </c>
      <c r="BP47" s="2" t="str">
        <f t="shared" si="75"/>
        <v/>
      </c>
      <c r="BQ47" s="2" t="str">
        <f t="shared" si="76"/>
        <v/>
      </c>
      <c r="BR47" s="20" t="str">
        <f t="shared" si="77"/>
        <v/>
      </c>
      <c r="BS47" s="20" t="str">
        <f t="shared" si="77"/>
        <v/>
      </c>
      <c r="BT47" s="20" t="str">
        <f t="shared" si="77"/>
        <v/>
      </c>
      <c r="BU47" s="86" t="str">
        <f t="shared" si="78"/>
        <v/>
      </c>
      <c r="BV47" s="86" t="str">
        <f t="shared" si="79"/>
        <v/>
      </c>
      <c r="BW47" s="20" t="str">
        <f t="shared" si="77"/>
        <v/>
      </c>
      <c r="BX47" s="86" t="str">
        <f t="shared" si="77"/>
        <v/>
      </c>
      <c r="BY47" s="86" t="str">
        <f t="shared" si="77"/>
        <v/>
      </c>
      <c r="BZ47" s="86" t="str">
        <f t="shared" si="77"/>
        <v/>
      </c>
      <c r="CA47" s="86" t="str">
        <f t="shared" si="77"/>
        <v/>
      </c>
      <c r="CB47" s="86" t="str">
        <f t="shared" si="77"/>
        <v/>
      </c>
      <c r="CC47" s="86" t="str">
        <f t="shared" si="77"/>
        <v/>
      </c>
      <c r="CD47" s="86" t="str">
        <f t="shared" si="77"/>
        <v/>
      </c>
      <c r="CE47" s="20" t="str">
        <f t="shared" si="125"/>
        <v/>
      </c>
      <c r="CF47" s="14" t="str">
        <f t="shared" si="81"/>
        <v/>
      </c>
      <c r="CG47" s="14" t="str">
        <f t="shared" si="82"/>
        <v/>
      </c>
      <c r="CH47" s="8">
        <f t="shared" si="83"/>
        <v>0</v>
      </c>
      <c r="CI47" s="9" t="str">
        <f t="shared" si="84"/>
        <v/>
      </c>
      <c r="CJ47" s="9" t="str">
        <f t="shared" si="85"/>
        <v/>
      </c>
      <c r="CK47" s="9" t="str">
        <f t="shared" si="86"/>
        <v/>
      </c>
      <c r="CL47" s="9" t="str">
        <f t="shared" si="87"/>
        <v/>
      </c>
      <c r="CM47" s="9" t="str">
        <f t="shared" si="88"/>
        <v/>
      </c>
      <c r="CN47" s="9" t="str">
        <f t="shared" si="89"/>
        <v/>
      </c>
      <c r="CO47" s="9" t="str">
        <f t="shared" si="90"/>
        <v/>
      </c>
      <c r="CP47" s="9" t="str">
        <f t="shared" si="90"/>
        <v/>
      </c>
      <c r="CQ47" s="9" t="str">
        <f t="shared" si="90"/>
        <v/>
      </c>
      <c r="CR47" s="9" t="str">
        <f t="shared" si="90"/>
        <v/>
      </c>
      <c r="CS47" s="9" t="str">
        <f t="shared" si="90"/>
        <v/>
      </c>
      <c r="CT47" s="9" t="str">
        <f t="shared" si="90"/>
        <v/>
      </c>
      <c r="CU47" s="9" t="str">
        <f t="shared" si="90"/>
        <v/>
      </c>
      <c r="CV47" s="9" t="str">
        <f t="shared" si="91"/>
        <v/>
      </c>
      <c r="CW47" s="9" t="str">
        <f t="shared" si="92"/>
        <v/>
      </c>
      <c r="CX47" s="9" t="str">
        <f t="shared" si="92"/>
        <v/>
      </c>
      <c r="CY47" s="9" t="str">
        <f t="shared" si="92"/>
        <v/>
      </c>
      <c r="CZ47" s="9" t="str">
        <f t="shared" si="92"/>
        <v/>
      </c>
      <c r="DA47" s="9" t="str">
        <f t="shared" si="92"/>
        <v/>
      </c>
      <c r="DB47" s="9" t="str">
        <f t="shared" si="92"/>
        <v/>
      </c>
      <c r="DC47" s="9" t="str">
        <f t="shared" si="92"/>
        <v/>
      </c>
      <c r="DD47" s="2" t="str">
        <f t="shared" si="93"/>
        <v/>
      </c>
      <c r="DE47" s="2" t="str">
        <f t="shared" si="94"/>
        <v/>
      </c>
      <c r="DF47" s="2" t="str">
        <f t="shared" si="95"/>
        <v/>
      </c>
      <c r="DG47" s="2" t="str">
        <f t="shared" si="96"/>
        <v/>
      </c>
      <c r="DH47" s="2" t="str">
        <f t="shared" si="97"/>
        <v/>
      </c>
      <c r="DI47" s="2" t="str">
        <f t="shared" si="98"/>
        <v/>
      </c>
      <c r="DJ47" s="2" t="str">
        <f t="shared" si="99"/>
        <v/>
      </c>
      <c r="DK47" s="2" t="str">
        <f t="shared" si="100"/>
        <v/>
      </c>
      <c r="DL47" s="16" t="str">
        <f t="shared" si="101"/>
        <v/>
      </c>
      <c r="DM47" s="16" t="str">
        <f t="shared" si="102"/>
        <v/>
      </c>
      <c r="DN47" s="16" t="str">
        <f t="shared" si="103"/>
        <v/>
      </c>
      <c r="DO47" s="72" t="str">
        <f t="shared" si="104"/>
        <v/>
      </c>
      <c r="DP47" s="16" t="str">
        <f t="shared" si="105"/>
        <v/>
      </c>
      <c r="DQ47" s="16" t="str">
        <f t="shared" si="106"/>
        <v/>
      </c>
      <c r="DR47" s="2" t="str">
        <f t="shared" si="107"/>
        <v/>
      </c>
      <c r="DS47" s="2" t="str">
        <f t="shared" si="108"/>
        <v/>
      </c>
      <c r="DT47" s="2" t="str">
        <f t="shared" si="109"/>
        <v/>
      </c>
      <c r="DU47" s="2" t="str">
        <f t="shared" si="110"/>
        <v/>
      </c>
      <c r="DV47" s="15"/>
      <c r="DW47" s="18"/>
      <c r="DX47" s="17"/>
      <c r="DY47" s="47" t="str">
        <f t="shared" ref="DY47:EG62" si="128">IF($DW47="","",DY$30)</f>
        <v/>
      </c>
      <c r="DZ47" s="47" t="str">
        <f t="shared" si="128"/>
        <v/>
      </c>
      <c r="EA47" s="47" t="str">
        <f t="shared" si="128"/>
        <v/>
      </c>
      <c r="EB47" s="47" t="str">
        <f t="shared" si="128"/>
        <v/>
      </c>
      <c r="EC47" s="49" t="str">
        <f t="shared" si="128"/>
        <v/>
      </c>
      <c r="ED47" s="49" t="str">
        <f t="shared" si="128"/>
        <v/>
      </c>
      <c r="EE47" s="47" t="str">
        <f t="shared" si="128"/>
        <v/>
      </c>
      <c r="EF47" s="47" t="str">
        <f t="shared" si="128"/>
        <v/>
      </c>
      <c r="EG47" s="47" t="str">
        <f t="shared" si="128"/>
        <v/>
      </c>
      <c r="EH47" s="6">
        <f t="shared" si="16"/>
        <v>0</v>
      </c>
      <c r="EI47" s="6">
        <f t="shared" si="17"/>
        <v>0</v>
      </c>
      <c r="EJ47" s="2" t="str">
        <f t="shared" si="18"/>
        <v/>
      </c>
      <c r="EK47" s="2" t="str">
        <f t="shared" si="19"/>
        <v/>
      </c>
      <c r="EL47" s="2" t="str">
        <f t="shared" si="127"/>
        <v/>
      </c>
      <c r="EM47" s="2" t="str">
        <f t="shared" si="21"/>
        <v/>
      </c>
      <c r="EN47" s="2" t="str">
        <f t="shared" si="22"/>
        <v/>
      </c>
      <c r="EO47" s="2">
        <f t="shared" si="23"/>
        <v>0</v>
      </c>
      <c r="EP47" s="2">
        <f t="shared" si="111"/>
        <v>0</v>
      </c>
      <c r="EQ47" s="2"/>
      <c r="ER47" s="2"/>
      <c r="ES47" s="2"/>
      <c r="ET47" s="2"/>
      <c r="EU47" s="2"/>
      <c r="EV47" s="2"/>
      <c r="EW47" s="2">
        <f t="shared" si="24"/>
        <v>0</v>
      </c>
      <c r="EX47" s="2">
        <f t="shared" si="25"/>
        <v>0</v>
      </c>
      <c r="EY47" s="2">
        <f t="shared" si="112"/>
        <v>0</v>
      </c>
      <c r="EZ47" s="2">
        <f t="shared" si="26"/>
        <v>0</v>
      </c>
      <c r="FA47" s="2">
        <f t="shared" si="27"/>
        <v>0</v>
      </c>
      <c r="FB47" s="59"/>
      <c r="FC47" s="2">
        <f t="shared" si="28"/>
        <v>0</v>
      </c>
      <c r="FD47" s="2">
        <f t="shared" si="113"/>
        <v>0</v>
      </c>
      <c r="FE47" s="3">
        <f t="shared" si="126"/>
        <v>0</v>
      </c>
      <c r="FF47" s="3">
        <f t="shared" si="114"/>
        <v>0</v>
      </c>
      <c r="FG47" s="3">
        <f t="shared" si="115"/>
        <v>0</v>
      </c>
      <c r="FH47" s="3">
        <f t="shared" si="29"/>
        <v>0</v>
      </c>
      <c r="FI47" s="67">
        <f t="shared" si="30"/>
        <v>0</v>
      </c>
      <c r="FJ47" s="3">
        <f t="shared" si="31"/>
        <v>0</v>
      </c>
      <c r="FK47" s="3">
        <f t="shared" si="32"/>
        <v>0</v>
      </c>
      <c r="FL47" s="3">
        <f t="shared" si="116"/>
        <v>0</v>
      </c>
      <c r="FM47" s="3">
        <f t="shared" si="117"/>
        <v>0</v>
      </c>
      <c r="FN47" s="3">
        <f t="shared" si="118"/>
        <v>0</v>
      </c>
      <c r="FO47" s="2">
        <f t="shared" si="33"/>
        <v>0</v>
      </c>
      <c r="FP47" s="2">
        <f t="shared" si="34"/>
        <v>0</v>
      </c>
      <c r="FQ47" s="2">
        <f t="shared" si="119"/>
        <v>0</v>
      </c>
      <c r="FR47" s="6" t="str">
        <f>IF(A47=1,1,IF(DW47="","",COUNTA($DW$31:DW47)+1))</f>
        <v/>
      </c>
      <c r="FS47" s="6" t="str">
        <f t="shared" si="35"/>
        <v/>
      </c>
      <c r="FT47" s="43">
        <f t="shared" si="120"/>
        <v>0</v>
      </c>
      <c r="FU47" s="23">
        <f t="shared" si="121"/>
        <v>0</v>
      </c>
      <c r="FV47" s="21">
        <f t="shared" si="122"/>
        <v>0</v>
      </c>
    </row>
    <row r="48" spans="1:178">
      <c r="A48" s="4" t="str">
        <f t="shared" si="36"/>
        <v/>
      </c>
      <c r="B48" s="33"/>
      <c r="C48" s="33"/>
      <c r="D48" s="33"/>
      <c r="E48" s="33"/>
      <c r="F48" s="33"/>
      <c r="G48" s="11" t="str">
        <f t="shared" si="2"/>
        <v/>
      </c>
      <c r="H48" s="3" t="str">
        <f t="shared" si="37"/>
        <v/>
      </c>
      <c r="I48" s="3" t="str">
        <f t="shared" si="3"/>
        <v/>
      </c>
      <c r="J48" s="3" t="str">
        <f t="shared" si="38"/>
        <v/>
      </c>
      <c r="K48" s="3" t="str">
        <f t="shared" si="4"/>
        <v/>
      </c>
      <c r="L48" s="2" t="str">
        <f t="shared" si="5"/>
        <v/>
      </c>
      <c r="M48" s="8" t="str">
        <f t="shared" si="39"/>
        <v/>
      </c>
      <c r="N48" s="8" t="str">
        <f t="shared" si="6"/>
        <v/>
      </c>
      <c r="O48" s="8" t="str">
        <f t="shared" si="40"/>
        <v/>
      </c>
      <c r="P48" s="8" t="str">
        <f t="shared" si="7"/>
        <v/>
      </c>
      <c r="Q48" s="2" t="str">
        <f t="shared" si="8"/>
        <v/>
      </c>
      <c r="R48" s="3" t="str">
        <f t="shared" si="9"/>
        <v/>
      </c>
      <c r="S48" s="3" t="str">
        <f t="shared" si="10"/>
        <v/>
      </c>
      <c r="T48" s="3" t="str">
        <f t="shared" si="41"/>
        <v/>
      </c>
      <c r="U48" s="8" t="str">
        <f t="shared" si="11"/>
        <v/>
      </c>
      <c r="V48" s="2" t="str">
        <f t="shared" si="12"/>
        <v/>
      </c>
      <c r="W48" s="2" t="str">
        <f t="shared" si="13"/>
        <v/>
      </c>
      <c r="X48" s="2" t="str">
        <f t="shared" si="123"/>
        <v/>
      </c>
      <c r="Y48" s="2" t="str">
        <f t="shared" si="14"/>
        <v/>
      </c>
      <c r="Z48" s="46" t="str">
        <f t="shared" si="42"/>
        <v/>
      </c>
      <c r="AA48" s="46" t="str">
        <f t="shared" si="43"/>
        <v/>
      </c>
      <c r="AB48" s="47"/>
      <c r="AC48" s="46" t="str">
        <f t="shared" si="44"/>
        <v/>
      </c>
      <c r="AD48" s="47" t="str">
        <f t="shared" si="45"/>
        <v/>
      </c>
      <c r="AE48" s="48" t="str">
        <f t="shared" si="46"/>
        <v/>
      </c>
      <c r="AF48" s="49" t="str">
        <f t="shared" ref="AF48:AK90" si="129">IF($A48="","",AF$30)</f>
        <v/>
      </c>
      <c r="AG48" s="49" t="str">
        <f t="shared" si="129"/>
        <v/>
      </c>
      <c r="AH48" s="49" t="str">
        <f t="shared" si="129"/>
        <v/>
      </c>
      <c r="AI48" s="47" t="str">
        <f t="shared" si="129"/>
        <v/>
      </c>
      <c r="AJ48" s="47" t="str">
        <f t="shared" si="129"/>
        <v/>
      </c>
      <c r="AK48" s="46" t="str">
        <f t="shared" si="129"/>
        <v/>
      </c>
      <c r="AL48" s="47"/>
      <c r="AM48" s="53" t="str">
        <f t="shared" si="48"/>
        <v/>
      </c>
      <c r="AN48" s="50" t="str">
        <f t="shared" si="49"/>
        <v/>
      </c>
      <c r="AO48" s="53" t="s">
        <v>84</v>
      </c>
      <c r="AP48" s="52" t="str">
        <f t="shared" si="50"/>
        <v/>
      </c>
      <c r="AQ48" s="52" t="str">
        <f t="shared" si="51"/>
        <v/>
      </c>
      <c r="AR48" s="47">
        <f t="shared" si="52"/>
        <v>0</v>
      </c>
      <c r="AS48" s="53" t="str">
        <f t="shared" si="53"/>
        <v/>
      </c>
      <c r="AT48" s="52" t="str">
        <f t="shared" si="54"/>
        <v/>
      </c>
      <c r="AU48" s="9" t="str">
        <f t="shared" si="55"/>
        <v/>
      </c>
      <c r="AV48" s="9" t="str">
        <f t="shared" si="56"/>
        <v/>
      </c>
      <c r="AW48" s="12" t="str">
        <f t="shared" si="57"/>
        <v/>
      </c>
      <c r="AX48" s="9" t="str">
        <f t="shared" si="58"/>
        <v/>
      </c>
      <c r="AY48" s="12" t="str">
        <f t="shared" si="59"/>
        <v/>
      </c>
      <c r="AZ48" s="10" t="str">
        <f t="shared" si="60"/>
        <v/>
      </c>
      <c r="BA48" s="10" t="str">
        <f t="shared" si="61"/>
        <v/>
      </c>
      <c r="BB48" s="10" t="str">
        <f t="shared" si="62"/>
        <v/>
      </c>
      <c r="BC48" s="10" t="str">
        <f t="shared" si="63"/>
        <v/>
      </c>
      <c r="BD48" s="10" t="str">
        <f t="shared" si="64"/>
        <v/>
      </c>
      <c r="BE48" s="12" t="str">
        <f t="shared" si="65"/>
        <v/>
      </c>
      <c r="BF48" s="9" t="str">
        <f t="shared" si="66"/>
        <v/>
      </c>
      <c r="BG48" s="9" t="str">
        <f t="shared" si="67"/>
        <v/>
      </c>
      <c r="BH48" s="7" t="str">
        <f t="shared" si="68"/>
        <v/>
      </c>
      <c r="BI48" s="7" t="str">
        <f t="shared" si="69"/>
        <v/>
      </c>
      <c r="BJ48" s="12" t="str">
        <f t="shared" si="70"/>
        <v/>
      </c>
      <c r="BK48" s="80" t="str">
        <f t="shared" si="71"/>
        <v/>
      </c>
      <c r="BL48" s="7" t="str">
        <f t="shared" si="72"/>
        <v/>
      </c>
      <c r="BM48" s="7" t="str">
        <f t="shared" si="124"/>
        <v/>
      </c>
      <c r="BN48" s="12" t="str">
        <f t="shared" si="73"/>
        <v/>
      </c>
      <c r="BO48" s="9" t="str">
        <f t="shared" si="74"/>
        <v/>
      </c>
      <c r="BP48" s="2" t="str">
        <f t="shared" si="75"/>
        <v/>
      </c>
      <c r="BQ48" s="2" t="str">
        <f t="shared" si="76"/>
        <v/>
      </c>
      <c r="BR48" s="20" t="str">
        <f t="shared" ref="BR48:CD71" si="130">IF($A48="","",BR$30)</f>
        <v/>
      </c>
      <c r="BS48" s="20" t="str">
        <f t="shared" si="130"/>
        <v/>
      </c>
      <c r="BT48" s="20" t="str">
        <f t="shared" si="130"/>
        <v/>
      </c>
      <c r="BU48" s="86" t="str">
        <f t="shared" si="78"/>
        <v/>
      </c>
      <c r="BV48" s="86" t="str">
        <f t="shared" si="79"/>
        <v/>
      </c>
      <c r="BW48" s="20" t="str">
        <f t="shared" si="130"/>
        <v/>
      </c>
      <c r="BX48" s="86" t="str">
        <f t="shared" si="130"/>
        <v/>
      </c>
      <c r="BY48" s="86" t="str">
        <f t="shared" si="130"/>
        <v/>
      </c>
      <c r="BZ48" s="86" t="str">
        <f t="shared" si="130"/>
        <v/>
      </c>
      <c r="CA48" s="86" t="str">
        <f t="shared" si="130"/>
        <v/>
      </c>
      <c r="CB48" s="86" t="str">
        <f t="shared" si="130"/>
        <v/>
      </c>
      <c r="CC48" s="86" t="str">
        <f t="shared" si="130"/>
        <v/>
      </c>
      <c r="CD48" s="86" t="str">
        <f t="shared" si="130"/>
        <v/>
      </c>
      <c r="CE48" s="20" t="str">
        <f t="shared" si="125"/>
        <v/>
      </c>
      <c r="CF48" s="14" t="str">
        <f t="shared" si="81"/>
        <v/>
      </c>
      <c r="CG48" s="14" t="str">
        <f t="shared" si="82"/>
        <v/>
      </c>
      <c r="CH48" s="8">
        <f t="shared" si="83"/>
        <v>0</v>
      </c>
      <c r="CI48" s="9" t="str">
        <f t="shared" si="84"/>
        <v/>
      </c>
      <c r="CJ48" s="9" t="str">
        <f t="shared" si="85"/>
        <v/>
      </c>
      <c r="CK48" s="9" t="str">
        <f t="shared" si="86"/>
        <v/>
      </c>
      <c r="CL48" s="9" t="str">
        <f t="shared" si="87"/>
        <v/>
      </c>
      <c r="CM48" s="9" t="str">
        <f t="shared" si="88"/>
        <v/>
      </c>
      <c r="CN48" s="9" t="str">
        <f t="shared" si="89"/>
        <v/>
      </c>
      <c r="CO48" s="9" t="str">
        <f t="shared" si="90"/>
        <v/>
      </c>
      <c r="CP48" s="9" t="str">
        <f t="shared" si="90"/>
        <v/>
      </c>
      <c r="CQ48" s="9" t="str">
        <f t="shared" si="90"/>
        <v/>
      </c>
      <c r="CR48" s="9" t="str">
        <f t="shared" si="90"/>
        <v/>
      </c>
      <c r="CS48" s="9" t="str">
        <f t="shared" si="90"/>
        <v/>
      </c>
      <c r="CT48" s="9" t="str">
        <f t="shared" si="90"/>
        <v/>
      </c>
      <c r="CU48" s="9" t="str">
        <f t="shared" si="90"/>
        <v/>
      </c>
      <c r="CV48" s="9" t="str">
        <f t="shared" si="91"/>
        <v/>
      </c>
      <c r="CW48" s="9" t="str">
        <f t="shared" si="92"/>
        <v/>
      </c>
      <c r="CX48" s="9" t="str">
        <f t="shared" si="92"/>
        <v/>
      </c>
      <c r="CY48" s="9" t="str">
        <f t="shared" si="92"/>
        <v/>
      </c>
      <c r="CZ48" s="9" t="str">
        <f t="shared" si="92"/>
        <v/>
      </c>
      <c r="DA48" s="9" t="str">
        <f t="shared" si="92"/>
        <v/>
      </c>
      <c r="DB48" s="9" t="str">
        <f t="shared" si="92"/>
        <v/>
      </c>
      <c r="DC48" s="9" t="str">
        <f t="shared" si="92"/>
        <v/>
      </c>
      <c r="DD48" s="2" t="str">
        <f t="shared" si="93"/>
        <v/>
      </c>
      <c r="DE48" s="2" t="str">
        <f t="shared" si="94"/>
        <v/>
      </c>
      <c r="DF48" s="2" t="str">
        <f t="shared" si="95"/>
        <v/>
      </c>
      <c r="DG48" s="2" t="str">
        <f t="shared" si="96"/>
        <v/>
      </c>
      <c r="DH48" s="2" t="str">
        <f t="shared" si="97"/>
        <v/>
      </c>
      <c r="DI48" s="2" t="str">
        <f t="shared" si="98"/>
        <v/>
      </c>
      <c r="DJ48" s="2" t="str">
        <f t="shared" si="99"/>
        <v/>
      </c>
      <c r="DK48" s="2" t="str">
        <f t="shared" si="100"/>
        <v/>
      </c>
      <c r="DL48" s="16" t="str">
        <f t="shared" si="101"/>
        <v/>
      </c>
      <c r="DM48" s="16" t="str">
        <f t="shared" si="102"/>
        <v/>
      </c>
      <c r="DN48" s="16" t="str">
        <f t="shared" si="103"/>
        <v/>
      </c>
      <c r="DO48" s="72" t="str">
        <f t="shared" si="104"/>
        <v/>
      </c>
      <c r="DP48" s="16" t="str">
        <f t="shared" si="105"/>
        <v/>
      </c>
      <c r="DQ48" s="16" t="str">
        <f t="shared" si="106"/>
        <v/>
      </c>
      <c r="DR48" s="2" t="str">
        <f t="shared" si="107"/>
        <v/>
      </c>
      <c r="DS48" s="2" t="str">
        <f t="shared" si="108"/>
        <v/>
      </c>
      <c r="DT48" s="2" t="str">
        <f t="shared" si="109"/>
        <v/>
      </c>
      <c r="DU48" s="2" t="str">
        <f t="shared" si="110"/>
        <v/>
      </c>
      <c r="DV48" s="15"/>
      <c r="DW48" s="18"/>
      <c r="DX48" s="17"/>
      <c r="DY48" s="47" t="str">
        <f t="shared" si="128"/>
        <v/>
      </c>
      <c r="DZ48" s="47" t="str">
        <f t="shared" si="128"/>
        <v/>
      </c>
      <c r="EA48" s="47" t="str">
        <f t="shared" si="128"/>
        <v/>
      </c>
      <c r="EB48" s="47" t="str">
        <f t="shared" si="128"/>
        <v/>
      </c>
      <c r="EC48" s="49" t="str">
        <f t="shared" si="128"/>
        <v/>
      </c>
      <c r="ED48" s="49" t="str">
        <f t="shared" si="128"/>
        <v/>
      </c>
      <c r="EE48" s="47" t="str">
        <f t="shared" si="128"/>
        <v/>
      </c>
      <c r="EF48" s="47" t="str">
        <f t="shared" si="128"/>
        <v/>
      </c>
      <c r="EG48" s="47" t="str">
        <f t="shared" si="128"/>
        <v/>
      </c>
      <c r="EH48" s="6">
        <f t="shared" si="16"/>
        <v>0</v>
      </c>
      <c r="EI48" s="6">
        <f t="shared" si="17"/>
        <v>0</v>
      </c>
      <c r="EJ48" s="2" t="str">
        <f t="shared" si="18"/>
        <v/>
      </c>
      <c r="EK48" s="2" t="str">
        <f t="shared" si="19"/>
        <v/>
      </c>
      <c r="EL48" s="2" t="str">
        <f t="shared" si="127"/>
        <v/>
      </c>
      <c r="EM48" s="2" t="str">
        <f t="shared" si="21"/>
        <v/>
      </c>
      <c r="EN48" s="2" t="str">
        <f t="shared" si="22"/>
        <v/>
      </c>
      <c r="EO48" s="2">
        <f t="shared" si="23"/>
        <v>0</v>
      </c>
      <c r="EP48" s="2">
        <f t="shared" si="111"/>
        <v>0</v>
      </c>
      <c r="EQ48" s="2"/>
      <c r="ER48" s="2"/>
      <c r="ES48" s="2"/>
      <c r="ET48" s="2"/>
      <c r="EU48" s="2"/>
      <c r="EV48" s="2"/>
      <c r="EW48" s="2">
        <f t="shared" si="24"/>
        <v>0</v>
      </c>
      <c r="EX48" s="2">
        <f t="shared" si="25"/>
        <v>0</v>
      </c>
      <c r="EY48" s="2">
        <f t="shared" si="112"/>
        <v>0</v>
      </c>
      <c r="EZ48" s="2">
        <f t="shared" si="26"/>
        <v>0</v>
      </c>
      <c r="FA48" s="2">
        <f t="shared" si="27"/>
        <v>0</v>
      </c>
      <c r="FB48" s="59"/>
      <c r="FC48" s="2">
        <f t="shared" si="28"/>
        <v>0</v>
      </c>
      <c r="FD48" s="2">
        <f t="shared" si="113"/>
        <v>0</v>
      </c>
      <c r="FE48" s="3">
        <f t="shared" si="126"/>
        <v>0</v>
      </c>
      <c r="FF48" s="3">
        <f t="shared" si="114"/>
        <v>0</v>
      </c>
      <c r="FG48" s="3">
        <f t="shared" si="115"/>
        <v>0</v>
      </c>
      <c r="FH48" s="3">
        <f t="shared" si="29"/>
        <v>0</v>
      </c>
      <c r="FI48" s="67">
        <f t="shared" si="30"/>
        <v>0</v>
      </c>
      <c r="FJ48" s="3">
        <f t="shared" si="31"/>
        <v>0</v>
      </c>
      <c r="FK48" s="3">
        <f t="shared" si="32"/>
        <v>0</v>
      </c>
      <c r="FL48" s="3">
        <f t="shared" si="116"/>
        <v>0</v>
      </c>
      <c r="FM48" s="3">
        <f t="shared" si="117"/>
        <v>0</v>
      </c>
      <c r="FN48" s="3">
        <f t="shared" si="118"/>
        <v>0</v>
      </c>
      <c r="FO48" s="2">
        <f t="shared" si="33"/>
        <v>0</v>
      </c>
      <c r="FP48" s="2">
        <f t="shared" si="34"/>
        <v>0</v>
      </c>
      <c r="FQ48" s="2">
        <f t="shared" si="119"/>
        <v>0</v>
      </c>
      <c r="FR48" s="6" t="str">
        <f>IF(A48=1,1,IF(DW48="","",COUNTA($DW$31:DW48)+1))</f>
        <v/>
      </c>
      <c r="FS48" s="6" t="str">
        <f t="shared" si="35"/>
        <v/>
      </c>
      <c r="FT48" s="43">
        <f t="shared" si="120"/>
        <v>0</v>
      </c>
      <c r="FU48" s="23">
        <f t="shared" si="121"/>
        <v>0</v>
      </c>
      <c r="FV48" s="21">
        <f t="shared" si="122"/>
        <v>0</v>
      </c>
    </row>
    <row r="49" spans="1:178">
      <c r="A49" s="4" t="str">
        <f t="shared" si="36"/>
        <v/>
      </c>
      <c r="B49" s="33"/>
      <c r="C49" s="33"/>
      <c r="D49" s="33"/>
      <c r="E49" s="33"/>
      <c r="F49" s="33"/>
      <c r="G49" s="11" t="str">
        <f t="shared" si="2"/>
        <v/>
      </c>
      <c r="H49" s="3" t="str">
        <f t="shared" si="37"/>
        <v/>
      </c>
      <c r="I49" s="3" t="str">
        <f t="shared" si="3"/>
        <v/>
      </c>
      <c r="J49" s="3" t="str">
        <f t="shared" si="38"/>
        <v/>
      </c>
      <c r="K49" s="3" t="str">
        <f t="shared" si="4"/>
        <v/>
      </c>
      <c r="L49" s="2" t="str">
        <f t="shared" si="5"/>
        <v/>
      </c>
      <c r="M49" s="8" t="str">
        <f t="shared" si="39"/>
        <v/>
      </c>
      <c r="N49" s="8" t="str">
        <f t="shared" si="6"/>
        <v/>
      </c>
      <c r="O49" s="8" t="str">
        <f t="shared" si="40"/>
        <v/>
      </c>
      <c r="P49" s="8" t="str">
        <f t="shared" si="7"/>
        <v/>
      </c>
      <c r="Q49" s="2" t="str">
        <f t="shared" si="8"/>
        <v/>
      </c>
      <c r="R49" s="3" t="str">
        <f t="shared" si="9"/>
        <v/>
      </c>
      <c r="S49" s="3" t="str">
        <f t="shared" si="10"/>
        <v/>
      </c>
      <c r="T49" s="3" t="str">
        <f t="shared" si="41"/>
        <v/>
      </c>
      <c r="U49" s="8" t="str">
        <f t="shared" si="11"/>
        <v/>
      </c>
      <c r="V49" s="2" t="str">
        <f t="shared" si="12"/>
        <v/>
      </c>
      <c r="W49" s="2" t="str">
        <f t="shared" si="13"/>
        <v/>
      </c>
      <c r="X49" s="2" t="str">
        <f t="shared" si="123"/>
        <v/>
      </c>
      <c r="Y49" s="2" t="str">
        <f t="shared" si="14"/>
        <v/>
      </c>
      <c r="Z49" s="46" t="str">
        <f t="shared" si="42"/>
        <v/>
      </c>
      <c r="AA49" s="46" t="str">
        <f t="shared" si="43"/>
        <v/>
      </c>
      <c r="AB49" s="47"/>
      <c r="AC49" s="46" t="str">
        <f t="shared" si="44"/>
        <v/>
      </c>
      <c r="AD49" s="47" t="str">
        <f t="shared" si="45"/>
        <v/>
      </c>
      <c r="AE49" s="48" t="str">
        <f t="shared" si="46"/>
        <v/>
      </c>
      <c r="AF49" s="49" t="str">
        <f t="shared" si="129"/>
        <v/>
      </c>
      <c r="AG49" s="49" t="str">
        <f t="shared" si="129"/>
        <v/>
      </c>
      <c r="AH49" s="49" t="str">
        <f t="shared" si="129"/>
        <v/>
      </c>
      <c r="AI49" s="47" t="str">
        <f t="shared" si="129"/>
        <v/>
      </c>
      <c r="AJ49" s="47" t="str">
        <f t="shared" si="129"/>
        <v/>
      </c>
      <c r="AK49" s="46" t="str">
        <f t="shared" si="129"/>
        <v/>
      </c>
      <c r="AL49" s="47"/>
      <c r="AM49" s="53" t="str">
        <f t="shared" si="48"/>
        <v/>
      </c>
      <c r="AN49" s="50" t="str">
        <f t="shared" si="49"/>
        <v/>
      </c>
      <c r="AO49" s="53" t="s">
        <v>84</v>
      </c>
      <c r="AP49" s="52" t="str">
        <f t="shared" si="50"/>
        <v/>
      </c>
      <c r="AQ49" s="52" t="str">
        <f t="shared" si="51"/>
        <v/>
      </c>
      <c r="AR49" s="47">
        <f t="shared" si="52"/>
        <v>0</v>
      </c>
      <c r="AS49" s="53" t="str">
        <f t="shared" si="53"/>
        <v/>
      </c>
      <c r="AT49" s="52" t="str">
        <f t="shared" si="54"/>
        <v/>
      </c>
      <c r="AU49" s="9" t="str">
        <f t="shared" si="55"/>
        <v/>
      </c>
      <c r="AV49" s="9" t="str">
        <f t="shared" si="56"/>
        <v/>
      </c>
      <c r="AW49" s="12" t="str">
        <f t="shared" si="57"/>
        <v/>
      </c>
      <c r="AX49" s="9" t="str">
        <f t="shared" si="58"/>
        <v/>
      </c>
      <c r="AY49" s="12" t="str">
        <f t="shared" si="59"/>
        <v/>
      </c>
      <c r="AZ49" s="10" t="str">
        <f t="shared" si="60"/>
        <v/>
      </c>
      <c r="BA49" s="10" t="str">
        <f t="shared" si="61"/>
        <v/>
      </c>
      <c r="BB49" s="10" t="str">
        <f t="shared" si="62"/>
        <v/>
      </c>
      <c r="BC49" s="10" t="str">
        <f t="shared" si="63"/>
        <v/>
      </c>
      <c r="BD49" s="10" t="str">
        <f t="shared" si="64"/>
        <v/>
      </c>
      <c r="BE49" s="12" t="str">
        <f t="shared" si="65"/>
        <v/>
      </c>
      <c r="BF49" s="9" t="str">
        <f t="shared" si="66"/>
        <v/>
      </c>
      <c r="BG49" s="9" t="str">
        <f t="shared" si="67"/>
        <v/>
      </c>
      <c r="BH49" s="7" t="str">
        <f t="shared" si="68"/>
        <v/>
      </c>
      <c r="BI49" s="7" t="str">
        <f t="shared" si="69"/>
        <v/>
      </c>
      <c r="BJ49" s="12" t="str">
        <f t="shared" si="70"/>
        <v/>
      </c>
      <c r="BK49" s="80" t="str">
        <f t="shared" si="71"/>
        <v/>
      </c>
      <c r="BL49" s="7" t="str">
        <f t="shared" si="72"/>
        <v/>
      </c>
      <c r="BM49" s="7" t="str">
        <f t="shared" si="124"/>
        <v/>
      </c>
      <c r="BN49" s="12" t="str">
        <f t="shared" si="73"/>
        <v/>
      </c>
      <c r="BO49" s="9" t="str">
        <f t="shared" si="74"/>
        <v/>
      </c>
      <c r="BP49" s="2" t="str">
        <f t="shared" si="75"/>
        <v/>
      </c>
      <c r="BQ49" s="2" t="str">
        <f t="shared" si="76"/>
        <v/>
      </c>
      <c r="BR49" s="20" t="str">
        <f t="shared" si="130"/>
        <v/>
      </c>
      <c r="BS49" s="20" t="str">
        <f t="shared" si="130"/>
        <v/>
      </c>
      <c r="BT49" s="20" t="str">
        <f t="shared" si="130"/>
        <v/>
      </c>
      <c r="BU49" s="86" t="str">
        <f t="shared" si="78"/>
        <v/>
      </c>
      <c r="BV49" s="86" t="str">
        <f t="shared" si="79"/>
        <v/>
      </c>
      <c r="BW49" s="20" t="str">
        <f t="shared" si="130"/>
        <v/>
      </c>
      <c r="BX49" s="86" t="str">
        <f t="shared" si="130"/>
        <v/>
      </c>
      <c r="BY49" s="86" t="str">
        <f t="shared" si="130"/>
        <v/>
      </c>
      <c r="BZ49" s="86" t="str">
        <f t="shared" si="130"/>
        <v/>
      </c>
      <c r="CA49" s="86" t="str">
        <f t="shared" si="130"/>
        <v/>
      </c>
      <c r="CB49" s="86" t="str">
        <f t="shared" si="130"/>
        <v/>
      </c>
      <c r="CC49" s="86" t="str">
        <f t="shared" si="130"/>
        <v/>
      </c>
      <c r="CD49" s="86" t="str">
        <f t="shared" si="130"/>
        <v/>
      </c>
      <c r="CE49" s="20" t="str">
        <f t="shared" si="125"/>
        <v/>
      </c>
      <c r="CF49" s="14" t="str">
        <f t="shared" si="81"/>
        <v/>
      </c>
      <c r="CG49" s="14" t="str">
        <f t="shared" si="82"/>
        <v/>
      </c>
      <c r="CH49" s="8">
        <f t="shared" si="83"/>
        <v>0</v>
      </c>
      <c r="CI49" s="9" t="str">
        <f t="shared" si="84"/>
        <v/>
      </c>
      <c r="CJ49" s="9" t="str">
        <f t="shared" si="85"/>
        <v/>
      </c>
      <c r="CK49" s="9" t="str">
        <f t="shared" si="86"/>
        <v/>
      </c>
      <c r="CL49" s="9" t="str">
        <f t="shared" si="87"/>
        <v/>
      </c>
      <c r="CM49" s="9" t="str">
        <f t="shared" si="88"/>
        <v/>
      </c>
      <c r="CN49" s="9" t="str">
        <f t="shared" si="89"/>
        <v/>
      </c>
      <c r="CO49" s="9" t="str">
        <f t="shared" si="90"/>
        <v/>
      </c>
      <c r="CP49" s="9" t="str">
        <f t="shared" si="90"/>
        <v/>
      </c>
      <c r="CQ49" s="9" t="str">
        <f t="shared" si="90"/>
        <v/>
      </c>
      <c r="CR49" s="9" t="str">
        <f t="shared" si="90"/>
        <v/>
      </c>
      <c r="CS49" s="9" t="str">
        <f t="shared" si="90"/>
        <v/>
      </c>
      <c r="CT49" s="9" t="str">
        <f t="shared" si="90"/>
        <v/>
      </c>
      <c r="CU49" s="9" t="str">
        <f t="shared" si="90"/>
        <v/>
      </c>
      <c r="CV49" s="9" t="str">
        <f t="shared" si="91"/>
        <v/>
      </c>
      <c r="CW49" s="9" t="str">
        <f t="shared" si="92"/>
        <v/>
      </c>
      <c r="CX49" s="9" t="str">
        <f t="shared" si="92"/>
        <v/>
      </c>
      <c r="CY49" s="9" t="str">
        <f t="shared" si="92"/>
        <v/>
      </c>
      <c r="CZ49" s="9" t="str">
        <f t="shared" si="92"/>
        <v/>
      </c>
      <c r="DA49" s="9" t="str">
        <f t="shared" si="92"/>
        <v/>
      </c>
      <c r="DB49" s="9" t="str">
        <f t="shared" si="92"/>
        <v/>
      </c>
      <c r="DC49" s="9" t="str">
        <f t="shared" si="92"/>
        <v/>
      </c>
      <c r="DD49" s="2" t="str">
        <f t="shared" si="93"/>
        <v/>
      </c>
      <c r="DE49" s="2" t="str">
        <f t="shared" si="94"/>
        <v/>
      </c>
      <c r="DF49" s="2" t="str">
        <f t="shared" si="95"/>
        <v/>
      </c>
      <c r="DG49" s="2" t="str">
        <f t="shared" si="96"/>
        <v/>
      </c>
      <c r="DH49" s="2" t="str">
        <f t="shared" si="97"/>
        <v/>
      </c>
      <c r="DI49" s="2" t="str">
        <f t="shared" si="98"/>
        <v/>
      </c>
      <c r="DJ49" s="2" t="str">
        <f t="shared" si="99"/>
        <v/>
      </c>
      <c r="DK49" s="2" t="str">
        <f t="shared" si="100"/>
        <v/>
      </c>
      <c r="DL49" s="16" t="str">
        <f t="shared" si="101"/>
        <v/>
      </c>
      <c r="DM49" s="16" t="str">
        <f t="shared" si="102"/>
        <v/>
      </c>
      <c r="DN49" s="16" t="str">
        <f t="shared" si="103"/>
        <v/>
      </c>
      <c r="DO49" s="72" t="str">
        <f t="shared" si="104"/>
        <v/>
      </c>
      <c r="DP49" s="16" t="str">
        <f t="shared" si="105"/>
        <v/>
      </c>
      <c r="DQ49" s="16" t="str">
        <f t="shared" si="106"/>
        <v/>
      </c>
      <c r="DR49" s="2" t="str">
        <f t="shared" si="107"/>
        <v/>
      </c>
      <c r="DS49" s="2" t="str">
        <f t="shared" si="108"/>
        <v/>
      </c>
      <c r="DT49" s="2" t="str">
        <f t="shared" si="109"/>
        <v/>
      </c>
      <c r="DU49" s="2" t="str">
        <f t="shared" si="110"/>
        <v/>
      </c>
      <c r="DV49" s="15"/>
      <c r="DW49" s="18"/>
      <c r="DX49" s="17"/>
      <c r="DY49" s="47" t="str">
        <f t="shared" si="128"/>
        <v/>
      </c>
      <c r="DZ49" s="47" t="str">
        <f t="shared" si="128"/>
        <v/>
      </c>
      <c r="EA49" s="47" t="str">
        <f t="shared" si="128"/>
        <v/>
      </c>
      <c r="EB49" s="47" t="str">
        <f t="shared" si="128"/>
        <v/>
      </c>
      <c r="EC49" s="49" t="str">
        <f t="shared" si="128"/>
        <v/>
      </c>
      <c r="ED49" s="49" t="str">
        <f t="shared" si="128"/>
        <v/>
      </c>
      <c r="EE49" s="47" t="str">
        <f t="shared" si="128"/>
        <v/>
      </c>
      <c r="EF49" s="47" t="str">
        <f t="shared" si="128"/>
        <v/>
      </c>
      <c r="EG49" s="47" t="str">
        <f t="shared" si="128"/>
        <v/>
      </c>
      <c r="EH49" s="6">
        <f t="shared" si="16"/>
        <v>0</v>
      </c>
      <c r="EI49" s="6">
        <f t="shared" si="17"/>
        <v>0</v>
      </c>
      <c r="EJ49" s="2" t="str">
        <f t="shared" si="18"/>
        <v/>
      </c>
      <c r="EK49" s="2" t="str">
        <f t="shared" si="19"/>
        <v/>
      </c>
      <c r="EL49" s="2" t="str">
        <f t="shared" si="127"/>
        <v/>
      </c>
      <c r="EM49" s="2" t="str">
        <f t="shared" si="21"/>
        <v/>
      </c>
      <c r="EN49" s="2" t="str">
        <f t="shared" si="22"/>
        <v/>
      </c>
      <c r="EO49" s="2">
        <f t="shared" si="23"/>
        <v>0</v>
      </c>
      <c r="EP49" s="2">
        <f t="shared" si="111"/>
        <v>0</v>
      </c>
      <c r="EQ49" s="2"/>
      <c r="ER49" s="2"/>
      <c r="ES49" s="2"/>
      <c r="ET49" s="2"/>
      <c r="EU49" s="2"/>
      <c r="EV49" s="2"/>
      <c r="EW49" s="2">
        <f t="shared" si="24"/>
        <v>0</v>
      </c>
      <c r="EX49" s="2">
        <f t="shared" si="25"/>
        <v>0</v>
      </c>
      <c r="EY49" s="2">
        <f t="shared" si="112"/>
        <v>0</v>
      </c>
      <c r="EZ49" s="2">
        <f t="shared" si="26"/>
        <v>0</v>
      </c>
      <c r="FA49" s="2">
        <f t="shared" si="27"/>
        <v>0</v>
      </c>
      <c r="FB49" s="59"/>
      <c r="FC49" s="2">
        <f t="shared" si="28"/>
        <v>0</v>
      </c>
      <c r="FD49" s="2">
        <f t="shared" si="113"/>
        <v>0</v>
      </c>
      <c r="FE49" s="3">
        <f t="shared" si="126"/>
        <v>0</v>
      </c>
      <c r="FF49" s="3">
        <f t="shared" si="114"/>
        <v>0</v>
      </c>
      <c r="FG49" s="3">
        <f t="shared" si="115"/>
        <v>0</v>
      </c>
      <c r="FH49" s="3">
        <f t="shared" si="29"/>
        <v>0</v>
      </c>
      <c r="FI49" s="67">
        <f t="shared" si="30"/>
        <v>0</v>
      </c>
      <c r="FJ49" s="3">
        <f t="shared" si="31"/>
        <v>0</v>
      </c>
      <c r="FK49" s="3">
        <f t="shared" si="32"/>
        <v>0</v>
      </c>
      <c r="FL49" s="3">
        <f t="shared" si="116"/>
        <v>0</v>
      </c>
      <c r="FM49" s="3">
        <f t="shared" si="117"/>
        <v>0</v>
      </c>
      <c r="FN49" s="3">
        <f t="shared" si="118"/>
        <v>0</v>
      </c>
      <c r="FO49" s="2">
        <f t="shared" si="33"/>
        <v>0</v>
      </c>
      <c r="FP49" s="2">
        <f t="shared" si="34"/>
        <v>0</v>
      </c>
      <c r="FQ49" s="2">
        <f t="shared" si="119"/>
        <v>0</v>
      </c>
      <c r="FR49" s="6" t="str">
        <f>IF(A49=1,1,IF(DW49="","",COUNTA($DW$31:DW49)+1))</f>
        <v/>
      </c>
      <c r="FS49" s="6" t="str">
        <f t="shared" si="35"/>
        <v/>
      </c>
      <c r="FT49" s="43">
        <f t="shared" si="120"/>
        <v>0</v>
      </c>
      <c r="FU49" s="23">
        <f t="shared" si="121"/>
        <v>0</v>
      </c>
      <c r="FV49" s="21">
        <f t="shared" si="122"/>
        <v>0</v>
      </c>
    </row>
    <row r="50" spans="1:178">
      <c r="A50" s="4" t="str">
        <f t="shared" si="36"/>
        <v/>
      </c>
      <c r="B50" s="33"/>
      <c r="C50" s="33"/>
      <c r="D50" s="33"/>
      <c r="E50" s="33"/>
      <c r="F50" s="33"/>
      <c r="G50" s="11" t="str">
        <f t="shared" si="2"/>
        <v/>
      </c>
      <c r="H50" s="3" t="str">
        <f t="shared" si="37"/>
        <v/>
      </c>
      <c r="I50" s="3" t="str">
        <f t="shared" si="3"/>
        <v/>
      </c>
      <c r="J50" s="3" t="str">
        <f t="shared" si="38"/>
        <v/>
      </c>
      <c r="K50" s="3" t="str">
        <f t="shared" si="4"/>
        <v/>
      </c>
      <c r="L50" s="2" t="str">
        <f t="shared" si="5"/>
        <v/>
      </c>
      <c r="M50" s="8" t="str">
        <f t="shared" si="39"/>
        <v/>
      </c>
      <c r="N50" s="8" t="str">
        <f t="shared" si="6"/>
        <v/>
      </c>
      <c r="O50" s="8" t="str">
        <f t="shared" si="40"/>
        <v/>
      </c>
      <c r="P50" s="8" t="str">
        <f t="shared" si="7"/>
        <v/>
      </c>
      <c r="Q50" s="2" t="str">
        <f t="shared" si="8"/>
        <v/>
      </c>
      <c r="R50" s="3" t="str">
        <f t="shared" si="9"/>
        <v/>
      </c>
      <c r="S50" s="3" t="str">
        <f t="shared" si="10"/>
        <v/>
      </c>
      <c r="T50" s="3" t="str">
        <f t="shared" si="41"/>
        <v/>
      </c>
      <c r="U50" s="8" t="str">
        <f t="shared" si="11"/>
        <v/>
      </c>
      <c r="V50" s="2" t="str">
        <f t="shared" si="12"/>
        <v/>
      </c>
      <c r="W50" s="2" t="str">
        <f t="shared" si="13"/>
        <v/>
      </c>
      <c r="X50" s="2" t="str">
        <f t="shared" si="123"/>
        <v/>
      </c>
      <c r="Y50" s="2" t="str">
        <f t="shared" si="14"/>
        <v/>
      </c>
      <c r="Z50" s="46" t="str">
        <f t="shared" si="42"/>
        <v/>
      </c>
      <c r="AA50" s="46" t="str">
        <f t="shared" si="43"/>
        <v/>
      </c>
      <c r="AB50" s="47"/>
      <c r="AC50" s="46" t="str">
        <f t="shared" si="44"/>
        <v/>
      </c>
      <c r="AD50" s="47" t="str">
        <f t="shared" si="45"/>
        <v/>
      </c>
      <c r="AE50" s="48" t="str">
        <f t="shared" si="46"/>
        <v/>
      </c>
      <c r="AF50" s="49" t="str">
        <f t="shared" si="129"/>
        <v/>
      </c>
      <c r="AG50" s="49" t="str">
        <f t="shared" si="129"/>
        <v/>
      </c>
      <c r="AH50" s="49" t="str">
        <f t="shared" si="129"/>
        <v/>
      </c>
      <c r="AI50" s="47" t="str">
        <f t="shared" si="129"/>
        <v/>
      </c>
      <c r="AJ50" s="47" t="str">
        <f t="shared" si="129"/>
        <v/>
      </c>
      <c r="AK50" s="46" t="str">
        <f t="shared" si="129"/>
        <v/>
      </c>
      <c r="AL50" s="47"/>
      <c r="AM50" s="53" t="str">
        <f t="shared" si="48"/>
        <v/>
      </c>
      <c r="AN50" s="50" t="str">
        <f t="shared" si="49"/>
        <v/>
      </c>
      <c r="AO50" s="53" t="s">
        <v>84</v>
      </c>
      <c r="AP50" s="52" t="str">
        <f t="shared" si="50"/>
        <v/>
      </c>
      <c r="AQ50" s="52" t="str">
        <f t="shared" si="51"/>
        <v/>
      </c>
      <c r="AR50" s="47">
        <f t="shared" si="52"/>
        <v>0</v>
      </c>
      <c r="AS50" s="53" t="str">
        <f t="shared" si="53"/>
        <v/>
      </c>
      <c r="AT50" s="52" t="str">
        <f t="shared" si="54"/>
        <v/>
      </c>
      <c r="AU50" s="9" t="str">
        <f t="shared" si="55"/>
        <v/>
      </c>
      <c r="AV50" s="9" t="str">
        <f t="shared" si="56"/>
        <v/>
      </c>
      <c r="AW50" s="12" t="str">
        <f t="shared" si="57"/>
        <v/>
      </c>
      <c r="AX50" s="9" t="str">
        <f t="shared" si="58"/>
        <v/>
      </c>
      <c r="AY50" s="12" t="str">
        <f t="shared" si="59"/>
        <v/>
      </c>
      <c r="AZ50" s="10" t="str">
        <f t="shared" si="60"/>
        <v/>
      </c>
      <c r="BA50" s="10" t="str">
        <f t="shared" si="61"/>
        <v/>
      </c>
      <c r="BB50" s="10" t="str">
        <f t="shared" si="62"/>
        <v/>
      </c>
      <c r="BC50" s="10" t="str">
        <f t="shared" si="63"/>
        <v/>
      </c>
      <c r="BD50" s="10" t="str">
        <f t="shared" si="64"/>
        <v/>
      </c>
      <c r="BE50" s="12" t="str">
        <f t="shared" si="65"/>
        <v/>
      </c>
      <c r="BF50" s="9" t="str">
        <f t="shared" si="66"/>
        <v/>
      </c>
      <c r="BG50" s="9" t="str">
        <f t="shared" si="67"/>
        <v/>
      </c>
      <c r="BH50" s="7" t="str">
        <f t="shared" si="68"/>
        <v/>
      </c>
      <c r="BI50" s="7" t="str">
        <f t="shared" si="69"/>
        <v/>
      </c>
      <c r="BJ50" s="12" t="str">
        <f t="shared" si="70"/>
        <v/>
      </c>
      <c r="BK50" s="80" t="str">
        <f t="shared" si="71"/>
        <v/>
      </c>
      <c r="BL50" s="7" t="str">
        <f t="shared" si="72"/>
        <v/>
      </c>
      <c r="BM50" s="7" t="str">
        <f t="shared" si="124"/>
        <v/>
      </c>
      <c r="BN50" s="12" t="str">
        <f t="shared" si="73"/>
        <v/>
      </c>
      <c r="BO50" s="9" t="str">
        <f t="shared" si="74"/>
        <v/>
      </c>
      <c r="BP50" s="2" t="str">
        <f t="shared" si="75"/>
        <v/>
      </c>
      <c r="BQ50" s="2" t="str">
        <f t="shared" si="76"/>
        <v/>
      </c>
      <c r="BR50" s="20" t="str">
        <f t="shared" si="130"/>
        <v/>
      </c>
      <c r="BS50" s="20" t="str">
        <f t="shared" si="130"/>
        <v/>
      </c>
      <c r="BT50" s="20" t="str">
        <f t="shared" si="130"/>
        <v/>
      </c>
      <c r="BU50" s="86" t="str">
        <f t="shared" si="78"/>
        <v/>
      </c>
      <c r="BV50" s="86" t="str">
        <f t="shared" si="79"/>
        <v/>
      </c>
      <c r="BW50" s="20" t="str">
        <f t="shared" si="130"/>
        <v/>
      </c>
      <c r="BX50" s="86" t="str">
        <f t="shared" si="130"/>
        <v/>
      </c>
      <c r="BY50" s="86" t="str">
        <f t="shared" si="130"/>
        <v/>
      </c>
      <c r="BZ50" s="86" t="str">
        <f t="shared" si="130"/>
        <v/>
      </c>
      <c r="CA50" s="86" t="str">
        <f t="shared" si="130"/>
        <v/>
      </c>
      <c r="CB50" s="86" t="str">
        <f t="shared" si="130"/>
        <v/>
      </c>
      <c r="CC50" s="86" t="str">
        <f t="shared" si="130"/>
        <v/>
      </c>
      <c r="CD50" s="86" t="str">
        <f t="shared" si="130"/>
        <v/>
      </c>
      <c r="CE50" s="20" t="str">
        <f t="shared" si="125"/>
        <v/>
      </c>
      <c r="CF50" s="14" t="str">
        <f t="shared" si="81"/>
        <v/>
      </c>
      <c r="CG50" s="14" t="str">
        <f t="shared" si="82"/>
        <v/>
      </c>
      <c r="CH50" s="8">
        <f t="shared" si="83"/>
        <v>0</v>
      </c>
      <c r="CI50" s="9" t="str">
        <f t="shared" si="84"/>
        <v/>
      </c>
      <c r="CJ50" s="9" t="str">
        <f t="shared" si="85"/>
        <v/>
      </c>
      <c r="CK50" s="9" t="str">
        <f t="shared" si="86"/>
        <v/>
      </c>
      <c r="CL50" s="9" t="str">
        <f t="shared" si="87"/>
        <v/>
      </c>
      <c r="CM50" s="9" t="str">
        <f t="shared" si="88"/>
        <v/>
      </c>
      <c r="CN50" s="9" t="str">
        <f t="shared" si="89"/>
        <v/>
      </c>
      <c r="CO50" s="9" t="str">
        <f t="shared" si="90"/>
        <v/>
      </c>
      <c r="CP50" s="9" t="str">
        <f t="shared" si="90"/>
        <v/>
      </c>
      <c r="CQ50" s="9" t="str">
        <f t="shared" si="90"/>
        <v/>
      </c>
      <c r="CR50" s="9" t="str">
        <f t="shared" si="90"/>
        <v/>
      </c>
      <c r="CS50" s="9" t="str">
        <f t="shared" si="90"/>
        <v/>
      </c>
      <c r="CT50" s="9" t="str">
        <f t="shared" si="90"/>
        <v/>
      </c>
      <c r="CU50" s="9" t="str">
        <f t="shared" si="90"/>
        <v/>
      </c>
      <c r="CV50" s="9" t="str">
        <f t="shared" si="91"/>
        <v/>
      </c>
      <c r="CW50" s="9" t="str">
        <f t="shared" si="92"/>
        <v/>
      </c>
      <c r="CX50" s="9" t="str">
        <f t="shared" si="92"/>
        <v/>
      </c>
      <c r="CY50" s="9" t="str">
        <f t="shared" si="92"/>
        <v/>
      </c>
      <c r="CZ50" s="9" t="str">
        <f t="shared" si="92"/>
        <v/>
      </c>
      <c r="DA50" s="9" t="str">
        <f t="shared" si="92"/>
        <v/>
      </c>
      <c r="DB50" s="9" t="str">
        <f t="shared" si="92"/>
        <v/>
      </c>
      <c r="DC50" s="9" t="str">
        <f t="shared" si="92"/>
        <v/>
      </c>
      <c r="DD50" s="2" t="str">
        <f t="shared" si="93"/>
        <v/>
      </c>
      <c r="DE50" s="2" t="str">
        <f t="shared" si="94"/>
        <v/>
      </c>
      <c r="DF50" s="2" t="str">
        <f t="shared" si="95"/>
        <v/>
      </c>
      <c r="DG50" s="2" t="str">
        <f t="shared" si="96"/>
        <v/>
      </c>
      <c r="DH50" s="2" t="str">
        <f t="shared" si="97"/>
        <v/>
      </c>
      <c r="DI50" s="2" t="str">
        <f t="shared" si="98"/>
        <v/>
      </c>
      <c r="DJ50" s="2" t="str">
        <f t="shared" si="99"/>
        <v/>
      </c>
      <c r="DK50" s="2" t="str">
        <f t="shared" si="100"/>
        <v/>
      </c>
      <c r="DL50" s="16" t="str">
        <f t="shared" si="101"/>
        <v/>
      </c>
      <c r="DM50" s="16" t="str">
        <f t="shared" si="102"/>
        <v/>
      </c>
      <c r="DN50" s="16" t="str">
        <f t="shared" si="103"/>
        <v/>
      </c>
      <c r="DO50" s="72" t="str">
        <f t="shared" si="104"/>
        <v/>
      </c>
      <c r="DP50" s="16" t="str">
        <f t="shared" si="105"/>
        <v/>
      </c>
      <c r="DQ50" s="16" t="str">
        <f t="shared" si="106"/>
        <v/>
      </c>
      <c r="DR50" s="2" t="str">
        <f t="shared" si="107"/>
        <v/>
      </c>
      <c r="DS50" s="2" t="str">
        <f t="shared" si="108"/>
        <v/>
      </c>
      <c r="DT50" s="2" t="str">
        <f t="shared" si="109"/>
        <v/>
      </c>
      <c r="DU50" s="2" t="str">
        <f t="shared" si="110"/>
        <v/>
      </c>
      <c r="DV50" s="15"/>
      <c r="DW50" s="18"/>
      <c r="DX50" s="17"/>
      <c r="DY50" s="47" t="str">
        <f t="shared" si="128"/>
        <v/>
      </c>
      <c r="DZ50" s="47" t="str">
        <f t="shared" si="128"/>
        <v/>
      </c>
      <c r="EA50" s="47" t="str">
        <f t="shared" si="128"/>
        <v/>
      </c>
      <c r="EB50" s="47" t="str">
        <f t="shared" si="128"/>
        <v/>
      </c>
      <c r="EC50" s="49" t="str">
        <f t="shared" si="128"/>
        <v/>
      </c>
      <c r="ED50" s="49" t="str">
        <f t="shared" si="128"/>
        <v/>
      </c>
      <c r="EE50" s="47" t="str">
        <f t="shared" si="128"/>
        <v/>
      </c>
      <c r="EF50" s="47" t="str">
        <f t="shared" si="128"/>
        <v/>
      </c>
      <c r="EG50" s="47" t="str">
        <f t="shared" si="128"/>
        <v/>
      </c>
      <c r="EH50" s="6">
        <f t="shared" si="16"/>
        <v>0</v>
      </c>
      <c r="EI50" s="6">
        <f t="shared" si="17"/>
        <v>0</v>
      </c>
      <c r="EJ50" s="2" t="str">
        <f t="shared" si="18"/>
        <v/>
      </c>
      <c r="EK50" s="2" t="str">
        <f t="shared" si="19"/>
        <v/>
      </c>
      <c r="EL50" s="2" t="str">
        <f t="shared" si="127"/>
        <v/>
      </c>
      <c r="EM50" s="2" t="str">
        <f t="shared" si="21"/>
        <v/>
      </c>
      <c r="EN50" s="2" t="str">
        <f t="shared" si="22"/>
        <v/>
      </c>
      <c r="EO50" s="2">
        <f t="shared" si="23"/>
        <v>0</v>
      </c>
      <c r="EP50" s="2">
        <f t="shared" si="111"/>
        <v>0</v>
      </c>
      <c r="EQ50" s="2"/>
      <c r="ER50" s="2"/>
      <c r="ES50" s="2"/>
      <c r="ET50" s="2"/>
      <c r="EU50" s="2"/>
      <c r="EV50" s="2"/>
      <c r="EW50" s="2">
        <f t="shared" si="24"/>
        <v>0</v>
      </c>
      <c r="EX50" s="2">
        <f t="shared" si="25"/>
        <v>0</v>
      </c>
      <c r="EY50" s="2">
        <f t="shared" si="112"/>
        <v>0</v>
      </c>
      <c r="EZ50" s="2">
        <f t="shared" si="26"/>
        <v>0</v>
      </c>
      <c r="FA50" s="2">
        <f t="shared" si="27"/>
        <v>0</v>
      </c>
      <c r="FB50" s="59"/>
      <c r="FC50" s="2">
        <f t="shared" si="28"/>
        <v>0</v>
      </c>
      <c r="FD50" s="2">
        <f t="shared" si="113"/>
        <v>0</v>
      </c>
      <c r="FE50" s="3">
        <f t="shared" si="126"/>
        <v>0</v>
      </c>
      <c r="FF50" s="3">
        <f t="shared" si="114"/>
        <v>0</v>
      </c>
      <c r="FG50" s="3">
        <f t="shared" si="115"/>
        <v>0</v>
      </c>
      <c r="FH50" s="3">
        <f t="shared" si="29"/>
        <v>0</v>
      </c>
      <c r="FI50" s="67">
        <f t="shared" si="30"/>
        <v>0</v>
      </c>
      <c r="FJ50" s="3">
        <f t="shared" si="31"/>
        <v>0</v>
      </c>
      <c r="FK50" s="3">
        <f t="shared" si="32"/>
        <v>0</v>
      </c>
      <c r="FL50" s="3">
        <f t="shared" si="116"/>
        <v>0</v>
      </c>
      <c r="FM50" s="3">
        <f t="shared" si="117"/>
        <v>0</v>
      </c>
      <c r="FN50" s="3">
        <f t="shared" si="118"/>
        <v>0</v>
      </c>
      <c r="FO50" s="2">
        <f t="shared" si="33"/>
        <v>0</v>
      </c>
      <c r="FP50" s="2">
        <f t="shared" si="34"/>
        <v>0</v>
      </c>
      <c r="FQ50" s="2">
        <f t="shared" si="119"/>
        <v>0</v>
      </c>
      <c r="FR50" s="6" t="str">
        <f>IF(A50=1,1,IF(DW50="","",COUNTA($DW$31:DW50)+1))</f>
        <v/>
      </c>
      <c r="FS50" s="6" t="str">
        <f t="shared" si="35"/>
        <v/>
      </c>
      <c r="FT50" s="43">
        <f t="shared" si="120"/>
        <v>0</v>
      </c>
      <c r="FU50" s="23">
        <f t="shared" si="121"/>
        <v>0</v>
      </c>
      <c r="FV50" s="21">
        <f t="shared" si="122"/>
        <v>0</v>
      </c>
    </row>
    <row r="51" spans="1:178">
      <c r="A51" s="4" t="str">
        <f t="shared" si="36"/>
        <v/>
      </c>
      <c r="B51" s="33"/>
      <c r="C51" s="33"/>
      <c r="D51" s="33"/>
      <c r="E51" s="33"/>
      <c r="F51" s="33"/>
      <c r="G51" s="11" t="str">
        <f t="shared" si="2"/>
        <v/>
      </c>
      <c r="H51" s="3" t="str">
        <f t="shared" si="37"/>
        <v/>
      </c>
      <c r="I51" s="3" t="str">
        <f t="shared" si="3"/>
        <v/>
      </c>
      <c r="J51" s="3" t="str">
        <f t="shared" si="38"/>
        <v/>
      </c>
      <c r="K51" s="3" t="str">
        <f t="shared" si="4"/>
        <v/>
      </c>
      <c r="L51" s="2" t="str">
        <f t="shared" si="5"/>
        <v/>
      </c>
      <c r="M51" s="8" t="str">
        <f t="shared" si="39"/>
        <v/>
      </c>
      <c r="N51" s="8" t="str">
        <f t="shared" si="6"/>
        <v/>
      </c>
      <c r="O51" s="8" t="str">
        <f t="shared" si="40"/>
        <v/>
      </c>
      <c r="P51" s="8" t="str">
        <f t="shared" si="7"/>
        <v/>
      </c>
      <c r="Q51" s="2" t="str">
        <f t="shared" si="8"/>
        <v/>
      </c>
      <c r="R51" s="3" t="str">
        <f t="shared" si="9"/>
        <v/>
      </c>
      <c r="S51" s="3" t="str">
        <f t="shared" si="10"/>
        <v/>
      </c>
      <c r="T51" s="3" t="str">
        <f t="shared" si="41"/>
        <v/>
      </c>
      <c r="U51" s="8" t="str">
        <f t="shared" si="11"/>
        <v/>
      </c>
      <c r="V51" s="2" t="str">
        <f t="shared" si="12"/>
        <v/>
      </c>
      <c r="W51" s="2" t="str">
        <f t="shared" si="13"/>
        <v/>
      </c>
      <c r="X51" s="2" t="str">
        <f t="shared" si="123"/>
        <v/>
      </c>
      <c r="Y51" s="2" t="str">
        <f t="shared" si="14"/>
        <v/>
      </c>
      <c r="Z51" s="46" t="str">
        <f t="shared" si="42"/>
        <v/>
      </c>
      <c r="AA51" s="46" t="str">
        <f t="shared" si="43"/>
        <v/>
      </c>
      <c r="AB51" s="47"/>
      <c r="AC51" s="46" t="str">
        <f t="shared" si="44"/>
        <v/>
      </c>
      <c r="AD51" s="47" t="str">
        <f t="shared" si="45"/>
        <v/>
      </c>
      <c r="AE51" s="48" t="str">
        <f t="shared" si="46"/>
        <v/>
      </c>
      <c r="AF51" s="49" t="str">
        <f t="shared" si="129"/>
        <v/>
      </c>
      <c r="AG51" s="49" t="str">
        <f t="shared" si="129"/>
        <v/>
      </c>
      <c r="AH51" s="49" t="str">
        <f t="shared" si="129"/>
        <v/>
      </c>
      <c r="AI51" s="47" t="str">
        <f t="shared" si="129"/>
        <v/>
      </c>
      <c r="AJ51" s="47" t="str">
        <f t="shared" si="129"/>
        <v/>
      </c>
      <c r="AK51" s="46" t="str">
        <f t="shared" si="129"/>
        <v/>
      </c>
      <c r="AL51" s="47"/>
      <c r="AM51" s="53" t="str">
        <f t="shared" si="48"/>
        <v/>
      </c>
      <c r="AN51" s="50" t="str">
        <f t="shared" si="49"/>
        <v/>
      </c>
      <c r="AO51" s="53" t="s">
        <v>84</v>
      </c>
      <c r="AP51" s="52" t="str">
        <f t="shared" si="50"/>
        <v/>
      </c>
      <c r="AQ51" s="52" t="str">
        <f t="shared" si="51"/>
        <v/>
      </c>
      <c r="AR51" s="47">
        <f t="shared" si="52"/>
        <v>0</v>
      </c>
      <c r="AS51" s="53" t="str">
        <f t="shared" si="53"/>
        <v/>
      </c>
      <c r="AT51" s="52" t="str">
        <f t="shared" si="54"/>
        <v/>
      </c>
      <c r="AU51" s="9" t="str">
        <f t="shared" si="55"/>
        <v/>
      </c>
      <c r="AV51" s="9" t="str">
        <f t="shared" si="56"/>
        <v/>
      </c>
      <c r="AW51" s="12" t="str">
        <f t="shared" si="57"/>
        <v/>
      </c>
      <c r="AX51" s="9" t="str">
        <f t="shared" si="58"/>
        <v/>
      </c>
      <c r="AY51" s="12" t="str">
        <f t="shared" si="59"/>
        <v/>
      </c>
      <c r="AZ51" s="10" t="str">
        <f t="shared" si="60"/>
        <v/>
      </c>
      <c r="BA51" s="10" t="str">
        <f t="shared" si="61"/>
        <v/>
      </c>
      <c r="BB51" s="10" t="str">
        <f t="shared" si="62"/>
        <v/>
      </c>
      <c r="BC51" s="10" t="str">
        <f t="shared" si="63"/>
        <v/>
      </c>
      <c r="BD51" s="10" t="str">
        <f t="shared" si="64"/>
        <v/>
      </c>
      <c r="BE51" s="12" t="str">
        <f t="shared" si="65"/>
        <v/>
      </c>
      <c r="BF51" s="9" t="str">
        <f t="shared" si="66"/>
        <v/>
      </c>
      <c r="BG51" s="9" t="str">
        <f t="shared" si="67"/>
        <v/>
      </c>
      <c r="BH51" s="7" t="str">
        <f t="shared" si="68"/>
        <v/>
      </c>
      <c r="BI51" s="7" t="str">
        <f t="shared" si="69"/>
        <v/>
      </c>
      <c r="BJ51" s="12" t="str">
        <f t="shared" si="70"/>
        <v/>
      </c>
      <c r="BK51" s="80" t="str">
        <f t="shared" si="71"/>
        <v/>
      </c>
      <c r="BL51" s="7" t="str">
        <f t="shared" si="72"/>
        <v/>
      </c>
      <c r="BM51" s="7" t="str">
        <f t="shared" si="124"/>
        <v/>
      </c>
      <c r="BN51" s="12" t="str">
        <f t="shared" si="73"/>
        <v/>
      </c>
      <c r="BO51" s="9" t="str">
        <f t="shared" si="74"/>
        <v/>
      </c>
      <c r="BP51" s="2" t="str">
        <f t="shared" si="75"/>
        <v/>
      </c>
      <c r="BQ51" s="2" t="str">
        <f t="shared" si="76"/>
        <v/>
      </c>
      <c r="BR51" s="20" t="str">
        <f t="shared" si="130"/>
        <v/>
      </c>
      <c r="BS51" s="20" t="str">
        <f t="shared" si="130"/>
        <v/>
      </c>
      <c r="BT51" s="20" t="str">
        <f t="shared" si="130"/>
        <v/>
      </c>
      <c r="BU51" s="86" t="str">
        <f t="shared" si="78"/>
        <v/>
      </c>
      <c r="BV51" s="86" t="str">
        <f t="shared" si="79"/>
        <v/>
      </c>
      <c r="BW51" s="20" t="str">
        <f t="shared" si="130"/>
        <v/>
      </c>
      <c r="BX51" s="86" t="str">
        <f t="shared" si="130"/>
        <v/>
      </c>
      <c r="BY51" s="86" t="str">
        <f t="shared" si="130"/>
        <v/>
      </c>
      <c r="BZ51" s="86" t="str">
        <f t="shared" si="130"/>
        <v/>
      </c>
      <c r="CA51" s="86" t="str">
        <f t="shared" si="130"/>
        <v/>
      </c>
      <c r="CB51" s="86" t="str">
        <f t="shared" si="130"/>
        <v/>
      </c>
      <c r="CC51" s="86" t="str">
        <f t="shared" si="130"/>
        <v/>
      </c>
      <c r="CD51" s="86" t="str">
        <f t="shared" si="130"/>
        <v/>
      </c>
      <c r="CE51" s="20" t="str">
        <f t="shared" si="125"/>
        <v/>
      </c>
      <c r="CF51" s="14" t="str">
        <f t="shared" si="81"/>
        <v/>
      </c>
      <c r="CG51" s="14" t="str">
        <f t="shared" si="82"/>
        <v/>
      </c>
      <c r="CH51" s="8">
        <f t="shared" si="83"/>
        <v>0</v>
      </c>
      <c r="CI51" s="9" t="str">
        <f t="shared" si="84"/>
        <v/>
      </c>
      <c r="CJ51" s="9" t="str">
        <f t="shared" si="85"/>
        <v/>
      </c>
      <c r="CK51" s="9" t="str">
        <f t="shared" si="86"/>
        <v/>
      </c>
      <c r="CL51" s="9" t="str">
        <f t="shared" si="87"/>
        <v/>
      </c>
      <c r="CM51" s="9" t="str">
        <f t="shared" si="88"/>
        <v/>
      </c>
      <c r="CN51" s="9" t="str">
        <f t="shared" si="89"/>
        <v/>
      </c>
      <c r="CO51" s="9" t="str">
        <f t="shared" si="90"/>
        <v/>
      </c>
      <c r="CP51" s="9" t="str">
        <f t="shared" si="90"/>
        <v/>
      </c>
      <c r="CQ51" s="9" t="str">
        <f t="shared" si="90"/>
        <v/>
      </c>
      <c r="CR51" s="9" t="str">
        <f t="shared" si="90"/>
        <v/>
      </c>
      <c r="CS51" s="9" t="str">
        <f t="shared" si="90"/>
        <v/>
      </c>
      <c r="CT51" s="9" t="str">
        <f t="shared" si="90"/>
        <v/>
      </c>
      <c r="CU51" s="9" t="str">
        <f t="shared" si="90"/>
        <v/>
      </c>
      <c r="CV51" s="9" t="str">
        <f t="shared" si="91"/>
        <v/>
      </c>
      <c r="CW51" s="9" t="str">
        <f t="shared" si="92"/>
        <v/>
      </c>
      <c r="CX51" s="9" t="str">
        <f t="shared" si="92"/>
        <v/>
      </c>
      <c r="CY51" s="9" t="str">
        <f t="shared" si="92"/>
        <v/>
      </c>
      <c r="CZ51" s="9" t="str">
        <f t="shared" si="92"/>
        <v/>
      </c>
      <c r="DA51" s="9" t="str">
        <f t="shared" si="92"/>
        <v/>
      </c>
      <c r="DB51" s="9" t="str">
        <f t="shared" si="92"/>
        <v/>
      </c>
      <c r="DC51" s="9" t="str">
        <f t="shared" si="92"/>
        <v/>
      </c>
      <c r="DD51" s="2" t="str">
        <f t="shared" si="93"/>
        <v/>
      </c>
      <c r="DE51" s="2" t="str">
        <f t="shared" si="94"/>
        <v/>
      </c>
      <c r="DF51" s="2" t="str">
        <f t="shared" si="95"/>
        <v/>
      </c>
      <c r="DG51" s="2" t="str">
        <f t="shared" si="96"/>
        <v/>
      </c>
      <c r="DH51" s="2" t="str">
        <f t="shared" si="97"/>
        <v/>
      </c>
      <c r="DI51" s="2" t="str">
        <f t="shared" si="98"/>
        <v/>
      </c>
      <c r="DJ51" s="2" t="str">
        <f t="shared" si="99"/>
        <v/>
      </c>
      <c r="DK51" s="2" t="str">
        <f t="shared" si="100"/>
        <v/>
      </c>
      <c r="DL51" s="16" t="str">
        <f t="shared" si="101"/>
        <v/>
      </c>
      <c r="DM51" s="16" t="str">
        <f t="shared" si="102"/>
        <v/>
      </c>
      <c r="DN51" s="16" t="str">
        <f t="shared" si="103"/>
        <v/>
      </c>
      <c r="DO51" s="72" t="str">
        <f t="shared" si="104"/>
        <v/>
      </c>
      <c r="DP51" s="16" t="str">
        <f t="shared" si="105"/>
        <v/>
      </c>
      <c r="DQ51" s="16" t="str">
        <f t="shared" si="106"/>
        <v/>
      </c>
      <c r="DR51" s="2" t="str">
        <f t="shared" si="107"/>
        <v/>
      </c>
      <c r="DS51" s="2" t="str">
        <f t="shared" si="108"/>
        <v/>
      </c>
      <c r="DT51" s="2" t="str">
        <f t="shared" si="109"/>
        <v/>
      </c>
      <c r="DU51" s="2" t="str">
        <f t="shared" si="110"/>
        <v/>
      </c>
      <c r="DV51" s="15"/>
      <c r="DW51" s="18"/>
      <c r="DX51" s="17"/>
      <c r="DY51" s="47" t="str">
        <f t="shared" si="128"/>
        <v/>
      </c>
      <c r="DZ51" s="47" t="str">
        <f t="shared" si="128"/>
        <v/>
      </c>
      <c r="EA51" s="47" t="str">
        <f t="shared" si="128"/>
        <v/>
      </c>
      <c r="EB51" s="47" t="str">
        <f t="shared" si="128"/>
        <v/>
      </c>
      <c r="EC51" s="49" t="str">
        <f t="shared" si="128"/>
        <v/>
      </c>
      <c r="ED51" s="49" t="str">
        <f t="shared" si="128"/>
        <v/>
      </c>
      <c r="EE51" s="47" t="str">
        <f t="shared" si="128"/>
        <v/>
      </c>
      <c r="EF51" s="47" t="str">
        <f t="shared" si="128"/>
        <v/>
      </c>
      <c r="EG51" s="47" t="str">
        <f t="shared" si="128"/>
        <v/>
      </c>
      <c r="EH51" s="6">
        <f t="shared" si="16"/>
        <v>0</v>
      </c>
      <c r="EI51" s="6">
        <f t="shared" si="17"/>
        <v>0</v>
      </c>
      <c r="EJ51" s="2" t="str">
        <f t="shared" si="18"/>
        <v/>
      </c>
      <c r="EK51" s="2" t="str">
        <f t="shared" si="19"/>
        <v/>
      </c>
      <c r="EL51" s="2" t="str">
        <f t="shared" si="127"/>
        <v/>
      </c>
      <c r="EM51" s="2" t="str">
        <f t="shared" si="21"/>
        <v/>
      </c>
      <c r="EN51" s="2" t="str">
        <f t="shared" si="22"/>
        <v/>
      </c>
      <c r="EO51" s="2">
        <f t="shared" si="23"/>
        <v>0</v>
      </c>
      <c r="EP51" s="2">
        <f t="shared" si="111"/>
        <v>0</v>
      </c>
      <c r="EQ51" s="2"/>
      <c r="ER51" s="2"/>
      <c r="ES51" s="2"/>
      <c r="ET51" s="2"/>
      <c r="EU51" s="2"/>
      <c r="EV51" s="2"/>
      <c r="EW51" s="2">
        <f t="shared" si="24"/>
        <v>0</v>
      </c>
      <c r="EX51" s="2">
        <f t="shared" si="25"/>
        <v>0</v>
      </c>
      <c r="EY51" s="2">
        <f t="shared" si="112"/>
        <v>0</v>
      </c>
      <c r="EZ51" s="2">
        <f t="shared" si="26"/>
        <v>0</v>
      </c>
      <c r="FA51" s="2">
        <f t="shared" si="27"/>
        <v>0</v>
      </c>
      <c r="FB51" s="59"/>
      <c r="FC51" s="2">
        <f t="shared" si="28"/>
        <v>0</v>
      </c>
      <c r="FD51" s="2">
        <f t="shared" si="113"/>
        <v>0</v>
      </c>
      <c r="FE51" s="3">
        <f t="shared" si="126"/>
        <v>0</v>
      </c>
      <c r="FF51" s="3">
        <f t="shared" si="114"/>
        <v>0</v>
      </c>
      <c r="FG51" s="3">
        <f t="shared" si="115"/>
        <v>0</v>
      </c>
      <c r="FH51" s="3">
        <f t="shared" si="29"/>
        <v>0</v>
      </c>
      <c r="FI51" s="67">
        <f t="shared" si="30"/>
        <v>0</v>
      </c>
      <c r="FJ51" s="3">
        <f t="shared" si="31"/>
        <v>0</v>
      </c>
      <c r="FK51" s="3">
        <f t="shared" si="32"/>
        <v>0</v>
      </c>
      <c r="FL51" s="3">
        <f t="shared" si="116"/>
        <v>0</v>
      </c>
      <c r="FM51" s="3">
        <f t="shared" si="117"/>
        <v>0</v>
      </c>
      <c r="FN51" s="3">
        <f t="shared" si="118"/>
        <v>0</v>
      </c>
      <c r="FO51" s="2">
        <f t="shared" si="33"/>
        <v>0</v>
      </c>
      <c r="FP51" s="2">
        <f t="shared" si="34"/>
        <v>0</v>
      </c>
      <c r="FQ51" s="2">
        <f t="shared" si="119"/>
        <v>0</v>
      </c>
      <c r="FR51" s="6" t="str">
        <f>IF(A51=1,1,IF(DW51="","",COUNTA($DW$31:DW51)+1))</f>
        <v/>
      </c>
      <c r="FS51" s="6" t="str">
        <f t="shared" si="35"/>
        <v/>
      </c>
      <c r="FT51" s="43">
        <f t="shared" si="120"/>
        <v>0</v>
      </c>
      <c r="FU51" s="23">
        <f t="shared" si="121"/>
        <v>0</v>
      </c>
      <c r="FV51" s="21">
        <f t="shared" si="122"/>
        <v>0</v>
      </c>
    </row>
    <row r="52" spans="1:178">
      <c r="A52" s="4" t="str">
        <f t="shared" si="36"/>
        <v/>
      </c>
      <c r="B52" s="33"/>
      <c r="C52" s="33"/>
      <c r="D52" s="33"/>
      <c r="E52" s="33"/>
      <c r="F52" s="33"/>
      <c r="G52" s="11" t="str">
        <f t="shared" si="2"/>
        <v/>
      </c>
      <c r="H52" s="3" t="str">
        <f t="shared" si="37"/>
        <v/>
      </c>
      <c r="I52" s="3" t="str">
        <f t="shared" si="3"/>
        <v/>
      </c>
      <c r="J52" s="3" t="str">
        <f t="shared" si="38"/>
        <v/>
      </c>
      <c r="K52" s="3" t="str">
        <f t="shared" si="4"/>
        <v/>
      </c>
      <c r="L52" s="2" t="str">
        <f t="shared" si="5"/>
        <v/>
      </c>
      <c r="M52" s="8" t="str">
        <f t="shared" si="39"/>
        <v/>
      </c>
      <c r="N52" s="8" t="str">
        <f t="shared" si="6"/>
        <v/>
      </c>
      <c r="O52" s="8" t="str">
        <f t="shared" si="40"/>
        <v/>
      </c>
      <c r="P52" s="8" t="str">
        <f t="shared" si="7"/>
        <v/>
      </c>
      <c r="Q52" s="2" t="str">
        <f t="shared" si="8"/>
        <v/>
      </c>
      <c r="R52" s="3" t="str">
        <f t="shared" si="9"/>
        <v/>
      </c>
      <c r="S52" s="3" t="str">
        <f t="shared" si="10"/>
        <v/>
      </c>
      <c r="T52" s="3" t="str">
        <f t="shared" si="41"/>
        <v/>
      </c>
      <c r="U52" s="8" t="str">
        <f t="shared" si="11"/>
        <v/>
      </c>
      <c r="V52" s="2" t="str">
        <f t="shared" si="12"/>
        <v/>
      </c>
      <c r="W52" s="2" t="str">
        <f t="shared" si="13"/>
        <v/>
      </c>
      <c r="X52" s="2" t="str">
        <f t="shared" si="123"/>
        <v/>
      </c>
      <c r="Y52" s="2" t="str">
        <f t="shared" si="14"/>
        <v/>
      </c>
      <c r="Z52" s="46" t="str">
        <f t="shared" si="42"/>
        <v/>
      </c>
      <c r="AA52" s="46" t="str">
        <f t="shared" si="43"/>
        <v/>
      </c>
      <c r="AB52" s="47"/>
      <c r="AC52" s="46" t="str">
        <f t="shared" si="44"/>
        <v/>
      </c>
      <c r="AD52" s="47" t="str">
        <f t="shared" si="45"/>
        <v/>
      </c>
      <c r="AE52" s="48" t="str">
        <f t="shared" si="46"/>
        <v/>
      </c>
      <c r="AF52" s="49" t="str">
        <f t="shared" si="129"/>
        <v/>
      </c>
      <c r="AG52" s="49" t="str">
        <f t="shared" si="129"/>
        <v/>
      </c>
      <c r="AH52" s="49" t="str">
        <f t="shared" si="129"/>
        <v/>
      </c>
      <c r="AI52" s="47" t="str">
        <f t="shared" si="129"/>
        <v/>
      </c>
      <c r="AJ52" s="47" t="str">
        <f t="shared" si="129"/>
        <v/>
      </c>
      <c r="AK52" s="46" t="str">
        <f t="shared" si="129"/>
        <v/>
      </c>
      <c r="AL52" s="47"/>
      <c r="AM52" s="53" t="str">
        <f t="shared" si="48"/>
        <v/>
      </c>
      <c r="AN52" s="50" t="str">
        <f t="shared" si="49"/>
        <v/>
      </c>
      <c r="AO52" s="53" t="s">
        <v>84</v>
      </c>
      <c r="AP52" s="52" t="str">
        <f t="shared" si="50"/>
        <v/>
      </c>
      <c r="AQ52" s="52" t="str">
        <f t="shared" si="51"/>
        <v/>
      </c>
      <c r="AR52" s="47">
        <f t="shared" si="52"/>
        <v>0</v>
      </c>
      <c r="AS52" s="53" t="str">
        <f t="shared" si="53"/>
        <v/>
      </c>
      <c r="AT52" s="52" t="str">
        <f t="shared" si="54"/>
        <v/>
      </c>
      <c r="AU52" s="9" t="str">
        <f t="shared" si="55"/>
        <v/>
      </c>
      <c r="AV52" s="9" t="str">
        <f t="shared" si="56"/>
        <v/>
      </c>
      <c r="AW52" s="12" t="str">
        <f t="shared" si="57"/>
        <v/>
      </c>
      <c r="AX52" s="9" t="str">
        <f t="shared" si="58"/>
        <v/>
      </c>
      <c r="AY52" s="12" t="str">
        <f t="shared" si="59"/>
        <v/>
      </c>
      <c r="AZ52" s="10" t="str">
        <f t="shared" si="60"/>
        <v/>
      </c>
      <c r="BA52" s="10" t="str">
        <f t="shared" si="61"/>
        <v/>
      </c>
      <c r="BB52" s="10" t="str">
        <f t="shared" si="62"/>
        <v/>
      </c>
      <c r="BC52" s="10" t="str">
        <f t="shared" si="63"/>
        <v/>
      </c>
      <c r="BD52" s="10" t="str">
        <f t="shared" si="64"/>
        <v/>
      </c>
      <c r="BE52" s="12" t="str">
        <f t="shared" si="65"/>
        <v/>
      </c>
      <c r="BF52" s="9" t="str">
        <f t="shared" si="66"/>
        <v/>
      </c>
      <c r="BG52" s="9" t="str">
        <f t="shared" si="67"/>
        <v/>
      </c>
      <c r="BH52" s="7" t="str">
        <f t="shared" si="68"/>
        <v/>
      </c>
      <c r="BI52" s="7" t="str">
        <f t="shared" si="69"/>
        <v/>
      </c>
      <c r="BJ52" s="12" t="str">
        <f t="shared" si="70"/>
        <v/>
      </c>
      <c r="BK52" s="80" t="str">
        <f t="shared" si="71"/>
        <v/>
      </c>
      <c r="BL52" s="7" t="str">
        <f t="shared" si="72"/>
        <v/>
      </c>
      <c r="BM52" s="7" t="str">
        <f t="shared" si="124"/>
        <v/>
      </c>
      <c r="BN52" s="12" t="str">
        <f t="shared" si="73"/>
        <v/>
      </c>
      <c r="BO52" s="9" t="str">
        <f t="shared" si="74"/>
        <v/>
      </c>
      <c r="BP52" s="2" t="str">
        <f t="shared" si="75"/>
        <v/>
      </c>
      <c r="BQ52" s="2" t="str">
        <f t="shared" si="76"/>
        <v/>
      </c>
      <c r="BR52" s="20" t="str">
        <f t="shared" si="130"/>
        <v/>
      </c>
      <c r="BS52" s="20" t="str">
        <f t="shared" si="130"/>
        <v/>
      </c>
      <c r="BT52" s="20" t="str">
        <f t="shared" si="130"/>
        <v/>
      </c>
      <c r="BU52" s="86" t="str">
        <f t="shared" si="78"/>
        <v/>
      </c>
      <c r="BV52" s="86" t="str">
        <f t="shared" si="79"/>
        <v/>
      </c>
      <c r="BW52" s="20" t="str">
        <f t="shared" si="130"/>
        <v/>
      </c>
      <c r="BX52" s="86" t="str">
        <f t="shared" si="130"/>
        <v/>
      </c>
      <c r="BY52" s="86" t="str">
        <f t="shared" si="130"/>
        <v/>
      </c>
      <c r="BZ52" s="86" t="str">
        <f t="shared" si="130"/>
        <v/>
      </c>
      <c r="CA52" s="86" t="str">
        <f t="shared" si="130"/>
        <v/>
      </c>
      <c r="CB52" s="86" t="str">
        <f t="shared" si="130"/>
        <v/>
      </c>
      <c r="CC52" s="86" t="str">
        <f t="shared" si="130"/>
        <v/>
      </c>
      <c r="CD52" s="86" t="str">
        <f t="shared" si="130"/>
        <v/>
      </c>
      <c r="CE52" s="20" t="str">
        <f t="shared" si="125"/>
        <v/>
      </c>
      <c r="CF52" s="14" t="str">
        <f t="shared" si="81"/>
        <v/>
      </c>
      <c r="CG52" s="14" t="str">
        <f t="shared" si="82"/>
        <v/>
      </c>
      <c r="CH52" s="8">
        <f t="shared" si="83"/>
        <v>0</v>
      </c>
      <c r="CI52" s="9" t="str">
        <f t="shared" si="84"/>
        <v/>
      </c>
      <c r="CJ52" s="9" t="str">
        <f t="shared" si="85"/>
        <v/>
      </c>
      <c r="CK52" s="9" t="str">
        <f t="shared" si="86"/>
        <v/>
      </c>
      <c r="CL52" s="9" t="str">
        <f t="shared" si="87"/>
        <v/>
      </c>
      <c r="CM52" s="9" t="str">
        <f t="shared" si="88"/>
        <v/>
      </c>
      <c r="CN52" s="9" t="str">
        <f t="shared" si="89"/>
        <v/>
      </c>
      <c r="CO52" s="9" t="str">
        <f t="shared" si="90"/>
        <v/>
      </c>
      <c r="CP52" s="9" t="str">
        <f t="shared" si="90"/>
        <v/>
      </c>
      <c r="CQ52" s="9" t="str">
        <f t="shared" si="90"/>
        <v/>
      </c>
      <c r="CR52" s="9" t="str">
        <f t="shared" si="90"/>
        <v/>
      </c>
      <c r="CS52" s="9" t="str">
        <f t="shared" si="90"/>
        <v/>
      </c>
      <c r="CT52" s="9" t="str">
        <f t="shared" si="90"/>
        <v/>
      </c>
      <c r="CU52" s="9" t="str">
        <f t="shared" si="90"/>
        <v/>
      </c>
      <c r="CV52" s="9" t="str">
        <f t="shared" si="91"/>
        <v/>
      </c>
      <c r="CW52" s="9" t="str">
        <f t="shared" si="92"/>
        <v/>
      </c>
      <c r="CX52" s="9" t="str">
        <f t="shared" si="92"/>
        <v/>
      </c>
      <c r="CY52" s="9" t="str">
        <f t="shared" si="92"/>
        <v/>
      </c>
      <c r="CZ52" s="9" t="str">
        <f t="shared" si="92"/>
        <v/>
      </c>
      <c r="DA52" s="9" t="str">
        <f t="shared" si="92"/>
        <v/>
      </c>
      <c r="DB52" s="9" t="str">
        <f t="shared" si="92"/>
        <v/>
      </c>
      <c r="DC52" s="9" t="str">
        <f t="shared" si="92"/>
        <v/>
      </c>
      <c r="DD52" s="2" t="str">
        <f t="shared" si="93"/>
        <v/>
      </c>
      <c r="DE52" s="2" t="str">
        <f t="shared" si="94"/>
        <v/>
      </c>
      <c r="DF52" s="2" t="str">
        <f t="shared" si="95"/>
        <v/>
      </c>
      <c r="DG52" s="2" t="str">
        <f t="shared" si="96"/>
        <v/>
      </c>
      <c r="DH52" s="2" t="str">
        <f t="shared" si="97"/>
        <v/>
      </c>
      <c r="DI52" s="2" t="str">
        <f t="shared" si="98"/>
        <v/>
      </c>
      <c r="DJ52" s="2" t="str">
        <f t="shared" si="99"/>
        <v/>
      </c>
      <c r="DK52" s="2" t="str">
        <f t="shared" si="100"/>
        <v/>
      </c>
      <c r="DL52" s="16" t="str">
        <f t="shared" si="101"/>
        <v/>
      </c>
      <c r="DM52" s="16" t="str">
        <f t="shared" si="102"/>
        <v/>
      </c>
      <c r="DN52" s="16" t="str">
        <f t="shared" si="103"/>
        <v/>
      </c>
      <c r="DO52" s="72" t="str">
        <f t="shared" si="104"/>
        <v/>
      </c>
      <c r="DP52" s="16" t="str">
        <f t="shared" si="105"/>
        <v/>
      </c>
      <c r="DQ52" s="16" t="str">
        <f t="shared" si="106"/>
        <v/>
      </c>
      <c r="DR52" s="2" t="str">
        <f t="shared" si="107"/>
        <v/>
      </c>
      <c r="DS52" s="2" t="str">
        <f t="shared" si="108"/>
        <v/>
      </c>
      <c r="DT52" s="2" t="str">
        <f t="shared" si="109"/>
        <v/>
      </c>
      <c r="DU52" s="2" t="str">
        <f t="shared" si="110"/>
        <v/>
      </c>
      <c r="DV52" s="15"/>
      <c r="DW52" s="18"/>
      <c r="DX52" s="17"/>
      <c r="DY52" s="47" t="str">
        <f t="shared" si="128"/>
        <v/>
      </c>
      <c r="DZ52" s="47" t="str">
        <f t="shared" si="128"/>
        <v/>
      </c>
      <c r="EA52" s="47" t="str">
        <f t="shared" si="128"/>
        <v/>
      </c>
      <c r="EB52" s="47" t="str">
        <f t="shared" si="128"/>
        <v/>
      </c>
      <c r="EC52" s="49" t="str">
        <f t="shared" si="128"/>
        <v/>
      </c>
      <c r="ED52" s="49" t="str">
        <f t="shared" si="128"/>
        <v/>
      </c>
      <c r="EE52" s="47" t="str">
        <f t="shared" si="128"/>
        <v/>
      </c>
      <c r="EF52" s="47" t="str">
        <f t="shared" si="128"/>
        <v/>
      </c>
      <c r="EG52" s="47" t="str">
        <f t="shared" si="128"/>
        <v/>
      </c>
      <c r="EH52" s="6">
        <f t="shared" si="16"/>
        <v>0</v>
      </c>
      <c r="EI52" s="6">
        <f t="shared" si="17"/>
        <v>0</v>
      </c>
      <c r="EJ52" s="2" t="str">
        <f t="shared" si="18"/>
        <v/>
      </c>
      <c r="EK52" s="2" t="str">
        <f t="shared" si="19"/>
        <v/>
      </c>
      <c r="EL52" s="2" t="str">
        <f t="shared" si="127"/>
        <v/>
      </c>
      <c r="EM52" s="2" t="str">
        <f t="shared" si="21"/>
        <v/>
      </c>
      <c r="EN52" s="2" t="str">
        <f t="shared" si="22"/>
        <v/>
      </c>
      <c r="EO52" s="2">
        <f t="shared" si="23"/>
        <v>0</v>
      </c>
      <c r="EP52" s="2">
        <f t="shared" si="111"/>
        <v>0</v>
      </c>
      <c r="EQ52" s="2"/>
      <c r="ER52" s="2"/>
      <c r="ES52" s="2"/>
      <c r="ET52" s="2"/>
      <c r="EU52" s="2"/>
      <c r="EV52" s="2"/>
      <c r="EW52" s="2">
        <f t="shared" si="24"/>
        <v>0</v>
      </c>
      <c r="EX52" s="2">
        <f t="shared" si="25"/>
        <v>0</v>
      </c>
      <c r="EY52" s="2">
        <f t="shared" si="112"/>
        <v>0</v>
      </c>
      <c r="EZ52" s="2">
        <f t="shared" si="26"/>
        <v>0</v>
      </c>
      <c r="FA52" s="2">
        <f t="shared" si="27"/>
        <v>0</v>
      </c>
      <c r="FB52" s="59"/>
      <c r="FC52" s="2">
        <f t="shared" si="28"/>
        <v>0</v>
      </c>
      <c r="FD52" s="2">
        <f t="shared" si="113"/>
        <v>0</v>
      </c>
      <c r="FE52" s="3">
        <f t="shared" si="126"/>
        <v>0</v>
      </c>
      <c r="FF52" s="3">
        <f t="shared" si="114"/>
        <v>0</v>
      </c>
      <c r="FG52" s="3">
        <f t="shared" si="115"/>
        <v>0</v>
      </c>
      <c r="FH52" s="3">
        <f t="shared" si="29"/>
        <v>0</v>
      </c>
      <c r="FI52" s="67">
        <f t="shared" si="30"/>
        <v>0</v>
      </c>
      <c r="FJ52" s="3">
        <f t="shared" si="31"/>
        <v>0</v>
      </c>
      <c r="FK52" s="3">
        <f t="shared" si="32"/>
        <v>0</v>
      </c>
      <c r="FL52" s="3">
        <f t="shared" si="116"/>
        <v>0</v>
      </c>
      <c r="FM52" s="3">
        <f t="shared" si="117"/>
        <v>0</v>
      </c>
      <c r="FN52" s="3">
        <f t="shared" si="118"/>
        <v>0</v>
      </c>
      <c r="FO52" s="2">
        <f t="shared" si="33"/>
        <v>0</v>
      </c>
      <c r="FP52" s="2">
        <f t="shared" si="34"/>
        <v>0</v>
      </c>
      <c r="FQ52" s="2">
        <f t="shared" si="119"/>
        <v>0</v>
      </c>
      <c r="FR52" s="6" t="str">
        <f>IF(A52=1,1,IF(DW52="","",COUNTA($DW$31:DW52)+1))</f>
        <v/>
      </c>
      <c r="FS52" s="6" t="str">
        <f t="shared" si="35"/>
        <v/>
      </c>
      <c r="FT52" s="43">
        <f t="shared" si="120"/>
        <v>0</v>
      </c>
      <c r="FU52" s="23">
        <f t="shared" si="121"/>
        <v>0</v>
      </c>
      <c r="FV52" s="21">
        <f t="shared" si="122"/>
        <v>0</v>
      </c>
    </row>
    <row r="53" spans="1:178">
      <c r="A53" s="4" t="str">
        <f t="shared" si="36"/>
        <v/>
      </c>
      <c r="B53" s="33"/>
      <c r="C53" s="33"/>
      <c r="D53" s="33"/>
      <c r="E53" s="33"/>
      <c r="F53" s="33"/>
      <c r="G53" s="11" t="str">
        <f t="shared" si="2"/>
        <v/>
      </c>
      <c r="H53" s="3" t="str">
        <f t="shared" si="37"/>
        <v/>
      </c>
      <c r="I53" s="3" t="str">
        <f t="shared" si="3"/>
        <v/>
      </c>
      <c r="J53" s="3" t="str">
        <f t="shared" si="38"/>
        <v/>
      </c>
      <c r="K53" s="3" t="str">
        <f t="shared" si="4"/>
        <v/>
      </c>
      <c r="L53" s="2" t="str">
        <f t="shared" si="5"/>
        <v/>
      </c>
      <c r="M53" s="8" t="str">
        <f t="shared" si="39"/>
        <v/>
      </c>
      <c r="N53" s="8" t="str">
        <f t="shared" si="6"/>
        <v/>
      </c>
      <c r="O53" s="8" t="str">
        <f t="shared" si="40"/>
        <v/>
      </c>
      <c r="P53" s="8" t="str">
        <f t="shared" si="7"/>
        <v/>
      </c>
      <c r="Q53" s="2" t="str">
        <f t="shared" si="8"/>
        <v/>
      </c>
      <c r="R53" s="3" t="str">
        <f t="shared" si="9"/>
        <v/>
      </c>
      <c r="S53" s="3" t="str">
        <f t="shared" si="10"/>
        <v/>
      </c>
      <c r="T53" s="3" t="str">
        <f t="shared" si="41"/>
        <v/>
      </c>
      <c r="U53" s="8" t="str">
        <f t="shared" si="11"/>
        <v/>
      </c>
      <c r="V53" s="2" t="str">
        <f t="shared" si="12"/>
        <v/>
      </c>
      <c r="W53" s="2" t="str">
        <f t="shared" si="13"/>
        <v/>
      </c>
      <c r="X53" s="2" t="str">
        <f t="shared" si="123"/>
        <v/>
      </c>
      <c r="Y53" s="2" t="str">
        <f t="shared" si="14"/>
        <v/>
      </c>
      <c r="Z53" s="46" t="str">
        <f t="shared" si="42"/>
        <v/>
      </c>
      <c r="AA53" s="46" t="str">
        <f t="shared" si="43"/>
        <v/>
      </c>
      <c r="AB53" s="47"/>
      <c r="AC53" s="46" t="str">
        <f t="shared" si="44"/>
        <v/>
      </c>
      <c r="AD53" s="47" t="str">
        <f t="shared" si="45"/>
        <v/>
      </c>
      <c r="AE53" s="48" t="str">
        <f t="shared" si="46"/>
        <v/>
      </c>
      <c r="AF53" s="49" t="str">
        <f t="shared" si="129"/>
        <v/>
      </c>
      <c r="AG53" s="49" t="str">
        <f t="shared" si="129"/>
        <v/>
      </c>
      <c r="AH53" s="49" t="str">
        <f t="shared" si="129"/>
        <v/>
      </c>
      <c r="AI53" s="47" t="str">
        <f t="shared" si="129"/>
        <v/>
      </c>
      <c r="AJ53" s="47" t="str">
        <f t="shared" si="129"/>
        <v/>
      </c>
      <c r="AK53" s="46" t="str">
        <f t="shared" si="129"/>
        <v/>
      </c>
      <c r="AL53" s="47"/>
      <c r="AM53" s="53" t="str">
        <f t="shared" si="48"/>
        <v/>
      </c>
      <c r="AN53" s="50" t="str">
        <f t="shared" si="49"/>
        <v/>
      </c>
      <c r="AO53" s="53" t="s">
        <v>84</v>
      </c>
      <c r="AP53" s="52" t="str">
        <f t="shared" si="50"/>
        <v/>
      </c>
      <c r="AQ53" s="52" t="str">
        <f t="shared" si="51"/>
        <v/>
      </c>
      <c r="AR53" s="47">
        <f t="shared" si="52"/>
        <v>0</v>
      </c>
      <c r="AS53" s="53" t="str">
        <f t="shared" si="53"/>
        <v/>
      </c>
      <c r="AT53" s="52" t="str">
        <f t="shared" si="54"/>
        <v/>
      </c>
      <c r="AU53" s="9" t="str">
        <f t="shared" si="55"/>
        <v/>
      </c>
      <c r="AV53" s="9" t="str">
        <f t="shared" si="56"/>
        <v/>
      </c>
      <c r="AW53" s="12" t="str">
        <f t="shared" si="57"/>
        <v/>
      </c>
      <c r="AX53" s="9" t="str">
        <f t="shared" si="58"/>
        <v/>
      </c>
      <c r="AY53" s="12" t="str">
        <f t="shared" si="59"/>
        <v/>
      </c>
      <c r="AZ53" s="10" t="str">
        <f t="shared" si="60"/>
        <v/>
      </c>
      <c r="BA53" s="10" t="str">
        <f t="shared" si="61"/>
        <v/>
      </c>
      <c r="BB53" s="10" t="str">
        <f t="shared" si="62"/>
        <v/>
      </c>
      <c r="BC53" s="10" t="str">
        <f t="shared" si="63"/>
        <v/>
      </c>
      <c r="BD53" s="10" t="str">
        <f t="shared" si="64"/>
        <v/>
      </c>
      <c r="BE53" s="12" t="str">
        <f t="shared" si="65"/>
        <v/>
      </c>
      <c r="BF53" s="9" t="str">
        <f t="shared" si="66"/>
        <v/>
      </c>
      <c r="BG53" s="9" t="str">
        <f t="shared" si="67"/>
        <v/>
      </c>
      <c r="BH53" s="7" t="str">
        <f t="shared" si="68"/>
        <v/>
      </c>
      <c r="BI53" s="7" t="str">
        <f t="shared" si="69"/>
        <v/>
      </c>
      <c r="BJ53" s="12" t="str">
        <f t="shared" si="70"/>
        <v/>
      </c>
      <c r="BK53" s="80" t="str">
        <f t="shared" si="71"/>
        <v/>
      </c>
      <c r="BL53" s="7" t="str">
        <f t="shared" si="72"/>
        <v/>
      </c>
      <c r="BM53" s="7" t="str">
        <f t="shared" si="124"/>
        <v/>
      </c>
      <c r="BN53" s="12" t="str">
        <f t="shared" si="73"/>
        <v/>
      </c>
      <c r="BO53" s="9" t="str">
        <f t="shared" si="74"/>
        <v/>
      </c>
      <c r="BP53" s="2" t="str">
        <f t="shared" si="75"/>
        <v/>
      </c>
      <c r="BQ53" s="2" t="str">
        <f t="shared" si="76"/>
        <v/>
      </c>
      <c r="BR53" s="20" t="str">
        <f t="shared" si="130"/>
        <v/>
      </c>
      <c r="BS53" s="20" t="str">
        <f t="shared" si="130"/>
        <v/>
      </c>
      <c r="BT53" s="20" t="str">
        <f t="shared" si="130"/>
        <v/>
      </c>
      <c r="BU53" s="86" t="str">
        <f t="shared" si="78"/>
        <v/>
      </c>
      <c r="BV53" s="86" t="str">
        <f t="shared" si="79"/>
        <v/>
      </c>
      <c r="BW53" s="20" t="str">
        <f t="shared" si="130"/>
        <v/>
      </c>
      <c r="BX53" s="86" t="str">
        <f t="shared" si="130"/>
        <v/>
      </c>
      <c r="BY53" s="86" t="str">
        <f t="shared" si="130"/>
        <v/>
      </c>
      <c r="BZ53" s="86" t="str">
        <f t="shared" si="130"/>
        <v/>
      </c>
      <c r="CA53" s="86" t="str">
        <f t="shared" si="130"/>
        <v/>
      </c>
      <c r="CB53" s="86" t="str">
        <f t="shared" si="130"/>
        <v/>
      </c>
      <c r="CC53" s="86" t="str">
        <f t="shared" si="130"/>
        <v/>
      </c>
      <c r="CD53" s="86" t="str">
        <f t="shared" si="130"/>
        <v/>
      </c>
      <c r="CE53" s="20" t="str">
        <f t="shared" si="125"/>
        <v/>
      </c>
      <c r="CF53" s="14" t="str">
        <f t="shared" si="81"/>
        <v/>
      </c>
      <c r="CG53" s="14" t="str">
        <f t="shared" si="82"/>
        <v/>
      </c>
      <c r="CH53" s="8">
        <f t="shared" si="83"/>
        <v>0</v>
      </c>
      <c r="CI53" s="9" t="str">
        <f t="shared" si="84"/>
        <v/>
      </c>
      <c r="CJ53" s="9" t="str">
        <f t="shared" si="85"/>
        <v/>
      </c>
      <c r="CK53" s="9" t="str">
        <f t="shared" si="86"/>
        <v/>
      </c>
      <c r="CL53" s="9" t="str">
        <f t="shared" si="87"/>
        <v/>
      </c>
      <c r="CM53" s="9" t="str">
        <f t="shared" si="88"/>
        <v/>
      </c>
      <c r="CN53" s="9" t="str">
        <f t="shared" si="89"/>
        <v/>
      </c>
      <c r="CO53" s="9" t="str">
        <f t="shared" si="90"/>
        <v/>
      </c>
      <c r="CP53" s="9" t="str">
        <f t="shared" si="90"/>
        <v/>
      </c>
      <c r="CQ53" s="9" t="str">
        <f t="shared" si="90"/>
        <v/>
      </c>
      <c r="CR53" s="9" t="str">
        <f t="shared" si="90"/>
        <v/>
      </c>
      <c r="CS53" s="9" t="str">
        <f t="shared" si="90"/>
        <v/>
      </c>
      <c r="CT53" s="9" t="str">
        <f t="shared" si="90"/>
        <v/>
      </c>
      <c r="CU53" s="9" t="str">
        <f t="shared" si="90"/>
        <v/>
      </c>
      <c r="CV53" s="9" t="str">
        <f t="shared" si="91"/>
        <v/>
      </c>
      <c r="CW53" s="9" t="str">
        <f t="shared" si="92"/>
        <v/>
      </c>
      <c r="CX53" s="9" t="str">
        <f t="shared" si="92"/>
        <v/>
      </c>
      <c r="CY53" s="9" t="str">
        <f t="shared" si="92"/>
        <v/>
      </c>
      <c r="CZ53" s="9" t="str">
        <f t="shared" si="92"/>
        <v/>
      </c>
      <c r="DA53" s="9" t="str">
        <f t="shared" si="92"/>
        <v/>
      </c>
      <c r="DB53" s="9" t="str">
        <f t="shared" si="92"/>
        <v/>
      </c>
      <c r="DC53" s="9" t="str">
        <f t="shared" si="92"/>
        <v/>
      </c>
      <c r="DD53" s="2" t="str">
        <f t="shared" si="93"/>
        <v/>
      </c>
      <c r="DE53" s="2" t="str">
        <f t="shared" si="94"/>
        <v/>
      </c>
      <c r="DF53" s="2" t="str">
        <f t="shared" si="95"/>
        <v/>
      </c>
      <c r="DG53" s="2" t="str">
        <f t="shared" si="96"/>
        <v/>
      </c>
      <c r="DH53" s="2" t="str">
        <f t="shared" si="97"/>
        <v/>
      </c>
      <c r="DI53" s="2" t="str">
        <f t="shared" si="98"/>
        <v/>
      </c>
      <c r="DJ53" s="2" t="str">
        <f t="shared" si="99"/>
        <v/>
      </c>
      <c r="DK53" s="2" t="str">
        <f t="shared" si="100"/>
        <v/>
      </c>
      <c r="DL53" s="16" t="str">
        <f t="shared" si="101"/>
        <v/>
      </c>
      <c r="DM53" s="16" t="str">
        <f t="shared" si="102"/>
        <v/>
      </c>
      <c r="DN53" s="16" t="str">
        <f t="shared" si="103"/>
        <v/>
      </c>
      <c r="DO53" s="72" t="str">
        <f t="shared" si="104"/>
        <v/>
      </c>
      <c r="DP53" s="16" t="str">
        <f t="shared" si="105"/>
        <v/>
      </c>
      <c r="DQ53" s="16" t="str">
        <f t="shared" si="106"/>
        <v/>
      </c>
      <c r="DR53" s="2" t="str">
        <f t="shared" si="107"/>
        <v/>
      </c>
      <c r="DS53" s="2" t="str">
        <f t="shared" si="108"/>
        <v/>
      </c>
      <c r="DT53" s="2" t="str">
        <f t="shared" si="109"/>
        <v/>
      </c>
      <c r="DU53" s="2" t="str">
        <f t="shared" si="110"/>
        <v/>
      </c>
      <c r="DV53" s="15"/>
      <c r="DW53" s="18"/>
      <c r="DX53" s="17"/>
      <c r="DY53" s="47" t="str">
        <f t="shared" si="128"/>
        <v/>
      </c>
      <c r="DZ53" s="47" t="str">
        <f t="shared" si="128"/>
        <v/>
      </c>
      <c r="EA53" s="47" t="str">
        <f t="shared" si="128"/>
        <v/>
      </c>
      <c r="EB53" s="47" t="str">
        <f t="shared" si="128"/>
        <v/>
      </c>
      <c r="EC53" s="49" t="str">
        <f t="shared" si="128"/>
        <v/>
      </c>
      <c r="ED53" s="49" t="str">
        <f t="shared" si="128"/>
        <v/>
      </c>
      <c r="EE53" s="47" t="str">
        <f t="shared" si="128"/>
        <v/>
      </c>
      <c r="EF53" s="47" t="str">
        <f t="shared" si="128"/>
        <v/>
      </c>
      <c r="EG53" s="47" t="str">
        <f t="shared" si="128"/>
        <v/>
      </c>
      <c r="EH53" s="6">
        <f t="shared" si="16"/>
        <v>0</v>
      </c>
      <c r="EI53" s="6">
        <f t="shared" si="17"/>
        <v>0</v>
      </c>
      <c r="EJ53" s="2" t="str">
        <f t="shared" si="18"/>
        <v/>
      </c>
      <c r="EK53" s="2" t="str">
        <f t="shared" si="19"/>
        <v/>
      </c>
      <c r="EL53" s="2" t="str">
        <f t="shared" si="127"/>
        <v/>
      </c>
      <c r="EM53" s="2" t="str">
        <f t="shared" si="21"/>
        <v/>
      </c>
      <c r="EN53" s="2" t="str">
        <f t="shared" si="22"/>
        <v/>
      </c>
      <c r="EO53" s="2">
        <f t="shared" si="23"/>
        <v>0</v>
      </c>
      <c r="EP53" s="2">
        <f t="shared" si="111"/>
        <v>0</v>
      </c>
      <c r="EQ53" s="2"/>
      <c r="ER53" s="2"/>
      <c r="ES53" s="2"/>
      <c r="ET53" s="2"/>
      <c r="EU53" s="2"/>
      <c r="EV53" s="2"/>
      <c r="EW53" s="2">
        <f t="shared" si="24"/>
        <v>0</v>
      </c>
      <c r="EX53" s="2">
        <f t="shared" si="25"/>
        <v>0</v>
      </c>
      <c r="EY53" s="2">
        <f t="shared" si="112"/>
        <v>0</v>
      </c>
      <c r="EZ53" s="2">
        <f t="shared" si="26"/>
        <v>0</v>
      </c>
      <c r="FA53" s="2">
        <f t="shared" si="27"/>
        <v>0</v>
      </c>
      <c r="FB53" s="59"/>
      <c r="FC53" s="2">
        <f t="shared" si="28"/>
        <v>0</v>
      </c>
      <c r="FD53" s="2">
        <f t="shared" si="113"/>
        <v>0</v>
      </c>
      <c r="FE53" s="3">
        <f t="shared" si="126"/>
        <v>0</v>
      </c>
      <c r="FF53" s="3">
        <f t="shared" si="114"/>
        <v>0</v>
      </c>
      <c r="FG53" s="3">
        <f t="shared" si="115"/>
        <v>0</v>
      </c>
      <c r="FH53" s="3">
        <f t="shared" si="29"/>
        <v>0</v>
      </c>
      <c r="FI53" s="67">
        <f t="shared" si="30"/>
        <v>0</v>
      </c>
      <c r="FJ53" s="3">
        <f t="shared" si="31"/>
        <v>0</v>
      </c>
      <c r="FK53" s="3">
        <f t="shared" si="32"/>
        <v>0</v>
      </c>
      <c r="FL53" s="3">
        <f t="shared" si="116"/>
        <v>0</v>
      </c>
      <c r="FM53" s="3">
        <f t="shared" si="117"/>
        <v>0</v>
      </c>
      <c r="FN53" s="3">
        <f t="shared" si="118"/>
        <v>0</v>
      </c>
      <c r="FO53" s="2">
        <f t="shared" si="33"/>
        <v>0</v>
      </c>
      <c r="FP53" s="2">
        <f t="shared" si="34"/>
        <v>0</v>
      </c>
      <c r="FQ53" s="2">
        <f t="shared" si="119"/>
        <v>0</v>
      </c>
      <c r="FR53" s="6" t="str">
        <f>IF(A53=1,1,IF(DW53="","",COUNTA($DW$31:DW53)+1))</f>
        <v/>
      </c>
      <c r="FS53" s="6" t="str">
        <f t="shared" si="35"/>
        <v/>
      </c>
      <c r="FT53" s="43">
        <f t="shared" si="120"/>
        <v>0</v>
      </c>
      <c r="FU53" s="23">
        <f t="shared" si="121"/>
        <v>0</v>
      </c>
      <c r="FV53" s="21">
        <f t="shared" si="122"/>
        <v>0</v>
      </c>
    </row>
    <row r="54" spans="1:178">
      <c r="A54" s="4" t="str">
        <f t="shared" si="36"/>
        <v/>
      </c>
      <c r="B54" s="33"/>
      <c r="C54" s="33"/>
      <c r="D54" s="33"/>
      <c r="E54" s="33"/>
      <c r="F54" s="33"/>
      <c r="G54" s="11" t="str">
        <f t="shared" si="2"/>
        <v/>
      </c>
      <c r="H54" s="3" t="str">
        <f t="shared" si="37"/>
        <v/>
      </c>
      <c r="I54" s="3" t="str">
        <f t="shared" si="3"/>
        <v/>
      </c>
      <c r="J54" s="3" t="str">
        <f t="shared" si="38"/>
        <v/>
      </c>
      <c r="K54" s="3" t="str">
        <f t="shared" si="4"/>
        <v/>
      </c>
      <c r="L54" s="2" t="str">
        <f t="shared" si="5"/>
        <v/>
      </c>
      <c r="M54" s="8" t="str">
        <f t="shared" si="39"/>
        <v/>
      </c>
      <c r="N54" s="8" t="str">
        <f t="shared" si="6"/>
        <v/>
      </c>
      <c r="O54" s="8" t="str">
        <f t="shared" si="40"/>
        <v/>
      </c>
      <c r="P54" s="8" t="str">
        <f t="shared" si="7"/>
        <v/>
      </c>
      <c r="Q54" s="2" t="str">
        <f t="shared" si="8"/>
        <v/>
      </c>
      <c r="R54" s="3" t="str">
        <f t="shared" si="9"/>
        <v/>
      </c>
      <c r="S54" s="3" t="str">
        <f t="shared" si="10"/>
        <v/>
      </c>
      <c r="T54" s="3" t="str">
        <f t="shared" si="41"/>
        <v/>
      </c>
      <c r="U54" s="8" t="str">
        <f t="shared" si="11"/>
        <v/>
      </c>
      <c r="V54" s="2" t="str">
        <f t="shared" si="12"/>
        <v/>
      </c>
      <c r="W54" s="2" t="str">
        <f t="shared" si="13"/>
        <v/>
      </c>
      <c r="X54" s="2" t="str">
        <f t="shared" si="123"/>
        <v/>
      </c>
      <c r="Y54" s="2" t="str">
        <f t="shared" si="14"/>
        <v/>
      </c>
      <c r="Z54" s="46" t="str">
        <f t="shared" si="42"/>
        <v/>
      </c>
      <c r="AA54" s="46" t="str">
        <f t="shared" si="43"/>
        <v/>
      </c>
      <c r="AB54" s="47"/>
      <c r="AC54" s="46" t="str">
        <f t="shared" si="44"/>
        <v/>
      </c>
      <c r="AD54" s="47" t="str">
        <f t="shared" si="45"/>
        <v/>
      </c>
      <c r="AE54" s="48" t="str">
        <f t="shared" si="46"/>
        <v/>
      </c>
      <c r="AF54" s="49" t="str">
        <f t="shared" si="129"/>
        <v/>
      </c>
      <c r="AG54" s="49" t="str">
        <f t="shared" si="129"/>
        <v/>
      </c>
      <c r="AH54" s="49" t="str">
        <f t="shared" si="129"/>
        <v/>
      </c>
      <c r="AI54" s="47" t="str">
        <f t="shared" si="129"/>
        <v/>
      </c>
      <c r="AJ54" s="47" t="str">
        <f t="shared" si="129"/>
        <v/>
      </c>
      <c r="AK54" s="46" t="str">
        <f t="shared" si="129"/>
        <v/>
      </c>
      <c r="AL54" s="47"/>
      <c r="AM54" s="53" t="str">
        <f t="shared" si="48"/>
        <v/>
      </c>
      <c r="AN54" s="50" t="str">
        <f t="shared" si="49"/>
        <v/>
      </c>
      <c r="AO54" s="53" t="s">
        <v>84</v>
      </c>
      <c r="AP54" s="52" t="str">
        <f t="shared" si="50"/>
        <v/>
      </c>
      <c r="AQ54" s="52" t="str">
        <f t="shared" si="51"/>
        <v/>
      </c>
      <c r="AR54" s="47">
        <f t="shared" si="52"/>
        <v>0</v>
      </c>
      <c r="AS54" s="53" t="str">
        <f t="shared" si="53"/>
        <v/>
      </c>
      <c r="AT54" s="52" t="str">
        <f t="shared" si="54"/>
        <v/>
      </c>
      <c r="AU54" s="9" t="str">
        <f t="shared" si="55"/>
        <v/>
      </c>
      <c r="AV54" s="9" t="str">
        <f t="shared" si="56"/>
        <v/>
      </c>
      <c r="AW54" s="12" t="str">
        <f t="shared" si="57"/>
        <v/>
      </c>
      <c r="AX54" s="9" t="str">
        <f t="shared" si="58"/>
        <v/>
      </c>
      <c r="AY54" s="12" t="str">
        <f t="shared" si="59"/>
        <v/>
      </c>
      <c r="AZ54" s="10" t="str">
        <f t="shared" si="60"/>
        <v/>
      </c>
      <c r="BA54" s="10" t="str">
        <f t="shared" si="61"/>
        <v/>
      </c>
      <c r="BB54" s="10" t="str">
        <f t="shared" si="62"/>
        <v/>
      </c>
      <c r="BC54" s="10" t="str">
        <f t="shared" si="63"/>
        <v/>
      </c>
      <c r="BD54" s="10" t="str">
        <f t="shared" si="64"/>
        <v/>
      </c>
      <c r="BE54" s="12" t="str">
        <f t="shared" si="65"/>
        <v/>
      </c>
      <c r="BF54" s="9" t="str">
        <f t="shared" si="66"/>
        <v/>
      </c>
      <c r="BG54" s="9" t="str">
        <f t="shared" si="67"/>
        <v/>
      </c>
      <c r="BH54" s="7" t="str">
        <f t="shared" si="68"/>
        <v/>
      </c>
      <c r="BI54" s="7" t="str">
        <f t="shared" si="69"/>
        <v/>
      </c>
      <c r="BJ54" s="12" t="str">
        <f t="shared" si="70"/>
        <v/>
      </c>
      <c r="BK54" s="80" t="str">
        <f t="shared" si="71"/>
        <v/>
      </c>
      <c r="BL54" s="7" t="str">
        <f t="shared" si="72"/>
        <v/>
      </c>
      <c r="BM54" s="7" t="str">
        <f t="shared" si="124"/>
        <v/>
      </c>
      <c r="BN54" s="12" t="str">
        <f t="shared" si="73"/>
        <v/>
      </c>
      <c r="BO54" s="9" t="str">
        <f t="shared" si="74"/>
        <v/>
      </c>
      <c r="BP54" s="2" t="str">
        <f t="shared" si="75"/>
        <v/>
      </c>
      <c r="BQ54" s="2" t="str">
        <f t="shared" si="76"/>
        <v/>
      </c>
      <c r="BR54" s="20" t="str">
        <f t="shared" si="130"/>
        <v/>
      </c>
      <c r="BS54" s="20" t="str">
        <f t="shared" si="130"/>
        <v/>
      </c>
      <c r="BT54" s="20" t="str">
        <f t="shared" si="130"/>
        <v/>
      </c>
      <c r="BU54" s="86" t="str">
        <f t="shared" si="78"/>
        <v/>
      </c>
      <c r="BV54" s="86" t="str">
        <f t="shared" si="79"/>
        <v/>
      </c>
      <c r="BW54" s="20" t="str">
        <f t="shared" si="130"/>
        <v/>
      </c>
      <c r="BX54" s="86" t="str">
        <f t="shared" si="130"/>
        <v/>
      </c>
      <c r="BY54" s="86" t="str">
        <f t="shared" si="130"/>
        <v/>
      </c>
      <c r="BZ54" s="86" t="str">
        <f t="shared" si="130"/>
        <v/>
      </c>
      <c r="CA54" s="86" t="str">
        <f t="shared" si="130"/>
        <v/>
      </c>
      <c r="CB54" s="86" t="str">
        <f t="shared" si="130"/>
        <v/>
      </c>
      <c r="CC54" s="86" t="str">
        <f t="shared" si="130"/>
        <v/>
      </c>
      <c r="CD54" s="86" t="str">
        <f t="shared" si="130"/>
        <v/>
      </c>
      <c r="CE54" s="20" t="str">
        <f t="shared" si="125"/>
        <v/>
      </c>
      <c r="CF54" s="14" t="str">
        <f t="shared" si="81"/>
        <v/>
      </c>
      <c r="CG54" s="14" t="str">
        <f t="shared" si="82"/>
        <v/>
      </c>
      <c r="CH54" s="8">
        <f t="shared" si="83"/>
        <v>0</v>
      </c>
      <c r="CI54" s="9" t="str">
        <f t="shared" si="84"/>
        <v/>
      </c>
      <c r="CJ54" s="9" t="str">
        <f t="shared" si="85"/>
        <v/>
      </c>
      <c r="CK54" s="9" t="str">
        <f t="shared" si="86"/>
        <v/>
      </c>
      <c r="CL54" s="9" t="str">
        <f t="shared" si="87"/>
        <v/>
      </c>
      <c r="CM54" s="9" t="str">
        <f t="shared" si="88"/>
        <v/>
      </c>
      <c r="CN54" s="9" t="str">
        <f t="shared" si="89"/>
        <v/>
      </c>
      <c r="CO54" s="9" t="str">
        <f t="shared" si="90"/>
        <v/>
      </c>
      <c r="CP54" s="9" t="str">
        <f t="shared" si="90"/>
        <v/>
      </c>
      <c r="CQ54" s="9" t="str">
        <f t="shared" si="90"/>
        <v/>
      </c>
      <c r="CR54" s="9" t="str">
        <f t="shared" si="90"/>
        <v/>
      </c>
      <c r="CS54" s="9" t="str">
        <f t="shared" si="90"/>
        <v/>
      </c>
      <c r="CT54" s="9" t="str">
        <f t="shared" si="90"/>
        <v/>
      </c>
      <c r="CU54" s="9" t="str">
        <f t="shared" si="90"/>
        <v/>
      </c>
      <c r="CV54" s="9" t="str">
        <f t="shared" si="91"/>
        <v/>
      </c>
      <c r="CW54" s="9" t="str">
        <f t="shared" si="92"/>
        <v/>
      </c>
      <c r="CX54" s="9" t="str">
        <f t="shared" si="92"/>
        <v/>
      </c>
      <c r="CY54" s="9" t="str">
        <f t="shared" si="92"/>
        <v/>
      </c>
      <c r="CZ54" s="9" t="str">
        <f t="shared" si="92"/>
        <v/>
      </c>
      <c r="DA54" s="9" t="str">
        <f t="shared" si="92"/>
        <v/>
      </c>
      <c r="DB54" s="9" t="str">
        <f t="shared" si="92"/>
        <v/>
      </c>
      <c r="DC54" s="9" t="str">
        <f t="shared" si="92"/>
        <v/>
      </c>
      <c r="DD54" s="2" t="str">
        <f t="shared" si="93"/>
        <v/>
      </c>
      <c r="DE54" s="2" t="str">
        <f t="shared" si="94"/>
        <v/>
      </c>
      <c r="DF54" s="2" t="str">
        <f t="shared" si="95"/>
        <v/>
      </c>
      <c r="DG54" s="2" t="str">
        <f t="shared" si="96"/>
        <v/>
      </c>
      <c r="DH54" s="2" t="str">
        <f t="shared" si="97"/>
        <v/>
      </c>
      <c r="DI54" s="2" t="str">
        <f t="shared" si="98"/>
        <v/>
      </c>
      <c r="DJ54" s="2" t="str">
        <f t="shared" si="99"/>
        <v/>
      </c>
      <c r="DK54" s="2" t="str">
        <f t="shared" si="100"/>
        <v/>
      </c>
      <c r="DL54" s="16" t="str">
        <f t="shared" si="101"/>
        <v/>
      </c>
      <c r="DM54" s="16" t="str">
        <f t="shared" si="102"/>
        <v/>
      </c>
      <c r="DN54" s="16" t="str">
        <f t="shared" si="103"/>
        <v/>
      </c>
      <c r="DO54" s="72" t="str">
        <f t="shared" si="104"/>
        <v/>
      </c>
      <c r="DP54" s="16" t="str">
        <f t="shared" si="105"/>
        <v/>
      </c>
      <c r="DQ54" s="16" t="str">
        <f t="shared" si="106"/>
        <v/>
      </c>
      <c r="DR54" s="2" t="str">
        <f t="shared" si="107"/>
        <v/>
      </c>
      <c r="DS54" s="2" t="str">
        <f t="shared" si="108"/>
        <v/>
      </c>
      <c r="DT54" s="2" t="str">
        <f t="shared" si="109"/>
        <v/>
      </c>
      <c r="DU54" s="2" t="str">
        <f t="shared" si="110"/>
        <v/>
      </c>
      <c r="DV54" s="15"/>
      <c r="DW54" s="18"/>
      <c r="DX54" s="17"/>
      <c r="DY54" s="47" t="str">
        <f t="shared" si="128"/>
        <v/>
      </c>
      <c r="DZ54" s="47" t="str">
        <f t="shared" si="128"/>
        <v/>
      </c>
      <c r="EA54" s="47" t="str">
        <f t="shared" si="128"/>
        <v/>
      </c>
      <c r="EB54" s="47" t="str">
        <f t="shared" si="128"/>
        <v/>
      </c>
      <c r="EC54" s="49" t="str">
        <f t="shared" si="128"/>
        <v/>
      </c>
      <c r="ED54" s="49" t="str">
        <f t="shared" si="128"/>
        <v/>
      </c>
      <c r="EE54" s="47" t="str">
        <f t="shared" si="128"/>
        <v/>
      </c>
      <c r="EF54" s="47" t="str">
        <f t="shared" si="128"/>
        <v/>
      </c>
      <c r="EG54" s="47" t="str">
        <f t="shared" si="128"/>
        <v/>
      </c>
      <c r="EH54" s="6">
        <f t="shared" si="16"/>
        <v>0</v>
      </c>
      <c r="EI54" s="6">
        <f t="shared" si="17"/>
        <v>0</v>
      </c>
      <c r="EJ54" s="2" t="str">
        <f t="shared" si="18"/>
        <v/>
      </c>
      <c r="EK54" s="2" t="str">
        <f t="shared" si="19"/>
        <v/>
      </c>
      <c r="EL54" s="2" t="str">
        <f t="shared" si="127"/>
        <v/>
      </c>
      <c r="EM54" s="2" t="str">
        <f t="shared" si="21"/>
        <v/>
      </c>
      <c r="EN54" s="2" t="str">
        <f t="shared" si="22"/>
        <v/>
      </c>
      <c r="EO54" s="2">
        <f t="shared" si="23"/>
        <v>0</v>
      </c>
      <c r="EP54" s="2">
        <f t="shared" si="111"/>
        <v>0</v>
      </c>
      <c r="EQ54" s="2"/>
      <c r="ER54" s="2"/>
      <c r="ES54" s="2"/>
      <c r="ET54" s="2"/>
      <c r="EU54" s="2"/>
      <c r="EV54" s="2"/>
      <c r="EW54" s="2">
        <f t="shared" si="24"/>
        <v>0</v>
      </c>
      <c r="EX54" s="2">
        <f t="shared" si="25"/>
        <v>0</v>
      </c>
      <c r="EY54" s="2">
        <f t="shared" si="112"/>
        <v>0</v>
      </c>
      <c r="EZ54" s="2">
        <f t="shared" si="26"/>
        <v>0</v>
      </c>
      <c r="FA54" s="2">
        <f t="shared" si="27"/>
        <v>0</v>
      </c>
      <c r="FB54" s="59"/>
      <c r="FC54" s="2">
        <f t="shared" si="28"/>
        <v>0</v>
      </c>
      <c r="FD54" s="2">
        <f t="shared" si="113"/>
        <v>0</v>
      </c>
      <c r="FE54" s="3">
        <f t="shared" si="126"/>
        <v>0</v>
      </c>
      <c r="FF54" s="3">
        <f t="shared" si="114"/>
        <v>0</v>
      </c>
      <c r="FG54" s="3">
        <f t="shared" si="115"/>
        <v>0</v>
      </c>
      <c r="FH54" s="3">
        <f t="shared" si="29"/>
        <v>0</v>
      </c>
      <c r="FI54" s="67">
        <f t="shared" si="30"/>
        <v>0</v>
      </c>
      <c r="FJ54" s="3">
        <f t="shared" si="31"/>
        <v>0</v>
      </c>
      <c r="FK54" s="3">
        <f t="shared" si="32"/>
        <v>0</v>
      </c>
      <c r="FL54" s="3">
        <f t="shared" si="116"/>
        <v>0</v>
      </c>
      <c r="FM54" s="3">
        <f t="shared" si="117"/>
        <v>0</v>
      </c>
      <c r="FN54" s="3">
        <f t="shared" si="118"/>
        <v>0</v>
      </c>
      <c r="FO54" s="2">
        <f t="shared" si="33"/>
        <v>0</v>
      </c>
      <c r="FP54" s="2">
        <f t="shared" si="34"/>
        <v>0</v>
      </c>
      <c r="FQ54" s="2">
        <f t="shared" si="119"/>
        <v>0</v>
      </c>
      <c r="FR54" s="6" t="str">
        <f>IF(A54=1,1,IF(DW54="","",COUNTA($DW$31:DW54)+1))</f>
        <v/>
      </c>
      <c r="FS54" s="6" t="str">
        <f t="shared" si="35"/>
        <v/>
      </c>
      <c r="FT54" s="43">
        <f t="shared" si="120"/>
        <v>0</v>
      </c>
      <c r="FU54" s="23">
        <f t="shared" si="121"/>
        <v>0</v>
      </c>
      <c r="FV54" s="21">
        <f t="shared" si="122"/>
        <v>0</v>
      </c>
    </row>
    <row r="55" spans="1:178">
      <c r="A55" s="4" t="str">
        <f t="shared" si="36"/>
        <v/>
      </c>
      <c r="B55" s="33"/>
      <c r="C55" s="33"/>
      <c r="D55" s="33"/>
      <c r="E55" s="33"/>
      <c r="F55" s="33"/>
      <c r="G55" s="11" t="str">
        <f t="shared" si="2"/>
        <v/>
      </c>
      <c r="H55" s="3" t="str">
        <f t="shared" si="37"/>
        <v/>
      </c>
      <c r="I55" s="3" t="str">
        <f t="shared" si="3"/>
        <v/>
      </c>
      <c r="J55" s="3" t="str">
        <f t="shared" si="38"/>
        <v/>
      </c>
      <c r="K55" s="3" t="str">
        <f t="shared" si="4"/>
        <v/>
      </c>
      <c r="L55" s="2" t="str">
        <f t="shared" si="5"/>
        <v/>
      </c>
      <c r="M55" s="8" t="str">
        <f t="shared" si="39"/>
        <v/>
      </c>
      <c r="N55" s="8" t="str">
        <f t="shared" si="6"/>
        <v/>
      </c>
      <c r="O55" s="8" t="str">
        <f t="shared" si="40"/>
        <v/>
      </c>
      <c r="P55" s="8" t="str">
        <f t="shared" si="7"/>
        <v/>
      </c>
      <c r="Q55" s="2" t="str">
        <f t="shared" si="8"/>
        <v/>
      </c>
      <c r="R55" s="3" t="str">
        <f t="shared" si="9"/>
        <v/>
      </c>
      <c r="S55" s="3" t="str">
        <f t="shared" si="10"/>
        <v/>
      </c>
      <c r="T55" s="3" t="str">
        <f t="shared" si="41"/>
        <v/>
      </c>
      <c r="U55" s="8" t="str">
        <f t="shared" si="11"/>
        <v/>
      </c>
      <c r="V55" s="2" t="str">
        <f t="shared" si="12"/>
        <v/>
      </c>
      <c r="W55" s="2" t="str">
        <f t="shared" si="13"/>
        <v/>
      </c>
      <c r="X55" s="2" t="str">
        <f t="shared" si="123"/>
        <v/>
      </c>
      <c r="Y55" s="2" t="str">
        <f t="shared" si="14"/>
        <v/>
      </c>
      <c r="Z55" s="46" t="str">
        <f t="shared" si="42"/>
        <v/>
      </c>
      <c r="AA55" s="46" t="str">
        <f t="shared" si="43"/>
        <v/>
      </c>
      <c r="AB55" s="47"/>
      <c r="AC55" s="46" t="str">
        <f t="shared" si="44"/>
        <v/>
      </c>
      <c r="AD55" s="47" t="str">
        <f t="shared" si="45"/>
        <v/>
      </c>
      <c r="AE55" s="48" t="str">
        <f t="shared" si="46"/>
        <v/>
      </c>
      <c r="AF55" s="49" t="str">
        <f t="shared" si="129"/>
        <v/>
      </c>
      <c r="AG55" s="49" t="str">
        <f t="shared" si="129"/>
        <v/>
      </c>
      <c r="AH55" s="49" t="str">
        <f t="shared" si="129"/>
        <v/>
      </c>
      <c r="AI55" s="47" t="str">
        <f t="shared" si="129"/>
        <v/>
      </c>
      <c r="AJ55" s="47" t="str">
        <f t="shared" si="129"/>
        <v/>
      </c>
      <c r="AK55" s="46" t="str">
        <f t="shared" si="129"/>
        <v/>
      </c>
      <c r="AL55" s="47"/>
      <c r="AM55" s="53" t="str">
        <f t="shared" si="48"/>
        <v/>
      </c>
      <c r="AN55" s="50" t="str">
        <f t="shared" si="49"/>
        <v/>
      </c>
      <c r="AO55" s="53" t="s">
        <v>84</v>
      </c>
      <c r="AP55" s="52" t="str">
        <f t="shared" si="50"/>
        <v/>
      </c>
      <c r="AQ55" s="52" t="str">
        <f t="shared" si="51"/>
        <v/>
      </c>
      <c r="AR55" s="47">
        <f t="shared" si="52"/>
        <v>0</v>
      </c>
      <c r="AS55" s="53" t="str">
        <f t="shared" si="53"/>
        <v/>
      </c>
      <c r="AT55" s="52" t="str">
        <f t="shared" si="54"/>
        <v/>
      </c>
      <c r="AU55" s="9" t="str">
        <f t="shared" si="55"/>
        <v/>
      </c>
      <c r="AV55" s="9" t="str">
        <f t="shared" si="56"/>
        <v/>
      </c>
      <c r="AW55" s="12" t="str">
        <f t="shared" si="57"/>
        <v/>
      </c>
      <c r="AX55" s="9" t="str">
        <f t="shared" si="58"/>
        <v/>
      </c>
      <c r="AY55" s="12" t="str">
        <f t="shared" si="59"/>
        <v/>
      </c>
      <c r="AZ55" s="10" t="str">
        <f t="shared" si="60"/>
        <v/>
      </c>
      <c r="BA55" s="10" t="str">
        <f t="shared" si="61"/>
        <v/>
      </c>
      <c r="BB55" s="10" t="str">
        <f t="shared" si="62"/>
        <v/>
      </c>
      <c r="BC55" s="10" t="str">
        <f t="shared" si="63"/>
        <v/>
      </c>
      <c r="BD55" s="10" t="str">
        <f t="shared" si="64"/>
        <v/>
      </c>
      <c r="BE55" s="12" t="str">
        <f t="shared" si="65"/>
        <v/>
      </c>
      <c r="BF55" s="9" t="str">
        <f t="shared" si="66"/>
        <v/>
      </c>
      <c r="BG55" s="9" t="str">
        <f t="shared" si="67"/>
        <v/>
      </c>
      <c r="BH55" s="7" t="str">
        <f t="shared" si="68"/>
        <v/>
      </c>
      <c r="BI55" s="7" t="str">
        <f t="shared" si="69"/>
        <v/>
      </c>
      <c r="BJ55" s="12" t="str">
        <f t="shared" si="70"/>
        <v/>
      </c>
      <c r="BK55" s="80" t="str">
        <f t="shared" si="71"/>
        <v/>
      </c>
      <c r="BL55" s="7" t="str">
        <f t="shared" si="72"/>
        <v/>
      </c>
      <c r="BM55" s="7" t="str">
        <f t="shared" si="124"/>
        <v/>
      </c>
      <c r="BN55" s="12" t="str">
        <f t="shared" si="73"/>
        <v/>
      </c>
      <c r="BO55" s="9" t="str">
        <f t="shared" si="74"/>
        <v/>
      </c>
      <c r="BP55" s="2" t="str">
        <f t="shared" si="75"/>
        <v/>
      </c>
      <c r="BQ55" s="2" t="str">
        <f t="shared" si="76"/>
        <v/>
      </c>
      <c r="BR55" s="20" t="str">
        <f t="shared" si="130"/>
        <v/>
      </c>
      <c r="BS55" s="20" t="str">
        <f t="shared" si="130"/>
        <v/>
      </c>
      <c r="BT55" s="20" t="str">
        <f t="shared" si="130"/>
        <v/>
      </c>
      <c r="BU55" s="86" t="str">
        <f t="shared" si="78"/>
        <v/>
      </c>
      <c r="BV55" s="86" t="str">
        <f t="shared" si="79"/>
        <v/>
      </c>
      <c r="BW55" s="20" t="str">
        <f t="shared" si="130"/>
        <v/>
      </c>
      <c r="BX55" s="86" t="str">
        <f t="shared" si="130"/>
        <v/>
      </c>
      <c r="BY55" s="86" t="str">
        <f t="shared" si="130"/>
        <v/>
      </c>
      <c r="BZ55" s="86" t="str">
        <f t="shared" si="130"/>
        <v/>
      </c>
      <c r="CA55" s="86" t="str">
        <f t="shared" si="130"/>
        <v/>
      </c>
      <c r="CB55" s="86" t="str">
        <f t="shared" si="130"/>
        <v/>
      </c>
      <c r="CC55" s="86" t="str">
        <f t="shared" si="130"/>
        <v/>
      </c>
      <c r="CD55" s="86" t="str">
        <f t="shared" si="130"/>
        <v/>
      </c>
      <c r="CE55" s="20" t="str">
        <f t="shared" si="125"/>
        <v/>
      </c>
      <c r="CF55" s="14" t="str">
        <f t="shared" si="81"/>
        <v/>
      </c>
      <c r="CG55" s="14" t="str">
        <f t="shared" si="82"/>
        <v/>
      </c>
      <c r="CH55" s="8">
        <f t="shared" si="83"/>
        <v>0</v>
      </c>
      <c r="CI55" s="9" t="str">
        <f t="shared" si="84"/>
        <v/>
      </c>
      <c r="CJ55" s="9" t="str">
        <f t="shared" si="85"/>
        <v/>
      </c>
      <c r="CK55" s="9" t="str">
        <f t="shared" si="86"/>
        <v/>
      </c>
      <c r="CL55" s="9" t="str">
        <f t="shared" si="87"/>
        <v/>
      </c>
      <c r="CM55" s="9" t="str">
        <f t="shared" si="88"/>
        <v/>
      </c>
      <c r="CN55" s="9" t="str">
        <f t="shared" si="89"/>
        <v/>
      </c>
      <c r="CO55" s="9" t="str">
        <f t="shared" si="90"/>
        <v/>
      </c>
      <c r="CP55" s="9" t="str">
        <f t="shared" si="90"/>
        <v/>
      </c>
      <c r="CQ55" s="9" t="str">
        <f t="shared" si="90"/>
        <v/>
      </c>
      <c r="CR55" s="9" t="str">
        <f t="shared" si="90"/>
        <v/>
      </c>
      <c r="CS55" s="9" t="str">
        <f t="shared" si="90"/>
        <v/>
      </c>
      <c r="CT55" s="9" t="str">
        <f t="shared" si="90"/>
        <v/>
      </c>
      <c r="CU55" s="9" t="str">
        <f t="shared" si="90"/>
        <v/>
      </c>
      <c r="CV55" s="9" t="str">
        <f t="shared" si="91"/>
        <v/>
      </c>
      <c r="CW55" s="9" t="str">
        <f t="shared" si="92"/>
        <v/>
      </c>
      <c r="CX55" s="9" t="str">
        <f t="shared" si="92"/>
        <v/>
      </c>
      <c r="CY55" s="9" t="str">
        <f t="shared" si="92"/>
        <v/>
      </c>
      <c r="CZ55" s="9" t="str">
        <f t="shared" si="92"/>
        <v/>
      </c>
      <c r="DA55" s="9" t="str">
        <f t="shared" si="92"/>
        <v/>
      </c>
      <c r="DB55" s="9" t="str">
        <f t="shared" si="92"/>
        <v/>
      </c>
      <c r="DC55" s="9" t="str">
        <f t="shared" si="92"/>
        <v/>
      </c>
      <c r="DD55" s="2" t="str">
        <f t="shared" si="93"/>
        <v/>
      </c>
      <c r="DE55" s="2" t="str">
        <f t="shared" si="94"/>
        <v/>
      </c>
      <c r="DF55" s="2" t="str">
        <f t="shared" si="95"/>
        <v/>
      </c>
      <c r="DG55" s="2" t="str">
        <f t="shared" si="96"/>
        <v/>
      </c>
      <c r="DH55" s="2" t="str">
        <f t="shared" si="97"/>
        <v/>
      </c>
      <c r="DI55" s="2" t="str">
        <f t="shared" si="98"/>
        <v/>
      </c>
      <c r="DJ55" s="2" t="str">
        <f t="shared" si="99"/>
        <v/>
      </c>
      <c r="DK55" s="2" t="str">
        <f t="shared" si="100"/>
        <v/>
      </c>
      <c r="DL55" s="16" t="str">
        <f t="shared" si="101"/>
        <v/>
      </c>
      <c r="DM55" s="16" t="str">
        <f t="shared" si="102"/>
        <v/>
      </c>
      <c r="DN55" s="16" t="str">
        <f t="shared" si="103"/>
        <v/>
      </c>
      <c r="DO55" s="72" t="str">
        <f t="shared" si="104"/>
        <v/>
      </c>
      <c r="DP55" s="16" t="str">
        <f t="shared" si="105"/>
        <v/>
      </c>
      <c r="DQ55" s="16" t="str">
        <f t="shared" si="106"/>
        <v/>
      </c>
      <c r="DR55" s="2" t="str">
        <f t="shared" si="107"/>
        <v/>
      </c>
      <c r="DS55" s="2" t="str">
        <f t="shared" si="108"/>
        <v/>
      </c>
      <c r="DT55" s="2" t="str">
        <f t="shared" si="109"/>
        <v/>
      </c>
      <c r="DU55" s="2" t="str">
        <f t="shared" si="110"/>
        <v/>
      </c>
      <c r="DV55" s="15"/>
      <c r="DW55" s="18"/>
      <c r="DX55" s="17"/>
      <c r="DY55" s="47" t="str">
        <f t="shared" si="128"/>
        <v/>
      </c>
      <c r="DZ55" s="47" t="str">
        <f t="shared" si="128"/>
        <v/>
      </c>
      <c r="EA55" s="47" t="str">
        <f t="shared" si="128"/>
        <v/>
      </c>
      <c r="EB55" s="47" t="str">
        <f t="shared" si="128"/>
        <v/>
      </c>
      <c r="EC55" s="49" t="str">
        <f t="shared" si="128"/>
        <v/>
      </c>
      <c r="ED55" s="49" t="str">
        <f t="shared" si="128"/>
        <v/>
      </c>
      <c r="EE55" s="47" t="str">
        <f t="shared" si="128"/>
        <v/>
      </c>
      <c r="EF55" s="47" t="str">
        <f t="shared" si="128"/>
        <v/>
      </c>
      <c r="EG55" s="47" t="str">
        <f t="shared" si="128"/>
        <v/>
      </c>
      <c r="EH55" s="6">
        <f t="shared" si="16"/>
        <v>0</v>
      </c>
      <c r="EI55" s="6">
        <f t="shared" si="17"/>
        <v>0</v>
      </c>
      <c r="EJ55" s="2" t="str">
        <f t="shared" si="18"/>
        <v/>
      </c>
      <c r="EK55" s="2" t="str">
        <f t="shared" si="19"/>
        <v/>
      </c>
      <c r="EL55" s="2" t="str">
        <f t="shared" si="127"/>
        <v/>
      </c>
      <c r="EM55" s="2" t="str">
        <f t="shared" si="21"/>
        <v/>
      </c>
      <c r="EN55" s="2" t="str">
        <f t="shared" si="22"/>
        <v/>
      </c>
      <c r="EO55" s="2">
        <f t="shared" si="23"/>
        <v>0</v>
      </c>
      <c r="EP55" s="2">
        <f t="shared" si="111"/>
        <v>0</v>
      </c>
      <c r="EQ55" s="2"/>
      <c r="ER55" s="2"/>
      <c r="ES55" s="2"/>
      <c r="ET55" s="2"/>
      <c r="EU55" s="2"/>
      <c r="EV55" s="2"/>
      <c r="EW55" s="2">
        <f t="shared" si="24"/>
        <v>0</v>
      </c>
      <c r="EX55" s="2">
        <f t="shared" si="25"/>
        <v>0</v>
      </c>
      <c r="EY55" s="2">
        <f t="shared" si="112"/>
        <v>0</v>
      </c>
      <c r="EZ55" s="2">
        <f t="shared" si="26"/>
        <v>0</v>
      </c>
      <c r="FA55" s="2">
        <f t="shared" si="27"/>
        <v>0</v>
      </c>
      <c r="FB55" s="59"/>
      <c r="FC55" s="2">
        <f t="shared" si="28"/>
        <v>0</v>
      </c>
      <c r="FD55" s="2">
        <f t="shared" si="113"/>
        <v>0</v>
      </c>
      <c r="FE55" s="3">
        <f t="shared" si="126"/>
        <v>0</v>
      </c>
      <c r="FF55" s="3">
        <f t="shared" si="114"/>
        <v>0</v>
      </c>
      <c r="FG55" s="3">
        <f t="shared" si="115"/>
        <v>0</v>
      </c>
      <c r="FH55" s="3">
        <f t="shared" si="29"/>
        <v>0</v>
      </c>
      <c r="FI55" s="67">
        <f t="shared" si="30"/>
        <v>0</v>
      </c>
      <c r="FJ55" s="3">
        <f t="shared" si="31"/>
        <v>0</v>
      </c>
      <c r="FK55" s="3">
        <f t="shared" si="32"/>
        <v>0</v>
      </c>
      <c r="FL55" s="3">
        <f t="shared" si="116"/>
        <v>0</v>
      </c>
      <c r="FM55" s="3">
        <f t="shared" si="117"/>
        <v>0</v>
      </c>
      <c r="FN55" s="3">
        <f t="shared" si="118"/>
        <v>0</v>
      </c>
      <c r="FO55" s="2">
        <f t="shared" si="33"/>
        <v>0</v>
      </c>
      <c r="FP55" s="2">
        <f t="shared" si="34"/>
        <v>0</v>
      </c>
      <c r="FQ55" s="2">
        <f t="shared" si="119"/>
        <v>0</v>
      </c>
      <c r="FR55" s="6" t="str">
        <f>IF(A55=1,1,IF(DW55="","",COUNTA($DW$31:DW55)+1))</f>
        <v/>
      </c>
      <c r="FS55" s="6" t="str">
        <f t="shared" si="35"/>
        <v/>
      </c>
      <c r="FT55" s="43">
        <f t="shared" si="120"/>
        <v>0</v>
      </c>
      <c r="FU55" s="23">
        <f t="shared" si="121"/>
        <v>0</v>
      </c>
      <c r="FV55" s="21">
        <f t="shared" si="122"/>
        <v>0</v>
      </c>
    </row>
    <row r="56" spans="1:178">
      <c r="A56" s="4" t="str">
        <f t="shared" si="36"/>
        <v/>
      </c>
      <c r="B56" s="33"/>
      <c r="C56" s="33"/>
      <c r="D56" s="33"/>
      <c r="E56" s="33"/>
      <c r="F56" s="33"/>
      <c r="G56" s="11" t="str">
        <f t="shared" si="2"/>
        <v/>
      </c>
      <c r="H56" s="3" t="str">
        <f t="shared" si="37"/>
        <v/>
      </c>
      <c r="I56" s="3" t="str">
        <f t="shared" si="3"/>
        <v/>
      </c>
      <c r="J56" s="3" t="str">
        <f t="shared" si="38"/>
        <v/>
      </c>
      <c r="K56" s="3" t="str">
        <f t="shared" si="4"/>
        <v/>
      </c>
      <c r="L56" s="2" t="str">
        <f t="shared" si="5"/>
        <v/>
      </c>
      <c r="M56" s="8" t="str">
        <f t="shared" si="39"/>
        <v/>
      </c>
      <c r="N56" s="8" t="str">
        <f t="shared" si="6"/>
        <v/>
      </c>
      <c r="O56" s="8" t="str">
        <f t="shared" si="40"/>
        <v/>
      </c>
      <c r="P56" s="8" t="str">
        <f t="shared" si="7"/>
        <v/>
      </c>
      <c r="Q56" s="2" t="str">
        <f t="shared" si="8"/>
        <v/>
      </c>
      <c r="R56" s="3" t="str">
        <f t="shared" si="9"/>
        <v/>
      </c>
      <c r="S56" s="3" t="str">
        <f t="shared" si="10"/>
        <v/>
      </c>
      <c r="T56" s="3" t="str">
        <f t="shared" si="41"/>
        <v/>
      </c>
      <c r="U56" s="8" t="str">
        <f t="shared" si="11"/>
        <v/>
      </c>
      <c r="V56" s="2" t="str">
        <f t="shared" si="12"/>
        <v/>
      </c>
      <c r="W56" s="2" t="str">
        <f t="shared" si="13"/>
        <v/>
      </c>
      <c r="X56" s="2" t="str">
        <f t="shared" si="123"/>
        <v/>
      </c>
      <c r="Y56" s="2" t="str">
        <f t="shared" si="14"/>
        <v/>
      </c>
      <c r="Z56" s="46" t="str">
        <f t="shared" si="42"/>
        <v/>
      </c>
      <c r="AA56" s="46" t="str">
        <f t="shared" si="43"/>
        <v/>
      </c>
      <c r="AB56" s="47"/>
      <c r="AC56" s="46" t="str">
        <f t="shared" si="44"/>
        <v/>
      </c>
      <c r="AD56" s="47" t="str">
        <f t="shared" si="45"/>
        <v/>
      </c>
      <c r="AE56" s="48" t="str">
        <f t="shared" si="46"/>
        <v/>
      </c>
      <c r="AF56" s="49" t="str">
        <f t="shared" si="129"/>
        <v/>
      </c>
      <c r="AG56" s="49" t="str">
        <f t="shared" si="129"/>
        <v/>
      </c>
      <c r="AH56" s="49" t="str">
        <f t="shared" si="129"/>
        <v/>
      </c>
      <c r="AI56" s="47" t="str">
        <f t="shared" si="129"/>
        <v/>
      </c>
      <c r="AJ56" s="47" t="str">
        <f t="shared" si="129"/>
        <v/>
      </c>
      <c r="AK56" s="46" t="str">
        <f t="shared" si="129"/>
        <v/>
      </c>
      <c r="AL56" s="47"/>
      <c r="AM56" s="53" t="str">
        <f t="shared" si="48"/>
        <v/>
      </c>
      <c r="AN56" s="50" t="str">
        <f t="shared" si="49"/>
        <v/>
      </c>
      <c r="AO56" s="53" t="s">
        <v>84</v>
      </c>
      <c r="AP56" s="52" t="str">
        <f t="shared" si="50"/>
        <v/>
      </c>
      <c r="AQ56" s="52" t="str">
        <f t="shared" si="51"/>
        <v/>
      </c>
      <c r="AR56" s="47">
        <f t="shared" si="52"/>
        <v>0</v>
      </c>
      <c r="AS56" s="53" t="str">
        <f t="shared" si="53"/>
        <v/>
      </c>
      <c r="AT56" s="52" t="str">
        <f t="shared" si="54"/>
        <v/>
      </c>
      <c r="AU56" s="9" t="str">
        <f t="shared" si="55"/>
        <v/>
      </c>
      <c r="AV56" s="9" t="str">
        <f t="shared" si="56"/>
        <v/>
      </c>
      <c r="AW56" s="12" t="str">
        <f t="shared" si="57"/>
        <v/>
      </c>
      <c r="AX56" s="9" t="str">
        <f t="shared" si="58"/>
        <v/>
      </c>
      <c r="AY56" s="12" t="str">
        <f t="shared" si="59"/>
        <v/>
      </c>
      <c r="AZ56" s="10" t="str">
        <f t="shared" si="60"/>
        <v/>
      </c>
      <c r="BA56" s="10" t="str">
        <f t="shared" si="61"/>
        <v/>
      </c>
      <c r="BB56" s="10" t="str">
        <f t="shared" si="62"/>
        <v/>
      </c>
      <c r="BC56" s="10" t="str">
        <f t="shared" si="63"/>
        <v/>
      </c>
      <c r="BD56" s="10" t="str">
        <f t="shared" si="64"/>
        <v/>
      </c>
      <c r="BE56" s="12" t="str">
        <f t="shared" si="65"/>
        <v/>
      </c>
      <c r="BF56" s="9" t="str">
        <f t="shared" si="66"/>
        <v/>
      </c>
      <c r="BG56" s="9" t="str">
        <f t="shared" si="67"/>
        <v/>
      </c>
      <c r="BH56" s="7" t="str">
        <f t="shared" si="68"/>
        <v/>
      </c>
      <c r="BI56" s="7" t="str">
        <f t="shared" si="69"/>
        <v/>
      </c>
      <c r="BJ56" s="12" t="str">
        <f t="shared" si="70"/>
        <v/>
      </c>
      <c r="BK56" s="80" t="str">
        <f t="shared" si="71"/>
        <v/>
      </c>
      <c r="BL56" s="7" t="str">
        <f t="shared" si="72"/>
        <v/>
      </c>
      <c r="BM56" s="7" t="str">
        <f t="shared" si="124"/>
        <v/>
      </c>
      <c r="BN56" s="12" t="str">
        <f t="shared" si="73"/>
        <v/>
      </c>
      <c r="BO56" s="9" t="str">
        <f t="shared" si="74"/>
        <v/>
      </c>
      <c r="BP56" s="2" t="str">
        <f t="shared" si="75"/>
        <v/>
      </c>
      <c r="BQ56" s="2" t="str">
        <f t="shared" si="76"/>
        <v/>
      </c>
      <c r="BR56" s="20" t="str">
        <f t="shared" si="130"/>
        <v/>
      </c>
      <c r="BS56" s="20" t="str">
        <f t="shared" si="130"/>
        <v/>
      </c>
      <c r="BT56" s="20" t="str">
        <f t="shared" si="130"/>
        <v/>
      </c>
      <c r="BU56" s="86" t="str">
        <f t="shared" si="78"/>
        <v/>
      </c>
      <c r="BV56" s="86" t="str">
        <f t="shared" si="79"/>
        <v/>
      </c>
      <c r="BW56" s="20" t="str">
        <f t="shared" si="130"/>
        <v/>
      </c>
      <c r="BX56" s="86" t="str">
        <f t="shared" si="130"/>
        <v/>
      </c>
      <c r="BY56" s="86" t="str">
        <f t="shared" si="130"/>
        <v/>
      </c>
      <c r="BZ56" s="86" t="str">
        <f t="shared" si="130"/>
        <v/>
      </c>
      <c r="CA56" s="86" t="str">
        <f t="shared" si="130"/>
        <v/>
      </c>
      <c r="CB56" s="86" t="str">
        <f t="shared" si="130"/>
        <v/>
      </c>
      <c r="CC56" s="86" t="str">
        <f t="shared" si="130"/>
        <v/>
      </c>
      <c r="CD56" s="86" t="str">
        <f t="shared" si="130"/>
        <v/>
      </c>
      <c r="CE56" s="20" t="str">
        <f t="shared" si="125"/>
        <v/>
      </c>
      <c r="CF56" s="14" t="str">
        <f t="shared" si="81"/>
        <v/>
      </c>
      <c r="CG56" s="14" t="str">
        <f t="shared" si="82"/>
        <v/>
      </c>
      <c r="CH56" s="8">
        <f t="shared" si="83"/>
        <v>0</v>
      </c>
      <c r="CI56" s="9" t="str">
        <f t="shared" si="84"/>
        <v/>
      </c>
      <c r="CJ56" s="9" t="str">
        <f t="shared" si="85"/>
        <v/>
      </c>
      <c r="CK56" s="9" t="str">
        <f t="shared" si="86"/>
        <v/>
      </c>
      <c r="CL56" s="9" t="str">
        <f t="shared" si="87"/>
        <v/>
      </c>
      <c r="CM56" s="9" t="str">
        <f t="shared" si="88"/>
        <v/>
      </c>
      <c r="CN56" s="9" t="str">
        <f t="shared" si="89"/>
        <v/>
      </c>
      <c r="CO56" s="9" t="str">
        <f t="shared" si="90"/>
        <v/>
      </c>
      <c r="CP56" s="9" t="str">
        <f t="shared" si="90"/>
        <v/>
      </c>
      <c r="CQ56" s="9" t="str">
        <f t="shared" si="90"/>
        <v/>
      </c>
      <c r="CR56" s="9" t="str">
        <f t="shared" si="90"/>
        <v/>
      </c>
      <c r="CS56" s="9" t="str">
        <f t="shared" si="90"/>
        <v/>
      </c>
      <c r="CT56" s="9" t="str">
        <f t="shared" si="90"/>
        <v/>
      </c>
      <c r="CU56" s="9" t="str">
        <f t="shared" si="90"/>
        <v/>
      </c>
      <c r="CV56" s="9" t="str">
        <f t="shared" si="91"/>
        <v/>
      </c>
      <c r="CW56" s="9" t="str">
        <f t="shared" si="92"/>
        <v/>
      </c>
      <c r="CX56" s="9" t="str">
        <f t="shared" si="92"/>
        <v/>
      </c>
      <c r="CY56" s="9" t="str">
        <f t="shared" si="92"/>
        <v/>
      </c>
      <c r="CZ56" s="9" t="str">
        <f t="shared" si="92"/>
        <v/>
      </c>
      <c r="DA56" s="9" t="str">
        <f t="shared" si="92"/>
        <v/>
      </c>
      <c r="DB56" s="9" t="str">
        <f t="shared" si="92"/>
        <v/>
      </c>
      <c r="DC56" s="9" t="str">
        <f t="shared" si="92"/>
        <v/>
      </c>
      <c r="DD56" s="2" t="str">
        <f t="shared" si="93"/>
        <v/>
      </c>
      <c r="DE56" s="2" t="str">
        <f t="shared" si="94"/>
        <v/>
      </c>
      <c r="DF56" s="2" t="str">
        <f t="shared" si="95"/>
        <v/>
      </c>
      <c r="DG56" s="2" t="str">
        <f t="shared" si="96"/>
        <v/>
      </c>
      <c r="DH56" s="2" t="str">
        <f t="shared" si="97"/>
        <v/>
      </c>
      <c r="DI56" s="2" t="str">
        <f t="shared" si="98"/>
        <v/>
      </c>
      <c r="DJ56" s="2" t="str">
        <f t="shared" si="99"/>
        <v/>
      </c>
      <c r="DK56" s="2" t="str">
        <f t="shared" si="100"/>
        <v/>
      </c>
      <c r="DL56" s="16" t="str">
        <f t="shared" si="101"/>
        <v/>
      </c>
      <c r="DM56" s="16" t="str">
        <f t="shared" si="102"/>
        <v/>
      </c>
      <c r="DN56" s="16" t="str">
        <f t="shared" si="103"/>
        <v/>
      </c>
      <c r="DO56" s="72" t="str">
        <f t="shared" si="104"/>
        <v/>
      </c>
      <c r="DP56" s="16" t="str">
        <f t="shared" si="105"/>
        <v/>
      </c>
      <c r="DQ56" s="16" t="str">
        <f t="shared" si="106"/>
        <v/>
      </c>
      <c r="DR56" s="2" t="str">
        <f t="shared" si="107"/>
        <v/>
      </c>
      <c r="DS56" s="2" t="str">
        <f t="shared" si="108"/>
        <v/>
      </c>
      <c r="DT56" s="2" t="str">
        <f t="shared" si="109"/>
        <v/>
      </c>
      <c r="DU56" s="2" t="str">
        <f t="shared" si="110"/>
        <v/>
      </c>
      <c r="DV56" s="15"/>
      <c r="DW56" s="18"/>
      <c r="DX56" s="17"/>
      <c r="DY56" s="47" t="str">
        <f t="shared" si="128"/>
        <v/>
      </c>
      <c r="DZ56" s="47" t="str">
        <f t="shared" si="128"/>
        <v/>
      </c>
      <c r="EA56" s="47" t="str">
        <f t="shared" si="128"/>
        <v/>
      </c>
      <c r="EB56" s="47" t="str">
        <f t="shared" si="128"/>
        <v/>
      </c>
      <c r="EC56" s="49" t="str">
        <f t="shared" si="128"/>
        <v/>
      </c>
      <c r="ED56" s="49" t="str">
        <f t="shared" si="128"/>
        <v/>
      </c>
      <c r="EE56" s="47" t="str">
        <f t="shared" si="128"/>
        <v/>
      </c>
      <c r="EF56" s="47" t="str">
        <f t="shared" si="128"/>
        <v/>
      </c>
      <c r="EG56" s="47" t="str">
        <f t="shared" si="128"/>
        <v/>
      </c>
      <c r="EH56" s="6">
        <f t="shared" si="16"/>
        <v>0</v>
      </c>
      <c r="EI56" s="6">
        <f t="shared" si="17"/>
        <v>0</v>
      </c>
      <c r="EJ56" s="2" t="str">
        <f t="shared" si="18"/>
        <v/>
      </c>
      <c r="EK56" s="2" t="str">
        <f t="shared" si="19"/>
        <v/>
      </c>
      <c r="EL56" s="2" t="str">
        <f t="shared" si="127"/>
        <v/>
      </c>
      <c r="EM56" s="2" t="str">
        <f t="shared" si="21"/>
        <v/>
      </c>
      <c r="EN56" s="2" t="str">
        <f t="shared" si="22"/>
        <v/>
      </c>
      <c r="EO56" s="2">
        <f t="shared" si="23"/>
        <v>0</v>
      </c>
      <c r="EP56" s="2">
        <f t="shared" si="111"/>
        <v>0</v>
      </c>
      <c r="EQ56" s="2"/>
      <c r="ER56" s="2"/>
      <c r="ES56" s="2"/>
      <c r="ET56" s="2"/>
      <c r="EU56" s="2"/>
      <c r="EV56" s="2"/>
      <c r="EW56" s="2">
        <f t="shared" si="24"/>
        <v>0</v>
      </c>
      <c r="EX56" s="2">
        <f t="shared" si="25"/>
        <v>0</v>
      </c>
      <c r="EY56" s="2">
        <f t="shared" si="112"/>
        <v>0</v>
      </c>
      <c r="EZ56" s="2">
        <f t="shared" si="26"/>
        <v>0</v>
      </c>
      <c r="FA56" s="2">
        <f t="shared" si="27"/>
        <v>0</v>
      </c>
      <c r="FB56" s="59"/>
      <c r="FC56" s="2">
        <f t="shared" si="28"/>
        <v>0</v>
      </c>
      <c r="FD56" s="2">
        <f t="shared" si="113"/>
        <v>0</v>
      </c>
      <c r="FE56" s="3">
        <f t="shared" si="126"/>
        <v>0</v>
      </c>
      <c r="FF56" s="3">
        <f t="shared" si="114"/>
        <v>0</v>
      </c>
      <c r="FG56" s="3">
        <f t="shared" si="115"/>
        <v>0</v>
      </c>
      <c r="FH56" s="3">
        <f t="shared" si="29"/>
        <v>0</v>
      </c>
      <c r="FI56" s="67">
        <f t="shared" si="30"/>
        <v>0</v>
      </c>
      <c r="FJ56" s="3">
        <f t="shared" si="31"/>
        <v>0</v>
      </c>
      <c r="FK56" s="3">
        <f t="shared" si="32"/>
        <v>0</v>
      </c>
      <c r="FL56" s="3">
        <f t="shared" si="116"/>
        <v>0</v>
      </c>
      <c r="FM56" s="3">
        <f t="shared" si="117"/>
        <v>0</v>
      </c>
      <c r="FN56" s="3">
        <f t="shared" si="118"/>
        <v>0</v>
      </c>
      <c r="FO56" s="2">
        <f t="shared" si="33"/>
        <v>0</v>
      </c>
      <c r="FP56" s="2">
        <f t="shared" si="34"/>
        <v>0</v>
      </c>
      <c r="FQ56" s="2">
        <f t="shared" si="119"/>
        <v>0</v>
      </c>
      <c r="FR56" s="6" t="str">
        <f>IF(A56=1,1,IF(DW56="","",COUNTA($DW$31:DW56)+1))</f>
        <v/>
      </c>
      <c r="FS56" s="6" t="str">
        <f t="shared" si="35"/>
        <v/>
      </c>
      <c r="FT56" s="43">
        <f t="shared" si="120"/>
        <v>0</v>
      </c>
      <c r="FU56" s="23">
        <f t="shared" si="121"/>
        <v>0</v>
      </c>
      <c r="FV56" s="21">
        <f t="shared" si="122"/>
        <v>0</v>
      </c>
    </row>
    <row r="57" spans="1:178">
      <c r="A57" s="4" t="str">
        <f t="shared" si="36"/>
        <v/>
      </c>
      <c r="B57" s="33"/>
      <c r="C57" s="33"/>
      <c r="D57" s="33"/>
      <c r="E57" s="33"/>
      <c r="F57" s="33"/>
      <c r="G57" s="11" t="str">
        <f t="shared" si="2"/>
        <v/>
      </c>
      <c r="H57" s="3" t="str">
        <f t="shared" si="37"/>
        <v/>
      </c>
      <c r="I57" s="3" t="str">
        <f t="shared" si="3"/>
        <v/>
      </c>
      <c r="J57" s="3" t="str">
        <f t="shared" si="38"/>
        <v/>
      </c>
      <c r="K57" s="3" t="str">
        <f t="shared" si="4"/>
        <v/>
      </c>
      <c r="L57" s="2" t="str">
        <f t="shared" si="5"/>
        <v/>
      </c>
      <c r="M57" s="8" t="str">
        <f t="shared" si="39"/>
        <v/>
      </c>
      <c r="N57" s="8" t="str">
        <f t="shared" si="6"/>
        <v/>
      </c>
      <c r="O57" s="8" t="str">
        <f t="shared" si="40"/>
        <v/>
      </c>
      <c r="P57" s="8" t="str">
        <f t="shared" si="7"/>
        <v/>
      </c>
      <c r="Q57" s="2" t="str">
        <f t="shared" si="8"/>
        <v/>
      </c>
      <c r="R57" s="3" t="str">
        <f t="shared" si="9"/>
        <v/>
      </c>
      <c r="S57" s="3" t="str">
        <f t="shared" si="10"/>
        <v/>
      </c>
      <c r="T57" s="3" t="str">
        <f t="shared" si="41"/>
        <v/>
      </c>
      <c r="U57" s="8" t="str">
        <f t="shared" si="11"/>
        <v/>
      </c>
      <c r="V57" s="2" t="str">
        <f t="shared" si="12"/>
        <v/>
      </c>
      <c r="W57" s="2" t="str">
        <f t="shared" si="13"/>
        <v/>
      </c>
      <c r="X57" s="2" t="str">
        <f t="shared" si="123"/>
        <v/>
      </c>
      <c r="Y57" s="2" t="str">
        <f t="shared" si="14"/>
        <v/>
      </c>
      <c r="Z57" s="46" t="str">
        <f t="shared" si="42"/>
        <v/>
      </c>
      <c r="AA57" s="46" t="str">
        <f t="shared" si="43"/>
        <v/>
      </c>
      <c r="AB57" s="47"/>
      <c r="AC57" s="46" t="str">
        <f t="shared" si="44"/>
        <v/>
      </c>
      <c r="AD57" s="47" t="str">
        <f t="shared" si="45"/>
        <v/>
      </c>
      <c r="AE57" s="48" t="str">
        <f t="shared" si="46"/>
        <v/>
      </c>
      <c r="AF57" s="49" t="str">
        <f t="shared" si="129"/>
        <v/>
      </c>
      <c r="AG57" s="49" t="str">
        <f t="shared" si="129"/>
        <v/>
      </c>
      <c r="AH57" s="49" t="str">
        <f t="shared" si="129"/>
        <v/>
      </c>
      <c r="AI57" s="47" t="str">
        <f t="shared" si="129"/>
        <v/>
      </c>
      <c r="AJ57" s="47" t="str">
        <f t="shared" si="129"/>
        <v/>
      </c>
      <c r="AK57" s="46" t="str">
        <f t="shared" si="129"/>
        <v/>
      </c>
      <c r="AL57" s="47"/>
      <c r="AM57" s="53" t="str">
        <f t="shared" si="48"/>
        <v/>
      </c>
      <c r="AN57" s="50" t="str">
        <f t="shared" si="49"/>
        <v/>
      </c>
      <c r="AO57" s="53" t="s">
        <v>84</v>
      </c>
      <c r="AP57" s="52" t="str">
        <f t="shared" si="50"/>
        <v/>
      </c>
      <c r="AQ57" s="52" t="str">
        <f t="shared" si="51"/>
        <v/>
      </c>
      <c r="AR57" s="47">
        <f t="shared" si="52"/>
        <v>0</v>
      </c>
      <c r="AS57" s="53" t="str">
        <f t="shared" si="53"/>
        <v/>
      </c>
      <c r="AT57" s="52" t="str">
        <f t="shared" si="54"/>
        <v/>
      </c>
      <c r="AU57" s="9" t="str">
        <f t="shared" si="55"/>
        <v/>
      </c>
      <c r="AV57" s="9" t="str">
        <f t="shared" si="56"/>
        <v/>
      </c>
      <c r="AW57" s="12" t="str">
        <f t="shared" si="57"/>
        <v/>
      </c>
      <c r="AX57" s="9" t="str">
        <f t="shared" si="58"/>
        <v/>
      </c>
      <c r="AY57" s="12" t="str">
        <f t="shared" si="59"/>
        <v/>
      </c>
      <c r="AZ57" s="10" t="str">
        <f t="shared" si="60"/>
        <v/>
      </c>
      <c r="BA57" s="10" t="str">
        <f t="shared" si="61"/>
        <v/>
      </c>
      <c r="BB57" s="10" t="str">
        <f t="shared" si="62"/>
        <v/>
      </c>
      <c r="BC57" s="10" t="str">
        <f t="shared" si="63"/>
        <v/>
      </c>
      <c r="BD57" s="10" t="str">
        <f t="shared" si="64"/>
        <v/>
      </c>
      <c r="BE57" s="12" t="str">
        <f t="shared" si="65"/>
        <v/>
      </c>
      <c r="BF57" s="9" t="str">
        <f t="shared" si="66"/>
        <v/>
      </c>
      <c r="BG57" s="9" t="str">
        <f t="shared" si="67"/>
        <v/>
      </c>
      <c r="BH57" s="7" t="str">
        <f t="shared" si="68"/>
        <v/>
      </c>
      <c r="BI57" s="7" t="str">
        <f t="shared" si="69"/>
        <v/>
      </c>
      <c r="BJ57" s="12" t="str">
        <f t="shared" si="70"/>
        <v/>
      </c>
      <c r="BK57" s="80" t="str">
        <f t="shared" si="71"/>
        <v/>
      </c>
      <c r="BL57" s="7" t="str">
        <f t="shared" si="72"/>
        <v/>
      </c>
      <c r="BM57" s="7" t="str">
        <f t="shared" si="124"/>
        <v/>
      </c>
      <c r="BN57" s="12" t="str">
        <f t="shared" si="73"/>
        <v/>
      </c>
      <c r="BO57" s="9" t="str">
        <f t="shared" si="74"/>
        <v/>
      </c>
      <c r="BP57" s="2" t="str">
        <f t="shared" si="75"/>
        <v/>
      </c>
      <c r="BQ57" s="2" t="str">
        <f t="shared" si="76"/>
        <v/>
      </c>
      <c r="BR57" s="20" t="str">
        <f t="shared" si="130"/>
        <v/>
      </c>
      <c r="BS57" s="20" t="str">
        <f t="shared" si="130"/>
        <v/>
      </c>
      <c r="BT57" s="20" t="str">
        <f t="shared" si="130"/>
        <v/>
      </c>
      <c r="BU57" s="86" t="str">
        <f t="shared" si="78"/>
        <v/>
      </c>
      <c r="BV57" s="86" t="str">
        <f t="shared" si="79"/>
        <v/>
      </c>
      <c r="BW57" s="20" t="str">
        <f t="shared" si="130"/>
        <v/>
      </c>
      <c r="BX57" s="86" t="str">
        <f t="shared" si="130"/>
        <v/>
      </c>
      <c r="BY57" s="86" t="str">
        <f t="shared" si="130"/>
        <v/>
      </c>
      <c r="BZ57" s="86" t="str">
        <f t="shared" si="130"/>
        <v/>
      </c>
      <c r="CA57" s="86" t="str">
        <f t="shared" si="130"/>
        <v/>
      </c>
      <c r="CB57" s="86" t="str">
        <f t="shared" si="130"/>
        <v/>
      </c>
      <c r="CC57" s="86" t="str">
        <f t="shared" si="130"/>
        <v/>
      </c>
      <c r="CD57" s="86" t="str">
        <f t="shared" si="130"/>
        <v/>
      </c>
      <c r="CE57" s="20" t="str">
        <f t="shared" si="125"/>
        <v/>
      </c>
      <c r="CF57" s="14" t="str">
        <f t="shared" si="81"/>
        <v/>
      </c>
      <c r="CG57" s="14" t="str">
        <f t="shared" si="82"/>
        <v/>
      </c>
      <c r="CH57" s="8">
        <f t="shared" si="83"/>
        <v>0</v>
      </c>
      <c r="CI57" s="9" t="str">
        <f t="shared" si="84"/>
        <v/>
      </c>
      <c r="CJ57" s="9" t="str">
        <f t="shared" si="85"/>
        <v/>
      </c>
      <c r="CK57" s="9" t="str">
        <f t="shared" si="86"/>
        <v/>
      </c>
      <c r="CL57" s="9" t="str">
        <f t="shared" si="87"/>
        <v/>
      </c>
      <c r="CM57" s="9" t="str">
        <f t="shared" si="88"/>
        <v/>
      </c>
      <c r="CN57" s="9" t="str">
        <f t="shared" si="89"/>
        <v/>
      </c>
      <c r="CO57" s="9" t="str">
        <f t="shared" si="90"/>
        <v/>
      </c>
      <c r="CP57" s="9" t="str">
        <f t="shared" si="90"/>
        <v/>
      </c>
      <c r="CQ57" s="9" t="str">
        <f t="shared" si="90"/>
        <v/>
      </c>
      <c r="CR57" s="9" t="str">
        <f t="shared" si="90"/>
        <v/>
      </c>
      <c r="CS57" s="9" t="str">
        <f t="shared" si="90"/>
        <v/>
      </c>
      <c r="CT57" s="9" t="str">
        <f t="shared" si="90"/>
        <v/>
      </c>
      <c r="CU57" s="9" t="str">
        <f t="shared" si="90"/>
        <v/>
      </c>
      <c r="CV57" s="9" t="str">
        <f t="shared" si="91"/>
        <v/>
      </c>
      <c r="CW57" s="9" t="str">
        <f t="shared" si="92"/>
        <v/>
      </c>
      <c r="CX57" s="9" t="str">
        <f t="shared" si="92"/>
        <v/>
      </c>
      <c r="CY57" s="9" t="str">
        <f t="shared" si="92"/>
        <v/>
      </c>
      <c r="CZ57" s="9" t="str">
        <f t="shared" si="92"/>
        <v/>
      </c>
      <c r="DA57" s="9" t="str">
        <f t="shared" si="92"/>
        <v/>
      </c>
      <c r="DB57" s="9" t="str">
        <f t="shared" si="92"/>
        <v/>
      </c>
      <c r="DC57" s="9" t="str">
        <f t="shared" si="92"/>
        <v/>
      </c>
      <c r="DD57" s="2" t="str">
        <f t="shared" si="93"/>
        <v/>
      </c>
      <c r="DE57" s="2" t="str">
        <f t="shared" si="94"/>
        <v/>
      </c>
      <c r="DF57" s="2" t="str">
        <f t="shared" si="95"/>
        <v/>
      </c>
      <c r="DG57" s="2" t="str">
        <f t="shared" si="96"/>
        <v/>
      </c>
      <c r="DH57" s="2" t="str">
        <f t="shared" si="97"/>
        <v/>
      </c>
      <c r="DI57" s="2" t="str">
        <f t="shared" si="98"/>
        <v/>
      </c>
      <c r="DJ57" s="2" t="str">
        <f t="shared" si="99"/>
        <v/>
      </c>
      <c r="DK57" s="2" t="str">
        <f t="shared" si="100"/>
        <v/>
      </c>
      <c r="DL57" s="16" t="str">
        <f t="shared" si="101"/>
        <v/>
      </c>
      <c r="DM57" s="16" t="str">
        <f t="shared" si="102"/>
        <v/>
      </c>
      <c r="DN57" s="16" t="str">
        <f t="shared" si="103"/>
        <v/>
      </c>
      <c r="DO57" s="72" t="str">
        <f t="shared" si="104"/>
        <v/>
      </c>
      <c r="DP57" s="16" t="str">
        <f t="shared" si="105"/>
        <v/>
      </c>
      <c r="DQ57" s="16" t="str">
        <f t="shared" si="106"/>
        <v/>
      </c>
      <c r="DR57" s="2" t="str">
        <f t="shared" si="107"/>
        <v/>
      </c>
      <c r="DS57" s="2" t="str">
        <f t="shared" si="108"/>
        <v/>
      </c>
      <c r="DT57" s="2" t="str">
        <f t="shared" si="109"/>
        <v/>
      </c>
      <c r="DU57" s="2" t="str">
        <f t="shared" si="110"/>
        <v/>
      </c>
      <c r="DV57" s="15"/>
      <c r="DW57" s="18"/>
      <c r="DX57" s="17"/>
      <c r="DY57" s="47" t="str">
        <f t="shared" si="128"/>
        <v/>
      </c>
      <c r="DZ57" s="47" t="str">
        <f t="shared" si="128"/>
        <v/>
      </c>
      <c r="EA57" s="47" t="str">
        <f t="shared" si="128"/>
        <v/>
      </c>
      <c r="EB57" s="47" t="str">
        <f t="shared" si="128"/>
        <v/>
      </c>
      <c r="EC57" s="49" t="str">
        <f t="shared" si="128"/>
        <v/>
      </c>
      <c r="ED57" s="49" t="str">
        <f t="shared" si="128"/>
        <v/>
      </c>
      <c r="EE57" s="47" t="str">
        <f t="shared" si="128"/>
        <v/>
      </c>
      <c r="EF57" s="47" t="str">
        <f t="shared" si="128"/>
        <v/>
      </c>
      <c r="EG57" s="47" t="str">
        <f t="shared" si="128"/>
        <v/>
      </c>
      <c r="EH57" s="6">
        <f t="shared" si="16"/>
        <v>0</v>
      </c>
      <c r="EI57" s="6">
        <f t="shared" si="17"/>
        <v>0</v>
      </c>
      <c r="EJ57" s="2" t="str">
        <f t="shared" si="18"/>
        <v/>
      </c>
      <c r="EK57" s="2" t="str">
        <f t="shared" si="19"/>
        <v/>
      </c>
      <c r="EL57" s="2" t="str">
        <f t="shared" si="127"/>
        <v/>
      </c>
      <c r="EM57" s="2" t="str">
        <f t="shared" si="21"/>
        <v/>
      </c>
      <c r="EN57" s="2" t="str">
        <f t="shared" si="22"/>
        <v/>
      </c>
      <c r="EO57" s="2">
        <f t="shared" si="23"/>
        <v>0</v>
      </c>
      <c r="EP57" s="2">
        <f t="shared" si="111"/>
        <v>0</v>
      </c>
      <c r="EQ57" s="2"/>
      <c r="ER57" s="2"/>
      <c r="ES57" s="2"/>
      <c r="ET57" s="2"/>
      <c r="EU57" s="2"/>
      <c r="EV57" s="2"/>
      <c r="EW57" s="2">
        <f t="shared" si="24"/>
        <v>0</v>
      </c>
      <c r="EX57" s="2">
        <f t="shared" si="25"/>
        <v>0</v>
      </c>
      <c r="EY57" s="2">
        <f t="shared" si="112"/>
        <v>0</v>
      </c>
      <c r="EZ57" s="2">
        <f t="shared" si="26"/>
        <v>0</v>
      </c>
      <c r="FA57" s="2">
        <f t="shared" si="27"/>
        <v>0</v>
      </c>
      <c r="FB57" s="59"/>
      <c r="FC57" s="2">
        <f t="shared" si="28"/>
        <v>0</v>
      </c>
      <c r="FD57" s="2">
        <f t="shared" si="113"/>
        <v>0</v>
      </c>
      <c r="FE57" s="3">
        <f t="shared" si="126"/>
        <v>0</v>
      </c>
      <c r="FF57" s="3">
        <f t="shared" si="114"/>
        <v>0</v>
      </c>
      <c r="FG57" s="3">
        <f t="shared" si="115"/>
        <v>0</v>
      </c>
      <c r="FH57" s="3">
        <f t="shared" si="29"/>
        <v>0</v>
      </c>
      <c r="FI57" s="67">
        <f t="shared" si="30"/>
        <v>0</v>
      </c>
      <c r="FJ57" s="3">
        <f t="shared" si="31"/>
        <v>0</v>
      </c>
      <c r="FK57" s="3">
        <f t="shared" si="32"/>
        <v>0</v>
      </c>
      <c r="FL57" s="3">
        <f t="shared" si="116"/>
        <v>0</v>
      </c>
      <c r="FM57" s="3">
        <f t="shared" si="117"/>
        <v>0</v>
      </c>
      <c r="FN57" s="3">
        <f t="shared" si="118"/>
        <v>0</v>
      </c>
      <c r="FO57" s="2">
        <f t="shared" si="33"/>
        <v>0</v>
      </c>
      <c r="FP57" s="2">
        <f t="shared" si="34"/>
        <v>0</v>
      </c>
      <c r="FQ57" s="2">
        <f t="shared" si="119"/>
        <v>0</v>
      </c>
      <c r="FR57" s="6" t="str">
        <f>IF(A57=1,1,IF(DW57="","",COUNTA($DW$31:DW57)+1))</f>
        <v/>
      </c>
      <c r="FS57" s="6" t="str">
        <f t="shared" si="35"/>
        <v/>
      </c>
      <c r="FT57" s="43">
        <f t="shared" si="120"/>
        <v>0</v>
      </c>
      <c r="FU57" s="23">
        <f t="shared" si="121"/>
        <v>0</v>
      </c>
      <c r="FV57" s="21">
        <f t="shared" si="122"/>
        <v>0</v>
      </c>
    </row>
    <row r="58" spans="1:178">
      <c r="A58" s="4" t="str">
        <f t="shared" si="36"/>
        <v/>
      </c>
      <c r="B58" s="33"/>
      <c r="C58" s="33"/>
      <c r="D58" s="33"/>
      <c r="E58" s="33"/>
      <c r="F58" s="33"/>
      <c r="G58" s="11" t="str">
        <f t="shared" si="2"/>
        <v/>
      </c>
      <c r="H58" s="3" t="str">
        <f t="shared" si="37"/>
        <v/>
      </c>
      <c r="I58" s="3" t="str">
        <f t="shared" si="3"/>
        <v/>
      </c>
      <c r="J58" s="3" t="str">
        <f t="shared" si="38"/>
        <v/>
      </c>
      <c r="K58" s="3" t="str">
        <f t="shared" si="4"/>
        <v/>
      </c>
      <c r="L58" s="2" t="str">
        <f t="shared" si="5"/>
        <v/>
      </c>
      <c r="M58" s="8" t="str">
        <f t="shared" si="39"/>
        <v/>
      </c>
      <c r="N58" s="8" t="str">
        <f t="shared" si="6"/>
        <v/>
      </c>
      <c r="O58" s="8" t="str">
        <f t="shared" si="40"/>
        <v/>
      </c>
      <c r="P58" s="8" t="str">
        <f t="shared" si="7"/>
        <v/>
      </c>
      <c r="Q58" s="2" t="str">
        <f t="shared" si="8"/>
        <v/>
      </c>
      <c r="R58" s="3" t="str">
        <f t="shared" si="9"/>
        <v/>
      </c>
      <c r="S58" s="3" t="str">
        <f t="shared" si="10"/>
        <v/>
      </c>
      <c r="T58" s="3" t="str">
        <f t="shared" si="41"/>
        <v/>
      </c>
      <c r="U58" s="8" t="str">
        <f t="shared" si="11"/>
        <v/>
      </c>
      <c r="V58" s="2" t="str">
        <f t="shared" si="12"/>
        <v/>
      </c>
      <c r="W58" s="2" t="str">
        <f t="shared" si="13"/>
        <v/>
      </c>
      <c r="X58" s="2" t="str">
        <f t="shared" si="123"/>
        <v/>
      </c>
      <c r="Y58" s="2" t="str">
        <f t="shared" si="14"/>
        <v/>
      </c>
      <c r="Z58" s="46" t="str">
        <f t="shared" si="42"/>
        <v/>
      </c>
      <c r="AA58" s="46" t="str">
        <f t="shared" si="43"/>
        <v/>
      </c>
      <c r="AB58" s="47"/>
      <c r="AC58" s="46" t="str">
        <f t="shared" si="44"/>
        <v/>
      </c>
      <c r="AD58" s="47" t="str">
        <f t="shared" si="45"/>
        <v/>
      </c>
      <c r="AE58" s="48" t="str">
        <f t="shared" si="46"/>
        <v/>
      </c>
      <c r="AF58" s="49" t="str">
        <f t="shared" si="129"/>
        <v/>
      </c>
      <c r="AG58" s="49" t="str">
        <f t="shared" si="129"/>
        <v/>
      </c>
      <c r="AH58" s="49" t="str">
        <f t="shared" si="129"/>
        <v/>
      </c>
      <c r="AI58" s="47" t="str">
        <f t="shared" si="129"/>
        <v/>
      </c>
      <c r="AJ58" s="47" t="str">
        <f t="shared" si="129"/>
        <v/>
      </c>
      <c r="AK58" s="46" t="str">
        <f t="shared" si="129"/>
        <v/>
      </c>
      <c r="AL58" s="47"/>
      <c r="AM58" s="53" t="str">
        <f t="shared" si="48"/>
        <v/>
      </c>
      <c r="AN58" s="50" t="str">
        <f t="shared" si="49"/>
        <v/>
      </c>
      <c r="AO58" s="53" t="s">
        <v>84</v>
      </c>
      <c r="AP58" s="52" t="str">
        <f t="shared" si="50"/>
        <v/>
      </c>
      <c r="AQ58" s="52" t="str">
        <f t="shared" si="51"/>
        <v/>
      </c>
      <c r="AR58" s="47">
        <f t="shared" si="52"/>
        <v>0</v>
      </c>
      <c r="AS58" s="53" t="str">
        <f t="shared" si="53"/>
        <v/>
      </c>
      <c r="AT58" s="52" t="str">
        <f t="shared" si="54"/>
        <v/>
      </c>
      <c r="AU58" s="9" t="str">
        <f t="shared" si="55"/>
        <v/>
      </c>
      <c r="AV58" s="9" t="str">
        <f t="shared" si="56"/>
        <v/>
      </c>
      <c r="AW58" s="12" t="str">
        <f t="shared" si="57"/>
        <v/>
      </c>
      <c r="AX58" s="9" t="str">
        <f t="shared" si="58"/>
        <v/>
      </c>
      <c r="AY58" s="12" t="str">
        <f t="shared" si="59"/>
        <v/>
      </c>
      <c r="AZ58" s="10" t="str">
        <f t="shared" si="60"/>
        <v/>
      </c>
      <c r="BA58" s="10" t="str">
        <f t="shared" si="61"/>
        <v/>
      </c>
      <c r="BB58" s="10" t="str">
        <f t="shared" si="62"/>
        <v/>
      </c>
      <c r="BC58" s="10" t="str">
        <f t="shared" si="63"/>
        <v/>
      </c>
      <c r="BD58" s="10" t="str">
        <f t="shared" si="64"/>
        <v/>
      </c>
      <c r="BE58" s="12" t="str">
        <f t="shared" si="65"/>
        <v/>
      </c>
      <c r="BF58" s="9" t="str">
        <f t="shared" si="66"/>
        <v/>
      </c>
      <c r="BG58" s="9" t="str">
        <f t="shared" si="67"/>
        <v/>
      </c>
      <c r="BH58" s="7" t="str">
        <f t="shared" si="68"/>
        <v/>
      </c>
      <c r="BI58" s="7" t="str">
        <f t="shared" si="69"/>
        <v/>
      </c>
      <c r="BJ58" s="12" t="str">
        <f t="shared" si="70"/>
        <v/>
      </c>
      <c r="BK58" s="80" t="str">
        <f t="shared" si="71"/>
        <v/>
      </c>
      <c r="BL58" s="7" t="str">
        <f t="shared" si="72"/>
        <v/>
      </c>
      <c r="BM58" s="7" t="str">
        <f t="shared" si="124"/>
        <v/>
      </c>
      <c r="BN58" s="12" t="str">
        <f t="shared" si="73"/>
        <v/>
      </c>
      <c r="BO58" s="9" t="str">
        <f t="shared" si="74"/>
        <v/>
      </c>
      <c r="BP58" s="2" t="str">
        <f t="shared" si="75"/>
        <v/>
      </c>
      <c r="BQ58" s="2" t="str">
        <f t="shared" si="76"/>
        <v/>
      </c>
      <c r="BR58" s="20" t="str">
        <f t="shared" si="130"/>
        <v/>
      </c>
      <c r="BS58" s="20" t="str">
        <f t="shared" si="130"/>
        <v/>
      </c>
      <c r="BT58" s="20" t="str">
        <f t="shared" si="130"/>
        <v/>
      </c>
      <c r="BU58" s="86" t="str">
        <f t="shared" si="78"/>
        <v/>
      </c>
      <c r="BV58" s="86" t="str">
        <f t="shared" si="79"/>
        <v/>
      </c>
      <c r="BW58" s="20" t="str">
        <f t="shared" si="130"/>
        <v/>
      </c>
      <c r="BX58" s="86" t="str">
        <f t="shared" si="130"/>
        <v/>
      </c>
      <c r="BY58" s="86" t="str">
        <f t="shared" si="130"/>
        <v/>
      </c>
      <c r="BZ58" s="86" t="str">
        <f t="shared" si="130"/>
        <v/>
      </c>
      <c r="CA58" s="86" t="str">
        <f t="shared" si="130"/>
        <v/>
      </c>
      <c r="CB58" s="86" t="str">
        <f t="shared" si="130"/>
        <v/>
      </c>
      <c r="CC58" s="86" t="str">
        <f t="shared" si="130"/>
        <v/>
      </c>
      <c r="CD58" s="86" t="str">
        <f t="shared" si="130"/>
        <v/>
      </c>
      <c r="CE58" s="20" t="str">
        <f t="shared" si="125"/>
        <v/>
      </c>
      <c r="CF58" s="14" t="str">
        <f t="shared" si="81"/>
        <v/>
      </c>
      <c r="CG58" s="14" t="str">
        <f t="shared" si="82"/>
        <v/>
      </c>
      <c r="CH58" s="8">
        <f t="shared" si="83"/>
        <v>0</v>
      </c>
      <c r="CI58" s="9" t="str">
        <f t="shared" si="84"/>
        <v/>
      </c>
      <c r="CJ58" s="9" t="str">
        <f t="shared" si="85"/>
        <v/>
      </c>
      <c r="CK58" s="9" t="str">
        <f t="shared" si="86"/>
        <v/>
      </c>
      <c r="CL58" s="9" t="str">
        <f t="shared" si="87"/>
        <v/>
      </c>
      <c r="CM58" s="9" t="str">
        <f t="shared" si="88"/>
        <v/>
      </c>
      <c r="CN58" s="9" t="str">
        <f t="shared" si="89"/>
        <v/>
      </c>
      <c r="CO58" s="9" t="str">
        <f t="shared" si="90"/>
        <v/>
      </c>
      <c r="CP58" s="9" t="str">
        <f t="shared" si="90"/>
        <v/>
      </c>
      <c r="CQ58" s="9" t="str">
        <f t="shared" si="90"/>
        <v/>
      </c>
      <c r="CR58" s="9" t="str">
        <f t="shared" si="90"/>
        <v/>
      </c>
      <c r="CS58" s="9" t="str">
        <f t="shared" si="90"/>
        <v/>
      </c>
      <c r="CT58" s="9" t="str">
        <f t="shared" si="90"/>
        <v/>
      </c>
      <c r="CU58" s="9" t="str">
        <f t="shared" si="90"/>
        <v/>
      </c>
      <c r="CV58" s="9" t="str">
        <f t="shared" si="91"/>
        <v/>
      </c>
      <c r="CW58" s="9" t="str">
        <f t="shared" si="92"/>
        <v/>
      </c>
      <c r="CX58" s="9" t="str">
        <f t="shared" si="92"/>
        <v/>
      </c>
      <c r="CY58" s="9" t="str">
        <f t="shared" si="92"/>
        <v/>
      </c>
      <c r="CZ58" s="9" t="str">
        <f t="shared" si="92"/>
        <v/>
      </c>
      <c r="DA58" s="9" t="str">
        <f t="shared" si="92"/>
        <v/>
      </c>
      <c r="DB58" s="9" t="str">
        <f t="shared" si="92"/>
        <v/>
      </c>
      <c r="DC58" s="9" t="str">
        <f t="shared" si="92"/>
        <v/>
      </c>
      <c r="DD58" s="2" t="str">
        <f t="shared" si="93"/>
        <v/>
      </c>
      <c r="DE58" s="2" t="str">
        <f t="shared" si="94"/>
        <v/>
      </c>
      <c r="DF58" s="2" t="str">
        <f t="shared" si="95"/>
        <v/>
      </c>
      <c r="DG58" s="2" t="str">
        <f t="shared" si="96"/>
        <v/>
      </c>
      <c r="DH58" s="2" t="str">
        <f t="shared" si="97"/>
        <v/>
      </c>
      <c r="DI58" s="2" t="str">
        <f t="shared" si="98"/>
        <v/>
      </c>
      <c r="DJ58" s="2" t="str">
        <f t="shared" si="99"/>
        <v/>
      </c>
      <c r="DK58" s="2" t="str">
        <f t="shared" si="100"/>
        <v/>
      </c>
      <c r="DL58" s="16" t="str">
        <f t="shared" si="101"/>
        <v/>
      </c>
      <c r="DM58" s="16" t="str">
        <f t="shared" si="102"/>
        <v/>
      </c>
      <c r="DN58" s="16" t="str">
        <f t="shared" si="103"/>
        <v/>
      </c>
      <c r="DO58" s="72" t="str">
        <f t="shared" si="104"/>
        <v/>
      </c>
      <c r="DP58" s="16" t="str">
        <f t="shared" si="105"/>
        <v/>
      </c>
      <c r="DQ58" s="16" t="str">
        <f t="shared" si="106"/>
        <v/>
      </c>
      <c r="DR58" s="2" t="str">
        <f t="shared" si="107"/>
        <v/>
      </c>
      <c r="DS58" s="2" t="str">
        <f t="shared" si="108"/>
        <v/>
      </c>
      <c r="DT58" s="2" t="str">
        <f t="shared" si="109"/>
        <v/>
      </c>
      <c r="DU58" s="2" t="str">
        <f t="shared" si="110"/>
        <v/>
      </c>
      <c r="DV58" s="15"/>
      <c r="DW58" s="18"/>
      <c r="DX58" s="17"/>
      <c r="DY58" s="47" t="str">
        <f t="shared" si="128"/>
        <v/>
      </c>
      <c r="DZ58" s="47" t="str">
        <f t="shared" si="128"/>
        <v/>
      </c>
      <c r="EA58" s="47" t="str">
        <f t="shared" si="128"/>
        <v/>
      </c>
      <c r="EB58" s="47" t="str">
        <f t="shared" si="128"/>
        <v/>
      </c>
      <c r="EC58" s="49" t="str">
        <f t="shared" si="128"/>
        <v/>
      </c>
      <c r="ED58" s="49" t="str">
        <f t="shared" si="128"/>
        <v/>
      </c>
      <c r="EE58" s="47" t="str">
        <f t="shared" si="128"/>
        <v/>
      </c>
      <c r="EF58" s="47" t="str">
        <f t="shared" si="128"/>
        <v/>
      </c>
      <c r="EG58" s="47" t="str">
        <f t="shared" si="128"/>
        <v/>
      </c>
      <c r="EH58" s="6">
        <f t="shared" si="16"/>
        <v>0</v>
      </c>
      <c r="EI58" s="6">
        <f t="shared" si="17"/>
        <v>0</v>
      </c>
      <c r="EJ58" s="2" t="str">
        <f t="shared" si="18"/>
        <v/>
      </c>
      <c r="EK58" s="2" t="str">
        <f t="shared" si="19"/>
        <v/>
      </c>
      <c r="EL58" s="2" t="str">
        <f t="shared" si="127"/>
        <v/>
      </c>
      <c r="EM58" s="2" t="str">
        <f t="shared" si="21"/>
        <v/>
      </c>
      <c r="EN58" s="2" t="str">
        <f t="shared" si="22"/>
        <v/>
      </c>
      <c r="EO58" s="2">
        <f t="shared" si="23"/>
        <v>0</v>
      </c>
      <c r="EP58" s="2">
        <f t="shared" si="111"/>
        <v>0</v>
      </c>
      <c r="EQ58" s="2"/>
      <c r="ER58" s="2"/>
      <c r="ES58" s="2"/>
      <c r="ET58" s="2"/>
      <c r="EU58" s="2"/>
      <c r="EV58" s="2"/>
      <c r="EW58" s="2">
        <f t="shared" si="24"/>
        <v>0</v>
      </c>
      <c r="EX58" s="2">
        <f t="shared" si="25"/>
        <v>0</v>
      </c>
      <c r="EY58" s="2">
        <f t="shared" si="112"/>
        <v>0</v>
      </c>
      <c r="EZ58" s="2">
        <f t="shared" si="26"/>
        <v>0</v>
      </c>
      <c r="FA58" s="2">
        <f t="shared" si="27"/>
        <v>0</v>
      </c>
      <c r="FB58" s="59"/>
      <c r="FC58" s="2">
        <f t="shared" si="28"/>
        <v>0</v>
      </c>
      <c r="FD58" s="2">
        <f t="shared" si="113"/>
        <v>0</v>
      </c>
      <c r="FE58" s="3">
        <f t="shared" si="126"/>
        <v>0</v>
      </c>
      <c r="FF58" s="3">
        <f t="shared" si="114"/>
        <v>0</v>
      </c>
      <c r="FG58" s="3">
        <f t="shared" si="115"/>
        <v>0</v>
      </c>
      <c r="FH58" s="3">
        <f t="shared" si="29"/>
        <v>0</v>
      </c>
      <c r="FI58" s="67">
        <f t="shared" si="30"/>
        <v>0</v>
      </c>
      <c r="FJ58" s="3">
        <f t="shared" si="31"/>
        <v>0</v>
      </c>
      <c r="FK58" s="3">
        <f t="shared" si="32"/>
        <v>0</v>
      </c>
      <c r="FL58" s="3">
        <f t="shared" si="116"/>
        <v>0</v>
      </c>
      <c r="FM58" s="3">
        <f t="shared" si="117"/>
        <v>0</v>
      </c>
      <c r="FN58" s="3">
        <f t="shared" si="118"/>
        <v>0</v>
      </c>
      <c r="FO58" s="2">
        <f t="shared" si="33"/>
        <v>0</v>
      </c>
      <c r="FP58" s="2">
        <f t="shared" si="34"/>
        <v>0</v>
      </c>
      <c r="FQ58" s="2">
        <f t="shared" si="119"/>
        <v>0</v>
      </c>
      <c r="FR58" s="6" t="str">
        <f>IF(A58=1,1,IF(DW58="","",COUNTA($DW$31:DW58)+1))</f>
        <v/>
      </c>
      <c r="FS58" s="6" t="str">
        <f t="shared" si="35"/>
        <v/>
      </c>
      <c r="FT58" s="43">
        <f t="shared" si="120"/>
        <v>0</v>
      </c>
      <c r="FU58" s="23">
        <f t="shared" si="121"/>
        <v>0</v>
      </c>
      <c r="FV58" s="21">
        <f t="shared" si="122"/>
        <v>0</v>
      </c>
    </row>
    <row r="59" spans="1:178">
      <c r="A59" s="4" t="str">
        <f t="shared" si="36"/>
        <v/>
      </c>
      <c r="B59" s="33"/>
      <c r="C59" s="33"/>
      <c r="D59" s="33"/>
      <c r="E59" s="33"/>
      <c r="F59" s="33"/>
      <c r="G59" s="11" t="str">
        <f t="shared" si="2"/>
        <v/>
      </c>
      <c r="H59" s="3" t="str">
        <f t="shared" si="37"/>
        <v/>
      </c>
      <c r="I59" s="3" t="str">
        <f t="shared" si="3"/>
        <v/>
      </c>
      <c r="J59" s="3" t="str">
        <f t="shared" si="38"/>
        <v/>
      </c>
      <c r="K59" s="3" t="str">
        <f t="shared" si="4"/>
        <v/>
      </c>
      <c r="L59" s="2" t="str">
        <f t="shared" si="5"/>
        <v/>
      </c>
      <c r="M59" s="8" t="str">
        <f t="shared" si="39"/>
        <v/>
      </c>
      <c r="N59" s="8" t="str">
        <f t="shared" si="6"/>
        <v/>
      </c>
      <c r="O59" s="8" t="str">
        <f t="shared" si="40"/>
        <v/>
      </c>
      <c r="P59" s="8" t="str">
        <f t="shared" si="7"/>
        <v/>
      </c>
      <c r="Q59" s="2" t="str">
        <f t="shared" si="8"/>
        <v/>
      </c>
      <c r="R59" s="3" t="str">
        <f t="shared" si="9"/>
        <v/>
      </c>
      <c r="S59" s="3" t="str">
        <f t="shared" si="10"/>
        <v/>
      </c>
      <c r="T59" s="3" t="str">
        <f t="shared" si="41"/>
        <v/>
      </c>
      <c r="U59" s="8" t="str">
        <f t="shared" si="11"/>
        <v/>
      </c>
      <c r="V59" s="2" t="str">
        <f t="shared" si="12"/>
        <v/>
      </c>
      <c r="W59" s="2" t="str">
        <f t="shared" si="13"/>
        <v/>
      </c>
      <c r="X59" s="2" t="str">
        <f t="shared" si="123"/>
        <v/>
      </c>
      <c r="Y59" s="2" t="str">
        <f t="shared" si="14"/>
        <v/>
      </c>
      <c r="Z59" s="46" t="str">
        <f t="shared" si="42"/>
        <v/>
      </c>
      <c r="AA59" s="46" t="str">
        <f t="shared" si="43"/>
        <v/>
      </c>
      <c r="AB59" s="47"/>
      <c r="AC59" s="46" t="str">
        <f t="shared" si="44"/>
        <v/>
      </c>
      <c r="AD59" s="47" t="str">
        <f t="shared" si="45"/>
        <v/>
      </c>
      <c r="AE59" s="48" t="str">
        <f t="shared" si="46"/>
        <v/>
      </c>
      <c r="AF59" s="49" t="str">
        <f t="shared" si="129"/>
        <v/>
      </c>
      <c r="AG59" s="49" t="str">
        <f t="shared" si="129"/>
        <v/>
      </c>
      <c r="AH59" s="49" t="str">
        <f t="shared" si="129"/>
        <v/>
      </c>
      <c r="AI59" s="47" t="str">
        <f t="shared" si="129"/>
        <v/>
      </c>
      <c r="AJ59" s="47" t="str">
        <f t="shared" si="129"/>
        <v/>
      </c>
      <c r="AK59" s="46" t="str">
        <f t="shared" si="129"/>
        <v/>
      </c>
      <c r="AL59" s="47"/>
      <c r="AM59" s="53" t="str">
        <f t="shared" si="48"/>
        <v/>
      </c>
      <c r="AN59" s="50" t="str">
        <f t="shared" si="49"/>
        <v/>
      </c>
      <c r="AO59" s="53" t="s">
        <v>84</v>
      </c>
      <c r="AP59" s="52" t="str">
        <f t="shared" si="50"/>
        <v/>
      </c>
      <c r="AQ59" s="52" t="str">
        <f t="shared" si="51"/>
        <v/>
      </c>
      <c r="AR59" s="47">
        <f t="shared" si="52"/>
        <v>0</v>
      </c>
      <c r="AS59" s="53" t="str">
        <f t="shared" si="53"/>
        <v/>
      </c>
      <c r="AT59" s="52" t="str">
        <f t="shared" si="54"/>
        <v/>
      </c>
      <c r="AU59" s="9" t="str">
        <f t="shared" si="55"/>
        <v/>
      </c>
      <c r="AV59" s="9" t="str">
        <f t="shared" si="56"/>
        <v/>
      </c>
      <c r="AW59" s="12" t="str">
        <f t="shared" si="57"/>
        <v/>
      </c>
      <c r="AX59" s="9" t="str">
        <f t="shared" si="58"/>
        <v/>
      </c>
      <c r="AY59" s="12" t="str">
        <f t="shared" si="59"/>
        <v/>
      </c>
      <c r="AZ59" s="10" t="str">
        <f t="shared" si="60"/>
        <v/>
      </c>
      <c r="BA59" s="10" t="str">
        <f t="shared" si="61"/>
        <v/>
      </c>
      <c r="BB59" s="10" t="str">
        <f t="shared" si="62"/>
        <v/>
      </c>
      <c r="BC59" s="10" t="str">
        <f t="shared" si="63"/>
        <v/>
      </c>
      <c r="BD59" s="10" t="str">
        <f t="shared" si="64"/>
        <v/>
      </c>
      <c r="BE59" s="12" t="str">
        <f t="shared" si="65"/>
        <v/>
      </c>
      <c r="BF59" s="9" t="str">
        <f t="shared" si="66"/>
        <v/>
      </c>
      <c r="BG59" s="9" t="str">
        <f t="shared" si="67"/>
        <v/>
      </c>
      <c r="BH59" s="7" t="str">
        <f t="shared" si="68"/>
        <v/>
      </c>
      <c r="BI59" s="7" t="str">
        <f t="shared" si="69"/>
        <v/>
      </c>
      <c r="BJ59" s="12" t="str">
        <f t="shared" si="70"/>
        <v/>
      </c>
      <c r="BK59" s="80" t="str">
        <f t="shared" si="71"/>
        <v/>
      </c>
      <c r="BL59" s="7" t="str">
        <f t="shared" si="72"/>
        <v/>
      </c>
      <c r="BM59" s="7" t="str">
        <f t="shared" si="124"/>
        <v/>
      </c>
      <c r="BN59" s="12" t="str">
        <f t="shared" si="73"/>
        <v/>
      </c>
      <c r="BO59" s="9" t="str">
        <f t="shared" si="74"/>
        <v/>
      </c>
      <c r="BP59" s="2" t="str">
        <f t="shared" si="75"/>
        <v/>
      </c>
      <c r="BQ59" s="2" t="str">
        <f t="shared" si="76"/>
        <v/>
      </c>
      <c r="BR59" s="20" t="str">
        <f t="shared" si="130"/>
        <v/>
      </c>
      <c r="BS59" s="20" t="str">
        <f t="shared" si="130"/>
        <v/>
      </c>
      <c r="BT59" s="20" t="str">
        <f t="shared" si="130"/>
        <v/>
      </c>
      <c r="BU59" s="86" t="str">
        <f t="shared" si="78"/>
        <v/>
      </c>
      <c r="BV59" s="86" t="str">
        <f t="shared" si="79"/>
        <v/>
      </c>
      <c r="BW59" s="20" t="str">
        <f t="shared" si="130"/>
        <v/>
      </c>
      <c r="BX59" s="86" t="str">
        <f t="shared" si="130"/>
        <v/>
      </c>
      <c r="BY59" s="86" t="str">
        <f t="shared" si="130"/>
        <v/>
      </c>
      <c r="BZ59" s="86" t="str">
        <f t="shared" si="130"/>
        <v/>
      </c>
      <c r="CA59" s="86" t="str">
        <f t="shared" si="130"/>
        <v/>
      </c>
      <c r="CB59" s="86" t="str">
        <f t="shared" si="130"/>
        <v/>
      </c>
      <c r="CC59" s="86" t="str">
        <f t="shared" si="130"/>
        <v/>
      </c>
      <c r="CD59" s="86" t="str">
        <f t="shared" si="130"/>
        <v/>
      </c>
      <c r="CE59" s="20" t="str">
        <f t="shared" si="125"/>
        <v/>
      </c>
      <c r="CF59" s="14" t="str">
        <f t="shared" si="81"/>
        <v/>
      </c>
      <c r="CG59" s="14" t="str">
        <f t="shared" si="82"/>
        <v/>
      </c>
      <c r="CH59" s="8">
        <f t="shared" si="83"/>
        <v>0</v>
      </c>
      <c r="CI59" s="9" t="str">
        <f t="shared" si="84"/>
        <v/>
      </c>
      <c r="CJ59" s="9" t="str">
        <f t="shared" si="85"/>
        <v/>
      </c>
      <c r="CK59" s="9" t="str">
        <f t="shared" si="86"/>
        <v/>
      </c>
      <c r="CL59" s="9" t="str">
        <f t="shared" si="87"/>
        <v/>
      </c>
      <c r="CM59" s="9" t="str">
        <f t="shared" si="88"/>
        <v/>
      </c>
      <c r="CN59" s="9" t="str">
        <f t="shared" si="89"/>
        <v/>
      </c>
      <c r="CO59" s="9" t="str">
        <f t="shared" si="90"/>
        <v/>
      </c>
      <c r="CP59" s="9" t="str">
        <f t="shared" si="90"/>
        <v/>
      </c>
      <c r="CQ59" s="9" t="str">
        <f t="shared" si="90"/>
        <v/>
      </c>
      <c r="CR59" s="9" t="str">
        <f t="shared" si="90"/>
        <v/>
      </c>
      <c r="CS59" s="9" t="str">
        <f t="shared" si="90"/>
        <v/>
      </c>
      <c r="CT59" s="9" t="str">
        <f t="shared" si="90"/>
        <v/>
      </c>
      <c r="CU59" s="9" t="str">
        <f t="shared" si="90"/>
        <v/>
      </c>
      <c r="CV59" s="9" t="str">
        <f t="shared" si="91"/>
        <v/>
      </c>
      <c r="CW59" s="9" t="str">
        <f t="shared" si="92"/>
        <v/>
      </c>
      <c r="CX59" s="9" t="str">
        <f t="shared" si="92"/>
        <v/>
      </c>
      <c r="CY59" s="9" t="str">
        <f t="shared" si="92"/>
        <v/>
      </c>
      <c r="CZ59" s="9" t="str">
        <f t="shared" si="92"/>
        <v/>
      </c>
      <c r="DA59" s="9" t="str">
        <f t="shared" si="92"/>
        <v/>
      </c>
      <c r="DB59" s="9" t="str">
        <f t="shared" si="92"/>
        <v/>
      </c>
      <c r="DC59" s="9" t="str">
        <f t="shared" si="92"/>
        <v/>
      </c>
      <c r="DD59" s="2" t="str">
        <f t="shared" si="93"/>
        <v/>
      </c>
      <c r="DE59" s="2" t="str">
        <f t="shared" si="94"/>
        <v/>
      </c>
      <c r="DF59" s="2" t="str">
        <f t="shared" si="95"/>
        <v/>
      </c>
      <c r="DG59" s="2" t="str">
        <f t="shared" si="96"/>
        <v/>
      </c>
      <c r="DH59" s="2" t="str">
        <f t="shared" si="97"/>
        <v/>
      </c>
      <c r="DI59" s="2" t="str">
        <f t="shared" si="98"/>
        <v/>
      </c>
      <c r="DJ59" s="2" t="str">
        <f t="shared" si="99"/>
        <v/>
      </c>
      <c r="DK59" s="2" t="str">
        <f t="shared" si="100"/>
        <v/>
      </c>
      <c r="DL59" s="16" t="str">
        <f t="shared" si="101"/>
        <v/>
      </c>
      <c r="DM59" s="16" t="str">
        <f t="shared" si="102"/>
        <v/>
      </c>
      <c r="DN59" s="16" t="str">
        <f t="shared" si="103"/>
        <v/>
      </c>
      <c r="DO59" s="72" t="str">
        <f t="shared" si="104"/>
        <v/>
      </c>
      <c r="DP59" s="16" t="str">
        <f t="shared" si="105"/>
        <v/>
      </c>
      <c r="DQ59" s="16" t="str">
        <f t="shared" si="106"/>
        <v/>
      </c>
      <c r="DR59" s="2" t="str">
        <f t="shared" si="107"/>
        <v/>
      </c>
      <c r="DS59" s="2" t="str">
        <f t="shared" si="108"/>
        <v/>
      </c>
      <c r="DT59" s="2" t="str">
        <f t="shared" si="109"/>
        <v/>
      </c>
      <c r="DU59" s="2" t="str">
        <f t="shared" si="110"/>
        <v/>
      </c>
      <c r="DV59" s="15"/>
      <c r="DW59" s="18"/>
      <c r="DX59" s="17"/>
      <c r="DY59" s="47" t="str">
        <f t="shared" si="128"/>
        <v/>
      </c>
      <c r="DZ59" s="47" t="str">
        <f t="shared" si="128"/>
        <v/>
      </c>
      <c r="EA59" s="47" t="str">
        <f t="shared" si="128"/>
        <v/>
      </c>
      <c r="EB59" s="47" t="str">
        <f t="shared" si="128"/>
        <v/>
      </c>
      <c r="EC59" s="49" t="str">
        <f t="shared" si="128"/>
        <v/>
      </c>
      <c r="ED59" s="49" t="str">
        <f t="shared" si="128"/>
        <v/>
      </c>
      <c r="EE59" s="47" t="str">
        <f t="shared" si="128"/>
        <v/>
      </c>
      <c r="EF59" s="47" t="str">
        <f t="shared" si="128"/>
        <v/>
      </c>
      <c r="EG59" s="47" t="str">
        <f t="shared" si="128"/>
        <v/>
      </c>
      <c r="EH59" s="6">
        <f t="shared" si="16"/>
        <v>0</v>
      </c>
      <c r="EI59" s="6">
        <f t="shared" si="17"/>
        <v>0</v>
      </c>
      <c r="EJ59" s="2" t="str">
        <f t="shared" si="18"/>
        <v/>
      </c>
      <c r="EK59" s="2" t="str">
        <f t="shared" si="19"/>
        <v/>
      </c>
      <c r="EL59" s="2" t="str">
        <f t="shared" si="127"/>
        <v/>
      </c>
      <c r="EM59" s="2" t="str">
        <f t="shared" si="21"/>
        <v/>
      </c>
      <c r="EN59" s="2" t="str">
        <f t="shared" si="22"/>
        <v/>
      </c>
      <c r="EO59" s="2">
        <f t="shared" si="23"/>
        <v>0</v>
      </c>
      <c r="EP59" s="2">
        <f t="shared" si="111"/>
        <v>0</v>
      </c>
      <c r="EQ59" s="2"/>
      <c r="ER59" s="2"/>
      <c r="ES59" s="2"/>
      <c r="ET59" s="2"/>
      <c r="EU59" s="2"/>
      <c r="EV59" s="2"/>
      <c r="EW59" s="2">
        <f t="shared" si="24"/>
        <v>0</v>
      </c>
      <c r="EX59" s="2">
        <f t="shared" si="25"/>
        <v>0</v>
      </c>
      <c r="EY59" s="2">
        <f t="shared" si="112"/>
        <v>0</v>
      </c>
      <c r="EZ59" s="2">
        <f t="shared" si="26"/>
        <v>0</v>
      </c>
      <c r="FA59" s="2">
        <f t="shared" si="27"/>
        <v>0</v>
      </c>
      <c r="FB59" s="59"/>
      <c r="FC59" s="2">
        <f t="shared" si="28"/>
        <v>0</v>
      </c>
      <c r="FD59" s="2">
        <f t="shared" si="113"/>
        <v>0</v>
      </c>
      <c r="FE59" s="3">
        <f t="shared" si="126"/>
        <v>0</v>
      </c>
      <c r="FF59" s="3">
        <f t="shared" si="114"/>
        <v>0</v>
      </c>
      <c r="FG59" s="3">
        <f t="shared" si="115"/>
        <v>0</v>
      </c>
      <c r="FH59" s="3">
        <f t="shared" si="29"/>
        <v>0</v>
      </c>
      <c r="FI59" s="67">
        <f t="shared" si="30"/>
        <v>0</v>
      </c>
      <c r="FJ59" s="3">
        <f t="shared" si="31"/>
        <v>0</v>
      </c>
      <c r="FK59" s="3">
        <f t="shared" si="32"/>
        <v>0</v>
      </c>
      <c r="FL59" s="3">
        <f t="shared" si="116"/>
        <v>0</v>
      </c>
      <c r="FM59" s="3">
        <f t="shared" si="117"/>
        <v>0</v>
      </c>
      <c r="FN59" s="3">
        <f t="shared" si="118"/>
        <v>0</v>
      </c>
      <c r="FO59" s="2">
        <f t="shared" si="33"/>
        <v>0</v>
      </c>
      <c r="FP59" s="2">
        <f t="shared" si="34"/>
        <v>0</v>
      </c>
      <c r="FQ59" s="2">
        <f t="shared" si="119"/>
        <v>0</v>
      </c>
      <c r="FR59" s="6" t="str">
        <f>IF(A59=1,1,IF(DW59="","",COUNTA($DW$31:DW59)+1))</f>
        <v/>
      </c>
      <c r="FS59" s="6" t="str">
        <f t="shared" si="35"/>
        <v/>
      </c>
      <c r="FT59" s="43">
        <f t="shared" si="120"/>
        <v>0</v>
      </c>
      <c r="FU59" s="23">
        <f t="shared" si="121"/>
        <v>0</v>
      </c>
      <c r="FV59" s="21">
        <f t="shared" si="122"/>
        <v>0</v>
      </c>
    </row>
    <row r="60" spans="1:178">
      <c r="A60" s="4" t="str">
        <f t="shared" si="36"/>
        <v/>
      </c>
      <c r="B60" s="33"/>
      <c r="C60" s="33"/>
      <c r="D60" s="33"/>
      <c r="E60" s="33"/>
      <c r="F60" s="33"/>
      <c r="G60" s="11" t="str">
        <f t="shared" si="2"/>
        <v/>
      </c>
      <c r="H60" s="3" t="str">
        <f t="shared" si="37"/>
        <v/>
      </c>
      <c r="I60" s="3" t="str">
        <f t="shared" si="3"/>
        <v/>
      </c>
      <c r="J60" s="3" t="str">
        <f t="shared" si="38"/>
        <v/>
      </c>
      <c r="K60" s="3" t="str">
        <f t="shared" si="4"/>
        <v/>
      </c>
      <c r="L60" s="2" t="str">
        <f t="shared" si="5"/>
        <v/>
      </c>
      <c r="M60" s="8" t="str">
        <f t="shared" si="39"/>
        <v/>
      </c>
      <c r="N60" s="8" t="str">
        <f t="shared" si="6"/>
        <v/>
      </c>
      <c r="O60" s="8" t="str">
        <f t="shared" si="40"/>
        <v/>
      </c>
      <c r="P60" s="8" t="str">
        <f t="shared" si="7"/>
        <v/>
      </c>
      <c r="Q60" s="2" t="str">
        <f t="shared" si="8"/>
        <v/>
      </c>
      <c r="R60" s="3" t="str">
        <f t="shared" si="9"/>
        <v/>
      </c>
      <c r="S60" s="3" t="str">
        <f t="shared" si="10"/>
        <v/>
      </c>
      <c r="T60" s="3" t="str">
        <f t="shared" si="41"/>
        <v/>
      </c>
      <c r="U60" s="8" t="str">
        <f t="shared" si="11"/>
        <v/>
      </c>
      <c r="V60" s="2" t="str">
        <f t="shared" si="12"/>
        <v/>
      </c>
      <c r="W60" s="2" t="str">
        <f t="shared" si="13"/>
        <v/>
      </c>
      <c r="X60" s="2" t="str">
        <f t="shared" si="123"/>
        <v/>
      </c>
      <c r="Y60" s="2" t="str">
        <f t="shared" si="14"/>
        <v/>
      </c>
      <c r="Z60" s="46" t="str">
        <f t="shared" si="42"/>
        <v/>
      </c>
      <c r="AA60" s="46" t="str">
        <f t="shared" si="43"/>
        <v/>
      </c>
      <c r="AB60" s="47"/>
      <c r="AC60" s="46" t="str">
        <f t="shared" si="44"/>
        <v/>
      </c>
      <c r="AD60" s="47" t="str">
        <f t="shared" si="45"/>
        <v/>
      </c>
      <c r="AE60" s="48" t="str">
        <f t="shared" si="46"/>
        <v/>
      </c>
      <c r="AF60" s="49" t="str">
        <f t="shared" si="129"/>
        <v/>
      </c>
      <c r="AG60" s="49" t="str">
        <f t="shared" si="129"/>
        <v/>
      </c>
      <c r="AH60" s="49" t="str">
        <f t="shared" si="129"/>
        <v/>
      </c>
      <c r="AI60" s="47" t="str">
        <f t="shared" si="129"/>
        <v/>
      </c>
      <c r="AJ60" s="47" t="str">
        <f t="shared" si="129"/>
        <v/>
      </c>
      <c r="AK60" s="46" t="str">
        <f t="shared" si="129"/>
        <v/>
      </c>
      <c r="AL60" s="47"/>
      <c r="AM60" s="53" t="str">
        <f t="shared" si="48"/>
        <v/>
      </c>
      <c r="AN60" s="50" t="str">
        <f t="shared" si="49"/>
        <v/>
      </c>
      <c r="AO60" s="53" t="s">
        <v>84</v>
      </c>
      <c r="AP60" s="52" t="str">
        <f t="shared" si="50"/>
        <v/>
      </c>
      <c r="AQ60" s="52" t="str">
        <f t="shared" si="51"/>
        <v/>
      </c>
      <c r="AR60" s="47">
        <f t="shared" si="52"/>
        <v>0</v>
      </c>
      <c r="AS60" s="53" t="str">
        <f t="shared" si="53"/>
        <v/>
      </c>
      <c r="AT60" s="52" t="str">
        <f t="shared" si="54"/>
        <v/>
      </c>
      <c r="AU60" s="9" t="str">
        <f t="shared" si="55"/>
        <v/>
      </c>
      <c r="AV60" s="9" t="str">
        <f t="shared" si="56"/>
        <v/>
      </c>
      <c r="AW60" s="12" t="str">
        <f t="shared" si="57"/>
        <v/>
      </c>
      <c r="AX60" s="9" t="str">
        <f t="shared" si="58"/>
        <v/>
      </c>
      <c r="AY60" s="12" t="str">
        <f t="shared" si="59"/>
        <v/>
      </c>
      <c r="AZ60" s="10" t="str">
        <f t="shared" si="60"/>
        <v/>
      </c>
      <c r="BA60" s="10" t="str">
        <f t="shared" si="61"/>
        <v/>
      </c>
      <c r="BB60" s="10" t="str">
        <f t="shared" si="62"/>
        <v/>
      </c>
      <c r="BC60" s="10" t="str">
        <f t="shared" si="63"/>
        <v/>
      </c>
      <c r="BD60" s="10" t="str">
        <f t="shared" si="64"/>
        <v/>
      </c>
      <c r="BE60" s="12" t="str">
        <f t="shared" si="65"/>
        <v/>
      </c>
      <c r="BF60" s="9" t="str">
        <f t="shared" si="66"/>
        <v/>
      </c>
      <c r="BG60" s="9" t="str">
        <f t="shared" si="67"/>
        <v/>
      </c>
      <c r="BH60" s="7" t="str">
        <f t="shared" si="68"/>
        <v/>
      </c>
      <c r="BI60" s="7" t="str">
        <f t="shared" si="69"/>
        <v/>
      </c>
      <c r="BJ60" s="12" t="str">
        <f t="shared" si="70"/>
        <v/>
      </c>
      <c r="BK60" s="80" t="str">
        <f t="shared" si="71"/>
        <v/>
      </c>
      <c r="BL60" s="7" t="str">
        <f t="shared" si="72"/>
        <v/>
      </c>
      <c r="BM60" s="7" t="str">
        <f t="shared" si="124"/>
        <v/>
      </c>
      <c r="BN60" s="12" t="str">
        <f t="shared" si="73"/>
        <v/>
      </c>
      <c r="BO60" s="9" t="str">
        <f t="shared" si="74"/>
        <v/>
      </c>
      <c r="BP60" s="2" t="str">
        <f t="shared" si="75"/>
        <v/>
      </c>
      <c r="BQ60" s="2" t="str">
        <f t="shared" si="76"/>
        <v/>
      </c>
      <c r="BR60" s="20" t="str">
        <f t="shared" si="130"/>
        <v/>
      </c>
      <c r="BS60" s="20" t="str">
        <f t="shared" si="130"/>
        <v/>
      </c>
      <c r="BT60" s="20" t="str">
        <f t="shared" si="130"/>
        <v/>
      </c>
      <c r="BU60" s="86" t="str">
        <f t="shared" si="78"/>
        <v/>
      </c>
      <c r="BV60" s="86" t="str">
        <f t="shared" si="79"/>
        <v/>
      </c>
      <c r="BW60" s="20" t="str">
        <f t="shared" si="130"/>
        <v/>
      </c>
      <c r="BX60" s="86" t="str">
        <f t="shared" si="130"/>
        <v/>
      </c>
      <c r="BY60" s="86" t="str">
        <f t="shared" si="130"/>
        <v/>
      </c>
      <c r="BZ60" s="86" t="str">
        <f t="shared" si="130"/>
        <v/>
      </c>
      <c r="CA60" s="86" t="str">
        <f t="shared" si="130"/>
        <v/>
      </c>
      <c r="CB60" s="86" t="str">
        <f t="shared" si="130"/>
        <v/>
      </c>
      <c r="CC60" s="86" t="str">
        <f t="shared" si="130"/>
        <v/>
      </c>
      <c r="CD60" s="86" t="str">
        <f t="shared" si="130"/>
        <v/>
      </c>
      <c r="CE60" s="20" t="str">
        <f t="shared" si="125"/>
        <v/>
      </c>
      <c r="CF60" s="14" t="str">
        <f t="shared" si="81"/>
        <v/>
      </c>
      <c r="CG60" s="14" t="str">
        <f t="shared" si="82"/>
        <v/>
      </c>
      <c r="CH60" s="8">
        <f t="shared" si="83"/>
        <v>0</v>
      </c>
      <c r="CI60" s="9" t="str">
        <f t="shared" si="84"/>
        <v/>
      </c>
      <c r="CJ60" s="9" t="str">
        <f t="shared" si="85"/>
        <v/>
      </c>
      <c r="CK60" s="9" t="str">
        <f t="shared" si="86"/>
        <v/>
      </c>
      <c r="CL60" s="9" t="str">
        <f t="shared" si="87"/>
        <v/>
      </c>
      <c r="CM60" s="9" t="str">
        <f t="shared" si="88"/>
        <v/>
      </c>
      <c r="CN60" s="9" t="str">
        <f t="shared" si="89"/>
        <v/>
      </c>
      <c r="CO60" s="9" t="str">
        <f t="shared" si="90"/>
        <v/>
      </c>
      <c r="CP60" s="9" t="str">
        <f t="shared" si="90"/>
        <v/>
      </c>
      <c r="CQ60" s="9" t="str">
        <f t="shared" si="90"/>
        <v/>
      </c>
      <c r="CR60" s="9" t="str">
        <f t="shared" si="90"/>
        <v/>
      </c>
      <c r="CS60" s="9" t="str">
        <f t="shared" si="90"/>
        <v/>
      </c>
      <c r="CT60" s="9" t="str">
        <f t="shared" si="90"/>
        <v/>
      </c>
      <c r="CU60" s="9" t="str">
        <f t="shared" si="90"/>
        <v/>
      </c>
      <c r="CV60" s="9" t="str">
        <f t="shared" si="91"/>
        <v/>
      </c>
      <c r="CW60" s="9" t="str">
        <f t="shared" si="92"/>
        <v/>
      </c>
      <c r="CX60" s="9" t="str">
        <f t="shared" si="92"/>
        <v/>
      </c>
      <c r="CY60" s="9" t="str">
        <f t="shared" si="92"/>
        <v/>
      </c>
      <c r="CZ60" s="9" t="str">
        <f t="shared" si="92"/>
        <v/>
      </c>
      <c r="DA60" s="9" t="str">
        <f t="shared" si="92"/>
        <v/>
      </c>
      <c r="DB60" s="9" t="str">
        <f t="shared" si="92"/>
        <v/>
      </c>
      <c r="DC60" s="9" t="str">
        <f t="shared" si="92"/>
        <v/>
      </c>
      <c r="DD60" s="2" t="str">
        <f t="shared" si="93"/>
        <v/>
      </c>
      <c r="DE60" s="2" t="str">
        <f t="shared" si="94"/>
        <v/>
      </c>
      <c r="DF60" s="2" t="str">
        <f t="shared" si="95"/>
        <v/>
      </c>
      <c r="DG60" s="2" t="str">
        <f t="shared" si="96"/>
        <v/>
      </c>
      <c r="DH60" s="2" t="str">
        <f t="shared" si="97"/>
        <v/>
      </c>
      <c r="DI60" s="2" t="str">
        <f t="shared" si="98"/>
        <v/>
      </c>
      <c r="DJ60" s="2" t="str">
        <f t="shared" si="99"/>
        <v/>
      </c>
      <c r="DK60" s="2" t="str">
        <f t="shared" si="100"/>
        <v/>
      </c>
      <c r="DL60" s="16" t="str">
        <f t="shared" si="101"/>
        <v/>
      </c>
      <c r="DM60" s="16" t="str">
        <f t="shared" si="102"/>
        <v/>
      </c>
      <c r="DN60" s="16" t="str">
        <f t="shared" si="103"/>
        <v/>
      </c>
      <c r="DO60" s="72" t="str">
        <f t="shared" si="104"/>
        <v/>
      </c>
      <c r="DP60" s="16" t="str">
        <f t="shared" si="105"/>
        <v/>
      </c>
      <c r="DQ60" s="16" t="str">
        <f t="shared" si="106"/>
        <v/>
      </c>
      <c r="DR60" s="2" t="str">
        <f t="shared" si="107"/>
        <v/>
      </c>
      <c r="DS60" s="2" t="str">
        <f t="shared" si="108"/>
        <v/>
      </c>
      <c r="DT60" s="2" t="str">
        <f t="shared" si="109"/>
        <v/>
      </c>
      <c r="DU60" s="2" t="str">
        <f t="shared" si="110"/>
        <v/>
      </c>
      <c r="DV60" s="15"/>
      <c r="DW60" s="18"/>
      <c r="DX60" s="17"/>
      <c r="DY60" s="47" t="str">
        <f t="shared" si="128"/>
        <v/>
      </c>
      <c r="DZ60" s="47" t="str">
        <f t="shared" si="128"/>
        <v/>
      </c>
      <c r="EA60" s="47" t="str">
        <f t="shared" si="128"/>
        <v/>
      </c>
      <c r="EB60" s="47" t="str">
        <f t="shared" si="128"/>
        <v/>
      </c>
      <c r="EC60" s="49" t="str">
        <f t="shared" si="128"/>
        <v/>
      </c>
      <c r="ED60" s="49" t="str">
        <f t="shared" si="128"/>
        <v/>
      </c>
      <c r="EE60" s="47" t="str">
        <f t="shared" si="128"/>
        <v/>
      </c>
      <c r="EF60" s="47" t="str">
        <f t="shared" si="128"/>
        <v/>
      </c>
      <c r="EG60" s="47" t="str">
        <f t="shared" si="128"/>
        <v/>
      </c>
      <c r="EH60" s="6">
        <f t="shared" si="16"/>
        <v>0</v>
      </c>
      <c r="EI60" s="6">
        <f t="shared" si="17"/>
        <v>0</v>
      </c>
      <c r="EJ60" s="2" t="str">
        <f t="shared" si="18"/>
        <v/>
      </c>
      <c r="EK60" s="2" t="str">
        <f t="shared" si="19"/>
        <v/>
      </c>
      <c r="EL60" s="2" t="str">
        <f t="shared" si="127"/>
        <v/>
      </c>
      <c r="EM60" s="2" t="str">
        <f t="shared" si="21"/>
        <v/>
      </c>
      <c r="EN60" s="2" t="str">
        <f t="shared" si="22"/>
        <v/>
      </c>
      <c r="EO60" s="2">
        <f t="shared" si="23"/>
        <v>0</v>
      </c>
      <c r="EP60" s="2">
        <f t="shared" si="111"/>
        <v>0</v>
      </c>
      <c r="EQ60" s="2"/>
      <c r="ER60" s="2"/>
      <c r="ES60" s="2"/>
      <c r="ET60" s="2"/>
      <c r="EU60" s="2"/>
      <c r="EV60" s="2"/>
      <c r="EW60" s="2">
        <f t="shared" si="24"/>
        <v>0</v>
      </c>
      <c r="EX60" s="2">
        <f t="shared" si="25"/>
        <v>0</v>
      </c>
      <c r="EY60" s="2">
        <f t="shared" si="112"/>
        <v>0</v>
      </c>
      <c r="EZ60" s="2">
        <f t="shared" si="26"/>
        <v>0</v>
      </c>
      <c r="FA60" s="2">
        <f t="shared" si="27"/>
        <v>0</v>
      </c>
      <c r="FB60" s="59"/>
      <c r="FC60" s="2">
        <f t="shared" si="28"/>
        <v>0</v>
      </c>
      <c r="FD60" s="2">
        <f t="shared" si="113"/>
        <v>0</v>
      </c>
      <c r="FE60" s="3">
        <f t="shared" si="126"/>
        <v>0</v>
      </c>
      <c r="FF60" s="3">
        <f t="shared" si="114"/>
        <v>0</v>
      </c>
      <c r="FG60" s="3">
        <f t="shared" si="115"/>
        <v>0</v>
      </c>
      <c r="FH60" s="3">
        <f t="shared" si="29"/>
        <v>0</v>
      </c>
      <c r="FI60" s="67">
        <f t="shared" si="30"/>
        <v>0</v>
      </c>
      <c r="FJ60" s="3">
        <f t="shared" si="31"/>
        <v>0</v>
      </c>
      <c r="FK60" s="3">
        <f t="shared" si="32"/>
        <v>0</v>
      </c>
      <c r="FL60" s="3">
        <f t="shared" si="116"/>
        <v>0</v>
      </c>
      <c r="FM60" s="3">
        <f t="shared" si="117"/>
        <v>0</v>
      </c>
      <c r="FN60" s="3">
        <f t="shared" si="118"/>
        <v>0</v>
      </c>
      <c r="FO60" s="2">
        <f t="shared" si="33"/>
        <v>0</v>
      </c>
      <c r="FP60" s="2">
        <f t="shared" si="34"/>
        <v>0</v>
      </c>
      <c r="FQ60" s="2">
        <f t="shared" si="119"/>
        <v>0</v>
      </c>
      <c r="FR60" s="6" t="str">
        <f>IF(A60=1,1,IF(DW60="","",COUNTA($DW$31:DW60)+1))</f>
        <v/>
      </c>
      <c r="FS60" s="6" t="str">
        <f t="shared" si="35"/>
        <v/>
      </c>
      <c r="FT60" s="43">
        <f t="shared" si="120"/>
        <v>0</v>
      </c>
      <c r="FU60" s="23">
        <f t="shared" si="121"/>
        <v>0</v>
      </c>
      <c r="FV60" s="21">
        <f t="shared" si="122"/>
        <v>0</v>
      </c>
    </row>
    <row r="61" spans="1:178">
      <c r="A61" s="4" t="str">
        <f t="shared" si="36"/>
        <v/>
      </c>
      <c r="B61" s="33"/>
      <c r="C61" s="33"/>
      <c r="D61" s="33"/>
      <c r="E61" s="33"/>
      <c r="F61" s="33"/>
      <c r="G61" s="11" t="str">
        <f t="shared" si="2"/>
        <v/>
      </c>
      <c r="H61" s="3" t="str">
        <f t="shared" si="37"/>
        <v/>
      </c>
      <c r="I61" s="3" t="str">
        <f t="shared" si="3"/>
        <v/>
      </c>
      <c r="J61" s="3" t="str">
        <f t="shared" si="38"/>
        <v/>
      </c>
      <c r="K61" s="3" t="str">
        <f t="shared" si="4"/>
        <v/>
      </c>
      <c r="L61" s="2" t="str">
        <f t="shared" si="5"/>
        <v/>
      </c>
      <c r="M61" s="8" t="str">
        <f t="shared" si="39"/>
        <v/>
      </c>
      <c r="N61" s="8" t="str">
        <f t="shared" si="6"/>
        <v/>
      </c>
      <c r="O61" s="8" t="str">
        <f t="shared" si="40"/>
        <v/>
      </c>
      <c r="P61" s="8" t="str">
        <f t="shared" si="7"/>
        <v/>
      </c>
      <c r="Q61" s="2" t="str">
        <f t="shared" si="8"/>
        <v/>
      </c>
      <c r="R61" s="3" t="str">
        <f t="shared" si="9"/>
        <v/>
      </c>
      <c r="S61" s="3" t="str">
        <f t="shared" si="10"/>
        <v/>
      </c>
      <c r="T61" s="3" t="str">
        <f t="shared" si="41"/>
        <v/>
      </c>
      <c r="U61" s="8" t="str">
        <f t="shared" si="11"/>
        <v/>
      </c>
      <c r="V61" s="2" t="str">
        <f t="shared" si="12"/>
        <v/>
      </c>
      <c r="W61" s="2" t="str">
        <f t="shared" si="13"/>
        <v/>
      </c>
      <c r="X61" s="2" t="str">
        <f t="shared" si="123"/>
        <v/>
      </c>
      <c r="Y61" s="2" t="str">
        <f t="shared" si="14"/>
        <v/>
      </c>
      <c r="Z61" s="46" t="str">
        <f t="shared" si="42"/>
        <v/>
      </c>
      <c r="AA61" s="46" t="str">
        <f t="shared" si="43"/>
        <v/>
      </c>
      <c r="AB61" s="47"/>
      <c r="AC61" s="46" t="str">
        <f t="shared" si="44"/>
        <v/>
      </c>
      <c r="AD61" s="47" t="str">
        <f t="shared" si="45"/>
        <v/>
      </c>
      <c r="AE61" s="48" t="str">
        <f t="shared" si="46"/>
        <v/>
      </c>
      <c r="AF61" s="49" t="str">
        <f t="shared" si="129"/>
        <v/>
      </c>
      <c r="AG61" s="49" t="str">
        <f t="shared" si="129"/>
        <v/>
      </c>
      <c r="AH61" s="49" t="str">
        <f t="shared" si="129"/>
        <v/>
      </c>
      <c r="AI61" s="47" t="str">
        <f t="shared" si="129"/>
        <v/>
      </c>
      <c r="AJ61" s="47" t="str">
        <f t="shared" si="129"/>
        <v/>
      </c>
      <c r="AK61" s="46" t="str">
        <f t="shared" si="129"/>
        <v/>
      </c>
      <c r="AL61" s="47"/>
      <c r="AM61" s="53" t="str">
        <f t="shared" si="48"/>
        <v/>
      </c>
      <c r="AN61" s="50" t="str">
        <f t="shared" si="49"/>
        <v/>
      </c>
      <c r="AO61" s="53" t="s">
        <v>84</v>
      </c>
      <c r="AP61" s="52" t="str">
        <f t="shared" si="50"/>
        <v/>
      </c>
      <c r="AQ61" s="52" t="str">
        <f t="shared" si="51"/>
        <v/>
      </c>
      <c r="AR61" s="47">
        <f t="shared" si="52"/>
        <v>0</v>
      </c>
      <c r="AS61" s="53" t="str">
        <f t="shared" si="53"/>
        <v/>
      </c>
      <c r="AT61" s="52" t="str">
        <f t="shared" si="54"/>
        <v/>
      </c>
      <c r="AU61" s="9" t="str">
        <f t="shared" si="55"/>
        <v/>
      </c>
      <c r="AV61" s="9" t="str">
        <f t="shared" si="56"/>
        <v/>
      </c>
      <c r="AW61" s="12" t="str">
        <f t="shared" si="57"/>
        <v/>
      </c>
      <c r="AX61" s="9" t="str">
        <f t="shared" si="58"/>
        <v/>
      </c>
      <c r="AY61" s="12" t="str">
        <f t="shared" si="59"/>
        <v/>
      </c>
      <c r="AZ61" s="10" t="str">
        <f t="shared" si="60"/>
        <v/>
      </c>
      <c r="BA61" s="10" t="str">
        <f t="shared" si="61"/>
        <v/>
      </c>
      <c r="BB61" s="10" t="str">
        <f t="shared" si="62"/>
        <v/>
      </c>
      <c r="BC61" s="10" t="str">
        <f t="shared" si="63"/>
        <v/>
      </c>
      <c r="BD61" s="10" t="str">
        <f t="shared" si="64"/>
        <v/>
      </c>
      <c r="BE61" s="12" t="str">
        <f t="shared" si="65"/>
        <v/>
      </c>
      <c r="BF61" s="9" t="str">
        <f t="shared" si="66"/>
        <v/>
      </c>
      <c r="BG61" s="9" t="str">
        <f t="shared" si="67"/>
        <v/>
      </c>
      <c r="BH61" s="7" t="str">
        <f t="shared" si="68"/>
        <v/>
      </c>
      <c r="BI61" s="7" t="str">
        <f t="shared" si="69"/>
        <v/>
      </c>
      <c r="BJ61" s="12" t="str">
        <f t="shared" si="70"/>
        <v/>
      </c>
      <c r="BK61" s="80" t="str">
        <f t="shared" si="71"/>
        <v/>
      </c>
      <c r="BL61" s="7" t="str">
        <f t="shared" si="72"/>
        <v/>
      </c>
      <c r="BM61" s="7" t="str">
        <f t="shared" si="124"/>
        <v/>
      </c>
      <c r="BN61" s="12" t="str">
        <f t="shared" si="73"/>
        <v/>
      </c>
      <c r="BO61" s="9" t="str">
        <f t="shared" si="74"/>
        <v/>
      </c>
      <c r="BP61" s="2" t="str">
        <f t="shared" si="75"/>
        <v/>
      </c>
      <c r="BQ61" s="2" t="str">
        <f t="shared" si="76"/>
        <v/>
      </c>
      <c r="BR61" s="20" t="str">
        <f t="shared" si="130"/>
        <v/>
      </c>
      <c r="BS61" s="20" t="str">
        <f t="shared" si="130"/>
        <v/>
      </c>
      <c r="BT61" s="20" t="str">
        <f t="shared" si="130"/>
        <v/>
      </c>
      <c r="BU61" s="86" t="str">
        <f t="shared" si="78"/>
        <v/>
      </c>
      <c r="BV61" s="86" t="str">
        <f t="shared" si="79"/>
        <v/>
      </c>
      <c r="BW61" s="20" t="str">
        <f t="shared" si="130"/>
        <v/>
      </c>
      <c r="BX61" s="86" t="str">
        <f t="shared" si="130"/>
        <v/>
      </c>
      <c r="BY61" s="86" t="str">
        <f t="shared" si="130"/>
        <v/>
      </c>
      <c r="BZ61" s="86" t="str">
        <f t="shared" si="130"/>
        <v/>
      </c>
      <c r="CA61" s="86" t="str">
        <f t="shared" si="130"/>
        <v/>
      </c>
      <c r="CB61" s="86" t="str">
        <f t="shared" si="130"/>
        <v/>
      </c>
      <c r="CC61" s="86" t="str">
        <f t="shared" si="130"/>
        <v/>
      </c>
      <c r="CD61" s="86" t="str">
        <f t="shared" si="130"/>
        <v/>
      </c>
      <c r="CE61" s="20" t="str">
        <f t="shared" si="125"/>
        <v/>
      </c>
      <c r="CF61" s="14" t="str">
        <f t="shared" si="81"/>
        <v/>
      </c>
      <c r="CG61" s="14" t="str">
        <f t="shared" si="82"/>
        <v/>
      </c>
      <c r="CH61" s="8">
        <f t="shared" si="83"/>
        <v>0</v>
      </c>
      <c r="CI61" s="9" t="str">
        <f t="shared" si="84"/>
        <v/>
      </c>
      <c r="CJ61" s="9" t="str">
        <f t="shared" si="85"/>
        <v/>
      </c>
      <c r="CK61" s="9" t="str">
        <f t="shared" si="86"/>
        <v/>
      </c>
      <c r="CL61" s="9" t="str">
        <f t="shared" si="87"/>
        <v/>
      </c>
      <c r="CM61" s="9" t="str">
        <f t="shared" si="88"/>
        <v/>
      </c>
      <c r="CN61" s="9" t="str">
        <f t="shared" si="89"/>
        <v/>
      </c>
      <c r="CO61" s="9" t="str">
        <f t="shared" si="90"/>
        <v/>
      </c>
      <c r="CP61" s="9" t="str">
        <f t="shared" si="90"/>
        <v/>
      </c>
      <c r="CQ61" s="9" t="str">
        <f t="shared" si="90"/>
        <v/>
      </c>
      <c r="CR61" s="9" t="str">
        <f t="shared" si="90"/>
        <v/>
      </c>
      <c r="CS61" s="9" t="str">
        <f t="shared" si="90"/>
        <v/>
      </c>
      <c r="CT61" s="9" t="str">
        <f t="shared" si="90"/>
        <v/>
      </c>
      <c r="CU61" s="9" t="str">
        <f t="shared" si="90"/>
        <v/>
      </c>
      <c r="CV61" s="9" t="str">
        <f t="shared" si="91"/>
        <v/>
      </c>
      <c r="CW61" s="9" t="str">
        <f t="shared" si="92"/>
        <v/>
      </c>
      <c r="CX61" s="9" t="str">
        <f t="shared" si="92"/>
        <v/>
      </c>
      <c r="CY61" s="9" t="str">
        <f t="shared" si="92"/>
        <v/>
      </c>
      <c r="CZ61" s="9" t="str">
        <f t="shared" si="92"/>
        <v/>
      </c>
      <c r="DA61" s="9" t="str">
        <f t="shared" si="92"/>
        <v/>
      </c>
      <c r="DB61" s="9" t="str">
        <f t="shared" si="92"/>
        <v/>
      </c>
      <c r="DC61" s="9" t="str">
        <f t="shared" si="92"/>
        <v/>
      </c>
      <c r="DD61" s="2" t="str">
        <f t="shared" si="93"/>
        <v/>
      </c>
      <c r="DE61" s="2" t="str">
        <f t="shared" si="94"/>
        <v/>
      </c>
      <c r="DF61" s="2" t="str">
        <f t="shared" si="95"/>
        <v/>
      </c>
      <c r="DG61" s="2" t="str">
        <f t="shared" si="96"/>
        <v/>
      </c>
      <c r="DH61" s="2" t="str">
        <f t="shared" si="97"/>
        <v/>
      </c>
      <c r="DI61" s="2" t="str">
        <f t="shared" si="98"/>
        <v/>
      </c>
      <c r="DJ61" s="2" t="str">
        <f t="shared" si="99"/>
        <v/>
      </c>
      <c r="DK61" s="2" t="str">
        <f t="shared" si="100"/>
        <v/>
      </c>
      <c r="DL61" s="16" t="str">
        <f t="shared" si="101"/>
        <v/>
      </c>
      <c r="DM61" s="16" t="str">
        <f t="shared" si="102"/>
        <v/>
      </c>
      <c r="DN61" s="16" t="str">
        <f t="shared" si="103"/>
        <v/>
      </c>
      <c r="DO61" s="72" t="str">
        <f t="shared" si="104"/>
        <v/>
      </c>
      <c r="DP61" s="16" t="str">
        <f t="shared" si="105"/>
        <v/>
      </c>
      <c r="DQ61" s="16" t="str">
        <f t="shared" si="106"/>
        <v/>
      </c>
      <c r="DR61" s="2" t="str">
        <f t="shared" si="107"/>
        <v/>
      </c>
      <c r="DS61" s="2" t="str">
        <f t="shared" si="108"/>
        <v/>
      </c>
      <c r="DT61" s="2" t="str">
        <f t="shared" si="109"/>
        <v/>
      </c>
      <c r="DU61" s="2" t="str">
        <f t="shared" si="110"/>
        <v/>
      </c>
      <c r="DV61" s="15"/>
      <c r="DW61" s="18"/>
      <c r="DX61" s="17"/>
      <c r="DY61" s="47" t="str">
        <f t="shared" si="128"/>
        <v/>
      </c>
      <c r="DZ61" s="47" t="str">
        <f t="shared" si="128"/>
        <v/>
      </c>
      <c r="EA61" s="47" t="str">
        <f t="shared" si="128"/>
        <v/>
      </c>
      <c r="EB61" s="47" t="str">
        <f t="shared" si="128"/>
        <v/>
      </c>
      <c r="EC61" s="49" t="str">
        <f t="shared" si="128"/>
        <v/>
      </c>
      <c r="ED61" s="49" t="str">
        <f t="shared" si="128"/>
        <v/>
      </c>
      <c r="EE61" s="47" t="str">
        <f t="shared" si="128"/>
        <v/>
      </c>
      <c r="EF61" s="47" t="str">
        <f t="shared" si="128"/>
        <v/>
      </c>
      <c r="EG61" s="47" t="str">
        <f t="shared" si="128"/>
        <v/>
      </c>
      <c r="EH61" s="6">
        <f t="shared" si="16"/>
        <v>0</v>
      </c>
      <c r="EI61" s="6">
        <f t="shared" si="17"/>
        <v>0</v>
      </c>
      <c r="EJ61" s="2" t="str">
        <f t="shared" si="18"/>
        <v/>
      </c>
      <c r="EK61" s="2" t="str">
        <f t="shared" si="19"/>
        <v/>
      </c>
      <c r="EL61" s="2" t="str">
        <f t="shared" si="127"/>
        <v/>
      </c>
      <c r="EM61" s="2" t="str">
        <f t="shared" si="21"/>
        <v/>
      </c>
      <c r="EN61" s="2" t="str">
        <f t="shared" si="22"/>
        <v/>
      </c>
      <c r="EO61" s="2">
        <f t="shared" si="23"/>
        <v>0</v>
      </c>
      <c r="EP61" s="2">
        <f t="shared" si="111"/>
        <v>0</v>
      </c>
      <c r="EQ61" s="2"/>
      <c r="ER61" s="2"/>
      <c r="ES61" s="2"/>
      <c r="ET61" s="2"/>
      <c r="EU61" s="2"/>
      <c r="EV61" s="2"/>
      <c r="EW61" s="2">
        <f t="shared" si="24"/>
        <v>0</v>
      </c>
      <c r="EX61" s="2">
        <f t="shared" si="25"/>
        <v>0</v>
      </c>
      <c r="EY61" s="2">
        <f t="shared" si="112"/>
        <v>0</v>
      </c>
      <c r="EZ61" s="2">
        <f t="shared" si="26"/>
        <v>0</v>
      </c>
      <c r="FA61" s="2">
        <f t="shared" si="27"/>
        <v>0</v>
      </c>
      <c r="FB61" s="59"/>
      <c r="FC61" s="2">
        <f t="shared" si="28"/>
        <v>0</v>
      </c>
      <c r="FD61" s="2">
        <f t="shared" si="113"/>
        <v>0</v>
      </c>
      <c r="FE61" s="3">
        <f t="shared" si="126"/>
        <v>0</v>
      </c>
      <c r="FF61" s="3">
        <f t="shared" si="114"/>
        <v>0</v>
      </c>
      <c r="FG61" s="3">
        <f t="shared" si="115"/>
        <v>0</v>
      </c>
      <c r="FH61" s="3">
        <f t="shared" si="29"/>
        <v>0</v>
      </c>
      <c r="FI61" s="67">
        <f t="shared" si="30"/>
        <v>0</v>
      </c>
      <c r="FJ61" s="3">
        <f t="shared" si="31"/>
        <v>0</v>
      </c>
      <c r="FK61" s="3">
        <f t="shared" si="32"/>
        <v>0</v>
      </c>
      <c r="FL61" s="3">
        <f t="shared" si="116"/>
        <v>0</v>
      </c>
      <c r="FM61" s="3">
        <f t="shared" si="117"/>
        <v>0</v>
      </c>
      <c r="FN61" s="3">
        <f t="shared" si="118"/>
        <v>0</v>
      </c>
      <c r="FO61" s="2">
        <f t="shared" si="33"/>
        <v>0</v>
      </c>
      <c r="FP61" s="2">
        <f t="shared" si="34"/>
        <v>0</v>
      </c>
      <c r="FQ61" s="2">
        <f t="shared" si="119"/>
        <v>0</v>
      </c>
      <c r="FR61" s="6" t="str">
        <f>IF(A61=1,1,IF(DW61="","",COUNTA($DW$31:DW61)+1))</f>
        <v/>
      </c>
      <c r="FS61" s="6" t="str">
        <f t="shared" si="35"/>
        <v/>
      </c>
      <c r="FT61" s="43">
        <f t="shared" si="120"/>
        <v>0</v>
      </c>
      <c r="FU61" s="23">
        <f t="shared" si="121"/>
        <v>0</v>
      </c>
      <c r="FV61" s="21">
        <f t="shared" si="122"/>
        <v>0</v>
      </c>
    </row>
    <row r="62" spans="1:178">
      <c r="A62" s="4" t="str">
        <f t="shared" si="36"/>
        <v/>
      </c>
      <c r="B62" s="33"/>
      <c r="C62" s="33"/>
      <c r="D62" s="33"/>
      <c r="E62" s="33"/>
      <c r="F62" s="33"/>
      <c r="G62" s="11" t="str">
        <f t="shared" si="2"/>
        <v/>
      </c>
      <c r="H62" s="3" t="str">
        <f t="shared" si="37"/>
        <v/>
      </c>
      <c r="I62" s="3" t="str">
        <f t="shared" si="3"/>
        <v/>
      </c>
      <c r="J62" s="3" t="str">
        <f t="shared" si="38"/>
        <v/>
      </c>
      <c r="K62" s="3" t="str">
        <f t="shared" si="4"/>
        <v/>
      </c>
      <c r="L62" s="2" t="str">
        <f t="shared" si="5"/>
        <v/>
      </c>
      <c r="M62" s="8" t="str">
        <f t="shared" si="39"/>
        <v/>
      </c>
      <c r="N62" s="8" t="str">
        <f t="shared" si="6"/>
        <v/>
      </c>
      <c r="O62" s="8" t="str">
        <f t="shared" si="40"/>
        <v/>
      </c>
      <c r="P62" s="8" t="str">
        <f t="shared" si="7"/>
        <v/>
      </c>
      <c r="Q62" s="2" t="str">
        <f t="shared" si="8"/>
        <v/>
      </c>
      <c r="R62" s="3" t="str">
        <f t="shared" si="9"/>
        <v/>
      </c>
      <c r="S62" s="3" t="str">
        <f t="shared" si="10"/>
        <v/>
      </c>
      <c r="T62" s="3" t="str">
        <f t="shared" si="41"/>
        <v/>
      </c>
      <c r="U62" s="8" t="str">
        <f t="shared" si="11"/>
        <v/>
      </c>
      <c r="V62" s="2" t="str">
        <f t="shared" si="12"/>
        <v/>
      </c>
      <c r="W62" s="2" t="str">
        <f t="shared" si="13"/>
        <v/>
      </c>
      <c r="X62" s="2" t="str">
        <f t="shared" si="123"/>
        <v/>
      </c>
      <c r="Y62" s="2" t="str">
        <f t="shared" si="14"/>
        <v/>
      </c>
      <c r="Z62" s="46" t="str">
        <f t="shared" si="42"/>
        <v/>
      </c>
      <c r="AA62" s="46" t="str">
        <f t="shared" si="43"/>
        <v/>
      </c>
      <c r="AB62" s="47"/>
      <c r="AC62" s="46" t="str">
        <f t="shared" si="44"/>
        <v/>
      </c>
      <c r="AD62" s="47" t="str">
        <f t="shared" si="45"/>
        <v/>
      </c>
      <c r="AE62" s="48" t="str">
        <f t="shared" si="46"/>
        <v/>
      </c>
      <c r="AF62" s="49" t="str">
        <f t="shared" si="129"/>
        <v/>
      </c>
      <c r="AG62" s="49" t="str">
        <f t="shared" si="129"/>
        <v/>
      </c>
      <c r="AH62" s="49" t="str">
        <f t="shared" si="129"/>
        <v/>
      </c>
      <c r="AI62" s="47" t="str">
        <f t="shared" si="129"/>
        <v/>
      </c>
      <c r="AJ62" s="47" t="str">
        <f t="shared" si="129"/>
        <v/>
      </c>
      <c r="AK62" s="46" t="str">
        <f t="shared" si="129"/>
        <v/>
      </c>
      <c r="AL62" s="47"/>
      <c r="AM62" s="53" t="str">
        <f t="shared" si="48"/>
        <v/>
      </c>
      <c r="AN62" s="50" t="str">
        <f t="shared" si="49"/>
        <v/>
      </c>
      <c r="AO62" s="53" t="s">
        <v>84</v>
      </c>
      <c r="AP62" s="52" t="str">
        <f t="shared" si="50"/>
        <v/>
      </c>
      <c r="AQ62" s="52" t="str">
        <f t="shared" si="51"/>
        <v/>
      </c>
      <c r="AR62" s="47">
        <f t="shared" si="52"/>
        <v>0</v>
      </c>
      <c r="AS62" s="53" t="str">
        <f t="shared" si="53"/>
        <v/>
      </c>
      <c r="AT62" s="52" t="str">
        <f t="shared" si="54"/>
        <v/>
      </c>
      <c r="AU62" s="9" t="str">
        <f t="shared" si="55"/>
        <v/>
      </c>
      <c r="AV62" s="9" t="str">
        <f t="shared" si="56"/>
        <v/>
      </c>
      <c r="AW62" s="12" t="str">
        <f t="shared" si="57"/>
        <v/>
      </c>
      <c r="AX62" s="9" t="str">
        <f t="shared" si="58"/>
        <v/>
      </c>
      <c r="AY62" s="12" t="str">
        <f t="shared" si="59"/>
        <v/>
      </c>
      <c r="AZ62" s="10" t="str">
        <f t="shared" si="60"/>
        <v/>
      </c>
      <c r="BA62" s="10" t="str">
        <f t="shared" si="61"/>
        <v/>
      </c>
      <c r="BB62" s="10" t="str">
        <f t="shared" si="62"/>
        <v/>
      </c>
      <c r="BC62" s="10" t="str">
        <f t="shared" si="63"/>
        <v/>
      </c>
      <c r="BD62" s="10" t="str">
        <f t="shared" si="64"/>
        <v/>
      </c>
      <c r="BE62" s="12" t="str">
        <f t="shared" si="65"/>
        <v/>
      </c>
      <c r="BF62" s="9" t="str">
        <f t="shared" si="66"/>
        <v/>
      </c>
      <c r="BG62" s="9" t="str">
        <f t="shared" si="67"/>
        <v/>
      </c>
      <c r="BH62" s="7" t="str">
        <f t="shared" si="68"/>
        <v/>
      </c>
      <c r="BI62" s="7" t="str">
        <f t="shared" si="69"/>
        <v/>
      </c>
      <c r="BJ62" s="12" t="str">
        <f t="shared" si="70"/>
        <v/>
      </c>
      <c r="BK62" s="80" t="str">
        <f t="shared" si="71"/>
        <v/>
      </c>
      <c r="BL62" s="7" t="str">
        <f t="shared" si="72"/>
        <v/>
      </c>
      <c r="BM62" s="7" t="str">
        <f t="shared" si="124"/>
        <v/>
      </c>
      <c r="BN62" s="12" t="str">
        <f t="shared" si="73"/>
        <v/>
      </c>
      <c r="BO62" s="9" t="str">
        <f t="shared" si="74"/>
        <v/>
      </c>
      <c r="BP62" s="2" t="str">
        <f t="shared" si="75"/>
        <v/>
      </c>
      <c r="BQ62" s="2" t="str">
        <f t="shared" si="76"/>
        <v/>
      </c>
      <c r="BR62" s="20" t="str">
        <f t="shared" si="130"/>
        <v/>
      </c>
      <c r="BS62" s="20" t="str">
        <f t="shared" si="130"/>
        <v/>
      </c>
      <c r="BT62" s="20" t="str">
        <f t="shared" si="130"/>
        <v/>
      </c>
      <c r="BU62" s="86" t="str">
        <f t="shared" si="78"/>
        <v/>
      </c>
      <c r="BV62" s="86" t="str">
        <f t="shared" si="79"/>
        <v/>
      </c>
      <c r="BW62" s="20" t="str">
        <f t="shared" si="130"/>
        <v/>
      </c>
      <c r="BX62" s="86" t="str">
        <f t="shared" si="130"/>
        <v/>
      </c>
      <c r="BY62" s="86" t="str">
        <f t="shared" si="130"/>
        <v/>
      </c>
      <c r="BZ62" s="86" t="str">
        <f t="shared" si="130"/>
        <v/>
      </c>
      <c r="CA62" s="86" t="str">
        <f t="shared" si="130"/>
        <v/>
      </c>
      <c r="CB62" s="86" t="str">
        <f t="shared" si="130"/>
        <v/>
      </c>
      <c r="CC62" s="86" t="str">
        <f t="shared" si="130"/>
        <v/>
      </c>
      <c r="CD62" s="86" t="str">
        <f t="shared" si="130"/>
        <v/>
      </c>
      <c r="CE62" s="20" t="str">
        <f t="shared" si="125"/>
        <v/>
      </c>
      <c r="CF62" s="14" t="str">
        <f t="shared" si="81"/>
        <v/>
      </c>
      <c r="CG62" s="14" t="str">
        <f t="shared" si="82"/>
        <v/>
      </c>
      <c r="CH62" s="8">
        <f t="shared" si="83"/>
        <v>0</v>
      </c>
      <c r="CI62" s="9" t="str">
        <f t="shared" si="84"/>
        <v/>
      </c>
      <c r="CJ62" s="9" t="str">
        <f t="shared" si="85"/>
        <v/>
      </c>
      <c r="CK62" s="9" t="str">
        <f t="shared" si="86"/>
        <v/>
      </c>
      <c r="CL62" s="9" t="str">
        <f t="shared" si="87"/>
        <v/>
      </c>
      <c r="CM62" s="9" t="str">
        <f t="shared" si="88"/>
        <v/>
      </c>
      <c r="CN62" s="9" t="str">
        <f t="shared" si="89"/>
        <v/>
      </c>
      <c r="CO62" s="9" t="str">
        <f t="shared" si="90"/>
        <v/>
      </c>
      <c r="CP62" s="9" t="str">
        <f t="shared" si="90"/>
        <v/>
      </c>
      <c r="CQ62" s="9" t="str">
        <f t="shared" si="90"/>
        <v/>
      </c>
      <c r="CR62" s="9" t="str">
        <f t="shared" si="90"/>
        <v/>
      </c>
      <c r="CS62" s="9" t="str">
        <f t="shared" si="90"/>
        <v/>
      </c>
      <c r="CT62" s="9" t="str">
        <f t="shared" si="90"/>
        <v/>
      </c>
      <c r="CU62" s="9" t="str">
        <f t="shared" si="90"/>
        <v/>
      </c>
      <c r="CV62" s="9" t="str">
        <f t="shared" si="91"/>
        <v/>
      </c>
      <c r="CW62" s="9" t="str">
        <f t="shared" si="92"/>
        <v/>
      </c>
      <c r="CX62" s="9" t="str">
        <f t="shared" si="92"/>
        <v/>
      </c>
      <c r="CY62" s="9" t="str">
        <f t="shared" si="92"/>
        <v/>
      </c>
      <c r="CZ62" s="9" t="str">
        <f t="shared" si="92"/>
        <v/>
      </c>
      <c r="DA62" s="9" t="str">
        <f t="shared" si="92"/>
        <v/>
      </c>
      <c r="DB62" s="9" t="str">
        <f t="shared" si="92"/>
        <v/>
      </c>
      <c r="DC62" s="9" t="str">
        <f t="shared" si="92"/>
        <v/>
      </c>
      <c r="DD62" s="2" t="str">
        <f t="shared" si="93"/>
        <v/>
      </c>
      <c r="DE62" s="2" t="str">
        <f t="shared" si="94"/>
        <v/>
      </c>
      <c r="DF62" s="2" t="str">
        <f t="shared" si="95"/>
        <v/>
      </c>
      <c r="DG62" s="2" t="str">
        <f t="shared" si="96"/>
        <v/>
      </c>
      <c r="DH62" s="2" t="str">
        <f t="shared" si="97"/>
        <v/>
      </c>
      <c r="DI62" s="2" t="str">
        <f t="shared" si="98"/>
        <v/>
      </c>
      <c r="DJ62" s="2" t="str">
        <f t="shared" si="99"/>
        <v/>
      </c>
      <c r="DK62" s="2" t="str">
        <f t="shared" si="100"/>
        <v/>
      </c>
      <c r="DL62" s="16" t="str">
        <f t="shared" si="101"/>
        <v/>
      </c>
      <c r="DM62" s="16" t="str">
        <f t="shared" si="102"/>
        <v/>
      </c>
      <c r="DN62" s="16" t="str">
        <f t="shared" si="103"/>
        <v/>
      </c>
      <c r="DO62" s="72" t="str">
        <f t="shared" si="104"/>
        <v/>
      </c>
      <c r="DP62" s="16" t="str">
        <f t="shared" si="105"/>
        <v/>
      </c>
      <c r="DQ62" s="16" t="str">
        <f t="shared" si="106"/>
        <v/>
      </c>
      <c r="DR62" s="2" t="str">
        <f t="shared" si="107"/>
        <v/>
      </c>
      <c r="DS62" s="2" t="str">
        <f t="shared" si="108"/>
        <v/>
      </c>
      <c r="DT62" s="2" t="str">
        <f t="shared" si="109"/>
        <v/>
      </c>
      <c r="DU62" s="2" t="str">
        <f t="shared" si="110"/>
        <v/>
      </c>
      <c r="DV62" s="15"/>
      <c r="DW62" s="18"/>
      <c r="DX62" s="17"/>
      <c r="DY62" s="47" t="str">
        <f t="shared" si="128"/>
        <v/>
      </c>
      <c r="DZ62" s="47" t="str">
        <f t="shared" si="128"/>
        <v/>
      </c>
      <c r="EA62" s="47" t="str">
        <f t="shared" si="128"/>
        <v/>
      </c>
      <c r="EB62" s="47" t="str">
        <f t="shared" si="128"/>
        <v/>
      </c>
      <c r="EC62" s="49" t="str">
        <f t="shared" si="128"/>
        <v/>
      </c>
      <c r="ED62" s="49" t="str">
        <f t="shared" si="128"/>
        <v/>
      </c>
      <c r="EE62" s="47" t="str">
        <f t="shared" si="128"/>
        <v/>
      </c>
      <c r="EF62" s="47" t="str">
        <f t="shared" si="128"/>
        <v/>
      </c>
      <c r="EG62" s="47" t="str">
        <f t="shared" si="128"/>
        <v/>
      </c>
      <c r="EH62" s="6">
        <f t="shared" si="16"/>
        <v>0</v>
      </c>
      <c r="EI62" s="6">
        <f t="shared" si="17"/>
        <v>0</v>
      </c>
      <c r="EJ62" s="2" t="str">
        <f t="shared" si="18"/>
        <v/>
      </c>
      <c r="EK62" s="2" t="str">
        <f t="shared" si="19"/>
        <v/>
      </c>
      <c r="EL62" s="2" t="str">
        <f t="shared" si="127"/>
        <v/>
      </c>
      <c r="EM62" s="2" t="str">
        <f t="shared" si="21"/>
        <v/>
      </c>
      <c r="EN62" s="2" t="str">
        <f t="shared" si="22"/>
        <v/>
      </c>
      <c r="EO62" s="2">
        <f t="shared" si="23"/>
        <v>0</v>
      </c>
      <c r="EP62" s="2">
        <f t="shared" si="111"/>
        <v>0</v>
      </c>
      <c r="EQ62" s="2"/>
      <c r="ER62" s="2"/>
      <c r="ES62" s="2"/>
      <c r="ET62" s="2"/>
      <c r="EU62" s="2"/>
      <c r="EV62" s="2"/>
      <c r="EW62" s="2">
        <f t="shared" si="24"/>
        <v>0</v>
      </c>
      <c r="EX62" s="2">
        <f t="shared" si="25"/>
        <v>0</v>
      </c>
      <c r="EY62" s="2">
        <f t="shared" si="112"/>
        <v>0</v>
      </c>
      <c r="EZ62" s="2">
        <f t="shared" si="26"/>
        <v>0</v>
      </c>
      <c r="FA62" s="2">
        <f t="shared" si="27"/>
        <v>0</v>
      </c>
      <c r="FB62" s="59"/>
      <c r="FC62" s="2">
        <f t="shared" si="28"/>
        <v>0</v>
      </c>
      <c r="FD62" s="2">
        <f t="shared" si="113"/>
        <v>0</v>
      </c>
      <c r="FE62" s="3">
        <f t="shared" si="126"/>
        <v>0</v>
      </c>
      <c r="FF62" s="3">
        <f t="shared" si="114"/>
        <v>0</v>
      </c>
      <c r="FG62" s="3">
        <f t="shared" si="115"/>
        <v>0</v>
      </c>
      <c r="FH62" s="3">
        <f t="shared" si="29"/>
        <v>0</v>
      </c>
      <c r="FI62" s="67">
        <f t="shared" si="30"/>
        <v>0</v>
      </c>
      <c r="FJ62" s="3">
        <f t="shared" si="31"/>
        <v>0</v>
      </c>
      <c r="FK62" s="3">
        <f t="shared" si="32"/>
        <v>0</v>
      </c>
      <c r="FL62" s="3">
        <f t="shared" si="116"/>
        <v>0</v>
      </c>
      <c r="FM62" s="3">
        <f t="shared" si="117"/>
        <v>0</v>
      </c>
      <c r="FN62" s="3">
        <f t="shared" si="118"/>
        <v>0</v>
      </c>
      <c r="FO62" s="2">
        <f t="shared" si="33"/>
        <v>0</v>
      </c>
      <c r="FP62" s="2">
        <f t="shared" si="34"/>
        <v>0</v>
      </c>
      <c r="FQ62" s="2">
        <f t="shared" si="119"/>
        <v>0</v>
      </c>
      <c r="FR62" s="6" t="str">
        <f>IF(A62=1,1,IF(DW62="","",COUNTA($DW$31:DW62)+1))</f>
        <v/>
      </c>
      <c r="FS62" s="6" t="str">
        <f t="shared" si="35"/>
        <v/>
      </c>
      <c r="FT62" s="43">
        <f t="shared" si="120"/>
        <v>0</v>
      </c>
      <c r="FU62" s="23">
        <f t="shared" si="121"/>
        <v>0</v>
      </c>
      <c r="FV62" s="21">
        <f t="shared" si="122"/>
        <v>0</v>
      </c>
    </row>
    <row r="63" spans="1:178">
      <c r="A63" s="4" t="str">
        <f t="shared" si="36"/>
        <v/>
      </c>
      <c r="B63" s="33"/>
      <c r="C63" s="33"/>
      <c r="D63" s="33"/>
      <c r="E63" s="33"/>
      <c r="F63" s="33"/>
      <c r="G63" s="11" t="str">
        <f t="shared" si="2"/>
        <v/>
      </c>
      <c r="H63" s="3" t="str">
        <f t="shared" si="37"/>
        <v/>
      </c>
      <c r="I63" s="3" t="str">
        <f t="shared" si="3"/>
        <v/>
      </c>
      <c r="J63" s="3" t="str">
        <f t="shared" si="38"/>
        <v/>
      </c>
      <c r="K63" s="3" t="str">
        <f t="shared" si="4"/>
        <v/>
      </c>
      <c r="L63" s="2" t="str">
        <f t="shared" si="5"/>
        <v/>
      </c>
      <c r="M63" s="8" t="str">
        <f t="shared" si="39"/>
        <v/>
      </c>
      <c r="N63" s="8" t="str">
        <f t="shared" si="6"/>
        <v/>
      </c>
      <c r="O63" s="8" t="str">
        <f t="shared" si="40"/>
        <v/>
      </c>
      <c r="P63" s="8" t="str">
        <f t="shared" si="7"/>
        <v/>
      </c>
      <c r="Q63" s="2" t="str">
        <f t="shared" si="8"/>
        <v/>
      </c>
      <c r="R63" s="3" t="str">
        <f t="shared" si="9"/>
        <v/>
      </c>
      <c r="S63" s="3" t="str">
        <f t="shared" si="10"/>
        <v/>
      </c>
      <c r="T63" s="3" t="str">
        <f t="shared" si="41"/>
        <v/>
      </c>
      <c r="U63" s="8" t="str">
        <f t="shared" si="11"/>
        <v/>
      </c>
      <c r="V63" s="2" t="str">
        <f t="shared" si="12"/>
        <v/>
      </c>
      <c r="W63" s="2" t="str">
        <f t="shared" si="13"/>
        <v/>
      </c>
      <c r="X63" s="2" t="str">
        <f t="shared" si="123"/>
        <v/>
      </c>
      <c r="Y63" s="2" t="str">
        <f t="shared" si="14"/>
        <v/>
      </c>
      <c r="Z63" s="46" t="str">
        <f t="shared" si="42"/>
        <v/>
      </c>
      <c r="AA63" s="46" t="str">
        <f t="shared" si="43"/>
        <v/>
      </c>
      <c r="AB63" s="47"/>
      <c r="AC63" s="46" t="str">
        <f t="shared" si="44"/>
        <v/>
      </c>
      <c r="AD63" s="47" t="str">
        <f t="shared" si="45"/>
        <v/>
      </c>
      <c r="AE63" s="48" t="str">
        <f t="shared" si="46"/>
        <v/>
      </c>
      <c r="AF63" s="49" t="str">
        <f t="shared" si="129"/>
        <v/>
      </c>
      <c r="AG63" s="49" t="str">
        <f t="shared" si="129"/>
        <v/>
      </c>
      <c r="AH63" s="49" t="str">
        <f t="shared" si="129"/>
        <v/>
      </c>
      <c r="AI63" s="47" t="str">
        <f t="shared" si="129"/>
        <v/>
      </c>
      <c r="AJ63" s="47" t="str">
        <f t="shared" si="129"/>
        <v/>
      </c>
      <c r="AK63" s="46" t="str">
        <f t="shared" si="129"/>
        <v/>
      </c>
      <c r="AL63" s="47"/>
      <c r="AM63" s="53" t="str">
        <f t="shared" si="48"/>
        <v/>
      </c>
      <c r="AN63" s="50" t="str">
        <f t="shared" si="49"/>
        <v/>
      </c>
      <c r="AO63" s="53" t="s">
        <v>84</v>
      </c>
      <c r="AP63" s="52" t="str">
        <f t="shared" si="50"/>
        <v/>
      </c>
      <c r="AQ63" s="52" t="str">
        <f t="shared" si="51"/>
        <v/>
      </c>
      <c r="AR63" s="47">
        <f t="shared" si="52"/>
        <v>0</v>
      </c>
      <c r="AS63" s="53" t="str">
        <f t="shared" si="53"/>
        <v/>
      </c>
      <c r="AT63" s="52" t="str">
        <f t="shared" si="54"/>
        <v/>
      </c>
      <c r="AU63" s="9" t="str">
        <f t="shared" si="55"/>
        <v/>
      </c>
      <c r="AV63" s="9" t="str">
        <f t="shared" si="56"/>
        <v/>
      </c>
      <c r="AW63" s="12" t="str">
        <f t="shared" si="57"/>
        <v/>
      </c>
      <c r="AX63" s="9" t="str">
        <f t="shared" si="58"/>
        <v/>
      </c>
      <c r="AY63" s="12" t="str">
        <f t="shared" si="59"/>
        <v/>
      </c>
      <c r="AZ63" s="10" t="str">
        <f t="shared" si="60"/>
        <v/>
      </c>
      <c r="BA63" s="10" t="str">
        <f t="shared" si="61"/>
        <v/>
      </c>
      <c r="BB63" s="10" t="str">
        <f t="shared" si="62"/>
        <v/>
      </c>
      <c r="BC63" s="10" t="str">
        <f t="shared" si="63"/>
        <v/>
      </c>
      <c r="BD63" s="10" t="str">
        <f t="shared" si="64"/>
        <v/>
      </c>
      <c r="BE63" s="12" t="str">
        <f t="shared" si="65"/>
        <v/>
      </c>
      <c r="BF63" s="9" t="str">
        <f t="shared" si="66"/>
        <v/>
      </c>
      <c r="BG63" s="9" t="str">
        <f t="shared" si="67"/>
        <v/>
      </c>
      <c r="BH63" s="7" t="str">
        <f t="shared" si="68"/>
        <v/>
      </c>
      <c r="BI63" s="7" t="str">
        <f t="shared" si="69"/>
        <v/>
      </c>
      <c r="BJ63" s="12" t="str">
        <f t="shared" si="70"/>
        <v/>
      </c>
      <c r="BK63" s="80" t="str">
        <f t="shared" si="71"/>
        <v/>
      </c>
      <c r="BL63" s="7" t="str">
        <f t="shared" si="72"/>
        <v/>
      </c>
      <c r="BM63" s="7" t="str">
        <f t="shared" si="124"/>
        <v/>
      </c>
      <c r="BN63" s="12" t="str">
        <f t="shared" si="73"/>
        <v/>
      </c>
      <c r="BO63" s="9" t="str">
        <f t="shared" si="74"/>
        <v/>
      </c>
      <c r="BP63" s="2" t="str">
        <f t="shared" si="75"/>
        <v/>
      </c>
      <c r="BQ63" s="2" t="str">
        <f t="shared" si="76"/>
        <v/>
      </c>
      <c r="BR63" s="20" t="str">
        <f t="shared" si="130"/>
        <v/>
      </c>
      <c r="BS63" s="20" t="str">
        <f t="shared" si="130"/>
        <v/>
      </c>
      <c r="BT63" s="20" t="str">
        <f t="shared" si="130"/>
        <v/>
      </c>
      <c r="BU63" s="86" t="str">
        <f t="shared" si="78"/>
        <v/>
      </c>
      <c r="BV63" s="86" t="str">
        <f t="shared" si="79"/>
        <v/>
      </c>
      <c r="BW63" s="20" t="str">
        <f t="shared" si="130"/>
        <v/>
      </c>
      <c r="BX63" s="86" t="str">
        <f t="shared" si="130"/>
        <v/>
      </c>
      <c r="BY63" s="86" t="str">
        <f t="shared" si="130"/>
        <v/>
      </c>
      <c r="BZ63" s="86" t="str">
        <f t="shared" si="130"/>
        <v/>
      </c>
      <c r="CA63" s="86" t="str">
        <f t="shared" si="130"/>
        <v/>
      </c>
      <c r="CB63" s="86" t="str">
        <f t="shared" si="130"/>
        <v/>
      </c>
      <c r="CC63" s="86" t="str">
        <f t="shared" si="130"/>
        <v/>
      </c>
      <c r="CD63" s="86" t="str">
        <f t="shared" si="130"/>
        <v/>
      </c>
      <c r="CE63" s="20" t="str">
        <f t="shared" si="125"/>
        <v/>
      </c>
      <c r="CF63" s="14" t="str">
        <f t="shared" si="81"/>
        <v/>
      </c>
      <c r="CG63" s="14" t="str">
        <f t="shared" si="82"/>
        <v/>
      </c>
      <c r="CH63" s="8">
        <f t="shared" si="83"/>
        <v>0</v>
      </c>
      <c r="CI63" s="9" t="str">
        <f t="shared" si="84"/>
        <v/>
      </c>
      <c r="CJ63" s="9" t="str">
        <f t="shared" si="85"/>
        <v/>
      </c>
      <c r="CK63" s="9" t="str">
        <f t="shared" si="86"/>
        <v/>
      </c>
      <c r="CL63" s="9" t="str">
        <f t="shared" si="87"/>
        <v/>
      </c>
      <c r="CM63" s="9" t="str">
        <f t="shared" si="88"/>
        <v/>
      </c>
      <c r="CN63" s="9" t="str">
        <f t="shared" si="89"/>
        <v/>
      </c>
      <c r="CO63" s="9" t="str">
        <f t="shared" si="90"/>
        <v/>
      </c>
      <c r="CP63" s="9" t="str">
        <f t="shared" si="90"/>
        <v/>
      </c>
      <c r="CQ63" s="9" t="str">
        <f t="shared" si="90"/>
        <v/>
      </c>
      <c r="CR63" s="9" t="str">
        <f t="shared" si="90"/>
        <v/>
      </c>
      <c r="CS63" s="9" t="str">
        <f t="shared" si="90"/>
        <v/>
      </c>
      <c r="CT63" s="9" t="str">
        <f t="shared" si="90"/>
        <v/>
      </c>
      <c r="CU63" s="9" t="str">
        <f t="shared" si="90"/>
        <v/>
      </c>
      <c r="CV63" s="9" t="str">
        <f t="shared" si="91"/>
        <v/>
      </c>
      <c r="CW63" s="9" t="str">
        <f t="shared" si="92"/>
        <v/>
      </c>
      <c r="CX63" s="9" t="str">
        <f t="shared" si="92"/>
        <v/>
      </c>
      <c r="CY63" s="9" t="str">
        <f t="shared" si="92"/>
        <v/>
      </c>
      <c r="CZ63" s="9" t="str">
        <f t="shared" si="92"/>
        <v/>
      </c>
      <c r="DA63" s="9" t="str">
        <f t="shared" si="92"/>
        <v/>
      </c>
      <c r="DB63" s="9" t="str">
        <f t="shared" si="92"/>
        <v/>
      </c>
      <c r="DC63" s="9" t="str">
        <f t="shared" si="92"/>
        <v/>
      </c>
      <c r="DD63" s="2" t="str">
        <f t="shared" si="93"/>
        <v/>
      </c>
      <c r="DE63" s="2" t="str">
        <f t="shared" si="94"/>
        <v/>
      </c>
      <c r="DF63" s="2" t="str">
        <f t="shared" si="95"/>
        <v/>
      </c>
      <c r="DG63" s="2" t="str">
        <f t="shared" si="96"/>
        <v/>
      </c>
      <c r="DH63" s="2" t="str">
        <f t="shared" si="97"/>
        <v/>
      </c>
      <c r="DI63" s="2" t="str">
        <f t="shared" si="98"/>
        <v/>
      </c>
      <c r="DJ63" s="2" t="str">
        <f t="shared" si="99"/>
        <v/>
      </c>
      <c r="DK63" s="2" t="str">
        <f t="shared" si="100"/>
        <v/>
      </c>
      <c r="DL63" s="16" t="str">
        <f t="shared" si="101"/>
        <v/>
      </c>
      <c r="DM63" s="16" t="str">
        <f t="shared" si="102"/>
        <v/>
      </c>
      <c r="DN63" s="16" t="str">
        <f t="shared" si="103"/>
        <v/>
      </c>
      <c r="DO63" s="72" t="str">
        <f t="shared" si="104"/>
        <v/>
      </c>
      <c r="DP63" s="16" t="str">
        <f t="shared" si="105"/>
        <v/>
      </c>
      <c r="DQ63" s="16" t="str">
        <f t="shared" si="106"/>
        <v/>
      </c>
      <c r="DR63" s="2" t="str">
        <f t="shared" si="107"/>
        <v/>
      </c>
      <c r="DS63" s="2" t="str">
        <f t="shared" si="108"/>
        <v/>
      </c>
      <c r="DT63" s="2" t="str">
        <f t="shared" si="109"/>
        <v/>
      </c>
      <c r="DU63" s="2" t="str">
        <f t="shared" si="110"/>
        <v/>
      </c>
      <c r="DV63" s="15"/>
      <c r="DW63" s="18"/>
      <c r="DX63" s="17"/>
      <c r="DY63" s="47" t="str">
        <f t="shared" ref="DY63:EG91" si="131">IF($DW63="","",DY$30)</f>
        <v/>
      </c>
      <c r="DZ63" s="47" t="str">
        <f t="shared" si="131"/>
        <v/>
      </c>
      <c r="EA63" s="47" t="str">
        <f t="shared" si="131"/>
        <v/>
      </c>
      <c r="EB63" s="47" t="str">
        <f t="shared" si="131"/>
        <v/>
      </c>
      <c r="EC63" s="49" t="str">
        <f t="shared" si="131"/>
        <v/>
      </c>
      <c r="ED63" s="49" t="str">
        <f t="shared" si="131"/>
        <v/>
      </c>
      <c r="EE63" s="47" t="str">
        <f t="shared" si="131"/>
        <v/>
      </c>
      <c r="EF63" s="47" t="str">
        <f t="shared" si="131"/>
        <v/>
      </c>
      <c r="EG63" s="47" t="str">
        <f t="shared" si="131"/>
        <v/>
      </c>
      <c r="EH63" s="6">
        <f t="shared" si="16"/>
        <v>0</v>
      </c>
      <c r="EI63" s="6">
        <f t="shared" si="17"/>
        <v>0</v>
      </c>
      <c r="EJ63" s="2" t="str">
        <f t="shared" si="18"/>
        <v/>
      </c>
      <c r="EK63" s="2" t="str">
        <f t="shared" si="19"/>
        <v/>
      </c>
      <c r="EL63" s="2" t="str">
        <f t="shared" si="127"/>
        <v/>
      </c>
      <c r="EM63" s="2" t="str">
        <f t="shared" si="21"/>
        <v/>
      </c>
      <c r="EN63" s="2" t="str">
        <f t="shared" si="22"/>
        <v/>
      </c>
      <c r="EO63" s="2">
        <f t="shared" si="23"/>
        <v>0</v>
      </c>
      <c r="EP63" s="2">
        <f t="shared" si="111"/>
        <v>0</v>
      </c>
      <c r="EQ63" s="2"/>
      <c r="ER63" s="2"/>
      <c r="ES63" s="2"/>
      <c r="ET63" s="2"/>
      <c r="EU63" s="2"/>
      <c r="EV63" s="2"/>
      <c r="EW63" s="2">
        <f t="shared" si="24"/>
        <v>0</v>
      </c>
      <c r="EX63" s="2">
        <f t="shared" si="25"/>
        <v>0</v>
      </c>
      <c r="EY63" s="2">
        <f t="shared" si="112"/>
        <v>0</v>
      </c>
      <c r="EZ63" s="2">
        <f t="shared" si="26"/>
        <v>0</v>
      </c>
      <c r="FA63" s="2">
        <f t="shared" si="27"/>
        <v>0</v>
      </c>
      <c r="FB63" s="59"/>
      <c r="FC63" s="2">
        <f t="shared" si="28"/>
        <v>0</v>
      </c>
      <c r="FD63" s="2">
        <f t="shared" si="113"/>
        <v>0</v>
      </c>
      <c r="FE63" s="3">
        <f t="shared" si="126"/>
        <v>0</v>
      </c>
      <c r="FF63" s="3">
        <f t="shared" si="114"/>
        <v>0</v>
      </c>
      <c r="FG63" s="3">
        <f t="shared" si="115"/>
        <v>0</v>
      </c>
      <c r="FH63" s="3">
        <f t="shared" si="29"/>
        <v>0</v>
      </c>
      <c r="FI63" s="67">
        <f t="shared" si="30"/>
        <v>0</v>
      </c>
      <c r="FJ63" s="3">
        <f t="shared" si="31"/>
        <v>0</v>
      </c>
      <c r="FK63" s="3">
        <f t="shared" si="32"/>
        <v>0</v>
      </c>
      <c r="FL63" s="3">
        <f t="shared" si="116"/>
        <v>0</v>
      </c>
      <c r="FM63" s="3">
        <f t="shared" si="117"/>
        <v>0</v>
      </c>
      <c r="FN63" s="3">
        <f t="shared" si="118"/>
        <v>0</v>
      </c>
      <c r="FO63" s="2">
        <f t="shared" si="33"/>
        <v>0</v>
      </c>
      <c r="FP63" s="2">
        <f t="shared" si="34"/>
        <v>0</v>
      </c>
      <c r="FQ63" s="2">
        <f t="shared" si="119"/>
        <v>0</v>
      </c>
      <c r="FR63" s="6" t="str">
        <f>IF(A63=1,1,IF(DW63="","",COUNTA($DW$31:DW63)+1))</f>
        <v/>
      </c>
      <c r="FS63" s="6" t="str">
        <f t="shared" si="35"/>
        <v/>
      </c>
      <c r="FT63" s="43">
        <f t="shared" si="120"/>
        <v>0</v>
      </c>
      <c r="FU63" s="23">
        <f t="shared" si="121"/>
        <v>0</v>
      </c>
      <c r="FV63" s="21">
        <f t="shared" si="122"/>
        <v>0</v>
      </c>
    </row>
    <row r="64" spans="1:178">
      <c r="A64" s="4" t="str">
        <f t="shared" si="36"/>
        <v/>
      </c>
      <c r="B64" s="33"/>
      <c r="C64" s="33"/>
      <c r="D64" s="33"/>
      <c r="E64" s="33"/>
      <c r="F64" s="33"/>
      <c r="G64" s="11" t="str">
        <f t="shared" si="2"/>
        <v/>
      </c>
      <c r="H64" s="3" t="str">
        <f t="shared" si="37"/>
        <v/>
      </c>
      <c r="I64" s="3" t="str">
        <f t="shared" si="3"/>
        <v/>
      </c>
      <c r="J64" s="3" t="str">
        <f t="shared" si="38"/>
        <v/>
      </c>
      <c r="K64" s="3" t="str">
        <f t="shared" si="4"/>
        <v/>
      </c>
      <c r="L64" s="2" t="str">
        <f t="shared" si="5"/>
        <v/>
      </c>
      <c r="M64" s="8" t="str">
        <f t="shared" si="39"/>
        <v/>
      </c>
      <c r="N64" s="8" t="str">
        <f t="shared" si="6"/>
        <v/>
      </c>
      <c r="O64" s="8" t="str">
        <f t="shared" si="40"/>
        <v/>
      </c>
      <c r="P64" s="8" t="str">
        <f t="shared" si="7"/>
        <v/>
      </c>
      <c r="Q64" s="2" t="str">
        <f t="shared" si="8"/>
        <v/>
      </c>
      <c r="R64" s="3" t="str">
        <f t="shared" si="9"/>
        <v/>
      </c>
      <c r="S64" s="3" t="str">
        <f t="shared" si="10"/>
        <v/>
      </c>
      <c r="T64" s="3" t="str">
        <f t="shared" si="41"/>
        <v/>
      </c>
      <c r="U64" s="8" t="str">
        <f t="shared" si="11"/>
        <v/>
      </c>
      <c r="V64" s="2" t="str">
        <f t="shared" si="12"/>
        <v/>
      </c>
      <c r="W64" s="2" t="str">
        <f t="shared" si="13"/>
        <v/>
      </c>
      <c r="X64" s="2" t="str">
        <f t="shared" si="123"/>
        <v/>
      </c>
      <c r="Y64" s="2" t="str">
        <f t="shared" si="14"/>
        <v/>
      </c>
      <c r="Z64" s="46" t="str">
        <f t="shared" si="42"/>
        <v/>
      </c>
      <c r="AA64" s="46" t="str">
        <f t="shared" si="43"/>
        <v/>
      </c>
      <c r="AB64" s="47"/>
      <c r="AC64" s="46" t="str">
        <f t="shared" si="44"/>
        <v/>
      </c>
      <c r="AD64" s="47" t="str">
        <f t="shared" si="45"/>
        <v/>
      </c>
      <c r="AE64" s="48" t="str">
        <f t="shared" si="46"/>
        <v/>
      </c>
      <c r="AF64" s="49" t="str">
        <f t="shared" si="129"/>
        <v/>
      </c>
      <c r="AG64" s="49" t="str">
        <f t="shared" si="129"/>
        <v/>
      </c>
      <c r="AH64" s="49" t="str">
        <f t="shared" si="129"/>
        <v/>
      </c>
      <c r="AI64" s="47" t="str">
        <f t="shared" si="129"/>
        <v/>
      </c>
      <c r="AJ64" s="47" t="str">
        <f t="shared" si="129"/>
        <v/>
      </c>
      <c r="AK64" s="46" t="str">
        <f t="shared" si="129"/>
        <v/>
      </c>
      <c r="AL64" s="47"/>
      <c r="AM64" s="53" t="str">
        <f t="shared" si="48"/>
        <v/>
      </c>
      <c r="AN64" s="50" t="str">
        <f t="shared" si="49"/>
        <v/>
      </c>
      <c r="AO64" s="53" t="s">
        <v>84</v>
      </c>
      <c r="AP64" s="52" t="str">
        <f t="shared" si="50"/>
        <v/>
      </c>
      <c r="AQ64" s="52" t="str">
        <f t="shared" si="51"/>
        <v/>
      </c>
      <c r="AR64" s="47">
        <f t="shared" si="52"/>
        <v>0</v>
      </c>
      <c r="AS64" s="53" t="str">
        <f t="shared" si="53"/>
        <v/>
      </c>
      <c r="AT64" s="52" t="str">
        <f t="shared" si="54"/>
        <v/>
      </c>
      <c r="AU64" s="9" t="str">
        <f t="shared" si="55"/>
        <v/>
      </c>
      <c r="AV64" s="9" t="str">
        <f t="shared" si="56"/>
        <v/>
      </c>
      <c r="AW64" s="12" t="str">
        <f t="shared" si="57"/>
        <v/>
      </c>
      <c r="AX64" s="9" t="str">
        <f t="shared" si="58"/>
        <v/>
      </c>
      <c r="AY64" s="12" t="str">
        <f t="shared" si="59"/>
        <v/>
      </c>
      <c r="AZ64" s="10" t="str">
        <f t="shared" si="60"/>
        <v/>
      </c>
      <c r="BA64" s="10" t="str">
        <f t="shared" si="61"/>
        <v/>
      </c>
      <c r="BB64" s="10" t="str">
        <f t="shared" si="62"/>
        <v/>
      </c>
      <c r="BC64" s="10" t="str">
        <f t="shared" si="63"/>
        <v/>
      </c>
      <c r="BD64" s="10" t="str">
        <f t="shared" si="64"/>
        <v/>
      </c>
      <c r="BE64" s="12" t="str">
        <f t="shared" si="65"/>
        <v/>
      </c>
      <c r="BF64" s="9" t="str">
        <f t="shared" si="66"/>
        <v/>
      </c>
      <c r="BG64" s="9" t="str">
        <f t="shared" si="67"/>
        <v/>
      </c>
      <c r="BH64" s="7" t="str">
        <f t="shared" si="68"/>
        <v/>
      </c>
      <c r="BI64" s="7" t="str">
        <f t="shared" si="69"/>
        <v/>
      </c>
      <c r="BJ64" s="12" t="str">
        <f t="shared" si="70"/>
        <v/>
      </c>
      <c r="BK64" s="80" t="str">
        <f t="shared" si="71"/>
        <v/>
      </c>
      <c r="BL64" s="7" t="str">
        <f t="shared" si="72"/>
        <v/>
      </c>
      <c r="BM64" s="7" t="str">
        <f t="shared" si="124"/>
        <v/>
      </c>
      <c r="BN64" s="12" t="str">
        <f t="shared" si="73"/>
        <v/>
      </c>
      <c r="BO64" s="9" t="str">
        <f t="shared" si="74"/>
        <v/>
      </c>
      <c r="BP64" s="2" t="str">
        <f t="shared" si="75"/>
        <v/>
      </c>
      <c r="BQ64" s="2" t="str">
        <f t="shared" si="76"/>
        <v/>
      </c>
      <c r="BR64" s="20" t="str">
        <f t="shared" si="130"/>
        <v/>
      </c>
      <c r="BS64" s="20" t="str">
        <f t="shared" si="130"/>
        <v/>
      </c>
      <c r="BT64" s="20" t="str">
        <f t="shared" si="130"/>
        <v/>
      </c>
      <c r="BU64" s="86" t="str">
        <f t="shared" si="78"/>
        <v/>
      </c>
      <c r="BV64" s="86" t="str">
        <f t="shared" si="79"/>
        <v/>
      </c>
      <c r="BW64" s="20" t="str">
        <f t="shared" si="130"/>
        <v/>
      </c>
      <c r="BX64" s="86" t="str">
        <f t="shared" si="130"/>
        <v/>
      </c>
      <c r="BY64" s="86" t="str">
        <f t="shared" si="130"/>
        <v/>
      </c>
      <c r="BZ64" s="86" t="str">
        <f t="shared" si="130"/>
        <v/>
      </c>
      <c r="CA64" s="86" t="str">
        <f t="shared" si="130"/>
        <v/>
      </c>
      <c r="CB64" s="86" t="str">
        <f t="shared" si="130"/>
        <v/>
      </c>
      <c r="CC64" s="86" t="str">
        <f t="shared" si="130"/>
        <v/>
      </c>
      <c r="CD64" s="86" t="str">
        <f t="shared" si="130"/>
        <v/>
      </c>
      <c r="CE64" s="20" t="str">
        <f t="shared" si="125"/>
        <v/>
      </c>
      <c r="CF64" s="14" t="str">
        <f t="shared" si="81"/>
        <v/>
      </c>
      <c r="CG64" s="14" t="str">
        <f t="shared" si="82"/>
        <v/>
      </c>
      <c r="CH64" s="8">
        <f t="shared" si="83"/>
        <v>0</v>
      </c>
      <c r="CI64" s="9" t="str">
        <f t="shared" si="84"/>
        <v/>
      </c>
      <c r="CJ64" s="9" t="str">
        <f t="shared" si="85"/>
        <v/>
      </c>
      <c r="CK64" s="9" t="str">
        <f t="shared" si="86"/>
        <v/>
      </c>
      <c r="CL64" s="9" t="str">
        <f t="shared" si="87"/>
        <v/>
      </c>
      <c r="CM64" s="9" t="str">
        <f t="shared" si="88"/>
        <v/>
      </c>
      <c r="CN64" s="9" t="str">
        <f t="shared" si="89"/>
        <v/>
      </c>
      <c r="CO64" s="9" t="str">
        <f t="shared" ref="CO64:CU95" si="132">IF($B64="","",$CN64*BX64)</f>
        <v/>
      </c>
      <c r="CP64" s="9" t="str">
        <f t="shared" si="132"/>
        <v/>
      </c>
      <c r="CQ64" s="9" t="str">
        <f t="shared" si="132"/>
        <v/>
      </c>
      <c r="CR64" s="9" t="str">
        <f t="shared" si="132"/>
        <v/>
      </c>
      <c r="CS64" s="9" t="str">
        <f t="shared" si="132"/>
        <v/>
      </c>
      <c r="CT64" s="9" t="str">
        <f t="shared" si="132"/>
        <v/>
      </c>
      <c r="CU64" s="9" t="str">
        <f t="shared" si="132"/>
        <v/>
      </c>
      <c r="CV64" s="9" t="str">
        <f t="shared" si="91"/>
        <v/>
      </c>
      <c r="CW64" s="9" t="str">
        <f t="shared" ref="CW64:DC95" si="133">IF($B64="","",$CV64*BX64)</f>
        <v/>
      </c>
      <c r="CX64" s="9" t="str">
        <f t="shared" si="133"/>
        <v/>
      </c>
      <c r="CY64" s="9" t="str">
        <f t="shared" si="133"/>
        <v/>
      </c>
      <c r="CZ64" s="9" t="str">
        <f t="shared" si="133"/>
        <v/>
      </c>
      <c r="DA64" s="9" t="str">
        <f t="shared" si="133"/>
        <v/>
      </c>
      <c r="DB64" s="9" t="str">
        <f t="shared" si="133"/>
        <v/>
      </c>
      <c r="DC64" s="9" t="str">
        <f t="shared" si="133"/>
        <v/>
      </c>
      <c r="DD64" s="2" t="str">
        <f t="shared" si="93"/>
        <v/>
      </c>
      <c r="DE64" s="2" t="str">
        <f t="shared" si="94"/>
        <v/>
      </c>
      <c r="DF64" s="2" t="str">
        <f t="shared" si="95"/>
        <v/>
      </c>
      <c r="DG64" s="2" t="str">
        <f t="shared" si="96"/>
        <v/>
      </c>
      <c r="DH64" s="2" t="str">
        <f t="shared" si="97"/>
        <v/>
      </c>
      <c r="DI64" s="2" t="str">
        <f t="shared" si="98"/>
        <v/>
      </c>
      <c r="DJ64" s="2" t="str">
        <f t="shared" si="99"/>
        <v/>
      </c>
      <c r="DK64" s="2" t="str">
        <f t="shared" si="100"/>
        <v/>
      </c>
      <c r="DL64" s="16" t="str">
        <f t="shared" si="101"/>
        <v/>
      </c>
      <c r="DM64" s="16" t="str">
        <f t="shared" si="102"/>
        <v/>
      </c>
      <c r="DN64" s="16" t="str">
        <f t="shared" si="103"/>
        <v/>
      </c>
      <c r="DO64" s="72" t="str">
        <f t="shared" si="104"/>
        <v/>
      </c>
      <c r="DP64" s="16" t="str">
        <f t="shared" si="105"/>
        <v/>
      </c>
      <c r="DQ64" s="16" t="str">
        <f t="shared" si="106"/>
        <v/>
      </c>
      <c r="DR64" s="2" t="str">
        <f t="shared" si="107"/>
        <v/>
      </c>
      <c r="DS64" s="2" t="str">
        <f t="shared" si="108"/>
        <v/>
      </c>
      <c r="DT64" s="2" t="str">
        <f t="shared" si="109"/>
        <v/>
      </c>
      <c r="DU64" s="2" t="str">
        <f t="shared" si="110"/>
        <v/>
      </c>
      <c r="DV64" s="15"/>
      <c r="DW64" s="18"/>
      <c r="DX64" s="17"/>
      <c r="DY64" s="47" t="str">
        <f t="shared" si="131"/>
        <v/>
      </c>
      <c r="DZ64" s="47" t="str">
        <f t="shared" si="131"/>
        <v/>
      </c>
      <c r="EA64" s="47" t="str">
        <f t="shared" si="131"/>
        <v/>
      </c>
      <c r="EB64" s="47" t="str">
        <f t="shared" si="131"/>
        <v/>
      </c>
      <c r="EC64" s="49" t="str">
        <f t="shared" si="131"/>
        <v/>
      </c>
      <c r="ED64" s="49" t="str">
        <f t="shared" si="131"/>
        <v/>
      </c>
      <c r="EE64" s="47" t="str">
        <f t="shared" si="131"/>
        <v/>
      </c>
      <c r="EF64" s="47" t="str">
        <f t="shared" si="131"/>
        <v/>
      </c>
      <c r="EG64" s="47" t="str">
        <f t="shared" si="131"/>
        <v/>
      </c>
      <c r="EH64" s="6">
        <f t="shared" si="16"/>
        <v>0</v>
      </c>
      <c r="EI64" s="6">
        <f t="shared" si="17"/>
        <v>0</v>
      </c>
      <c r="EJ64" s="2" t="str">
        <f t="shared" si="18"/>
        <v/>
      </c>
      <c r="EK64" s="2" t="str">
        <f t="shared" si="19"/>
        <v/>
      </c>
      <c r="EL64" s="2" t="str">
        <f t="shared" si="127"/>
        <v/>
      </c>
      <c r="EM64" s="2" t="str">
        <f t="shared" si="21"/>
        <v/>
      </c>
      <c r="EN64" s="2" t="str">
        <f t="shared" si="22"/>
        <v/>
      </c>
      <c r="EO64" s="2">
        <f t="shared" si="23"/>
        <v>0</v>
      </c>
      <c r="EP64" s="2">
        <f t="shared" si="111"/>
        <v>0</v>
      </c>
      <c r="EQ64" s="2"/>
      <c r="ER64" s="2"/>
      <c r="ES64" s="2"/>
      <c r="ET64" s="2"/>
      <c r="EU64" s="2"/>
      <c r="EV64" s="2"/>
      <c r="EW64" s="2">
        <f t="shared" si="24"/>
        <v>0</v>
      </c>
      <c r="EX64" s="2">
        <f t="shared" si="25"/>
        <v>0</v>
      </c>
      <c r="EY64" s="2">
        <f t="shared" si="112"/>
        <v>0</v>
      </c>
      <c r="EZ64" s="2">
        <f t="shared" si="26"/>
        <v>0</v>
      </c>
      <c r="FA64" s="2">
        <f t="shared" si="27"/>
        <v>0</v>
      </c>
      <c r="FB64" s="59"/>
      <c r="FC64" s="2">
        <f t="shared" si="28"/>
        <v>0</v>
      </c>
      <c r="FD64" s="2">
        <f t="shared" si="113"/>
        <v>0</v>
      </c>
      <c r="FE64" s="3">
        <f t="shared" si="126"/>
        <v>0</v>
      </c>
      <c r="FF64" s="3">
        <f t="shared" si="114"/>
        <v>0</v>
      </c>
      <c r="FG64" s="3">
        <f t="shared" si="115"/>
        <v>0</v>
      </c>
      <c r="FH64" s="3">
        <f t="shared" si="29"/>
        <v>0</v>
      </c>
      <c r="FI64" s="67">
        <f t="shared" si="30"/>
        <v>0</v>
      </c>
      <c r="FJ64" s="3">
        <f t="shared" si="31"/>
        <v>0</v>
      </c>
      <c r="FK64" s="3">
        <f t="shared" si="32"/>
        <v>0</v>
      </c>
      <c r="FL64" s="3">
        <f t="shared" si="116"/>
        <v>0</v>
      </c>
      <c r="FM64" s="3">
        <f t="shared" si="117"/>
        <v>0</v>
      </c>
      <c r="FN64" s="3">
        <f t="shared" si="118"/>
        <v>0</v>
      </c>
      <c r="FO64" s="2">
        <f t="shared" si="33"/>
        <v>0</v>
      </c>
      <c r="FP64" s="2">
        <f t="shared" si="34"/>
        <v>0</v>
      </c>
      <c r="FQ64" s="2">
        <f t="shared" si="119"/>
        <v>0</v>
      </c>
      <c r="FR64" s="6" t="str">
        <f>IF(A64=1,1,IF(DW64="","",COUNTA($DW$31:DW64)+1))</f>
        <v/>
      </c>
      <c r="FS64" s="6" t="str">
        <f t="shared" si="35"/>
        <v/>
      </c>
      <c r="FT64" s="43">
        <f t="shared" si="120"/>
        <v>0</v>
      </c>
      <c r="FU64" s="23">
        <f t="shared" si="121"/>
        <v>0</v>
      </c>
      <c r="FV64" s="21">
        <f t="shared" si="122"/>
        <v>0</v>
      </c>
    </row>
    <row r="65" spans="1:178">
      <c r="A65" s="4" t="str">
        <f t="shared" si="36"/>
        <v/>
      </c>
      <c r="B65" s="33"/>
      <c r="C65" s="33"/>
      <c r="D65" s="33"/>
      <c r="E65" s="33"/>
      <c r="F65" s="33"/>
      <c r="G65" s="11" t="str">
        <f t="shared" si="2"/>
        <v/>
      </c>
      <c r="H65" s="3" t="str">
        <f t="shared" si="37"/>
        <v/>
      </c>
      <c r="I65" s="3" t="str">
        <f t="shared" si="3"/>
        <v/>
      </c>
      <c r="J65" s="3" t="str">
        <f t="shared" si="38"/>
        <v/>
      </c>
      <c r="K65" s="3" t="str">
        <f t="shared" si="4"/>
        <v/>
      </c>
      <c r="L65" s="2" t="str">
        <f t="shared" si="5"/>
        <v/>
      </c>
      <c r="M65" s="8" t="str">
        <f t="shared" si="39"/>
        <v/>
      </c>
      <c r="N65" s="8" t="str">
        <f t="shared" si="6"/>
        <v/>
      </c>
      <c r="O65" s="8" t="str">
        <f t="shared" si="40"/>
        <v/>
      </c>
      <c r="P65" s="8" t="str">
        <f t="shared" si="7"/>
        <v/>
      </c>
      <c r="Q65" s="2" t="str">
        <f t="shared" si="8"/>
        <v/>
      </c>
      <c r="R65" s="3" t="str">
        <f t="shared" si="9"/>
        <v/>
      </c>
      <c r="S65" s="3" t="str">
        <f t="shared" si="10"/>
        <v/>
      </c>
      <c r="T65" s="3" t="str">
        <f t="shared" si="41"/>
        <v/>
      </c>
      <c r="U65" s="8" t="str">
        <f t="shared" si="11"/>
        <v/>
      </c>
      <c r="V65" s="2" t="str">
        <f t="shared" si="12"/>
        <v/>
      </c>
      <c r="W65" s="2" t="str">
        <f t="shared" si="13"/>
        <v/>
      </c>
      <c r="X65" s="2" t="str">
        <f t="shared" si="123"/>
        <v/>
      </c>
      <c r="Y65" s="2" t="str">
        <f t="shared" si="14"/>
        <v/>
      </c>
      <c r="Z65" s="46" t="str">
        <f t="shared" si="42"/>
        <v/>
      </c>
      <c r="AA65" s="46" t="str">
        <f t="shared" si="43"/>
        <v/>
      </c>
      <c r="AB65" s="47"/>
      <c r="AC65" s="46" t="str">
        <f t="shared" si="44"/>
        <v/>
      </c>
      <c r="AD65" s="47" t="str">
        <f t="shared" si="45"/>
        <v/>
      </c>
      <c r="AE65" s="48" t="str">
        <f t="shared" si="46"/>
        <v/>
      </c>
      <c r="AF65" s="49" t="str">
        <f t="shared" si="129"/>
        <v/>
      </c>
      <c r="AG65" s="49" t="str">
        <f t="shared" si="129"/>
        <v/>
      </c>
      <c r="AH65" s="49" t="str">
        <f t="shared" si="129"/>
        <v/>
      </c>
      <c r="AI65" s="47" t="str">
        <f t="shared" si="129"/>
        <v/>
      </c>
      <c r="AJ65" s="47" t="str">
        <f t="shared" si="129"/>
        <v/>
      </c>
      <c r="AK65" s="46" t="str">
        <f t="shared" si="129"/>
        <v/>
      </c>
      <c r="AL65" s="47"/>
      <c r="AM65" s="53" t="str">
        <f t="shared" si="48"/>
        <v/>
      </c>
      <c r="AN65" s="50" t="str">
        <f t="shared" si="49"/>
        <v/>
      </c>
      <c r="AO65" s="53" t="s">
        <v>84</v>
      </c>
      <c r="AP65" s="52" t="str">
        <f t="shared" si="50"/>
        <v/>
      </c>
      <c r="AQ65" s="52" t="str">
        <f t="shared" si="51"/>
        <v/>
      </c>
      <c r="AR65" s="47">
        <f t="shared" si="52"/>
        <v>0</v>
      </c>
      <c r="AS65" s="53" t="str">
        <f t="shared" si="53"/>
        <v/>
      </c>
      <c r="AT65" s="52" t="str">
        <f t="shared" si="54"/>
        <v/>
      </c>
      <c r="AU65" s="9" t="str">
        <f t="shared" si="55"/>
        <v/>
      </c>
      <c r="AV65" s="9" t="str">
        <f t="shared" si="56"/>
        <v/>
      </c>
      <c r="AW65" s="12" t="str">
        <f t="shared" si="57"/>
        <v/>
      </c>
      <c r="AX65" s="9" t="str">
        <f t="shared" si="58"/>
        <v/>
      </c>
      <c r="AY65" s="12" t="str">
        <f t="shared" si="59"/>
        <v/>
      </c>
      <c r="AZ65" s="10" t="str">
        <f t="shared" si="60"/>
        <v/>
      </c>
      <c r="BA65" s="10" t="str">
        <f t="shared" si="61"/>
        <v/>
      </c>
      <c r="BB65" s="10" t="str">
        <f t="shared" si="62"/>
        <v/>
      </c>
      <c r="BC65" s="10" t="str">
        <f t="shared" si="63"/>
        <v/>
      </c>
      <c r="BD65" s="10" t="str">
        <f t="shared" si="64"/>
        <v/>
      </c>
      <c r="BE65" s="12" t="str">
        <f t="shared" si="65"/>
        <v/>
      </c>
      <c r="BF65" s="9" t="str">
        <f t="shared" si="66"/>
        <v/>
      </c>
      <c r="BG65" s="9" t="str">
        <f t="shared" si="67"/>
        <v/>
      </c>
      <c r="BH65" s="7" t="str">
        <f t="shared" si="68"/>
        <v/>
      </c>
      <c r="BI65" s="7" t="str">
        <f t="shared" si="69"/>
        <v/>
      </c>
      <c r="BJ65" s="12" t="str">
        <f t="shared" si="70"/>
        <v/>
      </c>
      <c r="BK65" s="80" t="str">
        <f t="shared" si="71"/>
        <v/>
      </c>
      <c r="BL65" s="7" t="str">
        <f t="shared" si="72"/>
        <v/>
      </c>
      <c r="BM65" s="7" t="str">
        <f t="shared" si="124"/>
        <v/>
      </c>
      <c r="BN65" s="12" t="str">
        <f t="shared" si="73"/>
        <v/>
      </c>
      <c r="BO65" s="9" t="str">
        <f t="shared" si="74"/>
        <v/>
      </c>
      <c r="BP65" s="2" t="str">
        <f t="shared" si="75"/>
        <v/>
      </c>
      <c r="BQ65" s="2" t="str">
        <f t="shared" si="76"/>
        <v/>
      </c>
      <c r="BR65" s="20" t="str">
        <f t="shared" si="130"/>
        <v/>
      </c>
      <c r="BS65" s="20" t="str">
        <f t="shared" si="130"/>
        <v/>
      </c>
      <c r="BT65" s="20" t="str">
        <f t="shared" si="130"/>
        <v/>
      </c>
      <c r="BU65" s="86" t="str">
        <f t="shared" si="78"/>
        <v/>
      </c>
      <c r="BV65" s="86" t="str">
        <f t="shared" si="79"/>
        <v/>
      </c>
      <c r="BW65" s="20" t="str">
        <f t="shared" si="130"/>
        <v/>
      </c>
      <c r="BX65" s="86" t="str">
        <f t="shared" si="130"/>
        <v/>
      </c>
      <c r="BY65" s="86" t="str">
        <f t="shared" si="130"/>
        <v/>
      </c>
      <c r="BZ65" s="86" t="str">
        <f t="shared" si="130"/>
        <v/>
      </c>
      <c r="CA65" s="86" t="str">
        <f t="shared" si="130"/>
        <v/>
      </c>
      <c r="CB65" s="86" t="str">
        <f t="shared" si="130"/>
        <v/>
      </c>
      <c r="CC65" s="86" t="str">
        <f t="shared" si="130"/>
        <v/>
      </c>
      <c r="CD65" s="86" t="str">
        <f t="shared" si="130"/>
        <v/>
      </c>
      <c r="CE65" s="20" t="str">
        <f t="shared" si="125"/>
        <v/>
      </c>
      <c r="CF65" s="14" t="str">
        <f t="shared" si="81"/>
        <v/>
      </c>
      <c r="CG65" s="14" t="str">
        <f t="shared" si="82"/>
        <v/>
      </c>
      <c r="CH65" s="8">
        <f t="shared" si="83"/>
        <v>0</v>
      </c>
      <c r="CI65" s="9" t="str">
        <f t="shared" si="84"/>
        <v/>
      </c>
      <c r="CJ65" s="9" t="str">
        <f t="shared" si="85"/>
        <v/>
      </c>
      <c r="CK65" s="9" t="str">
        <f t="shared" si="86"/>
        <v/>
      </c>
      <c r="CL65" s="9" t="str">
        <f t="shared" si="87"/>
        <v/>
      </c>
      <c r="CM65" s="9" t="str">
        <f t="shared" si="88"/>
        <v/>
      </c>
      <c r="CN65" s="9" t="str">
        <f t="shared" si="89"/>
        <v/>
      </c>
      <c r="CO65" s="9" t="str">
        <f t="shared" si="132"/>
        <v/>
      </c>
      <c r="CP65" s="9" t="str">
        <f t="shared" si="132"/>
        <v/>
      </c>
      <c r="CQ65" s="9" t="str">
        <f t="shared" si="132"/>
        <v/>
      </c>
      <c r="CR65" s="9" t="str">
        <f t="shared" si="132"/>
        <v/>
      </c>
      <c r="CS65" s="9" t="str">
        <f t="shared" si="132"/>
        <v/>
      </c>
      <c r="CT65" s="9" t="str">
        <f t="shared" si="132"/>
        <v/>
      </c>
      <c r="CU65" s="9" t="str">
        <f t="shared" si="132"/>
        <v/>
      </c>
      <c r="CV65" s="9" t="str">
        <f t="shared" si="91"/>
        <v/>
      </c>
      <c r="CW65" s="9" t="str">
        <f t="shared" si="133"/>
        <v/>
      </c>
      <c r="CX65" s="9" t="str">
        <f t="shared" si="133"/>
        <v/>
      </c>
      <c r="CY65" s="9" t="str">
        <f t="shared" si="133"/>
        <v/>
      </c>
      <c r="CZ65" s="9" t="str">
        <f t="shared" si="133"/>
        <v/>
      </c>
      <c r="DA65" s="9" t="str">
        <f t="shared" si="133"/>
        <v/>
      </c>
      <c r="DB65" s="9" t="str">
        <f t="shared" si="133"/>
        <v/>
      </c>
      <c r="DC65" s="9" t="str">
        <f t="shared" si="133"/>
        <v/>
      </c>
      <c r="DD65" s="2" t="str">
        <f t="shared" si="93"/>
        <v/>
      </c>
      <c r="DE65" s="2" t="str">
        <f t="shared" si="94"/>
        <v/>
      </c>
      <c r="DF65" s="2" t="str">
        <f t="shared" si="95"/>
        <v/>
      </c>
      <c r="DG65" s="2" t="str">
        <f t="shared" si="96"/>
        <v/>
      </c>
      <c r="DH65" s="2" t="str">
        <f t="shared" si="97"/>
        <v/>
      </c>
      <c r="DI65" s="2" t="str">
        <f t="shared" si="98"/>
        <v/>
      </c>
      <c r="DJ65" s="2" t="str">
        <f t="shared" si="99"/>
        <v/>
      </c>
      <c r="DK65" s="2" t="str">
        <f t="shared" si="100"/>
        <v/>
      </c>
      <c r="DL65" s="16" t="str">
        <f t="shared" si="101"/>
        <v/>
      </c>
      <c r="DM65" s="16" t="str">
        <f t="shared" si="102"/>
        <v/>
      </c>
      <c r="DN65" s="16" t="str">
        <f t="shared" si="103"/>
        <v/>
      </c>
      <c r="DO65" s="72" t="str">
        <f t="shared" si="104"/>
        <v/>
      </c>
      <c r="DP65" s="16" t="str">
        <f t="shared" si="105"/>
        <v/>
      </c>
      <c r="DQ65" s="16" t="str">
        <f t="shared" si="106"/>
        <v/>
      </c>
      <c r="DR65" s="2" t="str">
        <f t="shared" si="107"/>
        <v/>
      </c>
      <c r="DS65" s="2" t="str">
        <f t="shared" si="108"/>
        <v/>
      </c>
      <c r="DT65" s="2" t="str">
        <f t="shared" si="109"/>
        <v/>
      </c>
      <c r="DU65" s="2" t="str">
        <f t="shared" si="110"/>
        <v/>
      </c>
      <c r="DV65" s="15"/>
      <c r="DW65" s="18"/>
      <c r="DX65" s="17"/>
      <c r="DY65" s="47" t="str">
        <f t="shared" si="131"/>
        <v/>
      </c>
      <c r="DZ65" s="47" t="str">
        <f t="shared" si="131"/>
        <v/>
      </c>
      <c r="EA65" s="47" t="str">
        <f t="shared" si="131"/>
        <v/>
      </c>
      <c r="EB65" s="47" t="str">
        <f t="shared" si="131"/>
        <v/>
      </c>
      <c r="EC65" s="49" t="str">
        <f t="shared" si="131"/>
        <v/>
      </c>
      <c r="ED65" s="49" t="str">
        <f t="shared" si="131"/>
        <v/>
      </c>
      <c r="EE65" s="47" t="str">
        <f t="shared" si="131"/>
        <v/>
      </c>
      <c r="EF65" s="47" t="str">
        <f t="shared" si="131"/>
        <v/>
      </c>
      <c r="EG65" s="47" t="str">
        <f t="shared" si="131"/>
        <v/>
      </c>
      <c r="EH65" s="6">
        <f t="shared" si="16"/>
        <v>0</v>
      </c>
      <c r="EI65" s="6">
        <f t="shared" si="17"/>
        <v>0</v>
      </c>
      <c r="EJ65" s="2" t="str">
        <f t="shared" si="18"/>
        <v/>
      </c>
      <c r="EK65" s="2" t="str">
        <f t="shared" si="19"/>
        <v/>
      </c>
      <c r="EL65" s="2" t="str">
        <f t="shared" si="127"/>
        <v/>
      </c>
      <c r="EM65" s="2" t="str">
        <f t="shared" si="21"/>
        <v/>
      </c>
      <c r="EN65" s="2" t="str">
        <f t="shared" si="22"/>
        <v/>
      </c>
      <c r="EO65" s="2">
        <f t="shared" si="23"/>
        <v>0</v>
      </c>
      <c r="EP65" s="2">
        <f t="shared" si="111"/>
        <v>0</v>
      </c>
      <c r="EQ65" s="2"/>
      <c r="ER65" s="2"/>
      <c r="ES65" s="2"/>
      <c r="ET65" s="2"/>
      <c r="EU65" s="2"/>
      <c r="EV65" s="2"/>
      <c r="EW65" s="2">
        <f t="shared" si="24"/>
        <v>0</v>
      </c>
      <c r="EX65" s="2">
        <f t="shared" si="25"/>
        <v>0</v>
      </c>
      <c r="EY65" s="2">
        <f t="shared" si="112"/>
        <v>0</v>
      </c>
      <c r="EZ65" s="2">
        <f t="shared" si="26"/>
        <v>0</v>
      </c>
      <c r="FA65" s="2">
        <f t="shared" si="27"/>
        <v>0</v>
      </c>
      <c r="FB65" s="59"/>
      <c r="FC65" s="2">
        <f t="shared" si="28"/>
        <v>0</v>
      </c>
      <c r="FD65" s="2">
        <f t="shared" si="113"/>
        <v>0</v>
      </c>
      <c r="FE65" s="3">
        <f t="shared" si="126"/>
        <v>0</v>
      </c>
      <c r="FF65" s="3">
        <f t="shared" si="114"/>
        <v>0</v>
      </c>
      <c r="FG65" s="3">
        <f t="shared" si="115"/>
        <v>0</v>
      </c>
      <c r="FH65" s="3">
        <f t="shared" si="29"/>
        <v>0</v>
      </c>
      <c r="FI65" s="67">
        <f t="shared" si="30"/>
        <v>0</v>
      </c>
      <c r="FJ65" s="3">
        <f t="shared" si="31"/>
        <v>0</v>
      </c>
      <c r="FK65" s="3">
        <f t="shared" si="32"/>
        <v>0</v>
      </c>
      <c r="FL65" s="3">
        <f t="shared" si="116"/>
        <v>0</v>
      </c>
      <c r="FM65" s="3">
        <f t="shared" si="117"/>
        <v>0</v>
      </c>
      <c r="FN65" s="3">
        <f t="shared" si="118"/>
        <v>0</v>
      </c>
      <c r="FO65" s="2">
        <f t="shared" si="33"/>
        <v>0</v>
      </c>
      <c r="FP65" s="2">
        <f t="shared" si="34"/>
        <v>0</v>
      </c>
      <c r="FQ65" s="2">
        <f t="shared" si="119"/>
        <v>0</v>
      </c>
      <c r="FR65" s="6" t="str">
        <f>IF(A65=1,1,IF(DW65="","",COUNTA($DW$31:DW65)+1))</f>
        <v/>
      </c>
      <c r="FS65" s="6" t="str">
        <f t="shared" si="35"/>
        <v/>
      </c>
      <c r="FT65" s="43">
        <f t="shared" si="120"/>
        <v>0</v>
      </c>
      <c r="FU65" s="23">
        <f t="shared" si="121"/>
        <v>0</v>
      </c>
      <c r="FV65" s="21">
        <f t="shared" si="122"/>
        <v>0</v>
      </c>
    </row>
    <row r="66" spans="1:178">
      <c r="A66" s="4" t="str">
        <f t="shared" si="36"/>
        <v/>
      </c>
      <c r="B66" s="33"/>
      <c r="C66" s="33"/>
      <c r="D66" s="33"/>
      <c r="E66" s="33"/>
      <c r="F66" s="33"/>
      <c r="G66" s="11" t="str">
        <f t="shared" si="2"/>
        <v/>
      </c>
      <c r="H66" s="3" t="str">
        <f t="shared" si="37"/>
        <v/>
      </c>
      <c r="I66" s="3" t="str">
        <f t="shared" si="3"/>
        <v/>
      </c>
      <c r="J66" s="3" t="str">
        <f t="shared" si="38"/>
        <v/>
      </c>
      <c r="K66" s="3" t="str">
        <f t="shared" si="4"/>
        <v/>
      </c>
      <c r="L66" s="2" t="str">
        <f t="shared" si="5"/>
        <v/>
      </c>
      <c r="M66" s="8" t="str">
        <f t="shared" si="39"/>
        <v/>
      </c>
      <c r="N66" s="8" t="str">
        <f t="shared" si="6"/>
        <v/>
      </c>
      <c r="O66" s="8" t="str">
        <f t="shared" si="40"/>
        <v/>
      </c>
      <c r="P66" s="8" t="str">
        <f t="shared" si="7"/>
        <v/>
      </c>
      <c r="Q66" s="2" t="str">
        <f t="shared" si="8"/>
        <v/>
      </c>
      <c r="R66" s="3" t="str">
        <f t="shared" si="9"/>
        <v/>
      </c>
      <c r="S66" s="3" t="str">
        <f t="shared" si="10"/>
        <v/>
      </c>
      <c r="T66" s="3" t="str">
        <f t="shared" si="41"/>
        <v/>
      </c>
      <c r="U66" s="8" t="str">
        <f t="shared" si="11"/>
        <v/>
      </c>
      <c r="V66" s="2" t="str">
        <f t="shared" si="12"/>
        <v/>
      </c>
      <c r="W66" s="2" t="str">
        <f t="shared" si="13"/>
        <v/>
      </c>
      <c r="X66" s="2" t="str">
        <f t="shared" si="123"/>
        <v/>
      </c>
      <c r="Y66" s="2" t="str">
        <f t="shared" si="14"/>
        <v/>
      </c>
      <c r="Z66" s="46" t="str">
        <f t="shared" si="42"/>
        <v/>
      </c>
      <c r="AA66" s="46" t="str">
        <f t="shared" si="43"/>
        <v/>
      </c>
      <c r="AB66" s="47"/>
      <c r="AC66" s="46" t="str">
        <f t="shared" si="44"/>
        <v/>
      </c>
      <c r="AD66" s="47" t="str">
        <f t="shared" si="45"/>
        <v/>
      </c>
      <c r="AE66" s="48" t="str">
        <f t="shared" si="46"/>
        <v/>
      </c>
      <c r="AF66" s="49" t="str">
        <f t="shared" si="129"/>
        <v/>
      </c>
      <c r="AG66" s="49" t="str">
        <f t="shared" si="129"/>
        <v/>
      </c>
      <c r="AH66" s="49" t="str">
        <f t="shared" si="129"/>
        <v/>
      </c>
      <c r="AI66" s="47" t="str">
        <f t="shared" si="129"/>
        <v/>
      </c>
      <c r="AJ66" s="47" t="str">
        <f t="shared" si="129"/>
        <v/>
      </c>
      <c r="AK66" s="46" t="str">
        <f t="shared" si="129"/>
        <v/>
      </c>
      <c r="AL66" s="47"/>
      <c r="AM66" s="53" t="str">
        <f t="shared" si="48"/>
        <v/>
      </c>
      <c r="AN66" s="50" t="str">
        <f t="shared" si="49"/>
        <v/>
      </c>
      <c r="AO66" s="53" t="s">
        <v>84</v>
      </c>
      <c r="AP66" s="52" t="str">
        <f t="shared" si="50"/>
        <v/>
      </c>
      <c r="AQ66" s="52" t="str">
        <f t="shared" si="51"/>
        <v/>
      </c>
      <c r="AR66" s="47">
        <f t="shared" si="52"/>
        <v>0</v>
      </c>
      <c r="AS66" s="53" t="str">
        <f t="shared" si="53"/>
        <v/>
      </c>
      <c r="AT66" s="52" t="str">
        <f t="shared" si="54"/>
        <v/>
      </c>
      <c r="AU66" s="9" t="str">
        <f t="shared" si="55"/>
        <v/>
      </c>
      <c r="AV66" s="9" t="str">
        <f t="shared" si="56"/>
        <v/>
      </c>
      <c r="AW66" s="12" t="str">
        <f t="shared" si="57"/>
        <v/>
      </c>
      <c r="AX66" s="9" t="str">
        <f t="shared" si="58"/>
        <v/>
      </c>
      <c r="AY66" s="12" t="str">
        <f t="shared" si="59"/>
        <v/>
      </c>
      <c r="AZ66" s="10" t="str">
        <f t="shared" si="60"/>
        <v/>
      </c>
      <c r="BA66" s="10" t="str">
        <f t="shared" si="61"/>
        <v/>
      </c>
      <c r="BB66" s="10" t="str">
        <f t="shared" si="62"/>
        <v/>
      </c>
      <c r="BC66" s="10" t="str">
        <f t="shared" si="63"/>
        <v/>
      </c>
      <c r="BD66" s="10" t="str">
        <f t="shared" si="64"/>
        <v/>
      </c>
      <c r="BE66" s="12" t="str">
        <f t="shared" si="65"/>
        <v/>
      </c>
      <c r="BF66" s="9" t="str">
        <f t="shared" si="66"/>
        <v/>
      </c>
      <c r="BG66" s="9" t="str">
        <f t="shared" si="67"/>
        <v/>
      </c>
      <c r="BH66" s="7" t="str">
        <f t="shared" si="68"/>
        <v/>
      </c>
      <c r="BI66" s="7" t="str">
        <f t="shared" si="69"/>
        <v/>
      </c>
      <c r="BJ66" s="12" t="str">
        <f t="shared" si="70"/>
        <v/>
      </c>
      <c r="BK66" s="80" t="str">
        <f t="shared" si="71"/>
        <v/>
      </c>
      <c r="BL66" s="7" t="str">
        <f t="shared" si="72"/>
        <v/>
      </c>
      <c r="BM66" s="7" t="str">
        <f t="shared" si="124"/>
        <v/>
      </c>
      <c r="BN66" s="12" t="str">
        <f t="shared" si="73"/>
        <v/>
      </c>
      <c r="BO66" s="9" t="str">
        <f t="shared" si="74"/>
        <v/>
      </c>
      <c r="BP66" s="2" t="str">
        <f t="shared" si="75"/>
        <v/>
      </c>
      <c r="BQ66" s="2" t="str">
        <f t="shared" si="76"/>
        <v/>
      </c>
      <c r="BR66" s="20" t="str">
        <f t="shared" si="130"/>
        <v/>
      </c>
      <c r="BS66" s="20" t="str">
        <f t="shared" si="130"/>
        <v/>
      </c>
      <c r="BT66" s="20" t="str">
        <f t="shared" si="130"/>
        <v/>
      </c>
      <c r="BU66" s="86" t="str">
        <f t="shared" si="78"/>
        <v/>
      </c>
      <c r="BV66" s="86" t="str">
        <f t="shared" si="79"/>
        <v/>
      </c>
      <c r="BW66" s="20" t="str">
        <f t="shared" si="130"/>
        <v/>
      </c>
      <c r="BX66" s="86" t="str">
        <f t="shared" si="130"/>
        <v/>
      </c>
      <c r="BY66" s="86" t="str">
        <f t="shared" si="130"/>
        <v/>
      </c>
      <c r="BZ66" s="86" t="str">
        <f t="shared" si="130"/>
        <v/>
      </c>
      <c r="CA66" s="86" t="str">
        <f t="shared" si="130"/>
        <v/>
      </c>
      <c r="CB66" s="86" t="str">
        <f t="shared" si="130"/>
        <v/>
      </c>
      <c r="CC66" s="86" t="str">
        <f t="shared" si="130"/>
        <v/>
      </c>
      <c r="CD66" s="86" t="str">
        <f t="shared" si="130"/>
        <v/>
      </c>
      <c r="CE66" s="20" t="str">
        <f t="shared" si="125"/>
        <v/>
      </c>
      <c r="CF66" s="14" t="str">
        <f t="shared" si="81"/>
        <v/>
      </c>
      <c r="CG66" s="14" t="str">
        <f t="shared" si="82"/>
        <v/>
      </c>
      <c r="CH66" s="8">
        <f t="shared" si="83"/>
        <v>0</v>
      </c>
      <c r="CI66" s="9" t="str">
        <f t="shared" si="84"/>
        <v/>
      </c>
      <c r="CJ66" s="9" t="str">
        <f t="shared" si="85"/>
        <v/>
      </c>
      <c r="CK66" s="9" t="str">
        <f t="shared" si="86"/>
        <v/>
      </c>
      <c r="CL66" s="9" t="str">
        <f t="shared" si="87"/>
        <v/>
      </c>
      <c r="CM66" s="9" t="str">
        <f t="shared" si="88"/>
        <v/>
      </c>
      <c r="CN66" s="9" t="str">
        <f t="shared" si="89"/>
        <v/>
      </c>
      <c r="CO66" s="9" t="str">
        <f t="shared" si="132"/>
        <v/>
      </c>
      <c r="CP66" s="9" t="str">
        <f t="shared" si="132"/>
        <v/>
      </c>
      <c r="CQ66" s="9" t="str">
        <f t="shared" si="132"/>
        <v/>
      </c>
      <c r="CR66" s="9" t="str">
        <f t="shared" si="132"/>
        <v/>
      </c>
      <c r="CS66" s="9" t="str">
        <f t="shared" si="132"/>
        <v/>
      </c>
      <c r="CT66" s="9" t="str">
        <f t="shared" si="132"/>
        <v/>
      </c>
      <c r="CU66" s="9" t="str">
        <f t="shared" si="132"/>
        <v/>
      </c>
      <c r="CV66" s="9" t="str">
        <f t="shared" si="91"/>
        <v/>
      </c>
      <c r="CW66" s="9" t="str">
        <f t="shared" si="133"/>
        <v/>
      </c>
      <c r="CX66" s="9" t="str">
        <f t="shared" si="133"/>
        <v/>
      </c>
      <c r="CY66" s="9" t="str">
        <f t="shared" si="133"/>
        <v/>
      </c>
      <c r="CZ66" s="9" t="str">
        <f t="shared" si="133"/>
        <v/>
      </c>
      <c r="DA66" s="9" t="str">
        <f t="shared" si="133"/>
        <v/>
      </c>
      <c r="DB66" s="9" t="str">
        <f t="shared" si="133"/>
        <v/>
      </c>
      <c r="DC66" s="9" t="str">
        <f t="shared" si="133"/>
        <v/>
      </c>
      <c r="DD66" s="2" t="str">
        <f t="shared" si="93"/>
        <v/>
      </c>
      <c r="DE66" s="2" t="str">
        <f t="shared" si="94"/>
        <v/>
      </c>
      <c r="DF66" s="2" t="str">
        <f t="shared" si="95"/>
        <v/>
      </c>
      <c r="DG66" s="2" t="str">
        <f t="shared" si="96"/>
        <v/>
      </c>
      <c r="DH66" s="2" t="str">
        <f t="shared" si="97"/>
        <v/>
      </c>
      <c r="DI66" s="2" t="str">
        <f t="shared" si="98"/>
        <v/>
      </c>
      <c r="DJ66" s="2" t="str">
        <f t="shared" si="99"/>
        <v/>
      </c>
      <c r="DK66" s="2" t="str">
        <f t="shared" si="100"/>
        <v/>
      </c>
      <c r="DL66" s="16" t="str">
        <f t="shared" si="101"/>
        <v/>
      </c>
      <c r="DM66" s="16" t="str">
        <f t="shared" si="102"/>
        <v/>
      </c>
      <c r="DN66" s="16" t="str">
        <f t="shared" si="103"/>
        <v/>
      </c>
      <c r="DO66" s="72" t="str">
        <f t="shared" si="104"/>
        <v/>
      </c>
      <c r="DP66" s="16" t="str">
        <f t="shared" si="105"/>
        <v/>
      </c>
      <c r="DQ66" s="16" t="str">
        <f t="shared" si="106"/>
        <v/>
      </c>
      <c r="DR66" s="2" t="str">
        <f t="shared" si="107"/>
        <v/>
      </c>
      <c r="DS66" s="2" t="str">
        <f t="shared" si="108"/>
        <v/>
      </c>
      <c r="DT66" s="2" t="str">
        <f t="shared" si="109"/>
        <v/>
      </c>
      <c r="DU66" s="2" t="str">
        <f t="shared" si="110"/>
        <v/>
      </c>
      <c r="DV66" s="15"/>
      <c r="DW66" s="18"/>
      <c r="DX66" s="17"/>
      <c r="DY66" s="47" t="str">
        <f t="shared" si="131"/>
        <v/>
      </c>
      <c r="DZ66" s="47" t="str">
        <f t="shared" si="131"/>
        <v/>
      </c>
      <c r="EA66" s="47" t="str">
        <f t="shared" si="131"/>
        <v/>
      </c>
      <c r="EB66" s="47" t="str">
        <f t="shared" si="131"/>
        <v/>
      </c>
      <c r="EC66" s="49" t="str">
        <f t="shared" si="131"/>
        <v/>
      </c>
      <c r="ED66" s="49" t="str">
        <f t="shared" si="131"/>
        <v/>
      </c>
      <c r="EE66" s="47" t="str">
        <f t="shared" si="131"/>
        <v/>
      </c>
      <c r="EF66" s="47" t="str">
        <f t="shared" si="131"/>
        <v/>
      </c>
      <c r="EG66" s="47" t="str">
        <f t="shared" si="131"/>
        <v/>
      </c>
      <c r="EH66" s="6">
        <f t="shared" si="16"/>
        <v>0</v>
      </c>
      <c r="EI66" s="6">
        <f t="shared" si="17"/>
        <v>0</v>
      </c>
      <c r="EJ66" s="2" t="str">
        <f t="shared" si="18"/>
        <v/>
      </c>
      <c r="EK66" s="2" t="str">
        <f t="shared" si="19"/>
        <v/>
      </c>
      <c r="EL66" s="2" t="str">
        <f t="shared" si="127"/>
        <v/>
      </c>
      <c r="EM66" s="2" t="str">
        <f t="shared" si="21"/>
        <v/>
      </c>
      <c r="EN66" s="2" t="str">
        <f t="shared" si="22"/>
        <v/>
      </c>
      <c r="EO66" s="2">
        <f t="shared" si="23"/>
        <v>0</v>
      </c>
      <c r="EP66" s="2">
        <f t="shared" si="111"/>
        <v>0</v>
      </c>
      <c r="EQ66" s="2"/>
      <c r="ER66" s="2"/>
      <c r="ES66" s="2"/>
      <c r="ET66" s="2"/>
      <c r="EU66" s="2"/>
      <c r="EV66" s="2"/>
      <c r="EW66" s="2">
        <f t="shared" si="24"/>
        <v>0</v>
      </c>
      <c r="EX66" s="2">
        <f t="shared" si="25"/>
        <v>0</v>
      </c>
      <c r="EY66" s="2">
        <f t="shared" si="112"/>
        <v>0</v>
      </c>
      <c r="EZ66" s="2">
        <f t="shared" si="26"/>
        <v>0</v>
      </c>
      <c r="FA66" s="2">
        <f t="shared" si="27"/>
        <v>0</v>
      </c>
      <c r="FB66" s="59"/>
      <c r="FC66" s="2">
        <f t="shared" si="28"/>
        <v>0</v>
      </c>
      <c r="FD66" s="2">
        <f t="shared" si="113"/>
        <v>0</v>
      </c>
      <c r="FE66" s="3">
        <f t="shared" si="126"/>
        <v>0</v>
      </c>
      <c r="FF66" s="3">
        <f t="shared" si="114"/>
        <v>0</v>
      </c>
      <c r="FG66" s="3">
        <f t="shared" si="115"/>
        <v>0</v>
      </c>
      <c r="FH66" s="3">
        <f t="shared" si="29"/>
        <v>0</v>
      </c>
      <c r="FI66" s="67">
        <f t="shared" si="30"/>
        <v>0</v>
      </c>
      <c r="FJ66" s="3">
        <f t="shared" si="31"/>
        <v>0</v>
      </c>
      <c r="FK66" s="3">
        <f t="shared" si="32"/>
        <v>0</v>
      </c>
      <c r="FL66" s="3">
        <f t="shared" si="116"/>
        <v>0</v>
      </c>
      <c r="FM66" s="3">
        <f t="shared" si="117"/>
        <v>0</v>
      </c>
      <c r="FN66" s="3">
        <f t="shared" si="118"/>
        <v>0</v>
      </c>
      <c r="FO66" s="2">
        <f t="shared" si="33"/>
        <v>0</v>
      </c>
      <c r="FP66" s="2">
        <f t="shared" si="34"/>
        <v>0</v>
      </c>
      <c r="FQ66" s="2">
        <f t="shared" si="119"/>
        <v>0</v>
      </c>
      <c r="FR66" s="6" t="str">
        <f>IF(A66=1,1,IF(DW66="","",COUNTA($DW$31:DW66)+1))</f>
        <v/>
      </c>
      <c r="FS66" s="6" t="str">
        <f t="shared" si="35"/>
        <v/>
      </c>
      <c r="FT66" s="43">
        <f t="shared" si="120"/>
        <v>0</v>
      </c>
      <c r="FU66" s="23">
        <f t="shared" si="121"/>
        <v>0</v>
      </c>
      <c r="FV66" s="21">
        <f t="shared" si="122"/>
        <v>0</v>
      </c>
    </row>
    <row r="67" spans="1:178">
      <c r="A67" s="4" t="str">
        <f t="shared" si="36"/>
        <v/>
      </c>
      <c r="B67" s="33"/>
      <c r="C67" s="33"/>
      <c r="D67" s="33"/>
      <c r="E67" s="33"/>
      <c r="F67" s="33"/>
      <c r="G67" s="11" t="str">
        <f t="shared" si="2"/>
        <v/>
      </c>
      <c r="H67" s="3" t="str">
        <f t="shared" si="37"/>
        <v/>
      </c>
      <c r="I67" s="3" t="str">
        <f t="shared" si="3"/>
        <v/>
      </c>
      <c r="J67" s="3" t="str">
        <f t="shared" si="38"/>
        <v/>
      </c>
      <c r="K67" s="3" t="str">
        <f t="shared" si="4"/>
        <v/>
      </c>
      <c r="L67" s="2" t="str">
        <f t="shared" si="5"/>
        <v/>
      </c>
      <c r="M67" s="8" t="str">
        <f t="shared" si="39"/>
        <v/>
      </c>
      <c r="N67" s="8" t="str">
        <f t="shared" si="6"/>
        <v/>
      </c>
      <c r="O67" s="8" t="str">
        <f t="shared" si="40"/>
        <v/>
      </c>
      <c r="P67" s="8" t="str">
        <f t="shared" si="7"/>
        <v/>
      </c>
      <c r="Q67" s="2" t="str">
        <f t="shared" si="8"/>
        <v/>
      </c>
      <c r="R67" s="3" t="str">
        <f t="shared" si="9"/>
        <v/>
      </c>
      <c r="S67" s="3" t="str">
        <f t="shared" si="10"/>
        <v/>
      </c>
      <c r="T67" s="3" t="str">
        <f t="shared" si="41"/>
        <v/>
      </c>
      <c r="U67" s="8" t="str">
        <f t="shared" si="11"/>
        <v/>
      </c>
      <c r="V67" s="2" t="str">
        <f t="shared" si="12"/>
        <v/>
      </c>
      <c r="W67" s="2" t="str">
        <f t="shared" si="13"/>
        <v/>
      </c>
      <c r="X67" s="2" t="str">
        <f t="shared" si="123"/>
        <v/>
      </c>
      <c r="Y67" s="2" t="str">
        <f t="shared" si="14"/>
        <v/>
      </c>
      <c r="Z67" s="46" t="str">
        <f t="shared" si="42"/>
        <v/>
      </c>
      <c r="AA67" s="46" t="str">
        <f t="shared" si="43"/>
        <v/>
      </c>
      <c r="AB67" s="47"/>
      <c r="AC67" s="46" t="str">
        <f t="shared" si="44"/>
        <v/>
      </c>
      <c r="AD67" s="47" t="str">
        <f t="shared" si="45"/>
        <v/>
      </c>
      <c r="AE67" s="48" t="str">
        <f t="shared" si="46"/>
        <v/>
      </c>
      <c r="AF67" s="49" t="str">
        <f t="shared" si="129"/>
        <v/>
      </c>
      <c r="AG67" s="49" t="str">
        <f t="shared" si="129"/>
        <v/>
      </c>
      <c r="AH67" s="49" t="str">
        <f t="shared" si="129"/>
        <v/>
      </c>
      <c r="AI67" s="47" t="str">
        <f t="shared" si="129"/>
        <v/>
      </c>
      <c r="AJ67" s="47" t="str">
        <f t="shared" si="129"/>
        <v/>
      </c>
      <c r="AK67" s="46" t="str">
        <f t="shared" si="129"/>
        <v/>
      </c>
      <c r="AL67" s="47"/>
      <c r="AM67" s="53" t="str">
        <f t="shared" si="48"/>
        <v/>
      </c>
      <c r="AN67" s="50" t="str">
        <f t="shared" si="49"/>
        <v/>
      </c>
      <c r="AO67" s="53" t="s">
        <v>84</v>
      </c>
      <c r="AP67" s="52" t="str">
        <f t="shared" si="50"/>
        <v/>
      </c>
      <c r="AQ67" s="52" t="str">
        <f t="shared" si="51"/>
        <v/>
      </c>
      <c r="AR67" s="47">
        <f t="shared" si="52"/>
        <v>0</v>
      </c>
      <c r="AS67" s="53" t="str">
        <f t="shared" si="53"/>
        <v/>
      </c>
      <c r="AT67" s="52" t="str">
        <f t="shared" si="54"/>
        <v/>
      </c>
      <c r="AU67" s="9" t="str">
        <f t="shared" si="55"/>
        <v/>
      </c>
      <c r="AV67" s="9" t="str">
        <f t="shared" si="56"/>
        <v/>
      </c>
      <c r="AW67" s="12" t="str">
        <f t="shared" si="57"/>
        <v/>
      </c>
      <c r="AX67" s="9" t="str">
        <f t="shared" si="58"/>
        <v/>
      </c>
      <c r="AY67" s="12" t="str">
        <f t="shared" si="59"/>
        <v/>
      </c>
      <c r="AZ67" s="10" t="str">
        <f t="shared" si="60"/>
        <v/>
      </c>
      <c r="BA67" s="10" t="str">
        <f t="shared" si="61"/>
        <v/>
      </c>
      <c r="BB67" s="10" t="str">
        <f t="shared" si="62"/>
        <v/>
      </c>
      <c r="BC67" s="10" t="str">
        <f t="shared" si="63"/>
        <v/>
      </c>
      <c r="BD67" s="10" t="str">
        <f t="shared" si="64"/>
        <v/>
      </c>
      <c r="BE67" s="12" t="str">
        <f t="shared" si="65"/>
        <v/>
      </c>
      <c r="BF67" s="9" t="str">
        <f t="shared" si="66"/>
        <v/>
      </c>
      <c r="BG67" s="9" t="str">
        <f t="shared" si="67"/>
        <v/>
      </c>
      <c r="BH67" s="7" t="str">
        <f t="shared" si="68"/>
        <v/>
      </c>
      <c r="BI67" s="7" t="str">
        <f t="shared" si="69"/>
        <v/>
      </c>
      <c r="BJ67" s="12" t="str">
        <f t="shared" si="70"/>
        <v/>
      </c>
      <c r="BK67" s="80" t="str">
        <f t="shared" si="71"/>
        <v/>
      </c>
      <c r="BL67" s="7" t="str">
        <f t="shared" si="72"/>
        <v/>
      </c>
      <c r="BM67" s="7" t="str">
        <f t="shared" si="124"/>
        <v/>
      </c>
      <c r="BN67" s="12" t="str">
        <f t="shared" si="73"/>
        <v/>
      </c>
      <c r="BO67" s="9" t="str">
        <f t="shared" si="74"/>
        <v/>
      </c>
      <c r="BP67" s="2" t="str">
        <f t="shared" si="75"/>
        <v/>
      </c>
      <c r="BQ67" s="2" t="str">
        <f t="shared" si="76"/>
        <v/>
      </c>
      <c r="BR67" s="20" t="str">
        <f t="shared" si="130"/>
        <v/>
      </c>
      <c r="BS67" s="20" t="str">
        <f t="shared" si="130"/>
        <v/>
      </c>
      <c r="BT67" s="20" t="str">
        <f t="shared" si="130"/>
        <v/>
      </c>
      <c r="BU67" s="86" t="str">
        <f t="shared" si="78"/>
        <v/>
      </c>
      <c r="BV67" s="86" t="str">
        <f t="shared" si="79"/>
        <v/>
      </c>
      <c r="BW67" s="20" t="str">
        <f t="shared" si="130"/>
        <v/>
      </c>
      <c r="BX67" s="86" t="str">
        <f t="shared" si="130"/>
        <v/>
      </c>
      <c r="BY67" s="86" t="str">
        <f t="shared" si="130"/>
        <v/>
      </c>
      <c r="BZ67" s="86" t="str">
        <f t="shared" si="130"/>
        <v/>
      </c>
      <c r="CA67" s="86" t="str">
        <f t="shared" si="130"/>
        <v/>
      </c>
      <c r="CB67" s="86" t="str">
        <f t="shared" si="130"/>
        <v/>
      </c>
      <c r="CC67" s="86" t="str">
        <f t="shared" si="130"/>
        <v/>
      </c>
      <c r="CD67" s="86" t="str">
        <f t="shared" si="130"/>
        <v/>
      </c>
      <c r="CE67" s="20" t="str">
        <f t="shared" si="125"/>
        <v/>
      </c>
      <c r="CF67" s="14" t="str">
        <f t="shared" si="81"/>
        <v/>
      </c>
      <c r="CG67" s="14" t="str">
        <f t="shared" si="82"/>
        <v/>
      </c>
      <c r="CH67" s="8">
        <f t="shared" si="83"/>
        <v>0</v>
      </c>
      <c r="CI67" s="9" t="str">
        <f t="shared" si="84"/>
        <v/>
      </c>
      <c r="CJ67" s="9" t="str">
        <f t="shared" si="85"/>
        <v/>
      </c>
      <c r="CK67" s="9" t="str">
        <f t="shared" si="86"/>
        <v/>
      </c>
      <c r="CL67" s="9" t="str">
        <f t="shared" si="87"/>
        <v/>
      </c>
      <c r="CM67" s="9" t="str">
        <f t="shared" si="88"/>
        <v/>
      </c>
      <c r="CN67" s="9" t="str">
        <f t="shared" si="89"/>
        <v/>
      </c>
      <c r="CO67" s="9" t="str">
        <f t="shared" si="132"/>
        <v/>
      </c>
      <c r="CP67" s="9" t="str">
        <f t="shared" si="132"/>
        <v/>
      </c>
      <c r="CQ67" s="9" t="str">
        <f t="shared" si="132"/>
        <v/>
      </c>
      <c r="CR67" s="9" t="str">
        <f t="shared" si="132"/>
        <v/>
      </c>
      <c r="CS67" s="9" t="str">
        <f t="shared" si="132"/>
        <v/>
      </c>
      <c r="CT67" s="9" t="str">
        <f t="shared" si="132"/>
        <v/>
      </c>
      <c r="CU67" s="9" t="str">
        <f t="shared" si="132"/>
        <v/>
      </c>
      <c r="CV67" s="9" t="str">
        <f t="shared" si="91"/>
        <v/>
      </c>
      <c r="CW67" s="9" t="str">
        <f t="shared" si="133"/>
        <v/>
      </c>
      <c r="CX67" s="9" t="str">
        <f t="shared" si="133"/>
        <v/>
      </c>
      <c r="CY67" s="9" t="str">
        <f t="shared" si="133"/>
        <v/>
      </c>
      <c r="CZ67" s="9" t="str">
        <f t="shared" si="133"/>
        <v/>
      </c>
      <c r="DA67" s="9" t="str">
        <f t="shared" si="133"/>
        <v/>
      </c>
      <c r="DB67" s="9" t="str">
        <f t="shared" si="133"/>
        <v/>
      </c>
      <c r="DC67" s="9" t="str">
        <f t="shared" si="133"/>
        <v/>
      </c>
      <c r="DD67" s="2" t="str">
        <f t="shared" si="93"/>
        <v/>
      </c>
      <c r="DE67" s="2" t="str">
        <f t="shared" si="94"/>
        <v/>
      </c>
      <c r="DF67" s="2" t="str">
        <f t="shared" si="95"/>
        <v/>
      </c>
      <c r="DG67" s="2" t="str">
        <f t="shared" si="96"/>
        <v/>
      </c>
      <c r="DH67" s="2" t="str">
        <f t="shared" si="97"/>
        <v/>
      </c>
      <c r="DI67" s="2" t="str">
        <f t="shared" si="98"/>
        <v/>
      </c>
      <c r="DJ67" s="2" t="str">
        <f t="shared" si="99"/>
        <v/>
      </c>
      <c r="DK67" s="2" t="str">
        <f t="shared" si="100"/>
        <v/>
      </c>
      <c r="DL67" s="16" t="str">
        <f t="shared" si="101"/>
        <v/>
      </c>
      <c r="DM67" s="16" t="str">
        <f t="shared" si="102"/>
        <v/>
      </c>
      <c r="DN67" s="16" t="str">
        <f t="shared" si="103"/>
        <v/>
      </c>
      <c r="DO67" s="72" t="str">
        <f t="shared" si="104"/>
        <v/>
      </c>
      <c r="DP67" s="16" t="str">
        <f t="shared" si="105"/>
        <v/>
      </c>
      <c r="DQ67" s="16" t="str">
        <f t="shared" si="106"/>
        <v/>
      </c>
      <c r="DR67" s="2" t="str">
        <f t="shared" si="107"/>
        <v/>
      </c>
      <c r="DS67" s="2" t="str">
        <f t="shared" si="108"/>
        <v/>
      </c>
      <c r="DT67" s="2" t="str">
        <f t="shared" si="109"/>
        <v/>
      </c>
      <c r="DU67" s="2" t="str">
        <f t="shared" si="110"/>
        <v/>
      </c>
      <c r="DV67" s="15"/>
      <c r="DW67" s="18"/>
      <c r="DX67" s="17"/>
      <c r="DY67" s="47" t="str">
        <f t="shared" si="131"/>
        <v/>
      </c>
      <c r="DZ67" s="47" t="str">
        <f t="shared" si="131"/>
        <v/>
      </c>
      <c r="EA67" s="47" t="str">
        <f t="shared" si="131"/>
        <v/>
      </c>
      <c r="EB67" s="47" t="str">
        <f t="shared" si="131"/>
        <v/>
      </c>
      <c r="EC67" s="49" t="str">
        <f t="shared" si="131"/>
        <v/>
      </c>
      <c r="ED67" s="49" t="str">
        <f t="shared" si="131"/>
        <v/>
      </c>
      <c r="EE67" s="47" t="str">
        <f t="shared" si="131"/>
        <v/>
      </c>
      <c r="EF67" s="47" t="str">
        <f t="shared" si="131"/>
        <v/>
      </c>
      <c r="EG67" s="47" t="str">
        <f t="shared" si="131"/>
        <v/>
      </c>
      <c r="EH67" s="6">
        <f t="shared" si="16"/>
        <v>0</v>
      </c>
      <c r="EI67" s="6">
        <f t="shared" si="17"/>
        <v>0</v>
      </c>
      <c r="EJ67" s="2" t="str">
        <f t="shared" si="18"/>
        <v/>
      </c>
      <c r="EK67" s="2" t="str">
        <f t="shared" si="19"/>
        <v/>
      </c>
      <c r="EL67" s="2" t="str">
        <f t="shared" si="127"/>
        <v/>
      </c>
      <c r="EM67" s="2" t="str">
        <f t="shared" si="21"/>
        <v/>
      </c>
      <c r="EN67" s="2" t="str">
        <f t="shared" si="22"/>
        <v/>
      </c>
      <c r="EO67" s="2">
        <f t="shared" si="23"/>
        <v>0</v>
      </c>
      <c r="EP67" s="2">
        <f t="shared" si="111"/>
        <v>0</v>
      </c>
      <c r="EQ67" s="2"/>
      <c r="ER67" s="2"/>
      <c r="ES67" s="2"/>
      <c r="ET67" s="2"/>
      <c r="EU67" s="2"/>
      <c r="EV67" s="2"/>
      <c r="EW67" s="2">
        <f t="shared" si="24"/>
        <v>0</v>
      </c>
      <c r="EX67" s="2">
        <f t="shared" si="25"/>
        <v>0</v>
      </c>
      <c r="EY67" s="2">
        <f t="shared" si="112"/>
        <v>0</v>
      </c>
      <c r="EZ67" s="2">
        <f t="shared" si="26"/>
        <v>0</v>
      </c>
      <c r="FA67" s="2">
        <f t="shared" si="27"/>
        <v>0</v>
      </c>
      <c r="FB67" s="59"/>
      <c r="FC67" s="2">
        <f t="shared" si="28"/>
        <v>0</v>
      </c>
      <c r="FD67" s="2">
        <f t="shared" si="113"/>
        <v>0</v>
      </c>
      <c r="FE67" s="3">
        <f t="shared" si="126"/>
        <v>0</v>
      </c>
      <c r="FF67" s="3">
        <f t="shared" si="114"/>
        <v>0</v>
      </c>
      <c r="FG67" s="3">
        <f t="shared" si="115"/>
        <v>0</v>
      </c>
      <c r="FH67" s="3">
        <f t="shared" si="29"/>
        <v>0</v>
      </c>
      <c r="FI67" s="67">
        <f t="shared" si="30"/>
        <v>0</v>
      </c>
      <c r="FJ67" s="3">
        <f t="shared" si="31"/>
        <v>0</v>
      </c>
      <c r="FK67" s="3">
        <f t="shared" si="32"/>
        <v>0</v>
      </c>
      <c r="FL67" s="3">
        <f t="shared" si="116"/>
        <v>0</v>
      </c>
      <c r="FM67" s="3">
        <f t="shared" si="117"/>
        <v>0</v>
      </c>
      <c r="FN67" s="3">
        <f t="shared" si="118"/>
        <v>0</v>
      </c>
      <c r="FO67" s="2">
        <f t="shared" si="33"/>
        <v>0</v>
      </c>
      <c r="FP67" s="2">
        <f t="shared" si="34"/>
        <v>0</v>
      </c>
      <c r="FQ67" s="2">
        <f t="shared" si="119"/>
        <v>0</v>
      </c>
      <c r="FR67" s="6" t="str">
        <f>IF(A67=1,1,IF(DW67="","",COUNTA($DW$31:DW67)+1))</f>
        <v/>
      </c>
      <c r="FS67" s="6" t="str">
        <f t="shared" si="35"/>
        <v/>
      </c>
      <c r="FT67" s="43">
        <f t="shared" si="120"/>
        <v>0</v>
      </c>
      <c r="FU67" s="23">
        <f t="shared" si="121"/>
        <v>0</v>
      </c>
      <c r="FV67" s="21">
        <f t="shared" si="122"/>
        <v>0</v>
      </c>
    </row>
    <row r="68" spans="1:178">
      <c r="A68" s="4" t="str">
        <f t="shared" si="36"/>
        <v/>
      </c>
      <c r="B68" s="33"/>
      <c r="C68" s="33"/>
      <c r="D68" s="33"/>
      <c r="E68" s="33"/>
      <c r="F68" s="33"/>
      <c r="G68" s="11" t="str">
        <f t="shared" si="2"/>
        <v/>
      </c>
      <c r="H68" s="3" t="str">
        <f t="shared" si="37"/>
        <v/>
      </c>
      <c r="I68" s="3" t="str">
        <f t="shared" si="3"/>
        <v/>
      </c>
      <c r="J68" s="3" t="str">
        <f t="shared" si="38"/>
        <v/>
      </c>
      <c r="K68" s="3" t="str">
        <f t="shared" si="4"/>
        <v/>
      </c>
      <c r="L68" s="2" t="str">
        <f t="shared" si="5"/>
        <v/>
      </c>
      <c r="M68" s="8" t="str">
        <f t="shared" si="39"/>
        <v/>
      </c>
      <c r="N68" s="8" t="str">
        <f t="shared" si="6"/>
        <v/>
      </c>
      <c r="O68" s="8" t="str">
        <f t="shared" si="40"/>
        <v/>
      </c>
      <c r="P68" s="8" t="str">
        <f t="shared" si="7"/>
        <v/>
      </c>
      <c r="Q68" s="2" t="str">
        <f t="shared" si="8"/>
        <v/>
      </c>
      <c r="R68" s="3" t="str">
        <f t="shared" si="9"/>
        <v/>
      </c>
      <c r="S68" s="3" t="str">
        <f t="shared" si="10"/>
        <v/>
      </c>
      <c r="T68" s="3" t="str">
        <f t="shared" si="41"/>
        <v/>
      </c>
      <c r="U68" s="8" t="str">
        <f t="shared" si="11"/>
        <v/>
      </c>
      <c r="V68" s="2" t="str">
        <f t="shared" si="12"/>
        <v/>
      </c>
      <c r="W68" s="2" t="str">
        <f t="shared" si="13"/>
        <v/>
      </c>
      <c r="X68" s="2" t="str">
        <f t="shared" si="123"/>
        <v/>
      </c>
      <c r="Y68" s="2" t="str">
        <f t="shared" si="14"/>
        <v/>
      </c>
      <c r="Z68" s="46" t="str">
        <f t="shared" si="42"/>
        <v/>
      </c>
      <c r="AA68" s="46" t="str">
        <f t="shared" si="43"/>
        <v/>
      </c>
      <c r="AB68" s="47"/>
      <c r="AC68" s="46" t="str">
        <f t="shared" si="44"/>
        <v/>
      </c>
      <c r="AD68" s="47" t="str">
        <f t="shared" si="45"/>
        <v/>
      </c>
      <c r="AE68" s="48" t="str">
        <f t="shared" si="46"/>
        <v/>
      </c>
      <c r="AF68" s="49" t="str">
        <f t="shared" si="129"/>
        <v/>
      </c>
      <c r="AG68" s="49" t="str">
        <f t="shared" si="129"/>
        <v/>
      </c>
      <c r="AH68" s="49" t="str">
        <f t="shared" si="129"/>
        <v/>
      </c>
      <c r="AI68" s="47" t="str">
        <f t="shared" si="129"/>
        <v/>
      </c>
      <c r="AJ68" s="47" t="str">
        <f t="shared" si="129"/>
        <v/>
      </c>
      <c r="AK68" s="46" t="str">
        <f t="shared" si="129"/>
        <v/>
      </c>
      <c r="AL68" s="47"/>
      <c r="AM68" s="53" t="str">
        <f t="shared" si="48"/>
        <v/>
      </c>
      <c r="AN68" s="50" t="str">
        <f t="shared" si="49"/>
        <v/>
      </c>
      <c r="AO68" s="53" t="s">
        <v>84</v>
      </c>
      <c r="AP68" s="52" t="str">
        <f t="shared" si="50"/>
        <v/>
      </c>
      <c r="AQ68" s="52" t="str">
        <f t="shared" si="51"/>
        <v/>
      </c>
      <c r="AR68" s="47">
        <f t="shared" si="52"/>
        <v>0</v>
      </c>
      <c r="AS68" s="53" t="str">
        <f t="shared" si="53"/>
        <v/>
      </c>
      <c r="AT68" s="52" t="str">
        <f t="shared" si="54"/>
        <v/>
      </c>
      <c r="AU68" s="9" t="str">
        <f t="shared" si="55"/>
        <v/>
      </c>
      <c r="AV68" s="9" t="str">
        <f t="shared" si="56"/>
        <v/>
      </c>
      <c r="AW68" s="12" t="str">
        <f t="shared" si="57"/>
        <v/>
      </c>
      <c r="AX68" s="9" t="str">
        <f t="shared" si="58"/>
        <v/>
      </c>
      <c r="AY68" s="12" t="str">
        <f t="shared" si="59"/>
        <v/>
      </c>
      <c r="AZ68" s="10" t="str">
        <f t="shared" si="60"/>
        <v/>
      </c>
      <c r="BA68" s="10" t="str">
        <f t="shared" si="61"/>
        <v/>
      </c>
      <c r="BB68" s="10" t="str">
        <f t="shared" si="62"/>
        <v/>
      </c>
      <c r="BC68" s="10" t="str">
        <f t="shared" si="63"/>
        <v/>
      </c>
      <c r="BD68" s="10" t="str">
        <f t="shared" si="64"/>
        <v/>
      </c>
      <c r="BE68" s="12" t="str">
        <f t="shared" si="65"/>
        <v/>
      </c>
      <c r="BF68" s="9" t="str">
        <f t="shared" si="66"/>
        <v/>
      </c>
      <c r="BG68" s="9" t="str">
        <f t="shared" si="67"/>
        <v/>
      </c>
      <c r="BH68" s="7" t="str">
        <f t="shared" si="68"/>
        <v/>
      </c>
      <c r="BI68" s="7" t="str">
        <f t="shared" si="69"/>
        <v/>
      </c>
      <c r="BJ68" s="12" t="str">
        <f t="shared" si="70"/>
        <v/>
      </c>
      <c r="BK68" s="80" t="str">
        <f t="shared" si="71"/>
        <v/>
      </c>
      <c r="BL68" s="7" t="str">
        <f t="shared" si="72"/>
        <v/>
      </c>
      <c r="BM68" s="7" t="str">
        <f t="shared" si="124"/>
        <v/>
      </c>
      <c r="BN68" s="12" t="str">
        <f t="shared" si="73"/>
        <v/>
      </c>
      <c r="BO68" s="9" t="str">
        <f t="shared" si="74"/>
        <v/>
      </c>
      <c r="BP68" s="2" t="str">
        <f t="shared" si="75"/>
        <v/>
      </c>
      <c r="BQ68" s="2" t="str">
        <f t="shared" si="76"/>
        <v/>
      </c>
      <c r="BR68" s="20" t="str">
        <f t="shared" si="130"/>
        <v/>
      </c>
      <c r="BS68" s="20" t="str">
        <f t="shared" si="130"/>
        <v/>
      </c>
      <c r="BT68" s="20" t="str">
        <f t="shared" si="130"/>
        <v/>
      </c>
      <c r="BU68" s="86" t="str">
        <f t="shared" si="78"/>
        <v/>
      </c>
      <c r="BV68" s="86" t="str">
        <f t="shared" si="79"/>
        <v/>
      </c>
      <c r="BW68" s="20" t="str">
        <f t="shared" si="130"/>
        <v/>
      </c>
      <c r="BX68" s="86" t="str">
        <f t="shared" si="130"/>
        <v/>
      </c>
      <c r="BY68" s="86" t="str">
        <f t="shared" si="130"/>
        <v/>
      </c>
      <c r="BZ68" s="86" t="str">
        <f t="shared" si="130"/>
        <v/>
      </c>
      <c r="CA68" s="86" t="str">
        <f t="shared" si="130"/>
        <v/>
      </c>
      <c r="CB68" s="86" t="str">
        <f t="shared" si="130"/>
        <v/>
      </c>
      <c r="CC68" s="86" t="str">
        <f t="shared" si="130"/>
        <v/>
      </c>
      <c r="CD68" s="86" t="str">
        <f t="shared" si="130"/>
        <v/>
      </c>
      <c r="CE68" s="20" t="str">
        <f t="shared" si="125"/>
        <v/>
      </c>
      <c r="CF68" s="14" t="str">
        <f t="shared" si="81"/>
        <v/>
      </c>
      <c r="CG68" s="14" t="str">
        <f t="shared" si="82"/>
        <v/>
      </c>
      <c r="CH68" s="8">
        <f t="shared" si="83"/>
        <v>0</v>
      </c>
      <c r="CI68" s="9" t="str">
        <f t="shared" si="84"/>
        <v/>
      </c>
      <c r="CJ68" s="9" t="str">
        <f t="shared" si="85"/>
        <v/>
      </c>
      <c r="CK68" s="9" t="str">
        <f t="shared" si="86"/>
        <v/>
      </c>
      <c r="CL68" s="9" t="str">
        <f t="shared" si="87"/>
        <v/>
      </c>
      <c r="CM68" s="9" t="str">
        <f t="shared" si="88"/>
        <v/>
      </c>
      <c r="CN68" s="9" t="str">
        <f t="shared" si="89"/>
        <v/>
      </c>
      <c r="CO68" s="9" t="str">
        <f t="shared" si="132"/>
        <v/>
      </c>
      <c r="CP68" s="9" t="str">
        <f t="shared" si="132"/>
        <v/>
      </c>
      <c r="CQ68" s="9" t="str">
        <f t="shared" si="132"/>
        <v/>
      </c>
      <c r="CR68" s="9" t="str">
        <f t="shared" si="132"/>
        <v/>
      </c>
      <c r="CS68" s="9" t="str">
        <f t="shared" si="132"/>
        <v/>
      </c>
      <c r="CT68" s="9" t="str">
        <f t="shared" si="132"/>
        <v/>
      </c>
      <c r="CU68" s="9" t="str">
        <f t="shared" si="132"/>
        <v/>
      </c>
      <c r="CV68" s="9" t="str">
        <f t="shared" si="91"/>
        <v/>
      </c>
      <c r="CW68" s="9" t="str">
        <f t="shared" si="133"/>
        <v/>
      </c>
      <c r="CX68" s="9" t="str">
        <f t="shared" si="133"/>
        <v/>
      </c>
      <c r="CY68" s="9" t="str">
        <f t="shared" si="133"/>
        <v/>
      </c>
      <c r="CZ68" s="9" t="str">
        <f t="shared" si="133"/>
        <v/>
      </c>
      <c r="DA68" s="9" t="str">
        <f t="shared" si="133"/>
        <v/>
      </c>
      <c r="DB68" s="9" t="str">
        <f t="shared" si="133"/>
        <v/>
      </c>
      <c r="DC68" s="9" t="str">
        <f t="shared" si="133"/>
        <v/>
      </c>
      <c r="DD68" s="2" t="str">
        <f t="shared" si="93"/>
        <v/>
      </c>
      <c r="DE68" s="2" t="str">
        <f t="shared" si="94"/>
        <v/>
      </c>
      <c r="DF68" s="2" t="str">
        <f t="shared" si="95"/>
        <v/>
      </c>
      <c r="DG68" s="2" t="str">
        <f t="shared" si="96"/>
        <v/>
      </c>
      <c r="DH68" s="2" t="str">
        <f t="shared" si="97"/>
        <v/>
      </c>
      <c r="DI68" s="2" t="str">
        <f t="shared" si="98"/>
        <v/>
      </c>
      <c r="DJ68" s="2" t="str">
        <f t="shared" si="99"/>
        <v/>
      </c>
      <c r="DK68" s="2" t="str">
        <f t="shared" si="100"/>
        <v/>
      </c>
      <c r="DL68" s="16" t="str">
        <f t="shared" si="101"/>
        <v/>
      </c>
      <c r="DM68" s="16" t="str">
        <f t="shared" si="102"/>
        <v/>
      </c>
      <c r="DN68" s="16" t="str">
        <f t="shared" si="103"/>
        <v/>
      </c>
      <c r="DO68" s="72" t="str">
        <f t="shared" si="104"/>
        <v/>
      </c>
      <c r="DP68" s="16" t="str">
        <f t="shared" si="105"/>
        <v/>
      </c>
      <c r="DQ68" s="16" t="str">
        <f t="shared" si="106"/>
        <v/>
      </c>
      <c r="DR68" s="2" t="str">
        <f t="shared" si="107"/>
        <v/>
      </c>
      <c r="DS68" s="2" t="str">
        <f t="shared" si="108"/>
        <v/>
      </c>
      <c r="DT68" s="2" t="str">
        <f t="shared" si="109"/>
        <v/>
      </c>
      <c r="DU68" s="2" t="str">
        <f t="shared" si="110"/>
        <v/>
      </c>
      <c r="DV68" s="15"/>
      <c r="DW68" s="18"/>
      <c r="DX68" s="17"/>
      <c r="DY68" s="47" t="str">
        <f t="shared" si="131"/>
        <v/>
      </c>
      <c r="DZ68" s="47" t="str">
        <f t="shared" si="131"/>
        <v/>
      </c>
      <c r="EA68" s="47" t="str">
        <f t="shared" si="131"/>
        <v/>
      </c>
      <c r="EB68" s="47" t="str">
        <f t="shared" si="131"/>
        <v/>
      </c>
      <c r="EC68" s="49" t="str">
        <f t="shared" si="131"/>
        <v/>
      </c>
      <c r="ED68" s="49" t="str">
        <f t="shared" si="131"/>
        <v/>
      </c>
      <c r="EE68" s="47" t="str">
        <f t="shared" si="131"/>
        <v/>
      </c>
      <c r="EF68" s="47" t="str">
        <f t="shared" si="131"/>
        <v/>
      </c>
      <c r="EG68" s="47" t="str">
        <f t="shared" si="131"/>
        <v/>
      </c>
      <c r="EH68" s="6">
        <f t="shared" si="16"/>
        <v>0</v>
      </c>
      <c r="EI68" s="6">
        <f t="shared" si="17"/>
        <v>0</v>
      </c>
      <c r="EJ68" s="2" t="str">
        <f t="shared" si="18"/>
        <v/>
      </c>
      <c r="EK68" s="2" t="str">
        <f t="shared" si="19"/>
        <v/>
      </c>
      <c r="EL68" s="2" t="str">
        <f t="shared" si="127"/>
        <v/>
      </c>
      <c r="EM68" s="2" t="str">
        <f t="shared" si="21"/>
        <v/>
      </c>
      <c r="EN68" s="2" t="str">
        <f t="shared" si="22"/>
        <v/>
      </c>
      <c r="EO68" s="2">
        <f t="shared" si="23"/>
        <v>0</v>
      </c>
      <c r="EP68" s="2">
        <f t="shared" si="111"/>
        <v>0</v>
      </c>
      <c r="EQ68" s="2"/>
      <c r="ER68" s="2"/>
      <c r="ES68" s="2"/>
      <c r="ET68" s="2"/>
      <c r="EU68" s="2"/>
      <c r="EV68" s="2"/>
      <c r="EW68" s="2">
        <f t="shared" si="24"/>
        <v>0</v>
      </c>
      <c r="EX68" s="2">
        <f t="shared" si="25"/>
        <v>0</v>
      </c>
      <c r="EY68" s="2">
        <f t="shared" si="112"/>
        <v>0</v>
      </c>
      <c r="EZ68" s="2">
        <f t="shared" si="26"/>
        <v>0</v>
      </c>
      <c r="FA68" s="2">
        <f t="shared" si="27"/>
        <v>0</v>
      </c>
      <c r="FB68" s="59"/>
      <c r="FC68" s="2">
        <f t="shared" si="28"/>
        <v>0</v>
      </c>
      <c r="FD68" s="2">
        <f t="shared" si="113"/>
        <v>0</v>
      </c>
      <c r="FE68" s="3">
        <f t="shared" si="126"/>
        <v>0</v>
      </c>
      <c r="FF68" s="3">
        <f t="shared" si="114"/>
        <v>0</v>
      </c>
      <c r="FG68" s="3">
        <f t="shared" si="115"/>
        <v>0</v>
      </c>
      <c r="FH68" s="3">
        <f t="shared" si="29"/>
        <v>0</v>
      </c>
      <c r="FI68" s="67">
        <f t="shared" si="30"/>
        <v>0</v>
      </c>
      <c r="FJ68" s="3">
        <f t="shared" si="31"/>
        <v>0</v>
      </c>
      <c r="FK68" s="3">
        <f t="shared" si="32"/>
        <v>0</v>
      </c>
      <c r="FL68" s="3">
        <f t="shared" si="116"/>
        <v>0</v>
      </c>
      <c r="FM68" s="3">
        <f t="shared" si="117"/>
        <v>0</v>
      </c>
      <c r="FN68" s="3">
        <f t="shared" si="118"/>
        <v>0</v>
      </c>
      <c r="FO68" s="2">
        <f t="shared" si="33"/>
        <v>0</v>
      </c>
      <c r="FP68" s="2">
        <f t="shared" si="34"/>
        <v>0</v>
      </c>
      <c r="FQ68" s="2">
        <f t="shared" si="119"/>
        <v>0</v>
      </c>
      <c r="FR68" s="6" t="str">
        <f>IF(A68=1,1,IF(DW68="","",COUNTA($DW$31:DW68)+1))</f>
        <v/>
      </c>
      <c r="FS68" s="6" t="str">
        <f t="shared" si="35"/>
        <v/>
      </c>
      <c r="FT68" s="43">
        <f t="shared" si="120"/>
        <v>0</v>
      </c>
      <c r="FU68" s="23">
        <f t="shared" si="121"/>
        <v>0</v>
      </c>
      <c r="FV68" s="21">
        <f t="shared" si="122"/>
        <v>0</v>
      </c>
    </row>
    <row r="69" spans="1:178">
      <c r="A69" s="4" t="str">
        <f t="shared" si="36"/>
        <v/>
      </c>
      <c r="B69" s="33"/>
      <c r="C69" s="33"/>
      <c r="D69" s="33"/>
      <c r="E69" s="33"/>
      <c r="F69" s="33"/>
      <c r="G69" s="11" t="str">
        <f t="shared" si="2"/>
        <v/>
      </c>
      <c r="H69" s="3" t="str">
        <f t="shared" si="37"/>
        <v/>
      </c>
      <c r="I69" s="3" t="str">
        <f t="shared" si="3"/>
        <v/>
      </c>
      <c r="J69" s="3" t="str">
        <f t="shared" si="38"/>
        <v/>
      </c>
      <c r="K69" s="3" t="str">
        <f t="shared" si="4"/>
        <v/>
      </c>
      <c r="L69" s="2" t="str">
        <f t="shared" si="5"/>
        <v/>
      </c>
      <c r="M69" s="8" t="str">
        <f t="shared" si="39"/>
        <v/>
      </c>
      <c r="N69" s="8" t="str">
        <f t="shared" si="6"/>
        <v/>
      </c>
      <c r="O69" s="8" t="str">
        <f t="shared" si="40"/>
        <v/>
      </c>
      <c r="P69" s="8" t="str">
        <f t="shared" si="7"/>
        <v/>
      </c>
      <c r="Q69" s="2" t="str">
        <f t="shared" si="8"/>
        <v/>
      </c>
      <c r="R69" s="3" t="str">
        <f t="shared" si="9"/>
        <v/>
      </c>
      <c r="S69" s="3" t="str">
        <f t="shared" si="10"/>
        <v/>
      </c>
      <c r="T69" s="3" t="str">
        <f t="shared" si="41"/>
        <v/>
      </c>
      <c r="U69" s="8" t="str">
        <f t="shared" si="11"/>
        <v/>
      </c>
      <c r="V69" s="2" t="str">
        <f t="shared" si="12"/>
        <v/>
      </c>
      <c r="W69" s="2" t="str">
        <f t="shared" si="13"/>
        <v/>
      </c>
      <c r="X69" s="2" t="str">
        <f t="shared" si="123"/>
        <v/>
      </c>
      <c r="Y69" s="2" t="str">
        <f t="shared" si="14"/>
        <v/>
      </c>
      <c r="Z69" s="46" t="str">
        <f t="shared" si="42"/>
        <v/>
      </c>
      <c r="AA69" s="46" t="str">
        <f t="shared" si="43"/>
        <v/>
      </c>
      <c r="AB69" s="47"/>
      <c r="AC69" s="46" t="str">
        <f t="shared" si="44"/>
        <v/>
      </c>
      <c r="AD69" s="47" t="str">
        <f t="shared" si="45"/>
        <v/>
      </c>
      <c r="AE69" s="48" t="str">
        <f t="shared" si="46"/>
        <v/>
      </c>
      <c r="AF69" s="49" t="str">
        <f t="shared" si="129"/>
        <v/>
      </c>
      <c r="AG69" s="49" t="str">
        <f t="shared" si="129"/>
        <v/>
      </c>
      <c r="AH69" s="49" t="str">
        <f t="shared" si="129"/>
        <v/>
      </c>
      <c r="AI69" s="47" t="str">
        <f t="shared" si="129"/>
        <v/>
      </c>
      <c r="AJ69" s="47" t="str">
        <f t="shared" si="129"/>
        <v/>
      </c>
      <c r="AK69" s="46" t="str">
        <f t="shared" si="129"/>
        <v/>
      </c>
      <c r="AL69" s="47"/>
      <c r="AM69" s="53" t="str">
        <f t="shared" si="48"/>
        <v/>
      </c>
      <c r="AN69" s="50" t="str">
        <f t="shared" si="49"/>
        <v/>
      </c>
      <c r="AO69" s="53" t="s">
        <v>84</v>
      </c>
      <c r="AP69" s="52" t="str">
        <f t="shared" si="50"/>
        <v/>
      </c>
      <c r="AQ69" s="52" t="str">
        <f t="shared" si="51"/>
        <v/>
      </c>
      <c r="AR69" s="47">
        <f t="shared" si="52"/>
        <v>0</v>
      </c>
      <c r="AS69" s="53" t="str">
        <f t="shared" si="53"/>
        <v/>
      </c>
      <c r="AT69" s="52" t="str">
        <f t="shared" si="54"/>
        <v/>
      </c>
      <c r="AU69" s="9" t="str">
        <f t="shared" si="55"/>
        <v/>
      </c>
      <c r="AV69" s="9" t="str">
        <f t="shared" si="56"/>
        <v/>
      </c>
      <c r="AW69" s="12" t="str">
        <f t="shared" si="57"/>
        <v/>
      </c>
      <c r="AX69" s="9" t="str">
        <f t="shared" si="58"/>
        <v/>
      </c>
      <c r="AY69" s="12" t="str">
        <f t="shared" si="59"/>
        <v/>
      </c>
      <c r="AZ69" s="10" t="str">
        <f t="shared" si="60"/>
        <v/>
      </c>
      <c r="BA69" s="10" t="str">
        <f t="shared" si="61"/>
        <v/>
      </c>
      <c r="BB69" s="10" t="str">
        <f t="shared" si="62"/>
        <v/>
      </c>
      <c r="BC69" s="10" t="str">
        <f t="shared" si="63"/>
        <v/>
      </c>
      <c r="BD69" s="10" t="str">
        <f t="shared" si="64"/>
        <v/>
      </c>
      <c r="BE69" s="12" t="str">
        <f t="shared" si="65"/>
        <v/>
      </c>
      <c r="BF69" s="9" t="str">
        <f t="shared" si="66"/>
        <v/>
      </c>
      <c r="BG69" s="9" t="str">
        <f t="shared" si="67"/>
        <v/>
      </c>
      <c r="BH69" s="7" t="str">
        <f t="shared" si="68"/>
        <v/>
      </c>
      <c r="BI69" s="7" t="str">
        <f t="shared" si="69"/>
        <v/>
      </c>
      <c r="BJ69" s="12" t="str">
        <f t="shared" si="70"/>
        <v/>
      </c>
      <c r="BK69" s="80" t="str">
        <f t="shared" si="71"/>
        <v/>
      </c>
      <c r="BL69" s="7" t="str">
        <f t="shared" si="72"/>
        <v/>
      </c>
      <c r="BM69" s="7" t="str">
        <f t="shared" si="124"/>
        <v/>
      </c>
      <c r="BN69" s="12" t="str">
        <f t="shared" si="73"/>
        <v/>
      </c>
      <c r="BO69" s="9" t="str">
        <f t="shared" si="74"/>
        <v/>
      </c>
      <c r="BP69" s="2" t="str">
        <f t="shared" si="75"/>
        <v/>
      </c>
      <c r="BQ69" s="2" t="str">
        <f t="shared" si="76"/>
        <v/>
      </c>
      <c r="BR69" s="20" t="str">
        <f t="shared" si="130"/>
        <v/>
      </c>
      <c r="BS69" s="20" t="str">
        <f t="shared" si="130"/>
        <v/>
      </c>
      <c r="BT69" s="20" t="str">
        <f t="shared" si="130"/>
        <v/>
      </c>
      <c r="BU69" s="86" t="str">
        <f t="shared" si="78"/>
        <v/>
      </c>
      <c r="BV69" s="86" t="str">
        <f t="shared" si="79"/>
        <v/>
      </c>
      <c r="BW69" s="20" t="str">
        <f t="shared" si="130"/>
        <v/>
      </c>
      <c r="BX69" s="86" t="str">
        <f t="shared" si="130"/>
        <v/>
      </c>
      <c r="BY69" s="86" t="str">
        <f t="shared" si="130"/>
        <v/>
      </c>
      <c r="BZ69" s="86" t="str">
        <f t="shared" si="130"/>
        <v/>
      </c>
      <c r="CA69" s="86" t="str">
        <f t="shared" si="130"/>
        <v/>
      </c>
      <c r="CB69" s="86" t="str">
        <f t="shared" si="130"/>
        <v/>
      </c>
      <c r="CC69" s="86" t="str">
        <f t="shared" si="130"/>
        <v/>
      </c>
      <c r="CD69" s="86" t="str">
        <f t="shared" si="130"/>
        <v/>
      </c>
      <c r="CE69" s="20" t="str">
        <f t="shared" si="125"/>
        <v/>
      </c>
      <c r="CF69" s="14" t="str">
        <f t="shared" si="81"/>
        <v/>
      </c>
      <c r="CG69" s="14" t="str">
        <f t="shared" si="82"/>
        <v/>
      </c>
      <c r="CH69" s="8">
        <f t="shared" si="83"/>
        <v>0</v>
      </c>
      <c r="CI69" s="9" t="str">
        <f t="shared" si="84"/>
        <v/>
      </c>
      <c r="CJ69" s="9" t="str">
        <f t="shared" si="85"/>
        <v/>
      </c>
      <c r="CK69" s="9" t="str">
        <f t="shared" si="86"/>
        <v/>
      </c>
      <c r="CL69" s="9" t="str">
        <f t="shared" si="87"/>
        <v/>
      </c>
      <c r="CM69" s="9" t="str">
        <f t="shared" si="88"/>
        <v/>
      </c>
      <c r="CN69" s="9" t="str">
        <f t="shared" si="89"/>
        <v/>
      </c>
      <c r="CO69" s="9" t="str">
        <f t="shared" si="132"/>
        <v/>
      </c>
      <c r="CP69" s="9" t="str">
        <f t="shared" si="132"/>
        <v/>
      </c>
      <c r="CQ69" s="9" t="str">
        <f t="shared" si="132"/>
        <v/>
      </c>
      <c r="CR69" s="9" t="str">
        <f t="shared" si="132"/>
        <v/>
      </c>
      <c r="CS69" s="9" t="str">
        <f t="shared" si="132"/>
        <v/>
      </c>
      <c r="CT69" s="9" t="str">
        <f t="shared" si="132"/>
        <v/>
      </c>
      <c r="CU69" s="9" t="str">
        <f t="shared" si="132"/>
        <v/>
      </c>
      <c r="CV69" s="9" t="str">
        <f t="shared" si="91"/>
        <v/>
      </c>
      <c r="CW69" s="9" t="str">
        <f t="shared" si="133"/>
        <v/>
      </c>
      <c r="CX69" s="9" t="str">
        <f t="shared" si="133"/>
        <v/>
      </c>
      <c r="CY69" s="9" t="str">
        <f t="shared" si="133"/>
        <v/>
      </c>
      <c r="CZ69" s="9" t="str">
        <f t="shared" si="133"/>
        <v/>
      </c>
      <c r="DA69" s="9" t="str">
        <f t="shared" si="133"/>
        <v/>
      </c>
      <c r="DB69" s="9" t="str">
        <f t="shared" si="133"/>
        <v/>
      </c>
      <c r="DC69" s="9" t="str">
        <f t="shared" si="133"/>
        <v/>
      </c>
      <c r="DD69" s="2" t="str">
        <f t="shared" si="93"/>
        <v/>
      </c>
      <c r="DE69" s="2" t="str">
        <f t="shared" si="94"/>
        <v/>
      </c>
      <c r="DF69" s="2" t="str">
        <f t="shared" si="95"/>
        <v/>
      </c>
      <c r="DG69" s="2" t="str">
        <f t="shared" si="96"/>
        <v/>
      </c>
      <c r="DH69" s="2" t="str">
        <f t="shared" si="97"/>
        <v/>
      </c>
      <c r="DI69" s="2" t="str">
        <f t="shared" si="98"/>
        <v/>
      </c>
      <c r="DJ69" s="2" t="str">
        <f t="shared" si="99"/>
        <v/>
      </c>
      <c r="DK69" s="2" t="str">
        <f t="shared" si="100"/>
        <v/>
      </c>
      <c r="DL69" s="16" t="str">
        <f t="shared" si="101"/>
        <v/>
      </c>
      <c r="DM69" s="16" t="str">
        <f t="shared" si="102"/>
        <v/>
      </c>
      <c r="DN69" s="16" t="str">
        <f t="shared" si="103"/>
        <v/>
      </c>
      <c r="DO69" s="72" t="str">
        <f t="shared" si="104"/>
        <v/>
      </c>
      <c r="DP69" s="16" t="str">
        <f t="shared" si="105"/>
        <v/>
      </c>
      <c r="DQ69" s="16" t="str">
        <f t="shared" si="106"/>
        <v/>
      </c>
      <c r="DR69" s="2" t="str">
        <f t="shared" si="107"/>
        <v/>
      </c>
      <c r="DS69" s="2" t="str">
        <f t="shared" si="108"/>
        <v/>
      </c>
      <c r="DT69" s="2" t="str">
        <f t="shared" si="109"/>
        <v/>
      </c>
      <c r="DU69" s="2" t="str">
        <f t="shared" si="110"/>
        <v/>
      </c>
      <c r="DV69" s="15"/>
      <c r="DW69" s="18"/>
      <c r="DX69" s="17"/>
      <c r="DY69" s="47" t="str">
        <f t="shared" si="131"/>
        <v/>
      </c>
      <c r="DZ69" s="47" t="str">
        <f t="shared" si="131"/>
        <v/>
      </c>
      <c r="EA69" s="47" t="str">
        <f t="shared" si="131"/>
        <v/>
      </c>
      <c r="EB69" s="47" t="str">
        <f t="shared" si="131"/>
        <v/>
      </c>
      <c r="EC69" s="49" t="str">
        <f t="shared" si="131"/>
        <v/>
      </c>
      <c r="ED69" s="49" t="str">
        <f t="shared" si="131"/>
        <v/>
      </c>
      <c r="EE69" s="47" t="str">
        <f t="shared" si="131"/>
        <v/>
      </c>
      <c r="EF69" s="47" t="str">
        <f t="shared" si="131"/>
        <v/>
      </c>
      <c r="EG69" s="47" t="str">
        <f t="shared" si="131"/>
        <v/>
      </c>
      <c r="EH69" s="6">
        <f t="shared" si="16"/>
        <v>0</v>
      </c>
      <c r="EI69" s="6">
        <f t="shared" si="17"/>
        <v>0</v>
      </c>
      <c r="EJ69" s="2" t="str">
        <f t="shared" si="18"/>
        <v/>
      </c>
      <c r="EK69" s="2" t="str">
        <f t="shared" si="19"/>
        <v/>
      </c>
      <c r="EL69" s="2" t="str">
        <f t="shared" si="127"/>
        <v/>
      </c>
      <c r="EM69" s="2" t="str">
        <f t="shared" si="21"/>
        <v/>
      </c>
      <c r="EN69" s="2" t="str">
        <f t="shared" si="22"/>
        <v/>
      </c>
      <c r="EO69" s="2">
        <f t="shared" si="23"/>
        <v>0</v>
      </c>
      <c r="EP69" s="2">
        <f t="shared" si="111"/>
        <v>0</v>
      </c>
      <c r="EQ69" s="2"/>
      <c r="ER69" s="2"/>
      <c r="ES69" s="2"/>
      <c r="ET69" s="2"/>
      <c r="EU69" s="2"/>
      <c r="EV69" s="2"/>
      <c r="EW69" s="2">
        <f t="shared" si="24"/>
        <v>0</v>
      </c>
      <c r="EX69" s="2">
        <f t="shared" si="25"/>
        <v>0</v>
      </c>
      <c r="EY69" s="2">
        <f t="shared" si="112"/>
        <v>0</v>
      </c>
      <c r="EZ69" s="2">
        <f t="shared" si="26"/>
        <v>0</v>
      </c>
      <c r="FA69" s="2">
        <f t="shared" si="27"/>
        <v>0</v>
      </c>
      <c r="FB69" s="59"/>
      <c r="FC69" s="2">
        <f t="shared" si="28"/>
        <v>0</v>
      </c>
      <c r="FD69" s="2">
        <f t="shared" si="113"/>
        <v>0</v>
      </c>
      <c r="FE69" s="3">
        <f t="shared" si="126"/>
        <v>0</v>
      </c>
      <c r="FF69" s="3">
        <f t="shared" si="114"/>
        <v>0</v>
      </c>
      <c r="FG69" s="3">
        <f t="shared" si="115"/>
        <v>0</v>
      </c>
      <c r="FH69" s="3">
        <f t="shared" si="29"/>
        <v>0</v>
      </c>
      <c r="FI69" s="67">
        <f t="shared" si="30"/>
        <v>0</v>
      </c>
      <c r="FJ69" s="3">
        <f t="shared" si="31"/>
        <v>0</v>
      </c>
      <c r="FK69" s="3">
        <f t="shared" si="32"/>
        <v>0</v>
      </c>
      <c r="FL69" s="3">
        <f t="shared" si="116"/>
        <v>0</v>
      </c>
      <c r="FM69" s="3">
        <f t="shared" si="117"/>
        <v>0</v>
      </c>
      <c r="FN69" s="3">
        <f t="shared" si="118"/>
        <v>0</v>
      </c>
      <c r="FO69" s="2">
        <f t="shared" si="33"/>
        <v>0</v>
      </c>
      <c r="FP69" s="2">
        <f t="shared" si="34"/>
        <v>0</v>
      </c>
      <c r="FQ69" s="2">
        <f t="shared" si="119"/>
        <v>0</v>
      </c>
      <c r="FR69" s="6" t="str">
        <f>IF(A69=1,1,IF(DW69="","",COUNTA($DW$31:DW69)+1))</f>
        <v/>
      </c>
      <c r="FS69" s="6" t="str">
        <f t="shared" si="35"/>
        <v/>
      </c>
      <c r="FT69" s="43">
        <f t="shared" si="120"/>
        <v>0</v>
      </c>
      <c r="FU69" s="23">
        <f t="shared" si="121"/>
        <v>0</v>
      </c>
      <c r="FV69" s="21">
        <f t="shared" si="122"/>
        <v>0</v>
      </c>
    </row>
    <row r="70" spans="1:178">
      <c r="A70" s="4" t="str">
        <f t="shared" si="36"/>
        <v/>
      </c>
      <c r="B70" s="33"/>
      <c r="C70" s="33"/>
      <c r="D70" s="33"/>
      <c r="E70" s="33"/>
      <c r="F70" s="33"/>
      <c r="G70" s="11" t="str">
        <f t="shared" si="2"/>
        <v/>
      </c>
      <c r="H70" s="3" t="str">
        <f t="shared" si="37"/>
        <v/>
      </c>
      <c r="I70" s="3" t="str">
        <f t="shared" si="3"/>
        <v/>
      </c>
      <c r="J70" s="3" t="str">
        <f t="shared" si="38"/>
        <v/>
      </c>
      <c r="K70" s="3" t="str">
        <f t="shared" si="4"/>
        <v/>
      </c>
      <c r="L70" s="2" t="str">
        <f t="shared" si="5"/>
        <v/>
      </c>
      <c r="M70" s="8" t="str">
        <f t="shared" si="39"/>
        <v/>
      </c>
      <c r="N70" s="8" t="str">
        <f t="shared" si="6"/>
        <v/>
      </c>
      <c r="O70" s="8" t="str">
        <f t="shared" si="40"/>
        <v/>
      </c>
      <c r="P70" s="8" t="str">
        <f t="shared" si="7"/>
        <v/>
      </c>
      <c r="Q70" s="2" t="str">
        <f t="shared" si="8"/>
        <v/>
      </c>
      <c r="R70" s="3" t="str">
        <f t="shared" si="9"/>
        <v/>
      </c>
      <c r="S70" s="3" t="str">
        <f t="shared" si="10"/>
        <v/>
      </c>
      <c r="T70" s="3" t="str">
        <f t="shared" si="41"/>
        <v/>
      </c>
      <c r="U70" s="8" t="str">
        <f t="shared" si="11"/>
        <v/>
      </c>
      <c r="V70" s="2" t="str">
        <f t="shared" si="12"/>
        <v/>
      </c>
      <c r="W70" s="2" t="str">
        <f t="shared" si="13"/>
        <v/>
      </c>
      <c r="X70" s="2" t="str">
        <f t="shared" si="123"/>
        <v/>
      </c>
      <c r="Y70" s="2" t="str">
        <f t="shared" si="14"/>
        <v/>
      </c>
      <c r="Z70" s="46" t="str">
        <f t="shared" si="42"/>
        <v/>
      </c>
      <c r="AA70" s="46" t="str">
        <f t="shared" si="43"/>
        <v/>
      </c>
      <c r="AB70" s="47"/>
      <c r="AC70" s="46" t="str">
        <f t="shared" si="44"/>
        <v/>
      </c>
      <c r="AD70" s="47" t="str">
        <f t="shared" si="45"/>
        <v/>
      </c>
      <c r="AE70" s="48" t="str">
        <f t="shared" si="46"/>
        <v/>
      </c>
      <c r="AF70" s="49" t="str">
        <f t="shared" si="129"/>
        <v/>
      </c>
      <c r="AG70" s="49" t="str">
        <f t="shared" si="129"/>
        <v/>
      </c>
      <c r="AH70" s="49" t="str">
        <f t="shared" si="129"/>
        <v/>
      </c>
      <c r="AI70" s="47" t="str">
        <f t="shared" si="129"/>
        <v/>
      </c>
      <c r="AJ70" s="47" t="str">
        <f t="shared" si="129"/>
        <v/>
      </c>
      <c r="AK70" s="46" t="str">
        <f t="shared" si="129"/>
        <v/>
      </c>
      <c r="AL70" s="47"/>
      <c r="AM70" s="53" t="str">
        <f t="shared" si="48"/>
        <v/>
      </c>
      <c r="AN70" s="50" t="str">
        <f t="shared" si="49"/>
        <v/>
      </c>
      <c r="AO70" s="53" t="s">
        <v>84</v>
      </c>
      <c r="AP70" s="52" t="str">
        <f t="shared" si="50"/>
        <v/>
      </c>
      <c r="AQ70" s="52" t="str">
        <f t="shared" si="51"/>
        <v/>
      </c>
      <c r="AR70" s="47">
        <f t="shared" si="52"/>
        <v>0</v>
      </c>
      <c r="AS70" s="53" t="str">
        <f t="shared" si="53"/>
        <v/>
      </c>
      <c r="AT70" s="52" t="str">
        <f t="shared" si="54"/>
        <v/>
      </c>
      <c r="AU70" s="9" t="str">
        <f t="shared" si="55"/>
        <v/>
      </c>
      <c r="AV70" s="9" t="str">
        <f t="shared" si="56"/>
        <v/>
      </c>
      <c r="AW70" s="12" t="str">
        <f t="shared" si="57"/>
        <v/>
      </c>
      <c r="AX70" s="9" t="str">
        <f t="shared" si="58"/>
        <v/>
      </c>
      <c r="AY70" s="12" t="str">
        <f t="shared" si="59"/>
        <v/>
      </c>
      <c r="AZ70" s="10" t="str">
        <f t="shared" si="60"/>
        <v/>
      </c>
      <c r="BA70" s="10" t="str">
        <f t="shared" si="61"/>
        <v/>
      </c>
      <c r="BB70" s="10" t="str">
        <f t="shared" si="62"/>
        <v/>
      </c>
      <c r="BC70" s="10" t="str">
        <f t="shared" si="63"/>
        <v/>
      </c>
      <c r="BD70" s="10" t="str">
        <f t="shared" si="64"/>
        <v/>
      </c>
      <c r="BE70" s="12" t="str">
        <f t="shared" si="65"/>
        <v/>
      </c>
      <c r="BF70" s="9" t="str">
        <f t="shared" si="66"/>
        <v/>
      </c>
      <c r="BG70" s="9" t="str">
        <f t="shared" si="67"/>
        <v/>
      </c>
      <c r="BH70" s="7" t="str">
        <f t="shared" si="68"/>
        <v/>
      </c>
      <c r="BI70" s="7" t="str">
        <f t="shared" si="69"/>
        <v/>
      </c>
      <c r="BJ70" s="12" t="str">
        <f t="shared" si="70"/>
        <v/>
      </c>
      <c r="BK70" s="80" t="str">
        <f t="shared" si="71"/>
        <v/>
      </c>
      <c r="BL70" s="7" t="str">
        <f t="shared" si="72"/>
        <v/>
      </c>
      <c r="BM70" s="7" t="str">
        <f t="shared" si="124"/>
        <v/>
      </c>
      <c r="BN70" s="12" t="str">
        <f t="shared" si="73"/>
        <v/>
      </c>
      <c r="BO70" s="9" t="str">
        <f t="shared" si="74"/>
        <v/>
      </c>
      <c r="BP70" s="2" t="str">
        <f t="shared" si="75"/>
        <v/>
      </c>
      <c r="BQ70" s="2" t="str">
        <f t="shared" si="76"/>
        <v/>
      </c>
      <c r="BR70" s="20" t="str">
        <f t="shared" si="130"/>
        <v/>
      </c>
      <c r="BS70" s="20" t="str">
        <f t="shared" si="130"/>
        <v/>
      </c>
      <c r="BT70" s="20" t="str">
        <f t="shared" si="130"/>
        <v/>
      </c>
      <c r="BU70" s="86" t="str">
        <f t="shared" si="78"/>
        <v/>
      </c>
      <c r="BV70" s="86" t="str">
        <f t="shared" si="79"/>
        <v/>
      </c>
      <c r="BW70" s="20" t="str">
        <f t="shared" si="130"/>
        <v/>
      </c>
      <c r="BX70" s="86" t="str">
        <f t="shared" si="130"/>
        <v/>
      </c>
      <c r="BY70" s="86" t="str">
        <f t="shared" si="130"/>
        <v/>
      </c>
      <c r="BZ70" s="86" t="str">
        <f t="shared" si="130"/>
        <v/>
      </c>
      <c r="CA70" s="86" t="str">
        <f t="shared" si="130"/>
        <v/>
      </c>
      <c r="CB70" s="86" t="str">
        <f t="shared" si="130"/>
        <v/>
      </c>
      <c r="CC70" s="86" t="str">
        <f t="shared" si="130"/>
        <v/>
      </c>
      <c r="CD70" s="86" t="str">
        <f t="shared" si="130"/>
        <v/>
      </c>
      <c r="CE70" s="20" t="str">
        <f t="shared" si="125"/>
        <v/>
      </c>
      <c r="CF70" s="14" t="str">
        <f t="shared" si="81"/>
        <v/>
      </c>
      <c r="CG70" s="14" t="str">
        <f t="shared" si="82"/>
        <v/>
      </c>
      <c r="CH70" s="8">
        <f t="shared" si="83"/>
        <v>0</v>
      </c>
      <c r="CI70" s="9" t="str">
        <f t="shared" si="84"/>
        <v/>
      </c>
      <c r="CJ70" s="9" t="str">
        <f t="shared" si="85"/>
        <v/>
      </c>
      <c r="CK70" s="9" t="str">
        <f t="shared" si="86"/>
        <v/>
      </c>
      <c r="CL70" s="9" t="str">
        <f t="shared" si="87"/>
        <v/>
      </c>
      <c r="CM70" s="9" t="str">
        <f t="shared" si="88"/>
        <v/>
      </c>
      <c r="CN70" s="9" t="str">
        <f t="shared" si="89"/>
        <v/>
      </c>
      <c r="CO70" s="9" t="str">
        <f t="shared" si="132"/>
        <v/>
      </c>
      <c r="CP70" s="9" t="str">
        <f t="shared" si="132"/>
        <v/>
      </c>
      <c r="CQ70" s="9" t="str">
        <f t="shared" si="132"/>
        <v/>
      </c>
      <c r="CR70" s="9" t="str">
        <f t="shared" si="132"/>
        <v/>
      </c>
      <c r="CS70" s="9" t="str">
        <f t="shared" si="132"/>
        <v/>
      </c>
      <c r="CT70" s="9" t="str">
        <f t="shared" si="132"/>
        <v/>
      </c>
      <c r="CU70" s="9" t="str">
        <f t="shared" si="132"/>
        <v/>
      </c>
      <c r="CV70" s="9" t="str">
        <f t="shared" si="91"/>
        <v/>
      </c>
      <c r="CW70" s="9" t="str">
        <f t="shared" si="133"/>
        <v/>
      </c>
      <c r="CX70" s="9" t="str">
        <f t="shared" si="133"/>
        <v/>
      </c>
      <c r="CY70" s="9" t="str">
        <f t="shared" si="133"/>
        <v/>
      </c>
      <c r="CZ70" s="9" t="str">
        <f t="shared" si="133"/>
        <v/>
      </c>
      <c r="DA70" s="9" t="str">
        <f t="shared" si="133"/>
        <v/>
      </c>
      <c r="DB70" s="9" t="str">
        <f t="shared" si="133"/>
        <v/>
      </c>
      <c r="DC70" s="9" t="str">
        <f t="shared" si="133"/>
        <v/>
      </c>
      <c r="DD70" s="2" t="str">
        <f t="shared" si="93"/>
        <v/>
      </c>
      <c r="DE70" s="2" t="str">
        <f t="shared" si="94"/>
        <v/>
      </c>
      <c r="DF70" s="2" t="str">
        <f t="shared" si="95"/>
        <v/>
      </c>
      <c r="DG70" s="2" t="str">
        <f t="shared" si="96"/>
        <v/>
      </c>
      <c r="DH70" s="2" t="str">
        <f t="shared" si="97"/>
        <v/>
      </c>
      <c r="DI70" s="2" t="str">
        <f t="shared" si="98"/>
        <v/>
      </c>
      <c r="DJ70" s="2" t="str">
        <f t="shared" si="99"/>
        <v/>
      </c>
      <c r="DK70" s="2" t="str">
        <f t="shared" si="100"/>
        <v/>
      </c>
      <c r="DL70" s="16" t="str">
        <f t="shared" si="101"/>
        <v/>
      </c>
      <c r="DM70" s="16" t="str">
        <f t="shared" si="102"/>
        <v/>
      </c>
      <c r="DN70" s="16" t="str">
        <f t="shared" si="103"/>
        <v/>
      </c>
      <c r="DO70" s="72" t="str">
        <f t="shared" si="104"/>
        <v/>
      </c>
      <c r="DP70" s="16" t="str">
        <f t="shared" si="105"/>
        <v/>
      </c>
      <c r="DQ70" s="16" t="str">
        <f t="shared" si="106"/>
        <v/>
      </c>
      <c r="DR70" s="2" t="str">
        <f t="shared" si="107"/>
        <v/>
      </c>
      <c r="DS70" s="2" t="str">
        <f t="shared" si="108"/>
        <v/>
      </c>
      <c r="DT70" s="2" t="str">
        <f t="shared" si="109"/>
        <v/>
      </c>
      <c r="DU70" s="2" t="str">
        <f t="shared" si="110"/>
        <v/>
      </c>
      <c r="DV70" s="15"/>
      <c r="DW70" s="17"/>
      <c r="DX70" s="17"/>
      <c r="DY70" s="47" t="str">
        <f t="shared" si="131"/>
        <v/>
      </c>
      <c r="DZ70" s="47" t="str">
        <f t="shared" si="131"/>
        <v/>
      </c>
      <c r="EA70" s="47" t="str">
        <f t="shared" si="131"/>
        <v/>
      </c>
      <c r="EB70" s="47" t="str">
        <f t="shared" si="131"/>
        <v/>
      </c>
      <c r="EC70" s="49" t="str">
        <f t="shared" si="131"/>
        <v/>
      </c>
      <c r="ED70" s="49" t="str">
        <f t="shared" si="131"/>
        <v/>
      </c>
      <c r="EE70" s="47" t="str">
        <f t="shared" si="131"/>
        <v/>
      </c>
      <c r="EF70" s="47" t="str">
        <f t="shared" si="131"/>
        <v/>
      </c>
      <c r="EG70" s="47" t="str">
        <f t="shared" si="131"/>
        <v/>
      </c>
      <c r="EH70" s="6">
        <f t="shared" si="16"/>
        <v>0</v>
      </c>
      <c r="EI70" s="6">
        <f t="shared" si="17"/>
        <v>0</v>
      </c>
      <c r="EJ70" s="2" t="str">
        <f t="shared" si="18"/>
        <v/>
      </c>
      <c r="EK70" s="2" t="str">
        <f t="shared" si="19"/>
        <v/>
      </c>
      <c r="EL70" s="2" t="str">
        <f t="shared" si="127"/>
        <v/>
      </c>
      <c r="EM70" s="2" t="str">
        <f t="shared" si="21"/>
        <v/>
      </c>
      <c r="EN70" s="2" t="str">
        <f t="shared" si="22"/>
        <v/>
      </c>
      <c r="EO70" s="2">
        <f t="shared" si="23"/>
        <v>0</v>
      </c>
      <c r="EP70" s="2">
        <f t="shared" si="111"/>
        <v>0</v>
      </c>
      <c r="EQ70" s="2"/>
      <c r="ER70" s="2"/>
      <c r="ES70" s="2"/>
      <c r="ET70" s="2"/>
      <c r="EU70" s="2"/>
      <c r="EV70" s="2"/>
      <c r="EW70" s="2">
        <f t="shared" si="24"/>
        <v>0</v>
      </c>
      <c r="EX70" s="2">
        <f t="shared" si="25"/>
        <v>0</v>
      </c>
      <c r="EY70" s="2">
        <f t="shared" si="112"/>
        <v>0</v>
      </c>
      <c r="EZ70" s="2">
        <f t="shared" si="26"/>
        <v>0</v>
      </c>
      <c r="FA70" s="2">
        <f t="shared" si="27"/>
        <v>0</v>
      </c>
      <c r="FB70" s="59"/>
      <c r="FC70" s="2">
        <f t="shared" si="28"/>
        <v>0</v>
      </c>
      <c r="FD70" s="2">
        <f t="shared" si="113"/>
        <v>0</v>
      </c>
      <c r="FE70" s="3">
        <f t="shared" si="126"/>
        <v>0</v>
      </c>
      <c r="FF70" s="3">
        <f t="shared" si="114"/>
        <v>0</v>
      </c>
      <c r="FG70" s="3">
        <f t="shared" si="115"/>
        <v>0</v>
      </c>
      <c r="FH70" s="3">
        <f t="shared" si="29"/>
        <v>0</v>
      </c>
      <c r="FI70" s="67">
        <f t="shared" si="30"/>
        <v>0</v>
      </c>
      <c r="FJ70" s="3">
        <f t="shared" si="31"/>
        <v>0</v>
      </c>
      <c r="FK70" s="3">
        <f t="shared" si="32"/>
        <v>0</v>
      </c>
      <c r="FL70" s="3">
        <f t="shared" si="116"/>
        <v>0</v>
      </c>
      <c r="FM70" s="3">
        <f t="shared" si="117"/>
        <v>0</v>
      </c>
      <c r="FN70" s="3">
        <f t="shared" si="118"/>
        <v>0</v>
      </c>
      <c r="FO70" s="2">
        <f t="shared" si="33"/>
        <v>0</v>
      </c>
      <c r="FP70" s="2">
        <f t="shared" si="34"/>
        <v>0</v>
      </c>
      <c r="FQ70" s="2">
        <f t="shared" si="119"/>
        <v>0</v>
      </c>
      <c r="FR70" s="6" t="str">
        <f>IF(A70=1,1,IF(DW70="","",COUNTA($DW$31:DW70)+1))</f>
        <v/>
      </c>
      <c r="FS70" s="6" t="str">
        <f t="shared" si="35"/>
        <v/>
      </c>
      <c r="FT70" s="43">
        <f t="shared" si="120"/>
        <v>0</v>
      </c>
      <c r="FU70" s="23">
        <f t="shared" si="121"/>
        <v>0</v>
      </c>
      <c r="FV70" s="21">
        <f t="shared" si="122"/>
        <v>0</v>
      </c>
    </row>
    <row r="71" spans="1:178">
      <c r="A71" s="4" t="str">
        <f t="shared" si="36"/>
        <v/>
      </c>
      <c r="B71" s="33"/>
      <c r="C71" s="33"/>
      <c r="D71" s="33"/>
      <c r="E71" s="33"/>
      <c r="F71" s="33"/>
      <c r="G71" s="11" t="str">
        <f t="shared" si="2"/>
        <v/>
      </c>
      <c r="H71" s="3" t="str">
        <f t="shared" si="37"/>
        <v/>
      </c>
      <c r="I71" s="3" t="str">
        <f t="shared" si="3"/>
        <v/>
      </c>
      <c r="J71" s="3" t="str">
        <f t="shared" si="38"/>
        <v/>
      </c>
      <c r="K71" s="3" t="str">
        <f t="shared" si="4"/>
        <v/>
      </c>
      <c r="L71" s="2" t="str">
        <f t="shared" si="5"/>
        <v/>
      </c>
      <c r="M71" s="8" t="str">
        <f t="shared" si="39"/>
        <v/>
      </c>
      <c r="N71" s="8" t="str">
        <f t="shared" si="6"/>
        <v/>
      </c>
      <c r="O71" s="8" t="str">
        <f t="shared" si="40"/>
        <v/>
      </c>
      <c r="P71" s="8" t="str">
        <f t="shared" si="7"/>
        <v/>
      </c>
      <c r="Q71" s="2" t="str">
        <f t="shared" si="8"/>
        <v/>
      </c>
      <c r="R71" s="3" t="str">
        <f t="shared" si="9"/>
        <v/>
      </c>
      <c r="S71" s="3" t="str">
        <f t="shared" si="10"/>
        <v/>
      </c>
      <c r="T71" s="3" t="str">
        <f t="shared" si="41"/>
        <v/>
      </c>
      <c r="U71" s="8" t="str">
        <f t="shared" si="11"/>
        <v/>
      </c>
      <c r="V71" s="2" t="str">
        <f t="shared" si="12"/>
        <v/>
      </c>
      <c r="W71" s="2" t="str">
        <f t="shared" si="13"/>
        <v/>
      </c>
      <c r="X71" s="2" t="str">
        <f t="shared" si="123"/>
        <v/>
      </c>
      <c r="Y71" s="2" t="str">
        <f t="shared" si="14"/>
        <v/>
      </c>
      <c r="Z71" s="46" t="str">
        <f t="shared" si="42"/>
        <v/>
      </c>
      <c r="AA71" s="46" t="str">
        <f t="shared" si="43"/>
        <v/>
      </c>
      <c r="AB71" s="47"/>
      <c r="AC71" s="46" t="str">
        <f t="shared" si="44"/>
        <v/>
      </c>
      <c r="AD71" s="47" t="str">
        <f t="shared" si="45"/>
        <v/>
      </c>
      <c r="AE71" s="48" t="str">
        <f t="shared" si="46"/>
        <v/>
      </c>
      <c r="AF71" s="49" t="str">
        <f t="shared" si="129"/>
        <v/>
      </c>
      <c r="AG71" s="49" t="str">
        <f t="shared" si="129"/>
        <v/>
      </c>
      <c r="AH71" s="49" t="str">
        <f t="shared" si="129"/>
        <v/>
      </c>
      <c r="AI71" s="47" t="str">
        <f t="shared" si="129"/>
        <v/>
      </c>
      <c r="AJ71" s="47" t="str">
        <f t="shared" si="129"/>
        <v/>
      </c>
      <c r="AK71" s="46" t="str">
        <f t="shared" si="129"/>
        <v/>
      </c>
      <c r="AL71" s="47"/>
      <c r="AM71" s="53" t="str">
        <f t="shared" si="48"/>
        <v/>
      </c>
      <c r="AN71" s="50" t="str">
        <f t="shared" si="49"/>
        <v/>
      </c>
      <c r="AO71" s="53" t="s">
        <v>84</v>
      </c>
      <c r="AP71" s="52" t="str">
        <f t="shared" si="50"/>
        <v/>
      </c>
      <c r="AQ71" s="52" t="str">
        <f t="shared" si="51"/>
        <v/>
      </c>
      <c r="AR71" s="47">
        <f t="shared" si="52"/>
        <v>0</v>
      </c>
      <c r="AS71" s="53" t="str">
        <f t="shared" si="53"/>
        <v/>
      </c>
      <c r="AT71" s="52" t="str">
        <f t="shared" si="54"/>
        <v/>
      </c>
      <c r="AU71" s="9" t="str">
        <f t="shared" si="55"/>
        <v/>
      </c>
      <c r="AV71" s="9" t="str">
        <f t="shared" si="56"/>
        <v/>
      </c>
      <c r="AW71" s="12" t="str">
        <f t="shared" si="57"/>
        <v/>
      </c>
      <c r="AX71" s="9" t="str">
        <f t="shared" si="58"/>
        <v/>
      </c>
      <c r="AY71" s="12" t="str">
        <f t="shared" si="59"/>
        <v/>
      </c>
      <c r="AZ71" s="10" t="str">
        <f t="shared" si="60"/>
        <v/>
      </c>
      <c r="BA71" s="10" t="str">
        <f t="shared" si="61"/>
        <v/>
      </c>
      <c r="BB71" s="10" t="str">
        <f t="shared" si="62"/>
        <v/>
      </c>
      <c r="BC71" s="10" t="str">
        <f t="shared" si="63"/>
        <v/>
      </c>
      <c r="BD71" s="10" t="str">
        <f t="shared" si="64"/>
        <v/>
      </c>
      <c r="BE71" s="12" t="str">
        <f t="shared" si="65"/>
        <v/>
      </c>
      <c r="BF71" s="9" t="str">
        <f t="shared" si="66"/>
        <v/>
      </c>
      <c r="BG71" s="9" t="str">
        <f t="shared" si="67"/>
        <v/>
      </c>
      <c r="BH71" s="7" t="str">
        <f t="shared" si="68"/>
        <v/>
      </c>
      <c r="BI71" s="7" t="str">
        <f t="shared" si="69"/>
        <v/>
      </c>
      <c r="BJ71" s="12" t="str">
        <f t="shared" si="70"/>
        <v/>
      </c>
      <c r="BK71" s="80" t="str">
        <f t="shared" si="71"/>
        <v/>
      </c>
      <c r="BL71" s="7" t="str">
        <f t="shared" si="72"/>
        <v/>
      </c>
      <c r="BM71" s="7" t="str">
        <f t="shared" si="124"/>
        <v/>
      </c>
      <c r="BN71" s="12" t="str">
        <f t="shared" si="73"/>
        <v/>
      </c>
      <c r="BO71" s="9" t="str">
        <f t="shared" si="74"/>
        <v/>
      </c>
      <c r="BP71" s="2" t="str">
        <f t="shared" si="75"/>
        <v/>
      </c>
      <c r="BQ71" s="2" t="str">
        <f t="shared" si="76"/>
        <v/>
      </c>
      <c r="BR71" s="20" t="str">
        <f t="shared" si="130"/>
        <v/>
      </c>
      <c r="BS71" s="20" t="str">
        <f t="shared" si="130"/>
        <v/>
      </c>
      <c r="BT71" s="20" t="str">
        <f t="shared" ref="BR71:CD94" si="134">IF($A71="","",BT$30)</f>
        <v/>
      </c>
      <c r="BU71" s="86" t="str">
        <f t="shared" si="78"/>
        <v/>
      </c>
      <c r="BV71" s="86" t="str">
        <f t="shared" si="79"/>
        <v/>
      </c>
      <c r="BW71" s="20" t="str">
        <f t="shared" si="134"/>
        <v/>
      </c>
      <c r="BX71" s="86" t="str">
        <f t="shared" si="134"/>
        <v/>
      </c>
      <c r="BY71" s="86" t="str">
        <f t="shared" si="134"/>
        <v/>
      </c>
      <c r="BZ71" s="86" t="str">
        <f t="shared" si="134"/>
        <v/>
      </c>
      <c r="CA71" s="86" t="str">
        <f t="shared" si="134"/>
        <v/>
      </c>
      <c r="CB71" s="86" t="str">
        <f t="shared" si="134"/>
        <v/>
      </c>
      <c r="CC71" s="86" t="str">
        <f t="shared" si="134"/>
        <v/>
      </c>
      <c r="CD71" s="86" t="str">
        <f t="shared" si="134"/>
        <v/>
      </c>
      <c r="CE71" s="20" t="str">
        <f t="shared" si="125"/>
        <v/>
      </c>
      <c r="CF71" s="14" t="str">
        <f t="shared" si="81"/>
        <v/>
      </c>
      <c r="CG71" s="14" t="str">
        <f t="shared" si="82"/>
        <v/>
      </c>
      <c r="CH71" s="8">
        <f t="shared" si="83"/>
        <v>0</v>
      </c>
      <c r="CI71" s="9" t="str">
        <f t="shared" si="84"/>
        <v/>
      </c>
      <c r="CJ71" s="9" t="str">
        <f t="shared" si="85"/>
        <v/>
      </c>
      <c r="CK71" s="9" t="str">
        <f t="shared" si="86"/>
        <v/>
      </c>
      <c r="CL71" s="9" t="str">
        <f t="shared" si="87"/>
        <v/>
      </c>
      <c r="CM71" s="9" t="str">
        <f t="shared" si="88"/>
        <v/>
      </c>
      <c r="CN71" s="9" t="str">
        <f t="shared" si="89"/>
        <v/>
      </c>
      <c r="CO71" s="9" t="str">
        <f t="shared" si="132"/>
        <v/>
      </c>
      <c r="CP71" s="9" t="str">
        <f t="shared" si="132"/>
        <v/>
      </c>
      <c r="CQ71" s="9" t="str">
        <f t="shared" si="132"/>
        <v/>
      </c>
      <c r="CR71" s="9" t="str">
        <f t="shared" si="132"/>
        <v/>
      </c>
      <c r="CS71" s="9" t="str">
        <f t="shared" si="132"/>
        <v/>
      </c>
      <c r="CT71" s="9" t="str">
        <f t="shared" si="132"/>
        <v/>
      </c>
      <c r="CU71" s="9" t="str">
        <f t="shared" si="132"/>
        <v/>
      </c>
      <c r="CV71" s="9" t="str">
        <f t="shared" si="91"/>
        <v/>
      </c>
      <c r="CW71" s="9" t="str">
        <f t="shared" si="133"/>
        <v/>
      </c>
      <c r="CX71" s="9" t="str">
        <f t="shared" si="133"/>
        <v/>
      </c>
      <c r="CY71" s="9" t="str">
        <f t="shared" si="133"/>
        <v/>
      </c>
      <c r="CZ71" s="9" t="str">
        <f t="shared" si="133"/>
        <v/>
      </c>
      <c r="DA71" s="9" t="str">
        <f t="shared" si="133"/>
        <v/>
      </c>
      <c r="DB71" s="9" t="str">
        <f t="shared" si="133"/>
        <v/>
      </c>
      <c r="DC71" s="9" t="str">
        <f t="shared" si="133"/>
        <v/>
      </c>
      <c r="DD71" s="2" t="str">
        <f t="shared" si="93"/>
        <v/>
      </c>
      <c r="DE71" s="2" t="str">
        <f t="shared" si="94"/>
        <v/>
      </c>
      <c r="DF71" s="2" t="str">
        <f t="shared" si="95"/>
        <v/>
      </c>
      <c r="DG71" s="2" t="str">
        <f t="shared" si="96"/>
        <v/>
      </c>
      <c r="DH71" s="2" t="str">
        <f t="shared" si="97"/>
        <v/>
      </c>
      <c r="DI71" s="2" t="str">
        <f t="shared" si="98"/>
        <v/>
      </c>
      <c r="DJ71" s="2" t="str">
        <f t="shared" si="99"/>
        <v/>
      </c>
      <c r="DK71" s="2" t="str">
        <f t="shared" si="100"/>
        <v/>
      </c>
      <c r="DL71" s="16" t="str">
        <f t="shared" si="101"/>
        <v/>
      </c>
      <c r="DM71" s="16" t="str">
        <f t="shared" si="102"/>
        <v/>
      </c>
      <c r="DN71" s="16" t="str">
        <f t="shared" si="103"/>
        <v/>
      </c>
      <c r="DO71" s="72" t="str">
        <f t="shared" si="104"/>
        <v/>
      </c>
      <c r="DP71" s="16" t="str">
        <f t="shared" si="105"/>
        <v/>
      </c>
      <c r="DQ71" s="16" t="str">
        <f t="shared" si="106"/>
        <v/>
      </c>
      <c r="DR71" s="2" t="str">
        <f t="shared" si="107"/>
        <v/>
      </c>
      <c r="DS71" s="2" t="str">
        <f t="shared" si="108"/>
        <v/>
      </c>
      <c r="DT71" s="2" t="str">
        <f t="shared" si="109"/>
        <v/>
      </c>
      <c r="DU71" s="2" t="str">
        <f t="shared" si="110"/>
        <v/>
      </c>
      <c r="DV71" s="15"/>
      <c r="DW71" s="18"/>
      <c r="DX71" s="17"/>
      <c r="DY71" s="47" t="str">
        <f t="shared" si="131"/>
        <v/>
      </c>
      <c r="DZ71" s="47" t="str">
        <f t="shared" si="131"/>
        <v/>
      </c>
      <c r="EA71" s="47" t="str">
        <f t="shared" si="131"/>
        <v/>
      </c>
      <c r="EB71" s="47" t="str">
        <f t="shared" si="131"/>
        <v/>
      </c>
      <c r="EC71" s="49" t="str">
        <f t="shared" si="131"/>
        <v/>
      </c>
      <c r="ED71" s="49" t="str">
        <f t="shared" si="131"/>
        <v/>
      </c>
      <c r="EE71" s="47" t="str">
        <f t="shared" si="131"/>
        <v/>
      </c>
      <c r="EF71" s="47" t="str">
        <f t="shared" si="131"/>
        <v/>
      </c>
      <c r="EG71" s="47" t="str">
        <f t="shared" si="131"/>
        <v/>
      </c>
      <c r="EH71" s="6">
        <f t="shared" si="16"/>
        <v>0</v>
      </c>
      <c r="EI71" s="6">
        <f t="shared" si="17"/>
        <v>0</v>
      </c>
      <c r="EJ71" s="2" t="str">
        <f t="shared" si="18"/>
        <v/>
      </c>
      <c r="EK71" s="2" t="str">
        <f t="shared" si="19"/>
        <v/>
      </c>
      <c r="EL71" s="2" t="str">
        <f t="shared" si="127"/>
        <v/>
      </c>
      <c r="EM71" s="2" t="str">
        <f t="shared" si="21"/>
        <v/>
      </c>
      <c r="EN71" s="2" t="str">
        <f t="shared" si="22"/>
        <v/>
      </c>
      <c r="EO71" s="2">
        <f t="shared" si="23"/>
        <v>0</v>
      </c>
      <c r="EP71" s="2">
        <f t="shared" si="111"/>
        <v>0</v>
      </c>
      <c r="EQ71" s="2"/>
      <c r="ER71" s="2"/>
      <c r="ES71" s="2"/>
      <c r="ET71" s="2"/>
      <c r="EU71" s="2"/>
      <c r="EV71" s="2"/>
      <c r="EW71" s="2">
        <f t="shared" si="24"/>
        <v>0</v>
      </c>
      <c r="EX71" s="2">
        <f t="shared" si="25"/>
        <v>0</v>
      </c>
      <c r="EY71" s="2">
        <f t="shared" si="112"/>
        <v>0</v>
      </c>
      <c r="EZ71" s="2">
        <f t="shared" si="26"/>
        <v>0</v>
      </c>
      <c r="FA71" s="2">
        <f t="shared" si="27"/>
        <v>0</v>
      </c>
      <c r="FB71" s="59"/>
      <c r="FC71" s="2">
        <f t="shared" si="28"/>
        <v>0</v>
      </c>
      <c r="FD71" s="2">
        <f t="shared" si="113"/>
        <v>0</v>
      </c>
      <c r="FE71" s="3">
        <f t="shared" si="126"/>
        <v>0</v>
      </c>
      <c r="FF71" s="3">
        <f t="shared" si="114"/>
        <v>0</v>
      </c>
      <c r="FG71" s="3">
        <f t="shared" si="115"/>
        <v>0</v>
      </c>
      <c r="FH71" s="3">
        <f t="shared" si="29"/>
        <v>0</v>
      </c>
      <c r="FI71" s="67">
        <f t="shared" si="30"/>
        <v>0</v>
      </c>
      <c r="FJ71" s="3">
        <f t="shared" si="31"/>
        <v>0</v>
      </c>
      <c r="FK71" s="3">
        <f t="shared" si="32"/>
        <v>0</v>
      </c>
      <c r="FL71" s="3">
        <f t="shared" si="116"/>
        <v>0</v>
      </c>
      <c r="FM71" s="3">
        <f t="shared" si="117"/>
        <v>0</v>
      </c>
      <c r="FN71" s="3">
        <f t="shared" si="118"/>
        <v>0</v>
      </c>
      <c r="FO71" s="2">
        <f t="shared" si="33"/>
        <v>0</v>
      </c>
      <c r="FP71" s="2">
        <f t="shared" si="34"/>
        <v>0</v>
      </c>
      <c r="FQ71" s="2">
        <f t="shared" si="119"/>
        <v>0</v>
      </c>
      <c r="FR71" s="6" t="str">
        <f>IF(A71=1,1,IF(DW71="","",COUNTA($DW$31:DW71)+1))</f>
        <v/>
      </c>
      <c r="FS71" s="6" t="str">
        <f t="shared" si="35"/>
        <v/>
      </c>
      <c r="FT71" s="43">
        <f t="shared" si="120"/>
        <v>0</v>
      </c>
      <c r="FU71" s="23">
        <f t="shared" si="121"/>
        <v>0</v>
      </c>
      <c r="FV71" s="21">
        <f t="shared" si="122"/>
        <v>0</v>
      </c>
    </row>
    <row r="72" spans="1:178">
      <c r="A72" s="4" t="str">
        <f t="shared" si="36"/>
        <v/>
      </c>
      <c r="B72" s="33"/>
      <c r="C72" s="33"/>
      <c r="D72" s="33"/>
      <c r="E72" s="33"/>
      <c r="F72" s="33"/>
      <c r="G72" s="11" t="str">
        <f t="shared" si="2"/>
        <v/>
      </c>
      <c r="H72" s="3" t="str">
        <f t="shared" si="37"/>
        <v/>
      </c>
      <c r="I72" s="3" t="str">
        <f t="shared" si="3"/>
        <v/>
      </c>
      <c r="J72" s="3" t="str">
        <f t="shared" si="38"/>
        <v/>
      </c>
      <c r="K72" s="3" t="str">
        <f t="shared" si="4"/>
        <v/>
      </c>
      <c r="L72" s="2" t="str">
        <f t="shared" si="5"/>
        <v/>
      </c>
      <c r="M72" s="8" t="str">
        <f t="shared" si="39"/>
        <v/>
      </c>
      <c r="N72" s="8" t="str">
        <f t="shared" si="6"/>
        <v/>
      </c>
      <c r="O72" s="8" t="str">
        <f t="shared" si="40"/>
        <v/>
      </c>
      <c r="P72" s="8" t="str">
        <f t="shared" si="7"/>
        <v/>
      </c>
      <c r="Q72" s="2" t="str">
        <f t="shared" si="8"/>
        <v/>
      </c>
      <c r="R72" s="3" t="str">
        <f t="shared" si="9"/>
        <v/>
      </c>
      <c r="S72" s="3" t="str">
        <f t="shared" si="10"/>
        <v/>
      </c>
      <c r="T72" s="3" t="str">
        <f t="shared" si="41"/>
        <v/>
      </c>
      <c r="U72" s="8" t="str">
        <f t="shared" si="11"/>
        <v/>
      </c>
      <c r="V72" s="2" t="str">
        <f t="shared" si="12"/>
        <v/>
      </c>
      <c r="W72" s="2" t="str">
        <f t="shared" si="13"/>
        <v/>
      </c>
      <c r="X72" s="2" t="str">
        <f t="shared" si="123"/>
        <v/>
      </c>
      <c r="Y72" s="2" t="str">
        <f t="shared" si="14"/>
        <v/>
      </c>
      <c r="Z72" s="46" t="str">
        <f t="shared" si="42"/>
        <v/>
      </c>
      <c r="AA72" s="46" t="str">
        <f t="shared" si="43"/>
        <v/>
      </c>
      <c r="AB72" s="47"/>
      <c r="AC72" s="46" t="str">
        <f t="shared" si="44"/>
        <v/>
      </c>
      <c r="AD72" s="47" t="str">
        <f t="shared" si="45"/>
        <v/>
      </c>
      <c r="AE72" s="48" t="str">
        <f t="shared" si="46"/>
        <v/>
      </c>
      <c r="AF72" s="49" t="str">
        <f t="shared" si="129"/>
        <v/>
      </c>
      <c r="AG72" s="49" t="str">
        <f t="shared" si="129"/>
        <v/>
      </c>
      <c r="AH72" s="49" t="str">
        <f t="shared" si="129"/>
        <v/>
      </c>
      <c r="AI72" s="47" t="str">
        <f t="shared" si="129"/>
        <v/>
      </c>
      <c r="AJ72" s="47" t="str">
        <f t="shared" si="129"/>
        <v/>
      </c>
      <c r="AK72" s="46" t="str">
        <f t="shared" si="129"/>
        <v/>
      </c>
      <c r="AL72" s="47"/>
      <c r="AM72" s="53" t="str">
        <f t="shared" si="48"/>
        <v/>
      </c>
      <c r="AN72" s="50" t="str">
        <f t="shared" si="49"/>
        <v/>
      </c>
      <c r="AO72" s="53" t="s">
        <v>84</v>
      </c>
      <c r="AP72" s="52" t="str">
        <f t="shared" si="50"/>
        <v/>
      </c>
      <c r="AQ72" s="52" t="str">
        <f t="shared" si="51"/>
        <v/>
      </c>
      <c r="AR72" s="47">
        <f t="shared" si="52"/>
        <v>0</v>
      </c>
      <c r="AS72" s="53" t="str">
        <f t="shared" si="53"/>
        <v/>
      </c>
      <c r="AT72" s="52" t="str">
        <f t="shared" si="54"/>
        <v/>
      </c>
      <c r="AU72" s="9" t="str">
        <f t="shared" si="55"/>
        <v/>
      </c>
      <c r="AV72" s="9" t="str">
        <f t="shared" si="56"/>
        <v/>
      </c>
      <c r="AW72" s="12" t="str">
        <f t="shared" si="57"/>
        <v/>
      </c>
      <c r="AX72" s="9" t="str">
        <f t="shared" si="58"/>
        <v/>
      </c>
      <c r="AY72" s="12" t="str">
        <f t="shared" si="59"/>
        <v/>
      </c>
      <c r="AZ72" s="10" t="str">
        <f t="shared" si="60"/>
        <v/>
      </c>
      <c r="BA72" s="10" t="str">
        <f t="shared" si="61"/>
        <v/>
      </c>
      <c r="BB72" s="10" t="str">
        <f t="shared" si="62"/>
        <v/>
      </c>
      <c r="BC72" s="10" t="str">
        <f t="shared" si="63"/>
        <v/>
      </c>
      <c r="BD72" s="10" t="str">
        <f t="shared" si="64"/>
        <v/>
      </c>
      <c r="BE72" s="12" t="str">
        <f t="shared" si="65"/>
        <v/>
      </c>
      <c r="BF72" s="9" t="str">
        <f t="shared" si="66"/>
        <v/>
      </c>
      <c r="BG72" s="9" t="str">
        <f t="shared" si="67"/>
        <v/>
      </c>
      <c r="BH72" s="7" t="str">
        <f t="shared" si="68"/>
        <v/>
      </c>
      <c r="BI72" s="7" t="str">
        <f t="shared" si="69"/>
        <v/>
      </c>
      <c r="BJ72" s="12" t="str">
        <f t="shared" si="70"/>
        <v/>
      </c>
      <c r="BK72" s="80" t="str">
        <f t="shared" si="71"/>
        <v/>
      </c>
      <c r="BL72" s="7" t="str">
        <f t="shared" si="72"/>
        <v/>
      </c>
      <c r="BM72" s="7" t="str">
        <f t="shared" si="124"/>
        <v/>
      </c>
      <c r="BN72" s="12" t="str">
        <f t="shared" si="73"/>
        <v/>
      </c>
      <c r="BO72" s="9" t="str">
        <f t="shared" si="74"/>
        <v/>
      </c>
      <c r="BP72" s="2" t="str">
        <f t="shared" si="75"/>
        <v/>
      </c>
      <c r="BQ72" s="2" t="str">
        <f t="shared" si="76"/>
        <v/>
      </c>
      <c r="BR72" s="20" t="str">
        <f t="shared" si="134"/>
        <v/>
      </c>
      <c r="BS72" s="20" t="str">
        <f t="shared" si="134"/>
        <v/>
      </c>
      <c r="BT72" s="20" t="str">
        <f t="shared" si="134"/>
        <v/>
      </c>
      <c r="BU72" s="86" t="str">
        <f t="shared" si="78"/>
        <v/>
      </c>
      <c r="BV72" s="86" t="str">
        <f t="shared" si="79"/>
        <v/>
      </c>
      <c r="BW72" s="20" t="str">
        <f t="shared" si="134"/>
        <v/>
      </c>
      <c r="BX72" s="86" t="str">
        <f t="shared" si="134"/>
        <v/>
      </c>
      <c r="BY72" s="86" t="str">
        <f t="shared" si="134"/>
        <v/>
      </c>
      <c r="BZ72" s="86" t="str">
        <f t="shared" si="134"/>
        <v/>
      </c>
      <c r="CA72" s="86" t="str">
        <f t="shared" si="134"/>
        <v/>
      </c>
      <c r="CB72" s="86" t="str">
        <f t="shared" si="134"/>
        <v/>
      </c>
      <c r="CC72" s="86" t="str">
        <f t="shared" si="134"/>
        <v/>
      </c>
      <c r="CD72" s="86" t="str">
        <f t="shared" si="134"/>
        <v/>
      </c>
      <c r="CE72" s="20" t="str">
        <f t="shared" si="125"/>
        <v/>
      </c>
      <c r="CF72" s="14" t="str">
        <f t="shared" si="81"/>
        <v/>
      </c>
      <c r="CG72" s="14" t="str">
        <f t="shared" si="82"/>
        <v/>
      </c>
      <c r="CH72" s="8">
        <f t="shared" si="83"/>
        <v>0</v>
      </c>
      <c r="CI72" s="9" t="str">
        <f t="shared" si="84"/>
        <v/>
      </c>
      <c r="CJ72" s="9" t="str">
        <f t="shared" si="85"/>
        <v/>
      </c>
      <c r="CK72" s="9" t="str">
        <f t="shared" si="86"/>
        <v/>
      </c>
      <c r="CL72" s="9" t="str">
        <f t="shared" si="87"/>
        <v/>
      </c>
      <c r="CM72" s="9" t="str">
        <f t="shared" si="88"/>
        <v/>
      </c>
      <c r="CN72" s="9" t="str">
        <f t="shared" si="89"/>
        <v/>
      </c>
      <c r="CO72" s="9" t="str">
        <f t="shared" si="132"/>
        <v/>
      </c>
      <c r="CP72" s="9" t="str">
        <f t="shared" si="132"/>
        <v/>
      </c>
      <c r="CQ72" s="9" t="str">
        <f t="shared" si="132"/>
        <v/>
      </c>
      <c r="CR72" s="9" t="str">
        <f t="shared" si="132"/>
        <v/>
      </c>
      <c r="CS72" s="9" t="str">
        <f t="shared" si="132"/>
        <v/>
      </c>
      <c r="CT72" s="9" t="str">
        <f t="shared" si="132"/>
        <v/>
      </c>
      <c r="CU72" s="9" t="str">
        <f t="shared" si="132"/>
        <v/>
      </c>
      <c r="CV72" s="9" t="str">
        <f t="shared" si="91"/>
        <v/>
      </c>
      <c r="CW72" s="9" t="str">
        <f t="shared" si="133"/>
        <v/>
      </c>
      <c r="CX72" s="9" t="str">
        <f t="shared" si="133"/>
        <v/>
      </c>
      <c r="CY72" s="9" t="str">
        <f t="shared" si="133"/>
        <v/>
      </c>
      <c r="CZ72" s="9" t="str">
        <f t="shared" si="133"/>
        <v/>
      </c>
      <c r="DA72" s="9" t="str">
        <f t="shared" si="133"/>
        <v/>
      </c>
      <c r="DB72" s="9" t="str">
        <f t="shared" si="133"/>
        <v/>
      </c>
      <c r="DC72" s="9" t="str">
        <f t="shared" si="133"/>
        <v/>
      </c>
      <c r="DD72" s="2" t="str">
        <f t="shared" si="93"/>
        <v/>
      </c>
      <c r="DE72" s="2" t="str">
        <f t="shared" si="94"/>
        <v/>
      </c>
      <c r="DF72" s="2" t="str">
        <f t="shared" si="95"/>
        <v/>
      </c>
      <c r="DG72" s="2" t="str">
        <f t="shared" si="96"/>
        <v/>
      </c>
      <c r="DH72" s="2" t="str">
        <f t="shared" si="97"/>
        <v/>
      </c>
      <c r="DI72" s="2" t="str">
        <f t="shared" si="98"/>
        <v/>
      </c>
      <c r="DJ72" s="2" t="str">
        <f t="shared" si="99"/>
        <v/>
      </c>
      <c r="DK72" s="2" t="str">
        <f t="shared" si="100"/>
        <v/>
      </c>
      <c r="DL72" s="16" t="str">
        <f t="shared" si="101"/>
        <v/>
      </c>
      <c r="DM72" s="16" t="str">
        <f t="shared" si="102"/>
        <v/>
      </c>
      <c r="DN72" s="16" t="str">
        <f t="shared" si="103"/>
        <v/>
      </c>
      <c r="DO72" s="72" t="str">
        <f t="shared" si="104"/>
        <v/>
      </c>
      <c r="DP72" s="16" t="str">
        <f t="shared" si="105"/>
        <v/>
      </c>
      <c r="DQ72" s="16" t="str">
        <f t="shared" si="106"/>
        <v/>
      </c>
      <c r="DR72" s="2" t="str">
        <f t="shared" si="107"/>
        <v/>
      </c>
      <c r="DS72" s="2" t="str">
        <f t="shared" si="108"/>
        <v/>
      </c>
      <c r="DT72" s="2" t="str">
        <f t="shared" si="109"/>
        <v/>
      </c>
      <c r="DU72" s="2" t="str">
        <f t="shared" si="110"/>
        <v/>
      </c>
      <c r="DV72" s="15"/>
      <c r="DW72" s="17"/>
      <c r="DX72" s="17"/>
      <c r="DY72" s="47" t="str">
        <f t="shared" si="131"/>
        <v/>
      </c>
      <c r="DZ72" s="47" t="str">
        <f t="shared" si="131"/>
        <v/>
      </c>
      <c r="EA72" s="47" t="str">
        <f t="shared" si="131"/>
        <v/>
      </c>
      <c r="EB72" s="47" t="str">
        <f t="shared" si="131"/>
        <v/>
      </c>
      <c r="EC72" s="49" t="str">
        <f t="shared" si="131"/>
        <v/>
      </c>
      <c r="ED72" s="49" t="str">
        <f t="shared" si="131"/>
        <v/>
      </c>
      <c r="EE72" s="47" t="str">
        <f t="shared" si="131"/>
        <v/>
      </c>
      <c r="EF72" s="47" t="str">
        <f t="shared" si="131"/>
        <v/>
      </c>
      <c r="EG72" s="47" t="str">
        <f t="shared" si="131"/>
        <v/>
      </c>
      <c r="EH72" s="6">
        <f t="shared" si="16"/>
        <v>0</v>
      </c>
      <c r="EI72" s="6">
        <f t="shared" si="17"/>
        <v>0</v>
      </c>
      <c r="EJ72" s="2" t="str">
        <f t="shared" si="18"/>
        <v/>
      </c>
      <c r="EK72" s="2" t="str">
        <f t="shared" si="19"/>
        <v/>
      </c>
      <c r="EL72" s="2" t="str">
        <f t="shared" si="127"/>
        <v/>
      </c>
      <c r="EM72" s="2" t="str">
        <f t="shared" si="21"/>
        <v/>
      </c>
      <c r="EN72" s="2" t="str">
        <f t="shared" si="22"/>
        <v/>
      </c>
      <c r="EO72" s="2">
        <f t="shared" si="23"/>
        <v>0</v>
      </c>
      <c r="EP72" s="2">
        <f t="shared" si="111"/>
        <v>0</v>
      </c>
      <c r="EQ72" s="2"/>
      <c r="ER72" s="2"/>
      <c r="ES72" s="2"/>
      <c r="ET72" s="2"/>
      <c r="EU72" s="2"/>
      <c r="EV72" s="2"/>
      <c r="EW72" s="2">
        <f t="shared" si="24"/>
        <v>0</v>
      </c>
      <c r="EX72" s="2">
        <f t="shared" si="25"/>
        <v>0</v>
      </c>
      <c r="EY72" s="2">
        <f t="shared" si="112"/>
        <v>0</v>
      </c>
      <c r="EZ72" s="2">
        <f t="shared" si="26"/>
        <v>0</v>
      </c>
      <c r="FA72" s="2">
        <f t="shared" si="27"/>
        <v>0</v>
      </c>
      <c r="FB72" s="59"/>
      <c r="FC72" s="2">
        <f t="shared" si="28"/>
        <v>0</v>
      </c>
      <c r="FD72" s="2">
        <f t="shared" si="113"/>
        <v>0</v>
      </c>
      <c r="FE72" s="3">
        <f t="shared" si="126"/>
        <v>0</v>
      </c>
      <c r="FF72" s="3">
        <f t="shared" si="114"/>
        <v>0</v>
      </c>
      <c r="FG72" s="3">
        <f t="shared" si="115"/>
        <v>0</v>
      </c>
      <c r="FH72" s="3">
        <f t="shared" si="29"/>
        <v>0</v>
      </c>
      <c r="FI72" s="67">
        <f t="shared" si="30"/>
        <v>0</v>
      </c>
      <c r="FJ72" s="3">
        <f t="shared" si="31"/>
        <v>0</v>
      </c>
      <c r="FK72" s="3">
        <f t="shared" si="32"/>
        <v>0</v>
      </c>
      <c r="FL72" s="3">
        <f t="shared" si="116"/>
        <v>0</v>
      </c>
      <c r="FM72" s="3">
        <f t="shared" si="117"/>
        <v>0</v>
      </c>
      <c r="FN72" s="3">
        <f t="shared" si="118"/>
        <v>0</v>
      </c>
      <c r="FO72" s="2">
        <f t="shared" si="33"/>
        <v>0</v>
      </c>
      <c r="FP72" s="2">
        <f t="shared" si="34"/>
        <v>0</v>
      </c>
      <c r="FQ72" s="2">
        <f t="shared" si="119"/>
        <v>0</v>
      </c>
      <c r="FR72" s="6" t="str">
        <f>IF(A72=1,1,IF(DW72="","",COUNTA($DW$31:DW72)+1))</f>
        <v/>
      </c>
      <c r="FS72" s="6" t="str">
        <f t="shared" si="35"/>
        <v/>
      </c>
      <c r="FT72" s="43">
        <f t="shared" si="120"/>
        <v>0</v>
      </c>
      <c r="FU72" s="23">
        <f t="shared" si="121"/>
        <v>0</v>
      </c>
      <c r="FV72" s="21">
        <f t="shared" si="122"/>
        <v>0</v>
      </c>
    </row>
    <row r="73" spans="1:178">
      <c r="A73" s="4" t="str">
        <f t="shared" si="36"/>
        <v/>
      </c>
      <c r="B73" s="33"/>
      <c r="C73" s="33"/>
      <c r="D73" s="33"/>
      <c r="E73" s="33"/>
      <c r="F73" s="33"/>
      <c r="G73" s="11" t="str">
        <f t="shared" si="2"/>
        <v/>
      </c>
      <c r="H73" s="3" t="str">
        <f t="shared" si="37"/>
        <v/>
      </c>
      <c r="I73" s="3" t="str">
        <f t="shared" si="3"/>
        <v/>
      </c>
      <c r="J73" s="3" t="str">
        <f t="shared" si="38"/>
        <v/>
      </c>
      <c r="K73" s="3" t="str">
        <f t="shared" si="4"/>
        <v/>
      </c>
      <c r="L73" s="2" t="str">
        <f t="shared" si="5"/>
        <v/>
      </c>
      <c r="M73" s="8" t="str">
        <f t="shared" si="39"/>
        <v/>
      </c>
      <c r="N73" s="8" t="str">
        <f t="shared" si="6"/>
        <v/>
      </c>
      <c r="O73" s="8" t="str">
        <f t="shared" si="40"/>
        <v/>
      </c>
      <c r="P73" s="8" t="str">
        <f t="shared" si="7"/>
        <v/>
      </c>
      <c r="Q73" s="2" t="str">
        <f t="shared" si="8"/>
        <v/>
      </c>
      <c r="R73" s="3" t="str">
        <f t="shared" si="9"/>
        <v/>
      </c>
      <c r="S73" s="3" t="str">
        <f t="shared" si="10"/>
        <v/>
      </c>
      <c r="T73" s="3" t="str">
        <f t="shared" si="41"/>
        <v/>
      </c>
      <c r="U73" s="8" t="str">
        <f t="shared" si="11"/>
        <v/>
      </c>
      <c r="V73" s="2" t="str">
        <f t="shared" si="12"/>
        <v/>
      </c>
      <c r="W73" s="2" t="str">
        <f t="shared" si="13"/>
        <v/>
      </c>
      <c r="X73" s="2" t="str">
        <f t="shared" si="123"/>
        <v/>
      </c>
      <c r="Y73" s="2" t="str">
        <f t="shared" si="14"/>
        <v/>
      </c>
      <c r="Z73" s="46" t="str">
        <f t="shared" si="42"/>
        <v/>
      </c>
      <c r="AA73" s="46" t="str">
        <f t="shared" si="43"/>
        <v/>
      </c>
      <c r="AB73" s="47"/>
      <c r="AC73" s="46" t="str">
        <f t="shared" si="44"/>
        <v/>
      </c>
      <c r="AD73" s="47" t="str">
        <f t="shared" si="45"/>
        <v/>
      </c>
      <c r="AE73" s="48" t="str">
        <f t="shared" si="46"/>
        <v/>
      </c>
      <c r="AF73" s="49" t="str">
        <f t="shared" si="129"/>
        <v/>
      </c>
      <c r="AG73" s="49" t="str">
        <f t="shared" si="129"/>
        <v/>
      </c>
      <c r="AH73" s="49" t="str">
        <f t="shared" si="129"/>
        <v/>
      </c>
      <c r="AI73" s="47" t="str">
        <f t="shared" si="129"/>
        <v/>
      </c>
      <c r="AJ73" s="47" t="str">
        <f t="shared" si="129"/>
        <v/>
      </c>
      <c r="AK73" s="46" t="str">
        <f t="shared" si="129"/>
        <v/>
      </c>
      <c r="AL73" s="47"/>
      <c r="AM73" s="53" t="str">
        <f t="shared" si="48"/>
        <v/>
      </c>
      <c r="AN73" s="50" t="str">
        <f t="shared" si="49"/>
        <v/>
      </c>
      <c r="AO73" s="53" t="s">
        <v>84</v>
      </c>
      <c r="AP73" s="52" t="str">
        <f t="shared" si="50"/>
        <v/>
      </c>
      <c r="AQ73" s="52" t="str">
        <f t="shared" si="51"/>
        <v/>
      </c>
      <c r="AR73" s="47">
        <f t="shared" si="52"/>
        <v>0</v>
      </c>
      <c r="AS73" s="53" t="str">
        <f t="shared" si="53"/>
        <v/>
      </c>
      <c r="AT73" s="52" t="str">
        <f t="shared" si="54"/>
        <v/>
      </c>
      <c r="AU73" s="9" t="str">
        <f t="shared" si="55"/>
        <v/>
      </c>
      <c r="AV73" s="9" t="str">
        <f t="shared" si="56"/>
        <v/>
      </c>
      <c r="AW73" s="12" t="str">
        <f t="shared" si="57"/>
        <v/>
      </c>
      <c r="AX73" s="9" t="str">
        <f t="shared" si="58"/>
        <v/>
      </c>
      <c r="AY73" s="12" t="str">
        <f t="shared" si="59"/>
        <v/>
      </c>
      <c r="AZ73" s="10" t="str">
        <f t="shared" si="60"/>
        <v/>
      </c>
      <c r="BA73" s="10" t="str">
        <f t="shared" si="61"/>
        <v/>
      </c>
      <c r="BB73" s="10" t="str">
        <f t="shared" si="62"/>
        <v/>
      </c>
      <c r="BC73" s="10" t="str">
        <f t="shared" si="63"/>
        <v/>
      </c>
      <c r="BD73" s="10" t="str">
        <f t="shared" si="64"/>
        <v/>
      </c>
      <c r="BE73" s="12" t="str">
        <f t="shared" si="65"/>
        <v/>
      </c>
      <c r="BF73" s="9" t="str">
        <f t="shared" si="66"/>
        <v/>
      </c>
      <c r="BG73" s="9" t="str">
        <f t="shared" si="67"/>
        <v/>
      </c>
      <c r="BH73" s="7" t="str">
        <f t="shared" si="68"/>
        <v/>
      </c>
      <c r="BI73" s="7" t="str">
        <f t="shared" si="69"/>
        <v/>
      </c>
      <c r="BJ73" s="12" t="str">
        <f t="shared" si="70"/>
        <v/>
      </c>
      <c r="BK73" s="80" t="str">
        <f t="shared" si="71"/>
        <v/>
      </c>
      <c r="BL73" s="7" t="str">
        <f t="shared" si="72"/>
        <v/>
      </c>
      <c r="BM73" s="7" t="str">
        <f t="shared" si="124"/>
        <v/>
      </c>
      <c r="BN73" s="12" t="str">
        <f t="shared" si="73"/>
        <v/>
      </c>
      <c r="BO73" s="9" t="str">
        <f t="shared" si="74"/>
        <v/>
      </c>
      <c r="BP73" s="2" t="str">
        <f t="shared" si="75"/>
        <v/>
      </c>
      <c r="BQ73" s="2" t="str">
        <f t="shared" si="76"/>
        <v/>
      </c>
      <c r="BR73" s="20" t="str">
        <f t="shared" si="134"/>
        <v/>
      </c>
      <c r="BS73" s="20" t="str">
        <f t="shared" si="134"/>
        <v/>
      </c>
      <c r="BT73" s="20" t="str">
        <f t="shared" si="134"/>
        <v/>
      </c>
      <c r="BU73" s="86" t="str">
        <f t="shared" si="78"/>
        <v/>
      </c>
      <c r="BV73" s="86" t="str">
        <f t="shared" si="79"/>
        <v/>
      </c>
      <c r="BW73" s="20" t="str">
        <f t="shared" si="134"/>
        <v/>
      </c>
      <c r="BX73" s="86" t="str">
        <f t="shared" si="134"/>
        <v/>
      </c>
      <c r="BY73" s="86" t="str">
        <f t="shared" si="134"/>
        <v/>
      </c>
      <c r="BZ73" s="86" t="str">
        <f t="shared" si="134"/>
        <v/>
      </c>
      <c r="CA73" s="86" t="str">
        <f t="shared" si="134"/>
        <v/>
      </c>
      <c r="CB73" s="86" t="str">
        <f t="shared" si="134"/>
        <v/>
      </c>
      <c r="CC73" s="86" t="str">
        <f t="shared" si="134"/>
        <v/>
      </c>
      <c r="CD73" s="86" t="str">
        <f t="shared" si="134"/>
        <v/>
      </c>
      <c r="CE73" s="20" t="str">
        <f t="shared" si="125"/>
        <v/>
      </c>
      <c r="CF73" s="14" t="str">
        <f t="shared" si="81"/>
        <v/>
      </c>
      <c r="CG73" s="14" t="str">
        <f t="shared" si="82"/>
        <v/>
      </c>
      <c r="CH73" s="8">
        <f t="shared" si="83"/>
        <v>0</v>
      </c>
      <c r="CI73" s="9" t="str">
        <f t="shared" si="84"/>
        <v/>
      </c>
      <c r="CJ73" s="9" t="str">
        <f t="shared" si="85"/>
        <v/>
      </c>
      <c r="CK73" s="9" t="str">
        <f t="shared" si="86"/>
        <v/>
      </c>
      <c r="CL73" s="9" t="str">
        <f t="shared" si="87"/>
        <v/>
      </c>
      <c r="CM73" s="9" t="str">
        <f t="shared" si="88"/>
        <v/>
      </c>
      <c r="CN73" s="9" t="str">
        <f t="shared" si="89"/>
        <v/>
      </c>
      <c r="CO73" s="9" t="str">
        <f t="shared" si="132"/>
        <v/>
      </c>
      <c r="CP73" s="9" t="str">
        <f t="shared" si="132"/>
        <v/>
      </c>
      <c r="CQ73" s="9" t="str">
        <f t="shared" si="132"/>
        <v/>
      </c>
      <c r="CR73" s="9" t="str">
        <f t="shared" si="132"/>
        <v/>
      </c>
      <c r="CS73" s="9" t="str">
        <f t="shared" si="132"/>
        <v/>
      </c>
      <c r="CT73" s="9" t="str">
        <f t="shared" si="132"/>
        <v/>
      </c>
      <c r="CU73" s="9" t="str">
        <f t="shared" si="132"/>
        <v/>
      </c>
      <c r="CV73" s="9" t="str">
        <f t="shared" si="91"/>
        <v/>
      </c>
      <c r="CW73" s="9" t="str">
        <f t="shared" si="133"/>
        <v/>
      </c>
      <c r="CX73" s="9" t="str">
        <f t="shared" si="133"/>
        <v/>
      </c>
      <c r="CY73" s="9" t="str">
        <f t="shared" si="133"/>
        <v/>
      </c>
      <c r="CZ73" s="9" t="str">
        <f t="shared" si="133"/>
        <v/>
      </c>
      <c r="DA73" s="9" t="str">
        <f t="shared" si="133"/>
        <v/>
      </c>
      <c r="DB73" s="9" t="str">
        <f t="shared" si="133"/>
        <v/>
      </c>
      <c r="DC73" s="9" t="str">
        <f t="shared" si="133"/>
        <v/>
      </c>
      <c r="DD73" s="2" t="str">
        <f t="shared" si="93"/>
        <v/>
      </c>
      <c r="DE73" s="2" t="str">
        <f t="shared" si="94"/>
        <v/>
      </c>
      <c r="DF73" s="2" t="str">
        <f t="shared" si="95"/>
        <v/>
      </c>
      <c r="DG73" s="2" t="str">
        <f t="shared" si="96"/>
        <v/>
      </c>
      <c r="DH73" s="2" t="str">
        <f t="shared" si="97"/>
        <v/>
      </c>
      <c r="DI73" s="2" t="str">
        <f t="shared" si="98"/>
        <v/>
      </c>
      <c r="DJ73" s="2" t="str">
        <f t="shared" si="99"/>
        <v/>
      </c>
      <c r="DK73" s="2" t="str">
        <f t="shared" si="100"/>
        <v/>
      </c>
      <c r="DL73" s="16" t="str">
        <f t="shared" si="101"/>
        <v/>
      </c>
      <c r="DM73" s="16" t="str">
        <f t="shared" si="102"/>
        <v/>
      </c>
      <c r="DN73" s="16" t="str">
        <f t="shared" si="103"/>
        <v/>
      </c>
      <c r="DO73" s="72" t="str">
        <f t="shared" si="104"/>
        <v/>
      </c>
      <c r="DP73" s="16" t="str">
        <f t="shared" si="105"/>
        <v/>
      </c>
      <c r="DQ73" s="16" t="str">
        <f t="shared" si="106"/>
        <v/>
      </c>
      <c r="DR73" s="2" t="str">
        <f t="shared" si="107"/>
        <v/>
      </c>
      <c r="DS73" s="2" t="str">
        <f t="shared" si="108"/>
        <v/>
      </c>
      <c r="DT73" s="2" t="str">
        <f t="shared" si="109"/>
        <v/>
      </c>
      <c r="DU73" s="2" t="str">
        <f t="shared" si="110"/>
        <v/>
      </c>
      <c r="DV73" s="15"/>
      <c r="DW73" s="18"/>
      <c r="DX73" s="17"/>
      <c r="DY73" s="47" t="str">
        <f t="shared" si="131"/>
        <v/>
      </c>
      <c r="DZ73" s="47" t="str">
        <f t="shared" si="131"/>
        <v/>
      </c>
      <c r="EA73" s="47" t="str">
        <f t="shared" si="131"/>
        <v/>
      </c>
      <c r="EB73" s="47" t="str">
        <f t="shared" si="131"/>
        <v/>
      </c>
      <c r="EC73" s="49" t="str">
        <f t="shared" si="131"/>
        <v/>
      </c>
      <c r="ED73" s="49" t="str">
        <f t="shared" si="131"/>
        <v/>
      </c>
      <c r="EE73" s="47" t="str">
        <f t="shared" si="131"/>
        <v/>
      </c>
      <c r="EF73" s="47" t="str">
        <f t="shared" si="131"/>
        <v/>
      </c>
      <c r="EG73" s="47" t="str">
        <f t="shared" si="131"/>
        <v/>
      </c>
      <c r="EH73" s="6">
        <f t="shared" si="16"/>
        <v>0</v>
      </c>
      <c r="EI73" s="6">
        <f t="shared" si="17"/>
        <v>0</v>
      </c>
      <c r="EJ73" s="2" t="str">
        <f t="shared" si="18"/>
        <v/>
      </c>
      <c r="EK73" s="2" t="str">
        <f t="shared" si="19"/>
        <v/>
      </c>
      <c r="EL73" s="2" t="str">
        <f t="shared" si="127"/>
        <v/>
      </c>
      <c r="EM73" s="2" t="str">
        <f t="shared" si="21"/>
        <v/>
      </c>
      <c r="EN73" s="2" t="str">
        <f t="shared" si="22"/>
        <v/>
      </c>
      <c r="EO73" s="2">
        <f t="shared" si="23"/>
        <v>0</v>
      </c>
      <c r="EP73" s="2">
        <f t="shared" si="111"/>
        <v>0</v>
      </c>
      <c r="EQ73" s="2"/>
      <c r="ER73" s="2"/>
      <c r="ES73" s="2"/>
      <c r="ET73" s="2"/>
      <c r="EU73" s="2"/>
      <c r="EV73" s="2"/>
      <c r="EW73" s="2">
        <f t="shared" si="24"/>
        <v>0</v>
      </c>
      <c r="EX73" s="2">
        <f t="shared" si="25"/>
        <v>0</v>
      </c>
      <c r="EY73" s="2">
        <f t="shared" si="112"/>
        <v>0</v>
      </c>
      <c r="EZ73" s="2">
        <f t="shared" si="26"/>
        <v>0</v>
      </c>
      <c r="FA73" s="2">
        <f t="shared" si="27"/>
        <v>0</v>
      </c>
      <c r="FB73" s="59"/>
      <c r="FC73" s="2">
        <f t="shared" si="28"/>
        <v>0</v>
      </c>
      <c r="FD73" s="2">
        <f t="shared" si="113"/>
        <v>0</v>
      </c>
      <c r="FE73" s="3">
        <f t="shared" si="126"/>
        <v>0</v>
      </c>
      <c r="FF73" s="3">
        <f t="shared" si="114"/>
        <v>0</v>
      </c>
      <c r="FG73" s="3">
        <f t="shared" si="115"/>
        <v>0</v>
      </c>
      <c r="FH73" s="3">
        <f t="shared" si="29"/>
        <v>0</v>
      </c>
      <c r="FI73" s="67">
        <f t="shared" si="30"/>
        <v>0</v>
      </c>
      <c r="FJ73" s="3">
        <f t="shared" si="31"/>
        <v>0</v>
      </c>
      <c r="FK73" s="3">
        <f t="shared" si="32"/>
        <v>0</v>
      </c>
      <c r="FL73" s="3">
        <f t="shared" si="116"/>
        <v>0</v>
      </c>
      <c r="FM73" s="3">
        <f t="shared" si="117"/>
        <v>0</v>
      </c>
      <c r="FN73" s="3">
        <f t="shared" si="118"/>
        <v>0</v>
      </c>
      <c r="FO73" s="2">
        <f t="shared" si="33"/>
        <v>0</v>
      </c>
      <c r="FP73" s="2">
        <f t="shared" si="34"/>
        <v>0</v>
      </c>
      <c r="FQ73" s="2">
        <f t="shared" si="119"/>
        <v>0</v>
      </c>
      <c r="FR73" s="6" t="str">
        <f>IF(A73=1,1,IF(DW73="","",COUNTA($DW$31:DW73)+1))</f>
        <v/>
      </c>
      <c r="FS73" s="6" t="str">
        <f t="shared" si="35"/>
        <v/>
      </c>
      <c r="FT73" s="43">
        <f t="shared" si="120"/>
        <v>0</v>
      </c>
      <c r="FU73" s="23">
        <f t="shared" si="121"/>
        <v>0</v>
      </c>
      <c r="FV73" s="21">
        <f t="shared" si="122"/>
        <v>0</v>
      </c>
    </row>
    <row r="74" spans="1:178">
      <c r="A74" s="4" t="str">
        <f t="shared" si="36"/>
        <v/>
      </c>
      <c r="B74" s="33"/>
      <c r="C74" s="33"/>
      <c r="D74" s="33"/>
      <c r="E74" s="33"/>
      <c r="F74" s="33"/>
      <c r="G74" s="11" t="str">
        <f t="shared" si="2"/>
        <v/>
      </c>
      <c r="H74" s="3" t="str">
        <f t="shared" si="37"/>
        <v/>
      </c>
      <c r="I74" s="3" t="str">
        <f t="shared" si="3"/>
        <v/>
      </c>
      <c r="J74" s="3" t="str">
        <f t="shared" si="38"/>
        <v/>
      </c>
      <c r="K74" s="3" t="str">
        <f t="shared" si="4"/>
        <v/>
      </c>
      <c r="L74" s="2" t="str">
        <f t="shared" si="5"/>
        <v/>
      </c>
      <c r="M74" s="8" t="str">
        <f t="shared" si="39"/>
        <v/>
      </c>
      <c r="N74" s="8" t="str">
        <f t="shared" si="6"/>
        <v/>
      </c>
      <c r="O74" s="8" t="str">
        <f t="shared" si="40"/>
        <v/>
      </c>
      <c r="P74" s="8" t="str">
        <f t="shared" si="7"/>
        <v/>
      </c>
      <c r="Q74" s="2" t="str">
        <f t="shared" si="8"/>
        <v/>
      </c>
      <c r="R74" s="3" t="str">
        <f t="shared" si="9"/>
        <v/>
      </c>
      <c r="S74" s="3" t="str">
        <f t="shared" si="10"/>
        <v/>
      </c>
      <c r="T74" s="3" t="str">
        <f t="shared" si="41"/>
        <v/>
      </c>
      <c r="U74" s="8" t="str">
        <f t="shared" si="11"/>
        <v/>
      </c>
      <c r="V74" s="2" t="str">
        <f t="shared" si="12"/>
        <v/>
      </c>
      <c r="W74" s="2" t="str">
        <f t="shared" si="13"/>
        <v/>
      </c>
      <c r="X74" s="2" t="str">
        <f t="shared" si="123"/>
        <v/>
      </c>
      <c r="Y74" s="2" t="str">
        <f t="shared" si="14"/>
        <v/>
      </c>
      <c r="Z74" s="46" t="str">
        <f t="shared" si="42"/>
        <v/>
      </c>
      <c r="AA74" s="46" t="str">
        <f t="shared" si="43"/>
        <v/>
      </c>
      <c r="AB74" s="47"/>
      <c r="AC74" s="46" t="str">
        <f t="shared" si="44"/>
        <v/>
      </c>
      <c r="AD74" s="47" t="str">
        <f t="shared" si="45"/>
        <v/>
      </c>
      <c r="AE74" s="48" t="str">
        <f t="shared" si="46"/>
        <v/>
      </c>
      <c r="AF74" s="49" t="str">
        <f t="shared" si="129"/>
        <v/>
      </c>
      <c r="AG74" s="49" t="str">
        <f t="shared" si="129"/>
        <v/>
      </c>
      <c r="AH74" s="49" t="str">
        <f t="shared" si="129"/>
        <v/>
      </c>
      <c r="AI74" s="47" t="str">
        <f t="shared" si="129"/>
        <v/>
      </c>
      <c r="AJ74" s="47" t="str">
        <f t="shared" si="129"/>
        <v/>
      </c>
      <c r="AK74" s="46" t="str">
        <f t="shared" si="129"/>
        <v/>
      </c>
      <c r="AL74" s="47"/>
      <c r="AM74" s="53" t="str">
        <f t="shared" si="48"/>
        <v/>
      </c>
      <c r="AN74" s="50" t="str">
        <f t="shared" si="49"/>
        <v/>
      </c>
      <c r="AO74" s="53" t="s">
        <v>84</v>
      </c>
      <c r="AP74" s="52" t="str">
        <f t="shared" si="50"/>
        <v/>
      </c>
      <c r="AQ74" s="52" t="str">
        <f t="shared" si="51"/>
        <v/>
      </c>
      <c r="AR74" s="47">
        <f t="shared" si="52"/>
        <v>0</v>
      </c>
      <c r="AS74" s="53" t="str">
        <f t="shared" si="53"/>
        <v/>
      </c>
      <c r="AT74" s="52" t="str">
        <f t="shared" si="54"/>
        <v/>
      </c>
      <c r="AU74" s="9" t="str">
        <f t="shared" si="55"/>
        <v/>
      </c>
      <c r="AV74" s="9" t="str">
        <f t="shared" si="56"/>
        <v/>
      </c>
      <c r="AW74" s="12" t="str">
        <f t="shared" si="57"/>
        <v/>
      </c>
      <c r="AX74" s="9" t="str">
        <f t="shared" si="58"/>
        <v/>
      </c>
      <c r="AY74" s="12" t="str">
        <f t="shared" si="59"/>
        <v/>
      </c>
      <c r="AZ74" s="10" t="str">
        <f t="shared" si="60"/>
        <v/>
      </c>
      <c r="BA74" s="10" t="str">
        <f t="shared" si="61"/>
        <v/>
      </c>
      <c r="BB74" s="10" t="str">
        <f t="shared" si="62"/>
        <v/>
      </c>
      <c r="BC74" s="10" t="str">
        <f t="shared" si="63"/>
        <v/>
      </c>
      <c r="BD74" s="10" t="str">
        <f t="shared" si="64"/>
        <v/>
      </c>
      <c r="BE74" s="12" t="str">
        <f t="shared" si="65"/>
        <v/>
      </c>
      <c r="BF74" s="9" t="str">
        <f t="shared" si="66"/>
        <v/>
      </c>
      <c r="BG74" s="9" t="str">
        <f t="shared" si="67"/>
        <v/>
      </c>
      <c r="BH74" s="7" t="str">
        <f t="shared" si="68"/>
        <v/>
      </c>
      <c r="BI74" s="7" t="str">
        <f t="shared" si="69"/>
        <v/>
      </c>
      <c r="BJ74" s="12" t="str">
        <f t="shared" si="70"/>
        <v/>
      </c>
      <c r="BK74" s="80" t="str">
        <f t="shared" si="71"/>
        <v/>
      </c>
      <c r="BL74" s="7" t="str">
        <f t="shared" si="72"/>
        <v/>
      </c>
      <c r="BM74" s="7" t="str">
        <f t="shared" si="124"/>
        <v/>
      </c>
      <c r="BN74" s="12" t="str">
        <f t="shared" si="73"/>
        <v/>
      </c>
      <c r="BO74" s="9" t="str">
        <f t="shared" si="74"/>
        <v/>
      </c>
      <c r="BP74" s="2" t="str">
        <f t="shared" si="75"/>
        <v/>
      </c>
      <c r="BQ74" s="2" t="str">
        <f t="shared" si="76"/>
        <v/>
      </c>
      <c r="BR74" s="20" t="str">
        <f t="shared" si="134"/>
        <v/>
      </c>
      <c r="BS74" s="20" t="str">
        <f t="shared" si="134"/>
        <v/>
      </c>
      <c r="BT74" s="20" t="str">
        <f t="shared" si="134"/>
        <v/>
      </c>
      <c r="BU74" s="86" t="str">
        <f t="shared" si="78"/>
        <v/>
      </c>
      <c r="BV74" s="86" t="str">
        <f t="shared" si="79"/>
        <v/>
      </c>
      <c r="BW74" s="20" t="str">
        <f t="shared" si="134"/>
        <v/>
      </c>
      <c r="BX74" s="86" t="str">
        <f t="shared" si="134"/>
        <v/>
      </c>
      <c r="BY74" s="86" t="str">
        <f t="shared" si="134"/>
        <v/>
      </c>
      <c r="BZ74" s="86" t="str">
        <f t="shared" si="134"/>
        <v/>
      </c>
      <c r="CA74" s="86" t="str">
        <f t="shared" si="134"/>
        <v/>
      </c>
      <c r="CB74" s="86" t="str">
        <f t="shared" si="134"/>
        <v/>
      </c>
      <c r="CC74" s="86" t="str">
        <f t="shared" si="134"/>
        <v/>
      </c>
      <c r="CD74" s="86" t="str">
        <f t="shared" si="134"/>
        <v/>
      </c>
      <c r="CE74" s="20" t="str">
        <f t="shared" si="125"/>
        <v/>
      </c>
      <c r="CF74" s="14" t="str">
        <f t="shared" si="81"/>
        <v/>
      </c>
      <c r="CG74" s="14" t="str">
        <f t="shared" si="82"/>
        <v/>
      </c>
      <c r="CH74" s="8">
        <f t="shared" si="83"/>
        <v>0</v>
      </c>
      <c r="CI74" s="9" t="str">
        <f t="shared" si="84"/>
        <v/>
      </c>
      <c r="CJ74" s="9" t="str">
        <f t="shared" si="85"/>
        <v/>
      </c>
      <c r="CK74" s="9" t="str">
        <f t="shared" si="86"/>
        <v/>
      </c>
      <c r="CL74" s="9" t="str">
        <f t="shared" si="87"/>
        <v/>
      </c>
      <c r="CM74" s="9" t="str">
        <f t="shared" si="88"/>
        <v/>
      </c>
      <c r="CN74" s="9" t="str">
        <f t="shared" si="89"/>
        <v/>
      </c>
      <c r="CO74" s="9" t="str">
        <f t="shared" si="132"/>
        <v/>
      </c>
      <c r="CP74" s="9" t="str">
        <f t="shared" si="132"/>
        <v/>
      </c>
      <c r="CQ74" s="9" t="str">
        <f t="shared" si="132"/>
        <v/>
      </c>
      <c r="CR74" s="9" t="str">
        <f t="shared" si="132"/>
        <v/>
      </c>
      <c r="CS74" s="9" t="str">
        <f t="shared" si="132"/>
        <v/>
      </c>
      <c r="CT74" s="9" t="str">
        <f t="shared" si="132"/>
        <v/>
      </c>
      <c r="CU74" s="9" t="str">
        <f t="shared" si="132"/>
        <v/>
      </c>
      <c r="CV74" s="9" t="str">
        <f t="shared" si="91"/>
        <v/>
      </c>
      <c r="CW74" s="9" t="str">
        <f t="shared" si="133"/>
        <v/>
      </c>
      <c r="CX74" s="9" t="str">
        <f t="shared" si="133"/>
        <v/>
      </c>
      <c r="CY74" s="9" t="str">
        <f t="shared" si="133"/>
        <v/>
      </c>
      <c r="CZ74" s="9" t="str">
        <f t="shared" si="133"/>
        <v/>
      </c>
      <c r="DA74" s="9" t="str">
        <f t="shared" si="133"/>
        <v/>
      </c>
      <c r="DB74" s="9" t="str">
        <f t="shared" si="133"/>
        <v/>
      </c>
      <c r="DC74" s="9" t="str">
        <f t="shared" si="133"/>
        <v/>
      </c>
      <c r="DD74" s="2" t="str">
        <f t="shared" si="93"/>
        <v/>
      </c>
      <c r="DE74" s="2" t="str">
        <f t="shared" si="94"/>
        <v/>
      </c>
      <c r="DF74" s="2" t="str">
        <f t="shared" si="95"/>
        <v/>
      </c>
      <c r="DG74" s="2" t="str">
        <f t="shared" si="96"/>
        <v/>
      </c>
      <c r="DH74" s="2" t="str">
        <f t="shared" si="97"/>
        <v/>
      </c>
      <c r="DI74" s="2" t="str">
        <f t="shared" si="98"/>
        <v/>
      </c>
      <c r="DJ74" s="2" t="str">
        <f t="shared" si="99"/>
        <v/>
      </c>
      <c r="DK74" s="2" t="str">
        <f t="shared" si="100"/>
        <v/>
      </c>
      <c r="DL74" s="16" t="str">
        <f t="shared" si="101"/>
        <v/>
      </c>
      <c r="DM74" s="16" t="str">
        <f t="shared" si="102"/>
        <v/>
      </c>
      <c r="DN74" s="16" t="str">
        <f t="shared" si="103"/>
        <v/>
      </c>
      <c r="DO74" s="72" t="str">
        <f t="shared" si="104"/>
        <v/>
      </c>
      <c r="DP74" s="16" t="str">
        <f t="shared" si="105"/>
        <v/>
      </c>
      <c r="DQ74" s="16" t="str">
        <f t="shared" si="106"/>
        <v/>
      </c>
      <c r="DR74" s="2" t="str">
        <f t="shared" si="107"/>
        <v/>
      </c>
      <c r="DS74" s="2" t="str">
        <f t="shared" si="108"/>
        <v/>
      </c>
      <c r="DT74" s="2" t="str">
        <f t="shared" si="109"/>
        <v/>
      </c>
      <c r="DU74" s="2" t="str">
        <f t="shared" si="110"/>
        <v/>
      </c>
      <c r="DV74" s="15"/>
      <c r="DW74" s="18"/>
      <c r="DX74" s="17"/>
      <c r="DY74" s="47" t="str">
        <f t="shared" si="131"/>
        <v/>
      </c>
      <c r="DZ74" s="47" t="str">
        <f t="shared" si="131"/>
        <v/>
      </c>
      <c r="EA74" s="47" t="str">
        <f t="shared" si="131"/>
        <v/>
      </c>
      <c r="EB74" s="47" t="str">
        <f t="shared" si="131"/>
        <v/>
      </c>
      <c r="EC74" s="49" t="str">
        <f t="shared" si="131"/>
        <v/>
      </c>
      <c r="ED74" s="49" t="str">
        <f t="shared" si="131"/>
        <v/>
      </c>
      <c r="EE74" s="47" t="str">
        <f t="shared" si="131"/>
        <v/>
      </c>
      <c r="EF74" s="47" t="str">
        <f t="shared" si="131"/>
        <v/>
      </c>
      <c r="EG74" s="47" t="str">
        <f t="shared" si="131"/>
        <v/>
      </c>
      <c r="EH74" s="6">
        <f t="shared" si="16"/>
        <v>0</v>
      </c>
      <c r="EI74" s="6">
        <f t="shared" si="17"/>
        <v>0</v>
      </c>
      <c r="EJ74" s="2" t="str">
        <f t="shared" si="18"/>
        <v/>
      </c>
      <c r="EK74" s="2" t="str">
        <f t="shared" si="19"/>
        <v/>
      </c>
      <c r="EL74" s="2" t="str">
        <f t="shared" si="127"/>
        <v/>
      </c>
      <c r="EM74" s="2" t="str">
        <f t="shared" si="21"/>
        <v/>
      </c>
      <c r="EN74" s="2" t="str">
        <f t="shared" si="22"/>
        <v/>
      </c>
      <c r="EO74" s="2">
        <f t="shared" si="23"/>
        <v>0</v>
      </c>
      <c r="EP74" s="2">
        <f t="shared" si="111"/>
        <v>0</v>
      </c>
      <c r="EQ74" s="2"/>
      <c r="ER74" s="2"/>
      <c r="ES74" s="2"/>
      <c r="ET74" s="2"/>
      <c r="EU74" s="2"/>
      <c r="EV74" s="2"/>
      <c r="EW74" s="2">
        <f t="shared" si="24"/>
        <v>0</v>
      </c>
      <c r="EX74" s="2">
        <f t="shared" si="25"/>
        <v>0</v>
      </c>
      <c r="EY74" s="2">
        <f t="shared" si="112"/>
        <v>0</v>
      </c>
      <c r="EZ74" s="2">
        <f t="shared" si="26"/>
        <v>0</v>
      </c>
      <c r="FA74" s="2">
        <f t="shared" si="27"/>
        <v>0</v>
      </c>
      <c r="FB74" s="59"/>
      <c r="FC74" s="2">
        <f t="shared" si="28"/>
        <v>0</v>
      </c>
      <c r="FD74" s="2">
        <f t="shared" si="113"/>
        <v>0</v>
      </c>
      <c r="FE74" s="3">
        <f t="shared" si="126"/>
        <v>0</v>
      </c>
      <c r="FF74" s="3">
        <f t="shared" si="114"/>
        <v>0</v>
      </c>
      <c r="FG74" s="3">
        <f t="shared" si="115"/>
        <v>0</v>
      </c>
      <c r="FH74" s="3">
        <f t="shared" si="29"/>
        <v>0</v>
      </c>
      <c r="FI74" s="67">
        <f t="shared" si="30"/>
        <v>0</v>
      </c>
      <c r="FJ74" s="3">
        <f t="shared" si="31"/>
        <v>0</v>
      </c>
      <c r="FK74" s="3">
        <f t="shared" si="32"/>
        <v>0</v>
      </c>
      <c r="FL74" s="3">
        <f t="shared" si="116"/>
        <v>0</v>
      </c>
      <c r="FM74" s="3">
        <f t="shared" si="117"/>
        <v>0</v>
      </c>
      <c r="FN74" s="3">
        <f t="shared" si="118"/>
        <v>0</v>
      </c>
      <c r="FO74" s="2">
        <f t="shared" si="33"/>
        <v>0</v>
      </c>
      <c r="FP74" s="2">
        <f t="shared" si="34"/>
        <v>0</v>
      </c>
      <c r="FQ74" s="2">
        <f t="shared" si="119"/>
        <v>0</v>
      </c>
      <c r="FR74" s="6" t="str">
        <f>IF(A74=1,1,IF(DW74="","",COUNTA($DW$31:DW74)+1))</f>
        <v/>
      </c>
      <c r="FS74" s="6" t="str">
        <f t="shared" si="35"/>
        <v/>
      </c>
      <c r="FT74" s="43">
        <f t="shared" si="120"/>
        <v>0</v>
      </c>
      <c r="FU74" s="23">
        <f t="shared" si="121"/>
        <v>0</v>
      </c>
      <c r="FV74" s="21">
        <f t="shared" si="122"/>
        <v>0</v>
      </c>
    </row>
    <row r="75" spans="1:178">
      <c r="A75" s="4" t="str">
        <f t="shared" si="36"/>
        <v/>
      </c>
      <c r="B75" s="33"/>
      <c r="C75" s="33"/>
      <c r="D75" s="33"/>
      <c r="E75" s="33"/>
      <c r="F75" s="33"/>
      <c r="G75" s="11" t="str">
        <f t="shared" si="2"/>
        <v/>
      </c>
      <c r="H75" s="3" t="str">
        <f t="shared" si="37"/>
        <v/>
      </c>
      <c r="I75" s="3" t="str">
        <f t="shared" si="3"/>
        <v/>
      </c>
      <c r="J75" s="3" t="str">
        <f t="shared" si="38"/>
        <v/>
      </c>
      <c r="K75" s="3" t="str">
        <f t="shared" si="4"/>
        <v/>
      </c>
      <c r="L75" s="2" t="str">
        <f t="shared" si="5"/>
        <v/>
      </c>
      <c r="M75" s="8" t="str">
        <f t="shared" si="39"/>
        <v/>
      </c>
      <c r="N75" s="8" t="str">
        <f t="shared" si="6"/>
        <v/>
      </c>
      <c r="O75" s="8" t="str">
        <f t="shared" si="40"/>
        <v/>
      </c>
      <c r="P75" s="8" t="str">
        <f t="shared" si="7"/>
        <v/>
      </c>
      <c r="Q75" s="2" t="str">
        <f t="shared" si="8"/>
        <v/>
      </c>
      <c r="R75" s="3" t="str">
        <f t="shared" si="9"/>
        <v/>
      </c>
      <c r="S75" s="3" t="str">
        <f t="shared" si="10"/>
        <v/>
      </c>
      <c r="T75" s="3" t="str">
        <f t="shared" si="41"/>
        <v/>
      </c>
      <c r="U75" s="8" t="str">
        <f t="shared" si="11"/>
        <v/>
      </c>
      <c r="V75" s="2" t="str">
        <f t="shared" si="12"/>
        <v/>
      </c>
      <c r="W75" s="2" t="str">
        <f t="shared" si="13"/>
        <v/>
      </c>
      <c r="X75" s="2" t="str">
        <f t="shared" si="123"/>
        <v/>
      </c>
      <c r="Y75" s="2" t="str">
        <f t="shared" si="14"/>
        <v/>
      </c>
      <c r="Z75" s="46" t="str">
        <f t="shared" si="42"/>
        <v/>
      </c>
      <c r="AA75" s="46" t="str">
        <f t="shared" si="43"/>
        <v/>
      </c>
      <c r="AB75" s="47"/>
      <c r="AC75" s="46" t="str">
        <f t="shared" si="44"/>
        <v/>
      </c>
      <c r="AD75" s="47" t="str">
        <f t="shared" si="45"/>
        <v/>
      </c>
      <c r="AE75" s="48" t="str">
        <f t="shared" si="46"/>
        <v/>
      </c>
      <c r="AF75" s="49" t="str">
        <f t="shared" si="129"/>
        <v/>
      </c>
      <c r="AG75" s="49" t="str">
        <f t="shared" si="129"/>
        <v/>
      </c>
      <c r="AH75" s="49" t="str">
        <f t="shared" si="129"/>
        <v/>
      </c>
      <c r="AI75" s="47" t="str">
        <f t="shared" si="129"/>
        <v/>
      </c>
      <c r="AJ75" s="47" t="str">
        <f t="shared" si="129"/>
        <v/>
      </c>
      <c r="AK75" s="46" t="str">
        <f t="shared" si="129"/>
        <v/>
      </c>
      <c r="AL75" s="47"/>
      <c r="AM75" s="53" t="str">
        <f t="shared" si="48"/>
        <v/>
      </c>
      <c r="AN75" s="50" t="str">
        <f t="shared" si="49"/>
        <v/>
      </c>
      <c r="AO75" s="53" t="s">
        <v>84</v>
      </c>
      <c r="AP75" s="52" t="str">
        <f t="shared" si="50"/>
        <v/>
      </c>
      <c r="AQ75" s="52" t="str">
        <f t="shared" si="51"/>
        <v/>
      </c>
      <c r="AR75" s="47">
        <f t="shared" si="52"/>
        <v>0</v>
      </c>
      <c r="AS75" s="53" t="str">
        <f t="shared" si="53"/>
        <v/>
      </c>
      <c r="AT75" s="52" t="str">
        <f t="shared" si="54"/>
        <v/>
      </c>
      <c r="AU75" s="9" t="str">
        <f t="shared" si="55"/>
        <v/>
      </c>
      <c r="AV75" s="9" t="str">
        <f t="shared" si="56"/>
        <v/>
      </c>
      <c r="AW75" s="12" t="str">
        <f t="shared" si="57"/>
        <v/>
      </c>
      <c r="AX75" s="9" t="str">
        <f t="shared" si="58"/>
        <v/>
      </c>
      <c r="AY75" s="12" t="str">
        <f t="shared" si="59"/>
        <v/>
      </c>
      <c r="AZ75" s="10" t="str">
        <f t="shared" si="60"/>
        <v/>
      </c>
      <c r="BA75" s="10" t="str">
        <f t="shared" si="61"/>
        <v/>
      </c>
      <c r="BB75" s="10" t="str">
        <f t="shared" si="62"/>
        <v/>
      </c>
      <c r="BC75" s="10" t="str">
        <f t="shared" si="63"/>
        <v/>
      </c>
      <c r="BD75" s="10" t="str">
        <f t="shared" si="64"/>
        <v/>
      </c>
      <c r="BE75" s="12" t="str">
        <f t="shared" si="65"/>
        <v/>
      </c>
      <c r="BF75" s="9" t="str">
        <f t="shared" si="66"/>
        <v/>
      </c>
      <c r="BG75" s="9" t="str">
        <f t="shared" si="67"/>
        <v/>
      </c>
      <c r="BH75" s="7" t="str">
        <f t="shared" si="68"/>
        <v/>
      </c>
      <c r="BI75" s="7" t="str">
        <f t="shared" si="69"/>
        <v/>
      </c>
      <c r="BJ75" s="12" t="str">
        <f t="shared" si="70"/>
        <v/>
      </c>
      <c r="BK75" s="80" t="str">
        <f t="shared" si="71"/>
        <v/>
      </c>
      <c r="BL75" s="7" t="str">
        <f t="shared" si="72"/>
        <v/>
      </c>
      <c r="BM75" s="7" t="str">
        <f t="shared" si="124"/>
        <v/>
      </c>
      <c r="BN75" s="12" t="str">
        <f t="shared" si="73"/>
        <v/>
      </c>
      <c r="BO75" s="9" t="str">
        <f t="shared" si="74"/>
        <v/>
      </c>
      <c r="BP75" s="2" t="str">
        <f t="shared" si="75"/>
        <v/>
      </c>
      <c r="BQ75" s="2" t="str">
        <f t="shared" si="76"/>
        <v/>
      </c>
      <c r="BR75" s="20" t="str">
        <f t="shared" si="134"/>
        <v/>
      </c>
      <c r="BS75" s="20" t="str">
        <f t="shared" si="134"/>
        <v/>
      </c>
      <c r="BT75" s="20" t="str">
        <f t="shared" si="134"/>
        <v/>
      </c>
      <c r="BU75" s="86" t="str">
        <f t="shared" si="78"/>
        <v/>
      </c>
      <c r="BV75" s="86" t="str">
        <f t="shared" si="79"/>
        <v/>
      </c>
      <c r="BW75" s="20" t="str">
        <f t="shared" si="134"/>
        <v/>
      </c>
      <c r="BX75" s="86" t="str">
        <f t="shared" si="134"/>
        <v/>
      </c>
      <c r="BY75" s="86" t="str">
        <f t="shared" si="134"/>
        <v/>
      </c>
      <c r="BZ75" s="86" t="str">
        <f t="shared" si="134"/>
        <v/>
      </c>
      <c r="CA75" s="86" t="str">
        <f t="shared" si="134"/>
        <v/>
      </c>
      <c r="CB75" s="86" t="str">
        <f t="shared" si="134"/>
        <v/>
      </c>
      <c r="CC75" s="86" t="str">
        <f t="shared" si="134"/>
        <v/>
      </c>
      <c r="CD75" s="86" t="str">
        <f t="shared" si="134"/>
        <v/>
      </c>
      <c r="CE75" s="20" t="str">
        <f t="shared" si="125"/>
        <v/>
      </c>
      <c r="CF75" s="14" t="str">
        <f t="shared" si="81"/>
        <v/>
      </c>
      <c r="CG75" s="14" t="str">
        <f t="shared" si="82"/>
        <v/>
      </c>
      <c r="CH75" s="8">
        <f t="shared" si="83"/>
        <v>0</v>
      </c>
      <c r="CI75" s="9" t="str">
        <f t="shared" si="84"/>
        <v/>
      </c>
      <c r="CJ75" s="9" t="str">
        <f t="shared" si="85"/>
        <v/>
      </c>
      <c r="CK75" s="9" t="str">
        <f t="shared" si="86"/>
        <v/>
      </c>
      <c r="CL75" s="9" t="str">
        <f t="shared" si="87"/>
        <v/>
      </c>
      <c r="CM75" s="9" t="str">
        <f t="shared" si="88"/>
        <v/>
      </c>
      <c r="CN75" s="9" t="str">
        <f t="shared" si="89"/>
        <v/>
      </c>
      <c r="CO75" s="9" t="str">
        <f t="shared" si="132"/>
        <v/>
      </c>
      <c r="CP75" s="9" t="str">
        <f t="shared" si="132"/>
        <v/>
      </c>
      <c r="CQ75" s="9" t="str">
        <f t="shared" si="132"/>
        <v/>
      </c>
      <c r="CR75" s="9" t="str">
        <f t="shared" si="132"/>
        <v/>
      </c>
      <c r="CS75" s="9" t="str">
        <f t="shared" si="132"/>
        <v/>
      </c>
      <c r="CT75" s="9" t="str">
        <f t="shared" si="132"/>
        <v/>
      </c>
      <c r="CU75" s="9" t="str">
        <f t="shared" si="132"/>
        <v/>
      </c>
      <c r="CV75" s="9" t="str">
        <f t="shared" si="91"/>
        <v/>
      </c>
      <c r="CW75" s="9" t="str">
        <f t="shared" si="133"/>
        <v/>
      </c>
      <c r="CX75" s="9" t="str">
        <f t="shared" si="133"/>
        <v/>
      </c>
      <c r="CY75" s="9" t="str">
        <f t="shared" si="133"/>
        <v/>
      </c>
      <c r="CZ75" s="9" t="str">
        <f t="shared" si="133"/>
        <v/>
      </c>
      <c r="DA75" s="9" t="str">
        <f t="shared" si="133"/>
        <v/>
      </c>
      <c r="DB75" s="9" t="str">
        <f t="shared" si="133"/>
        <v/>
      </c>
      <c r="DC75" s="9" t="str">
        <f t="shared" si="133"/>
        <v/>
      </c>
      <c r="DD75" s="2" t="str">
        <f t="shared" si="93"/>
        <v/>
      </c>
      <c r="DE75" s="2" t="str">
        <f t="shared" si="94"/>
        <v/>
      </c>
      <c r="DF75" s="2" t="str">
        <f t="shared" si="95"/>
        <v/>
      </c>
      <c r="DG75" s="2" t="str">
        <f t="shared" si="96"/>
        <v/>
      </c>
      <c r="DH75" s="2" t="str">
        <f t="shared" si="97"/>
        <v/>
      </c>
      <c r="DI75" s="2" t="str">
        <f t="shared" si="98"/>
        <v/>
      </c>
      <c r="DJ75" s="2" t="str">
        <f t="shared" si="99"/>
        <v/>
      </c>
      <c r="DK75" s="2" t="str">
        <f t="shared" si="100"/>
        <v/>
      </c>
      <c r="DL75" s="16" t="str">
        <f t="shared" si="101"/>
        <v/>
      </c>
      <c r="DM75" s="16" t="str">
        <f t="shared" si="102"/>
        <v/>
      </c>
      <c r="DN75" s="16" t="str">
        <f t="shared" si="103"/>
        <v/>
      </c>
      <c r="DO75" s="72" t="str">
        <f t="shared" si="104"/>
        <v/>
      </c>
      <c r="DP75" s="16" t="str">
        <f t="shared" si="105"/>
        <v/>
      </c>
      <c r="DQ75" s="16" t="str">
        <f t="shared" si="106"/>
        <v/>
      </c>
      <c r="DR75" s="2" t="str">
        <f t="shared" si="107"/>
        <v/>
      </c>
      <c r="DS75" s="2" t="str">
        <f t="shared" si="108"/>
        <v/>
      </c>
      <c r="DT75" s="2" t="str">
        <f t="shared" si="109"/>
        <v/>
      </c>
      <c r="DU75" s="2" t="str">
        <f t="shared" si="110"/>
        <v/>
      </c>
      <c r="DV75" s="15"/>
      <c r="DW75" s="18"/>
      <c r="DX75" s="17"/>
      <c r="DY75" s="47" t="str">
        <f t="shared" si="131"/>
        <v/>
      </c>
      <c r="DZ75" s="47" t="str">
        <f t="shared" si="131"/>
        <v/>
      </c>
      <c r="EA75" s="47" t="str">
        <f t="shared" si="131"/>
        <v/>
      </c>
      <c r="EB75" s="47" t="str">
        <f t="shared" si="131"/>
        <v/>
      </c>
      <c r="EC75" s="49" t="str">
        <f t="shared" si="131"/>
        <v/>
      </c>
      <c r="ED75" s="49" t="str">
        <f t="shared" si="131"/>
        <v/>
      </c>
      <c r="EE75" s="47" t="str">
        <f t="shared" si="131"/>
        <v/>
      </c>
      <c r="EF75" s="47" t="str">
        <f t="shared" si="131"/>
        <v/>
      </c>
      <c r="EG75" s="47" t="str">
        <f t="shared" si="131"/>
        <v/>
      </c>
      <c r="EH75" s="6">
        <f t="shared" si="16"/>
        <v>0</v>
      </c>
      <c r="EI75" s="6">
        <f t="shared" si="17"/>
        <v>0</v>
      </c>
      <c r="EJ75" s="2" t="str">
        <f t="shared" si="18"/>
        <v/>
      </c>
      <c r="EK75" s="2" t="str">
        <f t="shared" si="19"/>
        <v/>
      </c>
      <c r="EL75" s="2" t="str">
        <f t="shared" si="127"/>
        <v/>
      </c>
      <c r="EM75" s="2" t="str">
        <f t="shared" si="21"/>
        <v/>
      </c>
      <c r="EN75" s="2" t="str">
        <f t="shared" si="22"/>
        <v/>
      </c>
      <c r="EO75" s="2">
        <f t="shared" si="23"/>
        <v>0</v>
      </c>
      <c r="EP75" s="2">
        <f t="shared" si="111"/>
        <v>0</v>
      </c>
      <c r="EQ75" s="2"/>
      <c r="ER75" s="2"/>
      <c r="ES75" s="2"/>
      <c r="ET75" s="2"/>
      <c r="EU75" s="2"/>
      <c r="EV75" s="2"/>
      <c r="EW75" s="2">
        <f t="shared" si="24"/>
        <v>0</v>
      </c>
      <c r="EX75" s="2">
        <f t="shared" si="25"/>
        <v>0</v>
      </c>
      <c r="EY75" s="2">
        <f t="shared" si="112"/>
        <v>0</v>
      </c>
      <c r="EZ75" s="2">
        <f t="shared" si="26"/>
        <v>0</v>
      </c>
      <c r="FA75" s="2">
        <f t="shared" si="27"/>
        <v>0</v>
      </c>
      <c r="FB75" s="59"/>
      <c r="FC75" s="2">
        <f t="shared" si="28"/>
        <v>0</v>
      </c>
      <c r="FD75" s="2">
        <f t="shared" si="113"/>
        <v>0</v>
      </c>
      <c r="FE75" s="3">
        <f t="shared" si="126"/>
        <v>0</v>
      </c>
      <c r="FF75" s="3">
        <f t="shared" si="114"/>
        <v>0</v>
      </c>
      <c r="FG75" s="3">
        <f t="shared" si="115"/>
        <v>0</v>
      </c>
      <c r="FH75" s="3">
        <f t="shared" si="29"/>
        <v>0</v>
      </c>
      <c r="FI75" s="67">
        <f t="shared" si="30"/>
        <v>0</v>
      </c>
      <c r="FJ75" s="3">
        <f t="shared" si="31"/>
        <v>0</v>
      </c>
      <c r="FK75" s="3">
        <f t="shared" si="32"/>
        <v>0</v>
      </c>
      <c r="FL75" s="3">
        <f t="shared" si="116"/>
        <v>0</v>
      </c>
      <c r="FM75" s="3">
        <f t="shared" si="117"/>
        <v>0</v>
      </c>
      <c r="FN75" s="3">
        <f t="shared" si="118"/>
        <v>0</v>
      </c>
      <c r="FO75" s="2">
        <f t="shared" si="33"/>
        <v>0</v>
      </c>
      <c r="FP75" s="2">
        <f t="shared" si="34"/>
        <v>0</v>
      </c>
      <c r="FQ75" s="2">
        <f t="shared" si="119"/>
        <v>0</v>
      </c>
      <c r="FR75" s="6" t="str">
        <f>IF(A75=1,1,IF(DW75="","",COUNTA($DW$31:DW75)+1))</f>
        <v/>
      </c>
      <c r="FS75" s="6" t="str">
        <f t="shared" si="35"/>
        <v/>
      </c>
      <c r="FT75" s="43">
        <f t="shared" si="120"/>
        <v>0</v>
      </c>
      <c r="FU75" s="23">
        <f t="shared" si="121"/>
        <v>0</v>
      </c>
      <c r="FV75" s="21">
        <f t="shared" si="122"/>
        <v>0</v>
      </c>
    </row>
    <row r="76" spans="1:178">
      <c r="A76" s="4" t="str">
        <f t="shared" si="36"/>
        <v/>
      </c>
      <c r="B76" s="33"/>
      <c r="C76" s="33"/>
      <c r="D76" s="33"/>
      <c r="E76" s="33"/>
      <c r="F76" s="33"/>
      <c r="G76" s="11" t="str">
        <f t="shared" si="2"/>
        <v/>
      </c>
      <c r="H76" s="3" t="str">
        <f t="shared" si="37"/>
        <v/>
      </c>
      <c r="I76" s="3" t="str">
        <f t="shared" si="3"/>
        <v/>
      </c>
      <c r="J76" s="3" t="str">
        <f t="shared" si="38"/>
        <v/>
      </c>
      <c r="K76" s="3" t="str">
        <f t="shared" si="4"/>
        <v/>
      </c>
      <c r="L76" s="2" t="str">
        <f t="shared" si="5"/>
        <v/>
      </c>
      <c r="M76" s="8" t="str">
        <f t="shared" si="39"/>
        <v/>
      </c>
      <c r="N76" s="8" t="str">
        <f t="shared" si="6"/>
        <v/>
      </c>
      <c r="O76" s="8" t="str">
        <f t="shared" si="40"/>
        <v/>
      </c>
      <c r="P76" s="8" t="str">
        <f t="shared" si="7"/>
        <v/>
      </c>
      <c r="Q76" s="2" t="str">
        <f t="shared" si="8"/>
        <v/>
      </c>
      <c r="R76" s="3" t="str">
        <f t="shared" si="9"/>
        <v/>
      </c>
      <c r="S76" s="3" t="str">
        <f t="shared" si="10"/>
        <v/>
      </c>
      <c r="T76" s="3" t="str">
        <f t="shared" si="41"/>
        <v/>
      </c>
      <c r="U76" s="8" t="str">
        <f t="shared" si="11"/>
        <v/>
      </c>
      <c r="V76" s="2" t="str">
        <f t="shared" si="12"/>
        <v/>
      </c>
      <c r="W76" s="2" t="str">
        <f t="shared" si="13"/>
        <v/>
      </c>
      <c r="X76" s="2" t="str">
        <f t="shared" si="123"/>
        <v/>
      </c>
      <c r="Y76" s="2" t="str">
        <f t="shared" si="14"/>
        <v/>
      </c>
      <c r="Z76" s="46" t="str">
        <f t="shared" si="42"/>
        <v/>
      </c>
      <c r="AA76" s="46" t="str">
        <f t="shared" si="43"/>
        <v/>
      </c>
      <c r="AB76" s="47"/>
      <c r="AC76" s="46" t="str">
        <f t="shared" si="44"/>
        <v/>
      </c>
      <c r="AD76" s="47" t="str">
        <f t="shared" si="45"/>
        <v/>
      </c>
      <c r="AE76" s="48" t="str">
        <f t="shared" si="46"/>
        <v/>
      </c>
      <c r="AF76" s="49" t="str">
        <f t="shared" si="129"/>
        <v/>
      </c>
      <c r="AG76" s="49" t="str">
        <f t="shared" si="129"/>
        <v/>
      </c>
      <c r="AH76" s="49" t="str">
        <f t="shared" si="129"/>
        <v/>
      </c>
      <c r="AI76" s="47" t="str">
        <f t="shared" si="129"/>
        <v/>
      </c>
      <c r="AJ76" s="47" t="str">
        <f t="shared" si="129"/>
        <v/>
      </c>
      <c r="AK76" s="46" t="str">
        <f t="shared" si="129"/>
        <v/>
      </c>
      <c r="AL76" s="47"/>
      <c r="AM76" s="53" t="str">
        <f t="shared" si="48"/>
        <v/>
      </c>
      <c r="AN76" s="50" t="str">
        <f t="shared" si="49"/>
        <v/>
      </c>
      <c r="AO76" s="53" t="s">
        <v>84</v>
      </c>
      <c r="AP76" s="52" t="str">
        <f t="shared" si="50"/>
        <v/>
      </c>
      <c r="AQ76" s="52" t="str">
        <f t="shared" si="51"/>
        <v/>
      </c>
      <c r="AR76" s="47">
        <f t="shared" si="52"/>
        <v>0</v>
      </c>
      <c r="AS76" s="53" t="str">
        <f t="shared" si="53"/>
        <v/>
      </c>
      <c r="AT76" s="52" t="str">
        <f t="shared" si="54"/>
        <v/>
      </c>
      <c r="AU76" s="9" t="str">
        <f t="shared" si="55"/>
        <v/>
      </c>
      <c r="AV76" s="9" t="str">
        <f t="shared" si="56"/>
        <v/>
      </c>
      <c r="AW76" s="12" t="str">
        <f t="shared" si="57"/>
        <v/>
      </c>
      <c r="AX76" s="9" t="str">
        <f t="shared" si="58"/>
        <v/>
      </c>
      <c r="AY76" s="12" t="str">
        <f t="shared" si="59"/>
        <v/>
      </c>
      <c r="AZ76" s="10" t="str">
        <f t="shared" si="60"/>
        <v/>
      </c>
      <c r="BA76" s="10" t="str">
        <f t="shared" si="61"/>
        <v/>
      </c>
      <c r="BB76" s="10" t="str">
        <f t="shared" si="62"/>
        <v/>
      </c>
      <c r="BC76" s="10" t="str">
        <f t="shared" si="63"/>
        <v/>
      </c>
      <c r="BD76" s="10" t="str">
        <f t="shared" si="64"/>
        <v/>
      </c>
      <c r="BE76" s="12" t="str">
        <f t="shared" si="65"/>
        <v/>
      </c>
      <c r="BF76" s="9" t="str">
        <f t="shared" si="66"/>
        <v/>
      </c>
      <c r="BG76" s="9" t="str">
        <f t="shared" si="67"/>
        <v/>
      </c>
      <c r="BH76" s="7" t="str">
        <f t="shared" si="68"/>
        <v/>
      </c>
      <c r="BI76" s="7" t="str">
        <f t="shared" si="69"/>
        <v/>
      </c>
      <c r="BJ76" s="12" t="str">
        <f t="shared" si="70"/>
        <v/>
      </c>
      <c r="BK76" s="80" t="str">
        <f t="shared" si="71"/>
        <v/>
      </c>
      <c r="BL76" s="7" t="str">
        <f t="shared" si="72"/>
        <v/>
      </c>
      <c r="BM76" s="7" t="str">
        <f t="shared" si="124"/>
        <v/>
      </c>
      <c r="BN76" s="12" t="str">
        <f t="shared" si="73"/>
        <v/>
      </c>
      <c r="BO76" s="9" t="str">
        <f t="shared" si="74"/>
        <v/>
      </c>
      <c r="BP76" s="2" t="str">
        <f t="shared" si="75"/>
        <v/>
      </c>
      <c r="BQ76" s="2" t="str">
        <f t="shared" si="76"/>
        <v/>
      </c>
      <c r="BR76" s="20" t="str">
        <f t="shared" si="134"/>
        <v/>
      </c>
      <c r="BS76" s="20" t="str">
        <f t="shared" si="134"/>
        <v/>
      </c>
      <c r="BT76" s="20" t="str">
        <f t="shared" si="134"/>
        <v/>
      </c>
      <c r="BU76" s="86" t="str">
        <f t="shared" si="78"/>
        <v/>
      </c>
      <c r="BV76" s="86" t="str">
        <f t="shared" si="79"/>
        <v/>
      </c>
      <c r="BW76" s="20" t="str">
        <f t="shared" si="134"/>
        <v/>
      </c>
      <c r="BX76" s="86" t="str">
        <f t="shared" si="134"/>
        <v/>
      </c>
      <c r="BY76" s="86" t="str">
        <f t="shared" si="134"/>
        <v/>
      </c>
      <c r="BZ76" s="86" t="str">
        <f t="shared" si="134"/>
        <v/>
      </c>
      <c r="CA76" s="86" t="str">
        <f t="shared" si="134"/>
        <v/>
      </c>
      <c r="CB76" s="86" t="str">
        <f t="shared" si="134"/>
        <v/>
      </c>
      <c r="CC76" s="86" t="str">
        <f t="shared" si="134"/>
        <v/>
      </c>
      <c r="CD76" s="86" t="str">
        <f t="shared" si="134"/>
        <v/>
      </c>
      <c r="CE76" s="20" t="str">
        <f t="shared" si="125"/>
        <v/>
      </c>
      <c r="CF76" s="14" t="str">
        <f t="shared" si="81"/>
        <v/>
      </c>
      <c r="CG76" s="14" t="str">
        <f t="shared" si="82"/>
        <v/>
      </c>
      <c r="CH76" s="8">
        <f t="shared" si="83"/>
        <v>0</v>
      </c>
      <c r="CI76" s="9" t="str">
        <f t="shared" si="84"/>
        <v/>
      </c>
      <c r="CJ76" s="9" t="str">
        <f t="shared" si="85"/>
        <v/>
      </c>
      <c r="CK76" s="9" t="str">
        <f t="shared" si="86"/>
        <v/>
      </c>
      <c r="CL76" s="9" t="str">
        <f t="shared" si="87"/>
        <v/>
      </c>
      <c r="CM76" s="9" t="str">
        <f t="shared" si="88"/>
        <v/>
      </c>
      <c r="CN76" s="9" t="str">
        <f t="shared" si="89"/>
        <v/>
      </c>
      <c r="CO76" s="9" t="str">
        <f t="shared" si="132"/>
        <v/>
      </c>
      <c r="CP76" s="9" t="str">
        <f t="shared" si="132"/>
        <v/>
      </c>
      <c r="CQ76" s="9" t="str">
        <f t="shared" si="132"/>
        <v/>
      </c>
      <c r="CR76" s="9" t="str">
        <f t="shared" si="132"/>
        <v/>
      </c>
      <c r="CS76" s="9" t="str">
        <f t="shared" si="132"/>
        <v/>
      </c>
      <c r="CT76" s="9" t="str">
        <f t="shared" si="132"/>
        <v/>
      </c>
      <c r="CU76" s="9" t="str">
        <f t="shared" si="132"/>
        <v/>
      </c>
      <c r="CV76" s="9" t="str">
        <f t="shared" si="91"/>
        <v/>
      </c>
      <c r="CW76" s="9" t="str">
        <f t="shared" si="133"/>
        <v/>
      </c>
      <c r="CX76" s="9" t="str">
        <f t="shared" si="133"/>
        <v/>
      </c>
      <c r="CY76" s="9" t="str">
        <f t="shared" si="133"/>
        <v/>
      </c>
      <c r="CZ76" s="9" t="str">
        <f t="shared" si="133"/>
        <v/>
      </c>
      <c r="DA76" s="9" t="str">
        <f t="shared" si="133"/>
        <v/>
      </c>
      <c r="DB76" s="9" t="str">
        <f t="shared" si="133"/>
        <v/>
      </c>
      <c r="DC76" s="9" t="str">
        <f t="shared" si="133"/>
        <v/>
      </c>
      <c r="DD76" s="2" t="str">
        <f t="shared" si="93"/>
        <v/>
      </c>
      <c r="DE76" s="2" t="str">
        <f t="shared" si="94"/>
        <v/>
      </c>
      <c r="DF76" s="2" t="str">
        <f t="shared" si="95"/>
        <v/>
      </c>
      <c r="DG76" s="2" t="str">
        <f t="shared" si="96"/>
        <v/>
      </c>
      <c r="DH76" s="2" t="str">
        <f t="shared" si="97"/>
        <v/>
      </c>
      <c r="DI76" s="2" t="str">
        <f t="shared" si="98"/>
        <v/>
      </c>
      <c r="DJ76" s="2" t="str">
        <f t="shared" si="99"/>
        <v/>
      </c>
      <c r="DK76" s="2" t="str">
        <f t="shared" si="100"/>
        <v/>
      </c>
      <c r="DL76" s="16" t="str">
        <f t="shared" si="101"/>
        <v/>
      </c>
      <c r="DM76" s="16" t="str">
        <f t="shared" si="102"/>
        <v/>
      </c>
      <c r="DN76" s="16" t="str">
        <f t="shared" si="103"/>
        <v/>
      </c>
      <c r="DO76" s="72" t="str">
        <f t="shared" si="104"/>
        <v/>
      </c>
      <c r="DP76" s="16" t="str">
        <f t="shared" si="105"/>
        <v/>
      </c>
      <c r="DQ76" s="16" t="str">
        <f t="shared" si="106"/>
        <v/>
      </c>
      <c r="DR76" s="2" t="str">
        <f t="shared" si="107"/>
        <v/>
      </c>
      <c r="DS76" s="2" t="str">
        <f t="shared" si="108"/>
        <v/>
      </c>
      <c r="DT76" s="2" t="str">
        <f t="shared" si="109"/>
        <v/>
      </c>
      <c r="DU76" s="2" t="str">
        <f t="shared" si="110"/>
        <v/>
      </c>
      <c r="DV76" s="15"/>
      <c r="DW76" s="17"/>
      <c r="DX76" s="17"/>
      <c r="DY76" s="47" t="str">
        <f t="shared" si="131"/>
        <v/>
      </c>
      <c r="DZ76" s="47" t="str">
        <f t="shared" si="131"/>
        <v/>
      </c>
      <c r="EA76" s="47" t="str">
        <f t="shared" si="131"/>
        <v/>
      </c>
      <c r="EB76" s="47" t="str">
        <f t="shared" si="131"/>
        <v/>
      </c>
      <c r="EC76" s="49" t="str">
        <f t="shared" si="131"/>
        <v/>
      </c>
      <c r="ED76" s="49" t="str">
        <f t="shared" si="131"/>
        <v/>
      </c>
      <c r="EE76" s="47" t="str">
        <f t="shared" si="131"/>
        <v/>
      </c>
      <c r="EF76" s="47" t="str">
        <f t="shared" si="131"/>
        <v/>
      </c>
      <c r="EG76" s="47" t="str">
        <f t="shared" si="131"/>
        <v/>
      </c>
      <c r="EH76" s="6">
        <f t="shared" si="16"/>
        <v>0</v>
      </c>
      <c r="EI76" s="6">
        <f t="shared" si="17"/>
        <v>0</v>
      </c>
      <c r="EJ76" s="2" t="str">
        <f t="shared" si="18"/>
        <v/>
      </c>
      <c r="EK76" s="2" t="str">
        <f t="shared" si="19"/>
        <v/>
      </c>
      <c r="EL76" s="2" t="str">
        <f t="shared" si="127"/>
        <v/>
      </c>
      <c r="EM76" s="2" t="str">
        <f t="shared" si="21"/>
        <v/>
      </c>
      <c r="EN76" s="2" t="str">
        <f t="shared" si="22"/>
        <v/>
      </c>
      <c r="EO76" s="2">
        <f t="shared" si="23"/>
        <v>0</v>
      </c>
      <c r="EP76" s="2">
        <f t="shared" si="111"/>
        <v>0</v>
      </c>
      <c r="EQ76" s="2"/>
      <c r="ER76" s="2"/>
      <c r="ES76" s="2"/>
      <c r="ET76" s="2"/>
      <c r="EU76" s="2"/>
      <c r="EV76" s="2"/>
      <c r="EW76" s="2">
        <f t="shared" si="24"/>
        <v>0</v>
      </c>
      <c r="EX76" s="2">
        <f t="shared" si="25"/>
        <v>0</v>
      </c>
      <c r="EY76" s="2">
        <f t="shared" si="112"/>
        <v>0</v>
      </c>
      <c r="EZ76" s="2">
        <f t="shared" si="26"/>
        <v>0</v>
      </c>
      <c r="FA76" s="2">
        <f t="shared" si="27"/>
        <v>0</v>
      </c>
      <c r="FB76" s="59"/>
      <c r="FC76" s="2">
        <f t="shared" si="28"/>
        <v>0</v>
      </c>
      <c r="FD76" s="2">
        <f t="shared" si="113"/>
        <v>0</v>
      </c>
      <c r="FE76" s="3">
        <f t="shared" si="126"/>
        <v>0</v>
      </c>
      <c r="FF76" s="3">
        <f t="shared" si="114"/>
        <v>0</v>
      </c>
      <c r="FG76" s="3">
        <f t="shared" si="115"/>
        <v>0</v>
      </c>
      <c r="FH76" s="3">
        <f t="shared" si="29"/>
        <v>0</v>
      </c>
      <c r="FI76" s="67">
        <f t="shared" si="30"/>
        <v>0</v>
      </c>
      <c r="FJ76" s="3">
        <f t="shared" si="31"/>
        <v>0</v>
      </c>
      <c r="FK76" s="3">
        <f t="shared" si="32"/>
        <v>0</v>
      </c>
      <c r="FL76" s="3">
        <f t="shared" si="116"/>
        <v>0</v>
      </c>
      <c r="FM76" s="3">
        <f t="shared" si="117"/>
        <v>0</v>
      </c>
      <c r="FN76" s="3">
        <f t="shared" si="118"/>
        <v>0</v>
      </c>
      <c r="FO76" s="2">
        <f t="shared" si="33"/>
        <v>0</v>
      </c>
      <c r="FP76" s="2">
        <f t="shared" si="34"/>
        <v>0</v>
      </c>
      <c r="FQ76" s="2">
        <f t="shared" si="119"/>
        <v>0</v>
      </c>
      <c r="FR76" s="6" t="str">
        <f>IF(A76=1,1,IF(DW76="","",COUNTA($DW$31:DW76)+1))</f>
        <v/>
      </c>
      <c r="FS76" s="6" t="str">
        <f t="shared" si="35"/>
        <v/>
      </c>
      <c r="FT76" s="43">
        <f t="shared" si="120"/>
        <v>0</v>
      </c>
      <c r="FU76" s="23">
        <f t="shared" si="121"/>
        <v>0</v>
      </c>
      <c r="FV76" s="21">
        <f t="shared" si="122"/>
        <v>0</v>
      </c>
    </row>
    <row r="77" spans="1:178">
      <c r="A77" s="4" t="str">
        <f t="shared" si="36"/>
        <v/>
      </c>
      <c r="B77" s="33"/>
      <c r="C77" s="33"/>
      <c r="D77" s="33"/>
      <c r="E77" s="33"/>
      <c r="F77" s="33"/>
      <c r="G77" s="11" t="str">
        <f t="shared" si="2"/>
        <v/>
      </c>
      <c r="H77" s="3" t="str">
        <f t="shared" si="37"/>
        <v/>
      </c>
      <c r="I77" s="3" t="str">
        <f t="shared" si="3"/>
        <v/>
      </c>
      <c r="J77" s="3" t="str">
        <f t="shared" si="38"/>
        <v/>
      </c>
      <c r="K77" s="3" t="str">
        <f t="shared" si="4"/>
        <v/>
      </c>
      <c r="L77" s="2" t="str">
        <f t="shared" si="5"/>
        <v/>
      </c>
      <c r="M77" s="8" t="str">
        <f t="shared" si="39"/>
        <v/>
      </c>
      <c r="N77" s="8" t="str">
        <f t="shared" si="6"/>
        <v/>
      </c>
      <c r="O77" s="8" t="str">
        <f t="shared" si="40"/>
        <v/>
      </c>
      <c r="P77" s="8" t="str">
        <f t="shared" si="7"/>
        <v/>
      </c>
      <c r="Q77" s="2" t="str">
        <f t="shared" si="8"/>
        <v/>
      </c>
      <c r="R77" s="3" t="str">
        <f t="shared" si="9"/>
        <v/>
      </c>
      <c r="S77" s="3" t="str">
        <f t="shared" si="10"/>
        <v/>
      </c>
      <c r="T77" s="3" t="str">
        <f t="shared" si="41"/>
        <v/>
      </c>
      <c r="U77" s="8" t="str">
        <f t="shared" si="11"/>
        <v/>
      </c>
      <c r="V77" s="2" t="str">
        <f t="shared" si="12"/>
        <v/>
      </c>
      <c r="W77" s="2" t="str">
        <f t="shared" si="13"/>
        <v/>
      </c>
      <c r="X77" s="2" t="str">
        <f t="shared" si="123"/>
        <v/>
      </c>
      <c r="Y77" s="2" t="str">
        <f t="shared" si="14"/>
        <v/>
      </c>
      <c r="Z77" s="46" t="str">
        <f t="shared" ref="Z77:Z137" si="135">IF(A77="","",$Z$30)</f>
        <v/>
      </c>
      <c r="AA77" s="46" t="str">
        <f t="shared" si="43"/>
        <v/>
      </c>
      <c r="AB77" s="47"/>
      <c r="AC77" s="46" t="str">
        <f t="shared" si="44"/>
        <v/>
      </c>
      <c r="AD77" s="47" t="str">
        <f t="shared" si="45"/>
        <v/>
      </c>
      <c r="AE77" s="48" t="str">
        <f t="shared" si="46"/>
        <v/>
      </c>
      <c r="AF77" s="49" t="str">
        <f t="shared" si="129"/>
        <v/>
      </c>
      <c r="AG77" s="49" t="str">
        <f t="shared" si="129"/>
        <v/>
      </c>
      <c r="AH77" s="49" t="str">
        <f t="shared" si="129"/>
        <v/>
      </c>
      <c r="AI77" s="47" t="str">
        <f t="shared" si="129"/>
        <v/>
      </c>
      <c r="AJ77" s="47" t="str">
        <f t="shared" si="129"/>
        <v/>
      </c>
      <c r="AK77" s="46" t="str">
        <f t="shared" si="129"/>
        <v/>
      </c>
      <c r="AL77" s="47"/>
      <c r="AM77" s="53" t="str">
        <f t="shared" si="48"/>
        <v/>
      </c>
      <c r="AN77" s="50" t="str">
        <f t="shared" si="49"/>
        <v/>
      </c>
      <c r="AO77" s="53" t="s">
        <v>84</v>
      </c>
      <c r="AP77" s="52" t="str">
        <f t="shared" si="50"/>
        <v/>
      </c>
      <c r="AQ77" s="52" t="str">
        <f t="shared" si="51"/>
        <v/>
      </c>
      <c r="AR77" s="47">
        <f t="shared" si="52"/>
        <v>0</v>
      </c>
      <c r="AS77" s="53" t="str">
        <f t="shared" si="53"/>
        <v/>
      </c>
      <c r="AT77" s="52" t="str">
        <f t="shared" si="54"/>
        <v/>
      </c>
      <c r="AU77" s="9" t="str">
        <f t="shared" si="55"/>
        <v/>
      </c>
      <c r="AV77" s="9" t="str">
        <f t="shared" si="56"/>
        <v/>
      </c>
      <c r="AW77" s="12" t="str">
        <f t="shared" si="57"/>
        <v/>
      </c>
      <c r="AX77" s="9" t="str">
        <f t="shared" si="58"/>
        <v/>
      </c>
      <c r="AY77" s="12" t="str">
        <f t="shared" si="59"/>
        <v/>
      </c>
      <c r="AZ77" s="10" t="str">
        <f t="shared" si="60"/>
        <v/>
      </c>
      <c r="BA77" s="10" t="str">
        <f t="shared" si="61"/>
        <v/>
      </c>
      <c r="BB77" s="10" t="str">
        <f t="shared" si="62"/>
        <v/>
      </c>
      <c r="BC77" s="10" t="str">
        <f t="shared" si="63"/>
        <v/>
      </c>
      <c r="BD77" s="10" t="str">
        <f t="shared" si="64"/>
        <v/>
      </c>
      <c r="BE77" s="12" t="str">
        <f t="shared" si="65"/>
        <v/>
      </c>
      <c r="BF77" s="9" t="str">
        <f t="shared" si="66"/>
        <v/>
      </c>
      <c r="BG77" s="9" t="str">
        <f t="shared" si="67"/>
        <v/>
      </c>
      <c r="BH77" s="7" t="str">
        <f t="shared" si="68"/>
        <v/>
      </c>
      <c r="BI77" s="7" t="str">
        <f t="shared" si="69"/>
        <v/>
      </c>
      <c r="BJ77" s="12" t="str">
        <f t="shared" si="70"/>
        <v/>
      </c>
      <c r="BK77" s="80" t="str">
        <f t="shared" si="71"/>
        <v/>
      </c>
      <c r="BL77" s="7" t="str">
        <f t="shared" si="72"/>
        <v/>
      </c>
      <c r="BM77" s="7" t="str">
        <f t="shared" si="124"/>
        <v/>
      </c>
      <c r="BN77" s="12" t="str">
        <f t="shared" si="73"/>
        <v/>
      </c>
      <c r="BO77" s="9" t="str">
        <f t="shared" si="74"/>
        <v/>
      </c>
      <c r="BP77" s="2" t="str">
        <f t="shared" si="75"/>
        <v/>
      </c>
      <c r="BQ77" s="2" t="str">
        <f t="shared" si="76"/>
        <v/>
      </c>
      <c r="BR77" s="20" t="str">
        <f t="shared" si="134"/>
        <v/>
      </c>
      <c r="BS77" s="20" t="str">
        <f t="shared" si="134"/>
        <v/>
      </c>
      <c r="BT77" s="20" t="str">
        <f t="shared" si="134"/>
        <v/>
      </c>
      <c r="BU77" s="86" t="str">
        <f t="shared" si="78"/>
        <v/>
      </c>
      <c r="BV77" s="86" t="str">
        <f t="shared" si="79"/>
        <v/>
      </c>
      <c r="BW77" s="20" t="str">
        <f t="shared" si="134"/>
        <v/>
      </c>
      <c r="BX77" s="86" t="str">
        <f t="shared" si="134"/>
        <v/>
      </c>
      <c r="BY77" s="86" t="str">
        <f t="shared" si="134"/>
        <v/>
      </c>
      <c r="BZ77" s="86" t="str">
        <f t="shared" si="134"/>
        <v/>
      </c>
      <c r="CA77" s="86" t="str">
        <f t="shared" si="134"/>
        <v/>
      </c>
      <c r="CB77" s="86" t="str">
        <f t="shared" si="134"/>
        <v/>
      </c>
      <c r="CC77" s="86" t="str">
        <f t="shared" si="134"/>
        <v/>
      </c>
      <c r="CD77" s="86" t="str">
        <f t="shared" si="134"/>
        <v/>
      </c>
      <c r="CE77" s="20" t="str">
        <f t="shared" si="125"/>
        <v/>
      </c>
      <c r="CF77" s="14" t="str">
        <f t="shared" si="81"/>
        <v/>
      </c>
      <c r="CG77" s="14" t="str">
        <f t="shared" si="82"/>
        <v/>
      </c>
      <c r="CH77" s="8">
        <f t="shared" si="83"/>
        <v>0</v>
      </c>
      <c r="CI77" s="9" t="str">
        <f t="shared" si="84"/>
        <v/>
      </c>
      <c r="CJ77" s="9" t="str">
        <f t="shared" si="85"/>
        <v/>
      </c>
      <c r="CK77" s="9" t="str">
        <f t="shared" si="86"/>
        <v/>
      </c>
      <c r="CL77" s="9" t="str">
        <f t="shared" si="87"/>
        <v/>
      </c>
      <c r="CM77" s="9" t="str">
        <f t="shared" si="88"/>
        <v/>
      </c>
      <c r="CN77" s="9" t="str">
        <f t="shared" si="89"/>
        <v/>
      </c>
      <c r="CO77" s="9" t="str">
        <f t="shared" si="132"/>
        <v/>
      </c>
      <c r="CP77" s="9" t="str">
        <f t="shared" si="132"/>
        <v/>
      </c>
      <c r="CQ77" s="9" t="str">
        <f t="shared" si="132"/>
        <v/>
      </c>
      <c r="CR77" s="9" t="str">
        <f t="shared" si="132"/>
        <v/>
      </c>
      <c r="CS77" s="9" t="str">
        <f t="shared" si="132"/>
        <v/>
      </c>
      <c r="CT77" s="9" t="str">
        <f t="shared" si="132"/>
        <v/>
      </c>
      <c r="CU77" s="9" t="str">
        <f t="shared" si="132"/>
        <v/>
      </c>
      <c r="CV77" s="9" t="str">
        <f t="shared" si="91"/>
        <v/>
      </c>
      <c r="CW77" s="9" t="str">
        <f t="shared" si="133"/>
        <v/>
      </c>
      <c r="CX77" s="9" t="str">
        <f t="shared" si="133"/>
        <v/>
      </c>
      <c r="CY77" s="9" t="str">
        <f t="shared" si="133"/>
        <v/>
      </c>
      <c r="CZ77" s="9" t="str">
        <f t="shared" si="133"/>
        <v/>
      </c>
      <c r="DA77" s="9" t="str">
        <f t="shared" si="133"/>
        <v/>
      </c>
      <c r="DB77" s="9" t="str">
        <f t="shared" si="133"/>
        <v/>
      </c>
      <c r="DC77" s="9" t="str">
        <f t="shared" si="133"/>
        <v/>
      </c>
      <c r="DD77" s="2" t="str">
        <f t="shared" si="93"/>
        <v/>
      </c>
      <c r="DE77" s="2" t="str">
        <f t="shared" si="94"/>
        <v/>
      </c>
      <c r="DF77" s="2" t="str">
        <f t="shared" si="95"/>
        <v/>
      </c>
      <c r="DG77" s="2" t="str">
        <f t="shared" si="96"/>
        <v/>
      </c>
      <c r="DH77" s="2" t="str">
        <f t="shared" si="97"/>
        <v/>
      </c>
      <c r="DI77" s="2" t="str">
        <f t="shared" si="98"/>
        <v/>
      </c>
      <c r="DJ77" s="2" t="str">
        <f t="shared" si="99"/>
        <v/>
      </c>
      <c r="DK77" s="2" t="str">
        <f t="shared" si="100"/>
        <v/>
      </c>
      <c r="DL77" s="16" t="str">
        <f t="shared" si="101"/>
        <v/>
      </c>
      <c r="DM77" s="16" t="str">
        <f t="shared" si="102"/>
        <v/>
      </c>
      <c r="DN77" s="16" t="str">
        <f t="shared" si="103"/>
        <v/>
      </c>
      <c r="DO77" s="72" t="str">
        <f t="shared" si="104"/>
        <v/>
      </c>
      <c r="DP77" s="16" t="str">
        <f t="shared" si="105"/>
        <v/>
      </c>
      <c r="DQ77" s="16" t="str">
        <f t="shared" si="106"/>
        <v/>
      </c>
      <c r="DR77" s="2" t="str">
        <f t="shared" si="107"/>
        <v/>
      </c>
      <c r="DS77" s="2" t="str">
        <f t="shared" si="108"/>
        <v/>
      </c>
      <c r="DT77" s="2" t="str">
        <f t="shared" si="109"/>
        <v/>
      </c>
      <c r="DU77" s="2" t="str">
        <f t="shared" si="110"/>
        <v/>
      </c>
      <c r="DV77" s="15"/>
      <c r="DW77" s="17"/>
      <c r="DX77" s="17"/>
      <c r="DY77" s="47" t="str">
        <f t="shared" si="131"/>
        <v/>
      </c>
      <c r="DZ77" s="47" t="str">
        <f t="shared" si="131"/>
        <v/>
      </c>
      <c r="EA77" s="47" t="str">
        <f t="shared" si="131"/>
        <v/>
      </c>
      <c r="EB77" s="47" t="str">
        <f t="shared" si="131"/>
        <v/>
      </c>
      <c r="EC77" s="49" t="str">
        <f t="shared" si="131"/>
        <v/>
      </c>
      <c r="ED77" s="49" t="str">
        <f t="shared" si="131"/>
        <v/>
      </c>
      <c r="EE77" s="47" t="str">
        <f t="shared" si="131"/>
        <v/>
      </c>
      <c r="EF77" s="47" t="str">
        <f t="shared" si="131"/>
        <v/>
      </c>
      <c r="EG77" s="47" t="str">
        <f t="shared" si="131"/>
        <v/>
      </c>
      <c r="EH77" s="6">
        <f t="shared" si="16"/>
        <v>0</v>
      </c>
      <c r="EI77" s="6">
        <f t="shared" si="17"/>
        <v>0</v>
      </c>
      <c r="EJ77" s="2" t="str">
        <f t="shared" si="18"/>
        <v/>
      </c>
      <c r="EK77" s="2" t="str">
        <f t="shared" si="19"/>
        <v/>
      </c>
      <c r="EL77" s="2" t="str">
        <f t="shared" si="127"/>
        <v/>
      </c>
      <c r="EM77" s="2" t="str">
        <f t="shared" si="21"/>
        <v/>
      </c>
      <c r="EN77" s="2" t="str">
        <f t="shared" si="22"/>
        <v/>
      </c>
      <c r="EO77" s="2">
        <f t="shared" si="23"/>
        <v>0</v>
      </c>
      <c r="EP77" s="2">
        <f t="shared" si="111"/>
        <v>0</v>
      </c>
      <c r="EQ77" s="2"/>
      <c r="ER77" s="2"/>
      <c r="ES77" s="2"/>
      <c r="ET77" s="2"/>
      <c r="EU77" s="2"/>
      <c r="EV77" s="2"/>
      <c r="EW77" s="2">
        <f t="shared" si="24"/>
        <v>0</v>
      </c>
      <c r="EX77" s="2">
        <f t="shared" si="25"/>
        <v>0</v>
      </c>
      <c r="EY77" s="2">
        <f t="shared" si="112"/>
        <v>0</v>
      </c>
      <c r="EZ77" s="2">
        <f t="shared" si="26"/>
        <v>0</v>
      </c>
      <c r="FA77" s="2">
        <f t="shared" si="27"/>
        <v>0</v>
      </c>
      <c r="FB77" s="59"/>
      <c r="FC77" s="2">
        <f t="shared" si="28"/>
        <v>0</v>
      </c>
      <c r="FD77" s="2">
        <f t="shared" si="113"/>
        <v>0</v>
      </c>
      <c r="FE77" s="3">
        <f t="shared" si="126"/>
        <v>0</v>
      </c>
      <c r="FF77" s="3">
        <f t="shared" si="114"/>
        <v>0</v>
      </c>
      <c r="FG77" s="3">
        <f t="shared" si="115"/>
        <v>0</v>
      </c>
      <c r="FH77" s="3">
        <f t="shared" si="29"/>
        <v>0</v>
      </c>
      <c r="FI77" s="67">
        <f t="shared" si="30"/>
        <v>0</v>
      </c>
      <c r="FJ77" s="3">
        <f t="shared" si="31"/>
        <v>0</v>
      </c>
      <c r="FK77" s="3">
        <f t="shared" si="32"/>
        <v>0</v>
      </c>
      <c r="FL77" s="3">
        <f t="shared" si="116"/>
        <v>0</v>
      </c>
      <c r="FM77" s="3">
        <f t="shared" si="117"/>
        <v>0</v>
      </c>
      <c r="FN77" s="3">
        <f t="shared" si="118"/>
        <v>0</v>
      </c>
      <c r="FO77" s="2">
        <f t="shared" si="33"/>
        <v>0</v>
      </c>
      <c r="FP77" s="2">
        <f t="shared" si="34"/>
        <v>0</v>
      </c>
      <c r="FQ77" s="2">
        <f t="shared" si="119"/>
        <v>0</v>
      </c>
      <c r="FR77" s="6" t="str">
        <f>IF(A77=1,1,IF(DW77="","",COUNTA($DW$31:DW77)+1))</f>
        <v/>
      </c>
      <c r="FS77" s="6" t="str">
        <f t="shared" si="35"/>
        <v/>
      </c>
      <c r="FT77" s="43">
        <f t="shared" si="120"/>
        <v>0</v>
      </c>
      <c r="FU77" s="23">
        <f t="shared" si="121"/>
        <v>0</v>
      </c>
      <c r="FV77" s="21">
        <f t="shared" si="122"/>
        <v>0</v>
      </c>
    </row>
    <row r="78" spans="1:178">
      <c r="A78" s="4" t="str">
        <f t="shared" si="36"/>
        <v/>
      </c>
      <c r="B78" s="33"/>
      <c r="C78" s="33"/>
      <c r="D78" s="33"/>
      <c r="E78" s="33"/>
      <c r="F78" s="33"/>
      <c r="G78" s="11" t="str">
        <f t="shared" si="2"/>
        <v/>
      </c>
      <c r="H78" s="3" t="str">
        <f t="shared" si="37"/>
        <v/>
      </c>
      <c r="I78" s="3" t="str">
        <f t="shared" si="3"/>
        <v/>
      </c>
      <c r="J78" s="3" t="str">
        <f t="shared" si="38"/>
        <v/>
      </c>
      <c r="K78" s="3" t="str">
        <f t="shared" si="4"/>
        <v/>
      </c>
      <c r="L78" s="2" t="str">
        <f t="shared" si="5"/>
        <v/>
      </c>
      <c r="M78" s="8" t="str">
        <f t="shared" si="39"/>
        <v/>
      </c>
      <c r="N78" s="8" t="str">
        <f t="shared" si="6"/>
        <v/>
      </c>
      <c r="O78" s="8" t="str">
        <f t="shared" si="40"/>
        <v/>
      </c>
      <c r="P78" s="8" t="str">
        <f t="shared" si="7"/>
        <v/>
      </c>
      <c r="Q78" s="2" t="str">
        <f t="shared" si="8"/>
        <v/>
      </c>
      <c r="R78" s="3" t="str">
        <f t="shared" si="9"/>
        <v/>
      </c>
      <c r="S78" s="3" t="str">
        <f t="shared" si="10"/>
        <v/>
      </c>
      <c r="T78" s="3" t="str">
        <f t="shared" si="41"/>
        <v/>
      </c>
      <c r="U78" s="8" t="str">
        <f t="shared" si="11"/>
        <v/>
      </c>
      <c r="V78" s="2" t="str">
        <f t="shared" si="12"/>
        <v/>
      </c>
      <c r="W78" s="2" t="str">
        <f t="shared" si="13"/>
        <v/>
      </c>
      <c r="X78" s="2" t="str">
        <f t="shared" si="123"/>
        <v/>
      </c>
      <c r="Y78" s="2" t="str">
        <f t="shared" si="14"/>
        <v/>
      </c>
      <c r="Z78" s="46" t="str">
        <f t="shared" si="135"/>
        <v/>
      </c>
      <c r="AA78" s="46" t="str">
        <f t="shared" si="43"/>
        <v/>
      </c>
      <c r="AB78" s="47"/>
      <c r="AC78" s="46" t="str">
        <f t="shared" si="44"/>
        <v/>
      </c>
      <c r="AD78" s="47" t="str">
        <f t="shared" si="45"/>
        <v/>
      </c>
      <c r="AE78" s="48" t="str">
        <f t="shared" si="46"/>
        <v/>
      </c>
      <c r="AF78" s="49" t="str">
        <f t="shared" si="129"/>
        <v/>
      </c>
      <c r="AG78" s="49" t="str">
        <f t="shared" si="129"/>
        <v/>
      </c>
      <c r="AH78" s="49" t="str">
        <f t="shared" si="129"/>
        <v/>
      </c>
      <c r="AI78" s="47" t="str">
        <f t="shared" si="129"/>
        <v/>
      </c>
      <c r="AJ78" s="47" t="str">
        <f t="shared" si="129"/>
        <v/>
      </c>
      <c r="AK78" s="46" t="str">
        <f t="shared" si="129"/>
        <v/>
      </c>
      <c r="AL78" s="47"/>
      <c r="AM78" s="53" t="str">
        <f t="shared" si="48"/>
        <v/>
      </c>
      <c r="AN78" s="50" t="str">
        <f t="shared" si="49"/>
        <v/>
      </c>
      <c r="AO78" s="53" t="s">
        <v>84</v>
      </c>
      <c r="AP78" s="52" t="str">
        <f t="shared" si="50"/>
        <v/>
      </c>
      <c r="AQ78" s="52" t="str">
        <f t="shared" si="51"/>
        <v/>
      </c>
      <c r="AR78" s="47">
        <f t="shared" si="52"/>
        <v>0</v>
      </c>
      <c r="AS78" s="53" t="str">
        <f t="shared" si="53"/>
        <v/>
      </c>
      <c r="AT78" s="52" t="str">
        <f t="shared" si="54"/>
        <v/>
      </c>
      <c r="AU78" s="9" t="str">
        <f t="shared" si="55"/>
        <v/>
      </c>
      <c r="AV78" s="9" t="str">
        <f t="shared" si="56"/>
        <v/>
      </c>
      <c r="AW78" s="12" t="str">
        <f t="shared" si="57"/>
        <v/>
      </c>
      <c r="AX78" s="9" t="str">
        <f t="shared" si="58"/>
        <v/>
      </c>
      <c r="AY78" s="12" t="str">
        <f t="shared" si="59"/>
        <v/>
      </c>
      <c r="AZ78" s="10" t="str">
        <f t="shared" si="60"/>
        <v/>
      </c>
      <c r="BA78" s="10" t="str">
        <f t="shared" si="61"/>
        <v/>
      </c>
      <c r="BB78" s="10" t="str">
        <f t="shared" si="62"/>
        <v/>
      </c>
      <c r="BC78" s="10" t="str">
        <f t="shared" si="63"/>
        <v/>
      </c>
      <c r="BD78" s="10" t="str">
        <f t="shared" si="64"/>
        <v/>
      </c>
      <c r="BE78" s="12" t="str">
        <f t="shared" si="65"/>
        <v/>
      </c>
      <c r="BF78" s="9" t="str">
        <f t="shared" si="66"/>
        <v/>
      </c>
      <c r="BG78" s="9" t="str">
        <f t="shared" si="67"/>
        <v/>
      </c>
      <c r="BH78" s="7" t="str">
        <f t="shared" si="68"/>
        <v/>
      </c>
      <c r="BI78" s="7" t="str">
        <f t="shared" si="69"/>
        <v/>
      </c>
      <c r="BJ78" s="12" t="str">
        <f t="shared" si="70"/>
        <v/>
      </c>
      <c r="BK78" s="80" t="str">
        <f t="shared" si="71"/>
        <v/>
      </c>
      <c r="BL78" s="7" t="str">
        <f t="shared" si="72"/>
        <v/>
      </c>
      <c r="BM78" s="7" t="str">
        <f t="shared" si="124"/>
        <v/>
      </c>
      <c r="BN78" s="12" t="str">
        <f t="shared" si="73"/>
        <v/>
      </c>
      <c r="BO78" s="9" t="str">
        <f t="shared" si="74"/>
        <v/>
      </c>
      <c r="BP78" s="2" t="str">
        <f t="shared" si="75"/>
        <v/>
      </c>
      <c r="BQ78" s="2" t="str">
        <f t="shared" si="76"/>
        <v/>
      </c>
      <c r="BR78" s="20" t="str">
        <f t="shared" si="134"/>
        <v/>
      </c>
      <c r="BS78" s="20" t="str">
        <f t="shared" si="134"/>
        <v/>
      </c>
      <c r="BT78" s="20" t="str">
        <f t="shared" si="134"/>
        <v/>
      </c>
      <c r="BU78" s="86" t="str">
        <f t="shared" si="78"/>
        <v/>
      </c>
      <c r="BV78" s="86" t="str">
        <f t="shared" si="79"/>
        <v/>
      </c>
      <c r="BW78" s="20" t="str">
        <f t="shared" si="134"/>
        <v/>
      </c>
      <c r="BX78" s="86" t="str">
        <f t="shared" si="134"/>
        <v/>
      </c>
      <c r="BY78" s="86" t="str">
        <f t="shared" si="134"/>
        <v/>
      </c>
      <c r="BZ78" s="86" t="str">
        <f t="shared" si="134"/>
        <v/>
      </c>
      <c r="CA78" s="86" t="str">
        <f t="shared" si="134"/>
        <v/>
      </c>
      <c r="CB78" s="86" t="str">
        <f t="shared" si="134"/>
        <v/>
      </c>
      <c r="CC78" s="86" t="str">
        <f t="shared" si="134"/>
        <v/>
      </c>
      <c r="CD78" s="86" t="str">
        <f t="shared" si="134"/>
        <v/>
      </c>
      <c r="CE78" s="20" t="str">
        <f t="shared" si="125"/>
        <v/>
      </c>
      <c r="CF78" s="14" t="str">
        <f t="shared" si="81"/>
        <v/>
      </c>
      <c r="CG78" s="14" t="str">
        <f t="shared" si="82"/>
        <v/>
      </c>
      <c r="CH78" s="8">
        <f t="shared" si="83"/>
        <v>0</v>
      </c>
      <c r="CI78" s="9" t="str">
        <f t="shared" si="84"/>
        <v/>
      </c>
      <c r="CJ78" s="9" t="str">
        <f t="shared" si="85"/>
        <v/>
      </c>
      <c r="CK78" s="9" t="str">
        <f t="shared" si="86"/>
        <v/>
      </c>
      <c r="CL78" s="9" t="str">
        <f t="shared" si="87"/>
        <v/>
      </c>
      <c r="CM78" s="9" t="str">
        <f t="shared" si="88"/>
        <v/>
      </c>
      <c r="CN78" s="9" t="str">
        <f t="shared" si="89"/>
        <v/>
      </c>
      <c r="CO78" s="9" t="str">
        <f t="shared" si="132"/>
        <v/>
      </c>
      <c r="CP78" s="9" t="str">
        <f t="shared" si="132"/>
        <v/>
      </c>
      <c r="CQ78" s="9" t="str">
        <f t="shared" si="132"/>
        <v/>
      </c>
      <c r="CR78" s="9" t="str">
        <f t="shared" si="132"/>
        <v/>
      </c>
      <c r="CS78" s="9" t="str">
        <f t="shared" si="132"/>
        <v/>
      </c>
      <c r="CT78" s="9" t="str">
        <f t="shared" si="132"/>
        <v/>
      </c>
      <c r="CU78" s="9" t="str">
        <f t="shared" si="132"/>
        <v/>
      </c>
      <c r="CV78" s="9" t="str">
        <f t="shared" si="91"/>
        <v/>
      </c>
      <c r="CW78" s="9" t="str">
        <f t="shared" si="133"/>
        <v/>
      </c>
      <c r="CX78" s="9" t="str">
        <f t="shared" si="133"/>
        <v/>
      </c>
      <c r="CY78" s="9" t="str">
        <f t="shared" si="133"/>
        <v/>
      </c>
      <c r="CZ78" s="9" t="str">
        <f t="shared" si="133"/>
        <v/>
      </c>
      <c r="DA78" s="9" t="str">
        <f t="shared" si="133"/>
        <v/>
      </c>
      <c r="DB78" s="9" t="str">
        <f t="shared" si="133"/>
        <v/>
      </c>
      <c r="DC78" s="9" t="str">
        <f t="shared" si="133"/>
        <v/>
      </c>
      <c r="DD78" s="2" t="str">
        <f t="shared" si="93"/>
        <v/>
      </c>
      <c r="DE78" s="2" t="str">
        <f t="shared" si="94"/>
        <v/>
      </c>
      <c r="DF78" s="2" t="str">
        <f t="shared" si="95"/>
        <v/>
      </c>
      <c r="DG78" s="2" t="str">
        <f t="shared" si="96"/>
        <v/>
      </c>
      <c r="DH78" s="2" t="str">
        <f t="shared" si="97"/>
        <v/>
      </c>
      <c r="DI78" s="2" t="str">
        <f t="shared" si="98"/>
        <v/>
      </c>
      <c r="DJ78" s="2" t="str">
        <f t="shared" si="99"/>
        <v/>
      </c>
      <c r="DK78" s="2" t="str">
        <f t="shared" si="100"/>
        <v/>
      </c>
      <c r="DL78" s="16" t="str">
        <f t="shared" si="101"/>
        <v/>
      </c>
      <c r="DM78" s="16" t="str">
        <f t="shared" si="102"/>
        <v/>
      </c>
      <c r="DN78" s="16" t="str">
        <f t="shared" si="103"/>
        <v/>
      </c>
      <c r="DO78" s="72" t="str">
        <f t="shared" si="104"/>
        <v/>
      </c>
      <c r="DP78" s="16" t="str">
        <f t="shared" si="105"/>
        <v/>
      </c>
      <c r="DQ78" s="16" t="str">
        <f t="shared" si="106"/>
        <v/>
      </c>
      <c r="DR78" s="2" t="str">
        <f t="shared" si="107"/>
        <v/>
      </c>
      <c r="DS78" s="2" t="str">
        <f t="shared" si="108"/>
        <v/>
      </c>
      <c r="DT78" s="2" t="str">
        <f t="shared" si="109"/>
        <v/>
      </c>
      <c r="DU78" s="2" t="str">
        <f t="shared" si="110"/>
        <v/>
      </c>
      <c r="DV78" s="15"/>
      <c r="DW78" s="18"/>
      <c r="DX78" s="17"/>
      <c r="DY78" s="47" t="str">
        <f t="shared" si="131"/>
        <v/>
      </c>
      <c r="DZ78" s="47" t="str">
        <f t="shared" si="131"/>
        <v/>
      </c>
      <c r="EA78" s="47" t="str">
        <f t="shared" si="131"/>
        <v/>
      </c>
      <c r="EB78" s="47" t="str">
        <f t="shared" si="131"/>
        <v/>
      </c>
      <c r="EC78" s="49" t="str">
        <f t="shared" si="131"/>
        <v/>
      </c>
      <c r="ED78" s="49" t="str">
        <f t="shared" si="131"/>
        <v/>
      </c>
      <c r="EE78" s="47" t="str">
        <f t="shared" si="131"/>
        <v/>
      </c>
      <c r="EF78" s="47" t="str">
        <f t="shared" si="131"/>
        <v/>
      </c>
      <c r="EG78" s="47" t="str">
        <f t="shared" si="131"/>
        <v/>
      </c>
      <c r="EH78" s="6">
        <f t="shared" si="16"/>
        <v>0</v>
      </c>
      <c r="EI78" s="6">
        <f t="shared" si="17"/>
        <v>0</v>
      </c>
      <c r="EJ78" s="2" t="str">
        <f t="shared" si="18"/>
        <v/>
      </c>
      <c r="EK78" s="2" t="str">
        <f t="shared" si="19"/>
        <v/>
      </c>
      <c r="EL78" s="2" t="str">
        <f t="shared" si="127"/>
        <v/>
      </c>
      <c r="EM78" s="2" t="str">
        <f t="shared" si="21"/>
        <v/>
      </c>
      <c r="EN78" s="2" t="str">
        <f t="shared" si="22"/>
        <v/>
      </c>
      <c r="EO78" s="2">
        <f t="shared" si="23"/>
        <v>0</v>
      </c>
      <c r="EP78" s="2">
        <f t="shared" si="111"/>
        <v>0</v>
      </c>
      <c r="EQ78" s="2"/>
      <c r="ER78" s="2"/>
      <c r="ES78" s="2"/>
      <c r="ET78" s="2"/>
      <c r="EU78" s="2"/>
      <c r="EV78" s="2"/>
      <c r="EW78" s="2">
        <f t="shared" si="24"/>
        <v>0</v>
      </c>
      <c r="EX78" s="2">
        <f t="shared" si="25"/>
        <v>0</v>
      </c>
      <c r="EY78" s="2">
        <f t="shared" si="112"/>
        <v>0</v>
      </c>
      <c r="EZ78" s="2">
        <f t="shared" si="26"/>
        <v>0</v>
      </c>
      <c r="FA78" s="2">
        <f t="shared" si="27"/>
        <v>0</v>
      </c>
      <c r="FB78" s="59"/>
      <c r="FC78" s="2">
        <f t="shared" si="28"/>
        <v>0</v>
      </c>
      <c r="FD78" s="2">
        <f t="shared" si="113"/>
        <v>0</v>
      </c>
      <c r="FE78" s="3">
        <f t="shared" si="126"/>
        <v>0</v>
      </c>
      <c r="FF78" s="3">
        <f t="shared" si="114"/>
        <v>0</v>
      </c>
      <c r="FG78" s="3">
        <f t="shared" si="115"/>
        <v>0</v>
      </c>
      <c r="FH78" s="3">
        <f t="shared" si="29"/>
        <v>0</v>
      </c>
      <c r="FI78" s="67">
        <f t="shared" si="30"/>
        <v>0</v>
      </c>
      <c r="FJ78" s="3">
        <f t="shared" si="31"/>
        <v>0</v>
      </c>
      <c r="FK78" s="3">
        <f t="shared" si="32"/>
        <v>0</v>
      </c>
      <c r="FL78" s="3">
        <f t="shared" si="116"/>
        <v>0</v>
      </c>
      <c r="FM78" s="3">
        <f t="shared" si="117"/>
        <v>0</v>
      </c>
      <c r="FN78" s="3">
        <f t="shared" si="118"/>
        <v>0</v>
      </c>
      <c r="FO78" s="2">
        <f t="shared" si="33"/>
        <v>0</v>
      </c>
      <c r="FP78" s="2">
        <f t="shared" si="34"/>
        <v>0</v>
      </c>
      <c r="FQ78" s="2">
        <f t="shared" si="119"/>
        <v>0</v>
      </c>
      <c r="FR78" s="6" t="str">
        <f>IF(A78=1,1,IF(DW78="","",COUNTA($DW$31:DW78)+1))</f>
        <v/>
      </c>
      <c r="FS78" s="6" t="str">
        <f t="shared" si="35"/>
        <v/>
      </c>
      <c r="FT78" s="43">
        <f t="shared" si="120"/>
        <v>0</v>
      </c>
      <c r="FU78" s="23">
        <f t="shared" si="121"/>
        <v>0</v>
      </c>
      <c r="FV78" s="21">
        <f t="shared" si="122"/>
        <v>0</v>
      </c>
    </row>
    <row r="79" spans="1:178">
      <c r="A79" s="4" t="str">
        <f t="shared" si="36"/>
        <v/>
      </c>
      <c r="B79" s="33"/>
      <c r="C79" s="33"/>
      <c r="D79" s="33"/>
      <c r="E79" s="33"/>
      <c r="F79" s="33"/>
      <c r="G79" s="11" t="str">
        <f t="shared" si="2"/>
        <v/>
      </c>
      <c r="H79" s="3" t="str">
        <f t="shared" si="37"/>
        <v/>
      </c>
      <c r="I79" s="3" t="str">
        <f t="shared" si="3"/>
        <v/>
      </c>
      <c r="J79" s="3" t="str">
        <f t="shared" si="38"/>
        <v/>
      </c>
      <c r="K79" s="3" t="str">
        <f t="shared" si="4"/>
        <v/>
      </c>
      <c r="L79" s="2" t="str">
        <f t="shared" si="5"/>
        <v/>
      </c>
      <c r="M79" s="8" t="str">
        <f t="shared" si="39"/>
        <v/>
      </c>
      <c r="N79" s="8" t="str">
        <f t="shared" si="6"/>
        <v/>
      </c>
      <c r="O79" s="8" t="str">
        <f t="shared" si="40"/>
        <v/>
      </c>
      <c r="P79" s="8" t="str">
        <f t="shared" si="7"/>
        <v/>
      </c>
      <c r="Q79" s="2" t="str">
        <f t="shared" si="8"/>
        <v/>
      </c>
      <c r="R79" s="3" t="str">
        <f t="shared" si="9"/>
        <v/>
      </c>
      <c r="S79" s="3" t="str">
        <f t="shared" si="10"/>
        <v/>
      </c>
      <c r="T79" s="3" t="str">
        <f t="shared" si="41"/>
        <v/>
      </c>
      <c r="U79" s="8" t="str">
        <f t="shared" si="11"/>
        <v/>
      </c>
      <c r="V79" s="2" t="str">
        <f t="shared" si="12"/>
        <v/>
      </c>
      <c r="W79" s="2" t="str">
        <f t="shared" si="13"/>
        <v/>
      </c>
      <c r="X79" s="2" t="str">
        <f t="shared" si="123"/>
        <v/>
      </c>
      <c r="Y79" s="2" t="str">
        <f t="shared" si="14"/>
        <v/>
      </c>
      <c r="Z79" s="46" t="str">
        <f t="shared" si="135"/>
        <v/>
      </c>
      <c r="AA79" s="46" t="str">
        <f t="shared" si="43"/>
        <v/>
      </c>
      <c r="AB79" s="47"/>
      <c r="AC79" s="46" t="str">
        <f t="shared" si="44"/>
        <v/>
      </c>
      <c r="AD79" s="47" t="str">
        <f t="shared" ref="AD79:AD137" si="136">IF(A79="","",$AD$30)</f>
        <v/>
      </c>
      <c r="AE79" s="48" t="str">
        <f t="shared" si="46"/>
        <v/>
      </c>
      <c r="AF79" s="49" t="str">
        <f t="shared" si="129"/>
        <v/>
      </c>
      <c r="AG79" s="49" t="str">
        <f t="shared" si="129"/>
        <v/>
      </c>
      <c r="AH79" s="49" t="str">
        <f t="shared" si="129"/>
        <v/>
      </c>
      <c r="AI79" s="47" t="str">
        <f t="shared" si="129"/>
        <v/>
      </c>
      <c r="AJ79" s="47" t="str">
        <f t="shared" si="129"/>
        <v/>
      </c>
      <c r="AK79" s="46" t="str">
        <f t="shared" si="129"/>
        <v/>
      </c>
      <c r="AL79" s="47"/>
      <c r="AM79" s="53" t="str">
        <f t="shared" si="48"/>
        <v/>
      </c>
      <c r="AN79" s="50" t="str">
        <f t="shared" si="49"/>
        <v/>
      </c>
      <c r="AO79" s="53" t="s">
        <v>84</v>
      </c>
      <c r="AP79" s="52" t="str">
        <f t="shared" si="50"/>
        <v/>
      </c>
      <c r="AQ79" s="52" t="str">
        <f t="shared" si="51"/>
        <v/>
      </c>
      <c r="AR79" s="47">
        <f t="shared" si="52"/>
        <v>0</v>
      </c>
      <c r="AS79" s="53" t="str">
        <f t="shared" si="53"/>
        <v/>
      </c>
      <c r="AT79" s="52" t="str">
        <f t="shared" si="54"/>
        <v/>
      </c>
      <c r="AU79" s="9" t="str">
        <f t="shared" si="55"/>
        <v/>
      </c>
      <c r="AV79" s="9" t="str">
        <f t="shared" si="56"/>
        <v/>
      </c>
      <c r="AW79" s="12" t="str">
        <f t="shared" si="57"/>
        <v/>
      </c>
      <c r="AX79" s="9" t="str">
        <f t="shared" si="58"/>
        <v/>
      </c>
      <c r="AY79" s="12" t="str">
        <f t="shared" si="59"/>
        <v/>
      </c>
      <c r="AZ79" s="10" t="str">
        <f t="shared" si="60"/>
        <v/>
      </c>
      <c r="BA79" s="10" t="str">
        <f t="shared" si="61"/>
        <v/>
      </c>
      <c r="BB79" s="10" t="str">
        <f t="shared" si="62"/>
        <v/>
      </c>
      <c r="BC79" s="10" t="str">
        <f t="shared" si="63"/>
        <v/>
      </c>
      <c r="BD79" s="10" t="str">
        <f t="shared" si="64"/>
        <v/>
      </c>
      <c r="BE79" s="12" t="str">
        <f t="shared" si="65"/>
        <v/>
      </c>
      <c r="BF79" s="9" t="str">
        <f t="shared" si="66"/>
        <v/>
      </c>
      <c r="BG79" s="9" t="str">
        <f t="shared" si="67"/>
        <v/>
      </c>
      <c r="BH79" s="7" t="str">
        <f t="shared" si="68"/>
        <v/>
      </c>
      <c r="BI79" s="7" t="str">
        <f t="shared" si="69"/>
        <v/>
      </c>
      <c r="BJ79" s="12" t="str">
        <f t="shared" si="70"/>
        <v/>
      </c>
      <c r="BK79" s="80" t="str">
        <f t="shared" si="71"/>
        <v/>
      </c>
      <c r="BL79" s="7" t="str">
        <f t="shared" si="72"/>
        <v/>
      </c>
      <c r="BM79" s="7" t="str">
        <f t="shared" si="124"/>
        <v/>
      </c>
      <c r="BN79" s="12" t="str">
        <f t="shared" si="73"/>
        <v/>
      </c>
      <c r="BO79" s="9" t="str">
        <f t="shared" si="74"/>
        <v/>
      </c>
      <c r="BP79" s="2" t="str">
        <f t="shared" si="75"/>
        <v/>
      </c>
      <c r="BQ79" s="2" t="str">
        <f t="shared" si="76"/>
        <v/>
      </c>
      <c r="BR79" s="20" t="str">
        <f t="shared" si="134"/>
        <v/>
      </c>
      <c r="BS79" s="20" t="str">
        <f t="shared" si="134"/>
        <v/>
      </c>
      <c r="BT79" s="20" t="str">
        <f t="shared" si="134"/>
        <v/>
      </c>
      <c r="BU79" s="86" t="str">
        <f t="shared" si="78"/>
        <v/>
      </c>
      <c r="BV79" s="86" t="str">
        <f t="shared" si="79"/>
        <v/>
      </c>
      <c r="BW79" s="20" t="str">
        <f t="shared" si="134"/>
        <v/>
      </c>
      <c r="BX79" s="86" t="str">
        <f t="shared" si="134"/>
        <v/>
      </c>
      <c r="BY79" s="86" t="str">
        <f t="shared" si="134"/>
        <v/>
      </c>
      <c r="BZ79" s="86" t="str">
        <f t="shared" si="134"/>
        <v/>
      </c>
      <c r="CA79" s="86" t="str">
        <f t="shared" si="134"/>
        <v/>
      </c>
      <c r="CB79" s="86" t="str">
        <f t="shared" si="134"/>
        <v/>
      </c>
      <c r="CC79" s="86" t="str">
        <f t="shared" si="134"/>
        <v/>
      </c>
      <c r="CD79" s="86" t="str">
        <f t="shared" si="134"/>
        <v/>
      </c>
      <c r="CE79" s="20" t="str">
        <f t="shared" si="125"/>
        <v/>
      </c>
      <c r="CF79" s="14" t="str">
        <f t="shared" si="81"/>
        <v/>
      </c>
      <c r="CG79" s="14" t="str">
        <f t="shared" si="82"/>
        <v/>
      </c>
      <c r="CH79" s="8">
        <f t="shared" si="83"/>
        <v>0</v>
      </c>
      <c r="CI79" s="9" t="str">
        <f t="shared" si="84"/>
        <v/>
      </c>
      <c r="CJ79" s="9" t="str">
        <f t="shared" si="85"/>
        <v/>
      </c>
      <c r="CK79" s="9" t="str">
        <f t="shared" si="86"/>
        <v/>
      </c>
      <c r="CL79" s="9" t="str">
        <f t="shared" si="87"/>
        <v/>
      </c>
      <c r="CM79" s="9" t="str">
        <f t="shared" si="88"/>
        <v/>
      </c>
      <c r="CN79" s="9" t="str">
        <f t="shared" si="89"/>
        <v/>
      </c>
      <c r="CO79" s="9" t="str">
        <f t="shared" si="132"/>
        <v/>
      </c>
      <c r="CP79" s="9" t="str">
        <f t="shared" si="132"/>
        <v/>
      </c>
      <c r="CQ79" s="9" t="str">
        <f t="shared" si="132"/>
        <v/>
      </c>
      <c r="CR79" s="9" t="str">
        <f t="shared" si="132"/>
        <v/>
      </c>
      <c r="CS79" s="9" t="str">
        <f t="shared" si="132"/>
        <v/>
      </c>
      <c r="CT79" s="9" t="str">
        <f t="shared" si="132"/>
        <v/>
      </c>
      <c r="CU79" s="9" t="str">
        <f t="shared" si="132"/>
        <v/>
      </c>
      <c r="CV79" s="9" t="str">
        <f t="shared" si="91"/>
        <v/>
      </c>
      <c r="CW79" s="9" t="str">
        <f t="shared" si="133"/>
        <v/>
      </c>
      <c r="CX79" s="9" t="str">
        <f t="shared" si="133"/>
        <v/>
      </c>
      <c r="CY79" s="9" t="str">
        <f t="shared" si="133"/>
        <v/>
      </c>
      <c r="CZ79" s="9" t="str">
        <f t="shared" si="133"/>
        <v/>
      </c>
      <c r="DA79" s="9" t="str">
        <f t="shared" si="133"/>
        <v/>
      </c>
      <c r="DB79" s="9" t="str">
        <f t="shared" si="133"/>
        <v/>
      </c>
      <c r="DC79" s="9" t="str">
        <f t="shared" si="133"/>
        <v/>
      </c>
      <c r="DD79" s="2" t="str">
        <f t="shared" si="93"/>
        <v/>
      </c>
      <c r="DE79" s="2" t="str">
        <f t="shared" si="94"/>
        <v/>
      </c>
      <c r="DF79" s="2" t="str">
        <f t="shared" si="95"/>
        <v/>
      </c>
      <c r="DG79" s="2" t="str">
        <f t="shared" si="96"/>
        <v/>
      </c>
      <c r="DH79" s="2" t="str">
        <f t="shared" si="97"/>
        <v/>
      </c>
      <c r="DI79" s="2" t="str">
        <f t="shared" si="98"/>
        <v/>
      </c>
      <c r="DJ79" s="2" t="str">
        <f t="shared" si="99"/>
        <v/>
      </c>
      <c r="DK79" s="2" t="str">
        <f t="shared" si="100"/>
        <v/>
      </c>
      <c r="DL79" s="16" t="str">
        <f t="shared" si="101"/>
        <v/>
      </c>
      <c r="DM79" s="16" t="str">
        <f t="shared" si="102"/>
        <v/>
      </c>
      <c r="DN79" s="16" t="str">
        <f t="shared" si="103"/>
        <v/>
      </c>
      <c r="DO79" s="72" t="str">
        <f t="shared" si="104"/>
        <v/>
      </c>
      <c r="DP79" s="16" t="str">
        <f t="shared" si="105"/>
        <v/>
      </c>
      <c r="DQ79" s="16" t="str">
        <f t="shared" si="106"/>
        <v/>
      </c>
      <c r="DR79" s="2" t="str">
        <f t="shared" si="107"/>
        <v/>
      </c>
      <c r="DS79" s="2" t="str">
        <f t="shared" si="108"/>
        <v/>
      </c>
      <c r="DT79" s="2" t="str">
        <f t="shared" si="109"/>
        <v/>
      </c>
      <c r="DU79" s="2" t="str">
        <f t="shared" si="110"/>
        <v/>
      </c>
      <c r="DV79" s="15"/>
      <c r="DW79" s="18"/>
      <c r="DX79" s="17"/>
      <c r="DY79" s="47" t="str">
        <f t="shared" si="131"/>
        <v/>
      </c>
      <c r="DZ79" s="47" t="str">
        <f t="shared" si="131"/>
        <v/>
      </c>
      <c r="EA79" s="47" t="str">
        <f t="shared" si="131"/>
        <v/>
      </c>
      <c r="EB79" s="47" t="str">
        <f t="shared" si="131"/>
        <v/>
      </c>
      <c r="EC79" s="49" t="str">
        <f t="shared" si="131"/>
        <v/>
      </c>
      <c r="ED79" s="49" t="str">
        <f t="shared" si="131"/>
        <v/>
      </c>
      <c r="EE79" s="47" t="str">
        <f t="shared" si="131"/>
        <v/>
      </c>
      <c r="EF79" s="47" t="str">
        <f t="shared" si="131"/>
        <v/>
      </c>
      <c r="EG79" s="47" t="str">
        <f t="shared" si="131"/>
        <v/>
      </c>
      <c r="EH79" s="6">
        <f t="shared" si="16"/>
        <v>0</v>
      </c>
      <c r="EI79" s="6">
        <f t="shared" si="17"/>
        <v>0</v>
      </c>
      <c r="EJ79" s="2" t="str">
        <f t="shared" si="18"/>
        <v/>
      </c>
      <c r="EK79" s="2" t="str">
        <f t="shared" si="19"/>
        <v/>
      </c>
      <c r="EL79" s="2" t="str">
        <f t="shared" si="127"/>
        <v/>
      </c>
      <c r="EM79" s="2" t="str">
        <f t="shared" si="21"/>
        <v/>
      </c>
      <c r="EN79" s="2" t="str">
        <f t="shared" si="22"/>
        <v/>
      </c>
      <c r="EO79" s="2">
        <f t="shared" si="23"/>
        <v>0</v>
      </c>
      <c r="EP79" s="2">
        <f t="shared" si="111"/>
        <v>0</v>
      </c>
      <c r="EQ79" s="2"/>
      <c r="ER79" s="2"/>
      <c r="ES79" s="2"/>
      <c r="ET79" s="2"/>
      <c r="EU79" s="2"/>
      <c r="EV79" s="2"/>
      <c r="EW79" s="2">
        <f t="shared" si="24"/>
        <v>0</v>
      </c>
      <c r="EX79" s="2">
        <f t="shared" si="25"/>
        <v>0</v>
      </c>
      <c r="EY79" s="2">
        <f t="shared" si="112"/>
        <v>0</v>
      </c>
      <c r="EZ79" s="2">
        <f t="shared" si="26"/>
        <v>0</v>
      </c>
      <c r="FA79" s="2">
        <f t="shared" si="27"/>
        <v>0</v>
      </c>
      <c r="FB79" s="59"/>
      <c r="FC79" s="2">
        <f t="shared" si="28"/>
        <v>0</v>
      </c>
      <c r="FD79" s="2">
        <f t="shared" si="113"/>
        <v>0</v>
      </c>
      <c r="FE79" s="3">
        <f t="shared" si="126"/>
        <v>0</v>
      </c>
      <c r="FF79" s="3">
        <f t="shared" si="114"/>
        <v>0</v>
      </c>
      <c r="FG79" s="3">
        <f t="shared" si="115"/>
        <v>0</v>
      </c>
      <c r="FH79" s="3">
        <f t="shared" si="29"/>
        <v>0</v>
      </c>
      <c r="FI79" s="67">
        <f t="shared" si="30"/>
        <v>0</v>
      </c>
      <c r="FJ79" s="3">
        <f t="shared" si="31"/>
        <v>0</v>
      </c>
      <c r="FK79" s="3">
        <f t="shared" si="32"/>
        <v>0</v>
      </c>
      <c r="FL79" s="3">
        <f t="shared" si="116"/>
        <v>0</v>
      </c>
      <c r="FM79" s="3">
        <f t="shared" si="117"/>
        <v>0</v>
      </c>
      <c r="FN79" s="3">
        <f t="shared" si="118"/>
        <v>0</v>
      </c>
      <c r="FO79" s="2">
        <f t="shared" si="33"/>
        <v>0</v>
      </c>
      <c r="FP79" s="2">
        <f t="shared" si="34"/>
        <v>0</v>
      </c>
      <c r="FQ79" s="2">
        <f t="shared" si="119"/>
        <v>0</v>
      </c>
      <c r="FR79" s="6" t="str">
        <f>IF(A79=1,1,IF(DW79="","",COUNTA($DW$31:DW79)+1))</f>
        <v/>
      </c>
      <c r="FS79" s="6" t="str">
        <f t="shared" si="35"/>
        <v/>
      </c>
      <c r="FT79" s="43">
        <f t="shared" si="120"/>
        <v>0</v>
      </c>
      <c r="FU79" s="23">
        <f t="shared" si="121"/>
        <v>0</v>
      </c>
      <c r="FV79" s="21">
        <f t="shared" si="122"/>
        <v>0</v>
      </c>
    </row>
    <row r="80" spans="1:178">
      <c r="A80" s="4" t="str">
        <f t="shared" si="36"/>
        <v/>
      </c>
      <c r="B80" s="33"/>
      <c r="C80" s="33"/>
      <c r="D80" s="33"/>
      <c r="E80" s="33"/>
      <c r="F80" s="33"/>
      <c r="G80" s="11" t="str">
        <f t="shared" si="2"/>
        <v/>
      </c>
      <c r="H80" s="3" t="str">
        <f t="shared" si="37"/>
        <v/>
      </c>
      <c r="I80" s="3" t="str">
        <f t="shared" si="3"/>
        <v/>
      </c>
      <c r="J80" s="3" t="str">
        <f t="shared" si="38"/>
        <v/>
      </c>
      <c r="K80" s="3" t="str">
        <f t="shared" si="4"/>
        <v/>
      </c>
      <c r="L80" s="2" t="str">
        <f t="shared" si="5"/>
        <v/>
      </c>
      <c r="M80" s="8" t="str">
        <f t="shared" si="39"/>
        <v/>
      </c>
      <c r="N80" s="8" t="str">
        <f t="shared" si="6"/>
        <v/>
      </c>
      <c r="O80" s="8" t="str">
        <f t="shared" si="40"/>
        <v/>
      </c>
      <c r="P80" s="8" t="str">
        <f t="shared" si="7"/>
        <v/>
      </c>
      <c r="Q80" s="2" t="str">
        <f t="shared" si="8"/>
        <v/>
      </c>
      <c r="R80" s="3" t="str">
        <f t="shared" si="9"/>
        <v/>
      </c>
      <c r="S80" s="3" t="str">
        <f t="shared" si="10"/>
        <v/>
      </c>
      <c r="T80" s="3" t="str">
        <f t="shared" si="41"/>
        <v/>
      </c>
      <c r="U80" s="8" t="str">
        <f t="shared" si="11"/>
        <v/>
      </c>
      <c r="V80" s="2" t="str">
        <f t="shared" si="12"/>
        <v/>
      </c>
      <c r="W80" s="2" t="str">
        <f t="shared" si="13"/>
        <v/>
      </c>
      <c r="X80" s="2" t="str">
        <f t="shared" si="123"/>
        <v/>
      </c>
      <c r="Y80" s="2" t="str">
        <f t="shared" si="14"/>
        <v/>
      </c>
      <c r="Z80" s="46" t="str">
        <f t="shared" si="135"/>
        <v/>
      </c>
      <c r="AA80" s="46" t="str">
        <f t="shared" si="43"/>
        <v/>
      </c>
      <c r="AB80" s="47"/>
      <c r="AC80" s="46" t="str">
        <f t="shared" si="44"/>
        <v/>
      </c>
      <c r="AD80" s="47" t="str">
        <f t="shared" si="136"/>
        <v/>
      </c>
      <c r="AE80" s="48" t="str">
        <f t="shared" si="46"/>
        <v/>
      </c>
      <c r="AF80" s="49" t="str">
        <f t="shared" si="129"/>
        <v/>
      </c>
      <c r="AG80" s="49" t="str">
        <f t="shared" si="129"/>
        <v/>
      </c>
      <c r="AH80" s="49" t="str">
        <f t="shared" si="129"/>
        <v/>
      </c>
      <c r="AI80" s="47" t="str">
        <f t="shared" si="129"/>
        <v/>
      </c>
      <c r="AJ80" s="47" t="str">
        <f t="shared" si="129"/>
        <v/>
      </c>
      <c r="AK80" s="46" t="str">
        <f t="shared" si="129"/>
        <v/>
      </c>
      <c r="AL80" s="47"/>
      <c r="AM80" s="53" t="str">
        <f t="shared" si="48"/>
        <v/>
      </c>
      <c r="AN80" s="50" t="str">
        <f t="shared" si="49"/>
        <v/>
      </c>
      <c r="AO80" s="53" t="s">
        <v>84</v>
      </c>
      <c r="AP80" s="52" t="str">
        <f t="shared" si="50"/>
        <v/>
      </c>
      <c r="AQ80" s="52" t="str">
        <f t="shared" si="51"/>
        <v/>
      </c>
      <c r="AR80" s="47">
        <f t="shared" si="52"/>
        <v>0</v>
      </c>
      <c r="AS80" s="53" t="str">
        <f t="shared" si="53"/>
        <v/>
      </c>
      <c r="AT80" s="52" t="str">
        <f t="shared" si="54"/>
        <v/>
      </c>
      <c r="AU80" s="9" t="str">
        <f t="shared" si="55"/>
        <v/>
      </c>
      <c r="AV80" s="9" t="str">
        <f t="shared" si="56"/>
        <v/>
      </c>
      <c r="AW80" s="12" t="str">
        <f t="shared" si="57"/>
        <v/>
      </c>
      <c r="AX80" s="9" t="str">
        <f t="shared" si="58"/>
        <v/>
      </c>
      <c r="AY80" s="12" t="str">
        <f t="shared" si="59"/>
        <v/>
      </c>
      <c r="AZ80" s="10" t="str">
        <f t="shared" si="60"/>
        <v/>
      </c>
      <c r="BA80" s="10" t="str">
        <f t="shared" si="61"/>
        <v/>
      </c>
      <c r="BB80" s="10" t="str">
        <f t="shared" si="62"/>
        <v/>
      </c>
      <c r="BC80" s="10" t="str">
        <f t="shared" si="63"/>
        <v/>
      </c>
      <c r="BD80" s="10" t="str">
        <f t="shared" si="64"/>
        <v/>
      </c>
      <c r="BE80" s="12" t="str">
        <f t="shared" si="65"/>
        <v/>
      </c>
      <c r="BF80" s="9" t="str">
        <f t="shared" si="66"/>
        <v/>
      </c>
      <c r="BG80" s="9" t="str">
        <f t="shared" si="67"/>
        <v/>
      </c>
      <c r="BH80" s="7" t="str">
        <f t="shared" si="68"/>
        <v/>
      </c>
      <c r="BI80" s="7" t="str">
        <f t="shared" si="69"/>
        <v/>
      </c>
      <c r="BJ80" s="12" t="str">
        <f t="shared" si="70"/>
        <v/>
      </c>
      <c r="BK80" s="80" t="str">
        <f t="shared" si="71"/>
        <v/>
      </c>
      <c r="BL80" s="7" t="str">
        <f t="shared" si="72"/>
        <v/>
      </c>
      <c r="BM80" s="7" t="str">
        <f t="shared" si="124"/>
        <v/>
      </c>
      <c r="BN80" s="12" t="str">
        <f t="shared" si="73"/>
        <v/>
      </c>
      <c r="BO80" s="9" t="str">
        <f t="shared" si="74"/>
        <v/>
      </c>
      <c r="BP80" s="2" t="str">
        <f t="shared" si="75"/>
        <v/>
      </c>
      <c r="BQ80" s="2" t="str">
        <f t="shared" si="76"/>
        <v/>
      </c>
      <c r="BR80" s="20" t="str">
        <f t="shared" si="134"/>
        <v/>
      </c>
      <c r="BS80" s="20" t="str">
        <f t="shared" si="134"/>
        <v/>
      </c>
      <c r="BT80" s="20" t="str">
        <f t="shared" si="134"/>
        <v/>
      </c>
      <c r="BU80" s="86" t="str">
        <f t="shared" si="78"/>
        <v/>
      </c>
      <c r="BV80" s="86" t="str">
        <f t="shared" si="79"/>
        <v/>
      </c>
      <c r="BW80" s="20" t="str">
        <f t="shared" si="134"/>
        <v/>
      </c>
      <c r="BX80" s="86" t="str">
        <f t="shared" si="134"/>
        <v/>
      </c>
      <c r="BY80" s="86" t="str">
        <f t="shared" si="134"/>
        <v/>
      </c>
      <c r="BZ80" s="86" t="str">
        <f t="shared" si="134"/>
        <v/>
      </c>
      <c r="CA80" s="86" t="str">
        <f t="shared" si="134"/>
        <v/>
      </c>
      <c r="CB80" s="86" t="str">
        <f t="shared" si="134"/>
        <v/>
      </c>
      <c r="CC80" s="86" t="str">
        <f t="shared" si="134"/>
        <v/>
      </c>
      <c r="CD80" s="86" t="str">
        <f t="shared" si="134"/>
        <v/>
      </c>
      <c r="CE80" s="20" t="str">
        <f t="shared" si="125"/>
        <v/>
      </c>
      <c r="CF80" s="14" t="str">
        <f t="shared" si="81"/>
        <v/>
      </c>
      <c r="CG80" s="14" t="str">
        <f t="shared" si="82"/>
        <v/>
      </c>
      <c r="CH80" s="8">
        <f t="shared" si="83"/>
        <v>0</v>
      </c>
      <c r="CI80" s="9" t="str">
        <f t="shared" si="84"/>
        <v/>
      </c>
      <c r="CJ80" s="9" t="str">
        <f t="shared" si="85"/>
        <v/>
      </c>
      <c r="CK80" s="9" t="str">
        <f t="shared" si="86"/>
        <v/>
      </c>
      <c r="CL80" s="9" t="str">
        <f t="shared" si="87"/>
        <v/>
      </c>
      <c r="CM80" s="9" t="str">
        <f t="shared" si="88"/>
        <v/>
      </c>
      <c r="CN80" s="9" t="str">
        <f t="shared" si="89"/>
        <v/>
      </c>
      <c r="CO80" s="9" t="str">
        <f t="shared" si="132"/>
        <v/>
      </c>
      <c r="CP80" s="9" t="str">
        <f t="shared" si="132"/>
        <v/>
      </c>
      <c r="CQ80" s="9" t="str">
        <f t="shared" si="132"/>
        <v/>
      </c>
      <c r="CR80" s="9" t="str">
        <f t="shared" si="132"/>
        <v/>
      </c>
      <c r="CS80" s="9" t="str">
        <f t="shared" si="132"/>
        <v/>
      </c>
      <c r="CT80" s="9" t="str">
        <f t="shared" si="132"/>
        <v/>
      </c>
      <c r="CU80" s="9" t="str">
        <f t="shared" si="132"/>
        <v/>
      </c>
      <c r="CV80" s="9" t="str">
        <f t="shared" si="91"/>
        <v/>
      </c>
      <c r="CW80" s="9" t="str">
        <f t="shared" si="133"/>
        <v/>
      </c>
      <c r="CX80" s="9" t="str">
        <f t="shared" si="133"/>
        <v/>
      </c>
      <c r="CY80" s="9" t="str">
        <f t="shared" si="133"/>
        <v/>
      </c>
      <c r="CZ80" s="9" t="str">
        <f t="shared" si="133"/>
        <v/>
      </c>
      <c r="DA80" s="9" t="str">
        <f t="shared" si="133"/>
        <v/>
      </c>
      <c r="DB80" s="9" t="str">
        <f t="shared" si="133"/>
        <v/>
      </c>
      <c r="DC80" s="9" t="str">
        <f t="shared" si="133"/>
        <v/>
      </c>
      <c r="DD80" s="2" t="str">
        <f t="shared" si="93"/>
        <v/>
      </c>
      <c r="DE80" s="2" t="str">
        <f t="shared" si="94"/>
        <v/>
      </c>
      <c r="DF80" s="2" t="str">
        <f t="shared" si="95"/>
        <v/>
      </c>
      <c r="DG80" s="2" t="str">
        <f t="shared" si="96"/>
        <v/>
      </c>
      <c r="DH80" s="2" t="str">
        <f t="shared" si="97"/>
        <v/>
      </c>
      <c r="DI80" s="2" t="str">
        <f t="shared" si="98"/>
        <v/>
      </c>
      <c r="DJ80" s="2" t="str">
        <f t="shared" si="99"/>
        <v/>
      </c>
      <c r="DK80" s="2" t="str">
        <f t="shared" si="100"/>
        <v/>
      </c>
      <c r="DL80" s="16" t="str">
        <f t="shared" si="101"/>
        <v/>
      </c>
      <c r="DM80" s="16" t="str">
        <f t="shared" si="102"/>
        <v/>
      </c>
      <c r="DN80" s="16" t="str">
        <f t="shared" si="103"/>
        <v/>
      </c>
      <c r="DO80" s="72" t="str">
        <f t="shared" si="104"/>
        <v/>
      </c>
      <c r="DP80" s="16" t="str">
        <f t="shared" si="105"/>
        <v/>
      </c>
      <c r="DQ80" s="16" t="str">
        <f t="shared" si="106"/>
        <v/>
      </c>
      <c r="DR80" s="2" t="str">
        <f t="shared" si="107"/>
        <v/>
      </c>
      <c r="DS80" s="2" t="str">
        <f t="shared" si="108"/>
        <v/>
      </c>
      <c r="DT80" s="2" t="str">
        <f t="shared" si="109"/>
        <v/>
      </c>
      <c r="DU80" s="2" t="str">
        <f t="shared" si="110"/>
        <v/>
      </c>
      <c r="DV80" s="15"/>
      <c r="DW80" s="17"/>
      <c r="DX80" s="17"/>
      <c r="DY80" s="47" t="str">
        <f t="shared" si="131"/>
        <v/>
      </c>
      <c r="DZ80" s="47" t="str">
        <f t="shared" si="131"/>
        <v/>
      </c>
      <c r="EA80" s="47" t="str">
        <f t="shared" si="131"/>
        <v/>
      </c>
      <c r="EB80" s="47" t="str">
        <f t="shared" si="131"/>
        <v/>
      </c>
      <c r="EC80" s="49" t="str">
        <f t="shared" si="131"/>
        <v/>
      </c>
      <c r="ED80" s="49" t="str">
        <f t="shared" si="131"/>
        <v/>
      </c>
      <c r="EE80" s="47" t="str">
        <f t="shared" si="131"/>
        <v/>
      </c>
      <c r="EF80" s="47" t="str">
        <f t="shared" si="131"/>
        <v/>
      </c>
      <c r="EG80" s="47" t="str">
        <f t="shared" si="131"/>
        <v/>
      </c>
      <c r="EH80" s="6">
        <f t="shared" si="16"/>
        <v>0</v>
      </c>
      <c r="EI80" s="6">
        <f t="shared" si="17"/>
        <v>0</v>
      </c>
      <c r="EJ80" s="2" t="str">
        <f t="shared" si="18"/>
        <v/>
      </c>
      <c r="EK80" s="2" t="str">
        <f t="shared" si="19"/>
        <v/>
      </c>
      <c r="EL80" s="2" t="str">
        <f t="shared" si="127"/>
        <v/>
      </c>
      <c r="EM80" s="2" t="str">
        <f t="shared" si="21"/>
        <v/>
      </c>
      <c r="EN80" s="2" t="str">
        <f t="shared" si="22"/>
        <v/>
      </c>
      <c r="EO80" s="2">
        <f t="shared" si="23"/>
        <v>0</v>
      </c>
      <c r="EP80" s="2">
        <f t="shared" si="111"/>
        <v>0</v>
      </c>
      <c r="EQ80" s="2"/>
      <c r="ER80" s="2"/>
      <c r="ES80" s="2"/>
      <c r="ET80" s="2"/>
      <c r="EU80" s="2"/>
      <c r="EV80" s="2"/>
      <c r="EW80" s="2">
        <f t="shared" si="24"/>
        <v>0</v>
      </c>
      <c r="EX80" s="2">
        <f t="shared" si="25"/>
        <v>0</v>
      </c>
      <c r="EY80" s="2">
        <f t="shared" si="112"/>
        <v>0</v>
      </c>
      <c r="EZ80" s="2">
        <f t="shared" si="26"/>
        <v>0</v>
      </c>
      <c r="FA80" s="2">
        <f t="shared" si="27"/>
        <v>0</v>
      </c>
      <c r="FB80" s="59"/>
      <c r="FC80" s="2">
        <f t="shared" si="28"/>
        <v>0</v>
      </c>
      <c r="FD80" s="2">
        <f t="shared" si="113"/>
        <v>0</v>
      </c>
      <c r="FE80" s="3">
        <f t="shared" si="126"/>
        <v>0</v>
      </c>
      <c r="FF80" s="3">
        <f t="shared" si="114"/>
        <v>0</v>
      </c>
      <c r="FG80" s="3">
        <f t="shared" si="115"/>
        <v>0</v>
      </c>
      <c r="FH80" s="3">
        <f t="shared" si="29"/>
        <v>0</v>
      </c>
      <c r="FI80" s="67">
        <f t="shared" si="30"/>
        <v>0</v>
      </c>
      <c r="FJ80" s="3">
        <f t="shared" si="31"/>
        <v>0</v>
      </c>
      <c r="FK80" s="3">
        <f t="shared" si="32"/>
        <v>0</v>
      </c>
      <c r="FL80" s="3">
        <f t="shared" si="116"/>
        <v>0</v>
      </c>
      <c r="FM80" s="3">
        <f t="shared" si="117"/>
        <v>0</v>
      </c>
      <c r="FN80" s="3">
        <f t="shared" si="118"/>
        <v>0</v>
      </c>
      <c r="FO80" s="2">
        <f t="shared" si="33"/>
        <v>0</v>
      </c>
      <c r="FP80" s="2">
        <f t="shared" si="34"/>
        <v>0</v>
      </c>
      <c r="FQ80" s="2">
        <f t="shared" si="119"/>
        <v>0</v>
      </c>
      <c r="FR80" s="6" t="str">
        <f>IF(A80=1,1,IF(DW80="","",COUNTA($DW$31:DW80)+1))</f>
        <v/>
      </c>
      <c r="FS80" s="6" t="str">
        <f t="shared" si="35"/>
        <v/>
      </c>
      <c r="FT80" s="43">
        <f t="shared" si="120"/>
        <v>0</v>
      </c>
      <c r="FU80" s="23">
        <f t="shared" si="121"/>
        <v>0</v>
      </c>
      <c r="FV80" s="21">
        <f t="shared" si="122"/>
        <v>0</v>
      </c>
    </row>
    <row r="81" spans="1:178">
      <c r="A81" s="4" t="str">
        <f t="shared" si="36"/>
        <v/>
      </c>
      <c r="B81" s="33"/>
      <c r="C81" s="33"/>
      <c r="D81" s="33"/>
      <c r="E81" s="33"/>
      <c r="F81" s="33"/>
      <c r="G81" s="11" t="str">
        <f t="shared" si="2"/>
        <v/>
      </c>
      <c r="H81" s="3" t="str">
        <f t="shared" si="37"/>
        <v/>
      </c>
      <c r="I81" s="3" t="str">
        <f t="shared" si="3"/>
        <v/>
      </c>
      <c r="J81" s="3" t="str">
        <f t="shared" si="38"/>
        <v/>
      </c>
      <c r="K81" s="3" t="str">
        <f t="shared" si="4"/>
        <v/>
      </c>
      <c r="L81" s="2" t="str">
        <f t="shared" si="5"/>
        <v/>
      </c>
      <c r="M81" s="8" t="str">
        <f t="shared" si="39"/>
        <v/>
      </c>
      <c r="N81" s="8" t="str">
        <f t="shared" si="6"/>
        <v/>
      </c>
      <c r="O81" s="8" t="str">
        <f t="shared" si="40"/>
        <v/>
      </c>
      <c r="P81" s="8" t="str">
        <f t="shared" si="7"/>
        <v/>
      </c>
      <c r="Q81" s="2" t="str">
        <f t="shared" si="8"/>
        <v/>
      </c>
      <c r="R81" s="3" t="str">
        <f t="shared" si="9"/>
        <v/>
      </c>
      <c r="S81" s="3" t="str">
        <f t="shared" si="10"/>
        <v/>
      </c>
      <c r="T81" s="3" t="str">
        <f t="shared" si="41"/>
        <v/>
      </c>
      <c r="U81" s="8" t="str">
        <f t="shared" si="11"/>
        <v/>
      </c>
      <c r="V81" s="2" t="str">
        <f t="shared" si="12"/>
        <v/>
      </c>
      <c r="W81" s="2" t="str">
        <f t="shared" si="13"/>
        <v/>
      </c>
      <c r="X81" s="2" t="str">
        <f t="shared" si="123"/>
        <v/>
      </c>
      <c r="Y81" s="2" t="str">
        <f t="shared" si="14"/>
        <v/>
      </c>
      <c r="Z81" s="46" t="str">
        <f t="shared" si="135"/>
        <v/>
      </c>
      <c r="AA81" s="46" t="str">
        <f t="shared" si="43"/>
        <v/>
      </c>
      <c r="AB81" s="47"/>
      <c r="AC81" s="46" t="str">
        <f t="shared" si="44"/>
        <v/>
      </c>
      <c r="AD81" s="47" t="str">
        <f t="shared" si="136"/>
        <v/>
      </c>
      <c r="AE81" s="48" t="str">
        <f t="shared" si="46"/>
        <v/>
      </c>
      <c r="AF81" s="49" t="str">
        <f t="shared" si="129"/>
        <v/>
      </c>
      <c r="AG81" s="49" t="str">
        <f t="shared" si="129"/>
        <v/>
      </c>
      <c r="AH81" s="49" t="str">
        <f t="shared" si="129"/>
        <v/>
      </c>
      <c r="AI81" s="47" t="str">
        <f t="shared" si="129"/>
        <v/>
      </c>
      <c r="AJ81" s="47" t="str">
        <f t="shared" si="129"/>
        <v/>
      </c>
      <c r="AK81" s="46" t="str">
        <f t="shared" si="129"/>
        <v/>
      </c>
      <c r="AL81" s="47"/>
      <c r="AM81" s="53" t="str">
        <f t="shared" si="48"/>
        <v/>
      </c>
      <c r="AN81" s="50" t="str">
        <f t="shared" si="49"/>
        <v/>
      </c>
      <c r="AO81" s="53" t="s">
        <v>84</v>
      </c>
      <c r="AP81" s="52" t="str">
        <f t="shared" si="50"/>
        <v/>
      </c>
      <c r="AQ81" s="52" t="str">
        <f t="shared" si="51"/>
        <v/>
      </c>
      <c r="AR81" s="47">
        <f t="shared" si="52"/>
        <v>0</v>
      </c>
      <c r="AS81" s="53" t="str">
        <f t="shared" si="53"/>
        <v/>
      </c>
      <c r="AT81" s="52" t="str">
        <f t="shared" si="54"/>
        <v/>
      </c>
      <c r="AU81" s="9" t="str">
        <f t="shared" si="55"/>
        <v/>
      </c>
      <c r="AV81" s="9" t="str">
        <f t="shared" si="56"/>
        <v/>
      </c>
      <c r="AW81" s="12" t="str">
        <f t="shared" si="57"/>
        <v/>
      </c>
      <c r="AX81" s="9" t="str">
        <f t="shared" si="58"/>
        <v/>
      </c>
      <c r="AY81" s="12" t="str">
        <f t="shared" si="59"/>
        <v/>
      </c>
      <c r="AZ81" s="10" t="str">
        <f t="shared" si="60"/>
        <v/>
      </c>
      <c r="BA81" s="10" t="str">
        <f t="shared" si="61"/>
        <v/>
      </c>
      <c r="BB81" s="10" t="str">
        <f t="shared" si="62"/>
        <v/>
      </c>
      <c r="BC81" s="10" t="str">
        <f t="shared" si="63"/>
        <v/>
      </c>
      <c r="BD81" s="10" t="str">
        <f t="shared" si="64"/>
        <v/>
      </c>
      <c r="BE81" s="12" t="str">
        <f t="shared" si="65"/>
        <v/>
      </c>
      <c r="BF81" s="9" t="str">
        <f t="shared" si="66"/>
        <v/>
      </c>
      <c r="BG81" s="9" t="str">
        <f t="shared" si="67"/>
        <v/>
      </c>
      <c r="BH81" s="7" t="str">
        <f t="shared" si="68"/>
        <v/>
      </c>
      <c r="BI81" s="7" t="str">
        <f t="shared" si="69"/>
        <v/>
      </c>
      <c r="BJ81" s="12" t="str">
        <f t="shared" si="70"/>
        <v/>
      </c>
      <c r="BK81" s="80" t="str">
        <f t="shared" si="71"/>
        <v/>
      </c>
      <c r="BL81" s="7" t="str">
        <f t="shared" si="72"/>
        <v/>
      </c>
      <c r="BM81" s="7" t="str">
        <f t="shared" si="124"/>
        <v/>
      </c>
      <c r="BN81" s="12" t="str">
        <f t="shared" si="73"/>
        <v/>
      </c>
      <c r="BO81" s="9" t="str">
        <f t="shared" si="74"/>
        <v/>
      </c>
      <c r="BP81" s="2" t="str">
        <f t="shared" si="75"/>
        <v/>
      </c>
      <c r="BQ81" s="2" t="str">
        <f t="shared" si="76"/>
        <v/>
      </c>
      <c r="BR81" s="20" t="str">
        <f t="shared" si="134"/>
        <v/>
      </c>
      <c r="BS81" s="20" t="str">
        <f t="shared" si="134"/>
        <v/>
      </c>
      <c r="BT81" s="20" t="str">
        <f t="shared" si="134"/>
        <v/>
      </c>
      <c r="BU81" s="86" t="str">
        <f t="shared" si="78"/>
        <v/>
      </c>
      <c r="BV81" s="86" t="str">
        <f t="shared" si="79"/>
        <v/>
      </c>
      <c r="BW81" s="20" t="str">
        <f t="shared" si="134"/>
        <v/>
      </c>
      <c r="BX81" s="86" t="str">
        <f t="shared" si="134"/>
        <v/>
      </c>
      <c r="BY81" s="86" t="str">
        <f t="shared" si="134"/>
        <v/>
      </c>
      <c r="BZ81" s="86" t="str">
        <f t="shared" si="134"/>
        <v/>
      </c>
      <c r="CA81" s="86" t="str">
        <f t="shared" si="134"/>
        <v/>
      </c>
      <c r="CB81" s="86" t="str">
        <f t="shared" si="134"/>
        <v/>
      </c>
      <c r="CC81" s="86" t="str">
        <f t="shared" si="134"/>
        <v/>
      </c>
      <c r="CD81" s="86" t="str">
        <f t="shared" si="134"/>
        <v/>
      </c>
      <c r="CE81" s="20" t="str">
        <f t="shared" si="125"/>
        <v/>
      </c>
      <c r="CF81" s="14" t="str">
        <f t="shared" si="81"/>
        <v/>
      </c>
      <c r="CG81" s="14" t="str">
        <f t="shared" si="82"/>
        <v/>
      </c>
      <c r="CH81" s="8">
        <f t="shared" si="83"/>
        <v>0</v>
      </c>
      <c r="CI81" s="9" t="str">
        <f t="shared" si="84"/>
        <v/>
      </c>
      <c r="CJ81" s="9" t="str">
        <f t="shared" si="85"/>
        <v/>
      </c>
      <c r="CK81" s="9" t="str">
        <f t="shared" si="86"/>
        <v/>
      </c>
      <c r="CL81" s="9" t="str">
        <f t="shared" si="87"/>
        <v/>
      </c>
      <c r="CM81" s="9" t="str">
        <f t="shared" si="88"/>
        <v/>
      </c>
      <c r="CN81" s="9" t="str">
        <f t="shared" si="89"/>
        <v/>
      </c>
      <c r="CO81" s="9" t="str">
        <f t="shared" si="132"/>
        <v/>
      </c>
      <c r="CP81" s="9" t="str">
        <f t="shared" si="132"/>
        <v/>
      </c>
      <c r="CQ81" s="9" t="str">
        <f t="shared" si="132"/>
        <v/>
      </c>
      <c r="CR81" s="9" t="str">
        <f t="shared" si="132"/>
        <v/>
      </c>
      <c r="CS81" s="9" t="str">
        <f t="shared" si="132"/>
        <v/>
      </c>
      <c r="CT81" s="9" t="str">
        <f t="shared" si="132"/>
        <v/>
      </c>
      <c r="CU81" s="9" t="str">
        <f t="shared" si="132"/>
        <v/>
      </c>
      <c r="CV81" s="9" t="str">
        <f t="shared" si="91"/>
        <v/>
      </c>
      <c r="CW81" s="9" t="str">
        <f t="shared" si="133"/>
        <v/>
      </c>
      <c r="CX81" s="9" t="str">
        <f t="shared" si="133"/>
        <v/>
      </c>
      <c r="CY81" s="9" t="str">
        <f t="shared" si="133"/>
        <v/>
      </c>
      <c r="CZ81" s="9" t="str">
        <f t="shared" si="133"/>
        <v/>
      </c>
      <c r="DA81" s="9" t="str">
        <f t="shared" si="133"/>
        <v/>
      </c>
      <c r="DB81" s="9" t="str">
        <f t="shared" si="133"/>
        <v/>
      </c>
      <c r="DC81" s="9" t="str">
        <f t="shared" si="133"/>
        <v/>
      </c>
      <c r="DD81" s="2" t="str">
        <f t="shared" si="93"/>
        <v/>
      </c>
      <c r="DE81" s="2" t="str">
        <f t="shared" si="94"/>
        <v/>
      </c>
      <c r="DF81" s="2" t="str">
        <f t="shared" si="95"/>
        <v/>
      </c>
      <c r="DG81" s="2" t="str">
        <f t="shared" si="96"/>
        <v/>
      </c>
      <c r="DH81" s="2" t="str">
        <f t="shared" si="97"/>
        <v/>
      </c>
      <c r="DI81" s="2" t="str">
        <f t="shared" si="98"/>
        <v/>
      </c>
      <c r="DJ81" s="2" t="str">
        <f t="shared" si="99"/>
        <v/>
      </c>
      <c r="DK81" s="2" t="str">
        <f t="shared" si="100"/>
        <v/>
      </c>
      <c r="DL81" s="16" t="str">
        <f t="shared" si="101"/>
        <v/>
      </c>
      <c r="DM81" s="16" t="str">
        <f t="shared" si="102"/>
        <v/>
      </c>
      <c r="DN81" s="16" t="str">
        <f t="shared" si="103"/>
        <v/>
      </c>
      <c r="DO81" s="72" t="str">
        <f t="shared" si="104"/>
        <v/>
      </c>
      <c r="DP81" s="16" t="str">
        <f t="shared" si="105"/>
        <v/>
      </c>
      <c r="DQ81" s="16" t="str">
        <f t="shared" si="106"/>
        <v/>
      </c>
      <c r="DR81" s="2" t="str">
        <f t="shared" si="107"/>
        <v/>
      </c>
      <c r="DS81" s="2" t="str">
        <f t="shared" si="108"/>
        <v/>
      </c>
      <c r="DT81" s="2" t="str">
        <f t="shared" si="109"/>
        <v/>
      </c>
      <c r="DU81" s="2" t="str">
        <f t="shared" si="110"/>
        <v/>
      </c>
      <c r="DV81" s="15"/>
      <c r="DW81" s="18"/>
      <c r="DX81" s="17"/>
      <c r="DY81" s="47" t="str">
        <f t="shared" si="131"/>
        <v/>
      </c>
      <c r="DZ81" s="47" t="str">
        <f t="shared" si="131"/>
        <v/>
      </c>
      <c r="EA81" s="47" t="str">
        <f t="shared" si="131"/>
        <v/>
      </c>
      <c r="EB81" s="47" t="str">
        <f t="shared" si="131"/>
        <v/>
      </c>
      <c r="EC81" s="49" t="str">
        <f t="shared" si="131"/>
        <v/>
      </c>
      <c r="ED81" s="49" t="str">
        <f t="shared" si="131"/>
        <v/>
      </c>
      <c r="EE81" s="47" t="str">
        <f t="shared" si="131"/>
        <v/>
      </c>
      <c r="EF81" s="47" t="str">
        <f t="shared" si="131"/>
        <v/>
      </c>
      <c r="EG81" s="47" t="str">
        <f t="shared" si="131"/>
        <v/>
      </c>
      <c r="EH81" s="6">
        <f t="shared" si="16"/>
        <v>0</v>
      </c>
      <c r="EI81" s="6">
        <f t="shared" si="17"/>
        <v>0</v>
      </c>
      <c r="EJ81" s="2" t="str">
        <f t="shared" si="18"/>
        <v/>
      </c>
      <c r="EK81" s="2" t="str">
        <f t="shared" si="19"/>
        <v/>
      </c>
      <c r="EL81" s="2" t="str">
        <f t="shared" si="127"/>
        <v/>
      </c>
      <c r="EM81" s="2" t="str">
        <f t="shared" si="21"/>
        <v/>
      </c>
      <c r="EN81" s="2" t="str">
        <f t="shared" si="22"/>
        <v/>
      </c>
      <c r="EO81" s="2">
        <f t="shared" si="23"/>
        <v>0</v>
      </c>
      <c r="EP81" s="2">
        <f t="shared" si="111"/>
        <v>0</v>
      </c>
      <c r="EQ81" s="2"/>
      <c r="ER81" s="2"/>
      <c r="ES81" s="2"/>
      <c r="ET81" s="2"/>
      <c r="EU81" s="2"/>
      <c r="EV81" s="2"/>
      <c r="EW81" s="2">
        <f t="shared" si="24"/>
        <v>0</v>
      </c>
      <c r="EX81" s="2">
        <f t="shared" si="25"/>
        <v>0</v>
      </c>
      <c r="EY81" s="2">
        <f t="shared" si="112"/>
        <v>0</v>
      </c>
      <c r="EZ81" s="2">
        <f t="shared" si="26"/>
        <v>0</v>
      </c>
      <c r="FA81" s="2">
        <f t="shared" si="27"/>
        <v>0</v>
      </c>
      <c r="FB81" s="59"/>
      <c r="FC81" s="2">
        <f t="shared" si="28"/>
        <v>0</v>
      </c>
      <c r="FD81" s="2">
        <f t="shared" si="113"/>
        <v>0</v>
      </c>
      <c r="FE81" s="3">
        <f t="shared" si="126"/>
        <v>0</v>
      </c>
      <c r="FF81" s="3">
        <f t="shared" si="114"/>
        <v>0</v>
      </c>
      <c r="FG81" s="3">
        <f t="shared" si="115"/>
        <v>0</v>
      </c>
      <c r="FH81" s="3">
        <f t="shared" si="29"/>
        <v>0</v>
      </c>
      <c r="FI81" s="67">
        <f t="shared" si="30"/>
        <v>0</v>
      </c>
      <c r="FJ81" s="3">
        <f t="shared" si="31"/>
        <v>0</v>
      </c>
      <c r="FK81" s="3">
        <f t="shared" si="32"/>
        <v>0</v>
      </c>
      <c r="FL81" s="3">
        <f t="shared" si="116"/>
        <v>0</v>
      </c>
      <c r="FM81" s="3">
        <f t="shared" si="117"/>
        <v>0</v>
      </c>
      <c r="FN81" s="3">
        <f t="shared" si="118"/>
        <v>0</v>
      </c>
      <c r="FO81" s="2">
        <f t="shared" si="33"/>
        <v>0</v>
      </c>
      <c r="FP81" s="2">
        <f t="shared" si="34"/>
        <v>0</v>
      </c>
      <c r="FQ81" s="2">
        <f t="shared" si="119"/>
        <v>0</v>
      </c>
      <c r="FR81" s="6" t="str">
        <f>IF(A81=1,1,IF(DW81="","",COUNTA($DW$31:DW81)+1))</f>
        <v/>
      </c>
      <c r="FS81" s="6" t="str">
        <f t="shared" si="35"/>
        <v/>
      </c>
      <c r="FT81" s="43">
        <f t="shared" si="120"/>
        <v>0</v>
      </c>
      <c r="FU81" s="23">
        <f t="shared" si="121"/>
        <v>0</v>
      </c>
      <c r="FV81" s="21">
        <f t="shared" si="122"/>
        <v>0</v>
      </c>
    </row>
    <row r="82" spans="1:178">
      <c r="A82" s="4" t="str">
        <f t="shared" si="36"/>
        <v/>
      </c>
      <c r="B82" s="33"/>
      <c r="C82" s="33"/>
      <c r="D82" s="33"/>
      <c r="E82" s="33"/>
      <c r="F82" s="33"/>
      <c r="G82" s="11" t="str">
        <f t="shared" si="2"/>
        <v/>
      </c>
      <c r="H82" s="3" t="str">
        <f t="shared" si="37"/>
        <v/>
      </c>
      <c r="I82" s="3" t="str">
        <f t="shared" si="3"/>
        <v/>
      </c>
      <c r="J82" s="3" t="str">
        <f t="shared" si="38"/>
        <v/>
      </c>
      <c r="K82" s="3" t="str">
        <f t="shared" si="4"/>
        <v/>
      </c>
      <c r="L82" s="2" t="str">
        <f t="shared" si="5"/>
        <v/>
      </c>
      <c r="M82" s="8" t="str">
        <f t="shared" si="39"/>
        <v/>
      </c>
      <c r="N82" s="8" t="str">
        <f t="shared" si="6"/>
        <v/>
      </c>
      <c r="O82" s="8" t="str">
        <f t="shared" si="40"/>
        <v/>
      </c>
      <c r="P82" s="8" t="str">
        <f t="shared" si="7"/>
        <v/>
      </c>
      <c r="Q82" s="2" t="str">
        <f t="shared" si="8"/>
        <v/>
      </c>
      <c r="R82" s="3" t="str">
        <f t="shared" si="9"/>
        <v/>
      </c>
      <c r="S82" s="3" t="str">
        <f t="shared" si="10"/>
        <v/>
      </c>
      <c r="T82" s="3" t="str">
        <f t="shared" si="41"/>
        <v/>
      </c>
      <c r="U82" s="8" t="str">
        <f t="shared" si="11"/>
        <v/>
      </c>
      <c r="V82" s="2" t="str">
        <f t="shared" si="12"/>
        <v/>
      </c>
      <c r="W82" s="2" t="str">
        <f t="shared" si="13"/>
        <v/>
      </c>
      <c r="X82" s="2" t="str">
        <f t="shared" si="123"/>
        <v/>
      </c>
      <c r="Y82" s="2" t="str">
        <f t="shared" si="14"/>
        <v/>
      </c>
      <c r="Z82" s="46" t="str">
        <f t="shared" si="135"/>
        <v/>
      </c>
      <c r="AA82" s="46" t="str">
        <f t="shared" si="43"/>
        <v/>
      </c>
      <c r="AB82" s="47"/>
      <c r="AC82" s="46" t="str">
        <f t="shared" si="44"/>
        <v/>
      </c>
      <c r="AD82" s="47" t="str">
        <f t="shared" si="136"/>
        <v/>
      </c>
      <c r="AE82" s="48" t="str">
        <f t="shared" si="46"/>
        <v/>
      </c>
      <c r="AF82" s="49" t="str">
        <f t="shared" si="129"/>
        <v/>
      </c>
      <c r="AG82" s="49" t="str">
        <f t="shared" si="129"/>
        <v/>
      </c>
      <c r="AH82" s="49" t="str">
        <f t="shared" si="129"/>
        <v/>
      </c>
      <c r="AI82" s="47" t="str">
        <f t="shared" si="129"/>
        <v/>
      </c>
      <c r="AJ82" s="47" t="str">
        <f t="shared" si="129"/>
        <v/>
      </c>
      <c r="AK82" s="46" t="str">
        <f t="shared" si="129"/>
        <v/>
      </c>
      <c r="AL82" s="47"/>
      <c r="AM82" s="53" t="str">
        <f t="shared" si="48"/>
        <v/>
      </c>
      <c r="AN82" s="50" t="str">
        <f t="shared" si="49"/>
        <v/>
      </c>
      <c r="AO82" s="53" t="s">
        <v>84</v>
      </c>
      <c r="AP82" s="52" t="str">
        <f t="shared" si="50"/>
        <v/>
      </c>
      <c r="AQ82" s="52" t="str">
        <f t="shared" si="51"/>
        <v/>
      </c>
      <c r="AR82" s="47">
        <f t="shared" si="52"/>
        <v>0</v>
      </c>
      <c r="AS82" s="53" t="str">
        <f t="shared" si="53"/>
        <v/>
      </c>
      <c r="AT82" s="52" t="str">
        <f t="shared" si="54"/>
        <v/>
      </c>
      <c r="AU82" s="9" t="str">
        <f t="shared" si="55"/>
        <v/>
      </c>
      <c r="AV82" s="9" t="str">
        <f t="shared" si="56"/>
        <v/>
      </c>
      <c r="AW82" s="12" t="str">
        <f t="shared" si="57"/>
        <v/>
      </c>
      <c r="AX82" s="9" t="str">
        <f t="shared" si="58"/>
        <v/>
      </c>
      <c r="AY82" s="12" t="str">
        <f t="shared" si="59"/>
        <v/>
      </c>
      <c r="AZ82" s="10" t="str">
        <f t="shared" si="60"/>
        <v/>
      </c>
      <c r="BA82" s="10" t="str">
        <f t="shared" si="61"/>
        <v/>
      </c>
      <c r="BB82" s="10" t="str">
        <f t="shared" si="62"/>
        <v/>
      </c>
      <c r="BC82" s="10" t="str">
        <f t="shared" si="63"/>
        <v/>
      </c>
      <c r="BD82" s="10" t="str">
        <f t="shared" si="64"/>
        <v/>
      </c>
      <c r="BE82" s="12" t="str">
        <f t="shared" si="65"/>
        <v/>
      </c>
      <c r="BF82" s="9" t="str">
        <f t="shared" si="66"/>
        <v/>
      </c>
      <c r="BG82" s="9" t="str">
        <f t="shared" si="67"/>
        <v/>
      </c>
      <c r="BH82" s="7" t="str">
        <f t="shared" si="68"/>
        <v/>
      </c>
      <c r="BI82" s="7" t="str">
        <f t="shared" si="69"/>
        <v/>
      </c>
      <c r="BJ82" s="12" t="str">
        <f t="shared" si="70"/>
        <v/>
      </c>
      <c r="BK82" s="80" t="str">
        <f t="shared" si="71"/>
        <v/>
      </c>
      <c r="BL82" s="7" t="str">
        <f t="shared" si="72"/>
        <v/>
      </c>
      <c r="BM82" s="7" t="str">
        <f t="shared" si="124"/>
        <v/>
      </c>
      <c r="BN82" s="12" t="str">
        <f t="shared" si="73"/>
        <v/>
      </c>
      <c r="BO82" s="9" t="str">
        <f t="shared" si="74"/>
        <v/>
      </c>
      <c r="BP82" s="2" t="str">
        <f t="shared" si="75"/>
        <v/>
      </c>
      <c r="BQ82" s="2" t="str">
        <f t="shared" si="76"/>
        <v/>
      </c>
      <c r="BR82" s="20" t="str">
        <f t="shared" si="134"/>
        <v/>
      </c>
      <c r="BS82" s="20" t="str">
        <f t="shared" si="134"/>
        <v/>
      </c>
      <c r="BT82" s="20" t="str">
        <f t="shared" si="134"/>
        <v/>
      </c>
      <c r="BU82" s="86" t="str">
        <f t="shared" si="78"/>
        <v/>
      </c>
      <c r="BV82" s="86" t="str">
        <f t="shared" si="79"/>
        <v/>
      </c>
      <c r="BW82" s="20" t="str">
        <f t="shared" si="134"/>
        <v/>
      </c>
      <c r="BX82" s="86" t="str">
        <f t="shared" si="134"/>
        <v/>
      </c>
      <c r="BY82" s="86" t="str">
        <f t="shared" si="134"/>
        <v/>
      </c>
      <c r="BZ82" s="86" t="str">
        <f t="shared" si="134"/>
        <v/>
      </c>
      <c r="CA82" s="86" t="str">
        <f t="shared" si="134"/>
        <v/>
      </c>
      <c r="CB82" s="86" t="str">
        <f t="shared" si="134"/>
        <v/>
      </c>
      <c r="CC82" s="86" t="str">
        <f t="shared" si="134"/>
        <v/>
      </c>
      <c r="CD82" s="86" t="str">
        <f t="shared" si="134"/>
        <v/>
      </c>
      <c r="CE82" s="20" t="str">
        <f t="shared" si="125"/>
        <v/>
      </c>
      <c r="CF82" s="14" t="str">
        <f t="shared" si="81"/>
        <v/>
      </c>
      <c r="CG82" s="14" t="str">
        <f t="shared" si="82"/>
        <v/>
      </c>
      <c r="CH82" s="8">
        <f t="shared" si="83"/>
        <v>0</v>
      </c>
      <c r="CI82" s="9" t="str">
        <f t="shared" si="84"/>
        <v/>
      </c>
      <c r="CJ82" s="9" t="str">
        <f t="shared" si="85"/>
        <v/>
      </c>
      <c r="CK82" s="9" t="str">
        <f t="shared" si="86"/>
        <v/>
      </c>
      <c r="CL82" s="9" t="str">
        <f t="shared" si="87"/>
        <v/>
      </c>
      <c r="CM82" s="9" t="str">
        <f t="shared" si="88"/>
        <v/>
      </c>
      <c r="CN82" s="9" t="str">
        <f t="shared" si="89"/>
        <v/>
      </c>
      <c r="CO82" s="9" t="str">
        <f t="shared" si="132"/>
        <v/>
      </c>
      <c r="CP82" s="9" t="str">
        <f t="shared" si="132"/>
        <v/>
      </c>
      <c r="CQ82" s="9" t="str">
        <f t="shared" si="132"/>
        <v/>
      </c>
      <c r="CR82" s="9" t="str">
        <f t="shared" si="132"/>
        <v/>
      </c>
      <c r="CS82" s="9" t="str">
        <f t="shared" si="132"/>
        <v/>
      </c>
      <c r="CT82" s="9" t="str">
        <f t="shared" si="132"/>
        <v/>
      </c>
      <c r="CU82" s="9" t="str">
        <f t="shared" si="132"/>
        <v/>
      </c>
      <c r="CV82" s="9" t="str">
        <f t="shared" si="91"/>
        <v/>
      </c>
      <c r="CW82" s="9" t="str">
        <f t="shared" si="133"/>
        <v/>
      </c>
      <c r="CX82" s="9" t="str">
        <f t="shared" si="133"/>
        <v/>
      </c>
      <c r="CY82" s="9" t="str">
        <f t="shared" si="133"/>
        <v/>
      </c>
      <c r="CZ82" s="9" t="str">
        <f t="shared" si="133"/>
        <v/>
      </c>
      <c r="DA82" s="9" t="str">
        <f t="shared" si="133"/>
        <v/>
      </c>
      <c r="DB82" s="9" t="str">
        <f t="shared" si="133"/>
        <v/>
      </c>
      <c r="DC82" s="9" t="str">
        <f t="shared" si="133"/>
        <v/>
      </c>
      <c r="DD82" s="2" t="str">
        <f t="shared" si="93"/>
        <v/>
      </c>
      <c r="DE82" s="2" t="str">
        <f t="shared" si="94"/>
        <v/>
      </c>
      <c r="DF82" s="2" t="str">
        <f t="shared" si="95"/>
        <v/>
      </c>
      <c r="DG82" s="2" t="str">
        <f t="shared" si="96"/>
        <v/>
      </c>
      <c r="DH82" s="2" t="str">
        <f t="shared" si="97"/>
        <v/>
      </c>
      <c r="DI82" s="2" t="str">
        <f t="shared" si="98"/>
        <v/>
      </c>
      <c r="DJ82" s="2" t="str">
        <f t="shared" si="99"/>
        <v/>
      </c>
      <c r="DK82" s="2" t="str">
        <f t="shared" si="100"/>
        <v/>
      </c>
      <c r="DL82" s="16" t="str">
        <f t="shared" si="101"/>
        <v/>
      </c>
      <c r="DM82" s="16" t="str">
        <f t="shared" si="102"/>
        <v/>
      </c>
      <c r="DN82" s="16" t="str">
        <f t="shared" si="103"/>
        <v/>
      </c>
      <c r="DO82" s="72" t="str">
        <f t="shared" si="104"/>
        <v/>
      </c>
      <c r="DP82" s="16" t="str">
        <f t="shared" si="105"/>
        <v/>
      </c>
      <c r="DQ82" s="16" t="str">
        <f t="shared" si="106"/>
        <v/>
      </c>
      <c r="DR82" s="2" t="str">
        <f t="shared" si="107"/>
        <v/>
      </c>
      <c r="DS82" s="2" t="str">
        <f t="shared" si="108"/>
        <v/>
      </c>
      <c r="DT82" s="2" t="str">
        <f t="shared" si="109"/>
        <v/>
      </c>
      <c r="DU82" s="2" t="str">
        <f t="shared" si="110"/>
        <v/>
      </c>
      <c r="DV82" s="15"/>
      <c r="DW82" s="18"/>
      <c r="DX82" s="17"/>
      <c r="DY82" s="47" t="str">
        <f t="shared" si="131"/>
        <v/>
      </c>
      <c r="DZ82" s="47" t="str">
        <f t="shared" si="131"/>
        <v/>
      </c>
      <c r="EA82" s="47" t="str">
        <f t="shared" si="131"/>
        <v/>
      </c>
      <c r="EB82" s="47" t="str">
        <f t="shared" si="131"/>
        <v/>
      </c>
      <c r="EC82" s="49" t="str">
        <f t="shared" si="131"/>
        <v/>
      </c>
      <c r="ED82" s="49" t="str">
        <f t="shared" si="131"/>
        <v/>
      </c>
      <c r="EE82" s="47" t="str">
        <f t="shared" si="131"/>
        <v/>
      </c>
      <c r="EF82" s="47" t="str">
        <f t="shared" si="131"/>
        <v/>
      </c>
      <c r="EG82" s="47" t="str">
        <f t="shared" si="131"/>
        <v/>
      </c>
      <c r="EH82" s="6">
        <f t="shared" si="16"/>
        <v>0</v>
      </c>
      <c r="EI82" s="6">
        <f t="shared" si="17"/>
        <v>0</v>
      </c>
      <c r="EJ82" s="2" t="str">
        <f t="shared" si="18"/>
        <v/>
      </c>
      <c r="EK82" s="2" t="str">
        <f t="shared" si="19"/>
        <v/>
      </c>
      <c r="EL82" s="2" t="str">
        <f t="shared" si="127"/>
        <v/>
      </c>
      <c r="EM82" s="2" t="str">
        <f t="shared" si="21"/>
        <v/>
      </c>
      <c r="EN82" s="2" t="str">
        <f t="shared" si="22"/>
        <v/>
      </c>
      <c r="EO82" s="2">
        <f t="shared" si="23"/>
        <v>0</v>
      </c>
      <c r="EP82" s="2">
        <f t="shared" si="111"/>
        <v>0</v>
      </c>
      <c r="EQ82" s="2"/>
      <c r="ER82" s="2"/>
      <c r="ES82" s="2"/>
      <c r="ET82" s="2"/>
      <c r="EU82" s="2"/>
      <c r="EV82" s="2"/>
      <c r="EW82" s="2">
        <f t="shared" si="24"/>
        <v>0</v>
      </c>
      <c r="EX82" s="2">
        <f t="shared" si="25"/>
        <v>0</v>
      </c>
      <c r="EY82" s="2">
        <f t="shared" si="112"/>
        <v>0</v>
      </c>
      <c r="EZ82" s="2">
        <f t="shared" si="26"/>
        <v>0</v>
      </c>
      <c r="FA82" s="2">
        <f t="shared" si="27"/>
        <v>0</v>
      </c>
      <c r="FB82" s="59"/>
      <c r="FC82" s="2">
        <f t="shared" si="28"/>
        <v>0</v>
      </c>
      <c r="FD82" s="2">
        <f t="shared" si="113"/>
        <v>0</v>
      </c>
      <c r="FE82" s="3">
        <f t="shared" si="126"/>
        <v>0</v>
      </c>
      <c r="FF82" s="3">
        <f t="shared" si="114"/>
        <v>0</v>
      </c>
      <c r="FG82" s="3">
        <f t="shared" si="115"/>
        <v>0</v>
      </c>
      <c r="FH82" s="3">
        <f t="shared" si="29"/>
        <v>0</v>
      </c>
      <c r="FI82" s="67">
        <f t="shared" si="30"/>
        <v>0</v>
      </c>
      <c r="FJ82" s="3">
        <f t="shared" si="31"/>
        <v>0</v>
      </c>
      <c r="FK82" s="3">
        <f t="shared" si="32"/>
        <v>0</v>
      </c>
      <c r="FL82" s="3">
        <f t="shared" si="116"/>
        <v>0</v>
      </c>
      <c r="FM82" s="3">
        <f t="shared" si="117"/>
        <v>0</v>
      </c>
      <c r="FN82" s="3">
        <f t="shared" si="118"/>
        <v>0</v>
      </c>
      <c r="FO82" s="2">
        <f t="shared" si="33"/>
        <v>0</v>
      </c>
      <c r="FP82" s="2">
        <f t="shared" si="34"/>
        <v>0</v>
      </c>
      <c r="FQ82" s="2">
        <f t="shared" si="119"/>
        <v>0</v>
      </c>
      <c r="FR82" s="6" t="str">
        <f>IF(A82=1,1,IF(DW82="","",COUNTA($DW$31:DW82)+1))</f>
        <v/>
      </c>
      <c r="FS82" s="6" t="str">
        <f t="shared" si="35"/>
        <v/>
      </c>
      <c r="FT82" s="43">
        <f t="shared" si="120"/>
        <v>0</v>
      </c>
      <c r="FU82" s="23">
        <f t="shared" si="121"/>
        <v>0</v>
      </c>
      <c r="FV82" s="21">
        <f t="shared" si="122"/>
        <v>0</v>
      </c>
    </row>
    <row r="83" spans="1:178">
      <c r="A83" s="4" t="str">
        <f t="shared" si="36"/>
        <v/>
      </c>
      <c r="B83" s="33"/>
      <c r="C83" s="33"/>
      <c r="D83" s="33"/>
      <c r="E83" s="33"/>
      <c r="F83" s="33"/>
      <c r="G83" s="11" t="str">
        <f t="shared" si="2"/>
        <v/>
      </c>
      <c r="H83" s="3" t="str">
        <f t="shared" si="37"/>
        <v/>
      </c>
      <c r="I83" s="3" t="str">
        <f t="shared" si="3"/>
        <v/>
      </c>
      <c r="J83" s="3" t="str">
        <f t="shared" si="38"/>
        <v/>
      </c>
      <c r="K83" s="3" t="str">
        <f t="shared" si="4"/>
        <v/>
      </c>
      <c r="L83" s="2" t="str">
        <f t="shared" si="5"/>
        <v/>
      </c>
      <c r="M83" s="8" t="str">
        <f t="shared" si="39"/>
        <v/>
      </c>
      <c r="N83" s="8" t="str">
        <f t="shared" si="6"/>
        <v/>
      </c>
      <c r="O83" s="8" t="str">
        <f t="shared" si="40"/>
        <v/>
      </c>
      <c r="P83" s="8" t="str">
        <f t="shared" si="7"/>
        <v/>
      </c>
      <c r="Q83" s="2" t="str">
        <f t="shared" si="8"/>
        <v/>
      </c>
      <c r="R83" s="3" t="str">
        <f t="shared" si="9"/>
        <v/>
      </c>
      <c r="S83" s="3" t="str">
        <f t="shared" si="10"/>
        <v/>
      </c>
      <c r="T83" s="3" t="str">
        <f t="shared" si="41"/>
        <v/>
      </c>
      <c r="U83" s="8" t="str">
        <f t="shared" si="11"/>
        <v/>
      </c>
      <c r="V83" s="2" t="str">
        <f t="shared" si="12"/>
        <v/>
      </c>
      <c r="W83" s="2" t="str">
        <f t="shared" si="13"/>
        <v/>
      </c>
      <c r="X83" s="2" t="str">
        <f t="shared" si="123"/>
        <v/>
      </c>
      <c r="Y83" s="2" t="str">
        <f t="shared" si="14"/>
        <v/>
      </c>
      <c r="Z83" s="46" t="str">
        <f t="shared" si="135"/>
        <v/>
      </c>
      <c r="AA83" s="46" t="str">
        <f t="shared" si="43"/>
        <v/>
      </c>
      <c r="AB83" s="47"/>
      <c r="AC83" s="46" t="str">
        <f t="shared" si="44"/>
        <v/>
      </c>
      <c r="AD83" s="47" t="str">
        <f t="shared" si="136"/>
        <v/>
      </c>
      <c r="AE83" s="48" t="str">
        <f t="shared" si="46"/>
        <v/>
      </c>
      <c r="AF83" s="49" t="str">
        <f t="shared" si="129"/>
        <v/>
      </c>
      <c r="AG83" s="49" t="str">
        <f t="shared" si="129"/>
        <v/>
      </c>
      <c r="AH83" s="49" t="str">
        <f t="shared" si="129"/>
        <v/>
      </c>
      <c r="AI83" s="47" t="str">
        <f t="shared" si="129"/>
        <v/>
      </c>
      <c r="AJ83" s="47" t="str">
        <f t="shared" si="129"/>
        <v/>
      </c>
      <c r="AK83" s="46" t="str">
        <f t="shared" si="129"/>
        <v/>
      </c>
      <c r="AL83" s="47"/>
      <c r="AM83" s="53" t="str">
        <f t="shared" si="48"/>
        <v/>
      </c>
      <c r="AN83" s="50" t="str">
        <f t="shared" si="49"/>
        <v/>
      </c>
      <c r="AO83" s="53" t="s">
        <v>84</v>
      </c>
      <c r="AP83" s="52" t="str">
        <f t="shared" si="50"/>
        <v/>
      </c>
      <c r="AQ83" s="52" t="str">
        <f t="shared" si="51"/>
        <v/>
      </c>
      <c r="AR83" s="47">
        <f t="shared" si="52"/>
        <v>0</v>
      </c>
      <c r="AS83" s="53" t="str">
        <f t="shared" si="53"/>
        <v/>
      </c>
      <c r="AT83" s="52" t="str">
        <f t="shared" si="54"/>
        <v/>
      </c>
      <c r="AU83" s="9" t="str">
        <f t="shared" si="55"/>
        <v/>
      </c>
      <c r="AV83" s="9" t="str">
        <f t="shared" si="56"/>
        <v/>
      </c>
      <c r="AW83" s="12" t="str">
        <f t="shared" si="57"/>
        <v/>
      </c>
      <c r="AX83" s="9" t="str">
        <f t="shared" si="58"/>
        <v/>
      </c>
      <c r="AY83" s="12" t="str">
        <f t="shared" si="59"/>
        <v/>
      </c>
      <c r="AZ83" s="10" t="str">
        <f t="shared" si="60"/>
        <v/>
      </c>
      <c r="BA83" s="10" t="str">
        <f t="shared" si="61"/>
        <v/>
      </c>
      <c r="BB83" s="10" t="str">
        <f t="shared" si="62"/>
        <v/>
      </c>
      <c r="BC83" s="10" t="str">
        <f t="shared" si="63"/>
        <v/>
      </c>
      <c r="BD83" s="10" t="str">
        <f t="shared" si="64"/>
        <v/>
      </c>
      <c r="BE83" s="12" t="str">
        <f t="shared" si="65"/>
        <v/>
      </c>
      <c r="BF83" s="9" t="str">
        <f t="shared" si="66"/>
        <v/>
      </c>
      <c r="BG83" s="9" t="str">
        <f t="shared" si="67"/>
        <v/>
      </c>
      <c r="BH83" s="7" t="str">
        <f t="shared" si="68"/>
        <v/>
      </c>
      <c r="BI83" s="7" t="str">
        <f t="shared" si="69"/>
        <v/>
      </c>
      <c r="BJ83" s="12" t="str">
        <f t="shared" si="70"/>
        <v/>
      </c>
      <c r="BK83" s="80" t="str">
        <f t="shared" si="71"/>
        <v/>
      </c>
      <c r="BL83" s="7" t="str">
        <f t="shared" si="72"/>
        <v/>
      </c>
      <c r="BM83" s="7" t="str">
        <f t="shared" si="124"/>
        <v/>
      </c>
      <c r="BN83" s="12" t="str">
        <f t="shared" si="73"/>
        <v/>
      </c>
      <c r="BO83" s="9" t="str">
        <f t="shared" si="74"/>
        <v/>
      </c>
      <c r="BP83" s="2" t="str">
        <f t="shared" si="75"/>
        <v/>
      </c>
      <c r="BQ83" s="2" t="str">
        <f t="shared" si="76"/>
        <v/>
      </c>
      <c r="BR83" s="20" t="str">
        <f t="shared" si="134"/>
        <v/>
      </c>
      <c r="BS83" s="20" t="str">
        <f t="shared" si="134"/>
        <v/>
      </c>
      <c r="BT83" s="20" t="str">
        <f t="shared" si="134"/>
        <v/>
      </c>
      <c r="BU83" s="86" t="str">
        <f t="shared" si="78"/>
        <v/>
      </c>
      <c r="BV83" s="86" t="str">
        <f t="shared" si="79"/>
        <v/>
      </c>
      <c r="BW83" s="20" t="str">
        <f t="shared" si="134"/>
        <v/>
      </c>
      <c r="BX83" s="86" t="str">
        <f t="shared" si="134"/>
        <v/>
      </c>
      <c r="BY83" s="86" t="str">
        <f t="shared" si="134"/>
        <v/>
      </c>
      <c r="BZ83" s="86" t="str">
        <f t="shared" si="134"/>
        <v/>
      </c>
      <c r="CA83" s="86" t="str">
        <f t="shared" si="134"/>
        <v/>
      </c>
      <c r="CB83" s="86" t="str">
        <f t="shared" si="134"/>
        <v/>
      </c>
      <c r="CC83" s="86" t="str">
        <f t="shared" si="134"/>
        <v/>
      </c>
      <c r="CD83" s="86" t="str">
        <f t="shared" si="134"/>
        <v/>
      </c>
      <c r="CE83" s="20" t="str">
        <f t="shared" si="125"/>
        <v/>
      </c>
      <c r="CF83" s="14" t="str">
        <f t="shared" si="81"/>
        <v/>
      </c>
      <c r="CG83" s="14" t="str">
        <f t="shared" si="82"/>
        <v/>
      </c>
      <c r="CH83" s="8">
        <f t="shared" si="83"/>
        <v>0</v>
      </c>
      <c r="CI83" s="9" t="str">
        <f t="shared" si="84"/>
        <v/>
      </c>
      <c r="CJ83" s="9" t="str">
        <f t="shared" si="85"/>
        <v/>
      </c>
      <c r="CK83" s="9" t="str">
        <f t="shared" si="86"/>
        <v/>
      </c>
      <c r="CL83" s="9" t="str">
        <f t="shared" si="87"/>
        <v/>
      </c>
      <c r="CM83" s="9" t="str">
        <f t="shared" si="88"/>
        <v/>
      </c>
      <c r="CN83" s="9" t="str">
        <f t="shared" si="89"/>
        <v/>
      </c>
      <c r="CO83" s="9" t="str">
        <f t="shared" si="132"/>
        <v/>
      </c>
      <c r="CP83" s="9" t="str">
        <f t="shared" si="132"/>
        <v/>
      </c>
      <c r="CQ83" s="9" t="str">
        <f t="shared" si="132"/>
        <v/>
      </c>
      <c r="CR83" s="9" t="str">
        <f t="shared" si="132"/>
        <v/>
      </c>
      <c r="CS83" s="9" t="str">
        <f t="shared" si="132"/>
        <v/>
      </c>
      <c r="CT83" s="9" t="str">
        <f t="shared" si="132"/>
        <v/>
      </c>
      <c r="CU83" s="9" t="str">
        <f t="shared" si="132"/>
        <v/>
      </c>
      <c r="CV83" s="9" t="str">
        <f t="shared" si="91"/>
        <v/>
      </c>
      <c r="CW83" s="9" t="str">
        <f t="shared" si="133"/>
        <v/>
      </c>
      <c r="CX83" s="9" t="str">
        <f t="shared" si="133"/>
        <v/>
      </c>
      <c r="CY83" s="9" t="str">
        <f t="shared" si="133"/>
        <v/>
      </c>
      <c r="CZ83" s="9" t="str">
        <f t="shared" si="133"/>
        <v/>
      </c>
      <c r="DA83" s="9" t="str">
        <f t="shared" si="133"/>
        <v/>
      </c>
      <c r="DB83" s="9" t="str">
        <f t="shared" si="133"/>
        <v/>
      </c>
      <c r="DC83" s="9" t="str">
        <f t="shared" si="133"/>
        <v/>
      </c>
      <c r="DD83" s="2" t="str">
        <f t="shared" si="93"/>
        <v/>
      </c>
      <c r="DE83" s="2" t="str">
        <f t="shared" si="94"/>
        <v/>
      </c>
      <c r="DF83" s="2" t="str">
        <f t="shared" si="95"/>
        <v/>
      </c>
      <c r="DG83" s="2" t="str">
        <f t="shared" si="96"/>
        <v/>
      </c>
      <c r="DH83" s="2" t="str">
        <f t="shared" si="97"/>
        <v/>
      </c>
      <c r="DI83" s="2" t="str">
        <f t="shared" si="98"/>
        <v/>
      </c>
      <c r="DJ83" s="2" t="str">
        <f t="shared" si="99"/>
        <v/>
      </c>
      <c r="DK83" s="2" t="str">
        <f t="shared" si="100"/>
        <v/>
      </c>
      <c r="DL83" s="16" t="str">
        <f t="shared" si="101"/>
        <v/>
      </c>
      <c r="DM83" s="16" t="str">
        <f t="shared" si="102"/>
        <v/>
      </c>
      <c r="DN83" s="16" t="str">
        <f t="shared" si="103"/>
        <v/>
      </c>
      <c r="DO83" s="72" t="str">
        <f t="shared" si="104"/>
        <v/>
      </c>
      <c r="DP83" s="16" t="str">
        <f t="shared" si="105"/>
        <v/>
      </c>
      <c r="DQ83" s="16" t="str">
        <f t="shared" si="106"/>
        <v/>
      </c>
      <c r="DR83" s="2" t="str">
        <f t="shared" si="107"/>
        <v/>
      </c>
      <c r="DS83" s="2" t="str">
        <f t="shared" si="108"/>
        <v/>
      </c>
      <c r="DT83" s="2" t="str">
        <f t="shared" si="109"/>
        <v/>
      </c>
      <c r="DU83" s="2" t="str">
        <f t="shared" si="110"/>
        <v/>
      </c>
      <c r="DV83" s="15"/>
      <c r="DW83" s="18"/>
      <c r="DX83" s="17"/>
      <c r="DY83" s="47" t="str">
        <f t="shared" si="131"/>
        <v/>
      </c>
      <c r="DZ83" s="47" t="str">
        <f t="shared" si="131"/>
        <v/>
      </c>
      <c r="EA83" s="47" t="str">
        <f t="shared" si="131"/>
        <v/>
      </c>
      <c r="EB83" s="47" t="str">
        <f t="shared" si="131"/>
        <v/>
      </c>
      <c r="EC83" s="49" t="str">
        <f t="shared" si="131"/>
        <v/>
      </c>
      <c r="ED83" s="49" t="str">
        <f t="shared" si="131"/>
        <v/>
      </c>
      <c r="EE83" s="47" t="str">
        <f t="shared" si="131"/>
        <v/>
      </c>
      <c r="EF83" s="47" t="str">
        <f t="shared" si="131"/>
        <v/>
      </c>
      <c r="EG83" s="47" t="str">
        <f t="shared" si="131"/>
        <v/>
      </c>
      <c r="EH83" s="6">
        <f t="shared" si="16"/>
        <v>0</v>
      </c>
      <c r="EI83" s="6">
        <f t="shared" si="17"/>
        <v>0</v>
      </c>
      <c r="EJ83" s="2" t="str">
        <f t="shared" si="18"/>
        <v/>
      </c>
      <c r="EK83" s="2" t="str">
        <f t="shared" si="19"/>
        <v/>
      </c>
      <c r="EL83" s="2" t="str">
        <f t="shared" si="127"/>
        <v/>
      </c>
      <c r="EM83" s="2" t="str">
        <f t="shared" si="21"/>
        <v/>
      </c>
      <c r="EN83" s="2" t="str">
        <f t="shared" si="22"/>
        <v/>
      </c>
      <c r="EO83" s="2">
        <f t="shared" si="23"/>
        <v>0</v>
      </c>
      <c r="EP83" s="2">
        <f t="shared" si="111"/>
        <v>0</v>
      </c>
      <c r="EQ83" s="2"/>
      <c r="ER83" s="2"/>
      <c r="ES83" s="2"/>
      <c r="ET83" s="2"/>
      <c r="EU83" s="2"/>
      <c r="EV83" s="2"/>
      <c r="EW83" s="2">
        <f t="shared" si="24"/>
        <v>0</v>
      </c>
      <c r="EX83" s="2">
        <f t="shared" si="25"/>
        <v>0</v>
      </c>
      <c r="EY83" s="2">
        <f t="shared" si="112"/>
        <v>0</v>
      </c>
      <c r="EZ83" s="2">
        <f t="shared" si="26"/>
        <v>0</v>
      </c>
      <c r="FA83" s="2">
        <f t="shared" si="27"/>
        <v>0</v>
      </c>
      <c r="FB83" s="59"/>
      <c r="FC83" s="2">
        <f t="shared" si="28"/>
        <v>0</v>
      </c>
      <c r="FD83" s="2">
        <f t="shared" si="113"/>
        <v>0</v>
      </c>
      <c r="FE83" s="3">
        <f t="shared" si="126"/>
        <v>0</v>
      </c>
      <c r="FF83" s="3">
        <f t="shared" si="114"/>
        <v>0</v>
      </c>
      <c r="FG83" s="3">
        <f t="shared" si="115"/>
        <v>0</v>
      </c>
      <c r="FH83" s="3">
        <f t="shared" si="29"/>
        <v>0</v>
      </c>
      <c r="FI83" s="67">
        <f t="shared" si="30"/>
        <v>0</v>
      </c>
      <c r="FJ83" s="3">
        <f t="shared" si="31"/>
        <v>0</v>
      </c>
      <c r="FK83" s="3">
        <f t="shared" si="32"/>
        <v>0</v>
      </c>
      <c r="FL83" s="3">
        <f t="shared" si="116"/>
        <v>0</v>
      </c>
      <c r="FM83" s="3">
        <f t="shared" si="117"/>
        <v>0</v>
      </c>
      <c r="FN83" s="3">
        <f t="shared" si="118"/>
        <v>0</v>
      </c>
      <c r="FO83" s="2">
        <f t="shared" si="33"/>
        <v>0</v>
      </c>
      <c r="FP83" s="2">
        <f t="shared" si="34"/>
        <v>0</v>
      </c>
      <c r="FQ83" s="2">
        <f t="shared" si="119"/>
        <v>0</v>
      </c>
      <c r="FR83" s="6" t="str">
        <f>IF(A83=1,1,IF(DW83="","",COUNTA($DW$31:DW83)+1))</f>
        <v/>
      </c>
      <c r="FS83" s="6" t="str">
        <f t="shared" si="35"/>
        <v/>
      </c>
      <c r="FT83" s="43">
        <f t="shared" si="120"/>
        <v>0</v>
      </c>
      <c r="FU83" s="23">
        <f t="shared" si="121"/>
        <v>0</v>
      </c>
      <c r="FV83" s="21">
        <f t="shared" si="122"/>
        <v>0</v>
      </c>
    </row>
    <row r="84" spans="1:178">
      <c r="A84" s="4" t="str">
        <f t="shared" si="36"/>
        <v/>
      </c>
      <c r="B84" s="33"/>
      <c r="C84" s="33"/>
      <c r="D84" s="33"/>
      <c r="E84" s="33"/>
      <c r="F84" s="33"/>
      <c r="G84" s="11" t="str">
        <f t="shared" si="2"/>
        <v/>
      </c>
      <c r="H84" s="3" t="str">
        <f t="shared" si="37"/>
        <v/>
      </c>
      <c r="I84" s="3" t="str">
        <f t="shared" si="3"/>
        <v/>
      </c>
      <c r="J84" s="3" t="str">
        <f t="shared" si="38"/>
        <v/>
      </c>
      <c r="K84" s="3" t="str">
        <f t="shared" si="4"/>
        <v/>
      </c>
      <c r="L84" s="2" t="str">
        <f t="shared" si="5"/>
        <v/>
      </c>
      <c r="M84" s="8" t="str">
        <f t="shared" si="39"/>
        <v/>
      </c>
      <c r="N84" s="8" t="str">
        <f t="shared" si="6"/>
        <v/>
      </c>
      <c r="O84" s="8" t="str">
        <f t="shared" si="40"/>
        <v/>
      </c>
      <c r="P84" s="8" t="str">
        <f t="shared" si="7"/>
        <v/>
      </c>
      <c r="Q84" s="2" t="str">
        <f t="shared" si="8"/>
        <v/>
      </c>
      <c r="R84" s="3" t="str">
        <f t="shared" si="9"/>
        <v/>
      </c>
      <c r="S84" s="3" t="str">
        <f t="shared" si="10"/>
        <v/>
      </c>
      <c r="T84" s="3" t="str">
        <f t="shared" si="41"/>
        <v/>
      </c>
      <c r="U84" s="8" t="str">
        <f t="shared" si="11"/>
        <v/>
      </c>
      <c r="V84" s="2" t="str">
        <f t="shared" si="12"/>
        <v/>
      </c>
      <c r="W84" s="2" t="str">
        <f t="shared" si="13"/>
        <v/>
      </c>
      <c r="X84" s="2" t="str">
        <f t="shared" si="123"/>
        <v/>
      </c>
      <c r="Y84" s="2" t="str">
        <f t="shared" si="14"/>
        <v/>
      </c>
      <c r="Z84" s="46" t="str">
        <f t="shared" si="135"/>
        <v/>
      </c>
      <c r="AA84" s="46" t="str">
        <f t="shared" si="43"/>
        <v/>
      </c>
      <c r="AB84" s="47"/>
      <c r="AC84" s="46" t="str">
        <f t="shared" si="44"/>
        <v/>
      </c>
      <c r="AD84" s="47" t="str">
        <f t="shared" si="136"/>
        <v/>
      </c>
      <c r="AE84" s="48" t="str">
        <f t="shared" si="46"/>
        <v/>
      </c>
      <c r="AF84" s="49" t="str">
        <f t="shared" si="129"/>
        <v/>
      </c>
      <c r="AG84" s="49" t="str">
        <f t="shared" si="129"/>
        <v/>
      </c>
      <c r="AH84" s="49" t="str">
        <f t="shared" si="129"/>
        <v/>
      </c>
      <c r="AI84" s="47" t="str">
        <f t="shared" si="129"/>
        <v/>
      </c>
      <c r="AJ84" s="47" t="str">
        <f t="shared" si="129"/>
        <v/>
      </c>
      <c r="AK84" s="46" t="str">
        <f t="shared" si="129"/>
        <v/>
      </c>
      <c r="AL84" s="47"/>
      <c r="AM84" s="53" t="str">
        <f t="shared" si="48"/>
        <v/>
      </c>
      <c r="AN84" s="50" t="str">
        <f t="shared" si="49"/>
        <v/>
      </c>
      <c r="AO84" s="53" t="s">
        <v>84</v>
      </c>
      <c r="AP84" s="52" t="str">
        <f t="shared" si="50"/>
        <v/>
      </c>
      <c r="AQ84" s="52" t="str">
        <f t="shared" si="51"/>
        <v/>
      </c>
      <c r="AR84" s="47">
        <f t="shared" si="52"/>
        <v>0</v>
      </c>
      <c r="AS84" s="53" t="str">
        <f t="shared" si="53"/>
        <v/>
      </c>
      <c r="AT84" s="52" t="str">
        <f t="shared" si="54"/>
        <v/>
      </c>
      <c r="AU84" s="9" t="str">
        <f t="shared" si="55"/>
        <v/>
      </c>
      <c r="AV84" s="9" t="str">
        <f t="shared" si="56"/>
        <v/>
      </c>
      <c r="AW84" s="12" t="str">
        <f t="shared" si="57"/>
        <v/>
      </c>
      <c r="AX84" s="9" t="str">
        <f t="shared" si="58"/>
        <v/>
      </c>
      <c r="AY84" s="12" t="str">
        <f t="shared" si="59"/>
        <v/>
      </c>
      <c r="AZ84" s="10" t="str">
        <f t="shared" si="60"/>
        <v/>
      </c>
      <c r="BA84" s="10" t="str">
        <f t="shared" si="61"/>
        <v/>
      </c>
      <c r="BB84" s="10" t="str">
        <f t="shared" si="62"/>
        <v/>
      </c>
      <c r="BC84" s="10" t="str">
        <f t="shared" si="63"/>
        <v/>
      </c>
      <c r="BD84" s="10" t="str">
        <f t="shared" si="64"/>
        <v/>
      </c>
      <c r="BE84" s="12" t="str">
        <f t="shared" si="65"/>
        <v/>
      </c>
      <c r="BF84" s="9" t="str">
        <f t="shared" si="66"/>
        <v/>
      </c>
      <c r="BG84" s="9" t="str">
        <f t="shared" si="67"/>
        <v/>
      </c>
      <c r="BH84" s="7" t="str">
        <f t="shared" si="68"/>
        <v/>
      </c>
      <c r="BI84" s="7" t="str">
        <f t="shared" si="69"/>
        <v/>
      </c>
      <c r="BJ84" s="12" t="str">
        <f t="shared" si="70"/>
        <v/>
      </c>
      <c r="BK84" s="80" t="str">
        <f t="shared" si="71"/>
        <v/>
      </c>
      <c r="BL84" s="7" t="str">
        <f t="shared" si="72"/>
        <v/>
      </c>
      <c r="BM84" s="7" t="str">
        <f t="shared" si="124"/>
        <v/>
      </c>
      <c r="BN84" s="12" t="str">
        <f t="shared" si="73"/>
        <v/>
      </c>
      <c r="BO84" s="9" t="str">
        <f t="shared" si="74"/>
        <v/>
      </c>
      <c r="BP84" s="2" t="str">
        <f t="shared" si="75"/>
        <v/>
      </c>
      <c r="BQ84" s="2" t="str">
        <f t="shared" si="76"/>
        <v/>
      </c>
      <c r="BR84" s="20" t="str">
        <f t="shared" si="134"/>
        <v/>
      </c>
      <c r="BS84" s="20" t="str">
        <f t="shared" si="134"/>
        <v/>
      </c>
      <c r="BT84" s="20" t="str">
        <f t="shared" si="134"/>
        <v/>
      </c>
      <c r="BU84" s="86" t="str">
        <f t="shared" si="78"/>
        <v/>
      </c>
      <c r="BV84" s="86" t="str">
        <f t="shared" si="79"/>
        <v/>
      </c>
      <c r="BW84" s="20" t="str">
        <f t="shared" si="134"/>
        <v/>
      </c>
      <c r="BX84" s="86" t="str">
        <f t="shared" si="134"/>
        <v/>
      </c>
      <c r="BY84" s="86" t="str">
        <f t="shared" si="134"/>
        <v/>
      </c>
      <c r="BZ84" s="86" t="str">
        <f t="shared" si="134"/>
        <v/>
      </c>
      <c r="CA84" s="86" t="str">
        <f t="shared" si="134"/>
        <v/>
      </c>
      <c r="CB84" s="86" t="str">
        <f t="shared" si="134"/>
        <v/>
      </c>
      <c r="CC84" s="86" t="str">
        <f t="shared" si="134"/>
        <v/>
      </c>
      <c r="CD84" s="86" t="str">
        <f t="shared" si="134"/>
        <v/>
      </c>
      <c r="CE84" s="20" t="str">
        <f t="shared" si="125"/>
        <v/>
      </c>
      <c r="CF84" s="14" t="str">
        <f t="shared" si="81"/>
        <v/>
      </c>
      <c r="CG84" s="14" t="str">
        <f t="shared" si="82"/>
        <v/>
      </c>
      <c r="CH84" s="8">
        <f t="shared" si="83"/>
        <v>0</v>
      </c>
      <c r="CI84" s="9" t="str">
        <f t="shared" si="84"/>
        <v/>
      </c>
      <c r="CJ84" s="9" t="str">
        <f t="shared" si="85"/>
        <v/>
      </c>
      <c r="CK84" s="9" t="str">
        <f t="shared" si="86"/>
        <v/>
      </c>
      <c r="CL84" s="9" t="str">
        <f t="shared" si="87"/>
        <v/>
      </c>
      <c r="CM84" s="9" t="str">
        <f t="shared" si="88"/>
        <v/>
      </c>
      <c r="CN84" s="9" t="str">
        <f t="shared" si="89"/>
        <v/>
      </c>
      <c r="CO84" s="9" t="str">
        <f t="shared" si="132"/>
        <v/>
      </c>
      <c r="CP84" s="9" t="str">
        <f t="shared" si="132"/>
        <v/>
      </c>
      <c r="CQ84" s="9" t="str">
        <f t="shared" si="132"/>
        <v/>
      </c>
      <c r="CR84" s="9" t="str">
        <f t="shared" si="132"/>
        <v/>
      </c>
      <c r="CS84" s="9" t="str">
        <f t="shared" si="132"/>
        <v/>
      </c>
      <c r="CT84" s="9" t="str">
        <f t="shared" si="132"/>
        <v/>
      </c>
      <c r="CU84" s="9" t="str">
        <f t="shared" si="132"/>
        <v/>
      </c>
      <c r="CV84" s="9" t="str">
        <f t="shared" si="91"/>
        <v/>
      </c>
      <c r="CW84" s="9" t="str">
        <f t="shared" si="133"/>
        <v/>
      </c>
      <c r="CX84" s="9" t="str">
        <f t="shared" si="133"/>
        <v/>
      </c>
      <c r="CY84" s="9" t="str">
        <f t="shared" si="133"/>
        <v/>
      </c>
      <c r="CZ84" s="9" t="str">
        <f t="shared" si="133"/>
        <v/>
      </c>
      <c r="DA84" s="9" t="str">
        <f t="shared" si="133"/>
        <v/>
      </c>
      <c r="DB84" s="9" t="str">
        <f t="shared" si="133"/>
        <v/>
      </c>
      <c r="DC84" s="9" t="str">
        <f t="shared" si="133"/>
        <v/>
      </c>
      <c r="DD84" s="2" t="str">
        <f t="shared" si="93"/>
        <v/>
      </c>
      <c r="DE84" s="2" t="str">
        <f t="shared" si="94"/>
        <v/>
      </c>
      <c r="DF84" s="2" t="str">
        <f t="shared" si="95"/>
        <v/>
      </c>
      <c r="DG84" s="2" t="str">
        <f t="shared" si="96"/>
        <v/>
      </c>
      <c r="DH84" s="2" t="str">
        <f t="shared" si="97"/>
        <v/>
      </c>
      <c r="DI84" s="2" t="str">
        <f t="shared" si="98"/>
        <v/>
      </c>
      <c r="DJ84" s="2" t="str">
        <f t="shared" si="99"/>
        <v/>
      </c>
      <c r="DK84" s="2" t="str">
        <f t="shared" si="100"/>
        <v/>
      </c>
      <c r="DL84" s="16" t="str">
        <f t="shared" si="101"/>
        <v/>
      </c>
      <c r="DM84" s="16" t="str">
        <f t="shared" si="102"/>
        <v/>
      </c>
      <c r="DN84" s="16" t="str">
        <f t="shared" si="103"/>
        <v/>
      </c>
      <c r="DO84" s="72" t="str">
        <f t="shared" si="104"/>
        <v/>
      </c>
      <c r="DP84" s="16" t="str">
        <f t="shared" si="105"/>
        <v/>
      </c>
      <c r="DQ84" s="16" t="str">
        <f t="shared" si="106"/>
        <v/>
      </c>
      <c r="DR84" s="2" t="str">
        <f t="shared" si="107"/>
        <v/>
      </c>
      <c r="DS84" s="2" t="str">
        <f t="shared" si="108"/>
        <v/>
      </c>
      <c r="DT84" s="2" t="str">
        <f t="shared" si="109"/>
        <v/>
      </c>
      <c r="DU84" s="2" t="str">
        <f t="shared" si="110"/>
        <v/>
      </c>
      <c r="DV84" s="15"/>
      <c r="DW84" s="18"/>
      <c r="DX84" s="17"/>
      <c r="DY84" s="47" t="str">
        <f t="shared" si="131"/>
        <v/>
      </c>
      <c r="DZ84" s="47" t="str">
        <f t="shared" si="131"/>
        <v/>
      </c>
      <c r="EA84" s="47" t="str">
        <f t="shared" si="131"/>
        <v/>
      </c>
      <c r="EB84" s="47" t="str">
        <f t="shared" si="131"/>
        <v/>
      </c>
      <c r="EC84" s="49" t="str">
        <f t="shared" si="131"/>
        <v/>
      </c>
      <c r="ED84" s="49" t="str">
        <f t="shared" si="131"/>
        <v/>
      </c>
      <c r="EE84" s="47" t="str">
        <f t="shared" si="131"/>
        <v/>
      </c>
      <c r="EF84" s="47" t="str">
        <f t="shared" si="131"/>
        <v/>
      </c>
      <c r="EG84" s="47" t="str">
        <f t="shared" si="131"/>
        <v/>
      </c>
      <c r="EH84" s="6">
        <f t="shared" si="16"/>
        <v>0</v>
      </c>
      <c r="EI84" s="6">
        <f t="shared" si="17"/>
        <v>0</v>
      </c>
      <c r="EJ84" s="2" t="str">
        <f t="shared" si="18"/>
        <v/>
      </c>
      <c r="EK84" s="2" t="str">
        <f t="shared" si="19"/>
        <v/>
      </c>
      <c r="EL84" s="2" t="str">
        <f t="shared" si="127"/>
        <v/>
      </c>
      <c r="EM84" s="2" t="str">
        <f t="shared" si="21"/>
        <v/>
      </c>
      <c r="EN84" s="2" t="str">
        <f t="shared" si="22"/>
        <v/>
      </c>
      <c r="EO84" s="2">
        <f t="shared" si="23"/>
        <v>0</v>
      </c>
      <c r="EP84" s="2">
        <f t="shared" si="111"/>
        <v>0</v>
      </c>
      <c r="EQ84" s="2"/>
      <c r="ER84" s="2"/>
      <c r="ES84" s="2"/>
      <c r="ET84" s="2"/>
      <c r="EU84" s="2"/>
      <c r="EV84" s="2"/>
      <c r="EW84" s="2">
        <f t="shared" si="24"/>
        <v>0</v>
      </c>
      <c r="EX84" s="2">
        <f t="shared" si="25"/>
        <v>0</v>
      </c>
      <c r="EY84" s="2">
        <f t="shared" si="112"/>
        <v>0</v>
      </c>
      <c r="EZ84" s="2">
        <f t="shared" si="26"/>
        <v>0</v>
      </c>
      <c r="FA84" s="2">
        <f t="shared" si="27"/>
        <v>0</v>
      </c>
      <c r="FB84" s="59"/>
      <c r="FC84" s="2">
        <f t="shared" si="28"/>
        <v>0</v>
      </c>
      <c r="FD84" s="2">
        <f t="shared" si="113"/>
        <v>0</v>
      </c>
      <c r="FE84" s="3">
        <f t="shared" si="126"/>
        <v>0</v>
      </c>
      <c r="FF84" s="3">
        <f t="shared" si="114"/>
        <v>0</v>
      </c>
      <c r="FG84" s="3">
        <f t="shared" si="115"/>
        <v>0</v>
      </c>
      <c r="FH84" s="3">
        <f t="shared" si="29"/>
        <v>0</v>
      </c>
      <c r="FI84" s="67">
        <f t="shared" si="30"/>
        <v>0</v>
      </c>
      <c r="FJ84" s="3">
        <f t="shared" si="31"/>
        <v>0</v>
      </c>
      <c r="FK84" s="3">
        <f t="shared" si="32"/>
        <v>0</v>
      </c>
      <c r="FL84" s="3">
        <f t="shared" si="116"/>
        <v>0</v>
      </c>
      <c r="FM84" s="3">
        <f t="shared" si="117"/>
        <v>0</v>
      </c>
      <c r="FN84" s="3">
        <f t="shared" si="118"/>
        <v>0</v>
      </c>
      <c r="FO84" s="2">
        <f t="shared" si="33"/>
        <v>0</v>
      </c>
      <c r="FP84" s="2">
        <f t="shared" si="34"/>
        <v>0</v>
      </c>
      <c r="FQ84" s="2">
        <f t="shared" si="119"/>
        <v>0</v>
      </c>
      <c r="FR84" s="6" t="str">
        <f>IF(A84=1,1,IF(DW84="","",COUNTA($DW$31:DW84)+1))</f>
        <v/>
      </c>
      <c r="FS84" s="6" t="str">
        <f t="shared" si="35"/>
        <v/>
      </c>
      <c r="FT84" s="43">
        <f t="shared" si="120"/>
        <v>0</v>
      </c>
      <c r="FU84" s="23">
        <f t="shared" si="121"/>
        <v>0</v>
      </c>
      <c r="FV84" s="21">
        <f t="shared" si="122"/>
        <v>0</v>
      </c>
    </row>
    <row r="85" spans="1:178">
      <c r="A85" s="4" t="str">
        <f t="shared" si="36"/>
        <v/>
      </c>
      <c r="B85" s="33"/>
      <c r="C85" s="33"/>
      <c r="D85" s="33"/>
      <c r="E85" s="33"/>
      <c r="F85" s="33"/>
      <c r="G85" s="11" t="str">
        <f t="shared" si="2"/>
        <v/>
      </c>
      <c r="H85" s="3" t="str">
        <f t="shared" si="37"/>
        <v/>
      </c>
      <c r="I85" s="3" t="str">
        <f t="shared" si="3"/>
        <v/>
      </c>
      <c r="J85" s="3" t="str">
        <f t="shared" si="38"/>
        <v/>
      </c>
      <c r="K85" s="3" t="str">
        <f t="shared" si="4"/>
        <v/>
      </c>
      <c r="L85" s="2" t="str">
        <f t="shared" si="5"/>
        <v/>
      </c>
      <c r="M85" s="8" t="str">
        <f t="shared" si="39"/>
        <v/>
      </c>
      <c r="N85" s="8" t="str">
        <f t="shared" si="6"/>
        <v/>
      </c>
      <c r="O85" s="8" t="str">
        <f t="shared" si="40"/>
        <v/>
      </c>
      <c r="P85" s="8" t="str">
        <f t="shared" si="7"/>
        <v/>
      </c>
      <c r="Q85" s="2" t="str">
        <f t="shared" si="8"/>
        <v/>
      </c>
      <c r="R85" s="3" t="str">
        <f t="shared" si="9"/>
        <v/>
      </c>
      <c r="S85" s="3" t="str">
        <f t="shared" si="10"/>
        <v/>
      </c>
      <c r="T85" s="3" t="str">
        <f t="shared" si="41"/>
        <v/>
      </c>
      <c r="U85" s="8" t="str">
        <f t="shared" si="11"/>
        <v/>
      </c>
      <c r="V85" s="2" t="str">
        <f t="shared" si="12"/>
        <v/>
      </c>
      <c r="W85" s="2" t="str">
        <f t="shared" si="13"/>
        <v/>
      </c>
      <c r="X85" s="2" t="str">
        <f t="shared" si="123"/>
        <v/>
      </c>
      <c r="Y85" s="2" t="str">
        <f t="shared" si="14"/>
        <v/>
      </c>
      <c r="Z85" s="46" t="str">
        <f t="shared" si="135"/>
        <v/>
      </c>
      <c r="AA85" s="46" t="str">
        <f t="shared" si="43"/>
        <v/>
      </c>
      <c r="AB85" s="47"/>
      <c r="AC85" s="46" t="str">
        <f t="shared" si="44"/>
        <v/>
      </c>
      <c r="AD85" s="47" t="str">
        <f t="shared" si="136"/>
        <v/>
      </c>
      <c r="AE85" s="48" t="str">
        <f t="shared" si="46"/>
        <v/>
      </c>
      <c r="AF85" s="49" t="str">
        <f t="shared" si="129"/>
        <v/>
      </c>
      <c r="AG85" s="49" t="str">
        <f t="shared" si="129"/>
        <v/>
      </c>
      <c r="AH85" s="49" t="str">
        <f t="shared" si="129"/>
        <v/>
      </c>
      <c r="AI85" s="47" t="str">
        <f t="shared" si="129"/>
        <v/>
      </c>
      <c r="AJ85" s="47" t="str">
        <f t="shared" si="129"/>
        <v/>
      </c>
      <c r="AK85" s="46" t="str">
        <f t="shared" si="129"/>
        <v/>
      </c>
      <c r="AL85" s="47"/>
      <c r="AM85" s="53" t="str">
        <f t="shared" si="48"/>
        <v/>
      </c>
      <c r="AN85" s="50" t="str">
        <f t="shared" si="49"/>
        <v/>
      </c>
      <c r="AO85" s="53" t="s">
        <v>84</v>
      </c>
      <c r="AP85" s="52" t="str">
        <f t="shared" si="50"/>
        <v/>
      </c>
      <c r="AQ85" s="52" t="str">
        <f t="shared" si="51"/>
        <v/>
      </c>
      <c r="AR85" s="47">
        <f t="shared" si="52"/>
        <v>0</v>
      </c>
      <c r="AS85" s="53" t="str">
        <f t="shared" si="53"/>
        <v/>
      </c>
      <c r="AT85" s="52" t="str">
        <f t="shared" si="54"/>
        <v/>
      </c>
      <c r="AU85" s="9" t="str">
        <f t="shared" si="55"/>
        <v/>
      </c>
      <c r="AV85" s="9" t="str">
        <f t="shared" si="56"/>
        <v/>
      </c>
      <c r="AW85" s="12" t="str">
        <f t="shared" si="57"/>
        <v/>
      </c>
      <c r="AX85" s="9" t="str">
        <f t="shared" si="58"/>
        <v/>
      </c>
      <c r="AY85" s="12" t="str">
        <f t="shared" si="59"/>
        <v/>
      </c>
      <c r="AZ85" s="10" t="str">
        <f t="shared" si="60"/>
        <v/>
      </c>
      <c r="BA85" s="10" t="str">
        <f t="shared" si="61"/>
        <v/>
      </c>
      <c r="BB85" s="10" t="str">
        <f t="shared" si="62"/>
        <v/>
      </c>
      <c r="BC85" s="10" t="str">
        <f t="shared" si="63"/>
        <v/>
      </c>
      <c r="BD85" s="10" t="str">
        <f t="shared" si="64"/>
        <v/>
      </c>
      <c r="BE85" s="12" t="str">
        <f t="shared" si="65"/>
        <v/>
      </c>
      <c r="BF85" s="9" t="str">
        <f t="shared" si="66"/>
        <v/>
      </c>
      <c r="BG85" s="9" t="str">
        <f t="shared" si="67"/>
        <v/>
      </c>
      <c r="BH85" s="7" t="str">
        <f t="shared" si="68"/>
        <v/>
      </c>
      <c r="BI85" s="7" t="str">
        <f t="shared" si="69"/>
        <v/>
      </c>
      <c r="BJ85" s="12" t="str">
        <f t="shared" si="70"/>
        <v/>
      </c>
      <c r="BK85" s="80" t="str">
        <f t="shared" si="71"/>
        <v/>
      </c>
      <c r="BL85" s="7" t="str">
        <f t="shared" si="72"/>
        <v/>
      </c>
      <c r="BM85" s="7" t="str">
        <f t="shared" si="124"/>
        <v/>
      </c>
      <c r="BN85" s="12" t="str">
        <f t="shared" si="73"/>
        <v/>
      </c>
      <c r="BO85" s="9" t="str">
        <f t="shared" si="74"/>
        <v/>
      </c>
      <c r="BP85" s="2" t="str">
        <f t="shared" si="75"/>
        <v/>
      </c>
      <c r="BQ85" s="2" t="str">
        <f t="shared" si="76"/>
        <v/>
      </c>
      <c r="BR85" s="20" t="str">
        <f t="shared" si="134"/>
        <v/>
      </c>
      <c r="BS85" s="20" t="str">
        <f t="shared" si="134"/>
        <v/>
      </c>
      <c r="BT85" s="20" t="str">
        <f t="shared" si="134"/>
        <v/>
      </c>
      <c r="BU85" s="86" t="str">
        <f t="shared" si="78"/>
        <v/>
      </c>
      <c r="BV85" s="86" t="str">
        <f t="shared" si="79"/>
        <v/>
      </c>
      <c r="BW85" s="20" t="str">
        <f t="shared" si="134"/>
        <v/>
      </c>
      <c r="BX85" s="86" t="str">
        <f t="shared" si="134"/>
        <v/>
      </c>
      <c r="BY85" s="86" t="str">
        <f t="shared" si="134"/>
        <v/>
      </c>
      <c r="BZ85" s="86" t="str">
        <f t="shared" si="134"/>
        <v/>
      </c>
      <c r="CA85" s="86" t="str">
        <f t="shared" si="134"/>
        <v/>
      </c>
      <c r="CB85" s="86" t="str">
        <f t="shared" si="134"/>
        <v/>
      </c>
      <c r="CC85" s="86" t="str">
        <f t="shared" si="134"/>
        <v/>
      </c>
      <c r="CD85" s="86" t="str">
        <f t="shared" si="134"/>
        <v/>
      </c>
      <c r="CE85" s="20" t="str">
        <f t="shared" si="125"/>
        <v/>
      </c>
      <c r="CF85" s="14" t="str">
        <f t="shared" si="81"/>
        <v/>
      </c>
      <c r="CG85" s="14" t="str">
        <f t="shared" si="82"/>
        <v/>
      </c>
      <c r="CH85" s="8">
        <f t="shared" si="83"/>
        <v>0</v>
      </c>
      <c r="CI85" s="9" t="str">
        <f t="shared" si="84"/>
        <v/>
      </c>
      <c r="CJ85" s="9" t="str">
        <f t="shared" si="85"/>
        <v/>
      </c>
      <c r="CK85" s="9" t="str">
        <f t="shared" si="86"/>
        <v/>
      </c>
      <c r="CL85" s="9" t="str">
        <f t="shared" si="87"/>
        <v/>
      </c>
      <c r="CM85" s="9" t="str">
        <f t="shared" si="88"/>
        <v/>
      </c>
      <c r="CN85" s="9" t="str">
        <f t="shared" si="89"/>
        <v/>
      </c>
      <c r="CO85" s="9" t="str">
        <f t="shared" si="132"/>
        <v/>
      </c>
      <c r="CP85" s="9" t="str">
        <f t="shared" si="132"/>
        <v/>
      </c>
      <c r="CQ85" s="9" t="str">
        <f t="shared" si="132"/>
        <v/>
      </c>
      <c r="CR85" s="9" t="str">
        <f t="shared" si="132"/>
        <v/>
      </c>
      <c r="CS85" s="9" t="str">
        <f t="shared" si="132"/>
        <v/>
      </c>
      <c r="CT85" s="9" t="str">
        <f t="shared" si="132"/>
        <v/>
      </c>
      <c r="CU85" s="9" t="str">
        <f t="shared" si="132"/>
        <v/>
      </c>
      <c r="CV85" s="9" t="str">
        <f t="shared" si="91"/>
        <v/>
      </c>
      <c r="CW85" s="9" t="str">
        <f t="shared" si="133"/>
        <v/>
      </c>
      <c r="CX85" s="9" t="str">
        <f t="shared" si="133"/>
        <v/>
      </c>
      <c r="CY85" s="9" t="str">
        <f t="shared" si="133"/>
        <v/>
      </c>
      <c r="CZ85" s="9" t="str">
        <f t="shared" si="133"/>
        <v/>
      </c>
      <c r="DA85" s="9" t="str">
        <f t="shared" si="133"/>
        <v/>
      </c>
      <c r="DB85" s="9" t="str">
        <f t="shared" si="133"/>
        <v/>
      </c>
      <c r="DC85" s="9" t="str">
        <f t="shared" si="133"/>
        <v/>
      </c>
      <c r="DD85" s="2" t="str">
        <f t="shared" si="93"/>
        <v/>
      </c>
      <c r="DE85" s="2" t="str">
        <f t="shared" si="94"/>
        <v/>
      </c>
      <c r="DF85" s="2" t="str">
        <f t="shared" si="95"/>
        <v/>
      </c>
      <c r="DG85" s="2" t="str">
        <f t="shared" si="96"/>
        <v/>
      </c>
      <c r="DH85" s="2" t="str">
        <f t="shared" si="97"/>
        <v/>
      </c>
      <c r="DI85" s="2" t="str">
        <f t="shared" si="98"/>
        <v/>
      </c>
      <c r="DJ85" s="2" t="str">
        <f t="shared" si="99"/>
        <v/>
      </c>
      <c r="DK85" s="2" t="str">
        <f t="shared" si="100"/>
        <v/>
      </c>
      <c r="DL85" s="16" t="str">
        <f t="shared" si="101"/>
        <v/>
      </c>
      <c r="DM85" s="16" t="str">
        <f t="shared" si="102"/>
        <v/>
      </c>
      <c r="DN85" s="16" t="str">
        <f t="shared" si="103"/>
        <v/>
      </c>
      <c r="DO85" s="72" t="str">
        <f t="shared" si="104"/>
        <v/>
      </c>
      <c r="DP85" s="16" t="str">
        <f t="shared" si="105"/>
        <v/>
      </c>
      <c r="DQ85" s="16" t="str">
        <f t="shared" si="106"/>
        <v/>
      </c>
      <c r="DR85" s="2" t="str">
        <f t="shared" si="107"/>
        <v/>
      </c>
      <c r="DS85" s="2" t="str">
        <f t="shared" si="108"/>
        <v/>
      </c>
      <c r="DT85" s="2" t="str">
        <f t="shared" si="109"/>
        <v/>
      </c>
      <c r="DU85" s="2" t="str">
        <f t="shared" si="110"/>
        <v/>
      </c>
      <c r="DV85" s="15"/>
      <c r="DW85" s="17"/>
      <c r="DX85" s="17"/>
      <c r="DY85" s="47" t="str">
        <f t="shared" si="131"/>
        <v/>
      </c>
      <c r="DZ85" s="47" t="str">
        <f t="shared" si="131"/>
        <v/>
      </c>
      <c r="EA85" s="47" t="str">
        <f t="shared" si="131"/>
        <v/>
      </c>
      <c r="EB85" s="47" t="str">
        <f t="shared" si="131"/>
        <v/>
      </c>
      <c r="EC85" s="49" t="str">
        <f t="shared" si="131"/>
        <v/>
      </c>
      <c r="ED85" s="49" t="str">
        <f t="shared" si="131"/>
        <v/>
      </c>
      <c r="EE85" s="47" t="str">
        <f t="shared" si="131"/>
        <v/>
      </c>
      <c r="EF85" s="47" t="str">
        <f t="shared" si="131"/>
        <v/>
      </c>
      <c r="EG85" s="47" t="str">
        <f t="shared" si="131"/>
        <v/>
      </c>
      <c r="EH85" s="6">
        <f t="shared" si="16"/>
        <v>0</v>
      </c>
      <c r="EI85" s="6">
        <f t="shared" si="17"/>
        <v>0</v>
      </c>
      <c r="EJ85" s="2" t="str">
        <f t="shared" si="18"/>
        <v/>
      </c>
      <c r="EK85" s="2" t="str">
        <f t="shared" si="19"/>
        <v/>
      </c>
      <c r="EL85" s="2" t="str">
        <f t="shared" si="127"/>
        <v/>
      </c>
      <c r="EM85" s="2" t="str">
        <f t="shared" si="21"/>
        <v/>
      </c>
      <c r="EN85" s="2" t="str">
        <f t="shared" si="22"/>
        <v/>
      </c>
      <c r="EO85" s="2">
        <f t="shared" si="23"/>
        <v>0</v>
      </c>
      <c r="EP85" s="2">
        <f t="shared" si="111"/>
        <v>0</v>
      </c>
      <c r="EQ85" s="2"/>
      <c r="ER85" s="2"/>
      <c r="ES85" s="2"/>
      <c r="ET85" s="2"/>
      <c r="EU85" s="2"/>
      <c r="EV85" s="2"/>
      <c r="EW85" s="2">
        <f t="shared" si="24"/>
        <v>0</v>
      </c>
      <c r="EX85" s="2">
        <f t="shared" si="25"/>
        <v>0</v>
      </c>
      <c r="EY85" s="2">
        <f t="shared" si="112"/>
        <v>0</v>
      </c>
      <c r="EZ85" s="2">
        <f t="shared" si="26"/>
        <v>0</v>
      </c>
      <c r="FA85" s="2">
        <f t="shared" si="27"/>
        <v>0</v>
      </c>
      <c r="FB85" s="59"/>
      <c r="FC85" s="2">
        <f t="shared" si="28"/>
        <v>0</v>
      </c>
      <c r="FD85" s="2">
        <f t="shared" si="113"/>
        <v>0</v>
      </c>
      <c r="FE85" s="3">
        <f t="shared" si="126"/>
        <v>0</v>
      </c>
      <c r="FF85" s="3">
        <f t="shared" si="114"/>
        <v>0</v>
      </c>
      <c r="FG85" s="3">
        <f t="shared" si="115"/>
        <v>0</v>
      </c>
      <c r="FH85" s="3">
        <f t="shared" si="29"/>
        <v>0</v>
      </c>
      <c r="FI85" s="67">
        <f t="shared" si="30"/>
        <v>0</v>
      </c>
      <c r="FJ85" s="3">
        <f t="shared" si="31"/>
        <v>0</v>
      </c>
      <c r="FK85" s="3">
        <f t="shared" si="32"/>
        <v>0</v>
      </c>
      <c r="FL85" s="3">
        <f t="shared" si="116"/>
        <v>0</v>
      </c>
      <c r="FM85" s="3">
        <f t="shared" si="117"/>
        <v>0</v>
      </c>
      <c r="FN85" s="3">
        <f t="shared" si="118"/>
        <v>0</v>
      </c>
      <c r="FO85" s="2">
        <f t="shared" si="33"/>
        <v>0</v>
      </c>
      <c r="FP85" s="2">
        <f t="shared" si="34"/>
        <v>0</v>
      </c>
      <c r="FQ85" s="2">
        <f t="shared" si="119"/>
        <v>0</v>
      </c>
      <c r="FR85" s="6" t="str">
        <f>IF(A85=1,1,IF(DW85="","",COUNTA($DW$31:DW85)+1))</f>
        <v/>
      </c>
      <c r="FS85" s="6" t="str">
        <f t="shared" si="35"/>
        <v/>
      </c>
      <c r="FT85" s="43">
        <f t="shared" si="120"/>
        <v>0</v>
      </c>
      <c r="FU85" s="23">
        <f t="shared" si="121"/>
        <v>0</v>
      </c>
      <c r="FV85" s="21">
        <f t="shared" si="122"/>
        <v>0</v>
      </c>
    </row>
    <row r="86" spans="1:178">
      <c r="A86" s="4" t="str">
        <f t="shared" si="36"/>
        <v/>
      </c>
      <c r="B86" s="33"/>
      <c r="C86" s="33"/>
      <c r="D86" s="33"/>
      <c r="E86" s="33"/>
      <c r="F86" s="33"/>
      <c r="G86" s="11" t="str">
        <f t="shared" si="2"/>
        <v/>
      </c>
      <c r="H86" s="3" t="str">
        <f t="shared" si="37"/>
        <v/>
      </c>
      <c r="I86" s="3" t="str">
        <f t="shared" si="3"/>
        <v/>
      </c>
      <c r="J86" s="3" t="str">
        <f t="shared" si="38"/>
        <v/>
      </c>
      <c r="K86" s="3" t="str">
        <f t="shared" si="4"/>
        <v/>
      </c>
      <c r="L86" s="2" t="str">
        <f t="shared" si="5"/>
        <v/>
      </c>
      <c r="M86" s="8" t="str">
        <f t="shared" si="39"/>
        <v/>
      </c>
      <c r="N86" s="8" t="str">
        <f t="shared" si="6"/>
        <v/>
      </c>
      <c r="O86" s="8" t="str">
        <f t="shared" si="40"/>
        <v/>
      </c>
      <c r="P86" s="8" t="str">
        <f t="shared" si="7"/>
        <v/>
      </c>
      <c r="Q86" s="2" t="str">
        <f t="shared" si="8"/>
        <v/>
      </c>
      <c r="R86" s="3" t="str">
        <f t="shared" si="9"/>
        <v/>
      </c>
      <c r="S86" s="3" t="str">
        <f t="shared" si="10"/>
        <v/>
      </c>
      <c r="T86" s="3" t="str">
        <f t="shared" si="41"/>
        <v/>
      </c>
      <c r="U86" s="8" t="str">
        <f t="shared" si="11"/>
        <v/>
      </c>
      <c r="V86" s="2" t="str">
        <f t="shared" si="12"/>
        <v/>
      </c>
      <c r="W86" s="2" t="str">
        <f t="shared" si="13"/>
        <v/>
      </c>
      <c r="X86" s="2" t="str">
        <f t="shared" si="123"/>
        <v/>
      </c>
      <c r="Y86" s="2" t="str">
        <f t="shared" si="14"/>
        <v/>
      </c>
      <c r="Z86" s="46" t="str">
        <f t="shared" si="135"/>
        <v/>
      </c>
      <c r="AA86" s="46" t="str">
        <f t="shared" si="43"/>
        <v/>
      </c>
      <c r="AB86" s="47"/>
      <c r="AC86" s="46" t="str">
        <f t="shared" si="44"/>
        <v/>
      </c>
      <c r="AD86" s="47" t="str">
        <f t="shared" si="136"/>
        <v/>
      </c>
      <c r="AE86" s="48" t="str">
        <f t="shared" si="46"/>
        <v/>
      </c>
      <c r="AF86" s="49" t="str">
        <f t="shared" si="129"/>
        <v/>
      </c>
      <c r="AG86" s="49" t="str">
        <f t="shared" si="129"/>
        <v/>
      </c>
      <c r="AH86" s="49" t="str">
        <f t="shared" si="129"/>
        <v/>
      </c>
      <c r="AI86" s="47" t="str">
        <f t="shared" si="129"/>
        <v/>
      </c>
      <c r="AJ86" s="47" t="str">
        <f t="shared" si="129"/>
        <v/>
      </c>
      <c r="AK86" s="46" t="str">
        <f t="shared" si="129"/>
        <v/>
      </c>
      <c r="AL86" s="47"/>
      <c r="AM86" s="53" t="str">
        <f t="shared" si="48"/>
        <v/>
      </c>
      <c r="AN86" s="50" t="str">
        <f t="shared" si="49"/>
        <v/>
      </c>
      <c r="AO86" s="53" t="s">
        <v>84</v>
      </c>
      <c r="AP86" s="52" t="str">
        <f t="shared" si="50"/>
        <v/>
      </c>
      <c r="AQ86" s="52" t="str">
        <f t="shared" si="51"/>
        <v/>
      </c>
      <c r="AR86" s="47">
        <f t="shared" si="52"/>
        <v>0</v>
      </c>
      <c r="AS86" s="53" t="str">
        <f t="shared" si="53"/>
        <v/>
      </c>
      <c r="AT86" s="52" t="str">
        <f t="shared" si="54"/>
        <v/>
      </c>
      <c r="AU86" s="9" t="str">
        <f t="shared" si="55"/>
        <v/>
      </c>
      <c r="AV86" s="9" t="str">
        <f t="shared" si="56"/>
        <v/>
      </c>
      <c r="AW86" s="12" t="str">
        <f t="shared" si="57"/>
        <v/>
      </c>
      <c r="AX86" s="9" t="str">
        <f t="shared" si="58"/>
        <v/>
      </c>
      <c r="AY86" s="12" t="str">
        <f t="shared" si="59"/>
        <v/>
      </c>
      <c r="AZ86" s="10" t="str">
        <f t="shared" si="60"/>
        <v/>
      </c>
      <c r="BA86" s="10" t="str">
        <f t="shared" si="61"/>
        <v/>
      </c>
      <c r="BB86" s="10" t="str">
        <f t="shared" si="62"/>
        <v/>
      </c>
      <c r="BC86" s="10" t="str">
        <f t="shared" si="63"/>
        <v/>
      </c>
      <c r="BD86" s="10" t="str">
        <f t="shared" si="64"/>
        <v/>
      </c>
      <c r="BE86" s="12" t="str">
        <f t="shared" si="65"/>
        <v/>
      </c>
      <c r="BF86" s="9" t="str">
        <f t="shared" si="66"/>
        <v/>
      </c>
      <c r="BG86" s="9" t="str">
        <f t="shared" si="67"/>
        <v/>
      </c>
      <c r="BH86" s="7" t="str">
        <f t="shared" si="68"/>
        <v/>
      </c>
      <c r="BI86" s="7" t="str">
        <f t="shared" si="69"/>
        <v/>
      </c>
      <c r="BJ86" s="12" t="str">
        <f t="shared" si="70"/>
        <v/>
      </c>
      <c r="BK86" s="80" t="str">
        <f t="shared" si="71"/>
        <v/>
      </c>
      <c r="BL86" s="7" t="str">
        <f t="shared" si="72"/>
        <v/>
      </c>
      <c r="BM86" s="7" t="str">
        <f t="shared" si="124"/>
        <v/>
      </c>
      <c r="BN86" s="12" t="str">
        <f t="shared" si="73"/>
        <v/>
      </c>
      <c r="BO86" s="9" t="str">
        <f t="shared" si="74"/>
        <v/>
      </c>
      <c r="BP86" s="2" t="str">
        <f t="shared" si="75"/>
        <v/>
      </c>
      <c r="BQ86" s="2" t="str">
        <f t="shared" si="76"/>
        <v/>
      </c>
      <c r="BR86" s="20" t="str">
        <f t="shared" si="134"/>
        <v/>
      </c>
      <c r="BS86" s="20" t="str">
        <f t="shared" si="134"/>
        <v/>
      </c>
      <c r="BT86" s="20" t="str">
        <f t="shared" si="134"/>
        <v/>
      </c>
      <c r="BU86" s="86" t="str">
        <f t="shared" si="78"/>
        <v/>
      </c>
      <c r="BV86" s="86" t="str">
        <f t="shared" si="79"/>
        <v/>
      </c>
      <c r="BW86" s="20" t="str">
        <f t="shared" si="134"/>
        <v/>
      </c>
      <c r="BX86" s="86" t="str">
        <f t="shared" si="134"/>
        <v/>
      </c>
      <c r="BY86" s="86" t="str">
        <f t="shared" si="134"/>
        <v/>
      </c>
      <c r="BZ86" s="86" t="str">
        <f t="shared" si="134"/>
        <v/>
      </c>
      <c r="CA86" s="86" t="str">
        <f t="shared" si="134"/>
        <v/>
      </c>
      <c r="CB86" s="86" t="str">
        <f t="shared" si="134"/>
        <v/>
      </c>
      <c r="CC86" s="86" t="str">
        <f t="shared" si="134"/>
        <v/>
      </c>
      <c r="CD86" s="86" t="str">
        <f t="shared" si="134"/>
        <v/>
      </c>
      <c r="CE86" s="20" t="str">
        <f t="shared" si="125"/>
        <v/>
      </c>
      <c r="CF86" s="14" t="str">
        <f t="shared" si="81"/>
        <v/>
      </c>
      <c r="CG86" s="14" t="str">
        <f t="shared" si="82"/>
        <v/>
      </c>
      <c r="CH86" s="8">
        <f t="shared" si="83"/>
        <v>0</v>
      </c>
      <c r="CI86" s="9" t="str">
        <f t="shared" si="84"/>
        <v/>
      </c>
      <c r="CJ86" s="9" t="str">
        <f t="shared" si="85"/>
        <v/>
      </c>
      <c r="CK86" s="9" t="str">
        <f t="shared" si="86"/>
        <v/>
      </c>
      <c r="CL86" s="9" t="str">
        <f t="shared" si="87"/>
        <v/>
      </c>
      <c r="CM86" s="9" t="str">
        <f t="shared" si="88"/>
        <v/>
      </c>
      <c r="CN86" s="9" t="str">
        <f t="shared" si="89"/>
        <v/>
      </c>
      <c r="CO86" s="9" t="str">
        <f t="shared" si="132"/>
        <v/>
      </c>
      <c r="CP86" s="9" t="str">
        <f t="shared" si="132"/>
        <v/>
      </c>
      <c r="CQ86" s="9" t="str">
        <f t="shared" si="132"/>
        <v/>
      </c>
      <c r="CR86" s="9" t="str">
        <f t="shared" si="132"/>
        <v/>
      </c>
      <c r="CS86" s="9" t="str">
        <f t="shared" si="132"/>
        <v/>
      </c>
      <c r="CT86" s="9" t="str">
        <f t="shared" si="132"/>
        <v/>
      </c>
      <c r="CU86" s="9" t="str">
        <f t="shared" si="132"/>
        <v/>
      </c>
      <c r="CV86" s="9" t="str">
        <f t="shared" si="91"/>
        <v/>
      </c>
      <c r="CW86" s="9" t="str">
        <f t="shared" si="133"/>
        <v/>
      </c>
      <c r="CX86" s="9" t="str">
        <f t="shared" si="133"/>
        <v/>
      </c>
      <c r="CY86" s="9" t="str">
        <f t="shared" si="133"/>
        <v/>
      </c>
      <c r="CZ86" s="9" t="str">
        <f t="shared" si="133"/>
        <v/>
      </c>
      <c r="DA86" s="9" t="str">
        <f t="shared" si="133"/>
        <v/>
      </c>
      <c r="DB86" s="9" t="str">
        <f t="shared" si="133"/>
        <v/>
      </c>
      <c r="DC86" s="9" t="str">
        <f t="shared" si="133"/>
        <v/>
      </c>
      <c r="DD86" s="2" t="str">
        <f t="shared" si="93"/>
        <v/>
      </c>
      <c r="DE86" s="2" t="str">
        <f t="shared" si="94"/>
        <v/>
      </c>
      <c r="DF86" s="2" t="str">
        <f t="shared" si="95"/>
        <v/>
      </c>
      <c r="DG86" s="2" t="str">
        <f t="shared" si="96"/>
        <v/>
      </c>
      <c r="DH86" s="2" t="str">
        <f t="shared" si="97"/>
        <v/>
      </c>
      <c r="DI86" s="2" t="str">
        <f t="shared" si="98"/>
        <v/>
      </c>
      <c r="DJ86" s="2" t="str">
        <f t="shared" si="99"/>
        <v/>
      </c>
      <c r="DK86" s="2" t="str">
        <f t="shared" si="100"/>
        <v/>
      </c>
      <c r="DL86" s="16" t="str">
        <f t="shared" si="101"/>
        <v/>
      </c>
      <c r="DM86" s="16" t="str">
        <f t="shared" si="102"/>
        <v/>
      </c>
      <c r="DN86" s="16" t="str">
        <f t="shared" si="103"/>
        <v/>
      </c>
      <c r="DO86" s="72" t="str">
        <f t="shared" si="104"/>
        <v/>
      </c>
      <c r="DP86" s="16" t="str">
        <f t="shared" si="105"/>
        <v/>
      </c>
      <c r="DQ86" s="16" t="str">
        <f t="shared" si="106"/>
        <v/>
      </c>
      <c r="DR86" s="2" t="str">
        <f t="shared" si="107"/>
        <v/>
      </c>
      <c r="DS86" s="2" t="str">
        <f t="shared" si="108"/>
        <v/>
      </c>
      <c r="DT86" s="2" t="str">
        <f t="shared" si="109"/>
        <v/>
      </c>
      <c r="DU86" s="2" t="str">
        <f t="shared" si="110"/>
        <v/>
      </c>
      <c r="DV86" s="15"/>
      <c r="DW86" s="18"/>
      <c r="DX86" s="17"/>
      <c r="DY86" s="47" t="str">
        <f t="shared" si="131"/>
        <v/>
      </c>
      <c r="DZ86" s="47" t="str">
        <f t="shared" si="131"/>
        <v/>
      </c>
      <c r="EA86" s="47" t="str">
        <f t="shared" si="131"/>
        <v/>
      </c>
      <c r="EB86" s="47" t="str">
        <f t="shared" si="131"/>
        <v/>
      </c>
      <c r="EC86" s="49" t="str">
        <f t="shared" si="131"/>
        <v/>
      </c>
      <c r="ED86" s="49" t="str">
        <f t="shared" si="131"/>
        <v/>
      </c>
      <c r="EE86" s="47" t="str">
        <f t="shared" si="131"/>
        <v/>
      </c>
      <c r="EF86" s="47" t="str">
        <f t="shared" si="131"/>
        <v/>
      </c>
      <c r="EG86" s="47" t="str">
        <f t="shared" si="131"/>
        <v/>
      </c>
      <c r="EH86" s="6">
        <f t="shared" si="16"/>
        <v>0</v>
      </c>
      <c r="EI86" s="6">
        <f t="shared" si="17"/>
        <v>0</v>
      </c>
      <c r="EJ86" s="2" t="str">
        <f t="shared" si="18"/>
        <v/>
      </c>
      <c r="EK86" s="2" t="str">
        <f t="shared" si="19"/>
        <v/>
      </c>
      <c r="EL86" s="2" t="str">
        <f t="shared" si="127"/>
        <v/>
      </c>
      <c r="EM86" s="2" t="str">
        <f t="shared" si="21"/>
        <v/>
      </c>
      <c r="EN86" s="2" t="str">
        <f t="shared" si="22"/>
        <v/>
      </c>
      <c r="EO86" s="2">
        <f t="shared" si="23"/>
        <v>0</v>
      </c>
      <c r="EP86" s="2">
        <f t="shared" si="111"/>
        <v>0</v>
      </c>
      <c r="EQ86" s="2"/>
      <c r="ER86" s="2"/>
      <c r="ES86" s="2"/>
      <c r="ET86" s="2"/>
      <c r="EU86" s="2"/>
      <c r="EV86" s="2"/>
      <c r="EW86" s="2">
        <f t="shared" si="24"/>
        <v>0</v>
      </c>
      <c r="EX86" s="2">
        <f t="shared" si="25"/>
        <v>0</v>
      </c>
      <c r="EY86" s="2">
        <f t="shared" si="112"/>
        <v>0</v>
      </c>
      <c r="EZ86" s="2">
        <f t="shared" si="26"/>
        <v>0</v>
      </c>
      <c r="FA86" s="2">
        <f t="shared" si="27"/>
        <v>0</v>
      </c>
      <c r="FB86" s="59"/>
      <c r="FC86" s="2">
        <f t="shared" si="28"/>
        <v>0</v>
      </c>
      <c r="FD86" s="2">
        <f t="shared" si="113"/>
        <v>0</v>
      </c>
      <c r="FE86" s="3">
        <f t="shared" si="126"/>
        <v>0</v>
      </c>
      <c r="FF86" s="3">
        <f t="shared" si="114"/>
        <v>0</v>
      </c>
      <c r="FG86" s="3">
        <f t="shared" si="115"/>
        <v>0</v>
      </c>
      <c r="FH86" s="3">
        <f t="shared" si="29"/>
        <v>0</v>
      </c>
      <c r="FI86" s="67">
        <f t="shared" si="30"/>
        <v>0</v>
      </c>
      <c r="FJ86" s="3">
        <f t="shared" si="31"/>
        <v>0</v>
      </c>
      <c r="FK86" s="3">
        <f t="shared" si="32"/>
        <v>0</v>
      </c>
      <c r="FL86" s="3">
        <f t="shared" si="116"/>
        <v>0</v>
      </c>
      <c r="FM86" s="3">
        <f t="shared" si="117"/>
        <v>0</v>
      </c>
      <c r="FN86" s="3">
        <f t="shared" si="118"/>
        <v>0</v>
      </c>
      <c r="FO86" s="2">
        <f t="shared" si="33"/>
        <v>0</v>
      </c>
      <c r="FP86" s="2">
        <f t="shared" si="34"/>
        <v>0</v>
      </c>
      <c r="FQ86" s="2">
        <f t="shared" si="119"/>
        <v>0</v>
      </c>
      <c r="FR86" s="6" t="str">
        <f>IF(A86=1,1,IF(DW86="","",COUNTA($DW$31:DW86)+1))</f>
        <v/>
      </c>
      <c r="FS86" s="6" t="str">
        <f t="shared" si="35"/>
        <v/>
      </c>
      <c r="FT86" s="43">
        <f t="shared" si="120"/>
        <v>0</v>
      </c>
      <c r="FU86" s="23">
        <f t="shared" si="121"/>
        <v>0</v>
      </c>
      <c r="FV86" s="21">
        <f t="shared" si="122"/>
        <v>0</v>
      </c>
    </row>
    <row r="87" spans="1:178">
      <c r="A87" s="4" t="str">
        <f t="shared" si="36"/>
        <v/>
      </c>
      <c r="B87" s="33"/>
      <c r="C87" s="33"/>
      <c r="D87" s="33"/>
      <c r="E87" s="33"/>
      <c r="F87" s="33"/>
      <c r="G87" s="11" t="str">
        <f t="shared" si="2"/>
        <v/>
      </c>
      <c r="H87" s="3" t="str">
        <f t="shared" si="37"/>
        <v/>
      </c>
      <c r="I87" s="3" t="str">
        <f t="shared" si="3"/>
        <v/>
      </c>
      <c r="J87" s="3" t="str">
        <f t="shared" si="38"/>
        <v/>
      </c>
      <c r="K87" s="3" t="str">
        <f t="shared" si="4"/>
        <v/>
      </c>
      <c r="L87" s="2" t="str">
        <f t="shared" si="5"/>
        <v/>
      </c>
      <c r="M87" s="8" t="str">
        <f t="shared" si="39"/>
        <v/>
      </c>
      <c r="N87" s="8" t="str">
        <f t="shared" si="6"/>
        <v/>
      </c>
      <c r="O87" s="8" t="str">
        <f t="shared" si="40"/>
        <v/>
      </c>
      <c r="P87" s="8" t="str">
        <f t="shared" si="7"/>
        <v/>
      </c>
      <c r="Q87" s="2" t="str">
        <f t="shared" si="8"/>
        <v/>
      </c>
      <c r="R87" s="3" t="str">
        <f t="shared" si="9"/>
        <v/>
      </c>
      <c r="S87" s="3" t="str">
        <f t="shared" si="10"/>
        <v/>
      </c>
      <c r="T87" s="3" t="str">
        <f t="shared" si="41"/>
        <v/>
      </c>
      <c r="U87" s="8" t="str">
        <f t="shared" si="11"/>
        <v/>
      </c>
      <c r="V87" s="2" t="str">
        <f t="shared" si="12"/>
        <v/>
      </c>
      <c r="W87" s="2" t="str">
        <f t="shared" si="13"/>
        <v/>
      </c>
      <c r="X87" s="2" t="str">
        <f t="shared" si="123"/>
        <v/>
      </c>
      <c r="Y87" s="2" t="str">
        <f t="shared" si="14"/>
        <v/>
      </c>
      <c r="Z87" s="46" t="str">
        <f t="shared" si="135"/>
        <v/>
      </c>
      <c r="AA87" s="46" t="str">
        <f t="shared" si="43"/>
        <v/>
      </c>
      <c r="AB87" s="47"/>
      <c r="AC87" s="46" t="str">
        <f t="shared" si="44"/>
        <v/>
      </c>
      <c r="AD87" s="47" t="str">
        <f t="shared" si="136"/>
        <v/>
      </c>
      <c r="AE87" s="48" t="str">
        <f t="shared" si="46"/>
        <v/>
      </c>
      <c r="AF87" s="49" t="str">
        <f t="shared" si="129"/>
        <v/>
      </c>
      <c r="AG87" s="49" t="str">
        <f t="shared" si="129"/>
        <v/>
      </c>
      <c r="AH87" s="49" t="str">
        <f t="shared" si="129"/>
        <v/>
      </c>
      <c r="AI87" s="47" t="str">
        <f t="shared" si="129"/>
        <v/>
      </c>
      <c r="AJ87" s="47" t="str">
        <f t="shared" si="129"/>
        <v/>
      </c>
      <c r="AK87" s="46" t="str">
        <f t="shared" si="129"/>
        <v/>
      </c>
      <c r="AL87" s="47"/>
      <c r="AM87" s="53" t="str">
        <f t="shared" si="48"/>
        <v/>
      </c>
      <c r="AN87" s="50" t="str">
        <f t="shared" si="49"/>
        <v/>
      </c>
      <c r="AO87" s="53" t="s">
        <v>84</v>
      </c>
      <c r="AP87" s="52" t="str">
        <f t="shared" si="50"/>
        <v/>
      </c>
      <c r="AQ87" s="52" t="str">
        <f t="shared" si="51"/>
        <v/>
      </c>
      <c r="AR87" s="47">
        <f t="shared" si="52"/>
        <v>0</v>
      </c>
      <c r="AS87" s="53" t="str">
        <f t="shared" si="53"/>
        <v/>
      </c>
      <c r="AT87" s="52" t="str">
        <f t="shared" si="54"/>
        <v/>
      </c>
      <c r="AU87" s="9" t="str">
        <f t="shared" si="55"/>
        <v/>
      </c>
      <c r="AV87" s="9" t="str">
        <f t="shared" si="56"/>
        <v/>
      </c>
      <c r="AW87" s="12" t="str">
        <f t="shared" si="57"/>
        <v/>
      </c>
      <c r="AX87" s="9" t="str">
        <f t="shared" si="58"/>
        <v/>
      </c>
      <c r="AY87" s="12" t="str">
        <f t="shared" si="59"/>
        <v/>
      </c>
      <c r="AZ87" s="10" t="str">
        <f t="shared" si="60"/>
        <v/>
      </c>
      <c r="BA87" s="10" t="str">
        <f t="shared" si="61"/>
        <v/>
      </c>
      <c r="BB87" s="10" t="str">
        <f t="shared" si="62"/>
        <v/>
      </c>
      <c r="BC87" s="10" t="str">
        <f t="shared" si="63"/>
        <v/>
      </c>
      <c r="BD87" s="10" t="str">
        <f t="shared" si="64"/>
        <v/>
      </c>
      <c r="BE87" s="12" t="str">
        <f t="shared" si="65"/>
        <v/>
      </c>
      <c r="BF87" s="9" t="str">
        <f t="shared" si="66"/>
        <v/>
      </c>
      <c r="BG87" s="9" t="str">
        <f t="shared" si="67"/>
        <v/>
      </c>
      <c r="BH87" s="7" t="str">
        <f t="shared" si="68"/>
        <v/>
      </c>
      <c r="BI87" s="7" t="str">
        <f t="shared" si="69"/>
        <v/>
      </c>
      <c r="BJ87" s="12" t="str">
        <f t="shared" si="70"/>
        <v/>
      </c>
      <c r="BK87" s="80" t="str">
        <f t="shared" si="71"/>
        <v/>
      </c>
      <c r="BL87" s="7" t="str">
        <f t="shared" si="72"/>
        <v/>
      </c>
      <c r="BM87" s="7" t="str">
        <f t="shared" si="124"/>
        <v/>
      </c>
      <c r="BN87" s="12" t="str">
        <f t="shared" si="73"/>
        <v/>
      </c>
      <c r="BO87" s="9" t="str">
        <f t="shared" si="74"/>
        <v/>
      </c>
      <c r="BP87" s="2" t="str">
        <f t="shared" si="75"/>
        <v/>
      </c>
      <c r="BQ87" s="2" t="str">
        <f t="shared" si="76"/>
        <v/>
      </c>
      <c r="BR87" s="20" t="str">
        <f t="shared" si="134"/>
        <v/>
      </c>
      <c r="BS87" s="20" t="str">
        <f t="shared" si="134"/>
        <v/>
      </c>
      <c r="BT87" s="20" t="str">
        <f t="shared" si="134"/>
        <v/>
      </c>
      <c r="BU87" s="86" t="str">
        <f t="shared" si="78"/>
        <v/>
      </c>
      <c r="BV87" s="86" t="str">
        <f t="shared" si="79"/>
        <v/>
      </c>
      <c r="BW87" s="20" t="str">
        <f t="shared" si="134"/>
        <v/>
      </c>
      <c r="BX87" s="86" t="str">
        <f t="shared" si="134"/>
        <v/>
      </c>
      <c r="BY87" s="86" t="str">
        <f t="shared" si="134"/>
        <v/>
      </c>
      <c r="BZ87" s="86" t="str">
        <f t="shared" si="134"/>
        <v/>
      </c>
      <c r="CA87" s="86" t="str">
        <f t="shared" si="134"/>
        <v/>
      </c>
      <c r="CB87" s="86" t="str">
        <f t="shared" si="134"/>
        <v/>
      </c>
      <c r="CC87" s="86" t="str">
        <f t="shared" si="134"/>
        <v/>
      </c>
      <c r="CD87" s="86" t="str">
        <f t="shared" si="134"/>
        <v/>
      </c>
      <c r="CE87" s="20" t="str">
        <f t="shared" si="125"/>
        <v/>
      </c>
      <c r="CF87" s="14" t="str">
        <f t="shared" si="81"/>
        <v/>
      </c>
      <c r="CG87" s="14" t="str">
        <f t="shared" si="82"/>
        <v/>
      </c>
      <c r="CH87" s="8">
        <f t="shared" si="83"/>
        <v>0</v>
      </c>
      <c r="CI87" s="9" t="str">
        <f t="shared" si="84"/>
        <v/>
      </c>
      <c r="CJ87" s="9" t="str">
        <f t="shared" si="85"/>
        <v/>
      </c>
      <c r="CK87" s="9" t="str">
        <f t="shared" si="86"/>
        <v/>
      </c>
      <c r="CL87" s="9" t="str">
        <f t="shared" si="87"/>
        <v/>
      </c>
      <c r="CM87" s="9" t="str">
        <f t="shared" si="88"/>
        <v/>
      </c>
      <c r="CN87" s="9" t="str">
        <f t="shared" si="89"/>
        <v/>
      </c>
      <c r="CO87" s="9" t="str">
        <f t="shared" si="132"/>
        <v/>
      </c>
      <c r="CP87" s="9" t="str">
        <f t="shared" si="132"/>
        <v/>
      </c>
      <c r="CQ87" s="9" t="str">
        <f t="shared" si="132"/>
        <v/>
      </c>
      <c r="CR87" s="9" t="str">
        <f t="shared" si="132"/>
        <v/>
      </c>
      <c r="CS87" s="9" t="str">
        <f t="shared" si="132"/>
        <v/>
      </c>
      <c r="CT87" s="9" t="str">
        <f t="shared" si="132"/>
        <v/>
      </c>
      <c r="CU87" s="9" t="str">
        <f t="shared" si="132"/>
        <v/>
      </c>
      <c r="CV87" s="9" t="str">
        <f t="shared" si="91"/>
        <v/>
      </c>
      <c r="CW87" s="9" t="str">
        <f t="shared" si="133"/>
        <v/>
      </c>
      <c r="CX87" s="9" t="str">
        <f t="shared" si="133"/>
        <v/>
      </c>
      <c r="CY87" s="9" t="str">
        <f t="shared" si="133"/>
        <v/>
      </c>
      <c r="CZ87" s="9" t="str">
        <f t="shared" si="133"/>
        <v/>
      </c>
      <c r="DA87" s="9" t="str">
        <f t="shared" si="133"/>
        <v/>
      </c>
      <c r="DB87" s="9" t="str">
        <f t="shared" si="133"/>
        <v/>
      </c>
      <c r="DC87" s="9" t="str">
        <f t="shared" si="133"/>
        <v/>
      </c>
      <c r="DD87" s="2" t="str">
        <f t="shared" si="93"/>
        <v/>
      </c>
      <c r="DE87" s="2" t="str">
        <f t="shared" si="94"/>
        <v/>
      </c>
      <c r="DF87" s="2" t="str">
        <f t="shared" si="95"/>
        <v/>
      </c>
      <c r="DG87" s="2" t="str">
        <f t="shared" si="96"/>
        <v/>
      </c>
      <c r="DH87" s="2" t="str">
        <f t="shared" si="97"/>
        <v/>
      </c>
      <c r="DI87" s="2" t="str">
        <f t="shared" si="98"/>
        <v/>
      </c>
      <c r="DJ87" s="2" t="str">
        <f t="shared" si="99"/>
        <v/>
      </c>
      <c r="DK87" s="2" t="str">
        <f t="shared" si="100"/>
        <v/>
      </c>
      <c r="DL87" s="16" t="str">
        <f t="shared" si="101"/>
        <v/>
      </c>
      <c r="DM87" s="16" t="str">
        <f t="shared" si="102"/>
        <v/>
      </c>
      <c r="DN87" s="16" t="str">
        <f t="shared" si="103"/>
        <v/>
      </c>
      <c r="DO87" s="72" t="str">
        <f t="shared" si="104"/>
        <v/>
      </c>
      <c r="DP87" s="16" t="str">
        <f t="shared" si="105"/>
        <v/>
      </c>
      <c r="DQ87" s="16" t="str">
        <f t="shared" si="106"/>
        <v/>
      </c>
      <c r="DR87" s="2" t="str">
        <f t="shared" si="107"/>
        <v/>
      </c>
      <c r="DS87" s="2" t="str">
        <f t="shared" si="108"/>
        <v/>
      </c>
      <c r="DT87" s="2" t="str">
        <f t="shared" si="109"/>
        <v/>
      </c>
      <c r="DU87" s="2" t="str">
        <f t="shared" si="110"/>
        <v/>
      </c>
      <c r="DV87" s="15"/>
      <c r="DW87" s="17"/>
      <c r="DX87" s="17"/>
      <c r="DY87" s="47" t="str">
        <f t="shared" si="131"/>
        <v/>
      </c>
      <c r="DZ87" s="47" t="str">
        <f t="shared" si="131"/>
        <v/>
      </c>
      <c r="EA87" s="47" t="str">
        <f t="shared" si="131"/>
        <v/>
      </c>
      <c r="EB87" s="47" t="str">
        <f t="shared" si="131"/>
        <v/>
      </c>
      <c r="EC87" s="49" t="str">
        <f t="shared" si="131"/>
        <v/>
      </c>
      <c r="ED87" s="49" t="str">
        <f t="shared" si="131"/>
        <v/>
      </c>
      <c r="EE87" s="47" t="str">
        <f t="shared" si="131"/>
        <v/>
      </c>
      <c r="EF87" s="47" t="str">
        <f t="shared" si="131"/>
        <v/>
      </c>
      <c r="EG87" s="47" t="str">
        <f t="shared" si="131"/>
        <v/>
      </c>
      <c r="EH87" s="6">
        <f t="shared" si="16"/>
        <v>0</v>
      </c>
      <c r="EI87" s="6">
        <f t="shared" si="17"/>
        <v>0</v>
      </c>
      <c r="EJ87" s="2" t="str">
        <f t="shared" si="18"/>
        <v/>
      </c>
      <c r="EK87" s="2" t="str">
        <f t="shared" si="19"/>
        <v/>
      </c>
      <c r="EL87" s="2" t="str">
        <f t="shared" si="127"/>
        <v/>
      </c>
      <c r="EM87" s="2" t="str">
        <f t="shared" si="21"/>
        <v/>
      </c>
      <c r="EN87" s="2" t="str">
        <f t="shared" si="22"/>
        <v/>
      </c>
      <c r="EO87" s="2">
        <f t="shared" si="23"/>
        <v>0</v>
      </c>
      <c r="EP87" s="2">
        <f t="shared" si="111"/>
        <v>0</v>
      </c>
      <c r="EQ87" s="2"/>
      <c r="ER87" s="2"/>
      <c r="ES87" s="2"/>
      <c r="ET87" s="2"/>
      <c r="EU87" s="2"/>
      <c r="EV87" s="2"/>
      <c r="EW87" s="2">
        <f t="shared" si="24"/>
        <v>0</v>
      </c>
      <c r="EX87" s="2">
        <f t="shared" si="25"/>
        <v>0</v>
      </c>
      <c r="EY87" s="2">
        <f t="shared" si="112"/>
        <v>0</v>
      </c>
      <c r="EZ87" s="2">
        <f t="shared" si="26"/>
        <v>0</v>
      </c>
      <c r="FA87" s="2">
        <f t="shared" si="27"/>
        <v>0</v>
      </c>
      <c r="FB87" s="59"/>
      <c r="FC87" s="2">
        <f t="shared" si="28"/>
        <v>0</v>
      </c>
      <c r="FD87" s="2">
        <f t="shared" si="113"/>
        <v>0</v>
      </c>
      <c r="FE87" s="3">
        <f t="shared" si="126"/>
        <v>0</v>
      </c>
      <c r="FF87" s="3">
        <f t="shared" si="114"/>
        <v>0</v>
      </c>
      <c r="FG87" s="3">
        <f t="shared" si="115"/>
        <v>0</v>
      </c>
      <c r="FH87" s="3">
        <f t="shared" si="29"/>
        <v>0</v>
      </c>
      <c r="FI87" s="67">
        <f t="shared" si="30"/>
        <v>0</v>
      </c>
      <c r="FJ87" s="3">
        <f t="shared" si="31"/>
        <v>0</v>
      </c>
      <c r="FK87" s="3">
        <f t="shared" si="32"/>
        <v>0</v>
      </c>
      <c r="FL87" s="3">
        <f t="shared" si="116"/>
        <v>0</v>
      </c>
      <c r="FM87" s="3">
        <f t="shared" si="117"/>
        <v>0</v>
      </c>
      <c r="FN87" s="3">
        <f t="shared" si="118"/>
        <v>0</v>
      </c>
      <c r="FO87" s="2">
        <f t="shared" si="33"/>
        <v>0</v>
      </c>
      <c r="FP87" s="2">
        <f t="shared" si="34"/>
        <v>0</v>
      </c>
      <c r="FQ87" s="2">
        <f t="shared" si="119"/>
        <v>0</v>
      </c>
      <c r="FR87" s="6" t="str">
        <f>IF(A87=1,1,IF(DW87="","",COUNTA($DW$31:DW87)+1))</f>
        <v/>
      </c>
      <c r="FS87" s="6" t="str">
        <f t="shared" si="35"/>
        <v/>
      </c>
      <c r="FT87" s="43">
        <f t="shared" si="120"/>
        <v>0</v>
      </c>
      <c r="FU87" s="23">
        <f t="shared" si="121"/>
        <v>0</v>
      </c>
      <c r="FV87" s="21">
        <f t="shared" si="122"/>
        <v>0</v>
      </c>
    </row>
    <row r="88" spans="1:178">
      <c r="A88" s="4" t="str">
        <f t="shared" si="36"/>
        <v/>
      </c>
      <c r="B88" s="33"/>
      <c r="C88" s="33"/>
      <c r="D88" s="33"/>
      <c r="E88" s="33"/>
      <c r="F88" s="33"/>
      <c r="G88" s="11" t="str">
        <f t="shared" si="2"/>
        <v/>
      </c>
      <c r="H88" s="3" t="str">
        <f t="shared" si="37"/>
        <v/>
      </c>
      <c r="I88" s="3" t="str">
        <f t="shared" si="3"/>
        <v/>
      </c>
      <c r="J88" s="3" t="str">
        <f t="shared" si="38"/>
        <v/>
      </c>
      <c r="K88" s="3" t="str">
        <f t="shared" si="4"/>
        <v/>
      </c>
      <c r="L88" s="2" t="str">
        <f t="shared" si="5"/>
        <v/>
      </c>
      <c r="M88" s="8" t="str">
        <f t="shared" si="39"/>
        <v/>
      </c>
      <c r="N88" s="8" t="str">
        <f t="shared" si="6"/>
        <v/>
      </c>
      <c r="O88" s="8" t="str">
        <f t="shared" si="40"/>
        <v/>
      </c>
      <c r="P88" s="8" t="str">
        <f t="shared" si="7"/>
        <v/>
      </c>
      <c r="Q88" s="2" t="str">
        <f t="shared" si="8"/>
        <v/>
      </c>
      <c r="R88" s="3" t="str">
        <f t="shared" si="9"/>
        <v/>
      </c>
      <c r="S88" s="3" t="str">
        <f t="shared" si="10"/>
        <v/>
      </c>
      <c r="T88" s="3" t="str">
        <f t="shared" si="41"/>
        <v/>
      </c>
      <c r="U88" s="8" t="str">
        <f t="shared" si="11"/>
        <v/>
      </c>
      <c r="V88" s="2" t="str">
        <f t="shared" si="12"/>
        <v/>
      </c>
      <c r="W88" s="2" t="str">
        <f t="shared" si="13"/>
        <v/>
      </c>
      <c r="X88" s="2" t="str">
        <f t="shared" si="123"/>
        <v/>
      </c>
      <c r="Y88" s="2" t="str">
        <f t="shared" si="14"/>
        <v/>
      </c>
      <c r="Z88" s="46" t="str">
        <f t="shared" si="135"/>
        <v/>
      </c>
      <c r="AA88" s="46" t="str">
        <f t="shared" si="43"/>
        <v/>
      </c>
      <c r="AB88" s="47"/>
      <c r="AC88" s="46" t="str">
        <f t="shared" si="44"/>
        <v/>
      </c>
      <c r="AD88" s="47" t="str">
        <f t="shared" si="136"/>
        <v/>
      </c>
      <c r="AE88" s="48" t="str">
        <f t="shared" si="46"/>
        <v/>
      </c>
      <c r="AF88" s="49" t="str">
        <f t="shared" si="129"/>
        <v/>
      </c>
      <c r="AG88" s="49" t="str">
        <f t="shared" si="129"/>
        <v/>
      </c>
      <c r="AH88" s="49" t="str">
        <f t="shared" si="129"/>
        <v/>
      </c>
      <c r="AI88" s="47" t="str">
        <f t="shared" si="129"/>
        <v/>
      </c>
      <c r="AJ88" s="47" t="str">
        <f t="shared" si="129"/>
        <v/>
      </c>
      <c r="AK88" s="46" t="str">
        <f t="shared" si="129"/>
        <v/>
      </c>
      <c r="AL88" s="47"/>
      <c r="AM88" s="53" t="str">
        <f t="shared" si="48"/>
        <v/>
      </c>
      <c r="AN88" s="50" t="str">
        <f t="shared" si="49"/>
        <v/>
      </c>
      <c r="AO88" s="53" t="s">
        <v>84</v>
      </c>
      <c r="AP88" s="52" t="str">
        <f t="shared" si="50"/>
        <v/>
      </c>
      <c r="AQ88" s="52" t="str">
        <f t="shared" si="51"/>
        <v/>
      </c>
      <c r="AR88" s="47">
        <f t="shared" si="52"/>
        <v>0</v>
      </c>
      <c r="AS88" s="53" t="str">
        <f t="shared" si="53"/>
        <v/>
      </c>
      <c r="AT88" s="52" t="str">
        <f t="shared" si="54"/>
        <v/>
      </c>
      <c r="AU88" s="9" t="str">
        <f t="shared" si="55"/>
        <v/>
      </c>
      <c r="AV88" s="9" t="str">
        <f t="shared" si="56"/>
        <v/>
      </c>
      <c r="AW88" s="12" t="str">
        <f t="shared" si="57"/>
        <v/>
      </c>
      <c r="AX88" s="9" t="str">
        <f t="shared" si="58"/>
        <v/>
      </c>
      <c r="AY88" s="12" t="str">
        <f t="shared" si="59"/>
        <v/>
      </c>
      <c r="AZ88" s="10" t="str">
        <f t="shared" si="60"/>
        <v/>
      </c>
      <c r="BA88" s="10" t="str">
        <f t="shared" si="61"/>
        <v/>
      </c>
      <c r="BB88" s="10" t="str">
        <f t="shared" si="62"/>
        <v/>
      </c>
      <c r="BC88" s="10" t="str">
        <f t="shared" si="63"/>
        <v/>
      </c>
      <c r="BD88" s="10" t="str">
        <f t="shared" si="64"/>
        <v/>
      </c>
      <c r="BE88" s="12" t="str">
        <f t="shared" si="65"/>
        <v/>
      </c>
      <c r="BF88" s="9" t="str">
        <f t="shared" si="66"/>
        <v/>
      </c>
      <c r="BG88" s="9" t="str">
        <f t="shared" si="67"/>
        <v/>
      </c>
      <c r="BH88" s="7" t="str">
        <f t="shared" si="68"/>
        <v/>
      </c>
      <c r="BI88" s="7" t="str">
        <f t="shared" si="69"/>
        <v/>
      </c>
      <c r="BJ88" s="12" t="str">
        <f t="shared" si="70"/>
        <v/>
      </c>
      <c r="BK88" s="80" t="str">
        <f t="shared" si="71"/>
        <v/>
      </c>
      <c r="BL88" s="7" t="str">
        <f t="shared" si="72"/>
        <v/>
      </c>
      <c r="BM88" s="7" t="str">
        <f t="shared" si="124"/>
        <v/>
      </c>
      <c r="BN88" s="12" t="str">
        <f t="shared" si="73"/>
        <v/>
      </c>
      <c r="BO88" s="9" t="str">
        <f t="shared" si="74"/>
        <v/>
      </c>
      <c r="BP88" s="2" t="str">
        <f t="shared" si="75"/>
        <v/>
      </c>
      <c r="BQ88" s="2" t="str">
        <f t="shared" si="76"/>
        <v/>
      </c>
      <c r="BR88" s="20" t="str">
        <f t="shared" si="134"/>
        <v/>
      </c>
      <c r="BS88" s="20" t="str">
        <f t="shared" si="134"/>
        <v/>
      </c>
      <c r="BT88" s="20" t="str">
        <f t="shared" si="134"/>
        <v/>
      </c>
      <c r="BU88" s="86" t="str">
        <f t="shared" si="78"/>
        <v/>
      </c>
      <c r="BV88" s="86" t="str">
        <f t="shared" si="79"/>
        <v/>
      </c>
      <c r="BW88" s="20" t="str">
        <f t="shared" si="134"/>
        <v/>
      </c>
      <c r="BX88" s="86" t="str">
        <f t="shared" si="134"/>
        <v/>
      </c>
      <c r="BY88" s="86" t="str">
        <f t="shared" si="134"/>
        <v/>
      </c>
      <c r="BZ88" s="86" t="str">
        <f t="shared" si="134"/>
        <v/>
      </c>
      <c r="CA88" s="86" t="str">
        <f t="shared" si="134"/>
        <v/>
      </c>
      <c r="CB88" s="86" t="str">
        <f t="shared" si="134"/>
        <v/>
      </c>
      <c r="CC88" s="86" t="str">
        <f t="shared" si="134"/>
        <v/>
      </c>
      <c r="CD88" s="86" t="str">
        <f t="shared" si="134"/>
        <v/>
      </c>
      <c r="CE88" s="20" t="str">
        <f t="shared" si="125"/>
        <v/>
      </c>
      <c r="CF88" s="14" t="str">
        <f t="shared" si="81"/>
        <v/>
      </c>
      <c r="CG88" s="14" t="str">
        <f t="shared" si="82"/>
        <v/>
      </c>
      <c r="CH88" s="8">
        <f t="shared" si="83"/>
        <v>0</v>
      </c>
      <c r="CI88" s="9" t="str">
        <f t="shared" si="84"/>
        <v/>
      </c>
      <c r="CJ88" s="9" t="str">
        <f t="shared" si="85"/>
        <v/>
      </c>
      <c r="CK88" s="9" t="str">
        <f t="shared" si="86"/>
        <v/>
      </c>
      <c r="CL88" s="9" t="str">
        <f t="shared" si="87"/>
        <v/>
      </c>
      <c r="CM88" s="9" t="str">
        <f t="shared" si="88"/>
        <v/>
      </c>
      <c r="CN88" s="9" t="str">
        <f t="shared" si="89"/>
        <v/>
      </c>
      <c r="CO88" s="9" t="str">
        <f t="shared" si="132"/>
        <v/>
      </c>
      <c r="CP88" s="9" t="str">
        <f t="shared" si="132"/>
        <v/>
      </c>
      <c r="CQ88" s="9" t="str">
        <f t="shared" si="132"/>
        <v/>
      </c>
      <c r="CR88" s="9" t="str">
        <f t="shared" si="132"/>
        <v/>
      </c>
      <c r="CS88" s="9" t="str">
        <f t="shared" si="132"/>
        <v/>
      </c>
      <c r="CT88" s="9" t="str">
        <f t="shared" si="132"/>
        <v/>
      </c>
      <c r="CU88" s="9" t="str">
        <f t="shared" si="132"/>
        <v/>
      </c>
      <c r="CV88" s="9" t="str">
        <f t="shared" si="91"/>
        <v/>
      </c>
      <c r="CW88" s="9" t="str">
        <f t="shared" si="133"/>
        <v/>
      </c>
      <c r="CX88" s="9" t="str">
        <f t="shared" si="133"/>
        <v/>
      </c>
      <c r="CY88" s="9" t="str">
        <f t="shared" si="133"/>
        <v/>
      </c>
      <c r="CZ88" s="9" t="str">
        <f t="shared" si="133"/>
        <v/>
      </c>
      <c r="DA88" s="9" t="str">
        <f t="shared" si="133"/>
        <v/>
      </c>
      <c r="DB88" s="9" t="str">
        <f t="shared" si="133"/>
        <v/>
      </c>
      <c r="DC88" s="9" t="str">
        <f t="shared" si="133"/>
        <v/>
      </c>
      <c r="DD88" s="2" t="str">
        <f t="shared" si="93"/>
        <v/>
      </c>
      <c r="DE88" s="2" t="str">
        <f t="shared" si="94"/>
        <v/>
      </c>
      <c r="DF88" s="2" t="str">
        <f t="shared" si="95"/>
        <v/>
      </c>
      <c r="DG88" s="2" t="str">
        <f t="shared" si="96"/>
        <v/>
      </c>
      <c r="DH88" s="2" t="str">
        <f t="shared" si="97"/>
        <v/>
      </c>
      <c r="DI88" s="2" t="str">
        <f t="shared" si="98"/>
        <v/>
      </c>
      <c r="DJ88" s="2" t="str">
        <f t="shared" si="99"/>
        <v/>
      </c>
      <c r="DK88" s="2" t="str">
        <f t="shared" si="100"/>
        <v/>
      </c>
      <c r="DL88" s="16" t="str">
        <f t="shared" si="101"/>
        <v/>
      </c>
      <c r="DM88" s="16" t="str">
        <f t="shared" si="102"/>
        <v/>
      </c>
      <c r="DN88" s="16" t="str">
        <f t="shared" si="103"/>
        <v/>
      </c>
      <c r="DO88" s="72" t="str">
        <f t="shared" si="104"/>
        <v/>
      </c>
      <c r="DP88" s="16" t="str">
        <f t="shared" si="105"/>
        <v/>
      </c>
      <c r="DQ88" s="16" t="str">
        <f t="shared" si="106"/>
        <v/>
      </c>
      <c r="DR88" s="2" t="str">
        <f t="shared" si="107"/>
        <v/>
      </c>
      <c r="DS88" s="2" t="str">
        <f t="shared" si="108"/>
        <v/>
      </c>
      <c r="DT88" s="2" t="str">
        <f t="shared" si="109"/>
        <v/>
      </c>
      <c r="DU88" s="2" t="str">
        <f t="shared" si="110"/>
        <v/>
      </c>
      <c r="DV88" s="15"/>
      <c r="DW88" s="17"/>
      <c r="DX88" s="17"/>
      <c r="DY88" s="47" t="str">
        <f t="shared" si="131"/>
        <v/>
      </c>
      <c r="DZ88" s="47" t="str">
        <f t="shared" si="131"/>
        <v/>
      </c>
      <c r="EA88" s="47" t="str">
        <f t="shared" si="131"/>
        <v/>
      </c>
      <c r="EB88" s="47" t="str">
        <f t="shared" si="131"/>
        <v/>
      </c>
      <c r="EC88" s="49" t="str">
        <f t="shared" si="131"/>
        <v/>
      </c>
      <c r="ED88" s="49" t="str">
        <f t="shared" si="131"/>
        <v/>
      </c>
      <c r="EE88" s="47" t="str">
        <f t="shared" si="131"/>
        <v/>
      </c>
      <c r="EF88" s="47" t="str">
        <f t="shared" si="131"/>
        <v/>
      </c>
      <c r="EG88" s="47" t="str">
        <f t="shared" si="131"/>
        <v/>
      </c>
      <c r="EH88" s="6">
        <f t="shared" si="16"/>
        <v>0</v>
      </c>
      <c r="EI88" s="6">
        <f t="shared" si="17"/>
        <v>0</v>
      </c>
      <c r="EJ88" s="2" t="str">
        <f t="shared" si="18"/>
        <v/>
      </c>
      <c r="EK88" s="2" t="str">
        <f t="shared" si="19"/>
        <v/>
      </c>
      <c r="EL88" s="2" t="str">
        <f t="shared" si="127"/>
        <v/>
      </c>
      <c r="EM88" s="2" t="str">
        <f t="shared" si="21"/>
        <v/>
      </c>
      <c r="EN88" s="2" t="str">
        <f t="shared" si="22"/>
        <v/>
      </c>
      <c r="EO88" s="2">
        <f t="shared" si="23"/>
        <v>0</v>
      </c>
      <c r="EP88" s="2">
        <f t="shared" si="111"/>
        <v>0</v>
      </c>
      <c r="EQ88" s="2"/>
      <c r="ER88" s="2"/>
      <c r="ES88" s="2"/>
      <c r="ET88" s="2"/>
      <c r="EU88" s="2"/>
      <c r="EV88" s="2"/>
      <c r="EW88" s="2">
        <f t="shared" si="24"/>
        <v>0</v>
      </c>
      <c r="EX88" s="2">
        <f t="shared" si="25"/>
        <v>0</v>
      </c>
      <c r="EY88" s="2">
        <f t="shared" si="112"/>
        <v>0</v>
      </c>
      <c r="EZ88" s="2">
        <f t="shared" si="26"/>
        <v>0</v>
      </c>
      <c r="FA88" s="2">
        <f t="shared" si="27"/>
        <v>0</v>
      </c>
      <c r="FB88" s="59"/>
      <c r="FC88" s="2">
        <f t="shared" si="28"/>
        <v>0</v>
      </c>
      <c r="FD88" s="2">
        <f t="shared" si="113"/>
        <v>0</v>
      </c>
      <c r="FE88" s="3">
        <f t="shared" si="126"/>
        <v>0</v>
      </c>
      <c r="FF88" s="3">
        <f t="shared" si="114"/>
        <v>0</v>
      </c>
      <c r="FG88" s="3">
        <f t="shared" si="115"/>
        <v>0</v>
      </c>
      <c r="FH88" s="3">
        <f t="shared" si="29"/>
        <v>0</v>
      </c>
      <c r="FI88" s="67">
        <f t="shared" si="30"/>
        <v>0</v>
      </c>
      <c r="FJ88" s="3">
        <f t="shared" si="31"/>
        <v>0</v>
      </c>
      <c r="FK88" s="3">
        <f t="shared" si="32"/>
        <v>0</v>
      </c>
      <c r="FL88" s="3">
        <f t="shared" si="116"/>
        <v>0</v>
      </c>
      <c r="FM88" s="3">
        <f t="shared" si="117"/>
        <v>0</v>
      </c>
      <c r="FN88" s="3">
        <f t="shared" si="118"/>
        <v>0</v>
      </c>
      <c r="FO88" s="2">
        <f t="shared" si="33"/>
        <v>0</v>
      </c>
      <c r="FP88" s="2">
        <f t="shared" si="34"/>
        <v>0</v>
      </c>
      <c r="FQ88" s="2">
        <f t="shared" si="119"/>
        <v>0</v>
      </c>
      <c r="FR88" s="6" t="str">
        <f>IF(A88=1,1,IF(DW88="","",COUNTA($DW$31:DW88)+1))</f>
        <v/>
      </c>
      <c r="FS88" s="6" t="str">
        <f t="shared" si="35"/>
        <v/>
      </c>
      <c r="FT88" s="43">
        <f t="shared" si="120"/>
        <v>0</v>
      </c>
      <c r="FU88" s="23">
        <f t="shared" si="121"/>
        <v>0</v>
      </c>
      <c r="FV88" s="21">
        <f t="shared" si="122"/>
        <v>0</v>
      </c>
    </row>
    <row r="89" spans="1:178">
      <c r="A89" s="4" t="str">
        <f t="shared" si="36"/>
        <v/>
      </c>
      <c r="B89" s="33"/>
      <c r="C89" s="33"/>
      <c r="D89" s="33"/>
      <c r="E89" s="33"/>
      <c r="F89" s="33"/>
      <c r="G89" s="11" t="str">
        <f t="shared" si="2"/>
        <v/>
      </c>
      <c r="H89" s="3" t="str">
        <f t="shared" si="37"/>
        <v/>
      </c>
      <c r="I89" s="3" t="str">
        <f t="shared" si="3"/>
        <v/>
      </c>
      <c r="J89" s="3" t="str">
        <f t="shared" si="38"/>
        <v/>
      </c>
      <c r="K89" s="3" t="str">
        <f t="shared" si="4"/>
        <v/>
      </c>
      <c r="L89" s="2" t="str">
        <f t="shared" si="5"/>
        <v/>
      </c>
      <c r="M89" s="8" t="str">
        <f t="shared" si="39"/>
        <v/>
      </c>
      <c r="N89" s="8" t="str">
        <f t="shared" si="6"/>
        <v/>
      </c>
      <c r="O89" s="8" t="str">
        <f t="shared" si="40"/>
        <v/>
      </c>
      <c r="P89" s="8" t="str">
        <f t="shared" si="7"/>
        <v/>
      </c>
      <c r="Q89" s="2" t="str">
        <f t="shared" si="8"/>
        <v/>
      </c>
      <c r="R89" s="3" t="str">
        <f t="shared" si="9"/>
        <v/>
      </c>
      <c r="S89" s="3" t="str">
        <f t="shared" si="10"/>
        <v/>
      </c>
      <c r="T89" s="3" t="str">
        <f t="shared" si="41"/>
        <v/>
      </c>
      <c r="U89" s="8" t="str">
        <f t="shared" si="11"/>
        <v/>
      </c>
      <c r="V89" s="2" t="str">
        <f t="shared" si="12"/>
        <v/>
      </c>
      <c r="W89" s="2" t="str">
        <f t="shared" si="13"/>
        <v/>
      </c>
      <c r="X89" s="2" t="str">
        <f t="shared" si="123"/>
        <v/>
      </c>
      <c r="Y89" s="2" t="str">
        <f t="shared" si="14"/>
        <v/>
      </c>
      <c r="Z89" s="46" t="str">
        <f t="shared" si="135"/>
        <v/>
      </c>
      <c r="AA89" s="46" t="str">
        <f t="shared" si="43"/>
        <v/>
      </c>
      <c r="AB89" s="47"/>
      <c r="AC89" s="46" t="str">
        <f t="shared" si="44"/>
        <v/>
      </c>
      <c r="AD89" s="47" t="str">
        <f t="shared" si="136"/>
        <v/>
      </c>
      <c r="AE89" s="48" t="str">
        <f t="shared" si="46"/>
        <v/>
      </c>
      <c r="AF89" s="49" t="str">
        <f t="shared" si="129"/>
        <v/>
      </c>
      <c r="AG89" s="49" t="str">
        <f t="shared" si="129"/>
        <v/>
      </c>
      <c r="AH89" s="49" t="str">
        <f t="shared" si="129"/>
        <v/>
      </c>
      <c r="AI89" s="47" t="str">
        <f t="shared" si="129"/>
        <v/>
      </c>
      <c r="AJ89" s="47" t="str">
        <f t="shared" si="129"/>
        <v/>
      </c>
      <c r="AK89" s="46" t="str">
        <f t="shared" si="129"/>
        <v/>
      </c>
      <c r="AL89" s="47"/>
      <c r="AM89" s="53" t="str">
        <f t="shared" si="48"/>
        <v/>
      </c>
      <c r="AN89" s="50" t="str">
        <f t="shared" si="49"/>
        <v/>
      </c>
      <c r="AO89" s="53" t="s">
        <v>84</v>
      </c>
      <c r="AP89" s="52" t="str">
        <f t="shared" si="50"/>
        <v/>
      </c>
      <c r="AQ89" s="52" t="str">
        <f t="shared" si="51"/>
        <v/>
      </c>
      <c r="AR89" s="47">
        <f t="shared" si="52"/>
        <v>0</v>
      </c>
      <c r="AS89" s="53" t="str">
        <f t="shared" si="53"/>
        <v/>
      </c>
      <c r="AT89" s="52" t="str">
        <f t="shared" si="54"/>
        <v/>
      </c>
      <c r="AU89" s="9" t="str">
        <f t="shared" si="55"/>
        <v/>
      </c>
      <c r="AV89" s="9" t="str">
        <f t="shared" si="56"/>
        <v/>
      </c>
      <c r="AW89" s="12" t="str">
        <f t="shared" si="57"/>
        <v/>
      </c>
      <c r="AX89" s="9" t="str">
        <f t="shared" si="58"/>
        <v/>
      </c>
      <c r="AY89" s="12" t="str">
        <f t="shared" si="59"/>
        <v/>
      </c>
      <c r="AZ89" s="10" t="str">
        <f t="shared" si="60"/>
        <v/>
      </c>
      <c r="BA89" s="10" t="str">
        <f t="shared" si="61"/>
        <v/>
      </c>
      <c r="BB89" s="10" t="str">
        <f t="shared" si="62"/>
        <v/>
      </c>
      <c r="BC89" s="10" t="str">
        <f t="shared" si="63"/>
        <v/>
      </c>
      <c r="BD89" s="10" t="str">
        <f t="shared" si="64"/>
        <v/>
      </c>
      <c r="BE89" s="12" t="str">
        <f t="shared" si="65"/>
        <v/>
      </c>
      <c r="BF89" s="9" t="str">
        <f t="shared" si="66"/>
        <v/>
      </c>
      <c r="BG89" s="9" t="str">
        <f t="shared" si="67"/>
        <v/>
      </c>
      <c r="BH89" s="7" t="str">
        <f t="shared" si="68"/>
        <v/>
      </c>
      <c r="BI89" s="7" t="str">
        <f t="shared" si="69"/>
        <v/>
      </c>
      <c r="BJ89" s="12" t="str">
        <f t="shared" si="70"/>
        <v/>
      </c>
      <c r="BK89" s="80" t="str">
        <f t="shared" si="71"/>
        <v/>
      </c>
      <c r="BL89" s="7" t="str">
        <f t="shared" si="72"/>
        <v/>
      </c>
      <c r="BM89" s="7" t="str">
        <f t="shared" si="124"/>
        <v/>
      </c>
      <c r="BN89" s="12" t="str">
        <f t="shared" si="73"/>
        <v/>
      </c>
      <c r="BO89" s="9" t="str">
        <f t="shared" si="74"/>
        <v/>
      </c>
      <c r="BP89" s="2" t="str">
        <f t="shared" si="75"/>
        <v/>
      </c>
      <c r="BQ89" s="2" t="str">
        <f t="shared" si="76"/>
        <v/>
      </c>
      <c r="BR89" s="20" t="str">
        <f t="shared" si="134"/>
        <v/>
      </c>
      <c r="BS89" s="20" t="str">
        <f t="shared" si="134"/>
        <v/>
      </c>
      <c r="BT89" s="20" t="str">
        <f t="shared" si="134"/>
        <v/>
      </c>
      <c r="BU89" s="86" t="str">
        <f t="shared" si="78"/>
        <v/>
      </c>
      <c r="BV89" s="86" t="str">
        <f t="shared" si="79"/>
        <v/>
      </c>
      <c r="BW89" s="20" t="str">
        <f t="shared" si="134"/>
        <v/>
      </c>
      <c r="BX89" s="86" t="str">
        <f t="shared" si="134"/>
        <v/>
      </c>
      <c r="BY89" s="86" t="str">
        <f t="shared" si="134"/>
        <v/>
      </c>
      <c r="BZ89" s="86" t="str">
        <f t="shared" si="134"/>
        <v/>
      </c>
      <c r="CA89" s="86" t="str">
        <f t="shared" si="134"/>
        <v/>
      </c>
      <c r="CB89" s="86" t="str">
        <f t="shared" si="134"/>
        <v/>
      </c>
      <c r="CC89" s="86" t="str">
        <f t="shared" si="134"/>
        <v/>
      </c>
      <c r="CD89" s="86" t="str">
        <f t="shared" si="134"/>
        <v/>
      </c>
      <c r="CE89" s="20" t="str">
        <f t="shared" si="125"/>
        <v/>
      </c>
      <c r="CF89" s="14" t="str">
        <f t="shared" si="81"/>
        <v/>
      </c>
      <c r="CG89" s="14" t="str">
        <f t="shared" si="82"/>
        <v/>
      </c>
      <c r="CH89" s="8">
        <f t="shared" si="83"/>
        <v>0</v>
      </c>
      <c r="CI89" s="9" t="str">
        <f t="shared" si="84"/>
        <v/>
      </c>
      <c r="CJ89" s="9" t="str">
        <f t="shared" si="85"/>
        <v/>
      </c>
      <c r="CK89" s="9" t="str">
        <f t="shared" si="86"/>
        <v/>
      </c>
      <c r="CL89" s="9" t="str">
        <f t="shared" si="87"/>
        <v/>
      </c>
      <c r="CM89" s="9" t="str">
        <f t="shared" si="88"/>
        <v/>
      </c>
      <c r="CN89" s="9" t="str">
        <f t="shared" si="89"/>
        <v/>
      </c>
      <c r="CO89" s="9" t="str">
        <f t="shared" si="132"/>
        <v/>
      </c>
      <c r="CP89" s="9" t="str">
        <f t="shared" si="132"/>
        <v/>
      </c>
      <c r="CQ89" s="9" t="str">
        <f t="shared" si="132"/>
        <v/>
      </c>
      <c r="CR89" s="9" t="str">
        <f t="shared" si="132"/>
        <v/>
      </c>
      <c r="CS89" s="9" t="str">
        <f t="shared" si="132"/>
        <v/>
      </c>
      <c r="CT89" s="9" t="str">
        <f t="shared" si="132"/>
        <v/>
      </c>
      <c r="CU89" s="9" t="str">
        <f t="shared" si="132"/>
        <v/>
      </c>
      <c r="CV89" s="9" t="str">
        <f t="shared" si="91"/>
        <v/>
      </c>
      <c r="CW89" s="9" t="str">
        <f t="shared" si="133"/>
        <v/>
      </c>
      <c r="CX89" s="9" t="str">
        <f t="shared" si="133"/>
        <v/>
      </c>
      <c r="CY89" s="9" t="str">
        <f t="shared" si="133"/>
        <v/>
      </c>
      <c r="CZ89" s="9" t="str">
        <f t="shared" si="133"/>
        <v/>
      </c>
      <c r="DA89" s="9" t="str">
        <f t="shared" si="133"/>
        <v/>
      </c>
      <c r="DB89" s="9" t="str">
        <f t="shared" si="133"/>
        <v/>
      </c>
      <c r="DC89" s="9" t="str">
        <f t="shared" si="133"/>
        <v/>
      </c>
      <c r="DD89" s="2" t="str">
        <f t="shared" si="93"/>
        <v/>
      </c>
      <c r="DE89" s="2" t="str">
        <f t="shared" si="94"/>
        <v/>
      </c>
      <c r="DF89" s="2" t="str">
        <f t="shared" si="95"/>
        <v/>
      </c>
      <c r="DG89" s="2" t="str">
        <f t="shared" si="96"/>
        <v/>
      </c>
      <c r="DH89" s="2" t="str">
        <f t="shared" si="97"/>
        <v/>
      </c>
      <c r="DI89" s="2" t="str">
        <f t="shared" si="98"/>
        <v/>
      </c>
      <c r="DJ89" s="2" t="str">
        <f t="shared" si="99"/>
        <v/>
      </c>
      <c r="DK89" s="2" t="str">
        <f t="shared" si="100"/>
        <v/>
      </c>
      <c r="DL89" s="16" t="str">
        <f t="shared" si="101"/>
        <v/>
      </c>
      <c r="DM89" s="16" t="str">
        <f t="shared" si="102"/>
        <v/>
      </c>
      <c r="DN89" s="16" t="str">
        <f t="shared" si="103"/>
        <v/>
      </c>
      <c r="DO89" s="72" t="str">
        <f t="shared" si="104"/>
        <v/>
      </c>
      <c r="DP89" s="16" t="str">
        <f t="shared" si="105"/>
        <v/>
      </c>
      <c r="DQ89" s="16" t="str">
        <f t="shared" si="106"/>
        <v/>
      </c>
      <c r="DR89" s="2" t="str">
        <f t="shared" si="107"/>
        <v/>
      </c>
      <c r="DS89" s="2" t="str">
        <f t="shared" si="108"/>
        <v/>
      </c>
      <c r="DT89" s="2" t="str">
        <f t="shared" si="109"/>
        <v/>
      </c>
      <c r="DU89" s="2" t="str">
        <f t="shared" si="110"/>
        <v/>
      </c>
      <c r="DV89" s="15"/>
      <c r="DW89" s="18"/>
      <c r="DX89" s="17"/>
      <c r="DY89" s="47" t="str">
        <f t="shared" si="131"/>
        <v/>
      </c>
      <c r="DZ89" s="47" t="str">
        <f t="shared" si="131"/>
        <v/>
      </c>
      <c r="EA89" s="47" t="str">
        <f t="shared" si="131"/>
        <v/>
      </c>
      <c r="EB89" s="47" t="str">
        <f t="shared" si="131"/>
        <v/>
      </c>
      <c r="EC89" s="49" t="str">
        <f t="shared" si="131"/>
        <v/>
      </c>
      <c r="ED89" s="49" t="str">
        <f t="shared" si="131"/>
        <v/>
      </c>
      <c r="EE89" s="47" t="str">
        <f t="shared" si="131"/>
        <v/>
      </c>
      <c r="EF89" s="47" t="str">
        <f t="shared" si="131"/>
        <v/>
      </c>
      <c r="EG89" s="47" t="str">
        <f t="shared" si="131"/>
        <v/>
      </c>
      <c r="EH89" s="6">
        <f t="shared" si="16"/>
        <v>0</v>
      </c>
      <c r="EI89" s="6">
        <f t="shared" si="17"/>
        <v>0</v>
      </c>
      <c r="EJ89" s="2" t="str">
        <f t="shared" si="18"/>
        <v/>
      </c>
      <c r="EK89" s="2" t="str">
        <f t="shared" si="19"/>
        <v/>
      </c>
      <c r="EL89" s="2" t="str">
        <f t="shared" si="127"/>
        <v/>
      </c>
      <c r="EM89" s="2" t="str">
        <f t="shared" si="21"/>
        <v/>
      </c>
      <c r="EN89" s="2" t="str">
        <f t="shared" si="22"/>
        <v/>
      </c>
      <c r="EO89" s="2">
        <f t="shared" si="23"/>
        <v>0</v>
      </c>
      <c r="EP89" s="2">
        <f t="shared" si="111"/>
        <v>0</v>
      </c>
      <c r="EQ89" s="2"/>
      <c r="ER89" s="2"/>
      <c r="ES89" s="2"/>
      <c r="ET89" s="2"/>
      <c r="EU89" s="2"/>
      <c r="EV89" s="2"/>
      <c r="EW89" s="2">
        <f t="shared" si="24"/>
        <v>0</v>
      </c>
      <c r="EX89" s="2">
        <f t="shared" si="25"/>
        <v>0</v>
      </c>
      <c r="EY89" s="2">
        <f t="shared" si="112"/>
        <v>0</v>
      </c>
      <c r="EZ89" s="2">
        <f t="shared" si="26"/>
        <v>0</v>
      </c>
      <c r="FA89" s="2">
        <f t="shared" si="27"/>
        <v>0</v>
      </c>
      <c r="FB89" s="59"/>
      <c r="FC89" s="2">
        <f t="shared" si="28"/>
        <v>0</v>
      </c>
      <c r="FD89" s="2">
        <f t="shared" si="113"/>
        <v>0</v>
      </c>
      <c r="FE89" s="3">
        <f t="shared" si="126"/>
        <v>0</v>
      </c>
      <c r="FF89" s="3">
        <f t="shared" si="114"/>
        <v>0</v>
      </c>
      <c r="FG89" s="3">
        <f t="shared" si="115"/>
        <v>0</v>
      </c>
      <c r="FH89" s="3">
        <f t="shared" si="29"/>
        <v>0</v>
      </c>
      <c r="FI89" s="67">
        <f t="shared" si="30"/>
        <v>0</v>
      </c>
      <c r="FJ89" s="3">
        <f t="shared" si="31"/>
        <v>0</v>
      </c>
      <c r="FK89" s="3">
        <f t="shared" si="32"/>
        <v>0</v>
      </c>
      <c r="FL89" s="3">
        <f t="shared" si="116"/>
        <v>0</v>
      </c>
      <c r="FM89" s="3">
        <f t="shared" si="117"/>
        <v>0</v>
      </c>
      <c r="FN89" s="3">
        <f t="shared" si="118"/>
        <v>0</v>
      </c>
      <c r="FO89" s="2">
        <f t="shared" si="33"/>
        <v>0</v>
      </c>
      <c r="FP89" s="2">
        <f t="shared" si="34"/>
        <v>0</v>
      </c>
      <c r="FQ89" s="2">
        <f t="shared" si="119"/>
        <v>0</v>
      </c>
      <c r="FR89" s="6" t="str">
        <f>IF(A89=1,1,IF(DW89="","",COUNTA($DW$31:DW89)+1))</f>
        <v/>
      </c>
      <c r="FS89" s="6" t="str">
        <f t="shared" si="35"/>
        <v/>
      </c>
      <c r="FT89" s="43">
        <f t="shared" si="120"/>
        <v>0</v>
      </c>
      <c r="FU89" s="23">
        <f t="shared" si="121"/>
        <v>0</v>
      </c>
      <c r="FV89" s="21">
        <f t="shared" si="122"/>
        <v>0</v>
      </c>
    </row>
    <row r="90" spans="1:178">
      <c r="A90" s="4" t="str">
        <f t="shared" si="36"/>
        <v/>
      </c>
      <c r="B90" s="33"/>
      <c r="C90" s="33"/>
      <c r="D90" s="33"/>
      <c r="E90" s="33"/>
      <c r="F90" s="33"/>
      <c r="G90" s="11" t="str">
        <f t="shared" si="2"/>
        <v/>
      </c>
      <c r="H90" s="3" t="str">
        <f t="shared" si="37"/>
        <v/>
      </c>
      <c r="I90" s="3" t="str">
        <f t="shared" si="3"/>
        <v/>
      </c>
      <c r="J90" s="3" t="str">
        <f t="shared" si="38"/>
        <v/>
      </c>
      <c r="K90" s="3" t="str">
        <f t="shared" si="4"/>
        <v/>
      </c>
      <c r="L90" s="2" t="str">
        <f t="shared" si="5"/>
        <v/>
      </c>
      <c r="M90" s="8" t="str">
        <f t="shared" si="39"/>
        <v/>
      </c>
      <c r="N90" s="8" t="str">
        <f t="shared" si="6"/>
        <v/>
      </c>
      <c r="O90" s="8" t="str">
        <f t="shared" si="40"/>
        <v/>
      </c>
      <c r="P90" s="8" t="str">
        <f t="shared" si="7"/>
        <v/>
      </c>
      <c r="Q90" s="2" t="str">
        <f t="shared" si="8"/>
        <v/>
      </c>
      <c r="R90" s="3" t="str">
        <f t="shared" si="9"/>
        <v/>
      </c>
      <c r="S90" s="3" t="str">
        <f t="shared" si="10"/>
        <v/>
      </c>
      <c r="T90" s="3" t="str">
        <f t="shared" si="41"/>
        <v/>
      </c>
      <c r="U90" s="8" t="str">
        <f t="shared" si="11"/>
        <v/>
      </c>
      <c r="V90" s="2" t="str">
        <f t="shared" si="12"/>
        <v/>
      </c>
      <c r="W90" s="2" t="str">
        <f t="shared" si="13"/>
        <v/>
      </c>
      <c r="X90" s="2" t="str">
        <f t="shared" si="123"/>
        <v/>
      </c>
      <c r="Y90" s="2" t="str">
        <f t="shared" si="14"/>
        <v/>
      </c>
      <c r="Z90" s="46" t="str">
        <f t="shared" si="135"/>
        <v/>
      </c>
      <c r="AA90" s="46" t="str">
        <f t="shared" si="43"/>
        <v/>
      </c>
      <c r="AB90" s="47"/>
      <c r="AC90" s="46" t="str">
        <f t="shared" si="44"/>
        <v/>
      </c>
      <c r="AD90" s="47" t="str">
        <f t="shared" si="136"/>
        <v/>
      </c>
      <c r="AE90" s="48" t="str">
        <f t="shared" si="46"/>
        <v/>
      </c>
      <c r="AF90" s="49" t="str">
        <f t="shared" si="129"/>
        <v/>
      </c>
      <c r="AG90" s="49" t="str">
        <f t="shared" si="129"/>
        <v/>
      </c>
      <c r="AH90" s="49" t="str">
        <f t="shared" si="129"/>
        <v/>
      </c>
      <c r="AI90" s="47" t="str">
        <f t="shared" ref="AF90:AK132" si="137">IF($A90="","",AI$30)</f>
        <v/>
      </c>
      <c r="AJ90" s="47" t="str">
        <f t="shared" si="137"/>
        <v/>
      </c>
      <c r="AK90" s="46" t="str">
        <f t="shared" si="137"/>
        <v/>
      </c>
      <c r="AL90" s="47"/>
      <c r="AM90" s="53" t="str">
        <f t="shared" si="48"/>
        <v/>
      </c>
      <c r="AN90" s="50" t="str">
        <f t="shared" si="49"/>
        <v/>
      </c>
      <c r="AO90" s="53" t="s">
        <v>84</v>
      </c>
      <c r="AP90" s="52" t="str">
        <f t="shared" si="50"/>
        <v/>
      </c>
      <c r="AQ90" s="52" t="str">
        <f t="shared" si="51"/>
        <v/>
      </c>
      <c r="AR90" s="47">
        <f t="shared" si="52"/>
        <v>0</v>
      </c>
      <c r="AS90" s="53" t="str">
        <f t="shared" si="53"/>
        <v/>
      </c>
      <c r="AT90" s="52" t="str">
        <f t="shared" si="54"/>
        <v/>
      </c>
      <c r="AU90" s="9" t="str">
        <f t="shared" si="55"/>
        <v/>
      </c>
      <c r="AV90" s="9" t="str">
        <f t="shared" si="56"/>
        <v/>
      </c>
      <c r="AW90" s="12" t="str">
        <f t="shared" si="57"/>
        <v/>
      </c>
      <c r="AX90" s="9" t="str">
        <f t="shared" si="58"/>
        <v/>
      </c>
      <c r="AY90" s="12" t="str">
        <f t="shared" si="59"/>
        <v/>
      </c>
      <c r="AZ90" s="10" t="str">
        <f t="shared" si="60"/>
        <v/>
      </c>
      <c r="BA90" s="10" t="str">
        <f t="shared" si="61"/>
        <v/>
      </c>
      <c r="BB90" s="10" t="str">
        <f t="shared" si="62"/>
        <v/>
      </c>
      <c r="BC90" s="10" t="str">
        <f t="shared" si="63"/>
        <v/>
      </c>
      <c r="BD90" s="10" t="str">
        <f t="shared" si="64"/>
        <v/>
      </c>
      <c r="BE90" s="12" t="str">
        <f t="shared" si="65"/>
        <v/>
      </c>
      <c r="BF90" s="9" t="str">
        <f t="shared" si="66"/>
        <v/>
      </c>
      <c r="BG90" s="9" t="str">
        <f t="shared" si="67"/>
        <v/>
      </c>
      <c r="BH90" s="7" t="str">
        <f t="shared" si="68"/>
        <v/>
      </c>
      <c r="BI90" s="7" t="str">
        <f t="shared" si="69"/>
        <v/>
      </c>
      <c r="BJ90" s="12" t="str">
        <f t="shared" si="70"/>
        <v/>
      </c>
      <c r="BK90" s="80" t="str">
        <f t="shared" si="71"/>
        <v/>
      </c>
      <c r="BL90" s="7" t="str">
        <f t="shared" si="72"/>
        <v/>
      </c>
      <c r="BM90" s="7" t="str">
        <f t="shared" si="124"/>
        <v/>
      </c>
      <c r="BN90" s="12" t="str">
        <f t="shared" si="73"/>
        <v/>
      </c>
      <c r="BO90" s="9" t="str">
        <f t="shared" si="74"/>
        <v/>
      </c>
      <c r="BP90" s="2" t="str">
        <f t="shared" si="75"/>
        <v/>
      </c>
      <c r="BQ90" s="2" t="str">
        <f t="shared" si="76"/>
        <v/>
      </c>
      <c r="BR90" s="20" t="str">
        <f t="shared" si="134"/>
        <v/>
      </c>
      <c r="BS90" s="20" t="str">
        <f t="shared" si="134"/>
        <v/>
      </c>
      <c r="BT90" s="20" t="str">
        <f t="shared" si="134"/>
        <v/>
      </c>
      <c r="BU90" s="86" t="str">
        <f t="shared" si="78"/>
        <v/>
      </c>
      <c r="BV90" s="86" t="str">
        <f t="shared" si="79"/>
        <v/>
      </c>
      <c r="BW90" s="20" t="str">
        <f t="shared" si="134"/>
        <v/>
      </c>
      <c r="BX90" s="86" t="str">
        <f t="shared" si="134"/>
        <v/>
      </c>
      <c r="BY90" s="86" t="str">
        <f t="shared" si="134"/>
        <v/>
      </c>
      <c r="BZ90" s="86" t="str">
        <f t="shared" si="134"/>
        <v/>
      </c>
      <c r="CA90" s="86" t="str">
        <f t="shared" si="134"/>
        <v/>
      </c>
      <c r="CB90" s="86" t="str">
        <f t="shared" si="134"/>
        <v/>
      </c>
      <c r="CC90" s="86" t="str">
        <f t="shared" si="134"/>
        <v/>
      </c>
      <c r="CD90" s="86" t="str">
        <f t="shared" si="134"/>
        <v/>
      </c>
      <c r="CE90" s="20" t="str">
        <f t="shared" si="125"/>
        <v/>
      </c>
      <c r="CF90" s="14" t="str">
        <f t="shared" si="81"/>
        <v/>
      </c>
      <c r="CG90" s="14" t="str">
        <f t="shared" si="82"/>
        <v/>
      </c>
      <c r="CH90" s="8">
        <f t="shared" si="83"/>
        <v>0</v>
      </c>
      <c r="CI90" s="9" t="str">
        <f t="shared" si="84"/>
        <v/>
      </c>
      <c r="CJ90" s="9" t="str">
        <f t="shared" si="85"/>
        <v/>
      </c>
      <c r="CK90" s="9" t="str">
        <f t="shared" si="86"/>
        <v/>
      </c>
      <c r="CL90" s="9" t="str">
        <f t="shared" si="87"/>
        <v/>
      </c>
      <c r="CM90" s="9" t="str">
        <f t="shared" si="88"/>
        <v/>
      </c>
      <c r="CN90" s="9" t="str">
        <f t="shared" si="89"/>
        <v/>
      </c>
      <c r="CO90" s="9" t="str">
        <f t="shared" si="132"/>
        <v/>
      </c>
      <c r="CP90" s="9" t="str">
        <f t="shared" si="132"/>
        <v/>
      </c>
      <c r="CQ90" s="9" t="str">
        <f t="shared" si="132"/>
        <v/>
      </c>
      <c r="CR90" s="9" t="str">
        <f t="shared" si="132"/>
        <v/>
      </c>
      <c r="CS90" s="9" t="str">
        <f t="shared" si="132"/>
        <v/>
      </c>
      <c r="CT90" s="9" t="str">
        <f t="shared" si="132"/>
        <v/>
      </c>
      <c r="CU90" s="9" t="str">
        <f t="shared" si="132"/>
        <v/>
      </c>
      <c r="CV90" s="9" t="str">
        <f t="shared" si="91"/>
        <v/>
      </c>
      <c r="CW90" s="9" t="str">
        <f t="shared" si="133"/>
        <v/>
      </c>
      <c r="CX90" s="9" t="str">
        <f t="shared" si="133"/>
        <v/>
      </c>
      <c r="CY90" s="9" t="str">
        <f t="shared" si="133"/>
        <v/>
      </c>
      <c r="CZ90" s="9" t="str">
        <f t="shared" si="133"/>
        <v/>
      </c>
      <c r="DA90" s="9" t="str">
        <f t="shared" si="133"/>
        <v/>
      </c>
      <c r="DB90" s="9" t="str">
        <f t="shared" si="133"/>
        <v/>
      </c>
      <c r="DC90" s="9" t="str">
        <f t="shared" si="133"/>
        <v/>
      </c>
      <c r="DD90" s="2" t="str">
        <f t="shared" si="93"/>
        <v/>
      </c>
      <c r="DE90" s="2" t="str">
        <f t="shared" si="94"/>
        <v/>
      </c>
      <c r="DF90" s="2" t="str">
        <f t="shared" si="95"/>
        <v/>
      </c>
      <c r="DG90" s="2" t="str">
        <f t="shared" si="96"/>
        <v/>
      </c>
      <c r="DH90" s="2" t="str">
        <f t="shared" si="97"/>
        <v/>
      </c>
      <c r="DI90" s="2" t="str">
        <f t="shared" si="98"/>
        <v/>
      </c>
      <c r="DJ90" s="2" t="str">
        <f t="shared" si="99"/>
        <v/>
      </c>
      <c r="DK90" s="2" t="str">
        <f t="shared" si="100"/>
        <v/>
      </c>
      <c r="DL90" s="16" t="str">
        <f t="shared" si="101"/>
        <v/>
      </c>
      <c r="DM90" s="16" t="str">
        <f t="shared" si="102"/>
        <v/>
      </c>
      <c r="DN90" s="16" t="str">
        <f t="shared" si="103"/>
        <v/>
      </c>
      <c r="DO90" s="72" t="str">
        <f t="shared" si="104"/>
        <v/>
      </c>
      <c r="DP90" s="16" t="str">
        <f t="shared" si="105"/>
        <v/>
      </c>
      <c r="DQ90" s="16" t="str">
        <f t="shared" si="106"/>
        <v/>
      </c>
      <c r="DR90" s="2" t="str">
        <f t="shared" si="107"/>
        <v/>
      </c>
      <c r="DS90" s="2" t="str">
        <f t="shared" si="108"/>
        <v/>
      </c>
      <c r="DT90" s="2" t="str">
        <f t="shared" si="109"/>
        <v/>
      </c>
      <c r="DU90" s="2" t="str">
        <f t="shared" si="110"/>
        <v/>
      </c>
      <c r="DV90" s="15"/>
      <c r="DW90" s="18"/>
      <c r="DX90" s="17"/>
      <c r="DY90" s="47" t="str">
        <f t="shared" si="131"/>
        <v/>
      </c>
      <c r="DZ90" s="47" t="str">
        <f t="shared" si="131"/>
        <v/>
      </c>
      <c r="EA90" s="47" t="str">
        <f t="shared" si="131"/>
        <v/>
      </c>
      <c r="EB90" s="47" t="str">
        <f t="shared" si="131"/>
        <v/>
      </c>
      <c r="EC90" s="49" t="str">
        <f t="shared" si="131"/>
        <v/>
      </c>
      <c r="ED90" s="49" t="str">
        <f t="shared" si="131"/>
        <v/>
      </c>
      <c r="EE90" s="47" t="str">
        <f t="shared" si="131"/>
        <v/>
      </c>
      <c r="EF90" s="47" t="str">
        <f t="shared" si="131"/>
        <v/>
      </c>
      <c r="EG90" s="47" t="str">
        <f t="shared" si="131"/>
        <v/>
      </c>
      <c r="EH90" s="6">
        <f t="shared" si="16"/>
        <v>0</v>
      </c>
      <c r="EI90" s="6">
        <f t="shared" si="17"/>
        <v>0</v>
      </c>
      <c r="EJ90" s="2" t="str">
        <f t="shared" si="18"/>
        <v/>
      </c>
      <c r="EK90" s="2" t="str">
        <f t="shared" si="19"/>
        <v/>
      </c>
      <c r="EL90" s="2" t="str">
        <f t="shared" si="127"/>
        <v/>
      </c>
      <c r="EM90" s="2" t="str">
        <f t="shared" si="21"/>
        <v/>
      </c>
      <c r="EN90" s="2" t="str">
        <f t="shared" si="22"/>
        <v/>
      </c>
      <c r="EO90" s="2">
        <f t="shared" si="23"/>
        <v>0</v>
      </c>
      <c r="EP90" s="2">
        <f t="shared" si="111"/>
        <v>0</v>
      </c>
      <c r="EQ90" s="2"/>
      <c r="ER90" s="2"/>
      <c r="ES90" s="2"/>
      <c r="ET90" s="2"/>
      <c r="EU90" s="2"/>
      <c r="EV90" s="2"/>
      <c r="EW90" s="2">
        <f t="shared" si="24"/>
        <v>0</v>
      </c>
      <c r="EX90" s="2">
        <f t="shared" si="25"/>
        <v>0</v>
      </c>
      <c r="EY90" s="2">
        <f t="shared" si="112"/>
        <v>0</v>
      </c>
      <c r="EZ90" s="2">
        <f t="shared" si="26"/>
        <v>0</v>
      </c>
      <c r="FA90" s="2">
        <f t="shared" si="27"/>
        <v>0</v>
      </c>
      <c r="FB90" s="59"/>
      <c r="FC90" s="2">
        <f t="shared" si="28"/>
        <v>0</v>
      </c>
      <c r="FD90" s="2">
        <f t="shared" si="113"/>
        <v>0</v>
      </c>
      <c r="FE90" s="3">
        <f t="shared" si="126"/>
        <v>0</v>
      </c>
      <c r="FF90" s="3">
        <f t="shared" si="114"/>
        <v>0</v>
      </c>
      <c r="FG90" s="3">
        <f t="shared" si="115"/>
        <v>0</v>
      </c>
      <c r="FH90" s="3">
        <f t="shared" si="29"/>
        <v>0</v>
      </c>
      <c r="FI90" s="67">
        <f t="shared" si="30"/>
        <v>0</v>
      </c>
      <c r="FJ90" s="3">
        <f t="shared" si="31"/>
        <v>0</v>
      </c>
      <c r="FK90" s="3">
        <f t="shared" si="32"/>
        <v>0</v>
      </c>
      <c r="FL90" s="3">
        <f t="shared" si="116"/>
        <v>0</v>
      </c>
      <c r="FM90" s="3">
        <f t="shared" si="117"/>
        <v>0</v>
      </c>
      <c r="FN90" s="3">
        <f t="shared" si="118"/>
        <v>0</v>
      </c>
      <c r="FO90" s="2">
        <f t="shared" si="33"/>
        <v>0</v>
      </c>
      <c r="FP90" s="2">
        <f t="shared" si="34"/>
        <v>0</v>
      </c>
      <c r="FQ90" s="2">
        <f t="shared" si="119"/>
        <v>0</v>
      </c>
      <c r="FR90" s="6" t="str">
        <f>IF(A90=1,1,IF(DW90="","",COUNTA($DW$31:DW90)+1))</f>
        <v/>
      </c>
      <c r="FS90" s="6" t="str">
        <f t="shared" si="35"/>
        <v/>
      </c>
      <c r="FT90" s="43">
        <f t="shared" si="120"/>
        <v>0</v>
      </c>
      <c r="FU90" s="23">
        <f t="shared" si="121"/>
        <v>0</v>
      </c>
      <c r="FV90" s="21">
        <f t="shared" si="122"/>
        <v>0</v>
      </c>
    </row>
    <row r="91" spans="1:178">
      <c r="A91" s="4" t="str">
        <f t="shared" si="36"/>
        <v/>
      </c>
      <c r="B91" s="33"/>
      <c r="C91" s="33"/>
      <c r="D91" s="33"/>
      <c r="E91" s="33"/>
      <c r="F91" s="33"/>
      <c r="G91" s="11" t="str">
        <f t="shared" si="2"/>
        <v/>
      </c>
      <c r="H91" s="3" t="str">
        <f t="shared" si="37"/>
        <v/>
      </c>
      <c r="I91" s="3" t="str">
        <f t="shared" si="3"/>
        <v/>
      </c>
      <c r="J91" s="3" t="str">
        <f t="shared" si="38"/>
        <v/>
      </c>
      <c r="K91" s="3" t="str">
        <f t="shared" si="4"/>
        <v/>
      </c>
      <c r="L91" s="2" t="str">
        <f t="shared" si="5"/>
        <v/>
      </c>
      <c r="M91" s="8" t="str">
        <f t="shared" si="39"/>
        <v/>
      </c>
      <c r="N91" s="8" t="str">
        <f t="shared" si="6"/>
        <v/>
      </c>
      <c r="O91" s="8" t="str">
        <f t="shared" si="40"/>
        <v/>
      </c>
      <c r="P91" s="8" t="str">
        <f t="shared" si="7"/>
        <v/>
      </c>
      <c r="Q91" s="2" t="str">
        <f t="shared" si="8"/>
        <v/>
      </c>
      <c r="R91" s="3" t="str">
        <f t="shared" si="9"/>
        <v/>
      </c>
      <c r="S91" s="3" t="str">
        <f t="shared" si="10"/>
        <v/>
      </c>
      <c r="T91" s="3" t="str">
        <f t="shared" si="41"/>
        <v/>
      </c>
      <c r="U91" s="8" t="str">
        <f t="shared" si="11"/>
        <v/>
      </c>
      <c r="V91" s="2" t="str">
        <f t="shared" si="12"/>
        <v/>
      </c>
      <c r="W91" s="2" t="str">
        <f t="shared" si="13"/>
        <v/>
      </c>
      <c r="X91" s="2" t="str">
        <f t="shared" si="123"/>
        <v/>
      </c>
      <c r="Y91" s="2" t="str">
        <f t="shared" si="14"/>
        <v/>
      </c>
      <c r="Z91" s="46" t="str">
        <f t="shared" si="135"/>
        <v/>
      </c>
      <c r="AA91" s="46" t="str">
        <f t="shared" si="43"/>
        <v/>
      </c>
      <c r="AB91" s="47"/>
      <c r="AC91" s="46" t="str">
        <f t="shared" si="44"/>
        <v/>
      </c>
      <c r="AD91" s="47" t="str">
        <f t="shared" si="136"/>
        <v/>
      </c>
      <c r="AE91" s="48" t="str">
        <f t="shared" si="46"/>
        <v/>
      </c>
      <c r="AF91" s="49" t="str">
        <f t="shared" si="137"/>
        <v/>
      </c>
      <c r="AG91" s="49" t="str">
        <f t="shared" si="137"/>
        <v/>
      </c>
      <c r="AH91" s="49" t="str">
        <f t="shared" si="137"/>
        <v/>
      </c>
      <c r="AI91" s="47" t="str">
        <f t="shared" si="137"/>
        <v/>
      </c>
      <c r="AJ91" s="47" t="str">
        <f t="shared" si="137"/>
        <v/>
      </c>
      <c r="AK91" s="46" t="str">
        <f t="shared" si="137"/>
        <v/>
      </c>
      <c r="AL91" s="47"/>
      <c r="AM91" s="53" t="str">
        <f t="shared" si="48"/>
        <v/>
      </c>
      <c r="AN91" s="50" t="str">
        <f t="shared" si="49"/>
        <v/>
      </c>
      <c r="AO91" s="53" t="s">
        <v>84</v>
      </c>
      <c r="AP91" s="52" t="str">
        <f t="shared" si="50"/>
        <v/>
      </c>
      <c r="AQ91" s="52" t="str">
        <f t="shared" si="51"/>
        <v/>
      </c>
      <c r="AR91" s="47">
        <f t="shared" si="52"/>
        <v>0</v>
      </c>
      <c r="AS91" s="53" t="str">
        <f t="shared" si="53"/>
        <v/>
      </c>
      <c r="AT91" s="52" t="str">
        <f t="shared" si="54"/>
        <v/>
      </c>
      <c r="AU91" s="9" t="str">
        <f t="shared" si="55"/>
        <v/>
      </c>
      <c r="AV91" s="9" t="str">
        <f t="shared" si="56"/>
        <v/>
      </c>
      <c r="AW91" s="12" t="str">
        <f t="shared" si="57"/>
        <v/>
      </c>
      <c r="AX91" s="9" t="str">
        <f t="shared" si="58"/>
        <v/>
      </c>
      <c r="AY91" s="12" t="str">
        <f t="shared" si="59"/>
        <v/>
      </c>
      <c r="AZ91" s="10" t="str">
        <f t="shared" si="60"/>
        <v/>
      </c>
      <c r="BA91" s="10" t="str">
        <f t="shared" si="61"/>
        <v/>
      </c>
      <c r="BB91" s="10" t="str">
        <f t="shared" si="62"/>
        <v/>
      </c>
      <c r="BC91" s="10" t="str">
        <f t="shared" si="63"/>
        <v/>
      </c>
      <c r="BD91" s="10" t="str">
        <f t="shared" si="64"/>
        <v/>
      </c>
      <c r="BE91" s="12" t="str">
        <f t="shared" si="65"/>
        <v/>
      </c>
      <c r="BF91" s="9" t="str">
        <f t="shared" si="66"/>
        <v/>
      </c>
      <c r="BG91" s="9" t="str">
        <f t="shared" si="67"/>
        <v/>
      </c>
      <c r="BH91" s="7" t="str">
        <f t="shared" si="68"/>
        <v/>
      </c>
      <c r="BI91" s="7" t="str">
        <f t="shared" si="69"/>
        <v/>
      </c>
      <c r="BJ91" s="12" t="str">
        <f t="shared" si="70"/>
        <v/>
      </c>
      <c r="BK91" s="80" t="str">
        <f t="shared" si="71"/>
        <v/>
      </c>
      <c r="BL91" s="7" t="str">
        <f t="shared" si="72"/>
        <v/>
      </c>
      <c r="BM91" s="7" t="str">
        <f t="shared" si="124"/>
        <v/>
      </c>
      <c r="BN91" s="12" t="str">
        <f t="shared" si="73"/>
        <v/>
      </c>
      <c r="BO91" s="9" t="str">
        <f t="shared" si="74"/>
        <v/>
      </c>
      <c r="BP91" s="2" t="str">
        <f t="shared" si="75"/>
        <v/>
      </c>
      <c r="BQ91" s="2" t="str">
        <f t="shared" si="76"/>
        <v/>
      </c>
      <c r="BR91" s="20" t="str">
        <f t="shared" si="134"/>
        <v/>
      </c>
      <c r="BS91" s="20" t="str">
        <f t="shared" si="134"/>
        <v/>
      </c>
      <c r="BT91" s="20" t="str">
        <f t="shared" si="134"/>
        <v/>
      </c>
      <c r="BU91" s="86" t="str">
        <f t="shared" si="78"/>
        <v/>
      </c>
      <c r="BV91" s="86" t="str">
        <f t="shared" si="79"/>
        <v/>
      </c>
      <c r="BW91" s="20" t="str">
        <f t="shared" si="134"/>
        <v/>
      </c>
      <c r="BX91" s="86" t="str">
        <f t="shared" si="134"/>
        <v/>
      </c>
      <c r="BY91" s="86" t="str">
        <f t="shared" si="134"/>
        <v/>
      </c>
      <c r="BZ91" s="86" t="str">
        <f t="shared" si="134"/>
        <v/>
      </c>
      <c r="CA91" s="86" t="str">
        <f t="shared" si="134"/>
        <v/>
      </c>
      <c r="CB91" s="86" t="str">
        <f t="shared" si="134"/>
        <v/>
      </c>
      <c r="CC91" s="86" t="str">
        <f t="shared" si="134"/>
        <v/>
      </c>
      <c r="CD91" s="86" t="str">
        <f t="shared" si="134"/>
        <v/>
      </c>
      <c r="CE91" s="20" t="str">
        <f t="shared" si="125"/>
        <v/>
      </c>
      <c r="CF91" s="14" t="str">
        <f t="shared" si="81"/>
        <v/>
      </c>
      <c r="CG91" s="14" t="str">
        <f t="shared" si="82"/>
        <v/>
      </c>
      <c r="CH91" s="8">
        <f t="shared" si="83"/>
        <v>0</v>
      </c>
      <c r="CI91" s="9" t="str">
        <f t="shared" si="84"/>
        <v/>
      </c>
      <c r="CJ91" s="9" t="str">
        <f t="shared" si="85"/>
        <v/>
      </c>
      <c r="CK91" s="9" t="str">
        <f t="shared" si="86"/>
        <v/>
      </c>
      <c r="CL91" s="9" t="str">
        <f t="shared" si="87"/>
        <v/>
      </c>
      <c r="CM91" s="9" t="str">
        <f t="shared" si="88"/>
        <v/>
      </c>
      <c r="CN91" s="9" t="str">
        <f t="shared" si="89"/>
        <v/>
      </c>
      <c r="CO91" s="9" t="str">
        <f t="shared" si="132"/>
        <v/>
      </c>
      <c r="CP91" s="9" t="str">
        <f t="shared" si="132"/>
        <v/>
      </c>
      <c r="CQ91" s="9" t="str">
        <f t="shared" si="132"/>
        <v/>
      </c>
      <c r="CR91" s="9" t="str">
        <f t="shared" si="132"/>
        <v/>
      </c>
      <c r="CS91" s="9" t="str">
        <f t="shared" si="132"/>
        <v/>
      </c>
      <c r="CT91" s="9" t="str">
        <f t="shared" si="132"/>
        <v/>
      </c>
      <c r="CU91" s="9" t="str">
        <f t="shared" si="132"/>
        <v/>
      </c>
      <c r="CV91" s="9" t="str">
        <f t="shared" si="91"/>
        <v/>
      </c>
      <c r="CW91" s="9" t="str">
        <f t="shared" si="133"/>
        <v/>
      </c>
      <c r="CX91" s="9" t="str">
        <f t="shared" si="133"/>
        <v/>
      </c>
      <c r="CY91" s="9" t="str">
        <f t="shared" si="133"/>
        <v/>
      </c>
      <c r="CZ91" s="9" t="str">
        <f t="shared" si="133"/>
        <v/>
      </c>
      <c r="DA91" s="9" t="str">
        <f t="shared" si="133"/>
        <v/>
      </c>
      <c r="DB91" s="9" t="str">
        <f t="shared" si="133"/>
        <v/>
      </c>
      <c r="DC91" s="9" t="str">
        <f t="shared" si="133"/>
        <v/>
      </c>
      <c r="DD91" s="2" t="str">
        <f t="shared" si="93"/>
        <v/>
      </c>
      <c r="DE91" s="2" t="str">
        <f t="shared" si="94"/>
        <v/>
      </c>
      <c r="DF91" s="2" t="str">
        <f t="shared" si="95"/>
        <v/>
      </c>
      <c r="DG91" s="2" t="str">
        <f t="shared" si="96"/>
        <v/>
      </c>
      <c r="DH91" s="2" t="str">
        <f t="shared" si="97"/>
        <v/>
      </c>
      <c r="DI91" s="2" t="str">
        <f t="shared" si="98"/>
        <v/>
      </c>
      <c r="DJ91" s="2" t="str">
        <f t="shared" si="99"/>
        <v/>
      </c>
      <c r="DK91" s="2" t="str">
        <f t="shared" si="100"/>
        <v/>
      </c>
      <c r="DL91" s="16" t="str">
        <f t="shared" si="101"/>
        <v/>
      </c>
      <c r="DM91" s="16" t="str">
        <f t="shared" si="102"/>
        <v/>
      </c>
      <c r="DN91" s="16" t="str">
        <f t="shared" si="103"/>
        <v/>
      </c>
      <c r="DO91" s="72" t="str">
        <f t="shared" si="104"/>
        <v/>
      </c>
      <c r="DP91" s="16" t="str">
        <f t="shared" si="105"/>
        <v/>
      </c>
      <c r="DQ91" s="16" t="str">
        <f t="shared" si="106"/>
        <v/>
      </c>
      <c r="DR91" s="2" t="str">
        <f t="shared" si="107"/>
        <v/>
      </c>
      <c r="DS91" s="2" t="str">
        <f t="shared" si="108"/>
        <v/>
      </c>
      <c r="DT91" s="2" t="str">
        <f t="shared" si="109"/>
        <v/>
      </c>
      <c r="DU91" s="2" t="str">
        <f t="shared" si="110"/>
        <v/>
      </c>
      <c r="DV91" s="15"/>
      <c r="DW91" s="18"/>
      <c r="DX91" s="17"/>
      <c r="DY91" s="47" t="str">
        <f t="shared" si="131"/>
        <v/>
      </c>
      <c r="DZ91" s="47" t="str">
        <f t="shared" si="131"/>
        <v/>
      </c>
      <c r="EA91" s="47" t="str">
        <f t="shared" si="131"/>
        <v/>
      </c>
      <c r="EB91" s="47" t="str">
        <f t="shared" ref="DY91:EG119" si="138">IF($DW91="","",EB$30)</f>
        <v/>
      </c>
      <c r="EC91" s="49" t="str">
        <f t="shared" si="138"/>
        <v/>
      </c>
      <c r="ED91" s="49" t="str">
        <f t="shared" si="138"/>
        <v/>
      </c>
      <c r="EE91" s="47" t="str">
        <f t="shared" si="138"/>
        <v/>
      </c>
      <c r="EF91" s="47" t="str">
        <f t="shared" si="138"/>
        <v/>
      </c>
      <c r="EG91" s="47" t="str">
        <f t="shared" si="138"/>
        <v/>
      </c>
      <c r="EH91" s="6">
        <f t="shared" si="16"/>
        <v>0</v>
      </c>
      <c r="EI91" s="6">
        <f t="shared" si="17"/>
        <v>0</v>
      </c>
      <c r="EJ91" s="2" t="str">
        <f t="shared" si="18"/>
        <v/>
      </c>
      <c r="EK91" s="2" t="str">
        <f t="shared" si="19"/>
        <v/>
      </c>
      <c r="EL91" s="2" t="str">
        <f t="shared" si="127"/>
        <v/>
      </c>
      <c r="EM91" s="2" t="str">
        <f t="shared" si="21"/>
        <v/>
      </c>
      <c r="EN91" s="2" t="str">
        <f t="shared" si="22"/>
        <v/>
      </c>
      <c r="EO91" s="2">
        <f t="shared" si="23"/>
        <v>0</v>
      </c>
      <c r="EP91" s="2">
        <f t="shared" si="111"/>
        <v>0</v>
      </c>
      <c r="EQ91" s="2"/>
      <c r="ER91" s="2"/>
      <c r="ES91" s="2"/>
      <c r="ET91" s="2"/>
      <c r="EU91" s="2"/>
      <c r="EV91" s="2"/>
      <c r="EW91" s="2">
        <f t="shared" si="24"/>
        <v>0</v>
      </c>
      <c r="EX91" s="2">
        <f t="shared" si="25"/>
        <v>0</v>
      </c>
      <c r="EY91" s="2">
        <f t="shared" si="112"/>
        <v>0</v>
      </c>
      <c r="EZ91" s="2">
        <f t="shared" si="26"/>
        <v>0</v>
      </c>
      <c r="FA91" s="2">
        <f t="shared" si="27"/>
        <v>0</v>
      </c>
      <c r="FB91" s="59"/>
      <c r="FC91" s="2">
        <f t="shared" si="28"/>
        <v>0</v>
      </c>
      <c r="FD91" s="2">
        <f t="shared" si="113"/>
        <v>0</v>
      </c>
      <c r="FE91" s="3">
        <f t="shared" si="126"/>
        <v>0</v>
      </c>
      <c r="FF91" s="3">
        <f t="shared" si="114"/>
        <v>0</v>
      </c>
      <c r="FG91" s="3">
        <f t="shared" si="115"/>
        <v>0</v>
      </c>
      <c r="FH91" s="3">
        <f t="shared" si="29"/>
        <v>0</v>
      </c>
      <c r="FI91" s="67">
        <f t="shared" si="30"/>
        <v>0</v>
      </c>
      <c r="FJ91" s="3">
        <f t="shared" si="31"/>
        <v>0</v>
      </c>
      <c r="FK91" s="3">
        <f t="shared" si="32"/>
        <v>0</v>
      </c>
      <c r="FL91" s="3">
        <f t="shared" si="116"/>
        <v>0</v>
      </c>
      <c r="FM91" s="3">
        <f t="shared" si="117"/>
        <v>0</v>
      </c>
      <c r="FN91" s="3">
        <f t="shared" si="118"/>
        <v>0</v>
      </c>
      <c r="FO91" s="2">
        <f t="shared" si="33"/>
        <v>0</v>
      </c>
      <c r="FP91" s="2">
        <f t="shared" si="34"/>
        <v>0</v>
      </c>
      <c r="FQ91" s="2">
        <f t="shared" si="119"/>
        <v>0</v>
      </c>
      <c r="FR91" s="6" t="str">
        <f>IF(A91=1,1,IF(DW91="","",COUNTA($DW$31:DW91)+1))</f>
        <v/>
      </c>
      <c r="FS91" s="6" t="str">
        <f t="shared" si="35"/>
        <v/>
      </c>
      <c r="FT91" s="43">
        <f t="shared" si="120"/>
        <v>0</v>
      </c>
      <c r="FU91" s="23">
        <f t="shared" si="121"/>
        <v>0</v>
      </c>
      <c r="FV91" s="21">
        <f t="shared" si="122"/>
        <v>0</v>
      </c>
    </row>
    <row r="92" spans="1:178">
      <c r="A92" s="4" t="str">
        <f t="shared" si="36"/>
        <v/>
      </c>
      <c r="B92" s="33"/>
      <c r="C92" s="33"/>
      <c r="D92" s="33"/>
      <c r="E92" s="33"/>
      <c r="F92" s="33"/>
      <c r="G92" s="11" t="str">
        <f t="shared" si="2"/>
        <v/>
      </c>
      <c r="H92" s="3" t="str">
        <f t="shared" si="37"/>
        <v/>
      </c>
      <c r="I92" s="3" t="str">
        <f t="shared" si="3"/>
        <v/>
      </c>
      <c r="J92" s="3" t="str">
        <f t="shared" si="38"/>
        <v/>
      </c>
      <c r="K92" s="3" t="str">
        <f t="shared" si="4"/>
        <v/>
      </c>
      <c r="L92" s="2" t="str">
        <f t="shared" si="5"/>
        <v/>
      </c>
      <c r="M92" s="8" t="str">
        <f t="shared" si="39"/>
        <v/>
      </c>
      <c r="N92" s="8" t="str">
        <f t="shared" si="6"/>
        <v/>
      </c>
      <c r="O92" s="8" t="str">
        <f t="shared" si="40"/>
        <v/>
      </c>
      <c r="P92" s="8" t="str">
        <f t="shared" si="7"/>
        <v/>
      </c>
      <c r="Q92" s="2" t="str">
        <f t="shared" si="8"/>
        <v/>
      </c>
      <c r="R92" s="3" t="str">
        <f t="shared" si="9"/>
        <v/>
      </c>
      <c r="S92" s="3" t="str">
        <f t="shared" si="10"/>
        <v/>
      </c>
      <c r="T92" s="3" t="str">
        <f t="shared" si="41"/>
        <v/>
      </c>
      <c r="U92" s="8" t="str">
        <f t="shared" si="11"/>
        <v/>
      </c>
      <c r="V92" s="2" t="str">
        <f t="shared" si="12"/>
        <v/>
      </c>
      <c r="W92" s="2" t="str">
        <f t="shared" si="13"/>
        <v/>
      </c>
      <c r="X92" s="2" t="str">
        <f t="shared" si="123"/>
        <v/>
      </c>
      <c r="Y92" s="2" t="str">
        <f t="shared" si="14"/>
        <v/>
      </c>
      <c r="Z92" s="46" t="str">
        <f t="shared" si="135"/>
        <v/>
      </c>
      <c r="AA92" s="46" t="str">
        <f t="shared" si="43"/>
        <v/>
      </c>
      <c r="AB92" s="47"/>
      <c r="AC92" s="46" t="str">
        <f t="shared" si="44"/>
        <v/>
      </c>
      <c r="AD92" s="47" t="str">
        <f t="shared" si="136"/>
        <v/>
      </c>
      <c r="AE92" s="48" t="str">
        <f t="shared" si="46"/>
        <v/>
      </c>
      <c r="AF92" s="49" t="str">
        <f t="shared" si="137"/>
        <v/>
      </c>
      <c r="AG92" s="49" t="str">
        <f t="shared" si="137"/>
        <v/>
      </c>
      <c r="AH92" s="49" t="str">
        <f t="shared" si="137"/>
        <v/>
      </c>
      <c r="AI92" s="47" t="str">
        <f t="shared" si="137"/>
        <v/>
      </c>
      <c r="AJ92" s="47" t="str">
        <f t="shared" si="137"/>
        <v/>
      </c>
      <c r="AK92" s="46" t="str">
        <f t="shared" si="137"/>
        <v/>
      </c>
      <c r="AL92" s="47"/>
      <c r="AM92" s="53" t="str">
        <f t="shared" si="48"/>
        <v/>
      </c>
      <c r="AN92" s="50" t="str">
        <f t="shared" si="49"/>
        <v/>
      </c>
      <c r="AO92" s="53" t="s">
        <v>84</v>
      </c>
      <c r="AP92" s="52" t="str">
        <f t="shared" si="50"/>
        <v/>
      </c>
      <c r="AQ92" s="52" t="str">
        <f t="shared" si="51"/>
        <v/>
      </c>
      <c r="AR92" s="47">
        <f t="shared" si="52"/>
        <v>0</v>
      </c>
      <c r="AS92" s="53" t="str">
        <f t="shared" si="53"/>
        <v/>
      </c>
      <c r="AT92" s="52" t="str">
        <f t="shared" si="54"/>
        <v/>
      </c>
      <c r="AU92" s="9" t="str">
        <f t="shared" si="55"/>
        <v/>
      </c>
      <c r="AV92" s="9" t="str">
        <f t="shared" si="56"/>
        <v/>
      </c>
      <c r="AW92" s="12" t="str">
        <f t="shared" si="57"/>
        <v/>
      </c>
      <c r="AX92" s="9" t="str">
        <f t="shared" si="58"/>
        <v/>
      </c>
      <c r="AY92" s="12" t="str">
        <f t="shared" si="59"/>
        <v/>
      </c>
      <c r="AZ92" s="10" t="str">
        <f t="shared" si="60"/>
        <v/>
      </c>
      <c r="BA92" s="10" t="str">
        <f t="shared" si="61"/>
        <v/>
      </c>
      <c r="BB92" s="10" t="str">
        <f t="shared" si="62"/>
        <v/>
      </c>
      <c r="BC92" s="10" t="str">
        <f t="shared" si="63"/>
        <v/>
      </c>
      <c r="BD92" s="10" t="str">
        <f t="shared" si="64"/>
        <v/>
      </c>
      <c r="BE92" s="12" t="str">
        <f t="shared" si="65"/>
        <v/>
      </c>
      <c r="BF92" s="9" t="str">
        <f t="shared" si="66"/>
        <v/>
      </c>
      <c r="BG92" s="9" t="str">
        <f t="shared" si="67"/>
        <v/>
      </c>
      <c r="BH92" s="7" t="str">
        <f t="shared" si="68"/>
        <v/>
      </c>
      <c r="BI92" s="7" t="str">
        <f t="shared" si="69"/>
        <v/>
      </c>
      <c r="BJ92" s="12" t="str">
        <f t="shared" si="70"/>
        <v/>
      </c>
      <c r="BK92" s="80" t="str">
        <f t="shared" si="71"/>
        <v/>
      </c>
      <c r="BL92" s="7" t="str">
        <f t="shared" si="72"/>
        <v/>
      </c>
      <c r="BM92" s="7" t="str">
        <f t="shared" si="124"/>
        <v/>
      </c>
      <c r="BN92" s="12" t="str">
        <f t="shared" si="73"/>
        <v/>
      </c>
      <c r="BO92" s="9" t="str">
        <f t="shared" si="74"/>
        <v/>
      </c>
      <c r="BP92" s="2" t="str">
        <f t="shared" si="75"/>
        <v/>
      </c>
      <c r="BQ92" s="2" t="str">
        <f t="shared" si="76"/>
        <v/>
      </c>
      <c r="BR92" s="20" t="str">
        <f t="shared" si="134"/>
        <v/>
      </c>
      <c r="BS92" s="20" t="str">
        <f t="shared" si="134"/>
        <v/>
      </c>
      <c r="BT92" s="20" t="str">
        <f t="shared" si="134"/>
        <v/>
      </c>
      <c r="BU92" s="86" t="str">
        <f t="shared" si="78"/>
        <v/>
      </c>
      <c r="BV92" s="86" t="str">
        <f t="shared" si="79"/>
        <v/>
      </c>
      <c r="BW92" s="20" t="str">
        <f t="shared" si="134"/>
        <v/>
      </c>
      <c r="BX92" s="86" t="str">
        <f t="shared" si="134"/>
        <v/>
      </c>
      <c r="BY92" s="86" t="str">
        <f t="shared" si="134"/>
        <v/>
      </c>
      <c r="BZ92" s="86" t="str">
        <f t="shared" si="134"/>
        <v/>
      </c>
      <c r="CA92" s="86" t="str">
        <f t="shared" si="134"/>
        <v/>
      </c>
      <c r="CB92" s="86" t="str">
        <f t="shared" si="134"/>
        <v/>
      </c>
      <c r="CC92" s="86" t="str">
        <f t="shared" si="134"/>
        <v/>
      </c>
      <c r="CD92" s="86" t="str">
        <f t="shared" si="134"/>
        <v/>
      </c>
      <c r="CE92" s="20" t="str">
        <f t="shared" si="125"/>
        <v/>
      </c>
      <c r="CF92" s="14" t="str">
        <f t="shared" si="81"/>
        <v/>
      </c>
      <c r="CG92" s="14" t="str">
        <f t="shared" si="82"/>
        <v/>
      </c>
      <c r="CH92" s="8">
        <f t="shared" si="83"/>
        <v>0</v>
      </c>
      <c r="CI92" s="9" t="str">
        <f t="shared" si="84"/>
        <v/>
      </c>
      <c r="CJ92" s="9" t="str">
        <f t="shared" si="85"/>
        <v/>
      </c>
      <c r="CK92" s="9" t="str">
        <f t="shared" si="86"/>
        <v/>
      </c>
      <c r="CL92" s="9" t="str">
        <f t="shared" si="87"/>
        <v/>
      </c>
      <c r="CM92" s="9" t="str">
        <f t="shared" si="88"/>
        <v/>
      </c>
      <c r="CN92" s="9" t="str">
        <f t="shared" si="89"/>
        <v/>
      </c>
      <c r="CO92" s="9" t="str">
        <f t="shared" si="132"/>
        <v/>
      </c>
      <c r="CP92" s="9" t="str">
        <f t="shared" si="132"/>
        <v/>
      </c>
      <c r="CQ92" s="9" t="str">
        <f t="shared" si="132"/>
        <v/>
      </c>
      <c r="CR92" s="9" t="str">
        <f t="shared" si="132"/>
        <v/>
      </c>
      <c r="CS92" s="9" t="str">
        <f t="shared" si="132"/>
        <v/>
      </c>
      <c r="CT92" s="9" t="str">
        <f t="shared" si="132"/>
        <v/>
      </c>
      <c r="CU92" s="9" t="str">
        <f t="shared" si="132"/>
        <v/>
      </c>
      <c r="CV92" s="9" t="str">
        <f t="shared" si="91"/>
        <v/>
      </c>
      <c r="CW92" s="9" t="str">
        <f t="shared" si="133"/>
        <v/>
      </c>
      <c r="CX92" s="9" t="str">
        <f t="shared" si="133"/>
        <v/>
      </c>
      <c r="CY92" s="9" t="str">
        <f t="shared" si="133"/>
        <v/>
      </c>
      <c r="CZ92" s="9" t="str">
        <f t="shared" si="133"/>
        <v/>
      </c>
      <c r="DA92" s="9" t="str">
        <f t="shared" si="133"/>
        <v/>
      </c>
      <c r="DB92" s="9" t="str">
        <f t="shared" si="133"/>
        <v/>
      </c>
      <c r="DC92" s="9" t="str">
        <f t="shared" si="133"/>
        <v/>
      </c>
      <c r="DD92" s="2" t="str">
        <f t="shared" si="93"/>
        <v/>
      </c>
      <c r="DE92" s="2" t="str">
        <f t="shared" si="94"/>
        <v/>
      </c>
      <c r="DF92" s="2" t="str">
        <f t="shared" si="95"/>
        <v/>
      </c>
      <c r="DG92" s="2" t="str">
        <f t="shared" si="96"/>
        <v/>
      </c>
      <c r="DH92" s="2" t="str">
        <f t="shared" si="97"/>
        <v/>
      </c>
      <c r="DI92" s="2" t="str">
        <f t="shared" si="98"/>
        <v/>
      </c>
      <c r="DJ92" s="2" t="str">
        <f t="shared" si="99"/>
        <v/>
      </c>
      <c r="DK92" s="2" t="str">
        <f t="shared" si="100"/>
        <v/>
      </c>
      <c r="DL92" s="16" t="str">
        <f t="shared" si="101"/>
        <v/>
      </c>
      <c r="DM92" s="16" t="str">
        <f t="shared" si="102"/>
        <v/>
      </c>
      <c r="DN92" s="16" t="str">
        <f t="shared" si="103"/>
        <v/>
      </c>
      <c r="DO92" s="72" t="str">
        <f t="shared" si="104"/>
        <v/>
      </c>
      <c r="DP92" s="16" t="str">
        <f t="shared" si="105"/>
        <v/>
      </c>
      <c r="DQ92" s="16" t="str">
        <f t="shared" si="106"/>
        <v/>
      </c>
      <c r="DR92" s="2" t="str">
        <f t="shared" si="107"/>
        <v/>
      </c>
      <c r="DS92" s="2" t="str">
        <f t="shared" si="108"/>
        <v/>
      </c>
      <c r="DT92" s="2" t="str">
        <f t="shared" si="109"/>
        <v/>
      </c>
      <c r="DU92" s="2" t="str">
        <f t="shared" si="110"/>
        <v/>
      </c>
      <c r="DV92" s="15"/>
      <c r="DW92" s="17"/>
      <c r="DX92" s="17"/>
      <c r="DY92" s="47" t="str">
        <f t="shared" si="138"/>
        <v/>
      </c>
      <c r="DZ92" s="47" t="str">
        <f t="shared" si="138"/>
        <v/>
      </c>
      <c r="EA92" s="47" t="str">
        <f t="shared" si="138"/>
        <v/>
      </c>
      <c r="EB92" s="47" t="str">
        <f t="shared" si="138"/>
        <v/>
      </c>
      <c r="EC92" s="49" t="str">
        <f t="shared" si="138"/>
        <v/>
      </c>
      <c r="ED92" s="49" t="str">
        <f t="shared" si="138"/>
        <v/>
      </c>
      <c r="EE92" s="47" t="str">
        <f t="shared" si="138"/>
        <v/>
      </c>
      <c r="EF92" s="47" t="str">
        <f t="shared" si="138"/>
        <v/>
      </c>
      <c r="EG92" s="47" t="str">
        <f t="shared" si="138"/>
        <v/>
      </c>
      <c r="EH92" s="6">
        <f t="shared" si="16"/>
        <v>0</v>
      </c>
      <c r="EI92" s="6">
        <f t="shared" si="17"/>
        <v>0</v>
      </c>
      <c r="EJ92" s="2" t="str">
        <f t="shared" si="18"/>
        <v/>
      </c>
      <c r="EK92" s="2" t="str">
        <f t="shared" si="19"/>
        <v/>
      </c>
      <c r="EL92" s="2" t="str">
        <f t="shared" si="127"/>
        <v/>
      </c>
      <c r="EM92" s="2" t="str">
        <f t="shared" si="21"/>
        <v/>
      </c>
      <c r="EN92" s="2" t="str">
        <f t="shared" si="22"/>
        <v/>
      </c>
      <c r="EO92" s="2">
        <f t="shared" si="23"/>
        <v>0</v>
      </c>
      <c r="EP92" s="2">
        <f t="shared" si="111"/>
        <v>0</v>
      </c>
      <c r="EQ92" s="2"/>
      <c r="ER92" s="2"/>
      <c r="ES92" s="2"/>
      <c r="ET92" s="2"/>
      <c r="EU92" s="2"/>
      <c r="EV92" s="2"/>
      <c r="EW92" s="2">
        <f t="shared" si="24"/>
        <v>0</v>
      </c>
      <c r="EX92" s="2">
        <f t="shared" si="25"/>
        <v>0</v>
      </c>
      <c r="EY92" s="2">
        <f t="shared" si="112"/>
        <v>0</v>
      </c>
      <c r="EZ92" s="2">
        <f t="shared" si="26"/>
        <v>0</v>
      </c>
      <c r="FA92" s="2">
        <f t="shared" si="27"/>
        <v>0</v>
      </c>
      <c r="FB92" s="59"/>
      <c r="FC92" s="2">
        <f t="shared" si="28"/>
        <v>0</v>
      </c>
      <c r="FD92" s="2">
        <f t="shared" si="113"/>
        <v>0</v>
      </c>
      <c r="FE92" s="3">
        <f t="shared" si="126"/>
        <v>0</v>
      </c>
      <c r="FF92" s="3">
        <f t="shared" si="114"/>
        <v>0</v>
      </c>
      <c r="FG92" s="3">
        <f t="shared" si="115"/>
        <v>0</v>
      </c>
      <c r="FH92" s="3">
        <f t="shared" si="29"/>
        <v>0</v>
      </c>
      <c r="FI92" s="67">
        <f t="shared" si="30"/>
        <v>0</v>
      </c>
      <c r="FJ92" s="3">
        <f t="shared" si="31"/>
        <v>0</v>
      </c>
      <c r="FK92" s="3">
        <f t="shared" si="32"/>
        <v>0</v>
      </c>
      <c r="FL92" s="3">
        <f t="shared" si="116"/>
        <v>0</v>
      </c>
      <c r="FM92" s="3">
        <f t="shared" si="117"/>
        <v>0</v>
      </c>
      <c r="FN92" s="3">
        <f t="shared" si="118"/>
        <v>0</v>
      </c>
      <c r="FO92" s="2">
        <f t="shared" si="33"/>
        <v>0</v>
      </c>
      <c r="FP92" s="2">
        <f t="shared" si="34"/>
        <v>0</v>
      </c>
      <c r="FQ92" s="2">
        <f t="shared" si="119"/>
        <v>0</v>
      </c>
      <c r="FR92" s="6" t="str">
        <f>IF(A92=1,1,IF(DW92="","",COUNTA($DW$31:DW92)+1))</f>
        <v/>
      </c>
      <c r="FS92" s="6" t="str">
        <f t="shared" si="35"/>
        <v/>
      </c>
      <c r="FT92" s="43">
        <f t="shared" si="120"/>
        <v>0</v>
      </c>
      <c r="FU92" s="23">
        <f t="shared" si="121"/>
        <v>0</v>
      </c>
      <c r="FV92" s="21">
        <f t="shared" si="122"/>
        <v>0</v>
      </c>
    </row>
    <row r="93" spans="1:178">
      <c r="A93" s="4" t="str">
        <f t="shared" si="36"/>
        <v/>
      </c>
      <c r="B93" s="33"/>
      <c r="C93" s="33"/>
      <c r="D93" s="33"/>
      <c r="E93" s="33"/>
      <c r="F93" s="33"/>
      <c r="G93" s="11" t="str">
        <f t="shared" si="2"/>
        <v/>
      </c>
      <c r="H93" s="3" t="str">
        <f t="shared" si="37"/>
        <v/>
      </c>
      <c r="I93" s="3" t="str">
        <f t="shared" si="3"/>
        <v/>
      </c>
      <c r="J93" s="3" t="str">
        <f t="shared" si="38"/>
        <v/>
      </c>
      <c r="K93" s="3" t="str">
        <f t="shared" si="4"/>
        <v/>
      </c>
      <c r="L93" s="2" t="str">
        <f t="shared" si="5"/>
        <v/>
      </c>
      <c r="M93" s="8" t="str">
        <f t="shared" si="39"/>
        <v/>
      </c>
      <c r="N93" s="8" t="str">
        <f t="shared" si="6"/>
        <v/>
      </c>
      <c r="O93" s="8" t="str">
        <f t="shared" si="40"/>
        <v/>
      </c>
      <c r="P93" s="8" t="str">
        <f t="shared" si="7"/>
        <v/>
      </c>
      <c r="Q93" s="2" t="str">
        <f t="shared" si="8"/>
        <v/>
      </c>
      <c r="R93" s="3" t="str">
        <f t="shared" si="9"/>
        <v/>
      </c>
      <c r="S93" s="3" t="str">
        <f t="shared" si="10"/>
        <v/>
      </c>
      <c r="T93" s="3" t="str">
        <f t="shared" si="41"/>
        <v/>
      </c>
      <c r="U93" s="8" t="str">
        <f t="shared" si="11"/>
        <v/>
      </c>
      <c r="V93" s="2" t="str">
        <f t="shared" si="12"/>
        <v/>
      </c>
      <c r="W93" s="2" t="str">
        <f t="shared" si="13"/>
        <v/>
      </c>
      <c r="X93" s="2" t="str">
        <f t="shared" si="123"/>
        <v/>
      </c>
      <c r="Y93" s="2" t="str">
        <f t="shared" si="14"/>
        <v/>
      </c>
      <c r="Z93" s="46" t="str">
        <f t="shared" si="135"/>
        <v/>
      </c>
      <c r="AA93" s="46" t="str">
        <f t="shared" si="43"/>
        <v/>
      </c>
      <c r="AB93" s="47"/>
      <c r="AC93" s="46" t="str">
        <f t="shared" si="44"/>
        <v/>
      </c>
      <c r="AD93" s="47" t="str">
        <f t="shared" si="136"/>
        <v/>
      </c>
      <c r="AE93" s="48" t="str">
        <f t="shared" si="46"/>
        <v/>
      </c>
      <c r="AF93" s="49" t="str">
        <f t="shared" si="137"/>
        <v/>
      </c>
      <c r="AG93" s="49" t="str">
        <f t="shared" si="137"/>
        <v/>
      </c>
      <c r="AH93" s="49" t="str">
        <f t="shared" si="137"/>
        <v/>
      </c>
      <c r="AI93" s="47" t="str">
        <f t="shared" si="137"/>
        <v/>
      </c>
      <c r="AJ93" s="47" t="str">
        <f t="shared" si="137"/>
        <v/>
      </c>
      <c r="AK93" s="46" t="str">
        <f t="shared" si="137"/>
        <v/>
      </c>
      <c r="AL93" s="47"/>
      <c r="AM93" s="53" t="str">
        <f t="shared" si="48"/>
        <v/>
      </c>
      <c r="AN93" s="50" t="str">
        <f t="shared" si="49"/>
        <v/>
      </c>
      <c r="AO93" s="53" t="s">
        <v>85</v>
      </c>
      <c r="AP93" s="52" t="str">
        <f t="shared" si="50"/>
        <v/>
      </c>
      <c r="AQ93" s="52" t="str">
        <f t="shared" si="51"/>
        <v/>
      </c>
      <c r="AR93" s="47">
        <f t="shared" si="52"/>
        <v>0</v>
      </c>
      <c r="AS93" s="53" t="str">
        <f t="shared" si="53"/>
        <v/>
      </c>
      <c r="AT93" s="52" t="str">
        <f t="shared" si="54"/>
        <v/>
      </c>
      <c r="AU93" s="9" t="str">
        <f t="shared" si="55"/>
        <v/>
      </c>
      <c r="AV93" s="9" t="str">
        <f t="shared" si="56"/>
        <v/>
      </c>
      <c r="AW93" s="12" t="str">
        <f t="shared" si="57"/>
        <v/>
      </c>
      <c r="AX93" s="9" t="str">
        <f t="shared" si="58"/>
        <v/>
      </c>
      <c r="AY93" s="12" t="str">
        <f t="shared" si="59"/>
        <v/>
      </c>
      <c r="AZ93" s="10" t="str">
        <f t="shared" si="60"/>
        <v/>
      </c>
      <c r="BA93" s="10" t="str">
        <f t="shared" si="61"/>
        <v/>
      </c>
      <c r="BB93" s="10" t="str">
        <f t="shared" si="62"/>
        <v/>
      </c>
      <c r="BC93" s="10" t="str">
        <f t="shared" si="63"/>
        <v/>
      </c>
      <c r="BD93" s="10" t="str">
        <f t="shared" si="64"/>
        <v/>
      </c>
      <c r="BE93" s="12" t="str">
        <f t="shared" si="65"/>
        <v/>
      </c>
      <c r="BF93" s="9" t="str">
        <f t="shared" si="66"/>
        <v/>
      </c>
      <c r="BG93" s="9" t="str">
        <f t="shared" si="67"/>
        <v/>
      </c>
      <c r="BH93" s="7" t="str">
        <f t="shared" si="68"/>
        <v/>
      </c>
      <c r="BI93" s="7" t="str">
        <f t="shared" si="69"/>
        <v/>
      </c>
      <c r="BJ93" s="12" t="str">
        <f t="shared" si="70"/>
        <v/>
      </c>
      <c r="BK93" s="80" t="str">
        <f t="shared" si="71"/>
        <v/>
      </c>
      <c r="BL93" s="7" t="str">
        <f t="shared" si="72"/>
        <v/>
      </c>
      <c r="BM93" s="7" t="str">
        <f t="shared" si="124"/>
        <v/>
      </c>
      <c r="BN93" s="12" t="str">
        <f t="shared" si="73"/>
        <v/>
      </c>
      <c r="BO93" s="9" t="str">
        <f t="shared" si="74"/>
        <v/>
      </c>
      <c r="BP93" s="2" t="str">
        <f t="shared" si="75"/>
        <v/>
      </c>
      <c r="BQ93" s="2" t="str">
        <f t="shared" si="76"/>
        <v/>
      </c>
      <c r="BR93" s="20" t="str">
        <f t="shared" si="134"/>
        <v/>
      </c>
      <c r="BS93" s="20" t="str">
        <f t="shared" si="134"/>
        <v/>
      </c>
      <c r="BT93" s="20" t="str">
        <f t="shared" si="134"/>
        <v/>
      </c>
      <c r="BU93" s="86" t="str">
        <f t="shared" si="78"/>
        <v/>
      </c>
      <c r="BV93" s="86" t="str">
        <f t="shared" si="79"/>
        <v/>
      </c>
      <c r="BW93" s="20" t="str">
        <f t="shared" si="134"/>
        <v/>
      </c>
      <c r="BX93" s="86" t="str">
        <f t="shared" si="134"/>
        <v/>
      </c>
      <c r="BY93" s="86" t="str">
        <f t="shared" si="134"/>
        <v/>
      </c>
      <c r="BZ93" s="86" t="str">
        <f t="shared" si="134"/>
        <v/>
      </c>
      <c r="CA93" s="86" t="str">
        <f t="shared" si="134"/>
        <v/>
      </c>
      <c r="CB93" s="86" t="str">
        <f t="shared" si="134"/>
        <v/>
      </c>
      <c r="CC93" s="86" t="str">
        <f t="shared" si="134"/>
        <v/>
      </c>
      <c r="CD93" s="86" t="str">
        <f t="shared" si="134"/>
        <v/>
      </c>
      <c r="CE93" s="20" t="str">
        <f t="shared" si="125"/>
        <v/>
      </c>
      <c r="CF93" s="14" t="str">
        <f t="shared" si="81"/>
        <v/>
      </c>
      <c r="CG93" s="14" t="str">
        <f t="shared" si="82"/>
        <v/>
      </c>
      <c r="CH93" s="8">
        <f t="shared" si="83"/>
        <v>0</v>
      </c>
      <c r="CI93" s="9" t="str">
        <f t="shared" si="84"/>
        <v/>
      </c>
      <c r="CJ93" s="9" t="str">
        <f t="shared" si="85"/>
        <v/>
      </c>
      <c r="CK93" s="9" t="str">
        <f t="shared" si="86"/>
        <v/>
      </c>
      <c r="CL93" s="9" t="str">
        <f t="shared" si="87"/>
        <v/>
      </c>
      <c r="CM93" s="9" t="str">
        <f t="shared" si="88"/>
        <v/>
      </c>
      <c r="CN93" s="9" t="str">
        <f t="shared" si="89"/>
        <v/>
      </c>
      <c r="CO93" s="9" t="str">
        <f t="shared" si="132"/>
        <v/>
      </c>
      <c r="CP93" s="9" t="str">
        <f t="shared" si="132"/>
        <v/>
      </c>
      <c r="CQ93" s="9" t="str">
        <f t="shared" si="132"/>
        <v/>
      </c>
      <c r="CR93" s="9" t="str">
        <f t="shared" si="132"/>
        <v/>
      </c>
      <c r="CS93" s="9" t="str">
        <f t="shared" si="132"/>
        <v/>
      </c>
      <c r="CT93" s="9" t="str">
        <f t="shared" si="132"/>
        <v/>
      </c>
      <c r="CU93" s="9" t="str">
        <f t="shared" si="132"/>
        <v/>
      </c>
      <c r="CV93" s="9" t="str">
        <f t="shared" si="91"/>
        <v/>
      </c>
      <c r="CW93" s="9" t="str">
        <f t="shared" si="133"/>
        <v/>
      </c>
      <c r="CX93" s="9" t="str">
        <f t="shared" si="133"/>
        <v/>
      </c>
      <c r="CY93" s="9" t="str">
        <f t="shared" si="133"/>
        <v/>
      </c>
      <c r="CZ93" s="9" t="str">
        <f t="shared" si="133"/>
        <v/>
      </c>
      <c r="DA93" s="9" t="str">
        <f t="shared" si="133"/>
        <v/>
      </c>
      <c r="DB93" s="9" t="str">
        <f t="shared" si="133"/>
        <v/>
      </c>
      <c r="DC93" s="9" t="str">
        <f t="shared" si="133"/>
        <v/>
      </c>
      <c r="DD93" s="2" t="str">
        <f t="shared" si="93"/>
        <v/>
      </c>
      <c r="DE93" s="2" t="str">
        <f t="shared" si="94"/>
        <v/>
      </c>
      <c r="DF93" s="2" t="str">
        <f t="shared" si="95"/>
        <v/>
      </c>
      <c r="DG93" s="2" t="str">
        <f t="shared" si="96"/>
        <v/>
      </c>
      <c r="DH93" s="2" t="str">
        <f t="shared" si="97"/>
        <v/>
      </c>
      <c r="DI93" s="2" t="str">
        <f t="shared" si="98"/>
        <v/>
      </c>
      <c r="DJ93" s="2" t="str">
        <f t="shared" si="99"/>
        <v/>
      </c>
      <c r="DK93" s="2" t="str">
        <f t="shared" si="100"/>
        <v/>
      </c>
      <c r="DL93" s="16" t="str">
        <f t="shared" si="101"/>
        <v/>
      </c>
      <c r="DM93" s="16" t="str">
        <f t="shared" si="102"/>
        <v/>
      </c>
      <c r="DN93" s="16" t="str">
        <f t="shared" si="103"/>
        <v/>
      </c>
      <c r="DO93" s="72" t="str">
        <f t="shared" si="104"/>
        <v/>
      </c>
      <c r="DP93" s="16" t="str">
        <f t="shared" si="105"/>
        <v/>
      </c>
      <c r="DQ93" s="16" t="str">
        <f t="shared" si="106"/>
        <v/>
      </c>
      <c r="DR93" s="2" t="str">
        <f t="shared" si="107"/>
        <v/>
      </c>
      <c r="DS93" s="2" t="str">
        <f t="shared" si="108"/>
        <v/>
      </c>
      <c r="DT93" s="2" t="str">
        <f t="shared" si="109"/>
        <v/>
      </c>
      <c r="DU93" s="2" t="str">
        <f t="shared" si="110"/>
        <v/>
      </c>
      <c r="DV93" s="15"/>
      <c r="DW93" s="17"/>
      <c r="DX93" s="17"/>
      <c r="DY93" s="47" t="str">
        <f t="shared" si="138"/>
        <v/>
      </c>
      <c r="DZ93" s="47" t="str">
        <f t="shared" si="138"/>
        <v/>
      </c>
      <c r="EA93" s="47" t="str">
        <f t="shared" si="138"/>
        <v/>
      </c>
      <c r="EB93" s="47" t="str">
        <f t="shared" si="138"/>
        <v/>
      </c>
      <c r="EC93" s="49" t="str">
        <f t="shared" si="138"/>
        <v/>
      </c>
      <c r="ED93" s="49" t="str">
        <f t="shared" si="138"/>
        <v/>
      </c>
      <c r="EE93" s="47" t="str">
        <f t="shared" si="138"/>
        <v/>
      </c>
      <c r="EF93" s="47" t="str">
        <f t="shared" si="138"/>
        <v/>
      </c>
      <c r="EG93" s="47" t="str">
        <f t="shared" si="138"/>
        <v/>
      </c>
      <c r="EH93" s="6">
        <f t="shared" si="16"/>
        <v>0</v>
      </c>
      <c r="EI93" s="6">
        <f t="shared" si="17"/>
        <v>0</v>
      </c>
      <c r="EJ93" s="2" t="str">
        <f t="shared" si="18"/>
        <v/>
      </c>
      <c r="EK93" s="2" t="str">
        <f t="shared" si="19"/>
        <v/>
      </c>
      <c r="EL93" s="2" t="str">
        <f t="shared" si="127"/>
        <v/>
      </c>
      <c r="EM93" s="2" t="str">
        <f t="shared" si="21"/>
        <v/>
      </c>
      <c r="EN93" s="2" t="str">
        <f t="shared" si="22"/>
        <v/>
      </c>
      <c r="EO93" s="2">
        <f t="shared" si="23"/>
        <v>0</v>
      </c>
      <c r="EP93" s="2">
        <f t="shared" si="111"/>
        <v>0</v>
      </c>
      <c r="EQ93" s="2"/>
      <c r="ER93" s="2"/>
      <c r="ES93" s="2"/>
      <c r="ET93" s="2"/>
      <c r="EU93" s="2"/>
      <c r="EV93" s="2"/>
      <c r="EW93" s="2">
        <f t="shared" si="24"/>
        <v>0</v>
      </c>
      <c r="EX93" s="2">
        <f t="shared" si="25"/>
        <v>0</v>
      </c>
      <c r="EY93" s="2">
        <f t="shared" si="112"/>
        <v>0</v>
      </c>
      <c r="EZ93" s="2">
        <f t="shared" si="26"/>
        <v>0</v>
      </c>
      <c r="FA93" s="2">
        <f t="shared" si="27"/>
        <v>0</v>
      </c>
      <c r="FB93" s="59"/>
      <c r="FC93" s="2">
        <f t="shared" si="28"/>
        <v>0</v>
      </c>
      <c r="FD93" s="2">
        <f t="shared" si="113"/>
        <v>0</v>
      </c>
      <c r="FE93" s="3">
        <f t="shared" si="126"/>
        <v>0</v>
      </c>
      <c r="FF93" s="3">
        <f t="shared" si="114"/>
        <v>0</v>
      </c>
      <c r="FG93" s="3">
        <f t="shared" si="115"/>
        <v>0</v>
      </c>
      <c r="FH93" s="3">
        <f t="shared" si="29"/>
        <v>0</v>
      </c>
      <c r="FI93" s="67">
        <f t="shared" si="30"/>
        <v>0</v>
      </c>
      <c r="FJ93" s="3">
        <f t="shared" si="31"/>
        <v>0</v>
      </c>
      <c r="FK93" s="3">
        <f t="shared" si="32"/>
        <v>0</v>
      </c>
      <c r="FL93" s="3">
        <f t="shared" si="116"/>
        <v>0</v>
      </c>
      <c r="FM93" s="3">
        <f t="shared" si="117"/>
        <v>0</v>
      </c>
      <c r="FN93" s="3">
        <f t="shared" si="118"/>
        <v>0</v>
      </c>
      <c r="FO93" s="2">
        <f t="shared" si="33"/>
        <v>0</v>
      </c>
      <c r="FP93" s="2">
        <f t="shared" si="34"/>
        <v>0</v>
      </c>
      <c r="FQ93" s="2">
        <f t="shared" si="119"/>
        <v>0</v>
      </c>
      <c r="FR93" s="6" t="str">
        <f>IF(A93=1,1,IF(DW93="","",COUNTA($DW$31:DW93)+1))</f>
        <v/>
      </c>
      <c r="FS93" s="6" t="str">
        <f t="shared" si="35"/>
        <v/>
      </c>
      <c r="FT93" s="43">
        <f t="shared" si="120"/>
        <v>0</v>
      </c>
      <c r="FU93" s="23">
        <f t="shared" si="121"/>
        <v>0</v>
      </c>
      <c r="FV93" s="21">
        <f t="shared" si="122"/>
        <v>0</v>
      </c>
    </row>
    <row r="94" spans="1:178">
      <c r="A94" s="4" t="str">
        <f t="shared" si="36"/>
        <v/>
      </c>
      <c r="B94" s="33"/>
      <c r="C94" s="33"/>
      <c r="D94" s="33"/>
      <c r="E94" s="33"/>
      <c r="F94" s="33"/>
      <c r="G94" s="11" t="str">
        <f t="shared" si="2"/>
        <v/>
      </c>
      <c r="H94" s="3" t="str">
        <f t="shared" si="37"/>
        <v/>
      </c>
      <c r="I94" s="3" t="str">
        <f t="shared" si="3"/>
        <v/>
      </c>
      <c r="J94" s="3" t="str">
        <f t="shared" si="38"/>
        <v/>
      </c>
      <c r="K94" s="3" t="str">
        <f t="shared" si="4"/>
        <v/>
      </c>
      <c r="L94" s="2" t="str">
        <f t="shared" si="5"/>
        <v/>
      </c>
      <c r="M94" s="8" t="str">
        <f t="shared" si="39"/>
        <v/>
      </c>
      <c r="N94" s="8" t="str">
        <f t="shared" si="6"/>
        <v/>
      </c>
      <c r="O94" s="8" t="str">
        <f t="shared" si="40"/>
        <v/>
      </c>
      <c r="P94" s="8" t="str">
        <f t="shared" si="7"/>
        <v/>
      </c>
      <c r="Q94" s="2" t="str">
        <f t="shared" si="8"/>
        <v/>
      </c>
      <c r="R94" s="3" t="str">
        <f t="shared" si="9"/>
        <v/>
      </c>
      <c r="S94" s="3" t="str">
        <f t="shared" si="10"/>
        <v/>
      </c>
      <c r="T94" s="3" t="str">
        <f t="shared" si="41"/>
        <v/>
      </c>
      <c r="U94" s="8" t="str">
        <f t="shared" si="11"/>
        <v/>
      </c>
      <c r="V94" s="2" t="str">
        <f t="shared" si="12"/>
        <v/>
      </c>
      <c r="W94" s="2" t="str">
        <f t="shared" si="13"/>
        <v/>
      </c>
      <c r="X94" s="2" t="str">
        <f t="shared" si="123"/>
        <v/>
      </c>
      <c r="Y94" s="2" t="str">
        <f t="shared" si="14"/>
        <v/>
      </c>
      <c r="Z94" s="46" t="str">
        <f t="shared" si="135"/>
        <v/>
      </c>
      <c r="AA94" s="46" t="str">
        <f t="shared" si="43"/>
        <v/>
      </c>
      <c r="AB94" s="47"/>
      <c r="AC94" s="46" t="str">
        <f t="shared" si="44"/>
        <v/>
      </c>
      <c r="AD94" s="47" t="str">
        <f t="shared" si="136"/>
        <v/>
      </c>
      <c r="AE94" s="48" t="str">
        <f t="shared" si="46"/>
        <v/>
      </c>
      <c r="AF94" s="49" t="str">
        <f t="shared" si="137"/>
        <v/>
      </c>
      <c r="AG94" s="49" t="str">
        <f t="shared" si="137"/>
        <v/>
      </c>
      <c r="AH94" s="49" t="str">
        <f t="shared" si="137"/>
        <v/>
      </c>
      <c r="AI94" s="47" t="str">
        <f t="shared" si="137"/>
        <v/>
      </c>
      <c r="AJ94" s="47" t="str">
        <f t="shared" si="137"/>
        <v/>
      </c>
      <c r="AK94" s="46" t="str">
        <f t="shared" si="137"/>
        <v/>
      </c>
      <c r="AL94" s="47"/>
      <c r="AM94" s="53" t="str">
        <f t="shared" si="48"/>
        <v/>
      </c>
      <c r="AN94" s="50" t="str">
        <f t="shared" si="49"/>
        <v/>
      </c>
      <c r="AO94" s="53" t="s">
        <v>85</v>
      </c>
      <c r="AP94" s="52" t="str">
        <f t="shared" si="50"/>
        <v/>
      </c>
      <c r="AQ94" s="52" t="str">
        <f t="shared" si="51"/>
        <v/>
      </c>
      <c r="AR94" s="47">
        <f t="shared" si="52"/>
        <v>0</v>
      </c>
      <c r="AS94" s="53" t="str">
        <f t="shared" si="53"/>
        <v/>
      </c>
      <c r="AT94" s="52" t="str">
        <f t="shared" si="54"/>
        <v/>
      </c>
      <c r="AU94" s="9" t="str">
        <f t="shared" si="55"/>
        <v/>
      </c>
      <c r="AV94" s="9" t="str">
        <f t="shared" si="56"/>
        <v/>
      </c>
      <c r="AW94" s="12" t="str">
        <f t="shared" si="57"/>
        <v/>
      </c>
      <c r="AX94" s="9" t="str">
        <f t="shared" si="58"/>
        <v/>
      </c>
      <c r="AY94" s="12" t="str">
        <f t="shared" si="59"/>
        <v/>
      </c>
      <c r="AZ94" s="10" t="str">
        <f t="shared" si="60"/>
        <v/>
      </c>
      <c r="BA94" s="10" t="str">
        <f t="shared" si="61"/>
        <v/>
      </c>
      <c r="BB94" s="10" t="str">
        <f t="shared" si="62"/>
        <v/>
      </c>
      <c r="BC94" s="10" t="str">
        <f t="shared" si="63"/>
        <v/>
      </c>
      <c r="BD94" s="10" t="str">
        <f t="shared" si="64"/>
        <v/>
      </c>
      <c r="BE94" s="12" t="str">
        <f t="shared" si="65"/>
        <v/>
      </c>
      <c r="BF94" s="9" t="str">
        <f t="shared" si="66"/>
        <v/>
      </c>
      <c r="BG94" s="9" t="str">
        <f t="shared" si="67"/>
        <v/>
      </c>
      <c r="BH94" s="7" t="str">
        <f t="shared" si="68"/>
        <v/>
      </c>
      <c r="BI94" s="7" t="str">
        <f t="shared" si="69"/>
        <v/>
      </c>
      <c r="BJ94" s="12" t="str">
        <f t="shared" si="70"/>
        <v/>
      </c>
      <c r="BK94" s="80" t="str">
        <f t="shared" si="71"/>
        <v/>
      </c>
      <c r="BL94" s="7" t="str">
        <f t="shared" si="72"/>
        <v/>
      </c>
      <c r="BM94" s="7" t="str">
        <f t="shared" si="124"/>
        <v/>
      </c>
      <c r="BN94" s="12" t="str">
        <f t="shared" si="73"/>
        <v/>
      </c>
      <c r="BO94" s="9" t="str">
        <f t="shared" si="74"/>
        <v/>
      </c>
      <c r="BP94" s="2" t="str">
        <f t="shared" si="75"/>
        <v/>
      </c>
      <c r="BQ94" s="2" t="str">
        <f t="shared" si="76"/>
        <v/>
      </c>
      <c r="BR94" s="20" t="str">
        <f t="shared" si="134"/>
        <v/>
      </c>
      <c r="BS94" s="20" t="str">
        <f t="shared" si="134"/>
        <v/>
      </c>
      <c r="BT94" s="20" t="str">
        <f t="shared" si="134"/>
        <v/>
      </c>
      <c r="BU94" s="86" t="str">
        <f t="shared" si="78"/>
        <v/>
      </c>
      <c r="BV94" s="86" t="str">
        <f t="shared" si="79"/>
        <v/>
      </c>
      <c r="BW94" s="20" t="str">
        <f t="shared" si="134"/>
        <v/>
      </c>
      <c r="BX94" s="86" t="str">
        <f t="shared" ref="BX94:CD111" si="139">IF($A94="","",BX$30)</f>
        <v/>
      </c>
      <c r="BY94" s="86" t="str">
        <f t="shared" si="139"/>
        <v/>
      </c>
      <c r="BZ94" s="86" t="str">
        <f t="shared" si="139"/>
        <v/>
      </c>
      <c r="CA94" s="86" t="str">
        <f t="shared" si="139"/>
        <v/>
      </c>
      <c r="CB94" s="86" t="str">
        <f t="shared" si="139"/>
        <v/>
      </c>
      <c r="CC94" s="86" t="str">
        <f t="shared" si="139"/>
        <v/>
      </c>
      <c r="CD94" s="86" t="str">
        <f t="shared" si="139"/>
        <v/>
      </c>
      <c r="CE94" s="20" t="str">
        <f t="shared" si="125"/>
        <v/>
      </c>
      <c r="CF94" s="14" t="str">
        <f t="shared" si="81"/>
        <v/>
      </c>
      <c r="CG94" s="14" t="str">
        <f t="shared" si="82"/>
        <v/>
      </c>
      <c r="CH94" s="8">
        <f t="shared" si="83"/>
        <v>0</v>
      </c>
      <c r="CI94" s="9" t="str">
        <f t="shared" si="84"/>
        <v/>
      </c>
      <c r="CJ94" s="9" t="str">
        <f t="shared" si="85"/>
        <v/>
      </c>
      <c r="CK94" s="9" t="str">
        <f t="shared" si="86"/>
        <v/>
      </c>
      <c r="CL94" s="9" t="str">
        <f t="shared" si="87"/>
        <v/>
      </c>
      <c r="CM94" s="9" t="str">
        <f t="shared" si="88"/>
        <v/>
      </c>
      <c r="CN94" s="9" t="str">
        <f t="shared" si="89"/>
        <v/>
      </c>
      <c r="CO94" s="9" t="str">
        <f t="shared" si="132"/>
        <v/>
      </c>
      <c r="CP94" s="9" t="str">
        <f t="shared" si="132"/>
        <v/>
      </c>
      <c r="CQ94" s="9" t="str">
        <f t="shared" si="132"/>
        <v/>
      </c>
      <c r="CR94" s="9" t="str">
        <f t="shared" si="132"/>
        <v/>
      </c>
      <c r="CS94" s="9" t="str">
        <f t="shared" si="132"/>
        <v/>
      </c>
      <c r="CT94" s="9" t="str">
        <f t="shared" si="132"/>
        <v/>
      </c>
      <c r="CU94" s="9" t="str">
        <f t="shared" si="132"/>
        <v/>
      </c>
      <c r="CV94" s="9" t="str">
        <f t="shared" si="91"/>
        <v/>
      </c>
      <c r="CW94" s="9" t="str">
        <f t="shared" si="133"/>
        <v/>
      </c>
      <c r="CX94" s="9" t="str">
        <f t="shared" si="133"/>
        <v/>
      </c>
      <c r="CY94" s="9" t="str">
        <f t="shared" si="133"/>
        <v/>
      </c>
      <c r="CZ94" s="9" t="str">
        <f t="shared" si="133"/>
        <v/>
      </c>
      <c r="DA94" s="9" t="str">
        <f t="shared" si="133"/>
        <v/>
      </c>
      <c r="DB94" s="9" t="str">
        <f t="shared" si="133"/>
        <v/>
      </c>
      <c r="DC94" s="9" t="str">
        <f t="shared" si="133"/>
        <v/>
      </c>
      <c r="DD94" s="2" t="str">
        <f t="shared" si="93"/>
        <v/>
      </c>
      <c r="DE94" s="2" t="str">
        <f t="shared" si="94"/>
        <v/>
      </c>
      <c r="DF94" s="2" t="str">
        <f t="shared" si="95"/>
        <v/>
      </c>
      <c r="DG94" s="2" t="str">
        <f t="shared" si="96"/>
        <v/>
      </c>
      <c r="DH94" s="2" t="str">
        <f t="shared" si="97"/>
        <v/>
      </c>
      <c r="DI94" s="2" t="str">
        <f t="shared" si="98"/>
        <v/>
      </c>
      <c r="DJ94" s="2" t="str">
        <f t="shared" si="99"/>
        <v/>
      </c>
      <c r="DK94" s="2" t="str">
        <f t="shared" si="100"/>
        <v/>
      </c>
      <c r="DL94" s="16" t="str">
        <f t="shared" si="101"/>
        <v/>
      </c>
      <c r="DM94" s="16" t="str">
        <f t="shared" si="102"/>
        <v/>
      </c>
      <c r="DN94" s="16" t="str">
        <f t="shared" si="103"/>
        <v/>
      </c>
      <c r="DO94" s="72" t="str">
        <f t="shared" si="104"/>
        <v/>
      </c>
      <c r="DP94" s="16" t="str">
        <f t="shared" si="105"/>
        <v/>
      </c>
      <c r="DQ94" s="16" t="str">
        <f t="shared" si="106"/>
        <v/>
      </c>
      <c r="DR94" s="2" t="str">
        <f t="shared" si="107"/>
        <v/>
      </c>
      <c r="DS94" s="2" t="str">
        <f t="shared" si="108"/>
        <v/>
      </c>
      <c r="DT94" s="2" t="str">
        <f t="shared" si="109"/>
        <v/>
      </c>
      <c r="DU94" s="2" t="str">
        <f t="shared" si="110"/>
        <v/>
      </c>
      <c r="DV94" s="15"/>
      <c r="DW94" s="18"/>
      <c r="DX94" s="17"/>
      <c r="DY94" s="47" t="str">
        <f t="shared" si="138"/>
        <v/>
      </c>
      <c r="DZ94" s="47" t="str">
        <f t="shared" si="138"/>
        <v/>
      </c>
      <c r="EA94" s="47" t="str">
        <f t="shared" si="138"/>
        <v/>
      </c>
      <c r="EB94" s="47" t="str">
        <f t="shared" si="138"/>
        <v/>
      </c>
      <c r="EC94" s="49" t="str">
        <f t="shared" si="138"/>
        <v/>
      </c>
      <c r="ED94" s="49" t="str">
        <f t="shared" si="138"/>
        <v/>
      </c>
      <c r="EE94" s="47" t="str">
        <f t="shared" si="138"/>
        <v/>
      </c>
      <c r="EF94" s="47" t="str">
        <f t="shared" si="138"/>
        <v/>
      </c>
      <c r="EG94" s="47" t="str">
        <f t="shared" si="138"/>
        <v/>
      </c>
      <c r="EH94" s="6">
        <f t="shared" si="16"/>
        <v>0</v>
      </c>
      <c r="EI94" s="6">
        <f t="shared" si="17"/>
        <v>0</v>
      </c>
      <c r="EJ94" s="2" t="str">
        <f t="shared" si="18"/>
        <v/>
      </c>
      <c r="EK94" s="2" t="str">
        <f t="shared" si="19"/>
        <v/>
      </c>
      <c r="EL94" s="2" t="str">
        <f t="shared" si="127"/>
        <v/>
      </c>
      <c r="EM94" s="2" t="str">
        <f t="shared" si="21"/>
        <v/>
      </c>
      <c r="EN94" s="2" t="str">
        <f t="shared" si="22"/>
        <v/>
      </c>
      <c r="EO94" s="2">
        <f t="shared" si="23"/>
        <v>0</v>
      </c>
      <c r="EP94" s="2">
        <f t="shared" si="111"/>
        <v>0</v>
      </c>
      <c r="EQ94" s="2"/>
      <c r="ER94" s="2"/>
      <c r="ES94" s="2"/>
      <c r="ET94" s="2"/>
      <c r="EU94" s="2"/>
      <c r="EV94" s="2"/>
      <c r="EW94" s="2">
        <f t="shared" si="24"/>
        <v>0</v>
      </c>
      <c r="EX94" s="2">
        <f t="shared" si="25"/>
        <v>0</v>
      </c>
      <c r="EY94" s="2">
        <f t="shared" si="112"/>
        <v>0</v>
      </c>
      <c r="EZ94" s="2">
        <f t="shared" si="26"/>
        <v>0</v>
      </c>
      <c r="FA94" s="2">
        <f t="shared" si="27"/>
        <v>0</v>
      </c>
      <c r="FB94" s="59"/>
      <c r="FC94" s="2">
        <f t="shared" si="28"/>
        <v>0</v>
      </c>
      <c r="FD94" s="2">
        <f t="shared" si="113"/>
        <v>0</v>
      </c>
      <c r="FE94" s="3">
        <f t="shared" si="126"/>
        <v>0</v>
      </c>
      <c r="FF94" s="3">
        <f t="shared" si="114"/>
        <v>0</v>
      </c>
      <c r="FG94" s="3">
        <f t="shared" si="115"/>
        <v>0</v>
      </c>
      <c r="FH94" s="3">
        <f t="shared" si="29"/>
        <v>0</v>
      </c>
      <c r="FI94" s="67">
        <f t="shared" si="30"/>
        <v>0</v>
      </c>
      <c r="FJ94" s="3">
        <f t="shared" si="31"/>
        <v>0</v>
      </c>
      <c r="FK94" s="3">
        <f t="shared" si="32"/>
        <v>0</v>
      </c>
      <c r="FL94" s="3">
        <f t="shared" si="116"/>
        <v>0</v>
      </c>
      <c r="FM94" s="3">
        <f t="shared" si="117"/>
        <v>0</v>
      </c>
      <c r="FN94" s="3">
        <f t="shared" si="118"/>
        <v>0</v>
      </c>
      <c r="FO94" s="2">
        <f t="shared" si="33"/>
        <v>0</v>
      </c>
      <c r="FP94" s="2">
        <f t="shared" si="34"/>
        <v>0</v>
      </c>
      <c r="FQ94" s="2">
        <f t="shared" si="119"/>
        <v>0</v>
      </c>
      <c r="FR94" s="6" t="str">
        <f>IF(A94=1,1,IF(DW94="","",COUNTA($DW$31:DW94)+1))</f>
        <v/>
      </c>
      <c r="FS94" s="6" t="str">
        <f t="shared" si="35"/>
        <v/>
      </c>
      <c r="FT94" s="43">
        <f t="shared" si="120"/>
        <v>0</v>
      </c>
      <c r="FU94" s="23">
        <f t="shared" si="121"/>
        <v>0</v>
      </c>
      <c r="FV94" s="21">
        <f t="shared" si="122"/>
        <v>0</v>
      </c>
    </row>
    <row r="95" spans="1:178">
      <c r="A95" s="4" t="str">
        <f t="shared" si="36"/>
        <v/>
      </c>
      <c r="B95" s="33"/>
      <c r="C95" s="33"/>
      <c r="D95" s="33"/>
      <c r="E95" s="33"/>
      <c r="F95" s="33"/>
      <c r="G95" s="11" t="str">
        <f t="shared" ref="G95:G151" si="140">IF(B95="","",IF(Y95&lt;0,"Niveleta nad terénem",""))</f>
        <v/>
      </c>
      <c r="H95" s="3" t="str">
        <f t="shared" si="37"/>
        <v/>
      </c>
      <c r="I95" s="3" t="str">
        <f t="shared" ref="I95:I151" si="141">IF($B95="","",IF(C95="",I96,$B95))</f>
        <v/>
      </c>
      <c r="J95" s="3" t="str">
        <f t="shared" si="38"/>
        <v/>
      </c>
      <c r="K95" s="3" t="str">
        <f t="shared" ref="K95:K151" si="142">IF($B95="","",IF(C95="",K96,C95))</f>
        <v/>
      </c>
      <c r="L95" s="2" t="str">
        <f t="shared" ref="L95:L151" si="143">IFERROR(IF($C95="",J95+((K95-J95)*(B95-H95)/(I95-H95)),$C95),"")</f>
        <v/>
      </c>
      <c r="M95" s="8" t="str">
        <f t="shared" si="39"/>
        <v/>
      </c>
      <c r="N95" s="8" t="str">
        <f t="shared" ref="N95:N151" si="144">IF($B95="","",IF(D95="",N96,$B95))</f>
        <v/>
      </c>
      <c r="O95" s="8" t="str">
        <f t="shared" si="40"/>
        <v/>
      </c>
      <c r="P95" s="8" t="str">
        <f t="shared" ref="P95:P151" si="145">IF($B95="","",IF(D95="",P96,D95))</f>
        <v/>
      </c>
      <c r="Q95" s="2" t="str">
        <f t="shared" ref="Q95:Q151" si="146">IFERROR(IF($D95="",O95+((P95-O95)*(B95-M95)/(N95-M95)),$D95),"")</f>
        <v/>
      </c>
      <c r="R95" s="3" t="str">
        <f t="shared" ref="R95:R151" si="147">IF($B95="","",IF(E95="",R94,$B95))</f>
        <v/>
      </c>
      <c r="S95" s="3" t="str">
        <f t="shared" ref="S95:S150" si="148">IF($B95="","",IF(E95="",S96,$B95))</f>
        <v/>
      </c>
      <c r="T95" s="3" t="str">
        <f t="shared" si="41"/>
        <v/>
      </c>
      <c r="U95" s="8" t="str">
        <f t="shared" ref="U95:U150" si="149">IF($B95="","",IF(E95="",U96,E95))</f>
        <v/>
      </c>
      <c r="V95" s="2" t="str">
        <f t="shared" ref="V95:V151" si="150">IFERROR(IF($E95="",IF(W95="","",T95+((U95-T95)*(B95-R95)/(S95-R95))),$E95),"")</f>
        <v/>
      </c>
      <c r="W95" s="2" t="str">
        <f t="shared" ref="W95:W151" si="151">IF($B95="","",IF(F95="",IF(W94="k","",W94),F95))</f>
        <v/>
      </c>
      <c r="X95" s="2" t="str">
        <f t="shared" si="123"/>
        <v/>
      </c>
      <c r="Y95" s="2" t="str">
        <f t="shared" ref="Y95:Y151" si="152">IFERROR(L95-Q95,"")</f>
        <v/>
      </c>
      <c r="Z95" s="46" t="str">
        <f t="shared" si="135"/>
        <v/>
      </c>
      <c r="AA95" s="46" t="str">
        <f t="shared" si="43"/>
        <v/>
      </c>
      <c r="AB95" s="47"/>
      <c r="AC95" s="46" t="str">
        <f t="shared" si="44"/>
        <v/>
      </c>
      <c r="AD95" s="47" t="str">
        <f t="shared" si="136"/>
        <v/>
      </c>
      <c r="AE95" s="48" t="str">
        <f t="shared" si="46"/>
        <v/>
      </c>
      <c r="AF95" s="49" t="str">
        <f t="shared" si="137"/>
        <v/>
      </c>
      <c r="AG95" s="49" t="str">
        <f t="shared" si="137"/>
        <v/>
      </c>
      <c r="AH95" s="49" t="str">
        <f t="shared" si="137"/>
        <v/>
      </c>
      <c r="AI95" s="47" t="str">
        <f t="shared" si="137"/>
        <v/>
      </c>
      <c r="AJ95" s="47" t="str">
        <f t="shared" si="137"/>
        <v/>
      </c>
      <c r="AK95" s="46" t="str">
        <f t="shared" si="137"/>
        <v/>
      </c>
      <c r="AL95" s="47"/>
      <c r="AM95" s="53" t="str">
        <f t="shared" si="48"/>
        <v/>
      </c>
      <c r="AN95" s="50" t="str">
        <f t="shared" si="49"/>
        <v/>
      </c>
      <c r="AO95" s="53" t="s">
        <v>85</v>
      </c>
      <c r="AP95" s="52" t="str">
        <f t="shared" si="50"/>
        <v/>
      </c>
      <c r="AQ95" s="52" t="str">
        <f t="shared" si="51"/>
        <v/>
      </c>
      <c r="AR95" s="47">
        <f t="shared" si="52"/>
        <v>0</v>
      </c>
      <c r="AS95" s="53" t="str">
        <f t="shared" si="53"/>
        <v/>
      </c>
      <c r="AT95" s="52" t="str">
        <f t="shared" si="54"/>
        <v/>
      </c>
      <c r="AU95" s="9" t="str">
        <f t="shared" si="55"/>
        <v/>
      </c>
      <c r="AV95" s="9" t="str">
        <f t="shared" si="56"/>
        <v/>
      </c>
      <c r="AW95" s="12" t="str">
        <f t="shared" si="57"/>
        <v/>
      </c>
      <c r="AX95" s="9" t="str">
        <f t="shared" si="58"/>
        <v/>
      </c>
      <c r="AY95" s="12" t="str">
        <f t="shared" si="59"/>
        <v/>
      </c>
      <c r="AZ95" s="10" t="str">
        <f t="shared" si="60"/>
        <v/>
      </c>
      <c r="BA95" s="10" t="str">
        <f t="shared" si="61"/>
        <v/>
      </c>
      <c r="BB95" s="10" t="str">
        <f t="shared" si="62"/>
        <v/>
      </c>
      <c r="BC95" s="10" t="str">
        <f t="shared" si="63"/>
        <v/>
      </c>
      <c r="BD95" s="10" t="str">
        <f t="shared" si="64"/>
        <v/>
      </c>
      <c r="BE95" s="12" t="str">
        <f t="shared" si="65"/>
        <v/>
      </c>
      <c r="BF95" s="9" t="str">
        <f t="shared" si="66"/>
        <v/>
      </c>
      <c r="BG95" s="9" t="str">
        <f t="shared" si="67"/>
        <v/>
      </c>
      <c r="BH95" s="7" t="str">
        <f t="shared" si="68"/>
        <v/>
      </c>
      <c r="BI95" s="7" t="str">
        <f t="shared" si="69"/>
        <v/>
      </c>
      <c r="BJ95" s="12" t="str">
        <f t="shared" si="70"/>
        <v/>
      </c>
      <c r="BK95" s="80" t="str">
        <f t="shared" si="71"/>
        <v/>
      </c>
      <c r="BL95" s="7" t="str">
        <f t="shared" si="72"/>
        <v/>
      </c>
      <c r="BM95" s="7" t="str">
        <f t="shared" si="124"/>
        <v/>
      </c>
      <c r="BN95" s="12" t="str">
        <f t="shared" si="73"/>
        <v/>
      </c>
      <c r="BO95" s="9" t="str">
        <f t="shared" si="74"/>
        <v/>
      </c>
      <c r="BP95" s="2" t="str">
        <f t="shared" si="75"/>
        <v/>
      </c>
      <c r="BQ95" s="2" t="str">
        <f t="shared" si="76"/>
        <v/>
      </c>
      <c r="BR95" s="20" t="str">
        <f t="shared" ref="BR95:CD128" si="153">IF($A95="","",BR$30)</f>
        <v/>
      </c>
      <c r="BS95" s="20" t="str">
        <f t="shared" si="153"/>
        <v/>
      </c>
      <c r="BT95" s="20" t="str">
        <f t="shared" si="153"/>
        <v/>
      </c>
      <c r="BU95" s="86" t="str">
        <f t="shared" si="78"/>
        <v/>
      </c>
      <c r="BV95" s="86" t="str">
        <f t="shared" si="79"/>
        <v/>
      </c>
      <c r="BW95" s="20" t="str">
        <f t="shared" si="153"/>
        <v/>
      </c>
      <c r="BX95" s="86" t="str">
        <f t="shared" si="139"/>
        <v/>
      </c>
      <c r="BY95" s="86" t="str">
        <f t="shared" si="139"/>
        <v/>
      </c>
      <c r="BZ95" s="86" t="str">
        <f t="shared" si="139"/>
        <v/>
      </c>
      <c r="CA95" s="86" t="str">
        <f t="shared" si="139"/>
        <v/>
      </c>
      <c r="CB95" s="86" t="str">
        <f t="shared" si="139"/>
        <v/>
      </c>
      <c r="CC95" s="86" t="str">
        <f t="shared" si="139"/>
        <v/>
      </c>
      <c r="CD95" s="86" t="str">
        <f t="shared" si="139"/>
        <v/>
      </c>
      <c r="CE95" s="20" t="str">
        <f t="shared" si="125"/>
        <v/>
      </c>
      <c r="CF95" s="14" t="str">
        <f t="shared" si="81"/>
        <v/>
      </c>
      <c r="CG95" s="14" t="str">
        <f t="shared" si="82"/>
        <v/>
      </c>
      <c r="CH95" s="8">
        <f t="shared" si="83"/>
        <v>0</v>
      </c>
      <c r="CI95" s="9" t="str">
        <f t="shared" si="84"/>
        <v/>
      </c>
      <c r="CJ95" s="9" t="str">
        <f t="shared" si="85"/>
        <v/>
      </c>
      <c r="CK95" s="9" t="str">
        <f t="shared" si="86"/>
        <v/>
      </c>
      <c r="CL95" s="9" t="str">
        <f t="shared" si="87"/>
        <v/>
      </c>
      <c r="CM95" s="9" t="str">
        <f t="shared" si="88"/>
        <v/>
      </c>
      <c r="CN95" s="9" t="str">
        <f t="shared" si="89"/>
        <v/>
      </c>
      <c r="CO95" s="9" t="str">
        <f t="shared" si="132"/>
        <v/>
      </c>
      <c r="CP95" s="9" t="str">
        <f t="shared" si="132"/>
        <v/>
      </c>
      <c r="CQ95" s="9" t="str">
        <f t="shared" si="132"/>
        <v/>
      </c>
      <c r="CR95" s="9" t="str">
        <f t="shared" si="132"/>
        <v/>
      </c>
      <c r="CS95" s="9" t="str">
        <f t="shared" si="132"/>
        <v/>
      </c>
      <c r="CT95" s="9" t="str">
        <f t="shared" si="132"/>
        <v/>
      </c>
      <c r="CU95" s="9" t="str">
        <f t="shared" si="132"/>
        <v/>
      </c>
      <c r="CV95" s="9" t="str">
        <f t="shared" si="91"/>
        <v/>
      </c>
      <c r="CW95" s="9" t="str">
        <f t="shared" si="133"/>
        <v/>
      </c>
      <c r="CX95" s="9" t="str">
        <f t="shared" si="133"/>
        <v/>
      </c>
      <c r="CY95" s="9" t="str">
        <f t="shared" si="133"/>
        <v/>
      </c>
      <c r="CZ95" s="9" t="str">
        <f t="shared" si="133"/>
        <v/>
      </c>
      <c r="DA95" s="9" t="str">
        <f t="shared" si="133"/>
        <v/>
      </c>
      <c r="DB95" s="9" t="str">
        <f t="shared" si="133"/>
        <v/>
      </c>
      <c r="DC95" s="9" t="str">
        <f t="shared" si="133"/>
        <v/>
      </c>
      <c r="DD95" s="2" t="str">
        <f t="shared" si="93"/>
        <v/>
      </c>
      <c r="DE95" s="2" t="str">
        <f t="shared" si="94"/>
        <v/>
      </c>
      <c r="DF95" s="2" t="str">
        <f t="shared" si="95"/>
        <v/>
      </c>
      <c r="DG95" s="2" t="str">
        <f t="shared" si="96"/>
        <v/>
      </c>
      <c r="DH95" s="2" t="str">
        <f t="shared" si="97"/>
        <v/>
      </c>
      <c r="DI95" s="2" t="str">
        <f t="shared" si="98"/>
        <v/>
      </c>
      <c r="DJ95" s="2" t="str">
        <f t="shared" si="99"/>
        <v/>
      </c>
      <c r="DK95" s="2" t="str">
        <f t="shared" si="100"/>
        <v/>
      </c>
      <c r="DL95" s="16" t="str">
        <f t="shared" si="101"/>
        <v/>
      </c>
      <c r="DM95" s="16" t="str">
        <f t="shared" si="102"/>
        <v/>
      </c>
      <c r="DN95" s="16" t="str">
        <f t="shared" si="103"/>
        <v/>
      </c>
      <c r="DO95" s="72" t="str">
        <f t="shared" si="104"/>
        <v/>
      </c>
      <c r="DP95" s="16" t="str">
        <f t="shared" si="105"/>
        <v/>
      </c>
      <c r="DQ95" s="16" t="str">
        <f t="shared" si="106"/>
        <v/>
      </c>
      <c r="DR95" s="2" t="str">
        <f t="shared" si="107"/>
        <v/>
      </c>
      <c r="DS95" s="2" t="str">
        <f t="shared" si="108"/>
        <v/>
      </c>
      <c r="DT95" s="2" t="str">
        <f t="shared" si="109"/>
        <v/>
      </c>
      <c r="DU95" s="2" t="str">
        <f t="shared" si="110"/>
        <v/>
      </c>
      <c r="DV95" s="15"/>
      <c r="DW95" s="18"/>
      <c r="DX95" s="17"/>
      <c r="DY95" s="47" t="str">
        <f t="shared" si="138"/>
        <v/>
      </c>
      <c r="DZ95" s="47" t="str">
        <f t="shared" si="138"/>
        <v/>
      </c>
      <c r="EA95" s="47" t="str">
        <f t="shared" si="138"/>
        <v/>
      </c>
      <c r="EB95" s="47" t="str">
        <f t="shared" si="138"/>
        <v/>
      </c>
      <c r="EC95" s="49" t="str">
        <f t="shared" si="138"/>
        <v/>
      </c>
      <c r="ED95" s="49" t="str">
        <f t="shared" si="138"/>
        <v/>
      </c>
      <c r="EE95" s="47" t="str">
        <f t="shared" si="138"/>
        <v/>
      </c>
      <c r="EF95" s="47" t="str">
        <f t="shared" si="138"/>
        <v/>
      </c>
      <c r="EG95" s="47" t="str">
        <f t="shared" si="138"/>
        <v/>
      </c>
      <c r="EH95" s="6">
        <f t="shared" ref="EH95:EH151" si="154">IF(DW95="",0,DW95/2+DY95)</f>
        <v>0</v>
      </c>
      <c r="EI95" s="6">
        <f t="shared" ref="EI95:EI151" si="155">IF(DW95="",0,DW95/2+DZ95)</f>
        <v>0</v>
      </c>
      <c r="EJ95" s="2" t="str">
        <f t="shared" ref="EJ95:EJ151" si="156">IF(DW95="","",DW95+DY95+DZ95)</f>
        <v/>
      </c>
      <c r="EK95" s="2" t="str">
        <f t="shared" ref="EK95:EK151" si="157">IF(DW95="","",IF(DX95&lt;&gt;0,DX95+EA95+EB95,DW95+EA95+EB95))</f>
        <v/>
      </c>
      <c r="EL95" s="2" t="str">
        <f t="shared" si="127"/>
        <v/>
      </c>
      <c r="EM95" s="2" t="str">
        <f t="shared" ref="EM95:EM151" si="158">IF($DW95="","",EL95-IF(A95=$A$31,AR96,AR95)+EF95)</f>
        <v/>
      </c>
      <c r="EN95" s="2" t="str">
        <f t="shared" ref="EN95:EN151" si="159">IF(DW95="","",EM95*EK95+EM95*EM95*(EC95/2+ED95/2))</f>
        <v/>
      </c>
      <c r="EO95" s="2">
        <f t="shared" ref="EO95:EO151" si="160">IF(DW95="",0,(EJ95)*EN95)</f>
        <v>0</v>
      </c>
      <c r="EP95" s="2">
        <f t="shared" si="111"/>
        <v>0</v>
      </c>
      <c r="EQ95" s="2"/>
      <c r="ER95" s="2"/>
      <c r="ES95" s="2"/>
      <c r="ET95" s="2"/>
      <c r="EU95" s="2"/>
      <c r="EV95" s="2"/>
      <c r="EW95" s="2">
        <f t="shared" ref="EW95:EW151" si="161">IF(DW95="",0,EJ95*(EA95+EB95+IF(DX95&lt;&gt;0,DX95,DW95)))</f>
        <v>0</v>
      </c>
      <c r="EX95" s="2">
        <f t="shared" ref="EX95:EX151" si="162">IF(DW95="",0,EW95*$EF95)</f>
        <v>0</v>
      </c>
      <c r="EY95" s="2">
        <f t="shared" si="112"/>
        <v>0</v>
      </c>
      <c r="EZ95" s="2">
        <f t="shared" ref="EZ95:EZ151" si="163">IF(DW95="",0,IF(DX95&lt;&gt;0,DX95*DW95,PI()*DW95*DW95/4))</f>
        <v>0</v>
      </c>
      <c r="FA95" s="2">
        <f t="shared" ref="FA95:FA151" si="164">IF($DW95="",0,EL95-IF(A95=$A$31,AR96,AR95)+(EE95-EF95))</f>
        <v>0</v>
      </c>
      <c r="FB95" s="59"/>
      <c r="FC95" s="2">
        <f t="shared" ref="FC95:FC151" si="165">IF($DW95="",0,IF(FB95="",EZ95*($EF95+FA95),FB95))</f>
        <v>0</v>
      </c>
      <c r="FD95" s="2">
        <f t="shared" si="113"/>
        <v>0</v>
      </c>
      <c r="FE95" s="3">
        <f t="shared" si="126"/>
        <v>0</v>
      </c>
      <c r="FF95" s="3">
        <f t="shared" si="114"/>
        <v>0</v>
      </c>
      <c r="FG95" s="3">
        <f t="shared" si="115"/>
        <v>0</v>
      </c>
      <c r="FH95" s="3">
        <f t="shared" ref="FH95:FH151" si="166">IF(DW95="",0,IF(FS95=1,DY95,DY95+DZ95))</f>
        <v>0</v>
      </c>
      <c r="FI95" s="67">
        <f t="shared" ref="FI95:FI151" si="167">IF(DW95="",0,IF(A95=$A$31,BI96,BI95))</f>
        <v>0</v>
      </c>
      <c r="FJ95" s="3">
        <f t="shared" ref="FJ95:FJ151" si="168">IF($DW95="",0,Y95+IF(A95=$A$31,AI96+AA96/1000-AR96,AI95+AA95/1000-AR95))</f>
        <v>0</v>
      </c>
      <c r="FK95" s="3">
        <f t="shared" ref="FK95:FK151" si="169">IFERROR(FJ95*AD96+FJ95*FJ95*(AF96/2+AG96/2),0)</f>
        <v>0</v>
      </c>
      <c r="FL95" s="3">
        <f t="shared" si="116"/>
        <v>0</v>
      </c>
      <c r="FM95" s="3">
        <f t="shared" si="117"/>
        <v>0</v>
      </c>
      <c r="FN95" s="3">
        <f t="shared" si="118"/>
        <v>0</v>
      </c>
      <c r="FO95" s="2">
        <f t="shared" ref="FO95:FO151" si="170">IF(DW95="",0,(EL95+EE95)*(EC95+ED95)+EK95)</f>
        <v>0</v>
      </c>
      <c r="FP95" s="2">
        <f t="shared" ref="FP95:FP151" si="171">IF(DW95="",0,FO95*EJ95)</f>
        <v>0</v>
      </c>
      <c r="FQ95" s="2">
        <f t="shared" si="119"/>
        <v>0</v>
      </c>
      <c r="FR95" s="6" t="str">
        <f>IF(A95=1,1,IF(DW95="","",COUNTA($DW$31:DW95)+1))</f>
        <v/>
      </c>
      <c r="FS95" s="6" t="str">
        <f t="shared" ref="FS95:FS151" si="172">IF(DW95="","",IF(FR95=1,1,IF(FR95=$FR$30,3,2)))</f>
        <v/>
      </c>
      <c r="FT95" s="43">
        <f t="shared" si="120"/>
        <v>0</v>
      </c>
      <c r="FU95" s="23">
        <f t="shared" si="121"/>
        <v>0</v>
      </c>
      <c r="FV95" s="21">
        <f t="shared" si="122"/>
        <v>0</v>
      </c>
    </row>
    <row r="96" spans="1:178">
      <c r="A96" s="4" t="str">
        <f t="shared" ref="A96:A151" si="173">IFERROR(IF(B96="","",IF(B96&gt;B95,A95+1,"Chyba staničení")),"----")</f>
        <v/>
      </c>
      <c r="B96" s="33"/>
      <c r="C96" s="33"/>
      <c r="D96" s="33"/>
      <c r="E96" s="33"/>
      <c r="F96" s="33"/>
      <c r="G96" s="11" t="str">
        <f t="shared" si="140"/>
        <v/>
      </c>
      <c r="H96" s="3" t="str">
        <f t="shared" ref="H96:H151" si="174">IF($B96="","",IF(C96="",H95,$B96))</f>
        <v/>
      </c>
      <c r="I96" s="3" t="str">
        <f t="shared" si="141"/>
        <v/>
      </c>
      <c r="J96" s="3" t="str">
        <f t="shared" ref="J96:J151" si="175">IF($B96="","",IF(C96="",J95,C96))</f>
        <v/>
      </c>
      <c r="K96" s="3" t="str">
        <f t="shared" si="142"/>
        <v/>
      </c>
      <c r="L96" s="2" t="str">
        <f t="shared" si="143"/>
        <v/>
      </c>
      <c r="M96" s="8" t="str">
        <f t="shared" ref="M96:M151" si="176">IF($B96="","",IF(D96="",M95,$B96))</f>
        <v/>
      </c>
      <c r="N96" s="8" t="str">
        <f t="shared" si="144"/>
        <v/>
      </c>
      <c r="O96" s="8" t="str">
        <f t="shared" ref="O96:O151" si="177">IF($B96="","",IF(D96="",O95,D96))</f>
        <v/>
      </c>
      <c r="P96" s="8" t="str">
        <f t="shared" si="145"/>
        <v/>
      </c>
      <c r="Q96" s="2" t="str">
        <f t="shared" si="146"/>
        <v/>
      </c>
      <c r="R96" s="3" t="str">
        <f t="shared" si="147"/>
        <v/>
      </c>
      <c r="S96" s="3" t="str">
        <f t="shared" si="148"/>
        <v/>
      </c>
      <c r="T96" s="3" t="str">
        <f t="shared" ref="T96:T151" si="178">IF($B96="","",IF(E96="",T95,E96))</f>
        <v/>
      </c>
      <c r="U96" s="8" t="str">
        <f t="shared" si="149"/>
        <v/>
      </c>
      <c r="V96" s="2" t="str">
        <f t="shared" si="150"/>
        <v/>
      </c>
      <c r="W96" s="2" t="str">
        <f t="shared" si="151"/>
        <v/>
      </c>
      <c r="X96" s="2" t="str">
        <f t="shared" si="123"/>
        <v/>
      </c>
      <c r="Y96" s="2" t="str">
        <f t="shared" si="152"/>
        <v/>
      </c>
      <c r="Z96" s="46" t="str">
        <f t="shared" si="135"/>
        <v/>
      </c>
      <c r="AA96" s="46" t="str">
        <f t="shared" ref="AA96:AA151" si="179">IF(A96="","",$AA$30)</f>
        <v/>
      </c>
      <c r="AB96" s="47"/>
      <c r="AC96" s="46" t="str">
        <f t="shared" ref="AC96:AC151" si="180">IF($A96="","",AC$30)</f>
        <v/>
      </c>
      <c r="AD96" s="47" t="str">
        <f t="shared" si="136"/>
        <v/>
      </c>
      <c r="AE96" s="48" t="str">
        <f t="shared" ref="AE96:AE151" si="181">IF(B96="","",IF(Z96/1000&lt;AD96,"","Šířka výkopu menší než průměr potrubí"))</f>
        <v/>
      </c>
      <c r="AF96" s="49" t="str">
        <f t="shared" si="137"/>
        <v/>
      </c>
      <c r="AG96" s="49" t="str">
        <f t="shared" si="137"/>
        <v/>
      </c>
      <c r="AH96" s="49" t="str">
        <f t="shared" si="137"/>
        <v/>
      </c>
      <c r="AI96" s="47" t="str">
        <f t="shared" si="137"/>
        <v/>
      </c>
      <c r="AJ96" s="47" t="str">
        <f t="shared" si="137"/>
        <v/>
      </c>
      <c r="AK96" s="46" t="str">
        <f t="shared" si="137"/>
        <v/>
      </c>
      <c r="AL96" s="47"/>
      <c r="AM96" s="53" t="str">
        <f t="shared" ref="AM96:AM151" si="182">IF(B96="","",Z96/1000+AJ96)</f>
        <v/>
      </c>
      <c r="AN96" s="50" t="str">
        <f t="shared" ref="AN96:AN151" si="183">IF(B96="","",CONCATENATE(B95," - ",B96))</f>
        <v/>
      </c>
      <c r="AO96" s="53" t="s">
        <v>85</v>
      </c>
      <c r="AP96" s="52" t="str">
        <f t="shared" ref="AP96:AP151" si="184">IF(A96="","",CHOOSE(BR96,0,CI96))</f>
        <v/>
      </c>
      <c r="AQ96" s="52" t="str">
        <f t="shared" ref="AQ96:AQ151" si="185">IF(A96="","",CHOOSE(BR96,0,CHOOSE(BS96,0,AP96)))</f>
        <v/>
      </c>
      <c r="AR96" s="47">
        <f t="shared" ref="AR96:AR151" si="186">IFERROR(LOOKUP(AO96,$AO$3:$AO$24,AR$3:AR$24),0)</f>
        <v>0</v>
      </c>
      <c r="AS96" s="53" t="str">
        <f t="shared" ref="AS96:AS151" si="187">IF(B96="","",AVERAGE(Y95:Y96))</f>
        <v/>
      </c>
      <c r="AT96" s="52" t="str">
        <f t="shared" ref="AT96:AT151" si="188">IFERROR(AS96+AI96+AH96+AA96/1000,"")</f>
        <v/>
      </c>
      <c r="AU96" s="9" t="str">
        <f t="shared" ref="AU96:AU151" si="189">IFERROR(AT96*CI96,"")</f>
        <v/>
      </c>
      <c r="AV96" s="9" t="str">
        <f t="shared" ref="AV96:AV151" si="190">IFERROR(AM96+AI96,"")</f>
        <v/>
      </c>
      <c r="AW96" s="12" t="str">
        <f t="shared" ref="AW96:AW151" si="191">IF(B96="","",IF(AV96&lt;AX96,"","Malé krytí- nutno zmenšit výšku obsypu "))</f>
        <v/>
      </c>
      <c r="AX96" s="9" t="str">
        <f t="shared" ref="AX96:AX151" si="192">IFERROR(AT96-AR96,"")</f>
        <v/>
      </c>
      <c r="AY96" s="12" t="str">
        <f t="shared" ref="AY96:AY151" si="193">IF(D96="","",IF(AX96&gt;=0,"","Hloubka výkopu bez povrchu je záporná. Výška odstranění povrchu je vyšší než hloubka výkopu"))</f>
        <v/>
      </c>
      <c r="AZ96" s="10" t="str">
        <f t="shared" ref="AZ96:AZ151" si="194">IF(B96="","",CHOOSE(AC96,0,IF(AB96="",PI()*Z96*Z96/4000000,AB96)))</f>
        <v/>
      </c>
      <c r="BA96" s="10" t="str">
        <f t="shared" ref="BA96:BA151" si="195">IF(B96="","",(AI96+AH96)*(AF96+AG96)+AD96)</f>
        <v/>
      </c>
      <c r="BB96" s="10" t="str">
        <f t="shared" ref="BB96:BB151" si="196">IF(B96="","",AI96*AD96+AI96*AI96*(AF96/2+AG96/2))</f>
        <v/>
      </c>
      <c r="BC96" s="10" t="str">
        <f t="shared" ref="BC96:BC151" si="197">IF(B96="","",AM96*BA96+AM96*AM96*(AF96/2+AG96/2))</f>
        <v/>
      </c>
      <c r="BD96" s="10" t="str">
        <f t="shared" ref="BD96:BD151" si="198">IF(B96="","",AM96*BA96+AM96*AM96*(AF96/2+AG96/2)-AZ96)</f>
        <v/>
      </c>
      <c r="BE96" s="12" t="str">
        <f t="shared" ref="BE96:BE151" si="199">IF(B96="","",IF(BD96&gt;=0,"","Plocha obsypu je záporná. Celková výška zásypu je pravděpodobně menší než výška potrubí. Dále je uvažováno s hodnotou 0"))</f>
        <v/>
      </c>
      <c r="BF96" s="9" t="str">
        <f t="shared" ref="BF96:BF151" si="200">IF(B96="","",(AM96+AI96+AH96)*(AF96+AG96)+AD96)</f>
        <v/>
      </c>
      <c r="BG96" s="9" t="str">
        <f t="shared" ref="BG96:BG151" si="201">IF(B96="","",AT96*(AF96+AG96)+AD96)</f>
        <v/>
      </c>
      <c r="BH96" s="7" t="str">
        <f t="shared" ref="BH96:BH151" si="202">IF(B96="","",BG96*AR96)</f>
        <v/>
      </c>
      <c r="BI96" s="7" t="str">
        <f t="shared" ref="BI96:BI151" si="203">IF(B96="","",AX96*AD96+AX96*AX96*(AF96/2+AG96/2))</f>
        <v/>
      </c>
      <c r="BJ96" s="12" t="str">
        <f t="shared" ref="BJ96:BJ151" si="204">IF(B96="","",IF(BI96&gt;=0,"","Plocha výkopu bez povrchů je záporná. Výška odstranění povrchu je větší než hloubka výkopu. Dále je uvažováno s hodnotou 0"))</f>
        <v/>
      </c>
      <c r="BK96" s="80" t="str">
        <f t="shared" ref="BK96:BK151" si="205">IF(B96="","",IF(BL96&lt;0,-(ABS(BL96)*BG96+BL96*BL96*(AF96/2+AG96/2)),BL96*BG96))</f>
        <v/>
      </c>
      <c r="BL96" s="7" t="str">
        <f t="shared" ref="BL96:BL151" si="206">IF(B96="","",X95-L95)</f>
        <v/>
      </c>
      <c r="BM96" s="7" t="str">
        <f t="shared" si="124"/>
        <v/>
      </c>
      <c r="BN96" s="12" t="str">
        <f t="shared" ref="BN96:BN151" si="207">IF(B96="","",IF(BM96&gt;=0,"","Plocha zpětného zásypu je záporná. Vrch obsypu nebo potrubí zasahuje do úpravy povrchu z důvodu malého krytí. Dále je uvažováno s hodnotou 0"))</f>
        <v/>
      </c>
      <c r="BO96" s="9" t="str">
        <f t="shared" ref="BO96:BO151" si="208">IF(B96="","",BI96)</f>
        <v/>
      </c>
      <c r="BP96" s="2" t="str">
        <f t="shared" ref="BP96:BP151" si="209">IF(B96="","",SQRT(AT96*AT96*(1+AF96*AF96)))</f>
        <v/>
      </c>
      <c r="BQ96" s="2" t="str">
        <f t="shared" ref="BQ96:BQ151" si="210">IF(B96="","",SQRT(AT96*AT96*(1+AG96*AG96)))</f>
        <v/>
      </c>
      <c r="BR96" s="20" t="str">
        <f t="shared" si="153"/>
        <v/>
      </c>
      <c r="BS96" s="20" t="str">
        <f t="shared" si="153"/>
        <v/>
      </c>
      <c r="BT96" s="20" t="str">
        <f t="shared" si="153"/>
        <v/>
      </c>
      <c r="BU96" s="86" t="str">
        <f t="shared" ref="BU96:BU151" si="211">IF($A96="","",LOOKUP(AO96,$AO$3:$AO$24,AS$3:AS$24))</f>
        <v/>
      </c>
      <c r="BV96" s="86" t="str">
        <f t="shared" ref="BV96:BV151" si="212">IF($A96="","",LOOKUP(AO96,$AO$3:$AO$24,AS$3:AS$24))</f>
        <v/>
      </c>
      <c r="BW96" s="20" t="str">
        <f t="shared" si="153"/>
        <v/>
      </c>
      <c r="BX96" s="86" t="str">
        <f t="shared" si="139"/>
        <v/>
      </c>
      <c r="BY96" s="86" t="str">
        <f t="shared" si="139"/>
        <v/>
      </c>
      <c r="BZ96" s="86" t="str">
        <f t="shared" si="139"/>
        <v/>
      </c>
      <c r="CA96" s="86" t="str">
        <f t="shared" si="139"/>
        <v/>
      </c>
      <c r="CB96" s="86" t="str">
        <f t="shared" si="139"/>
        <v/>
      </c>
      <c r="CC96" s="86" t="str">
        <f t="shared" si="139"/>
        <v/>
      </c>
      <c r="CD96" s="86" t="str">
        <f t="shared" si="139"/>
        <v/>
      </c>
      <c r="CE96" s="20" t="str">
        <f t="shared" si="125"/>
        <v/>
      </c>
      <c r="CF96" s="14" t="str">
        <f t="shared" ref="CF96:CF151" si="213">IF(A96="","",CI96-EH95-EI96)</f>
        <v/>
      </c>
      <c r="CG96" s="14" t="str">
        <f t="shared" ref="CG96:CG151" si="214">IF(B96="","",MAX(0,CI96-DW96/2-DW95/2))</f>
        <v/>
      </c>
      <c r="CH96" s="8">
        <f t="shared" ref="CH96:CH151" si="215">IF(A96="",0,CV96-CM96-DU96-DD96-DE96-DF96-DJ96-DK96-DG96)</f>
        <v>0</v>
      </c>
      <c r="CI96" s="9" t="str">
        <f t="shared" ref="CI96:CI151" si="216">IF(B96="","",CHOOSE(BR96,0,B96-B95))</f>
        <v/>
      </c>
      <c r="CJ96" s="9" t="str">
        <f t="shared" ref="CJ96:CJ151" si="217">IF(B96="","",CHOOSE($BR96,0,CHOOSE($BS96,0,CHOOSE($BT96,CI96,0))))</f>
        <v/>
      </c>
      <c r="CK96" s="9" t="str">
        <f t="shared" ref="CK96:CK151" si="218">IF(B96="","",CHOOSE($BR96,0,CHOOSE($BS96,0,CHOOSE($BT96,0,CI96))))</f>
        <v/>
      </c>
      <c r="CL96" s="9" t="str">
        <f t="shared" ref="CL96:CL151" si="219">IF(B96="","",CHOOSE($BR96,0,CHOOSE($BS96,CI96,0)))</f>
        <v/>
      </c>
      <c r="CM96" s="9" t="str">
        <f t="shared" ref="CM96:CM151" si="220">IF(B96="","",CHOOSE(BR96,0,CHOOSE(BS96,0,AZ96*CG96)))</f>
        <v/>
      </c>
      <c r="CN96" s="9" t="str">
        <f t="shared" ref="CN96:CN151" si="221">IF(B96="","",CHOOSE($BR96,0,CHOOSE($BS96,0,CHOOSE($BT96,MAX(BI96,0)*CF96+EP96,0))))</f>
        <v/>
      </c>
      <c r="CO96" s="9" t="str">
        <f t="shared" ref="CO96:CU127" si="222">IF($B96="","",$CN96*BX96)</f>
        <v/>
      </c>
      <c r="CP96" s="9" t="str">
        <f t="shared" si="222"/>
        <v/>
      </c>
      <c r="CQ96" s="9" t="str">
        <f t="shared" si="222"/>
        <v/>
      </c>
      <c r="CR96" s="9" t="str">
        <f t="shared" si="222"/>
        <v/>
      </c>
      <c r="CS96" s="9" t="str">
        <f t="shared" si="222"/>
        <v/>
      </c>
      <c r="CT96" s="9" t="str">
        <f t="shared" si="222"/>
        <v/>
      </c>
      <c r="CU96" s="9" t="str">
        <f t="shared" si="222"/>
        <v/>
      </c>
      <c r="CV96" s="9" t="str">
        <f t="shared" ref="CV96:CV151" si="223">IF(B96="","",CHOOSE($BR96,0,CHOOSE($BS96,0,CHOOSE($BT96,0,MAX(BI96,0)*CF96+EP96))))</f>
        <v/>
      </c>
      <c r="CW96" s="9" t="str">
        <f t="shared" ref="CW96:DC127" si="224">IF($B96="","",$CV96*BX96)</f>
        <v/>
      </c>
      <c r="CX96" s="9" t="str">
        <f t="shared" si="224"/>
        <v/>
      </c>
      <c r="CY96" s="9" t="str">
        <f t="shared" si="224"/>
        <v/>
      </c>
      <c r="CZ96" s="9" t="str">
        <f t="shared" si="224"/>
        <v/>
      </c>
      <c r="DA96" s="9" t="str">
        <f t="shared" si="224"/>
        <v/>
      </c>
      <c r="DB96" s="9" t="str">
        <f t="shared" si="224"/>
        <v/>
      </c>
      <c r="DC96" s="9" t="str">
        <f t="shared" si="224"/>
        <v/>
      </c>
      <c r="DD96" s="2" t="str">
        <f t="shared" ref="DD96:DD151" si="225">IF(B96="","",CHOOSE($BR96,0,CHOOSE($BS96,0,CHOOSE(AK96,0,BB96*CG96))))</f>
        <v/>
      </c>
      <c r="DE96" s="2" t="str">
        <f t="shared" ref="DE96:DE151" si="226">IF(B96="","",CHOOSE(BR96,0,CHOOSE(BS96,0,EY96)))</f>
        <v/>
      </c>
      <c r="DF96" s="2" t="str">
        <f t="shared" ref="DF96:DF151" si="227">IF(B96="","",CHOOSE($BR96,0,CHOOSE($BS96,0,CHOOSE(AK96,0,MAX(BD96,0)*CG96))))</f>
        <v/>
      </c>
      <c r="DG96" s="2" t="str">
        <f t="shared" ref="DG96:DG151" si="228">IF(B96="","",CHOOSE($BR96,0,CHOOSE($BS96,0,CHOOSE(AK96,IF(AL96="",(MAX(BD96,0)+BB96)*CG96,AL96),0))))</f>
        <v/>
      </c>
      <c r="DH96" s="2" t="str">
        <f t="shared" ref="DH96:DH151" si="229">IF(B96="","",CHOOSE($BR96,0,CHOOSE($BS96,0,BL96*CG96*(1-BU96))))</f>
        <v/>
      </c>
      <c r="DI96" s="2" t="str">
        <f t="shared" ref="DI96:DI151" si="230">IF(B96="","",CHOOSE($BR96,0,CHOOSE($BS96,0,(BK96)*CG96*BU96)))</f>
        <v/>
      </c>
      <c r="DJ96" s="2" t="str">
        <f t="shared" ref="DJ96:DJ151" si="231">IF(B96="","",CHOOSE($BR96,0,CHOOSE($BS96,0,MAX(BM96,0)*CG96*(1-BU96))))</f>
        <v/>
      </c>
      <c r="DK96" s="2" t="str">
        <f t="shared" ref="DK96:DK151" si="232">IF(B96="","",CHOOSE($BR96,0,CHOOSE($BS96,0,MAX(BM96,0)*CG96*BU96,0)))</f>
        <v/>
      </c>
      <c r="DL96" s="16" t="str">
        <f t="shared" ref="DL96:DL151" si="233">IF(B96="","",MAX(IF(CH97&lt;0,CH96+(MIN(CH97,0)),CH96),0)*(1-BV96))</f>
        <v/>
      </c>
      <c r="DM96" s="16" t="str">
        <f t="shared" ref="DM96:DM151" si="234">IF(B96="","",MAX(IF(CH97&lt;0,CH96+(MIN(CH97,0)),CH96),0)*(BV96))</f>
        <v/>
      </c>
      <c r="DN96" s="16" t="str">
        <f t="shared" ref="DN96:DN151" si="235">IF(B96="","",CM96+DD96+DE96+DF96+DK96+DM96+DU96+DG96)</f>
        <v/>
      </c>
      <c r="DO96" s="72" t="str">
        <f t="shared" ref="DO96:DO151" si="236">IF(B96="","",CN96+CV96-DN96)</f>
        <v/>
      </c>
      <c r="DP96" s="16" t="str">
        <f t="shared" ref="DP96:DP151" si="237">IF(B96="","",IF(DO97&lt;0.00001,MAX(DO96+DO97,0),MAX(0,DO96)))</f>
        <v/>
      </c>
      <c r="DQ96" s="16" t="str">
        <f t="shared" ref="DQ96:DQ151" si="238">IF(B96="","",DK96+DM96)</f>
        <v/>
      </c>
      <c r="DR96" s="2" t="str">
        <f t="shared" ref="DR96:DR151" si="239">IF(B96="","",CHOOSE($BR96,0,CHOOSE($BS96,0,CHOOSE(BW96,BP96,BQ96,BP96+BQ96,0)))*CI96)</f>
        <v/>
      </c>
      <c r="DS96" s="2" t="str">
        <f t="shared" ref="DS96:DS151" si="240">IF(B96="","",CHOOSE($BR96,0,CHOOSE($BS96,0,IF(AR96=0,0,BG96*CF96+FQ96))))</f>
        <v/>
      </c>
      <c r="DT96" s="2" t="str">
        <f t="shared" ref="DT96:DT151" si="241">IF(B96="","",DS96*AR96)</f>
        <v/>
      </c>
      <c r="DU96" s="2" t="str">
        <f t="shared" ref="DU96:DU151" si="242">IF(B96="","",FD96)</f>
        <v/>
      </c>
      <c r="DV96" s="15"/>
      <c r="DW96" s="18"/>
      <c r="DX96" s="17"/>
      <c r="DY96" s="47" t="str">
        <f t="shared" si="138"/>
        <v/>
      </c>
      <c r="DZ96" s="47" t="str">
        <f t="shared" si="138"/>
        <v/>
      </c>
      <c r="EA96" s="47" t="str">
        <f t="shared" si="138"/>
        <v/>
      </c>
      <c r="EB96" s="47" t="str">
        <f t="shared" si="138"/>
        <v/>
      </c>
      <c r="EC96" s="49" t="str">
        <f t="shared" si="138"/>
        <v/>
      </c>
      <c r="ED96" s="49" t="str">
        <f t="shared" si="138"/>
        <v/>
      </c>
      <c r="EE96" s="47" t="str">
        <f t="shared" si="138"/>
        <v/>
      </c>
      <c r="EF96" s="47" t="str">
        <f t="shared" si="138"/>
        <v/>
      </c>
      <c r="EG96" s="47" t="str">
        <f t="shared" si="138"/>
        <v/>
      </c>
      <c r="EH96" s="6">
        <f t="shared" si="154"/>
        <v>0</v>
      </c>
      <c r="EI96" s="6">
        <f t="shared" si="155"/>
        <v>0</v>
      </c>
      <c r="EJ96" s="2" t="str">
        <f t="shared" si="156"/>
        <v/>
      </c>
      <c r="EK96" s="2" t="str">
        <f t="shared" si="157"/>
        <v/>
      </c>
      <c r="EL96" s="2" t="str">
        <f t="shared" si="127"/>
        <v/>
      </c>
      <c r="EM96" s="2" t="str">
        <f t="shared" si="158"/>
        <v/>
      </c>
      <c r="EN96" s="2" t="str">
        <f t="shared" si="159"/>
        <v/>
      </c>
      <c r="EO96" s="2">
        <f t="shared" si="160"/>
        <v>0</v>
      </c>
      <c r="EP96" s="2">
        <f t="shared" ref="EP96:EP151" si="243">IF($A96="",0,IF($A95=$A$31,EO95+EO96,IF($FS96=2,EO96,EO96)))</f>
        <v>0</v>
      </c>
      <c r="EQ96" s="2"/>
      <c r="ER96" s="2"/>
      <c r="ES96" s="2"/>
      <c r="ET96" s="2"/>
      <c r="EU96" s="2"/>
      <c r="EV96" s="2"/>
      <c r="EW96" s="2">
        <f t="shared" si="161"/>
        <v>0</v>
      </c>
      <c r="EX96" s="2">
        <f t="shared" si="162"/>
        <v>0</v>
      </c>
      <c r="EY96" s="2">
        <f t="shared" ref="EY96:EY151" si="244">IF($A96="",0,IF($A95=$A$31,EX95+EX96,IF($FS96=2,EX96,EX96)))</f>
        <v>0</v>
      </c>
      <c r="EZ96" s="2">
        <f t="shared" si="163"/>
        <v>0</v>
      </c>
      <c r="FA96" s="2">
        <f t="shared" si="164"/>
        <v>0</v>
      </c>
      <c r="FB96" s="59"/>
      <c r="FC96" s="2">
        <f t="shared" si="165"/>
        <v>0</v>
      </c>
      <c r="FD96" s="2">
        <f t="shared" ref="FD96:FD151" si="245">IF($A96="",0,IF($A95=$A$31,FC95+FC96,IF($FS96=2,FC96,FC96)))</f>
        <v>0</v>
      </c>
      <c r="FE96" s="3">
        <f t="shared" si="126"/>
        <v>0</v>
      </c>
      <c r="FF96" s="3">
        <f t="shared" ref="FF96:FF151" si="246">FC96</f>
        <v>0</v>
      </c>
      <c r="FG96" s="3">
        <f t="shared" ref="FG96:FG151" si="247">EX96</f>
        <v>0</v>
      </c>
      <c r="FH96" s="3">
        <f t="shared" si="166"/>
        <v>0</v>
      </c>
      <c r="FI96" s="67">
        <f t="shared" si="167"/>
        <v>0</v>
      </c>
      <c r="FJ96" s="3">
        <f t="shared" si="168"/>
        <v>0</v>
      </c>
      <c r="FK96" s="3">
        <f t="shared" si="169"/>
        <v>0</v>
      </c>
      <c r="FL96" s="3">
        <f t="shared" ref="FL96:FL151" si="248">FK96*FH96</f>
        <v>0</v>
      </c>
      <c r="FM96" s="3">
        <f t="shared" ref="FM96:FM151" si="249">FE96-FF96-FG96-FL96</f>
        <v>0</v>
      </c>
      <c r="FN96" s="3">
        <f t="shared" ref="FN96:FN151" si="250">IF($A96="",0,IF($A95=$A$31,FM95+FM96,IF($FS96=2,FM96,FM96)))</f>
        <v>0</v>
      </c>
      <c r="FO96" s="2">
        <f t="shared" si="170"/>
        <v>0</v>
      </c>
      <c r="FP96" s="2">
        <f t="shared" si="171"/>
        <v>0</v>
      </c>
      <c r="FQ96" s="2">
        <f t="shared" ref="FQ96:FQ151" si="251">IF($A96="",0,IF($A95=$A$31,FP95+FP96,IF($FS96=2,FP96,FP96)))</f>
        <v>0</v>
      </c>
      <c r="FR96" s="6" t="str">
        <f>IF(A96=1,1,IF(DW96="","",COUNTA($DW$31:DW96)+1))</f>
        <v/>
      </c>
      <c r="FS96" s="6" t="str">
        <f t="shared" si="172"/>
        <v/>
      </c>
      <c r="FT96" s="43">
        <f t="shared" ref="FT96:FT151" si="252">IF(DR96="",0,IF(AD96&lt;=$FT$30,1,2))</f>
        <v>0</v>
      </c>
      <c r="FU96" s="23">
        <f t="shared" ref="FU96:FU151" si="253">IF(DR96="",0,IF(AT96&lt;=$FU$30,1,2))</f>
        <v>0</v>
      </c>
      <c r="FV96" s="21">
        <f t="shared" ref="FV96:FV151" si="254">IF(DS96="",0,IF(AU96&lt;$FV$30,1,2))</f>
        <v>0</v>
      </c>
    </row>
    <row r="97" spans="1:178">
      <c r="A97" s="4" t="str">
        <f t="shared" si="173"/>
        <v/>
      </c>
      <c r="B97" s="33"/>
      <c r="C97" s="33"/>
      <c r="D97" s="33"/>
      <c r="E97" s="33"/>
      <c r="F97" s="33"/>
      <c r="G97" s="11" t="str">
        <f t="shared" si="140"/>
        <v/>
      </c>
      <c r="H97" s="3" t="str">
        <f t="shared" si="174"/>
        <v/>
      </c>
      <c r="I97" s="3" t="str">
        <f t="shared" si="141"/>
        <v/>
      </c>
      <c r="J97" s="3" t="str">
        <f t="shared" si="175"/>
        <v/>
      </c>
      <c r="K97" s="3" t="str">
        <f t="shared" si="142"/>
        <v/>
      </c>
      <c r="L97" s="2" t="str">
        <f t="shared" si="143"/>
        <v/>
      </c>
      <c r="M97" s="8" t="str">
        <f t="shared" si="176"/>
        <v/>
      </c>
      <c r="N97" s="8" t="str">
        <f t="shared" si="144"/>
        <v/>
      </c>
      <c r="O97" s="8" t="str">
        <f t="shared" si="177"/>
        <v/>
      </c>
      <c r="P97" s="8" t="str">
        <f t="shared" si="145"/>
        <v/>
      </c>
      <c r="Q97" s="2" t="str">
        <f t="shared" si="146"/>
        <v/>
      </c>
      <c r="R97" s="3" t="str">
        <f t="shared" si="147"/>
        <v/>
      </c>
      <c r="S97" s="3" t="str">
        <f t="shared" si="148"/>
        <v/>
      </c>
      <c r="T97" s="3" t="str">
        <f t="shared" si="178"/>
        <v/>
      </c>
      <c r="U97" s="8" t="str">
        <f t="shared" si="149"/>
        <v/>
      </c>
      <c r="V97" s="2" t="str">
        <f t="shared" si="150"/>
        <v/>
      </c>
      <c r="W97" s="2" t="str">
        <f t="shared" si="151"/>
        <v/>
      </c>
      <c r="X97" s="2" t="str">
        <f t="shared" ref="X97:X151" si="255">IF(W97="",L97,V97)</f>
        <v/>
      </c>
      <c r="Y97" s="2" t="str">
        <f t="shared" si="152"/>
        <v/>
      </c>
      <c r="Z97" s="46" t="str">
        <f t="shared" si="135"/>
        <v/>
      </c>
      <c r="AA97" s="46" t="str">
        <f t="shared" si="179"/>
        <v/>
      </c>
      <c r="AB97" s="47"/>
      <c r="AC97" s="46" t="str">
        <f t="shared" si="180"/>
        <v/>
      </c>
      <c r="AD97" s="47" t="str">
        <f t="shared" si="136"/>
        <v/>
      </c>
      <c r="AE97" s="48" t="str">
        <f t="shared" si="181"/>
        <v/>
      </c>
      <c r="AF97" s="49" t="str">
        <f t="shared" si="137"/>
        <v/>
      </c>
      <c r="AG97" s="49" t="str">
        <f t="shared" si="137"/>
        <v/>
      </c>
      <c r="AH97" s="49" t="str">
        <f t="shared" si="137"/>
        <v/>
      </c>
      <c r="AI97" s="47" t="str">
        <f t="shared" si="137"/>
        <v/>
      </c>
      <c r="AJ97" s="47" t="str">
        <f t="shared" si="137"/>
        <v/>
      </c>
      <c r="AK97" s="46" t="str">
        <f t="shared" si="137"/>
        <v/>
      </c>
      <c r="AL97" s="47"/>
      <c r="AM97" s="53" t="str">
        <f t="shared" si="182"/>
        <v/>
      </c>
      <c r="AN97" s="50" t="str">
        <f t="shared" si="183"/>
        <v/>
      </c>
      <c r="AO97" s="53" t="s">
        <v>84</v>
      </c>
      <c r="AP97" s="52" t="str">
        <f t="shared" si="184"/>
        <v/>
      </c>
      <c r="AQ97" s="52" t="str">
        <f t="shared" si="185"/>
        <v/>
      </c>
      <c r="AR97" s="47">
        <f t="shared" si="186"/>
        <v>0</v>
      </c>
      <c r="AS97" s="53" t="str">
        <f t="shared" si="187"/>
        <v/>
      </c>
      <c r="AT97" s="52" t="str">
        <f t="shared" si="188"/>
        <v/>
      </c>
      <c r="AU97" s="9" t="str">
        <f t="shared" si="189"/>
        <v/>
      </c>
      <c r="AV97" s="9" t="str">
        <f t="shared" si="190"/>
        <v/>
      </c>
      <c r="AW97" s="12" t="str">
        <f t="shared" si="191"/>
        <v/>
      </c>
      <c r="AX97" s="9" t="str">
        <f t="shared" si="192"/>
        <v/>
      </c>
      <c r="AY97" s="12" t="str">
        <f t="shared" si="193"/>
        <v/>
      </c>
      <c r="AZ97" s="10" t="str">
        <f t="shared" si="194"/>
        <v/>
      </c>
      <c r="BA97" s="10" t="str">
        <f t="shared" si="195"/>
        <v/>
      </c>
      <c r="BB97" s="10" t="str">
        <f t="shared" si="196"/>
        <v/>
      </c>
      <c r="BC97" s="10" t="str">
        <f t="shared" si="197"/>
        <v/>
      </c>
      <c r="BD97" s="10" t="str">
        <f t="shared" si="198"/>
        <v/>
      </c>
      <c r="BE97" s="12" t="str">
        <f t="shared" si="199"/>
        <v/>
      </c>
      <c r="BF97" s="9" t="str">
        <f t="shared" si="200"/>
        <v/>
      </c>
      <c r="BG97" s="9" t="str">
        <f t="shared" si="201"/>
        <v/>
      </c>
      <c r="BH97" s="7" t="str">
        <f t="shared" si="202"/>
        <v/>
      </c>
      <c r="BI97" s="7" t="str">
        <f t="shared" si="203"/>
        <v/>
      </c>
      <c r="BJ97" s="12" t="str">
        <f t="shared" si="204"/>
        <v/>
      </c>
      <c r="BK97" s="80" t="str">
        <f t="shared" si="205"/>
        <v/>
      </c>
      <c r="BL97" s="7" t="str">
        <f t="shared" si="206"/>
        <v/>
      </c>
      <c r="BM97" s="7" t="str">
        <f t="shared" ref="BM97:BM151" si="256">IF(B97="","",BI97-CHOOSE(AK97,IF(AL97="",BB97+BC97,AL97+AZ97),BB97+BC97))</f>
        <v/>
      </c>
      <c r="BN97" s="12" t="str">
        <f t="shared" si="207"/>
        <v/>
      </c>
      <c r="BO97" s="9" t="str">
        <f t="shared" si="208"/>
        <v/>
      </c>
      <c r="BP97" s="2" t="str">
        <f t="shared" si="209"/>
        <v/>
      </c>
      <c r="BQ97" s="2" t="str">
        <f t="shared" si="210"/>
        <v/>
      </c>
      <c r="BR97" s="20" t="str">
        <f t="shared" si="153"/>
        <v/>
      </c>
      <c r="BS97" s="20" t="str">
        <f t="shared" si="153"/>
        <v/>
      </c>
      <c r="BT97" s="20" t="str">
        <f t="shared" si="153"/>
        <v/>
      </c>
      <c r="BU97" s="86" t="str">
        <f t="shared" si="211"/>
        <v/>
      </c>
      <c r="BV97" s="86" t="str">
        <f t="shared" si="212"/>
        <v/>
      </c>
      <c r="BW97" s="20" t="str">
        <f t="shared" si="153"/>
        <v/>
      </c>
      <c r="BX97" s="86" t="str">
        <f t="shared" si="139"/>
        <v/>
      </c>
      <c r="BY97" s="86" t="str">
        <f t="shared" si="139"/>
        <v/>
      </c>
      <c r="BZ97" s="86" t="str">
        <f t="shared" si="139"/>
        <v/>
      </c>
      <c r="CA97" s="86" t="str">
        <f t="shared" si="139"/>
        <v/>
      </c>
      <c r="CB97" s="86" t="str">
        <f t="shared" si="139"/>
        <v/>
      </c>
      <c r="CC97" s="86" t="str">
        <f t="shared" si="139"/>
        <v/>
      </c>
      <c r="CD97" s="86" t="str">
        <f t="shared" si="139"/>
        <v/>
      </c>
      <c r="CE97" s="20" t="str">
        <f t="shared" ref="CE97:CE151" si="257">IF($A97="","",IF(SUM(BX97:CD97)=1,"OK ("&amp;SUM(BX97:CD97)*100&amp;" %)","Chyba ( "&amp;SUM(BX97:CD97)*100&amp;"%)"))</f>
        <v/>
      </c>
      <c r="CF97" s="14" t="str">
        <f t="shared" si="213"/>
        <v/>
      </c>
      <c r="CG97" s="14" t="str">
        <f t="shared" si="214"/>
        <v/>
      </c>
      <c r="CH97" s="8">
        <f t="shared" si="215"/>
        <v>0</v>
      </c>
      <c r="CI97" s="9" t="str">
        <f t="shared" si="216"/>
        <v/>
      </c>
      <c r="CJ97" s="9" t="str">
        <f t="shared" si="217"/>
        <v/>
      </c>
      <c r="CK97" s="9" t="str">
        <f t="shared" si="218"/>
        <v/>
      </c>
      <c r="CL97" s="9" t="str">
        <f t="shared" si="219"/>
        <v/>
      </c>
      <c r="CM97" s="9" t="str">
        <f t="shared" si="220"/>
        <v/>
      </c>
      <c r="CN97" s="9" t="str">
        <f t="shared" si="221"/>
        <v/>
      </c>
      <c r="CO97" s="9" t="str">
        <f t="shared" si="222"/>
        <v/>
      </c>
      <c r="CP97" s="9" t="str">
        <f t="shared" si="222"/>
        <v/>
      </c>
      <c r="CQ97" s="9" t="str">
        <f t="shared" si="222"/>
        <v/>
      </c>
      <c r="CR97" s="9" t="str">
        <f t="shared" si="222"/>
        <v/>
      </c>
      <c r="CS97" s="9" t="str">
        <f t="shared" si="222"/>
        <v/>
      </c>
      <c r="CT97" s="9" t="str">
        <f t="shared" si="222"/>
        <v/>
      </c>
      <c r="CU97" s="9" t="str">
        <f t="shared" si="222"/>
        <v/>
      </c>
      <c r="CV97" s="9" t="str">
        <f t="shared" si="223"/>
        <v/>
      </c>
      <c r="CW97" s="9" t="str">
        <f t="shared" si="224"/>
        <v/>
      </c>
      <c r="CX97" s="9" t="str">
        <f t="shared" si="224"/>
        <v/>
      </c>
      <c r="CY97" s="9" t="str">
        <f t="shared" si="224"/>
        <v/>
      </c>
      <c r="CZ97" s="9" t="str">
        <f t="shared" si="224"/>
        <v/>
      </c>
      <c r="DA97" s="9" t="str">
        <f t="shared" si="224"/>
        <v/>
      </c>
      <c r="DB97" s="9" t="str">
        <f t="shared" si="224"/>
        <v/>
      </c>
      <c r="DC97" s="9" t="str">
        <f t="shared" si="224"/>
        <v/>
      </c>
      <c r="DD97" s="2" t="str">
        <f t="shared" si="225"/>
        <v/>
      </c>
      <c r="DE97" s="2" t="str">
        <f t="shared" si="226"/>
        <v/>
      </c>
      <c r="DF97" s="2" t="str">
        <f t="shared" si="227"/>
        <v/>
      </c>
      <c r="DG97" s="2" t="str">
        <f t="shared" si="228"/>
        <v/>
      </c>
      <c r="DH97" s="2" t="str">
        <f t="shared" si="229"/>
        <v/>
      </c>
      <c r="DI97" s="2" t="str">
        <f t="shared" si="230"/>
        <v/>
      </c>
      <c r="DJ97" s="2" t="str">
        <f t="shared" si="231"/>
        <v/>
      </c>
      <c r="DK97" s="2" t="str">
        <f t="shared" si="232"/>
        <v/>
      </c>
      <c r="DL97" s="16" t="str">
        <f t="shared" si="233"/>
        <v/>
      </c>
      <c r="DM97" s="16" t="str">
        <f t="shared" si="234"/>
        <v/>
      </c>
      <c r="DN97" s="16" t="str">
        <f t="shared" si="235"/>
        <v/>
      </c>
      <c r="DO97" s="72" t="str">
        <f t="shared" si="236"/>
        <v/>
      </c>
      <c r="DP97" s="16" t="str">
        <f t="shared" si="237"/>
        <v/>
      </c>
      <c r="DQ97" s="16" t="str">
        <f t="shared" si="238"/>
        <v/>
      </c>
      <c r="DR97" s="2" t="str">
        <f t="shared" si="239"/>
        <v/>
      </c>
      <c r="DS97" s="2" t="str">
        <f t="shared" si="240"/>
        <v/>
      </c>
      <c r="DT97" s="2" t="str">
        <f t="shared" si="241"/>
        <v/>
      </c>
      <c r="DU97" s="2" t="str">
        <f t="shared" si="242"/>
        <v/>
      </c>
      <c r="DV97" s="15"/>
      <c r="DW97" s="17"/>
      <c r="DX97" s="17"/>
      <c r="DY97" s="47" t="str">
        <f t="shared" si="138"/>
        <v/>
      </c>
      <c r="DZ97" s="47" t="str">
        <f t="shared" si="138"/>
        <v/>
      </c>
      <c r="EA97" s="47" t="str">
        <f t="shared" si="138"/>
        <v/>
      </c>
      <c r="EB97" s="47" t="str">
        <f t="shared" si="138"/>
        <v/>
      </c>
      <c r="EC97" s="49" t="str">
        <f t="shared" si="138"/>
        <v/>
      </c>
      <c r="ED97" s="49" t="str">
        <f t="shared" si="138"/>
        <v/>
      </c>
      <c r="EE97" s="47" t="str">
        <f t="shared" si="138"/>
        <v/>
      </c>
      <c r="EF97" s="47" t="str">
        <f t="shared" si="138"/>
        <v/>
      </c>
      <c r="EG97" s="47" t="str">
        <f t="shared" si="138"/>
        <v/>
      </c>
      <c r="EH97" s="6">
        <f t="shared" si="154"/>
        <v>0</v>
      </c>
      <c r="EI97" s="6">
        <f t="shared" si="155"/>
        <v>0</v>
      </c>
      <c r="EJ97" s="2" t="str">
        <f t="shared" si="156"/>
        <v/>
      </c>
      <c r="EK97" s="2" t="str">
        <f t="shared" si="157"/>
        <v/>
      </c>
      <c r="EL97" s="2" t="str">
        <f t="shared" si="127"/>
        <v/>
      </c>
      <c r="EM97" s="2" t="str">
        <f t="shared" si="158"/>
        <v/>
      </c>
      <c r="EN97" s="2" t="str">
        <f t="shared" si="159"/>
        <v/>
      </c>
      <c r="EO97" s="2">
        <f t="shared" si="160"/>
        <v>0</v>
      </c>
      <c r="EP97" s="2">
        <f t="shared" si="243"/>
        <v>0</v>
      </c>
      <c r="EQ97" s="2"/>
      <c r="ER97" s="2"/>
      <c r="ES97" s="2"/>
      <c r="ET97" s="2"/>
      <c r="EU97" s="2"/>
      <c r="EV97" s="2"/>
      <c r="EW97" s="2">
        <f t="shared" si="161"/>
        <v>0</v>
      </c>
      <c r="EX97" s="2">
        <f t="shared" si="162"/>
        <v>0</v>
      </c>
      <c r="EY97" s="2">
        <f t="shared" si="244"/>
        <v>0</v>
      </c>
      <c r="EZ97" s="2">
        <f t="shared" si="163"/>
        <v>0</v>
      </c>
      <c r="FA97" s="2">
        <f t="shared" si="164"/>
        <v>0</v>
      </c>
      <c r="FB97" s="59"/>
      <c r="FC97" s="2">
        <f t="shared" si="165"/>
        <v>0</v>
      </c>
      <c r="FD97" s="2">
        <f t="shared" si="245"/>
        <v>0</v>
      </c>
      <c r="FE97" s="3">
        <f t="shared" si="126"/>
        <v>0</v>
      </c>
      <c r="FF97" s="3">
        <f t="shared" si="246"/>
        <v>0</v>
      </c>
      <c r="FG97" s="3">
        <f t="shared" si="247"/>
        <v>0</v>
      </c>
      <c r="FH97" s="3">
        <f t="shared" si="166"/>
        <v>0</v>
      </c>
      <c r="FI97" s="67">
        <f t="shared" si="167"/>
        <v>0</v>
      </c>
      <c r="FJ97" s="3">
        <f t="shared" si="168"/>
        <v>0</v>
      </c>
      <c r="FK97" s="3">
        <f t="shared" si="169"/>
        <v>0</v>
      </c>
      <c r="FL97" s="3">
        <f t="shared" si="248"/>
        <v>0</v>
      </c>
      <c r="FM97" s="3">
        <f t="shared" si="249"/>
        <v>0</v>
      </c>
      <c r="FN97" s="3">
        <f t="shared" si="250"/>
        <v>0</v>
      </c>
      <c r="FO97" s="2">
        <f t="shared" si="170"/>
        <v>0</v>
      </c>
      <c r="FP97" s="2">
        <f t="shared" si="171"/>
        <v>0</v>
      </c>
      <c r="FQ97" s="2">
        <f t="shared" si="251"/>
        <v>0</v>
      </c>
      <c r="FR97" s="6" t="str">
        <f>IF(A97=1,1,IF(DW97="","",COUNTA($DW$31:DW97)+1))</f>
        <v/>
      </c>
      <c r="FS97" s="6" t="str">
        <f t="shared" si="172"/>
        <v/>
      </c>
      <c r="FT97" s="43">
        <f t="shared" si="252"/>
        <v>0</v>
      </c>
      <c r="FU97" s="23">
        <f t="shared" si="253"/>
        <v>0</v>
      </c>
      <c r="FV97" s="21">
        <f t="shared" si="254"/>
        <v>0</v>
      </c>
    </row>
    <row r="98" spans="1:178">
      <c r="A98" s="4" t="str">
        <f t="shared" si="173"/>
        <v/>
      </c>
      <c r="B98" s="33"/>
      <c r="C98" s="33"/>
      <c r="D98" s="33"/>
      <c r="E98" s="33"/>
      <c r="F98" s="33"/>
      <c r="G98" s="11" t="str">
        <f t="shared" si="140"/>
        <v/>
      </c>
      <c r="H98" s="3" t="str">
        <f t="shared" si="174"/>
        <v/>
      </c>
      <c r="I98" s="3" t="str">
        <f t="shared" si="141"/>
        <v/>
      </c>
      <c r="J98" s="3" t="str">
        <f t="shared" si="175"/>
        <v/>
      </c>
      <c r="K98" s="3" t="str">
        <f t="shared" si="142"/>
        <v/>
      </c>
      <c r="L98" s="2" t="str">
        <f t="shared" si="143"/>
        <v/>
      </c>
      <c r="M98" s="8" t="str">
        <f t="shared" si="176"/>
        <v/>
      </c>
      <c r="N98" s="8" t="str">
        <f t="shared" si="144"/>
        <v/>
      </c>
      <c r="O98" s="8" t="str">
        <f t="shared" si="177"/>
        <v/>
      </c>
      <c r="P98" s="8" t="str">
        <f t="shared" si="145"/>
        <v/>
      </c>
      <c r="Q98" s="2" t="str">
        <f t="shared" si="146"/>
        <v/>
      </c>
      <c r="R98" s="3" t="str">
        <f t="shared" si="147"/>
        <v/>
      </c>
      <c r="S98" s="3" t="str">
        <f t="shared" si="148"/>
        <v/>
      </c>
      <c r="T98" s="3" t="str">
        <f t="shared" si="178"/>
        <v/>
      </c>
      <c r="U98" s="8" t="str">
        <f t="shared" si="149"/>
        <v/>
      </c>
      <c r="V98" s="2" t="str">
        <f t="shared" si="150"/>
        <v/>
      </c>
      <c r="W98" s="2" t="str">
        <f t="shared" si="151"/>
        <v/>
      </c>
      <c r="X98" s="2" t="str">
        <f t="shared" si="255"/>
        <v/>
      </c>
      <c r="Y98" s="2" t="str">
        <f t="shared" si="152"/>
        <v/>
      </c>
      <c r="Z98" s="46" t="str">
        <f t="shared" si="135"/>
        <v/>
      </c>
      <c r="AA98" s="46" t="str">
        <f t="shared" si="179"/>
        <v/>
      </c>
      <c r="AB98" s="47"/>
      <c r="AC98" s="46" t="str">
        <f t="shared" si="180"/>
        <v/>
      </c>
      <c r="AD98" s="47" t="str">
        <f t="shared" si="136"/>
        <v/>
      </c>
      <c r="AE98" s="48" t="str">
        <f t="shared" si="181"/>
        <v/>
      </c>
      <c r="AF98" s="49" t="str">
        <f t="shared" si="137"/>
        <v/>
      </c>
      <c r="AG98" s="49" t="str">
        <f t="shared" si="137"/>
        <v/>
      </c>
      <c r="AH98" s="49" t="str">
        <f t="shared" si="137"/>
        <v/>
      </c>
      <c r="AI98" s="47" t="str">
        <f t="shared" si="137"/>
        <v/>
      </c>
      <c r="AJ98" s="47" t="str">
        <f t="shared" si="137"/>
        <v/>
      </c>
      <c r="AK98" s="46" t="str">
        <f t="shared" si="137"/>
        <v/>
      </c>
      <c r="AL98" s="47"/>
      <c r="AM98" s="53" t="str">
        <f t="shared" si="182"/>
        <v/>
      </c>
      <c r="AN98" s="50" t="str">
        <f t="shared" si="183"/>
        <v/>
      </c>
      <c r="AO98" s="53" t="s">
        <v>84</v>
      </c>
      <c r="AP98" s="52" t="str">
        <f t="shared" si="184"/>
        <v/>
      </c>
      <c r="AQ98" s="52" t="str">
        <f t="shared" si="185"/>
        <v/>
      </c>
      <c r="AR98" s="47">
        <f t="shared" si="186"/>
        <v>0</v>
      </c>
      <c r="AS98" s="53" t="str">
        <f t="shared" si="187"/>
        <v/>
      </c>
      <c r="AT98" s="52" t="str">
        <f t="shared" si="188"/>
        <v/>
      </c>
      <c r="AU98" s="9" t="str">
        <f t="shared" si="189"/>
        <v/>
      </c>
      <c r="AV98" s="9" t="str">
        <f t="shared" si="190"/>
        <v/>
      </c>
      <c r="AW98" s="12" t="str">
        <f t="shared" si="191"/>
        <v/>
      </c>
      <c r="AX98" s="9" t="str">
        <f t="shared" si="192"/>
        <v/>
      </c>
      <c r="AY98" s="12" t="str">
        <f t="shared" si="193"/>
        <v/>
      </c>
      <c r="AZ98" s="10" t="str">
        <f t="shared" si="194"/>
        <v/>
      </c>
      <c r="BA98" s="10" t="str">
        <f t="shared" si="195"/>
        <v/>
      </c>
      <c r="BB98" s="10" t="str">
        <f t="shared" si="196"/>
        <v/>
      </c>
      <c r="BC98" s="10" t="str">
        <f t="shared" si="197"/>
        <v/>
      </c>
      <c r="BD98" s="10" t="str">
        <f t="shared" si="198"/>
        <v/>
      </c>
      <c r="BE98" s="12" t="str">
        <f t="shared" si="199"/>
        <v/>
      </c>
      <c r="BF98" s="9" t="str">
        <f t="shared" si="200"/>
        <v/>
      </c>
      <c r="BG98" s="9" t="str">
        <f t="shared" si="201"/>
        <v/>
      </c>
      <c r="BH98" s="7" t="str">
        <f t="shared" si="202"/>
        <v/>
      </c>
      <c r="BI98" s="7" t="str">
        <f t="shared" si="203"/>
        <v/>
      </c>
      <c r="BJ98" s="12" t="str">
        <f t="shared" si="204"/>
        <v/>
      </c>
      <c r="BK98" s="80" t="str">
        <f t="shared" si="205"/>
        <v/>
      </c>
      <c r="BL98" s="7" t="str">
        <f t="shared" si="206"/>
        <v/>
      </c>
      <c r="BM98" s="7" t="str">
        <f t="shared" si="256"/>
        <v/>
      </c>
      <c r="BN98" s="12" t="str">
        <f t="shared" si="207"/>
        <v/>
      </c>
      <c r="BO98" s="9" t="str">
        <f t="shared" si="208"/>
        <v/>
      </c>
      <c r="BP98" s="2" t="str">
        <f t="shared" si="209"/>
        <v/>
      </c>
      <c r="BQ98" s="2" t="str">
        <f t="shared" si="210"/>
        <v/>
      </c>
      <c r="BR98" s="20" t="str">
        <f t="shared" si="153"/>
        <v/>
      </c>
      <c r="BS98" s="20" t="str">
        <f t="shared" si="153"/>
        <v/>
      </c>
      <c r="BT98" s="20" t="str">
        <f t="shared" si="153"/>
        <v/>
      </c>
      <c r="BU98" s="86" t="str">
        <f t="shared" si="211"/>
        <v/>
      </c>
      <c r="BV98" s="86" t="str">
        <f t="shared" si="212"/>
        <v/>
      </c>
      <c r="BW98" s="20" t="str">
        <f t="shared" si="153"/>
        <v/>
      </c>
      <c r="BX98" s="86" t="str">
        <f t="shared" si="139"/>
        <v/>
      </c>
      <c r="BY98" s="86" t="str">
        <f t="shared" si="139"/>
        <v/>
      </c>
      <c r="BZ98" s="86" t="str">
        <f t="shared" si="139"/>
        <v/>
      </c>
      <c r="CA98" s="86" t="str">
        <f t="shared" si="139"/>
        <v/>
      </c>
      <c r="CB98" s="86" t="str">
        <f t="shared" si="139"/>
        <v/>
      </c>
      <c r="CC98" s="86" t="str">
        <f t="shared" si="139"/>
        <v/>
      </c>
      <c r="CD98" s="86" t="str">
        <f t="shared" si="139"/>
        <v/>
      </c>
      <c r="CE98" s="20" t="str">
        <f t="shared" si="257"/>
        <v/>
      </c>
      <c r="CF98" s="14" t="str">
        <f t="shared" si="213"/>
        <v/>
      </c>
      <c r="CG98" s="14" t="str">
        <f t="shared" si="214"/>
        <v/>
      </c>
      <c r="CH98" s="8">
        <f t="shared" si="215"/>
        <v>0</v>
      </c>
      <c r="CI98" s="9" t="str">
        <f t="shared" si="216"/>
        <v/>
      </c>
      <c r="CJ98" s="9" t="str">
        <f t="shared" si="217"/>
        <v/>
      </c>
      <c r="CK98" s="9" t="str">
        <f t="shared" si="218"/>
        <v/>
      </c>
      <c r="CL98" s="9" t="str">
        <f t="shared" si="219"/>
        <v/>
      </c>
      <c r="CM98" s="9" t="str">
        <f t="shared" si="220"/>
        <v/>
      </c>
      <c r="CN98" s="9" t="str">
        <f t="shared" si="221"/>
        <v/>
      </c>
      <c r="CO98" s="9" t="str">
        <f t="shared" si="222"/>
        <v/>
      </c>
      <c r="CP98" s="9" t="str">
        <f t="shared" si="222"/>
        <v/>
      </c>
      <c r="CQ98" s="9" t="str">
        <f t="shared" si="222"/>
        <v/>
      </c>
      <c r="CR98" s="9" t="str">
        <f t="shared" si="222"/>
        <v/>
      </c>
      <c r="CS98" s="9" t="str">
        <f t="shared" si="222"/>
        <v/>
      </c>
      <c r="CT98" s="9" t="str">
        <f t="shared" si="222"/>
        <v/>
      </c>
      <c r="CU98" s="9" t="str">
        <f t="shared" si="222"/>
        <v/>
      </c>
      <c r="CV98" s="9" t="str">
        <f t="shared" si="223"/>
        <v/>
      </c>
      <c r="CW98" s="9" t="str">
        <f t="shared" si="224"/>
        <v/>
      </c>
      <c r="CX98" s="9" t="str">
        <f t="shared" si="224"/>
        <v/>
      </c>
      <c r="CY98" s="9" t="str">
        <f t="shared" si="224"/>
        <v/>
      </c>
      <c r="CZ98" s="9" t="str">
        <f t="shared" si="224"/>
        <v/>
      </c>
      <c r="DA98" s="9" t="str">
        <f t="shared" si="224"/>
        <v/>
      </c>
      <c r="DB98" s="9" t="str">
        <f t="shared" si="224"/>
        <v/>
      </c>
      <c r="DC98" s="9" t="str">
        <f t="shared" si="224"/>
        <v/>
      </c>
      <c r="DD98" s="2" t="str">
        <f t="shared" si="225"/>
        <v/>
      </c>
      <c r="DE98" s="2" t="str">
        <f t="shared" si="226"/>
        <v/>
      </c>
      <c r="DF98" s="2" t="str">
        <f t="shared" si="227"/>
        <v/>
      </c>
      <c r="DG98" s="2" t="str">
        <f t="shared" si="228"/>
        <v/>
      </c>
      <c r="DH98" s="2" t="str">
        <f t="shared" si="229"/>
        <v/>
      </c>
      <c r="DI98" s="2" t="str">
        <f t="shared" si="230"/>
        <v/>
      </c>
      <c r="DJ98" s="2" t="str">
        <f t="shared" si="231"/>
        <v/>
      </c>
      <c r="DK98" s="2" t="str">
        <f t="shared" si="232"/>
        <v/>
      </c>
      <c r="DL98" s="16" t="str">
        <f t="shared" si="233"/>
        <v/>
      </c>
      <c r="DM98" s="16" t="str">
        <f t="shared" si="234"/>
        <v/>
      </c>
      <c r="DN98" s="16" t="str">
        <f t="shared" si="235"/>
        <v/>
      </c>
      <c r="DO98" s="72" t="str">
        <f t="shared" si="236"/>
        <v/>
      </c>
      <c r="DP98" s="16" t="str">
        <f t="shared" si="237"/>
        <v/>
      </c>
      <c r="DQ98" s="16" t="str">
        <f t="shared" si="238"/>
        <v/>
      </c>
      <c r="DR98" s="2" t="str">
        <f t="shared" si="239"/>
        <v/>
      </c>
      <c r="DS98" s="2" t="str">
        <f t="shared" si="240"/>
        <v/>
      </c>
      <c r="DT98" s="2" t="str">
        <f t="shared" si="241"/>
        <v/>
      </c>
      <c r="DU98" s="2" t="str">
        <f t="shared" si="242"/>
        <v/>
      </c>
      <c r="DV98" s="15"/>
      <c r="DW98" s="18"/>
      <c r="DX98" s="17"/>
      <c r="DY98" s="47" t="str">
        <f t="shared" si="138"/>
        <v/>
      </c>
      <c r="DZ98" s="47" t="str">
        <f t="shared" si="138"/>
        <v/>
      </c>
      <c r="EA98" s="47" t="str">
        <f t="shared" si="138"/>
        <v/>
      </c>
      <c r="EB98" s="47" t="str">
        <f t="shared" si="138"/>
        <v/>
      </c>
      <c r="EC98" s="49" t="str">
        <f t="shared" si="138"/>
        <v/>
      </c>
      <c r="ED98" s="49" t="str">
        <f t="shared" si="138"/>
        <v/>
      </c>
      <c r="EE98" s="47" t="str">
        <f t="shared" si="138"/>
        <v/>
      </c>
      <c r="EF98" s="47" t="str">
        <f t="shared" si="138"/>
        <v/>
      </c>
      <c r="EG98" s="47" t="str">
        <f t="shared" si="138"/>
        <v/>
      </c>
      <c r="EH98" s="6">
        <f t="shared" si="154"/>
        <v>0</v>
      </c>
      <c r="EI98" s="6">
        <f t="shared" si="155"/>
        <v>0</v>
      </c>
      <c r="EJ98" s="2" t="str">
        <f t="shared" si="156"/>
        <v/>
      </c>
      <c r="EK98" s="2" t="str">
        <f t="shared" si="157"/>
        <v/>
      </c>
      <c r="EL98" s="2" t="str">
        <f t="shared" si="127"/>
        <v/>
      </c>
      <c r="EM98" s="2" t="str">
        <f t="shared" si="158"/>
        <v/>
      </c>
      <c r="EN98" s="2" t="str">
        <f t="shared" si="159"/>
        <v/>
      </c>
      <c r="EO98" s="2">
        <f t="shared" si="160"/>
        <v>0</v>
      </c>
      <c r="EP98" s="2">
        <f t="shared" si="243"/>
        <v>0</v>
      </c>
      <c r="EQ98" s="2"/>
      <c r="ER98" s="2"/>
      <c r="ES98" s="2"/>
      <c r="ET98" s="2"/>
      <c r="EU98" s="2"/>
      <c r="EV98" s="2"/>
      <c r="EW98" s="2">
        <f t="shared" si="161"/>
        <v>0</v>
      </c>
      <c r="EX98" s="2">
        <f t="shared" si="162"/>
        <v>0</v>
      </c>
      <c r="EY98" s="2">
        <f t="shared" si="244"/>
        <v>0</v>
      </c>
      <c r="EZ98" s="2">
        <f t="shared" si="163"/>
        <v>0</v>
      </c>
      <c r="FA98" s="2">
        <f t="shared" si="164"/>
        <v>0</v>
      </c>
      <c r="FB98" s="59"/>
      <c r="FC98" s="2">
        <f t="shared" si="165"/>
        <v>0</v>
      </c>
      <c r="FD98" s="2">
        <f t="shared" si="245"/>
        <v>0</v>
      </c>
      <c r="FE98" s="3">
        <f t="shared" ref="FE98:FE151" si="258">EO98</f>
        <v>0</v>
      </c>
      <c r="FF98" s="3">
        <f t="shared" si="246"/>
        <v>0</v>
      </c>
      <c r="FG98" s="3">
        <f t="shared" si="247"/>
        <v>0</v>
      </c>
      <c r="FH98" s="3">
        <f t="shared" si="166"/>
        <v>0</v>
      </c>
      <c r="FI98" s="67">
        <f t="shared" si="167"/>
        <v>0</v>
      </c>
      <c r="FJ98" s="3">
        <f t="shared" si="168"/>
        <v>0</v>
      </c>
      <c r="FK98" s="3">
        <f t="shared" si="169"/>
        <v>0</v>
      </c>
      <c r="FL98" s="3">
        <f t="shared" si="248"/>
        <v>0</v>
      </c>
      <c r="FM98" s="3">
        <f t="shared" si="249"/>
        <v>0</v>
      </c>
      <c r="FN98" s="3">
        <f t="shared" si="250"/>
        <v>0</v>
      </c>
      <c r="FO98" s="2">
        <f t="shared" si="170"/>
        <v>0</v>
      </c>
      <c r="FP98" s="2">
        <f t="shared" si="171"/>
        <v>0</v>
      </c>
      <c r="FQ98" s="2">
        <f t="shared" si="251"/>
        <v>0</v>
      </c>
      <c r="FR98" s="6" t="str">
        <f>IF(A98=1,1,IF(DW98="","",COUNTA($DW$31:DW98)+1))</f>
        <v/>
      </c>
      <c r="FS98" s="6" t="str">
        <f t="shared" si="172"/>
        <v/>
      </c>
      <c r="FT98" s="43">
        <f t="shared" si="252"/>
        <v>0</v>
      </c>
      <c r="FU98" s="23">
        <f t="shared" si="253"/>
        <v>0</v>
      </c>
      <c r="FV98" s="21">
        <f t="shared" si="254"/>
        <v>0</v>
      </c>
    </row>
    <row r="99" spans="1:178">
      <c r="A99" s="4" t="str">
        <f t="shared" si="173"/>
        <v/>
      </c>
      <c r="B99" s="33"/>
      <c r="C99" s="33"/>
      <c r="D99" s="33"/>
      <c r="E99" s="33"/>
      <c r="F99" s="33"/>
      <c r="G99" s="11" t="str">
        <f t="shared" si="140"/>
        <v/>
      </c>
      <c r="H99" s="3" t="str">
        <f t="shared" si="174"/>
        <v/>
      </c>
      <c r="I99" s="3" t="str">
        <f t="shared" si="141"/>
        <v/>
      </c>
      <c r="J99" s="3" t="str">
        <f t="shared" si="175"/>
        <v/>
      </c>
      <c r="K99" s="3" t="str">
        <f t="shared" si="142"/>
        <v/>
      </c>
      <c r="L99" s="2" t="str">
        <f t="shared" si="143"/>
        <v/>
      </c>
      <c r="M99" s="8" t="str">
        <f t="shared" si="176"/>
        <v/>
      </c>
      <c r="N99" s="8" t="str">
        <f t="shared" si="144"/>
        <v/>
      </c>
      <c r="O99" s="8" t="str">
        <f t="shared" si="177"/>
        <v/>
      </c>
      <c r="P99" s="8" t="str">
        <f t="shared" si="145"/>
        <v/>
      </c>
      <c r="Q99" s="2" t="str">
        <f t="shared" si="146"/>
        <v/>
      </c>
      <c r="R99" s="3" t="str">
        <f t="shared" si="147"/>
        <v/>
      </c>
      <c r="S99" s="3" t="str">
        <f t="shared" si="148"/>
        <v/>
      </c>
      <c r="T99" s="3" t="str">
        <f t="shared" si="178"/>
        <v/>
      </c>
      <c r="U99" s="8" t="str">
        <f t="shared" si="149"/>
        <v/>
      </c>
      <c r="V99" s="2" t="str">
        <f t="shared" si="150"/>
        <v/>
      </c>
      <c r="W99" s="2" t="str">
        <f t="shared" si="151"/>
        <v/>
      </c>
      <c r="X99" s="2" t="str">
        <f t="shared" si="255"/>
        <v/>
      </c>
      <c r="Y99" s="2" t="str">
        <f t="shared" si="152"/>
        <v/>
      </c>
      <c r="Z99" s="46" t="str">
        <f t="shared" si="135"/>
        <v/>
      </c>
      <c r="AA99" s="46" t="str">
        <f t="shared" si="179"/>
        <v/>
      </c>
      <c r="AB99" s="47"/>
      <c r="AC99" s="46" t="str">
        <f t="shared" si="180"/>
        <v/>
      </c>
      <c r="AD99" s="47" t="str">
        <f t="shared" si="136"/>
        <v/>
      </c>
      <c r="AE99" s="48" t="str">
        <f t="shared" si="181"/>
        <v/>
      </c>
      <c r="AF99" s="49" t="str">
        <f t="shared" si="137"/>
        <v/>
      </c>
      <c r="AG99" s="49" t="str">
        <f t="shared" si="137"/>
        <v/>
      </c>
      <c r="AH99" s="49" t="str">
        <f t="shared" si="137"/>
        <v/>
      </c>
      <c r="AI99" s="47" t="str">
        <f t="shared" si="137"/>
        <v/>
      </c>
      <c r="AJ99" s="47" t="str">
        <f t="shared" si="137"/>
        <v/>
      </c>
      <c r="AK99" s="46" t="str">
        <f t="shared" si="137"/>
        <v/>
      </c>
      <c r="AL99" s="47"/>
      <c r="AM99" s="53" t="str">
        <f t="shared" si="182"/>
        <v/>
      </c>
      <c r="AN99" s="50" t="str">
        <f t="shared" si="183"/>
        <v/>
      </c>
      <c r="AO99" s="53" t="s">
        <v>84</v>
      </c>
      <c r="AP99" s="52" t="str">
        <f t="shared" si="184"/>
        <v/>
      </c>
      <c r="AQ99" s="52" t="str">
        <f t="shared" si="185"/>
        <v/>
      </c>
      <c r="AR99" s="47">
        <f t="shared" si="186"/>
        <v>0</v>
      </c>
      <c r="AS99" s="53" t="str">
        <f t="shared" si="187"/>
        <v/>
      </c>
      <c r="AT99" s="52" t="str">
        <f t="shared" si="188"/>
        <v/>
      </c>
      <c r="AU99" s="9" t="str">
        <f t="shared" si="189"/>
        <v/>
      </c>
      <c r="AV99" s="9" t="str">
        <f t="shared" si="190"/>
        <v/>
      </c>
      <c r="AW99" s="12" t="str">
        <f t="shared" si="191"/>
        <v/>
      </c>
      <c r="AX99" s="9" t="str">
        <f t="shared" si="192"/>
        <v/>
      </c>
      <c r="AY99" s="12" t="str">
        <f t="shared" si="193"/>
        <v/>
      </c>
      <c r="AZ99" s="10" t="str">
        <f t="shared" si="194"/>
        <v/>
      </c>
      <c r="BA99" s="10" t="str">
        <f t="shared" si="195"/>
        <v/>
      </c>
      <c r="BB99" s="10" t="str">
        <f t="shared" si="196"/>
        <v/>
      </c>
      <c r="BC99" s="10" t="str">
        <f t="shared" si="197"/>
        <v/>
      </c>
      <c r="BD99" s="10" t="str">
        <f t="shared" si="198"/>
        <v/>
      </c>
      <c r="BE99" s="12" t="str">
        <f t="shared" si="199"/>
        <v/>
      </c>
      <c r="BF99" s="9" t="str">
        <f t="shared" si="200"/>
        <v/>
      </c>
      <c r="BG99" s="9" t="str">
        <f t="shared" si="201"/>
        <v/>
      </c>
      <c r="BH99" s="7" t="str">
        <f t="shared" si="202"/>
        <v/>
      </c>
      <c r="BI99" s="7" t="str">
        <f t="shared" si="203"/>
        <v/>
      </c>
      <c r="BJ99" s="12" t="str">
        <f t="shared" si="204"/>
        <v/>
      </c>
      <c r="BK99" s="80" t="str">
        <f t="shared" si="205"/>
        <v/>
      </c>
      <c r="BL99" s="7" t="str">
        <f t="shared" si="206"/>
        <v/>
      </c>
      <c r="BM99" s="7" t="str">
        <f t="shared" si="256"/>
        <v/>
      </c>
      <c r="BN99" s="12" t="str">
        <f t="shared" si="207"/>
        <v/>
      </c>
      <c r="BO99" s="9" t="str">
        <f t="shared" si="208"/>
        <v/>
      </c>
      <c r="BP99" s="2" t="str">
        <f t="shared" si="209"/>
        <v/>
      </c>
      <c r="BQ99" s="2" t="str">
        <f t="shared" si="210"/>
        <v/>
      </c>
      <c r="BR99" s="20" t="str">
        <f t="shared" si="153"/>
        <v/>
      </c>
      <c r="BS99" s="20" t="str">
        <f t="shared" si="153"/>
        <v/>
      </c>
      <c r="BT99" s="20" t="str">
        <f t="shared" si="153"/>
        <v/>
      </c>
      <c r="BU99" s="86" t="str">
        <f t="shared" si="211"/>
        <v/>
      </c>
      <c r="BV99" s="86" t="str">
        <f t="shared" si="212"/>
        <v/>
      </c>
      <c r="BW99" s="20" t="str">
        <f t="shared" si="153"/>
        <v/>
      </c>
      <c r="BX99" s="86" t="str">
        <f t="shared" si="139"/>
        <v/>
      </c>
      <c r="BY99" s="86" t="str">
        <f t="shared" si="139"/>
        <v/>
      </c>
      <c r="BZ99" s="86" t="str">
        <f t="shared" si="139"/>
        <v/>
      </c>
      <c r="CA99" s="86" t="str">
        <f t="shared" si="139"/>
        <v/>
      </c>
      <c r="CB99" s="86" t="str">
        <f t="shared" si="139"/>
        <v/>
      </c>
      <c r="CC99" s="86" t="str">
        <f t="shared" si="139"/>
        <v/>
      </c>
      <c r="CD99" s="86" t="str">
        <f t="shared" si="139"/>
        <v/>
      </c>
      <c r="CE99" s="20" t="str">
        <f t="shared" si="257"/>
        <v/>
      </c>
      <c r="CF99" s="14" t="str">
        <f t="shared" si="213"/>
        <v/>
      </c>
      <c r="CG99" s="14" t="str">
        <f t="shared" si="214"/>
        <v/>
      </c>
      <c r="CH99" s="8">
        <f t="shared" si="215"/>
        <v>0</v>
      </c>
      <c r="CI99" s="9" t="str">
        <f t="shared" si="216"/>
        <v/>
      </c>
      <c r="CJ99" s="9" t="str">
        <f t="shared" si="217"/>
        <v/>
      </c>
      <c r="CK99" s="9" t="str">
        <f t="shared" si="218"/>
        <v/>
      </c>
      <c r="CL99" s="9" t="str">
        <f t="shared" si="219"/>
        <v/>
      </c>
      <c r="CM99" s="9" t="str">
        <f t="shared" si="220"/>
        <v/>
      </c>
      <c r="CN99" s="9" t="str">
        <f t="shared" si="221"/>
        <v/>
      </c>
      <c r="CO99" s="9" t="str">
        <f t="shared" si="222"/>
        <v/>
      </c>
      <c r="CP99" s="9" t="str">
        <f t="shared" si="222"/>
        <v/>
      </c>
      <c r="CQ99" s="9" t="str">
        <f t="shared" si="222"/>
        <v/>
      </c>
      <c r="CR99" s="9" t="str">
        <f t="shared" si="222"/>
        <v/>
      </c>
      <c r="CS99" s="9" t="str">
        <f t="shared" si="222"/>
        <v/>
      </c>
      <c r="CT99" s="9" t="str">
        <f t="shared" si="222"/>
        <v/>
      </c>
      <c r="CU99" s="9" t="str">
        <f t="shared" si="222"/>
        <v/>
      </c>
      <c r="CV99" s="9" t="str">
        <f t="shared" si="223"/>
        <v/>
      </c>
      <c r="CW99" s="9" t="str">
        <f t="shared" si="224"/>
        <v/>
      </c>
      <c r="CX99" s="9" t="str">
        <f t="shared" si="224"/>
        <v/>
      </c>
      <c r="CY99" s="9" t="str">
        <f t="shared" si="224"/>
        <v/>
      </c>
      <c r="CZ99" s="9" t="str">
        <f t="shared" si="224"/>
        <v/>
      </c>
      <c r="DA99" s="9" t="str">
        <f t="shared" si="224"/>
        <v/>
      </c>
      <c r="DB99" s="9" t="str">
        <f t="shared" si="224"/>
        <v/>
      </c>
      <c r="DC99" s="9" t="str">
        <f t="shared" si="224"/>
        <v/>
      </c>
      <c r="DD99" s="2" t="str">
        <f t="shared" si="225"/>
        <v/>
      </c>
      <c r="DE99" s="2" t="str">
        <f t="shared" si="226"/>
        <v/>
      </c>
      <c r="DF99" s="2" t="str">
        <f t="shared" si="227"/>
        <v/>
      </c>
      <c r="DG99" s="2" t="str">
        <f t="shared" si="228"/>
        <v/>
      </c>
      <c r="DH99" s="2" t="str">
        <f t="shared" si="229"/>
        <v/>
      </c>
      <c r="DI99" s="2" t="str">
        <f t="shared" si="230"/>
        <v/>
      </c>
      <c r="DJ99" s="2" t="str">
        <f t="shared" si="231"/>
        <v/>
      </c>
      <c r="DK99" s="2" t="str">
        <f t="shared" si="232"/>
        <v/>
      </c>
      <c r="DL99" s="16" t="str">
        <f t="shared" si="233"/>
        <v/>
      </c>
      <c r="DM99" s="16" t="str">
        <f t="shared" si="234"/>
        <v/>
      </c>
      <c r="DN99" s="16" t="str">
        <f t="shared" si="235"/>
        <v/>
      </c>
      <c r="DO99" s="72" t="str">
        <f t="shared" si="236"/>
        <v/>
      </c>
      <c r="DP99" s="16" t="str">
        <f t="shared" si="237"/>
        <v/>
      </c>
      <c r="DQ99" s="16" t="str">
        <f t="shared" si="238"/>
        <v/>
      </c>
      <c r="DR99" s="2" t="str">
        <f t="shared" si="239"/>
        <v/>
      </c>
      <c r="DS99" s="2" t="str">
        <f t="shared" si="240"/>
        <v/>
      </c>
      <c r="DT99" s="2" t="str">
        <f t="shared" si="241"/>
        <v/>
      </c>
      <c r="DU99" s="2" t="str">
        <f t="shared" si="242"/>
        <v/>
      </c>
      <c r="DV99" s="15"/>
      <c r="DW99" s="17"/>
      <c r="DX99" s="17"/>
      <c r="DY99" s="47" t="str">
        <f t="shared" si="138"/>
        <v/>
      </c>
      <c r="DZ99" s="47" t="str">
        <f t="shared" si="138"/>
        <v/>
      </c>
      <c r="EA99" s="47" t="str">
        <f t="shared" si="138"/>
        <v/>
      </c>
      <c r="EB99" s="47" t="str">
        <f t="shared" si="138"/>
        <v/>
      </c>
      <c r="EC99" s="49" t="str">
        <f t="shared" si="138"/>
        <v/>
      </c>
      <c r="ED99" s="49" t="str">
        <f t="shared" si="138"/>
        <v/>
      </c>
      <c r="EE99" s="47" t="str">
        <f t="shared" si="138"/>
        <v/>
      </c>
      <c r="EF99" s="47" t="str">
        <f t="shared" si="138"/>
        <v/>
      </c>
      <c r="EG99" s="47" t="str">
        <f t="shared" si="138"/>
        <v/>
      </c>
      <c r="EH99" s="6">
        <f t="shared" si="154"/>
        <v>0</v>
      </c>
      <c r="EI99" s="6">
        <f t="shared" si="155"/>
        <v>0</v>
      </c>
      <c r="EJ99" s="2" t="str">
        <f t="shared" si="156"/>
        <v/>
      </c>
      <c r="EK99" s="2" t="str">
        <f t="shared" si="157"/>
        <v/>
      </c>
      <c r="EL99" s="2" t="str">
        <f t="shared" si="127"/>
        <v/>
      </c>
      <c r="EM99" s="2" t="str">
        <f t="shared" si="158"/>
        <v/>
      </c>
      <c r="EN99" s="2" t="str">
        <f t="shared" si="159"/>
        <v/>
      </c>
      <c r="EO99" s="2">
        <f t="shared" si="160"/>
        <v>0</v>
      </c>
      <c r="EP99" s="2">
        <f t="shared" si="243"/>
        <v>0</v>
      </c>
      <c r="EQ99" s="2"/>
      <c r="ER99" s="2"/>
      <c r="ES99" s="2"/>
      <c r="ET99" s="2"/>
      <c r="EU99" s="2"/>
      <c r="EV99" s="2"/>
      <c r="EW99" s="2">
        <f t="shared" si="161"/>
        <v>0</v>
      </c>
      <c r="EX99" s="2">
        <f t="shared" si="162"/>
        <v>0</v>
      </c>
      <c r="EY99" s="2">
        <f t="shared" si="244"/>
        <v>0</v>
      </c>
      <c r="EZ99" s="2">
        <f t="shared" si="163"/>
        <v>0</v>
      </c>
      <c r="FA99" s="2">
        <f t="shared" si="164"/>
        <v>0</v>
      </c>
      <c r="FB99" s="59"/>
      <c r="FC99" s="2">
        <f t="shared" si="165"/>
        <v>0</v>
      </c>
      <c r="FD99" s="2">
        <f t="shared" si="245"/>
        <v>0</v>
      </c>
      <c r="FE99" s="3">
        <f t="shared" si="258"/>
        <v>0</v>
      </c>
      <c r="FF99" s="3">
        <f t="shared" si="246"/>
        <v>0</v>
      </c>
      <c r="FG99" s="3">
        <f t="shared" si="247"/>
        <v>0</v>
      </c>
      <c r="FH99" s="3">
        <f t="shared" si="166"/>
        <v>0</v>
      </c>
      <c r="FI99" s="67">
        <f t="shared" si="167"/>
        <v>0</v>
      </c>
      <c r="FJ99" s="3">
        <f t="shared" si="168"/>
        <v>0</v>
      </c>
      <c r="FK99" s="3">
        <f t="shared" si="169"/>
        <v>0</v>
      </c>
      <c r="FL99" s="3">
        <f t="shared" si="248"/>
        <v>0</v>
      </c>
      <c r="FM99" s="3">
        <f t="shared" si="249"/>
        <v>0</v>
      </c>
      <c r="FN99" s="3">
        <f t="shared" si="250"/>
        <v>0</v>
      </c>
      <c r="FO99" s="2">
        <f t="shared" si="170"/>
        <v>0</v>
      </c>
      <c r="FP99" s="2">
        <f t="shared" si="171"/>
        <v>0</v>
      </c>
      <c r="FQ99" s="2">
        <f t="shared" si="251"/>
        <v>0</v>
      </c>
      <c r="FR99" s="6" t="str">
        <f>IF(A99=1,1,IF(DW99="","",COUNTA($DW$31:DW99)+1))</f>
        <v/>
      </c>
      <c r="FS99" s="6" t="str">
        <f t="shared" si="172"/>
        <v/>
      </c>
      <c r="FT99" s="43">
        <f t="shared" si="252"/>
        <v>0</v>
      </c>
      <c r="FU99" s="23">
        <f t="shared" si="253"/>
        <v>0</v>
      </c>
      <c r="FV99" s="21">
        <f t="shared" si="254"/>
        <v>0</v>
      </c>
    </row>
    <row r="100" spans="1:178">
      <c r="A100" s="4" t="str">
        <f t="shared" si="173"/>
        <v/>
      </c>
      <c r="B100" s="33"/>
      <c r="C100" s="33"/>
      <c r="D100" s="33"/>
      <c r="E100" s="33"/>
      <c r="F100" s="33"/>
      <c r="G100" s="11" t="str">
        <f t="shared" si="140"/>
        <v/>
      </c>
      <c r="H100" s="3" t="str">
        <f t="shared" si="174"/>
        <v/>
      </c>
      <c r="I100" s="3" t="str">
        <f t="shared" si="141"/>
        <v/>
      </c>
      <c r="J100" s="3" t="str">
        <f t="shared" si="175"/>
        <v/>
      </c>
      <c r="K100" s="3" t="str">
        <f t="shared" si="142"/>
        <v/>
      </c>
      <c r="L100" s="2" t="str">
        <f t="shared" si="143"/>
        <v/>
      </c>
      <c r="M100" s="8" t="str">
        <f t="shared" si="176"/>
        <v/>
      </c>
      <c r="N100" s="8" t="str">
        <f t="shared" si="144"/>
        <v/>
      </c>
      <c r="O100" s="8" t="str">
        <f t="shared" si="177"/>
        <v/>
      </c>
      <c r="P100" s="8" t="str">
        <f t="shared" si="145"/>
        <v/>
      </c>
      <c r="Q100" s="2" t="str">
        <f t="shared" si="146"/>
        <v/>
      </c>
      <c r="R100" s="3" t="str">
        <f t="shared" si="147"/>
        <v/>
      </c>
      <c r="S100" s="3" t="str">
        <f t="shared" si="148"/>
        <v/>
      </c>
      <c r="T100" s="3" t="str">
        <f t="shared" si="178"/>
        <v/>
      </c>
      <c r="U100" s="8" t="str">
        <f t="shared" si="149"/>
        <v/>
      </c>
      <c r="V100" s="2" t="str">
        <f t="shared" si="150"/>
        <v/>
      </c>
      <c r="W100" s="2" t="str">
        <f t="shared" si="151"/>
        <v/>
      </c>
      <c r="X100" s="2" t="str">
        <f t="shared" si="255"/>
        <v/>
      </c>
      <c r="Y100" s="2" t="str">
        <f t="shared" si="152"/>
        <v/>
      </c>
      <c r="Z100" s="46" t="str">
        <f t="shared" si="135"/>
        <v/>
      </c>
      <c r="AA100" s="46" t="str">
        <f t="shared" si="179"/>
        <v/>
      </c>
      <c r="AB100" s="47"/>
      <c r="AC100" s="46" t="str">
        <f t="shared" si="180"/>
        <v/>
      </c>
      <c r="AD100" s="47" t="str">
        <f t="shared" si="136"/>
        <v/>
      </c>
      <c r="AE100" s="48" t="str">
        <f t="shared" si="181"/>
        <v/>
      </c>
      <c r="AF100" s="49" t="str">
        <f t="shared" si="137"/>
        <v/>
      </c>
      <c r="AG100" s="49" t="str">
        <f t="shared" si="137"/>
        <v/>
      </c>
      <c r="AH100" s="49" t="str">
        <f t="shared" si="137"/>
        <v/>
      </c>
      <c r="AI100" s="47" t="str">
        <f t="shared" si="137"/>
        <v/>
      </c>
      <c r="AJ100" s="47" t="str">
        <f t="shared" si="137"/>
        <v/>
      </c>
      <c r="AK100" s="46" t="str">
        <f t="shared" si="137"/>
        <v/>
      </c>
      <c r="AL100" s="47"/>
      <c r="AM100" s="53" t="str">
        <f t="shared" si="182"/>
        <v/>
      </c>
      <c r="AN100" s="50" t="str">
        <f t="shared" si="183"/>
        <v/>
      </c>
      <c r="AO100" s="53" t="s">
        <v>84</v>
      </c>
      <c r="AP100" s="52" t="str">
        <f t="shared" si="184"/>
        <v/>
      </c>
      <c r="AQ100" s="52" t="str">
        <f t="shared" si="185"/>
        <v/>
      </c>
      <c r="AR100" s="47">
        <f t="shared" si="186"/>
        <v>0</v>
      </c>
      <c r="AS100" s="53" t="str">
        <f t="shared" si="187"/>
        <v/>
      </c>
      <c r="AT100" s="52" t="str">
        <f t="shared" si="188"/>
        <v/>
      </c>
      <c r="AU100" s="9" t="str">
        <f t="shared" si="189"/>
        <v/>
      </c>
      <c r="AV100" s="9" t="str">
        <f t="shared" si="190"/>
        <v/>
      </c>
      <c r="AW100" s="12" t="str">
        <f t="shared" si="191"/>
        <v/>
      </c>
      <c r="AX100" s="9" t="str">
        <f t="shared" si="192"/>
        <v/>
      </c>
      <c r="AY100" s="12" t="str">
        <f t="shared" si="193"/>
        <v/>
      </c>
      <c r="AZ100" s="10" t="str">
        <f t="shared" si="194"/>
        <v/>
      </c>
      <c r="BA100" s="10" t="str">
        <f t="shared" si="195"/>
        <v/>
      </c>
      <c r="BB100" s="10" t="str">
        <f t="shared" si="196"/>
        <v/>
      </c>
      <c r="BC100" s="10" t="str">
        <f t="shared" si="197"/>
        <v/>
      </c>
      <c r="BD100" s="10" t="str">
        <f t="shared" si="198"/>
        <v/>
      </c>
      <c r="BE100" s="12" t="str">
        <f t="shared" si="199"/>
        <v/>
      </c>
      <c r="BF100" s="9" t="str">
        <f t="shared" si="200"/>
        <v/>
      </c>
      <c r="BG100" s="9" t="str">
        <f t="shared" si="201"/>
        <v/>
      </c>
      <c r="BH100" s="7" t="str">
        <f t="shared" si="202"/>
        <v/>
      </c>
      <c r="BI100" s="7" t="str">
        <f t="shared" si="203"/>
        <v/>
      </c>
      <c r="BJ100" s="12" t="str">
        <f t="shared" si="204"/>
        <v/>
      </c>
      <c r="BK100" s="80" t="str">
        <f t="shared" si="205"/>
        <v/>
      </c>
      <c r="BL100" s="7" t="str">
        <f t="shared" si="206"/>
        <v/>
      </c>
      <c r="BM100" s="7" t="str">
        <f t="shared" si="256"/>
        <v/>
      </c>
      <c r="BN100" s="12" t="str">
        <f t="shared" si="207"/>
        <v/>
      </c>
      <c r="BO100" s="9" t="str">
        <f t="shared" si="208"/>
        <v/>
      </c>
      <c r="BP100" s="2" t="str">
        <f t="shared" si="209"/>
        <v/>
      </c>
      <c r="BQ100" s="2" t="str">
        <f t="shared" si="210"/>
        <v/>
      </c>
      <c r="BR100" s="20" t="str">
        <f t="shared" si="153"/>
        <v/>
      </c>
      <c r="BS100" s="20" t="str">
        <f t="shared" si="153"/>
        <v/>
      </c>
      <c r="BT100" s="20" t="str">
        <f t="shared" si="153"/>
        <v/>
      </c>
      <c r="BU100" s="86" t="str">
        <f t="shared" si="211"/>
        <v/>
      </c>
      <c r="BV100" s="86" t="str">
        <f t="shared" si="212"/>
        <v/>
      </c>
      <c r="BW100" s="20" t="str">
        <f t="shared" si="153"/>
        <v/>
      </c>
      <c r="BX100" s="86" t="str">
        <f t="shared" si="139"/>
        <v/>
      </c>
      <c r="BY100" s="86" t="str">
        <f t="shared" si="139"/>
        <v/>
      </c>
      <c r="BZ100" s="86" t="str">
        <f t="shared" si="139"/>
        <v/>
      </c>
      <c r="CA100" s="86" t="str">
        <f t="shared" si="139"/>
        <v/>
      </c>
      <c r="CB100" s="86" t="str">
        <f t="shared" si="139"/>
        <v/>
      </c>
      <c r="CC100" s="86" t="str">
        <f t="shared" si="139"/>
        <v/>
      </c>
      <c r="CD100" s="86" t="str">
        <f t="shared" si="139"/>
        <v/>
      </c>
      <c r="CE100" s="20" t="str">
        <f t="shared" si="257"/>
        <v/>
      </c>
      <c r="CF100" s="14" t="str">
        <f t="shared" si="213"/>
        <v/>
      </c>
      <c r="CG100" s="14" t="str">
        <f t="shared" si="214"/>
        <v/>
      </c>
      <c r="CH100" s="8">
        <f t="shared" si="215"/>
        <v>0</v>
      </c>
      <c r="CI100" s="9" t="str">
        <f t="shared" si="216"/>
        <v/>
      </c>
      <c r="CJ100" s="9" t="str">
        <f t="shared" si="217"/>
        <v/>
      </c>
      <c r="CK100" s="9" t="str">
        <f t="shared" si="218"/>
        <v/>
      </c>
      <c r="CL100" s="9" t="str">
        <f t="shared" si="219"/>
        <v/>
      </c>
      <c r="CM100" s="9" t="str">
        <f t="shared" si="220"/>
        <v/>
      </c>
      <c r="CN100" s="9" t="str">
        <f t="shared" si="221"/>
        <v/>
      </c>
      <c r="CO100" s="9" t="str">
        <f t="shared" si="222"/>
        <v/>
      </c>
      <c r="CP100" s="9" t="str">
        <f t="shared" si="222"/>
        <v/>
      </c>
      <c r="CQ100" s="9" t="str">
        <f t="shared" si="222"/>
        <v/>
      </c>
      <c r="CR100" s="9" t="str">
        <f t="shared" si="222"/>
        <v/>
      </c>
      <c r="CS100" s="9" t="str">
        <f t="shared" si="222"/>
        <v/>
      </c>
      <c r="CT100" s="9" t="str">
        <f t="shared" si="222"/>
        <v/>
      </c>
      <c r="CU100" s="9" t="str">
        <f t="shared" si="222"/>
        <v/>
      </c>
      <c r="CV100" s="9" t="str">
        <f t="shared" si="223"/>
        <v/>
      </c>
      <c r="CW100" s="9" t="str">
        <f t="shared" si="224"/>
        <v/>
      </c>
      <c r="CX100" s="9" t="str">
        <f t="shared" si="224"/>
        <v/>
      </c>
      <c r="CY100" s="9" t="str">
        <f t="shared" si="224"/>
        <v/>
      </c>
      <c r="CZ100" s="9" t="str">
        <f t="shared" si="224"/>
        <v/>
      </c>
      <c r="DA100" s="9" t="str">
        <f t="shared" si="224"/>
        <v/>
      </c>
      <c r="DB100" s="9" t="str">
        <f t="shared" si="224"/>
        <v/>
      </c>
      <c r="DC100" s="9" t="str">
        <f t="shared" si="224"/>
        <v/>
      </c>
      <c r="DD100" s="2" t="str">
        <f t="shared" si="225"/>
        <v/>
      </c>
      <c r="DE100" s="2" t="str">
        <f t="shared" si="226"/>
        <v/>
      </c>
      <c r="DF100" s="2" t="str">
        <f t="shared" si="227"/>
        <v/>
      </c>
      <c r="DG100" s="2" t="str">
        <f t="shared" si="228"/>
        <v/>
      </c>
      <c r="DH100" s="2" t="str">
        <f t="shared" si="229"/>
        <v/>
      </c>
      <c r="DI100" s="2" t="str">
        <f t="shared" si="230"/>
        <v/>
      </c>
      <c r="DJ100" s="2" t="str">
        <f t="shared" si="231"/>
        <v/>
      </c>
      <c r="DK100" s="2" t="str">
        <f t="shared" si="232"/>
        <v/>
      </c>
      <c r="DL100" s="16" t="str">
        <f t="shared" si="233"/>
        <v/>
      </c>
      <c r="DM100" s="16" t="str">
        <f t="shared" si="234"/>
        <v/>
      </c>
      <c r="DN100" s="16" t="str">
        <f t="shared" si="235"/>
        <v/>
      </c>
      <c r="DO100" s="72" t="str">
        <f t="shared" si="236"/>
        <v/>
      </c>
      <c r="DP100" s="16" t="str">
        <f t="shared" si="237"/>
        <v/>
      </c>
      <c r="DQ100" s="16" t="str">
        <f t="shared" si="238"/>
        <v/>
      </c>
      <c r="DR100" s="2" t="str">
        <f t="shared" si="239"/>
        <v/>
      </c>
      <c r="DS100" s="2" t="str">
        <f t="shared" si="240"/>
        <v/>
      </c>
      <c r="DT100" s="2" t="str">
        <f t="shared" si="241"/>
        <v/>
      </c>
      <c r="DU100" s="2" t="str">
        <f t="shared" si="242"/>
        <v/>
      </c>
      <c r="DV100" s="15"/>
      <c r="DW100" s="17"/>
      <c r="DX100" s="17"/>
      <c r="DY100" s="47" t="str">
        <f t="shared" si="138"/>
        <v/>
      </c>
      <c r="DZ100" s="47" t="str">
        <f t="shared" si="138"/>
        <v/>
      </c>
      <c r="EA100" s="47" t="str">
        <f t="shared" si="138"/>
        <v/>
      </c>
      <c r="EB100" s="47" t="str">
        <f t="shared" si="138"/>
        <v/>
      </c>
      <c r="EC100" s="49" t="str">
        <f t="shared" si="138"/>
        <v/>
      </c>
      <c r="ED100" s="49" t="str">
        <f t="shared" si="138"/>
        <v/>
      </c>
      <c r="EE100" s="47" t="str">
        <f t="shared" si="138"/>
        <v/>
      </c>
      <c r="EF100" s="47" t="str">
        <f t="shared" si="138"/>
        <v/>
      </c>
      <c r="EG100" s="47" t="str">
        <f t="shared" si="138"/>
        <v/>
      </c>
      <c r="EH100" s="6">
        <f t="shared" si="154"/>
        <v>0</v>
      </c>
      <c r="EI100" s="6">
        <f t="shared" si="155"/>
        <v>0</v>
      </c>
      <c r="EJ100" s="2" t="str">
        <f t="shared" si="156"/>
        <v/>
      </c>
      <c r="EK100" s="2" t="str">
        <f t="shared" si="157"/>
        <v/>
      </c>
      <c r="EL100" s="2" t="str">
        <f t="shared" si="127"/>
        <v/>
      </c>
      <c r="EM100" s="2" t="str">
        <f t="shared" si="158"/>
        <v/>
      </c>
      <c r="EN100" s="2" t="str">
        <f t="shared" si="159"/>
        <v/>
      </c>
      <c r="EO100" s="2">
        <f t="shared" si="160"/>
        <v>0</v>
      </c>
      <c r="EP100" s="2">
        <f t="shared" si="243"/>
        <v>0</v>
      </c>
      <c r="EQ100" s="2"/>
      <c r="ER100" s="2"/>
      <c r="ES100" s="2"/>
      <c r="ET100" s="2"/>
      <c r="EU100" s="2"/>
      <c r="EV100" s="2"/>
      <c r="EW100" s="2">
        <f t="shared" si="161"/>
        <v>0</v>
      </c>
      <c r="EX100" s="2">
        <f t="shared" si="162"/>
        <v>0</v>
      </c>
      <c r="EY100" s="2">
        <f t="shared" si="244"/>
        <v>0</v>
      </c>
      <c r="EZ100" s="2">
        <f t="shared" si="163"/>
        <v>0</v>
      </c>
      <c r="FA100" s="2">
        <f t="shared" si="164"/>
        <v>0</v>
      </c>
      <c r="FB100" s="59"/>
      <c r="FC100" s="2">
        <f t="shared" si="165"/>
        <v>0</v>
      </c>
      <c r="FD100" s="2">
        <f t="shared" si="245"/>
        <v>0</v>
      </c>
      <c r="FE100" s="3">
        <f t="shared" si="258"/>
        <v>0</v>
      </c>
      <c r="FF100" s="3">
        <f t="shared" si="246"/>
        <v>0</v>
      </c>
      <c r="FG100" s="3">
        <f t="shared" si="247"/>
        <v>0</v>
      </c>
      <c r="FH100" s="3">
        <f t="shared" si="166"/>
        <v>0</v>
      </c>
      <c r="FI100" s="67">
        <f t="shared" si="167"/>
        <v>0</v>
      </c>
      <c r="FJ100" s="3">
        <f t="shared" si="168"/>
        <v>0</v>
      </c>
      <c r="FK100" s="3">
        <f t="shared" si="169"/>
        <v>0</v>
      </c>
      <c r="FL100" s="3">
        <f t="shared" si="248"/>
        <v>0</v>
      </c>
      <c r="FM100" s="3">
        <f t="shared" si="249"/>
        <v>0</v>
      </c>
      <c r="FN100" s="3">
        <f t="shared" si="250"/>
        <v>0</v>
      </c>
      <c r="FO100" s="2">
        <f t="shared" si="170"/>
        <v>0</v>
      </c>
      <c r="FP100" s="2">
        <f t="shared" si="171"/>
        <v>0</v>
      </c>
      <c r="FQ100" s="2">
        <f t="shared" si="251"/>
        <v>0</v>
      </c>
      <c r="FR100" s="6" t="str">
        <f>IF(A100=1,1,IF(DW100="","",COUNTA($DW$31:DW100)+1))</f>
        <v/>
      </c>
      <c r="FS100" s="6" t="str">
        <f t="shared" si="172"/>
        <v/>
      </c>
      <c r="FT100" s="43">
        <f t="shared" si="252"/>
        <v>0</v>
      </c>
      <c r="FU100" s="23">
        <f t="shared" si="253"/>
        <v>0</v>
      </c>
      <c r="FV100" s="21">
        <f t="shared" si="254"/>
        <v>0</v>
      </c>
    </row>
    <row r="101" spans="1:178">
      <c r="A101" s="4" t="str">
        <f t="shared" si="173"/>
        <v/>
      </c>
      <c r="B101" s="33"/>
      <c r="C101" s="33"/>
      <c r="D101" s="33"/>
      <c r="E101" s="33"/>
      <c r="F101" s="33"/>
      <c r="G101" s="11" t="str">
        <f t="shared" si="140"/>
        <v/>
      </c>
      <c r="H101" s="3" t="str">
        <f t="shared" si="174"/>
        <v/>
      </c>
      <c r="I101" s="3" t="str">
        <f t="shared" si="141"/>
        <v/>
      </c>
      <c r="J101" s="3" t="str">
        <f t="shared" si="175"/>
        <v/>
      </c>
      <c r="K101" s="3" t="str">
        <f t="shared" si="142"/>
        <v/>
      </c>
      <c r="L101" s="2" t="str">
        <f t="shared" si="143"/>
        <v/>
      </c>
      <c r="M101" s="8" t="str">
        <f t="shared" si="176"/>
        <v/>
      </c>
      <c r="N101" s="8" t="str">
        <f t="shared" si="144"/>
        <v/>
      </c>
      <c r="O101" s="8" t="str">
        <f t="shared" si="177"/>
        <v/>
      </c>
      <c r="P101" s="8" t="str">
        <f t="shared" si="145"/>
        <v/>
      </c>
      <c r="Q101" s="2" t="str">
        <f t="shared" si="146"/>
        <v/>
      </c>
      <c r="R101" s="3" t="str">
        <f t="shared" si="147"/>
        <v/>
      </c>
      <c r="S101" s="3" t="str">
        <f t="shared" si="148"/>
        <v/>
      </c>
      <c r="T101" s="3" t="str">
        <f t="shared" si="178"/>
        <v/>
      </c>
      <c r="U101" s="8" t="str">
        <f t="shared" si="149"/>
        <v/>
      </c>
      <c r="V101" s="2" t="str">
        <f t="shared" si="150"/>
        <v/>
      </c>
      <c r="W101" s="2" t="str">
        <f t="shared" si="151"/>
        <v/>
      </c>
      <c r="X101" s="2" t="str">
        <f t="shared" si="255"/>
        <v/>
      </c>
      <c r="Y101" s="2" t="str">
        <f t="shared" si="152"/>
        <v/>
      </c>
      <c r="Z101" s="46" t="str">
        <f t="shared" si="135"/>
        <v/>
      </c>
      <c r="AA101" s="46" t="str">
        <f t="shared" si="179"/>
        <v/>
      </c>
      <c r="AB101" s="47"/>
      <c r="AC101" s="46" t="str">
        <f t="shared" si="180"/>
        <v/>
      </c>
      <c r="AD101" s="47" t="str">
        <f t="shared" si="136"/>
        <v/>
      </c>
      <c r="AE101" s="48" t="str">
        <f t="shared" si="181"/>
        <v/>
      </c>
      <c r="AF101" s="49" t="str">
        <f t="shared" si="137"/>
        <v/>
      </c>
      <c r="AG101" s="49" t="str">
        <f t="shared" si="137"/>
        <v/>
      </c>
      <c r="AH101" s="49" t="str">
        <f t="shared" si="137"/>
        <v/>
      </c>
      <c r="AI101" s="47" t="str">
        <f t="shared" si="137"/>
        <v/>
      </c>
      <c r="AJ101" s="47" t="str">
        <f t="shared" si="137"/>
        <v/>
      </c>
      <c r="AK101" s="46" t="str">
        <f t="shared" si="137"/>
        <v/>
      </c>
      <c r="AL101" s="47"/>
      <c r="AM101" s="53" t="str">
        <f t="shared" si="182"/>
        <v/>
      </c>
      <c r="AN101" s="50" t="str">
        <f t="shared" si="183"/>
        <v/>
      </c>
      <c r="AO101" s="53" t="s">
        <v>84</v>
      </c>
      <c r="AP101" s="52" t="str">
        <f t="shared" si="184"/>
        <v/>
      </c>
      <c r="AQ101" s="52" t="str">
        <f t="shared" si="185"/>
        <v/>
      </c>
      <c r="AR101" s="47">
        <f t="shared" si="186"/>
        <v>0</v>
      </c>
      <c r="AS101" s="53" t="str">
        <f t="shared" si="187"/>
        <v/>
      </c>
      <c r="AT101" s="52" t="str">
        <f t="shared" si="188"/>
        <v/>
      </c>
      <c r="AU101" s="9" t="str">
        <f t="shared" si="189"/>
        <v/>
      </c>
      <c r="AV101" s="9" t="str">
        <f t="shared" si="190"/>
        <v/>
      </c>
      <c r="AW101" s="12" t="str">
        <f t="shared" si="191"/>
        <v/>
      </c>
      <c r="AX101" s="9" t="str">
        <f t="shared" si="192"/>
        <v/>
      </c>
      <c r="AY101" s="12" t="str">
        <f t="shared" si="193"/>
        <v/>
      </c>
      <c r="AZ101" s="10" t="str">
        <f t="shared" si="194"/>
        <v/>
      </c>
      <c r="BA101" s="10" t="str">
        <f t="shared" si="195"/>
        <v/>
      </c>
      <c r="BB101" s="10" t="str">
        <f t="shared" si="196"/>
        <v/>
      </c>
      <c r="BC101" s="10" t="str">
        <f t="shared" si="197"/>
        <v/>
      </c>
      <c r="BD101" s="10" t="str">
        <f t="shared" si="198"/>
        <v/>
      </c>
      <c r="BE101" s="12" t="str">
        <f t="shared" si="199"/>
        <v/>
      </c>
      <c r="BF101" s="9" t="str">
        <f t="shared" si="200"/>
        <v/>
      </c>
      <c r="BG101" s="9" t="str">
        <f t="shared" si="201"/>
        <v/>
      </c>
      <c r="BH101" s="7" t="str">
        <f t="shared" si="202"/>
        <v/>
      </c>
      <c r="BI101" s="7" t="str">
        <f t="shared" si="203"/>
        <v/>
      </c>
      <c r="BJ101" s="12" t="str">
        <f t="shared" si="204"/>
        <v/>
      </c>
      <c r="BK101" s="80" t="str">
        <f t="shared" si="205"/>
        <v/>
      </c>
      <c r="BL101" s="7" t="str">
        <f t="shared" si="206"/>
        <v/>
      </c>
      <c r="BM101" s="7" t="str">
        <f t="shared" si="256"/>
        <v/>
      </c>
      <c r="BN101" s="12" t="str">
        <f t="shared" si="207"/>
        <v/>
      </c>
      <c r="BO101" s="9" t="str">
        <f t="shared" si="208"/>
        <v/>
      </c>
      <c r="BP101" s="2" t="str">
        <f t="shared" si="209"/>
        <v/>
      </c>
      <c r="BQ101" s="2" t="str">
        <f t="shared" si="210"/>
        <v/>
      </c>
      <c r="BR101" s="20" t="str">
        <f t="shared" si="153"/>
        <v/>
      </c>
      <c r="BS101" s="20" t="str">
        <f t="shared" si="153"/>
        <v/>
      </c>
      <c r="BT101" s="20" t="str">
        <f t="shared" si="153"/>
        <v/>
      </c>
      <c r="BU101" s="86" t="str">
        <f t="shared" si="211"/>
        <v/>
      </c>
      <c r="BV101" s="86" t="str">
        <f t="shared" si="212"/>
        <v/>
      </c>
      <c r="BW101" s="20" t="str">
        <f t="shared" si="153"/>
        <v/>
      </c>
      <c r="BX101" s="86" t="str">
        <f t="shared" si="139"/>
        <v/>
      </c>
      <c r="BY101" s="86" t="str">
        <f t="shared" si="139"/>
        <v/>
      </c>
      <c r="BZ101" s="86" t="str">
        <f t="shared" si="139"/>
        <v/>
      </c>
      <c r="CA101" s="86" t="str">
        <f t="shared" si="139"/>
        <v/>
      </c>
      <c r="CB101" s="86" t="str">
        <f t="shared" si="139"/>
        <v/>
      </c>
      <c r="CC101" s="86" t="str">
        <f t="shared" si="139"/>
        <v/>
      </c>
      <c r="CD101" s="86" t="str">
        <f t="shared" si="139"/>
        <v/>
      </c>
      <c r="CE101" s="20" t="str">
        <f t="shared" si="257"/>
        <v/>
      </c>
      <c r="CF101" s="14" t="str">
        <f t="shared" si="213"/>
        <v/>
      </c>
      <c r="CG101" s="14" t="str">
        <f t="shared" si="214"/>
        <v/>
      </c>
      <c r="CH101" s="8">
        <f t="shared" si="215"/>
        <v>0</v>
      </c>
      <c r="CI101" s="9" t="str">
        <f t="shared" si="216"/>
        <v/>
      </c>
      <c r="CJ101" s="9" t="str">
        <f t="shared" si="217"/>
        <v/>
      </c>
      <c r="CK101" s="9" t="str">
        <f t="shared" si="218"/>
        <v/>
      </c>
      <c r="CL101" s="9" t="str">
        <f t="shared" si="219"/>
        <v/>
      </c>
      <c r="CM101" s="9" t="str">
        <f t="shared" si="220"/>
        <v/>
      </c>
      <c r="CN101" s="9" t="str">
        <f t="shared" si="221"/>
        <v/>
      </c>
      <c r="CO101" s="9" t="str">
        <f t="shared" si="222"/>
        <v/>
      </c>
      <c r="CP101" s="9" t="str">
        <f t="shared" si="222"/>
        <v/>
      </c>
      <c r="CQ101" s="9" t="str">
        <f t="shared" si="222"/>
        <v/>
      </c>
      <c r="CR101" s="9" t="str">
        <f t="shared" si="222"/>
        <v/>
      </c>
      <c r="CS101" s="9" t="str">
        <f t="shared" si="222"/>
        <v/>
      </c>
      <c r="CT101" s="9" t="str">
        <f t="shared" si="222"/>
        <v/>
      </c>
      <c r="CU101" s="9" t="str">
        <f t="shared" si="222"/>
        <v/>
      </c>
      <c r="CV101" s="9" t="str">
        <f t="shared" si="223"/>
        <v/>
      </c>
      <c r="CW101" s="9" t="str">
        <f t="shared" si="224"/>
        <v/>
      </c>
      <c r="CX101" s="9" t="str">
        <f t="shared" si="224"/>
        <v/>
      </c>
      <c r="CY101" s="9" t="str">
        <f t="shared" si="224"/>
        <v/>
      </c>
      <c r="CZ101" s="9" t="str">
        <f t="shared" si="224"/>
        <v/>
      </c>
      <c r="DA101" s="9" t="str">
        <f t="shared" si="224"/>
        <v/>
      </c>
      <c r="DB101" s="9" t="str">
        <f t="shared" si="224"/>
        <v/>
      </c>
      <c r="DC101" s="9" t="str">
        <f t="shared" si="224"/>
        <v/>
      </c>
      <c r="DD101" s="2" t="str">
        <f t="shared" si="225"/>
        <v/>
      </c>
      <c r="DE101" s="2" t="str">
        <f t="shared" si="226"/>
        <v/>
      </c>
      <c r="DF101" s="2" t="str">
        <f t="shared" si="227"/>
        <v/>
      </c>
      <c r="DG101" s="2" t="str">
        <f t="shared" si="228"/>
        <v/>
      </c>
      <c r="DH101" s="2" t="str">
        <f t="shared" si="229"/>
        <v/>
      </c>
      <c r="DI101" s="2" t="str">
        <f t="shared" si="230"/>
        <v/>
      </c>
      <c r="DJ101" s="2" t="str">
        <f t="shared" si="231"/>
        <v/>
      </c>
      <c r="DK101" s="2" t="str">
        <f t="shared" si="232"/>
        <v/>
      </c>
      <c r="DL101" s="16" t="str">
        <f t="shared" si="233"/>
        <v/>
      </c>
      <c r="DM101" s="16" t="str">
        <f t="shared" si="234"/>
        <v/>
      </c>
      <c r="DN101" s="16" t="str">
        <f t="shared" si="235"/>
        <v/>
      </c>
      <c r="DO101" s="72" t="str">
        <f t="shared" si="236"/>
        <v/>
      </c>
      <c r="DP101" s="16" t="str">
        <f t="shared" si="237"/>
        <v/>
      </c>
      <c r="DQ101" s="16" t="str">
        <f t="shared" si="238"/>
        <v/>
      </c>
      <c r="DR101" s="2" t="str">
        <f t="shared" si="239"/>
        <v/>
      </c>
      <c r="DS101" s="2" t="str">
        <f t="shared" si="240"/>
        <v/>
      </c>
      <c r="DT101" s="2" t="str">
        <f t="shared" si="241"/>
        <v/>
      </c>
      <c r="DU101" s="2" t="str">
        <f t="shared" si="242"/>
        <v/>
      </c>
      <c r="DV101" s="15"/>
      <c r="DW101" s="17"/>
      <c r="DX101" s="17"/>
      <c r="DY101" s="47" t="str">
        <f t="shared" si="138"/>
        <v/>
      </c>
      <c r="DZ101" s="47" t="str">
        <f t="shared" si="138"/>
        <v/>
      </c>
      <c r="EA101" s="47" t="str">
        <f t="shared" si="138"/>
        <v/>
      </c>
      <c r="EB101" s="47" t="str">
        <f t="shared" si="138"/>
        <v/>
      </c>
      <c r="EC101" s="49" t="str">
        <f t="shared" si="138"/>
        <v/>
      </c>
      <c r="ED101" s="49" t="str">
        <f t="shared" si="138"/>
        <v/>
      </c>
      <c r="EE101" s="47" t="str">
        <f t="shared" si="138"/>
        <v/>
      </c>
      <c r="EF101" s="47" t="str">
        <f t="shared" si="138"/>
        <v/>
      </c>
      <c r="EG101" s="47" t="str">
        <f t="shared" si="138"/>
        <v/>
      </c>
      <c r="EH101" s="6">
        <f t="shared" si="154"/>
        <v>0</v>
      </c>
      <c r="EI101" s="6">
        <f t="shared" si="155"/>
        <v>0</v>
      </c>
      <c r="EJ101" s="2" t="str">
        <f t="shared" si="156"/>
        <v/>
      </c>
      <c r="EK101" s="2" t="str">
        <f t="shared" si="157"/>
        <v/>
      </c>
      <c r="EL101" s="2" t="str">
        <f t="shared" ref="EL101:EL151" si="259">IF(DW101="","",Y101+EG101+IF(A102=$A$32,AI102+AA102/1000,AI101+AA101/1000))</f>
        <v/>
      </c>
      <c r="EM101" s="2" t="str">
        <f t="shared" si="158"/>
        <v/>
      </c>
      <c r="EN101" s="2" t="str">
        <f t="shared" si="159"/>
        <v/>
      </c>
      <c r="EO101" s="2">
        <f t="shared" si="160"/>
        <v>0</v>
      </c>
      <c r="EP101" s="2">
        <f t="shared" si="243"/>
        <v>0</v>
      </c>
      <c r="EQ101" s="2"/>
      <c r="ER101" s="2"/>
      <c r="ES101" s="2"/>
      <c r="ET101" s="2"/>
      <c r="EU101" s="2"/>
      <c r="EV101" s="2"/>
      <c r="EW101" s="2">
        <f t="shared" si="161"/>
        <v>0</v>
      </c>
      <c r="EX101" s="2">
        <f t="shared" si="162"/>
        <v>0</v>
      </c>
      <c r="EY101" s="2">
        <f t="shared" si="244"/>
        <v>0</v>
      </c>
      <c r="EZ101" s="2">
        <f t="shared" si="163"/>
        <v>0</v>
      </c>
      <c r="FA101" s="2">
        <f t="shared" si="164"/>
        <v>0</v>
      </c>
      <c r="FB101" s="59"/>
      <c r="FC101" s="2">
        <f t="shared" si="165"/>
        <v>0</v>
      </c>
      <c r="FD101" s="2">
        <f t="shared" si="245"/>
        <v>0</v>
      </c>
      <c r="FE101" s="3">
        <f t="shared" si="258"/>
        <v>0</v>
      </c>
      <c r="FF101" s="3">
        <f t="shared" si="246"/>
        <v>0</v>
      </c>
      <c r="FG101" s="3">
        <f t="shared" si="247"/>
        <v>0</v>
      </c>
      <c r="FH101" s="3">
        <f t="shared" si="166"/>
        <v>0</v>
      </c>
      <c r="FI101" s="67">
        <f t="shared" si="167"/>
        <v>0</v>
      </c>
      <c r="FJ101" s="3">
        <f t="shared" si="168"/>
        <v>0</v>
      </c>
      <c r="FK101" s="3">
        <f t="shared" si="169"/>
        <v>0</v>
      </c>
      <c r="FL101" s="3">
        <f t="shared" si="248"/>
        <v>0</v>
      </c>
      <c r="FM101" s="3">
        <f t="shared" si="249"/>
        <v>0</v>
      </c>
      <c r="FN101" s="3">
        <f t="shared" si="250"/>
        <v>0</v>
      </c>
      <c r="FO101" s="2">
        <f t="shared" si="170"/>
        <v>0</v>
      </c>
      <c r="FP101" s="2">
        <f t="shared" si="171"/>
        <v>0</v>
      </c>
      <c r="FQ101" s="2">
        <f t="shared" si="251"/>
        <v>0</v>
      </c>
      <c r="FR101" s="6" t="str">
        <f>IF(A101=1,1,IF(DW101="","",COUNTA($DW$31:DW101)+1))</f>
        <v/>
      </c>
      <c r="FS101" s="6" t="str">
        <f t="shared" si="172"/>
        <v/>
      </c>
      <c r="FT101" s="43">
        <f t="shared" si="252"/>
        <v>0</v>
      </c>
      <c r="FU101" s="23">
        <f t="shared" si="253"/>
        <v>0</v>
      </c>
      <c r="FV101" s="21">
        <f t="shared" si="254"/>
        <v>0</v>
      </c>
    </row>
    <row r="102" spans="1:178">
      <c r="A102" s="4" t="str">
        <f t="shared" si="173"/>
        <v/>
      </c>
      <c r="B102" s="33"/>
      <c r="C102" s="33"/>
      <c r="D102" s="33"/>
      <c r="E102" s="33"/>
      <c r="F102" s="33"/>
      <c r="G102" s="11" t="str">
        <f t="shared" si="140"/>
        <v/>
      </c>
      <c r="H102" s="3" t="str">
        <f t="shared" si="174"/>
        <v/>
      </c>
      <c r="I102" s="3" t="str">
        <f t="shared" si="141"/>
        <v/>
      </c>
      <c r="J102" s="3" t="str">
        <f t="shared" si="175"/>
        <v/>
      </c>
      <c r="K102" s="3" t="str">
        <f t="shared" si="142"/>
        <v/>
      </c>
      <c r="L102" s="2" t="str">
        <f t="shared" si="143"/>
        <v/>
      </c>
      <c r="M102" s="8" t="str">
        <f t="shared" si="176"/>
        <v/>
      </c>
      <c r="N102" s="8" t="str">
        <f t="shared" si="144"/>
        <v/>
      </c>
      <c r="O102" s="8" t="str">
        <f t="shared" si="177"/>
        <v/>
      </c>
      <c r="P102" s="8" t="str">
        <f t="shared" si="145"/>
        <v/>
      </c>
      <c r="Q102" s="2" t="str">
        <f t="shared" si="146"/>
        <v/>
      </c>
      <c r="R102" s="3" t="str">
        <f t="shared" si="147"/>
        <v/>
      </c>
      <c r="S102" s="3" t="str">
        <f t="shared" si="148"/>
        <v/>
      </c>
      <c r="T102" s="3" t="str">
        <f t="shared" si="178"/>
        <v/>
      </c>
      <c r="U102" s="8" t="str">
        <f t="shared" si="149"/>
        <v/>
      </c>
      <c r="V102" s="2" t="str">
        <f t="shared" si="150"/>
        <v/>
      </c>
      <c r="W102" s="2" t="str">
        <f t="shared" si="151"/>
        <v/>
      </c>
      <c r="X102" s="2" t="str">
        <f t="shared" si="255"/>
        <v/>
      </c>
      <c r="Y102" s="2" t="str">
        <f t="shared" si="152"/>
        <v/>
      </c>
      <c r="Z102" s="46" t="str">
        <f t="shared" si="135"/>
        <v/>
      </c>
      <c r="AA102" s="46" t="str">
        <f t="shared" si="179"/>
        <v/>
      </c>
      <c r="AB102" s="47"/>
      <c r="AC102" s="46" t="str">
        <f t="shared" si="180"/>
        <v/>
      </c>
      <c r="AD102" s="47" t="str">
        <f t="shared" si="136"/>
        <v/>
      </c>
      <c r="AE102" s="48" t="str">
        <f t="shared" si="181"/>
        <v/>
      </c>
      <c r="AF102" s="49" t="str">
        <f t="shared" si="137"/>
        <v/>
      </c>
      <c r="AG102" s="49" t="str">
        <f t="shared" si="137"/>
        <v/>
      </c>
      <c r="AH102" s="49" t="str">
        <f t="shared" si="137"/>
        <v/>
      </c>
      <c r="AI102" s="47" t="str">
        <f t="shared" si="137"/>
        <v/>
      </c>
      <c r="AJ102" s="47" t="str">
        <f t="shared" si="137"/>
        <v/>
      </c>
      <c r="AK102" s="46" t="str">
        <f t="shared" si="137"/>
        <v/>
      </c>
      <c r="AL102" s="47"/>
      <c r="AM102" s="53" t="str">
        <f t="shared" si="182"/>
        <v/>
      </c>
      <c r="AN102" s="50" t="str">
        <f t="shared" si="183"/>
        <v/>
      </c>
      <c r="AO102" s="53" t="s">
        <v>84</v>
      </c>
      <c r="AP102" s="52" t="str">
        <f t="shared" si="184"/>
        <v/>
      </c>
      <c r="AQ102" s="52" t="str">
        <f t="shared" si="185"/>
        <v/>
      </c>
      <c r="AR102" s="47">
        <f t="shared" si="186"/>
        <v>0</v>
      </c>
      <c r="AS102" s="53" t="str">
        <f t="shared" si="187"/>
        <v/>
      </c>
      <c r="AT102" s="52" t="str">
        <f t="shared" si="188"/>
        <v/>
      </c>
      <c r="AU102" s="9" t="str">
        <f t="shared" si="189"/>
        <v/>
      </c>
      <c r="AV102" s="9" t="str">
        <f t="shared" si="190"/>
        <v/>
      </c>
      <c r="AW102" s="12" t="str">
        <f t="shared" si="191"/>
        <v/>
      </c>
      <c r="AX102" s="9" t="str">
        <f t="shared" si="192"/>
        <v/>
      </c>
      <c r="AY102" s="12" t="str">
        <f t="shared" si="193"/>
        <v/>
      </c>
      <c r="AZ102" s="10" t="str">
        <f t="shared" si="194"/>
        <v/>
      </c>
      <c r="BA102" s="10" t="str">
        <f t="shared" si="195"/>
        <v/>
      </c>
      <c r="BB102" s="10" t="str">
        <f t="shared" si="196"/>
        <v/>
      </c>
      <c r="BC102" s="10" t="str">
        <f t="shared" si="197"/>
        <v/>
      </c>
      <c r="BD102" s="10" t="str">
        <f t="shared" si="198"/>
        <v/>
      </c>
      <c r="BE102" s="12" t="str">
        <f t="shared" si="199"/>
        <v/>
      </c>
      <c r="BF102" s="9" t="str">
        <f t="shared" si="200"/>
        <v/>
      </c>
      <c r="BG102" s="9" t="str">
        <f t="shared" si="201"/>
        <v/>
      </c>
      <c r="BH102" s="7" t="str">
        <f t="shared" si="202"/>
        <v/>
      </c>
      <c r="BI102" s="7" t="str">
        <f t="shared" si="203"/>
        <v/>
      </c>
      <c r="BJ102" s="12" t="str">
        <f t="shared" si="204"/>
        <v/>
      </c>
      <c r="BK102" s="80" t="str">
        <f t="shared" si="205"/>
        <v/>
      </c>
      <c r="BL102" s="7" t="str">
        <f t="shared" si="206"/>
        <v/>
      </c>
      <c r="BM102" s="7" t="str">
        <f t="shared" si="256"/>
        <v/>
      </c>
      <c r="BN102" s="12" t="str">
        <f t="shared" si="207"/>
        <v/>
      </c>
      <c r="BO102" s="9" t="str">
        <f t="shared" si="208"/>
        <v/>
      </c>
      <c r="BP102" s="2" t="str">
        <f t="shared" si="209"/>
        <v/>
      </c>
      <c r="BQ102" s="2" t="str">
        <f t="shared" si="210"/>
        <v/>
      </c>
      <c r="BR102" s="20" t="str">
        <f t="shared" si="153"/>
        <v/>
      </c>
      <c r="BS102" s="20" t="str">
        <f t="shared" si="153"/>
        <v/>
      </c>
      <c r="BT102" s="20" t="str">
        <f t="shared" si="153"/>
        <v/>
      </c>
      <c r="BU102" s="86" t="str">
        <f t="shared" si="211"/>
        <v/>
      </c>
      <c r="BV102" s="86" t="str">
        <f t="shared" si="212"/>
        <v/>
      </c>
      <c r="BW102" s="20" t="str">
        <f t="shared" si="153"/>
        <v/>
      </c>
      <c r="BX102" s="86" t="str">
        <f t="shared" si="139"/>
        <v/>
      </c>
      <c r="BY102" s="86" t="str">
        <f t="shared" si="139"/>
        <v/>
      </c>
      <c r="BZ102" s="86" t="str">
        <f t="shared" si="139"/>
        <v/>
      </c>
      <c r="CA102" s="86" t="str">
        <f t="shared" si="139"/>
        <v/>
      </c>
      <c r="CB102" s="86" t="str">
        <f t="shared" si="139"/>
        <v/>
      </c>
      <c r="CC102" s="86" t="str">
        <f t="shared" si="139"/>
        <v/>
      </c>
      <c r="CD102" s="86" t="str">
        <f t="shared" si="139"/>
        <v/>
      </c>
      <c r="CE102" s="20" t="str">
        <f t="shared" si="257"/>
        <v/>
      </c>
      <c r="CF102" s="14" t="str">
        <f t="shared" si="213"/>
        <v/>
      </c>
      <c r="CG102" s="14" t="str">
        <f t="shared" si="214"/>
        <v/>
      </c>
      <c r="CH102" s="8">
        <f t="shared" si="215"/>
        <v>0</v>
      </c>
      <c r="CI102" s="9" t="str">
        <f t="shared" si="216"/>
        <v/>
      </c>
      <c r="CJ102" s="9" t="str">
        <f t="shared" si="217"/>
        <v/>
      </c>
      <c r="CK102" s="9" t="str">
        <f t="shared" si="218"/>
        <v/>
      </c>
      <c r="CL102" s="9" t="str">
        <f t="shared" si="219"/>
        <v/>
      </c>
      <c r="CM102" s="9" t="str">
        <f t="shared" si="220"/>
        <v/>
      </c>
      <c r="CN102" s="9" t="str">
        <f t="shared" si="221"/>
        <v/>
      </c>
      <c r="CO102" s="9" t="str">
        <f t="shared" si="222"/>
        <v/>
      </c>
      <c r="CP102" s="9" t="str">
        <f t="shared" si="222"/>
        <v/>
      </c>
      <c r="CQ102" s="9" t="str">
        <f t="shared" si="222"/>
        <v/>
      </c>
      <c r="CR102" s="9" t="str">
        <f t="shared" si="222"/>
        <v/>
      </c>
      <c r="CS102" s="9" t="str">
        <f t="shared" si="222"/>
        <v/>
      </c>
      <c r="CT102" s="9" t="str">
        <f t="shared" si="222"/>
        <v/>
      </c>
      <c r="CU102" s="9" t="str">
        <f t="shared" si="222"/>
        <v/>
      </c>
      <c r="CV102" s="9" t="str">
        <f t="shared" si="223"/>
        <v/>
      </c>
      <c r="CW102" s="9" t="str">
        <f t="shared" si="224"/>
        <v/>
      </c>
      <c r="CX102" s="9" t="str">
        <f t="shared" si="224"/>
        <v/>
      </c>
      <c r="CY102" s="9" t="str">
        <f t="shared" si="224"/>
        <v/>
      </c>
      <c r="CZ102" s="9" t="str">
        <f t="shared" si="224"/>
        <v/>
      </c>
      <c r="DA102" s="9" t="str">
        <f t="shared" si="224"/>
        <v/>
      </c>
      <c r="DB102" s="9" t="str">
        <f t="shared" si="224"/>
        <v/>
      </c>
      <c r="DC102" s="9" t="str">
        <f t="shared" si="224"/>
        <v/>
      </c>
      <c r="DD102" s="2" t="str">
        <f t="shared" si="225"/>
        <v/>
      </c>
      <c r="DE102" s="2" t="str">
        <f t="shared" si="226"/>
        <v/>
      </c>
      <c r="DF102" s="2" t="str">
        <f t="shared" si="227"/>
        <v/>
      </c>
      <c r="DG102" s="2" t="str">
        <f t="shared" si="228"/>
        <v/>
      </c>
      <c r="DH102" s="2" t="str">
        <f t="shared" si="229"/>
        <v/>
      </c>
      <c r="DI102" s="2" t="str">
        <f t="shared" si="230"/>
        <v/>
      </c>
      <c r="DJ102" s="2" t="str">
        <f t="shared" si="231"/>
        <v/>
      </c>
      <c r="DK102" s="2" t="str">
        <f t="shared" si="232"/>
        <v/>
      </c>
      <c r="DL102" s="16" t="str">
        <f t="shared" si="233"/>
        <v/>
      </c>
      <c r="DM102" s="16" t="str">
        <f t="shared" si="234"/>
        <v/>
      </c>
      <c r="DN102" s="16" t="str">
        <f t="shared" si="235"/>
        <v/>
      </c>
      <c r="DO102" s="72" t="str">
        <f t="shared" si="236"/>
        <v/>
      </c>
      <c r="DP102" s="16" t="str">
        <f t="shared" si="237"/>
        <v/>
      </c>
      <c r="DQ102" s="16" t="str">
        <f t="shared" si="238"/>
        <v/>
      </c>
      <c r="DR102" s="2" t="str">
        <f t="shared" si="239"/>
        <v/>
      </c>
      <c r="DS102" s="2" t="str">
        <f t="shared" si="240"/>
        <v/>
      </c>
      <c r="DT102" s="2" t="str">
        <f t="shared" si="241"/>
        <v/>
      </c>
      <c r="DU102" s="2" t="str">
        <f t="shared" si="242"/>
        <v/>
      </c>
      <c r="DV102" s="15"/>
      <c r="DW102" s="18"/>
      <c r="DX102" s="17"/>
      <c r="DY102" s="47" t="str">
        <f t="shared" si="138"/>
        <v/>
      </c>
      <c r="DZ102" s="47" t="str">
        <f t="shared" si="138"/>
        <v/>
      </c>
      <c r="EA102" s="47" t="str">
        <f t="shared" si="138"/>
        <v/>
      </c>
      <c r="EB102" s="47" t="str">
        <f t="shared" si="138"/>
        <v/>
      </c>
      <c r="EC102" s="49" t="str">
        <f t="shared" si="138"/>
        <v/>
      </c>
      <c r="ED102" s="49" t="str">
        <f t="shared" si="138"/>
        <v/>
      </c>
      <c r="EE102" s="47" t="str">
        <f t="shared" si="138"/>
        <v/>
      </c>
      <c r="EF102" s="47" t="str">
        <f t="shared" si="138"/>
        <v/>
      </c>
      <c r="EG102" s="47" t="str">
        <f t="shared" si="138"/>
        <v/>
      </c>
      <c r="EH102" s="6">
        <f t="shared" si="154"/>
        <v>0</v>
      </c>
      <c r="EI102" s="6">
        <f t="shared" si="155"/>
        <v>0</v>
      </c>
      <c r="EJ102" s="2" t="str">
        <f t="shared" si="156"/>
        <v/>
      </c>
      <c r="EK102" s="2" t="str">
        <f t="shared" si="157"/>
        <v/>
      </c>
      <c r="EL102" s="2" t="str">
        <f t="shared" si="259"/>
        <v/>
      </c>
      <c r="EM102" s="2" t="str">
        <f t="shared" si="158"/>
        <v/>
      </c>
      <c r="EN102" s="2" t="str">
        <f t="shared" si="159"/>
        <v/>
      </c>
      <c r="EO102" s="2">
        <f t="shared" si="160"/>
        <v>0</v>
      </c>
      <c r="EP102" s="2">
        <f t="shared" si="243"/>
        <v>0</v>
      </c>
      <c r="EQ102" s="2"/>
      <c r="ER102" s="2"/>
      <c r="ES102" s="2"/>
      <c r="ET102" s="2"/>
      <c r="EU102" s="2"/>
      <c r="EV102" s="2"/>
      <c r="EW102" s="2">
        <f t="shared" si="161"/>
        <v>0</v>
      </c>
      <c r="EX102" s="2">
        <f t="shared" si="162"/>
        <v>0</v>
      </c>
      <c r="EY102" s="2">
        <f t="shared" si="244"/>
        <v>0</v>
      </c>
      <c r="EZ102" s="2">
        <f t="shared" si="163"/>
        <v>0</v>
      </c>
      <c r="FA102" s="2">
        <f t="shared" si="164"/>
        <v>0</v>
      </c>
      <c r="FB102" s="59"/>
      <c r="FC102" s="2">
        <f t="shared" si="165"/>
        <v>0</v>
      </c>
      <c r="FD102" s="2">
        <f t="shared" si="245"/>
        <v>0</v>
      </c>
      <c r="FE102" s="3">
        <f t="shared" si="258"/>
        <v>0</v>
      </c>
      <c r="FF102" s="3">
        <f t="shared" si="246"/>
        <v>0</v>
      </c>
      <c r="FG102" s="3">
        <f t="shared" si="247"/>
        <v>0</v>
      </c>
      <c r="FH102" s="3">
        <f t="shared" si="166"/>
        <v>0</v>
      </c>
      <c r="FI102" s="67">
        <f t="shared" si="167"/>
        <v>0</v>
      </c>
      <c r="FJ102" s="3">
        <f t="shared" si="168"/>
        <v>0</v>
      </c>
      <c r="FK102" s="3">
        <f t="shared" si="169"/>
        <v>0</v>
      </c>
      <c r="FL102" s="3">
        <f t="shared" si="248"/>
        <v>0</v>
      </c>
      <c r="FM102" s="3">
        <f t="shared" si="249"/>
        <v>0</v>
      </c>
      <c r="FN102" s="3">
        <f t="shared" si="250"/>
        <v>0</v>
      </c>
      <c r="FO102" s="2">
        <f t="shared" si="170"/>
        <v>0</v>
      </c>
      <c r="FP102" s="2">
        <f t="shared" si="171"/>
        <v>0</v>
      </c>
      <c r="FQ102" s="2">
        <f t="shared" si="251"/>
        <v>0</v>
      </c>
      <c r="FR102" s="6" t="str">
        <f>IF(A102=1,1,IF(DW102="","",COUNTA($DW$31:DW102)+1))</f>
        <v/>
      </c>
      <c r="FS102" s="6" t="str">
        <f t="shared" si="172"/>
        <v/>
      </c>
      <c r="FT102" s="43">
        <f t="shared" si="252"/>
        <v>0</v>
      </c>
      <c r="FU102" s="23">
        <f t="shared" si="253"/>
        <v>0</v>
      </c>
      <c r="FV102" s="21">
        <f t="shared" si="254"/>
        <v>0</v>
      </c>
    </row>
    <row r="103" spans="1:178">
      <c r="A103" s="4" t="str">
        <f t="shared" si="173"/>
        <v/>
      </c>
      <c r="B103" s="33"/>
      <c r="C103" s="33"/>
      <c r="D103" s="33"/>
      <c r="E103" s="33"/>
      <c r="F103" s="33"/>
      <c r="G103" s="11" t="str">
        <f t="shared" si="140"/>
        <v/>
      </c>
      <c r="H103" s="3" t="str">
        <f t="shared" si="174"/>
        <v/>
      </c>
      <c r="I103" s="3" t="str">
        <f t="shared" si="141"/>
        <v/>
      </c>
      <c r="J103" s="3" t="str">
        <f t="shared" si="175"/>
        <v/>
      </c>
      <c r="K103" s="3" t="str">
        <f t="shared" si="142"/>
        <v/>
      </c>
      <c r="L103" s="2" t="str">
        <f t="shared" si="143"/>
        <v/>
      </c>
      <c r="M103" s="8" t="str">
        <f t="shared" si="176"/>
        <v/>
      </c>
      <c r="N103" s="8" t="str">
        <f t="shared" si="144"/>
        <v/>
      </c>
      <c r="O103" s="8" t="str">
        <f t="shared" si="177"/>
        <v/>
      </c>
      <c r="P103" s="8" t="str">
        <f t="shared" si="145"/>
        <v/>
      </c>
      <c r="Q103" s="2" t="str">
        <f t="shared" si="146"/>
        <v/>
      </c>
      <c r="R103" s="3" t="str">
        <f t="shared" si="147"/>
        <v/>
      </c>
      <c r="S103" s="3" t="str">
        <f t="shared" si="148"/>
        <v/>
      </c>
      <c r="T103" s="3" t="str">
        <f t="shared" si="178"/>
        <v/>
      </c>
      <c r="U103" s="8" t="str">
        <f t="shared" si="149"/>
        <v/>
      </c>
      <c r="V103" s="2" t="str">
        <f t="shared" si="150"/>
        <v/>
      </c>
      <c r="W103" s="2" t="str">
        <f t="shared" si="151"/>
        <v/>
      </c>
      <c r="X103" s="2" t="str">
        <f t="shared" si="255"/>
        <v/>
      </c>
      <c r="Y103" s="2" t="str">
        <f t="shared" si="152"/>
        <v/>
      </c>
      <c r="Z103" s="46" t="str">
        <f t="shared" si="135"/>
        <v/>
      </c>
      <c r="AA103" s="46" t="str">
        <f t="shared" si="179"/>
        <v/>
      </c>
      <c r="AB103" s="47"/>
      <c r="AC103" s="46" t="str">
        <f t="shared" si="180"/>
        <v/>
      </c>
      <c r="AD103" s="47" t="str">
        <f t="shared" si="136"/>
        <v/>
      </c>
      <c r="AE103" s="48" t="str">
        <f t="shared" si="181"/>
        <v/>
      </c>
      <c r="AF103" s="49" t="str">
        <f t="shared" si="137"/>
        <v/>
      </c>
      <c r="AG103" s="49" t="str">
        <f t="shared" si="137"/>
        <v/>
      </c>
      <c r="AH103" s="49" t="str">
        <f t="shared" si="137"/>
        <v/>
      </c>
      <c r="AI103" s="47" t="str">
        <f t="shared" si="137"/>
        <v/>
      </c>
      <c r="AJ103" s="47" t="str">
        <f t="shared" si="137"/>
        <v/>
      </c>
      <c r="AK103" s="46" t="str">
        <f t="shared" si="137"/>
        <v/>
      </c>
      <c r="AL103" s="47"/>
      <c r="AM103" s="53" t="str">
        <f t="shared" si="182"/>
        <v/>
      </c>
      <c r="AN103" s="50" t="str">
        <f t="shared" si="183"/>
        <v/>
      </c>
      <c r="AO103" s="53" t="s">
        <v>84</v>
      </c>
      <c r="AP103" s="52" t="str">
        <f t="shared" si="184"/>
        <v/>
      </c>
      <c r="AQ103" s="52" t="str">
        <f t="shared" si="185"/>
        <v/>
      </c>
      <c r="AR103" s="47">
        <f t="shared" si="186"/>
        <v>0</v>
      </c>
      <c r="AS103" s="53" t="str">
        <f t="shared" si="187"/>
        <v/>
      </c>
      <c r="AT103" s="52" t="str">
        <f t="shared" si="188"/>
        <v/>
      </c>
      <c r="AU103" s="9" t="str">
        <f t="shared" si="189"/>
        <v/>
      </c>
      <c r="AV103" s="9" t="str">
        <f t="shared" si="190"/>
        <v/>
      </c>
      <c r="AW103" s="12" t="str">
        <f t="shared" si="191"/>
        <v/>
      </c>
      <c r="AX103" s="9" t="str">
        <f t="shared" si="192"/>
        <v/>
      </c>
      <c r="AY103" s="12" t="str">
        <f t="shared" si="193"/>
        <v/>
      </c>
      <c r="AZ103" s="10" t="str">
        <f t="shared" si="194"/>
        <v/>
      </c>
      <c r="BA103" s="10" t="str">
        <f t="shared" si="195"/>
        <v/>
      </c>
      <c r="BB103" s="10" t="str">
        <f t="shared" si="196"/>
        <v/>
      </c>
      <c r="BC103" s="10" t="str">
        <f t="shared" si="197"/>
        <v/>
      </c>
      <c r="BD103" s="10" t="str">
        <f t="shared" si="198"/>
        <v/>
      </c>
      <c r="BE103" s="12" t="str">
        <f t="shared" si="199"/>
        <v/>
      </c>
      <c r="BF103" s="9" t="str">
        <f t="shared" si="200"/>
        <v/>
      </c>
      <c r="BG103" s="9" t="str">
        <f t="shared" si="201"/>
        <v/>
      </c>
      <c r="BH103" s="7" t="str">
        <f t="shared" si="202"/>
        <v/>
      </c>
      <c r="BI103" s="7" t="str">
        <f t="shared" si="203"/>
        <v/>
      </c>
      <c r="BJ103" s="12" t="str">
        <f t="shared" si="204"/>
        <v/>
      </c>
      <c r="BK103" s="80" t="str">
        <f t="shared" si="205"/>
        <v/>
      </c>
      <c r="BL103" s="7" t="str">
        <f t="shared" si="206"/>
        <v/>
      </c>
      <c r="BM103" s="7" t="str">
        <f t="shared" si="256"/>
        <v/>
      </c>
      <c r="BN103" s="12" t="str">
        <f t="shared" si="207"/>
        <v/>
      </c>
      <c r="BO103" s="9" t="str">
        <f t="shared" si="208"/>
        <v/>
      </c>
      <c r="BP103" s="2" t="str">
        <f t="shared" si="209"/>
        <v/>
      </c>
      <c r="BQ103" s="2" t="str">
        <f t="shared" si="210"/>
        <v/>
      </c>
      <c r="BR103" s="20" t="str">
        <f t="shared" si="153"/>
        <v/>
      </c>
      <c r="BS103" s="20" t="str">
        <f t="shared" si="153"/>
        <v/>
      </c>
      <c r="BT103" s="20" t="str">
        <f t="shared" si="153"/>
        <v/>
      </c>
      <c r="BU103" s="86" t="str">
        <f t="shared" si="211"/>
        <v/>
      </c>
      <c r="BV103" s="86" t="str">
        <f t="shared" si="212"/>
        <v/>
      </c>
      <c r="BW103" s="20" t="str">
        <f t="shared" si="153"/>
        <v/>
      </c>
      <c r="BX103" s="86" t="str">
        <f t="shared" si="139"/>
        <v/>
      </c>
      <c r="BY103" s="86" t="str">
        <f t="shared" si="139"/>
        <v/>
      </c>
      <c r="BZ103" s="86" t="str">
        <f t="shared" si="139"/>
        <v/>
      </c>
      <c r="CA103" s="86" t="str">
        <f t="shared" si="139"/>
        <v/>
      </c>
      <c r="CB103" s="86" t="str">
        <f t="shared" si="139"/>
        <v/>
      </c>
      <c r="CC103" s="86" t="str">
        <f t="shared" si="139"/>
        <v/>
      </c>
      <c r="CD103" s="86" t="str">
        <f t="shared" si="139"/>
        <v/>
      </c>
      <c r="CE103" s="20" t="str">
        <f t="shared" si="257"/>
        <v/>
      </c>
      <c r="CF103" s="14" t="str">
        <f t="shared" si="213"/>
        <v/>
      </c>
      <c r="CG103" s="14" t="str">
        <f t="shared" si="214"/>
        <v/>
      </c>
      <c r="CH103" s="8">
        <f t="shared" si="215"/>
        <v>0</v>
      </c>
      <c r="CI103" s="9" t="str">
        <f t="shared" si="216"/>
        <v/>
      </c>
      <c r="CJ103" s="9" t="str">
        <f t="shared" si="217"/>
        <v/>
      </c>
      <c r="CK103" s="9" t="str">
        <f t="shared" si="218"/>
        <v/>
      </c>
      <c r="CL103" s="9" t="str">
        <f t="shared" si="219"/>
        <v/>
      </c>
      <c r="CM103" s="9" t="str">
        <f t="shared" si="220"/>
        <v/>
      </c>
      <c r="CN103" s="9" t="str">
        <f t="shared" si="221"/>
        <v/>
      </c>
      <c r="CO103" s="9" t="str">
        <f t="shared" si="222"/>
        <v/>
      </c>
      <c r="CP103" s="9" t="str">
        <f t="shared" si="222"/>
        <v/>
      </c>
      <c r="CQ103" s="9" t="str">
        <f t="shared" si="222"/>
        <v/>
      </c>
      <c r="CR103" s="9" t="str">
        <f t="shared" si="222"/>
        <v/>
      </c>
      <c r="CS103" s="9" t="str">
        <f t="shared" si="222"/>
        <v/>
      </c>
      <c r="CT103" s="9" t="str">
        <f t="shared" si="222"/>
        <v/>
      </c>
      <c r="CU103" s="9" t="str">
        <f t="shared" si="222"/>
        <v/>
      </c>
      <c r="CV103" s="9" t="str">
        <f t="shared" si="223"/>
        <v/>
      </c>
      <c r="CW103" s="9" t="str">
        <f t="shared" si="224"/>
        <v/>
      </c>
      <c r="CX103" s="9" t="str">
        <f t="shared" si="224"/>
        <v/>
      </c>
      <c r="CY103" s="9" t="str">
        <f t="shared" si="224"/>
        <v/>
      </c>
      <c r="CZ103" s="9" t="str">
        <f t="shared" si="224"/>
        <v/>
      </c>
      <c r="DA103" s="9" t="str">
        <f t="shared" si="224"/>
        <v/>
      </c>
      <c r="DB103" s="9" t="str">
        <f t="shared" si="224"/>
        <v/>
      </c>
      <c r="DC103" s="9" t="str">
        <f t="shared" si="224"/>
        <v/>
      </c>
      <c r="DD103" s="2" t="str">
        <f t="shared" si="225"/>
        <v/>
      </c>
      <c r="DE103" s="2" t="str">
        <f t="shared" si="226"/>
        <v/>
      </c>
      <c r="DF103" s="2" t="str">
        <f t="shared" si="227"/>
        <v/>
      </c>
      <c r="DG103" s="2" t="str">
        <f t="shared" si="228"/>
        <v/>
      </c>
      <c r="DH103" s="2" t="str">
        <f t="shared" si="229"/>
        <v/>
      </c>
      <c r="DI103" s="2" t="str">
        <f t="shared" si="230"/>
        <v/>
      </c>
      <c r="DJ103" s="2" t="str">
        <f t="shared" si="231"/>
        <v/>
      </c>
      <c r="DK103" s="2" t="str">
        <f t="shared" si="232"/>
        <v/>
      </c>
      <c r="DL103" s="16" t="str">
        <f t="shared" si="233"/>
        <v/>
      </c>
      <c r="DM103" s="16" t="str">
        <f t="shared" si="234"/>
        <v/>
      </c>
      <c r="DN103" s="16" t="str">
        <f t="shared" si="235"/>
        <v/>
      </c>
      <c r="DO103" s="72" t="str">
        <f t="shared" si="236"/>
        <v/>
      </c>
      <c r="DP103" s="16" t="str">
        <f t="shared" si="237"/>
        <v/>
      </c>
      <c r="DQ103" s="16" t="str">
        <f t="shared" si="238"/>
        <v/>
      </c>
      <c r="DR103" s="2" t="str">
        <f t="shared" si="239"/>
        <v/>
      </c>
      <c r="DS103" s="2" t="str">
        <f t="shared" si="240"/>
        <v/>
      </c>
      <c r="DT103" s="2" t="str">
        <f t="shared" si="241"/>
        <v/>
      </c>
      <c r="DU103" s="2" t="str">
        <f t="shared" si="242"/>
        <v/>
      </c>
      <c r="DV103" s="15"/>
      <c r="DW103" s="17"/>
      <c r="DX103" s="17"/>
      <c r="DY103" s="47" t="str">
        <f t="shared" si="138"/>
        <v/>
      </c>
      <c r="DZ103" s="47" t="str">
        <f t="shared" si="138"/>
        <v/>
      </c>
      <c r="EA103" s="47" t="str">
        <f t="shared" si="138"/>
        <v/>
      </c>
      <c r="EB103" s="47" t="str">
        <f t="shared" si="138"/>
        <v/>
      </c>
      <c r="EC103" s="49" t="str">
        <f t="shared" si="138"/>
        <v/>
      </c>
      <c r="ED103" s="49" t="str">
        <f t="shared" si="138"/>
        <v/>
      </c>
      <c r="EE103" s="47" t="str">
        <f t="shared" si="138"/>
        <v/>
      </c>
      <c r="EF103" s="47" t="str">
        <f t="shared" si="138"/>
        <v/>
      </c>
      <c r="EG103" s="47" t="str">
        <f t="shared" si="138"/>
        <v/>
      </c>
      <c r="EH103" s="6">
        <f t="shared" si="154"/>
        <v>0</v>
      </c>
      <c r="EI103" s="6">
        <f t="shared" si="155"/>
        <v>0</v>
      </c>
      <c r="EJ103" s="2" t="str">
        <f t="shared" si="156"/>
        <v/>
      </c>
      <c r="EK103" s="2" t="str">
        <f t="shared" si="157"/>
        <v/>
      </c>
      <c r="EL103" s="2" t="str">
        <f t="shared" si="259"/>
        <v/>
      </c>
      <c r="EM103" s="2" t="str">
        <f t="shared" si="158"/>
        <v/>
      </c>
      <c r="EN103" s="2" t="str">
        <f t="shared" si="159"/>
        <v/>
      </c>
      <c r="EO103" s="2">
        <f t="shared" si="160"/>
        <v>0</v>
      </c>
      <c r="EP103" s="2">
        <f t="shared" si="243"/>
        <v>0</v>
      </c>
      <c r="EQ103" s="2"/>
      <c r="ER103" s="2"/>
      <c r="ES103" s="2"/>
      <c r="ET103" s="2"/>
      <c r="EU103" s="2"/>
      <c r="EV103" s="2"/>
      <c r="EW103" s="2">
        <f t="shared" si="161"/>
        <v>0</v>
      </c>
      <c r="EX103" s="2">
        <f t="shared" si="162"/>
        <v>0</v>
      </c>
      <c r="EY103" s="2">
        <f t="shared" si="244"/>
        <v>0</v>
      </c>
      <c r="EZ103" s="2">
        <f t="shared" si="163"/>
        <v>0</v>
      </c>
      <c r="FA103" s="2">
        <f t="shared" si="164"/>
        <v>0</v>
      </c>
      <c r="FB103" s="59"/>
      <c r="FC103" s="2">
        <f t="shared" si="165"/>
        <v>0</v>
      </c>
      <c r="FD103" s="2">
        <f t="shared" si="245"/>
        <v>0</v>
      </c>
      <c r="FE103" s="3">
        <f t="shared" si="258"/>
        <v>0</v>
      </c>
      <c r="FF103" s="3">
        <f t="shared" si="246"/>
        <v>0</v>
      </c>
      <c r="FG103" s="3">
        <f t="shared" si="247"/>
        <v>0</v>
      </c>
      <c r="FH103" s="3">
        <f t="shared" si="166"/>
        <v>0</v>
      </c>
      <c r="FI103" s="67">
        <f t="shared" si="167"/>
        <v>0</v>
      </c>
      <c r="FJ103" s="3">
        <f t="shared" si="168"/>
        <v>0</v>
      </c>
      <c r="FK103" s="3">
        <f t="shared" si="169"/>
        <v>0</v>
      </c>
      <c r="FL103" s="3">
        <f t="shared" si="248"/>
        <v>0</v>
      </c>
      <c r="FM103" s="3">
        <f t="shared" si="249"/>
        <v>0</v>
      </c>
      <c r="FN103" s="3">
        <f t="shared" si="250"/>
        <v>0</v>
      </c>
      <c r="FO103" s="2">
        <f t="shared" si="170"/>
        <v>0</v>
      </c>
      <c r="FP103" s="2">
        <f t="shared" si="171"/>
        <v>0</v>
      </c>
      <c r="FQ103" s="2">
        <f t="shared" si="251"/>
        <v>0</v>
      </c>
      <c r="FR103" s="6" t="str">
        <f>IF(A103=1,1,IF(DW103="","",COUNTA($DW$31:DW103)+1))</f>
        <v/>
      </c>
      <c r="FS103" s="6" t="str">
        <f t="shared" si="172"/>
        <v/>
      </c>
      <c r="FT103" s="43">
        <f t="shared" si="252"/>
        <v>0</v>
      </c>
      <c r="FU103" s="23">
        <f t="shared" si="253"/>
        <v>0</v>
      </c>
      <c r="FV103" s="21">
        <f t="shared" si="254"/>
        <v>0</v>
      </c>
    </row>
    <row r="104" spans="1:178">
      <c r="A104" s="4" t="str">
        <f t="shared" si="173"/>
        <v/>
      </c>
      <c r="B104" s="33"/>
      <c r="C104" s="33"/>
      <c r="D104" s="33"/>
      <c r="E104" s="33"/>
      <c r="F104" s="33"/>
      <c r="G104" s="11" t="str">
        <f t="shared" si="140"/>
        <v/>
      </c>
      <c r="H104" s="3" t="str">
        <f t="shared" si="174"/>
        <v/>
      </c>
      <c r="I104" s="3" t="str">
        <f t="shared" si="141"/>
        <v/>
      </c>
      <c r="J104" s="3" t="str">
        <f t="shared" si="175"/>
        <v/>
      </c>
      <c r="K104" s="3" t="str">
        <f t="shared" si="142"/>
        <v/>
      </c>
      <c r="L104" s="2" t="str">
        <f t="shared" si="143"/>
        <v/>
      </c>
      <c r="M104" s="8" t="str">
        <f t="shared" si="176"/>
        <v/>
      </c>
      <c r="N104" s="8" t="str">
        <f t="shared" si="144"/>
        <v/>
      </c>
      <c r="O104" s="8" t="str">
        <f t="shared" si="177"/>
        <v/>
      </c>
      <c r="P104" s="8" t="str">
        <f t="shared" si="145"/>
        <v/>
      </c>
      <c r="Q104" s="2" t="str">
        <f t="shared" si="146"/>
        <v/>
      </c>
      <c r="R104" s="3" t="str">
        <f t="shared" si="147"/>
        <v/>
      </c>
      <c r="S104" s="3" t="str">
        <f t="shared" si="148"/>
        <v/>
      </c>
      <c r="T104" s="3" t="str">
        <f t="shared" si="178"/>
        <v/>
      </c>
      <c r="U104" s="8" t="str">
        <f t="shared" si="149"/>
        <v/>
      </c>
      <c r="V104" s="2" t="str">
        <f t="shared" si="150"/>
        <v/>
      </c>
      <c r="W104" s="2" t="str">
        <f t="shared" si="151"/>
        <v/>
      </c>
      <c r="X104" s="2" t="str">
        <f t="shared" si="255"/>
        <v/>
      </c>
      <c r="Y104" s="2" t="str">
        <f t="shared" si="152"/>
        <v/>
      </c>
      <c r="Z104" s="46" t="str">
        <f t="shared" si="135"/>
        <v/>
      </c>
      <c r="AA104" s="46" t="str">
        <f t="shared" si="179"/>
        <v/>
      </c>
      <c r="AB104" s="47"/>
      <c r="AC104" s="46" t="str">
        <f t="shared" si="180"/>
        <v/>
      </c>
      <c r="AD104" s="47" t="str">
        <f t="shared" si="136"/>
        <v/>
      </c>
      <c r="AE104" s="48" t="str">
        <f t="shared" si="181"/>
        <v/>
      </c>
      <c r="AF104" s="49" t="str">
        <f t="shared" si="137"/>
        <v/>
      </c>
      <c r="AG104" s="49" t="str">
        <f t="shared" si="137"/>
        <v/>
      </c>
      <c r="AH104" s="49" t="str">
        <f t="shared" si="137"/>
        <v/>
      </c>
      <c r="AI104" s="47" t="str">
        <f t="shared" si="137"/>
        <v/>
      </c>
      <c r="AJ104" s="47" t="str">
        <f t="shared" si="137"/>
        <v/>
      </c>
      <c r="AK104" s="46" t="str">
        <f t="shared" si="137"/>
        <v/>
      </c>
      <c r="AL104" s="47"/>
      <c r="AM104" s="53" t="str">
        <f t="shared" si="182"/>
        <v/>
      </c>
      <c r="AN104" s="50" t="str">
        <f t="shared" si="183"/>
        <v/>
      </c>
      <c r="AO104" s="53" t="s">
        <v>84</v>
      </c>
      <c r="AP104" s="52" t="str">
        <f t="shared" si="184"/>
        <v/>
      </c>
      <c r="AQ104" s="52" t="str">
        <f t="shared" si="185"/>
        <v/>
      </c>
      <c r="AR104" s="47">
        <f t="shared" si="186"/>
        <v>0</v>
      </c>
      <c r="AS104" s="53" t="str">
        <f t="shared" si="187"/>
        <v/>
      </c>
      <c r="AT104" s="52" t="str">
        <f t="shared" si="188"/>
        <v/>
      </c>
      <c r="AU104" s="9" t="str">
        <f t="shared" si="189"/>
        <v/>
      </c>
      <c r="AV104" s="9" t="str">
        <f t="shared" si="190"/>
        <v/>
      </c>
      <c r="AW104" s="12" t="str">
        <f t="shared" si="191"/>
        <v/>
      </c>
      <c r="AX104" s="9" t="str">
        <f t="shared" si="192"/>
        <v/>
      </c>
      <c r="AY104" s="12" t="str">
        <f t="shared" si="193"/>
        <v/>
      </c>
      <c r="AZ104" s="10" t="str">
        <f t="shared" si="194"/>
        <v/>
      </c>
      <c r="BA104" s="10" t="str">
        <f t="shared" si="195"/>
        <v/>
      </c>
      <c r="BB104" s="10" t="str">
        <f t="shared" si="196"/>
        <v/>
      </c>
      <c r="BC104" s="10" t="str">
        <f t="shared" si="197"/>
        <v/>
      </c>
      <c r="BD104" s="10" t="str">
        <f t="shared" si="198"/>
        <v/>
      </c>
      <c r="BE104" s="12" t="str">
        <f t="shared" si="199"/>
        <v/>
      </c>
      <c r="BF104" s="9" t="str">
        <f t="shared" si="200"/>
        <v/>
      </c>
      <c r="BG104" s="9" t="str">
        <f t="shared" si="201"/>
        <v/>
      </c>
      <c r="BH104" s="7" t="str">
        <f t="shared" si="202"/>
        <v/>
      </c>
      <c r="BI104" s="7" t="str">
        <f t="shared" si="203"/>
        <v/>
      </c>
      <c r="BJ104" s="12" t="str">
        <f t="shared" si="204"/>
        <v/>
      </c>
      <c r="BK104" s="80" t="str">
        <f t="shared" si="205"/>
        <v/>
      </c>
      <c r="BL104" s="7" t="str">
        <f t="shared" si="206"/>
        <v/>
      </c>
      <c r="BM104" s="7" t="str">
        <f t="shared" si="256"/>
        <v/>
      </c>
      <c r="BN104" s="12" t="str">
        <f t="shared" si="207"/>
        <v/>
      </c>
      <c r="BO104" s="9" t="str">
        <f t="shared" si="208"/>
        <v/>
      </c>
      <c r="BP104" s="2" t="str">
        <f t="shared" si="209"/>
        <v/>
      </c>
      <c r="BQ104" s="2" t="str">
        <f t="shared" si="210"/>
        <v/>
      </c>
      <c r="BR104" s="20" t="str">
        <f t="shared" si="153"/>
        <v/>
      </c>
      <c r="BS104" s="20" t="str">
        <f t="shared" si="153"/>
        <v/>
      </c>
      <c r="BT104" s="20" t="str">
        <f t="shared" si="153"/>
        <v/>
      </c>
      <c r="BU104" s="86" t="str">
        <f t="shared" si="211"/>
        <v/>
      </c>
      <c r="BV104" s="86" t="str">
        <f t="shared" si="212"/>
        <v/>
      </c>
      <c r="BW104" s="20" t="str">
        <f t="shared" si="153"/>
        <v/>
      </c>
      <c r="BX104" s="86" t="str">
        <f t="shared" si="139"/>
        <v/>
      </c>
      <c r="BY104" s="86" t="str">
        <f t="shared" si="139"/>
        <v/>
      </c>
      <c r="BZ104" s="86" t="str">
        <f t="shared" si="139"/>
        <v/>
      </c>
      <c r="CA104" s="86" t="str">
        <f t="shared" si="139"/>
        <v/>
      </c>
      <c r="CB104" s="86" t="str">
        <f t="shared" si="139"/>
        <v/>
      </c>
      <c r="CC104" s="86" t="str">
        <f t="shared" si="139"/>
        <v/>
      </c>
      <c r="CD104" s="86" t="str">
        <f t="shared" si="139"/>
        <v/>
      </c>
      <c r="CE104" s="20" t="str">
        <f t="shared" si="257"/>
        <v/>
      </c>
      <c r="CF104" s="14" t="str">
        <f t="shared" si="213"/>
        <v/>
      </c>
      <c r="CG104" s="14" t="str">
        <f t="shared" si="214"/>
        <v/>
      </c>
      <c r="CH104" s="8">
        <f t="shared" si="215"/>
        <v>0</v>
      </c>
      <c r="CI104" s="9" t="str">
        <f t="shared" si="216"/>
        <v/>
      </c>
      <c r="CJ104" s="9" t="str">
        <f t="shared" si="217"/>
        <v/>
      </c>
      <c r="CK104" s="9" t="str">
        <f t="shared" si="218"/>
        <v/>
      </c>
      <c r="CL104" s="9" t="str">
        <f t="shared" si="219"/>
        <v/>
      </c>
      <c r="CM104" s="9" t="str">
        <f t="shared" si="220"/>
        <v/>
      </c>
      <c r="CN104" s="9" t="str">
        <f t="shared" si="221"/>
        <v/>
      </c>
      <c r="CO104" s="9" t="str">
        <f t="shared" si="222"/>
        <v/>
      </c>
      <c r="CP104" s="9" t="str">
        <f t="shared" si="222"/>
        <v/>
      </c>
      <c r="CQ104" s="9" t="str">
        <f t="shared" si="222"/>
        <v/>
      </c>
      <c r="CR104" s="9" t="str">
        <f t="shared" si="222"/>
        <v/>
      </c>
      <c r="CS104" s="9" t="str">
        <f t="shared" si="222"/>
        <v/>
      </c>
      <c r="CT104" s="9" t="str">
        <f t="shared" si="222"/>
        <v/>
      </c>
      <c r="CU104" s="9" t="str">
        <f t="shared" si="222"/>
        <v/>
      </c>
      <c r="CV104" s="9" t="str">
        <f t="shared" si="223"/>
        <v/>
      </c>
      <c r="CW104" s="9" t="str">
        <f t="shared" si="224"/>
        <v/>
      </c>
      <c r="CX104" s="9" t="str">
        <f t="shared" si="224"/>
        <v/>
      </c>
      <c r="CY104" s="9" t="str">
        <f t="shared" si="224"/>
        <v/>
      </c>
      <c r="CZ104" s="9" t="str">
        <f t="shared" si="224"/>
        <v/>
      </c>
      <c r="DA104" s="9" t="str">
        <f t="shared" si="224"/>
        <v/>
      </c>
      <c r="DB104" s="9" t="str">
        <f t="shared" si="224"/>
        <v/>
      </c>
      <c r="DC104" s="9" t="str">
        <f t="shared" si="224"/>
        <v/>
      </c>
      <c r="DD104" s="2" t="str">
        <f t="shared" si="225"/>
        <v/>
      </c>
      <c r="DE104" s="2" t="str">
        <f t="shared" si="226"/>
        <v/>
      </c>
      <c r="DF104" s="2" t="str">
        <f t="shared" si="227"/>
        <v/>
      </c>
      <c r="DG104" s="2" t="str">
        <f t="shared" si="228"/>
        <v/>
      </c>
      <c r="DH104" s="2" t="str">
        <f t="shared" si="229"/>
        <v/>
      </c>
      <c r="DI104" s="2" t="str">
        <f t="shared" si="230"/>
        <v/>
      </c>
      <c r="DJ104" s="2" t="str">
        <f t="shared" si="231"/>
        <v/>
      </c>
      <c r="DK104" s="2" t="str">
        <f t="shared" si="232"/>
        <v/>
      </c>
      <c r="DL104" s="16" t="str">
        <f t="shared" si="233"/>
        <v/>
      </c>
      <c r="DM104" s="16" t="str">
        <f t="shared" si="234"/>
        <v/>
      </c>
      <c r="DN104" s="16" t="str">
        <f t="shared" si="235"/>
        <v/>
      </c>
      <c r="DO104" s="72" t="str">
        <f t="shared" si="236"/>
        <v/>
      </c>
      <c r="DP104" s="16" t="str">
        <f t="shared" si="237"/>
        <v/>
      </c>
      <c r="DQ104" s="16" t="str">
        <f t="shared" si="238"/>
        <v/>
      </c>
      <c r="DR104" s="2" t="str">
        <f t="shared" si="239"/>
        <v/>
      </c>
      <c r="DS104" s="2" t="str">
        <f t="shared" si="240"/>
        <v/>
      </c>
      <c r="DT104" s="2" t="str">
        <f t="shared" si="241"/>
        <v/>
      </c>
      <c r="DU104" s="2" t="str">
        <f t="shared" si="242"/>
        <v/>
      </c>
      <c r="DV104" s="15"/>
      <c r="DW104" s="17"/>
      <c r="DX104" s="17"/>
      <c r="DY104" s="47" t="str">
        <f t="shared" si="138"/>
        <v/>
      </c>
      <c r="DZ104" s="47" t="str">
        <f t="shared" si="138"/>
        <v/>
      </c>
      <c r="EA104" s="47" t="str">
        <f t="shared" si="138"/>
        <v/>
      </c>
      <c r="EB104" s="47" t="str">
        <f t="shared" si="138"/>
        <v/>
      </c>
      <c r="EC104" s="49" t="str">
        <f t="shared" si="138"/>
        <v/>
      </c>
      <c r="ED104" s="49" t="str">
        <f t="shared" si="138"/>
        <v/>
      </c>
      <c r="EE104" s="47" t="str">
        <f t="shared" si="138"/>
        <v/>
      </c>
      <c r="EF104" s="47" t="str">
        <f t="shared" si="138"/>
        <v/>
      </c>
      <c r="EG104" s="47" t="str">
        <f t="shared" si="138"/>
        <v/>
      </c>
      <c r="EH104" s="6">
        <f t="shared" si="154"/>
        <v>0</v>
      </c>
      <c r="EI104" s="6">
        <f t="shared" si="155"/>
        <v>0</v>
      </c>
      <c r="EJ104" s="2" t="str">
        <f t="shared" si="156"/>
        <v/>
      </c>
      <c r="EK104" s="2" t="str">
        <f t="shared" si="157"/>
        <v/>
      </c>
      <c r="EL104" s="2" t="str">
        <f t="shared" si="259"/>
        <v/>
      </c>
      <c r="EM104" s="2" t="str">
        <f t="shared" si="158"/>
        <v/>
      </c>
      <c r="EN104" s="2" t="str">
        <f t="shared" si="159"/>
        <v/>
      </c>
      <c r="EO104" s="2">
        <f t="shared" si="160"/>
        <v>0</v>
      </c>
      <c r="EP104" s="2">
        <f t="shared" si="243"/>
        <v>0</v>
      </c>
      <c r="EQ104" s="2"/>
      <c r="ER104" s="2"/>
      <c r="ES104" s="2"/>
      <c r="ET104" s="2"/>
      <c r="EU104" s="2"/>
      <c r="EV104" s="2"/>
      <c r="EW104" s="2">
        <f t="shared" si="161"/>
        <v>0</v>
      </c>
      <c r="EX104" s="2">
        <f t="shared" si="162"/>
        <v>0</v>
      </c>
      <c r="EY104" s="2">
        <f t="shared" si="244"/>
        <v>0</v>
      </c>
      <c r="EZ104" s="2">
        <f t="shared" si="163"/>
        <v>0</v>
      </c>
      <c r="FA104" s="2">
        <f t="shared" si="164"/>
        <v>0</v>
      </c>
      <c r="FB104" s="59"/>
      <c r="FC104" s="2">
        <f t="shared" si="165"/>
        <v>0</v>
      </c>
      <c r="FD104" s="2">
        <f t="shared" si="245"/>
        <v>0</v>
      </c>
      <c r="FE104" s="3">
        <f t="shared" si="258"/>
        <v>0</v>
      </c>
      <c r="FF104" s="3">
        <f t="shared" si="246"/>
        <v>0</v>
      </c>
      <c r="FG104" s="3">
        <f t="shared" si="247"/>
        <v>0</v>
      </c>
      <c r="FH104" s="3">
        <f t="shared" si="166"/>
        <v>0</v>
      </c>
      <c r="FI104" s="67">
        <f t="shared" si="167"/>
        <v>0</v>
      </c>
      <c r="FJ104" s="3">
        <f t="shared" si="168"/>
        <v>0</v>
      </c>
      <c r="FK104" s="3">
        <f t="shared" si="169"/>
        <v>0</v>
      </c>
      <c r="FL104" s="3">
        <f t="shared" si="248"/>
        <v>0</v>
      </c>
      <c r="FM104" s="3">
        <f t="shared" si="249"/>
        <v>0</v>
      </c>
      <c r="FN104" s="3">
        <f t="shared" si="250"/>
        <v>0</v>
      </c>
      <c r="FO104" s="2">
        <f t="shared" si="170"/>
        <v>0</v>
      </c>
      <c r="FP104" s="2">
        <f t="shared" si="171"/>
        <v>0</v>
      </c>
      <c r="FQ104" s="2">
        <f t="shared" si="251"/>
        <v>0</v>
      </c>
      <c r="FR104" s="6" t="str">
        <f>IF(A104=1,1,IF(DW104="","",COUNTA($DW$31:DW104)+1))</f>
        <v/>
      </c>
      <c r="FS104" s="6" t="str">
        <f t="shared" si="172"/>
        <v/>
      </c>
      <c r="FT104" s="43">
        <f t="shared" si="252"/>
        <v>0</v>
      </c>
      <c r="FU104" s="23">
        <f t="shared" si="253"/>
        <v>0</v>
      </c>
      <c r="FV104" s="21">
        <f t="shared" si="254"/>
        <v>0</v>
      </c>
    </row>
    <row r="105" spans="1:178">
      <c r="A105" s="4" t="str">
        <f t="shared" si="173"/>
        <v/>
      </c>
      <c r="B105" s="33"/>
      <c r="C105" s="33"/>
      <c r="D105" s="33"/>
      <c r="E105" s="33"/>
      <c r="F105" s="33"/>
      <c r="G105" s="11" t="str">
        <f t="shared" si="140"/>
        <v/>
      </c>
      <c r="H105" s="3" t="str">
        <f t="shared" si="174"/>
        <v/>
      </c>
      <c r="I105" s="3" t="str">
        <f t="shared" si="141"/>
        <v/>
      </c>
      <c r="J105" s="3" t="str">
        <f t="shared" si="175"/>
        <v/>
      </c>
      <c r="K105" s="3" t="str">
        <f t="shared" si="142"/>
        <v/>
      </c>
      <c r="L105" s="2" t="str">
        <f t="shared" si="143"/>
        <v/>
      </c>
      <c r="M105" s="8" t="str">
        <f t="shared" si="176"/>
        <v/>
      </c>
      <c r="N105" s="8" t="str">
        <f t="shared" si="144"/>
        <v/>
      </c>
      <c r="O105" s="8" t="str">
        <f t="shared" si="177"/>
        <v/>
      </c>
      <c r="P105" s="8" t="str">
        <f t="shared" si="145"/>
        <v/>
      </c>
      <c r="Q105" s="2" t="str">
        <f t="shared" si="146"/>
        <v/>
      </c>
      <c r="R105" s="3" t="str">
        <f t="shared" si="147"/>
        <v/>
      </c>
      <c r="S105" s="3" t="str">
        <f t="shared" si="148"/>
        <v/>
      </c>
      <c r="T105" s="3" t="str">
        <f t="shared" si="178"/>
        <v/>
      </c>
      <c r="U105" s="8" t="str">
        <f t="shared" si="149"/>
        <v/>
      </c>
      <c r="V105" s="2" t="str">
        <f t="shared" si="150"/>
        <v/>
      </c>
      <c r="W105" s="2" t="str">
        <f t="shared" si="151"/>
        <v/>
      </c>
      <c r="X105" s="2" t="str">
        <f t="shared" si="255"/>
        <v/>
      </c>
      <c r="Y105" s="2" t="str">
        <f t="shared" si="152"/>
        <v/>
      </c>
      <c r="Z105" s="46" t="str">
        <f t="shared" si="135"/>
        <v/>
      </c>
      <c r="AA105" s="46" t="str">
        <f t="shared" si="179"/>
        <v/>
      </c>
      <c r="AB105" s="47"/>
      <c r="AC105" s="46" t="str">
        <f t="shared" si="180"/>
        <v/>
      </c>
      <c r="AD105" s="47" t="str">
        <f t="shared" si="136"/>
        <v/>
      </c>
      <c r="AE105" s="48" t="str">
        <f t="shared" si="181"/>
        <v/>
      </c>
      <c r="AF105" s="49" t="str">
        <f t="shared" si="137"/>
        <v/>
      </c>
      <c r="AG105" s="49" t="str">
        <f t="shared" si="137"/>
        <v/>
      </c>
      <c r="AH105" s="49" t="str">
        <f t="shared" si="137"/>
        <v/>
      </c>
      <c r="AI105" s="47" t="str">
        <f t="shared" si="137"/>
        <v/>
      </c>
      <c r="AJ105" s="47" t="str">
        <f t="shared" si="137"/>
        <v/>
      </c>
      <c r="AK105" s="46" t="str">
        <f t="shared" si="137"/>
        <v/>
      </c>
      <c r="AL105" s="47"/>
      <c r="AM105" s="53" t="str">
        <f t="shared" si="182"/>
        <v/>
      </c>
      <c r="AN105" s="50" t="str">
        <f t="shared" si="183"/>
        <v/>
      </c>
      <c r="AO105" s="53" t="s">
        <v>84</v>
      </c>
      <c r="AP105" s="52" t="str">
        <f t="shared" si="184"/>
        <v/>
      </c>
      <c r="AQ105" s="52" t="str">
        <f t="shared" si="185"/>
        <v/>
      </c>
      <c r="AR105" s="47">
        <f t="shared" si="186"/>
        <v>0</v>
      </c>
      <c r="AS105" s="53" t="str">
        <f t="shared" si="187"/>
        <v/>
      </c>
      <c r="AT105" s="52" t="str">
        <f t="shared" si="188"/>
        <v/>
      </c>
      <c r="AU105" s="9" t="str">
        <f t="shared" si="189"/>
        <v/>
      </c>
      <c r="AV105" s="9" t="str">
        <f t="shared" si="190"/>
        <v/>
      </c>
      <c r="AW105" s="12" t="str">
        <f t="shared" si="191"/>
        <v/>
      </c>
      <c r="AX105" s="9" t="str">
        <f t="shared" si="192"/>
        <v/>
      </c>
      <c r="AY105" s="12" t="str">
        <f t="shared" si="193"/>
        <v/>
      </c>
      <c r="AZ105" s="10" t="str">
        <f t="shared" si="194"/>
        <v/>
      </c>
      <c r="BA105" s="10" t="str">
        <f t="shared" si="195"/>
        <v/>
      </c>
      <c r="BB105" s="10" t="str">
        <f t="shared" si="196"/>
        <v/>
      </c>
      <c r="BC105" s="10" t="str">
        <f t="shared" si="197"/>
        <v/>
      </c>
      <c r="BD105" s="10" t="str">
        <f t="shared" si="198"/>
        <v/>
      </c>
      <c r="BE105" s="12" t="str">
        <f t="shared" si="199"/>
        <v/>
      </c>
      <c r="BF105" s="9" t="str">
        <f t="shared" si="200"/>
        <v/>
      </c>
      <c r="BG105" s="9" t="str">
        <f t="shared" si="201"/>
        <v/>
      </c>
      <c r="BH105" s="7" t="str">
        <f t="shared" si="202"/>
        <v/>
      </c>
      <c r="BI105" s="7" t="str">
        <f t="shared" si="203"/>
        <v/>
      </c>
      <c r="BJ105" s="12" t="str">
        <f t="shared" si="204"/>
        <v/>
      </c>
      <c r="BK105" s="80" t="str">
        <f t="shared" si="205"/>
        <v/>
      </c>
      <c r="BL105" s="7" t="str">
        <f t="shared" si="206"/>
        <v/>
      </c>
      <c r="BM105" s="7" t="str">
        <f t="shared" si="256"/>
        <v/>
      </c>
      <c r="BN105" s="12" t="str">
        <f t="shared" si="207"/>
        <v/>
      </c>
      <c r="BO105" s="9" t="str">
        <f t="shared" si="208"/>
        <v/>
      </c>
      <c r="BP105" s="2" t="str">
        <f t="shared" si="209"/>
        <v/>
      </c>
      <c r="BQ105" s="2" t="str">
        <f t="shared" si="210"/>
        <v/>
      </c>
      <c r="BR105" s="20" t="str">
        <f t="shared" si="153"/>
        <v/>
      </c>
      <c r="BS105" s="20" t="str">
        <f t="shared" si="153"/>
        <v/>
      </c>
      <c r="BT105" s="20" t="str">
        <f t="shared" si="153"/>
        <v/>
      </c>
      <c r="BU105" s="86" t="str">
        <f t="shared" si="211"/>
        <v/>
      </c>
      <c r="BV105" s="86" t="str">
        <f t="shared" si="212"/>
        <v/>
      </c>
      <c r="BW105" s="20" t="str">
        <f t="shared" si="153"/>
        <v/>
      </c>
      <c r="BX105" s="86" t="str">
        <f t="shared" si="139"/>
        <v/>
      </c>
      <c r="BY105" s="86" t="str">
        <f t="shared" si="139"/>
        <v/>
      </c>
      <c r="BZ105" s="86" t="str">
        <f t="shared" si="139"/>
        <v/>
      </c>
      <c r="CA105" s="86" t="str">
        <f t="shared" si="139"/>
        <v/>
      </c>
      <c r="CB105" s="86" t="str">
        <f t="shared" si="139"/>
        <v/>
      </c>
      <c r="CC105" s="86" t="str">
        <f t="shared" si="139"/>
        <v/>
      </c>
      <c r="CD105" s="86" t="str">
        <f t="shared" si="139"/>
        <v/>
      </c>
      <c r="CE105" s="20" t="str">
        <f t="shared" si="257"/>
        <v/>
      </c>
      <c r="CF105" s="14" t="str">
        <f t="shared" si="213"/>
        <v/>
      </c>
      <c r="CG105" s="14" t="str">
        <f t="shared" si="214"/>
        <v/>
      </c>
      <c r="CH105" s="8">
        <f t="shared" si="215"/>
        <v>0</v>
      </c>
      <c r="CI105" s="9" t="str">
        <f t="shared" si="216"/>
        <v/>
      </c>
      <c r="CJ105" s="9" t="str">
        <f t="shared" si="217"/>
        <v/>
      </c>
      <c r="CK105" s="9" t="str">
        <f t="shared" si="218"/>
        <v/>
      </c>
      <c r="CL105" s="9" t="str">
        <f t="shared" si="219"/>
        <v/>
      </c>
      <c r="CM105" s="9" t="str">
        <f t="shared" si="220"/>
        <v/>
      </c>
      <c r="CN105" s="9" t="str">
        <f t="shared" si="221"/>
        <v/>
      </c>
      <c r="CO105" s="9" t="str">
        <f t="shared" si="222"/>
        <v/>
      </c>
      <c r="CP105" s="9" t="str">
        <f t="shared" si="222"/>
        <v/>
      </c>
      <c r="CQ105" s="9" t="str">
        <f t="shared" si="222"/>
        <v/>
      </c>
      <c r="CR105" s="9" t="str">
        <f t="shared" si="222"/>
        <v/>
      </c>
      <c r="CS105" s="9" t="str">
        <f t="shared" si="222"/>
        <v/>
      </c>
      <c r="CT105" s="9" t="str">
        <f t="shared" si="222"/>
        <v/>
      </c>
      <c r="CU105" s="9" t="str">
        <f t="shared" si="222"/>
        <v/>
      </c>
      <c r="CV105" s="9" t="str">
        <f t="shared" si="223"/>
        <v/>
      </c>
      <c r="CW105" s="9" t="str">
        <f t="shared" si="224"/>
        <v/>
      </c>
      <c r="CX105" s="9" t="str">
        <f t="shared" si="224"/>
        <v/>
      </c>
      <c r="CY105" s="9" t="str">
        <f t="shared" si="224"/>
        <v/>
      </c>
      <c r="CZ105" s="9" t="str">
        <f t="shared" si="224"/>
        <v/>
      </c>
      <c r="DA105" s="9" t="str">
        <f t="shared" si="224"/>
        <v/>
      </c>
      <c r="DB105" s="9" t="str">
        <f t="shared" si="224"/>
        <v/>
      </c>
      <c r="DC105" s="9" t="str">
        <f t="shared" si="224"/>
        <v/>
      </c>
      <c r="DD105" s="2" t="str">
        <f t="shared" si="225"/>
        <v/>
      </c>
      <c r="DE105" s="2" t="str">
        <f t="shared" si="226"/>
        <v/>
      </c>
      <c r="DF105" s="2" t="str">
        <f t="shared" si="227"/>
        <v/>
      </c>
      <c r="DG105" s="2" t="str">
        <f t="shared" si="228"/>
        <v/>
      </c>
      <c r="DH105" s="2" t="str">
        <f t="shared" si="229"/>
        <v/>
      </c>
      <c r="DI105" s="2" t="str">
        <f t="shared" si="230"/>
        <v/>
      </c>
      <c r="DJ105" s="2" t="str">
        <f t="shared" si="231"/>
        <v/>
      </c>
      <c r="DK105" s="2" t="str">
        <f t="shared" si="232"/>
        <v/>
      </c>
      <c r="DL105" s="16" t="str">
        <f t="shared" si="233"/>
        <v/>
      </c>
      <c r="DM105" s="16" t="str">
        <f t="shared" si="234"/>
        <v/>
      </c>
      <c r="DN105" s="16" t="str">
        <f t="shared" si="235"/>
        <v/>
      </c>
      <c r="DO105" s="72" t="str">
        <f t="shared" si="236"/>
        <v/>
      </c>
      <c r="DP105" s="16" t="str">
        <f t="shared" si="237"/>
        <v/>
      </c>
      <c r="DQ105" s="16" t="str">
        <f t="shared" si="238"/>
        <v/>
      </c>
      <c r="DR105" s="2" t="str">
        <f t="shared" si="239"/>
        <v/>
      </c>
      <c r="DS105" s="2" t="str">
        <f t="shared" si="240"/>
        <v/>
      </c>
      <c r="DT105" s="2" t="str">
        <f t="shared" si="241"/>
        <v/>
      </c>
      <c r="DU105" s="2" t="str">
        <f t="shared" si="242"/>
        <v/>
      </c>
      <c r="DV105" s="15"/>
      <c r="DW105" s="18"/>
      <c r="DX105" s="17"/>
      <c r="DY105" s="47" t="str">
        <f t="shared" si="138"/>
        <v/>
      </c>
      <c r="DZ105" s="47" t="str">
        <f t="shared" si="138"/>
        <v/>
      </c>
      <c r="EA105" s="47" t="str">
        <f t="shared" si="138"/>
        <v/>
      </c>
      <c r="EB105" s="47" t="str">
        <f t="shared" si="138"/>
        <v/>
      </c>
      <c r="EC105" s="49" t="str">
        <f t="shared" si="138"/>
        <v/>
      </c>
      <c r="ED105" s="49" t="str">
        <f t="shared" si="138"/>
        <v/>
      </c>
      <c r="EE105" s="47" t="str">
        <f t="shared" si="138"/>
        <v/>
      </c>
      <c r="EF105" s="47" t="str">
        <f t="shared" si="138"/>
        <v/>
      </c>
      <c r="EG105" s="47" t="str">
        <f t="shared" si="138"/>
        <v/>
      </c>
      <c r="EH105" s="6">
        <f t="shared" si="154"/>
        <v>0</v>
      </c>
      <c r="EI105" s="6">
        <f t="shared" si="155"/>
        <v>0</v>
      </c>
      <c r="EJ105" s="2" t="str">
        <f t="shared" si="156"/>
        <v/>
      </c>
      <c r="EK105" s="2" t="str">
        <f t="shared" si="157"/>
        <v/>
      </c>
      <c r="EL105" s="2" t="str">
        <f t="shared" si="259"/>
        <v/>
      </c>
      <c r="EM105" s="2" t="str">
        <f t="shared" si="158"/>
        <v/>
      </c>
      <c r="EN105" s="2" t="str">
        <f t="shared" si="159"/>
        <v/>
      </c>
      <c r="EO105" s="2">
        <f t="shared" si="160"/>
        <v>0</v>
      </c>
      <c r="EP105" s="2">
        <f t="shared" si="243"/>
        <v>0</v>
      </c>
      <c r="EQ105" s="2"/>
      <c r="ER105" s="2"/>
      <c r="ES105" s="2"/>
      <c r="ET105" s="2"/>
      <c r="EU105" s="2"/>
      <c r="EV105" s="2"/>
      <c r="EW105" s="2">
        <f t="shared" si="161"/>
        <v>0</v>
      </c>
      <c r="EX105" s="2">
        <f t="shared" si="162"/>
        <v>0</v>
      </c>
      <c r="EY105" s="2">
        <f t="shared" si="244"/>
        <v>0</v>
      </c>
      <c r="EZ105" s="2">
        <f t="shared" si="163"/>
        <v>0</v>
      </c>
      <c r="FA105" s="2">
        <f t="shared" si="164"/>
        <v>0</v>
      </c>
      <c r="FB105" s="59"/>
      <c r="FC105" s="2">
        <f t="shared" si="165"/>
        <v>0</v>
      </c>
      <c r="FD105" s="2">
        <f t="shared" si="245"/>
        <v>0</v>
      </c>
      <c r="FE105" s="3">
        <f t="shared" si="258"/>
        <v>0</v>
      </c>
      <c r="FF105" s="3">
        <f t="shared" si="246"/>
        <v>0</v>
      </c>
      <c r="FG105" s="3">
        <f t="shared" si="247"/>
        <v>0</v>
      </c>
      <c r="FH105" s="3">
        <f t="shared" si="166"/>
        <v>0</v>
      </c>
      <c r="FI105" s="67">
        <f t="shared" si="167"/>
        <v>0</v>
      </c>
      <c r="FJ105" s="3">
        <f t="shared" si="168"/>
        <v>0</v>
      </c>
      <c r="FK105" s="3">
        <f t="shared" si="169"/>
        <v>0</v>
      </c>
      <c r="FL105" s="3">
        <f t="shared" si="248"/>
        <v>0</v>
      </c>
      <c r="FM105" s="3">
        <f t="shared" si="249"/>
        <v>0</v>
      </c>
      <c r="FN105" s="3">
        <f t="shared" si="250"/>
        <v>0</v>
      </c>
      <c r="FO105" s="2">
        <f t="shared" si="170"/>
        <v>0</v>
      </c>
      <c r="FP105" s="2">
        <f t="shared" si="171"/>
        <v>0</v>
      </c>
      <c r="FQ105" s="2">
        <f t="shared" si="251"/>
        <v>0</v>
      </c>
      <c r="FR105" s="6" t="str">
        <f>IF(A105=1,1,IF(DW105="","",COUNTA($DW$31:DW105)+1))</f>
        <v/>
      </c>
      <c r="FS105" s="6" t="str">
        <f t="shared" si="172"/>
        <v/>
      </c>
      <c r="FT105" s="43">
        <f t="shared" si="252"/>
        <v>0</v>
      </c>
      <c r="FU105" s="23">
        <f t="shared" si="253"/>
        <v>0</v>
      </c>
      <c r="FV105" s="21">
        <f t="shared" si="254"/>
        <v>0</v>
      </c>
    </row>
    <row r="106" spans="1:178">
      <c r="A106" s="4" t="str">
        <f t="shared" si="173"/>
        <v/>
      </c>
      <c r="B106" s="33"/>
      <c r="C106" s="33"/>
      <c r="D106" s="33"/>
      <c r="E106" s="33"/>
      <c r="F106" s="33"/>
      <c r="G106" s="11" t="str">
        <f t="shared" si="140"/>
        <v/>
      </c>
      <c r="H106" s="3" t="str">
        <f t="shared" si="174"/>
        <v/>
      </c>
      <c r="I106" s="3" t="str">
        <f t="shared" si="141"/>
        <v/>
      </c>
      <c r="J106" s="3" t="str">
        <f t="shared" si="175"/>
        <v/>
      </c>
      <c r="K106" s="3" t="str">
        <f t="shared" si="142"/>
        <v/>
      </c>
      <c r="L106" s="2" t="str">
        <f t="shared" si="143"/>
        <v/>
      </c>
      <c r="M106" s="8" t="str">
        <f t="shared" si="176"/>
        <v/>
      </c>
      <c r="N106" s="8" t="str">
        <f t="shared" si="144"/>
        <v/>
      </c>
      <c r="O106" s="8" t="str">
        <f t="shared" si="177"/>
        <v/>
      </c>
      <c r="P106" s="8" t="str">
        <f t="shared" si="145"/>
        <v/>
      </c>
      <c r="Q106" s="2" t="str">
        <f t="shared" si="146"/>
        <v/>
      </c>
      <c r="R106" s="3" t="str">
        <f t="shared" si="147"/>
        <v/>
      </c>
      <c r="S106" s="3" t="str">
        <f t="shared" si="148"/>
        <v/>
      </c>
      <c r="T106" s="3" t="str">
        <f t="shared" si="178"/>
        <v/>
      </c>
      <c r="U106" s="8" t="str">
        <f t="shared" si="149"/>
        <v/>
      </c>
      <c r="V106" s="2" t="str">
        <f t="shared" si="150"/>
        <v/>
      </c>
      <c r="W106" s="2" t="str">
        <f t="shared" si="151"/>
        <v/>
      </c>
      <c r="X106" s="2" t="str">
        <f t="shared" si="255"/>
        <v/>
      </c>
      <c r="Y106" s="2" t="str">
        <f t="shared" si="152"/>
        <v/>
      </c>
      <c r="Z106" s="46" t="str">
        <f t="shared" si="135"/>
        <v/>
      </c>
      <c r="AA106" s="46" t="str">
        <f t="shared" si="179"/>
        <v/>
      </c>
      <c r="AB106" s="47"/>
      <c r="AC106" s="46" t="str">
        <f t="shared" si="180"/>
        <v/>
      </c>
      <c r="AD106" s="47" t="str">
        <f t="shared" si="136"/>
        <v/>
      </c>
      <c r="AE106" s="48" t="str">
        <f t="shared" si="181"/>
        <v/>
      </c>
      <c r="AF106" s="49" t="str">
        <f t="shared" si="137"/>
        <v/>
      </c>
      <c r="AG106" s="49" t="str">
        <f t="shared" si="137"/>
        <v/>
      </c>
      <c r="AH106" s="49" t="str">
        <f t="shared" si="137"/>
        <v/>
      </c>
      <c r="AI106" s="47" t="str">
        <f t="shared" si="137"/>
        <v/>
      </c>
      <c r="AJ106" s="47" t="str">
        <f t="shared" si="137"/>
        <v/>
      </c>
      <c r="AK106" s="46" t="str">
        <f t="shared" si="137"/>
        <v/>
      </c>
      <c r="AL106" s="47"/>
      <c r="AM106" s="53" t="str">
        <f t="shared" si="182"/>
        <v/>
      </c>
      <c r="AN106" s="50" t="str">
        <f t="shared" si="183"/>
        <v/>
      </c>
      <c r="AO106" s="53" t="s">
        <v>84</v>
      </c>
      <c r="AP106" s="52" t="str">
        <f t="shared" si="184"/>
        <v/>
      </c>
      <c r="AQ106" s="52" t="str">
        <f t="shared" si="185"/>
        <v/>
      </c>
      <c r="AR106" s="47">
        <f t="shared" si="186"/>
        <v>0</v>
      </c>
      <c r="AS106" s="53" t="str">
        <f t="shared" si="187"/>
        <v/>
      </c>
      <c r="AT106" s="52" t="str">
        <f t="shared" si="188"/>
        <v/>
      </c>
      <c r="AU106" s="9" t="str">
        <f t="shared" si="189"/>
        <v/>
      </c>
      <c r="AV106" s="9" t="str">
        <f t="shared" si="190"/>
        <v/>
      </c>
      <c r="AW106" s="12" t="str">
        <f t="shared" si="191"/>
        <v/>
      </c>
      <c r="AX106" s="9" t="str">
        <f t="shared" si="192"/>
        <v/>
      </c>
      <c r="AY106" s="12" t="str">
        <f t="shared" si="193"/>
        <v/>
      </c>
      <c r="AZ106" s="10" t="str">
        <f t="shared" si="194"/>
        <v/>
      </c>
      <c r="BA106" s="10" t="str">
        <f t="shared" si="195"/>
        <v/>
      </c>
      <c r="BB106" s="10" t="str">
        <f t="shared" si="196"/>
        <v/>
      </c>
      <c r="BC106" s="10" t="str">
        <f t="shared" si="197"/>
        <v/>
      </c>
      <c r="BD106" s="10" t="str">
        <f t="shared" si="198"/>
        <v/>
      </c>
      <c r="BE106" s="12" t="str">
        <f t="shared" si="199"/>
        <v/>
      </c>
      <c r="BF106" s="9" t="str">
        <f t="shared" si="200"/>
        <v/>
      </c>
      <c r="BG106" s="9" t="str">
        <f t="shared" si="201"/>
        <v/>
      </c>
      <c r="BH106" s="7" t="str">
        <f t="shared" si="202"/>
        <v/>
      </c>
      <c r="BI106" s="7" t="str">
        <f t="shared" si="203"/>
        <v/>
      </c>
      <c r="BJ106" s="12" t="str">
        <f t="shared" si="204"/>
        <v/>
      </c>
      <c r="BK106" s="80" t="str">
        <f t="shared" si="205"/>
        <v/>
      </c>
      <c r="BL106" s="7" t="str">
        <f t="shared" si="206"/>
        <v/>
      </c>
      <c r="BM106" s="7" t="str">
        <f t="shared" si="256"/>
        <v/>
      </c>
      <c r="BN106" s="12" t="str">
        <f t="shared" si="207"/>
        <v/>
      </c>
      <c r="BO106" s="9" t="str">
        <f t="shared" si="208"/>
        <v/>
      </c>
      <c r="BP106" s="2" t="str">
        <f t="shared" si="209"/>
        <v/>
      </c>
      <c r="BQ106" s="2" t="str">
        <f t="shared" si="210"/>
        <v/>
      </c>
      <c r="BR106" s="20" t="str">
        <f t="shared" si="153"/>
        <v/>
      </c>
      <c r="BS106" s="20" t="str">
        <f t="shared" si="153"/>
        <v/>
      </c>
      <c r="BT106" s="20" t="str">
        <f t="shared" si="153"/>
        <v/>
      </c>
      <c r="BU106" s="86" t="str">
        <f t="shared" si="211"/>
        <v/>
      </c>
      <c r="BV106" s="86" t="str">
        <f t="shared" si="212"/>
        <v/>
      </c>
      <c r="BW106" s="20" t="str">
        <f t="shared" si="153"/>
        <v/>
      </c>
      <c r="BX106" s="86" t="str">
        <f t="shared" si="139"/>
        <v/>
      </c>
      <c r="BY106" s="86" t="str">
        <f t="shared" si="139"/>
        <v/>
      </c>
      <c r="BZ106" s="86" t="str">
        <f t="shared" si="139"/>
        <v/>
      </c>
      <c r="CA106" s="86" t="str">
        <f t="shared" si="139"/>
        <v/>
      </c>
      <c r="CB106" s="86" t="str">
        <f t="shared" si="139"/>
        <v/>
      </c>
      <c r="CC106" s="86" t="str">
        <f t="shared" si="139"/>
        <v/>
      </c>
      <c r="CD106" s="86" t="str">
        <f t="shared" si="139"/>
        <v/>
      </c>
      <c r="CE106" s="20" t="str">
        <f t="shared" si="257"/>
        <v/>
      </c>
      <c r="CF106" s="14" t="str">
        <f t="shared" si="213"/>
        <v/>
      </c>
      <c r="CG106" s="14" t="str">
        <f t="shared" si="214"/>
        <v/>
      </c>
      <c r="CH106" s="8">
        <f t="shared" si="215"/>
        <v>0</v>
      </c>
      <c r="CI106" s="9" t="str">
        <f t="shared" si="216"/>
        <v/>
      </c>
      <c r="CJ106" s="9" t="str">
        <f t="shared" si="217"/>
        <v/>
      </c>
      <c r="CK106" s="9" t="str">
        <f t="shared" si="218"/>
        <v/>
      </c>
      <c r="CL106" s="9" t="str">
        <f t="shared" si="219"/>
        <v/>
      </c>
      <c r="CM106" s="9" t="str">
        <f t="shared" si="220"/>
        <v/>
      </c>
      <c r="CN106" s="9" t="str">
        <f t="shared" si="221"/>
        <v/>
      </c>
      <c r="CO106" s="9" t="str">
        <f t="shared" si="222"/>
        <v/>
      </c>
      <c r="CP106" s="9" t="str">
        <f t="shared" si="222"/>
        <v/>
      </c>
      <c r="CQ106" s="9" t="str">
        <f t="shared" si="222"/>
        <v/>
      </c>
      <c r="CR106" s="9" t="str">
        <f t="shared" si="222"/>
        <v/>
      </c>
      <c r="CS106" s="9" t="str">
        <f t="shared" si="222"/>
        <v/>
      </c>
      <c r="CT106" s="9" t="str">
        <f t="shared" si="222"/>
        <v/>
      </c>
      <c r="CU106" s="9" t="str">
        <f t="shared" si="222"/>
        <v/>
      </c>
      <c r="CV106" s="9" t="str">
        <f t="shared" si="223"/>
        <v/>
      </c>
      <c r="CW106" s="9" t="str">
        <f t="shared" si="224"/>
        <v/>
      </c>
      <c r="CX106" s="9" t="str">
        <f t="shared" si="224"/>
        <v/>
      </c>
      <c r="CY106" s="9" t="str">
        <f t="shared" si="224"/>
        <v/>
      </c>
      <c r="CZ106" s="9" t="str">
        <f t="shared" si="224"/>
        <v/>
      </c>
      <c r="DA106" s="9" t="str">
        <f t="shared" si="224"/>
        <v/>
      </c>
      <c r="DB106" s="9" t="str">
        <f t="shared" si="224"/>
        <v/>
      </c>
      <c r="DC106" s="9" t="str">
        <f t="shared" si="224"/>
        <v/>
      </c>
      <c r="DD106" s="2" t="str">
        <f t="shared" si="225"/>
        <v/>
      </c>
      <c r="DE106" s="2" t="str">
        <f t="shared" si="226"/>
        <v/>
      </c>
      <c r="DF106" s="2" t="str">
        <f t="shared" si="227"/>
        <v/>
      </c>
      <c r="DG106" s="2" t="str">
        <f t="shared" si="228"/>
        <v/>
      </c>
      <c r="DH106" s="2" t="str">
        <f t="shared" si="229"/>
        <v/>
      </c>
      <c r="DI106" s="2" t="str">
        <f t="shared" si="230"/>
        <v/>
      </c>
      <c r="DJ106" s="2" t="str">
        <f t="shared" si="231"/>
        <v/>
      </c>
      <c r="DK106" s="2" t="str">
        <f t="shared" si="232"/>
        <v/>
      </c>
      <c r="DL106" s="16" t="str">
        <f t="shared" si="233"/>
        <v/>
      </c>
      <c r="DM106" s="16" t="str">
        <f t="shared" si="234"/>
        <v/>
      </c>
      <c r="DN106" s="16" t="str">
        <f t="shared" si="235"/>
        <v/>
      </c>
      <c r="DO106" s="72" t="str">
        <f t="shared" si="236"/>
        <v/>
      </c>
      <c r="DP106" s="16" t="str">
        <f t="shared" si="237"/>
        <v/>
      </c>
      <c r="DQ106" s="16" t="str">
        <f t="shared" si="238"/>
        <v/>
      </c>
      <c r="DR106" s="2" t="str">
        <f t="shared" si="239"/>
        <v/>
      </c>
      <c r="DS106" s="2" t="str">
        <f t="shared" si="240"/>
        <v/>
      </c>
      <c r="DT106" s="2" t="str">
        <f t="shared" si="241"/>
        <v/>
      </c>
      <c r="DU106" s="2" t="str">
        <f t="shared" si="242"/>
        <v/>
      </c>
      <c r="DV106" s="15"/>
      <c r="DW106" s="17"/>
      <c r="DX106" s="17"/>
      <c r="DY106" s="47" t="str">
        <f t="shared" si="138"/>
        <v/>
      </c>
      <c r="DZ106" s="47" t="str">
        <f t="shared" si="138"/>
        <v/>
      </c>
      <c r="EA106" s="47" t="str">
        <f t="shared" si="138"/>
        <v/>
      </c>
      <c r="EB106" s="47" t="str">
        <f t="shared" si="138"/>
        <v/>
      </c>
      <c r="EC106" s="49" t="str">
        <f t="shared" si="138"/>
        <v/>
      </c>
      <c r="ED106" s="49" t="str">
        <f t="shared" si="138"/>
        <v/>
      </c>
      <c r="EE106" s="47" t="str">
        <f t="shared" si="138"/>
        <v/>
      </c>
      <c r="EF106" s="47" t="str">
        <f t="shared" si="138"/>
        <v/>
      </c>
      <c r="EG106" s="47" t="str">
        <f t="shared" si="138"/>
        <v/>
      </c>
      <c r="EH106" s="6">
        <f t="shared" si="154"/>
        <v>0</v>
      </c>
      <c r="EI106" s="6">
        <f t="shared" si="155"/>
        <v>0</v>
      </c>
      <c r="EJ106" s="2" t="str">
        <f t="shared" si="156"/>
        <v/>
      </c>
      <c r="EK106" s="2" t="str">
        <f t="shared" si="157"/>
        <v/>
      </c>
      <c r="EL106" s="2" t="str">
        <f t="shared" si="259"/>
        <v/>
      </c>
      <c r="EM106" s="2" t="str">
        <f t="shared" si="158"/>
        <v/>
      </c>
      <c r="EN106" s="2" t="str">
        <f t="shared" si="159"/>
        <v/>
      </c>
      <c r="EO106" s="2">
        <f t="shared" si="160"/>
        <v>0</v>
      </c>
      <c r="EP106" s="2">
        <f t="shared" si="243"/>
        <v>0</v>
      </c>
      <c r="EQ106" s="2"/>
      <c r="ER106" s="2"/>
      <c r="ES106" s="2"/>
      <c r="ET106" s="2"/>
      <c r="EU106" s="2"/>
      <c r="EV106" s="2"/>
      <c r="EW106" s="2">
        <f t="shared" si="161"/>
        <v>0</v>
      </c>
      <c r="EX106" s="2">
        <f t="shared" si="162"/>
        <v>0</v>
      </c>
      <c r="EY106" s="2">
        <f t="shared" si="244"/>
        <v>0</v>
      </c>
      <c r="EZ106" s="2">
        <f t="shared" si="163"/>
        <v>0</v>
      </c>
      <c r="FA106" s="2">
        <f t="shared" si="164"/>
        <v>0</v>
      </c>
      <c r="FB106" s="59"/>
      <c r="FC106" s="2">
        <f t="shared" si="165"/>
        <v>0</v>
      </c>
      <c r="FD106" s="2">
        <f t="shared" si="245"/>
        <v>0</v>
      </c>
      <c r="FE106" s="3">
        <f t="shared" si="258"/>
        <v>0</v>
      </c>
      <c r="FF106" s="3">
        <f t="shared" si="246"/>
        <v>0</v>
      </c>
      <c r="FG106" s="3">
        <f t="shared" si="247"/>
        <v>0</v>
      </c>
      <c r="FH106" s="3">
        <f t="shared" si="166"/>
        <v>0</v>
      </c>
      <c r="FI106" s="67">
        <f t="shared" si="167"/>
        <v>0</v>
      </c>
      <c r="FJ106" s="3">
        <f t="shared" si="168"/>
        <v>0</v>
      </c>
      <c r="FK106" s="3">
        <f t="shared" si="169"/>
        <v>0</v>
      </c>
      <c r="FL106" s="3">
        <f t="shared" si="248"/>
        <v>0</v>
      </c>
      <c r="FM106" s="3">
        <f t="shared" si="249"/>
        <v>0</v>
      </c>
      <c r="FN106" s="3">
        <f t="shared" si="250"/>
        <v>0</v>
      </c>
      <c r="FO106" s="2">
        <f t="shared" si="170"/>
        <v>0</v>
      </c>
      <c r="FP106" s="2">
        <f t="shared" si="171"/>
        <v>0</v>
      </c>
      <c r="FQ106" s="2">
        <f t="shared" si="251"/>
        <v>0</v>
      </c>
      <c r="FR106" s="6" t="str">
        <f>IF(A106=1,1,IF(DW106="","",COUNTA($DW$31:DW106)+1))</f>
        <v/>
      </c>
      <c r="FS106" s="6" t="str">
        <f t="shared" si="172"/>
        <v/>
      </c>
      <c r="FT106" s="43">
        <f t="shared" si="252"/>
        <v>0</v>
      </c>
      <c r="FU106" s="23">
        <f t="shared" si="253"/>
        <v>0</v>
      </c>
      <c r="FV106" s="21">
        <f t="shared" si="254"/>
        <v>0</v>
      </c>
    </row>
    <row r="107" spans="1:178">
      <c r="A107" s="4" t="str">
        <f t="shared" si="173"/>
        <v/>
      </c>
      <c r="B107" s="33"/>
      <c r="C107" s="33"/>
      <c r="D107" s="33"/>
      <c r="E107" s="33"/>
      <c r="F107" s="33"/>
      <c r="G107" s="11" t="str">
        <f t="shared" si="140"/>
        <v/>
      </c>
      <c r="H107" s="3" t="str">
        <f t="shared" si="174"/>
        <v/>
      </c>
      <c r="I107" s="3" t="str">
        <f t="shared" si="141"/>
        <v/>
      </c>
      <c r="J107" s="3" t="str">
        <f t="shared" si="175"/>
        <v/>
      </c>
      <c r="K107" s="3" t="str">
        <f t="shared" si="142"/>
        <v/>
      </c>
      <c r="L107" s="2" t="str">
        <f t="shared" si="143"/>
        <v/>
      </c>
      <c r="M107" s="8" t="str">
        <f t="shared" si="176"/>
        <v/>
      </c>
      <c r="N107" s="8" t="str">
        <f t="shared" si="144"/>
        <v/>
      </c>
      <c r="O107" s="8" t="str">
        <f t="shared" si="177"/>
        <v/>
      </c>
      <c r="P107" s="8" t="str">
        <f t="shared" si="145"/>
        <v/>
      </c>
      <c r="Q107" s="2" t="str">
        <f t="shared" si="146"/>
        <v/>
      </c>
      <c r="R107" s="3" t="str">
        <f t="shared" si="147"/>
        <v/>
      </c>
      <c r="S107" s="3" t="str">
        <f t="shared" si="148"/>
        <v/>
      </c>
      <c r="T107" s="3" t="str">
        <f t="shared" si="178"/>
        <v/>
      </c>
      <c r="U107" s="8" t="str">
        <f t="shared" si="149"/>
        <v/>
      </c>
      <c r="V107" s="2" t="str">
        <f t="shared" si="150"/>
        <v/>
      </c>
      <c r="W107" s="2" t="str">
        <f t="shared" si="151"/>
        <v/>
      </c>
      <c r="X107" s="2" t="str">
        <f t="shared" si="255"/>
        <v/>
      </c>
      <c r="Y107" s="2" t="str">
        <f t="shared" si="152"/>
        <v/>
      </c>
      <c r="Z107" s="46" t="str">
        <f t="shared" si="135"/>
        <v/>
      </c>
      <c r="AA107" s="46" t="str">
        <f t="shared" si="179"/>
        <v/>
      </c>
      <c r="AB107" s="47"/>
      <c r="AC107" s="46" t="str">
        <f t="shared" si="180"/>
        <v/>
      </c>
      <c r="AD107" s="47" t="str">
        <f t="shared" si="136"/>
        <v/>
      </c>
      <c r="AE107" s="48" t="str">
        <f t="shared" si="181"/>
        <v/>
      </c>
      <c r="AF107" s="49" t="str">
        <f t="shared" si="137"/>
        <v/>
      </c>
      <c r="AG107" s="49" t="str">
        <f t="shared" si="137"/>
        <v/>
      </c>
      <c r="AH107" s="49" t="str">
        <f t="shared" si="137"/>
        <v/>
      </c>
      <c r="AI107" s="47" t="str">
        <f t="shared" si="137"/>
        <v/>
      </c>
      <c r="AJ107" s="47" t="str">
        <f t="shared" si="137"/>
        <v/>
      </c>
      <c r="AK107" s="46" t="str">
        <f t="shared" si="137"/>
        <v/>
      </c>
      <c r="AL107" s="47"/>
      <c r="AM107" s="53" t="str">
        <f t="shared" si="182"/>
        <v/>
      </c>
      <c r="AN107" s="50" t="str">
        <f t="shared" si="183"/>
        <v/>
      </c>
      <c r="AO107" s="53" t="s">
        <v>84</v>
      </c>
      <c r="AP107" s="52" t="str">
        <f t="shared" si="184"/>
        <v/>
      </c>
      <c r="AQ107" s="52" t="str">
        <f t="shared" si="185"/>
        <v/>
      </c>
      <c r="AR107" s="47">
        <f t="shared" si="186"/>
        <v>0</v>
      </c>
      <c r="AS107" s="53" t="str">
        <f t="shared" si="187"/>
        <v/>
      </c>
      <c r="AT107" s="52" t="str">
        <f t="shared" si="188"/>
        <v/>
      </c>
      <c r="AU107" s="9" t="str">
        <f t="shared" si="189"/>
        <v/>
      </c>
      <c r="AV107" s="9" t="str">
        <f t="shared" si="190"/>
        <v/>
      </c>
      <c r="AW107" s="12" t="str">
        <f t="shared" si="191"/>
        <v/>
      </c>
      <c r="AX107" s="9" t="str">
        <f t="shared" si="192"/>
        <v/>
      </c>
      <c r="AY107" s="12" t="str">
        <f t="shared" si="193"/>
        <v/>
      </c>
      <c r="AZ107" s="10" t="str">
        <f t="shared" si="194"/>
        <v/>
      </c>
      <c r="BA107" s="10" t="str">
        <f t="shared" si="195"/>
        <v/>
      </c>
      <c r="BB107" s="10" t="str">
        <f t="shared" si="196"/>
        <v/>
      </c>
      <c r="BC107" s="10" t="str">
        <f t="shared" si="197"/>
        <v/>
      </c>
      <c r="BD107" s="10" t="str">
        <f t="shared" si="198"/>
        <v/>
      </c>
      <c r="BE107" s="12" t="str">
        <f t="shared" si="199"/>
        <v/>
      </c>
      <c r="BF107" s="9" t="str">
        <f t="shared" si="200"/>
        <v/>
      </c>
      <c r="BG107" s="9" t="str">
        <f t="shared" si="201"/>
        <v/>
      </c>
      <c r="BH107" s="7" t="str">
        <f t="shared" si="202"/>
        <v/>
      </c>
      <c r="BI107" s="7" t="str">
        <f t="shared" si="203"/>
        <v/>
      </c>
      <c r="BJ107" s="12" t="str">
        <f t="shared" si="204"/>
        <v/>
      </c>
      <c r="BK107" s="80" t="str">
        <f t="shared" si="205"/>
        <v/>
      </c>
      <c r="BL107" s="7" t="str">
        <f t="shared" si="206"/>
        <v/>
      </c>
      <c r="BM107" s="7" t="str">
        <f t="shared" si="256"/>
        <v/>
      </c>
      <c r="BN107" s="12" t="str">
        <f t="shared" si="207"/>
        <v/>
      </c>
      <c r="BO107" s="9" t="str">
        <f t="shared" si="208"/>
        <v/>
      </c>
      <c r="BP107" s="2" t="str">
        <f t="shared" si="209"/>
        <v/>
      </c>
      <c r="BQ107" s="2" t="str">
        <f t="shared" si="210"/>
        <v/>
      </c>
      <c r="BR107" s="20" t="str">
        <f t="shared" si="153"/>
        <v/>
      </c>
      <c r="BS107" s="20" t="str">
        <f t="shared" si="153"/>
        <v/>
      </c>
      <c r="BT107" s="20" t="str">
        <f t="shared" si="153"/>
        <v/>
      </c>
      <c r="BU107" s="86" t="str">
        <f t="shared" si="211"/>
        <v/>
      </c>
      <c r="BV107" s="86" t="str">
        <f t="shared" si="212"/>
        <v/>
      </c>
      <c r="BW107" s="20" t="str">
        <f t="shared" si="153"/>
        <v/>
      </c>
      <c r="BX107" s="86" t="str">
        <f t="shared" si="139"/>
        <v/>
      </c>
      <c r="BY107" s="86" t="str">
        <f t="shared" si="139"/>
        <v/>
      </c>
      <c r="BZ107" s="86" t="str">
        <f t="shared" si="139"/>
        <v/>
      </c>
      <c r="CA107" s="86" t="str">
        <f t="shared" si="139"/>
        <v/>
      </c>
      <c r="CB107" s="86" t="str">
        <f t="shared" si="139"/>
        <v/>
      </c>
      <c r="CC107" s="86" t="str">
        <f t="shared" si="139"/>
        <v/>
      </c>
      <c r="CD107" s="86" t="str">
        <f t="shared" si="139"/>
        <v/>
      </c>
      <c r="CE107" s="20" t="str">
        <f t="shared" si="257"/>
        <v/>
      </c>
      <c r="CF107" s="14" t="str">
        <f t="shared" si="213"/>
        <v/>
      </c>
      <c r="CG107" s="14" t="str">
        <f t="shared" si="214"/>
        <v/>
      </c>
      <c r="CH107" s="8">
        <f t="shared" si="215"/>
        <v>0</v>
      </c>
      <c r="CI107" s="9" t="str">
        <f t="shared" si="216"/>
        <v/>
      </c>
      <c r="CJ107" s="9" t="str">
        <f t="shared" si="217"/>
        <v/>
      </c>
      <c r="CK107" s="9" t="str">
        <f t="shared" si="218"/>
        <v/>
      </c>
      <c r="CL107" s="9" t="str">
        <f t="shared" si="219"/>
        <v/>
      </c>
      <c r="CM107" s="9" t="str">
        <f t="shared" si="220"/>
        <v/>
      </c>
      <c r="CN107" s="9" t="str">
        <f t="shared" si="221"/>
        <v/>
      </c>
      <c r="CO107" s="9" t="str">
        <f t="shared" si="222"/>
        <v/>
      </c>
      <c r="CP107" s="9" t="str">
        <f t="shared" si="222"/>
        <v/>
      </c>
      <c r="CQ107" s="9" t="str">
        <f t="shared" si="222"/>
        <v/>
      </c>
      <c r="CR107" s="9" t="str">
        <f t="shared" si="222"/>
        <v/>
      </c>
      <c r="CS107" s="9" t="str">
        <f t="shared" si="222"/>
        <v/>
      </c>
      <c r="CT107" s="9" t="str">
        <f t="shared" si="222"/>
        <v/>
      </c>
      <c r="CU107" s="9" t="str">
        <f t="shared" si="222"/>
        <v/>
      </c>
      <c r="CV107" s="9" t="str">
        <f t="shared" si="223"/>
        <v/>
      </c>
      <c r="CW107" s="9" t="str">
        <f t="shared" si="224"/>
        <v/>
      </c>
      <c r="CX107" s="9" t="str">
        <f t="shared" si="224"/>
        <v/>
      </c>
      <c r="CY107" s="9" t="str">
        <f t="shared" si="224"/>
        <v/>
      </c>
      <c r="CZ107" s="9" t="str">
        <f t="shared" si="224"/>
        <v/>
      </c>
      <c r="DA107" s="9" t="str">
        <f t="shared" si="224"/>
        <v/>
      </c>
      <c r="DB107" s="9" t="str">
        <f t="shared" si="224"/>
        <v/>
      </c>
      <c r="DC107" s="9" t="str">
        <f t="shared" si="224"/>
        <v/>
      </c>
      <c r="DD107" s="2" t="str">
        <f t="shared" si="225"/>
        <v/>
      </c>
      <c r="DE107" s="2" t="str">
        <f t="shared" si="226"/>
        <v/>
      </c>
      <c r="DF107" s="2" t="str">
        <f t="shared" si="227"/>
        <v/>
      </c>
      <c r="DG107" s="2" t="str">
        <f t="shared" si="228"/>
        <v/>
      </c>
      <c r="DH107" s="2" t="str">
        <f t="shared" si="229"/>
        <v/>
      </c>
      <c r="DI107" s="2" t="str">
        <f t="shared" si="230"/>
        <v/>
      </c>
      <c r="DJ107" s="2" t="str">
        <f t="shared" si="231"/>
        <v/>
      </c>
      <c r="DK107" s="2" t="str">
        <f t="shared" si="232"/>
        <v/>
      </c>
      <c r="DL107" s="16" t="str">
        <f t="shared" si="233"/>
        <v/>
      </c>
      <c r="DM107" s="16" t="str">
        <f t="shared" si="234"/>
        <v/>
      </c>
      <c r="DN107" s="16" t="str">
        <f t="shared" si="235"/>
        <v/>
      </c>
      <c r="DO107" s="72" t="str">
        <f t="shared" si="236"/>
        <v/>
      </c>
      <c r="DP107" s="16" t="str">
        <f t="shared" si="237"/>
        <v/>
      </c>
      <c r="DQ107" s="16" t="str">
        <f t="shared" si="238"/>
        <v/>
      </c>
      <c r="DR107" s="2" t="str">
        <f t="shared" si="239"/>
        <v/>
      </c>
      <c r="DS107" s="2" t="str">
        <f t="shared" si="240"/>
        <v/>
      </c>
      <c r="DT107" s="2" t="str">
        <f t="shared" si="241"/>
        <v/>
      </c>
      <c r="DU107" s="2" t="str">
        <f t="shared" si="242"/>
        <v/>
      </c>
      <c r="DV107" s="15"/>
      <c r="DW107" s="17"/>
      <c r="DX107" s="17"/>
      <c r="DY107" s="47" t="str">
        <f t="shared" si="138"/>
        <v/>
      </c>
      <c r="DZ107" s="47" t="str">
        <f t="shared" si="138"/>
        <v/>
      </c>
      <c r="EA107" s="47" t="str">
        <f t="shared" si="138"/>
        <v/>
      </c>
      <c r="EB107" s="47" t="str">
        <f t="shared" si="138"/>
        <v/>
      </c>
      <c r="EC107" s="49" t="str">
        <f t="shared" si="138"/>
        <v/>
      </c>
      <c r="ED107" s="49" t="str">
        <f t="shared" si="138"/>
        <v/>
      </c>
      <c r="EE107" s="47" t="str">
        <f t="shared" si="138"/>
        <v/>
      </c>
      <c r="EF107" s="47" t="str">
        <f t="shared" si="138"/>
        <v/>
      </c>
      <c r="EG107" s="47" t="str">
        <f t="shared" si="138"/>
        <v/>
      </c>
      <c r="EH107" s="6">
        <f t="shared" si="154"/>
        <v>0</v>
      </c>
      <c r="EI107" s="6">
        <f t="shared" si="155"/>
        <v>0</v>
      </c>
      <c r="EJ107" s="2" t="str">
        <f t="shared" si="156"/>
        <v/>
      </c>
      <c r="EK107" s="2" t="str">
        <f t="shared" si="157"/>
        <v/>
      </c>
      <c r="EL107" s="2" t="str">
        <f t="shared" si="259"/>
        <v/>
      </c>
      <c r="EM107" s="2" t="str">
        <f t="shared" si="158"/>
        <v/>
      </c>
      <c r="EN107" s="2" t="str">
        <f t="shared" si="159"/>
        <v/>
      </c>
      <c r="EO107" s="2">
        <f t="shared" si="160"/>
        <v>0</v>
      </c>
      <c r="EP107" s="2">
        <f t="shared" si="243"/>
        <v>0</v>
      </c>
      <c r="EQ107" s="2"/>
      <c r="ER107" s="2"/>
      <c r="ES107" s="2"/>
      <c r="ET107" s="2"/>
      <c r="EU107" s="2"/>
      <c r="EV107" s="2"/>
      <c r="EW107" s="2">
        <f t="shared" si="161"/>
        <v>0</v>
      </c>
      <c r="EX107" s="2">
        <f t="shared" si="162"/>
        <v>0</v>
      </c>
      <c r="EY107" s="2">
        <f t="shared" si="244"/>
        <v>0</v>
      </c>
      <c r="EZ107" s="2">
        <f t="shared" si="163"/>
        <v>0</v>
      </c>
      <c r="FA107" s="2">
        <f t="shared" si="164"/>
        <v>0</v>
      </c>
      <c r="FB107" s="59"/>
      <c r="FC107" s="2">
        <f t="shared" si="165"/>
        <v>0</v>
      </c>
      <c r="FD107" s="2">
        <f t="shared" si="245"/>
        <v>0</v>
      </c>
      <c r="FE107" s="3">
        <f t="shared" si="258"/>
        <v>0</v>
      </c>
      <c r="FF107" s="3">
        <f t="shared" si="246"/>
        <v>0</v>
      </c>
      <c r="FG107" s="3">
        <f t="shared" si="247"/>
        <v>0</v>
      </c>
      <c r="FH107" s="3">
        <f t="shared" si="166"/>
        <v>0</v>
      </c>
      <c r="FI107" s="67">
        <f t="shared" si="167"/>
        <v>0</v>
      </c>
      <c r="FJ107" s="3">
        <f t="shared" si="168"/>
        <v>0</v>
      </c>
      <c r="FK107" s="3">
        <f t="shared" si="169"/>
        <v>0</v>
      </c>
      <c r="FL107" s="3">
        <f t="shared" si="248"/>
        <v>0</v>
      </c>
      <c r="FM107" s="3">
        <f t="shared" si="249"/>
        <v>0</v>
      </c>
      <c r="FN107" s="3">
        <f t="shared" si="250"/>
        <v>0</v>
      </c>
      <c r="FO107" s="2">
        <f t="shared" si="170"/>
        <v>0</v>
      </c>
      <c r="FP107" s="2">
        <f t="shared" si="171"/>
        <v>0</v>
      </c>
      <c r="FQ107" s="2">
        <f t="shared" si="251"/>
        <v>0</v>
      </c>
      <c r="FR107" s="6" t="str">
        <f>IF(A107=1,1,IF(DW107="","",COUNTA($DW$31:DW107)+1))</f>
        <v/>
      </c>
      <c r="FS107" s="6" t="str">
        <f t="shared" si="172"/>
        <v/>
      </c>
      <c r="FT107" s="43">
        <f t="shared" si="252"/>
        <v>0</v>
      </c>
      <c r="FU107" s="23">
        <f t="shared" si="253"/>
        <v>0</v>
      </c>
      <c r="FV107" s="21">
        <f t="shared" si="254"/>
        <v>0</v>
      </c>
    </row>
    <row r="108" spans="1:178">
      <c r="A108" s="4" t="str">
        <f t="shared" si="173"/>
        <v/>
      </c>
      <c r="B108" s="33"/>
      <c r="C108" s="33"/>
      <c r="D108" s="33"/>
      <c r="E108" s="33"/>
      <c r="F108" s="33"/>
      <c r="G108" s="11" t="str">
        <f t="shared" si="140"/>
        <v/>
      </c>
      <c r="H108" s="3" t="str">
        <f t="shared" si="174"/>
        <v/>
      </c>
      <c r="I108" s="3" t="str">
        <f t="shared" si="141"/>
        <v/>
      </c>
      <c r="J108" s="3" t="str">
        <f t="shared" si="175"/>
        <v/>
      </c>
      <c r="K108" s="3" t="str">
        <f t="shared" si="142"/>
        <v/>
      </c>
      <c r="L108" s="2" t="str">
        <f t="shared" si="143"/>
        <v/>
      </c>
      <c r="M108" s="8" t="str">
        <f t="shared" si="176"/>
        <v/>
      </c>
      <c r="N108" s="8" t="str">
        <f t="shared" si="144"/>
        <v/>
      </c>
      <c r="O108" s="8" t="str">
        <f t="shared" si="177"/>
        <v/>
      </c>
      <c r="P108" s="8" t="str">
        <f t="shared" si="145"/>
        <v/>
      </c>
      <c r="Q108" s="2" t="str">
        <f t="shared" si="146"/>
        <v/>
      </c>
      <c r="R108" s="3" t="str">
        <f t="shared" si="147"/>
        <v/>
      </c>
      <c r="S108" s="3" t="str">
        <f t="shared" si="148"/>
        <v/>
      </c>
      <c r="T108" s="3" t="str">
        <f t="shared" si="178"/>
        <v/>
      </c>
      <c r="U108" s="8" t="str">
        <f t="shared" si="149"/>
        <v/>
      </c>
      <c r="V108" s="2" t="str">
        <f t="shared" si="150"/>
        <v/>
      </c>
      <c r="W108" s="2" t="str">
        <f t="shared" si="151"/>
        <v/>
      </c>
      <c r="X108" s="2" t="str">
        <f t="shared" si="255"/>
        <v/>
      </c>
      <c r="Y108" s="2" t="str">
        <f t="shared" si="152"/>
        <v/>
      </c>
      <c r="Z108" s="46" t="str">
        <f t="shared" si="135"/>
        <v/>
      </c>
      <c r="AA108" s="46" t="str">
        <f t="shared" si="179"/>
        <v/>
      </c>
      <c r="AB108" s="47"/>
      <c r="AC108" s="46" t="str">
        <f t="shared" si="180"/>
        <v/>
      </c>
      <c r="AD108" s="47" t="str">
        <f t="shared" si="136"/>
        <v/>
      </c>
      <c r="AE108" s="48" t="str">
        <f t="shared" si="181"/>
        <v/>
      </c>
      <c r="AF108" s="49" t="str">
        <f t="shared" si="137"/>
        <v/>
      </c>
      <c r="AG108" s="49" t="str">
        <f t="shared" si="137"/>
        <v/>
      </c>
      <c r="AH108" s="49" t="str">
        <f t="shared" si="137"/>
        <v/>
      </c>
      <c r="AI108" s="47" t="str">
        <f t="shared" si="137"/>
        <v/>
      </c>
      <c r="AJ108" s="47" t="str">
        <f t="shared" si="137"/>
        <v/>
      </c>
      <c r="AK108" s="46" t="str">
        <f t="shared" si="137"/>
        <v/>
      </c>
      <c r="AL108" s="47"/>
      <c r="AM108" s="53" t="str">
        <f t="shared" si="182"/>
        <v/>
      </c>
      <c r="AN108" s="50" t="str">
        <f t="shared" si="183"/>
        <v/>
      </c>
      <c r="AO108" s="53" t="s">
        <v>84</v>
      </c>
      <c r="AP108" s="52" t="str">
        <f t="shared" si="184"/>
        <v/>
      </c>
      <c r="AQ108" s="52" t="str">
        <f t="shared" si="185"/>
        <v/>
      </c>
      <c r="AR108" s="47">
        <f t="shared" si="186"/>
        <v>0</v>
      </c>
      <c r="AS108" s="53" t="str">
        <f t="shared" si="187"/>
        <v/>
      </c>
      <c r="AT108" s="52" t="str">
        <f t="shared" si="188"/>
        <v/>
      </c>
      <c r="AU108" s="9" t="str">
        <f t="shared" si="189"/>
        <v/>
      </c>
      <c r="AV108" s="9" t="str">
        <f t="shared" si="190"/>
        <v/>
      </c>
      <c r="AW108" s="12" t="str">
        <f t="shared" si="191"/>
        <v/>
      </c>
      <c r="AX108" s="9" t="str">
        <f t="shared" si="192"/>
        <v/>
      </c>
      <c r="AY108" s="12" t="str">
        <f t="shared" si="193"/>
        <v/>
      </c>
      <c r="AZ108" s="10" t="str">
        <f t="shared" si="194"/>
        <v/>
      </c>
      <c r="BA108" s="10" t="str">
        <f t="shared" si="195"/>
        <v/>
      </c>
      <c r="BB108" s="10" t="str">
        <f t="shared" si="196"/>
        <v/>
      </c>
      <c r="BC108" s="10" t="str">
        <f t="shared" si="197"/>
        <v/>
      </c>
      <c r="BD108" s="10" t="str">
        <f t="shared" si="198"/>
        <v/>
      </c>
      <c r="BE108" s="12" t="str">
        <f t="shared" si="199"/>
        <v/>
      </c>
      <c r="BF108" s="9" t="str">
        <f t="shared" si="200"/>
        <v/>
      </c>
      <c r="BG108" s="9" t="str">
        <f t="shared" si="201"/>
        <v/>
      </c>
      <c r="BH108" s="7" t="str">
        <f t="shared" si="202"/>
        <v/>
      </c>
      <c r="BI108" s="7" t="str">
        <f t="shared" si="203"/>
        <v/>
      </c>
      <c r="BJ108" s="12" t="str">
        <f t="shared" si="204"/>
        <v/>
      </c>
      <c r="BK108" s="80" t="str">
        <f t="shared" si="205"/>
        <v/>
      </c>
      <c r="BL108" s="7" t="str">
        <f t="shared" si="206"/>
        <v/>
      </c>
      <c r="BM108" s="7" t="str">
        <f t="shared" si="256"/>
        <v/>
      </c>
      <c r="BN108" s="12" t="str">
        <f t="shared" si="207"/>
        <v/>
      </c>
      <c r="BO108" s="9" t="str">
        <f t="shared" si="208"/>
        <v/>
      </c>
      <c r="BP108" s="2" t="str">
        <f t="shared" si="209"/>
        <v/>
      </c>
      <c r="BQ108" s="2" t="str">
        <f t="shared" si="210"/>
        <v/>
      </c>
      <c r="BR108" s="20" t="str">
        <f t="shared" si="153"/>
        <v/>
      </c>
      <c r="BS108" s="20" t="str">
        <f t="shared" si="153"/>
        <v/>
      </c>
      <c r="BT108" s="20" t="str">
        <f t="shared" si="153"/>
        <v/>
      </c>
      <c r="BU108" s="86" t="str">
        <f t="shared" si="211"/>
        <v/>
      </c>
      <c r="BV108" s="86" t="str">
        <f t="shared" si="212"/>
        <v/>
      </c>
      <c r="BW108" s="20" t="str">
        <f t="shared" si="153"/>
        <v/>
      </c>
      <c r="BX108" s="86" t="str">
        <f t="shared" si="139"/>
        <v/>
      </c>
      <c r="BY108" s="86" t="str">
        <f t="shared" si="139"/>
        <v/>
      </c>
      <c r="BZ108" s="86" t="str">
        <f t="shared" si="139"/>
        <v/>
      </c>
      <c r="CA108" s="86" t="str">
        <f t="shared" si="139"/>
        <v/>
      </c>
      <c r="CB108" s="86" t="str">
        <f t="shared" si="139"/>
        <v/>
      </c>
      <c r="CC108" s="86" t="str">
        <f t="shared" si="139"/>
        <v/>
      </c>
      <c r="CD108" s="86" t="str">
        <f t="shared" si="139"/>
        <v/>
      </c>
      <c r="CE108" s="20" t="str">
        <f t="shared" si="257"/>
        <v/>
      </c>
      <c r="CF108" s="14" t="str">
        <f t="shared" si="213"/>
        <v/>
      </c>
      <c r="CG108" s="14" t="str">
        <f t="shared" si="214"/>
        <v/>
      </c>
      <c r="CH108" s="8">
        <f t="shared" si="215"/>
        <v>0</v>
      </c>
      <c r="CI108" s="9" t="str">
        <f t="shared" si="216"/>
        <v/>
      </c>
      <c r="CJ108" s="9" t="str">
        <f t="shared" si="217"/>
        <v/>
      </c>
      <c r="CK108" s="9" t="str">
        <f t="shared" si="218"/>
        <v/>
      </c>
      <c r="CL108" s="9" t="str">
        <f t="shared" si="219"/>
        <v/>
      </c>
      <c r="CM108" s="9" t="str">
        <f t="shared" si="220"/>
        <v/>
      </c>
      <c r="CN108" s="9" t="str">
        <f t="shared" si="221"/>
        <v/>
      </c>
      <c r="CO108" s="9" t="str">
        <f t="shared" si="222"/>
        <v/>
      </c>
      <c r="CP108" s="9" t="str">
        <f t="shared" si="222"/>
        <v/>
      </c>
      <c r="CQ108" s="9" t="str">
        <f t="shared" si="222"/>
        <v/>
      </c>
      <c r="CR108" s="9" t="str">
        <f t="shared" si="222"/>
        <v/>
      </c>
      <c r="CS108" s="9" t="str">
        <f t="shared" si="222"/>
        <v/>
      </c>
      <c r="CT108" s="9" t="str">
        <f t="shared" si="222"/>
        <v/>
      </c>
      <c r="CU108" s="9" t="str">
        <f t="shared" si="222"/>
        <v/>
      </c>
      <c r="CV108" s="9" t="str">
        <f t="shared" si="223"/>
        <v/>
      </c>
      <c r="CW108" s="9" t="str">
        <f t="shared" si="224"/>
        <v/>
      </c>
      <c r="CX108" s="9" t="str">
        <f t="shared" si="224"/>
        <v/>
      </c>
      <c r="CY108" s="9" t="str">
        <f t="shared" si="224"/>
        <v/>
      </c>
      <c r="CZ108" s="9" t="str">
        <f t="shared" si="224"/>
        <v/>
      </c>
      <c r="DA108" s="9" t="str">
        <f t="shared" si="224"/>
        <v/>
      </c>
      <c r="DB108" s="9" t="str">
        <f t="shared" si="224"/>
        <v/>
      </c>
      <c r="DC108" s="9" t="str">
        <f t="shared" si="224"/>
        <v/>
      </c>
      <c r="DD108" s="2" t="str">
        <f t="shared" si="225"/>
        <v/>
      </c>
      <c r="DE108" s="2" t="str">
        <f t="shared" si="226"/>
        <v/>
      </c>
      <c r="DF108" s="2" t="str">
        <f t="shared" si="227"/>
        <v/>
      </c>
      <c r="DG108" s="2" t="str">
        <f t="shared" si="228"/>
        <v/>
      </c>
      <c r="DH108" s="2" t="str">
        <f t="shared" si="229"/>
        <v/>
      </c>
      <c r="DI108" s="2" t="str">
        <f t="shared" si="230"/>
        <v/>
      </c>
      <c r="DJ108" s="2" t="str">
        <f t="shared" si="231"/>
        <v/>
      </c>
      <c r="DK108" s="2" t="str">
        <f t="shared" si="232"/>
        <v/>
      </c>
      <c r="DL108" s="16" t="str">
        <f t="shared" si="233"/>
        <v/>
      </c>
      <c r="DM108" s="16" t="str">
        <f t="shared" si="234"/>
        <v/>
      </c>
      <c r="DN108" s="16" t="str">
        <f t="shared" si="235"/>
        <v/>
      </c>
      <c r="DO108" s="72" t="str">
        <f t="shared" si="236"/>
        <v/>
      </c>
      <c r="DP108" s="16" t="str">
        <f t="shared" si="237"/>
        <v/>
      </c>
      <c r="DQ108" s="16" t="str">
        <f t="shared" si="238"/>
        <v/>
      </c>
      <c r="DR108" s="2" t="str">
        <f t="shared" si="239"/>
        <v/>
      </c>
      <c r="DS108" s="2" t="str">
        <f t="shared" si="240"/>
        <v/>
      </c>
      <c r="DT108" s="2" t="str">
        <f t="shared" si="241"/>
        <v/>
      </c>
      <c r="DU108" s="2" t="str">
        <f t="shared" si="242"/>
        <v/>
      </c>
      <c r="DV108" s="15"/>
      <c r="DW108" s="17"/>
      <c r="DX108" s="17"/>
      <c r="DY108" s="47" t="str">
        <f t="shared" si="138"/>
        <v/>
      </c>
      <c r="DZ108" s="47" t="str">
        <f t="shared" si="138"/>
        <v/>
      </c>
      <c r="EA108" s="47" t="str">
        <f t="shared" si="138"/>
        <v/>
      </c>
      <c r="EB108" s="47" t="str">
        <f t="shared" si="138"/>
        <v/>
      </c>
      <c r="EC108" s="49" t="str">
        <f t="shared" si="138"/>
        <v/>
      </c>
      <c r="ED108" s="49" t="str">
        <f t="shared" si="138"/>
        <v/>
      </c>
      <c r="EE108" s="47" t="str">
        <f t="shared" si="138"/>
        <v/>
      </c>
      <c r="EF108" s="47" t="str">
        <f t="shared" si="138"/>
        <v/>
      </c>
      <c r="EG108" s="47" t="str">
        <f t="shared" si="138"/>
        <v/>
      </c>
      <c r="EH108" s="6">
        <f t="shared" si="154"/>
        <v>0</v>
      </c>
      <c r="EI108" s="6">
        <f t="shared" si="155"/>
        <v>0</v>
      </c>
      <c r="EJ108" s="2" t="str">
        <f t="shared" si="156"/>
        <v/>
      </c>
      <c r="EK108" s="2" t="str">
        <f t="shared" si="157"/>
        <v/>
      </c>
      <c r="EL108" s="2" t="str">
        <f t="shared" si="259"/>
        <v/>
      </c>
      <c r="EM108" s="2" t="str">
        <f t="shared" si="158"/>
        <v/>
      </c>
      <c r="EN108" s="2" t="str">
        <f t="shared" si="159"/>
        <v/>
      </c>
      <c r="EO108" s="2">
        <f t="shared" si="160"/>
        <v>0</v>
      </c>
      <c r="EP108" s="2">
        <f t="shared" si="243"/>
        <v>0</v>
      </c>
      <c r="EQ108" s="2"/>
      <c r="ER108" s="2"/>
      <c r="ES108" s="2"/>
      <c r="ET108" s="2"/>
      <c r="EU108" s="2"/>
      <c r="EV108" s="2"/>
      <c r="EW108" s="2">
        <f t="shared" si="161"/>
        <v>0</v>
      </c>
      <c r="EX108" s="2">
        <f t="shared" si="162"/>
        <v>0</v>
      </c>
      <c r="EY108" s="2">
        <f t="shared" si="244"/>
        <v>0</v>
      </c>
      <c r="EZ108" s="2">
        <f t="shared" si="163"/>
        <v>0</v>
      </c>
      <c r="FA108" s="2">
        <f t="shared" si="164"/>
        <v>0</v>
      </c>
      <c r="FB108" s="59"/>
      <c r="FC108" s="2">
        <f t="shared" si="165"/>
        <v>0</v>
      </c>
      <c r="FD108" s="2">
        <f t="shared" si="245"/>
        <v>0</v>
      </c>
      <c r="FE108" s="3">
        <f t="shared" si="258"/>
        <v>0</v>
      </c>
      <c r="FF108" s="3">
        <f t="shared" si="246"/>
        <v>0</v>
      </c>
      <c r="FG108" s="3">
        <f t="shared" si="247"/>
        <v>0</v>
      </c>
      <c r="FH108" s="3">
        <f t="shared" si="166"/>
        <v>0</v>
      </c>
      <c r="FI108" s="67">
        <f t="shared" si="167"/>
        <v>0</v>
      </c>
      <c r="FJ108" s="3">
        <f t="shared" si="168"/>
        <v>0</v>
      </c>
      <c r="FK108" s="3">
        <f t="shared" si="169"/>
        <v>0</v>
      </c>
      <c r="FL108" s="3">
        <f t="shared" si="248"/>
        <v>0</v>
      </c>
      <c r="FM108" s="3">
        <f t="shared" si="249"/>
        <v>0</v>
      </c>
      <c r="FN108" s="3">
        <f t="shared" si="250"/>
        <v>0</v>
      </c>
      <c r="FO108" s="2">
        <f t="shared" si="170"/>
        <v>0</v>
      </c>
      <c r="FP108" s="2">
        <f t="shared" si="171"/>
        <v>0</v>
      </c>
      <c r="FQ108" s="2">
        <f t="shared" si="251"/>
        <v>0</v>
      </c>
      <c r="FR108" s="6" t="str">
        <f>IF(A108=1,1,IF(DW108="","",COUNTA($DW$31:DW108)+1))</f>
        <v/>
      </c>
      <c r="FS108" s="6" t="str">
        <f t="shared" si="172"/>
        <v/>
      </c>
      <c r="FT108" s="43">
        <f t="shared" si="252"/>
        <v>0</v>
      </c>
      <c r="FU108" s="23">
        <f t="shared" si="253"/>
        <v>0</v>
      </c>
      <c r="FV108" s="21">
        <f t="shared" si="254"/>
        <v>0</v>
      </c>
    </row>
    <row r="109" spans="1:178">
      <c r="A109" s="4" t="str">
        <f t="shared" si="173"/>
        <v/>
      </c>
      <c r="B109" s="33"/>
      <c r="C109" s="33"/>
      <c r="D109" s="33"/>
      <c r="E109" s="33"/>
      <c r="F109" s="33"/>
      <c r="G109" s="11" t="str">
        <f t="shared" si="140"/>
        <v/>
      </c>
      <c r="H109" s="3" t="str">
        <f t="shared" si="174"/>
        <v/>
      </c>
      <c r="I109" s="3" t="str">
        <f t="shared" si="141"/>
        <v/>
      </c>
      <c r="J109" s="3" t="str">
        <f t="shared" si="175"/>
        <v/>
      </c>
      <c r="K109" s="3" t="str">
        <f t="shared" si="142"/>
        <v/>
      </c>
      <c r="L109" s="2" t="str">
        <f t="shared" si="143"/>
        <v/>
      </c>
      <c r="M109" s="8" t="str">
        <f t="shared" si="176"/>
        <v/>
      </c>
      <c r="N109" s="8" t="str">
        <f t="shared" si="144"/>
        <v/>
      </c>
      <c r="O109" s="8" t="str">
        <f t="shared" si="177"/>
        <v/>
      </c>
      <c r="P109" s="8" t="str">
        <f t="shared" si="145"/>
        <v/>
      </c>
      <c r="Q109" s="2" t="str">
        <f t="shared" si="146"/>
        <v/>
      </c>
      <c r="R109" s="3" t="str">
        <f t="shared" si="147"/>
        <v/>
      </c>
      <c r="S109" s="3" t="str">
        <f t="shared" si="148"/>
        <v/>
      </c>
      <c r="T109" s="3" t="str">
        <f t="shared" si="178"/>
        <v/>
      </c>
      <c r="U109" s="8" t="str">
        <f t="shared" si="149"/>
        <v/>
      </c>
      <c r="V109" s="2" t="str">
        <f t="shared" si="150"/>
        <v/>
      </c>
      <c r="W109" s="2" t="str">
        <f t="shared" si="151"/>
        <v/>
      </c>
      <c r="X109" s="2" t="str">
        <f t="shared" si="255"/>
        <v/>
      </c>
      <c r="Y109" s="2" t="str">
        <f t="shared" si="152"/>
        <v/>
      </c>
      <c r="Z109" s="46" t="str">
        <f t="shared" si="135"/>
        <v/>
      </c>
      <c r="AA109" s="46" t="str">
        <f t="shared" si="179"/>
        <v/>
      </c>
      <c r="AB109" s="47"/>
      <c r="AC109" s="46" t="str">
        <f t="shared" si="180"/>
        <v/>
      </c>
      <c r="AD109" s="47" t="str">
        <f t="shared" si="136"/>
        <v/>
      </c>
      <c r="AE109" s="48" t="str">
        <f t="shared" si="181"/>
        <v/>
      </c>
      <c r="AF109" s="49" t="str">
        <f t="shared" si="137"/>
        <v/>
      </c>
      <c r="AG109" s="49" t="str">
        <f t="shared" si="137"/>
        <v/>
      </c>
      <c r="AH109" s="49" t="str">
        <f t="shared" si="137"/>
        <v/>
      </c>
      <c r="AI109" s="47" t="str">
        <f t="shared" si="137"/>
        <v/>
      </c>
      <c r="AJ109" s="47" t="str">
        <f t="shared" si="137"/>
        <v/>
      </c>
      <c r="AK109" s="46" t="str">
        <f t="shared" si="137"/>
        <v/>
      </c>
      <c r="AL109" s="47"/>
      <c r="AM109" s="53" t="str">
        <f t="shared" si="182"/>
        <v/>
      </c>
      <c r="AN109" s="50" t="str">
        <f t="shared" si="183"/>
        <v/>
      </c>
      <c r="AO109" s="53" t="s">
        <v>85</v>
      </c>
      <c r="AP109" s="52" t="str">
        <f t="shared" si="184"/>
        <v/>
      </c>
      <c r="AQ109" s="52" t="str">
        <f t="shared" si="185"/>
        <v/>
      </c>
      <c r="AR109" s="47">
        <f t="shared" si="186"/>
        <v>0</v>
      </c>
      <c r="AS109" s="53" t="str">
        <f t="shared" si="187"/>
        <v/>
      </c>
      <c r="AT109" s="52" t="str">
        <f t="shared" si="188"/>
        <v/>
      </c>
      <c r="AU109" s="9" t="str">
        <f t="shared" si="189"/>
        <v/>
      </c>
      <c r="AV109" s="9" t="str">
        <f t="shared" si="190"/>
        <v/>
      </c>
      <c r="AW109" s="12" t="str">
        <f t="shared" si="191"/>
        <v/>
      </c>
      <c r="AX109" s="9" t="str">
        <f t="shared" si="192"/>
        <v/>
      </c>
      <c r="AY109" s="12" t="str">
        <f t="shared" si="193"/>
        <v/>
      </c>
      <c r="AZ109" s="10" t="str">
        <f t="shared" si="194"/>
        <v/>
      </c>
      <c r="BA109" s="10" t="str">
        <f t="shared" si="195"/>
        <v/>
      </c>
      <c r="BB109" s="10" t="str">
        <f t="shared" si="196"/>
        <v/>
      </c>
      <c r="BC109" s="10" t="str">
        <f t="shared" si="197"/>
        <v/>
      </c>
      <c r="BD109" s="10" t="str">
        <f t="shared" si="198"/>
        <v/>
      </c>
      <c r="BE109" s="12" t="str">
        <f t="shared" si="199"/>
        <v/>
      </c>
      <c r="BF109" s="9" t="str">
        <f t="shared" si="200"/>
        <v/>
      </c>
      <c r="BG109" s="9" t="str">
        <f t="shared" si="201"/>
        <v/>
      </c>
      <c r="BH109" s="7" t="str">
        <f t="shared" si="202"/>
        <v/>
      </c>
      <c r="BI109" s="7" t="str">
        <f t="shared" si="203"/>
        <v/>
      </c>
      <c r="BJ109" s="12" t="str">
        <f t="shared" si="204"/>
        <v/>
      </c>
      <c r="BK109" s="80" t="str">
        <f t="shared" si="205"/>
        <v/>
      </c>
      <c r="BL109" s="7" t="str">
        <f t="shared" si="206"/>
        <v/>
      </c>
      <c r="BM109" s="7" t="str">
        <f t="shared" si="256"/>
        <v/>
      </c>
      <c r="BN109" s="12" t="str">
        <f t="shared" si="207"/>
        <v/>
      </c>
      <c r="BO109" s="9" t="str">
        <f t="shared" si="208"/>
        <v/>
      </c>
      <c r="BP109" s="2" t="str">
        <f t="shared" si="209"/>
        <v/>
      </c>
      <c r="BQ109" s="2" t="str">
        <f t="shared" si="210"/>
        <v/>
      </c>
      <c r="BR109" s="20" t="str">
        <f t="shared" si="153"/>
        <v/>
      </c>
      <c r="BS109" s="20" t="str">
        <f t="shared" si="153"/>
        <v/>
      </c>
      <c r="BT109" s="20" t="str">
        <f t="shared" si="153"/>
        <v/>
      </c>
      <c r="BU109" s="86" t="str">
        <f t="shared" si="211"/>
        <v/>
      </c>
      <c r="BV109" s="86" t="str">
        <f t="shared" si="212"/>
        <v/>
      </c>
      <c r="BW109" s="20" t="str">
        <f t="shared" si="153"/>
        <v/>
      </c>
      <c r="BX109" s="86" t="str">
        <f t="shared" si="139"/>
        <v/>
      </c>
      <c r="BY109" s="86" t="str">
        <f t="shared" si="139"/>
        <v/>
      </c>
      <c r="BZ109" s="86" t="str">
        <f t="shared" si="139"/>
        <v/>
      </c>
      <c r="CA109" s="86" t="str">
        <f t="shared" si="139"/>
        <v/>
      </c>
      <c r="CB109" s="86" t="str">
        <f t="shared" si="139"/>
        <v/>
      </c>
      <c r="CC109" s="86" t="str">
        <f t="shared" si="139"/>
        <v/>
      </c>
      <c r="CD109" s="86" t="str">
        <f t="shared" si="139"/>
        <v/>
      </c>
      <c r="CE109" s="20" t="str">
        <f t="shared" si="257"/>
        <v/>
      </c>
      <c r="CF109" s="14" t="str">
        <f t="shared" si="213"/>
        <v/>
      </c>
      <c r="CG109" s="14" t="str">
        <f t="shared" si="214"/>
        <v/>
      </c>
      <c r="CH109" s="8">
        <f t="shared" si="215"/>
        <v>0</v>
      </c>
      <c r="CI109" s="9" t="str">
        <f t="shared" si="216"/>
        <v/>
      </c>
      <c r="CJ109" s="9" t="str">
        <f t="shared" si="217"/>
        <v/>
      </c>
      <c r="CK109" s="9" t="str">
        <f t="shared" si="218"/>
        <v/>
      </c>
      <c r="CL109" s="9" t="str">
        <f t="shared" si="219"/>
        <v/>
      </c>
      <c r="CM109" s="9" t="str">
        <f t="shared" si="220"/>
        <v/>
      </c>
      <c r="CN109" s="9" t="str">
        <f t="shared" si="221"/>
        <v/>
      </c>
      <c r="CO109" s="9" t="str">
        <f t="shared" si="222"/>
        <v/>
      </c>
      <c r="CP109" s="9" t="str">
        <f t="shared" si="222"/>
        <v/>
      </c>
      <c r="CQ109" s="9" t="str">
        <f t="shared" si="222"/>
        <v/>
      </c>
      <c r="CR109" s="9" t="str">
        <f t="shared" si="222"/>
        <v/>
      </c>
      <c r="CS109" s="9" t="str">
        <f t="shared" si="222"/>
        <v/>
      </c>
      <c r="CT109" s="9" t="str">
        <f t="shared" si="222"/>
        <v/>
      </c>
      <c r="CU109" s="9" t="str">
        <f t="shared" si="222"/>
        <v/>
      </c>
      <c r="CV109" s="9" t="str">
        <f t="shared" si="223"/>
        <v/>
      </c>
      <c r="CW109" s="9" t="str">
        <f t="shared" si="224"/>
        <v/>
      </c>
      <c r="CX109" s="9" t="str">
        <f t="shared" si="224"/>
        <v/>
      </c>
      <c r="CY109" s="9" t="str">
        <f t="shared" si="224"/>
        <v/>
      </c>
      <c r="CZ109" s="9" t="str">
        <f t="shared" si="224"/>
        <v/>
      </c>
      <c r="DA109" s="9" t="str">
        <f t="shared" si="224"/>
        <v/>
      </c>
      <c r="DB109" s="9" t="str">
        <f t="shared" si="224"/>
        <v/>
      </c>
      <c r="DC109" s="9" t="str">
        <f t="shared" si="224"/>
        <v/>
      </c>
      <c r="DD109" s="2" t="str">
        <f t="shared" si="225"/>
        <v/>
      </c>
      <c r="DE109" s="2" t="str">
        <f t="shared" si="226"/>
        <v/>
      </c>
      <c r="DF109" s="2" t="str">
        <f t="shared" si="227"/>
        <v/>
      </c>
      <c r="DG109" s="2" t="str">
        <f t="shared" si="228"/>
        <v/>
      </c>
      <c r="DH109" s="2" t="str">
        <f t="shared" si="229"/>
        <v/>
      </c>
      <c r="DI109" s="2" t="str">
        <f t="shared" si="230"/>
        <v/>
      </c>
      <c r="DJ109" s="2" t="str">
        <f t="shared" si="231"/>
        <v/>
      </c>
      <c r="DK109" s="2" t="str">
        <f t="shared" si="232"/>
        <v/>
      </c>
      <c r="DL109" s="16" t="str">
        <f t="shared" si="233"/>
        <v/>
      </c>
      <c r="DM109" s="16" t="str">
        <f t="shared" si="234"/>
        <v/>
      </c>
      <c r="DN109" s="16" t="str">
        <f t="shared" si="235"/>
        <v/>
      </c>
      <c r="DO109" s="72" t="str">
        <f t="shared" si="236"/>
        <v/>
      </c>
      <c r="DP109" s="16" t="str">
        <f t="shared" si="237"/>
        <v/>
      </c>
      <c r="DQ109" s="16" t="str">
        <f t="shared" si="238"/>
        <v/>
      </c>
      <c r="DR109" s="2" t="str">
        <f t="shared" si="239"/>
        <v/>
      </c>
      <c r="DS109" s="2" t="str">
        <f t="shared" si="240"/>
        <v/>
      </c>
      <c r="DT109" s="2" t="str">
        <f t="shared" si="241"/>
        <v/>
      </c>
      <c r="DU109" s="2" t="str">
        <f t="shared" si="242"/>
        <v/>
      </c>
      <c r="DV109" s="15"/>
      <c r="DW109" s="17"/>
      <c r="DX109" s="17"/>
      <c r="DY109" s="47" t="str">
        <f t="shared" si="138"/>
        <v/>
      </c>
      <c r="DZ109" s="47" t="str">
        <f t="shared" si="138"/>
        <v/>
      </c>
      <c r="EA109" s="47" t="str">
        <f t="shared" si="138"/>
        <v/>
      </c>
      <c r="EB109" s="47" t="str">
        <f t="shared" si="138"/>
        <v/>
      </c>
      <c r="EC109" s="49" t="str">
        <f t="shared" si="138"/>
        <v/>
      </c>
      <c r="ED109" s="49" t="str">
        <f t="shared" si="138"/>
        <v/>
      </c>
      <c r="EE109" s="47" t="str">
        <f t="shared" si="138"/>
        <v/>
      </c>
      <c r="EF109" s="47" t="str">
        <f t="shared" si="138"/>
        <v/>
      </c>
      <c r="EG109" s="47" t="str">
        <f t="shared" si="138"/>
        <v/>
      </c>
      <c r="EH109" s="6">
        <f t="shared" si="154"/>
        <v>0</v>
      </c>
      <c r="EI109" s="6">
        <f t="shared" si="155"/>
        <v>0</v>
      </c>
      <c r="EJ109" s="2" t="str">
        <f t="shared" si="156"/>
        <v/>
      </c>
      <c r="EK109" s="2" t="str">
        <f t="shared" si="157"/>
        <v/>
      </c>
      <c r="EL109" s="2" t="str">
        <f t="shared" si="259"/>
        <v/>
      </c>
      <c r="EM109" s="2" t="str">
        <f t="shared" si="158"/>
        <v/>
      </c>
      <c r="EN109" s="2" t="str">
        <f t="shared" si="159"/>
        <v/>
      </c>
      <c r="EO109" s="2">
        <f t="shared" si="160"/>
        <v>0</v>
      </c>
      <c r="EP109" s="2">
        <f t="shared" si="243"/>
        <v>0</v>
      </c>
      <c r="EQ109" s="2"/>
      <c r="ER109" s="2"/>
      <c r="ES109" s="2"/>
      <c r="ET109" s="2"/>
      <c r="EU109" s="2"/>
      <c r="EV109" s="2"/>
      <c r="EW109" s="2">
        <f t="shared" si="161"/>
        <v>0</v>
      </c>
      <c r="EX109" s="2">
        <f t="shared" si="162"/>
        <v>0</v>
      </c>
      <c r="EY109" s="2">
        <f t="shared" si="244"/>
        <v>0</v>
      </c>
      <c r="EZ109" s="2">
        <f t="shared" si="163"/>
        <v>0</v>
      </c>
      <c r="FA109" s="2">
        <f t="shared" si="164"/>
        <v>0</v>
      </c>
      <c r="FB109" s="59"/>
      <c r="FC109" s="2">
        <f t="shared" si="165"/>
        <v>0</v>
      </c>
      <c r="FD109" s="2">
        <f t="shared" si="245"/>
        <v>0</v>
      </c>
      <c r="FE109" s="3">
        <f t="shared" si="258"/>
        <v>0</v>
      </c>
      <c r="FF109" s="3">
        <f t="shared" si="246"/>
        <v>0</v>
      </c>
      <c r="FG109" s="3">
        <f t="shared" si="247"/>
        <v>0</v>
      </c>
      <c r="FH109" s="3">
        <f t="shared" si="166"/>
        <v>0</v>
      </c>
      <c r="FI109" s="67">
        <f t="shared" si="167"/>
        <v>0</v>
      </c>
      <c r="FJ109" s="3">
        <f t="shared" si="168"/>
        <v>0</v>
      </c>
      <c r="FK109" s="3">
        <f t="shared" si="169"/>
        <v>0</v>
      </c>
      <c r="FL109" s="3">
        <f t="shared" si="248"/>
        <v>0</v>
      </c>
      <c r="FM109" s="3">
        <f t="shared" si="249"/>
        <v>0</v>
      </c>
      <c r="FN109" s="3">
        <f t="shared" si="250"/>
        <v>0</v>
      </c>
      <c r="FO109" s="2">
        <f t="shared" si="170"/>
        <v>0</v>
      </c>
      <c r="FP109" s="2">
        <f t="shared" si="171"/>
        <v>0</v>
      </c>
      <c r="FQ109" s="2">
        <f t="shared" si="251"/>
        <v>0</v>
      </c>
      <c r="FR109" s="6" t="str">
        <f>IF(A109=1,1,IF(DW109="","",COUNTA($DW$31:DW109)+1))</f>
        <v/>
      </c>
      <c r="FS109" s="6" t="str">
        <f t="shared" si="172"/>
        <v/>
      </c>
      <c r="FT109" s="43">
        <f t="shared" si="252"/>
        <v>0</v>
      </c>
      <c r="FU109" s="23">
        <f t="shared" si="253"/>
        <v>0</v>
      </c>
      <c r="FV109" s="21">
        <f t="shared" si="254"/>
        <v>0</v>
      </c>
    </row>
    <row r="110" spans="1:178">
      <c r="A110" s="4" t="str">
        <f t="shared" si="173"/>
        <v/>
      </c>
      <c r="B110" s="33"/>
      <c r="C110" s="33"/>
      <c r="D110" s="33"/>
      <c r="E110" s="33"/>
      <c r="F110" s="33"/>
      <c r="G110" s="11" t="str">
        <f t="shared" si="140"/>
        <v/>
      </c>
      <c r="H110" s="3" t="str">
        <f t="shared" si="174"/>
        <v/>
      </c>
      <c r="I110" s="3" t="str">
        <f t="shared" si="141"/>
        <v/>
      </c>
      <c r="J110" s="3" t="str">
        <f t="shared" si="175"/>
        <v/>
      </c>
      <c r="K110" s="3" t="str">
        <f t="shared" si="142"/>
        <v/>
      </c>
      <c r="L110" s="2" t="str">
        <f t="shared" si="143"/>
        <v/>
      </c>
      <c r="M110" s="8" t="str">
        <f t="shared" si="176"/>
        <v/>
      </c>
      <c r="N110" s="8" t="str">
        <f t="shared" si="144"/>
        <v/>
      </c>
      <c r="O110" s="8" t="str">
        <f t="shared" si="177"/>
        <v/>
      </c>
      <c r="P110" s="8" t="str">
        <f t="shared" si="145"/>
        <v/>
      </c>
      <c r="Q110" s="2" t="str">
        <f t="shared" si="146"/>
        <v/>
      </c>
      <c r="R110" s="3" t="str">
        <f t="shared" si="147"/>
        <v/>
      </c>
      <c r="S110" s="3" t="str">
        <f t="shared" si="148"/>
        <v/>
      </c>
      <c r="T110" s="3" t="str">
        <f t="shared" si="178"/>
        <v/>
      </c>
      <c r="U110" s="8" t="str">
        <f t="shared" si="149"/>
        <v/>
      </c>
      <c r="V110" s="2" t="str">
        <f t="shared" si="150"/>
        <v/>
      </c>
      <c r="W110" s="2" t="str">
        <f t="shared" si="151"/>
        <v/>
      </c>
      <c r="X110" s="2" t="str">
        <f t="shared" si="255"/>
        <v/>
      </c>
      <c r="Y110" s="2" t="str">
        <f t="shared" si="152"/>
        <v/>
      </c>
      <c r="Z110" s="46" t="str">
        <f t="shared" si="135"/>
        <v/>
      </c>
      <c r="AA110" s="46" t="str">
        <f t="shared" si="179"/>
        <v/>
      </c>
      <c r="AB110" s="47"/>
      <c r="AC110" s="46" t="str">
        <f t="shared" si="180"/>
        <v/>
      </c>
      <c r="AD110" s="47" t="str">
        <f t="shared" si="136"/>
        <v/>
      </c>
      <c r="AE110" s="48" t="str">
        <f t="shared" si="181"/>
        <v/>
      </c>
      <c r="AF110" s="49" t="str">
        <f t="shared" si="137"/>
        <v/>
      </c>
      <c r="AG110" s="49" t="str">
        <f t="shared" si="137"/>
        <v/>
      </c>
      <c r="AH110" s="49" t="str">
        <f t="shared" si="137"/>
        <v/>
      </c>
      <c r="AI110" s="47" t="str">
        <f t="shared" si="137"/>
        <v/>
      </c>
      <c r="AJ110" s="47" t="str">
        <f t="shared" si="137"/>
        <v/>
      </c>
      <c r="AK110" s="46" t="str">
        <f t="shared" si="137"/>
        <v/>
      </c>
      <c r="AL110" s="47"/>
      <c r="AM110" s="53" t="str">
        <f t="shared" si="182"/>
        <v/>
      </c>
      <c r="AN110" s="50" t="str">
        <f t="shared" si="183"/>
        <v/>
      </c>
      <c r="AO110" s="53" t="s">
        <v>85</v>
      </c>
      <c r="AP110" s="52" t="str">
        <f t="shared" si="184"/>
        <v/>
      </c>
      <c r="AQ110" s="52" t="str">
        <f t="shared" si="185"/>
        <v/>
      </c>
      <c r="AR110" s="47">
        <f t="shared" si="186"/>
        <v>0</v>
      </c>
      <c r="AS110" s="53" t="str">
        <f t="shared" si="187"/>
        <v/>
      </c>
      <c r="AT110" s="52" t="str">
        <f t="shared" si="188"/>
        <v/>
      </c>
      <c r="AU110" s="9" t="str">
        <f t="shared" si="189"/>
        <v/>
      </c>
      <c r="AV110" s="9" t="str">
        <f t="shared" si="190"/>
        <v/>
      </c>
      <c r="AW110" s="12" t="str">
        <f t="shared" si="191"/>
        <v/>
      </c>
      <c r="AX110" s="9" t="str">
        <f t="shared" si="192"/>
        <v/>
      </c>
      <c r="AY110" s="12" t="str">
        <f t="shared" si="193"/>
        <v/>
      </c>
      <c r="AZ110" s="10" t="str">
        <f t="shared" si="194"/>
        <v/>
      </c>
      <c r="BA110" s="10" t="str">
        <f t="shared" si="195"/>
        <v/>
      </c>
      <c r="BB110" s="10" t="str">
        <f t="shared" si="196"/>
        <v/>
      </c>
      <c r="BC110" s="10" t="str">
        <f t="shared" si="197"/>
        <v/>
      </c>
      <c r="BD110" s="10" t="str">
        <f t="shared" si="198"/>
        <v/>
      </c>
      <c r="BE110" s="12" t="str">
        <f t="shared" si="199"/>
        <v/>
      </c>
      <c r="BF110" s="9" t="str">
        <f t="shared" si="200"/>
        <v/>
      </c>
      <c r="BG110" s="9" t="str">
        <f t="shared" si="201"/>
        <v/>
      </c>
      <c r="BH110" s="7" t="str">
        <f t="shared" si="202"/>
        <v/>
      </c>
      <c r="BI110" s="7" t="str">
        <f t="shared" si="203"/>
        <v/>
      </c>
      <c r="BJ110" s="12" t="str">
        <f t="shared" si="204"/>
        <v/>
      </c>
      <c r="BK110" s="80" t="str">
        <f t="shared" si="205"/>
        <v/>
      </c>
      <c r="BL110" s="7" t="str">
        <f t="shared" si="206"/>
        <v/>
      </c>
      <c r="BM110" s="7" t="str">
        <f t="shared" si="256"/>
        <v/>
      </c>
      <c r="BN110" s="12" t="str">
        <f t="shared" si="207"/>
        <v/>
      </c>
      <c r="BO110" s="9" t="str">
        <f t="shared" si="208"/>
        <v/>
      </c>
      <c r="BP110" s="2" t="str">
        <f t="shared" si="209"/>
        <v/>
      </c>
      <c r="BQ110" s="2" t="str">
        <f t="shared" si="210"/>
        <v/>
      </c>
      <c r="BR110" s="20" t="str">
        <f t="shared" si="153"/>
        <v/>
      </c>
      <c r="BS110" s="20" t="str">
        <f t="shared" si="153"/>
        <v/>
      </c>
      <c r="BT110" s="20" t="str">
        <f t="shared" si="153"/>
        <v/>
      </c>
      <c r="BU110" s="86" t="str">
        <f t="shared" si="211"/>
        <v/>
      </c>
      <c r="BV110" s="86" t="str">
        <f t="shared" si="212"/>
        <v/>
      </c>
      <c r="BW110" s="20" t="str">
        <f t="shared" si="153"/>
        <v/>
      </c>
      <c r="BX110" s="86" t="str">
        <f t="shared" si="139"/>
        <v/>
      </c>
      <c r="BY110" s="86" t="str">
        <f t="shared" si="139"/>
        <v/>
      </c>
      <c r="BZ110" s="86" t="str">
        <f t="shared" si="139"/>
        <v/>
      </c>
      <c r="CA110" s="86" t="str">
        <f t="shared" si="139"/>
        <v/>
      </c>
      <c r="CB110" s="86" t="str">
        <f t="shared" si="139"/>
        <v/>
      </c>
      <c r="CC110" s="86" t="str">
        <f t="shared" si="139"/>
        <v/>
      </c>
      <c r="CD110" s="86" t="str">
        <f t="shared" si="139"/>
        <v/>
      </c>
      <c r="CE110" s="20" t="str">
        <f t="shared" si="257"/>
        <v/>
      </c>
      <c r="CF110" s="14" t="str">
        <f t="shared" si="213"/>
        <v/>
      </c>
      <c r="CG110" s="14" t="str">
        <f t="shared" si="214"/>
        <v/>
      </c>
      <c r="CH110" s="8">
        <f t="shared" si="215"/>
        <v>0</v>
      </c>
      <c r="CI110" s="9" t="str">
        <f t="shared" si="216"/>
        <v/>
      </c>
      <c r="CJ110" s="9" t="str">
        <f t="shared" si="217"/>
        <v/>
      </c>
      <c r="CK110" s="9" t="str">
        <f t="shared" si="218"/>
        <v/>
      </c>
      <c r="CL110" s="9" t="str">
        <f t="shared" si="219"/>
        <v/>
      </c>
      <c r="CM110" s="9" t="str">
        <f t="shared" si="220"/>
        <v/>
      </c>
      <c r="CN110" s="9" t="str">
        <f t="shared" si="221"/>
        <v/>
      </c>
      <c r="CO110" s="9" t="str">
        <f t="shared" si="222"/>
        <v/>
      </c>
      <c r="CP110" s="9" t="str">
        <f t="shared" si="222"/>
        <v/>
      </c>
      <c r="CQ110" s="9" t="str">
        <f t="shared" si="222"/>
        <v/>
      </c>
      <c r="CR110" s="9" t="str">
        <f t="shared" si="222"/>
        <v/>
      </c>
      <c r="CS110" s="9" t="str">
        <f t="shared" si="222"/>
        <v/>
      </c>
      <c r="CT110" s="9" t="str">
        <f t="shared" si="222"/>
        <v/>
      </c>
      <c r="CU110" s="9" t="str">
        <f t="shared" si="222"/>
        <v/>
      </c>
      <c r="CV110" s="9" t="str">
        <f t="shared" si="223"/>
        <v/>
      </c>
      <c r="CW110" s="9" t="str">
        <f t="shared" si="224"/>
        <v/>
      </c>
      <c r="CX110" s="9" t="str">
        <f t="shared" si="224"/>
        <v/>
      </c>
      <c r="CY110" s="9" t="str">
        <f t="shared" si="224"/>
        <v/>
      </c>
      <c r="CZ110" s="9" t="str">
        <f t="shared" si="224"/>
        <v/>
      </c>
      <c r="DA110" s="9" t="str">
        <f t="shared" si="224"/>
        <v/>
      </c>
      <c r="DB110" s="9" t="str">
        <f t="shared" si="224"/>
        <v/>
      </c>
      <c r="DC110" s="9" t="str">
        <f t="shared" si="224"/>
        <v/>
      </c>
      <c r="DD110" s="2" t="str">
        <f t="shared" si="225"/>
        <v/>
      </c>
      <c r="DE110" s="2" t="str">
        <f t="shared" si="226"/>
        <v/>
      </c>
      <c r="DF110" s="2" t="str">
        <f t="shared" si="227"/>
        <v/>
      </c>
      <c r="DG110" s="2" t="str">
        <f t="shared" si="228"/>
        <v/>
      </c>
      <c r="DH110" s="2" t="str">
        <f t="shared" si="229"/>
        <v/>
      </c>
      <c r="DI110" s="2" t="str">
        <f t="shared" si="230"/>
        <v/>
      </c>
      <c r="DJ110" s="2" t="str">
        <f t="shared" si="231"/>
        <v/>
      </c>
      <c r="DK110" s="2" t="str">
        <f t="shared" si="232"/>
        <v/>
      </c>
      <c r="DL110" s="16" t="str">
        <f t="shared" si="233"/>
        <v/>
      </c>
      <c r="DM110" s="16" t="str">
        <f t="shared" si="234"/>
        <v/>
      </c>
      <c r="DN110" s="16" t="str">
        <f t="shared" si="235"/>
        <v/>
      </c>
      <c r="DO110" s="72" t="str">
        <f t="shared" si="236"/>
        <v/>
      </c>
      <c r="DP110" s="16" t="str">
        <f t="shared" si="237"/>
        <v/>
      </c>
      <c r="DQ110" s="16" t="str">
        <f t="shared" si="238"/>
        <v/>
      </c>
      <c r="DR110" s="2" t="str">
        <f t="shared" si="239"/>
        <v/>
      </c>
      <c r="DS110" s="2" t="str">
        <f t="shared" si="240"/>
        <v/>
      </c>
      <c r="DT110" s="2" t="str">
        <f t="shared" si="241"/>
        <v/>
      </c>
      <c r="DU110" s="2" t="str">
        <f t="shared" si="242"/>
        <v/>
      </c>
      <c r="DV110" s="15"/>
      <c r="DW110" s="18"/>
      <c r="DX110" s="17"/>
      <c r="DY110" s="47" t="str">
        <f t="shared" si="138"/>
        <v/>
      </c>
      <c r="DZ110" s="47" t="str">
        <f t="shared" si="138"/>
        <v/>
      </c>
      <c r="EA110" s="47" t="str">
        <f t="shared" si="138"/>
        <v/>
      </c>
      <c r="EB110" s="47" t="str">
        <f t="shared" si="138"/>
        <v/>
      </c>
      <c r="EC110" s="49" t="str">
        <f t="shared" si="138"/>
        <v/>
      </c>
      <c r="ED110" s="49" t="str">
        <f t="shared" si="138"/>
        <v/>
      </c>
      <c r="EE110" s="47" t="str">
        <f t="shared" si="138"/>
        <v/>
      </c>
      <c r="EF110" s="47" t="str">
        <f t="shared" si="138"/>
        <v/>
      </c>
      <c r="EG110" s="47" t="str">
        <f t="shared" si="138"/>
        <v/>
      </c>
      <c r="EH110" s="6">
        <f t="shared" si="154"/>
        <v>0</v>
      </c>
      <c r="EI110" s="6">
        <f t="shared" si="155"/>
        <v>0</v>
      </c>
      <c r="EJ110" s="2" t="str">
        <f t="shared" si="156"/>
        <v/>
      </c>
      <c r="EK110" s="2" t="str">
        <f t="shared" si="157"/>
        <v/>
      </c>
      <c r="EL110" s="2" t="str">
        <f t="shared" si="259"/>
        <v/>
      </c>
      <c r="EM110" s="2" t="str">
        <f t="shared" si="158"/>
        <v/>
      </c>
      <c r="EN110" s="2" t="str">
        <f t="shared" si="159"/>
        <v/>
      </c>
      <c r="EO110" s="2">
        <f t="shared" si="160"/>
        <v>0</v>
      </c>
      <c r="EP110" s="2">
        <f t="shared" si="243"/>
        <v>0</v>
      </c>
      <c r="EQ110" s="2"/>
      <c r="ER110" s="2"/>
      <c r="ES110" s="2"/>
      <c r="ET110" s="2"/>
      <c r="EU110" s="2"/>
      <c r="EV110" s="2"/>
      <c r="EW110" s="2">
        <f t="shared" si="161"/>
        <v>0</v>
      </c>
      <c r="EX110" s="2">
        <f t="shared" si="162"/>
        <v>0</v>
      </c>
      <c r="EY110" s="2">
        <f t="shared" si="244"/>
        <v>0</v>
      </c>
      <c r="EZ110" s="2">
        <f t="shared" si="163"/>
        <v>0</v>
      </c>
      <c r="FA110" s="2">
        <f t="shared" si="164"/>
        <v>0</v>
      </c>
      <c r="FB110" s="59"/>
      <c r="FC110" s="2">
        <f t="shared" si="165"/>
        <v>0</v>
      </c>
      <c r="FD110" s="2">
        <f t="shared" si="245"/>
        <v>0</v>
      </c>
      <c r="FE110" s="3">
        <f t="shared" si="258"/>
        <v>0</v>
      </c>
      <c r="FF110" s="3">
        <f t="shared" si="246"/>
        <v>0</v>
      </c>
      <c r="FG110" s="3">
        <f t="shared" si="247"/>
        <v>0</v>
      </c>
      <c r="FH110" s="3">
        <f t="shared" si="166"/>
        <v>0</v>
      </c>
      <c r="FI110" s="67">
        <f t="shared" si="167"/>
        <v>0</v>
      </c>
      <c r="FJ110" s="3">
        <f t="shared" si="168"/>
        <v>0</v>
      </c>
      <c r="FK110" s="3">
        <f t="shared" si="169"/>
        <v>0</v>
      </c>
      <c r="FL110" s="3">
        <f t="shared" si="248"/>
        <v>0</v>
      </c>
      <c r="FM110" s="3">
        <f t="shared" si="249"/>
        <v>0</v>
      </c>
      <c r="FN110" s="3">
        <f t="shared" si="250"/>
        <v>0</v>
      </c>
      <c r="FO110" s="2">
        <f t="shared" si="170"/>
        <v>0</v>
      </c>
      <c r="FP110" s="2">
        <f t="shared" si="171"/>
        <v>0</v>
      </c>
      <c r="FQ110" s="2">
        <f t="shared" si="251"/>
        <v>0</v>
      </c>
      <c r="FR110" s="6" t="str">
        <f>IF(A110=1,1,IF(DW110="","",COUNTA($DW$31:DW110)+1))</f>
        <v/>
      </c>
      <c r="FS110" s="6" t="str">
        <f t="shared" si="172"/>
        <v/>
      </c>
      <c r="FT110" s="43">
        <f t="shared" si="252"/>
        <v>0</v>
      </c>
      <c r="FU110" s="23">
        <f t="shared" si="253"/>
        <v>0</v>
      </c>
      <c r="FV110" s="21">
        <f t="shared" si="254"/>
        <v>0</v>
      </c>
    </row>
    <row r="111" spans="1:178">
      <c r="A111" s="4" t="str">
        <f t="shared" si="173"/>
        <v/>
      </c>
      <c r="B111" s="33"/>
      <c r="C111" s="33"/>
      <c r="D111" s="33"/>
      <c r="E111" s="33"/>
      <c r="F111" s="33"/>
      <c r="G111" s="11" t="str">
        <f t="shared" si="140"/>
        <v/>
      </c>
      <c r="H111" s="3" t="str">
        <f t="shared" si="174"/>
        <v/>
      </c>
      <c r="I111" s="3" t="str">
        <f t="shared" si="141"/>
        <v/>
      </c>
      <c r="J111" s="3" t="str">
        <f t="shared" si="175"/>
        <v/>
      </c>
      <c r="K111" s="3" t="str">
        <f t="shared" si="142"/>
        <v/>
      </c>
      <c r="L111" s="2" t="str">
        <f t="shared" si="143"/>
        <v/>
      </c>
      <c r="M111" s="8" t="str">
        <f t="shared" si="176"/>
        <v/>
      </c>
      <c r="N111" s="8" t="str">
        <f t="shared" si="144"/>
        <v/>
      </c>
      <c r="O111" s="8" t="str">
        <f t="shared" si="177"/>
        <v/>
      </c>
      <c r="P111" s="8" t="str">
        <f t="shared" si="145"/>
        <v/>
      </c>
      <c r="Q111" s="2" t="str">
        <f t="shared" si="146"/>
        <v/>
      </c>
      <c r="R111" s="3" t="str">
        <f t="shared" si="147"/>
        <v/>
      </c>
      <c r="S111" s="3" t="str">
        <f t="shared" si="148"/>
        <v/>
      </c>
      <c r="T111" s="3" t="str">
        <f t="shared" si="178"/>
        <v/>
      </c>
      <c r="U111" s="8" t="str">
        <f t="shared" si="149"/>
        <v/>
      </c>
      <c r="V111" s="2" t="str">
        <f t="shared" si="150"/>
        <v/>
      </c>
      <c r="W111" s="2" t="str">
        <f t="shared" si="151"/>
        <v/>
      </c>
      <c r="X111" s="2" t="str">
        <f t="shared" si="255"/>
        <v/>
      </c>
      <c r="Y111" s="2" t="str">
        <f t="shared" si="152"/>
        <v/>
      </c>
      <c r="Z111" s="46" t="str">
        <f t="shared" si="135"/>
        <v/>
      </c>
      <c r="AA111" s="46" t="str">
        <f t="shared" si="179"/>
        <v/>
      </c>
      <c r="AB111" s="47"/>
      <c r="AC111" s="46" t="str">
        <f t="shared" si="180"/>
        <v/>
      </c>
      <c r="AD111" s="47" t="str">
        <f t="shared" si="136"/>
        <v/>
      </c>
      <c r="AE111" s="48" t="str">
        <f t="shared" si="181"/>
        <v/>
      </c>
      <c r="AF111" s="49" t="str">
        <f t="shared" si="137"/>
        <v/>
      </c>
      <c r="AG111" s="49" t="str">
        <f t="shared" si="137"/>
        <v/>
      </c>
      <c r="AH111" s="49" t="str">
        <f t="shared" si="137"/>
        <v/>
      </c>
      <c r="AI111" s="47" t="str">
        <f t="shared" si="137"/>
        <v/>
      </c>
      <c r="AJ111" s="47" t="str">
        <f t="shared" si="137"/>
        <v/>
      </c>
      <c r="AK111" s="46" t="str">
        <f t="shared" si="137"/>
        <v/>
      </c>
      <c r="AL111" s="47"/>
      <c r="AM111" s="53" t="str">
        <f t="shared" si="182"/>
        <v/>
      </c>
      <c r="AN111" s="50" t="str">
        <f t="shared" si="183"/>
        <v/>
      </c>
      <c r="AO111" s="53" t="s">
        <v>85</v>
      </c>
      <c r="AP111" s="52" t="str">
        <f t="shared" si="184"/>
        <v/>
      </c>
      <c r="AQ111" s="52" t="str">
        <f t="shared" si="185"/>
        <v/>
      </c>
      <c r="AR111" s="47">
        <f t="shared" si="186"/>
        <v>0</v>
      </c>
      <c r="AS111" s="53" t="str">
        <f t="shared" si="187"/>
        <v/>
      </c>
      <c r="AT111" s="52" t="str">
        <f t="shared" si="188"/>
        <v/>
      </c>
      <c r="AU111" s="9" t="str">
        <f t="shared" si="189"/>
        <v/>
      </c>
      <c r="AV111" s="9" t="str">
        <f t="shared" si="190"/>
        <v/>
      </c>
      <c r="AW111" s="12" t="str">
        <f t="shared" si="191"/>
        <v/>
      </c>
      <c r="AX111" s="9" t="str">
        <f t="shared" si="192"/>
        <v/>
      </c>
      <c r="AY111" s="12" t="str">
        <f t="shared" si="193"/>
        <v/>
      </c>
      <c r="AZ111" s="10" t="str">
        <f t="shared" si="194"/>
        <v/>
      </c>
      <c r="BA111" s="10" t="str">
        <f t="shared" si="195"/>
        <v/>
      </c>
      <c r="BB111" s="10" t="str">
        <f t="shared" si="196"/>
        <v/>
      </c>
      <c r="BC111" s="10" t="str">
        <f t="shared" si="197"/>
        <v/>
      </c>
      <c r="BD111" s="10" t="str">
        <f t="shared" si="198"/>
        <v/>
      </c>
      <c r="BE111" s="12" t="str">
        <f t="shared" si="199"/>
        <v/>
      </c>
      <c r="BF111" s="9" t="str">
        <f t="shared" si="200"/>
        <v/>
      </c>
      <c r="BG111" s="9" t="str">
        <f t="shared" si="201"/>
        <v/>
      </c>
      <c r="BH111" s="7" t="str">
        <f t="shared" si="202"/>
        <v/>
      </c>
      <c r="BI111" s="7" t="str">
        <f t="shared" si="203"/>
        <v/>
      </c>
      <c r="BJ111" s="12" t="str">
        <f t="shared" si="204"/>
        <v/>
      </c>
      <c r="BK111" s="80" t="str">
        <f t="shared" si="205"/>
        <v/>
      </c>
      <c r="BL111" s="7" t="str">
        <f t="shared" si="206"/>
        <v/>
      </c>
      <c r="BM111" s="7" t="str">
        <f t="shared" si="256"/>
        <v/>
      </c>
      <c r="BN111" s="12" t="str">
        <f t="shared" si="207"/>
        <v/>
      </c>
      <c r="BO111" s="9" t="str">
        <f t="shared" si="208"/>
        <v/>
      </c>
      <c r="BP111" s="2" t="str">
        <f t="shared" si="209"/>
        <v/>
      </c>
      <c r="BQ111" s="2" t="str">
        <f t="shared" si="210"/>
        <v/>
      </c>
      <c r="BR111" s="20" t="str">
        <f t="shared" si="153"/>
        <v/>
      </c>
      <c r="BS111" s="20" t="str">
        <f t="shared" si="153"/>
        <v/>
      </c>
      <c r="BT111" s="20" t="str">
        <f t="shared" si="153"/>
        <v/>
      </c>
      <c r="BU111" s="86" t="str">
        <f t="shared" si="211"/>
        <v/>
      </c>
      <c r="BV111" s="86" t="str">
        <f t="shared" si="212"/>
        <v/>
      </c>
      <c r="BW111" s="20" t="str">
        <f t="shared" si="153"/>
        <v/>
      </c>
      <c r="BX111" s="86" t="str">
        <f t="shared" si="139"/>
        <v/>
      </c>
      <c r="BY111" s="86" t="str">
        <f t="shared" si="139"/>
        <v/>
      </c>
      <c r="BZ111" s="86" t="str">
        <f t="shared" si="139"/>
        <v/>
      </c>
      <c r="CA111" s="86" t="str">
        <f t="shared" si="139"/>
        <v/>
      </c>
      <c r="CB111" s="86" t="str">
        <f t="shared" si="139"/>
        <v/>
      </c>
      <c r="CC111" s="86" t="str">
        <f t="shared" si="139"/>
        <v/>
      </c>
      <c r="CD111" s="86" t="str">
        <f t="shared" si="139"/>
        <v/>
      </c>
      <c r="CE111" s="20" t="str">
        <f t="shared" si="257"/>
        <v/>
      </c>
      <c r="CF111" s="14" t="str">
        <f t="shared" si="213"/>
        <v/>
      </c>
      <c r="CG111" s="14" t="str">
        <f t="shared" si="214"/>
        <v/>
      </c>
      <c r="CH111" s="8">
        <f t="shared" si="215"/>
        <v>0</v>
      </c>
      <c r="CI111" s="9" t="str">
        <f t="shared" si="216"/>
        <v/>
      </c>
      <c r="CJ111" s="9" t="str">
        <f t="shared" si="217"/>
        <v/>
      </c>
      <c r="CK111" s="9" t="str">
        <f t="shared" si="218"/>
        <v/>
      </c>
      <c r="CL111" s="9" t="str">
        <f t="shared" si="219"/>
        <v/>
      </c>
      <c r="CM111" s="9" t="str">
        <f t="shared" si="220"/>
        <v/>
      </c>
      <c r="CN111" s="9" t="str">
        <f t="shared" si="221"/>
        <v/>
      </c>
      <c r="CO111" s="9" t="str">
        <f t="shared" si="222"/>
        <v/>
      </c>
      <c r="CP111" s="9" t="str">
        <f t="shared" si="222"/>
        <v/>
      </c>
      <c r="CQ111" s="9" t="str">
        <f t="shared" si="222"/>
        <v/>
      </c>
      <c r="CR111" s="9" t="str">
        <f t="shared" si="222"/>
        <v/>
      </c>
      <c r="CS111" s="9" t="str">
        <f t="shared" si="222"/>
        <v/>
      </c>
      <c r="CT111" s="9" t="str">
        <f t="shared" si="222"/>
        <v/>
      </c>
      <c r="CU111" s="9" t="str">
        <f t="shared" si="222"/>
        <v/>
      </c>
      <c r="CV111" s="9" t="str">
        <f t="shared" si="223"/>
        <v/>
      </c>
      <c r="CW111" s="9" t="str">
        <f t="shared" si="224"/>
        <v/>
      </c>
      <c r="CX111" s="9" t="str">
        <f t="shared" si="224"/>
        <v/>
      </c>
      <c r="CY111" s="9" t="str">
        <f t="shared" si="224"/>
        <v/>
      </c>
      <c r="CZ111" s="9" t="str">
        <f t="shared" si="224"/>
        <v/>
      </c>
      <c r="DA111" s="9" t="str">
        <f t="shared" si="224"/>
        <v/>
      </c>
      <c r="DB111" s="9" t="str">
        <f t="shared" si="224"/>
        <v/>
      </c>
      <c r="DC111" s="9" t="str">
        <f t="shared" si="224"/>
        <v/>
      </c>
      <c r="DD111" s="2" t="str">
        <f t="shared" si="225"/>
        <v/>
      </c>
      <c r="DE111" s="2" t="str">
        <f t="shared" si="226"/>
        <v/>
      </c>
      <c r="DF111" s="2" t="str">
        <f t="shared" si="227"/>
        <v/>
      </c>
      <c r="DG111" s="2" t="str">
        <f t="shared" si="228"/>
        <v/>
      </c>
      <c r="DH111" s="2" t="str">
        <f t="shared" si="229"/>
        <v/>
      </c>
      <c r="DI111" s="2" t="str">
        <f t="shared" si="230"/>
        <v/>
      </c>
      <c r="DJ111" s="2" t="str">
        <f t="shared" si="231"/>
        <v/>
      </c>
      <c r="DK111" s="2" t="str">
        <f t="shared" si="232"/>
        <v/>
      </c>
      <c r="DL111" s="16" t="str">
        <f t="shared" si="233"/>
        <v/>
      </c>
      <c r="DM111" s="16" t="str">
        <f t="shared" si="234"/>
        <v/>
      </c>
      <c r="DN111" s="16" t="str">
        <f t="shared" si="235"/>
        <v/>
      </c>
      <c r="DO111" s="72" t="str">
        <f t="shared" si="236"/>
        <v/>
      </c>
      <c r="DP111" s="16" t="str">
        <f t="shared" si="237"/>
        <v/>
      </c>
      <c r="DQ111" s="16" t="str">
        <f t="shared" si="238"/>
        <v/>
      </c>
      <c r="DR111" s="2" t="str">
        <f t="shared" si="239"/>
        <v/>
      </c>
      <c r="DS111" s="2" t="str">
        <f t="shared" si="240"/>
        <v/>
      </c>
      <c r="DT111" s="2" t="str">
        <f t="shared" si="241"/>
        <v/>
      </c>
      <c r="DU111" s="2" t="str">
        <f t="shared" si="242"/>
        <v/>
      </c>
      <c r="DV111" s="15"/>
      <c r="DW111" s="17"/>
      <c r="DX111" s="17"/>
      <c r="DY111" s="47" t="str">
        <f t="shared" si="138"/>
        <v/>
      </c>
      <c r="DZ111" s="47" t="str">
        <f t="shared" si="138"/>
        <v/>
      </c>
      <c r="EA111" s="47" t="str">
        <f t="shared" si="138"/>
        <v/>
      </c>
      <c r="EB111" s="47" t="str">
        <f t="shared" si="138"/>
        <v/>
      </c>
      <c r="EC111" s="49" t="str">
        <f t="shared" si="138"/>
        <v/>
      </c>
      <c r="ED111" s="49" t="str">
        <f t="shared" si="138"/>
        <v/>
      </c>
      <c r="EE111" s="47" t="str">
        <f t="shared" si="138"/>
        <v/>
      </c>
      <c r="EF111" s="47" t="str">
        <f t="shared" si="138"/>
        <v/>
      </c>
      <c r="EG111" s="47" t="str">
        <f t="shared" si="138"/>
        <v/>
      </c>
      <c r="EH111" s="6">
        <f t="shared" si="154"/>
        <v>0</v>
      </c>
      <c r="EI111" s="6">
        <f t="shared" si="155"/>
        <v>0</v>
      </c>
      <c r="EJ111" s="2" t="str">
        <f t="shared" si="156"/>
        <v/>
      </c>
      <c r="EK111" s="2" t="str">
        <f t="shared" si="157"/>
        <v/>
      </c>
      <c r="EL111" s="2" t="str">
        <f t="shared" si="259"/>
        <v/>
      </c>
      <c r="EM111" s="2" t="str">
        <f t="shared" si="158"/>
        <v/>
      </c>
      <c r="EN111" s="2" t="str">
        <f t="shared" si="159"/>
        <v/>
      </c>
      <c r="EO111" s="2">
        <f t="shared" si="160"/>
        <v>0</v>
      </c>
      <c r="EP111" s="2">
        <f t="shared" si="243"/>
        <v>0</v>
      </c>
      <c r="EQ111" s="2"/>
      <c r="ER111" s="2"/>
      <c r="ES111" s="2"/>
      <c r="ET111" s="2"/>
      <c r="EU111" s="2"/>
      <c r="EV111" s="2"/>
      <c r="EW111" s="2">
        <f t="shared" si="161"/>
        <v>0</v>
      </c>
      <c r="EX111" s="2">
        <f t="shared" si="162"/>
        <v>0</v>
      </c>
      <c r="EY111" s="2">
        <f t="shared" si="244"/>
        <v>0</v>
      </c>
      <c r="EZ111" s="2">
        <f t="shared" si="163"/>
        <v>0</v>
      </c>
      <c r="FA111" s="2">
        <f t="shared" si="164"/>
        <v>0</v>
      </c>
      <c r="FB111" s="59"/>
      <c r="FC111" s="2">
        <f t="shared" si="165"/>
        <v>0</v>
      </c>
      <c r="FD111" s="2">
        <f t="shared" si="245"/>
        <v>0</v>
      </c>
      <c r="FE111" s="3">
        <f t="shared" si="258"/>
        <v>0</v>
      </c>
      <c r="FF111" s="3">
        <f t="shared" si="246"/>
        <v>0</v>
      </c>
      <c r="FG111" s="3">
        <f t="shared" si="247"/>
        <v>0</v>
      </c>
      <c r="FH111" s="3">
        <f t="shared" si="166"/>
        <v>0</v>
      </c>
      <c r="FI111" s="67">
        <f t="shared" si="167"/>
        <v>0</v>
      </c>
      <c r="FJ111" s="3">
        <f t="shared" si="168"/>
        <v>0</v>
      </c>
      <c r="FK111" s="3">
        <f t="shared" si="169"/>
        <v>0</v>
      </c>
      <c r="FL111" s="3">
        <f t="shared" si="248"/>
        <v>0</v>
      </c>
      <c r="FM111" s="3">
        <f t="shared" si="249"/>
        <v>0</v>
      </c>
      <c r="FN111" s="3">
        <f t="shared" si="250"/>
        <v>0</v>
      </c>
      <c r="FO111" s="2">
        <f t="shared" si="170"/>
        <v>0</v>
      </c>
      <c r="FP111" s="2">
        <f t="shared" si="171"/>
        <v>0</v>
      </c>
      <c r="FQ111" s="2">
        <f t="shared" si="251"/>
        <v>0</v>
      </c>
      <c r="FR111" s="6" t="str">
        <f>IF(A111=1,1,IF(DW111="","",COUNTA($DW$31:DW111)+1))</f>
        <v/>
      </c>
      <c r="FS111" s="6" t="str">
        <f t="shared" si="172"/>
        <v/>
      </c>
      <c r="FT111" s="43">
        <f t="shared" si="252"/>
        <v>0</v>
      </c>
      <c r="FU111" s="23">
        <f t="shared" si="253"/>
        <v>0</v>
      </c>
      <c r="FV111" s="21">
        <f t="shared" si="254"/>
        <v>0</v>
      </c>
    </row>
    <row r="112" spans="1:178">
      <c r="A112" s="4" t="str">
        <f t="shared" si="173"/>
        <v/>
      </c>
      <c r="B112" s="33"/>
      <c r="C112" s="33"/>
      <c r="D112" s="33"/>
      <c r="E112" s="33"/>
      <c r="F112" s="33"/>
      <c r="G112" s="11" t="str">
        <f t="shared" si="140"/>
        <v/>
      </c>
      <c r="H112" s="3" t="str">
        <f t="shared" si="174"/>
        <v/>
      </c>
      <c r="I112" s="3" t="str">
        <f t="shared" si="141"/>
        <v/>
      </c>
      <c r="J112" s="3" t="str">
        <f t="shared" si="175"/>
        <v/>
      </c>
      <c r="K112" s="3" t="str">
        <f t="shared" si="142"/>
        <v/>
      </c>
      <c r="L112" s="2" t="str">
        <f t="shared" si="143"/>
        <v/>
      </c>
      <c r="M112" s="8" t="str">
        <f t="shared" si="176"/>
        <v/>
      </c>
      <c r="N112" s="8" t="str">
        <f t="shared" si="144"/>
        <v/>
      </c>
      <c r="O112" s="8" t="str">
        <f t="shared" si="177"/>
        <v/>
      </c>
      <c r="P112" s="8" t="str">
        <f t="shared" si="145"/>
        <v/>
      </c>
      <c r="Q112" s="2" t="str">
        <f t="shared" si="146"/>
        <v/>
      </c>
      <c r="R112" s="3" t="str">
        <f t="shared" si="147"/>
        <v/>
      </c>
      <c r="S112" s="3" t="str">
        <f t="shared" si="148"/>
        <v/>
      </c>
      <c r="T112" s="3" t="str">
        <f t="shared" si="178"/>
        <v/>
      </c>
      <c r="U112" s="8" t="str">
        <f t="shared" si="149"/>
        <v/>
      </c>
      <c r="V112" s="2" t="str">
        <f t="shared" si="150"/>
        <v/>
      </c>
      <c r="W112" s="2" t="str">
        <f t="shared" si="151"/>
        <v/>
      </c>
      <c r="X112" s="2" t="str">
        <f t="shared" si="255"/>
        <v/>
      </c>
      <c r="Y112" s="2" t="str">
        <f t="shared" si="152"/>
        <v/>
      </c>
      <c r="Z112" s="46" t="str">
        <f t="shared" si="135"/>
        <v/>
      </c>
      <c r="AA112" s="46" t="str">
        <f t="shared" si="179"/>
        <v/>
      </c>
      <c r="AB112" s="47"/>
      <c r="AC112" s="46" t="str">
        <f t="shared" si="180"/>
        <v/>
      </c>
      <c r="AD112" s="47" t="str">
        <f t="shared" si="136"/>
        <v/>
      </c>
      <c r="AE112" s="48" t="str">
        <f t="shared" si="181"/>
        <v/>
      </c>
      <c r="AF112" s="49" t="str">
        <f t="shared" si="137"/>
        <v/>
      </c>
      <c r="AG112" s="49" t="str">
        <f t="shared" si="137"/>
        <v/>
      </c>
      <c r="AH112" s="49" t="str">
        <f t="shared" si="137"/>
        <v/>
      </c>
      <c r="AI112" s="47" t="str">
        <f t="shared" si="137"/>
        <v/>
      </c>
      <c r="AJ112" s="47" t="str">
        <f t="shared" si="137"/>
        <v/>
      </c>
      <c r="AK112" s="46" t="str">
        <f t="shared" si="137"/>
        <v/>
      </c>
      <c r="AL112" s="47"/>
      <c r="AM112" s="53" t="str">
        <f t="shared" si="182"/>
        <v/>
      </c>
      <c r="AN112" s="50" t="str">
        <f t="shared" si="183"/>
        <v/>
      </c>
      <c r="AO112" s="53" t="s">
        <v>85</v>
      </c>
      <c r="AP112" s="52" t="str">
        <f t="shared" si="184"/>
        <v/>
      </c>
      <c r="AQ112" s="52" t="str">
        <f t="shared" si="185"/>
        <v/>
      </c>
      <c r="AR112" s="47">
        <f t="shared" si="186"/>
        <v>0</v>
      </c>
      <c r="AS112" s="53" t="str">
        <f t="shared" si="187"/>
        <v/>
      </c>
      <c r="AT112" s="52" t="str">
        <f t="shared" si="188"/>
        <v/>
      </c>
      <c r="AU112" s="9" t="str">
        <f t="shared" si="189"/>
        <v/>
      </c>
      <c r="AV112" s="9" t="str">
        <f t="shared" si="190"/>
        <v/>
      </c>
      <c r="AW112" s="12" t="str">
        <f t="shared" si="191"/>
        <v/>
      </c>
      <c r="AX112" s="9" t="str">
        <f t="shared" si="192"/>
        <v/>
      </c>
      <c r="AY112" s="12" t="str">
        <f t="shared" si="193"/>
        <v/>
      </c>
      <c r="AZ112" s="10" t="str">
        <f t="shared" si="194"/>
        <v/>
      </c>
      <c r="BA112" s="10" t="str">
        <f t="shared" si="195"/>
        <v/>
      </c>
      <c r="BB112" s="10" t="str">
        <f t="shared" si="196"/>
        <v/>
      </c>
      <c r="BC112" s="10" t="str">
        <f t="shared" si="197"/>
        <v/>
      </c>
      <c r="BD112" s="10" t="str">
        <f t="shared" si="198"/>
        <v/>
      </c>
      <c r="BE112" s="12" t="str">
        <f t="shared" si="199"/>
        <v/>
      </c>
      <c r="BF112" s="9" t="str">
        <f t="shared" si="200"/>
        <v/>
      </c>
      <c r="BG112" s="9" t="str">
        <f t="shared" si="201"/>
        <v/>
      </c>
      <c r="BH112" s="7" t="str">
        <f t="shared" si="202"/>
        <v/>
      </c>
      <c r="BI112" s="7" t="str">
        <f t="shared" si="203"/>
        <v/>
      </c>
      <c r="BJ112" s="12" t="str">
        <f t="shared" si="204"/>
        <v/>
      </c>
      <c r="BK112" s="80" t="str">
        <f t="shared" si="205"/>
        <v/>
      </c>
      <c r="BL112" s="7" t="str">
        <f t="shared" si="206"/>
        <v/>
      </c>
      <c r="BM112" s="7" t="str">
        <f t="shared" si="256"/>
        <v/>
      </c>
      <c r="BN112" s="12" t="str">
        <f t="shared" si="207"/>
        <v/>
      </c>
      <c r="BO112" s="9" t="str">
        <f t="shared" si="208"/>
        <v/>
      </c>
      <c r="BP112" s="2" t="str">
        <f t="shared" si="209"/>
        <v/>
      </c>
      <c r="BQ112" s="2" t="str">
        <f t="shared" si="210"/>
        <v/>
      </c>
      <c r="BR112" s="20" t="str">
        <f t="shared" si="153"/>
        <v/>
      </c>
      <c r="BS112" s="20" t="str">
        <f t="shared" si="153"/>
        <v/>
      </c>
      <c r="BT112" s="20" t="str">
        <f t="shared" si="153"/>
        <v/>
      </c>
      <c r="BU112" s="86" t="str">
        <f t="shared" si="211"/>
        <v/>
      </c>
      <c r="BV112" s="86" t="str">
        <f t="shared" si="212"/>
        <v/>
      </c>
      <c r="BW112" s="20" t="str">
        <f t="shared" si="153"/>
        <v/>
      </c>
      <c r="BX112" s="86" t="str">
        <f t="shared" si="153"/>
        <v/>
      </c>
      <c r="BY112" s="86" t="str">
        <f t="shared" si="153"/>
        <v/>
      </c>
      <c r="BZ112" s="86" t="str">
        <f t="shared" si="153"/>
        <v/>
      </c>
      <c r="CA112" s="86" t="str">
        <f t="shared" si="153"/>
        <v/>
      </c>
      <c r="CB112" s="86" t="str">
        <f t="shared" si="153"/>
        <v/>
      </c>
      <c r="CC112" s="86" t="str">
        <f t="shared" si="153"/>
        <v/>
      </c>
      <c r="CD112" s="86" t="str">
        <f t="shared" si="153"/>
        <v/>
      </c>
      <c r="CE112" s="20" t="str">
        <f t="shared" si="257"/>
        <v/>
      </c>
      <c r="CF112" s="14" t="str">
        <f t="shared" si="213"/>
        <v/>
      </c>
      <c r="CG112" s="14" t="str">
        <f t="shared" si="214"/>
        <v/>
      </c>
      <c r="CH112" s="8">
        <f t="shared" si="215"/>
        <v>0</v>
      </c>
      <c r="CI112" s="9" t="str">
        <f t="shared" si="216"/>
        <v/>
      </c>
      <c r="CJ112" s="9" t="str">
        <f t="shared" si="217"/>
        <v/>
      </c>
      <c r="CK112" s="9" t="str">
        <f t="shared" si="218"/>
        <v/>
      </c>
      <c r="CL112" s="9" t="str">
        <f t="shared" si="219"/>
        <v/>
      </c>
      <c r="CM112" s="9" t="str">
        <f t="shared" si="220"/>
        <v/>
      </c>
      <c r="CN112" s="9" t="str">
        <f t="shared" si="221"/>
        <v/>
      </c>
      <c r="CO112" s="9" t="str">
        <f t="shared" si="222"/>
        <v/>
      </c>
      <c r="CP112" s="9" t="str">
        <f t="shared" si="222"/>
        <v/>
      </c>
      <c r="CQ112" s="9" t="str">
        <f t="shared" si="222"/>
        <v/>
      </c>
      <c r="CR112" s="9" t="str">
        <f t="shared" si="222"/>
        <v/>
      </c>
      <c r="CS112" s="9" t="str">
        <f t="shared" si="222"/>
        <v/>
      </c>
      <c r="CT112" s="9" t="str">
        <f t="shared" si="222"/>
        <v/>
      </c>
      <c r="CU112" s="9" t="str">
        <f t="shared" si="222"/>
        <v/>
      </c>
      <c r="CV112" s="9" t="str">
        <f t="shared" si="223"/>
        <v/>
      </c>
      <c r="CW112" s="9" t="str">
        <f t="shared" si="224"/>
        <v/>
      </c>
      <c r="CX112" s="9" t="str">
        <f t="shared" si="224"/>
        <v/>
      </c>
      <c r="CY112" s="9" t="str">
        <f t="shared" si="224"/>
        <v/>
      </c>
      <c r="CZ112" s="9" t="str">
        <f t="shared" si="224"/>
        <v/>
      </c>
      <c r="DA112" s="9" t="str">
        <f t="shared" si="224"/>
        <v/>
      </c>
      <c r="DB112" s="9" t="str">
        <f t="shared" si="224"/>
        <v/>
      </c>
      <c r="DC112" s="9" t="str">
        <f t="shared" si="224"/>
        <v/>
      </c>
      <c r="DD112" s="2" t="str">
        <f t="shared" si="225"/>
        <v/>
      </c>
      <c r="DE112" s="2" t="str">
        <f t="shared" si="226"/>
        <v/>
      </c>
      <c r="DF112" s="2" t="str">
        <f t="shared" si="227"/>
        <v/>
      </c>
      <c r="DG112" s="2" t="str">
        <f t="shared" si="228"/>
        <v/>
      </c>
      <c r="DH112" s="2" t="str">
        <f t="shared" si="229"/>
        <v/>
      </c>
      <c r="DI112" s="2" t="str">
        <f t="shared" si="230"/>
        <v/>
      </c>
      <c r="DJ112" s="2" t="str">
        <f t="shared" si="231"/>
        <v/>
      </c>
      <c r="DK112" s="2" t="str">
        <f t="shared" si="232"/>
        <v/>
      </c>
      <c r="DL112" s="16" t="str">
        <f t="shared" si="233"/>
        <v/>
      </c>
      <c r="DM112" s="16" t="str">
        <f t="shared" si="234"/>
        <v/>
      </c>
      <c r="DN112" s="16" t="str">
        <f t="shared" si="235"/>
        <v/>
      </c>
      <c r="DO112" s="72" t="str">
        <f t="shared" si="236"/>
        <v/>
      </c>
      <c r="DP112" s="16" t="str">
        <f t="shared" si="237"/>
        <v/>
      </c>
      <c r="DQ112" s="16" t="str">
        <f t="shared" si="238"/>
        <v/>
      </c>
      <c r="DR112" s="2" t="str">
        <f t="shared" si="239"/>
        <v/>
      </c>
      <c r="DS112" s="2" t="str">
        <f t="shared" si="240"/>
        <v/>
      </c>
      <c r="DT112" s="2" t="str">
        <f t="shared" si="241"/>
        <v/>
      </c>
      <c r="DU112" s="2" t="str">
        <f t="shared" si="242"/>
        <v/>
      </c>
      <c r="DV112" s="15"/>
      <c r="DW112" s="18"/>
      <c r="DX112" s="17"/>
      <c r="DY112" s="47" t="str">
        <f t="shared" si="138"/>
        <v/>
      </c>
      <c r="DZ112" s="47" t="str">
        <f t="shared" si="138"/>
        <v/>
      </c>
      <c r="EA112" s="47" t="str">
        <f t="shared" si="138"/>
        <v/>
      </c>
      <c r="EB112" s="47" t="str">
        <f t="shared" si="138"/>
        <v/>
      </c>
      <c r="EC112" s="49" t="str">
        <f t="shared" si="138"/>
        <v/>
      </c>
      <c r="ED112" s="49" t="str">
        <f t="shared" si="138"/>
        <v/>
      </c>
      <c r="EE112" s="47" t="str">
        <f t="shared" si="138"/>
        <v/>
      </c>
      <c r="EF112" s="47" t="str">
        <f t="shared" si="138"/>
        <v/>
      </c>
      <c r="EG112" s="47" t="str">
        <f t="shared" si="138"/>
        <v/>
      </c>
      <c r="EH112" s="6">
        <f t="shared" si="154"/>
        <v>0</v>
      </c>
      <c r="EI112" s="6">
        <f t="shared" si="155"/>
        <v>0</v>
      </c>
      <c r="EJ112" s="2" t="str">
        <f t="shared" si="156"/>
        <v/>
      </c>
      <c r="EK112" s="2" t="str">
        <f t="shared" si="157"/>
        <v/>
      </c>
      <c r="EL112" s="2" t="str">
        <f t="shared" si="259"/>
        <v/>
      </c>
      <c r="EM112" s="2" t="str">
        <f t="shared" si="158"/>
        <v/>
      </c>
      <c r="EN112" s="2" t="str">
        <f t="shared" si="159"/>
        <v/>
      </c>
      <c r="EO112" s="2">
        <f t="shared" si="160"/>
        <v>0</v>
      </c>
      <c r="EP112" s="2">
        <f t="shared" si="243"/>
        <v>0</v>
      </c>
      <c r="EQ112" s="2"/>
      <c r="ER112" s="2"/>
      <c r="ES112" s="2"/>
      <c r="ET112" s="2"/>
      <c r="EU112" s="2"/>
      <c r="EV112" s="2"/>
      <c r="EW112" s="2">
        <f t="shared" si="161"/>
        <v>0</v>
      </c>
      <c r="EX112" s="2">
        <f t="shared" si="162"/>
        <v>0</v>
      </c>
      <c r="EY112" s="2">
        <f t="shared" si="244"/>
        <v>0</v>
      </c>
      <c r="EZ112" s="2">
        <f t="shared" si="163"/>
        <v>0</v>
      </c>
      <c r="FA112" s="2">
        <f t="shared" si="164"/>
        <v>0</v>
      </c>
      <c r="FB112" s="59"/>
      <c r="FC112" s="2">
        <f t="shared" si="165"/>
        <v>0</v>
      </c>
      <c r="FD112" s="2">
        <f t="shared" si="245"/>
        <v>0</v>
      </c>
      <c r="FE112" s="3">
        <f t="shared" si="258"/>
        <v>0</v>
      </c>
      <c r="FF112" s="3">
        <f t="shared" si="246"/>
        <v>0</v>
      </c>
      <c r="FG112" s="3">
        <f t="shared" si="247"/>
        <v>0</v>
      </c>
      <c r="FH112" s="3">
        <f t="shared" si="166"/>
        <v>0</v>
      </c>
      <c r="FI112" s="67">
        <f t="shared" si="167"/>
        <v>0</v>
      </c>
      <c r="FJ112" s="3">
        <f t="shared" si="168"/>
        <v>0</v>
      </c>
      <c r="FK112" s="3">
        <f t="shared" si="169"/>
        <v>0</v>
      </c>
      <c r="FL112" s="3">
        <f t="shared" si="248"/>
        <v>0</v>
      </c>
      <c r="FM112" s="3">
        <f t="shared" si="249"/>
        <v>0</v>
      </c>
      <c r="FN112" s="3">
        <f t="shared" si="250"/>
        <v>0</v>
      </c>
      <c r="FO112" s="2">
        <f t="shared" si="170"/>
        <v>0</v>
      </c>
      <c r="FP112" s="2">
        <f t="shared" si="171"/>
        <v>0</v>
      </c>
      <c r="FQ112" s="2">
        <f t="shared" si="251"/>
        <v>0</v>
      </c>
      <c r="FR112" s="6" t="str">
        <f>IF(A112=1,1,IF(DW112="","",COUNTA($DW$31:DW112)+1))</f>
        <v/>
      </c>
      <c r="FS112" s="6" t="str">
        <f t="shared" si="172"/>
        <v/>
      </c>
      <c r="FT112" s="43">
        <f t="shared" si="252"/>
        <v>0</v>
      </c>
      <c r="FU112" s="23">
        <f t="shared" si="253"/>
        <v>0</v>
      </c>
      <c r="FV112" s="21">
        <f t="shared" si="254"/>
        <v>0</v>
      </c>
    </row>
    <row r="113" spans="1:178">
      <c r="A113" s="4" t="str">
        <f t="shared" si="173"/>
        <v/>
      </c>
      <c r="B113" s="33"/>
      <c r="C113" s="33"/>
      <c r="D113" s="33"/>
      <c r="E113" s="33"/>
      <c r="F113" s="33"/>
      <c r="G113" s="11" t="str">
        <f t="shared" si="140"/>
        <v/>
      </c>
      <c r="H113" s="3" t="str">
        <f t="shared" si="174"/>
        <v/>
      </c>
      <c r="I113" s="3" t="str">
        <f t="shared" si="141"/>
        <v/>
      </c>
      <c r="J113" s="3" t="str">
        <f t="shared" si="175"/>
        <v/>
      </c>
      <c r="K113" s="3" t="str">
        <f t="shared" si="142"/>
        <v/>
      </c>
      <c r="L113" s="2" t="str">
        <f t="shared" si="143"/>
        <v/>
      </c>
      <c r="M113" s="8" t="str">
        <f t="shared" si="176"/>
        <v/>
      </c>
      <c r="N113" s="8" t="str">
        <f t="shared" si="144"/>
        <v/>
      </c>
      <c r="O113" s="8" t="str">
        <f t="shared" si="177"/>
        <v/>
      </c>
      <c r="P113" s="8" t="str">
        <f t="shared" si="145"/>
        <v/>
      </c>
      <c r="Q113" s="2" t="str">
        <f t="shared" si="146"/>
        <v/>
      </c>
      <c r="R113" s="3" t="str">
        <f t="shared" si="147"/>
        <v/>
      </c>
      <c r="S113" s="3" t="str">
        <f t="shared" si="148"/>
        <v/>
      </c>
      <c r="T113" s="3" t="str">
        <f t="shared" si="178"/>
        <v/>
      </c>
      <c r="U113" s="8" t="str">
        <f t="shared" si="149"/>
        <v/>
      </c>
      <c r="V113" s="2" t="str">
        <f t="shared" si="150"/>
        <v/>
      </c>
      <c r="W113" s="2" t="str">
        <f t="shared" si="151"/>
        <v/>
      </c>
      <c r="X113" s="2" t="str">
        <f t="shared" si="255"/>
        <v/>
      </c>
      <c r="Y113" s="2" t="str">
        <f t="shared" si="152"/>
        <v/>
      </c>
      <c r="Z113" s="46" t="str">
        <f t="shared" si="135"/>
        <v/>
      </c>
      <c r="AA113" s="46" t="str">
        <f t="shared" si="179"/>
        <v/>
      </c>
      <c r="AB113" s="47"/>
      <c r="AC113" s="46" t="str">
        <f t="shared" si="180"/>
        <v/>
      </c>
      <c r="AD113" s="47" t="str">
        <f t="shared" si="136"/>
        <v/>
      </c>
      <c r="AE113" s="48" t="str">
        <f t="shared" si="181"/>
        <v/>
      </c>
      <c r="AF113" s="49" t="str">
        <f t="shared" si="137"/>
        <v/>
      </c>
      <c r="AG113" s="49" t="str">
        <f t="shared" si="137"/>
        <v/>
      </c>
      <c r="AH113" s="49" t="str">
        <f t="shared" si="137"/>
        <v/>
      </c>
      <c r="AI113" s="47" t="str">
        <f t="shared" si="137"/>
        <v/>
      </c>
      <c r="AJ113" s="47" t="str">
        <f t="shared" si="137"/>
        <v/>
      </c>
      <c r="AK113" s="46" t="str">
        <f t="shared" si="137"/>
        <v/>
      </c>
      <c r="AL113" s="47"/>
      <c r="AM113" s="53" t="str">
        <f t="shared" si="182"/>
        <v/>
      </c>
      <c r="AN113" s="50" t="str">
        <f t="shared" si="183"/>
        <v/>
      </c>
      <c r="AO113" s="53" t="s">
        <v>85</v>
      </c>
      <c r="AP113" s="52" t="str">
        <f t="shared" si="184"/>
        <v/>
      </c>
      <c r="AQ113" s="52" t="str">
        <f t="shared" si="185"/>
        <v/>
      </c>
      <c r="AR113" s="47">
        <f t="shared" si="186"/>
        <v>0</v>
      </c>
      <c r="AS113" s="53" t="str">
        <f t="shared" si="187"/>
        <v/>
      </c>
      <c r="AT113" s="52" t="str">
        <f t="shared" si="188"/>
        <v/>
      </c>
      <c r="AU113" s="9" t="str">
        <f t="shared" si="189"/>
        <v/>
      </c>
      <c r="AV113" s="9" t="str">
        <f t="shared" si="190"/>
        <v/>
      </c>
      <c r="AW113" s="12" t="str">
        <f t="shared" si="191"/>
        <v/>
      </c>
      <c r="AX113" s="9" t="str">
        <f t="shared" si="192"/>
        <v/>
      </c>
      <c r="AY113" s="12" t="str">
        <f t="shared" si="193"/>
        <v/>
      </c>
      <c r="AZ113" s="10" t="str">
        <f t="shared" si="194"/>
        <v/>
      </c>
      <c r="BA113" s="10" t="str">
        <f t="shared" si="195"/>
        <v/>
      </c>
      <c r="BB113" s="10" t="str">
        <f t="shared" si="196"/>
        <v/>
      </c>
      <c r="BC113" s="10" t="str">
        <f t="shared" si="197"/>
        <v/>
      </c>
      <c r="BD113" s="10" t="str">
        <f t="shared" si="198"/>
        <v/>
      </c>
      <c r="BE113" s="12" t="str">
        <f t="shared" si="199"/>
        <v/>
      </c>
      <c r="BF113" s="9" t="str">
        <f t="shared" si="200"/>
        <v/>
      </c>
      <c r="BG113" s="9" t="str">
        <f t="shared" si="201"/>
        <v/>
      </c>
      <c r="BH113" s="7" t="str">
        <f t="shared" si="202"/>
        <v/>
      </c>
      <c r="BI113" s="7" t="str">
        <f t="shared" si="203"/>
        <v/>
      </c>
      <c r="BJ113" s="12" t="str">
        <f t="shared" si="204"/>
        <v/>
      </c>
      <c r="BK113" s="80" t="str">
        <f t="shared" si="205"/>
        <v/>
      </c>
      <c r="BL113" s="7" t="str">
        <f t="shared" si="206"/>
        <v/>
      </c>
      <c r="BM113" s="7" t="str">
        <f t="shared" si="256"/>
        <v/>
      </c>
      <c r="BN113" s="12" t="str">
        <f t="shared" si="207"/>
        <v/>
      </c>
      <c r="BO113" s="9" t="str">
        <f t="shared" si="208"/>
        <v/>
      </c>
      <c r="BP113" s="2" t="str">
        <f t="shared" si="209"/>
        <v/>
      </c>
      <c r="BQ113" s="2" t="str">
        <f t="shared" si="210"/>
        <v/>
      </c>
      <c r="BR113" s="20" t="str">
        <f t="shared" si="153"/>
        <v/>
      </c>
      <c r="BS113" s="20" t="str">
        <f t="shared" si="153"/>
        <v/>
      </c>
      <c r="BT113" s="20" t="str">
        <f t="shared" si="153"/>
        <v/>
      </c>
      <c r="BU113" s="86" t="str">
        <f t="shared" si="211"/>
        <v/>
      </c>
      <c r="BV113" s="86" t="str">
        <f t="shared" si="212"/>
        <v/>
      </c>
      <c r="BW113" s="20" t="str">
        <f t="shared" si="153"/>
        <v/>
      </c>
      <c r="BX113" s="86" t="str">
        <f t="shared" si="153"/>
        <v/>
      </c>
      <c r="BY113" s="86" t="str">
        <f t="shared" si="153"/>
        <v/>
      </c>
      <c r="BZ113" s="86" t="str">
        <f t="shared" si="153"/>
        <v/>
      </c>
      <c r="CA113" s="86" t="str">
        <f t="shared" si="153"/>
        <v/>
      </c>
      <c r="CB113" s="86" t="str">
        <f t="shared" si="153"/>
        <v/>
      </c>
      <c r="CC113" s="86" t="str">
        <f t="shared" si="153"/>
        <v/>
      </c>
      <c r="CD113" s="86" t="str">
        <f t="shared" si="153"/>
        <v/>
      </c>
      <c r="CE113" s="20" t="str">
        <f t="shared" si="257"/>
        <v/>
      </c>
      <c r="CF113" s="14" t="str">
        <f t="shared" si="213"/>
        <v/>
      </c>
      <c r="CG113" s="14" t="str">
        <f t="shared" si="214"/>
        <v/>
      </c>
      <c r="CH113" s="8">
        <f t="shared" si="215"/>
        <v>0</v>
      </c>
      <c r="CI113" s="9" t="str">
        <f t="shared" si="216"/>
        <v/>
      </c>
      <c r="CJ113" s="9" t="str">
        <f t="shared" si="217"/>
        <v/>
      </c>
      <c r="CK113" s="9" t="str">
        <f t="shared" si="218"/>
        <v/>
      </c>
      <c r="CL113" s="9" t="str">
        <f t="shared" si="219"/>
        <v/>
      </c>
      <c r="CM113" s="9" t="str">
        <f t="shared" si="220"/>
        <v/>
      </c>
      <c r="CN113" s="9" t="str">
        <f t="shared" si="221"/>
        <v/>
      </c>
      <c r="CO113" s="9" t="str">
        <f t="shared" si="222"/>
        <v/>
      </c>
      <c r="CP113" s="9" t="str">
        <f t="shared" si="222"/>
        <v/>
      </c>
      <c r="CQ113" s="9" t="str">
        <f t="shared" si="222"/>
        <v/>
      </c>
      <c r="CR113" s="9" t="str">
        <f t="shared" si="222"/>
        <v/>
      </c>
      <c r="CS113" s="9" t="str">
        <f t="shared" si="222"/>
        <v/>
      </c>
      <c r="CT113" s="9" t="str">
        <f t="shared" si="222"/>
        <v/>
      </c>
      <c r="CU113" s="9" t="str">
        <f t="shared" si="222"/>
        <v/>
      </c>
      <c r="CV113" s="9" t="str">
        <f t="shared" si="223"/>
        <v/>
      </c>
      <c r="CW113" s="9" t="str">
        <f t="shared" si="224"/>
        <v/>
      </c>
      <c r="CX113" s="9" t="str">
        <f t="shared" si="224"/>
        <v/>
      </c>
      <c r="CY113" s="9" t="str">
        <f t="shared" si="224"/>
        <v/>
      </c>
      <c r="CZ113" s="9" t="str">
        <f t="shared" si="224"/>
        <v/>
      </c>
      <c r="DA113" s="9" t="str">
        <f t="shared" si="224"/>
        <v/>
      </c>
      <c r="DB113" s="9" t="str">
        <f t="shared" si="224"/>
        <v/>
      </c>
      <c r="DC113" s="9" t="str">
        <f t="shared" si="224"/>
        <v/>
      </c>
      <c r="DD113" s="2" t="str">
        <f t="shared" si="225"/>
        <v/>
      </c>
      <c r="DE113" s="2" t="str">
        <f t="shared" si="226"/>
        <v/>
      </c>
      <c r="DF113" s="2" t="str">
        <f t="shared" si="227"/>
        <v/>
      </c>
      <c r="DG113" s="2" t="str">
        <f t="shared" si="228"/>
        <v/>
      </c>
      <c r="DH113" s="2" t="str">
        <f t="shared" si="229"/>
        <v/>
      </c>
      <c r="DI113" s="2" t="str">
        <f t="shared" si="230"/>
        <v/>
      </c>
      <c r="DJ113" s="2" t="str">
        <f t="shared" si="231"/>
        <v/>
      </c>
      <c r="DK113" s="2" t="str">
        <f t="shared" si="232"/>
        <v/>
      </c>
      <c r="DL113" s="16" t="str">
        <f t="shared" si="233"/>
        <v/>
      </c>
      <c r="DM113" s="16" t="str">
        <f t="shared" si="234"/>
        <v/>
      </c>
      <c r="DN113" s="16" t="str">
        <f t="shared" si="235"/>
        <v/>
      </c>
      <c r="DO113" s="72" t="str">
        <f t="shared" si="236"/>
        <v/>
      </c>
      <c r="DP113" s="16" t="str">
        <f t="shared" si="237"/>
        <v/>
      </c>
      <c r="DQ113" s="16" t="str">
        <f t="shared" si="238"/>
        <v/>
      </c>
      <c r="DR113" s="2" t="str">
        <f t="shared" si="239"/>
        <v/>
      </c>
      <c r="DS113" s="2" t="str">
        <f t="shared" si="240"/>
        <v/>
      </c>
      <c r="DT113" s="2" t="str">
        <f t="shared" si="241"/>
        <v/>
      </c>
      <c r="DU113" s="2" t="str">
        <f t="shared" si="242"/>
        <v/>
      </c>
      <c r="DV113" s="15"/>
      <c r="DW113" s="17"/>
      <c r="DX113" s="17"/>
      <c r="DY113" s="47" t="str">
        <f t="shared" si="138"/>
        <v/>
      </c>
      <c r="DZ113" s="47" t="str">
        <f t="shared" si="138"/>
        <v/>
      </c>
      <c r="EA113" s="47" t="str">
        <f t="shared" si="138"/>
        <v/>
      </c>
      <c r="EB113" s="47" t="str">
        <f t="shared" si="138"/>
        <v/>
      </c>
      <c r="EC113" s="49" t="str">
        <f t="shared" si="138"/>
        <v/>
      </c>
      <c r="ED113" s="49" t="str">
        <f t="shared" si="138"/>
        <v/>
      </c>
      <c r="EE113" s="47" t="str">
        <f t="shared" si="138"/>
        <v/>
      </c>
      <c r="EF113" s="47" t="str">
        <f t="shared" si="138"/>
        <v/>
      </c>
      <c r="EG113" s="47" t="str">
        <f t="shared" si="138"/>
        <v/>
      </c>
      <c r="EH113" s="6">
        <f t="shared" si="154"/>
        <v>0</v>
      </c>
      <c r="EI113" s="6">
        <f t="shared" si="155"/>
        <v>0</v>
      </c>
      <c r="EJ113" s="2" t="str">
        <f t="shared" si="156"/>
        <v/>
      </c>
      <c r="EK113" s="2" t="str">
        <f t="shared" si="157"/>
        <v/>
      </c>
      <c r="EL113" s="2" t="str">
        <f t="shared" si="259"/>
        <v/>
      </c>
      <c r="EM113" s="2" t="str">
        <f t="shared" si="158"/>
        <v/>
      </c>
      <c r="EN113" s="2" t="str">
        <f t="shared" si="159"/>
        <v/>
      </c>
      <c r="EO113" s="2">
        <f t="shared" si="160"/>
        <v>0</v>
      </c>
      <c r="EP113" s="2">
        <f t="shared" si="243"/>
        <v>0</v>
      </c>
      <c r="EQ113" s="2"/>
      <c r="ER113" s="2"/>
      <c r="ES113" s="2"/>
      <c r="ET113" s="2"/>
      <c r="EU113" s="2"/>
      <c r="EV113" s="2"/>
      <c r="EW113" s="2">
        <f t="shared" si="161"/>
        <v>0</v>
      </c>
      <c r="EX113" s="2">
        <f t="shared" si="162"/>
        <v>0</v>
      </c>
      <c r="EY113" s="2">
        <f t="shared" si="244"/>
        <v>0</v>
      </c>
      <c r="EZ113" s="2">
        <f t="shared" si="163"/>
        <v>0</v>
      </c>
      <c r="FA113" s="2">
        <f t="shared" si="164"/>
        <v>0</v>
      </c>
      <c r="FB113" s="59"/>
      <c r="FC113" s="2">
        <f t="shared" si="165"/>
        <v>0</v>
      </c>
      <c r="FD113" s="2">
        <f t="shared" si="245"/>
        <v>0</v>
      </c>
      <c r="FE113" s="3">
        <f t="shared" si="258"/>
        <v>0</v>
      </c>
      <c r="FF113" s="3">
        <f t="shared" si="246"/>
        <v>0</v>
      </c>
      <c r="FG113" s="3">
        <f t="shared" si="247"/>
        <v>0</v>
      </c>
      <c r="FH113" s="3">
        <f t="shared" si="166"/>
        <v>0</v>
      </c>
      <c r="FI113" s="67">
        <f t="shared" si="167"/>
        <v>0</v>
      </c>
      <c r="FJ113" s="3">
        <f t="shared" si="168"/>
        <v>0</v>
      </c>
      <c r="FK113" s="3">
        <f t="shared" si="169"/>
        <v>0</v>
      </c>
      <c r="FL113" s="3">
        <f t="shared" si="248"/>
        <v>0</v>
      </c>
      <c r="FM113" s="3">
        <f t="shared" si="249"/>
        <v>0</v>
      </c>
      <c r="FN113" s="3">
        <f t="shared" si="250"/>
        <v>0</v>
      </c>
      <c r="FO113" s="2">
        <f t="shared" si="170"/>
        <v>0</v>
      </c>
      <c r="FP113" s="2">
        <f t="shared" si="171"/>
        <v>0</v>
      </c>
      <c r="FQ113" s="2">
        <f t="shared" si="251"/>
        <v>0</v>
      </c>
      <c r="FR113" s="6" t="str">
        <f>IF(A113=1,1,IF(DW113="","",COUNTA($DW$31:DW113)+1))</f>
        <v/>
      </c>
      <c r="FS113" s="6" t="str">
        <f t="shared" si="172"/>
        <v/>
      </c>
      <c r="FT113" s="43">
        <f t="shared" si="252"/>
        <v>0</v>
      </c>
      <c r="FU113" s="23">
        <f t="shared" si="253"/>
        <v>0</v>
      </c>
      <c r="FV113" s="21">
        <f t="shared" si="254"/>
        <v>0</v>
      </c>
    </row>
    <row r="114" spans="1:178">
      <c r="A114" s="4" t="str">
        <f t="shared" si="173"/>
        <v/>
      </c>
      <c r="B114" s="33"/>
      <c r="C114" s="33"/>
      <c r="D114" s="33"/>
      <c r="E114" s="33"/>
      <c r="F114" s="33"/>
      <c r="G114" s="11" t="str">
        <f t="shared" si="140"/>
        <v/>
      </c>
      <c r="H114" s="3" t="str">
        <f t="shared" si="174"/>
        <v/>
      </c>
      <c r="I114" s="3" t="str">
        <f t="shared" si="141"/>
        <v/>
      </c>
      <c r="J114" s="3" t="str">
        <f t="shared" si="175"/>
        <v/>
      </c>
      <c r="K114" s="3" t="str">
        <f t="shared" si="142"/>
        <v/>
      </c>
      <c r="L114" s="2" t="str">
        <f t="shared" si="143"/>
        <v/>
      </c>
      <c r="M114" s="8" t="str">
        <f t="shared" si="176"/>
        <v/>
      </c>
      <c r="N114" s="8" t="str">
        <f t="shared" si="144"/>
        <v/>
      </c>
      <c r="O114" s="8" t="str">
        <f t="shared" si="177"/>
        <v/>
      </c>
      <c r="P114" s="8" t="str">
        <f t="shared" si="145"/>
        <v/>
      </c>
      <c r="Q114" s="2" t="str">
        <f t="shared" si="146"/>
        <v/>
      </c>
      <c r="R114" s="3" t="str">
        <f t="shared" si="147"/>
        <v/>
      </c>
      <c r="S114" s="3" t="str">
        <f t="shared" si="148"/>
        <v/>
      </c>
      <c r="T114" s="3" t="str">
        <f t="shared" si="178"/>
        <v/>
      </c>
      <c r="U114" s="8" t="str">
        <f t="shared" si="149"/>
        <v/>
      </c>
      <c r="V114" s="2" t="str">
        <f t="shared" si="150"/>
        <v/>
      </c>
      <c r="W114" s="2" t="str">
        <f t="shared" si="151"/>
        <v/>
      </c>
      <c r="X114" s="2" t="str">
        <f t="shared" si="255"/>
        <v/>
      </c>
      <c r="Y114" s="2" t="str">
        <f t="shared" si="152"/>
        <v/>
      </c>
      <c r="Z114" s="46" t="str">
        <f t="shared" si="135"/>
        <v/>
      </c>
      <c r="AA114" s="46" t="str">
        <f t="shared" si="179"/>
        <v/>
      </c>
      <c r="AB114" s="47"/>
      <c r="AC114" s="46" t="str">
        <f t="shared" si="180"/>
        <v/>
      </c>
      <c r="AD114" s="47" t="str">
        <f t="shared" si="136"/>
        <v/>
      </c>
      <c r="AE114" s="48" t="str">
        <f t="shared" si="181"/>
        <v/>
      </c>
      <c r="AF114" s="49" t="str">
        <f t="shared" si="137"/>
        <v/>
      </c>
      <c r="AG114" s="49" t="str">
        <f t="shared" si="137"/>
        <v/>
      </c>
      <c r="AH114" s="49" t="str">
        <f t="shared" si="137"/>
        <v/>
      </c>
      <c r="AI114" s="47" t="str">
        <f t="shared" si="137"/>
        <v/>
      </c>
      <c r="AJ114" s="47" t="str">
        <f t="shared" si="137"/>
        <v/>
      </c>
      <c r="AK114" s="46" t="str">
        <f t="shared" si="137"/>
        <v/>
      </c>
      <c r="AL114" s="47"/>
      <c r="AM114" s="53" t="str">
        <f t="shared" si="182"/>
        <v/>
      </c>
      <c r="AN114" s="50" t="str">
        <f t="shared" si="183"/>
        <v/>
      </c>
      <c r="AO114" s="53" t="s">
        <v>85</v>
      </c>
      <c r="AP114" s="52" t="str">
        <f t="shared" si="184"/>
        <v/>
      </c>
      <c r="AQ114" s="52" t="str">
        <f t="shared" si="185"/>
        <v/>
      </c>
      <c r="AR114" s="47">
        <f t="shared" si="186"/>
        <v>0</v>
      </c>
      <c r="AS114" s="53" t="str">
        <f t="shared" si="187"/>
        <v/>
      </c>
      <c r="AT114" s="52" t="str">
        <f t="shared" si="188"/>
        <v/>
      </c>
      <c r="AU114" s="9" t="str">
        <f t="shared" si="189"/>
        <v/>
      </c>
      <c r="AV114" s="9" t="str">
        <f t="shared" si="190"/>
        <v/>
      </c>
      <c r="AW114" s="12" t="str">
        <f t="shared" si="191"/>
        <v/>
      </c>
      <c r="AX114" s="9" t="str">
        <f t="shared" si="192"/>
        <v/>
      </c>
      <c r="AY114" s="12" t="str">
        <f t="shared" si="193"/>
        <v/>
      </c>
      <c r="AZ114" s="10" t="str">
        <f t="shared" si="194"/>
        <v/>
      </c>
      <c r="BA114" s="10" t="str">
        <f t="shared" si="195"/>
        <v/>
      </c>
      <c r="BB114" s="10" t="str">
        <f t="shared" si="196"/>
        <v/>
      </c>
      <c r="BC114" s="10" t="str">
        <f t="shared" si="197"/>
        <v/>
      </c>
      <c r="BD114" s="10" t="str">
        <f t="shared" si="198"/>
        <v/>
      </c>
      <c r="BE114" s="12" t="str">
        <f t="shared" si="199"/>
        <v/>
      </c>
      <c r="BF114" s="9" t="str">
        <f t="shared" si="200"/>
        <v/>
      </c>
      <c r="BG114" s="9" t="str">
        <f t="shared" si="201"/>
        <v/>
      </c>
      <c r="BH114" s="7" t="str">
        <f t="shared" si="202"/>
        <v/>
      </c>
      <c r="BI114" s="7" t="str">
        <f t="shared" si="203"/>
        <v/>
      </c>
      <c r="BJ114" s="12" t="str">
        <f t="shared" si="204"/>
        <v/>
      </c>
      <c r="BK114" s="80" t="str">
        <f t="shared" si="205"/>
        <v/>
      </c>
      <c r="BL114" s="7" t="str">
        <f t="shared" si="206"/>
        <v/>
      </c>
      <c r="BM114" s="7" t="str">
        <f t="shared" si="256"/>
        <v/>
      </c>
      <c r="BN114" s="12" t="str">
        <f t="shared" si="207"/>
        <v/>
      </c>
      <c r="BO114" s="9" t="str">
        <f t="shared" si="208"/>
        <v/>
      </c>
      <c r="BP114" s="2" t="str">
        <f t="shared" si="209"/>
        <v/>
      </c>
      <c r="BQ114" s="2" t="str">
        <f t="shared" si="210"/>
        <v/>
      </c>
      <c r="BR114" s="20" t="str">
        <f t="shared" si="153"/>
        <v/>
      </c>
      <c r="BS114" s="20" t="str">
        <f t="shared" si="153"/>
        <v/>
      </c>
      <c r="BT114" s="20" t="str">
        <f t="shared" si="153"/>
        <v/>
      </c>
      <c r="BU114" s="86" t="str">
        <f t="shared" si="211"/>
        <v/>
      </c>
      <c r="BV114" s="86" t="str">
        <f t="shared" si="212"/>
        <v/>
      </c>
      <c r="BW114" s="20" t="str">
        <f t="shared" si="153"/>
        <v/>
      </c>
      <c r="BX114" s="86" t="str">
        <f t="shared" si="153"/>
        <v/>
      </c>
      <c r="BY114" s="86" t="str">
        <f t="shared" si="153"/>
        <v/>
      </c>
      <c r="BZ114" s="86" t="str">
        <f t="shared" si="153"/>
        <v/>
      </c>
      <c r="CA114" s="86" t="str">
        <f t="shared" si="153"/>
        <v/>
      </c>
      <c r="CB114" s="86" t="str">
        <f t="shared" si="153"/>
        <v/>
      </c>
      <c r="CC114" s="86" t="str">
        <f t="shared" si="153"/>
        <v/>
      </c>
      <c r="CD114" s="86" t="str">
        <f t="shared" si="153"/>
        <v/>
      </c>
      <c r="CE114" s="20" t="str">
        <f t="shared" si="257"/>
        <v/>
      </c>
      <c r="CF114" s="14" t="str">
        <f t="shared" si="213"/>
        <v/>
      </c>
      <c r="CG114" s="14" t="str">
        <f t="shared" si="214"/>
        <v/>
      </c>
      <c r="CH114" s="8">
        <f t="shared" si="215"/>
        <v>0</v>
      </c>
      <c r="CI114" s="9" t="str">
        <f t="shared" si="216"/>
        <v/>
      </c>
      <c r="CJ114" s="9" t="str">
        <f t="shared" si="217"/>
        <v/>
      </c>
      <c r="CK114" s="9" t="str">
        <f t="shared" si="218"/>
        <v/>
      </c>
      <c r="CL114" s="9" t="str">
        <f t="shared" si="219"/>
        <v/>
      </c>
      <c r="CM114" s="9" t="str">
        <f t="shared" si="220"/>
        <v/>
      </c>
      <c r="CN114" s="9" t="str">
        <f t="shared" si="221"/>
        <v/>
      </c>
      <c r="CO114" s="9" t="str">
        <f t="shared" si="222"/>
        <v/>
      </c>
      <c r="CP114" s="9" t="str">
        <f t="shared" si="222"/>
        <v/>
      </c>
      <c r="CQ114" s="9" t="str">
        <f t="shared" si="222"/>
        <v/>
      </c>
      <c r="CR114" s="9" t="str">
        <f t="shared" si="222"/>
        <v/>
      </c>
      <c r="CS114" s="9" t="str">
        <f t="shared" si="222"/>
        <v/>
      </c>
      <c r="CT114" s="9" t="str">
        <f t="shared" si="222"/>
        <v/>
      </c>
      <c r="CU114" s="9" t="str">
        <f t="shared" si="222"/>
        <v/>
      </c>
      <c r="CV114" s="9" t="str">
        <f t="shared" si="223"/>
        <v/>
      </c>
      <c r="CW114" s="9" t="str">
        <f t="shared" si="224"/>
        <v/>
      </c>
      <c r="CX114" s="9" t="str">
        <f t="shared" si="224"/>
        <v/>
      </c>
      <c r="CY114" s="9" t="str">
        <f t="shared" si="224"/>
        <v/>
      </c>
      <c r="CZ114" s="9" t="str">
        <f t="shared" si="224"/>
        <v/>
      </c>
      <c r="DA114" s="9" t="str">
        <f t="shared" si="224"/>
        <v/>
      </c>
      <c r="DB114" s="9" t="str">
        <f t="shared" si="224"/>
        <v/>
      </c>
      <c r="DC114" s="9" t="str">
        <f t="shared" si="224"/>
        <v/>
      </c>
      <c r="DD114" s="2" t="str">
        <f t="shared" si="225"/>
        <v/>
      </c>
      <c r="DE114" s="2" t="str">
        <f t="shared" si="226"/>
        <v/>
      </c>
      <c r="DF114" s="2" t="str">
        <f t="shared" si="227"/>
        <v/>
      </c>
      <c r="DG114" s="2" t="str">
        <f t="shared" si="228"/>
        <v/>
      </c>
      <c r="DH114" s="2" t="str">
        <f t="shared" si="229"/>
        <v/>
      </c>
      <c r="DI114" s="2" t="str">
        <f t="shared" si="230"/>
        <v/>
      </c>
      <c r="DJ114" s="2" t="str">
        <f t="shared" si="231"/>
        <v/>
      </c>
      <c r="DK114" s="2" t="str">
        <f t="shared" si="232"/>
        <v/>
      </c>
      <c r="DL114" s="16" t="str">
        <f t="shared" si="233"/>
        <v/>
      </c>
      <c r="DM114" s="16" t="str">
        <f t="shared" si="234"/>
        <v/>
      </c>
      <c r="DN114" s="16" t="str">
        <f t="shared" si="235"/>
        <v/>
      </c>
      <c r="DO114" s="72" t="str">
        <f t="shared" si="236"/>
        <v/>
      </c>
      <c r="DP114" s="16" t="str">
        <f t="shared" si="237"/>
        <v/>
      </c>
      <c r="DQ114" s="16" t="str">
        <f t="shared" si="238"/>
        <v/>
      </c>
      <c r="DR114" s="2" t="str">
        <f t="shared" si="239"/>
        <v/>
      </c>
      <c r="DS114" s="2" t="str">
        <f t="shared" si="240"/>
        <v/>
      </c>
      <c r="DT114" s="2" t="str">
        <f t="shared" si="241"/>
        <v/>
      </c>
      <c r="DU114" s="2" t="str">
        <f t="shared" si="242"/>
        <v/>
      </c>
      <c r="DV114" s="15"/>
      <c r="DW114" s="17"/>
      <c r="DX114" s="17"/>
      <c r="DY114" s="47" t="str">
        <f t="shared" si="138"/>
        <v/>
      </c>
      <c r="DZ114" s="47" t="str">
        <f t="shared" si="138"/>
        <v/>
      </c>
      <c r="EA114" s="47" t="str">
        <f t="shared" si="138"/>
        <v/>
      </c>
      <c r="EB114" s="47" t="str">
        <f t="shared" si="138"/>
        <v/>
      </c>
      <c r="EC114" s="49" t="str">
        <f t="shared" si="138"/>
        <v/>
      </c>
      <c r="ED114" s="49" t="str">
        <f t="shared" si="138"/>
        <v/>
      </c>
      <c r="EE114" s="47" t="str">
        <f t="shared" si="138"/>
        <v/>
      </c>
      <c r="EF114" s="47" t="str">
        <f t="shared" si="138"/>
        <v/>
      </c>
      <c r="EG114" s="47" t="str">
        <f t="shared" si="138"/>
        <v/>
      </c>
      <c r="EH114" s="6">
        <f t="shared" si="154"/>
        <v>0</v>
      </c>
      <c r="EI114" s="6">
        <f t="shared" si="155"/>
        <v>0</v>
      </c>
      <c r="EJ114" s="2" t="str">
        <f t="shared" si="156"/>
        <v/>
      </c>
      <c r="EK114" s="2" t="str">
        <f t="shared" si="157"/>
        <v/>
      </c>
      <c r="EL114" s="2" t="str">
        <f t="shared" si="259"/>
        <v/>
      </c>
      <c r="EM114" s="2" t="str">
        <f t="shared" si="158"/>
        <v/>
      </c>
      <c r="EN114" s="2" t="str">
        <f t="shared" si="159"/>
        <v/>
      </c>
      <c r="EO114" s="2">
        <f t="shared" si="160"/>
        <v>0</v>
      </c>
      <c r="EP114" s="2">
        <f t="shared" si="243"/>
        <v>0</v>
      </c>
      <c r="EQ114" s="2"/>
      <c r="ER114" s="2"/>
      <c r="ES114" s="2"/>
      <c r="ET114" s="2"/>
      <c r="EU114" s="2"/>
      <c r="EV114" s="2"/>
      <c r="EW114" s="2">
        <f t="shared" si="161"/>
        <v>0</v>
      </c>
      <c r="EX114" s="2">
        <f t="shared" si="162"/>
        <v>0</v>
      </c>
      <c r="EY114" s="2">
        <f t="shared" si="244"/>
        <v>0</v>
      </c>
      <c r="EZ114" s="2">
        <f t="shared" si="163"/>
        <v>0</v>
      </c>
      <c r="FA114" s="2">
        <f t="shared" si="164"/>
        <v>0</v>
      </c>
      <c r="FB114" s="59"/>
      <c r="FC114" s="2">
        <f t="shared" si="165"/>
        <v>0</v>
      </c>
      <c r="FD114" s="2">
        <f t="shared" si="245"/>
        <v>0</v>
      </c>
      <c r="FE114" s="3">
        <f t="shared" si="258"/>
        <v>0</v>
      </c>
      <c r="FF114" s="3">
        <f t="shared" si="246"/>
        <v>0</v>
      </c>
      <c r="FG114" s="3">
        <f t="shared" si="247"/>
        <v>0</v>
      </c>
      <c r="FH114" s="3">
        <f t="shared" si="166"/>
        <v>0</v>
      </c>
      <c r="FI114" s="67">
        <f t="shared" si="167"/>
        <v>0</v>
      </c>
      <c r="FJ114" s="3">
        <f t="shared" si="168"/>
        <v>0</v>
      </c>
      <c r="FK114" s="3">
        <f t="shared" si="169"/>
        <v>0</v>
      </c>
      <c r="FL114" s="3">
        <f t="shared" si="248"/>
        <v>0</v>
      </c>
      <c r="FM114" s="3">
        <f t="shared" si="249"/>
        <v>0</v>
      </c>
      <c r="FN114" s="3">
        <f t="shared" si="250"/>
        <v>0</v>
      </c>
      <c r="FO114" s="2">
        <f t="shared" si="170"/>
        <v>0</v>
      </c>
      <c r="FP114" s="2">
        <f t="shared" si="171"/>
        <v>0</v>
      </c>
      <c r="FQ114" s="2">
        <f t="shared" si="251"/>
        <v>0</v>
      </c>
      <c r="FR114" s="6" t="str">
        <f>IF(A114=1,1,IF(DW114="","",COUNTA($DW$31:DW114)+1))</f>
        <v/>
      </c>
      <c r="FS114" s="6" t="str">
        <f t="shared" si="172"/>
        <v/>
      </c>
      <c r="FT114" s="43">
        <f t="shared" si="252"/>
        <v>0</v>
      </c>
      <c r="FU114" s="23">
        <f t="shared" si="253"/>
        <v>0</v>
      </c>
      <c r="FV114" s="21">
        <f t="shared" si="254"/>
        <v>0</v>
      </c>
    </row>
    <row r="115" spans="1:178">
      <c r="A115" s="4" t="str">
        <f t="shared" si="173"/>
        <v/>
      </c>
      <c r="B115" s="33"/>
      <c r="C115" s="33"/>
      <c r="D115" s="33"/>
      <c r="E115" s="33"/>
      <c r="F115" s="33"/>
      <c r="G115" s="11" t="str">
        <f t="shared" si="140"/>
        <v/>
      </c>
      <c r="H115" s="3" t="str">
        <f t="shared" si="174"/>
        <v/>
      </c>
      <c r="I115" s="3" t="str">
        <f t="shared" si="141"/>
        <v/>
      </c>
      <c r="J115" s="3" t="str">
        <f t="shared" si="175"/>
        <v/>
      </c>
      <c r="K115" s="3" t="str">
        <f t="shared" si="142"/>
        <v/>
      </c>
      <c r="L115" s="2" t="str">
        <f t="shared" si="143"/>
        <v/>
      </c>
      <c r="M115" s="8" t="str">
        <f t="shared" si="176"/>
        <v/>
      </c>
      <c r="N115" s="8" t="str">
        <f t="shared" si="144"/>
        <v/>
      </c>
      <c r="O115" s="8" t="str">
        <f t="shared" si="177"/>
        <v/>
      </c>
      <c r="P115" s="8" t="str">
        <f t="shared" si="145"/>
        <v/>
      </c>
      <c r="Q115" s="2" t="str">
        <f t="shared" si="146"/>
        <v/>
      </c>
      <c r="R115" s="3" t="str">
        <f t="shared" si="147"/>
        <v/>
      </c>
      <c r="S115" s="3" t="str">
        <f t="shared" si="148"/>
        <v/>
      </c>
      <c r="T115" s="3" t="str">
        <f t="shared" si="178"/>
        <v/>
      </c>
      <c r="U115" s="8" t="str">
        <f t="shared" si="149"/>
        <v/>
      </c>
      <c r="V115" s="2" t="str">
        <f t="shared" si="150"/>
        <v/>
      </c>
      <c r="W115" s="2" t="str">
        <f t="shared" si="151"/>
        <v/>
      </c>
      <c r="X115" s="2" t="str">
        <f t="shared" si="255"/>
        <v/>
      </c>
      <c r="Y115" s="2" t="str">
        <f t="shared" si="152"/>
        <v/>
      </c>
      <c r="Z115" s="46" t="str">
        <f t="shared" si="135"/>
        <v/>
      </c>
      <c r="AA115" s="46" t="str">
        <f t="shared" si="179"/>
        <v/>
      </c>
      <c r="AB115" s="47"/>
      <c r="AC115" s="46" t="str">
        <f t="shared" si="180"/>
        <v/>
      </c>
      <c r="AD115" s="47" t="str">
        <f t="shared" si="136"/>
        <v/>
      </c>
      <c r="AE115" s="48" t="str">
        <f t="shared" si="181"/>
        <v/>
      </c>
      <c r="AF115" s="49" t="str">
        <f t="shared" si="137"/>
        <v/>
      </c>
      <c r="AG115" s="49" t="str">
        <f t="shared" si="137"/>
        <v/>
      </c>
      <c r="AH115" s="49" t="str">
        <f t="shared" si="137"/>
        <v/>
      </c>
      <c r="AI115" s="47" t="str">
        <f t="shared" si="137"/>
        <v/>
      </c>
      <c r="AJ115" s="47" t="str">
        <f t="shared" si="137"/>
        <v/>
      </c>
      <c r="AK115" s="46" t="str">
        <f t="shared" si="137"/>
        <v/>
      </c>
      <c r="AL115" s="47"/>
      <c r="AM115" s="53" t="str">
        <f t="shared" si="182"/>
        <v/>
      </c>
      <c r="AN115" s="50" t="str">
        <f t="shared" si="183"/>
        <v/>
      </c>
      <c r="AO115" s="51"/>
      <c r="AP115" s="52" t="str">
        <f t="shared" si="184"/>
        <v/>
      </c>
      <c r="AQ115" s="52" t="str">
        <f t="shared" si="185"/>
        <v/>
      </c>
      <c r="AR115" s="47">
        <f t="shared" si="186"/>
        <v>0</v>
      </c>
      <c r="AS115" s="53" t="str">
        <f t="shared" si="187"/>
        <v/>
      </c>
      <c r="AT115" s="52" t="str">
        <f t="shared" si="188"/>
        <v/>
      </c>
      <c r="AU115" s="9" t="str">
        <f t="shared" si="189"/>
        <v/>
      </c>
      <c r="AV115" s="9" t="str">
        <f t="shared" si="190"/>
        <v/>
      </c>
      <c r="AW115" s="12" t="str">
        <f t="shared" si="191"/>
        <v/>
      </c>
      <c r="AX115" s="9" t="str">
        <f t="shared" si="192"/>
        <v/>
      </c>
      <c r="AY115" s="12" t="str">
        <f t="shared" si="193"/>
        <v/>
      </c>
      <c r="AZ115" s="10" t="str">
        <f t="shared" si="194"/>
        <v/>
      </c>
      <c r="BA115" s="10" t="str">
        <f t="shared" si="195"/>
        <v/>
      </c>
      <c r="BB115" s="10" t="str">
        <f t="shared" si="196"/>
        <v/>
      </c>
      <c r="BC115" s="10" t="str">
        <f t="shared" si="197"/>
        <v/>
      </c>
      <c r="BD115" s="10" t="str">
        <f t="shared" si="198"/>
        <v/>
      </c>
      <c r="BE115" s="12" t="str">
        <f t="shared" si="199"/>
        <v/>
      </c>
      <c r="BF115" s="9" t="str">
        <f t="shared" si="200"/>
        <v/>
      </c>
      <c r="BG115" s="9" t="str">
        <f t="shared" si="201"/>
        <v/>
      </c>
      <c r="BH115" s="7" t="str">
        <f t="shared" si="202"/>
        <v/>
      </c>
      <c r="BI115" s="7" t="str">
        <f t="shared" si="203"/>
        <v/>
      </c>
      <c r="BJ115" s="12" t="str">
        <f t="shared" si="204"/>
        <v/>
      </c>
      <c r="BK115" s="80" t="str">
        <f t="shared" si="205"/>
        <v/>
      </c>
      <c r="BL115" s="7" t="str">
        <f t="shared" si="206"/>
        <v/>
      </c>
      <c r="BM115" s="7" t="str">
        <f t="shared" si="256"/>
        <v/>
      </c>
      <c r="BN115" s="12" t="str">
        <f t="shared" si="207"/>
        <v/>
      </c>
      <c r="BO115" s="9" t="str">
        <f t="shared" si="208"/>
        <v/>
      </c>
      <c r="BP115" s="2" t="str">
        <f t="shared" si="209"/>
        <v/>
      </c>
      <c r="BQ115" s="2" t="str">
        <f t="shared" si="210"/>
        <v/>
      </c>
      <c r="BR115" s="20" t="str">
        <f t="shared" si="153"/>
        <v/>
      </c>
      <c r="BS115" s="20" t="str">
        <f t="shared" si="153"/>
        <v/>
      </c>
      <c r="BT115" s="20" t="str">
        <f t="shared" si="153"/>
        <v/>
      </c>
      <c r="BU115" s="86" t="str">
        <f t="shared" si="211"/>
        <v/>
      </c>
      <c r="BV115" s="86" t="str">
        <f t="shared" si="212"/>
        <v/>
      </c>
      <c r="BW115" s="20" t="str">
        <f t="shared" si="153"/>
        <v/>
      </c>
      <c r="BX115" s="86" t="str">
        <f t="shared" si="153"/>
        <v/>
      </c>
      <c r="BY115" s="86" t="str">
        <f t="shared" si="153"/>
        <v/>
      </c>
      <c r="BZ115" s="86" t="str">
        <f t="shared" si="153"/>
        <v/>
      </c>
      <c r="CA115" s="86" t="str">
        <f t="shared" si="153"/>
        <v/>
      </c>
      <c r="CB115" s="86" t="str">
        <f t="shared" si="153"/>
        <v/>
      </c>
      <c r="CC115" s="86" t="str">
        <f t="shared" si="153"/>
        <v/>
      </c>
      <c r="CD115" s="86" t="str">
        <f t="shared" si="153"/>
        <v/>
      </c>
      <c r="CE115" s="20" t="str">
        <f t="shared" si="257"/>
        <v/>
      </c>
      <c r="CF115" s="14" t="str">
        <f t="shared" si="213"/>
        <v/>
      </c>
      <c r="CG115" s="14" t="str">
        <f t="shared" si="214"/>
        <v/>
      </c>
      <c r="CH115" s="8">
        <f t="shared" si="215"/>
        <v>0</v>
      </c>
      <c r="CI115" s="9" t="str">
        <f t="shared" si="216"/>
        <v/>
      </c>
      <c r="CJ115" s="9" t="str">
        <f t="shared" si="217"/>
        <v/>
      </c>
      <c r="CK115" s="9" t="str">
        <f t="shared" si="218"/>
        <v/>
      </c>
      <c r="CL115" s="9" t="str">
        <f t="shared" si="219"/>
        <v/>
      </c>
      <c r="CM115" s="9" t="str">
        <f t="shared" si="220"/>
        <v/>
      </c>
      <c r="CN115" s="9" t="str">
        <f t="shared" si="221"/>
        <v/>
      </c>
      <c r="CO115" s="9" t="str">
        <f t="shared" si="222"/>
        <v/>
      </c>
      <c r="CP115" s="9" t="str">
        <f t="shared" si="222"/>
        <v/>
      </c>
      <c r="CQ115" s="9" t="str">
        <f t="shared" si="222"/>
        <v/>
      </c>
      <c r="CR115" s="9" t="str">
        <f t="shared" si="222"/>
        <v/>
      </c>
      <c r="CS115" s="9" t="str">
        <f t="shared" si="222"/>
        <v/>
      </c>
      <c r="CT115" s="9" t="str">
        <f t="shared" si="222"/>
        <v/>
      </c>
      <c r="CU115" s="9" t="str">
        <f t="shared" si="222"/>
        <v/>
      </c>
      <c r="CV115" s="9" t="str">
        <f t="shared" si="223"/>
        <v/>
      </c>
      <c r="CW115" s="9" t="str">
        <f t="shared" si="224"/>
        <v/>
      </c>
      <c r="CX115" s="9" t="str">
        <f t="shared" si="224"/>
        <v/>
      </c>
      <c r="CY115" s="9" t="str">
        <f t="shared" si="224"/>
        <v/>
      </c>
      <c r="CZ115" s="9" t="str">
        <f t="shared" si="224"/>
        <v/>
      </c>
      <c r="DA115" s="9" t="str">
        <f t="shared" si="224"/>
        <v/>
      </c>
      <c r="DB115" s="9" t="str">
        <f t="shared" si="224"/>
        <v/>
      </c>
      <c r="DC115" s="9" t="str">
        <f t="shared" si="224"/>
        <v/>
      </c>
      <c r="DD115" s="2" t="str">
        <f t="shared" si="225"/>
        <v/>
      </c>
      <c r="DE115" s="2" t="str">
        <f t="shared" si="226"/>
        <v/>
      </c>
      <c r="DF115" s="2" t="str">
        <f t="shared" si="227"/>
        <v/>
      </c>
      <c r="DG115" s="2" t="str">
        <f t="shared" si="228"/>
        <v/>
      </c>
      <c r="DH115" s="2" t="str">
        <f t="shared" si="229"/>
        <v/>
      </c>
      <c r="DI115" s="2" t="str">
        <f t="shared" si="230"/>
        <v/>
      </c>
      <c r="DJ115" s="2" t="str">
        <f t="shared" si="231"/>
        <v/>
      </c>
      <c r="DK115" s="2" t="str">
        <f t="shared" si="232"/>
        <v/>
      </c>
      <c r="DL115" s="16" t="str">
        <f t="shared" si="233"/>
        <v/>
      </c>
      <c r="DM115" s="16" t="str">
        <f t="shared" si="234"/>
        <v/>
      </c>
      <c r="DN115" s="16" t="str">
        <f t="shared" si="235"/>
        <v/>
      </c>
      <c r="DO115" s="72" t="str">
        <f t="shared" si="236"/>
        <v/>
      </c>
      <c r="DP115" s="16" t="str">
        <f t="shared" si="237"/>
        <v/>
      </c>
      <c r="DQ115" s="16" t="str">
        <f t="shared" si="238"/>
        <v/>
      </c>
      <c r="DR115" s="2" t="str">
        <f t="shared" si="239"/>
        <v/>
      </c>
      <c r="DS115" s="2" t="str">
        <f t="shared" si="240"/>
        <v/>
      </c>
      <c r="DT115" s="2" t="str">
        <f t="shared" si="241"/>
        <v/>
      </c>
      <c r="DU115" s="2" t="str">
        <f t="shared" si="242"/>
        <v/>
      </c>
      <c r="DV115" s="15"/>
      <c r="DW115" s="17"/>
      <c r="DX115" s="17"/>
      <c r="DY115" s="47" t="str">
        <f t="shared" si="138"/>
        <v/>
      </c>
      <c r="DZ115" s="47" t="str">
        <f t="shared" si="138"/>
        <v/>
      </c>
      <c r="EA115" s="47" t="str">
        <f t="shared" si="138"/>
        <v/>
      </c>
      <c r="EB115" s="47" t="str">
        <f t="shared" si="138"/>
        <v/>
      </c>
      <c r="EC115" s="49" t="str">
        <f t="shared" si="138"/>
        <v/>
      </c>
      <c r="ED115" s="49" t="str">
        <f t="shared" si="138"/>
        <v/>
      </c>
      <c r="EE115" s="47" t="str">
        <f t="shared" si="138"/>
        <v/>
      </c>
      <c r="EF115" s="47" t="str">
        <f t="shared" si="138"/>
        <v/>
      </c>
      <c r="EG115" s="47" t="str">
        <f t="shared" si="138"/>
        <v/>
      </c>
      <c r="EH115" s="6">
        <f t="shared" si="154"/>
        <v>0</v>
      </c>
      <c r="EI115" s="6">
        <f t="shared" si="155"/>
        <v>0</v>
      </c>
      <c r="EJ115" s="2" t="str">
        <f t="shared" si="156"/>
        <v/>
      </c>
      <c r="EK115" s="2" t="str">
        <f t="shared" si="157"/>
        <v/>
      </c>
      <c r="EL115" s="2" t="str">
        <f t="shared" si="259"/>
        <v/>
      </c>
      <c r="EM115" s="2" t="str">
        <f t="shared" si="158"/>
        <v/>
      </c>
      <c r="EN115" s="2" t="str">
        <f t="shared" si="159"/>
        <v/>
      </c>
      <c r="EO115" s="2">
        <f t="shared" si="160"/>
        <v>0</v>
      </c>
      <c r="EP115" s="2">
        <f t="shared" si="243"/>
        <v>0</v>
      </c>
      <c r="EQ115" s="2"/>
      <c r="ER115" s="2"/>
      <c r="ES115" s="2"/>
      <c r="ET115" s="2"/>
      <c r="EU115" s="2"/>
      <c r="EV115" s="2"/>
      <c r="EW115" s="2">
        <f t="shared" si="161"/>
        <v>0</v>
      </c>
      <c r="EX115" s="2">
        <f t="shared" si="162"/>
        <v>0</v>
      </c>
      <c r="EY115" s="2">
        <f t="shared" si="244"/>
        <v>0</v>
      </c>
      <c r="EZ115" s="2">
        <f t="shared" si="163"/>
        <v>0</v>
      </c>
      <c r="FA115" s="2">
        <f t="shared" si="164"/>
        <v>0</v>
      </c>
      <c r="FB115" s="59"/>
      <c r="FC115" s="2">
        <f t="shared" si="165"/>
        <v>0</v>
      </c>
      <c r="FD115" s="2">
        <f t="shared" si="245"/>
        <v>0</v>
      </c>
      <c r="FE115" s="3">
        <f t="shared" si="258"/>
        <v>0</v>
      </c>
      <c r="FF115" s="3">
        <f t="shared" si="246"/>
        <v>0</v>
      </c>
      <c r="FG115" s="3">
        <f t="shared" si="247"/>
        <v>0</v>
      </c>
      <c r="FH115" s="3">
        <f t="shared" si="166"/>
        <v>0</v>
      </c>
      <c r="FI115" s="67">
        <f t="shared" si="167"/>
        <v>0</v>
      </c>
      <c r="FJ115" s="3">
        <f t="shared" si="168"/>
        <v>0</v>
      </c>
      <c r="FK115" s="3">
        <f t="shared" si="169"/>
        <v>0</v>
      </c>
      <c r="FL115" s="3">
        <f t="shared" si="248"/>
        <v>0</v>
      </c>
      <c r="FM115" s="3">
        <f t="shared" si="249"/>
        <v>0</v>
      </c>
      <c r="FN115" s="3">
        <f t="shared" si="250"/>
        <v>0</v>
      </c>
      <c r="FO115" s="2">
        <f t="shared" si="170"/>
        <v>0</v>
      </c>
      <c r="FP115" s="2">
        <f t="shared" si="171"/>
        <v>0</v>
      </c>
      <c r="FQ115" s="2">
        <f t="shared" si="251"/>
        <v>0</v>
      </c>
      <c r="FR115" s="6" t="str">
        <f>IF(A115=1,1,IF(DW115="","",COUNTA($DW$31:DW115)+1))</f>
        <v/>
      </c>
      <c r="FS115" s="6" t="str">
        <f t="shared" si="172"/>
        <v/>
      </c>
      <c r="FT115" s="43">
        <f t="shared" si="252"/>
        <v>0</v>
      </c>
      <c r="FU115" s="23">
        <f t="shared" si="253"/>
        <v>0</v>
      </c>
      <c r="FV115" s="21">
        <f t="shared" si="254"/>
        <v>0</v>
      </c>
    </row>
    <row r="116" spans="1:178">
      <c r="A116" s="4" t="str">
        <f t="shared" si="173"/>
        <v/>
      </c>
      <c r="B116" s="33"/>
      <c r="C116" s="33"/>
      <c r="D116" s="33"/>
      <c r="E116" s="33"/>
      <c r="F116" s="33"/>
      <c r="G116" s="11" t="str">
        <f t="shared" si="140"/>
        <v/>
      </c>
      <c r="H116" s="3" t="str">
        <f t="shared" si="174"/>
        <v/>
      </c>
      <c r="I116" s="3" t="str">
        <f t="shared" si="141"/>
        <v/>
      </c>
      <c r="J116" s="3" t="str">
        <f t="shared" si="175"/>
        <v/>
      </c>
      <c r="K116" s="3" t="str">
        <f t="shared" si="142"/>
        <v/>
      </c>
      <c r="L116" s="2" t="str">
        <f t="shared" si="143"/>
        <v/>
      </c>
      <c r="M116" s="8" t="str">
        <f t="shared" si="176"/>
        <v/>
      </c>
      <c r="N116" s="8" t="str">
        <f t="shared" si="144"/>
        <v/>
      </c>
      <c r="O116" s="8" t="str">
        <f t="shared" si="177"/>
        <v/>
      </c>
      <c r="P116" s="8" t="str">
        <f t="shared" si="145"/>
        <v/>
      </c>
      <c r="Q116" s="2" t="str">
        <f t="shared" si="146"/>
        <v/>
      </c>
      <c r="R116" s="3" t="str">
        <f t="shared" si="147"/>
        <v/>
      </c>
      <c r="S116" s="3" t="str">
        <f t="shared" si="148"/>
        <v/>
      </c>
      <c r="T116" s="3" t="str">
        <f t="shared" si="178"/>
        <v/>
      </c>
      <c r="U116" s="8" t="str">
        <f t="shared" si="149"/>
        <v/>
      </c>
      <c r="V116" s="2" t="str">
        <f t="shared" si="150"/>
        <v/>
      </c>
      <c r="W116" s="2" t="str">
        <f t="shared" si="151"/>
        <v/>
      </c>
      <c r="X116" s="2" t="str">
        <f t="shared" si="255"/>
        <v/>
      </c>
      <c r="Y116" s="2" t="str">
        <f t="shared" si="152"/>
        <v/>
      </c>
      <c r="Z116" s="46" t="str">
        <f t="shared" si="135"/>
        <v/>
      </c>
      <c r="AA116" s="46" t="str">
        <f t="shared" si="179"/>
        <v/>
      </c>
      <c r="AB116" s="47"/>
      <c r="AC116" s="46" t="str">
        <f t="shared" si="180"/>
        <v/>
      </c>
      <c r="AD116" s="47" t="str">
        <f t="shared" si="136"/>
        <v/>
      </c>
      <c r="AE116" s="48" t="str">
        <f t="shared" si="181"/>
        <v/>
      </c>
      <c r="AF116" s="49" t="str">
        <f t="shared" si="137"/>
        <v/>
      </c>
      <c r="AG116" s="49" t="str">
        <f t="shared" si="137"/>
        <v/>
      </c>
      <c r="AH116" s="49" t="str">
        <f t="shared" si="137"/>
        <v/>
      </c>
      <c r="AI116" s="47" t="str">
        <f t="shared" si="137"/>
        <v/>
      </c>
      <c r="AJ116" s="47" t="str">
        <f t="shared" si="137"/>
        <v/>
      </c>
      <c r="AK116" s="46" t="str">
        <f t="shared" si="137"/>
        <v/>
      </c>
      <c r="AL116" s="47"/>
      <c r="AM116" s="53" t="str">
        <f t="shared" si="182"/>
        <v/>
      </c>
      <c r="AN116" s="50" t="str">
        <f t="shared" si="183"/>
        <v/>
      </c>
      <c r="AO116" s="51"/>
      <c r="AP116" s="52" t="str">
        <f t="shared" si="184"/>
        <v/>
      </c>
      <c r="AQ116" s="52" t="str">
        <f t="shared" si="185"/>
        <v/>
      </c>
      <c r="AR116" s="47">
        <f t="shared" si="186"/>
        <v>0</v>
      </c>
      <c r="AS116" s="53" t="str">
        <f t="shared" si="187"/>
        <v/>
      </c>
      <c r="AT116" s="52" t="str">
        <f t="shared" si="188"/>
        <v/>
      </c>
      <c r="AU116" s="9" t="str">
        <f t="shared" si="189"/>
        <v/>
      </c>
      <c r="AV116" s="9" t="str">
        <f t="shared" si="190"/>
        <v/>
      </c>
      <c r="AW116" s="12" t="str">
        <f t="shared" si="191"/>
        <v/>
      </c>
      <c r="AX116" s="9" t="str">
        <f t="shared" si="192"/>
        <v/>
      </c>
      <c r="AY116" s="12" t="str">
        <f t="shared" si="193"/>
        <v/>
      </c>
      <c r="AZ116" s="10" t="str">
        <f t="shared" si="194"/>
        <v/>
      </c>
      <c r="BA116" s="10" t="str">
        <f t="shared" si="195"/>
        <v/>
      </c>
      <c r="BB116" s="10" t="str">
        <f t="shared" si="196"/>
        <v/>
      </c>
      <c r="BC116" s="10" t="str">
        <f t="shared" si="197"/>
        <v/>
      </c>
      <c r="BD116" s="10" t="str">
        <f t="shared" si="198"/>
        <v/>
      </c>
      <c r="BE116" s="12" t="str">
        <f t="shared" si="199"/>
        <v/>
      </c>
      <c r="BF116" s="9" t="str">
        <f t="shared" si="200"/>
        <v/>
      </c>
      <c r="BG116" s="9" t="str">
        <f t="shared" si="201"/>
        <v/>
      </c>
      <c r="BH116" s="7" t="str">
        <f t="shared" si="202"/>
        <v/>
      </c>
      <c r="BI116" s="7" t="str">
        <f t="shared" si="203"/>
        <v/>
      </c>
      <c r="BJ116" s="12" t="str">
        <f t="shared" si="204"/>
        <v/>
      </c>
      <c r="BK116" s="80" t="str">
        <f t="shared" si="205"/>
        <v/>
      </c>
      <c r="BL116" s="7" t="str">
        <f t="shared" si="206"/>
        <v/>
      </c>
      <c r="BM116" s="7" t="str">
        <f t="shared" si="256"/>
        <v/>
      </c>
      <c r="BN116" s="12" t="str">
        <f t="shared" si="207"/>
        <v/>
      </c>
      <c r="BO116" s="9" t="str">
        <f t="shared" si="208"/>
        <v/>
      </c>
      <c r="BP116" s="2" t="str">
        <f t="shared" si="209"/>
        <v/>
      </c>
      <c r="BQ116" s="2" t="str">
        <f t="shared" si="210"/>
        <v/>
      </c>
      <c r="BR116" s="20" t="str">
        <f t="shared" si="153"/>
        <v/>
      </c>
      <c r="BS116" s="20" t="str">
        <f t="shared" si="153"/>
        <v/>
      </c>
      <c r="BT116" s="20" t="str">
        <f t="shared" si="153"/>
        <v/>
      </c>
      <c r="BU116" s="86" t="str">
        <f t="shared" si="211"/>
        <v/>
      </c>
      <c r="BV116" s="86" t="str">
        <f t="shared" si="212"/>
        <v/>
      </c>
      <c r="BW116" s="20" t="str">
        <f t="shared" si="153"/>
        <v/>
      </c>
      <c r="BX116" s="86" t="str">
        <f t="shared" si="153"/>
        <v/>
      </c>
      <c r="BY116" s="86" t="str">
        <f t="shared" si="153"/>
        <v/>
      </c>
      <c r="BZ116" s="86" t="str">
        <f t="shared" si="153"/>
        <v/>
      </c>
      <c r="CA116" s="86" t="str">
        <f t="shared" si="153"/>
        <v/>
      </c>
      <c r="CB116" s="86" t="str">
        <f t="shared" si="153"/>
        <v/>
      </c>
      <c r="CC116" s="86" t="str">
        <f t="shared" si="153"/>
        <v/>
      </c>
      <c r="CD116" s="86" t="str">
        <f t="shared" si="153"/>
        <v/>
      </c>
      <c r="CE116" s="20" t="str">
        <f t="shared" si="257"/>
        <v/>
      </c>
      <c r="CF116" s="14" t="str">
        <f t="shared" si="213"/>
        <v/>
      </c>
      <c r="CG116" s="14" t="str">
        <f t="shared" si="214"/>
        <v/>
      </c>
      <c r="CH116" s="8">
        <f t="shared" si="215"/>
        <v>0</v>
      </c>
      <c r="CI116" s="9" t="str">
        <f t="shared" si="216"/>
        <v/>
      </c>
      <c r="CJ116" s="9" t="str">
        <f t="shared" si="217"/>
        <v/>
      </c>
      <c r="CK116" s="9" t="str">
        <f t="shared" si="218"/>
        <v/>
      </c>
      <c r="CL116" s="9" t="str">
        <f t="shared" si="219"/>
        <v/>
      </c>
      <c r="CM116" s="9" t="str">
        <f t="shared" si="220"/>
        <v/>
      </c>
      <c r="CN116" s="9" t="str">
        <f t="shared" si="221"/>
        <v/>
      </c>
      <c r="CO116" s="9" t="str">
        <f t="shared" si="222"/>
        <v/>
      </c>
      <c r="CP116" s="9" t="str">
        <f t="shared" si="222"/>
        <v/>
      </c>
      <c r="CQ116" s="9" t="str">
        <f t="shared" si="222"/>
        <v/>
      </c>
      <c r="CR116" s="9" t="str">
        <f t="shared" si="222"/>
        <v/>
      </c>
      <c r="CS116" s="9" t="str">
        <f t="shared" si="222"/>
        <v/>
      </c>
      <c r="CT116" s="9" t="str">
        <f t="shared" si="222"/>
        <v/>
      </c>
      <c r="CU116" s="9" t="str">
        <f t="shared" si="222"/>
        <v/>
      </c>
      <c r="CV116" s="9" t="str">
        <f t="shared" si="223"/>
        <v/>
      </c>
      <c r="CW116" s="9" t="str">
        <f t="shared" si="224"/>
        <v/>
      </c>
      <c r="CX116" s="9" t="str">
        <f t="shared" si="224"/>
        <v/>
      </c>
      <c r="CY116" s="9" t="str">
        <f t="shared" si="224"/>
        <v/>
      </c>
      <c r="CZ116" s="9" t="str">
        <f t="shared" si="224"/>
        <v/>
      </c>
      <c r="DA116" s="9" t="str">
        <f t="shared" si="224"/>
        <v/>
      </c>
      <c r="DB116" s="9" t="str">
        <f t="shared" si="224"/>
        <v/>
      </c>
      <c r="DC116" s="9" t="str">
        <f t="shared" si="224"/>
        <v/>
      </c>
      <c r="DD116" s="2" t="str">
        <f t="shared" si="225"/>
        <v/>
      </c>
      <c r="DE116" s="2" t="str">
        <f t="shared" si="226"/>
        <v/>
      </c>
      <c r="DF116" s="2" t="str">
        <f t="shared" si="227"/>
        <v/>
      </c>
      <c r="DG116" s="2" t="str">
        <f t="shared" si="228"/>
        <v/>
      </c>
      <c r="DH116" s="2" t="str">
        <f t="shared" si="229"/>
        <v/>
      </c>
      <c r="DI116" s="2" t="str">
        <f t="shared" si="230"/>
        <v/>
      </c>
      <c r="DJ116" s="2" t="str">
        <f t="shared" si="231"/>
        <v/>
      </c>
      <c r="DK116" s="2" t="str">
        <f t="shared" si="232"/>
        <v/>
      </c>
      <c r="DL116" s="16" t="str">
        <f t="shared" si="233"/>
        <v/>
      </c>
      <c r="DM116" s="16" t="str">
        <f t="shared" si="234"/>
        <v/>
      </c>
      <c r="DN116" s="16" t="str">
        <f t="shared" si="235"/>
        <v/>
      </c>
      <c r="DO116" s="72" t="str">
        <f t="shared" si="236"/>
        <v/>
      </c>
      <c r="DP116" s="16" t="str">
        <f t="shared" si="237"/>
        <v/>
      </c>
      <c r="DQ116" s="16" t="str">
        <f t="shared" si="238"/>
        <v/>
      </c>
      <c r="DR116" s="2" t="str">
        <f t="shared" si="239"/>
        <v/>
      </c>
      <c r="DS116" s="2" t="str">
        <f t="shared" si="240"/>
        <v/>
      </c>
      <c r="DT116" s="2" t="str">
        <f t="shared" si="241"/>
        <v/>
      </c>
      <c r="DU116" s="2" t="str">
        <f t="shared" si="242"/>
        <v/>
      </c>
      <c r="DV116" s="15"/>
      <c r="DW116" s="17"/>
      <c r="DX116" s="17"/>
      <c r="DY116" s="47" t="str">
        <f t="shared" si="138"/>
        <v/>
      </c>
      <c r="DZ116" s="47" t="str">
        <f t="shared" si="138"/>
        <v/>
      </c>
      <c r="EA116" s="47" t="str">
        <f t="shared" si="138"/>
        <v/>
      </c>
      <c r="EB116" s="47" t="str">
        <f t="shared" si="138"/>
        <v/>
      </c>
      <c r="EC116" s="49" t="str">
        <f t="shared" si="138"/>
        <v/>
      </c>
      <c r="ED116" s="49" t="str">
        <f t="shared" si="138"/>
        <v/>
      </c>
      <c r="EE116" s="47" t="str">
        <f t="shared" si="138"/>
        <v/>
      </c>
      <c r="EF116" s="47" t="str">
        <f t="shared" si="138"/>
        <v/>
      </c>
      <c r="EG116" s="47" t="str">
        <f t="shared" si="138"/>
        <v/>
      </c>
      <c r="EH116" s="6">
        <f t="shared" si="154"/>
        <v>0</v>
      </c>
      <c r="EI116" s="6">
        <f t="shared" si="155"/>
        <v>0</v>
      </c>
      <c r="EJ116" s="2" t="str">
        <f t="shared" si="156"/>
        <v/>
      </c>
      <c r="EK116" s="2" t="str">
        <f t="shared" si="157"/>
        <v/>
      </c>
      <c r="EL116" s="2" t="str">
        <f t="shared" si="259"/>
        <v/>
      </c>
      <c r="EM116" s="2" t="str">
        <f t="shared" si="158"/>
        <v/>
      </c>
      <c r="EN116" s="2" t="str">
        <f t="shared" si="159"/>
        <v/>
      </c>
      <c r="EO116" s="2">
        <f t="shared" si="160"/>
        <v>0</v>
      </c>
      <c r="EP116" s="2">
        <f t="shared" si="243"/>
        <v>0</v>
      </c>
      <c r="EQ116" s="2"/>
      <c r="ER116" s="2"/>
      <c r="ES116" s="2"/>
      <c r="ET116" s="2"/>
      <c r="EU116" s="2"/>
      <c r="EV116" s="2"/>
      <c r="EW116" s="2">
        <f t="shared" si="161"/>
        <v>0</v>
      </c>
      <c r="EX116" s="2">
        <f t="shared" si="162"/>
        <v>0</v>
      </c>
      <c r="EY116" s="2">
        <f t="shared" si="244"/>
        <v>0</v>
      </c>
      <c r="EZ116" s="2">
        <f t="shared" si="163"/>
        <v>0</v>
      </c>
      <c r="FA116" s="2">
        <f t="shared" si="164"/>
        <v>0</v>
      </c>
      <c r="FB116" s="59"/>
      <c r="FC116" s="2">
        <f t="shared" si="165"/>
        <v>0</v>
      </c>
      <c r="FD116" s="2">
        <f t="shared" si="245"/>
        <v>0</v>
      </c>
      <c r="FE116" s="3">
        <f t="shared" si="258"/>
        <v>0</v>
      </c>
      <c r="FF116" s="3">
        <f t="shared" si="246"/>
        <v>0</v>
      </c>
      <c r="FG116" s="3">
        <f t="shared" si="247"/>
        <v>0</v>
      </c>
      <c r="FH116" s="3">
        <f t="shared" si="166"/>
        <v>0</v>
      </c>
      <c r="FI116" s="67">
        <f t="shared" si="167"/>
        <v>0</v>
      </c>
      <c r="FJ116" s="3">
        <f t="shared" si="168"/>
        <v>0</v>
      </c>
      <c r="FK116" s="3">
        <f t="shared" si="169"/>
        <v>0</v>
      </c>
      <c r="FL116" s="3">
        <f t="shared" si="248"/>
        <v>0</v>
      </c>
      <c r="FM116" s="3">
        <f t="shared" si="249"/>
        <v>0</v>
      </c>
      <c r="FN116" s="3">
        <f t="shared" si="250"/>
        <v>0</v>
      </c>
      <c r="FO116" s="2">
        <f t="shared" si="170"/>
        <v>0</v>
      </c>
      <c r="FP116" s="2">
        <f t="shared" si="171"/>
        <v>0</v>
      </c>
      <c r="FQ116" s="2">
        <f t="shared" si="251"/>
        <v>0</v>
      </c>
      <c r="FR116" s="6" t="str">
        <f>IF(A116=1,1,IF(DW116="","",COUNTA($DW$31:DW116)+1))</f>
        <v/>
      </c>
      <c r="FS116" s="6" t="str">
        <f t="shared" si="172"/>
        <v/>
      </c>
      <c r="FT116" s="43">
        <f t="shared" si="252"/>
        <v>0</v>
      </c>
      <c r="FU116" s="23">
        <f t="shared" si="253"/>
        <v>0</v>
      </c>
      <c r="FV116" s="21">
        <f t="shared" si="254"/>
        <v>0</v>
      </c>
    </row>
    <row r="117" spans="1:178">
      <c r="A117" s="4" t="str">
        <f t="shared" si="173"/>
        <v/>
      </c>
      <c r="B117" s="33"/>
      <c r="C117" s="33"/>
      <c r="D117" s="33"/>
      <c r="E117" s="33"/>
      <c r="F117" s="33"/>
      <c r="G117" s="11" t="str">
        <f t="shared" si="140"/>
        <v/>
      </c>
      <c r="H117" s="3" t="str">
        <f t="shared" si="174"/>
        <v/>
      </c>
      <c r="I117" s="3" t="str">
        <f t="shared" si="141"/>
        <v/>
      </c>
      <c r="J117" s="3" t="str">
        <f t="shared" si="175"/>
        <v/>
      </c>
      <c r="K117" s="3" t="str">
        <f t="shared" si="142"/>
        <v/>
      </c>
      <c r="L117" s="2" t="str">
        <f t="shared" si="143"/>
        <v/>
      </c>
      <c r="M117" s="8" t="str">
        <f t="shared" si="176"/>
        <v/>
      </c>
      <c r="N117" s="8" t="str">
        <f t="shared" si="144"/>
        <v/>
      </c>
      <c r="O117" s="8" t="str">
        <f t="shared" si="177"/>
        <v/>
      </c>
      <c r="P117" s="8" t="str">
        <f t="shared" si="145"/>
        <v/>
      </c>
      <c r="Q117" s="2" t="str">
        <f t="shared" si="146"/>
        <v/>
      </c>
      <c r="R117" s="3" t="str">
        <f t="shared" si="147"/>
        <v/>
      </c>
      <c r="S117" s="3" t="str">
        <f t="shared" si="148"/>
        <v/>
      </c>
      <c r="T117" s="3" t="str">
        <f t="shared" si="178"/>
        <v/>
      </c>
      <c r="U117" s="8" t="str">
        <f t="shared" si="149"/>
        <v/>
      </c>
      <c r="V117" s="2" t="str">
        <f t="shared" si="150"/>
        <v/>
      </c>
      <c r="W117" s="2" t="str">
        <f t="shared" si="151"/>
        <v/>
      </c>
      <c r="X117" s="2" t="str">
        <f t="shared" si="255"/>
        <v/>
      </c>
      <c r="Y117" s="2" t="str">
        <f t="shared" si="152"/>
        <v/>
      </c>
      <c r="Z117" s="46" t="str">
        <f t="shared" si="135"/>
        <v/>
      </c>
      <c r="AA117" s="46" t="str">
        <f t="shared" si="179"/>
        <v/>
      </c>
      <c r="AB117" s="47"/>
      <c r="AC117" s="46" t="str">
        <f t="shared" si="180"/>
        <v/>
      </c>
      <c r="AD117" s="47" t="str">
        <f t="shared" si="136"/>
        <v/>
      </c>
      <c r="AE117" s="48" t="str">
        <f t="shared" si="181"/>
        <v/>
      </c>
      <c r="AF117" s="49" t="str">
        <f t="shared" si="137"/>
        <v/>
      </c>
      <c r="AG117" s="49" t="str">
        <f t="shared" si="137"/>
        <v/>
      </c>
      <c r="AH117" s="49" t="str">
        <f t="shared" si="137"/>
        <v/>
      </c>
      <c r="AI117" s="47" t="str">
        <f t="shared" si="137"/>
        <v/>
      </c>
      <c r="AJ117" s="47" t="str">
        <f t="shared" si="137"/>
        <v/>
      </c>
      <c r="AK117" s="46" t="str">
        <f t="shared" si="137"/>
        <v/>
      </c>
      <c r="AL117" s="47"/>
      <c r="AM117" s="53" t="str">
        <f t="shared" si="182"/>
        <v/>
      </c>
      <c r="AN117" s="50" t="str">
        <f t="shared" si="183"/>
        <v/>
      </c>
      <c r="AO117" s="51"/>
      <c r="AP117" s="52" t="str">
        <f t="shared" si="184"/>
        <v/>
      </c>
      <c r="AQ117" s="52" t="str">
        <f t="shared" si="185"/>
        <v/>
      </c>
      <c r="AR117" s="47">
        <f t="shared" si="186"/>
        <v>0</v>
      </c>
      <c r="AS117" s="53" t="str">
        <f t="shared" si="187"/>
        <v/>
      </c>
      <c r="AT117" s="52" t="str">
        <f t="shared" si="188"/>
        <v/>
      </c>
      <c r="AU117" s="9" t="str">
        <f t="shared" si="189"/>
        <v/>
      </c>
      <c r="AV117" s="9" t="str">
        <f t="shared" si="190"/>
        <v/>
      </c>
      <c r="AW117" s="12" t="str">
        <f t="shared" si="191"/>
        <v/>
      </c>
      <c r="AX117" s="9" t="str">
        <f t="shared" si="192"/>
        <v/>
      </c>
      <c r="AY117" s="12" t="str">
        <f t="shared" si="193"/>
        <v/>
      </c>
      <c r="AZ117" s="10" t="str">
        <f t="shared" si="194"/>
        <v/>
      </c>
      <c r="BA117" s="10" t="str">
        <f t="shared" si="195"/>
        <v/>
      </c>
      <c r="BB117" s="10" t="str">
        <f t="shared" si="196"/>
        <v/>
      </c>
      <c r="BC117" s="10" t="str">
        <f t="shared" si="197"/>
        <v/>
      </c>
      <c r="BD117" s="10" t="str">
        <f t="shared" si="198"/>
        <v/>
      </c>
      <c r="BE117" s="12" t="str">
        <f t="shared" si="199"/>
        <v/>
      </c>
      <c r="BF117" s="9" t="str">
        <f t="shared" si="200"/>
        <v/>
      </c>
      <c r="BG117" s="9" t="str">
        <f t="shared" si="201"/>
        <v/>
      </c>
      <c r="BH117" s="7" t="str">
        <f t="shared" si="202"/>
        <v/>
      </c>
      <c r="BI117" s="7" t="str">
        <f t="shared" si="203"/>
        <v/>
      </c>
      <c r="BJ117" s="12" t="str">
        <f t="shared" si="204"/>
        <v/>
      </c>
      <c r="BK117" s="80" t="str">
        <f t="shared" si="205"/>
        <v/>
      </c>
      <c r="BL117" s="7" t="str">
        <f t="shared" si="206"/>
        <v/>
      </c>
      <c r="BM117" s="7" t="str">
        <f t="shared" si="256"/>
        <v/>
      </c>
      <c r="BN117" s="12" t="str">
        <f t="shared" si="207"/>
        <v/>
      </c>
      <c r="BO117" s="9" t="str">
        <f t="shared" si="208"/>
        <v/>
      </c>
      <c r="BP117" s="2" t="str">
        <f t="shared" si="209"/>
        <v/>
      </c>
      <c r="BQ117" s="2" t="str">
        <f t="shared" si="210"/>
        <v/>
      </c>
      <c r="BR117" s="20" t="str">
        <f t="shared" si="153"/>
        <v/>
      </c>
      <c r="BS117" s="20" t="str">
        <f t="shared" si="153"/>
        <v/>
      </c>
      <c r="BT117" s="20" t="str">
        <f t="shared" si="153"/>
        <v/>
      </c>
      <c r="BU117" s="86" t="str">
        <f t="shared" si="211"/>
        <v/>
      </c>
      <c r="BV117" s="86" t="str">
        <f t="shared" si="212"/>
        <v/>
      </c>
      <c r="BW117" s="20" t="str">
        <f t="shared" si="153"/>
        <v/>
      </c>
      <c r="BX117" s="86" t="str">
        <f t="shared" si="153"/>
        <v/>
      </c>
      <c r="BY117" s="86" t="str">
        <f t="shared" si="153"/>
        <v/>
      </c>
      <c r="BZ117" s="86" t="str">
        <f t="shared" si="153"/>
        <v/>
      </c>
      <c r="CA117" s="86" t="str">
        <f t="shared" si="153"/>
        <v/>
      </c>
      <c r="CB117" s="86" t="str">
        <f t="shared" si="153"/>
        <v/>
      </c>
      <c r="CC117" s="86" t="str">
        <f t="shared" si="153"/>
        <v/>
      </c>
      <c r="CD117" s="86" t="str">
        <f t="shared" si="153"/>
        <v/>
      </c>
      <c r="CE117" s="20" t="str">
        <f t="shared" si="257"/>
        <v/>
      </c>
      <c r="CF117" s="14" t="str">
        <f t="shared" si="213"/>
        <v/>
      </c>
      <c r="CG117" s="14" t="str">
        <f t="shared" si="214"/>
        <v/>
      </c>
      <c r="CH117" s="8">
        <f t="shared" si="215"/>
        <v>0</v>
      </c>
      <c r="CI117" s="9" t="str">
        <f t="shared" si="216"/>
        <v/>
      </c>
      <c r="CJ117" s="9" t="str">
        <f t="shared" si="217"/>
        <v/>
      </c>
      <c r="CK117" s="9" t="str">
        <f t="shared" si="218"/>
        <v/>
      </c>
      <c r="CL117" s="9" t="str">
        <f t="shared" si="219"/>
        <v/>
      </c>
      <c r="CM117" s="9" t="str">
        <f t="shared" si="220"/>
        <v/>
      </c>
      <c r="CN117" s="9" t="str">
        <f t="shared" si="221"/>
        <v/>
      </c>
      <c r="CO117" s="9" t="str">
        <f t="shared" si="222"/>
        <v/>
      </c>
      <c r="CP117" s="9" t="str">
        <f t="shared" si="222"/>
        <v/>
      </c>
      <c r="CQ117" s="9" t="str">
        <f t="shared" si="222"/>
        <v/>
      </c>
      <c r="CR117" s="9" t="str">
        <f t="shared" si="222"/>
        <v/>
      </c>
      <c r="CS117" s="9" t="str">
        <f t="shared" si="222"/>
        <v/>
      </c>
      <c r="CT117" s="9" t="str">
        <f t="shared" si="222"/>
        <v/>
      </c>
      <c r="CU117" s="9" t="str">
        <f t="shared" si="222"/>
        <v/>
      </c>
      <c r="CV117" s="9" t="str">
        <f t="shared" si="223"/>
        <v/>
      </c>
      <c r="CW117" s="9" t="str">
        <f t="shared" si="224"/>
        <v/>
      </c>
      <c r="CX117" s="9" t="str">
        <f t="shared" si="224"/>
        <v/>
      </c>
      <c r="CY117" s="9" t="str">
        <f t="shared" si="224"/>
        <v/>
      </c>
      <c r="CZ117" s="9" t="str">
        <f t="shared" si="224"/>
        <v/>
      </c>
      <c r="DA117" s="9" t="str">
        <f t="shared" si="224"/>
        <v/>
      </c>
      <c r="DB117" s="9" t="str">
        <f t="shared" si="224"/>
        <v/>
      </c>
      <c r="DC117" s="9" t="str">
        <f t="shared" si="224"/>
        <v/>
      </c>
      <c r="DD117" s="2" t="str">
        <f t="shared" si="225"/>
        <v/>
      </c>
      <c r="DE117" s="2" t="str">
        <f t="shared" si="226"/>
        <v/>
      </c>
      <c r="DF117" s="2" t="str">
        <f t="shared" si="227"/>
        <v/>
      </c>
      <c r="DG117" s="2" t="str">
        <f t="shared" si="228"/>
        <v/>
      </c>
      <c r="DH117" s="2" t="str">
        <f t="shared" si="229"/>
        <v/>
      </c>
      <c r="DI117" s="2" t="str">
        <f t="shared" si="230"/>
        <v/>
      </c>
      <c r="DJ117" s="2" t="str">
        <f t="shared" si="231"/>
        <v/>
      </c>
      <c r="DK117" s="2" t="str">
        <f t="shared" si="232"/>
        <v/>
      </c>
      <c r="DL117" s="16" t="str">
        <f t="shared" si="233"/>
        <v/>
      </c>
      <c r="DM117" s="16" t="str">
        <f t="shared" si="234"/>
        <v/>
      </c>
      <c r="DN117" s="16" t="str">
        <f t="shared" si="235"/>
        <v/>
      </c>
      <c r="DO117" s="72" t="str">
        <f t="shared" si="236"/>
        <v/>
      </c>
      <c r="DP117" s="16" t="str">
        <f t="shared" si="237"/>
        <v/>
      </c>
      <c r="DQ117" s="16" t="str">
        <f t="shared" si="238"/>
        <v/>
      </c>
      <c r="DR117" s="2" t="str">
        <f t="shared" si="239"/>
        <v/>
      </c>
      <c r="DS117" s="2" t="str">
        <f t="shared" si="240"/>
        <v/>
      </c>
      <c r="DT117" s="2" t="str">
        <f t="shared" si="241"/>
        <v/>
      </c>
      <c r="DU117" s="2" t="str">
        <f t="shared" si="242"/>
        <v/>
      </c>
      <c r="DV117" s="15"/>
      <c r="DW117" s="17"/>
      <c r="DX117" s="17"/>
      <c r="DY117" s="47" t="str">
        <f t="shared" si="138"/>
        <v/>
      </c>
      <c r="DZ117" s="47" t="str">
        <f t="shared" si="138"/>
        <v/>
      </c>
      <c r="EA117" s="47" t="str">
        <f t="shared" si="138"/>
        <v/>
      </c>
      <c r="EB117" s="47" t="str">
        <f t="shared" si="138"/>
        <v/>
      </c>
      <c r="EC117" s="49" t="str">
        <f t="shared" si="138"/>
        <v/>
      </c>
      <c r="ED117" s="49" t="str">
        <f t="shared" si="138"/>
        <v/>
      </c>
      <c r="EE117" s="47" t="str">
        <f t="shared" si="138"/>
        <v/>
      </c>
      <c r="EF117" s="47" t="str">
        <f t="shared" si="138"/>
        <v/>
      </c>
      <c r="EG117" s="47" t="str">
        <f t="shared" si="138"/>
        <v/>
      </c>
      <c r="EH117" s="6">
        <f t="shared" si="154"/>
        <v>0</v>
      </c>
      <c r="EI117" s="6">
        <f t="shared" si="155"/>
        <v>0</v>
      </c>
      <c r="EJ117" s="2" t="str">
        <f t="shared" si="156"/>
        <v/>
      </c>
      <c r="EK117" s="2" t="str">
        <f t="shared" si="157"/>
        <v/>
      </c>
      <c r="EL117" s="2" t="str">
        <f t="shared" si="259"/>
        <v/>
      </c>
      <c r="EM117" s="2" t="str">
        <f t="shared" si="158"/>
        <v/>
      </c>
      <c r="EN117" s="2" t="str">
        <f t="shared" si="159"/>
        <v/>
      </c>
      <c r="EO117" s="2">
        <f t="shared" si="160"/>
        <v>0</v>
      </c>
      <c r="EP117" s="2">
        <f t="shared" si="243"/>
        <v>0</v>
      </c>
      <c r="EQ117" s="2"/>
      <c r="ER117" s="2"/>
      <c r="ES117" s="2"/>
      <c r="ET117" s="2"/>
      <c r="EU117" s="2"/>
      <c r="EV117" s="2"/>
      <c r="EW117" s="2">
        <f t="shared" si="161"/>
        <v>0</v>
      </c>
      <c r="EX117" s="2">
        <f t="shared" si="162"/>
        <v>0</v>
      </c>
      <c r="EY117" s="2">
        <f t="shared" si="244"/>
        <v>0</v>
      </c>
      <c r="EZ117" s="2">
        <f t="shared" si="163"/>
        <v>0</v>
      </c>
      <c r="FA117" s="2">
        <f t="shared" si="164"/>
        <v>0</v>
      </c>
      <c r="FB117" s="59"/>
      <c r="FC117" s="2">
        <f t="shared" si="165"/>
        <v>0</v>
      </c>
      <c r="FD117" s="2">
        <f t="shared" si="245"/>
        <v>0</v>
      </c>
      <c r="FE117" s="3">
        <f t="shared" si="258"/>
        <v>0</v>
      </c>
      <c r="FF117" s="3">
        <f t="shared" si="246"/>
        <v>0</v>
      </c>
      <c r="FG117" s="3">
        <f t="shared" si="247"/>
        <v>0</v>
      </c>
      <c r="FH117" s="3">
        <f t="shared" si="166"/>
        <v>0</v>
      </c>
      <c r="FI117" s="67">
        <f t="shared" si="167"/>
        <v>0</v>
      </c>
      <c r="FJ117" s="3">
        <f t="shared" si="168"/>
        <v>0</v>
      </c>
      <c r="FK117" s="3">
        <f t="shared" si="169"/>
        <v>0</v>
      </c>
      <c r="FL117" s="3">
        <f t="shared" si="248"/>
        <v>0</v>
      </c>
      <c r="FM117" s="3">
        <f t="shared" si="249"/>
        <v>0</v>
      </c>
      <c r="FN117" s="3">
        <f t="shared" si="250"/>
        <v>0</v>
      </c>
      <c r="FO117" s="2">
        <f t="shared" si="170"/>
        <v>0</v>
      </c>
      <c r="FP117" s="2">
        <f t="shared" si="171"/>
        <v>0</v>
      </c>
      <c r="FQ117" s="2">
        <f t="shared" si="251"/>
        <v>0</v>
      </c>
      <c r="FR117" s="6" t="str">
        <f>IF(A117=1,1,IF(DW117="","",COUNTA($DW$31:DW117)+1))</f>
        <v/>
      </c>
      <c r="FS117" s="6" t="str">
        <f t="shared" si="172"/>
        <v/>
      </c>
      <c r="FT117" s="43">
        <f t="shared" si="252"/>
        <v>0</v>
      </c>
      <c r="FU117" s="23">
        <f t="shared" si="253"/>
        <v>0</v>
      </c>
      <c r="FV117" s="21">
        <f t="shared" si="254"/>
        <v>0</v>
      </c>
    </row>
    <row r="118" spans="1:178">
      <c r="A118" s="4" t="str">
        <f t="shared" si="173"/>
        <v/>
      </c>
      <c r="B118" s="33"/>
      <c r="C118" s="33"/>
      <c r="D118" s="33"/>
      <c r="E118" s="33"/>
      <c r="F118" s="33"/>
      <c r="G118" s="11" t="str">
        <f t="shared" si="140"/>
        <v/>
      </c>
      <c r="H118" s="3" t="str">
        <f t="shared" si="174"/>
        <v/>
      </c>
      <c r="I118" s="3" t="str">
        <f t="shared" si="141"/>
        <v/>
      </c>
      <c r="J118" s="3" t="str">
        <f t="shared" si="175"/>
        <v/>
      </c>
      <c r="K118" s="3" t="str">
        <f t="shared" si="142"/>
        <v/>
      </c>
      <c r="L118" s="2" t="str">
        <f t="shared" si="143"/>
        <v/>
      </c>
      <c r="M118" s="8" t="str">
        <f t="shared" si="176"/>
        <v/>
      </c>
      <c r="N118" s="8" t="str">
        <f t="shared" si="144"/>
        <v/>
      </c>
      <c r="O118" s="8" t="str">
        <f t="shared" si="177"/>
        <v/>
      </c>
      <c r="P118" s="8" t="str">
        <f t="shared" si="145"/>
        <v/>
      </c>
      <c r="Q118" s="2" t="str">
        <f t="shared" si="146"/>
        <v/>
      </c>
      <c r="R118" s="3" t="str">
        <f t="shared" si="147"/>
        <v/>
      </c>
      <c r="S118" s="3" t="str">
        <f t="shared" si="148"/>
        <v/>
      </c>
      <c r="T118" s="3" t="str">
        <f t="shared" si="178"/>
        <v/>
      </c>
      <c r="U118" s="8" t="str">
        <f t="shared" si="149"/>
        <v/>
      </c>
      <c r="V118" s="2" t="str">
        <f t="shared" si="150"/>
        <v/>
      </c>
      <c r="W118" s="2" t="str">
        <f t="shared" si="151"/>
        <v/>
      </c>
      <c r="X118" s="2" t="str">
        <f t="shared" si="255"/>
        <v/>
      </c>
      <c r="Y118" s="2" t="str">
        <f t="shared" si="152"/>
        <v/>
      </c>
      <c r="Z118" s="46" t="str">
        <f t="shared" si="135"/>
        <v/>
      </c>
      <c r="AA118" s="46" t="str">
        <f t="shared" si="179"/>
        <v/>
      </c>
      <c r="AB118" s="47"/>
      <c r="AC118" s="46" t="str">
        <f t="shared" si="180"/>
        <v/>
      </c>
      <c r="AD118" s="47" t="str">
        <f t="shared" si="136"/>
        <v/>
      </c>
      <c r="AE118" s="48" t="str">
        <f t="shared" si="181"/>
        <v/>
      </c>
      <c r="AF118" s="49" t="str">
        <f t="shared" si="137"/>
        <v/>
      </c>
      <c r="AG118" s="49" t="str">
        <f t="shared" si="137"/>
        <v/>
      </c>
      <c r="AH118" s="49" t="str">
        <f t="shared" si="137"/>
        <v/>
      </c>
      <c r="AI118" s="47" t="str">
        <f t="shared" si="137"/>
        <v/>
      </c>
      <c r="AJ118" s="47" t="str">
        <f t="shared" si="137"/>
        <v/>
      </c>
      <c r="AK118" s="46" t="str">
        <f t="shared" si="137"/>
        <v/>
      </c>
      <c r="AL118" s="47"/>
      <c r="AM118" s="53" t="str">
        <f t="shared" si="182"/>
        <v/>
      </c>
      <c r="AN118" s="50" t="str">
        <f t="shared" si="183"/>
        <v/>
      </c>
      <c r="AO118" s="51"/>
      <c r="AP118" s="52" t="str">
        <f t="shared" si="184"/>
        <v/>
      </c>
      <c r="AQ118" s="52" t="str">
        <f t="shared" si="185"/>
        <v/>
      </c>
      <c r="AR118" s="47">
        <f t="shared" si="186"/>
        <v>0</v>
      </c>
      <c r="AS118" s="53" t="str">
        <f t="shared" si="187"/>
        <v/>
      </c>
      <c r="AT118" s="52" t="str">
        <f t="shared" si="188"/>
        <v/>
      </c>
      <c r="AU118" s="9" t="str">
        <f t="shared" si="189"/>
        <v/>
      </c>
      <c r="AV118" s="9" t="str">
        <f t="shared" si="190"/>
        <v/>
      </c>
      <c r="AW118" s="12" t="str">
        <f t="shared" si="191"/>
        <v/>
      </c>
      <c r="AX118" s="9" t="str">
        <f t="shared" si="192"/>
        <v/>
      </c>
      <c r="AY118" s="12" t="str">
        <f t="shared" si="193"/>
        <v/>
      </c>
      <c r="AZ118" s="10" t="str">
        <f t="shared" si="194"/>
        <v/>
      </c>
      <c r="BA118" s="10" t="str">
        <f t="shared" si="195"/>
        <v/>
      </c>
      <c r="BB118" s="10" t="str">
        <f t="shared" si="196"/>
        <v/>
      </c>
      <c r="BC118" s="10" t="str">
        <f t="shared" si="197"/>
        <v/>
      </c>
      <c r="BD118" s="10" t="str">
        <f t="shared" si="198"/>
        <v/>
      </c>
      <c r="BE118" s="12" t="str">
        <f t="shared" si="199"/>
        <v/>
      </c>
      <c r="BF118" s="9" t="str">
        <f t="shared" si="200"/>
        <v/>
      </c>
      <c r="BG118" s="9" t="str">
        <f t="shared" si="201"/>
        <v/>
      </c>
      <c r="BH118" s="7" t="str">
        <f t="shared" si="202"/>
        <v/>
      </c>
      <c r="BI118" s="7" t="str">
        <f t="shared" si="203"/>
        <v/>
      </c>
      <c r="BJ118" s="12" t="str">
        <f t="shared" si="204"/>
        <v/>
      </c>
      <c r="BK118" s="80" t="str">
        <f t="shared" si="205"/>
        <v/>
      </c>
      <c r="BL118" s="7" t="str">
        <f t="shared" si="206"/>
        <v/>
      </c>
      <c r="BM118" s="7" t="str">
        <f t="shared" si="256"/>
        <v/>
      </c>
      <c r="BN118" s="12" t="str">
        <f t="shared" si="207"/>
        <v/>
      </c>
      <c r="BO118" s="9" t="str">
        <f t="shared" si="208"/>
        <v/>
      </c>
      <c r="BP118" s="2" t="str">
        <f t="shared" si="209"/>
        <v/>
      </c>
      <c r="BQ118" s="2" t="str">
        <f t="shared" si="210"/>
        <v/>
      </c>
      <c r="BR118" s="20" t="str">
        <f t="shared" si="153"/>
        <v/>
      </c>
      <c r="BS118" s="20" t="str">
        <f t="shared" si="153"/>
        <v/>
      </c>
      <c r="BT118" s="20" t="str">
        <f t="shared" si="153"/>
        <v/>
      </c>
      <c r="BU118" s="86" t="str">
        <f t="shared" si="211"/>
        <v/>
      </c>
      <c r="BV118" s="86" t="str">
        <f t="shared" si="212"/>
        <v/>
      </c>
      <c r="BW118" s="20" t="str">
        <f t="shared" si="153"/>
        <v/>
      </c>
      <c r="BX118" s="86" t="str">
        <f t="shared" si="153"/>
        <v/>
      </c>
      <c r="BY118" s="86" t="str">
        <f t="shared" si="153"/>
        <v/>
      </c>
      <c r="BZ118" s="86" t="str">
        <f t="shared" si="153"/>
        <v/>
      </c>
      <c r="CA118" s="86" t="str">
        <f t="shared" si="153"/>
        <v/>
      </c>
      <c r="CB118" s="86" t="str">
        <f t="shared" si="153"/>
        <v/>
      </c>
      <c r="CC118" s="86" t="str">
        <f t="shared" si="153"/>
        <v/>
      </c>
      <c r="CD118" s="86" t="str">
        <f t="shared" si="153"/>
        <v/>
      </c>
      <c r="CE118" s="20" t="str">
        <f t="shared" si="257"/>
        <v/>
      </c>
      <c r="CF118" s="14" t="str">
        <f t="shared" si="213"/>
        <v/>
      </c>
      <c r="CG118" s="14" t="str">
        <f t="shared" si="214"/>
        <v/>
      </c>
      <c r="CH118" s="8">
        <f t="shared" si="215"/>
        <v>0</v>
      </c>
      <c r="CI118" s="9" t="str">
        <f t="shared" si="216"/>
        <v/>
      </c>
      <c r="CJ118" s="9" t="str">
        <f t="shared" si="217"/>
        <v/>
      </c>
      <c r="CK118" s="9" t="str">
        <f t="shared" si="218"/>
        <v/>
      </c>
      <c r="CL118" s="9" t="str">
        <f t="shared" si="219"/>
        <v/>
      </c>
      <c r="CM118" s="9" t="str">
        <f t="shared" si="220"/>
        <v/>
      </c>
      <c r="CN118" s="9" t="str">
        <f t="shared" si="221"/>
        <v/>
      </c>
      <c r="CO118" s="9" t="str">
        <f t="shared" si="222"/>
        <v/>
      </c>
      <c r="CP118" s="9" t="str">
        <f t="shared" si="222"/>
        <v/>
      </c>
      <c r="CQ118" s="9" t="str">
        <f t="shared" si="222"/>
        <v/>
      </c>
      <c r="CR118" s="9" t="str">
        <f t="shared" si="222"/>
        <v/>
      </c>
      <c r="CS118" s="9" t="str">
        <f t="shared" si="222"/>
        <v/>
      </c>
      <c r="CT118" s="9" t="str">
        <f t="shared" si="222"/>
        <v/>
      </c>
      <c r="CU118" s="9" t="str">
        <f t="shared" si="222"/>
        <v/>
      </c>
      <c r="CV118" s="9" t="str">
        <f t="shared" si="223"/>
        <v/>
      </c>
      <c r="CW118" s="9" t="str">
        <f t="shared" si="224"/>
        <v/>
      </c>
      <c r="CX118" s="9" t="str">
        <f t="shared" si="224"/>
        <v/>
      </c>
      <c r="CY118" s="9" t="str">
        <f t="shared" si="224"/>
        <v/>
      </c>
      <c r="CZ118" s="9" t="str">
        <f t="shared" si="224"/>
        <v/>
      </c>
      <c r="DA118" s="9" t="str">
        <f t="shared" si="224"/>
        <v/>
      </c>
      <c r="DB118" s="9" t="str">
        <f t="shared" si="224"/>
        <v/>
      </c>
      <c r="DC118" s="9" t="str">
        <f t="shared" si="224"/>
        <v/>
      </c>
      <c r="DD118" s="2" t="str">
        <f t="shared" si="225"/>
        <v/>
      </c>
      <c r="DE118" s="2" t="str">
        <f t="shared" si="226"/>
        <v/>
      </c>
      <c r="DF118" s="2" t="str">
        <f t="shared" si="227"/>
        <v/>
      </c>
      <c r="DG118" s="2" t="str">
        <f t="shared" si="228"/>
        <v/>
      </c>
      <c r="DH118" s="2" t="str">
        <f t="shared" si="229"/>
        <v/>
      </c>
      <c r="DI118" s="2" t="str">
        <f t="shared" si="230"/>
        <v/>
      </c>
      <c r="DJ118" s="2" t="str">
        <f t="shared" si="231"/>
        <v/>
      </c>
      <c r="DK118" s="2" t="str">
        <f t="shared" si="232"/>
        <v/>
      </c>
      <c r="DL118" s="16" t="str">
        <f t="shared" si="233"/>
        <v/>
      </c>
      <c r="DM118" s="16" t="str">
        <f t="shared" si="234"/>
        <v/>
      </c>
      <c r="DN118" s="16" t="str">
        <f t="shared" si="235"/>
        <v/>
      </c>
      <c r="DO118" s="72" t="str">
        <f t="shared" si="236"/>
        <v/>
      </c>
      <c r="DP118" s="16" t="str">
        <f t="shared" si="237"/>
        <v/>
      </c>
      <c r="DQ118" s="16" t="str">
        <f t="shared" si="238"/>
        <v/>
      </c>
      <c r="DR118" s="2" t="str">
        <f t="shared" si="239"/>
        <v/>
      </c>
      <c r="DS118" s="2" t="str">
        <f t="shared" si="240"/>
        <v/>
      </c>
      <c r="DT118" s="2" t="str">
        <f t="shared" si="241"/>
        <v/>
      </c>
      <c r="DU118" s="2" t="str">
        <f t="shared" si="242"/>
        <v/>
      </c>
      <c r="DV118" s="15"/>
      <c r="DW118" s="17"/>
      <c r="DX118" s="17"/>
      <c r="DY118" s="47" t="str">
        <f t="shared" si="138"/>
        <v/>
      </c>
      <c r="DZ118" s="47" t="str">
        <f t="shared" si="138"/>
        <v/>
      </c>
      <c r="EA118" s="47" t="str">
        <f t="shared" si="138"/>
        <v/>
      </c>
      <c r="EB118" s="47" t="str">
        <f t="shared" si="138"/>
        <v/>
      </c>
      <c r="EC118" s="49" t="str">
        <f t="shared" si="138"/>
        <v/>
      </c>
      <c r="ED118" s="49" t="str">
        <f t="shared" si="138"/>
        <v/>
      </c>
      <c r="EE118" s="47" t="str">
        <f t="shared" si="138"/>
        <v/>
      </c>
      <c r="EF118" s="47" t="str">
        <f t="shared" si="138"/>
        <v/>
      </c>
      <c r="EG118" s="47" t="str">
        <f t="shared" si="138"/>
        <v/>
      </c>
      <c r="EH118" s="6">
        <f t="shared" si="154"/>
        <v>0</v>
      </c>
      <c r="EI118" s="6">
        <f t="shared" si="155"/>
        <v>0</v>
      </c>
      <c r="EJ118" s="2" t="str">
        <f t="shared" si="156"/>
        <v/>
      </c>
      <c r="EK118" s="2" t="str">
        <f t="shared" si="157"/>
        <v/>
      </c>
      <c r="EL118" s="2" t="str">
        <f t="shared" si="259"/>
        <v/>
      </c>
      <c r="EM118" s="2" t="str">
        <f t="shared" si="158"/>
        <v/>
      </c>
      <c r="EN118" s="2" t="str">
        <f t="shared" si="159"/>
        <v/>
      </c>
      <c r="EO118" s="2">
        <f t="shared" si="160"/>
        <v>0</v>
      </c>
      <c r="EP118" s="2">
        <f t="shared" si="243"/>
        <v>0</v>
      </c>
      <c r="EQ118" s="2"/>
      <c r="ER118" s="2"/>
      <c r="ES118" s="2"/>
      <c r="ET118" s="2"/>
      <c r="EU118" s="2"/>
      <c r="EV118" s="2"/>
      <c r="EW118" s="2">
        <f t="shared" si="161"/>
        <v>0</v>
      </c>
      <c r="EX118" s="2">
        <f t="shared" si="162"/>
        <v>0</v>
      </c>
      <c r="EY118" s="2">
        <f t="shared" si="244"/>
        <v>0</v>
      </c>
      <c r="EZ118" s="2">
        <f t="shared" si="163"/>
        <v>0</v>
      </c>
      <c r="FA118" s="2">
        <f t="shared" si="164"/>
        <v>0</v>
      </c>
      <c r="FB118" s="59"/>
      <c r="FC118" s="2">
        <f t="shared" si="165"/>
        <v>0</v>
      </c>
      <c r="FD118" s="2">
        <f t="shared" si="245"/>
        <v>0</v>
      </c>
      <c r="FE118" s="3">
        <f t="shared" si="258"/>
        <v>0</v>
      </c>
      <c r="FF118" s="3">
        <f t="shared" si="246"/>
        <v>0</v>
      </c>
      <c r="FG118" s="3">
        <f t="shared" si="247"/>
        <v>0</v>
      </c>
      <c r="FH118" s="3">
        <f t="shared" si="166"/>
        <v>0</v>
      </c>
      <c r="FI118" s="67">
        <f t="shared" si="167"/>
        <v>0</v>
      </c>
      <c r="FJ118" s="3">
        <f t="shared" si="168"/>
        <v>0</v>
      </c>
      <c r="FK118" s="3">
        <f t="shared" si="169"/>
        <v>0</v>
      </c>
      <c r="FL118" s="3">
        <f t="shared" si="248"/>
        <v>0</v>
      </c>
      <c r="FM118" s="3">
        <f t="shared" si="249"/>
        <v>0</v>
      </c>
      <c r="FN118" s="3">
        <f t="shared" si="250"/>
        <v>0</v>
      </c>
      <c r="FO118" s="2">
        <f t="shared" si="170"/>
        <v>0</v>
      </c>
      <c r="FP118" s="2">
        <f t="shared" si="171"/>
        <v>0</v>
      </c>
      <c r="FQ118" s="2">
        <f t="shared" si="251"/>
        <v>0</v>
      </c>
      <c r="FR118" s="6" t="str">
        <f>IF(A118=1,1,IF(DW118="","",COUNTA($DW$31:DW118)+1))</f>
        <v/>
      </c>
      <c r="FS118" s="6" t="str">
        <f t="shared" si="172"/>
        <v/>
      </c>
      <c r="FT118" s="43">
        <f t="shared" si="252"/>
        <v>0</v>
      </c>
      <c r="FU118" s="23">
        <f t="shared" si="253"/>
        <v>0</v>
      </c>
      <c r="FV118" s="21">
        <f t="shared" si="254"/>
        <v>0</v>
      </c>
    </row>
    <row r="119" spans="1:178">
      <c r="A119" s="4" t="str">
        <f t="shared" si="173"/>
        <v/>
      </c>
      <c r="B119" s="33"/>
      <c r="C119" s="33"/>
      <c r="D119" s="33"/>
      <c r="E119" s="33"/>
      <c r="F119" s="33"/>
      <c r="G119" s="11" t="str">
        <f t="shared" si="140"/>
        <v/>
      </c>
      <c r="H119" s="3" t="str">
        <f t="shared" si="174"/>
        <v/>
      </c>
      <c r="I119" s="3" t="str">
        <f t="shared" si="141"/>
        <v/>
      </c>
      <c r="J119" s="3" t="str">
        <f t="shared" si="175"/>
        <v/>
      </c>
      <c r="K119" s="3" t="str">
        <f t="shared" si="142"/>
        <v/>
      </c>
      <c r="L119" s="2" t="str">
        <f t="shared" si="143"/>
        <v/>
      </c>
      <c r="M119" s="8" t="str">
        <f t="shared" si="176"/>
        <v/>
      </c>
      <c r="N119" s="8" t="str">
        <f t="shared" si="144"/>
        <v/>
      </c>
      <c r="O119" s="8" t="str">
        <f t="shared" si="177"/>
        <v/>
      </c>
      <c r="P119" s="8" t="str">
        <f t="shared" si="145"/>
        <v/>
      </c>
      <c r="Q119" s="2" t="str">
        <f t="shared" si="146"/>
        <v/>
      </c>
      <c r="R119" s="3" t="str">
        <f t="shared" si="147"/>
        <v/>
      </c>
      <c r="S119" s="3" t="str">
        <f t="shared" si="148"/>
        <v/>
      </c>
      <c r="T119" s="3" t="str">
        <f t="shared" si="178"/>
        <v/>
      </c>
      <c r="U119" s="8" t="str">
        <f t="shared" si="149"/>
        <v/>
      </c>
      <c r="V119" s="2" t="str">
        <f t="shared" si="150"/>
        <v/>
      </c>
      <c r="W119" s="2" t="str">
        <f t="shared" si="151"/>
        <v/>
      </c>
      <c r="X119" s="2" t="str">
        <f t="shared" si="255"/>
        <v/>
      </c>
      <c r="Y119" s="2" t="str">
        <f t="shared" si="152"/>
        <v/>
      </c>
      <c r="Z119" s="46" t="str">
        <f t="shared" si="135"/>
        <v/>
      </c>
      <c r="AA119" s="46" t="str">
        <f t="shared" si="179"/>
        <v/>
      </c>
      <c r="AB119" s="47"/>
      <c r="AC119" s="46" t="str">
        <f t="shared" si="180"/>
        <v/>
      </c>
      <c r="AD119" s="47" t="str">
        <f t="shared" si="136"/>
        <v/>
      </c>
      <c r="AE119" s="48" t="str">
        <f t="shared" si="181"/>
        <v/>
      </c>
      <c r="AF119" s="49" t="str">
        <f t="shared" si="137"/>
        <v/>
      </c>
      <c r="AG119" s="49" t="str">
        <f t="shared" si="137"/>
        <v/>
      </c>
      <c r="AH119" s="49" t="str">
        <f t="shared" si="137"/>
        <v/>
      </c>
      <c r="AI119" s="47" t="str">
        <f t="shared" si="137"/>
        <v/>
      </c>
      <c r="AJ119" s="47" t="str">
        <f t="shared" si="137"/>
        <v/>
      </c>
      <c r="AK119" s="46" t="str">
        <f t="shared" si="137"/>
        <v/>
      </c>
      <c r="AL119" s="47"/>
      <c r="AM119" s="53" t="str">
        <f t="shared" si="182"/>
        <v/>
      </c>
      <c r="AN119" s="50" t="str">
        <f t="shared" si="183"/>
        <v/>
      </c>
      <c r="AO119" s="51"/>
      <c r="AP119" s="52" t="str">
        <f t="shared" si="184"/>
        <v/>
      </c>
      <c r="AQ119" s="52" t="str">
        <f t="shared" si="185"/>
        <v/>
      </c>
      <c r="AR119" s="47">
        <f t="shared" si="186"/>
        <v>0</v>
      </c>
      <c r="AS119" s="53" t="str">
        <f t="shared" si="187"/>
        <v/>
      </c>
      <c r="AT119" s="52" t="str">
        <f t="shared" si="188"/>
        <v/>
      </c>
      <c r="AU119" s="9" t="str">
        <f t="shared" si="189"/>
        <v/>
      </c>
      <c r="AV119" s="9" t="str">
        <f t="shared" si="190"/>
        <v/>
      </c>
      <c r="AW119" s="12" t="str">
        <f t="shared" si="191"/>
        <v/>
      </c>
      <c r="AX119" s="9" t="str">
        <f t="shared" si="192"/>
        <v/>
      </c>
      <c r="AY119" s="12" t="str">
        <f t="shared" si="193"/>
        <v/>
      </c>
      <c r="AZ119" s="10" t="str">
        <f t="shared" si="194"/>
        <v/>
      </c>
      <c r="BA119" s="10" t="str">
        <f t="shared" si="195"/>
        <v/>
      </c>
      <c r="BB119" s="10" t="str">
        <f t="shared" si="196"/>
        <v/>
      </c>
      <c r="BC119" s="10" t="str">
        <f t="shared" si="197"/>
        <v/>
      </c>
      <c r="BD119" s="10" t="str">
        <f t="shared" si="198"/>
        <v/>
      </c>
      <c r="BE119" s="12" t="str">
        <f t="shared" si="199"/>
        <v/>
      </c>
      <c r="BF119" s="9" t="str">
        <f t="shared" si="200"/>
        <v/>
      </c>
      <c r="BG119" s="9" t="str">
        <f t="shared" si="201"/>
        <v/>
      </c>
      <c r="BH119" s="7" t="str">
        <f t="shared" si="202"/>
        <v/>
      </c>
      <c r="BI119" s="7" t="str">
        <f t="shared" si="203"/>
        <v/>
      </c>
      <c r="BJ119" s="12" t="str">
        <f t="shared" si="204"/>
        <v/>
      </c>
      <c r="BK119" s="80" t="str">
        <f t="shared" si="205"/>
        <v/>
      </c>
      <c r="BL119" s="7" t="str">
        <f t="shared" si="206"/>
        <v/>
      </c>
      <c r="BM119" s="7" t="str">
        <f t="shared" si="256"/>
        <v/>
      </c>
      <c r="BN119" s="12" t="str">
        <f t="shared" si="207"/>
        <v/>
      </c>
      <c r="BO119" s="9" t="str">
        <f t="shared" si="208"/>
        <v/>
      </c>
      <c r="BP119" s="2" t="str">
        <f t="shared" si="209"/>
        <v/>
      </c>
      <c r="BQ119" s="2" t="str">
        <f t="shared" si="210"/>
        <v/>
      </c>
      <c r="BR119" s="20" t="str">
        <f t="shared" si="153"/>
        <v/>
      </c>
      <c r="BS119" s="20" t="str">
        <f t="shared" si="153"/>
        <v/>
      </c>
      <c r="BT119" s="20" t="str">
        <f t="shared" si="153"/>
        <v/>
      </c>
      <c r="BU119" s="86" t="str">
        <f t="shared" si="211"/>
        <v/>
      </c>
      <c r="BV119" s="86" t="str">
        <f t="shared" si="212"/>
        <v/>
      </c>
      <c r="BW119" s="20" t="str">
        <f t="shared" si="153"/>
        <v/>
      </c>
      <c r="BX119" s="86" t="str">
        <f t="shared" si="153"/>
        <v/>
      </c>
      <c r="BY119" s="86" t="str">
        <f t="shared" si="153"/>
        <v/>
      </c>
      <c r="BZ119" s="86" t="str">
        <f t="shared" si="153"/>
        <v/>
      </c>
      <c r="CA119" s="86" t="str">
        <f t="shared" si="153"/>
        <v/>
      </c>
      <c r="CB119" s="86" t="str">
        <f t="shared" si="153"/>
        <v/>
      </c>
      <c r="CC119" s="86" t="str">
        <f t="shared" si="153"/>
        <v/>
      </c>
      <c r="CD119" s="86" t="str">
        <f t="shared" si="153"/>
        <v/>
      </c>
      <c r="CE119" s="20" t="str">
        <f t="shared" si="257"/>
        <v/>
      </c>
      <c r="CF119" s="14" t="str">
        <f t="shared" si="213"/>
        <v/>
      </c>
      <c r="CG119" s="14" t="str">
        <f t="shared" si="214"/>
        <v/>
      </c>
      <c r="CH119" s="8">
        <f t="shared" si="215"/>
        <v>0</v>
      </c>
      <c r="CI119" s="9" t="str">
        <f t="shared" si="216"/>
        <v/>
      </c>
      <c r="CJ119" s="9" t="str">
        <f t="shared" si="217"/>
        <v/>
      </c>
      <c r="CK119" s="9" t="str">
        <f t="shared" si="218"/>
        <v/>
      </c>
      <c r="CL119" s="9" t="str">
        <f t="shared" si="219"/>
        <v/>
      </c>
      <c r="CM119" s="9" t="str">
        <f t="shared" si="220"/>
        <v/>
      </c>
      <c r="CN119" s="9" t="str">
        <f t="shared" si="221"/>
        <v/>
      </c>
      <c r="CO119" s="9" t="str">
        <f t="shared" si="222"/>
        <v/>
      </c>
      <c r="CP119" s="9" t="str">
        <f t="shared" si="222"/>
        <v/>
      </c>
      <c r="CQ119" s="9" t="str">
        <f t="shared" si="222"/>
        <v/>
      </c>
      <c r="CR119" s="9" t="str">
        <f t="shared" si="222"/>
        <v/>
      </c>
      <c r="CS119" s="9" t="str">
        <f t="shared" si="222"/>
        <v/>
      </c>
      <c r="CT119" s="9" t="str">
        <f t="shared" si="222"/>
        <v/>
      </c>
      <c r="CU119" s="9" t="str">
        <f t="shared" si="222"/>
        <v/>
      </c>
      <c r="CV119" s="9" t="str">
        <f t="shared" si="223"/>
        <v/>
      </c>
      <c r="CW119" s="9" t="str">
        <f t="shared" si="224"/>
        <v/>
      </c>
      <c r="CX119" s="9" t="str">
        <f t="shared" si="224"/>
        <v/>
      </c>
      <c r="CY119" s="9" t="str">
        <f t="shared" si="224"/>
        <v/>
      </c>
      <c r="CZ119" s="9" t="str">
        <f t="shared" si="224"/>
        <v/>
      </c>
      <c r="DA119" s="9" t="str">
        <f t="shared" si="224"/>
        <v/>
      </c>
      <c r="DB119" s="9" t="str">
        <f t="shared" si="224"/>
        <v/>
      </c>
      <c r="DC119" s="9" t="str">
        <f t="shared" si="224"/>
        <v/>
      </c>
      <c r="DD119" s="2" t="str">
        <f t="shared" si="225"/>
        <v/>
      </c>
      <c r="DE119" s="2" t="str">
        <f t="shared" si="226"/>
        <v/>
      </c>
      <c r="DF119" s="2" t="str">
        <f t="shared" si="227"/>
        <v/>
      </c>
      <c r="DG119" s="2" t="str">
        <f t="shared" si="228"/>
        <v/>
      </c>
      <c r="DH119" s="2" t="str">
        <f t="shared" si="229"/>
        <v/>
      </c>
      <c r="DI119" s="2" t="str">
        <f t="shared" si="230"/>
        <v/>
      </c>
      <c r="DJ119" s="2" t="str">
        <f t="shared" si="231"/>
        <v/>
      </c>
      <c r="DK119" s="2" t="str">
        <f t="shared" si="232"/>
        <v/>
      </c>
      <c r="DL119" s="16" t="str">
        <f t="shared" si="233"/>
        <v/>
      </c>
      <c r="DM119" s="16" t="str">
        <f t="shared" si="234"/>
        <v/>
      </c>
      <c r="DN119" s="16" t="str">
        <f t="shared" si="235"/>
        <v/>
      </c>
      <c r="DO119" s="72" t="str">
        <f t="shared" si="236"/>
        <v/>
      </c>
      <c r="DP119" s="16" t="str">
        <f t="shared" si="237"/>
        <v/>
      </c>
      <c r="DQ119" s="16" t="str">
        <f t="shared" si="238"/>
        <v/>
      </c>
      <c r="DR119" s="2" t="str">
        <f t="shared" si="239"/>
        <v/>
      </c>
      <c r="DS119" s="2" t="str">
        <f t="shared" si="240"/>
        <v/>
      </c>
      <c r="DT119" s="2" t="str">
        <f t="shared" si="241"/>
        <v/>
      </c>
      <c r="DU119" s="2" t="str">
        <f t="shared" si="242"/>
        <v/>
      </c>
      <c r="DV119" s="15"/>
      <c r="DW119" s="17"/>
      <c r="DX119" s="17"/>
      <c r="DY119" s="47" t="str">
        <f t="shared" si="138"/>
        <v/>
      </c>
      <c r="DZ119" s="47" t="str">
        <f t="shared" si="138"/>
        <v/>
      </c>
      <c r="EA119" s="47" t="str">
        <f t="shared" si="138"/>
        <v/>
      </c>
      <c r="EB119" s="47" t="str">
        <f t="shared" si="138"/>
        <v/>
      </c>
      <c r="EC119" s="49" t="str">
        <f t="shared" si="138"/>
        <v/>
      </c>
      <c r="ED119" s="49" t="str">
        <f t="shared" si="138"/>
        <v/>
      </c>
      <c r="EE119" s="47" t="str">
        <f t="shared" ref="DY119:EG147" si="260">IF($DW119="","",EE$30)</f>
        <v/>
      </c>
      <c r="EF119" s="47" t="str">
        <f t="shared" si="260"/>
        <v/>
      </c>
      <c r="EG119" s="47" t="str">
        <f t="shared" si="260"/>
        <v/>
      </c>
      <c r="EH119" s="6">
        <f t="shared" si="154"/>
        <v>0</v>
      </c>
      <c r="EI119" s="6">
        <f t="shared" si="155"/>
        <v>0</v>
      </c>
      <c r="EJ119" s="2" t="str">
        <f t="shared" si="156"/>
        <v/>
      </c>
      <c r="EK119" s="2" t="str">
        <f t="shared" si="157"/>
        <v/>
      </c>
      <c r="EL119" s="2" t="str">
        <f t="shared" si="259"/>
        <v/>
      </c>
      <c r="EM119" s="2" t="str">
        <f t="shared" si="158"/>
        <v/>
      </c>
      <c r="EN119" s="2" t="str">
        <f t="shared" si="159"/>
        <v/>
      </c>
      <c r="EO119" s="2">
        <f t="shared" si="160"/>
        <v>0</v>
      </c>
      <c r="EP119" s="2">
        <f t="shared" si="243"/>
        <v>0</v>
      </c>
      <c r="EQ119" s="2"/>
      <c r="ER119" s="2"/>
      <c r="ES119" s="2"/>
      <c r="ET119" s="2"/>
      <c r="EU119" s="2"/>
      <c r="EV119" s="2"/>
      <c r="EW119" s="2">
        <f t="shared" si="161"/>
        <v>0</v>
      </c>
      <c r="EX119" s="2">
        <f t="shared" si="162"/>
        <v>0</v>
      </c>
      <c r="EY119" s="2">
        <f t="shared" si="244"/>
        <v>0</v>
      </c>
      <c r="EZ119" s="2">
        <f t="shared" si="163"/>
        <v>0</v>
      </c>
      <c r="FA119" s="2">
        <f t="shared" si="164"/>
        <v>0</v>
      </c>
      <c r="FB119" s="59"/>
      <c r="FC119" s="2">
        <f t="shared" si="165"/>
        <v>0</v>
      </c>
      <c r="FD119" s="2">
        <f t="shared" si="245"/>
        <v>0</v>
      </c>
      <c r="FE119" s="3">
        <f t="shared" si="258"/>
        <v>0</v>
      </c>
      <c r="FF119" s="3">
        <f t="shared" si="246"/>
        <v>0</v>
      </c>
      <c r="FG119" s="3">
        <f t="shared" si="247"/>
        <v>0</v>
      </c>
      <c r="FH119" s="3">
        <f t="shared" si="166"/>
        <v>0</v>
      </c>
      <c r="FI119" s="67">
        <f t="shared" si="167"/>
        <v>0</v>
      </c>
      <c r="FJ119" s="3">
        <f t="shared" si="168"/>
        <v>0</v>
      </c>
      <c r="FK119" s="3">
        <f t="shared" si="169"/>
        <v>0</v>
      </c>
      <c r="FL119" s="3">
        <f t="shared" si="248"/>
        <v>0</v>
      </c>
      <c r="FM119" s="3">
        <f t="shared" si="249"/>
        <v>0</v>
      </c>
      <c r="FN119" s="3">
        <f t="shared" si="250"/>
        <v>0</v>
      </c>
      <c r="FO119" s="2">
        <f t="shared" si="170"/>
        <v>0</v>
      </c>
      <c r="FP119" s="2">
        <f t="shared" si="171"/>
        <v>0</v>
      </c>
      <c r="FQ119" s="2">
        <f t="shared" si="251"/>
        <v>0</v>
      </c>
      <c r="FR119" s="6" t="str">
        <f>IF(A119=1,1,IF(DW119="","",COUNTA($DW$31:DW119)+1))</f>
        <v/>
      </c>
      <c r="FS119" s="6" t="str">
        <f t="shared" si="172"/>
        <v/>
      </c>
      <c r="FT119" s="43">
        <f t="shared" si="252"/>
        <v>0</v>
      </c>
      <c r="FU119" s="23">
        <f t="shared" si="253"/>
        <v>0</v>
      </c>
      <c r="FV119" s="21">
        <f t="shared" si="254"/>
        <v>0</v>
      </c>
    </row>
    <row r="120" spans="1:178">
      <c r="A120" s="4" t="str">
        <f t="shared" si="173"/>
        <v/>
      </c>
      <c r="B120" s="33"/>
      <c r="C120" s="33"/>
      <c r="D120" s="33"/>
      <c r="E120" s="33"/>
      <c r="F120" s="33"/>
      <c r="G120" s="11" t="str">
        <f t="shared" si="140"/>
        <v/>
      </c>
      <c r="H120" s="3" t="str">
        <f t="shared" si="174"/>
        <v/>
      </c>
      <c r="I120" s="3" t="str">
        <f t="shared" si="141"/>
        <v/>
      </c>
      <c r="J120" s="3" t="str">
        <f t="shared" si="175"/>
        <v/>
      </c>
      <c r="K120" s="3" t="str">
        <f t="shared" si="142"/>
        <v/>
      </c>
      <c r="L120" s="2" t="str">
        <f t="shared" si="143"/>
        <v/>
      </c>
      <c r="M120" s="8" t="str">
        <f t="shared" si="176"/>
        <v/>
      </c>
      <c r="N120" s="8" t="str">
        <f t="shared" si="144"/>
        <v/>
      </c>
      <c r="O120" s="8" t="str">
        <f t="shared" si="177"/>
        <v/>
      </c>
      <c r="P120" s="8" t="str">
        <f t="shared" si="145"/>
        <v/>
      </c>
      <c r="Q120" s="2" t="str">
        <f t="shared" si="146"/>
        <v/>
      </c>
      <c r="R120" s="3" t="str">
        <f t="shared" si="147"/>
        <v/>
      </c>
      <c r="S120" s="3" t="str">
        <f t="shared" si="148"/>
        <v/>
      </c>
      <c r="T120" s="3" t="str">
        <f t="shared" si="178"/>
        <v/>
      </c>
      <c r="U120" s="8" t="str">
        <f t="shared" si="149"/>
        <v/>
      </c>
      <c r="V120" s="2" t="str">
        <f t="shared" si="150"/>
        <v/>
      </c>
      <c r="W120" s="2" t="str">
        <f t="shared" si="151"/>
        <v/>
      </c>
      <c r="X120" s="2" t="str">
        <f t="shared" si="255"/>
        <v/>
      </c>
      <c r="Y120" s="2" t="str">
        <f t="shared" si="152"/>
        <v/>
      </c>
      <c r="Z120" s="46" t="str">
        <f t="shared" si="135"/>
        <v/>
      </c>
      <c r="AA120" s="46" t="str">
        <f t="shared" si="179"/>
        <v/>
      </c>
      <c r="AB120" s="47"/>
      <c r="AC120" s="46" t="str">
        <f t="shared" si="180"/>
        <v/>
      </c>
      <c r="AD120" s="47" t="str">
        <f t="shared" si="136"/>
        <v/>
      </c>
      <c r="AE120" s="48" t="str">
        <f t="shared" si="181"/>
        <v/>
      </c>
      <c r="AF120" s="49" t="str">
        <f t="shared" si="137"/>
        <v/>
      </c>
      <c r="AG120" s="49" t="str">
        <f t="shared" si="137"/>
        <v/>
      </c>
      <c r="AH120" s="49" t="str">
        <f t="shared" si="137"/>
        <v/>
      </c>
      <c r="AI120" s="47" t="str">
        <f t="shared" si="137"/>
        <v/>
      </c>
      <c r="AJ120" s="47" t="str">
        <f t="shared" si="137"/>
        <v/>
      </c>
      <c r="AK120" s="46" t="str">
        <f t="shared" si="137"/>
        <v/>
      </c>
      <c r="AL120" s="47"/>
      <c r="AM120" s="53" t="str">
        <f t="shared" si="182"/>
        <v/>
      </c>
      <c r="AN120" s="50" t="str">
        <f t="shared" si="183"/>
        <v/>
      </c>
      <c r="AO120" s="51"/>
      <c r="AP120" s="52" t="str">
        <f t="shared" si="184"/>
        <v/>
      </c>
      <c r="AQ120" s="52" t="str">
        <f t="shared" si="185"/>
        <v/>
      </c>
      <c r="AR120" s="47">
        <f t="shared" si="186"/>
        <v>0</v>
      </c>
      <c r="AS120" s="53" t="str">
        <f t="shared" si="187"/>
        <v/>
      </c>
      <c r="AT120" s="52" t="str">
        <f t="shared" si="188"/>
        <v/>
      </c>
      <c r="AU120" s="9" t="str">
        <f t="shared" si="189"/>
        <v/>
      </c>
      <c r="AV120" s="9" t="str">
        <f t="shared" si="190"/>
        <v/>
      </c>
      <c r="AW120" s="12" t="str">
        <f t="shared" si="191"/>
        <v/>
      </c>
      <c r="AX120" s="9" t="str">
        <f t="shared" si="192"/>
        <v/>
      </c>
      <c r="AY120" s="12" t="str">
        <f t="shared" si="193"/>
        <v/>
      </c>
      <c r="AZ120" s="10" t="str">
        <f t="shared" si="194"/>
        <v/>
      </c>
      <c r="BA120" s="10" t="str">
        <f t="shared" si="195"/>
        <v/>
      </c>
      <c r="BB120" s="10" t="str">
        <f t="shared" si="196"/>
        <v/>
      </c>
      <c r="BC120" s="10" t="str">
        <f t="shared" si="197"/>
        <v/>
      </c>
      <c r="BD120" s="10" t="str">
        <f t="shared" si="198"/>
        <v/>
      </c>
      <c r="BE120" s="12" t="str">
        <f t="shared" si="199"/>
        <v/>
      </c>
      <c r="BF120" s="9" t="str">
        <f t="shared" si="200"/>
        <v/>
      </c>
      <c r="BG120" s="9" t="str">
        <f t="shared" si="201"/>
        <v/>
      </c>
      <c r="BH120" s="7" t="str">
        <f t="shared" si="202"/>
        <v/>
      </c>
      <c r="BI120" s="7" t="str">
        <f t="shared" si="203"/>
        <v/>
      </c>
      <c r="BJ120" s="12" t="str">
        <f t="shared" si="204"/>
        <v/>
      </c>
      <c r="BK120" s="80" t="str">
        <f t="shared" si="205"/>
        <v/>
      </c>
      <c r="BL120" s="7" t="str">
        <f t="shared" si="206"/>
        <v/>
      </c>
      <c r="BM120" s="7" t="str">
        <f t="shared" si="256"/>
        <v/>
      </c>
      <c r="BN120" s="12" t="str">
        <f t="shared" si="207"/>
        <v/>
      </c>
      <c r="BO120" s="9" t="str">
        <f t="shared" si="208"/>
        <v/>
      </c>
      <c r="BP120" s="2" t="str">
        <f t="shared" si="209"/>
        <v/>
      </c>
      <c r="BQ120" s="2" t="str">
        <f t="shared" si="210"/>
        <v/>
      </c>
      <c r="BR120" s="20" t="str">
        <f t="shared" si="153"/>
        <v/>
      </c>
      <c r="BS120" s="20" t="str">
        <f t="shared" si="153"/>
        <v/>
      </c>
      <c r="BT120" s="20" t="str">
        <f t="shared" si="153"/>
        <v/>
      </c>
      <c r="BU120" s="86" t="str">
        <f t="shared" si="211"/>
        <v/>
      </c>
      <c r="BV120" s="86" t="str">
        <f t="shared" si="212"/>
        <v/>
      </c>
      <c r="BW120" s="20" t="str">
        <f t="shared" si="153"/>
        <v/>
      </c>
      <c r="BX120" s="86" t="str">
        <f t="shared" si="153"/>
        <v/>
      </c>
      <c r="BY120" s="86" t="str">
        <f t="shared" si="153"/>
        <v/>
      </c>
      <c r="BZ120" s="86" t="str">
        <f t="shared" si="153"/>
        <v/>
      </c>
      <c r="CA120" s="86" t="str">
        <f t="shared" si="153"/>
        <v/>
      </c>
      <c r="CB120" s="86" t="str">
        <f t="shared" si="153"/>
        <v/>
      </c>
      <c r="CC120" s="86" t="str">
        <f t="shared" si="153"/>
        <v/>
      </c>
      <c r="CD120" s="86" t="str">
        <f t="shared" si="153"/>
        <v/>
      </c>
      <c r="CE120" s="20" t="str">
        <f t="shared" si="257"/>
        <v/>
      </c>
      <c r="CF120" s="14" t="str">
        <f t="shared" si="213"/>
        <v/>
      </c>
      <c r="CG120" s="14" t="str">
        <f t="shared" si="214"/>
        <v/>
      </c>
      <c r="CH120" s="8">
        <f t="shared" si="215"/>
        <v>0</v>
      </c>
      <c r="CI120" s="9" t="str">
        <f t="shared" si="216"/>
        <v/>
      </c>
      <c r="CJ120" s="9" t="str">
        <f t="shared" si="217"/>
        <v/>
      </c>
      <c r="CK120" s="9" t="str">
        <f t="shared" si="218"/>
        <v/>
      </c>
      <c r="CL120" s="9" t="str">
        <f t="shared" si="219"/>
        <v/>
      </c>
      <c r="CM120" s="9" t="str">
        <f t="shared" si="220"/>
        <v/>
      </c>
      <c r="CN120" s="9" t="str">
        <f t="shared" si="221"/>
        <v/>
      </c>
      <c r="CO120" s="9" t="str">
        <f t="shared" si="222"/>
        <v/>
      </c>
      <c r="CP120" s="9" t="str">
        <f t="shared" si="222"/>
        <v/>
      </c>
      <c r="CQ120" s="9" t="str">
        <f t="shared" si="222"/>
        <v/>
      </c>
      <c r="CR120" s="9" t="str">
        <f t="shared" si="222"/>
        <v/>
      </c>
      <c r="CS120" s="9" t="str">
        <f t="shared" si="222"/>
        <v/>
      </c>
      <c r="CT120" s="9" t="str">
        <f t="shared" si="222"/>
        <v/>
      </c>
      <c r="CU120" s="9" t="str">
        <f t="shared" si="222"/>
        <v/>
      </c>
      <c r="CV120" s="9" t="str">
        <f t="shared" si="223"/>
        <v/>
      </c>
      <c r="CW120" s="9" t="str">
        <f t="shared" si="224"/>
        <v/>
      </c>
      <c r="CX120" s="9" t="str">
        <f t="shared" si="224"/>
        <v/>
      </c>
      <c r="CY120" s="9" t="str">
        <f t="shared" si="224"/>
        <v/>
      </c>
      <c r="CZ120" s="9" t="str">
        <f t="shared" si="224"/>
        <v/>
      </c>
      <c r="DA120" s="9" t="str">
        <f t="shared" si="224"/>
        <v/>
      </c>
      <c r="DB120" s="9" t="str">
        <f t="shared" si="224"/>
        <v/>
      </c>
      <c r="DC120" s="9" t="str">
        <f t="shared" si="224"/>
        <v/>
      </c>
      <c r="DD120" s="2" t="str">
        <f t="shared" si="225"/>
        <v/>
      </c>
      <c r="DE120" s="2" t="str">
        <f t="shared" si="226"/>
        <v/>
      </c>
      <c r="DF120" s="2" t="str">
        <f t="shared" si="227"/>
        <v/>
      </c>
      <c r="DG120" s="2" t="str">
        <f t="shared" si="228"/>
        <v/>
      </c>
      <c r="DH120" s="2" t="str">
        <f t="shared" si="229"/>
        <v/>
      </c>
      <c r="DI120" s="2" t="str">
        <f t="shared" si="230"/>
        <v/>
      </c>
      <c r="DJ120" s="2" t="str">
        <f t="shared" si="231"/>
        <v/>
      </c>
      <c r="DK120" s="2" t="str">
        <f t="shared" si="232"/>
        <v/>
      </c>
      <c r="DL120" s="16" t="str">
        <f t="shared" si="233"/>
        <v/>
      </c>
      <c r="DM120" s="16" t="str">
        <f t="shared" si="234"/>
        <v/>
      </c>
      <c r="DN120" s="16" t="str">
        <f t="shared" si="235"/>
        <v/>
      </c>
      <c r="DO120" s="72" t="str">
        <f t="shared" si="236"/>
        <v/>
      </c>
      <c r="DP120" s="16" t="str">
        <f t="shared" si="237"/>
        <v/>
      </c>
      <c r="DQ120" s="16" t="str">
        <f t="shared" si="238"/>
        <v/>
      </c>
      <c r="DR120" s="2" t="str">
        <f t="shared" si="239"/>
        <v/>
      </c>
      <c r="DS120" s="2" t="str">
        <f t="shared" si="240"/>
        <v/>
      </c>
      <c r="DT120" s="2" t="str">
        <f t="shared" si="241"/>
        <v/>
      </c>
      <c r="DU120" s="2" t="str">
        <f t="shared" si="242"/>
        <v/>
      </c>
      <c r="DV120" s="15"/>
      <c r="DW120" s="17"/>
      <c r="DX120" s="17"/>
      <c r="DY120" s="47" t="str">
        <f t="shared" si="260"/>
        <v/>
      </c>
      <c r="DZ120" s="47" t="str">
        <f t="shared" si="260"/>
        <v/>
      </c>
      <c r="EA120" s="47" t="str">
        <f t="shared" si="260"/>
        <v/>
      </c>
      <c r="EB120" s="47" t="str">
        <f t="shared" si="260"/>
        <v/>
      </c>
      <c r="EC120" s="49" t="str">
        <f t="shared" si="260"/>
        <v/>
      </c>
      <c r="ED120" s="49" t="str">
        <f t="shared" si="260"/>
        <v/>
      </c>
      <c r="EE120" s="47" t="str">
        <f t="shared" si="260"/>
        <v/>
      </c>
      <c r="EF120" s="47" t="str">
        <f t="shared" si="260"/>
        <v/>
      </c>
      <c r="EG120" s="47" t="str">
        <f t="shared" si="260"/>
        <v/>
      </c>
      <c r="EH120" s="6">
        <f t="shared" si="154"/>
        <v>0</v>
      </c>
      <c r="EI120" s="6">
        <f t="shared" si="155"/>
        <v>0</v>
      </c>
      <c r="EJ120" s="2" t="str">
        <f t="shared" si="156"/>
        <v/>
      </c>
      <c r="EK120" s="2" t="str">
        <f t="shared" si="157"/>
        <v/>
      </c>
      <c r="EL120" s="2" t="str">
        <f t="shared" si="259"/>
        <v/>
      </c>
      <c r="EM120" s="2" t="str">
        <f t="shared" si="158"/>
        <v/>
      </c>
      <c r="EN120" s="2" t="str">
        <f t="shared" si="159"/>
        <v/>
      </c>
      <c r="EO120" s="2">
        <f t="shared" si="160"/>
        <v>0</v>
      </c>
      <c r="EP120" s="2">
        <f t="shared" si="243"/>
        <v>0</v>
      </c>
      <c r="EQ120" s="2"/>
      <c r="ER120" s="2"/>
      <c r="ES120" s="2"/>
      <c r="ET120" s="2"/>
      <c r="EU120" s="2"/>
      <c r="EV120" s="2"/>
      <c r="EW120" s="2">
        <f t="shared" si="161"/>
        <v>0</v>
      </c>
      <c r="EX120" s="2">
        <f t="shared" si="162"/>
        <v>0</v>
      </c>
      <c r="EY120" s="2">
        <f t="shared" si="244"/>
        <v>0</v>
      </c>
      <c r="EZ120" s="2">
        <f t="shared" si="163"/>
        <v>0</v>
      </c>
      <c r="FA120" s="2">
        <f t="shared" si="164"/>
        <v>0</v>
      </c>
      <c r="FB120" s="59"/>
      <c r="FC120" s="2">
        <f t="shared" si="165"/>
        <v>0</v>
      </c>
      <c r="FD120" s="2">
        <f t="shared" si="245"/>
        <v>0</v>
      </c>
      <c r="FE120" s="3">
        <f t="shared" si="258"/>
        <v>0</v>
      </c>
      <c r="FF120" s="3">
        <f t="shared" si="246"/>
        <v>0</v>
      </c>
      <c r="FG120" s="3">
        <f t="shared" si="247"/>
        <v>0</v>
      </c>
      <c r="FH120" s="3">
        <f t="shared" si="166"/>
        <v>0</v>
      </c>
      <c r="FI120" s="67">
        <f t="shared" si="167"/>
        <v>0</v>
      </c>
      <c r="FJ120" s="3">
        <f t="shared" si="168"/>
        <v>0</v>
      </c>
      <c r="FK120" s="3">
        <f t="shared" si="169"/>
        <v>0</v>
      </c>
      <c r="FL120" s="3">
        <f t="shared" si="248"/>
        <v>0</v>
      </c>
      <c r="FM120" s="3">
        <f t="shared" si="249"/>
        <v>0</v>
      </c>
      <c r="FN120" s="3">
        <f t="shared" si="250"/>
        <v>0</v>
      </c>
      <c r="FO120" s="2">
        <f t="shared" si="170"/>
        <v>0</v>
      </c>
      <c r="FP120" s="2">
        <f t="shared" si="171"/>
        <v>0</v>
      </c>
      <c r="FQ120" s="2">
        <f t="shared" si="251"/>
        <v>0</v>
      </c>
      <c r="FR120" s="6" t="str">
        <f>IF(A120=1,1,IF(DW120="","",COUNTA($DW$31:DW120)+1))</f>
        <v/>
      </c>
      <c r="FS120" s="6" t="str">
        <f t="shared" si="172"/>
        <v/>
      </c>
      <c r="FT120" s="43">
        <f t="shared" si="252"/>
        <v>0</v>
      </c>
      <c r="FU120" s="23">
        <f t="shared" si="253"/>
        <v>0</v>
      </c>
      <c r="FV120" s="21">
        <f t="shared" si="254"/>
        <v>0</v>
      </c>
    </row>
    <row r="121" spans="1:178">
      <c r="A121" s="4" t="str">
        <f t="shared" si="173"/>
        <v/>
      </c>
      <c r="B121" s="33"/>
      <c r="C121" s="33"/>
      <c r="D121" s="33"/>
      <c r="E121" s="33"/>
      <c r="F121" s="33"/>
      <c r="G121" s="11" t="str">
        <f t="shared" si="140"/>
        <v/>
      </c>
      <c r="H121" s="3" t="str">
        <f t="shared" si="174"/>
        <v/>
      </c>
      <c r="I121" s="3" t="str">
        <f t="shared" si="141"/>
        <v/>
      </c>
      <c r="J121" s="3" t="str">
        <f t="shared" si="175"/>
        <v/>
      </c>
      <c r="K121" s="3" t="str">
        <f t="shared" si="142"/>
        <v/>
      </c>
      <c r="L121" s="2" t="str">
        <f t="shared" si="143"/>
        <v/>
      </c>
      <c r="M121" s="8" t="str">
        <f t="shared" si="176"/>
        <v/>
      </c>
      <c r="N121" s="8" t="str">
        <f t="shared" si="144"/>
        <v/>
      </c>
      <c r="O121" s="8" t="str">
        <f t="shared" si="177"/>
        <v/>
      </c>
      <c r="P121" s="8" t="str">
        <f t="shared" si="145"/>
        <v/>
      </c>
      <c r="Q121" s="2" t="str">
        <f t="shared" si="146"/>
        <v/>
      </c>
      <c r="R121" s="3" t="str">
        <f t="shared" si="147"/>
        <v/>
      </c>
      <c r="S121" s="3" t="str">
        <f t="shared" si="148"/>
        <v/>
      </c>
      <c r="T121" s="3" t="str">
        <f t="shared" si="178"/>
        <v/>
      </c>
      <c r="U121" s="8" t="str">
        <f t="shared" si="149"/>
        <v/>
      </c>
      <c r="V121" s="2" t="str">
        <f t="shared" si="150"/>
        <v/>
      </c>
      <c r="W121" s="2" t="str">
        <f t="shared" si="151"/>
        <v/>
      </c>
      <c r="X121" s="2" t="str">
        <f t="shared" si="255"/>
        <v/>
      </c>
      <c r="Y121" s="2" t="str">
        <f t="shared" si="152"/>
        <v/>
      </c>
      <c r="Z121" s="46" t="str">
        <f t="shared" si="135"/>
        <v/>
      </c>
      <c r="AA121" s="46" t="str">
        <f t="shared" si="179"/>
        <v/>
      </c>
      <c r="AB121" s="47"/>
      <c r="AC121" s="46" t="str">
        <f t="shared" si="180"/>
        <v/>
      </c>
      <c r="AD121" s="47" t="str">
        <f t="shared" si="136"/>
        <v/>
      </c>
      <c r="AE121" s="48" t="str">
        <f t="shared" si="181"/>
        <v/>
      </c>
      <c r="AF121" s="49" t="str">
        <f t="shared" si="137"/>
        <v/>
      </c>
      <c r="AG121" s="49" t="str">
        <f t="shared" si="137"/>
        <v/>
      </c>
      <c r="AH121" s="49" t="str">
        <f t="shared" si="137"/>
        <v/>
      </c>
      <c r="AI121" s="47" t="str">
        <f t="shared" si="137"/>
        <v/>
      </c>
      <c r="AJ121" s="47" t="str">
        <f t="shared" si="137"/>
        <v/>
      </c>
      <c r="AK121" s="46" t="str">
        <f t="shared" si="137"/>
        <v/>
      </c>
      <c r="AL121" s="47"/>
      <c r="AM121" s="53" t="str">
        <f t="shared" si="182"/>
        <v/>
      </c>
      <c r="AN121" s="50" t="str">
        <f t="shared" si="183"/>
        <v/>
      </c>
      <c r="AO121" s="51"/>
      <c r="AP121" s="52" t="str">
        <f t="shared" si="184"/>
        <v/>
      </c>
      <c r="AQ121" s="52" t="str">
        <f t="shared" si="185"/>
        <v/>
      </c>
      <c r="AR121" s="47">
        <f t="shared" si="186"/>
        <v>0</v>
      </c>
      <c r="AS121" s="53" t="str">
        <f t="shared" si="187"/>
        <v/>
      </c>
      <c r="AT121" s="52" t="str">
        <f t="shared" si="188"/>
        <v/>
      </c>
      <c r="AU121" s="9" t="str">
        <f t="shared" si="189"/>
        <v/>
      </c>
      <c r="AV121" s="9" t="str">
        <f t="shared" si="190"/>
        <v/>
      </c>
      <c r="AW121" s="12" t="str">
        <f t="shared" si="191"/>
        <v/>
      </c>
      <c r="AX121" s="9" t="str">
        <f t="shared" si="192"/>
        <v/>
      </c>
      <c r="AY121" s="12" t="str">
        <f t="shared" si="193"/>
        <v/>
      </c>
      <c r="AZ121" s="10" t="str">
        <f t="shared" si="194"/>
        <v/>
      </c>
      <c r="BA121" s="10" t="str">
        <f t="shared" si="195"/>
        <v/>
      </c>
      <c r="BB121" s="10" t="str">
        <f t="shared" si="196"/>
        <v/>
      </c>
      <c r="BC121" s="10" t="str">
        <f t="shared" si="197"/>
        <v/>
      </c>
      <c r="BD121" s="10" t="str">
        <f t="shared" si="198"/>
        <v/>
      </c>
      <c r="BE121" s="12" t="str">
        <f t="shared" si="199"/>
        <v/>
      </c>
      <c r="BF121" s="9" t="str">
        <f t="shared" si="200"/>
        <v/>
      </c>
      <c r="BG121" s="9" t="str">
        <f t="shared" si="201"/>
        <v/>
      </c>
      <c r="BH121" s="7" t="str">
        <f t="shared" si="202"/>
        <v/>
      </c>
      <c r="BI121" s="7" t="str">
        <f t="shared" si="203"/>
        <v/>
      </c>
      <c r="BJ121" s="12" t="str">
        <f t="shared" si="204"/>
        <v/>
      </c>
      <c r="BK121" s="80" t="str">
        <f t="shared" si="205"/>
        <v/>
      </c>
      <c r="BL121" s="7" t="str">
        <f t="shared" si="206"/>
        <v/>
      </c>
      <c r="BM121" s="7" t="str">
        <f t="shared" si="256"/>
        <v/>
      </c>
      <c r="BN121" s="12" t="str">
        <f t="shared" si="207"/>
        <v/>
      </c>
      <c r="BO121" s="9" t="str">
        <f t="shared" si="208"/>
        <v/>
      </c>
      <c r="BP121" s="2" t="str">
        <f t="shared" si="209"/>
        <v/>
      </c>
      <c r="BQ121" s="2" t="str">
        <f t="shared" si="210"/>
        <v/>
      </c>
      <c r="BR121" s="20" t="str">
        <f t="shared" si="153"/>
        <v/>
      </c>
      <c r="BS121" s="20" t="str">
        <f t="shared" si="153"/>
        <v/>
      </c>
      <c r="BT121" s="20" t="str">
        <f t="shared" si="153"/>
        <v/>
      </c>
      <c r="BU121" s="86" t="str">
        <f t="shared" si="211"/>
        <v/>
      </c>
      <c r="BV121" s="86" t="str">
        <f t="shared" si="212"/>
        <v/>
      </c>
      <c r="BW121" s="20" t="str">
        <f t="shared" si="153"/>
        <v/>
      </c>
      <c r="BX121" s="86" t="str">
        <f t="shared" si="153"/>
        <v/>
      </c>
      <c r="BY121" s="86" t="str">
        <f t="shared" si="153"/>
        <v/>
      </c>
      <c r="BZ121" s="86" t="str">
        <f t="shared" si="153"/>
        <v/>
      </c>
      <c r="CA121" s="86" t="str">
        <f t="shared" si="153"/>
        <v/>
      </c>
      <c r="CB121" s="86" t="str">
        <f t="shared" si="153"/>
        <v/>
      </c>
      <c r="CC121" s="86" t="str">
        <f t="shared" si="153"/>
        <v/>
      </c>
      <c r="CD121" s="86" t="str">
        <f t="shared" si="153"/>
        <v/>
      </c>
      <c r="CE121" s="20" t="str">
        <f t="shared" si="257"/>
        <v/>
      </c>
      <c r="CF121" s="14" t="str">
        <f t="shared" si="213"/>
        <v/>
      </c>
      <c r="CG121" s="14" t="str">
        <f t="shared" si="214"/>
        <v/>
      </c>
      <c r="CH121" s="8">
        <f t="shared" si="215"/>
        <v>0</v>
      </c>
      <c r="CI121" s="9" t="str">
        <f t="shared" si="216"/>
        <v/>
      </c>
      <c r="CJ121" s="9" t="str">
        <f t="shared" si="217"/>
        <v/>
      </c>
      <c r="CK121" s="9" t="str">
        <f t="shared" si="218"/>
        <v/>
      </c>
      <c r="CL121" s="9" t="str">
        <f t="shared" si="219"/>
        <v/>
      </c>
      <c r="CM121" s="9" t="str">
        <f t="shared" si="220"/>
        <v/>
      </c>
      <c r="CN121" s="9" t="str">
        <f t="shared" si="221"/>
        <v/>
      </c>
      <c r="CO121" s="9" t="str">
        <f t="shared" si="222"/>
        <v/>
      </c>
      <c r="CP121" s="9" t="str">
        <f t="shared" si="222"/>
        <v/>
      </c>
      <c r="CQ121" s="9" t="str">
        <f t="shared" si="222"/>
        <v/>
      </c>
      <c r="CR121" s="9" t="str">
        <f t="shared" si="222"/>
        <v/>
      </c>
      <c r="CS121" s="9" t="str">
        <f t="shared" si="222"/>
        <v/>
      </c>
      <c r="CT121" s="9" t="str">
        <f t="shared" si="222"/>
        <v/>
      </c>
      <c r="CU121" s="9" t="str">
        <f t="shared" si="222"/>
        <v/>
      </c>
      <c r="CV121" s="9" t="str">
        <f t="shared" si="223"/>
        <v/>
      </c>
      <c r="CW121" s="9" t="str">
        <f t="shared" si="224"/>
        <v/>
      </c>
      <c r="CX121" s="9" t="str">
        <f t="shared" si="224"/>
        <v/>
      </c>
      <c r="CY121" s="9" t="str">
        <f t="shared" si="224"/>
        <v/>
      </c>
      <c r="CZ121" s="9" t="str">
        <f t="shared" si="224"/>
        <v/>
      </c>
      <c r="DA121" s="9" t="str">
        <f t="shared" si="224"/>
        <v/>
      </c>
      <c r="DB121" s="9" t="str">
        <f t="shared" si="224"/>
        <v/>
      </c>
      <c r="DC121" s="9" t="str">
        <f t="shared" si="224"/>
        <v/>
      </c>
      <c r="DD121" s="2" t="str">
        <f t="shared" si="225"/>
        <v/>
      </c>
      <c r="DE121" s="2" t="str">
        <f t="shared" si="226"/>
        <v/>
      </c>
      <c r="DF121" s="2" t="str">
        <f t="shared" si="227"/>
        <v/>
      </c>
      <c r="DG121" s="2" t="str">
        <f t="shared" si="228"/>
        <v/>
      </c>
      <c r="DH121" s="2" t="str">
        <f t="shared" si="229"/>
        <v/>
      </c>
      <c r="DI121" s="2" t="str">
        <f t="shared" si="230"/>
        <v/>
      </c>
      <c r="DJ121" s="2" t="str">
        <f t="shared" si="231"/>
        <v/>
      </c>
      <c r="DK121" s="2" t="str">
        <f t="shared" si="232"/>
        <v/>
      </c>
      <c r="DL121" s="16" t="str">
        <f t="shared" si="233"/>
        <v/>
      </c>
      <c r="DM121" s="16" t="str">
        <f t="shared" si="234"/>
        <v/>
      </c>
      <c r="DN121" s="16" t="str">
        <f t="shared" si="235"/>
        <v/>
      </c>
      <c r="DO121" s="72" t="str">
        <f t="shared" si="236"/>
        <v/>
      </c>
      <c r="DP121" s="16" t="str">
        <f t="shared" si="237"/>
        <v/>
      </c>
      <c r="DQ121" s="16" t="str">
        <f t="shared" si="238"/>
        <v/>
      </c>
      <c r="DR121" s="2" t="str">
        <f t="shared" si="239"/>
        <v/>
      </c>
      <c r="DS121" s="2" t="str">
        <f t="shared" si="240"/>
        <v/>
      </c>
      <c r="DT121" s="2" t="str">
        <f t="shared" si="241"/>
        <v/>
      </c>
      <c r="DU121" s="2" t="str">
        <f t="shared" si="242"/>
        <v/>
      </c>
      <c r="DV121" s="15"/>
      <c r="DW121" s="17"/>
      <c r="DX121" s="17"/>
      <c r="DY121" s="47" t="str">
        <f t="shared" si="260"/>
        <v/>
      </c>
      <c r="DZ121" s="47" t="str">
        <f t="shared" si="260"/>
        <v/>
      </c>
      <c r="EA121" s="47" t="str">
        <f t="shared" si="260"/>
        <v/>
      </c>
      <c r="EB121" s="47" t="str">
        <f t="shared" si="260"/>
        <v/>
      </c>
      <c r="EC121" s="49" t="str">
        <f t="shared" si="260"/>
        <v/>
      </c>
      <c r="ED121" s="49" t="str">
        <f t="shared" si="260"/>
        <v/>
      </c>
      <c r="EE121" s="47" t="str">
        <f t="shared" si="260"/>
        <v/>
      </c>
      <c r="EF121" s="47" t="str">
        <f t="shared" si="260"/>
        <v/>
      </c>
      <c r="EG121" s="47" t="str">
        <f t="shared" si="260"/>
        <v/>
      </c>
      <c r="EH121" s="6">
        <f t="shared" si="154"/>
        <v>0</v>
      </c>
      <c r="EI121" s="6">
        <f t="shared" si="155"/>
        <v>0</v>
      </c>
      <c r="EJ121" s="2" t="str">
        <f t="shared" si="156"/>
        <v/>
      </c>
      <c r="EK121" s="2" t="str">
        <f t="shared" si="157"/>
        <v/>
      </c>
      <c r="EL121" s="2" t="str">
        <f t="shared" si="259"/>
        <v/>
      </c>
      <c r="EM121" s="2" t="str">
        <f t="shared" si="158"/>
        <v/>
      </c>
      <c r="EN121" s="2" t="str">
        <f t="shared" si="159"/>
        <v/>
      </c>
      <c r="EO121" s="2">
        <f t="shared" si="160"/>
        <v>0</v>
      </c>
      <c r="EP121" s="2">
        <f t="shared" si="243"/>
        <v>0</v>
      </c>
      <c r="EQ121" s="2"/>
      <c r="ER121" s="2"/>
      <c r="ES121" s="2"/>
      <c r="ET121" s="2"/>
      <c r="EU121" s="2"/>
      <c r="EV121" s="2"/>
      <c r="EW121" s="2">
        <f t="shared" si="161"/>
        <v>0</v>
      </c>
      <c r="EX121" s="2">
        <f t="shared" si="162"/>
        <v>0</v>
      </c>
      <c r="EY121" s="2">
        <f t="shared" si="244"/>
        <v>0</v>
      </c>
      <c r="EZ121" s="2">
        <f t="shared" si="163"/>
        <v>0</v>
      </c>
      <c r="FA121" s="2">
        <f t="shared" si="164"/>
        <v>0</v>
      </c>
      <c r="FB121" s="59"/>
      <c r="FC121" s="2">
        <f t="shared" si="165"/>
        <v>0</v>
      </c>
      <c r="FD121" s="2">
        <f t="shared" si="245"/>
        <v>0</v>
      </c>
      <c r="FE121" s="3">
        <f t="shared" si="258"/>
        <v>0</v>
      </c>
      <c r="FF121" s="3">
        <f t="shared" si="246"/>
        <v>0</v>
      </c>
      <c r="FG121" s="3">
        <f t="shared" si="247"/>
        <v>0</v>
      </c>
      <c r="FH121" s="3">
        <f t="shared" si="166"/>
        <v>0</v>
      </c>
      <c r="FI121" s="67">
        <f t="shared" si="167"/>
        <v>0</v>
      </c>
      <c r="FJ121" s="3">
        <f t="shared" si="168"/>
        <v>0</v>
      </c>
      <c r="FK121" s="3">
        <f t="shared" si="169"/>
        <v>0</v>
      </c>
      <c r="FL121" s="3">
        <f t="shared" si="248"/>
        <v>0</v>
      </c>
      <c r="FM121" s="3">
        <f t="shared" si="249"/>
        <v>0</v>
      </c>
      <c r="FN121" s="3">
        <f t="shared" si="250"/>
        <v>0</v>
      </c>
      <c r="FO121" s="2">
        <f t="shared" si="170"/>
        <v>0</v>
      </c>
      <c r="FP121" s="2">
        <f t="shared" si="171"/>
        <v>0</v>
      </c>
      <c r="FQ121" s="2">
        <f t="shared" si="251"/>
        <v>0</v>
      </c>
      <c r="FR121" s="6" t="str">
        <f>IF(A121=1,1,IF(DW121="","",COUNTA($DW$31:DW121)+1))</f>
        <v/>
      </c>
      <c r="FS121" s="6" t="str">
        <f t="shared" si="172"/>
        <v/>
      </c>
      <c r="FT121" s="43">
        <f t="shared" si="252"/>
        <v>0</v>
      </c>
      <c r="FU121" s="23">
        <f t="shared" si="253"/>
        <v>0</v>
      </c>
      <c r="FV121" s="21">
        <f t="shared" si="254"/>
        <v>0</v>
      </c>
    </row>
    <row r="122" spans="1:178">
      <c r="A122" s="4" t="str">
        <f t="shared" si="173"/>
        <v/>
      </c>
      <c r="B122" s="33"/>
      <c r="C122" s="33"/>
      <c r="D122" s="33"/>
      <c r="E122" s="33"/>
      <c r="F122" s="33"/>
      <c r="G122" s="11" t="str">
        <f t="shared" si="140"/>
        <v/>
      </c>
      <c r="H122" s="3" t="str">
        <f t="shared" si="174"/>
        <v/>
      </c>
      <c r="I122" s="3" t="str">
        <f t="shared" si="141"/>
        <v/>
      </c>
      <c r="J122" s="3" t="str">
        <f t="shared" si="175"/>
        <v/>
      </c>
      <c r="K122" s="3" t="str">
        <f t="shared" si="142"/>
        <v/>
      </c>
      <c r="L122" s="2" t="str">
        <f t="shared" si="143"/>
        <v/>
      </c>
      <c r="M122" s="8" t="str">
        <f t="shared" si="176"/>
        <v/>
      </c>
      <c r="N122" s="8" t="str">
        <f t="shared" si="144"/>
        <v/>
      </c>
      <c r="O122" s="8" t="str">
        <f t="shared" si="177"/>
        <v/>
      </c>
      <c r="P122" s="8" t="str">
        <f t="shared" si="145"/>
        <v/>
      </c>
      <c r="Q122" s="2" t="str">
        <f t="shared" si="146"/>
        <v/>
      </c>
      <c r="R122" s="3" t="str">
        <f t="shared" si="147"/>
        <v/>
      </c>
      <c r="S122" s="3" t="str">
        <f t="shared" si="148"/>
        <v/>
      </c>
      <c r="T122" s="3" t="str">
        <f t="shared" si="178"/>
        <v/>
      </c>
      <c r="U122" s="8" t="str">
        <f t="shared" si="149"/>
        <v/>
      </c>
      <c r="V122" s="2" t="str">
        <f t="shared" si="150"/>
        <v/>
      </c>
      <c r="W122" s="2" t="str">
        <f t="shared" si="151"/>
        <v/>
      </c>
      <c r="X122" s="2" t="str">
        <f t="shared" si="255"/>
        <v/>
      </c>
      <c r="Y122" s="2" t="str">
        <f t="shared" si="152"/>
        <v/>
      </c>
      <c r="Z122" s="46" t="str">
        <f t="shared" si="135"/>
        <v/>
      </c>
      <c r="AA122" s="46" t="str">
        <f t="shared" si="179"/>
        <v/>
      </c>
      <c r="AB122" s="47"/>
      <c r="AC122" s="46" t="str">
        <f t="shared" si="180"/>
        <v/>
      </c>
      <c r="AD122" s="47" t="str">
        <f t="shared" si="136"/>
        <v/>
      </c>
      <c r="AE122" s="48" t="str">
        <f t="shared" si="181"/>
        <v/>
      </c>
      <c r="AF122" s="49" t="str">
        <f t="shared" si="137"/>
        <v/>
      </c>
      <c r="AG122" s="49" t="str">
        <f t="shared" si="137"/>
        <v/>
      </c>
      <c r="AH122" s="49" t="str">
        <f t="shared" si="137"/>
        <v/>
      </c>
      <c r="AI122" s="47" t="str">
        <f t="shared" si="137"/>
        <v/>
      </c>
      <c r="AJ122" s="47" t="str">
        <f t="shared" si="137"/>
        <v/>
      </c>
      <c r="AK122" s="46" t="str">
        <f t="shared" si="137"/>
        <v/>
      </c>
      <c r="AL122" s="47"/>
      <c r="AM122" s="53" t="str">
        <f t="shared" si="182"/>
        <v/>
      </c>
      <c r="AN122" s="50" t="str">
        <f t="shared" si="183"/>
        <v/>
      </c>
      <c r="AO122" s="51"/>
      <c r="AP122" s="52" t="str">
        <f t="shared" si="184"/>
        <v/>
      </c>
      <c r="AQ122" s="52" t="str">
        <f t="shared" si="185"/>
        <v/>
      </c>
      <c r="AR122" s="47">
        <f t="shared" si="186"/>
        <v>0</v>
      </c>
      <c r="AS122" s="53" t="str">
        <f t="shared" si="187"/>
        <v/>
      </c>
      <c r="AT122" s="52" t="str">
        <f t="shared" si="188"/>
        <v/>
      </c>
      <c r="AU122" s="9" t="str">
        <f t="shared" si="189"/>
        <v/>
      </c>
      <c r="AV122" s="9" t="str">
        <f t="shared" si="190"/>
        <v/>
      </c>
      <c r="AW122" s="12" t="str">
        <f t="shared" si="191"/>
        <v/>
      </c>
      <c r="AX122" s="9" t="str">
        <f t="shared" si="192"/>
        <v/>
      </c>
      <c r="AY122" s="12" t="str">
        <f t="shared" si="193"/>
        <v/>
      </c>
      <c r="AZ122" s="10" t="str">
        <f t="shared" si="194"/>
        <v/>
      </c>
      <c r="BA122" s="10" t="str">
        <f t="shared" si="195"/>
        <v/>
      </c>
      <c r="BB122" s="10" t="str">
        <f t="shared" si="196"/>
        <v/>
      </c>
      <c r="BC122" s="10" t="str">
        <f t="shared" si="197"/>
        <v/>
      </c>
      <c r="BD122" s="10" t="str">
        <f t="shared" si="198"/>
        <v/>
      </c>
      <c r="BE122" s="12" t="str">
        <f t="shared" si="199"/>
        <v/>
      </c>
      <c r="BF122" s="9" t="str">
        <f t="shared" si="200"/>
        <v/>
      </c>
      <c r="BG122" s="9" t="str">
        <f t="shared" si="201"/>
        <v/>
      </c>
      <c r="BH122" s="7" t="str">
        <f t="shared" si="202"/>
        <v/>
      </c>
      <c r="BI122" s="7" t="str">
        <f t="shared" si="203"/>
        <v/>
      </c>
      <c r="BJ122" s="12" t="str">
        <f t="shared" si="204"/>
        <v/>
      </c>
      <c r="BK122" s="80" t="str">
        <f t="shared" si="205"/>
        <v/>
      </c>
      <c r="BL122" s="7" t="str">
        <f t="shared" si="206"/>
        <v/>
      </c>
      <c r="BM122" s="7" t="str">
        <f t="shared" si="256"/>
        <v/>
      </c>
      <c r="BN122" s="12" t="str">
        <f t="shared" si="207"/>
        <v/>
      </c>
      <c r="BO122" s="9" t="str">
        <f t="shared" si="208"/>
        <v/>
      </c>
      <c r="BP122" s="2" t="str">
        <f t="shared" si="209"/>
        <v/>
      </c>
      <c r="BQ122" s="2" t="str">
        <f t="shared" si="210"/>
        <v/>
      </c>
      <c r="BR122" s="20" t="str">
        <f t="shared" si="153"/>
        <v/>
      </c>
      <c r="BS122" s="20" t="str">
        <f t="shared" si="153"/>
        <v/>
      </c>
      <c r="BT122" s="20" t="str">
        <f t="shared" si="153"/>
        <v/>
      </c>
      <c r="BU122" s="86" t="str">
        <f t="shared" si="211"/>
        <v/>
      </c>
      <c r="BV122" s="86" t="str">
        <f t="shared" si="212"/>
        <v/>
      </c>
      <c r="BW122" s="20" t="str">
        <f t="shared" si="153"/>
        <v/>
      </c>
      <c r="BX122" s="86" t="str">
        <f t="shared" si="153"/>
        <v/>
      </c>
      <c r="BY122" s="86" t="str">
        <f t="shared" si="153"/>
        <v/>
      </c>
      <c r="BZ122" s="86" t="str">
        <f t="shared" si="153"/>
        <v/>
      </c>
      <c r="CA122" s="86" t="str">
        <f t="shared" si="153"/>
        <v/>
      </c>
      <c r="CB122" s="86" t="str">
        <f t="shared" si="153"/>
        <v/>
      </c>
      <c r="CC122" s="86" t="str">
        <f t="shared" si="153"/>
        <v/>
      </c>
      <c r="CD122" s="86" t="str">
        <f t="shared" si="153"/>
        <v/>
      </c>
      <c r="CE122" s="20" t="str">
        <f t="shared" si="257"/>
        <v/>
      </c>
      <c r="CF122" s="14" t="str">
        <f t="shared" si="213"/>
        <v/>
      </c>
      <c r="CG122" s="14" t="str">
        <f t="shared" si="214"/>
        <v/>
      </c>
      <c r="CH122" s="8">
        <f t="shared" si="215"/>
        <v>0</v>
      </c>
      <c r="CI122" s="9" t="str">
        <f t="shared" si="216"/>
        <v/>
      </c>
      <c r="CJ122" s="9" t="str">
        <f t="shared" si="217"/>
        <v/>
      </c>
      <c r="CK122" s="9" t="str">
        <f t="shared" si="218"/>
        <v/>
      </c>
      <c r="CL122" s="9" t="str">
        <f t="shared" si="219"/>
        <v/>
      </c>
      <c r="CM122" s="9" t="str">
        <f t="shared" si="220"/>
        <v/>
      </c>
      <c r="CN122" s="9" t="str">
        <f t="shared" si="221"/>
        <v/>
      </c>
      <c r="CO122" s="9" t="str">
        <f t="shared" si="222"/>
        <v/>
      </c>
      <c r="CP122" s="9" t="str">
        <f t="shared" si="222"/>
        <v/>
      </c>
      <c r="CQ122" s="9" t="str">
        <f t="shared" si="222"/>
        <v/>
      </c>
      <c r="CR122" s="9" t="str">
        <f t="shared" si="222"/>
        <v/>
      </c>
      <c r="CS122" s="9" t="str">
        <f t="shared" si="222"/>
        <v/>
      </c>
      <c r="CT122" s="9" t="str">
        <f t="shared" si="222"/>
        <v/>
      </c>
      <c r="CU122" s="9" t="str">
        <f t="shared" si="222"/>
        <v/>
      </c>
      <c r="CV122" s="9" t="str">
        <f t="shared" si="223"/>
        <v/>
      </c>
      <c r="CW122" s="9" t="str">
        <f t="shared" si="224"/>
        <v/>
      </c>
      <c r="CX122" s="9" t="str">
        <f t="shared" si="224"/>
        <v/>
      </c>
      <c r="CY122" s="9" t="str">
        <f t="shared" si="224"/>
        <v/>
      </c>
      <c r="CZ122" s="9" t="str">
        <f t="shared" si="224"/>
        <v/>
      </c>
      <c r="DA122" s="9" t="str">
        <f t="shared" si="224"/>
        <v/>
      </c>
      <c r="DB122" s="9" t="str">
        <f t="shared" si="224"/>
        <v/>
      </c>
      <c r="DC122" s="9" t="str">
        <f t="shared" si="224"/>
        <v/>
      </c>
      <c r="DD122" s="2" t="str">
        <f t="shared" si="225"/>
        <v/>
      </c>
      <c r="DE122" s="2" t="str">
        <f t="shared" si="226"/>
        <v/>
      </c>
      <c r="DF122" s="2" t="str">
        <f t="shared" si="227"/>
        <v/>
      </c>
      <c r="DG122" s="2" t="str">
        <f t="shared" si="228"/>
        <v/>
      </c>
      <c r="DH122" s="2" t="str">
        <f t="shared" si="229"/>
        <v/>
      </c>
      <c r="DI122" s="2" t="str">
        <f t="shared" si="230"/>
        <v/>
      </c>
      <c r="DJ122" s="2" t="str">
        <f t="shared" si="231"/>
        <v/>
      </c>
      <c r="DK122" s="2" t="str">
        <f t="shared" si="232"/>
        <v/>
      </c>
      <c r="DL122" s="16" t="str">
        <f t="shared" si="233"/>
        <v/>
      </c>
      <c r="DM122" s="16" t="str">
        <f t="shared" si="234"/>
        <v/>
      </c>
      <c r="DN122" s="16" t="str">
        <f t="shared" si="235"/>
        <v/>
      </c>
      <c r="DO122" s="72" t="str">
        <f t="shared" si="236"/>
        <v/>
      </c>
      <c r="DP122" s="16" t="str">
        <f t="shared" si="237"/>
        <v/>
      </c>
      <c r="DQ122" s="16" t="str">
        <f t="shared" si="238"/>
        <v/>
      </c>
      <c r="DR122" s="2" t="str">
        <f t="shared" si="239"/>
        <v/>
      </c>
      <c r="DS122" s="2" t="str">
        <f t="shared" si="240"/>
        <v/>
      </c>
      <c r="DT122" s="2" t="str">
        <f t="shared" si="241"/>
        <v/>
      </c>
      <c r="DU122" s="2" t="str">
        <f t="shared" si="242"/>
        <v/>
      </c>
      <c r="DV122" s="15"/>
      <c r="DW122" s="17"/>
      <c r="DX122" s="17"/>
      <c r="DY122" s="47" t="str">
        <f t="shared" si="260"/>
        <v/>
      </c>
      <c r="DZ122" s="47" t="str">
        <f t="shared" si="260"/>
        <v/>
      </c>
      <c r="EA122" s="47" t="str">
        <f t="shared" si="260"/>
        <v/>
      </c>
      <c r="EB122" s="47" t="str">
        <f t="shared" si="260"/>
        <v/>
      </c>
      <c r="EC122" s="49" t="str">
        <f t="shared" si="260"/>
        <v/>
      </c>
      <c r="ED122" s="49" t="str">
        <f t="shared" si="260"/>
        <v/>
      </c>
      <c r="EE122" s="47" t="str">
        <f t="shared" si="260"/>
        <v/>
      </c>
      <c r="EF122" s="47" t="str">
        <f t="shared" si="260"/>
        <v/>
      </c>
      <c r="EG122" s="47" t="str">
        <f t="shared" si="260"/>
        <v/>
      </c>
      <c r="EH122" s="6">
        <f t="shared" si="154"/>
        <v>0</v>
      </c>
      <c r="EI122" s="6">
        <f t="shared" si="155"/>
        <v>0</v>
      </c>
      <c r="EJ122" s="2" t="str">
        <f t="shared" si="156"/>
        <v/>
      </c>
      <c r="EK122" s="2" t="str">
        <f t="shared" si="157"/>
        <v/>
      </c>
      <c r="EL122" s="2" t="str">
        <f t="shared" si="259"/>
        <v/>
      </c>
      <c r="EM122" s="2" t="str">
        <f t="shared" si="158"/>
        <v/>
      </c>
      <c r="EN122" s="2" t="str">
        <f t="shared" si="159"/>
        <v/>
      </c>
      <c r="EO122" s="2">
        <f t="shared" si="160"/>
        <v>0</v>
      </c>
      <c r="EP122" s="2">
        <f t="shared" si="243"/>
        <v>0</v>
      </c>
      <c r="EQ122" s="2"/>
      <c r="ER122" s="2"/>
      <c r="ES122" s="2"/>
      <c r="ET122" s="2"/>
      <c r="EU122" s="2"/>
      <c r="EV122" s="2"/>
      <c r="EW122" s="2">
        <f t="shared" si="161"/>
        <v>0</v>
      </c>
      <c r="EX122" s="2">
        <f t="shared" si="162"/>
        <v>0</v>
      </c>
      <c r="EY122" s="2">
        <f t="shared" si="244"/>
        <v>0</v>
      </c>
      <c r="EZ122" s="2">
        <f t="shared" si="163"/>
        <v>0</v>
      </c>
      <c r="FA122" s="2">
        <f t="shared" si="164"/>
        <v>0</v>
      </c>
      <c r="FB122" s="59"/>
      <c r="FC122" s="2">
        <f t="shared" si="165"/>
        <v>0</v>
      </c>
      <c r="FD122" s="2">
        <f t="shared" si="245"/>
        <v>0</v>
      </c>
      <c r="FE122" s="3">
        <f t="shared" si="258"/>
        <v>0</v>
      </c>
      <c r="FF122" s="3">
        <f t="shared" si="246"/>
        <v>0</v>
      </c>
      <c r="FG122" s="3">
        <f t="shared" si="247"/>
        <v>0</v>
      </c>
      <c r="FH122" s="3">
        <f t="shared" si="166"/>
        <v>0</v>
      </c>
      <c r="FI122" s="67">
        <f t="shared" si="167"/>
        <v>0</v>
      </c>
      <c r="FJ122" s="3">
        <f t="shared" si="168"/>
        <v>0</v>
      </c>
      <c r="FK122" s="3">
        <f t="shared" si="169"/>
        <v>0</v>
      </c>
      <c r="FL122" s="3">
        <f t="shared" si="248"/>
        <v>0</v>
      </c>
      <c r="FM122" s="3">
        <f t="shared" si="249"/>
        <v>0</v>
      </c>
      <c r="FN122" s="3">
        <f t="shared" si="250"/>
        <v>0</v>
      </c>
      <c r="FO122" s="2">
        <f t="shared" si="170"/>
        <v>0</v>
      </c>
      <c r="FP122" s="2">
        <f t="shared" si="171"/>
        <v>0</v>
      </c>
      <c r="FQ122" s="2">
        <f t="shared" si="251"/>
        <v>0</v>
      </c>
      <c r="FR122" s="6" t="str">
        <f>IF(A122=1,1,IF(DW122="","",COUNTA($DW$31:DW122)+1))</f>
        <v/>
      </c>
      <c r="FS122" s="6" t="str">
        <f t="shared" si="172"/>
        <v/>
      </c>
      <c r="FT122" s="43">
        <f t="shared" si="252"/>
        <v>0</v>
      </c>
      <c r="FU122" s="23">
        <f t="shared" si="253"/>
        <v>0</v>
      </c>
      <c r="FV122" s="21">
        <f t="shared" si="254"/>
        <v>0</v>
      </c>
    </row>
    <row r="123" spans="1:178">
      <c r="A123" s="4" t="str">
        <f t="shared" si="173"/>
        <v/>
      </c>
      <c r="B123" s="33"/>
      <c r="C123" s="33"/>
      <c r="D123" s="33"/>
      <c r="E123" s="33"/>
      <c r="F123" s="33"/>
      <c r="G123" s="11" t="str">
        <f t="shared" si="140"/>
        <v/>
      </c>
      <c r="H123" s="3" t="str">
        <f t="shared" si="174"/>
        <v/>
      </c>
      <c r="I123" s="3" t="str">
        <f t="shared" si="141"/>
        <v/>
      </c>
      <c r="J123" s="3" t="str">
        <f t="shared" si="175"/>
        <v/>
      </c>
      <c r="K123" s="3" t="str">
        <f t="shared" si="142"/>
        <v/>
      </c>
      <c r="L123" s="2" t="str">
        <f t="shared" si="143"/>
        <v/>
      </c>
      <c r="M123" s="8" t="str">
        <f t="shared" si="176"/>
        <v/>
      </c>
      <c r="N123" s="8" t="str">
        <f t="shared" si="144"/>
        <v/>
      </c>
      <c r="O123" s="8" t="str">
        <f t="shared" si="177"/>
        <v/>
      </c>
      <c r="P123" s="8" t="str">
        <f t="shared" si="145"/>
        <v/>
      </c>
      <c r="Q123" s="2" t="str">
        <f t="shared" si="146"/>
        <v/>
      </c>
      <c r="R123" s="3" t="str">
        <f t="shared" si="147"/>
        <v/>
      </c>
      <c r="S123" s="3" t="str">
        <f t="shared" si="148"/>
        <v/>
      </c>
      <c r="T123" s="3" t="str">
        <f t="shared" si="178"/>
        <v/>
      </c>
      <c r="U123" s="8" t="str">
        <f t="shared" si="149"/>
        <v/>
      </c>
      <c r="V123" s="2" t="str">
        <f t="shared" si="150"/>
        <v/>
      </c>
      <c r="W123" s="2" t="str">
        <f t="shared" si="151"/>
        <v/>
      </c>
      <c r="X123" s="2" t="str">
        <f t="shared" si="255"/>
        <v/>
      </c>
      <c r="Y123" s="2" t="str">
        <f t="shared" si="152"/>
        <v/>
      </c>
      <c r="Z123" s="46" t="str">
        <f t="shared" si="135"/>
        <v/>
      </c>
      <c r="AA123" s="46" t="str">
        <f t="shared" si="179"/>
        <v/>
      </c>
      <c r="AB123" s="47"/>
      <c r="AC123" s="46" t="str">
        <f t="shared" si="180"/>
        <v/>
      </c>
      <c r="AD123" s="47" t="str">
        <f t="shared" si="136"/>
        <v/>
      </c>
      <c r="AE123" s="48" t="str">
        <f t="shared" si="181"/>
        <v/>
      </c>
      <c r="AF123" s="49" t="str">
        <f t="shared" si="137"/>
        <v/>
      </c>
      <c r="AG123" s="49" t="str">
        <f t="shared" si="137"/>
        <v/>
      </c>
      <c r="AH123" s="49" t="str">
        <f t="shared" si="137"/>
        <v/>
      </c>
      <c r="AI123" s="47" t="str">
        <f t="shared" si="137"/>
        <v/>
      </c>
      <c r="AJ123" s="47" t="str">
        <f t="shared" si="137"/>
        <v/>
      </c>
      <c r="AK123" s="46" t="str">
        <f t="shared" si="137"/>
        <v/>
      </c>
      <c r="AL123" s="47"/>
      <c r="AM123" s="53" t="str">
        <f t="shared" si="182"/>
        <v/>
      </c>
      <c r="AN123" s="50" t="str">
        <f t="shared" si="183"/>
        <v/>
      </c>
      <c r="AO123" s="51"/>
      <c r="AP123" s="52" t="str">
        <f t="shared" si="184"/>
        <v/>
      </c>
      <c r="AQ123" s="52" t="str">
        <f t="shared" si="185"/>
        <v/>
      </c>
      <c r="AR123" s="47">
        <f t="shared" si="186"/>
        <v>0</v>
      </c>
      <c r="AS123" s="53" t="str">
        <f t="shared" si="187"/>
        <v/>
      </c>
      <c r="AT123" s="52" t="str">
        <f t="shared" si="188"/>
        <v/>
      </c>
      <c r="AU123" s="9" t="str">
        <f t="shared" si="189"/>
        <v/>
      </c>
      <c r="AV123" s="9" t="str">
        <f t="shared" si="190"/>
        <v/>
      </c>
      <c r="AW123" s="12" t="str">
        <f t="shared" si="191"/>
        <v/>
      </c>
      <c r="AX123" s="9" t="str">
        <f t="shared" si="192"/>
        <v/>
      </c>
      <c r="AY123" s="12" t="str">
        <f t="shared" si="193"/>
        <v/>
      </c>
      <c r="AZ123" s="10" t="str">
        <f t="shared" si="194"/>
        <v/>
      </c>
      <c r="BA123" s="10" t="str">
        <f t="shared" si="195"/>
        <v/>
      </c>
      <c r="BB123" s="10" t="str">
        <f t="shared" si="196"/>
        <v/>
      </c>
      <c r="BC123" s="10" t="str">
        <f t="shared" si="197"/>
        <v/>
      </c>
      <c r="BD123" s="10" t="str">
        <f t="shared" si="198"/>
        <v/>
      </c>
      <c r="BE123" s="12" t="str">
        <f t="shared" si="199"/>
        <v/>
      </c>
      <c r="BF123" s="9" t="str">
        <f t="shared" si="200"/>
        <v/>
      </c>
      <c r="BG123" s="9" t="str">
        <f t="shared" si="201"/>
        <v/>
      </c>
      <c r="BH123" s="7" t="str">
        <f t="shared" si="202"/>
        <v/>
      </c>
      <c r="BI123" s="7" t="str">
        <f t="shared" si="203"/>
        <v/>
      </c>
      <c r="BJ123" s="12" t="str">
        <f t="shared" si="204"/>
        <v/>
      </c>
      <c r="BK123" s="80" t="str">
        <f t="shared" si="205"/>
        <v/>
      </c>
      <c r="BL123" s="7" t="str">
        <f t="shared" si="206"/>
        <v/>
      </c>
      <c r="BM123" s="7" t="str">
        <f t="shared" si="256"/>
        <v/>
      </c>
      <c r="BN123" s="12" t="str">
        <f t="shared" si="207"/>
        <v/>
      </c>
      <c r="BO123" s="9" t="str">
        <f t="shared" si="208"/>
        <v/>
      </c>
      <c r="BP123" s="2" t="str">
        <f t="shared" si="209"/>
        <v/>
      </c>
      <c r="BQ123" s="2" t="str">
        <f t="shared" si="210"/>
        <v/>
      </c>
      <c r="BR123" s="20" t="str">
        <f t="shared" si="153"/>
        <v/>
      </c>
      <c r="BS123" s="20" t="str">
        <f t="shared" si="153"/>
        <v/>
      </c>
      <c r="BT123" s="20" t="str">
        <f t="shared" si="153"/>
        <v/>
      </c>
      <c r="BU123" s="86" t="str">
        <f t="shared" si="211"/>
        <v/>
      </c>
      <c r="BV123" s="86" t="str">
        <f t="shared" si="212"/>
        <v/>
      </c>
      <c r="BW123" s="20" t="str">
        <f t="shared" si="153"/>
        <v/>
      </c>
      <c r="BX123" s="86" t="str">
        <f t="shared" si="153"/>
        <v/>
      </c>
      <c r="BY123" s="86" t="str">
        <f t="shared" si="153"/>
        <v/>
      </c>
      <c r="BZ123" s="86" t="str">
        <f t="shared" si="153"/>
        <v/>
      </c>
      <c r="CA123" s="86" t="str">
        <f t="shared" si="153"/>
        <v/>
      </c>
      <c r="CB123" s="86" t="str">
        <f t="shared" si="153"/>
        <v/>
      </c>
      <c r="CC123" s="86" t="str">
        <f t="shared" si="153"/>
        <v/>
      </c>
      <c r="CD123" s="86" t="str">
        <f t="shared" si="153"/>
        <v/>
      </c>
      <c r="CE123" s="20" t="str">
        <f t="shared" si="257"/>
        <v/>
      </c>
      <c r="CF123" s="14" t="str">
        <f t="shared" si="213"/>
        <v/>
      </c>
      <c r="CG123" s="14" t="str">
        <f t="shared" si="214"/>
        <v/>
      </c>
      <c r="CH123" s="8">
        <f t="shared" si="215"/>
        <v>0</v>
      </c>
      <c r="CI123" s="9" t="str">
        <f t="shared" si="216"/>
        <v/>
      </c>
      <c r="CJ123" s="9" t="str">
        <f t="shared" si="217"/>
        <v/>
      </c>
      <c r="CK123" s="9" t="str">
        <f t="shared" si="218"/>
        <v/>
      </c>
      <c r="CL123" s="9" t="str">
        <f t="shared" si="219"/>
        <v/>
      </c>
      <c r="CM123" s="9" t="str">
        <f t="shared" si="220"/>
        <v/>
      </c>
      <c r="CN123" s="9" t="str">
        <f t="shared" si="221"/>
        <v/>
      </c>
      <c r="CO123" s="9" t="str">
        <f t="shared" si="222"/>
        <v/>
      </c>
      <c r="CP123" s="9" t="str">
        <f t="shared" si="222"/>
        <v/>
      </c>
      <c r="CQ123" s="9" t="str">
        <f t="shared" si="222"/>
        <v/>
      </c>
      <c r="CR123" s="9" t="str">
        <f t="shared" si="222"/>
        <v/>
      </c>
      <c r="CS123" s="9" t="str">
        <f t="shared" si="222"/>
        <v/>
      </c>
      <c r="CT123" s="9" t="str">
        <f t="shared" si="222"/>
        <v/>
      </c>
      <c r="CU123" s="9" t="str">
        <f t="shared" si="222"/>
        <v/>
      </c>
      <c r="CV123" s="9" t="str">
        <f t="shared" si="223"/>
        <v/>
      </c>
      <c r="CW123" s="9" t="str">
        <f t="shared" si="224"/>
        <v/>
      </c>
      <c r="CX123" s="9" t="str">
        <f t="shared" si="224"/>
        <v/>
      </c>
      <c r="CY123" s="9" t="str">
        <f t="shared" si="224"/>
        <v/>
      </c>
      <c r="CZ123" s="9" t="str">
        <f t="shared" si="224"/>
        <v/>
      </c>
      <c r="DA123" s="9" t="str">
        <f t="shared" si="224"/>
        <v/>
      </c>
      <c r="DB123" s="9" t="str">
        <f t="shared" si="224"/>
        <v/>
      </c>
      <c r="DC123" s="9" t="str">
        <f t="shared" si="224"/>
        <v/>
      </c>
      <c r="DD123" s="2" t="str">
        <f t="shared" si="225"/>
        <v/>
      </c>
      <c r="DE123" s="2" t="str">
        <f t="shared" si="226"/>
        <v/>
      </c>
      <c r="DF123" s="2" t="str">
        <f t="shared" si="227"/>
        <v/>
      </c>
      <c r="DG123" s="2" t="str">
        <f t="shared" si="228"/>
        <v/>
      </c>
      <c r="DH123" s="2" t="str">
        <f t="shared" si="229"/>
        <v/>
      </c>
      <c r="DI123" s="2" t="str">
        <f t="shared" si="230"/>
        <v/>
      </c>
      <c r="DJ123" s="2" t="str">
        <f t="shared" si="231"/>
        <v/>
      </c>
      <c r="DK123" s="2" t="str">
        <f t="shared" si="232"/>
        <v/>
      </c>
      <c r="DL123" s="16" t="str">
        <f t="shared" si="233"/>
        <v/>
      </c>
      <c r="DM123" s="16" t="str">
        <f t="shared" si="234"/>
        <v/>
      </c>
      <c r="DN123" s="16" t="str">
        <f t="shared" si="235"/>
        <v/>
      </c>
      <c r="DO123" s="72" t="str">
        <f t="shared" si="236"/>
        <v/>
      </c>
      <c r="DP123" s="16" t="str">
        <f t="shared" si="237"/>
        <v/>
      </c>
      <c r="DQ123" s="16" t="str">
        <f t="shared" si="238"/>
        <v/>
      </c>
      <c r="DR123" s="2" t="str">
        <f t="shared" si="239"/>
        <v/>
      </c>
      <c r="DS123" s="2" t="str">
        <f t="shared" si="240"/>
        <v/>
      </c>
      <c r="DT123" s="2" t="str">
        <f t="shared" si="241"/>
        <v/>
      </c>
      <c r="DU123" s="2" t="str">
        <f t="shared" si="242"/>
        <v/>
      </c>
      <c r="DV123" s="15"/>
      <c r="DW123" s="17"/>
      <c r="DX123" s="17"/>
      <c r="DY123" s="47" t="str">
        <f t="shared" si="260"/>
        <v/>
      </c>
      <c r="DZ123" s="47" t="str">
        <f t="shared" si="260"/>
        <v/>
      </c>
      <c r="EA123" s="47" t="str">
        <f t="shared" si="260"/>
        <v/>
      </c>
      <c r="EB123" s="47" t="str">
        <f t="shared" si="260"/>
        <v/>
      </c>
      <c r="EC123" s="49" t="str">
        <f t="shared" si="260"/>
        <v/>
      </c>
      <c r="ED123" s="49" t="str">
        <f t="shared" si="260"/>
        <v/>
      </c>
      <c r="EE123" s="47" t="str">
        <f t="shared" si="260"/>
        <v/>
      </c>
      <c r="EF123" s="47" t="str">
        <f t="shared" si="260"/>
        <v/>
      </c>
      <c r="EG123" s="47" t="str">
        <f t="shared" si="260"/>
        <v/>
      </c>
      <c r="EH123" s="6">
        <f t="shared" si="154"/>
        <v>0</v>
      </c>
      <c r="EI123" s="6">
        <f t="shared" si="155"/>
        <v>0</v>
      </c>
      <c r="EJ123" s="2" t="str">
        <f t="shared" si="156"/>
        <v/>
      </c>
      <c r="EK123" s="2" t="str">
        <f t="shared" si="157"/>
        <v/>
      </c>
      <c r="EL123" s="2" t="str">
        <f t="shared" si="259"/>
        <v/>
      </c>
      <c r="EM123" s="2" t="str">
        <f t="shared" si="158"/>
        <v/>
      </c>
      <c r="EN123" s="2" t="str">
        <f t="shared" si="159"/>
        <v/>
      </c>
      <c r="EO123" s="2">
        <f t="shared" si="160"/>
        <v>0</v>
      </c>
      <c r="EP123" s="2">
        <f t="shared" si="243"/>
        <v>0</v>
      </c>
      <c r="EQ123" s="2"/>
      <c r="ER123" s="2"/>
      <c r="ES123" s="2"/>
      <c r="ET123" s="2"/>
      <c r="EU123" s="2"/>
      <c r="EV123" s="2"/>
      <c r="EW123" s="2">
        <f t="shared" si="161"/>
        <v>0</v>
      </c>
      <c r="EX123" s="2">
        <f t="shared" si="162"/>
        <v>0</v>
      </c>
      <c r="EY123" s="2">
        <f t="shared" si="244"/>
        <v>0</v>
      </c>
      <c r="EZ123" s="2">
        <f t="shared" si="163"/>
        <v>0</v>
      </c>
      <c r="FA123" s="2">
        <f t="shared" si="164"/>
        <v>0</v>
      </c>
      <c r="FB123" s="59"/>
      <c r="FC123" s="2">
        <f t="shared" si="165"/>
        <v>0</v>
      </c>
      <c r="FD123" s="2">
        <f t="shared" si="245"/>
        <v>0</v>
      </c>
      <c r="FE123" s="3">
        <f t="shared" si="258"/>
        <v>0</v>
      </c>
      <c r="FF123" s="3">
        <f t="shared" si="246"/>
        <v>0</v>
      </c>
      <c r="FG123" s="3">
        <f t="shared" si="247"/>
        <v>0</v>
      </c>
      <c r="FH123" s="3">
        <f t="shared" si="166"/>
        <v>0</v>
      </c>
      <c r="FI123" s="67">
        <f t="shared" si="167"/>
        <v>0</v>
      </c>
      <c r="FJ123" s="3">
        <f t="shared" si="168"/>
        <v>0</v>
      </c>
      <c r="FK123" s="3">
        <f t="shared" si="169"/>
        <v>0</v>
      </c>
      <c r="FL123" s="3">
        <f t="shared" si="248"/>
        <v>0</v>
      </c>
      <c r="FM123" s="3">
        <f t="shared" si="249"/>
        <v>0</v>
      </c>
      <c r="FN123" s="3">
        <f t="shared" si="250"/>
        <v>0</v>
      </c>
      <c r="FO123" s="2">
        <f t="shared" si="170"/>
        <v>0</v>
      </c>
      <c r="FP123" s="2">
        <f t="shared" si="171"/>
        <v>0</v>
      </c>
      <c r="FQ123" s="2">
        <f t="shared" si="251"/>
        <v>0</v>
      </c>
      <c r="FR123" s="6" t="str">
        <f>IF(A123=1,1,IF(DW123="","",COUNTA($DW$31:DW123)+1))</f>
        <v/>
      </c>
      <c r="FS123" s="6" t="str">
        <f t="shared" si="172"/>
        <v/>
      </c>
      <c r="FT123" s="43">
        <f t="shared" si="252"/>
        <v>0</v>
      </c>
      <c r="FU123" s="23">
        <f t="shared" si="253"/>
        <v>0</v>
      </c>
      <c r="FV123" s="21">
        <f t="shared" si="254"/>
        <v>0</v>
      </c>
    </row>
    <row r="124" spans="1:178">
      <c r="A124" s="4" t="str">
        <f t="shared" si="173"/>
        <v/>
      </c>
      <c r="B124" s="33"/>
      <c r="C124" s="33"/>
      <c r="D124" s="33"/>
      <c r="E124" s="33"/>
      <c r="F124" s="33"/>
      <c r="G124" s="11" t="str">
        <f t="shared" si="140"/>
        <v/>
      </c>
      <c r="H124" s="3" t="str">
        <f t="shared" si="174"/>
        <v/>
      </c>
      <c r="I124" s="3" t="str">
        <f t="shared" si="141"/>
        <v/>
      </c>
      <c r="J124" s="3" t="str">
        <f t="shared" si="175"/>
        <v/>
      </c>
      <c r="K124" s="3" t="str">
        <f t="shared" si="142"/>
        <v/>
      </c>
      <c r="L124" s="2" t="str">
        <f t="shared" si="143"/>
        <v/>
      </c>
      <c r="M124" s="8" t="str">
        <f t="shared" si="176"/>
        <v/>
      </c>
      <c r="N124" s="8" t="str">
        <f t="shared" si="144"/>
        <v/>
      </c>
      <c r="O124" s="8" t="str">
        <f t="shared" si="177"/>
        <v/>
      </c>
      <c r="P124" s="8" t="str">
        <f t="shared" si="145"/>
        <v/>
      </c>
      <c r="Q124" s="2" t="str">
        <f t="shared" si="146"/>
        <v/>
      </c>
      <c r="R124" s="3" t="str">
        <f t="shared" si="147"/>
        <v/>
      </c>
      <c r="S124" s="3" t="str">
        <f t="shared" si="148"/>
        <v/>
      </c>
      <c r="T124" s="3" t="str">
        <f t="shared" si="178"/>
        <v/>
      </c>
      <c r="U124" s="8" t="str">
        <f t="shared" si="149"/>
        <v/>
      </c>
      <c r="V124" s="2" t="str">
        <f t="shared" si="150"/>
        <v/>
      </c>
      <c r="W124" s="2" t="str">
        <f t="shared" si="151"/>
        <v/>
      </c>
      <c r="X124" s="2" t="str">
        <f t="shared" si="255"/>
        <v/>
      </c>
      <c r="Y124" s="2" t="str">
        <f t="shared" si="152"/>
        <v/>
      </c>
      <c r="Z124" s="46" t="str">
        <f t="shared" si="135"/>
        <v/>
      </c>
      <c r="AA124" s="46" t="str">
        <f t="shared" si="179"/>
        <v/>
      </c>
      <c r="AB124" s="47"/>
      <c r="AC124" s="46" t="str">
        <f t="shared" si="180"/>
        <v/>
      </c>
      <c r="AD124" s="47" t="str">
        <f t="shared" si="136"/>
        <v/>
      </c>
      <c r="AE124" s="48" t="str">
        <f t="shared" si="181"/>
        <v/>
      </c>
      <c r="AF124" s="49" t="str">
        <f t="shared" si="137"/>
        <v/>
      </c>
      <c r="AG124" s="49" t="str">
        <f t="shared" si="137"/>
        <v/>
      </c>
      <c r="AH124" s="49" t="str">
        <f t="shared" si="137"/>
        <v/>
      </c>
      <c r="AI124" s="47" t="str">
        <f t="shared" si="137"/>
        <v/>
      </c>
      <c r="AJ124" s="47" t="str">
        <f t="shared" si="137"/>
        <v/>
      </c>
      <c r="AK124" s="46" t="str">
        <f t="shared" si="137"/>
        <v/>
      </c>
      <c r="AL124" s="47"/>
      <c r="AM124" s="53" t="str">
        <f t="shared" si="182"/>
        <v/>
      </c>
      <c r="AN124" s="50" t="str">
        <f t="shared" si="183"/>
        <v/>
      </c>
      <c r="AO124" s="51"/>
      <c r="AP124" s="52" t="str">
        <f t="shared" si="184"/>
        <v/>
      </c>
      <c r="AQ124" s="52" t="str">
        <f t="shared" si="185"/>
        <v/>
      </c>
      <c r="AR124" s="47">
        <f t="shared" si="186"/>
        <v>0</v>
      </c>
      <c r="AS124" s="53" t="str">
        <f t="shared" si="187"/>
        <v/>
      </c>
      <c r="AT124" s="52" t="str">
        <f t="shared" si="188"/>
        <v/>
      </c>
      <c r="AU124" s="9" t="str">
        <f t="shared" si="189"/>
        <v/>
      </c>
      <c r="AV124" s="9" t="str">
        <f t="shared" si="190"/>
        <v/>
      </c>
      <c r="AW124" s="12" t="str">
        <f t="shared" si="191"/>
        <v/>
      </c>
      <c r="AX124" s="9" t="str">
        <f t="shared" si="192"/>
        <v/>
      </c>
      <c r="AY124" s="12" t="str">
        <f t="shared" si="193"/>
        <v/>
      </c>
      <c r="AZ124" s="10" t="str">
        <f t="shared" si="194"/>
        <v/>
      </c>
      <c r="BA124" s="10" t="str">
        <f t="shared" si="195"/>
        <v/>
      </c>
      <c r="BB124" s="10" t="str">
        <f t="shared" si="196"/>
        <v/>
      </c>
      <c r="BC124" s="10" t="str">
        <f t="shared" si="197"/>
        <v/>
      </c>
      <c r="BD124" s="10" t="str">
        <f t="shared" si="198"/>
        <v/>
      </c>
      <c r="BE124" s="12" t="str">
        <f t="shared" si="199"/>
        <v/>
      </c>
      <c r="BF124" s="9" t="str">
        <f t="shared" si="200"/>
        <v/>
      </c>
      <c r="BG124" s="9" t="str">
        <f t="shared" si="201"/>
        <v/>
      </c>
      <c r="BH124" s="7" t="str">
        <f t="shared" si="202"/>
        <v/>
      </c>
      <c r="BI124" s="7" t="str">
        <f t="shared" si="203"/>
        <v/>
      </c>
      <c r="BJ124" s="12" t="str">
        <f t="shared" si="204"/>
        <v/>
      </c>
      <c r="BK124" s="80" t="str">
        <f t="shared" si="205"/>
        <v/>
      </c>
      <c r="BL124" s="7" t="str">
        <f t="shared" si="206"/>
        <v/>
      </c>
      <c r="BM124" s="7" t="str">
        <f t="shared" si="256"/>
        <v/>
      </c>
      <c r="BN124" s="12" t="str">
        <f t="shared" si="207"/>
        <v/>
      </c>
      <c r="BO124" s="9" t="str">
        <f t="shared" si="208"/>
        <v/>
      </c>
      <c r="BP124" s="2" t="str">
        <f t="shared" si="209"/>
        <v/>
      </c>
      <c r="BQ124" s="2" t="str">
        <f t="shared" si="210"/>
        <v/>
      </c>
      <c r="BR124" s="20" t="str">
        <f t="shared" si="153"/>
        <v/>
      </c>
      <c r="BS124" s="20" t="str">
        <f t="shared" si="153"/>
        <v/>
      </c>
      <c r="BT124" s="20" t="str">
        <f t="shared" si="153"/>
        <v/>
      </c>
      <c r="BU124" s="86" t="str">
        <f t="shared" si="211"/>
        <v/>
      </c>
      <c r="BV124" s="86" t="str">
        <f t="shared" si="212"/>
        <v/>
      </c>
      <c r="BW124" s="20" t="str">
        <f t="shared" si="153"/>
        <v/>
      </c>
      <c r="BX124" s="86" t="str">
        <f t="shared" si="153"/>
        <v/>
      </c>
      <c r="BY124" s="86" t="str">
        <f t="shared" si="153"/>
        <v/>
      </c>
      <c r="BZ124" s="86" t="str">
        <f t="shared" si="153"/>
        <v/>
      </c>
      <c r="CA124" s="86" t="str">
        <f t="shared" si="153"/>
        <v/>
      </c>
      <c r="CB124" s="86" t="str">
        <f t="shared" si="153"/>
        <v/>
      </c>
      <c r="CC124" s="86" t="str">
        <f t="shared" si="153"/>
        <v/>
      </c>
      <c r="CD124" s="86" t="str">
        <f t="shared" si="153"/>
        <v/>
      </c>
      <c r="CE124" s="20" t="str">
        <f t="shared" si="257"/>
        <v/>
      </c>
      <c r="CF124" s="14" t="str">
        <f t="shared" si="213"/>
        <v/>
      </c>
      <c r="CG124" s="14" t="str">
        <f t="shared" si="214"/>
        <v/>
      </c>
      <c r="CH124" s="8">
        <f t="shared" si="215"/>
        <v>0</v>
      </c>
      <c r="CI124" s="9" t="str">
        <f t="shared" si="216"/>
        <v/>
      </c>
      <c r="CJ124" s="9" t="str">
        <f t="shared" si="217"/>
        <v/>
      </c>
      <c r="CK124" s="9" t="str">
        <f t="shared" si="218"/>
        <v/>
      </c>
      <c r="CL124" s="9" t="str">
        <f t="shared" si="219"/>
        <v/>
      </c>
      <c r="CM124" s="9" t="str">
        <f t="shared" si="220"/>
        <v/>
      </c>
      <c r="CN124" s="9" t="str">
        <f t="shared" si="221"/>
        <v/>
      </c>
      <c r="CO124" s="9" t="str">
        <f t="shared" si="222"/>
        <v/>
      </c>
      <c r="CP124" s="9" t="str">
        <f t="shared" si="222"/>
        <v/>
      </c>
      <c r="CQ124" s="9" t="str">
        <f t="shared" si="222"/>
        <v/>
      </c>
      <c r="CR124" s="9" t="str">
        <f t="shared" si="222"/>
        <v/>
      </c>
      <c r="CS124" s="9" t="str">
        <f t="shared" si="222"/>
        <v/>
      </c>
      <c r="CT124" s="9" t="str">
        <f t="shared" si="222"/>
        <v/>
      </c>
      <c r="CU124" s="9" t="str">
        <f t="shared" si="222"/>
        <v/>
      </c>
      <c r="CV124" s="9" t="str">
        <f t="shared" si="223"/>
        <v/>
      </c>
      <c r="CW124" s="9" t="str">
        <f t="shared" si="224"/>
        <v/>
      </c>
      <c r="CX124" s="9" t="str">
        <f t="shared" si="224"/>
        <v/>
      </c>
      <c r="CY124" s="9" t="str">
        <f t="shared" si="224"/>
        <v/>
      </c>
      <c r="CZ124" s="9" t="str">
        <f t="shared" si="224"/>
        <v/>
      </c>
      <c r="DA124" s="9" t="str">
        <f t="shared" si="224"/>
        <v/>
      </c>
      <c r="DB124" s="9" t="str">
        <f t="shared" si="224"/>
        <v/>
      </c>
      <c r="DC124" s="9" t="str">
        <f t="shared" si="224"/>
        <v/>
      </c>
      <c r="DD124" s="2" t="str">
        <f t="shared" si="225"/>
        <v/>
      </c>
      <c r="DE124" s="2" t="str">
        <f t="shared" si="226"/>
        <v/>
      </c>
      <c r="DF124" s="2" t="str">
        <f t="shared" si="227"/>
        <v/>
      </c>
      <c r="DG124" s="2" t="str">
        <f t="shared" si="228"/>
        <v/>
      </c>
      <c r="DH124" s="2" t="str">
        <f t="shared" si="229"/>
        <v/>
      </c>
      <c r="DI124" s="2" t="str">
        <f t="shared" si="230"/>
        <v/>
      </c>
      <c r="DJ124" s="2" t="str">
        <f t="shared" si="231"/>
        <v/>
      </c>
      <c r="DK124" s="2" t="str">
        <f t="shared" si="232"/>
        <v/>
      </c>
      <c r="DL124" s="16" t="str">
        <f t="shared" si="233"/>
        <v/>
      </c>
      <c r="DM124" s="16" t="str">
        <f t="shared" si="234"/>
        <v/>
      </c>
      <c r="DN124" s="16" t="str">
        <f t="shared" si="235"/>
        <v/>
      </c>
      <c r="DO124" s="72" t="str">
        <f t="shared" si="236"/>
        <v/>
      </c>
      <c r="DP124" s="16" t="str">
        <f t="shared" si="237"/>
        <v/>
      </c>
      <c r="DQ124" s="16" t="str">
        <f t="shared" si="238"/>
        <v/>
      </c>
      <c r="DR124" s="2" t="str">
        <f t="shared" si="239"/>
        <v/>
      </c>
      <c r="DS124" s="2" t="str">
        <f t="shared" si="240"/>
        <v/>
      </c>
      <c r="DT124" s="2" t="str">
        <f t="shared" si="241"/>
        <v/>
      </c>
      <c r="DU124" s="2" t="str">
        <f t="shared" si="242"/>
        <v/>
      </c>
      <c r="DV124" s="15"/>
      <c r="DW124" s="17"/>
      <c r="DX124" s="17"/>
      <c r="DY124" s="47" t="str">
        <f t="shared" si="260"/>
        <v/>
      </c>
      <c r="DZ124" s="47" t="str">
        <f t="shared" si="260"/>
        <v/>
      </c>
      <c r="EA124" s="47" t="str">
        <f t="shared" si="260"/>
        <v/>
      </c>
      <c r="EB124" s="47" t="str">
        <f t="shared" si="260"/>
        <v/>
      </c>
      <c r="EC124" s="49" t="str">
        <f t="shared" si="260"/>
        <v/>
      </c>
      <c r="ED124" s="49" t="str">
        <f t="shared" si="260"/>
        <v/>
      </c>
      <c r="EE124" s="47" t="str">
        <f t="shared" si="260"/>
        <v/>
      </c>
      <c r="EF124" s="47" t="str">
        <f t="shared" si="260"/>
        <v/>
      </c>
      <c r="EG124" s="47" t="str">
        <f t="shared" si="260"/>
        <v/>
      </c>
      <c r="EH124" s="6">
        <f t="shared" si="154"/>
        <v>0</v>
      </c>
      <c r="EI124" s="6">
        <f t="shared" si="155"/>
        <v>0</v>
      </c>
      <c r="EJ124" s="2" t="str">
        <f t="shared" si="156"/>
        <v/>
      </c>
      <c r="EK124" s="2" t="str">
        <f t="shared" si="157"/>
        <v/>
      </c>
      <c r="EL124" s="2" t="str">
        <f t="shared" si="259"/>
        <v/>
      </c>
      <c r="EM124" s="2" t="str">
        <f t="shared" si="158"/>
        <v/>
      </c>
      <c r="EN124" s="2" t="str">
        <f t="shared" si="159"/>
        <v/>
      </c>
      <c r="EO124" s="2">
        <f t="shared" si="160"/>
        <v>0</v>
      </c>
      <c r="EP124" s="2">
        <f t="shared" si="243"/>
        <v>0</v>
      </c>
      <c r="EQ124" s="2"/>
      <c r="ER124" s="2"/>
      <c r="ES124" s="2"/>
      <c r="ET124" s="2"/>
      <c r="EU124" s="2"/>
      <c r="EV124" s="2"/>
      <c r="EW124" s="2">
        <f t="shared" si="161"/>
        <v>0</v>
      </c>
      <c r="EX124" s="2">
        <f t="shared" si="162"/>
        <v>0</v>
      </c>
      <c r="EY124" s="2">
        <f t="shared" si="244"/>
        <v>0</v>
      </c>
      <c r="EZ124" s="2">
        <f t="shared" si="163"/>
        <v>0</v>
      </c>
      <c r="FA124" s="2">
        <f t="shared" si="164"/>
        <v>0</v>
      </c>
      <c r="FB124" s="59"/>
      <c r="FC124" s="2">
        <f t="shared" si="165"/>
        <v>0</v>
      </c>
      <c r="FD124" s="2">
        <f t="shared" si="245"/>
        <v>0</v>
      </c>
      <c r="FE124" s="3">
        <f t="shared" si="258"/>
        <v>0</v>
      </c>
      <c r="FF124" s="3">
        <f t="shared" si="246"/>
        <v>0</v>
      </c>
      <c r="FG124" s="3">
        <f t="shared" si="247"/>
        <v>0</v>
      </c>
      <c r="FH124" s="3">
        <f t="shared" si="166"/>
        <v>0</v>
      </c>
      <c r="FI124" s="67">
        <f t="shared" si="167"/>
        <v>0</v>
      </c>
      <c r="FJ124" s="3">
        <f t="shared" si="168"/>
        <v>0</v>
      </c>
      <c r="FK124" s="3">
        <f t="shared" si="169"/>
        <v>0</v>
      </c>
      <c r="FL124" s="3">
        <f t="shared" si="248"/>
        <v>0</v>
      </c>
      <c r="FM124" s="3">
        <f t="shared" si="249"/>
        <v>0</v>
      </c>
      <c r="FN124" s="3">
        <f t="shared" si="250"/>
        <v>0</v>
      </c>
      <c r="FO124" s="2">
        <f t="shared" si="170"/>
        <v>0</v>
      </c>
      <c r="FP124" s="2">
        <f t="shared" si="171"/>
        <v>0</v>
      </c>
      <c r="FQ124" s="2">
        <f t="shared" si="251"/>
        <v>0</v>
      </c>
      <c r="FR124" s="6" t="str">
        <f>IF(A124=1,1,IF(DW124="","",COUNTA($DW$31:DW124)+1))</f>
        <v/>
      </c>
      <c r="FS124" s="6" t="str">
        <f t="shared" si="172"/>
        <v/>
      </c>
      <c r="FT124" s="43">
        <f t="shared" si="252"/>
        <v>0</v>
      </c>
      <c r="FU124" s="23">
        <f t="shared" si="253"/>
        <v>0</v>
      </c>
      <c r="FV124" s="21">
        <f t="shared" si="254"/>
        <v>0</v>
      </c>
    </row>
    <row r="125" spans="1:178">
      <c r="A125" s="4" t="str">
        <f t="shared" si="173"/>
        <v/>
      </c>
      <c r="B125" s="33"/>
      <c r="C125" s="33"/>
      <c r="D125" s="33"/>
      <c r="E125" s="33"/>
      <c r="F125" s="33"/>
      <c r="G125" s="11" t="str">
        <f t="shared" si="140"/>
        <v/>
      </c>
      <c r="H125" s="3" t="str">
        <f t="shared" si="174"/>
        <v/>
      </c>
      <c r="I125" s="3" t="str">
        <f t="shared" si="141"/>
        <v/>
      </c>
      <c r="J125" s="3" t="str">
        <f t="shared" si="175"/>
        <v/>
      </c>
      <c r="K125" s="3" t="str">
        <f t="shared" si="142"/>
        <v/>
      </c>
      <c r="L125" s="2" t="str">
        <f t="shared" si="143"/>
        <v/>
      </c>
      <c r="M125" s="8" t="str">
        <f t="shared" si="176"/>
        <v/>
      </c>
      <c r="N125" s="8" t="str">
        <f t="shared" si="144"/>
        <v/>
      </c>
      <c r="O125" s="8" t="str">
        <f t="shared" si="177"/>
        <v/>
      </c>
      <c r="P125" s="8" t="str">
        <f t="shared" si="145"/>
        <v/>
      </c>
      <c r="Q125" s="2" t="str">
        <f t="shared" si="146"/>
        <v/>
      </c>
      <c r="R125" s="3" t="str">
        <f t="shared" si="147"/>
        <v/>
      </c>
      <c r="S125" s="3" t="str">
        <f t="shared" si="148"/>
        <v/>
      </c>
      <c r="T125" s="3" t="str">
        <f t="shared" si="178"/>
        <v/>
      </c>
      <c r="U125" s="8" t="str">
        <f t="shared" si="149"/>
        <v/>
      </c>
      <c r="V125" s="2" t="str">
        <f t="shared" si="150"/>
        <v/>
      </c>
      <c r="W125" s="2" t="str">
        <f t="shared" si="151"/>
        <v/>
      </c>
      <c r="X125" s="2" t="str">
        <f t="shared" si="255"/>
        <v/>
      </c>
      <c r="Y125" s="2" t="str">
        <f t="shared" si="152"/>
        <v/>
      </c>
      <c r="Z125" s="46" t="str">
        <f t="shared" si="135"/>
        <v/>
      </c>
      <c r="AA125" s="46" t="str">
        <f t="shared" si="179"/>
        <v/>
      </c>
      <c r="AB125" s="47"/>
      <c r="AC125" s="46" t="str">
        <f t="shared" si="180"/>
        <v/>
      </c>
      <c r="AD125" s="47" t="str">
        <f t="shared" si="136"/>
        <v/>
      </c>
      <c r="AE125" s="48" t="str">
        <f t="shared" si="181"/>
        <v/>
      </c>
      <c r="AF125" s="49" t="str">
        <f t="shared" si="137"/>
        <v/>
      </c>
      <c r="AG125" s="49" t="str">
        <f t="shared" si="137"/>
        <v/>
      </c>
      <c r="AH125" s="49" t="str">
        <f t="shared" si="137"/>
        <v/>
      </c>
      <c r="AI125" s="47" t="str">
        <f t="shared" si="137"/>
        <v/>
      </c>
      <c r="AJ125" s="47" t="str">
        <f t="shared" si="137"/>
        <v/>
      </c>
      <c r="AK125" s="46" t="str">
        <f t="shared" si="137"/>
        <v/>
      </c>
      <c r="AL125" s="47"/>
      <c r="AM125" s="53" t="str">
        <f t="shared" si="182"/>
        <v/>
      </c>
      <c r="AN125" s="50" t="str">
        <f t="shared" si="183"/>
        <v/>
      </c>
      <c r="AO125" s="51"/>
      <c r="AP125" s="52" t="str">
        <f t="shared" si="184"/>
        <v/>
      </c>
      <c r="AQ125" s="52" t="str">
        <f t="shared" si="185"/>
        <v/>
      </c>
      <c r="AR125" s="47">
        <f t="shared" si="186"/>
        <v>0</v>
      </c>
      <c r="AS125" s="53" t="str">
        <f t="shared" si="187"/>
        <v/>
      </c>
      <c r="AT125" s="52" t="str">
        <f t="shared" si="188"/>
        <v/>
      </c>
      <c r="AU125" s="9" t="str">
        <f t="shared" si="189"/>
        <v/>
      </c>
      <c r="AV125" s="9" t="str">
        <f t="shared" si="190"/>
        <v/>
      </c>
      <c r="AW125" s="12" t="str">
        <f t="shared" si="191"/>
        <v/>
      </c>
      <c r="AX125" s="9" t="str">
        <f t="shared" si="192"/>
        <v/>
      </c>
      <c r="AY125" s="12" t="str">
        <f t="shared" si="193"/>
        <v/>
      </c>
      <c r="AZ125" s="10" t="str">
        <f t="shared" si="194"/>
        <v/>
      </c>
      <c r="BA125" s="10" t="str">
        <f t="shared" si="195"/>
        <v/>
      </c>
      <c r="BB125" s="10" t="str">
        <f t="shared" si="196"/>
        <v/>
      </c>
      <c r="BC125" s="10" t="str">
        <f t="shared" si="197"/>
        <v/>
      </c>
      <c r="BD125" s="10" t="str">
        <f t="shared" si="198"/>
        <v/>
      </c>
      <c r="BE125" s="12" t="str">
        <f t="shared" si="199"/>
        <v/>
      </c>
      <c r="BF125" s="9" t="str">
        <f t="shared" si="200"/>
        <v/>
      </c>
      <c r="BG125" s="9" t="str">
        <f t="shared" si="201"/>
        <v/>
      </c>
      <c r="BH125" s="7" t="str">
        <f t="shared" si="202"/>
        <v/>
      </c>
      <c r="BI125" s="7" t="str">
        <f t="shared" si="203"/>
        <v/>
      </c>
      <c r="BJ125" s="12" t="str">
        <f t="shared" si="204"/>
        <v/>
      </c>
      <c r="BK125" s="80" t="str">
        <f t="shared" si="205"/>
        <v/>
      </c>
      <c r="BL125" s="7" t="str">
        <f t="shared" si="206"/>
        <v/>
      </c>
      <c r="BM125" s="7" t="str">
        <f t="shared" si="256"/>
        <v/>
      </c>
      <c r="BN125" s="12" t="str">
        <f t="shared" si="207"/>
        <v/>
      </c>
      <c r="BO125" s="9" t="str">
        <f t="shared" si="208"/>
        <v/>
      </c>
      <c r="BP125" s="2" t="str">
        <f t="shared" si="209"/>
        <v/>
      </c>
      <c r="BQ125" s="2" t="str">
        <f t="shared" si="210"/>
        <v/>
      </c>
      <c r="BR125" s="20" t="str">
        <f t="shared" si="153"/>
        <v/>
      </c>
      <c r="BS125" s="20" t="str">
        <f t="shared" si="153"/>
        <v/>
      </c>
      <c r="BT125" s="20" t="str">
        <f t="shared" si="153"/>
        <v/>
      </c>
      <c r="BU125" s="86" t="str">
        <f t="shared" si="211"/>
        <v/>
      </c>
      <c r="BV125" s="86" t="str">
        <f t="shared" si="212"/>
        <v/>
      </c>
      <c r="BW125" s="20" t="str">
        <f t="shared" si="153"/>
        <v/>
      </c>
      <c r="BX125" s="86" t="str">
        <f t="shared" si="153"/>
        <v/>
      </c>
      <c r="BY125" s="86" t="str">
        <f t="shared" si="153"/>
        <v/>
      </c>
      <c r="BZ125" s="86" t="str">
        <f t="shared" si="153"/>
        <v/>
      </c>
      <c r="CA125" s="86" t="str">
        <f t="shared" si="153"/>
        <v/>
      </c>
      <c r="CB125" s="86" t="str">
        <f t="shared" si="153"/>
        <v/>
      </c>
      <c r="CC125" s="86" t="str">
        <f t="shared" si="153"/>
        <v/>
      </c>
      <c r="CD125" s="86" t="str">
        <f t="shared" si="153"/>
        <v/>
      </c>
      <c r="CE125" s="20" t="str">
        <f t="shared" si="257"/>
        <v/>
      </c>
      <c r="CF125" s="14" t="str">
        <f t="shared" si="213"/>
        <v/>
      </c>
      <c r="CG125" s="14" t="str">
        <f t="shared" si="214"/>
        <v/>
      </c>
      <c r="CH125" s="8">
        <f t="shared" si="215"/>
        <v>0</v>
      </c>
      <c r="CI125" s="9" t="str">
        <f t="shared" si="216"/>
        <v/>
      </c>
      <c r="CJ125" s="9" t="str">
        <f t="shared" si="217"/>
        <v/>
      </c>
      <c r="CK125" s="9" t="str">
        <f t="shared" si="218"/>
        <v/>
      </c>
      <c r="CL125" s="9" t="str">
        <f t="shared" si="219"/>
        <v/>
      </c>
      <c r="CM125" s="9" t="str">
        <f t="shared" si="220"/>
        <v/>
      </c>
      <c r="CN125" s="9" t="str">
        <f t="shared" si="221"/>
        <v/>
      </c>
      <c r="CO125" s="9" t="str">
        <f t="shared" si="222"/>
        <v/>
      </c>
      <c r="CP125" s="9" t="str">
        <f t="shared" si="222"/>
        <v/>
      </c>
      <c r="CQ125" s="9" t="str">
        <f t="shared" si="222"/>
        <v/>
      </c>
      <c r="CR125" s="9" t="str">
        <f t="shared" si="222"/>
        <v/>
      </c>
      <c r="CS125" s="9" t="str">
        <f t="shared" si="222"/>
        <v/>
      </c>
      <c r="CT125" s="9" t="str">
        <f t="shared" si="222"/>
        <v/>
      </c>
      <c r="CU125" s="9" t="str">
        <f t="shared" si="222"/>
        <v/>
      </c>
      <c r="CV125" s="9" t="str">
        <f t="shared" si="223"/>
        <v/>
      </c>
      <c r="CW125" s="9" t="str">
        <f t="shared" si="224"/>
        <v/>
      </c>
      <c r="CX125" s="9" t="str">
        <f t="shared" si="224"/>
        <v/>
      </c>
      <c r="CY125" s="9" t="str">
        <f t="shared" si="224"/>
        <v/>
      </c>
      <c r="CZ125" s="9" t="str">
        <f t="shared" si="224"/>
        <v/>
      </c>
      <c r="DA125" s="9" t="str">
        <f t="shared" si="224"/>
        <v/>
      </c>
      <c r="DB125" s="9" t="str">
        <f t="shared" si="224"/>
        <v/>
      </c>
      <c r="DC125" s="9" t="str">
        <f t="shared" si="224"/>
        <v/>
      </c>
      <c r="DD125" s="2" t="str">
        <f t="shared" si="225"/>
        <v/>
      </c>
      <c r="DE125" s="2" t="str">
        <f t="shared" si="226"/>
        <v/>
      </c>
      <c r="DF125" s="2" t="str">
        <f t="shared" si="227"/>
        <v/>
      </c>
      <c r="DG125" s="2" t="str">
        <f t="shared" si="228"/>
        <v/>
      </c>
      <c r="DH125" s="2" t="str">
        <f t="shared" si="229"/>
        <v/>
      </c>
      <c r="DI125" s="2" t="str">
        <f t="shared" si="230"/>
        <v/>
      </c>
      <c r="DJ125" s="2" t="str">
        <f t="shared" si="231"/>
        <v/>
      </c>
      <c r="DK125" s="2" t="str">
        <f t="shared" si="232"/>
        <v/>
      </c>
      <c r="DL125" s="16" t="str">
        <f t="shared" si="233"/>
        <v/>
      </c>
      <c r="DM125" s="16" t="str">
        <f t="shared" si="234"/>
        <v/>
      </c>
      <c r="DN125" s="16" t="str">
        <f t="shared" si="235"/>
        <v/>
      </c>
      <c r="DO125" s="72" t="str">
        <f t="shared" si="236"/>
        <v/>
      </c>
      <c r="DP125" s="16" t="str">
        <f t="shared" si="237"/>
        <v/>
      </c>
      <c r="DQ125" s="16" t="str">
        <f t="shared" si="238"/>
        <v/>
      </c>
      <c r="DR125" s="2" t="str">
        <f t="shared" si="239"/>
        <v/>
      </c>
      <c r="DS125" s="2" t="str">
        <f t="shared" si="240"/>
        <v/>
      </c>
      <c r="DT125" s="2" t="str">
        <f t="shared" si="241"/>
        <v/>
      </c>
      <c r="DU125" s="2" t="str">
        <f t="shared" si="242"/>
        <v/>
      </c>
      <c r="DV125" s="15"/>
      <c r="DW125" s="17"/>
      <c r="DX125" s="17"/>
      <c r="DY125" s="47" t="str">
        <f t="shared" si="260"/>
        <v/>
      </c>
      <c r="DZ125" s="47" t="str">
        <f t="shared" si="260"/>
        <v/>
      </c>
      <c r="EA125" s="47" t="str">
        <f t="shared" si="260"/>
        <v/>
      </c>
      <c r="EB125" s="47" t="str">
        <f t="shared" si="260"/>
        <v/>
      </c>
      <c r="EC125" s="49" t="str">
        <f t="shared" si="260"/>
        <v/>
      </c>
      <c r="ED125" s="49" t="str">
        <f t="shared" si="260"/>
        <v/>
      </c>
      <c r="EE125" s="47" t="str">
        <f t="shared" si="260"/>
        <v/>
      </c>
      <c r="EF125" s="47" t="str">
        <f t="shared" si="260"/>
        <v/>
      </c>
      <c r="EG125" s="47" t="str">
        <f t="shared" si="260"/>
        <v/>
      </c>
      <c r="EH125" s="6">
        <f t="shared" si="154"/>
        <v>0</v>
      </c>
      <c r="EI125" s="6">
        <f t="shared" si="155"/>
        <v>0</v>
      </c>
      <c r="EJ125" s="2" t="str">
        <f t="shared" si="156"/>
        <v/>
      </c>
      <c r="EK125" s="2" t="str">
        <f t="shared" si="157"/>
        <v/>
      </c>
      <c r="EL125" s="2" t="str">
        <f t="shared" si="259"/>
        <v/>
      </c>
      <c r="EM125" s="2" t="str">
        <f t="shared" si="158"/>
        <v/>
      </c>
      <c r="EN125" s="2" t="str">
        <f t="shared" si="159"/>
        <v/>
      </c>
      <c r="EO125" s="2">
        <f t="shared" si="160"/>
        <v>0</v>
      </c>
      <c r="EP125" s="2">
        <f t="shared" si="243"/>
        <v>0</v>
      </c>
      <c r="EQ125" s="2"/>
      <c r="ER125" s="2"/>
      <c r="ES125" s="2"/>
      <c r="ET125" s="2"/>
      <c r="EU125" s="2"/>
      <c r="EV125" s="2"/>
      <c r="EW125" s="2">
        <f t="shared" si="161"/>
        <v>0</v>
      </c>
      <c r="EX125" s="2">
        <f t="shared" si="162"/>
        <v>0</v>
      </c>
      <c r="EY125" s="2">
        <f t="shared" si="244"/>
        <v>0</v>
      </c>
      <c r="EZ125" s="2">
        <f t="shared" si="163"/>
        <v>0</v>
      </c>
      <c r="FA125" s="2">
        <f t="shared" si="164"/>
        <v>0</v>
      </c>
      <c r="FB125" s="59"/>
      <c r="FC125" s="2">
        <f t="shared" si="165"/>
        <v>0</v>
      </c>
      <c r="FD125" s="2">
        <f t="shared" si="245"/>
        <v>0</v>
      </c>
      <c r="FE125" s="3">
        <f t="shared" si="258"/>
        <v>0</v>
      </c>
      <c r="FF125" s="3">
        <f t="shared" si="246"/>
        <v>0</v>
      </c>
      <c r="FG125" s="3">
        <f t="shared" si="247"/>
        <v>0</v>
      </c>
      <c r="FH125" s="3">
        <f t="shared" si="166"/>
        <v>0</v>
      </c>
      <c r="FI125" s="67">
        <f t="shared" si="167"/>
        <v>0</v>
      </c>
      <c r="FJ125" s="3">
        <f t="shared" si="168"/>
        <v>0</v>
      </c>
      <c r="FK125" s="3">
        <f t="shared" si="169"/>
        <v>0</v>
      </c>
      <c r="FL125" s="3">
        <f t="shared" si="248"/>
        <v>0</v>
      </c>
      <c r="FM125" s="3">
        <f t="shared" si="249"/>
        <v>0</v>
      </c>
      <c r="FN125" s="3">
        <f t="shared" si="250"/>
        <v>0</v>
      </c>
      <c r="FO125" s="2">
        <f t="shared" si="170"/>
        <v>0</v>
      </c>
      <c r="FP125" s="2">
        <f t="shared" si="171"/>
        <v>0</v>
      </c>
      <c r="FQ125" s="2">
        <f t="shared" si="251"/>
        <v>0</v>
      </c>
      <c r="FR125" s="6" t="str">
        <f>IF(A125=1,1,IF(DW125="","",COUNTA($DW$31:DW125)+1))</f>
        <v/>
      </c>
      <c r="FS125" s="6" t="str">
        <f t="shared" si="172"/>
        <v/>
      </c>
      <c r="FT125" s="43">
        <f t="shared" si="252"/>
        <v>0</v>
      </c>
      <c r="FU125" s="23">
        <f t="shared" si="253"/>
        <v>0</v>
      </c>
      <c r="FV125" s="21">
        <f t="shared" si="254"/>
        <v>0</v>
      </c>
    </row>
    <row r="126" spans="1:178">
      <c r="A126" s="4" t="str">
        <f t="shared" si="173"/>
        <v/>
      </c>
      <c r="B126" s="33"/>
      <c r="C126" s="33"/>
      <c r="D126" s="33"/>
      <c r="E126" s="33"/>
      <c r="F126" s="33"/>
      <c r="G126" s="11" t="str">
        <f t="shared" si="140"/>
        <v/>
      </c>
      <c r="H126" s="3" t="str">
        <f t="shared" si="174"/>
        <v/>
      </c>
      <c r="I126" s="3" t="str">
        <f t="shared" si="141"/>
        <v/>
      </c>
      <c r="J126" s="3" t="str">
        <f t="shared" si="175"/>
        <v/>
      </c>
      <c r="K126" s="3" t="str">
        <f t="shared" si="142"/>
        <v/>
      </c>
      <c r="L126" s="2" t="str">
        <f t="shared" si="143"/>
        <v/>
      </c>
      <c r="M126" s="8" t="str">
        <f t="shared" si="176"/>
        <v/>
      </c>
      <c r="N126" s="8" t="str">
        <f t="shared" si="144"/>
        <v/>
      </c>
      <c r="O126" s="8" t="str">
        <f t="shared" si="177"/>
        <v/>
      </c>
      <c r="P126" s="8" t="str">
        <f t="shared" si="145"/>
        <v/>
      </c>
      <c r="Q126" s="2" t="str">
        <f t="shared" si="146"/>
        <v/>
      </c>
      <c r="R126" s="3" t="str">
        <f t="shared" si="147"/>
        <v/>
      </c>
      <c r="S126" s="3" t="str">
        <f t="shared" si="148"/>
        <v/>
      </c>
      <c r="T126" s="3" t="str">
        <f t="shared" si="178"/>
        <v/>
      </c>
      <c r="U126" s="8" t="str">
        <f t="shared" si="149"/>
        <v/>
      </c>
      <c r="V126" s="2" t="str">
        <f t="shared" si="150"/>
        <v/>
      </c>
      <c r="W126" s="2" t="str">
        <f t="shared" si="151"/>
        <v/>
      </c>
      <c r="X126" s="2" t="str">
        <f t="shared" si="255"/>
        <v/>
      </c>
      <c r="Y126" s="2" t="str">
        <f t="shared" si="152"/>
        <v/>
      </c>
      <c r="Z126" s="46" t="str">
        <f t="shared" si="135"/>
        <v/>
      </c>
      <c r="AA126" s="46" t="str">
        <f t="shared" si="179"/>
        <v/>
      </c>
      <c r="AB126" s="47"/>
      <c r="AC126" s="46" t="str">
        <f t="shared" si="180"/>
        <v/>
      </c>
      <c r="AD126" s="47" t="str">
        <f t="shared" si="136"/>
        <v/>
      </c>
      <c r="AE126" s="48" t="str">
        <f t="shared" si="181"/>
        <v/>
      </c>
      <c r="AF126" s="49" t="str">
        <f t="shared" si="137"/>
        <v/>
      </c>
      <c r="AG126" s="49" t="str">
        <f t="shared" si="137"/>
        <v/>
      </c>
      <c r="AH126" s="49" t="str">
        <f t="shared" si="137"/>
        <v/>
      </c>
      <c r="AI126" s="47" t="str">
        <f t="shared" si="137"/>
        <v/>
      </c>
      <c r="AJ126" s="47" t="str">
        <f t="shared" si="137"/>
        <v/>
      </c>
      <c r="AK126" s="46" t="str">
        <f t="shared" si="137"/>
        <v/>
      </c>
      <c r="AL126" s="47"/>
      <c r="AM126" s="53" t="str">
        <f t="shared" si="182"/>
        <v/>
      </c>
      <c r="AN126" s="50" t="str">
        <f t="shared" si="183"/>
        <v/>
      </c>
      <c r="AO126" s="51"/>
      <c r="AP126" s="52" t="str">
        <f t="shared" si="184"/>
        <v/>
      </c>
      <c r="AQ126" s="52" t="str">
        <f t="shared" si="185"/>
        <v/>
      </c>
      <c r="AR126" s="47">
        <f t="shared" si="186"/>
        <v>0</v>
      </c>
      <c r="AS126" s="53" t="str">
        <f t="shared" si="187"/>
        <v/>
      </c>
      <c r="AT126" s="52" t="str">
        <f t="shared" si="188"/>
        <v/>
      </c>
      <c r="AU126" s="9" t="str">
        <f t="shared" si="189"/>
        <v/>
      </c>
      <c r="AV126" s="9" t="str">
        <f t="shared" si="190"/>
        <v/>
      </c>
      <c r="AW126" s="12" t="str">
        <f t="shared" si="191"/>
        <v/>
      </c>
      <c r="AX126" s="9" t="str">
        <f t="shared" si="192"/>
        <v/>
      </c>
      <c r="AY126" s="12" t="str">
        <f t="shared" si="193"/>
        <v/>
      </c>
      <c r="AZ126" s="10" t="str">
        <f t="shared" si="194"/>
        <v/>
      </c>
      <c r="BA126" s="10" t="str">
        <f t="shared" si="195"/>
        <v/>
      </c>
      <c r="BB126" s="10" t="str">
        <f t="shared" si="196"/>
        <v/>
      </c>
      <c r="BC126" s="10" t="str">
        <f t="shared" si="197"/>
        <v/>
      </c>
      <c r="BD126" s="10" t="str">
        <f t="shared" si="198"/>
        <v/>
      </c>
      <c r="BE126" s="12" t="str">
        <f t="shared" si="199"/>
        <v/>
      </c>
      <c r="BF126" s="9" t="str">
        <f t="shared" si="200"/>
        <v/>
      </c>
      <c r="BG126" s="9" t="str">
        <f t="shared" si="201"/>
        <v/>
      </c>
      <c r="BH126" s="7" t="str">
        <f t="shared" si="202"/>
        <v/>
      </c>
      <c r="BI126" s="7" t="str">
        <f t="shared" si="203"/>
        <v/>
      </c>
      <c r="BJ126" s="12" t="str">
        <f t="shared" si="204"/>
        <v/>
      </c>
      <c r="BK126" s="80" t="str">
        <f t="shared" si="205"/>
        <v/>
      </c>
      <c r="BL126" s="7" t="str">
        <f t="shared" si="206"/>
        <v/>
      </c>
      <c r="BM126" s="7" t="str">
        <f t="shared" si="256"/>
        <v/>
      </c>
      <c r="BN126" s="12" t="str">
        <f t="shared" si="207"/>
        <v/>
      </c>
      <c r="BO126" s="9" t="str">
        <f t="shared" si="208"/>
        <v/>
      </c>
      <c r="BP126" s="2" t="str">
        <f t="shared" si="209"/>
        <v/>
      </c>
      <c r="BQ126" s="2" t="str">
        <f t="shared" si="210"/>
        <v/>
      </c>
      <c r="BR126" s="20" t="str">
        <f t="shared" si="153"/>
        <v/>
      </c>
      <c r="BS126" s="20" t="str">
        <f t="shared" si="153"/>
        <v/>
      </c>
      <c r="BT126" s="20" t="str">
        <f t="shared" si="153"/>
        <v/>
      </c>
      <c r="BU126" s="86" t="str">
        <f t="shared" si="211"/>
        <v/>
      </c>
      <c r="BV126" s="86" t="str">
        <f t="shared" si="212"/>
        <v/>
      </c>
      <c r="BW126" s="20" t="str">
        <f t="shared" si="153"/>
        <v/>
      </c>
      <c r="BX126" s="86" t="str">
        <f t="shared" si="153"/>
        <v/>
      </c>
      <c r="BY126" s="86" t="str">
        <f t="shared" si="153"/>
        <v/>
      </c>
      <c r="BZ126" s="86" t="str">
        <f t="shared" si="153"/>
        <v/>
      </c>
      <c r="CA126" s="86" t="str">
        <f t="shared" si="153"/>
        <v/>
      </c>
      <c r="CB126" s="86" t="str">
        <f t="shared" si="153"/>
        <v/>
      </c>
      <c r="CC126" s="86" t="str">
        <f t="shared" si="153"/>
        <v/>
      </c>
      <c r="CD126" s="86" t="str">
        <f t="shared" si="153"/>
        <v/>
      </c>
      <c r="CE126" s="20" t="str">
        <f t="shared" si="257"/>
        <v/>
      </c>
      <c r="CF126" s="14" t="str">
        <f t="shared" si="213"/>
        <v/>
      </c>
      <c r="CG126" s="14" t="str">
        <f t="shared" si="214"/>
        <v/>
      </c>
      <c r="CH126" s="8">
        <f t="shared" si="215"/>
        <v>0</v>
      </c>
      <c r="CI126" s="9" t="str">
        <f t="shared" si="216"/>
        <v/>
      </c>
      <c r="CJ126" s="9" t="str">
        <f t="shared" si="217"/>
        <v/>
      </c>
      <c r="CK126" s="9" t="str">
        <f t="shared" si="218"/>
        <v/>
      </c>
      <c r="CL126" s="9" t="str">
        <f t="shared" si="219"/>
        <v/>
      </c>
      <c r="CM126" s="9" t="str">
        <f t="shared" si="220"/>
        <v/>
      </c>
      <c r="CN126" s="9" t="str">
        <f t="shared" si="221"/>
        <v/>
      </c>
      <c r="CO126" s="9" t="str">
        <f t="shared" si="222"/>
        <v/>
      </c>
      <c r="CP126" s="9" t="str">
        <f t="shared" si="222"/>
        <v/>
      </c>
      <c r="CQ126" s="9" t="str">
        <f t="shared" si="222"/>
        <v/>
      </c>
      <c r="CR126" s="9" t="str">
        <f t="shared" si="222"/>
        <v/>
      </c>
      <c r="CS126" s="9" t="str">
        <f t="shared" si="222"/>
        <v/>
      </c>
      <c r="CT126" s="9" t="str">
        <f t="shared" si="222"/>
        <v/>
      </c>
      <c r="CU126" s="9" t="str">
        <f t="shared" si="222"/>
        <v/>
      </c>
      <c r="CV126" s="9" t="str">
        <f t="shared" si="223"/>
        <v/>
      </c>
      <c r="CW126" s="9" t="str">
        <f t="shared" si="224"/>
        <v/>
      </c>
      <c r="CX126" s="9" t="str">
        <f t="shared" si="224"/>
        <v/>
      </c>
      <c r="CY126" s="9" t="str">
        <f t="shared" si="224"/>
        <v/>
      </c>
      <c r="CZ126" s="9" t="str">
        <f t="shared" si="224"/>
        <v/>
      </c>
      <c r="DA126" s="9" t="str">
        <f t="shared" si="224"/>
        <v/>
      </c>
      <c r="DB126" s="9" t="str">
        <f t="shared" si="224"/>
        <v/>
      </c>
      <c r="DC126" s="9" t="str">
        <f t="shared" si="224"/>
        <v/>
      </c>
      <c r="DD126" s="2" t="str">
        <f t="shared" si="225"/>
        <v/>
      </c>
      <c r="DE126" s="2" t="str">
        <f t="shared" si="226"/>
        <v/>
      </c>
      <c r="DF126" s="2" t="str">
        <f t="shared" si="227"/>
        <v/>
      </c>
      <c r="DG126" s="2" t="str">
        <f t="shared" si="228"/>
        <v/>
      </c>
      <c r="DH126" s="2" t="str">
        <f t="shared" si="229"/>
        <v/>
      </c>
      <c r="DI126" s="2" t="str">
        <f t="shared" si="230"/>
        <v/>
      </c>
      <c r="DJ126" s="2" t="str">
        <f t="shared" si="231"/>
        <v/>
      </c>
      <c r="DK126" s="2" t="str">
        <f t="shared" si="232"/>
        <v/>
      </c>
      <c r="DL126" s="16" t="str">
        <f t="shared" si="233"/>
        <v/>
      </c>
      <c r="DM126" s="16" t="str">
        <f t="shared" si="234"/>
        <v/>
      </c>
      <c r="DN126" s="16" t="str">
        <f t="shared" si="235"/>
        <v/>
      </c>
      <c r="DO126" s="72" t="str">
        <f t="shared" si="236"/>
        <v/>
      </c>
      <c r="DP126" s="16" t="str">
        <f t="shared" si="237"/>
        <v/>
      </c>
      <c r="DQ126" s="16" t="str">
        <f t="shared" si="238"/>
        <v/>
      </c>
      <c r="DR126" s="2" t="str">
        <f t="shared" si="239"/>
        <v/>
      </c>
      <c r="DS126" s="2" t="str">
        <f t="shared" si="240"/>
        <v/>
      </c>
      <c r="DT126" s="2" t="str">
        <f t="shared" si="241"/>
        <v/>
      </c>
      <c r="DU126" s="2" t="str">
        <f t="shared" si="242"/>
        <v/>
      </c>
      <c r="DV126" s="15"/>
      <c r="DW126" s="17"/>
      <c r="DX126" s="17"/>
      <c r="DY126" s="47" t="str">
        <f t="shared" si="260"/>
        <v/>
      </c>
      <c r="DZ126" s="47" t="str">
        <f t="shared" si="260"/>
        <v/>
      </c>
      <c r="EA126" s="47" t="str">
        <f t="shared" si="260"/>
        <v/>
      </c>
      <c r="EB126" s="47" t="str">
        <f t="shared" si="260"/>
        <v/>
      </c>
      <c r="EC126" s="49" t="str">
        <f t="shared" si="260"/>
        <v/>
      </c>
      <c r="ED126" s="49" t="str">
        <f t="shared" si="260"/>
        <v/>
      </c>
      <c r="EE126" s="47" t="str">
        <f t="shared" si="260"/>
        <v/>
      </c>
      <c r="EF126" s="47" t="str">
        <f t="shared" si="260"/>
        <v/>
      </c>
      <c r="EG126" s="47" t="str">
        <f t="shared" si="260"/>
        <v/>
      </c>
      <c r="EH126" s="6">
        <f t="shared" si="154"/>
        <v>0</v>
      </c>
      <c r="EI126" s="6">
        <f t="shared" si="155"/>
        <v>0</v>
      </c>
      <c r="EJ126" s="2" t="str">
        <f t="shared" si="156"/>
        <v/>
      </c>
      <c r="EK126" s="2" t="str">
        <f t="shared" si="157"/>
        <v/>
      </c>
      <c r="EL126" s="2" t="str">
        <f t="shared" si="259"/>
        <v/>
      </c>
      <c r="EM126" s="2" t="str">
        <f t="shared" si="158"/>
        <v/>
      </c>
      <c r="EN126" s="2" t="str">
        <f t="shared" si="159"/>
        <v/>
      </c>
      <c r="EO126" s="2">
        <f t="shared" si="160"/>
        <v>0</v>
      </c>
      <c r="EP126" s="2">
        <f t="shared" si="243"/>
        <v>0</v>
      </c>
      <c r="EQ126" s="2"/>
      <c r="ER126" s="2"/>
      <c r="ES126" s="2"/>
      <c r="ET126" s="2"/>
      <c r="EU126" s="2"/>
      <c r="EV126" s="2"/>
      <c r="EW126" s="2">
        <f t="shared" si="161"/>
        <v>0</v>
      </c>
      <c r="EX126" s="2">
        <f t="shared" si="162"/>
        <v>0</v>
      </c>
      <c r="EY126" s="2">
        <f t="shared" si="244"/>
        <v>0</v>
      </c>
      <c r="EZ126" s="2">
        <f t="shared" si="163"/>
        <v>0</v>
      </c>
      <c r="FA126" s="2">
        <f t="shared" si="164"/>
        <v>0</v>
      </c>
      <c r="FB126" s="59"/>
      <c r="FC126" s="2">
        <f t="shared" si="165"/>
        <v>0</v>
      </c>
      <c r="FD126" s="2">
        <f t="shared" si="245"/>
        <v>0</v>
      </c>
      <c r="FE126" s="3">
        <f t="shared" si="258"/>
        <v>0</v>
      </c>
      <c r="FF126" s="3">
        <f t="shared" si="246"/>
        <v>0</v>
      </c>
      <c r="FG126" s="3">
        <f t="shared" si="247"/>
        <v>0</v>
      </c>
      <c r="FH126" s="3">
        <f t="shared" si="166"/>
        <v>0</v>
      </c>
      <c r="FI126" s="67">
        <f t="shared" si="167"/>
        <v>0</v>
      </c>
      <c r="FJ126" s="3">
        <f t="shared" si="168"/>
        <v>0</v>
      </c>
      <c r="FK126" s="3">
        <f t="shared" si="169"/>
        <v>0</v>
      </c>
      <c r="FL126" s="3">
        <f t="shared" si="248"/>
        <v>0</v>
      </c>
      <c r="FM126" s="3">
        <f t="shared" si="249"/>
        <v>0</v>
      </c>
      <c r="FN126" s="3">
        <f t="shared" si="250"/>
        <v>0</v>
      </c>
      <c r="FO126" s="2">
        <f t="shared" si="170"/>
        <v>0</v>
      </c>
      <c r="FP126" s="2">
        <f t="shared" si="171"/>
        <v>0</v>
      </c>
      <c r="FQ126" s="2">
        <f t="shared" si="251"/>
        <v>0</v>
      </c>
      <c r="FR126" s="6" t="str">
        <f>IF(A126=1,1,IF(DW126="","",COUNTA($DW$31:DW126)+1))</f>
        <v/>
      </c>
      <c r="FS126" s="6" t="str">
        <f t="shared" si="172"/>
        <v/>
      </c>
      <c r="FT126" s="43">
        <f t="shared" si="252"/>
        <v>0</v>
      </c>
      <c r="FU126" s="23">
        <f t="shared" si="253"/>
        <v>0</v>
      </c>
      <c r="FV126" s="21">
        <f t="shared" si="254"/>
        <v>0</v>
      </c>
    </row>
    <row r="127" spans="1:178">
      <c r="A127" s="4" t="str">
        <f t="shared" si="173"/>
        <v/>
      </c>
      <c r="B127" s="33"/>
      <c r="C127" s="33"/>
      <c r="D127" s="33"/>
      <c r="E127" s="33"/>
      <c r="F127" s="33"/>
      <c r="G127" s="11" t="str">
        <f t="shared" si="140"/>
        <v/>
      </c>
      <c r="H127" s="3" t="str">
        <f t="shared" si="174"/>
        <v/>
      </c>
      <c r="I127" s="3" t="str">
        <f t="shared" si="141"/>
        <v/>
      </c>
      <c r="J127" s="3" t="str">
        <f t="shared" si="175"/>
        <v/>
      </c>
      <c r="K127" s="3" t="str">
        <f t="shared" si="142"/>
        <v/>
      </c>
      <c r="L127" s="2" t="str">
        <f t="shared" si="143"/>
        <v/>
      </c>
      <c r="M127" s="8" t="str">
        <f t="shared" si="176"/>
        <v/>
      </c>
      <c r="N127" s="8" t="str">
        <f t="shared" si="144"/>
        <v/>
      </c>
      <c r="O127" s="8" t="str">
        <f t="shared" si="177"/>
        <v/>
      </c>
      <c r="P127" s="8" t="str">
        <f t="shared" si="145"/>
        <v/>
      </c>
      <c r="Q127" s="2" t="str">
        <f t="shared" si="146"/>
        <v/>
      </c>
      <c r="R127" s="3" t="str">
        <f t="shared" si="147"/>
        <v/>
      </c>
      <c r="S127" s="3" t="str">
        <f t="shared" si="148"/>
        <v/>
      </c>
      <c r="T127" s="3" t="str">
        <f t="shared" si="178"/>
        <v/>
      </c>
      <c r="U127" s="8" t="str">
        <f t="shared" si="149"/>
        <v/>
      </c>
      <c r="V127" s="2" t="str">
        <f t="shared" si="150"/>
        <v/>
      </c>
      <c r="W127" s="2" t="str">
        <f t="shared" si="151"/>
        <v/>
      </c>
      <c r="X127" s="2" t="str">
        <f t="shared" si="255"/>
        <v/>
      </c>
      <c r="Y127" s="2" t="str">
        <f t="shared" si="152"/>
        <v/>
      </c>
      <c r="Z127" s="46" t="str">
        <f t="shared" si="135"/>
        <v/>
      </c>
      <c r="AA127" s="46" t="str">
        <f t="shared" si="179"/>
        <v/>
      </c>
      <c r="AB127" s="47"/>
      <c r="AC127" s="46" t="str">
        <f t="shared" si="180"/>
        <v/>
      </c>
      <c r="AD127" s="47" t="str">
        <f t="shared" si="136"/>
        <v/>
      </c>
      <c r="AE127" s="48" t="str">
        <f t="shared" si="181"/>
        <v/>
      </c>
      <c r="AF127" s="49" t="str">
        <f t="shared" si="137"/>
        <v/>
      </c>
      <c r="AG127" s="49" t="str">
        <f t="shared" si="137"/>
        <v/>
      </c>
      <c r="AH127" s="49" t="str">
        <f t="shared" si="137"/>
        <v/>
      </c>
      <c r="AI127" s="47" t="str">
        <f t="shared" si="137"/>
        <v/>
      </c>
      <c r="AJ127" s="47" t="str">
        <f t="shared" si="137"/>
        <v/>
      </c>
      <c r="AK127" s="46" t="str">
        <f t="shared" si="137"/>
        <v/>
      </c>
      <c r="AL127" s="47"/>
      <c r="AM127" s="53" t="str">
        <f t="shared" si="182"/>
        <v/>
      </c>
      <c r="AN127" s="50" t="str">
        <f t="shared" si="183"/>
        <v/>
      </c>
      <c r="AO127" s="51"/>
      <c r="AP127" s="52" t="str">
        <f t="shared" si="184"/>
        <v/>
      </c>
      <c r="AQ127" s="52" t="str">
        <f t="shared" si="185"/>
        <v/>
      </c>
      <c r="AR127" s="47">
        <f t="shared" si="186"/>
        <v>0</v>
      </c>
      <c r="AS127" s="53" t="str">
        <f t="shared" si="187"/>
        <v/>
      </c>
      <c r="AT127" s="52" t="str">
        <f t="shared" si="188"/>
        <v/>
      </c>
      <c r="AU127" s="9" t="str">
        <f t="shared" si="189"/>
        <v/>
      </c>
      <c r="AV127" s="9" t="str">
        <f t="shared" si="190"/>
        <v/>
      </c>
      <c r="AW127" s="12" t="str">
        <f t="shared" si="191"/>
        <v/>
      </c>
      <c r="AX127" s="9" t="str">
        <f t="shared" si="192"/>
        <v/>
      </c>
      <c r="AY127" s="12" t="str">
        <f t="shared" si="193"/>
        <v/>
      </c>
      <c r="AZ127" s="10" t="str">
        <f t="shared" si="194"/>
        <v/>
      </c>
      <c r="BA127" s="10" t="str">
        <f t="shared" si="195"/>
        <v/>
      </c>
      <c r="BB127" s="10" t="str">
        <f t="shared" si="196"/>
        <v/>
      </c>
      <c r="BC127" s="10" t="str">
        <f t="shared" si="197"/>
        <v/>
      </c>
      <c r="BD127" s="10" t="str">
        <f t="shared" si="198"/>
        <v/>
      </c>
      <c r="BE127" s="12" t="str">
        <f t="shared" si="199"/>
        <v/>
      </c>
      <c r="BF127" s="9" t="str">
        <f t="shared" si="200"/>
        <v/>
      </c>
      <c r="BG127" s="9" t="str">
        <f t="shared" si="201"/>
        <v/>
      </c>
      <c r="BH127" s="7" t="str">
        <f t="shared" si="202"/>
        <v/>
      </c>
      <c r="BI127" s="7" t="str">
        <f t="shared" si="203"/>
        <v/>
      </c>
      <c r="BJ127" s="12" t="str">
        <f t="shared" si="204"/>
        <v/>
      </c>
      <c r="BK127" s="80" t="str">
        <f t="shared" si="205"/>
        <v/>
      </c>
      <c r="BL127" s="7" t="str">
        <f t="shared" si="206"/>
        <v/>
      </c>
      <c r="BM127" s="7" t="str">
        <f t="shared" si="256"/>
        <v/>
      </c>
      <c r="BN127" s="12" t="str">
        <f t="shared" si="207"/>
        <v/>
      </c>
      <c r="BO127" s="9" t="str">
        <f t="shared" si="208"/>
        <v/>
      </c>
      <c r="BP127" s="2" t="str">
        <f t="shared" si="209"/>
        <v/>
      </c>
      <c r="BQ127" s="2" t="str">
        <f t="shared" si="210"/>
        <v/>
      </c>
      <c r="BR127" s="20" t="str">
        <f t="shared" si="153"/>
        <v/>
      </c>
      <c r="BS127" s="20" t="str">
        <f t="shared" si="153"/>
        <v/>
      </c>
      <c r="BT127" s="20" t="str">
        <f t="shared" si="153"/>
        <v/>
      </c>
      <c r="BU127" s="86" t="str">
        <f t="shared" si="211"/>
        <v/>
      </c>
      <c r="BV127" s="86" t="str">
        <f t="shared" si="212"/>
        <v/>
      </c>
      <c r="BW127" s="20" t="str">
        <f t="shared" si="153"/>
        <v/>
      </c>
      <c r="BX127" s="86" t="str">
        <f t="shared" si="153"/>
        <v/>
      </c>
      <c r="BY127" s="86" t="str">
        <f t="shared" si="153"/>
        <v/>
      </c>
      <c r="BZ127" s="86" t="str">
        <f t="shared" si="153"/>
        <v/>
      </c>
      <c r="CA127" s="86" t="str">
        <f t="shared" si="153"/>
        <v/>
      </c>
      <c r="CB127" s="86" t="str">
        <f t="shared" si="153"/>
        <v/>
      </c>
      <c r="CC127" s="86" t="str">
        <f t="shared" si="153"/>
        <v/>
      </c>
      <c r="CD127" s="86" t="str">
        <f t="shared" si="153"/>
        <v/>
      </c>
      <c r="CE127" s="20" t="str">
        <f t="shared" si="257"/>
        <v/>
      </c>
      <c r="CF127" s="14" t="str">
        <f t="shared" si="213"/>
        <v/>
      </c>
      <c r="CG127" s="14" t="str">
        <f t="shared" si="214"/>
        <v/>
      </c>
      <c r="CH127" s="8">
        <f t="shared" si="215"/>
        <v>0</v>
      </c>
      <c r="CI127" s="9" t="str">
        <f t="shared" si="216"/>
        <v/>
      </c>
      <c r="CJ127" s="9" t="str">
        <f t="shared" si="217"/>
        <v/>
      </c>
      <c r="CK127" s="9" t="str">
        <f t="shared" si="218"/>
        <v/>
      </c>
      <c r="CL127" s="9" t="str">
        <f t="shared" si="219"/>
        <v/>
      </c>
      <c r="CM127" s="9" t="str">
        <f t="shared" si="220"/>
        <v/>
      </c>
      <c r="CN127" s="9" t="str">
        <f t="shared" si="221"/>
        <v/>
      </c>
      <c r="CO127" s="9" t="str">
        <f t="shared" si="222"/>
        <v/>
      </c>
      <c r="CP127" s="9" t="str">
        <f t="shared" si="222"/>
        <v/>
      </c>
      <c r="CQ127" s="9" t="str">
        <f t="shared" si="222"/>
        <v/>
      </c>
      <c r="CR127" s="9" t="str">
        <f t="shared" si="222"/>
        <v/>
      </c>
      <c r="CS127" s="9" t="str">
        <f t="shared" si="222"/>
        <v/>
      </c>
      <c r="CT127" s="9" t="str">
        <f t="shared" si="222"/>
        <v/>
      </c>
      <c r="CU127" s="9" t="str">
        <f t="shared" si="222"/>
        <v/>
      </c>
      <c r="CV127" s="9" t="str">
        <f t="shared" si="223"/>
        <v/>
      </c>
      <c r="CW127" s="9" t="str">
        <f t="shared" si="224"/>
        <v/>
      </c>
      <c r="CX127" s="9" t="str">
        <f t="shared" si="224"/>
        <v/>
      </c>
      <c r="CY127" s="9" t="str">
        <f t="shared" si="224"/>
        <v/>
      </c>
      <c r="CZ127" s="9" t="str">
        <f t="shared" si="224"/>
        <v/>
      </c>
      <c r="DA127" s="9" t="str">
        <f t="shared" si="224"/>
        <v/>
      </c>
      <c r="DB127" s="9" t="str">
        <f t="shared" si="224"/>
        <v/>
      </c>
      <c r="DC127" s="9" t="str">
        <f t="shared" si="224"/>
        <v/>
      </c>
      <c r="DD127" s="2" t="str">
        <f t="shared" si="225"/>
        <v/>
      </c>
      <c r="DE127" s="2" t="str">
        <f t="shared" si="226"/>
        <v/>
      </c>
      <c r="DF127" s="2" t="str">
        <f t="shared" si="227"/>
        <v/>
      </c>
      <c r="DG127" s="2" t="str">
        <f t="shared" si="228"/>
        <v/>
      </c>
      <c r="DH127" s="2" t="str">
        <f t="shared" si="229"/>
        <v/>
      </c>
      <c r="DI127" s="2" t="str">
        <f t="shared" si="230"/>
        <v/>
      </c>
      <c r="DJ127" s="2" t="str">
        <f t="shared" si="231"/>
        <v/>
      </c>
      <c r="DK127" s="2" t="str">
        <f t="shared" si="232"/>
        <v/>
      </c>
      <c r="DL127" s="16" t="str">
        <f t="shared" si="233"/>
        <v/>
      </c>
      <c r="DM127" s="16" t="str">
        <f t="shared" si="234"/>
        <v/>
      </c>
      <c r="DN127" s="16" t="str">
        <f t="shared" si="235"/>
        <v/>
      </c>
      <c r="DO127" s="72" t="str">
        <f t="shared" si="236"/>
        <v/>
      </c>
      <c r="DP127" s="16" t="str">
        <f t="shared" si="237"/>
        <v/>
      </c>
      <c r="DQ127" s="16" t="str">
        <f t="shared" si="238"/>
        <v/>
      </c>
      <c r="DR127" s="2" t="str">
        <f t="shared" si="239"/>
        <v/>
      </c>
      <c r="DS127" s="2" t="str">
        <f t="shared" si="240"/>
        <v/>
      </c>
      <c r="DT127" s="2" t="str">
        <f t="shared" si="241"/>
        <v/>
      </c>
      <c r="DU127" s="2" t="str">
        <f t="shared" si="242"/>
        <v/>
      </c>
      <c r="DV127" s="15"/>
      <c r="DW127" s="17"/>
      <c r="DX127" s="17"/>
      <c r="DY127" s="47" t="str">
        <f t="shared" si="260"/>
        <v/>
      </c>
      <c r="DZ127" s="47" t="str">
        <f t="shared" si="260"/>
        <v/>
      </c>
      <c r="EA127" s="47" t="str">
        <f t="shared" si="260"/>
        <v/>
      </c>
      <c r="EB127" s="47" t="str">
        <f t="shared" si="260"/>
        <v/>
      </c>
      <c r="EC127" s="49" t="str">
        <f t="shared" si="260"/>
        <v/>
      </c>
      <c r="ED127" s="49" t="str">
        <f t="shared" si="260"/>
        <v/>
      </c>
      <c r="EE127" s="47" t="str">
        <f t="shared" si="260"/>
        <v/>
      </c>
      <c r="EF127" s="47" t="str">
        <f t="shared" si="260"/>
        <v/>
      </c>
      <c r="EG127" s="47" t="str">
        <f t="shared" si="260"/>
        <v/>
      </c>
      <c r="EH127" s="6">
        <f t="shared" si="154"/>
        <v>0</v>
      </c>
      <c r="EI127" s="6">
        <f t="shared" si="155"/>
        <v>0</v>
      </c>
      <c r="EJ127" s="2" t="str">
        <f t="shared" si="156"/>
        <v/>
      </c>
      <c r="EK127" s="2" t="str">
        <f t="shared" si="157"/>
        <v/>
      </c>
      <c r="EL127" s="2" t="str">
        <f t="shared" si="259"/>
        <v/>
      </c>
      <c r="EM127" s="2" t="str">
        <f t="shared" si="158"/>
        <v/>
      </c>
      <c r="EN127" s="2" t="str">
        <f t="shared" si="159"/>
        <v/>
      </c>
      <c r="EO127" s="2">
        <f t="shared" si="160"/>
        <v>0</v>
      </c>
      <c r="EP127" s="2">
        <f t="shared" si="243"/>
        <v>0</v>
      </c>
      <c r="EQ127" s="2"/>
      <c r="ER127" s="2"/>
      <c r="ES127" s="2"/>
      <c r="ET127" s="2"/>
      <c r="EU127" s="2"/>
      <c r="EV127" s="2"/>
      <c r="EW127" s="2">
        <f t="shared" si="161"/>
        <v>0</v>
      </c>
      <c r="EX127" s="2">
        <f t="shared" si="162"/>
        <v>0</v>
      </c>
      <c r="EY127" s="2">
        <f t="shared" si="244"/>
        <v>0</v>
      </c>
      <c r="EZ127" s="2">
        <f t="shared" si="163"/>
        <v>0</v>
      </c>
      <c r="FA127" s="2">
        <f t="shared" si="164"/>
        <v>0</v>
      </c>
      <c r="FB127" s="59"/>
      <c r="FC127" s="2">
        <f t="shared" si="165"/>
        <v>0</v>
      </c>
      <c r="FD127" s="2">
        <f t="shared" si="245"/>
        <v>0</v>
      </c>
      <c r="FE127" s="3">
        <f t="shared" si="258"/>
        <v>0</v>
      </c>
      <c r="FF127" s="3">
        <f t="shared" si="246"/>
        <v>0</v>
      </c>
      <c r="FG127" s="3">
        <f t="shared" si="247"/>
        <v>0</v>
      </c>
      <c r="FH127" s="3">
        <f t="shared" si="166"/>
        <v>0</v>
      </c>
      <c r="FI127" s="67">
        <f t="shared" si="167"/>
        <v>0</v>
      </c>
      <c r="FJ127" s="3">
        <f t="shared" si="168"/>
        <v>0</v>
      </c>
      <c r="FK127" s="3">
        <f t="shared" si="169"/>
        <v>0</v>
      </c>
      <c r="FL127" s="3">
        <f t="shared" si="248"/>
        <v>0</v>
      </c>
      <c r="FM127" s="3">
        <f t="shared" si="249"/>
        <v>0</v>
      </c>
      <c r="FN127" s="3">
        <f t="shared" si="250"/>
        <v>0</v>
      </c>
      <c r="FO127" s="2">
        <f t="shared" si="170"/>
        <v>0</v>
      </c>
      <c r="FP127" s="2">
        <f t="shared" si="171"/>
        <v>0</v>
      </c>
      <c r="FQ127" s="2">
        <f t="shared" si="251"/>
        <v>0</v>
      </c>
      <c r="FR127" s="6" t="str">
        <f>IF(A127=1,1,IF(DW127="","",COUNTA($DW$31:DW127)+1))</f>
        <v/>
      </c>
      <c r="FS127" s="6" t="str">
        <f t="shared" si="172"/>
        <v/>
      </c>
      <c r="FT127" s="43">
        <f t="shared" si="252"/>
        <v>0</v>
      </c>
      <c r="FU127" s="23">
        <f t="shared" si="253"/>
        <v>0</v>
      </c>
      <c r="FV127" s="21">
        <f t="shared" si="254"/>
        <v>0</v>
      </c>
    </row>
    <row r="128" spans="1:178">
      <c r="A128" s="4" t="str">
        <f t="shared" si="173"/>
        <v/>
      </c>
      <c r="B128" s="33"/>
      <c r="C128" s="33"/>
      <c r="D128" s="33"/>
      <c r="E128" s="33"/>
      <c r="F128" s="33"/>
      <c r="G128" s="11" t="str">
        <f t="shared" si="140"/>
        <v/>
      </c>
      <c r="H128" s="3" t="str">
        <f t="shared" si="174"/>
        <v/>
      </c>
      <c r="I128" s="3" t="str">
        <f t="shared" si="141"/>
        <v/>
      </c>
      <c r="J128" s="3" t="str">
        <f t="shared" si="175"/>
        <v/>
      </c>
      <c r="K128" s="3" t="str">
        <f t="shared" si="142"/>
        <v/>
      </c>
      <c r="L128" s="2" t="str">
        <f t="shared" si="143"/>
        <v/>
      </c>
      <c r="M128" s="8" t="str">
        <f t="shared" si="176"/>
        <v/>
      </c>
      <c r="N128" s="8" t="str">
        <f t="shared" si="144"/>
        <v/>
      </c>
      <c r="O128" s="8" t="str">
        <f t="shared" si="177"/>
        <v/>
      </c>
      <c r="P128" s="8" t="str">
        <f t="shared" si="145"/>
        <v/>
      </c>
      <c r="Q128" s="2" t="str">
        <f t="shared" si="146"/>
        <v/>
      </c>
      <c r="R128" s="3" t="str">
        <f t="shared" si="147"/>
        <v/>
      </c>
      <c r="S128" s="3" t="str">
        <f t="shared" si="148"/>
        <v/>
      </c>
      <c r="T128" s="3" t="str">
        <f t="shared" si="178"/>
        <v/>
      </c>
      <c r="U128" s="8" t="str">
        <f t="shared" si="149"/>
        <v/>
      </c>
      <c r="V128" s="2" t="str">
        <f t="shared" si="150"/>
        <v/>
      </c>
      <c r="W128" s="2" t="str">
        <f t="shared" si="151"/>
        <v/>
      </c>
      <c r="X128" s="2" t="str">
        <f t="shared" si="255"/>
        <v/>
      </c>
      <c r="Y128" s="2" t="str">
        <f t="shared" si="152"/>
        <v/>
      </c>
      <c r="Z128" s="46" t="str">
        <f t="shared" si="135"/>
        <v/>
      </c>
      <c r="AA128" s="46" t="str">
        <f t="shared" si="179"/>
        <v/>
      </c>
      <c r="AB128" s="47"/>
      <c r="AC128" s="46" t="str">
        <f t="shared" si="180"/>
        <v/>
      </c>
      <c r="AD128" s="47" t="str">
        <f t="shared" si="136"/>
        <v/>
      </c>
      <c r="AE128" s="48" t="str">
        <f t="shared" si="181"/>
        <v/>
      </c>
      <c r="AF128" s="49" t="str">
        <f t="shared" si="137"/>
        <v/>
      </c>
      <c r="AG128" s="49" t="str">
        <f t="shared" si="137"/>
        <v/>
      </c>
      <c r="AH128" s="49" t="str">
        <f t="shared" si="137"/>
        <v/>
      </c>
      <c r="AI128" s="47" t="str">
        <f t="shared" si="137"/>
        <v/>
      </c>
      <c r="AJ128" s="47" t="str">
        <f t="shared" si="137"/>
        <v/>
      </c>
      <c r="AK128" s="46" t="str">
        <f t="shared" si="137"/>
        <v/>
      </c>
      <c r="AL128" s="47"/>
      <c r="AM128" s="53" t="str">
        <f t="shared" si="182"/>
        <v/>
      </c>
      <c r="AN128" s="50" t="str">
        <f t="shared" si="183"/>
        <v/>
      </c>
      <c r="AO128" s="51"/>
      <c r="AP128" s="52" t="str">
        <f t="shared" si="184"/>
        <v/>
      </c>
      <c r="AQ128" s="52" t="str">
        <f t="shared" si="185"/>
        <v/>
      </c>
      <c r="AR128" s="47">
        <f t="shared" si="186"/>
        <v>0</v>
      </c>
      <c r="AS128" s="53" t="str">
        <f t="shared" si="187"/>
        <v/>
      </c>
      <c r="AT128" s="52" t="str">
        <f t="shared" si="188"/>
        <v/>
      </c>
      <c r="AU128" s="9" t="str">
        <f t="shared" si="189"/>
        <v/>
      </c>
      <c r="AV128" s="9" t="str">
        <f t="shared" si="190"/>
        <v/>
      </c>
      <c r="AW128" s="12" t="str">
        <f t="shared" si="191"/>
        <v/>
      </c>
      <c r="AX128" s="9" t="str">
        <f t="shared" si="192"/>
        <v/>
      </c>
      <c r="AY128" s="12" t="str">
        <f t="shared" si="193"/>
        <v/>
      </c>
      <c r="AZ128" s="10" t="str">
        <f t="shared" si="194"/>
        <v/>
      </c>
      <c r="BA128" s="10" t="str">
        <f t="shared" si="195"/>
        <v/>
      </c>
      <c r="BB128" s="10" t="str">
        <f t="shared" si="196"/>
        <v/>
      </c>
      <c r="BC128" s="10" t="str">
        <f t="shared" si="197"/>
        <v/>
      </c>
      <c r="BD128" s="10" t="str">
        <f t="shared" si="198"/>
        <v/>
      </c>
      <c r="BE128" s="12" t="str">
        <f t="shared" si="199"/>
        <v/>
      </c>
      <c r="BF128" s="9" t="str">
        <f t="shared" si="200"/>
        <v/>
      </c>
      <c r="BG128" s="9" t="str">
        <f t="shared" si="201"/>
        <v/>
      </c>
      <c r="BH128" s="7" t="str">
        <f t="shared" si="202"/>
        <v/>
      </c>
      <c r="BI128" s="7" t="str">
        <f t="shared" si="203"/>
        <v/>
      </c>
      <c r="BJ128" s="12" t="str">
        <f t="shared" si="204"/>
        <v/>
      </c>
      <c r="BK128" s="80" t="str">
        <f t="shared" si="205"/>
        <v/>
      </c>
      <c r="BL128" s="7" t="str">
        <f t="shared" si="206"/>
        <v/>
      </c>
      <c r="BM128" s="7" t="str">
        <f t="shared" si="256"/>
        <v/>
      </c>
      <c r="BN128" s="12" t="str">
        <f t="shared" si="207"/>
        <v/>
      </c>
      <c r="BO128" s="9" t="str">
        <f t="shared" si="208"/>
        <v/>
      </c>
      <c r="BP128" s="2" t="str">
        <f t="shared" si="209"/>
        <v/>
      </c>
      <c r="BQ128" s="2" t="str">
        <f t="shared" si="210"/>
        <v/>
      </c>
      <c r="BR128" s="20" t="str">
        <f t="shared" si="153"/>
        <v/>
      </c>
      <c r="BS128" s="20" t="str">
        <f t="shared" si="153"/>
        <v/>
      </c>
      <c r="BT128" s="20" t="str">
        <f t="shared" si="153"/>
        <v/>
      </c>
      <c r="BU128" s="86" t="str">
        <f t="shared" si="211"/>
        <v/>
      </c>
      <c r="BV128" s="86" t="str">
        <f t="shared" si="212"/>
        <v/>
      </c>
      <c r="BW128" s="20" t="str">
        <f t="shared" si="153"/>
        <v/>
      </c>
      <c r="BX128" s="86" t="str">
        <f t="shared" si="153"/>
        <v/>
      </c>
      <c r="BY128" s="86" t="str">
        <f t="shared" si="153"/>
        <v/>
      </c>
      <c r="BZ128" s="86" t="str">
        <f t="shared" si="153"/>
        <v/>
      </c>
      <c r="CA128" s="86" t="str">
        <f t="shared" si="153"/>
        <v/>
      </c>
      <c r="CB128" s="86" t="str">
        <f t="shared" si="153"/>
        <v/>
      </c>
      <c r="CC128" s="86" t="str">
        <f t="shared" si="153"/>
        <v/>
      </c>
      <c r="CD128" s="86" t="str">
        <f t="shared" si="153"/>
        <v/>
      </c>
      <c r="CE128" s="20" t="str">
        <f t="shared" si="257"/>
        <v/>
      </c>
      <c r="CF128" s="14" t="str">
        <f t="shared" si="213"/>
        <v/>
      </c>
      <c r="CG128" s="14" t="str">
        <f t="shared" si="214"/>
        <v/>
      </c>
      <c r="CH128" s="8">
        <f t="shared" si="215"/>
        <v>0</v>
      </c>
      <c r="CI128" s="9" t="str">
        <f t="shared" si="216"/>
        <v/>
      </c>
      <c r="CJ128" s="9" t="str">
        <f t="shared" si="217"/>
        <v/>
      </c>
      <c r="CK128" s="9" t="str">
        <f t="shared" si="218"/>
        <v/>
      </c>
      <c r="CL128" s="9" t="str">
        <f t="shared" si="219"/>
        <v/>
      </c>
      <c r="CM128" s="9" t="str">
        <f t="shared" si="220"/>
        <v/>
      </c>
      <c r="CN128" s="9" t="str">
        <f t="shared" si="221"/>
        <v/>
      </c>
      <c r="CO128" s="9" t="str">
        <f t="shared" ref="CO128:CU151" si="261">IF($B128="","",$CN128*BX128)</f>
        <v/>
      </c>
      <c r="CP128" s="9" t="str">
        <f t="shared" si="261"/>
        <v/>
      </c>
      <c r="CQ128" s="9" t="str">
        <f t="shared" si="261"/>
        <v/>
      </c>
      <c r="CR128" s="9" t="str">
        <f t="shared" si="261"/>
        <v/>
      </c>
      <c r="CS128" s="9" t="str">
        <f t="shared" si="261"/>
        <v/>
      </c>
      <c r="CT128" s="9" t="str">
        <f t="shared" si="261"/>
        <v/>
      </c>
      <c r="CU128" s="9" t="str">
        <f t="shared" si="261"/>
        <v/>
      </c>
      <c r="CV128" s="9" t="str">
        <f t="shared" si="223"/>
        <v/>
      </c>
      <c r="CW128" s="9" t="str">
        <f t="shared" ref="CW128:DC151" si="262">IF($B128="","",$CV128*BX128)</f>
        <v/>
      </c>
      <c r="CX128" s="9" t="str">
        <f t="shared" si="262"/>
        <v/>
      </c>
      <c r="CY128" s="9" t="str">
        <f t="shared" si="262"/>
        <v/>
      </c>
      <c r="CZ128" s="9" t="str">
        <f t="shared" si="262"/>
        <v/>
      </c>
      <c r="DA128" s="9" t="str">
        <f t="shared" si="262"/>
        <v/>
      </c>
      <c r="DB128" s="9" t="str">
        <f t="shared" si="262"/>
        <v/>
      </c>
      <c r="DC128" s="9" t="str">
        <f t="shared" si="262"/>
        <v/>
      </c>
      <c r="DD128" s="2" t="str">
        <f t="shared" si="225"/>
        <v/>
      </c>
      <c r="DE128" s="2" t="str">
        <f t="shared" si="226"/>
        <v/>
      </c>
      <c r="DF128" s="2" t="str">
        <f t="shared" si="227"/>
        <v/>
      </c>
      <c r="DG128" s="2" t="str">
        <f t="shared" si="228"/>
        <v/>
      </c>
      <c r="DH128" s="2" t="str">
        <f t="shared" si="229"/>
        <v/>
      </c>
      <c r="DI128" s="2" t="str">
        <f t="shared" si="230"/>
        <v/>
      </c>
      <c r="DJ128" s="2" t="str">
        <f t="shared" si="231"/>
        <v/>
      </c>
      <c r="DK128" s="2" t="str">
        <f t="shared" si="232"/>
        <v/>
      </c>
      <c r="DL128" s="16" t="str">
        <f t="shared" si="233"/>
        <v/>
      </c>
      <c r="DM128" s="16" t="str">
        <f t="shared" si="234"/>
        <v/>
      </c>
      <c r="DN128" s="16" t="str">
        <f t="shared" si="235"/>
        <v/>
      </c>
      <c r="DO128" s="72" t="str">
        <f t="shared" si="236"/>
        <v/>
      </c>
      <c r="DP128" s="16" t="str">
        <f t="shared" si="237"/>
        <v/>
      </c>
      <c r="DQ128" s="16" t="str">
        <f t="shared" si="238"/>
        <v/>
      </c>
      <c r="DR128" s="2" t="str">
        <f t="shared" si="239"/>
        <v/>
      </c>
      <c r="DS128" s="2" t="str">
        <f t="shared" si="240"/>
        <v/>
      </c>
      <c r="DT128" s="2" t="str">
        <f t="shared" si="241"/>
        <v/>
      </c>
      <c r="DU128" s="2" t="str">
        <f t="shared" si="242"/>
        <v/>
      </c>
      <c r="DV128" s="15"/>
      <c r="DW128" s="17"/>
      <c r="DX128" s="17"/>
      <c r="DY128" s="47" t="str">
        <f t="shared" si="260"/>
        <v/>
      </c>
      <c r="DZ128" s="47" t="str">
        <f t="shared" si="260"/>
        <v/>
      </c>
      <c r="EA128" s="47" t="str">
        <f t="shared" si="260"/>
        <v/>
      </c>
      <c r="EB128" s="47" t="str">
        <f t="shared" si="260"/>
        <v/>
      </c>
      <c r="EC128" s="49" t="str">
        <f t="shared" si="260"/>
        <v/>
      </c>
      <c r="ED128" s="49" t="str">
        <f t="shared" si="260"/>
        <v/>
      </c>
      <c r="EE128" s="47" t="str">
        <f t="shared" si="260"/>
        <v/>
      </c>
      <c r="EF128" s="47" t="str">
        <f t="shared" si="260"/>
        <v/>
      </c>
      <c r="EG128" s="47" t="str">
        <f t="shared" si="260"/>
        <v/>
      </c>
      <c r="EH128" s="6">
        <f t="shared" si="154"/>
        <v>0</v>
      </c>
      <c r="EI128" s="6">
        <f t="shared" si="155"/>
        <v>0</v>
      </c>
      <c r="EJ128" s="2" t="str">
        <f t="shared" si="156"/>
        <v/>
      </c>
      <c r="EK128" s="2" t="str">
        <f t="shared" si="157"/>
        <v/>
      </c>
      <c r="EL128" s="2" t="str">
        <f t="shared" si="259"/>
        <v/>
      </c>
      <c r="EM128" s="2" t="str">
        <f t="shared" si="158"/>
        <v/>
      </c>
      <c r="EN128" s="2" t="str">
        <f t="shared" si="159"/>
        <v/>
      </c>
      <c r="EO128" s="2">
        <f t="shared" si="160"/>
        <v>0</v>
      </c>
      <c r="EP128" s="2">
        <f t="shared" si="243"/>
        <v>0</v>
      </c>
      <c r="EQ128" s="2"/>
      <c r="ER128" s="2"/>
      <c r="ES128" s="2"/>
      <c r="ET128" s="2"/>
      <c r="EU128" s="2"/>
      <c r="EV128" s="2"/>
      <c r="EW128" s="2">
        <f t="shared" si="161"/>
        <v>0</v>
      </c>
      <c r="EX128" s="2">
        <f t="shared" si="162"/>
        <v>0</v>
      </c>
      <c r="EY128" s="2">
        <f t="shared" si="244"/>
        <v>0</v>
      </c>
      <c r="EZ128" s="2">
        <f t="shared" si="163"/>
        <v>0</v>
      </c>
      <c r="FA128" s="2">
        <f t="shared" si="164"/>
        <v>0</v>
      </c>
      <c r="FB128" s="59"/>
      <c r="FC128" s="2">
        <f t="shared" si="165"/>
        <v>0</v>
      </c>
      <c r="FD128" s="2">
        <f t="shared" si="245"/>
        <v>0</v>
      </c>
      <c r="FE128" s="3">
        <f t="shared" si="258"/>
        <v>0</v>
      </c>
      <c r="FF128" s="3">
        <f t="shared" si="246"/>
        <v>0</v>
      </c>
      <c r="FG128" s="3">
        <f t="shared" si="247"/>
        <v>0</v>
      </c>
      <c r="FH128" s="3">
        <f t="shared" si="166"/>
        <v>0</v>
      </c>
      <c r="FI128" s="67">
        <f t="shared" si="167"/>
        <v>0</v>
      </c>
      <c r="FJ128" s="3">
        <f t="shared" si="168"/>
        <v>0</v>
      </c>
      <c r="FK128" s="3">
        <f t="shared" si="169"/>
        <v>0</v>
      </c>
      <c r="FL128" s="3">
        <f t="shared" si="248"/>
        <v>0</v>
      </c>
      <c r="FM128" s="3">
        <f t="shared" si="249"/>
        <v>0</v>
      </c>
      <c r="FN128" s="3">
        <f t="shared" si="250"/>
        <v>0</v>
      </c>
      <c r="FO128" s="2">
        <f t="shared" si="170"/>
        <v>0</v>
      </c>
      <c r="FP128" s="2">
        <f t="shared" si="171"/>
        <v>0</v>
      </c>
      <c r="FQ128" s="2">
        <f t="shared" si="251"/>
        <v>0</v>
      </c>
      <c r="FR128" s="6" t="str">
        <f>IF(A128=1,1,IF(DW128="","",COUNTA($DW$31:DW128)+1))</f>
        <v/>
      </c>
      <c r="FS128" s="6" t="str">
        <f t="shared" si="172"/>
        <v/>
      </c>
      <c r="FT128" s="43">
        <f t="shared" si="252"/>
        <v>0</v>
      </c>
      <c r="FU128" s="23">
        <f t="shared" si="253"/>
        <v>0</v>
      </c>
      <c r="FV128" s="21">
        <f t="shared" si="254"/>
        <v>0</v>
      </c>
    </row>
    <row r="129" spans="1:178">
      <c r="A129" s="4" t="str">
        <f t="shared" si="173"/>
        <v/>
      </c>
      <c r="B129" s="33"/>
      <c r="C129" s="33"/>
      <c r="D129" s="33"/>
      <c r="E129" s="33"/>
      <c r="F129" s="33"/>
      <c r="G129" s="11" t="str">
        <f t="shared" si="140"/>
        <v/>
      </c>
      <c r="H129" s="3" t="str">
        <f t="shared" si="174"/>
        <v/>
      </c>
      <c r="I129" s="3" t="str">
        <f t="shared" si="141"/>
        <v/>
      </c>
      <c r="J129" s="3" t="str">
        <f t="shared" si="175"/>
        <v/>
      </c>
      <c r="K129" s="3" t="str">
        <f t="shared" si="142"/>
        <v/>
      </c>
      <c r="L129" s="2" t="str">
        <f t="shared" si="143"/>
        <v/>
      </c>
      <c r="M129" s="8" t="str">
        <f t="shared" si="176"/>
        <v/>
      </c>
      <c r="N129" s="8" t="str">
        <f t="shared" si="144"/>
        <v/>
      </c>
      <c r="O129" s="8" t="str">
        <f t="shared" si="177"/>
        <v/>
      </c>
      <c r="P129" s="8" t="str">
        <f t="shared" si="145"/>
        <v/>
      </c>
      <c r="Q129" s="2" t="str">
        <f t="shared" si="146"/>
        <v/>
      </c>
      <c r="R129" s="3" t="str">
        <f t="shared" si="147"/>
        <v/>
      </c>
      <c r="S129" s="3" t="str">
        <f t="shared" si="148"/>
        <v/>
      </c>
      <c r="T129" s="3" t="str">
        <f t="shared" si="178"/>
        <v/>
      </c>
      <c r="U129" s="8" t="str">
        <f t="shared" si="149"/>
        <v/>
      </c>
      <c r="V129" s="2" t="str">
        <f t="shared" si="150"/>
        <v/>
      </c>
      <c r="W129" s="2" t="str">
        <f t="shared" si="151"/>
        <v/>
      </c>
      <c r="X129" s="2" t="str">
        <f t="shared" si="255"/>
        <v/>
      </c>
      <c r="Y129" s="2" t="str">
        <f t="shared" si="152"/>
        <v/>
      </c>
      <c r="Z129" s="46" t="str">
        <f t="shared" si="135"/>
        <v/>
      </c>
      <c r="AA129" s="46" t="str">
        <f t="shared" si="179"/>
        <v/>
      </c>
      <c r="AB129" s="47"/>
      <c r="AC129" s="46" t="str">
        <f t="shared" si="180"/>
        <v/>
      </c>
      <c r="AD129" s="47" t="str">
        <f t="shared" si="136"/>
        <v/>
      </c>
      <c r="AE129" s="48" t="str">
        <f t="shared" si="181"/>
        <v/>
      </c>
      <c r="AF129" s="49" t="str">
        <f t="shared" si="137"/>
        <v/>
      </c>
      <c r="AG129" s="49" t="str">
        <f t="shared" si="137"/>
        <v/>
      </c>
      <c r="AH129" s="49" t="str">
        <f t="shared" si="137"/>
        <v/>
      </c>
      <c r="AI129" s="47" t="str">
        <f t="shared" si="137"/>
        <v/>
      </c>
      <c r="AJ129" s="47" t="str">
        <f t="shared" si="137"/>
        <v/>
      </c>
      <c r="AK129" s="46" t="str">
        <f t="shared" si="137"/>
        <v/>
      </c>
      <c r="AL129" s="47"/>
      <c r="AM129" s="53" t="str">
        <f t="shared" si="182"/>
        <v/>
      </c>
      <c r="AN129" s="50" t="str">
        <f t="shared" si="183"/>
        <v/>
      </c>
      <c r="AO129" s="51"/>
      <c r="AP129" s="52" t="str">
        <f t="shared" si="184"/>
        <v/>
      </c>
      <c r="AQ129" s="52" t="str">
        <f t="shared" si="185"/>
        <v/>
      </c>
      <c r="AR129" s="47">
        <f t="shared" si="186"/>
        <v>0</v>
      </c>
      <c r="AS129" s="53" t="str">
        <f t="shared" si="187"/>
        <v/>
      </c>
      <c r="AT129" s="52" t="str">
        <f t="shared" si="188"/>
        <v/>
      </c>
      <c r="AU129" s="9" t="str">
        <f t="shared" si="189"/>
        <v/>
      </c>
      <c r="AV129" s="9" t="str">
        <f t="shared" si="190"/>
        <v/>
      </c>
      <c r="AW129" s="12" t="str">
        <f t="shared" si="191"/>
        <v/>
      </c>
      <c r="AX129" s="9" t="str">
        <f t="shared" si="192"/>
        <v/>
      </c>
      <c r="AY129" s="12" t="str">
        <f t="shared" si="193"/>
        <v/>
      </c>
      <c r="AZ129" s="10" t="str">
        <f t="shared" si="194"/>
        <v/>
      </c>
      <c r="BA129" s="10" t="str">
        <f t="shared" si="195"/>
        <v/>
      </c>
      <c r="BB129" s="10" t="str">
        <f t="shared" si="196"/>
        <v/>
      </c>
      <c r="BC129" s="10" t="str">
        <f t="shared" si="197"/>
        <v/>
      </c>
      <c r="BD129" s="10" t="str">
        <f t="shared" si="198"/>
        <v/>
      </c>
      <c r="BE129" s="12" t="str">
        <f t="shared" si="199"/>
        <v/>
      </c>
      <c r="BF129" s="9" t="str">
        <f t="shared" si="200"/>
        <v/>
      </c>
      <c r="BG129" s="9" t="str">
        <f t="shared" si="201"/>
        <v/>
      </c>
      <c r="BH129" s="7" t="str">
        <f t="shared" si="202"/>
        <v/>
      </c>
      <c r="BI129" s="7" t="str">
        <f t="shared" si="203"/>
        <v/>
      </c>
      <c r="BJ129" s="12" t="str">
        <f t="shared" si="204"/>
        <v/>
      </c>
      <c r="BK129" s="80" t="str">
        <f t="shared" si="205"/>
        <v/>
      </c>
      <c r="BL129" s="7" t="str">
        <f t="shared" si="206"/>
        <v/>
      </c>
      <c r="BM129" s="7" t="str">
        <f t="shared" si="256"/>
        <v/>
      </c>
      <c r="BN129" s="12" t="str">
        <f t="shared" si="207"/>
        <v/>
      </c>
      <c r="BO129" s="9" t="str">
        <f t="shared" si="208"/>
        <v/>
      </c>
      <c r="BP129" s="2" t="str">
        <f t="shared" si="209"/>
        <v/>
      </c>
      <c r="BQ129" s="2" t="str">
        <f t="shared" si="210"/>
        <v/>
      </c>
      <c r="BR129" s="20" t="str">
        <f t="shared" ref="BR129:CD151" si="263">IF($A129="","",BR$30)</f>
        <v/>
      </c>
      <c r="BS129" s="20" t="str">
        <f t="shared" si="263"/>
        <v/>
      </c>
      <c r="BT129" s="20" t="str">
        <f t="shared" si="263"/>
        <v/>
      </c>
      <c r="BU129" s="86" t="str">
        <f t="shared" si="211"/>
        <v/>
      </c>
      <c r="BV129" s="86" t="str">
        <f t="shared" si="212"/>
        <v/>
      </c>
      <c r="BW129" s="20" t="str">
        <f t="shared" si="263"/>
        <v/>
      </c>
      <c r="BX129" s="86" t="str">
        <f t="shared" si="263"/>
        <v/>
      </c>
      <c r="BY129" s="86" t="str">
        <f t="shared" si="263"/>
        <v/>
      </c>
      <c r="BZ129" s="86" t="str">
        <f t="shared" si="263"/>
        <v/>
      </c>
      <c r="CA129" s="86" t="str">
        <f t="shared" si="263"/>
        <v/>
      </c>
      <c r="CB129" s="86" t="str">
        <f t="shared" si="263"/>
        <v/>
      </c>
      <c r="CC129" s="86" t="str">
        <f t="shared" si="263"/>
        <v/>
      </c>
      <c r="CD129" s="86" t="str">
        <f t="shared" si="263"/>
        <v/>
      </c>
      <c r="CE129" s="20" t="str">
        <f t="shared" si="257"/>
        <v/>
      </c>
      <c r="CF129" s="14" t="str">
        <f t="shared" si="213"/>
        <v/>
      </c>
      <c r="CG129" s="14" t="str">
        <f t="shared" si="214"/>
        <v/>
      </c>
      <c r="CH129" s="8">
        <f t="shared" si="215"/>
        <v>0</v>
      </c>
      <c r="CI129" s="9" t="str">
        <f t="shared" si="216"/>
        <v/>
      </c>
      <c r="CJ129" s="9" t="str">
        <f t="shared" si="217"/>
        <v/>
      </c>
      <c r="CK129" s="9" t="str">
        <f t="shared" si="218"/>
        <v/>
      </c>
      <c r="CL129" s="9" t="str">
        <f t="shared" si="219"/>
        <v/>
      </c>
      <c r="CM129" s="9" t="str">
        <f t="shared" si="220"/>
        <v/>
      </c>
      <c r="CN129" s="9" t="str">
        <f t="shared" si="221"/>
        <v/>
      </c>
      <c r="CO129" s="9" t="str">
        <f t="shared" si="261"/>
        <v/>
      </c>
      <c r="CP129" s="9" t="str">
        <f t="shared" si="261"/>
        <v/>
      </c>
      <c r="CQ129" s="9" t="str">
        <f t="shared" si="261"/>
        <v/>
      </c>
      <c r="CR129" s="9" t="str">
        <f t="shared" si="261"/>
        <v/>
      </c>
      <c r="CS129" s="9" t="str">
        <f t="shared" si="261"/>
        <v/>
      </c>
      <c r="CT129" s="9" t="str">
        <f t="shared" si="261"/>
        <v/>
      </c>
      <c r="CU129" s="9" t="str">
        <f t="shared" si="261"/>
        <v/>
      </c>
      <c r="CV129" s="9" t="str">
        <f t="shared" si="223"/>
        <v/>
      </c>
      <c r="CW129" s="9" t="str">
        <f t="shared" si="262"/>
        <v/>
      </c>
      <c r="CX129" s="9" t="str">
        <f t="shared" si="262"/>
        <v/>
      </c>
      <c r="CY129" s="9" t="str">
        <f t="shared" si="262"/>
        <v/>
      </c>
      <c r="CZ129" s="9" t="str">
        <f t="shared" si="262"/>
        <v/>
      </c>
      <c r="DA129" s="9" t="str">
        <f t="shared" si="262"/>
        <v/>
      </c>
      <c r="DB129" s="9" t="str">
        <f t="shared" si="262"/>
        <v/>
      </c>
      <c r="DC129" s="9" t="str">
        <f t="shared" si="262"/>
        <v/>
      </c>
      <c r="DD129" s="2" t="str">
        <f t="shared" si="225"/>
        <v/>
      </c>
      <c r="DE129" s="2" t="str">
        <f t="shared" si="226"/>
        <v/>
      </c>
      <c r="DF129" s="2" t="str">
        <f t="shared" si="227"/>
        <v/>
      </c>
      <c r="DG129" s="2" t="str">
        <f t="shared" si="228"/>
        <v/>
      </c>
      <c r="DH129" s="2" t="str">
        <f t="shared" si="229"/>
        <v/>
      </c>
      <c r="DI129" s="2" t="str">
        <f t="shared" si="230"/>
        <v/>
      </c>
      <c r="DJ129" s="2" t="str">
        <f t="shared" si="231"/>
        <v/>
      </c>
      <c r="DK129" s="2" t="str">
        <f t="shared" si="232"/>
        <v/>
      </c>
      <c r="DL129" s="16" t="str">
        <f t="shared" si="233"/>
        <v/>
      </c>
      <c r="DM129" s="16" t="str">
        <f t="shared" si="234"/>
        <v/>
      </c>
      <c r="DN129" s="16" t="str">
        <f t="shared" si="235"/>
        <v/>
      </c>
      <c r="DO129" s="72" t="str">
        <f t="shared" si="236"/>
        <v/>
      </c>
      <c r="DP129" s="16" t="str">
        <f t="shared" si="237"/>
        <v/>
      </c>
      <c r="DQ129" s="16" t="str">
        <f t="shared" si="238"/>
        <v/>
      </c>
      <c r="DR129" s="2" t="str">
        <f t="shared" si="239"/>
        <v/>
      </c>
      <c r="DS129" s="2" t="str">
        <f t="shared" si="240"/>
        <v/>
      </c>
      <c r="DT129" s="2" t="str">
        <f t="shared" si="241"/>
        <v/>
      </c>
      <c r="DU129" s="2" t="str">
        <f t="shared" si="242"/>
        <v/>
      </c>
      <c r="DV129" s="15"/>
      <c r="DW129" s="17"/>
      <c r="DX129" s="17"/>
      <c r="DY129" s="47" t="str">
        <f t="shared" si="260"/>
        <v/>
      </c>
      <c r="DZ129" s="47" t="str">
        <f t="shared" si="260"/>
        <v/>
      </c>
      <c r="EA129" s="47" t="str">
        <f t="shared" si="260"/>
        <v/>
      </c>
      <c r="EB129" s="47" t="str">
        <f t="shared" si="260"/>
        <v/>
      </c>
      <c r="EC129" s="49" t="str">
        <f t="shared" si="260"/>
        <v/>
      </c>
      <c r="ED129" s="49" t="str">
        <f t="shared" si="260"/>
        <v/>
      </c>
      <c r="EE129" s="47" t="str">
        <f t="shared" si="260"/>
        <v/>
      </c>
      <c r="EF129" s="47" t="str">
        <f t="shared" si="260"/>
        <v/>
      </c>
      <c r="EG129" s="47" t="str">
        <f t="shared" si="260"/>
        <v/>
      </c>
      <c r="EH129" s="6">
        <f t="shared" si="154"/>
        <v>0</v>
      </c>
      <c r="EI129" s="6">
        <f t="shared" si="155"/>
        <v>0</v>
      </c>
      <c r="EJ129" s="2" t="str">
        <f t="shared" si="156"/>
        <v/>
      </c>
      <c r="EK129" s="2" t="str">
        <f t="shared" si="157"/>
        <v/>
      </c>
      <c r="EL129" s="2" t="str">
        <f t="shared" si="259"/>
        <v/>
      </c>
      <c r="EM129" s="2" t="str">
        <f t="shared" si="158"/>
        <v/>
      </c>
      <c r="EN129" s="2" t="str">
        <f t="shared" si="159"/>
        <v/>
      </c>
      <c r="EO129" s="2">
        <f t="shared" si="160"/>
        <v>0</v>
      </c>
      <c r="EP129" s="2">
        <f t="shared" si="243"/>
        <v>0</v>
      </c>
      <c r="EQ129" s="2"/>
      <c r="ER129" s="2"/>
      <c r="ES129" s="2"/>
      <c r="ET129" s="2"/>
      <c r="EU129" s="2"/>
      <c r="EV129" s="2"/>
      <c r="EW129" s="2">
        <f t="shared" si="161"/>
        <v>0</v>
      </c>
      <c r="EX129" s="2">
        <f t="shared" si="162"/>
        <v>0</v>
      </c>
      <c r="EY129" s="2">
        <f t="shared" si="244"/>
        <v>0</v>
      </c>
      <c r="EZ129" s="2">
        <f t="shared" si="163"/>
        <v>0</v>
      </c>
      <c r="FA129" s="2">
        <f t="shared" si="164"/>
        <v>0</v>
      </c>
      <c r="FB129" s="59"/>
      <c r="FC129" s="2">
        <f t="shared" si="165"/>
        <v>0</v>
      </c>
      <c r="FD129" s="2">
        <f t="shared" si="245"/>
        <v>0</v>
      </c>
      <c r="FE129" s="3">
        <f t="shared" si="258"/>
        <v>0</v>
      </c>
      <c r="FF129" s="3">
        <f t="shared" si="246"/>
        <v>0</v>
      </c>
      <c r="FG129" s="3">
        <f t="shared" si="247"/>
        <v>0</v>
      </c>
      <c r="FH129" s="3">
        <f t="shared" si="166"/>
        <v>0</v>
      </c>
      <c r="FI129" s="67">
        <f t="shared" si="167"/>
        <v>0</v>
      </c>
      <c r="FJ129" s="3">
        <f t="shared" si="168"/>
        <v>0</v>
      </c>
      <c r="FK129" s="3">
        <f t="shared" si="169"/>
        <v>0</v>
      </c>
      <c r="FL129" s="3">
        <f t="shared" si="248"/>
        <v>0</v>
      </c>
      <c r="FM129" s="3">
        <f t="shared" si="249"/>
        <v>0</v>
      </c>
      <c r="FN129" s="3">
        <f t="shared" si="250"/>
        <v>0</v>
      </c>
      <c r="FO129" s="2">
        <f t="shared" si="170"/>
        <v>0</v>
      </c>
      <c r="FP129" s="2">
        <f t="shared" si="171"/>
        <v>0</v>
      </c>
      <c r="FQ129" s="2">
        <f t="shared" si="251"/>
        <v>0</v>
      </c>
      <c r="FR129" s="6" t="str">
        <f>IF(A129=1,1,IF(DW129="","",COUNTA($DW$31:DW129)+1))</f>
        <v/>
      </c>
      <c r="FS129" s="6" t="str">
        <f t="shared" si="172"/>
        <v/>
      </c>
      <c r="FT129" s="43">
        <f t="shared" si="252"/>
        <v>0</v>
      </c>
      <c r="FU129" s="23">
        <f t="shared" si="253"/>
        <v>0</v>
      </c>
      <c r="FV129" s="21">
        <f t="shared" si="254"/>
        <v>0</v>
      </c>
    </row>
    <row r="130" spans="1:178">
      <c r="A130" s="4" t="str">
        <f t="shared" si="173"/>
        <v/>
      </c>
      <c r="B130" s="33"/>
      <c r="C130" s="33"/>
      <c r="D130" s="33"/>
      <c r="E130" s="33"/>
      <c r="F130" s="33"/>
      <c r="G130" s="11" t="str">
        <f t="shared" si="140"/>
        <v/>
      </c>
      <c r="H130" s="3" t="str">
        <f t="shared" si="174"/>
        <v/>
      </c>
      <c r="I130" s="3" t="str">
        <f t="shared" si="141"/>
        <v/>
      </c>
      <c r="J130" s="3" t="str">
        <f t="shared" si="175"/>
        <v/>
      </c>
      <c r="K130" s="3" t="str">
        <f t="shared" si="142"/>
        <v/>
      </c>
      <c r="L130" s="2" t="str">
        <f t="shared" si="143"/>
        <v/>
      </c>
      <c r="M130" s="8" t="str">
        <f t="shared" si="176"/>
        <v/>
      </c>
      <c r="N130" s="8" t="str">
        <f t="shared" si="144"/>
        <v/>
      </c>
      <c r="O130" s="8" t="str">
        <f t="shared" si="177"/>
        <v/>
      </c>
      <c r="P130" s="8" t="str">
        <f t="shared" si="145"/>
        <v/>
      </c>
      <c r="Q130" s="2" t="str">
        <f t="shared" si="146"/>
        <v/>
      </c>
      <c r="R130" s="3" t="str">
        <f t="shared" si="147"/>
        <v/>
      </c>
      <c r="S130" s="3" t="str">
        <f t="shared" si="148"/>
        <v/>
      </c>
      <c r="T130" s="3" t="str">
        <f t="shared" si="178"/>
        <v/>
      </c>
      <c r="U130" s="8" t="str">
        <f t="shared" si="149"/>
        <v/>
      </c>
      <c r="V130" s="2" t="str">
        <f t="shared" si="150"/>
        <v/>
      </c>
      <c r="W130" s="2" t="str">
        <f t="shared" si="151"/>
        <v/>
      </c>
      <c r="X130" s="2" t="str">
        <f t="shared" si="255"/>
        <v/>
      </c>
      <c r="Y130" s="2" t="str">
        <f t="shared" si="152"/>
        <v/>
      </c>
      <c r="Z130" s="46" t="str">
        <f t="shared" si="135"/>
        <v/>
      </c>
      <c r="AA130" s="46" t="str">
        <f t="shared" si="179"/>
        <v/>
      </c>
      <c r="AB130" s="47"/>
      <c r="AC130" s="46" t="str">
        <f t="shared" si="180"/>
        <v/>
      </c>
      <c r="AD130" s="47" t="str">
        <f t="shared" si="136"/>
        <v/>
      </c>
      <c r="AE130" s="48" t="str">
        <f t="shared" si="181"/>
        <v/>
      </c>
      <c r="AF130" s="49" t="str">
        <f t="shared" si="137"/>
        <v/>
      </c>
      <c r="AG130" s="49" t="str">
        <f t="shared" si="137"/>
        <v/>
      </c>
      <c r="AH130" s="49" t="str">
        <f t="shared" si="137"/>
        <v/>
      </c>
      <c r="AI130" s="47" t="str">
        <f t="shared" si="137"/>
        <v/>
      </c>
      <c r="AJ130" s="47" t="str">
        <f t="shared" si="137"/>
        <v/>
      </c>
      <c r="AK130" s="46" t="str">
        <f t="shared" si="137"/>
        <v/>
      </c>
      <c r="AL130" s="47"/>
      <c r="AM130" s="53" t="str">
        <f t="shared" si="182"/>
        <v/>
      </c>
      <c r="AN130" s="50" t="str">
        <f t="shared" si="183"/>
        <v/>
      </c>
      <c r="AO130" s="51"/>
      <c r="AP130" s="52" t="str">
        <f t="shared" si="184"/>
        <v/>
      </c>
      <c r="AQ130" s="52" t="str">
        <f t="shared" si="185"/>
        <v/>
      </c>
      <c r="AR130" s="47">
        <f t="shared" si="186"/>
        <v>0</v>
      </c>
      <c r="AS130" s="53" t="str">
        <f t="shared" si="187"/>
        <v/>
      </c>
      <c r="AT130" s="52" t="str">
        <f t="shared" si="188"/>
        <v/>
      </c>
      <c r="AU130" s="9" t="str">
        <f t="shared" si="189"/>
        <v/>
      </c>
      <c r="AV130" s="9" t="str">
        <f t="shared" si="190"/>
        <v/>
      </c>
      <c r="AW130" s="12" t="str">
        <f t="shared" si="191"/>
        <v/>
      </c>
      <c r="AX130" s="9" t="str">
        <f t="shared" si="192"/>
        <v/>
      </c>
      <c r="AY130" s="12" t="str">
        <f t="shared" si="193"/>
        <v/>
      </c>
      <c r="AZ130" s="10" t="str">
        <f t="shared" si="194"/>
        <v/>
      </c>
      <c r="BA130" s="10" t="str">
        <f t="shared" si="195"/>
        <v/>
      </c>
      <c r="BB130" s="10" t="str">
        <f t="shared" si="196"/>
        <v/>
      </c>
      <c r="BC130" s="10" t="str">
        <f t="shared" si="197"/>
        <v/>
      </c>
      <c r="BD130" s="10" t="str">
        <f t="shared" si="198"/>
        <v/>
      </c>
      <c r="BE130" s="12" t="str">
        <f t="shared" si="199"/>
        <v/>
      </c>
      <c r="BF130" s="9" t="str">
        <f t="shared" si="200"/>
        <v/>
      </c>
      <c r="BG130" s="9" t="str">
        <f t="shared" si="201"/>
        <v/>
      </c>
      <c r="BH130" s="7" t="str">
        <f t="shared" si="202"/>
        <v/>
      </c>
      <c r="BI130" s="7" t="str">
        <f t="shared" si="203"/>
        <v/>
      </c>
      <c r="BJ130" s="12" t="str">
        <f t="shared" si="204"/>
        <v/>
      </c>
      <c r="BK130" s="80" t="str">
        <f t="shared" si="205"/>
        <v/>
      </c>
      <c r="BL130" s="7" t="str">
        <f t="shared" si="206"/>
        <v/>
      </c>
      <c r="BM130" s="7" t="str">
        <f t="shared" si="256"/>
        <v/>
      </c>
      <c r="BN130" s="12" t="str">
        <f t="shared" si="207"/>
        <v/>
      </c>
      <c r="BO130" s="9" t="str">
        <f t="shared" si="208"/>
        <v/>
      </c>
      <c r="BP130" s="2" t="str">
        <f t="shared" si="209"/>
        <v/>
      </c>
      <c r="BQ130" s="2" t="str">
        <f t="shared" si="210"/>
        <v/>
      </c>
      <c r="BR130" s="20" t="str">
        <f t="shared" si="263"/>
        <v/>
      </c>
      <c r="BS130" s="20" t="str">
        <f t="shared" si="263"/>
        <v/>
      </c>
      <c r="BT130" s="20" t="str">
        <f t="shared" si="263"/>
        <v/>
      </c>
      <c r="BU130" s="86" t="str">
        <f t="shared" si="211"/>
        <v/>
      </c>
      <c r="BV130" s="86" t="str">
        <f t="shared" si="212"/>
        <v/>
      </c>
      <c r="BW130" s="20" t="str">
        <f t="shared" si="263"/>
        <v/>
      </c>
      <c r="BX130" s="86" t="str">
        <f t="shared" si="263"/>
        <v/>
      </c>
      <c r="BY130" s="86" t="str">
        <f t="shared" si="263"/>
        <v/>
      </c>
      <c r="BZ130" s="86" t="str">
        <f t="shared" si="263"/>
        <v/>
      </c>
      <c r="CA130" s="86" t="str">
        <f t="shared" si="263"/>
        <v/>
      </c>
      <c r="CB130" s="86" t="str">
        <f t="shared" si="263"/>
        <v/>
      </c>
      <c r="CC130" s="86" t="str">
        <f t="shared" si="263"/>
        <v/>
      </c>
      <c r="CD130" s="86" t="str">
        <f t="shared" si="263"/>
        <v/>
      </c>
      <c r="CE130" s="20" t="str">
        <f t="shared" si="257"/>
        <v/>
      </c>
      <c r="CF130" s="14" t="str">
        <f t="shared" si="213"/>
        <v/>
      </c>
      <c r="CG130" s="14" t="str">
        <f t="shared" si="214"/>
        <v/>
      </c>
      <c r="CH130" s="8">
        <f t="shared" si="215"/>
        <v>0</v>
      </c>
      <c r="CI130" s="9" t="str">
        <f t="shared" si="216"/>
        <v/>
      </c>
      <c r="CJ130" s="9" t="str">
        <f t="shared" si="217"/>
        <v/>
      </c>
      <c r="CK130" s="9" t="str">
        <f t="shared" si="218"/>
        <v/>
      </c>
      <c r="CL130" s="9" t="str">
        <f t="shared" si="219"/>
        <v/>
      </c>
      <c r="CM130" s="9" t="str">
        <f t="shared" si="220"/>
        <v/>
      </c>
      <c r="CN130" s="9" t="str">
        <f t="shared" si="221"/>
        <v/>
      </c>
      <c r="CO130" s="9" t="str">
        <f t="shared" si="261"/>
        <v/>
      </c>
      <c r="CP130" s="9" t="str">
        <f t="shared" si="261"/>
        <v/>
      </c>
      <c r="CQ130" s="9" t="str">
        <f t="shared" si="261"/>
        <v/>
      </c>
      <c r="CR130" s="9" t="str">
        <f t="shared" si="261"/>
        <v/>
      </c>
      <c r="CS130" s="9" t="str">
        <f t="shared" si="261"/>
        <v/>
      </c>
      <c r="CT130" s="9" t="str">
        <f t="shared" si="261"/>
        <v/>
      </c>
      <c r="CU130" s="9" t="str">
        <f t="shared" si="261"/>
        <v/>
      </c>
      <c r="CV130" s="9" t="str">
        <f t="shared" si="223"/>
        <v/>
      </c>
      <c r="CW130" s="9" t="str">
        <f t="shared" si="262"/>
        <v/>
      </c>
      <c r="CX130" s="9" t="str">
        <f t="shared" si="262"/>
        <v/>
      </c>
      <c r="CY130" s="9" t="str">
        <f t="shared" si="262"/>
        <v/>
      </c>
      <c r="CZ130" s="9" t="str">
        <f t="shared" si="262"/>
        <v/>
      </c>
      <c r="DA130" s="9" t="str">
        <f t="shared" si="262"/>
        <v/>
      </c>
      <c r="DB130" s="9" t="str">
        <f t="shared" si="262"/>
        <v/>
      </c>
      <c r="DC130" s="9" t="str">
        <f t="shared" si="262"/>
        <v/>
      </c>
      <c r="DD130" s="2" t="str">
        <f t="shared" si="225"/>
        <v/>
      </c>
      <c r="DE130" s="2" t="str">
        <f t="shared" si="226"/>
        <v/>
      </c>
      <c r="DF130" s="2" t="str">
        <f t="shared" si="227"/>
        <v/>
      </c>
      <c r="DG130" s="2" t="str">
        <f t="shared" si="228"/>
        <v/>
      </c>
      <c r="DH130" s="2" t="str">
        <f t="shared" si="229"/>
        <v/>
      </c>
      <c r="DI130" s="2" t="str">
        <f t="shared" si="230"/>
        <v/>
      </c>
      <c r="DJ130" s="2" t="str">
        <f t="shared" si="231"/>
        <v/>
      </c>
      <c r="DK130" s="2" t="str">
        <f t="shared" si="232"/>
        <v/>
      </c>
      <c r="DL130" s="16" t="str">
        <f t="shared" si="233"/>
        <v/>
      </c>
      <c r="DM130" s="16" t="str">
        <f t="shared" si="234"/>
        <v/>
      </c>
      <c r="DN130" s="16" t="str">
        <f t="shared" si="235"/>
        <v/>
      </c>
      <c r="DO130" s="72" t="str">
        <f t="shared" si="236"/>
        <v/>
      </c>
      <c r="DP130" s="16" t="str">
        <f t="shared" si="237"/>
        <v/>
      </c>
      <c r="DQ130" s="16" t="str">
        <f t="shared" si="238"/>
        <v/>
      </c>
      <c r="DR130" s="2" t="str">
        <f t="shared" si="239"/>
        <v/>
      </c>
      <c r="DS130" s="2" t="str">
        <f t="shared" si="240"/>
        <v/>
      </c>
      <c r="DT130" s="2" t="str">
        <f t="shared" si="241"/>
        <v/>
      </c>
      <c r="DU130" s="2" t="str">
        <f t="shared" si="242"/>
        <v/>
      </c>
      <c r="DV130" s="15"/>
      <c r="DW130" s="17"/>
      <c r="DX130" s="17"/>
      <c r="DY130" s="47" t="str">
        <f t="shared" si="260"/>
        <v/>
      </c>
      <c r="DZ130" s="47" t="str">
        <f t="shared" si="260"/>
        <v/>
      </c>
      <c r="EA130" s="47" t="str">
        <f t="shared" si="260"/>
        <v/>
      </c>
      <c r="EB130" s="47" t="str">
        <f t="shared" si="260"/>
        <v/>
      </c>
      <c r="EC130" s="49" t="str">
        <f t="shared" si="260"/>
        <v/>
      </c>
      <c r="ED130" s="49" t="str">
        <f t="shared" si="260"/>
        <v/>
      </c>
      <c r="EE130" s="47" t="str">
        <f t="shared" si="260"/>
        <v/>
      </c>
      <c r="EF130" s="47" t="str">
        <f t="shared" si="260"/>
        <v/>
      </c>
      <c r="EG130" s="47" t="str">
        <f t="shared" si="260"/>
        <v/>
      </c>
      <c r="EH130" s="6">
        <f t="shared" si="154"/>
        <v>0</v>
      </c>
      <c r="EI130" s="6">
        <f t="shared" si="155"/>
        <v>0</v>
      </c>
      <c r="EJ130" s="2" t="str">
        <f t="shared" si="156"/>
        <v/>
      </c>
      <c r="EK130" s="2" t="str">
        <f t="shared" si="157"/>
        <v/>
      </c>
      <c r="EL130" s="2" t="str">
        <f t="shared" si="259"/>
        <v/>
      </c>
      <c r="EM130" s="2" t="str">
        <f t="shared" si="158"/>
        <v/>
      </c>
      <c r="EN130" s="2" t="str">
        <f t="shared" si="159"/>
        <v/>
      </c>
      <c r="EO130" s="2">
        <f t="shared" si="160"/>
        <v>0</v>
      </c>
      <c r="EP130" s="2">
        <f t="shared" si="243"/>
        <v>0</v>
      </c>
      <c r="EQ130" s="2"/>
      <c r="ER130" s="2"/>
      <c r="ES130" s="2"/>
      <c r="ET130" s="2"/>
      <c r="EU130" s="2"/>
      <c r="EV130" s="2"/>
      <c r="EW130" s="2">
        <f t="shared" si="161"/>
        <v>0</v>
      </c>
      <c r="EX130" s="2">
        <f t="shared" si="162"/>
        <v>0</v>
      </c>
      <c r="EY130" s="2">
        <f t="shared" si="244"/>
        <v>0</v>
      </c>
      <c r="EZ130" s="2">
        <f t="shared" si="163"/>
        <v>0</v>
      </c>
      <c r="FA130" s="2">
        <f t="shared" si="164"/>
        <v>0</v>
      </c>
      <c r="FB130" s="59"/>
      <c r="FC130" s="2">
        <f t="shared" si="165"/>
        <v>0</v>
      </c>
      <c r="FD130" s="2">
        <f t="shared" si="245"/>
        <v>0</v>
      </c>
      <c r="FE130" s="3">
        <f t="shared" si="258"/>
        <v>0</v>
      </c>
      <c r="FF130" s="3">
        <f t="shared" si="246"/>
        <v>0</v>
      </c>
      <c r="FG130" s="3">
        <f t="shared" si="247"/>
        <v>0</v>
      </c>
      <c r="FH130" s="3">
        <f t="shared" si="166"/>
        <v>0</v>
      </c>
      <c r="FI130" s="67">
        <f t="shared" si="167"/>
        <v>0</v>
      </c>
      <c r="FJ130" s="3">
        <f t="shared" si="168"/>
        <v>0</v>
      </c>
      <c r="FK130" s="3">
        <f t="shared" si="169"/>
        <v>0</v>
      </c>
      <c r="FL130" s="3">
        <f t="shared" si="248"/>
        <v>0</v>
      </c>
      <c r="FM130" s="3">
        <f t="shared" si="249"/>
        <v>0</v>
      </c>
      <c r="FN130" s="3">
        <f t="shared" si="250"/>
        <v>0</v>
      </c>
      <c r="FO130" s="2">
        <f t="shared" si="170"/>
        <v>0</v>
      </c>
      <c r="FP130" s="2">
        <f t="shared" si="171"/>
        <v>0</v>
      </c>
      <c r="FQ130" s="2">
        <f t="shared" si="251"/>
        <v>0</v>
      </c>
      <c r="FR130" s="6" t="str">
        <f>IF(A130=1,1,IF(DW130="","",COUNTA($DW$31:DW130)+1))</f>
        <v/>
      </c>
      <c r="FS130" s="6" t="str">
        <f t="shared" si="172"/>
        <v/>
      </c>
      <c r="FT130" s="43">
        <f t="shared" si="252"/>
        <v>0</v>
      </c>
      <c r="FU130" s="23">
        <f t="shared" si="253"/>
        <v>0</v>
      </c>
      <c r="FV130" s="21">
        <f t="shared" si="254"/>
        <v>0</v>
      </c>
    </row>
    <row r="131" spans="1:178">
      <c r="A131" s="4" t="str">
        <f t="shared" si="173"/>
        <v/>
      </c>
      <c r="B131" s="33"/>
      <c r="C131" s="33"/>
      <c r="D131" s="33"/>
      <c r="E131" s="33"/>
      <c r="F131" s="33"/>
      <c r="G131" s="11" t="str">
        <f t="shared" si="140"/>
        <v/>
      </c>
      <c r="H131" s="3" t="str">
        <f t="shared" si="174"/>
        <v/>
      </c>
      <c r="I131" s="3" t="str">
        <f t="shared" si="141"/>
        <v/>
      </c>
      <c r="J131" s="3" t="str">
        <f t="shared" si="175"/>
        <v/>
      </c>
      <c r="K131" s="3" t="str">
        <f t="shared" si="142"/>
        <v/>
      </c>
      <c r="L131" s="2" t="str">
        <f t="shared" si="143"/>
        <v/>
      </c>
      <c r="M131" s="8" t="str">
        <f t="shared" si="176"/>
        <v/>
      </c>
      <c r="N131" s="8" t="str">
        <f t="shared" si="144"/>
        <v/>
      </c>
      <c r="O131" s="8" t="str">
        <f t="shared" si="177"/>
        <v/>
      </c>
      <c r="P131" s="8" t="str">
        <f t="shared" si="145"/>
        <v/>
      </c>
      <c r="Q131" s="2" t="str">
        <f t="shared" si="146"/>
        <v/>
      </c>
      <c r="R131" s="3" t="str">
        <f t="shared" si="147"/>
        <v/>
      </c>
      <c r="S131" s="3" t="str">
        <f t="shared" si="148"/>
        <v/>
      </c>
      <c r="T131" s="3" t="str">
        <f t="shared" si="178"/>
        <v/>
      </c>
      <c r="U131" s="8" t="str">
        <f t="shared" si="149"/>
        <v/>
      </c>
      <c r="V131" s="2" t="str">
        <f t="shared" si="150"/>
        <v/>
      </c>
      <c r="W131" s="2" t="str">
        <f t="shared" si="151"/>
        <v/>
      </c>
      <c r="X131" s="2" t="str">
        <f t="shared" si="255"/>
        <v/>
      </c>
      <c r="Y131" s="2" t="str">
        <f t="shared" si="152"/>
        <v/>
      </c>
      <c r="Z131" s="46" t="str">
        <f t="shared" si="135"/>
        <v/>
      </c>
      <c r="AA131" s="46" t="str">
        <f t="shared" si="179"/>
        <v/>
      </c>
      <c r="AB131" s="47"/>
      <c r="AC131" s="46" t="str">
        <f t="shared" si="180"/>
        <v/>
      </c>
      <c r="AD131" s="47" t="str">
        <f t="shared" si="136"/>
        <v/>
      </c>
      <c r="AE131" s="48" t="str">
        <f t="shared" si="181"/>
        <v/>
      </c>
      <c r="AF131" s="49" t="str">
        <f t="shared" si="137"/>
        <v/>
      </c>
      <c r="AG131" s="49" t="str">
        <f t="shared" si="137"/>
        <v/>
      </c>
      <c r="AH131" s="49" t="str">
        <f t="shared" si="137"/>
        <v/>
      </c>
      <c r="AI131" s="47" t="str">
        <f t="shared" si="137"/>
        <v/>
      </c>
      <c r="AJ131" s="47" t="str">
        <f t="shared" si="137"/>
        <v/>
      </c>
      <c r="AK131" s="46" t="str">
        <f t="shared" si="137"/>
        <v/>
      </c>
      <c r="AL131" s="47"/>
      <c r="AM131" s="53" t="str">
        <f t="shared" si="182"/>
        <v/>
      </c>
      <c r="AN131" s="50" t="str">
        <f t="shared" si="183"/>
        <v/>
      </c>
      <c r="AO131" s="51"/>
      <c r="AP131" s="52" t="str">
        <f t="shared" si="184"/>
        <v/>
      </c>
      <c r="AQ131" s="52" t="str">
        <f t="shared" si="185"/>
        <v/>
      </c>
      <c r="AR131" s="47">
        <f t="shared" si="186"/>
        <v>0</v>
      </c>
      <c r="AS131" s="53" t="str">
        <f t="shared" si="187"/>
        <v/>
      </c>
      <c r="AT131" s="52" t="str">
        <f t="shared" si="188"/>
        <v/>
      </c>
      <c r="AU131" s="9" t="str">
        <f t="shared" si="189"/>
        <v/>
      </c>
      <c r="AV131" s="9" t="str">
        <f t="shared" si="190"/>
        <v/>
      </c>
      <c r="AW131" s="12" t="str">
        <f t="shared" si="191"/>
        <v/>
      </c>
      <c r="AX131" s="9" t="str">
        <f t="shared" si="192"/>
        <v/>
      </c>
      <c r="AY131" s="12" t="str">
        <f t="shared" si="193"/>
        <v/>
      </c>
      <c r="AZ131" s="10" t="str">
        <f t="shared" si="194"/>
        <v/>
      </c>
      <c r="BA131" s="10" t="str">
        <f t="shared" si="195"/>
        <v/>
      </c>
      <c r="BB131" s="10" t="str">
        <f t="shared" si="196"/>
        <v/>
      </c>
      <c r="BC131" s="10" t="str">
        <f t="shared" si="197"/>
        <v/>
      </c>
      <c r="BD131" s="10" t="str">
        <f t="shared" si="198"/>
        <v/>
      </c>
      <c r="BE131" s="12" t="str">
        <f t="shared" si="199"/>
        <v/>
      </c>
      <c r="BF131" s="9" t="str">
        <f t="shared" si="200"/>
        <v/>
      </c>
      <c r="BG131" s="9" t="str">
        <f t="shared" si="201"/>
        <v/>
      </c>
      <c r="BH131" s="7" t="str">
        <f t="shared" si="202"/>
        <v/>
      </c>
      <c r="BI131" s="7" t="str">
        <f t="shared" si="203"/>
        <v/>
      </c>
      <c r="BJ131" s="12" t="str">
        <f t="shared" si="204"/>
        <v/>
      </c>
      <c r="BK131" s="80" t="str">
        <f t="shared" si="205"/>
        <v/>
      </c>
      <c r="BL131" s="7" t="str">
        <f t="shared" si="206"/>
        <v/>
      </c>
      <c r="BM131" s="7" t="str">
        <f t="shared" si="256"/>
        <v/>
      </c>
      <c r="BN131" s="12" t="str">
        <f t="shared" si="207"/>
        <v/>
      </c>
      <c r="BO131" s="9" t="str">
        <f t="shared" si="208"/>
        <v/>
      </c>
      <c r="BP131" s="2" t="str">
        <f t="shared" si="209"/>
        <v/>
      </c>
      <c r="BQ131" s="2" t="str">
        <f t="shared" si="210"/>
        <v/>
      </c>
      <c r="BR131" s="20" t="str">
        <f t="shared" si="263"/>
        <v/>
      </c>
      <c r="BS131" s="20" t="str">
        <f t="shared" si="263"/>
        <v/>
      </c>
      <c r="BT131" s="20" t="str">
        <f t="shared" si="263"/>
        <v/>
      </c>
      <c r="BU131" s="86" t="str">
        <f t="shared" si="211"/>
        <v/>
      </c>
      <c r="BV131" s="86" t="str">
        <f t="shared" si="212"/>
        <v/>
      </c>
      <c r="BW131" s="20" t="str">
        <f t="shared" si="263"/>
        <v/>
      </c>
      <c r="BX131" s="86" t="str">
        <f t="shared" si="263"/>
        <v/>
      </c>
      <c r="BY131" s="86" t="str">
        <f t="shared" si="263"/>
        <v/>
      </c>
      <c r="BZ131" s="86" t="str">
        <f t="shared" si="263"/>
        <v/>
      </c>
      <c r="CA131" s="86" t="str">
        <f t="shared" si="263"/>
        <v/>
      </c>
      <c r="CB131" s="86" t="str">
        <f t="shared" si="263"/>
        <v/>
      </c>
      <c r="CC131" s="86" t="str">
        <f t="shared" si="263"/>
        <v/>
      </c>
      <c r="CD131" s="86" t="str">
        <f t="shared" si="263"/>
        <v/>
      </c>
      <c r="CE131" s="20" t="str">
        <f t="shared" si="257"/>
        <v/>
      </c>
      <c r="CF131" s="14" t="str">
        <f t="shared" si="213"/>
        <v/>
      </c>
      <c r="CG131" s="14" t="str">
        <f t="shared" si="214"/>
        <v/>
      </c>
      <c r="CH131" s="8">
        <f t="shared" si="215"/>
        <v>0</v>
      </c>
      <c r="CI131" s="9" t="str">
        <f t="shared" si="216"/>
        <v/>
      </c>
      <c r="CJ131" s="9" t="str">
        <f t="shared" si="217"/>
        <v/>
      </c>
      <c r="CK131" s="9" t="str">
        <f t="shared" si="218"/>
        <v/>
      </c>
      <c r="CL131" s="9" t="str">
        <f t="shared" si="219"/>
        <v/>
      </c>
      <c r="CM131" s="9" t="str">
        <f t="shared" si="220"/>
        <v/>
      </c>
      <c r="CN131" s="9" t="str">
        <f t="shared" si="221"/>
        <v/>
      </c>
      <c r="CO131" s="9" t="str">
        <f t="shared" si="261"/>
        <v/>
      </c>
      <c r="CP131" s="9" t="str">
        <f t="shared" si="261"/>
        <v/>
      </c>
      <c r="CQ131" s="9" t="str">
        <f t="shared" si="261"/>
        <v/>
      </c>
      <c r="CR131" s="9" t="str">
        <f t="shared" si="261"/>
        <v/>
      </c>
      <c r="CS131" s="9" t="str">
        <f t="shared" si="261"/>
        <v/>
      </c>
      <c r="CT131" s="9" t="str">
        <f t="shared" si="261"/>
        <v/>
      </c>
      <c r="CU131" s="9" t="str">
        <f t="shared" si="261"/>
        <v/>
      </c>
      <c r="CV131" s="9" t="str">
        <f t="shared" si="223"/>
        <v/>
      </c>
      <c r="CW131" s="9" t="str">
        <f t="shared" si="262"/>
        <v/>
      </c>
      <c r="CX131" s="9" t="str">
        <f t="shared" si="262"/>
        <v/>
      </c>
      <c r="CY131" s="9" t="str">
        <f t="shared" si="262"/>
        <v/>
      </c>
      <c r="CZ131" s="9" t="str">
        <f t="shared" si="262"/>
        <v/>
      </c>
      <c r="DA131" s="9" t="str">
        <f t="shared" si="262"/>
        <v/>
      </c>
      <c r="DB131" s="9" t="str">
        <f t="shared" si="262"/>
        <v/>
      </c>
      <c r="DC131" s="9" t="str">
        <f t="shared" si="262"/>
        <v/>
      </c>
      <c r="DD131" s="2" t="str">
        <f t="shared" si="225"/>
        <v/>
      </c>
      <c r="DE131" s="2" t="str">
        <f t="shared" si="226"/>
        <v/>
      </c>
      <c r="DF131" s="2" t="str">
        <f t="shared" si="227"/>
        <v/>
      </c>
      <c r="DG131" s="2" t="str">
        <f t="shared" si="228"/>
        <v/>
      </c>
      <c r="DH131" s="2" t="str">
        <f t="shared" si="229"/>
        <v/>
      </c>
      <c r="DI131" s="2" t="str">
        <f t="shared" si="230"/>
        <v/>
      </c>
      <c r="DJ131" s="2" t="str">
        <f t="shared" si="231"/>
        <v/>
      </c>
      <c r="DK131" s="2" t="str">
        <f t="shared" si="232"/>
        <v/>
      </c>
      <c r="DL131" s="16" t="str">
        <f t="shared" si="233"/>
        <v/>
      </c>
      <c r="DM131" s="16" t="str">
        <f t="shared" si="234"/>
        <v/>
      </c>
      <c r="DN131" s="16" t="str">
        <f t="shared" si="235"/>
        <v/>
      </c>
      <c r="DO131" s="72" t="str">
        <f t="shared" si="236"/>
        <v/>
      </c>
      <c r="DP131" s="16" t="str">
        <f t="shared" si="237"/>
        <v/>
      </c>
      <c r="DQ131" s="16" t="str">
        <f t="shared" si="238"/>
        <v/>
      </c>
      <c r="DR131" s="2" t="str">
        <f t="shared" si="239"/>
        <v/>
      </c>
      <c r="DS131" s="2" t="str">
        <f t="shared" si="240"/>
        <v/>
      </c>
      <c r="DT131" s="2" t="str">
        <f t="shared" si="241"/>
        <v/>
      </c>
      <c r="DU131" s="2" t="str">
        <f t="shared" si="242"/>
        <v/>
      </c>
      <c r="DV131" s="15"/>
      <c r="DW131" s="17"/>
      <c r="DX131" s="17"/>
      <c r="DY131" s="47" t="str">
        <f t="shared" si="260"/>
        <v/>
      </c>
      <c r="DZ131" s="47" t="str">
        <f t="shared" si="260"/>
        <v/>
      </c>
      <c r="EA131" s="47" t="str">
        <f t="shared" si="260"/>
        <v/>
      </c>
      <c r="EB131" s="47" t="str">
        <f t="shared" si="260"/>
        <v/>
      </c>
      <c r="EC131" s="49" t="str">
        <f t="shared" si="260"/>
        <v/>
      </c>
      <c r="ED131" s="49" t="str">
        <f t="shared" si="260"/>
        <v/>
      </c>
      <c r="EE131" s="47" t="str">
        <f t="shared" si="260"/>
        <v/>
      </c>
      <c r="EF131" s="47" t="str">
        <f t="shared" si="260"/>
        <v/>
      </c>
      <c r="EG131" s="47" t="str">
        <f t="shared" si="260"/>
        <v/>
      </c>
      <c r="EH131" s="6">
        <f t="shared" si="154"/>
        <v>0</v>
      </c>
      <c r="EI131" s="6">
        <f t="shared" si="155"/>
        <v>0</v>
      </c>
      <c r="EJ131" s="2" t="str">
        <f t="shared" si="156"/>
        <v/>
      </c>
      <c r="EK131" s="2" t="str">
        <f t="shared" si="157"/>
        <v/>
      </c>
      <c r="EL131" s="2" t="str">
        <f t="shared" si="259"/>
        <v/>
      </c>
      <c r="EM131" s="2" t="str">
        <f t="shared" si="158"/>
        <v/>
      </c>
      <c r="EN131" s="2" t="str">
        <f t="shared" si="159"/>
        <v/>
      </c>
      <c r="EO131" s="2">
        <f t="shared" si="160"/>
        <v>0</v>
      </c>
      <c r="EP131" s="2">
        <f t="shared" si="243"/>
        <v>0</v>
      </c>
      <c r="EQ131" s="2"/>
      <c r="ER131" s="2"/>
      <c r="ES131" s="2"/>
      <c r="ET131" s="2"/>
      <c r="EU131" s="2"/>
      <c r="EV131" s="2"/>
      <c r="EW131" s="2">
        <f t="shared" si="161"/>
        <v>0</v>
      </c>
      <c r="EX131" s="2">
        <f t="shared" si="162"/>
        <v>0</v>
      </c>
      <c r="EY131" s="2">
        <f t="shared" si="244"/>
        <v>0</v>
      </c>
      <c r="EZ131" s="2">
        <f t="shared" si="163"/>
        <v>0</v>
      </c>
      <c r="FA131" s="2">
        <f t="shared" si="164"/>
        <v>0</v>
      </c>
      <c r="FB131" s="59"/>
      <c r="FC131" s="2">
        <f t="shared" si="165"/>
        <v>0</v>
      </c>
      <c r="FD131" s="2">
        <f t="shared" si="245"/>
        <v>0</v>
      </c>
      <c r="FE131" s="3">
        <f t="shared" si="258"/>
        <v>0</v>
      </c>
      <c r="FF131" s="3">
        <f t="shared" si="246"/>
        <v>0</v>
      </c>
      <c r="FG131" s="3">
        <f t="shared" si="247"/>
        <v>0</v>
      </c>
      <c r="FH131" s="3">
        <f t="shared" si="166"/>
        <v>0</v>
      </c>
      <c r="FI131" s="67">
        <f t="shared" si="167"/>
        <v>0</v>
      </c>
      <c r="FJ131" s="3">
        <f t="shared" si="168"/>
        <v>0</v>
      </c>
      <c r="FK131" s="3">
        <f t="shared" si="169"/>
        <v>0</v>
      </c>
      <c r="FL131" s="3">
        <f t="shared" si="248"/>
        <v>0</v>
      </c>
      <c r="FM131" s="3">
        <f t="shared" si="249"/>
        <v>0</v>
      </c>
      <c r="FN131" s="3">
        <f t="shared" si="250"/>
        <v>0</v>
      </c>
      <c r="FO131" s="2">
        <f t="shared" si="170"/>
        <v>0</v>
      </c>
      <c r="FP131" s="2">
        <f t="shared" si="171"/>
        <v>0</v>
      </c>
      <c r="FQ131" s="2">
        <f t="shared" si="251"/>
        <v>0</v>
      </c>
      <c r="FR131" s="6" t="str">
        <f>IF(A131=1,1,IF(DW131="","",COUNTA($DW$31:DW131)+1))</f>
        <v/>
      </c>
      <c r="FS131" s="6" t="str">
        <f t="shared" si="172"/>
        <v/>
      </c>
      <c r="FT131" s="43">
        <f t="shared" si="252"/>
        <v>0</v>
      </c>
      <c r="FU131" s="23">
        <f t="shared" si="253"/>
        <v>0</v>
      </c>
      <c r="FV131" s="21">
        <f t="shared" si="254"/>
        <v>0</v>
      </c>
    </row>
    <row r="132" spans="1:178">
      <c r="A132" s="4" t="str">
        <f t="shared" si="173"/>
        <v/>
      </c>
      <c r="B132" s="33"/>
      <c r="C132" s="33"/>
      <c r="D132" s="33"/>
      <c r="E132" s="33"/>
      <c r="F132" s="33"/>
      <c r="G132" s="11" t="str">
        <f t="shared" si="140"/>
        <v/>
      </c>
      <c r="H132" s="3" t="str">
        <f t="shared" si="174"/>
        <v/>
      </c>
      <c r="I132" s="3" t="str">
        <f t="shared" si="141"/>
        <v/>
      </c>
      <c r="J132" s="3" t="str">
        <f t="shared" si="175"/>
        <v/>
      </c>
      <c r="K132" s="3" t="str">
        <f t="shared" si="142"/>
        <v/>
      </c>
      <c r="L132" s="2" t="str">
        <f t="shared" si="143"/>
        <v/>
      </c>
      <c r="M132" s="8" t="str">
        <f t="shared" si="176"/>
        <v/>
      </c>
      <c r="N132" s="8" t="str">
        <f t="shared" si="144"/>
        <v/>
      </c>
      <c r="O132" s="8" t="str">
        <f t="shared" si="177"/>
        <v/>
      </c>
      <c r="P132" s="8" t="str">
        <f t="shared" si="145"/>
        <v/>
      </c>
      <c r="Q132" s="2" t="str">
        <f t="shared" si="146"/>
        <v/>
      </c>
      <c r="R132" s="3" t="str">
        <f t="shared" si="147"/>
        <v/>
      </c>
      <c r="S132" s="3" t="str">
        <f t="shared" si="148"/>
        <v/>
      </c>
      <c r="T132" s="3" t="str">
        <f t="shared" si="178"/>
        <v/>
      </c>
      <c r="U132" s="8" t="str">
        <f t="shared" si="149"/>
        <v/>
      </c>
      <c r="V132" s="2" t="str">
        <f t="shared" si="150"/>
        <v/>
      </c>
      <c r="W132" s="2" t="str">
        <f t="shared" si="151"/>
        <v/>
      </c>
      <c r="X132" s="2" t="str">
        <f t="shared" si="255"/>
        <v/>
      </c>
      <c r="Y132" s="2" t="str">
        <f t="shared" si="152"/>
        <v/>
      </c>
      <c r="Z132" s="46" t="str">
        <f t="shared" si="135"/>
        <v/>
      </c>
      <c r="AA132" s="46" t="str">
        <f t="shared" si="179"/>
        <v/>
      </c>
      <c r="AB132" s="47"/>
      <c r="AC132" s="46" t="str">
        <f t="shared" si="180"/>
        <v/>
      </c>
      <c r="AD132" s="47" t="str">
        <f t="shared" si="136"/>
        <v/>
      </c>
      <c r="AE132" s="48" t="str">
        <f t="shared" si="181"/>
        <v/>
      </c>
      <c r="AF132" s="49" t="str">
        <f t="shared" si="137"/>
        <v/>
      </c>
      <c r="AG132" s="49" t="str">
        <f t="shared" si="137"/>
        <v/>
      </c>
      <c r="AH132" s="49" t="str">
        <f t="shared" si="137"/>
        <v/>
      </c>
      <c r="AI132" s="47" t="str">
        <f t="shared" si="137"/>
        <v/>
      </c>
      <c r="AJ132" s="47" t="str">
        <f t="shared" si="137"/>
        <v/>
      </c>
      <c r="AK132" s="46" t="str">
        <f t="shared" si="137"/>
        <v/>
      </c>
      <c r="AL132" s="47"/>
      <c r="AM132" s="53" t="str">
        <f t="shared" si="182"/>
        <v/>
      </c>
      <c r="AN132" s="50" t="str">
        <f t="shared" si="183"/>
        <v/>
      </c>
      <c r="AO132" s="51"/>
      <c r="AP132" s="52" t="str">
        <f t="shared" si="184"/>
        <v/>
      </c>
      <c r="AQ132" s="52" t="str">
        <f t="shared" si="185"/>
        <v/>
      </c>
      <c r="AR132" s="47">
        <f t="shared" si="186"/>
        <v>0</v>
      </c>
      <c r="AS132" s="53" t="str">
        <f t="shared" si="187"/>
        <v/>
      </c>
      <c r="AT132" s="52" t="str">
        <f t="shared" si="188"/>
        <v/>
      </c>
      <c r="AU132" s="9" t="str">
        <f t="shared" si="189"/>
        <v/>
      </c>
      <c r="AV132" s="9" t="str">
        <f t="shared" si="190"/>
        <v/>
      </c>
      <c r="AW132" s="12" t="str">
        <f t="shared" si="191"/>
        <v/>
      </c>
      <c r="AX132" s="9" t="str">
        <f t="shared" si="192"/>
        <v/>
      </c>
      <c r="AY132" s="12" t="str">
        <f t="shared" si="193"/>
        <v/>
      </c>
      <c r="AZ132" s="10" t="str">
        <f t="shared" si="194"/>
        <v/>
      </c>
      <c r="BA132" s="10" t="str">
        <f t="shared" si="195"/>
        <v/>
      </c>
      <c r="BB132" s="10" t="str">
        <f t="shared" si="196"/>
        <v/>
      </c>
      <c r="BC132" s="10" t="str">
        <f t="shared" si="197"/>
        <v/>
      </c>
      <c r="BD132" s="10" t="str">
        <f t="shared" si="198"/>
        <v/>
      </c>
      <c r="BE132" s="12" t="str">
        <f t="shared" si="199"/>
        <v/>
      </c>
      <c r="BF132" s="9" t="str">
        <f t="shared" si="200"/>
        <v/>
      </c>
      <c r="BG132" s="9" t="str">
        <f t="shared" si="201"/>
        <v/>
      </c>
      <c r="BH132" s="7" t="str">
        <f t="shared" si="202"/>
        <v/>
      </c>
      <c r="BI132" s="7" t="str">
        <f t="shared" si="203"/>
        <v/>
      </c>
      <c r="BJ132" s="12" t="str">
        <f t="shared" si="204"/>
        <v/>
      </c>
      <c r="BK132" s="80" t="str">
        <f t="shared" si="205"/>
        <v/>
      </c>
      <c r="BL132" s="7" t="str">
        <f t="shared" si="206"/>
        <v/>
      </c>
      <c r="BM132" s="7" t="str">
        <f t="shared" si="256"/>
        <v/>
      </c>
      <c r="BN132" s="12" t="str">
        <f t="shared" si="207"/>
        <v/>
      </c>
      <c r="BO132" s="9" t="str">
        <f t="shared" si="208"/>
        <v/>
      </c>
      <c r="BP132" s="2" t="str">
        <f t="shared" si="209"/>
        <v/>
      </c>
      <c r="BQ132" s="2" t="str">
        <f t="shared" si="210"/>
        <v/>
      </c>
      <c r="BR132" s="20" t="str">
        <f t="shared" si="263"/>
        <v/>
      </c>
      <c r="BS132" s="20" t="str">
        <f t="shared" si="263"/>
        <v/>
      </c>
      <c r="BT132" s="20" t="str">
        <f t="shared" si="263"/>
        <v/>
      </c>
      <c r="BU132" s="86" t="str">
        <f t="shared" si="211"/>
        <v/>
      </c>
      <c r="BV132" s="86" t="str">
        <f t="shared" si="212"/>
        <v/>
      </c>
      <c r="BW132" s="20" t="str">
        <f t="shared" si="263"/>
        <v/>
      </c>
      <c r="BX132" s="86" t="str">
        <f t="shared" si="263"/>
        <v/>
      </c>
      <c r="BY132" s="86" t="str">
        <f t="shared" si="263"/>
        <v/>
      </c>
      <c r="BZ132" s="86" t="str">
        <f t="shared" si="263"/>
        <v/>
      </c>
      <c r="CA132" s="86" t="str">
        <f t="shared" si="263"/>
        <v/>
      </c>
      <c r="CB132" s="86" t="str">
        <f t="shared" si="263"/>
        <v/>
      </c>
      <c r="CC132" s="86" t="str">
        <f t="shared" si="263"/>
        <v/>
      </c>
      <c r="CD132" s="86" t="str">
        <f t="shared" si="263"/>
        <v/>
      </c>
      <c r="CE132" s="20" t="str">
        <f t="shared" si="257"/>
        <v/>
      </c>
      <c r="CF132" s="14" t="str">
        <f t="shared" si="213"/>
        <v/>
      </c>
      <c r="CG132" s="14" t="str">
        <f t="shared" si="214"/>
        <v/>
      </c>
      <c r="CH132" s="8">
        <f t="shared" si="215"/>
        <v>0</v>
      </c>
      <c r="CI132" s="9" t="str">
        <f t="shared" si="216"/>
        <v/>
      </c>
      <c r="CJ132" s="9" t="str">
        <f t="shared" si="217"/>
        <v/>
      </c>
      <c r="CK132" s="9" t="str">
        <f t="shared" si="218"/>
        <v/>
      </c>
      <c r="CL132" s="9" t="str">
        <f t="shared" si="219"/>
        <v/>
      </c>
      <c r="CM132" s="9" t="str">
        <f t="shared" si="220"/>
        <v/>
      </c>
      <c r="CN132" s="9" t="str">
        <f t="shared" si="221"/>
        <v/>
      </c>
      <c r="CO132" s="9" t="str">
        <f t="shared" si="261"/>
        <v/>
      </c>
      <c r="CP132" s="9" t="str">
        <f t="shared" si="261"/>
        <v/>
      </c>
      <c r="CQ132" s="9" t="str">
        <f t="shared" si="261"/>
        <v/>
      </c>
      <c r="CR132" s="9" t="str">
        <f t="shared" si="261"/>
        <v/>
      </c>
      <c r="CS132" s="9" t="str">
        <f t="shared" si="261"/>
        <v/>
      </c>
      <c r="CT132" s="9" t="str">
        <f t="shared" si="261"/>
        <v/>
      </c>
      <c r="CU132" s="9" t="str">
        <f t="shared" si="261"/>
        <v/>
      </c>
      <c r="CV132" s="9" t="str">
        <f t="shared" si="223"/>
        <v/>
      </c>
      <c r="CW132" s="9" t="str">
        <f t="shared" si="262"/>
        <v/>
      </c>
      <c r="CX132" s="9" t="str">
        <f t="shared" si="262"/>
        <v/>
      </c>
      <c r="CY132" s="9" t="str">
        <f t="shared" si="262"/>
        <v/>
      </c>
      <c r="CZ132" s="9" t="str">
        <f t="shared" si="262"/>
        <v/>
      </c>
      <c r="DA132" s="9" t="str">
        <f t="shared" si="262"/>
        <v/>
      </c>
      <c r="DB132" s="9" t="str">
        <f t="shared" si="262"/>
        <v/>
      </c>
      <c r="DC132" s="9" t="str">
        <f t="shared" si="262"/>
        <v/>
      </c>
      <c r="DD132" s="2" t="str">
        <f t="shared" si="225"/>
        <v/>
      </c>
      <c r="DE132" s="2" t="str">
        <f t="shared" si="226"/>
        <v/>
      </c>
      <c r="DF132" s="2" t="str">
        <f t="shared" si="227"/>
        <v/>
      </c>
      <c r="DG132" s="2" t="str">
        <f t="shared" si="228"/>
        <v/>
      </c>
      <c r="DH132" s="2" t="str">
        <f t="shared" si="229"/>
        <v/>
      </c>
      <c r="DI132" s="2" t="str">
        <f t="shared" si="230"/>
        <v/>
      </c>
      <c r="DJ132" s="2" t="str">
        <f t="shared" si="231"/>
        <v/>
      </c>
      <c r="DK132" s="2" t="str">
        <f t="shared" si="232"/>
        <v/>
      </c>
      <c r="DL132" s="16" t="str">
        <f t="shared" si="233"/>
        <v/>
      </c>
      <c r="DM132" s="16" t="str">
        <f t="shared" si="234"/>
        <v/>
      </c>
      <c r="DN132" s="16" t="str">
        <f t="shared" si="235"/>
        <v/>
      </c>
      <c r="DO132" s="72" t="str">
        <f t="shared" si="236"/>
        <v/>
      </c>
      <c r="DP132" s="16" t="str">
        <f t="shared" si="237"/>
        <v/>
      </c>
      <c r="DQ132" s="16" t="str">
        <f t="shared" si="238"/>
        <v/>
      </c>
      <c r="DR132" s="2" t="str">
        <f t="shared" si="239"/>
        <v/>
      </c>
      <c r="DS132" s="2" t="str">
        <f t="shared" si="240"/>
        <v/>
      </c>
      <c r="DT132" s="2" t="str">
        <f t="shared" si="241"/>
        <v/>
      </c>
      <c r="DU132" s="2" t="str">
        <f t="shared" si="242"/>
        <v/>
      </c>
      <c r="DV132" s="15"/>
      <c r="DW132" s="17"/>
      <c r="DX132" s="17"/>
      <c r="DY132" s="47" t="str">
        <f t="shared" si="260"/>
        <v/>
      </c>
      <c r="DZ132" s="47" t="str">
        <f t="shared" si="260"/>
        <v/>
      </c>
      <c r="EA132" s="47" t="str">
        <f t="shared" si="260"/>
        <v/>
      </c>
      <c r="EB132" s="47" t="str">
        <f t="shared" si="260"/>
        <v/>
      </c>
      <c r="EC132" s="49" t="str">
        <f t="shared" si="260"/>
        <v/>
      </c>
      <c r="ED132" s="49" t="str">
        <f t="shared" si="260"/>
        <v/>
      </c>
      <c r="EE132" s="47" t="str">
        <f t="shared" si="260"/>
        <v/>
      </c>
      <c r="EF132" s="47" t="str">
        <f t="shared" si="260"/>
        <v/>
      </c>
      <c r="EG132" s="47" t="str">
        <f t="shared" si="260"/>
        <v/>
      </c>
      <c r="EH132" s="6">
        <f t="shared" si="154"/>
        <v>0</v>
      </c>
      <c r="EI132" s="6">
        <f t="shared" si="155"/>
        <v>0</v>
      </c>
      <c r="EJ132" s="2" t="str">
        <f t="shared" si="156"/>
        <v/>
      </c>
      <c r="EK132" s="2" t="str">
        <f t="shared" si="157"/>
        <v/>
      </c>
      <c r="EL132" s="2" t="str">
        <f t="shared" si="259"/>
        <v/>
      </c>
      <c r="EM132" s="2" t="str">
        <f t="shared" si="158"/>
        <v/>
      </c>
      <c r="EN132" s="2" t="str">
        <f t="shared" si="159"/>
        <v/>
      </c>
      <c r="EO132" s="2">
        <f t="shared" si="160"/>
        <v>0</v>
      </c>
      <c r="EP132" s="2">
        <f t="shared" si="243"/>
        <v>0</v>
      </c>
      <c r="EQ132" s="2"/>
      <c r="ER132" s="2"/>
      <c r="ES132" s="2"/>
      <c r="ET132" s="2"/>
      <c r="EU132" s="2"/>
      <c r="EV132" s="2"/>
      <c r="EW132" s="2">
        <f t="shared" si="161"/>
        <v>0</v>
      </c>
      <c r="EX132" s="2">
        <f t="shared" si="162"/>
        <v>0</v>
      </c>
      <c r="EY132" s="2">
        <f t="shared" si="244"/>
        <v>0</v>
      </c>
      <c r="EZ132" s="2">
        <f t="shared" si="163"/>
        <v>0</v>
      </c>
      <c r="FA132" s="2">
        <f t="shared" si="164"/>
        <v>0</v>
      </c>
      <c r="FB132" s="59"/>
      <c r="FC132" s="2">
        <f t="shared" si="165"/>
        <v>0</v>
      </c>
      <c r="FD132" s="2">
        <f t="shared" si="245"/>
        <v>0</v>
      </c>
      <c r="FE132" s="3">
        <f t="shared" si="258"/>
        <v>0</v>
      </c>
      <c r="FF132" s="3">
        <f t="shared" si="246"/>
        <v>0</v>
      </c>
      <c r="FG132" s="3">
        <f t="shared" si="247"/>
        <v>0</v>
      </c>
      <c r="FH132" s="3">
        <f t="shared" si="166"/>
        <v>0</v>
      </c>
      <c r="FI132" s="67">
        <f t="shared" si="167"/>
        <v>0</v>
      </c>
      <c r="FJ132" s="3">
        <f t="shared" si="168"/>
        <v>0</v>
      </c>
      <c r="FK132" s="3">
        <f t="shared" si="169"/>
        <v>0</v>
      </c>
      <c r="FL132" s="3">
        <f t="shared" si="248"/>
        <v>0</v>
      </c>
      <c r="FM132" s="3">
        <f t="shared" si="249"/>
        <v>0</v>
      </c>
      <c r="FN132" s="3">
        <f t="shared" si="250"/>
        <v>0</v>
      </c>
      <c r="FO132" s="2">
        <f t="shared" si="170"/>
        <v>0</v>
      </c>
      <c r="FP132" s="2">
        <f t="shared" si="171"/>
        <v>0</v>
      </c>
      <c r="FQ132" s="2">
        <f t="shared" si="251"/>
        <v>0</v>
      </c>
      <c r="FR132" s="6" t="str">
        <f>IF(A132=1,1,IF(DW132="","",COUNTA($DW$31:DW132)+1))</f>
        <v/>
      </c>
      <c r="FS132" s="6" t="str">
        <f t="shared" si="172"/>
        <v/>
      </c>
      <c r="FT132" s="43">
        <f t="shared" si="252"/>
        <v>0</v>
      </c>
      <c r="FU132" s="23">
        <f t="shared" si="253"/>
        <v>0</v>
      </c>
      <c r="FV132" s="21">
        <f t="shared" si="254"/>
        <v>0</v>
      </c>
    </row>
    <row r="133" spans="1:178">
      <c r="A133" s="4" t="str">
        <f t="shared" si="173"/>
        <v/>
      </c>
      <c r="B133" s="33"/>
      <c r="C133" s="33"/>
      <c r="D133" s="33"/>
      <c r="E133" s="33"/>
      <c r="F133" s="33"/>
      <c r="G133" s="11" t="str">
        <f t="shared" si="140"/>
        <v/>
      </c>
      <c r="H133" s="3" t="str">
        <f t="shared" si="174"/>
        <v/>
      </c>
      <c r="I133" s="3" t="str">
        <f t="shared" si="141"/>
        <v/>
      </c>
      <c r="J133" s="3" t="str">
        <f t="shared" si="175"/>
        <v/>
      </c>
      <c r="K133" s="3" t="str">
        <f t="shared" si="142"/>
        <v/>
      </c>
      <c r="L133" s="2" t="str">
        <f t="shared" si="143"/>
        <v/>
      </c>
      <c r="M133" s="8" t="str">
        <f t="shared" si="176"/>
        <v/>
      </c>
      <c r="N133" s="8" t="str">
        <f t="shared" si="144"/>
        <v/>
      </c>
      <c r="O133" s="8" t="str">
        <f t="shared" si="177"/>
        <v/>
      </c>
      <c r="P133" s="8" t="str">
        <f t="shared" si="145"/>
        <v/>
      </c>
      <c r="Q133" s="2" t="str">
        <f t="shared" si="146"/>
        <v/>
      </c>
      <c r="R133" s="3" t="str">
        <f t="shared" si="147"/>
        <v/>
      </c>
      <c r="S133" s="3" t="str">
        <f t="shared" si="148"/>
        <v/>
      </c>
      <c r="T133" s="3" t="str">
        <f t="shared" si="178"/>
        <v/>
      </c>
      <c r="U133" s="8" t="str">
        <f t="shared" si="149"/>
        <v/>
      </c>
      <c r="V133" s="2" t="str">
        <f t="shared" si="150"/>
        <v/>
      </c>
      <c r="W133" s="2" t="str">
        <f t="shared" si="151"/>
        <v/>
      </c>
      <c r="X133" s="2" t="str">
        <f t="shared" si="255"/>
        <v/>
      </c>
      <c r="Y133" s="2" t="str">
        <f t="shared" si="152"/>
        <v/>
      </c>
      <c r="Z133" s="46" t="str">
        <f t="shared" si="135"/>
        <v/>
      </c>
      <c r="AA133" s="46" t="str">
        <f t="shared" si="179"/>
        <v/>
      </c>
      <c r="AB133" s="47"/>
      <c r="AC133" s="46" t="str">
        <f t="shared" si="180"/>
        <v/>
      </c>
      <c r="AD133" s="47" t="str">
        <f t="shared" si="136"/>
        <v/>
      </c>
      <c r="AE133" s="48" t="str">
        <f t="shared" si="181"/>
        <v/>
      </c>
      <c r="AF133" s="49" t="str">
        <f t="shared" ref="AF133:AK151" si="264">IF($A133="","",AF$30)</f>
        <v/>
      </c>
      <c r="AG133" s="49" t="str">
        <f t="shared" si="264"/>
        <v/>
      </c>
      <c r="AH133" s="49" t="str">
        <f t="shared" si="264"/>
        <v/>
      </c>
      <c r="AI133" s="47" t="str">
        <f t="shared" si="264"/>
        <v/>
      </c>
      <c r="AJ133" s="47" t="str">
        <f t="shared" si="264"/>
        <v/>
      </c>
      <c r="AK133" s="46" t="str">
        <f t="shared" si="264"/>
        <v/>
      </c>
      <c r="AL133" s="47"/>
      <c r="AM133" s="53" t="str">
        <f t="shared" si="182"/>
        <v/>
      </c>
      <c r="AN133" s="50" t="str">
        <f t="shared" si="183"/>
        <v/>
      </c>
      <c r="AO133" s="51"/>
      <c r="AP133" s="52" t="str">
        <f t="shared" si="184"/>
        <v/>
      </c>
      <c r="AQ133" s="52" t="str">
        <f t="shared" si="185"/>
        <v/>
      </c>
      <c r="AR133" s="47">
        <f t="shared" si="186"/>
        <v>0</v>
      </c>
      <c r="AS133" s="53" t="str">
        <f t="shared" si="187"/>
        <v/>
      </c>
      <c r="AT133" s="52" t="str">
        <f t="shared" si="188"/>
        <v/>
      </c>
      <c r="AU133" s="9" t="str">
        <f t="shared" si="189"/>
        <v/>
      </c>
      <c r="AV133" s="9" t="str">
        <f t="shared" si="190"/>
        <v/>
      </c>
      <c r="AW133" s="12" t="str">
        <f t="shared" si="191"/>
        <v/>
      </c>
      <c r="AX133" s="9" t="str">
        <f t="shared" si="192"/>
        <v/>
      </c>
      <c r="AY133" s="12" t="str">
        <f t="shared" si="193"/>
        <v/>
      </c>
      <c r="AZ133" s="10" t="str">
        <f t="shared" si="194"/>
        <v/>
      </c>
      <c r="BA133" s="10" t="str">
        <f t="shared" si="195"/>
        <v/>
      </c>
      <c r="BB133" s="10" t="str">
        <f t="shared" si="196"/>
        <v/>
      </c>
      <c r="BC133" s="10" t="str">
        <f t="shared" si="197"/>
        <v/>
      </c>
      <c r="BD133" s="10" t="str">
        <f t="shared" si="198"/>
        <v/>
      </c>
      <c r="BE133" s="12" t="str">
        <f t="shared" si="199"/>
        <v/>
      </c>
      <c r="BF133" s="9" t="str">
        <f t="shared" si="200"/>
        <v/>
      </c>
      <c r="BG133" s="9" t="str">
        <f t="shared" si="201"/>
        <v/>
      </c>
      <c r="BH133" s="7" t="str">
        <f t="shared" si="202"/>
        <v/>
      </c>
      <c r="BI133" s="7" t="str">
        <f t="shared" si="203"/>
        <v/>
      </c>
      <c r="BJ133" s="12" t="str">
        <f t="shared" si="204"/>
        <v/>
      </c>
      <c r="BK133" s="80" t="str">
        <f t="shared" si="205"/>
        <v/>
      </c>
      <c r="BL133" s="7" t="str">
        <f t="shared" si="206"/>
        <v/>
      </c>
      <c r="BM133" s="7" t="str">
        <f t="shared" si="256"/>
        <v/>
      </c>
      <c r="BN133" s="12" t="str">
        <f t="shared" si="207"/>
        <v/>
      </c>
      <c r="BO133" s="9" t="str">
        <f t="shared" si="208"/>
        <v/>
      </c>
      <c r="BP133" s="2" t="str">
        <f t="shared" si="209"/>
        <v/>
      </c>
      <c r="BQ133" s="2" t="str">
        <f t="shared" si="210"/>
        <v/>
      </c>
      <c r="BR133" s="20" t="str">
        <f t="shared" si="263"/>
        <v/>
      </c>
      <c r="BS133" s="20" t="str">
        <f t="shared" si="263"/>
        <v/>
      </c>
      <c r="BT133" s="20" t="str">
        <f t="shared" si="263"/>
        <v/>
      </c>
      <c r="BU133" s="86" t="str">
        <f t="shared" si="211"/>
        <v/>
      </c>
      <c r="BV133" s="86" t="str">
        <f t="shared" si="212"/>
        <v/>
      </c>
      <c r="BW133" s="20" t="str">
        <f t="shared" si="263"/>
        <v/>
      </c>
      <c r="BX133" s="86" t="str">
        <f t="shared" si="263"/>
        <v/>
      </c>
      <c r="BY133" s="86" t="str">
        <f t="shared" si="263"/>
        <v/>
      </c>
      <c r="BZ133" s="86" t="str">
        <f t="shared" si="263"/>
        <v/>
      </c>
      <c r="CA133" s="86" t="str">
        <f t="shared" si="263"/>
        <v/>
      </c>
      <c r="CB133" s="86" t="str">
        <f t="shared" si="263"/>
        <v/>
      </c>
      <c r="CC133" s="86" t="str">
        <f t="shared" si="263"/>
        <v/>
      </c>
      <c r="CD133" s="86" t="str">
        <f t="shared" si="263"/>
        <v/>
      </c>
      <c r="CE133" s="20" t="str">
        <f t="shared" si="257"/>
        <v/>
      </c>
      <c r="CF133" s="14" t="str">
        <f t="shared" si="213"/>
        <v/>
      </c>
      <c r="CG133" s="14" t="str">
        <f t="shared" si="214"/>
        <v/>
      </c>
      <c r="CH133" s="8">
        <f t="shared" si="215"/>
        <v>0</v>
      </c>
      <c r="CI133" s="9" t="str">
        <f t="shared" si="216"/>
        <v/>
      </c>
      <c r="CJ133" s="9" t="str">
        <f t="shared" si="217"/>
        <v/>
      </c>
      <c r="CK133" s="9" t="str">
        <f t="shared" si="218"/>
        <v/>
      </c>
      <c r="CL133" s="9" t="str">
        <f t="shared" si="219"/>
        <v/>
      </c>
      <c r="CM133" s="9" t="str">
        <f t="shared" si="220"/>
        <v/>
      </c>
      <c r="CN133" s="9" t="str">
        <f t="shared" si="221"/>
        <v/>
      </c>
      <c r="CO133" s="9" t="str">
        <f t="shared" si="261"/>
        <v/>
      </c>
      <c r="CP133" s="9" t="str">
        <f t="shared" si="261"/>
        <v/>
      </c>
      <c r="CQ133" s="9" t="str">
        <f t="shared" si="261"/>
        <v/>
      </c>
      <c r="CR133" s="9" t="str">
        <f t="shared" si="261"/>
        <v/>
      </c>
      <c r="CS133" s="9" t="str">
        <f t="shared" si="261"/>
        <v/>
      </c>
      <c r="CT133" s="9" t="str">
        <f t="shared" si="261"/>
        <v/>
      </c>
      <c r="CU133" s="9" t="str">
        <f t="shared" si="261"/>
        <v/>
      </c>
      <c r="CV133" s="9" t="str">
        <f t="shared" si="223"/>
        <v/>
      </c>
      <c r="CW133" s="9" t="str">
        <f t="shared" si="262"/>
        <v/>
      </c>
      <c r="CX133" s="9" t="str">
        <f t="shared" si="262"/>
        <v/>
      </c>
      <c r="CY133" s="9" t="str">
        <f t="shared" si="262"/>
        <v/>
      </c>
      <c r="CZ133" s="9" t="str">
        <f t="shared" si="262"/>
        <v/>
      </c>
      <c r="DA133" s="9" t="str">
        <f t="shared" si="262"/>
        <v/>
      </c>
      <c r="DB133" s="9" t="str">
        <f t="shared" si="262"/>
        <v/>
      </c>
      <c r="DC133" s="9" t="str">
        <f t="shared" si="262"/>
        <v/>
      </c>
      <c r="DD133" s="2" t="str">
        <f t="shared" si="225"/>
        <v/>
      </c>
      <c r="DE133" s="2" t="str">
        <f t="shared" si="226"/>
        <v/>
      </c>
      <c r="DF133" s="2" t="str">
        <f t="shared" si="227"/>
        <v/>
      </c>
      <c r="DG133" s="2" t="str">
        <f t="shared" si="228"/>
        <v/>
      </c>
      <c r="DH133" s="2" t="str">
        <f t="shared" si="229"/>
        <v/>
      </c>
      <c r="DI133" s="2" t="str">
        <f t="shared" si="230"/>
        <v/>
      </c>
      <c r="DJ133" s="2" t="str">
        <f t="shared" si="231"/>
        <v/>
      </c>
      <c r="DK133" s="2" t="str">
        <f t="shared" si="232"/>
        <v/>
      </c>
      <c r="DL133" s="16" t="str">
        <f t="shared" si="233"/>
        <v/>
      </c>
      <c r="DM133" s="16" t="str">
        <f t="shared" si="234"/>
        <v/>
      </c>
      <c r="DN133" s="16" t="str">
        <f t="shared" si="235"/>
        <v/>
      </c>
      <c r="DO133" s="72" t="str">
        <f t="shared" si="236"/>
        <v/>
      </c>
      <c r="DP133" s="16" t="str">
        <f t="shared" si="237"/>
        <v/>
      </c>
      <c r="DQ133" s="16" t="str">
        <f t="shared" si="238"/>
        <v/>
      </c>
      <c r="DR133" s="2" t="str">
        <f t="shared" si="239"/>
        <v/>
      </c>
      <c r="DS133" s="2" t="str">
        <f t="shared" si="240"/>
        <v/>
      </c>
      <c r="DT133" s="2" t="str">
        <f t="shared" si="241"/>
        <v/>
      </c>
      <c r="DU133" s="2" t="str">
        <f t="shared" si="242"/>
        <v/>
      </c>
      <c r="DV133" s="15"/>
      <c r="DW133" s="17"/>
      <c r="DX133" s="17"/>
      <c r="DY133" s="47" t="str">
        <f t="shared" si="260"/>
        <v/>
      </c>
      <c r="DZ133" s="47" t="str">
        <f t="shared" si="260"/>
        <v/>
      </c>
      <c r="EA133" s="47" t="str">
        <f t="shared" si="260"/>
        <v/>
      </c>
      <c r="EB133" s="47" t="str">
        <f t="shared" si="260"/>
        <v/>
      </c>
      <c r="EC133" s="49" t="str">
        <f t="shared" si="260"/>
        <v/>
      </c>
      <c r="ED133" s="49" t="str">
        <f t="shared" si="260"/>
        <v/>
      </c>
      <c r="EE133" s="47" t="str">
        <f t="shared" si="260"/>
        <v/>
      </c>
      <c r="EF133" s="47" t="str">
        <f t="shared" si="260"/>
        <v/>
      </c>
      <c r="EG133" s="47" t="str">
        <f t="shared" si="260"/>
        <v/>
      </c>
      <c r="EH133" s="6">
        <f t="shared" si="154"/>
        <v>0</v>
      </c>
      <c r="EI133" s="6">
        <f t="shared" si="155"/>
        <v>0</v>
      </c>
      <c r="EJ133" s="2" t="str">
        <f t="shared" si="156"/>
        <v/>
      </c>
      <c r="EK133" s="2" t="str">
        <f t="shared" si="157"/>
        <v/>
      </c>
      <c r="EL133" s="2" t="str">
        <f t="shared" si="259"/>
        <v/>
      </c>
      <c r="EM133" s="2" t="str">
        <f t="shared" si="158"/>
        <v/>
      </c>
      <c r="EN133" s="2" t="str">
        <f t="shared" si="159"/>
        <v/>
      </c>
      <c r="EO133" s="2">
        <f t="shared" si="160"/>
        <v>0</v>
      </c>
      <c r="EP133" s="2">
        <f t="shared" si="243"/>
        <v>0</v>
      </c>
      <c r="EQ133" s="2"/>
      <c r="ER133" s="2"/>
      <c r="ES133" s="2"/>
      <c r="ET133" s="2"/>
      <c r="EU133" s="2"/>
      <c r="EV133" s="2"/>
      <c r="EW133" s="2">
        <f t="shared" si="161"/>
        <v>0</v>
      </c>
      <c r="EX133" s="2">
        <f t="shared" si="162"/>
        <v>0</v>
      </c>
      <c r="EY133" s="2">
        <f t="shared" si="244"/>
        <v>0</v>
      </c>
      <c r="EZ133" s="2">
        <f t="shared" si="163"/>
        <v>0</v>
      </c>
      <c r="FA133" s="2">
        <f t="shared" si="164"/>
        <v>0</v>
      </c>
      <c r="FB133" s="59"/>
      <c r="FC133" s="2">
        <f t="shared" si="165"/>
        <v>0</v>
      </c>
      <c r="FD133" s="2">
        <f t="shared" si="245"/>
        <v>0</v>
      </c>
      <c r="FE133" s="3">
        <f t="shared" si="258"/>
        <v>0</v>
      </c>
      <c r="FF133" s="3">
        <f t="shared" si="246"/>
        <v>0</v>
      </c>
      <c r="FG133" s="3">
        <f t="shared" si="247"/>
        <v>0</v>
      </c>
      <c r="FH133" s="3">
        <f t="shared" si="166"/>
        <v>0</v>
      </c>
      <c r="FI133" s="67">
        <f t="shared" si="167"/>
        <v>0</v>
      </c>
      <c r="FJ133" s="3">
        <f t="shared" si="168"/>
        <v>0</v>
      </c>
      <c r="FK133" s="3">
        <f t="shared" si="169"/>
        <v>0</v>
      </c>
      <c r="FL133" s="3">
        <f t="shared" si="248"/>
        <v>0</v>
      </c>
      <c r="FM133" s="3">
        <f t="shared" si="249"/>
        <v>0</v>
      </c>
      <c r="FN133" s="3">
        <f t="shared" si="250"/>
        <v>0</v>
      </c>
      <c r="FO133" s="2">
        <f t="shared" si="170"/>
        <v>0</v>
      </c>
      <c r="FP133" s="2">
        <f t="shared" si="171"/>
        <v>0</v>
      </c>
      <c r="FQ133" s="2">
        <f t="shared" si="251"/>
        <v>0</v>
      </c>
      <c r="FR133" s="6" t="str">
        <f>IF(A133=1,1,IF(DW133="","",COUNTA($DW$31:DW133)+1))</f>
        <v/>
      </c>
      <c r="FS133" s="6" t="str">
        <f t="shared" si="172"/>
        <v/>
      </c>
      <c r="FT133" s="43">
        <f t="shared" si="252"/>
        <v>0</v>
      </c>
      <c r="FU133" s="23">
        <f t="shared" si="253"/>
        <v>0</v>
      </c>
      <c r="FV133" s="21">
        <f t="shared" si="254"/>
        <v>0</v>
      </c>
    </row>
    <row r="134" spans="1:178">
      <c r="A134" s="4" t="str">
        <f t="shared" si="173"/>
        <v/>
      </c>
      <c r="B134" s="33"/>
      <c r="C134" s="33"/>
      <c r="D134" s="33"/>
      <c r="E134" s="33"/>
      <c r="F134" s="33"/>
      <c r="G134" s="11" t="str">
        <f t="shared" si="140"/>
        <v/>
      </c>
      <c r="H134" s="3" t="str">
        <f t="shared" si="174"/>
        <v/>
      </c>
      <c r="I134" s="3" t="str">
        <f t="shared" si="141"/>
        <v/>
      </c>
      <c r="J134" s="3" t="str">
        <f t="shared" si="175"/>
        <v/>
      </c>
      <c r="K134" s="3" t="str">
        <f t="shared" si="142"/>
        <v/>
      </c>
      <c r="L134" s="2" t="str">
        <f t="shared" si="143"/>
        <v/>
      </c>
      <c r="M134" s="8" t="str">
        <f t="shared" si="176"/>
        <v/>
      </c>
      <c r="N134" s="8" t="str">
        <f t="shared" si="144"/>
        <v/>
      </c>
      <c r="O134" s="8" t="str">
        <f t="shared" si="177"/>
        <v/>
      </c>
      <c r="P134" s="8" t="str">
        <f t="shared" si="145"/>
        <v/>
      </c>
      <c r="Q134" s="2" t="str">
        <f t="shared" si="146"/>
        <v/>
      </c>
      <c r="R134" s="3" t="str">
        <f t="shared" si="147"/>
        <v/>
      </c>
      <c r="S134" s="3" t="str">
        <f t="shared" si="148"/>
        <v/>
      </c>
      <c r="T134" s="3" t="str">
        <f t="shared" si="178"/>
        <v/>
      </c>
      <c r="U134" s="8" t="str">
        <f t="shared" si="149"/>
        <v/>
      </c>
      <c r="V134" s="2" t="str">
        <f t="shared" si="150"/>
        <v/>
      </c>
      <c r="W134" s="2" t="str">
        <f t="shared" si="151"/>
        <v/>
      </c>
      <c r="X134" s="2" t="str">
        <f t="shared" si="255"/>
        <v/>
      </c>
      <c r="Y134" s="2" t="str">
        <f t="shared" si="152"/>
        <v/>
      </c>
      <c r="Z134" s="46" t="str">
        <f t="shared" si="135"/>
        <v/>
      </c>
      <c r="AA134" s="46" t="str">
        <f t="shared" si="179"/>
        <v/>
      </c>
      <c r="AB134" s="47"/>
      <c r="AC134" s="46" t="str">
        <f t="shared" si="180"/>
        <v/>
      </c>
      <c r="AD134" s="47" t="str">
        <f t="shared" si="136"/>
        <v/>
      </c>
      <c r="AE134" s="48" t="str">
        <f t="shared" si="181"/>
        <v/>
      </c>
      <c r="AF134" s="49" t="str">
        <f t="shared" si="264"/>
        <v/>
      </c>
      <c r="AG134" s="49" t="str">
        <f t="shared" si="264"/>
        <v/>
      </c>
      <c r="AH134" s="49" t="str">
        <f t="shared" si="264"/>
        <v/>
      </c>
      <c r="AI134" s="47" t="str">
        <f t="shared" si="264"/>
        <v/>
      </c>
      <c r="AJ134" s="47" t="str">
        <f t="shared" si="264"/>
        <v/>
      </c>
      <c r="AK134" s="46" t="str">
        <f t="shared" si="264"/>
        <v/>
      </c>
      <c r="AL134" s="47"/>
      <c r="AM134" s="53" t="str">
        <f t="shared" si="182"/>
        <v/>
      </c>
      <c r="AN134" s="50" t="str">
        <f t="shared" si="183"/>
        <v/>
      </c>
      <c r="AO134" s="51"/>
      <c r="AP134" s="52" t="str">
        <f t="shared" si="184"/>
        <v/>
      </c>
      <c r="AQ134" s="52" t="str">
        <f t="shared" si="185"/>
        <v/>
      </c>
      <c r="AR134" s="47">
        <f t="shared" si="186"/>
        <v>0</v>
      </c>
      <c r="AS134" s="53" t="str">
        <f t="shared" si="187"/>
        <v/>
      </c>
      <c r="AT134" s="52" t="str">
        <f t="shared" si="188"/>
        <v/>
      </c>
      <c r="AU134" s="9" t="str">
        <f t="shared" si="189"/>
        <v/>
      </c>
      <c r="AV134" s="9" t="str">
        <f t="shared" si="190"/>
        <v/>
      </c>
      <c r="AW134" s="12" t="str">
        <f t="shared" si="191"/>
        <v/>
      </c>
      <c r="AX134" s="9" t="str">
        <f t="shared" si="192"/>
        <v/>
      </c>
      <c r="AY134" s="12" t="str">
        <f t="shared" si="193"/>
        <v/>
      </c>
      <c r="AZ134" s="10" t="str">
        <f t="shared" si="194"/>
        <v/>
      </c>
      <c r="BA134" s="10" t="str">
        <f t="shared" si="195"/>
        <v/>
      </c>
      <c r="BB134" s="10" t="str">
        <f t="shared" si="196"/>
        <v/>
      </c>
      <c r="BC134" s="10" t="str">
        <f t="shared" si="197"/>
        <v/>
      </c>
      <c r="BD134" s="10" t="str">
        <f t="shared" si="198"/>
        <v/>
      </c>
      <c r="BE134" s="12" t="str">
        <f t="shared" si="199"/>
        <v/>
      </c>
      <c r="BF134" s="9" t="str">
        <f t="shared" si="200"/>
        <v/>
      </c>
      <c r="BG134" s="9" t="str">
        <f t="shared" si="201"/>
        <v/>
      </c>
      <c r="BH134" s="7" t="str">
        <f t="shared" si="202"/>
        <v/>
      </c>
      <c r="BI134" s="7" t="str">
        <f t="shared" si="203"/>
        <v/>
      </c>
      <c r="BJ134" s="12" t="str">
        <f t="shared" si="204"/>
        <v/>
      </c>
      <c r="BK134" s="80" t="str">
        <f t="shared" si="205"/>
        <v/>
      </c>
      <c r="BL134" s="7" t="str">
        <f t="shared" si="206"/>
        <v/>
      </c>
      <c r="BM134" s="7" t="str">
        <f t="shared" si="256"/>
        <v/>
      </c>
      <c r="BN134" s="12" t="str">
        <f t="shared" si="207"/>
        <v/>
      </c>
      <c r="BO134" s="9" t="str">
        <f t="shared" si="208"/>
        <v/>
      </c>
      <c r="BP134" s="2" t="str">
        <f t="shared" si="209"/>
        <v/>
      </c>
      <c r="BQ134" s="2" t="str">
        <f t="shared" si="210"/>
        <v/>
      </c>
      <c r="BR134" s="20" t="str">
        <f t="shared" si="263"/>
        <v/>
      </c>
      <c r="BS134" s="20" t="str">
        <f t="shared" si="263"/>
        <v/>
      </c>
      <c r="BT134" s="20" t="str">
        <f t="shared" si="263"/>
        <v/>
      </c>
      <c r="BU134" s="86" t="str">
        <f t="shared" si="211"/>
        <v/>
      </c>
      <c r="BV134" s="86" t="str">
        <f t="shared" si="212"/>
        <v/>
      </c>
      <c r="BW134" s="20" t="str">
        <f t="shared" si="263"/>
        <v/>
      </c>
      <c r="BX134" s="86" t="str">
        <f t="shared" si="263"/>
        <v/>
      </c>
      <c r="BY134" s="86" t="str">
        <f t="shared" si="263"/>
        <v/>
      </c>
      <c r="BZ134" s="86" t="str">
        <f t="shared" si="263"/>
        <v/>
      </c>
      <c r="CA134" s="86" t="str">
        <f t="shared" si="263"/>
        <v/>
      </c>
      <c r="CB134" s="86" t="str">
        <f t="shared" si="263"/>
        <v/>
      </c>
      <c r="CC134" s="86" t="str">
        <f t="shared" si="263"/>
        <v/>
      </c>
      <c r="CD134" s="86" t="str">
        <f t="shared" si="263"/>
        <v/>
      </c>
      <c r="CE134" s="20" t="str">
        <f t="shared" si="257"/>
        <v/>
      </c>
      <c r="CF134" s="14" t="str">
        <f t="shared" si="213"/>
        <v/>
      </c>
      <c r="CG134" s="14" t="str">
        <f t="shared" si="214"/>
        <v/>
      </c>
      <c r="CH134" s="8">
        <f t="shared" si="215"/>
        <v>0</v>
      </c>
      <c r="CI134" s="9" t="str">
        <f t="shared" si="216"/>
        <v/>
      </c>
      <c r="CJ134" s="9" t="str">
        <f t="shared" si="217"/>
        <v/>
      </c>
      <c r="CK134" s="9" t="str">
        <f t="shared" si="218"/>
        <v/>
      </c>
      <c r="CL134" s="9" t="str">
        <f t="shared" si="219"/>
        <v/>
      </c>
      <c r="CM134" s="9" t="str">
        <f t="shared" si="220"/>
        <v/>
      </c>
      <c r="CN134" s="9" t="str">
        <f t="shared" si="221"/>
        <v/>
      </c>
      <c r="CO134" s="9" t="str">
        <f t="shared" si="261"/>
        <v/>
      </c>
      <c r="CP134" s="9" t="str">
        <f t="shared" si="261"/>
        <v/>
      </c>
      <c r="CQ134" s="9" t="str">
        <f t="shared" si="261"/>
        <v/>
      </c>
      <c r="CR134" s="9" t="str">
        <f t="shared" si="261"/>
        <v/>
      </c>
      <c r="CS134" s="9" t="str">
        <f t="shared" si="261"/>
        <v/>
      </c>
      <c r="CT134" s="9" t="str">
        <f t="shared" si="261"/>
        <v/>
      </c>
      <c r="CU134" s="9" t="str">
        <f t="shared" si="261"/>
        <v/>
      </c>
      <c r="CV134" s="9" t="str">
        <f t="shared" si="223"/>
        <v/>
      </c>
      <c r="CW134" s="9" t="str">
        <f t="shared" si="262"/>
        <v/>
      </c>
      <c r="CX134" s="9" t="str">
        <f t="shared" si="262"/>
        <v/>
      </c>
      <c r="CY134" s="9" t="str">
        <f t="shared" si="262"/>
        <v/>
      </c>
      <c r="CZ134" s="9" t="str">
        <f t="shared" si="262"/>
        <v/>
      </c>
      <c r="DA134" s="9" t="str">
        <f t="shared" si="262"/>
        <v/>
      </c>
      <c r="DB134" s="9" t="str">
        <f t="shared" si="262"/>
        <v/>
      </c>
      <c r="DC134" s="9" t="str">
        <f t="shared" si="262"/>
        <v/>
      </c>
      <c r="DD134" s="2" t="str">
        <f t="shared" si="225"/>
        <v/>
      </c>
      <c r="DE134" s="2" t="str">
        <f t="shared" si="226"/>
        <v/>
      </c>
      <c r="DF134" s="2" t="str">
        <f t="shared" si="227"/>
        <v/>
      </c>
      <c r="DG134" s="2" t="str">
        <f t="shared" si="228"/>
        <v/>
      </c>
      <c r="DH134" s="2" t="str">
        <f t="shared" si="229"/>
        <v/>
      </c>
      <c r="DI134" s="2" t="str">
        <f t="shared" si="230"/>
        <v/>
      </c>
      <c r="DJ134" s="2" t="str">
        <f t="shared" si="231"/>
        <v/>
      </c>
      <c r="DK134" s="2" t="str">
        <f t="shared" si="232"/>
        <v/>
      </c>
      <c r="DL134" s="16" t="str">
        <f t="shared" si="233"/>
        <v/>
      </c>
      <c r="DM134" s="16" t="str">
        <f t="shared" si="234"/>
        <v/>
      </c>
      <c r="DN134" s="16" t="str">
        <f t="shared" si="235"/>
        <v/>
      </c>
      <c r="DO134" s="72" t="str">
        <f t="shared" si="236"/>
        <v/>
      </c>
      <c r="DP134" s="16" t="str">
        <f t="shared" si="237"/>
        <v/>
      </c>
      <c r="DQ134" s="16" t="str">
        <f t="shared" si="238"/>
        <v/>
      </c>
      <c r="DR134" s="2" t="str">
        <f t="shared" si="239"/>
        <v/>
      </c>
      <c r="DS134" s="2" t="str">
        <f t="shared" si="240"/>
        <v/>
      </c>
      <c r="DT134" s="2" t="str">
        <f t="shared" si="241"/>
        <v/>
      </c>
      <c r="DU134" s="2" t="str">
        <f t="shared" si="242"/>
        <v/>
      </c>
      <c r="DV134" s="15"/>
      <c r="DW134" s="17"/>
      <c r="DX134" s="17"/>
      <c r="DY134" s="47" t="str">
        <f t="shared" si="260"/>
        <v/>
      </c>
      <c r="DZ134" s="47" t="str">
        <f t="shared" si="260"/>
        <v/>
      </c>
      <c r="EA134" s="47" t="str">
        <f t="shared" si="260"/>
        <v/>
      </c>
      <c r="EB134" s="47" t="str">
        <f t="shared" si="260"/>
        <v/>
      </c>
      <c r="EC134" s="49" t="str">
        <f t="shared" si="260"/>
        <v/>
      </c>
      <c r="ED134" s="49" t="str">
        <f t="shared" si="260"/>
        <v/>
      </c>
      <c r="EE134" s="47" t="str">
        <f t="shared" si="260"/>
        <v/>
      </c>
      <c r="EF134" s="47" t="str">
        <f t="shared" si="260"/>
        <v/>
      </c>
      <c r="EG134" s="47" t="str">
        <f t="shared" si="260"/>
        <v/>
      </c>
      <c r="EH134" s="6">
        <f t="shared" si="154"/>
        <v>0</v>
      </c>
      <c r="EI134" s="6">
        <f t="shared" si="155"/>
        <v>0</v>
      </c>
      <c r="EJ134" s="2" t="str">
        <f t="shared" si="156"/>
        <v/>
      </c>
      <c r="EK134" s="2" t="str">
        <f t="shared" si="157"/>
        <v/>
      </c>
      <c r="EL134" s="2" t="str">
        <f t="shared" si="259"/>
        <v/>
      </c>
      <c r="EM134" s="2" t="str">
        <f t="shared" si="158"/>
        <v/>
      </c>
      <c r="EN134" s="2" t="str">
        <f t="shared" si="159"/>
        <v/>
      </c>
      <c r="EO134" s="2">
        <f t="shared" si="160"/>
        <v>0</v>
      </c>
      <c r="EP134" s="2">
        <f t="shared" si="243"/>
        <v>0</v>
      </c>
      <c r="EQ134" s="2"/>
      <c r="ER134" s="2"/>
      <c r="ES134" s="2"/>
      <c r="ET134" s="2"/>
      <c r="EU134" s="2"/>
      <c r="EV134" s="2"/>
      <c r="EW134" s="2">
        <f t="shared" si="161"/>
        <v>0</v>
      </c>
      <c r="EX134" s="2">
        <f t="shared" si="162"/>
        <v>0</v>
      </c>
      <c r="EY134" s="2">
        <f t="shared" si="244"/>
        <v>0</v>
      </c>
      <c r="EZ134" s="2">
        <f t="shared" si="163"/>
        <v>0</v>
      </c>
      <c r="FA134" s="2">
        <f t="shared" si="164"/>
        <v>0</v>
      </c>
      <c r="FB134" s="59"/>
      <c r="FC134" s="2">
        <f t="shared" si="165"/>
        <v>0</v>
      </c>
      <c r="FD134" s="2">
        <f t="shared" si="245"/>
        <v>0</v>
      </c>
      <c r="FE134" s="3">
        <f t="shared" si="258"/>
        <v>0</v>
      </c>
      <c r="FF134" s="3">
        <f t="shared" si="246"/>
        <v>0</v>
      </c>
      <c r="FG134" s="3">
        <f t="shared" si="247"/>
        <v>0</v>
      </c>
      <c r="FH134" s="3">
        <f t="shared" si="166"/>
        <v>0</v>
      </c>
      <c r="FI134" s="67">
        <f t="shared" si="167"/>
        <v>0</v>
      </c>
      <c r="FJ134" s="3">
        <f t="shared" si="168"/>
        <v>0</v>
      </c>
      <c r="FK134" s="3">
        <f t="shared" si="169"/>
        <v>0</v>
      </c>
      <c r="FL134" s="3">
        <f t="shared" si="248"/>
        <v>0</v>
      </c>
      <c r="FM134" s="3">
        <f t="shared" si="249"/>
        <v>0</v>
      </c>
      <c r="FN134" s="3">
        <f t="shared" si="250"/>
        <v>0</v>
      </c>
      <c r="FO134" s="2">
        <f t="shared" si="170"/>
        <v>0</v>
      </c>
      <c r="FP134" s="2">
        <f t="shared" si="171"/>
        <v>0</v>
      </c>
      <c r="FQ134" s="2">
        <f t="shared" si="251"/>
        <v>0</v>
      </c>
      <c r="FR134" s="6" t="str">
        <f>IF(A134=1,1,IF(DW134="","",COUNTA($DW$31:DW134)+1))</f>
        <v/>
      </c>
      <c r="FS134" s="6" t="str">
        <f t="shared" si="172"/>
        <v/>
      </c>
      <c r="FT134" s="43">
        <f t="shared" si="252"/>
        <v>0</v>
      </c>
      <c r="FU134" s="23">
        <f t="shared" si="253"/>
        <v>0</v>
      </c>
      <c r="FV134" s="21">
        <f t="shared" si="254"/>
        <v>0</v>
      </c>
    </row>
    <row r="135" spans="1:178">
      <c r="A135" s="4" t="str">
        <f t="shared" si="173"/>
        <v/>
      </c>
      <c r="B135" s="33"/>
      <c r="C135" s="33"/>
      <c r="D135" s="33"/>
      <c r="E135" s="33"/>
      <c r="F135" s="33"/>
      <c r="G135" s="11" t="str">
        <f t="shared" si="140"/>
        <v/>
      </c>
      <c r="H135" s="3" t="str">
        <f t="shared" si="174"/>
        <v/>
      </c>
      <c r="I135" s="3" t="str">
        <f t="shared" si="141"/>
        <v/>
      </c>
      <c r="J135" s="3" t="str">
        <f t="shared" si="175"/>
        <v/>
      </c>
      <c r="K135" s="3" t="str">
        <f t="shared" si="142"/>
        <v/>
      </c>
      <c r="L135" s="2" t="str">
        <f t="shared" si="143"/>
        <v/>
      </c>
      <c r="M135" s="8" t="str">
        <f t="shared" si="176"/>
        <v/>
      </c>
      <c r="N135" s="8" t="str">
        <f t="shared" si="144"/>
        <v/>
      </c>
      <c r="O135" s="8" t="str">
        <f t="shared" si="177"/>
        <v/>
      </c>
      <c r="P135" s="8" t="str">
        <f t="shared" si="145"/>
        <v/>
      </c>
      <c r="Q135" s="2" t="str">
        <f t="shared" si="146"/>
        <v/>
      </c>
      <c r="R135" s="3" t="str">
        <f t="shared" si="147"/>
        <v/>
      </c>
      <c r="S135" s="3" t="str">
        <f t="shared" si="148"/>
        <v/>
      </c>
      <c r="T135" s="3" t="str">
        <f t="shared" si="178"/>
        <v/>
      </c>
      <c r="U135" s="8" t="str">
        <f t="shared" si="149"/>
        <v/>
      </c>
      <c r="V135" s="2" t="str">
        <f t="shared" si="150"/>
        <v/>
      </c>
      <c r="W135" s="2" t="str">
        <f t="shared" si="151"/>
        <v/>
      </c>
      <c r="X135" s="2" t="str">
        <f t="shared" si="255"/>
        <v/>
      </c>
      <c r="Y135" s="2" t="str">
        <f t="shared" si="152"/>
        <v/>
      </c>
      <c r="Z135" s="46" t="str">
        <f t="shared" si="135"/>
        <v/>
      </c>
      <c r="AA135" s="46" t="str">
        <f t="shared" si="179"/>
        <v/>
      </c>
      <c r="AB135" s="47"/>
      <c r="AC135" s="46" t="str">
        <f t="shared" si="180"/>
        <v/>
      </c>
      <c r="AD135" s="47" t="str">
        <f t="shared" si="136"/>
        <v/>
      </c>
      <c r="AE135" s="48" t="str">
        <f t="shared" si="181"/>
        <v/>
      </c>
      <c r="AF135" s="49" t="str">
        <f t="shared" si="264"/>
        <v/>
      </c>
      <c r="AG135" s="49" t="str">
        <f t="shared" si="264"/>
        <v/>
      </c>
      <c r="AH135" s="49" t="str">
        <f t="shared" si="264"/>
        <v/>
      </c>
      <c r="AI135" s="47" t="str">
        <f t="shared" si="264"/>
        <v/>
      </c>
      <c r="AJ135" s="47" t="str">
        <f t="shared" si="264"/>
        <v/>
      </c>
      <c r="AK135" s="46" t="str">
        <f t="shared" si="264"/>
        <v/>
      </c>
      <c r="AL135" s="47"/>
      <c r="AM135" s="53" t="str">
        <f t="shared" si="182"/>
        <v/>
      </c>
      <c r="AN135" s="50" t="str">
        <f t="shared" si="183"/>
        <v/>
      </c>
      <c r="AO135" s="51"/>
      <c r="AP135" s="52" t="str">
        <f t="shared" si="184"/>
        <v/>
      </c>
      <c r="AQ135" s="52" t="str">
        <f t="shared" si="185"/>
        <v/>
      </c>
      <c r="AR135" s="47">
        <f t="shared" si="186"/>
        <v>0</v>
      </c>
      <c r="AS135" s="53" t="str">
        <f t="shared" si="187"/>
        <v/>
      </c>
      <c r="AT135" s="52" t="str">
        <f t="shared" si="188"/>
        <v/>
      </c>
      <c r="AU135" s="9" t="str">
        <f t="shared" si="189"/>
        <v/>
      </c>
      <c r="AV135" s="9" t="str">
        <f t="shared" si="190"/>
        <v/>
      </c>
      <c r="AW135" s="12" t="str">
        <f t="shared" si="191"/>
        <v/>
      </c>
      <c r="AX135" s="9" t="str">
        <f t="shared" si="192"/>
        <v/>
      </c>
      <c r="AY135" s="12" t="str">
        <f t="shared" si="193"/>
        <v/>
      </c>
      <c r="AZ135" s="10" t="str">
        <f t="shared" si="194"/>
        <v/>
      </c>
      <c r="BA135" s="10" t="str">
        <f t="shared" si="195"/>
        <v/>
      </c>
      <c r="BB135" s="10" t="str">
        <f t="shared" si="196"/>
        <v/>
      </c>
      <c r="BC135" s="10" t="str">
        <f t="shared" si="197"/>
        <v/>
      </c>
      <c r="BD135" s="10" t="str">
        <f t="shared" si="198"/>
        <v/>
      </c>
      <c r="BE135" s="12" t="str">
        <f t="shared" si="199"/>
        <v/>
      </c>
      <c r="BF135" s="9" t="str">
        <f t="shared" si="200"/>
        <v/>
      </c>
      <c r="BG135" s="9" t="str">
        <f t="shared" si="201"/>
        <v/>
      </c>
      <c r="BH135" s="7" t="str">
        <f t="shared" si="202"/>
        <v/>
      </c>
      <c r="BI135" s="7" t="str">
        <f t="shared" si="203"/>
        <v/>
      </c>
      <c r="BJ135" s="12" t="str">
        <f t="shared" si="204"/>
        <v/>
      </c>
      <c r="BK135" s="80" t="str">
        <f t="shared" si="205"/>
        <v/>
      </c>
      <c r="BL135" s="7" t="str">
        <f t="shared" si="206"/>
        <v/>
      </c>
      <c r="BM135" s="7" t="str">
        <f t="shared" si="256"/>
        <v/>
      </c>
      <c r="BN135" s="12" t="str">
        <f t="shared" si="207"/>
        <v/>
      </c>
      <c r="BO135" s="9" t="str">
        <f t="shared" si="208"/>
        <v/>
      </c>
      <c r="BP135" s="2" t="str">
        <f t="shared" si="209"/>
        <v/>
      </c>
      <c r="BQ135" s="2" t="str">
        <f t="shared" si="210"/>
        <v/>
      </c>
      <c r="BR135" s="20" t="str">
        <f t="shared" si="263"/>
        <v/>
      </c>
      <c r="BS135" s="20" t="str">
        <f t="shared" si="263"/>
        <v/>
      </c>
      <c r="BT135" s="20" t="str">
        <f t="shared" si="263"/>
        <v/>
      </c>
      <c r="BU135" s="86" t="str">
        <f t="shared" si="211"/>
        <v/>
      </c>
      <c r="BV135" s="86" t="str">
        <f t="shared" si="212"/>
        <v/>
      </c>
      <c r="BW135" s="20" t="str">
        <f t="shared" si="263"/>
        <v/>
      </c>
      <c r="BX135" s="86" t="str">
        <f t="shared" si="263"/>
        <v/>
      </c>
      <c r="BY135" s="86" t="str">
        <f t="shared" si="263"/>
        <v/>
      </c>
      <c r="BZ135" s="86" t="str">
        <f t="shared" si="263"/>
        <v/>
      </c>
      <c r="CA135" s="86" t="str">
        <f t="shared" si="263"/>
        <v/>
      </c>
      <c r="CB135" s="86" t="str">
        <f t="shared" si="263"/>
        <v/>
      </c>
      <c r="CC135" s="86" t="str">
        <f t="shared" si="263"/>
        <v/>
      </c>
      <c r="CD135" s="86" t="str">
        <f t="shared" si="263"/>
        <v/>
      </c>
      <c r="CE135" s="20" t="str">
        <f t="shared" si="257"/>
        <v/>
      </c>
      <c r="CF135" s="14" t="str">
        <f t="shared" si="213"/>
        <v/>
      </c>
      <c r="CG135" s="14" t="str">
        <f t="shared" si="214"/>
        <v/>
      </c>
      <c r="CH135" s="8">
        <f t="shared" si="215"/>
        <v>0</v>
      </c>
      <c r="CI135" s="9" t="str">
        <f t="shared" si="216"/>
        <v/>
      </c>
      <c r="CJ135" s="9" t="str">
        <f t="shared" si="217"/>
        <v/>
      </c>
      <c r="CK135" s="9" t="str">
        <f t="shared" si="218"/>
        <v/>
      </c>
      <c r="CL135" s="9" t="str">
        <f t="shared" si="219"/>
        <v/>
      </c>
      <c r="CM135" s="9" t="str">
        <f t="shared" si="220"/>
        <v/>
      </c>
      <c r="CN135" s="9" t="str">
        <f t="shared" si="221"/>
        <v/>
      </c>
      <c r="CO135" s="9" t="str">
        <f t="shared" si="261"/>
        <v/>
      </c>
      <c r="CP135" s="9" t="str">
        <f t="shared" si="261"/>
        <v/>
      </c>
      <c r="CQ135" s="9" t="str">
        <f t="shared" si="261"/>
        <v/>
      </c>
      <c r="CR135" s="9" t="str">
        <f t="shared" si="261"/>
        <v/>
      </c>
      <c r="CS135" s="9" t="str">
        <f t="shared" si="261"/>
        <v/>
      </c>
      <c r="CT135" s="9" t="str">
        <f t="shared" si="261"/>
        <v/>
      </c>
      <c r="CU135" s="9" t="str">
        <f t="shared" si="261"/>
        <v/>
      </c>
      <c r="CV135" s="9" t="str">
        <f t="shared" si="223"/>
        <v/>
      </c>
      <c r="CW135" s="9" t="str">
        <f t="shared" si="262"/>
        <v/>
      </c>
      <c r="CX135" s="9" t="str">
        <f t="shared" si="262"/>
        <v/>
      </c>
      <c r="CY135" s="9" t="str">
        <f t="shared" si="262"/>
        <v/>
      </c>
      <c r="CZ135" s="9" t="str">
        <f t="shared" si="262"/>
        <v/>
      </c>
      <c r="DA135" s="9" t="str">
        <f t="shared" si="262"/>
        <v/>
      </c>
      <c r="DB135" s="9" t="str">
        <f t="shared" si="262"/>
        <v/>
      </c>
      <c r="DC135" s="9" t="str">
        <f t="shared" si="262"/>
        <v/>
      </c>
      <c r="DD135" s="2" t="str">
        <f t="shared" si="225"/>
        <v/>
      </c>
      <c r="DE135" s="2" t="str">
        <f t="shared" si="226"/>
        <v/>
      </c>
      <c r="DF135" s="2" t="str">
        <f t="shared" si="227"/>
        <v/>
      </c>
      <c r="DG135" s="2" t="str">
        <f t="shared" si="228"/>
        <v/>
      </c>
      <c r="DH135" s="2" t="str">
        <f t="shared" si="229"/>
        <v/>
      </c>
      <c r="DI135" s="2" t="str">
        <f t="shared" si="230"/>
        <v/>
      </c>
      <c r="DJ135" s="2" t="str">
        <f t="shared" si="231"/>
        <v/>
      </c>
      <c r="DK135" s="2" t="str">
        <f t="shared" si="232"/>
        <v/>
      </c>
      <c r="DL135" s="16" t="str">
        <f t="shared" si="233"/>
        <v/>
      </c>
      <c r="DM135" s="16" t="str">
        <f t="shared" si="234"/>
        <v/>
      </c>
      <c r="DN135" s="16" t="str">
        <f t="shared" si="235"/>
        <v/>
      </c>
      <c r="DO135" s="72" t="str">
        <f t="shared" si="236"/>
        <v/>
      </c>
      <c r="DP135" s="16" t="str">
        <f t="shared" si="237"/>
        <v/>
      </c>
      <c r="DQ135" s="16" t="str">
        <f t="shared" si="238"/>
        <v/>
      </c>
      <c r="DR135" s="2" t="str">
        <f t="shared" si="239"/>
        <v/>
      </c>
      <c r="DS135" s="2" t="str">
        <f t="shared" si="240"/>
        <v/>
      </c>
      <c r="DT135" s="2" t="str">
        <f t="shared" si="241"/>
        <v/>
      </c>
      <c r="DU135" s="2" t="str">
        <f t="shared" si="242"/>
        <v/>
      </c>
      <c r="DV135" s="15"/>
      <c r="DW135" s="17"/>
      <c r="DX135" s="17"/>
      <c r="DY135" s="47" t="str">
        <f t="shared" si="260"/>
        <v/>
      </c>
      <c r="DZ135" s="47" t="str">
        <f t="shared" si="260"/>
        <v/>
      </c>
      <c r="EA135" s="47" t="str">
        <f t="shared" si="260"/>
        <v/>
      </c>
      <c r="EB135" s="47" t="str">
        <f t="shared" si="260"/>
        <v/>
      </c>
      <c r="EC135" s="49" t="str">
        <f t="shared" si="260"/>
        <v/>
      </c>
      <c r="ED135" s="49" t="str">
        <f t="shared" si="260"/>
        <v/>
      </c>
      <c r="EE135" s="47" t="str">
        <f t="shared" si="260"/>
        <v/>
      </c>
      <c r="EF135" s="47" t="str">
        <f t="shared" si="260"/>
        <v/>
      </c>
      <c r="EG135" s="47" t="str">
        <f t="shared" si="260"/>
        <v/>
      </c>
      <c r="EH135" s="6">
        <f t="shared" si="154"/>
        <v>0</v>
      </c>
      <c r="EI135" s="6">
        <f t="shared" si="155"/>
        <v>0</v>
      </c>
      <c r="EJ135" s="2" t="str">
        <f t="shared" si="156"/>
        <v/>
      </c>
      <c r="EK135" s="2" t="str">
        <f t="shared" si="157"/>
        <v/>
      </c>
      <c r="EL135" s="2" t="str">
        <f t="shared" si="259"/>
        <v/>
      </c>
      <c r="EM135" s="2" t="str">
        <f t="shared" si="158"/>
        <v/>
      </c>
      <c r="EN135" s="2" t="str">
        <f t="shared" si="159"/>
        <v/>
      </c>
      <c r="EO135" s="2">
        <f t="shared" si="160"/>
        <v>0</v>
      </c>
      <c r="EP135" s="2">
        <f t="shared" si="243"/>
        <v>0</v>
      </c>
      <c r="EQ135" s="2"/>
      <c r="ER135" s="2"/>
      <c r="ES135" s="2"/>
      <c r="ET135" s="2"/>
      <c r="EU135" s="2"/>
      <c r="EV135" s="2"/>
      <c r="EW135" s="2">
        <f t="shared" si="161"/>
        <v>0</v>
      </c>
      <c r="EX135" s="2">
        <f t="shared" si="162"/>
        <v>0</v>
      </c>
      <c r="EY135" s="2">
        <f t="shared" si="244"/>
        <v>0</v>
      </c>
      <c r="EZ135" s="2">
        <f t="shared" si="163"/>
        <v>0</v>
      </c>
      <c r="FA135" s="2">
        <f t="shared" si="164"/>
        <v>0</v>
      </c>
      <c r="FB135" s="59"/>
      <c r="FC135" s="2">
        <f t="shared" si="165"/>
        <v>0</v>
      </c>
      <c r="FD135" s="2">
        <f t="shared" si="245"/>
        <v>0</v>
      </c>
      <c r="FE135" s="3">
        <f t="shared" si="258"/>
        <v>0</v>
      </c>
      <c r="FF135" s="3">
        <f t="shared" si="246"/>
        <v>0</v>
      </c>
      <c r="FG135" s="3">
        <f t="shared" si="247"/>
        <v>0</v>
      </c>
      <c r="FH135" s="3">
        <f t="shared" si="166"/>
        <v>0</v>
      </c>
      <c r="FI135" s="67">
        <f t="shared" si="167"/>
        <v>0</v>
      </c>
      <c r="FJ135" s="3">
        <f t="shared" si="168"/>
        <v>0</v>
      </c>
      <c r="FK135" s="3">
        <f t="shared" si="169"/>
        <v>0</v>
      </c>
      <c r="FL135" s="3">
        <f t="shared" si="248"/>
        <v>0</v>
      </c>
      <c r="FM135" s="3">
        <f t="shared" si="249"/>
        <v>0</v>
      </c>
      <c r="FN135" s="3">
        <f t="shared" si="250"/>
        <v>0</v>
      </c>
      <c r="FO135" s="2">
        <f t="shared" si="170"/>
        <v>0</v>
      </c>
      <c r="FP135" s="2">
        <f t="shared" si="171"/>
        <v>0</v>
      </c>
      <c r="FQ135" s="2">
        <f t="shared" si="251"/>
        <v>0</v>
      </c>
      <c r="FR135" s="6" t="str">
        <f>IF(A135=1,1,IF(DW135="","",COUNTA($DW$31:DW135)+1))</f>
        <v/>
      </c>
      <c r="FS135" s="6" t="str">
        <f t="shared" si="172"/>
        <v/>
      </c>
      <c r="FT135" s="43">
        <f t="shared" si="252"/>
        <v>0</v>
      </c>
      <c r="FU135" s="23">
        <f t="shared" si="253"/>
        <v>0</v>
      </c>
      <c r="FV135" s="21">
        <f t="shared" si="254"/>
        <v>0</v>
      </c>
    </row>
    <row r="136" spans="1:178">
      <c r="A136" s="4" t="str">
        <f t="shared" si="173"/>
        <v/>
      </c>
      <c r="B136" s="33"/>
      <c r="C136" s="33"/>
      <c r="D136" s="33"/>
      <c r="E136" s="33"/>
      <c r="F136" s="33"/>
      <c r="G136" s="11" t="str">
        <f t="shared" si="140"/>
        <v/>
      </c>
      <c r="H136" s="3" t="str">
        <f t="shared" si="174"/>
        <v/>
      </c>
      <c r="I136" s="3" t="str">
        <f t="shared" si="141"/>
        <v/>
      </c>
      <c r="J136" s="3" t="str">
        <f t="shared" si="175"/>
        <v/>
      </c>
      <c r="K136" s="3" t="str">
        <f t="shared" si="142"/>
        <v/>
      </c>
      <c r="L136" s="2" t="str">
        <f t="shared" si="143"/>
        <v/>
      </c>
      <c r="M136" s="8" t="str">
        <f t="shared" si="176"/>
        <v/>
      </c>
      <c r="N136" s="8" t="str">
        <f t="shared" si="144"/>
        <v/>
      </c>
      <c r="O136" s="8" t="str">
        <f t="shared" si="177"/>
        <v/>
      </c>
      <c r="P136" s="8" t="str">
        <f t="shared" si="145"/>
        <v/>
      </c>
      <c r="Q136" s="2" t="str">
        <f t="shared" si="146"/>
        <v/>
      </c>
      <c r="R136" s="3" t="str">
        <f t="shared" si="147"/>
        <v/>
      </c>
      <c r="S136" s="3" t="str">
        <f t="shared" si="148"/>
        <v/>
      </c>
      <c r="T136" s="3" t="str">
        <f t="shared" si="178"/>
        <v/>
      </c>
      <c r="U136" s="8" t="str">
        <f t="shared" si="149"/>
        <v/>
      </c>
      <c r="V136" s="2" t="str">
        <f t="shared" si="150"/>
        <v/>
      </c>
      <c r="W136" s="2" t="str">
        <f t="shared" si="151"/>
        <v/>
      </c>
      <c r="X136" s="2" t="str">
        <f t="shared" si="255"/>
        <v/>
      </c>
      <c r="Y136" s="2" t="str">
        <f t="shared" si="152"/>
        <v/>
      </c>
      <c r="Z136" s="46" t="str">
        <f t="shared" si="135"/>
        <v/>
      </c>
      <c r="AA136" s="46" t="str">
        <f t="shared" si="179"/>
        <v/>
      </c>
      <c r="AB136" s="47"/>
      <c r="AC136" s="46" t="str">
        <f t="shared" si="180"/>
        <v/>
      </c>
      <c r="AD136" s="47" t="str">
        <f t="shared" si="136"/>
        <v/>
      </c>
      <c r="AE136" s="48" t="str">
        <f t="shared" si="181"/>
        <v/>
      </c>
      <c r="AF136" s="49" t="str">
        <f t="shared" si="264"/>
        <v/>
      </c>
      <c r="AG136" s="49" t="str">
        <f t="shared" si="264"/>
        <v/>
      </c>
      <c r="AH136" s="49" t="str">
        <f t="shared" si="264"/>
        <v/>
      </c>
      <c r="AI136" s="47" t="str">
        <f t="shared" si="264"/>
        <v/>
      </c>
      <c r="AJ136" s="47" t="str">
        <f t="shared" si="264"/>
        <v/>
      </c>
      <c r="AK136" s="46" t="str">
        <f t="shared" si="264"/>
        <v/>
      </c>
      <c r="AL136" s="47"/>
      <c r="AM136" s="53" t="str">
        <f t="shared" si="182"/>
        <v/>
      </c>
      <c r="AN136" s="50" t="str">
        <f t="shared" si="183"/>
        <v/>
      </c>
      <c r="AO136" s="51"/>
      <c r="AP136" s="52" t="str">
        <f t="shared" si="184"/>
        <v/>
      </c>
      <c r="AQ136" s="52" t="str">
        <f t="shared" si="185"/>
        <v/>
      </c>
      <c r="AR136" s="47">
        <f t="shared" si="186"/>
        <v>0</v>
      </c>
      <c r="AS136" s="53" t="str">
        <f t="shared" si="187"/>
        <v/>
      </c>
      <c r="AT136" s="52" t="str">
        <f t="shared" si="188"/>
        <v/>
      </c>
      <c r="AU136" s="9" t="str">
        <f t="shared" si="189"/>
        <v/>
      </c>
      <c r="AV136" s="9" t="str">
        <f t="shared" si="190"/>
        <v/>
      </c>
      <c r="AW136" s="12" t="str">
        <f t="shared" si="191"/>
        <v/>
      </c>
      <c r="AX136" s="9" t="str">
        <f t="shared" si="192"/>
        <v/>
      </c>
      <c r="AY136" s="12" t="str">
        <f t="shared" si="193"/>
        <v/>
      </c>
      <c r="AZ136" s="10" t="str">
        <f t="shared" si="194"/>
        <v/>
      </c>
      <c r="BA136" s="10" t="str">
        <f t="shared" si="195"/>
        <v/>
      </c>
      <c r="BB136" s="10" t="str">
        <f t="shared" si="196"/>
        <v/>
      </c>
      <c r="BC136" s="10" t="str">
        <f t="shared" si="197"/>
        <v/>
      </c>
      <c r="BD136" s="10" t="str">
        <f t="shared" si="198"/>
        <v/>
      </c>
      <c r="BE136" s="12" t="str">
        <f t="shared" si="199"/>
        <v/>
      </c>
      <c r="BF136" s="9" t="str">
        <f t="shared" si="200"/>
        <v/>
      </c>
      <c r="BG136" s="9" t="str">
        <f t="shared" si="201"/>
        <v/>
      </c>
      <c r="BH136" s="7" t="str">
        <f t="shared" si="202"/>
        <v/>
      </c>
      <c r="BI136" s="7" t="str">
        <f t="shared" si="203"/>
        <v/>
      </c>
      <c r="BJ136" s="12" t="str">
        <f t="shared" si="204"/>
        <v/>
      </c>
      <c r="BK136" s="80" t="str">
        <f t="shared" si="205"/>
        <v/>
      </c>
      <c r="BL136" s="7" t="str">
        <f t="shared" si="206"/>
        <v/>
      </c>
      <c r="BM136" s="7" t="str">
        <f t="shared" si="256"/>
        <v/>
      </c>
      <c r="BN136" s="12" t="str">
        <f t="shared" si="207"/>
        <v/>
      </c>
      <c r="BO136" s="9" t="str">
        <f t="shared" si="208"/>
        <v/>
      </c>
      <c r="BP136" s="2" t="str">
        <f t="shared" si="209"/>
        <v/>
      </c>
      <c r="BQ136" s="2" t="str">
        <f t="shared" si="210"/>
        <v/>
      </c>
      <c r="BR136" s="20" t="str">
        <f t="shared" si="263"/>
        <v/>
      </c>
      <c r="BS136" s="20" t="str">
        <f t="shared" si="263"/>
        <v/>
      </c>
      <c r="BT136" s="20" t="str">
        <f t="shared" si="263"/>
        <v/>
      </c>
      <c r="BU136" s="86" t="str">
        <f t="shared" si="211"/>
        <v/>
      </c>
      <c r="BV136" s="86" t="str">
        <f t="shared" si="212"/>
        <v/>
      </c>
      <c r="BW136" s="20" t="str">
        <f t="shared" si="263"/>
        <v/>
      </c>
      <c r="BX136" s="86" t="str">
        <f t="shared" si="263"/>
        <v/>
      </c>
      <c r="BY136" s="86" t="str">
        <f t="shared" si="263"/>
        <v/>
      </c>
      <c r="BZ136" s="86" t="str">
        <f t="shared" si="263"/>
        <v/>
      </c>
      <c r="CA136" s="86" t="str">
        <f t="shared" si="263"/>
        <v/>
      </c>
      <c r="CB136" s="86" t="str">
        <f t="shared" si="263"/>
        <v/>
      </c>
      <c r="CC136" s="86" t="str">
        <f t="shared" si="263"/>
        <v/>
      </c>
      <c r="CD136" s="86" t="str">
        <f t="shared" si="263"/>
        <v/>
      </c>
      <c r="CE136" s="20" t="str">
        <f t="shared" si="257"/>
        <v/>
      </c>
      <c r="CF136" s="14" t="str">
        <f t="shared" si="213"/>
        <v/>
      </c>
      <c r="CG136" s="14" t="str">
        <f t="shared" si="214"/>
        <v/>
      </c>
      <c r="CH136" s="8">
        <f t="shared" si="215"/>
        <v>0</v>
      </c>
      <c r="CI136" s="9" t="str">
        <f t="shared" si="216"/>
        <v/>
      </c>
      <c r="CJ136" s="9" t="str">
        <f t="shared" si="217"/>
        <v/>
      </c>
      <c r="CK136" s="9" t="str">
        <f t="shared" si="218"/>
        <v/>
      </c>
      <c r="CL136" s="9" t="str">
        <f t="shared" si="219"/>
        <v/>
      </c>
      <c r="CM136" s="9" t="str">
        <f t="shared" si="220"/>
        <v/>
      </c>
      <c r="CN136" s="9" t="str">
        <f t="shared" si="221"/>
        <v/>
      </c>
      <c r="CO136" s="9" t="str">
        <f t="shared" si="261"/>
        <v/>
      </c>
      <c r="CP136" s="9" t="str">
        <f t="shared" si="261"/>
        <v/>
      </c>
      <c r="CQ136" s="9" t="str">
        <f t="shared" si="261"/>
        <v/>
      </c>
      <c r="CR136" s="9" t="str">
        <f t="shared" si="261"/>
        <v/>
      </c>
      <c r="CS136" s="9" t="str">
        <f t="shared" si="261"/>
        <v/>
      </c>
      <c r="CT136" s="9" t="str">
        <f t="shared" si="261"/>
        <v/>
      </c>
      <c r="CU136" s="9" t="str">
        <f t="shared" si="261"/>
        <v/>
      </c>
      <c r="CV136" s="9" t="str">
        <f t="shared" si="223"/>
        <v/>
      </c>
      <c r="CW136" s="9" t="str">
        <f t="shared" si="262"/>
        <v/>
      </c>
      <c r="CX136" s="9" t="str">
        <f t="shared" si="262"/>
        <v/>
      </c>
      <c r="CY136" s="9" t="str">
        <f t="shared" si="262"/>
        <v/>
      </c>
      <c r="CZ136" s="9" t="str">
        <f t="shared" si="262"/>
        <v/>
      </c>
      <c r="DA136" s="9" t="str">
        <f t="shared" si="262"/>
        <v/>
      </c>
      <c r="DB136" s="9" t="str">
        <f t="shared" si="262"/>
        <v/>
      </c>
      <c r="DC136" s="9" t="str">
        <f t="shared" si="262"/>
        <v/>
      </c>
      <c r="DD136" s="2" t="str">
        <f t="shared" si="225"/>
        <v/>
      </c>
      <c r="DE136" s="2" t="str">
        <f t="shared" si="226"/>
        <v/>
      </c>
      <c r="DF136" s="2" t="str">
        <f t="shared" si="227"/>
        <v/>
      </c>
      <c r="DG136" s="2" t="str">
        <f t="shared" si="228"/>
        <v/>
      </c>
      <c r="DH136" s="2" t="str">
        <f t="shared" si="229"/>
        <v/>
      </c>
      <c r="DI136" s="2" t="str">
        <f t="shared" si="230"/>
        <v/>
      </c>
      <c r="DJ136" s="2" t="str">
        <f t="shared" si="231"/>
        <v/>
      </c>
      <c r="DK136" s="2" t="str">
        <f t="shared" si="232"/>
        <v/>
      </c>
      <c r="DL136" s="16" t="str">
        <f t="shared" si="233"/>
        <v/>
      </c>
      <c r="DM136" s="16" t="str">
        <f t="shared" si="234"/>
        <v/>
      </c>
      <c r="DN136" s="16" t="str">
        <f t="shared" si="235"/>
        <v/>
      </c>
      <c r="DO136" s="72" t="str">
        <f t="shared" si="236"/>
        <v/>
      </c>
      <c r="DP136" s="16" t="str">
        <f t="shared" si="237"/>
        <v/>
      </c>
      <c r="DQ136" s="16" t="str">
        <f t="shared" si="238"/>
        <v/>
      </c>
      <c r="DR136" s="2" t="str">
        <f t="shared" si="239"/>
        <v/>
      </c>
      <c r="DS136" s="2" t="str">
        <f t="shared" si="240"/>
        <v/>
      </c>
      <c r="DT136" s="2" t="str">
        <f t="shared" si="241"/>
        <v/>
      </c>
      <c r="DU136" s="2" t="str">
        <f t="shared" si="242"/>
        <v/>
      </c>
      <c r="DV136" s="15"/>
      <c r="DW136" s="17"/>
      <c r="DX136" s="17"/>
      <c r="DY136" s="47" t="str">
        <f t="shared" si="260"/>
        <v/>
      </c>
      <c r="DZ136" s="47" t="str">
        <f t="shared" si="260"/>
        <v/>
      </c>
      <c r="EA136" s="47" t="str">
        <f t="shared" si="260"/>
        <v/>
      </c>
      <c r="EB136" s="47" t="str">
        <f t="shared" si="260"/>
        <v/>
      </c>
      <c r="EC136" s="49" t="str">
        <f t="shared" si="260"/>
        <v/>
      </c>
      <c r="ED136" s="49" t="str">
        <f t="shared" si="260"/>
        <v/>
      </c>
      <c r="EE136" s="47" t="str">
        <f t="shared" si="260"/>
        <v/>
      </c>
      <c r="EF136" s="47" t="str">
        <f t="shared" si="260"/>
        <v/>
      </c>
      <c r="EG136" s="47" t="str">
        <f t="shared" si="260"/>
        <v/>
      </c>
      <c r="EH136" s="6">
        <f t="shared" si="154"/>
        <v>0</v>
      </c>
      <c r="EI136" s="6">
        <f t="shared" si="155"/>
        <v>0</v>
      </c>
      <c r="EJ136" s="2" t="str">
        <f t="shared" si="156"/>
        <v/>
      </c>
      <c r="EK136" s="2" t="str">
        <f t="shared" si="157"/>
        <v/>
      </c>
      <c r="EL136" s="2" t="str">
        <f t="shared" si="259"/>
        <v/>
      </c>
      <c r="EM136" s="2" t="str">
        <f t="shared" si="158"/>
        <v/>
      </c>
      <c r="EN136" s="2" t="str">
        <f t="shared" si="159"/>
        <v/>
      </c>
      <c r="EO136" s="2">
        <f t="shared" si="160"/>
        <v>0</v>
      </c>
      <c r="EP136" s="2">
        <f t="shared" si="243"/>
        <v>0</v>
      </c>
      <c r="EQ136" s="2"/>
      <c r="ER136" s="2"/>
      <c r="ES136" s="2"/>
      <c r="ET136" s="2"/>
      <c r="EU136" s="2"/>
      <c r="EV136" s="2"/>
      <c r="EW136" s="2">
        <f t="shared" si="161"/>
        <v>0</v>
      </c>
      <c r="EX136" s="2">
        <f t="shared" si="162"/>
        <v>0</v>
      </c>
      <c r="EY136" s="2">
        <f t="shared" si="244"/>
        <v>0</v>
      </c>
      <c r="EZ136" s="2">
        <f t="shared" si="163"/>
        <v>0</v>
      </c>
      <c r="FA136" s="2">
        <f t="shared" si="164"/>
        <v>0</v>
      </c>
      <c r="FB136" s="59"/>
      <c r="FC136" s="2">
        <f t="shared" si="165"/>
        <v>0</v>
      </c>
      <c r="FD136" s="2">
        <f t="shared" si="245"/>
        <v>0</v>
      </c>
      <c r="FE136" s="3">
        <f t="shared" si="258"/>
        <v>0</v>
      </c>
      <c r="FF136" s="3">
        <f t="shared" si="246"/>
        <v>0</v>
      </c>
      <c r="FG136" s="3">
        <f t="shared" si="247"/>
        <v>0</v>
      </c>
      <c r="FH136" s="3">
        <f t="shared" si="166"/>
        <v>0</v>
      </c>
      <c r="FI136" s="67">
        <f t="shared" si="167"/>
        <v>0</v>
      </c>
      <c r="FJ136" s="3">
        <f t="shared" si="168"/>
        <v>0</v>
      </c>
      <c r="FK136" s="3">
        <f t="shared" si="169"/>
        <v>0</v>
      </c>
      <c r="FL136" s="3">
        <f t="shared" si="248"/>
        <v>0</v>
      </c>
      <c r="FM136" s="3">
        <f t="shared" si="249"/>
        <v>0</v>
      </c>
      <c r="FN136" s="3">
        <f t="shared" si="250"/>
        <v>0</v>
      </c>
      <c r="FO136" s="2">
        <f t="shared" si="170"/>
        <v>0</v>
      </c>
      <c r="FP136" s="2">
        <f t="shared" si="171"/>
        <v>0</v>
      </c>
      <c r="FQ136" s="2">
        <f t="shared" si="251"/>
        <v>0</v>
      </c>
      <c r="FR136" s="6" t="str">
        <f>IF(A136=1,1,IF(DW136="","",COUNTA($DW$31:DW136)+1))</f>
        <v/>
      </c>
      <c r="FS136" s="6" t="str">
        <f t="shared" si="172"/>
        <v/>
      </c>
      <c r="FT136" s="43">
        <f t="shared" si="252"/>
        <v>0</v>
      </c>
      <c r="FU136" s="23">
        <f t="shared" si="253"/>
        <v>0</v>
      </c>
      <c r="FV136" s="21">
        <f t="shared" si="254"/>
        <v>0</v>
      </c>
    </row>
    <row r="137" spans="1:178">
      <c r="A137" s="4" t="str">
        <f t="shared" si="173"/>
        <v/>
      </c>
      <c r="B137" s="33"/>
      <c r="C137" s="33"/>
      <c r="D137" s="33"/>
      <c r="E137" s="33"/>
      <c r="F137" s="33"/>
      <c r="G137" s="11" t="str">
        <f t="shared" si="140"/>
        <v/>
      </c>
      <c r="H137" s="3" t="str">
        <f t="shared" si="174"/>
        <v/>
      </c>
      <c r="I137" s="3" t="str">
        <f t="shared" si="141"/>
        <v/>
      </c>
      <c r="J137" s="3" t="str">
        <f t="shared" si="175"/>
        <v/>
      </c>
      <c r="K137" s="3" t="str">
        <f t="shared" si="142"/>
        <v/>
      </c>
      <c r="L137" s="2" t="str">
        <f t="shared" si="143"/>
        <v/>
      </c>
      <c r="M137" s="8" t="str">
        <f t="shared" si="176"/>
        <v/>
      </c>
      <c r="N137" s="8" t="str">
        <f t="shared" si="144"/>
        <v/>
      </c>
      <c r="O137" s="8" t="str">
        <f t="shared" si="177"/>
        <v/>
      </c>
      <c r="P137" s="8" t="str">
        <f t="shared" si="145"/>
        <v/>
      </c>
      <c r="Q137" s="2" t="str">
        <f t="shared" si="146"/>
        <v/>
      </c>
      <c r="R137" s="3" t="str">
        <f t="shared" si="147"/>
        <v/>
      </c>
      <c r="S137" s="3" t="str">
        <f t="shared" si="148"/>
        <v/>
      </c>
      <c r="T137" s="3" t="str">
        <f t="shared" si="178"/>
        <v/>
      </c>
      <c r="U137" s="8" t="str">
        <f t="shared" si="149"/>
        <v/>
      </c>
      <c r="V137" s="2" t="str">
        <f t="shared" si="150"/>
        <v/>
      </c>
      <c r="W137" s="2" t="str">
        <f t="shared" si="151"/>
        <v/>
      </c>
      <c r="X137" s="2" t="str">
        <f t="shared" si="255"/>
        <v/>
      </c>
      <c r="Y137" s="2" t="str">
        <f t="shared" si="152"/>
        <v/>
      </c>
      <c r="Z137" s="46" t="str">
        <f t="shared" si="135"/>
        <v/>
      </c>
      <c r="AA137" s="46" t="str">
        <f t="shared" si="179"/>
        <v/>
      </c>
      <c r="AB137" s="47"/>
      <c r="AC137" s="46" t="str">
        <f t="shared" si="180"/>
        <v/>
      </c>
      <c r="AD137" s="47" t="str">
        <f t="shared" si="136"/>
        <v/>
      </c>
      <c r="AE137" s="48" t="str">
        <f t="shared" si="181"/>
        <v/>
      </c>
      <c r="AF137" s="49" t="str">
        <f t="shared" si="264"/>
        <v/>
      </c>
      <c r="AG137" s="49" t="str">
        <f t="shared" si="264"/>
        <v/>
      </c>
      <c r="AH137" s="49" t="str">
        <f t="shared" si="264"/>
        <v/>
      </c>
      <c r="AI137" s="47" t="str">
        <f t="shared" si="264"/>
        <v/>
      </c>
      <c r="AJ137" s="47" t="str">
        <f t="shared" si="264"/>
        <v/>
      </c>
      <c r="AK137" s="46" t="str">
        <f t="shared" si="264"/>
        <v/>
      </c>
      <c r="AL137" s="47"/>
      <c r="AM137" s="53" t="str">
        <f t="shared" si="182"/>
        <v/>
      </c>
      <c r="AN137" s="50" t="str">
        <f t="shared" si="183"/>
        <v/>
      </c>
      <c r="AO137" s="51"/>
      <c r="AP137" s="52" t="str">
        <f t="shared" si="184"/>
        <v/>
      </c>
      <c r="AQ137" s="52" t="str">
        <f t="shared" si="185"/>
        <v/>
      </c>
      <c r="AR137" s="47">
        <f t="shared" si="186"/>
        <v>0</v>
      </c>
      <c r="AS137" s="53" t="str">
        <f t="shared" si="187"/>
        <v/>
      </c>
      <c r="AT137" s="52" t="str">
        <f t="shared" si="188"/>
        <v/>
      </c>
      <c r="AU137" s="9" t="str">
        <f t="shared" si="189"/>
        <v/>
      </c>
      <c r="AV137" s="9" t="str">
        <f t="shared" si="190"/>
        <v/>
      </c>
      <c r="AW137" s="12" t="str">
        <f t="shared" si="191"/>
        <v/>
      </c>
      <c r="AX137" s="9" t="str">
        <f t="shared" si="192"/>
        <v/>
      </c>
      <c r="AY137" s="12" t="str">
        <f t="shared" si="193"/>
        <v/>
      </c>
      <c r="AZ137" s="10" t="str">
        <f t="shared" si="194"/>
        <v/>
      </c>
      <c r="BA137" s="10" t="str">
        <f t="shared" si="195"/>
        <v/>
      </c>
      <c r="BB137" s="10" t="str">
        <f t="shared" si="196"/>
        <v/>
      </c>
      <c r="BC137" s="10" t="str">
        <f t="shared" si="197"/>
        <v/>
      </c>
      <c r="BD137" s="10" t="str">
        <f t="shared" si="198"/>
        <v/>
      </c>
      <c r="BE137" s="12" t="str">
        <f t="shared" si="199"/>
        <v/>
      </c>
      <c r="BF137" s="9" t="str">
        <f t="shared" si="200"/>
        <v/>
      </c>
      <c r="BG137" s="9" t="str">
        <f t="shared" si="201"/>
        <v/>
      </c>
      <c r="BH137" s="7" t="str">
        <f t="shared" si="202"/>
        <v/>
      </c>
      <c r="BI137" s="7" t="str">
        <f t="shared" si="203"/>
        <v/>
      </c>
      <c r="BJ137" s="12" t="str">
        <f t="shared" si="204"/>
        <v/>
      </c>
      <c r="BK137" s="80" t="str">
        <f t="shared" si="205"/>
        <v/>
      </c>
      <c r="BL137" s="7" t="str">
        <f t="shared" si="206"/>
        <v/>
      </c>
      <c r="BM137" s="7" t="str">
        <f t="shared" si="256"/>
        <v/>
      </c>
      <c r="BN137" s="12" t="str">
        <f t="shared" si="207"/>
        <v/>
      </c>
      <c r="BO137" s="9" t="str">
        <f t="shared" si="208"/>
        <v/>
      </c>
      <c r="BP137" s="2" t="str">
        <f t="shared" si="209"/>
        <v/>
      </c>
      <c r="BQ137" s="2" t="str">
        <f t="shared" si="210"/>
        <v/>
      </c>
      <c r="BR137" s="20" t="str">
        <f t="shared" si="263"/>
        <v/>
      </c>
      <c r="BS137" s="20" t="str">
        <f t="shared" si="263"/>
        <v/>
      </c>
      <c r="BT137" s="20" t="str">
        <f t="shared" si="263"/>
        <v/>
      </c>
      <c r="BU137" s="86" t="str">
        <f t="shared" si="211"/>
        <v/>
      </c>
      <c r="BV137" s="86" t="str">
        <f t="shared" si="212"/>
        <v/>
      </c>
      <c r="BW137" s="20" t="str">
        <f t="shared" si="263"/>
        <v/>
      </c>
      <c r="BX137" s="86" t="str">
        <f t="shared" si="263"/>
        <v/>
      </c>
      <c r="BY137" s="86" t="str">
        <f t="shared" si="263"/>
        <v/>
      </c>
      <c r="BZ137" s="86" t="str">
        <f t="shared" si="263"/>
        <v/>
      </c>
      <c r="CA137" s="86" t="str">
        <f t="shared" si="263"/>
        <v/>
      </c>
      <c r="CB137" s="86" t="str">
        <f t="shared" si="263"/>
        <v/>
      </c>
      <c r="CC137" s="86" t="str">
        <f t="shared" si="263"/>
        <v/>
      </c>
      <c r="CD137" s="86" t="str">
        <f t="shared" si="263"/>
        <v/>
      </c>
      <c r="CE137" s="20" t="str">
        <f t="shared" si="257"/>
        <v/>
      </c>
      <c r="CF137" s="14" t="str">
        <f t="shared" si="213"/>
        <v/>
      </c>
      <c r="CG137" s="14" t="str">
        <f t="shared" si="214"/>
        <v/>
      </c>
      <c r="CH137" s="8">
        <f t="shared" si="215"/>
        <v>0</v>
      </c>
      <c r="CI137" s="9" t="str">
        <f t="shared" si="216"/>
        <v/>
      </c>
      <c r="CJ137" s="9" t="str">
        <f t="shared" si="217"/>
        <v/>
      </c>
      <c r="CK137" s="9" t="str">
        <f t="shared" si="218"/>
        <v/>
      </c>
      <c r="CL137" s="9" t="str">
        <f t="shared" si="219"/>
        <v/>
      </c>
      <c r="CM137" s="9" t="str">
        <f t="shared" si="220"/>
        <v/>
      </c>
      <c r="CN137" s="9" t="str">
        <f t="shared" si="221"/>
        <v/>
      </c>
      <c r="CO137" s="9" t="str">
        <f t="shared" si="261"/>
        <v/>
      </c>
      <c r="CP137" s="9" t="str">
        <f t="shared" si="261"/>
        <v/>
      </c>
      <c r="CQ137" s="9" t="str">
        <f t="shared" si="261"/>
        <v/>
      </c>
      <c r="CR137" s="9" t="str">
        <f t="shared" si="261"/>
        <v/>
      </c>
      <c r="CS137" s="9" t="str">
        <f t="shared" si="261"/>
        <v/>
      </c>
      <c r="CT137" s="9" t="str">
        <f t="shared" si="261"/>
        <v/>
      </c>
      <c r="CU137" s="9" t="str">
        <f t="shared" si="261"/>
        <v/>
      </c>
      <c r="CV137" s="9" t="str">
        <f t="shared" si="223"/>
        <v/>
      </c>
      <c r="CW137" s="9" t="str">
        <f t="shared" si="262"/>
        <v/>
      </c>
      <c r="CX137" s="9" t="str">
        <f t="shared" si="262"/>
        <v/>
      </c>
      <c r="CY137" s="9" t="str">
        <f t="shared" si="262"/>
        <v/>
      </c>
      <c r="CZ137" s="9" t="str">
        <f t="shared" si="262"/>
        <v/>
      </c>
      <c r="DA137" s="9" t="str">
        <f t="shared" si="262"/>
        <v/>
      </c>
      <c r="DB137" s="9" t="str">
        <f t="shared" si="262"/>
        <v/>
      </c>
      <c r="DC137" s="9" t="str">
        <f t="shared" si="262"/>
        <v/>
      </c>
      <c r="DD137" s="2" t="str">
        <f t="shared" si="225"/>
        <v/>
      </c>
      <c r="DE137" s="2" t="str">
        <f t="shared" si="226"/>
        <v/>
      </c>
      <c r="DF137" s="2" t="str">
        <f t="shared" si="227"/>
        <v/>
      </c>
      <c r="DG137" s="2" t="str">
        <f t="shared" si="228"/>
        <v/>
      </c>
      <c r="DH137" s="2" t="str">
        <f t="shared" si="229"/>
        <v/>
      </c>
      <c r="DI137" s="2" t="str">
        <f t="shared" si="230"/>
        <v/>
      </c>
      <c r="DJ137" s="2" t="str">
        <f t="shared" si="231"/>
        <v/>
      </c>
      <c r="DK137" s="2" t="str">
        <f t="shared" si="232"/>
        <v/>
      </c>
      <c r="DL137" s="16" t="str">
        <f t="shared" si="233"/>
        <v/>
      </c>
      <c r="DM137" s="16" t="str">
        <f t="shared" si="234"/>
        <v/>
      </c>
      <c r="DN137" s="16" t="str">
        <f t="shared" si="235"/>
        <v/>
      </c>
      <c r="DO137" s="72" t="str">
        <f t="shared" si="236"/>
        <v/>
      </c>
      <c r="DP137" s="16" t="str">
        <f t="shared" si="237"/>
        <v/>
      </c>
      <c r="DQ137" s="16" t="str">
        <f t="shared" si="238"/>
        <v/>
      </c>
      <c r="DR137" s="2" t="str">
        <f t="shared" si="239"/>
        <v/>
      </c>
      <c r="DS137" s="2" t="str">
        <f t="shared" si="240"/>
        <v/>
      </c>
      <c r="DT137" s="2" t="str">
        <f t="shared" si="241"/>
        <v/>
      </c>
      <c r="DU137" s="2" t="str">
        <f t="shared" si="242"/>
        <v/>
      </c>
      <c r="DV137" s="15"/>
      <c r="DW137" s="17"/>
      <c r="DX137" s="17"/>
      <c r="DY137" s="47" t="str">
        <f t="shared" si="260"/>
        <v/>
      </c>
      <c r="DZ137" s="47" t="str">
        <f t="shared" si="260"/>
        <v/>
      </c>
      <c r="EA137" s="47" t="str">
        <f t="shared" si="260"/>
        <v/>
      </c>
      <c r="EB137" s="47" t="str">
        <f t="shared" si="260"/>
        <v/>
      </c>
      <c r="EC137" s="49" t="str">
        <f t="shared" si="260"/>
        <v/>
      </c>
      <c r="ED137" s="49" t="str">
        <f t="shared" si="260"/>
        <v/>
      </c>
      <c r="EE137" s="47" t="str">
        <f t="shared" si="260"/>
        <v/>
      </c>
      <c r="EF137" s="47" t="str">
        <f t="shared" si="260"/>
        <v/>
      </c>
      <c r="EG137" s="47" t="str">
        <f t="shared" si="260"/>
        <v/>
      </c>
      <c r="EH137" s="6">
        <f t="shared" si="154"/>
        <v>0</v>
      </c>
      <c r="EI137" s="6">
        <f t="shared" si="155"/>
        <v>0</v>
      </c>
      <c r="EJ137" s="2" t="str">
        <f t="shared" si="156"/>
        <v/>
      </c>
      <c r="EK137" s="2" t="str">
        <f t="shared" si="157"/>
        <v/>
      </c>
      <c r="EL137" s="2" t="str">
        <f t="shared" si="259"/>
        <v/>
      </c>
      <c r="EM137" s="2" t="str">
        <f t="shared" si="158"/>
        <v/>
      </c>
      <c r="EN137" s="2" t="str">
        <f t="shared" si="159"/>
        <v/>
      </c>
      <c r="EO137" s="2">
        <f t="shared" si="160"/>
        <v>0</v>
      </c>
      <c r="EP137" s="2">
        <f t="shared" si="243"/>
        <v>0</v>
      </c>
      <c r="EQ137" s="2"/>
      <c r="ER137" s="2"/>
      <c r="ES137" s="2"/>
      <c r="ET137" s="2"/>
      <c r="EU137" s="2"/>
      <c r="EV137" s="2"/>
      <c r="EW137" s="2">
        <f t="shared" si="161"/>
        <v>0</v>
      </c>
      <c r="EX137" s="2">
        <f t="shared" si="162"/>
        <v>0</v>
      </c>
      <c r="EY137" s="2">
        <f t="shared" si="244"/>
        <v>0</v>
      </c>
      <c r="EZ137" s="2">
        <f t="shared" si="163"/>
        <v>0</v>
      </c>
      <c r="FA137" s="2">
        <f t="shared" si="164"/>
        <v>0</v>
      </c>
      <c r="FB137" s="59"/>
      <c r="FC137" s="2">
        <f t="shared" si="165"/>
        <v>0</v>
      </c>
      <c r="FD137" s="2">
        <f t="shared" si="245"/>
        <v>0</v>
      </c>
      <c r="FE137" s="3">
        <f t="shared" si="258"/>
        <v>0</v>
      </c>
      <c r="FF137" s="3">
        <f t="shared" si="246"/>
        <v>0</v>
      </c>
      <c r="FG137" s="3">
        <f t="shared" si="247"/>
        <v>0</v>
      </c>
      <c r="FH137" s="3">
        <f t="shared" si="166"/>
        <v>0</v>
      </c>
      <c r="FI137" s="67">
        <f t="shared" si="167"/>
        <v>0</v>
      </c>
      <c r="FJ137" s="3">
        <f t="shared" si="168"/>
        <v>0</v>
      </c>
      <c r="FK137" s="3">
        <f t="shared" si="169"/>
        <v>0</v>
      </c>
      <c r="FL137" s="3">
        <f t="shared" si="248"/>
        <v>0</v>
      </c>
      <c r="FM137" s="3">
        <f t="shared" si="249"/>
        <v>0</v>
      </c>
      <c r="FN137" s="3">
        <f t="shared" si="250"/>
        <v>0</v>
      </c>
      <c r="FO137" s="2">
        <f t="shared" si="170"/>
        <v>0</v>
      </c>
      <c r="FP137" s="2">
        <f t="shared" si="171"/>
        <v>0</v>
      </c>
      <c r="FQ137" s="2">
        <f t="shared" si="251"/>
        <v>0</v>
      </c>
      <c r="FR137" s="6" t="str">
        <f>IF(A137=1,1,IF(DW137="","",COUNTA($DW$31:DW137)+1))</f>
        <v/>
      </c>
      <c r="FS137" s="6" t="str">
        <f t="shared" si="172"/>
        <v/>
      </c>
      <c r="FT137" s="43">
        <f t="shared" si="252"/>
        <v>0</v>
      </c>
      <c r="FU137" s="23">
        <f t="shared" si="253"/>
        <v>0</v>
      </c>
      <c r="FV137" s="21">
        <f t="shared" si="254"/>
        <v>0</v>
      </c>
    </row>
    <row r="138" spans="1:178">
      <c r="A138" s="4" t="str">
        <f t="shared" si="173"/>
        <v/>
      </c>
      <c r="B138" s="33"/>
      <c r="C138" s="33"/>
      <c r="D138" s="33"/>
      <c r="E138" s="33"/>
      <c r="F138" s="33"/>
      <c r="G138" s="11" t="str">
        <f t="shared" si="140"/>
        <v/>
      </c>
      <c r="H138" s="3" t="str">
        <f t="shared" si="174"/>
        <v/>
      </c>
      <c r="I138" s="3" t="str">
        <f t="shared" si="141"/>
        <v/>
      </c>
      <c r="J138" s="3" t="str">
        <f t="shared" si="175"/>
        <v/>
      </c>
      <c r="K138" s="3" t="str">
        <f t="shared" si="142"/>
        <v/>
      </c>
      <c r="L138" s="2" t="str">
        <f t="shared" si="143"/>
        <v/>
      </c>
      <c r="M138" s="8" t="str">
        <f t="shared" si="176"/>
        <v/>
      </c>
      <c r="N138" s="8" t="str">
        <f t="shared" si="144"/>
        <v/>
      </c>
      <c r="O138" s="8" t="str">
        <f t="shared" si="177"/>
        <v/>
      </c>
      <c r="P138" s="8" t="str">
        <f t="shared" si="145"/>
        <v/>
      </c>
      <c r="Q138" s="2" t="str">
        <f t="shared" si="146"/>
        <v/>
      </c>
      <c r="R138" s="3" t="str">
        <f t="shared" si="147"/>
        <v/>
      </c>
      <c r="S138" s="3" t="str">
        <f t="shared" si="148"/>
        <v/>
      </c>
      <c r="T138" s="3" t="str">
        <f t="shared" si="178"/>
        <v/>
      </c>
      <c r="U138" s="8" t="str">
        <f t="shared" si="149"/>
        <v/>
      </c>
      <c r="V138" s="2" t="str">
        <f t="shared" si="150"/>
        <v/>
      </c>
      <c r="W138" s="2" t="str">
        <f t="shared" si="151"/>
        <v/>
      </c>
      <c r="X138" s="2" t="str">
        <f t="shared" si="255"/>
        <v/>
      </c>
      <c r="Y138" s="2" t="str">
        <f t="shared" si="152"/>
        <v/>
      </c>
      <c r="Z138" s="46" t="str">
        <f t="shared" ref="Z138:Z151" si="265">IF(A138="","",$Z$30)</f>
        <v/>
      </c>
      <c r="AA138" s="46" t="str">
        <f t="shared" si="179"/>
        <v/>
      </c>
      <c r="AB138" s="47"/>
      <c r="AC138" s="46" t="str">
        <f t="shared" si="180"/>
        <v/>
      </c>
      <c r="AD138" s="47" t="str">
        <f t="shared" ref="AD138:AD151" si="266">IF(A138="","",$AD$30)</f>
        <v/>
      </c>
      <c r="AE138" s="48" t="str">
        <f t="shared" si="181"/>
        <v/>
      </c>
      <c r="AF138" s="49" t="str">
        <f t="shared" si="264"/>
        <v/>
      </c>
      <c r="AG138" s="49" t="str">
        <f t="shared" si="264"/>
        <v/>
      </c>
      <c r="AH138" s="49" t="str">
        <f t="shared" si="264"/>
        <v/>
      </c>
      <c r="AI138" s="47" t="str">
        <f t="shared" si="264"/>
        <v/>
      </c>
      <c r="AJ138" s="47" t="str">
        <f t="shared" si="264"/>
        <v/>
      </c>
      <c r="AK138" s="46" t="str">
        <f t="shared" si="264"/>
        <v/>
      </c>
      <c r="AL138" s="47"/>
      <c r="AM138" s="53" t="str">
        <f t="shared" si="182"/>
        <v/>
      </c>
      <c r="AN138" s="50" t="str">
        <f t="shared" si="183"/>
        <v/>
      </c>
      <c r="AO138" s="51"/>
      <c r="AP138" s="52" t="str">
        <f t="shared" si="184"/>
        <v/>
      </c>
      <c r="AQ138" s="52" t="str">
        <f t="shared" si="185"/>
        <v/>
      </c>
      <c r="AR138" s="47">
        <f t="shared" si="186"/>
        <v>0</v>
      </c>
      <c r="AS138" s="53" t="str">
        <f t="shared" si="187"/>
        <v/>
      </c>
      <c r="AT138" s="52" t="str">
        <f t="shared" si="188"/>
        <v/>
      </c>
      <c r="AU138" s="9" t="str">
        <f t="shared" si="189"/>
        <v/>
      </c>
      <c r="AV138" s="9" t="str">
        <f t="shared" si="190"/>
        <v/>
      </c>
      <c r="AW138" s="12" t="str">
        <f t="shared" si="191"/>
        <v/>
      </c>
      <c r="AX138" s="9" t="str">
        <f t="shared" si="192"/>
        <v/>
      </c>
      <c r="AY138" s="12" t="str">
        <f t="shared" si="193"/>
        <v/>
      </c>
      <c r="AZ138" s="10" t="str">
        <f t="shared" si="194"/>
        <v/>
      </c>
      <c r="BA138" s="10" t="str">
        <f t="shared" si="195"/>
        <v/>
      </c>
      <c r="BB138" s="10" t="str">
        <f t="shared" si="196"/>
        <v/>
      </c>
      <c r="BC138" s="10" t="str">
        <f t="shared" si="197"/>
        <v/>
      </c>
      <c r="BD138" s="10" t="str">
        <f t="shared" si="198"/>
        <v/>
      </c>
      <c r="BE138" s="12" t="str">
        <f t="shared" si="199"/>
        <v/>
      </c>
      <c r="BF138" s="9" t="str">
        <f t="shared" si="200"/>
        <v/>
      </c>
      <c r="BG138" s="9" t="str">
        <f t="shared" si="201"/>
        <v/>
      </c>
      <c r="BH138" s="7" t="str">
        <f t="shared" si="202"/>
        <v/>
      </c>
      <c r="BI138" s="7" t="str">
        <f t="shared" si="203"/>
        <v/>
      </c>
      <c r="BJ138" s="12" t="str">
        <f t="shared" si="204"/>
        <v/>
      </c>
      <c r="BK138" s="80" t="str">
        <f t="shared" si="205"/>
        <v/>
      </c>
      <c r="BL138" s="7" t="str">
        <f t="shared" si="206"/>
        <v/>
      </c>
      <c r="BM138" s="7" t="str">
        <f t="shared" si="256"/>
        <v/>
      </c>
      <c r="BN138" s="12" t="str">
        <f t="shared" si="207"/>
        <v/>
      </c>
      <c r="BO138" s="9" t="str">
        <f t="shared" si="208"/>
        <v/>
      </c>
      <c r="BP138" s="2" t="str">
        <f t="shared" si="209"/>
        <v/>
      </c>
      <c r="BQ138" s="2" t="str">
        <f t="shared" si="210"/>
        <v/>
      </c>
      <c r="BR138" s="20" t="str">
        <f t="shared" si="263"/>
        <v/>
      </c>
      <c r="BS138" s="20" t="str">
        <f t="shared" si="263"/>
        <v/>
      </c>
      <c r="BT138" s="20" t="str">
        <f t="shared" si="263"/>
        <v/>
      </c>
      <c r="BU138" s="86" t="str">
        <f t="shared" si="211"/>
        <v/>
      </c>
      <c r="BV138" s="86" t="str">
        <f t="shared" si="212"/>
        <v/>
      </c>
      <c r="BW138" s="20" t="str">
        <f t="shared" si="263"/>
        <v/>
      </c>
      <c r="BX138" s="86" t="str">
        <f t="shared" si="263"/>
        <v/>
      </c>
      <c r="BY138" s="86" t="str">
        <f t="shared" si="263"/>
        <v/>
      </c>
      <c r="BZ138" s="86" t="str">
        <f t="shared" si="263"/>
        <v/>
      </c>
      <c r="CA138" s="86" t="str">
        <f t="shared" si="263"/>
        <v/>
      </c>
      <c r="CB138" s="86" t="str">
        <f t="shared" si="263"/>
        <v/>
      </c>
      <c r="CC138" s="86" t="str">
        <f t="shared" si="263"/>
        <v/>
      </c>
      <c r="CD138" s="86" t="str">
        <f t="shared" si="263"/>
        <v/>
      </c>
      <c r="CE138" s="20" t="str">
        <f t="shared" si="257"/>
        <v/>
      </c>
      <c r="CF138" s="14" t="str">
        <f t="shared" si="213"/>
        <v/>
      </c>
      <c r="CG138" s="14" t="str">
        <f t="shared" si="214"/>
        <v/>
      </c>
      <c r="CH138" s="8">
        <f t="shared" si="215"/>
        <v>0</v>
      </c>
      <c r="CI138" s="9" t="str">
        <f t="shared" si="216"/>
        <v/>
      </c>
      <c r="CJ138" s="9" t="str">
        <f t="shared" si="217"/>
        <v/>
      </c>
      <c r="CK138" s="9" t="str">
        <f t="shared" si="218"/>
        <v/>
      </c>
      <c r="CL138" s="9" t="str">
        <f t="shared" si="219"/>
        <v/>
      </c>
      <c r="CM138" s="9" t="str">
        <f t="shared" si="220"/>
        <v/>
      </c>
      <c r="CN138" s="9" t="str">
        <f t="shared" si="221"/>
        <v/>
      </c>
      <c r="CO138" s="9" t="str">
        <f t="shared" si="261"/>
        <v/>
      </c>
      <c r="CP138" s="9" t="str">
        <f t="shared" si="261"/>
        <v/>
      </c>
      <c r="CQ138" s="9" t="str">
        <f t="shared" si="261"/>
        <v/>
      </c>
      <c r="CR138" s="9" t="str">
        <f t="shared" si="261"/>
        <v/>
      </c>
      <c r="CS138" s="9" t="str">
        <f t="shared" si="261"/>
        <v/>
      </c>
      <c r="CT138" s="9" t="str">
        <f t="shared" si="261"/>
        <v/>
      </c>
      <c r="CU138" s="9" t="str">
        <f t="shared" si="261"/>
        <v/>
      </c>
      <c r="CV138" s="9" t="str">
        <f t="shared" si="223"/>
        <v/>
      </c>
      <c r="CW138" s="9" t="str">
        <f t="shared" si="262"/>
        <v/>
      </c>
      <c r="CX138" s="9" t="str">
        <f t="shared" si="262"/>
        <v/>
      </c>
      <c r="CY138" s="9" t="str">
        <f t="shared" si="262"/>
        <v/>
      </c>
      <c r="CZ138" s="9" t="str">
        <f t="shared" si="262"/>
        <v/>
      </c>
      <c r="DA138" s="9" t="str">
        <f t="shared" si="262"/>
        <v/>
      </c>
      <c r="DB138" s="9" t="str">
        <f t="shared" si="262"/>
        <v/>
      </c>
      <c r="DC138" s="9" t="str">
        <f t="shared" si="262"/>
        <v/>
      </c>
      <c r="DD138" s="2" t="str">
        <f t="shared" si="225"/>
        <v/>
      </c>
      <c r="DE138" s="2" t="str">
        <f t="shared" si="226"/>
        <v/>
      </c>
      <c r="DF138" s="2" t="str">
        <f t="shared" si="227"/>
        <v/>
      </c>
      <c r="DG138" s="2" t="str">
        <f t="shared" si="228"/>
        <v/>
      </c>
      <c r="DH138" s="2" t="str">
        <f t="shared" si="229"/>
        <v/>
      </c>
      <c r="DI138" s="2" t="str">
        <f t="shared" si="230"/>
        <v/>
      </c>
      <c r="DJ138" s="2" t="str">
        <f t="shared" si="231"/>
        <v/>
      </c>
      <c r="DK138" s="2" t="str">
        <f t="shared" si="232"/>
        <v/>
      </c>
      <c r="DL138" s="16" t="str">
        <f t="shared" si="233"/>
        <v/>
      </c>
      <c r="DM138" s="16" t="str">
        <f t="shared" si="234"/>
        <v/>
      </c>
      <c r="DN138" s="16" t="str">
        <f t="shared" si="235"/>
        <v/>
      </c>
      <c r="DO138" s="72" t="str">
        <f t="shared" si="236"/>
        <v/>
      </c>
      <c r="DP138" s="16" t="str">
        <f t="shared" si="237"/>
        <v/>
      </c>
      <c r="DQ138" s="16" t="str">
        <f t="shared" si="238"/>
        <v/>
      </c>
      <c r="DR138" s="2" t="str">
        <f t="shared" si="239"/>
        <v/>
      </c>
      <c r="DS138" s="2" t="str">
        <f t="shared" si="240"/>
        <v/>
      </c>
      <c r="DT138" s="2" t="str">
        <f t="shared" si="241"/>
        <v/>
      </c>
      <c r="DU138" s="2" t="str">
        <f t="shared" si="242"/>
        <v/>
      </c>
      <c r="DV138" s="15"/>
      <c r="DW138" s="17"/>
      <c r="DX138" s="17"/>
      <c r="DY138" s="47" t="str">
        <f t="shared" si="260"/>
        <v/>
      </c>
      <c r="DZ138" s="47" t="str">
        <f t="shared" si="260"/>
        <v/>
      </c>
      <c r="EA138" s="47" t="str">
        <f t="shared" si="260"/>
        <v/>
      </c>
      <c r="EB138" s="47" t="str">
        <f t="shared" si="260"/>
        <v/>
      </c>
      <c r="EC138" s="49" t="str">
        <f t="shared" si="260"/>
        <v/>
      </c>
      <c r="ED138" s="49" t="str">
        <f t="shared" si="260"/>
        <v/>
      </c>
      <c r="EE138" s="47" t="str">
        <f t="shared" si="260"/>
        <v/>
      </c>
      <c r="EF138" s="47" t="str">
        <f t="shared" si="260"/>
        <v/>
      </c>
      <c r="EG138" s="47" t="str">
        <f t="shared" si="260"/>
        <v/>
      </c>
      <c r="EH138" s="6">
        <f t="shared" si="154"/>
        <v>0</v>
      </c>
      <c r="EI138" s="6">
        <f t="shared" si="155"/>
        <v>0</v>
      </c>
      <c r="EJ138" s="2" t="str">
        <f t="shared" si="156"/>
        <v/>
      </c>
      <c r="EK138" s="2" t="str">
        <f t="shared" si="157"/>
        <v/>
      </c>
      <c r="EL138" s="2" t="str">
        <f t="shared" si="259"/>
        <v/>
      </c>
      <c r="EM138" s="2" t="str">
        <f t="shared" si="158"/>
        <v/>
      </c>
      <c r="EN138" s="2" t="str">
        <f t="shared" si="159"/>
        <v/>
      </c>
      <c r="EO138" s="2">
        <f t="shared" si="160"/>
        <v>0</v>
      </c>
      <c r="EP138" s="2">
        <f t="shared" si="243"/>
        <v>0</v>
      </c>
      <c r="EQ138" s="2"/>
      <c r="ER138" s="2"/>
      <c r="ES138" s="2"/>
      <c r="ET138" s="2"/>
      <c r="EU138" s="2"/>
      <c r="EV138" s="2"/>
      <c r="EW138" s="2">
        <f t="shared" si="161"/>
        <v>0</v>
      </c>
      <c r="EX138" s="2">
        <f t="shared" si="162"/>
        <v>0</v>
      </c>
      <c r="EY138" s="2">
        <f t="shared" si="244"/>
        <v>0</v>
      </c>
      <c r="EZ138" s="2">
        <f t="shared" si="163"/>
        <v>0</v>
      </c>
      <c r="FA138" s="2">
        <f t="shared" si="164"/>
        <v>0</v>
      </c>
      <c r="FB138" s="59"/>
      <c r="FC138" s="2">
        <f t="shared" si="165"/>
        <v>0</v>
      </c>
      <c r="FD138" s="2">
        <f t="shared" si="245"/>
        <v>0</v>
      </c>
      <c r="FE138" s="3">
        <f t="shared" si="258"/>
        <v>0</v>
      </c>
      <c r="FF138" s="3">
        <f t="shared" si="246"/>
        <v>0</v>
      </c>
      <c r="FG138" s="3">
        <f t="shared" si="247"/>
        <v>0</v>
      </c>
      <c r="FH138" s="3">
        <f t="shared" si="166"/>
        <v>0</v>
      </c>
      <c r="FI138" s="67">
        <f t="shared" si="167"/>
        <v>0</v>
      </c>
      <c r="FJ138" s="3">
        <f t="shared" si="168"/>
        <v>0</v>
      </c>
      <c r="FK138" s="3">
        <f t="shared" si="169"/>
        <v>0</v>
      </c>
      <c r="FL138" s="3">
        <f t="shared" si="248"/>
        <v>0</v>
      </c>
      <c r="FM138" s="3">
        <f t="shared" si="249"/>
        <v>0</v>
      </c>
      <c r="FN138" s="3">
        <f t="shared" si="250"/>
        <v>0</v>
      </c>
      <c r="FO138" s="2">
        <f t="shared" si="170"/>
        <v>0</v>
      </c>
      <c r="FP138" s="2">
        <f t="shared" si="171"/>
        <v>0</v>
      </c>
      <c r="FQ138" s="2">
        <f t="shared" si="251"/>
        <v>0</v>
      </c>
      <c r="FR138" s="6" t="str">
        <f>IF(A138=1,1,IF(DW138="","",COUNTA($DW$31:DW138)+1))</f>
        <v/>
      </c>
      <c r="FS138" s="6" t="str">
        <f t="shared" si="172"/>
        <v/>
      </c>
      <c r="FT138" s="43">
        <f t="shared" si="252"/>
        <v>0</v>
      </c>
      <c r="FU138" s="23">
        <f t="shared" si="253"/>
        <v>0</v>
      </c>
      <c r="FV138" s="21">
        <f t="shared" si="254"/>
        <v>0</v>
      </c>
    </row>
    <row r="139" spans="1:178">
      <c r="A139" s="4" t="str">
        <f t="shared" si="173"/>
        <v/>
      </c>
      <c r="B139" s="33"/>
      <c r="C139" s="33"/>
      <c r="D139" s="33"/>
      <c r="E139" s="33"/>
      <c r="F139" s="33"/>
      <c r="G139" s="11" t="str">
        <f t="shared" si="140"/>
        <v/>
      </c>
      <c r="H139" s="3" t="str">
        <f t="shared" si="174"/>
        <v/>
      </c>
      <c r="I139" s="3" t="str">
        <f t="shared" si="141"/>
        <v/>
      </c>
      <c r="J139" s="3" t="str">
        <f t="shared" si="175"/>
        <v/>
      </c>
      <c r="K139" s="3" t="str">
        <f t="shared" si="142"/>
        <v/>
      </c>
      <c r="L139" s="2" t="str">
        <f t="shared" si="143"/>
        <v/>
      </c>
      <c r="M139" s="8" t="str">
        <f t="shared" si="176"/>
        <v/>
      </c>
      <c r="N139" s="8" t="str">
        <f t="shared" si="144"/>
        <v/>
      </c>
      <c r="O139" s="8" t="str">
        <f t="shared" si="177"/>
        <v/>
      </c>
      <c r="P139" s="8" t="str">
        <f t="shared" si="145"/>
        <v/>
      </c>
      <c r="Q139" s="2" t="str">
        <f t="shared" si="146"/>
        <v/>
      </c>
      <c r="R139" s="3" t="str">
        <f t="shared" si="147"/>
        <v/>
      </c>
      <c r="S139" s="3" t="str">
        <f t="shared" si="148"/>
        <v/>
      </c>
      <c r="T139" s="3" t="str">
        <f t="shared" si="178"/>
        <v/>
      </c>
      <c r="U139" s="8" t="str">
        <f t="shared" si="149"/>
        <v/>
      </c>
      <c r="V139" s="2" t="str">
        <f t="shared" si="150"/>
        <v/>
      </c>
      <c r="W139" s="2" t="str">
        <f t="shared" si="151"/>
        <v/>
      </c>
      <c r="X139" s="2" t="str">
        <f t="shared" si="255"/>
        <v/>
      </c>
      <c r="Y139" s="2" t="str">
        <f t="shared" si="152"/>
        <v/>
      </c>
      <c r="Z139" s="46" t="str">
        <f t="shared" si="265"/>
        <v/>
      </c>
      <c r="AA139" s="46" t="str">
        <f t="shared" si="179"/>
        <v/>
      </c>
      <c r="AB139" s="47"/>
      <c r="AC139" s="46" t="str">
        <f t="shared" si="180"/>
        <v/>
      </c>
      <c r="AD139" s="47" t="str">
        <f t="shared" si="266"/>
        <v/>
      </c>
      <c r="AE139" s="48" t="str">
        <f t="shared" si="181"/>
        <v/>
      </c>
      <c r="AF139" s="49" t="str">
        <f t="shared" si="264"/>
        <v/>
      </c>
      <c r="AG139" s="49" t="str">
        <f t="shared" si="264"/>
        <v/>
      </c>
      <c r="AH139" s="49" t="str">
        <f t="shared" si="264"/>
        <v/>
      </c>
      <c r="AI139" s="47" t="str">
        <f t="shared" si="264"/>
        <v/>
      </c>
      <c r="AJ139" s="47" t="str">
        <f t="shared" si="264"/>
        <v/>
      </c>
      <c r="AK139" s="46" t="str">
        <f t="shared" si="264"/>
        <v/>
      </c>
      <c r="AL139" s="47"/>
      <c r="AM139" s="53" t="str">
        <f t="shared" si="182"/>
        <v/>
      </c>
      <c r="AN139" s="50" t="str">
        <f t="shared" si="183"/>
        <v/>
      </c>
      <c r="AO139" s="51"/>
      <c r="AP139" s="52" t="str">
        <f t="shared" si="184"/>
        <v/>
      </c>
      <c r="AQ139" s="52" t="str">
        <f t="shared" si="185"/>
        <v/>
      </c>
      <c r="AR139" s="47">
        <f t="shared" si="186"/>
        <v>0</v>
      </c>
      <c r="AS139" s="53" t="str">
        <f t="shared" si="187"/>
        <v/>
      </c>
      <c r="AT139" s="52" t="str">
        <f t="shared" si="188"/>
        <v/>
      </c>
      <c r="AU139" s="9" t="str">
        <f t="shared" si="189"/>
        <v/>
      </c>
      <c r="AV139" s="9" t="str">
        <f t="shared" si="190"/>
        <v/>
      </c>
      <c r="AW139" s="12" t="str">
        <f t="shared" si="191"/>
        <v/>
      </c>
      <c r="AX139" s="9" t="str">
        <f t="shared" si="192"/>
        <v/>
      </c>
      <c r="AY139" s="12" t="str">
        <f t="shared" si="193"/>
        <v/>
      </c>
      <c r="AZ139" s="10" t="str">
        <f t="shared" si="194"/>
        <v/>
      </c>
      <c r="BA139" s="10" t="str">
        <f t="shared" si="195"/>
        <v/>
      </c>
      <c r="BB139" s="10" t="str">
        <f t="shared" si="196"/>
        <v/>
      </c>
      <c r="BC139" s="10" t="str">
        <f t="shared" si="197"/>
        <v/>
      </c>
      <c r="BD139" s="10" t="str">
        <f t="shared" si="198"/>
        <v/>
      </c>
      <c r="BE139" s="12" t="str">
        <f t="shared" si="199"/>
        <v/>
      </c>
      <c r="BF139" s="9" t="str">
        <f t="shared" si="200"/>
        <v/>
      </c>
      <c r="BG139" s="9" t="str">
        <f t="shared" si="201"/>
        <v/>
      </c>
      <c r="BH139" s="7" t="str">
        <f t="shared" si="202"/>
        <v/>
      </c>
      <c r="BI139" s="7" t="str">
        <f t="shared" si="203"/>
        <v/>
      </c>
      <c r="BJ139" s="12" t="str">
        <f t="shared" si="204"/>
        <v/>
      </c>
      <c r="BK139" s="80" t="str">
        <f t="shared" si="205"/>
        <v/>
      </c>
      <c r="BL139" s="7" t="str">
        <f t="shared" si="206"/>
        <v/>
      </c>
      <c r="BM139" s="7" t="str">
        <f t="shared" si="256"/>
        <v/>
      </c>
      <c r="BN139" s="12" t="str">
        <f t="shared" si="207"/>
        <v/>
      </c>
      <c r="BO139" s="9" t="str">
        <f t="shared" si="208"/>
        <v/>
      </c>
      <c r="BP139" s="2" t="str">
        <f t="shared" si="209"/>
        <v/>
      </c>
      <c r="BQ139" s="2" t="str">
        <f t="shared" si="210"/>
        <v/>
      </c>
      <c r="BR139" s="20" t="str">
        <f t="shared" si="263"/>
        <v/>
      </c>
      <c r="BS139" s="20" t="str">
        <f t="shared" si="263"/>
        <v/>
      </c>
      <c r="BT139" s="20" t="str">
        <f t="shared" si="263"/>
        <v/>
      </c>
      <c r="BU139" s="86" t="str">
        <f t="shared" si="211"/>
        <v/>
      </c>
      <c r="BV139" s="86" t="str">
        <f t="shared" si="212"/>
        <v/>
      </c>
      <c r="BW139" s="20" t="str">
        <f t="shared" si="263"/>
        <v/>
      </c>
      <c r="BX139" s="86" t="str">
        <f t="shared" si="263"/>
        <v/>
      </c>
      <c r="BY139" s="86" t="str">
        <f t="shared" si="263"/>
        <v/>
      </c>
      <c r="BZ139" s="86" t="str">
        <f t="shared" si="263"/>
        <v/>
      </c>
      <c r="CA139" s="86" t="str">
        <f t="shared" si="263"/>
        <v/>
      </c>
      <c r="CB139" s="86" t="str">
        <f t="shared" si="263"/>
        <v/>
      </c>
      <c r="CC139" s="86" t="str">
        <f t="shared" si="263"/>
        <v/>
      </c>
      <c r="CD139" s="86" t="str">
        <f t="shared" si="263"/>
        <v/>
      </c>
      <c r="CE139" s="20" t="str">
        <f t="shared" si="257"/>
        <v/>
      </c>
      <c r="CF139" s="14" t="str">
        <f t="shared" si="213"/>
        <v/>
      </c>
      <c r="CG139" s="14" t="str">
        <f t="shared" si="214"/>
        <v/>
      </c>
      <c r="CH139" s="8">
        <f t="shared" si="215"/>
        <v>0</v>
      </c>
      <c r="CI139" s="9" t="str">
        <f t="shared" si="216"/>
        <v/>
      </c>
      <c r="CJ139" s="9" t="str">
        <f t="shared" si="217"/>
        <v/>
      </c>
      <c r="CK139" s="9" t="str">
        <f t="shared" si="218"/>
        <v/>
      </c>
      <c r="CL139" s="9" t="str">
        <f t="shared" si="219"/>
        <v/>
      </c>
      <c r="CM139" s="9" t="str">
        <f t="shared" si="220"/>
        <v/>
      </c>
      <c r="CN139" s="9" t="str">
        <f t="shared" si="221"/>
        <v/>
      </c>
      <c r="CO139" s="9" t="str">
        <f t="shared" si="261"/>
        <v/>
      </c>
      <c r="CP139" s="9" t="str">
        <f t="shared" si="261"/>
        <v/>
      </c>
      <c r="CQ139" s="9" t="str">
        <f t="shared" si="261"/>
        <v/>
      </c>
      <c r="CR139" s="9" t="str">
        <f t="shared" si="261"/>
        <v/>
      </c>
      <c r="CS139" s="9" t="str">
        <f t="shared" si="261"/>
        <v/>
      </c>
      <c r="CT139" s="9" t="str">
        <f t="shared" si="261"/>
        <v/>
      </c>
      <c r="CU139" s="9" t="str">
        <f t="shared" si="261"/>
        <v/>
      </c>
      <c r="CV139" s="9" t="str">
        <f t="shared" si="223"/>
        <v/>
      </c>
      <c r="CW139" s="9" t="str">
        <f t="shared" si="262"/>
        <v/>
      </c>
      <c r="CX139" s="9" t="str">
        <f t="shared" si="262"/>
        <v/>
      </c>
      <c r="CY139" s="9" t="str">
        <f t="shared" si="262"/>
        <v/>
      </c>
      <c r="CZ139" s="9" t="str">
        <f t="shared" si="262"/>
        <v/>
      </c>
      <c r="DA139" s="9" t="str">
        <f t="shared" si="262"/>
        <v/>
      </c>
      <c r="DB139" s="9" t="str">
        <f t="shared" si="262"/>
        <v/>
      </c>
      <c r="DC139" s="9" t="str">
        <f t="shared" si="262"/>
        <v/>
      </c>
      <c r="DD139" s="2" t="str">
        <f t="shared" si="225"/>
        <v/>
      </c>
      <c r="DE139" s="2" t="str">
        <f t="shared" si="226"/>
        <v/>
      </c>
      <c r="DF139" s="2" t="str">
        <f t="shared" si="227"/>
        <v/>
      </c>
      <c r="DG139" s="2" t="str">
        <f t="shared" si="228"/>
        <v/>
      </c>
      <c r="DH139" s="2" t="str">
        <f t="shared" si="229"/>
        <v/>
      </c>
      <c r="DI139" s="2" t="str">
        <f t="shared" si="230"/>
        <v/>
      </c>
      <c r="DJ139" s="2" t="str">
        <f t="shared" si="231"/>
        <v/>
      </c>
      <c r="DK139" s="2" t="str">
        <f t="shared" si="232"/>
        <v/>
      </c>
      <c r="DL139" s="16" t="str">
        <f t="shared" si="233"/>
        <v/>
      </c>
      <c r="DM139" s="16" t="str">
        <f t="shared" si="234"/>
        <v/>
      </c>
      <c r="DN139" s="16" t="str">
        <f t="shared" si="235"/>
        <v/>
      </c>
      <c r="DO139" s="72" t="str">
        <f t="shared" si="236"/>
        <v/>
      </c>
      <c r="DP139" s="16" t="str">
        <f t="shared" si="237"/>
        <v/>
      </c>
      <c r="DQ139" s="16" t="str">
        <f t="shared" si="238"/>
        <v/>
      </c>
      <c r="DR139" s="2" t="str">
        <f t="shared" si="239"/>
        <v/>
      </c>
      <c r="DS139" s="2" t="str">
        <f t="shared" si="240"/>
        <v/>
      </c>
      <c r="DT139" s="2" t="str">
        <f t="shared" si="241"/>
        <v/>
      </c>
      <c r="DU139" s="2" t="str">
        <f t="shared" si="242"/>
        <v/>
      </c>
      <c r="DV139" s="15"/>
      <c r="DW139" s="17"/>
      <c r="DX139" s="17"/>
      <c r="DY139" s="47" t="str">
        <f t="shared" si="260"/>
        <v/>
      </c>
      <c r="DZ139" s="47" t="str">
        <f t="shared" si="260"/>
        <v/>
      </c>
      <c r="EA139" s="47" t="str">
        <f t="shared" si="260"/>
        <v/>
      </c>
      <c r="EB139" s="47" t="str">
        <f t="shared" si="260"/>
        <v/>
      </c>
      <c r="EC139" s="49" t="str">
        <f t="shared" si="260"/>
        <v/>
      </c>
      <c r="ED139" s="49" t="str">
        <f t="shared" si="260"/>
        <v/>
      </c>
      <c r="EE139" s="47" t="str">
        <f t="shared" si="260"/>
        <v/>
      </c>
      <c r="EF139" s="47" t="str">
        <f t="shared" si="260"/>
        <v/>
      </c>
      <c r="EG139" s="47" t="str">
        <f t="shared" si="260"/>
        <v/>
      </c>
      <c r="EH139" s="6">
        <f t="shared" si="154"/>
        <v>0</v>
      </c>
      <c r="EI139" s="6">
        <f t="shared" si="155"/>
        <v>0</v>
      </c>
      <c r="EJ139" s="2" t="str">
        <f t="shared" si="156"/>
        <v/>
      </c>
      <c r="EK139" s="2" t="str">
        <f t="shared" si="157"/>
        <v/>
      </c>
      <c r="EL139" s="2" t="str">
        <f t="shared" si="259"/>
        <v/>
      </c>
      <c r="EM139" s="2" t="str">
        <f t="shared" si="158"/>
        <v/>
      </c>
      <c r="EN139" s="2" t="str">
        <f t="shared" si="159"/>
        <v/>
      </c>
      <c r="EO139" s="2">
        <f t="shared" si="160"/>
        <v>0</v>
      </c>
      <c r="EP139" s="2">
        <f t="shared" si="243"/>
        <v>0</v>
      </c>
      <c r="EQ139" s="2"/>
      <c r="ER139" s="2"/>
      <c r="ES139" s="2"/>
      <c r="ET139" s="2"/>
      <c r="EU139" s="2"/>
      <c r="EV139" s="2"/>
      <c r="EW139" s="2">
        <f t="shared" si="161"/>
        <v>0</v>
      </c>
      <c r="EX139" s="2">
        <f t="shared" si="162"/>
        <v>0</v>
      </c>
      <c r="EY139" s="2">
        <f t="shared" si="244"/>
        <v>0</v>
      </c>
      <c r="EZ139" s="2">
        <f t="shared" si="163"/>
        <v>0</v>
      </c>
      <c r="FA139" s="2">
        <f t="shared" si="164"/>
        <v>0</v>
      </c>
      <c r="FB139" s="59"/>
      <c r="FC139" s="2">
        <f t="shared" si="165"/>
        <v>0</v>
      </c>
      <c r="FD139" s="2">
        <f t="shared" si="245"/>
        <v>0</v>
      </c>
      <c r="FE139" s="3">
        <f t="shared" si="258"/>
        <v>0</v>
      </c>
      <c r="FF139" s="3">
        <f t="shared" si="246"/>
        <v>0</v>
      </c>
      <c r="FG139" s="3">
        <f t="shared" si="247"/>
        <v>0</v>
      </c>
      <c r="FH139" s="3">
        <f t="shared" si="166"/>
        <v>0</v>
      </c>
      <c r="FI139" s="67">
        <f t="shared" si="167"/>
        <v>0</v>
      </c>
      <c r="FJ139" s="3">
        <f t="shared" si="168"/>
        <v>0</v>
      </c>
      <c r="FK139" s="3">
        <f t="shared" si="169"/>
        <v>0</v>
      </c>
      <c r="FL139" s="3">
        <f t="shared" si="248"/>
        <v>0</v>
      </c>
      <c r="FM139" s="3">
        <f t="shared" si="249"/>
        <v>0</v>
      </c>
      <c r="FN139" s="3">
        <f t="shared" si="250"/>
        <v>0</v>
      </c>
      <c r="FO139" s="2">
        <f t="shared" si="170"/>
        <v>0</v>
      </c>
      <c r="FP139" s="2">
        <f t="shared" si="171"/>
        <v>0</v>
      </c>
      <c r="FQ139" s="2">
        <f t="shared" si="251"/>
        <v>0</v>
      </c>
      <c r="FR139" s="6" t="str">
        <f>IF(A139=1,1,IF(DW139="","",COUNTA($DW$31:DW139)+1))</f>
        <v/>
      </c>
      <c r="FS139" s="6" t="str">
        <f t="shared" si="172"/>
        <v/>
      </c>
      <c r="FT139" s="43">
        <f t="shared" si="252"/>
        <v>0</v>
      </c>
      <c r="FU139" s="23">
        <f t="shared" si="253"/>
        <v>0</v>
      </c>
      <c r="FV139" s="21">
        <f t="shared" si="254"/>
        <v>0</v>
      </c>
    </row>
    <row r="140" spans="1:178">
      <c r="A140" s="4" t="str">
        <f t="shared" si="173"/>
        <v/>
      </c>
      <c r="B140" s="33"/>
      <c r="C140" s="33"/>
      <c r="D140" s="33"/>
      <c r="E140" s="33"/>
      <c r="F140" s="33"/>
      <c r="G140" s="11" t="str">
        <f t="shared" si="140"/>
        <v/>
      </c>
      <c r="H140" s="3" t="str">
        <f t="shared" si="174"/>
        <v/>
      </c>
      <c r="I140" s="3" t="str">
        <f t="shared" si="141"/>
        <v/>
      </c>
      <c r="J140" s="3" t="str">
        <f t="shared" si="175"/>
        <v/>
      </c>
      <c r="K140" s="3" t="str">
        <f t="shared" si="142"/>
        <v/>
      </c>
      <c r="L140" s="2" t="str">
        <f t="shared" si="143"/>
        <v/>
      </c>
      <c r="M140" s="8" t="str">
        <f t="shared" si="176"/>
        <v/>
      </c>
      <c r="N140" s="8" t="str">
        <f t="shared" si="144"/>
        <v/>
      </c>
      <c r="O140" s="8" t="str">
        <f t="shared" si="177"/>
        <v/>
      </c>
      <c r="P140" s="8" t="str">
        <f t="shared" si="145"/>
        <v/>
      </c>
      <c r="Q140" s="2" t="str">
        <f t="shared" si="146"/>
        <v/>
      </c>
      <c r="R140" s="3" t="str">
        <f t="shared" si="147"/>
        <v/>
      </c>
      <c r="S140" s="3" t="str">
        <f t="shared" si="148"/>
        <v/>
      </c>
      <c r="T140" s="3" t="str">
        <f t="shared" si="178"/>
        <v/>
      </c>
      <c r="U140" s="8" t="str">
        <f t="shared" si="149"/>
        <v/>
      </c>
      <c r="V140" s="2" t="str">
        <f t="shared" si="150"/>
        <v/>
      </c>
      <c r="W140" s="2" t="str">
        <f t="shared" si="151"/>
        <v/>
      </c>
      <c r="X140" s="2" t="str">
        <f t="shared" si="255"/>
        <v/>
      </c>
      <c r="Y140" s="2" t="str">
        <f t="shared" si="152"/>
        <v/>
      </c>
      <c r="Z140" s="46" t="str">
        <f t="shared" si="265"/>
        <v/>
      </c>
      <c r="AA140" s="46" t="str">
        <f t="shared" si="179"/>
        <v/>
      </c>
      <c r="AB140" s="47"/>
      <c r="AC140" s="46" t="str">
        <f t="shared" si="180"/>
        <v/>
      </c>
      <c r="AD140" s="47" t="str">
        <f t="shared" si="266"/>
        <v/>
      </c>
      <c r="AE140" s="48" t="str">
        <f t="shared" si="181"/>
        <v/>
      </c>
      <c r="AF140" s="49" t="str">
        <f t="shared" si="264"/>
        <v/>
      </c>
      <c r="AG140" s="49" t="str">
        <f t="shared" si="264"/>
        <v/>
      </c>
      <c r="AH140" s="49" t="str">
        <f t="shared" si="264"/>
        <v/>
      </c>
      <c r="AI140" s="47" t="str">
        <f t="shared" si="264"/>
        <v/>
      </c>
      <c r="AJ140" s="47" t="str">
        <f t="shared" si="264"/>
        <v/>
      </c>
      <c r="AK140" s="46" t="str">
        <f t="shared" si="264"/>
        <v/>
      </c>
      <c r="AL140" s="47"/>
      <c r="AM140" s="53" t="str">
        <f t="shared" si="182"/>
        <v/>
      </c>
      <c r="AN140" s="50" t="str">
        <f t="shared" si="183"/>
        <v/>
      </c>
      <c r="AO140" s="51"/>
      <c r="AP140" s="52" t="str">
        <f t="shared" si="184"/>
        <v/>
      </c>
      <c r="AQ140" s="52" t="str">
        <f t="shared" si="185"/>
        <v/>
      </c>
      <c r="AR140" s="47">
        <f t="shared" si="186"/>
        <v>0</v>
      </c>
      <c r="AS140" s="53" t="str">
        <f t="shared" si="187"/>
        <v/>
      </c>
      <c r="AT140" s="52" t="str">
        <f t="shared" si="188"/>
        <v/>
      </c>
      <c r="AU140" s="9" t="str">
        <f t="shared" si="189"/>
        <v/>
      </c>
      <c r="AV140" s="9" t="str">
        <f t="shared" si="190"/>
        <v/>
      </c>
      <c r="AW140" s="12" t="str">
        <f t="shared" si="191"/>
        <v/>
      </c>
      <c r="AX140" s="9" t="str">
        <f t="shared" si="192"/>
        <v/>
      </c>
      <c r="AY140" s="12" t="str">
        <f t="shared" si="193"/>
        <v/>
      </c>
      <c r="AZ140" s="10" t="str">
        <f t="shared" si="194"/>
        <v/>
      </c>
      <c r="BA140" s="10" t="str">
        <f t="shared" si="195"/>
        <v/>
      </c>
      <c r="BB140" s="10" t="str">
        <f t="shared" si="196"/>
        <v/>
      </c>
      <c r="BC140" s="10" t="str">
        <f t="shared" si="197"/>
        <v/>
      </c>
      <c r="BD140" s="10" t="str">
        <f t="shared" si="198"/>
        <v/>
      </c>
      <c r="BE140" s="12" t="str">
        <f t="shared" si="199"/>
        <v/>
      </c>
      <c r="BF140" s="9" t="str">
        <f t="shared" si="200"/>
        <v/>
      </c>
      <c r="BG140" s="9" t="str">
        <f t="shared" si="201"/>
        <v/>
      </c>
      <c r="BH140" s="7" t="str">
        <f t="shared" si="202"/>
        <v/>
      </c>
      <c r="BI140" s="7" t="str">
        <f t="shared" si="203"/>
        <v/>
      </c>
      <c r="BJ140" s="12" t="str">
        <f t="shared" si="204"/>
        <v/>
      </c>
      <c r="BK140" s="80" t="str">
        <f t="shared" si="205"/>
        <v/>
      </c>
      <c r="BL140" s="7" t="str">
        <f t="shared" si="206"/>
        <v/>
      </c>
      <c r="BM140" s="7" t="str">
        <f t="shared" si="256"/>
        <v/>
      </c>
      <c r="BN140" s="12" t="str">
        <f t="shared" si="207"/>
        <v/>
      </c>
      <c r="BO140" s="9" t="str">
        <f t="shared" si="208"/>
        <v/>
      </c>
      <c r="BP140" s="2" t="str">
        <f t="shared" si="209"/>
        <v/>
      </c>
      <c r="BQ140" s="2" t="str">
        <f t="shared" si="210"/>
        <v/>
      </c>
      <c r="BR140" s="20" t="str">
        <f t="shared" si="263"/>
        <v/>
      </c>
      <c r="BS140" s="20" t="str">
        <f t="shared" si="263"/>
        <v/>
      </c>
      <c r="BT140" s="20" t="str">
        <f t="shared" si="263"/>
        <v/>
      </c>
      <c r="BU140" s="86" t="str">
        <f t="shared" si="211"/>
        <v/>
      </c>
      <c r="BV140" s="86" t="str">
        <f t="shared" si="212"/>
        <v/>
      </c>
      <c r="BW140" s="20" t="str">
        <f t="shared" si="263"/>
        <v/>
      </c>
      <c r="BX140" s="86" t="str">
        <f t="shared" si="263"/>
        <v/>
      </c>
      <c r="BY140" s="86" t="str">
        <f t="shared" si="263"/>
        <v/>
      </c>
      <c r="BZ140" s="86" t="str">
        <f t="shared" si="263"/>
        <v/>
      </c>
      <c r="CA140" s="86" t="str">
        <f t="shared" si="263"/>
        <v/>
      </c>
      <c r="CB140" s="86" t="str">
        <f t="shared" si="263"/>
        <v/>
      </c>
      <c r="CC140" s="86" t="str">
        <f t="shared" si="263"/>
        <v/>
      </c>
      <c r="CD140" s="86" t="str">
        <f t="shared" si="263"/>
        <v/>
      </c>
      <c r="CE140" s="20" t="str">
        <f t="shared" si="257"/>
        <v/>
      </c>
      <c r="CF140" s="14" t="str">
        <f t="shared" si="213"/>
        <v/>
      </c>
      <c r="CG140" s="14" t="str">
        <f t="shared" si="214"/>
        <v/>
      </c>
      <c r="CH140" s="8">
        <f t="shared" si="215"/>
        <v>0</v>
      </c>
      <c r="CI140" s="9" t="str">
        <f t="shared" si="216"/>
        <v/>
      </c>
      <c r="CJ140" s="9" t="str">
        <f t="shared" si="217"/>
        <v/>
      </c>
      <c r="CK140" s="9" t="str">
        <f t="shared" si="218"/>
        <v/>
      </c>
      <c r="CL140" s="9" t="str">
        <f t="shared" si="219"/>
        <v/>
      </c>
      <c r="CM140" s="9" t="str">
        <f t="shared" si="220"/>
        <v/>
      </c>
      <c r="CN140" s="9" t="str">
        <f t="shared" si="221"/>
        <v/>
      </c>
      <c r="CO140" s="9" t="str">
        <f t="shared" si="261"/>
        <v/>
      </c>
      <c r="CP140" s="9" t="str">
        <f t="shared" si="261"/>
        <v/>
      </c>
      <c r="CQ140" s="9" t="str">
        <f t="shared" si="261"/>
        <v/>
      </c>
      <c r="CR140" s="9" t="str">
        <f t="shared" si="261"/>
        <v/>
      </c>
      <c r="CS140" s="9" t="str">
        <f t="shared" si="261"/>
        <v/>
      </c>
      <c r="CT140" s="9" t="str">
        <f t="shared" si="261"/>
        <v/>
      </c>
      <c r="CU140" s="9" t="str">
        <f t="shared" si="261"/>
        <v/>
      </c>
      <c r="CV140" s="9" t="str">
        <f t="shared" si="223"/>
        <v/>
      </c>
      <c r="CW140" s="9" t="str">
        <f t="shared" si="262"/>
        <v/>
      </c>
      <c r="CX140" s="9" t="str">
        <f t="shared" si="262"/>
        <v/>
      </c>
      <c r="CY140" s="9" t="str">
        <f t="shared" si="262"/>
        <v/>
      </c>
      <c r="CZ140" s="9" t="str">
        <f t="shared" si="262"/>
        <v/>
      </c>
      <c r="DA140" s="9" t="str">
        <f t="shared" si="262"/>
        <v/>
      </c>
      <c r="DB140" s="9" t="str">
        <f t="shared" si="262"/>
        <v/>
      </c>
      <c r="DC140" s="9" t="str">
        <f t="shared" si="262"/>
        <v/>
      </c>
      <c r="DD140" s="2" t="str">
        <f t="shared" si="225"/>
        <v/>
      </c>
      <c r="DE140" s="2" t="str">
        <f t="shared" si="226"/>
        <v/>
      </c>
      <c r="DF140" s="2" t="str">
        <f t="shared" si="227"/>
        <v/>
      </c>
      <c r="DG140" s="2" t="str">
        <f t="shared" si="228"/>
        <v/>
      </c>
      <c r="DH140" s="2" t="str">
        <f t="shared" si="229"/>
        <v/>
      </c>
      <c r="DI140" s="2" t="str">
        <f t="shared" si="230"/>
        <v/>
      </c>
      <c r="DJ140" s="2" t="str">
        <f t="shared" si="231"/>
        <v/>
      </c>
      <c r="DK140" s="2" t="str">
        <f t="shared" si="232"/>
        <v/>
      </c>
      <c r="DL140" s="16" t="str">
        <f t="shared" si="233"/>
        <v/>
      </c>
      <c r="DM140" s="16" t="str">
        <f t="shared" si="234"/>
        <v/>
      </c>
      <c r="DN140" s="16" t="str">
        <f t="shared" si="235"/>
        <v/>
      </c>
      <c r="DO140" s="72" t="str">
        <f t="shared" si="236"/>
        <v/>
      </c>
      <c r="DP140" s="16" t="str">
        <f t="shared" si="237"/>
        <v/>
      </c>
      <c r="DQ140" s="16" t="str">
        <f t="shared" si="238"/>
        <v/>
      </c>
      <c r="DR140" s="2" t="str">
        <f t="shared" si="239"/>
        <v/>
      </c>
      <c r="DS140" s="2" t="str">
        <f t="shared" si="240"/>
        <v/>
      </c>
      <c r="DT140" s="2" t="str">
        <f t="shared" si="241"/>
        <v/>
      </c>
      <c r="DU140" s="2" t="str">
        <f t="shared" si="242"/>
        <v/>
      </c>
      <c r="DV140" s="15"/>
      <c r="DW140" s="17"/>
      <c r="DX140" s="17"/>
      <c r="DY140" s="47" t="str">
        <f t="shared" si="260"/>
        <v/>
      </c>
      <c r="DZ140" s="47" t="str">
        <f t="shared" si="260"/>
        <v/>
      </c>
      <c r="EA140" s="47" t="str">
        <f t="shared" si="260"/>
        <v/>
      </c>
      <c r="EB140" s="47" t="str">
        <f t="shared" si="260"/>
        <v/>
      </c>
      <c r="EC140" s="49" t="str">
        <f t="shared" si="260"/>
        <v/>
      </c>
      <c r="ED140" s="49" t="str">
        <f t="shared" si="260"/>
        <v/>
      </c>
      <c r="EE140" s="47" t="str">
        <f t="shared" si="260"/>
        <v/>
      </c>
      <c r="EF140" s="47" t="str">
        <f t="shared" si="260"/>
        <v/>
      </c>
      <c r="EG140" s="47" t="str">
        <f t="shared" si="260"/>
        <v/>
      </c>
      <c r="EH140" s="6">
        <f t="shared" si="154"/>
        <v>0</v>
      </c>
      <c r="EI140" s="6">
        <f t="shared" si="155"/>
        <v>0</v>
      </c>
      <c r="EJ140" s="2" t="str">
        <f t="shared" si="156"/>
        <v/>
      </c>
      <c r="EK140" s="2" t="str">
        <f t="shared" si="157"/>
        <v/>
      </c>
      <c r="EL140" s="2" t="str">
        <f t="shared" si="259"/>
        <v/>
      </c>
      <c r="EM140" s="2" t="str">
        <f t="shared" si="158"/>
        <v/>
      </c>
      <c r="EN140" s="2" t="str">
        <f t="shared" si="159"/>
        <v/>
      </c>
      <c r="EO140" s="2">
        <f t="shared" si="160"/>
        <v>0</v>
      </c>
      <c r="EP140" s="2">
        <f t="shared" si="243"/>
        <v>0</v>
      </c>
      <c r="EQ140" s="2"/>
      <c r="ER140" s="2"/>
      <c r="ES140" s="2"/>
      <c r="ET140" s="2"/>
      <c r="EU140" s="2"/>
      <c r="EV140" s="2"/>
      <c r="EW140" s="2">
        <f t="shared" si="161"/>
        <v>0</v>
      </c>
      <c r="EX140" s="2">
        <f t="shared" si="162"/>
        <v>0</v>
      </c>
      <c r="EY140" s="2">
        <f t="shared" si="244"/>
        <v>0</v>
      </c>
      <c r="EZ140" s="2">
        <f t="shared" si="163"/>
        <v>0</v>
      </c>
      <c r="FA140" s="2">
        <f t="shared" si="164"/>
        <v>0</v>
      </c>
      <c r="FB140" s="59"/>
      <c r="FC140" s="2">
        <f t="shared" si="165"/>
        <v>0</v>
      </c>
      <c r="FD140" s="2">
        <f t="shared" si="245"/>
        <v>0</v>
      </c>
      <c r="FE140" s="3">
        <f t="shared" si="258"/>
        <v>0</v>
      </c>
      <c r="FF140" s="3">
        <f t="shared" si="246"/>
        <v>0</v>
      </c>
      <c r="FG140" s="3">
        <f t="shared" si="247"/>
        <v>0</v>
      </c>
      <c r="FH140" s="3">
        <f t="shared" si="166"/>
        <v>0</v>
      </c>
      <c r="FI140" s="67">
        <f t="shared" si="167"/>
        <v>0</v>
      </c>
      <c r="FJ140" s="3">
        <f t="shared" si="168"/>
        <v>0</v>
      </c>
      <c r="FK140" s="3">
        <f t="shared" si="169"/>
        <v>0</v>
      </c>
      <c r="FL140" s="3">
        <f t="shared" si="248"/>
        <v>0</v>
      </c>
      <c r="FM140" s="3">
        <f t="shared" si="249"/>
        <v>0</v>
      </c>
      <c r="FN140" s="3">
        <f t="shared" si="250"/>
        <v>0</v>
      </c>
      <c r="FO140" s="2">
        <f t="shared" si="170"/>
        <v>0</v>
      </c>
      <c r="FP140" s="2">
        <f t="shared" si="171"/>
        <v>0</v>
      </c>
      <c r="FQ140" s="2">
        <f t="shared" si="251"/>
        <v>0</v>
      </c>
      <c r="FR140" s="6" t="str">
        <f>IF(A140=1,1,IF(DW140="","",COUNTA($DW$31:DW140)+1))</f>
        <v/>
      </c>
      <c r="FS140" s="6" t="str">
        <f t="shared" si="172"/>
        <v/>
      </c>
      <c r="FT140" s="43">
        <f t="shared" si="252"/>
        <v>0</v>
      </c>
      <c r="FU140" s="23">
        <f t="shared" si="253"/>
        <v>0</v>
      </c>
      <c r="FV140" s="21">
        <f t="shared" si="254"/>
        <v>0</v>
      </c>
    </row>
    <row r="141" spans="1:178">
      <c r="A141" s="4" t="str">
        <f t="shared" si="173"/>
        <v/>
      </c>
      <c r="B141" s="33"/>
      <c r="C141" s="33"/>
      <c r="D141" s="33"/>
      <c r="E141" s="33"/>
      <c r="F141" s="33"/>
      <c r="G141" s="11" t="str">
        <f t="shared" si="140"/>
        <v/>
      </c>
      <c r="H141" s="3" t="str">
        <f t="shared" si="174"/>
        <v/>
      </c>
      <c r="I141" s="3" t="str">
        <f t="shared" si="141"/>
        <v/>
      </c>
      <c r="J141" s="3" t="str">
        <f t="shared" si="175"/>
        <v/>
      </c>
      <c r="K141" s="3" t="str">
        <f t="shared" si="142"/>
        <v/>
      </c>
      <c r="L141" s="2" t="str">
        <f t="shared" si="143"/>
        <v/>
      </c>
      <c r="M141" s="8" t="str">
        <f t="shared" si="176"/>
        <v/>
      </c>
      <c r="N141" s="8" t="str">
        <f t="shared" si="144"/>
        <v/>
      </c>
      <c r="O141" s="8" t="str">
        <f t="shared" si="177"/>
        <v/>
      </c>
      <c r="P141" s="8" t="str">
        <f t="shared" si="145"/>
        <v/>
      </c>
      <c r="Q141" s="2" t="str">
        <f t="shared" si="146"/>
        <v/>
      </c>
      <c r="R141" s="3" t="str">
        <f t="shared" si="147"/>
        <v/>
      </c>
      <c r="S141" s="3" t="str">
        <f t="shared" si="148"/>
        <v/>
      </c>
      <c r="T141" s="3" t="str">
        <f t="shared" si="178"/>
        <v/>
      </c>
      <c r="U141" s="8" t="str">
        <f t="shared" si="149"/>
        <v/>
      </c>
      <c r="V141" s="2" t="str">
        <f t="shared" si="150"/>
        <v/>
      </c>
      <c r="W141" s="2" t="str">
        <f t="shared" si="151"/>
        <v/>
      </c>
      <c r="X141" s="2" t="str">
        <f t="shared" si="255"/>
        <v/>
      </c>
      <c r="Y141" s="2" t="str">
        <f t="shared" si="152"/>
        <v/>
      </c>
      <c r="Z141" s="46" t="str">
        <f t="shared" si="265"/>
        <v/>
      </c>
      <c r="AA141" s="46" t="str">
        <f t="shared" si="179"/>
        <v/>
      </c>
      <c r="AB141" s="47"/>
      <c r="AC141" s="46" t="str">
        <f t="shared" si="180"/>
        <v/>
      </c>
      <c r="AD141" s="47" t="str">
        <f t="shared" si="266"/>
        <v/>
      </c>
      <c r="AE141" s="48" t="str">
        <f t="shared" si="181"/>
        <v/>
      </c>
      <c r="AF141" s="49" t="str">
        <f t="shared" si="264"/>
        <v/>
      </c>
      <c r="AG141" s="49" t="str">
        <f t="shared" si="264"/>
        <v/>
      </c>
      <c r="AH141" s="49" t="str">
        <f t="shared" si="264"/>
        <v/>
      </c>
      <c r="AI141" s="47" t="str">
        <f t="shared" si="264"/>
        <v/>
      </c>
      <c r="AJ141" s="47" t="str">
        <f t="shared" si="264"/>
        <v/>
      </c>
      <c r="AK141" s="46" t="str">
        <f t="shared" si="264"/>
        <v/>
      </c>
      <c r="AL141" s="47"/>
      <c r="AM141" s="53" t="str">
        <f t="shared" si="182"/>
        <v/>
      </c>
      <c r="AN141" s="50" t="str">
        <f t="shared" si="183"/>
        <v/>
      </c>
      <c r="AO141" s="51"/>
      <c r="AP141" s="52" t="str">
        <f t="shared" si="184"/>
        <v/>
      </c>
      <c r="AQ141" s="52" t="str">
        <f t="shared" si="185"/>
        <v/>
      </c>
      <c r="AR141" s="47">
        <f t="shared" si="186"/>
        <v>0</v>
      </c>
      <c r="AS141" s="53" t="str">
        <f t="shared" si="187"/>
        <v/>
      </c>
      <c r="AT141" s="52" t="str">
        <f t="shared" si="188"/>
        <v/>
      </c>
      <c r="AU141" s="9" t="str">
        <f t="shared" si="189"/>
        <v/>
      </c>
      <c r="AV141" s="9" t="str">
        <f t="shared" si="190"/>
        <v/>
      </c>
      <c r="AW141" s="12" t="str">
        <f t="shared" si="191"/>
        <v/>
      </c>
      <c r="AX141" s="9" t="str">
        <f t="shared" si="192"/>
        <v/>
      </c>
      <c r="AY141" s="12" t="str">
        <f t="shared" si="193"/>
        <v/>
      </c>
      <c r="AZ141" s="10" t="str">
        <f t="shared" si="194"/>
        <v/>
      </c>
      <c r="BA141" s="10" t="str">
        <f t="shared" si="195"/>
        <v/>
      </c>
      <c r="BB141" s="10" t="str">
        <f t="shared" si="196"/>
        <v/>
      </c>
      <c r="BC141" s="10" t="str">
        <f t="shared" si="197"/>
        <v/>
      </c>
      <c r="BD141" s="10" t="str">
        <f t="shared" si="198"/>
        <v/>
      </c>
      <c r="BE141" s="12" t="str">
        <f t="shared" si="199"/>
        <v/>
      </c>
      <c r="BF141" s="9" t="str">
        <f t="shared" si="200"/>
        <v/>
      </c>
      <c r="BG141" s="9" t="str">
        <f t="shared" si="201"/>
        <v/>
      </c>
      <c r="BH141" s="7" t="str">
        <f t="shared" si="202"/>
        <v/>
      </c>
      <c r="BI141" s="7" t="str">
        <f t="shared" si="203"/>
        <v/>
      </c>
      <c r="BJ141" s="12" t="str">
        <f t="shared" si="204"/>
        <v/>
      </c>
      <c r="BK141" s="80" t="str">
        <f t="shared" si="205"/>
        <v/>
      </c>
      <c r="BL141" s="7" t="str">
        <f t="shared" si="206"/>
        <v/>
      </c>
      <c r="BM141" s="7" t="str">
        <f t="shared" si="256"/>
        <v/>
      </c>
      <c r="BN141" s="12" t="str">
        <f t="shared" si="207"/>
        <v/>
      </c>
      <c r="BO141" s="9" t="str">
        <f t="shared" si="208"/>
        <v/>
      </c>
      <c r="BP141" s="2" t="str">
        <f t="shared" si="209"/>
        <v/>
      </c>
      <c r="BQ141" s="2" t="str">
        <f t="shared" si="210"/>
        <v/>
      </c>
      <c r="BR141" s="20" t="str">
        <f t="shared" si="263"/>
        <v/>
      </c>
      <c r="BS141" s="20" t="str">
        <f t="shared" si="263"/>
        <v/>
      </c>
      <c r="BT141" s="20" t="str">
        <f t="shared" si="263"/>
        <v/>
      </c>
      <c r="BU141" s="86" t="str">
        <f t="shared" si="211"/>
        <v/>
      </c>
      <c r="BV141" s="86" t="str">
        <f t="shared" si="212"/>
        <v/>
      </c>
      <c r="BW141" s="20" t="str">
        <f t="shared" si="263"/>
        <v/>
      </c>
      <c r="BX141" s="86" t="str">
        <f t="shared" si="263"/>
        <v/>
      </c>
      <c r="BY141" s="86" t="str">
        <f t="shared" si="263"/>
        <v/>
      </c>
      <c r="BZ141" s="86" t="str">
        <f t="shared" si="263"/>
        <v/>
      </c>
      <c r="CA141" s="86" t="str">
        <f t="shared" si="263"/>
        <v/>
      </c>
      <c r="CB141" s="86" t="str">
        <f t="shared" si="263"/>
        <v/>
      </c>
      <c r="CC141" s="86" t="str">
        <f t="shared" si="263"/>
        <v/>
      </c>
      <c r="CD141" s="86" t="str">
        <f t="shared" si="263"/>
        <v/>
      </c>
      <c r="CE141" s="20" t="str">
        <f t="shared" si="257"/>
        <v/>
      </c>
      <c r="CF141" s="14" t="str">
        <f t="shared" si="213"/>
        <v/>
      </c>
      <c r="CG141" s="14" t="str">
        <f t="shared" si="214"/>
        <v/>
      </c>
      <c r="CH141" s="8">
        <f t="shared" si="215"/>
        <v>0</v>
      </c>
      <c r="CI141" s="9" t="str">
        <f t="shared" si="216"/>
        <v/>
      </c>
      <c r="CJ141" s="9" t="str">
        <f t="shared" si="217"/>
        <v/>
      </c>
      <c r="CK141" s="9" t="str">
        <f t="shared" si="218"/>
        <v/>
      </c>
      <c r="CL141" s="9" t="str">
        <f t="shared" si="219"/>
        <v/>
      </c>
      <c r="CM141" s="9" t="str">
        <f t="shared" si="220"/>
        <v/>
      </c>
      <c r="CN141" s="9" t="str">
        <f t="shared" si="221"/>
        <v/>
      </c>
      <c r="CO141" s="9" t="str">
        <f t="shared" si="261"/>
        <v/>
      </c>
      <c r="CP141" s="9" t="str">
        <f t="shared" si="261"/>
        <v/>
      </c>
      <c r="CQ141" s="9" t="str">
        <f t="shared" si="261"/>
        <v/>
      </c>
      <c r="CR141" s="9" t="str">
        <f t="shared" si="261"/>
        <v/>
      </c>
      <c r="CS141" s="9" t="str">
        <f t="shared" si="261"/>
        <v/>
      </c>
      <c r="CT141" s="9" t="str">
        <f t="shared" si="261"/>
        <v/>
      </c>
      <c r="CU141" s="9" t="str">
        <f t="shared" si="261"/>
        <v/>
      </c>
      <c r="CV141" s="9" t="str">
        <f t="shared" si="223"/>
        <v/>
      </c>
      <c r="CW141" s="9" t="str">
        <f t="shared" si="262"/>
        <v/>
      </c>
      <c r="CX141" s="9" t="str">
        <f t="shared" si="262"/>
        <v/>
      </c>
      <c r="CY141" s="9" t="str">
        <f t="shared" si="262"/>
        <v/>
      </c>
      <c r="CZ141" s="9" t="str">
        <f t="shared" si="262"/>
        <v/>
      </c>
      <c r="DA141" s="9" t="str">
        <f t="shared" si="262"/>
        <v/>
      </c>
      <c r="DB141" s="9" t="str">
        <f t="shared" si="262"/>
        <v/>
      </c>
      <c r="DC141" s="9" t="str">
        <f t="shared" si="262"/>
        <v/>
      </c>
      <c r="DD141" s="2" t="str">
        <f t="shared" si="225"/>
        <v/>
      </c>
      <c r="DE141" s="2" t="str">
        <f t="shared" si="226"/>
        <v/>
      </c>
      <c r="DF141" s="2" t="str">
        <f t="shared" si="227"/>
        <v/>
      </c>
      <c r="DG141" s="2" t="str">
        <f t="shared" si="228"/>
        <v/>
      </c>
      <c r="DH141" s="2" t="str">
        <f t="shared" si="229"/>
        <v/>
      </c>
      <c r="DI141" s="2" t="str">
        <f t="shared" si="230"/>
        <v/>
      </c>
      <c r="DJ141" s="2" t="str">
        <f t="shared" si="231"/>
        <v/>
      </c>
      <c r="DK141" s="2" t="str">
        <f t="shared" si="232"/>
        <v/>
      </c>
      <c r="DL141" s="16" t="str">
        <f t="shared" si="233"/>
        <v/>
      </c>
      <c r="DM141" s="16" t="str">
        <f t="shared" si="234"/>
        <v/>
      </c>
      <c r="DN141" s="16" t="str">
        <f t="shared" si="235"/>
        <v/>
      </c>
      <c r="DO141" s="72" t="str">
        <f t="shared" si="236"/>
        <v/>
      </c>
      <c r="DP141" s="16" t="str">
        <f t="shared" si="237"/>
        <v/>
      </c>
      <c r="DQ141" s="16" t="str">
        <f t="shared" si="238"/>
        <v/>
      </c>
      <c r="DR141" s="2" t="str">
        <f t="shared" si="239"/>
        <v/>
      </c>
      <c r="DS141" s="2" t="str">
        <f t="shared" si="240"/>
        <v/>
      </c>
      <c r="DT141" s="2" t="str">
        <f t="shared" si="241"/>
        <v/>
      </c>
      <c r="DU141" s="2" t="str">
        <f t="shared" si="242"/>
        <v/>
      </c>
      <c r="DV141" s="15"/>
      <c r="DW141" s="17"/>
      <c r="DX141" s="17"/>
      <c r="DY141" s="47" t="str">
        <f t="shared" si="260"/>
        <v/>
      </c>
      <c r="DZ141" s="47" t="str">
        <f t="shared" si="260"/>
        <v/>
      </c>
      <c r="EA141" s="47" t="str">
        <f t="shared" si="260"/>
        <v/>
      </c>
      <c r="EB141" s="47" t="str">
        <f t="shared" si="260"/>
        <v/>
      </c>
      <c r="EC141" s="49" t="str">
        <f t="shared" si="260"/>
        <v/>
      </c>
      <c r="ED141" s="49" t="str">
        <f t="shared" si="260"/>
        <v/>
      </c>
      <c r="EE141" s="47" t="str">
        <f t="shared" si="260"/>
        <v/>
      </c>
      <c r="EF141" s="47" t="str">
        <f t="shared" si="260"/>
        <v/>
      </c>
      <c r="EG141" s="47" t="str">
        <f t="shared" si="260"/>
        <v/>
      </c>
      <c r="EH141" s="6">
        <f t="shared" si="154"/>
        <v>0</v>
      </c>
      <c r="EI141" s="6">
        <f t="shared" si="155"/>
        <v>0</v>
      </c>
      <c r="EJ141" s="2" t="str">
        <f t="shared" si="156"/>
        <v/>
      </c>
      <c r="EK141" s="2" t="str">
        <f t="shared" si="157"/>
        <v/>
      </c>
      <c r="EL141" s="2" t="str">
        <f t="shared" si="259"/>
        <v/>
      </c>
      <c r="EM141" s="2" t="str">
        <f t="shared" si="158"/>
        <v/>
      </c>
      <c r="EN141" s="2" t="str">
        <f t="shared" si="159"/>
        <v/>
      </c>
      <c r="EO141" s="2">
        <f t="shared" si="160"/>
        <v>0</v>
      </c>
      <c r="EP141" s="2">
        <f t="shared" si="243"/>
        <v>0</v>
      </c>
      <c r="EQ141" s="2"/>
      <c r="ER141" s="2"/>
      <c r="ES141" s="2"/>
      <c r="ET141" s="2"/>
      <c r="EU141" s="2"/>
      <c r="EV141" s="2"/>
      <c r="EW141" s="2">
        <f t="shared" si="161"/>
        <v>0</v>
      </c>
      <c r="EX141" s="2">
        <f t="shared" si="162"/>
        <v>0</v>
      </c>
      <c r="EY141" s="2">
        <f t="shared" si="244"/>
        <v>0</v>
      </c>
      <c r="EZ141" s="2">
        <f t="shared" si="163"/>
        <v>0</v>
      </c>
      <c r="FA141" s="2">
        <f t="shared" si="164"/>
        <v>0</v>
      </c>
      <c r="FB141" s="59"/>
      <c r="FC141" s="2">
        <f t="shared" si="165"/>
        <v>0</v>
      </c>
      <c r="FD141" s="2">
        <f t="shared" si="245"/>
        <v>0</v>
      </c>
      <c r="FE141" s="3">
        <f t="shared" si="258"/>
        <v>0</v>
      </c>
      <c r="FF141" s="3">
        <f t="shared" si="246"/>
        <v>0</v>
      </c>
      <c r="FG141" s="3">
        <f t="shared" si="247"/>
        <v>0</v>
      </c>
      <c r="FH141" s="3">
        <f t="shared" si="166"/>
        <v>0</v>
      </c>
      <c r="FI141" s="67">
        <f t="shared" si="167"/>
        <v>0</v>
      </c>
      <c r="FJ141" s="3">
        <f t="shared" si="168"/>
        <v>0</v>
      </c>
      <c r="FK141" s="3">
        <f t="shared" si="169"/>
        <v>0</v>
      </c>
      <c r="FL141" s="3">
        <f t="shared" si="248"/>
        <v>0</v>
      </c>
      <c r="FM141" s="3">
        <f t="shared" si="249"/>
        <v>0</v>
      </c>
      <c r="FN141" s="3">
        <f t="shared" si="250"/>
        <v>0</v>
      </c>
      <c r="FO141" s="2">
        <f t="shared" si="170"/>
        <v>0</v>
      </c>
      <c r="FP141" s="2">
        <f t="shared" si="171"/>
        <v>0</v>
      </c>
      <c r="FQ141" s="2">
        <f t="shared" si="251"/>
        <v>0</v>
      </c>
      <c r="FR141" s="6" t="str">
        <f>IF(A141=1,1,IF(DW141="","",COUNTA($DW$31:DW141)+1))</f>
        <v/>
      </c>
      <c r="FS141" s="6" t="str">
        <f t="shared" si="172"/>
        <v/>
      </c>
      <c r="FT141" s="43">
        <f t="shared" si="252"/>
        <v>0</v>
      </c>
      <c r="FU141" s="23">
        <f t="shared" si="253"/>
        <v>0</v>
      </c>
      <c r="FV141" s="21">
        <f t="shared" si="254"/>
        <v>0</v>
      </c>
    </row>
    <row r="142" spans="1:178">
      <c r="A142" s="4" t="str">
        <f t="shared" si="173"/>
        <v/>
      </c>
      <c r="B142" s="33"/>
      <c r="C142" s="33"/>
      <c r="D142" s="33"/>
      <c r="E142" s="33"/>
      <c r="F142" s="33"/>
      <c r="G142" s="11" t="str">
        <f t="shared" si="140"/>
        <v/>
      </c>
      <c r="H142" s="3" t="str">
        <f t="shared" si="174"/>
        <v/>
      </c>
      <c r="I142" s="3" t="str">
        <f t="shared" si="141"/>
        <v/>
      </c>
      <c r="J142" s="3" t="str">
        <f t="shared" si="175"/>
        <v/>
      </c>
      <c r="K142" s="3" t="str">
        <f t="shared" si="142"/>
        <v/>
      </c>
      <c r="L142" s="2" t="str">
        <f t="shared" si="143"/>
        <v/>
      </c>
      <c r="M142" s="8" t="str">
        <f t="shared" si="176"/>
        <v/>
      </c>
      <c r="N142" s="8" t="str">
        <f t="shared" si="144"/>
        <v/>
      </c>
      <c r="O142" s="8" t="str">
        <f t="shared" si="177"/>
        <v/>
      </c>
      <c r="P142" s="8" t="str">
        <f t="shared" si="145"/>
        <v/>
      </c>
      <c r="Q142" s="2" t="str">
        <f t="shared" si="146"/>
        <v/>
      </c>
      <c r="R142" s="3" t="str">
        <f t="shared" si="147"/>
        <v/>
      </c>
      <c r="S142" s="3" t="str">
        <f t="shared" si="148"/>
        <v/>
      </c>
      <c r="T142" s="3" t="str">
        <f t="shared" si="178"/>
        <v/>
      </c>
      <c r="U142" s="8" t="str">
        <f t="shared" si="149"/>
        <v/>
      </c>
      <c r="V142" s="2" t="str">
        <f t="shared" si="150"/>
        <v/>
      </c>
      <c r="W142" s="2" t="str">
        <f t="shared" si="151"/>
        <v/>
      </c>
      <c r="X142" s="2" t="str">
        <f t="shared" si="255"/>
        <v/>
      </c>
      <c r="Y142" s="2" t="str">
        <f t="shared" si="152"/>
        <v/>
      </c>
      <c r="Z142" s="46" t="str">
        <f t="shared" si="265"/>
        <v/>
      </c>
      <c r="AA142" s="46" t="str">
        <f t="shared" si="179"/>
        <v/>
      </c>
      <c r="AB142" s="47"/>
      <c r="AC142" s="46" t="str">
        <f t="shared" si="180"/>
        <v/>
      </c>
      <c r="AD142" s="47" t="str">
        <f t="shared" si="266"/>
        <v/>
      </c>
      <c r="AE142" s="48" t="str">
        <f t="shared" si="181"/>
        <v/>
      </c>
      <c r="AF142" s="49" t="str">
        <f t="shared" si="264"/>
        <v/>
      </c>
      <c r="AG142" s="49" t="str">
        <f t="shared" si="264"/>
        <v/>
      </c>
      <c r="AH142" s="49" t="str">
        <f t="shared" si="264"/>
        <v/>
      </c>
      <c r="AI142" s="47" t="str">
        <f t="shared" si="264"/>
        <v/>
      </c>
      <c r="AJ142" s="47" t="str">
        <f t="shared" si="264"/>
        <v/>
      </c>
      <c r="AK142" s="46" t="str">
        <f t="shared" si="264"/>
        <v/>
      </c>
      <c r="AL142" s="47"/>
      <c r="AM142" s="53" t="str">
        <f t="shared" si="182"/>
        <v/>
      </c>
      <c r="AN142" s="50" t="str">
        <f t="shared" si="183"/>
        <v/>
      </c>
      <c r="AO142" s="51"/>
      <c r="AP142" s="52" t="str">
        <f t="shared" si="184"/>
        <v/>
      </c>
      <c r="AQ142" s="52" t="str">
        <f t="shared" si="185"/>
        <v/>
      </c>
      <c r="AR142" s="47">
        <f t="shared" si="186"/>
        <v>0</v>
      </c>
      <c r="AS142" s="53" t="str">
        <f t="shared" si="187"/>
        <v/>
      </c>
      <c r="AT142" s="52" t="str">
        <f t="shared" si="188"/>
        <v/>
      </c>
      <c r="AU142" s="9" t="str">
        <f t="shared" si="189"/>
        <v/>
      </c>
      <c r="AV142" s="9" t="str">
        <f t="shared" si="190"/>
        <v/>
      </c>
      <c r="AW142" s="12" t="str">
        <f t="shared" si="191"/>
        <v/>
      </c>
      <c r="AX142" s="9" t="str">
        <f t="shared" si="192"/>
        <v/>
      </c>
      <c r="AY142" s="12" t="str">
        <f t="shared" si="193"/>
        <v/>
      </c>
      <c r="AZ142" s="10" t="str">
        <f t="shared" si="194"/>
        <v/>
      </c>
      <c r="BA142" s="10" t="str">
        <f t="shared" si="195"/>
        <v/>
      </c>
      <c r="BB142" s="10" t="str">
        <f t="shared" si="196"/>
        <v/>
      </c>
      <c r="BC142" s="10" t="str">
        <f t="shared" si="197"/>
        <v/>
      </c>
      <c r="BD142" s="10" t="str">
        <f t="shared" si="198"/>
        <v/>
      </c>
      <c r="BE142" s="12" t="str">
        <f t="shared" si="199"/>
        <v/>
      </c>
      <c r="BF142" s="9" t="str">
        <f t="shared" si="200"/>
        <v/>
      </c>
      <c r="BG142" s="9" t="str">
        <f t="shared" si="201"/>
        <v/>
      </c>
      <c r="BH142" s="7" t="str">
        <f t="shared" si="202"/>
        <v/>
      </c>
      <c r="BI142" s="7" t="str">
        <f t="shared" si="203"/>
        <v/>
      </c>
      <c r="BJ142" s="12" t="str">
        <f t="shared" si="204"/>
        <v/>
      </c>
      <c r="BK142" s="80" t="str">
        <f t="shared" si="205"/>
        <v/>
      </c>
      <c r="BL142" s="7" t="str">
        <f t="shared" si="206"/>
        <v/>
      </c>
      <c r="BM142" s="7" t="str">
        <f t="shared" si="256"/>
        <v/>
      </c>
      <c r="BN142" s="12" t="str">
        <f t="shared" si="207"/>
        <v/>
      </c>
      <c r="BO142" s="9" t="str">
        <f t="shared" si="208"/>
        <v/>
      </c>
      <c r="BP142" s="2" t="str">
        <f t="shared" si="209"/>
        <v/>
      </c>
      <c r="BQ142" s="2" t="str">
        <f t="shared" si="210"/>
        <v/>
      </c>
      <c r="BR142" s="20" t="str">
        <f t="shared" si="263"/>
        <v/>
      </c>
      <c r="BS142" s="20" t="str">
        <f t="shared" si="263"/>
        <v/>
      </c>
      <c r="BT142" s="20" t="str">
        <f t="shared" si="263"/>
        <v/>
      </c>
      <c r="BU142" s="86" t="str">
        <f t="shared" si="211"/>
        <v/>
      </c>
      <c r="BV142" s="86" t="str">
        <f t="shared" si="212"/>
        <v/>
      </c>
      <c r="BW142" s="20" t="str">
        <f t="shared" si="263"/>
        <v/>
      </c>
      <c r="BX142" s="86" t="str">
        <f t="shared" si="263"/>
        <v/>
      </c>
      <c r="BY142" s="86" t="str">
        <f t="shared" si="263"/>
        <v/>
      </c>
      <c r="BZ142" s="86" t="str">
        <f t="shared" si="263"/>
        <v/>
      </c>
      <c r="CA142" s="86" t="str">
        <f t="shared" si="263"/>
        <v/>
      </c>
      <c r="CB142" s="86" t="str">
        <f t="shared" si="263"/>
        <v/>
      </c>
      <c r="CC142" s="86" t="str">
        <f t="shared" si="263"/>
        <v/>
      </c>
      <c r="CD142" s="86" t="str">
        <f t="shared" si="263"/>
        <v/>
      </c>
      <c r="CE142" s="20" t="str">
        <f t="shared" si="257"/>
        <v/>
      </c>
      <c r="CF142" s="14" t="str">
        <f t="shared" si="213"/>
        <v/>
      </c>
      <c r="CG142" s="14" t="str">
        <f t="shared" si="214"/>
        <v/>
      </c>
      <c r="CH142" s="8">
        <f t="shared" si="215"/>
        <v>0</v>
      </c>
      <c r="CI142" s="9" t="str">
        <f t="shared" si="216"/>
        <v/>
      </c>
      <c r="CJ142" s="9" t="str">
        <f t="shared" si="217"/>
        <v/>
      </c>
      <c r="CK142" s="9" t="str">
        <f t="shared" si="218"/>
        <v/>
      </c>
      <c r="CL142" s="9" t="str">
        <f t="shared" si="219"/>
        <v/>
      </c>
      <c r="CM142" s="9" t="str">
        <f t="shared" si="220"/>
        <v/>
      </c>
      <c r="CN142" s="9" t="str">
        <f t="shared" si="221"/>
        <v/>
      </c>
      <c r="CO142" s="9" t="str">
        <f t="shared" si="261"/>
        <v/>
      </c>
      <c r="CP142" s="9" t="str">
        <f t="shared" si="261"/>
        <v/>
      </c>
      <c r="CQ142" s="9" t="str">
        <f t="shared" si="261"/>
        <v/>
      </c>
      <c r="CR142" s="9" t="str">
        <f t="shared" si="261"/>
        <v/>
      </c>
      <c r="CS142" s="9" t="str">
        <f t="shared" si="261"/>
        <v/>
      </c>
      <c r="CT142" s="9" t="str">
        <f t="shared" si="261"/>
        <v/>
      </c>
      <c r="CU142" s="9" t="str">
        <f t="shared" si="261"/>
        <v/>
      </c>
      <c r="CV142" s="9" t="str">
        <f t="shared" si="223"/>
        <v/>
      </c>
      <c r="CW142" s="9" t="str">
        <f t="shared" si="262"/>
        <v/>
      </c>
      <c r="CX142" s="9" t="str">
        <f t="shared" si="262"/>
        <v/>
      </c>
      <c r="CY142" s="9" t="str">
        <f t="shared" si="262"/>
        <v/>
      </c>
      <c r="CZ142" s="9" t="str">
        <f t="shared" si="262"/>
        <v/>
      </c>
      <c r="DA142" s="9" t="str">
        <f t="shared" si="262"/>
        <v/>
      </c>
      <c r="DB142" s="9" t="str">
        <f t="shared" si="262"/>
        <v/>
      </c>
      <c r="DC142" s="9" t="str">
        <f t="shared" si="262"/>
        <v/>
      </c>
      <c r="DD142" s="2" t="str">
        <f t="shared" si="225"/>
        <v/>
      </c>
      <c r="DE142" s="2" t="str">
        <f t="shared" si="226"/>
        <v/>
      </c>
      <c r="DF142" s="2" t="str">
        <f t="shared" si="227"/>
        <v/>
      </c>
      <c r="DG142" s="2" t="str">
        <f t="shared" si="228"/>
        <v/>
      </c>
      <c r="DH142" s="2" t="str">
        <f t="shared" si="229"/>
        <v/>
      </c>
      <c r="DI142" s="2" t="str">
        <f t="shared" si="230"/>
        <v/>
      </c>
      <c r="DJ142" s="2" t="str">
        <f t="shared" si="231"/>
        <v/>
      </c>
      <c r="DK142" s="2" t="str">
        <f t="shared" si="232"/>
        <v/>
      </c>
      <c r="DL142" s="16" t="str">
        <f t="shared" si="233"/>
        <v/>
      </c>
      <c r="DM142" s="16" t="str">
        <f t="shared" si="234"/>
        <v/>
      </c>
      <c r="DN142" s="16" t="str">
        <f t="shared" si="235"/>
        <v/>
      </c>
      <c r="DO142" s="72" t="str">
        <f t="shared" si="236"/>
        <v/>
      </c>
      <c r="DP142" s="16" t="str">
        <f t="shared" si="237"/>
        <v/>
      </c>
      <c r="DQ142" s="16" t="str">
        <f t="shared" si="238"/>
        <v/>
      </c>
      <c r="DR142" s="2" t="str">
        <f t="shared" si="239"/>
        <v/>
      </c>
      <c r="DS142" s="2" t="str">
        <f t="shared" si="240"/>
        <v/>
      </c>
      <c r="DT142" s="2" t="str">
        <f t="shared" si="241"/>
        <v/>
      </c>
      <c r="DU142" s="2" t="str">
        <f t="shared" si="242"/>
        <v/>
      </c>
      <c r="DV142" s="15"/>
      <c r="DW142" s="17"/>
      <c r="DX142" s="17"/>
      <c r="DY142" s="47" t="str">
        <f t="shared" si="260"/>
        <v/>
      </c>
      <c r="DZ142" s="47" t="str">
        <f t="shared" si="260"/>
        <v/>
      </c>
      <c r="EA142" s="47" t="str">
        <f t="shared" si="260"/>
        <v/>
      </c>
      <c r="EB142" s="47" t="str">
        <f t="shared" si="260"/>
        <v/>
      </c>
      <c r="EC142" s="49" t="str">
        <f t="shared" si="260"/>
        <v/>
      </c>
      <c r="ED142" s="49" t="str">
        <f t="shared" si="260"/>
        <v/>
      </c>
      <c r="EE142" s="47" t="str">
        <f t="shared" si="260"/>
        <v/>
      </c>
      <c r="EF142" s="47" t="str">
        <f t="shared" si="260"/>
        <v/>
      </c>
      <c r="EG142" s="47" t="str">
        <f t="shared" si="260"/>
        <v/>
      </c>
      <c r="EH142" s="6">
        <f t="shared" si="154"/>
        <v>0</v>
      </c>
      <c r="EI142" s="6">
        <f t="shared" si="155"/>
        <v>0</v>
      </c>
      <c r="EJ142" s="2" t="str">
        <f t="shared" si="156"/>
        <v/>
      </c>
      <c r="EK142" s="2" t="str">
        <f t="shared" si="157"/>
        <v/>
      </c>
      <c r="EL142" s="2" t="str">
        <f t="shared" si="259"/>
        <v/>
      </c>
      <c r="EM142" s="2" t="str">
        <f t="shared" si="158"/>
        <v/>
      </c>
      <c r="EN142" s="2" t="str">
        <f t="shared" si="159"/>
        <v/>
      </c>
      <c r="EO142" s="2">
        <f t="shared" si="160"/>
        <v>0</v>
      </c>
      <c r="EP142" s="2">
        <f t="shared" si="243"/>
        <v>0</v>
      </c>
      <c r="EQ142" s="2"/>
      <c r="ER142" s="2"/>
      <c r="ES142" s="2"/>
      <c r="ET142" s="2"/>
      <c r="EU142" s="2"/>
      <c r="EV142" s="2"/>
      <c r="EW142" s="2">
        <f t="shared" si="161"/>
        <v>0</v>
      </c>
      <c r="EX142" s="2">
        <f t="shared" si="162"/>
        <v>0</v>
      </c>
      <c r="EY142" s="2">
        <f t="shared" si="244"/>
        <v>0</v>
      </c>
      <c r="EZ142" s="2">
        <f t="shared" si="163"/>
        <v>0</v>
      </c>
      <c r="FA142" s="2">
        <f t="shared" si="164"/>
        <v>0</v>
      </c>
      <c r="FB142" s="59"/>
      <c r="FC142" s="2">
        <f t="shared" si="165"/>
        <v>0</v>
      </c>
      <c r="FD142" s="2">
        <f t="shared" si="245"/>
        <v>0</v>
      </c>
      <c r="FE142" s="3">
        <f t="shared" si="258"/>
        <v>0</v>
      </c>
      <c r="FF142" s="3">
        <f t="shared" si="246"/>
        <v>0</v>
      </c>
      <c r="FG142" s="3">
        <f t="shared" si="247"/>
        <v>0</v>
      </c>
      <c r="FH142" s="3">
        <f t="shared" si="166"/>
        <v>0</v>
      </c>
      <c r="FI142" s="67">
        <f t="shared" si="167"/>
        <v>0</v>
      </c>
      <c r="FJ142" s="3">
        <f t="shared" si="168"/>
        <v>0</v>
      </c>
      <c r="FK142" s="3">
        <f t="shared" si="169"/>
        <v>0</v>
      </c>
      <c r="FL142" s="3">
        <f t="shared" si="248"/>
        <v>0</v>
      </c>
      <c r="FM142" s="3">
        <f t="shared" si="249"/>
        <v>0</v>
      </c>
      <c r="FN142" s="3">
        <f t="shared" si="250"/>
        <v>0</v>
      </c>
      <c r="FO142" s="2">
        <f t="shared" si="170"/>
        <v>0</v>
      </c>
      <c r="FP142" s="2">
        <f t="shared" si="171"/>
        <v>0</v>
      </c>
      <c r="FQ142" s="2">
        <f t="shared" si="251"/>
        <v>0</v>
      </c>
      <c r="FR142" s="6" t="str">
        <f>IF(A142=1,1,IF(DW142="","",COUNTA($DW$31:DW142)+1))</f>
        <v/>
      </c>
      <c r="FS142" s="6" t="str">
        <f t="shared" si="172"/>
        <v/>
      </c>
      <c r="FT142" s="43">
        <f t="shared" si="252"/>
        <v>0</v>
      </c>
      <c r="FU142" s="23">
        <f t="shared" si="253"/>
        <v>0</v>
      </c>
      <c r="FV142" s="21">
        <f t="shared" si="254"/>
        <v>0</v>
      </c>
    </row>
    <row r="143" spans="1:178">
      <c r="A143" s="4" t="str">
        <f t="shared" si="173"/>
        <v/>
      </c>
      <c r="B143" s="33"/>
      <c r="C143" s="33"/>
      <c r="D143" s="33"/>
      <c r="E143" s="33"/>
      <c r="F143" s="33"/>
      <c r="G143" s="11" t="str">
        <f t="shared" si="140"/>
        <v/>
      </c>
      <c r="H143" s="3" t="str">
        <f t="shared" si="174"/>
        <v/>
      </c>
      <c r="I143" s="3" t="str">
        <f t="shared" si="141"/>
        <v/>
      </c>
      <c r="J143" s="3" t="str">
        <f t="shared" si="175"/>
        <v/>
      </c>
      <c r="K143" s="3" t="str">
        <f t="shared" si="142"/>
        <v/>
      </c>
      <c r="L143" s="2" t="str">
        <f t="shared" si="143"/>
        <v/>
      </c>
      <c r="M143" s="8" t="str">
        <f t="shared" si="176"/>
        <v/>
      </c>
      <c r="N143" s="8" t="str">
        <f t="shared" si="144"/>
        <v/>
      </c>
      <c r="O143" s="8" t="str">
        <f t="shared" si="177"/>
        <v/>
      </c>
      <c r="P143" s="8" t="str">
        <f t="shared" si="145"/>
        <v/>
      </c>
      <c r="Q143" s="2" t="str">
        <f t="shared" si="146"/>
        <v/>
      </c>
      <c r="R143" s="3" t="str">
        <f t="shared" si="147"/>
        <v/>
      </c>
      <c r="S143" s="3" t="str">
        <f t="shared" si="148"/>
        <v/>
      </c>
      <c r="T143" s="3" t="str">
        <f t="shared" si="178"/>
        <v/>
      </c>
      <c r="U143" s="8" t="str">
        <f t="shared" si="149"/>
        <v/>
      </c>
      <c r="V143" s="2" t="str">
        <f t="shared" si="150"/>
        <v/>
      </c>
      <c r="W143" s="2" t="str">
        <f t="shared" si="151"/>
        <v/>
      </c>
      <c r="X143" s="2" t="str">
        <f t="shared" si="255"/>
        <v/>
      </c>
      <c r="Y143" s="2" t="str">
        <f t="shared" si="152"/>
        <v/>
      </c>
      <c r="Z143" s="46" t="str">
        <f t="shared" si="265"/>
        <v/>
      </c>
      <c r="AA143" s="46" t="str">
        <f t="shared" si="179"/>
        <v/>
      </c>
      <c r="AB143" s="47"/>
      <c r="AC143" s="46" t="str">
        <f t="shared" si="180"/>
        <v/>
      </c>
      <c r="AD143" s="47" t="str">
        <f t="shared" si="266"/>
        <v/>
      </c>
      <c r="AE143" s="48" t="str">
        <f t="shared" si="181"/>
        <v/>
      </c>
      <c r="AF143" s="49" t="str">
        <f t="shared" si="264"/>
        <v/>
      </c>
      <c r="AG143" s="49" t="str">
        <f t="shared" si="264"/>
        <v/>
      </c>
      <c r="AH143" s="49" t="str">
        <f t="shared" si="264"/>
        <v/>
      </c>
      <c r="AI143" s="47" t="str">
        <f t="shared" si="264"/>
        <v/>
      </c>
      <c r="AJ143" s="47" t="str">
        <f t="shared" si="264"/>
        <v/>
      </c>
      <c r="AK143" s="46" t="str">
        <f t="shared" si="264"/>
        <v/>
      </c>
      <c r="AL143" s="47"/>
      <c r="AM143" s="53" t="str">
        <f t="shared" si="182"/>
        <v/>
      </c>
      <c r="AN143" s="50" t="str">
        <f t="shared" si="183"/>
        <v/>
      </c>
      <c r="AO143" s="51"/>
      <c r="AP143" s="52" t="str">
        <f t="shared" si="184"/>
        <v/>
      </c>
      <c r="AQ143" s="52" t="str">
        <f t="shared" si="185"/>
        <v/>
      </c>
      <c r="AR143" s="47">
        <f t="shared" si="186"/>
        <v>0</v>
      </c>
      <c r="AS143" s="53" t="str">
        <f t="shared" si="187"/>
        <v/>
      </c>
      <c r="AT143" s="52" t="str">
        <f t="shared" si="188"/>
        <v/>
      </c>
      <c r="AU143" s="9" t="str">
        <f t="shared" si="189"/>
        <v/>
      </c>
      <c r="AV143" s="9" t="str">
        <f t="shared" si="190"/>
        <v/>
      </c>
      <c r="AW143" s="12" t="str">
        <f t="shared" si="191"/>
        <v/>
      </c>
      <c r="AX143" s="9" t="str">
        <f t="shared" si="192"/>
        <v/>
      </c>
      <c r="AY143" s="12" t="str">
        <f t="shared" si="193"/>
        <v/>
      </c>
      <c r="AZ143" s="10" t="str">
        <f t="shared" si="194"/>
        <v/>
      </c>
      <c r="BA143" s="10" t="str">
        <f t="shared" si="195"/>
        <v/>
      </c>
      <c r="BB143" s="10" t="str">
        <f t="shared" si="196"/>
        <v/>
      </c>
      <c r="BC143" s="10" t="str">
        <f t="shared" si="197"/>
        <v/>
      </c>
      <c r="BD143" s="10" t="str">
        <f t="shared" si="198"/>
        <v/>
      </c>
      <c r="BE143" s="12" t="str">
        <f t="shared" si="199"/>
        <v/>
      </c>
      <c r="BF143" s="9" t="str">
        <f t="shared" si="200"/>
        <v/>
      </c>
      <c r="BG143" s="9" t="str">
        <f t="shared" si="201"/>
        <v/>
      </c>
      <c r="BH143" s="7" t="str">
        <f t="shared" si="202"/>
        <v/>
      </c>
      <c r="BI143" s="7" t="str">
        <f t="shared" si="203"/>
        <v/>
      </c>
      <c r="BJ143" s="12" t="str">
        <f t="shared" si="204"/>
        <v/>
      </c>
      <c r="BK143" s="80" t="str">
        <f t="shared" si="205"/>
        <v/>
      </c>
      <c r="BL143" s="7" t="str">
        <f t="shared" si="206"/>
        <v/>
      </c>
      <c r="BM143" s="7" t="str">
        <f t="shared" si="256"/>
        <v/>
      </c>
      <c r="BN143" s="12" t="str">
        <f t="shared" si="207"/>
        <v/>
      </c>
      <c r="BO143" s="9" t="str">
        <f t="shared" si="208"/>
        <v/>
      </c>
      <c r="BP143" s="2" t="str">
        <f t="shared" si="209"/>
        <v/>
      </c>
      <c r="BQ143" s="2" t="str">
        <f t="shared" si="210"/>
        <v/>
      </c>
      <c r="BR143" s="20" t="str">
        <f t="shared" si="263"/>
        <v/>
      </c>
      <c r="BS143" s="20" t="str">
        <f t="shared" si="263"/>
        <v/>
      </c>
      <c r="BT143" s="20" t="str">
        <f t="shared" si="263"/>
        <v/>
      </c>
      <c r="BU143" s="86" t="str">
        <f t="shared" si="211"/>
        <v/>
      </c>
      <c r="BV143" s="86" t="str">
        <f t="shared" si="212"/>
        <v/>
      </c>
      <c r="BW143" s="20" t="str">
        <f t="shared" si="263"/>
        <v/>
      </c>
      <c r="BX143" s="86" t="str">
        <f t="shared" si="263"/>
        <v/>
      </c>
      <c r="BY143" s="86" t="str">
        <f t="shared" si="263"/>
        <v/>
      </c>
      <c r="BZ143" s="86" t="str">
        <f t="shared" si="263"/>
        <v/>
      </c>
      <c r="CA143" s="86" t="str">
        <f t="shared" si="263"/>
        <v/>
      </c>
      <c r="CB143" s="86" t="str">
        <f t="shared" si="263"/>
        <v/>
      </c>
      <c r="CC143" s="86" t="str">
        <f t="shared" si="263"/>
        <v/>
      </c>
      <c r="CD143" s="86" t="str">
        <f t="shared" si="263"/>
        <v/>
      </c>
      <c r="CE143" s="20" t="str">
        <f t="shared" si="257"/>
        <v/>
      </c>
      <c r="CF143" s="14" t="str">
        <f t="shared" si="213"/>
        <v/>
      </c>
      <c r="CG143" s="14" t="str">
        <f t="shared" si="214"/>
        <v/>
      </c>
      <c r="CH143" s="8">
        <f t="shared" si="215"/>
        <v>0</v>
      </c>
      <c r="CI143" s="9" t="str">
        <f t="shared" si="216"/>
        <v/>
      </c>
      <c r="CJ143" s="9" t="str">
        <f t="shared" si="217"/>
        <v/>
      </c>
      <c r="CK143" s="9" t="str">
        <f t="shared" si="218"/>
        <v/>
      </c>
      <c r="CL143" s="9" t="str">
        <f t="shared" si="219"/>
        <v/>
      </c>
      <c r="CM143" s="9" t="str">
        <f t="shared" si="220"/>
        <v/>
      </c>
      <c r="CN143" s="9" t="str">
        <f t="shared" si="221"/>
        <v/>
      </c>
      <c r="CO143" s="9" t="str">
        <f t="shared" si="261"/>
        <v/>
      </c>
      <c r="CP143" s="9" t="str">
        <f t="shared" si="261"/>
        <v/>
      </c>
      <c r="CQ143" s="9" t="str">
        <f t="shared" si="261"/>
        <v/>
      </c>
      <c r="CR143" s="9" t="str">
        <f t="shared" si="261"/>
        <v/>
      </c>
      <c r="CS143" s="9" t="str">
        <f t="shared" si="261"/>
        <v/>
      </c>
      <c r="CT143" s="9" t="str">
        <f t="shared" si="261"/>
        <v/>
      </c>
      <c r="CU143" s="9" t="str">
        <f t="shared" si="261"/>
        <v/>
      </c>
      <c r="CV143" s="9" t="str">
        <f t="shared" si="223"/>
        <v/>
      </c>
      <c r="CW143" s="9" t="str">
        <f t="shared" si="262"/>
        <v/>
      </c>
      <c r="CX143" s="9" t="str">
        <f t="shared" si="262"/>
        <v/>
      </c>
      <c r="CY143" s="9" t="str">
        <f t="shared" si="262"/>
        <v/>
      </c>
      <c r="CZ143" s="9" t="str">
        <f t="shared" si="262"/>
        <v/>
      </c>
      <c r="DA143" s="9" t="str">
        <f t="shared" si="262"/>
        <v/>
      </c>
      <c r="DB143" s="9" t="str">
        <f t="shared" si="262"/>
        <v/>
      </c>
      <c r="DC143" s="9" t="str">
        <f t="shared" si="262"/>
        <v/>
      </c>
      <c r="DD143" s="2" t="str">
        <f t="shared" si="225"/>
        <v/>
      </c>
      <c r="DE143" s="2" t="str">
        <f t="shared" si="226"/>
        <v/>
      </c>
      <c r="DF143" s="2" t="str">
        <f t="shared" si="227"/>
        <v/>
      </c>
      <c r="DG143" s="2" t="str">
        <f t="shared" si="228"/>
        <v/>
      </c>
      <c r="DH143" s="2" t="str">
        <f t="shared" si="229"/>
        <v/>
      </c>
      <c r="DI143" s="2" t="str">
        <f t="shared" si="230"/>
        <v/>
      </c>
      <c r="DJ143" s="2" t="str">
        <f t="shared" si="231"/>
        <v/>
      </c>
      <c r="DK143" s="2" t="str">
        <f t="shared" si="232"/>
        <v/>
      </c>
      <c r="DL143" s="16" t="str">
        <f t="shared" si="233"/>
        <v/>
      </c>
      <c r="DM143" s="16" t="str">
        <f t="shared" si="234"/>
        <v/>
      </c>
      <c r="DN143" s="16" t="str">
        <f t="shared" si="235"/>
        <v/>
      </c>
      <c r="DO143" s="72" t="str">
        <f t="shared" si="236"/>
        <v/>
      </c>
      <c r="DP143" s="16" t="str">
        <f t="shared" si="237"/>
        <v/>
      </c>
      <c r="DQ143" s="16" t="str">
        <f t="shared" si="238"/>
        <v/>
      </c>
      <c r="DR143" s="2" t="str">
        <f t="shared" si="239"/>
        <v/>
      </c>
      <c r="DS143" s="2" t="str">
        <f t="shared" si="240"/>
        <v/>
      </c>
      <c r="DT143" s="2" t="str">
        <f t="shared" si="241"/>
        <v/>
      </c>
      <c r="DU143" s="2" t="str">
        <f t="shared" si="242"/>
        <v/>
      </c>
      <c r="DV143" s="15"/>
      <c r="DW143" s="17"/>
      <c r="DX143" s="17"/>
      <c r="DY143" s="47" t="str">
        <f t="shared" si="260"/>
        <v/>
      </c>
      <c r="DZ143" s="47" t="str">
        <f t="shared" si="260"/>
        <v/>
      </c>
      <c r="EA143" s="47" t="str">
        <f t="shared" si="260"/>
        <v/>
      </c>
      <c r="EB143" s="47" t="str">
        <f t="shared" si="260"/>
        <v/>
      </c>
      <c r="EC143" s="49" t="str">
        <f t="shared" si="260"/>
        <v/>
      </c>
      <c r="ED143" s="49" t="str">
        <f t="shared" si="260"/>
        <v/>
      </c>
      <c r="EE143" s="47" t="str">
        <f t="shared" si="260"/>
        <v/>
      </c>
      <c r="EF143" s="47" t="str">
        <f t="shared" si="260"/>
        <v/>
      </c>
      <c r="EG143" s="47" t="str">
        <f t="shared" si="260"/>
        <v/>
      </c>
      <c r="EH143" s="6">
        <f t="shared" si="154"/>
        <v>0</v>
      </c>
      <c r="EI143" s="6">
        <f t="shared" si="155"/>
        <v>0</v>
      </c>
      <c r="EJ143" s="2" t="str">
        <f t="shared" si="156"/>
        <v/>
      </c>
      <c r="EK143" s="2" t="str">
        <f t="shared" si="157"/>
        <v/>
      </c>
      <c r="EL143" s="2" t="str">
        <f t="shared" si="259"/>
        <v/>
      </c>
      <c r="EM143" s="2" t="str">
        <f t="shared" si="158"/>
        <v/>
      </c>
      <c r="EN143" s="2" t="str">
        <f t="shared" si="159"/>
        <v/>
      </c>
      <c r="EO143" s="2">
        <f t="shared" si="160"/>
        <v>0</v>
      </c>
      <c r="EP143" s="2">
        <f t="shared" si="243"/>
        <v>0</v>
      </c>
      <c r="EQ143" s="2"/>
      <c r="ER143" s="2"/>
      <c r="ES143" s="2"/>
      <c r="ET143" s="2"/>
      <c r="EU143" s="2"/>
      <c r="EV143" s="2"/>
      <c r="EW143" s="2">
        <f t="shared" si="161"/>
        <v>0</v>
      </c>
      <c r="EX143" s="2">
        <f t="shared" si="162"/>
        <v>0</v>
      </c>
      <c r="EY143" s="2">
        <f t="shared" si="244"/>
        <v>0</v>
      </c>
      <c r="EZ143" s="2">
        <f t="shared" si="163"/>
        <v>0</v>
      </c>
      <c r="FA143" s="2">
        <f t="shared" si="164"/>
        <v>0</v>
      </c>
      <c r="FB143" s="59"/>
      <c r="FC143" s="2">
        <f t="shared" si="165"/>
        <v>0</v>
      </c>
      <c r="FD143" s="2">
        <f t="shared" si="245"/>
        <v>0</v>
      </c>
      <c r="FE143" s="3">
        <f t="shared" si="258"/>
        <v>0</v>
      </c>
      <c r="FF143" s="3">
        <f t="shared" si="246"/>
        <v>0</v>
      </c>
      <c r="FG143" s="3">
        <f t="shared" si="247"/>
        <v>0</v>
      </c>
      <c r="FH143" s="3">
        <f t="shared" si="166"/>
        <v>0</v>
      </c>
      <c r="FI143" s="67">
        <f t="shared" si="167"/>
        <v>0</v>
      </c>
      <c r="FJ143" s="3">
        <f t="shared" si="168"/>
        <v>0</v>
      </c>
      <c r="FK143" s="3">
        <f t="shared" si="169"/>
        <v>0</v>
      </c>
      <c r="FL143" s="3">
        <f t="shared" si="248"/>
        <v>0</v>
      </c>
      <c r="FM143" s="3">
        <f t="shared" si="249"/>
        <v>0</v>
      </c>
      <c r="FN143" s="3">
        <f t="shared" si="250"/>
        <v>0</v>
      </c>
      <c r="FO143" s="2">
        <f t="shared" si="170"/>
        <v>0</v>
      </c>
      <c r="FP143" s="2">
        <f t="shared" si="171"/>
        <v>0</v>
      </c>
      <c r="FQ143" s="2">
        <f t="shared" si="251"/>
        <v>0</v>
      </c>
      <c r="FR143" s="6" t="str">
        <f>IF(A143=1,1,IF(DW143="","",COUNTA($DW$31:DW143)+1))</f>
        <v/>
      </c>
      <c r="FS143" s="6" t="str">
        <f t="shared" si="172"/>
        <v/>
      </c>
      <c r="FT143" s="43">
        <f t="shared" si="252"/>
        <v>0</v>
      </c>
      <c r="FU143" s="23">
        <f t="shared" si="253"/>
        <v>0</v>
      </c>
      <c r="FV143" s="21">
        <f t="shared" si="254"/>
        <v>0</v>
      </c>
    </row>
    <row r="144" spans="1:178">
      <c r="A144" s="4" t="str">
        <f t="shared" si="173"/>
        <v/>
      </c>
      <c r="B144" s="33"/>
      <c r="C144" s="33"/>
      <c r="D144" s="33"/>
      <c r="E144" s="33"/>
      <c r="F144" s="33"/>
      <c r="G144" s="11" t="str">
        <f t="shared" si="140"/>
        <v/>
      </c>
      <c r="H144" s="3" t="str">
        <f t="shared" si="174"/>
        <v/>
      </c>
      <c r="I144" s="3" t="str">
        <f t="shared" si="141"/>
        <v/>
      </c>
      <c r="J144" s="3" t="str">
        <f t="shared" si="175"/>
        <v/>
      </c>
      <c r="K144" s="3" t="str">
        <f t="shared" si="142"/>
        <v/>
      </c>
      <c r="L144" s="2" t="str">
        <f t="shared" si="143"/>
        <v/>
      </c>
      <c r="M144" s="8" t="str">
        <f t="shared" si="176"/>
        <v/>
      </c>
      <c r="N144" s="8" t="str">
        <f t="shared" si="144"/>
        <v/>
      </c>
      <c r="O144" s="8" t="str">
        <f t="shared" si="177"/>
        <v/>
      </c>
      <c r="P144" s="8" t="str">
        <f t="shared" si="145"/>
        <v/>
      </c>
      <c r="Q144" s="2" t="str">
        <f t="shared" si="146"/>
        <v/>
      </c>
      <c r="R144" s="3" t="str">
        <f t="shared" si="147"/>
        <v/>
      </c>
      <c r="S144" s="3" t="str">
        <f t="shared" si="148"/>
        <v/>
      </c>
      <c r="T144" s="3" t="str">
        <f t="shared" si="178"/>
        <v/>
      </c>
      <c r="U144" s="8" t="str">
        <f t="shared" si="149"/>
        <v/>
      </c>
      <c r="V144" s="2" t="str">
        <f t="shared" si="150"/>
        <v/>
      </c>
      <c r="W144" s="2" t="str">
        <f t="shared" si="151"/>
        <v/>
      </c>
      <c r="X144" s="2" t="str">
        <f t="shared" si="255"/>
        <v/>
      </c>
      <c r="Y144" s="2" t="str">
        <f t="shared" si="152"/>
        <v/>
      </c>
      <c r="Z144" s="46" t="str">
        <f t="shared" si="265"/>
        <v/>
      </c>
      <c r="AA144" s="46" t="str">
        <f t="shared" si="179"/>
        <v/>
      </c>
      <c r="AB144" s="47"/>
      <c r="AC144" s="46" t="str">
        <f t="shared" si="180"/>
        <v/>
      </c>
      <c r="AD144" s="47" t="str">
        <f t="shared" si="266"/>
        <v/>
      </c>
      <c r="AE144" s="48" t="str">
        <f t="shared" si="181"/>
        <v/>
      </c>
      <c r="AF144" s="49" t="str">
        <f t="shared" si="264"/>
        <v/>
      </c>
      <c r="AG144" s="49" t="str">
        <f t="shared" si="264"/>
        <v/>
      </c>
      <c r="AH144" s="49" t="str">
        <f t="shared" si="264"/>
        <v/>
      </c>
      <c r="AI144" s="47" t="str">
        <f t="shared" si="264"/>
        <v/>
      </c>
      <c r="AJ144" s="47" t="str">
        <f t="shared" si="264"/>
        <v/>
      </c>
      <c r="AK144" s="46" t="str">
        <f t="shared" si="264"/>
        <v/>
      </c>
      <c r="AL144" s="47"/>
      <c r="AM144" s="53" t="str">
        <f t="shared" si="182"/>
        <v/>
      </c>
      <c r="AN144" s="50" t="str">
        <f t="shared" si="183"/>
        <v/>
      </c>
      <c r="AO144" s="51"/>
      <c r="AP144" s="52" t="str">
        <f t="shared" si="184"/>
        <v/>
      </c>
      <c r="AQ144" s="52" t="str">
        <f t="shared" si="185"/>
        <v/>
      </c>
      <c r="AR144" s="47">
        <f t="shared" si="186"/>
        <v>0</v>
      </c>
      <c r="AS144" s="53" t="str">
        <f t="shared" si="187"/>
        <v/>
      </c>
      <c r="AT144" s="52" t="str">
        <f t="shared" si="188"/>
        <v/>
      </c>
      <c r="AU144" s="9" t="str">
        <f t="shared" si="189"/>
        <v/>
      </c>
      <c r="AV144" s="9" t="str">
        <f t="shared" si="190"/>
        <v/>
      </c>
      <c r="AW144" s="12" t="str">
        <f t="shared" si="191"/>
        <v/>
      </c>
      <c r="AX144" s="9" t="str">
        <f t="shared" si="192"/>
        <v/>
      </c>
      <c r="AY144" s="12" t="str">
        <f t="shared" si="193"/>
        <v/>
      </c>
      <c r="AZ144" s="10" t="str">
        <f t="shared" si="194"/>
        <v/>
      </c>
      <c r="BA144" s="10" t="str">
        <f t="shared" si="195"/>
        <v/>
      </c>
      <c r="BB144" s="10" t="str">
        <f t="shared" si="196"/>
        <v/>
      </c>
      <c r="BC144" s="10" t="str">
        <f t="shared" si="197"/>
        <v/>
      </c>
      <c r="BD144" s="10" t="str">
        <f t="shared" si="198"/>
        <v/>
      </c>
      <c r="BE144" s="12" t="str">
        <f t="shared" si="199"/>
        <v/>
      </c>
      <c r="BF144" s="9" t="str">
        <f t="shared" si="200"/>
        <v/>
      </c>
      <c r="BG144" s="9" t="str">
        <f t="shared" si="201"/>
        <v/>
      </c>
      <c r="BH144" s="7" t="str">
        <f t="shared" si="202"/>
        <v/>
      </c>
      <c r="BI144" s="7" t="str">
        <f t="shared" si="203"/>
        <v/>
      </c>
      <c r="BJ144" s="12" t="str">
        <f t="shared" si="204"/>
        <v/>
      </c>
      <c r="BK144" s="80" t="str">
        <f t="shared" si="205"/>
        <v/>
      </c>
      <c r="BL144" s="7" t="str">
        <f t="shared" si="206"/>
        <v/>
      </c>
      <c r="BM144" s="7" t="str">
        <f t="shared" si="256"/>
        <v/>
      </c>
      <c r="BN144" s="12" t="str">
        <f t="shared" si="207"/>
        <v/>
      </c>
      <c r="BO144" s="9" t="str">
        <f t="shared" si="208"/>
        <v/>
      </c>
      <c r="BP144" s="2" t="str">
        <f t="shared" si="209"/>
        <v/>
      </c>
      <c r="BQ144" s="2" t="str">
        <f t="shared" si="210"/>
        <v/>
      </c>
      <c r="BR144" s="20" t="str">
        <f t="shared" si="263"/>
        <v/>
      </c>
      <c r="BS144" s="20" t="str">
        <f t="shared" si="263"/>
        <v/>
      </c>
      <c r="BT144" s="20" t="str">
        <f t="shared" si="263"/>
        <v/>
      </c>
      <c r="BU144" s="86" t="str">
        <f t="shared" si="211"/>
        <v/>
      </c>
      <c r="BV144" s="86" t="str">
        <f t="shared" si="212"/>
        <v/>
      </c>
      <c r="BW144" s="20" t="str">
        <f t="shared" si="263"/>
        <v/>
      </c>
      <c r="BX144" s="86" t="str">
        <f t="shared" si="263"/>
        <v/>
      </c>
      <c r="BY144" s="86" t="str">
        <f t="shared" si="263"/>
        <v/>
      </c>
      <c r="BZ144" s="86" t="str">
        <f t="shared" si="263"/>
        <v/>
      </c>
      <c r="CA144" s="86" t="str">
        <f t="shared" si="263"/>
        <v/>
      </c>
      <c r="CB144" s="86" t="str">
        <f t="shared" si="263"/>
        <v/>
      </c>
      <c r="CC144" s="86" t="str">
        <f t="shared" si="263"/>
        <v/>
      </c>
      <c r="CD144" s="86" t="str">
        <f t="shared" si="263"/>
        <v/>
      </c>
      <c r="CE144" s="20" t="str">
        <f t="shared" si="257"/>
        <v/>
      </c>
      <c r="CF144" s="14" t="str">
        <f t="shared" si="213"/>
        <v/>
      </c>
      <c r="CG144" s="14" t="str">
        <f t="shared" si="214"/>
        <v/>
      </c>
      <c r="CH144" s="8">
        <f t="shared" si="215"/>
        <v>0</v>
      </c>
      <c r="CI144" s="9" t="str">
        <f t="shared" si="216"/>
        <v/>
      </c>
      <c r="CJ144" s="9" t="str">
        <f t="shared" si="217"/>
        <v/>
      </c>
      <c r="CK144" s="9" t="str">
        <f t="shared" si="218"/>
        <v/>
      </c>
      <c r="CL144" s="9" t="str">
        <f t="shared" si="219"/>
        <v/>
      </c>
      <c r="CM144" s="9" t="str">
        <f t="shared" si="220"/>
        <v/>
      </c>
      <c r="CN144" s="9" t="str">
        <f t="shared" si="221"/>
        <v/>
      </c>
      <c r="CO144" s="9" t="str">
        <f t="shared" si="261"/>
        <v/>
      </c>
      <c r="CP144" s="9" t="str">
        <f t="shared" si="261"/>
        <v/>
      </c>
      <c r="CQ144" s="9" t="str">
        <f t="shared" si="261"/>
        <v/>
      </c>
      <c r="CR144" s="9" t="str">
        <f t="shared" si="261"/>
        <v/>
      </c>
      <c r="CS144" s="9" t="str">
        <f t="shared" si="261"/>
        <v/>
      </c>
      <c r="CT144" s="9" t="str">
        <f t="shared" si="261"/>
        <v/>
      </c>
      <c r="CU144" s="9" t="str">
        <f t="shared" si="261"/>
        <v/>
      </c>
      <c r="CV144" s="9" t="str">
        <f t="shared" si="223"/>
        <v/>
      </c>
      <c r="CW144" s="9" t="str">
        <f t="shared" si="262"/>
        <v/>
      </c>
      <c r="CX144" s="9" t="str">
        <f t="shared" si="262"/>
        <v/>
      </c>
      <c r="CY144" s="9" t="str">
        <f t="shared" si="262"/>
        <v/>
      </c>
      <c r="CZ144" s="9" t="str">
        <f t="shared" si="262"/>
        <v/>
      </c>
      <c r="DA144" s="9" t="str">
        <f t="shared" si="262"/>
        <v/>
      </c>
      <c r="DB144" s="9" t="str">
        <f t="shared" si="262"/>
        <v/>
      </c>
      <c r="DC144" s="9" t="str">
        <f t="shared" si="262"/>
        <v/>
      </c>
      <c r="DD144" s="2" t="str">
        <f t="shared" si="225"/>
        <v/>
      </c>
      <c r="DE144" s="2" t="str">
        <f t="shared" si="226"/>
        <v/>
      </c>
      <c r="DF144" s="2" t="str">
        <f t="shared" si="227"/>
        <v/>
      </c>
      <c r="DG144" s="2" t="str">
        <f t="shared" si="228"/>
        <v/>
      </c>
      <c r="DH144" s="2" t="str">
        <f t="shared" si="229"/>
        <v/>
      </c>
      <c r="DI144" s="2" t="str">
        <f t="shared" si="230"/>
        <v/>
      </c>
      <c r="DJ144" s="2" t="str">
        <f t="shared" si="231"/>
        <v/>
      </c>
      <c r="DK144" s="2" t="str">
        <f t="shared" si="232"/>
        <v/>
      </c>
      <c r="DL144" s="16" t="str">
        <f t="shared" si="233"/>
        <v/>
      </c>
      <c r="DM144" s="16" t="str">
        <f t="shared" si="234"/>
        <v/>
      </c>
      <c r="DN144" s="16" t="str">
        <f t="shared" si="235"/>
        <v/>
      </c>
      <c r="DO144" s="72" t="str">
        <f t="shared" si="236"/>
        <v/>
      </c>
      <c r="DP144" s="16" t="str">
        <f t="shared" si="237"/>
        <v/>
      </c>
      <c r="DQ144" s="16" t="str">
        <f t="shared" si="238"/>
        <v/>
      </c>
      <c r="DR144" s="2" t="str">
        <f t="shared" si="239"/>
        <v/>
      </c>
      <c r="DS144" s="2" t="str">
        <f t="shared" si="240"/>
        <v/>
      </c>
      <c r="DT144" s="2" t="str">
        <f t="shared" si="241"/>
        <v/>
      </c>
      <c r="DU144" s="2" t="str">
        <f t="shared" si="242"/>
        <v/>
      </c>
      <c r="DV144" s="15"/>
      <c r="DW144" s="17"/>
      <c r="DX144" s="17"/>
      <c r="DY144" s="47" t="str">
        <f t="shared" si="260"/>
        <v/>
      </c>
      <c r="DZ144" s="47" t="str">
        <f t="shared" si="260"/>
        <v/>
      </c>
      <c r="EA144" s="47" t="str">
        <f t="shared" si="260"/>
        <v/>
      </c>
      <c r="EB144" s="47" t="str">
        <f t="shared" si="260"/>
        <v/>
      </c>
      <c r="EC144" s="49" t="str">
        <f t="shared" si="260"/>
        <v/>
      </c>
      <c r="ED144" s="49" t="str">
        <f t="shared" si="260"/>
        <v/>
      </c>
      <c r="EE144" s="47" t="str">
        <f t="shared" si="260"/>
        <v/>
      </c>
      <c r="EF144" s="47" t="str">
        <f t="shared" si="260"/>
        <v/>
      </c>
      <c r="EG144" s="47" t="str">
        <f t="shared" si="260"/>
        <v/>
      </c>
      <c r="EH144" s="6">
        <f t="shared" si="154"/>
        <v>0</v>
      </c>
      <c r="EI144" s="6">
        <f t="shared" si="155"/>
        <v>0</v>
      </c>
      <c r="EJ144" s="2" t="str">
        <f t="shared" si="156"/>
        <v/>
      </c>
      <c r="EK144" s="2" t="str">
        <f t="shared" si="157"/>
        <v/>
      </c>
      <c r="EL144" s="2" t="str">
        <f t="shared" si="259"/>
        <v/>
      </c>
      <c r="EM144" s="2" t="str">
        <f t="shared" si="158"/>
        <v/>
      </c>
      <c r="EN144" s="2" t="str">
        <f t="shared" si="159"/>
        <v/>
      </c>
      <c r="EO144" s="2">
        <f t="shared" si="160"/>
        <v>0</v>
      </c>
      <c r="EP144" s="2">
        <f t="shared" si="243"/>
        <v>0</v>
      </c>
      <c r="EQ144" s="2"/>
      <c r="ER144" s="2"/>
      <c r="ES144" s="2"/>
      <c r="ET144" s="2"/>
      <c r="EU144" s="2"/>
      <c r="EV144" s="2"/>
      <c r="EW144" s="2">
        <f t="shared" si="161"/>
        <v>0</v>
      </c>
      <c r="EX144" s="2">
        <f t="shared" si="162"/>
        <v>0</v>
      </c>
      <c r="EY144" s="2">
        <f t="shared" si="244"/>
        <v>0</v>
      </c>
      <c r="EZ144" s="2">
        <f t="shared" si="163"/>
        <v>0</v>
      </c>
      <c r="FA144" s="2">
        <f t="shared" si="164"/>
        <v>0</v>
      </c>
      <c r="FB144" s="59"/>
      <c r="FC144" s="2">
        <f t="shared" si="165"/>
        <v>0</v>
      </c>
      <c r="FD144" s="2">
        <f t="shared" si="245"/>
        <v>0</v>
      </c>
      <c r="FE144" s="3">
        <f t="shared" si="258"/>
        <v>0</v>
      </c>
      <c r="FF144" s="3">
        <f t="shared" si="246"/>
        <v>0</v>
      </c>
      <c r="FG144" s="3">
        <f t="shared" si="247"/>
        <v>0</v>
      </c>
      <c r="FH144" s="3">
        <f t="shared" si="166"/>
        <v>0</v>
      </c>
      <c r="FI144" s="67">
        <f t="shared" si="167"/>
        <v>0</v>
      </c>
      <c r="FJ144" s="3">
        <f t="shared" si="168"/>
        <v>0</v>
      </c>
      <c r="FK144" s="3">
        <f t="shared" si="169"/>
        <v>0</v>
      </c>
      <c r="FL144" s="3">
        <f t="shared" si="248"/>
        <v>0</v>
      </c>
      <c r="FM144" s="3">
        <f t="shared" si="249"/>
        <v>0</v>
      </c>
      <c r="FN144" s="3">
        <f t="shared" si="250"/>
        <v>0</v>
      </c>
      <c r="FO144" s="2">
        <f t="shared" si="170"/>
        <v>0</v>
      </c>
      <c r="FP144" s="2">
        <f t="shared" si="171"/>
        <v>0</v>
      </c>
      <c r="FQ144" s="2">
        <f t="shared" si="251"/>
        <v>0</v>
      </c>
      <c r="FR144" s="6" t="str">
        <f>IF(A144=1,1,IF(DW144="","",COUNTA($DW$31:DW144)+1))</f>
        <v/>
      </c>
      <c r="FS144" s="6" t="str">
        <f t="shared" si="172"/>
        <v/>
      </c>
      <c r="FT144" s="43">
        <f t="shared" si="252"/>
        <v>0</v>
      </c>
      <c r="FU144" s="23">
        <f t="shared" si="253"/>
        <v>0</v>
      </c>
      <c r="FV144" s="21">
        <f t="shared" si="254"/>
        <v>0</v>
      </c>
    </row>
    <row r="145" spans="1:178">
      <c r="A145" s="4" t="str">
        <f t="shared" si="173"/>
        <v/>
      </c>
      <c r="B145" s="33"/>
      <c r="C145" s="33"/>
      <c r="D145" s="33"/>
      <c r="E145" s="33"/>
      <c r="F145" s="33"/>
      <c r="G145" s="11" t="str">
        <f t="shared" si="140"/>
        <v/>
      </c>
      <c r="H145" s="3" t="str">
        <f t="shared" si="174"/>
        <v/>
      </c>
      <c r="I145" s="3" t="str">
        <f t="shared" si="141"/>
        <v/>
      </c>
      <c r="J145" s="3" t="str">
        <f t="shared" si="175"/>
        <v/>
      </c>
      <c r="K145" s="3" t="str">
        <f t="shared" si="142"/>
        <v/>
      </c>
      <c r="L145" s="2" t="str">
        <f t="shared" si="143"/>
        <v/>
      </c>
      <c r="M145" s="8" t="str">
        <f t="shared" si="176"/>
        <v/>
      </c>
      <c r="N145" s="8" t="str">
        <f t="shared" si="144"/>
        <v/>
      </c>
      <c r="O145" s="8" t="str">
        <f t="shared" si="177"/>
        <v/>
      </c>
      <c r="P145" s="8" t="str">
        <f t="shared" si="145"/>
        <v/>
      </c>
      <c r="Q145" s="2" t="str">
        <f t="shared" si="146"/>
        <v/>
      </c>
      <c r="R145" s="3" t="str">
        <f t="shared" si="147"/>
        <v/>
      </c>
      <c r="S145" s="3" t="str">
        <f t="shared" si="148"/>
        <v/>
      </c>
      <c r="T145" s="3" t="str">
        <f t="shared" si="178"/>
        <v/>
      </c>
      <c r="U145" s="8" t="str">
        <f t="shared" si="149"/>
        <v/>
      </c>
      <c r="V145" s="2" t="str">
        <f t="shared" si="150"/>
        <v/>
      </c>
      <c r="W145" s="2" t="str">
        <f t="shared" si="151"/>
        <v/>
      </c>
      <c r="X145" s="2" t="str">
        <f t="shared" si="255"/>
        <v/>
      </c>
      <c r="Y145" s="2" t="str">
        <f t="shared" si="152"/>
        <v/>
      </c>
      <c r="Z145" s="46" t="str">
        <f t="shared" si="265"/>
        <v/>
      </c>
      <c r="AA145" s="46" t="str">
        <f t="shared" si="179"/>
        <v/>
      </c>
      <c r="AB145" s="47"/>
      <c r="AC145" s="46" t="str">
        <f t="shared" si="180"/>
        <v/>
      </c>
      <c r="AD145" s="47" t="str">
        <f t="shared" si="266"/>
        <v/>
      </c>
      <c r="AE145" s="48" t="str">
        <f t="shared" si="181"/>
        <v/>
      </c>
      <c r="AF145" s="49" t="str">
        <f t="shared" si="264"/>
        <v/>
      </c>
      <c r="AG145" s="49" t="str">
        <f t="shared" si="264"/>
        <v/>
      </c>
      <c r="AH145" s="49" t="str">
        <f t="shared" si="264"/>
        <v/>
      </c>
      <c r="AI145" s="47" t="str">
        <f t="shared" si="264"/>
        <v/>
      </c>
      <c r="AJ145" s="47" t="str">
        <f t="shared" si="264"/>
        <v/>
      </c>
      <c r="AK145" s="46" t="str">
        <f t="shared" si="264"/>
        <v/>
      </c>
      <c r="AL145" s="47"/>
      <c r="AM145" s="53" t="str">
        <f t="shared" si="182"/>
        <v/>
      </c>
      <c r="AN145" s="50" t="str">
        <f t="shared" si="183"/>
        <v/>
      </c>
      <c r="AO145" s="51"/>
      <c r="AP145" s="52" t="str">
        <f t="shared" si="184"/>
        <v/>
      </c>
      <c r="AQ145" s="52" t="str">
        <f t="shared" si="185"/>
        <v/>
      </c>
      <c r="AR145" s="47">
        <f t="shared" si="186"/>
        <v>0</v>
      </c>
      <c r="AS145" s="53" t="str">
        <f t="shared" si="187"/>
        <v/>
      </c>
      <c r="AT145" s="52" t="str">
        <f t="shared" si="188"/>
        <v/>
      </c>
      <c r="AU145" s="9" t="str">
        <f t="shared" si="189"/>
        <v/>
      </c>
      <c r="AV145" s="9" t="str">
        <f t="shared" si="190"/>
        <v/>
      </c>
      <c r="AW145" s="12" t="str">
        <f t="shared" si="191"/>
        <v/>
      </c>
      <c r="AX145" s="9" t="str">
        <f t="shared" si="192"/>
        <v/>
      </c>
      <c r="AY145" s="12" t="str">
        <f t="shared" si="193"/>
        <v/>
      </c>
      <c r="AZ145" s="10" t="str">
        <f t="shared" si="194"/>
        <v/>
      </c>
      <c r="BA145" s="10" t="str">
        <f t="shared" si="195"/>
        <v/>
      </c>
      <c r="BB145" s="10" t="str">
        <f t="shared" si="196"/>
        <v/>
      </c>
      <c r="BC145" s="10" t="str">
        <f t="shared" si="197"/>
        <v/>
      </c>
      <c r="BD145" s="10" t="str">
        <f t="shared" si="198"/>
        <v/>
      </c>
      <c r="BE145" s="12" t="str">
        <f t="shared" si="199"/>
        <v/>
      </c>
      <c r="BF145" s="9" t="str">
        <f t="shared" si="200"/>
        <v/>
      </c>
      <c r="BG145" s="9" t="str">
        <f t="shared" si="201"/>
        <v/>
      </c>
      <c r="BH145" s="7" t="str">
        <f t="shared" si="202"/>
        <v/>
      </c>
      <c r="BI145" s="7" t="str">
        <f t="shared" si="203"/>
        <v/>
      </c>
      <c r="BJ145" s="12" t="str">
        <f t="shared" si="204"/>
        <v/>
      </c>
      <c r="BK145" s="80" t="str">
        <f t="shared" si="205"/>
        <v/>
      </c>
      <c r="BL145" s="7" t="str">
        <f t="shared" si="206"/>
        <v/>
      </c>
      <c r="BM145" s="7" t="str">
        <f t="shared" si="256"/>
        <v/>
      </c>
      <c r="BN145" s="12" t="str">
        <f t="shared" si="207"/>
        <v/>
      </c>
      <c r="BO145" s="9" t="str">
        <f t="shared" si="208"/>
        <v/>
      </c>
      <c r="BP145" s="2" t="str">
        <f t="shared" si="209"/>
        <v/>
      </c>
      <c r="BQ145" s="2" t="str">
        <f t="shared" si="210"/>
        <v/>
      </c>
      <c r="BR145" s="20" t="str">
        <f t="shared" si="263"/>
        <v/>
      </c>
      <c r="BS145" s="20" t="str">
        <f t="shared" si="263"/>
        <v/>
      </c>
      <c r="BT145" s="20" t="str">
        <f t="shared" si="263"/>
        <v/>
      </c>
      <c r="BU145" s="86" t="str">
        <f t="shared" si="211"/>
        <v/>
      </c>
      <c r="BV145" s="86" t="str">
        <f t="shared" si="212"/>
        <v/>
      </c>
      <c r="BW145" s="20" t="str">
        <f t="shared" si="263"/>
        <v/>
      </c>
      <c r="BX145" s="86" t="str">
        <f t="shared" si="263"/>
        <v/>
      </c>
      <c r="BY145" s="86" t="str">
        <f t="shared" si="263"/>
        <v/>
      </c>
      <c r="BZ145" s="86" t="str">
        <f t="shared" si="263"/>
        <v/>
      </c>
      <c r="CA145" s="86" t="str">
        <f t="shared" si="263"/>
        <v/>
      </c>
      <c r="CB145" s="86" t="str">
        <f t="shared" si="263"/>
        <v/>
      </c>
      <c r="CC145" s="86" t="str">
        <f t="shared" si="263"/>
        <v/>
      </c>
      <c r="CD145" s="86" t="str">
        <f t="shared" si="263"/>
        <v/>
      </c>
      <c r="CE145" s="20" t="str">
        <f t="shared" si="257"/>
        <v/>
      </c>
      <c r="CF145" s="14" t="str">
        <f t="shared" si="213"/>
        <v/>
      </c>
      <c r="CG145" s="14" t="str">
        <f t="shared" si="214"/>
        <v/>
      </c>
      <c r="CH145" s="8">
        <f t="shared" si="215"/>
        <v>0</v>
      </c>
      <c r="CI145" s="9" t="str">
        <f t="shared" si="216"/>
        <v/>
      </c>
      <c r="CJ145" s="9" t="str">
        <f t="shared" si="217"/>
        <v/>
      </c>
      <c r="CK145" s="9" t="str">
        <f t="shared" si="218"/>
        <v/>
      </c>
      <c r="CL145" s="9" t="str">
        <f t="shared" si="219"/>
        <v/>
      </c>
      <c r="CM145" s="9" t="str">
        <f t="shared" si="220"/>
        <v/>
      </c>
      <c r="CN145" s="9" t="str">
        <f t="shared" si="221"/>
        <v/>
      </c>
      <c r="CO145" s="9" t="str">
        <f t="shared" si="261"/>
        <v/>
      </c>
      <c r="CP145" s="9" t="str">
        <f t="shared" si="261"/>
        <v/>
      </c>
      <c r="CQ145" s="9" t="str">
        <f t="shared" si="261"/>
        <v/>
      </c>
      <c r="CR145" s="9" t="str">
        <f t="shared" si="261"/>
        <v/>
      </c>
      <c r="CS145" s="9" t="str">
        <f t="shared" si="261"/>
        <v/>
      </c>
      <c r="CT145" s="9" t="str">
        <f t="shared" si="261"/>
        <v/>
      </c>
      <c r="CU145" s="9" t="str">
        <f t="shared" si="261"/>
        <v/>
      </c>
      <c r="CV145" s="9" t="str">
        <f t="shared" si="223"/>
        <v/>
      </c>
      <c r="CW145" s="9" t="str">
        <f t="shared" si="262"/>
        <v/>
      </c>
      <c r="CX145" s="9" t="str">
        <f t="shared" si="262"/>
        <v/>
      </c>
      <c r="CY145" s="9" t="str">
        <f t="shared" si="262"/>
        <v/>
      </c>
      <c r="CZ145" s="9" t="str">
        <f t="shared" si="262"/>
        <v/>
      </c>
      <c r="DA145" s="9" t="str">
        <f t="shared" si="262"/>
        <v/>
      </c>
      <c r="DB145" s="9" t="str">
        <f t="shared" si="262"/>
        <v/>
      </c>
      <c r="DC145" s="9" t="str">
        <f t="shared" si="262"/>
        <v/>
      </c>
      <c r="DD145" s="2" t="str">
        <f t="shared" si="225"/>
        <v/>
      </c>
      <c r="DE145" s="2" t="str">
        <f t="shared" si="226"/>
        <v/>
      </c>
      <c r="DF145" s="2" t="str">
        <f t="shared" si="227"/>
        <v/>
      </c>
      <c r="DG145" s="2" t="str">
        <f t="shared" si="228"/>
        <v/>
      </c>
      <c r="DH145" s="2" t="str">
        <f t="shared" si="229"/>
        <v/>
      </c>
      <c r="DI145" s="2" t="str">
        <f t="shared" si="230"/>
        <v/>
      </c>
      <c r="DJ145" s="2" t="str">
        <f t="shared" si="231"/>
        <v/>
      </c>
      <c r="DK145" s="2" t="str">
        <f t="shared" si="232"/>
        <v/>
      </c>
      <c r="DL145" s="16" t="str">
        <f t="shared" si="233"/>
        <v/>
      </c>
      <c r="DM145" s="16" t="str">
        <f t="shared" si="234"/>
        <v/>
      </c>
      <c r="DN145" s="16" t="str">
        <f t="shared" si="235"/>
        <v/>
      </c>
      <c r="DO145" s="72" t="str">
        <f t="shared" si="236"/>
        <v/>
      </c>
      <c r="DP145" s="16" t="str">
        <f t="shared" si="237"/>
        <v/>
      </c>
      <c r="DQ145" s="16" t="str">
        <f t="shared" si="238"/>
        <v/>
      </c>
      <c r="DR145" s="2" t="str">
        <f t="shared" si="239"/>
        <v/>
      </c>
      <c r="DS145" s="2" t="str">
        <f t="shared" si="240"/>
        <v/>
      </c>
      <c r="DT145" s="2" t="str">
        <f t="shared" si="241"/>
        <v/>
      </c>
      <c r="DU145" s="2" t="str">
        <f t="shared" si="242"/>
        <v/>
      </c>
      <c r="DV145" s="15"/>
      <c r="DW145" s="17"/>
      <c r="DX145" s="17"/>
      <c r="DY145" s="47" t="str">
        <f t="shared" si="260"/>
        <v/>
      </c>
      <c r="DZ145" s="47" t="str">
        <f t="shared" si="260"/>
        <v/>
      </c>
      <c r="EA145" s="47" t="str">
        <f t="shared" si="260"/>
        <v/>
      </c>
      <c r="EB145" s="47" t="str">
        <f t="shared" si="260"/>
        <v/>
      </c>
      <c r="EC145" s="49" t="str">
        <f t="shared" si="260"/>
        <v/>
      </c>
      <c r="ED145" s="49" t="str">
        <f t="shared" si="260"/>
        <v/>
      </c>
      <c r="EE145" s="47" t="str">
        <f t="shared" si="260"/>
        <v/>
      </c>
      <c r="EF145" s="47" t="str">
        <f t="shared" si="260"/>
        <v/>
      </c>
      <c r="EG145" s="47" t="str">
        <f t="shared" si="260"/>
        <v/>
      </c>
      <c r="EH145" s="6">
        <f t="shared" si="154"/>
        <v>0</v>
      </c>
      <c r="EI145" s="6">
        <f t="shared" si="155"/>
        <v>0</v>
      </c>
      <c r="EJ145" s="2" t="str">
        <f t="shared" si="156"/>
        <v/>
      </c>
      <c r="EK145" s="2" t="str">
        <f t="shared" si="157"/>
        <v/>
      </c>
      <c r="EL145" s="2" t="str">
        <f t="shared" si="259"/>
        <v/>
      </c>
      <c r="EM145" s="2" t="str">
        <f t="shared" si="158"/>
        <v/>
      </c>
      <c r="EN145" s="2" t="str">
        <f t="shared" si="159"/>
        <v/>
      </c>
      <c r="EO145" s="2">
        <f t="shared" si="160"/>
        <v>0</v>
      </c>
      <c r="EP145" s="2">
        <f t="shared" si="243"/>
        <v>0</v>
      </c>
      <c r="EQ145" s="2"/>
      <c r="ER145" s="2"/>
      <c r="ES145" s="2"/>
      <c r="ET145" s="2"/>
      <c r="EU145" s="2"/>
      <c r="EV145" s="2"/>
      <c r="EW145" s="2">
        <f t="shared" si="161"/>
        <v>0</v>
      </c>
      <c r="EX145" s="2">
        <f t="shared" si="162"/>
        <v>0</v>
      </c>
      <c r="EY145" s="2">
        <f t="shared" si="244"/>
        <v>0</v>
      </c>
      <c r="EZ145" s="2">
        <f t="shared" si="163"/>
        <v>0</v>
      </c>
      <c r="FA145" s="2">
        <f t="shared" si="164"/>
        <v>0</v>
      </c>
      <c r="FB145" s="59"/>
      <c r="FC145" s="2">
        <f t="shared" si="165"/>
        <v>0</v>
      </c>
      <c r="FD145" s="2">
        <f t="shared" si="245"/>
        <v>0</v>
      </c>
      <c r="FE145" s="3">
        <f t="shared" si="258"/>
        <v>0</v>
      </c>
      <c r="FF145" s="3">
        <f t="shared" si="246"/>
        <v>0</v>
      </c>
      <c r="FG145" s="3">
        <f t="shared" si="247"/>
        <v>0</v>
      </c>
      <c r="FH145" s="3">
        <f t="shared" si="166"/>
        <v>0</v>
      </c>
      <c r="FI145" s="67">
        <f t="shared" si="167"/>
        <v>0</v>
      </c>
      <c r="FJ145" s="3">
        <f t="shared" si="168"/>
        <v>0</v>
      </c>
      <c r="FK145" s="3">
        <f t="shared" si="169"/>
        <v>0</v>
      </c>
      <c r="FL145" s="3">
        <f t="shared" si="248"/>
        <v>0</v>
      </c>
      <c r="FM145" s="3">
        <f t="shared" si="249"/>
        <v>0</v>
      </c>
      <c r="FN145" s="3">
        <f t="shared" si="250"/>
        <v>0</v>
      </c>
      <c r="FO145" s="2">
        <f t="shared" si="170"/>
        <v>0</v>
      </c>
      <c r="FP145" s="2">
        <f t="shared" si="171"/>
        <v>0</v>
      </c>
      <c r="FQ145" s="2">
        <f t="shared" si="251"/>
        <v>0</v>
      </c>
      <c r="FR145" s="6" t="str">
        <f>IF(A145=1,1,IF(DW145="","",COUNTA($DW$31:DW145)+1))</f>
        <v/>
      </c>
      <c r="FS145" s="6" t="str">
        <f t="shared" si="172"/>
        <v/>
      </c>
      <c r="FT145" s="43">
        <f t="shared" si="252"/>
        <v>0</v>
      </c>
      <c r="FU145" s="23">
        <f t="shared" si="253"/>
        <v>0</v>
      </c>
      <c r="FV145" s="21">
        <f t="shared" si="254"/>
        <v>0</v>
      </c>
    </row>
    <row r="146" spans="1:178">
      <c r="A146" s="4" t="str">
        <f t="shared" si="173"/>
        <v/>
      </c>
      <c r="B146" s="33"/>
      <c r="C146" s="33"/>
      <c r="D146" s="33"/>
      <c r="E146" s="33"/>
      <c r="F146" s="33"/>
      <c r="G146" s="11" t="str">
        <f t="shared" si="140"/>
        <v/>
      </c>
      <c r="H146" s="3" t="str">
        <f t="shared" si="174"/>
        <v/>
      </c>
      <c r="I146" s="3" t="str">
        <f t="shared" si="141"/>
        <v/>
      </c>
      <c r="J146" s="3" t="str">
        <f t="shared" si="175"/>
        <v/>
      </c>
      <c r="K146" s="3" t="str">
        <f t="shared" si="142"/>
        <v/>
      </c>
      <c r="L146" s="2" t="str">
        <f t="shared" si="143"/>
        <v/>
      </c>
      <c r="M146" s="8" t="str">
        <f t="shared" si="176"/>
        <v/>
      </c>
      <c r="N146" s="8" t="str">
        <f t="shared" si="144"/>
        <v/>
      </c>
      <c r="O146" s="8" t="str">
        <f t="shared" si="177"/>
        <v/>
      </c>
      <c r="P146" s="8" t="str">
        <f t="shared" si="145"/>
        <v/>
      </c>
      <c r="Q146" s="2" t="str">
        <f t="shared" si="146"/>
        <v/>
      </c>
      <c r="R146" s="3" t="str">
        <f t="shared" si="147"/>
        <v/>
      </c>
      <c r="S146" s="3" t="str">
        <f t="shared" si="148"/>
        <v/>
      </c>
      <c r="T146" s="3" t="str">
        <f t="shared" si="178"/>
        <v/>
      </c>
      <c r="U146" s="8" t="str">
        <f t="shared" si="149"/>
        <v/>
      </c>
      <c r="V146" s="2" t="str">
        <f t="shared" si="150"/>
        <v/>
      </c>
      <c r="W146" s="2" t="str">
        <f t="shared" si="151"/>
        <v/>
      </c>
      <c r="X146" s="2" t="str">
        <f t="shared" si="255"/>
        <v/>
      </c>
      <c r="Y146" s="2" t="str">
        <f t="shared" si="152"/>
        <v/>
      </c>
      <c r="Z146" s="46" t="str">
        <f t="shared" si="265"/>
        <v/>
      </c>
      <c r="AA146" s="46" t="str">
        <f t="shared" si="179"/>
        <v/>
      </c>
      <c r="AB146" s="47"/>
      <c r="AC146" s="46" t="str">
        <f t="shared" si="180"/>
        <v/>
      </c>
      <c r="AD146" s="47" t="str">
        <f t="shared" si="266"/>
        <v/>
      </c>
      <c r="AE146" s="48" t="str">
        <f t="shared" si="181"/>
        <v/>
      </c>
      <c r="AF146" s="49" t="str">
        <f t="shared" si="264"/>
        <v/>
      </c>
      <c r="AG146" s="49" t="str">
        <f t="shared" si="264"/>
        <v/>
      </c>
      <c r="AH146" s="49" t="str">
        <f t="shared" si="264"/>
        <v/>
      </c>
      <c r="AI146" s="47" t="str">
        <f t="shared" si="264"/>
        <v/>
      </c>
      <c r="AJ146" s="47" t="str">
        <f t="shared" si="264"/>
        <v/>
      </c>
      <c r="AK146" s="46" t="str">
        <f t="shared" si="264"/>
        <v/>
      </c>
      <c r="AL146" s="47"/>
      <c r="AM146" s="53" t="str">
        <f t="shared" si="182"/>
        <v/>
      </c>
      <c r="AN146" s="50" t="str">
        <f t="shared" si="183"/>
        <v/>
      </c>
      <c r="AO146" s="51"/>
      <c r="AP146" s="52" t="str">
        <f t="shared" si="184"/>
        <v/>
      </c>
      <c r="AQ146" s="52" t="str">
        <f t="shared" si="185"/>
        <v/>
      </c>
      <c r="AR146" s="47">
        <f t="shared" si="186"/>
        <v>0</v>
      </c>
      <c r="AS146" s="53" t="str">
        <f t="shared" si="187"/>
        <v/>
      </c>
      <c r="AT146" s="52" t="str">
        <f t="shared" si="188"/>
        <v/>
      </c>
      <c r="AU146" s="9" t="str">
        <f t="shared" si="189"/>
        <v/>
      </c>
      <c r="AV146" s="9" t="str">
        <f t="shared" si="190"/>
        <v/>
      </c>
      <c r="AW146" s="12" t="str">
        <f t="shared" si="191"/>
        <v/>
      </c>
      <c r="AX146" s="9" t="str">
        <f t="shared" si="192"/>
        <v/>
      </c>
      <c r="AY146" s="12" t="str">
        <f t="shared" si="193"/>
        <v/>
      </c>
      <c r="AZ146" s="10" t="str">
        <f t="shared" si="194"/>
        <v/>
      </c>
      <c r="BA146" s="10" t="str">
        <f t="shared" si="195"/>
        <v/>
      </c>
      <c r="BB146" s="10" t="str">
        <f t="shared" si="196"/>
        <v/>
      </c>
      <c r="BC146" s="10" t="str">
        <f t="shared" si="197"/>
        <v/>
      </c>
      <c r="BD146" s="10" t="str">
        <f t="shared" si="198"/>
        <v/>
      </c>
      <c r="BE146" s="12" t="str">
        <f t="shared" si="199"/>
        <v/>
      </c>
      <c r="BF146" s="9" t="str">
        <f t="shared" si="200"/>
        <v/>
      </c>
      <c r="BG146" s="9" t="str">
        <f t="shared" si="201"/>
        <v/>
      </c>
      <c r="BH146" s="7" t="str">
        <f t="shared" si="202"/>
        <v/>
      </c>
      <c r="BI146" s="7" t="str">
        <f t="shared" si="203"/>
        <v/>
      </c>
      <c r="BJ146" s="12" t="str">
        <f t="shared" si="204"/>
        <v/>
      </c>
      <c r="BK146" s="80" t="str">
        <f t="shared" si="205"/>
        <v/>
      </c>
      <c r="BL146" s="7" t="str">
        <f t="shared" si="206"/>
        <v/>
      </c>
      <c r="BM146" s="7" t="str">
        <f t="shared" si="256"/>
        <v/>
      </c>
      <c r="BN146" s="12" t="str">
        <f t="shared" si="207"/>
        <v/>
      </c>
      <c r="BO146" s="9" t="str">
        <f t="shared" si="208"/>
        <v/>
      </c>
      <c r="BP146" s="2" t="str">
        <f t="shared" si="209"/>
        <v/>
      </c>
      <c r="BQ146" s="2" t="str">
        <f t="shared" si="210"/>
        <v/>
      </c>
      <c r="BR146" s="20" t="str">
        <f t="shared" si="263"/>
        <v/>
      </c>
      <c r="BS146" s="20" t="str">
        <f t="shared" si="263"/>
        <v/>
      </c>
      <c r="BT146" s="20" t="str">
        <f t="shared" si="263"/>
        <v/>
      </c>
      <c r="BU146" s="86" t="str">
        <f t="shared" si="211"/>
        <v/>
      </c>
      <c r="BV146" s="86" t="str">
        <f t="shared" si="212"/>
        <v/>
      </c>
      <c r="BW146" s="20" t="str">
        <f t="shared" si="263"/>
        <v/>
      </c>
      <c r="BX146" s="86" t="str">
        <f t="shared" si="263"/>
        <v/>
      </c>
      <c r="BY146" s="86" t="str">
        <f t="shared" si="263"/>
        <v/>
      </c>
      <c r="BZ146" s="86" t="str">
        <f t="shared" si="263"/>
        <v/>
      </c>
      <c r="CA146" s="86" t="str">
        <f t="shared" si="263"/>
        <v/>
      </c>
      <c r="CB146" s="86" t="str">
        <f t="shared" si="263"/>
        <v/>
      </c>
      <c r="CC146" s="86" t="str">
        <f t="shared" si="263"/>
        <v/>
      </c>
      <c r="CD146" s="86" t="str">
        <f t="shared" si="263"/>
        <v/>
      </c>
      <c r="CE146" s="20" t="str">
        <f t="shared" si="257"/>
        <v/>
      </c>
      <c r="CF146" s="14" t="str">
        <f t="shared" si="213"/>
        <v/>
      </c>
      <c r="CG146" s="14" t="str">
        <f t="shared" si="214"/>
        <v/>
      </c>
      <c r="CH146" s="8">
        <f t="shared" si="215"/>
        <v>0</v>
      </c>
      <c r="CI146" s="9" t="str">
        <f t="shared" si="216"/>
        <v/>
      </c>
      <c r="CJ146" s="9" t="str">
        <f t="shared" si="217"/>
        <v/>
      </c>
      <c r="CK146" s="9" t="str">
        <f t="shared" si="218"/>
        <v/>
      </c>
      <c r="CL146" s="9" t="str">
        <f t="shared" si="219"/>
        <v/>
      </c>
      <c r="CM146" s="9" t="str">
        <f t="shared" si="220"/>
        <v/>
      </c>
      <c r="CN146" s="9" t="str">
        <f t="shared" si="221"/>
        <v/>
      </c>
      <c r="CO146" s="9" t="str">
        <f t="shared" si="261"/>
        <v/>
      </c>
      <c r="CP146" s="9" t="str">
        <f t="shared" si="261"/>
        <v/>
      </c>
      <c r="CQ146" s="9" t="str">
        <f t="shared" si="261"/>
        <v/>
      </c>
      <c r="CR146" s="9" t="str">
        <f t="shared" si="261"/>
        <v/>
      </c>
      <c r="CS146" s="9" t="str">
        <f t="shared" si="261"/>
        <v/>
      </c>
      <c r="CT146" s="9" t="str">
        <f t="shared" si="261"/>
        <v/>
      </c>
      <c r="CU146" s="9" t="str">
        <f t="shared" si="261"/>
        <v/>
      </c>
      <c r="CV146" s="9" t="str">
        <f t="shared" si="223"/>
        <v/>
      </c>
      <c r="CW146" s="9" t="str">
        <f t="shared" si="262"/>
        <v/>
      </c>
      <c r="CX146" s="9" t="str">
        <f t="shared" si="262"/>
        <v/>
      </c>
      <c r="CY146" s="9" t="str">
        <f t="shared" si="262"/>
        <v/>
      </c>
      <c r="CZ146" s="9" t="str">
        <f t="shared" si="262"/>
        <v/>
      </c>
      <c r="DA146" s="9" t="str">
        <f t="shared" si="262"/>
        <v/>
      </c>
      <c r="DB146" s="9" t="str">
        <f t="shared" si="262"/>
        <v/>
      </c>
      <c r="DC146" s="9" t="str">
        <f t="shared" si="262"/>
        <v/>
      </c>
      <c r="DD146" s="2" t="str">
        <f t="shared" si="225"/>
        <v/>
      </c>
      <c r="DE146" s="2" t="str">
        <f t="shared" si="226"/>
        <v/>
      </c>
      <c r="DF146" s="2" t="str">
        <f t="shared" si="227"/>
        <v/>
      </c>
      <c r="DG146" s="2" t="str">
        <f t="shared" si="228"/>
        <v/>
      </c>
      <c r="DH146" s="2" t="str">
        <f t="shared" si="229"/>
        <v/>
      </c>
      <c r="DI146" s="2" t="str">
        <f t="shared" si="230"/>
        <v/>
      </c>
      <c r="DJ146" s="2" t="str">
        <f t="shared" si="231"/>
        <v/>
      </c>
      <c r="DK146" s="2" t="str">
        <f t="shared" si="232"/>
        <v/>
      </c>
      <c r="DL146" s="16" t="str">
        <f t="shared" si="233"/>
        <v/>
      </c>
      <c r="DM146" s="16" t="str">
        <f t="shared" si="234"/>
        <v/>
      </c>
      <c r="DN146" s="16" t="str">
        <f t="shared" si="235"/>
        <v/>
      </c>
      <c r="DO146" s="72" t="str">
        <f t="shared" si="236"/>
        <v/>
      </c>
      <c r="DP146" s="16" t="str">
        <f t="shared" si="237"/>
        <v/>
      </c>
      <c r="DQ146" s="16" t="str">
        <f t="shared" si="238"/>
        <v/>
      </c>
      <c r="DR146" s="2" t="str">
        <f t="shared" si="239"/>
        <v/>
      </c>
      <c r="DS146" s="2" t="str">
        <f t="shared" si="240"/>
        <v/>
      </c>
      <c r="DT146" s="2" t="str">
        <f t="shared" si="241"/>
        <v/>
      </c>
      <c r="DU146" s="2" t="str">
        <f t="shared" si="242"/>
        <v/>
      </c>
      <c r="DV146" s="15"/>
      <c r="DW146" s="17"/>
      <c r="DX146" s="17"/>
      <c r="DY146" s="47" t="str">
        <f t="shared" si="260"/>
        <v/>
      </c>
      <c r="DZ146" s="47" t="str">
        <f t="shared" si="260"/>
        <v/>
      </c>
      <c r="EA146" s="47" t="str">
        <f t="shared" si="260"/>
        <v/>
      </c>
      <c r="EB146" s="47" t="str">
        <f t="shared" si="260"/>
        <v/>
      </c>
      <c r="EC146" s="49" t="str">
        <f t="shared" si="260"/>
        <v/>
      </c>
      <c r="ED146" s="49" t="str">
        <f t="shared" si="260"/>
        <v/>
      </c>
      <c r="EE146" s="47" t="str">
        <f t="shared" si="260"/>
        <v/>
      </c>
      <c r="EF146" s="47" t="str">
        <f t="shared" si="260"/>
        <v/>
      </c>
      <c r="EG146" s="47" t="str">
        <f t="shared" si="260"/>
        <v/>
      </c>
      <c r="EH146" s="6">
        <f t="shared" si="154"/>
        <v>0</v>
      </c>
      <c r="EI146" s="6">
        <f t="shared" si="155"/>
        <v>0</v>
      </c>
      <c r="EJ146" s="2" t="str">
        <f t="shared" si="156"/>
        <v/>
      </c>
      <c r="EK146" s="2" t="str">
        <f t="shared" si="157"/>
        <v/>
      </c>
      <c r="EL146" s="2" t="str">
        <f t="shared" si="259"/>
        <v/>
      </c>
      <c r="EM146" s="2" t="str">
        <f t="shared" si="158"/>
        <v/>
      </c>
      <c r="EN146" s="2" t="str">
        <f t="shared" si="159"/>
        <v/>
      </c>
      <c r="EO146" s="2">
        <f t="shared" si="160"/>
        <v>0</v>
      </c>
      <c r="EP146" s="2">
        <f t="shared" si="243"/>
        <v>0</v>
      </c>
      <c r="EQ146" s="2"/>
      <c r="ER146" s="2"/>
      <c r="ES146" s="2"/>
      <c r="ET146" s="2"/>
      <c r="EU146" s="2"/>
      <c r="EV146" s="2"/>
      <c r="EW146" s="2">
        <f t="shared" si="161"/>
        <v>0</v>
      </c>
      <c r="EX146" s="2">
        <f t="shared" si="162"/>
        <v>0</v>
      </c>
      <c r="EY146" s="2">
        <f t="shared" si="244"/>
        <v>0</v>
      </c>
      <c r="EZ146" s="2">
        <f t="shared" si="163"/>
        <v>0</v>
      </c>
      <c r="FA146" s="2">
        <f t="shared" si="164"/>
        <v>0</v>
      </c>
      <c r="FB146" s="59"/>
      <c r="FC146" s="2">
        <f t="shared" si="165"/>
        <v>0</v>
      </c>
      <c r="FD146" s="2">
        <f t="shared" si="245"/>
        <v>0</v>
      </c>
      <c r="FE146" s="3">
        <f t="shared" si="258"/>
        <v>0</v>
      </c>
      <c r="FF146" s="3">
        <f t="shared" si="246"/>
        <v>0</v>
      </c>
      <c r="FG146" s="3">
        <f t="shared" si="247"/>
        <v>0</v>
      </c>
      <c r="FH146" s="3">
        <f t="shared" si="166"/>
        <v>0</v>
      </c>
      <c r="FI146" s="67">
        <f t="shared" si="167"/>
        <v>0</v>
      </c>
      <c r="FJ146" s="3">
        <f t="shared" si="168"/>
        <v>0</v>
      </c>
      <c r="FK146" s="3">
        <f t="shared" si="169"/>
        <v>0</v>
      </c>
      <c r="FL146" s="3">
        <f t="shared" si="248"/>
        <v>0</v>
      </c>
      <c r="FM146" s="3">
        <f t="shared" si="249"/>
        <v>0</v>
      </c>
      <c r="FN146" s="3">
        <f t="shared" si="250"/>
        <v>0</v>
      </c>
      <c r="FO146" s="2">
        <f t="shared" si="170"/>
        <v>0</v>
      </c>
      <c r="FP146" s="2">
        <f t="shared" si="171"/>
        <v>0</v>
      </c>
      <c r="FQ146" s="2">
        <f t="shared" si="251"/>
        <v>0</v>
      </c>
      <c r="FR146" s="6" t="str">
        <f>IF(A146=1,1,IF(DW146="","",COUNTA($DW$31:DW146)+1))</f>
        <v/>
      </c>
      <c r="FS146" s="6" t="str">
        <f t="shared" si="172"/>
        <v/>
      </c>
      <c r="FT146" s="43">
        <f t="shared" si="252"/>
        <v>0</v>
      </c>
      <c r="FU146" s="23">
        <f t="shared" si="253"/>
        <v>0</v>
      </c>
      <c r="FV146" s="21">
        <f t="shared" si="254"/>
        <v>0</v>
      </c>
    </row>
    <row r="147" spans="1:178">
      <c r="A147" s="4" t="str">
        <f t="shared" si="173"/>
        <v/>
      </c>
      <c r="B147" s="33"/>
      <c r="C147" s="33"/>
      <c r="D147" s="33"/>
      <c r="E147" s="33"/>
      <c r="F147" s="33"/>
      <c r="G147" s="11" t="str">
        <f t="shared" si="140"/>
        <v/>
      </c>
      <c r="H147" s="3" t="str">
        <f t="shared" si="174"/>
        <v/>
      </c>
      <c r="I147" s="3" t="str">
        <f t="shared" si="141"/>
        <v/>
      </c>
      <c r="J147" s="3" t="str">
        <f t="shared" si="175"/>
        <v/>
      </c>
      <c r="K147" s="3" t="str">
        <f t="shared" si="142"/>
        <v/>
      </c>
      <c r="L147" s="2" t="str">
        <f t="shared" si="143"/>
        <v/>
      </c>
      <c r="M147" s="8" t="str">
        <f t="shared" si="176"/>
        <v/>
      </c>
      <c r="N147" s="8" t="str">
        <f t="shared" si="144"/>
        <v/>
      </c>
      <c r="O147" s="8" t="str">
        <f t="shared" si="177"/>
        <v/>
      </c>
      <c r="P147" s="8" t="str">
        <f t="shared" si="145"/>
        <v/>
      </c>
      <c r="Q147" s="2" t="str">
        <f t="shared" si="146"/>
        <v/>
      </c>
      <c r="R147" s="3" t="str">
        <f t="shared" si="147"/>
        <v/>
      </c>
      <c r="S147" s="3" t="str">
        <f t="shared" si="148"/>
        <v/>
      </c>
      <c r="T147" s="3" t="str">
        <f t="shared" si="178"/>
        <v/>
      </c>
      <c r="U147" s="8" t="str">
        <f t="shared" si="149"/>
        <v/>
      </c>
      <c r="V147" s="2" t="str">
        <f t="shared" si="150"/>
        <v/>
      </c>
      <c r="W147" s="2" t="str">
        <f t="shared" si="151"/>
        <v/>
      </c>
      <c r="X147" s="2" t="str">
        <f t="shared" si="255"/>
        <v/>
      </c>
      <c r="Y147" s="2" t="str">
        <f t="shared" si="152"/>
        <v/>
      </c>
      <c r="Z147" s="46" t="str">
        <f t="shared" si="265"/>
        <v/>
      </c>
      <c r="AA147" s="46" t="str">
        <f t="shared" si="179"/>
        <v/>
      </c>
      <c r="AB147" s="47"/>
      <c r="AC147" s="46" t="str">
        <f t="shared" si="180"/>
        <v/>
      </c>
      <c r="AD147" s="47" t="str">
        <f t="shared" si="266"/>
        <v/>
      </c>
      <c r="AE147" s="48" t="str">
        <f t="shared" si="181"/>
        <v/>
      </c>
      <c r="AF147" s="49" t="str">
        <f t="shared" si="264"/>
        <v/>
      </c>
      <c r="AG147" s="49" t="str">
        <f t="shared" si="264"/>
        <v/>
      </c>
      <c r="AH147" s="49" t="str">
        <f t="shared" si="264"/>
        <v/>
      </c>
      <c r="AI147" s="47" t="str">
        <f t="shared" si="264"/>
        <v/>
      </c>
      <c r="AJ147" s="47" t="str">
        <f t="shared" si="264"/>
        <v/>
      </c>
      <c r="AK147" s="46" t="str">
        <f t="shared" si="264"/>
        <v/>
      </c>
      <c r="AL147" s="47"/>
      <c r="AM147" s="53" t="str">
        <f t="shared" si="182"/>
        <v/>
      </c>
      <c r="AN147" s="50" t="str">
        <f t="shared" si="183"/>
        <v/>
      </c>
      <c r="AO147" s="51"/>
      <c r="AP147" s="52" t="str">
        <f t="shared" si="184"/>
        <v/>
      </c>
      <c r="AQ147" s="52" t="str">
        <f t="shared" si="185"/>
        <v/>
      </c>
      <c r="AR147" s="47">
        <f t="shared" si="186"/>
        <v>0</v>
      </c>
      <c r="AS147" s="53" t="str">
        <f t="shared" si="187"/>
        <v/>
      </c>
      <c r="AT147" s="52" t="str">
        <f t="shared" si="188"/>
        <v/>
      </c>
      <c r="AU147" s="9" t="str">
        <f t="shared" si="189"/>
        <v/>
      </c>
      <c r="AV147" s="9" t="str">
        <f t="shared" si="190"/>
        <v/>
      </c>
      <c r="AW147" s="12" t="str">
        <f t="shared" si="191"/>
        <v/>
      </c>
      <c r="AX147" s="9" t="str">
        <f t="shared" si="192"/>
        <v/>
      </c>
      <c r="AY147" s="12" t="str">
        <f t="shared" si="193"/>
        <v/>
      </c>
      <c r="AZ147" s="10" t="str">
        <f t="shared" si="194"/>
        <v/>
      </c>
      <c r="BA147" s="10" t="str">
        <f t="shared" si="195"/>
        <v/>
      </c>
      <c r="BB147" s="10" t="str">
        <f t="shared" si="196"/>
        <v/>
      </c>
      <c r="BC147" s="10" t="str">
        <f t="shared" si="197"/>
        <v/>
      </c>
      <c r="BD147" s="10" t="str">
        <f t="shared" si="198"/>
        <v/>
      </c>
      <c r="BE147" s="12" t="str">
        <f t="shared" si="199"/>
        <v/>
      </c>
      <c r="BF147" s="9" t="str">
        <f t="shared" si="200"/>
        <v/>
      </c>
      <c r="BG147" s="9" t="str">
        <f t="shared" si="201"/>
        <v/>
      </c>
      <c r="BH147" s="7" t="str">
        <f t="shared" si="202"/>
        <v/>
      </c>
      <c r="BI147" s="7" t="str">
        <f t="shared" si="203"/>
        <v/>
      </c>
      <c r="BJ147" s="12" t="str">
        <f t="shared" si="204"/>
        <v/>
      </c>
      <c r="BK147" s="80" t="str">
        <f t="shared" si="205"/>
        <v/>
      </c>
      <c r="BL147" s="7" t="str">
        <f t="shared" si="206"/>
        <v/>
      </c>
      <c r="BM147" s="7" t="str">
        <f t="shared" si="256"/>
        <v/>
      </c>
      <c r="BN147" s="12" t="str">
        <f t="shared" si="207"/>
        <v/>
      </c>
      <c r="BO147" s="9" t="str">
        <f t="shared" si="208"/>
        <v/>
      </c>
      <c r="BP147" s="2" t="str">
        <f t="shared" si="209"/>
        <v/>
      </c>
      <c r="BQ147" s="2" t="str">
        <f t="shared" si="210"/>
        <v/>
      </c>
      <c r="BR147" s="20" t="str">
        <f t="shared" si="263"/>
        <v/>
      </c>
      <c r="BS147" s="20" t="str">
        <f t="shared" si="263"/>
        <v/>
      </c>
      <c r="BT147" s="20" t="str">
        <f t="shared" si="263"/>
        <v/>
      </c>
      <c r="BU147" s="86" t="str">
        <f t="shared" si="211"/>
        <v/>
      </c>
      <c r="BV147" s="86" t="str">
        <f t="shared" si="212"/>
        <v/>
      </c>
      <c r="BW147" s="20" t="str">
        <f t="shared" si="263"/>
        <v/>
      </c>
      <c r="BX147" s="86" t="str">
        <f t="shared" si="263"/>
        <v/>
      </c>
      <c r="BY147" s="86" t="str">
        <f t="shared" si="263"/>
        <v/>
      </c>
      <c r="BZ147" s="86" t="str">
        <f t="shared" si="263"/>
        <v/>
      </c>
      <c r="CA147" s="86" t="str">
        <f t="shared" si="263"/>
        <v/>
      </c>
      <c r="CB147" s="86" t="str">
        <f t="shared" si="263"/>
        <v/>
      </c>
      <c r="CC147" s="86" t="str">
        <f t="shared" si="263"/>
        <v/>
      </c>
      <c r="CD147" s="86" t="str">
        <f t="shared" si="263"/>
        <v/>
      </c>
      <c r="CE147" s="20" t="str">
        <f t="shared" si="257"/>
        <v/>
      </c>
      <c r="CF147" s="14" t="str">
        <f t="shared" si="213"/>
        <v/>
      </c>
      <c r="CG147" s="14" t="str">
        <f t="shared" si="214"/>
        <v/>
      </c>
      <c r="CH147" s="8">
        <f t="shared" si="215"/>
        <v>0</v>
      </c>
      <c r="CI147" s="9" t="str">
        <f t="shared" si="216"/>
        <v/>
      </c>
      <c r="CJ147" s="9" t="str">
        <f t="shared" si="217"/>
        <v/>
      </c>
      <c r="CK147" s="9" t="str">
        <f t="shared" si="218"/>
        <v/>
      </c>
      <c r="CL147" s="9" t="str">
        <f t="shared" si="219"/>
        <v/>
      </c>
      <c r="CM147" s="9" t="str">
        <f t="shared" si="220"/>
        <v/>
      </c>
      <c r="CN147" s="9" t="str">
        <f t="shared" si="221"/>
        <v/>
      </c>
      <c r="CO147" s="9" t="str">
        <f t="shared" si="261"/>
        <v/>
      </c>
      <c r="CP147" s="9" t="str">
        <f t="shared" si="261"/>
        <v/>
      </c>
      <c r="CQ147" s="9" t="str">
        <f t="shared" si="261"/>
        <v/>
      </c>
      <c r="CR147" s="9" t="str">
        <f t="shared" si="261"/>
        <v/>
      </c>
      <c r="CS147" s="9" t="str">
        <f t="shared" si="261"/>
        <v/>
      </c>
      <c r="CT147" s="9" t="str">
        <f t="shared" si="261"/>
        <v/>
      </c>
      <c r="CU147" s="9" t="str">
        <f t="shared" si="261"/>
        <v/>
      </c>
      <c r="CV147" s="9" t="str">
        <f t="shared" si="223"/>
        <v/>
      </c>
      <c r="CW147" s="9" t="str">
        <f t="shared" si="262"/>
        <v/>
      </c>
      <c r="CX147" s="9" t="str">
        <f t="shared" si="262"/>
        <v/>
      </c>
      <c r="CY147" s="9" t="str">
        <f t="shared" si="262"/>
        <v/>
      </c>
      <c r="CZ147" s="9" t="str">
        <f t="shared" si="262"/>
        <v/>
      </c>
      <c r="DA147" s="9" t="str">
        <f t="shared" si="262"/>
        <v/>
      </c>
      <c r="DB147" s="9" t="str">
        <f t="shared" si="262"/>
        <v/>
      </c>
      <c r="DC147" s="9" t="str">
        <f t="shared" si="262"/>
        <v/>
      </c>
      <c r="DD147" s="2" t="str">
        <f t="shared" si="225"/>
        <v/>
      </c>
      <c r="DE147" s="2" t="str">
        <f t="shared" si="226"/>
        <v/>
      </c>
      <c r="DF147" s="2" t="str">
        <f t="shared" si="227"/>
        <v/>
      </c>
      <c r="DG147" s="2" t="str">
        <f t="shared" si="228"/>
        <v/>
      </c>
      <c r="DH147" s="2" t="str">
        <f t="shared" si="229"/>
        <v/>
      </c>
      <c r="DI147" s="2" t="str">
        <f t="shared" si="230"/>
        <v/>
      </c>
      <c r="DJ147" s="2" t="str">
        <f t="shared" si="231"/>
        <v/>
      </c>
      <c r="DK147" s="2" t="str">
        <f t="shared" si="232"/>
        <v/>
      </c>
      <c r="DL147" s="16" t="str">
        <f t="shared" si="233"/>
        <v/>
      </c>
      <c r="DM147" s="16" t="str">
        <f t="shared" si="234"/>
        <v/>
      </c>
      <c r="DN147" s="16" t="str">
        <f t="shared" si="235"/>
        <v/>
      </c>
      <c r="DO147" s="72" t="str">
        <f t="shared" si="236"/>
        <v/>
      </c>
      <c r="DP147" s="16" t="str">
        <f t="shared" si="237"/>
        <v/>
      </c>
      <c r="DQ147" s="16" t="str">
        <f t="shared" si="238"/>
        <v/>
      </c>
      <c r="DR147" s="2" t="str">
        <f t="shared" si="239"/>
        <v/>
      </c>
      <c r="DS147" s="2" t="str">
        <f t="shared" si="240"/>
        <v/>
      </c>
      <c r="DT147" s="2" t="str">
        <f t="shared" si="241"/>
        <v/>
      </c>
      <c r="DU147" s="2" t="str">
        <f t="shared" si="242"/>
        <v/>
      </c>
      <c r="DV147" s="15"/>
      <c r="DW147" s="17"/>
      <c r="DX147" s="17"/>
      <c r="DY147" s="47" t="str">
        <f t="shared" si="260"/>
        <v/>
      </c>
      <c r="DZ147" s="47" t="str">
        <f t="shared" si="260"/>
        <v/>
      </c>
      <c r="EA147" s="47" t="str">
        <f t="shared" si="260"/>
        <v/>
      </c>
      <c r="EB147" s="47" t="str">
        <f t="shared" si="260"/>
        <v/>
      </c>
      <c r="EC147" s="49" t="str">
        <f t="shared" si="260"/>
        <v/>
      </c>
      <c r="ED147" s="49" t="str">
        <f t="shared" si="260"/>
        <v/>
      </c>
      <c r="EE147" s="47" t="str">
        <f t="shared" si="260"/>
        <v/>
      </c>
      <c r="EF147" s="47" t="str">
        <f t="shared" si="260"/>
        <v/>
      </c>
      <c r="EG147" s="47" t="str">
        <f t="shared" si="260"/>
        <v/>
      </c>
      <c r="EH147" s="6">
        <f t="shared" si="154"/>
        <v>0</v>
      </c>
      <c r="EI147" s="6">
        <f t="shared" si="155"/>
        <v>0</v>
      </c>
      <c r="EJ147" s="2" t="str">
        <f t="shared" si="156"/>
        <v/>
      </c>
      <c r="EK147" s="2" t="str">
        <f t="shared" si="157"/>
        <v/>
      </c>
      <c r="EL147" s="2" t="str">
        <f t="shared" si="259"/>
        <v/>
      </c>
      <c r="EM147" s="2" t="str">
        <f t="shared" si="158"/>
        <v/>
      </c>
      <c r="EN147" s="2" t="str">
        <f t="shared" si="159"/>
        <v/>
      </c>
      <c r="EO147" s="2">
        <f t="shared" si="160"/>
        <v>0</v>
      </c>
      <c r="EP147" s="2">
        <f t="shared" si="243"/>
        <v>0</v>
      </c>
      <c r="EQ147" s="2"/>
      <c r="ER147" s="2"/>
      <c r="ES147" s="2"/>
      <c r="ET147" s="2"/>
      <c r="EU147" s="2"/>
      <c r="EV147" s="2"/>
      <c r="EW147" s="2">
        <f t="shared" si="161"/>
        <v>0</v>
      </c>
      <c r="EX147" s="2">
        <f t="shared" si="162"/>
        <v>0</v>
      </c>
      <c r="EY147" s="2">
        <f t="shared" si="244"/>
        <v>0</v>
      </c>
      <c r="EZ147" s="2">
        <f t="shared" si="163"/>
        <v>0</v>
      </c>
      <c r="FA147" s="2">
        <f t="shared" si="164"/>
        <v>0</v>
      </c>
      <c r="FB147" s="59"/>
      <c r="FC147" s="2">
        <f t="shared" si="165"/>
        <v>0</v>
      </c>
      <c r="FD147" s="2">
        <f t="shared" si="245"/>
        <v>0</v>
      </c>
      <c r="FE147" s="3">
        <f t="shared" si="258"/>
        <v>0</v>
      </c>
      <c r="FF147" s="3">
        <f t="shared" si="246"/>
        <v>0</v>
      </c>
      <c r="FG147" s="3">
        <f t="shared" si="247"/>
        <v>0</v>
      </c>
      <c r="FH147" s="3">
        <f t="shared" si="166"/>
        <v>0</v>
      </c>
      <c r="FI147" s="67">
        <f t="shared" si="167"/>
        <v>0</v>
      </c>
      <c r="FJ147" s="3">
        <f t="shared" si="168"/>
        <v>0</v>
      </c>
      <c r="FK147" s="3">
        <f t="shared" si="169"/>
        <v>0</v>
      </c>
      <c r="FL147" s="3">
        <f t="shared" si="248"/>
        <v>0</v>
      </c>
      <c r="FM147" s="3">
        <f t="shared" si="249"/>
        <v>0</v>
      </c>
      <c r="FN147" s="3">
        <f t="shared" si="250"/>
        <v>0</v>
      </c>
      <c r="FO147" s="2">
        <f t="shared" si="170"/>
        <v>0</v>
      </c>
      <c r="FP147" s="2">
        <f t="shared" si="171"/>
        <v>0</v>
      </c>
      <c r="FQ147" s="2">
        <f t="shared" si="251"/>
        <v>0</v>
      </c>
      <c r="FR147" s="6" t="str">
        <f>IF(A147=1,1,IF(DW147="","",COUNTA($DW$31:DW147)+1))</f>
        <v/>
      </c>
      <c r="FS147" s="6" t="str">
        <f t="shared" si="172"/>
        <v/>
      </c>
      <c r="FT147" s="43">
        <f t="shared" si="252"/>
        <v>0</v>
      </c>
      <c r="FU147" s="23">
        <f t="shared" si="253"/>
        <v>0</v>
      </c>
      <c r="FV147" s="21">
        <f t="shared" si="254"/>
        <v>0</v>
      </c>
    </row>
    <row r="148" spans="1:178">
      <c r="A148" s="4" t="str">
        <f t="shared" si="173"/>
        <v/>
      </c>
      <c r="B148" s="33"/>
      <c r="C148" s="33"/>
      <c r="D148" s="33"/>
      <c r="E148" s="33"/>
      <c r="F148" s="33"/>
      <c r="G148" s="11" t="str">
        <f t="shared" si="140"/>
        <v/>
      </c>
      <c r="H148" s="3" t="str">
        <f t="shared" si="174"/>
        <v/>
      </c>
      <c r="I148" s="3" t="str">
        <f t="shared" si="141"/>
        <v/>
      </c>
      <c r="J148" s="3" t="str">
        <f t="shared" si="175"/>
        <v/>
      </c>
      <c r="K148" s="3" t="str">
        <f t="shared" si="142"/>
        <v/>
      </c>
      <c r="L148" s="2" t="str">
        <f t="shared" si="143"/>
        <v/>
      </c>
      <c r="M148" s="8" t="str">
        <f t="shared" si="176"/>
        <v/>
      </c>
      <c r="N148" s="8" t="str">
        <f t="shared" si="144"/>
        <v/>
      </c>
      <c r="O148" s="8" t="str">
        <f t="shared" si="177"/>
        <v/>
      </c>
      <c r="P148" s="8" t="str">
        <f t="shared" si="145"/>
        <v/>
      </c>
      <c r="Q148" s="2" t="str">
        <f t="shared" si="146"/>
        <v/>
      </c>
      <c r="R148" s="3" t="str">
        <f t="shared" si="147"/>
        <v/>
      </c>
      <c r="S148" s="3" t="str">
        <f t="shared" si="148"/>
        <v/>
      </c>
      <c r="T148" s="3" t="str">
        <f t="shared" si="178"/>
        <v/>
      </c>
      <c r="U148" s="8" t="str">
        <f t="shared" si="149"/>
        <v/>
      </c>
      <c r="V148" s="2" t="str">
        <f t="shared" si="150"/>
        <v/>
      </c>
      <c r="W148" s="2" t="str">
        <f t="shared" si="151"/>
        <v/>
      </c>
      <c r="X148" s="2" t="str">
        <f t="shared" si="255"/>
        <v/>
      </c>
      <c r="Y148" s="2" t="str">
        <f t="shared" si="152"/>
        <v/>
      </c>
      <c r="Z148" s="46" t="str">
        <f t="shared" si="265"/>
        <v/>
      </c>
      <c r="AA148" s="46" t="str">
        <f t="shared" si="179"/>
        <v/>
      </c>
      <c r="AB148" s="47"/>
      <c r="AC148" s="46" t="str">
        <f t="shared" si="180"/>
        <v/>
      </c>
      <c r="AD148" s="47" t="str">
        <f t="shared" si="266"/>
        <v/>
      </c>
      <c r="AE148" s="48" t="str">
        <f t="shared" si="181"/>
        <v/>
      </c>
      <c r="AF148" s="49" t="str">
        <f t="shared" si="264"/>
        <v/>
      </c>
      <c r="AG148" s="49" t="str">
        <f t="shared" si="264"/>
        <v/>
      </c>
      <c r="AH148" s="49" t="str">
        <f t="shared" si="264"/>
        <v/>
      </c>
      <c r="AI148" s="47" t="str">
        <f t="shared" si="264"/>
        <v/>
      </c>
      <c r="AJ148" s="47" t="str">
        <f t="shared" si="264"/>
        <v/>
      </c>
      <c r="AK148" s="46" t="str">
        <f t="shared" si="264"/>
        <v/>
      </c>
      <c r="AL148" s="47"/>
      <c r="AM148" s="53" t="str">
        <f t="shared" si="182"/>
        <v/>
      </c>
      <c r="AN148" s="50" t="str">
        <f t="shared" si="183"/>
        <v/>
      </c>
      <c r="AO148" s="51"/>
      <c r="AP148" s="52" t="str">
        <f t="shared" si="184"/>
        <v/>
      </c>
      <c r="AQ148" s="52" t="str">
        <f t="shared" si="185"/>
        <v/>
      </c>
      <c r="AR148" s="47">
        <f t="shared" si="186"/>
        <v>0</v>
      </c>
      <c r="AS148" s="53" t="str">
        <f t="shared" si="187"/>
        <v/>
      </c>
      <c r="AT148" s="52" t="str">
        <f t="shared" si="188"/>
        <v/>
      </c>
      <c r="AU148" s="9" t="str">
        <f t="shared" si="189"/>
        <v/>
      </c>
      <c r="AV148" s="9" t="str">
        <f t="shared" si="190"/>
        <v/>
      </c>
      <c r="AW148" s="12" t="str">
        <f t="shared" si="191"/>
        <v/>
      </c>
      <c r="AX148" s="9" t="str">
        <f t="shared" si="192"/>
        <v/>
      </c>
      <c r="AY148" s="12" t="str">
        <f t="shared" si="193"/>
        <v/>
      </c>
      <c r="AZ148" s="10" t="str">
        <f t="shared" si="194"/>
        <v/>
      </c>
      <c r="BA148" s="10" t="str">
        <f t="shared" si="195"/>
        <v/>
      </c>
      <c r="BB148" s="10" t="str">
        <f t="shared" si="196"/>
        <v/>
      </c>
      <c r="BC148" s="10" t="str">
        <f t="shared" si="197"/>
        <v/>
      </c>
      <c r="BD148" s="10" t="str">
        <f t="shared" si="198"/>
        <v/>
      </c>
      <c r="BE148" s="12" t="str">
        <f t="shared" si="199"/>
        <v/>
      </c>
      <c r="BF148" s="9" t="str">
        <f t="shared" si="200"/>
        <v/>
      </c>
      <c r="BG148" s="9" t="str">
        <f t="shared" si="201"/>
        <v/>
      </c>
      <c r="BH148" s="7" t="str">
        <f t="shared" si="202"/>
        <v/>
      </c>
      <c r="BI148" s="7" t="str">
        <f t="shared" si="203"/>
        <v/>
      </c>
      <c r="BJ148" s="12" t="str">
        <f t="shared" si="204"/>
        <v/>
      </c>
      <c r="BK148" s="80" t="str">
        <f t="shared" si="205"/>
        <v/>
      </c>
      <c r="BL148" s="7" t="str">
        <f t="shared" si="206"/>
        <v/>
      </c>
      <c r="BM148" s="7" t="str">
        <f t="shared" si="256"/>
        <v/>
      </c>
      <c r="BN148" s="12" t="str">
        <f t="shared" si="207"/>
        <v/>
      </c>
      <c r="BO148" s="9" t="str">
        <f t="shared" si="208"/>
        <v/>
      </c>
      <c r="BP148" s="2" t="str">
        <f t="shared" si="209"/>
        <v/>
      </c>
      <c r="BQ148" s="2" t="str">
        <f t="shared" si="210"/>
        <v/>
      </c>
      <c r="BR148" s="20" t="str">
        <f t="shared" si="263"/>
        <v/>
      </c>
      <c r="BS148" s="20" t="str">
        <f t="shared" si="263"/>
        <v/>
      </c>
      <c r="BT148" s="20" t="str">
        <f t="shared" si="263"/>
        <v/>
      </c>
      <c r="BU148" s="86" t="str">
        <f t="shared" si="211"/>
        <v/>
      </c>
      <c r="BV148" s="86" t="str">
        <f t="shared" si="212"/>
        <v/>
      </c>
      <c r="BW148" s="20" t="str">
        <f t="shared" si="263"/>
        <v/>
      </c>
      <c r="BX148" s="86" t="str">
        <f t="shared" si="263"/>
        <v/>
      </c>
      <c r="BY148" s="86" t="str">
        <f t="shared" si="263"/>
        <v/>
      </c>
      <c r="BZ148" s="86" t="str">
        <f t="shared" si="263"/>
        <v/>
      </c>
      <c r="CA148" s="86" t="str">
        <f t="shared" si="263"/>
        <v/>
      </c>
      <c r="CB148" s="86" t="str">
        <f t="shared" si="263"/>
        <v/>
      </c>
      <c r="CC148" s="86" t="str">
        <f t="shared" si="263"/>
        <v/>
      </c>
      <c r="CD148" s="86" t="str">
        <f t="shared" si="263"/>
        <v/>
      </c>
      <c r="CE148" s="20" t="str">
        <f t="shared" si="257"/>
        <v/>
      </c>
      <c r="CF148" s="14" t="str">
        <f t="shared" si="213"/>
        <v/>
      </c>
      <c r="CG148" s="14" t="str">
        <f t="shared" si="214"/>
        <v/>
      </c>
      <c r="CH148" s="8">
        <f t="shared" si="215"/>
        <v>0</v>
      </c>
      <c r="CI148" s="9" t="str">
        <f t="shared" si="216"/>
        <v/>
      </c>
      <c r="CJ148" s="9" t="str">
        <f t="shared" si="217"/>
        <v/>
      </c>
      <c r="CK148" s="9" t="str">
        <f t="shared" si="218"/>
        <v/>
      </c>
      <c r="CL148" s="9" t="str">
        <f t="shared" si="219"/>
        <v/>
      </c>
      <c r="CM148" s="9" t="str">
        <f t="shared" si="220"/>
        <v/>
      </c>
      <c r="CN148" s="9" t="str">
        <f t="shared" si="221"/>
        <v/>
      </c>
      <c r="CO148" s="9" t="str">
        <f t="shared" si="261"/>
        <v/>
      </c>
      <c r="CP148" s="9" t="str">
        <f t="shared" si="261"/>
        <v/>
      </c>
      <c r="CQ148" s="9" t="str">
        <f t="shared" si="261"/>
        <v/>
      </c>
      <c r="CR148" s="9" t="str">
        <f t="shared" si="261"/>
        <v/>
      </c>
      <c r="CS148" s="9" t="str">
        <f t="shared" si="261"/>
        <v/>
      </c>
      <c r="CT148" s="9" t="str">
        <f t="shared" si="261"/>
        <v/>
      </c>
      <c r="CU148" s="9" t="str">
        <f t="shared" si="261"/>
        <v/>
      </c>
      <c r="CV148" s="9" t="str">
        <f t="shared" si="223"/>
        <v/>
      </c>
      <c r="CW148" s="9" t="str">
        <f t="shared" si="262"/>
        <v/>
      </c>
      <c r="CX148" s="9" t="str">
        <f t="shared" si="262"/>
        <v/>
      </c>
      <c r="CY148" s="9" t="str">
        <f t="shared" si="262"/>
        <v/>
      </c>
      <c r="CZ148" s="9" t="str">
        <f t="shared" si="262"/>
        <v/>
      </c>
      <c r="DA148" s="9" t="str">
        <f t="shared" si="262"/>
        <v/>
      </c>
      <c r="DB148" s="9" t="str">
        <f t="shared" si="262"/>
        <v/>
      </c>
      <c r="DC148" s="9" t="str">
        <f t="shared" si="262"/>
        <v/>
      </c>
      <c r="DD148" s="2" t="str">
        <f t="shared" si="225"/>
        <v/>
      </c>
      <c r="DE148" s="2" t="str">
        <f t="shared" si="226"/>
        <v/>
      </c>
      <c r="DF148" s="2" t="str">
        <f t="shared" si="227"/>
        <v/>
      </c>
      <c r="DG148" s="2" t="str">
        <f t="shared" si="228"/>
        <v/>
      </c>
      <c r="DH148" s="2" t="str">
        <f t="shared" si="229"/>
        <v/>
      </c>
      <c r="DI148" s="2" t="str">
        <f t="shared" si="230"/>
        <v/>
      </c>
      <c r="DJ148" s="2" t="str">
        <f t="shared" si="231"/>
        <v/>
      </c>
      <c r="DK148" s="2" t="str">
        <f t="shared" si="232"/>
        <v/>
      </c>
      <c r="DL148" s="16" t="str">
        <f t="shared" si="233"/>
        <v/>
      </c>
      <c r="DM148" s="16" t="str">
        <f t="shared" si="234"/>
        <v/>
      </c>
      <c r="DN148" s="16" t="str">
        <f t="shared" si="235"/>
        <v/>
      </c>
      <c r="DO148" s="72" t="str">
        <f t="shared" si="236"/>
        <v/>
      </c>
      <c r="DP148" s="16" t="str">
        <f t="shared" si="237"/>
        <v/>
      </c>
      <c r="DQ148" s="16" t="str">
        <f t="shared" si="238"/>
        <v/>
      </c>
      <c r="DR148" s="2" t="str">
        <f t="shared" si="239"/>
        <v/>
      </c>
      <c r="DS148" s="2" t="str">
        <f t="shared" si="240"/>
        <v/>
      </c>
      <c r="DT148" s="2" t="str">
        <f t="shared" si="241"/>
        <v/>
      </c>
      <c r="DU148" s="2" t="str">
        <f t="shared" si="242"/>
        <v/>
      </c>
      <c r="DV148" s="15"/>
      <c r="DW148" s="17"/>
      <c r="DX148" s="17"/>
      <c r="DY148" s="47" t="str">
        <f t="shared" ref="DY148:EG151" si="267">IF($DW148="","",DY$30)</f>
        <v/>
      </c>
      <c r="DZ148" s="47" t="str">
        <f t="shared" si="267"/>
        <v/>
      </c>
      <c r="EA148" s="47" t="str">
        <f t="shared" si="267"/>
        <v/>
      </c>
      <c r="EB148" s="47" t="str">
        <f t="shared" si="267"/>
        <v/>
      </c>
      <c r="EC148" s="49" t="str">
        <f t="shared" si="267"/>
        <v/>
      </c>
      <c r="ED148" s="49" t="str">
        <f t="shared" si="267"/>
        <v/>
      </c>
      <c r="EE148" s="47" t="str">
        <f t="shared" si="267"/>
        <v/>
      </c>
      <c r="EF148" s="47" t="str">
        <f t="shared" si="267"/>
        <v/>
      </c>
      <c r="EG148" s="47" t="str">
        <f t="shared" si="267"/>
        <v/>
      </c>
      <c r="EH148" s="6">
        <f t="shared" si="154"/>
        <v>0</v>
      </c>
      <c r="EI148" s="6">
        <f t="shared" si="155"/>
        <v>0</v>
      </c>
      <c r="EJ148" s="2" t="str">
        <f t="shared" si="156"/>
        <v/>
      </c>
      <c r="EK148" s="2" t="str">
        <f t="shared" si="157"/>
        <v/>
      </c>
      <c r="EL148" s="2" t="str">
        <f t="shared" si="259"/>
        <v/>
      </c>
      <c r="EM148" s="2" t="str">
        <f t="shared" si="158"/>
        <v/>
      </c>
      <c r="EN148" s="2" t="str">
        <f t="shared" si="159"/>
        <v/>
      </c>
      <c r="EO148" s="2">
        <f t="shared" si="160"/>
        <v>0</v>
      </c>
      <c r="EP148" s="2">
        <f t="shared" si="243"/>
        <v>0</v>
      </c>
      <c r="EQ148" s="2"/>
      <c r="ER148" s="2"/>
      <c r="ES148" s="2"/>
      <c r="ET148" s="2"/>
      <c r="EU148" s="2"/>
      <c r="EV148" s="2"/>
      <c r="EW148" s="2">
        <f t="shared" si="161"/>
        <v>0</v>
      </c>
      <c r="EX148" s="2">
        <f t="shared" si="162"/>
        <v>0</v>
      </c>
      <c r="EY148" s="2">
        <f t="shared" si="244"/>
        <v>0</v>
      </c>
      <c r="EZ148" s="2">
        <f t="shared" si="163"/>
        <v>0</v>
      </c>
      <c r="FA148" s="2">
        <f t="shared" si="164"/>
        <v>0</v>
      </c>
      <c r="FB148" s="59"/>
      <c r="FC148" s="2">
        <f t="shared" si="165"/>
        <v>0</v>
      </c>
      <c r="FD148" s="2">
        <f t="shared" si="245"/>
        <v>0</v>
      </c>
      <c r="FE148" s="3">
        <f t="shared" si="258"/>
        <v>0</v>
      </c>
      <c r="FF148" s="3">
        <f t="shared" si="246"/>
        <v>0</v>
      </c>
      <c r="FG148" s="3">
        <f t="shared" si="247"/>
        <v>0</v>
      </c>
      <c r="FH148" s="3">
        <f t="shared" si="166"/>
        <v>0</v>
      </c>
      <c r="FI148" s="67">
        <f t="shared" si="167"/>
        <v>0</v>
      </c>
      <c r="FJ148" s="3">
        <f t="shared" si="168"/>
        <v>0</v>
      </c>
      <c r="FK148" s="3">
        <f t="shared" si="169"/>
        <v>0</v>
      </c>
      <c r="FL148" s="3">
        <f t="shared" si="248"/>
        <v>0</v>
      </c>
      <c r="FM148" s="3">
        <f t="shared" si="249"/>
        <v>0</v>
      </c>
      <c r="FN148" s="3">
        <f t="shared" si="250"/>
        <v>0</v>
      </c>
      <c r="FO148" s="2">
        <f t="shared" si="170"/>
        <v>0</v>
      </c>
      <c r="FP148" s="2">
        <f t="shared" si="171"/>
        <v>0</v>
      </c>
      <c r="FQ148" s="2">
        <f t="shared" si="251"/>
        <v>0</v>
      </c>
      <c r="FR148" s="6" t="str">
        <f>IF(A148=1,1,IF(DW148="","",COUNTA($DW$31:DW148)+1))</f>
        <v/>
      </c>
      <c r="FS148" s="6" t="str">
        <f t="shared" si="172"/>
        <v/>
      </c>
      <c r="FT148" s="43">
        <f t="shared" si="252"/>
        <v>0</v>
      </c>
      <c r="FU148" s="23">
        <f t="shared" si="253"/>
        <v>0</v>
      </c>
      <c r="FV148" s="21">
        <f t="shared" si="254"/>
        <v>0</v>
      </c>
    </row>
    <row r="149" spans="1:178">
      <c r="A149" s="4" t="str">
        <f t="shared" si="173"/>
        <v/>
      </c>
      <c r="B149" s="33"/>
      <c r="C149" s="33"/>
      <c r="D149" s="33"/>
      <c r="E149" s="33"/>
      <c r="F149" s="33"/>
      <c r="G149" s="11" t="str">
        <f t="shared" si="140"/>
        <v/>
      </c>
      <c r="H149" s="3" t="str">
        <f t="shared" si="174"/>
        <v/>
      </c>
      <c r="I149" s="3" t="str">
        <f t="shared" si="141"/>
        <v/>
      </c>
      <c r="J149" s="3" t="str">
        <f t="shared" si="175"/>
        <v/>
      </c>
      <c r="K149" s="3" t="str">
        <f t="shared" si="142"/>
        <v/>
      </c>
      <c r="L149" s="2" t="str">
        <f t="shared" si="143"/>
        <v/>
      </c>
      <c r="M149" s="8" t="str">
        <f t="shared" si="176"/>
        <v/>
      </c>
      <c r="N149" s="8" t="str">
        <f t="shared" si="144"/>
        <v/>
      </c>
      <c r="O149" s="8" t="str">
        <f t="shared" si="177"/>
        <v/>
      </c>
      <c r="P149" s="8" t="str">
        <f t="shared" si="145"/>
        <v/>
      </c>
      <c r="Q149" s="2" t="str">
        <f t="shared" si="146"/>
        <v/>
      </c>
      <c r="R149" s="3" t="str">
        <f t="shared" si="147"/>
        <v/>
      </c>
      <c r="S149" s="3" t="str">
        <f t="shared" si="148"/>
        <v/>
      </c>
      <c r="T149" s="3" t="str">
        <f t="shared" si="178"/>
        <v/>
      </c>
      <c r="U149" s="8" t="str">
        <f t="shared" si="149"/>
        <v/>
      </c>
      <c r="V149" s="2" t="str">
        <f t="shared" si="150"/>
        <v/>
      </c>
      <c r="W149" s="2" t="str">
        <f t="shared" si="151"/>
        <v/>
      </c>
      <c r="X149" s="2" t="str">
        <f t="shared" si="255"/>
        <v/>
      </c>
      <c r="Y149" s="2" t="str">
        <f t="shared" si="152"/>
        <v/>
      </c>
      <c r="Z149" s="46" t="str">
        <f t="shared" si="265"/>
        <v/>
      </c>
      <c r="AA149" s="46" t="str">
        <f t="shared" si="179"/>
        <v/>
      </c>
      <c r="AB149" s="47"/>
      <c r="AC149" s="46" t="str">
        <f t="shared" si="180"/>
        <v/>
      </c>
      <c r="AD149" s="47" t="str">
        <f t="shared" si="266"/>
        <v/>
      </c>
      <c r="AE149" s="48" t="str">
        <f t="shared" si="181"/>
        <v/>
      </c>
      <c r="AF149" s="49" t="str">
        <f t="shared" si="264"/>
        <v/>
      </c>
      <c r="AG149" s="49" t="str">
        <f t="shared" si="264"/>
        <v/>
      </c>
      <c r="AH149" s="49" t="str">
        <f t="shared" si="264"/>
        <v/>
      </c>
      <c r="AI149" s="47" t="str">
        <f t="shared" si="264"/>
        <v/>
      </c>
      <c r="AJ149" s="47" t="str">
        <f t="shared" si="264"/>
        <v/>
      </c>
      <c r="AK149" s="46" t="str">
        <f t="shared" si="264"/>
        <v/>
      </c>
      <c r="AL149" s="47"/>
      <c r="AM149" s="53" t="str">
        <f t="shared" si="182"/>
        <v/>
      </c>
      <c r="AN149" s="50" t="str">
        <f t="shared" si="183"/>
        <v/>
      </c>
      <c r="AO149" s="51"/>
      <c r="AP149" s="52" t="str">
        <f t="shared" si="184"/>
        <v/>
      </c>
      <c r="AQ149" s="52" t="str">
        <f t="shared" si="185"/>
        <v/>
      </c>
      <c r="AR149" s="47">
        <f t="shared" si="186"/>
        <v>0</v>
      </c>
      <c r="AS149" s="53" t="str">
        <f t="shared" si="187"/>
        <v/>
      </c>
      <c r="AT149" s="52" t="str">
        <f t="shared" si="188"/>
        <v/>
      </c>
      <c r="AU149" s="9" t="str">
        <f t="shared" si="189"/>
        <v/>
      </c>
      <c r="AV149" s="9" t="str">
        <f t="shared" si="190"/>
        <v/>
      </c>
      <c r="AW149" s="12" t="str">
        <f t="shared" si="191"/>
        <v/>
      </c>
      <c r="AX149" s="9" t="str">
        <f t="shared" si="192"/>
        <v/>
      </c>
      <c r="AY149" s="12" t="str">
        <f t="shared" si="193"/>
        <v/>
      </c>
      <c r="AZ149" s="10" t="str">
        <f t="shared" si="194"/>
        <v/>
      </c>
      <c r="BA149" s="10" t="str">
        <f t="shared" si="195"/>
        <v/>
      </c>
      <c r="BB149" s="10" t="str">
        <f t="shared" si="196"/>
        <v/>
      </c>
      <c r="BC149" s="10" t="str">
        <f t="shared" si="197"/>
        <v/>
      </c>
      <c r="BD149" s="10" t="str">
        <f t="shared" si="198"/>
        <v/>
      </c>
      <c r="BE149" s="12" t="str">
        <f t="shared" si="199"/>
        <v/>
      </c>
      <c r="BF149" s="9" t="str">
        <f t="shared" si="200"/>
        <v/>
      </c>
      <c r="BG149" s="9" t="str">
        <f t="shared" si="201"/>
        <v/>
      </c>
      <c r="BH149" s="7" t="str">
        <f t="shared" si="202"/>
        <v/>
      </c>
      <c r="BI149" s="7" t="str">
        <f t="shared" si="203"/>
        <v/>
      </c>
      <c r="BJ149" s="12" t="str">
        <f t="shared" si="204"/>
        <v/>
      </c>
      <c r="BK149" s="80" t="str">
        <f t="shared" si="205"/>
        <v/>
      </c>
      <c r="BL149" s="7" t="str">
        <f t="shared" si="206"/>
        <v/>
      </c>
      <c r="BM149" s="7" t="str">
        <f t="shared" si="256"/>
        <v/>
      </c>
      <c r="BN149" s="12" t="str">
        <f t="shared" si="207"/>
        <v/>
      </c>
      <c r="BO149" s="9" t="str">
        <f t="shared" si="208"/>
        <v/>
      </c>
      <c r="BP149" s="2" t="str">
        <f t="shared" si="209"/>
        <v/>
      </c>
      <c r="BQ149" s="2" t="str">
        <f t="shared" si="210"/>
        <v/>
      </c>
      <c r="BR149" s="20" t="str">
        <f t="shared" si="263"/>
        <v/>
      </c>
      <c r="BS149" s="20" t="str">
        <f t="shared" si="263"/>
        <v/>
      </c>
      <c r="BT149" s="20" t="str">
        <f t="shared" si="263"/>
        <v/>
      </c>
      <c r="BU149" s="86" t="str">
        <f t="shared" si="211"/>
        <v/>
      </c>
      <c r="BV149" s="86" t="str">
        <f t="shared" si="212"/>
        <v/>
      </c>
      <c r="BW149" s="20" t="str">
        <f t="shared" si="263"/>
        <v/>
      </c>
      <c r="BX149" s="86" t="str">
        <f t="shared" si="263"/>
        <v/>
      </c>
      <c r="BY149" s="86" t="str">
        <f t="shared" si="263"/>
        <v/>
      </c>
      <c r="BZ149" s="86" t="str">
        <f t="shared" si="263"/>
        <v/>
      </c>
      <c r="CA149" s="86" t="str">
        <f t="shared" si="263"/>
        <v/>
      </c>
      <c r="CB149" s="86" t="str">
        <f t="shared" si="263"/>
        <v/>
      </c>
      <c r="CC149" s="86" t="str">
        <f t="shared" si="263"/>
        <v/>
      </c>
      <c r="CD149" s="86" t="str">
        <f t="shared" si="263"/>
        <v/>
      </c>
      <c r="CE149" s="20" t="str">
        <f t="shared" si="257"/>
        <v/>
      </c>
      <c r="CF149" s="14" t="str">
        <f t="shared" si="213"/>
        <v/>
      </c>
      <c r="CG149" s="14" t="str">
        <f t="shared" si="214"/>
        <v/>
      </c>
      <c r="CH149" s="8">
        <f t="shared" si="215"/>
        <v>0</v>
      </c>
      <c r="CI149" s="9" t="str">
        <f t="shared" si="216"/>
        <v/>
      </c>
      <c r="CJ149" s="9" t="str">
        <f t="shared" si="217"/>
        <v/>
      </c>
      <c r="CK149" s="9" t="str">
        <f t="shared" si="218"/>
        <v/>
      </c>
      <c r="CL149" s="9" t="str">
        <f t="shared" si="219"/>
        <v/>
      </c>
      <c r="CM149" s="9" t="str">
        <f t="shared" si="220"/>
        <v/>
      </c>
      <c r="CN149" s="9" t="str">
        <f t="shared" si="221"/>
        <v/>
      </c>
      <c r="CO149" s="9" t="str">
        <f t="shared" si="261"/>
        <v/>
      </c>
      <c r="CP149" s="9" t="str">
        <f t="shared" si="261"/>
        <v/>
      </c>
      <c r="CQ149" s="9" t="str">
        <f t="shared" si="261"/>
        <v/>
      </c>
      <c r="CR149" s="9" t="str">
        <f t="shared" si="261"/>
        <v/>
      </c>
      <c r="CS149" s="9" t="str">
        <f t="shared" si="261"/>
        <v/>
      </c>
      <c r="CT149" s="9" t="str">
        <f t="shared" si="261"/>
        <v/>
      </c>
      <c r="CU149" s="9" t="str">
        <f t="shared" si="261"/>
        <v/>
      </c>
      <c r="CV149" s="9" t="str">
        <f t="shared" si="223"/>
        <v/>
      </c>
      <c r="CW149" s="9" t="str">
        <f t="shared" si="262"/>
        <v/>
      </c>
      <c r="CX149" s="9" t="str">
        <f t="shared" si="262"/>
        <v/>
      </c>
      <c r="CY149" s="9" t="str">
        <f t="shared" si="262"/>
        <v/>
      </c>
      <c r="CZ149" s="9" t="str">
        <f t="shared" si="262"/>
        <v/>
      </c>
      <c r="DA149" s="9" t="str">
        <f t="shared" si="262"/>
        <v/>
      </c>
      <c r="DB149" s="9" t="str">
        <f t="shared" si="262"/>
        <v/>
      </c>
      <c r="DC149" s="9" t="str">
        <f t="shared" si="262"/>
        <v/>
      </c>
      <c r="DD149" s="2" t="str">
        <f t="shared" si="225"/>
        <v/>
      </c>
      <c r="DE149" s="2" t="str">
        <f t="shared" si="226"/>
        <v/>
      </c>
      <c r="DF149" s="2" t="str">
        <f t="shared" si="227"/>
        <v/>
      </c>
      <c r="DG149" s="2" t="str">
        <f t="shared" si="228"/>
        <v/>
      </c>
      <c r="DH149" s="2" t="str">
        <f t="shared" si="229"/>
        <v/>
      </c>
      <c r="DI149" s="2" t="str">
        <f t="shared" si="230"/>
        <v/>
      </c>
      <c r="DJ149" s="2" t="str">
        <f t="shared" si="231"/>
        <v/>
      </c>
      <c r="DK149" s="2" t="str">
        <f t="shared" si="232"/>
        <v/>
      </c>
      <c r="DL149" s="16" t="str">
        <f t="shared" si="233"/>
        <v/>
      </c>
      <c r="DM149" s="16" t="str">
        <f t="shared" si="234"/>
        <v/>
      </c>
      <c r="DN149" s="16" t="str">
        <f t="shared" si="235"/>
        <v/>
      </c>
      <c r="DO149" s="72" t="str">
        <f t="shared" si="236"/>
        <v/>
      </c>
      <c r="DP149" s="16" t="str">
        <f t="shared" si="237"/>
        <v/>
      </c>
      <c r="DQ149" s="16" t="str">
        <f t="shared" si="238"/>
        <v/>
      </c>
      <c r="DR149" s="2" t="str">
        <f t="shared" si="239"/>
        <v/>
      </c>
      <c r="DS149" s="2" t="str">
        <f t="shared" si="240"/>
        <v/>
      </c>
      <c r="DT149" s="2" t="str">
        <f t="shared" si="241"/>
        <v/>
      </c>
      <c r="DU149" s="2" t="str">
        <f t="shared" si="242"/>
        <v/>
      </c>
      <c r="DV149" s="15"/>
      <c r="DW149" s="17"/>
      <c r="DX149" s="17"/>
      <c r="DY149" s="47" t="str">
        <f t="shared" si="267"/>
        <v/>
      </c>
      <c r="DZ149" s="47" t="str">
        <f t="shared" si="267"/>
        <v/>
      </c>
      <c r="EA149" s="47" t="str">
        <f t="shared" si="267"/>
        <v/>
      </c>
      <c r="EB149" s="47" t="str">
        <f t="shared" si="267"/>
        <v/>
      </c>
      <c r="EC149" s="49" t="str">
        <f t="shared" si="267"/>
        <v/>
      </c>
      <c r="ED149" s="49" t="str">
        <f t="shared" si="267"/>
        <v/>
      </c>
      <c r="EE149" s="47" t="str">
        <f t="shared" si="267"/>
        <v/>
      </c>
      <c r="EF149" s="47" t="str">
        <f t="shared" si="267"/>
        <v/>
      </c>
      <c r="EG149" s="47" t="str">
        <f t="shared" si="267"/>
        <v/>
      </c>
      <c r="EH149" s="6">
        <f t="shared" si="154"/>
        <v>0</v>
      </c>
      <c r="EI149" s="6">
        <f t="shared" si="155"/>
        <v>0</v>
      </c>
      <c r="EJ149" s="2" t="str">
        <f t="shared" si="156"/>
        <v/>
      </c>
      <c r="EK149" s="2" t="str">
        <f t="shared" si="157"/>
        <v/>
      </c>
      <c r="EL149" s="2" t="str">
        <f t="shared" si="259"/>
        <v/>
      </c>
      <c r="EM149" s="2" t="str">
        <f t="shared" si="158"/>
        <v/>
      </c>
      <c r="EN149" s="2" t="str">
        <f t="shared" si="159"/>
        <v/>
      </c>
      <c r="EO149" s="2">
        <f t="shared" si="160"/>
        <v>0</v>
      </c>
      <c r="EP149" s="2">
        <f t="shared" si="243"/>
        <v>0</v>
      </c>
      <c r="EQ149" s="2"/>
      <c r="ER149" s="2"/>
      <c r="ES149" s="2"/>
      <c r="ET149" s="2"/>
      <c r="EU149" s="2"/>
      <c r="EV149" s="2"/>
      <c r="EW149" s="2">
        <f t="shared" si="161"/>
        <v>0</v>
      </c>
      <c r="EX149" s="2">
        <f t="shared" si="162"/>
        <v>0</v>
      </c>
      <c r="EY149" s="2">
        <f t="shared" si="244"/>
        <v>0</v>
      </c>
      <c r="EZ149" s="2">
        <f t="shared" si="163"/>
        <v>0</v>
      </c>
      <c r="FA149" s="2">
        <f t="shared" si="164"/>
        <v>0</v>
      </c>
      <c r="FB149" s="59"/>
      <c r="FC149" s="2">
        <f t="shared" si="165"/>
        <v>0</v>
      </c>
      <c r="FD149" s="2">
        <f t="shared" si="245"/>
        <v>0</v>
      </c>
      <c r="FE149" s="3">
        <f t="shared" si="258"/>
        <v>0</v>
      </c>
      <c r="FF149" s="3">
        <f t="shared" si="246"/>
        <v>0</v>
      </c>
      <c r="FG149" s="3">
        <f t="shared" si="247"/>
        <v>0</v>
      </c>
      <c r="FH149" s="3">
        <f t="shared" si="166"/>
        <v>0</v>
      </c>
      <c r="FI149" s="67">
        <f t="shared" si="167"/>
        <v>0</v>
      </c>
      <c r="FJ149" s="3">
        <f t="shared" si="168"/>
        <v>0</v>
      </c>
      <c r="FK149" s="3">
        <f t="shared" si="169"/>
        <v>0</v>
      </c>
      <c r="FL149" s="3">
        <f t="shared" si="248"/>
        <v>0</v>
      </c>
      <c r="FM149" s="3">
        <f t="shared" si="249"/>
        <v>0</v>
      </c>
      <c r="FN149" s="3">
        <f t="shared" si="250"/>
        <v>0</v>
      </c>
      <c r="FO149" s="2">
        <f t="shared" si="170"/>
        <v>0</v>
      </c>
      <c r="FP149" s="2">
        <f t="shared" si="171"/>
        <v>0</v>
      </c>
      <c r="FQ149" s="2">
        <f t="shared" si="251"/>
        <v>0</v>
      </c>
      <c r="FR149" s="6" t="str">
        <f>IF(A149=1,1,IF(DW149="","",COUNTA($DW$31:DW149)+1))</f>
        <v/>
      </c>
      <c r="FS149" s="6" t="str">
        <f t="shared" si="172"/>
        <v/>
      </c>
      <c r="FT149" s="43">
        <f t="shared" si="252"/>
        <v>0</v>
      </c>
      <c r="FU149" s="23">
        <f t="shared" si="253"/>
        <v>0</v>
      </c>
      <c r="FV149" s="21">
        <f t="shared" si="254"/>
        <v>0</v>
      </c>
    </row>
    <row r="150" spans="1:178">
      <c r="A150" s="4" t="str">
        <f t="shared" si="173"/>
        <v/>
      </c>
      <c r="B150" s="33"/>
      <c r="C150" s="33"/>
      <c r="D150" s="33"/>
      <c r="E150" s="33"/>
      <c r="F150" s="33"/>
      <c r="G150" s="11" t="str">
        <f t="shared" si="140"/>
        <v/>
      </c>
      <c r="H150" s="3" t="str">
        <f t="shared" si="174"/>
        <v/>
      </c>
      <c r="I150" s="3" t="str">
        <f t="shared" si="141"/>
        <v/>
      </c>
      <c r="J150" s="3" t="str">
        <f t="shared" si="175"/>
        <v/>
      </c>
      <c r="K150" s="3" t="str">
        <f t="shared" si="142"/>
        <v/>
      </c>
      <c r="L150" s="2" t="str">
        <f t="shared" si="143"/>
        <v/>
      </c>
      <c r="M150" s="8" t="str">
        <f t="shared" si="176"/>
        <v/>
      </c>
      <c r="N150" s="8" t="str">
        <f t="shared" si="144"/>
        <v/>
      </c>
      <c r="O150" s="8" t="str">
        <f t="shared" si="177"/>
        <v/>
      </c>
      <c r="P150" s="8" t="str">
        <f t="shared" si="145"/>
        <v/>
      </c>
      <c r="Q150" s="2" t="str">
        <f t="shared" si="146"/>
        <v/>
      </c>
      <c r="R150" s="3" t="str">
        <f t="shared" si="147"/>
        <v/>
      </c>
      <c r="S150" s="3" t="str">
        <f t="shared" si="148"/>
        <v/>
      </c>
      <c r="T150" s="3" t="str">
        <f t="shared" si="178"/>
        <v/>
      </c>
      <c r="U150" s="8" t="str">
        <f t="shared" si="149"/>
        <v/>
      </c>
      <c r="V150" s="2" t="str">
        <f t="shared" si="150"/>
        <v/>
      </c>
      <c r="W150" s="2" t="str">
        <f t="shared" si="151"/>
        <v/>
      </c>
      <c r="X150" s="2" t="str">
        <f t="shared" si="255"/>
        <v/>
      </c>
      <c r="Y150" s="2" t="str">
        <f t="shared" si="152"/>
        <v/>
      </c>
      <c r="Z150" s="46" t="str">
        <f t="shared" si="265"/>
        <v/>
      </c>
      <c r="AA150" s="46" t="str">
        <f t="shared" si="179"/>
        <v/>
      </c>
      <c r="AB150" s="47"/>
      <c r="AC150" s="46" t="str">
        <f t="shared" si="180"/>
        <v/>
      </c>
      <c r="AD150" s="47" t="str">
        <f t="shared" si="266"/>
        <v/>
      </c>
      <c r="AE150" s="48" t="str">
        <f t="shared" si="181"/>
        <v/>
      </c>
      <c r="AF150" s="49" t="str">
        <f t="shared" si="264"/>
        <v/>
      </c>
      <c r="AG150" s="49" t="str">
        <f t="shared" si="264"/>
        <v/>
      </c>
      <c r="AH150" s="49" t="str">
        <f t="shared" si="264"/>
        <v/>
      </c>
      <c r="AI150" s="47" t="str">
        <f t="shared" si="264"/>
        <v/>
      </c>
      <c r="AJ150" s="47" t="str">
        <f t="shared" si="264"/>
        <v/>
      </c>
      <c r="AK150" s="46" t="str">
        <f t="shared" si="264"/>
        <v/>
      </c>
      <c r="AL150" s="47"/>
      <c r="AM150" s="53" t="str">
        <f t="shared" si="182"/>
        <v/>
      </c>
      <c r="AN150" s="50" t="str">
        <f t="shared" si="183"/>
        <v/>
      </c>
      <c r="AO150" s="51"/>
      <c r="AP150" s="52" t="str">
        <f t="shared" si="184"/>
        <v/>
      </c>
      <c r="AQ150" s="52" t="str">
        <f t="shared" si="185"/>
        <v/>
      </c>
      <c r="AR150" s="47">
        <f t="shared" si="186"/>
        <v>0</v>
      </c>
      <c r="AS150" s="53" t="str">
        <f t="shared" si="187"/>
        <v/>
      </c>
      <c r="AT150" s="52" t="str">
        <f t="shared" si="188"/>
        <v/>
      </c>
      <c r="AU150" s="9" t="str">
        <f t="shared" si="189"/>
        <v/>
      </c>
      <c r="AV150" s="9" t="str">
        <f t="shared" si="190"/>
        <v/>
      </c>
      <c r="AW150" s="12" t="str">
        <f t="shared" si="191"/>
        <v/>
      </c>
      <c r="AX150" s="9" t="str">
        <f t="shared" si="192"/>
        <v/>
      </c>
      <c r="AY150" s="12" t="str">
        <f t="shared" si="193"/>
        <v/>
      </c>
      <c r="AZ150" s="10" t="str">
        <f t="shared" si="194"/>
        <v/>
      </c>
      <c r="BA150" s="10" t="str">
        <f t="shared" si="195"/>
        <v/>
      </c>
      <c r="BB150" s="10" t="str">
        <f t="shared" si="196"/>
        <v/>
      </c>
      <c r="BC150" s="10" t="str">
        <f t="shared" si="197"/>
        <v/>
      </c>
      <c r="BD150" s="10" t="str">
        <f t="shared" si="198"/>
        <v/>
      </c>
      <c r="BE150" s="12" t="str">
        <f t="shared" si="199"/>
        <v/>
      </c>
      <c r="BF150" s="9" t="str">
        <f t="shared" si="200"/>
        <v/>
      </c>
      <c r="BG150" s="9" t="str">
        <f t="shared" si="201"/>
        <v/>
      </c>
      <c r="BH150" s="7" t="str">
        <f t="shared" si="202"/>
        <v/>
      </c>
      <c r="BI150" s="7" t="str">
        <f t="shared" si="203"/>
        <v/>
      </c>
      <c r="BJ150" s="12" t="str">
        <f t="shared" si="204"/>
        <v/>
      </c>
      <c r="BK150" s="80" t="str">
        <f t="shared" si="205"/>
        <v/>
      </c>
      <c r="BL150" s="7" t="str">
        <f t="shared" si="206"/>
        <v/>
      </c>
      <c r="BM150" s="7" t="str">
        <f t="shared" si="256"/>
        <v/>
      </c>
      <c r="BN150" s="12" t="str">
        <f t="shared" si="207"/>
        <v/>
      </c>
      <c r="BO150" s="9" t="str">
        <f t="shared" si="208"/>
        <v/>
      </c>
      <c r="BP150" s="2" t="str">
        <f t="shared" si="209"/>
        <v/>
      </c>
      <c r="BQ150" s="2" t="str">
        <f t="shared" si="210"/>
        <v/>
      </c>
      <c r="BR150" s="20" t="str">
        <f t="shared" si="263"/>
        <v/>
      </c>
      <c r="BS150" s="20" t="str">
        <f t="shared" si="263"/>
        <v/>
      </c>
      <c r="BT150" s="20" t="str">
        <f t="shared" si="263"/>
        <v/>
      </c>
      <c r="BU150" s="86" t="str">
        <f t="shared" si="211"/>
        <v/>
      </c>
      <c r="BV150" s="86" t="str">
        <f t="shared" si="212"/>
        <v/>
      </c>
      <c r="BW150" s="20" t="str">
        <f t="shared" si="263"/>
        <v/>
      </c>
      <c r="BX150" s="86" t="str">
        <f t="shared" si="263"/>
        <v/>
      </c>
      <c r="BY150" s="86" t="str">
        <f t="shared" si="263"/>
        <v/>
      </c>
      <c r="BZ150" s="86" t="str">
        <f t="shared" si="263"/>
        <v/>
      </c>
      <c r="CA150" s="86" t="str">
        <f t="shared" si="263"/>
        <v/>
      </c>
      <c r="CB150" s="86" t="str">
        <f t="shared" si="263"/>
        <v/>
      </c>
      <c r="CC150" s="86" t="str">
        <f t="shared" si="263"/>
        <v/>
      </c>
      <c r="CD150" s="86" t="str">
        <f t="shared" si="263"/>
        <v/>
      </c>
      <c r="CE150" s="20" t="str">
        <f t="shared" si="257"/>
        <v/>
      </c>
      <c r="CF150" s="14" t="str">
        <f t="shared" si="213"/>
        <v/>
      </c>
      <c r="CG150" s="14" t="str">
        <f t="shared" si="214"/>
        <v/>
      </c>
      <c r="CH150" s="8">
        <f t="shared" si="215"/>
        <v>0</v>
      </c>
      <c r="CI150" s="9" t="str">
        <f t="shared" si="216"/>
        <v/>
      </c>
      <c r="CJ150" s="9" t="str">
        <f t="shared" si="217"/>
        <v/>
      </c>
      <c r="CK150" s="9" t="str">
        <f t="shared" si="218"/>
        <v/>
      </c>
      <c r="CL150" s="9" t="str">
        <f t="shared" si="219"/>
        <v/>
      </c>
      <c r="CM150" s="9" t="str">
        <f t="shared" si="220"/>
        <v/>
      </c>
      <c r="CN150" s="9" t="str">
        <f t="shared" si="221"/>
        <v/>
      </c>
      <c r="CO150" s="9" t="str">
        <f t="shared" si="261"/>
        <v/>
      </c>
      <c r="CP150" s="9" t="str">
        <f t="shared" si="261"/>
        <v/>
      </c>
      <c r="CQ150" s="9" t="str">
        <f t="shared" si="261"/>
        <v/>
      </c>
      <c r="CR150" s="9" t="str">
        <f t="shared" si="261"/>
        <v/>
      </c>
      <c r="CS150" s="9" t="str">
        <f t="shared" si="261"/>
        <v/>
      </c>
      <c r="CT150" s="9" t="str">
        <f t="shared" si="261"/>
        <v/>
      </c>
      <c r="CU150" s="9" t="str">
        <f t="shared" si="261"/>
        <v/>
      </c>
      <c r="CV150" s="9" t="str">
        <f t="shared" si="223"/>
        <v/>
      </c>
      <c r="CW150" s="9" t="str">
        <f t="shared" si="262"/>
        <v/>
      </c>
      <c r="CX150" s="9" t="str">
        <f t="shared" si="262"/>
        <v/>
      </c>
      <c r="CY150" s="9" t="str">
        <f t="shared" si="262"/>
        <v/>
      </c>
      <c r="CZ150" s="9" t="str">
        <f t="shared" si="262"/>
        <v/>
      </c>
      <c r="DA150" s="9" t="str">
        <f t="shared" si="262"/>
        <v/>
      </c>
      <c r="DB150" s="9" t="str">
        <f t="shared" si="262"/>
        <v/>
      </c>
      <c r="DC150" s="9" t="str">
        <f t="shared" si="262"/>
        <v/>
      </c>
      <c r="DD150" s="2" t="str">
        <f t="shared" si="225"/>
        <v/>
      </c>
      <c r="DE150" s="2" t="str">
        <f t="shared" si="226"/>
        <v/>
      </c>
      <c r="DF150" s="2" t="str">
        <f t="shared" si="227"/>
        <v/>
      </c>
      <c r="DG150" s="2" t="str">
        <f t="shared" si="228"/>
        <v/>
      </c>
      <c r="DH150" s="2" t="str">
        <f t="shared" si="229"/>
        <v/>
      </c>
      <c r="DI150" s="2" t="str">
        <f t="shared" si="230"/>
        <v/>
      </c>
      <c r="DJ150" s="2" t="str">
        <f t="shared" si="231"/>
        <v/>
      </c>
      <c r="DK150" s="2" t="str">
        <f t="shared" si="232"/>
        <v/>
      </c>
      <c r="DL150" s="16" t="str">
        <f t="shared" si="233"/>
        <v/>
      </c>
      <c r="DM150" s="16" t="str">
        <f t="shared" si="234"/>
        <v/>
      </c>
      <c r="DN150" s="16" t="str">
        <f t="shared" si="235"/>
        <v/>
      </c>
      <c r="DO150" s="72" t="str">
        <f t="shared" si="236"/>
        <v/>
      </c>
      <c r="DP150" s="16" t="str">
        <f t="shared" si="237"/>
        <v/>
      </c>
      <c r="DQ150" s="16" t="str">
        <f t="shared" si="238"/>
        <v/>
      </c>
      <c r="DR150" s="2" t="str">
        <f t="shared" si="239"/>
        <v/>
      </c>
      <c r="DS150" s="2" t="str">
        <f t="shared" si="240"/>
        <v/>
      </c>
      <c r="DT150" s="2" t="str">
        <f t="shared" si="241"/>
        <v/>
      </c>
      <c r="DU150" s="2" t="str">
        <f t="shared" si="242"/>
        <v/>
      </c>
      <c r="DV150" s="15"/>
      <c r="DW150" s="17"/>
      <c r="DX150" s="17"/>
      <c r="DY150" s="47" t="str">
        <f t="shared" si="267"/>
        <v/>
      </c>
      <c r="DZ150" s="47" t="str">
        <f t="shared" si="267"/>
        <v/>
      </c>
      <c r="EA150" s="47" t="str">
        <f t="shared" si="267"/>
        <v/>
      </c>
      <c r="EB150" s="47" t="str">
        <f t="shared" si="267"/>
        <v/>
      </c>
      <c r="EC150" s="49" t="str">
        <f t="shared" si="267"/>
        <v/>
      </c>
      <c r="ED150" s="49" t="str">
        <f t="shared" si="267"/>
        <v/>
      </c>
      <c r="EE150" s="47" t="str">
        <f t="shared" si="267"/>
        <v/>
      </c>
      <c r="EF150" s="47" t="str">
        <f t="shared" si="267"/>
        <v/>
      </c>
      <c r="EG150" s="47" t="str">
        <f t="shared" si="267"/>
        <v/>
      </c>
      <c r="EH150" s="6">
        <f t="shared" si="154"/>
        <v>0</v>
      </c>
      <c r="EI150" s="6">
        <f t="shared" si="155"/>
        <v>0</v>
      </c>
      <c r="EJ150" s="2" t="str">
        <f t="shared" si="156"/>
        <v/>
      </c>
      <c r="EK150" s="2" t="str">
        <f t="shared" si="157"/>
        <v/>
      </c>
      <c r="EL150" s="2" t="str">
        <f t="shared" si="259"/>
        <v/>
      </c>
      <c r="EM150" s="2" t="str">
        <f t="shared" si="158"/>
        <v/>
      </c>
      <c r="EN150" s="2" t="str">
        <f t="shared" si="159"/>
        <v/>
      </c>
      <c r="EO150" s="2">
        <f t="shared" si="160"/>
        <v>0</v>
      </c>
      <c r="EP150" s="2">
        <f t="shared" si="243"/>
        <v>0</v>
      </c>
      <c r="EQ150" s="2"/>
      <c r="ER150" s="2"/>
      <c r="ES150" s="2"/>
      <c r="ET150" s="2"/>
      <c r="EU150" s="2"/>
      <c r="EV150" s="2"/>
      <c r="EW150" s="2">
        <f t="shared" si="161"/>
        <v>0</v>
      </c>
      <c r="EX150" s="2">
        <f t="shared" si="162"/>
        <v>0</v>
      </c>
      <c r="EY150" s="2">
        <f t="shared" si="244"/>
        <v>0</v>
      </c>
      <c r="EZ150" s="2">
        <f t="shared" si="163"/>
        <v>0</v>
      </c>
      <c r="FA150" s="2">
        <f t="shared" si="164"/>
        <v>0</v>
      </c>
      <c r="FB150" s="59"/>
      <c r="FC150" s="2">
        <f t="shared" si="165"/>
        <v>0</v>
      </c>
      <c r="FD150" s="2">
        <f t="shared" si="245"/>
        <v>0</v>
      </c>
      <c r="FE150" s="3">
        <f t="shared" si="258"/>
        <v>0</v>
      </c>
      <c r="FF150" s="3">
        <f t="shared" si="246"/>
        <v>0</v>
      </c>
      <c r="FG150" s="3">
        <f t="shared" si="247"/>
        <v>0</v>
      </c>
      <c r="FH150" s="3">
        <f t="shared" si="166"/>
        <v>0</v>
      </c>
      <c r="FI150" s="67">
        <f t="shared" si="167"/>
        <v>0</v>
      </c>
      <c r="FJ150" s="3">
        <f t="shared" si="168"/>
        <v>0</v>
      </c>
      <c r="FK150" s="3">
        <f t="shared" si="169"/>
        <v>0</v>
      </c>
      <c r="FL150" s="3">
        <f t="shared" si="248"/>
        <v>0</v>
      </c>
      <c r="FM150" s="3">
        <f t="shared" si="249"/>
        <v>0</v>
      </c>
      <c r="FN150" s="3">
        <f t="shared" si="250"/>
        <v>0</v>
      </c>
      <c r="FO150" s="2">
        <f t="shared" si="170"/>
        <v>0</v>
      </c>
      <c r="FP150" s="2">
        <f t="shared" si="171"/>
        <v>0</v>
      </c>
      <c r="FQ150" s="2">
        <f t="shared" si="251"/>
        <v>0</v>
      </c>
      <c r="FR150" s="6" t="str">
        <f>IF(A150=1,1,IF(DW150="","",COUNTA($DW$31:DW150)+1))</f>
        <v/>
      </c>
      <c r="FS150" s="6" t="str">
        <f t="shared" si="172"/>
        <v/>
      </c>
      <c r="FT150" s="43">
        <f t="shared" si="252"/>
        <v>0</v>
      </c>
      <c r="FU150" s="23">
        <f t="shared" si="253"/>
        <v>0</v>
      </c>
      <c r="FV150" s="21">
        <f t="shared" si="254"/>
        <v>0</v>
      </c>
    </row>
    <row r="151" spans="1:178">
      <c r="A151" s="4" t="str">
        <f t="shared" si="173"/>
        <v/>
      </c>
      <c r="B151" s="33"/>
      <c r="C151" s="33"/>
      <c r="D151" s="33"/>
      <c r="E151" s="33"/>
      <c r="F151" s="33"/>
      <c r="G151" s="11" t="str">
        <f t="shared" si="140"/>
        <v/>
      </c>
      <c r="H151" s="3" t="str">
        <f t="shared" si="174"/>
        <v/>
      </c>
      <c r="I151" s="3" t="str">
        <f t="shared" si="141"/>
        <v/>
      </c>
      <c r="J151" s="3" t="str">
        <f t="shared" si="175"/>
        <v/>
      </c>
      <c r="K151" s="3" t="str">
        <f t="shared" si="142"/>
        <v/>
      </c>
      <c r="L151" s="2" t="str">
        <f t="shared" si="143"/>
        <v/>
      </c>
      <c r="M151" s="8" t="str">
        <f t="shared" si="176"/>
        <v/>
      </c>
      <c r="N151" s="8" t="str">
        <f t="shared" si="144"/>
        <v/>
      </c>
      <c r="O151" s="8" t="str">
        <f t="shared" si="177"/>
        <v/>
      </c>
      <c r="P151" s="8" t="str">
        <f t="shared" si="145"/>
        <v/>
      </c>
      <c r="Q151" s="2" t="str">
        <f t="shared" si="146"/>
        <v/>
      </c>
      <c r="R151" s="3" t="str">
        <f t="shared" si="147"/>
        <v/>
      </c>
      <c r="S151" s="3" t="str">
        <f>IF($B151="","",IF(E151="",S152,$B151))</f>
        <v/>
      </c>
      <c r="T151" s="3" t="str">
        <f t="shared" si="178"/>
        <v/>
      </c>
      <c r="U151" s="8" t="str">
        <f>IF($B151="","",IF(E151="",U152,E151))</f>
        <v/>
      </c>
      <c r="V151" s="2" t="str">
        <f t="shared" si="150"/>
        <v/>
      </c>
      <c r="W151" s="2" t="str">
        <f t="shared" si="151"/>
        <v/>
      </c>
      <c r="X151" s="2" t="str">
        <f t="shared" si="255"/>
        <v/>
      </c>
      <c r="Y151" s="2" t="str">
        <f t="shared" si="152"/>
        <v/>
      </c>
      <c r="Z151" s="46" t="str">
        <f t="shared" si="265"/>
        <v/>
      </c>
      <c r="AA151" s="46" t="str">
        <f t="shared" si="179"/>
        <v/>
      </c>
      <c r="AB151" s="47"/>
      <c r="AC151" s="46" t="str">
        <f t="shared" si="180"/>
        <v/>
      </c>
      <c r="AD151" s="47" t="str">
        <f t="shared" si="266"/>
        <v/>
      </c>
      <c r="AE151" s="48" t="str">
        <f t="shared" si="181"/>
        <v/>
      </c>
      <c r="AF151" s="49" t="str">
        <f t="shared" si="264"/>
        <v/>
      </c>
      <c r="AG151" s="49" t="str">
        <f t="shared" si="264"/>
        <v/>
      </c>
      <c r="AH151" s="49" t="str">
        <f t="shared" si="264"/>
        <v/>
      </c>
      <c r="AI151" s="47" t="str">
        <f t="shared" si="264"/>
        <v/>
      </c>
      <c r="AJ151" s="47" t="str">
        <f t="shared" si="264"/>
        <v/>
      </c>
      <c r="AK151" s="46" t="str">
        <f t="shared" si="264"/>
        <v/>
      </c>
      <c r="AL151" s="47"/>
      <c r="AM151" s="53" t="str">
        <f t="shared" si="182"/>
        <v/>
      </c>
      <c r="AN151" s="50" t="str">
        <f t="shared" si="183"/>
        <v/>
      </c>
      <c r="AO151" s="51"/>
      <c r="AP151" s="52" t="str">
        <f t="shared" si="184"/>
        <v/>
      </c>
      <c r="AQ151" s="52" t="str">
        <f t="shared" si="185"/>
        <v/>
      </c>
      <c r="AR151" s="47">
        <f t="shared" si="186"/>
        <v>0</v>
      </c>
      <c r="AS151" s="53" t="str">
        <f t="shared" si="187"/>
        <v/>
      </c>
      <c r="AT151" s="52" t="str">
        <f t="shared" si="188"/>
        <v/>
      </c>
      <c r="AU151" s="9" t="str">
        <f t="shared" si="189"/>
        <v/>
      </c>
      <c r="AV151" s="9" t="str">
        <f t="shared" si="190"/>
        <v/>
      </c>
      <c r="AW151" s="12" t="str">
        <f t="shared" si="191"/>
        <v/>
      </c>
      <c r="AX151" s="9" t="str">
        <f t="shared" si="192"/>
        <v/>
      </c>
      <c r="AY151" s="12" t="str">
        <f t="shared" si="193"/>
        <v/>
      </c>
      <c r="AZ151" s="10" t="str">
        <f t="shared" si="194"/>
        <v/>
      </c>
      <c r="BA151" s="10" t="str">
        <f t="shared" si="195"/>
        <v/>
      </c>
      <c r="BB151" s="10" t="str">
        <f t="shared" si="196"/>
        <v/>
      </c>
      <c r="BC151" s="10" t="str">
        <f t="shared" si="197"/>
        <v/>
      </c>
      <c r="BD151" s="10" t="str">
        <f t="shared" si="198"/>
        <v/>
      </c>
      <c r="BE151" s="12" t="str">
        <f t="shared" si="199"/>
        <v/>
      </c>
      <c r="BF151" s="9" t="str">
        <f t="shared" si="200"/>
        <v/>
      </c>
      <c r="BG151" s="9" t="str">
        <f t="shared" si="201"/>
        <v/>
      </c>
      <c r="BH151" s="7" t="str">
        <f t="shared" si="202"/>
        <v/>
      </c>
      <c r="BI151" s="7" t="str">
        <f t="shared" si="203"/>
        <v/>
      </c>
      <c r="BJ151" s="12" t="str">
        <f t="shared" si="204"/>
        <v/>
      </c>
      <c r="BK151" s="80" t="str">
        <f t="shared" si="205"/>
        <v/>
      </c>
      <c r="BL151" s="7" t="str">
        <f t="shared" si="206"/>
        <v/>
      </c>
      <c r="BM151" s="7" t="str">
        <f t="shared" si="256"/>
        <v/>
      </c>
      <c r="BN151" s="12" t="str">
        <f t="shared" si="207"/>
        <v/>
      </c>
      <c r="BO151" s="9" t="str">
        <f t="shared" si="208"/>
        <v/>
      </c>
      <c r="BP151" s="2" t="str">
        <f t="shared" si="209"/>
        <v/>
      </c>
      <c r="BQ151" s="2" t="str">
        <f t="shared" si="210"/>
        <v/>
      </c>
      <c r="BR151" s="20" t="str">
        <f t="shared" si="263"/>
        <v/>
      </c>
      <c r="BS151" s="20" t="str">
        <f t="shared" si="263"/>
        <v/>
      </c>
      <c r="BT151" s="20" t="str">
        <f t="shared" si="263"/>
        <v/>
      </c>
      <c r="BU151" s="86" t="str">
        <f t="shared" si="211"/>
        <v/>
      </c>
      <c r="BV151" s="86" t="str">
        <f t="shared" si="212"/>
        <v/>
      </c>
      <c r="BW151" s="20" t="str">
        <f t="shared" si="263"/>
        <v/>
      </c>
      <c r="BX151" s="86" t="str">
        <f t="shared" si="263"/>
        <v/>
      </c>
      <c r="BY151" s="86" t="str">
        <f t="shared" si="263"/>
        <v/>
      </c>
      <c r="BZ151" s="86" t="str">
        <f t="shared" si="263"/>
        <v/>
      </c>
      <c r="CA151" s="86" t="str">
        <f t="shared" si="263"/>
        <v/>
      </c>
      <c r="CB151" s="86" t="str">
        <f t="shared" si="263"/>
        <v/>
      </c>
      <c r="CC151" s="86" t="str">
        <f t="shared" si="263"/>
        <v/>
      </c>
      <c r="CD151" s="86" t="str">
        <f t="shared" si="263"/>
        <v/>
      </c>
      <c r="CE151" s="20" t="str">
        <f t="shared" si="257"/>
        <v/>
      </c>
      <c r="CF151" s="14" t="str">
        <f t="shared" si="213"/>
        <v/>
      </c>
      <c r="CG151" s="14" t="str">
        <f t="shared" si="214"/>
        <v/>
      </c>
      <c r="CH151" s="8">
        <f t="shared" si="215"/>
        <v>0</v>
      </c>
      <c r="CI151" s="9" t="str">
        <f t="shared" si="216"/>
        <v/>
      </c>
      <c r="CJ151" s="9" t="str">
        <f t="shared" si="217"/>
        <v/>
      </c>
      <c r="CK151" s="9" t="str">
        <f t="shared" si="218"/>
        <v/>
      </c>
      <c r="CL151" s="9" t="str">
        <f t="shared" si="219"/>
        <v/>
      </c>
      <c r="CM151" s="9" t="str">
        <f t="shared" si="220"/>
        <v/>
      </c>
      <c r="CN151" s="9" t="str">
        <f t="shared" si="221"/>
        <v/>
      </c>
      <c r="CO151" s="9" t="str">
        <f t="shared" si="261"/>
        <v/>
      </c>
      <c r="CP151" s="9" t="str">
        <f t="shared" si="261"/>
        <v/>
      </c>
      <c r="CQ151" s="9" t="str">
        <f t="shared" si="261"/>
        <v/>
      </c>
      <c r="CR151" s="9" t="str">
        <f t="shared" si="261"/>
        <v/>
      </c>
      <c r="CS151" s="9" t="str">
        <f t="shared" si="261"/>
        <v/>
      </c>
      <c r="CT151" s="9" t="str">
        <f t="shared" si="261"/>
        <v/>
      </c>
      <c r="CU151" s="9" t="str">
        <f t="shared" si="261"/>
        <v/>
      </c>
      <c r="CV151" s="9" t="str">
        <f t="shared" si="223"/>
        <v/>
      </c>
      <c r="CW151" s="9" t="str">
        <f t="shared" si="262"/>
        <v/>
      </c>
      <c r="CX151" s="9" t="str">
        <f t="shared" si="262"/>
        <v/>
      </c>
      <c r="CY151" s="9" t="str">
        <f t="shared" si="262"/>
        <v/>
      </c>
      <c r="CZ151" s="9" t="str">
        <f t="shared" si="262"/>
        <v/>
      </c>
      <c r="DA151" s="9" t="str">
        <f t="shared" si="262"/>
        <v/>
      </c>
      <c r="DB151" s="9" t="str">
        <f t="shared" si="262"/>
        <v/>
      </c>
      <c r="DC151" s="9" t="str">
        <f t="shared" si="262"/>
        <v/>
      </c>
      <c r="DD151" s="2" t="str">
        <f t="shared" si="225"/>
        <v/>
      </c>
      <c r="DE151" s="2" t="str">
        <f t="shared" si="226"/>
        <v/>
      </c>
      <c r="DF151" s="2" t="str">
        <f t="shared" si="227"/>
        <v/>
      </c>
      <c r="DG151" s="2" t="str">
        <f t="shared" si="228"/>
        <v/>
      </c>
      <c r="DH151" s="2" t="str">
        <f t="shared" si="229"/>
        <v/>
      </c>
      <c r="DI151" s="2" t="str">
        <f t="shared" si="230"/>
        <v/>
      </c>
      <c r="DJ151" s="2" t="str">
        <f t="shared" si="231"/>
        <v/>
      </c>
      <c r="DK151" s="2" t="str">
        <f t="shared" si="232"/>
        <v/>
      </c>
      <c r="DL151" s="16" t="str">
        <f t="shared" si="233"/>
        <v/>
      </c>
      <c r="DM151" s="16" t="str">
        <f t="shared" si="234"/>
        <v/>
      </c>
      <c r="DN151" s="16" t="str">
        <f t="shared" si="235"/>
        <v/>
      </c>
      <c r="DO151" s="72" t="str">
        <f t="shared" si="236"/>
        <v/>
      </c>
      <c r="DP151" s="16" t="str">
        <f t="shared" si="237"/>
        <v/>
      </c>
      <c r="DQ151" s="16" t="str">
        <f t="shared" si="238"/>
        <v/>
      </c>
      <c r="DR151" s="2" t="str">
        <f t="shared" si="239"/>
        <v/>
      </c>
      <c r="DS151" s="2" t="str">
        <f t="shared" si="240"/>
        <v/>
      </c>
      <c r="DT151" s="2" t="str">
        <f t="shared" si="241"/>
        <v/>
      </c>
      <c r="DU151" s="2" t="str">
        <f t="shared" si="242"/>
        <v/>
      </c>
      <c r="DV151" s="15"/>
      <c r="DW151" s="17"/>
      <c r="DX151" s="17"/>
      <c r="DY151" s="47" t="str">
        <f t="shared" si="267"/>
        <v/>
      </c>
      <c r="DZ151" s="47" t="str">
        <f t="shared" si="267"/>
        <v/>
      </c>
      <c r="EA151" s="47" t="str">
        <f t="shared" si="267"/>
        <v/>
      </c>
      <c r="EB151" s="47" t="str">
        <f t="shared" si="267"/>
        <v/>
      </c>
      <c r="EC151" s="49" t="str">
        <f t="shared" si="267"/>
        <v/>
      </c>
      <c r="ED151" s="49" t="str">
        <f t="shared" si="267"/>
        <v/>
      </c>
      <c r="EE151" s="47" t="str">
        <f t="shared" si="267"/>
        <v/>
      </c>
      <c r="EF151" s="47" t="str">
        <f t="shared" si="267"/>
        <v/>
      </c>
      <c r="EG151" s="47" t="str">
        <f t="shared" si="267"/>
        <v/>
      </c>
      <c r="EH151" s="6">
        <f t="shared" si="154"/>
        <v>0</v>
      </c>
      <c r="EI151" s="6">
        <f t="shared" si="155"/>
        <v>0</v>
      </c>
      <c r="EJ151" s="2" t="str">
        <f t="shared" si="156"/>
        <v/>
      </c>
      <c r="EK151" s="2" t="str">
        <f t="shared" si="157"/>
        <v/>
      </c>
      <c r="EL151" s="2" t="str">
        <f t="shared" si="259"/>
        <v/>
      </c>
      <c r="EM151" s="2" t="str">
        <f t="shared" si="158"/>
        <v/>
      </c>
      <c r="EN151" s="2" t="str">
        <f t="shared" si="159"/>
        <v/>
      </c>
      <c r="EO151" s="2">
        <f t="shared" si="160"/>
        <v>0</v>
      </c>
      <c r="EP151" s="2">
        <f t="shared" si="243"/>
        <v>0</v>
      </c>
      <c r="EQ151" s="2"/>
      <c r="ER151" s="2"/>
      <c r="ES151" s="2"/>
      <c r="ET151" s="2"/>
      <c r="EU151" s="2"/>
      <c r="EV151" s="2"/>
      <c r="EW151" s="2">
        <f t="shared" si="161"/>
        <v>0</v>
      </c>
      <c r="EX151" s="2">
        <f t="shared" si="162"/>
        <v>0</v>
      </c>
      <c r="EY151" s="2">
        <f t="shared" si="244"/>
        <v>0</v>
      </c>
      <c r="EZ151" s="2">
        <f t="shared" si="163"/>
        <v>0</v>
      </c>
      <c r="FA151" s="2">
        <f t="shared" si="164"/>
        <v>0</v>
      </c>
      <c r="FB151" s="59"/>
      <c r="FC151" s="2">
        <f t="shared" si="165"/>
        <v>0</v>
      </c>
      <c r="FD151" s="2">
        <f t="shared" si="245"/>
        <v>0</v>
      </c>
      <c r="FE151" s="3">
        <f t="shared" si="258"/>
        <v>0</v>
      </c>
      <c r="FF151" s="3">
        <f t="shared" si="246"/>
        <v>0</v>
      </c>
      <c r="FG151" s="3">
        <f t="shared" si="247"/>
        <v>0</v>
      </c>
      <c r="FH151" s="3">
        <f t="shared" si="166"/>
        <v>0</v>
      </c>
      <c r="FI151" s="67">
        <f t="shared" si="167"/>
        <v>0</v>
      </c>
      <c r="FJ151" s="3">
        <f t="shared" si="168"/>
        <v>0</v>
      </c>
      <c r="FK151" s="3">
        <f t="shared" si="169"/>
        <v>0</v>
      </c>
      <c r="FL151" s="3">
        <f t="shared" si="248"/>
        <v>0</v>
      </c>
      <c r="FM151" s="3">
        <f t="shared" si="249"/>
        <v>0</v>
      </c>
      <c r="FN151" s="3">
        <f t="shared" si="250"/>
        <v>0</v>
      </c>
      <c r="FO151" s="2">
        <f t="shared" si="170"/>
        <v>0</v>
      </c>
      <c r="FP151" s="2">
        <f t="shared" si="171"/>
        <v>0</v>
      </c>
      <c r="FQ151" s="2">
        <f t="shared" si="251"/>
        <v>0</v>
      </c>
      <c r="FR151" s="6" t="str">
        <f>IF(A151=1,1,IF(DW151="","",COUNTA($DW$31:DW151)+1))</f>
        <v/>
      </c>
      <c r="FS151" s="6" t="str">
        <f t="shared" si="172"/>
        <v/>
      </c>
      <c r="FT151" s="43">
        <f t="shared" si="252"/>
        <v>0</v>
      </c>
      <c r="FU151" s="23">
        <f t="shared" si="253"/>
        <v>0</v>
      </c>
      <c r="FV151" s="21">
        <f t="shared" si="254"/>
        <v>0</v>
      </c>
    </row>
  </sheetData>
  <dataConsolidate/>
  <mergeCells count="170">
    <mergeCell ref="EE27:EE28"/>
    <mergeCell ref="EF27:EF28"/>
    <mergeCell ref="EG27:EG28"/>
    <mergeCell ref="EH27:EH28"/>
    <mergeCell ref="EI27:EI28"/>
    <mergeCell ref="EJ27:EJ28"/>
    <mergeCell ref="DY27:DY28"/>
    <mergeCell ref="DZ27:DZ28"/>
    <mergeCell ref="CZ28:CZ29"/>
    <mergeCell ref="DA28:DA29"/>
    <mergeCell ref="DB28:DB29"/>
    <mergeCell ref="DC28:DC29"/>
    <mergeCell ref="EA27:EA28"/>
    <mergeCell ref="EB27:EB28"/>
    <mergeCell ref="EC27:EC28"/>
    <mergeCell ref="ED27:ED28"/>
    <mergeCell ref="DS27:DS28"/>
    <mergeCell ref="DT27:DT28"/>
    <mergeCell ref="DU27:DU28"/>
    <mergeCell ref="DV27:DV29"/>
    <mergeCell ref="DW27:DW28"/>
    <mergeCell ref="DX27:DX28"/>
    <mergeCell ref="DM27:DM28"/>
    <mergeCell ref="DN27:DN28"/>
    <mergeCell ref="FO27:FO28"/>
    <mergeCell ref="FP27:FP28"/>
    <mergeCell ref="FQ27:FQ28"/>
    <mergeCell ref="FB27:FB28"/>
    <mergeCell ref="EK27:EK28"/>
    <mergeCell ref="EL27:EL28"/>
    <mergeCell ref="EM27:EM28"/>
    <mergeCell ref="EN27:EN28"/>
    <mergeCell ref="EO27:EO28"/>
    <mergeCell ref="EP27:EP28"/>
    <mergeCell ref="FR27:FR28"/>
    <mergeCell ref="FS27:FS28"/>
    <mergeCell ref="AC28:AC29"/>
    <mergeCell ref="AK28:AK29"/>
    <mergeCell ref="BR28:BR29"/>
    <mergeCell ref="BS28:BS29"/>
    <mergeCell ref="BT28:BT29"/>
    <mergeCell ref="FI27:FI28"/>
    <mergeCell ref="FJ27:FJ28"/>
    <mergeCell ref="FK27:FK28"/>
    <mergeCell ref="FL27:FL28"/>
    <mergeCell ref="FM27:FM28"/>
    <mergeCell ref="FN27:FN28"/>
    <mergeCell ref="FC27:FC28"/>
    <mergeCell ref="FD27:FD28"/>
    <mergeCell ref="FE27:FE28"/>
    <mergeCell ref="FF27:FF28"/>
    <mergeCell ref="FG27:FG28"/>
    <mergeCell ref="FH27:FH28"/>
    <mergeCell ref="EW27:EW28"/>
    <mergeCell ref="EX27:EX28"/>
    <mergeCell ref="EY27:EY28"/>
    <mergeCell ref="EZ27:EZ28"/>
    <mergeCell ref="FA27:FA28"/>
    <mergeCell ref="DO27:DO28"/>
    <mergeCell ref="DP27:DP28"/>
    <mergeCell ref="DQ27:DQ28"/>
    <mergeCell ref="DR27:DR28"/>
    <mergeCell ref="DG27:DG28"/>
    <mergeCell ref="DH27:DH28"/>
    <mergeCell ref="DI27:DI28"/>
    <mergeCell ref="DJ27:DJ28"/>
    <mergeCell ref="DK27:DK28"/>
    <mergeCell ref="DL27:DL28"/>
    <mergeCell ref="CM27:CM28"/>
    <mergeCell ref="CN27:CU27"/>
    <mergeCell ref="CV27:DC27"/>
    <mergeCell ref="DD27:DD28"/>
    <mergeCell ref="DE27:DE28"/>
    <mergeCell ref="DF27:DF28"/>
    <mergeCell ref="CO28:CO29"/>
    <mergeCell ref="CP28:CP29"/>
    <mergeCell ref="CQ28:CQ29"/>
    <mergeCell ref="CR28:CR29"/>
    <mergeCell ref="CS28:CS29"/>
    <mergeCell ref="CT28:CT29"/>
    <mergeCell ref="CU28:CU29"/>
    <mergeCell ref="CW28:CW29"/>
    <mergeCell ref="CX28:CX29"/>
    <mergeCell ref="CY28:CY29"/>
    <mergeCell ref="CG27:CG29"/>
    <mergeCell ref="CH27:CH28"/>
    <mergeCell ref="CI27:CI28"/>
    <mergeCell ref="CJ27:CJ28"/>
    <mergeCell ref="CK27:CK28"/>
    <mergeCell ref="CL27:CL28"/>
    <mergeCell ref="BN27:BN29"/>
    <mergeCell ref="BP27:BP28"/>
    <mergeCell ref="BQ27:BQ28"/>
    <mergeCell ref="BX27:CD27"/>
    <mergeCell ref="CE27:CE28"/>
    <mergeCell ref="CF27:CF29"/>
    <mergeCell ref="BU28:BU29"/>
    <mergeCell ref="BV28:BV29"/>
    <mergeCell ref="BW28:BW29"/>
    <mergeCell ref="BX28:BX29"/>
    <mergeCell ref="BY28:BY29"/>
    <mergeCell ref="BZ28:BZ29"/>
    <mergeCell ref="CA28:CA29"/>
    <mergeCell ref="CB28:CB29"/>
    <mergeCell ref="CC28:CC29"/>
    <mergeCell ref="CD28:CD29"/>
    <mergeCell ref="BI27:BI28"/>
    <mergeCell ref="BJ27:BJ29"/>
    <mergeCell ref="BK27:BK28"/>
    <mergeCell ref="BM27:BM28"/>
    <mergeCell ref="BA27:BA28"/>
    <mergeCell ref="BB27:BB28"/>
    <mergeCell ref="BC27:BC28"/>
    <mergeCell ref="BD27:BD28"/>
    <mergeCell ref="BE27:BE29"/>
    <mergeCell ref="BF27:BF28"/>
    <mergeCell ref="AZ27:AZ28"/>
    <mergeCell ref="AO27:AO29"/>
    <mergeCell ref="AP27:AP28"/>
    <mergeCell ref="AQ27:AQ28"/>
    <mergeCell ref="AR27:AR28"/>
    <mergeCell ref="AS27:AS28"/>
    <mergeCell ref="AT27:AT28"/>
    <mergeCell ref="BG27:BG28"/>
    <mergeCell ref="BH27:BH28"/>
    <mergeCell ref="AD27:AD28"/>
    <mergeCell ref="AE27:AE29"/>
    <mergeCell ref="AF27:AF28"/>
    <mergeCell ref="AG27:AG28"/>
    <mergeCell ref="AU27:AU28"/>
    <mergeCell ref="AV27:AV28"/>
    <mergeCell ref="AW27:AW29"/>
    <mergeCell ref="AX27:AX28"/>
    <mergeCell ref="AY27:AY29"/>
    <mergeCell ref="M27:P27"/>
    <mergeCell ref="Q27:Q28"/>
    <mergeCell ref="R27:U27"/>
    <mergeCell ref="V27:W28"/>
    <mergeCell ref="X27:X28"/>
    <mergeCell ref="Y27:Y28"/>
    <mergeCell ref="FO26:FQ26"/>
    <mergeCell ref="A27:A29"/>
    <mergeCell ref="B27:B28"/>
    <mergeCell ref="C27:C28"/>
    <mergeCell ref="D27:D28"/>
    <mergeCell ref="E27:E28"/>
    <mergeCell ref="F27:F28"/>
    <mergeCell ref="G27:G29"/>
    <mergeCell ref="H27:K27"/>
    <mergeCell ref="L27:L28"/>
    <mergeCell ref="AH27:AH28"/>
    <mergeCell ref="AI27:AI28"/>
    <mergeCell ref="AJ27:AJ28"/>
    <mergeCell ref="AL27:AL28"/>
    <mergeCell ref="AM27:AM28"/>
    <mergeCell ref="AN27:AN29"/>
    <mergeCell ref="Z27:Z28"/>
    <mergeCell ref="AA27:AA28"/>
    <mergeCell ref="AS1:AS2"/>
    <mergeCell ref="BK26:BL26"/>
    <mergeCell ref="EM26:EP26"/>
    <mergeCell ref="EW26:EY26"/>
    <mergeCell ref="EZ26:FD26"/>
    <mergeCell ref="FE26:FN26"/>
    <mergeCell ref="A1:A2"/>
    <mergeCell ref="B1:C2"/>
    <mergeCell ref="AO1:AO2"/>
    <mergeCell ref="AP1:AP2"/>
    <mergeCell ref="AQ1:AQ2"/>
    <mergeCell ref="AR1:AR2"/>
  </mergeCells>
  <conditionalFormatting sqref="FI31:FM31 EO31:EO151 EW31:EX151 FO31:FP151 FJ32:FL151 G31:Q151 BM31 A31:A41 A113:D151 DJ31:DP151 BO31:DG31 BM32:DG151 EJ31:EM151 EE31:EH151 A42:B112 D42:D112 DR31:EB151 Y31:BJ151">
    <cfRule type="containsBlanks" dxfId="679" priority="33">
      <formula>LEN(TRIM(A31))=0</formula>
    </cfRule>
  </conditionalFormatting>
  <conditionalFormatting sqref="AO3:AO25 AO32:AQ151">
    <cfRule type="containsText" dxfId="678" priority="70" operator="containsText" text="žulová dlažba">
      <formula>NOT(ISERROR(SEARCH("žulová dlažba",AO3)))</formula>
    </cfRule>
    <cfRule type="containsText" dxfId="677" priority="71" operator="containsText" text="zámková dlažba">
      <formula>NOT(ISERROR(SEARCH("zámková dlažba",AO3)))</formula>
    </cfRule>
    <cfRule type="containsText" dxfId="676" priority="72" operator="containsText" text="dlažba">
      <formula>NOT(ISERROR(SEARCH("dlažba",AO3)))</formula>
    </cfRule>
    <cfRule type="containsText" dxfId="675" priority="73" operator="containsText" text="žulová dlažba">
      <formula>NOT(ISERROR(SEARCH("žulová dlažba",AO3)))</formula>
    </cfRule>
    <cfRule type="containsText" dxfId="674" priority="74" operator="containsText" text="dlažba">
      <formula>NOT(ISERROR(SEARCH("dlažba",AO3)))</formula>
    </cfRule>
    <cfRule type="containsText" priority="75" operator="containsText" text="dlažba">
      <formula>NOT(ISERROR(SEARCH("dlažba",AO3)))</formula>
    </cfRule>
    <cfRule type="containsText" dxfId="673" priority="76" operator="containsText" text="žulová dlažba">
      <formula>NOT(ISERROR(SEARCH("žulová dlažba",AO3)))</formula>
    </cfRule>
    <cfRule type="containsText" dxfId="672" priority="77" operator="containsText" text="zámková dlažba">
      <formula>NOT(ISERROR(SEARCH("zámková dlažba",AO3)))</formula>
    </cfRule>
    <cfRule type="containsText" dxfId="671" priority="78" operator="containsText" text="dlažba">
      <formula>NOT(ISERROR(SEARCH("dlažba",AO3)))</formula>
    </cfRule>
    <cfRule type="containsText" dxfId="670" priority="79" operator="containsText" text="štěrk">
      <formula>NOT(ISERROR(SEARCH("štěrk",AO3)))</formula>
    </cfRule>
    <cfRule type="containsText" dxfId="669" priority="80" operator="containsText" text="štěrk">
      <formula>NOT(ISERROR(SEARCH("štěrk",AO3)))</formula>
    </cfRule>
    <cfRule type="containsText" dxfId="668" priority="81" operator="containsText" text="vodoteč">
      <formula>NOT(ISERROR(SEARCH("vodoteč",AO3)))</formula>
    </cfRule>
    <cfRule type="containsText" dxfId="667" priority="82" operator="containsText" text="vodoteč">
      <formula>NOT(ISERROR(SEARCH("vodoteč",AO3)))</formula>
    </cfRule>
    <cfRule type="containsText" dxfId="666" priority="83" operator="containsText" text="asfalt">
      <formula>NOT(ISERROR(SEARCH("asfalt",AO3)))</formula>
    </cfRule>
    <cfRule type="containsText" dxfId="665" priority="84" operator="containsText" text="asfalt">
      <formula>NOT(ISERROR(SEARCH("asfalt",AO3)))</formula>
    </cfRule>
    <cfRule type="containsText" dxfId="664" priority="85" operator="containsText" text="asfalt">
      <formula>NOT(ISERROR(SEARCH("asfalt",AO3)))</formula>
    </cfRule>
    <cfRule type="containsText" dxfId="663" priority="86" operator="containsText" text="tráva">
      <formula>NOT(ISERROR(SEARCH("tráva",AO3)))</formula>
    </cfRule>
  </conditionalFormatting>
  <conditionalFormatting sqref="AO4:AO5 AO8:AO10 AO13:AO15">
    <cfRule type="containsText" dxfId="662" priority="69" operator="containsText" text="betonová dlažba">
      <formula>NOT(ISERROR(SEARCH("betonová dlažba",AO4)))</formula>
    </cfRule>
  </conditionalFormatting>
  <conditionalFormatting sqref="AO1 AO3:AO25 AO32:AQ151">
    <cfRule type="containsText" dxfId="661" priority="50" operator="containsText" text="zatrav. tvárnice">
      <formula>NOT(ISERROR(SEARCH("zatrav. tvárnice",AO1)))</formula>
    </cfRule>
    <cfRule type="containsText" dxfId="660" priority="51" operator="containsText" text="zatrav. tvárnice">
      <formula>NOT(ISERROR(SEARCH("zatrav. tvárnice",AO1)))</formula>
    </cfRule>
    <cfRule type="containsText" dxfId="659" priority="52" operator="containsText" text="zatavr.tvárnice">
      <formula>NOT(ISERROR(SEARCH("zatavr.tvárnice",AO1)))</formula>
    </cfRule>
    <cfRule type="containsText" dxfId="658" priority="53" operator="containsText" text="kostky velké">
      <formula>NOT(ISERROR(SEARCH("kostky velké",AO1)))</formula>
    </cfRule>
    <cfRule type="containsText" dxfId="657" priority="54" operator="containsText" text="kostky velké">
      <formula>NOT(ISERROR(SEARCH("kostky velké",AO1)))</formula>
    </cfRule>
    <cfRule type="containsText" dxfId="656" priority="55" operator="containsText" text="kostky velké">
      <formula>NOT(ISERROR(SEARCH("kostky velké",AO1)))</formula>
    </cfRule>
    <cfRule type="containsText" dxfId="655" priority="56" operator="containsText" text="kostky malé">
      <formula>NOT(ISERROR(SEARCH("kostky malé",AO1)))</formula>
    </cfRule>
    <cfRule type="containsText" dxfId="654" priority="57" operator="containsText" text="záhon">
      <formula>NOT(ISERROR(SEARCH("záhon",AO1)))</formula>
    </cfRule>
    <cfRule type="containsText" dxfId="653" priority="58" operator="containsText" text="bet. dlažba 50x50">
      <formula>NOT(ISERROR(SEARCH("bet. dlažba 50x50",AO1)))</formula>
    </cfRule>
    <cfRule type="containsText" dxfId="652" priority="59" operator="containsText" text="bet. dlažba 30x30">
      <formula>NOT(ISERROR(SEARCH("bet. dlažba 30x30",AO1)))</formula>
    </cfRule>
    <cfRule type="containsText" dxfId="651" priority="60" operator="containsText" text="panely">
      <formula>NOT(ISERROR(SEARCH("panely",AO1)))</formula>
    </cfRule>
    <cfRule type="containsText" dxfId="650" priority="61" operator="containsText" text="komunikace I tř">
      <formula>NOT(ISERROR(SEARCH("komunikace I tř",AO1)))</formula>
    </cfRule>
    <cfRule type="containsText" dxfId="649" priority="62" operator="containsText" text="krajnice">
      <formula>NOT(ISERROR(SEARCH("krajnice",AO1)))</formula>
    </cfRule>
    <cfRule type="containsText" dxfId="648" priority="63" operator="containsText" text="komunikace III tř">
      <formula>NOT(ISERROR(SEARCH("komunikace III tř",AO1)))</formula>
    </cfRule>
    <cfRule type="containsText" dxfId="647" priority="64" operator="containsText" text="krajnice">
      <formula>NOT(ISERROR(SEARCH("krajnice",AO1)))</formula>
    </cfRule>
    <cfRule type="containsText" dxfId="646" priority="65" operator="containsText" text="chodník asfaltový">
      <formula>NOT(ISERROR(SEARCH("chodník asfaltový",AO1)))</formula>
    </cfRule>
    <cfRule type="containsText" dxfId="645" priority="66" operator="containsText" text="chodník asfaltový">
      <formula>NOT(ISERROR(SEARCH("chodník asfaltový",AO1)))</formula>
    </cfRule>
    <cfRule type="containsText" dxfId="644" priority="67" operator="containsText" text="pole">
      <formula>NOT(ISERROR(SEARCH("pole",AO1)))</formula>
    </cfRule>
    <cfRule type="containsText" dxfId="643" priority="68" operator="containsText" text="betonová dlažba">
      <formula>NOT(ISERROR(SEARCH("betonová dlažba",AO1)))</formula>
    </cfRule>
  </conditionalFormatting>
  <conditionalFormatting sqref="AR32:AR151">
    <cfRule type="cellIs" dxfId="642" priority="49" operator="equal">
      <formula>0</formula>
    </cfRule>
  </conditionalFormatting>
  <conditionalFormatting sqref="B113:D151 B42:B112 D42:D112">
    <cfRule type="expression" dxfId="641" priority="48">
      <formula>$A42="Chyba staničení"</formula>
    </cfRule>
  </conditionalFormatting>
  <conditionalFormatting sqref="B113:D151 B42:B112 D42:D112">
    <cfRule type="containsBlanks" dxfId="640" priority="47">
      <formula>LEN(TRIM(B42))=0</formula>
    </cfRule>
  </conditionalFormatting>
  <conditionalFormatting sqref="FT31:FU31">
    <cfRule type="containsBlanks" dxfId="639" priority="46">
      <formula>LEN(TRIM(FT31))=0</formula>
    </cfRule>
  </conditionalFormatting>
  <conditionalFormatting sqref="BS32:BS151">
    <cfRule type="iconSet" priority="8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T32:BT151">
    <cfRule type="iconSet" priority="89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U32:BU151">
    <cfRule type="iconSet" priority="9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V32:BV151">
    <cfRule type="iconSet" priority="9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S31:FS151">
    <cfRule type="containsBlanks" dxfId="638" priority="45">
      <formula>LEN(TRIM(FS31))=0</formula>
    </cfRule>
  </conditionalFormatting>
  <conditionalFormatting sqref="FR31:FR151">
    <cfRule type="containsBlanks" dxfId="637" priority="44">
      <formula>LEN(TRIM(FR31))=0</formula>
    </cfRule>
  </conditionalFormatting>
  <conditionalFormatting sqref="EC31:ED151">
    <cfRule type="containsBlanks" dxfId="636" priority="43">
      <formula>LEN(TRIM(EC31))=0</formula>
    </cfRule>
  </conditionalFormatting>
  <conditionalFormatting sqref="EN31:EN151">
    <cfRule type="containsBlanks" dxfId="635" priority="42">
      <formula>LEN(TRIM(EN31))=0</formula>
    </cfRule>
  </conditionalFormatting>
  <conditionalFormatting sqref="EI31:EI151">
    <cfRule type="containsBlanks" dxfId="634" priority="41">
      <formula>LEN(TRIM(EI31))=0</formula>
    </cfRule>
  </conditionalFormatting>
  <conditionalFormatting sqref="EZ31:FC151">
    <cfRule type="containsBlanks" dxfId="633" priority="40">
      <formula>LEN(TRIM(EZ31))=0</formula>
    </cfRule>
  </conditionalFormatting>
  <conditionalFormatting sqref="FE31:FE151 FI32:FI151 FG31:FH151 FM32:FM151">
    <cfRule type="containsBlanks" dxfId="632" priority="39">
      <formula>LEN(TRIM(FE31))=0</formula>
    </cfRule>
  </conditionalFormatting>
  <conditionalFormatting sqref="FF31:FF151">
    <cfRule type="containsBlanks" dxfId="631" priority="38">
      <formula>LEN(TRIM(FF31))=0</formula>
    </cfRule>
  </conditionalFormatting>
  <conditionalFormatting sqref="DR32:DU151 DJ32:DP151 CI32:DG151">
    <cfRule type="cellIs" dxfId="630" priority="87" operator="lessThan">
      <formula>0</formula>
    </cfRule>
  </conditionalFormatting>
  <conditionalFormatting sqref="B42:B66 D42:D66">
    <cfRule type="expression" dxfId="629" priority="37">
      <formula>$A42="Chyba staničení"</formula>
    </cfRule>
  </conditionalFormatting>
  <conditionalFormatting sqref="B42:B94 D42:D94">
    <cfRule type="expression" dxfId="628" priority="36">
      <formula>$A42="Chyba staničení"</formula>
    </cfRule>
  </conditionalFormatting>
  <conditionalFormatting sqref="DV31:DX94">
    <cfRule type="containsBlanks" dxfId="627" priority="35">
      <formula>LEN(TRIM(DV31))=0</formula>
    </cfRule>
  </conditionalFormatting>
  <conditionalFormatting sqref="DL32:DM151">
    <cfRule type="colorScale" priority="34">
      <colorScale>
        <cfvo type="percent" val="0"/>
        <cfvo type="percent" val="0.25"/>
        <cfvo type="percent" val="0.5"/>
        <color theme="0"/>
        <color theme="0"/>
        <color rgb="FF63BE7B"/>
      </colorScale>
    </cfRule>
  </conditionalFormatting>
  <conditionalFormatting sqref="FV31">
    <cfRule type="containsBlanks" dxfId="626" priority="32">
      <formula>LEN(TRIM(FV31))=0</formula>
    </cfRule>
  </conditionalFormatting>
  <conditionalFormatting sqref="DQ32:DQ151">
    <cfRule type="cellIs" dxfId="625" priority="31" operator="lessThan">
      <formula>0</formula>
    </cfRule>
  </conditionalFormatting>
  <conditionalFormatting sqref="DQ31:DQ151">
    <cfRule type="containsBlanks" dxfId="624" priority="30">
      <formula>LEN(TRIM(DQ31))=0</formula>
    </cfRule>
  </conditionalFormatting>
  <conditionalFormatting sqref="AO1:AO1048576">
    <cfRule type="containsText" dxfId="623" priority="27" operator="containsText" text="zatrav. tvárnice">
      <formula>NOT(ISERROR(SEARCH("zatrav. tvárnice",AO1)))</formula>
    </cfRule>
    <cfRule type="containsText" dxfId="622" priority="28" operator="containsText" text="železnice">
      <formula>NOT(ISERROR(SEARCH("železnice",AO1)))</formula>
    </cfRule>
    <cfRule type="containsText" dxfId="621" priority="29" operator="containsText" text="železnice">
      <formula>NOT(ISERROR(SEARCH("železnice",AO1)))</formula>
    </cfRule>
  </conditionalFormatting>
  <conditionalFormatting sqref="E42:F151">
    <cfRule type="containsBlanks" dxfId="620" priority="25">
      <formula>LEN(TRIM(E42))=0</formula>
    </cfRule>
  </conditionalFormatting>
  <conditionalFormatting sqref="E42:F151">
    <cfRule type="containsBlanks" dxfId="619" priority="26">
      <formula>LEN(TRIM(E42))=0</formula>
    </cfRule>
  </conditionalFormatting>
  <conditionalFormatting sqref="R31:S151 U31:U151">
    <cfRule type="containsBlanks" dxfId="618" priority="24">
      <formula>LEN(TRIM(R31))=0</formula>
    </cfRule>
  </conditionalFormatting>
  <conditionalFormatting sqref="T31:T151">
    <cfRule type="containsBlanks" dxfId="617" priority="23">
      <formula>LEN(TRIM(T31))=0</formula>
    </cfRule>
  </conditionalFormatting>
  <conditionalFormatting sqref="V31:W151">
    <cfRule type="containsBlanks" dxfId="616" priority="22">
      <formula>LEN(TRIM(V31))=0</formula>
    </cfRule>
  </conditionalFormatting>
  <conditionalFormatting sqref="X31:X151">
    <cfRule type="containsBlanks" dxfId="615" priority="21">
      <formula>LEN(TRIM(X31))=0</formula>
    </cfRule>
  </conditionalFormatting>
  <conditionalFormatting sqref="BK31:BL151">
    <cfRule type="containsBlanks" dxfId="614" priority="20">
      <formula>LEN(TRIM(BK31))=0</formula>
    </cfRule>
  </conditionalFormatting>
  <conditionalFormatting sqref="B31:F33 B34:B41 D34:F41 B33:D34">
    <cfRule type="containsBlanks" dxfId="613" priority="15">
      <formula>LEN(TRIM(B31))=0</formula>
    </cfRule>
  </conditionalFormatting>
  <conditionalFormatting sqref="B31:B41">
    <cfRule type="expression" dxfId="612" priority="19">
      <formula>$A31="Chyba staničení"</formula>
    </cfRule>
  </conditionalFormatting>
  <conditionalFormatting sqref="B31:F33 B34:B41 D34:F41 B33:D34">
    <cfRule type="containsBlanks" dxfId="611" priority="18">
      <formula>LEN(TRIM(B31))=0</formula>
    </cfRule>
  </conditionalFormatting>
  <conditionalFormatting sqref="B31:B41">
    <cfRule type="expression" dxfId="610" priority="17">
      <formula>$A31="Chyba staničení"</formula>
    </cfRule>
  </conditionalFormatting>
  <conditionalFormatting sqref="B31:B41">
    <cfRule type="expression" dxfId="609" priority="16">
      <formula>$A31="Chyba staničení"</formula>
    </cfRule>
  </conditionalFormatting>
  <conditionalFormatting sqref="DH31:DI151">
    <cfRule type="containsBlanks" dxfId="608" priority="13">
      <formula>LEN(TRIM(DH31))=0</formula>
    </cfRule>
  </conditionalFormatting>
  <conditionalFormatting sqref="DH32:DI151">
    <cfRule type="cellIs" dxfId="607" priority="14" operator="lessThan">
      <formula>0</formula>
    </cfRule>
  </conditionalFormatting>
  <conditionalFormatting sqref="BU32">
    <cfRule type="iconSet" priority="1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W96">
    <cfRule type="containsBlanks" dxfId="606" priority="11">
      <formula>LEN(TRIM(DW96))=0</formula>
    </cfRule>
  </conditionalFormatting>
  <conditionalFormatting sqref="DW98">
    <cfRule type="containsBlanks" dxfId="605" priority="10">
      <formula>LEN(TRIM(DW98))=0</formula>
    </cfRule>
  </conditionalFormatting>
  <conditionalFormatting sqref="DW102">
    <cfRule type="containsBlanks" dxfId="604" priority="9">
      <formula>LEN(TRIM(DW102))=0</formula>
    </cfRule>
  </conditionalFormatting>
  <conditionalFormatting sqref="DW105">
    <cfRule type="containsBlanks" dxfId="603" priority="8">
      <formula>LEN(TRIM(DW105))=0</formula>
    </cfRule>
  </conditionalFormatting>
  <conditionalFormatting sqref="DW110">
    <cfRule type="containsBlanks" dxfId="602" priority="7">
      <formula>LEN(TRIM(DW110))=0</formula>
    </cfRule>
  </conditionalFormatting>
  <conditionalFormatting sqref="DW112">
    <cfRule type="containsBlanks" dxfId="601" priority="6">
      <formula>LEN(TRIM(DW112))=0</formula>
    </cfRule>
  </conditionalFormatting>
  <conditionalFormatting sqref="C42:C112">
    <cfRule type="containsBlanks" dxfId="600" priority="4">
      <formula>LEN(TRIM(C42))=0</formula>
    </cfRule>
  </conditionalFormatting>
  <conditionalFormatting sqref="C42:C112">
    <cfRule type="containsBlanks" dxfId="599" priority="5">
      <formula>LEN(TRIM(C42))=0</formula>
    </cfRule>
  </conditionalFormatting>
  <conditionalFormatting sqref="C34:C41">
    <cfRule type="containsBlanks" dxfId="598" priority="2">
      <formula>LEN(TRIM(C34))=0</formula>
    </cfRule>
  </conditionalFormatting>
  <conditionalFormatting sqref="C34:C41">
    <cfRule type="containsBlanks" dxfId="597" priority="3">
      <formula>LEN(TRIM(C34))=0</formula>
    </cfRule>
  </conditionalFormatting>
  <conditionalFormatting sqref="DW95">
    <cfRule type="containsBlanks" dxfId="596" priority="1">
      <formula>LEN(TRIM(DW95))=0</formula>
    </cfRule>
  </conditionalFormatting>
  <pageMargins left="0.7" right="0.7" top="0.78740157499999996" bottom="0.78740157499999996" header="0.3" footer="0.3"/>
  <pageSetup paperSize="8" scale="28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EF8ED-1B9B-4BEB-8737-EB34E7499DC2}">
  <sheetPr>
    <tabColor rgb="FF49F1F9"/>
    <pageSetUpPr fitToPage="1"/>
  </sheetPr>
  <dimension ref="A1:FV151"/>
  <sheetViews>
    <sheetView zoomScaleNormal="100" workbookViewId="0">
      <pane xSplit="6" topLeftCell="G1" activePane="topRight" state="frozen"/>
      <selection pane="topRight" activeCell="A41" sqref="A41:XFD41"/>
    </sheetView>
  </sheetViews>
  <sheetFormatPr defaultRowHeight="15" outlineLevelCol="1"/>
  <cols>
    <col min="1" max="1" width="8.140625" style="30" customWidth="1"/>
    <col min="2" max="5" width="9.140625" customWidth="1"/>
    <col min="6" max="6" width="8.28515625" customWidth="1"/>
    <col min="7" max="7" width="8.5703125" customWidth="1"/>
    <col min="8" max="11" width="6.5703125" hidden="1" customWidth="1" outlineLevel="1"/>
    <col min="12" max="12" width="8.85546875" customWidth="1" collapsed="1"/>
    <col min="13" max="16" width="6.5703125" hidden="1" customWidth="1" outlineLevel="1"/>
    <col min="17" max="17" width="8.85546875" customWidth="1" collapsed="1"/>
    <col min="18" max="21" width="6.5703125" hidden="1" customWidth="1" outlineLevel="1"/>
    <col min="22" max="22" width="7.140625" hidden="1" customWidth="1" outlineLevel="1"/>
    <col min="23" max="23" width="3" hidden="1" customWidth="1" outlineLevel="1"/>
    <col min="24" max="24" width="10.28515625" customWidth="1" collapsed="1"/>
    <col min="25" max="25" width="10.7109375" hidden="1" customWidth="1" outlineLevel="1"/>
    <col min="26" max="26" width="9.140625" collapsed="1"/>
    <col min="29" max="29" width="12.7109375" customWidth="1"/>
    <col min="30" max="30" width="10" customWidth="1"/>
    <col min="31" max="31" width="8.5703125" customWidth="1"/>
    <col min="34" max="34" width="10.28515625" customWidth="1"/>
    <col min="39" max="39" width="8" hidden="1" customWidth="1" outlineLevel="1"/>
    <col min="40" max="40" width="21.140625" customWidth="1" collapsed="1"/>
    <col min="41" max="41" width="16.7109375" customWidth="1"/>
    <col min="42" max="42" width="10.5703125" customWidth="1"/>
    <col min="43" max="43" width="8.7109375" customWidth="1"/>
    <col min="44" max="44" width="11.85546875" customWidth="1"/>
    <col min="45" max="45" width="10.7109375" customWidth="1" outlineLevel="1"/>
    <col min="46" max="46" width="9.42578125" customWidth="1"/>
    <col min="47" max="47" width="9.28515625" hidden="1" customWidth="1" outlineLevel="1"/>
    <col min="48" max="48" width="8.5703125" hidden="1" customWidth="1" outlineLevel="1"/>
    <col min="49" max="49" width="6.7109375" customWidth="1" collapsed="1"/>
    <col min="50" max="50" width="7.7109375" hidden="1" customWidth="1" outlineLevel="1"/>
    <col min="51" max="51" width="6.7109375" customWidth="1" collapsed="1"/>
    <col min="52" max="52" width="6.5703125" hidden="1" customWidth="1" outlineLevel="1"/>
    <col min="53" max="56" width="6.7109375" hidden="1" customWidth="1" outlineLevel="1"/>
    <col min="57" max="57" width="6.7109375" customWidth="1" collapsed="1"/>
    <col min="58" max="60" width="6.7109375" hidden="1" customWidth="1" outlineLevel="1"/>
    <col min="61" max="61" width="7.5703125" hidden="1" customWidth="1" outlineLevel="1"/>
    <col min="62" max="62" width="6.7109375" customWidth="1" collapsed="1"/>
    <col min="63" max="64" width="8.85546875" hidden="1" customWidth="1" outlineLevel="1"/>
    <col min="65" max="65" width="10.85546875" hidden="1" customWidth="1" outlineLevel="1"/>
    <col min="66" max="66" width="6.7109375" customWidth="1" collapsed="1"/>
    <col min="67" max="67" width="10.140625" hidden="1" customWidth="1" outlineLevel="1"/>
    <col min="68" max="69" width="8.85546875" hidden="1" customWidth="1" outlineLevel="1"/>
    <col min="70" max="70" width="7.7109375" customWidth="1" collapsed="1"/>
    <col min="71" max="72" width="7.28515625" customWidth="1"/>
    <col min="73" max="73" width="8.140625" customWidth="1"/>
    <col min="74" max="74" width="10.140625" customWidth="1"/>
    <col min="75" max="75" width="10.5703125" customWidth="1"/>
    <col min="76" max="82" width="5" customWidth="1"/>
    <col min="83" max="83" width="13" customWidth="1"/>
    <col min="84" max="84" width="10.5703125" hidden="1" customWidth="1" outlineLevel="1"/>
    <col min="85" max="85" width="8.42578125" hidden="1" customWidth="1" outlineLevel="1"/>
    <col min="86" max="86" width="9.42578125" style="69" hidden="1" customWidth="1" outlineLevel="1"/>
    <col min="87" max="87" width="8" customWidth="1" collapsed="1"/>
    <col min="88" max="88" width="8" customWidth="1"/>
    <col min="89" max="89" width="9.140625" customWidth="1"/>
    <col min="90" max="90" width="8.5703125" customWidth="1"/>
    <col min="91" max="91" width="9.7109375" customWidth="1"/>
    <col min="92" max="92" width="9.28515625" customWidth="1"/>
    <col min="93" max="99" width="7.5703125" customWidth="1"/>
    <col min="100" max="100" width="11.85546875" bestFit="1" customWidth="1"/>
    <col min="101" max="107" width="7.5703125" customWidth="1"/>
    <col min="108" max="109" width="7.140625" customWidth="1"/>
    <col min="110" max="113" width="8.85546875" customWidth="1"/>
    <col min="114" max="114" width="11.7109375" bestFit="1" customWidth="1"/>
    <col min="115" max="115" width="11.28515625" customWidth="1"/>
    <col min="116" max="116" width="11.85546875" bestFit="1" customWidth="1"/>
    <col min="117" max="117" width="11" customWidth="1"/>
    <col min="118" max="118" width="10.85546875" customWidth="1"/>
    <col min="119" max="119" width="10.85546875" hidden="1" customWidth="1" outlineLevel="1"/>
    <col min="120" max="120" width="11.28515625" bestFit="1" customWidth="1" collapsed="1"/>
    <col min="121" max="121" width="11.28515625" customWidth="1"/>
    <col min="122" max="122" width="9.28515625" customWidth="1"/>
    <col min="123" max="123" width="10.42578125" customWidth="1"/>
    <col min="124" max="125" width="11.28515625" customWidth="1"/>
    <col min="126" max="126" width="7.5703125" customWidth="1"/>
    <col min="127" max="127" width="12" customWidth="1"/>
    <col min="128" max="128" width="12.5703125" customWidth="1"/>
    <col min="129" max="129" width="10.7109375" customWidth="1"/>
    <col min="130" max="130" width="9.28515625" customWidth="1"/>
    <col min="131" max="131" width="9.42578125" customWidth="1"/>
    <col min="132" max="132" width="9.28515625" customWidth="1"/>
    <col min="138" max="138" width="12.7109375" style="26" hidden="1" customWidth="1" outlineLevel="1"/>
    <col min="139" max="139" width="8" style="26" hidden="1" customWidth="1" outlineLevel="1"/>
    <col min="140" max="140" width="12.28515625" hidden="1" customWidth="1" outlineLevel="1"/>
    <col min="141" max="141" width="11.7109375" hidden="1" customWidth="1" outlineLevel="1"/>
    <col min="142" max="142" width="10.28515625" style="26" hidden="1" customWidth="1" outlineLevel="1"/>
    <col min="143" max="143" width="10.85546875" hidden="1" customWidth="1" outlineLevel="1"/>
    <col min="144" max="155" width="8.85546875" hidden="1" customWidth="1" outlineLevel="1"/>
    <col min="156" max="157" width="11.28515625" hidden="1" customWidth="1" outlineLevel="1"/>
    <col min="158" max="158" width="11.28515625" customWidth="1" collapsed="1"/>
    <col min="159" max="160" width="8.85546875" hidden="1" customWidth="1" outlineLevel="1"/>
    <col min="161" max="161" width="11.28515625" style="56" hidden="1" customWidth="1" outlineLevel="1"/>
    <col min="162" max="164" width="8.85546875" style="56" hidden="1" customWidth="1" outlineLevel="1"/>
    <col min="165" max="165" width="11.28515625" style="62" hidden="1" customWidth="1" outlineLevel="1"/>
    <col min="166" max="166" width="8.85546875" style="56" hidden="1" customWidth="1" outlineLevel="1"/>
    <col min="167" max="167" width="11.28515625" style="56" hidden="1" customWidth="1" outlineLevel="1"/>
    <col min="168" max="170" width="8.85546875" style="56" hidden="1" customWidth="1" outlineLevel="1"/>
    <col min="171" max="175" width="8.85546875" hidden="1" customWidth="1" outlineLevel="1"/>
    <col min="176" max="176" width="8.28515625" customWidth="1" collapsed="1"/>
    <col min="177" max="178" width="8" customWidth="1"/>
  </cols>
  <sheetData>
    <row r="1" spans="1:124" ht="15" customHeight="1">
      <c r="A1" s="344" t="s">
        <v>77</v>
      </c>
      <c r="B1" s="346" t="str">
        <f ca="1">MID(CELL("filename",C1),FIND("]",CELL("filename",C1))+1,LEN(CELL("filename",C1))-FIND("]",CELL("filename",C1)))</f>
        <v>Stoka 4</v>
      </c>
      <c r="C1" s="347"/>
      <c r="D1" s="5"/>
      <c r="E1" s="5"/>
      <c r="F1" s="5"/>
      <c r="AC1" s="39" t="s">
        <v>167</v>
      </c>
      <c r="AD1" s="1">
        <f>SUMIF(BT32:BT151,"1",AQ32:AQ151)</f>
        <v>0</v>
      </c>
      <c r="AF1" s="26"/>
      <c r="AG1" s="26"/>
      <c r="AH1" s="26"/>
      <c r="AI1" s="26"/>
      <c r="AO1" s="350" t="s">
        <v>100</v>
      </c>
      <c r="AP1" s="332" t="s">
        <v>106</v>
      </c>
      <c r="AQ1" s="332" t="s">
        <v>105</v>
      </c>
      <c r="AR1" s="332" t="s">
        <v>101</v>
      </c>
      <c r="AS1" s="332" t="s">
        <v>110</v>
      </c>
      <c r="AT1" s="35" t="s">
        <v>113</v>
      </c>
    </row>
    <row r="2" spans="1:124" ht="19.5" customHeight="1" thickBot="1">
      <c r="A2" s="345"/>
      <c r="B2" s="348"/>
      <c r="C2" s="349"/>
      <c r="D2" s="5"/>
      <c r="E2" s="5"/>
      <c r="F2" s="5"/>
      <c r="AC2" s="39" t="s">
        <v>168</v>
      </c>
      <c r="AD2" s="1">
        <f>SUMIF(BT32:BT151,"2",AQ32:AQ151)</f>
        <v>238.2</v>
      </c>
      <c r="AF2" s="26"/>
      <c r="AG2" s="26"/>
      <c r="AH2" s="26"/>
      <c r="AI2" s="24"/>
      <c r="AO2" s="350"/>
      <c r="AP2" s="333"/>
      <c r="AQ2" s="333"/>
      <c r="AR2" s="333"/>
      <c r="AS2" s="333"/>
      <c r="AT2" s="35" t="s">
        <v>114</v>
      </c>
      <c r="DT2" s="60"/>
    </row>
    <row r="3" spans="1:124">
      <c r="A3" s="27"/>
      <c r="B3" s="5"/>
      <c r="C3" s="5"/>
      <c r="D3" s="5"/>
      <c r="E3" s="5"/>
      <c r="F3" s="5"/>
      <c r="AC3" s="39" t="s">
        <v>169</v>
      </c>
      <c r="AD3" s="1">
        <f>SUMIF(BS32:BS151,"1",AP32:AP151)</f>
        <v>0</v>
      </c>
      <c r="AF3" s="26"/>
      <c r="AG3" s="26"/>
      <c r="AH3" s="26"/>
      <c r="AI3" s="24"/>
      <c r="AO3" s="23" t="s">
        <v>78</v>
      </c>
      <c r="AP3" s="2">
        <f>SUMIF($AO$32:$AO$333,"asfalt místní",$AQ$32:$AQ$333)</f>
        <v>17.613</v>
      </c>
      <c r="AQ3" s="2">
        <f>SUMIF($AO$32:$AO$333,"asfalt místní",$AP$32:$AP$333)</f>
        <v>17.613</v>
      </c>
      <c r="AR3" s="44">
        <v>0.44</v>
      </c>
      <c r="AS3" s="87">
        <v>1</v>
      </c>
      <c r="DD3" s="1"/>
    </row>
    <row r="4" spans="1:124" ht="15" hidden="1" customHeight="1">
      <c r="A4" s="27"/>
      <c r="G4" s="5"/>
      <c r="AD4" s="73"/>
      <c r="AO4" s="23" t="s">
        <v>79</v>
      </c>
      <c r="AP4" s="2">
        <f>SUMIF($AO$32:$AO$333,"bet. dlažba 30x30",$AQ$32:$AQ$333)</f>
        <v>0</v>
      </c>
      <c r="AQ4" s="2">
        <f>SUMIF($AO$32:$AO$333,"bet. dlažba 30x30",$AP$32:$AP$333)</f>
        <v>0</v>
      </c>
      <c r="AR4" s="44">
        <v>0.3</v>
      </c>
      <c r="AS4" s="87"/>
      <c r="DT4" s="60">
        <f>CN24+CV24-CM24-DD24-DE24-DF24-DJ24-DK24-DU24</f>
        <v>0</v>
      </c>
    </row>
    <row r="5" spans="1:124" ht="15" hidden="1" customHeight="1">
      <c r="A5" s="27"/>
      <c r="G5" s="5"/>
      <c r="AD5" s="73"/>
      <c r="AO5" s="23" t="s">
        <v>80</v>
      </c>
      <c r="AP5" s="2">
        <f>SUMIF($AO$32:$AO$333,"bet. dlažba 50x50",$AQ$32:$AQ$333)</f>
        <v>0</v>
      </c>
      <c r="AQ5" s="2">
        <f>SUMIF($AO$32:$AO$333,"bet. dlažba 50x50",$AP$32:$AP$333)</f>
        <v>0</v>
      </c>
      <c r="AR5" s="44">
        <v>0.3</v>
      </c>
      <c r="AS5" s="87"/>
      <c r="DT5" s="60">
        <f>CN25+CV25-CM25-DD25-DE25-DF25-DJ25-DK25-DU25</f>
        <v>0</v>
      </c>
    </row>
    <row r="6" spans="1:124" ht="15" customHeight="1">
      <c r="A6" s="27"/>
      <c r="G6" s="5"/>
      <c r="AD6" s="73"/>
      <c r="AO6" s="23" t="s">
        <v>81</v>
      </c>
      <c r="AP6" s="2">
        <f>SUMIF($AO$32:$AO$333,"betonová dlažba",$AQ$32:$AQ$333)</f>
        <v>0</v>
      </c>
      <c r="AQ6" s="2">
        <f>SUMIF($AO$32:$AO$333,"betonová dlažba",$AP$32:$AP$333)</f>
        <v>0</v>
      </c>
      <c r="AR6" s="44">
        <v>0.3</v>
      </c>
      <c r="AS6" s="87">
        <v>0</v>
      </c>
      <c r="DT6" s="60"/>
    </row>
    <row r="7" spans="1:124" ht="15" hidden="1" customHeight="1">
      <c r="A7" s="27"/>
      <c r="G7" s="5"/>
      <c r="AD7" s="73"/>
      <c r="AO7" s="23" t="s">
        <v>82</v>
      </c>
      <c r="AP7" s="2">
        <f>SUMIF($AO$32:$AO$333,"chodník asfaltový",$AQ$32:$AQ$333)</f>
        <v>0</v>
      </c>
      <c r="AQ7" s="2">
        <f>SUMIF($AO$32:$AO$333,"chodník asfaltový",$AP$32:$AP$333)</f>
        <v>0</v>
      </c>
      <c r="AR7" s="44">
        <v>0.31</v>
      </c>
      <c r="AS7" s="87"/>
      <c r="DT7" s="60"/>
    </row>
    <row r="8" spans="1:124" ht="15" hidden="1" customHeight="1">
      <c r="A8" s="27"/>
      <c r="G8" s="5"/>
      <c r="AD8" s="73"/>
      <c r="AO8" s="23" t="s">
        <v>83</v>
      </c>
      <c r="AP8" s="2">
        <f>SUMIF($AO$32:$AO$333,"komunikace I tř",$AQ$32:$AQ$333)</f>
        <v>0</v>
      </c>
      <c r="AQ8" s="2">
        <f>SUMIF($AO$32:$AO$333,"komunikace I tř",$AP$32:$AP$333)</f>
        <v>0</v>
      </c>
      <c r="AR8" s="44">
        <v>0.6</v>
      </c>
      <c r="AS8" s="87"/>
      <c r="DT8" s="60"/>
    </row>
    <row r="9" spans="1:124" ht="15" customHeight="1">
      <c r="A9" s="27"/>
      <c r="G9" s="5"/>
      <c r="AD9" s="73"/>
      <c r="AO9" s="23" t="s">
        <v>84</v>
      </c>
      <c r="AP9" s="2">
        <f>SUMIF($AO$32:$AO$333,"komunikace II tř",$AQ$32:$AQ$333)</f>
        <v>0</v>
      </c>
      <c r="AQ9" s="2">
        <f>SUMIF($AO$32:$AO$333,"komunikace II tř",$AP$32:$AP$333)</f>
        <v>0</v>
      </c>
      <c r="AR9" s="44">
        <v>0</v>
      </c>
      <c r="AS9" s="87">
        <v>1</v>
      </c>
      <c r="DT9" s="60"/>
    </row>
    <row r="10" spans="1:124">
      <c r="A10" s="27"/>
      <c r="G10" s="5"/>
      <c r="AD10" s="73"/>
      <c r="AO10" s="23" t="s">
        <v>85</v>
      </c>
      <c r="AP10" s="2">
        <f>SUMIF($AO$32:$AO$333,"komunikace III tř",$AQ$32:$AQ$333)</f>
        <v>183.85599999999999</v>
      </c>
      <c r="AQ10" s="2">
        <f>SUMIF($AO$32:$AO$333,"komunikace III tř",$AP$32:$AP$333)</f>
        <v>183.85599999999999</v>
      </c>
      <c r="AR10" s="44">
        <v>0.37</v>
      </c>
      <c r="AS10" s="87">
        <v>1</v>
      </c>
      <c r="DN10" s="1"/>
      <c r="DT10" s="60"/>
    </row>
    <row r="11" spans="1:124" ht="15" customHeight="1">
      <c r="A11" s="27"/>
      <c r="G11" s="5"/>
      <c r="AC11" t="s">
        <v>274</v>
      </c>
      <c r="AD11" s="73">
        <f>SUMIFS(AQ32:AQ69,AD32:AD69,"0,9",AO32:AO69,"tráva")</f>
        <v>30.391999999999996</v>
      </c>
      <c r="AO11" s="23" t="s">
        <v>86</v>
      </c>
      <c r="AP11" s="2">
        <f>SUMIF($AO$32:$AO$333,"kostky malé",$AQ$32:$AQ$333)</f>
        <v>0</v>
      </c>
      <c r="AQ11" s="2">
        <f>SUMIF($AO$32:$AO$333,"kostky malé",$AP$32:$AP$333)</f>
        <v>0</v>
      </c>
      <c r="AR11" s="44">
        <v>0.3</v>
      </c>
      <c r="AS11" s="87"/>
      <c r="DT11" s="60"/>
    </row>
    <row r="12" spans="1:124" ht="15" customHeight="1">
      <c r="A12" s="27"/>
      <c r="G12" s="5"/>
      <c r="AC12" t="s">
        <v>275</v>
      </c>
      <c r="AD12" s="73">
        <f>SUMIFS(AQ32:AQ69,AD32:AD69,"1,1",AO32:AO69,"tráva")</f>
        <v>4.4250000000000043</v>
      </c>
      <c r="AO12" s="23" t="s">
        <v>87</v>
      </c>
      <c r="AP12" s="2">
        <f>SUMIF($AO$32:$AO$333,"kostky velké",$AQ$32:$AQ$333)</f>
        <v>0</v>
      </c>
      <c r="AQ12" s="2">
        <f>SUMIF($AO$32:$AO$333,"kostky velké",$AP$32:$AP$333)</f>
        <v>0</v>
      </c>
      <c r="AR12" s="44">
        <v>0.3</v>
      </c>
      <c r="AS12" s="87"/>
      <c r="DT12" s="60"/>
    </row>
    <row r="13" spans="1:124" ht="15" customHeight="1">
      <c r="A13" s="27"/>
      <c r="G13" s="5"/>
      <c r="AD13" s="73"/>
      <c r="AO13" s="23" t="s">
        <v>88</v>
      </c>
      <c r="AP13" s="2">
        <f>SUMIF($AO$32:$AO$333,"krajnice",$AQ$32:$AQ$333)</f>
        <v>1.9140000000000015</v>
      </c>
      <c r="AQ13" s="2">
        <f>SUMIF($AO$32:$AO$333,"krajnice",$AP$32:$AP$333)</f>
        <v>1.9140000000000015</v>
      </c>
      <c r="AR13" s="44">
        <v>0</v>
      </c>
      <c r="AS13" s="87">
        <v>1</v>
      </c>
      <c r="DT13" s="60"/>
    </row>
    <row r="14" spans="1:124" ht="15" hidden="1" customHeight="1">
      <c r="A14" s="27"/>
      <c r="G14" s="5"/>
      <c r="AD14" s="73"/>
      <c r="AO14" s="23" t="s">
        <v>89</v>
      </c>
      <c r="AP14" s="2">
        <f>SUMIF($AO$32:$AO$333,"lesní pozemek",$AQ$32:$AQ$333)</f>
        <v>0</v>
      </c>
      <c r="AQ14" s="2">
        <f>SUMIF($AO$32:$AO$333,"lesní pozemek",$AP$32:$AP$333)</f>
        <v>0</v>
      </c>
      <c r="AR14" s="44">
        <v>0</v>
      </c>
      <c r="AS14" s="87"/>
      <c r="DT14" s="60"/>
    </row>
    <row r="15" spans="1:124" ht="15" hidden="1" customHeight="1">
      <c r="A15" s="27"/>
      <c r="G15" s="5"/>
      <c r="AD15" s="73"/>
      <c r="AO15" s="23" t="s">
        <v>90</v>
      </c>
      <c r="AP15" s="2">
        <f>SUMIF($AO$32:$AO$333,"panely",$AQ$32:$AQ$333)</f>
        <v>0</v>
      </c>
      <c r="AQ15" s="2">
        <f>SUMIF($AO$32:$AO$333,"panely",$AP$32:$AP$333)</f>
        <v>0</v>
      </c>
      <c r="AR15" s="44">
        <v>0.33</v>
      </c>
      <c r="AS15" s="87"/>
      <c r="DT15" s="60"/>
    </row>
    <row r="16" spans="1:124" ht="15" hidden="1" customHeight="1">
      <c r="A16" s="27"/>
      <c r="G16" s="5"/>
      <c r="AD16" s="73"/>
      <c r="AO16" s="23" t="s">
        <v>91</v>
      </c>
      <c r="AP16" s="2">
        <f>SUMIF($AO$32:$AO$333,"pole",$AQ$32:$AQ$333)</f>
        <v>0</v>
      </c>
      <c r="AQ16" s="2">
        <f>SUMIF($AO$32:$AO$333,"pole",$AP$32:$AP$333)</f>
        <v>0</v>
      </c>
      <c r="AR16" s="44">
        <v>0.3</v>
      </c>
      <c r="AS16" s="87">
        <v>0</v>
      </c>
      <c r="DT16" s="60"/>
    </row>
    <row r="17" spans="1:178" hidden="1">
      <c r="A17" s="27"/>
      <c r="G17" s="5"/>
      <c r="AC17" s="39" t="s">
        <v>170</v>
      </c>
      <c r="AD17" s="73">
        <f>SUMIFS(AQ32:AQ69,AD32:AD69,"1,1",AO32:AO69,"komunikace III tř")</f>
        <v>183.85599999999999</v>
      </c>
      <c r="AF17" s="1"/>
      <c r="AO17" s="23" t="s">
        <v>92</v>
      </c>
      <c r="AP17" s="2">
        <f>SUMIF($AO$32:$AO$333,"štěrk",$AQ$32:$AQ$333)</f>
        <v>0</v>
      </c>
      <c r="AQ17" s="2">
        <f>SUMIF($AO$32:$AO$333,"štěrk",$AP$32:$AP$333)</f>
        <v>0</v>
      </c>
      <c r="AR17" s="44">
        <v>0.35</v>
      </c>
      <c r="AS17" s="87">
        <v>0.5</v>
      </c>
      <c r="DD17" s="1"/>
      <c r="DT17" s="60"/>
    </row>
    <row r="18" spans="1:178">
      <c r="A18" s="27"/>
      <c r="G18" s="5"/>
      <c r="AC18" s="74" t="s">
        <v>190</v>
      </c>
      <c r="AD18" s="73">
        <f>SUMIFS(AQ32:AQ69,AD32:AD69,"1,2",AO32:AO69,"komunikace III tř")</f>
        <v>0</v>
      </c>
      <c r="AO18" s="23" t="s">
        <v>93</v>
      </c>
      <c r="AP18" s="2">
        <f>SUMIF($AO$32:$AO$333,"tráva",$AQ$32:$AQ$333)</f>
        <v>34.817</v>
      </c>
      <c r="AQ18" s="2">
        <f>SUMIF($AO$32:$AO$333,"tráva",$AP$32:$AP$333)</f>
        <v>34.817</v>
      </c>
      <c r="AR18" s="44">
        <v>0.2</v>
      </c>
      <c r="AS18" s="87">
        <v>0</v>
      </c>
      <c r="DD18" s="1"/>
      <c r="DL18" s="1"/>
      <c r="DM18" s="1"/>
      <c r="DN18" s="1"/>
      <c r="DO18" s="1"/>
      <c r="DP18" s="1"/>
      <c r="DQ18" s="1"/>
      <c r="DR18" s="1"/>
      <c r="DT18" s="60"/>
      <c r="FL18" s="56" t="s">
        <v>160</v>
      </c>
      <c r="FM18" s="65">
        <f>CN26+CV26-CM26-DD26-DE26-DF26-DJ26-DK26-DU26-FN25</f>
        <v>12.769053307196337</v>
      </c>
    </row>
    <row r="19" spans="1:178" ht="15" customHeight="1">
      <c r="A19" s="27"/>
      <c r="G19" s="5"/>
      <c r="AD19" s="1">
        <f>AD17+AD18</f>
        <v>183.85599999999999</v>
      </c>
      <c r="AE19" s="1"/>
      <c r="AO19" s="23" t="s">
        <v>94</v>
      </c>
      <c r="AP19" s="2">
        <f>SUMIF($AO$32:$AO$333,"vodoteč",$AQ$32:$AQ$333)</f>
        <v>0</v>
      </c>
      <c r="AQ19" s="2">
        <f>SUMIF($AO$32:$AO$333,"vodoteč",$AP$32:$AP$333)</f>
        <v>0</v>
      </c>
      <c r="AR19" s="44">
        <v>0</v>
      </c>
      <c r="AS19" s="87"/>
      <c r="DD19" s="1"/>
      <c r="DL19" s="1"/>
      <c r="DM19" s="1"/>
      <c r="DN19" s="1"/>
      <c r="DO19" s="1"/>
      <c r="DP19" s="1"/>
      <c r="DQ19" s="1"/>
      <c r="DR19" s="1"/>
      <c r="DT19" s="60"/>
      <c r="DV19" s="60"/>
    </row>
    <row r="20" spans="1:178">
      <c r="A20" s="27"/>
      <c r="G20" s="5"/>
      <c r="AC20" s="39" t="str">
        <f>"pažení š.&gt;"&amp;FT30&amp;" m, hl.&gt;4 m"</f>
        <v>pažení š.&gt;1,2 m, hl.&gt;4 m</v>
      </c>
      <c r="AD20" s="41">
        <f>SUMIFS(DR32:DR1048576,FT32:FT1048576,2,FU32:FU1048576,2)</f>
        <v>0</v>
      </c>
      <c r="AO20" s="23" t="s">
        <v>95</v>
      </c>
      <c r="AP20" s="2">
        <f>SUMIF($AO$32:$AO$333,"záhon",$AQ$32:$AQ$333)</f>
        <v>0</v>
      </c>
      <c r="AQ20" s="2">
        <f>SUMIF($AO$32:$AO$333,"záhon",$AP$32:$AP$333)</f>
        <v>0</v>
      </c>
      <c r="AR20" s="44">
        <v>0.3</v>
      </c>
      <c r="AS20" s="87"/>
      <c r="DD20" s="1"/>
      <c r="DL20" s="1"/>
      <c r="DM20" s="1"/>
      <c r="DN20" s="1"/>
      <c r="DO20" s="1"/>
      <c r="DP20" s="1"/>
      <c r="DQ20" s="1"/>
      <c r="DR20" s="1"/>
      <c r="DT20" s="60"/>
    </row>
    <row r="21" spans="1:178">
      <c r="A21" s="27"/>
      <c r="G21" s="5"/>
      <c r="AC21" s="39" t="str">
        <f>"pažení š.&lt;"&amp;FT30&amp;"  m, hl.&lt;4 m"</f>
        <v>pažení š.&lt;1,2  m, hl.&lt;4 m</v>
      </c>
      <c r="AD21" s="41">
        <f>SUMIFS(DR32:DR1048576,FT32:FT1048576,1,FU32:FU1048576,1)</f>
        <v>668.50697225353656</v>
      </c>
      <c r="AO21" s="23" t="s">
        <v>96</v>
      </c>
      <c r="AP21" s="2">
        <f>SUMIF($AO$32:$AO$333,"zámková dlažba",$AQ$32:$AQ$333)</f>
        <v>0</v>
      </c>
      <c r="AQ21" s="2">
        <f>SUMIF($AO$32:$AO$333,"zámková dlažba",$AP$32:$AP$333)</f>
        <v>0</v>
      </c>
      <c r="AR21" s="44">
        <v>0.42</v>
      </c>
      <c r="AS21" s="87">
        <v>1</v>
      </c>
      <c r="DD21" s="1"/>
      <c r="DL21" s="1"/>
      <c r="DM21" s="1"/>
      <c r="DN21" s="1"/>
      <c r="DO21" s="1"/>
      <c r="DP21" s="1"/>
      <c r="DQ21" s="1"/>
      <c r="DR21" s="1"/>
      <c r="DT21" s="60"/>
    </row>
    <row r="22" spans="1:178">
      <c r="A22" s="27"/>
      <c r="G22" s="5"/>
      <c r="AC22" s="39" t="str">
        <f>"pažení š.&gt;"&amp;FT30&amp;" m, hl.&lt;4 m"</f>
        <v>pažení š.&gt;1,2 m, hl.&lt;4 m</v>
      </c>
      <c r="AD22" s="45">
        <f>SUMIFS(DR32:DR1048576,FT32:FT1048576,2,FU32:FU1048576,1)</f>
        <v>0</v>
      </c>
      <c r="AO22" s="23" t="s">
        <v>97</v>
      </c>
      <c r="AP22" s="2">
        <f>SUMIF($AO$32:$AO$333,"zatrav. tvárnice",$AQ$32:$AQ$333)</f>
        <v>0</v>
      </c>
      <c r="AQ22" s="2">
        <f>SUMIF($AO$32:$AO$333,"zatrav. tvárnice",$AP$32:$AP$333)</f>
        <v>0</v>
      </c>
      <c r="AR22" s="44">
        <v>0.2</v>
      </c>
      <c r="AS22" s="87"/>
      <c r="CV22">
        <v>1847.57</v>
      </c>
      <c r="DD22" s="1"/>
      <c r="DL22" s="1"/>
      <c r="DM22" s="1"/>
      <c r="DN22" s="1"/>
      <c r="DO22" s="1"/>
      <c r="DP22" s="1"/>
      <c r="DQ22" s="1"/>
      <c r="DR22" s="1"/>
      <c r="DT22" s="60"/>
      <c r="EP22" s="1">
        <f>EP24-EP25</f>
        <v>4.5333616135768438</v>
      </c>
      <c r="EQ22" s="1"/>
      <c r="ER22" s="1"/>
      <c r="ES22" s="1"/>
      <c r="ET22" s="1"/>
      <c r="EU22" s="1"/>
      <c r="EV22" s="1"/>
    </row>
    <row r="23" spans="1:178">
      <c r="A23" s="27"/>
      <c r="G23" s="5"/>
      <c r="AC23" s="39" t="str">
        <f>"pažení š.&lt;"&amp;FT30&amp;"  m, hl.&gt;4 m"</f>
        <v>pažení š.&lt;1,2  m, hl.&gt;4 m</v>
      </c>
      <c r="AD23" s="45">
        <f>SUMIFS(DR32:DR1048576,FT32:FT1048576,1,FU32:FU1048576,2)</f>
        <v>0</v>
      </c>
      <c r="AO23" s="23" t="s">
        <v>173</v>
      </c>
      <c r="AP23" s="2">
        <f>SUMIF($AO$32:$AO$333,"železnice",$AQ$32:$AQ$333)</f>
        <v>0</v>
      </c>
      <c r="AQ23" s="2">
        <f>SUMIF($AO$32:$AO$333,"železnice",$AP$32:$AP$333)</f>
        <v>0</v>
      </c>
      <c r="AR23" s="44">
        <v>0</v>
      </c>
      <c r="AS23" s="87"/>
      <c r="BK23" s="81"/>
      <c r="DD23" s="1"/>
      <c r="DL23" s="1"/>
      <c r="DM23" s="1"/>
      <c r="DN23" s="1"/>
      <c r="DO23" s="1"/>
      <c r="DP23" s="1">
        <v>5.1216613560997697</v>
      </c>
      <c r="DQ23" s="1">
        <v>1208.958744915793</v>
      </c>
      <c r="DR23" s="1"/>
      <c r="DT23" s="60"/>
      <c r="EP23" s="1"/>
      <c r="EQ23" s="1"/>
      <c r="ER23" s="1"/>
      <c r="ES23" s="1"/>
      <c r="ET23" s="1"/>
      <c r="EU23" s="1"/>
      <c r="EV23" s="1"/>
    </row>
    <row r="24" spans="1:178">
      <c r="A24" s="27"/>
      <c r="G24" s="5"/>
      <c r="AD24" s="1">
        <f>SUM(AD20:AD23)</f>
        <v>668.50697225353656</v>
      </c>
      <c r="AO24" s="23" t="s">
        <v>98</v>
      </c>
      <c r="AP24" s="2">
        <f>SUMIF($AO$32:$AO$333,"žulová dlažba",$AQ$32:$AQ$333)</f>
        <v>0</v>
      </c>
      <c r="AQ24" s="2">
        <f>SUMIF($AO$32:$AO$333,"žulová dlažba",$AP$32:$AP$333)</f>
        <v>0</v>
      </c>
      <c r="AR24" s="44">
        <v>0.32</v>
      </c>
      <c r="AS24" s="87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EP24">
        <v>87.538880000000006</v>
      </c>
      <c r="FM24" s="64"/>
      <c r="FN24" s="61"/>
    </row>
    <row r="25" spans="1:178">
      <c r="A25" s="27"/>
      <c r="G25" s="5"/>
      <c r="AO25" s="40" t="s">
        <v>99</v>
      </c>
      <c r="AP25" s="38">
        <f>SUM(AP3:AP24)</f>
        <v>238.2</v>
      </c>
      <c r="AQ25" s="24">
        <f>SUM(AQ3:AQ24)</f>
        <v>238.2</v>
      </c>
      <c r="AS25" s="25"/>
      <c r="CH25" s="69" t="s">
        <v>209</v>
      </c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EP25" s="1">
        <f>SUM(EP32:EP1048576)</f>
        <v>83.005518386423162</v>
      </c>
      <c r="EQ25" s="1"/>
      <c r="ER25" s="1"/>
      <c r="ES25" s="1"/>
      <c r="ET25" s="1"/>
      <c r="EU25" s="1"/>
      <c r="EV25" s="1"/>
      <c r="EY25" s="1">
        <f>SUM(EY32:EY1048576)</f>
        <v>5.9536000000000007</v>
      </c>
      <c r="FD25" s="1">
        <f>SUM(FD32:FD1048576)</f>
        <v>18.044467454561932</v>
      </c>
      <c r="FM25" s="64"/>
      <c r="FN25" s="56">
        <f>SUM(FN32:FN1048576)</f>
        <v>44.411699619834451</v>
      </c>
    </row>
    <row r="26" spans="1:178" ht="18" customHeight="1">
      <c r="A26" s="27"/>
      <c r="G26" s="5"/>
      <c r="Y26" s="1"/>
      <c r="AS26" s="1"/>
      <c r="BK26" s="334" t="s">
        <v>181</v>
      </c>
      <c r="BL26" s="335"/>
      <c r="CI26" s="44">
        <f t="shared" ref="CI26:CU26" si="0">SUM(CI32:CI1048576)</f>
        <v>238.2</v>
      </c>
      <c r="CJ26" s="44">
        <f t="shared" si="0"/>
        <v>0</v>
      </c>
      <c r="CK26" s="44">
        <f t="shared" si="0"/>
        <v>238.2</v>
      </c>
      <c r="CL26" s="44">
        <f t="shared" si="0"/>
        <v>0</v>
      </c>
      <c r="CM26" s="44">
        <f t="shared" si="0"/>
        <v>19.365670899837436</v>
      </c>
      <c r="CN26" s="116">
        <f t="shared" si="0"/>
        <v>0</v>
      </c>
      <c r="CO26" s="114">
        <f t="shared" si="0"/>
        <v>0</v>
      </c>
      <c r="CP26" s="114">
        <f t="shared" si="0"/>
        <v>0</v>
      </c>
      <c r="CQ26" s="114">
        <f t="shared" si="0"/>
        <v>0</v>
      </c>
      <c r="CR26" s="114">
        <f t="shared" si="0"/>
        <v>0</v>
      </c>
      <c r="CS26" s="114">
        <f t="shared" si="0"/>
        <v>0</v>
      </c>
      <c r="CT26" s="114">
        <f t="shared" si="0"/>
        <v>0</v>
      </c>
      <c r="CU26" s="114">
        <f t="shared" si="0"/>
        <v>0</v>
      </c>
      <c r="CV26" s="83">
        <f>SUM(CV32:CV1048576)</f>
        <v>377.71763375689801</v>
      </c>
      <c r="CW26" s="115">
        <f t="shared" ref="CW26:DU26" si="1">SUM(CW32:CW1048576)</f>
        <v>37.771763375689794</v>
      </c>
      <c r="CX26" s="115">
        <f t="shared" si="1"/>
        <v>45.326116050827743</v>
      </c>
      <c r="CY26" s="115">
        <f t="shared" si="1"/>
        <v>56.657645063534687</v>
      </c>
      <c r="CZ26" s="115">
        <f t="shared" si="1"/>
        <v>64.21199773867265</v>
      </c>
      <c r="DA26" s="115">
        <f t="shared" si="1"/>
        <v>71.766350413810571</v>
      </c>
      <c r="DB26" s="115">
        <f t="shared" si="1"/>
        <v>83.097879426517551</v>
      </c>
      <c r="DC26" s="115">
        <f t="shared" si="1"/>
        <v>18.885881687844897</v>
      </c>
      <c r="DD26" s="84">
        <f t="shared" si="1"/>
        <v>21.322920000000003</v>
      </c>
      <c r="DE26" s="75">
        <f t="shared" si="1"/>
        <v>5.9536000000000007</v>
      </c>
      <c r="DF26" s="84">
        <f t="shared" si="1"/>
        <v>117.4841582825856</v>
      </c>
      <c r="DG26" s="84">
        <f t="shared" si="1"/>
        <v>16.806936817576986</v>
      </c>
      <c r="DH26" s="34">
        <f t="shared" si="1"/>
        <v>0</v>
      </c>
      <c r="DI26" s="34">
        <f t="shared" si="1"/>
        <v>0</v>
      </c>
      <c r="DJ26" s="76">
        <f t="shared" si="1"/>
        <v>4.6710525886970586</v>
      </c>
      <c r="DK26" s="76">
        <f t="shared" si="1"/>
        <v>133.6950116041852</v>
      </c>
      <c r="DL26" s="76">
        <f t="shared" si="1"/>
        <v>4.8099701096222915</v>
      </c>
      <c r="DM26" s="76">
        <f t="shared" si="1"/>
        <v>36.496304901666562</v>
      </c>
      <c r="DN26" s="44">
        <f t="shared" si="1"/>
        <v>369.16906996041371</v>
      </c>
      <c r="DO26" s="44">
        <f t="shared" si="1"/>
        <v>8.548563796484224</v>
      </c>
      <c r="DP26" s="85">
        <f t="shared" si="1"/>
        <v>9.4810226983193502</v>
      </c>
      <c r="DQ26" s="85">
        <f t="shared" si="1"/>
        <v>170.19131650585177</v>
      </c>
      <c r="DR26" s="75">
        <f t="shared" si="1"/>
        <v>668.50697225353656</v>
      </c>
      <c r="DS26" s="44">
        <f t="shared" si="1"/>
        <v>285.57160000000005</v>
      </c>
      <c r="DT26" s="44">
        <f t="shared" si="1"/>
        <v>100.32058800000001</v>
      </c>
      <c r="DU26" s="44">
        <f t="shared" si="1"/>
        <v>18.044467454561932</v>
      </c>
      <c r="EM26" s="336" t="s">
        <v>141</v>
      </c>
      <c r="EN26" s="337"/>
      <c r="EO26" s="337"/>
      <c r="EP26" s="338"/>
      <c r="EQ26" s="185"/>
      <c r="ER26" s="185"/>
      <c r="ES26" s="185"/>
      <c r="ET26" s="185"/>
      <c r="EU26" s="185"/>
      <c r="EV26" s="185"/>
      <c r="EW26" s="339" t="s">
        <v>144</v>
      </c>
      <c r="EX26" s="339"/>
      <c r="EY26" s="339"/>
      <c r="EZ26" s="339"/>
      <c r="FA26" s="339"/>
      <c r="FB26" s="339"/>
      <c r="FC26" s="340"/>
      <c r="FD26" s="340"/>
      <c r="FE26" s="341" t="s">
        <v>164</v>
      </c>
      <c r="FF26" s="342"/>
      <c r="FG26" s="342"/>
      <c r="FH26" s="342"/>
      <c r="FI26" s="342"/>
      <c r="FJ26" s="342"/>
      <c r="FK26" s="342"/>
      <c r="FL26" s="342"/>
      <c r="FM26" s="342"/>
      <c r="FN26" s="343"/>
      <c r="FO26" s="340" t="s">
        <v>155</v>
      </c>
      <c r="FP26" s="340"/>
      <c r="FQ26" s="340"/>
    </row>
    <row r="27" spans="1:178" s="5" customFormat="1" ht="54.75" customHeight="1">
      <c r="A27" s="357" t="s">
        <v>3</v>
      </c>
      <c r="B27" s="351" t="s">
        <v>0</v>
      </c>
      <c r="C27" s="351" t="s">
        <v>13</v>
      </c>
      <c r="D27" s="351" t="s">
        <v>14</v>
      </c>
      <c r="E27" s="351" t="s">
        <v>175</v>
      </c>
      <c r="F27" s="358" t="s">
        <v>176</v>
      </c>
      <c r="G27" s="360" t="s">
        <v>44</v>
      </c>
      <c r="H27" s="351" t="s">
        <v>6</v>
      </c>
      <c r="I27" s="351"/>
      <c r="J27" s="351"/>
      <c r="K27" s="351"/>
      <c r="L27" s="352" t="s">
        <v>28</v>
      </c>
      <c r="M27" s="351" t="s">
        <v>7</v>
      </c>
      <c r="N27" s="351"/>
      <c r="O27" s="351"/>
      <c r="P27" s="351"/>
      <c r="Q27" s="352" t="s">
        <v>29</v>
      </c>
      <c r="R27" s="351" t="s">
        <v>7</v>
      </c>
      <c r="S27" s="351"/>
      <c r="T27" s="351"/>
      <c r="U27" s="351"/>
      <c r="V27" s="353" t="s">
        <v>179</v>
      </c>
      <c r="W27" s="354"/>
      <c r="X27" s="351" t="s">
        <v>180</v>
      </c>
      <c r="Y27" s="351" t="s">
        <v>12</v>
      </c>
      <c r="Z27" s="364" t="s">
        <v>125</v>
      </c>
      <c r="AA27" s="365" t="s">
        <v>159</v>
      </c>
      <c r="AB27" s="193" t="s">
        <v>111</v>
      </c>
      <c r="AC27" s="193" t="s">
        <v>109</v>
      </c>
      <c r="AD27" s="363" t="s">
        <v>20</v>
      </c>
      <c r="AE27" s="360" t="s">
        <v>44</v>
      </c>
      <c r="AF27" s="363" t="s">
        <v>23</v>
      </c>
      <c r="AG27" s="363" t="s">
        <v>24</v>
      </c>
      <c r="AH27" s="361" t="s">
        <v>174</v>
      </c>
      <c r="AI27" s="363" t="s">
        <v>18</v>
      </c>
      <c r="AJ27" s="363" t="s">
        <v>19</v>
      </c>
      <c r="AK27" s="118" t="s">
        <v>208</v>
      </c>
      <c r="AL27" s="367" t="s">
        <v>210</v>
      </c>
      <c r="AM27" s="361" t="s">
        <v>26</v>
      </c>
      <c r="AN27" s="363" t="s">
        <v>8</v>
      </c>
      <c r="AO27" s="363" t="s">
        <v>100</v>
      </c>
      <c r="AP27" s="363" t="s">
        <v>105</v>
      </c>
      <c r="AQ27" s="363" t="s">
        <v>106</v>
      </c>
      <c r="AR27" s="363" t="s">
        <v>27</v>
      </c>
      <c r="AS27" s="363" t="s">
        <v>22</v>
      </c>
      <c r="AT27" s="363" t="s">
        <v>118</v>
      </c>
      <c r="AU27" s="373" t="s">
        <v>117</v>
      </c>
      <c r="AV27" s="361" t="s">
        <v>43</v>
      </c>
      <c r="AW27" s="360" t="s">
        <v>44</v>
      </c>
      <c r="AX27" s="363" t="s">
        <v>35</v>
      </c>
      <c r="AY27" s="360" t="s">
        <v>44</v>
      </c>
      <c r="AZ27" s="370" t="s">
        <v>16</v>
      </c>
      <c r="BA27" s="371" t="s">
        <v>40</v>
      </c>
      <c r="BB27" s="371" t="s">
        <v>25</v>
      </c>
      <c r="BC27" s="371" t="s">
        <v>45</v>
      </c>
      <c r="BD27" s="371" t="s">
        <v>32</v>
      </c>
      <c r="BE27" s="378" t="s">
        <v>44</v>
      </c>
      <c r="BF27" s="371" t="s">
        <v>39</v>
      </c>
      <c r="BG27" s="371" t="s">
        <v>34</v>
      </c>
      <c r="BH27" s="375" t="s">
        <v>36</v>
      </c>
      <c r="BI27" s="375" t="s">
        <v>37</v>
      </c>
      <c r="BJ27" s="360" t="s">
        <v>44</v>
      </c>
      <c r="BK27" s="376" t="s">
        <v>182</v>
      </c>
      <c r="BL27" s="77" t="s">
        <v>183</v>
      </c>
      <c r="BM27" s="371" t="s">
        <v>38</v>
      </c>
      <c r="BN27" s="360" t="s">
        <v>44</v>
      </c>
      <c r="BO27" s="196" t="s">
        <v>59</v>
      </c>
      <c r="BP27" s="371" t="s">
        <v>41</v>
      </c>
      <c r="BQ27" s="371" t="s">
        <v>42</v>
      </c>
      <c r="BR27" s="189" t="s">
        <v>52</v>
      </c>
      <c r="BS27" s="186" t="s">
        <v>47</v>
      </c>
      <c r="BT27" s="186" t="s">
        <v>56</v>
      </c>
      <c r="BU27" s="186" t="s">
        <v>50</v>
      </c>
      <c r="BV27" s="186" t="s">
        <v>116</v>
      </c>
      <c r="BW27" s="186" t="s">
        <v>57</v>
      </c>
      <c r="BX27" s="351" t="s">
        <v>192</v>
      </c>
      <c r="BY27" s="351"/>
      <c r="BZ27" s="351"/>
      <c r="CA27" s="351"/>
      <c r="CB27" s="351"/>
      <c r="CC27" s="351"/>
      <c r="CD27" s="351"/>
      <c r="CE27" s="378" t="s">
        <v>44</v>
      </c>
      <c r="CF27" s="411" t="s">
        <v>139</v>
      </c>
      <c r="CG27" s="411" t="s">
        <v>126</v>
      </c>
      <c r="CH27" s="381" t="s">
        <v>162</v>
      </c>
      <c r="CI27" s="383" t="s">
        <v>9</v>
      </c>
      <c r="CJ27" s="388" t="s">
        <v>102</v>
      </c>
      <c r="CK27" s="388" t="s">
        <v>103</v>
      </c>
      <c r="CL27" s="388" t="s">
        <v>104</v>
      </c>
      <c r="CM27" s="388" t="s">
        <v>115</v>
      </c>
      <c r="CN27" s="408" t="s">
        <v>53</v>
      </c>
      <c r="CO27" s="409"/>
      <c r="CP27" s="409"/>
      <c r="CQ27" s="409"/>
      <c r="CR27" s="409"/>
      <c r="CS27" s="409"/>
      <c r="CT27" s="409"/>
      <c r="CU27" s="410"/>
      <c r="CV27" s="408" t="s">
        <v>54</v>
      </c>
      <c r="CW27" s="409"/>
      <c r="CX27" s="409"/>
      <c r="CY27" s="409"/>
      <c r="CZ27" s="409"/>
      <c r="DA27" s="409"/>
      <c r="DB27" s="409"/>
      <c r="DC27" s="410"/>
      <c r="DD27" s="388" t="s">
        <v>67</v>
      </c>
      <c r="DE27" s="388" t="s">
        <v>64</v>
      </c>
      <c r="DF27" s="383" t="s">
        <v>66</v>
      </c>
      <c r="DG27" s="388" t="s">
        <v>208</v>
      </c>
      <c r="DH27" s="390" t="s">
        <v>185</v>
      </c>
      <c r="DI27" s="390" t="s">
        <v>186</v>
      </c>
      <c r="DJ27" s="383" t="s">
        <v>122</v>
      </c>
      <c r="DK27" s="383" t="s">
        <v>123</v>
      </c>
      <c r="DL27" s="388" t="s">
        <v>71</v>
      </c>
      <c r="DM27" s="388" t="s">
        <v>72</v>
      </c>
      <c r="DN27" s="388" t="s">
        <v>73</v>
      </c>
      <c r="DO27" s="373" t="s">
        <v>165</v>
      </c>
      <c r="DP27" s="388" t="s">
        <v>166</v>
      </c>
      <c r="DQ27" s="388" t="s">
        <v>172</v>
      </c>
      <c r="DR27" s="383" t="s">
        <v>75</v>
      </c>
      <c r="DS27" s="383" t="s">
        <v>76</v>
      </c>
      <c r="DT27" s="383" t="s">
        <v>112</v>
      </c>
      <c r="DU27" s="383" t="s">
        <v>154</v>
      </c>
      <c r="DV27" s="391" t="s">
        <v>68</v>
      </c>
      <c r="DW27" s="391" t="s">
        <v>61</v>
      </c>
      <c r="DX27" s="391" t="s">
        <v>62</v>
      </c>
      <c r="DY27" s="391" t="s">
        <v>107</v>
      </c>
      <c r="DZ27" s="391" t="s">
        <v>108</v>
      </c>
      <c r="EA27" s="391" t="s">
        <v>65</v>
      </c>
      <c r="EB27" s="391" t="s">
        <v>60</v>
      </c>
      <c r="EC27" s="391" t="s">
        <v>127</v>
      </c>
      <c r="ED27" s="391" t="s">
        <v>128</v>
      </c>
      <c r="EE27" s="395" t="s">
        <v>171</v>
      </c>
      <c r="EF27" s="391" t="s">
        <v>69</v>
      </c>
      <c r="EG27" s="391" t="s">
        <v>211</v>
      </c>
      <c r="EH27" s="397" t="s">
        <v>133</v>
      </c>
      <c r="EI27" s="397" t="s">
        <v>134</v>
      </c>
      <c r="EJ27" s="391" t="s">
        <v>130</v>
      </c>
      <c r="EK27" s="391" t="s">
        <v>129</v>
      </c>
      <c r="EL27" s="392" t="s">
        <v>157</v>
      </c>
      <c r="EM27" s="393" t="s">
        <v>131</v>
      </c>
      <c r="EN27" s="393" t="s">
        <v>140</v>
      </c>
      <c r="EO27" s="394" t="s">
        <v>135</v>
      </c>
      <c r="EP27" s="394" t="s">
        <v>136</v>
      </c>
      <c r="EQ27" s="202"/>
      <c r="ER27" s="202"/>
      <c r="ES27" s="202"/>
      <c r="ET27" s="202"/>
      <c r="EU27" s="202"/>
      <c r="EV27" s="202"/>
      <c r="EW27" s="391" t="s">
        <v>70</v>
      </c>
      <c r="EX27" s="394" t="s">
        <v>142</v>
      </c>
      <c r="EY27" s="394" t="s">
        <v>143</v>
      </c>
      <c r="EZ27" s="391" t="s">
        <v>74</v>
      </c>
      <c r="FA27" s="395" t="s">
        <v>145</v>
      </c>
      <c r="FB27" s="395" t="s">
        <v>148</v>
      </c>
      <c r="FC27" s="397" t="s">
        <v>146</v>
      </c>
      <c r="FD27" s="394" t="s">
        <v>147</v>
      </c>
      <c r="FE27" s="405" t="s">
        <v>149</v>
      </c>
      <c r="FF27" s="405" t="s">
        <v>132</v>
      </c>
      <c r="FG27" s="398" t="s">
        <v>150</v>
      </c>
      <c r="FH27" s="398" t="s">
        <v>151</v>
      </c>
      <c r="FI27" s="401" t="s">
        <v>153</v>
      </c>
      <c r="FJ27" s="403" t="s">
        <v>161</v>
      </c>
      <c r="FK27" s="403" t="s">
        <v>153</v>
      </c>
      <c r="FL27" s="403" t="s">
        <v>152</v>
      </c>
      <c r="FM27" s="398" t="s">
        <v>150</v>
      </c>
      <c r="FN27" s="398" t="s">
        <v>163</v>
      </c>
      <c r="FO27" s="391" t="s">
        <v>156</v>
      </c>
      <c r="FP27" s="394" t="s">
        <v>158</v>
      </c>
      <c r="FQ27" s="394" t="s">
        <v>143</v>
      </c>
      <c r="FR27" s="399" t="s">
        <v>138</v>
      </c>
      <c r="FS27" s="400" t="s">
        <v>137</v>
      </c>
      <c r="FT27" s="200" t="s">
        <v>121</v>
      </c>
      <c r="FU27" s="200" t="s">
        <v>120</v>
      </c>
      <c r="FV27" s="200" t="s">
        <v>120</v>
      </c>
    </row>
    <row r="28" spans="1:178" s="5" customFormat="1" ht="52.5" customHeight="1">
      <c r="A28" s="357"/>
      <c r="B28" s="351"/>
      <c r="C28" s="351"/>
      <c r="D28" s="351"/>
      <c r="E28" s="351"/>
      <c r="F28" s="359"/>
      <c r="G28" s="360"/>
      <c r="H28" s="187" t="s">
        <v>4</v>
      </c>
      <c r="I28" s="187" t="s">
        <v>5</v>
      </c>
      <c r="J28" s="187" t="s">
        <v>1</v>
      </c>
      <c r="K28" s="187" t="s">
        <v>2</v>
      </c>
      <c r="L28" s="352"/>
      <c r="M28" s="187" t="s">
        <v>4</v>
      </c>
      <c r="N28" s="187" t="s">
        <v>5</v>
      </c>
      <c r="O28" s="187" t="s">
        <v>1</v>
      </c>
      <c r="P28" s="187" t="s">
        <v>2</v>
      </c>
      <c r="Q28" s="352"/>
      <c r="R28" s="187" t="s">
        <v>4</v>
      </c>
      <c r="S28" s="187" t="s">
        <v>5</v>
      </c>
      <c r="T28" s="187" t="s">
        <v>1</v>
      </c>
      <c r="U28" s="187" t="s">
        <v>2</v>
      </c>
      <c r="V28" s="355"/>
      <c r="W28" s="356"/>
      <c r="X28" s="351"/>
      <c r="Y28" s="351"/>
      <c r="Z28" s="364"/>
      <c r="AA28" s="366"/>
      <c r="AB28" s="194" t="s">
        <v>124</v>
      </c>
      <c r="AC28" s="364" t="s">
        <v>51</v>
      </c>
      <c r="AD28" s="363"/>
      <c r="AE28" s="360"/>
      <c r="AF28" s="363"/>
      <c r="AG28" s="363"/>
      <c r="AH28" s="362"/>
      <c r="AI28" s="363"/>
      <c r="AJ28" s="363"/>
      <c r="AK28" s="367" t="s">
        <v>51</v>
      </c>
      <c r="AL28" s="369"/>
      <c r="AM28" s="362"/>
      <c r="AN28" s="363"/>
      <c r="AO28" s="363"/>
      <c r="AP28" s="363"/>
      <c r="AQ28" s="363"/>
      <c r="AR28" s="363"/>
      <c r="AS28" s="363"/>
      <c r="AT28" s="363"/>
      <c r="AU28" s="374"/>
      <c r="AV28" s="362"/>
      <c r="AW28" s="360"/>
      <c r="AX28" s="363"/>
      <c r="AY28" s="360"/>
      <c r="AZ28" s="370"/>
      <c r="BA28" s="372"/>
      <c r="BB28" s="372"/>
      <c r="BC28" s="372"/>
      <c r="BD28" s="372"/>
      <c r="BE28" s="379"/>
      <c r="BF28" s="372"/>
      <c r="BG28" s="372"/>
      <c r="BH28" s="375"/>
      <c r="BI28" s="375"/>
      <c r="BJ28" s="360"/>
      <c r="BK28" s="377"/>
      <c r="BL28" s="78"/>
      <c r="BM28" s="372"/>
      <c r="BN28" s="360"/>
      <c r="BO28" s="197"/>
      <c r="BP28" s="372"/>
      <c r="BQ28" s="372"/>
      <c r="BR28" s="384" t="s">
        <v>51</v>
      </c>
      <c r="BS28" s="384" t="s">
        <v>48</v>
      </c>
      <c r="BT28" s="384" t="s">
        <v>49</v>
      </c>
      <c r="BU28" s="385" t="s">
        <v>188</v>
      </c>
      <c r="BV28" s="385" t="s">
        <v>187</v>
      </c>
      <c r="BW28" s="384" t="s">
        <v>58</v>
      </c>
      <c r="BX28" s="387" t="s">
        <v>193</v>
      </c>
      <c r="BY28" s="387" t="s">
        <v>194</v>
      </c>
      <c r="BZ28" s="387" t="s">
        <v>195</v>
      </c>
      <c r="CA28" s="387" t="s">
        <v>196</v>
      </c>
      <c r="CB28" s="387" t="s">
        <v>197</v>
      </c>
      <c r="CC28" s="387" t="s">
        <v>198</v>
      </c>
      <c r="CD28" s="387" t="s">
        <v>199</v>
      </c>
      <c r="CE28" s="380"/>
      <c r="CF28" s="412"/>
      <c r="CG28" s="412"/>
      <c r="CH28" s="382"/>
      <c r="CI28" s="383"/>
      <c r="CJ28" s="389"/>
      <c r="CK28" s="389"/>
      <c r="CL28" s="389"/>
      <c r="CM28" s="389"/>
      <c r="CN28" s="113" t="s">
        <v>200</v>
      </c>
      <c r="CO28" s="406" t="s">
        <v>201</v>
      </c>
      <c r="CP28" s="406" t="s">
        <v>202</v>
      </c>
      <c r="CQ28" s="406" t="s">
        <v>203</v>
      </c>
      <c r="CR28" s="406" t="s">
        <v>204</v>
      </c>
      <c r="CS28" s="406" t="s">
        <v>205</v>
      </c>
      <c r="CT28" s="406" t="s">
        <v>206</v>
      </c>
      <c r="CU28" s="406" t="s">
        <v>207</v>
      </c>
      <c r="CV28" s="113" t="s">
        <v>200</v>
      </c>
      <c r="CW28" s="406" t="s">
        <v>201</v>
      </c>
      <c r="CX28" s="406" t="s">
        <v>202</v>
      </c>
      <c r="CY28" s="406" t="s">
        <v>203</v>
      </c>
      <c r="CZ28" s="406" t="s">
        <v>204</v>
      </c>
      <c r="DA28" s="406" t="s">
        <v>205</v>
      </c>
      <c r="DB28" s="406" t="s">
        <v>206</v>
      </c>
      <c r="DC28" s="406" t="s">
        <v>207</v>
      </c>
      <c r="DD28" s="389"/>
      <c r="DE28" s="389"/>
      <c r="DF28" s="383"/>
      <c r="DG28" s="389"/>
      <c r="DH28" s="390"/>
      <c r="DI28" s="390"/>
      <c r="DJ28" s="383"/>
      <c r="DK28" s="383"/>
      <c r="DL28" s="389"/>
      <c r="DM28" s="389"/>
      <c r="DN28" s="389"/>
      <c r="DO28" s="374"/>
      <c r="DP28" s="389"/>
      <c r="DQ28" s="389"/>
      <c r="DR28" s="383"/>
      <c r="DS28" s="383"/>
      <c r="DT28" s="383"/>
      <c r="DU28" s="383"/>
      <c r="DV28" s="391"/>
      <c r="DW28" s="391"/>
      <c r="DX28" s="391"/>
      <c r="DY28" s="391"/>
      <c r="DZ28" s="391"/>
      <c r="EA28" s="391"/>
      <c r="EB28" s="391"/>
      <c r="EC28" s="391"/>
      <c r="ED28" s="391"/>
      <c r="EE28" s="396"/>
      <c r="EF28" s="391"/>
      <c r="EG28" s="391"/>
      <c r="EH28" s="397"/>
      <c r="EI28" s="397"/>
      <c r="EJ28" s="391"/>
      <c r="EK28" s="391"/>
      <c r="EL28" s="392"/>
      <c r="EM28" s="393"/>
      <c r="EN28" s="393"/>
      <c r="EO28" s="394"/>
      <c r="EP28" s="394"/>
      <c r="EQ28" s="202"/>
      <c r="ER28" s="202"/>
      <c r="ES28" s="202"/>
      <c r="ET28" s="202"/>
      <c r="EU28" s="202"/>
      <c r="EV28" s="202"/>
      <c r="EW28" s="391"/>
      <c r="EX28" s="394"/>
      <c r="EY28" s="394"/>
      <c r="EZ28" s="391"/>
      <c r="FA28" s="396"/>
      <c r="FB28" s="396"/>
      <c r="FC28" s="397"/>
      <c r="FD28" s="394"/>
      <c r="FE28" s="405"/>
      <c r="FF28" s="405"/>
      <c r="FG28" s="398"/>
      <c r="FH28" s="398"/>
      <c r="FI28" s="402"/>
      <c r="FJ28" s="404"/>
      <c r="FK28" s="404"/>
      <c r="FL28" s="404"/>
      <c r="FM28" s="398"/>
      <c r="FN28" s="398"/>
      <c r="FO28" s="391"/>
      <c r="FP28" s="394"/>
      <c r="FQ28" s="394"/>
      <c r="FR28" s="399"/>
      <c r="FS28" s="400"/>
      <c r="FT28" s="186" t="s">
        <v>119</v>
      </c>
      <c r="FU28" s="186" t="s">
        <v>119</v>
      </c>
      <c r="FV28" s="186" t="s">
        <v>119</v>
      </c>
    </row>
    <row r="29" spans="1:178" s="5" customFormat="1" ht="15.75" customHeight="1">
      <c r="A29" s="357"/>
      <c r="B29" s="186" t="s">
        <v>10</v>
      </c>
      <c r="C29" s="186" t="s">
        <v>11</v>
      </c>
      <c r="D29" s="186" t="s">
        <v>11</v>
      </c>
      <c r="E29" s="186" t="s">
        <v>177</v>
      </c>
      <c r="F29" s="186" t="s">
        <v>178</v>
      </c>
      <c r="G29" s="360"/>
      <c r="H29" s="186" t="s">
        <v>10</v>
      </c>
      <c r="I29" s="186" t="s">
        <v>10</v>
      </c>
      <c r="J29" s="186" t="s">
        <v>10</v>
      </c>
      <c r="K29" s="186" t="s">
        <v>10</v>
      </c>
      <c r="L29" s="186" t="s">
        <v>11</v>
      </c>
      <c r="M29" s="186" t="s">
        <v>10</v>
      </c>
      <c r="N29" s="186" t="s">
        <v>10</v>
      </c>
      <c r="O29" s="186" t="s">
        <v>10</v>
      </c>
      <c r="P29" s="186" t="s">
        <v>10</v>
      </c>
      <c r="Q29" s="186" t="s">
        <v>11</v>
      </c>
      <c r="R29" s="186" t="s">
        <v>10</v>
      </c>
      <c r="S29" s="186" t="s">
        <v>10</v>
      </c>
      <c r="T29" s="186" t="s">
        <v>10</v>
      </c>
      <c r="U29" s="186" t="s">
        <v>10</v>
      </c>
      <c r="V29" s="186" t="s">
        <v>11</v>
      </c>
      <c r="W29" s="186"/>
      <c r="X29" s="186" t="s">
        <v>11</v>
      </c>
      <c r="Y29" s="186" t="s">
        <v>10</v>
      </c>
      <c r="Z29" s="192" t="s">
        <v>15</v>
      </c>
      <c r="AA29" s="194"/>
      <c r="AB29" s="194" t="s">
        <v>17</v>
      </c>
      <c r="AC29" s="364"/>
      <c r="AD29" s="191" t="s">
        <v>10</v>
      </c>
      <c r="AE29" s="360"/>
      <c r="AF29" s="191" t="s">
        <v>30</v>
      </c>
      <c r="AG29" s="191" t="s">
        <v>31</v>
      </c>
      <c r="AH29" s="191"/>
      <c r="AI29" s="191" t="s">
        <v>10</v>
      </c>
      <c r="AJ29" s="191" t="s">
        <v>10</v>
      </c>
      <c r="AK29" s="368"/>
      <c r="AL29" s="119" t="s">
        <v>17</v>
      </c>
      <c r="AM29" s="191" t="s">
        <v>10</v>
      </c>
      <c r="AN29" s="363"/>
      <c r="AO29" s="363"/>
      <c r="AP29" s="191" t="s">
        <v>10</v>
      </c>
      <c r="AQ29" s="191"/>
      <c r="AR29" s="191" t="s">
        <v>10</v>
      </c>
      <c r="AS29" s="191" t="s">
        <v>10</v>
      </c>
      <c r="AT29" s="191" t="s">
        <v>10</v>
      </c>
      <c r="AU29" s="204"/>
      <c r="AV29" s="191" t="s">
        <v>10</v>
      </c>
      <c r="AW29" s="360"/>
      <c r="AX29" s="191" t="s">
        <v>10</v>
      </c>
      <c r="AY29" s="360"/>
      <c r="AZ29" s="195" t="s">
        <v>33</v>
      </c>
      <c r="BA29" s="195" t="s">
        <v>10</v>
      </c>
      <c r="BB29" s="195" t="s">
        <v>33</v>
      </c>
      <c r="BC29" s="195" t="s">
        <v>46</v>
      </c>
      <c r="BD29" s="195" t="s">
        <v>33</v>
      </c>
      <c r="BE29" s="380"/>
      <c r="BF29" s="195" t="s">
        <v>10</v>
      </c>
      <c r="BG29" s="195" t="s">
        <v>10</v>
      </c>
      <c r="BH29" s="195" t="s">
        <v>33</v>
      </c>
      <c r="BI29" s="195" t="s">
        <v>33</v>
      </c>
      <c r="BJ29" s="360"/>
      <c r="BK29" s="79" t="s">
        <v>184</v>
      </c>
      <c r="BL29" s="79" t="s">
        <v>10</v>
      </c>
      <c r="BM29" s="195" t="s">
        <v>33</v>
      </c>
      <c r="BN29" s="360"/>
      <c r="BO29" s="198"/>
      <c r="BP29" s="198" t="s">
        <v>10</v>
      </c>
      <c r="BQ29" s="198" t="s">
        <v>10</v>
      </c>
      <c r="BR29" s="384"/>
      <c r="BS29" s="384"/>
      <c r="BT29" s="384"/>
      <c r="BU29" s="386"/>
      <c r="BV29" s="386"/>
      <c r="BW29" s="384"/>
      <c r="BX29" s="387"/>
      <c r="BY29" s="387"/>
      <c r="BZ29" s="387"/>
      <c r="CA29" s="387"/>
      <c r="CB29" s="387"/>
      <c r="CC29" s="387"/>
      <c r="CD29" s="387"/>
      <c r="CE29" s="110" t="s">
        <v>191</v>
      </c>
      <c r="CF29" s="413"/>
      <c r="CG29" s="413"/>
      <c r="CH29" s="70"/>
      <c r="CI29" s="199" t="s">
        <v>10</v>
      </c>
      <c r="CJ29" s="199" t="s">
        <v>10</v>
      </c>
      <c r="CK29" s="199" t="s">
        <v>10</v>
      </c>
      <c r="CL29" s="199" t="s">
        <v>10</v>
      </c>
      <c r="CM29" s="199" t="s">
        <v>55</v>
      </c>
      <c r="CN29" s="22" t="s">
        <v>55</v>
      </c>
      <c r="CO29" s="407"/>
      <c r="CP29" s="407"/>
      <c r="CQ29" s="407"/>
      <c r="CR29" s="407"/>
      <c r="CS29" s="407"/>
      <c r="CT29" s="407"/>
      <c r="CU29" s="407"/>
      <c r="CV29" s="22" t="s">
        <v>55</v>
      </c>
      <c r="CW29" s="407"/>
      <c r="CX29" s="407"/>
      <c r="CY29" s="407"/>
      <c r="CZ29" s="407"/>
      <c r="DA29" s="407"/>
      <c r="DB29" s="407"/>
      <c r="DC29" s="407"/>
      <c r="DD29" s="22" t="s">
        <v>55</v>
      </c>
      <c r="DE29" s="22" t="s">
        <v>55</v>
      </c>
      <c r="DF29" s="22" t="s">
        <v>55</v>
      </c>
      <c r="DG29" s="22" t="s">
        <v>55</v>
      </c>
      <c r="DH29" s="82" t="s">
        <v>55</v>
      </c>
      <c r="DI29" s="82" t="s">
        <v>55</v>
      </c>
      <c r="DJ29" s="22" t="s">
        <v>55</v>
      </c>
      <c r="DK29" s="22" t="s">
        <v>55</v>
      </c>
      <c r="DL29" s="22" t="s">
        <v>55</v>
      </c>
      <c r="DM29" s="22" t="s">
        <v>55</v>
      </c>
      <c r="DN29" s="22" t="s">
        <v>55</v>
      </c>
      <c r="DO29" s="22" t="s">
        <v>55</v>
      </c>
      <c r="DP29" s="22" t="s">
        <v>55</v>
      </c>
      <c r="DQ29" s="22" t="s">
        <v>55</v>
      </c>
      <c r="DR29" s="199" t="s">
        <v>17</v>
      </c>
      <c r="DS29" s="22" t="s">
        <v>17</v>
      </c>
      <c r="DT29" s="22" t="s">
        <v>55</v>
      </c>
      <c r="DU29" s="22" t="s">
        <v>55</v>
      </c>
      <c r="DV29" s="391"/>
      <c r="DW29" s="19" t="s">
        <v>10</v>
      </c>
      <c r="DX29" s="19" t="s">
        <v>10</v>
      </c>
      <c r="DY29" s="19" t="s">
        <v>10</v>
      </c>
      <c r="DZ29" s="19" t="s">
        <v>10</v>
      </c>
      <c r="EA29" s="201" t="s">
        <v>10</v>
      </c>
      <c r="EB29" s="201" t="s">
        <v>10</v>
      </c>
      <c r="EC29" s="191" t="s">
        <v>30</v>
      </c>
      <c r="ED29" s="191" t="s">
        <v>31</v>
      </c>
      <c r="EE29" s="201" t="s">
        <v>10</v>
      </c>
      <c r="EF29" s="201" t="s">
        <v>10</v>
      </c>
      <c r="EG29" s="201" t="s">
        <v>10</v>
      </c>
      <c r="EH29" s="202"/>
      <c r="EI29" s="202"/>
      <c r="EJ29" s="201" t="s">
        <v>10</v>
      </c>
      <c r="EK29" s="201" t="s">
        <v>10</v>
      </c>
      <c r="EL29" s="202" t="s">
        <v>10</v>
      </c>
      <c r="EM29" s="201"/>
      <c r="EN29" s="42"/>
      <c r="EO29" s="202" t="s">
        <v>55</v>
      </c>
      <c r="EP29" s="57"/>
      <c r="EQ29" s="57"/>
      <c r="ER29" s="57"/>
      <c r="ES29" s="57"/>
      <c r="ET29" s="57"/>
      <c r="EU29" s="57"/>
      <c r="EV29" s="57"/>
      <c r="EW29" s="201" t="s">
        <v>63</v>
      </c>
      <c r="EX29" s="202" t="s">
        <v>55</v>
      </c>
      <c r="EY29" s="42"/>
      <c r="EZ29" s="201" t="s">
        <v>63</v>
      </c>
      <c r="FA29" s="201"/>
      <c r="FB29" s="201"/>
      <c r="FC29" s="202" t="s">
        <v>55</v>
      </c>
      <c r="FD29" s="42"/>
      <c r="FE29" s="204"/>
      <c r="FF29" s="204"/>
      <c r="FG29" s="203" t="s">
        <v>55</v>
      </c>
      <c r="FH29" s="203"/>
      <c r="FI29" s="55"/>
      <c r="FJ29" s="203"/>
      <c r="FK29" s="203"/>
      <c r="FL29" s="203"/>
      <c r="FM29" s="203"/>
      <c r="FN29" s="203"/>
      <c r="FO29" s="201" t="s">
        <v>63</v>
      </c>
      <c r="FP29" s="202" t="s">
        <v>55</v>
      </c>
      <c r="FQ29" s="42"/>
      <c r="FR29" s="204"/>
      <c r="FS29" s="204"/>
      <c r="FT29" s="42"/>
      <c r="FU29" s="42"/>
      <c r="FV29" s="42"/>
    </row>
    <row r="30" spans="1:178" s="5" customFormat="1">
      <c r="A30" s="188"/>
      <c r="B30" s="186"/>
      <c r="C30" s="186"/>
      <c r="D30" s="186"/>
      <c r="E30" s="186"/>
      <c r="F30" s="186"/>
      <c r="G30" s="190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 t="str">
        <f>""</f>
        <v/>
      </c>
      <c r="X30" s="186"/>
      <c r="Y30" s="54"/>
      <c r="Z30" s="192">
        <v>330</v>
      </c>
      <c r="AA30" s="192">
        <v>0</v>
      </c>
      <c r="AB30" s="192"/>
      <c r="AC30" s="192">
        <v>2</v>
      </c>
      <c r="AD30" s="191">
        <v>1.1000000000000001</v>
      </c>
      <c r="AE30" s="190"/>
      <c r="AF30" s="191">
        <v>0</v>
      </c>
      <c r="AG30" s="191">
        <v>0</v>
      </c>
      <c r="AH30" s="191">
        <v>0</v>
      </c>
      <c r="AI30" s="191">
        <v>0.1</v>
      </c>
      <c r="AJ30" s="191">
        <v>0.3</v>
      </c>
      <c r="AK30" s="119">
        <v>2</v>
      </c>
      <c r="AL30" s="119"/>
      <c r="AM30" s="191"/>
      <c r="AN30" s="191"/>
      <c r="AO30" s="191"/>
      <c r="AP30" s="191"/>
      <c r="AQ30" s="191"/>
      <c r="AR30" s="191"/>
      <c r="AS30" s="36"/>
      <c r="AT30" s="36">
        <f>AU30/CI26</f>
        <v>1.6214918067560999</v>
      </c>
      <c r="AU30" s="37">
        <f>SUM(AU32:AU1048576)</f>
        <v>386.239348369303</v>
      </c>
      <c r="AV30" s="191"/>
      <c r="AW30" s="190"/>
      <c r="AX30" s="191"/>
      <c r="AY30" s="190"/>
      <c r="AZ30" s="195"/>
      <c r="BA30" s="195"/>
      <c r="BB30" s="195"/>
      <c r="BC30" s="195"/>
      <c r="BD30" s="195"/>
      <c r="BE30" s="190"/>
      <c r="BF30" s="195"/>
      <c r="BG30" s="195"/>
      <c r="BH30" s="195"/>
      <c r="BI30" s="195"/>
      <c r="BJ30" s="190"/>
      <c r="BK30" s="79"/>
      <c r="BL30" s="79"/>
      <c r="BM30" s="195"/>
      <c r="BN30" s="190"/>
      <c r="BO30" s="198"/>
      <c r="BP30" s="198"/>
      <c r="BQ30" s="198"/>
      <c r="BR30" s="200">
        <v>2</v>
      </c>
      <c r="BS30" s="200">
        <v>2</v>
      </c>
      <c r="BT30" s="200">
        <v>2</v>
      </c>
      <c r="BU30" s="200"/>
      <c r="BV30" s="200"/>
      <c r="BW30" s="200">
        <v>3</v>
      </c>
      <c r="BX30" s="111">
        <v>0.1</v>
      </c>
      <c r="BY30" s="111">
        <v>0.12</v>
      </c>
      <c r="BZ30" s="111">
        <v>0.15</v>
      </c>
      <c r="CA30" s="111">
        <v>0.17</v>
      </c>
      <c r="CB30" s="111">
        <v>0.19</v>
      </c>
      <c r="CC30" s="111">
        <v>0.22</v>
      </c>
      <c r="CD30" s="111">
        <v>0.05</v>
      </c>
      <c r="CE30" s="112" t="str">
        <f>IF(SUM(BX32:CD32)=1,"OK ("&amp;SUM(BX30:CD30)*100&amp;" %)","Chyba ( "&amp;SUM(BX32:CD32)*100&amp;"%)")</f>
        <v>OK (100 %)</v>
      </c>
      <c r="CF30" s="13" t="s">
        <v>10</v>
      </c>
      <c r="CG30" s="13" t="s">
        <v>10</v>
      </c>
      <c r="CH30" s="70"/>
      <c r="CI30" s="199"/>
      <c r="CJ30" s="199"/>
      <c r="CK30" s="199"/>
      <c r="CL30" s="199"/>
      <c r="CM30" s="199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82"/>
      <c r="DI30" s="82"/>
      <c r="DJ30" s="22"/>
      <c r="DK30" s="22"/>
      <c r="DL30" s="22"/>
      <c r="DM30" s="22"/>
      <c r="DN30" s="22"/>
      <c r="DO30" s="205"/>
      <c r="DP30" s="22"/>
      <c r="DQ30" s="22"/>
      <c r="DR30" s="199"/>
      <c r="DS30" s="22"/>
      <c r="DT30" s="22"/>
      <c r="DU30" s="22"/>
      <c r="DV30" s="201"/>
      <c r="DW30" s="19"/>
      <c r="DX30" s="19"/>
      <c r="DY30" s="63">
        <v>0.6</v>
      </c>
      <c r="DZ30" s="63">
        <v>0.6</v>
      </c>
      <c r="EA30" s="32">
        <v>0.6</v>
      </c>
      <c r="EB30" s="32">
        <v>0.6</v>
      </c>
      <c r="EC30" s="32">
        <v>0</v>
      </c>
      <c r="ED30" s="32">
        <v>0</v>
      </c>
      <c r="EE30" s="32">
        <v>0.2</v>
      </c>
      <c r="EF30" s="32">
        <v>0.1</v>
      </c>
      <c r="EG30" s="63">
        <v>0</v>
      </c>
      <c r="EH30" s="202"/>
      <c r="EI30" s="202"/>
      <c r="EJ30" s="201"/>
      <c r="EK30" s="201"/>
      <c r="EL30" s="202"/>
      <c r="EM30" s="201" t="s">
        <v>10</v>
      </c>
      <c r="EN30" s="201" t="s">
        <v>17</v>
      </c>
      <c r="EO30" s="201" t="s">
        <v>55</v>
      </c>
      <c r="EP30" s="201" t="s">
        <v>55</v>
      </c>
      <c r="EQ30" s="201"/>
      <c r="ER30" s="201"/>
      <c r="ES30" s="201"/>
      <c r="ET30" s="201"/>
      <c r="EU30" s="201"/>
      <c r="EV30" s="201"/>
      <c r="EW30" s="201" t="s">
        <v>17</v>
      </c>
      <c r="EX30" s="201" t="s">
        <v>55</v>
      </c>
      <c r="EY30" s="201" t="s">
        <v>55</v>
      </c>
      <c r="EZ30" s="201" t="s">
        <v>17</v>
      </c>
      <c r="FA30" s="201" t="s">
        <v>10</v>
      </c>
      <c r="FB30" s="201" t="s">
        <v>55</v>
      </c>
      <c r="FC30" s="201" t="s">
        <v>55</v>
      </c>
      <c r="FD30" s="201" t="s">
        <v>55</v>
      </c>
      <c r="FE30" s="204" t="s">
        <v>55</v>
      </c>
      <c r="FF30" s="204" t="s">
        <v>55</v>
      </c>
      <c r="FG30" s="204" t="s">
        <v>55</v>
      </c>
      <c r="FH30" s="204" t="s">
        <v>10</v>
      </c>
      <c r="FI30" s="55" t="s">
        <v>17</v>
      </c>
      <c r="FJ30" s="204" t="s">
        <v>10</v>
      </c>
      <c r="FK30" s="204" t="s">
        <v>17</v>
      </c>
      <c r="FL30" s="204" t="s">
        <v>55</v>
      </c>
      <c r="FM30" s="204"/>
      <c r="FN30" s="204" t="s">
        <v>55</v>
      </c>
      <c r="FO30" s="201" t="s">
        <v>17</v>
      </c>
      <c r="FP30" s="201" t="s">
        <v>55</v>
      </c>
      <c r="FQ30" s="201" t="s">
        <v>55</v>
      </c>
      <c r="FR30" s="204">
        <f>MAX(FR31:FR1048576)</f>
        <v>11</v>
      </c>
      <c r="FS30" s="204"/>
      <c r="FT30" s="32">
        <v>1.2</v>
      </c>
      <c r="FU30" s="32">
        <v>4</v>
      </c>
      <c r="FV30" s="32">
        <v>1</v>
      </c>
    </row>
    <row r="31" spans="1:178">
      <c r="A31" s="28">
        <v>1</v>
      </c>
      <c r="B31" s="33">
        <v>0</v>
      </c>
      <c r="C31" s="33">
        <v>375.5</v>
      </c>
      <c r="D31" s="33">
        <v>375.4</v>
      </c>
      <c r="E31" s="33"/>
      <c r="F31" s="33"/>
      <c r="G31" s="11" t="str">
        <f t="shared" ref="G31:G94" si="2">IF(B31="","",IF(Y31&lt;0,"Niveleta nad terénem",""))</f>
        <v/>
      </c>
      <c r="H31" s="3">
        <f>IF($B31="","",IF(C31="",H29,$B31))</f>
        <v>0</v>
      </c>
      <c r="I31" s="3">
        <f t="shared" ref="I31:I94" si="3">IF($B31="","",IF(C31="",I32,$B31))</f>
        <v>0</v>
      </c>
      <c r="J31" s="3">
        <f>IF($B31="","",IF(C31="",J29,C31))</f>
        <v>375.5</v>
      </c>
      <c r="K31" s="3">
        <f t="shared" ref="K31:K94" si="4">IF($B31="","",IF(C31="",K32,C31))</f>
        <v>375.5</v>
      </c>
      <c r="L31" s="2">
        <f t="shared" ref="L31:L94" si="5">IFERROR(IF($C31="",J31+((K31-J31)*(B31-H31)/(I31-H31)),$C31),"")</f>
        <v>375.5</v>
      </c>
      <c r="M31" s="3">
        <f>IF($B31="","",IF(D31="",M29,$B31))</f>
        <v>0</v>
      </c>
      <c r="N31" s="3">
        <f t="shared" ref="N31:N94" si="6">IF($B31="","",IF(D31="",N32,$B31))</f>
        <v>0</v>
      </c>
      <c r="O31" s="3">
        <f>IF($B31="","",IF(D31="",O29,D31))</f>
        <v>375.4</v>
      </c>
      <c r="P31" s="3">
        <f t="shared" ref="P31:P94" si="7">IF($B31="","",IF(D31="",P32,D31))</f>
        <v>375.4</v>
      </c>
      <c r="Q31" s="2">
        <f t="shared" ref="Q31:Q94" si="8">IFERROR(IF($D31="",O31+((P31-O31)*(B31-M31)/(N31-M31)),$D31),"")</f>
        <v>375.4</v>
      </c>
      <c r="R31" s="3">
        <f t="shared" ref="R31:R94" si="9">IF($B31="","",IF(E31="",R30,$B31))</f>
        <v>0</v>
      </c>
      <c r="S31" s="3" t="str">
        <f t="shared" ref="S31:S94" si="10">IF($B31="","",IF(E31="",S32,$B31))</f>
        <v/>
      </c>
      <c r="T31" s="3" t="str">
        <f>IF($B31="","",IF(E31="","",E31))</f>
        <v/>
      </c>
      <c r="U31" s="8" t="str">
        <f t="shared" ref="U31:U94" si="11">IF($B31="","",IF(E31="",U32,E31))</f>
        <v/>
      </c>
      <c r="V31" s="2" t="str">
        <f t="shared" ref="V31:V94" si="12">IFERROR(IF($E31="",IF(W31="","",T31+((U31-T31)*(B31-R31)/(S31-R31))),$E31),"")</f>
        <v/>
      </c>
      <c r="W31" s="2" t="str">
        <f t="shared" ref="W31:W94" si="13">IF($B31="","",IF(F31="",IF(W30="k","",W30),F31))</f>
        <v/>
      </c>
      <c r="X31" s="2">
        <f>IF(W31="",L31,V31)</f>
        <v>375.5</v>
      </c>
      <c r="Y31" s="2">
        <f t="shared" ref="Y31:Y94" si="14">IFERROR(L31-Q31,"")</f>
        <v>0.10000000000002274</v>
      </c>
      <c r="Z31" s="6" t="s">
        <v>21</v>
      </c>
      <c r="AA31" s="6" t="s">
        <v>21</v>
      </c>
      <c r="AB31" s="6" t="s">
        <v>21</v>
      </c>
      <c r="AC31" s="6" t="s">
        <v>21</v>
      </c>
      <c r="AD31" s="6" t="s">
        <v>21</v>
      </c>
      <c r="AE31" s="6" t="s">
        <v>21</v>
      </c>
      <c r="AF31" s="6" t="s">
        <v>21</v>
      </c>
      <c r="AG31" s="6" t="s">
        <v>21</v>
      </c>
      <c r="AH31" s="6" t="s">
        <v>21</v>
      </c>
      <c r="AI31" s="6" t="s">
        <v>21</v>
      </c>
      <c r="AJ31" s="6" t="s">
        <v>21</v>
      </c>
      <c r="AK31" s="6" t="s">
        <v>21</v>
      </c>
      <c r="AL31" s="6" t="s">
        <v>21</v>
      </c>
      <c r="AM31" s="6" t="s">
        <v>21</v>
      </c>
      <c r="AN31" s="6" t="s">
        <v>21</v>
      </c>
      <c r="AO31" s="6" t="s">
        <v>21</v>
      </c>
      <c r="AP31" s="6" t="s">
        <v>21</v>
      </c>
      <c r="AQ31" s="6" t="s">
        <v>21</v>
      </c>
      <c r="AR31" s="6" t="s">
        <v>21</v>
      </c>
      <c r="AS31" s="6" t="s">
        <v>21</v>
      </c>
      <c r="AT31" s="6" t="s">
        <v>21</v>
      </c>
      <c r="AU31" s="6" t="s">
        <v>21</v>
      </c>
      <c r="AV31" s="6" t="s">
        <v>21</v>
      </c>
      <c r="AW31" s="6" t="s">
        <v>21</v>
      </c>
      <c r="AX31" s="6" t="s">
        <v>21</v>
      </c>
      <c r="AY31" s="6" t="s">
        <v>21</v>
      </c>
      <c r="AZ31" s="6" t="s">
        <v>21</v>
      </c>
      <c r="BA31" s="6" t="s">
        <v>21</v>
      </c>
      <c r="BB31" s="6" t="s">
        <v>21</v>
      </c>
      <c r="BC31" s="6" t="s">
        <v>21</v>
      </c>
      <c r="BD31" s="6" t="s">
        <v>21</v>
      </c>
      <c r="BE31" s="6" t="s">
        <v>21</v>
      </c>
      <c r="BF31" s="6" t="s">
        <v>21</v>
      </c>
      <c r="BG31" s="6" t="s">
        <v>21</v>
      </c>
      <c r="BH31" s="6" t="s">
        <v>21</v>
      </c>
      <c r="BI31" s="6" t="s">
        <v>21</v>
      </c>
      <c r="BJ31" s="6" t="s">
        <v>21</v>
      </c>
      <c r="BK31" s="6" t="s">
        <v>21</v>
      </c>
      <c r="BL31" s="6" t="s">
        <v>21</v>
      </c>
      <c r="BM31" s="6" t="s">
        <v>21</v>
      </c>
      <c r="BO31" s="6" t="s">
        <v>21</v>
      </c>
      <c r="BP31" s="6" t="s">
        <v>21</v>
      </c>
      <c r="BQ31" s="6" t="s">
        <v>21</v>
      </c>
      <c r="BR31" s="6" t="s">
        <v>21</v>
      </c>
      <c r="BS31" s="6" t="s">
        <v>21</v>
      </c>
      <c r="BT31" s="6" t="s">
        <v>21</v>
      </c>
      <c r="BU31" s="6" t="s">
        <v>21</v>
      </c>
      <c r="BV31" s="6" t="s">
        <v>21</v>
      </c>
      <c r="BW31" s="6" t="s">
        <v>21</v>
      </c>
      <c r="BX31" s="6" t="s">
        <v>21</v>
      </c>
      <c r="BY31" s="6" t="s">
        <v>21</v>
      </c>
      <c r="BZ31" s="6" t="s">
        <v>21</v>
      </c>
      <c r="CA31" s="6" t="s">
        <v>21</v>
      </c>
      <c r="CB31" s="6" t="s">
        <v>21</v>
      </c>
      <c r="CC31" s="6" t="s">
        <v>21</v>
      </c>
      <c r="CD31" s="6" t="s">
        <v>21</v>
      </c>
      <c r="CE31" s="6" t="s">
        <v>21</v>
      </c>
      <c r="CF31" s="6" t="s">
        <v>21</v>
      </c>
      <c r="CG31" s="6" t="s">
        <v>21</v>
      </c>
      <c r="CH31" s="71" t="s">
        <v>21</v>
      </c>
      <c r="CI31" s="6" t="s">
        <v>21</v>
      </c>
      <c r="CJ31" s="6" t="s">
        <v>21</v>
      </c>
      <c r="CK31" s="6" t="s">
        <v>21</v>
      </c>
      <c r="CL31" s="6" t="s">
        <v>21</v>
      </c>
      <c r="CM31" s="6" t="s">
        <v>21</v>
      </c>
      <c r="CN31" s="6" t="s">
        <v>21</v>
      </c>
      <c r="CO31" s="6" t="s">
        <v>21</v>
      </c>
      <c r="CP31" s="6" t="s">
        <v>21</v>
      </c>
      <c r="CQ31" s="6" t="s">
        <v>21</v>
      </c>
      <c r="CR31" s="6" t="s">
        <v>21</v>
      </c>
      <c r="CS31" s="6" t="s">
        <v>21</v>
      </c>
      <c r="CT31" s="6" t="s">
        <v>21</v>
      </c>
      <c r="CU31" s="6" t="s">
        <v>21</v>
      </c>
      <c r="CV31" s="6" t="s">
        <v>21</v>
      </c>
      <c r="CW31" s="6" t="s">
        <v>21</v>
      </c>
      <c r="CX31" s="6" t="s">
        <v>21</v>
      </c>
      <c r="CY31" s="6" t="s">
        <v>21</v>
      </c>
      <c r="CZ31" s="6" t="s">
        <v>21</v>
      </c>
      <c r="DA31" s="6" t="s">
        <v>21</v>
      </c>
      <c r="DB31" s="6" t="s">
        <v>21</v>
      </c>
      <c r="DC31" s="6" t="s">
        <v>21</v>
      </c>
      <c r="DD31" s="6" t="s">
        <v>21</v>
      </c>
      <c r="DE31" s="6" t="s">
        <v>21</v>
      </c>
      <c r="DF31" s="6" t="s">
        <v>21</v>
      </c>
      <c r="DG31" s="6" t="s">
        <v>21</v>
      </c>
      <c r="DH31" s="6" t="s">
        <v>21</v>
      </c>
      <c r="DI31" s="6" t="s">
        <v>21</v>
      </c>
      <c r="DJ31" s="6" t="s">
        <v>21</v>
      </c>
      <c r="DK31" s="6" t="s">
        <v>21</v>
      </c>
      <c r="DL31" s="6" t="s">
        <v>21</v>
      </c>
      <c r="DM31" s="6" t="s">
        <v>21</v>
      </c>
      <c r="DN31" s="6" t="s">
        <v>21</v>
      </c>
      <c r="DO31" s="66" t="s">
        <v>21</v>
      </c>
      <c r="DP31" s="6" t="s">
        <v>21</v>
      </c>
      <c r="DQ31" s="6" t="s">
        <v>21</v>
      </c>
      <c r="DR31" s="6" t="s">
        <v>21</v>
      </c>
      <c r="DS31" s="6" t="s">
        <v>21</v>
      </c>
      <c r="DT31" s="6" t="s">
        <v>21</v>
      </c>
      <c r="DU31" s="6" t="s">
        <v>21</v>
      </c>
      <c r="DV31" s="31" t="s">
        <v>212</v>
      </c>
      <c r="DW31" s="18"/>
      <c r="DX31" s="18"/>
      <c r="DY31" s="47" t="str">
        <f t="shared" ref="DY31:EG46" si="15">IF($DW31="","",DY$30)</f>
        <v/>
      </c>
      <c r="DZ31" s="47" t="str">
        <f t="shared" si="15"/>
        <v/>
      </c>
      <c r="EA31" s="47" t="str">
        <f t="shared" si="15"/>
        <v/>
      </c>
      <c r="EB31" s="47" t="str">
        <f t="shared" si="15"/>
        <v/>
      </c>
      <c r="EC31" s="49" t="str">
        <f t="shared" si="15"/>
        <v/>
      </c>
      <c r="ED31" s="49" t="str">
        <f t="shared" si="15"/>
        <v/>
      </c>
      <c r="EE31" s="47" t="str">
        <f t="shared" si="15"/>
        <v/>
      </c>
      <c r="EF31" s="47" t="str">
        <f t="shared" si="15"/>
        <v/>
      </c>
      <c r="EG31" s="47" t="str">
        <f t="shared" si="15"/>
        <v/>
      </c>
      <c r="EH31" s="6">
        <f t="shared" ref="EH31:EH94" si="16">IF(DW31="",0,DW31/2+DY31)</f>
        <v>0</v>
      </c>
      <c r="EI31" s="6">
        <f t="shared" ref="EI31:EI94" si="17">IF(DW31="",0,DW31/2+DZ31)</f>
        <v>0</v>
      </c>
      <c r="EJ31" s="2" t="str">
        <f t="shared" ref="EJ31:EJ94" si="18">IF(DW31="","",DW31+DY31+DZ31)</f>
        <v/>
      </c>
      <c r="EK31" s="2" t="str">
        <f t="shared" ref="EK31:EK94" si="19">IF(DW31="","",IF(DX31&lt;&gt;0,DX31+EA31+EB31,DW31+EA31+EB31))</f>
        <v/>
      </c>
      <c r="EL31" s="2" t="str">
        <f t="shared" ref="EL31:EL35" si="20">IF(DW31="","",Y31+EG31+IF(A32=$A$32,AI32+AA32/1000,AI31+AA31/1000))</f>
        <v/>
      </c>
      <c r="EM31" s="2" t="str">
        <f t="shared" ref="EM31:EM94" si="21">IF($DW31="","",EL31-IF(A31=$A$31,AR32,AR31)+EF31)</f>
        <v/>
      </c>
      <c r="EN31" s="2" t="str">
        <f t="shared" ref="EN31:EN94" si="22">IF(DW31="","",EM31*EK31+EM31*EM31*(EC31/2+ED31/2))</f>
        <v/>
      </c>
      <c r="EO31" s="2">
        <f t="shared" ref="EO31:EO94" si="23">IF(DW31="",0,(EJ31)*EN31)</f>
        <v>0</v>
      </c>
      <c r="EP31" s="58" t="s">
        <v>21</v>
      </c>
      <c r="EQ31" s="58"/>
      <c r="ER31" s="58"/>
      <c r="ES31" s="58"/>
      <c r="ET31" s="58"/>
      <c r="EU31" s="58"/>
      <c r="EV31" s="58"/>
      <c r="EW31" s="2">
        <f t="shared" ref="EW31:EW94" si="24">IF(DW31="",0,EJ31*(EA31+EB31+IF(DX31&lt;&gt;0,DX31,DW31)))</f>
        <v>0</v>
      </c>
      <c r="EX31" s="2">
        <f t="shared" ref="EX31:EX94" si="25">IF(DW31="",0,EW31*$EF31)</f>
        <v>0</v>
      </c>
      <c r="EY31" s="58" t="s">
        <v>21</v>
      </c>
      <c r="EZ31" s="2">
        <f t="shared" ref="EZ31:EZ94" si="26">IF(DW31="",0,IF(DX31&lt;&gt;0,DX31*DW31,PI()*DW31*DW31/4))</f>
        <v>0</v>
      </c>
      <c r="FA31" s="2">
        <f t="shared" ref="FA31:FA94" si="27">IF($DW31="",0,EL31-IF(A31=$A$31,AR32,AR31)+(EE31-EF31))</f>
        <v>0</v>
      </c>
      <c r="FB31" s="59"/>
      <c r="FC31" s="2">
        <f t="shared" ref="FC31:FC94" si="28">IF($DW31="",0,IF(FB31="",EZ31*($EF31+FA31),FB31))</f>
        <v>0</v>
      </c>
      <c r="FD31" s="58" t="s">
        <v>21</v>
      </c>
      <c r="FE31" s="3">
        <f>EO31</f>
        <v>0</v>
      </c>
      <c r="FF31" s="3">
        <f>FC31</f>
        <v>0</v>
      </c>
      <c r="FG31" s="3">
        <f>EX31</f>
        <v>0</v>
      </c>
      <c r="FH31" s="3">
        <f t="shared" ref="FH31:FH94" si="29">IF(DW31="",0,IF(FS31=1,DY31,DY31+DZ31))</f>
        <v>0</v>
      </c>
      <c r="FI31" s="67">
        <f t="shared" ref="FI31:FI94" si="30">IF(DW31="",0,IF(A31=$A$31,BI32,BI31))</f>
        <v>0</v>
      </c>
      <c r="FJ31" s="3">
        <f t="shared" ref="FJ31:FJ94" si="31">IF($DW31="",0,Y31+IF(A31=$A$31,AI32+AA32/1000-AR32,AI31+AA31/1000-AR31))</f>
        <v>0</v>
      </c>
      <c r="FK31" s="3">
        <f t="shared" ref="FK31:FK94" si="32">IFERROR(FJ31*AD32+FJ31*FJ31*(AF32/2+AG32/2),0)</f>
        <v>0</v>
      </c>
      <c r="FL31" s="3">
        <f>FK31*FH31</f>
        <v>0</v>
      </c>
      <c r="FM31" s="3">
        <f>FE31-FF31-FG31-FL31</f>
        <v>0</v>
      </c>
      <c r="FN31" s="68" t="s">
        <v>21</v>
      </c>
      <c r="FO31" s="2">
        <f t="shared" ref="FO31:FO94" si="33">IF(DW31="",0,(EL31+EE31)*(EC31+ED31)+EK31)</f>
        <v>0</v>
      </c>
      <c r="FP31" s="2">
        <f t="shared" ref="FP31:FP94" si="34">IF(DW31="",0,FO31*EJ31)</f>
        <v>0</v>
      </c>
      <c r="FQ31" s="58" t="s">
        <v>21</v>
      </c>
      <c r="FR31" s="6">
        <f>IF(A31=$A$31,1,IF(DW31="","",COUNTA($DW$31:DW31)+1))</f>
        <v>1</v>
      </c>
      <c r="FS31" s="6" t="str">
        <f t="shared" ref="FS31:FS94" si="35">IF(DW31="","",IF(FR31=1,1,IF(FR31=$FR$30,3,2)))</f>
        <v/>
      </c>
      <c r="FT31" s="6" t="s">
        <v>21</v>
      </c>
      <c r="FU31" s="6" t="s">
        <v>21</v>
      </c>
      <c r="FV31" s="6" t="s">
        <v>21</v>
      </c>
    </row>
    <row r="32" spans="1:178" s="26" customFormat="1">
      <c r="A32" s="29">
        <f t="shared" ref="A32:A95" si="36">IFERROR(IF(B32="","",IF(B32&gt;B31,A31+1,"Chyba staničení")),"----")</f>
        <v>2</v>
      </c>
      <c r="B32" s="33">
        <v>0.58499999999999996</v>
      </c>
      <c r="C32" s="33">
        <v>375.94</v>
      </c>
      <c r="D32" s="33">
        <v>375.40292360534727</v>
      </c>
      <c r="E32" s="33"/>
      <c r="F32" s="33"/>
      <c r="G32" s="11" t="str">
        <f t="shared" si="2"/>
        <v/>
      </c>
      <c r="H32" s="8">
        <f t="shared" ref="H32:H95" si="37">IF($B32="","",IF(C32="",H31,$B32))</f>
        <v>0.58499999999999996</v>
      </c>
      <c r="I32" s="8">
        <f t="shared" si="3"/>
        <v>0.58499999999999996</v>
      </c>
      <c r="J32" s="8">
        <f t="shared" ref="J32:J95" si="38">IF($B32="","",IF(C32="",J31,C32))</f>
        <v>375.94</v>
      </c>
      <c r="K32" s="8">
        <f t="shared" si="4"/>
        <v>375.94</v>
      </c>
      <c r="L32" s="2">
        <f t="shared" si="5"/>
        <v>375.94</v>
      </c>
      <c r="M32" s="8">
        <f t="shared" ref="M32:M95" si="39">IF($B32="","",IF(D32="",M31,$B32))</f>
        <v>0.58499999999999996</v>
      </c>
      <c r="N32" s="8">
        <f t="shared" si="6"/>
        <v>0.58499999999999996</v>
      </c>
      <c r="O32" s="8">
        <f t="shared" ref="O32:O95" si="40">IF($B32="","",IF(D32="",O31,D32))</f>
        <v>375.40292360534727</v>
      </c>
      <c r="P32" s="8">
        <f t="shared" si="7"/>
        <v>375.40292360534727</v>
      </c>
      <c r="Q32" s="2">
        <f t="shared" si="8"/>
        <v>375.40292360534727</v>
      </c>
      <c r="R32" s="3">
        <f t="shared" si="9"/>
        <v>0</v>
      </c>
      <c r="S32" s="3" t="str">
        <f t="shared" si="10"/>
        <v/>
      </c>
      <c r="T32" s="3" t="str">
        <f t="shared" ref="T32:T95" si="41">IF($B32="","",IF(E32="",T31,E32))</f>
        <v/>
      </c>
      <c r="U32" s="8" t="str">
        <f t="shared" si="11"/>
        <v/>
      </c>
      <c r="V32" s="2" t="str">
        <f t="shared" si="12"/>
        <v/>
      </c>
      <c r="W32" s="2" t="str">
        <f t="shared" si="13"/>
        <v/>
      </c>
      <c r="X32" s="2">
        <f>IF(W32="",L32,V32)</f>
        <v>375.94</v>
      </c>
      <c r="Y32" s="2">
        <f t="shared" si="14"/>
        <v>0.53707639465272905</v>
      </c>
      <c r="Z32" s="46">
        <f t="shared" ref="Z32:Z77" si="42">IF(A32="","",$Z$30)</f>
        <v>330</v>
      </c>
      <c r="AA32" s="46">
        <f t="shared" ref="AA32:AA95" si="43">IF(A32="","",$AA$30)</f>
        <v>0</v>
      </c>
      <c r="AB32" s="47"/>
      <c r="AC32" s="46">
        <f t="shared" ref="AC32:AC95" si="44">IF($A32="","",AC$30)</f>
        <v>2</v>
      </c>
      <c r="AD32" s="47">
        <v>0.9</v>
      </c>
      <c r="AE32" s="48" t="str">
        <f t="shared" ref="AE32:AE95" si="45">IF(B32="","",IF(Z32/1000&lt;AD32,"","Šířka výkopu menší než průměr potrubí"))</f>
        <v/>
      </c>
      <c r="AF32" s="49">
        <f t="shared" ref="AF32:AK47" si="46">IF($A32="","",AF$30)</f>
        <v>0</v>
      </c>
      <c r="AG32" s="49">
        <f t="shared" si="46"/>
        <v>0</v>
      </c>
      <c r="AH32" s="49">
        <f t="shared" si="46"/>
        <v>0</v>
      </c>
      <c r="AI32" s="47">
        <f t="shared" si="46"/>
        <v>0.1</v>
      </c>
      <c r="AJ32" s="47">
        <f t="shared" si="46"/>
        <v>0.3</v>
      </c>
      <c r="AK32" s="46">
        <v>2</v>
      </c>
      <c r="AL32" s="47"/>
      <c r="AM32" s="53">
        <f t="shared" ref="AM32:AM95" si="47">IF(B32="","",Z32/1000+AJ32)</f>
        <v>0.63</v>
      </c>
      <c r="AN32" s="50" t="str">
        <f t="shared" ref="AN32:AN95" si="48">IF(B32="","",CONCATENATE(B31," - ",B32))</f>
        <v>0 - 0,585</v>
      </c>
      <c r="AO32" s="53" t="s">
        <v>93</v>
      </c>
      <c r="AP32" s="52">
        <f t="shared" ref="AP32:AP95" si="49">IF(A32="","",CHOOSE(BR32,0,CI32))</f>
        <v>0.58499999999999996</v>
      </c>
      <c r="AQ32" s="52">
        <f t="shared" ref="AQ32:AQ95" si="50">IF(A32="","",CHOOSE(BR32,0,CHOOSE(BS32,0,AP32)))</f>
        <v>0.58499999999999996</v>
      </c>
      <c r="AR32" s="47">
        <f t="shared" ref="AR32:AR95" si="51">IFERROR(LOOKUP(AO32,$AO$3:$AO$24,AR$3:AR$24),0)</f>
        <v>0.2</v>
      </c>
      <c r="AS32" s="53">
        <f t="shared" ref="AS32:AS95" si="52">IF(B32="","",AVERAGE(Y31:Y32))</f>
        <v>0.31853819732637589</v>
      </c>
      <c r="AT32" s="52">
        <f t="shared" ref="AT32:AT95" si="53">IFERROR(AS32+AI32+AH32+AA32/1000,"")</f>
        <v>0.41853819732637587</v>
      </c>
      <c r="AU32" s="9">
        <f t="shared" ref="AU32:AU95" si="54">IFERROR(AT32*CI32,"")</f>
        <v>0.24484484543592988</v>
      </c>
      <c r="AV32" s="9">
        <f t="shared" ref="AV32:AV95" si="55">IFERROR(AM32+AI32,"")</f>
        <v>0.73</v>
      </c>
      <c r="AW32" s="12" t="str">
        <f t="shared" ref="AW32:AW95" si="56">IF(B32="","",IF(AV32&lt;AX32,"","Malé krytí- nutno zmenšit výšku obsypu "))</f>
        <v xml:space="preserve">Malé krytí- nutno zmenšit výšku obsypu </v>
      </c>
      <c r="AX32" s="9">
        <f t="shared" ref="AX32:AX95" si="57">IFERROR(AT32-AR32,"")</f>
        <v>0.21853819732637586</v>
      </c>
      <c r="AY32" s="12" t="str">
        <f t="shared" ref="AY32:AY95" si="58">IF(D32="","",IF(AX32&gt;=0,"","Hloubka výkopu bez povrchu je záporná. Výška odstranění povrchu je vyšší než hloubka výkopu"))</f>
        <v/>
      </c>
      <c r="AZ32" s="10">
        <f t="shared" ref="AZ32:AZ95" si="59">IF(B32="","",CHOOSE(AC32,0,IF(AB32="",PI()*Z32*Z32/4000000,AB32)))</f>
        <v>8.5529859993982119E-2</v>
      </c>
      <c r="BA32" s="10">
        <f t="shared" ref="BA32:BA95" si="60">IF(B32="","",(AI32+AH32)*(AF32+AG32)+AD32)</f>
        <v>0.9</v>
      </c>
      <c r="BB32" s="10">
        <f t="shared" ref="BB32:BB95" si="61">IF(B32="","",AI32*AD32+AI32*AI32*(AF32/2+AG32/2))</f>
        <v>9.0000000000000011E-2</v>
      </c>
      <c r="BC32" s="10">
        <f t="shared" ref="BC32:BC95" si="62">IF(B32="","",AM32*BA32+AM32*AM32*(AF32/2+AG32/2))</f>
        <v>0.56700000000000006</v>
      </c>
      <c r="BD32" s="10">
        <f t="shared" ref="BD32:BD95" si="63">IF(B32="","",AM32*BA32+AM32*AM32*(AF32/2+AG32/2)-AZ32)</f>
        <v>0.48147014000601795</v>
      </c>
      <c r="BE32" s="12" t="str">
        <f t="shared" ref="BE32:BE95" si="64">IF(B32="","",IF(BD32&gt;=0,"","Plocha obsypu je záporná. Celková výška zásypu je pravděpodobně menší než výška potrubí. Dále je uvažováno s hodnotou 0"))</f>
        <v/>
      </c>
      <c r="BF32" s="9">
        <f t="shared" ref="BF32:BF95" si="65">IF(B32="","",(AM32+AI32+AH32)*(AF32+AG32)+AD32)</f>
        <v>0.9</v>
      </c>
      <c r="BG32" s="9">
        <f t="shared" ref="BG32:BG95" si="66">IF(B32="","",AT32*(AF32+AG32)+AD32)</f>
        <v>0.9</v>
      </c>
      <c r="BH32" s="7">
        <f t="shared" ref="BH32:BH95" si="67">IF(B32="","",BG32*AR32)</f>
        <v>0.18000000000000002</v>
      </c>
      <c r="BI32" s="7">
        <f t="shared" ref="BI32:BI95" si="68">IF(B32="","",AX32*AD32+AX32*AX32*(AF32/2+AG32/2))</f>
        <v>0.19668437759373827</v>
      </c>
      <c r="BJ32" s="12" t="str">
        <f t="shared" ref="BJ32:BJ95" si="69">IF(B32="","",IF(BI32&gt;=0,"","Plocha výkopu bez povrchů je záporná. Výška odstranění povrchu je větší než hloubka výkopu. Dále je uvažováno s hodnotou 0"))</f>
        <v/>
      </c>
      <c r="BK32" s="80">
        <f t="shared" ref="BK32:BK95" si="70">IF(B32="","",IF(BL32&lt;0,-(ABS(BL32)*BG32+BL32*BL32*(AF32/2+AG32/2)),BL32*BG32))</f>
        <v>0</v>
      </c>
      <c r="BL32" s="7">
        <f t="shared" ref="BL32:BL95" si="71">IF(B32="","",X31-L31)</f>
        <v>0</v>
      </c>
      <c r="BM32" s="7">
        <f>IF(B32="","",BI32-CHOOSE(AK32,IF(AL32="",BB32+BC32,AL32+AZ32),BB32+BC32))</f>
        <v>-0.46031562240626178</v>
      </c>
      <c r="BN32" s="12" t="str">
        <f t="shared" ref="BN32:BN95" si="72">IF(B32="","",IF(BM32&gt;=0,"","Plocha zpětného zásypu je záporná. Vrch obsypu nebo potrubí zasahuje do úpravy povrchu z důvodu malého krytí. Dále je uvažováno s hodnotou 0"))</f>
        <v>Plocha zpětného zásypu je záporná. Vrch obsypu nebo potrubí zasahuje do úpravy povrchu z důvodu malého krytí. Dále je uvažováno s hodnotou 0</v>
      </c>
      <c r="BO32" s="9">
        <f t="shared" ref="BO32:BO95" si="73">IF(B32="","",BI32)</f>
        <v>0.19668437759373827</v>
      </c>
      <c r="BP32" s="2">
        <f t="shared" ref="BP32:BP95" si="74">IF(B32="","",SQRT(AT32*AT32*(1+AF32*AF32)))</f>
        <v>0.41853819732637587</v>
      </c>
      <c r="BQ32" s="2">
        <f t="shared" ref="BQ32:BQ95" si="75">IF(B32="","",SQRT(AT32*AT32*(1+AG32*AG32)))</f>
        <v>0.41853819732637587</v>
      </c>
      <c r="BR32" s="20">
        <f t="shared" ref="BR32:CD47" si="76">IF($A32="","",BR$30)</f>
        <v>2</v>
      </c>
      <c r="BS32" s="20">
        <f t="shared" si="76"/>
        <v>2</v>
      </c>
      <c r="BT32" s="20">
        <f t="shared" si="76"/>
        <v>2</v>
      </c>
      <c r="BU32" s="86">
        <f t="shared" ref="BU32:BU95" si="77">IF($A32="","",LOOKUP(AO32,$AO$3:$AO$24,AS$3:AS$24))</f>
        <v>0</v>
      </c>
      <c r="BV32" s="86">
        <f t="shared" ref="BV32:BV95" si="78">IF($A32="","",LOOKUP(AO32,$AO$3:$AO$24,AS$3:AS$24))</f>
        <v>0</v>
      </c>
      <c r="BW32" s="20">
        <v>4</v>
      </c>
      <c r="BX32" s="86">
        <f>IF($A32="","",BX$30)</f>
        <v>0.1</v>
      </c>
      <c r="BY32" s="86">
        <f t="shared" ref="BY32:CD32" si="79">IF($A32="","",BY$30)</f>
        <v>0.12</v>
      </c>
      <c r="BZ32" s="86">
        <f t="shared" si="79"/>
        <v>0.15</v>
      </c>
      <c r="CA32" s="86">
        <f t="shared" si="79"/>
        <v>0.17</v>
      </c>
      <c r="CB32" s="86">
        <f t="shared" si="79"/>
        <v>0.19</v>
      </c>
      <c r="CC32" s="86">
        <f t="shared" si="79"/>
        <v>0.22</v>
      </c>
      <c r="CD32" s="86">
        <f t="shared" si="79"/>
        <v>0.05</v>
      </c>
      <c r="CE32" s="20" t="str">
        <f>IF($A32="","",IF(SUM(BX32:CD32)=1,"OK ("&amp;SUM(BX32:CD32)*100&amp;" %)","Chyba ( "&amp;SUM(BX32:CD32)*100&amp;"%)"))</f>
        <v>OK (100 %)</v>
      </c>
      <c r="CF32" s="14">
        <f t="shared" ref="CF32:CF95" si="80">IF(A32="","",CI32-EH31-EI32)</f>
        <v>0.58499999999999996</v>
      </c>
      <c r="CG32" s="14">
        <f t="shared" ref="CG32:CG95" si="81">IF(B32="","",MAX(0,CI32-DW32/2-DW31/2))</f>
        <v>0.58499999999999996</v>
      </c>
      <c r="CH32" s="8">
        <f t="shared" ref="CH32:CH95" si="82">IF(A32="",0,CV32-CM32-DU32-DD32-DE32-DF32-DJ32-DK32-DG32)</f>
        <v>-0.2692846391076632</v>
      </c>
      <c r="CI32" s="9">
        <f t="shared" ref="CI32:CI95" si="83">IF(B32="","",CHOOSE(BR32,0,B32-B31))</f>
        <v>0.58499999999999996</v>
      </c>
      <c r="CJ32" s="9">
        <f t="shared" ref="CJ32:CJ95" si="84">IF(B32="","",CHOOSE($BR32,0,CHOOSE($BS32,0,CHOOSE($BT32,CI32,0))))</f>
        <v>0</v>
      </c>
      <c r="CK32" s="9">
        <f t="shared" ref="CK32:CK95" si="85">IF(B32="","",CHOOSE($BR32,0,CHOOSE($BS32,0,CHOOSE($BT32,0,CI32))))</f>
        <v>0.58499999999999996</v>
      </c>
      <c r="CL32" s="9">
        <f t="shared" ref="CL32:CL95" si="86">IF(B32="","",CHOOSE($BR32,0,CHOOSE($BS32,CI32,0)))</f>
        <v>0</v>
      </c>
      <c r="CM32" s="9">
        <f t="shared" ref="CM32:CM95" si="87">IF(B32="","",CHOOSE(BR32,0,CHOOSE(BS32,0,AZ32*CG32)))</f>
        <v>5.0034968096479539E-2</v>
      </c>
      <c r="CN32" s="9">
        <f t="shared" ref="CN32:CN95" si="88">IF(B32="","",CHOOSE($BR32,0,CHOOSE($BS32,0,CHOOSE($BT32,MAX(BI32,0)*CF32+EP32,0))))</f>
        <v>0</v>
      </c>
      <c r="CO32" s="9">
        <f t="shared" ref="CO32:CU63" si="89">IF($B32="","",$CN32*BX32)</f>
        <v>0</v>
      </c>
      <c r="CP32" s="9">
        <f t="shared" si="89"/>
        <v>0</v>
      </c>
      <c r="CQ32" s="9">
        <f t="shared" si="89"/>
        <v>0</v>
      </c>
      <c r="CR32" s="9">
        <f t="shared" si="89"/>
        <v>0</v>
      </c>
      <c r="CS32" s="9">
        <f t="shared" si="89"/>
        <v>0</v>
      </c>
      <c r="CT32" s="9">
        <f t="shared" si="89"/>
        <v>0</v>
      </c>
      <c r="CU32" s="9">
        <f t="shared" si="89"/>
        <v>0</v>
      </c>
      <c r="CV32" s="9">
        <f t="shared" ref="CV32:CV95" si="90">IF(B32="","",CHOOSE($BR32,0,CHOOSE($BS32,0,CHOOSE($BT32,0,MAX(BI32,0)*CF32+EP32))))</f>
        <v>0.11506036089233689</v>
      </c>
      <c r="CW32" s="9">
        <f t="shared" ref="CW32:DC63" si="91">IF($B32="","",$CV32*BX32)</f>
        <v>1.1506036089233689E-2</v>
      </c>
      <c r="CX32" s="9">
        <f t="shared" si="91"/>
        <v>1.3807243307080426E-2</v>
      </c>
      <c r="CY32" s="9">
        <f t="shared" si="91"/>
        <v>1.7259054133850531E-2</v>
      </c>
      <c r="CZ32" s="9">
        <f t="shared" si="91"/>
        <v>1.9560261351697271E-2</v>
      </c>
      <c r="DA32" s="9">
        <f t="shared" si="91"/>
        <v>2.1861468569544008E-2</v>
      </c>
      <c r="DB32" s="9">
        <f t="shared" si="91"/>
        <v>2.5313279396314114E-2</v>
      </c>
      <c r="DC32" s="9">
        <f t="shared" si="91"/>
        <v>5.7530180446168444E-3</v>
      </c>
      <c r="DD32" s="2">
        <f t="shared" ref="DD32:DD95" si="92">IF(B32="","",CHOOSE($BR32,0,CHOOSE($BS32,0,CHOOSE(AK32,0,BB32*CG32))))</f>
        <v>5.2650000000000002E-2</v>
      </c>
      <c r="DE32" s="2">
        <f t="shared" ref="DE32:DE95" si="93">IF(B32="","",CHOOSE(BR32,0,CHOOSE(BS32,0,EY32)))</f>
        <v>0</v>
      </c>
      <c r="DF32" s="2">
        <f t="shared" ref="DF32:DF95" si="94">IF(B32="","",CHOOSE($BR32,0,CHOOSE($BS32,0,CHOOSE(AK32,0,MAX(BD32,0)*CG32))))</f>
        <v>0.28166003190352051</v>
      </c>
      <c r="DG32" s="2">
        <f t="shared" ref="DG32:DG95" si="95">IF(B32="","",CHOOSE($BR32,0,CHOOSE($BS32,0,CHOOSE(AK32,IF(AL32="",(MAX(BD32,0)+BB32)*CG32,AL32),0))))</f>
        <v>0</v>
      </c>
      <c r="DH32" s="2">
        <f t="shared" ref="DH32:DH95" si="96">IF(B32="","",CHOOSE($BR32,0,CHOOSE($BS32,0,BL32*CG32*(1-BU32))))</f>
        <v>0</v>
      </c>
      <c r="DI32" s="2">
        <f t="shared" ref="DI32:DI95" si="97">IF(B32="","",CHOOSE($BR32,0,CHOOSE($BS32,0,(BK32)*CG32*BU32)))</f>
        <v>0</v>
      </c>
      <c r="DJ32" s="2">
        <f t="shared" ref="DJ32:DJ95" si="98">IF(B32="","",CHOOSE($BR32,0,CHOOSE($BS32,0,MAX(BM32,0)*CG32*(1-BU32))))</f>
        <v>0</v>
      </c>
      <c r="DK32" s="2">
        <f t="shared" ref="DK32:DK95" si="99">IF(B32="","",CHOOSE($BR32,0,CHOOSE($BS32,0,MAX(BM32,0)*CG32*BU32,0)))</f>
        <v>0</v>
      </c>
      <c r="DL32" s="16">
        <f t="shared" ref="DL32:DL95" si="100">IF(B32="","",MAX(IF(CH33&lt;0,CH32+(MIN(CH33,0)),CH32),0)*(1-BV32))</f>
        <v>0</v>
      </c>
      <c r="DM32" s="16">
        <f t="shared" ref="DM32:DM95" si="101">IF(B32="","",MAX(IF(CH33&lt;0,CH32+(MIN(CH33,0)),CH32),0)*(BV32))</f>
        <v>0</v>
      </c>
      <c r="DN32" s="16">
        <f t="shared" ref="DN32:DN95" si="102">IF(B32="","",CM32+DD32+DE32+DF32+DK32+DM32+DU32+DG32)</f>
        <v>0.38434500000000005</v>
      </c>
      <c r="DO32" s="72">
        <f t="shared" ref="DO32:DO95" si="103">IF(B32="","",CN32+CV32-DN32)</f>
        <v>-0.26928463910766315</v>
      </c>
      <c r="DP32" s="16">
        <f t="shared" ref="DP32:DP95" si="104">IF(B32="","",IF(DO33&lt;0.00001,MAX(DO32+DO33,0),MAX(0,DO32)))</f>
        <v>0</v>
      </c>
      <c r="DQ32" s="16">
        <f t="shared" ref="DQ32:DQ95" si="105">IF(B32="","",DK32+DM32)</f>
        <v>0</v>
      </c>
      <c r="DR32" s="2">
        <f t="shared" ref="DR32:DR95" si="106">IF(B32="","",CHOOSE($BR32,0,CHOOSE($BS32,0,CHOOSE(BW32,BP32,BQ32,BP32+BQ32,0)))*CI32)</f>
        <v>0</v>
      </c>
      <c r="DS32" s="2">
        <f t="shared" ref="DS32:DS95" si="107">IF(B32="","",CHOOSE($BR32,0,CHOOSE($BS32,0,IF(AR32=0,0,BG32*CF32+FQ32))))</f>
        <v>0.52649999999999997</v>
      </c>
      <c r="DT32" s="2">
        <f t="shared" ref="DT32:DT95" si="108">IF(B32="","",DS32*AR32)</f>
        <v>0.1053</v>
      </c>
      <c r="DU32" s="2">
        <f t="shared" ref="DU32:DU95" si="109">IF(B32="","",FD32)</f>
        <v>0</v>
      </c>
      <c r="DV32" s="31" t="s">
        <v>189</v>
      </c>
      <c r="DW32" s="18"/>
      <c r="DX32" s="17"/>
      <c r="DY32" s="47" t="str">
        <f t="shared" si="15"/>
        <v/>
      </c>
      <c r="DZ32" s="47" t="str">
        <f t="shared" si="15"/>
        <v/>
      </c>
      <c r="EA32" s="47" t="str">
        <f t="shared" si="15"/>
        <v/>
      </c>
      <c r="EB32" s="47" t="str">
        <f t="shared" si="15"/>
        <v/>
      </c>
      <c r="EC32" s="49" t="str">
        <f t="shared" si="15"/>
        <v/>
      </c>
      <c r="ED32" s="49" t="str">
        <f t="shared" si="15"/>
        <v/>
      </c>
      <c r="EE32" s="47" t="str">
        <f t="shared" si="15"/>
        <v/>
      </c>
      <c r="EF32" s="47" t="str">
        <f t="shared" si="15"/>
        <v/>
      </c>
      <c r="EG32" s="47" t="str">
        <f t="shared" si="15"/>
        <v/>
      </c>
      <c r="EH32" s="6">
        <f t="shared" si="16"/>
        <v>0</v>
      </c>
      <c r="EI32" s="6">
        <f t="shared" si="17"/>
        <v>0</v>
      </c>
      <c r="EJ32" s="2" t="str">
        <f t="shared" si="18"/>
        <v/>
      </c>
      <c r="EK32" s="2" t="str">
        <f t="shared" si="19"/>
        <v/>
      </c>
      <c r="EL32" s="2" t="str">
        <f t="shared" si="20"/>
        <v/>
      </c>
      <c r="EM32" s="2" t="str">
        <f t="shared" si="21"/>
        <v/>
      </c>
      <c r="EN32" s="2" t="str">
        <f t="shared" si="22"/>
        <v/>
      </c>
      <c r="EO32" s="2">
        <f t="shared" si="23"/>
        <v>0</v>
      </c>
      <c r="EP32" s="2">
        <f t="shared" ref="EP32:EP95" si="110">IF($A32="",0,IF($A31=$A$31,EO31+EO32,IF($FS32=2,EO32,EO32)))</f>
        <v>0</v>
      </c>
      <c r="EQ32" s="2"/>
      <c r="ER32" s="2"/>
      <c r="ES32" s="2"/>
      <c r="ET32" s="2"/>
      <c r="EU32" s="2"/>
      <c r="EV32" s="2"/>
      <c r="EW32" s="2">
        <f t="shared" si="24"/>
        <v>0</v>
      </c>
      <c r="EX32" s="2">
        <f t="shared" si="25"/>
        <v>0</v>
      </c>
      <c r="EY32" s="2">
        <f t="shared" ref="EY32:EY95" si="111">IF($A32="",0,IF($A31=$A$31,EX31+EX32,IF($FS32=2,EX32,EX32)))</f>
        <v>0</v>
      </c>
      <c r="EZ32" s="2">
        <f t="shared" si="26"/>
        <v>0</v>
      </c>
      <c r="FA32" s="2">
        <f t="shared" si="27"/>
        <v>0</v>
      </c>
      <c r="FB32" s="59"/>
      <c r="FC32" s="2">
        <f t="shared" si="28"/>
        <v>0</v>
      </c>
      <c r="FD32" s="2">
        <f t="shared" ref="FD32:FD95" si="112">IF($A32="",0,IF($A31=$A$31,FC31+FC32,IF($FS32=2,FC32,FC32)))</f>
        <v>0</v>
      </c>
      <c r="FE32" s="3">
        <f>EO32</f>
        <v>0</v>
      </c>
      <c r="FF32" s="3">
        <f t="shared" ref="FF32:FF95" si="113">FC32</f>
        <v>0</v>
      </c>
      <c r="FG32" s="3">
        <f t="shared" ref="FG32:FG95" si="114">EX32</f>
        <v>0</v>
      </c>
      <c r="FH32" s="3">
        <f t="shared" si="29"/>
        <v>0</v>
      </c>
      <c r="FI32" s="3">
        <f t="shared" si="30"/>
        <v>0</v>
      </c>
      <c r="FJ32" s="3">
        <f t="shared" si="31"/>
        <v>0</v>
      </c>
      <c r="FK32" s="3">
        <f t="shared" si="32"/>
        <v>0</v>
      </c>
      <c r="FL32" s="3">
        <f t="shared" ref="FL32:FL95" si="115">FK32*FH32</f>
        <v>0</v>
      </c>
      <c r="FM32" s="3">
        <f t="shared" ref="FM32:FM95" si="116">FE32-FF32-FG32-FL32</f>
        <v>0</v>
      </c>
      <c r="FN32" s="3">
        <f t="shared" ref="FN32:FN95" si="117">IF($A32="",0,IF($A31=$A$31,FM31+FM32,IF($FS32=2,FM32,FM32)))</f>
        <v>0</v>
      </c>
      <c r="FO32" s="2">
        <f t="shared" si="33"/>
        <v>0</v>
      </c>
      <c r="FP32" s="2">
        <f t="shared" si="34"/>
        <v>0</v>
      </c>
      <c r="FQ32" s="2">
        <f t="shared" ref="FQ32:FQ95" si="118">IF($A32="",0,IF($A31=$A$31,FP31+FP32,IF($FS32=2,FP32,FP32)))</f>
        <v>0</v>
      </c>
      <c r="FR32" s="6" t="str">
        <f>IF(A32=1,1,IF(DW32="","",COUNTA($DW$31:DW32)+1))</f>
        <v/>
      </c>
      <c r="FS32" s="6" t="str">
        <f t="shared" si="35"/>
        <v/>
      </c>
      <c r="FT32" s="4">
        <f t="shared" ref="FT32:FT95" si="119">IF(DR32="",0,IF(AD32&lt;=$FT$30,1,2))</f>
        <v>1</v>
      </c>
      <c r="FU32" s="23">
        <f t="shared" ref="FU32:FU95" si="120">IF(DR32="",0,IF(AT32&lt;=$FU$30,1,2))</f>
        <v>1</v>
      </c>
      <c r="FV32" s="23">
        <f t="shared" ref="FV32:FV95" si="121">IF(DS32="",0,IF(AU32&lt;$FV$30,1,2))</f>
        <v>1</v>
      </c>
    </row>
    <row r="33" spans="1:178" s="26" customFormat="1">
      <c r="A33" s="4">
        <f t="shared" si="36"/>
        <v>3</v>
      </c>
      <c r="B33" s="33">
        <v>18.029</v>
      </c>
      <c r="C33" s="33">
        <v>376.2494697057349</v>
      </c>
      <c r="D33" s="33">
        <v>375.49010201847176</v>
      </c>
      <c r="E33" s="33"/>
      <c r="F33" s="33"/>
      <c r="G33" s="11" t="str">
        <f t="shared" si="2"/>
        <v/>
      </c>
      <c r="H33" s="3">
        <f t="shared" si="37"/>
        <v>18.029</v>
      </c>
      <c r="I33" s="3">
        <f t="shared" si="3"/>
        <v>18.029</v>
      </c>
      <c r="J33" s="3">
        <f t="shared" si="38"/>
        <v>376.2494697057349</v>
      </c>
      <c r="K33" s="3">
        <f t="shared" si="4"/>
        <v>376.2494697057349</v>
      </c>
      <c r="L33" s="2">
        <f t="shared" si="5"/>
        <v>376.2494697057349</v>
      </c>
      <c r="M33" s="8">
        <f t="shared" si="39"/>
        <v>18.029</v>
      </c>
      <c r="N33" s="8">
        <f t="shared" si="6"/>
        <v>18.029</v>
      </c>
      <c r="O33" s="8">
        <f t="shared" si="40"/>
        <v>375.49010201847176</v>
      </c>
      <c r="P33" s="8">
        <f t="shared" si="7"/>
        <v>375.49010201847176</v>
      </c>
      <c r="Q33" s="2">
        <f t="shared" si="8"/>
        <v>375.49010201847176</v>
      </c>
      <c r="R33" s="3">
        <f t="shared" si="9"/>
        <v>0</v>
      </c>
      <c r="S33" s="3" t="str">
        <f t="shared" si="10"/>
        <v/>
      </c>
      <c r="T33" s="3" t="str">
        <f t="shared" si="41"/>
        <v/>
      </c>
      <c r="U33" s="8" t="str">
        <f t="shared" si="11"/>
        <v/>
      </c>
      <c r="V33" s="2" t="str">
        <f t="shared" si="12"/>
        <v/>
      </c>
      <c r="W33" s="2" t="str">
        <f t="shared" si="13"/>
        <v/>
      </c>
      <c r="X33" s="2">
        <f t="shared" ref="X33:X96" si="122">IF(W33="",L33,V33)</f>
        <v>376.2494697057349</v>
      </c>
      <c r="Y33" s="2">
        <f t="shared" si="14"/>
        <v>0.7593676872631363</v>
      </c>
      <c r="Z33" s="46">
        <f t="shared" si="42"/>
        <v>330</v>
      </c>
      <c r="AA33" s="46">
        <f t="shared" si="43"/>
        <v>0</v>
      </c>
      <c r="AB33" s="47"/>
      <c r="AC33" s="46">
        <f t="shared" si="44"/>
        <v>2</v>
      </c>
      <c r="AD33" s="47">
        <v>0.9</v>
      </c>
      <c r="AE33" s="48" t="str">
        <f t="shared" si="45"/>
        <v/>
      </c>
      <c r="AF33" s="49">
        <f t="shared" si="46"/>
        <v>0</v>
      </c>
      <c r="AG33" s="49">
        <f t="shared" si="46"/>
        <v>0</v>
      </c>
      <c r="AH33" s="49">
        <f t="shared" si="46"/>
        <v>0</v>
      </c>
      <c r="AI33" s="47">
        <f t="shared" si="46"/>
        <v>0.1</v>
      </c>
      <c r="AJ33" s="47">
        <f t="shared" si="46"/>
        <v>0.3</v>
      </c>
      <c r="AK33" s="46">
        <v>2</v>
      </c>
      <c r="AL33" s="47"/>
      <c r="AM33" s="53">
        <f t="shared" si="47"/>
        <v>0.63</v>
      </c>
      <c r="AN33" s="50" t="str">
        <f t="shared" si="48"/>
        <v>0,585 - 18,029</v>
      </c>
      <c r="AO33" s="53" t="s">
        <v>93</v>
      </c>
      <c r="AP33" s="52">
        <f t="shared" si="49"/>
        <v>17.443999999999999</v>
      </c>
      <c r="AQ33" s="52">
        <f t="shared" si="50"/>
        <v>17.443999999999999</v>
      </c>
      <c r="AR33" s="47">
        <f t="shared" si="51"/>
        <v>0.2</v>
      </c>
      <c r="AS33" s="53">
        <f t="shared" si="52"/>
        <v>0.64822204095793268</v>
      </c>
      <c r="AT33" s="52">
        <f t="shared" si="53"/>
        <v>0.74822204095793265</v>
      </c>
      <c r="AU33" s="9">
        <f t="shared" si="54"/>
        <v>13.051985282470177</v>
      </c>
      <c r="AV33" s="9">
        <f t="shared" si="55"/>
        <v>0.73</v>
      </c>
      <c r="AW33" s="12" t="str">
        <f t="shared" si="56"/>
        <v xml:space="preserve">Malé krytí- nutno zmenšit výšku obsypu </v>
      </c>
      <c r="AX33" s="9">
        <f t="shared" si="57"/>
        <v>0.54822204095793259</v>
      </c>
      <c r="AY33" s="12" t="str">
        <f t="shared" si="58"/>
        <v/>
      </c>
      <c r="AZ33" s="10">
        <f t="shared" si="59"/>
        <v>8.5529859993982119E-2</v>
      </c>
      <c r="BA33" s="10">
        <f t="shared" si="60"/>
        <v>0.9</v>
      </c>
      <c r="BB33" s="10">
        <f t="shared" si="61"/>
        <v>9.0000000000000011E-2</v>
      </c>
      <c r="BC33" s="10">
        <f t="shared" si="62"/>
        <v>0.56700000000000006</v>
      </c>
      <c r="BD33" s="10">
        <f t="shared" si="63"/>
        <v>0.48147014000601795</v>
      </c>
      <c r="BE33" s="12" t="str">
        <f t="shared" si="64"/>
        <v/>
      </c>
      <c r="BF33" s="9">
        <f t="shared" si="65"/>
        <v>0.9</v>
      </c>
      <c r="BG33" s="9">
        <f t="shared" si="66"/>
        <v>0.9</v>
      </c>
      <c r="BH33" s="7">
        <f t="shared" si="67"/>
        <v>0.18000000000000002</v>
      </c>
      <c r="BI33" s="7">
        <f t="shared" si="68"/>
        <v>0.49339983686213934</v>
      </c>
      <c r="BJ33" s="12" t="str">
        <f t="shared" si="69"/>
        <v/>
      </c>
      <c r="BK33" s="80">
        <f t="shared" si="70"/>
        <v>0</v>
      </c>
      <c r="BL33" s="7">
        <f t="shared" si="71"/>
        <v>0</v>
      </c>
      <c r="BM33" s="7">
        <f t="shared" ref="BM33:BM96" si="123">IF(B33="","",BI33-CHOOSE(AK33,IF(AL33="",BB33+BC33,AL33+AZ33),BB33+BC33))</f>
        <v>-0.16360016313786069</v>
      </c>
      <c r="BN33" s="12" t="str">
        <f t="shared" si="72"/>
        <v>Plocha zpětného zásypu je záporná. Vrch obsypu nebo potrubí zasahuje do úpravy povrchu z důvodu malého krytí. Dále je uvažováno s hodnotou 0</v>
      </c>
      <c r="BO33" s="9">
        <f t="shared" si="73"/>
        <v>0.49339983686213934</v>
      </c>
      <c r="BP33" s="2">
        <f t="shared" si="74"/>
        <v>0.74822204095793265</v>
      </c>
      <c r="BQ33" s="2">
        <f t="shared" si="75"/>
        <v>0.74822204095793265</v>
      </c>
      <c r="BR33" s="20">
        <f t="shared" si="76"/>
        <v>2</v>
      </c>
      <c r="BS33" s="20">
        <f t="shared" si="76"/>
        <v>2</v>
      </c>
      <c r="BT33" s="20">
        <f t="shared" si="76"/>
        <v>2</v>
      </c>
      <c r="BU33" s="86">
        <f t="shared" si="77"/>
        <v>0</v>
      </c>
      <c r="BV33" s="86">
        <f t="shared" si="78"/>
        <v>0</v>
      </c>
      <c r="BW33" s="20">
        <v>4</v>
      </c>
      <c r="BX33" s="86">
        <f t="shared" si="76"/>
        <v>0.1</v>
      </c>
      <c r="BY33" s="86">
        <f t="shared" si="76"/>
        <v>0.12</v>
      </c>
      <c r="BZ33" s="86">
        <f t="shared" si="76"/>
        <v>0.15</v>
      </c>
      <c r="CA33" s="86">
        <f t="shared" si="76"/>
        <v>0.17</v>
      </c>
      <c r="CB33" s="86">
        <f t="shared" si="76"/>
        <v>0.19</v>
      </c>
      <c r="CC33" s="86">
        <f t="shared" si="76"/>
        <v>0.22</v>
      </c>
      <c r="CD33" s="86">
        <f t="shared" si="76"/>
        <v>0.05</v>
      </c>
      <c r="CE33" s="20" t="str">
        <f t="shared" ref="CE33:CE96" si="124">IF($A33="","",IF(SUM(BX33:CD33)=1,"OK ("&amp;SUM(BX33:CD33)*100&amp;" %)","Chyba ( "&amp;SUM(BX33:CD33)*100&amp;"%)"))</f>
        <v>OK (100 %)</v>
      </c>
      <c r="CF33" s="14">
        <f t="shared" si="80"/>
        <v>16.224</v>
      </c>
      <c r="CG33" s="14">
        <f t="shared" si="81"/>
        <v>16.823999999999998</v>
      </c>
      <c r="CH33" s="8">
        <f t="shared" si="82"/>
        <v>-0.16063425095077566</v>
      </c>
      <c r="CI33" s="9">
        <f t="shared" si="83"/>
        <v>17.443999999999999</v>
      </c>
      <c r="CJ33" s="9">
        <f t="shared" si="84"/>
        <v>0</v>
      </c>
      <c r="CK33" s="9">
        <f t="shared" si="85"/>
        <v>17.443999999999999</v>
      </c>
      <c r="CL33" s="9">
        <f t="shared" si="86"/>
        <v>0</v>
      </c>
      <c r="CM33" s="9">
        <f t="shared" si="87"/>
        <v>1.438954364538755</v>
      </c>
      <c r="CN33" s="9">
        <f t="shared" si="88"/>
        <v>0</v>
      </c>
      <c r="CO33" s="9">
        <f t="shared" si="89"/>
        <v>0</v>
      </c>
      <c r="CP33" s="9">
        <f t="shared" si="89"/>
        <v>0</v>
      </c>
      <c r="CQ33" s="9">
        <f t="shared" si="89"/>
        <v>0</v>
      </c>
      <c r="CR33" s="9">
        <f t="shared" si="89"/>
        <v>0</v>
      </c>
      <c r="CS33" s="9">
        <f t="shared" si="89"/>
        <v>0</v>
      </c>
      <c r="CT33" s="9">
        <f t="shared" si="89"/>
        <v>0</v>
      </c>
      <c r="CU33" s="9">
        <f t="shared" si="89"/>
        <v>0</v>
      </c>
      <c r="CV33" s="9">
        <f t="shared" si="90"/>
        <v>12.525890416141156</v>
      </c>
      <c r="CW33" s="9">
        <f t="shared" si="91"/>
        <v>1.2525890416141157</v>
      </c>
      <c r="CX33" s="9">
        <f t="shared" si="91"/>
        <v>1.5031068499369387</v>
      </c>
      <c r="CY33" s="9">
        <f t="shared" si="91"/>
        <v>1.8788835624211733</v>
      </c>
      <c r="CZ33" s="9">
        <f t="shared" si="91"/>
        <v>2.1294013707439965</v>
      </c>
      <c r="DA33" s="9">
        <f t="shared" si="91"/>
        <v>2.3799191790668197</v>
      </c>
      <c r="DB33" s="9">
        <f t="shared" si="91"/>
        <v>2.7556958915510541</v>
      </c>
      <c r="DC33" s="9">
        <f t="shared" si="91"/>
        <v>0.62629452080705783</v>
      </c>
      <c r="DD33" s="2">
        <f t="shared" si="92"/>
        <v>1.51416</v>
      </c>
      <c r="DE33" s="2">
        <f t="shared" si="93"/>
        <v>0.59536</v>
      </c>
      <c r="DF33" s="2">
        <f t="shared" si="94"/>
        <v>8.1002536354612449</v>
      </c>
      <c r="DG33" s="2">
        <f t="shared" si="95"/>
        <v>0</v>
      </c>
      <c r="DH33" s="2">
        <f t="shared" si="96"/>
        <v>0</v>
      </c>
      <c r="DI33" s="2">
        <f t="shared" si="97"/>
        <v>0</v>
      </c>
      <c r="DJ33" s="2">
        <f t="shared" si="98"/>
        <v>0</v>
      </c>
      <c r="DK33" s="2">
        <f t="shared" si="99"/>
        <v>0</v>
      </c>
      <c r="DL33" s="16">
        <f t="shared" si="100"/>
        <v>0</v>
      </c>
      <c r="DM33" s="16">
        <f t="shared" si="101"/>
        <v>0</v>
      </c>
      <c r="DN33" s="16">
        <f t="shared" si="102"/>
        <v>12.68652466709193</v>
      </c>
      <c r="DO33" s="72">
        <f t="shared" si="103"/>
        <v>-0.16063425095077477</v>
      </c>
      <c r="DP33" s="16">
        <f t="shared" si="104"/>
        <v>0</v>
      </c>
      <c r="DQ33" s="16">
        <f t="shared" si="105"/>
        <v>0</v>
      </c>
      <c r="DR33" s="2">
        <f t="shared" si="106"/>
        <v>0</v>
      </c>
      <c r="DS33" s="2">
        <f t="shared" si="107"/>
        <v>20.555199999999999</v>
      </c>
      <c r="DT33" s="2">
        <f t="shared" si="108"/>
        <v>4.11104</v>
      </c>
      <c r="DU33" s="2">
        <f t="shared" si="109"/>
        <v>1.0377966670919301</v>
      </c>
      <c r="DV33" s="31" t="s">
        <v>264</v>
      </c>
      <c r="DW33" s="18">
        <v>1.24</v>
      </c>
      <c r="DX33" s="17"/>
      <c r="DY33" s="47">
        <f t="shared" si="15"/>
        <v>0.6</v>
      </c>
      <c r="DZ33" s="47">
        <f t="shared" si="15"/>
        <v>0.6</v>
      </c>
      <c r="EA33" s="47">
        <f t="shared" si="15"/>
        <v>0.6</v>
      </c>
      <c r="EB33" s="47">
        <f t="shared" si="15"/>
        <v>0.6</v>
      </c>
      <c r="EC33" s="49">
        <f t="shared" si="15"/>
        <v>0</v>
      </c>
      <c r="ED33" s="49">
        <f t="shared" si="15"/>
        <v>0</v>
      </c>
      <c r="EE33" s="47">
        <f t="shared" si="15"/>
        <v>0.2</v>
      </c>
      <c r="EF33" s="47">
        <f t="shared" si="15"/>
        <v>0.1</v>
      </c>
      <c r="EG33" s="47">
        <f t="shared" si="15"/>
        <v>0</v>
      </c>
      <c r="EH33" s="6">
        <f t="shared" si="16"/>
        <v>1.22</v>
      </c>
      <c r="EI33" s="6">
        <f t="shared" si="17"/>
        <v>1.22</v>
      </c>
      <c r="EJ33" s="2">
        <f t="shared" si="18"/>
        <v>2.44</v>
      </c>
      <c r="EK33" s="2">
        <f t="shared" si="19"/>
        <v>2.44</v>
      </c>
      <c r="EL33" s="2">
        <f t="shared" si="20"/>
        <v>0.85936768726313628</v>
      </c>
      <c r="EM33" s="2">
        <f t="shared" si="21"/>
        <v>0.75936768726313619</v>
      </c>
      <c r="EN33" s="2">
        <f t="shared" si="22"/>
        <v>1.8528571569220522</v>
      </c>
      <c r="EO33" s="2">
        <f t="shared" si="23"/>
        <v>4.5209714628898077</v>
      </c>
      <c r="EP33" s="2">
        <f t="shared" si="110"/>
        <v>4.5209714628898077</v>
      </c>
      <c r="EQ33" s="2"/>
      <c r="ER33" s="2"/>
      <c r="ES33" s="2"/>
      <c r="ET33" s="2"/>
      <c r="EU33" s="2"/>
      <c r="EV33" s="2"/>
      <c r="EW33" s="2">
        <f t="shared" si="24"/>
        <v>5.9535999999999998</v>
      </c>
      <c r="EX33" s="2">
        <f t="shared" si="25"/>
        <v>0.59536</v>
      </c>
      <c r="EY33" s="2">
        <f t="shared" si="111"/>
        <v>0.59536</v>
      </c>
      <c r="EZ33" s="2">
        <f t="shared" si="26"/>
        <v>1.2076282160399165</v>
      </c>
      <c r="FA33" s="2">
        <f t="shared" si="27"/>
        <v>0.75936768726313619</v>
      </c>
      <c r="FB33" s="59"/>
      <c r="FC33" s="2">
        <f t="shared" si="28"/>
        <v>1.0377966670919301</v>
      </c>
      <c r="FD33" s="2">
        <f t="shared" si="112"/>
        <v>1.0377966670919301</v>
      </c>
      <c r="FE33" s="3">
        <f>EO33</f>
        <v>4.5209714628898077</v>
      </c>
      <c r="FF33" s="3">
        <f t="shared" si="113"/>
        <v>1.0377966670919301</v>
      </c>
      <c r="FG33" s="3">
        <f t="shared" si="114"/>
        <v>0.59536</v>
      </c>
      <c r="FH33" s="3">
        <f t="shared" si="29"/>
        <v>1.2</v>
      </c>
      <c r="FI33" s="3">
        <f t="shared" si="30"/>
        <v>0.49339983686213934</v>
      </c>
      <c r="FJ33" s="3">
        <f t="shared" si="31"/>
        <v>0.65936768726313633</v>
      </c>
      <c r="FK33" s="3">
        <f t="shared" si="32"/>
        <v>0.59343091853682273</v>
      </c>
      <c r="FL33" s="3">
        <f t="shared" si="115"/>
        <v>0.71211710224418723</v>
      </c>
      <c r="FM33" s="3">
        <f t="shared" si="116"/>
        <v>2.1756976935536905</v>
      </c>
      <c r="FN33" s="3">
        <f t="shared" si="117"/>
        <v>2.1756976935536905</v>
      </c>
      <c r="FO33" s="2">
        <f t="shared" si="33"/>
        <v>2.44</v>
      </c>
      <c r="FP33" s="2">
        <f t="shared" si="34"/>
        <v>5.9535999999999998</v>
      </c>
      <c r="FQ33" s="2">
        <f t="shared" si="118"/>
        <v>5.9535999999999998</v>
      </c>
      <c r="FR33" s="6">
        <f>IF(A33=1,1,IF(DW33="","",COUNTA($DW$31:DW33)+1))</f>
        <v>2</v>
      </c>
      <c r="FS33" s="6">
        <f t="shared" si="35"/>
        <v>2</v>
      </c>
      <c r="FT33" s="4">
        <f t="shared" si="119"/>
        <v>1</v>
      </c>
      <c r="FU33" s="23">
        <f t="shared" si="120"/>
        <v>1</v>
      </c>
      <c r="FV33" s="23">
        <f t="shared" si="121"/>
        <v>2</v>
      </c>
    </row>
    <row r="34" spans="1:178" s="26" customFormat="1">
      <c r="A34" s="4">
        <f t="shared" si="36"/>
        <v>4</v>
      </c>
      <c r="B34" s="33">
        <v>26.513999999999999</v>
      </c>
      <c r="C34" s="33">
        <v>376.4</v>
      </c>
      <c r="D34" s="33">
        <v>375.53250679004714</v>
      </c>
      <c r="E34" s="33"/>
      <c r="F34" s="33"/>
      <c r="G34" s="11" t="str">
        <f t="shared" si="2"/>
        <v/>
      </c>
      <c r="H34" s="3">
        <f t="shared" si="37"/>
        <v>26.513999999999999</v>
      </c>
      <c r="I34" s="3">
        <f t="shared" si="3"/>
        <v>26.513999999999999</v>
      </c>
      <c r="J34" s="3">
        <f t="shared" si="38"/>
        <v>376.4</v>
      </c>
      <c r="K34" s="3">
        <f t="shared" si="4"/>
        <v>376.4</v>
      </c>
      <c r="L34" s="2">
        <f t="shared" si="5"/>
        <v>376.4</v>
      </c>
      <c r="M34" s="8">
        <f t="shared" si="39"/>
        <v>26.513999999999999</v>
      </c>
      <c r="N34" s="8">
        <f t="shared" si="6"/>
        <v>26.513999999999999</v>
      </c>
      <c r="O34" s="8">
        <f t="shared" si="40"/>
        <v>375.53250679004714</v>
      </c>
      <c r="P34" s="8">
        <f t="shared" si="7"/>
        <v>375.53250679004714</v>
      </c>
      <c r="Q34" s="2">
        <f t="shared" si="8"/>
        <v>375.53250679004714</v>
      </c>
      <c r="R34" s="3">
        <f t="shared" si="9"/>
        <v>0</v>
      </c>
      <c r="S34" s="3" t="str">
        <f t="shared" si="10"/>
        <v/>
      </c>
      <c r="T34" s="3" t="str">
        <f t="shared" si="41"/>
        <v/>
      </c>
      <c r="U34" s="8" t="str">
        <f t="shared" si="11"/>
        <v/>
      </c>
      <c r="V34" s="2" t="str">
        <f t="shared" si="12"/>
        <v/>
      </c>
      <c r="W34" s="2" t="str">
        <f t="shared" si="13"/>
        <v/>
      </c>
      <c r="X34" s="2">
        <f t="shared" si="122"/>
        <v>376.4</v>
      </c>
      <c r="Y34" s="2">
        <f t="shared" si="14"/>
        <v>0.86749320995284052</v>
      </c>
      <c r="Z34" s="46">
        <f t="shared" si="42"/>
        <v>330</v>
      </c>
      <c r="AA34" s="46">
        <f t="shared" si="43"/>
        <v>0</v>
      </c>
      <c r="AB34" s="47"/>
      <c r="AC34" s="46">
        <f t="shared" si="44"/>
        <v>2</v>
      </c>
      <c r="AD34" s="47">
        <v>0.9</v>
      </c>
      <c r="AE34" s="48" t="str">
        <f t="shared" si="45"/>
        <v/>
      </c>
      <c r="AF34" s="49">
        <f t="shared" si="46"/>
        <v>0</v>
      </c>
      <c r="AG34" s="49">
        <f t="shared" si="46"/>
        <v>0</v>
      </c>
      <c r="AH34" s="49">
        <f t="shared" si="46"/>
        <v>0</v>
      </c>
      <c r="AI34" s="47">
        <f t="shared" si="46"/>
        <v>0.1</v>
      </c>
      <c r="AJ34" s="47">
        <f t="shared" si="46"/>
        <v>0.3</v>
      </c>
      <c r="AK34" s="46">
        <v>1</v>
      </c>
      <c r="AL34" s="47"/>
      <c r="AM34" s="53">
        <f t="shared" si="47"/>
        <v>0.63</v>
      </c>
      <c r="AN34" s="50" t="str">
        <f t="shared" si="48"/>
        <v>18,029 - 26,514</v>
      </c>
      <c r="AO34" s="53" t="s">
        <v>93</v>
      </c>
      <c r="AP34" s="52">
        <f t="shared" si="49"/>
        <v>8.4849999999999994</v>
      </c>
      <c r="AQ34" s="52">
        <f t="shared" si="50"/>
        <v>8.4849999999999994</v>
      </c>
      <c r="AR34" s="47">
        <f t="shared" si="51"/>
        <v>0.2</v>
      </c>
      <c r="AS34" s="53">
        <f t="shared" si="52"/>
        <v>0.81343044860798841</v>
      </c>
      <c r="AT34" s="52">
        <f t="shared" si="53"/>
        <v>0.91343044860798839</v>
      </c>
      <c r="AU34" s="9">
        <f t="shared" si="54"/>
        <v>7.7504573564387806</v>
      </c>
      <c r="AV34" s="9">
        <f t="shared" si="55"/>
        <v>0.73</v>
      </c>
      <c r="AW34" s="12" t="str">
        <f t="shared" si="56"/>
        <v xml:space="preserve">Malé krytí- nutno zmenšit výšku obsypu </v>
      </c>
      <c r="AX34" s="9">
        <f t="shared" si="57"/>
        <v>0.71343044860798832</v>
      </c>
      <c r="AY34" s="12" t="str">
        <f t="shared" si="58"/>
        <v/>
      </c>
      <c r="AZ34" s="10">
        <f t="shared" si="59"/>
        <v>8.5529859993982119E-2</v>
      </c>
      <c r="BA34" s="10">
        <f t="shared" si="60"/>
        <v>0.9</v>
      </c>
      <c r="BB34" s="10">
        <f t="shared" si="61"/>
        <v>9.0000000000000011E-2</v>
      </c>
      <c r="BC34" s="10">
        <f t="shared" si="62"/>
        <v>0.56700000000000006</v>
      </c>
      <c r="BD34" s="10">
        <f t="shared" si="63"/>
        <v>0.48147014000601795</v>
      </c>
      <c r="BE34" s="12" t="str">
        <f t="shared" si="64"/>
        <v/>
      </c>
      <c r="BF34" s="9">
        <f t="shared" si="65"/>
        <v>0.9</v>
      </c>
      <c r="BG34" s="9">
        <f t="shared" si="66"/>
        <v>0.9</v>
      </c>
      <c r="BH34" s="7">
        <f t="shared" si="67"/>
        <v>0.18000000000000002</v>
      </c>
      <c r="BI34" s="7">
        <f t="shared" si="68"/>
        <v>0.64208740374718953</v>
      </c>
      <c r="BJ34" s="12" t="str">
        <f t="shared" si="69"/>
        <v/>
      </c>
      <c r="BK34" s="80">
        <f t="shared" si="70"/>
        <v>0</v>
      </c>
      <c r="BL34" s="7">
        <f t="shared" si="71"/>
        <v>0</v>
      </c>
      <c r="BM34" s="7">
        <f t="shared" si="123"/>
        <v>-1.4912596252810495E-2</v>
      </c>
      <c r="BN34" s="12" t="str">
        <f t="shared" si="72"/>
        <v>Plocha zpětného zásypu je záporná. Vrch obsypu nebo potrubí zasahuje do úpravy povrchu z důvodu malého krytí. Dále je uvažováno s hodnotou 0</v>
      </c>
      <c r="BO34" s="9">
        <f t="shared" si="73"/>
        <v>0.64208740374718953</v>
      </c>
      <c r="BP34" s="2">
        <f t="shared" si="74"/>
        <v>0.91343044860798839</v>
      </c>
      <c r="BQ34" s="2">
        <f t="shared" si="75"/>
        <v>0.91343044860798839</v>
      </c>
      <c r="BR34" s="20">
        <f t="shared" si="76"/>
        <v>2</v>
      </c>
      <c r="BS34" s="20">
        <f t="shared" si="76"/>
        <v>2</v>
      </c>
      <c r="BT34" s="20">
        <f t="shared" si="76"/>
        <v>2</v>
      </c>
      <c r="BU34" s="86">
        <f t="shared" si="77"/>
        <v>0</v>
      </c>
      <c r="BV34" s="86">
        <f t="shared" si="78"/>
        <v>0</v>
      </c>
      <c r="BW34" s="20">
        <v>4</v>
      </c>
      <c r="BX34" s="86">
        <f t="shared" si="76"/>
        <v>0.1</v>
      </c>
      <c r="BY34" s="86">
        <f t="shared" si="76"/>
        <v>0.12</v>
      </c>
      <c r="BZ34" s="86">
        <f t="shared" si="76"/>
        <v>0.15</v>
      </c>
      <c r="CA34" s="86">
        <f t="shared" si="76"/>
        <v>0.17</v>
      </c>
      <c r="CB34" s="86">
        <f t="shared" si="76"/>
        <v>0.19</v>
      </c>
      <c r="CC34" s="86">
        <f t="shared" si="76"/>
        <v>0.22</v>
      </c>
      <c r="CD34" s="86">
        <f t="shared" si="76"/>
        <v>0.05</v>
      </c>
      <c r="CE34" s="20" t="str">
        <f t="shared" si="124"/>
        <v>OK (100 %)</v>
      </c>
      <c r="CF34" s="14">
        <f t="shared" si="80"/>
        <v>7.2649999999999997</v>
      </c>
      <c r="CG34" s="14">
        <f t="shared" si="81"/>
        <v>7.8649999999999993</v>
      </c>
      <c r="CH34" s="8">
        <f t="shared" si="82"/>
        <v>-0.50254001177666829</v>
      </c>
      <c r="CI34" s="9">
        <f t="shared" si="83"/>
        <v>8.4849999999999994</v>
      </c>
      <c r="CJ34" s="9">
        <f t="shared" si="84"/>
        <v>0</v>
      </c>
      <c r="CK34" s="9">
        <f t="shared" si="85"/>
        <v>8.4849999999999994</v>
      </c>
      <c r="CL34" s="9">
        <f t="shared" si="86"/>
        <v>0</v>
      </c>
      <c r="CM34" s="9">
        <f t="shared" si="87"/>
        <v>0.67269234885266926</v>
      </c>
      <c r="CN34" s="9">
        <f t="shared" si="88"/>
        <v>0</v>
      </c>
      <c r="CO34" s="9">
        <f t="shared" si="89"/>
        <v>0</v>
      </c>
      <c r="CP34" s="9">
        <f t="shared" si="89"/>
        <v>0</v>
      </c>
      <c r="CQ34" s="9">
        <f t="shared" si="89"/>
        <v>0</v>
      </c>
      <c r="CR34" s="9">
        <f t="shared" si="89"/>
        <v>0</v>
      </c>
      <c r="CS34" s="9">
        <f t="shared" si="89"/>
        <v>0</v>
      </c>
      <c r="CT34" s="9">
        <f t="shared" si="89"/>
        <v>0</v>
      </c>
      <c r="CU34" s="9">
        <f t="shared" si="89"/>
        <v>0</v>
      </c>
      <c r="CV34" s="9">
        <f t="shared" si="90"/>
        <v>4.6647649882233315</v>
      </c>
      <c r="CW34" s="9">
        <f t="shared" si="91"/>
        <v>0.46647649882233316</v>
      </c>
      <c r="CX34" s="9">
        <f t="shared" si="91"/>
        <v>0.55977179858679971</v>
      </c>
      <c r="CY34" s="9">
        <f t="shared" si="91"/>
        <v>0.69971474823349966</v>
      </c>
      <c r="CZ34" s="9">
        <f t="shared" si="91"/>
        <v>0.79301004799796637</v>
      </c>
      <c r="DA34" s="9">
        <f t="shared" si="91"/>
        <v>0.88630534776243297</v>
      </c>
      <c r="DB34" s="9">
        <f t="shared" si="91"/>
        <v>1.0262482974091329</v>
      </c>
      <c r="DC34" s="9">
        <f t="shared" si="91"/>
        <v>0.23323824941116658</v>
      </c>
      <c r="DD34" s="2">
        <f t="shared" si="92"/>
        <v>0</v>
      </c>
      <c r="DE34" s="2">
        <f t="shared" si="93"/>
        <v>0</v>
      </c>
      <c r="DF34" s="2">
        <f t="shared" si="94"/>
        <v>0</v>
      </c>
      <c r="DG34" s="2">
        <f t="shared" si="95"/>
        <v>4.4946126511473308</v>
      </c>
      <c r="DH34" s="2">
        <f t="shared" si="96"/>
        <v>0</v>
      </c>
      <c r="DI34" s="2">
        <f t="shared" si="97"/>
        <v>0</v>
      </c>
      <c r="DJ34" s="2">
        <f t="shared" si="98"/>
        <v>0</v>
      </c>
      <c r="DK34" s="2">
        <f t="shared" si="99"/>
        <v>0</v>
      </c>
      <c r="DL34" s="16">
        <f t="shared" si="100"/>
        <v>0</v>
      </c>
      <c r="DM34" s="16">
        <f t="shared" si="101"/>
        <v>0</v>
      </c>
      <c r="DN34" s="16">
        <f t="shared" si="102"/>
        <v>5.1673049999999998</v>
      </c>
      <c r="DO34" s="72">
        <f t="shared" si="103"/>
        <v>-0.50254001177666829</v>
      </c>
      <c r="DP34" s="16">
        <f t="shared" si="104"/>
        <v>0</v>
      </c>
      <c r="DQ34" s="16">
        <f t="shared" si="105"/>
        <v>0</v>
      </c>
      <c r="DR34" s="2">
        <f t="shared" si="106"/>
        <v>0</v>
      </c>
      <c r="DS34" s="2">
        <f t="shared" si="107"/>
        <v>6.5385</v>
      </c>
      <c r="DT34" s="2">
        <f t="shared" si="108"/>
        <v>1.3077000000000001</v>
      </c>
      <c r="DU34" s="2">
        <f t="shared" si="109"/>
        <v>0</v>
      </c>
      <c r="DV34" s="15" t="s">
        <v>189</v>
      </c>
      <c r="DW34" s="18"/>
      <c r="DX34" s="17"/>
      <c r="DY34" s="47" t="str">
        <f t="shared" si="15"/>
        <v/>
      </c>
      <c r="DZ34" s="47" t="str">
        <f t="shared" si="15"/>
        <v/>
      </c>
      <c r="EA34" s="47" t="str">
        <f t="shared" si="15"/>
        <v/>
      </c>
      <c r="EB34" s="47" t="str">
        <f t="shared" si="15"/>
        <v/>
      </c>
      <c r="EC34" s="49" t="str">
        <f t="shared" si="15"/>
        <v/>
      </c>
      <c r="ED34" s="49" t="str">
        <f t="shared" si="15"/>
        <v/>
      </c>
      <c r="EE34" s="47" t="str">
        <f t="shared" si="15"/>
        <v/>
      </c>
      <c r="EF34" s="47" t="str">
        <f t="shared" si="15"/>
        <v/>
      </c>
      <c r="EG34" s="47" t="str">
        <f t="shared" si="15"/>
        <v/>
      </c>
      <c r="EH34" s="6">
        <f t="shared" si="16"/>
        <v>0</v>
      </c>
      <c r="EI34" s="6">
        <f t="shared" si="17"/>
        <v>0</v>
      </c>
      <c r="EJ34" s="2" t="str">
        <f t="shared" si="18"/>
        <v/>
      </c>
      <c r="EK34" s="2" t="str">
        <f t="shared" si="19"/>
        <v/>
      </c>
      <c r="EL34" s="2" t="str">
        <f t="shared" si="20"/>
        <v/>
      </c>
      <c r="EM34" s="2" t="str">
        <f t="shared" si="21"/>
        <v/>
      </c>
      <c r="EN34" s="2" t="str">
        <f t="shared" si="22"/>
        <v/>
      </c>
      <c r="EO34" s="2">
        <f t="shared" si="23"/>
        <v>0</v>
      </c>
      <c r="EP34" s="2">
        <f t="shared" si="110"/>
        <v>0</v>
      </c>
      <c r="EQ34" s="2"/>
      <c r="ER34" s="2"/>
      <c r="ES34" s="2"/>
      <c r="ET34" s="2"/>
      <c r="EU34" s="2"/>
      <c r="EV34" s="2"/>
      <c r="EW34" s="2">
        <f t="shared" si="24"/>
        <v>0</v>
      </c>
      <c r="EX34" s="2">
        <f t="shared" si="25"/>
        <v>0</v>
      </c>
      <c r="EY34" s="2">
        <f t="shared" si="111"/>
        <v>0</v>
      </c>
      <c r="EZ34" s="2">
        <f t="shared" si="26"/>
        <v>0</v>
      </c>
      <c r="FA34" s="2">
        <f t="shared" si="27"/>
        <v>0</v>
      </c>
      <c r="FB34" s="59"/>
      <c r="FC34" s="2">
        <f t="shared" si="28"/>
        <v>0</v>
      </c>
      <c r="FD34" s="2">
        <f t="shared" si="112"/>
        <v>0</v>
      </c>
      <c r="FE34" s="3">
        <f t="shared" ref="FE34:FE97" si="125">EO34</f>
        <v>0</v>
      </c>
      <c r="FF34" s="3">
        <f t="shared" si="113"/>
        <v>0</v>
      </c>
      <c r="FG34" s="3">
        <f t="shared" si="114"/>
        <v>0</v>
      </c>
      <c r="FH34" s="3">
        <f t="shared" si="29"/>
        <v>0</v>
      </c>
      <c r="FI34" s="3">
        <f t="shared" si="30"/>
        <v>0</v>
      </c>
      <c r="FJ34" s="3">
        <f t="shared" si="31"/>
        <v>0</v>
      </c>
      <c r="FK34" s="3">
        <f t="shared" si="32"/>
        <v>0</v>
      </c>
      <c r="FL34" s="3">
        <f>FK34*FH34</f>
        <v>0</v>
      </c>
      <c r="FM34" s="3">
        <f t="shared" si="116"/>
        <v>0</v>
      </c>
      <c r="FN34" s="3">
        <f t="shared" si="117"/>
        <v>0</v>
      </c>
      <c r="FO34" s="2">
        <f t="shared" si="33"/>
        <v>0</v>
      </c>
      <c r="FP34" s="2">
        <f t="shared" si="34"/>
        <v>0</v>
      </c>
      <c r="FQ34" s="2">
        <f t="shared" si="118"/>
        <v>0</v>
      </c>
      <c r="FR34" s="6" t="str">
        <f>IF(A34=1,1,IF(DW34="","",COUNTA($DW$31:DW34)+1))</f>
        <v/>
      </c>
      <c r="FS34" s="6" t="str">
        <f t="shared" si="35"/>
        <v/>
      </c>
      <c r="FT34" s="4">
        <f t="shared" si="119"/>
        <v>1</v>
      </c>
      <c r="FU34" s="23">
        <f t="shared" si="120"/>
        <v>1</v>
      </c>
      <c r="FV34" s="23">
        <f t="shared" si="121"/>
        <v>2</v>
      </c>
    </row>
    <row r="35" spans="1:178" s="26" customFormat="1">
      <c r="A35" s="4">
        <f t="shared" si="36"/>
        <v>5</v>
      </c>
      <c r="B35" s="33">
        <v>27.363</v>
      </c>
      <c r="C35" s="33">
        <v>376.33</v>
      </c>
      <c r="D35" s="33">
        <v>375.53674976601269</v>
      </c>
      <c r="E35" s="33"/>
      <c r="F35" s="33"/>
      <c r="G35" s="11" t="str">
        <f t="shared" si="2"/>
        <v/>
      </c>
      <c r="H35" s="3">
        <f t="shared" si="37"/>
        <v>27.363</v>
      </c>
      <c r="I35" s="3">
        <f t="shared" si="3"/>
        <v>27.363</v>
      </c>
      <c r="J35" s="3">
        <f t="shared" si="38"/>
        <v>376.33</v>
      </c>
      <c r="K35" s="3">
        <f t="shared" si="4"/>
        <v>376.33</v>
      </c>
      <c r="L35" s="2">
        <f t="shared" si="5"/>
        <v>376.33</v>
      </c>
      <c r="M35" s="8">
        <f t="shared" si="39"/>
        <v>27.363</v>
      </c>
      <c r="N35" s="8">
        <f t="shared" si="6"/>
        <v>27.363</v>
      </c>
      <c r="O35" s="8">
        <f t="shared" si="40"/>
        <v>375.53674976601269</v>
      </c>
      <c r="P35" s="8">
        <f t="shared" si="7"/>
        <v>375.53674976601269</v>
      </c>
      <c r="Q35" s="2">
        <f t="shared" si="8"/>
        <v>375.53674976601269</v>
      </c>
      <c r="R35" s="3">
        <f t="shared" si="9"/>
        <v>0</v>
      </c>
      <c r="S35" s="3" t="str">
        <f t="shared" si="10"/>
        <v/>
      </c>
      <c r="T35" s="3" t="str">
        <f t="shared" si="41"/>
        <v/>
      </c>
      <c r="U35" s="8" t="str">
        <f t="shared" si="11"/>
        <v/>
      </c>
      <c r="V35" s="2" t="str">
        <f t="shared" si="12"/>
        <v/>
      </c>
      <c r="W35" s="2" t="str">
        <f t="shared" si="13"/>
        <v/>
      </c>
      <c r="X35" s="2">
        <f t="shared" si="122"/>
        <v>376.33</v>
      </c>
      <c r="Y35" s="2">
        <f t="shared" si="14"/>
        <v>0.793250233987294</v>
      </c>
      <c r="Z35" s="46">
        <f t="shared" si="42"/>
        <v>330</v>
      </c>
      <c r="AA35" s="46">
        <f t="shared" si="43"/>
        <v>0</v>
      </c>
      <c r="AB35" s="47"/>
      <c r="AC35" s="46">
        <f t="shared" si="44"/>
        <v>2</v>
      </c>
      <c r="AD35" s="47">
        <v>0.9</v>
      </c>
      <c r="AE35" s="48" t="str">
        <f t="shared" si="45"/>
        <v/>
      </c>
      <c r="AF35" s="49">
        <f t="shared" si="46"/>
        <v>0</v>
      </c>
      <c r="AG35" s="49">
        <f t="shared" si="46"/>
        <v>0</v>
      </c>
      <c r="AH35" s="49">
        <f t="shared" si="46"/>
        <v>0</v>
      </c>
      <c r="AI35" s="47">
        <f t="shared" si="46"/>
        <v>0.1</v>
      </c>
      <c r="AJ35" s="47">
        <f t="shared" si="46"/>
        <v>0.3</v>
      </c>
      <c r="AK35" s="46">
        <v>1</v>
      </c>
      <c r="AL35" s="47"/>
      <c r="AM35" s="53">
        <f t="shared" si="47"/>
        <v>0.63</v>
      </c>
      <c r="AN35" s="50" t="str">
        <f t="shared" si="48"/>
        <v>26,514 - 27,363</v>
      </c>
      <c r="AO35" s="53" t="s">
        <v>88</v>
      </c>
      <c r="AP35" s="52">
        <f t="shared" si="49"/>
        <v>0.8490000000000002</v>
      </c>
      <c r="AQ35" s="52">
        <f t="shared" si="50"/>
        <v>0.8490000000000002</v>
      </c>
      <c r="AR35" s="47">
        <f t="shared" si="51"/>
        <v>0</v>
      </c>
      <c r="AS35" s="53">
        <f t="shared" si="52"/>
        <v>0.83037172197006726</v>
      </c>
      <c r="AT35" s="52">
        <f t="shared" si="53"/>
        <v>0.93037172197006723</v>
      </c>
      <c r="AU35" s="9">
        <f t="shared" si="54"/>
        <v>0.78988559195258723</v>
      </c>
      <c r="AV35" s="9">
        <f t="shared" si="55"/>
        <v>0.73</v>
      </c>
      <c r="AW35" s="12" t="str">
        <f t="shared" si="56"/>
        <v/>
      </c>
      <c r="AX35" s="9">
        <f t="shared" si="57"/>
        <v>0.93037172197006723</v>
      </c>
      <c r="AY35" s="12" t="str">
        <f t="shared" si="58"/>
        <v/>
      </c>
      <c r="AZ35" s="10">
        <f t="shared" si="59"/>
        <v>8.5529859993982119E-2</v>
      </c>
      <c r="BA35" s="10">
        <f t="shared" si="60"/>
        <v>0.9</v>
      </c>
      <c r="BB35" s="10">
        <f t="shared" si="61"/>
        <v>9.0000000000000011E-2</v>
      </c>
      <c r="BC35" s="10">
        <f t="shared" si="62"/>
        <v>0.56700000000000006</v>
      </c>
      <c r="BD35" s="10">
        <f t="shared" si="63"/>
        <v>0.48147014000601795</v>
      </c>
      <c r="BE35" s="12" t="str">
        <f t="shared" si="64"/>
        <v/>
      </c>
      <c r="BF35" s="9">
        <f t="shared" si="65"/>
        <v>0.9</v>
      </c>
      <c r="BG35" s="9">
        <f t="shared" si="66"/>
        <v>0.9</v>
      </c>
      <c r="BH35" s="7">
        <f t="shared" si="67"/>
        <v>0</v>
      </c>
      <c r="BI35" s="7">
        <f t="shared" si="68"/>
        <v>0.83733454977306054</v>
      </c>
      <c r="BJ35" s="12" t="str">
        <f t="shared" si="69"/>
        <v/>
      </c>
      <c r="BK35" s="80">
        <f t="shared" si="70"/>
        <v>0</v>
      </c>
      <c r="BL35" s="7">
        <f t="shared" si="71"/>
        <v>0</v>
      </c>
      <c r="BM35" s="7">
        <f t="shared" si="123"/>
        <v>0.18033454977306052</v>
      </c>
      <c r="BN35" s="12" t="str">
        <f t="shared" si="72"/>
        <v/>
      </c>
      <c r="BO35" s="9">
        <f t="shared" si="73"/>
        <v>0.83733454977306054</v>
      </c>
      <c r="BP35" s="2">
        <f t="shared" si="74"/>
        <v>0.93037172197006723</v>
      </c>
      <c r="BQ35" s="2">
        <f t="shared" si="75"/>
        <v>0.93037172197006723</v>
      </c>
      <c r="BR35" s="20">
        <f t="shared" si="76"/>
        <v>2</v>
      </c>
      <c r="BS35" s="20">
        <f t="shared" si="76"/>
        <v>2</v>
      </c>
      <c r="BT35" s="20">
        <f t="shared" si="76"/>
        <v>2</v>
      </c>
      <c r="BU35" s="86">
        <f t="shared" si="77"/>
        <v>1</v>
      </c>
      <c r="BV35" s="86">
        <f t="shared" si="78"/>
        <v>1</v>
      </c>
      <c r="BW35" s="20">
        <v>4</v>
      </c>
      <c r="BX35" s="86">
        <f t="shared" si="76"/>
        <v>0.1</v>
      </c>
      <c r="BY35" s="86">
        <f t="shared" si="76"/>
        <v>0.12</v>
      </c>
      <c r="BZ35" s="86">
        <f t="shared" si="76"/>
        <v>0.15</v>
      </c>
      <c r="CA35" s="86">
        <f t="shared" si="76"/>
        <v>0.17</v>
      </c>
      <c r="CB35" s="86">
        <f t="shared" si="76"/>
        <v>0.19</v>
      </c>
      <c r="CC35" s="86">
        <f t="shared" si="76"/>
        <v>0.22</v>
      </c>
      <c r="CD35" s="86">
        <f t="shared" si="76"/>
        <v>0.05</v>
      </c>
      <c r="CE35" s="20" t="str">
        <f t="shared" si="124"/>
        <v>OK (100 %)</v>
      </c>
      <c r="CF35" s="14">
        <f t="shared" si="80"/>
        <v>0.8490000000000002</v>
      </c>
      <c r="CG35" s="14">
        <f t="shared" si="81"/>
        <v>0.8490000000000002</v>
      </c>
      <c r="CH35" s="8">
        <f t="shared" si="82"/>
        <v>-1.1102230246251565E-16</v>
      </c>
      <c r="CI35" s="9">
        <f t="shared" si="83"/>
        <v>0.8490000000000002</v>
      </c>
      <c r="CJ35" s="9">
        <f t="shared" si="84"/>
        <v>0</v>
      </c>
      <c r="CK35" s="9">
        <f t="shared" si="85"/>
        <v>0.8490000000000002</v>
      </c>
      <c r="CL35" s="9">
        <f t="shared" si="86"/>
        <v>0</v>
      </c>
      <c r="CM35" s="9">
        <f t="shared" si="87"/>
        <v>7.2614851134890829E-2</v>
      </c>
      <c r="CN35" s="9">
        <f t="shared" si="88"/>
        <v>0</v>
      </c>
      <c r="CO35" s="9">
        <f t="shared" si="89"/>
        <v>0</v>
      </c>
      <c r="CP35" s="9">
        <f t="shared" si="89"/>
        <v>0</v>
      </c>
      <c r="CQ35" s="9">
        <f t="shared" si="89"/>
        <v>0</v>
      </c>
      <c r="CR35" s="9">
        <f t="shared" si="89"/>
        <v>0</v>
      </c>
      <c r="CS35" s="9">
        <f t="shared" si="89"/>
        <v>0</v>
      </c>
      <c r="CT35" s="9">
        <f t="shared" si="89"/>
        <v>0</v>
      </c>
      <c r="CU35" s="9">
        <f t="shared" si="89"/>
        <v>0</v>
      </c>
      <c r="CV35" s="9">
        <f t="shared" si="90"/>
        <v>0.71089703275732852</v>
      </c>
      <c r="CW35" s="9">
        <f t="shared" si="91"/>
        <v>7.1089703275732857E-2</v>
      </c>
      <c r="CX35" s="9">
        <f t="shared" si="91"/>
        <v>8.5307643930879418E-2</v>
      </c>
      <c r="CY35" s="9">
        <f t="shared" si="91"/>
        <v>0.10663455491359927</v>
      </c>
      <c r="CZ35" s="9">
        <f t="shared" si="91"/>
        <v>0.12085249556874586</v>
      </c>
      <c r="DA35" s="9">
        <f t="shared" si="91"/>
        <v>0.13507043622389242</v>
      </c>
      <c r="DB35" s="9">
        <f t="shared" si="91"/>
        <v>0.15639734720661227</v>
      </c>
      <c r="DC35" s="9">
        <f t="shared" si="91"/>
        <v>3.5544851637866429E-2</v>
      </c>
      <c r="DD35" s="2">
        <f t="shared" si="92"/>
        <v>0</v>
      </c>
      <c r="DE35" s="2">
        <f t="shared" si="93"/>
        <v>0</v>
      </c>
      <c r="DF35" s="2">
        <f t="shared" si="94"/>
        <v>0</v>
      </c>
      <c r="DG35" s="2">
        <f t="shared" si="95"/>
        <v>0.48517814886510935</v>
      </c>
      <c r="DH35" s="2">
        <f t="shared" si="96"/>
        <v>0</v>
      </c>
      <c r="DI35" s="2">
        <f t="shared" si="97"/>
        <v>0</v>
      </c>
      <c r="DJ35" s="2">
        <f t="shared" si="98"/>
        <v>0</v>
      </c>
      <c r="DK35" s="2">
        <f t="shared" si="99"/>
        <v>0.15310403275732842</v>
      </c>
      <c r="DL35" s="16">
        <f t="shared" si="100"/>
        <v>0</v>
      </c>
      <c r="DM35" s="16">
        <f t="shared" si="101"/>
        <v>0</v>
      </c>
      <c r="DN35" s="16">
        <f t="shared" si="102"/>
        <v>0.71089703275732863</v>
      </c>
      <c r="DO35" s="72">
        <f t="shared" si="103"/>
        <v>-1.1102230246251565E-16</v>
      </c>
      <c r="DP35" s="16">
        <f t="shared" si="104"/>
        <v>0</v>
      </c>
      <c r="DQ35" s="16">
        <f t="shared" si="105"/>
        <v>0.15310403275732842</v>
      </c>
      <c r="DR35" s="2">
        <f t="shared" si="106"/>
        <v>0</v>
      </c>
      <c r="DS35" s="2">
        <f t="shared" si="107"/>
        <v>0</v>
      </c>
      <c r="DT35" s="2">
        <f t="shared" si="108"/>
        <v>0</v>
      </c>
      <c r="DU35" s="2">
        <f t="shared" si="109"/>
        <v>0</v>
      </c>
      <c r="DV35" s="15" t="s">
        <v>189</v>
      </c>
      <c r="DW35" s="18"/>
      <c r="DX35" s="17"/>
      <c r="DY35" s="47" t="str">
        <f t="shared" si="15"/>
        <v/>
      </c>
      <c r="DZ35" s="47" t="str">
        <f t="shared" si="15"/>
        <v/>
      </c>
      <c r="EA35" s="47" t="str">
        <f t="shared" si="15"/>
        <v/>
      </c>
      <c r="EB35" s="47" t="str">
        <f t="shared" si="15"/>
        <v/>
      </c>
      <c r="EC35" s="49" t="str">
        <f t="shared" si="15"/>
        <v/>
      </c>
      <c r="ED35" s="49" t="str">
        <f t="shared" si="15"/>
        <v/>
      </c>
      <c r="EE35" s="47" t="str">
        <f t="shared" si="15"/>
        <v/>
      </c>
      <c r="EF35" s="47" t="str">
        <f t="shared" si="15"/>
        <v/>
      </c>
      <c r="EG35" s="47" t="str">
        <f t="shared" si="15"/>
        <v/>
      </c>
      <c r="EH35" s="6">
        <f t="shared" si="16"/>
        <v>0</v>
      </c>
      <c r="EI35" s="6">
        <f t="shared" si="17"/>
        <v>0</v>
      </c>
      <c r="EJ35" s="2" t="str">
        <f t="shared" si="18"/>
        <v/>
      </c>
      <c r="EK35" s="2" t="str">
        <f t="shared" si="19"/>
        <v/>
      </c>
      <c r="EL35" s="2" t="str">
        <f t="shared" si="20"/>
        <v/>
      </c>
      <c r="EM35" s="2" t="str">
        <f t="shared" si="21"/>
        <v/>
      </c>
      <c r="EN35" s="2" t="str">
        <f t="shared" si="22"/>
        <v/>
      </c>
      <c r="EO35" s="2">
        <f t="shared" si="23"/>
        <v>0</v>
      </c>
      <c r="EP35" s="2">
        <f t="shared" si="110"/>
        <v>0</v>
      </c>
      <c r="EQ35" s="2"/>
      <c r="ER35" s="2"/>
      <c r="ES35" s="2"/>
      <c r="ET35" s="2"/>
      <c r="EU35" s="2"/>
      <c r="EV35" s="2"/>
      <c r="EW35" s="2">
        <f t="shared" si="24"/>
        <v>0</v>
      </c>
      <c r="EX35" s="2">
        <f t="shared" si="25"/>
        <v>0</v>
      </c>
      <c r="EY35" s="2">
        <f t="shared" si="111"/>
        <v>0</v>
      </c>
      <c r="EZ35" s="2">
        <f t="shared" si="26"/>
        <v>0</v>
      </c>
      <c r="FA35" s="2">
        <f t="shared" si="27"/>
        <v>0</v>
      </c>
      <c r="FB35" s="59"/>
      <c r="FC35" s="2">
        <f t="shared" si="28"/>
        <v>0</v>
      </c>
      <c r="FD35" s="2">
        <f t="shared" si="112"/>
        <v>0</v>
      </c>
      <c r="FE35" s="3">
        <f t="shared" si="125"/>
        <v>0</v>
      </c>
      <c r="FF35" s="3">
        <f t="shared" si="113"/>
        <v>0</v>
      </c>
      <c r="FG35" s="3">
        <f t="shared" si="114"/>
        <v>0</v>
      </c>
      <c r="FH35" s="3">
        <f t="shared" si="29"/>
        <v>0</v>
      </c>
      <c r="FI35" s="3">
        <f t="shared" si="30"/>
        <v>0</v>
      </c>
      <c r="FJ35" s="3">
        <f t="shared" si="31"/>
        <v>0</v>
      </c>
      <c r="FK35" s="3">
        <f t="shared" si="32"/>
        <v>0</v>
      </c>
      <c r="FL35" s="3">
        <f t="shared" si="115"/>
        <v>0</v>
      </c>
      <c r="FM35" s="3">
        <f t="shared" si="116"/>
        <v>0</v>
      </c>
      <c r="FN35" s="3">
        <f t="shared" si="117"/>
        <v>0</v>
      </c>
      <c r="FO35" s="2">
        <f t="shared" si="33"/>
        <v>0</v>
      </c>
      <c r="FP35" s="2">
        <f t="shared" si="34"/>
        <v>0</v>
      </c>
      <c r="FQ35" s="2">
        <f t="shared" si="118"/>
        <v>0</v>
      </c>
      <c r="FR35" s="6" t="str">
        <f>IF(A35=1,1,IF(DW35="","",COUNTA($DW$31:DW35)+1))</f>
        <v/>
      </c>
      <c r="FS35" s="6" t="str">
        <f t="shared" si="35"/>
        <v/>
      </c>
      <c r="FT35" s="4">
        <f t="shared" si="119"/>
        <v>1</v>
      </c>
      <c r="FU35" s="23">
        <f t="shared" si="120"/>
        <v>1</v>
      </c>
      <c r="FV35" s="23">
        <f t="shared" si="121"/>
        <v>1</v>
      </c>
    </row>
    <row r="36" spans="1:178" s="26" customFormat="1">
      <c r="A36" s="4">
        <f t="shared" si="36"/>
        <v>6</v>
      </c>
      <c r="B36" s="33">
        <v>28.428000000000001</v>
      </c>
      <c r="C36" s="33">
        <v>376.4</v>
      </c>
      <c r="D36" s="33">
        <v>375.54207222702951</v>
      </c>
      <c r="E36" s="33"/>
      <c r="F36" s="33"/>
      <c r="G36" s="11" t="str">
        <f t="shared" si="2"/>
        <v/>
      </c>
      <c r="H36" s="3">
        <f t="shared" si="37"/>
        <v>28.428000000000001</v>
      </c>
      <c r="I36" s="3">
        <f t="shared" si="3"/>
        <v>28.428000000000001</v>
      </c>
      <c r="J36" s="3">
        <f t="shared" si="38"/>
        <v>376.4</v>
      </c>
      <c r="K36" s="3">
        <f t="shared" si="4"/>
        <v>376.4</v>
      </c>
      <c r="L36" s="2">
        <f t="shared" si="5"/>
        <v>376.4</v>
      </c>
      <c r="M36" s="8">
        <f t="shared" si="39"/>
        <v>28.428000000000001</v>
      </c>
      <c r="N36" s="8">
        <f t="shared" si="6"/>
        <v>28.428000000000001</v>
      </c>
      <c r="O36" s="8">
        <f t="shared" si="40"/>
        <v>375.54207222702951</v>
      </c>
      <c r="P36" s="8">
        <f t="shared" si="7"/>
        <v>375.54207222702951</v>
      </c>
      <c r="Q36" s="2">
        <f t="shared" si="8"/>
        <v>375.54207222702951</v>
      </c>
      <c r="R36" s="3">
        <f t="shared" si="9"/>
        <v>0</v>
      </c>
      <c r="S36" s="3" t="str">
        <f t="shared" si="10"/>
        <v/>
      </c>
      <c r="T36" s="3" t="str">
        <f t="shared" si="41"/>
        <v/>
      </c>
      <c r="U36" s="8" t="str">
        <f t="shared" si="11"/>
        <v/>
      </c>
      <c r="V36" s="2" t="str">
        <f t="shared" si="12"/>
        <v/>
      </c>
      <c r="W36" s="2" t="str">
        <f t="shared" si="13"/>
        <v/>
      </c>
      <c r="X36" s="2">
        <f t="shared" si="122"/>
        <v>376.4</v>
      </c>
      <c r="Y36" s="2">
        <f t="shared" si="14"/>
        <v>0.85792777297046996</v>
      </c>
      <c r="Z36" s="46">
        <f t="shared" si="42"/>
        <v>330</v>
      </c>
      <c r="AA36" s="46">
        <f t="shared" si="43"/>
        <v>0</v>
      </c>
      <c r="AB36" s="47"/>
      <c r="AC36" s="46">
        <f t="shared" si="44"/>
        <v>2</v>
      </c>
      <c r="AD36" s="47">
        <v>0.9</v>
      </c>
      <c r="AE36" s="48" t="str">
        <f t="shared" si="45"/>
        <v/>
      </c>
      <c r="AF36" s="49">
        <f t="shared" si="46"/>
        <v>0</v>
      </c>
      <c r="AG36" s="49">
        <f t="shared" si="46"/>
        <v>0</v>
      </c>
      <c r="AH36" s="49">
        <f t="shared" si="46"/>
        <v>0</v>
      </c>
      <c r="AI36" s="47">
        <f t="shared" si="46"/>
        <v>0.1</v>
      </c>
      <c r="AJ36" s="47">
        <f t="shared" si="46"/>
        <v>0.3</v>
      </c>
      <c r="AK36" s="46">
        <v>1</v>
      </c>
      <c r="AL36" s="47"/>
      <c r="AM36" s="53">
        <f t="shared" si="47"/>
        <v>0.63</v>
      </c>
      <c r="AN36" s="50" t="str">
        <f t="shared" si="48"/>
        <v>27,363 - 28,428</v>
      </c>
      <c r="AO36" s="53" t="s">
        <v>88</v>
      </c>
      <c r="AP36" s="52">
        <f t="shared" si="49"/>
        <v>1.0650000000000013</v>
      </c>
      <c r="AQ36" s="52">
        <f t="shared" si="50"/>
        <v>1.0650000000000013</v>
      </c>
      <c r="AR36" s="47">
        <f t="shared" si="51"/>
        <v>0</v>
      </c>
      <c r="AS36" s="53">
        <f t="shared" si="52"/>
        <v>0.82558900347888198</v>
      </c>
      <c r="AT36" s="52">
        <f t="shared" si="53"/>
        <v>0.92558900347888196</v>
      </c>
      <c r="AU36" s="9">
        <f t="shared" si="54"/>
        <v>0.98575228870501042</v>
      </c>
      <c r="AV36" s="9">
        <f t="shared" si="55"/>
        <v>0.73</v>
      </c>
      <c r="AW36" s="12" t="str">
        <f t="shared" si="56"/>
        <v/>
      </c>
      <c r="AX36" s="9">
        <f t="shared" si="57"/>
        <v>0.92558900347888196</v>
      </c>
      <c r="AY36" s="12" t="str">
        <f t="shared" si="58"/>
        <v/>
      </c>
      <c r="AZ36" s="10">
        <f t="shared" si="59"/>
        <v>8.5529859993982119E-2</v>
      </c>
      <c r="BA36" s="10">
        <f t="shared" si="60"/>
        <v>0.9</v>
      </c>
      <c r="BB36" s="10">
        <f t="shared" si="61"/>
        <v>9.0000000000000011E-2</v>
      </c>
      <c r="BC36" s="10">
        <f t="shared" si="62"/>
        <v>0.56700000000000006</v>
      </c>
      <c r="BD36" s="10">
        <f t="shared" si="63"/>
        <v>0.48147014000601795</v>
      </c>
      <c r="BE36" s="12" t="str">
        <f t="shared" si="64"/>
        <v/>
      </c>
      <c r="BF36" s="9">
        <f t="shared" si="65"/>
        <v>0.9</v>
      </c>
      <c r="BG36" s="9">
        <f t="shared" si="66"/>
        <v>0.9</v>
      </c>
      <c r="BH36" s="7">
        <f t="shared" si="67"/>
        <v>0</v>
      </c>
      <c r="BI36" s="7">
        <f t="shared" si="68"/>
        <v>0.83303010313099379</v>
      </c>
      <c r="BJ36" s="12" t="str">
        <f t="shared" si="69"/>
        <v/>
      </c>
      <c r="BK36" s="80">
        <f t="shared" si="70"/>
        <v>0</v>
      </c>
      <c r="BL36" s="7">
        <f t="shared" si="71"/>
        <v>0</v>
      </c>
      <c r="BM36" s="7">
        <f t="shared" si="123"/>
        <v>0.17603010313099376</v>
      </c>
      <c r="BN36" s="12" t="str">
        <f t="shared" si="72"/>
        <v/>
      </c>
      <c r="BO36" s="9">
        <f t="shared" si="73"/>
        <v>0.83303010313099379</v>
      </c>
      <c r="BP36" s="2">
        <f t="shared" si="74"/>
        <v>0.92558900347888196</v>
      </c>
      <c r="BQ36" s="2">
        <f t="shared" si="75"/>
        <v>0.92558900347888196</v>
      </c>
      <c r="BR36" s="20">
        <f t="shared" si="76"/>
        <v>2</v>
      </c>
      <c r="BS36" s="20">
        <f t="shared" si="76"/>
        <v>2</v>
      </c>
      <c r="BT36" s="20">
        <f t="shared" si="76"/>
        <v>2</v>
      </c>
      <c r="BU36" s="86">
        <f t="shared" si="77"/>
        <v>1</v>
      </c>
      <c r="BV36" s="86">
        <f t="shared" si="78"/>
        <v>1</v>
      </c>
      <c r="BW36" s="20">
        <v>4</v>
      </c>
      <c r="BX36" s="86">
        <f t="shared" si="76"/>
        <v>0.1</v>
      </c>
      <c r="BY36" s="86">
        <f t="shared" si="76"/>
        <v>0.12</v>
      </c>
      <c r="BZ36" s="86">
        <f t="shared" si="76"/>
        <v>0.15</v>
      </c>
      <c r="CA36" s="86">
        <f t="shared" si="76"/>
        <v>0.17</v>
      </c>
      <c r="CB36" s="86">
        <f t="shared" si="76"/>
        <v>0.19</v>
      </c>
      <c r="CC36" s="86">
        <f t="shared" si="76"/>
        <v>0.22</v>
      </c>
      <c r="CD36" s="86">
        <f t="shared" si="76"/>
        <v>0.05</v>
      </c>
      <c r="CE36" s="20" t="str">
        <f t="shared" si="124"/>
        <v>OK (100 %)</v>
      </c>
      <c r="CF36" s="14">
        <f t="shared" si="80"/>
        <v>1.0650000000000013</v>
      </c>
      <c r="CG36" s="14">
        <f t="shared" si="81"/>
        <v>1.0650000000000013</v>
      </c>
      <c r="CH36" s="8">
        <f t="shared" si="82"/>
        <v>0</v>
      </c>
      <c r="CI36" s="9">
        <f t="shared" si="83"/>
        <v>1.0650000000000013</v>
      </c>
      <c r="CJ36" s="9">
        <f t="shared" si="84"/>
        <v>0</v>
      </c>
      <c r="CK36" s="9">
        <f t="shared" si="85"/>
        <v>1.0650000000000013</v>
      </c>
      <c r="CL36" s="9">
        <f t="shared" si="86"/>
        <v>0</v>
      </c>
      <c r="CM36" s="9">
        <f t="shared" si="87"/>
        <v>9.108930089359106E-2</v>
      </c>
      <c r="CN36" s="9">
        <f t="shared" si="88"/>
        <v>0</v>
      </c>
      <c r="CO36" s="9">
        <f t="shared" si="89"/>
        <v>0</v>
      </c>
      <c r="CP36" s="9">
        <f t="shared" si="89"/>
        <v>0</v>
      </c>
      <c r="CQ36" s="9">
        <f t="shared" si="89"/>
        <v>0</v>
      </c>
      <c r="CR36" s="9">
        <f t="shared" si="89"/>
        <v>0</v>
      </c>
      <c r="CS36" s="9">
        <f t="shared" si="89"/>
        <v>0</v>
      </c>
      <c r="CT36" s="9">
        <f t="shared" si="89"/>
        <v>0</v>
      </c>
      <c r="CU36" s="9">
        <f t="shared" si="89"/>
        <v>0</v>
      </c>
      <c r="CV36" s="9">
        <f t="shared" si="90"/>
        <v>0.88717705983450945</v>
      </c>
      <c r="CW36" s="9">
        <f t="shared" si="91"/>
        <v>8.8717705983450953E-2</v>
      </c>
      <c r="CX36" s="9">
        <f t="shared" si="91"/>
        <v>0.10646124718014113</v>
      </c>
      <c r="CY36" s="9">
        <f t="shared" si="91"/>
        <v>0.13307655897517642</v>
      </c>
      <c r="CZ36" s="9">
        <f t="shared" si="91"/>
        <v>0.15082010017186662</v>
      </c>
      <c r="DA36" s="9">
        <f t="shared" si="91"/>
        <v>0.16856364136855681</v>
      </c>
      <c r="DB36" s="9">
        <f t="shared" si="91"/>
        <v>0.19517895316359207</v>
      </c>
      <c r="DC36" s="9">
        <f t="shared" si="91"/>
        <v>4.4358852991725477E-2</v>
      </c>
      <c r="DD36" s="2">
        <f t="shared" si="92"/>
        <v>0</v>
      </c>
      <c r="DE36" s="2">
        <f t="shared" si="93"/>
        <v>0</v>
      </c>
      <c r="DF36" s="2">
        <f t="shared" si="94"/>
        <v>0</v>
      </c>
      <c r="DG36" s="2">
        <f t="shared" si="95"/>
        <v>0.60861569910640978</v>
      </c>
      <c r="DH36" s="2">
        <f t="shared" si="96"/>
        <v>0</v>
      </c>
      <c r="DI36" s="2">
        <f t="shared" si="97"/>
        <v>0</v>
      </c>
      <c r="DJ36" s="2">
        <f t="shared" si="98"/>
        <v>0</v>
      </c>
      <c r="DK36" s="2">
        <f t="shared" si="99"/>
        <v>0.1874720598345086</v>
      </c>
      <c r="DL36" s="16">
        <f t="shared" si="100"/>
        <v>0</v>
      </c>
      <c r="DM36" s="16">
        <f t="shared" si="101"/>
        <v>0</v>
      </c>
      <c r="DN36" s="16">
        <f t="shared" si="102"/>
        <v>0.88717705983450945</v>
      </c>
      <c r="DO36" s="72">
        <f t="shared" si="103"/>
        <v>0</v>
      </c>
      <c r="DP36" s="16">
        <f t="shared" si="104"/>
        <v>0</v>
      </c>
      <c r="DQ36" s="16">
        <f t="shared" si="105"/>
        <v>0.1874720598345086</v>
      </c>
      <c r="DR36" s="2">
        <f t="shared" si="106"/>
        <v>0</v>
      </c>
      <c r="DS36" s="2">
        <f t="shared" si="107"/>
        <v>0</v>
      </c>
      <c r="DT36" s="2">
        <f t="shared" si="108"/>
        <v>0</v>
      </c>
      <c r="DU36" s="2">
        <f t="shared" si="109"/>
        <v>0</v>
      </c>
      <c r="DV36" s="15" t="s">
        <v>189</v>
      </c>
      <c r="DW36" s="18"/>
      <c r="DX36" s="17"/>
      <c r="DY36" s="47" t="str">
        <f t="shared" si="15"/>
        <v/>
      </c>
      <c r="DZ36" s="47" t="str">
        <f t="shared" si="15"/>
        <v/>
      </c>
      <c r="EA36" s="47" t="str">
        <f t="shared" si="15"/>
        <v/>
      </c>
      <c r="EB36" s="47" t="str">
        <f t="shared" si="15"/>
        <v/>
      </c>
      <c r="EC36" s="49" t="str">
        <f t="shared" si="15"/>
        <v/>
      </c>
      <c r="ED36" s="49" t="str">
        <f t="shared" si="15"/>
        <v/>
      </c>
      <c r="EE36" s="47" t="str">
        <f t="shared" si="15"/>
        <v/>
      </c>
      <c r="EF36" s="47" t="str">
        <f t="shared" si="15"/>
        <v/>
      </c>
      <c r="EG36" s="47" t="str">
        <f t="shared" si="15"/>
        <v/>
      </c>
      <c r="EH36" s="6">
        <f t="shared" si="16"/>
        <v>0</v>
      </c>
      <c r="EI36" s="6">
        <f t="shared" si="17"/>
        <v>0</v>
      </c>
      <c r="EJ36" s="2" t="str">
        <f t="shared" si="18"/>
        <v/>
      </c>
      <c r="EK36" s="2" t="str">
        <f t="shared" si="19"/>
        <v/>
      </c>
      <c r="EL36" s="2" t="str">
        <f>IF(DW36="","",Y36+EG36+IF(A37=$A$32,AI37+AA37/1000,AI36+AA36/1000))</f>
        <v/>
      </c>
      <c r="EM36" s="2" t="str">
        <f>IF($DW36="","",EL36-IF(A36=$A$31,AR37,AR36)+EF36)</f>
        <v/>
      </c>
      <c r="EN36" s="2" t="str">
        <f t="shared" si="22"/>
        <v/>
      </c>
      <c r="EO36" s="2">
        <f t="shared" si="23"/>
        <v>0</v>
      </c>
      <c r="EP36" s="2">
        <f t="shared" si="110"/>
        <v>0</v>
      </c>
      <c r="EQ36" s="2"/>
      <c r="ER36" s="2"/>
      <c r="ES36" s="2"/>
      <c r="ET36" s="2"/>
      <c r="EU36" s="2"/>
      <c r="EV36" s="2"/>
      <c r="EW36" s="2">
        <f t="shared" si="24"/>
        <v>0</v>
      </c>
      <c r="EX36" s="2">
        <f t="shared" si="25"/>
        <v>0</v>
      </c>
      <c r="EY36" s="2">
        <f t="shared" si="111"/>
        <v>0</v>
      </c>
      <c r="EZ36" s="2">
        <f t="shared" si="26"/>
        <v>0</v>
      </c>
      <c r="FA36" s="2">
        <f t="shared" si="27"/>
        <v>0</v>
      </c>
      <c r="FB36" s="59"/>
      <c r="FC36" s="2">
        <f t="shared" si="28"/>
        <v>0</v>
      </c>
      <c r="FD36" s="2">
        <f t="shared" si="112"/>
        <v>0</v>
      </c>
      <c r="FE36" s="3">
        <f t="shared" si="125"/>
        <v>0</v>
      </c>
      <c r="FF36" s="3">
        <f t="shared" si="113"/>
        <v>0</v>
      </c>
      <c r="FG36" s="3">
        <f t="shared" si="114"/>
        <v>0</v>
      </c>
      <c r="FH36" s="3">
        <f t="shared" si="29"/>
        <v>0</v>
      </c>
      <c r="FI36" s="3">
        <f t="shared" si="30"/>
        <v>0</v>
      </c>
      <c r="FJ36" s="3">
        <f t="shared" si="31"/>
        <v>0</v>
      </c>
      <c r="FK36" s="3">
        <f t="shared" si="32"/>
        <v>0</v>
      </c>
      <c r="FL36" s="3">
        <f t="shared" si="115"/>
        <v>0</v>
      </c>
      <c r="FM36" s="3">
        <f t="shared" si="116"/>
        <v>0</v>
      </c>
      <c r="FN36" s="3">
        <f t="shared" si="117"/>
        <v>0</v>
      </c>
      <c r="FO36" s="2">
        <f t="shared" si="33"/>
        <v>0</v>
      </c>
      <c r="FP36" s="2">
        <f t="shared" si="34"/>
        <v>0</v>
      </c>
      <c r="FQ36" s="2">
        <f t="shared" si="118"/>
        <v>0</v>
      </c>
      <c r="FR36" s="6" t="str">
        <f>IF(A36=1,1,IF(DW36="","",COUNTA($DW$31:DW36)+1))</f>
        <v/>
      </c>
      <c r="FS36" s="6" t="str">
        <f t="shared" si="35"/>
        <v/>
      </c>
      <c r="FT36" s="4">
        <f t="shared" si="119"/>
        <v>1</v>
      </c>
      <c r="FU36" s="23">
        <f t="shared" si="120"/>
        <v>1</v>
      </c>
      <c r="FV36" s="23">
        <f t="shared" si="121"/>
        <v>1</v>
      </c>
    </row>
    <row r="37" spans="1:178">
      <c r="A37" s="4">
        <f t="shared" si="36"/>
        <v>7</v>
      </c>
      <c r="B37" s="33">
        <v>29.381</v>
      </c>
      <c r="C37" s="33">
        <v>376.73</v>
      </c>
      <c r="D37" s="33">
        <v>375.54683495505674</v>
      </c>
      <c r="E37" s="33"/>
      <c r="F37" s="33"/>
      <c r="G37" s="11" t="str">
        <f t="shared" si="2"/>
        <v/>
      </c>
      <c r="H37" s="3">
        <f t="shared" si="37"/>
        <v>29.381</v>
      </c>
      <c r="I37" s="3">
        <f t="shared" si="3"/>
        <v>29.381</v>
      </c>
      <c r="J37" s="3">
        <f t="shared" si="38"/>
        <v>376.73</v>
      </c>
      <c r="K37" s="3">
        <f t="shared" si="4"/>
        <v>376.73</v>
      </c>
      <c r="L37" s="2">
        <f t="shared" si="5"/>
        <v>376.73</v>
      </c>
      <c r="M37" s="8">
        <f t="shared" si="39"/>
        <v>29.381</v>
      </c>
      <c r="N37" s="8">
        <f t="shared" si="6"/>
        <v>29.381</v>
      </c>
      <c r="O37" s="8">
        <f t="shared" si="40"/>
        <v>375.54683495505674</v>
      </c>
      <c r="P37" s="8">
        <f t="shared" si="7"/>
        <v>375.54683495505674</v>
      </c>
      <c r="Q37" s="2">
        <f t="shared" si="8"/>
        <v>375.54683495505674</v>
      </c>
      <c r="R37" s="3">
        <f t="shared" si="9"/>
        <v>0</v>
      </c>
      <c r="S37" s="3" t="str">
        <f t="shared" si="10"/>
        <v/>
      </c>
      <c r="T37" s="3" t="str">
        <f t="shared" si="41"/>
        <v/>
      </c>
      <c r="U37" s="8" t="str">
        <f t="shared" si="11"/>
        <v/>
      </c>
      <c r="V37" s="2" t="str">
        <f t="shared" si="12"/>
        <v/>
      </c>
      <c r="W37" s="2" t="str">
        <f t="shared" si="13"/>
        <v/>
      </c>
      <c r="X37" s="2">
        <f t="shared" si="122"/>
        <v>376.73</v>
      </c>
      <c r="Y37" s="2">
        <f t="shared" si="14"/>
        <v>1.18316504494328</v>
      </c>
      <c r="Z37" s="46">
        <f t="shared" si="42"/>
        <v>330</v>
      </c>
      <c r="AA37" s="46">
        <f t="shared" si="43"/>
        <v>0</v>
      </c>
      <c r="AB37" s="47"/>
      <c r="AC37" s="46">
        <f t="shared" si="44"/>
        <v>2</v>
      </c>
      <c r="AD37" s="47">
        <v>0.9</v>
      </c>
      <c r="AE37" s="48" t="str">
        <f t="shared" si="45"/>
        <v/>
      </c>
      <c r="AF37" s="49">
        <f t="shared" si="46"/>
        <v>0</v>
      </c>
      <c r="AG37" s="49">
        <f t="shared" si="46"/>
        <v>0</v>
      </c>
      <c r="AH37" s="49">
        <f t="shared" si="46"/>
        <v>0</v>
      </c>
      <c r="AI37" s="47">
        <f t="shared" si="46"/>
        <v>0.1</v>
      </c>
      <c r="AJ37" s="47">
        <f t="shared" si="46"/>
        <v>0.3</v>
      </c>
      <c r="AK37" s="46">
        <v>1</v>
      </c>
      <c r="AL37" s="47"/>
      <c r="AM37" s="53">
        <f t="shared" si="47"/>
        <v>0.63</v>
      </c>
      <c r="AN37" s="50" t="str">
        <f t="shared" si="48"/>
        <v>28,428 - 29,381</v>
      </c>
      <c r="AO37" s="53" t="s">
        <v>93</v>
      </c>
      <c r="AP37" s="52">
        <f t="shared" si="49"/>
        <v>0.9529999999999994</v>
      </c>
      <c r="AQ37" s="52">
        <f t="shared" si="50"/>
        <v>0.9529999999999994</v>
      </c>
      <c r="AR37" s="47">
        <f t="shared" si="51"/>
        <v>0.2</v>
      </c>
      <c r="AS37" s="53">
        <f t="shared" si="52"/>
        <v>1.020546408956875</v>
      </c>
      <c r="AT37" s="52">
        <f t="shared" si="53"/>
        <v>1.1205464089568751</v>
      </c>
      <c r="AU37" s="9">
        <f t="shared" si="54"/>
        <v>1.0678807277359013</v>
      </c>
      <c r="AV37" s="9">
        <f t="shared" si="55"/>
        <v>0.73</v>
      </c>
      <c r="AW37" s="12" t="str">
        <f t="shared" si="56"/>
        <v/>
      </c>
      <c r="AX37" s="9">
        <f t="shared" si="57"/>
        <v>0.92054640895687512</v>
      </c>
      <c r="AY37" s="12" t="str">
        <f t="shared" si="58"/>
        <v/>
      </c>
      <c r="AZ37" s="10">
        <f t="shared" si="59"/>
        <v>8.5529859993982119E-2</v>
      </c>
      <c r="BA37" s="10">
        <f t="shared" si="60"/>
        <v>0.9</v>
      </c>
      <c r="BB37" s="10">
        <f t="shared" si="61"/>
        <v>9.0000000000000011E-2</v>
      </c>
      <c r="BC37" s="10">
        <f t="shared" si="62"/>
        <v>0.56700000000000006</v>
      </c>
      <c r="BD37" s="10">
        <f t="shared" si="63"/>
        <v>0.48147014000601795</v>
      </c>
      <c r="BE37" s="12" t="str">
        <f t="shared" si="64"/>
        <v/>
      </c>
      <c r="BF37" s="9">
        <f t="shared" si="65"/>
        <v>0.9</v>
      </c>
      <c r="BG37" s="9">
        <f t="shared" si="66"/>
        <v>0.9</v>
      </c>
      <c r="BH37" s="7">
        <f t="shared" si="67"/>
        <v>0.18000000000000002</v>
      </c>
      <c r="BI37" s="7">
        <f t="shared" si="68"/>
        <v>0.82849176806118763</v>
      </c>
      <c r="BJ37" s="12" t="str">
        <f t="shared" si="69"/>
        <v/>
      </c>
      <c r="BK37" s="80">
        <f t="shared" si="70"/>
        <v>0</v>
      </c>
      <c r="BL37" s="7">
        <f t="shared" si="71"/>
        <v>0</v>
      </c>
      <c r="BM37" s="7">
        <f t="shared" si="123"/>
        <v>0.1714917680611876</v>
      </c>
      <c r="BN37" s="12" t="str">
        <f t="shared" si="72"/>
        <v/>
      </c>
      <c r="BO37" s="9">
        <f t="shared" si="73"/>
        <v>0.82849176806118763</v>
      </c>
      <c r="BP37" s="2">
        <f t="shared" si="74"/>
        <v>1.1205464089568751</v>
      </c>
      <c r="BQ37" s="2">
        <f t="shared" si="75"/>
        <v>1.1205464089568751</v>
      </c>
      <c r="BR37" s="20">
        <f t="shared" si="76"/>
        <v>2</v>
      </c>
      <c r="BS37" s="20">
        <f t="shared" si="76"/>
        <v>2</v>
      </c>
      <c r="BT37" s="20">
        <f t="shared" si="76"/>
        <v>2</v>
      </c>
      <c r="BU37" s="86">
        <f t="shared" si="77"/>
        <v>0</v>
      </c>
      <c r="BV37" s="86">
        <f t="shared" si="78"/>
        <v>0</v>
      </c>
      <c r="BW37" s="20">
        <v>4</v>
      </c>
      <c r="BX37" s="86">
        <f t="shared" si="76"/>
        <v>0.1</v>
      </c>
      <c r="BY37" s="86">
        <f t="shared" si="76"/>
        <v>0.12</v>
      </c>
      <c r="BZ37" s="86">
        <f t="shared" si="76"/>
        <v>0.15</v>
      </c>
      <c r="CA37" s="86">
        <f t="shared" si="76"/>
        <v>0.17</v>
      </c>
      <c r="CB37" s="86">
        <f t="shared" si="76"/>
        <v>0.19</v>
      </c>
      <c r="CC37" s="86">
        <f t="shared" si="76"/>
        <v>0.22</v>
      </c>
      <c r="CD37" s="86">
        <f t="shared" si="76"/>
        <v>0.05</v>
      </c>
      <c r="CE37" s="20" t="str">
        <f t="shared" si="124"/>
        <v>OK (100 %)</v>
      </c>
      <c r="CF37" s="14">
        <f t="shared" si="80"/>
        <v>0.9529999999999994</v>
      </c>
      <c r="CG37" s="14">
        <f t="shared" si="81"/>
        <v>0.9529999999999994</v>
      </c>
      <c r="CH37" s="8">
        <f t="shared" si="82"/>
        <v>-1.1102230246251565E-16</v>
      </c>
      <c r="CI37" s="9">
        <f t="shared" si="83"/>
        <v>0.9529999999999994</v>
      </c>
      <c r="CJ37" s="9">
        <f t="shared" si="84"/>
        <v>0</v>
      </c>
      <c r="CK37" s="9">
        <f t="shared" si="85"/>
        <v>0.9529999999999994</v>
      </c>
      <c r="CL37" s="9">
        <f t="shared" si="86"/>
        <v>0</v>
      </c>
      <c r="CM37" s="9">
        <f t="shared" si="87"/>
        <v>8.1509956574264908E-2</v>
      </c>
      <c r="CN37" s="9">
        <f t="shared" si="88"/>
        <v>0</v>
      </c>
      <c r="CO37" s="9">
        <f t="shared" si="89"/>
        <v>0</v>
      </c>
      <c r="CP37" s="9">
        <f t="shared" si="89"/>
        <v>0</v>
      </c>
      <c r="CQ37" s="9">
        <f t="shared" si="89"/>
        <v>0</v>
      </c>
      <c r="CR37" s="9">
        <f t="shared" si="89"/>
        <v>0</v>
      </c>
      <c r="CS37" s="9">
        <f t="shared" si="89"/>
        <v>0</v>
      </c>
      <c r="CT37" s="9">
        <f t="shared" si="89"/>
        <v>0</v>
      </c>
      <c r="CU37" s="9">
        <f t="shared" si="89"/>
        <v>0</v>
      </c>
      <c r="CV37" s="9">
        <f t="shared" si="90"/>
        <v>0.78955265496231131</v>
      </c>
      <c r="CW37" s="9">
        <f t="shared" si="91"/>
        <v>7.8955265496231136E-2</v>
      </c>
      <c r="CX37" s="9">
        <f t="shared" si="91"/>
        <v>9.4746318595477358E-2</v>
      </c>
      <c r="CY37" s="9">
        <f t="shared" si="91"/>
        <v>0.11843289824434669</v>
      </c>
      <c r="CZ37" s="9">
        <f t="shared" si="91"/>
        <v>0.13422395134359294</v>
      </c>
      <c r="DA37" s="9">
        <f t="shared" si="91"/>
        <v>0.15001500444283916</v>
      </c>
      <c r="DB37" s="9">
        <f t="shared" si="91"/>
        <v>0.17370158409170849</v>
      </c>
      <c r="DC37" s="9">
        <f t="shared" si="91"/>
        <v>3.9477632748115568E-2</v>
      </c>
      <c r="DD37" s="2">
        <f t="shared" si="92"/>
        <v>0</v>
      </c>
      <c r="DE37" s="2">
        <f t="shared" si="93"/>
        <v>0</v>
      </c>
      <c r="DF37" s="2">
        <f t="shared" si="94"/>
        <v>0</v>
      </c>
      <c r="DG37" s="2">
        <f t="shared" si="95"/>
        <v>0.54461104342573474</v>
      </c>
      <c r="DH37" s="2">
        <f t="shared" si="96"/>
        <v>0</v>
      </c>
      <c r="DI37" s="2">
        <f t="shared" si="97"/>
        <v>0</v>
      </c>
      <c r="DJ37" s="2">
        <f t="shared" si="98"/>
        <v>0.16343165496231168</v>
      </c>
      <c r="DK37" s="2">
        <f t="shared" si="99"/>
        <v>0</v>
      </c>
      <c r="DL37" s="16">
        <f t="shared" si="100"/>
        <v>0</v>
      </c>
      <c r="DM37" s="16">
        <f t="shared" si="101"/>
        <v>0</v>
      </c>
      <c r="DN37" s="16">
        <f t="shared" si="102"/>
        <v>0.62612099999999971</v>
      </c>
      <c r="DO37" s="72">
        <f t="shared" si="103"/>
        <v>0.1634316549623116</v>
      </c>
      <c r="DP37" s="16">
        <f t="shared" si="104"/>
        <v>0.1634316549623116</v>
      </c>
      <c r="DQ37" s="16">
        <f t="shared" si="105"/>
        <v>0</v>
      </c>
      <c r="DR37" s="2">
        <f t="shared" si="106"/>
        <v>0</v>
      </c>
      <c r="DS37" s="2">
        <f t="shared" si="107"/>
        <v>0.85769999999999946</v>
      </c>
      <c r="DT37" s="2">
        <f t="shared" si="108"/>
        <v>0.17153999999999991</v>
      </c>
      <c r="DU37" s="2">
        <f t="shared" si="109"/>
        <v>0</v>
      </c>
      <c r="DV37" s="15" t="s">
        <v>189</v>
      </c>
      <c r="DW37" s="18"/>
      <c r="DX37" s="17"/>
      <c r="DY37" s="47" t="str">
        <f t="shared" si="15"/>
        <v/>
      </c>
      <c r="DZ37" s="47" t="str">
        <f t="shared" si="15"/>
        <v/>
      </c>
      <c r="EA37" s="47" t="str">
        <f t="shared" si="15"/>
        <v/>
      </c>
      <c r="EB37" s="47" t="str">
        <f t="shared" si="15"/>
        <v/>
      </c>
      <c r="EC37" s="49" t="str">
        <f t="shared" si="15"/>
        <v/>
      </c>
      <c r="ED37" s="49" t="str">
        <f t="shared" si="15"/>
        <v/>
      </c>
      <c r="EE37" s="47" t="str">
        <f t="shared" si="15"/>
        <v/>
      </c>
      <c r="EF37" s="47" t="str">
        <f t="shared" si="15"/>
        <v/>
      </c>
      <c r="EG37" s="47" t="str">
        <f t="shared" si="15"/>
        <v/>
      </c>
      <c r="EH37" s="6">
        <f t="shared" si="16"/>
        <v>0</v>
      </c>
      <c r="EI37" s="6">
        <f t="shared" si="17"/>
        <v>0</v>
      </c>
      <c r="EJ37" s="2" t="str">
        <f t="shared" si="18"/>
        <v/>
      </c>
      <c r="EK37" s="2" t="str">
        <f t="shared" si="19"/>
        <v/>
      </c>
      <c r="EL37" s="2" t="str">
        <f t="shared" ref="EL37:EL100" si="126">IF(DW37="","",Y37+EG37+IF(A38=$A$32,AI38+AA38/1000,AI37+AA37/1000))</f>
        <v/>
      </c>
      <c r="EM37" s="2" t="str">
        <f t="shared" si="21"/>
        <v/>
      </c>
      <c r="EN37" s="2" t="str">
        <f t="shared" si="22"/>
        <v/>
      </c>
      <c r="EO37" s="2">
        <f t="shared" si="23"/>
        <v>0</v>
      </c>
      <c r="EP37" s="2">
        <f t="shared" si="110"/>
        <v>0</v>
      </c>
      <c r="EQ37" s="2"/>
      <c r="ER37" s="2"/>
      <c r="ES37" s="2"/>
      <c r="ET37" s="2"/>
      <c r="EU37" s="2"/>
      <c r="EV37" s="2"/>
      <c r="EW37" s="2">
        <f t="shared" si="24"/>
        <v>0</v>
      </c>
      <c r="EX37" s="2">
        <f t="shared" si="25"/>
        <v>0</v>
      </c>
      <c r="EY37" s="2">
        <f t="shared" si="111"/>
        <v>0</v>
      </c>
      <c r="EZ37" s="2">
        <f t="shared" si="26"/>
        <v>0</v>
      </c>
      <c r="FA37" s="2">
        <f t="shared" si="27"/>
        <v>0</v>
      </c>
      <c r="FB37" s="59"/>
      <c r="FC37" s="2">
        <f t="shared" si="28"/>
        <v>0</v>
      </c>
      <c r="FD37" s="2">
        <f t="shared" si="112"/>
        <v>0</v>
      </c>
      <c r="FE37" s="3">
        <f t="shared" si="125"/>
        <v>0</v>
      </c>
      <c r="FF37" s="3">
        <f t="shared" si="113"/>
        <v>0</v>
      </c>
      <c r="FG37" s="3">
        <f t="shared" si="114"/>
        <v>0</v>
      </c>
      <c r="FH37" s="3">
        <f t="shared" si="29"/>
        <v>0</v>
      </c>
      <c r="FI37" s="67">
        <f t="shared" si="30"/>
        <v>0</v>
      </c>
      <c r="FJ37" s="3">
        <f t="shared" si="31"/>
        <v>0</v>
      </c>
      <c r="FK37" s="3">
        <f t="shared" si="32"/>
        <v>0</v>
      </c>
      <c r="FL37" s="3">
        <f t="shared" si="115"/>
        <v>0</v>
      </c>
      <c r="FM37" s="3">
        <f t="shared" si="116"/>
        <v>0</v>
      </c>
      <c r="FN37" s="3">
        <f t="shared" si="117"/>
        <v>0</v>
      </c>
      <c r="FO37" s="2">
        <f t="shared" si="33"/>
        <v>0</v>
      </c>
      <c r="FP37" s="2">
        <f t="shared" si="34"/>
        <v>0</v>
      </c>
      <c r="FQ37" s="2">
        <f t="shared" si="118"/>
        <v>0</v>
      </c>
      <c r="FR37" s="6" t="str">
        <f>IF(A37=1,1,IF(DW37="","",COUNTA($DW$31:DW37)+1))</f>
        <v/>
      </c>
      <c r="FS37" s="6" t="str">
        <f t="shared" si="35"/>
        <v/>
      </c>
      <c r="FT37" s="43">
        <f t="shared" si="119"/>
        <v>1</v>
      </c>
      <c r="FU37" s="23">
        <f t="shared" si="120"/>
        <v>1</v>
      </c>
      <c r="FV37" s="21">
        <f t="shared" si="121"/>
        <v>2</v>
      </c>
    </row>
    <row r="38" spans="1:178">
      <c r="A38" s="4">
        <f t="shared" si="36"/>
        <v>8</v>
      </c>
      <c r="B38" s="33">
        <v>39.956000000000003</v>
      </c>
      <c r="C38" s="33">
        <v>376.84608122941825</v>
      </c>
      <c r="D38" s="33">
        <v>375.59968474402672</v>
      </c>
      <c r="E38" s="33"/>
      <c r="F38" s="33"/>
      <c r="G38" s="11" t="str">
        <f t="shared" si="2"/>
        <v/>
      </c>
      <c r="H38" s="3">
        <f t="shared" si="37"/>
        <v>39.956000000000003</v>
      </c>
      <c r="I38" s="3">
        <f t="shared" si="3"/>
        <v>39.956000000000003</v>
      </c>
      <c r="J38" s="3">
        <f t="shared" si="38"/>
        <v>376.84608122941825</v>
      </c>
      <c r="K38" s="3">
        <f t="shared" si="4"/>
        <v>376.84608122941825</v>
      </c>
      <c r="L38" s="2">
        <f t="shared" si="5"/>
        <v>376.84608122941825</v>
      </c>
      <c r="M38" s="8">
        <f t="shared" si="39"/>
        <v>39.956000000000003</v>
      </c>
      <c r="N38" s="8">
        <f t="shared" si="6"/>
        <v>39.956000000000003</v>
      </c>
      <c r="O38" s="8">
        <f t="shared" si="40"/>
        <v>375.59968474402672</v>
      </c>
      <c r="P38" s="8">
        <f t="shared" si="7"/>
        <v>375.59968474402672</v>
      </c>
      <c r="Q38" s="2">
        <f t="shared" si="8"/>
        <v>375.59968474402672</v>
      </c>
      <c r="R38" s="3">
        <f t="shared" si="9"/>
        <v>0</v>
      </c>
      <c r="S38" s="3" t="str">
        <f t="shared" si="10"/>
        <v/>
      </c>
      <c r="T38" s="3" t="str">
        <f t="shared" si="41"/>
        <v/>
      </c>
      <c r="U38" s="8" t="str">
        <f t="shared" si="11"/>
        <v/>
      </c>
      <c r="V38" s="2" t="str">
        <f t="shared" si="12"/>
        <v/>
      </c>
      <c r="W38" s="2" t="str">
        <f t="shared" si="13"/>
        <v/>
      </c>
      <c r="X38" s="2">
        <f t="shared" si="122"/>
        <v>376.84608122941825</v>
      </c>
      <c r="Y38" s="2">
        <f t="shared" si="14"/>
        <v>1.2463964853915286</v>
      </c>
      <c r="Z38" s="46">
        <f t="shared" si="42"/>
        <v>330</v>
      </c>
      <c r="AA38" s="46">
        <f t="shared" si="43"/>
        <v>0</v>
      </c>
      <c r="AB38" s="47"/>
      <c r="AC38" s="46">
        <f t="shared" si="44"/>
        <v>2</v>
      </c>
      <c r="AD38" s="47">
        <v>0.9</v>
      </c>
      <c r="AE38" s="48" t="str">
        <f t="shared" si="45"/>
        <v/>
      </c>
      <c r="AF38" s="49">
        <f t="shared" si="46"/>
        <v>0</v>
      </c>
      <c r="AG38" s="49">
        <f t="shared" si="46"/>
        <v>0</v>
      </c>
      <c r="AH38" s="49">
        <f t="shared" si="46"/>
        <v>0</v>
      </c>
      <c r="AI38" s="47">
        <f t="shared" si="46"/>
        <v>0.1</v>
      </c>
      <c r="AJ38" s="47">
        <f t="shared" si="46"/>
        <v>0.3</v>
      </c>
      <c r="AK38" s="46">
        <v>1</v>
      </c>
      <c r="AL38" s="47"/>
      <c r="AM38" s="53">
        <f t="shared" si="47"/>
        <v>0.63</v>
      </c>
      <c r="AN38" s="50" t="str">
        <f t="shared" si="48"/>
        <v>29,381 - 39,956</v>
      </c>
      <c r="AO38" s="53" t="s">
        <v>78</v>
      </c>
      <c r="AP38" s="52">
        <f t="shared" si="49"/>
        <v>10.575000000000003</v>
      </c>
      <c r="AQ38" s="52">
        <f t="shared" si="50"/>
        <v>10.575000000000003</v>
      </c>
      <c r="AR38" s="47">
        <f t="shared" si="51"/>
        <v>0.44</v>
      </c>
      <c r="AS38" s="53">
        <f t="shared" si="52"/>
        <v>1.2147807651674043</v>
      </c>
      <c r="AT38" s="52">
        <f t="shared" si="53"/>
        <v>1.3147807651674044</v>
      </c>
      <c r="AU38" s="9">
        <f t="shared" si="54"/>
        <v>13.903806591645305</v>
      </c>
      <c r="AV38" s="9">
        <f t="shared" si="55"/>
        <v>0.73</v>
      </c>
      <c r="AW38" s="12" t="str">
        <f t="shared" si="56"/>
        <v/>
      </c>
      <c r="AX38" s="9">
        <f t="shared" si="57"/>
        <v>0.87478076516740444</v>
      </c>
      <c r="AY38" s="12" t="str">
        <f t="shared" si="58"/>
        <v/>
      </c>
      <c r="AZ38" s="10">
        <f t="shared" si="59"/>
        <v>8.5529859993982119E-2</v>
      </c>
      <c r="BA38" s="10">
        <f t="shared" si="60"/>
        <v>0.9</v>
      </c>
      <c r="BB38" s="10">
        <f t="shared" si="61"/>
        <v>9.0000000000000011E-2</v>
      </c>
      <c r="BC38" s="10">
        <f t="shared" si="62"/>
        <v>0.56700000000000006</v>
      </c>
      <c r="BD38" s="10">
        <f t="shared" si="63"/>
        <v>0.48147014000601795</v>
      </c>
      <c r="BE38" s="12" t="str">
        <f t="shared" si="64"/>
        <v/>
      </c>
      <c r="BF38" s="9">
        <f t="shared" si="65"/>
        <v>0.9</v>
      </c>
      <c r="BG38" s="9">
        <f t="shared" si="66"/>
        <v>0.9</v>
      </c>
      <c r="BH38" s="7">
        <f t="shared" si="67"/>
        <v>0.39600000000000002</v>
      </c>
      <c r="BI38" s="7">
        <f t="shared" si="68"/>
        <v>0.787302688650664</v>
      </c>
      <c r="BJ38" s="12" t="str">
        <f t="shared" si="69"/>
        <v/>
      </c>
      <c r="BK38" s="80">
        <f t="shared" si="70"/>
        <v>0</v>
      </c>
      <c r="BL38" s="7">
        <f t="shared" si="71"/>
        <v>0</v>
      </c>
      <c r="BM38" s="7">
        <f t="shared" si="123"/>
        <v>0.13030268865066397</v>
      </c>
      <c r="BN38" s="12" t="str">
        <f t="shared" si="72"/>
        <v/>
      </c>
      <c r="BO38" s="9">
        <f t="shared" si="73"/>
        <v>0.787302688650664</v>
      </c>
      <c r="BP38" s="2">
        <f t="shared" si="74"/>
        <v>1.3147807651674044</v>
      </c>
      <c r="BQ38" s="2">
        <f t="shared" si="75"/>
        <v>1.3147807651674044</v>
      </c>
      <c r="BR38" s="20">
        <f t="shared" si="76"/>
        <v>2</v>
      </c>
      <c r="BS38" s="20">
        <f t="shared" si="76"/>
        <v>2</v>
      </c>
      <c r="BT38" s="20">
        <f t="shared" si="76"/>
        <v>2</v>
      </c>
      <c r="BU38" s="86">
        <f t="shared" si="77"/>
        <v>1</v>
      </c>
      <c r="BV38" s="86">
        <f t="shared" si="78"/>
        <v>1</v>
      </c>
      <c r="BW38" s="20">
        <v>4</v>
      </c>
      <c r="BX38" s="86">
        <f t="shared" si="76"/>
        <v>0.1</v>
      </c>
      <c r="BY38" s="86">
        <f t="shared" si="76"/>
        <v>0.12</v>
      </c>
      <c r="BZ38" s="86">
        <f t="shared" si="76"/>
        <v>0.15</v>
      </c>
      <c r="CA38" s="86">
        <f t="shared" si="76"/>
        <v>0.17</v>
      </c>
      <c r="CB38" s="86">
        <f t="shared" si="76"/>
        <v>0.19</v>
      </c>
      <c r="CC38" s="86">
        <f t="shared" si="76"/>
        <v>0.22</v>
      </c>
      <c r="CD38" s="86">
        <f t="shared" si="76"/>
        <v>0.05</v>
      </c>
      <c r="CE38" s="20" t="str">
        <f t="shared" si="124"/>
        <v>OK (100 %)</v>
      </c>
      <c r="CF38" s="14">
        <f t="shared" si="80"/>
        <v>9.3550000000000022</v>
      </c>
      <c r="CG38" s="14">
        <f t="shared" si="81"/>
        <v>9.9550000000000036</v>
      </c>
      <c r="CH38" s="8">
        <f t="shared" si="82"/>
        <v>3.5878248883504007</v>
      </c>
      <c r="CI38" s="9">
        <f t="shared" si="83"/>
        <v>10.575000000000003</v>
      </c>
      <c r="CJ38" s="9">
        <f t="shared" si="84"/>
        <v>0</v>
      </c>
      <c r="CK38" s="9">
        <f t="shared" si="85"/>
        <v>10.575000000000003</v>
      </c>
      <c r="CL38" s="9">
        <f t="shared" si="86"/>
        <v>0</v>
      </c>
      <c r="CM38" s="9">
        <f t="shared" si="87"/>
        <v>0.85144975624009234</v>
      </c>
      <c r="CN38" s="9">
        <f t="shared" si="88"/>
        <v>0</v>
      </c>
      <c r="CO38" s="9">
        <f t="shared" si="89"/>
        <v>0</v>
      </c>
      <c r="CP38" s="9">
        <f t="shared" si="89"/>
        <v>0</v>
      </c>
      <c r="CQ38" s="9">
        <f t="shared" si="89"/>
        <v>0</v>
      </c>
      <c r="CR38" s="9">
        <f t="shared" si="89"/>
        <v>0</v>
      </c>
      <c r="CS38" s="9">
        <f t="shared" si="89"/>
        <v>0</v>
      </c>
      <c r="CT38" s="9">
        <f t="shared" si="89"/>
        <v>0</v>
      </c>
      <c r="CU38" s="9">
        <f t="shared" si="89"/>
        <v>0</v>
      </c>
      <c r="CV38" s="9">
        <f t="shared" si="90"/>
        <v>13.356898767753968</v>
      </c>
      <c r="CW38" s="9">
        <f t="shared" si="91"/>
        <v>1.3356898767753969</v>
      </c>
      <c r="CX38" s="9">
        <f t="shared" si="91"/>
        <v>1.6028278521304762</v>
      </c>
      <c r="CY38" s="9">
        <f t="shared" si="91"/>
        <v>2.003534815163095</v>
      </c>
      <c r="CZ38" s="9">
        <f t="shared" si="91"/>
        <v>2.2706727905181747</v>
      </c>
      <c r="DA38" s="9">
        <f t="shared" si="91"/>
        <v>2.537810765873254</v>
      </c>
      <c r="DB38" s="9">
        <f t="shared" si="91"/>
        <v>2.938517728905873</v>
      </c>
      <c r="DC38" s="9">
        <f t="shared" si="91"/>
        <v>0.66784493838769843</v>
      </c>
      <c r="DD38" s="2">
        <f t="shared" si="92"/>
        <v>0</v>
      </c>
      <c r="DE38" s="2">
        <f t="shared" si="93"/>
        <v>0.59536</v>
      </c>
      <c r="DF38" s="2">
        <f t="shared" si="94"/>
        <v>0</v>
      </c>
      <c r="DG38" s="2">
        <f t="shared" si="95"/>
        <v>5.6889852437599107</v>
      </c>
      <c r="DH38" s="2">
        <f t="shared" si="96"/>
        <v>0</v>
      </c>
      <c r="DI38" s="2">
        <f t="shared" si="97"/>
        <v>0</v>
      </c>
      <c r="DJ38" s="2">
        <f t="shared" si="98"/>
        <v>0</v>
      </c>
      <c r="DK38" s="2">
        <f t="shared" si="99"/>
        <v>1.2971632655173602</v>
      </c>
      <c r="DL38" s="16">
        <f t="shared" si="100"/>
        <v>0</v>
      </c>
      <c r="DM38" s="16">
        <f t="shared" si="101"/>
        <v>3.0963237019881942</v>
      </c>
      <c r="DN38" s="16">
        <f t="shared" si="102"/>
        <v>12.865397581391763</v>
      </c>
      <c r="DO38" s="72">
        <f t="shared" si="103"/>
        <v>0.49150118636220519</v>
      </c>
      <c r="DP38" s="16">
        <f t="shared" si="104"/>
        <v>0</v>
      </c>
      <c r="DQ38" s="16">
        <f t="shared" si="105"/>
        <v>4.3934869675055541</v>
      </c>
      <c r="DR38" s="2">
        <f t="shared" si="106"/>
        <v>0</v>
      </c>
      <c r="DS38" s="2">
        <f t="shared" si="107"/>
        <v>14.373100000000003</v>
      </c>
      <c r="DT38" s="2">
        <f t="shared" si="108"/>
        <v>6.3241640000000015</v>
      </c>
      <c r="DU38" s="2">
        <f t="shared" si="109"/>
        <v>1.3361156138862056</v>
      </c>
      <c r="DV38" s="15" t="s">
        <v>265</v>
      </c>
      <c r="DW38" s="18">
        <v>1.24</v>
      </c>
      <c r="DX38" s="17"/>
      <c r="DY38" s="47">
        <f t="shared" si="15"/>
        <v>0.6</v>
      </c>
      <c r="DZ38" s="47">
        <f t="shared" si="15"/>
        <v>0.6</v>
      </c>
      <c r="EA38" s="47">
        <f t="shared" si="15"/>
        <v>0.6</v>
      </c>
      <c r="EB38" s="47">
        <f t="shared" si="15"/>
        <v>0.6</v>
      </c>
      <c r="EC38" s="49">
        <f t="shared" si="15"/>
        <v>0</v>
      </c>
      <c r="ED38" s="49">
        <f t="shared" si="15"/>
        <v>0</v>
      </c>
      <c r="EE38" s="47">
        <f t="shared" si="15"/>
        <v>0.2</v>
      </c>
      <c r="EF38" s="47">
        <f t="shared" si="15"/>
        <v>0.1</v>
      </c>
      <c r="EG38" s="47">
        <f t="shared" si="15"/>
        <v>0</v>
      </c>
      <c r="EH38" s="6">
        <f t="shared" si="16"/>
        <v>1.22</v>
      </c>
      <c r="EI38" s="6">
        <f t="shared" si="17"/>
        <v>1.22</v>
      </c>
      <c r="EJ38" s="2">
        <f t="shared" si="18"/>
        <v>2.44</v>
      </c>
      <c r="EK38" s="2">
        <f t="shared" si="19"/>
        <v>2.44</v>
      </c>
      <c r="EL38" s="2">
        <f t="shared" si="126"/>
        <v>1.3463964853915287</v>
      </c>
      <c r="EM38" s="2">
        <f t="shared" si="21"/>
        <v>1.0063964853915288</v>
      </c>
      <c r="EN38" s="2">
        <f t="shared" si="22"/>
        <v>2.4556074243553301</v>
      </c>
      <c r="EO38" s="2">
        <f t="shared" si="23"/>
        <v>5.9916821154270057</v>
      </c>
      <c r="EP38" s="2">
        <f t="shared" si="110"/>
        <v>5.9916821154270057</v>
      </c>
      <c r="EQ38" s="2"/>
      <c r="ER38" s="2"/>
      <c r="ES38" s="2"/>
      <c r="ET38" s="2"/>
      <c r="EU38" s="2"/>
      <c r="EV38" s="2"/>
      <c r="EW38" s="2">
        <f t="shared" si="24"/>
        <v>5.9535999999999998</v>
      </c>
      <c r="EX38" s="2">
        <f t="shared" si="25"/>
        <v>0.59536</v>
      </c>
      <c r="EY38" s="2">
        <f t="shared" si="111"/>
        <v>0.59536</v>
      </c>
      <c r="EZ38" s="2">
        <f t="shared" si="26"/>
        <v>1.2076282160399165</v>
      </c>
      <c r="FA38" s="2">
        <f t="shared" si="27"/>
        <v>1.0063964853915288</v>
      </c>
      <c r="FB38" s="59"/>
      <c r="FC38" s="2">
        <f t="shared" si="28"/>
        <v>1.3361156138862056</v>
      </c>
      <c r="FD38" s="2">
        <f t="shared" si="112"/>
        <v>1.3361156138862056</v>
      </c>
      <c r="FE38" s="3">
        <f t="shared" si="125"/>
        <v>5.9916821154270057</v>
      </c>
      <c r="FF38" s="3">
        <f t="shared" si="113"/>
        <v>1.3361156138862056</v>
      </c>
      <c r="FG38" s="3">
        <f t="shared" si="114"/>
        <v>0.59536</v>
      </c>
      <c r="FH38" s="3">
        <f t="shared" si="29"/>
        <v>1.2</v>
      </c>
      <c r="FI38" s="67">
        <f t="shared" si="30"/>
        <v>0.787302688650664</v>
      </c>
      <c r="FJ38" s="3">
        <f t="shared" si="31"/>
        <v>0.90639648539152862</v>
      </c>
      <c r="FK38" s="3">
        <f t="shared" si="32"/>
        <v>0.81575683685237577</v>
      </c>
      <c r="FL38" s="3">
        <f t="shared" si="115"/>
        <v>0.97890820422285085</v>
      </c>
      <c r="FM38" s="3">
        <f t="shared" si="116"/>
        <v>3.0812982973179492</v>
      </c>
      <c r="FN38" s="3">
        <f t="shared" si="117"/>
        <v>3.0812982973179492</v>
      </c>
      <c r="FO38" s="2">
        <f t="shared" si="33"/>
        <v>2.44</v>
      </c>
      <c r="FP38" s="2">
        <f t="shared" si="34"/>
        <v>5.9535999999999998</v>
      </c>
      <c r="FQ38" s="2">
        <f t="shared" si="118"/>
        <v>5.9535999999999998</v>
      </c>
      <c r="FR38" s="6">
        <f>IF(A38=1,1,IF(DW38="","",COUNTA($DW$31:DW38)+1))</f>
        <v>3</v>
      </c>
      <c r="FS38" s="6">
        <f t="shared" si="35"/>
        <v>2</v>
      </c>
      <c r="FT38" s="43">
        <f t="shared" si="119"/>
        <v>1</v>
      </c>
      <c r="FU38" s="23">
        <f t="shared" si="120"/>
        <v>1</v>
      </c>
      <c r="FV38" s="21">
        <f t="shared" si="121"/>
        <v>2</v>
      </c>
    </row>
    <row r="39" spans="1:178">
      <c r="A39" s="4">
        <f t="shared" si="36"/>
        <v>9</v>
      </c>
      <c r="B39" s="33">
        <v>41.223999999999997</v>
      </c>
      <c r="C39" s="33">
        <v>376.86</v>
      </c>
      <c r="D39" s="33">
        <v>375.60602172108707</v>
      </c>
      <c r="E39" s="33"/>
      <c r="F39" s="33"/>
      <c r="G39" s="11" t="str">
        <f t="shared" si="2"/>
        <v/>
      </c>
      <c r="H39" s="3">
        <f t="shared" si="37"/>
        <v>41.223999999999997</v>
      </c>
      <c r="I39" s="3">
        <f t="shared" si="3"/>
        <v>41.223999999999997</v>
      </c>
      <c r="J39" s="3">
        <f t="shared" si="38"/>
        <v>376.86</v>
      </c>
      <c r="K39" s="3">
        <f t="shared" si="4"/>
        <v>376.86</v>
      </c>
      <c r="L39" s="2">
        <f t="shared" si="5"/>
        <v>376.86</v>
      </c>
      <c r="M39" s="8">
        <f t="shared" si="39"/>
        <v>41.223999999999997</v>
      </c>
      <c r="N39" s="8">
        <f t="shared" si="6"/>
        <v>41.223999999999997</v>
      </c>
      <c r="O39" s="8">
        <f t="shared" si="40"/>
        <v>375.60602172108707</v>
      </c>
      <c r="P39" s="8">
        <f t="shared" si="7"/>
        <v>375.60602172108707</v>
      </c>
      <c r="Q39" s="2">
        <f t="shared" si="8"/>
        <v>375.60602172108707</v>
      </c>
      <c r="R39" s="3">
        <f t="shared" si="9"/>
        <v>0</v>
      </c>
      <c r="S39" s="3" t="str">
        <f t="shared" si="10"/>
        <v/>
      </c>
      <c r="T39" s="3" t="str">
        <f t="shared" si="41"/>
        <v/>
      </c>
      <c r="U39" s="8" t="str">
        <f t="shared" si="11"/>
        <v/>
      </c>
      <c r="V39" s="2" t="str">
        <f t="shared" si="12"/>
        <v/>
      </c>
      <c r="W39" s="2" t="str">
        <f t="shared" si="13"/>
        <v/>
      </c>
      <c r="X39" s="2">
        <f t="shared" si="122"/>
        <v>376.86</v>
      </c>
      <c r="Y39" s="2">
        <f t="shared" si="14"/>
        <v>1.253978278912939</v>
      </c>
      <c r="Z39" s="46">
        <f t="shared" si="42"/>
        <v>330</v>
      </c>
      <c r="AA39" s="46">
        <f t="shared" si="43"/>
        <v>0</v>
      </c>
      <c r="AB39" s="47"/>
      <c r="AC39" s="46">
        <f t="shared" si="44"/>
        <v>2</v>
      </c>
      <c r="AD39" s="47">
        <v>0.9</v>
      </c>
      <c r="AE39" s="48" t="str">
        <f t="shared" si="45"/>
        <v/>
      </c>
      <c r="AF39" s="49">
        <f t="shared" si="46"/>
        <v>0</v>
      </c>
      <c r="AG39" s="49">
        <f t="shared" si="46"/>
        <v>0</v>
      </c>
      <c r="AH39" s="49">
        <f t="shared" si="46"/>
        <v>0</v>
      </c>
      <c r="AI39" s="47">
        <f t="shared" si="46"/>
        <v>0.1</v>
      </c>
      <c r="AJ39" s="47">
        <f t="shared" si="46"/>
        <v>0.3</v>
      </c>
      <c r="AK39" s="46">
        <v>1</v>
      </c>
      <c r="AL39" s="47"/>
      <c r="AM39" s="53">
        <f t="shared" si="47"/>
        <v>0.63</v>
      </c>
      <c r="AN39" s="50" t="str">
        <f t="shared" si="48"/>
        <v>39,956 - 41,224</v>
      </c>
      <c r="AO39" s="53" t="s">
        <v>78</v>
      </c>
      <c r="AP39" s="52">
        <f t="shared" si="49"/>
        <v>1.2679999999999936</v>
      </c>
      <c r="AQ39" s="52">
        <f t="shared" si="50"/>
        <v>1.2679999999999936</v>
      </c>
      <c r="AR39" s="47">
        <f t="shared" si="51"/>
        <v>0.44</v>
      </c>
      <c r="AS39" s="53">
        <f t="shared" si="52"/>
        <v>1.2501873821522338</v>
      </c>
      <c r="AT39" s="52">
        <f t="shared" si="53"/>
        <v>1.3501873821522339</v>
      </c>
      <c r="AU39" s="9">
        <f t="shared" si="54"/>
        <v>1.7120376005690239</v>
      </c>
      <c r="AV39" s="9">
        <f t="shared" si="55"/>
        <v>0.73</v>
      </c>
      <c r="AW39" s="12" t="str">
        <f t="shared" si="56"/>
        <v/>
      </c>
      <c r="AX39" s="9">
        <f t="shared" si="57"/>
        <v>0.91018738215223394</v>
      </c>
      <c r="AY39" s="12" t="str">
        <f t="shared" si="58"/>
        <v/>
      </c>
      <c r="AZ39" s="10">
        <f t="shared" si="59"/>
        <v>8.5529859993982119E-2</v>
      </c>
      <c r="BA39" s="10">
        <f t="shared" si="60"/>
        <v>0.9</v>
      </c>
      <c r="BB39" s="10">
        <f t="shared" si="61"/>
        <v>9.0000000000000011E-2</v>
      </c>
      <c r="BC39" s="10">
        <f t="shared" si="62"/>
        <v>0.56700000000000006</v>
      </c>
      <c r="BD39" s="10">
        <f t="shared" si="63"/>
        <v>0.48147014000601795</v>
      </c>
      <c r="BE39" s="12" t="str">
        <f t="shared" si="64"/>
        <v/>
      </c>
      <c r="BF39" s="9">
        <f t="shared" si="65"/>
        <v>0.9</v>
      </c>
      <c r="BG39" s="9">
        <f t="shared" si="66"/>
        <v>0.9</v>
      </c>
      <c r="BH39" s="7">
        <f t="shared" si="67"/>
        <v>0.39600000000000002</v>
      </c>
      <c r="BI39" s="7">
        <f t="shared" si="68"/>
        <v>0.81916864393701061</v>
      </c>
      <c r="BJ39" s="12" t="str">
        <f t="shared" si="69"/>
        <v/>
      </c>
      <c r="BK39" s="80">
        <f t="shared" si="70"/>
        <v>0</v>
      </c>
      <c r="BL39" s="7">
        <f t="shared" si="71"/>
        <v>0</v>
      </c>
      <c r="BM39" s="7">
        <f t="shared" si="123"/>
        <v>0.16216864393701058</v>
      </c>
      <c r="BN39" s="12" t="str">
        <f t="shared" si="72"/>
        <v/>
      </c>
      <c r="BO39" s="9">
        <f t="shared" si="73"/>
        <v>0.81916864393701061</v>
      </c>
      <c r="BP39" s="2">
        <f t="shared" si="74"/>
        <v>1.3501873821522339</v>
      </c>
      <c r="BQ39" s="2">
        <f t="shared" si="75"/>
        <v>1.3501873821522339</v>
      </c>
      <c r="BR39" s="20">
        <f t="shared" si="76"/>
        <v>2</v>
      </c>
      <c r="BS39" s="20">
        <f t="shared" si="76"/>
        <v>2</v>
      </c>
      <c r="BT39" s="20">
        <f t="shared" si="76"/>
        <v>2</v>
      </c>
      <c r="BU39" s="86">
        <f t="shared" si="77"/>
        <v>1</v>
      </c>
      <c r="BV39" s="86">
        <f t="shared" si="78"/>
        <v>1</v>
      </c>
      <c r="BW39" s="20">
        <v>4</v>
      </c>
      <c r="BX39" s="86">
        <f t="shared" si="76"/>
        <v>0.1</v>
      </c>
      <c r="BY39" s="86">
        <f t="shared" si="76"/>
        <v>0.12</v>
      </c>
      <c r="BZ39" s="86">
        <f t="shared" si="76"/>
        <v>0.15</v>
      </c>
      <c r="CA39" s="86">
        <f t="shared" si="76"/>
        <v>0.17</v>
      </c>
      <c r="CB39" s="86">
        <f t="shared" si="76"/>
        <v>0.19</v>
      </c>
      <c r="CC39" s="86">
        <f t="shared" si="76"/>
        <v>0.22</v>
      </c>
      <c r="CD39" s="86">
        <f t="shared" si="76"/>
        <v>0.05</v>
      </c>
      <c r="CE39" s="20" t="str">
        <f t="shared" si="124"/>
        <v>OK (100 %)</v>
      </c>
      <c r="CF39" s="14">
        <f t="shared" si="80"/>
        <v>4.7999999999993603E-2</v>
      </c>
      <c r="CG39" s="14">
        <f t="shared" si="81"/>
        <v>0.64799999999999358</v>
      </c>
      <c r="CH39" s="8">
        <f t="shared" si="82"/>
        <v>-0.49150118636220641</v>
      </c>
      <c r="CI39" s="9">
        <f t="shared" si="83"/>
        <v>1.2679999999999936</v>
      </c>
      <c r="CJ39" s="9">
        <f t="shared" si="84"/>
        <v>0</v>
      </c>
      <c r="CK39" s="9">
        <f t="shared" si="85"/>
        <v>1.2679999999999936</v>
      </c>
      <c r="CL39" s="9">
        <f t="shared" si="86"/>
        <v>0</v>
      </c>
      <c r="CM39" s="9">
        <f t="shared" si="87"/>
        <v>5.5423349276099862E-2</v>
      </c>
      <c r="CN39" s="9">
        <f t="shared" si="88"/>
        <v>0</v>
      </c>
      <c r="CO39" s="9">
        <f t="shared" si="89"/>
        <v>0</v>
      </c>
      <c r="CP39" s="9">
        <f t="shared" si="89"/>
        <v>0</v>
      </c>
      <c r="CQ39" s="9">
        <f t="shared" si="89"/>
        <v>0</v>
      </c>
      <c r="CR39" s="9">
        <f t="shared" si="89"/>
        <v>0</v>
      </c>
      <c r="CS39" s="9">
        <f t="shared" si="89"/>
        <v>0</v>
      </c>
      <c r="CT39" s="9">
        <f t="shared" si="89"/>
        <v>0</v>
      </c>
      <c r="CU39" s="9">
        <f t="shared" si="89"/>
        <v>0</v>
      </c>
      <c r="CV39" s="9">
        <f t="shared" si="90"/>
        <v>3.9320094908971266E-2</v>
      </c>
      <c r="CW39" s="9">
        <f t="shared" si="91"/>
        <v>3.932009490897127E-3</v>
      </c>
      <c r="CX39" s="9">
        <f t="shared" si="91"/>
        <v>4.7184113890765518E-3</v>
      </c>
      <c r="CY39" s="9">
        <f t="shared" si="91"/>
        <v>5.8980142363456896E-3</v>
      </c>
      <c r="CZ39" s="9">
        <f t="shared" si="91"/>
        <v>6.6844161345251153E-3</v>
      </c>
      <c r="DA39" s="9">
        <f t="shared" si="91"/>
        <v>7.4708180327045411E-3</v>
      </c>
      <c r="DB39" s="9">
        <f t="shared" si="91"/>
        <v>8.6504208799736779E-3</v>
      </c>
      <c r="DC39" s="9">
        <f t="shared" si="91"/>
        <v>1.9660047454485635E-3</v>
      </c>
      <c r="DD39" s="2">
        <f t="shared" si="92"/>
        <v>0</v>
      </c>
      <c r="DE39" s="2">
        <f t="shared" si="93"/>
        <v>0</v>
      </c>
      <c r="DF39" s="2">
        <f t="shared" si="94"/>
        <v>0</v>
      </c>
      <c r="DG39" s="2">
        <f t="shared" si="95"/>
        <v>0.37031265072389596</v>
      </c>
      <c r="DH39" s="2">
        <f t="shared" si="96"/>
        <v>0</v>
      </c>
      <c r="DI39" s="2">
        <f t="shared" si="97"/>
        <v>0</v>
      </c>
      <c r="DJ39" s="2">
        <f t="shared" si="98"/>
        <v>0</v>
      </c>
      <c r="DK39" s="2">
        <f t="shared" si="99"/>
        <v>0.10508528127118182</v>
      </c>
      <c r="DL39" s="16">
        <f t="shared" si="100"/>
        <v>0</v>
      </c>
      <c r="DM39" s="16">
        <f t="shared" si="101"/>
        <v>0</v>
      </c>
      <c r="DN39" s="16">
        <f t="shared" si="102"/>
        <v>0.53082128127117767</v>
      </c>
      <c r="DO39" s="72">
        <f t="shared" si="103"/>
        <v>-0.49150118636220641</v>
      </c>
      <c r="DP39" s="16">
        <f t="shared" si="104"/>
        <v>0</v>
      </c>
      <c r="DQ39" s="16">
        <f t="shared" si="105"/>
        <v>0.10508528127118182</v>
      </c>
      <c r="DR39" s="2">
        <f t="shared" si="106"/>
        <v>0</v>
      </c>
      <c r="DS39" s="2">
        <f t="shared" si="107"/>
        <v>4.3199999999994243E-2</v>
      </c>
      <c r="DT39" s="2">
        <f t="shared" si="108"/>
        <v>1.9007999999997468E-2</v>
      </c>
      <c r="DU39" s="2">
        <f t="shared" si="109"/>
        <v>0</v>
      </c>
      <c r="DV39" s="15" t="s">
        <v>189</v>
      </c>
      <c r="DW39" s="18"/>
      <c r="DX39" s="17"/>
      <c r="DY39" s="47" t="str">
        <f t="shared" si="15"/>
        <v/>
      </c>
      <c r="DZ39" s="47" t="str">
        <f t="shared" si="15"/>
        <v/>
      </c>
      <c r="EA39" s="47" t="str">
        <f t="shared" si="15"/>
        <v/>
      </c>
      <c r="EB39" s="47" t="str">
        <f t="shared" si="15"/>
        <v/>
      </c>
      <c r="EC39" s="49" t="str">
        <f t="shared" si="15"/>
        <v/>
      </c>
      <c r="ED39" s="49" t="str">
        <f t="shared" si="15"/>
        <v/>
      </c>
      <c r="EE39" s="47" t="str">
        <f t="shared" si="15"/>
        <v/>
      </c>
      <c r="EF39" s="47" t="str">
        <f t="shared" si="15"/>
        <v/>
      </c>
      <c r="EG39" s="47" t="str">
        <f t="shared" si="15"/>
        <v/>
      </c>
      <c r="EH39" s="6">
        <f t="shared" si="16"/>
        <v>0</v>
      </c>
      <c r="EI39" s="6">
        <f t="shared" si="17"/>
        <v>0</v>
      </c>
      <c r="EJ39" s="2" t="str">
        <f t="shared" si="18"/>
        <v/>
      </c>
      <c r="EK39" s="2" t="str">
        <f t="shared" si="19"/>
        <v/>
      </c>
      <c r="EL39" s="2" t="str">
        <f t="shared" si="126"/>
        <v/>
      </c>
      <c r="EM39" s="2" t="str">
        <f t="shared" si="21"/>
        <v/>
      </c>
      <c r="EN39" s="2" t="str">
        <f t="shared" si="22"/>
        <v/>
      </c>
      <c r="EO39" s="2">
        <f t="shared" si="23"/>
        <v>0</v>
      </c>
      <c r="EP39" s="2">
        <f t="shared" si="110"/>
        <v>0</v>
      </c>
      <c r="EQ39" s="2"/>
      <c r="ER39" s="2"/>
      <c r="ES39" s="2"/>
      <c r="ET39" s="2"/>
      <c r="EU39" s="2"/>
      <c r="EV39" s="2"/>
      <c r="EW39" s="2">
        <f t="shared" si="24"/>
        <v>0</v>
      </c>
      <c r="EX39" s="2">
        <f t="shared" si="25"/>
        <v>0</v>
      </c>
      <c r="EY39" s="2">
        <f t="shared" si="111"/>
        <v>0</v>
      </c>
      <c r="EZ39" s="2">
        <f t="shared" si="26"/>
        <v>0</v>
      </c>
      <c r="FA39" s="2">
        <f t="shared" si="27"/>
        <v>0</v>
      </c>
      <c r="FB39" s="59"/>
      <c r="FC39" s="2">
        <f t="shared" si="28"/>
        <v>0</v>
      </c>
      <c r="FD39" s="2">
        <f t="shared" si="112"/>
        <v>0</v>
      </c>
      <c r="FE39" s="3">
        <f t="shared" si="125"/>
        <v>0</v>
      </c>
      <c r="FF39" s="3">
        <f t="shared" si="113"/>
        <v>0</v>
      </c>
      <c r="FG39" s="3">
        <f t="shared" si="114"/>
        <v>0</v>
      </c>
      <c r="FH39" s="3">
        <f t="shared" si="29"/>
        <v>0</v>
      </c>
      <c r="FI39" s="67">
        <f t="shared" si="30"/>
        <v>0</v>
      </c>
      <c r="FJ39" s="3">
        <f t="shared" si="31"/>
        <v>0</v>
      </c>
      <c r="FK39" s="3">
        <f t="shared" si="32"/>
        <v>0</v>
      </c>
      <c r="FL39" s="3">
        <f t="shared" si="115"/>
        <v>0</v>
      </c>
      <c r="FM39" s="3">
        <f t="shared" si="116"/>
        <v>0</v>
      </c>
      <c r="FN39" s="3">
        <f t="shared" si="117"/>
        <v>0</v>
      </c>
      <c r="FO39" s="2">
        <f t="shared" si="33"/>
        <v>0</v>
      </c>
      <c r="FP39" s="2">
        <f t="shared" si="34"/>
        <v>0</v>
      </c>
      <c r="FQ39" s="2">
        <f t="shared" si="118"/>
        <v>0</v>
      </c>
      <c r="FR39" s="6" t="str">
        <f>IF(A39=1,1,IF(DW39="","",COUNTA($DW$31:DW39)+1))</f>
        <v/>
      </c>
      <c r="FS39" s="6" t="str">
        <f t="shared" si="35"/>
        <v/>
      </c>
      <c r="FT39" s="43">
        <f t="shared" si="119"/>
        <v>1</v>
      </c>
      <c r="FU39" s="23">
        <f t="shared" si="120"/>
        <v>1</v>
      </c>
      <c r="FV39" s="21">
        <f t="shared" si="121"/>
        <v>2</v>
      </c>
    </row>
    <row r="40" spans="1:178">
      <c r="A40" s="4">
        <f t="shared" si="36"/>
        <v>10</v>
      </c>
      <c r="B40" s="33">
        <v>46.994</v>
      </c>
      <c r="C40" s="33">
        <v>376.96</v>
      </c>
      <c r="D40" s="33">
        <v>375.63485796528158</v>
      </c>
      <c r="E40" s="33"/>
      <c r="F40" s="33"/>
      <c r="G40" s="11" t="str">
        <f t="shared" si="2"/>
        <v/>
      </c>
      <c r="H40" s="3">
        <f t="shared" si="37"/>
        <v>46.994</v>
      </c>
      <c r="I40" s="3">
        <f t="shared" si="3"/>
        <v>46.994</v>
      </c>
      <c r="J40" s="3">
        <f t="shared" si="38"/>
        <v>376.96</v>
      </c>
      <c r="K40" s="3">
        <f t="shared" si="4"/>
        <v>376.96</v>
      </c>
      <c r="L40" s="2">
        <f t="shared" si="5"/>
        <v>376.96</v>
      </c>
      <c r="M40" s="8">
        <f t="shared" si="39"/>
        <v>46.994</v>
      </c>
      <c r="N40" s="8">
        <f t="shared" si="6"/>
        <v>46.994</v>
      </c>
      <c r="O40" s="8">
        <f t="shared" si="40"/>
        <v>375.63485796528158</v>
      </c>
      <c r="P40" s="8">
        <f t="shared" si="7"/>
        <v>375.63485796528158</v>
      </c>
      <c r="Q40" s="2">
        <f t="shared" si="8"/>
        <v>375.63485796528158</v>
      </c>
      <c r="R40" s="3">
        <f t="shared" si="9"/>
        <v>0</v>
      </c>
      <c r="S40" s="3" t="str">
        <f t="shared" si="10"/>
        <v/>
      </c>
      <c r="T40" s="3" t="str">
        <f t="shared" si="41"/>
        <v/>
      </c>
      <c r="U40" s="8" t="str">
        <f t="shared" si="11"/>
        <v/>
      </c>
      <c r="V40" s="2" t="str">
        <f t="shared" si="12"/>
        <v/>
      </c>
      <c r="W40" s="2" t="str">
        <f t="shared" si="13"/>
        <v/>
      </c>
      <c r="X40" s="2">
        <f t="shared" si="122"/>
        <v>376.96</v>
      </c>
      <c r="Y40" s="2">
        <f t="shared" si="14"/>
        <v>1.3251420347183966</v>
      </c>
      <c r="Z40" s="46">
        <f t="shared" si="42"/>
        <v>330</v>
      </c>
      <c r="AA40" s="46">
        <f t="shared" si="43"/>
        <v>0</v>
      </c>
      <c r="AB40" s="47"/>
      <c r="AC40" s="46">
        <f t="shared" si="44"/>
        <v>2</v>
      </c>
      <c r="AD40" s="47">
        <v>0.9</v>
      </c>
      <c r="AE40" s="48" t="str">
        <f t="shared" si="45"/>
        <v/>
      </c>
      <c r="AF40" s="49">
        <f t="shared" si="46"/>
        <v>0</v>
      </c>
      <c r="AG40" s="49">
        <f t="shared" si="46"/>
        <v>0</v>
      </c>
      <c r="AH40" s="49">
        <f t="shared" si="46"/>
        <v>0</v>
      </c>
      <c r="AI40" s="47">
        <f t="shared" si="46"/>
        <v>0.1</v>
      </c>
      <c r="AJ40" s="47">
        <f t="shared" si="46"/>
        <v>0.3</v>
      </c>
      <c r="AK40" s="46">
        <v>1</v>
      </c>
      <c r="AL40" s="47"/>
      <c r="AM40" s="53">
        <f t="shared" si="47"/>
        <v>0.63</v>
      </c>
      <c r="AN40" s="50" t="str">
        <f t="shared" si="48"/>
        <v>41,224 - 46,994</v>
      </c>
      <c r="AO40" s="53" t="s">
        <v>78</v>
      </c>
      <c r="AP40" s="52">
        <f t="shared" si="49"/>
        <v>5.7700000000000031</v>
      </c>
      <c r="AQ40" s="52">
        <f t="shared" si="50"/>
        <v>5.7700000000000031</v>
      </c>
      <c r="AR40" s="47">
        <f t="shared" si="51"/>
        <v>0.44</v>
      </c>
      <c r="AS40" s="53">
        <f t="shared" si="52"/>
        <v>1.2895601568156678</v>
      </c>
      <c r="AT40" s="52">
        <f t="shared" si="53"/>
        <v>1.3895601568156679</v>
      </c>
      <c r="AU40" s="9">
        <f t="shared" si="54"/>
        <v>8.0177621048264083</v>
      </c>
      <c r="AV40" s="9">
        <f t="shared" si="55"/>
        <v>0.73</v>
      </c>
      <c r="AW40" s="12" t="str">
        <f t="shared" si="56"/>
        <v/>
      </c>
      <c r="AX40" s="9">
        <f t="shared" si="57"/>
        <v>0.94956015681566797</v>
      </c>
      <c r="AY40" s="12" t="str">
        <f t="shared" si="58"/>
        <v/>
      </c>
      <c r="AZ40" s="10">
        <f t="shared" si="59"/>
        <v>8.5529859993982119E-2</v>
      </c>
      <c r="BA40" s="10">
        <f t="shared" si="60"/>
        <v>0.9</v>
      </c>
      <c r="BB40" s="10">
        <f t="shared" si="61"/>
        <v>9.0000000000000011E-2</v>
      </c>
      <c r="BC40" s="10">
        <f t="shared" si="62"/>
        <v>0.56700000000000006</v>
      </c>
      <c r="BD40" s="10">
        <f t="shared" si="63"/>
        <v>0.48147014000601795</v>
      </c>
      <c r="BE40" s="12" t="str">
        <f t="shared" si="64"/>
        <v/>
      </c>
      <c r="BF40" s="9">
        <f t="shared" si="65"/>
        <v>0.9</v>
      </c>
      <c r="BG40" s="9">
        <f t="shared" si="66"/>
        <v>0.9</v>
      </c>
      <c r="BH40" s="7">
        <f t="shared" si="67"/>
        <v>0.39600000000000002</v>
      </c>
      <c r="BI40" s="7">
        <f t="shared" si="68"/>
        <v>0.85460414113410121</v>
      </c>
      <c r="BJ40" s="12" t="str">
        <f t="shared" si="69"/>
        <v/>
      </c>
      <c r="BK40" s="80">
        <f t="shared" si="70"/>
        <v>0</v>
      </c>
      <c r="BL40" s="7">
        <f t="shared" si="71"/>
        <v>0</v>
      </c>
      <c r="BM40" s="7">
        <f t="shared" si="123"/>
        <v>0.19760414113410119</v>
      </c>
      <c r="BN40" s="12" t="str">
        <f t="shared" si="72"/>
        <v/>
      </c>
      <c r="BO40" s="9">
        <f t="shared" si="73"/>
        <v>0.85460414113410121</v>
      </c>
      <c r="BP40" s="2">
        <f t="shared" si="74"/>
        <v>1.3895601568156679</v>
      </c>
      <c r="BQ40" s="2">
        <f t="shared" si="75"/>
        <v>1.3895601568156679</v>
      </c>
      <c r="BR40" s="20">
        <f t="shared" si="76"/>
        <v>2</v>
      </c>
      <c r="BS40" s="20">
        <f t="shared" si="76"/>
        <v>2</v>
      </c>
      <c r="BT40" s="20">
        <f t="shared" si="76"/>
        <v>2</v>
      </c>
      <c r="BU40" s="86">
        <f t="shared" si="77"/>
        <v>1</v>
      </c>
      <c r="BV40" s="86">
        <f t="shared" si="78"/>
        <v>1</v>
      </c>
      <c r="BW40" s="20">
        <v>4</v>
      </c>
      <c r="BX40" s="86">
        <f t="shared" si="76"/>
        <v>0.1</v>
      </c>
      <c r="BY40" s="86">
        <f t="shared" si="76"/>
        <v>0.12</v>
      </c>
      <c r="BZ40" s="86">
        <f t="shared" si="76"/>
        <v>0.15</v>
      </c>
      <c r="CA40" s="86">
        <f t="shared" si="76"/>
        <v>0.17</v>
      </c>
      <c r="CB40" s="86">
        <f t="shared" si="76"/>
        <v>0.19</v>
      </c>
      <c r="CC40" s="86">
        <f t="shared" si="76"/>
        <v>0.22</v>
      </c>
      <c r="CD40" s="86">
        <f t="shared" si="76"/>
        <v>0.05</v>
      </c>
      <c r="CE40" s="20" t="str">
        <f t="shared" si="124"/>
        <v>OK (100 %)</v>
      </c>
      <c r="CF40" s="14">
        <f t="shared" si="80"/>
        <v>5.7700000000000031</v>
      </c>
      <c r="CG40" s="14">
        <f t="shared" si="81"/>
        <v>5.7700000000000031</v>
      </c>
      <c r="CH40" s="8">
        <f t="shared" si="82"/>
        <v>-4.4408920985006262E-16</v>
      </c>
      <c r="CI40" s="9">
        <f t="shared" si="83"/>
        <v>5.7700000000000031</v>
      </c>
      <c r="CJ40" s="9">
        <f t="shared" si="84"/>
        <v>0</v>
      </c>
      <c r="CK40" s="9">
        <f t="shared" si="85"/>
        <v>5.7700000000000031</v>
      </c>
      <c r="CL40" s="9">
        <f t="shared" si="86"/>
        <v>0</v>
      </c>
      <c r="CM40" s="9">
        <f t="shared" si="87"/>
        <v>0.49350729216527711</v>
      </c>
      <c r="CN40" s="9">
        <f t="shared" si="88"/>
        <v>0</v>
      </c>
      <c r="CO40" s="9">
        <f t="shared" si="89"/>
        <v>0</v>
      </c>
      <c r="CP40" s="9">
        <f t="shared" si="89"/>
        <v>0</v>
      </c>
      <c r="CQ40" s="9">
        <f t="shared" si="89"/>
        <v>0</v>
      </c>
      <c r="CR40" s="9">
        <f t="shared" si="89"/>
        <v>0</v>
      </c>
      <c r="CS40" s="9">
        <f t="shared" si="89"/>
        <v>0</v>
      </c>
      <c r="CT40" s="9">
        <f t="shared" si="89"/>
        <v>0</v>
      </c>
      <c r="CU40" s="9">
        <f t="shared" si="89"/>
        <v>0</v>
      </c>
      <c r="CV40" s="9">
        <f t="shared" si="90"/>
        <v>4.9310658943437664</v>
      </c>
      <c r="CW40" s="9">
        <f t="shared" si="91"/>
        <v>0.49310658943437669</v>
      </c>
      <c r="CX40" s="9">
        <f t="shared" si="91"/>
        <v>0.59172790732125191</v>
      </c>
      <c r="CY40" s="9">
        <f t="shared" si="91"/>
        <v>0.73965988415156492</v>
      </c>
      <c r="CZ40" s="9">
        <f t="shared" si="91"/>
        <v>0.83828120203844037</v>
      </c>
      <c r="DA40" s="9">
        <f t="shared" si="91"/>
        <v>0.93690251992531559</v>
      </c>
      <c r="DB40" s="9">
        <f t="shared" si="91"/>
        <v>1.0848344967556287</v>
      </c>
      <c r="DC40" s="9">
        <f t="shared" si="91"/>
        <v>0.24655329471718834</v>
      </c>
      <c r="DD40" s="2">
        <f t="shared" si="92"/>
        <v>0</v>
      </c>
      <c r="DE40" s="2">
        <f t="shared" si="93"/>
        <v>0</v>
      </c>
      <c r="DF40" s="2">
        <f t="shared" si="94"/>
        <v>0</v>
      </c>
      <c r="DG40" s="2">
        <f t="shared" si="95"/>
        <v>3.2973827078347253</v>
      </c>
      <c r="DH40" s="2">
        <f t="shared" si="96"/>
        <v>0</v>
      </c>
      <c r="DI40" s="2">
        <f t="shared" si="97"/>
        <v>0</v>
      </c>
      <c r="DJ40" s="2">
        <f t="shared" si="98"/>
        <v>0</v>
      </c>
      <c r="DK40" s="2">
        <f t="shared" si="99"/>
        <v>1.1401758943437645</v>
      </c>
      <c r="DL40" s="16">
        <f t="shared" si="100"/>
        <v>0</v>
      </c>
      <c r="DM40" s="16">
        <f t="shared" si="101"/>
        <v>0</v>
      </c>
      <c r="DN40" s="16">
        <f t="shared" si="102"/>
        <v>4.9310658943437673</v>
      </c>
      <c r="DO40" s="72">
        <f t="shared" si="103"/>
        <v>-8.8817841970012523E-16</v>
      </c>
      <c r="DP40" s="16">
        <f t="shared" si="104"/>
        <v>0</v>
      </c>
      <c r="DQ40" s="16">
        <f t="shared" si="105"/>
        <v>1.1401758943437645</v>
      </c>
      <c r="DR40" s="2">
        <f t="shared" si="106"/>
        <v>0</v>
      </c>
      <c r="DS40" s="2">
        <f t="shared" si="107"/>
        <v>5.1930000000000032</v>
      </c>
      <c r="DT40" s="2">
        <f t="shared" si="108"/>
        <v>2.2849200000000014</v>
      </c>
      <c r="DU40" s="2">
        <f t="shared" si="109"/>
        <v>0</v>
      </c>
      <c r="DV40" s="15" t="s">
        <v>189</v>
      </c>
      <c r="DW40" s="18"/>
      <c r="DX40" s="17"/>
      <c r="DY40" s="47" t="str">
        <f t="shared" si="15"/>
        <v/>
      </c>
      <c r="DZ40" s="47" t="str">
        <f t="shared" si="15"/>
        <v/>
      </c>
      <c r="EA40" s="47" t="str">
        <f t="shared" si="15"/>
        <v/>
      </c>
      <c r="EB40" s="47" t="str">
        <f t="shared" si="15"/>
        <v/>
      </c>
      <c r="EC40" s="49" t="str">
        <f t="shared" si="15"/>
        <v/>
      </c>
      <c r="ED40" s="49" t="str">
        <f t="shared" si="15"/>
        <v/>
      </c>
      <c r="EE40" s="47" t="str">
        <f t="shared" si="15"/>
        <v/>
      </c>
      <c r="EF40" s="47" t="str">
        <f t="shared" si="15"/>
        <v/>
      </c>
      <c r="EG40" s="47" t="str">
        <f t="shared" si="15"/>
        <v/>
      </c>
      <c r="EH40" s="6">
        <f t="shared" si="16"/>
        <v>0</v>
      </c>
      <c r="EI40" s="6">
        <f t="shared" si="17"/>
        <v>0</v>
      </c>
      <c r="EJ40" s="2" t="str">
        <f t="shared" si="18"/>
        <v/>
      </c>
      <c r="EK40" s="2" t="str">
        <f t="shared" si="19"/>
        <v/>
      </c>
      <c r="EL40" s="2" t="str">
        <f t="shared" si="126"/>
        <v/>
      </c>
      <c r="EM40" s="2" t="str">
        <f t="shared" si="21"/>
        <v/>
      </c>
      <c r="EN40" s="2" t="str">
        <f t="shared" si="22"/>
        <v/>
      </c>
      <c r="EO40" s="2">
        <f t="shared" si="23"/>
        <v>0</v>
      </c>
      <c r="EP40" s="2">
        <f t="shared" si="110"/>
        <v>0</v>
      </c>
      <c r="EQ40" s="2"/>
      <c r="ER40" s="2"/>
      <c r="ES40" s="2"/>
      <c r="ET40" s="2"/>
      <c r="EU40" s="2"/>
      <c r="EV40" s="2"/>
      <c r="EW40" s="2">
        <f t="shared" si="24"/>
        <v>0</v>
      </c>
      <c r="EX40" s="2">
        <f t="shared" si="25"/>
        <v>0</v>
      </c>
      <c r="EY40" s="2">
        <f t="shared" si="111"/>
        <v>0</v>
      </c>
      <c r="EZ40" s="2">
        <f t="shared" si="26"/>
        <v>0</v>
      </c>
      <c r="FA40" s="2">
        <f t="shared" si="27"/>
        <v>0</v>
      </c>
      <c r="FB40" s="59"/>
      <c r="FC40" s="2">
        <f t="shared" si="28"/>
        <v>0</v>
      </c>
      <c r="FD40" s="2">
        <f t="shared" si="112"/>
        <v>0</v>
      </c>
      <c r="FE40" s="3">
        <f t="shared" si="125"/>
        <v>0</v>
      </c>
      <c r="FF40" s="3">
        <f t="shared" si="113"/>
        <v>0</v>
      </c>
      <c r="FG40" s="3">
        <f t="shared" si="114"/>
        <v>0</v>
      </c>
      <c r="FH40" s="3">
        <f t="shared" si="29"/>
        <v>0</v>
      </c>
      <c r="FI40" s="67">
        <f t="shared" si="30"/>
        <v>0</v>
      </c>
      <c r="FJ40" s="3">
        <f t="shared" si="31"/>
        <v>0</v>
      </c>
      <c r="FK40" s="3">
        <f t="shared" si="32"/>
        <v>0</v>
      </c>
      <c r="FL40" s="3">
        <f t="shared" si="115"/>
        <v>0</v>
      </c>
      <c r="FM40" s="3">
        <f t="shared" si="116"/>
        <v>0</v>
      </c>
      <c r="FN40" s="3">
        <f t="shared" si="117"/>
        <v>0</v>
      </c>
      <c r="FO40" s="2">
        <f t="shared" si="33"/>
        <v>0</v>
      </c>
      <c r="FP40" s="2">
        <f t="shared" si="34"/>
        <v>0</v>
      </c>
      <c r="FQ40" s="2">
        <f t="shared" si="118"/>
        <v>0</v>
      </c>
      <c r="FR40" s="6" t="str">
        <f>IF(A40=1,1,IF(DW40="","",COUNTA($DW$31:DW40)+1))</f>
        <v/>
      </c>
      <c r="FS40" s="6" t="str">
        <f t="shared" si="35"/>
        <v/>
      </c>
      <c r="FT40" s="43">
        <f t="shared" si="119"/>
        <v>1</v>
      </c>
      <c r="FU40" s="23">
        <f t="shared" si="120"/>
        <v>1</v>
      </c>
      <c r="FV40" s="21">
        <f t="shared" si="121"/>
        <v>2</v>
      </c>
    </row>
    <row r="41" spans="1:178">
      <c r="A41" s="4">
        <f t="shared" si="36"/>
        <v>11</v>
      </c>
      <c r="B41" s="33">
        <v>49.918999999999997</v>
      </c>
      <c r="C41" s="33">
        <v>377.17489795918368</v>
      </c>
      <c r="D41" s="33">
        <v>375.64947599201793</v>
      </c>
      <c r="E41" s="33"/>
      <c r="F41" s="33"/>
      <c r="G41" s="11" t="str">
        <f t="shared" si="2"/>
        <v/>
      </c>
      <c r="H41" s="3">
        <f t="shared" si="37"/>
        <v>49.918999999999997</v>
      </c>
      <c r="I41" s="3">
        <f t="shared" si="3"/>
        <v>49.918999999999997</v>
      </c>
      <c r="J41" s="3">
        <f t="shared" si="38"/>
        <v>377.17489795918368</v>
      </c>
      <c r="K41" s="3">
        <f t="shared" si="4"/>
        <v>377.17489795918368</v>
      </c>
      <c r="L41" s="2">
        <f t="shared" si="5"/>
        <v>377.17489795918368</v>
      </c>
      <c r="M41" s="8">
        <f t="shared" si="39"/>
        <v>49.918999999999997</v>
      </c>
      <c r="N41" s="8">
        <f t="shared" si="6"/>
        <v>49.918999999999997</v>
      </c>
      <c r="O41" s="8">
        <f t="shared" si="40"/>
        <v>375.64947599201793</v>
      </c>
      <c r="P41" s="8">
        <f t="shared" si="7"/>
        <v>375.64947599201793</v>
      </c>
      <c r="Q41" s="2">
        <f t="shared" si="8"/>
        <v>375.64947599201793</v>
      </c>
      <c r="R41" s="3">
        <f t="shared" si="9"/>
        <v>0</v>
      </c>
      <c r="S41" s="3" t="str">
        <f t="shared" si="10"/>
        <v/>
      </c>
      <c r="T41" s="3" t="str">
        <f t="shared" si="41"/>
        <v/>
      </c>
      <c r="U41" s="8" t="str">
        <f t="shared" si="11"/>
        <v/>
      </c>
      <c r="V41" s="2" t="str">
        <f t="shared" si="12"/>
        <v/>
      </c>
      <c r="W41" s="2" t="str">
        <f t="shared" si="13"/>
        <v/>
      </c>
      <c r="X41" s="2">
        <f t="shared" si="122"/>
        <v>377.17489795918368</v>
      </c>
      <c r="Y41" s="2">
        <f t="shared" si="14"/>
        <v>1.5254219671657552</v>
      </c>
      <c r="Z41" s="46">
        <f t="shared" si="42"/>
        <v>330</v>
      </c>
      <c r="AA41" s="46">
        <f t="shared" si="43"/>
        <v>0</v>
      </c>
      <c r="AB41" s="47"/>
      <c r="AC41" s="46">
        <f t="shared" si="44"/>
        <v>2</v>
      </c>
      <c r="AD41" s="47">
        <v>0.9</v>
      </c>
      <c r="AE41" s="48" t="str">
        <f t="shared" si="45"/>
        <v/>
      </c>
      <c r="AF41" s="49">
        <f t="shared" si="46"/>
        <v>0</v>
      </c>
      <c r="AG41" s="49">
        <f t="shared" si="46"/>
        <v>0</v>
      </c>
      <c r="AH41" s="49">
        <f t="shared" si="46"/>
        <v>0</v>
      </c>
      <c r="AI41" s="47">
        <f t="shared" si="46"/>
        <v>0.1</v>
      </c>
      <c r="AJ41" s="47">
        <f t="shared" si="46"/>
        <v>0.3</v>
      </c>
      <c r="AK41" s="46">
        <v>1</v>
      </c>
      <c r="AL41" s="47"/>
      <c r="AM41" s="53">
        <f t="shared" si="47"/>
        <v>0.63</v>
      </c>
      <c r="AN41" s="50" t="str">
        <f t="shared" si="48"/>
        <v>46,994 - 49,919</v>
      </c>
      <c r="AO41" s="53" t="s">
        <v>93</v>
      </c>
      <c r="AP41" s="52">
        <f t="shared" si="49"/>
        <v>2.9249999999999972</v>
      </c>
      <c r="AQ41" s="52">
        <f t="shared" si="50"/>
        <v>2.9249999999999972</v>
      </c>
      <c r="AR41" s="47">
        <f t="shared" si="51"/>
        <v>0.2</v>
      </c>
      <c r="AS41" s="53">
        <f t="shared" si="52"/>
        <v>1.4252820009420759</v>
      </c>
      <c r="AT41" s="52">
        <f t="shared" si="53"/>
        <v>1.525282000942076</v>
      </c>
      <c r="AU41" s="9">
        <f t="shared" si="54"/>
        <v>4.4614498527555684</v>
      </c>
      <c r="AV41" s="9">
        <f t="shared" si="55"/>
        <v>0.73</v>
      </c>
      <c r="AW41" s="12" t="str">
        <f t="shared" si="56"/>
        <v/>
      </c>
      <c r="AX41" s="9">
        <f t="shared" si="57"/>
        <v>1.325282000942076</v>
      </c>
      <c r="AY41" s="12" t="str">
        <f t="shared" si="58"/>
        <v/>
      </c>
      <c r="AZ41" s="10">
        <f t="shared" si="59"/>
        <v>8.5529859993982119E-2</v>
      </c>
      <c r="BA41" s="10">
        <f t="shared" si="60"/>
        <v>0.9</v>
      </c>
      <c r="BB41" s="10">
        <f t="shared" si="61"/>
        <v>9.0000000000000011E-2</v>
      </c>
      <c r="BC41" s="10">
        <f t="shared" si="62"/>
        <v>0.56700000000000006</v>
      </c>
      <c r="BD41" s="10">
        <f t="shared" si="63"/>
        <v>0.48147014000601795</v>
      </c>
      <c r="BE41" s="12" t="str">
        <f t="shared" si="64"/>
        <v/>
      </c>
      <c r="BF41" s="9">
        <f t="shared" si="65"/>
        <v>0.9</v>
      </c>
      <c r="BG41" s="9">
        <f t="shared" si="66"/>
        <v>0.9</v>
      </c>
      <c r="BH41" s="7">
        <f t="shared" si="67"/>
        <v>0.18000000000000002</v>
      </c>
      <c r="BI41" s="7">
        <f t="shared" si="68"/>
        <v>1.1927538008478684</v>
      </c>
      <c r="BJ41" s="12" t="str">
        <f t="shared" si="69"/>
        <v/>
      </c>
      <c r="BK41" s="80">
        <f t="shared" si="70"/>
        <v>0</v>
      </c>
      <c r="BL41" s="7">
        <f t="shared" si="71"/>
        <v>0</v>
      </c>
      <c r="BM41" s="7">
        <f t="shared" si="123"/>
        <v>0.53575380084786839</v>
      </c>
      <c r="BN41" s="12" t="str">
        <f t="shared" si="72"/>
        <v/>
      </c>
      <c r="BO41" s="9">
        <f t="shared" si="73"/>
        <v>1.1927538008478684</v>
      </c>
      <c r="BP41" s="2">
        <f t="shared" si="74"/>
        <v>1.525282000942076</v>
      </c>
      <c r="BQ41" s="2">
        <f t="shared" si="75"/>
        <v>1.525282000942076</v>
      </c>
      <c r="BR41" s="20">
        <f t="shared" si="76"/>
        <v>2</v>
      </c>
      <c r="BS41" s="20">
        <f t="shared" si="76"/>
        <v>2</v>
      </c>
      <c r="BT41" s="20">
        <f t="shared" si="76"/>
        <v>2</v>
      </c>
      <c r="BU41" s="86">
        <f t="shared" si="77"/>
        <v>0</v>
      </c>
      <c r="BV41" s="86">
        <f t="shared" si="78"/>
        <v>0</v>
      </c>
      <c r="BW41" s="20">
        <v>4</v>
      </c>
      <c r="BX41" s="86">
        <f t="shared" si="76"/>
        <v>0.1</v>
      </c>
      <c r="BY41" s="86">
        <f t="shared" si="76"/>
        <v>0.12</v>
      </c>
      <c r="BZ41" s="86">
        <f t="shared" si="76"/>
        <v>0.15</v>
      </c>
      <c r="CA41" s="86">
        <f t="shared" si="76"/>
        <v>0.17</v>
      </c>
      <c r="CB41" s="86">
        <f t="shared" si="76"/>
        <v>0.19</v>
      </c>
      <c r="CC41" s="86">
        <f t="shared" si="76"/>
        <v>0.22</v>
      </c>
      <c r="CD41" s="86">
        <f t="shared" si="76"/>
        <v>0.05</v>
      </c>
      <c r="CE41" s="20" t="str">
        <f t="shared" si="124"/>
        <v>OK (100 %)</v>
      </c>
      <c r="CF41" s="14">
        <f t="shared" si="80"/>
        <v>1.7049999999999972</v>
      </c>
      <c r="CG41" s="14">
        <f t="shared" si="81"/>
        <v>2.3049999999999971</v>
      </c>
      <c r="CH41" s="8">
        <f t="shared" si="82"/>
        <v>5.8078345126888475</v>
      </c>
      <c r="CI41" s="9">
        <f t="shared" si="83"/>
        <v>2.9249999999999972</v>
      </c>
      <c r="CJ41" s="9">
        <f t="shared" si="84"/>
        <v>0</v>
      </c>
      <c r="CK41" s="9">
        <f t="shared" si="85"/>
        <v>2.9249999999999972</v>
      </c>
      <c r="CL41" s="9">
        <f t="shared" si="86"/>
        <v>0</v>
      </c>
      <c r="CM41" s="9">
        <f t="shared" si="87"/>
        <v>0.19714632728612852</v>
      </c>
      <c r="CN41" s="9">
        <f t="shared" si="88"/>
        <v>0</v>
      </c>
      <c r="CO41" s="9">
        <f t="shared" si="89"/>
        <v>0</v>
      </c>
      <c r="CP41" s="9">
        <f t="shared" si="89"/>
        <v>0</v>
      </c>
      <c r="CQ41" s="9">
        <f t="shared" si="89"/>
        <v>0</v>
      </c>
      <c r="CR41" s="9">
        <f t="shared" si="89"/>
        <v>0</v>
      </c>
      <c r="CS41" s="9">
        <f t="shared" si="89"/>
        <v>0</v>
      </c>
      <c r="CT41" s="9">
        <f t="shared" si="89"/>
        <v>0</v>
      </c>
      <c r="CU41" s="9">
        <f t="shared" si="89"/>
        <v>0</v>
      </c>
      <c r="CV41" s="9">
        <f t="shared" si="90"/>
        <v>11.115397454163654</v>
      </c>
      <c r="CW41" s="9">
        <f t="shared" si="91"/>
        <v>1.1115397454163654</v>
      </c>
      <c r="CX41" s="9">
        <f t="shared" si="91"/>
        <v>1.3338476944996385</v>
      </c>
      <c r="CY41" s="9">
        <f t="shared" si="91"/>
        <v>1.6673096181245481</v>
      </c>
      <c r="CZ41" s="9">
        <f t="shared" si="91"/>
        <v>1.8896175672078213</v>
      </c>
      <c r="DA41" s="9">
        <f t="shared" si="91"/>
        <v>2.1119255162910942</v>
      </c>
      <c r="DB41" s="9">
        <f t="shared" si="91"/>
        <v>2.4453874399160038</v>
      </c>
      <c r="DC41" s="9">
        <f t="shared" si="91"/>
        <v>0.55576987270818268</v>
      </c>
      <c r="DD41" s="2">
        <f t="shared" si="92"/>
        <v>0</v>
      </c>
      <c r="DE41" s="2">
        <f t="shared" si="93"/>
        <v>0.59536</v>
      </c>
      <c r="DF41" s="2">
        <f t="shared" si="94"/>
        <v>0</v>
      </c>
      <c r="DG41" s="2">
        <f t="shared" si="95"/>
        <v>1.3172386727138696</v>
      </c>
      <c r="DH41" s="2">
        <f t="shared" si="96"/>
        <v>0</v>
      </c>
      <c r="DI41" s="2">
        <f t="shared" si="97"/>
        <v>0</v>
      </c>
      <c r="DJ41" s="2">
        <f t="shared" si="98"/>
        <v>1.2349125109543351</v>
      </c>
      <c r="DK41" s="2">
        <f t="shared" si="99"/>
        <v>0</v>
      </c>
      <c r="DL41" s="16">
        <f t="shared" si="100"/>
        <v>4.8099701096222915</v>
      </c>
      <c r="DM41" s="16">
        <f t="shared" si="101"/>
        <v>0</v>
      </c>
      <c r="DN41" s="16">
        <f t="shared" si="102"/>
        <v>4.072650430520472</v>
      </c>
      <c r="DO41" s="72">
        <f t="shared" si="103"/>
        <v>7.0427470236431819</v>
      </c>
      <c r="DP41" s="16">
        <f t="shared" si="104"/>
        <v>7.0427470236431819</v>
      </c>
      <c r="DQ41" s="16">
        <f t="shared" si="105"/>
        <v>0</v>
      </c>
      <c r="DR41" s="2">
        <f t="shared" si="106"/>
        <v>0</v>
      </c>
      <c r="DS41" s="2">
        <f t="shared" si="107"/>
        <v>7.4880999999999975</v>
      </c>
      <c r="DT41" s="2">
        <f t="shared" si="108"/>
        <v>1.4976199999999995</v>
      </c>
      <c r="DU41" s="2">
        <f t="shared" si="109"/>
        <v>1.9629054305204732</v>
      </c>
      <c r="DV41" s="15" t="s">
        <v>266</v>
      </c>
      <c r="DW41" s="18">
        <v>1.24</v>
      </c>
      <c r="DX41" s="17"/>
      <c r="DY41" s="47">
        <f t="shared" si="15"/>
        <v>0.6</v>
      </c>
      <c r="DZ41" s="47">
        <f t="shared" si="15"/>
        <v>0.6</v>
      </c>
      <c r="EA41" s="47">
        <f t="shared" si="15"/>
        <v>0.6</v>
      </c>
      <c r="EB41" s="47">
        <f t="shared" si="15"/>
        <v>0.6</v>
      </c>
      <c r="EC41" s="49">
        <f t="shared" si="15"/>
        <v>0</v>
      </c>
      <c r="ED41" s="49">
        <f t="shared" si="15"/>
        <v>0</v>
      </c>
      <c r="EE41" s="47">
        <f t="shared" si="15"/>
        <v>0.2</v>
      </c>
      <c r="EF41" s="47">
        <f t="shared" si="15"/>
        <v>0.1</v>
      </c>
      <c r="EG41" s="47">
        <f t="shared" si="15"/>
        <v>0</v>
      </c>
      <c r="EH41" s="6">
        <f t="shared" si="16"/>
        <v>1.22</v>
      </c>
      <c r="EI41" s="6">
        <f t="shared" si="17"/>
        <v>1.22</v>
      </c>
      <c r="EJ41" s="2">
        <f t="shared" si="18"/>
        <v>2.44</v>
      </c>
      <c r="EK41" s="2">
        <f t="shared" si="19"/>
        <v>2.44</v>
      </c>
      <c r="EL41" s="2">
        <f t="shared" si="126"/>
        <v>1.6254219671657553</v>
      </c>
      <c r="EM41" s="2">
        <f t="shared" si="21"/>
        <v>1.5254219671657554</v>
      </c>
      <c r="EN41" s="2">
        <f t="shared" si="22"/>
        <v>3.722029599884443</v>
      </c>
      <c r="EO41" s="2">
        <f t="shared" si="23"/>
        <v>9.0817522237180413</v>
      </c>
      <c r="EP41" s="2">
        <f t="shared" si="110"/>
        <v>9.0817522237180413</v>
      </c>
      <c r="EQ41" s="2"/>
      <c r="ER41" s="2"/>
      <c r="ES41" s="2"/>
      <c r="ET41" s="2"/>
      <c r="EU41" s="2"/>
      <c r="EV41" s="2"/>
      <c r="EW41" s="2">
        <f t="shared" si="24"/>
        <v>5.9535999999999998</v>
      </c>
      <c r="EX41" s="2">
        <f t="shared" si="25"/>
        <v>0.59536</v>
      </c>
      <c r="EY41" s="2">
        <f t="shared" si="111"/>
        <v>0.59536</v>
      </c>
      <c r="EZ41" s="2">
        <f t="shared" si="26"/>
        <v>1.2076282160399165</v>
      </c>
      <c r="FA41" s="2">
        <f t="shared" si="27"/>
        <v>1.5254219671657554</v>
      </c>
      <c r="FB41" s="59"/>
      <c r="FC41" s="2">
        <f t="shared" si="28"/>
        <v>1.9629054305204732</v>
      </c>
      <c r="FD41" s="2">
        <f t="shared" si="112"/>
        <v>1.9629054305204732</v>
      </c>
      <c r="FE41" s="3">
        <f t="shared" si="125"/>
        <v>9.0817522237180413</v>
      </c>
      <c r="FF41" s="3">
        <f t="shared" si="113"/>
        <v>1.9629054305204732</v>
      </c>
      <c r="FG41" s="3">
        <f t="shared" si="114"/>
        <v>0.59536</v>
      </c>
      <c r="FH41" s="3">
        <f t="shared" si="29"/>
        <v>1.2</v>
      </c>
      <c r="FI41" s="67">
        <f t="shared" si="30"/>
        <v>1.1927538008478684</v>
      </c>
      <c r="FJ41" s="3">
        <f t="shared" si="31"/>
        <v>1.4254219671657551</v>
      </c>
      <c r="FK41" s="3">
        <f t="shared" si="32"/>
        <v>1.5679641638823307</v>
      </c>
      <c r="FL41" s="3">
        <f t="shared" si="115"/>
        <v>1.8815569966587968</v>
      </c>
      <c r="FM41" s="3">
        <f t="shared" si="116"/>
        <v>4.6419297965387702</v>
      </c>
      <c r="FN41" s="3">
        <f t="shared" si="117"/>
        <v>4.6419297965387702</v>
      </c>
      <c r="FO41" s="2">
        <f t="shared" si="33"/>
        <v>2.44</v>
      </c>
      <c r="FP41" s="2">
        <f t="shared" si="34"/>
        <v>5.9535999999999998</v>
      </c>
      <c r="FQ41" s="2">
        <f t="shared" si="118"/>
        <v>5.9535999999999998</v>
      </c>
      <c r="FR41" s="6">
        <f>IF(A41=1,1,IF(DW41="","",COUNTA($DW$31:DW41)+1))</f>
        <v>4</v>
      </c>
      <c r="FS41" s="6">
        <f t="shared" si="35"/>
        <v>2</v>
      </c>
      <c r="FT41" s="43">
        <f t="shared" si="119"/>
        <v>1</v>
      </c>
      <c r="FU41" s="23">
        <f t="shared" si="120"/>
        <v>1</v>
      </c>
      <c r="FV41" s="21">
        <f t="shared" si="121"/>
        <v>2</v>
      </c>
    </row>
    <row r="42" spans="1:178">
      <c r="A42" s="4">
        <f t="shared" si="36"/>
        <v>12</v>
      </c>
      <c r="B42" s="33">
        <v>54.344000000000001</v>
      </c>
      <c r="C42" s="33">
        <v>377.37</v>
      </c>
      <c r="D42" s="33">
        <v>375.67159044272165</v>
      </c>
      <c r="E42" s="33"/>
      <c r="F42" s="33"/>
      <c r="G42" s="11" t="str">
        <f t="shared" si="2"/>
        <v/>
      </c>
      <c r="H42" s="3">
        <f t="shared" si="37"/>
        <v>54.344000000000001</v>
      </c>
      <c r="I42" s="3">
        <f t="shared" si="3"/>
        <v>54.344000000000001</v>
      </c>
      <c r="J42" s="3">
        <f t="shared" si="38"/>
        <v>377.37</v>
      </c>
      <c r="K42" s="3">
        <f t="shared" si="4"/>
        <v>377.37</v>
      </c>
      <c r="L42" s="2">
        <f t="shared" si="5"/>
        <v>377.37</v>
      </c>
      <c r="M42" s="8">
        <f t="shared" si="39"/>
        <v>54.344000000000001</v>
      </c>
      <c r="N42" s="8">
        <f t="shared" si="6"/>
        <v>54.344000000000001</v>
      </c>
      <c r="O42" s="8">
        <f t="shared" si="40"/>
        <v>375.67159044272165</v>
      </c>
      <c r="P42" s="8">
        <f t="shared" si="7"/>
        <v>375.67159044272165</v>
      </c>
      <c r="Q42" s="2">
        <f t="shared" si="8"/>
        <v>375.67159044272165</v>
      </c>
      <c r="R42" s="3">
        <f t="shared" si="9"/>
        <v>0</v>
      </c>
      <c r="S42" s="3" t="str">
        <f t="shared" si="10"/>
        <v/>
      </c>
      <c r="T42" s="3" t="str">
        <f t="shared" si="41"/>
        <v/>
      </c>
      <c r="U42" s="8" t="str">
        <f t="shared" si="11"/>
        <v/>
      </c>
      <c r="V42" s="2" t="str">
        <f t="shared" si="12"/>
        <v/>
      </c>
      <c r="W42" s="2" t="str">
        <f t="shared" si="13"/>
        <v/>
      </c>
      <c r="X42" s="2">
        <f t="shared" si="122"/>
        <v>377.37</v>
      </c>
      <c r="Y42" s="2">
        <f t="shared" si="14"/>
        <v>1.6984095572783531</v>
      </c>
      <c r="Z42" s="46">
        <f t="shared" si="42"/>
        <v>330</v>
      </c>
      <c r="AA42" s="46">
        <f t="shared" si="43"/>
        <v>0</v>
      </c>
      <c r="AB42" s="47"/>
      <c r="AC42" s="46">
        <f t="shared" si="44"/>
        <v>2</v>
      </c>
      <c r="AD42" s="47">
        <f t="shared" ref="AD42:AD77" si="127">IF(A42="","",$AD$30)</f>
        <v>1.1000000000000001</v>
      </c>
      <c r="AE42" s="48" t="str">
        <f t="shared" si="45"/>
        <v/>
      </c>
      <c r="AF42" s="49">
        <f t="shared" si="46"/>
        <v>0</v>
      </c>
      <c r="AG42" s="49">
        <f t="shared" si="46"/>
        <v>0</v>
      </c>
      <c r="AH42" s="49">
        <f t="shared" si="46"/>
        <v>0</v>
      </c>
      <c r="AI42" s="47">
        <f t="shared" si="46"/>
        <v>0.1</v>
      </c>
      <c r="AJ42" s="47">
        <f t="shared" si="46"/>
        <v>0.3</v>
      </c>
      <c r="AK42" s="46">
        <v>2</v>
      </c>
      <c r="AL42" s="47"/>
      <c r="AM42" s="53">
        <f t="shared" si="47"/>
        <v>0.63</v>
      </c>
      <c r="AN42" s="50" t="str">
        <f t="shared" si="48"/>
        <v>49,919 - 54,344</v>
      </c>
      <c r="AO42" s="53" t="s">
        <v>93</v>
      </c>
      <c r="AP42" s="52">
        <f t="shared" si="49"/>
        <v>4.4250000000000043</v>
      </c>
      <c r="AQ42" s="52">
        <f t="shared" si="50"/>
        <v>4.4250000000000043</v>
      </c>
      <c r="AR42" s="47">
        <f t="shared" si="51"/>
        <v>0.2</v>
      </c>
      <c r="AS42" s="53">
        <f t="shared" si="52"/>
        <v>1.6119157622220541</v>
      </c>
      <c r="AT42" s="52">
        <f t="shared" si="53"/>
        <v>1.7119157622220542</v>
      </c>
      <c r="AU42" s="9">
        <f t="shared" si="54"/>
        <v>7.575227247832597</v>
      </c>
      <c r="AV42" s="9">
        <f t="shared" si="55"/>
        <v>0.73</v>
      </c>
      <c r="AW42" s="12" t="str">
        <f t="shared" si="56"/>
        <v/>
      </c>
      <c r="AX42" s="9">
        <f t="shared" si="57"/>
        <v>1.5119157622220543</v>
      </c>
      <c r="AY42" s="12" t="str">
        <f t="shared" si="58"/>
        <v/>
      </c>
      <c r="AZ42" s="10">
        <f t="shared" si="59"/>
        <v>8.5529859993982119E-2</v>
      </c>
      <c r="BA42" s="10">
        <f t="shared" si="60"/>
        <v>1.1000000000000001</v>
      </c>
      <c r="BB42" s="10">
        <f t="shared" si="61"/>
        <v>0.11000000000000001</v>
      </c>
      <c r="BC42" s="10">
        <f t="shared" si="62"/>
        <v>0.69300000000000006</v>
      </c>
      <c r="BD42" s="10">
        <f t="shared" si="63"/>
        <v>0.60747014000601796</v>
      </c>
      <c r="BE42" s="12" t="str">
        <f t="shared" si="64"/>
        <v/>
      </c>
      <c r="BF42" s="9">
        <f t="shared" si="65"/>
        <v>1.1000000000000001</v>
      </c>
      <c r="BG42" s="9">
        <f t="shared" si="66"/>
        <v>1.1000000000000001</v>
      </c>
      <c r="BH42" s="7">
        <f t="shared" si="67"/>
        <v>0.22000000000000003</v>
      </c>
      <c r="BI42" s="7">
        <f t="shared" si="68"/>
        <v>1.6631073384442598</v>
      </c>
      <c r="BJ42" s="12" t="str">
        <f t="shared" si="69"/>
        <v/>
      </c>
      <c r="BK42" s="80">
        <f t="shared" si="70"/>
        <v>0</v>
      </c>
      <c r="BL42" s="7">
        <f t="shared" si="71"/>
        <v>0</v>
      </c>
      <c r="BM42" s="7">
        <f t="shared" si="123"/>
        <v>0.86010733844425979</v>
      </c>
      <c r="BN42" s="12" t="str">
        <f t="shared" si="72"/>
        <v/>
      </c>
      <c r="BO42" s="9">
        <f t="shared" si="73"/>
        <v>1.6631073384442598</v>
      </c>
      <c r="BP42" s="2">
        <f t="shared" si="74"/>
        <v>1.7119157622220542</v>
      </c>
      <c r="BQ42" s="2">
        <f t="shared" si="75"/>
        <v>1.7119157622220542</v>
      </c>
      <c r="BR42" s="20">
        <f t="shared" si="76"/>
        <v>2</v>
      </c>
      <c r="BS42" s="20">
        <f t="shared" si="76"/>
        <v>2</v>
      </c>
      <c r="BT42" s="20">
        <f t="shared" si="76"/>
        <v>2</v>
      </c>
      <c r="BU42" s="86">
        <f t="shared" si="77"/>
        <v>0</v>
      </c>
      <c r="BV42" s="86">
        <f t="shared" si="78"/>
        <v>0</v>
      </c>
      <c r="BW42" s="20">
        <f t="shared" si="76"/>
        <v>3</v>
      </c>
      <c r="BX42" s="86">
        <f t="shared" si="76"/>
        <v>0.1</v>
      </c>
      <c r="BY42" s="86">
        <f t="shared" si="76"/>
        <v>0.12</v>
      </c>
      <c r="BZ42" s="86">
        <f t="shared" si="76"/>
        <v>0.15</v>
      </c>
      <c r="CA42" s="86">
        <f t="shared" si="76"/>
        <v>0.17</v>
      </c>
      <c r="CB42" s="86">
        <f t="shared" si="76"/>
        <v>0.19</v>
      </c>
      <c r="CC42" s="86">
        <f t="shared" si="76"/>
        <v>0.22</v>
      </c>
      <c r="CD42" s="86">
        <f t="shared" si="76"/>
        <v>0.05</v>
      </c>
      <c r="CE42" s="20" t="str">
        <f t="shared" si="124"/>
        <v>OK (100 %)</v>
      </c>
      <c r="CF42" s="14">
        <f t="shared" si="80"/>
        <v>3.2050000000000045</v>
      </c>
      <c r="CG42" s="14">
        <f t="shared" si="81"/>
        <v>3.8050000000000042</v>
      </c>
      <c r="CH42" s="8">
        <f t="shared" si="82"/>
        <v>-0.99786440306655555</v>
      </c>
      <c r="CI42" s="9">
        <f t="shared" si="83"/>
        <v>4.4250000000000043</v>
      </c>
      <c r="CJ42" s="9">
        <f t="shared" si="84"/>
        <v>0</v>
      </c>
      <c r="CK42" s="9">
        <f t="shared" si="85"/>
        <v>4.4250000000000043</v>
      </c>
      <c r="CL42" s="9">
        <f t="shared" si="86"/>
        <v>0</v>
      </c>
      <c r="CM42" s="9">
        <f t="shared" si="87"/>
        <v>0.32544111727710234</v>
      </c>
      <c r="CN42" s="9">
        <f t="shared" si="88"/>
        <v>0</v>
      </c>
      <c r="CO42" s="9">
        <f t="shared" si="89"/>
        <v>0</v>
      </c>
      <c r="CP42" s="9">
        <f t="shared" si="89"/>
        <v>0</v>
      </c>
      <c r="CQ42" s="9">
        <f t="shared" si="89"/>
        <v>0</v>
      </c>
      <c r="CR42" s="9">
        <f t="shared" si="89"/>
        <v>0</v>
      </c>
      <c r="CS42" s="9">
        <f t="shared" si="89"/>
        <v>0</v>
      </c>
      <c r="CT42" s="9">
        <f t="shared" si="89"/>
        <v>0</v>
      </c>
      <c r="CU42" s="9">
        <f t="shared" si="89"/>
        <v>0</v>
      </c>
      <c r="CV42" s="9">
        <f t="shared" si="90"/>
        <v>5.3302590197138606</v>
      </c>
      <c r="CW42" s="9">
        <f t="shared" si="91"/>
        <v>0.53302590197138611</v>
      </c>
      <c r="CX42" s="9">
        <f t="shared" si="91"/>
        <v>0.63963108236566324</v>
      </c>
      <c r="CY42" s="9">
        <f t="shared" si="91"/>
        <v>0.79953885295707905</v>
      </c>
      <c r="CZ42" s="9">
        <f t="shared" si="91"/>
        <v>0.9061440333513564</v>
      </c>
      <c r="DA42" s="9">
        <f t="shared" si="91"/>
        <v>1.0127492137456335</v>
      </c>
      <c r="DB42" s="9">
        <f t="shared" si="91"/>
        <v>1.1726569843370493</v>
      </c>
      <c r="DC42" s="9">
        <f t="shared" si="91"/>
        <v>0.26651295098569305</v>
      </c>
      <c r="DD42" s="2">
        <f t="shared" si="92"/>
        <v>0.41855000000000053</v>
      </c>
      <c r="DE42" s="2">
        <f t="shared" si="93"/>
        <v>0</v>
      </c>
      <c r="DF42" s="2">
        <f t="shared" si="94"/>
        <v>2.311423882722901</v>
      </c>
      <c r="DG42" s="2">
        <f t="shared" si="95"/>
        <v>0</v>
      </c>
      <c r="DH42" s="2">
        <f t="shared" si="96"/>
        <v>0</v>
      </c>
      <c r="DI42" s="2">
        <f t="shared" si="97"/>
        <v>0</v>
      </c>
      <c r="DJ42" s="2">
        <f t="shared" si="98"/>
        <v>3.2727084227804122</v>
      </c>
      <c r="DK42" s="2">
        <f t="shared" si="99"/>
        <v>0</v>
      </c>
      <c r="DL42" s="16">
        <f t="shared" si="100"/>
        <v>0</v>
      </c>
      <c r="DM42" s="16">
        <f t="shared" si="101"/>
        <v>0</v>
      </c>
      <c r="DN42" s="16">
        <f t="shared" si="102"/>
        <v>3.055415000000004</v>
      </c>
      <c r="DO42" s="72">
        <f t="shared" si="103"/>
        <v>2.2748440197138566</v>
      </c>
      <c r="DP42" s="16">
        <f t="shared" si="104"/>
        <v>2.2748440197138566</v>
      </c>
      <c r="DQ42" s="16">
        <f t="shared" si="105"/>
        <v>0</v>
      </c>
      <c r="DR42" s="2">
        <f t="shared" si="106"/>
        <v>15.150454495665194</v>
      </c>
      <c r="DS42" s="2">
        <f t="shared" si="107"/>
        <v>3.5255000000000054</v>
      </c>
      <c r="DT42" s="2">
        <f t="shared" si="108"/>
        <v>0.70510000000000117</v>
      </c>
      <c r="DU42" s="2">
        <f t="shared" si="109"/>
        <v>0</v>
      </c>
      <c r="DV42" s="15" t="s">
        <v>189</v>
      </c>
      <c r="DW42" s="18"/>
      <c r="DX42" s="17"/>
      <c r="DY42" s="47" t="str">
        <f t="shared" si="15"/>
        <v/>
      </c>
      <c r="DZ42" s="47" t="str">
        <f t="shared" si="15"/>
        <v/>
      </c>
      <c r="EA42" s="47" t="str">
        <f t="shared" si="15"/>
        <v/>
      </c>
      <c r="EB42" s="47" t="str">
        <f t="shared" si="15"/>
        <v/>
      </c>
      <c r="EC42" s="49" t="str">
        <f t="shared" si="15"/>
        <v/>
      </c>
      <c r="ED42" s="49" t="str">
        <f t="shared" si="15"/>
        <v/>
      </c>
      <c r="EE42" s="47" t="str">
        <f t="shared" si="15"/>
        <v/>
      </c>
      <c r="EF42" s="47" t="str">
        <f t="shared" si="15"/>
        <v/>
      </c>
      <c r="EG42" s="47" t="str">
        <f t="shared" si="15"/>
        <v/>
      </c>
      <c r="EH42" s="6">
        <f t="shared" si="16"/>
        <v>0</v>
      </c>
      <c r="EI42" s="6">
        <f t="shared" si="17"/>
        <v>0</v>
      </c>
      <c r="EJ42" s="2" t="str">
        <f t="shared" si="18"/>
        <v/>
      </c>
      <c r="EK42" s="2" t="str">
        <f t="shared" si="19"/>
        <v/>
      </c>
      <c r="EL42" s="2" t="str">
        <f t="shared" si="126"/>
        <v/>
      </c>
      <c r="EM42" s="2" t="str">
        <f t="shared" si="21"/>
        <v/>
      </c>
      <c r="EN42" s="2" t="str">
        <f t="shared" si="22"/>
        <v/>
      </c>
      <c r="EO42" s="2">
        <f t="shared" si="23"/>
        <v>0</v>
      </c>
      <c r="EP42" s="2">
        <f t="shared" si="110"/>
        <v>0</v>
      </c>
      <c r="EQ42" s="2"/>
      <c r="ER42" s="2"/>
      <c r="ES42" s="2"/>
      <c r="ET42" s="2"/>
      <c r="EU42" s="2"/>
      <c r="EV42" s="2"/>
      <c r="EW42" s="2">
        <f t="shared" si="24"/>
        <v>0</v>
      </c>
      <c r="EX42" s="2">
        <f t="shared" si="25"/>
        <v>0</v>
      </c>
      <c r="EY42" s="2">
        <f t="shared" si="111"/>
        <v>0</v>
      </c>
      <c r="EZ42" s="2">
        <f t="shared" si="26"/>
        <v>0</v>
      </c>
      <c r="FA42" s="2">
        <f t="shared" si="27"/>
        <v>0</v>
      </c>
      <c r="FB42" s="59"/>
      <c r="FC42" s="2">
        <f t="shared" si="28"/>
        <v>0</v>
      </c>
      <c r="FD42" s="2">
        <f t="shared" si="112"/>
        <v>0</v>
      </c>
      <c r="FE42" s="3">
        <f t="shared" si="125"/>
        <v>0</v>
      </c>
      <c r="FF42" s="3">
        <f t="shared" si="113"/>
        <v>0</v>
      </c>
      <c r="FG42" s="3">
        <f t="shared" si="114"/>
        <v>0</v>
      </c>
      <c r="FH42" s="3">
        <f t="shared" si="29"/>
        <v>0</v>
      </c>
      <c r="FI42" s="67">
        <f t="shared" si="30"/>
        <v>0</v>
      </c>
      <c r="FJ42" s="3">
        <f t="shared" si="31"/>
        <v>0</v>
      </c>
      <c r="FK42" s="3">
        <f t="shared" si="32"/>
        <v>0</v>
      </c>
      <c r="FL42" s="3">
        <f t="shared" si="115"/>
        <v>0</v>
      </c>
      <c r="FM42" s="3">
        <f t="shared" si="116"/>
        <v>0</v>
      </c>
      <c r="FN42" s="3">
        <f t="shared" si="117"/>
        <v>0</v>
      </c>
      <c r="FO42" s="2">
        <f t="shared" si="33"/>
        <v>0</v>
      </c>
      <c r="FP42" s="2">
        <f t="shared" si="34"/>
        <v>0</v>
      </c>
      <c r="FQ42" s="2">
        <f t="shared" si="118"/>
        <v>0</v>
      </c>
      <c r="FR42" s="6" t="str">
        <f>IF(A42=1,1,IF(DW42="","",COUNTA($DW$31:DW42)+1))</f>
        <v/>
      </c>
      <c r="FS42" s="6" t="str">
        <f t="shared" si="35"/>
        <v/>
      </c>
      <c r="FT42" s="43">
        <f t="shared" si="119"/>
        <v>1</v>
      </c>
      <c r="FU42" s="23">
        <f t="shared" si="120"/>
        <v>1</v>
      </c>
      <c r="FV42" s="21">
        <f t="shared" si="121"/>
        <v>2</v>
      </c>
    </row>
    <row r="43" spans="1:178">
      <c r="A43" s="4">
        <f t="shared" si="36"/>
        <v>13</v>
      </c>
      <c r="B43" s="33">
        <v>54.35</v>
      </c>
      <c r="C43" s="33">
        <v>377.37</v>
      </c>
      <c r="D43" s="33">
        <v>375.67159044272165</v>
      </c>
      <c r="E43" s="33"/>
      <c r="F43" s="33"/>
      <c r="G43" s="11" t="str">
        <f t="shared" si="2"/>
        <v/>
      </c>
      <c r="H43" s="3">
        <f t="shared" si="37"/>
        <v>54.35</v>
      </c>
      <c r="I43" s="3">
        <f t="shared" si="3"/>
        <v>54.35</v>
      </c>
      <c r="J43" s="3">
        <f t="shared" si="38"/>
        <v>377.37</v>
      </c>
      <c r="K43" s="3">
        <f t="shared" si="4"/>
        <v>377.37</v>
      </c>
      <c r="L43" s="2">
        <f t="shared" si="5"/>
        <v>377.37</v>
      </c>
      <c r="M43" s="8">
        <f t="shared" si="39"/>
        <v>54.35</v>
      </c>
      <c r="N43" s="8">
        <f t="shared" si="6"/>
        <v>54.35</v>
      </c>
      <c r="O43" s="8">
        <f t="shared" si="40"/>
        <v>375.67159044272165</v>
      </c>
      <c r="P43" s="8">
        <f t="shared" si="7"/>
        <v>375.67159044272165</v>
      </c>
      <c r="Q43" s="2">
        <f t="shared" si="8"/>
        <v>375.67159044272165</v>
      </c>
      <c r="R43" s="3">
        <f t="shared" si="9"/>
        <v>0</v>
      </c>
      <c r="S43" s="3" t="str">
        <f t="shared" si="10"/>
        <v/>
      </c>
      <c r="T43" s="3" t="str">
        <f t="shared" si="41"/>
        <v/>
      </c>
      <c r="U43" s="8" t="str">
        <f t="shared" si="11"/>
        <v/>
      </c>
      <c r="V43" s="2" t="str">
        <f t="shared" si="12"/>
        <v/>
      </c>
      <c r="W43" s="2" t="str">
        <f t="shared" si="13"/>
        <v/>
      </c>
      <c r="X43" s="2">
        <f t="shared" si="122"/>
        <v>377.37</v>
      </c>
      <c r="Y43" s="2">
        <f t="shared" si="14"/>
        <v>1.6984095572783531</v>
      </c>
      <c r="Z43" s="46">
        <f t="shared" si="42"/>
        <v>330</v>
      </c>
      <c r="AA43" s="46">
        <f t="shared" si="43"/>
        <v>0</v>
      </c>
      <c r="AB43" s="47"/>
      <c r="AC43" s="46">
        <f t="shared" si="44"/>
        <v>2</v>
      </c>
      <c r="AD43" s="47">
        <f t="shared" si="127"/>
        <v>1.1000000000000001</v>
      </c>
      <c r="AE43" s="48" t="str">
        <f t="shared" si="45"/>
        <v/>
      </c>
      <c r="AF43" s="49">
        <f t="shared" si="46"/>
        <v>0</v>
      </c>
      <c r="AG43" s="49">
        <f t="shared" si="46"/>
        <v>0</v>
      </c>
      <c r="AH43" s="49">
        <f t="shared" si="46"/>
        <v>0</v>
      </c>
      <c r="AI43" s="47">
        <f t="shared" si="46"/>
        <v>0.1</v>
      </c>
      <c r="AJ43" s="47">
        <f t="shared" si="46"/>
        <v>0.3</v>
      </c>
      <c r="AK43" s="46">
        <f t="shared" si="46"/>
        <v>2</v>
      </c>
      <c r="AL43" s="47"/>
      <c r="AM43" s="53">
        <f t="shared" si="47"/>
        <v>0.63</v>
      </c>
      <c r="AN43" s="50" t="str">
        <f t="shared" si="48"/>
        <v>54,344 - 54,35</v>
      </c>
      <c r="AO43" s="53" t="s">
        <v>85</v>
      </c>
      <c r="AP43" s="52">
        <f t="shared" si="49"/>
        <v>6.0000000000002274E-3</v>
      </c>
      <c r="AQ43" s="52">
        <f t="shared" si="50"/>
        <v>6.0000000000002274E-3</v>
      </c>
      <c r="AR43" s="47">
        <f t="shared" si="51"/>
        <v>0.37</v>
      </c>
      <c r="AS43" s="53">
        <f t="shared" si="52"/>
        <v>1.6984095572783531</v>
      </c>
      <c r="AT43" s="52">
        <f t="shared" si="53"/>
        <v>1.7984095572783532</v>
      </c>
      <c r="AU43" s="9">
        <f t="shared" si="54"/>
        <v>1.0790457343670528E-2</v>
      </c>
      <c r="AV43" s="9">
        <f t="shared" si="55"/>
        <v>0.73</v>
      </c>
      <c r="AW43" s="12" t="str">
        <f t="shared" si="56"/>
        <v/>
      </c>
      <c r="AX43" s="9">
        <f t="shared" si="57"/>
        <v>1.4284095572783531</v>
      </c>
      <c r="AY43" s="12" t="str">
        <f t="shared" si="58"/>
        <v/>
      </c>
      <c r="AZ43" s="10">
        <f t="shared" si="59"/>
        <v>8.5529859993982119E-2</v>
      </c>
      <c r="BA43" s="10">
        <f t="shared" si="60"/>
        <v>1.1000000000000001</v>
      </c>
      <c r="BB43" s="10">
        <f t="shared" si="61"/>
        <v>0.11000000000000001</v>
      </c>
      <c r="BC43" s="10">
        <f t="shared" si="62"/>
        <v>0.69300000000000006</v>
      </c>
      <c r="BD43" s="10">
        <f t="shared" si="63"/>
        <v>0.60747014000601796</v>
      </c>
      <c r="BE43" s="12" t="str">
        <f t="shared" si="64"/>
        <v/>
      </c>
      <c r="BF43" s="9">
        <f t="shared" si="65"/>
        <v>1.1000000000000001</v>
      </c>
      <c r="BG43" s="9">
        <f t="shared" si="66"/>
        <v>1.1000000000000001</v>
      </c>
      <c r="BH43" s="7">
        <f t="shared" si="67"/>
        <v>0.40700000000000003</v>
      </c>
      <c r="BI43" s="7">
        <f t="shared" si="68"/>
        <v>1.5712505130061885</v>
      </c>
      <c r="BJ43" s="12" t="str">
        <f t="shared" si="69"/>
        <v/>
      </c>
      <c r="BK43" s="80">
        <f t="shared" si="70"/>
        <v>0</v>
      </c>
      <c r="BL43" s="7">
        <f t="shared" si="71"/>
        <v>0</v>
      </c>
      <c r="BM43" s="7">
        <f t="shared" si="123"/>
        <v>0.76825051300618841</v>
      </c>
      <c r="BN43" s="12" t="str">
        <f t="shared" si="72"/>
        <v/>
      </c>
      <c r="BO43" s="9">
        <f t="shared" si="73"/>
        <v>1.5712505130061885</v>
      </c>
      <c r="BP43" s="2">
        <f t="shared" si="74"/>
        <v>1.7984095572783532</v>
      </c>
      <c r="BQ43" s="2">
        <f t="shared" si="75"/>
        <v>1.7984095572783532</v>
      </c>
      <c r="BR43" s="20">
        <f t="shared" si="76"/>
        <v>2</v>
      </c>
      <c r="BS43" s="20">
        <f t="shared" si="76"/>
        <v>2</v>
      </c>
      <c r="BT43" s="20">
        <f t="shared" si="76"/>
        <v>2</v>
      </c>
      <c r="BU43" s="86">
        <f t="shared" si="77"/>
        <v>1</v>
      </c>
      <c r="BV43" s="86">
        <f t="shared" si="78"/>
        <v>1</v>
      </c>
      <c r="BW43" s="20">
        <f t="shared" si="76"/>
        <v>3</v>
      </c>
      <c r="BX43" s="86">
        <f t="shared" si="76"/>
        <v>0.1</v>
      </c>
      <c r="BY43" s="86">
        <f t="shared" si="76"/>
        <v>0.12</v>
      </c>
      <c r="BZ43" s="86">
        <f t="shared" si="76"/>
        <v>0.15</v>
      </c>
      <c r="CA43" s="86">
        <f t="shared" si="76"/>
        <v>0.17</v>
      </c>
      <c r="CB43" s="86">
        <f t="shared" si="76"/>
        <v>0.19</v>
      </c>
      <c r="CC43" s="86">
        <f t="shared" si="76"/>
        <v>0.22</v>
      </c>
      <c r="CD43" s="86">
        <f t="shared" si="76"/>
        <v>0.05</v>
      </c>
      <c r="CE43" s="20" t="str">
        <f t="shared" si="124"/>
        <v>OK (100 %)</v>
      </c>
      <c r="CF43" s="14">
        <f t="shared" si="80"/>
        <v>6.0000000000002274E-3</v>
      </c>
      <c r="CG43" s="14">
        <f t="shared" si="81"/>
        <v>6.0000000000002274E-3</v>
      </c>
      <c r="CH43" s="8">
        <f t="shared" si="82"/>
        <v>0</v>
      </c>
      <c r="CI43" s="9">
        <f t="shared" si="83"/>
        <v>6.0000000000002274E-3</v>
      </c>
      <c r="CJ43" s="9">
        <f t="shared" si="84"/>
        <v>0</v>
      </c>
      <c r="CK43" s="9">
        <f t="shared" si="85"/>
        <v>6.0000000000002274E-3</v>
      </c>
      <c r="CL43" s="9">
        <f t="shared" si="86"/>
        <v>0</v>
      </c>
      <c r="CM43" s="9">
        <f t="shared" si="87"/>
        <v>5.1317915996391213E-4</v>
      </c>
      <c r="CN43" s="9">
        <f t="shared" si="88"/>
        <v>0</v>
      </c>
      <c r="CO43" s="9">
        <f t="shared" si="89"/>
        <v>0</v>
      </c>
      <c r="CP43" s="9">
        <f t="shared" si="89"/>
        <v>0</v>
      </c>
      <c r="CQ43" s="9">
        <f t="shared" si="89"/>
        <v>0</v>
      </c>
      <c r="CR43" s="9">
        <f t="shared" si="89"/>
        <v>0</v>
      </c>
      <c r="CS43" s="9">
        <f t="shared" si="89"/>
        <v>0</v>
      </c>
      <c r="CT43" s="9">
        <f t="shared" si="89"/>
        <v>0</v>
      </c>
      <c r="CU43" s="9">
        <f t="shared" si="89"/>
        <v>0</v>
      </c>
      <c r="CV43" s="9">
        <f t="shared" si="90"/>
        <v>9.4275030780374882E-3</v>
      </c>
      <c r="CW43" s="9">
        <f t="shared" si="91"/>
        <v>9.4275030780374886E-4</v>
      </c>
      <c r="CX43" s="9">
        <f t="shared" si="91"/>
        <v>1.1313003693644986E-3</v>
      </c>
      <c r="CY43" s="9">
        <f t="shared" si="91"/>
        <v>1.4141254617056232E-3</v>
      </c>
      <c r="CZ43" s="9">
        <f t="shared" si="91"/>
        <v>1.6026755232663732E-3</v>
      </c>
      <c r="DA43" s="9">
        <f t="shared" si="91"/>
        <v>1.7912255848271227E-3</v>
      </c>
      <c r="DB43" s="9">
        <f t="shared" si="91"/>
        <v>2.0740506771682473E-3</v>
      </c>
      <c r="DC43" s="9">
        <f t="shared" si="91"/>
        <v>4.7137515390187443E-4</v>
      </c>
      <c r="DD43" s="2">
        <f t="shared" si="92"/>
        <v>6.6000000000002515E-4</v>
      </c>
      <c r="DE43" s="2">
        <f t="shared" si="93"/>
        <v>0</v>
      </c>
      <c r="DF43" s="2">
        <f t="shared" si="94"/>
        <v>3.6448208400362459E-3</v>
      </c>
      <c r="DG43" s="2">
        <f t="shared" si="95"/>
        <v>0</v>
      </c>
      <c r="DH43" s="2">
        <f t="shared" si="96"/>
        <v>0</v>
      </c>
      <c r="DI43" s="2">
        <f t="shared" si="97"/>
        <v>0</v>
      </c>
      <c r="DJ43" s="2">
        <f t="shared" si="98"/>
        <v>0</v>
      </c>
      <c r="DK43" s="2">
        <f t="shared" si="99"/>
        <v>4.609503078037305E-3</v>
      </c>
      <c r="DL43" s="16">
        <f t="shared" si="100"/>
        <v>0</v>
      </c>
      <c r="DM43" s="16">
        <f t="shared" si="101"/>
        <v>0</v>
      </c>
      <c r="DN43" s="16">
        <f t="shared" si="102"/>
        <v>9.4275030780374882E-3</v>
      </c>
      <c r="DO43" s="72">
        <f t="shared" si="103"/>
        <v>0</v>
      </c>
      <c r="DP43" s="16">
        <f t="shared" si="104"/>
        <v>0</v>
      </c>
      <c r="DQ43" s="16">
        <f t="shared" si="105"/>
        <v>4.609503078037305E-3</v>
      </c>
      <c r="DR43" s="2">
        <f t="shared" si="106"/>
        <v>2.1580914687341055E-2</v>
      </c>
      <c r="DS43" s="2">
        <f t="shared" si="107"/>
        <v>6.6000000000002506E-3</v>
      </c>
      <c r="DT43" s="2">
        <f t="shared" si="108"/>
        <v>2.4420000000000925E-3</v>
      </c>
      <c r="DU43" s="2">
        <f t="shared" si="109"/>
        <v>0</v>
      </c>
      <c r="DV43" s="15"/>
      <c r="DW43" s="18"/>
      <c r="DX43" s="17"/>
      <c r="DY43" s="47" t="str">
        <f t="shared" si="15"/>
        <v/>
      </c>
      <c r="DZ43" s="47" t="str">
        <f t="shared" si="15"/>
        <v/>
      </c>
      <c r="EA43" s="47" t="str">
        <f t="shared" si="15"/>
        <v/>
      </c>
      <c r="EB43" s="47" t="str">
        <f t="shared" si="15"/>
        <v/>
      </c>
      <c r="EC43" s="49" t="str">
        <f t="shared" si="15"/>
        <v/>
      </c>
      <c r="ED43" s="49" t="str">
        <f t="shared" si="15"/>
        <v/>
      </c>
      <c r="EE43" s="47" t="str">
        <f t="shared" si="15"/>
        <v/>
      </c>
      <c r="EF43" s="47" t="str">
        <f t="shared" si="15"/>
        <v/>
      </c>
      <c r="EG43" s="47" t="str">
        <f t="shared" si="15"/>
        <v/>
      </c>
      <c r="EH43" s="6">
        <f t="shared" si="16"/>
        <v>0</v>
      </c>
      <c r="EI43" s="6">
        <f t="shared" si="17"/>
        <v>0</v>
      </c>
      <c r="EJ43" s="2" t="str">
        <f t="shared" si="18"/>
        <v/>
      </c>
      <c r="EK43" s="2" t="str">
        <f t="shared" si="19"/>
        <v/>
      </c>
      <c r="EL43" s="2" t="str">
        <f t="shared" si="126"/>
        <v/>
      </c>
      <c r="EM43" s="2" t="str">
        <f t="shared" si="21"/>
        <v/>
      </c>
      <c r="EN43" s="2" t="str">
        <f t="shared" si="22"/>
        <v/>
      </c>
      <c r="EO43" s="2">
        <f t="shared" si="23"/>
        <v>0</v>
      </c>
      <c r="EP43" s="2">
        <f t="shared" si="110"/>
        <v>0</v>
      </c>
      <c r="EQ43" s="2"/>
      <c r="ER43" s="2"/>
      <c r="ES43" s="2"/>
      <c r="ET43" s="2"/>
      <c r="EU43" s="2"/>
      <c r="EV43" s="2"/>
      <c r="EW43" s="2">
        <f t="shared" si="24"/>
        <v>0</v>
      </c>
      <c r="EX43" s="2">
        <f t="shared" si="25"/>
        <v>0</v>
      </c>
      <c r="EY43" s="2">
        <f t="shared" si="111"/>
        <v>0</v>
      </c>
      <c r="EZ43" s="2">
        <f t="shared" si="26"/>
        <v>0</v>
      </c>
      <c r="FA43" s="2">
        <f t="shared" si="27"/>
        <v>0</v>
      </c>
      <c r="FB43" s="59"/>
      <c r="FC43" s="2">
        <f t="shared" si="28"/>
        <v>0</v>
      </c>
      <c r="FD43" s="2">
        <f t="shared" si="112"/>
        <v>0</v>
      </c>
      <c r="FE43" s="3">
        <f t="shared" si="125"/>
        <v>0</v>
      </c>
      <c r="FF43" s="3">
        <f t="shared" si="113"/>
        <v>0</v>
      </c>
      <c r="FG43" s="3">
        <f t="shared" si="114"/>
        <v>0</v>
      </c>
      <c r="FH43" s="3">
        <f t="shared" si="29"/>
        <v>0</v>
      </c>
      <c r="FI43" s="67">
        <f t="shared" si="30"/>
        <v>0</v>
      </c>
      <c r="FJ43" s="3">
        <f t="shared" si="31"/>
        <v>0</v>
      </c>
      <c r="FK43" s="3">
        <f t="shared" si="32"/>
        <v>0</v>
      </c>
      <c r="FL43" s="3">
        <f t="shared" si="115"/>
        <v>0</v>
      </c>
      <c r="FM43" s="3">
        <f t="shared" si="116"/>
        <v>0</v>
      </c>
      <c r="FN43" s="3">
        <f t="shared" si="117"/>
        <v>0</v>
      </c>
      <c r="FO43" s="2">
        <f t="shared" si="33"/>
        <v>0</v>
      </c>
      <c r="FP43" s="2">
        <f t="shared" si="34"/>
        <v>0</v>
      </c>
      <c r="FQ43" s="2">
        <f t="shared" si="118"/>
        <v>0</v>
      </c>
      <c r="FR43" s="6" t="str">
        <f>IF(A43=1,1,IF(DW43="","",COUNTA($DW$31:DW43)+1))</f>
        <v/>
      </c>
      <c r="FS43" s="6" t="str">
        <f t="shared" si="35"/>
        <v/>
      </c>
      <c r="FT43" s="43">
        <f t="shared" si="119"/>
        <v>1</v>
      </c>
      <c r="FU43" s="23">
        <f t="shared" si="120"/>
        <v>1</v>
      </c>
      <c r="FV43" s="21">
        <f t="shared" si="121"/>
        <v>1</v>
      </c>
    </row>
    <row r="44" spans="1:178">
      <c r="A44" s="4">
        <f t="shared" si="36"/>
        <v>14</v>
      </c>
      <c r="B44" s="33">
        <v>56.627000000000002</v>
      </c>
      <c r="C44" s="33">
        <v>377.32</v>
      </c>
      <c r="D44" s="33">
        <v>375.68299999999999</v>
      </c>
      <c r="E44" s="33"/>
      <c r="F44" s="33"/>
      <c r="G44" s="11" t="str">
        <f t="shared" si="2"/>
        <v/>
      </c>
      <c r="H44" s="3">
        <f t="shared" si="37"/>
        <v>56.627000000000002</v>
      </c>
      <c r="I44" s="3">
        <f t="shared" si="3"/>
        <v>56.627000000000002</v>
      </c>
      <c r="J44" s="3">
        <f t="shared" si="38"/>
        <v>377.32</v>
      </c>
      <c r="K44" s="3">
        <f t="shared" si="4"/>
        <v>377.32</v>
      </c>
      <c r="L44" s="2">
        <f t="shared" si="5"/>
        <v>377.32</v>
      </c>
      <c r="M44" s="8">
        <f t="shared" si="39"/>
        <v>56.627000000000002</v>
      </c>
      <c r="N44" s="8">
        <f t="shared" si="6"/>
        <v>56.627000000000002</v>
      </c>
      <c r="O44" s="8">
        <f t="shared" si="40"/>
        <v>375.68299999999999</v>
      </c>
      <c r="P44" s="8">
        <f t="shared" si="7"/>
        <v>375.68299999999999</v>
      </c>
      <c r="Q44" s="2">
        <f t="shared" si="8"/>
        <v>375.68299999999999</v>
      </c>
      <c r="R44" s="3">
        <f t="shared" si="9"/>
        <v>0</v>
      </c>
      <c r="S44" s="3" t="str">
        <f t="shared" si="10"/>
        <v/>
      </c>
      <c r="T44" s="3" t="str">
        <f t="shared" si="41"/>
        <v/>
      </c>
      <c r="U44" s="8" t="str">
        <f t="shared" si="11"/>
        <v/>
      </c>
      <c r="V44" s="2" t="str">
        <f t="shared" si="12"/>
        <v/>
      </c>
      <c r="W44" s="2" t="str">
        <f t="shared" si="13"/>
        <v/>
      </c>
      <c r="X44" s="2">
        <f t="shared" si="122"/>
        <v>377.32</v>
      </c>
      <c r="Y44" s="2">
        <f t="shared" si="14"/>
        <v>1.6370000000000005</v>
      </c>
      <c r="Z44" s="46">
        <f t="shared" si="42"/>
        <v>330</v>
      </c>
      <c r="AA44" s="46">
        <f t="shared" si="43"/>
        <v>0</v>
      </c>
      <c r="AB44" s="47"/>
      <c r="AC44" s="46">
        <f t="shared" si="44"/>
        <v>2</v>
      </c>
      <c r="AD44" s="47">
        <f t="shared" si="127"/>
        <v>1.1000000000000001</v>
      </c>
      <c r="AE44" s="48" t="str">
        <f t="shared" si="45"/>
        <v/>
      </c>
      <c r="AF44" s="49">
        <f t="shared" si="46"/>
        <v>0</v>
      </c>
      <c r="AG44" s="49">
        <f t="shared" si="46"/>
        <v>0</v>
      </c>
      <c r="AH44" s="49">
        <f t="shared" si="46"/>
        <v>0</v>
      </c>
      <c r="AI44" s="47">
        <f t="shared" si="46"/>
        <v>0.1</v>
      </c>
      <c r="AJ44" s="47">
        <f t="shared" si="46"/>
        <v>0.3</v>
      </c>
      <c r="AK44" s="46">
        <f t="shared" si="46"/>
        <v>2</v>
      </c>
      <c r="AL44" s="47"/>
      <c r="AM44" s="53">
        <f t="shared" si="47"/>
        <v>0.63</v>
      </c>
      <c r="AN44" s="50" t="str">
        <f t="shared" si="48"/>
        <v>54,35 - 56,627</v>
      </c>
      <c r="AO44" s="53" t="s">
        <v>85</v>
      </c>
      <c r="AP44" s="52">
        <f t="shared" si="49"/>
        <v>2.277000000000001</v>
      </c>
      <c r="AQ44" s="52">
        <f t="shared" si="50"/>
        <v>2.277000000000001</v>
      </c>
      <c r="AR44" s="47">
        <f t="shared" si="51"/>
        <v>0.37</v>
      </c>
      <c r="AS44" s="53">
        <f t="shared" si="52"/>
        <v>1.6677047786391768</v>
      </c>
      <c r="AT44" s="52">
        <f t="shared" si="53"/>
        <v>1.7677047786391769</v>
      </c>
      <c r="AU44" s="9">
        <f t="shared" si="54"/>
        <v>4.0250637809614078</v>
      </c>
      <c r="AV44" s="9">
        <f t="shared" si="55"/>
        <v>0.73</v>
      </c>
      <c r="AW44" s="12" t="str">
        <f t="shared" si="56"/>
        <v/>
      </c>
      <c r="AX44" s="9">
        <f t="shared" si="57"/>
        <v>1.3977047786391767</v>
      </c>
      <c r="AY44" s="12" t="str">
        <f t="shared" si="58"/>
        <v/>
      </c>
      <c r="AZ44" s="10">
        <f t="shared" si="59"/>
        <v>8.5529859993982119E-2</v>
      </c>
      <c r="BA44" s="10">
        <f t="shared" si="60"/>
        <v>1.1000000000000001</v>
      </c>
      <c r="BB44" s="10">
        <f t="shared" si="61"/>
        <v>0.11000000000000001</v>
      </c>
      <c r="BC44" s="10">
        <f t="shared" si="62"/>
        <v>0.69300000000000006</v>
      </c>
      <c r="BD44" s="10">
        <f t="shared" si="63"/>
        <v>0.60747014000601796</v>
      </c>
      <c r="BE44" s="12" t="str">
        <f t="shared" si="64"/>
        <v/>
      </c>
      <c r="BF44" s="9">
        <f t="shared" si="65"/>
        <v>1.1000000000000001</v>
      </c>
      <c r="BG44" s="9">
        <f t="shared" si="66"/>
        <v>1.1000000000000001</v>
      </c>
      <c r="BH44" s="7">
        <f t="shared" si="67"/>
        <v>0.40700000000000003</v>
      </c>
      <c r="BI44" s="7">
        <f t="shared" si="68"/>
        <v>1.5374752565030945</v>
      </c>
      <c r="BJ44" s="12" t="str">
        <f t="shared" si="69"/>
        <v/>
      </c>
      <c r="BK44" s="80">
        <f t="shared" si="70"/>
        <v>0</v>
      </c>
      <c r="BL44" s="7">
        <f t="shared" si="71"/>
        <v>0</v>
      </c>
      <c r="BM44" s="7">
        <f t="shared" si="123"/>
        <v>0.73447525650309442</v>
      </c>
      <c r="BN44" s="12" t="str">
        <f t="shared" si="72"/>
        <v/>
      </c>
      <c r="BO44" s="9">
        <f t="shared" si="73"/>
        <v>1.5374752565030945</v>
      </c>
      <c r="BP44" s="2">
        <f t="shared" si="74"/>
        <v>1.7677047786391769</v>
      </c>
      <c r="BQ44" s="2">
        <f t="shared" si="75"/>
        <v>1.7677047786391769</v>
      </c>
      <c r="BR44" s="20">
        <f t="shared" si="76"/>
        <v>2</v>
      </c>
      <c r="BS44" s="20">
        <f t="shared" si="76"/>
        <v>2</v>
      </c>
      <c r="BT44" s="20">
        <f t="shared" si="76"/>
        <v>2</v>
      </c>
      <c r="BU44" s="86">
        <f t="shared" si="77"/>
        <v>1</v>
      </c>
      <c r="BV44" s="86">
        <f t="shared" si="78"/>
        <v>1</v>
      </c>
      <c r="BW44" s="20">
        <f t="shared" si="76"/>
        <v>3</v>
      </c>
      <c r="BX44" s="86">
        <f t="shared" si="76"/>
        <v>0.1</v>
      </c>
      <c r="BY44" s="86">
        <f t="shared" si="76"/>
        <v>0.12</v>
      </c>
      <c r="BZ44" s="86">
        <f t="shared" si="76"/>
        <v>0.15</v>
      </c>
      <c r="CA44" s="86">
        <f t="shared" si="76"/>
        <v>0.17</v>
      </c>
      <c r="CB44" s="86">
        <f t="shared" si="76"/>
        <v>0.19</v>
      </c>
      <c r="CC44" s="86">
        <f t="shared" si="76"/>
        <v>0.22</v>
      </c>
      <c r="CD44" s="86">
        <f t="shared" si="76"/>
        <v>0.05</v>
      </c>
      <c r="CE44" s="20" t="str">
        <f t="shared" si="124"/>
        <v>OK (100 %)</v>
      </c>
      <c r="CF44" s="14">
        <f t="shared" si="80"/>
        <v>1.057000000000001</v>
      </c>
      <c r="CG44" s="14">
        <f t="shared" si="81"/>
        <v>1.6570000000000009</v>
      </c>
      <c r="CH44" s="8">
        <f t="shared" si="82"/>
        <v>5.323732631563594</v>
      </c>
      <c r="CI44" s="9">
        <f t="shared" si="83"/>
        <v>2.277000000000001</v>
      </c>
      <c r="CJ44" s="9">
        <f t="shared" si="84"/>
        <v>0</v>
      </c>
      <c r="CK44" s="9">
        <f t="shared" si="85"/>
        <v>2.277000000000001</v>
      </c>
      <c r="CL44" s="9">
        <f t="shared" si="86"/>
        <v>0</v>
      </c>
      <c r="CM44" s="9">
        <f t="shared" si="87"/>
        <v>0.14172297801002845</v>
      </c>
      <c r="CN44" s="9">
        <f t="shared" si="88"/>
        <v>0</v>
      </c>
      <c r="CO44" s="9">
        <f t="shared" si="89"/>
        <v>0</v>
      </c>
      <c r="CP44" s="9">
        <f t="shared" si="89"/>
        <v>0</v>
      </c>
      <c r="CQ44" s="9">
        <f t="shared" si="89"/>
        <v>0</v>
      </c>
      <c r="CR44" s="9">
        <f t="shared" si="89"/>
        <v>0</v>
      </c>
      <c r="CS44" s="9">
        <f t="shared" si="89"/>
        <v>0</v>
      </c>
      <c r="CT44" s="9">
        <f t="shared" si="89"/>
        <v>0</v>
      </c>
      <c r="CU44" s="9">
        <f t="shared" si="89"/>
        <v>0</v>
      </c>
      <c r="CV44" s="9">
        <f t="shared" si="90"/>
        <v>10.359042546123774</v>
      </c>
      <c r="CW44" s="9">
        <f t="shared" si="91"/>
        <v>1.0359042546123776</v>
      </c>
      <c r="CX44" s="9">
        <f t="shared" si="91"/>
        <v>1.2430851055348529</v>
      </c>
      <c r="CY44" s="9">
        <f t="shared" si="91"/>
        <v>1.553856381918566</v>
      </c>
      <c r="CZ44" s="9">
        <f t="shared" si="91"/>
        <v>1.7610372328410417</v>
      </c>
      <c r="DA44" s="9">
        <f t="shared" si="91"/>
        <v>1.968218083763517</v>
      </c>
      <c r="DB44" s="9">
        <f t="shared" si="91"/>
        <v>2.2789893601472304</v>
      </c>
      <c r="DC44" s="9">
        <f t="shared" si="91"/>
        <v>0.51795212730618878</v>
      </c>
      <c r="DD44" s="2">
        <f t="shared" si="92"/>
        <v>0.18227000000000013</v>
      </c>
      <c r="DE44" s="2">
        <f t="shared" si="93"/>
        <v>0.59536</v>
      </c>
      <c r="DF44" s="2">
        <f t="shared" si="94"/>
        <v>1.0065780219899723</v>
      </c>
      <c r="DG44" s="2">
        <f t="shared" si="95"/>
        <v>0</v>
      </c>
      <c r="DH44" s="2">
        <f t="shared" si="96"/>
        <v>0</v>
      </c>
      <c r="DI44" s="2">
        <f t="shared" si="97"/>
        <v>0</v>
      </c>
      <c r="DJ44" s="2">
        <f t="shared" si="98"/>
        <v>0</v>
      </c>
      <c r="DK44" s="2">
        <f t="shared" si="99"/>
        <v>1.217025500025628</v>
      </c>
      <c r="DL44" s="16">
        <f t="shared" si="100"/>
        <v>0</v>
      </c>
      <c r="DM44" s="16">
        <f t="shared" si="101"/>
        <v>5.323732631563594</v>
      </c>
      <c r="DN44" s="16">
        <f t="shared" si="102"/>
        <v>10.359042546123774</v>
      </c>
      <c r="DO44" s="72">
        <f t="shared" si="103"/>
        <v>0</v>
      </c>
      <c r="DP44" s="16">
        <f t="shared" si="104"/>
        <v>0</v>
      </c>
      <c r="DQ44" s="16">
        <f t="shared" si="105"/>
        <v>6.5407581315892216</v>
      </c>
      <c r="DR44" s="2">
        <f t="shared" si="106"/>
        <v>8.0501275619228156</v>
      </c>
      <c r="DS44" s="2">
        <f t="shared" si="107"/>
        <v>7.1163000000000007</v>
      </c>
      <c r="DT44" s="2">
        <f t="shared" si="108"/>
        <v>2.6330310000000003</v>
      </c>
      <c r="DU44" s="2">
        <f t="shared" si="109"/>
        <v>1.89235341453455</v>
      </c>
      <c r="DV44" s="15" t="s">
        <v>267</v>
      </c>
      <c r="DW44" s="18">
        <v>1.24</v>
      </c>
      <c r="DX44" s="17"/>
      <c r="DY44" s="47">
        <f t="shared" si="15"/>
        <v>0.6</v>
      </c>
      <c r="DZ44" s="47">
        <f t="shared" si="15"/>
        <v>0.6</v>
      </c>
      <c r="EA44" s="47">
        <f t="shared" si="15"/>
        <v>0.6</v>
      </c>
      <c r="EB44" s="47">
        <f t="shared" si="15"/>
        <v>0.6</v>
      </c>
      <c r="EC44" s="49">
        <f t="shared" si="15"/>
        <v>0</v>
      </c>
      <c r="ED44" s="49">
        <f t="shared" si="15"/>
        <v>0</v>
      </c>
      <c r="EE44" s="47">
        <f t="shared" si="15"/>
        <v>0.2</v>
      </c>
      <c r="EF44" s="47">
        <f t="shared" si="15"/>
        <v>0.1</v>
      </c>
      <c r="EG44" s="47">
        <f t="shared" si="15"/>
        <v>0</v>
      </c>
      <c r="EH44" s="6">
        <f t="shared" si="16"/>
        <v>1.22</v>
      </c>
      <c r="EI44" s="6">
        <f t="shared" si="17"/>
        <v>1.22</v>
      </c>
      <c r="EJ44" s="2">
        <f t="shared" si="18"/>
        <v>2.44</v>
      </c>
      <c r="EK44" s="2">
        <f t="shared" si="19"/>
        <v>2.44</v>
      </c>
      <c r="EL44" s="2">
        <f t="shared" si="126"/>
        <v>1.7370000000000005</v>
      </c>
      <c r="EM44" s="2">
        <f t="shared" si="21"/>
        <v>1.4670000000000005</v>
      </c>
      <c r="EN44" s="2">
        <f t="shared" si="22"/>
        <v>3.5794800000000011</v>
      </c>
      <c r="EO44" s="2">
        <f t="shared" si="23"/>
        <v>8.7339312000000024</v>
      </c>
      <c r="EP44" s="2">
        <f t="shared" si="110"/>
        <v>8.7339312000000024</v>
      </c>
      <c r="EQ44" s="2"/>
      <c r="ER44" s="2"/>
      <c r="ES44" s="2"/>
      <c r="ET44" s="2"/>
      <c r="EU44" s="2"/>
      <c r="EV44" s="2"/>
      <c r="EW44" s="2">
        <f t="shared" si="24"/>
        <v>5.9535999999999998</v>
      </c>
      <c r="EX44" s="2">
        <f t="shared" si="25"/>
        <v>0.59536</v>
      </c>
      <c r="EY44" s="2">
        <f t="shared" si="111"/>
        <v>0.59536</v>
      </c>
      <c r="EZ44" s="2">
        <f t="shared" si="26"/>
        <v>1.2076282160399165</v>
      </c>
      <c r="FA44" s="2">
        <f t="shared" si="27"/>
        <v>1.4670000000000005</v>
      </c>
      <c r="FB44" s="59"/>
      <c r="FC44" s="2">
        <f t="shared" si="28"/>
        <v>1.89235341453455</v>
      </c>
      <c r="FD44" s="2">
        <f t="shared" si="112"/>
        <v>1.89235341453455</v>
      </c>
      <c r="FE44" s="3">
        <f t="shared" si="125"/>
        <v>8.7339312000000024</v>
      </c>
      <c r="FF44" s="3">
        <f t="shared" si="113"/>
        <v>1.89235341453455</v>
      </c>
      <c r="FG44" s="3">
        <f t="shared" si="114"/>
        <v>0.59536</v>
      </c>
      <c r="FH44" s="3">
        <f t="shared" si="29"/>
        <v>1.2</v>
      </c>
      <c r="FI44" s="67">
        <f t="shared" si="30"/>
        <v>1.5374752565030945</v>
      </c>
      <c r="FJ44" s="3">
        <f t="shared" si="31"/>
        <v>1.3670000000000004</v>
      </c>
      <c r="FK44" s="3">
        <f t="shared" si="32"/>
        <v>1.5037000000000007</v>
      </c>
      <c r="FL44" s="3">
        <f t="shared" si="115"/>
        <v>1.8044400000000007</v>
      </c>
      <c r="FM44" s="3">
        <f t="shared" si="116"/>
        <v>4.4417777854654519</v>
      </c>
      <c r="FN44" s="3">
        <f t="shared" si="117"/>
        <v>4.4417777854654519</v>
      </c>
      <c r="FO44" s="2">
        <f t="shared" si="33"/>
        <v>2.44</v>
      </c>
      <c r="FP44" s="2">
        <f t="shared" si="34"/>
        <v>5.9535999999999998</v>
      </c>
      <c r="FQ44" s="2">
        <f t="shared" si="118"/>
        <v>5.9535999999999998</v>
      </c>
      <c r="FR44" s="6">
        <f>IF(A44=1,1,IF(DW44="","",COUNTA($DW$31:DW44)+1))</f>
        <v>5</v>
      </c>
      <c r="FS44" s="6">
        <f t="shared" si="35"/>
        <v>2</v>
      </c>
      <c r="FT44" s="43">
        <f t="shared" si="119"/>
        <v>1</v>
      </c>
      <c r="FU44" s="23">
        <f t="shared" si="120"/>
        <v>1</v>
      </c>
      <c r="FV44" s="21">
        <f t="shared" si="121"/>
        <v>2</v>
      </c>
    </row>
    <row r="45" spans="1:178">
      <c r="A45" s="4">
        <f t="shared" si="36"/>
        <v>15</v>
      </c>
      <c r="B45" s="33">
        <v>64.557000000000002</v>
      </c>
      <c r="C45" s="33">
        <v>377.45433433433436</v>
      </c>
      <c r="D45" s="33">
        <v>375.79732984238387</v>
      </c>
      <c r="E45" s="33"/>
      <c r="F45" s="33"/>
      <c r="G45" s="11" t="str">
        <f t="shared" si="2"/>
        <v/>
      </c>
      <c r="H45" s="3">
        <f t="shared" si="37"/>
        <v>64.557000000000002</v>
      </c>
      <c r="I45" s="3">
        <f t="shared" si="3"/>
        <v>64.557000000000002</v>
      </c>
      <c r="J45" s="3">
        <f t="shared" si="38"/>
        <v>377.45433433433436</v>
      </c>
      <c r="K45" s="3">
        <f t="shared" si="4"/>
        <v>377.45433433433436</v>
      </c>
      <c r="L45" s="2">
        <f t="shared" si="5"/>
        <v>377.45433433433436</v>
      </c>
      <c r="M45" s="8">
        <f t="shared" si="39"/>
        <v>64.557000000000002</v>
      </c>
      <c r="N45" s="8">
        <f t="shared" si="6"/>
        <v>64.557000000000002</v>
      </c>
      <c r="O45" s="8">
        <f t="shared" si="40"/>
        <v>375.79732984238387</v>
      </c>
      <c r="P45" s="8">
        <f t="shared" si="7"/>
        <v>375.79732984238387</v>
      </c>
      <c r="Q45" s="2">
        <f t="shared" si="8"/>
        <v>375.79732984238387</v>
      </c>
      <c r="R45" s="3">
        <f t="shared" si="9"/>
        <v>0</v>
      </c>
      <c r="S45" s="3" t="str">
        <f t="shared" si="10"/>
        <v/>
      </c>
      <c r="T45" s="3" t="str">
        <f t="shared" si="41"/>
        <v/>
      </c>
      <c r="U45" s="8" t="str">
        <f t="shared" si="11"/>
        <v/>
      </c>
      <c r="V45" s="2" t="str">
        <f t="shared" si="12"/>
        <v/>
      </c>
      <c r="W45" s="2" t="str">
        <f t="shared" si="13"/>
        <v/>
      </c>
      <c r="X45" s="2">
        <f t="shared" si="122"/>
        <v>377.45433433433436</v>
      </c>
      <c r="Y45" s="2">
        <f t="shared" si="14"/>
        <v>1.657004491950488</v>
      </c>
      <c r="Z45" s="46">
        <f t="shared" si="42"/>
        <v>330</v>
      </c>
      <c r="AA45" s="46">
        <f t="shared" si="43"/>
        <v>0</v>
      </c>
      <c r="AB45" s="47"/>
      <c r="AC45" s="46">
        <f t="shared" si="44"/>
        <v>2</v>
      </c>
      <c r="AD45" s="47">
        <f t="shared" si="127"/>
        <v>1.1000000000000001</v>
      </c>
      <c r="AE45" s="48" t="str">
        <f t="shared" si="45"/>
        <v/>
      </c>
      <c r="AF45" s="49">
        <f t="shared" si="46"/>
        <v>0</v>
      </c>
      <c r="AG45" s="49">
        <f t="shared" si="46"/>
        <v>0</v>
      </c>
      <c r="AH45" s="49">
        <f t="shared" si="46"/>
        <v>0</v>
      </c>
      <c r="AI45" s="47">
        <f t="shared" si="46"/>
        <v>0.1</v>
      </c>
      <c r="AJ45" s="47">
        <f t="shared" si="46"/>
        <v>0.3</v>
      </c>
      <c r="AK45" s="46">
        <f t="shared" si="46"/>
        <v>2</v>
      </c>
      <c r="AL45" s="47"/>
      <c r="AM45" s="53">
        <f t="shared" si="47"/>
        <v>0.63</v>
      </c>
      <c r="AN45" s="50" t="str">
        <f t="shared" si="48"/>
        <v>56,627 - 64,557</v>
      </c>
      <c r="AO45" s="53" t="s">
        <v>85</v>
      </c>
      <c r="AP45" s="52">
        <f t="shared" si="49"/>
        <v>7.93</v>
      </c>
      <c r="AQ45" s="52">
        <f t="shared" si="50"/>
        <v>7.93</v>
      </c>
      <c r="AR45" s="47">
        <f t="shared" si="51"/>
        <v>0.37</v>
      </c>
      <c r="AS45" s="53">
        <f t="shared" si="52"/>
        <v>1.6470022459752443</v>
      </c>
      <c r="AT45" s="52">
        <f t="shared" si="53"/>
        <v>1.7470022459752443</v>
      </c>
      <c r="AU45" s="9">
        <f t="shared" si="54"/>
        <v>13.853727810583687</v>
      </c>
      <c r="AV45" s="9">
        <f t="shared" si="55"/>
        <v>0.73</v>
      </c>
      <c r="AW45" s="12" t="str">
        <f t="shared" si="56"/>
        <v/>
      </c>
      <c r="AX45" s="9">
        <f t="shared" si="57"/>
        <v>1.3770022459752442</v>
      </c>
      <c r="AY45" s="12" t="str">
        <f t="shared" si="58"/>
        <v/>
      </c>
      <c r="AZ45" s="10">
        <f t="shared" si="59"/>
        <v>8.5529859993982119E-2</v>
      </c>
      <c r="BA45" s="10">
        <f t="shared" si="60"/>
        <v>1.1000000000000001</v>
      </c>
      <c r="BB45" s="10">
        <f t="shared" si="61"/>
        <v>0.11000000000000001</v>
      </c>
      <c r="BC45" s="10">
        <f t="shared" si="62"/>
        <v>0.69300000000000006</v>
      </c>
      <c r="BD45" s="10">
        <f t="shared" si="63"/>
        <v>0.60747014000601796</v>
      </c>
      <c r="BE45" s="12" t="str">
        <f t="shared" si="64"/>
        <v/>
      </c>
      <c r="BF45" s="9">
        <f t="shared" si="65"/>
        <v>1.1000000000000001</v>
      </c>
      <c r="BG45" s="9">
        <f t="shared" si="66"/>
        <v>1.1000000000000001</v>
      </c>
      <c r="BH45" s="7">
        <f t="shared" si="67"/>
        <v>0.40700000000000003</v>
      </c>
      <c r="BI45" s="7">
        <f t="shared" si="68"/>
        <v>1.5147024705727687</v>
      </c>
      <c r="BJ45" s="12" t="str">
        <f t="shared" si="69"/>
        <v/>
      </c>
      <c r="BK45" s="80">
        <f t="shared" si="70"/>
        <v>0</v>
      </c>
      <c r="BL45" s="7">
        <f t="shared" si="71"/>
        <v>0</v>
      </c>
      <c r="BM45" s="7">
        <f t="shared" si="123"/>
        <v>0.7117024705727687</v>
      </c>
      <c r="BN45" s="12" t="str">
        <f t="shared" si="72"/>
        <v/>
      </c>
      <c r="BO45" s="9">
        <f t="shared" si="73"/>
        <v>1.5147024705727687</v>
      </c>
      <c r="BP45" s="2">
        <f t="shared" si="74"/>
        <v>1.7470022459752443</v>
      </c>
      <c r="BQ45" s="2">
        <f t="shared" si="75"/>
        <v>1.7470022459752443</v>
      </c>
      <c r="BR45" s="20">
        <f t="shared" si="76"/>
        <v>2</v>
      </c>
      <c r="BS45" s="20">
        <f t="shared" si="76"/>
        <v>2</v>
      </c>
      <c r="BT45" s="20">
        <f t="shared" si="76"/>
        <v>2</v>
      </c>
      <c r="BU45" s="86">
        <f t="shared" si="77"/>
        <v>1</v>
      </c>
      <c r="BV45" s="86">
        <f t="shared" si="78"/>
        <v>1</v>
      </c>
      <c r="BW45" s="20">
        <f t="shared" si="76"/>
        <v>3</v>
      </c>
      <c r="BX45" s="86">
        <f t="shared" si="76"/>
        <v>0.1</v>
      </c>
      <c r="BY45" s="86">
        <f t="shared" si="76"/>
        <v>0.12</v>
      </c>
      <c r="BZ45" s="86">
        <f t="shared" si="76"/>
        <v>0.15</v>
      </c>
      <c r="CA45" s="86">
        <f t="shared" si="76"/>
        <v>0.17</v>
      </c>
      <c r="CB45" s="86">
        <f t="shared" si="76"/>
        <v>0.19</v>
      </c>
      <c r="CC45" s="86">
        <f t="shared" si="76"/>
        <v>0.22</v>
      </c>
      <c r="CD45" s="86">
        <f t="shared" si="76"/>
        <v>0.05</v>
      </c>
      <c r="CE45" s="20" t="str">
        <f t="shared" si="124"/>
        <v>OK (100 %)</v>
      </c>
      <c r="CF45" s="14">
        <f t="shared" si="80"/>
        <v>5.49</v>
      </c>
      <c r="CG45" s="14">
        <f t="shared" si="81"/>
        <v>6.6899999999999995</v>
      </c>
      <c r="CH45" s="8">
        <f t="shared" si="82"/>
        <v>4.5235155751276004</v>
      </c>
      <c r="CI45" s="9">
        <f t="shared" si="83"/>
        <v>7.93</v>
      </c>
      <c r="CJ45" s="9">
        <f t="shared" si="84"/>
        <v>0</v>
      </c>
      <c r="CK45" s="9">
        <f t="shared" si="85"/>
        <v>7.93</v>
      </c>
      <c r="CL45" s="9">
        <f t="shared" si="86"/>
        <v>0</v>
      </c>
      <c r="CM45" s="9">
        <f t="shared" si="87"/>
        <v>0.57219476335974029</v>
      </c>
      <c r="CN45" s="9">
        <f t="shared" si="88"/>
        <v>0</v>
      </c>
      <c r="CO45" s="9">
        <f t="shared" si="89"/>
        <v>0</v>
      </c>
      <c r="CP45" s="9">
        <f t="shared" si="89"/>
        <v>0</v>
      </c>
      <c r="CQ45" s="9">
        <f t="shared" si="89"/>
        <v>0</v>
      </c>
      <c r="CR45" s="9">
        <f t="shared" si="89"/>
        <v>0</v>
      </c>
      <c r="CS45" s="9">
        <f t="shared" si="89"/>
        <v>0</v>
      </c>
      <c r="CT45" s="9">
        <f t="shared" si="89"/>
        <v>0</v>
      </c>
      <c r="CU45" s="9">
        <f t="shared" si="89"/>
        <v>0</v>
      </c>
      <c r="CV45" s="9">
        <f t="shared" si="90"/>
        <v>17.168746506720925</v>
      </c>
      <c r="CW45" s="9">
        <f t="shared" si="91"/>
        <v>1.7168746506720927</v>
      </c>
      <c r="CX45" s="9">
        <f t="shared" si="91"/>
        <v>2.0602495808065111</v>
      </c>
      <c r="CY45" s="9">
        <f t="shared" si="91"/>
        <v>2.5753119760081389</v>
      </c>
      <c r="CZ45" s="9">
        <f t="shared" si="91"/>
        <v>2.9186869061425575</v>
      </c>
      <c r="DA45" s="9">
        <f t="shared" si="91"/>
        <v>3.2620618362769758</v>
      </c>
      <c r="DB45" s="9">
        <f t="shared" si="91"/>
        <v>3.7771242314786035</v>
      </c>
      <c r="DC45" s="9">
        <f t="shared" si="91"/>
        <v>0.85843732533604633</v>
      </c>
      <c r="DD45" s="2">
        <f t="shared" si="92"/>
        <v>0.7359</v>
      </c>
      <c r="DE45" s="2">
        <f t="shared" si="93"/>
        <v>0.59536</v>
      </c>
      <c r="DF45" s="2">
        <f t="shared" si="94"/>
        <v>4.0639752366402595</v>
      </c>
      <c r="DG45" s="2">
        <f t="shared" si="95"/>
        <v>0</v>
      </c>
      <c r="DH45" s="2">
        <f t="shared" si="96"/>
        <v>0</v>
      </c>
      <c r="DI45" s="2">
        <f t="shared" si="97"/>
        <v>0</v>
      </c>
      <c r="DJ45" s="2">
        <f t="shared" si="98"/>
        <v>0</v>
      </c>
      <c r="DK45" s="2">
        <f t="shared" si="99"/>
        <v>4.7612895281318224</v>
      </c>
      <c r="DL45" s="16">
        <f t="shared" si="100"/>
        <v>0</v>
      </c>
      <c r="DM45" s="16">
        <f t="shared" si="101"/>
        <v>3.6038828126834379</v>
      </c>
      <c r="DN45" s="16">
        <f t="shared" si="102"/>
        <v>16.249113744276762</v>
      </c>
      <c r="DO45" s="72">
        <f t="shared" si="103"/>
        <v>0.91963276244416292</v>
      </c>
      <c r="DP45" s="16">
        <f t="shared" si="104"/>
        <v>8.8817841970012523E-16</v>
      </c>
      <c r="DQ45" s="16">
        <f t="shared" si="105"/>
        <v>8.3651723408152598</v>
      </c>
      <c r="DR45" s="2">
        <f t="shared" si="106"/>
        <v>27.707455621167373</v>
      </c>
      <c r="DS45" s="2">
        <f t="shared" si="107"/>
        <v>11.992599999999999</v>
      </c>
      <c r="DT45" s="2">
        <f t="shared" si="108"/>
        <v>4.4372619999999996</v>
      </c>
      <c r="DU45" s="2">
        <f t="shared" si="109"/>
        <v>1.9165114034615021</v>
      </c>
      <c r="DV45" s="15" t="s">
        <v>268</v>
      </c>
      <c r="DW45" s="18">
        <v>1.24</v>
      </c>
      <c r="DX45" s="17"/>
      <c r="DY45" s="47">
        <f t="shared" si="15"/>
        <v>0.6</v>
      </c>
      <c r="DZ45" s="47">
        <f t="shared" si="15"/>
        <v>0.6</v>
      </c>
      <c r="EA45" s="47">
        <f t="shared" si="15"/>
        <v>0.6</v>
      </c>
      <c r="EB45" s="47">
        <f t="shared" si="15"/>
        <v>0.6</v>
      </c>
      <c r="EC45" s="49">
        <f t="shared" si="15"/>
        <v>0</v>
      </c>
      <c r="ED45" s="49">
        <f t="shared" si="15"/>
        <v>0</v>
      </c>
      <c r="EE45" s="47">
        <f t="shared" si="15"/>
        <v>0.2</v>
      </c>
      <c r="EF45" s="47">
        <f t="shared" si="15"/>
        <v>0.1</v>
      </c>
      <c r="EG45" s="47">
        <f t="shared" si="15"/>
        <v>0</v>
      </c>
      <c r="EH45" s="6">
        <f t="shared" si="16"/>
        <v>1.22</v>
      </c>
      <c r="EI45" s="6">
        <f t="shared" si="17"/>
        <v>1.22</v>
      </c>
      <c r="EJ45" s="2">
        <f t="shared" si="18"/>
        <v>2.44</v>
      </c>
      <c r="EK45" s="2">
        <f t="shared" si="19"/>
        <v>2.44</v>
      </c>
      <c r="EL45" s="2">
        <f t="shared" si="126"/>
        <v>1.7570044919504881</v>
      </c>
      <c r="EM45" s="2">
        <f t="shared" si="21"/>
        <v>1.4870044919504881</v>
      </c>
      <c r="EN45" s="2">
        <f t="shared" si="22"/>
        <v>3.6282909603591911</v>
      </c>
      <c r="EO45" s="2">
        <f t="shared" si="23"/>
        <v>8.8530299432764252</v>
      </c>
      <c r="EP45" s="2">
        <f t="shared" si="110"/>
        <v>8.8530299432764252</v>
      </c>
      <c r="EQ45" s="2"/>
      <c r="ER45" s="2"/>
      <c r="ES45" s="2"/>
      <c r="ET45" s="2"/>
      <c r="EU45" s="2"/>
      <c r="EV45" s="2"/>
      <c r="EW45" s="2">
        <f t="shared" si="24"/>
        <v>5.9535999999999998</v>
      </c>
      <c r="EX45" s="2">
        <f t="shared" si="25"/>
        <v>0.59536</v>
      </c>
      <c r="EY45" s="2">
        <f t="shared" si="111"/>
        <v>0.59536</v>
      </c>
      <c r="EZ45" s="2">
        <f t="shared" si="26"/>
        <v>1.2076282160399165</v>
      </c>
      <c r="FA45" s="2">
        <f t="shared" si="27"/>
        <v>1.4870044919504881</v>
      </c>
      <c r="FB45" s="59"/>
      <c r="FC45" s="2">
        <f t="shared" si="28"/>
        <v>1.9165114034615021</v>
      </c>
      <c r="FD45" s="2">
        <f t="shared" si="112"/>
        <v>1.9165114034615021</v>
      </c>
      <c r="FE45" s="3">
        <f t="shared" si="125"/>
        <v>8.8530299432764252</v>
      </c>
      <c r="FF45" s="3">
        <f t="shared" si="113"/>
        <v>1.9165114034615021</v>
      </c>
      <c r="FG45" s="3">
        <f t="shared" si="114"/>
        <v>0.59536</v>
      </c>
      <c r="FH45" s="3">
        <f t="shared" si="29"/>
        <v>1.2</v>
      </c>
      <c r="FI45" s="67">
        <f t="shared" si="30"/>
        <v>1.5147024705727687</v>
      </c>
      <c r="FJ45" s="3">
        <f t="shared" si="31"/>
        <v>1.387004491950488</v>
      </c>
      <c r="FK45" s="3">
        <f t="shared" si="32"/>
        <v>1.525704941145537</v>
      </c>
      <c r="FL45" s="3">
        <f t="shared" si="115"/>
        <v>1.8308459293746444</v>
      </c>
      <c r="FM45" s="3">
        <f t="shared" si="116"/>
        <v>4.5103126104402786</v>
      </c>
      <c r="FN45" s="3">
        <f t="shared" si="117"/>
        <v>4.5103126104402786</v>
      </c>
      <c r="FO45" s="2">
        <f t="shared" si="33"/>
        <v>2.44</v>
      </c>
      <c r="FP45" s="2">
        <f t="shared" si="34"/>
        <v>5.9535999999999998</v>
      </c>
      <c r="FQ45" s="2">
        <f t="shared" si="118"/>
        <v>5.9535999999999998</v>
      </c>
      <c r="FR45" s="6">
        <f>IF(A45=1,1,IF(DW45="","",COUNTA($DW$31:DW45)+1))</f>
        <v>6</v>
      </c>
      <c r="FS45" s="6">
        <f t="shared" si="35"/>
        <v>2</v>
      </c>
      <c r="FT45" s="43">
        <f t="shared" si="119"/>
        <v>1</v>
      </c>
      <c r="FU45" s="23">
        <f t="shared" si="120"/>
        <v>1</v>
      </c>
      <c r="FV45" s="21">
        <f t="shared" si="121"/>
        <v>2</v>
      </c>
    </row>
    <row r="46" spans="1:178">
      <c r="A46" s="4">
        <f t="shared" si="36"/>
        <v>16</v>
      </c>
      <c r="B46" s="33">
        <v>69.614000000000004</v>
      </c>
      <c r="C46" s="33">
        <v>377.54</v>
      </c>
      <c r="D46" s="33">
        <v>375.87023854515002</v>
      </c>
      <c r="E46" s="33"/>
      <c r="F46" s="33"/>
      <c r="G46" s="11" t="str">
        <f t="shared" si="2"/>
        <v/>
      </c>
      <c r="H46" s="3">
        <f t="shared" si="37"/>
        <v>69.614000000000004</v>
      </c>
      <c r="I46" s="3">
        <f t="shared" si="3"/>
        <v>69.614000000000004</v>
      </c>
      <c r="J46" s="3">
        <f t="shared" si="38"/>
        <v>377.54</v>
      </c>
      <c r="K46" s="3">
        <f t="shared" si="4"/>
        <v>377.54</v>
      </c>
      <c r="L46" s="2">
        <f t="shared" si="5"/>
        <v>377.54</v>
      </c>
      <c r="M46" s="8">
        <f t="shared" si="39"/>
        <v>69.614000000000004</v>
      </c>
      <c r="N46" s="8">
        <f t="shared" si="6"/>
        <v>69.614000000000004</v>
      </c>
      <c r="O46" s="8">
        <f t="shared" si="40"/>
        <v>375.87023854515002</v>
      </c>
      <c r="P46" s="8">
        <f t="shared" si="7"/>
        <v>375.87023854515002</v>
      </c>
      <c r="Q46" s="2">
        <f t="shared" si="8"/>
        <v>375.87023854515002</v>
      </c>
      <c r="R46" s="3">
        <f t="shared" si="9"/>
        <v>0</v>
      </c>
      <c r="S46" s="3" t="str">
        <f t="shared" si="10"/>
        <v/>
      </c>
      <c r="T46" s="3" t="str">
        <f t="shared" si="41"/>
        <v/>
      </c>
      <c r="U46" s="8" t="str">
        <f t="shared" si="11"/>
        <v/>
      </c>
      <c r="V46" s="2" t="str">
        <f t="shared" si="12"/>
        <v/>
      </c>
      <c r="W46" s="2" t="str">
        <f t="shared" si="13"/>
        <v/>
      </c>
      <c r="X46" s="2">
        <f t="shared" si="122"/>
        <v>377.54</v>
      </c>
      <c r="Y46" s="2">
        <f t="shared" si="14"/>
        <v>1.6697614548500042</v>
      </c>
      <c r="Z46" s="46">
        <f t="shared" si="42"/>
        <v>330</v>
      </c>
      <c r="AA46" s="46">
        <f t="shared" si="43"/>
        <v>0</v>
      </c>
      <c r="AB46" s="47"/>
      <c r="AC46" s="46">
        <f t="shared" si="44"/>
        <v>2</v>
      </c>
      <c r="AD46" s="47">
        <f t="shared" si="127"/>
        <v>1.1000000000000001</v>
      </c>
      <c r="AE46" s="48" t="str">
        <f t="shared" si="45"/>
        <v/>
      </c>
      <c r="AF46" s="49">
        <f t="shared" si="46"/>
        <v>0</v>
      </c>
      <c r="AG46" s="49">
        <f t="shared" si="46"/>
        <v>0</v>
      </c>
      <c r="AH46" s="49">
        <f t="shared" si="46"/>
        <v>0</v>
      </c>
      <c r="AI46" s="47">
        <f t="shared" si="46"/>
        <v>0.1</v>
      </c>
      <c r="AJ46" s="47">
        <f t="shared" si="46"/>
        <v>0.3</v>
      </c>
      <c r="AK46" s="46">
        <f t="shared" si="46"/>
        <v>2</v>
      </c>
      <c r="AL46" s="47"/>
      <c r="AM46" s="53">
        <f t="shared" si="47"/>
        <v>0.63</v>
      </c>
      <c r="AN46" s="50" t="str">
        <f t="shared" si="48"/>
        <v>64,557 - 69,614</v>
      </c>
      <c r="AO46" s="53" t="s">
        <v>85</v>
      </c>
      <c r="AP46" s="52">
        <f t="shared" si="49"/>
        <v>5.0570000000000022</v>
      </c>
      <c r="AQ46" s="52">
        <f t="shared" si="50"/>
        <v>5.0570000000000022</v>
      </c>
      <c r="AR46" s="47">
        <f t="shared" si="51"/>
        <v>0.37</v>
      </c>
      <c r="AS46" s="53">
        <f t="shared" si="52"/>
        <v>1.6633829734002461</v>
      </c>
      <c r="AT46" s="52">
        <f t="shared" si="53"/>
        <v>1.7633829734002462</v>
      </c>
      <c r="AU46" s="9">
        <f t="shared" si="54"/>
        <v>8.9174276964850492</v>
      </c>
      <c r="AV46" s="9">
        <f t="shared" si="55"/>
        <v>0.73</v>
      </c>
      <c r="AW46" s="12" t="str">
        <f t="shared" si="56"/>
        <v/>
      </c>
      <c r="AX46" s="9">
        <f t="shared" si="57"/>
        <v>1.3933829734002461</v>
      </c>
      <c r="AY46" s="12" t="str">
        <f t="shared" si="58"/>
        <v/>
      </c>
      <c r="AZ46" s="10">
        <f t="shared" si="59"/>
        <v>8.5529859993982119E-2</v>
      </c>
      <c r="BA46" s="10">
        <f t="shared" si="60"/>
        <v>1.1000000000000001</v>
      </c>
      <c r="BB46" s="10">
        <f t="shared" si="61"/>
        <v>0.11000000000000001</v>
      </c>
      <c r="BC46" s="10">
        <f t="shared" si="62"/>
        <v>0.69300000000000006</v>
      </c>
      <c r="BD46" s="10">
        <f t="shared" si="63"/>
        <v>0.60747014000601796</v>
      </c>
      <c r="BE46" s="12" t="str">
        <f t="shared" si="64"/>
        <v/>
      </c>
      <c r="BF46" s="9">
        <f t="shared" si="65"/>
        <v>1.1000000000000001</v>
      </c>
      <c r="BG46" s="9">
        <f t="shared" si="66"/>
        <v>1.1000000000000001</v>
      </c>
      <c r="BH46" s="7">
        <f t="shared" si="67"/>
        <v>0.40700000000000003</v>
      </c>
      <c r="BI46" s="7">
        <f t="shared" si="68"/>
        <v>1.5327212707402709</v>
      </c>
      <c r="BJ46" s="12" t="str">
        <f t="shared" si="69"/>
        <v/>
      </c>
      <c r="BK46" s="80">
        <f t="shared" si="70"/>
        <v>0</v>
      </c>
      <c r="BL46" s="7">
        <f t="shared" si="71"/>
        <v>0</v>
      </c>
      <c r="BM46" s="7">
        <f t="shared" si="123"/>
        <v>0.72972127074027082</v>
      </c>
      <c r="BN46" s="12" t="str">
        <f t="shared" si="72"/>
        <v/>
      </c>
      <c r="BO46" s="9">
        <f t="shared" si="73"/>
        <v>1.5327212707402709</v>
      </c>
      <c r="BP46" s="2">
        <f t="shared" si="74"/>
        <v>1.7633829734002462</v>
      </c>
      <c r="BQ46" s="2">
        <f t="shared" si="75"/>
        <v>1.7633829734002462</v>
      </c>
      <c r="BR46" s="20">
        <f t="shared" si="76"/>
        <v>2</v>
      </c>
      <c r="BS46" s="20">
        <f t="shared" si="76"/>
        <v>2</v>
      </c>
      <c r="BT46" s="20">
        <f t="shared" si="76"/>
        <v>2</v>
      </c>
      <c r="BU46" s="86">
        <f t="shared" si="77"/>
        <v>1</v>
      </c>
      <c r="BV46" s="86">
        <f t="shared" si="78"/>
        <v>1</v>
      </c>
      <c r="BW46" s="20">
        <f t="shared" si="76"/>
        <v>3</v>
      </c>
      <c r="BX46" s="86">
        <f t="shared" si="76"/>
        <v>0.1</v>
      </c>
      <c r="BY46" s="86">
        <f t="shared" si="76"/>
        <v>0.12</v>
      </c>
      <c r="BZ46" s="86">
        <f t="shared" si="76"/>
        <v>0.15</v>
      </c>
      <c r="CA46" s="86">
        <f t="shared" si="76"/>
        <v>0.17</v>
      </c>
      <c r="CB46" s="86">
        <f t="shared" si="76"/>
        <v>0.19</v>
      </c>
      <c r="CC46" s="86">
        <f t="shared" si="76"/>
        <v>0.22</v>
      </c>
      <c r="CD46" s="86">
        <f t="shared" si="76"/>
        <v>0.05</v>
      </c>
      <c r="CE46" s="20" t="str">
        <f t="shared" si="124"/>
        <v>OK (100 %)</v>
      </c>
      <c r="CF46" s="14">
        <f t="shared" si="80"/>
        <v>3.8370000000000024</v>
      </c>
      <c r="CG46" s="14">
        <f t="shared" si="81"/>
        <v>4.4370000000000021</v>
      </c>
      <c r="CH46" s="8">
        <f t="shared" si="82"/>
        <v>-0.91963276244416248</v>
      </c>
      <c r="CI46" s="9">
        <f t="shared" si="83"/>
        <v>5.0570000000000022</v>
      </c>
      <c r="CJ46" s="9">
        <f t="shared" si="84"/>
        <v>0</v>
      </c>
      <c r="CK46" s="9">
        <f t="shared" si="85"/>
        <v>5.0570000000000022</v>
      </c>
      <c r="CL46" s="9">
        <f t="shared" si="86"/>
        <v>0</v>
      </c>
      <c r="CM46" s="9">
        <f t="shared" si="87"/>
        <v>0.37949598879329882</v>
      </c>
      <c r="CN46" s="9">
        <f t="shared" si="88"/>
        <v>0</v>
      </c>
      <c r="CO46" s="9">
        <f t="shared" si="89"/>
        <v>0</v>
      </c>
      <c r="CP46" s="9">
        <f t="shared" si="89"/>
        <v>0</v>
      </c>
      <c r="CQ46" s="9">
        <f t="shared" si="89"/>
        <v>0</v>
      </c>
      <c r="CR46" s="9">
        <f t="shared" si="89"/>
        <v>0</v>
      </c>
      <c r="CS46" s="9">
        <f t="shared" si="89"/>
        <v>0</v>
      </c>
      <c r="CT46" s="9">
        <f t="shared" si="89"/>
        <v>0</v>
      </c>
      <c r="CU46" s="9">
        <f t="shared" si="89"/>
        <v>0</v>
      </c>
      <c r="CV46" s="9">
        <f t="shared" si="90"/>
        <v>5.8810515158304231</v>
      </c>
      <c r="CW46" s="9">
        <f t="shared" si="91"/>
        <v>0.58810515158304233</v>
      </c>
      <c r="CX46" s="9">
        <f t="shared" si="91"/>
        <v>0.70572618189965075</v>
      </c>
      <c r="CY46" s="9">
        <f t="shared" si="91"/>
        <v>0.88215772737456344</v>
      </c>
      <c r="CZ46" s="9">
        <f t="shared" si="91"/>
        <v>0.99977875769117197</v>
      </c>
      <c r="DA46" s="9">
        <f t="shared" si="91"/>
        <v>1.1173997880077804</v>
      </c>
      <c r="DB46" s="9">
        <f t="shared" si="91"/>
        <v>1.2938313334826932</v>
      </c>
      <c r="DC46" s="9">
        <f t="shared" si="91"/>
        <v>0.29405257579152116</v>
      </c>
      <c r="DD46" s="2">
        <f t="shared" si="92"/>
        <v>0.48807000000000028</v>
      </c>
      <c r="DE46" s="2">
        <f t="shared" si="93"/>
        <v>0</v>
      </c>
      <c r="DF46" s="2">
        <f t="shared" si="94"/>
        <v>2.6953450112067028</v>
      </c>
      <c r="DG46" s="2">
        <f t="shared" si="95"/>
        <v>0</v>
      </c>
      <c r="DH46" s="2">
        <f t="shared" si="96"/>
        <v>0</v>
      </c>
      <c r="DI46" s="2">
        <f t="shared" si="97"/>
        <v>0</v>
      </c>
      <c r="DJ46" s="2">
        <f t="shared" si="98"/>
        <v>0</v>
      </c>
      <c r="DK46" s="2">
        <f t="shared" si="99"/>
        <v>3.2377732782745832</v>
      </c>
      <c r="DL46" s="16">
        <f t="shared" si="100"/>
        <v>0</v>
      </c>
      <c r="DM46" s="16">
        <f t="shared" si="101"/>
        <v>0</v>
      </c>
      <c r="DN46" s="16">
        <f t="shared" si="102"/>
        <v>6.8006842782745851</v>
      </c>
      <c r="DO46" s="72">
        <f t="shared" si="103"/>
        <v>-0.91963276244416203</v>
      </c>
      <c r="DP46" s="16">
        <f t="shared" si="104"/>
        <v>0</v>
      </c>
      <c r="DQ46" s="16">
        <f t="shared" si="105"/>
        <v>3.2377732782745832</v>
      </c>
      <c r="DR46" s="2">
        <f t="shared" si="106"/>
        <v>17.834855392970098</v>
      </c>
      <c r="DS46" s="2">
        <f t="shared" si="107"/>
        <v>4.2207000000000026</v>
      </c>
      <c r="DT46" s="2">
        <f t="shared" si="108"/>
        <v>1.561659000000001</v>
      </c>
      <c r="DU46" s="2">
        <f t="shared" si="109"/>
        <v>0</v>
      </c>
      <c r="DV46" s="15" t="s">
        <v>189</v>
      </c>
      <c r="DW46" s="18"/>
      <c r="DX46" s="17"/>
      <c r="DY46" s="47" t="str">
        <f t="shared" si="15"/>
        <v/>
      </c>
      <c r="DZ46" s="47" t="str">
        <f t="shared" si="15"/>
        <v/>
      </c>
      <c r="EA46" s="47" t="str">
        <f t="shared" si="15"/>
        <v/>
      </c>
      <c r="EB46" s="47" t="str">
        <f t="shared" si="15"/>
        <v/>
      </c>
      <c r="EC46" s="49" t="str">
        <f t="shared" si="15"/>
        <v/>
      </c>
      <c r="ED46" s="49" t="str">
        <f t="shared" si="15"/>
        <v/>
      </c>
      <c r="EE46" s="47" t="str">
        <f t="shared" si="15"/>
        <v/>
      </c>
      <c r="EF46" s="47" t="str">
        <f t="shared" si="15"/>
        <v/>
      </c>
      <c r="EG46" s="47" t="str">
        <f t="shared" si="15"/>
        <v/>
      </c>
      <c r="EH46" s="6">
        <f t="shared" si="16"/>
        <v>0</v>
      </c>
      <c r="EI46" s="6">
        <f t="shared" si="17"/>
        <v>0</v>
      </c>
      <c r="EJ46" s="2" t="str">
        <f t="shared" si="18"/>
        <v/>
      </c>
      <c r="EK46" s="2" t="str">
        <f t="shared" si="19"/>
        <v/>
      </c>
      <c r="EL46" s="2" t="str">
        <f t="shared" si="126"/>
        <v/>
      </c>
      <c r="EM46" s="2" t="str">
        <f t="shared" si="21"/>
        <v/>
      </c>
      <c r="EN46" s="2" t="str">
        <f t="shared" si="22"/>
        <v/>
      </c>
      <c r="EO46" s="2">
        <f t="shared" si="23"/>
        <v>0</v>
      </c>
      <c r="EP46" s="2">
        <f t="shared" si="110"/>
        <v>0</v>
      </c>
      <c r="EQ46" s="2"/>
      <c r="ER46" s="2"/>
      <c r="ES46" s="2"/>
      <c r="ET46" s="2"/>
      <c r="EU46" s="2"/>
      <c r="EV46" s="2"/>
      <c r="EW46" s="2">
        <f t="shared" si="24"/>
        <v>0</v>
      </c>
      <c r="EX46" s="2">
        <f t="shared" si="25"/>
        <v>0</v>
      </c>
      <c r="EY46" s="2">
        <f t="shared" si="111"/>
        <v>0</v>
      </c>
      <c r="EZ46" s="2">
        <f t="shared" si="26"/>
        <v>0</v>
      </c>
      <c r="FA46" s="2">
        <f t="shared" si="27"/>
        <v>0</v>
      </c>
      <c r="FB46" s="59"/>
      <c r="FC46" s="2">
        <f t="shared" si="28"/>
        <v>0</v>
      </c>
      <c r="FD46" s="2">
        <f t="shared" si="112"/>
        <v>0</v>
      </c>
      <c r="FE46" s="3">
        <f t="shared" si="125"/>
        <v>0</v>
      </c>
      <c r="FF46" s="3">
        <f t="shared" si="113"/>
        <v>0</v>
      </c>
      <c r="FG46" s="3">
        <f t="shared" si="114"/>
        <v>0</v>
      </c>
      <c r="FH46" s="3">
        <f t="shared" si="29"/>
        <v>0</v>
      </c>
      <c r="FI46" s="67">
        <f t="shared" si="30"/>
        <v>0</v>
      </c>
      <c r="FJ46" s="3">
        <f t="shared" si="31"/>
        <v>0</v>
      </c>
      <c r="FK46" s="3">
        <f t="shared" si="32"/>
        <v>0</v>
      </c>
      <c r="FL46" s="3">
        <f t="shared" si="115"/>
        <v>0</v>
      </c>
      <c r="FM46" s="3">
        <f t="shared" si="116"/>
        <v>0</v>
      </c>
      <c r="FN46" s="3">
        <f t="shared" si="117"/>
        <v>0</v>
      </c>
      <c r="FO46" s="2">
        <f t="shared" si="33"/>
        <v>0</v>
      </c>
      <c r="FP46" s="2">
        <f t="shared" si="34"/>
        <v>0</v>
      </c>
      <c r="FQ46" s="2">
        <f t="shared" si="118"/>
        <v>0</v>
      </c>
      <c r="FR46" s="6" t="str">
        <f>IF(A46=1,1,IF(DW46="","",COUNTA($DW$31:DW46)+1))</f>
        <v/>
      </c>
      <c r="FS46" s="6" t="str">
        <f t="shared" si="35"/>
        <v/>
      </c>
      <c r="FT46" s="43">
        <f t="shared" si="119"/>
        <v>1</v>
      </c>
      <c r="FU46" s="23">
        <f t="shared" si="120"/>
        <v>1</v>
      </c>
      <c r="FV46" s="21">
        <f t="shared" si="121"/>
        <v>2</v>
      </c>
    </row>
    <row r="47" spans="1:178">
      <c r="A47" s="4">
        <f t="shared" si="36"/>
        <v>17</v>
      </c>
      <c r="B47" s="33">
        <v>81.072000000000003</v>
      </c>
      <c r="C47" s="33">
        <v>377.73</v>
      </c>
      <c r="D47" s="33">
        <v>376.03543291261974</v>
      </c>
      <c r="E47" s="33"/>
      <c r="F47" s="33"/>
      <c r="G47" s="11" t="str">
        <f t="shared" si="2"/>
        <v/>
      </c>
      <c r="H47" s="3">
        <f t="shared" si="37"/>
        <v>81.072000000000003</v>
      </c>
      <c r="I47" s="3">
        <f t="shared" si="3"/>
        <v>81.072000000000003</v>
      </c>
      <c r="J47" s="3">
        <f t="shared" si="38"/>
        <v>377.73</v>
      </c>
      <c r="K47" s="3">
        <f t="shared" si="4"/>
        <v>377.73</v>
      </c>
      <c r="L47" s="2">
        <f t="shared" si="5"/>
        <v>377.73</v>
      </c>
      <c r="M47" s="8">
        <f t="shared" si="39"/>
        <v>81.072000000000003</v>
      </c>
      <c r="N47" s="8">
        <f t="shared" si="6"/>
        <v>81.072000000000003</v>
      </c>
      <c r="O47" s="8">
        <f t="shared" si="40"/>
        <v>376.03543291261974</v>
      </c>
      <c r="P47" s="8">
        <f t="shared" si="7"/>
        <v>376.03543291261974</v>
      </c>
      <c r="Q47" s="2">
        <f t="shared" si="8"/>
        <v>376.03543291261974</v>
      </c>
      <c r="R47" s="3">
        <f t="shared" si="9"/>
        <v>0</v>
      </c>
      <c r="S47" s="3" t="str">
        <f t="shared" si="10"/>
        <v/>
      </c>
      <c r="T47" s="3" t="str">
        <f t="shared" si="41"/>
        <v/>
      </c>
      <c r="U47" s="8" t="str">
        <f t="shared" si="11"/>
        <v/>
      </c>
      <c r="V47" s="2" t="str">
        <f t="shared" si="12"/>
        <v/>
      </c>
      <c r="W47" s="2" t="str">
        <f t="shared" si="13"/>
        <v/>
      </c>
      <c r="X47" s="2">
        <f t="shared" si="122"/>
        <v>377.73</v>
      </c>
      <c r="Y47" s="2">
        <f t="shared" si="14"/>
        <v>1.6945670873802783</v>
      </c>
      <c r="Z47" s="46">
        <f t="shared" si="42"/>
        <v>330</v>
      </c>
      <c r="AA47" s="46">
        <f t="shared" si="43"/>
        <v>0</v>
      </c>
      <c r="AB47" s="47"/>
      <c r="AC47" s="46">
        <f t="shared" si="44"/>
        <v>2</v>
      </c>
      <c r="AD47" s="47">
        <f t="shared" si="127"/>
        <v>1.1000000000000001</v>
      </c>
      <c r="AE47" s="48" t="str">
        <f t="shared" si="45"/>
        <v/>
      </c>
      <c r="AF47" s="49">
        <f t="shared" si="46"/>
        <v>0</v>
      </c>
      <c r="AG47" s="49">
        <f t="shared" si="46"/>
        <v>0</v>
      </c>
      <c r="AH47" s="49">
        <f t="shared" si="46"/>
        <v>0</v>
      </c>
      <c r="AI47" s="47">
        <f t="shared" si="46"/>
        <v>0.1</v>
      </c>
      <c r="AJ47" s="47">
        <f t="shared" si="46"/>
        <v>0.3</v>
      </c>
      <c r="AK47" s="46">
        <f t="shared" si="46"/>
        <v>2</v>
      </c>
      <c r="AL47" s="47"/>
      <c r="AM47" s="53">
        <f t="shared" si="47"/>
        <v>0.63</v>
      </c>
      <c r="AN47" s="50" t="str">
        <f t="shared" si="48"/>
        <v>69,614 - 81,072</v>
      </c>
      <c r="AO47" s="53" t="s">
        <v>85</v>
      </c>
      <c r="AP47" s="52">
        <f t="shared" si="49"/>
        <v>11.457999999999998</v>
      </c>
      <c r="AQ47" s="52">
        <f t="shared" si="50"/>
        <v>11.457999999999998</v>
      </c>
      <c r="AR47" s="47">
        <f t="shared" si="51"/>
        <v>0.37</v>
      </c>
      <c r="AS47" s="53">
        <f t="shared" si="52"/>
        <v>1.6821642711151412</v>
      </c>
      <c r="AT47" s="52">
        <f t="shared" si="53"/>
        <v>1.7821642711151413</v>
      </c>
      <c r="AU47" s="9">
        <f t="shared" si="54"/>
        <v>20.420038218437288</v>
      </c>
      <c r="AV47" s="9">
        <f t="shared" si="55"/>
        <v>0.73</v>
      </c>
      <c r="AW47" s="12" t="str">
        <f t="shared" si="56"/>
        <v/>
      </c>
      <c r="AX47" s="9">
        <f t="shared" si="57"/>
        <v>1.4121642711151412</v>
      </c>
      <c r="AY47" s="12" t="str">
        <f t="shared" si="58"/>
        <v/>
      </c>
      <c r="AZ47" s="10">
        <f t="shared" si="59"/>
        <v>8.5529859993982119E-2</v>
      </c>
      <c r="BA47" s="10">
        <f t="shared" si="60"/>
        <v>1.1000000000000001</v>
      </c>
      <c r="BB47" s="10">
        <f t="shared" si="61"/>
        <v>0.11000000000000001</v>
      </c>
      <c r="BC47" s="10">
        <f t="shared" si="62"/>
        <v>0.69300000000000006</v>
      </c>
      <c r="BD47" s="10">
        <f t="shared" si="63"/>
        <v>0.60747014000601796</v>
      </c>
      <c r="BE47" s="12" t="str">
        <f t="shared" si="64"/>
        <v/>
      </c>
      <c r="BF47" s="9">
        <f t="shared" si="65"/>
        <v>1.1000000000000001</v>
      </c>
      <c r="BG47" s="9">
        <f t="shared" si="66"/>
        <v>1.1000000000000001</v>
      </c>
      <c r="BH47" s="7">
        <f t="shared" si="67"/>
        <v>0.40700000000000003</v>
      </c>
      <c r="BI47" s="7">
        <f t="shared" si="68"/>
        <v>1.5533806982266554</v>
      </c>
      <c r="BJ47" s="12" t="str">
        <f t="shared" si="69"/>
        <v/>
      </c>
      <c r="BK47" s="80">
        <f t="shared" si="70"/>
        <v>0</v>
      </c>
      <c r="BL47" s="7">
        <f t="shared" si="71"/>
        <v>0</v>
      </c>
      <c r="BM47" s="7">
        <f t="shared" si="123"/>
        <v>0.75038069822665532</v>
      </c>
      <c r="BN47" s="12" t="str">
        <f t="shared" si="72"/>
        <v/>
      </c>
      <c r="BO47" s="9">
        <f t="shared" si="73"/>
        <v>1.5533806982266554</v>
      </c>
      <c r="BP47" s="2">
        <f t="shared" si="74"/>
        <v>1.7821642711151413</v>
      </c>
      <c r="BQ47" s="2">
        <f t="shared" si="75"/>
        <v>1.7821642711151413</v>
      </c>
      <c r="BR47" s="20">
        <f t="shared" si="76"/>
        <v>2</v>
      </c>
      <c r="BS47" s="20">
        <f t="shared" si="76"/>
        <v>2</v>
      </c>
      <c r="BT47" s="20">
        <f t="shared" si="76"/>
        <v>2</v>
      </c>
      <c r="BU47" s="86">
        <f t="shared" si="77"/>
        <v>1</v>
      </c>
      <c r="BV47" s="86">
        <f t="shared" si="78"/>
        <v>1</v>
      </c>
      <c r="BW47" s="20">
        <f t="shared" si="76"/>
        <v>3</v>
      </c>
      <c r="BX47" s="86">
        <f t="shared" si="76"/>
        <v>0.1</v>
      </c>
      <c r="BY47" s="86">
        <f t="shared" si="76"/>
        <v>0.12</v>
      </c>
      <c r="BZ47" s="86">
        <f t="shared" si="76"/>
        <v>0.15</v>
      </c>
      <c r="CA47" s="86">
        <f t="shared" si="76"/>
        <v>0.17</v>
      </c>
      <c r="CB47" s="86">
        <f t="shared" si="76"/>
        <v>0.19</v>
      </c>
      <c r="CC47" s="86">
        <f t="shared" si="76"/>
        <v>0.22</v>
      </c>
      <c r="CD47" s="86">
        <f t="shared" si="76"/>
        <v>0.05</v>
      </c>
      <c r="CE47" s="20" t="str">
        <f t="shared" si="124"/>
        <v>OK (100 %)</v>
      </c>
      <c r="CF47" s="14">
        <f t="shared" si="80"/>
        <v>11.457999999999998</v>
      </c>
      <c r="CG47" s="14">
        <f t="shared" si="81"/>
        <v>11.457999999999998</v>
      </c>
      <c r="CH47" s="8">
        <f t="shared" si="82"/>
        <v>0</v>
      </c>
      <c r="CI47" s="9">
        <f t="shared" si="83"/>
        <v>11.457999999999998</v>
      </c>
      <c r="CJ47" s="9">
        <f t="shared" si="84"/>
        <v>0</v>
      </c>
      <c r="CK47" s="9">
        <f t="shared" si="85"/>
        <v>11.457999999999998</v>
      </c>
      <c r="CL47" s="9">
        <f t="shared" si="86"/>
        <v>0</v>
      </c>
      <c r="CM47" s="9">
        <f t="shared" si="87"/>
        <v>0.98000113581104698</v>
      </c>
      <c r="CN47" s="9">
        <f t="shared" si="88"/>
        <v>0</v>
      </c>
      <c r="CO47" s="9">
        <f t="shared" si="89"/>
        <v>0</v>
      </c>
      <c r="CP47" s="9">
        <f t="shared" si="89"/>
        <v>0</v>
      </c>
      <c r="CQ47" s="9">
        <f t="shared" si="89"/>
        <v>0</v>
      </c>
      <c r="CR47" s="9">
        <f t="shared" si="89"/>
        <v>0</v>
      </c>
      <c r="CS47" s="9">
        <f t="shared" si="89"/>
        <v>0</v>
      </c>
      <c r="CT47" s="9">
        <f t="shared" si="89"/>
        <v>0</v>
      </c>
      <c r="CU47" s="9">
        <f t="shared" si="89"/>
        <v>0</v>
      </c>
      <c r="CV47" s="9">
        <f t="shared" si="90"/>
        <v>17.798636040281014</v>
      </c>
      <c r="CW47" s="9">
        <f t="shared" si="91"/>
        <v>1.7798636040281015</v>
      </c>
      <c r="CX47" s="9">
        <f t="shared" si="91"/>
        <v>2.1358363248337215</v>
      </c>
      <c r="CY47" s="9">
        <f t="shared" si="91"/>
        <v>2.669795406042152</v>
      </c>
      <c r="CZ47" s="9">
        <f t="shared" si="91"/>
        <v>3.0257681268477725</v>
      </c>
      <c r="DA47" s="9">
        <f t="shared" si="91"/>
        <v>3.3817408476533926</v>
      </c>
      <c r="DB47" s="9">
        <f t="shared" si="91"/>
        <v>3.9156999288618231</v>
      </c>
      <c r="DC47" s="9">
        <f t="shared" si="91"/>
        <v>0.88993180201405075</v>
      </c>
      <c r="DD47" s="2">
        <f t="shared" si="92"/>
        <v>1.2603800000000001</v>
      </c>
      <c r="DE47" s="2">
        <f t="shared" si="93"/>
        <v>0</v>
      </c>
      <c r="DF47" s="2">
        <f t="shared" si="94"/>
        <v>6.960392864188953</v>
      </c>
      <c r="DG47" s="2">
        <f t="shared" si="95"/>
        <v>0</v>
      </c>
      <c r="DH47" s="2">
        <f t="shared" si="96"/>
        <v>0</v>
      </c>
      <c r="DI47" s="2">
        <f t="shared" si="97"/>
        <v>0</v>
      </c>
      <c r="DJ47" s="2">
        <f t="shared" si="98"/>
        <v>0</v>
      </c>
      <c r="DK47" s="2">
        <f t="shared" si="99"/>
        <v>8.5978620402810151</v>
      </c>
      <c r="DL47" s="16">
        <f t="shared" si="100"/>
        <v>0</v>
      </c>
      <c r="DM47" s="16">
        <f t="shared" si="101"/>
        <v>0</v>
      </c>
      <c r="DN47" s="16">
        <f t="shared" si="102"/>
        <v>17.798636040281014</v>
      </c>
      <c r="DO47" s="72">
        <f t="shared" si="103"/>
        <v>0</v>
      </c>
      <c r="DP47" s="16">
        <f t="shared" si="104"/>
        <v>0</v>
      </c>
      <c r="DQ47" s="16">
        <f t="shared" si="105"/>
        <v>8.5978620402810151</v>
      </c>
      <c r="DR47" s="2">
        <f t="shared" si="106"/>
        <v>40.840076436874575</v>
      </c>
      <c r="DS47" s="2">
        <f t="shared" si="107"/>
        <v>12.6038</v>
      </c>
      <c r="DT47" s="2">
        <f t="shared" si="108"/>
        <v>4.6634060000000002</v>
      </c>
      <c r="DU47" s="2">
        <f t="shared" si="109"/>
        <v>0</v>
      </c>
      <c r="DV47" s="15" t="s">
        <v>189</v>
      </c>
      <c r="DW47" s="18"/>
      <c r="DX47" s="17"/>
      <c r="DY47" s="47" t="str">
        <f t="shared" ref="DY47:EG62" si="128">IF($DW47="","",DY$30)</f>
        <v/>
      </c>
      <c r="DZ47" s="47" t="str">
        <f t="shared" si="128"/>
        <v/>
      </c>
      <c r="EA47" s="47" t="str">
        <f t="shared" si="128"/>
        <v/>
      </c>
      <c r="EB47" s="47" t="str">
        <f t="shared" si="128"/>
        <v/>
      </c>
      <c r="EC47" s="49" t="str">
        <f t="shared" si="128"/>
        <v/>
      </c>
      <c r="ED47" s="49" t="str">
        <f t="shared" si="128"/>
        <v/>
      </c>
      <c r="EE47" s="47" t="str">
        <f t="shared" si="128"/>
        <v/>
      </c>
      <c r="EF47" s="47" t="str">
        <f t="shared" si="128"/>
        <v/>
      </c>
      <c r="EG47" s="47" t="str">
        <f t="shared" si="128"/>
        <v/>
      </c>
      <c r="EH47" s="6">
        <f t="shared" si="16"/>
        <v>0</v>
      </c>
      <c r="EI47" s="6">
        <f t="shared" si="17"/>
        <v>0</v>
      </c>
      <c r="EJ47" s="2" t="str">
        <f t="shared" si="18"/>
        <v/>
      </c>
      <c r="EK47" s="2" t="str">
        <f t="shared" si="19"/>
        <v/>
      </c>
      <c r="EL47" s="2" t="str">
        <f t="shared" si="126"/>
        <v/>
      </c>
      <c r="EM47" s="2" t="str">
        <f t="shared" si="21"/>
        <v/>
      </c>
      <c r="EN47" s="2" t="str">
        <f t="shared" si="22"/>
        <v/>
      </c>
      <c r="EO47" s="2">
        <f t="shared" si="23"/>
        <v>0</v>
      </c>
      <c r="EP47" s="2">
        <f t="shared" si="110"/>
        <v>0</v>
      </c>
      <c r="EQ47" s="2"/>
      <c r="ER47" s="2"/>
      <c r="ES47" s="2"/>
      <c r="ET47" s="2"/>
      <c r="EU47" s="2"/>
      <c r="EV47" s="2"/>
      <c r="EW47" s="2">
        <f t="shared" si="24"/>
        <v>0</v>
      </c>
      <c r="EX47" s="2">
        <f t="shared" si="25"/>
        <v>0</v>
      </c>
      <c r="EY47" s="2">
        <f t="shared" si="111"/>
        <v>0</v>
      </c>
      <c r="EZ47" s="2">
        <f t="shared" si="26"/>
        <v>0</v>
      </c>
      <c r="FA47" s="2">
        <f t="shared" si="27"/>
        <v>0</v>
      </c>
      <c r="FB47" s="59"/>
      <c r="FC47" s="2">
        <f t="shared" si="28"/>
        <v>0</v>
      </c>
      <c r="FD47" s="2">
        <f t="shared" si="112"/>
        <v>0</v>
      </c>
      <c r="FE47" s="3">
        <f t="shared" si="125"/>
        <v>0</v>
      </c>
      <c r="FF47" s="3">
        <f t="shared" si="113"/>
        <v>0</v>
      </c>
      <c r="FG47" s="3">
        <f t="shared" si="114"/>
        <v>0</v>
      </c>
      <c r="FH47" s="3">
        <f t="shared" si="29"/>
        <v>0</v>
      </c>
      <c r="FI47" s="67">
        <f t="shared" si="30"/>
        <v>0</v>
      </c>
      <c r="FJ47" s="3">
        <f t="shared" si="31"/>
        <v>0</v>
      </c>
      <c r="FK47" s="3">
        <f t="shared" si="32"/>
        <v>0</v>
      </c>
      <c r="FL47" s="3">
        <f t="shared" si="115"/>
        <v>0</v>
      </c>
      <c r="FM47" s="3">
        <f t="shared" si="116"/>
        <v>0</v>
      </c>
      <c r="FN47" s="3">
        <f t="shared" si="117"/>
        <v>0</v>
      </c>
      <c r="FO47" s="2">
        <f t="shared" si="33"/>
        <v>0</v>
      </c>
      <c r="FP47" s="2">
        <f t="shared" si="34"/>
        <v>0</v>
      </c>
      <c r="FQ47" s="2">
        <f t="shared" si="118"/>
        <v>0</v>
      </c>
      <c r="FR47" s="6" t="str">
        <f>IF(A47=1,1,IF(DW47="","",COUNTA($DW$31:DW47)+1))</f>
        <v/>
      </c>
      <c r="FS47" s="6" t="str">
        <f t="shared" si="35"/>
        <v/>
      </c>
      <c r="FT47" s="43">
        <f t="shared" si="119"/>
        <v>1</v>
      </c>
      <c r="FU47" s="23">
        <f t="shared" si="120"/>
        <v>1</v>
      </c>
      <c r="FV47" s="21">
        <f t="shared" si="121"/>
        <v>2</v>
      </c>
    </row>
    <row r="48" spans="1:178">
      <c r="A48" s="4">
        <f t="shared" si="36"/>
        <v>18</v>
      </c>
      <c r="B48" s="33">
        <v>89.738</v>
      </c>
      <c r="C48" s="33">
        <v>377.86093362509115</v>
      </c>
      <c r="D48" s="33">
        <v>376.16037394844562</v>
      </c>
      <c r="E48" s="33"/>
      <c r="F48" s="33"/>
      <c r="G48" s="11" t="str">
        <f t="shared" si="2"/>
        <v/>
      </c>
      <c r="H48" s="3">
        <f t="shared" si="37"/>
        <v>89.738</v>
      </c>
      <c r="I48" s="3">
        <f t="shared" si="3"/>
        <v>89.738</v>
      </c>
      <c r="J48" s="3">
        <f t="shared" si="38"/>
        <v>377.86093362509115</v>
      </c>
      <c r="K48" s="3">
        <f t="shared" si="4"/>
        <v>377.86093362509115</v>
      </c>
      <c r="L48" s="2">
        <f t="shared" si="5"/>
        <v>377.86093362509115</v>
      </c>
      <c r="M48" s="8">
        <f t="shared" si="39"/>
        <v>89.738</v>
      </c>
      <c r="N48" s="8">
        <f t="shared" si="6"/>
        <v>89.738</v>
      </c>
      <c r="O48" s="8">
        <f t="shared" si="40"/>
        <v>376.16037394844562</v>
      </c>
      <c r="P48" s="8">
        <f t="shared" si="7"/>
        <v>376.16037394844562</v>
      </c>
      <c r="Q48" s="2">
        <f t="shared" si="8"/>
        <v>376.16037394844562</v>
      </c>
      <c r="R48" s="3">
        <f t="shared" si="9"/>
        <v>0</v>
      </c>
      <c r="S48" s="3" t="str">
        <f t="shared" si="10"/>
        <v/>
      </c>
      <c r="T48" s="3" t="str">
        <f t="shared" si="41"/>
        <v/>
      </c>
      <c r="U48" s="8" t="str">
        <f t="shared" si="11"/>
        <v/>
      </c>
      <c r="V48" s="2" t="str">
        <f t="shared" si="12"/>
        <v/>
      </c>
      <c r="W48" s="2" t="str">
        <f t="shared" si="13"/>
        <v/>
      </c>
      <c r="X48" s="2">
        <f t="shared" si="122"/>
        <v>377.86093362509115</v>
      </c>
      <c r="Y48" s="2">
        <f t="shared" si="14"/>
        <v>1.7005596766455255</v>
      </c>
      <c r="Z48" s="46">
        <f t="shared" si="42"/>
        <v>330</v>
      </c>
      <c r="AA48" s="46">
        <f t="shared" si="43"/>
        <v>0</v>
      </c>
      <c r="AB48" s="47"/>
      <c r="AC48" s="46">
        <f t="shared" si="44"/>
        <v>2</v>
      </c>
      <c r="AD48" s="47">
        <f t="shared" si="127"/>
        <v>1.1000000000000001</v>
      </c>
      <c r="AE48" s="48" t="str">
        <f t="shared" si="45"/>
        <v/>
      </c>
      <c r="AF48" s="49">
        <f t="shared" ref="AF48:AK90" si="129">IF($A48="","",AF$30)</f>
        <v>0</v>
      </c>
      <c r="AG48" s="49">
        <f t="shared" si="129"/>
        <v>0</v>
      </c>
      <c r="AH48" s="49">
        <f t="shared" si="129"/>
        <v>0</v>
      </c>
      <c r="AI48" s="47">
        <f t="shared" si="129"/>
        <v>0.1</v>
      </c>
      <c r="AJ48" s="47">
        <f t="shared" si="129"/>
        <v>0.3</v>
      </c>
      <c r="AK48" s="46">
        <f t="shared" si="129"/>
        <v>2</v>
      </c>
      <c r="AL48" s="47"/>
      <c r="AM48" s="53">
        <f t="shared" si="47"/>
        <v>0.63</v>
      </c>
      <c r="AN48" s="50" t="str">
        <f t="shared" si="48"/>
        <v>81,072 - 89,738</v>
      </c>
      <c r="AO48" s="53" t="s">
        <v>85</v>
      </c>
      <c r="AP48" s="52">
        <f t="shared" si="49"/>
        <v>8.6659999999999968</v>
      </c>
      <c r="AQ48" s="52">
        <f t="shared" si="50"/>
        <v>8.6659999999999968</v>
      </c>
      <c r="AR48" s="47">
        <f t="shared" si="51"/>
        <v>0.37</v>
      </c>
      <c r="AS48" s="53">
        <f t="shared" si="52"/>
        <v>1.6975633820129019</v>
      </c>
      <c r="AT48" s="52">
        <f t="shared" si="53"/>
        <v>1.797563382012902</v>
      </c>
      <c r="AU48" s="9">
        <f t="shared" si="54"/>
        <v>15.577684268523804</v>
      </c>
      <c r="AV48" s="9">
        <f t="shared" si="55"/>
        <v>0.73</v>
      </c>
      <c r="AW48" s="12" t="str">
        <f t="shared" si="56"/>
        <v/>
      </c>
      <c r="AX48" s="9">
        <f t="shared" si="57"/>
        <v>1.4275633820129019</v>
      </c>
      <c r="AY48" s="12" t="str">
        <f t="shared" si="58"/>
        <v/>
      </c>
      <c r="AZ48" s="10">
        <f t="shared" si="59"/>
        <v>8.5529859993982119E-2</v>
      </c>
      <c r="BA48" s="10">
        <f t="shared" si="60"/>
        <v>1.1000000000000001</v>
      </c>
      <c r="BB48" s="10">
        <f t="shared" si="61"/>
        <v>0.11000000000000001</v>
      </c>
      <c r="BC48" s="10">
        <f t="shared" si="62"/>
        <v>0.69300000000000006</v>
      </c>
      <c r="BD48" s="10">
        <f t="shared" si="63"/>
        <v>0.60747014000601796</v>
      </c>
      <c r="BE48" s="12" t="str">
        <f t="shared" si="64"/>
        <v/>
      </c>
      <c r="BF48" s="9">
        <f t="shared" si="65"/>
        <v>1.1000000000000001</v>
      </c>
      <c r="BG48" s="9">
        <f t="shared" si="66"/>
        <v>1.1000000000000001</v>
      </c>
      <c r="BH48" s="7">
        <f t="shared" si="67"/>
        <v>0.40700000000000003</v>
      </c>
      <c r="BI48" s="7">
        <f t="shared" si="68"/>
        <v>1.5703197202141923</v>
      </c>
      <c r="BJ48" s="12" t="str">
        <f t="shared" si="69"/>
        <v/>
      </c>
      <c r="BK48" s="80">
        <f t="shared" si="70"/>
        <v>0</v>
      </c>
      <c r="BL48" s="7">
        <f t="shared" si="71"/>
        <v>0</v>
      </c>
      <c r="BM48" s="7">
        <f t="shared" si="123"/>
        <v>0.76731972021419226</v>
      </c>
      <c r="BN48" s="12" t="str">
        <f t="shared" si="72"/>
        <v/>
      </c>
      <c r="BO48" s="9">
        <f t="shared" si="73"/>
        <v>1.5703197202141923</v>
      </c>
      <c r="BP48" s="2">
        <f t="shared" si="74"/>
        <v>1.797563382012902</v>
      </c>
      <c r="BQ48" s="2">
        <f t="shared" si="75"/>
        <v>1.797563382012902</v>
      </c>
      <c r="BR48" s="20">
        <f t="shared" ref="BR48:CD71" si="130">IF($A48="","",BR$30)</f>
        <v>2</v>
      </c>
      <c r="BS48" s="20">
        <f t="shared" si="130"/>
        <v>2</v>
      </c>
      <c r="BT48" s="20">
        <f t="shared" si="130"/>
        <v>2</v>
      </c>
      <c r="BU48" s="86">
        <f t="shared" si="77"/>
        <v>1</v>
      </c>
      <c r="BV48" s="86">
        <f t="shared" si="78"/>
        <v>1</v>
      </c>
      <c r="BW48" s="20">
        <f t="shared" si="130"/>
        <v>3</v>
      </c>
      <c r="BX48" s="86">
        <f t="shared" si="130"/>
        <v>0.1</v>
      </c>
      <c r="BY48" s="86">
        <f t="shared" si="130"/>
        <v>0.12</v>
      </c>
      <c r="BZ48" s="86">
        <f t="shared" si="130"/>
        <v>0.15</v>
      </c>
      <c r="CA48" s="86">
        <f t="shared" si="130"/>
        <v>0.17</v>
      </c>
      <c r="CB48" s="86">
        <f t="shared" si="130"/>
        <v>0.19</v>
      </c>
      <c r="CC48" s="86">
        <f t="shared" si="130"/>
        <v>0.22</v>
      </c>
      <c r="CD48" s="86">
        <f t="shared" si="130"/>
        <v>0.05</v>
      </c>
      <c r="CE48" s="20" t="str">
        <f t="shared" si="124"/>
        <v>OK (100 %)</v>
      </c>
      <c r="CF48" s="14">
        <f t="shared" si="80"/>
        <v>7.4459999999999971</v>
      </c>
      <c r="CG48" s="14">
        <f t="shared" si="81"/>
        <v>8.0459999999999976</v>
      </c>
      <c r="CH48" s="8">
        <f t="shared" si="82"/>
        <v>5.605678385294226</v>
      </c>
      <c r="CI48" s="9">
        <f t="shared" si="83"/>
        <v>8.6659999999999968</v>
      </c>
      <c r="CJ48" s="9">
        <f t="shared" si="84"/>
        <v>0</v>
      </c>
      <c r="CK48" s="9">
        <f t="shared" si="85"/>
        <v>8.6659999999999968</v>
      </c>
      <c r="CL48" s="9">
        <f t="shared" si="86"/>
        <v>0</v>
      </c>
      <c r="CM48" s="9">
        <f t="shared" si="87"/>
        <v>0.68817325351157987</v>
      </c>
      <c r="CN48" s="9">
        <f t="shared" si="88"/>
        <v>0</v>
      </c>
      <c r="CO48" s="9">
        <f t="shared" si="89"/>
        <v>0</v>
      </c>
      <c r="CP48" s="9">
        <f t="shared" si="89"/>
        <v>0</v>
      </c>
      <c r="CQ48" s="9">
        <f t="shared" si="89"/>
        <v>0</v>
      </c>
      <c r="CR48" s="9">
        <f t="shared" si="89"/>
        <v>0</v>
      </c>
      <c r="CS48" s="9">
        <f t="shared" si="89"/>
        <v>0</v>
      </c>
      <c r="CT48" s="9">
        <f t="shared" si="89"/>
        <v>0</v>
      </c>
      <c r="CU48" s="9">
        <f t="shared" si="89"/>
        <v>0</v>
      </c>
      <c r="CV48" s="9">
        <f t="shared" si="90"/>
        <v>20.804940727591671</v>
      </c>
      <c r="CW48" s="9">
        <f t="shared" si="91"/>
        <v>2.080494072759167</v>
      </c>
      <c r="CX48" s="9">
        <f t="shared" si="91"/>
        <v>2.4965928873110004</v>
      </c>
      <c r="CY48" s="9">
        <f t="shared" si="91"/>
        <v>3.1207411091387507</v>
      </c>
      <c r="CZ48" s="9">
        <f t="shared" si="91"/>
        <v>3.5368399236905841</v>
      </c>
      <c r="DA48" s="9">
        <f t="shared" si="91"/>
        <v>3.9529387382424175</v>
      </c>
      <c r="DB48" s="9">
        <f t="shared" si="91"/>
        <v>4.5770869600701678</v>
      </c>
      <c r="DC48" s="9">
        <f t="shared" si="91"/>
        <v>1.0402470363795835</v>
      </c>
      <c r="DD48" s="2">
        <f t="shared" si="92"/>
        <v>0.88505999999999985</v>
      </c>
      <c r="DE48" s="2">
        <f t="shared" si="93"/>
        <v>0.59536</v>
      </c>
      <c r="DF48" s="2">
        <f t="shared" si="94"/>
        <v>4.8877047464884189</v>
      </c>
      <c r="DG48" s="2">
        <f t="shared" si="95"/>
        <v>0</v>
      </c>
      <c r="DH48" s="2">
        <f t="shared" si="96"/>
        <v>0</v>
      </c>
      <c r="DI48" s="2">
        <f t="shared" si="97"/>
        <v>0</v>
      </c>
      <c r="DJ48" s="2">
        <f t="shared" si="98"/>
        <v>0</v>
      </c>
      <c r="DK48" s="2">
        <f t="shared" si="99"/>
        <v>6.1738544688433894</v>
      </c>
      <c r="DL48" s="16">
        <f t="shared" si="100"/>
        <v>0</v>
      </c>
      <c r="DM48" s="16">
        <f t="shared" si="101"/>
        <v>4.6591065415965565</v>
      </c>
      <c r="DN48" s="16">
        <f t="shared" si="102"/>
        <v>19.858368883894002</v>
      </c>
      <c r="DO48" s="72">
        <f t="shared" si="103"/>
        <v>0.94657184369766867</v>
      </c>
      <c r="DP48" s="16">
        <f t="shared" si="104"/>
        <v>0</v>
      </c>
      <c r="DQ48" s="16">
        <f t="shared" si="105"/>
        <v>10.832961010439945</v>
      </c>
      <c r="DR48" s="2">
        <f t="shared" si="106"/>
        <v>31.155368537047607</v>
      </c>
      <c r="DS48" s="2">
        <f t="shared" si="107"/>
        <v>14.144199999999998</v>
      </c>
      <c r="DT48" s="2">
        <f t="shared" si="108"/>
        <v>5.2333539999999994</v>
      </c>
      <c r="DU48" s="2">
        <f t="shared" si="109"/>
        <v>1.9691098734540593</v>
      </c>
      <c r="DV48" s="15" t="s">
        <v>269</v>
      </c>
      <c r="DW48" s="18">
        <v>1.24</v>
      </c>
      <c r="DX48" s="17"/>
      <c r="DY48" s="47">
        <f t="shared" si="128"/>
        <v>0.6</v>
      </c>
      <c r="DZ48" s="47">
        <f t="shared" si="128"/>
        <v>0.6</v>
      </c>
      <c r="EA48" s="47">
        <f t="shared" si="128"/>
        <v>0.6</v>
      </c>
      <c r="EB48" s="47">
        <f t="shared" si="128"/>
        <v>0.6</v>
      </c>
      <c r="EC48" s="49">
        <f t="shared" si="128"/>
        <v>0</v>
      </c>
      <c r="ED48" s="49">
        <f t="shared" si="128"/>
        <v>0</v>
      </c>
      <c r="EE48" s="47">
        <f t="shared" si="128"/>
        <v>0.2</v>
      </c>
      <c r="EF48" s="47">
        <f t="shared" si="128"/>
        <v>0.1</v>
      </c>
      <c r="EG48" s="47">
        <f t="shared" si="128"/>
        <v>0</v>
      </c>
      <c r="EH48" s="6">
        <f t="shared" si="16"/>
        <v>1.22</v>
      </c>
      <c r="EI48" s="6">
        <f t="shared" si="17"/>
        <v>1.22</v>
      </c>
      <c r="EJ48" s="2">
        <f t="shared" si="18"/>
        <v>2.44</v>
      </c>
      <c r="EK48" s="2">
        <f t="shared" si="19"/>
        <v>2.44</v>
      </c>
      <c r="EL48" s="2">
        <f t="shared" si="126"/>
        <v>1.8005596766455256</v>
      </c>
      <c r="EM48" s="2">
        <f t="shared" si="21"/>
        <v>1.5305596766455256</v>
      </c>
      <c r="EN48" s="2">
        <f t="shared" si="22"/>
        <v>3.7345656110150824</v>
      </c>
      <c r="EO48" s="2">
        <f t="shared" si="23"/>
        <v>9.1123400908768009</v>
      </c>
      <c r="EP48" s="2">
        <f t="shared" si="110"/>
        <v>9.1123400908768009</v>
      </c>
      <c r="EQ48" s="2"/>
      <c r="ER48" s="2"/>
      <c r="ES48" s="2"/>
      <c r="ET48" s="2"/>
      <c r="EU48" s="2"/>
      <c r="EV48" s="2"/>
      <c r="EW48" s="2">
        <f t="shared" si="24"/>
        <v>5.9535999999999998</v>
      </c>
      <c r="EX48" s="2">
        <f t="shared" si="25"/>
        <v>0.59536</v>
      </c>
      <c r="EY48" s="2">
        <f t="shared" si="111"/>
        <v>0.59536</v>
      </c>
      <c r="EZ48" s="2">
        <f t="shared" si="26"/>
        <v>1.2076282160399165</v>
      </c>
      <c r="FA48" s="2">
        <f t="shared" si="27"/>
        <v>1.5305596766455256</v>
      </c>
      <c r="FB48" s="59"/>
      <c r="FC48" s="2">
        <f t="shared" si="28"/>
        <v>1.9691098734540593</v>
      </c>
      <c r="FD48" s="2">
        <f t="shared" si="112"/>
        <v>1.9691098734540593</v>
      </c>
      <c r="FE48" s="3">
        <f t="shared" si="125"/>
        <v>9.1123400908768009</v>
      </c>
      <c r="FF48" s="3">
        <f t="shared" si="113"/>
        <v>1.9691098734540593</v>
      </c>
      <c r="FG48" s="3">
        <f t="shared" si="114"/>
        <v>0.59536</v>
      </c>
      <c r="FH48" s="3">
        <f t="shared" si="29"/>
        <v>1.2</v>
      </c>
      <c r="FI48" s="67">
        <f t="shared" si="30"/>
        <v>1.5703197202141923</v>
      </c>
      <c r="FJ48" s="3">
        <f t="shared" si="31"/>
        <v>1.4305596766455255</v>
      </c>
      <c r="FK48" s="3">
        <f t="shared" si="32"/>
        <v>1.5736156443100782</v>
      </c>
      <c r="FL48" s="3">
        <f t="shared" si="115"/>
        <v>1.8883387731720938</v>
      </c>
      <c r="FM48" s="3">
        <f t="shared" si="116"/>
        <v>4.6595314442506481</v>
      </c>
      <c r="FN48" s="3">
        <f t="shared" si="117"/>
        <v>4.6595314442506481</v>
      </c>
      <c r="FO48" s="2">
        <f t="shared" si="33"/>
        <v>2.44</v>
      </c>
      <c r="FP48" s="2">
        <f t="shared" si="34"/>
        <v>5.9535999999999998</v>
      </c>
      <c r="FQ48" s="2">
        <f t="shared" si="118"/>
        <v>5.9535999999999998</v>
      </c>
      <c r="FR48" s="6">
        <f>IF(A48=1,1,IF(DW48="","",COUNTA($DW$31:DW48)+1))</f>
        <v>7</v>
      </c>
      <c r="FS48" s="6">
        <f t="shared" si="35"/>
        <v>2</v>
      </c>
      <c r="FT48" s="43">
        <f t="shared" si="119"/>
        <v>1</v>
      </c>
      <c r="FU48" s="23">
        <f t="shared" si="120"/>
        <v>1</v>
      </c>
      <c r="FV48" s="21">
        <f t="shared" si="121"/>
        <v>2</v>
      </c>
    </row>
    <row r="49" spans="1:178">
      <c r="A49" s="4">
        <f t="shared" si="36"/>
        <v>19</v>
      </c>
      <c r="B49" s="33">
        <v>100.26600000000001</v>
      </c>
      <c r="C49" s="33">
        <v>378.02</v>
      </c>
      <c r="D49" s="33">
        <v>376.31216015028895</v>
      </c>
      <c r="E49" s="33"/>
      <c r="F49" s="33"/>
      <c r="G49" s="11" t="str">
        <f t="shared" si="2"/>
        <v/>
      </c>
      <c r="H49" s="3">
        <f t="shared" si="37"/>
        <v>100.26600000000001</v>
      </c>
      <c r="I49" s="3">
        <f t="shared" si="3"/>
        <v>100.26600000000001</v>
      </c>
      <c r="J49" s="3">
        <f t="shared" si="38"/>
        <v>378.02</v>
      </c>
      <c r="K49" s="3">
        <f t="shared" si="4"/>
        <v>378.02</v>
      </c>
      <c r="L49" s="2">
        <f t="shared" si="5"/>
        <v>378.02</v>
      </c>
      <c r="M49" s="8">
        <f t="shared" si="39"/>
        <v>100.26600000000001</v>
      </c>
      <c r="N49" s="8">
        <f t="shared" si="6"/>
        <v>100.26600000000001</v>
      </c>
      <c r="O49" s="8">
        <f t="shared" si="40"/>
        <v>376.31216015028895</v>
      </c>
      <c r="P49" s="8">
        <f t="shared" si="7"/>
        <v>376.31216015028895</v>
      </c>
      <c r="Q49" s="2">
        <f t="shared" si="8"/>
        <v>376.31216015028895</v>
      </c>
      <c r="R49" s="3">
        <f t="shared" si="9"/>
        <v>0</v>
      </c>
      <c r="S49" s="3" t="str">
        <f t="shared" si="10"/>
        <v/>
      </c>
      <c r="T49" s="3" t="str">
        <f t="shared" si="41"/>
        <v/>
      </c>
      <c r="U49" s="8" t="str">
        <f t="shared" si="11"/>
        <v/>
      </c>
      <c r="V49" s="2" t="str">
        <f t="shared" si="12"/>
        <v/>
      </c>
      <c r="W49" s="2" t="str">
        <f t="shared" si="13"/>
        <v/>
      </c>
      <c r="X49" s="2">
        <f t="shared" si="122"/>
        <v>378.02</v>
      </c>
      <c r="Y49" s="2">
        <f t="shared" si="14"/>
        <v>1.7078398497110356</v>
      </c>
      <c r="Z49" s="46">
        <f t="shared" si="42"/>
        <v>330</v>
      </c>
      <c r="AA49" s="46">
        <f t="shared" si="43"/>
        <v>0</v>
      </c>
      <c r="AB49" s="47"/>
      <c r="AC49" s="46">
        <f t="shared" si="44"/>
        <v>2</v>
      </c>
      <c r="AD49" s="47">
        <f t="shared" si="127"/>
        <v>1.1000000000000001</v>
      </c>
      <c r="AE49" s="48" t="str">
        <f t="shared" si="45"/>
        <v/>
      </c>
      <c r="AF49" s="49">
        <f t="shared" si="129"/>
        <v>0</v>
      </c>
      <c r="AG49" s="49">
        <f t="shared" si="129"/>
        <v>0</v>
      </c>
      <c r="AH49" s="49">
        <f t="shared" si="129"/>
        <v>0</v>
      </c>
      <c r="AI49" s="47">
        <f t="shared" si="129"/>
        <v>0.1</v>
      </c>
      <c r="AJ49" s="47">
        <f t="shared" si="129"/>
        <v>0.3</v>
      </c>
      <c r="AK49" s="46">
        <f t="shared" si="129"/>
        <v>2</v>
      </c>
      <c r="AL49" s="47"/>
      <c r="AM49" s="53">
        <f t="shared" si="47"/>
        <v>0.63</v>
      </c>
      <c r="AN49" s="50" t="str">
        <f t="shared" si="48"/>
        <v>89,738 - 100,266</v>
      </c>
      <c r="AO49" s="53" t="s">
        <v>85</v>
      </c>
      <c r="AP49" s="52">
        <f t="shared" si="49"/>
        <v>10.528000000000006</v>
      </c>
      <c r="AQ49" s="52">
        <f t="shared" si="50"/>
        <v>10.528000000000006</v>
      </c>
      <c r="AR49" s="47">
        <f t="shared" si="51"/>
        <v>0.37</v>
      </c>
      <c r="AS49" s="53">
        <f t="shared" si="52"/>
        <v>1.7041997631782806</v>
      </c>
      <c r="AT49" s="52">
        <f t="shared" si="53"/>
        <v>1.8041997631782807</v>
      </c>
      <c r="AU49" s="9">
        <f t="shared" si="54"/>
        <v>18.994615106740948</v>
      </c>
      <c r="AV49" s="9">
        <f t="shared" si="55"/>
        <v>0.73</v>
      </c>
      <c r="AW49" s="12" t="str">
        <f t="shared" si="56"/>
        <v/>
      </c>
      <c r="AX49" s="9">
        <f t="shared" si="57"/>
        <v>1.4341997631782806</v>
      </c>
      <c r="AY49" s="12" t="str">
        <f t="shared" si="58"/>
        <v/>
      </c>
      <c r="AZ49" s="10">
        <f t="shared" si="59"/>
        <v>8.5529859993982119E-2</v>
      </c>
      <c r="BA49" s="10">
        <f t="shared" si="60"/>
        <v>1.1000000000000001</v>
      </c>
      <c r="BB49" s="10">
        <f t="shared" si="61"/>
        <v>0.11000000000000001</v>
      </c>
      <c r="BC49" s="10">
        <f t="shared" si="62"/>
        <v>0.69300000000000006</v>
      </c>
      <c r="BD49" s="10">
        <f t="shared" si="63"/>
        <v>0.60747014000601796</v>
      </c>
      <c r="BE49" s="12" t="str">
        <f t="shared" si="64"/>
        <v/>
      </c>
      <c r="BF49" s="9">
        <f t="shared" si="65"/>
        <v>1.1000000000000001</v>
      </c>
      <c r="BG49" s="9">
        <f t="shared" si="66"/>
        <v>1.1000000000000001</v>
      </c>
      <c r="BH49" s="7">
        <f t="shared" si="67"/>
        <v>0.40700000000000003</v>
      </c>
      <c r="BI49" s="7">
        <f t="shared" si="68"/>
        <v>1.5776197394961087</v>
      </c>
      <c r="BJ49" s="12" t="str">
        <f t="shared" si="69"/>
        <v/>
      </c>
      <c r="BK49" s="80">
        <f t="shared" si="70"/>
        <v>0</v>
      </c>
      <c r="BL49" s="7">
        <f t="shared" si="71"/>
        <v>0</v>
      </c>
      <c r="BM49" s="7">
        <f t="shared" si="123"/>
        <v>0.77461973949610863</v>
      </c>
      <c r="BN49" s="12" t="str">
        <f t="shared" si="72"/>
        <v/>
      </c>
      <c r="BO49" s="9">
        <f t="shared" si="73"/>
        <v>1.5776197394961087</v>
      </c>
      <c r="BP49" s="2">
        <f t="shared" si="74"/>
        <v>1.8041997631782807</v>
      </c>
      <c r="BQ49" s="2">
        <f t="shared" si="75"/>
        <v>1.8041997631782807</v>
      </c>
      <c r="BR49" s="20">
        <f t="shared" si="130"/>
        <v>2</v>
      </c>
      <c r="BS49" s="20">
        <f t="shared" si="130"/>
        <v>2</v>
      </c>
      <c r="BT49" s="20">
        <f t="shared" si="130"/>
        <v>2</v>
      </c>
      <c r="BU49" s="86">
        <f t="shared" si="77"/>
        <v>1</v>
      </c>
      <c r="BV49" s="86">
        <f t="shared" si="78"/>
        <v>1</v>
      </c>
      <c r="BW49" s="20">
        <f t="shared" si="130"/>
        <v>3</v>
      </c>
      <c r="BX49" s="86">
        <f t="shared" si="130"/>
        <v>0.1</v>
      </c>
      <c r="BY49" s="86">
        <f t="shared" si="130"/>
        <v>0.12</v>
      </c>
      <c r="BZ49" s="86">
        <f t="shared" si="130"/>
        <v>0.15</v>
      </c>
      <c r="CA49" s="86">
        <f t="shared" si="130"/>
        <v>0.17</v>
      </c>
      <c r="CB49" s="86">
        <f t="shared" si="130"/>
        <v>0.19</v>
      </c>
      <c r="CC49" s="86">
        <f t="shared" si="130"/>
        <v>0.22</v>
      </c>
      <c r="CD49" s="86">
        <f t="shared" si="130"/>
        <v>0.05</v>
      </c>
      <c r="CE49" s="20" t="str">
        <f t="shared" si="124"/>
        <v>OK (100 %)</v>
      </c>
      <c r="CF49" s="14">
        <f t="shared" si="80"/>
        <v>9.3080000000000052</v>
      </c>
      <c r="CG49" s="14">
        <f t="shared" si="81"/>
        <v>9.9080000000000066</v>
      </c>
      <c r="CH49" s="8">
        <f t="shared" si="82"/>
        <v>-0.94657184369766956</v>
      </c>
      <c r="CI49" s="9">
        <f t="shared" si="83"/>
        <v>10.528000000000006</v>
      </c>
      <c r="CJ49" s="9">
        <f t="shared" si="84"/>
        <v>0</v>
      </c>
      <c r="CK49" s="9">
        <f t="shared" si="85"/>
        <v>10.528000000000006</v>
      </c>
      <c r="CL49" s="9">
        <f t="shared" si="86"/>
        <v>0</v>
      </c>
      <c r="CM49" s="9">
        <f t="shared" si="87"/>
        <v>0.84742985282037542</v>
      </c>
      <c r="CN49" s="9">
        <f t="shared" si="88"/>
        <v>0</v>
      </c>
      <c r="CO49" s="9">
        <f t="shared" si="89"/>
        <v>0</v>
      </c>
      <c r="CP49" s="9">
        <f t="shared" si="89"/>
        <v>0</v>
      </c>
      <c r="CQ49" s="9">
        <f t="shared" si="89"/>
        <v>0</v>
      </c>
      <c r="CR49" s="9">
        <f t="shared" si="89"/>
        <v>0</v>
      </c>
      <c r="CS49" s="9">
        <f t="shared" si="89"/>
        <v>0</v>
      </c>
      <c r="CT49" s="9">
        <f t="shared" si="89"/>
        <v>0</v>
      </c>
      <c r="CU49" s="9">
        <f t="shared" si="89"/>
        <v>0</v>
      </c>
      <c r="CV49" s="9">
        <f t="shared" si="90"/>
        <v>14.684484535229787</v>
      </c>
      <c r="CW49" s="9">
        <f t="shared" si="91"/>
        <v>1.4684484535229787</v>
      </c>
      <c r="CX49" s="9">
        <f t="shared" si="91"/>
        <v>1.7621381442275743</v>
      </c>
      <c r="CY49" s="9">
        <f t="shared" si="91"/>
        <v>2.2026726802844681</v>
      </c>
      <c r="CZ49" s="9">
        <f t="shared" si="91"/>
        <v>2.4963623709890639</v>
      </c>
      <c r="DA49" s="9">
        <f t="shared" si="91"/>
        <v>2.7900520616936597</v>
      </c>
      <c r="DB49" s="9">
        <f t="shared" si="91"/>
        <v>3.2305865977505532</v>
      </c>
      <c r="DC49" s="9">
        <f t="shared" si="91"/>
        <v>0.73422422676148935</v>
      </c>
      <c r="DD49" s="2">
        <f t="shared" si="92"/>
        <v>1.0898800000000008</v>
      </c>
      <c r="DE49" s="2">
        <f t="shared" si="93"/>
        <v>0</v>
      </c>
      <c r="DF49" s="2">
        <f t="shared" si="94"/>
        <v>6.0188141471796301</v>
      </c>
      <c r="DG49" s="2">
        <f t="shared" si="95"/>
        <v>0</v>
      </c>
      <c r="DH49" s="2">
        <f t="shared" si="96"/>
        <v>0</v>
      </c>
      <c r="DI49" s="2">
        <f t="shared" si="97"/>
        <v>0</v>
      </c>
      <c r="DJ49" s="2">
        <f t="shared" si="98"/>
        <v>0</v>
      </c>
      <c r="DK49" s="2">
        <f t="shared" si="99"/>
        <v>7.6749323789274495</v>
      </c>
      <c r="DL49" s="16">
        <f t="shared" si="100"/>
        <v>0</v>
      </c>
      <c r="DM49" s="16">
        <f t="shared" si="101"/>
        <v>0</v>
      </c>
      <c r="DN49" s="16">
        <f t="shared" si="102"/>
        <v>15.631056378927456</v>
      </c>
      <c r="DO49" s="72">
        <f t="shared" si="103"/>
        <v>-0.94657184369766867</v>
      </c>
      <c r="DP49" s="16">
        <f t="shared" si="104"/>
        <v>0</v>
      </c>
      <c r="DQ49" s="16">
        <f t="shared" si="105"/>
        <v>7.6749323789274495</v>
      </c>
      <c r="DR49" s="2">
        <f t="shared" si="106"/>
        <v>37.989230213481896</v>
      </c>
      <c r="DS49" s="2">
        <f t="shared" si="107"/>
        <v>10.238800000000007</v>
      </c>
      <c r="DT49" s="2">
        <f t="shared" si="108"/>
        <v>3.7883560000000025</v>
      </c>
      <c r="DU49" s="2">
        <f t="shared" si="109"/>
        <v>0</v>
      </c>
      <c r="DV49" s="15" t="s">
        <v>189</v>
      </c>
      <c r="DW49" s="18"/>
      <c r="DX49" s="17"/>
      <c r="DY49" s="47" t="str">
        <f t="shared" si="128"/>
        <v/>
      </c>
      <c r="DZ49" s="47" t="str">
        <f t="shared" si="128"/>
        <v/>
      </c>
      <c r="EA49" s="47" t="str">
        <f t="shared" si="128"/>
        <v/>
      </c>
      <c r="EB49" s="47" t="str">
        <f t="shared" si="128"/>
        <v/>
      </c>
      <c r="EC49" s="49" t="str">
        <f t="shared" si="128"/>
        <v/>
      </c>
      <c r="ED49" s="49" t="str">
        <f t="shared" si="128"/>
        <v/>
      </c>
      <c r="EE49" s="47" t="str">
        <f t="shared" si="128"/>
        <v/>
      </c>
      <c r="EF49" s="47" t="str">
        <f t="shared" si="128"/>
        <v/>
      </c>
      <c r="EG49" s="47" t="str">
        <f t="shared" si="128"/>
        <v/>
      </c>
      <c r="EH49" s="6">
        <f t="shared" si="16"/>
        <v>0</v>
      </c>
      <c r="EI49" s="6">
        <f t="shared" si="17"/>
        <v>0</v>
      </c>
      <c r="EJ49" s="2" t="str">
        <f t="shared" si="18"/>
        <v/>
      </c>
      <c r="EK49" s="2" t="str">
        <f t="shared" si="19"/>
        <v/>
      </c>
      <c r="EL49" s="2" t="str">
        <f t="shared" si="126"/>
        <v/>
      </c>
      <c r="EM49" s="2" t="str">
        <f t="shared" si="21"/>
        <v/>
      </c>
      <c r="EN49" s="2" t="str">
        <f t="shared" si="22"/>
        <v/>
      </c>
      <c r="EO49" s="2">
        <f t="shared" si="23"/>
        <v>0</v>
      </c>
      <c r="EP49" s="2">
        <f t="shared" si="110"/>
        <v>0</v>
      </c>
      <c r="EQ49" s="2"/>
      <c r="ER49" s="2"/>
      <c r="ES49" s="2"/>
      <c r="ET49" s="2"/>
      <c r="EU49" s="2"/>
      <c r="EV49" s="2"/>
      <c r="EW49" s="2">
        <f t="shared" si="24"/>
        <v>0</v>
      </c>
      <c r="EX49" s="2">
        <f t="shared" si="25"/>
        <v>0</v>
      </c>
      <c r="EY49" s="2">
        <f t="shared" si="111"/>
        <v>0</v>
      </c>
      <c r="EZ49" s="2">
        <f t="shared" si="26"/>
        <v>0</v>
      </c>
      <c r="FA49" s="2">
        <f t="shared" si="27"/>
        <v>0</v>
      </c>
      <c r="FB49" s="59"/>
      <c r="FC49" s="2">
        <f t="shared" si="28"/>
        <v>0</v>
      </c>
      <c r="FD49" s="2">
        <f t="shared" si="112"/>
        <v>0</v>
      </c>
      <c r="FE49" s="3">
        <f t="shared" si="125"/>
        <v>0</v>
      </c>
      <c r="FF49" s="3">
        <f t="shared" si="113"/>
        <v>0</v>
      </c>
      <c r="FG49" s="3">
        <f t="shared" si="114"/>
        <v>0</v>
      </c>
      <c r="FH49" s="3">
        <f t="shared" si="29"/>
        <v>0</v>
      </c>
      <c r="FI49" s="67">
        <f t="shared" si="30"/>
        <v>0</v>
      </c>
      <c r="FJ49" s="3">
        <f t="shared" si="31"/>
        <v>0</v>
      </c>
      <c r="FK49" s="3">
        <f t="shared" si="32"/>
        <v>0</v>
      </c>
      <c r="FL49" s="3">
        <f t="shared" si="115"/>
        <v>0</v>
      </c>
      <c r="FM49" s="3">
        <f t="shared" si="116"/>
        <v>0</v>
      </c>
      <c r="FN49" s="3">
        <f t="shared" si="117"/>
        <v>0</v>
      </c>
      <c r="FO49" s="2">
        <f t="shared" si="33"/>
        <v>0</v>
      </c>
      <c r="FP49" s="2">
        <f t="shared" si="34"/>
        <v>0</v>
      </c>
      <c r="FQ49" s="2">
        <f t="shared" si="118"/>
        <v>0</v>
      </c>
      <c r="FR49" s="6" t="str">
        <f>IF(A49=1,1,IF(DW49="","",COUNTA($DW$31:DW49)+1))</f>
        <v/>
      </c>
      <c r="FS49" s="6" t="str">
        <f t="shared" si="35"/>
        <v/>
      </c>
      <c r="FT49" s="43">
        <f t="shared" si="119"/>
        <v>1</v>
      </c>
      <c r="FU49" s="23">
        <f t="shared" si="120"/>
        <v>1</v>
      </c>
      <c r="FV49" s="21">
        <f t="shared" si="121"/>
        <v>2</v>
      </c>
    </row>
    <row r="50" spans="1:178">
      <c r="A50" s="4">
        <f t="shared" si="36"/>
        <v>20</v>
      </c>
      <c r="B50" s="33">
        <v>113.95</v>
      </c>
      <c r="C50" s="33">
        <v>378.2</v>
      </c>
      <c r="D50" s="33">
        <v>376.50944761096758</v>
      </c>
      <c r="E50" s="33"/>
      <c r="F50" s="33"/>
      <c r="G50" s="11" t="str">
        <f t="shared" si="2"/>
        <v/>
      </c>
      <c r="H50" s="3">
        <f t="shared" si="37"/>
        <v>113.95</v>
      </c>
      <c r="I50" s="3">
        <f t="shared" si="3"/>
        <v>113.95</v>
      </c>
      <c r="J50" s="3">
        <f t="shared" si="38"/>
        <v>378.2</v>
      </c>
      <c r="K50" s="3">
        <f t="shared" si="4"/>
        <v>378.2</v>
      </c>
      <c r="L50" s="2">
        <f t="shared" si="5"/>
        <v>378.2</v>
      </c>
      <c r="M50" s="8">
        <f t="shared" si="39"/>
        <v>113.95</v>
      </c>
      <c r="N50" s="8">
        <f t="shared" si="6"/>
        <v>113.95</v>
      </c>
      <c r="O50" s="8">
        <f t="shared" si="40"/>
        <v>376.50944761096758</v>
      </c>
      <c r="P50" s="8">
        <f t="shared" si="7"/>
        <v>376.50944761096758</v>
      </c>
      <c r="Q50" s="2">
        <f t="shared" si="8"/>
        <v>376.50944761096758</v>
      </c>
      <c r="R50" s="3">
        <f t="shared" si="9"/>
        <v>0</v>
      </c>
      <c r="S50" s="3" t="str">
        <f t="shared" si="10"/>
        <v/>
      </c>
      <c r="T50" s="3" t="str">
        <f t="shared" si="41"/>
        <v/>
      </c>
      <c r="U50" s="8" t="str">
        <f t="shared" si="11"/>
        <v/>
      </c>
      <c r="V50" s="2" t="str">
        <f t="shared" si="12"/>
        <v/>
      </c>
      <c r="W50" s="2" t="str">
        <f t="shared" si="13"/>
        <v/>
      </c>
      <c r="X50" s="2">
        <f t="shared" si="122"/>
        <v>378.2</v>
      </c>
      <c r="Y50" s="2">
        <f t="shared" si="14"/>
        <v>1.6905523890324048</v>
      </c>
      <c r="Z50" s="46">
        <f t="shared" si="42"/>
        <v>330</v>
      </c>
      <c r="AA50" s="46">
        <f t="shared" si="43"/>
        <v>0</v>
      </c>
      <c r="AB50" s="47"/>
      <c r="AC50" s="46">
        <f t="shared" si="44"/>
        <v>2</v>
      </c>
      <c r="AD50" s="47">
        <f t="shared" si="127"/>
        <v>1.1000000000000001</v>
      </c>
      <c r="AE50" s="48" t="str">
        <f t="shared" si="45"/>
        <v/>
      </c>
      <c r="AF50" s="49">
        <f t="shared" si="129"/>
        <v>0</v>
      </c>
      <c r="AG50" s="49">
        <f t="shared" si="129"/>
        <v>0</v>
      </c>
      <c r="AH50" s="49">
        <f t="shared" si="129"/>
        <v>0</v>
      </c>
      <c r="AI50" s="47">
        <f t="shared" si="129"/>
        <v>0.1</v>
      </c>
      <c r="AJ50" s="47">
        <f t="shared" si="129"/>
        <v>0.3</v>
      </c>
      <c r="AK50" s="46">
        <f t="shared" si="129"/>
        <v>2</v>
      </c>
      <c r="AL50" s="47"/>
      <c r="AM50" s="53">
        <f t="shared" si="47"/>
        <v>0.63</v>
      </c>
      <c r="AN50" s="50" t="str">
        <f t="shared" si="48"/>
        <v>100,266 - 113,95</v>
      </c>
      <c r="AO50" s="53" t="s">
        <v>85</v>
      </c>
      <c r="AP50" s="52">
        <f t="shared" si="49"/>
        <v>13.683999999999997</v>
      </c>
      <c r="AQ50" s="52">
        <f t="shared" si="50"/>
        <v>13.683999999999997</v>
      </c>
      <c r="AR50" s="47">
        <f t="shared" si="51"/>
        <v>0.37</v>
      </c>
      <c r="AS50" s="53">
        <f t="shared" si="52"/>
        <v>1.6991961193717202</v>
      </c>
      <c r="AT50" s="52">
        <f t="shared" si="53"/>
        <v>1.7991961193717203</v>
      </c>
      <c r="AU50" s="9">
        <f t="shared" si="54"/>
        <v>24.620199697482615</v>
      </c>
      <c r="AV50" s="9">
        <f t="shared" si="55"/>
        <v>0.73</v>
      </c>
      <c r="AW50" s="12" t="str">
        <f t="shared" si="56"/>
        <v/>
      </c>
      <c r="AX50" s="9">
        <f t="shared" si="57"/>
        <v>1.4291961193717202</v>
      </c>
      <c r="AY50" s="12" t="str">
        <f t="shared" si="58"/>
        <v/>
      </c>
      <c r="AZ50" s="10">
        <f t="shared" si="59"/>
        <v>8.5529859993982119E-2</v>
      </c>
      <c r="BA50" s="10">
        <f t="shared" si="60"/>
        <v>1.1000000000000001</v>
      </c>
      <c r="BB50" s="10">
        <f t="shared" si="61"/>
        <v>0.11000000000000001</v>
      </c>
      <c r="BC50" s="10">
        <f t="shared" si="62"/>
        <v>0.69300000000000006</v>
      </c>
      <c r="BD50" s="10">
        <f t="shared" si="63"/>
        <v>0.60747014000601796</v>
      </c>
      <c r="BE50" s="12" t="str">
        <f t="shared" si="64"/>
        <v/>
      </c>
      <c r="BF50" s="9">
        <f t="shared" si="65"/>
        <v>1.1000000000000001</v>
      </c>
      <c r="BG50" s="9">
        <f t="shared" si="66"/>
        <v>1.1000000000000001</v>
      </c>
      <c r="BH50" s="7">
        <f t="shared" si="67"/>
        <v>0.40700000000000003</v>
      </c>
      <c r="BI50" s="7">
        <f t="shared" si="68"/>
        <v>1.5721157313088923</v>
      </c>
      <c r="BJ50" s="12" t="str">
        <f t="shared" si="69"/>
        <v/>
      </c>
      <c r="BK50" s="80">
        <f t="shared" si="70"/>
        <v>0</v>
      </c>
      <c r="BL50" s="7">
        <f t="shared" si="71"/>
        <v>0</v>
      </c>
      <c r="BM50" s="7">
        <f t="shared" si="123"/>
        <v>0.76911573130889221</v>
      </c>
      <c r="BN50" s="12" t="str">
        <f t="shared" si="72"/>
        <v/>
      </c>
      <c r="BO50" s="9">
        <f t="shared" si="73"/>
        <v>1.5721157313088923</v>
      </c>
      <c r="BP50" s="2">
        <f t="shared" si="74"/>
        <v>1.7991961193717203</v>
      </c>
      <c r="BQ50" s="2">
        <f t="shared" si="75"/>
        <v>1.7991961193717203</v>
      </c>
      <c r="BR50" s="20">
        <f t="shared" si="130"/>
        <v>2</v>
      </c>
      <c r="BS50" s="20">
        <f t="shared" si="130"/>
        <v>2</v>
      </c>
      <c r="BT50" s="20">
        <f t="shared" si="130"/>
        <v>2</v>
      </c>
      <c r="BU50" s="86">
        <f t="shared" si="77"/>
        <v>1</v>
      </c>
      <c r="BV50" s="86">
        <f t="shared" si="78"/>
        <v>1</v>
      </c>
      <c r="BW50" s="20">
        <f t="shared" si="130"/>
        <v>3</v>
      </c>
      <c r="BX50" s="86">
        <f t="shared" si="130"/>
        <v>0.1</v>
      </c>
      <c r="BY50" s="86">
        <f t="shared" si="130"/>
        <v>0.12</v>
      </c>
      <c r="BZ50" s="86">
        <f t="shared" si="130"/>
        <v>0.15</v>
      </c>
      <c r="CA50" s="86">
        <f t="shared" si="130"/>
        <v>0.17</v>
      </c>
      <c r="CB50" s="86">
        <f t="shared" si="130"/>
        <v>0.19</v>
      </c>
      <c r="CC50" s="86">
        <f t="shared" si="130"/>
        <v>0.22</v>
      </c>
      <c r="CD50" s="86">
        <f t="shared" si="130"/>
        <v>0.05</v>
      </c>
      <c r="CE50" s="20" t="str">
        <f t="shared" si="124"/>
        <v>OK (100 %)</v>
      </c>
      <c r="CF50" s="14">
        <f t="shared" si="80"/>
        <v>13.683999999999997</v>
      </c>
      <c r="CG50" s="14">
        <f t="shared" si="81"/>
        <v>13.683999999999997</v>
      </c>
      <c r="CH50" s="8">
        <f t="shared" si="82"/>
        <v>0</v>
      </c>
      <c r="CI50" s="9">
        <f t="shared" si="83"/>
        <v>13.683999999999997</v>
      </c>
      <c r="CJ50" s="9">
        <f t="shared" si="84"/>
        <v>0</v>
      </c>
      <c r="CK50" s="9">
        <f t="shared" si="85"/>
        <v>13.683999999999997</v>
      </c>
      <c r="CL50" s="9">
        <f t="shared" si="86"/>
        <v>0</v>
      </c>
      <c r="CM50" s="9">
        <f t="shared" si="87"/>
        <v>1.1703906041576511</v>
      </c>
      <c r="CN50" s="9">
        <f t="shared" si="88"/>
        <v>0</v>
      </c>
      <c r="CO50" s="9">
        <f t="shared" si="89"/>
        <v>0</v>
      </c>
      <c r="CP50" s="9">
        <f t="shared" si="89"/>
        <v>0</v>
      </c>
      <c r="CQ50" s="9">
        <f t="shared" si="89"/>
        <v>0</v>
      </c>
      <c r="CR50" s="9">
        <f t="shared" si="89"/>
        <v>0</v>
      </c>
      <c r="CS50" s="9">
        <f t="shared" si="89"/>
        <v>0</v>
      </c>
      <c r="CT50" s="9">
        <f t="shared" si="89"/>
        <v>0</v>
      </c>
      <c r="CU50" s="9">
        <f t="shared" si="89"/>
        <v>0</v>
      </c>
      <c r="CV50" s="9">
        <f t="shared" si="90"/>
        <v>21.512831667230877</v>
      </c>
      <c r="CW50" s="9">
        <f t="shared" si="91"/>
        <v>2.1512831667230876</v>
      </c>
      <c r="CX50" s="9">
        <f t="shared" si="91"/>
        <v>2.5815398000677052</v>
      </c>
      <c r="CY50" s="9">
        <f t="shared" si="91"/>
        <v>3.2269247500846316</v>
      </c>
      <c r="CZ50" s="9">
        <f t="shared" si="91"/>
        <v>3.6571813834292493</v>
      </c>
      <c r="DA50" s="9">
        <f t="shared" si="91"/>
        <v>4.0874380167738664</v>
      </c>
      <c r="DB50" s="9">
        <f t="shared" si="91"/>
        <v>4.7328229667907928</v>
      </c>
      <c r="DC50" s="9">
        <f t="shared" si="91"/>
        <v>1.0756415833615438</v>
      </c>
      <c r="DD50" s="2">
        <f t="shared" si="92"/>
        <v>1.5052399999999999</v>
      </c>
      <c r="DE50" s="2">
        <f t="shared" si="93"/>
        <v>0</v>
      </c>
      <c r="DF50" s="2">
        <f t="shared" si="94"/>
        <v>8.3126213958423474</v>
      </c>
      <c r="DG50" s="2">
        <f t="shared" si="95"/>
        <v>0</v>
      </c>
      <c r="DH50" s="2">
        <f t="shared" si="96"/>
        <v>0</v>
      </c>
      <c r="DI50" s="2">
        <f t="shared" si="97"/>
        <v>0</v>
      </c>
      <c r="DJ50" s="2">
        <f t="shared" si="98"/>
        <v>0</v>
      </c>
      <c r="DK50" s="2">
        <f t="shared" si="99"/>
        <v>10.52457966723088</v>
      </c>
      <c r="DL50" s="16">
        <f t="shared" si="100"/>
        <v>0</v>
      </c>
      <c r="DM50" s="16">
        <f t="shared" si="101"/>
        <v>0</v>
      </c>
      <c r="DN50" s="16">
        <f t="shared" si="102"/>
        <v>21.512831667230877</v>
      </c>
      <c r="DO50" s="72">
        <f t="shared" si="103"/>
        <v>0</v>
      </c>
      <c r="DP50" s="16">
        <f t="shared" si="104"/>
        <v>0</v>
      </c>
      <c r="DQ50" s="16">
        <f t="shared" si="105"/>
        <v>10.52457966723088</v>
      </c>
      <c r="DR50" s="2">
        <f t="shared" si="106"/>
        <v>49.24039939496523</v>
      </c>
      <c r="DS50" s="2">
        <f t="shared" si="107"/>
        <v>15.052399999999999</v>
      </c>
      <c r="DT50" s="2">
        <f t="shared" si="108"/>
        <v>5.5693879999999991</v>
      </c>
      <c r="DU50" s="2">
        <f t="shared" si="109"/>
        <v>0</v>
      </c>
      <c r="DV50" s="15" t="s">
        <v>249</v>
      </c>
      <c r="DW50" s="18"/>
      <c r="DX50" s="17"/>
      <c r="DY50" s="47" t="str">
        <f t="shared" si="128"/>
        <v/>
      </c>
      <c r="DZ50" s="47" t="str">
        <f t="shared" si="128"/>
        <v/>
      </c>
      <c r="EA50" s="47" t="str">
        <f t="shared" si="128"/>
        <v/>
      </c>
      <c r="EB50" s="47" t="str">
        <f t="shared" si="128"/>
        <v/>
      </c>
      <c r="EC50" s="49" t="str">
        <f t="shared" si="128"/>
        <v/>
      </c>
      <c r="ED50" s="49" t="str">
        <f t="shared" si="128"/>
        <v/>
      </c>
      <c r="EE50" s="47" t="str">
        <f t="shared" si="128"/>
        <v/>
      </c>
      <c r="EF50" s="47" t="str">
        <f t="shared" si="128"/>
        <v/>
      </c>
      <c r="EG50" s="47" t="str">
        <f t="shared" si="128"/>
        <v/>
      </c>
      <c r="EH50" s="6">
        <f t="shared" si="16"/>
        <v>0</v>
      </c>
      <c r="EI50" s="6">
        <f t="shared" si="17"/>
        <v>0</v>
      </c>
      <c r="EJ50" s="2" t="str">
        <f t="shared" si="18"/>
        <v/>
      </c>
      <c r="EK50" s="2" t="str">
        <f t="shared" si="19"/>
        <v/>
      </c>
      <c r="EL50" s="2" t="str">
        <f t="shared" si="126"/>
        <v/>
      </c>
      <c r="EM50" s="2" t="str">
        <f t="shared" si="21"/>
        <v/>
      </c>
      <c r="EN50" s="2" t="str">
        <f t="shared" si="22"/>
        <v/>
      </c>
      <c r="EO50" s="2">
        <f t="shared" si="23"/>
        <v>0</v>
      </c>
      <c r="EP50" s="2">
        <f t="shared" si="110"/>
        <v>0</v>
      </c>
      <c r="EQ50" s="2"/>
      <c r="ER50" s="2"/>
      <c r="ES50" s="2"/>
      <c r="ET50" s="2"/>
      <c r="EU50" s="2"/>
      <c r="EV50" s="2"/>
      <c r="EW50" s="2">
        <f t="shared" si="24"/>
        <v>0</v>
      </c>
      <c r="EX50" s="2">
        <f t="shared" si="25"/>
        <v>0</v>
      </c>
      <c r="EY50" s="2">
        <f t="shared" si="111"/>
        <v>0</v>
      </c>
      <c r="EZ50" s="2">
        <f t="shared" si="26"/>
        <v>0</v>
      </c>
      <c r="FA50" s="2">
        <f t="shared" si="27"/>
        <v>0</v>
      </c>
      <c r="FB50" s="59"/>
      <c r="FC50" s="2">
        <f t="shared" si="28"/>
        <v>0</v>
      </c>
      <c r="FD50" s="2">
        <f t="shared" si="112"/>
        <v>0</v>
      </c>
      <c r="FE50" s="3">
        <f t="shared" si="125"/>
        <v>0</v>
      </c>
      <c r="FF50" s="3">
        <f t="shared" si="113"/>
        <v>0</v>
      </c>
      <c r="FG50" s="3">
        <f t="shared" si="114"/>
        <v>0</v>
      </c>
      <c r="FH50" s="3">
        <f t="shared" si="29"/>
        <v>0</v>
      </c>
      <c r="FI50" s="67">
        <f t="shared" si="30"/>
        <v>0</v>
      </c>
      <c r="FJ50" s="3">
        <f t="shared" si="31"/>
        <v>0</v>
      </c>
      <c r="FK50" s="3">
        <f t="shared" si="32"/>
        <v>0</v>
      </c>
      <c r="FL50" s="3">
        <f t="shared" si="115"/>
        <v>0</v>
      </c>
      <c r="FM50" s="3">
        <f t="shared" si="116"/>
        <v>0</v>
      </c>
      <c r="FN50" s="3">
        <f t="shared" si="117"/>
        <v>0</v>
      </c>
      <c r="FO50" s="2">
        <f t="shared" si="33"/>
        <v>0</v>
      </c>
      <c r="FP50" s="2">
        <f t="shared" si="34"/>
        <v>0</v>
      </c>
      <c r="FQ50" s="2">
        <f t="shared" si="118"/>
        <v>0</v>
      </c>
      <c r="FR50" s="6" t="str">
        <f>IF(A50=1,1,IF(DW50="","",COUNTA($DW$31:DW50)+1))</f>
        <v/>
      </c>
      <c r="FS50" s="6" t="str">
        <f t="shared" si="35"/>
        <v/>
      </c>
      <c r="FT50" s="43">
        <f t="shared" si="119"/>
        <v>1</v>
      </c>
      <c r="FU50" s="23">
        <f t="shared" si="120"/>
        <v>1</v>
      </c>
      <c r="FV50" s="21">
        <f t="shared" si="121"/>
        <v>2</v>
      </c>
    </row>
    <row r="51" spans="1:178">
      <c r="A51" s="4">
        <f t="shared" si="36"/>
        <v>21</v>
      </c>
      <c r="B51" s="33">
        <v>131.429</v>
      </c>
      <c r="C51" s="33">
        <v>378.35047924239524</v>
      </c>
      <c r="D51" s="33">
        <v>376.76144903783114</v>
      </c>
      <c r="E51" s="33"/>
      <c r="F51" s="33"/>
      <c r="G51" s="11" t="str">
        <f t="shared" si="2"/>
        <v/>
      </c>
      <c r="H51" s="3">
        <f t="shared" si="37"/>
        <v>131.429</v>
      </c>
      <c r="I51" s="3">
        <f t="shared" si="3"/>
        <v>131.429</v>
      </c>
      <c r="J51" s="3">
        <f t="shared" si="38"/>
        <v>378.35047924239524</v>
      </c>
      <c r="K51" s="3">
        <f t="shared" si="4"/>
        <v>378.35047924239524</v>
      </c>
      <c r="L51" s="2">
        <f t="shared" si="5"/>
        <v>378.35047924239524</v>
      </c>
      <c r="M51" s="8">
        <f t="shared" si="39"/>
        <v>131.429</v>
      </c>
      <c r="N51" s="8">
        <f t="shared" si="6"/>
        <v>131.429</v>
      </c>
      <c r="O51" s="8">
        <f t="shared" si="40"/>
        <v>376.76144903783114</v>
      </c>
      <c r="P51" s="8">
        <f t="shared" si="7"/>
        <v>376.76144903783114</v>
      </c>
      <c r="Q51" s="2">
        <f t="shared" si="8"/>
        <v>376.76144903783114</v>
      </c>
      <c r="R51" s="3">
        <f t="shared" si="9"/>
        <v>0</v>
      </c>
      <c r="S51" s="3" t="str">
        <f t="shared" si="10"/>
        <v/>
      </c>
      <c r="T51" s="3" t="str">
        <f t="shared" si="41"/>
        <v/>
      </c>
      <c r="U51" s="8" t="str">
        <f t="shared" si="11"/>
        <v/>
      </c>
      <c r="V51" s="2" t="str">
        <f t="shared" si="12"/>
        <v/>
      </c>
      <c r="W51" s="2" t="str">
        <f t="shared" si="13"/>
        <v/>
      </c>
      <c r="X51" s="2">
        <f t="shared" si="122"/>
        <v>378.35047924239524</v>
      </c>
      <c r="Y51" s="2">
        <f t="shared" si="14"/>
        <v>1.5890302045640965</v>
      </c>
      <c r="Z51" s="46">
        <f t="shared" si="42"/>
        <v>330</v>
      </c>
      <c r="AA51" s="46">
        <f t="shared" si="43"/>
        <v>0</v>
      </c>
      <c r="AB51" s="47"/>
      <c r="AC51" s="46">
        <f t="shared" si="44"/>
        <v>2</v>
      </c>
      <c r="AD51" s="47">
        <f t="shared" si="127"/>
        <v>1.1000000000000001</v>
      </c>
      <c r="AE51" s="48" t="str">
        <f t="shared" si="45"/>
        <v/>
      </c>
      <c r="AF51" s="49">
        <f t="shared" si="129"/>
        <v>0</v>
      </c>
      <c r="AG51" s="49">
        <f t="shared" si="129"/>
        <v>0</v>
      </c>
      <c r="AH51" s="49">
        <f t="shared" si="129"/>
        <v>0</v>
      </c>
      <c r="AI51" s="47">
        <f t="shared" si="129"/>
        <v>0.1</v>
      </c>
      <c r="AJ51" s="47">
        <f t="shared" si="129"/>
        <v>0.3</v>
      </c>
      <c r="AK51" s="46">
        <f t="shared" si="129"/>
        <v>2</v>
      </c>
      <c r="AL51" s="47"/>
      <c r="AM51" s="53">
        <f t="shared" si="47"/>
        <v>0.63</v>
      </c>
      <c r="AN51" s="50" t="str">
        <f t="shared" si="48"/>
        <v>113,95 - 131,429</v>
      </c>
      <c r="AO51" s="53" t="s">
        <v>85</v>
      </c>
      <c r="AP51" s="52">
        <f t="shared" si="49"/>
        <v>17.478999999999999</v>
      </c>
      <c r="AQ51" s="52">
        <f t="shared" si="50"/>
        <v>17.478999999999999</v>
      </c>
      <c r="AR51" s="47">
        <f t="shared" si="51"/>
        <v>0.37</v>
      </c>
      <c r="AS51" s="53">
        <f t="shared" si="52"/>
        <v>1.6397912967982506</v>
      </c>
      <c r="AT51" s="52">
        <f t="shared" si="53"/>
        <v>1.7397912967982507</v>
      </c>
      <c r="AU51" s="9">
        <f t="shared" si="54"/>
        <v>30.409812076736625</v>
      </c>
      <c r="AV51" s="9">
        <f t="shared" si="55"/>
        <v>0.73</v>
      </c>
      <c r="AW51" s="12" t="str">
        <f t="shared" si="56"/>
        <v/>
      </c>
      <c r="AX51" s="9">
        <f t="shared" si="57"/>
        <v>1.3697912967982506</v>
      </c>
      <c r="AY51" s="12" t="str">
        <f t="shared" si="58"/>
        <v/>
      </c>
      <c r="AZ51" s="10">
        <f t="shared" si="59"/>
        <v>8.5529859993982119E-2</v>
      </c>
      <c r="BA51" s="10">
        <f t="shared" si="60"/>
        <v>1.1000000000000001</v>
      </c>
      <c r="BB51" s="10">
        <f t="shared" si="61"/>
        <v>0.11000000000000001</v>
      </c>
      <c r="BC51" s="10">
        <f t="shared" si="62"/>
        <v>0.69300000000000006</v>
      </c>
      <c r="BD51" s="10">
        <f t="shared" si="63"/>
        <v>0.60747014000601796</v>
      </c>
      <c r="BE51" s="12" t="str">
        <f t="shared" si="64"/>
        <v/>
      </c>
      <c r="BF51" s="9">
        <f t="shared" si="65"/>
        <v>1.1000000000000001</v>
      </c>
      <c r="BG51" s="9">
        <f t="shared" si="66"/>
        <v>1.1000000000000001</v>
      </c>
      <c r="BH51" s="7">
        <f t="shared" si="67"/>
        <v>0.40700000000000003</v>
      </c>
      <c r="BI51" s="7">
        <f t="shared" si="68"/>
        <v>1.5067704264780759</v>
      </c>
      <c r="BJ51" s="12" t="str">
        <f t="shared" si="69"/>
        <v/>
      </c>
      <c r="BK51" s="80">
        <f t="shared" si="70"/>
        <v>0</v>
      </c>
      <c r="BL51" s="7">
        <f t="shared" si="71"/>
        <v>0</v>
      </c>
      <c r="BM51" s="7">
        <f t="shared" si="123"/>
        <v>0.70377042647807586</v>
      </c>
      <c r="BN51" s="12" t="str">
        <f t="shared" si="72"/>
        <v/>
      </c>
      <c r="BO51" s="9">
        <f t="shared" si="73"/>
        <v>1.5067704264780759</v>
      </c>
      <c r="BP51" s="2">
        <f t="shared" si="74"/>
        <v>1.7397912967982507</v>
      </c>
      <c r="BQ51" s="2">
        <f t="shared" si="75"/>
        <v>1.7397912967982507</v>
      </c>
      <c r="BR51" s="20">
        <f t="shared" si="130"/>
        <v>2</v>
      </c>
      <c r="BS51" s="20">
        <f t="shared" si="130"/>
        <v>2</v>
      </c>
      <c r="BT51" s="20">
        <f t="shared" si="130"/>
        <v>2</v>
      </c>
      <c r="BU51" s="86">
        <f t="shared" si="77"/>
        <v>1</v>
      </c>
      <c r="BV51" s="86">
        <f t="shared" si="78"/>
        <v>1</v>
      </c>
      <c r="BW51" s="20">
        <f t="shared" si="130"/>
        <v>3</v>
      </c>
      <c r="BX51" s="86">
        <f t="shared" si="130"/>
        <v>0.1</v>
      </c>
      <c r="BY51" s="86">
        <f t="shared" si="130"/>
        <v>0.12</v>
      </c>
      <c r="BZ51" s="86">
        <f t="shared" si="130"/>
        <v>0.15</v>
      </c>
      <c r="CA51" s="86">
        <f t="shared" si="130"/>
        <v>0.17</v>
      </c>
      <c r="CB51" s="86">
        <f t="shared" si="130"/>
        <v>0.19</v>
      </c>
      <c r="CC51" s="86">
        <f t="shared" si="130"/>
        <v>0.22</v>
      </c>
      <c r="CD51" s="86">
        <f t="shared" si="130"/>
        <v>0.05</v>
      </c>
      <c r="CE51" s="20" t="str">
        <f t="shared" si="124"/>
        <v>OK (100 %)</v>
      </c>
      <c r="CF51" s="14">
        <f t="shared" si="80"/>
        <v>16.259</v>
      </c>
      <c r="CG51" s="14">
        <f t="shared" si="81"/>
        <v>16.858999999999998</v>
      </c>
      <c r="CH51" s="8">
        <f t="shared" si="82"/>
        <v>5.1144922339574759</v>
      </c>
      <c r="CI51" s="9">
        <f t="shared" si="83"/>
        <v>17.478999999999999</v>
      </c>
      <c r="CJ51" s="9">
        <f t="shared" si="84"/>
        <v>0</v>
      </c>
      <c r="CK51" s="9">
        <f t="shared" si="85"/>
        <v>17.478999999999999</v>
      </c>
      <c r="CL51" s="9">
        <f t="shared" si="86"/>
        <v>0</v>
      </c>
      <c r="CM51" s="9">
        <f t="shared" si="87"/>
        <v>1.4419479096385444</v>
      </c>
      <c r="CN51" s="9">
        <f t="shared" si="88"/>
        <v>0</v>
      </c>
      <c r="CO51" s="9">
        <f t="shared" si="89"/>
        <v>0</v>
      </c>
      <c r="CP51" s="9">
        <f t="shared" si="89"/>
        <v>0</v>
      </c>
      <c r="CQ51" s="9">
        <f t="shared" si="89"/>
        <v>0</v>
      </c>
      <c r="CR51" s="9">
        <f t="shared" si="89"/>
        <v>0</v>
      </c>
      <c r="CS51" s="9">
        <f t="shared" si="89"/>
        <v>0</v>
      </c>
      <c r="CT51" s="9">
        <f t="shared" si="89"/>
        <v>0</v>
      </c>
      <c r="CU51" s="9">
        <f t="shared" si="89"/>
        <v>0</v>
      </c>
      <c r="CV51" s="9">
        <f t="shared" si="90"/>
        <v>32.946918589999839</v>
      </c>
      <c r="CW51" s="9">
        <f t="shared" si="91"/>
        <v>3.2946918589999843</v>
      </c>
      <c r="CX51" s="9">
        <f t="shared" si="91"/>
        <v>3.9536302307999804</v>
      </c>
      <c r="CY51" s="9">
        <f t="shared" si="91"/>
        <v>4.9420377884999755</v>
      </c>
      <c r="CZ51" s="9">
        <f t="shared" si="91"/>
        <v>5.6009761602999735</v>
      </c>
      <c r="DA51" s="9">
        <f t="shared" si="91"/>
        <v>6.2599145320999696</v>
      </c>
      <c r="DB51" s="9">
        <f t="shared" si="91"/>
        <v>7.2483220897999647</v>
      </c>
      <c r="DC51" s="9">
        <f t="shared" si="91"/>
        <v>1.6473459294999921</v>
      </c>
      <c r="DD51" s="2">
        <f t="shared" si="92"/>
        <v>1.85449</v>
      </c>
      <c r="DE51" s="2">
        <f t="shared" si="93"/>
        <v>0.59536</v>
      </c>
      <c r="DF51" s="2">
        <f t="shared" si="94"/>
        <v>10.241339090361455</v>
      </c>
      <c r="DG51" s="2">
        <f t="shared" si="95"/>
        <v>0</v>
      </c>
      <c r="DH51" s="2">
        <f t="shared" si="96"/>
        <v>0</v>
      </c>
      <c r="DI51" s="2">
        <f t="shared" si="97"/>
        <v>0</v>
      </c>
      <c r="DJ51" s="2">
        <f t="shared" si="98"/>
        <v>0</v>
      </c>
      <c r="DK51" s="2">
        <f t="shared" si="99"/>
        <v>11.86486561999388</v>
      </c>
      <c r="DL51" s="16">
        <f t="shared" si="100"/>
        <v>0</v>
      </c>
      <c r="DM51" s="16">
        <f t="shared" si="101"/>
        <v>4.2570349859123127</v>
      </c>
      <c r="DN51" s="16">
        <f t="shared" si="102"/>
        <v>32.089461341954681</v>
      </c>
      <c r="DO51" s="72">
        <f t="shared" si="103"/>
        <v>0.85745724804515788</v>
      </c>
      <c r="DP51" s="16">
        <f t="shared" si="104"/>
        <v>0</v>
      </c>
      <c r="DQ51" s="16">
        <f t="shared" si="105"/>
        <v>16.121900605906191</v>
      </c>
      <c r="DR51" s="2">
        <f t="shared" si="106"/>
        <v>60.819624153473249</v>
      </c>
      <c r="DS51" s="2">
        <f t="shared" si="107"/>
        <v>23.838500000000003</v>
      </c>
      <c r="DT51" s="2">
        <f t="shared" si="108"/>
        <v>8.8202450000000017</v>
      </c>
      <c r="DU51" s="2">
        <f t="shared" si="109"/>
        <v>1.8344237360484896</v>
      </c>
      <c r="DV51" s="15" t="s">
        <v>270</v>
      </c>
      <c r="DW51" s="18">
        <v>1.24</v>
      </c>
      <c r="DX51" s="17"/>
      <c r="DY51" s="47">
        <f t="shared" si="128"/>
        <v>0.6</v>
      </c>
      <c r="DZ51" s="47">
        <f t="shared" si="128"/>
        <v>0.6</v>
      </c>
      <c r="EA51" s="47">
        <f t="shared" si="128"/>
        <v>0.6</v>
      </c>
      <c r="EB51" s="47">
        <f t="shared" si="128"/>
        <v>0.6</v>
      </c>
      <c r="EC51" s="49">
        <f t="shared" si="128"/>
        <v>0</v>
      </c>
      <c r="ED51" s="49">
        <f t="shared" si="128"/>
        <v>0</v>
      </c>
      <c r="EE51" s="47">
        <f t="shared" si="128"/>
        <v>0.2</v>
      </c>
      <c r="EF51" s="47">
        <f t="shared" si="128"/>
        <v>0.1</v>
      </c>
      <c r="EG51" s="47">
        <f t="shared" si="128"/>
        <v>0</v>
      </c>
      <c r="EH51" s="6">
        <f t="shared" si="16"/>
        <v>1.22</v>
      </c>
      <c r="EI51" s="6">
        <f t="shared" si="17"/>
        <v>1.22</v>
      </c>
      <c r="EJ51" s="2">
        <f t="shared" si="18"/>
        <v>2.44</v>
      </c>
      <c r="EK51" s="2">
        <f t="shared" si="19"/>
        <v>2.44</v>
      </c>
      <c r="EL51" s="2">
        <f t="shared" si="126"/>
        <v>1.6890302045640966</v>
      </c>
      <c r="EM51" s="2">
        <f t="shared" si="21"/>
        <v>1.4190302045640966</v>
      </c>
      <c r="EN51" s="2">
        <f t="shared" si="22"/>
        <v>3.4624336991363958</v>
      </c>
      <c r="EO51" s="2">
        <f t="shared" si="23"/>
        <v>8.4483382258928046</v>
      </c>
      <c r="EP51" s="2">
        <f t="shared" si="110"/>
        <v>8.4483382258928046</v>
      </c>
      <c r="EQ51" s="2"/>
      <c r="ER51" s="2"/>
      <c r="ES51" s="2"/>
      <c r="ET51" s="2"/>
      <c r="EU51" s="2"/>
      <c r="EV51" s="2"/>
      <c r="EW51" s="2">
        <f t="shared" si="24"/>
        <v>5.9535999999999998</v>
      </c>
      <c r="EX51" s="2">
        <f t="shared" si="25"/>
        <v>0.59536</v>
      </c>
      <c r="EY51" s="2">
        <f t="shared" si="111"/>
        <v>0.59536</v>
      </c>
      <c r="EZ51" s="2">
        <f t="shared" si="26"/>
        <v>1.2076282160399165</v>
      </c>
      <c r="FA51" s="2">
        <f t="shared" si="27"/>
        <v>1.4190302045640966</v>
      </c>
      <c r="FB51" s="59"/>
      <c r="FC51" s="2">
        <f t="shared" si="28"/>
        <v>1.8344237360484896</v>
      </c>
      <c r="FD51" s="2">
        <f t="shared" si="112"/>
        <v>1.8344237360484896</v>
      </c>
      <c r="FE51" s="3">
        <f t="shared" si="125"/>
        <v>8.4483382258928046</v>
      </c>
      <c r="FF51" s="3">
        <f t="shared" si="113"/>
        <v>1.8344237360484896</v>
      </c>
      <c r="FG51" s="3">
        <f t="shared" si="114"/>
        <v>0.59536</v>
      </c>
      <c r="FH51" s="3">
        <f t="shared" si="29"/>
        <v>1.2</v>
      </c>
      <c r="FI51" s="67">
        <f t="shared" si="30"/>
        <v>1.5067704264780759</v>
      </c>
      <c r="FJ51" s="3">
        <f t="shared" si="31"/>
        <v>1.3190302045640965</v>
      </c>
      <c r="FK51" s="3">
        <f t="shared" si="32"/>
        <v>1.4509332250205063</v>
      </c>
      <c r="FL51" s="3">
        <f t="shared" si="115"/>
        <v>1.7411198700246076</v>
      </c>
      <c r="FM51" s="3">
        <f t="shared" si="116"/>
        <v>4.2774346198197071</v>
      </c>
      <c r="FN51" s="3">
        <f t="shared" si="117"/>
        <v>4.2774346198197071</v>
      </c>
      <c r="FO51" s="2">
        <f t="shared" si="33"/>
        <v>2.44</v>
      </c>
      <c r="FP51" s="2">
        <f t="shared" si="34"/>
        <v>5.9535999999999998</v>
      </c>
      <c r="FQ51" s="2">
        <f t="shared" si="118"/>
        <v>5.9535999999999998</v>
      </c>
      <c r="FR51" s="6">
        <f>IF(A51=1,1,IF(DW51="","",COUNTA($DW$31:DW51)+1))</f>
        <v>8</v>
      </c>
      <c r="FS51" s="6">
        <f t="shared" si="35"/>
        <v>2</v>
      </c>
      <c r="FT51" s="43">
        <f t="shared" si="119"/>
        <v>1</v>
      </c>
      <c r="FU51" s="23">
        <f t="shared" si="120"/>
        <v>1</v>
      </c>
      <c r="FV51" s="21">
        <f t="shared" si="121"/>
        <v>2</v>
      </c>
    </row>
    <row r="52" spans="1:178">
      <c r="A52" s="4">
        <f t="shared" si="36"/>
        <v>22</v>
      </c>
      <c r="B52" s="33">
        <v>138.26499999999999</v>
      </c>
      <c r="C52" s="33">
        <v>378.40933135641859</v>
      </c>
      <c r="D52" s="33">
        <v>376.86000626387613</v>
      </c>
      <c r="E52" s="33"/>
      <c r="F52" s="33"/>
      <c r="G52" s="11" t="str">
        <f t="shared" si="2"/>
        <v/>
      </c>
      <c r="H52" s="3">
        <f t="shared" si="37"/>
        <v>138.26499999999999</v>
      </c>
      <c r="I52" s="3">
        <f t="shared" si="3"/>
        <v>138.26499999999999</v>
      </c>
      <c r="J52" s="3">
        <f t="shared" si="38"/>
        <v>378.40933135641859</v>
      </c>
      <c r="K52" s="3">
        <f t="shared" si="4"/>
        <v>378.40933135641859</v>
      </c>
      <c r="L52" s="2">
        <f t="shared" si="5"/>
        <v>378.40933135641859</v>
      </c>
      <c r="M52" s="8">
        <f t="shared" si="39"/>
        <v>138.26499999999999</v>
      </c>
      <c r="N52" s="8">
        <f t="shared" si="6"/>
        <v>138.26499999999999</v>
      </c>
      <c r="O52" s="8">
        <f t="shared" si="40"/>
        <v>376.86000626387613</v>
      </c>
      <c r="P52" s="8">
        <f t="shared" si="7"/>
        <v>376.86000626387613</v>
      </c>
      <c r="Q52" s="2">
        <f t="shared" si="8"/>
        <v>376.86000626387613</v>
      </c>
      <c r="R52" s="3">
        <f t="shared" si="9"/>
        <v>0</v>
      </c>
      <c r="S52" s="3" t="str">
        <f t="shared" si="10"/>
        <v/>
      </c>
      <c r="T52" s="3" t="str">
        <f t="shared" si="41"/>
        <v/>
      </c>
      <c r="U52" s="8" t="str">
        <f t="shared" si="11"/>
        <v/>
      </c>
      <c r="V52" s="2" t="str">
        <f t="shared" si="12"/>
        <v/>
      </c>
      <c r="W52" s="2" t="str">
        <f t="shared" si="13"/>
        <v/>
      </c>
      <c r="X52" s="2">
        <f t="shared" si="122"/>
        <v>378.40933135641859</v>
      </c>
      <c r="Y52" s="2">
        <f t="shared" si="14"/>
        <v>1.5493250925424604</v>
      </c>
      <c r="Z52" s="46">
        <f t="shared" si="42"/>
        <v>330</v>
      </c>
      <c r="AA52" s="46">
        <f t="shared" si="43"/>
        <v>0</v>
      </c>
      <c r="AB52" s="47"/>
      <c r="AC52" s="46">
        <f t="shared" si="44"/>
        <v>2</v>
      </c>
      <c r="AD52" s="47">
        <f t="shared" si="127"/>
        <v>1.1000000000000001</v>
      </c>
      <c r="AE52" s="48" t="str">
        <f t="shared" si="45"/>
        <v/>
      </c>
      <c r="AF52" s="49">
        <f t="shared" si="129"/>
        <v>0</v>
      </c>
      <c r="AG52" s="49">
        <f t="shared" si="129"/>
        <v>0</v>
      </c>
      <c r="AH52" s="49">
        <f t="shared" si="129"/>
        <v>0</v>
      </c>
      <c r="AI52" s="47">
        <f t="shared" si="129"/>
        <v>0.1</v>
      </c>
      <c r="AJ52" s="47">
        <f t="shared" si="129"/>
        <v>0.3</v>
      </c>
      <c r="AK52" s="46">
        <f t="shared" si="129"/>
        <v>2</v>
      </c>
      <c r="AL52" s="47"/>
      <c r="AM52" s="53">
        <f t="shared" si="47"/>
        <v>0.63</v>
      </c>
      <c r="AN52" s="50" t="str">
        <f t="shared" si="48"/>
        <v>131,429 - 138,265</v>
      </c>
      <c r="AO52" s="53" t="s">
        <v>85</v>
      </c>
      <c r="AP52" s="52">
        <f t="shared" si="49"/>
        <v>6.8359999999999843</v>
      </c>
      <c r="AQ52" s="52">
        <f t="shared" si="50"/>
        <v>6.8359999999999843</v>
      </c>
      <c r="AR52" s="47">
        <f t="shared" si="51"/>
        <v>0.37</v>
      </c>
      <c r="AS52" s="53">
        <f t="shared" si="52"/>
        <v>1.5691776485532785</v>
      </c>
      <c r="AT52" s="52">
        <f t="shared" si="53"/>
        <v>1.6691776485532785</v>
      </c>
      <c r="AU52" s="9">
        <f t="shared" si="54"/>
        <v>11.410498405510186</v>
      </c>
      <c r="AV52" s="9">
        <f t="shared" si="55"/>
        <v>0.73</v>
      </c>
      <c r="AW52" s="12" t="str">
        <f t="shared" si="56"/>
        <v/>
      </c>
      <c r="AX52" s="9">
        <f t="shared" si="57"/>
        <v>1.2991776485532784</v>
      </c>
      <c r="AY52" s="12" t="str">
        <f t="shared" si="58"/>
        <v/>
      </c>
      <c r="AZ52" s="10">
        <f t="shared" si="59"/>
        <v>8.5529859993982119E-2</v>
      </c>
      <c r="BA52" s="10">
        <f t="shared" si="60"/>
        <v>1.1000000000000001</v>
      </c>
      <c r="BB52" s="10">
        <f t="shared" si="61"/>
        <v>0.11000000000000001</v>
      </c>
      <c r="BC52" s="10">
        <f t="shared" si="62"/>
        <v>0.69300000000000006</v>
      </c>
      <c r="BD52" s="10">
        <f t="shared" si="63"/>
        <v>0.60747014000601796</v>
      </c>
      <c r="BE52" s="12" t="str">
        <f t="shared" si="64"/>
        <v/>
      </c>
      <c r="BF52" s="9">
        <f t="shared" si="65"/>
        <v>1.1000000000000001</v>
      </c>
      <c r="BG52" s="9">
        <f t="shared" si="66"/>
        <v>1.1000000000000001</v>
      </c>
      <c r="BH52" s="7">
        <f t="shared" si="67"/>
        <v>0.40700000000000003</v>
      </c>
      <c r="BI52" s="7">
        <f t="shared" si="68"/>
        <v>1.4290954134086065</v>
      </c>
      <c r="BJ52" s="12" t="str">
        <f t="shared" si="69"/>
        <v/>
      </c>
      <c r="BK52" s="80">
        <f t="shared" si="70"/>
        <v>0</v>
      </c>
      <c r="BL52" s="7">
        <f t="shared" si="71"/>
        <v>0</v>
      </c>
      <c r="BM52" s="7">
        <f t="shared" si="123"/>
        <v>0.62609541340860642</v>
      </c>
      <c r="BN52" s="12" t="str">
        <f t="shared" si="72"/>
        <v/>
      </c>
      <c r="BO52" s="9">
        <f t="shared" si="73"/>
        <v>1.4290954134086065</v>
      </c>
      <c r="BP52" s="2">
        <f t="shared" si="74"/>
        <v>1.6691776485532785</v>
      </c>
      <c r="BQ52" s="2">
        <f t="shared" si="75"/>
        <v>1.6691776485532785</v>
      </c>
      <c r="BR52" s="20">
        <f t="shared" si="130"/>
        <v>2</v>
      </c>
      <c r="BS52" s="20">
        <f t="shared" si="130"/>
        <v>2</v>
      </c>
      <c r="BT52" s="20">
        <f t="shared" si="130"/>
        <v>2</v>
      </c>
      <c r="BU52" s="86">
        <f t="shared" si="77"/>
        <v>1</v>
      </c>
      <c r="BV52" s="86">
        <f t="shared" si="78"/>
        <v>1</v>
      </c>
      <c r="BW52" s="20">
        <f t="shared" si="130"/>
        <v>3</v>
      </c>
      <c r="BX52" s="86">
        <f t="shared" si="130"/>
        <v>0.1</v>
      </c>
      <c r="BY52" s="86">
        <f t="shared" si="130"/>
        <v>0.12</v>
      </c>
      <c r="BZ52" s="86">
        <f t="shared" si="130"/>
        <v>0.15</v>
      </c>
      <c r="CA52" s="86">
        <f t="shared" si="130"/>
        <v>0.17</v>
      </c>
      <c r="CB52" s="86">
        <f t="shared" si="130"/>
        <v>0.19</v>
      </c>
      <c r="CC52" s="86">
        <f t="shared" si="130"/>
        <v>0.22</v>
      </c>
      <c r="CD52" s="86">
        <f t="shared" si="130"/>
        <v>0.05</v>
      </c>
      <c r="CE52" s="20" t="str">
        <f t="shared" si="124"/>
        <v>OK (100 %)</v>
      </c>
      <c r="CF52" s="14">
        <f t="shared" si="80"/>
        <v>5.6159999999999846</v>
      </c>
      <c r="CG52" s="14">
        <f t="shared" si="81"/>
        <v>6.2159999999999842</v>
      </c>
      <c r="CH52" s="8">
        <f t="shared" si="82"/>
        <v>-0.85745724804516321</v>
      </c>
      <c r="CI52" s="9">
        <f t="shared" si="83"/>
        <v>6.8359999999999843</v>
      </c>
      <c r="CJ52" s="9">
        <f t="shared" si="84"/>
        <v>0</v>
      </c>
      <c r="CK52" s="9">
        <f t="shared" si="85"/>
        <v>6.8359999999999843</v>
      </c>
      <c r="CL52" s="9">
        <f t="shared" si="86"/>
        <v>0</v>
      </c>
      <c r="CM52" s="9">
        <f t="shared" si="87"/>
        <v>0.53165360972259146</v>
      </c>
      <c r="CN52" s="9">
        <f t="shared" si="88"/>
        <v>0</v>
      </c>
      <c r="CO52" s="9">
        <f t="shared" si="89"/>
        <v>0</v>
      </c>
      <c r="CP52" s="9">
        <f t="shared" si="89"/>
        <v>0</v>
      </c>
      <c r="CQ52" s="9">
        <f t="shared" si="89"/>
        <v>0</v>
      </c>
      <c r="CR52" s="9">
        <f t="shared" si="89"/>
        <v>0</v>
      </c>
      <c r="CS52" s="9">
        <f t="shared" si="89"/>
        <v>0</v>
      </c>
      <c r="CT52" s="9">
        <f t="shared" si="89"/>
        <v>0</v>
      </c>
      <c r="CU52" s="9">
        <f t="shared" si="89"/>
        <v>0</v>
      </c>
      <c r="CV52" s="9">
        <f t="shared" si="90"/>
        <v>8.0257998417027121</v>
      </c>
      <c r="CW52" s="9">
        <f t="shared" si="91"/>
        <v>0.80257998417027121</v>
      </c>
      <c r="CX52" s="9">
        <f t="shared" si="91"/>
        <v>0.96309598100432536</v>
      </c>
      <c r="CY52" s="9">
        <f t="shared" si="91"/>
        <v>1.2038699762554068</v>
      </c>
      <c r="CZ52" s="9">
        <f t="shared" si="91"/>
        <v>1.3643859730894612</v>
      </c>
      <c r="DA52" s="9">
        <f t="shared" si="91"/>
        <v>1.5249019699235153</v>
      </c>
      <c r="DB52" s="9">
        <f t="shared" si="91"/>
        <v>1.7656759651745966</v>
      </c>
      <c r="DC52" s="9">
        <f t="shared" si="91"/>
        <v>0.40128999208513561</v>
      </c>
      <c r="DD52" s="2">
        <f t="shared" si="92"/>
        <v>0.68375999999999837</v>
      </c>
      <c r="DE52" s="2">
        <f t="shared" si="93"/>
        <v>0</v>
      </c>
      <c r="DF52" s="2">
        <f t="shared" si="94"/>
        <v>3.7760343902773981</v>
      </c>
      <c r="DG52" s="2">
        <f t="shared" si="95"/>
        <v>0</v>
      </c>
      <c r="DH52" s="2">
        <f t="shared" si="96"/>
        <v>0</v>
      </c>
      <c r="DI52" s="2">
        <f t="shared" si="97"/>
        <v>0</v>
      </c>
      <c r="DJ52" s="2">
        <f t="shared" si="98"/>
        <v>0</v>
      </c>
      <c r="DK52" s="2">
        <f t="shared" si="99"/>
        <v>3.8918090897478876</v>
      </c>
      <c r="DL52" s="16">
        <f t="shared" si="100"/>
        <v>0</v>
      </c>
      <c r="DM52" s="16">
        <f t="shared" si="101"/>
        <v>0</v>
      </c>
      <c r="DN52" s="16">
        <f t="shared" si="102"/>
        <v>8.8832570897478753</v>
      </c>
      <c r="DO52" s="72">
        <f t="shared" si="103"/>
        <v>-0.85745724804516321</v>
      </c>
      <c r="DP52" s="16">
        <f t="shared" si="104"/>
        <v>0</v>
      </c>
      <c r="DQ52" s="16">
        <f t="shared" si="105"/>
        <v>3.8918090897478876</v>
      </c>
      <c r="DR52" s="2">
        <f t="shared" si="106"/>
        <v>22.820996811020372</v>
      </c>
      <c r="DS52" s="2">
        <f t="shared" si="107"/>
        <v>6.1775999999999831</v>
      </c>
      <c r="DT52" s="2">
        <f t="shared" si="108"/>
        <v>2.2857119999999935</v>
      </c>
      <c r="DU52" s="2">
        <f t="shared" si="109"/>
        <v>0</v>
      </c>
      <c r="DV52" s="15" t="s">
        <v>249</v>
      </c>
      <c r="DW52" s="18"/>
      <c r="DX52" s="17"/>
      <c r="DY52" s="47" t="str">
        <f t="shared" si="128"/>
        <v/>
      </c>
      <c r="DZ52" s="47" t="str">
        <f t="shared" si="128"/>
        <v/>
      </c>
      <c r="EA52" s="47" t="str">
        <f t="shared" si="128"/>
        <v/>
      </c>
      <c r="EB52" s="47" t="str">
        <f t="shared" si="128"/>
        <v/>
      </c>
      <c r="EC52" s="49" t="str">
        <f t="shared" si="128"/>
        <v/>
      </c>
      <c r="ED52" s="49" t="str">
        <f t="shared" si="128"/>
        <v/>
      </c>
      <c r="EE52" s="47" t="str">
        <f t="shared" si="128"/>
        <v/>
      </c>
      <c r="EF52" s="47" t="str">
        <f t="shared" si="128"/>
        <v/>
      </c>
      <c r="EG52" s="47" t="str">
        <f t="shared" si="128"/>
        <v/>
      </c>
      <c r="EH52" s="6">
        <f t="shared" si="16"/>
        <v>0</v>
      </c>
      <c r="EI52" s="6">
        <f t="shared" si="17"/>
        <v>0</v>
      </c>
      <c r="EJ52" s="2" t="str">
        <f t="shared" si="18"/>
        <v/>
      </c>
      <c r="EK52" s="2" t="str">
        <f t="shared" si="19"/>
        <v/>
      </c>
      <c r="EL52" s="2" t="str">
        <f t="shared" si="126"/>
        <v/>
      </c>
      <c r="EM52" s="2" t="str">
        <f t="shared" si="21"/>
        <v/>
      </c>
      <c r="EN52" s="2" t="str">
        <f t="shared" si="22"/>
        <v/>
      </c>
      <c r="EO52" s="2">
        <f t="shared" si="23"/>
        <v>0</v>
      </c>
      <c r="EP52" s="2">
        <f t="shared" si="110"/>
        <v>0</v>
      </c>
      <c r="EQ52" s="2"/>
      <c r="ER52" s="2"/>
      <c r="ES52" s="2"/>
      <c r="ET52" s="2"/>
      <c r="EU52" s="2"/>
      <c r="EV52" s="2"/>
      <c r="EW52" s="2">
        <f t="shared" si="24"/>
        <v>0</v>
      </c>
      <c r="EX52" s="2">
        <f t="shared" si="25"/>
        <v>0</v>
      </c>
      <c r="EY52" s="2">
        <f t="shared" si="111"/>
        <v>0</v>
      </c>
      <c r="EZ52" s="2">
        <f t="shared" si="26"/>
        <v>0</v>
      </c>
      <c r="FA52" s="2">
        <f t="shared" si="27"/>
        <v>0</v>
      </c>
      <c r="FB52" s="59"/>
      <c r="FC52" s="2">
        <f t="shared" si="28"/>
        <v>0</v>
      </c>
      <c r="FD52" s="2">
        <f t="shared" si="112"/>
        <v>0</v>
      </c>
      <c r="FE52" s="3">
        <f t="shared" si="125"/>
        <v>0</v>
      </c>
      <c r="FF52" s="3">
        <f t="shared" si="113"/>
        <v>0</v>
      </c>
      <c r="FG52" s="3">
        <f t="shared" si="114"/>
        <v>0</v>
      </c>
      <c r="FH52" s="3">
        <f t="shared" si="29"/>
        <v>0</v>
      </c>
      <c r="FI52" s="67">
        <f t="shared" si="30"/>
        <v>0</v>
      </c>
      <c r="FJ52" s="3">
        <f t="shared" si="31"/>
        <v>0</v>
      </c>
      <c r="FK52" s="3">
        <f t="shared" si="32"/>
        <v>0</v>
      </c>
      <c r="FL52" s="3">
        <f t="shared" si="115"/>
        <v>0</v>
      </c>
      <c r="FM52" s="3">
        <f t="shared" si="116"/>
        <v>0</v>
      </c>
      <c r="FN52" s="3">
        <f t="shared" si="117"/>
        <v>0</v>
      </c>
      <c r="FO52" s="2">
        <f t="shared" si="33"/>
        <v>0</v>
      </c>
      <c r="FP52" s="2">
        <f t="shared" si="34"/>
        <v>0</v>
      </c>
      <c r="FQ52" s="2">
        <f t="shared" si="118"/>
        <v>0</v>
      </c>
      <c r="FR52" s="6" t="str">
        <f>IF(A52=1,1,IF(DW52="","",COUNTA($DW$31:DW52)+1))</f>
        <v/>
      </c>
      <c r="FS52" s="6" t="str">
        <f t="shared" si="35"/>
        <v/>
      </c>
      <c r="FT52" s="43">
        <f t="shared" si="119"/>
        <v>1</v>
      </c>
      <c r="FU52" s="23">
        <f t="shared" si="120"/>
        <v>1</v>
      </c>
      <c r="FV52" s="21">
        <f t="shared" si="121"/>
        <v>2</v>
      </c>
    </row>
    <row r="53" spans="1:178">
      <c r="A53" s="4">
        <f t="shared" si="36"/>
        <v>23</v>
      </c>
      <c r="B53" s="33">
        <v>145.31200000000001</v>
      </c>
      <c r="C53" s="33">
        <v>378.47</v>
      </c>
      <c r="D53" s="33">
        <v>376.96160555760616</v>
      </c>
      <c r="E53" s="33"/>
      <c r="F53" s="33"/>
      <c r="G53" s="11" t="str">
        <f t="shared" si="2"/>
        <v/>
      </c>
      <c r="H53" s="3">
        <f t="shared" si="37"/>
        <v>145.31200000000001</v>
      </c>
      <c r="I53" s="3">
        <f t="shared" si="3"/>
        <v>145.31200000000001</v>
      </c>
      <c r="J53" s="3">
        <f t="shared" si="38"/>
        <v>378.47</v>
      </c>
      <c r="K53" s="3">
        <f t="shared" si="4"/>
        <v>378.47</v>
      </c>
      <c r="L53" s="2">
        <f t="shared" si="5"/>
        <v>378.47</v>
      </c>
      <c r="M53" s="8">
        <f t="shared" si="39"/>
        <v>145.31200000000001</v>
      </c>
      <c r="N53" s="8">
        <f t="shared" si="6"/>
        <v>145.31200000000001</v>
      </c>
      <c r="O53" s="8">
        <f t="shared" si="40"/>
        <v>376.96160555760616</v>
      </c>
      <c r="P53" s="8">
        <f t="shared" si="7"/>
        <v>376.96160555760616</v>
      </c>
      <c r="Q53" s="2">
        <f t="shared" si="8"/>
        <v>376.96160555760616</v>
      </c>
      <c r="R53" s="3">
        <f t="shared" si="9"/>
        <v>0</v>
      </c>
      <c r="S53" s="3" t="str">
        <f t="shared" si="10"/>
        <v/>
      </c>
      <c r="T53" s="3" t="str">
        <f t="shared" si="41"/>
        <v/>
      </c>
      <c r="U53" s="8" t="str">
        <f t="shared" si="11"/>
        <v/>
      </c>
      <c r="V53" s="2" t="str">
        <f t="shared" si="12"/>
        <v/>
      </c>
      <c r="W53" s="2" t="str">
        <f t="shared" si="13"/>
        <v/>
      </c>
      <c r="X53" s="2">
        <f t="shared" si="122"/>
        <v>378.47</v>
      </c>
      <c r="Y53" s="2">
        <f t="shared" si="14"/>
        <v>1.5083944423938647</v>
      </c>
      <c r="Z53" s="46">
        <f t="shared" si="42"/>
        <v>330</v>
      </c>
      <c r="AA53" s="46">
        <f t="shared" si="43"/>
        <v>0</v>
      </c>
      <c r="AB53" s="47"/>
      <c r="AC53" s="46">
        <f t="shared" si="44"/>
        <v>2</v>
      </c>
      <c r="AD53" s="47">
        <f t="shared" si="127"/>
        <v>1.1000000000000001</v>
      </c>
      <c r="AE53" s="48" t="str">
        <f t="shared" si="45"/>
        <v/>
      </c>
      <c r="AF53" s="49">
        <f t="shared" si="129"/>
        <v>0</v>
      </c>
      <c r="AG53" s="49">
        <f t="shared" si="129"/>
        <v>0</v>
      </c>
      <c r="AH53" s="49">
        <f t="shared" si="129"/>
        <v>0</v>
      </c>
      <c r="AI53" s="47">
        <f t="shared" si="129"/>
        <v>0.1</v>
      </c>
      <c r="AJ53" s="47">
        <f t="shared" si="129"/>
        <v>0.3</v>
      </c>
      <c r="AK53" s="46">
        <f t="shared" si="129"/>
        <v>2</v>
      </c>
      <c r="AL53" s="47"/>
      <c r="AM53" s="53">
        <f t="shared" si="47"/>
        <v>0.63</v>
      </c>
      <c r="AN53" s="50" t="str">
        <f t="shared" si="48"/>
        <v>138,265 - 145,312</v>
      </c>
      <c r="AO53" s="53" t="s">
        <v>85</v>
      </c>
      <c r="AP53" s="52">
        <f t="shared" si="49"/>
        <v>7.0470000000000255</v>
      </c>
      <c r="AQ53" s="52">
        <f t="shared" si="50"/>
        <v>7.0470000000000255</v>
      </c>
      <c r="AR53" s="47">
        <f t="shared" si="51"/>
        <v>0.37</v>
      </c>
      <c r="AS53" s="53">
        <f t="shared" si="52"/>
        <v>1.5288597674681625</v>
      </c>
      <c r="AT53" s="52">
        <f t="shared" si="53"/>
        <v>1.6288597674681626</v>
      </c>
      <c r="AU53" s="9">
        <f t="shared" si="54"/>
        <v>11.478574781348184</v>
      </c>
      <c r="AV53" s="9">
        <f t="shared" si="55"/>
        <v>0.73</v>
      </c>
      <c r="AW53" s="12" t="str">
        <f t="shared" si="56"/>
        <v/>
      </c>
      <c r="AX53" s="9">
        <f t="shared" si="57"/>
        <v>1.2588597674681625</v>
      </c>
      <c r="AY53" s="12" t="str">
        <f t="shared" si="58"/>
        <v/>
      </c>
      <c r="AZ53" s="10">
        <f t="shared" si="59"/>
        <v>8.5529859993982119E-2</v>
      </c>
      <c r="BA53" s="10">
        <f t="shared" si="60"/>
        <v>1.1000000000000001</v>
      </c>
      <c r="BB53" s="10">
        <f t="shared" si="61"/>
        <v>0.11000000000000001</v>
      </c>
      <c r="BC53" s="10">
        <f t="shared" si="62"/>
        <v>0.69300000000000006</v>
      </c>
      <c r="BD53" s="10">
        <f t="shared" si="63"/>
        <v>0.60747014000601796</v>
      </c>
      <c r="BE53" s="12" t="str">
        <f t="shared" si="64"/>
        <v/>
      </c>
      <c r="BF53" s="9">
        <f t="shared" si="65"/>
        <v>1.1000000000000001</v>
      </c>
      <c r="BG53" s="9">
        <f t="shared" si="66"/>
        <v>1.1000000000000001</v>
      </c>
      <c r="BH53" s="7">
        <f t="shared" si="67"/>
        <v>0.40700000000000003</v>
      </c>
      <c r="BI53" s="7">
        <f t="shared" si="68"/>
        <v>1.3847457442149789</v>
      </c>
      <c r="BJ53" s="12" t="str">
        <f t="shared" si="69"/>
        <v/>
      </c>
      <c r="BK53" s="80">
        <f t="shared" si="70"/>
        <v>0</v>
      </c>
      <c r="BL53" s="7">
        <f t="shared" si="71"/>
        <v>0</v>
      </c>
      <c r="BM53" s="7">
        <f t="shared" si="123"/>
        <v>0.58174574421497882</v>
      </c>
      <c r="BN53" s="12" t="str">
        <f t="shared" si="72"/>
        <v/>
      </c>
      <c r="BO53" s="9">
        <f t="shared" si="73"/>
        <v>1.3847457442149789</v>
      </c>
      <c r="BP53" s="2">
        <f t="shared" si="74"/>
        <v>1.6288597674681626</v>
      </c>
      <c r="BQ53" s="2">
        <f t="shared" si="75"/>
        <v>1.6288597674681626</v>
      </c>
      <c r="BR53" s="20">
        <f t="shared" si="130"/>
        <v>2</v>
      </c>
      <c r="BS53" s="20">
        <f t="shared" si="130"/>
        <v>2</v>
      </c>
      <c r="BT53" s="20">
        <f t="shared" si="130"/>
        <v>2</v>
      </c>
      <c r="BU53" s="86">
        <f t="shared" si="77"/>
        <v>1</v>
      </c>
      <c r="BV53" s="86">
        <f t="shared" si="78"/>
        <v>1</v>
      </c>
      <c r="BW53" s="20">
        <f t="shared" si="130"/>
        <v>3</v>
      </c>
      <c r="BX53" s="86">
        <f t="shared" si="130"/>
        <v>0.1</v>
      </c>
      <c r="BY53" s="86">
        <f t="shared" si="130"/>
        <v>0.12</v>
      </c>
      <c r="BZ53" s="86">
        <f t="shared" si="130"/>
        <v>0.15</v>
      </c>
      <c r="CA53" s="86">
        <f t="shared" si="130"/>
        <v>0.17</v>
      </c>
      <c r="CB53" s="86">
        <f t="shared" si="130"/>
        <v>0.19</v>
      </c>
      <c r="CC53" s="86">
        <f t="shared" si="130"/>
        <v>0.22</v>
      </c>
      <c r="CD53" s="86">
        <f t="shared" si="130"/>
        <v>0.05</v>
      </c>
      <c r="CE53" s="20" t="str">
        <f t="shared" si="124"/>
        <v>OK (100 %)</v>
      </c>
      <c r="CF53" s="14">
        <f t="shared" si="80"/>
        <v>7.0470000000000255</v>
      </c>
      <c r="CG53" s="14">
        <f t="shared" si="81"/>
        <v>7.0470000000000255</v>
      </c>
      <c r="CH53" s="8">
        <f t="shared" si="82"/>
        <v>0</v>
      </c>
      <c r="CI53" s="9">
        <f t="shared" si="83"/>
        <v>7.0470000000000255</v>
      </c>
      <c r="CJ53" s="9">
        <f t="shared" si="84"/>
        <v>0</v>
      </c>
      <c r="CK53" s="9">
        <f t="shared" si="85"/>
        <v>7.0470000000000255</v>
      </c>
      <c r="CL53" s="9">
        <f t="shared" si="86"/>
        <v>0</v>
      </c>
      <c r="CM53" s="9">
        <f t="shared" si="87"/>
        <v>0.60272892337759421</v>
      </c>
      <c r="CN53" s="9">
        <f t="shared" si="88"/>
        <v>0</v>
      </c>
      <c r="CO53" s="9">
        <f t="shared" si="89"/>
        <v>0</v>
      </c>
      <c r="CP53" s="9">
        <f t="shared" si="89"/>
        <v>0</v>
      </c>
      <c r="CQ53" s="9">
        <f t="shared" si="89"/>
        <v>0</v>
      </c>
      <c r="CR53" s="9">
        <f t="shared" si="89"/>
        <v>0</v>
      </c>
      <c r="CS53" s="9">
        <f t="shared" si="89"/>
        <v>0</v>
      </c>
      <c r="CT53" s="9">
        <f t="shared" si="89"/>
        <v>0</v>
      </c>
      <c r="CU53" s="9">
        <f t="shared" si="89"/>
        <v>0</v>
      </c>
      <c r="CV53" s="9">
        <f t="shared" si="90"/>
        <v>9.7583032594829913</v>
      </c>
      <c r="CW53" s="9">
        <f t="shared" si="91"/>
        <v>0.97583032594829922</v>
      </c>
      <c r="CX53" s="9">
        <f t="shared" si="91"/>
        <v>1.1709963911379588</v>
      </c>
      <c r="CY53" s="9">
        <f t="shared" si="91"/>
        <v>1.4637454889224486</v>
      </c>
      <c r="CZ53" s="9">
        <f t="shared" si="91"/>
        <v>1.6589115541121087</v>
      </c>
      <c r="DA53" s="9">
        <f t="shared" si="91"/>
        <v>1.8540776193017683</v>
      </c>
      <c r="DB53" s="9">
        <f t="shared" si="91"/>
        <v>2.1468267170862583</v>
      </c>
      <c r="DC53" s="9">
        <f t="shared" si="91"/>
        <v>0.48791516297414961</v>
      </c>
      <c r="DD53" s="2">
        <f t="shared" si="92"/>
        <v>0.77517000000000291</v>
      </c>
      <c r="DE53" s="2">
        <f t="shared" si="93"/>
        <v>0</v>
      </c>
      <c r="DF53" s="2">
        <f t="shared" si="94"/>
        <v>4.2808420766224238</v>
      </c>
      <c r="DG53" s="2">
        <f t="shared" si="95"/>
        <v>0</v>
      </c>
      <c r="DH53" s="2">
        <f t="shared" si="96"/>
        <v>0</v>
      </c>
      <c r="DI53" s="2">
        <f t="shared" si="97"/>
        <v>0</v>
      </c>
      <c r="DJ53" s="2">
        <f t="shared" si="98"/>
        <v>0</v>
      </c>
      <c r="DK53" s="2">
        <f t="shared" si="99"/>
        <v>4.0995622594829708</v>
      </c>
      <c r="DL53" s="16">
        <f t="shared" si="100"/>
        <v>0</v>
      </c>
      <c r="DM53" s="16">
        <f t="shared" si="101"/>
        <v>0</v>
      </c>
      <c r="DN53" s="16">
        <f t="shared" si="102"/>
        <v>9.7583032594829913</v>
      </c>
      <c r="DO53" s="72">
        <f t="shared" si="103"/>
        <v>0</v>
      </c>
      <c r="DP53" s="16">
        <f t="shared" si="104"/>
        <v>0</v>
      </c>
      <c r="DQ53" s="16">
        <f t="shared" si="105"/>
        <v>4.0995622594829708</v>
      </c>
      <c r="DR53" s="2">
        <f t="shared" si="106"/>
        <v>22.957149562696369</v>
      </c>
      <c r="DS53" s="2">
        <f t="shared" si="107"/>
        <v>7.7517000000000289</v>
      </c>
      <c r="DT53" s="2">
        <f t="shared" si="108"/>
        <v>2.8681290000000108</v>
      </c>
      <c r="DU53" s="2">
        <f t="shared" si="109"/>
        <v>0</v>
      </c>
      <c r="DV53" s="15" t="s">
        <v>189</v>
      </c>
      <c r="DW53" s="18"/>
      <c r="DX53" s="17"/>
      <c r="DY53" s="47" t="str">
        <f t="shared" si="128"/>
        <v/>
      </c>
      <c r="DZ53" s="47" t="str">
        <f t="shared" si="128"/>
        <v/>
      </c>
      <c r="EA53" s="47" t="str">
        <f t="shared" si="128"/>
        <v/>
      </c>
      <c r="EB53" s="47" t="str">
        <f t="shared" si="128"/>
        <v/>
      </c>
      <c r="EC53" s="49" t="str">
        <f t="shared" si="128"/>
        <v/>
      </c>
      <c r="ED53" s="49" t="str">
        <f t="shared" si="128"/>
        <v/>
      </c>
      <c r="EE53" s="47" t="str">
        <f t="shared" si="128"/>
        <v/>
      </c>
      <c r="EF53" s="47" t="str">
        <f t="shared" si="128"/>
        <v/>
      </c>
      <c r="EG53" s="47" t="str">
        <f t="shared" si="128"/>
        <v/>
      </c>
      <c r="EH53" s="6">
        <f t="shared" si="16"/>
        <v>0</v>
      </c>
      <c r="EI53" s="6">
        <f t="shared" si="17"/>
        <v>0</v>
      </c>
      <c r="EJ53" s="2" t="str">
        <f t="shared" si="18"/>
        <v/>
      </c>
      <c r="EK53" s="2" t="str">
        <f t="shared" si="19"/>
        <v/>
      </c>
      <c r="EL53" s="2" t="str">
        <f t="shared" si="126"/>
        <v/>
      </c>
      <c r="EM53" s="2" t="str">
        <f t="shared" si="21"/>
        <v/>
      </c>
      <c r="EN53" s="2" t="str">
        <f t="shared" si="22"/>
        <v/>
      </c>
      <c r="EO53" s="2">
        <f t="shared" si="23"/>
        <v>0</v>
      </c>
      <c r="EP53" s="2">
        <f t="shared" si="110"/>
        <v>0</v>
      </c>
      <c r="EQ53" s="2"/>
      <c r="ER53" s="2"/>
      <c r="ES53" s="2"/>
      <c r="ET53" s="2"/>
      <c r="EU53" s="2"/>
      <c r="EV53" s="2"/>
      <c r="EW53" s="2">
        <f t="shared" si="24"/>
        <v>0</v>
      </c>
      <c r="EX53" s="2">
        <f t="shared" si="25"/>
        <v>0</v>
      </c>
      <c r="EY53" s="2">
        <f t="shared" si="111"/>
        <v>0</v>
      </c>
      <c r="EZ53" s="2">
        <f t="shared" si="26"/>
        <v>0</v>
      </c>
      <c r="FA53" s="2">
        <f t="shared" si="27"/>
        <v>0</v>
      </c>
      <c r="FB53" s="59"/>
      <c r="FC53" s="2">
        <f t="shared" si="28"/>
        <v>0</v>
      </c>
      <c r="FD53" s="2">
        <f t="shared" si="112"/>
        <v>0</v>
      </c>
      <c r="FE53" s="3">
        <f t="shared" si="125"/>
        <v>0</v>
      </c>
      <c r="FF53" s="3">
        <f t="shared" si="113"/>
        <v>0</v>
      </c>
      <c r="FG53" s="3">
        <f t="shared" si="114"/>
        <v>0</v>
      </c>
      <c r="FH53" s="3">
        <f t="shared" si="29"/>
        <v>0</v>
      </c>
      <c r="FI53" s="67">
        <f t="shared" si="30"/>
        <v>0</v>
      </c>
      <c r="FJ53" s="3">
        <f t="shared" si="31"/>
        <v>0</v>
      </c>
      <c r="FK53" s="3">
        <f t="shared" si="32"/>
        <v>0</v>
      </c>
      <c r="FL53" s="3">
        <f t="shared" si="115"/>
        <v>0</v>
      </c>
      <c r="FM53" s="3">
        <f t="shared" si="116"/>
        <v>0</v>
      </c>
      <c r="FN53" s="3">
        <f t="shared" si="117"/>
        <v>0</v>
      </c>
      <c r="FO53" s="2">
        <f t="shared" si="33"/>
        <v>0</v>
      </c>
      <c r="FP53" s="2">
        <f t="shared" si="34"/>
        <v>0</v>
      </c>
      <c r="FQ53" s="2">
        <f t="shared" si="118"/>
        <v>0</v>
      </c>
      <c r="FR53" s="6" t="str">
        <f>IF(A53=1,1,IF(DW53="","",COUNTA($DW$31:DW53)+1))</f>
        <v/>
      </c>
      <c r="FS53" s="6" t="str">
        <f t="shared" si="35"/>
        <v/>
      </c>
      <c r="FT53" s="43">
        <f t="shared" si="119"/>
        <v>1</v>
      </c>
      <c r="FU53" s="23">
        <f t="shared" si="120"/>
        <v>1</v>
      </c>
      <c r="FV53" s="21">
        <f t="shared" si="121"/>
        <v>2</v>
      </c>
    </row>
    <row r="54" spans="1:178">
      <c r="A54" s="4">
        <f t="shared" si="36"/>
        <v>24</v>
      </c>
      <c r="B54" s="33">
        <v>157.48500000000001</v>
      </c>
      <c r="C54" s="33">
        <v>378.67</v>
      </c>
      <c r="D54" s="33">
        <v>377.13710835348758</v>
      </c>
      <c r="E54" s="33"/>
      <c r="F54" s="33"/>
      <c r="G54" s="11" t="str">
        <f t="shared" si="2"/>
        <v/>
      </c>
      <c r="H54" s="3">
        <f t="shared" si="37"/>
        <v>157.48500000000001</v>
      </c>
      <c r="I54" s="3">
        <f t="shared" si="3"/>
        <v>157.48500000000001</v>
      </c>
      <c r="J54" s="3">
        <f t="shared" si="38"/>
        <v>378.67</v>
      </c>
      <c r="K54" s="3">
        <f t="shared" si="4"/>
        <v>378.67</v>
      </c>
      <c r="L54" s="2">
        <f t="shared" si="5"/>
        <v>378.67</v>
      </c>
      <c r="M54" s="8">
        <f t="shared" si="39"/>
        <v>157.48500000000001</v>
      </c>
      <c r="N54" s="8">
        <f t="shared" si="6"/>
        <v>157.48500000000001</v>
      </c>
      <c r="O54" s="8">
        <f t="shared" si="40"/>
        <v>377.13710835348758</v>
      </c>
      <c r="P54" s="8">
        <f t="shared" si="7"/>
        <v>377.13710835348758</v>
      </c>
      <c r="Q54" s="2">
        <f t="shared" si="8"/>
        <v>377.13710835348758</v>
      </c>
      <c r="R54" s="3">
        <f t="shared" si="9"/>
        <v>0</v>
      </c>
      <c r="S54" s="3" t="str">
        <f t="shared" si="10"/>
        <v/>
      </c>
      <c r="T54" s="3" t="str">
        <f t="shared" si="41"/>
        <v/>
      </c>
      <c r="U54" s="8" t="str">
        <f t="shared" si="11"/>
        <v/>
      </c>
      <c r="V54" s="2" t="str">
        <f t="shared" si="12"/>
        <v/>
      </c>
      <c r="W54" s="2" t="str">
        <f t="shared" si="13"/>
        <v/>
      </c>
      <c r="X54" s="2">
        <f t="shared" si="122"/>
        <v>378.67</v>
      </c>
      <c r="Y54" s="2">
        <f t="shared" si="14"/>
        <v>1.5328916465124394</v>
      </c>
      <c r="Z54" s="46">
        <f t="shared" si="42"/>
        <v>330</v>
      </c>
      <c r="AA54" s="46">
        <f t="shared" si="43"/>
        <v>0</v>
      </c>
      <c r="AB54" s="47"/>
      <c r="AC54" s="46">
        <f t="shared" si="44"/>
        <v>2</v>
      </c>
      <c r="AD54" s="47">
        <f t="shared" si="127"/>
        <v>1.1000000000000001</v>
      </c>
      <c r="AE54" s="48" t="str">
        <f t="shared" si="45"/>
        <v/>
      </c>
      <c r="AF54" s="49">
        <f t="shared" si="129"/>
        <v>0</v>
      </c>
      <c r="AG54" s="49">
        <f t="shared" si="129"/>
        <v>0</v>
      </c>
      <c r="AH54" s="49">
        <f t="shared" si="129"/>
        <v>0</v>
      </c>
      <c r="AI54" s="47">
        <f t="shared" si="129"/>
        <v>0.1</v>
      </c>
      <c r="AJ54" s="47">
        <f t="shared" si="129"/>
        <v>0.3</v>
      </c>
      <c r="AK54" s="46">
        <f t="shared" si="129"/>
        <v>2</v>
      </c>
      <c r="AL54" s="47"/>
      <c r="AM54" s="53">
        <f t="shared" si="47"/>
        <v>0.63</v>
      </c>
      <c r="AN54" s="50" t="str">
        <f t="shared" si="48"/>
        <v>145,312 - 157,485</v>
      </c>
      <c r="AO54" s="53" t="s">
        <v>85</v>
      </c>
      <c r="AP54" s="52">
        <f t="shared" si="49"/>
        <v>12.173000000000002</v>
      </c>
      <c r="AQ54" s="52">
        <f t="shared" si="50"/>
        <v>12.173000000000002</v>
      </c>
      <c r="AR54" s="47">
        <f t="shared" si="51"/>
        <v>0.37</v>
      </c>
      <c r="AS54" s="53">
        <f t="shared" si="52"/>
        <v>1.520643044453152</v>
      </c>
      <c r="AT54" s="52">
        <f t="shared" si="53"/>
        <v>1.6206430444531521</v>
      </c>
      <c r="AU54" s="9">
        <f t="shared" si="54"/>
        <v>19.728087780128224</v>
      </c>
      <c r="AV54" s="9">
        <f t="shared" si="55"/>
        <v>0.73</v>
      </c>
      <c r="AW54" s="12" t="str">
        <f t="shared" si="56"/>
        <v/>
      </c>
      <c r="AX54" s="9">
        <f t="shared" si="57"/>
        <v>1.250643044453152</v>
      </c>
      <c r="AY54" s="12" t="str">
        <f t="shared" si="58"/>
        <v/>
      </c>
      <c r="AZ54" s="10">
        <f t="shared" si="59"/>
        <v>8.5529859993982119E-2</v>
      </c>
      <c r="BA54" s="10">
        <f t="shared" si="60"/>
        <v>1.1000000000000001</v>
      </c>
      <c r="BB54" s="10">
        <f t="shared" si="61"/>
        <v>0.11000000000000001</v>
      </c>
      <c r="BC54" s="10">
        <f t="shared" si="62"/>
        <v>0.69300000000000006</v>
      </c>
      <c r="BD54" s="10">
        <f t="shared" si="63"/>
        <v>0.60747014000601796</v>
      </c>
      <c r="BE54" s="12" t="str">
        <f t="shared" si="64"/>
        <v/>
      </c>
      <c r="BF54" s="9">
        <f t="shared" si="65"/>
        <v>1.1000000000000001</v>
      </c>
      <c r="BG54" s="9">
        <f t="shared" si="66"/>
        <v>1.1000000000000001</v>
      </c>
      <c r="BH54" s="7">
        <f t="shared" si="67"/>
        <v>0.40700000000000003</v>
      </c>
      <c r="BI54" s="7">
        <f t="shared" si="68"/>
        <v>1.3757073488984672</v>
      </c>
      <c r="BJ54" s="12" t="str">
        <f t="shared" si="69"/>
        <v/>
      </c>
      <c r="BK54" s="80">
        <f t="shared" si="70"/>
        <v>0</v>
      </c>
      <c r="BL54" s="7">
        <f t="shared" si="71"/>
        <v>0</v>
      </c>
      <c r="BM54" s="7">
        <f t="shared" si="123"/>
        <v>0.57270734889846719</v>
      </c>
      <c r="BN54" s="12" t="str">
        <f t="shared" si="72"/>
        <v/>
      </c>
      <c r="BO54" s="9">
        <f t="shared" si="73"/>
        <v>1.3757073488984672</v>
      </c>
      <c r="BP54" s="2">
        <f t="shared" si="74"/>
        <v>1.6206430444531521</v>
      </c>
      <c r="BQ54" s="2">
        <f t="shared" si="75"/>
        <v>1.6206430444531521</v>
      </c>
      <c r="BR54" s="20">
        <f t="shared" si="130"/>
        <v>2</v>
      </c>
      <c r="BS54" s="20">
        <f t="shared" si="130"/>
        <v>2</v>
      </c>
      <c r="BT54" s="20">
        <f t="shared" si="130"/>
        <v>2</v>
      </c>
      <c r="BU54" s="86">
        <f t="shared" si="77"/>
        <v>1</v>
      </c>
      <c r="BV54" s="86">
        <f t="shared" si="78"/>
        <v>1</v>
      </c>
      <c r="BW54" s="20">
        <f t="shared" si="130"/>
        <v>3</v>
      </c>
      <c r="BX54" s="86">
        <f t="shared" si="130"/>
        <v>0.1</v>
      </c>
      <c r="BY54" s="86">
        <f t="shared" si="130"/>
        <v>0.12</v>
      </c>
      <c r="BZ54" s="86">
        <f t="shared" si="130"/>
        <v>0.15</v>
      </c>
      <c r="CA54" s="86">
        <f t="shared" si="130"/>
        <v>0.17</v>
      </c>
      <c r="CB54" s="86">
        <f t="shared" si="130"/>
        <v>0.19</v>
      </c>
      <c r="CC54" s="86">
        <f t="shared" si="130"/>
        <v>0.22</v>
      </c>
      <c r="CD54" s="86">
        <f t="shared" si="130"/>
        <v>0.05</v>
      </c>
      <c r="CE54" s="20" t="str">
        <f t="shared" si="124"/>
        <v>OK (100 %)</v>
      </c>
      <c r="CF54" s="14">
        <f t="shared" si="80"/>
        <v>12.173000000000002</v>
      </c>
      <c r="CG54" s="14">
        <f t="shared" si="81"/>
        <v>12.173000000000002</v>
      </c>
      <c r="CH54" s="8">
        <f t="shared" si="82"/>
        <v>-3.5527136788005009E-15</v>
      </c>
      <c r="CI54" s="9">
        <f t="shared" si="83"/>
        <v>12.173000000000002</v>
      </c>
      <c r="CJ54" s="9">
        <f t="shared" si="84"/>
        <v>0</v>
      </c>
      <c r="CK54" s="9">
        <f t="shared" si="85"/>
        <v>12.173000000000002</v>
      </c>
      <c r="CL54" s="9">
        <f t="shared" si="86"/>
        <v>0</v>
      </c>
      <c r="CM54" s="9">
        <f t="shared" si="87"/>
        <v>1.0411549857067446</v>
      </c>
      <c r="CN54" s="9">
        <f t="shared" si="88"/>
        <v>0</v>
      </c>
      <c r="CO54" s="9">
        <f t="shared" si="89"/>
        <v>0</v>
      </c>
      <c r="CP54" s="9">
        <f t="shared" si="89"/>
        <v>0</v>
      </c>
      <c r="CQ54" s="9">
        <f t="shared" si="89"/>
        <v>0</v>
      </c>
      <c r="CR54" s="9">
        <f t="shared" si="89"/>
        <v>0</v>
      </c>
      <c r="CS54" s="9">
        <f t="shared" si="89"/>
        <v>0</v>
      </c>
      <c r="CT54" s="9">
        <f t="shared" si="89"/>
        <v>0</v>
      </c>
      <c r="CU54" s="9">
        <f t="shared" si="89"/>
        <v>0</v>
      </c>
      <c r="CV54" s="9">
        <f t="shared" si="90"/>
        <v>16.746485558141043</v>
      </c>
      <c r="CW54" s="9">
        <f t="shared" si="91"/>
        <v>1.6746485558141044</v>
      </c>
      <c r="CX54" s="9">
        <f t="shared" si="91"/>
        <v>2.0095782669769249</v>
      </c>
      <c r="CY54" s="9">
        <f t="shared" si="91"/>
        <v>2.5119728337211562</v>
      </c>
      <c r="CZ54" s="9">
        <f t="shared" si="91"/>
        <v>2.8469025448839775</v>
      </c>
      <c r="DA54" s="9">
        <f t="shared" si="91"/>
        <v>3.181832256046798</v>
      </c>
      <c r="DB54" s="9">
        <f t="shared" si="91"/>
        <v>3.6842268227910293</v>
      </c>
      <c r="DC54" s="9">
        <f t="shared" si="91"/>
        <v>0.83732427790705222</v>
      </c>
      <c r="DD54" s="2">
        <f t="shared" si="92"/>
        <v>1.3390300000000004</v>
      </c>
      <c r="DE54" s="2">
        <f t="shared" si="93"/>
        <v>0</v>
      </c>
      <c r="DF54" s="2">
        <f t="shared" si="94"/>
        <v>7.3947340142932578</v>
      </c>
      <c r="DG54" s="2">
        <f t="shared" si="95"/>
        <v>0</v>
      </c>
      <c r="DH54" s="2">
        <f t="shared" si="96"/>
        <v>0</v>
      </c>
      <c r="DI54" s="2">
        <f t="shared" si="97"/>
        <v>0</v>
      </c>
      <c r="DJ54" s="2">
        <f t="shared" si="98"/>
        <v>0</v>
      </c>
      <c r="DK54" s="2">
        <f t="shared" si="99"/>
        <v>6.971566558141042</v>
      </c>
      <c r="DL54" s="16">
        <f t="shared" si="100"/>
        <v>0</v>
      </c>
      <c r="DM54" s="16">
        <f t="shared" si="101"/>
        <v>0</v>
      </c>
      <c r="DN54" s="16">
        <f t="shared" si="102"/>
        <v>16.746485558141046</v>
      </c>
      <c r="DO54" s="72">
        <f t="shared" si="103"/>
        <v>-3.5527136788005009E-15</v>
      </c>
      <c r="DP54" s="16">
        <f t="shared" si="104"/>
        <v>0</v>
      </c>
      <c r="DQ54" s="16">
        <f t="shared" si="105"/>
        <v>6.971566558141042</v>
      </c>
      <c r="DR54" s="2">
        <f t="shared" si="106"/>
        <v>39.456175560256447</v>
      </c>
      <c r="DS54" s="2">
        <f t="shared" si="107"/>
        <v>13.390300000000003</v>
      </c>
      <c r="DT54" s="2">
        <f t="shared" si="108"/>
        <v>4.9544110000000012</v>
      </c>
      <c r="DU54" s="2">
        <f t="shared" si="109"/>
        <v>0</v>
      </c>
      <c r="DV54" s="15" t="s">
        <v>189</v>
      </c>
      <c r="DW54" s="18"/>
      <c r="DX54" s="17"/>
      <c r="DY54" s="47" t="str">
        <f t="shared" si="128"/>
        <v/>
      </c>
      <c r="DZ54" s="47" t="str">
        <f t="shared" si="128"/>
        <v/>
      </c>
      <c r="EA54" s="47" t="str">
        <f t="shared" si="128"/>
        <v/>
      </c>
      <c r="EB54" s="47" t="str">
        <f t="shared" si="128"/>
        <v/>
      </c>
      <c r="EC54" s="49" t="str">
        <f t="shared" si="128"/>
        <v/>
      </c>
      <c r="ED54" s="49" t="str">
        <f t="shared" si="128"/>
        <v/>
      </c>
      <c r="EE54" s="47" t="str">
        <f t="shared" si="128"/>
        <v/>
      </c>
      <c r="EF54" s="47" t="str">
        <f t="shared" si="128"/>
        <v/>
      </c>
      <c r="EG54" s="47" t="str">
        <f t="shared" si="128"/>
        <v/>
      </c>
      <c r="EH54" s="6">
        <f t="shared" si="16"/>
        <v>0</v>
      </c>
      <c r="EI54" s="6">
        <f t="shared" si="17"/>
        <v>0</v>
      </c>
      <c r="EJ54" s="2" t="str">
        <f t="shared" si="18"/>
        <v/>
      </c>
      <c r="EK54" s="2" t="str">
        <f t="shared" si="19"/>
        <v/>
      </c>
      <c r="EL54" s="2" t="str">
        <f t="shared" si="126"/>
        <v/>
      </c>
      <c r="EM54" s="2" t="str">
        <f t="shared" si="21"/>
        <v/>
      </c>
      <c r="EN54" s="2" t="str">
        <f t="shared" si="22"/>
        <v/>
      </c>
      <c r="EO54" s="2">
        <f t="shared" si="23"/>
        <v>0</v>
      </c>
      <c r="EP54" s="2">
        <f t="shared" si="110"/>
        <v>0</v>
      </c>
      <c r="EQ54" s="2"/>
      <c r="ER54" s="2"/>
      <c r="ES54" s="2"/>
      <c r="ET54" s="2"/>
      <c r="EU54" s="2"/>
      <c r="EV54" s="2"/>
      <c r="EW54" s="2">
        <f t="shared" si="24"/>
        <v>0</v>
      </c>
      <c r="EX54" s="2">
        <f t="shared" si="25"/>
        <v>0</v>
      </c>
      <c r="EY54" s="2">
        <f t="shared" si="111"/>
        <v>0</v>
      </c>
      <c r="EZ54" s="2">
        <f t="shared" si="26"/>
        <v>0</v>
      </c>
      <c r="FA54" s="2">
        <f t="shared" si="27"/>
        <v>0</v>
      </c>
      <c r="FB54" s="59"/>
      <c r="FC54" s="2">
        <f t="shared" si="28"/>
        <v>0</v>
      </c>
      <c r="FD54" s="2">
        <f t="shared" si="112"/>
        <v>0</v>
      </c>
      <c r="FE54" s="3">
        <f t="shared" si="125"/>
        <v>0</v>
      </c>
      <c r="FF54" s="3">
        <f t="shared" si="113"/>
        <v>0</v>
      </c>
      <c r="FG54" s="3">
        <f t="shared" si="114"/>
        <v>0</v>
      </c>
      <c r="FH54" s="3">
        <f t="shared" si="29"/>
        <v>0</v>
      </c>
      <c r="FI54" s="67">
        <f t="shared" si="30"/>
        <v>0</v>
      </c>
      <c r="FJ54" s="3">
        <f t="shared" si="31"/>
        <v>0</v>
      </c>
      <c r="FK54" s="3">
        <f t="shared" si="32"/>
        <v>0</v>
      </c>
      <c r="FL54" s="3">
        <f t="shared" si="115"/>
        <v>0</v>
      </c>
      <c r="FM54" s="3">
        <f t="shared" si="116"/>
        <v>0</v>
      </c>
      <c r="FN54" s="3">
        <f t="shared" si="117"/>
        <v>0</v>
      </c>
      <c r="FO54" s="2">
        <f t="shared" si="33"/>
        <v>0</v>
      </c>
      <c r="FP54" s="2">
        <f t="shared" si="34"/>
        <v>0</v>
      </c>
      <c r="FQ54" s="2">
        <f t="shared" si="118"/>
        <v>0</v>
      </c>
      <c r="FR54" s="6" t="str">
        <f>IF(A54=1,1,IF(DW54="","",COUNTA($DW$31:DW54)+1))</f>
        <v/>
      </c>
      <c r="FS54" s="6" t="str">
        <f t="shared" si="35"/>
        <v/>
      </c>
      <c r="FT54" s="43">
        <f t="shared" si="119"/>
        <v>1</v>
      </c>
      <c r="FU54" s="23">
        <f t="shared" si="120"/>
        <v>1</v>
      </c>
      <c r="FV54" s="21">
        <f t="shared" si="121"/>
        <v>2</v>
      </c>
    </row>
    <row r="55" spans="1:178">
      <c r="A55" s="4">
        <f t="shared" si="36"/>
        <v>25</v>
      </c>
      <c r="B55" s="33">
        <v>174.524</v>
      </c>
      <c r="C55" s="33">
        <v>378.97</v>
      </c>
      <c r="D55" s="33">
        <v>377.3827661320978</v>
      </c>
      <c r="E55" s="33"/>
      <c r="F55" s="33"/>
      <c r="G55" s="11" t="str">
        <f t="shared" si="2"/>
        <v/>
      </c>
      <c r="H55" s="3">
        <f t="shared" si="37"/>
        <v>174.524</v>
      </c>
      <c r="I55" s="3">
        <f t="shared" si="3"/>
        <v>174.524</v>
      </c>
      <c r="J55" s="3">
        <f t="shared" si="38"/>
        <v>378.97</v>
      </c>
      <c r="K55" s="3">
        <f t="shared" si="4"/>
        <v>378.97</v>
      </c>
      <c r="L55" s="2">
        <f t="shared" si="5"/>
        <v>378.97</v>
      </c>
      <c r="M55" s="8">
        <f t="shared" si="39"/>
        <v>174.524</v>
      </c>
      <c r="N55" s="8">
        <f t="shared" si="6"/>
        <v>174.524</v>
      </c>
      <c r="O55" s="8">
        <f t="shared" si="40"/>
        <v>377.3827661320978</v>
      </c>
      <c r="P55" s="8">
        <f t="shared" si="7"/>
        <v>377.3827661320978</v>
      </c>
      <c r="Q55" s="2">
        <f t="shared" si="8"/>
        <v>377.3827661320978</v>
      </c>
      <c r="R55" s="3">
        <f t="shared" si="9"/>
        <v>0</v>
      </c>
      <c r="S55" s="3" t="str">
        <f t="shared" si="10"/>
        <v/>
      </c>
      <c r="T55" s="3" t="str">
        <f t="shared" si="41"/>
        <v/>
      </c>
      <c r="U55" s="8" t="str">
        <f t="shared" si="11"/>
        <v/>
      </c>
      <c r="V55" s="2" t="str">
        <f t="shared" si="12"/>
        <v/>
      </c>
      <c r="W55" s="2" t="str">
        <f t="shared" si="13"/>
        <v/>
      </c>
      <c r="X55" s="2">
        <f t="shared" si="122"/>
        <v>378.97</v>
      </c>
      <c r="Y55" s="2">
        <f t="shared" si="14"/>
        <v>1.5872338679022278</v>
      </c>
      <c r="Z55" s="46">
        <f t="shared" si="42"/>
        <v>330</v>
      </c>
      <c r="AA55" s="46">
        <f t="shared" si="43"/>
        <v>0</v>
      </c>
      <c r="AB55" s="47"/>
      <c r="AC55" s="46">
        <f t="shared" si="44"/>
        <v>2</v>
      </c>
      <c r="AD55" s="47">
        <f t="shared" si="127"/>
        <v>1.1000000000000001</v>
      </c>
      <c r="AE55" s="48" t="str">
        <f t="shared" si="45"/>
        <v/>
      </c>
      <c r="AF55" s="49">
        <f t="shared" si="129"/>
        <v>0</v>
      </c>
      <c r="AG55" s="49">
        <f t="shared" si="129"/>
        <v>0</v>
      </c>
      <c r="AH55" s="49">
        <f t="shared" si="129"/>
        <v>0</v>
      </c>
      <c r="AI55" s="47">
        <f t="shared" si="129"/>
        <v>0.1</v>
      </c>
      <c r="AJ55" s="47">
        <f t="shared" si="129"/>
        <v>0.3</v>
      </c>
      <c r="AK55" s="46">
        <f t="shared" si="129"/>
        <v>2</v>
      </c>
      <c r="AL55" s="47"/>
      <c r="AM55" s="53">
        <f t="shared" si="47"/>
        <v>0.63</v>
      </c>
      <c r="AN55" s="50" t="str">
        <f t="shared" si="48"/>
        <v>157,485 - 174,524</v>
      </c>
      <c r="AO55" s="53" t="s">
        <v>85</v>
      </c>
      <c r="AP55" s="52">
        <f t="shared" si="49"/>
        <v>17.038999999999987</v>
      </c>
      <c r="AQ55" s="52">
        <f t="shared" si="50"/>
        <v>17.038999999999987</v>
      </c>
      <c r="AR55" s="47">
        <f t="shared" si="51"/>
        <v>0.37</v>
      </c>
      <c r="AS55" s="53">
        <f t="shared" si="52"/>
        <v>1.5600627572073336</v>
      </c>
      <c r="AT55" s="52">
        <f t="shared" si="53"/>
        <v>1.6600627572073337</v>
      </c>
      <c r="AU55" s="9">
        <f t="shared" si="54"/>
        <v>28.285809320055737</v>
      </c>
      <c r="AV55" s="9">
        <f t="shared" si="55"/>
        <v>0.73</v>
      </c>
      <c r="AW55" s="12" t="str">
        <f t="shared" si="56"/>
        <v/>
      </c>
      <c r="AX55" s="9">
        <f t="shared" si="57"/>
        <v>1.2900627572073335</v>
      </c>
      <c r="AY55" s="12" t="str">
        <f t="shared" si="58"/>
        <v/>
      </c>
      <c r="AZ55" s="10">
        <f t="shared" si="59"/>
        <v>8.5529859993982119E-2</v>
      </c>
      <c r="BA55" s="10">
        <f t="shared" si="60"/>
        <v>1.1000000000000001</v>
      </c>
      <c r="BB55" s="10">
        <f t="shared" si="61"/>
        <v>0.11000000000000001</v>
      </c>
      <c r="BC55" s="10">
        <f t="shared" si="62"/>
        <v>0.69300000000000006</v>
      </c>
      <c r="BD55" s="10">
        <f t="shared" si="63"/>
        <v>0.60747014000601796</v>
      </c>
      <c r="BE55" s="12" t="str">
        <f t="shared" si="64"/>
        <v/>
      </c>
      <c r="BF55" s="9">
        <f t="shared" si="65"/>
        <v>1.1000000000000001</v>
      </c>
      <c r="BG55" s="9">
        <f t="shared" si="66"/>
        <v>1.1000000000000001</v>
      </c>
      <c r="BH55" s="7">
        <f t="shared" si="67"/>
        <v>0.40700000000000003</v>
      </c>
      <c r="BI55" s="7">
        <f t="shared" si="68"/>
        <v>1.4190690329280671</v>
      </c>
      <c r="BJ55" s="12" t="str">
        <f t="shared" si="69"/>
        <v/>
      </c>
      <c r="BK55" s="80">
        <f t="shared" si="70"/>
        <v>0</v>
      </c>
      <c r="BL55" s="7">
        <f t="shared" si="71"/>
        <v>0</v>
      </c>
      <c r="BM55" s="7">
        <f t="shared" si="123"/>
        <v>0.61606903292806703</v>
      </c>
      <c r="BN55" s="12" t="str">
        <f t="shared" si="72"/>
        <v/>
      </c>
      <c r="BO55" s="9">
        <f t="shared" si="73"/>
        <v>1.4190690329280671</v>
      </c>
      <c r="BP55" s="2">
        <f t="shared" si="74"/>
        <v>1.6600627572073337</v>
      </c>
      <c r="BQ55" s="2">
        <f t="shared" si="75"/>
        <v>1.6600627572073337</v>
      </c>
      <c r="BR55" s="20">
        <f t="shared" si="130"/>
        <v>2</v>
      </c>
      <c r="BS55" s="20">
        <f t="shared" si="130"/>
        <v>2</v>
      </c>
      <c r="BT55" s="20">
        <f t="shared" si="130"/>
        <v>2</v>
      </c>
      <c r="BU55" s="86">
        <f t="shared" si="77"/>
        <v>1</v>
      </c>
      <c r="BV55" s="86">
        <f t="shared" si="78"/>
        <v>1</v>
      </c>
      <c r="BW55" s="20">
        <f t="shared" si="130"/>
        <v>3</v>
      </c>
      <c r="BX55" s="86">
        <f t="shared" si="130"/>
        <v>0.1</v>
      </c>
      <c r="BY55" s="86">
        <f t="shared" si="130"/>
        <v>0.12</v>
      </c>
      <c r="BZ55" s="86">
        <f t="shared" si="130"/>
        <v>0.15</v>
      </c>
      <c r="CA55" s="86">
        <f t="shared" si="130"/>
        <v>0.17</v>
      </c>
      <c r="CB55" s="86">
        <f t="shared" si="130"/>
        <v>0.19</v>
      </c>
      <c r="CC55" s="86">
        <f t="shared" si="130"/>
        <v>0.22</v>
      </c>
      <c r="CD55" s="86">
        <f t="shared" si="130"/>
        <v>0.05</v>
      </c>
      <c r="CE55" s="20" t="str">
        <f t="shared" si="124"/>
        <v>OK (100 %)</v>
      </c>
      <c r="CF55" s="14">
        <f t="shared" si="80"/>
        <v>15.818999999999987</v>
      </c>
      <c r="CG55" s="14">
        <f t="shared" si="81"/>
        <v>16.418999999999986</v>
      </c>
      <c r="CH55" s="8">
        <f t="shared" si="82"/>
        <v>5.1585877069757515</v>
      </c>
      <c r="CI55" s="9">
        <f t="shared" si="83"/>
        <v>17.038999999999987</v>
      </c>
      <c r="CJ55" s="9">
        <f t="shared" si="84"/>
        <v>0</v>
      </c>
      <c r="CK55" s="9">
        <f t="shared" si="85"/>
        <v>17.038999999999987</v>
      </c>
      <c r="CL55" s="9">
        <f t="shared" si="86"/>
        <v>0</v>
      </c>
      <c r="CM55" s="9">
        <f t="shared" si="87"/>
        <v>1.4043147712411912</v>
      </c>
      <c r="CN55" s="9">
        <f t="shared" si="88"/>
        <v>0</v>
      </c>
      <c r="CO55" s="9">
        <f t="shared" si="89"/>
        <v>0</v>
      </c>
      <c r="CP55" s="9">
        <f t="shared" si="89"/>
        <v>0</v>
      </c>
      <c r="CQ55" s="9">
        <f t="shared" si="89"/>
        <v>0</v>
      </c>
      <c r="CR55" s="9">
        <f t="shared" si="89"/>
        <v>0</v>
      </c>
      <c r="CS55" s="9">
        <f t="shared" si="89"/>
        <v>0</v>
      </c>
      <c r="CT55" s="9">
        <f t="shared" si="89"/>
        <v>0</v>
      </c>
      <c r="CU55" s="9">
        <f t="shared" si="89"/>
        <v>0</v>
      </c>
      <c r="CV55" s="9">
        <f t="shared" si="90"/>
        <v>30.885896587831777</v>
      </c>
      <c r="CW55" s="9">
        <f t="shared" si="91"/>
        <v>3.088589658783178</v>
      </c>
      <c r="CX55" s="9">
        <f t="shared" si="91"/>
        <v>3.7063075905398133</v>
      </c>
      <c r="CY55" s="9">
        <f t="shared" si="91"/>
        <v>4.6328844881747662</v>
      </c>
      <c r="CZ55" s="9">
        <f t="shared" si="91"/>
        <v>5.2506024199314023</v>
      </c>
      <c r="DA55" s="9">
        <f t="shared" si="91"/>
        <v>5.8683203516880376</v>
      </c>
      <c r="DB55" s="9">
        <f t="shared" si="91"/>
        <v>6.7948972493229913</v>
      </c>
      <c r="DC55" s="9">
        <f t="shared" si="91"/>
        <v>1.544294829391589</v>
      </c>
      <c r="DD55" s="2">
        <f t="shared" si="92"/>
        <v>1.8060899999999986</v>
      </c>
      <c r="DE55" s="2">
        <f t="shared" si="93"/>
        <v>0.59536</v>
      </c>
      <c r="DF55" s="2">
        <f t="shared" si="94"/>
        <v>9.9740522287588007</v>
      </c>
      <c r="DG55" s="2">
        <f t="shared" si="95"/>
        <v>0</v>
      </c>
      <c r="DH55" s="2">
        <f t="shared" si="96"/>
        <v>0</v>
      </c>
      <c r="DI55" s="2">
        <f t="shared" si="97"/>
        <v>0</v>
      </c>
      <c r="DJ55" s="2">
        <f t="shared" si="98"/>
        <v>0</v>
      </c>
      <c r="DK55" s="2">
        <f t="shared" si="99"/>
        <v>10.115237451645925</v>
      </c>
      <c r="DL55" s="16">
        <f t="shared" si="100"/>
        <v>0</v>
      </c>
      <c r="DM55" s="16">
        <f t="shared" si="101"/>
        <v>4.2668117289921117</v>
      </c>
      <c r="DN55" s="16">
        <f t="shared" si="102"/>
        <v>29.994120609848139</v>
      </c>
      <c r="DO55" s="72">
        <f t="shared" si="103"/>
        <v>0.89177597798363806</v>
      </c>
      <c r="DP55" s="16">
        <f t="shared" si="104"/>
        <v>0</v>
      </c>
      <c r="DQ55" s="16">
        <f t="shared" si="105"/>
        <v>14.382049180638036</v>
      </c>
      <c r="DR55" s="2">
        <f t="shared" si="106"/>
        <v>56.571618640111474</v>
      </c>
      <c r="DS55" s="2">
        <f t="shared" si="107"/>
        <v>23.354499999999987</v>
      </c>
      <c r="DT55" s="2">
        <f t="shared" si="108"/>
        <v>8.6411649999999955</v>
      </c>
      <c r="DU55" s="2">
        <f t="shared" si="109"/>
        <v>1.8322544292101099</v>
      </c>
      <c r="DV55" s="15" t="s">
        <v>271</v>
      </c>
      <c r="DW55" s="18">
        <v>1.24</v>
      </c>
      <c r="DX55" s="17"/>
      <c r="DY55" s="47">
        <f t="shared" si="128"/>
        <v>0.6</v>
      </c>
      <c r="DZ55" s="47">
        <f t="shared" si="128"/>
        <v>0.6</v>
      </c>
      <c r="EA55" s="47">
        <f t="shared" si="128"/>
        <v>0.6</v>
      </c>
      <c r="EB55" s="47">
        <f t="shared" si="128"/>
        <v>0.6</v>
      </c>
      <c r="EC55" s="49">
        <f t="shared" si="128"/>
        <v>0</v>
      </c>
      <c r="ED55" s="49">
        <f t="shared" si="128"/>
        <v>0</v>
      </c>
      <c r="EE55" s="47">
        <f t="shared" si="128"/>
        <v>0.2</v>
      </c>
      <c r="EF55" s="47">
        <f t="shared" si="128"/>
        <v>0.1</v>
      </c>
      <c r="EG55" s="47">
        <f t="shared" si="128"/>
        <v>0</v>
      </c>
      <c r="EH55" s="6">
        <f t="shared" si="16"/>
        <v>1.22</v>
      </c>
      <c r="EI55" s="6">
        <f t="shared" si="17"/>
        <v>1.22</v>
      </c>
      <c r="EJ55" s="2">
        <f t="shared" si="18"/>
        <v>2.44</v>
      </c>
      <c r="EK55" s="2">
        <f t="shared" si="19"/>
        <v>2.44</v>
      </c>
      <c r="EL55" s="2">
        <f t="shared" si="126"/>
        <v>1.6872338679022278</v>
      </c>
      <c r="EM55" s="2">
        <f t="shared" si="21"/>
        <v>1.4172338679022278</v>
      </c>
      <c r="EN55" s="2">
        <f t="shared" si="22"/>
        <v>3.4580506376814357</v>
      </c>
      <c r="EO55" s="2">
        <f t="shared" si="23"/>
        <v>8.437643555942703</v>
      </c>
      <c r="EP55" s="2">
        <f t="shared" si="110"/>
        <v>8.437643555942703</v>
      </c>
      <c r="EQ55" s="2"/>
      <c r="ER55" s="2"/>
      <c r="ES55" s="2"/>
      <c r="ET55" s="2"/>
      <c r="EU55" s="2"/>
      <c r="EV55" s="2"/>
      <c r="EW55" s="2">
        <f t="shared" si="24"/>
        <v>5.9535999999999998</v>
      </c>
      <c r="EX55" s="2">
        <f t="shared" si="25"/>
        <v>0.59536</v>
      </c>
      <c r="EY55" s="2">
        <f t="shared" si="111"/>
        <v>0.59536</v>
      </c>
      <c r="EZ55" s="2">
        <f t="shared" si="26"/>
        <v>1.2076282160399165</v>
      </c>
      <c r="FA55" s="2">
        <f t="shared" si="27"/>
        <v>1.4172338679022278</v>
      </c>
      <c r="FB55" s="59"/>
      <c r="FC55" s="2">
        <f t="shared" si="28"/>
        <v>1.8322544292101099</v>
      </c>
      <c r="FD55" s="2">
        <f t="shared" si="112"/>
        <v>1.8322544292101099</v>
      </c>
      <c r="FE55" s="3">
        <f t="shared" si="125"/>
        <v>8.437643555942703</v>
      </c>
      <c r="FF55" s="3">
        <f t="shared" si="113"/>
        <v>1.8322544292101099</v>
      </c>
      <c r="FG55" s="3">
        <f t="shared" si="114"/>
        <v>0.59536</v>
      </c>
      <c r="FH55" s="3">
        <f t="shared" si="29"/>
        <v>1.2</v>
      </c>
      <c r="FI55" s="67">
        <f t="shared" si="30"/>
        <v>1.4190690329280671</v>
      </c>
      <c r="FJ55" s="3">
        <f t="shared" si="31"/>
        <v>1.3172338679022277</v>
      </c>
      <c r="FK55" s="3">
        <f t="shared" si="32"/>
        <v>1.4489572546924507</v>
      </c>
      <c r="FL55" s="3">
        <f t="shared" si="115"/>
        <v>1.7387487056309407</v>
      </c>
      <c r="FM55" s="3">
        <f t="shared" si="116"/>
        <v>4.2712804211016522</v>
      </c>
      <c r="FN55" s="3">
        <f t="shared" si="117"/>
        <v>4.2712804211016522</v>
      </c>
      <c r="FO55" s="2">
        <f t="shared" si="33"/>
        <v>2.44</v>
      </c>
      <c r="FP55" s="2">
        <f t="shared" si="34"/>
        <v>5.9535999999999998</v>
      </c>
      <c r="FQ55" s="2">
        <f t="shared" si="118"/>
        <v>5.9535999999999998</v>
      </c>
      <c r="FR55" s="6">
        <f>IF(A55=1,1,IF(DW55="","",COUNTA($DW$31:DW55)+1))</f>
        <v>9</v>
      </c>
      <c r="FS55" s="6">
        <f t="shared" si="35"/>
        <v>2</v>
      </c>
      <c r="FT55" s="43">
        <f t="shared" si="119"/>
        <v>1</v>
      </c>
      <c r="FU55" s="23">
        <f t="shared" si="120"/>
        <v>1</v>
      </c>
      <c r="FV55" s="21">
        <f t="shared" si="121"/>
        <v>2</v>
      </c>
    </row>
    <row r="56" spans="1:178">
      <c r="A56" s="4">
        <f t="shared" si="36"/>
        <v>26</v>
      </c>
      <c r="B56" s="33">
        <v>178.47</v>
      </c>
      <c r="C56" s="33">
        <v>379.09477470355733</v>
      </c>
      <c r="D56" s="33">
        <v>377.43965712302429</v>
      </c>
      <c r="E56" s="33"/>
      <c r="F56" s="33"/>
      <c r="G56" s="11" t="str">
        <f t="shared" si="2"/>
        <v/>
      </c>
      <c r="H56" s="3">
        <f t="shared" si="37"/>
        <v>178.47</v>
      </c>
      <c r="I56" s="3">
        <f t="shared" si="3"/>
        <v>178.47</v>
      </c>
      <c r="J56" s="3">
        <f t="shared" si="38"/>
        <v>379.09477470355733</v>
      </c>
      <c r="K56" s="3">
        <f t="shared" si="4"/>
        <v>379.09477470355733</v>
      </c>
      <c r="L56" s="2">
        <f t="shared" si="5"/>
        <v>379.09477470355733</v>
      </c>
      <c r="M56" s="8">
        <f t="shared" si="39"/>
        <v>178.47</v>
      </c>
      <c r="N56" s="8">
        <f t="shared" si="6"/>
        <v>178.47</v>
      </c>
      <c r="O56" s="8">
        <f t="shared" si="40"/>
        <v>377.43965712302429</v>
      </c>
      <c r="P56" s="8">
        <f t="shared" si="7"/>
        <v>377.43965712302429</v>
      </c>
      <c r="Q56" s="2">
        <f t="shared" si="8"/>
        <v>377.43965712302429</v>
      </c>
      <c r="R56" s="3">
        <f t="shared" si="9"/>
        <v>0</v>
      </c>
      <c r="S56" s="3" t="str">
        <f t="shared" si="10"/>
        <v/>
      </c>
      <c r="T56" s="3" t="str">
        <f t="shared" si="41"/>
        <v/>
      </c>
      <c r="U56" s="8" t="str">
        <f t="shared" si="11"/>
        <v/>
      </c>
      <c r="V56" s="2" t="str">
        <f t="shared" si="12"/>
        <v/>
      </c>
      <c r="W56" s="2" t="str">
        <f t="shared" si="13"/>
        <v/>
      </c>
      <c r="X56" s="2">
        <f t="shared" si="122"/>
        <v>379.09477470355733</v>
      </c>
      <c r="Y56" s="2">
        <f t="shared" si="14"/>
        <v>1.6551175805330445</v>
      </c>
      <c r="Z56" s="46">
        <f t="shared" si="42"/>
        <v>330</v>
      </c>
      <c r="AA56" s="46">
        <f t="shared" si="43"/>
        <v>0</v>
      </c>
      <c r="AB56" s="47"/>
      <c r="AC56" s="46">
        <f t="shared" si="44"/>
        <v>2</v>
      </c>
      <c r="AD56" s="47">
        <f t="shared" si="127"/>
        <v>1.1000000000000001</v>
      </c>
      <c r="AE56" s="48" t="str">
        <f t="shared" si="45"/>
        <v/>
      </c>
      <c r="AF56" s="49">
        <f t="shared" si="129"/>
        <v>0</v>
      </c>
      <c r="AG56" s="49">
        <f t="shared" si="129"/>
        <v>0</v>
      </c>
      <c r="AH56" s="49">
        <f t="shared" si="129"/>
        <v>0</v>
      </c>
      <c r="AI56" s="47">
        <f t="shared" si="129"/>
        <v>0.1</v>
      </c>
      <c r="AJ56" s="47">
        <f t="shared" si="129"/>
        <v>0.3</v>
      </c>
      <c r="AK56" s="46">
        <f t="shared" si="129"/>
        <v>2</v>
      </c>
      <c r="AL56" s="47"/>
      <c r="AM56" s="53">
        <f t="shared" si="47"/>
        <v>0.63</v>
      </c>
      <c r="AN56" s="50" t="str">
        <f t="shared" si="48"/>
        <v>174,524 - 178,47</v>
      </c>
      <c r="AO56" s="53" t="s">
        <v>85</v>
      </c>
      <c r="AP56" s="52">
        <f t="shared" si="49"/>
        <v>3.945999999999998</v>
      </c>
      <c r="AQ56" s="52">
        <f t="shared" si="50"/>
        <v>3.945999999999998</v>
      </c>
      <c r="AR56" s="47">
        <f t="shared" si="51"/>
        <v>0.37</v>
      </c>
      <c r="AS56" s="53">
        <f t="shared" si="52"/>
        <v>1.6211757242176361</v>
      </c>
      <c r="AT56" s="52">
        <f t="shared" si="53"/>
        <v>1.7211757242176362</v>
      </c>
      <c r="AU56" s="9">
        <f t="shared" si="54"/>
        <v>6.7917594077627887</v>
      </c>
      <c r="AV56" s="9">
        <f t="shared" si="55"/>
        <v>0.73</v>
      </c>
      <c r="AW56" s="12" t="str">
        <f t="shared" si="56"/>
        <v/>
      </c>
      <c r="AX56" s="9">
        <f t="shared" si="57"/>
        <v>1.3511757242176361</v>
      </c>
      <c r="AY56" s="12" t="str">
        <f t="shared" si="58"/>
        <v/>
      </c>
      <c r="AZ56" s="10">
        <f t="shared" si="59"/>
        <v>8.5529859993982119E-2</v>
      </c>
      <c r="BA56" s="10">
        <f t="shared" si="60"/>
        <v>1.1000000000000001</v>
      </c>
      <c r="BB56" s="10">
        <f t="shared" si="61"/>
        <v>0.11000000000000001</v>
      </c>
      <c r="BC56" s="10">
        <f t="shared" si="62"/>
        <v>0.69300000000000006</v>
      </c>
      <c r="BD56" s="10">
        <f t="shared" si="63"/>
        <v>0.60747014000601796</v>
      </c>
      <c r="BE56" s="12" t="str">
        <f t="shared" si="64"/>
        <v/>
      </c>
      <c r="BF56" s="9">
        <f t="shared" si="65"/>
        <v>1.1000000000000001</v>
      </c>
      <c r="BG56" s="9">
        <f t="shared" si="66"/>
        <v>1.1000000000000001</v>
      </c>
      <c r="BH56" s="7">
        <f t="shared" si="67"/>
        <v>0.40700000000000003</v>
      </c>
      <c r="BI56" s="7">
        <f t="shared" si="68"/>
        <v>1.4862932966393998</v>
      </c>
      <c r="BJ56" s="12" t="str">
        <f t="shared" si="69"/>
        <v/>
      </c>
      <c r="BK56" s="80">
        <f t="shared" si="70"/>
        <v>0</v>
      </c>
      <c r="BL56" s="7">
        <f t="shared" si="71"/>
        <v>0</v>
      </c>
      <c r="BM56" s="7">
        <f t="shared" si="123"/>
        <v>0.68329329663939975</v>
      </c>
      <c r="BN56" s="12" t="str">
        <f t="shared" si="72"/>
        <v/>
      </c>
      <c r="BO56" s="9">
        <f t="shared" si="73"/>
        <v>1.4862932966393998</v>
      </c>
      <c r="BP56" s="2">
        <f t="shared" si="74"/>
        <v>1.7211757242176362</v>
      </c>
      <c r="BQ56" s="2">
        <f t="shared" si="75"/>
        <v>1.7211757242176362</v>
      </c>
      <c r="BR56" s="20">
        <f t="shared" si="130"/>
        <v>2</v>
      </c>
      <c r="BS56" s="20">
        <f t="shared" si="130"/>
        <v>2</v>
      </c>
      <c r="BT56" s="20">
        <f t="shared" si="130"/>
        <v>2</v>
      </c>
      <c r="BU56" s="86">
        <f t="shared" si="77"/>
        <v>1</v>
      </c>
      <c r="BV56" s="86">
        <f t="shared" si="78"/>
        <v>1</v>
      </c>
      <c r="BW56" s="20">
        <f t="shared" si="130"/>
        <v>3</v>
      </c>
      <c r="BX56" s="86">
        <f t="shared" si="130"/>
        <v>0.1</v>
      </c>
      <c r="BY56" s="86">
        <f t="shared" si="130"/>
        <v>0.12</v>
      </c>
      <c r="BZ56" s="86">
        <f t="shared" si="130"/>
        <v>0.15</v>
      </c>
      <c r="CA56" s="86">
        <f t="shared" si="130"/>
        <v>0.17</v>
      </c>
      <c r="CB56" s="86">
        <f t="shared" si="130"/>
        <v>0.19</v>
      </c>
      <c r="CC56" s="86">
        <f t="shared" si="130"/>
        <v>0.22</v>
      </c>
      <c r="CD56" s="86">
        <f t="shared" si="130"/>
        <v>0.05</v>
      </c>
      <c r="CE56" s="20" t="str">
        <f t="shared" si="124"/>
        <v>OK (100 %)</v>
      </c>
      <c r="CF56" s="14">
        <f t="shared" si="80"/>
        <v>2.7259999999999982</v>
      </c>
      <c r="CG56" s="14">
        <f t="shared" si="81"/>
        <v>3.3259999999999978</v>
      </c>
      <c r="CH56" s="8">
        <f t="shared" si="82"/>
        <v>-0.89177597798363983</v>
      </c>
      <c r="CI56" s="9">
        <f t="shared" si="83"/>
        <v>3.945999999999998</v>
      </c>
      <c r="CJ56" s="9">
        <f t="shared" si="84"/>
        <v>0</v>
      </c>
      <c r="CK56" s="9">
        <f t="shared" si="85"/>
        <v>3.945999999999998</v>
      </c>
      <c r="CL56" s="9">
        <f t="shared" si="86"/>
        <v>0</v>
      </c>
      <c r="CM56" s="9">
        <f t="shared" si="87"/>
        <v>0.28447231433998432</v>
      </c>
      <c r="CN56" s="9">
        <f t="shared" si="88"/>
        <v>0</v>
      </c>
      <c r="CO56" s="9">
        <f t="shared" si="89"/>
        <v>0</v>
      </c>
      <c r="CP56" s="9">
        <f t="shared" si="89"/>
        <v>0</v>
      </c>
      <c r="CQ56" s="9">
        <f t="shared" si="89"/>
        <v>0</v>
      </c>
      <c r="CR56" s="9">
        <f t="shared" si="89"/>
        <v>0</v>
      </c>
      <c r="CS56" s="9">
        <f t="shared" si="89"/>
        <v>0</v>
      </c>
      <c r="CT56" s="9">
        <f t="shared" si="89"/>
        <v>0</v>
      </c>
      <c r="CU56" s="9">
        <f t="shared" si="89"/>
        <v>0</v>
      </c>
      <c r="CV56" s="9">
        <f t="shared" si="90"/>
        <v>4.051635526639001</v>
      </c>
      <c r="CW56" s="9">
        <f t="shared" si="91"/>
        <v>0.40516355266390014</v>
      </c>
      <c r="CX56" s="9">
        <f t="shared" si="91"/>
        <v>0.48619626319668008</v>
      </c>
      <c r="CY56" s="9">
        <f t="shared" si="91"/>
        <v>0.6077453289958501</v>
      </c>
      <c r="CZ56" s="9">
        <f t="shared" si="91"/>
        <v>0.68877803952863026</v>
      </c>
      <c r="DA56" s="9">
        <f t="shared" si="91"/>
        <v>0.7698107500614102</v>
      </c>
      <c r="DB56" s="9">
        <f t="shared" si="91"/>
        <v>0.89135981586058022</v>
      </c>
      <c r="DC56" s="9">
        <f t="shared" si="91"/>
        <v>0.20258177633195007</v>
      </c>
      <c r="DD56" s="2">
        <f t="shared" si="92"/>
        <v>0.3658599999999998</v>
      </c>
      <c r="DE56" s="2">
        <f t="shared" si="93"/>
        <v>0</v>
      </c>
      <c r="DF56" s="2">
        <f t="shared" si="94"/>
        <v>2.0204456856600146</v>
      </c>
      <c r="DG56" s="2">
        <f t="shared" si="95"/>
        <v>0</v>
      </c>
      <c r="DH56" s="2">
        <f t="shared" si="96"/>
        <v>0</v>
      </c>
      <c r="DI56" s="2">
        <f t="shared" si="97"/>
        <v>0</v>
      </c>
      <c r="DJ56" s="2">
        <f t="shared" si="98"/>
        <v>0</v>
      </c>
      <c r="DK56" s="2">
        <f t="shared" si="99"/>
        <v>2.2726335046226422</v>
      </c>
      <c r="DL56" s="16">
        <f t="shared" si="100"/>
        <v>0</v>
      </c>
      <c r="DM56" s="16">
        <f t="shared" si="101"/>
        <v>0</v>
      </c>
      <c r="DN56" s="16">
        <f t="shared" si="102"/>
        <v>4.9434115046226408</v>
      </c>
      <c r="DO56" s="72">
        <f t="shared" si="103"/>
        <v>-0.89177597798363983</v>
      </c>
      <c r="DP56" s="16">
        <f t="shared" si="104"/>
        <v>0</v>
      </c>
      <c r="DQ56" s="16">
        <f t="shared" si="105"/>
        <v>2.2726335046226422</v>
      </c>
      <c r="DR56" s="2">
        <f t="shared" si="106"/>
        <v>13.583518815525577</v>
      </c>
      <c r="DS56" s="2">
        <f t="shared" si="107"/>
        <v>2.9985999999999984</v>
      </c>
      <c r="DT56" s="2">
        <f t="shared" si="108"/>
        <v>1.1094819999999994</v>
      </c>
      <c r="DU56" s="2">
        <f t="shared" si="109"/>
        <v>0</v>
      </c>
      <c r="DV56" s="15" t="s">
        <v>249</v>
      </c>
      <c r="DW56" s="18"/>
      <c r="DX56" s="17"/>
      <c r="DY56" s="47" t="str">
        <f t="shared" si="128"/>
        <v/>
      </c>
      <c r="DZ56" s="47" t="str">
        <f t="shared" si="128"/>
        <v/>
      </c>
      <c r="EA56" s="47" t="str">
        <f t="shared" si="128"/>
        <v/>
      </c>
      <c r="EB56" s="47" t="str">
        <f t="shared" si="128"/>
        <v/>
      </c>
      <c r="EC56" s="49" t="str">
        <f t="shared" si="128"/>
        <v/>
      </c>
      <c r="ED56" s="49" t="str">
        <f t="shared" si="128"/>
        <v/>
      </c>
      <c r="EE56" s="47" t="str">
        <f t="shared" si="128"/>
        <v/>
      </c>
      <c r="EF56" s="47" t="str">
        <f t="shared" si="128"/>
        <v/>
      </c>
      <c r="EG56" s="47" t="str">
        <f t="shared" si="128"/>
        <v/>
      </c>
      <c r="EH56" s="6">
        <f t="shared" si="16"/>
        <v>0</v>
      </c>
      <c r="EI56" s="6">
        <f t="shared" si="17"/>
        <v>0</v>
      </c>
      <c r="EJ56" s="2" t="str">
        <f t="shared" si="18"/>
        <v/>
      </c>
      <c r="EK56" s="2" t="str">
        <f t="shared" si="19"/>
        <v/>
      </c>
      <c r="EL56" s="2" t="str">
        <f t="shared" si="126"/>
        <v/>
      </c>
      <c r="EM56" s="2" t="str">
        <f t="shared" si="21"/>
        <v/>
      </c>
      <c r="EN56" s="2" t="str">
        <f t="shared" si="22"/>
        <v/>
      </c>
      <c r="EO56" s="2">
        <f t="shared" si="23"/>
        <v>0</v>
      </c>
      <c r="EP56" s="2">
        <f t="shared" si="110"/>
        <v>0</v>
      </c>
      <c r="EQ56" s="2"/>
      <c r="ER56" s="2"/>
      <c r="ES56" s="2"/>
      <c r="ET56" s="2"/>
      <c r="EU56" s="2"/>
      <c r="EV56" s="2"/>
      <c r="EW56" s="2">
        <f t="shared" si="24"/>
        <v>0</v>
      </c>
      <c r="EX56" s="2">
        <f t="shared" si="25"/>
        <v>0</v>
      </c>
      <c r="EY56" s="2">
        <f t="shared" si="111"/>
        <v>0</v>
      </c>
      <c r="EZ56" s="2">
        <f t="shared" si="26"/>
        <v>0</v>
      </c>
      <c r="FA56" s="2">
        <f t="shared" si="27"/>
        <v>0</v>
      </c>
      <c r="FB56" s="59"/>
      <c r="FC56" s="2">
        <f t="shared" si="28"/>
        <v>0</v>
      </c>
      <c r="FD56" s="2">
        <f t="shared" si="112"/>
        <v>0</v>
      </c>
      <c r="FE56" s="3">
        <f t="shared" si="125"/>
        <v>0</v>
      </c>
      <c r="FF56" s="3">
        <f t="shared" si="113"/>
        <v>0</v>
      </c>
      <c r="FG56" s="3">
        <f t="shared" si="114"/>
        <v>0</v>
      </c>
      <c r="FH56" s="3">
        <f t="shared" si="29"/>
        <v>0</v>
      </c>
      <c r="FI56" s="67">
        <f t="shared" si="30"/>
        <v>0</v>
      </c>
      <c r="FJ56" s="3">
        <f t="shared" si="31"/>
        <v>0</v>
      </c>
      <c r="FK56" s="3">
        <f t="shared" si="32"/>
        <v>0</v>
      </c>
      <c r="FL56" s="3">
        <f t="shared" si="115"/>
        <v>0</v>
      </c>
      <c r="FM56" s="3">
        <f t="shared" si="116"/>
        <v>0</v>
      </c>
      <c r="FN56" s="3">
        <f t="shared" si="117"/>
        <v>0</v>
      </c>
      <c r="FO56" s="2">
        <f t="shared" si="33"/>
        <v>0</v>
      </c>
      <c r="FP56" s="2">
        <f t="shared" si="34"/>
        <v>0</v>
      </c>
      <c r="FQ56" s="2">
        <f t="shared" si="118"/>
        <v>0</v>
      </c>
      <c r="FR56" s="6" t="str">
        <f>IF(A56=1,1,IF(DW56="","",COUNTA($DW$31:DW56)+1))</f>
        <v/>
      </c>
      <c r="FS56" s="6" t="str">
        <f t="shared" si="35"/>
        <v/>
      </c>
      <c r="FT56" s="43">
        <f t="shared" si="119"/>
        <v>1</v>
      </c>
      <c r="FU56" s="23">
        <f t="shared" si="120"/>
        <v>1</v>
      </c>
      <c r="FV56" s="21">
        <f t="shared" si="121"/>
        <v>2</v>
      </c>
    </row>
    <row r="57" spans="1:178">
      <c r="A57" s="4">
        <f t="shared" si="36"/>
        <v>27</v>
      </c>
      <c r="B57" s="33">
        <v>184.64400000000001</v>
      </c>
      <c r="C57" s="33">
        <v>379.29</v>
      </c>
      <c r="D57" s="33">
        <v>377.52867004192444</v>
      </c>
      <c r="E57" s="33"/>
      <c r="F57" s="33"/>
      <c r="G57" s="11" t="str">
        <f t="shared" si="2"/>
        <v/>
      </c>
      <c r="H57" s="3">
        <f t="shared" si="37"/>
        <v>184.64400000000001</v>
      </c>
      <c r="I57" s="3">
        <f t="shared" si="3"/>
        <v>184.64400000000001</v>
      </c>
      <c r="J57" s="3">
        <f t="shared" si="38"/>
        <v>379.29</v>
      </c>
      <c r="K57" s="3">
        <f t="shared" si="4"/>
        <v>379.29</v>
      </c>
      <c r="L57" s="2">
        <f t="shared" si="5"/>
        <v>379.29</v>
      </c>
      <c r="M57" s="8">
        <f t="shared" si="39"/>
        <v>184.64400000000001</v>
      </c>
      <c r="N57" s="8">
        <f t="shared" si="6"/>
        <v>184.64400000000001</v>
      </c>
      <c r="O57" s="8">
        <f t="shared" si="40"/>
        <v>377.52867004192444</v>
      </c>
      <c r="P57" s="8">
        <f t="shared" si="7"/>
        <v>377.52867004192444</v>
      </c>
      <c r="Q57" s="2">
        <f t="shared" si="8"/>
        <v>377.52867004192444</v>
      </c>
      <c r="R57" s="3">
        <f t="shared" si="9"/>
        <v>0</v>
      </c>
      <c r="S57" s="3" t="str">
        <f t="shared" si="10"/>
        <v/>
      </c>
      <c r="T57" s="3" t="str">
        <f t="shared" si="41"/>
        <v/>
      </c>
      <c r="U57" s="8" t="str">
        <f t="shared" si="11"/>
        <v/>
      </c>
      <c r="V57" s="2" t="str">
        <f t="shared" si="12"/>
        <v/>
      </c>
      <c r="W57" s="2" t="str">
        <f t="shared" si="13"/>
        <v/>
      </c>
      <c r="X57" s="2">
        <f t="shared" si="122"/>
        <v>379.29</v>
      </c>
      <c r="Y57" s="2">
        <f t="shared" si="14"/>
        <v>1.7613299580755779</v>
      </c>
      <c r="Z57" s="46">
        <f t="shared" si="42"/>
        <v>330</v>
      </c>
      <c r="AA57" s="46">
        <f t="shared" si="43"/>
        <v>0</v>
      </c>
      <c r="AB57" s="47"/>
      <c r="AC57" s="46">
        <f t="shared" si="44"/>
        <v>2</v>
      </c>
      <c r="AD57" s="47">
        <f t="shared" si="127"/>
        <v>1.1000000000000001</v>
      </c>
      <c r="AE57" s="48" t="str">
        <f t="shared" si="45"/>
        <v/>
      </c>
      <c r="AF57" s="49">
        <f t="shared" si="129"/>
        <v>0</v>
      </c>
      <c r="AG57" s="49">
        <f t="shared" si="129"/>
        <v>0</v>
      </c>
      <c r="AH57" s="49">
        <f t="shared" si="129"/>
        <v>0</v>
      </c>
      <c r="AI57" s="47">
        <f t="shared" si="129"/>
        <v>0.1</v>
      </c>
      <c r="AJ57" s="47">
        <f t="shared" si="129"/>
        <v>0.3</v>
      </c>
      <c r="AK57" s="46">
        <f t="shared" si="129"/>
        <v>2</v>
      </c>
      <c r="AL57" s="47"/>
      <c r="AM57" s="53">
        <f t="shared" si="47"/>
        <v>0.63</v>
      </c>
      <c r="AN57" s="50" t="str">
        <f t="shared" si="48"/>
        <v>178,47 - 184,644</v>
      </c>
      <c r="AO57" s="53" t="s">
        <v>85</v>
      </c>
      <c r="AP57" s="52">
        <f t="shared" si="49"/>
        <v>6.1740000000000066</v>
      </c>
      <c r="AQ57" s="52">
        <f t="shared" si="50"/>
        <v>6.1740000000000066</v>
      </c>
      <c r="AR57" s="47">
        <f t="shared" si="51"/>
        <v>0.37</v>
      </c>
      <c r="AS57" s="53">
        <f t="shared" si="52"/>
        <v>1.7082237693043112</v>
      </c>
      <c r="AT57" s="52">
        <f t="shared" si="53"/>
        <v>1.8082237693043113</v>
      </c>
      <c r="AU57" s="9">
        <f t="shared" si="54"/>
        <v>11.16397355168483</v>
      </c>
      <c r="AV57" s="9">
        <f t="shared" si="55"/>
        <v>0.73</v>
      </c>
      <c r="AW57" s="12" t="str">
        <f t="shared" si="56"/>
        <v/>
      </c>
      <c r="AX57" s="9">
        <f t="shared" si="57"/>
        <v>1.4382237693043112</v>
      </c>
      <c r="AY57" s="12" t="str">
        <f t="shared" si="58"/>
        <v/>
      </c>
      <c r="AZ57" s="10">
        <f t="shared" si="59"/>
        <v>8.5529859993982119E-2</v>
      </c>
      <c r="BA57" s="10">
        <f t="shared" si="60"/>
        <v>1.1000000000000001</v>
      </c>
      <c r="BB57" s="10">
        <f t="shared" si="61"/>
        <v>0.11000000000000001</v>
      </c>
      <c r="BC57" s="10">
        <f t="shared" si="62"/>
        <v>0.69300000000000006</v>
      </c>
      <c r="BD57" s="10">
        <f t="shared" si="63"/>
        <v>0.60747014000601796</v>
      </c>
      <c r="BE57" s="12" t="str">
        <f t="shared" si="64"/>
        <v/>
      </c>
      <c r="BF57" s="9">
        <f t="shared" si="65"/>
        <v>1.1000000000000001</v>
      </c>
      <c r="BG57" s="9">
        <f t="shared" si="66"/>
        <v>1.1000000000000001</v>
      </c>
      <c r="BH57" s="7">
        <f t="shared" si="67"/>
        <v>0.40700000000000003</v>
      </c>
      <c r="BI57" s="7">
        <f t="shared" si="68"/>
        <v>1.5820461462347424</v>
      </c>
      <c r="BJ57" s="12" t="str">
        <f t="shared" si="69"/>
        <v/>
      </c>
      <c r="BK57" s="80">
        <f t="shared" si="70"/>
        <v>0</v>
      </c>
      <c r="BL57" s="7">
        <f t="shared" si="71"/>
        <v>0</v>
      </c>
      <c r="BM57" s="7">
        <f t="shared" si="123"/>
        <v>0.77904614623474233</v>
      </c>
      <c r="BN57" s="12" t="str">
        <f t="shared" si="72"/>
        <v/>
      </c>
      <c r="BO57" s="9">
        <f t="shared" si="73"/>
        <v>1.5820461462347424</v>
      </c>
      <c r="BP57" s="2">
        <f t="shared" si="74"/>
        <v>1.8082237693043113</v>
      </c>
      <c r="BQ57" s="2">
        <f t="shared" si="75"/>
        <v>1.8082237693043113</v>
      </c>
      <c r="BR57" s="20">
        <f t="shared" si="130"/>
        <v>2</v>
      </c>
      <c r="BS57" s="20">
        <f t="shared" si="130"/>
        <v>2</v>
      </c>
      <c r="BT57" s="20">
        <f t="shared" si="130"/>
        <v>2</v>
      </c>
      <c r="BU57" s="86">
        <f t="shared" si="77"/>
        <v>1</v>
      </c>
      <c r="BV57" s="86">
        <f t="shared" si="78"/>
        <v>1</v>
      </c>
      <c r="BW57" s="20">
        <f t="shared" si="130"/>
        <v>3</v>
      </c>
      <c r="BX57" s="86">
        <f t="shared" si="130"/>
        <v>0.1</v>
      </c>
      <c r="BY57" s="86">
        <f t="shared" si="130"/>
        <v>0.12</v>
      </c>
      <c r="BZ57" s="86">
        <f t="shared" si="130"/>
        <v>0.15</v>
      </c>
      <c r="CA57" s="86">
        <f t="shared" si="130"/>
        <v>0.17</v>
      </c>
      <c r="CB57" s="86">
        <f t="shared" si="130"/>
        <v>0.19</v>
      </c>
      <c r="CC57" s="86">
        <f t="shared" si="130"/>
        <v>0.22</v>
      </c>
      <c r="CD57" s="86">
        <f t="shared" si="130"/>
        <v>0.05</v>
      </c>
      <c r="CE57" s="20" t="str">
        <f t="shared" si="124"/>
        <v>OK (100 %)</v>
      </c>
      <c r="CF57" s="14">
        <f t="shared" si="80"/>
        <v>6.1740000000000066</v>
      </c>
      <c r="CG57" s="14">
        <f t="shared" si="81"/>
        <v>6.1740000000000066</v>
      </c>
      <c r="CH57" s="8">
        <f t="shared" si="82"/>
        <v>-8.8817841970012523E-16</v>
      </c>
      <c r="CI57" s="9">
        <f t="shared" si="83"/>
        <v>6.1740000000000066</v>
      </c>
      <c r="CJ57" s="9">
        <f t="shared" si="84"/>
        <v>0</v>
      </c>
      <c r="CK57" s="9">
        <f t="shared" si="85"/>
        <v>6.1740000000000066</v>
      </c>
      <c r="CL57" s="9">
        <f t="shared" si="86"/>
        <v>0</v>
      </c>
      <c r="CM57" s="9">
        <f t="shared" si="87"/>
        <v>0.52806135560284617</v>
      </c>
      <c r="CN57" s="9">
        <f t="shared" si="88"/>
        <v>0</v>
      </c>
      <c r="CO57" s="9">
        <f t="shared" si="89"/>
        <v>0</v>
      </c>
      <c r="CP57" s="9">
        <f t="shared" si="89"/>
        <v>0</v>
      </c>
      <c r="CQ57" s="9">
        <f t="shared" si="89"/>
        <v>0</v>
      </c>
      <c r="CR57" s="9">
        <f t="shared" si="89"/>
        <v>0</v>
      </c>
      <c r="CS57" s="9">
        <f t="shared" si="89"/>
        <v>0</v>
      </c>
      <c r="CT57" s="9">
        <f t="shared" si="89"/>
        <v>0</v>
      </c>
      <c r="CU57" s="9">
        <f t="shared" si="89"/>
        <v>0</v>
      </c>
      <c r="CV57" s="9">
        <f t="shared" si="90"/>
        <v>9.7675529068533091</v>
      </c>
      <c r="CW57" s="9">
        <f t="shared" si="91"/>
        <v>0.97675529068533096</v>
      </c>
      <c r="CX57" s="9">
        <f t="shared" si="91"/>
        <v>1.1721063488223971</v>
      </c>
      <c r="CY57" s="9">
        <f t="shared" si="91"/>
        <v>1.4651329360279963</v>
      </c>
      <c r="CZ57" s="9">
        <f t="shared" si="91"/>
        <v>1.6604839941650626</v>
      </c>
      <c r="DA57" s="9">
        <f t="shared" si="91"/>
        <v>1.8558350523021288</v>
      </c>
      <c r="DB57" s="9">
        <f t="shared" si="91"/>
        <v>2.1488616395077282</v>
      </c>
      <c r="DC57" s="9">
        <f t="shared" si="91"/>
        <v>0.48837764534266548</v>
      </c>
      <c r="DD57" s="2">
        <f t="shared" si="92"/>
        <v>0.67914000000000085</v>
      </c>
      <c r="DE57" s="2">
        <f t="shared" si="93"/>
        <v>0</v>
      </c>
      <c r="DF57" s="2">
        <f t="shared" si="94"/>
        <v>3.750520644397159</v>
      </c>
      <c r="DG57" s="2">
        <f t="shared" si="95"/>
        <v>0</v>
      </c>
      <c r="DH57" s="2">
        <f t="shared" si="96"/>
        <v>0</v>
      </c>
      <c r="DI57" s="2">
        <f t="shared" si="97"/>
        <v>0</v>
      </c>
      <c r="DJ57" s="2">
        <f t="shared" si="98"/>
        <v>0</v>
      </c>
      <c r="DK57" s="2">
        <f t="shared" si="99"/>
        <v>4.8098309068533043</v>
      </c>
      <c r="DL57" s="16">
        <f t="shared" si="100"/>
        <v>0</v>
      </c>
      <c r="DM57" s="16">
        <f t="shared" si="101"/>
        <v>0</v>
      </c>
      <c r="DN57" s="16">
        <f t="shared" si="102"/>
        <v>9.7675529068533109</v>
      </c>
      <c r="DO57" s="72">
        <f t="shared" si="103"/>
        <v>-1.7763568394002505E-15</v>
      </c>
      <c r="DP57" s="16">
        <f t="shared" si="104"/>
        <v>0</v>
      </c>
      <c r="DQ57" s="16">
        <f t="shared" si="105"/>
        <v>4.8098309068533043</v>
      </c>
      <c r="DR57" s="2">
        <f t="shared" si="106"/>
        <v>22.327947103369659</v>
      </c>
      <c r="DS57" s="2">
        <f t="shared" si="107"/>
        <v>6.7914000000000074</v>
      </c>
      <c r="DT57" s="2">
        <f t="shared" si="108"/>
        <v>2.5128180000000029</v>
      </c>
      <c r="DU57" s="2">
        <f t="shared" si="109"/>
        <v>0</v>
      </c>
      <c r="DV57" s="15" t="s">
        <v>189</v>
      </c>
      <c r="DW57" s="18"/>
      <c r="DX57" s="17"/>
      <c r="DY57" s="47" t="str">
        <f t="shared" si="128"/>
        <v/>
      </c>
      <c r="DZ57" s="47" t="str">
        <f t="shared" si="128"/>
        <v/>
      </c>
      <c r="EA57" s="47" t="str">
        <f t="shared" si="128"/>
        <v/>
      </c>
      <c r="EB57" s="47" t="str">
        <f t="shared" si="128"/>
        <v/>
      </c>
      <c r="EC57" s="49" t="str">
        <f t="shared" si="128"/>
        <v/>
      </c>
      <c r="ED57" s="49" t="str">
        <f t="shared" si="128"/>
        <v/>
      </c>
      <c r="EE57" s="47" t="str">
        <f t="shared" si="128"/>
        <v/>
      </c>
      <c r="EF57" s="47" t="str">
        <f t="shared" si="128"/>
        <v/>
      </c>
      <c r="EG57" s="47" t="str">
        <f t="shared" si="128"/>
        <v/>
      </c>
      <c r="EH57" s="6">
        <f t="shared" si="16"/>
        <v>0</v>
      </c>
      <c r="EI57" s="6">
        <f t="shared" si="17"/>
        <v>0</v>
      </c>
      <c r="EJ57" s="2" t="str">
        <f t="shared" si="18"/>
        <v/>
      </c>
      <c r="EK57" s="2" t="str">
        <f t="shared" si="19"/>
        <v/>
      </c>
      <c r="EL57" s="2" t="str">
        <f t="shared" si="126"/>
        <v/>
      </c>
      <c r="EM57" s="2" t="str">
        <f t="shared" si="21"/>
        <v/>
      </c>
      <c r="EN57" s="2" t="str">
        <f t="shared" si="22"/>
        <v/>
      </c>
      <c r="EO57" s="2">
        <f t="shared" si="23"/>
        <v>0</v>
      </c>
      <c r="EP57" s="2">
        <f t="shared" si="110"/>
        <v>0</v>
      </c>
      <c r="EQ57" s="2"/>
      <c r="ER57" s="2"/>
      <c r="ES57" s="2"/>
      <c r="ET57" s="2"/>
      <c r="EU57" s="2"/>
      <c r="EV57" s="2"/>
      <c r="EW57" s="2">
        <f t="shared" si="24"/>
        <v>0</v>
      </c>
      <c r="EX57" s="2">
        <f t="shared" si="25"/>
        <v>0</v>
      </c>
      <c r="EY57" s="2">
        <f t="shared" si="111"/>
        <v>0</v>
      </c>
      <c r="EZ57" s="2">
        <f t="shared" si="26"/>
        <v>0</v>
      </c>
      <c r="FA57" s="2">
        <f t="shared" si="27"/>
        <v>0</v>
      </c>
      <c r="FB57" s="59"/>
      <c r="FC57" s="2">
        <f t="shared" si="28"/>
        <v>0</v>
      </c>
      <c r="FD57" s="2">
        <f t="shared" si="112"/>
        <v>0</v>
      </c>
      <c r="FE57" s="3">
        <f t="shared" si="125"/>
        <v>0</v>
      </c>
      <c r="FF57" s="3">
        <f t="shared" si="113"/>
        <v>0</v>
      </c>
      <c r="FG57" s="3">
        <f t="shared" si="114"/>
        <v>0</v>
      </c>
      <c r="FH57" s="3">
        <f t="shared" si="29"/>
        <v>0</v>
      </c>
      <c r="FI57" s="67">
        <f t="shared" si="30"/>
        <v>0</v>
      </c>
      <c r="FJ57" s="3">
        <f t="shared" si="31"/>
        <v>0</v>
      </c>
      <c r="FK57" s="3">
        <f t="shared" si="32"/>
        <v>0</v>
      </c>
      <c r="FL57" s="3">
        <f t="shared" si="115"/>
        <v>0</v>
      </c>
      <c r="FM57" s="3">
        <f t="shared" si="116"/>
        <v>0</v>
      </c>
      <c r="FN57" s="3">
        <f t="shared" si="117"/>
        <v>0</v>
      </c>
      <c r="FO57" s="2">
        <f t="shared" si="33"/>
        <v>0</v>
      </c>
      <c r="FP57" s="2">
        <f t="shared" si="34"/>
        <v>0</v>
      </c>
      <c r="FQ57" s="2">
        <f t="shared" si="118"/>
        <v>0</v>
      </c>
      <c r="FR57" s="6" t="str">
        <f>IF(A57=1,1,IF(DW57="","",COUNTA($DW$31:DW57)+1))</f>
        <v/>
      </c>
      <c r="FS57" s="6" t="str">
        <f t="shared" si="35"/>
        <v/>
      </c>
      <c r="FT57" s="43">
        <f t="shared" si="119"/>
        <v>1</v>
      </c>
      <c r="FU57" s="23">
        <f t="shared" si="120"/>
        <v>1</v>
      </c>
      <c r="FV57" s="21">
        <f t="shared" si="121"/>
        <v>2</v>
      </c>
    </row>
    <row r="58" spans="1:178">
      <c r="A58" s="4">
        <f t="shared" si="36"/>
        <v>28</v>
      </c>
      <c r="B58" s="33">
        <v>201.67599999999999</v>
      </c>
      <c r="C58" s="33">
        <v>379.54</v>
      </c>
      <c r="D58" s="33">
        <v>377.77422689885799</v>
      </c>
      <c r="E58" s="33"/>
      <c r="F58" s="33"/>
      <c r="G58" s="11" t="str">
        <f t="shared" si="2"/>
        <v/>
      </c>
      <c r="H58" s="3">
        <f t="shared" si="37"/>
        <v>201.67599999999999</v>
      </c>
      <c r="I58" s="3">
        <f t="shared" si="3"/>
        <v>201.67599999999999</v>
      </c>
      <c r="J58" s="3">
        <f t="shared" si="38"/>
        <v>379.54</v>
      </c>
      <c r="K58" s="3">
        <f t="shared" si="4"/>
        <v>379.54</v>
      </c>
      <c r="L58" s="2">
        <f t="shared" si="5"/>
        <v>379.54</v>
      </c>
      <c r="M58" s="8">
        <f t="shared" si="39"/>
        <v>201.67599999999999</v>
      </c>
      <c r="N58" s="8">
        <f t="shared" si="6"/>
        <v>201.67599999999999</v>
      </c>
      <c r="O58" s="8">
        <f t="shared" si="40"/>
        <v>377.77422689885799</v>
      </c>
      <c r="P58" s="8">
        <f t="shared" si="7"/>
        <v>377.77422689885799</v>
      </c>
      <c r="Q58" s="2">
        <f t="shared" si="8"/>
        <v>377.77422689885799</v>
      </c>
      <c r="R58" s="3">
        <f t="shared" si="9"/>
        <v>0</v>
      </c>
      <c r="S58" s="3" t="str">
        <f t="shared" si="10"/>
        <v/>
      </c>
      <c r="T58" s="3" t="str">
        <f t="shared" si="41"/>
        <v/>
      </c>
      <c r="U58" s="8" t="str">
        <f t="shared" si="11"/>
        <v/>
      </c>
      <c r="V58" s="2" t="str">
        <f t="shared" si="12"/>
        <v/>
      </c>
      <c r="W58" s="2" t="str">
        <f t="shared" si="13"/>
        <v/>
      </c>
      <c r="X58" s="2">
        <f t="shared" si="122"/>
        <v>379.54</v>
      </c>
      <c r="Y58" s="2">
        <f t="shared" si="14"/>
        <v>1.765773101142031</v>
      </c>
      <c r="Z58" s="46">
        <f t="shared" si="42"/>
        <v>330</v>
      </c>
      <c r="AA58" s="46">
        <f t="shared" si="43"/>
        <v>0</v>
      </c>
      <c r="AB58" s="47"/>
      <c r="AC58" s="46">
        <f t="shared" si="44"/>
        <v>2</v>
      </c>
      <c r="AD58" s="47">
        <f t="shared" si="127"/>
        <v>1.1000000000000001</v>
      </c>
      <c r="AE58" s="48" t="str">
        <f t="shared" si="45"/>
        <v/>
      </c>
      <c r="AF58" s="49">
        <f t="shared" si="129"/>
        <v>0</v>
      </c>
      <c r="AG58" s="49">
        <f t="shared" si="129"/>
        <v>0</v>
      </c>
      <c r="AH58" s="49">
        <f t="shared" si="129"/>
        <v>0</v>
      </c>
      <c r="AI58" s="47">
        <f t="shared" si="129"/>
        <v>0.1</v>
      </c>
      <c r="AJ58" s="47">
        <f t="shared" si="129"/>
        <v>0.3</v>
      </c>
      <c r="AK58" s="46">
        <f t="shared" si="129"/>
        <v>2</v>
      </c>
      <c r="AL58" s="47"/>
      <c r="AM58" s="53">
        <f t="shared" si="47"/>
        <v>0.63</v>
      </c>
      <c r="AN58" s="50" t="str">
        <f t="shared" si="48"/>
        <v>184,644 - 201,676</v>
      </c>
      <c r="AO58" s="53" t="s">
        <v>85</v>
      </c>
      <c r="AP58" s="52">
        <f t="shared" si="49"/>
        <v>17.031999999999982</v>
      </c>
      <c r="AQ58" s="52">
        <f t="shared" si="50"/>
        <v>17.031999999999982</v>
      </c>
      <c r="AR58" s="47">
        <f t="shared" si="51"/>
        <v>0.37</v>
      </c>
      <c r="AS58" s="53">
        <f t="shared" si="52"/>
        <v>1.7635515296088045</v>
      </c>
      <c r="AT58" s="52">
        <f t="shared" si="53"/>
        <v>1.8635515296088045</v>
      </c>
      <c r="AU58" s="9">
        <f t="shared" si="54"/>
        <v>31.740009652297125</v>
      </c>
      <c r="AV58" s="9">
        <f t="shared" si="55"/>
        <v>0.73</v>
      </c>
      <c r="AW58" s="12" t="str">
        <f t="shared" si="56"/>
        <v/>
      </c>
      <c r="AX58" s="9">
        <f t="shared" si="57"/>
        <v>1.4935515296088044</v>
      </c>
      <c r="AY58" s="12" t="str">
        <f t="shared" si="58"/>
        <v/>
      </c>
      <c r="AZ58" s="10">
        <f t="shared" si="59"/>
        <v>8.5529859993982119E-2</v>
      </c>
      <c r="BA58" s="10">
        <f t="shared" si="60"/>
        <v>1.1000000000000001</v>
      </c>
      <c r="BB58" s="10">
        <f t="shared" si="61"/>
        <v>0.11000000000000001</v>
      </c>
      <c r="BC58" s="10">
        <f t="shared" si="62"/>
        <v>0.69300000000000006</v>
      </c>
      <c r="BD58" s="10">
        <f t="shared" si="63"/>
        <v>0.60747014000601796</v>
      </c>
      <c r="BE58" s="12" t="str">
        <f t="shared" si="64"/>
        <v/>
      </c>
      <c r="BF58" s="9">
        <f t="shared" si="65"/>
        <v>1.1000000000000001</v>
      </c>
      <c r="BG58" s="9">
        <f t="shared" si="66"/>
        <v>1.1000000000000001</v>
      </c>
      <c r="BH58" s="7">
        <f t="shared" si="67"/>
        <v>0.40700000000000003</v>
      </c>
      <c r="BI58" s="7">
        <f t="shared" si="68"/>
        <v>1.642906682569685</v>
      </c>
      <c r="BJ58" s="12" t="str">
        <f t="shared" si="69"/>
        <v/>
      </c>
      <c r="BK58" s="80">
        <f t="shared" si="70"/>
        <v>0</v>
      </c>
      <c r="BL58" s="7">
        <f t="shared" si="71"/>
        <v>0</v>
      </c>
      <c r="BM58" s="7">
        <f t="shared" si="123"/>
        <v>0.83990668256968493</v>
      </c>
      <c r="BN58" s="12" t="str">
        <f t="shared" si="72"/>
        <v/>
      </c>
      <c r="BO58" s="9">
        <f t="shared" si="73"/>
        <v>1.642906682569685</v>
      </c>
      <c r="BP58" s="2">
        <f t="shared" si="74"/>
        <v>1.8635515296088045</v>
      </c>
      <c r="BQ58" s="2">
        <f t="shared" si="75"/>
        <v>1.8635515296088045</v>
      </c>
      <c r="BR58" s="20">
        <f t="shared" si="130"/>
        <v>2</v>
      </c>
      <c r="BS58" s="20">
        <f t="shared" si="130"/>
        <v>2</v>
      </c>
      <c r="BT58" s="20">
        <f t="shared" si="130"/>
        <v>2</v>
      </c>
      <c r="BU58" s="86">
        <f t="shared" si="77"/>
        <v>1</v>
      </c>
      <c r="BV58" s="86">
        <f t="shared" si="78"/>
        <v>1</v>
      </c>
      <c r="BW58" s="20">
        <f t="shared" si="130"/>
        <v>3</v>
      </c>
      <c r="BX58" s="86">
        <f t="shared" si="130"/>
        <v>0.1</v>
      </c>
      <c r="BY58" s="86">
        <f t="shared" si="130"/>
        <v>0.12</v>
      </c>
      <c r="BZ58" s="86">
        <f t="shared" si="130"/>
        <v>0.15</v>
      </c>
      <c r="CA58" s="86">
        <f t="shared" si="130"/>
        <v>0.17</v>
      </c>
      <c r="CB58" s="86">
        <f t="shared" si="130"/>
        <v>0.19</v>
      </c>
      <c r="CC58" s="86">
        <f t="shared" si="130"/>
        <v>0.22</v>
      </c>
      <c r="CD58" s="86">
        <f t="shared" si="130"/>
        <v>0.05</v>
      </c>
      <c r="CE58" s="20" t="str">
        <f t="shared" si="124"/>
        <v>OK (100 %)</v>
      </c>
      <c r="CF58" s="14">
        <f t="shared" si="80"/>
        <v>17.031999999999982</v>
      </c>
      <c r="CG58" s="14">
        <f t="shared" si="81"/>
        <v>17.031999999999982</v>
      </c>
      <c r="CH58" s="8">
        <f t="shared" si="82"/>
        <v>-1.7763568394002505E-15</v>
      </c>
      <c r="CI58" s="9">
        <f t="shared" si="83"/>
        <v>17.031999999999982</v>
      </c>
      <c r="CJ58" s="9">
        <f t="shared" si="84"/>
        <v>0</v>
      </c>
      <c r="CK58" s="9">
        <f t="shared" si="85"/>
        <v>17.031999999999982</v>
      </c>
      <c r="CL58" s="9">
        <f t="shared" si="86"/>
        <v>0</v>
      </c>
      <c r="CM58" s="9">
        <f t="shared" si="87"/>
        <v>1.4567445754175019</v>
      </c>
      <c r="CN58" s="9">
        <f t="shared" si="88"/>
        <v>0</v>
      </c>
      <c r="CO58" s="9">
        <f t="shared" si="89"/>
        <v>0</v>
      </c>
      <c r="CP58" s="9">
        <f t="shared" si="89"/>
        <v>0</v>
      </c>
      <c r="CQ58" s="9">
        <f t="shared" si="89"/>
        <v>0</v>
      </c>
      <c r="CR58" s="9">
        <f t="shared" si="89"/>
        <v>0</v>
      </c>
      <c r="CS58" s="9">
        <f t="shared" si="89"/>
        <v>0</v>
      </c>
      <c r="CT58" s="9">
        <f t="shared" si="89"/>
        <v>0</v>
      </c>
      <c r="CU58" s="9">
        <f t="shared" si="89"/>
        <v>0</v>
      </c>
      <c r="CV58" s="9">
        <f t="shared" si="90"/>
        <v>27.981986617526847</v>
      </c>
      <c r="CW58" s="9">
        <f t="shared" si="91"/>
        <v>2.7981986617526848</v>
      </c>
      <c r="CX58" s="9">
        <f t="shared" si="91"/>
        <v>3.3578383941032213</v>
      </c>
      <c r="CY58" s="9">
        <f t="shared" si="91"/>
        <v>4.1972979926290268</v>
      </c>
      <c r="CZ58" s="9">
        <f t="shared" si="91"/>
        <v>4.7569377249795641</v>
      </c>
      <c r="DA58" s="9">
        <f t="shared" si="91"/>
        <v>5.3165774573301006</v>
      </c>
      <c r="DB58" s="9">
        <f t="shared" si="91"/>
        <v>6.1560370558559061</v>
      </c>
      <c r="DC58" s="9">
        <f t="shared" si="91"/>
        <v>1.3990993308763424</v>
      </c>
      <c r="DD58" s="2">
        <f t="shared" si="92"/>
        <v>1.8735199999999983</v>
      </c>
      <c r="DE58" s="2">
        <f t="shared" si="93"/>
        <v>0</v>
      </c>
      <c r="DF58" s="2">
        <f t="shared" si="94"/>
        <v>10.346431424582487</v>
      </c>
      <c r="DG58" s="2">
        <f t="shared" si="95"/>
        <v>0</v>
      </c>
      <c r="DH58" s="2">
        <f t="shared" si="96"/>
        <v>0</v>
      </c>
      <c r="DI58" s="2">
        <f t="shared" si="97"/>
        <v>0</v>
      </c>
      <c r="DJ58" s="2">
        <f t="shared" si="98"/>
        <v>0</v>
      </c>
      <c r="DK58" s="2">
        <f t="shared" si="99"/>
        <v>14.305290617526859</v>
      </c>
      <c r="DL58" s="16">
        <f t="shared" si="100"/>
        <v>0</v>
      </c>
      <c r="DM58" s="16">
        <f t="shared" si="101"/>
        <v>0</v>
      </c>
      <c r="DN58" s="16">
        <f t="shared" si="102"/>
        <v>27.981986617526847</v>
      </c>
      <c r="DO58" s="72">
        <f t="shared" si="103"/>
        <v>0</v>
      </c>
      <c r="DP58" s="16">
        <f t="shared" si="104"/>
        <v>0</v>
      </c>
      <c r="DQ58" s="16">
        <f t="shared" si="105"/>
        <v>14.305290617526859</v>
      </c>
      <c r="DR58" s="2">
        <f t="shared" si="106"/>
        <v>63.480019304594251</v>
      </c>
      <c r="DS58" s="2">
        <f t="shared" si="107"/>
        <v>18.735199999999981</v>
      </c>
      <c r="DT58" s="2">
        <f t="shared" si="108"/>
        <v>6.9320239999999931</v>
      </c>
      <c r="DU58" s="2">
        <f t="shared" si="109"/>
        <v>0</v>
      </c>
      <c r="DV58" s="15" t="s">
        <v>189</v>
      </c>
      <c r="DW58" s="18"/>
      <c r="DX58" s="17"/>
      <c r="DY58" s="47" t="str">
        <f t="shared" si="128"/>
        <v/>
      </c>
      <c r="DZ58" s="47" t="str">
        <f t="shared" si="128"/>
        <v/>
      </c>
      <c r="EA58" s="47" t="str">
        <f t="shared" si="128"/>
        <v/>
      </c>
      <c r="EB58" s="47" t="str">
        <f t="shared" si="128"/>
        <v/>
      </c>
      <c r="EC58" s="49" t="str">
        <f t="shared" si="128"/>
        <v/>
      </c>
      <c r="ED58" s="49" t="str">
        <f t="shared" si="128"/>
        <v/>
      </c>
      <c r="EE58" s="47" t="str">
        <f t="shared" si="128"/>
        <v/>
      </c>
      <c r="EF58" s="47" t="str">
        <f t="shared" si="128"/>
        <v/>
      </c>
      <c r="EG58" s="47" t="str">
        <f t="shared" si="128"/>
        <v/>
      </c>
      <c r="EH58" s="6">
        <f t="shared" si="16"/>
        <v>0</v>
      </c>
      <c r="EI58" s="6">
        <f t="shared" si="17"/>
        <v>0</v>
      </c>
      <c r="EJ58" s="2" t="str">
        <f t="shared" si="18"/>
        <v/>
      </c>
      <c r="EK58" s="2" t="str">
        <f t="shared" si="19"/>
        <v/>
      </c>
      <c r="EL58" s="2" t="str">
        <f t="shared" si="126"/>
        <v/>
      </c>
      <c r="EM58" s="2" t="str">
        <f t="shared" si="21"/>
        <v/>
      </c>
      <c r="EN58" s="2" t="str">
        <f t="shared" si="22"/>
        <v/>
      </c>
      <c r="EO58" s="2">
        <f t="shared" si="23"/>
        <v>0</v>
      </c>
      <c r="EP58" s="2">
        <f t="shared" si="110"/>
        <v>0</v>
      </c>
      <c r="EQ58" s="2"/>
      <c r="ER58" s="2"/>
      <c r="ES58" s="2"/>
      <c r="ET58" s="2"/>
      <c r="EU58" s="2"/>
      <c r="EV58" s="2"/>
      <c r="EW58" s="2">
        <f t="shared" si="24"/>
        <v>0</v>
      </c>
      <c r="EX58" s="2">
        <f t="shared" si="25"/>
        <v>0</v>
      </c>
      <c r="EY58" s="2">
        <f t="shared" si="111"/>
        <v>0</v>
      </c>
      <c r="EZ58" s="2">
        <f t="shared" si="26"/>
        <v>0</v>
      </c>
      <c r="FA58" s="2">
        <f t="shared" si="27"/>
        <v>0</v>
      </c>
      <c r="FB58" s="59"/>
      <c r="FC58" s="2">
        <f t="shared" si="28"/>
        <v>0</v>
      </c>
      <c r="FD58" s="2">
        <f t="shared" si="112"/>
        <v>0</v>
      </c>
      <c r="FE58" s="3">
        <f t="shared" si="125"/>
        <v>0</v>
      </c>
      <c r="FF58" s="3">
        <f t="shared" si="113"/>
        <v>0</v>
      </c>
      <c r="FG58" s="3">
        <f t="shared" si="114"/>
        <v>0</v>
      </c>
      <c r="FH58" s="3">
        <f t="shared" si="29"/>
        <v>0</v>
      </c>
      <c r="FI58" s="67">
        <f t="shared" si="30"/>
        <v>0</v>
      </c>
      <c r="FJ58" s="3">
        <f t="shared" si="31"/>
        <v>0</v>
      </c>
      <c r="FK58" s="3">
        <f t="shared" si="32"/>
        <v>0</v>
      </c>
      <c r="FL58" s="3">
        <f t="shared" si="115"/>
        <v>0</v>
      </c>
      <c r="FM58" s="3">
        <f t="shared" si="116"/>
        <v>0</v>
      </c>
      <c r="FN58" s="3">
        <f t="shared" si="117"/>
        <v>0</v>
      </c>
      <c r="FO58" s="2">
        <f t="shared" si="33"/>
        <v>0</v>
      </c>
      <c r="FP58" s="2">
        <f t="shared" si="34"/>
        <v>0</v>
      </c>
      <c r="FQ58" s="2">
        <f t="shared" si="118"/>
        <v>0</v>
      </c>
      <c r="FR58" s="6" t="str">
        <f>IF(A58=1,1,IF(DW58="","",COUNTA($DW$31:DW58)+1))</f>
        <v/>
      </c>
      <c r="FS58" s="6" t="str">
        <f t="shared" si="35"/>
        <v/>
      </c>
      <c r="FT58" s="43">
        <f t="shared" si="119"/>
        <v>1</v>
      </c>
      <c r="FU58" s="23">
        <f t="shared" si="120"/>
        <v>1</v>
      </c>
      <c r="FV58" s="21">
        <f t="shared" si="121"/>
        <v>2</v>
      </c>
    </row>
    <row r="59" spans="1:178">
      <c r="A59" s="4">
        <f t="shared" si="36"/>
        <v>29</v>
      </c>
      <c r="B59" s="33">
        <v>218.691</v>
      </c>
      <c r="C59" s="33">
        <v>379.79</v>
      </c>
      <c r="D59" s="33">
        <v>378.01953866029078</v>
      </c>
      <c r="E59" s="33"/>
      <c r="F59" s="33"/>
      <c r="G59" s="11" t="str">
        <f t="shared" si="2"/>
        <v/>
      </c>
      <c r="H59" s="3">
        <f t="shared" si="37"/>
        <v>218.691</v>
      </c>
      <c r="I59" s="3">
        <f t="shared" si="3"/>
        <v>218.691</v>
      </c>
      <c r="J59" s="3">
        <f t="shared" si="38"/>
        <v>379.79</v>
      </c>
      <c r="K59" s="3">
        <f t="shared" si="4"/>
        <v>379.79</v>
      </c>
      <c r="L59" s="2">
        <f t="shared" si="5"/>
        <v>379.79</v>
      </c>
      <c r="M59" s="8">
        <f t="shared" si="39"/>
        <v>218.691</v>
      </c>
      <c r="N59" s="8">
        <f t="shared" si="6"/>
        <v>218.691</v>
      </c>
      <c r="O59" s="8">
        <f t="shared" si="40"/>
        <v>378.01953866029078</v>
      </c>
      <c r="P59" s="8">
        <f t="shared" si="7"/>
        <v>378.01953866029078</v>
      </c>
      <c r="Q59" s="2">
        <f t="shared" si="8"/>
        <v>378.01953866029078</v>
      </c>
      <c r="R59" s="3">
        <f t="shared" si="9"/>
        <v>0</v>
      </c>
      <c r="S59" s="3" t="str">
        <f t="shared" si="10"/>
        <v/>
      </c>
      <c r="T59" s="3" t="str">
        <f t="shared" si="41"/>
        <v/>
      </c>
      <c r="U59" s="8" t="str">
        <f t="shared" si="11"/>
        <v/>
      </c>
      <c r="V59" s="2" t="str">
        <f t="shared" si="12"/>
        <v/>
      </c>
      <c r="W59" s="2" t="str">
        <f t="shared" si="13"/>
        <v/>
      </c>
      <c r="X59" s="2">
        <f t="shared" si="122"/>
        <v>379.79</v>
      </c>
      <c r="Y59" s="2">
        <f t="shared" si="14"/>
        <v>1.770461339709243</v>
      </c>
      <c r="Z59" s="46">
        <f t="shared" si="42"/>
        <v>330</v>
      </c>
      <c r="AA59" s="46">
        <f t="shared" si="43"/>
        <v>0</v>
      </c>
      <c r="AB59" s="47"/>
      <c r="AC59" s="46">
        <f t="shared" si="44"/>
        <v>2</v>
      </c>
      <c r="AD59" s="47">
        <f t="shared" si="127"/>
        <v>1.1000000000000001</v>
      </c>
      <c r="AE59" s="48" t="str">
        <f t="shared" si="45"/>
        <v/>
      </c>
      <c r="AF59" s="49">
        <f t="shared" si="129"/>
        <v>0</v>
      </c>
      <c r="AG59" s="49">
        <f t="shared" si="129"/>
        <v>0</v>
      </c>
      <c r="AH59" s="49">
        <f t="shared" si="129"/>
        <v>0</v>
      </c>
      <c r="AI59" s="47">
        <f t="shared" si="129"/>
        <v>0.1</v>
      </c>
      <c r="AJ59" s="47">
        <f t="shared" si="129"/>
        <v>0.3</v>
      </c>
      <c r="AK59" s="46">
        <f t="shared" si="129"/>
        <v>2</v>
      </c>
      <c r="AL59" s="47"/>
      <c r="AM59" s="53">
        <f t="shared" si="47"/>
        <v>0.63</v>
      </c>
      <c r="AN59" s="50" t="str">
        <f t="shared" si="48"/>
        <v>201,676 - 218,691</v>
      </c>
      <c r="AO59" s="53" t="s">
        <v>85</v>
      </c>
      <c r="AP59" s="52">
        <f t="shared" si="49"/>
        <v>17.015000000000015</v>
      </c>
      <c r="AQ59" s="52">
        <f t="shared" si="50"/>
        <v>17.015000000000015</v>
      </c>
      <c r="AR59" s="47">
        <f t="shared" si="51"/>
        <v>0.37</v>
      </c>
      <c r="AS59" s="53">
        <f t="shared" si="52"/>
        <v>1.768117220425637</v>
      </c>
      <c r="AT59" s="52">
        <f t="shared" si="53"/>
        <v>1.8681172204256371</v>
      </c>
      <c r="AU59" s="9">
        <f t="shared" si="54"/>
        <v>31.786014505542244</v>
      </c>
      <c r="AV59" s="9">
        <f t="shared" si="55"/>
        <v>0.73</v>
      </c>
      <c r="AW59" s="12" t="str">
        <f t="shared" si="56"/>
        <v/>
      </c>
      <c r="AX59" s="9">
        <f t="shared" si="57"/>
        <v>1.498117220425637</v>
      </c>
      <c r="AY59" s="12" t="str">
        <f t="shared" si="58"/>
        <v/>
      </c>
      <c r="AZ59" s="10">
        <f t="shared" si="59"/>
        <v>8.5529859993982119E-2</v>
      </c>
      <c r="BA59" s="10">
        <f t="shared" si="60"/>
        <v>1.1000000000000001</v>
      </c>
      <c r="BB59" s="10">
        <f t="shared" si="61"/>
        <v>0.11000000000000001</v>
      </c>
      <c r="BC59" s="10">
        <f t="shared" si="62"/>
        <v>0.69300000000000006</v>
      </c>
      <c r="BD59" s="10">
        <f t="shared" si="63"/>
        <v>0.60747014000601796</v>
      </c>
      <c r="BE59" s="12" t="str">
        <f t="shared" si="64"/>
        <v/>
      </c>
      <c r="BF59" s="9">
        <f t="shared" si="65"/>
        <v>1.1000000000000001</v>
      </c>
      <c r="BG59" s="9">
        <f t="shared" si="66"/>
        <v>1.1000000000000001</v>
      </c>
      <c r="BH59" s="7">
        <f t="shared" si="67"/>
        <v>0.40700000000000003</v>
      </c>
      <c r="BI59" s="7">
        <f t="shared" si="68"/>
        <v>1.6479289424682009</v>
      </c>
      <c r="BJ59" s="12" t="str">
        <f t="shared" si="69"/>
        <v/>
      </c>
      <c r="BK59" s="80">
        <f t="shared" si="70"/>
        <v>0</v>
      </c>
      <c r="BL59" s="7">
        <f t="shared" si="71"/>
        <v>0</v>
      </c>
      <c r="BM59" s="7">
        <f t="shared" si="123"/>
        <v>0.84492894246820083</v>
      </c>
      <c r="BN59" s="12" t="str">
        <f t="shared" si="72"/>
        <v/>
      </c>
      <c r="BO59" s="9">
        <f t="shared" si="73"/>
        <v>1.6479289424682009</v>
      </c>
      <c r="BP59" s="2">
        <f t="shared" si="74"/>
        <v>1.8681172204256371</v>
      </c>
      <c r="BQ59" s="2">
        <f t="shared" si="75"/>
        <v>1.8681172204256371</v>
      </c>
      <c r="BR59" s="20">
        <f t="shared" si="130"/>
        <v>2</v>
      </c>
      <c r="BS59" s="20">
        <f t="shared" si="130"/>
        <v>2</v>
      </c>
      <c r="BT59" s="20">
        <f t="shared" si="130"/>
        <v>2</v>
      </c>
      <c r="BU59" s="86">
        <f t="shared" si="77"/>
        <v>1</v>
      </c>
      <c r="BV59" s="86">
        <f t="shared" si="78"/>
        <v>1</v>
      </c>
      <c r="BW59" s="20">
        <f t="shared" si="130"/>
        <v>3</v>
      </c>
      <c r="BX59" s="86">
        <f t="shared" si="130"/>
        <v>0.1</v>
      </c>
      <c r="BY59" s="86">
        <f t="shared" si="130"/>
        <v>0.12</v>
      </c>
      <c r="BZ59" s="86">
        <f t="shared" si="130"/>
        <v>0.15</v>
      </c>
      <c r="CA59" s="86">
        <f t="shared" si="130"/>
        <v>0.17</v>
      </c>
      <c r="CB59" s="86">
        <f t="shared" si="130"/>
        <v>0.19</v>
      </c>
      <c r="CC59" s="86">
        <f t="shared" si="130"/>
        <v>0.22</v>
      </c>
      <c r="CD59" s="86">
        <f t="shared" si="130"/>
        <v>0.05</v>
      </c>
      <c r="CE59" s="20" t="str">
        <f t="shared" si="124"/>
        <v>OK (100 %)</v>
      </c>
      <c r="CF59" s="14">
        <f t="shared" si="80"/>
        <v>17.015000000000015</v>
      </c>
      <c r="CG59" s="14">
        <f t="shared" si="81"/>
        <v>17.015000000000015</v>
      </c>
      <c r="CH59" s="8">
        <f t="shared" si="82"/>
        <v>-3.5527136788005009E-15</v>
      </c>
      <c r="CI59" s="9">
        <f t="shared" si="83"/>
        <v>17.015000000000015</v>
      </c>
      <c r="CJ59" s="9">
        <f t="shared" si="84"/>
        <v>0</v>
      </c>
      <c r="CK59" s="9">
        <f t="shared" si="85"/>
        <v>17.015000000000015</v>
      </c>
      <c r="CL59" s="9">
        <f t="shared" si="86"/>
        <v>0</v>
      </c>
      <c r="CM59" s="9">
        <f t="shared" si="87"/>
        <v>1.4552905677976069</v>
      </c>
      <c r="CN59" s="9">
        <f t="shared" si="88"/>
        <v>0</v>
      </c>
      <c r="CO59" s="9">
        <f t="shared" si="89"/>
        <v>0</v>
      </c>
      <c r="CP59" s="9">
        <f t="shared" si="89"/>
        <v>0</v>
      </c>
      <c r="CQ59" s="9">
        <f t="shared" si="89"/>
        <v>0</v>
      </c>
      <c r="CR59" s="9">
        <f t="shared" si="89"/>
        <v>0</v>
      </c>
      <c r="CS59" s="9">
        <f t="shared" si="89"/>
        <v>0</v>
      </c>
      <c r="CT59" s="9">
        <f t="shared" si="89"/>
        <v>0</v>
      </c>
      <c r="CU59" s="9">
        <f t="shared" si="89"/>
        <v>0</v>
      </c>
      <c r="CV59" s="9">
        <f t="shared" si="90"/>
        <v>28.039510956096461</v>
      </c>
      <c r="CW59" s="9">
        <f t="shared" si="91"/>
        <v>2.8039510956096461</v>
      </c>
      <c r="CX59" s="9">
        <f t="shared" si="91"/>
        <v>3.364741314731575</v>
      </c>
      <c r="CY59" s="9">
        <f t="shared" si="91"/>
        <v>4.2059266434144691</v>
      </c>
      <c r="CZ59" s="9">
        <f t="shared" si="91"/>
        <v>4.7667168625363985</v>
      </c>
      <c r="DA59" s="9">
        <f t="shared" si="91"/>
        <v>5.3275070816583279</v>
      </c>
      <c r="DB59" s="9">
        <f t="shared" si="91"/>
        <v>6.1686924103412215</v>
      </c>
      <c r="DC59" s="9">
        <f t="shared" si="91"/>
        <v>1.401975547804823</v>
      </c>
      <c r="DD59" s="2">
        <f t="shared" si="92"/>
        <v>1.8716500000000018</v>
      </c>
      <c r="DE59" s="2">
        <f t="shared" si="93"/>
        <v>0</v>
      </c>
      <c r="DF59" s="2">
        <f t="shared" si="94"/>
        <v>10.336104432202404</v>
      </c>
      <c r="DG59" s="2">
        <f t="shared" si="95"/>
        <v>0</v>
      </c>
      <c r="DH59" s="2">
        <f t="shared" si="96"/>
        <v>0</v>
      </c>
      <c r="DI59" s="2">
        <f t="shared" si="97"/>
        <v>0</v>
      </c>
      <c r="DJ59" s="2">
        <f t="shared" si="98"/>
        <v>0</v>
      </c>
      <c r="DK59" s="2">
        <f t="shared" si="99"/>
        <v>14.37646595609645</v>
      </c>
      <c r="DL59" s="16">
        <f t="shared" si="100"/>
        <v>0</v>
      </c>
      <c r="DM59" s="16">
        <f t="shared" si="101"/>
        <v>0</v>
      </c>
      <c r="DN59" s="16">
        <f t="shared" si="102"/>
        <v>28.039510956096464</v>
      </c>
      <c r="DO59" s="72">
        <f t="shared" si="103"/>
        <v>-3.5527136788005009E-15</v>
      </c>
      <c r="DP59" s="16">
        <f t="shared" si="104"/>
        <v>0</v>
      </c>
      <c r="DQ59" s="16">
        <f t="shared" si="105"/>
        <v>14.37646595609645</v>
      </c>
      <c r="DR59" s="2">
        <f t="shared" si="106"/>
        <v>63.572029011084489</v>
      </c>
      <c r="DS59" s="2">
        <f t="shared" si="107"/>
        <v>18.716500000000018</v>
      </c>
      <c r="DT59" s="2">
        <f t="shared" si="108"/>
        <v>6.9251050000000065</v>
      </c>
      <c r="DU59" s="2">
        <f t="shared" si="109"/>
        <v>0</v>
      </c>
      <c r="DV59" s="15" t="s">
        <v>249</v>
      </c>
      <c r="DW59" s="18"/>
      <c r="DX59" s="17"/>
      <c r="DY59" s="47" t="str">
        <f t="shared" si="128"/>
        <v/>
      </c>
      <c r="DZ59" s="47" t="str">
        <f t="shared" si="128"/>
        <v/>
      </c>
      <c r="EA59" s="47" t="str">
        <f t="shared" si="128"/>
        <v/>
      </c>
      <c r="EB59" s="47" t="str">
        <f t="shared" si="128"/>
        <v/>
      </c>
      <c r="EC59" s="49" t="str">
        <f t="shared" si="128"/>
        <v/>
      </c>
      <c r="ED59" s="49" t="str">
        <f t="shared" si="128"/>
        <v/>
      </c>
      <c r="EE59" s="47" t="str">
        <f t="shared" si="128"/>
        <v/>
      </c>
      <c r="EF59" s="47" t="str">
        <f t="shared" si="128"/>
        <v/>
      </c>
      <c r="EG59" s="47" t="str">
        <f t="shared" si="128"/>
        <v/>
      </c>
      <c r="EH59" s="6">
        <f t="shared" si="16"/>
        <v>0</v>
      </c>
      <c r="EI59" s="6">
        <f t="shared" si="17"/>
        <v>0</v>
      </c>
      <c r="EJ59" s="2" t="str">
        <f t="shared" si="18"/>
        <v/>
      </c>
      <c r="EK59" s="2" t="str">
        <f t="shared" si="19"/>
        <v/>
      </c>
      <c r="EL59" s="2" t="str">
        <f t="shared" si="126"/>
        <v/>
      </c>
      <c r="EM59" s="2" t="str">
        <f t="shared" si="21"/>
        <v/>
      </c>
      <c r="EN59" s="2" t="str">
        <f t="shared" si="22"/>
        <v/>
      </c>
      <c r="EO59" s="2">
        <f t="shared" si="23"/>
        <v>0</v>
      </c>
      <c r="EP59" s="2">
        <f t="shared" si="110"/>
        <v>0</v>
      </c>
      <c r="EQ59" s="2"/>
      <c r="ER59" s="2"/>
      <c r="ES59" s="2"/>
      <c r="ET59" s="2"/>
      <c r="EU59" s="2"/>
      <c r="EV59" s="2"/>
      <c r="EW59" s="2">
        <f t="shared" si="24"/>
        <v>0</v>
      </c>
      <c r="EX59" s="2">
        <f t="shared" si="25"/>
        <v>0</v>
      </c>
      <c r="EY59" s="2">
        <f t="shared" si="111"/>
        <v>0</v>
      </c>
      <c r="EZ59" s="2">
        <f t="shared" si="26"/>
        <v>0</v>
      </c>
      <c r="FA59" s="2">
        <f t="shared" si="27"/>
        <v>0</v>
      </c>
      <c r="FB59" s="59"/>
      <c r="FC59" s="2">
        <f t="shared" si="28"/>
        <v>0</v>
      </c>
      <c r="FD59" s="2">
        <f t="shared" si="112"/>
        <v>0</v>
      </c>
      <c r="FE59" s="3">
        <f t="shared" si="125"/>
        <v>0</v>
      </c>
      <c r="FF59" s="3">
        <f t="shared" si="113"/>
        <v>0</v>
      </c>
      <c r="FG59" s="3">
        <f t="shared" si="114"/>
        <v>0</v>
      </c>
      <c r="FH59" s="3">
        <f t="shared" si="29"/>
        <v>0</v>
      </c>
      <c r="FI59" s="67">
        <f t="shared" si="30"/>
        <v>0</v>
      </c>
      <c r="FJ59" s="3">
        <f t="shared" si="31"/>
        <v>0</v>
      </c>
      <c r="FK59" s="3">
        <f t="shared" si="32"/>
        <v>0</v>
      </c>
      <c r="FL59" s="3">
        <f t="shared" si="115"/>
        <v>0</v>
      </c>
      <c r="FM59" s="3">
        <f t="shared" si="116"/>
        <v>0</v>
      </c>
      <c r="FN59" s="3">
        <f t="shared" si="117"/>
        <v>0</v>
      </c>
      <c r="FO59" s="2">
        <f t="shared" si="33"/>
        <v>0</v>
      </c>
      <c r="FP59" s="2">
        <f t="shared" si="34"/>
        <v>0</v>
      </c>
      <c r="FQ59" s="2">
        <f t="shared" si="118"/>
        <v>0</v>
      </c>
      <c r="FR59" s="6" t="str">
        <f>IF(A59=1,1,IF(DW59="","",COUNTA($DW$31:DW59)+1))</f>
        <v/>
      </c>
      <c r="FS59" s="6" t="str">
        <f t="shared" si="35"/>
        <v/>
      </c>
      <c r="FT59" s="43">
        <f t="shared" si="119"/>
        <v>1</v>
      </c>
      <c r="FU59" s="23">
        <f t="shared" si="120"/>
        <v>1</v>
      </c>
      <c r="FV59" s="21">
        <f t="shared" si="121"/>
        <v>2</v>
      </c>
    </row>
    <row r="60" spans="1:178">
      <c r="A60" s="4">
        <f t="shared" si="36"/>
        <v>30</v>
      </c>
      <c r="B60" s="33">
        <v>220.47800000000001</v>
      </c>
      <c r="C60" s="33">
        <v>379.82490772631473</v>
      </c>
      <c r="D60" s="33">
        <v>378.04530252262873</v>
      </c>
      <c r="E60" s="33"/>
      <c r="F60" s="33"/>
      <c r="G60" s="11" t="str">
        <f t="shared" si="2"/>
        <v/>
      </c>
      <c r="H60" s="3">
        <f t="shared" si="37"/>
        <v>220.47800000000001</v>
      </c>
      <c r="I60" s="3">
        <f t="shared" si="3"/>
        <v>220.47800000000001</v>
      </c>
      <c r="J60" s="3">
        <f t="shared" si="38"/>
        <v>379.82490772631473</v>
      </c>
      <c r="K60" s="3">
        <f t="shared" si="4"/>
        <v>379.82490772631473</v>
      </c>
      <c r="L60" s="2">
        <f t="shared" si="5"/>
        <v>379.82490772631473</v>
      </c>
      <c r="M60" s="8">
        <f t="shared" si="39"/>
        <v>220.47800000000001</v>
      </c>
      <c r="N60" s="8">
        <f t="shared" si="6"/>
        <v>220.47800000000001</v>
      </c>
      <c r="O60" s="8">
        <f t="shared" si="40"/>
        <v>378.04530252262873</v>
      </c>
      <c r="P60" s="8">
        <f t="shared" si="7"/>
        <v>378.04530252262873</v>
      </c>
      <c r="Q60" s="2">
        <f t="shared" si="8"/>
        <v>378.04530252262873</v>
      </c>
      <c r="R60" s="3">
        <f t="shared" si="9"/>
        <v>0</v>
      </c>
      <c r="S60" s="3" t="str">
        <f t="shared" si="10"/>
        <v/>
      </c>
      <c r="T60" s="3" t="str">
        <f t="shared" si="41"/>
        <v/>
      </c>
      <c r="U60" s="8" t="str">
        <f t="shared" si="11"/>
        <v/>
      </c>
      <c r="V60" s="2" t="str">
        <f t="shared" si="12"/>
        <v/>
      </c>
      <c r="W60" s="2" t="str">
        <f t="shared" si="13"/>
        <v/>
      </c>
      <c r="X60" s="2">
        <f t="shared" si="122"/>
        <v>379.82490772631473</v>
      </c>
      <c r="Y60" s="2">
        <f t="shared" si="14"/>
        <v>1.7796052036860033</v>
      </c>
      <c r="Z60" s="46">
        <f t="shared" si="42"/>
        <v>330</v>
      </c>
      <c r="AA60" s="46">
        <f t="shared" si="43"/>
        <v>0</v>
      </c>
      <c r="AB60" s="47"/>
      <c r="AC60" s="46">
        <f t="shared" si="44"/>
        <v>2</v>
      </c>
      <c r="AD60" s="47">
        <f t="shared" si="127"/>
        <v>1.1000000000000001</v>
      </c>
      <c r="AE60" s="48" t="str">
        <f t="shared" si="45"/>
        <v/>
      </c>
      <c r="AF60" s="49">
        <f t="shared" si="129"/>
        <v>0</v>
      </c>
      <c r="AG60" s="49">
        <f t="shared" si="129"/>
        <v>0</v>
      </c>
      <c r="AH60" s="49">
        <f t="shared" si="129"/>
        <v>0</v>
      </c>
      <c r="AI60" s="47">
        <f t="shared" si="129"/>
        <v>0.1</v>
      </c>
      <c r="AJ60" s="47">
        <f t="shared" si="129"/>
        <v>0.3</v>
      </c>
      <c r="AK60" s="46">
        <f t="shared" si="129"/>
        <v>2</v>
      </c>
      <c r="AL60" s="47"/>
      <c r="AM60" s="53">
        <f t="shared" si="47"/>
        <v>0.63</v>
      </c>
      <c r="AN60" s="50" t="str">
        <f t="shared" si="48"/>
        <v>218,691 - 220,478</v>
      </c>
      <c r="AO60" s="53" t="s">
        <v>85</v>
      </c>
      <c r="AP60" s="52">
        <f t="shared" si="49"/>
        <v>1.7870000000000061</v>
      </c>
      <c r="AQ60" s="52">
        <f t="shared" si="50"/>
        <v>1.7870000000000061</v>
      </c>
      <c r="AR60" s="47">
        <f t="shared" si="51"/>
        <v>0.37</v>
      </c>
      <c r="AS60" s="53">
        <f t="shared" si="52"/>
        <v>1.7750332716976231</v>
      </c>
      <c r="AT60" s="52">
        <f t="shared" si="53"/>
        <v>1.8750332716976232</v>
      </c>
      <c r="AU60" s="9">
        <f t="shared" si="54"/>
        <v>3.3506844565236644</v>
      </c>
      <c r="AV60" s="9">
        <f t="shared" si="55"/>
        <v>0.73</v>
      </c>
      <c r="AW60" s="12" t="str">
        <f t="shared" si="56"/>
        <v/>
      </c>
      <c r="AX60" s="9">
        <f t="shared" si="57"/>
        <v>1.5050332716976231</v>
      </c>
      <c r="AY60" s="12" t="str">
        <f t="shared" si="58"/>
        <v/>
      </c>
      <c r="AZ60" s="10">
        <f t="shared" si="59"/>
        <v>8.5529859993982119E-2</v>
      </c>
      <c r="BA60" s="10">
        <f t="shared" si="60"/>
        <v>1.1000000000000001</v>
      </c>
      <c r="BB60" s="10">
        <f t="shared" si="61"/>
        <v>0.11000000000000001</v>
      </c>
      <c r="BC60" s="10">
        <f t="shared" si="62"/>
        <v>0.69300000000000006</v>
      </c>
      <c r="BD60" s="10">
        <f t="shared" si="63"/>
        <v>0.60747014000601796</v>
      </c>
      <c r="BE60" s="12" t="str">
        <f t="shared" si="64"/>
        <v/>
      </c>
      <c r="BF60" s="9">
        <f t="shared" si="65"/>
        <v>1.1000000000000001</v>
      </c>
      <c r="BG60" s="9">
        <f t="shared" si="66"/>
        <v>1.1000000000000001</v>
      </c>
      <c r="BH60" s="7">
        <f t="shared" si="67"/>
        <v>0.40700000000000003</v>
      </c>
      <c r="BI60" s="7">
        <f t="shared" si="68"/>
        <v>1.6555365988673856</v>
      </c>
      <c r="BJ60" s="12" t="str">
        <f t="shared" si="69"/>
        <v/>
      </c>
      <c r="BK60" s="80">
        <f t="shared" si="70"/>
        <v>0</v>
      </c>
      <c r="BL60" s="7">
        <f t="shared" si="71"/>
        <v>0</v>
      </c>
      <c r="BM60" s="7">
        <f t="shared" si="123"/>
        <v>0.85253659886738553</v>
      </c>
      <c r="BN60" s="12" t="str">
        <f t="shared" si="72"/>
        <v/>
      </c>
      <c r="BO60" s="9">
        <f t="shared" si="73"/>
        <v>1.6555365988673856</v>
      </c>
      <c r="BP60" s="2">
        <f t="shared" si="74"/>
        <v>1.8750332716976232</v>
      </c>
      <c r="BQ60" s="2">
        <f t="shared" si="75"/>
        <v>1.8750332716976232</v>
      </c>
      <c r="BR60" s="20">
        <f t="shared" si="130"/>
        <v>2</v>
      </c>
      <c r="BS60" s="20">
        <f t="shared" si="130"/>
        <v>2</v>
      </c>
      <c r="BT60" s="20">
        <f t="shared" si="130"/>
        <v>2</v>
      </c>
      <c r="BU60" s="86">
        <f t="shared" si="77"/>
        <v>1</v>
      </c>
      <c r="BV60" s="86">
        <f t="shared" si="78"/>
        <v>1</v>
      </c>
      <c r="BW60" s="20">
        <f t="shared" si="130"/>
        <v>3</v>
      </c>
      <c r="BX60" s="86">
        <f t="shared" si="130"/>
        <v>0.1</v>
      </c>
      <c r="BY60" s="86">
        <f t="shared" si="130"/>
        <v>0.12</v>
      </c>
      <c r="BZ60" s="86">
        <f t="shared" si="130"/>
        <v>0.15</v>
      </c>
      <c r="CA60" s="86">
        <f t="shared" si="130"/>
        <v>0.17</v>
      </c>
      <c r="CB60" s="86">
        <f t="shared" si="130"/>
        <v>0.19</v>
      </c>
      <c r="CC60" s="86">
        <f t="shared" si="130"/>
        <v>0.22</v>
      </c>
      <c r="CD60" s="86">
        <f t="shared" si="130"/>
        <v>0.05</v>
      </c>
      <c r="CE60" s="20" t="str">
        <f t="shared" si="124"/>
        <v>OK (100 %)</v>
      </c>
      <c r="CF60" s="14">
        <f t="shared" si="80"/>
        <v>1.7870000000000061</v>
      </c>
      <c r="CG60" s="14">
        <f t="shared" si="81"/>
        <v>1.7870000000000061</v>
      </c>
      <c r="CH60" s="8">
        <f t="shared" si="82"/>
        <v>-2.2204460492503131E-16</v>
      </c>
      <c r="CI60" s="9">
        <f t="shared" si="83"/>
        <v>1.7870000000000061</v>
      </c>
      <c r="CJ60" s="9">
        <f t="shared" si="84"/>
        <v>0</v>
      </c>
      <c r="CK60" s="9">
        <f t="shared" si="85"/>
        <v>1.7870000000000061</v>
      </c>
      <c r="CL60" s="9">
        <f t="shared" si="86"/>
        <v>0</v>
      </c>
      <c r="CM60" s="9">
        <f t="shared" si="87"/>
        <v>0.15284185980924658</v>
      </c>
      <c r="CN60" s="9">
        <f t="shared" si="88"/>
        <v>0</v>
      </c>
      <c r="CO60" s="9">
        <f t="shared" si="89"/>
        <v>0</v>
      </c>
      <c r="CP60" s="9">
        <f t="shared" si="89"/>
        <v>0</v>
      </c>
      <c r="CQ60" s="9">
        <f t="shared" si="89"/>
        <v>0</v>
      </c>
      <c r="CR60" s="9">
        <f t="shared" si="89"/>
        <v>0</v>
      </c>
      <c r="CS60" s="9">
        <f t="shared" si="89"/>
        <v>0</v>
      </c>
      <c r="CT60" s="9">
        <f t="shared" si="89"/>
        <v>0</v>
      </c>
      <c r="CU60" s="9">
        <f t="shared" si="89"/>
        <v>0</v>
      </c>
      <c r="CV60" s="9">
        <f t="shared" si="90"/>
        <v>2.958443902176028</v>
      </c>
      <c r="CW60" s="9">
        <f t="shared" si="91"/>
        <v>0.29584439021760284</v>
      </c>
      <c r="CX60" s="9">
        <f t="shared" si="91"/>
        <v>0.35501326826112334</v>
      </c>
      <c r="CY60" s="9">
        <f t="shared" si="91"/>
        <v>0.44376658532640417</v>
      </c>
      <c r="CZ60" s="9">
        <f t="shared" si="91"/>
        <v>0.50293546336992478</v>
      </c>
      <c r="DA60" s="9">
        <f t="shared" si="91"/>
        <v>0.56210434141344534</v>
      </c>
      <c r="DB60" s="9">
        <f t="shared" si="91"/>
        <v>0.65085765847872612</v>
      </c>
      <c r="DC60" s="9">
        <f t="shared" si="91"/>
        <v>0.14792219510880142</v>
      </c>
      <c r="DD60" s="2">
        <f t="shared" si="92"/>
        <v>0.19657000000000069</v>
      </c>
      <c r="DE60" s="2">
        <f t="shared" si="93"/>
        <v>0</v>
      </c>
      <c r="DF60" s="2">
        <f t="shared" si="94"/>
        <v>1.0855491401907578</v>
      </c>
      <c r="DG60" s="2">
        <f t="shared" si="95"/>
        <v>0</v>
      </c>
      <c r="DH60" s="2">
        <f t="shared" si="96"/>
        <v>0</v>
      </c>
      <c r="DI60" s="2">
        <f t="shared" si="97"/>
        <v>0</v>
      </c>
      <c r="DJ60" s="2">
        <f t="shared" si="98"/>
        <v>0</v>
      </c>
      <c r="DK60" s="2">
        <f t="shared" si="99"/>
        <v>1.5234829021760232</v>
      </c>
      <c r="DL60" s="16">
        <f t="shared" si="100"/>
        <v>0</v>
      </c>
      <c r="DM60" s="16">
        <f t="shared" si="101"/>
        <v>0</v>
      </c>
      <c r="DN60" s="16">
        <f t="shared" si="102"/>
        <v>2.958443902176028</v>
      </c>
      <c r="DO60" s="72">
        <f t="shared" si="103"/>
        <v>0</v>
      </c>
      <c r="DP60" s="16">
        <f t="shared" si="104"/>
        <v>0</v>
      </c>
      <c r="DQ60" s="16">
        <f t="shared" si="105"/>
        <v>1.5234829021760232</v>
      </c>
      <c r="DR60" s="2">
        <f t="shared" si="106"/>
        <v>6.7013689130473288</v>
      </c>
      <c r="DS60" s="2">
        <f t="shared" si="107"/>
        <v>1.9657000000000069</v>
      </c>
      <c r="DT60" s="2">
        <f t="shared" si="108"/>
        <v>0.72730900000000254</v>
      </c>
      <c r="DU60" s="2">
        <f t="shared" si="109"/>
        <v>0</v>
      </c>
      <c r="DV60" s="15" t="s">
        <v>249</v>
      </c>
      <c r="DW60" s="18"/>
      <c r="DX60" s="17"/>
      <c r="DY60" s="47" t="str">
        <f t="shared" si="128"/>
        <v/>
      </c>
      <c r="DZ60" s="47" t="str">
        <f t="shared" si="128"/>
        <v/>
      </c>
      <c r="EA60" s="47" t="str">
        <f t="shared" si="128"/>
        <v/>
      </c>
      <c r="EB60" s="47" t="str">
        <f t="shared" si="128"/>
        <v/>
      </c>
      <c r="EC60" s="49" t="str">
        <f t="shared" si="128"/>
        <v/>
      </c>
      <c r="ED60" s="49" t="str">
        <f t="shared" si="128"/>
        <v/>
      </c>
      <c r="EE60" s="47" t="str">
        <f t="shared" si="128"/>
        <v/>
      </c>
      <c r="EF60" s="47" t="str">
        <f t="shared" si="128"/>
        <v/>
      </c>
      <c r="EG60" s="47" t="str">
        <f t="shared" si="128"/>
        <v/>
      </c>
      <c r="EH60" s="6">
        <f t="shared" si="16"/>
        <v>0</v>
      </c>
      <c r="EI60" s="6">
        <f t="shared" si="17"/>
        <v>0</v>
      </c>
      <c r="EJ60" s="2" t="str">
        <f t="shared" si="18"/>
        <v/>
      </c>
      <c r="EK60" s="2" t="str">
        <f t="shared" si="19"/>
        <v/>
      </c>
      <c r="EL60" s="2" t="str">
        <f t="shared" si="126"/>
        <v/>
      </c>
      <c r="EM60" s="2" t="str">
        <f t="shared" si="21"/>
        <v/>
      </c>
      <c r="EN60" s="2" t="str">
        <f t="shared" si="22"/>
        <v/>
      </c>
      <c r="EO60" s="2">
        <f t="shared" si="23"/>
        <v>0</v>
      </c>
      <c r="EP60" s="2">
        <f t="shared" si="110"/>
        <v>0</v>
      </c>
      <c r="EQ60" s="2"/>
      <c r="ER60" s="2"/>
      <c r="ES60" s="2"/>
      <c r="ET60" s="2"/>
      <c r="EU60" s="2"/>
      <c r="EV60" s="2"/>
      <c r="EW60" s="2">
        <f t="shared" si="24"/>
        <v>0</v>
      </c>
      <c r="EX60" s="2">
        <f t="shared" si="25"/>
        <v>0</v>
      </c>
      <c r="EY60" s="2">
        <f t="shared" si="111"/>
        <v>0</v>
      </c>
      <c r="EZ60" s="2">
        <f t="shared" si="26"/>
        <v>0</v>
      </c>
      <c r="FA60" s="2">
        <f t="shared" si="27"/>
        <v>0</v>
      </c>
      <c r="FB60" s="59"/>
      <c r="FC60" s="2">
        <f t="shared" si="28"/>
        <v>0</v>
      </c>
      <c r="FD60" s="2">
        <f t="shared" si="112"/>
        <v>0</v>
      </c>
      <c r="FE60" s="3">
        <f t="shared" si="125"/>
        <v>0</v>
      </c>
      <c r="FF60" s="3">
        <f t="shared" si="113"/>
        <v>0</v>
      </c>
      <c r="FG60" s="3">
        <f t="shared" si="114"/>
        <v>0</v>
      </c>
      <c r="FH60" s="3">
        <f t="shared" si="29"/>
        <v>0</v>
      </c>
      <c r="FI60" s="67">
        <f t="shared" si="30"/>
        <v>0</v>
      </c>
      <c r="FJ60" s="3">
        <f t="shared" si="31"/>
        <v>0</v>
      </c>
      <c r="FK60" s="3">
        <f t="shared" si="32"/>
        <v>0</v>
      </c>
      <c r="FL60" s="3">
        <f t="shared" si="115"/>
        <v>0</v>
      </c>
      <c r="FM60" s="3">
        <f t="shared" si="116"/>
        <v>0</v>
      </c>
      <c r="FN60" s="3">
        <f t="shared" si="117"/>
        <v>0</v>
      </c>
      <c r="FO60" s="2">
        <f t="shared" si="33"/>
        <v>0</v>
      </c>
      <c r="FP60" s="2">
        <f t="shared" si="34"/>
        <v>0</v>
      </c>
      <c r="FQ60" s="2">
        <f t="shared" si="118"/>
        <v>0</v>
      </c>
      <c r="FR60" s="6" t="str">
        <f>IF(A60=1,1,IF(DW60="","",COUNTA($DW$31:DW60)+1))</f>
        <v/>
      </c>
      <c r="FS60" s="6" t="str">
        <f t="shared" si="35"/>
        <v/>
      </c>
      <c r="FT60" s="43">
        <f t="shared" si="119"/>
        <v>1</v>
      </c>
      <c r="FU60" s="23">
        <f t="shared" si="120"/>
        <v>1</v>
      </c>
      <c r="FV60" s="21">
        <f t="shared" si="121"/>
        <v>2</v>
      </c>
    </row>
    <row r="61" spans="1:178">
      <c r="A61" s="4">
        <f t="shared" si="36"/>
        <v>31</v>
      </c>
      <c r="B61" s="33">
        <v>224.47499999999999</v>
      </c>
      <c r="C61" s="33">
        <v>379.90298617179872</v>
      </c>
      <c r="D61" s="33">
        <v>378.10292880005733</v>
      </c>
      <c r="E61" s="33"/>
      <c r="F61" s="33"/>
      <c r="G61" s="11" t="str">
        <f t="shared" si="2"/>
        <v/>
      </c>
      <c r="H61" s="3">
        <f t="shared" si="37"/>
        <v>224.47499999999999</v>
      </c>
      <c r="I61" s="3">
        <f t="shared" si="3"/>
        <v>224.47499999999999</v>
      </c>
      <c r="J61" s="3">
        <f t="shared" si="38"/>
        <v>379.90298617179872</v>
      </c>
      <c r="K61" s="3">
        <f t="shared" si="4"/>
        <v>379.90298617179872</v>
      </c>
      <c r="L61" s="2">
        <f t="shared" si="5"/>
        <v>379.90298617179872</v>
      </c>
      <c r="M61" s="8">
        <f t="shared" si="39"/>
        <v>224.47499999999999</v>
      </c>
      <c r="N61" s="8">
        <f t="shared" si="6"/>
        <v>224.47499999999999</v>
      </c>
      <c r="O61" s="8">
        <f t="shared" si="40"/>
        <v>378.10292880005733</v>
      </c>
      <c r="P61" s="8">
        <f t="shared" si="7"/>
        <v>378.10292880005733</v>
      </c>
      <c r="Q61" s="2">
        <f t="shared" si="8"/>
        <v>378.10292880005733</v>
      </c>
      <c r="R61" s="3">
        <f t="shared" si="9"/>
        <v>0</v>
      </c>
      <c r="S61" s="3" t="str">
        <f t="shared" si="10"/>
        <v/>
      </c>
      <c r="T61" s="3" t="str">
        <f t="shared" si="41"/>
        <v/>
      </c>
      <c r="U61" s="8" t="str">
        <f t="shared" si="11"/>
        <v/>
      </c>
      <c r="V61" s="2" t="str">
        <f t="shared" si="12"/>
        <v/>
      </c>
      <c r="W61" s="2" t="str">
        <f t="shared" si="13"/>
        <v/>
      </c>
      <c r="X61" s="2">
        <f t="shared" si="122"/>
        <v>379.90298617179872</v>
      </c>
      <c r="Y61" s="2">
        <f t="shared" si="14"/>
        <v>1.8000573717413886</v>
      </c>
      <c r="Z61" s="46">
        <f t="shared" si="42"/>
        <v>330</v>
      </c>
      <c r="AA61" s="46">
        <f t="shared" si="43"/>
        <v>0</v>
      </c>
      <c r="AB61" s="47"/>
      <c r="AC61" s="46">
        <f t="shared" si="44"/>
        <v>2</v>
      </c>
      <c r="AD61" s="47">
        <f t="shared" si="127"/>
        <v>1.1000000000000001</v>
      </c>
      <c r="AE61" s="48" t="str">
        <f t="shared" si="45"/>
        <v/>
      </c>
      <c r="AF61" s="49">
        <f t="shared" si="129"/>
        <v>0</v>
      </c>
      <c r="AG61" s="49">
        <f t="shared" si="129"/>
        <v>0</v>
      </c>
      <c r="AH61" s="49">
        <f t="shared" si="129"/>
        <v>0</v>
      </c>
      <c r="AI61" s="47">
        <f t="shared" si="129"/>
        <v>0.1</v>
      </c>
      <c r="AJ61" s="47">
        <f t="shared" si="129"/>
        <v>0.3</v>
      </c>
      <c r="AK61" s="46">
        <f t="shared" si="129"/>
        <v>2</v>
      </c>
      <c r="AL61" s="47"/>
      <c r="AM61" s="53">
        <f t="shared" si="47"/>
        <v>0.63</v>
      </c>
      <c r="AN61" s="50" t="str">
        <f t="shared" si="48"/>
        <v>220,478 - 224,475</v>
      </c>
      <c r="AO61" s="53" t="s">
        <v>85</v>
      </c>
      <c r="AP61" s="52">
        <f t="shared" si="49"/>
        <v>3.9969999999999857</v>
      </c>
      <c r="AQ61" s="52">
        <f t="shared" si="50"/>
        <v>3.9969999999999857</v>
      </c>
      <c r="AR61" s="47">
        <f t="shared" si="51"/>
        <v>0.37</v>
      </c>
      <c r="AS61" s="53">
        <f t="shared" si="52"/>
        <v>1.7898312877136959</v>
      </c>
      <c r="AT61" s="52">
        <f t="shared" si="53"/>
        <v>1.889831287713696</v>
      </c>
      <c r="AU61" s="9">
        <f t="shared" si="54"/>
        <v>7.5536556569916158</v>
      </c>
      <c r="AV61" s="9">
        <f t="shared" si="55"/>
        <v>0.73</v>
      </c>
      <c r="AW61" s="12" t="str">
        <f t="shared" si="56"/>
        <v/>
      </c>
      <c r="AX61" s="9">
        <f t="shared" si="57"/>
        <v>1.5198312877136959</v>
      </c>
      <c r="AY61" s="12" t="str">
        <f t="shared" si="58"/>
        <v/>
      </c>
      <c r="AZ61" s="10">
        <f t="shared" si="59"/>
        <v>8.5529859993982119E-2</v>
      </c>
      <c r="BA61" s="10">
        <f t="shared" si="60"/>
        <v>1.1000000000000001</v>
      </c>
      <c r="BB61" s="10">
        <f t="shared" si="61"/>
        <v>0.11000000000000001</v>
      </c>
      <c r="BC61" s="10">
        <f t="shared" si="62"/>
        <v>0.69300000000000006</v>
      </c>
      <c r="BD61" s="10">
        <f t="shared" si="63"/>
        <v>0.60747014000601796</v>
      </c>
      <c r="BE61" s="12" t="str">
        <f t="shared" si="64"/>
        <v/>
      </c>
      <c r="BF61" s="9">
        <f t="shared" si="65"/>
        <v>1.1000000000000001</v>
      </c>
      <c r="BG61" s="9">
        <f t="shared" si="66"/>
        <v>1.1000000000000001</v>
      </c>
      <c r="BH61" s="7">
        <f t="shared" si="67"/>
        <v>0.40700000000000003</v>
      </c>
      <c r="BI61" s="7">
        <f t="shared" si="68"/>
        <v>1.6718144164850657</v>
      </c>
      <c r="BJ61" s="12" t="str">
        <f t="shared" si="69"/>
        <v/>
      </c>
      <c r="BK61" s="80">
        <f t="shared" si="70"/>
        <v>0</v>
      </c>
      <c r="BL61" s="7">
        <f t="shared" si="71"/>
        <v>0</v>
      </c>
      <c r="BM61" s="7">
        <f t="shared" si="123"/>
        <v>0.86881441648506563</v>
      </c>
      <c r="BN61" s="12" t="str">
        <f t="shared" si="72"/>
        <v/>
      </c>
      <c r="BO61" s="9">
        <f t="shared" si="73"/>
        <v>1.6718144164850657</v>
      </c>
      <c r="BP61" s="2">
        <f t="shared" si="74"/>
        <v>1.889831287713696</v>
      </c>
      <c r="BQ61" s="2">
        <f t="shared" si="75"/>
        <v>1.889831287713696</v>
      </c>
      <c r="BR61" s="20">
        <f t="shared" si="130"/>
        <v>2</v>
      </c>
      <c r="BS61" s="20">
        <f t="shared" si="130"/>
        <v>2</v>
      </c>
      <c r="BT61" s="20">
        <f t="shared" si="130"/>
        <v>2</v>
      </c>
      <c r="BU61" s="86">
        <f t="shared" si="77"/>
        <v>1</v>
      </c>
      <c r="BV61" s="86">
        <f t="shared" si="78"/>
        <v>1</v>
      </c>
      <c r="BW61" s="20">
        <f t="shared" si="130"/>
        <v>3</v>
      </c>
      <c r="BX61" s="86">
        <f t="shared" si="130"/>
        <v>0.1</v>
      </c>
      <c r="BY61" s="86">
        <f t="shared" si="130"/>
        <v>0.12</v>
      </c>
      <c r="BZ61" s="86">
        <f t="shared" si="130"/>
        <v>0.15</v>
      </c>
      <c r="CA61" s="86">
        <f t="shared" si="130"/>
        <v>0.17</v>
      </c>
      <c r="CB61" s="86">
        <f t="shared" si="130"/>
        <v>0.19</v>
      </c>
      <c r="CC61" s="86">
        <f t="shared" si="130"/>
        <v>0.22</v>
      </c>
      <c r="CD61" s="86">
        <f t="shared" si="130"/>
        <v>0.05</v>
      </c>
      <c r="CE61" s="20" t="str">
        <f t="shared" si="124"/>
        <v>OK (100 %)</v>
      </c>
      <c r="CF61" s="14">
        <f t="shared" si="80"/>
        <v>2.7769999999999859</v>
      </c>
      <c r="CG61" s="14">
        <f t="shared" si="81"/>
        <v>3.3769999999999856</v>
      </c>
      <c r="CH61" s="8">
        <f t="shared" si="82"/>
        <v>6.0169948210257331</v>
      </c>
      <c r="CI61" s="9">
        <f t="shared" si="83"/>
        <v>3.9969999999999857</v>
      </c>
      <c r="CJ61" s="9">
        <f t="shared" si="84"/>
        <v>0</v>
      </c>
      <c r="CK61" s="9">
        <f t="shared" si="85"/>
        <v>3.9969999999999857</v>
      </c>
      <c r="CL61" s="9">
        <f t="shared" si="86"/>
        <v>0</v>
      </c>
      <c r="CM61" s="9">
        <f t="shared" si="87"/>
        <v>0.28883433719967638</v>
      </c>
      <c r="CN61" s="9">
        <f t="shared" si="88"/>
        <v>0</v>
      </c>
      <c r="CO61" s="9">
        <f t="shared" si="89"/>
        <v>0</v>
      </c>
      <c r="CP61" s="9">
        <f t="shared" si="89"/>
        <v>0</v>
      </c>
      <c r="CQ61" s="9">
        <f t="shared" si="89"/>
        <v>0</v>
      </c>
      <c r="CR61" s="9">
        <f t="shared" si="89"/>
        <v>0</v>
      </c>
      <c r="CS61" s="9">
        <f t="shared" si="89"/>
        <v>0</v>
      </c>
      <c r="CT61" s="9">
        <f t="shared" si="89"/>
        <v>0</v>
      </c>
      <c r="CU61" s="9">
        <f t="shared" si="89"/>
        <v>0</v>
      </c>
      <c r="CV61" s="9">
        <f t="shared" si="90"/>
        <v>14.347338202978534</v>
      </c>
      <c r="CW61" s="9">
        <f t="shared" si="91"/>
        <v>1.4347338202978535</v>
      </c>
      <c r="CX61" s="9">
        <f t="shared" si="91"/>
        <v>1.7216805843574241</v>
      </c>
      <c r="CY61" s="9">
        <f t="shared" si="91"/>
        <v>2.1521007304467799</v>
      </c>
      <c r="CZ61" s="9">
        <f t="shared" si="91"/>
        <v>2.4390474945063509</v>
      </c>
      <c r="DA61" s="9">
        <f t="shared" si="91"/>
        <v>2.7259942585659216</v>
      </c>
      <c r="DB61" s="9">
        <f t="shared" si="91"/>
        <v>3.1564144046552776</v>
      </c>
      <c r="DC61" s="9">
        <f t="shared" si="91"/>
        <v>0.71736691014892673</v>
      </c>
      <c r="DD61" s="2">
        <f t="shared" si="92"/>
        <v>0.37146999999999847</v>
      </c>
      <c r="DE61" s="2">
        <f t="shared" si="93"/>
        <v>0.59536</v>
      </c>
      <c r="DF61" s="2">
        <f t="shared" si="94"/>
        <v>2.0514266628003139</v>
      </c>
      <c r="DG61" s="2">
        <f t="shared" si="95"/>
        <v>0</v>
      </c>
      <c r="DH61" s="2">
        <f t="shared" si="96"/>
        <v>0</v>
      </c>
      <c r="DI61" s="2">
        <f t="shared" si="97"/>
        <v>0</v>
      </c>
      <c r="DJ61" s="2">
        <f t="shared" si="98"/>
        <v>0</v>
      </c>
      <c r="DK61" s="2">
        <f t="shared" si="99"/>
        <v>2.9339862844700542</v>
      </c>
      <c r="DL61" s="16">
        <f t="shared" si="100"/>
        <v>0</v>
      </c>
      <c r="DM61" s="16">
        <f t="shared" si="101"/>
        <v>4.9887295880766267</v>
      </c>
      <c r="DN61" s="16">
        <f t="shared" si="102"/>
        <v>13.319072970029429</v>
      </c>
      <c r="DO61" s="72">
        <f t="shared" si="103"/>
        <v>1.0282652329491047</v>
      </c>
      <c r="DP61" s="16">
        <f t="shared" si="104"/>
        <v>0</v>
      </c>
      <c r="DQ61" s="16">
        <f t="shared" si="105"/>
        <v>7.9227158725466804</v>
      </c>
      <c r="DR61" s="2">
        <f t="shared" si="106"/>
        <v>15.107311313983232</v>
      </c>
      <c r="DS61" s="2">
        <f t="shared" si="107"/>
        <v>9.0082999999999842</v>
      </c>
      <c r="DT61" s="2">
        <f t="shared" si="108"/>
        <v>3.3330709999999941</v>
      </c>
      <c r="DU61" s="2">
        <f t="shared" si="109"/>
        <v>2.0892660974827599</v>
      </c>
      <c r="DV61" s="15" t="s">
        <v>272</v>
      </c>
      <c r="DW61" s="18">
        <v>1.24</v>
      </c>
      <c r="DX61" s="17"/>
      <c r="DY61" s="47">
        <f t="shared" si="128"/>
        <v>0.6</v>
      </c>
      <c r="DZ61" s="47">
        <f t="shared" si="128"/>
        <v>0.6</v>
      </c>
      <c r="EA61" s="47">
        <f t="shared" si="128"/>
        <v>0.6</v>
      </c>
      <c r="EB61" s="47">
        <f t="shared" si="128"/>
        <v>0.6</v>
      </c>
      <c r="EC61" s="49">
        <f t="shared" si="128"/>
        <v>0</v>
      </c>
      <c r="ED61" s="49">
        <f t="shared" si="128"/>
        <v>0</v>
      </c>
      <c r="EE61" s="47">
        <f t="shared" si="128"/>
        <v>0.2</v>
      </c>
      <c r="EF61" s="47">
        <f t="shared" si="128"/>
        <v>0.1</v>
      </c>
      <c r="EG61" s="47">
        <f t="shared" si="128"/>
        <v>0</v>
      </c>
      <c r="EH61" s="6">
        <f t="shared" si="16"/>
        <v>1.22</v>
      </c>
      <c r="EI61" s="6">
        <f t="shared" si="17"/>
        <v>1.22</v>
      </c>
      <c r="EJ61" s="2">
        <f t="shared" si="18"/>
        <v>2.44</v>
      </c>
      <c r="EK61" s="2">
        <f t="shared" si="19"/>
        <v>2.44</v>
      </c>
      <c r="EL61" s="2">
        <f t="shared" si="126"/>
        <v>1.9000573717413887</v>
      </c>
      <c r="EM61" s="2">
        <f t="shared" si="21"/>
        <v>1.6300573717413886</v>
      </c>
      <c r="EN61" s="2">
        <f t="shared" si="22"/>
        <v>3.9773399870489881</v>
      </c>
      <c r="EO61" s="2">
        <f t="shared" si="23"/>
        <v>9.7047095683995312</v>
      </c>
      <c r="EP61" s="2">
        <f t="shared" si="110"/>
        <v>9.7047095683995312</v>
      </c>
      <c r="EQ61" s="2"/>
      <c r="ER61" s="2"/>
      <c r="ES61" s="2"/>
      <c r="ET61" s="2"/>
      <c r="EU61" s="2"/>
      <c r="EV61" s="2"/>
      <c r="EW61" s="2">
        <f t="shared" si="24"/>
        <v>5.9535999999999998</v>
      </c>
      <c r="EX61" s="2">
        <f t="shared" si="25"/>
        <v>0.59536</v>
      </c>
      <c r="EY61" s="2">
        <f t="shared" si="111"/>
        <v>0.59536</v>
      </c>
      <c r="EZ61" s="2">
        <f t="shared" si="26"/>
        <v>1.2076282160399165</v>
      </c>
      <c r="FA61" s="2">
        <f t="shared" si="27"/>
        <v>1.6300573717413886</v>
      </c>
      <c r="FB61" s="59"/>
      <c r="FC61" s="2">
        <f t="shared" si="28"/>
        <v>2.0892660974827599</v>
      </c>
      <c r="FD61" s="2">
        <f t="shared" si="112"/>
        <v>2.0892660974827599</v>
      </c>
      <c r="FE61" s="3">
        <f t="shared" si="125"/>
        <v>9.7047095683995312</v>
      </c>
      <c r="FF61" s="3">
        <f t="shared" si="113"/>
        <v>2.0892660974827599</v>
      </c>
      <c r="FG61" s="3">
        <f t="shared" si="114"/>
        <v>0.59536</v>
      </c>
      <c r="FH61" s="3">
        <f t="shared" si="29"/>
        <v>1.2</v>
      </c>
      <c r="FI61" s="67">
        <f t="shared" si="30"/>
        <v>1.6718144164850657</v>
      </c>
      <c r="FJ61" s="3">
        <f t="shared" si="31"/>
        <v>1.5300573717413886</v>
      </c>
      <c r="FK61" s="3">
        <f t="shared" si="32"/>
        <v>1.6830631089155275</v>
      </c>
      <c r="FL61" s="3">
        <f t="shared" si="115"/>
        <v>2.019675730698633</v>
      </c>
      <c r="FM61" s="3">
        <f t="shared" si="116"/>
        <v>5.0004077402181384</v>
      </c>
      <c r="FN61" s="3">
        <f t="shared" si="117"/>
        <v>5.0004077402181384</v>
      </c>
      <c r="FO61" s="2">
        <f t="shared" si="33"/>
        <v>2.44</v>
      </c>
      <c r="FP61" s="2">
        <f t="shared" si="34"/>
        <v>5.9535999999999998</v>
      </c>
      <c r="FQ61" s="2">
        <f t="shared" si="118"/>
        <v>5.9535999999999998</v>
      </c>
      <c r="FR61" s="6">
        <f>IF(A61=1,1,IF(DW61="","",COUNTA($DW$31:DW61)+1))</f>
        <v>10</v>
      </c>
      <c r="FS61" s="6">
        <f t="shared" si="35"/>
        <v>2</v>
      </c>
      <c r="FT61" s="43">
        <f t="shared" si="119"/>
        <v>1</v>
      </c>
      <c r="FU61" s="23">
        <f t="shared" si="120"/>
        <v>1</v>
      </c>
      <c r="FV61" s="21">
        <f t="shared" si="121"/>
        <v>2</v>
      </c>
    </row>
    <row r="62" spans="1:178">
      <c r="A62" s="4">
        <f t="shared" si="36"/>
        <v>32</v>
      </c>
      <c r="B62" s="33">
        <v>235.38800000000001</v>
      </c>
      <c r="C62" s="33">
        <v>380.11616357374186</v>
      </c>
      <c r="D62" s="33">
        <v>378.26026569412232</v>
      </c>
      <c r="E62" s="33"/>
      <c r="F62" s="33"/>
      <c r="G62" s="11" t="str">
        <f t="shared" si="2"/>
        <v/>
      </c>
      <c r="H62" s="3">
        <f t="shared" si="37"/>
        <v>235.38800000000001</v>
      </c>
      <c r="I62" s="3">
        <f t="shared" si="3"/>
        <v>235.38800000000001</v>
      </c>
      <c r="J62" s="3">
        <f t="shared" si="38"/>
        <v>380.11616357374186</v>
      </c>
      <c r="K62" s="3">
        <f t="shared" si="4"/>
        <v>380.11616357374186</v>
      </c>
      <c r="L62" s="2">
        <f t="shared" si="5"/>
        <v>380.11616357374186</v>
      </c>
      <c r="M62" s="8">
        <f t="shared" si="39"/>
        <v>235.38800000000001</v>
      </c>
      <c r="N62" s="8">
        <f t="shared" si="6"/>
        <v>235.38800000000001</v>
      </c>
      <c r="O62" s="8">
        <f t="shared" si="40"/>
        <v>378.26026569412232</v>
      </c>
      <c r="P62" s="8">
        <f t="shared" si="7"/>
        <v>378.26026569412232</v>
      </c>
      <c r="Q62" s="2">
        <f t="shared" si="8"/>
        <v>378.26026569412232</v>
      </c>
      <c r="R62" s="3">
        <f t="shared" si="9"/>
        <v>0</v>
      </c>
      <c r="S62" s="3" t="str">
        <f t="shared" si="10"/>
        <v/>
      </c>
      <c r="T62" s="3" t="str">
        <f t="shared" si="41"/>
        <v/>
      </c>
      <c r="U62" s="8" t="str">
        <f t="shared" si="11"/>
        <v/>
      </c>
      <c r="V62" s="2" t="str">
        <f t="shared" si="12"/>
        <v/>
      </c>
      <c r="W62" s="2" t="str">
        <f t="shared" si="13"/>
        <v/>
      </c>
      <c r="X62" s="2">
        <f t="shared" si="122"/>
        <v>380.11616357374186</v>
      </c>
      <c r="Y62" s="2">
        <f t="shared" si="14"/>
        <v>1.8558978796195333</v>
      </c>
      <c r="Z62" s="46">
        <f t="shared" si="42"/>
        <v>330</v>
      </c>
      <c r="AA62" s="46">
        <f t="shared" si="43"/>
        <v>0</v>
      </c>
      <c r="AB62" s="47"/>
      <c r="AC62" s="46">
        <f t="shared" si="44"/>
        <v>2</v>
      </c>
      <c r="AD62" s="47">
        <f t="shared" si="127"/>
        <v>1.1000000000000001</v>
      </c>
      <c r="AE62" s="48" t="str">
        <f t="shared" si="45"/>
        <v/>
      </c>
      <c r="AF62" s="49">
        <f t="shared" si="129"/>
        <v>0</v>
      </c>
      <c r="AG62" s="49">
        <f t="shared" si="129"/>
        <v>0</v>
      </c>
      <c r="AH62" s="49">
        <f t="shared" si="129"/>
        <v>0</v>
      </c>
      <c r="AI62" s="47">
        <f t="shared" si="129"/>
        <v>0.1</v>
      </c>
      <c r="AJ62" s="47">
        <f t="shared" si="129"/>
        <v>0.3</v>
      </c>
      <c r="AK62" s="46">
        <f t="shared" si="129"/>
        <v>2</v>
      </c>
      <c r="AL62" s="47"/>
      <c r="AM62" s="53">
        <f t="shared" si="47"/>
        <v>0.63</v>
      </c>
      <c r="AN62" s="50" t="str">
        <f t="shared" si="48"/>
        <v>224,475 - 235,388</v>
      </c>
      <c r="AO62" s="53" t="s">
        <v>85</v>
      </c>
      <c r="AP62" s="52">
        <f t="shared" si="49"/>
        <v>10.913000000000011</v>
      </c>
      <c r="AQ62" s="52">
        <f t="shared" si="50"/>
        <v>10.913000000000011</v>
      </c>
      <c r="AR62" s="47">
        <f t="shared" si="51"/>
        <v>0.37</v>
      </c>
      <c r="AS62" s="53">
        <f t="shared" si="52"/>
        <v>1.827977625680461</v>
      </c>
      <c r="AT62" s="52">
        <f t="shared" si="53"/>
        <v>1.927977625680461</v>
      </c>
      <c r="AU62" s="9">
        <f t="shared" si="54"/>
        <v>21.040019829050891</v>
      </c>
      <c r="AV62" s="9">
        <f t="shared" si="55"/>
        <v>0.73</v>
      </c>
      <c r="AW62" s="12" t="str">
        <f t="shared" si="56"/>
        <v/>
      </c>
      <c r="AX62" s="9">
        <f t="shared" si="57"/>
        <v>1.5579776256804609</v>
      </c>
      <c r="AY62" s="12" t="str">
        <f t="shared" si="58"/>
        <v/>
      </c>
      <c r="AZ62" s="10">
        <f t="shared" si="59"/>
        <v>8.5529859993982119E-2</v>
      </c>
      <c r="BA62" s="10">
        <f t="shared" si="60"/>
        <v>1.1000000000000001</v>
      </c>
      <c r="BB62" s="10">
        <f t="shared" si="61"/>
        <v>0.11000000000000001</v>
      </c>
      <c r="BC62" s="10">
        <f t="shared" si="62"/>
        <v>0.69300000000000006</v>
      </c>
      <c r="BD62" s="10">
        <f t="shared" si="63"/>
        <v>0.60747014000601796</v>
      </c>
      <c r="BE62" s="12" t="str">
        <f t="shared" si="64"/>
        <v/>
      </c>
      <c r="BF62" s="9">
        <f t="shared" si="65"/>
        <v>1.1000000000000001</v>
      </c>
      <c r="BG62" s="9">
        <f t="shared" si="66"/>
        <v>1.1000000000000001</v>
      </c>
      <c r="BH62" s="7">
        <f t="shared" si="67"/>
        <v>0.40700000000000003</v>
      </c>
      <c r="BI62" s="7">
        <f t="shared" si="68"/>
        <v>1.7137753882485072</v>
      </c>
      <c r="BJ62" s="12" t="str">
        <f t="shared" si="69"/>
        <v/>
      </c>
      <c r="BK62" s="80">
        <f t="shared" si="70"/>
        <v>0</v>
      </c>
      <c r="BL62" s="7">
        <f t="shared" si="71"/>
        <v>0</v>
      </c>
      <c r="BM62" s="7">
        <f t="shared" si="123"/>
        <v>0.91077538824850712</v>
      </c>
      <c r="BN62" s="12" t="str">
        <f t="shared" si="72"/>
        <v/>
      </c>
      <c r="BO62" s="9">
        <f t="shared" si="73"/>
        <v>1.7137753882485072</v>
      </c>
      <c r="BP62" s="2">
        <f t="shared" si="74"/>
        <v>1.927977625680461</v>
      </c>
      <c r="BQ62" s="2">
        <f t="shared" si="75"/>
        <v>1.927977625680461</v>
      </c>
      <c r="BR62" s="20">
        <f t="shared" si="130"/>
        <v>2</v>
      </c>
      <c r="BS62" s="20">
        <f t="shared" si="130"/>
        <v>2</v>
      </c>
      <c r="BT62" s="20">
        <f t="shared" si="130"/>
        <v>2</v>
      </c>
      <c r="BU62" s="86">
        <f t="shared" si="77"/>
        <v>1</v>
      </c>
      <c r="BV62" s="86">
        <f t="shared" si="78"/>
        <v>1</v>
      </c>
      <c r="BW62" s="20">
        <f t="shared" si="130"/>
        <v>3</v>
      </c>
      <c r="BX62" s="86">
        <f t="shared" si="130"/>
        <v>0.1</v>
      </c>
      <c r="BY62" s="86">
        <f t="shared" si="130"/>
        <v>0.12</v>
      </c>
      <c r="BZ62" s="86">
        <f t="shared" si="130"/>
        <v>0.15</v>
      </c>
      <c r="CA62" s="86">
        <f t="shared" si="130"/>
        <v>0.17</v>
      </c>
      <c r="CB62" s="86">
        <f t="shared" si="130"/>
        <v>0.19</v>
      </c>
      <c r="CC62" s="86">
        <f t="shared" si="130"/>
        <v>0.22</v>
      </c>
      <c r="CD62" s="86">
        <f t="shared" si="130"/>
        <v>0.05</v>
      </c>
      <c r="CE62" s="20" t="str">
        <f t="shared" si="124"/>
        <v>OK (100 %)</v>
      </c>
      <c r="CF62" s="14">
        <f t="shared" si="80"/>
        <v>9.6930000000000103</v>
      </c>
      <c r="CG62" s="14">
        <f t="shared" si="81"/>
        <v>10.293000000000012</v>
      </c>
      <c r="CH62" s="8">
        <f t="shared" si="82"/>
        <v>-1.0282652329491064</v>
      </c>
      <c r="CI62" s="9">
        <f t="shared" si="83"/>
        <v>10.913000000000011</v>
      </c>
      <c r="CJ62" s="9">
        <f t="shared" si="84"/>
        <v>0</v>
      </c>
      <c r="CK62" s="9">
        <f t="shared" si="85"/>
        <v>10.913000000000011</v>
      </c>
      <c r="CL62" s="9">
        <f t="shared" si="86"/>
        <v>0</v>
      </c>
      <c r="CM62" s="9">
        <f t="shared" si="87"/>
        <v>0.88035884891805893</v>
      </c>
      <c r="CN62" s="9">
        <f t="shared" si="88"/>
        <v>0</v>
      </c>
      <c r="CO62" s="9">
        <f t="shared" si="89"/>
        <v>0</v>
      </c>
      <c r="CP62" s="9">
        <f t="shared" si="89"/>
        <v>0</v>
      </c>
      <c r="CQ62" s="9">
        <f t="shared" si="89"/>
        <v>0</v>
      </c>
      <c r="CR62" s="9">
        <f t="shared" si="89"/>
        <v>0</v>
      </c>
      <c r="CS62" s="9">
        <f t="shared" si="89"/>
        <v>0</v>
      </c>
      <c r="CT62" s="9">
        <f t="shared" si="89"/>
        <v>0</v>
      </c>
      <c r="CU62" s="9">
        <f t="shared" si="89"/>
        <v>0</v>
      </c>
      <c r="CV62" s="9">
        <f t="shared" si="90"/>
        <v>16.611624838292798</v>
      </c>
      <c r="CW62" s="9">
        <f t="shared" si="91"/>
        <v>1.6611624838292798</v>
      </c>
      <c r="CX62" s="9">
        <f t="shared" si="91"/>
        <v>1.9933949805951356</v>
      </c>
      <c r="CY62" s="9">
        <f t="shared" si="91"/>
        <v>2.4917437257439197</v>
      </c>
      <c r="CZ62" s="9">
        <f t="shared" si="91"/>
        <v>2.823976222509776</v>
      </c>
      <c r="DA62" s="9">
        <f t="shared" si="91"/>
        <v>3.1562087192756314</v>
      </c>
      <c r="DB62" s="9">
        <f t="shared" si="91"/>
        <v>3.6545574644244154</v>
      </c>
      <c r="DC62" s="9">
        <f t="shared" si="91"/>
        <v>0.83058124191463989</v>
      </c>
      <c r="DD62" s="2">
        <f t="shared" si="92"/>
        <v>1.1322300000000014</v>
      </c>
      <c r="DE62" s="2">
        <f t="shared" si="93"/>
        <v>0</v>
      </c>
      <c r="DF62" s="2">
        <f t="shared" si="94"/>
        <v>6.2526901510819499</v>
      </c>
      <c r="DG62" s="2">
        <f t="shared" si="95"/>
        <v>0</v>
      </c>
      <c r="DH62" s="2">
        <f t="shared" si="96"/>
        <v>0</v>
      </c>
      <c r="DI62" s="2">
        <f t="shared" si="97"/>
        <v>0</v>
      </c>
      <c r="DJ62" s="2">
        <f t="shared" si="98"/>
        <v>0</v>
      </c>
      <c r="DK62" s="2">
        <f t="shared" si="99"/>
        <v>9.374611071241894</v>
      </c>
      <c r="DL62" s="16">
        <f t="shared" si="100"/>
        <v>0</v>
      </c>
      <c r="DM62" s="16">
        <f t="shared" si="101"/>
        <v>0</v>
      </c>
      <c r="DN62" s="16">
        <f t="shared" si="102"/>
        <v>17.639890071241904</v>
      </c>
      <c r="DO62" s="72">
        <f t="shared" si="103"/>
        <v>-1.0282652329491064</v>
      </c>
      <c r="DP62" s="16">
        <f t="shared" si="104"/>
        <v>0</v>
      </c>
      <c r="DQ62" s="16">
        <f t="shared" si="105"/>
        <v>9.374611071241894</v>
      </c>
      <c r="DR62" s="2">
        <f t="shared" si="106"/>
        <v>42.080039658101782</v>
      </c>
      <c r="DS62" s="2">
        <f t="shared" si="107"/>
        <v>10.662300000000013</v>
      </c>
      <c r="DT62" s="2">
        <f t="shared" si="108"/>
        <v>3.9450510000000047</v>
      </c>
      <c r="DU62" s="2">
        <f t="shared" si="109"/>
        <v>0</v>
      </c>
      <c r="DV62" s="15" t="s">
        <v>249</v>
      </c>
      <c r="DW62" s="18"/>
      <c r="DX62" s="17"/>
      <c r="DY62" s="47" t="str">
        <f t="shared" si="128"/>
        <v/>
      </c>
      <c r="DZ62" s="47" t="str">
        <f t="shared" si="128"/>
        <v/>
      </c>
      <c r="EA62" s="47" t="str">
        <f t="shared" si="128"/>
        <v/>
      </c>
      <c r="EB62" s="47" t="str">
        <f t="shared" si="128"/>
        <v/>
      </c>
      <c r="EC62" s="49" t="str">
        <f t="shared" si="128"/>
        <v/>
      </c>
      <c r="ED62" s="49" t="str">
        <f t="shared" si="128"/>
        <v/>
      </c>
      <c r="EE62" s="47" t="str">
        <f t="shared" si="128"/>
        <v/>
      </c>
      <c r="EF62" s="47" t="str">
        <f t="shared" si="128"/>
        <v/>
      </c>
      <c r="EG62" s="47" t="str">
        <f t="shared" si="128"/>
        <v/>
      </c>
      <c r="EH62" s="6">
        <f t="shared" si="16"/>
        <v>0</v>
      </c>
      <c r="EI62" s="6">
        <f t="shared" si="17"/>
        <v>0</v>
      </c>
      <c r="EJ62" s="2" t="str">
        <f t="shared" si="18"/>
        <v/>
      </c>
      <c r="EK62" s="2" t="str">
        <f t="shared" si="19"/>
        <v/>
      </c>
      <c r="EL62" s="2" t="str">
        <f t="shared" si="126"/>
        <v/>
      </c>
      <c r="EM62" s="2" t="str">
        <f t="shared" si="21"/>
        <v/>
      </c>
      <c r="EN62" s="2" t="str">
        <f t="shared" si="22"/>
        <v/>
      </c>
      <c r="EO62" s="2">
        <f t="shared" si="23"/>
        <v>0</v>
      </c>
      <c r="EP62" s="2">
        <f t="shared" si="110"/>
        <v>0</v>
      </c>
      <c r="EQ62" s="2"/>
      <c r="ER62" s="2"/>
      <c r="ES62" s="2"/>
      <c r="ET62" s="2"/>
      <c r="EU62" s="2"/>
      <c r="EV62" s="2"/>
      <c r="EW62" s="2">
        <f t="shared" si="24"/>
        <v>0</v>
      </c>
      <c r="EX62" s="2">
        <f t="shared" si="25"/>
        <v>0</v>
      </c>
      <c r="EY62" s="2">
        <f t="shared" si="111"/>
        <v>0</v>
      </c>
      <c r="EZ62" s="2">
        <f t="shared" si="26"/>
        <v>0</v>
      </c>
      <c r="FA62" s="2">
        <f t="shared" si="27"/>
        <v>0</v>
      </c>
      <c r="FB62" s="59"/>
      <c r="FC62" s="2">
        <f t="shared" si="28"/>
        <v>0</v>
      </c>
      <c r="FD62" s="2">
        <f t="shared" si="112"/>
        <v>0</v>
      </c>
      <c r="FE62" s="3">
        <f t="shared" si="125"/>
        <v>0</v>
      </c>
      <c r="FF62" s="3">
        <f t="shared" si="113"/>
        <v>0</v>
      </c>
      <c r="FG62" s="3">
        <f t="shared" si="114"/>
        <v>0</v>
      </c>
      <c r="FH62" s="3">
        <f t="shared" si="29"/>
        <v>0</v>
      </c>
      <c r="FI62" s="67">
        <f t="shared" si="30"/>
        <v>0</v>
      </c>
      <c r="FJ62" s="3">
        <f t="shared" si="31"/>
        <v>0</v>
      </c>
      <c r="FK62" s="3">
        <f t="shared" si="32"/>
        <v>0</v>
      </c>
      <c r="FL62" s="3">
        <f t="shared" si="115"/>
        <v>0</v>
      </c>
      <c r="FM62" s="3">
        <f t="shared" si="116"/>
        <v>0</v>
      </c>
      <c r="FN62" s="3">
        <f t="shared" si="117"/>
        <v>0</v>
      </c>
      <c r="FO62" s="2">
        <f t="shared" si="33"/>
        <v>0</v>
      </c>
      <c r="FP62" s="2">
        <f t="shared" si="34"/>
        <v>0</v>
      </c>
      <c r="FQ62" s="2">
        <f t="shared" si="118"/>
        <v>0</v>
      </c>
      <c r="FR62" s="6" t="str">
        <f>IF(A62=1,1,IF(DW62="","",COUNTA($DW$31:DW62)+1))</f>
        <v/>
      </c>
      <c r="FS62" s="6" t="str">
        <f t="shared" si="35"/>
        <v/>
      </c>
      <c r="FT62" s="43">
        <f t="shared" si="119"/>
        <v>1</v>
      </c>
      <c r="FU62" s="23">
        <f t="shared" si="120"/>
        <v>1</v>
      </c>
      <c r="FV62" s="21">
        <f t="shared" si="121"/>
        <v>2</v>
      </c>
    </row>
    <row r="63" spans="1:178">
      <c r="A63" s="4">
        <f t="shared" si="36"/>
        <v>33</v>
      </c>
      <c r="B63" s="33">
        <v>238.2</v>
      </c>
      <c r="C63" s="33">
        <v>380.17</v>
      </c>
      <c r="D63" s="33">
        <v>378.3</v>
      </c>
      <c r="E63" s="33"/>
      <c r="F63" s="33"/>
      <c r="G63" s="11" t="str">
        <f t="shared" si="2"/>
        <v/>
      </c>
      <c r="H63" s="3">
        <f t="shared" si="37"/>
        <v>238.2</v>
      </c>
      <c r="I63" s="3">
        <f t="shared" si="3"/>
        <v>238.2</v>
      </c>
      <c r="J63" s="3">
        <f t="shared" si="38"/>
        <v>380.17</v>
      </c>
      <c r="K63" s="3">
        <f t="shared" si="4"/>
        <v>380.17</v>
      </c>
      <c r="L63" s="2">
        <f t="shared" si="5"/>
        <v>380.17</v>
      </c>
      <c r="M63" s="8">
        <f t="shared" si="39"/>
        <v>238.2</v>
      </c>
      <c r="N63" s="8">
        <f t="shared" si="6"/>
        <v>238.2</v>
      </c>
      <c r="O63" s="8">
        <f t="shared" si="40"/>
        <v>378.3</v>
      </c>
      <c r="P63" s="8">
        <f t="shared" si="7"/>
        <v>378.3</v>
      </c>
      <c r="Q63" s="2">
        <f t="shared" si="8"/>
        <v>378.3</v>
      </c>
      <c r="R63" s="3">
        <f t="shared" si="9"/>
        <v>0</v>
      </c>
      <c r="S63" s="3" t="str">
        <f t="shared" si="10"/>
        <v/>
      </c>
      <c r="T63" s="3" t="str">
        <f t="shared" si="41"/>
        <v/>
      </c>
      <c r="U63" s="8" t="str">
        <f t="shared" si="11"/>
        <v/>
      </c>
      <c r="V63" s="2" t="str">
        <f t="shared" si="12"/>
        <v/>
      </c>
      <c r="W63" s="2" t="str">
        <f t="shared" si="13"/>
        <v/>
      </c>
      <c r="X63" s="2">
        <f t="shared" si="122"/>
        <v>380.17</v>
      </c>
      <c r="Y63" s="2">
        <f t="shared" si="14"/>
        <v>1.8700000000000045</v>
      </c>
      <c r="Z63" s="46">
        <f t="shared" si="42"/>
        <v>330</v>
      </c>
      <c r="AA63" s="46">
        <f t="shared" si="43"/>
        <v>0</v>
      </c>
      <c r="AB63" s="47"/>
      <c r="AC63" s="46">
        <f t="shared" si="44"/>
        <v>2</v>
      </c>
      <c r="AD63" s="47">
        <f t="shared" si="127"/>
        <v>1.1000000000000001</v>
      </c>
      <c r="AE63" s="48" t="str">
        <f t="shared" si="45"/>
        <v/>
      </c>
      <c r="AF63" s="49">
        <f t="shared" si="129"/>
        <v>0</v>
      </c>
      <c r="AG63" s="49">
        <f t="shared" si="129"/>
        <v>0</v>
      </c>
      <c r="AH63" s="49">
        <f t="shared" si="129"/>
        <v>0</v>
      </c>
      <c r="AI63" s="47">
        <f t="shared" si="129"/>
        <v>0.1</v>
      </c>
      <c r="AJ63" s="47">
        <f t="shared" si="129"/>
        <v>0.3</v>
      </c>
      <c r="AK63" s="46">
        <f t="shared" si="129"/>
        <v>2</v>
      </c>
      <c r="AL63" s="47"/>
      <c r="AM63" s="53">
        <f t="shared" si="47"/>
        <v>0.63</v>
      </c>
      <c r="AN63" s="50" t="str">
        <f t="shared" si="48"/>
        <v>235,388 - 238,2</v>
      </c>
      <c r="AO63" s="53" t="s">
        <v>85</v>
      </c>
      <c r="AP63" s="52">
        <f t="shared" si="49"/>
        <v>2.8119999999999834</v>
      </c>
      <c r="AQ63" s="52">
        <f t="shared" si="50"/>
        <v>2.8119999999999834</v>
      </c>
      <c r="AR63" s="47">
        <f t="shared" si="51"/>
        <v>0.37</v>
      </c>
      <c r="AS63" s="53">
        <f t="shared" si="52"/>
        <v>1.8629489398097689</v>
      </c>
      <c r="AT63" s="52">
        <f t="shared" si="53"/>
        <v>1.962948939809769</v>
      </c>
      <c r="AU63" s="9">
        <f t="shared" si="54"/>
        <v>5.5198124187450377</v>
      </c>
      <c r="AV63" s="9">
        <f t="shared" si="55"/>
        <v>0.73</v>
      </c>
      <c r="AW63" s="12" t="str">
        <f t="shared" si="56"/>
        <v/>
      </c>
      <c r="AX63" s="9">
        <f t="shared" si="57"/>
        <v>1.5929489398097689</v>
      </c>
      <c r="AY63" s="12" t="str">
        <f t="shared" si="58"/>
        <v/>
      </c>
      <c r="AZ63" s="10">
        <f t="shared" si="59"/>
        <v>8.5529859993982119E-2</v>
      </c>
      <c r="BA63" s="10">
        <f t="shared" si="60"/>
        <v>1.1000000000000001</v>
      </c>
      <c r="BB63" s="10">
        <f t="shared" si="61"/>
        <v>0.11000000000000001</v>
      </c>
      <c r="BC63" s="10">
        <f t="shared" si="62"/>
        <v>0.69300000000000006</v>
      </c>
      <c r="BD63" s="10">
        <f t="shared" si="63"/>
        <v>0.60747014000601796</v>
      </c>
      <c r="BE63" s="12" t="str">
        <f t="shared" si="64"/>
        <v/>
      </c>
      <c r="BF63" s="9">
        <f t="shared" si="65"/>
        <v>1.1000000000000001</v>
      </c>
      <c r="BG63" s="9">
        <f t="shared" si="66"/>
        <v>1.1000000000000001</v>
      </c>
      <c r="BH63" s="7">
        <f t="shared" si="67"/>
        <v>0.40700000000000003</v>
      </c>
      <c r="BI63" s="7">
        <f t="shared" si="68"/>
        <v>1.752243833790746</v>
      </c>
      <c r="BJ63" s="12" t="str">
        <f t="shared" si="69"/>
        <v/>
      </c>
      <c r="BK63" s="80">
        <f t="shared" si="70"/>
        <v>0</v>
      </c>
      <c r="BL63" s="7">
        <f t="shared" si="71"/>
        <v>0</v>
      </c>
      <c r="BM63" s="7">
        <f t="shared" si="123"/>
        <v>0.94924383379074595</v>
      </c>
      <c r="BN63" s="12" t="str">
        <f t="shared" si="72"/>
        <v/>
      </c>
      <c r="BO63" s="9">
        <f t="shared" si="73"/>
        <v>1.752243833790746</v>
      </c>
      <c r="BP63" s="2">
        <f t="shared" si="74"/>
        <v>1.962948939809769</v>
      </c>
      <c r="BQ63" s="2">
        <f t="shared" si="75"/>
        <v>1.962948939809769</v>
      </c>
      <c r="BR63" s="20">
        <f t="shared" si="130"/>
        <v>2</v>
      </c>
      <c r="BS63" s="20">
        <f t="shared" si="130"/>
        <v>2</v>
      </c>
      <c r="BT63" s="20">
        <f t="shared" si="130"/>
        <v>2</v>
      </c>
      <c r="BU63" s="86">
        <f t="shared" si="77"/>
        <v>1</v>
      </c>
      <c r="BV63" s="86">
        <f t="shared" si="78"/>
        <v>1</v>
      </c>
      <c r="BW63" s="20">
        <f t="shared" si="130"/>
        <v>3</v>
      </c>
      <c r="BX63" s="86">
        <f t="shared" si="130"/>
        <v>0.1</v>
      </c>
      <c r="BY63" s="86">
        <f t="shared" si="130"/>
        <v>0.12</v>
      </c>
      <c r="BZ63" s="86">
        <f t="shared" si="130"/>
        <v>0.15</v>
      </c>
      <c r="CA63" s="86">
        <f t="shared" si="130"/>
        <v>0.17</v>
      </c>
      <c r="CB63" s="86">
        <f t="shared" si="130"/>
        <v>0.19</v>
      </c>
      <c r="CC63" s="86">
        <f t="shared" si="130"/>
        <v>0.22</v>
      </c>
      <c r="CD63" s="86">
        <f t="shared" si="130"/>
        <v>0.05</v>
      </c>
      <c r="CE63" s="20" t="str">
        <f t="shared" si="124"/>
        <v>OK (100 %)</v>
      </c>
      <c r="CF63" s="14">
        <f t="shared" si="80"/>
        <v>1.5919999999999834</v>
      </c>
      <c r="CG63" s="14">
        <f t="shared" si="81"/>
        <v>2.1919999999999833</v>
      </c>
      <c r="CH63" s="8">
        <f t="shared" si="82"/>
        <v>6.300682910853725</v>
      </c>
      <c r="CI63" s="9">
        <f t="shared" si="83"/>
        <v>2.8119999999999834</v>
      </c>
      <c r="CJ63" s="9">
        <f t="shared" si="84"/>
        <v>0</v>
      </c>
      <c r="CK63" s="9">
        <f t="shared" si="85"/>
        <v>2.8119999999999834</v>
      </c>
      <c r="CL63" s="9">
        <f t="shared" si="86"/>
        <v>0</v>
      </c>
      <c r="CM63" s="9">
        <f t="shared" si="87"/>
        <v>0.18748145310680739</v>
      </c>
      <c r="CN63" s="9">
        <f t="shared" si="88"/>
        <v>0</v>
      </c>
      <c r="CO63" s="9">
        <f t="shared" si="89"/>
        <v>0</v>
      </c>
      <c r="CP63" s="9">
        <f t="shared" si="89"/>
        <v>0</v>
      </c>
      <c r="CQ63" s="9">
        <f t="shared" si="89"/>
        <v>0</v>
      </c>
      <c r="CR63" s="9">
        <f t="shared" si="89"/>
        <v>0</v>
      </c>
      <c r="CS63" s="9">
        <f t="shared" si="89"/>
        <v>0</v>
      </c>
      <c r="CT63" s="9">
        <f t="shared" si="89"/>
        <v>0</v>
      </c>
      <c r="CU63" s="9">
        <f t="shared" si="89"/>
        <v>0</v>
      </c>
      <c r="CV63" s="9">
        <f t="shared" si="90"/>
        <v>12.910692183394866</v>
      </c>
      <c r="CW63" s="9">
        <f t="shared" si="91"/>
        <v>1.2910692183394867</v>
      </c>
      <c r="CX63" s="9">
        <f t="shared" si="91"/>
        <v>1.5492830620073839</v>
      </c>
      <c r="CY63" s="9">
        <f t="shared" si="91"/>
        <v>1.9366038275092299</v>
      </c>
      <c r="CZ63" s="9">
        <f t="shared" si="91"/>
        <v>2.1948176711771277</v>
      </c>
      <c r="DA63" s="9">
        <f t="shared" si="91"/>
        <v>2.4530315148450246</v>
      </c>
      <c r="DB63" s="9">
        <f t="shared" si="91"/>
        <v>2.8403522803468708</v>
      </c>
      <c r="DC63" s="9">
        <f t="shared" si="91"/>
        <v>0.64553460916974337</v>
      </c>
      <c r="DD63" s="2">
        <f t="shared" si="92"/>
        <v>0.2411199999999982</v>
      </c>
      <c r="DE63" s="2">
        <f t="shared" si="93"/>
        <v>0.59536</v>
      </c>
      <c r="DF63" s="2">
        <f t="shared" si="94"/>
        <v>1.3315745468931812</v>
      </c>
      <c r="DG63" s="2">
        <f t="shared" si="95"/>
        <v>0</v>
      </c>
      <c r="DH63" s="2">
        <f t="shared" si="96"/>
        <v>0</v>
      </c>
      <c r="DI63" s="2">
        <f t="shared" si="97"/>
        <v>0</v>
      </c>
      <c r="DJ63" s="2">
        <f t="shared" si="98"/>
        <v>0</v>
      </c>
      <c r="DK63" s="2">
        <f t="shared" si="99"/>
        <v>2.0807424836692991</v>
      </c>
      <c r="DL63" s="16">
        <f t="shared" si="100"/>
        <v>0</v>
      </c>
      <c r="DM63" s="16">
        <f t="shared" si="101"/>
        <v>6.300682910853725</v>
      </c>
      <c r="DN63" s="16">
        <f t="shared" si="102"/>
        <v>12.910692183394866</v>
      </c>
      <c r="DO63" s="72">
        <f t="shared" si="103"/>
        <v>0</v>
      </c>
      <c r="DP63" s="16">
        <f t="shared" si="104"/>
        <v>0</v>
      </c>
      <c r="DQ63" s="16">
        <f t="shared" si="105"/>
        <v>8.3814253945230242</v>
      </c>
      <c r="DR63" s="2">
        <f t="shared" si="106"/>
        <v>11.039624837490075</v>
      </c>
      <c r="DS63" s="2">
        <f t="shared" si="107"/>
        <v>7.7047999999999819</v>
      </c>
      <c r="DT63" s="2">
        <f t="shared" si="108"/>
        <v>2.8507759999999931</v>
      </c>
      <c r="DU63" s="2">
        <f t="shared" si="109"/>
        <v>2.1737307888718553</v>
      </c>
      <c r="DV63" s="15" t="s">
        <v>273</v>
      </c>
      <c r="DW63" s="18">
        <v>1.24</v>
      </c>
      <c r="DX63" s="17"/>
      <c r="DY63" s="47">
        <f t="shared" ref="DY63:EG91" si="131">IF($DW63="","",DY$30)</f>
        <v>0.6</v>
      </c>
      <c r="DZ63" s="47">
        <f t="shared" si="131"/>
        <v>0.6</v>
      </c>
      <c r="EA63" s="47">
        <f t="shared" si="131"/>
        <v>0.6</v>
      </c>
      <c r="EB63" s="47">
        <f t="shared" si="131"/>
        <v>0.6</v>
      </c>
      <c r="EC63" s="49">
        <f t="shared" si="131"/>
        <v>0</v>
      </c>
      <c r="ED63" s="49">
        <f t="shared" si="131"/>
        <v>0</v>
      </c>
      <c r="EE63" s="47">
        <f t="shared" si="131"/>
        <v>0.2</v>
      </c>
      <c r="EF63" s="47">
        <f t="shared" si="131"/>
        <v>0.1</v>
      </c>
      <c r="EG63" s="47">
        <f t="shared" si="131"/>
        <v>0</v>
      </c>
      <c r="EH63" s="6">
        <f t="shared" si="16"/>
        <v>1.22</v>
      </c>
      <c r="EI63" s="6">
        <f t="shared" si="17"/>
        <v>1.22</v>
      </c>
      <c r="EJ63" s="2">
        <f t="shared" si="18"/>
        <v>2.44</v>
      </c>
      <c r="EK63" s="2">
        <f t="shared" si="19"/>
        <v>2.44</v>
      </c>
      <c r="EL63" s="2">
        <f t="shared" si="126"/>
        <v>1.9700000000000046</v>
      </c>
      <c r="EM63" s="2">
        <f t="shared" si="21"/>
        <v>1.7000000000000046</v>
      </c>
      <c r="EN63" s="2">
        <f t="shared" si="22"/>
        <v>4.1480000000000112</v>
      </c>
      <c r="EO63" s="2">
        <f t="shared" si="23"/>
        <v>10.121120000000028</v>
      </c>
      <c r="EP63" s="2">
        <f t="shared" si="110"/>
        <v>10.121120000000028</v>
      </c>
      <c r="EQ63" s="2"/>
      <c r="ER63" s="2"/>
      <c r="ES63" s="2"/>
      <c r="ET63" s="2"/>
      <c r="EU63" s="2"/>
      <c r="EV63" s="2"/>
      <c r="EW63" s="2">
        <f t="shared" si="24"/>
        <v>5.9535999999999998</v>
      </c>
      <c r="EX63" s="2">
        <f t="shared" si="25"/>
        <v>0.59536</v>
      </c>
      <c r="EY63" s="2">
        <f t="shared" si="111"/>
        <v>0.59536</v>
      </c>
      <c r="EZ63" s="2">
        <f t="shared" si="26"/>
        <v>1.2076282160399165</v>
      </c>
      <c r="FA63" s="2">
        <f t="shared" si="27"/>
        <v>1.7000000000000046</v>
      </c>
      <c r="FB63" s="59"/>
      <c r="FC63" s="2">
        <f t="shared" si="28"/>
        <v>2.1737307888718553</v>
      </c>
      <c r="FD63" s="2">
        <f t="shared" si="112"/>
        <v>2.1737307888718553</v>
      </c>
      <c r="FE63" s="3">
        <f t="shared" si="125"/>
        <v>10.121120000000028</v>
      </c>
      <c r="FF63" s="3">
        <f t="shared" si="113"/>
        <v>2.1737307888718553</v>
      </c>
      <c r="FG63" s="3">
        <f t="shared" si="114"/>
        <v>0.59536</v>
      </c>
      <c r="FH63" s="3">
        <f t="shared" si="29"/>
        <v>1.2</v>
      </c>
      <c r="FI63" s="67">
        <f t="shared" si="30"/>
        <v>1.752243833790746</v>
      </c>
      <c r="FJ63" s="3">
        <f t="shared" si="31"/>
        <v>1.6000000000000045</v>
      </c>
      <c r="FK63" s="3">
        <f t="shared" si="32"/>
        <v>0</v>
      </c>
      <c r="FL63" s="3">
        <f t="shared" si="115"/>
        <v>0</v>
      </c>
      <c r="FM63" s="3">
        <f t="shared" si="116"/>
        <v>7.3520292111281718</v>
      </c>
      <c r="FN63" s="3">
        <f t="shared" si="117"/>
        <v>7.3520292111281718</v>
      </c>
      <c r="FO63" s="2">
        <f t="shared" si="33"/>
        <v>2.44</v>
      </c>
      <c r="FP63" s="2">
        <f t="shared" si="34"/>
        <v>5.9535999999999998</v>
      </c>
      <c r="FQ63" s="2">
        <f t="shared" si="118"/>
        <v>5.9535999999999998</v>
      </c>
      <c r="FR63" s="6">
        <f>IF(A63=1,1,IF(DW63="","",COUNTA($DW$31:DW63)+1))</f>
        <v>11</v>
      </c>
      <c r="FS63" s="6">
        <f t="shared" si="35"/>
        <v>3</v>
      </c>
      <c r="FT63" s="43">
        <f t="shared" si="119"/>
        <v>1</v>
      </c>
      <c r="FU63" s="23">
        <f t="shared" si="120"/>
        <v>1</v>
      </c>
      <c r="FV63" s="21">
        <f t="shared" si="121"/>
        <v>2</v>
      </c>
    </row>
    <row r="64" spans="1:178">
      <c r="A64" s="4" t="str">
        <f t="shared" si="36"/>
        <v/>
      </c>
      <c r="B64" s="33"/>
      <c r="C64" s="33"/>
      <c r="D64" s="33"/>
      <c r="E64" s="33"/>
      <c r="F64" s="33"/>
      <c r="G64" s="11" t="str">
        <f t="shared" si="2"/>
        <v/>
      </c>
      <c r="H64" s="3" t="str">
        <f t="shared" si="37"/>
        <v/>
      </c>
      <c r="I64" s="3" t="str">
        <f t="shared" si="3"/>
        <v/>
      </c>
      <c r="J64" s="3" t="str">
        <f t="shared" si="38"/>
        <v/>
      </c>
      <c r="K64" s="3" t="str">
        <f t="shared" si="4"/>
        <v/>
      </c>
      <c r="L64" s="2" t="str">
        <f t="shared" si="5"/>
        <v/>
      </c>
      <c r="M64" s="8" t="str">
        <f t="shared" si="39"/>
        <v/>
      </c>
      <c r="N64" s="8" t="str">
        <f t="shared" si="6"/>
        <v/>
      </c>
      <c r="O64" s="8" t="str">
        <f t="shared" si="40"/>
        <v/>
      </c>
      <c r="P64" s="8" t="str">
        <f t="shared" si="7"/>
        <v/>
      </c>
      <c r="Q64" s="2" t="str">
        <f t="shared" si="8"/>
        <v/>
      </c>
      <c r="R64" s="3" t="str">
        <f t="shared" si="9"/>
        <v/>
      </c>
      <c r="S64" s="3" t="str">
        <f t="shared" si="10"/>
        <v/>
      </c>
      <c r="T64" s="3" t="str">
        <f t="shared" si="41"/>
        <v/>
      </c>
      <c r="U64" s="8" t="str">
        <f t="shared" si="11"/>
        <v/>
      </c>
      <c r="V64" s="2" t="str">
        <f t="shared" si="12"/>
        <v/>
      </c>
      <c r="W64" s="2" t="str">
        <f t="shared" si="13"/>
        <v/>
      </c>
      <c r="X64" s="2" t="str">
        <f t="shared" si="122"/>
        <v/>
      </c>
      <c r="Y64" s="2" t="str">
        <f t="shared" si="14"/>
        <v/>
      </c>
      <c r="Z64" s="46" t="str">
        <f t="shared" si="42"/>
        <v/>
      </c>
      <c r="AA64" s="46" t="str">
        <f t="shared" si="43"/>
        <v/>
      </c>
      <c r="AB64" s="47"/>
      <c r="AC64" s="46" t="str">
        <f t="shared" si="44"/>
        <v/>
      </c>
      <c r="AD64" s="47" t="str">
        <f t="shared" si="127"/>
        <v/>
      </c>
      <c r="AE64" s="48" t="str">
        <f t="shared" si="45"/>
        <v/>
      </c>
      <c r="AF64" s="49" t="str">
        <f t="shared" si="129"/>
        <v/>
      </c>
      <c r="AG64" s="49" t="str">
        <f t="shared" si="129"/>
        <v/>
      </c>
      <c r="AH64" s="49" t="str">
        <f t="shared" si="129"/>
        <v/>
      </c>
      <c r="AI64" s="47" t="str">
        <f t="shared" si="129"/>
        <v/>
      </c>
      <c r="AJ64" s="47" t="str">
        <f t="shared" si="129"/>
        <v/>
      </c>
      <c r="AK64" s="46" t="str">
        <f t="shared" si="129"/>
        <v/>
      </c>
      <c r="AL64" s="47"/>
      <c r="AM64" s="53" t="str">
        <f t="shared" si="47"/>
        <v/>
      </c>
      <c r="AN64" s="50" t="str">
        <f t="shared" si="48"/>
        <v/>
      </c>
      <c r="AO64" s="53" t="s">
        <v>85</v>
      </c>
      <c r="AP64" s="52" t="str">
        <f t="shared" si="49"/>
        <v/>
      </c>
      <c r="AQ64" s="52" t="str">
        <f t="shared" si="50"/>
        <v/>
      </c>
      <c r="AR64" s="47">
        <f t="shared" si="51"/>
        <v>0.37</v>
      </c>
      <c r="AS64" s="53" t="str">
        <f t="shared" si="52"/>
        <v/>
      </c>
      <c r="AT64" s="52" t="str">
        <f t="shared" si="53"/>
        <v/>
      </c>
      <c r="AU64" s="9" t="str">
        <f t="shared" si="54"/>
        <v/>
      </c>
      <c r="AV64" s="9" t="str">
        <f t="shared" si="55"/>
        <v/>
      </c>
      <c r="AW64" s="12" t="str">
        <f t="shared" si="56"/>
        <v/>
      </c>
      <c r="AX64" s="9" t="str">
        <f t="shared" si="57"/>
        <v/>
      </c>
      <c r="AY64" s="12" t="str">
        <f t="shared" si="58"/>
        <v/>
      </c>
      <c r="AZ64" s="10" t="str">
        <f t="shared" si="59"/>
        <v/>
      </c>
      <c r="BA64" s="10" t="str">
        <f t="shared" si="60"/>
        <v/>
      </c>
      <c r="BB64" s="10" t="str">
        <f t="shared" si="61"/>
        <v/>
      </c>
      <c r="BC64" s="10" t="str">
        <f t="shared" si="62"/>
        <v/>
      </c>
      <c r="BD64" s="10" t="str">
        <f t="shared" si="63"/>
        <v/>
      </c>
      <c r="BE64" s="12" t="str">
        <f t="shared" si="64"/>
        <v/>
      </c>
      <c r="BF64" s="9" t="str">
        <f t="shared" si="65"/>
        <v/>
      </c>
      <c r="BG64" s="9" t="str">
        <f t="shared" si="66"/>
        <v/>
      </c>
      <c r="BH64" s="7" t="str">
        <f t="shared" si="67"/>
        <v/>
      </c>
      <c r="BI64" s="7" t="str">
        <f t="shared" si="68"/>
        <v/>
      </c>
      <c r="BJ64" s="12" t="str">
        <f t="shared" si="69"/>
        <v/>
      </c>
      <c r="BK64" s="80" t="str">
        <f t="shared" si="70"/>
        <v/>
      </c>
      <c r="BL64" s="7" t="str">
        <f t="shared" si="71"/>
        <v/>
      </c>
      <c r="BM64" s="7" t="str">
        <f t="shared" si="123"/>
        <v/>
      </c>
      <c r="BN64" s="12" t="str">
        <f t="shared" si="72"/>
        <v/>
      </c>
      <c r="BO64" s="9" t="str">
        <f t="shared" si="73"/>
        <v/>
      </c>
      <c r="BP64" s="2" t="str">
        <f t="shared" si="74"/>
        <v/>
      </c>
      <c r="BQ64" s="2" t="str">
        <f t="shared" si="75"/>
        <v/>
      </c>
      <c r="BR64" s="20" t="str">
        <f t="shared" si="130"/>
        <v/>
      </c>
      <c r="BS64" s="20" t="str">
        <f t="shared" si="130"/>
        <v/>
      </c>
      <c r="BT64" s="20" t="str">
        <f t="shared" si="130"/>
        <v/>
      </c>
      <c r="BU64" s="86" t="str">
        <f t="shared" si="77"/>
        <v/>
      </c>
      <c r="BV64" s="86" t="str">
        <f t="shared" si="78"/>
        <v/>
      </c>
      <c r="BW64" s="20" t="str">
        <f t="shared" si="130"/>
        <v/>
      </c>
      <c r="BX64" s="86" t="str">
        <f t="shared" si="130"/>
        <v/>
      </c>
      <c r="BY64" s="86" t="str">
        <f t="shared" si="130"/>
        <v/>
      </c>
      <c r="BZ64" s="86" t="str">
        <f t="shared" si="130"/>
        <v/>
      </c>
      <c r="CA64" s="86" t="str">
        <f t="shared" si="130"/>
        <v/>
      </c>
      <c r="CB64" s="86" t="str">
        <f t="shared" si="130"/>
        <v/>
      </c>
      <c r="CC64" s="86" t="str">
        <f t="shared" si="130"/>
        <v/>
      </c>
      <c r="CD64" s="86" t="str">
        <f t="shared" si="130"/>
        <v/>
      </c>
      <c r="CE64" s="20" t="str">
        <f t="shared" si="124"/>
        <v/>
      </c>
      <c r="CF64" s="14" t="str">
        <f t="shared" si="80"/>
        <v/>
      </c>
      <c r="CG64" s="14" t="str">
        <f t="shared" si="81"/>
        <v/>
      </c>
      <c r="CH64" s="8">
        <f t="shared" si="82"/>
        <v>0</v>
      </c>
      <c r="CI64" s="9" t="str">
        <f t="shared" si="83"/>
        <v/>
      </c>
      <c r="CJ64" s="9" t="str">
        <f t="shared" si="84"/>
        <v/>
      </c>
      <c r="CK64" s="9" t="str">
        <f t="shared" si="85"/>
        <v/>
      </c>
      <c r="CL64" s="9" t="str">
        <f t="shared" si="86"/>
        <v/>
      </c>
      <c r="CM64" s="9" t="str">
        <f t="shared" si="87"/>
        <v/>
      </c>
      <c r="CN64" s="9" t="str">
        <f t="shared" si="88"/>
        <v/>
      </c>
      <c r="CO64" s="9" t="str">
        <f t="shared" ref="CO64:CU95" si="132">IF($B64="","",$CN64*BX64)</f>
        <v/>
      </c>
      <c r="CP64" s="9" t="str">
        <f t="shared" si="132"/>
        <v/>
      </c>
      <c r="CQ64" s="9" t="str">
        <f t="shared" si="132"/>
        <v/>
      </c>
      <c r="CR64" s="9" t="str">
        <f t="shared" si="132"/>
        <v/>
      </c>
      <c r="CS64" s="9" t="str">
        <f t="shared" si="132"/>
        <v/>
      </c>
      <c r="CT64" s="9" t="str">
        <f t="shared" si="132"/>
        <v/>
      </c>
      <c r="CU64" s="9" t="str">
        <f t="shared" si="132"/>
        <v/>
      </c>
      <c r="CV64" s="9" t="str">
        <f t="shared" si="90"/>
        <v/>
      </c>
      <c r="CW64" s="9" t="str">
        <f t="shared" ref="CW64:DC95" si="133">IF($B64="","",$CV64*BX64)</f>
        <v/>
      </c>
      <c r="CX64" s="9" t="str">
        <f t="shared" si="133"/>
        <v/>
      </c>
      <c r="CY64" s="9" t="str">
        <f t="shared" si="133"/>
        <v/>
      </c>
      <c r="CZ64" s="9" t="str">
        <f t="shared" si="133"/>
        <v/>
      </c>
      <c r="DA64" s="9" t="str">
        <f t="shared" si="133"/>
        <v/>
      </c>
      <c r="DB64" s="9" t="str">
        <f t="shared" si="133"/>
        <v/>
      </c>
      <c r="DC64" s="9" t="str">
        <f t="shared" si="133"/>
        <v/>
      </c>
      <c r="DD64" s="2" t="str">
        <f t="shared" si="92"/>
        <v/>
      </c>
      <c r="DE64" s="2" t="str">
        <f t="shared" si="93"/>
        <v/>
      </c>
      <c r="DF64" s="2" t="str">
        <f t="shared" si="94"/>
        <v/>
      </c>
      <c r="DG64" s="2" t="str">
        <f t="shared" si="95"/>
        <v/>
      </c>
      <c r="DH64" s="2" t="str">
        <f t="shared" si="96"/>
        <v/>
      </c>
      <c r="DI64" s="2" t="str">
        <f t="shared" si="97"/>
        <v/>
      </c>
      <c r="DJ64" s="2" t="str">
        <f t="shared" si="98"/>
        <v/>
      </c>
      <c r="DK64" s="2" t="str">
        <f t="shared" si="99"/>
        <v/>
      </c>
      <c r="DL64" s="16" t="str">
        <f t="shared" si="100"/>
        <v/>
      </c>
      <c r="DM64" s="16" t="str">
        <f t="shared" si="101"/>
        <v/>
      </c>
      <c r="DN64" s="16" t="str">
        <f t="shared" si="102"/>
        <v/>
      </c>
      <c r="DO64" s="72" t="str">
        <f t="shared" si="103"/>
        <v/>
      </c>
      <c r="DP64" s="16" t="str">
        <f t="shared" si="104"/>
        <v/>
      </c>
      <c r="DQ64" s="16" t="str">
        <f t="shared" si="105"/>
        <v/>
      </c>
      <c r="DR64" s="2" t="str">
        <f t="shared" si="106"/>
        <v/>
      </c>
      <c r="DS64" s="2" t="str">
        <f t="shared" si="107"/>
        <v/>
      </c>
      <c r="DT64" s="2" t="str">
        <f t="shared" si="108"/>
        <v/>
      </c>
      <c r="DU64" s="2" t="str">
        <f t="shared" si="109"/>
        <v/>
      </c>
      <c r="DV64" s="15"/>
      <c r="DW64" s="18"/>
      <c r="DX64" s="17"/>
      <c r="DY64" s="47" t="str">
        <f t="shared" si="131"/>
        <v/>
      </c>
      <c r="DZ64" s="47" t="str">
        <f t="shared" si="131"/>
        <v/>
      </c>
      <c r="EA64" s="47" t="str">
        <f t="shared" si="131"/>
        <v/>
      </c>
      <c r="EB64" s="47" t="str">
        <f t="shared" si="131"/>
        <v/>
      </c>
      <c r="EC64" s="49" t="str">
        <f t="shared" si="131"/>
        <v/>
      </c>
      <c r="ED64" s="49" t="str">
        <f t="shared" si="131"/>
        <v/>
      </c>
      <c r="EE64" s="47" t="str">
        <f t="shared" si="131"/>
        <v/>
      </c>
      <c r="EF64" s="47" t="str">
        <f t="shared" si="131"/>
        <v/>
      </c>
      <c r="EG64" s="47" t="str">
        <f t="shared" si="131"/>
        <v/>
      </c>
      <c r="EH64" s="6">
        <f t="shared" si="16"/>
        <v>0</v>
      </c>
      <c r="EI64" s="6">
        <f t="shared" si="17"/>
        <v>0</v>
      </c>
      <c r="EJ64" s="2" t="str">
        <f t="shared" si="18"/>
        <v/>
      </c>
      <c r="EK64" s="2" t="str">
        <f t="shared" si="19"/>
        <v/>
      </c>
      <c r="EL64" s="2" t="str">
        <f t="shared" si="126"/>
        <v/>
      </c>
      <c r="EM64" s="2" t="str">
        <f t="shared" si="21"/>
        <v/>
      </c>
      <c r="EN64" s="2" t="str">
        <f t="shared" si="22"/>
        <v/>
      </c>
      <c r="EO64" s="2">
        <f t="shared" si="23"/>
        <v>0</v>
      </c>
      <c r="EP64" s="2">
        <f t="shared" si="110"/>
        <v>0</v>
      </c>
      <c r="EQ64" s="2"/>
      <c r="ER64" s="2"/>
      <c r="ES64" s="2"/>
      <c r="ET64" s="2"/>
      <c r="EU64" s="2"/>
      <c r="EV64" s="2"/>
      <c r="EW64" s="2">
        <f t="shared" si="24"/>
        <v>0</v>
      </c>
      <c r="EX64" s="2">
        <f t="shared" si="25"/>
        <v>0</v>
      </c>
      <c r="EY64" s="2">
        <f t="shared" si="111"/>
        <v>0</v>
      </c>
      <c r="EZ64" s="2">
        <f t="shared" si="26"/>
        <v>0</v>
      </c>
      <c r="FA64" s="2">
        <f t="shared" si="27"/>
        <v>0</v>
      </c>
      <c r="FB64" s="59"/>
      <c r="FC64" s="2">
        <f t="shared" si="28"/>
        <v>0</v>
      </c>
      <c r="FD64" s="2">
        <f t="shared" si="112"/>
        <v>0</v>
      </c>
      <c r="FE64" s="3">
        <f t="shared" si="125"/>
        <v>0</v>
      </c>
      <c r="FF64" s="3">
        <f t="shared" si="113"/>
        <v>0</v>
      </c>
      <c r="FG64" s="3">
        <f t="shared" si="114"/>
        <v>0</v>
      </c>
      <c r="FH64" s="3">
        <f t="shared" si="29"/>
        <v>0</v>
      </c>
      <c r="FI64" s="67">
        <f t="shared" si="30"/>
        <v>0</v>
      </c>
      <c r="FJ64" s="3">
        <f t="shared" si="31"/>
        <v>0</v>
      </c>
      <c r="FK64" s="3">
        <f t="shared" si="32"/>
        <v>0</v>
      </c>
      <c r="FL64" s="3">
        <f t="shared" si="115"/>
        <v>0</v>
      </c>
      <c r="FM64" s="3">
        <f t="shared" si="116"/>
        <v>0</v>
      </c>
      <c r="FN64" s="3">
        <f t="shared" si="117"/>
        <v>0</v>
      </c>
      <c r="FO64" s="2">
        <f t="shared" si="33"/>
        <v>0</v>
      </c>
      <c r="FP64" s="2">
        <f t="shared" si="34"/>
        <v>0</v>
      </c>
      <c r="FQ64" s="2">
        <f t="shared" si="118"/>
        <v>0</v>
      </c>
      <c r="FR64" s="6" t="str">
        <f>IF(A64=1,1,IF(DW64="","",COUNTA($DW$31:DW64)+1))</f>
        <v/>
      </c>
      <c r="FS64" s="6" t="str">
        <f t="shared" si="35"/>
        <v/>
      </c>
      <c r="FT64" s="43">
        <f t="shared" si="119"/>
        <v>0</v>
      </c>
      <c r="FU64" s="23">
        <f t="shared" si="120"/>
        <v>0</v>
      </c>
      <c r="FV64" s="21">
        <f t="shared" si="121"/>
        <v>0</v>
      </c>
    </row>
    <row r="65" spans="1:178">
      <c r="A65" s="4" t="str">
        <f t="shared" si="36"/>
        <v/>
      </c>
      <c r="B65" s="33"/>
      <c r="C65" s="33"/>
      <c r="D65" s="33"/>
      <c r="E65" s="33"/>
      <c r="F65" s="33"/>
      <c r="G65" s="11" t="str">
        <f t="shared" si="2"/>
        <v/>
      </c>
      <c r="H65" s="3" t="str">
        <f t="shared" si="37"/>
        <v/>
      </c>
      <c r="I65" s="3" t="str">
        <f t="shared" si="3"/>
        <v/>
      </c>
      <c r="J65" s="3" t="str">
        <f t="shared" si="38"/>
        <v/>
      </c>
      <c r="K65" s="3" t="str">
        <f t="shared" si="4"/>
        <v/>
      </c>
      <c r="L65" s="2" t="str">
        <f t="shared" si="5"/>
        <v/>
      </c>
      <c r="M65" s="8" t="str">
        <f t="shared" si="39"/>
        <v/>
      </c>
      <c r="N65" s="8" t="str">
        <f t="shared" si="6"/>
        <v/>
      </c>
      <c r="O65" s="8" t="str">
        <f t="shared" si="40"/>
        <v/>
      </c>
      <c r="P65" s="8" t="str">
        <f t="shared" si="7"/>
        <v/>
      </c>
      <c r="Q65" s="2" t="str">
        <f t="shared" si="8"/>
        <v/>
      </c>
      <c r="R65" s="3" t="str">
        <f t="shared" si="9"/>
        <v/>
      </c>
      <c r="S65" s="3" t="str">
        <f t="shared" si="10"/>
        <v/>
      </c>
      <c r="T65" s="3" t="str">
        <f t="shared" si="41"/>
        <v/>
      </c>
      <c r="U65" s="8" t="str">
        <f t="shared" si="11"/>
        <v/>
      </c>
      <c r="V65" s="2" t="str">
        <f t="shared" si="12"/>
        <v/>
      </c>
      <c r="W65" s="2" t="str">
        <f t="shared" si="13"/>
        <v/>
      </c>
      <c r="X65" s="2" t="str">
        <f t="shared" si="122"/>
        <v/>
      </c>
      <c r="Y65" s="2" t="str">
        <f t="shared" si="14"/>
        <v/>
      </c>
      <c r="Z65" s="46" t="str">
        <f t="shared" si="42"/>
        <v/>
      </c>
      <c r="AA65" s="46" t="str">
        <f t="shared" si="43"/>
        <v/>
      </c>
      <c r="AB65" s="47"/>
      <c r="AC65" s="46" t="str">
        <f t="shared" si="44"/>
        <v/>
      </c>
      <c r="AD65" s="47" t="str">
        <f t="shared" si="127"/>
        <v/>
      </c>
      <c r="AE65" s="48" t="str">
        <f t="shared" si="45"/>
        <v/>
      </c>
      <c r="AF65" s="49" t="str">
        <f t="shared" si="129"/>
        <v/>
      </c>
      <c r="AG65" s="49" t="str">
        <f t="shared" si="129"/>
        <v/>
      </c>
      <c r="AH65" s="49" t="str">
        <f t="shared" si="129"/>
        <v/>
      </c>
      <c r="AI65" s="47" t="str">
        <f t="shared" si="129"/>
        <v/>
      </c>
      <c r="AJ65" s="47" t="str">
        <f t="shared" si="129"/>
        <v/>
      </c>
      <c r="AK65" s="46" t="str">
        <f t="shared" si="129"/>
        <v/>
      </c>
      <c r="AL65" s="47"/>
      <c r="AM65" s="53" t="str">
        <f t="shared" si="47"/>
        <v/>
      </c>
      <c r="AN65" s="50" t="str">
        <f t="shared" si="48"/>
        <v/>
      </c>
      <c r="AO65" s="53" t="s">
        <v>84</v>
      </c>
      <c r="AP65" s="52" t="str">
        <f t="shared" si="49"/>
        <v/>
      </c>
      <c r="AQ65" s="52" t="str">
        <f t="shared" si="50"/>
        <v/>
      </c>
      <c r="AR65" s="47">
        <f t="shared" si="51"/>
        <v>0</v>
      </c>
      <c r="AS65" s="53" t="str">
        <f t="shared" si="52"/>
        <v/>
      </c>
      <c r="AT65" s="52" t="str">
        <f t="shared" si="53"/>
        <v/>
      </c>
      <c r="AU65" s="9" t="str">
        <f t="shared" si="54"/>
        <v/>
      </c>
      <c r="AV65" s="9" t="str">
        <f t="shared" si="55"/>
        <v/>
      </c>
      <c r="AW65" s="12" t="str">
        <f t="shared" si="56"/>
        <v/>
      </c>
      <c r="AX65" s="9" t="str">
        <f t="shared" si="57"/>
        <v/>
      </c>
      <c r="AY65" s="12" t="str">
        <f t="shared" si="58"/>
        <v/>
      </c>
      <c r="AZ65" s="10" t="str">
        <f t="shared" si="59"/>
        <v/>
      </c>
      <c r="BA65" s="10" t="str">
        <f t="shared" si="60"/>
        <v/>
      </c>
      <c r="BB65" s="10" t="str">
        <f t="shared" si="61"/>
        <v/>
      </c>
      <c r="BC65" s="10" t="str">
        <f t="shared" si="62"/>
        <v/>
      </c>
      <c r="BD65" s="10" t="str">
        <f t="shared" si="63"/>
        <v/>
      </c>
      <c r="BE65" s="12" t="str">
        <f t="shared" si="64"/>
        <v/>
      </c>
      <c r="BF65" s="9" t="str">
        <f t="shared" si="65"/>
        <v/>
      </c>
      <c r="BG65" s="9" t="str">
        <f t="shared" si="66"/>
        <v/>
      </c>
      <c r="BH65" s="7" t="str">
        <f t="shared" si="67"/>
        <v/>
      </c>
      <c r="BI65" s="7" t="str">
        <f t="shared" si="68"/>
        <v/>
      </c>
      <c r="BJ65" s="12" t="str">
        <f t="shared" si="69"/>
        <v/>
      </c>
      <c r="BK65" s="80" t="str">
        <f t="shared" si="70"/>
        <v/>
      </c>
      <c r="BL65" s="7" t="str">
        <f t="shared" si="71"/>
        <v/>
      </c>
      <c r="BM65" s="7" t="str">
        <f t="shared" si="123"/>
        <v/>
      </c>
      <c r="BN65" s="12" t="str">
        <f t="shared" si="72"/>
        <v/>
      </c>
      <c r="BO65" s="9" t="str">
        <f t="shared" si="73"/>
        <v/>
      </c>
      <c r="BP65" s="2" t="str">
        <f t="shared" si="74"/>
        <v/>
      </c>
      <c r="BQ65" s="2" t="str">
        <f t="shared" si="75"/>
        <v/>
      </c>
      <c r="BR65" s="20" t="str">
        <f t="shared" si="130"/>
        <v/>
      </c>
      <c r="BS65" s="20" t="str">
        <f t="shared" si="130"/>
        <v/>
      </c>
      <c r="BT65" s="20" t="str">
        <f t="shared" si="130"/>
        <v/>
      </c>
      <c r="BU65" s="86" t="str">
        <f t="shared" si="77"/>
        <v/>
      </c>
      <c r="BV65" s="86" t="str">
        <f t="shared" si="78"/>
        <v/>
      </c>
      <c r="BW65" s="20" t="str">
        <f t="shared" si="130"/>
        <v/>
      </c>
      <c r="BX65" s="86" t="str">
        <f t="shared" si="130"/>
        <v/>
      </c>
      <c r="BY65" s="86" t="str">
        <f t="shared" si="130"/>
        <v/>
      </c>
      <c r="BZ65" s="86" t="str">
        <f t="shared" si="130"/>
        <v/>
      </c>
      <c r="CA65" s="86" t="str">
        <f t="shared" si="130"/>
        <v/>
      </c>
      <c r="CB65" s="86" t="str">
        <f t="shared" si="130"/>
        <v/>
      </c>
      <c r="CC65" s="86" t="str">
        <f t="shared" si="130"/>
        <v/>
      </c>
      <c r="CD65" s="86" t="str">
        <f t="shared" si="130"/>
        <v/>
      </c>
      <c r="CE65" s="20" t="str">
        <f t="shared" si="124"/>
        <v/>
      </c>
      <c r="CF65" s="14" t="str">
        <f t="shared" si="80"/>
        <v/>
      </c>
      <c r="CG65" s="14" t="str">
        <f t="shared" si="81"/>
        <v/>
      </c>
      <c r="CH65" s="8">
        <f t="shared" si="82"/>
        <v>0</v>
      </c>
      <c r="CI65" s="9" t="str">
        <f t="shared" si="83"/>
        <v/>
      </c>
      <c r="CJ65" s="9" t="str">
        <f t="shared" si="84"/>
        <v/>
      </c>
      <c r="CK65" s="9" t="str">
        <f t="shared" si="85"/>
        <v/>
      </c>
      <c r="CL65" s="9" t="str">
        <f t="shared" si="86"/>
        <v/>
      </c>
      <c r="CM65" s="9" t="str">
        <f t="shared" si="87"/>
        <v/>
      </c>
      <c r="CN65" s="9" t="str">
        <f t="shared" si="88"/>
        <v/>
      </c>
      <c r="CO65" s="9" t="str">
        <f t="shared" si="132"/>
        <v/>
      </c>
      <c r="CP65" s="9" t="str">
        <f t="shared" si="132"/>
        <v/>
      </c>
      <c r="CQ65" s="9" t="str">
        <f t="shared" si="132"/>
        <v/>
      </c>
      <c r="CR65" s="9" t="str">
        <f t="shared" si="132"/>
        <v/>
      </c>
      <c r="CS65" s="9" t="str">
        <f t="shared" si="132"/>
        <v/>
      </c>
      <c r="CT65" s="9" t="str">
        <f t="shared" si="132"/>
        <v/>
      </c>
      <c r="CU65" s="9" t="str">
        <f t="shared" si="132"/>
        <v/>
      </c>
      <c r="CV65" s="9" t="str">
        <f t="shared" si="90"/>
        <v/>
      </c>
      <c r="CW65" s="9" t="str">
        <f t="shared" si="133"/>
        <v/>
      </c>
      <c r="CX65" s="9" t="str">
        <f t="shared" si="133"/>
        <v/>
      </c>
      <c r="CY65" s="9" t="str">
        <f t="shared" si="133"/>
        <v/>
      </c>
      <c r="CZ65" s="9" t="str">
        <f t="shared" si="133"/>
        <v/>
      </c>
      <c r="DA65" s="9" t="str">
        <f t="shared" si="133"/>
        <v/>
      </c>
      <c r="DB65" s="9" t="str">
        <f t="shared" si="133"/>
        <v/>
      </c>
      <c r="DC65" s="9" t="str">
        <f t="shared" si="133"/>
        <v/>
      </c>
      <c r="DD65" s="2" t="str">
        <f t="shared" si="92"/>
        <v/>
      </c>
      <c r="DE65" s="2" t="str">
        <f t="shared" si="93"/>
        <v/>
      </c>
      <c r="DF65" s="2" t="str">
        <f t="shared" si="94"/>
        <v/>
      </c>
      <c r="DG65" s="2" t="str">
        <f t="shared" si="95"/>
        <v/>
      </c>
      <c r="DH65" s="2" t="str">
        <f t="shared" si="96"/>
        <v/>
      </c>
      <c r="DI65" s="2" t="str">
        <f t="shared" si="97"/>
        <v/>
      </c>
      <c r="DJ65" s="2" t="str">
        <f t="shared" si="98"/>
        <v/>
      </c>
      <c r="DK65" s="2" t="str">
        <f t="shared" si="99"/>
        <v/>
      </c>
      <c r="DL65" s="16" t="str">
        <f t="shared" si="100"/>
        <v/>
      </c>
      <c r="DM65" s="16" t="str">
        <f t="shared" si="101"/>
        <v/>
      </c>
      <c r="DN65" s="16" t="str">
        <f t="shared" si="102"/>
        <v/>
      </c>
      <c r="DO65" s="72" t="str">
        <f t="shared" si="103"/>
        <v/>
      </c>
      <c r="DP65" s="16" t="str">
        <f t="shared" si="104"/>
        <v/>
      </c>
      <c r="DQ65" s="16" t="str">
        <f t="shared" si="105"/>
        <v/>
      </c>
      <c r="DR65" s="2" t="str">
        <f t="shared" si="106"/>
        <v/>
      </c>
      <c r="DS65" s="2" t="str">
        <f t="shared" si="107"/>
        <v/>
      </c>
      <c r="DT65" s="2" t="str">
        <f t="shared" si="108"/>
        <v/>
      </c>
      <c r="DU65" s="2" t="str">
        <f t="shared" si="109"/>
        <v/>
      </c>
      <c r="DV65" s="15"/>
      <c r="DW65" s="18"/>
      <c r="DX65" s="17"/>
      <c r="DY65" s="47" t="str">
        <f t="shared" si="131"/>
        <v/>
      </c>
      <c r="DZ65" s="47" t="str">
        <f t="shared" si="131"/>
        <v/>
      </c>
      <c r="EA65" s="47" t="str">
        <f t="shared" si="131"/>
        <v/>
      </c>
      <c r="EB65" s="47" t="str">
        <f t="shared" si="131"/>
        <v/>
      </c>
      <c r="EC65" s="49" t="str">
        <f t="shared" si="131"/>
        <v/>
      </c>
      <c r="ED65" s="49" t="str">
        <f t="shared" si="131"/>
        <v/>
      </c>
      <c r="EE65" s="47" t="str">
        <f t="shared" si="131"/>
        <v/>
      </c>
      <c r="EF65" s="47" t="str">
        <f t="shared" si="131"/>
        <v/>
      </c>
      <c r="EG65" s="47" t="str">
        <f t="shared" si="131"/>
        <v/>
      </c>
      <c r="EH65" s="6">
        <f t="shared" si="16"/>
        <v>0</v>
      </c>
      <c r="EI65" s="6">
        <f t="shared" si="17"/>
        <v>0</v>
      </c>
      <c r="EJ65" s="2" t="str">
        <f t="shared" si="18"/>
        <v/>
      </c>
      <c r="EK65" s="2" t="str">
        <f t="shared" si="19"/>
        <v/>
      </c>
      <c r="EL65" s="2" t="str">
        <f t="shared" si="126"/>
        <v/>
      </c>
      <c r="EM65" s="2" t="str">
        <f t="shared" si="21"/>
        <v/>
      </c>
      <c r="EN65" s="2" t="str">
        <f t="shared" si="22"/>
        <v/>
      </c>
      <c r="EO65" s="2">
        <f t="shared" si="23"/>
        <v>0</v>
      </c>
      <c r="EP65" s="2">
        <f t="shared" si="110"/>
        <v>0</v>
      </c>
      <c r="EQ65" s="2"/>
      <c r="ER65" s="2"/>
      <c r="ES65" s="2"/>
      <c r="ET65" s="2"/>
      <c r="EU65" s="2"/>
      <c r="EV65" s="2"/>
      <c r="EW65" s="2">
        <f t="shared" si="24"/>
        <v>0</v>
      </c>
      <c r="EX65" s="2">
        <f t="shared" si="25"/>
        <v>0</v>
      </c>
      <c r="EY65" s="2">
        <f t="shared" si="111"/>
        <v>0</v>
      </c>
      <c r="EZ65" s="2">
        <f t="shared" si="26"/>
        <v>0</v>
      </c>
      <c r="FA65" s="2">
        <f t="shared" si="27"/>
        <v>0</v>
      </c>
      <c r="FB65" s="59"/>
      <c r="FC65" s="2">
        <f t="shared" si="28"/>
        <v>0</v>
      </c>
      <c r="FD65" s="2">
        <f t="shared" si="112"/>
        <v>0</v>
      </c>
      <c r="FE65" s="3">
        <f t="shared" si="125"/>
        <v>0</v>
      </c>
      <c r="FF65" s="3">
        <f t="shared" si="113"/>
        <v>0</v>
      </c>
      <c r="FG65" s="3">
        <f t="shared" si="114"/>
        <v>0</v>
      </c>
      <c r="FH65" s="3">
        <f t="shared" si="29"/>
        <v>0</v>
      </c>
      <c r="FI65" s="67">
        <f t="shared" si="30"/>
        <v>0</v>
      </c>
      <c r="FJ65" s="3">
        <f t="shared" si="31"/>
        <v>0</v>
      </c>
      <c r="FK65" s="3">
        <f t="shared" si="32"/>
        <v>0</v>
      </c>
      <c r="FL65" s="3">
        <f t="shared" si="115"/>
        <v>0</v>
      </c>
      <c r="FM65" s="3">
        <f t="shared" si="116"/>
        <v>0</v>
      </c>
      <c r="FN65" s="3">
        <f t="shared" si="117"/>
        <v>0</v>
      </c>
      <c r="FO65" s="2">
        <f t="shared" si="33"/>
        <v>0</v>
      </c>
      <c r="FP65" s="2">
        <f t="shared" si="34"/>
        <v>0</v>
      </c>
      <c r="FQ65" s="2">
        <f t="shared" si="118"/>
        <v>0</v>
      </c>
      <c r="FR65" s="6" t="str">
        <f>IF(A65=1,1,IF(DW65="","",COUNTA($DW$31:DW65)+1))</f>
        <v/>
      </c>
      <c r="FS65" s="6" t="str">
        <f t="shared" si="35"/>
        <v/>
      </c>
      <c r="FT65" s="43">
        <f t="shared" si="119"/>
        <v>0</v>
      </c>
      <c r="FU65" s="23">
        <f t="shared" si="120"/>
        <v>0</v>
      </c>
      <c r="FV65" s="21">
        <f t="shared" si="121"/>
        <v>0</v>
      </c>
    </row>
    <row r="66" spans="1:178">
      <c r="A66" s="4" t="str">
        <f t="shared" si="36"/>
        <v/>
      </c>
      <c r="B66" s="33"/>
      <c r="C66" s="33"/>
      <c r="D66" s="33"/>
      <c r="E66" s="33"/>
      <c r="F66" s="33"/>
      <c r="G66" s="11" t="str">
        <f t="shared" si="2"/>
        <v/>
      </c>
      <c r="H66" s="3" t="str">
        <f t="shared" si="37"/>
        <v/>
      </c>
      <c r="I66" s="3" t="str">
        <f t="shared" si="3"/>
        <v/>
      </c>
      <c r="J66" s="3" t="str">
        <f t="shared" si="38"/>
        <v/>
      </c>
      <c r="K66" s="3" t="str">
        <f t="shared" si="4"/>
        <v/>
      </c>
      <c r="L66" s="2" t="str">
        <f t="shared" si="5"/>
        <v/>
      </c>
      <c r="M66" s="8" t="str">
        <f t="shared" si="39"/>
        <v/>
      </c>
      <c r="N66" s="8" t="str">
        <f t="shared" si="6"/>
        <v/>
      </c>
      <c r="O66" s="8" t="str">
        <f t="shared" si="40"/>
        <v/>
      </c>
      <c r="P66" s="8" t="str">
        <f t="shared" si="7"/>
        <v/>
      </c>
      <c r="Q66" s="2" t="str">
        <f t="shared" si="8"/>
        <v/>
      </c>
      <c r="R66" s="3" t="str">
        <f t="shared" si="9"/>
        <v/>
      </c>
      <c r="S66" s="3" t="str">
        <f t="shared" si="10"/>
        <v/>
      </c>
      <c r="T66" s="3" t="str">
        <f t="shared" si="41"/>
        <v/>
      </c>
      <c r="U66" s="8" t="str">
        <f t="shared" si="11"/>
        <v/>
      </c>
      <c r="V66" s="2" t="str">
        <f t="shared" si="12"/>
        <v/>
      </c>
      <c r="W66" s="2" t="str">
        <f t="shared" si="13"/>
        <v/>
      </c>
      <c r="X66" s="2" t="str">
        <f t="shared" si="122"/>
        <v/>
      </c>
      <c r="Y66" s="2" t="str">
        <f t="shared" si="14"/>
        <v/>
      </c>
      <c r="Z66" s="46" t="str">
        <f t="shared" si="42"/>
        <v/>
      </c>
      <c r="AA66" s="46" t="str">
        <f t="shared" si="43"/>
        <v/>
      </c>
      <c r="AB66" s="47"/>
      <c r="AC66" s="46" t="str">
        <f t="shared" si="44"/>
        <v/>
      </c>
      <c r="AD66" s="47" t="str">
        <f t="shared" si="127"/>
        <v/>
      </c>
      <c r="AE66" s="48" t="str">
        <f t="shared" si="45"/>
        <v/>
      </c>
      <c r="AF66" s="49" t="str">
        <f t="shared" si="129"/>
        <v/>
      </c>
      <c r="AG66" s="49" t="str">
        <f t="shared" si="129"/>
        <v/>
      </c>
      <c r="AH66" s="49" t="str">
        <f t="shared" si="129"/>
        <v/>
      </c>
      <c r="AI66" s="47" t="str">
        <f t="shared" si="129"/>
        <v/>
      </c>
      <c r="AJ66" s="47" t="str">
        <f t="shared" si="129"/>
        <v/>
      </c>
      <c r="AK66" s="46" t="str">
        <f t="shared" si="129"/>
        <v/>
      </c>
      <c r="AL66" s="47"/>
      <c r="AM66" s="53" t="str">
        <f t="shared" si="47"/>
        <v/>
      </c>
      <c r="AN66" s="50" t="str">
        <f t="shared" si="48"/>
        <v/>
      </c>
      <c r="AO66" s="53" t="s">
        <v>84</v>
      </c>
      <c r="AP66" s="52" t="str">
        <f t="shared" si="49"/>
        <v/>
      </c>
      <c r="AQ66" s="52" t="str">
        <f t="shared" si="50"/>
        <v/>
      </c>
      <c r="AR66" s="47">
        <f t="shared" si="51"/>
        <v>0</v>
      </c>
      <c r="AS66" s="53" t="str">
        <f t="shared" si="52"/>
        <v/>
      </c>
      <c r="AT66" s="52" t="str">
        <f t="shared" si="53"/>
        <v/>
      </c>
      <c r="AU66" s="9" t="str">
        <f t="shared" si="54"/>
        <v/>
      </c>
      <c r="AV66" s="9" t="str">
        <f t="shared" si="55"/>
        <v/>
      </c>
      <c r="AW66" s="12" t="str">
        <f t="shared" si="56"/>
        <v/>
      </c>
      <c r="AX66" s="9" t="str">
        <f t="shared" si="57"/>
        <v/>
      </c>
      <c r="AY66" s="12" t="str">
        <f t="shared" si="58"/>
        <v/>
      </c>
      <c r="AZ66" s="10" t="str">
        <f t="shared" si="59"/>
        <v/>
      </c>
      <c r="BA66" s="10" t="str">
        <f t="shared" si="60"/>
        <v/>
      </c>
      <c r="BB66" s="10" t="str">
        <f t="shared" si="61"/>
        <v/>
      </c>
      <c r="BC66" s="10" t="str">
        <f t="shared" si="62"/>
        <v/>
      </c>
      <c r="BD66" s="10" t="str">
        <f t="shared" si="63"/>
        <v/>
      </c>
      <c r="BE66" s="12" t="str">
        <f t="shared" si="64"/>
        <v/>
      </c>
      <c r="BF66" s="9" t="str">
        <f t="shared" si="65"/>
        <v/>
      </c>
      <c r="BG66" s="9" t="str">
        <f t="shared" si="66"/>
        <v/>
      </c>
      <c r="BH66" s="7" t="str">
        <f t="shared" si="67"/>
        <v/>
      </c>
      <c r="BI66" s="7" t="str">
        <f t="shared" si="68"/>
        <v/>
      </c>
      <c r="BJ66" s="12" t="str">
        <f t="shared" si="69"/>
        <v/>
      </c>
      <c r="BK66" s="80" t="str">
        <f t="shared" si="70"/>
        <v/>
      </c>
      <c r="BL66" s="7" t="str">
        <f t="shared" si="71"/>
        <v/>
      </c>
      <c r="BM66" s="7" t="str">
        <f t="shared" si="123"/>
        <v/>
      </c>
      <c r="BN66" s="12" t="str">
        <f t="shared" si="72"/>
        <v/>
      </c>
      <c r="BO66" s="9" t="str">
        <f t="shared" si="73"/>
        <v/>
      </c>
      <c r="BP66" s="2" t="str">
        <f t="shared" si="74"/>
        <v/>
      </c>
      <c r="BQ66" s="2" t="str">
        <f t="shared" si="75"/>
        <v/>
      </c>
      <c r="BR66" s="20" t="str">
        <f t="shared" si="130"/>
        <v/>
      </c>
      <c r="BS66" s="20" t="str">
        <f t="shared" si="130"/>
        <v/>
      </c>
      <c r="BT66" s="20" t="str">
        <f t="shared" si="130"/>
        <v/>
      </c>
      <c r="BU66" s="86" t="str">
        <f t="shared" si="77"/>
        <v/>
      </c>
      <c r="BV66" s="86" t="str">
        <f t="shared" si="78"/>
        <v/>
      </c>
      <c r="BW66" s="20" t="str">
        <f t="shared" si="130"/>
        <v/>
      </c>
      <c r="BX66" s="86" t="str">
        <f t="shared" si="130"/>
        <v/>
      </c>
      <c r="BY66" s="86" t="str">
        <f t="shared" si="130"/>
        <v/>
      </c>
      <c r="BZ66" s="86" t="str">
        <f t="shared" si="130"/>
        <v/>
      </c>
      <c r="CA66" s="86" t="str">
        <f t="shared" si="130"/>
        <v/>
      </c>
      <c r="CB66" s="86" t="str">
        <f t="shared" si="130"/>
        <v/>
      </c>
      <c r="CC66" s="86" t="str">
        <f t="shared" si="130"/>
        <v/>
      </c>
      <c r="CD66" s="86" t="str">
        <f t="shared" si="130"/>
        <v/>
      </c>
      <c r="CE66" s="20" t="str">
        <f t="shared" si="124"/>
        <v/>
      </c>
      <c r="CF66" s="14" t="str">
        <f t="shared" si="80"/>
        <v/>
      </c>
      <c r="CG66" s="14" t="str">
        <f t="shared" si="81"/>
        <v/>
      </c>
      <c r="CH66" s="8">
        <f t="shared" si="82"/>
        <v>0</v>
      </c>
      <c r="CI66" s="9" t="str">
        <f t="shared" si="83"/>
        <v/>
      </c>
      <c r="CJ66" s="9" t="str">
        <f t="shared" si="84"/>
        <v/>
      </c>
      <c r="CK66" s="9" t="str">
        <f t="shared" si="85"/>
        <v/>
      </c>
      <c r="CL66" s="9" t="str">
        <f t="shared" si="86"/>
        <v/>
      </c>
      <c r="CM66" s="9" t="str">
        <f t="shared" si="87"/>
        <v/>
      </c>
      <c r="CN66" s="9" t="str">
        <f t="shared" si="88"/>
        <v/>
      </c>
      <c r="CO66" s="9" t="str">
        <f t="shared" si="132"/>
        <v/>
      </c>
      <c r="CP66" s="9" t="str">
        <f t="shared" si="132"/>
        <v/>
      </c>
      <c r="CQ66" s="9" t="str">
        <f t="shared" si="132"/>
        <v/>
      </c>
      <c r="CR66" s="9" t="str">
        <f t="shared" si="132"/>
        <v/>
      </c>
      <c r="CS66" s="9" t="str">
        <f t="shared" si="132"/>
        <v/>
      </c>
      <c r="CT66" s="9" t="str">
        <f t="shared" si="132"/>
        <v/>
      </c>
      <c r="CU66" s="9" t="str">
        <f t="shared" si="132"/>
        <v/>
      </c>
      <c r="CV66" s="9" t="str">
        <f t="shared" si="90"/>
        <v/>
      </c>
      <c r="CW66" s="9" t="str">
        <f t="shared" si="133"/>
        <v/>
      </c>
      <c r="CX66" s="9" t="str">
        <f t="shared" si="133"/>
        <v/>
      </c>
      <c r="CY66" s="9" t="str">
        <f t="shared" si="133"/>
        <v/>
      </c>
      <c r="CZ66" s="9" t="str">
        <f t="shared" si="133"/>
        <v/>
      </c>
      <c r="DA66" s="9" t="str">
        <f t="shared" si="133"/>
        <v/>
      </c>
      <c r="DB66" s="9" t="str">
        <f t="shared" si="133"/>
        <v/>
      </c>
      <c r="DC66" s="9" t="str">
        <f t="shared" si="133"/>
        <v/>
      </c>
      <c r="DD66" s="2" t="str">
        <f t="shared" si="92"/>
        <v/>
      </c>
      <c r="DE66" s="2" t="str">
        <f t="shared" si="93"/>
        <v/>
      </c>
      <c r="DF66" s="2" t="str">
        <f t="shared" si="94"/>
        <v/>
      </c>
      <c r="DG66" s="2" t="str">
        <f t="shared" si="95"/>
        <v/>
      </c>
      <c r="DH66" s="2" t="str">
        <f t="shared" si="96"/>
        <v/>
      </c>
      <c r="DI66" s="2" t="str">
        <f t="shared" si="97"/>
        <v/>
      </c>
      <c r="DJ66" s="2" t="str">
        <f t="shared" si="98"/>
        <v/>
      </c>
      <c r="DK66" s="2" t="str">
        <f t="shared" si="99"/>
        <v/>
      </c>
      <c r="DL66" s="16" t="str">
        <f t="shared" si="100"/>
        <v/>
      </c>
      <c r="DM66" s="16" t="str">
        <f t="shared" si="101"/>
        <v/>
      </c>
      <c r="DN66" s="16" t="str">
        <f t="shared" si="102"/>
        <v/>
      </c>
      <c r="DO66" s="72" t="str">
        <f t="shared" si="103"/>
        <v/>
      </c>
      <c r="DP66" s="16" t="str">
        <f t="shared" si="104"/>
        <v/>
      </c>
      <c r="DQ66" s="16" t="str">
        <f t="shared" si="105"/>
        <v/>
      </c>
      <c r="DR66" s="2" t="str">
        <f t="shared" si="106"/>
        <v/>
      </c>
      <c r="DS66" s="2" t="str">
        <f t="shared" si="107"/>
        <v/>
      </c>
      <c r="DT66" s="2" t="str">
        <f t="shared" si="108"/>
        <v/>
      </c>
      <c r="DU66" s="2" t="str">
        <f t="shared" si="109"/>
        <v/>
      </c>
      <c r="DV66" s="15"/>
      <c r="DW66" s="18"/>
      <c r="DX66" s="17"/>
      <c r="DY66" s="47" t="str">
        <f t="shared" si="131"/>
        <v/>
      </c>
      <c r="DZ66" s="47" t="str">
        <f t="shared" si="131"/>
        <v/>
      </c>
      <c r="EA66" s="47" t="str">
        <f t="shared" si="131"/>
        <v/>
      </c>
      <c r="EB66" s="47" t="str">
        <f t="shared" si="131"/>
        <v/>
      </c>
      <c r="EC66" s="49" t="str">
        <f t="shared" si="131"/>
        <v/>
      </c>
      <c r="ED66" s="49" t="str">
        <f t="shared" si="131"/>
        <v/>
      </c>
      <c r="EE66" s="47" t="str">
        <f t="shared" si="131"/>
        <v/>
      </c>
      <c r="EF66" s="47" t="str">
        <f t="shared" si="131"/>
        <v/>
      </c>
      <c r="EG66" s="47" t="str">
        <f t="shared" si="131"/>
        <v/>
      </c>
      <c r="EH66" s="6">
        <f t="shared" si="16"/>
        <v>0</v>
      </c>
      <c r="EI66" s="6">
        <f t="shared" si="17"/>
        <v>0</v>
      </c>
      <c r="EJ66" s="2" t="str">
        <f t="shared" si="18"/>
        <v/>
      </c>
      <c r="EK66" s="2" t="str">
        <f t="shared" si="19"/>
        <v/>
      </c>
      <c r="EL66" s="2" t="str">
        <f t="shared" si="126"/>
        <v/>
      </c>
      <c r="EM66" s="2" t="str">
        <f t="shared" si="21"/>
        <v/>
      </c>
      <c r="EN66" s="2" t="str">
        <f t="shared" si="22"/>
        <v/>
      </c>
      <c r="EO66" s="2">
        <f t="shared" si="23"/>
        <v>0</v>
      </c>
      <c r="EP66" s="2">
        <f t="shared" si="110"/>
        <v>0</v>
      </c>
      <c r="EQ66" s="2"/>
      <c r="ER66" s="2"/>
      <c r="ES66" s="2"/>
      <c r="ET66" s="2"/>
      <c r="EU66" s="2"/>
      <c r="EV66" s="2"/>
      <c r="EW66" s="2">
        <f t="shared" si="24"/>
        <v>0</v>
      </c>
      <c r="EX66" s="2">
        <f t="shared" si="25"/>
        <v>0</v>
      </c>
      <c r="EY66" s="2">
        <f t="shared" si="111"/>
        <v>0</v>
      </c>
      <c r="EZ66" s="2">
        <f t="shared" si="26"/>
        <v>0</v>
      </c>
      <c r="FA66" s="2">
        <f t="shared" si="27"/>
        <v>0</v>
      </c>
      <c r="FB66" s="59"/>
      <c r="FC66" s="2">
        <f t="shared" si="28"/>
        <v>0</v>
      </c>
      <c r="FD66" s="2">
        <f t="shared" si="112"/>
        <v>0</v>
      </c>
      <c r="FE66" s="3">
        <f t="shared" si="125"/>
        <v>0</v>
      </c>
      <c r="FF66" s="3">
        <f t="shared" si="113"/>
        <v>0</v>
      </c>
      <c r="FG66" s="3">
        <f t="shared" si="114"/>
        <v>0</v>
      </c>
      <c r="FH66" s="3">
        <f t="shared" si="29"/>
        <v>0</v>
      </c>
      <c r="FI66" s="67">
        <f t="shared" si="30"/>
        <v>0</v>
      </c>
      <c r="FJ66" s="3">
        <f t="shared" si="31"/>
        <v>0</v>
      </c>
      <c r="FK66" s="3">
        <f t="shared" si="32"/>
        <v>0</v>
      </c>
      <c r="FL66" s="3">
        <f t="shared" si="115"/>
        <v>0</v>
      </c>
      <c r="FM66" s="3">
        <f t="shared" si="116"/>
        <v>0</v>
      </c>
      <c r="FN66" s="3">
        <f t="shared" si="117"/>
        <v>0</v>
      </c>
      <c r="FO66" s="2">
        <f t="shared" si="33"/>
        <v>0</v>
      </c>
      <c r="FP66" s="2">
        <f t="shared" si="34"/>
        <v>0</v>
      </c>
      <c r="FQ66" s="2">
        <f t="shared" si="118"/>
        <v>0</v>
      </c>
      <c r="FR66" s="6" t="str">
        <f>IF(A66=1,1,IF(DW66="","",COUNTA($DW$31:DW66)+1))</f>
        <v/>
      </c>
      <c r="FS66" s="6" t="str">
        <f t="shared" si="35"/>
        <v/>
      </c>
      <c r="FT66" s="43">
        <f t="shared" si="119"/>
        <v>0</v>
      </c>
      <c r="FU66" s="23">
        <f t="shared" si="120"/>
        <v>0</v>
      </c>
      <c r="FV66" s="21">
        <f t="shared" si="121"/>
        <v>0</v>
      </c>
    </row>
    <row r="67" spans="1:178">
      <c r="A67" s="4" t="str">
        <f t="shared" si="36"/>
        <v/>
      </c>
      <c r="B67" s="33"/>
      <c r="C67" s="33"/>
      <c r="D67" s="33"/>
      <c r="E67" s="33"/>
      <c r="F67" s="33"/>
      <c r="G67" s="11" t="str">
        <f t="shared" si="2"/>
        <v/>
      </c>
      <c r="H67" s="3" t="str">
        <f t="shared" si="37"/>
        <v/>
      </c>
      <c r="I67" s="3" t="str">
        <f t="shared" si="3"/>
        <v/>
      </c>
      <c r="J67" s="3" t="str">
        <f t="shared" si="38"/>
        <v/>
      </c>
      <c r="K67" s="3" t="str">
        <f t="shared" si="4"/>
        <v/>
      </c>
      <c r="L67" s="2" t="str">
        <f t="shared" si="5"/>
        <v/>
      </c>
      <c r="M67" s="8" t="str">
        <f t="shared" si="39"/>
        <v/>
      </c>
      <c r="N67" s="8" t="str">
        <f t="shared" si="6"/>
        <v/>
      </c>
      <c r="O67" s="8" t="str">
        <f t="shared" si="40"/>
        <v/>
      </c>
      <c r="P67" s="8" t="str">
        <f t="shared" si="7"/>
        <v/>
      </c>
      <c r="Q67" s="2" t="str">
        <f t="shared" si="8"/>
        <v/>
      </c>
      <c r="R67" s="3" t="str">
        <f t="shared" si="9"/>
        <v/>
      </c>
      <c r="S67" s="3" t="str">
        <f t="shared" si="10"/>
        <v/>
      </c>
      <c r="T67" s="3" t="str">
        <f t="shared" si="41"/>
        <v/>
      </c>
      <c r="U67" s="8" t="str">
        <f t="shared" si="11"/>
        <v/>
      </c>
      <c r="V67" s="2" t="str">
        <f t="shared" si="12"/>
        <v/>
      </c>
      <c r="W67" s="2" t="str">
        <f t="shared" si="13"/>
        <v/>
      </c>
      <c r="X67" s="2" t="str">
        <f t="shared" si="122"/>
        <v/>
      </c>
      <c r="Y67" s="2" t="str">
        <f t="shared" si="14"/>
        <v/>
      </c>
      <c r="Z67" s="46" t="str">
        <f t="shared" si="42"/>
        <v/>
      </c>
      <c r="AA67" s="46" t="str">
        <f t="shared" si="43"/>
        <v/>
      </c>
      <c r="AB67" s="47"/>
      <c r="AC67" s="46" t="str">
        <f t="shared" si="44"/>
        <v/>
      </c>
      <c r="AD67" s="47" t="str">
        <f t="shared" si="127"/>
        <v/>
      </c>
      <c r="AE67" s="48" t="str">
        <f t="shared" si="45"/>
        <v/>
      </c>
      <c r="AF67" s="49" t="str">
        <f t="shared" si="129"/>
        <v/>
      </c>
      <c r="AG67" s="49" t="str">
        <f t="shared" si="129"/>
        <v/>
      </c>
      <c r="AH67" s="49" t="str">
        <f t="shared" si="129"/>
        <v/>
      </c>
      <c r="AI67" s="47" t="str">
        <f t="shared" si="129"/>
        <v/>
      </c>
      <c r="AJ67" s="47" t="str">
        <f t="shared" si="129"/>
        <v/>
      </c>
      <c r="AK67" s="46" t="str">
        <f t="shared" si="129"/>
        <v/>
      </c>
      <c r="AL67" s="47"/>
      <c r="AM67" s="53" t="str">
        <f t="shared" si="47"/>
        <v/>
      </c>
      <c r="AN67" s="50" t="str">
        <f t="shared" si="48"/>
        <v/>
      </c>
      <c r="AO67" s="53" t="s">
        <v>84</v>
      </c>
      <c r="AP67" s="52" t="str">
        <f t="shared" si="49"/>
        <v/>
      </c>
      <c r="AQ67" s="52" t="str">
        <f t="shared" si="50"/>
        <v/>
      </c>
      <c r="AR67" s="47">
        <f t="shared" si="51"/>
        <v>0</v>
      </c>
      <c r="AS67" s="53" t="str">
        <f t="shared" si="52"/>
        <v/>
      </c>
      <c r="AT67" s="52" t="str">
        <f t="shared" si="53"/>
        <v/>
      </c>
      <c r="AU67" s="9" t="str">
        <f t="shared" si="54"/>
        <v/>
      </c>
      <c r="AV67" s="9" t="str">
        <f t="shared" si="55"/>
        <v/>
      </c>
      <c r="AW67" s="12" t="str">
        <f t="shared" si="56"/>
        <v/>
      </c>
      <c r="AX67" s="9" t="str">
        <f t="shared" si="57"/>
        <v/>
      </c>
      <c r="AY67" s="12" t="str">
        <f t="shared" si="58"/>
        <v/>
      </c>
      <c r="AZ67" s="10" t="str">
        <f t="shared" si="59"/>
        <v/>
      </c>
      <c r="BA67" s="10" t="str">
        <f t="shared" si="60"/>
        <v/>
      </c>
      <c r="BB67" s="10" t="str">
        <f t="shared" si="61"/>
        <v/>
      </c>
      <c r="BC67" s="10" t="str">
        <f t="shared" si="62"/>
        <v/>
      </c>
      <c r="BD67" s="10" t="str">
        <f t="shared" si="63"/>
        <v/>
      </c>
      <c r="BE67" s="12" t="str">
        <f t="shared" si="64"/>
        <v/>
      </c>
      <c r="BF67" s="9" t="str">
        <f t="shared" si="65"/>
        <v/>
      </c>
      <c r="BG67" s="9" t="str">
        <f t="shared" si="66"/>
        <v/>
      </c>
      <c r="BH67" s="7" t="str">
        <f t="shared" si="67"/>
        <v/>
      </c>
      <c r="BI67" s="7" t="str">
        <f t="shared" si="68"/>
        <v/>
      </c>
      <c r="BJ67" s="12" t="str">
        <f t="shared" si="69"/>
        <v/>
      </c>
      <c r="BK67" s="80" t="str">
        <f t="shared" si="70"/>
        <v/>
      </c>
      <c r="BL67" s="7" t="str">
        <f t="shared" si="71"/>
        <v/>
      </c>
      <c r="BM67" s="7" t="str">
        <f t="shared" si="123"/>
        <v/>
      </c>
      <c r="BN67" s="12" t="str">
        <f t="shared" si="72"/>
        <v/>
      </c>
      <c r="BO67" s="9" t="str">
        <f t="shared" si="73"/>
        <v/>
      </c>
      <c r="BP67" s="2" t="str">
        <f t="shared" si="74"/>
        <v/>
      </c>
      <c r="BQ67" s="2" t="str">
        <f t="shared" si="75"/>
        <v/>
      </c>
      <c r="BR67" s="20" t="str">
        <f t="shared" si="130"/>
        <v/>
      </c>
      <c r="BS67" s="20" t="str">
        <f t="shared" si="130"/>
        <v/>
      </c>
      <c r="BT67" s="20" t="str">
        <f t="shared" si="130"/>
        <v/>
      </c>
      <c r="BU67" s="86" t="str">
        <f t="shared" si="77"/>
        <v/>
      </c>
      <c r="BV67" s="86" t="str">
        <f t="shared" si="78"/>
        <v/>
      </c>
      <c r="BW67" s="20" t="str">
        <f t="shared" si="130"/>
        <v/>
      </c>
      <c r="BX67" s="86" t="str">
        <f t="shared" si="130"/>
        <v/>
      </c>
      <c r="BY67" s="86" t="str">
        <f t="shared" si="130"/>
        <v/>
      </c>
      <c r="BZ67" s="86" t="str">
        <f t="shared" si="130"/>
        <v/>
      </c>
      <c r="CA67" s="86" t="str">
        <f t="shared" si="130"/>
        <v/>
      </c>
      <c r="CB67" s="86" t="str">
        <f t="shared" si="130"/>
        <v/>
      </c>
      <c r="CC67" s="86" t="str">
        <f t="shared" si="130"/>
        <v/>
      </c>
      <c r="CD67" s="86" t="str">
        <f t="shared" si="130"/>
        <v/>
      </c>
      <c r="CE67" s="20" t="str">
        <f t="shared" si="124"/>
        <v/>
      </c>
      <c r="CF67" s="14" t="str">
        <f t="shared" si="80"/>
        <v/>
      </c>
      <c r="CG67" s="14" t="str">
        <f t="shared" si="81"/>
        <v/>
      </c>
      <c r="CH67" s="8">
        <f t="shared" si="82"/>
        <v>0</v>
      </c>
      <c r="CI67" s="9" t="str">
        <f t="shared" si="83"/>
        <v/>
      </c>
      <c r="CJ67" s="9" t="str">
        <f t="shared" si="84"/>
        <v/>
      </c>
      <c r="CK67" s="9" t="str">
        <f t="shared" si="85"/>
        <v/>
      </c>
      <c r="CL67" s="9" t="str">
        <f t="shared" si="86"/>
        <v/>
      </c>
      <c r="CM67" s="9" t="str">
        <f t="shared" si="87"/>
        <v/>
      </c>
      <c r="CN67" s="9" t="str">
        <f t="shared" si="88"/>
        <v/>
      </c>
      <c r="CO67" s="9" t="str">
        <f t="shared" si="132"/>
        <v/>
      </c>
      <c r="CP67" s="9" t="str">
        <f t="shared" si="132"/>
        <v/>
      </c>
      <c r="CQ67" s="9" t="str">
        <f t="shared" si="132"/>
        <v/>
      </c>
      <c r="CR67" s="9" t="str">
        <f t="shared" si="132"/>
        <v/>
      </c>
      <c r="CS67" s="9" t="str">
        <f t="shared" si="132"/>
        <v/>
      </c>
      <c r="CT67" s="9" t="str">
        <f t="shared" si="132"/>
        <v/>
      </c>
      <c r="CU67" s="9" t="str">
        <f t="shared" si="132"/>
        <v/>
      </c>
      <c r="CV67" s="9" t="str">
        <f t="shared" si="90"/>
        <v/>
      </c>
      <c r="CW67" s="9" t="str">
        <f t="shared" si="133"/>
        <v/>
      </c>
      <c r="CX67" s="9" t="str">
        <f t="shared" si="133"/>
        <v/>
      </c>
      <c r="CY67" s="9" t="str">
        <f t="shared" si="133"/>
        <v/>
      </c>
      <c r="CZ67" s="9" t="str">
        <f t="shared" si="133"/>
        <v/>
      </c>
      <c r="DA67" s="9" t="str">
        <f t="shared" si="133"/>
        <v/>
      </c>
      <c r="DB67" s="9" t="str">
        <f t="shared" si="133"/>
        <v/>
      </c>
      <c r="DC67" s="9" t="str">
        <f t="shared" si="133"/>
        <v/>
      </c>
      <c r="DD67" s="2" t="str">
        <f t="shared" si="92"/>
        <v/>
      </c>
      <c r="DE67" s="2" t="str">
        <f t="shared" si="93"/>
        <v/>
      </c>
      <c r="DF67" s="2" t="str">
        <f t="shared" si="94"/>
        <v/>
      </c>
      <c r="DG67" s="2" t="str">
        <f t="shared" si="95"/>
        <v/>
      </c>
      <c r="DH67" s="2" t="str">
        <f t="shared" si="96"/>
        <v/>
      </c>
      <c r="DI67" s="2" t="str">
        <f t="shared" si="97"/>
        <v/>
      </c>
      <c r="DJ67" s="2" t="str">
        <f t="shared" si="98"/>
        <v/>
      </c>
      <c r="DK67" s="2" t="str">
        <f t="shared" si="99"/>
        <v/>
      </c>
      <c r="DL67" s="16" t="str">
        <f t="shared" si="100"/>
        <v/>
      </c>
      <c r="DM67" s="16" t="str">
        <f t="shared" si="101"/>
        <v/>
      </c>
      <c r="DN67" s="16" t="str">
        <f t="shared" si="102"/>
        <v/>
      </c>
      <c r="DO67" s="72" t="str">
        <f t="shared" si="103"/>
        <v/>
      </c>
      <c r="DP67" s="16" t="str">
        <f t="shared" si="104"/>
        <v/>
      </c>
      <c r="DQ67" s="16" t="str">
        <f t="shared" si="105"/>
        <v/>
      </c>
      <c r="DR67" s="2" t="str">
        <f t="shared" si="106"/>
        <v/>
      </c>
      <c r="DS67" s="2" t="str">
        <f t="shared" si="107"/>
        <v/>
      </c>
      <c r="DT67" s="2" t="str">
        <f t="shared" si="108"/>
        <v/>
      </c>
      <c r="DU67" s="2" t="str">
        <f t="shared" si="109"/>
        <v/>
      </c>
      <c r="DV67" s="15"/>
      <c r="DW67" s="18"/>
      <c r="DX67" s="17"/>
      <c r="DY67" s="47" t="str">
        <f t="shared" si="131"/>
        <v/>
      </c>
      <c r="DZ67" s="47" t="str">
        <f t="shared" si="131"/>
        <v/>
      </c>
      <c r="EA67" s="47" t="str">
        <f t="shared" si="131"/>
        <v/>
      </c>
      <c r="EB67" s="47" t="str">
        <f t="shared" si="131"/>
        <v/>
      </c>
      <c r="EC67" s="49" t="str">
        <f t="shared" si="131"/>
        <v/>
      </c>
      <c r="ED67" s="49" t="str">
        <f t="shared" si="131"/>
        <v/>
      </c>
      <c r="EE67" s="47" t="str">
        <f t="shared" si="131"/>
        <v/>
      </c>
      <c r="EF67" s="47" t="str">
        <f t="shared" si="131"/>
        <v/>
      </c>
      <c r="EG67" s="47" t="str">
        <f t="shared" si="131"/>
        <v/>
      </c>
      <c r="EH67" s="6">
        <f t="shared" si="16"/>
        <v>0</v>
      </c>
      <c r="EI67" s="6">
        <f t="shared" si="17"/>
        <v>0</v>
      </c>
      <c r="EJ67" s="2" t="str">
        <f t="shared" si="18"/>
        <v/>
      </c>
      <c r="EK67" s="2" t="str">
        <f t="shared" si="19"/>
        <v/>
      </c>
      <c r="EL67" s="2" t="str">
        <f t="shared" si="126"/>
        <v/>
      </c>
      <c r="EM67" s="2" t="str">
        <f t="shared" si="21"/>
        <v/>
      </c>
      <c r="EN67" s="2" t="str">
        <f t="shared" si="22"/>
        <v/>
      </c>
      <c r="EO67" s="2">
        <f t="shared" si="23"/>
        <v>0</v>
      </c>
      <c r="EP67" s="2">
        <f t="shared" si="110"/>
        <v>0</v>
      </c>
      <c r="EQ67" s="2"/>
      <c r="ER67" s="2"/>
      <c r="ES67" s="2"/>
      <c r="ET67" s="2"/>
      <c r="EU67" s="2"/>
      <c r="EV67" s="2"/>
      <c r="EW67" s="2">
        <f t="shared" si="24"/>
        <v>0</v>
      </c>
      <c r="EX67" s="2">
        <f t="shared" si="25"/>
        <v>0</v>
      </c>
      <c r="EY67" s="2">
        <f t="shared" si="111"/>
        <v>0</v>
      </c>
      <c r="EZ67" s="2">
        <f t="shared" si="26"/>
        <v>0</v>
      </c>
      <c r="FA67" s="2">
        <f t="shared" si="27"/>
        <v>0</v>
      </c>
      <c r="FB67" s="59"/>
      <c r="FC67" s="2">
        <f t="shared" si="28"/>
        <v>0</v>
      </c>
      <c r="FD67" s="2">
        <f t="shared" si="112"/>
        <v>0</v>
      </c>
      <c r="FE67" s="3">
        <f t="shared" si="125"/>
        <v>0</v>
      </c>
      <c r="FF67" s="3">
        <f t="shared" si="113"/>
        <v>0</v>
      </c>
      <c r="FG67" s="3">
        <f t="shared" si="114"/>
        <v>0</v>
      </c>
      <c r="FH67" s="3">
        <f t="shared" si="29"/>
        <v>0</v>
      </c>
      <c r="FI67" s="67">
        <f t="shared" si="30"/>
        <v>0</v>
      </c>
      <c r="FJ67" s="3">
        <f t="shared" si="31"/>
        <v>0</v>
      </c>
      <c r="FK67" s="3">
        <f t="shared" si="32"/>
        <v>0</v>
      </c>
      <c r="FL67" s="3">
        <f t="shared" si="115"/>
        <v>0</v>
      </c>
      <c r="FM67" s="3">
        <f t="shared" si="116"/>
        <v>0</v>
      </c>
      <c r="FN67" s="3">
        <f t="shared" si="117"/>
        <v>0</v>
      </c>
      <c r="FO67" s="2">
        <f t="shared" si="33"/>
        <v>0</v>
      </c>
      <c r="FP67" s="2">
        <f t="shared" si="34"/>
        <v>0</v>
      </c>
      <c r="FQ67" s="2">
        <f t="shared" si="118"/>
        <v>0</v>
      </c>
      <c r="FR67" s="6" t="str">
        <f>IF(A67=1,1,IF(DW67="","",COUNTA($DW$31:DW67)+1))</f>
        <v/>
      </c>
      <c r="FS67" s="6" t="str">
        <f t="shared" si="35"/>
        <v/>
      </c>
      <c r="FT67" s="43">
        <f t="shared" si="119"/>
        <v>0</v>
      </c>
      <c r="FU67" s="23">
        <f t="shared" si="120"/>
        <v>0</v>
      </c>
      <c r="FV67" s="21">
        <f t="shared" si="121"/>
        <v>0</v>
      </c>
    </row>
    <row r="68" spans="1:178">
      <c r="A68" s="4" t="str">
        <f t="shared" si="36"/>
        <v/>
      </c>
      <c r="B68" s="33"/>
      <c r="C68" s="33"/>
      <c r="D68" s="33"/>
      <c r="E68" s="33"/>
      <c r="F68" s="33"/>
      <c r="G68" s="11" t="str">
        <f t="shared" si="2"/>
        <v/>
      </c>
      <c r="H68" s="3" t="str">
        <f t="shared" si="37"/>
        <v/>
      </c>
      <c r="I68" s="3" t="str">
        <f t="shared" si="3"/>
        <v/>
      </c>
      <c r="J68" s="3" t="str">
        <f t="shared" si="38"/>
        <v/>
      </c>
      <c r="K68" s="3" t="str">
        <f t="shared" si="4"/>
        <v/>
      </c>
      <c r="L68" s="2" t="str">
        <f t="shared" si="5"/>
        <v/>
      </c>
      <c r="M68" s="8" t="str">
        <f t="shared" si="39"/>
        <v/>
      </c>
      <c r="N68" s="8" t="str">
        <f t="shared" si="6"/>
        <v/>
      </c>
      <c r="O68" s="8" t="str">
        <f t="shared" si="40"/>
        <v/>
      </c>
      <c r="P68" s="8" t="str">
        <f t="shared" si="7"/>
        <v/>
      </c>
      <c r="Q68" s="2" t="str">
        <f t="shared" si="8"/>
        <v/>
      </c>
      <c r="R68" s="3" t="str">
        <f t="shared" si="9"/>
        <v/>
      </c>
      <c r="S68" s="3" t="str">
        <f t="shared" si="10"/>
        <v/>
      </c>
      <c r="T68" s="3" t="str">
        <f t="shared" si="41"/>
        <v/>
      </c>
      <c r="U68" s="8" t="str">
        <f t="shared" si="11"/>
        <v/>
      </c>
      <c r="V68" s="2" t="str">
        <f t="shared" si="12"/>
        <v/>
      </c>
      <c r="W68" s="2" t="str">
        <f t="shared" si="13"/>
        <v/>
      </c>
      <c r="X68" s="2" t="str">
        <f t="shared" si="122"/>
        <v/>
      </c>
      <c r="Y68" s="2" t="str">
        <f t="shared" si="14"/>
        <v/>
      </c>
      <c r="Z68" s="46" t="str">
        <f t="shared" si="42"/>
        <v/>
      </c>
      <c r="AA68" s="46" t="str">
        <f t="shared" si="43"/>
        <v/>
      </c>
      <c r="AB68" s="47"/>
      <c r="AC68" s="46" t="str">
        <f t="shared" si="44"/>
        <v/>
      </c>
      <c r="AD68" s="47" t="str">
        <f t="shared" si="127"/>
        <v/>
      </c>
      <c r="AE68" s="48" t="str">
        <f t="shared" si="45"/>
        <v/>
      </c>
      <c r="AF68" s="49" t="str">
        <f t="shared" si="129"/>
        <v/>
      </c>
      <c r="AG68" s="49" t="str">
        <f t="shared" si="129"/>
        <v/>
      </c>
      <c r="AH68" s="49" t="str">
        <f t="shared" si="129"/>
        <v/>
      </c>
      <c r="AI68" s="47" t="str">
        <f t="shared" si="129"/>
        <v/>
      </c>
      <c r="AJ68" s="47" t="str">
        <f t="shared" si="129"/>
        <v/>
      </c>
      <c r="AK68" s="46" t="str">
        <f t="shared" si="129"/>
        <v/>
      </c>
      <c r="AL68" s="47"/>
      <c r="AM68" s="53" t="str">
        <f t="shared" si="47"/>
        <v/>
      </c>
      <c r="AN68" s="50" t="str">
        <f t="shared" si="48"/>
        <v/>
      </c>
      <c r="AO68" s="53" t="s">
        <v>84</v>
      </c>
      <c r="AP68" s="52" t="str">
        <f t="shared" si="49"/>
        <v/>
      </c>
      <c r="AQ68" s="52" t="str">
        <f t="shared" si="50"/>
        <v/>
      </c>
      <c r="AR68" s="47">
        <f t="shared" si="51"/>
        <v>0</v>
      </c>
      <c r="AS68" s="53" t="str">
        <f t="shared" si="52"/>
        <v/>
      </c>
      <c r="AT68" s="52" t="str">
        <f t="shared" si="53"/>
        <v/>
      </c>
      <c r="AU68" s="9" t="str">
        <f t="shared" si="54"/>
        <v/>
      </c>
      <c r="AV68" s="9" t="str">
        <f t="shared" si="55"/>
        <v/>
      </c>
      <c r="AW68" s="12" t="str">
        <f t="shared" si="56"/>
        <v/>
      </c>
      <c r="AX68" s="9" t="str">
        <f t="shared" si="57"/>
        <v/>
      </c>
      <c r="AY68" s="12" t="str">
        <f t="shared" si="58"/>
        <v/>
      </c>
      <c r="AZ68" s="10" t="str">
        <f t="shared" si="59"/>
        <v/>
      </c>
      <c r="BA68" s="10" t="str">
        <f t="shared" si="60"/>
        <v/>
      </c>
      <c r="BB68" s="10" t="str">
        <f t="shared" si="61"/>
        <v/>
      </c>
      <c r="BC68" s="10" t="str">
        <f t="shared" si="62"/>
        <v/>
      </c>
      <c r="BD68" s="10" t="str">
        <f t="shared" si="63"/>
        <v/>
      </c>
      <c r="BE68" s="12" t="str">
        <f t="shared" si="64"/>
        <v/>
      </c>
      <c r="BF68" s="9" t="str">
        <f t="shared" si="65"/>
        <v/>
      </c>
      <c r="BG68" s="9" t="str">
        <f t="shared" si="66"/>
        <v/>
      </c>
      <c r="BH68" s="7" t="str">
        <f t="shared" si="67"/>
        <v/>
      </c>
      <c r="BI68" s="7" t="str">
        <f t="shared" si="68"/>
        <v/>
      </c>
      <c r="BJ68" s="12" t="str">
        <f t="shared" si="69"/>
        <v/>
      </c>
      <c r="BK68" s="80" t="str">
        <f t="shared" si="70"/>
        <v/>
      </c>
      <c r="BL68" s="7" t="str">
        <f t="shared" si="71"/>
        <v/>
      </c>
      <c r="BM68" s="7" t="str">
        <f t="shared" si="123"/>
        <v/>
      </c>
      <c r="BN68" s="12" t="str">
        <f t="shared" si="72"/>
        <v/>
      </c>
      <c r="BO68" s="9" t="str">
        <f t="shared" si="73"/>
        <v/>
      </c>
      <c r="BP68" s="2" t="str">
        <f t="shared" si="74"/>
        <v/>
      </c>
      <c r="BQ68" s="2" t="str">
        <f t="shared" si="75"/>
        <v/>
      </c>
      <c r="BR68" s="20" t="str">
        <f t="shared" si="130"/>
        <v/>
      </c>
      <c r="BS68" s="20" t="str">
        <f t="shared" si="130"/>
        <v/>
      </c>
      <c r="BT68" s="20" t="str">
        <f t="shared" si="130"/>
        <v/>
      </c>
      <c r="BU68" s="86" t="str">
        <f t="shared" si="77"/>
        <v/>
      </c>
      <c r="BV68" s="86" t="str">
        <f t="shared" si="78"/>
        <v/>
      </c>
      <c r="BW68" s="20" t="str">
        <f t="shared" si="130"/>
        <v/>
      </c>
      <c r="BX68" s="86" t="str">
        <f t="shared" si="130"/>
        <v/>
      </c>
      <c r="BY68" s="86" t="str">
        <f t="shared" si="130"/>
        <v/>
      </c>
      <c r="BZ68" s="86" t="str">
        <f t="shared" si="130"/>
        <v/>
      </c>
      <c r="CA68" s="86" t="str">
        <f t="shared" si="130"/>
        <v/>
      </c>
      <c r="CB68" s="86" t="str">
        <f t="shared" si="130"/>
        <v/>
      </c>
      <c r="CC68" s="86" t="str">
        <f t="shared" si="130"/>
        <v/>
      </c>
      <c r="CD68" s="86" t="str">
        <f t="shared" si="130"/>
        <v/>
      </c>
      <c r="CE68" s="20" t="str">
        <f t="shared" si="124"/>
        <v/>
      </c>
      <c r="CF68" s="14" t="str">
        <f t="shared" si="80"/>
        <v/>
      </c>
      <c r="CG68" s="14" t="str">
        <f t="shared" si="81"/>
        <v/>
      </c>
      <c r="CH68" s="8">
        <f t="shared" si="82"/>
        <v>0</v>
      </c>
      <c r="CI68" s="9" t="str">
        <f t="shared" si="83"/>
        <v/>
      </c>
      <c r="CJ68" s="9" t="str">
        <f t="shared" si="84"/>
        <v/>
      </c>
      <c r="CK68" s="9" t="str">
        <f t="shared" si="85"/>
        <v/>
      </c>
      <c r="CL68" s="9" t="str">
        <f t="shared" si="86"/>
        <v/>
      </c>
      <c r="CM68" s="9" t="str">
        <f t="shared" si="87"/>
        <v/>
      </c>
      <c r="CN68" s="9" t="str">
        <f t="shared" si="88"/>
        <v/>
      </c>
      <c r="CO68" s="9" t="str">
        <f t="shared" si="132"/>
        <v/>
      </c>
      <c r="CP68" s="9" t="str">
        <f t="shared" si="132"/>
        <v/>
      </c>
      <c r="CQ68" s="9" t="str">
        <f t="shared" si="132"/>
        <v/>
      </c>
      <c r="CR68" s="9" t="str">
        <f t="shared" si="132"/>
        <v/>
      </c>
      <c r="CS68" s="9" t="str">
        <f t="shared" si="132"/>
        <v/>
      </c>
      <c r="CT68" s="9" t="str">
        <f t="shared" si="132"/>
        <v/>
      </c>
      <c r="CU68" s="9" t="str">
        <f t="shared" si="132"/>
        <v/>
      </c>
      <c r="CV68" s="9" t="str">
        <f t="shared" si="90"/>
        <v/>
      </c>
      <c r="CW68" s="9" t="str">
        <f t="shared" si="133"/>
        <v/>
      </c>
      <c r="CX68" s="9" t="str">
        <f t="shared" si="133"/>
        <v/>
      </c>
      <c r="CY68" s="9" t="str">
        <f t="shared" si="133"/>
        <v/>
      </c>
      <c r="CZ68" s="9" t="str">
        <f t="shared" si="133"/>
        <v/>
      </c>
      <c r="DA68" s="9" t="str">
        <f t="shared" si="133"/>
        <v/>
      </c>
      <c r="DB68" s="9" t="str">
        <f t="shared" si="133"/>
        <v/>
      </c>
      <c r="DC68" s="9" t="str">
        <f t="shared" si="133"/>
        <v/>
      </c>
      <c r="DD68" s="2" t="str">
        <f t="shared" si="92"/>
        <v/>
      </c>
      <c r="DE68" s="2" t="str">
        <f t="shared" si="93"/>
        <v/>
      </c>
      <c r="DF68" s="2" t="str">
        <f t="shared" si="94"/>
        <v/>
      </c>
      <c r="DG68" s="2" t="str">
        <f t="shared" si="95"/>
        <v/>
      </c>
      <c r="DH68" s="2" t="str">
        <f t="shared" si="96"/>
        <v/>
      </c>
      <c r="DI68" s="2" t="str">
        <f t="shared" si="97"/>
        <v/>
      </c>
      <c r="DJ68" s="2" t="str">
        <f t="shared" si="98"/>
        <v/>
      </c>
      <c r="DK68" s="2" t="str">
        <f t="shared" si="99"/>
        <v/>
      </c>
      <c r="DL68" s="16" t="str">
        <f t="shared" si="100"/>
        <v/>
      </c>
      <c r="DM68" s="16" t="str">
        <f t="shared" si="101"/>
        <v/>
      </c>
      <c r="DN68" s="16" t="str">
        <f t="shared" si="102"/>
        <v/>
      </c>
      <c r="DO68" s="72" t="str">
        <f t="shared" si="103"/>
        <v/>
      </c>
      <c r="DP68" s="16" t="str">
        <f t="shared" si="104"/>
        <v/>
      </c>
      <c r="DQ68" s="16" t="str">
        <f t="shared" si="105"/>
        <v/>
      </c>
      <c r="DR68" s="2" t="str">
        <f t="shared" si="106"/>
        <v/>
      </c>
      <c r="DS68" s="2" t="str">
        <f t="shared" si="107"/>
        <v/>
      </c>
      <c r="DT68" s="2" t="str">
        <f t="shared" si="108"/>
        <v/>
      </c>
      <c r="DU68" s="2" t="str">
        <f t="shared" si="109"/>
        <v/>
      </c>
      <c r="DV68" s="15"/>
      <c r="DW68" s="18"/>
      <c r="DX68" s="17"/>
      <c r="DY68" s="47" t="str">
        <f t="shared" si="131"/>
        <v/>
      </c>
      <c r="DZ68" s="47" t="str">
        <f t="shared" si="131"/>
        <v/>
      </c>
      <c r="EA68" s="47" t="str">
        <f t="shared" si="131"/>
        <v/>
      </c>
      <c r="EB68" s="47" t="str">
        <f t="shared" si="131"/>
        <v/>
      </c>
      <c r="EC68" s="49" t="str">
        <f t="shared" si="131"/>
        <v/>
      </c>
      <c r="ED68" s="49" t="str">
        <f t="shared" si="131"/>
        <v/>
      </c>
      <c r="EE68" s="47" t="str">
        <f t="shared" si="131"/>
        <v/>
      </c>
      <c r="EF68" s="47" t="str">
        <f t="shared" si="131"/>
        <v/>
      </c>
      <c r="EG68" s="47" t="str">
        <f t="shared" si="131"/>
        <v/>
      </c>
      <c r="EH68" s="6">
        <f t="shared" si="16"/>
        <v>0</v>
      </c>
      <c r="EI68" s="6">
        <f t="shared" si="17"/>
        <v>0</v>
      </c>
      <c r="EJ68" s="2" t="str">
        <f t="shared" si="18"/>
        <v/>
      </c>
      <c r="EK68" s="2" t="str">
        <f t="shared" si="19"/>
        <v/>
      </c>
      <c r="EL68" s="2" t="str">
        <f t="shared" si="126"/>
        <v/>
      </c>
      <c r="EM68" s="2" t="str">
        <f t="shared" si="21"/>
        <v/>
      </c>
      <c r="EN68" s="2" t="str">
        <f t="shared" si="22"/>
        <v/>
      </c>
      <c r="EO68" s="2">
        <f t="shared" si="23"/>
        <v>0</v>
      </c>
      <c r="EP68" s="2">
        <f t="shared" si="110"/>
        <v>0</v>
      </c>
      <c r="EQ68" s="2"/>
      <c r="ER68" s="2"/>
      <c r="ES68" s="2"/>
      <c r="ET68" s="2"/>
      <c r="EU68" s="2"/>
      <c r="EV68" s="2"/>
      <c r="EW68" s="2">
        <f t="shared" si="24"/>
        <v>0</v>
      </c>
      <c r="EX68" s="2">
        <f t="shared" si="25"/>
        <v>0</v>
      </c>
      <c r="EY68" s="2">
        <f t="shared" si="111"/>
        <v>0</v>
      </c>
      <c r="EZ68" s="2">
        <f t="shared" si="26"/>
        <v>0</v>
      </c>
      <c r="FA68" s="2">
        <f t="shared" si="27"/>
        <v>0</v>
      </c>
      <c r="FB68" s="59"/>
      <c r="FC68" s="2">
        <f t="shared" si="28"/>
        <v>0</v>
      </c>
      <c r="FD68" s="2">
        <f t="shared" si="112"/>
        <v>0</v>
      </c>
      <c r="FE68" s="3">
        <f t="shared" si="125"/>
        <v>0</v>
      </c>
      <c r="FF68" s="3">
        <f t="shared" si="113"/>
        <v>0</v>
      </c>
      <c r="FG68" s="3">
        <f t="shared" si="114"/>
        <v>0</v>
      </c>
      <c r="FH68" s="3">
        <f t="shared" si="29"/>
        <v>0</v>
      </c>
      <c r="FI68" s="67">
        <f t="shared" si="30"/>
        <v>0</v>
      </c>
      <c r="FJ68" s="3">
        <f t="shared" si="31"/>
        <v>0</v>
      </c>
      <c r="FK68" s="3">
        <f t="shared" si="32"/>
        <v>0</v>
      </c>
      <c r="FL68" s="3">
        <f t="shared" si="115"/>
        <v>0</v>
      </c>
      <c r="FM68" s="3">
        <f t="shared" si="116"/>
        <v>0</v>
      </c>
      <c r="FN68" s="3">
        <f t="shared" si="117"/>
        <v>0</v>
      </c>
      <c r="FO68" s="2">
        <f t="shared" si="33"/>
        <v>0</v>
      </c>
      <c r="FP68" s="2">
        <f t="shared" si="34"/>
        <v>0</v>
      </c>
      <c r="FQ68" s="2">
        <f t="shared" si="118"/>
        <v>0</v>
      </c>
      <c r="FR68" s="6" t="str">
        <f>IF(A68=1,1,IF(DW68="","",COUNTA($DW$31:DW68)+1))</f>
        <v/>
      </c>
      <c r="FS68" s="6" t="str">
        <f t="shared" si="35"/>
        <v/>
      </c>
      <c r="FT68" s="43">
        <f t="shared" si="119"/>
        <v>0</v>
      </c>
      <c r="FU68" s="23">
        <f t="shared" si="120"/>
        <v>0</v>
      </c>
      <c r="FV68" s="21">
        <f t="shared" si="121"/>
        <v>0</v>
      </c>
    </row>
    <row r="69" spans="1:178">
      <c r="A69" s="4" t="str">
        <f t="shared" si="36"/>
        <v/>
      </c>
      <c r="B69" s="33"/>
      <c r="C69" s="33"/>
      <c r="D69" s="33"/>
      <c r="E69" s="33"/>
      <c r="F69" s="33"/>
      <c r="G69" s="11" t="str">
        <f t="shared" si="2"/>
        <v/>
      </c>
      <c r="H69" s="3" t="str">
        <f t="shared" si="37"/>
        <v/>
      </c>
      <c r="I69" s="3" t="str">
        <f t="shared" si="3"/>
        <v/>
      </c>
      <c r="J69" s="3" t="str">
        <f t="shared" si="38"/>
        <v/>
      </c>
      <c r="K69" s="3" t="str">
        <f t="shared" si="4"/>
        <v/>
      </c>
      <c r="L69" s="2" t="str">
        <f t="shared" si="5"/>
        <v/>
      </c>
      <c r="M69" s="8" t="str">
        <f t="shared" si="39"/>
        <v/>
      </c>
      <c r="N69" s="8" t="str">
        <f t="shared" si="6"/>
        <v/>
      </c>
      <c r="O69" s="8" t="str">
        <f t="shared" si="40"/>
        <v/>
      </c>
      <c r="P69" s="8" t="str">
        <f t="shared" si="7"/>
        <v/>
      </c>
      <c r="Q69" s="2" t="str">
        <f t="shared" si="8"/>
        <v/>
      </c>
      <c r="R69" s="3" t="str">
        <f t="shared" si="9"/>
        <v/>
      </c>
      <c r="S69" s="3" t="str">
        <f t="shared" si="10"/>
        <v/>
      </c>
      <c r="T69" s="3" t="str">
        <f t="shared" si="41"/>
        <v/>
      </c>
      <c r="U69" s="8" t="str">
        <f t="shared" si="11"/>
        <v/>
      </c>
      <c r="V69" s="2" t="str">
        <f t="shared" si="12"/>
        <v/>
      </c>
      <c r="W69" s="2" t="str">
        <f t="shared" si="13"/>
        <v/>
      </c>
      <c r="X69" s="2" t="str">
        <f t="shared" si="122"/>
        <v/>
      </c>
      <c r="Y69" s="2" t="str">
        <f t="shared" si="14"/>
        <v/>
      </c>
      <c r="Z69" s="46" t="str">
        <f t="shared" si="42"/>
        <v/>
      </c>
      <c r="AA69" s="46" t="str">
        <f t="shared" si="43"/>
        <v/>
      </c>
      <c r="AB69" s="47"/>
      <c r="AC69" s="46" t="str">
        <f t="shared" si="44"/>
        <v/>
      </c>
      <c r="AD69" s="47" t="str">
        <f t="shared" si="127"/>
        <v/>
      </c>
      <c r="AE69" s="48" t="str">
        <f t="shared" si="45"/>
        <v/>
      </c>
      <c r="AF69" s="49" t="str">
        <f t="shared" si="129"/>
        <v/>
      </c>
      <c r="AG69" s="49" t="str">
        <f t="shared" si="129"/>
        <v/>
      </c>
      <c r="AH69" s="49" t="str">
        <f t="shared" si="129"/>
        <v/>
      </c>
      <c r="AI69" s="47" t="str">
        <f t="shared" si="129"/>
        <v/>
      </c>
      <c r="AJ69" s="47" t="str">
        <f t="shared" si="129"/>
        <v/>
      </c>
      <c r="AK69" s="46" t="str">
        <f t="shared" si="129"/>
        <v/>
      </c>
      <c r="AL69" s="47"/>
      <c r="AM69" s="53" t="str">
        <f t="shared" si="47"/>
        <v/>
      </c>
      <c r="AN69" s="50" t="str">
        <f t="shared" si="48"/>
        <v/>
      </c>
      <c r="AO69" s="53" t="s">
        <v>84</v>
      </c>
      <c r="AP69" s="52" t="str">
        <f t="shared" si="49"/>
        <v/>
      </c>
      <c r="AQ69" s="52" t="str">
        <f t="shared" si="50"/>
        <v/>
      </c>
      <c r="AR69" s="47">
        <f t="shared" si="51"/>
        <v>0</v>
      </c>
      <c r="AS69" s="53" t="str">
        <f t="shared" si="52"/>
        <v/>
      </c>
      <c r="AT69" s="52" t="str">
        <f t="shared" si="53"/>
        <v/>
      </c>
      <c r="AU69" s="9" t="str">
        <f t="shared" si="54"/>
        <v/>
      </c>
      <c r="AV69" s="9" t="str">
        <f t="shared" si="55"/>
        <v/>
      </c>
      <c r="AW69" s="12" t="str">
        <f t="shared" si="56"/>
        <v/>
      </c>
      <c r="AX69" s="9" t="str">
        <f t="shared" si="57"/>
        <v/>
      </c>
      <c r="AY69" s="12" t="str">
        <f t="shared" si="58"/>
        <v/>
      </c>
      <c r="AZ69" s="10" t="str">
        <f t="shared" si="59"/>
        <v/>
      </c>
      <c r="BA69" s="10" t="str">
        <f t="shared" si="60"/>
        <v/>
      </c>
      <c r="BB69" s="10" t="str">
        <f t="shared" si="61"/>
        <v/>
      </c>
      <c r="BC69" s="10" t="str">
        <f t="shared" si="62"/>
        <v/>
      </c>
      <c r="BD69" s="10" t="str">
        <f t="shared" si="63"/>
        <v/>
      </c>
      <c r="BE69" s="12" t="str">
        <f t="shared" si="64"/>
        <v/>
      </c>
      <c r="BF69" s="9" t="str">
        <f t="shared" si="65"/>
        <v/>
      </c>
      <c r="BG69" s="9" t="str">
        <f t="shared" si="66"/>
        <v/>
      </c>
      <c r="BH69" s="7" t="str">
        <f t="shared" si="67"/>
        <v/>
      </c>
      <c r="BI69" s="7" t="str">
        <f t="shared" si="68"/>
        <v/>
      </c>
      <c r="BJ69" s="12" t="str">
        <f t="shared" si="69"/>
        <v/>
      </c>
      <c r="BK69" s="80" t="str">
        <f t="shared" si="70"/>
        <v/>
      </c>
      <c r="BL69" s="7" t="str">
        <f t="shared" si="71"/>
        <v/>
      </c>
      <c r="BM69" s="7" t="str">
        <f t="shared" si="123"/>
        <v/>
      </c>
      <c r="BN69" s="12" t="str">
        <f t="shared" si="72"/>
        <v/>
      </c>
      <c r="BO69" s="9" t="str">
        <f t="shared" si="73"/>
        <v/>
      </c>
      <c r="BP69" s="2" t="str">
        <f t="shared" si="74"/>
        <v/>
      </c>
      <c r="BQ69" s="2" t="str">
        <f t="shared" si="75"/>
        <v/>
      </c>
      <c r="BR69" s="20" t="str">
        <f t="shared" si="130"/>
        <v/>
      </c>
      <c r="BS69" s="20" t="str">
        <f t="shared" si="130"/>
        <v/>
      </c>
      <c r="BT69" s="20" t="str">
        <f t="shared" si="130"/>
        <v/>
      </c>
      <c r="BU69" s="86" t="str">
        <f t="shared" si="77"/>
        <v/>
      </c>
      <c r="BV69" s="86" t="str">
        <f t="shared" si="78"/>
        <v/>
      </c>
      <c r="BW69" s="20" t="str">
        <f t="shared" si="130"/>
        <v/>
      </c>
      <c r="BX69" s="86" t="str">
        <f t="shared" si="130"/>
        <v/>
      </c>
      <c r="BY69" s="86" t="str">
        <f t="shared" si="130"/>
        <v/>
      </c>
      <c r="BZ69" s="86" t="str">
        <f t="shared" si="130"/>
        <v/>
      </c>
      <c r="CA69" s="86" t="str">
        <f t="shared" si="130"/>
        <v/>
      </c>
      <c r="CB69" s="86" t="str">
        <f t="shared" si="130"/>
        <v/>
      </c>
      <c r="CC69" s="86" t="str">
        <f t="shared" si="130"/>
        <v/>
      </c>
      <c r="CD69" s="86" t="str">
        <f t="shared" si="130"/>
        <v/>
      </c>
      <c r="CE69" s="20" t="str">
        <f t="shared" si="124"/>
        <v/>
      </c>
      <c r="CF69" s="14" t="str">
        <f t="shared" si="80"/>
        <v/>
      </c>
      <c r="CG69" s="14" t="str">
        <f t="shared" si="81"/>
        <v/>
      </c>
      <c r="CH69" s="8">
        <f t="shared" si="82"/>
        <v>0</v>
      </c>
      <c r="CI69" s="9" t="str">
        <f t="shared" si="83"/>
        <v/>
      </c>
      <c r="CJ69" s="9" t="str">
        <f t="shared" si="84"/>
        <v/>
      </c>
      <c r="CK69" s="9" t="str">
        <f t="shared" si="85"/>
        <v/>
      </c>
      <c r="CL69" s="9" t="str">
        <f t="shared" si="86"/>
        <v/>
      </c>
      <c r="CM69" s="9" t="str">
        <f t="shared" si="87"/>
        <v/>
      </c>
      <c r="CN69" s="9" t="str">
        <f t="shared" si="88"/>
        <v/>
      </c>
      <c r="CO69" s="9" t="str">
        <f t="shared" si="132"/>
        <v/>
      </c>
      <c r="CP69" s="9" t="str">
        <f t="shared" si="132"/>
        <v/>
      </c>
      <c r="CQ69" s="9" t="str">
        <f t="shared" si="132"/>
        <v/>
      </c>
      <c r="CR69" s="9" t="str">
        <f t="shared" si="132"/>
        <v/>
      </c>
      <c r="CS69" s="9" t="str">
        <f t="shared" si="132"/>
        <v/>
      </c>
      <c r="CT69" s="9" t="str">
        <f t="shared" si="132"/>
        <v/>
      </c>
      <c r="CU69" s="9" t="str">
        <f t="shared" si="132"/>
        <v/>
      </c>
      <c r="CV69" s="9" t="str">
        <f t="shared" si="90"/>
        <v/>
      </c>
      <c r="CW69" s="9" t="str">
        <f t="shared" si="133"/>
        <v/>
      </c>
      <c r="CX69" s="9" t="str">
        <f t="shared" si="133"/>
        <v/>
      </c>
      <c r="CY69" s="9" t="str">
        <f t="shared" si="133"/>
        <v/>
      </c>
      <c r="CZ69" s="9" t="str">
        <f t="shared" si="133"/>
        <v/>
      </c>
      <c r="DA69" s="9" t="str">
        <f t="shared" si="133"/>
        <v/>
      </c>
      <c r="DB69" s="9" t="str">
        <f t="shared" si="133"/>
        <v/>
      </c>
      <c r="DC69" s="9" t="str">
        <f t="shared" si="133"/>
        <v/>
      </c>
      <c r="DD69" s="2" t="str">
        <f t="shared" si="92"/>
        <v/>
      </c>
      <c r="DE69" s="2" t="str">
        <f t="shared" si="93"/>
        <v/>
      </c>
      <c r="DF69" s="2" t="str">
        <f t="shared" si="94"/>
        <v/>
      </c>
      <c r="DG69" s="2" t="str">
        <f t="shared" si="95"/>
        <v/>
      </c>
      <c r="DH69" s="2" t="str">
        <f t="shared" si="96"/>
        <v/>
      </c>
      <c r="DI69" s="2" t="str">
        <f t="shared" si="97"/>
        <v/>
      </c>
      <c r="DJ69" s="2" t="str">
        <f t="shared" si="98"/>
        <v/>
      </c>
      <c r="DK69" s="2" t="str">
        <f t="shared" si="99"/>
        <v/>
      </c>
      <c r="DL69" s="16" t="str">
        <f t="shared" si="100"/>
        <v/>
      </c>
      <c r="DM69" s="16" t="str">
        <f t="shared" si="101"/>
        <v/>
      </c>
      <c r="DN69" s="16" t="str">
        <f t="shared" si="102"/>
        <v/>
      </c>
      <c r="DO69" s="72" t="str">
        <f t="shared" si="103"/>
        <v/>
      </c>
      <c r="DP69" s="16" t="str">
        <f t="shared" si="104"/>
        <v/>
      </c>
      <c r="DQ69" s="16" t="str">
        <f t="shared" si="105"/>
        <v/>
      </c>
      <c r="DR69" s="2" t="str">
        <f t="shared" si="106"/>
        <v/>
      </c>
      <c r="DS69" s="2" t="str">
        <f t="shared" si="107"/>
        <v/>
      </c>
      <c r="DT69" s="2" t="str">
        <f t="shared" si="108"/>
        <v/>
      </c>
      <c r="DU69" s="2" t="str">
        <f t="shared" si="109"/>
        <v/>
      </c>
      <c r="DV69" s="15"/>
      <c r="DW69" s="18"/>
      <c r="DX69" s="17"/>
      <c r="DY69" s="47" t="str">
        <f t="shared" si="131"/>
        <v/>
      </c>
      <c r="DZ69" s="47" t="str">
        <f t="shared" si="131"/>
        <v/>
      </c>
      <c r="EA69" s="47" t="str">
        <f t="shared" si="131"/>
        <v/>
      </c>
      <c r="EB69" s="47" t="str">
        <f t="shared" si="131"/>
        <v/>
      </c>
      <c r="EC69" s="49" t="str">
        <f t="shared" si="131"/>
        <v/>
      </c>
      <c r="ED69" s="49" t="str">
        <f t="shared" si="131"/>
        <v/>
      </c>
      <c r="EE69" s="47" t="str">
        <f t="shared" si="131"/>
        <v/>
      </c>
      <c r="EF69" s="47" t="str">
        <f t="shared" si="131"/>
        <v/>
      </c>
      <c r="EG69" s="47" t="str">
        <f t="shared" si="131"/>
        <v/>
      </c>
      <c r="EH69" s="6">
        <f t="shared" si="16"/>
        <v>0</v>
      </c>
      <c r="EI69" s="6">
        <f t="shared" si="17"/>
        <v>0</v>
      </c>
      <c r="EJ69" s="2" t="str">
        <f t="shared" si="18"/>
        <v/>
      </c>
      <c r="EK69" s="2" t="str">
        <f t="shared" si="19"/>
        <v/>
      </c>
      <c r="EL69" s="2" t="str">
        <f t="shared" si="126"/>
        <v/>
      </c>
      <c r="EM69" s="2" t="str">
        <f t="shared" si="21"/>
        <v/>
      </c>
      <c r="EN69" s="2" t="str">
        <f t="shared" si="22"/>
        <v/>
      </c>
      <c r="EO69" s="2">
        <f t="shared" si="23"/>
        <v>0</v>
      </c>
      <c r="EP69" s="2">
        <f t="shared" si="110"/>
        <v>0</v>
      </c>
      <c r="EQ69" s="2"/>
      <c r="ER69" s="2"/>
      <c r="ES69" s="2"/>
      <c r="ET69" s="2"/>
      <c r="EU69" s="2"/>
      <c r="EV69" s="2"/>
      <c r="EW69" s="2">
        <f t="shared" si="24"/>
        <v>0</v>
      </c>
      <c r="EX69" s="2">
        <f t="shared" si="25"/>
        <v>0</v>
      </c>
      <c r="EY69" s="2">
        <f t="shared" si="111"/>
        <v>0</v>
      </c>
      <c r="EZ69" s="2">
        <f t="shared" si="26"/>
        <v>0</v>
      </c>
      <c r="FA69" s="2">
        <f t="shared" si="27"/>
        <v>0</v>
      </c>
      <c r="FB69" s="59"/>
      <c r="FC69" s="2">
        <f t="shared" si="28"/>
        <v>0</v>
      </c>
      <c r="FD69" s="2">
        <f t="shared" si="112"/>
        <v>0</v>
      </c>
      <c r="FE69" s="3">
        <f t="shared" si="125"/>
        <v>0</v>
      </c>
      <c r="FF69" s="3">
        <f t="shared" si="113"/>
        <v>0</v>
      </c>
      <c r="FG69" s="3">
        <f t="shared" si="114"/>
        <v>0</v>
      </c>
      <c r="FH69" s="3">
        <f t="shared" si="29"/>
        <v>0</v>
      </c>
      <c r="FI69" s="67">
        <f t="shared" si="30"/>
        <v>0</v>
      </c>
      <c r="FJ69" s="3">
        <f t="shared" si="31"/>
        <v>0</v>
      </c>
      <c r="FK69" s="3">
        <f t="shared" si="32"/>
        <v>0</v>
      </c>
      <c r="FL69" s="3">
        <f t="shared" si="115"/>
        <v>0</v>
      </c>
      <c r="FM69" s="3">
        <f t="shared" si="116"/>
        <v>0</v>
      </c>
      <c r="FN69" s="3">
        <f t="shared" si="117"/>
        <v>0</v>
      </c>
      <c r="FO69" s="2">
        <f t="shared" si="33"/>
        <v>0</v>
      </c>
      <c r="FP69" s="2">
        <f t="shared" si="34"/>
        <v>0</v>
      </c>
      <c r="FQ69" s="2">
        <f t="shared" si="118"/>
        <v>0</v>
      </c>
      <c r="FR69" s="6" t="str">
        <f>IF(A69=1,1,IF(DW69="","",COUNTA($DW$31:DW69)+1))</f>
        <v/>
      </c>
      <c r="FS69" s="6" t="str">
        <f t="shared" si="35"/>
        <v/>
      </c>
      <c r="FT69" s="43">
        <f t="shared" si="119"/>
        <v>0</v>
      </c>
      <c r="FU69" s="23">
        <f t="shared" si="120"/>
        <v>0</v>
      </c>
      <c r="FV69" s="21">
        <f t="shared" si="121"/>
        <v>0</v>
      </c>
    </row>
    <row r="70" spans="1:178">
      <c r="A70" s="4" t="str">
        <f t="shared" si="36"/>
        <v/>
      </c>
      <c r="B70" s="33"/>
      <c r="C70" s="33"/>
      <c r="D70" s="33"/>
      <c r="E70" s="33"/>
      <c r="F70" s="33"/>
      <c r="G70" s="11" t="str">
        <f t="shared" si="2"/>
        <v/>
      </c>
      <c r="H70" s="3" t="str">
        <f t="shared" si="37"/>
        <v/>
      </c>
      <c r="I70" s="3" t="str">
        <f t="shared" si="3"/>
        <v/>
      </c>
      <c r="J70" s="3" t="str">
        <f t="shared" si="38"/>
        <v/>
      </c>
      <c r="K70" s="3" t="str">
        <f t="shared" si="4"/>
        <v/>
      </c>
      <c r="L70" s="2" t="str">
        <f t="shared" si="5"/>
        <v/>
      </c>
      <c r="M70" s="8" t="str">
        <f t="shared" si="39"/>
        <v/>
      </c>
      <c r="N70" s="8" t="str">
        <f t="shared" si="6"/>
        <v/>
      </c>
      <c r="O70" s="8" t="str">
        <f t="shared" si="40"/>
        <v/>
      </c>
      <c r="P70" s="8" t="str">
        <f t="shared" si="7"/>
        <v/>
      </c>
      <c r="Q70" s="2" t="str">
        <f t="shared" si="8"/>
        <v/>
      </c>
      <c r="R70" s="3" t="str">
        <f t="shared" si="9"/>
        <v/>
      </c>
      <c r="S70" s="3" t="str">
        <f t="shared" si="10"/>
        <v/>
      </c>
      <c r="T70" s="3" t="str">
        <f t="shared" si="41"/>
        <v/>
      </c>
      <c r="U70" s="8" t="str">
        <f t="shared" si="11"/>
        <v/>
      </c>
      <c r="V70" s="2" t="str">
        <f t="shared" si="12"/>
        <v/>
      </c>
      <c r="W70" s="2" t="str">
        <f t="shared" si="13"/>
        <v/>
      </c>
      <c r="X70" s="2" t="str">
        <f t="shared" si="122"/>
        <v/>
      </c>
      <c r="Y70" s="2" t="str">
        <f t="shared" si="14"/>
        <v/>
      </c>
      <c r="Z70" s="46" t="str">
        <f t="shared" si="42"/>
        <v/>
      </c>
      <c r="AA70" s="46" t="str">
        <f t="shared" si="43"/>
        <v/>
      </c>
      <c r="AB70" s="47"/>
      <c r="AC70" s="46" t="str">
        <f t="shared" si="44"/>
        <v/>
      </c>
      <c r="AD70" s="47" t="str">
        <f t="shared" si="127"/>
        <v/>
      </c>
      <c r="AE70" s="48" t="str">
        <f t="shared" si="45"/>
        <v/>
      </c>
      <c r="AF70" s="49" t="str">
        <f t="shared" si="129"/>
        <v/>
      </c>
      <c r="AG70" s="49" t="str">
        <f t="shared" si="129"/>
        <v/>
      </c>
      <c r="AH70" s="49" t="str">
        <f t="shared" si="129"/>
        <v/>
      </c>
      <c r="AI70" s="47" t="str">
        <f t="shared" si="129"/>
        <v/>
      </c>
      <c r="AJ70" s="47" t="str">
        <f t="shared" si="129"/>
        <v/>
      </c>
      <c r="AK70" s="46" t="str">
        <f t="shared" si="129"/>
        <v/>
      </c>
      <c r="AL70" s="47"/>
      <c r="AM70" s="53" t="str">
        <f t="shared" si="47"/>
        <v/>
      </c>
      <c r="AN70" s="50" t="str">
        <f t="shared" si="48"/>
        <v/>
      </c>
      <c r="AO70" s="53" t="s">
        <v>84</v>
      </c>
      <c r="AP70" s="52" t="str">
        <f t="shared" si="49"/>
        <v/>
      </c>
      <c r="AQ70" s="52" t="str">
        <f t="shared" si="50"/>
        <v/>
      </c>
      <c r="AR70" s="47">
        <f t="shared" si="51"/>
        <v>0</v>
      </c>
      <c r="AS70" s="53" t="str">
        <f t="shared" si="52"/>
        <v/>
      </c>
      <c r="AT70" s="52" t="str">
        <f t="shared" si="53"/>
        <v/>
      </c>
      <c r="AU70" s="9" t="str">
        <f t="shared" si="54"/>
        <v/>
      </c>
      <c r="AV70" s="9" t="str">
        <f t="shared" si="55"/>
        <v/>
      </c>
      <c r="AW70" s="12" t="str">
        <f t="shared" si="56"/>
        <v/>
      </c>
      <c r="AX70" s="9" t="str">
        <f t="shared" si="57"/>
        <v/>
      </c>
      <c r="AY70" s="12" t="str">
        <f t="shared" si="58"/>
        <v/>
      </c>
      <c r="AZ70" s="10" t="str">
        <f t="shared" si="59"/>
        <v/>
      </c>
      <c r="BA70" s="10" t="str">
        <f t="shared" si="60"/>
        <v/>
      </c>
      <c r="BB70" s="10" t="str">
        <f t="shared" si="61"/>
        <v/>
      </c>
      <c r="BC70" s="10" t="str">
        <f t="shared" si="62"/>
        <v/>
      </c>
      <c r="BD70" s="10" t="str">
        <f t="shared" si="63"/>
        <v/>
      </c>
      <c r="BE70" s="12" t="str">
        <f t="shared" si="64"/>
        <v/>
      </c>
      <c r="BF70" s="9" t="str">
        <f t="shared" si="65"/>
        <v/>
      </c>
      <c r="BG70" s="9" t="str">
        <f t="shared" si="66"/>
        <v/>
      </c>
      <c r="BH70" s="7" t="str">
        <f t="shared" si="67"/>
        <v/>
      </c>
      <c r="BI70" s="7" t="str">
        <f t="shared" si="68"/>
        <v/>
      </c>
      <c r="BJ70" s="12" t="str">
        <f t="shared" si="69"/>
        <v/>
      </c>
      <c r="BK70" s="80" t="str">
        <f t="shared" si="70"/>
        <v/>
      </c>
      <c r="BL70" s="7" t="str">
        <f t="shared" si="71"/>
        <v/>
      </c>
      <c r="BM70" s="7" t="str">
        <f t="shared" si="123"/>
        <v/>
      </c>
      <c r="BN70" s="12" t="str">
        <f t="shared" si="72"/>
        <v/>
      </c>
      <c r="BO70" s="9" t="str">
        <f t="shared" si="73"/>
        <v/>
      </c>
      <c r="BP70" s="2" t="str">
        <f t="shared" si="74"/>
        <v/>
      </c>
      <c r="BQ70" s="2" t="str">
        <f t="shared" si="75"/>
        <v/>
      </c>
      <c r="BR70" s="20" t="str">
        <f t="shared" si="130"/>
        <v/>
      </c>
      <c r="BS70" s="20" t="str">
        <f t="shared" si="130"/>
        <v/>
      </c>
      <c r="BT70" s="20" t="str">
        <f t="shared" si="130"/>
        <v/>
      </c>
      <c r="BU70" s="86" t="str">
        <f t="shared" si="77"/>
        <v/>
      </c>
      <c r="BV70" s="86" t="str">
        <f t="shared" si="78"/>
        <v/>
      </c>
      <c r="BW70" s="20" t="str">
        <f t="shared" si="130"/>
        <v/>
      </c>
      <c r="BX70" s="86" t="str">
        <f t="shared" si="130"/>
        <v/>
      </c>
      <c r="BY70" s="86" t="str">
        <f t="shared" si="130"/>
        <v/>
      </c>
      <c r="BZ70" s="86" t="str">
        <f t="shared" si="130"/>
        <v/>
      </c>
      <c r="CA70" s="86" t="str">
        <f t="shared" si="130"/>
        <v/>
      </c>
      <c r="CB70" s="86" t="str">
        <f t="shared" si="130"/>
        <v/>
      </c>
      <c r="CC70" s="86" t="str">
        <f t="shared" si="130"/>
        <v/>
      </c>
      <c r="CD70" s="86" t="str">
        <f t="shared" si="130"/>
        <v/>
      </c>
      <c r="CE70" s="20" t="str">
        <f t="shared" si="124"/>
        <v/>
      </c>
      <c r="CF70" s="14" t="str">
        <f t="shared" si="80"/>
        <v/>
      </c>
      <c r="CG70" s="14" t="str">
        <f t="shared" si="81"/>
        <v/>
      </c>
      <c r="CH70" s="8">
        <f t="shared" si="82"/>
        <v>0</v>
      </c>
      <c r="CI70" s="9" t="str">
        <f t="shared" si="83"/>
        <v/>
      </c>
      <c r="CJ70" s="9" t="str">
        <f t="shared" si="84"/>
        <v/>
      </c>
      <c r="CK70" s="9" t="str">
        <f t="shared" si="85"/>
        <v/>
      </c>
      <c r="CL70" s="9" t="str">
        <f t="shared" si="86"/>
        <v/>
      </c>
      <c r="CM70" s="9" t="str">
        <f t="shared" si="87"/>
        <v/>
      </c>
      <c r="CN70" s="9" t="str">
        <f t="shared" si="88"/>
        <v/>
      </c>
      <c r="CO70" s="9" t="str">
        <f t="shared" si="132"/>
        <v/>
      </c>
      <c r="CP70" s="9" t="str">
        <f t="shared" si="132"/>
        <v/>
      </c>
      <c r="CQ70" s="9" t="str">
        <f t="shared" si="132"/>
        <v/>
      </c>
      <c r="CR70" s="9" t="str">
        <f t="shared" si="132"/>
        <v/>
      </c>
      <c r="CS70" s="9" t="str">
        <f t="shared" si="132"/>
        <v/>
      </c>
      <c r="CT70" s="9" t="str">
        <f t="shared" si="132"/>
        <v/>
      </c>
      <c r="CU70" s="9" t="str">
        <f t="shared" si="132"/>
        <v/>
      </c>
      <c r="CV70" s="9" t="str">
        <f t="shared" si="90"/>
        <v/>
      </c>
      <c r="CW70" s="9" t="str">
        <f t="shared" si="133"/>
        <v/>
      </c>
      <c r="CX70" s="9" t="str">
        <f t="shared" si="133"/>
        <v/>
      </c>
      <c r="CY70" s="9" t="str">
        <f t="shared" si="133"/>
        <v/>
      </c>
      <c r="CZ70" s="9" t="str">
        <f t="shared" si="133"/>
        <v/>
      </c>
      <c r="DA70" s="9" t="str">
        <f t="shared" si="133"/>
        <v/>
      </c>
      <c r="DB70" s="9" t="str">
        <f t="shared" si="133"/>
        <v/>
      </c>
      <c r="DC70" s="9" t="str">
        <f t="shared" si="133"/>
        <v/>
      </c>
      <c r="DD70" s="2" t="str">
        <f t="shared" si="92"/>
        <v/>
      </c>
      <c r="DE70" s="2" t="str">
        <f t="shared" si="93"/>
        <v/>
      </c>
      <c r="DF70" s="2" t="str">
        <f t="shared" si="94"/>
        <v/>
      </c>
      <c r="DG70" s="2" t="str">
        <f t="shared" si="95"/>
        <v/>
      </c>
      <c r="DH70" s="2" t="str">
        <f t="shared" si="96"/>
        <v/>
      </c>
      <c r="DI70" s="2" t="str">
        <f t="shared" si="97"/>
        <v/>
      </c>
      <c r="DJ70" s="2" t="str">
        <f t="shared" si="98"/>
        <v/>
      </c>
      <c r="DK70" s="2" t="str">
        <f t="shared" si="99"/>
        <v/>
      </c>
      <c r="DL70" s="16" t="str">
        <f t="shared" si="100"/>
        <v/>
      </c>
      <c r="DM70" s="16" t="str">
        <f t="shared" si="101"/>
        <v/>
      </c>
      <c r="DN70" s="16" t="str">
        <f t="shared" si="102"/>
        <v/>
      </c>
      <c r="DO70" s="72" t="str">
        <f t="shared" si="103"/>
        <v/>
      </c>
      <c r="DP70" s="16" t="str">
        <f t="shared" si="104"/>
        <v/>
      </c>
      <c r="DQ70" s="16" t="str">
        <f t="shared" si="105"/>
        <v/>
      </c>
      <c r="DR70" s="2" t="str">
        <f t="shared" si="106"/>
        <v/>
      </c>
      <c r="DS70" s="2" t="str">
        <f t="shared" si="107"/>
        <v/>
      </c>
      <c r="DT70" s="2" t="str">
        <f t="shared" si="108"/>
        <v/>
      </c>
      <c r="DU70" s="2" t="str">
        <f t="shared" si="109"/>
        <v/>
      </c>
      <c r="DV70" s="15"/>
      <c r="DW70" s="17"/>
      <c r="DX70" s="17"/>
      <c r="DY70" s="47" t="str">
        <f t="shared" si="131"/>
        <v/>
      </c>
      <c r="DZ70" s="47" t="str">
        <f t="shared" si="131"/>
        <v/>
      </c>
      <c r="EA70" s="47" t="str">
        <f t="shared" si="131"/>
        <v/>
      </c>
      <c r="EB70" s="47" t="str">
        <f t="shared" si="131"/>
        <v/>
      </c>
      <c r="EC70" s="49" t="str">
        <f t="shared" si="131"/>
        <v/>
      </c>
      <c r="ED70" s="49" t="str">
        <f t="shared" si="131"/>
        <v/>
      </c>
      <c r="EE70" s="47" t="str">
        <f t="shared" si="131"/>
        <v/>
      </c>
      <c r="EF70" s="47" t="str">
        <f t="shared" si="131"/>
        <v/>
      </c>
      <c r="EG70" s="47" t="str">
        <f t="shared" si="131"/>
        <v/>
      </c>
      <c r="EH70" s="6">
        <f t="shared" si="16"/>
        <v>0</v>
      </c>
      <c r="EI70" s="6">
        <f t="shared" si="17"/>
        <v>0</v>
      </c>
      <c r="EJ70" s="2" t="str">
        <f t="shared" si="18"/>
        <v/>
      </c>
      <c r="EK70" s="2" t="str">
        <f t="shared" si="19"/>
        <v/>
      </c>
      <c r="EL70" s="2" t="str">
        <f t="shared" si="126"/>
        <v/>
      </c>
      <c r="EM70" s="2" t="str">
        <f t="shared" si="21"/>
        <v/>
      </c>
      <c r="EN70" s="2" t="str">
        <f t="shared" si="22"/>
        <v/>
      </c>
      <c r="EO70" s="2">
        <f t="shared" si="23"/>
        <v>0</v>
      </c>
      <c r="EP70" s="2">
        <f t="shared" si="110"/>
        <v>0</v>
      </c>
      <c r="EQ70" s="2"/>
      <c r="ER70" s="2"/>
      <c r="ES70" s="2"/>
      <c r="ET70" s="2"/>
      <c r="EU70" s="2"/>
      <c r="EV70" s="2"/>
      <c r="EW70" s="2">
        <f t="shared" si="24"/>
        <v>0</v>
      </c>
      <c r="EX70" s="2">
        <f t="shared" si="25"/>
        <v>0</v>
      </c>
      <c r="EY70" s="2">
        <f t="shared" si="111"/>
        <v>0</v>
      </c>
      <c r="EZ70" s="2">
        <f t="shared" si="26"/>
        <v>0</v>
      </c>
      <c r="FA70" s="2">
        <f t="shared" si="27"/>
        <v>0</v>
      </c>
      <c r="FB70" s="59"/>
      <c r="FC70" s="2">
        <f t="shared" si="28"/>
        <v>0</v>
      </c>
      <c r="FD70" s="2">
        <f t="shared" si="112"/>
        <v>0</v>
      </c>
      <c r="FE70" s="3">
        <f t="shared" si="125"/>
        <v>0</v>
      </c>
      <c r="FF70" s="3">
        <f t="shared" si="113"/>
        <v>0</v>
      </c>
      <c r="FG70" s="3">
        <f t="shared" si="114"/>
        <v>0</v>
      </c>
      <c r="FH70" s="3">
        <f t="shared" si="29"/>
        <v>0</v>
      </c>
      <c r="FI70" s="67">
        <f t="shared" si="30"/>
        <v>0</v>
      </c>
      <c r="FJ70" s="3">
        <f t="shared" si="31"/>
        <v>0</v>
      </c>
      <c r="FK70" s="3">
        <f t="shared" si="32"/>
        <v>0</v>
      </c>
      <c r="FL70" s="3">
        <f t="shared" si="115"/>
        <v>0</v>
      </c>
      <c r="FM70" s="3">
        <f t="shared" si="116"/>
        <v>0</v>
      </c>
      <c r="FN70" s="3">
        <f t="shared" si="117"/>
        <v>0</v>
      </c>
      <c r="FO70" s="2">
        <f t="shared" si="33"/>
        <v>0</v>
      </c>
      <c r="FP70" s="2">
        <f t="shared" si="34"/>
        <v>0</v>
      </c>
      <c r="FQ70" s="2">
        <f t="shared" si="118"/>
        <v>0</v>
      </c>
      <c r="FR70" s="6" t="str">
        <f>IF(A70=1,1,IF(DW70="","",COUNTA($DW$31:DW70)+1))</f>
        <v/>
      </c>
      <c r="FS70" s="6" t="str">
        <f t="shared" si="35"/>
        <v/>
      </c>
      <c r="FT70" s="43">
        <f t="shared" si="119"/>
        <v>0</v>
      </c>
      <c r="FU70" s="23">
        <f t="shared" si="120"/>
        <v>0</v>
      </c>
      <c r="FV70" s="21">
        <f t="shared" si="121"/>
        <v>0</v>
      </c>
    </row>
    <row r="71" spans="1:178">
      <c r="A71" s="4" t="str">
        <f t="shared" si="36"/>
        <v/>
      </c>
      <c r="B71" s="33"/>
      <c r="C71" s="33"/>
      <c r="D71" s="33"/>
      <c r="E71" s="33"/>
      <c r="F71" s="33"/>
      <c r="G71" s="11" t="str">
        <f t="shared" si="2"/>
        <v/>
      </c>
      <c r="H71" s="3" t="str">
        <f t="shared" si="37"/>
        <v/>
      </c>
      <c r="I71" s="3" t="str">
        <f t="shared" si="3"/>
        <v/>
      </c>
      <c r="J71" s="3" t="str">
        <f t="shared" si="38"/>
        <v/>
      </c>
      <c r="K71" s="3" t="str">
        <f t="shared" si="4"/>
        <v/>
      </c>
      <c r="L71" s="2" t="str">
        <f t="shared" si="5"/>
        <v/>
      </c>
      <c r="M71" s="8" t="str">
        <f t="shared" si="39"/>
        <v/>
      </c>
      <c r="N71" s="8" t="str">
        <f t="shared" si="6"/>
        <v/>
      </c>
      <c r="O71" s="8" t="str">
        <f t="shared" si="40"/>
        <v/>
      </c>
      <c r="P71" s="8" t="str">
        <f t="shared" si="7"/>
        <v/>
      </c>
      <c r="Q71" s="2" t="str">
        <f t="shared" si="8"/>
        <v/>
      </c>
      <c r="R71" s="3" t="str">
        <f t="shared" si="9"/>
        <v/>
      </c>
      <c r="S71" s="3" t="str">
        <f t="shared" si="10"/>
        <v/>
      </c>
      <c r="T71" s="3" t="str">
        <f t="shared" si="41"/>
        <v/>
      </c>
      <c r="U71" s="8" t="str">
        <f t="shared" si="11"/>
        <v/>
      </c>
      <c r="V71" s="2" t="str">
        <f t="shared" si="12"/>
        <v/>
      </c>
      <c r="W71" s="2" t="str">
        <f t="shared" si="13"/>
        <v/>
      </c>
      <c r="X71" s="2" t="str">
        <f t="shared" si="122"/>
        <v/>
      </c>
      <c r="Y71" s="2" t="str">
        <f t="shared" si="14"/>
        <v/>
      </c>
      <c r="Z71" s="46" t="str">
        <f t="shared" si="42"/>
        <v/>
      </c>
      <c r="AA71" s="46" t="str">
        <f t="shared" si="43"/>
        <v/>
      </c>
      <c r="AB71" s="47"/>
      <c r="AC71" s="46" t="str">
        <f t="shared" si="44"/>
        <v/>
      </c>
      <c r="AD71" s="47" t="str">
        <f t="shared" si="127"/>
        <v/>
      </c>
      <c r="AE71" s="48" t="str">
        <f t="shared" si="45"/>
        <v/>
      </c>
      <c r="AF71" s="49" t="str">
        <f t="shared" si="129"/>
        <v/>
      </c>
      <c r="AG71" s="49" t="str">
        <f t="shared" si="129"/>
        <v/>
      </c>
      <c r="AH71" s="49" t="str">
        <f t="shared" si="129"/>
        <v/>
      </c>
      <c r="AI71" s="47" t="str">
        <f t="shared" si="129"/>
        <v/>
      </c>
      <c r="AJ71" s="47" t="str">
        <f t="shared" si="129"/>
        <v/>
      </c>
      <c r="AK71" s="46" t="str">
        <f t="shared" si="129"/>
        <v/>
      </c>
      <c r="AL71" s="47"/>
      <c r="AM71" s="53" t="str">
        <f t="shared" si="47"/>
        <v/>
      </c>
      <c r="AN71" s="50" t="str">
        <f t="shared" si="48"/>
        <v/>
      </c>
      <c r="AO71" s="53" t="s">
        <v>84</v>
      </c>
      <c r="AP71" s="52" t="str">
        <f t="shared" si="49"/>
        <v/>
      </c>
      <c r="AQ71" s="52" t="str">
        <f t="shared" si="50"/>
        <v/>
      </c>
      <c r="AR71" s="47">
        <f t="shared" si="51"/>
        <v>0</v>
      </c>
      <c r="AS71" s="53" t="str">
        <f t="shared" si="52"/>
        <v/>
      </c>
      <c r="AT71" s="52" t="str">
        <f t="shared" si="53"/>
        <v/>
      </c>
      <c r="AU71" s="9" t="str">
        <f t="shared" si="54"/>
        <v/>
      </c>
      <c r="AV71" s="9" t="str">
        <f t="shared" si="55"/>
        <v/>
      </c>
      <c r="AW71" s="12" t="str">
        <f t="shared" si="56"/>
        <v/>
      </c>
      <c r="AX71" s="9" t="str">
        <f t="shared" si="57"/>
        <v/>
      </c>
      <c r="AY71" s="12" t="str">
        <f t="shared" si="58"/>
        <v/>
      </c>
      <c r="AZ71" s="10" t="str">
        <f t="shared" si="59"/>
        <v/>
      </c>
      <c r="BA71" s="10" t="str">
        <f t="shared" si="60"/>
        <v/>
      </c>
      <c r="BB71" s="10" t="str">
        <f t="shared" si="61"/>
        <v/>
      </c>
      <c r="BC71" s="10" t="str">
        <f t="shared" si="62"/>
        <v/>
      </c>
      <c r="BD71" s="10" t="str">
        <f t="shared" si="63"/>
        <v/>
      </c>
      <c r="BE71" s="12" t="str">
        <f t="shared" si="64"/>
        <v/>
      </c>
      <c r="BF71" s="9" t="str">
        <f t="shared" si="65"/>
        <v/>
      </c>
      <c r="BG71" s="9" t="str">
        <f t="shared" si="66"/>
        <v/>
      </c>
      <c r="BH71" s="7" t="str">
        <f t="shared" si="67"/>
        <v/>
      </c>
      <c r="BI71" s="7" t="str">
        <f t="shared" si="68"/>
        <v/>
      </c>
      <c r="BJ71" s="12" t="str">
        <f t="shared" si="69"/>
        <v/>
      </c>
      <c r="BK71" s="80" t="str">
        <f t="shared" si="70"/>
        <v/>
      </c>
      <c r="BL71" s="7" t="str">
        <f t="shared" si="71"/>
        <v/>
      </c>
      <c r="BM71" s="7" t="str">
        <f t="shared" si="123"/>
        <v/>
      </c>
      <c r="BN71" s="12" t="str">
        <f t="shared" si="72"/>
        <v/>
      </c>
      <c r="BO71" s="9" t="str">
        <f t="shared" si="73"/>
        <v/>
      </c>
      <c r="BP71" s="2" t="str">
        <f t="shared" si="74"/>
        <v/>
      </c>
      <c r="BQ71" s="2" t="str">
        <f t="shared" si="75"/>
        <v/>
      </c>
      <c r="BR71" s="20" t="str">
        <f t="shared" si="130"/>
        <v/>
      </c>
      <c r="BS71" s="20" t="str">
        <f t="shared" si="130"/>
        <v/>
      </c>
      <c r="BT71" s="20" t="str">
        <f t="shared" ref="BR71:CD94" si="134">IF($A71="","",BT$30)</f>
        <v/>
      </c>
      <c r="BU71" s="86" t="str">
        <f t="shared" si="77"/>
        <v/>
      </c>
      <c r="BV71" s="86" t="str">
        <f t="shared" si="78"/>
        <v/>
      </c>
      <c r="BW71" s="20" t="str">
        <f t="shared" si="134"/>
        <v/>
      </c>
      <c r="BX71" s="86" t="str">
        <f t="shared" si="134"/>
        <v/>
      </c>
      <c r="BY71" s="86" t="str">
        <f t="shared" si="134"/>
        <v/>
      </c>
      <c r="BZ71" s="86" t="str">
        <f t="shared" si="134"/>
        <v/>
      </c>
      <c r="CA71" s="86" t="str">
        <f t="shared" si="134"/>
        <v/>
      </c>
      <c r="CB71" s="86" t="str">
        <f t="shared" si="134"/>
        <v/>
      </c>
      <c r="CC71" s="86" t="str">
        <f t="shared" si="134"/>
        <v/>
      </c>
      <c r="CD71" s="86" t="str">
        <f t="shared" si="134"/>
        <v/>
      </c>
      <c r="CE71" s="20" t="str">
        <f t="shared" si="124"/>
        <v/>
      </c>
      <c r="CF71" s="14" t="str">
        <f t="shared" si="80"/>
        <v/>
      </c>
      <c r="CG71" s="14" t="str">
        <f t="shared" si="81"/>
        <v/>
      </c>
      <c r="CH71" s="8">
        <f t="shared" si="82"/>
        <v>0</v>
      </c>
      <c r="CI71" s="9" t="str">
        <f t="shared" si="83"/>
        <v/>
      </c>
      <c r="CJ71" s="9" t="str">
        <f t="shared" si="84"/>
        <v/>
      </c>
      <c r="CK71" s="9" t="str">
        <f t="shared" si="85"/>
        <v/>
      </c>
      <c r="CL71" s="9" t="str">
        <f t="shared" si="86"/>
        <v/>
      </c>
      <c r="CM71" s="9" t="str">
        <f t="shared" si="87"/>
        <v/>
      </c>
      <c r="CN71" s="9" t="str">
        <f t="shared" si="88"/>
        <v/>
      </c>
      <c r="CO71" s="9" t="str">
        <f t="shared" si="132"/>
        <v/>
      </c>
      <c r="CP71" s="9" t="str">
        <f t="shared" si="132"/>
        <v/>
      </c>
      <c r="CQ71" s="9" t="str">
        <f t="shared" si="132"/>
        <v/>
      </c>
      <c r="CR71" s="9" t="str">
        <f t="shared" si="132"/>
        <v/>
      </c>
      <c r="CS71" s="9" t="str">
        <f t="shared" si="132"/>
        <v/>
      </c>
      <c r="CT71" s="9" t="str">
        <f t="shared" si="132"/>
        <v/>
      </c>
      <c r="CU71" s="9" t="str">
        <f t="shared" si="132"/>
        <v/>
      </c>
      <c r="CV71" s="9" t="str">
        <f t="shared" si="90"/>
        <v/>
      </c>
      <c r="CW71" s="9" t="str">
        <f t="shared" si="133"/>
        <v/>
      </c>
      <c r="CX71" s="9" t="str">
        <f t="shared" si="133"/>
        <v/>
      </c>
      <c r="CY71" s="9" t="str">
        <f t="shared" si="133"/>
        <v/>
      </c>
      <c r="CZ71" s="9" t="str">
        <f t="shared" si="133"/>
        <v/>
      </c>
      <c r="DA71" s="9" t="str">
        <f t="shared" si="133"/>
        <v/>
      </c>
      <c r="DB71" s="9" t="str">
        <f t="shared" si="133"/>
        <v/>
      </c>
      <c r="DC71" s="9" t="str">
        <f t="shared" si="133"/>
        <v/>
      </c>
      <c r="DD71" s="2" t="str">
        <f t="shared" si="92"/>
        <v/>
      </c>
      <c r="DE71" s="2" t="str">
        <f t="shared" si="93"/>
        <v/>
      </c>
      <c r="DF71" s="2" t="str">
        <f t="shared" si="94"/>
        <v/>
      </c>
      <c r="DG71" s="2" t="str">
        <f t="shared" si="95"/>
        <v/>
      </c>
      <c r="DH71" s="2" t="str">
        <f t="shared" si="96"/>
        <v/>
      </c>
      <c r="DI71" s="2" t="str">
        <f t="shared" si="97"/>
        <v/>
      </c>
      <c r="DJ71" s="2" t="str">
        <f t="shared" si="98"/>
        <v/>
      </c>
      <c r="DK71" s="2" t="str">
        <f t="shared" si="99"/>
        <v/>
      </c>
      <c r="DL71" s="16" t="str">
        <f t="shared" si="100"/>
        <v/>
      </c>
      <c r="DM71" s="16" t="str">
        <f t="shared" si="101"/>
        <v/>
      </c>
      <c r="DN71" s="16" t="str">
        <f t="shared" si="102"/>
        <v/>
      </c>
      <c r="DO71" s="72" t="str">
        <f t="shared" si="103"/>
        <v/>
      </c>
      <c r="DP71" s="16" t="str">
        <f t="shared" si="104"/>
        <v/>
      </c>
      <c r="DQ71" s="16" t="str">
        <f t="shared" si="105"/>
        <v/>
      </c>
      <c r="DR71" s="2" t="str">
        <f t="shared" si="106"/>
        <v/>
      </c>
      <c r="DS71" s="2" t="str">
        <f t="shared" si="107"/>
        <v/>
      </c>
      <c r="DT71" s="2" t="str">
        <f t="shared" si="108"/>
        <v/>
      </c>
      <c r="DU71" s="2" t="str">
        <f t="shared" si="109"/>
        <v/>
      </c>
      <c r="DV71" s="15"/>
      <c r="DW71" s="18"/>
      <c r="DX71" s="17"/>
      <c r="DY71" s="47" t="str">
        <f t="shared" si="131"/>
        <v/>
      </c>
      <c r="DZ71" s="47" t="str">
        <f t="shared" si="131"/>
        <v/>
      </c>
      <c r="EA71" s="47" t="str">
        <f t="shared" si="131"/>
        <v/>
      </c>
      <c r="EB71" s="47" t="str">
        <f t="shared" si="131"/>
        <v/>
      </c>
      <c r="EC71" s="49" t="str">
        <f t="shared" si="131"/>
        <v/>
      </c>
      <c r="ED71" s="49" t="str">
        <f t="shared" si="131"/>
        <v/>
      </c>
      <c r="EE71" s="47" t="str">
        <f t="shared" si="131"/>
        <v/>
      </c>
      <c r="EF71" s="47" t="str">
        <f t="shared" si="131"/>
        <v/>
      </c>
      <c r="EG71" s="47" t="str">
        <f t="shared" si="131"/>
        <v/>
      </c>
      <c r="EH71" s="6">
        <f t="shared" si="16"/>
        <v>0</v>
      </c>
      <c r="EI71" s="6">
        <f t="shared" si="17"/>
        <v>0</v>
      </c>
      <c r="EJ71" s="2" t="str">
        <f t="shared" si="18"/>
        <v/>
      </c>
      <c r="EK71" s="2" t="str">
        <f t="shared" si="19"/>
        <v/>
      </c>
      <c r="EL71" s="2" t="str">
        <f t="shared" si="126"/>
        <v/>
      </c>
      <c r="EM71" s="2" t="str">
        <f t="shared" si="21"/>
        <v/>
      </c>
      <c r="EN71" s="2" t="str">
        <f t="shared" si="22"/>
        <v/>
      </c>
      <c r="EO71" s="2">
        <f t="shared" si="23"/>
        <v>0</v>
      </c>
      <c r="EP71" s="2">
        <f t="shared" si="110"/>
        <v>0</v>
      </c>
      <c r="EQ71" s="2"/>
      <c r="ER71" s="2"/>
      <c r="ES71" s="2"/>
      <c r="ET71" s="2"/>
      <c r="EU71" s="2"/>
      <c r="EV71" s="2"/>
      <c r="EW71" s="2">
        <f t="shared" si="24"/>
        <v>0</v>
      </c>
      <c r="EX71" s="2">
        <f t="shared" si="25"/>
        <v>0</v>
      </c>
      <c r="EY71" s="2">
        <f t="shared" si="111"/>
        <v>0</v>
      </c>
      <c r="EZ71" s="2">
        <f t="shared" si="26"/>
        <v>0</v>
      </c>
      <c r="FA71" s="2">
        <f t="shared" si="27"/>
        <v>0</v>
      </c>
      <c r="FB71" s="59"/>
      <c r="FC71" s="2">
        <f t="shared" si="28"/>
        <v>0</v>
      </c>
      <c r="FD71" s="2">
        <f t="shared" si="112"/>
        <v>0</v>
      </c>
      <c r="FE71" s="3">
        <f t="shared" si="125"/>
        <v>0</v>
      </c>
      <c r="FF71" s="3">
        <f t="shared" si="113"/>
        <v>0</v>
      </c>
      <c r="FG71" s="3">
        <f t="shared" si="114"/>
        <v>0</v>
      </c>
      <c r="FH71" s="3">
        <f t="shared" si="29"/>
        <v>0</v>
      </c>
      <c r="FI71" s="67">
        <f t="shared" si="30"/>
        <v>0</v>
      </c>
      <c r="FJ71" s="3">
        <f t="shared" si="31"/>
        <v>0</v>
      </c>
      <c r="FK71" s="3">
        <f t="shared" si="32"/>
        <v>0</v>
      </c>
      <c r="FL71" s="3">
        <f t="shared" si="115"/>
        <v>0</v>
      </c>
      <c r="FM71" s="3">
        <f t="shared" si="116"/>
        <v>0</v>
      </c>
      <c r="FN71" s="3">
        <f t="shared" si="117"/>
        <v>0</v>
      </c>
      <c r="FO71" s="2">
        <f t="shared" si="33"/>
        <v>0</v>
      </c>
      <c r="FP71" s="2">
        <f t="shared" si="34"/>
        <v>0</v>
      </c>
      <c r="FQ71" s="2">
        <f t="shared" si="118"/>
        <v>0</v>
      </c>
      <c r="FR71" s="6" t="str">
        <f>IF(A71=1,1,IF(DW71="","",COUNTA($DW$31:DW71)+1))</f>
        <v/>
      </c>
      <c r="FS71" s="6" t="str">
        <f t="shared" si="35"/>
        <v/>
      </c>
      <c r="FT71" s="43">
        <f t="shared" si="119"/>
        <v>0</v>
      </c>
      <c r="FU71" s="23">
        <f t="shared" si="120"/>
        <v>0</v>
      </c>
      <c r="FV71" s="21">
        <f t="shared" si="121"/>
        <v>0</v>
      </c>
    </row>
    <row r="72" spans="1:178">
      <c r="A72" s="4" t="str">
        <f t="shared" si="36"/>
        <v/>
      </c>
      <c r="B72" s="33"/>
      <c r="C72" s="33"/>
      <c r="D72" s="33"/>
      <c r="E72" s="33"/>
      <c r="F72" s="33"/>
      <c r="G72" s="11" t="str">
        <f t="shared" si="2"/>
        <v/>
      </c>
      <c r="H72" s="3" t="str">
        <f t="shared" si="37"/>
        <v/>
      </c>
      <c r="I72" s="3" t="str">
        <f t="shared" si="3"/>
        <v/>
      </c>
      <c r="J72" s="3" t="str">
        <f t="shared" si="38"/>
        <v/>
      </c>
      <c r="K72" s="3" t="str">
        <f t="shared" si="4"/>
        <v/>
      </c>
      <c r="L72" s="2" t="str">
        <f t="shared" si="5"/>
        <v/>
      </c>
      <c r="M72" s="8" t="str">
        <f t="shared" si="39"/>
        <v/>
      </c>
      <c r="N72" s="8" t="str">
        <f t="shared" si="6"/>
        <v/>
      </c>
      <c r="O72" s="8" t="str">
        <f t="shared" si="40"/>
        <v/>
      </c>
      <c r="P72" s="8" t="str">
        <f t="shared" si="7"/>
        <v/>
      </c>
      <c r="Q72" s="2" t="str">
        <f t="shared" si="8"/>
        <v/>
      </c>
      <c r="R72" s="3" t="str">
        <f t="shared" si="9"/>
        <v/>
      </c>
      <c r="S72" s="3" t="str">
        <f t="shared" si="10"/>
        <v/>
      </c>
      <c r="T72" s="3" t="str">
        <f t="shared" si="41"/>
        <v/>
      </c>
      <c r="U72" s="8" t="str">
        <f t="shared" si="11"/>
        <v/>
      </c>
      <c r="V72" s="2" t="str">
        <f t="shared" si="12"/>
        <v/>
      </c>
      <c r="W72" s="2" t="str">
        <f t="shared" si="13"/>
        <v/>
      </c>
      <c r="X72" s="2" t="str">
        <f t="shared" si="122"/>
        <v/>
      </c>
      <c r="Y72" s="2" t="str">
        <f t="shared" si="14"/>
        <v/>
      </c>
      <c r="Z72" s="46" t="str">
        <f t="shared" si="42"/>
        <v/>
      </c>
      <c r="AA72" s="46" t="str">
        <f t="shared" si="43"/>
        <v/>
      </c>
      <c r="AB72" s="47"/>
      <c r="AC72" s="46" t="str">
        <f t="shared" si="44"/>
        <v/>
      </c>
      <c r="AD72" s="47" t="str">
        <f t="shared" si="127"/>
        <v/>
      </c>
      <c r="AE72" s="48" t="str">
        <f t="shared" si="45"/>
        <v/>
      </c>
      <c r="AF72" s="49" t="str">
        <f t="shared" si="129"/>
        <v/>
      </c>
      <c r="AG72" s="49" t="str">
        <f t="shared" si="129"/>
        <v/>
      </c>
      <c r="AH72" s="49" t="str">
        <f t="shared" si="129"/>
        <v/>
      </c>
      <c r="AI72" s="47" t="str">
        <f t="shared" si="129"/>
        <v/>
      </c>
      <c r="AJ72" s="47" t="str">
        <f t="shared" si="129"/>
        <v/>
      </c>
      <c r="AK72" s="46" t="str">
        <f t="shared" si="129"/>
        <v/>
      </c>
      <c r="AL72" s="47"/>
      <c r="AM72" s="53" t="str">
        <f t="shared" si="47"/>
        <v/>
      </c>
      <c r="AN72" s="50" t="str">
        <f t="shared" si="48"/>
        <v/>
      </c>
      <c r="AO72" s="53" t="s">
        <v>84</v>
      </c>
      <c r="AP72" s="52" t="str">
        <f t="shared" si="49"/>
        <v/>
      </c>
      <c r="AQ72" s="52" t="str">
        <f t="shared" si="50"/>
        <v/>
      </c>
      <c r="AR72" s="47">
        <f t="shared" si="51"/>
        <v>0</v>
      </c>
      <c r="AS72" s="53" t="str">
        <f t="shared" si="52"/>
        <v/>
      </c>
      <c r="AT72" s="52" t="str">
        <f t="shared" si="53"/>
        <v/>
      </c>
      <c r="AU72" s="9" t="str">
        <f t="shared" si="54"/>
        <v/>
      </c>
      <c r="AV72" s="9" t="str">
        <f t="shared" si="55"/>
        <v/>
      </c>
      <c r="AW72" s="12" t="str">
        <f t="shared" si="56"/>
        <v/>
      </c>
      <c r="AX72" s="9" t="str">
        <f t="shared" si="57"/>
        <v/>
      </c>
      <c r="AY72" s="12" t="str">
        <f t="shared" si="58"/>
        <v/>
      </c>
      <c r="AZ72" s="10" t="str">
        <f t="shared" si="59"/>
        <v/>
      </c>
      <c r="BA72" s="10" t="str">
        <f t="shared" si="60"/>
        <v/>
      </c>
      <c r="BB72" s="10" t="str">
        <f t="shared" si="61"/>
        <v/>
      </c>
      <c r="BC72" s="10" t="str">
        <f t="shared" si="62"/>
        <v/>
      </c>
      <c r="BD72" s="10" t="str">
        <f t="shared" si="63"/>
        <v/>
      </c>
      <c r="BE72" s="12" t="str">
        <f t="shared" si="64"/>
        <v/>
      </c>
      <c r="BF72" s="9" t="str">
        <f t="shared" si="65"/>
        <v/>
      </c>
      <c r="BG72" s="9" t="str">
        <f t="shared" si="66"/>
        <v/>
      </c>
      <c r="BH72" s="7" t="str">
        <f t="shared" si="67"/>
        <v/>
      </c>
      <c r="BI72" s="7" t="str">
        <f t="shared" si="68"/>
        <v/>
      </c>
      <c r="BJ72" s="12" t="str">
        <f t="shared" si="69"/>
        <v/>
      </c>
      <c r="BK72" s="80" t="str">
        <f t="shared" si="70"/>
        <v/>
      </c>
      <c r="BL72" s="7" t="str">
        <f t="shared" si="71"/>
        <v/>
      </c>
      <c r="BM72" s="7" t="str">
        <f t="shared" si="123"/>
        <v/>
      </c>
      <c r="BN72" s="12" t="str">
        <f t="shared" si="72"/>
        <v/>
      </c>
      <c r="BO72" s="9" t="str">
        <f t="shared" si="73"/>
        <v/>
      </c>
      <c r="BP72" s="2" t="str">
        <f t="shared" si="74"/>
        <v/>
      </c>
      <c r="BQ72" s="2" t="str">
        <f t="shared" si="75"/>
        <v/>
      </c>
      <c r="BR72" s="20" t="str">
        <f t="shared" si="134"/>
        <v/>
      </c>
      <c r="BS72" s="20" t="str">
        <f t="shared" si="134"/>
        <v/>
      </c>
      <c r="BT72" s="20" t="str">
        <f t="shared" si="134"/>
        <v/>
      </c>
      <c r="BU72" s="86" t="str">
        <f t="shared" si="77"/>
        <v/>
      </c>
      <c r="BV72" s="86" t="str">
        <f t="shared" si="78"/>
        <v/>
      </c>
      <c r="BW72" s="20" t="str">
        <f t="shared" si="134"/>
        <v/>
      </c>
      <c r="BX72" s="86" t="str">
        <f t="shared" si="134"/>
        <v/>
      </c>
      <c r="BY72" s="86" t="str">
        <f t="shared" si="134"/>
        <v/>
      </c>
      <c r="BZ72" s="86" t="str">
        <f t="shared" si="134"/>
        <v/>
      </c>
      <c r="CA72" s="86" t="str">
        <f t="shared" si="134"/>
        <v/>
      </c>
      <c r="CB72" s="86" t="str">
        <f t="shared" si="134"/>
        <v/>
      </c>
      <c r="CC72" s="86" t="str">
        <f t="shared" si="134"/>
        <v/>
      </c>
      <c r="CD72" s="86" t="str">
        <f t="shared" si="134"/>
        <v/>
      </c>
      <c r="CE72" s="20" t="str">
        <f t="shared" si="124"/>
        <v/>
      </c>
      <c r="CF72" s="14" t="str">
        <f t="shared" si="80"/>
        <v/>
      </c>
      <c r="CG72" s="14" t="str">
        <f t="shared" si="81"/>
        <v/>
      </c>
      <c r="CH72" s="8">
        <f t="shared" si="82"/>
        <v>0</v>
      </c>
      <c r="CI72" s="9" t="str">
        <f t="shared" si="83"/>
        <v/>
      </c>
      <c r="CJ72" s="9" t="str">
        <f t="shared" si="84"/>
        <v/>
      </c>
      <c r="CK72" s="9" t="str">
        <f t="shared" si="85"/>
        <v/>
      </c>
      <c r="CL72" s="9" t="str">
        <f t="shared" si="86"/>
        <v/>
      </c>
      <c r="CM72" s="9" t="str">
        <f t="shared" si="87"/>
        <v/>
      </c>
      <c r="CN72" s="9" t="str">
        <f t="shared" si="88"/>
        <v/>
      </c>
      <c r="CO72" s="9" t="str">
        <f t="shared" si="132"/>
        <v/>
      </c>
      <c r="CP72" s="9" t="str">
        <f t="shared" si="132"/>
        <v/>
      </c>
      <c r="CQ72" s="9" t="str">
        <f t="shared" si="132"/>
        <v/>
      </c>
      <c r="CR72" s="9" t="str">
        <f t="shared" si="132"/>
        <v/>
      </c>
      <c r="CS72" s="9" t="str">
        <f t="shared" si="132"/>
        <v/>
      </c>
      <c r="CT72" s="9" t="str">
        <f t="shared" si="132"/>
        <v/>
      </c>
      <c r="CU72" s="9" t="str">
        <f t="shared" si="132"/>
        <v/>
      </c>
      <c r="CV72" s="9" t="str">
        <f t="shared" si="90"/>
        <v/>
      </c>
      <c r="CW72" s="9" t="str">
        <f t="shared" si="133"/>
        <v/>
      </c>
      <c r="CX72" s="9" t="str">
        <f t="shared" si="133"/>
        <v/>
      </c>
      <c r="CY72" s="9" t="str">
        <f t="shared" si="133"/>
        <v/>
      </c>
      <c r="CZ72" s="9" t="str">
        <f t="shared" si="133"/>
        <v/>
      </c>
      <c r="DA72" s="9" t="str">
        <f t="shared" si="133"/>
        <v/>
      </c>
      <c r="DB72" s="9" t="str">
        <f t="shared" si="133"/>
        <v/>
      </c>
      <c r="DC72" s="9" t="str">
        <f t="shared" si="133"/>
        <v/>
      </c>
      <c r="DD72" s="2" t="str">
        <f t="shared" si="92"/>
        <v/>
      </c>
      <c r="DE72" s="2" t="str">
        <f t="shared" si="93"/>
        <v/>
      </c>
      <c r="DF72" s="2" t="str">
        <f t="shared" si="94"/>
        <v/>
      </c>
      <c r="DG72" s="2" t="str">
        <f t="shared" si="95"/>
        <v/>
      </c>
      <c r="DH72" s="2" t="str">
        <f t="shared" si="96"/>
        <v/>
      </c>
      <c r="DI72" s="2" t="str">
        <f t="shared" si="97"/>
        <v/>
      </c>
      <c r="DJ72" s="2" t="str">
        <f t="shared" si="98"/>
        <v/>
      </c>
      <c r="DK72" s="2" t="str">
        <f t="shared" si="99"/>
        <v/>
      </c>
      <c r="DL72" s="16" t="str">
        <f t="shared" si="100"/>
        <v/>
      </c>
      <c r="DM72" s="16" t="str">
        <f t="shared" si="101"/>
        <v/>
      </c>
      <c r="DN72" s="16" t="str">
        <f t="shared" si="102"/>
        <v/>
      </c>
      <c r="DO72" s="72" t="str">
        <f t="shared" si="103"/>
        <v/>
      </c>
      <c r="DP72" s="16" t="str">
        <f t="shared" si="104"/>
        <v/>
      </c>
      <c r="DQ72" s="16" t="str">
        <f t="shared" si="105"/>
        <v/>
      </c>
      <c r="DR72" s="2" t="str">
        <f t="shared" si="106"/>
        <v/>
      </c>
      <c r="DS72" s="2" t="str">
        <f t="shared" si="107"/>
        <v/>
      </c>
      <c r="DT72" s="2" t="str">
        <f t="shared" si="108"/>
        <v/>
      </c>
      <c r="DU72" s="2" t="str">
        <f t="shared" si="109"/>
        <v/>
      </c>
      <c r="DV72" s="15"/>
      <c r="DW72" s="17"/>
      <c r="DX72" s="17"/>
      <c r="DY72" s="47" t="str">
        <f t="shared" si="131"/>
        <v/>
      </c>
      <c r="DZ72" s="47" t="str">
        <f t="shared" si="131"/>
        <v/>
      </c>
      <c r="EA72" s="47" t="str">
        <f t="shared" si="131"/>
        <v/>
      </c>
      <c r="EB72" s="47" t="str">
        <f t="shared" si="131"/>
        <v/>
      </c>
      <c r="EC72" s="49" t="str">
        <f t="shared" si="131"/>
        <v/>
      </c>
      <c r="ED72" s="49" t="str">
        <f t="shared" si="131"/>
        <v/>
      </c>
      <c r="EE72" s="47" t="str">
        <f t="shared" si="131"/>
        <v/>
      </c>
      <c r="EF72" s="47" t="str">
        <f t="shared" si="131"/>
        <v/>
      </c>
      <c r="EG72" s="47" t="str">
        <f t="shared" si="131"/>
        <v/>
      </c>
      <c r="EH72" s="6">
        <f t="shared" si="16"/>
        <v>0</v>
      </c>
      <c r="EI72" s="6">
        <f t="shared" si="17"/>
        <v>0</v>
      </c>
      <c r="EJ72" s="2" t="str">
        <f t="shared" si="18"/>
        <v/>
      </c>
      <c r="EK72" s="2" t="str">
        <f t="shared" si="19"/>
        <v/>
      </c>
      <c r="EL72" s="2" t="str">
        <f t="shared" si="126"/>
        <v/>
      </c>
      <c r="EM72" s="2" t="str">
        <f t="shared" si="21"/>
        <v/>
      </c>
      <c r="EN72" s="2" t="str">
        <f t="shared" si="22"/>
        <v/>
      </c>
      <c r="EO72" s="2">
        <f t="shared" si="23"/>
        <v>0</v>
      </c>
      <c r="EP72" s="2">
        <f t="shared" si="110"/>
        <v>0</v>
      </c>
      <c r="EQ72" s="2"/>
      <c r="ER72" s="2"/>
      <c r="ES72" s="2"/>
      <c r="ET72" s="2"/>
      <c r="EU72" s="2"/>
      <c r="EV72" s="2"/>
      <c r="EW72" s="2">
        <f t="shared" si="24"/>
        <v>0</v>
      </c>
      <c r="EX72" s="2">
        <f t="shared" si="25"/>
        <v>0</v>
      </c>
      <c r="EY72" s="2">
        <f t="shared" si="111"/>
        <v>0</v>
      </c>
      <c r="EZ72" s="2">
        <f t="shared" si="26"/>
        <v>0</v>
      </c>
      <c r="FA72" s="2">
        <f t="shared" si="27"/>
        <v>0</v>
      </c>
      <c r="FB72" s="59"/>
      <c r="FC72" s="2">
        <f t="shared" si="28"/>
        <v>0</v>
      </c>
      <c r="FD72" s="2">
        <f t="shared" si="112"/>
        <v>0</v>
      </c>
      <c r="FE72" s="3">
        <f t="shared" si="125"/>
        <v>0</v>
      </c>
      <c r="FF72" s="3">
        <f t="shared" si="113"/>
        <v>0</v>
      </c>
      <c r="FG72" s="3">
        <f t="shared" si="114"/>
        <v>0</v>
      </c>
      <c r="FH72" s="3">
        <f t="shared" si="29"/>
        <v>0</v>
      </c>
      <c r="FI72" s="67">
        <f t="shared" si="30"/>
        <v>0</v>
      </c>
      <c r="FJ72" s="3">
        <f t="shared" si="31"/>
        <v>0</v>
      </c>
      <c r="FK72" s="3">
        <f t="shared" si="32"/>
        <v>0</v>
      </c>
      <c r="FL72" s="3">
        <f t="shared" si="115"/>
        <v>0</v>
      </c>
      <c r="FM72" s="3">
        <f t="shared" si="116"/>
        <v>0</v>
      </c>
      <c r="FN72" s="3">
        <f t="shared" si="117"/>
        <v>0</v>
      </c>
      <c r="FO72" s="2">
        <f t="shared" si="33"/>
        <v>0</v>
      </c>
      <c r="FP72" s="2">
        <f t="shared" si="34"/>
        <v>0</v>
      </c>
      <c r="FQ72" s="2">
        <f t="shared" si="118"/>
        <v>0</v>
      </c>
      <c r="FR72" s="6" t="str">
        <f>IF(A72=1,1,IF(DW72="","",COUNTA($DW$31:DW72)+1))</f>
        <v/>
      </c>
      <c r="FS72" s="6" t="str">
        <f t="shared" si="35"/>
        <v/>
      </c>
      <c r="FT72" s="43">
        <f t="shared" si="119"/>
        <v>0</v>
      </c>
      <c r="FU72" s="23">
        <f t="shared" si="120"/>
        <v>0</v>
      </c>
      <c r="FV72" s="21">
        <f t="shared" si="121"/>
        <v>0</v>
      </c>
    </row>
    <row r="73" spans="1:178">
      <c r="A73" s="4" t="str">
        <f t="shared" si="36"/>
        <v/>
      </c>
      <c r="B73" s="33"/>
      <c r="C73" s="33"/>
      <c r="D73" s="33"/>
      <c r="E73" s="33"/>
      <c r="F73" s="33"/>
      <c r="G73" s="11" t="str">
        <f t="shared" si="2"/>
        <v/>
      </c>
      <c r="H73" s="3" t="str">
        <f t="shared" si="37"/>
        <v/>
      </c>
      <c r="I73" s="3" t="str">
        <f t="shared" si="3"/>
        <v/>
      </c>
      <c r="J73" s="3" t="str">
        <f t="shared" si="38"/>
        <v/>
      </c>
      <c r="K73" s="3" t="str">
        <f t="shared" si="4"/>
        <v/>
      </c>
      <c r="L73" s="2" t="str">
        <f t="shared" si="5"/>
        <v/>
      </c>
      <c r="M73" s="8" t="str">
        <f t="shared" si="39"/>
        <v/>
      </c>
      <c r="N73" s="8" t="str">
        <f t="shared" si="6"/>
        <v/>
      </c>
      <c r="O73" s="8" t="str">
        <f t="shared" si="40"/>
        <v/>
      </c>
      <c r="P73" s="8" t="str">
        <f t="shared" si="7"/>
        <v/>
      </c>
      <c r="Q73" s="2" t="str">
        <f t="shared" si="8"/>
        <v/>
      </c>
      <c r="R73" s="3" t="str">
        <f t="shared" si="9"/>
        <v/>
      </c>
      <c r="S73" s="3" t="str">
        <f t="shared" si="10"/>
        <v/>
      </c>
      <c r="T73" s="3" t="str">
        <f t="shared" si="41"/>
        <v/>
      </c>
      <c r="U73" s="8" t="str">
        <f t="shared" si="11"/>
        <v/>
      </c>
      <c r="V73" s="2" t="str">
        <f t="shared" si="12"/>
        <v/>
      </c>
      <c r="W73" s="2" t="str">
        <f t="shared" si="13"/>
        <v/>
      </c>
      <c r="X73" s="2" t="str">
        <f t="shared" si="122"/>
        <v/>
      </c>
      <c r="Y73" s="2" t="str">
        <f t="shared" si="14"/>
        <v/>
      </c>
      <c r="Z73" s="46" t="str">
        <f t="shared" si="42"/>
        <v/>
      </c>
      <c r="AA73" s="46" t="str">
        <f t="shared" si="43"/>
        <v/>
      </c>
      <c r="AB73" s="47"/>
      <c r="AC73" s="46" t="str">
        <f t="shared" si="44"/>
        <v/>
      </c>
      <c r="AD73" s="47" t="str">
        <f t="shared" si="127"/>
        <v/>
      </c>
      <c r="AE73" s="48" t="str">
        <f t="shared" si="45"/>
        <v/>
      </c>
      <c r="AF73" s="49" t="str">
        <f t="shared" si="129"/>
        <v/>
      </c>
      <c r="AG73" s="49" t="str">
        <f t="shared" si="129"/>
        <v/>
      </c>
      <c r="AH73" s="49" t="str">
        <f t="shared" si="129"/>
        <v/>
      </c>
      <c r="AI73" s="47" t="str">
        <f t="shared" si="129"/>
        <v/>
      </c>
      <c r="AJ73" s="47" t="str">
        <f t="shared" si="129"/>
        <v/>
      </c>
      <c r="AK73" s="46" t="str">
        <f t="shared" si="129"/>
        <v/>
      </c>
      <c r="AL73" s="47"/>
      <c r="AM73" s="53" t="str">
        <f t="shared" si="47"/>
        <v/>
      </c>
      <c r="AN73" s="50" t="str">
        <f t="shared" si="48"/>
        <v/>
      </c>
      <c r="AO73" s="53" t="s">
        <v>84</v>
      </c>
      <c r="AP73" s="52" t="str">
        <f t="shared" si="49"/>
        <v/>
      </c>
      <c r="AQ73" s="52" t="str">
        <f t="shared" si="50"/>
        <v/>
      </c>
      <c r="AR73" s="47">
        <f t="shared" si="51"/>
        <v>0</v>
      </c>
      <c r="AS73" s="53" t="str">
        <f t="shared" si="52"/>
        <v/>
      </c>
      <c r="AT73" s="52" t="str">
        <f t="shared" si="53"/>
        <v/>
      </c>
      <c r="AU73" s="9" t="str">
        <f t="shared" si="54"/>
        <v/>
      </c>
      <c r="AV73" s="9" t="str">
        <f t="shared" si="55"/>
        <v/>
      </c>
      <c r="AW73" s="12" t="str">
        <f t="shared" si="56"/>
        <v/>
      </c>
      <c r="AX73" s="9" t="str">
        <f t="shared" si="57"/>
        <v/>
      </c>
      <c r="AY73" s="12" t="str">
        <f t="shared" si="58"/>
        <v/>
      </c>
      <c r="AZ73" s="10" t="str">
        <f t="shared" si="59"/>
        <v/>
      </c>
      <c r="BA73" s="10" t="str">
        <f t="shared" si="60"/>
        <v/>
      </c>
      <c r="BB73" s="10" t="str">
        <f t="shared" si="61"/>
        <v/>
      </c>
      <c r="BC73" s="10" t="str">
        <f t="shared" si="62"/>
        <v/>
      </c>
      <c r="BD73" s="10" t="str">
        <f t="shared" si="63"/>
        <v/>
      </c>
      <c r="BE73" s="12" t="str">
        <f t="shared" si="64"/>
        <v/>
      </c>
      <c r="BF73" s="9" t="str">
        <f t="shared" si="65"/>
        <v/>
      </c>
      <c r="BG73" s="9" t="str">
        <f t="shared" si="66"/>
        <v/>
      </c>
      <c r="BH73" s="7" t="str">
        <f t="shared" si="67"/>
        <v/>
      </c>
      <c r="BI73" s="7" t="str">
        <f t="shared" si="68"/>
        <v/>
      </c>
      <c r="BJ73" s="12" t="str">
        <f t="shared" si="69"/>
        <v/>
      </c>
      <c r="BK73" s="80" t="str">
        <f t="shared" si="70"/>
        <v/>
      </c>
      <c r="BL73" s="7" t="str">
        <f t="shared" si="71"/>
        <v/>
      </c>
      <c r="BM73" s="7" t="str">
        <f t="shared" si="123"/>
        <v/>
      </c>
      <c r="BN73" s="12" t="str">
        <f t="shared" si="72"/>
        <v/>
      </c>
      <c r="BO73" s="9" t="str">
        <f t="shared" si="73"/>
        <v/>
      </c>
      <c r="BP73" s="2" t="str">
        <f t="shared" si="74"/>
        <v/>
      </c>
      <c r="BQ73" s="2" t="str">
        <f t="shared" si="75"/>
        <v/>
      </c>
      <c r="BR73" s="20" t="str">
        <f t="shared" si="134"/>
        <v/>
      </c>
      <c r="BS73" s="20" t="str">
        <f t="shared" si="134"/>
        <v/>
      </c>
      <c r="BT73" s="20" t="str">
        <f t="shared" si="134"/>
        <v/>
      </c>
      <c r="BU73" s="86" t="str">
        <f t="shared" si="77"/>
        <v/>
      </c>
      <c r="BV73" s="86" t="str">
        <f t="shared" si="78"/>
        <v/>
      </c>
      <c r="BW73" s="20" t="str">
        <f t="shared" si="134"/>
        <v/>
      </c>
      <c r="BX73" s="86" t="str">
        <f t="shared" si="134"/>
        <v/>
      </c>
      <c r="BY73" s="86" t="str">
        <f t="shared" si="134"/>
        <v/>
      </c>
      <c r="BZ73" s="86" t="str">
        <f t="shared" si="134"/>
        <v/>
      </c>
      <c r="CA73" s="86" t="str">
        <f t="shared" si="134"/>
        <v/>
      </c>
      <c r="CB73" s="86" t="str">
        <f t="shared" si="134"/>
        <v/>
      </c>
      <c r="CC73" s="86" t="str">
        <f t="shared" si="134"/>
        <v/>
      </c>
      <c r="CD73" s="86" t="str">
        <f t="shared" si="134"/>
        <v/>
      </c>
      <c r="CE73" s="20" t="str">
        <f t="shared" si="124"/>
        <v/>
      </c>
      <c r="CF73" s="14" t="str">
        <f t="shared" si="80"/>
        <v/>
      </c>
      <c r="CG73" s="14" t="str">
        <f t="shared" si="81"/>
        <v/>
      </c>
      <c r="CH73" s="8">
        <f t="shared" si="82"/>
        <v>0</v>
      </c>
      <c r="CI73" s="9" t="str">
        <f t="shared" si="83"/>
        <v/>
      </c>
      <c r="CJ73" s="9" t="str">
        <f t="shared" si="84"/>
        <v/>
      </c>
      <c r="CK73" s="9" t="str">
        <f t="shared" si="85"/>
        <v/>
      </c>
      <c r="CL73" s="9" t="str">
        <f t="shared" si="86"/>
        <v/>
      </c>
      <c r="CM73" s="9" t="str">
        <f t="shared" si="87"/>
        <v/>
      </c>
      <c r="CN73" s="9" t="str">
        <f t="shared" si="88"/>
        <v/>
      </c>
      <c r="CO73" s="9" t="str">
        <f t="shared" si="132"/>
        <v/>
      </c>
      <c r="CP73" s="9" t="str">
        <f t="shared" si="132"/>
        <v/>
      </c>
      <c r="CQ73" s="9" t="str">
        <f t="shared" si="132"/>
        <v/>
      </c>
      <c r="CR73" s="9" t="str">
        <f t="shared" si="132"/>
        <v/>
      </c>
      <c r="CS73" s="9" t="str">
        <f t="shared" si="132"/>
        <v/>
      </c>
      <c r="CT73" s="9" t="str">
        <f t="shared" si="132"/>
        <v/>
      </c>
      <c r="CU73" s="9" t="str">
        <f t="shared" si="132"/>
        <v/>
      </c>
      <c r="CV73" s="9" t="str">
        <f t="shared" si="90"/>
        <v/>
      </c>
      <c r="CW73" s="9" t="str">
        <f t="shared" si="133"/>
        <v/>
      </c>
      <c r="CX73" s="9" t="str">
        <f t="shared" si="133"/>
        <v/>
      </c>
      <c r="CY73" s="9" t="str">
        <f t="shared" si="133"/>
        <v/>
      </c>
      <c r="CZ73" s="9" t="str">
        <f t="shared" si="133"/>
        <v/>
      </c>
      <c r="DA73" s="9" t="str">
        <f t="shared" si="133"/>
        <v/>
      </c>
      <c r="DB73" s="9" t="str">
        <f t="shared" si="133"/>
        <v/>
      </c>
      <c r="DC73" s="9" t="str">
        <f t="shared" si="133"/>
        <v/>
      </c>
      <c r="DD73" s="2" t="str">
        <f t="shared" si="92"/>
        <v/>
      </c>
      <c r="DE73" s="2" t="str">
        <f t="shared" si="93"/>
        <v/>
      </c>
      <c r="DF73" s="2" t="str">
        <f t="shared" si="94"/>
        <v/>
      </c>
      <c r="DG73" s="2" t="str">
        <f t="shared" si="95"/>
        <v/>
      </c>
      <c r="DH73" s="2" t="str">
        <f t="shared" si="96"/>
        <v/>
      </c>
      <c r="DI73" s="2" t="str">
        <f t="shared" si="97"/>
        <v/>
      </c>
      <c r="DJ73" s="2" t="str">
        <f t="shared" si="98"/>
        <v/>
      </c>
      <c r="DK73" s="2" t="str">
        <f t="shared" si="99"/>
        <v/>
      </c>
      <c r="DL73" s="16" t="str">
        <f t="shared" si="100"/>
        <v/>
      </c>
      <c r="DM73" s="16" t="str">
        <f t="shared" si="101"/>
        <v/>
      </c>
      <c r="DN73" s="16" t="str">
        <f t="shared" si="102"/>
        <v/>
      </c>
      <c r="DO73" s="72" t="str">
        <f t="shared" si="103"/>
        <v/>
      </c>
      <c r="DP73" s="16" t="str">
        <f t="shared" si="104"/>
        <v/>
      </c>
      <c r="DQ73" s="16" t="str">
        <f t="shared" si="105"/>
        <v/>
      </c>
      <c r="DR73" s="2" t="str">
        <f t="shared" si="106"/>
        <v/>
      </c>
      <c r="DS73" s="2" t="str">
        <f t="shared" si="107"/>
        <v/>
      </c>
      <c r="DT73" s="2" t="str">
        <f t="shared" si="108"/>
        <v/>
      </c>
      <c r="DU73" s="2" t="str">
        <f t="shared" si="109"/>
        <v/>
      </c>
      <c r="DV73" s="15"/>
      <c r="DW73" s="18"/>
      <c r="DX73" s="17"/>
      <c r="DY73" s="47" t="str">
        <f t="shared" si="131"/>
        <v/>
      </c>
      <c r="DZ73" s="47" t="str">
        <f t="shared" si="131"/>
        <v/>
      </c>
      <c r="EA73" s="47" t="str">
        <f t="shared" si="131"/>
        <v/>
      </c>
      <c r="EB73" s="47" t="str">
        <f t="shared" si="131"/>
        <v/>
      </c>
      <c r="EC73" s="49" t="str">
        <f t="shared" si="131"/>
        <v/>
      </c>
      <c r="ED73" s="49" t="str">
        <f t="shared" si="131"/>
        <v/>
      </c>
      <c r="EE73" s="47" t="str">
        <f t="shared" si="131"/>
        <v/>
      </c>
      <c r="EF73" s="47" t="str">
        <f t="shared" si="131"/>
        <v/>
      </c>
      <c r="EG73" s="47" t="str">
        <f t="shared" si="131"/>
        <v/>
      </c>
      <c r="EH73" s="6">
        <f t="shared" si="16"/>
        <v>0</v>
      </c>
      <c r="EI73" s="6">
        <f t="shared" si="17"/>
        <v>0</v>
      </c>
      <c r="EJ73" s="2" t="str">
        <f t="shared" si="18"/>
        <v/>
      </c>
      <c r="EK73" s="2" t="str">
        <f t="shared" si="19"/>
        <v/>
      </c>
      <c r="EL73" s="2" t="str">
        <f t="shared" si="126"/>
        <v/>
      </c>
      <c r="EM73" s="2" t="str">
        <f t="shared" si="21"/>
        <v/>
      </c>
      <c r="EN73" s="2" t="str">
        <f t="shared" si="22"/>
        <v/>
      </c>
      <c r="EO73" s="2">
        <f t="shared" si="23"/>
        <v>0</v>
      </c>
      <c r="EP73" s="2">
        <f t="shared" si="110"/>
        <v>0</v>
      </c>
      <c r="EQ73" s="2"/>
      <c r="ER73" s="2"/>
      <c r="ES73" s="2"/>
      <c r="ET73" s="2"/>
      <c r="EU73" s="2"/>
      <c r="EV73" s="2"/>
      <c r="EW73" s="2">
        <f t="shared" si="24"/>
        <v>0</v>
      </c>
      <c r="EX73" s="2">
        <f t="shared" si="25"/>
        <v>0</v>
      </c>
      <c r="EY73" s="2">
        <f t="shared" si="111"/>
        <v>0</v>
      </c>
      <c r="EZ73" s="2">
        <f t="shared" si="26"/>
        <v>0</v>
      </c>
      <c r="FA73" s="2">
        <f t="shared" si="27"/>
        <v>0</v>
      </c>
      <c r="FB73" s="59"/>
      <c r="FC73" s="2">
        <f t="shared" si="28"/>
        <v>0</v>
      </c>
      <c r="FD73" s="2">
        <f t="shared" si="112"/>
        <v>0</v>
      </c>
      <c r="FE73" s="3">
        <f t="shared" si="125"/>
        <v>0</v>
      </c>
      <c r="FF73" s="3">
        <f t="shared" si="113"/>
        <v>0</v>
      </c>
      <c r="FG73" s="3">
        <f t="shared" si="114"/>
        <v>0</v>
      </c>
      <c r="FH73" s="3">
        <f t="shared" si="29"/>
        <v>0</v>
      </c>
      <c r="FI73" s="67">
        <f t="shared" si="30"/>
        <v>0</v>
      </c>
      <c r="FJ73" s="3">
        <f t="shared" si="31"/>
        <v>0</v>
      </c>
      <c r="FK73" s="3">
        <f t="shared" si="32"/>
        <v>0</v>
      </c>
      <c r="FL73" s="3">
        <f t="shared" si="115"/>
        <v>0</v>
      </c>
      <c r="FM73" s="3">
        <f t="shared" si="116"/>
        <v>0</v>
      </c>
      <c r="FN73" s="3">
        <f t="shared" si="117"/>
        <v>0</v>
      </c>
      <c r="FO73" s="2">
        <f t="shared" si="33"/>
        <v>0</v>
      </c>
      <c r="FP73" s="2">
        <f t="shared" si="34"/>
        <v>0</v>
      </c>
      <c r="FQ73" s="2">
        <f t="shared" si="118"/>
        <v>0</v>
      </c>
      <c r="FR73" s="6" t="str">
        <f>IF(A73=1,1,IF(DW73="","",COUNTA($DW$31:DW73)+1))</f>
        <v/>
      </c>
      <c r="FS73" s="6" t="str">
        <f t="shared" si="35"/>
        <v/>
      </c>
      <c r="FT73" s="43">
        <f t="shared" si="119"/>
        <v>0</v>
      </c>
      <c r="FU73" s="23">
        <f t="shared" si="120"/>
        <v>0</v>
      </c>
      <c r="FV73" s="21">
        <f t="shared" si="121"/>
        <v>0</v>
      </c>
    </row>
    <row r="74" spans="1:178">
      <c r="A74" s="4" t="str">
        <f t="shared" si="36"/>
        <v/>
      </c>
      <c r="B74" s="33"/>
      <c r="C74" s="33"/>
      <c r="D74" s="33"/>
      <c r="E74" s="33"/>
      <c r="F74" s="33"/>
      <c r="G74" s="11" t="str">
        <f t="shared" si="2"/>
        <v/>
      </c>
      <c r="H74" s="3" t="str">
        <f t="shared" si="37"/>
        <v/>
      </c>
      <c r="I74" s="3" t="str">
        <f t="shared" si="3"/>
        <v/>
      </c>
      <c r="J74" s="3" t="str">
        <f t="shared" si="38"/>
        <v/>
      </c>
      <c r="K74" s="3" t="str">
        <f t="shared" si="4"/>
        <v/>
      </c>
      <c r="L74" s="2" t="str">
        <f t="shared" si="5"/>
        <v/>
      </c>
      <c r="M74" s="8" t="str">
        <f t="shared" si="39"/>
        <v/>
      </c>
      <c r="N74" s="8" t="str">
        <f t="shared" si="6"/>
        <v/>
      </c>
      <c r="O74" s="8" t="str">
        <f t="shared" si="40"/>
        <v/>
      </c>
      <c r="P74" s="8" t="str">
        <f t="shared" si="7"/>
        <v/>
      </c>
      <c r="Q74" s="2" t="str">
        <f t="shared" si="8"/>
        <v/>
      </c>
      <c r="R74" s="3" t="str">
        <f t="shared" si="9"/>
        <v/>
      </c>
      <c r="S74" s="3" t="str">
        <f t="shared" si="10"/>
        <v/>
      </c>
      <c r="T74" s="3" t="str">
        <f t="shared" si="41"/>
        <v/>
      </c>
      <c r="U74" s="8" t="str">
        <f t="shared" si="11"/>
        <v/>
      </c>
      <c r="V74" s="2" t="str">
        <f t="shared" si="12"/>
        <v/>
      </c>
      <c r="W74" s="2" t="str">
        <f t="shared" si="13"/>
        <v/>
      </c>
      <c r="X74" s="2" t="str">
        <f t="shared" si="122"/>
        <v/>
      </c>
      <c r="Y74" s="2" t="str">
        <f t="shared" si="14"/>
        <v/>
      </c>
      <c r="Z74" s="46" t="str">
        <f t="shared" si="42"/>
        <v/>
      </c>
      <c r="AA74" s="46" t="str">
        <f t="shared" si="43"/>
        <v/>
      </c>
      <c r="AB74" s="47"/>
      <c r="AC74" s="46" t="str">
        <f t="shared" si="44"/>
        <v/>
      </c>
      <c r="AD74" s="47" t="str">
        <f t="shared" si="127"/>
        <v/>
      </c>
      <c r="AE74" s="48" t="str">
        <f t="shared" si="45"/>
        <v/>
      </c>
      <c r="AF74" s="49" t="str">
        <f t="shared" si="129"/>
        <v/>
      </c>
      <c r="AG74" s="49" t="str">
        <f t="shared" si="129"/>
        <v/>
      </c>
      <c r="AH74" s="49" t="str">
        <f t="shared" si="129"/>
        <v/>
      </c>
      <c r="AI74" s="47" t="str">
        <f t="shared" si="129"/>
        <v/>
      </c>
      <c r="AJ74" s="47" t="str">
        <f t="shared" si="129"/>
        <v/>
      </c>
      <c r="AK74" s="46" t="str">
        <f t="shared" si="129"/>
        <v/>
      </c>
      <c r="AL74" s="47"/>
      <c r="AM74" s="53" t="str">
        <f t="shared" si="47"/>
        <v/>
      </c>
      <c r="AN74" s="50" t="str">
        <f t="shared" si="48"/>
        <v/>
      </c>
      <c r="AO74" s="53" t="s">
        <v>84</v>
      </c>
      <c r="AP74" s="52" t="str">
        <f t="shared" si="49"/>
        <v/>
      </c>
      <c r="AQ74" s="52" t="str">
        <f t="shared" si="50"/>
        <v/>
      </c>
      <c r="AR74" s="47">
        <f t="shared" si="51"/>
        <v>0</v>
      </c>
      <c r="AS74" s="53" t="str">
        <f t="shared" si="52"/>
        <v/>
      </c>
      <c r="AT74" s="52" t="str">
        <f t="shared" si="53"/>
        <v/>
      </c>
      <c r="AU74" s="9" t="str">
        <f t="shared" si="54"/>
        <v/>
      </c>
      <c r="AV74" s="9" t="str">
        <f t="shared" si="55"/>
        <v/>
      </c>
      <c r="AW74" s="12" t="str">
        <f t="shared" si="56"/>
        <v/>
      </c>
      <c r="AX74" s="9" t="str">
        <f t="shared" si="57"/>
        <v/>
      </c>
      <c r="AY74" s="12" t="str">
        <f t="shared" si="58"/>
        <v/>
      </c>
      <c r="AZ74" s="10" t="str">
        <f t="shared" si="59"/>
        <v/>
      </c>
      <c r="BA74" s="10" t="str">
        <f t="shared" si="60"/>
        <v/>
      </c>
      <c r="BB74" s="10" t="str">
        <f t="shared" si="61"/>
        <v/>
      </c>
      <c r="BC74" s="10" t="str">
        <f t="shared" si="62"/>
        <v/>
      </c>
      <c r="BD74" s="10" t="str">
        <f t="shared" si="63"/>
        <v/>
      </c>
      <c r="BE74" s="12" t="str">
        <f t="shared" si="64"/>
        <v/>
      </c>
      <c r="BF74" s="9" t="str">
        <f t="shared" si="65"/>
        <v/>
      </c>
      <c r="BG74" s="9" t="str">
        <f t="shared" si="66"/>
        <v/>
      </c>
      <c r="BH74" s="7" t="str">
        <f t="shared" si="67"/>
        <v/>
      </c>
      <c r="BI74" s="7" t="str">
        <f t="shared" si="68"/>
        <v/>
      </c>
      <c r="BJ74" s="12" t="str">
        <f t="shared" si="69"/>
        <v/>
      </c>
      <c r="BK74" s="80" t="str">
        <f t="shared" si="70"/>
        <v/>
      </c>
      <c r="BL74" s="7" t="str">
        <f t="shared" si="71"/>
        <v/>
      </c>
      <c r="BM74" s="7" t="str">
        <f t="shared" si="123"/>
        <v/>
      </c>
      <c r="BN74" s="12" t="str">
        <f t="shared" si="72"/>
        <v/>
      </c>
      <c r="BO74" s="9" t="str">
        <f t="shared" si="73"/>
        <v/>
      </c>
      <c r="BP74" s="2" t="str">
        <f t="shared" si="74"/>
        <v/>
      </c>
      <c r="BQ74" s="2" t="str">
        <f t="shared" si="75"/>
        <v/>
      </c>
      <c r="BR74" s="20" t="str">
        <f t="shared" si="134"/>
        <v/>
      </c>
      <c r="BS74" s="20" t="str">
        <f t="shared" si="134"/>
        <v/>
      </c>
      <c r="BT74" s="20" t="str">
        <f t="shared" si="134"/>
        <v/>
      </c>
      <c r="BU74" s="86" t="str">
        <f t="shared" si="77"/>
        <v/>
      </c>
      <c r="BV74" s="86" t="str">
        <f t="shared" si="78"/>
        <v/>
      </c>
      <c r="BW74" s="20" t="str">
        <f t="shared" si="134"/>
        <v/>
      </c>
      <c r="BX74" s="86" t="str">
        <f t="shared" si="134"/>
        <v/>
      </c>
      <c r="BY74" s="86" t="str">
        <f t="shared" si="134"/>
        <v/>
      </c>
      <c r="BZ74" s="86" t="str">
        <f t="shared" si="134"/>
        <v/>
      </c>
      <c r="CA74" s="86" t="str">
        <f t="shared" si="134"/>
        <v/>
      </c>
      <c r="CB74" s="86" t="str">
        <f t="shared" si="134"/>
        <v/>
      </c>
      <c r="CC74" s="86" t="str">
        <f t="shared" si="134"/>
        <v/>
      </c>
      <c r="CD74" s="86" t="str">
        <f t="shared" si="134"/>
        <v/>
      </c>
      <c r="CE74" s="20" t="str">
        <f t="shared" si="124"/>
        <v/>
      </c>
      <c r="CF74" s="14" t="str">
        <f t="shared" si="80"/>
        <v/>
      </c>
      <c r="CG74" s="14" t="str">
        <f t="shared" si="81"/>
        <v/>
      </c>
      <c r="CH74" s="8">
        <f t="shared" si="82"/>
        <v>0</v>
      </c>
      <c r="CI74" s="9" t="str">
        <f t="shared" si="83"/>
        <v/>
      </c>
      <c r="CJ74" s="9" t="str">
        <f t="shared" si="84"/>
        <v/>
      </c>
      <c r="CK74" s="9" t="str">
        <f t="shared" si="85"/>
        <v/>
      </c>
      <c r="CL74" s="9" t="str">
        <f t="shared" si="86"/>
        <v/>
      </c>
      <c r="CM74" s="9" t="str">
        <f t="shared" si="87"/>
        <v/>
      </c>
      <c r="CN74" s="9" t="str">
        <f t="shared" si="88"/>
        <v/>
      </c>
      <c r="CO74" s="9" t="str">
        <f t="shared" si="132"/>
        <v/>
      </c>
      <c r="CP74" s="9" t="str">
        <f t="shared" si="132"/>
        <v/>
      </c>
      <c r="CQ74" s="9" t="str">
        <f t="shared" si="132"/>
        <v/>
      </c>
      <c r="CR74" s="9" t="str">
        <f t="shared" si="132"/>
        <v/>
      </c>
      <c r="CS74" s="9" t="str">
        <f t="shared" si="132"/>
        <v/>
      </c>
      <c r="CT74" s="9" t="str">
        <f t="shared" si="132"/>
        <v/>
      </c>
      <c r="CU74" s="9" t="str">
        <f t="shared" si="132"/>
        <v/>
      </c>
      <c r="CV74" s="9" t="str">
        <f t="shared" si="90"/>
        <v/>
      </c>
      <c r="CW74" s="9" t="str">
        <f t="shared" si="133"/>
        <v/>
      </c>
      <c r="CX74" s="9" t="str">
        <f t="shared" si="133"/>
        <v/>
      </c>
      <c r="CY74" s="9" t="str">
        <f t="shared" si="133"/>
        <v/>
      </c>
      <c r="CZ74" s="9" t="str">
        <f t="shared" si="133"/>
        <v/>
      </c>
      <c r="DA74" s="9" t="str">
        <f t="shared" si="133"/>
        <v/>
      </c>
      <c r="DB74" s="9" t="str">
        <f t="shared" si="133"/>
        <v/>
      </c>
      <c r="DC74" s="9" t="str">
        <f t="shared" si="133"/>
        <v/>
      </c>
      <c r="DD74" s="2" t="str">
        <f t="shared" si="92"/>
        <v/>
      </c>
      <c r="DE74" s="2" t="str">
        <f t="shared" si="93"/>
        <v/>
      </c>
      <c r="DF74" s="2" t="str">
        <f t="shared" si="94"/>
        <v/>
      </c>
      <c r="DG74" s="2" t="str">
        <f t="shared" si="95"/>
        <v/>
      </c>
      <c r="DH74" s="2" t="str">
        <f t="shared" si="96"/>
        <v/>
      </c>
      <c r="DI74" s="2" t="str">
        <f t="shared" si="97"/>
        <v/>
      </c>
      <c r="DJ74" s="2" t="str">
        <f t="shared" si="98"/>
        <v/>
      </c>
      <c r="DK74" s="2" t="str">
        <f t="shared" si="99"/>
        <v/>
      </c>
      <c r="DL74" s="16" t="str">
        <f t="shared" si="100"/>
        <v/>
      </c>
      <c r="DM74" s="16" t="str">
        <f t="shared" si="101"/>
        <v/>
      </c>
      <c r="DN74" s="16" t="str">
        <f t="shared" si="102"/>
        <v/>
      </c>
      <c r="DO74" s="72" t="str">
        <f t="shared" si="103"/>
        <v/>
      </c>
      <c r="DP74" s="16" t="str">
        <f t="shared" si="104"/>
        <v/>
      </c>
      <c r="DQ74" s="16" t="str">
        <f t="shared" si="105"/>
        <v/>
      </c>
      <c r="DR74" s="2" t="str">
        <f t="shared" si="106"/>
        <v/>
      </c>
      <c r="DS74" s="2" t="str">
        <f t="shared" si="107"/>
        <v/>
      </c>
      <c r="DT74" s="2" t="str">
        <f t="shared" si="108"/>
        <v/>
      </c>
      <c r="DU74" s="2" t="str">
        <f t="shared" si="109"/>
        <v/>
      </c>
      <c r="DV74" s="15"/>
      <c r="DW74" s="18"/>
      <c r="DX74" s="17"/>
      <c r="DY74" s="47" t="str">
        <f t="shared" si="131"/>
        <v/>
      </c>
      <c r="DZ74" s="47" t="str">
        <f t="shared" si="131"/>
        <v/>
      </c>
      <c r="EA74" s="47" t="str">
        <f t="shared" si="131"/>
        <v/>
      </c>
      <c r="EB74" s="47" t="str">
        <f t="shared" si="131"/>
        <v/>
      </c>
      <c r="EC74" s="49" t="str">
        <f t="shared" si="131"/>
        <v/>
      </c>
      <c r="ED74" s="49" t="str">
        <f t="shared" si="131"/>
        <v/>
      </c>
      <c r="EE74" s="47" t="str">
        <f t="shared" si="131"/>
        <v/>
      </c>
      <c r="EF74" s="47" t="str">
        <f t="shared" si="131"/>
        <v/>
      </c>
      <c r="EG74" s="47" t="str">
        <f t="shared" si="131"/>
        <v/>
      </c>
      <c r="EH74" s="6">
        <f t="shared" si="16"/>
        <v>0</v>
      </c>
      <c r="EI74" s="6">
        <f t="shared" si="17"/>
        <v>0</v>
      </c>
      <c r="EJ74" s="2" t="str">
        <f t="shared" si="18"/>
        <v/>
      </c>
      <c r="EK74" s="2" t="str">
        <f t="shared" si="19"/>
        <v/>
      </c>
      <c r="EL74" s="2" t="str">
        <f t="shared" si="126"/>
        <v/>
      </c>
      <c r="EM74" s="2" t="str">
        <f t="shared" si="21"/>
        <v/>
      </c>
      <c r="EN74" s="2" t="str">
        <f t="shared" si="22"/>
        <v/>
      </c>
      <c r="EO74" s="2">
        <f t="shared" si="23"/>
        <v>0</v>
      </c>
      <c r="EP74" s="2">
        <f t="shared" si="110"/>
        <v>0</v>
      </c>
      <c r="EQ74" s="2"/>
      <c r="ER74" s="2"/>
      <c r="ES74" s="2"/>
      <c r="ET74" s="2"/>
      <c r="EU74" s="2"/>
      <c r="EV74" s="2"/>
      <c r="EW74" s="2">
        <f t="shared" si="24"/>
        <v>0</v>
      </c>
      <c r="EX74" s="2">
        <f t="shared" si="25"/>
        <v>0</v>
      </c>
      <c r="EY74" s="2">
        <f t="shared" si="111"/>
        <v>0</v>
      </c>
      <c r="EZ74" s="2">
        <f t="shared" si="26"/>
        <v>0</v>
      </c>
      <c r="FA74" s="2">
        <f t="shared" si="27"/>
        <v>0</v>
      </c>
      <c r="FB74" s="59"/>
      <c r="FC74" s="2">
        <f t="shared" si="28"/>
        <v>0</v>
      </c>
      <c r="FD74" s="2">
        <f t="shared" si="112"/>
        <v>0</v>
      </c>
      <c r="FE74" s="3">
        <f t="shared" si="125"/>
        <v>0</v>
      </c>
      <c r="FF74" s="3">
        <f t="shared" si="113"/>
        <v>0</v>
      </c>
      <c r="FG74" s="3">
        <f t="shared" si="114"/>
        <v>0</v>
      </c>
      <c r="FH74" s="3">
        <f t="shared" si="29"/>
        <v>0</v>
      </c>
      <c r="FI74" s="67">
        <f t="shared" si="30"/>
        <v>0</v>
      </c>
      <c r="FJ74" s="3">
        <f t="shared" si="31"/>
        <v>0</v>
      </c>
      <c r="FK74" s="3">
        <f t="shared" si="32"/>
        <v>0</v>
      </c>
      <c r="FL74" s="3">
        <f t="shared" si="115"/>
        <v>0</v>
      </c>
      <c r="FM74" s="3">
        <f t="shared" si="116"/>
        <v>0</v>
      </c>
      <c r="FN74" s="3">
        <f t="shared" si="117"/>
        <v>0</v>
      </c>
      <c r="FO74" s="2">
        <f t="shared" si="33"/>
        <v>0</v>
      </c>
      <c r="FP74" s="2">
        <f t="shared" si="34"/>
        <v>0</v>
      </c>
      <c r="FQ74" s="2">
        <f t="shared" si="118"/>
        <v>0</v>
      </c>
      <c r="FR74" s="6" t="str">
        <f>IF(A74=1,1,IF(DW74="","",COUNTA($DW$31:DW74)+1))</f>
        <v/>
      </c>
      <c r="FS74" s="6" t="str">
        <f t="shared" si="35"/>
        <v/>
      </c>
      <c r="FT74" s="43">
        <f t="shared" si="119"/>
        <v>0</v>
      </c>
      <c r="FU74" s="23">
        <f t="shared" si="120"/>
        <v>0</v>
      </c>
      <c r="FV74" s="21">
        <f t="shared" si="121"/>
        <v>0</v>
      </c>
    </row>
    <row r="75" spans="1:178">
      <c r="A75" s="4" t="str">
        <f t="shared" si="36"/>
        <v/>
      </c>
      <c r="B75" s="33"/>
      <c r="C75" s="33"/>
      <c r="D75" s="33"/>
      <c r="E75" s="33"/>
      <c r="F75" s="33"/>
      <c r="G75" s="11" t="str">
        <f t="shared" si="2"/>
        <v/>
      </c>
      <c r="H75" s="3" t="str">
        <f t="shared" si="37"/>
        <v/>
      </c>
      <c r="I75" s="3" t="str">
        <f t="shared" si="3"/>
        <v/>
      </c>
      <c r="J75" s="3" t="str">
        <f t="shared" si="38"/>
        <v/>
      </c>
      <c r="K75" s="3" t="str">
        <f t="shared" si="4"/>
        <v/>
      </c>
      <c r="L75" s="2" t="str">
        <f t="shared" si="5"/>
        <v/>
      </c>
      <c r="M75" s="8" t="str">
        <f t="shared" si="39"/>
        <v/>
      </c>
      <c r="N75" s="8" t="str">
        <f t="shared" si="6"/>
        <v/>
      </c>
      <c r="O75" s="8" t="str">
        <f t="shared" si="40"/>
        <v/>
      </c>
      <c r="P75" s="8" t="str">
        <f t="shared" si="7"/>
        <v/>
      </c>
      <c r="Q75" s="2" t="str">
        <f t="shared" si="8"/>
        <v/>
      </c>
      <c r="R75" s="3" t="str">
        <f t="shared" si="9"/>
        <v/>
      </c>
      <c r="S75" s="3" t="str">
        <f t="shared" si="10"/>
        <v/>
      </c>
      <c r="T75" s="3" t="str">
        <f t="shared" si="41"/>
        <v/>
      </c>
      <c r="U75" s="8" t="str">
        <f t="shared" si="11"/>
        <v/>
      </c>
      <c r="V75" s="2" t="str">
        <f t="shared" si="12"/>
        <v/>
      </c>
      <c r="W75" s="2" t="str">
        <f t="shared" si="13"/>
        <v/>
      </c>
      <c r="X75" s="2" t="str">
        <f t="shared" si="122"/>
        <v/>
      </c>
      <c r="Y75" s="2" t="str">
        <f t="shared" si="14"/>
        <v/>
      </c>
      <c r="Z75" s="46" t="str">
        <f t="shared" si="42"/>
        <v/>
      </c>
      <c r="AA75" s="46" t="str">
        <f t="shared" si="43"/>
        <v/>
      </c>
      <c r="AB75" s="47"/>
      <c r="AC75" s="46" t="str">
        <f t="shared" si="44"/>
        <v/>
      </c>
      <c r="AD75" s="47" t="str">
        <f t="shared" si="127"/>
        <v/>
      </c>
      <c r="AE75" s="48" t="str">
        <f t="shared" si="45"/>
        <v/>
      </c>
      <c r="AF75" s="49" t="str">
        <f t="shared" si="129"/>
        <v/>
      </c>
      <c r="AG75" s="49" t="str">
        <f t="shared" si="129"/>
        <v/>
      </c>
      <c r="AH75" s="49" t="str">
        <f t="shared" si="129"/>
        <v/>
      </c>
      <c r="AI75" s="47" t="str">
        <f t="shared" si="129"/>
        <v/>
      </c>
      <c r="AJ75" s="47" t="str">
        <f t="shared" si="129"/>
        <v/>
      </c>
      <c r="AK75" s="46" t="str">
        <f t="shared" si="129"/>
        <v/>
      </c>
      <c r="AL75" s="47"/>
      <c r="AM75" s="53" t="str">
        <f t="shared" si="47"/>
        <v/>
      </c>
      <c r="AN75" s="50" t="str">
        <f t="shared" si="48"/>
        <v/>
      </c>
      <c r="AO75" s="53" t="s">
        <v>84</v>
      </c>
      <c r="AP75" s="52" t="str">
        <f t="shared" si="49"/>
        <v/>
      </c>
      <c r="AQ75" s="52" t="str">
        <f t="shared" si="50"/>
        <v/>
      </c>
      <c r="AR75" s="47">
        <f t="shared" si="51"/>
        <v>0</v>
      </c>
      <c r="AS75" s="53" t="str">
        <f t="shared" si="52"/>
        <v/>
      </c>
      <c r="AT75" s="52" t="str">
        <f t="shared" si="53"/>
        <v/>
      </c>
      <c r="AU75" s="9" t="str">
        <f t="shared" si="54"/>
        <v/>
      </c>
      <c r="AV75" s="9" t="str">
        <f t="shared" si="55"/>
        <v/>
      </c>
      <c r="AW75" s="12" t="str">
        <f t="shared" si="56"/>
        <v/>
      </c>
      <c r="AX75" s="9" t="str">
        <f t="shared" si="57"/>
        <v/>
      </c>
      <c r="AY75" s="12" t="str">
        <f t="shared" si="58"/>
        <v/>
      </c>
      <c r="AZ75" s="10" t="str">
        <f t="shared" si="59"/>
        <v/>
      </c>
      <c r="BA75" s="10" t="str">
        <f t="shared" si="60"/>
        <v/>
      </c>
      <c r="BB75" s="10" t="str">
        <f t="shared" si="61"/>
        <v/>
      </c>
      <c r="BC75" s="10" t="str">
        <f t="shared" si="62"/>
        <v/>
      </c>
      <c r="BD75" s="10" t="str">
        <f t="shared" si="63"/>
        <v/>
      </c>
      <c r="BE75" s="12" t="str">
        <f t="shared" si="64"/>
        <v/>
      </c>
      <c r="BF75" s="9" t="str">
        <f t="shared" si="65"/>
        <v/>
      </c>
      <c r="BG75" s="9" t="str">
        <f t="shared" si="66"/>
        <v/>
      </c>
      <c r="BH75" s="7" t="str">
        <f t="shared" si="67"/>
        <v/>
      </c>
      <c r="BI75" s="7" t="str">
        <f t="shared" si="68"/>
        <v/>
      </c>
      <c r="BJ75" s="12" t="str">
        <f t="shared" si="69"/>
        <v/>
      </c>
      <c r="BK75" s="80" t="str">
        <f t="shared" si="70"/>
        <v/>
      </c>
      <c r="BL75" s="7" t="str">
        <f t="shared" si="71"/>
        <v/>
      </c>
      <c r="BM75" s="7" t="str">
        <f t="shared" si="123"/>
        <v/>
      </c>
      <c r="BN75" s="12" t="str">
        <f t="shared" si="72"/>
        <v/>
      </c>
      <c r="BO75" s="9" t="str">
        <f t="shared" si="73"/>
        <v/>
      </c>
      <c r="BP75" s="2" t="str">
        <f t="shared" si="74"/>
        <v/>
      </c>
      <c r="BQ75" s="2" t="str">
        <f t="shared" si="75"/>
        <v/>
      </c>
      <c r="BR75" s="20" t="str">
        <f t="shared" si="134"/>
        <v/>
      </c>
      <c r="BS75" s="20" t="str">
        <f t="shared" si="134"/>
        <v/>
      </c>
      <c r="BT75" s="20" t="str">
        <f t="shared" si="134"/>
        <v/>
      </c>
      <c r="BU75" s="86" t="str">
        <f t="shared" si="77"/>
        <v/>
      </c>
      <c r="BV75" s="86" t="str">
        <f t="shared" si="78"/>
        <v/>
      </c>
      <c r="BW75" s="20" t="str">
        <f t="shared" si="134"/>
        <v/>
      </c>
      <c r="BX75" s="86" t="str">
        <f t="shared" si="134"/>
        <v/>
      </c>
      <c r="BY75" s="86" t="str">
        <f t="shared" si="134"/>
        <v/>
      </c>
      <c r="BZ75" s="86" t="str">
        <f t="shared" si="134"/>
        <v/>
      </c>
      <c r="CA75" s="86" t="str">
        <f t="shared" si="134"/>
        <v/>
      </c>
      <c r="CB75" s="86" t="str">
        <f t="shared" si="134"/>
        <v/>
      </c>
      <c r="CC75" s="86" t="str">
        <f t="shared" si="134"/>
        <v/>
      </c>
      <c r="CD75" s="86" t="str">
        <f t="shared" si="134"/>
        <v/>
      </c>
      <c r="CE75" s="20" t="str">
        <f t="shared" si="124"/>
        <v/>
      </c>
      <c r="CF75" s="14" t="str">
        <f t="shared" si="80"/>
        <v/>
      </c>
      <c r="CG75" s="14" t="str">
        <f t="shared" si="81"/>
        <v/>
      </c>
      <c r="CH75" s="8">
        <f t="shared" si="82"/>
        <v>0</v>
      </c>
      <c r="CI75" s="9" t="str">
        <f t="shared" si="83"/>
        <v/>
      </c>
      <c r="CJ75" s="9" t="str">
        <f t="shared" si="84"/>
        <v/>
      </c>
      <c r="CK75" s="9" t="str">
        <f t="shared" si="85"/>
        <v/>
      </c>
      <c r="CL75" s="9" t="str">
        <f t="shared" si="86"/>
        <v/>
      </c>
      <c r="CM75" s="9" t="str">
        <f t="shared" si="87"/>
        <v/>
      </c>
      <c r="CN75" s="9" t="str">
        <f t="shared" si="88"/>
        <v/>
      </c>
      <c r="CO75" s="9" t="str">
        <f t="shared" si="132"/>
        <v/>
      </c>
      <c r="CP75" s="9" t="str">
        <f t="shared" si="132"/>
        <v/>
      </c>
      <c r="CQ75" s="9" t="str">
        <f t="shared" si="132"/>
        <v/>
      </c>
      <c r="CR75" s="9" t="str">
        <f t="shared" si="132"/>
        <v/>
      </c>
      <c r="CS75" s="9" t="str">
        <f t="shared" si="132"/>
        <v/>
      </c>
      <c r="CT75" s="9" t="str">
        <f t="shared" si="132"/>
        <v/>
      </c>
      <c r="CU75" s="9" t="str">
        <f t="shared" si="132"/>
        <v/>
      </c>
      <c r="CV75" s="9" t="str">
        <f t="shared" si="90"/>
        <v/>
      </c>
      <c r="CW75" s="9" t="str">
        <f t="shared" si="133"/>
        <v/>
      </c>
      <c r="CX75" s="9" t="str">
        <f t="shared" si="133"/>
        <v/>
      </c>
      <c r="CY75" s="9" t="str">
        <f t="shared" si="133"/>
        <v/>
      </c>
      <c r="CZ75" s="9" t="str">
        <f t="shared" si="133"/>
        <v/>
      </c>
      <c r="DA75" s="9" t="str">
        <f t="shared" si="133"/>
        <v/>
      </c>
      <c r="DB75" s="9" t="str">
        <f t="shared" si="133"/>
        <v/>
      </c>
      <c r="DC75" s="9" t="str">
        <f t="shared" si="133"/>
        <v/>
      </c>
      <c r="DD75" s="2" t="str">
        <f t="shared" si="92"/>
        <v/>
      </c>
      <c r="DE75" s="2" t="str">
        <f t="shared" si="93"/>
        <v/>
      </c>
      <c r="DF75" s="2" t="str">
        <f t="shared" si="94"/>
        <v/>
      </c>
      <c r="DG75" s="2" t="str">
        <f t="shared" si="95"/>
        <v/>
      </c>
      <c r="DH75" s="2" t="str">
        <f t="shared" si="96"/>
        <v/>
      </c>
      <c r="DI75" s="2" t="str">
        <f t="shared" si="97"/>
        <v/>
      </c>
      <c r="DJ75" s="2" t="str">
        <f t="shared" si="98"/>
        <v/>
      </c>
      <c r="DK75" s="2" t="str">
        <f t="shared" si="99"/>
        <v/>
      </c>
      <c r="DL75" s="16" t="str">
        <f t="shared" si="100"/>
        <v/>
      </c>
      <c r="DM75" s="16" t="str">
        <f t="shared" si="101"/>
        <v/>
      </c>
      <c r="DN75" s="16" t="str">
        <f t="shared" si="102"/>
        <v/>
      </c>
      <c r="DO75" s="72" t="str">
        <f t="shared" si="103"/>
        <v/>
      </c>
      <c r="DP75" s="16" t="str">
        <f t="shared" si="104"/>
        <v/>
      </c>
      <c r="DQ75" s="16" t="str">
        <f t="shared" si="105"/>
        <v/>
      </c>
      <c r="DR75" s="2" t="str">
        <f t="shared" si="106"/>
        <v/>
      </c>
      <c r="DS75" s="2" t="str">
        <f t="shared" si="107"/>
        <v/>
      </c>
      <c r="DT75" s="2" t="str">
        <f t="shared" si="108"/>
        <v/>
      </c>
      <c r="DU75" s="2" t="str">
        <f t="shared" si="109"/>
        <v/>
      </c>
      <c r="DV75" s="15"/>
      <c r="DW75" s="18"/>
      <c r="DX75" s="17"/>
      <c r="DY75" s="47" t="str">
        <f t="shared" si="131"/>
        <v/>
      </c>
      <c r="DZ75" s="47" t="str">
        <f t="shared" si="131"/>
        <v/>
      </c>
      <c r="EA75" s="47" t="str">
        <f t="shared" si="131"/>
        <v/>
      </c>
      <c r="EB75" s="47" t="str">
        <f t="shared" si="131"/>
        <v/>
      </c>
      <c r="EC75" s="49" t="str">
        <f t="shared" si="131"/>
        <v/>
      </c>
      <c r="ED75" s="49" t="str">
        <f t="shared" si="131"/>
        <v/>
      </c>
      <c r="EE75" s="47" t="str">
        <f t="shared" si="131"/>
        <v/>
      </c>
      <c r="EF75" s="47" t="str">
        <f t="shared" si="131"/>
        <v/>
      </c>
      <c r="EG75" s="47" t="str">
        <f t="shared" si="131"/>
        <v/>
      </c>
      <c r="EH75" s="6">
        <f t="shared" si="16"/>
        <v>0</v>
      </c>
      <c r="EI75" s="6">
        <f t="shared" si="17"/>
        <v>0</v>
      </c>
      <c r="EJ75" s="2" t="str">
        <f t="shared" si="18"/>
        <v/>
      </c>
      <c r="EK75" s="2" t="str">
        <f t="shared" si="19"/>
        <v/>
      </c>
      <c r="EL75" s="2" t="str">
        <f t="shared" si="126"/>
        <v/>
      </c>
      <c r="EM75" s="2" t="str">
        <f t="shared" si="21"/>
        <v/>
      </c>
      <c r="EN75" s="2" t="str">
        <f t="shared" si="22"/>
        <v/>
      </c>
      <c r="EO75" s="2">
        <f t="shared" si="23"/>
        <v>0</v>
      </c>
      <c r="EP75" s="2">
        <f t="shared" si="110"/>
        <v>0</v>
      </c>
      <c r="EQ75" s="2"/>
      <c r="ER75" s="2"/>
      <c r="ES75" s="2"/>
      <c r="ET75" s="2"/>
      <c r="EU75" s="2"/>
      <c r="EV75" s="2"/>
      <c r="EW75" s="2">
        <f t="shared" si="24"/>
        <v>0</v>
      </c>
      <c r="EX75" s="2">
        <f t="shared" si="25"/>
        <v>0</v>
      </c>
      <c r="EY75" s="2">
        <f t="shared" si="111"/>
        <v>0</v>
      </c>
      <c r="EZ75" s="2">
        <f t="shared" si="26"/>
        <v>0</v>
      </c>
      <c r="FA75" s="2">
        <f t="shared" si="27"/>
        <v>0</v>
      </c>
      <c r="FB75" s="59"/>
      <c r="FC75" s="2">
        <f t="shared" si="28"/>
        <v>0</v>
      </c>
      <c r="FD75" s="2">
        <f t="shared" si="112"/>
        <v>0</v>
      </c>
      <c r="FE75" s="3">
        <f t="shared" si="125"/>
        <v>0</v>
      </c>
      <c r="FF75" s="3">
        <f t="shared" si="113"/>
        <v>0</v>
      </c>
      <c r="FG75" s="3">
        <f t="shared" si="114"/>
        <v>0</v>
      </c>
      <c r="FH75" s="3">
        <f t="shared" si="29"/>
        <v>0</v>
      </c>
      <c r="FI75" s="67">
        <f t="shared" si="30"/>
        <v>0</v>
      </c>
      <c r="FJ75" s="3">
        <f t="shared" si="31"/>
        <v>0</v>
      </c>
      <c r="FK75" s="3">
        <f t="shared" si="32"/>
        <v>0</v>
      </c>
      <c r="FL75" s="3">
        <f t="shared" si="115"/>
        <v>0</v>
      </c>
      <c r="FM75" s="3">
        <f t="shared" si="116"/>
        <v>0</v>
      </c>
      <c r="FN75" s="3">
        <f t="shared" si="117"/>
        <v>0</v>
      </c>
      <c r="FO75" s="2">
        <f t="shared" si="33"/>
        <v>0</v>
      </c>
      <c r="FP75" s="2">
        <f t="shared" si="34"/>
        <v>0</v>
      </c>
      <c r="FQ75" s="2">
        <f t="shared" si="118"/>
        <v>0</v>
      </c>
      <c r="FR75" s="6" t="str">
        <f>IF(A75=1,1,IF(DW75="","",COUNTA($DW$31:DW75)+1))</f>
        <v/>
      </c>
      <c r="FS75" s="6" t="str">
        <f t="shared" si="35"/>
        <v/>
      </c>
      <c r="FT75" s="43">
        <f t="shared" si="119"/>
        <v>0</v>
      </c>
      <c r="FU75" s="23">
        <f t="shared" si="120"/>
        <v>0</v>
      </c>
      <c r="FV75" s="21">
        <f t="shared" si="121"/>
        <v>0</v>
      </c>
    </row>
    <row r="76" spans="1:178">
      <c r="A76" s="4" t="str">
        <f t="shared" si="36"/>
        <v/>
      </c>
      <c r="B76" s="33"/>
      <c r="C76" s="33"/>
      <c r="D76" s="33"/>
      <c r="E76" s="33"/>
      <c r="F76" s="33"/>
      <c r="G76" s="11" t="str">
        <f t="shared" si="2"/>
        <v/>
      </c>
      <c r="H76" s="3" t="str">
        <f t="shared" si="37"/>
        <v/>
      </c>
      <c r="I76" s="3" t="str">
        <f t="shared" si="3"/>
        <v/>
      </c>
      <c r="J76" s="3" t="str">
        <f t="shared" si="38"/>
        <v/>
      </c>
      <c r="K76" s="3" t="str">
        <f t="shared" si="4"/>
        <v/>
      </c>
      <c r="L76" s="2" t="str">
        <f t="shared" si="5"/>
        <v/>
      </c>
      <c r="M76" s="8" t="str">
        <f t="shared" si="39"/>
        <v/>
      </c>
      <c r="N76" s="8" t="str">
        <f t="shared" si="6"/>
        <v/>
      </c>
      <c r="O76" s="8" t="str">
        <f t="shared" si="40"/>
        <v/>
      </c>
      <c r="P76" s="8" t="str">
        <f t="shared" si="7"/>
        <v/>
      </c>
      <c r="Q76" s="2" t="str">
        <f t="shared" si="8"/>
        <v/>
      </c>
      <c r="R76" s="3" t="str">
        <f t="shared" si="9"/>
        <v/>
      </c>
      <c r="S76" s="3" t="str">
        <f t="shared" si="10"/>
        <v/>
      </c>
      <c r="T76" s="3" t="str">
        <f t="shared" si="41"/>
        <v/>
      </c>
      <c r="U76" s="8" t="str">
        <f t="shared" si="11"/>
        <v/>
      </c>
      <c r="V76" s="2" t="str">
        <f t="shared" si="12"/>
        <v/>
      </c>
      <c r="W76" s="2" t="str">
        <f t="shared" si="13"/>
        <v/>
      </c>
      <c r="X76" s="2" t="str">
        <f t="shared" si="122"/>
        <v/>
      </c>
      <c r="Y76" s="2" t="str">
        <f t="shared" si="14"/>
        <v/>
      </c>
      <c r="Z76" s="46" t="str">
        <f t="shared" si="42"/>
        <v/>
      </c>
      <c r="AA76" s="46" t="str">
        <f t="shared" si="43"/>
        <v/>
      </c>
      <c r="AB76" s="47"/>
      <c r="AC76" s="46" t="str">
        <f t="shared" si="44"/>
        <v/>
      </c>
      <c r="AD76" s="47" t="str">
        <f t="shared" si="127"/>
        <v/>
      </c>
      <c r="AE76" s="48" t="str">
        <f t="shared" si="45"/>
        <v/>
      </c>
      <c r="AF76" s="49" t="str">
        <f t="shared" si="129"/>
        <v/>
      </c>
      <c r="AG76" s="49" t="str">
        <f t="shared" si="129"/>
        <v/>
      </c>
      <c r="AH76" s="49" t="str">
        <f t="shared" si="129"/>
        <v/>
      </c>
      <c r="AI76" s="47" t="str">
        <f t="shared" si="129"/>
        <v/>
      </c>
      <c r="AJ76" s="47" t="str">
        <f t="shared" si="129"/>
        <v/>
      </c>
      <c r="AK76" s="46" t="str">
        <f t="shared" si="129"/>
        <v/>
      </c>
      <c r="AL76" s="47"/>
      <c r="AM76" s="53" t="str">
        <f t="shared" si="47"/>
        <v/>
      </c>
      <c r="AN76" s="50" t="str">
        <f t="shared" si="48"/>
        <v/>
      </c>
      <c r="AO76" s="53" t="s">
        <v>84</v>
      </c>
      <c r="AP76" s="52" t="str">
        <f t="shared" si="49"/>
        <v/>
      </c>
      <c r="AQ76" s="52" t="str">
        <f t="shared" si="50"/>
        <v/>
      </c>
      <c r="AR76" s="47">
        <f t="shared" si="51"/>
        <v>0</v>
      </c>
      <c r="AS76" s="53" t="str">
        <f t="shared" si="52"/>
        <v/>
      </c>
      <c r="AT76" s="52" t="str">
        <f t="shared" si="53"/>
        <v/>
      </c>
      <c r="AU76" s="9" t="str">
        <f t="shared" si="54"/>
        <v/>
      </c>
      <c r="AV76" s="9" t="str">
        <f t="shared" si="55"/>
        <v/>
      </c>
      <c r="AW76" s="12" t="str">
        <f t="shared" si="56"/>
        <v/>
      </c>
      <c r="AX76" s="9" t="str">
        <f t="shared" si="57"/>
        <v/>
      </c>
      <c r="AY76" s="12" t="str">
        <f t="shared" si="58"/>
        <v/>
      </c>
      <c r="AZ76" s="10" t="str">
        <f t="shared" si="59"/>
        <v/>
      </c>
      <c r="BA76" s="10" t="str">
        <f t="shared" si="60"/>
        <v/>
      </c>
      <c r="BB76" s="10" t="str">
        <f t="shared" si="61"/>
        <v/>
      </c>
      <c r="BC76" s="10" t="str">
        <f t="shared" si="62"/>
        <v/>
      </c>
      <c r="BD76" s="10" t="str">
        <f t="shared" si="63"/>
        <v/>
      </c>
      <c r="BE76" s="12" t="str">
        <f t="shared" si="64"/>
        <v/>
      </c>
      <c r="BF76" s="9" t="str">
        <f t="shared" si="65"/>
        <v/>
      </c>
      <c r="BG76" s="9" t="str">
        <f t="shared" si="66"/>
        <v/>
      </c>
      <c r="BH76" s="7" t="str">
        <f t="shared" si="67"/>
        <v/>
      </c>
      <c r="BI76" s="7" t="str">
        <f t="shared" si="68"/>
        <v/>
      </c>
      <c r="BJ76" s="12" t="str">
        <f t="shared" si="69"/>
        <v/>
      </c>
      <c r="BK76" s="80" t="str">
        <f t="shared" si="70"/>
        <v/>
      </c>
      <c r="BL76" s="7" t="str">
        <f t="shared" si="71"/>
        <v/>
      </c>
      <c r="BM76" s="7" t="str">
        <f t="shared" si="123"/>
        <v/>
      </c>
      <c r="BN76" s="12" t="str">
        <f t="shared" si="72"/>
        <v/>
      </c>
      <c r="BO76" s="9" t="str">
        <f t="shared" si="73"/>
        <v/>
      </c>
      <c r="BP76" s="2" t="str">
        <f t="shared" si="74"/>
        <v/>
      </c>
      <c r="BQ76" s="2" t="str">
        <f t="shared" si="75"/>
        <v/>
      </c>
      <c r="BR76" s="20" t="str">
        <f t="shared" si="134"/>
        <v/>
      </c>
      <c r="BS76" s="20" t="str">
        <f t="shared" si="134"/>
        <v/>
      </c>
      <c r="BT76" s="20" t="str">
        <f t="shared" si="134"/>
        <v/>
      </c>
      <c r="BU76" s="86" t="str">
        <f t="shared" si="77"/>
        <v/>
      </c>
      <c r="BV76" s="86" t="str">
        <f t="shared" si="78"/>
        <v/>
      </c>
      <c r="BW76" s="20" t="str">
        <f t="shared" si="134"/>
        <v/>
      </c>
      <c r="BX76" s="86" t="str">
        <f t="shared" si="134"/>
        <v/>
      </c>
      <c r="BY76" s="86" t="str">
        <f t="shared" si="134"/>
        <v/>
      </c>
      <c r="BZ76" s="86" t="str">
        <f t="shared" si="134"/>
        <v/>
      </c>
      <c r="CA76" s="86" t="str">
        <f t="shared" si="134"/>
        <v/>
      </c>
      <c r="CB76" s="86" t="str">
        <f t="shared" si="134"/>
        <v/>
      </c>
      <c r="CC76" s="86" t="str">
        <f t="shared" si="134"/>
        <v/>
      </c>
      <c r="CD76" s="86" t="str">
        <f t="shared" si="134"/>
        <v/>
      </c>
      <c r="CE76" s="20" t="str">
        <f t="shared" si="124"/>
        <v/>
      </c>
      <c r="CF76" s="14" t="str">
        <f t="shared" si="80"/>
        <v/>
      </c>
      <c r="CG76" s="14" t="str">
        <f t="shared" si="81"/>
        <v/>
      </c>
      <c r="CH76" s="8">
        <f t="shared" si="82"/>
        <v>0</v>
      </c>
      <c r="CI76" s="9" t="str">
        <f t="shared" si="83"/>
        <v/>
      </c>
      <c r="CJ76" s="9" t="str">
        <f t="shared" si="84"/>
        <v/>
      </c>
      <c r="CK76" s="9" t="str">
        <f t="shared" si="85"/>
        <v/>
      </c>
      <c r="CL76" s="9" t="str">
        <f t="shared" si="86"/>
        <v/>
      </c>
      <c r="CM76" s="9" t="str">
        <f t="shared" si="87"/>
        <v/>
      </c>
      <c r="CN76" s="9" t="str">
        <f t="shared" si="88"/>
        <v/>
      </c>
      <c r="CO76" s="9" t="str">
        <f t="shared" si="132"/>
        <v/>
      </c>
      <c r="CP76" s="9" t="str">
        <f t="shared" si="132"/>
        <v/>
      </c>
      <c r="CQ76" s="9" t="str">
        <f t="shared" si="132"/>
        <v/>
      </c>
      <c r="CR76" s="9" t="str">
        <f t="shared" si="132"/>
        <v/>
      </c>
      <c r="CS76" s="9" t="str">
        <f t="shared" si="132"/>
        <v/>
      </c>
      <c r="CT76" s="9" t="str">
        <f t="shared" si="132"/>
        <v/>
      </c>
      <c r="CU76" s="9" t="str">
        <f t="shared" si="132"/>
        <v/>
      </c>
      <c r="CV76" s="9" t="str">
        <f t="shared" si="90"/>
        <v/>
      </c>
      <c r="CW76" s="9" t="str">
        <f t="shared" si="133"/>
        <v/>
      </c>
      <c r="CX76" s="9" t="str">
        <f t="shared" si="133"/>
        <v/>
      </c>
      <c r="CY76" s="9" t="str">
        <f t="shared" si="133"/>
        <v/>
      </c>
      <c r="CZ76" s="9" t="str">
        <f t="shared" si="133"/>
        <v/>
      </c>
      <c r="DA76" s="9" t="str">
        <f t="shared" si="133"/>
        <v/>
      </c>
      <c r="DB76" s="9" t="str">
        <f t="shared" si="133"/>
        <v/>
      </c>
      <c r="DC76" s="9" t="str">
        <f t="shared" si="133"/>
        <v/>
      </c>
      <c r="DD76" s="2" t="str">
        <f t="shared" si="92"/>
        <v/>
      </c>
      <c r="DE76" s="2" t="str">
        <f t="shared" si="93"/>
        <v/>
      </c>
      <c r="DF76" s="2" t="str">
        <f t="shared" si="94"/>
        <v/>
      </c>
      <c r="DG76" s="2" t="str">
        <f t="shared" si="95"/>
        <v/>
      </c>
      <c r="DH76" s="2" t="str">
        <f t="shared" si="96"/>
        <v/>
      </c>
      <c r="DI76" s="2" t="str">
        <f t="shared" si="97"/>
        <v/>
      </c>
      <c r="DJ76" s="2" t="str">
        <f t="shared" si="98"/>
        <v/>
      </c>
      <c r="DK76" s="2" t="str">
        <f t="shared" si="99"/>
        <v/>
      </c>
      <c r="DL76" s="16" t="str">
        <f t="shared" si="100"/>
        <v/>
      </c>
      <c r="DM76" s="16" t="str">
        <f t="shared" si="101"/>
        <v/>
      </c>
      <c r="DN76" s="16" t="str">
        <f t="shared" si="102"/>
        <v/>
      </c>
      <c r="DO76" s="72" t="str">
        <f t="shared" si="103"/>
        <v/>
      </c>
      <c r="DP76" s="16" t="str">
        <f t="shared" si="104"/>
        <v/>
      </c>
      <c r="DQ76" s="16" t="str">
        <f t="shared" si="105"/>
        <v/>
      </c>
      <c r="DR76" s="2" t="str">
        <f t="shared" si="106"/>
        <v/>
      </c>
      <c r="DS76" s="2" t="str">
        <f t="shared" si="107"/>
        <v/>
      </c>
      <c r="DT76" s="2" t="str">
        <f t="shared" si="108"/>
        <v/>
      </c>
      <c r="DU76" s="2" t="str">
        <f t="shared" si="109"/>
        <v/>
      </c>
      <c r="DV76" s="15"/>
      <c r="DW76" s="17"/>
      <c r="DX76" s="17"/>
      <c r="DY76" s="47" t="str">
        <f t="shared" si="131"/>
        <v/>
      </c>
      <c r="DZ76" s="47" t="str">
        <f t="shared" si="131"/>
        <v/>
      </c>
      <c r="EA76" s="47" t="str">
        <f t="shared" si="131"/>
        <v/>
      </c>
      <c r="EB76" s="47" t="str">
        <f t="shared" si="131"/>
        <v/>
      </c>
      <c r="EC76" s="49" t="str">
        <f t="shared" si="131"/>
        <v/>
      </c>
      <c r="ED76" s="49" t="str">
        <f t="shared" si="131"/>
        <v/>
      </c>
      <c r="EE76" s="47" t="str">
        <f t="shared" si="131"/>
        <v/>
      </c>
      <c r="EF76" s="47" t="str">
        <f t="shared" si="131"/>
        <v/>
      </c>
      <c r="EG76" s="47" t="str">
        <f t="shared" si="131"/>
        <v/>
      </c>
      <c r="EH76" s="6">
        <f t="shared" si="16"/>
        <v>0</v>
      </c>
      <c r="EI76" s="6">
        <f t="shared" si="17"/>
        <v>0</v>
      </c>
      <c r="EJ76" s="2" t="str">
        <f t="shared" si="18"/>
        <v/>
      </c>
      <c r="EK76" s="2" t="str">
        <f t="shared" si="19"/>
        <v/>
      </c>
      <c r="EL76" s="2" t="str">
        <f t="shared" si="126"/>
        <v/>
      </c>
      <c r="EM76" s="2" t="str">
        <f t="shared" si="21"/>
        <v/>
      </c>
      <c r="EN76" s="2" t="str">
        <f t="shared" si="22"/>
        <v/>
      </c>
      <c r="EO76" s="2">
        <f t="shared" si="23"/>
        <v>0</v>
      </c>
      <c r="EP76" s="2">
        <f t="shared" si="110"/>
        <v>0</v>
      </c>
      <c r="EQ76" s="2"/>
      <c r="ER76" s="2"/>
      <c r="ES76" s="2"/>
      <c r="ET76" s="2"/>
      <c r="EU76" s="2"/>
      <c r="EV76" s="2"/>
      <c r="EW76" s="2">
        <f t="shared" si="24"/>
        <v>0</v>
      </c>
      <c r="EX76" s="2">
        <f t="shared" si="25"/>
        <v>0</v>
      </c>
      <c r="EY76" s="2">
        <f t="shared" si="111"/>
        <v>0</v>
      </c>
      <c r="EZ76" s="2">
        <f t="shared" si="26"/>
        <v>0</v>
      </c>
      <c r="FA76" s="2">
        <f t="shared" si="27"/>
        <v>0</v>
      </c>
      <c r="FB76" s="59"/>
      <c r="FC76" s="2">
        <f t="shared" si="28"/>
        <v>0</v>
      </c>
      <c r="FD76" s="2">
        <f t="shared" si="112"/>
        <v>0</v>
      </c>
      <c r="FE76" s="3">
        <f t="shared" si="125"/>
        <v>0</v>
      </c>
      <c r="FF76" s="3">
        <f t="shared" si="113"/>
        <v>0</v>
      </c>
      <c r="FG76" s="3">
        <f t="shared" si="114"/>
        <v>0</v>
      </c>
      <c r="FH76" s="3">
        <f t="shared" si="29"/>
        <v>0</v>
      </c>
      <c r="FI76" s="67">
        <f t="shared" si="30"/>
        <v>0</v>
      </c>
      <c r="FJ76" s="3">
        <f t="shared" si="31"/>
        <v>0</v>
      </c>
      <c r="FK76" s="3">
        <f t="shared" si="32"/>
        <v>0</v>
      </c>
      <c r="FL76" s="3">
        <f t="shared" si="115"/>
        <v>0</v>
      </c>
      <c r="FM76" s="3">
        <f t="shared" si="116"/>
        <v>0</v>
      </c>
      <c r="FN76" s="3">
        <f t="shared" si="117"/>
        <v>0</v>
      </c>
      <c r="FO76" s="2">
        <f t="shared" si="33"/>
        <v>0</v>
      </c>
      <c r="FP76" s="2">
        <f t="shared" si="34"/>
        <v>0</v>
      </c>
      <c r="FQ76" s="2">
        <f t="shared" si="118"/>
        <v>0</v>
      </c>
      <c r="FR76" s="6" t="str">
        <f>IF(A76=1,1,IF(DW76="","",COUNTA($DW$31:DW76)+1))</f>
        <v/>
      </c>
      <c r="FS76" s="6" t="str">
        <f t="shared" si="35"/>
        <v/>
      </c>
      <c r="FT76" s="43">
        <f t="shared" si="119"/>
        <v>0</v>
      </c>
      <c r="FU76" s="23">
        <f t="shared" si="120"/>
        <v>0</v>
      </c>
      <c r="FV76" s="21">
        <f t="shared" si="121"/>
        <v>0</v>
      </c>
    </row>
    <row r="77" spans="1:178">
      <c r="A77" s="4" t="str">
        <f t="shared" si="36"/>
        <v/>
      </c>
      <c r="B77" s="33"/>
      <c r="C77" s="33"/>
      <c r="D77" s="33"/>
      <c r="E77" s="33"/>
      <c r="F77" s="33"/>
      <c r="G77" s="11" t="str">
        <f t="shared" si="2"/>
        <v/>
      </c>
      <c r="H77" s="3" t="str">
        <f t="shared" si="37"/>
        <v/>
      </c>
      <c r="I77" s="3" t="str">
        <f t="shared" si="3"/>
        <v/>
      </c>
      <c r="J77" s="3" t="str">
        <f t="shared" si="38"/>
        <v/>
      </c>
      <c r="K77" s="3" t="str">
        <f t="shared" si="4"/>
        <v/>
      </c>
      <c r="L77" s="2" t="str">
        <f t="shared" si="5"/>
        <v/>
      </c>
      <c r="M77" s="8" t="str">
        <f t="shared" si="39"/>
        <v/>
      </c>
      <c r="N77" s="8" t="str">
        <f t="shared" si="6"/>
        <v/>
      </c>
      <c r="O77" s="8" t="str">
        <f t="shared" si="40"/>
        <v/>
      </c>
      <c r="P77" s="8" t="str">
        <f t="shared" si="7"/>
        <v/>
      </c>
      <c r="Q77" s="2" t="str">
        <f t="shared" si="8"/>
        <v/>
      </c>
      <c r="R77" s="3" t="str">
        <f t="shared" si="9"/>
        <v/>
      </c>
      <c r="S77" s="3" t="str">
        <f t="shared" si="10"/>
        <v/>
      </c>
      <c r="T77" s="3" t="str">
        <f t="shared" si="41"/>
        <v/>
      </c>
      <c r="U77" s="8" t="str">
        <f t="shared" si="11"/>
        <v/>
      </c>
      <c r="V77" s="2" t="str">
        <f t="shared" si="12"/>
        <v/>
      </c>
      <c r="W77" s="2" t="str">
        <f t="shared" si="13"/>
        <v/>
      </c>
      <c r="X77" s="2" t="str">
        <f t="shared" si="122"/>
        <v/>
      </c>
      <c r="Y77" s="2" t="str">
        <f t="shared" si="14"/>
        <v/>
      </c>
      <c r="Z77" s="46" t="str">
        <f t="shared" si="42"/>
        <v/>
      </c>
      <c r="AA77" s="46" t="str">
        <f t="shared" si="43"/>
        <v/>
      </c>
      <c r="AB77" s="47"/>
      <c r="AC77" s="46" t="str">
        <f t="shared" si="44"/>
        <v/>
      </c>
      <c r="AD77" s="47" t="str">
        <f t="shared" si="127"/>
        <v/>
      </c>
      <c r="AE77" s="48" t="str">
        <f t="shared" si="45"/>
        <v/>
      </c>
      <c r="AF77" s="49" t="str">
        <f t="shared" si="129"/>
        <v/>
      </c>
      <c r="AG77" s="49" t="str">
        <f t="shared" si="129"/>
        <v/>
      </c>
      <c r="AH77" s="49" t="str">
        <f t="shared" si="129"/>
        <v/>
      </c>
      <c r="AI77" s="47" t="str">
        <f t="shared" si="129"/>
        <v/>
      </c>
      <c r="AJ77" s="47" t="str">
        <f t="shared" si="129"/>
        <v/>
      </c>
      <c r="AK77" s="46" t="str">
        <f t="shared" si="129"/>
        <v/>
      </c>
      <c r="AL77" s="47"/>
      <c r="AM77" s="53" t="str">
        <f t="shared" si="47"/>
        <v/>
      </c>
      <c r="AN77" s="50" t="str">
        <f t="shared" si="48"/>
        <v/>
      </c>
      <c r="AO77" s="53" t="s">
        <v>84</v>
      </c>
      <c r="AP77" s="52" t="str">
        <f t="shared" si="49"/>
        <v/>
      </c>
      <c r="AQ77" s="52" t="str">
        <f t="shared" si="50"/>
        <v/>
      </c>
      <c r="AR77" s="47">
        <f t="shared" si="51"/>
        <v>0</v>
      </c>
      <c r="AS77" s="53" t="str">
        <f t="shared" si="52"/>
        <v/>
      </c>
      <c r="AT77" s="52" t="str">
        <f t="shared" si="53"/>
        <v/>
      </c>
      <c r="AU77" s="9" t="str">
        <f t="shared" si="54"/>
        <v/>
      </c>
      <c r="AV77" s="9" t="str">
        <f t="shared" si="55"/>
        <v/>
      </c>
      <c r="AW77" s="12" t="str">
        <f t="shared" si="56"/>
        <v/>
      </c>
      <c r="AX77" s="9" t="str">
        <f t="shared" si="57"/>
        <v/>
      </c>
      <c r="AY77" s="12" t="str">
        <f t="shared" si="58"/>
        <v/>
      </c>
      <c r="AZ77" s="10" t="str">
        <f t="shared" si="59"/>
        <v/>
      </c>
      <c r="BA77" s="10" t="str">
        <f t="shared" si="60"/>
        <v/>
      </c>
      <c r="BB77" s="10" t="str">
        <f t="shared" si="61"/>
        <v/>
      </c>
      <c r="BC77" s="10" t="str">
        <f t="shared" si="62"/>
        <v/>
      </c>
      <c r="BD77" s="10" t="str">
        <f t="shared" si="63"/>
        <v/>
      </c>
      <c r="BE77" s="12" t="str">
        <f t="shared" si="64"/>
        <v/>
      </c>
      <c r="BF77" s="9" t="str">
        <f t="shared" si="65"/>
        <v/>
      </c>
      <c r="BG77" s="9" t="str">
        <f t="shared" si="66"/>
        <v/>
      </c>
      <c r="BH77" s="7" t="str">
        <f t="shared" si="67"/>
        <v/>
      </c>
      <c r="BI77" s="7" t="str">
        <f t="shared" si="68"/>
        <v/>
      </c>
      <c r="BJ77" s="12" t="str">
        <f t="shared" si="69"/>
        <v/>
      </c>
      <c r="BK77" s="80" t="str">
        <f t="shared" si="70"/>
        <v/>
      </c>
      <c r="BL77" s="7" t="str">
        <f t="shared" si="71"/>
        <v/>
      </c>
      <c r="BM77" s="7" t="str">
        <f t="shared" si="123"/>
        <v/>
      </c>
      <c r="BN77" s="12" t="str">
        <f t="shared" si="72"/>
        <v/>
      </c>
      <c r="BO77" s="9" t="str">
        <f t="shared" si="73"/>
        <v/>
      </c>
      <c r="BP77" s="2" t="str">
        <f t="shared" si="74"/>
        <v/>
      </c>
      <c r="BQ77" s="2" t="str">
        <f t="shared" si="75"/>
        <v/>
      </c>
      <c r="BR77" s="20" t="str">
        <f t="shared" si="134"/>
        <v/>
      </c>
      <c r="BS77" s="20" t="str">
        <f t="shared" si="134"/>
        <v/>
      </c>
      <c r="BT77" s="20" t="str">
        <f t="shared" si="134"/>
        <v/>
      </c>
      <c r="BU77" s="86" t="str">
        <f t="shared" si="77"/>
        <v/>
      </c>
      <c r="BV77" s="86" t="str">
        <f t="shared" si="78"/>
        <v/>
      </c>
      <c r="BW77" s="20" t="str">
        <f t="shared" si="134"/>
        <v/>
      </c>
      <c r="BX77" s="86" t="str">
        <f t="shared" si="134"/>
        <v/>
      </c>
      <c r="BY77" s="86" t="str">
        <f t="shared" si="134"/>
        <v/>
      </c>
      <c r="BZ77" s="86" t="str">
        <f t="shared" si="134"/>
        <v/>
      </c>
      <c r="CA77" s="86" t="str">
        <f t="shared" si="134"/>
        <v/>
      </c>
      <c r="CB77" s="86" t="str">
        <f t="shared" si="134"/>
        <v/>
      </c>
      <c r="CC77" s="86" t="str">
        <f t="shared" si="134"/>
        <v/>
      </c>
      <c r="CD77" s="86" t="str">
        <f t="shared" si="134"/>
        <v/>
      </c>
      <c r="CE77" s="20" t="str">
        <f t="shared" si="124"/>
        <v/>
      </c>
      <c r="CF77" s="14" t="str">
        <f t="shared" si="80"/>
        <v/>
      </c>
      <c r="CG77" s="14" t="str">
        <f t="shared" si="81"/>
        <v/>
      </c>
      <c r="CH77" s="8">
        <f t="shared" si="82"/>
        <v>0</v>
      </c>
      <c r="CI77" s="9" t="str">
        <f t="shared" si="83"/>
        <v/>
      </c>
      <c r="CJ77" s="9" t="str">
        <f t="shared" si="84"/>
        <v/>
      </c>
      <c r="CK77" s="9" t="str">
        <f t="shared" si="85"/>
        <v/>
      </c>
      <c r="CL77" s="9" t="str">
        <f t="shared" si="86"/>
        <v/>
      </c>
      <c r="CM77" s="9" t="str">
        <f t="shared" si="87"/>
        <v/>
      </c>
      <c r="CN77" s="9" t="str">
        <f t="shared" si="88"/>
        <v/>
      </c>
      <c r="CO77" s="9" t="str">
        <f t="shared" si="132"/>
        <v/>
      </c>
      <c r="CP77" s="9" t="str">
        <f t="shared" si="132"/>
        <v/>
      </c>
      <c r="CQ77" s="9" t="str">
        <f t="shared" si="132"/>
        <v/>
      </c>
      <c r="CR77" s="9" t="str">
        <f t="shared" si="132"/>
        <v/>
      </c>
      <c r="CS77" s="9" t="str">
        <f t="shared" si="132"/>
        <v/>
      </c>
      <c r="CT77" s="9" t="str">
        <f t="shared" si="132"/>
        <v/>
      </c>
      <c r="CU77" s="9" t="str">
        <f t="shared" si="132"/>
        <v/>
      </c>
      <c r="CV77" s="9" t="str">
        <f t="shared" si="90"/>
        <v/>
      </c>
      <c r="CW77" s="9" t="str">
        <f t="shared" si="133"/>
        <v/>
      </c>
      <c r="CX77" s="9" t="str">
        <f t="shared" si="133"/>
        <v/>
      </c>
      <c r="CY77" s="9" t="str">
        <f t="shared" si="133"/>
        <v/>
      </c>
      <c r="CZ77" s="9" t="str">
        <f t="shared" si="133"/>
        <v/>
      </c>
      <c r="DA77" s="9" t="str">
        <f t="shared" si="133"/>
        <v/>
      </c>
      <c r="DB77" s="9" t="str">
        <f t="shared" si="133"/>
        <v/>
      </c>
      <c r="DC77" s="9" t="str">
        <f t="shared" si="133"/>
        <v/>
      </c>
      <c r="DD77" s="2" t="str">
        <f t="shared" si="92"/>
        <v/>
      </c>
      <c r="DE77" s="2" t="str">
        <f t="shared" si="93"/>
        <v/>
      </c>
      <c r="DF77" s="2" t="str">
        <f t="shared" si="94"/>
        <v/>
      </c>
      <c r="DG77" s="2" t="str">
        <f t="shared" si="95"/>
        <v/>
      </c>
      <c r="DH77" s="2" t="str">
        <f t="shared" si="96"/>
        <v/>
      </c>
      <c r="DI77" s="2" t="str">
        <f t="shared" si="97"/>
        <v/>
      </c>
      <c r="DJ77" s="2" t="str">
        <f t="shared" si="98"/>
        <v/>
      </c>
      <c r="DK77" s="2" t="str">
        <f t="shared" si="99"/>
        <v/>
      </c>
      <c r="DL77" s="16" t="str">
        <f t="shared" si="100"/>
        <v/>
      </c>
      <c r="DM77" s="16" t="str">
        <f t="shared" si="101"/>
        <v/>
      </c>
      <c r="DN77" s="16" t="str">
        <f t="shared" si="102"/>
        <v/>
      </c>
      <c r="DO77" s="72" t="str">
        <f t="shared" si="103"/>
        <v/>
      </c>
      <c r="DP77" s="16" t="str">
        <f t="shared" si="104"/>
        <v/>
      </c>
      <c r="DQ77" s="16" t="str">
        <f t="shared" si="105"/>
        <v/>
      </c>
      <c r="DR77" s="2" t="str">
        <f t="shared" si="106"/>
        <v/>
      </c>
      <c r="DS77" s="2" t="str">
        <f t="shared" si="107"/>
        <v/>
      </c>
      <c r="DT77" s="2" t="str">
        <f t="shared" si="108"/>
        <v/>
      </c>
      <c r="DU77" s="2" t="str">
        <f t="shared" si="109"/>
        <v/>
      </c>
      <c r="DV77" s="15"/>
      <c r="DW77" s="17"/>
      <c r="DX77" s="17"/>
      <c r="DY77" s="47" t="str">
        <f t="shared" si="131"/>
        <v/>
      </c>
      <c r="DZ77" s="47" t="str">
        <f t="shared" si="131"/>
        <v/>
      </c>
      <c r="EA77" s="47" t="str">
        <f t="shared" si="131"/>
        <v/>
      </c>
      <c r="EB77" s="47" t="str">
        <f t="shared" si="131"/>
        <v/>
      </c>
      <c r="EC77" s="49" t="str">
        <f t="shared" si="131"/>
        <v/>
      </c>
      <c r="ED77" s="49" t="str">
        <f t="shared" si="131"/>
        <v/>
      </c>
      <c r="EE77" s="47" t="str">
        <f t="shared" si="131"/>
        <v/>
      </c>
      <c r="EF77" s="47" t="str">
        <f t="shared" si="131"/>
        <v/>
      </c>
      <c r="EG77" s="47" t="str">
        <f t="shared" si="131"/>
        <v/>
      </c>
      <c r="EH77" s="6">
        <f t="shared" si="16"/>
        <v>0</v>
      </c>
      <c r="EI77" s="6">
        <f t="shared" si="17"/>
        <v>0</v>
      </c>
      <c r="EJ77" s="2" t="str">
        <f t="shared" si="18"/>
        <v/>
      </c>
      <c r="EK77" s="2" t="str">
        <f t="shared" si="19"/>
        <v/>
      </c>
      <c r="EL77" s="2" t="str">
        <f t="shared" si="126"/>
        <v/>
      </c>
      <c r="EM77" s="2" t="str">
        <f t="shared" si="21"/>
        <v/>
      </c>
      <c r="EN77" s="2" t="str">
        <f t="shared" si="22"/>
        <v/>
      </c>
      <c r="EO77" s="2">
        <f t="shared" si="23"/>
        <v>0</v>
      </c>
      <c r="EP77" s="2">
        <f t="shared" si="110"/>
        <v>0</v>
      </c>
      <c r="EQ77" s="2"/>
      <c r="ER77" s="2"/>
      <c r="ES77" s="2"/>
      <c r="ET77" s="2"/>
      <c r="EU77" s="2"/>
      <c r="EV77" s="2"/>
      <c r="EW77" s="2">
        <f t="shared" si="24"/>
        <v>0</v>
      </c>
      <c r="EX77" s="2">
        <f t="shared" si="25"/>
        <v>0</v>
      </c>
      <c r="EY77" s="2">
        <f t="shared" si="111"/>
        <v>0</v>
      </c>
      <c r="EZ77" s="2">
        <f t="shared" si="26"/>
        <v>0</v>
      </c>
      <c r="FA77" s="2">
        <f t="shared" si="27"/>
        <v>0</v>
      </c>
      <c r="FB77" s="59"/>
      <c r="FC77" s="2">
        <f t="shared" si="28"/>
        <v>0</v>
      </c>
      <c r="FD77" s="2">
        <f t="shared" si="112"/>
        <v>0</v>
      </c>
      <c r="FE77" s="3">
        <f t="shared" si="125"/>
        <v>0</v>
      </c>
      <c r="FF77" s="3">
        <f t="shared" si="113"/>
        <v>0</v>
      </c>
      <c r="FG77" s="3">
        <f t="shared" si="114"/>
        <v>0</v>
      </c>
      <c r="FH77" s="3">
        <f t="shared" si="29"/>
        <v>0</v>
      </c>
      <c r="FI77" s="67">
        <f t="shared" si="30"/>
        <v>0</v>
      </c>
      <c r="FJ77" s="3">
        <f t="shared" si="31"/>
        <v>0</v>
      </c>
      <c r="FK77" s="3">
        <f t="shared" si="32"/>
        <v>0</v>
      </c>
      <c r="FL77" s="3">
        <f t="shared" si="115"/>
        <v>0</v>
      </c>
      <c r="FM77" s="3">
        <f t="shared" si="116"/>
        <v>0</v>
      </c>
      <c r="FN77" s="3">
        <f t="shared" si="117"/>
        <v>0</v>
      </c>
      <c r="FO77" s="2">
        <f t="shared" si="33"/>
        <v>0</v>
      </c>
      <c r="FP77" s="2">
        <f t="shared" si="34"/>
        <v>0</v>
      </c>
      <c r="FQ77" s="2">
        <f t="shared" si="118"/>
        <v>0</v>
      </c>
      <c r="FR77" s="6" t="str">
        <f>IF(A77=1,1,IF(DW77="","",COUNTA($DW$31:DW77)+1))</f>
        <v/>
      </c>
      <c r="FS77" s="6" t="str">
        <f t="shared" si="35"/>
        <v/>
      </c>
      <c r="FT77" s="43">
        <f t="shared" si="119"/>
        <v>0</v>
      </c>
      <c r="FU77" s="23">
        <f t="shared" si="120"/>
        <v>0</v>
      </c>
      <c r="FV77" s="21">
        <f t="shared" si="121"/>
        <v>0</v>
      </c>
    </row>
    <row r="78" spans="1:178">
      <c r="A78" s="4" t="str">
        <f t="shared" si="36"/>
        <v/>
      </c>
      <c r="B78" s="33"/>
      <c r="C78" s="33"/>
      <c r="D78" s="33"/>
      <c r="E78" s="33"/>
      <c r="F78" s="33"/>
      <c r="G78" s="11" t="str">
        <f t="shared" si="2"/>
        <v/>
      </c>
      <c r="H78" s="3" t="str">
        <f t="shared" si="37"/>
        <v/>
      </c>
      <c r="I78" s="3" t="str">
        <f t="shared" si="3"/>
        <v/>
      </c>
      <c r="J78" s="3" t="str">
        <f t="shared" si="38"/>
        <v/>
      </c>
      <c r="K78" s="3" t="str">
        <f t="shared" si="4"/>
        <v/>
      </c>
      <c r="L78" s="2" t="str">
        <f t="shared" si="5"/>
        <v/>
      </c>
      <c r="M78" s="8" t="str">
        <f t="shared" si="39"/>
        <v/>
      </c>
      <c r="N78" s="8" t="str">
        <f t="shared" si="6"/>
        <v/>
      </c>
      <c r="O78" s="8" t="str">
        <f t="shared" si="40"/>
        <v/>
      </c>
      <c r="P78" s="8" t="str">
        <f t="shared" si="7"/>
        <v/>
      </c>
      <c r="Q78" s="2" t="str">
        <f t="shared" si="8"/>
        <v/>
      </c>
      <c r="R78" s="3" t="str">
        <f t="shared" si="9"/>
        <v/>
      </c>
      <c r="S78" s="3" t="str">
        <f t="shared" si="10"/>
        <v/>
      </c>
      <c r="T78" s="3" t="str">
        <f t="shared" si="41"/>
        <v/>
      </c>
      <c r="U78" s="8" t="str">
        <f t="shared" si="11"/>
        <v/>
      </c>
      <c r="V78" s="2" t="str">
        <f t="shared" si="12"/>
        <v/>
      </c>
      <c r="W78" s="2" t="str">
        <f t="shared" si="13"/>
        <v/>
      </c>
      <c r="X78" s="2" t="str">
        <f t="shared" si="122"/>
        <v/>
      </c>
      <c r="Y78" s="2" t="str">
        <f t="shared" si="14"/>
        <v/>
      </c>
      <c r="Z78" s="46" t="str">
        <f t="shared" ref="Z78:Z137" si="135">IF(A78="","",$Z$30)</f>
        <v/>
      </c>
      <c r="AA78" s="46" t="str">
        <f t="shared" si="43"/>
        <v/>
      </c>
      <c r="AB78" s="47"/>
      <c r="AC78" s="46" t="str">
        <f t="shared" si="44"/>
        <v/>
      </c>
      <c r="AD78" s="47" t="str">
        <f t="shared" ref="AD78:AD137" si="136">IF(A78="","",$AD$30)</f>
        <v/>
      </c>
      <c r="AE78" s="48" t="str">
        <f t="shared" si="45"/>
        <v/>
      </c>
      <c r="AF78" s="49" t="str">
        <f t="shared" si="129"/>
        <v/>
      </c>
      <c r="AG78" s="49" t="str">
        <f t="shared" si="129"/>
        <v/>
      </c>
      <c r="AH78" s="49" t="str">
        <f t="shared" si="129"/>
        <v/>
      </c>
      <c r="AI78" s="47" t="str">
        <f t="shared" si="129"/>
        <v/>
      </c>
      <c r="AJ78" s="47" t="str">
        <f t="shared" si="129"/>
        <v/>
      </c>
      <c r="AK78" s="46" t="str">
        <f t="shared" si="129"/>
        <v/>
      </c>
      <c r="AL78" s="47"/>
      <c r="AM78" s="53" t="str">
        <f t="shared" si="47"/>
        <v/>
      </c>
      <c r="AN78" s="50" t="str">
        <f t="shared" si="48"/>
        <v/>
      </c>
      <c r="AO78" s="53" t="s">
        <v>84</v>
      </c>
      <c r="AP78" s="52" t="str">
        <f t="shared" si="49"/>
        <v/>
      </c>
      <c r="AQ78" s="52" t="str">
        <f t="shared" si="50"/>
        <v/>
      </c>
      <c r="AR78" s="47">
        <f t="shared" si="51"/>
        <v>0</v>
      </c>
      <c r="AS78" s="53" t="str">
        <f t="shared" si="52"/>
        <v/>
      </c>
      <c r="AT78" s="52" t="str">
        <f t="shared" si="53"/>
        <v/>
      </c>
      <c r="AU78" s="9" t="str">
        <f t="shared" si="54"/>
        <v/>
      </c>
      <c r="AV78" s="9" t="str">
        <f t="shared" si="55"/>
        <v/>
      </c>
      <c r="AW78" s="12" t="str">
        <f t="shared" si="56"/>
        <v/>
      </c>
      <c r="AX78" s="9" t="str">
        <f t="shared" si="57"/>
        <v/>
      </c>
      <c r="AY78" s="12" t="str">
        <f t="shared" si="58"/>
        <v/>
      </c>
      <c r="AZ78" s="10" t="str">
        <f t="shared" si="59"/>
        <v/>
      </c>
      <c r="BA78" s="10" t="str">
        <f t="shared" si="60"/>
        <v/>
      </c>
      <c r="BB78" s="10" t="str">
        <f t="shared" si="61"/>
        <v/>
      </c>
      <c r="BC78" s="10" t="str">
        <f t="shared" si="62"/>
        <v/>
      </c>
      <c r="BD78" s="10" t="str">
        <f t="shared" si="63"/>
        <v/>
      </c>
      <c r="BE78" s="12" t="str">
        <f t="shared" si="64"/>
        <v/>
      </c>
      <c r="BF78" s="9" t="str">
        <f t="shared" si="65"/>
        <v/>
      </c>
      <c r="BG78" s="9" t="str">
        <f t="shared" si="66"/>
        <v/>
      </c>
      <c r="BH78" s="7" t="str">
        <f t="shared" si="67"/>
        <v/>
      </c>
      <c r="BI78" s="7" t="str">
        <f t="shared" si="68"/>
        <v/>
      </c>
      <c r="BJ78" s="12" t="str">
        <f t="shared" si="69"/>
        <v/>
      </c>
      <c r="BK78" s="80" t="str">
        <f t="shared" si="70"/>
        <v/>
      </c>
      <c r="BL78" s="7" t="str">
        <f t="shared" si="71"/>
        <v/>
      </c>
      <c r="BM78" s="7" t="str">
        <f t="shared" si="123"/>
        <v/>
      </c>
      <c r="BN78" s="12" t="str">
        <f t="shared" si="72"/>
        <v/>
      </c>
      <c r="BO78" s="9" t="str">
        <f t="shared" si="73"/>
        <v/>
      </c>
      <c r="BP78" s="2" t="str">
        <f t="shared" si="74"/>
        <v/>
      </c>
      <c r="BQ78" s="2" t="str">
        <f t="shared" si="75"/>
        <v/>
      </c>
      <c r="BR78" s="20" t="str">
        <f t="shared" si="134"/>
        <v/>
      </c>
      <c r="BS78" s="20" t="str">
        <f t="shared" si="134"/>
        <v/>
      </c>
      <c r="BT78" s="20" t="str">
        <f t="shared" si="134"/>
        <v/>
      </c>
      <c r="BU78" s="86" t="str">
        <f t="shared" si="77"/>
        <v/>
      </c>
      <c r="BV78" s="86" t="str">
        <f t="shared" si="78"/>
        <v/>
      </c>
      <c r="BW78" s="20" t="str">
        <f t="shared" si="134"/>
        <v/>
      </c>
      <c r="BX78" s="86" t="str">
        <f t="shared" si="134"/>
        <v/>
      </c>
      <c r="BY78" s="86" t="str">
        <f t="shared" si="134"/>
        <v/>
      </c>
      <c r="BZ78" s="86" t="str">
        <f t="shared" si="134"/>
        <v/>
      </c>
      <c r="CA78" s="86" t="str">
        <f t="shared" si="134"/>
        <v/>
      </c>
      <c r="CB78" s="86" t="str">
        <f t="shared" si="134"/>
        <v/>
      </c>
      <c r="CC78" s="86" t="str">
        <f t="shared" si="134"/>
        <v/>
      </c>
      <c r="CD78" s="86" t="str">
        <f t="shared" si="134"/>
        <v/>
      </c>
      <c r="CE78" s="20" t="str">
        <f t="shared" si="124"/>
        <v/>
      </c>
      <c r="CF78" s="14" t="str">
        <f t="shared" si="80"/>
        <v/>
      </c>
      <c r="CG78" s="14" t="str">
        <f t="shared" si="81"/>
        <v/>
      </c>
      <c r="CH78" s="8">
        <f t="shared" si="82"/>
        <v>0</v>
      </c>
      <c r="CI78" s="9" t="str">
        <f t="shared" si="83"/>
        <v/>
      </c>
      <c r="CJ78" s="9" t="str">
        <f t="shared" si="84"/>
        <v/>
      </c>
      <c r="CK78" s="9" t="str">
        <f t="shared" si="85"/>
        <v/>
      </c>
      <c r="CL78" s="9" t="str">
        <f t="shared" si="86"/>
        <v/>
      </c>
      <c r="CM78" s="9" t="str">
        <f t="shared" si="87"/>
        <v/>
      </c>
      <c r="CN78" s="9" t="str">
        <f t="shared" si="88"/>
        <v/>
      </c>
      <c r="CO78" s="9" t="str">
        <f t="shared" si="132"/>
        <v/>
      </c>
      <c r="CP78" s="9" t="str">
        <f t="shared" si="132"/>
        <v/>
      </c>
      <c r="CQ78" s="9" t="str">
        <f t="shared" si="132"/>
        <v/>
      </c>
      <c r="CR78" s="9" t="str">
        <f t="shared" si="132"/>
        <v/>
      </c>
      <c r="CS78" s="9" t="str">
        <f t="shared" si="132"/>
        <v/>
      </c>
      <c r="CT78" s="9" t="str">
        <f t="shared" si="132"/>
        <v/>
      </c>
      <c r="CU78" s="9" t="str">
        <f t="shared" si="132"/>
        <v/>
      </c>
      <c r="CV78" s="9" t="str">
        <f t="shared" si="90"/>
        <v/>
      </c>
      <c r="CW78" s="9" t="str">
        <f t="shared" si="133"/>
        <v/>
      </c>
      <c r="CX78" s="9" t="str">
        <f t="shared" si="133"/>
        <v/>
      </c>
      <c r="CY78" s="9" t="str">
        <f t="shared" si="133"/>
        <v/>
      </c>
      <c r="CZ78" s="9" t="str">
        <f t="shared" si="133"/>
        <v/>
      </c>
      <c r="DA78" s="9" t="str">
        <f t="shared" si="133"/>
        <v/>
      </c>
      <c r="DB78" s="9" t="str">
        <f t="shared" si="133"/>
        <v/>
      </c>
      <c r="DC78" s="9" t="str">
        <f t="shared" si="133"/>
        <v/>
      </c>
      <c r="DD78" s="2" t="str">
        <f t="shared" si="92"/>
        <v/>
      </c>
      <c r="DE78" s="2" t="str">
        <f t="shared" si="93"/>
        <v/>
      </c>
      <c r="DF78" s="2" t="str">
        <f t="shared" si="94"/>
        <v/>
      </c>
      <c r="DG78" s="2" t="str">
        <f t="shared" si="95"/>
        <v/>
      </c>
      <c r="DH78" s="2" t="str">
        <f t="shared" si="96"/>
        <v/>
      </c>
      <c r="DI78" s="2" t="str">
        <f t="shared" si="97"/>
        <v/>
      </c>
      <c r="DJ78" s="2" t="str">
        <f t="shared" si="98"/>
        <v/>
      </c>
      <c r="DK78" s="2" t="str">
        <f t="shared" si="99"/>
        <v/>
      </c>
      <c r="DL78" s="16" t="str">
        <f t="shared" si="100"/>
        <v/>
      </c>
      <c r="DM78" s="16" t="str">
        <f t="shared" si="101"/>
        <v/>
      </c>
      <c r="DN78" s="16" t="str">
        <f t="shared" si="102"/>
        <v/>
      </c>
      <c r="DO78" s="72" t="str">
        <f t="shared" si="103"/>
        <v/>
      </c>
      <c r="DP78" s="16" t="str">
        <f t="shared" si="104"/>
        <v/>
      </c>
      <c r="DQ78" s="16" t="str">
        <f t="shared" si="105"/>
        <v/>
      </c>
      <c r="DR78" s="2" t="str">
        <f t="shared" si="106"/>
        <v/>
      </c>
      <c r="DS78" s="2" t="str">
        <f t="shared" si="107"/>
        <v/>
      </c>
      <c r="DT78" s="2" t="str">
        <f t="shared" si="108"/>
        <v/>
      </c>
      <c r="DU78" s="2" t="str">
        <f t="shared" si="109"/>
        <v/>
      </c>
      <c r="DV78" s="15"/>
      <c r="DW78" s="18"/>
      <c r="DX78" s="17"/>
      <c r="DY78" s="47" t="str">
        <f t="shared" si="131"/>
        <v/>
      </c>
      <c r="DZ78" s="47" t="str">
        <f t="shared" si="131"/>
        <v/>
      </c>
      <c r="EA78" s="47" t="str">
        <f t="shared" si="131"/>
        <v/>
      </c>
      <c r="EB78" s="47" t="str">
        <f t="shared" si="131"/>
        <v/>
      </c>
      <c r="EC78" s="49" t="str">
        <f t="shared" si="131"/>
        <v/>
      </c>
      <c r="ED78" s="49" t="str">
        <f t="shared" si="131"/>
        <v/>
      </c>
      <c r="EE78" s="47" t="str">
        <f t="shared" si="131"/>
        <v/>
      </c>
      <c r="EF78" s="47" t="str">
        <f t="shared" si="131"/>
        <v/>
      </c>
      <c r="EG78" s="47" t="str">
        <f t="shared" si="131"/>
        <v/>
      </c>
      <c r="EH78" s="6">
        <f t="shared" si="16"/>
        <v>0</v>
      </c>
      <c r="EI78" s="6">
        <f t="shared" si="17"/>
        <v>0</v>
      </c>
      <c r="EJ78" s="2" t="str">
        <f t="shared" si="18"/>
        <v/>
      </c>
      <c r="EK78" s="2" t="str">
        <f t="shared" si="19"/>
        <v/>
      </c>
      <c r="EL78" s="2" t="str">
        <f t="shared" si="126"/>
        <v/>
      </c>
      <c r="EM78" s="2" t="str">
        <f t="shared" si="21"/>
        <v/>
      </c>
      <c r="EN78" s="2" t="str">
        <f t="shared" si="22"/>
        <v/>
      </c>
      <c r="EO78" s="2">
        <f t="shared" si="23"/>
        <v>0</v>
      </c>
      <c r="EP78" s="2">
        <f t="shared" si="110"/>
        <v>0</v>
      </c>
      <c r="EQ78" s="2"/>
      <c r="ER78" s="2"/>
      <c r="ES78" s="2"/>
      <c r="ET78" s="2"/>
      <c r="EU78" s="2"/>
      <c r="EV78" s="2"/>
      <c r="EW78" s="2">
        <f t="shared" si="24"/>
        <v>0</v>
      </c>
      <c r="EX78" s="2">
        <f t="shared" si="25"/>
        <v>0</v>
      </c>
      <c r="EY78" s="2">
        <f t="shared" si="111"/>
        <v>0</v>
      </c>
      <c r="EZ78" s="2">
        <f t="shared" si="26"/>
        <v>0</v>
      </c>
      <c r="FA78" s="2">
        <f t="shared" si="27"/>
        <v>0</v>
      </c>
      <c r="FB78" s="59"/>
      <c r="FC78" s="2">
        <f t="shared" si="28"/>
        <v>0</v>
      </c>
      <c r="FD78" s="2">
        <f t="shared" si="112"/>
        <v>0</v>
      </c>
      <c r="FE78" s="3">
        <f t="shared" si="125"/>
        <v>0</v>
      </c>
      <c r="FF78" s="3">
        <f t="shared" si="113"/>
        <v>0</v>
      </c>
      <c r="FG78" s="3">
        <f t="shared" si="114"/>
        <v>0</v>
      </c>
      <c r="FH78" s="3">
        <f t="shared" si="29"/>
        <v>0</v>
      </c>
      <c r="FI78" s="67">
        <f t="shared" si="30"/>
        <v>0</v>
      </c>
      <c r="FJ78" s="3">
        <f t="shared" si="31"/>
        <v>0</v>
      </c>
      <c r="FK78" s="3">
        <f t="shared" si="32"/>
        <v>0</v>
      </c>
      <c r="FL78" s="3">
        <f t="shared" si="115"/>
        <v>0</v>
      </c>
      <c r="FM78" s="3">
        <f t="shared" si="116"/>
        <v>0</v>
      </c>
      <c r="FN78" s="3">
        <f t="shared" si="117"/>
        <v>0</v>
      </c>
      <c r="FO78" s="2">
        <f t="shared" si="33"/>
        <v>0</v>
      </c>
      <c r="FP78" s="2">
        <f t="shared" si="34"/>
        <v>0</v>
      </c>
      <c r="FQ78" s="2">
        <f t="shared" si="118"/>
        <v>0</v>
      </c>
      <c r="FR78" s="6" t="str">
        <f>IF(A78=1,1,IF(DW78="","",COUNTA($DW$31:DW78)+1))</f>
        <v/>
      </c>
      <c r="FS78" s="6" t="str">
        <f t="shared" si="35"/>
        <v/>
      </c>
      <c r="FT78" s="43">
        <f t="shared" si="119"/>
        <v>0</v>
      </c>
      <c r="FU78" s="23">
        <f t="shared" si="120"/>
        <v>0</v>
      </c>
      <c r="FV78" s="21">
        <f t="shared" si="121"/>
        <v>0</v>
      </c>
    </row>
    <row r="79" spans="1:178">
      <c r="A79" s="4" t="str">
        <f t="shared" si="36"/>
        <v/>
      </c>
      <c r="B79" s="33"/>
      <c r="C79" s="33"/>
      <c r="D79" s="33"/>
      <c r="E79" s="33"/>
      <c r="F79" s="33"/>
      <c r="G79" s="11" t="str">
        <f t="shared" si="2"/>
        <v/>
      </c>
      <c r="H79" s="3" t="str">
        <f t="shared" si="37"/>
        <v/>
      </c>
      <c r="I79" s="3" t="str">
        <f t="shared" si="3"/>
        <v/>
      </c>
      <c r="J79" s="3" t="str">
        <f t="shared" si="38"/>
        <v/>
      </c>
      <c r="K79" s="3" t="str">
        <f t="shared" si="4"/>
        <v/>
      </c>
      <c r="L79" s="2" t="str">
        <f t="shared" si="5"/>
        <v/>
      </c>
      <c r="M79" s="8" t="str">
        <f t="shared" si="39"/>
        <v/>
      </c>
      <c r="N79" s="8" t="str">
        <f t="shared" si="6"/>
        <v/>
      </c>
      <c r="O79" s="8" t="str">
        <f t="shared" si="40"/>
        <v/>
      </c>
      <c r="P79" s="8" t="str">
        <f t="shared" si="7"/>
        <v/>
      </c>
      <c r="Q79" s="2" t="str">
        <f t="shared" si="8"/>
        <v/>
      </c>
      <c r="R79" s="3" t="str">
        <f t="shared" si="9"/>
        <v/>
      </c>
      <c r="S79" s="3" t="str">
        <f t="shared" si="10"/>
        <v/>
      </c>
      <c r="T79" s="3" t="str">
        <f t="shared" si="41"/>
        <v/>
      </c>
      <c r="U79" s="8" t="str">
        <f t="shared" si="11"/>
        <v/>
      </c>
      <c r="V79" s="2" t="str">
        <f t="shared" si="12"/>
        <v/>
      </c>
      <c r="W79" s="2" t="str">
        <f t="shared" si="13"/>
        <v/>
      </c>
      <c r="X79" s="2" t="str">
        <f t="shared" si="122"/>
        <v/>
      </c>
      <c r="Y79" s="2" t="str">
        <f t="shared" si="14"/>
        <v/>
      </c>
      <c r="Z79" s="46" t="str">
        <f t="shared" si="135"/>
        <v/>
      </c>
      <c r="AA79" s="46" t="str">
        <f t="shared" si="43"/>
        <v/>
      </c>
      <c r="AB79" s="47"/>
      <c r="AC79" s="46" t="str">
        <f t="shared" si="44"/>
        <v/>
      </c>
      <c r="AD79" s="47" t="str">
        <f t="shared" si="136"/>
        <v/>
      </c>
      <c r="AE79" s="48" t="str">
        <f t="shared" si="45"/>
        <v/>
      </c>
      <c r="AF79" s="49" t="str">
        <f t="shared" si="129"/>
        <v/>
      </c>
      <c r="AG79" s="49" t="str">
        <f t="shared" si="129"/>
        <v/>
      </c>
      <c r="AH79" s="49" t="str">
        <f t="shared" si="129"/>
        <v/>
      </c>
      <c r="AI79" s="47" t="str">
        <f t="shared" si="129"/>
        <v/>
      </c>
      <c r="AJ79" s="47" t="str">
        <f t="shared" si="129"/>
        <v/>
      </c>
      <c r="AK79" s="46" t="str">
        <f t="shared" si="129"/>
        <v/>
      </c>
      <c r="AL79" s="47"/>
      <c r="AM79" s="53" t="str">
        <f t="shared" si="47"/>
        <v/>
      </c>
      <c r="AN79" s="50" t="str">
        <f t="shared" si="48"/>
        <v/>
      </c>
      <c r="AO79" s="53" t="s">
        <v>84</v>
      </c>
      <c r="AP79" s="52" t="str">
        <f t="shared" si="49"/>
        <v/>
      </c>
      <c r="AQ79" s="52" t="str">
        <f t="shared" si="50"/>
        <v/>
      </c>
      <c r="AR79" s="47">
        <f t="shared" si="51"/>
        <v>0</v>
      </c>
      <c r="AS79" s="53" t="str">
        <f t="shared" si="52"/>
        <v/>
      </c>
      <c r="AT79" s="52" t="str">
        <f t="shared" si="53"/>
        <v/>
      </c>
      <c r="AU79" s="9" t="str">
        <f t="shared" si="54"/>
        <v/>
      </c>
      <c r="AV79" s="9" t="str">
        <f t="shared" si="55"/>
        <v/>
      </c>
      <c r="AW79" s="12" t="str">
        <f t="shared" si="56"/>
        <v/>
      </c>
      <c r="AX79" s="9" t="str">
        <f t="shared" si="57"/>
        <v/>
      </c>
      <c r="AY79" s="12" t="str">
        <f t="shared" si="58"/>
        <v/>
      </c>
      <c r="AZ79" s="10" t="str">
        <f t="shared" si="59"/>
        <v/>
      </c>
      <c r="BA79" s="10" t="str">
        <f t="shared" si="60"/>
        <v/>
      </c>
      <c r="BB79" s="10" t="str">
        <f t="shared" si="61"/>
        <v/>
      </c>
      <c r="BC79" s="10" t="str">
        <f t="shared" si="62"/>
        <v/>
      </c>
      <c r="BD79" s="10" t="str">
        <f t="shared" si="63"/>
        <v/>
      </c>
      <c r="BE79" s="12" t="str">
        <f t="shared" si="64"/>
        <v/>
      </c>
      <c r="BF79" s="9" t="str">
        <f t="shared" si="65"/>
        <v/>
      </c>
      <c r="BG79" s="9" t="str">
        <f t="shared" si="66"/>
        <v/>
      </c>
      <c r="BH79" s="7" t="str">
        <f t="shared" si="67"/>
        <v/>
      </c>
      <c r="BI79" s="7" t="str">
        <f t="shared" si="68"/>
        <v/>
      </c>
      <c r="BJ79" s="12" t="str">
        <f t="shared" si="69"/>
        <v/>
      </c>
      <c r="BK79" s="80" t="str">
        <f t="shared" si="70"/>
        <v/>
      </c>
      <c r="BL79" s="7" t="str">
        <f t="shared" si="71"/>
        <v/>
      </c>
      <c r="BM79" s="7" t="str">
        <f t="shared" si="123"/>
        <v/>
      </c>
      <c r="BN79" s="12" t="str">
        <f t="shared" si="72"/>
        <v/>
      </c>
      <c r="BO79" s="9" t="str">
        <f t="shared" si="73"/>
        <v/>
      </c>
      <c r="BP79" s="2" t="str">
        <f t="shared" si="74"/>
        <v/>
      </c>
      <c r="BQ79" s="2" t="str">
        <f t="shared" si="75"/>
        <v/>
      </c>
      <c r="BR79" s="20" t="str">
        <f t="shared" si="134"/>
        <v/>
      </c>
      <c r="BS79" s="20" t="str">
        <f t="shared" si="134"/>
        <v/>
      </c>
      <c r="BT79" s="20" t="str">
        <f t="shared" si="134"/>
        <v/>
      </c>
      <c r="BU79" s="86" t="str">
        <f t="shared" si="77"/>
        <v/>
      </c>
      <c r="BV79" s="86" t="str">
        <f t="shared" si="78"/>
        <v/>
      </c>
      <c r="BW79" s="20" t="str">
        <f t="shared" si="134"/>
        <v/>
      </c>
      <c r="BX79" s="86" t="str">
        <f t="shared" si="134"/>
        <v/>
      </c>
      <c r="BY79" s="86" t="str">
        <f t="shared" si="134"/>
        <v/>
      </c>
      <c r="BZ79" s="86" t="str">
        <f t="shared" si="134"/>
        <v/>
      </c>
      <c r="CA79" s="86" t="str">
        <f t="shared" si="134"/>
        <v/>
      </c>
      <c r="CB79" s="86" t="str">
        <f t="shared" si="134"/>
        <v/>
      </c>
      <c r="CC79" s="86" t="str">
        <f t="shared" si="134"/>
        <v/>
      </c>
      <c r="CD79" s="86" t="str">
        <f t="shared" si="134"/>
        <v/>
      </c>
      <c r="CE79" s="20" t="str">
        <f t="shared" si="124"/>
        <v/>
      </c>
      <c r="CF79" s="14" t="str">
        <f t="shared" si="80"/>
        <v/>
      </c>
      <c r="CG79" s="14" t="str">
        <f t="shared" si="81"/>
        <v/>
      </c>
      <c r="CH79" s="8">
        <f t="shared" si="82"/>
        <v>0</v>
      </c>
      <c r="CI79" s="9" t="str">
        <f t="shared" si="83"/>
        <v/>
      </c>
      <c r="CJ79" s="9" t="str">
        <f t="shared" si="84"/>
        <v/>
      </c>
      <c r="CK79" s="9" t="str">
        <f t="shared" si="85"/>
        <v/>
      </c>
      <c r="CL79" s="9" t="str">
        <f t="shared" si="86"/>
        <v/>
      </c>
      <c r="CM79" s="9" t="str">
        <f t="shared" si="87"/>
        <v/>
      </c>
      <c r="CN79" s="9" t="str">
        <f t="shared" si="88"/>
        <v/>
      </c>
      <c r="CO79" s="9" t="str">
        <f t="shared" si="132"/>
        <v/>
      </c>
      <c r="CP79" s="9" t="str">
        <f t="shared" si="132"/>
        <v/>
      </c>
      <c r="CQ79" s="9" t="str">
        <f t="shared" si="132"/>
        <v/>
      </c>
      <c r="CR79" s="9" t="str">
        <f t="shared" si="132"/>
        <v/>
      </c>
      <c r="CS79" s="9" t="str">
        <f t="shared" si="132"/>
        <v/>
      </c>
      <c r="CT79" s="9" t="str">
        <f t="shared" si="132"/>
        <v/>
      </c>
      <c r="CU79" s="9" t="str">
        <f t="shared" si="132"/>
        <v/>
      </c>
      <c r="CV79" s="9" t="str">
        <f t="shared" si="90"/>
        <v/>
      </c>
      <c r="CW79" s="9" t="str">
        <f t="shared" si="133"/>
        <v/>
      </c>
      <c r="CX79" s="9" t="str">
        <f t="shared" si="133"/>
        <v/>
      </c>
      <c r="CY79" s="9" t="str">
        <f t="shared" si="133"/>
        <v/>
      </c>
      <c r="CZ79" s="9" t="str">
        <f t="shared" si="133"/>
        <v/>
      </c>
      <c r="DA79" s="9" t="str">
        <f t="shared" si="133"/>
        <v/>
      </c>
      <c r="DB79" s="9" t="str">
        <f t="shared" si="133"/>
        <v/>
      </c>
      <c r="DC79" s="9" t="str">
        <f t="shared" si="133"/>
        <v/>
      </c>
      <c r="DD79" s="2" t="str">
        <f t="shared" si="92"/>
        <v/>
      </c>
      <c r="DE79" s="2" t="str">
        <f t="shared" si="93"/>
        <v/>
      </c>
      <c r="DF79" s="2" t="str">
        <f t="shared" si="94"/>
        <v/>
      </c>
      <c r="DG79" s="2" t="str">
        <f t="shared" si="95"/>
        <v/>
      </c>
      <c r="DH79" s="2" t="str">
        <f t="shared" si="96"/>
        <v/>
      </c>
      <c r="DI79" s="2" t="str">
        <f t="shared" si="97"/>
        <v/>
      </c>
      <c r="DJ79" s="2" t="str">
        <f t="shared" si="98"/>
        <v/>
      </c>
      <c r="DK79" s="2" t="str">
        <f t="shared" si="99"/>
        <v/>
      </c>
      <c r="DL79" s="16" t="str">
        <f t="shared" si="100"/>
        <v/>
      </c>
      <c r="DM79" s="16" t="str">
        <f t="shared" si="101"/>
        <v/>
      </c>
      <c r="DN79" s="16" t="str">
        <f t="shared" si="102"/>
        <v/>
      </c>
      <c r="DO79" s="72" t="str">
        <f t="shared" si="103"/>
        <v/>
      </c>
      <c r="DP79" s="16" t="str">
        <f t="shared" si="104"/>
        <v/>
      </c>
      <c r="DQ79" s="16" t="str">
        <f t="shared" si="105"/>
        <v/>
      </c>
      <c r="DR79" s="2" t="str">
        <f t="shared" si="106"/>
        <v/>
      </c>
      <c r="DS79" s="2" t="str">
        <f t="shared" si="107"/>
        <v/>
      </c>
      <c r="DT79" s="2" t="str">
        <f t="shared" si="108"/>
        <v/>
      </c>
      <c r="DU79" s="2" t="str">
        <f t="shared" si="109"/>
        <v/>
      </c>
      <c r="DV79" s="15"/>
      <c r="DW79" s="18"/>
      <c r="DX79" s="17"/>
      <c r="DY79" s="47" t="str">
        <f t="shared" si="131"/>
        <v/>
      </c>
      <c r="DZ79" s="47" t="str">
        <f t="shared" si="131"/>
        <v/>
      </c>
      <c r="EA79" s="47" t="str">
        <f t="shared" si="131"/>
        <v/>
      </c>
      <c r="EB79" s="47" t="str">
        <f t="shared" si="131"/>
        <v/>
      </c>
      <c r="EC79" s="49" t="str">
        <f t="shared" si="131"/>
        <v/>
      </c>
      <c r="ED79" s="49" t="str">
        <f t="shared" si="131"/>
        <v/>
      </c>
      <c r="EE79" s="47" t="str">
        <f t="shared" si="131"/>
        <v/>
      </c>
      <c r="EF79" s="47" t="str">
        <f t="shared" si="131"/>
        <v/>
      </c>
      <c r="EG79" s="47" t="str">
        <f t="shared" si="131"/>
        <v/>
      </c>
      <c r="EH79" s="6">
        <f t="shared" si="16"/>
        <v>0</v>
      </c>
      <c r="EI79" s="6">
        <f t="shared" si="17"/>
        <v>0</v>
      </c>
      <c r="EJ79" s="2" t="str">
        <f t="shared" si="18"/>
        <v/>
      </c>
      <c r="EK79" s="2" t="str">
        <f t="shared" si="19"/>
        <v/>
      </c>
      <c r="EL79" s="2" t="str">
        <f t="shared" si="126"/>
        <v/>
      </c>
      <c r="EM79" s="2" t="str">
        <f t="shared" si="21"/>
        <v/>
      </c>
      <c r="EN79" s="2" t="str">
        <f t="shared" si="22"/>
        <v/>
      </c>
      <c r="EO79" s="2">
        <f t="shared" si="23"/>
        <v>0</v>
      </c>
      <c r="EP79" s="2">
        <f t="shared" si="110"/>
        <v>0</v>
      </c>
      <c r="EQ79" s="2"/>
      <c r="ER79" s="2"/>
      <c r="ES79" s="2"/>
      <c r="ET79" s="2"/>
      <c r="EU79" s="2"/>
      <c r="EV79" s="2"/>
      <c r="EW79" s="2">
        <f t="shared" si="24"/>
        <v>0</v>
      </c>
      <c r="EX79" s="2">
        <f t="shared" si="25"/>
        <v>0</v>
      </c>
      <c r="EY79" s="2">
        <f t="shared" si="111"/>
        <v>0</v>
      </c>
      <c r="EZ79" s="2">
        <f t="shared" si="26"/>
        <v>0</v>
      </c>
      <c r="FA79" s="2">
        <f t="shared" si="27"/>
        <v>0</v>
      </c>
      <c r="FB79" s="59"/>
      <c r="FC79" s="2">
        <f t="shared" si="28"/>
        <v>0</v>
      </c>
      <c r="FD79" s="2">
        <f t="shared" si="112"/>
        <v>0</v>
      </c>
      <c r="FE79" s="3">
        <f t="shared" si="125"/>
        <v>0</v>
      </c>
      <c r="FF79" s="3">
        <f t="shared" si="113"/>
        <v>0</v>
      </c>
      <c r="FG79" s="3">
        <f t="shared" si="114"/>
        <v>0</v>
      </c>
      <c r="FH79" s="3">
        <f t="shared" si="29"/>
        <v>0</v>
      </c>
      <c r="FI79" s="67">
        <f t="shared" si="30"/>
        <v>0</v>
      </c>
      <c r="FJ79" s="3">
        <f t="shared" si="31"/>
        <v>0</v>
      </c>
      <c r="FK79" s="3">
        <f t="shared" si="32"/>
        <v>0</v>
      </c>
      <c r="FL79" s="3">
        <f t="shared" si="115"/>
        <v>0</v>
      </c>
      <c r="FM79" s="3">
        <f t="shared" si="116"/>
        <v>0</v>
      </c>
      <c r="FN79" s="3">
        <f t="shared" si="117"/>
        <v>0</v>
      </c>
      <c r="FO79" s="2">
        <f t="shared" si="33"/>
        <v>0</v>
      </c>
      <c r="FP79" s="2">
        <f t="shared" si="34"/>
        <v>0</v>
      </c>
      <c r="FQ79" s="2">
        <f t="shared" si="118"/>
        <v>0</v>
      </c>
      <c r="FR79" s="6" t="str">
        <f>IF(A79=1,1,IF(DW79="","",COUNTA($DW$31:DW79)+1))</f>
        <v/>
      </c>
      <c r="FS79" s="6" t="str">
        <f t="shared" si="35"/>
        <v/>
      </c>
      <c r="FT79" s="43">
        <f t="shared" si="119"/>
        <v>0</v>
      </c>
      <c r="FU79" s="23">
        <f t="shared" si="120"/>
        <v>0</v>
      </c>
      <c r="FV79" s="21">
        <f t="shared" si="121"/>
        <v>0</v>
      </c>
    </row>
    <row r="80" spans="1:178">
      <c r="A80" s="4" t="str">
        <f t="shared" si="36"/>
        <v/>
      </c>
      <c r="B80" s="33"/>
      <c r="C80" s="33"/>
      <c r="D80" s="33"/>
      <c r="E80" s="33"/>
      <c r="F80" s="33"/>
      <c r="G80" s="11" t="str">
        <f t="shared" si="2"/>
        <v/>
      </c>
      <c r="H80" s="3" t="str">
        <f t="shared" si="37"/>
        <v/>
      </c>
      <c r="I80" s="3" t="str">
        <f t="shared" si="3"/>
        <v/>
      </c>
      <c r="J80" s="3" t="str">
        <f t="shared" si="38"/>
        <v/>
      </c>
      <c r="K80" s="3" t="str">
        <f t="shared" si="4"/>
        <v/>
      </c>
      <c r="L80" s="2" t="str">
        <f t="shared" si="5"/>
        <v/>
      </c>
      <c r="M80" s="8" t="str">
        <f t="shared" si="39"/>
        <v/>
      </c>
      <c r="N80" s="8" t="str">
        <f t="shared" si="6"/>
        <v/>
      </c>
      <c r="O80" s="8" t="str">
        <f t="shared" si="40"/>
        <v/>
      </c>
      <c r="P80" s="8" t="str">
        <f t="shared" si="7"/>
        <v/>
      </c>
      <c r="Q80" s="2" t="str">
        <f t="shared" si="8"/>
        <v/>
      </c>
      <c r="R80" s="3" t="str">
        <f t="shared" si="9"/>
        <v/>
      </c>
      <c r="S80" s="3" t="str">
        <f t="shared" si="10"/>
        <v/>
      </c>
      <c r="T80" s="3" t="str">
        <f t="shared" si="41"/>
        <v/>
      </c>
      <c r="U80" s="8" t="str">
        <f t="shared" si="11"/>
        <v/>
      </c>
      <c r="V80" s="2" t="str">
        <f t="shared" si="12"/>
        <v/>
      </c>
      <c r="W80" s="2" t="str">
        <f t="shared" si="13"/>
        <v/>
      </c>
      <c r="X80" s="2" t="str">
        <f t="shared" si="122"/>
        <v/>
      </c>
      <c r="Y80" s="2" t="str">
        <f t="shared" si="14"/>
        <v/>
      </c>
      <c r="Z80" s="46" t="str">
        <f t="shared" si="135"/>
        <v/>
      </c>
      <c r="AA80" s="46" t="str">
        <f t="shared" si="43"/>
        <v/>
      </c>
      <c r="AB80" s="47"/>
      <c r="AC80" s="46" t="str">
        <f t="shared" si="44"/>
        <v/>
      </c>
      <c r="AD80" s="47" t="str">
        <f t="shared" si="136"/>
        <v/>
      </c>
      <c r="AE80" s="48" t="str">
        <f t="shared" si="45"/>
        <v/>
      </c>
      <c r="AF80" s="49" t="str">
        <f t="shared" si="129"/>
        <v/>
      </c>
      <c r="AG80" s="49" t="str">
        <f t="shared" si="129"/>
        <v/>
      </c>
      <c r="AH80" s="49" t="str">
        <f t="shared" si="129"/>
        <v/>
      </c>
      <c r="AI80" s="47" t="str">
        <f t="shared" si="129"/>
        <v/>
      </c>
      <c r="AJ80" s="47" t="str">
        <f t="shared" si="129"/>
        <v/>
      </c>
      <c r="AK80" s="46" t="str">
        <f t="shared" si="129"/>
        <v/>
      </c>
      <c r="AL80" s="47"/>
      <c r="AM80" s="53" t="str">
        <f t="shared" si="47"/>
        <v/>
      </c>
      <c r="AN80" s="50" t="str">
        <f t="shared" si="48"/>
        <v/>
      </c>
      <c r="AO80" s="53" t="s">
        <v>84</v>
      </c>
      <c r="AP80" s="52" t="str">
        <f t="shared" si="49"/>
        <v/>
      </c>
      <c r="AQ80" s="52" t="str">
        <f t="shared" si="50"/>
        <v/>
      </c>
      <c r="AR80" s="47">
        <f t="shared" si="51"/>
        <v>0</v>
      </c>
      <c r="AS80" s="53" t="str">
        <f t="shared" si="52"/>
        <v/>
      </c>
      <c r="AT80" s="52" t="str">
        <f t="shared" si="53"/>
        <v/>
      </c>
      <c r="AU80" s="9" t="str">
        <f t="shared" si="54"/>
        <v/>
      </c>
      <c r="AV80" s="9" t="str">
        <f t="shared" si="55"/>
        <v/>
      </c>
      <c r="AW80" s="12" t="str">
        <f t="shared" si="56"/>
        <v/>
      </c>
      <c r="AX80" s="9" t="str">
        <f t="shared" si="57"/>
        <v/>
      </c>
      <c r="AY80" s="12" t="str">
        <f t="shared" si="58"/>
        <v/>
      </c>
      <c r="AZ80" s="10" t="str">
        <f t="shared" si="59"/>
        <v/>
      </c>
      <c r="BA80" s="10" t="str">
        <f t="shared" si="60"/>
        <v/>
      </c>
      <c r="BB80" s="10" t="str">
        <f t="shared" si="61"/>
        <v/>
      </c>
      <c r="BC80" s="10" t="str">
        <f t="shared" si="62"/>
        <v/>
      </c>
      <c r="BD80" s="10" t="str">
        <f t="shared" si="63"/>
        <v/>
      </c>
      <c r="BE80" s="12" t="str">
        <f t="shared" si="64"/>
        <v/>
      </c>
      <c r="BF80" s="9" t="str">
        <f t="shared" si="65"/>
        <v/>
      </c>
      <c r="BG80" s="9" t="str">
        <f t="shared" si="66"/>
        <v/>
      </c>
      <c r="BH80" s="7" t="str">
        <f t="shared" si="67"/>
        <v/>
      </c>
      <c r="BI80" s="7" t="str">
        <f t="shared" si="68"/>
        <v/>
      </c>
      <c r="BJ80" s="12" t="str">
        <f t="shared" si="69"/>
        <v/>
      </c>
      <c r="BK80" s="80" t="str">
        <f t="shared" si="70"/>
        <v/>
      </c>
      <c r="BL80" s="7" t="str">
        <f t="shared" si="71"/>
        <v/>
      </c>
      <c r="BM80" s="7" t="str">
        <f t="shared" si="123"/>
        <v/>
      </c>
      <c r="BN80" s="12" t="str">
        <f t="shared" si="72"/>
        <v/>
      </c>
      <c r="BO80" s="9" t="str">
        <f t="shared" si="73"/>
        <v/>
      </c>
      <c r="BP80" s="2" t="str">
        <f t="shared" si="74"/>
        <v/>
      </c>
      <c r="BQ80" s="2" t="str">
        <f t="shared" si="75"/>
        <v/>
      </c>
      <c r="BR80" s="20" t="str">
        <f t="shared" si="134"/>
        <v/>
      </c>
      <c r="BS80" s="20" t="str">
        <f t="shared" si="134"/>
        <v/>
      </c>
      <c r="BT80" s="20" t="str">
        <f t="shared" si="134"/>
        <v/>
      </c>
      <c r="BU80" s="86" t="str">
        <f t="shared" si="77"/>
        <v/>
      </c>
      <c r="BV80" s="86" t="str">
        <f t="shared" si="78"/>
        <v/>
      </c>
      <c r="BW80" s="20" t="str">
        <f t="shared" si="134"/>
        <v/>
      </c>
      <c r="BX80" s="86" t="str">
        <f t="shared" si="134"/>
        <v/>
      </c>
      <c r="BY80" s="86" t="str">
        <f t="shared" si="134"/>
        <v/>
      </c>
      <c r="BZ80" s="86" t="str">
        <f t="shared" si="134"/>
        <v/>
      </c>
      <c r="CA80" s="86" t="str">
        <f t="shared" si="134"/>
        <v/>
      </c>
      <c r="CB80" s="86" t="str">
        <f t="shared" si="134"/>
        <v/>
      </c>
      <c r="CC80" s="86" t="str">
        <f t="shared" si="134"/>
        <v/>
      </c>
      <c r="CD80" s="86" t="str">
        <f t="shared" si="134"/>
        <v/>
      </c>
      <c r="CE80" s="20" t="str">
        <f t="shared" si="124"/>
        <v/>
      </c>
      <c r="CF80" s="14" t="str">
        <f t="shared" si="80"/>
        <v/>
      </c>
      <c r="CG80" s="14" t="str">
        <f t="shared" si="81"/>
        <v/>
      </c>
      <c r="CH80" s="8">
        <f t="shared" si="82"/>
        <v>0</v>
      </c>
      <c r="CI80" s="9" t="str">
        <f t="shared" si="83"/>
        <v/>
      </c>
      <c r="CJ80" s="9" t="str">
        <f t="shared" si="84"/>
        <v/>
      </c>
      <c r="CK80" s="9" t="str">
        <f t="shared" si="85"/>
        <v/>
      </c>
      <c r="CL80" s="9" t="str">
        <f t="shared" si="86"/>
        <v/>
      </c>
      <c r="CM80" s="9" t="str">
        <f t="shared" si="87"/>
        <v/>
      </c>
      <c r="CN80" s="9" t="str">
        <f t="shared" si="88"/>
        <v/>
      </c>
      <c r="CO80" s="9" t="str">
        <f t="shared" si="132"/>
        <v/>
      </c>
      <c r="CP80" s="9" t="str">
        <f t="shared" si="132"/>
        <v/>
      </c>
      <c r="CQ80" s="9" t="str">
        <f t="shared" si="132"/>
        <v/>
      </c>
      <c r="CR80" s="9" t="str">
        <f t="shared" si="132"/>
        <v/>
      </c>
      <c r="CS80" s="9" t="str">
        <f t="shared" si="132"/>
        <v/>
      </c>
      <c r="CT80" s="9" t="str">
        <f t="shared" si="132"/>
        <v/>
      </c>
      <c r="CU80" s="9" t="str">
        <f t="shared" si="132"/>
        <v/>
      </c>
      <c r="CV80" s="9" t="str">
        <f t="shared" si="90"/>
        <v/>
      </c>
      <c r="CW80" s="9" t="str">
        <f t="shared" si="133"/>
        <v/>
      </c>
      <c r="CX80" s="9" t="str">
        <f t="shared" si="133"/>
        <v/>
      </c>
      <c r="CY80" s="9" t="str">
        <f t="shared" si="133"/>
        <v/>
      </c>
      <c r="CZ80" s="9" t="str">
        <f t="shared" si="133"/>
        <v/>
      </c>
      <c r="DA80" s="9" t="str">
        <f t="shared" si="133"/>
        <v/>
      </c>
      <c r="DB80" s="9" t="str">
        <f t="shared" si="133"/>
        <v/>
      </c>
      <c r="DC80" s="9" t="str">
        <f t="shared" si="133"/>
        <v/>
      </c>
      <c r="DD80" s="2" t="str">
        <f t="shared" si="92"/>
        <v/>
      </c>
      <c r="DE80" s="2" t="str">
        <f t="shared" si="93"/>
        <v/>
      </c>
      <c r="DF80" s="2" t="str">
        <f t="shared" si="94"/>
        <v/>
      </c>
      <c r="DG80" s="2" t="str">
        <f t="shared" si="95"/>
        <v/>
      </c>
      <c r="DH80" s="2" t="str">
        <f t="shared" si="96"/>
        <v/>
      </c>
      <c r="DI80" s="2" t="str">
        <f t="shared" si="97"/>
        <v/>
      </c>
      <c r="DJ80" s="2" t="str">
        <f t="shared" si="98"/>
        <v/>
      </c>
      <c r="DK80" s="2" t="str">
        <f t="shared" si="99"/>
        <v/>
      </c>
      <c r="DL80" s="16" t="str">
        <f t="shared" si="100"/>
        <v/>
      </c>
      <c r="DM80" s="16" t="str">
        <f t="shared" si="101"/>
        <v/>
      </c>
      <c r="DN80" s="16" t="str">
        <f t="shared" si="102"/>
        <v/>
      </c>
      <c r="DO80" s="72" t="str">
        <f t="shared" si="103"/>
        <v/>
      </c>
      <c r="DP80" s="16" t="str">
        <f t="shared" si="104"/>
        <v/>
      </c>
      <c r="DQ80" s="16" t="str">
        <f t="shared" si="105"/>
        <v/>
      </c>
      <c r="DR80" s="2" t="str">
        <f t="shared" si="106"/>
        <v/>
      </c>
      <c r="DS80" s="2" t="str">
        <f t="shared" si="107"/>
        <v/>
      </c>
      <c r="DT80" s="2" t="str">
        <f t="shared" si="108"/>
        <v/>
      </c>
      <c r="DU80" s="2" t="str">
        <f t="shared" si="109"/>
        <v/>
      </c>
      <c r="DV80" s="15"/>
      <c r="DW80" s="17"/>
      <c r="DX80" s="17"/>
      <c r="DY80" s="47" t="str">
        <f t="shared" si="131"/>
        <v/>
      </c>
      <c r="DZ80" s="47" t="str">
        <f t="shared" si="131"/>
        <v/>
      </c>
      <c r="EA80" s="47" t="str">
        <f t="shared" si="131"/>
        <v/>
      </c>
      <c r="EB80" s="47" t="str">
        <f t="shared" si="131"/>
        <v/>
      </c>
      <c r="EC80" s="49" t="str">
        <f t="shared" si="131"/>
        <v/>
      </c>
      <c r="ED80" s="49" t="str">
        <f t="shared" si="131"/>
        <v/>
      </c>
      <c r="EE80" s="47" t="str">
        <f t="shared" si="131"/>
        <v/>
      </c>
      <c r="EF80" s="47" t="str">
        <f t="shared" si="131"/>
        <v/>
      </c>
      <c r="EG80" s="47" t="str">
        <f t="shared" si="131"/>
        <v/>
      </c>
      <c r="EH80" s="6">
        <f t="shared" si="16"/>
        <v>0</v>
      </c>
      <c r="EI80" s="6">
        <f t="shared" si="17"/>
        <v>0</v>
      </c>
      <c r="EJ80" s="2" t="str">
        <f t="shared" si="18"/>
        <v/>
      </c>
      <c r="EK80" s="2" t="str">
        <f t="shared" si="19"/>
        <v/>
      </c>
      <c r="EL80" s="2" t="str">
        <f t="shared" si="126"/>
        <v/>
      </c>
      <c r="EM80" s="2" t="str">
        <f t="shared" si="21"/>
        <v/>
      </c>
      <c r="EN80" s="2" t="str">
        <f t="shared" si="22"/>
        <v/>
      </c>
      <c r="EO80" s="2">
        <f t="shared" si="23"/>
        <v>0</v>
      </c>
      <c r="EP80" s="2">
        <f t="shared" si="110"/>
        <v>0</v>
      </c>
      <c r="EQ80" s="2"/>
      <c r="ER80" s="2"/>
      <c r="ES80" s="2"/>
      <c r="ET80" s="2"/>
      <c r="EU80" s="2"/>
      <c r="EV80" s="2"/>
      <c r="EW80" s="2">
        <f t="shared" si="24"/>
        <v>0</v>
      </c>
      <c r="EX80" s="2">
        <f t="shared" si="25"/>
        <v>0</v>
      </c>
      <c r="EY80" s="2">
        <f t="shared" si="111"/>
        <v>0</v>
      </c>
      <c r="EZ80" s="2">
        <f t="shared" si="26"/>
        <v>0</v>
      </c>
      <c r="FA80" s="2">
        <f t="shared" si="27"/>
        <v>0</v>
      </c>
      <c r="FB80" s="59"/>
      <c r="FC80" s="2">
        <f t="shared" si="28"/>
        <v>0</v>
      </c>
      <c r="FD80" s="2">
        <f t="shared" si="112"/>
        <v>0</v>
      </c>
      <c r="FE80" s="3">
        <f t="shared" si="125"/>
        <v>0</v>
      </c>
      <c r="FF80" s="3">
        <f t="shared" si="113"/>
        <v>0</v>
      </c>
      <c r="FG80" s="3">
        <f t="shared" si="114"/>
        <v>0</v>
      </c>
      <c r="FH80" s="3">
        <f t="shared" si="29"/>
        <v>0</v>
      </c>
      <c r="FI80" s="67">
        <f t="shared" si="30"/>
        <v>0</v>
      </c>
      <c r="FJ80" s="3">
        <f t="shared" si="31"/>
        <v>0</v>
      </c>
      <c r="FK80" s="3">
        <f t="shared" si="32"/>
        <v>0</v>
      </c>
      <c r="FL80" s="3">
        <f t="shared" si="115"/>
        <v>0</v>
      </c>
      <c r="FM80" s="3">
        <f t="shared" si="116"/>
        <v>0</v>
      </c>
      <c r="FN80" s="3">
        <f t="shared" si="117"/>
        <v>0</v>
      </c>
      <c r="FO80" s="2">
        <f t="shared" si="33"/>
        <v>0</v>
      </c>
      <c r="FP80" s="2">
        <f t="shared" si="34"/>
        <v>0</v>
      </c>
      <c r="FQ80" s="2">
        <f t="shared" si="118"/>
        <v>0</v>
      </c>
      <c r="FR80" s="6" t="str">
        <f>IF(A80=1,1,IF(DW80="","",COUNTA($DW$31:DW80)+1))</f>
        <v/>
      </c>
      <c r="FS80" s="6" t="str">
        <f t="shared" si="35"/>
        <v/>
      </c>
      <c r="FT80" s="43">
        <f t="shared" si="119"/>
        <v>0</v>
      </c>
      <c r="FU80" s="23">
        <f t="shared" si="120"/>
        <v>0</v>
      </c>
      <c r="FV80" s="21">
        <f t="shared" si="121"/>
        <v>0</v>
      </c>
    </row>
    <row r="81" spans="1:178">
      <c r="A81" s="4" t="str">
        <f t="shared" si="36"/>
        <v/>
      </c>
      <c r="B81" s="33"/>
      <c r="C81" s="33"/>
      <c r="D81" s="33"/>
      <c r="E81" s="33"/>
      <c r="F81" s="33"/>
      <c r="G81" s="11" t="str">
        <f t="shared" si="2"/>
        <v/>
      </c>
      <c r="H81" s="3" t="str">
        <f t="shared" si="37"/>
        <v/>
      </c>
      <c r="I81" s="3" t="str">
        <f t="shared" si="3"/>
        <v/>
      </c>
      <c r="J81" s="3" t="str">
        <f t="shared" si="38"/>
        <v/>
      </c>
      <c r="K81" s="3" t="str">
        <f t="shared" si="4"/>
        <v/>
      </c>
      <c r="L81" s="2" t="str">
        <f t="shared" si="5"/>
        <v/>
      </c>
      <c r="M81" s="8" t="str">
        <f t="shared" si="39"/>
        <v/>
      </c>
      <c r="N81" s="8" t="str">
        <f t="shared" si="6"/>
        <v/>
      </c>
      <c r="O81" s="8" t="str">
        <f t="shared" si="40"/>
        <v/>
      </c>
      <c r="P81" s="8" t="str">
        <f t="shared" si="7"/>
        <v/>
      </c>
      <c r="Q81" s="2" t="str">
        <f t="shared" si="8"/>
        <v/>
      </c>
      <c r="R81" s="3" t="str">
        <f t="shared" si="9"/>
        <v/>
      </c>
      <c r="S81" s="3" t="str">
        <f t="shared" si="10"/>
        <v/>
      </c>
      <c r="T81" s="3" t="str">
        <f t="shared" si="41"/>
        <v/>
      </c>
      <c r="U81" s="8" t="str">
        <f t="shared" si="11"/>
        <v/>
      </c>
      <c r="V81" s="2" t="str">
        <f t="shared" si="12"/>
        <v/>
      </c>
      <c r="W81" s="2" t="str">
        <f t="shared" si="13"/>
        <v/>
      </c>
      <c r="X81" s="2" t="str">
        <f t="shared" si="122"/>
        <v/>
      </c>
      <c r="Y81" s="2" t="str">
        <f t="shared" si="14"/>
        <v/>
      </c>
      <c r="Z81" s="46" t="str">
        <f t="shared" si="135"/>
        <v/>
      </c>
      <c r="AA81" s="46" t="str">
        <f t="shared" si="43"/>
        <v/>
      </c>
      <c r="AB81" s="47"/>
      <c r="AC81" s="46" t="str">
        <f t="shared" si="44"/>
        <v/>
      </c>
      <c r="AD81" s="47" t="str">
        <f t="shared" si="136"/>
        <v/>
      </c>
      <c r="AE81" s="48" t="str">
        <f t="shared" si="45"/>
        <v/>
      </c>
      <c r="AF81" s="49" t="str">
        <f t="shared" si="129"/>
        <v/>
      </c>
      <c r="AG81" s="49" t="str">
        <f t="shared" si="129"/>
        <v/>
      </c>
      <c r="AH81" s="49" t="str">
        <f t="shared" si="129"/>
        <v/>
      </c>
      <c r="AI81" s="47" t="str">
        <f t="shared" si="129"/>
        <v/>
      </c>
      <c r="AJ81" s="47" t="str">
        <f t="shared" si="129"/>
        <v/>
      </c>
      <c r="AK81" s="46" t="str">
        <f t="shared" si="129"/>
        <v/>
      </c>
      <c r="AL81" s="47"/>
      <c r="AM81" s="53" t="str">
        <f t="shared" si="47"/>
        <v/>
      </c>
      <c r="AN81" s="50" t="str">
        <f t="shared" si="48"/>
        <v/>
      </c>
      <c r="AO81" s="53" t="s">
        <v>84</v>
      </c>
      <c r="AP81" s="52" t="str">
        <f t="shared" si="49"/>
        <v/>
      </c>
      <c r="AQ81" s="52" t="str">
        <f t="shared" si="50"/>
        <v/>
      </c>
      <c r="AR81" s="47">
        <f t="shared" si="51"/>
        <v>0</v>
      </c>
      <c r="AS81" s="53" t="str">
        <f t="shared" si="52"/>
        <v/>
      </c>
      <c r="AT81" s="52" t="str">
        <f t="shared" si="53"/>
        <v/>
      </c>
      <c r="AU81" s="9" t="str">
        <f t="shared" si="54"/>
        <v/>
      </c>
      <c r="AV81" s="9" t="str">
        <f t="shared" si="55"/>
        <v/>
      </c>
      <c r="AW81" s="12" t="str">
        <f t="shared" si="56"/>
        <v/>
      </c>
      <c r="AX81" s="9" t="str">
        <f t="shared" si="57"/>
        <v/>
      </c>
      <c r="AY81" s="12" t="str">
        <f t="shared" si="58"/>
        <v/>
      </c>
      <c r="AZ81" s="10" t="str">
        <f t="shared" si="59"/>
        <v/>
      </c>
      <c r="BA81" s="10" t="str">
        <f t="shared" si="60"/>
        <v/>
      </c>
      <c r="BB81" s="10" t="str">
        <f t="shared" si="61"/>
        <v/>
      </c>
      <c r="BC81" s="10" t="str">
        <f t="shared" si="62"/>
        <v/>
      </c>
      <c r="BD81" s="10" t="str">
        <f t="shared" si="63"/>
        <v/>
      </c>
      <c r="BE81" s="12" t="str">
        <f t="shared" si="64"/>
        <v/>
      </c>
      <c r="BF81" s="9" t="str">
        <f t="shared" si="65"/>
        <v/>
      </c>
      <c r="BG81" s="9" t="str">
        <f t="shared" si="66"/>
        <v/>
      </c>
      <c r="BH81" s="7" t="str">
        <f t="shared" si="67"/>
        <v/>
      </c>
      <c r="BI81" s="7" t="str">
        <f t="shared" si="68"/>
        <v/>
      </c>
      <c r="BJ81" s="12" t="str">
        <f t="shared" si="69"/>
        <v/>
      </c>
      <c r="BK81" s="80" t="str">
        <f t="shared" si="70"/>
        <v/>
      </c>
      <c r="BL81" s="7" t="str">
        <f t="shared" si="71"/>
        <v/>
      </c>
      <c r="BM81" s="7" t="str">
        <f t="shared" si="123"/>
        <v/>
      </c>
      <c r="BN81" s="12" t="str">
        <f t="shared" si="72"/>
        <v/>
      </c>
      <c r="BO81" s="9" t="str">
        <f t="shared" si="73"/>
        <v/>
      </c>
      <c r="BP81" s="2" t="str">
        <f t="shared" si="74"/>
        <v/>
      </c>
      <c r="BQ81" s="2" t="str">
        <f t="shared" si="75"/>
        <v/>
      </c>
      <c r="BR81" s="20" t="str">
        <f t="shared" si="134"/>
        <v/>
      </c>
      <c r="BS81" s="20" t="str">
        <f t="shared" si="134"/>
        <v/>
      </c>
      <c r="BT81" s="20" t="str">
        <f t="shared" si="134"/>
        <v/>
      </c>
      <c r="BU81" s="86" t="str">
        <f t="shared" si="77"/>
        <v/>
      </c>
      <c r="BV81" s="86" t="str">
        <f t="shared" si="78"/>
        <v/>
      </c>
      <c r="BW81" s="20" t="str">
        <f t="shared" si="134"/>
        <v/>
      </c>
      <c r="BX81" s="86" t="str">
        <f t="shared" si="134"/>
        <v/>
      </c>
      <c r="BY81" s="86" t="str">
        <f t="shared" si="134"/>
        <v/>
      </c>
      <c r="BZ81" s="86" t="str">
        <f t="shared" si="134"/>
        <v/>
      </c>
      <c r="CA81" s="86" t="str">
        <f t="shared" si="134"/>
        <v/>
      </c>
      <c r="CB81" s="86" t="str">
        <f t="shared" si="134"/>
        <v/>
      </c>
      <c r="CC81" s="86" t="str">
        <f t="shared" si="134"/>
        <v/>
      </c>
      <c r="CD81" s="86" t="str">
        <f t="shared" si="134"/>
        <v/>
      </c>
      <c r="CE81" s="20" t="str">
        <f t="shared" si="124"/>
        <v/>
      </c>
      <c r="CF81" s="14" t="str">
        <f t="shared" si="80"/>
        <v/>
      </c>
      <c r="CG81" s="14" t="str">
        <f t="shared" si="81"/>
        <v/>
      </c>
      <c r="CH81" s="8">
        <f t="shared" si="82"/>
        <v>0</v>
      </c>
      <c r="CI81" s="9" t="str">
        <f t="shared" si="83"/>
        <v/>
      </c>
      <c r="CJ81" s="9" t="str">
        <f t="shared" si="84"/>
        <v/>
      </c>
      <c r="CK81" s="9" t="str">
        <f t="shared" si="85"/>
        <v/>
      </c>
      <c r="CL81" s="9" t="str">
        <f t="shared" si="86"/>
        <v/>
      </c>
      <c r="CM81" s="9" t="str">
        <f t="shared" si="87"/>
        <v/>
      </c>
      <c r="CN81" s="9" t="str">
        <f t="shared" si="88"/>
        <v/>
      </c>
      <c r="CO81" s="9" t="str">
        <f t="shared" si="132"/>
        <v/>
      </c>
      <c r="CP81" s="9" t="str">
        <f t="shared" si="132"/>
        <v/>
      </c>
      <c r="CQ81" s="9" t="str">
        <f t="shared" si="132"/>
        <v/>
      </c>
      <c r="CR81" s="9" t="str">
        <f t="shared" si="132"/>
        <v/>
      </c>
      <c r="CS81" s="9" t="str">
        <f t="shared" si="132"/>
        <v/>
      </c>
      <c r="CT81" s="9" t="str">
        <f t="shared" si="132"/>
        <v/>
      </c>
      <c r="CU81" s="9" t="str">
        <f t="shared" si="132"/>
        <v/>
      </c>
      <c r="CV81" s="9" t="str">
        <f t="shared" si="90"/>
        <v/>
      </c>
      <c r="CW81" s="9" t="str">
        <f t="shared" si="133"/>
        <v/>
      </c>
      <c r="CX81" s="9" t="str">
        <f t="shared" si="133"/>
        <v/>
      </c>
      <c r="CY81" s="9" t="str">
        <f t="shared" si="133"/>
        <v/>
      </c>
      <c r="CZ81" s="9" t="str">
        <f t="shared" si="133"/>
        <v/>
      </c>
      <c r="DA81" s="9" t="str">
        <f t="shared" si="133"/>
        <v/>
      </c>
      <c r="DB81" s="9" t="str">
        <f t="shared" si="133"/>
        <v/>
      </c>
      <c r="DC81" s="9" t="str">
        <f t="shared" si="133"/>
        <v/>
      </c>
      <c r="DD81" s="2" t="str">
        <f t="shared" si="92"/>
        <v/>
      </c>
      <c r="DE81" s="2" t="str">
        <f t="shared" si="93"/>
        <v/>
      </c>
      <c r="DF81" s="2" t="str">
        <f t="shared" si="94"/>
        <v/>
      </c>
      <c r="DG81" s="2" t="str">
        <f t="shared" si="95"/>
        <v/>
      </c>
      <c r="DH81" s="2" t="str">
        <f t="shared" si="96"/>
        <v/>
      </c>
      <c r="DI81" s="2" t="str">
        <f t="shared" si="97"/>
        <v/>
      </c>
      <c r="DJ81" s="2" t="str">
        <f t="shared" si="98"/>
        <v/>
      </c>
      <c r="DK81" s="2" t="str">
        <f t="shared" si="99"/>
        <v/>
      </c>
      <c r="DL81" s="16" t="str">
        <f t="shared" si="100"/>
        <v/>
      </c>
      <c r="DM81" s="16" t="str">
        <f t="shared" si="101"/>
        <v/>
      </c>
      <c r="DN81" s="16" t="str">
        <f t="shared" si="102"/>
        <v/>
      </c>
      <c r="DO81" s="72" t="str">
        <f t="shared" si="103"/>
        <v/>
      </c>
      <c r="DP81" s="16" t="str">
        <f t="shared" si="104"/>
        <v/>
      </c>
      <c r="DQ81" s="16" t="str">
        <f t="shared" si="105"/>
        <v/>
      </c>
      <c r="DR81" s="2" t="str">
        <f t="shared" si="106"/>
        <v/>
      </c>
      <c r="DS81" s="2" t="str">
        <f t="shared" si="107"/>
        <v/>
      </c>
      <c r="DT81" s="2" t="str">
        <f t="shared" si="108"/>
        <v/>
      </c>
      <c r="DU81" s="2" t="str">
        <f t="shared" si="109"/>
        <v/>
      </c>
      <c r="DV81" s="15"/>
      <c r="DW81" s="18"/>
      <c r="DX81" s="17"/>
      <c r="DY81" s="47" t="str">
        <f t="shared" si="131"/>
        <v/>
      </c>
      <c r="DZ81" s="47" t="str">
        <f t="shared" si="131"/>
        <v/>
      </c>
      <c r="EA81" s="47" t="str">
        <f t="shared" si="131"/>
        <v/>
      </c>
      <c r="EB81" s="47" t="str">
        <f t="shared" si="131"/>
        <v/>
      </c>
      <c r="EC81" s="49" t="str">
        <f t="shared" si="131"/>
        <v/>
      </c>
      <c r="ED81" s="49" t="str">
        <f t="shared" si="131"/>
        <v/>
      </c>
      <c r="EE81" s="47" t="str">
        <f t="shared" si="131"/>
        <v/>
      </c>
      <c r="EF81" s="47" t="str">
        <f t="shared" si="131"/>
        <v/>
      </c>
      <c r="EG81" s="47" t="str">
        <f t="shared" si="131"/>
        <v/>
      </c>
      <c r="EH81" s="6">
        <f t="shared" si="16"/>
        <v>0</v>
      </c>
      <c r="EI81" s="6">
        <f t="shared" si="17"/>
        <v>0</v>
      </c>
      <c r="EJ81" s="2" t="str">
        <f t="shared" si="18"/>
        <v/>
      </c>
      <c r="EK81" s="2" t="str">
        <f t="shared" si="19"/>
        <v/>
      </c>
      <c r="EL81" s="2" t="str">
        <f t="shared" si="126"/>
        <v/>
      </c>
      <c r="EM81" s="2" t="str">
        <f t="shared" si="21"/>
        <v/>
      </c>
      <c r="EN81" s="2" t="str">
        <f t="shared" si="22"/>
        <v/>
      </c>
      <c r="EO81" s="2">
        <f t="shared" si="23"/>
        <v>0</v>
      </c>
      <c r="EP81" s="2">
        <f t="shared" si="110"/>
        <v>0</v>
      </c>
      <c r="EQ81" s="2"/>
      <c r="ER81" s="2"/>
      <c r="ES81" s="2"/>
      <c r="ET81" s="2"/>
      <c r="EU81" s="2"/>
      <c r="EV81" s="2"/>
      <c r="EW81" s="2">
        <f t="shared" si="24"/>
        <v>0</v>
      </c>
      <c r="EX81" s="2">
        <f t="shared" si="25"/>
        <v>0</v>
      </c>
      <c r="EY81" s="2">
        <f t="shared" si="111"/>
        <v>0</v>
      </c>
      <c r="EZ81" s="2">
        <f t="shared" si="26"/>
        <v>0</v>
      </c>
      <c r="FA81" s="2">
        <f t="shared" si="27"/>
        <v>0</v>
      </c>
      <c r="FB81" s="59"/>
      <c r="FC81" s="2">
        <f t="shared" si="28"/>
        <v>0</v>
      </c>
      <c r="FD81" s="2">
        <f t="shared" si="112"/>
        <v>0</v>
      </c>
      <c r="FE81" s="3">
        <f t="shared" si="125"/>
        <v>0</v>
      </c>
      <c r="FF81" s="3">
        <f t="shared" si="113"/>
        <v>0</v>
      </c>
      <c r="FG81" s="3">
        <f t="shared" si="114"/>
        <v>0</v>
      </c>
      <c r="FH81" s="3">
        <f t="shared" si="29"/>
        <v>0</v>
      </c>
      <c r="FI81" s="67">
        <f t="shared" si="30"/>
        <v>0</v>
      </c>
      <c r="FJ81" s="3">
        <f t="shared" si="31"/>
        <v>0</v>
      </c>
      <c r="FK81" s="3">
        <f t="shared" si="32"/>
        <v>0</v>
      </c>
      <c r="FL81" s="3">
        <f t="shared" si="115"/>
        <v>0</v>
      </c>
      <c r="FM81" s="3">
        <f t="shared" si="116"/>
        <v>0</v>
      </c>
      <c r="FN81" s="3">
        <f t="shared" si="117"/>
        <v>0</v>
      </c>
      <c r="FO81" s="2">
        <f t="shared" si="33"/>
        <v>0</v>
      </c>
      <c r="FP81" s="2">
        <f t="shared" si="34"/>
        <v>0</v>
      </c>
      <c r="FQ81" s="2">
        <f t="shared" si="118"/>
        <v>0</v>
      </c>
      <c r="FR81" s="6" t="str">
        <f>IF(A81=1,1,IF(DW81="","",COUNTA($DW$31:DW81)+1))</f>
        <v/>
      </c>
      <c r="FS81" s="6" t="str">
        <f t="shared" si="35"/>
        <v/>
      </c>
      <c r="FT81" s="43">
        <f t="shared" si="119"/>
        <v>0</v>
      </c>
      <c r="FU81" s="23">
        <f t="shared" si="120"/>
        <v>0</v>
      </c>
      <c r="FV81" s="21">
        <f t="shared" si="121"/>
        <v>0</v>
      </c>
    </row>
    <row r="82" spans="1:178">
      <c r="A82" s="4" t="str">
        <f t="shared" si="36"/>
        <v/>
      </c>
      <c r="B82" s="33"/>
      <c r="C82" s="33"/>
      <c r="D82" s="33"/>
      <c r="E82" s="33"/>
      <c r="F82" s="33"/>
      <c r="G82" s="11" t="str">
        <f t="shared" si="2"/>
        <v/>
      </c>
      <c r="H82" s="3" t="str">
        <f t="shared" si="37"/>
        <v/>
      </c>
      <c r="I82" s="3" t="str">
        <f t="shared" si="3"/>
        <v/>
      </c>
      <c r="J82" s="3" t="str">
        <f t="shared" si="38"/>
        <v/>
      </c>
      <c r="K82" s="3" t="str">
        <f t="shared" si="4"/>
        <v/>
      </c>
      <c r="L82" s="2" t="str">
        <f t="shared" si="5"/>
        <v/>
      </c>
      <c r="M82" s="8" t="str">
        <f t="shared" si="39"/>
        <v/>
      </c>
      <c r="N82" s="8" t="str">
        <f t="shared" si="6"/>
        <v/>
      </c>
      <c r="O82" s="8" t="str">
        <f t="shared" si="40"/>
        <v/>
      </c>
      <c r="P82" s="8" t="str">
        <f t="shared" si="7"/>
        <v/>
      </c>
      <c r="Q82" s="2" t="str">
        <f t="shared" si="8"/>
        <v/>
      </c>
      <c r="R82" s="3" t="str">
        <f t="shared" si="9"/>
        <v/>
      </c>
      <c r="S82" s="3" t="str">
        <f t="shared" si="10"/>
        <v/>
      </c>
      <c r="T82" s="3" t="str">
        <f t="shared" si="41"/>
        <v/>
      </c>
      <c r="U82" s="8" t="str">
        <f t="shared" si="11"/>
        <v/>
      </c>
      <c r="V82" s="2" t="str">
        <f t="shared" si="12"/>
        <v/>
      </c>
      <c r="W82" s="2" t="str">
        <f t="shared" si="13"/>
        <v/>
      </c>
      <c r="X82" s="2" t="str">
        <f t="shared" si="122"/>
        <v/>
      </c>
      <c r="Y82" s="2" t="str">
        <f t="shared" si="14"/>
        <v/>
      </c>
      <c r="Z82" s="46" t="str">
        <f t="shared" si="135"/>
        <v/>
      </c>
      <c r="AA82" s="46" t="str">
        <f t="shared" si="43"/>
        <v/>
      </c>
      <c r="AB82" s="47"/>
      <c r="AC82" s="46" t="str">
        <f t="shared" si="44"/>
        <v/>
      </c>
      <c r="AD82" s="47" t="str">
        <f t="shared" si="136"/>
        <v/>
      </c>
      <c r="AE82" s="48" t="str">
        <f t="shared" si="45"/>
        <v/>
      </c>
      <c r="AF82" s="49" t="str">
        <f t="shared" si="129"/>
        <v/>
      </c>
      <c r="AG82" s="49" t="str">
        <f t="shared" si="129"/>
        <v/>
      </c>
      <c r="AH82" s="49" t="str">
        <f t="shared" si="129"/>
        <v/>
      </c>
      <c r="AI82" s="47" t="str">
        <f t="shared" si="129"/>
        <v/>
      </c>
      <c r="AJ82" s="47" t="str">
        <f t="shared" si="129"/>
        <v/>
      </c>
      <c r="AK82" s="46" t="str">
        <f t="shared" si="129"/>
        <v/>
      </c>
      <c r="AL82" s="47"/>
      <c r="AM82" s="53" t="str">
        <f t="shared" si="47"/>
        <v/>
      </c>
      <c r="AN82" s="50" t="str">
        <f t="shared" si="48"/>
        <v/>
      </c>
      <c r="AO82" s="53" t="s">
        <v>84</v>
      </c>
      <c r="AP82" s="52" t="str">
        <f t="shared" si="49"/>
        <v/>
      </c>
      <c r="AQ82" s="52" t="str">
        <f t="shared" si="50"/>
        <v/>
      </c>
      <c r="AR82" s="47">
        <f t="shared" si="51"/>
        <v>0</v>
      </c>
      <c r="AS82" s="53" t="str">
        <f t="shared" si="52"/>
        <v/>
      </c>
      <c r="AT82" s="52" t="str">
        <f t="shared" si="53"/>
        <v/>
      </c>
      <c r="AU82" s="9" t="str">
        <f t="shared" si="54"/>
        <v/>
      </c>
      <c r="AV82" s="9" t="str">
        <f t="shared" si="55"/>
        <v/>
      </c>
      <c r="AW82" s="12" t="str">
        <f t="shared" si="56"/>
        <v/>
      </c>
      <c r="AX82" s="9" t="str">
        <f t="shared" si="57"/>
        <v/>
      </c>
      <c r="AY82" s="12" t="str">
        <f t="shared" si="58"/>
        <v/>
      </c>
      <c r="AZ82" s="10" t="str">
        <f t="shared" si="59"/>
        <v/>
      </c>
      <c r="BA82" s="10" t="str">
        <f t="shared" si="60"/>
        <v/>
      </c>
      <c r="BB82" s="10" t="str">
        <f t="shared" si="61"/>
        <v/>
      </c>
      <c r="BC82" s="10" t="str">
        <f t="shared" si="62"/>
        <v/>
      </c>
      <c r="BD82" s="10" t="str">
        <f t="shared" si="63"/>
        <v/>
      </c>
      <c r="BE82" s="12" t="str">
        <f t="shared" si="64"/>
        <v/>
      </c>
      <c r="BF82" s="9" t="str">
        <f t="shared" si="65"/>
        <v/>
      </c>
      <c r="BG82" s="9" t="str">
        <f t="shared" si="66"/>
        <v/>
      </c>
      <c r="BH82" s="7" t="str">
        <f t="shared" si="67"/>
        <v/>
      </c>
      <c r="BI82" s="7" t="str">
        <f t="shared" si="68"/>
        <v/>
      </c>
      <c r="BJ82" s="12" t="str">
        <f t="shared" si="69"/>
        <v/>
      </c>
      <c r="BK82" s="80" t="str">
        <f t="shared" si="70"/>
        <v/>
      </c>
      <c r="BL82" s="7" t="str">
        <f t="shared" si="71"/>
        <v/>
      </c>
      <c r="BM82" s="7" t="str">
        <f t="shared" si="123"/>
        <v/>
      </c>
      <c r="BN82" s="12" t="str">
        <f t="shared" si="72"/>
        <v/>
      </c>
      <c r="BO82" s="9" t="str">
        <f t="shared" si="73"/>
        <v/>
      </c>
      <c r="BP82" s="2" t="str">
        <f t="shared" si="74"/>
        <v/>
      </c>
      <c r="BQ82" s="2" t="str">
        <f t="shared" si="75"/>
        <v/>
      </c>
      <c r="BR82" s="20" t="str">
        <f t="shared" si="134"/>
        <v/>
      </c>
      <c r="BS82" s="20" t="str">
        <f t="shared" si="134"/>
        <v/>
      </c>
      <c r="BT82" s="20" t="str">
        <f t="shared" si="134"/>
        <v/>
      </c>
      <c r="BU82" s="86" t="str">
        <f t="shared" si="77"/>
        <v/>
      </c>
      <c r="BV82" s="86" t="str">
        <f t="shared" si="78"/>
        <v/>
      </c>
      <c r="BW82" s="20" t="str">
        <f t="shared" si="134"/>
        <v/>
      </c>
      <c r="BX82" s="86" t="str">
        <f t="shared" si="134"/>
        <v/>
      </c>
      <c r="BY82" s="86" t="str">
        <f t="shared" si="134"/>
        <v/>
      </c>
      <c r="BZ82" s="86" t="str">
        <f t="shared" si="134"/>
        <v/>
      </c>
      <c r="CA82" s="86" t="str">
        <f t="shared" si="134"/>
        <v/>
      </c>
      <c r="CB82" s="86" t="str">
        <f t="shared" si="134"/>
        <v/>
      </c>
      <c r="CC82" s="86" t="str">
        <f t="shared" si="134"/>
        <v/>
      </c>
      <c r="CD82" s="86" t="str">
        <f t="shared" si="134"/>
        <v/>
      </c>
      <c r="CE82" s="20" t="str">
        <f t="shared" si="124"/>
        <v/>
      </c>
      <c r="CF82" s="14" t="str">
        <f t="shared" si="80"/>
        <v/>
      </c>
      <c r="CG82" s="14" t="str">
        <f t="shared" si="81"/>
        <v/>
      </c>
      <c r="CH82" s="8">
        <f t="shared" si="82"/>
        <v>0</v>
      </c>
      <c r="CI82" s="9" t="str">
        <f t="shared" si="83"/>
        <v/>
      </c>
      <c r="CJ82" s="9" t="str">
        <f t="shared" si="84"/>
        <v/>
      </c>
      <c r="CK82" s="9" t="str">
        <f t="shared" si="85"/>
        <v/>
      </c>
      <c r="CL82" s="9" t="str">
        <f t="shared" si="86"/>
        <v/>
      </c>
      <c r="CM82" s="9" t="str">
        <f t="shared" si="87"/>
        <v/>
      </c>
      <c r="CN82" s="9" t="str">
        <f t="shared" si="88"/>
        <v/>
      </c>
      <c r="CO82" s="9" t="str">
        <f t="shared" si="132"/>
        <v/>
      </c>
      <c r="CP82" s="9" t="str">
        <f t="shared" si="132"/>
        <v/>
      </c>
      <c r="CQ82" s="9" t="str">
        <f t="shared" si="132"/>
        <v/>
      </c>
      <c r="CR82" s="9" t="str">
        <f t="shared" si="132"/>
        <v/>
      </c>
      <c r="CS82" s="9" t="str">
        <f t="shared" si="132"/>
        <v/>
      </c>
      <c r="CT82" s="9" t="str">
        <f t="shared" si="132"/>
        <v/>
      </c>
      <c r="CU82" s="9" t="str">
        <f t="shared" si="132"/>
        <v/>
      </c>
      <c r="CV82" s="9" t="str">
        <f t="shared" si="90"/>
        <v/>
      </c>
      <c r="CW82" s="9" t="str">
        <f t="shared" si="133"/>
        <v/>
      </c>
      <c r="CX82" s="9" t="str">
        <f t="shared" si="133"/>
        <v/>
      </c>
      <c r="CY82" s="9" t="str">
        <f t="shared" si="133"/>
        <v/>
      </c>
      <c r="CZ82" s="9" t="str">
        <f t="shared" si="133"/>
        <v/>
      </c>
      <c r="DA82" s="9" t="str">
        <f t="shared" si="133"/>
        <v/>
      </c>
      <c r="DB82" s="9" t="str">
        <f t="shared" si="133"/>
        <v/>
      </c>
      <c r="DC82" s="9" t="str">
        <f t="shared" si="133"/>
        <v/>
      </c>
      <c r="DD82" s="2" t="str">
        <f t="shared" si="92"/>
        <v/>
      </c>
      <c r="DE82" s="2" t="str">
        <f t="shared" si="93"/>
        <v/>
      </c>
      <c r="DF82" s="2" t="str">
        <f t="shared" si="94"/>
        <v/>
      </c>
      <c r="DG82" s="2" t="str">
        <f t="shared" si="95"/>
        <v/>
      </c>
      <c r="DH82" s="2" t="str">
        <f t="shared" si="96"/>
        <v/>
      </c>
      <c r="DI82" s="2" t="str">
        <f t="shared" si="97"/>
        <v/>
      </c>
      <c r="DJ82" s="2" t="str">
        <f t="shared" si="98"/>
        <v/>
      </c>
      <c r="DK82" s="2" t="str">
        <f t="shared" si="99"/>
        <v/>
      </c>
      <c r="DL82" s="16" t="str">
        <f t="shared" si="100"/>
        <v/>
      </c>
      <c r="DM82" s="16" t="str">
        <f t="shared" si="101"/>
        <v/>
      </c>
      <c r="DN82" s="16" t="str">
        <f t="shared" si="102"/>
        <v/>
      </c>
      <c r="DO82" s="72" t="str">
        <f t="shared" si="103"/>
        <v/>
      </c>
      <c r="DP82" s="16" t="str">
        <f t="shared" si="104"/>
        <v/>
      </c>
      <c r="DQ82" s="16" t="str">
        <f t="shared" si="105"/>
        <v/>
      </c>
      <c r="DR82" s="2" t="str">
        <f t="shared" si="106"/>
        <v/>
      </c>
      <c r="DS82" s="2" t="str">
        <f t="shared" si="107"/>
        <v/>
      </c>
      <c r="DT82" s="2" t="str">
        <f t="shared" si="108"/>
        <v/>
      </c>
      <c r="DU82" s="2" t="str">
        <f t="shared" si="109"/>
        <v/>
      </c>
      <c r="DV82" s="15"/>
      <c r="DW82" s="18"/>
      <c r="DX82" s="17"/>
      <c r="DY82" s="47" t="str">
        <f t="shared" si="131"/>
        <v/>
      </c>
      <c r="DZ82" s="47" t="str">
        <f t="shared" si="131"/>
        <v/>
      </c>
      <c r="EA82" s="47" t="str">
        <f t="shared" si="131"/>
        <v/>
      </c>
      <c r="EB82" s="47" t="str">
        <f t="shared" si="131"/>
        <v/>
      </c>
      <c r="EC82" s="49" t="str">
        <f t="shared" si="131"/>
        <v/>
      </c>
      <c r="ED82" s="49" t="str">
        <f t="shared" si="131"/>
        <v/>
      </c>
      <c r="EE82" s="47" t="str">
        <f t="shared" si="131"/>
        <v/>
      </c>
      <c r="EF82" s="47" t="str">
        <f t="shared" si="131"/>
        <v/>
      </c>
      <c r="EG82" s="47" t="str">
        <f t="shared" si="131"/>
        <v/>
      </c>
      <c r="EH82" s="6">
        <f t="shared" si="16"/>
        <v>0</v>
      </c>
      <c r="EI82" s="6">
        <f t="shared" si="17"/>
        <v>0</v>
      </c>
      <c r="EJ82" s="2" t="str">
        <f t="shared" si="18"/>
        <v/>
      </c>
      <c r="EK82" s="2" t="str">
        <f t="shared" si="19"/>
        <v/>
      </c>
      <c r="EL82" s="2" t="str">
        <f t="shared" si="126"/>
        <v/>
      </c>
      <c r="EM82" s="2" t="str">
        <f t="shared" si="21"/>
        <v/>
      </c>
      <c r="EN82" s="2" t="str">
        <f t="shared" si="22"/>
        <v/>
      </c>
      <c r="EO82" s="2">
        <f t="shared" si="23"/>
        <v>0</v>
      </c>
      <c r="EP82" s="2">
        <f t="shared" si="110"/>
        <v>0</v>
      </c>
      <c r="EQ82" s="2"/>
      <c r="ER82" s="2"/>
      <c r="ES82" s="2"/>
      <c r="ET82" s="2"/>
      <c r="EU82" s="2"/>
      <c r="EV82" s="2"/>
      <c r="EW82" s="2">
        <f t="shared" si="24"/>
        <v>0</v>
      </c>
      <c r="EX82" s="2">
        <f t="shared" si="25"/>
        <v>0</v>
      </c>
      <c r="EY82" s="2">
        <f t="shared" si="111"/>
        <v>0</v>
      </c>
      <c r="EZ82" s="2">
        <f t="shared" si="26"/>
        <v>0</v>
      </c>
      <c r="FA82" s="2">
        <f t="shared" si="27"/>
        <v>0</v>
      </c>
      <c r="FB82" s="59"/>
      <c r="FC82" s="2">
        <f t="shared" si="28"/>
        <v>0</v>
      </c>
      <c r="FD82" s="2">
        <f t="shared" si="112"/>
        <v>0</v>
      </c>
      <c r="FE82" s="3">
        <f t="shared" si="125"/>
        <v>0</v>
      </c>
      <c r="FF82" s="3">
        <f t="shared" si="113"/>
        <v>0</v>
      </c>
      <c r="FG82" s="3">
        <f t="shared" si="114"/>
        <v>0</v>
      </c>
      <c r="FH82" s="3">
        <f t="shared" si="29"/>
        <v>0</v>
      </c>
      <c r="FI82" s="67">
        <f t="shared" si="30"/>
        <v>0</v>
      </c>
      <c r="FJ82" s="3">
        <f t="shared" si="31"/>
        <v>0</v>
      </c>
      <c r="FK82" s="3">
        <f t="shared" si="32"/>
        <v>0</v>
      </c>
      <c r="FL82" s="3">
        <f t="shared" si="115"/>
        <v>0</v>
      </c>
      <c r="FM82" s="3">
        <f t="shared" si="116"/>
        <v>0</v>
      </c>
      <c r="FN82" s="3">
        <f t="shared" si="117"/>
        <v>0</v>
      </c>
      <c r="FO82" s="2">
        <f t="shared" si="33"/>
        <v>0</v>
      </c>
      <c r="FP82" s="2">
        <f t="shared" si="34"/>
        <v>0</v>
      </c>
      <c r="FQ82" s="2">
        <f t="shared" si="118"/>
        <v>0</v>
      </c>
      <c r="FR82" s="6" t="str">
        <f>IF(A82=1,1,IF(DW82="","",COUNTA($DW$31:DW82)+1))</f>
        <v/>
      </c>
      <c r="FS82" s="6" t="str">
        <f t="shared" si="35"/>
        <v/>
      </c>
      <c r="FT82" s="43">
        <f t="shared" si="119"/>
        <v>0</v>
      </c>
      <c r="FU82" s="23">
        <f t="shared" si="120"/>
        <v>0</v>
      </c>
      <c r="FV82" s="21">
        <f t="shared" si="121"/>
        <v>0</v>
      </c>
    </row>
    <row r="83" spans="1:178">
      <c r="A83" s="4" t="str">
        <f t="shared" si="36"/>
        <v/>
      </c>
      <c r="B83" s="33"/>
      <c r="C83" s="33"/>
      <c r="D83" s="33"/>
      <c r="E83" s="33"/>
      <c r="F83" s="33"/>
      <c r="G83" s="11" t="str">
        <f t="shared" si="2"/>
        <v/>
      </c>
      <c r="H83" s="3" t="str">
        <f t="shared" si="37"/>
        <v/>
      </c>
      <c r="I83" s="3" t="str">
        <f t="shared" si="3"/>
        <v/>
      </c>
      <c r="J83" s="3" t="str">
        <f t="shared" si="38"/>
        <v/>
      </c>
      <c r="K83" s="3" t="str">
        <f t="shared" si="4"/>
        <v/>
      </c>
      <c r="L83" s="2" t="str">
        <f t="shared" si="5"/>
        <v/>
      </c>
      <c r="M83" s="8" t="str">
        <f t="shared" si="39"/>
        <v/>
      </c>
      <c r="N83" s="8" t="str">
        <f t="shared" si="6"/>
        <v/>
      </c>
      <c r="O83" s="8" t="str">
        <f t="shared" si="40"/>
        <v/>
      </c>
      <c r="P83" s="8" t="str">
        <f t="shared" si="7"/>
        <v/>
      </c>
      <c r="Q83" s="2" t="str">
        <f t="shared" si="8"/>
        <v/>
      </c>
      <c r="R83" s="3" t="str">
        <f t="shared" si="9"/>
        <v/>
      </c>
      <c r="S83" s="3" t="str">
        <f t="shared" si="10"/>
        <v/>
      </c>
      <c r="T83" s="3" t="str">
        <f t="shared" si="41"/>
        <v/>
      </c>
      <c r="U83" s="8" t="str">
        <f t="shared" si="11"/>
        <v/>
      </c>
      <c r="V83" s="2" t="str">
        <f t="shared" si="12"/>
        <v/>
      </c>
      <c r="W83" s="2" t="str">
        <f t="shared" si="13"/>
        <v/>
      </c>
      <c r="X83" s="2" t="str">
        <f t="shared" si="122"/>
        <v/>
      </c>
      <c r="Y83" s="2" t="str">
        <f t="shared" si="14"/>
        <v/>
      </c>
      <c r="Z83" s="46" t="str">
        <f t="shared" si="135"/>
        <v/>
      </c>
      <c r="AA83" s="46" t="str">
        <f t="shared" si="43"/>
        <v/>
      </c>
      <c r="AB83" s="47"/>
      <c r="AC83" s="46" t="str">
        <f t="shared" si="44"/>
        <v/>
      </c>
      <c r="AD83" s="47" t="str">
        <f t="shared" si="136"/>
        <v/>
      </c>
      <c r="AE83" s="48" t="str">
        <f t="shared" si="45"/>
        <v/>
      </c>
      <c r="AF83" s="49" t="str">
        <f t="shared" si="129"/>
        <v/>
      </c>
      <c r="AG83" s="49" t="str">
        <f t="shared" si="129"/>
        <v/>
      </c>
      <c r="AH83" s="49" t="str">
        <f t="shared" si="129"/>
        <v/>
      </c>
      <c r="AI83" s="47" t="str">
        <f t="shared" si="129"/>
        <v/>
      </c>
      <c r="AJ83" s="47" t="str">
        <f t="shared" si="129"/>
        <v/>
      </c>
      <c r="AK83" s="46" t="str">
        <f t="shared" si="129"/>
        <v/>
      </c>
      <c r="AL83" s="47"/>
      <c r="AM83" s="53" t="str">
        <f t="shared" si="47"/>
        <v/>
      </c>
      <c r="AN83" s="50" t="str">
        <f t="shared" si="48"/>
        <v/>
      </c>
      <c r="AO83" s="53" t="s">
        <v>84</v>
      </c>
      <c r="AP83" s="52" t="str">
        <f t="shared" si="49"/>
        <v/>
      </c>
      <c r="AQ83" s="52" t="str">
        <f t="shared" si="50"/>
        <v/>
      </c>
      <c r="AR83" s="47">
        <f t="shared" si="51"/>
        <v>0</v>
      </c>
      <c r="AS83" s="53" t="str">
        <f t="shared" si="52"/>
        <v/>
      </c>
      <c r="AT83" s="52" t="str">
        <f t="shared" si="53"/>
        <v/>
      </c>
      <c r="AU83" s="9" t="str">
        <f t="shared" si="54"/>
        <v/>
      </c>
      <c r="AV83" s="9" t="str">
        <f t="shared" si="55"/>
        <v/>
      </c>
      <c r="AW83" s="12" t="str">
        <f t="shared" si="56"/>
        <v/>
      </c>
      <c r="AX83" s="9" t="str">
        <f t="shared" si="57"/>
        <v/>
      </c>
      <c r="AY83" s="12" t="str">
        <f t="shared" si="58"/>
        <v/>
      </c>
      <c r="AZ83" s="10" t="str">
        <f t="shared" si="59"/>
        <v/>
      </c>
      <c r="BA83" s="10" t="str">
        <f t="shared" si="60"/>
        <v/>
      </c>
      <c r="BB83" s="10" t="str">
        <f t="shared" si="61"/>
        <v/>
      </c>
      <c r="BC83" s="10" t="str">
        <f t="shared" si="62"/>
        <v/>
      </c>
      <c r="BD83" s="10" t="str">
        <f t="shared" si="63"/>
        <v/>
      </c>
      <c r="BE83" s="12" t="str">
        <f t="shared" si="64"/>
        <v/>
      </c>
      <c r="BF83" s="9" t="str">
        <f t="shared" si="65"/>
        <v/>
      </c>
      <c r="BG83" s="9" t="str">
        <f t="shared" si="66"/>
        <v/>
      </c>
      <c r="BH83" s="7" t="str">
        <f t="shared" si="67"/>
        <v/>
      </c>
      <c r="BI83" s="7" t="str">
        <f t="shared" si="68"/>
        <v/>
      </c>
      <c r="BJ83" s="12" t="str">
        <f t="shared" si="69"/>
        <v/>
      </c>
      <c r="BK83" s="80" t="str">
        <f t="shared" si="70"/>
        <v/>
      </c>
      <c r="BL83" s="7" t="str">
        <f t="shared" si="71"/>
        <v/>
      </c>
      <c r="BM83" s="7" t="str">
        <f t="shared" si="123"/>
        <v/>
      </c>
      <c r="BN83" s="12" t="str">
        <f t="shared" si="72"/>
        <v/>
      </c>
      <c r="BO83" s="9" t="str">
        <f t="shared" si="73"/>
        <v/>
      </c>
      <c r="BP83" s="2" t="str">
        <f t="shared" si="74"/>
        <v/>
      </c>
      <c r="BQ83" s="2" t="str">
        <f t="shared" si="75"/>
        <v/>
      </c>
      <c r="BR83" s="20" t="str">
        <f t="shared" si="134"/>
        <v/>
      </c>
      <c r="BS83" s="20" t="str">
        <f t="shared" si="134"/>
        <v/>
      </c>
      <c r="BT83" s="20" t="str">
        <f t="shared" si="134"/>
        <v/>
      </c>
      <c r="BU83" s="86" t="str">
        <f t="shared" si="77"/>
        <v/>
      </c>
      <c r="BV83" s="86" t="str">
        <f t="shared" si="78"/>
        <v/>
      </c>
      <c r="BW83" s="20" t="str">
        <f t="shared" si="134"/>
        <v/>
      </c>
      <c r="BX83" s="86" t="str">
        <f t="shared" si="134"/>
        <v/>
      </c>
      <c r="BY83" s="86" t="str">
        <f t="shared" si="134"/>
        <v/>
      </c>
      <c r="BZ83" s="86" t="str">
        <f t="shared" si="134"/>
        <v/>
      </c>
      <c r="CA83" s="86" t="str">
        <f t="shared" si="134"/>
        <v/>
      </c>
      <c r="CB83" s="86" t="str">
        <f t="shared" si="134"/>
        <v/>
      </c>
      <c r="CC83" s="86" t="str">
        <f t="shared" si="134"/>
        <v/>
      </c>
      <c r="CD83" s="86" t="str">
        <f t="shared" si="134"/>
        <v/>
      </c>
      <c r="CE83" s="20" t="str">
        <f t="shared" si="124"/>
        <v/>
      </c>
      <c r="CF83" s="14" t="str">
        <f t="shared" si="80"/>
        <v/>
      </c>
      <c r="CG83" s="14" t="str">
        <f t="shared" si="81"/>
        <v/>
      </c>
      <c r="CH83" s="8">
        <f t="shared" si="82"/>
        <v>0</v>
      </c>
      <c r="CI83" s="9" t="str">
        <f t="shared" si="83"/>
        <v/>
      </c>
      <c r="CJ83" s="9" t="str">
        <f t="shared" si="84"/>
        <v/>
      </c>
      <c r="CK83" s="9" t="str">
        <f t="shared" si="85"/>
        <v/>
      </c>
      <c r="CL83" s="9" t="str">
        <f t="shared" si="86"/>
        <v/>
      </c>
      <c r="CM83" s="9" t="str">
        <f t="shared" si="87"/>
        <v/>
      </c>
      <c r="CN83" s="9" t="str">
        <f t="shared" si="88"/>
        <v/>
      </c>
      <c r="CO83" s="9" t="str">
        <f t="shared" si="132"/>
        <v/>
      </c>
      <c r="CP83" s="9" t="str">
        <f t="shared" si="132"/>
        <v/>
      </c>
      <c r="CQ83" s="9" t="str">
        <f t="shared" si="132"/>
        <v/>
      </c>
      <c r="CR83" s="9" t="str">
        <f t="shared" si="132"/>
        <v/>
      </c>
      <c r="CS83" s="9" t="str">
        <f t="shared" si="132"/>
        <v/>
      </c>
      <c r="CT83" s="9" t="str">
        <f t="shared" si="132"/>
        <v/>
      </c>
      <c r="CU83" s="9" t="str">
        <f t="shared" si="132"/>
        <v/>
      </c>
      <c r="CV83" s="9" t="str">
        <f t="shared" si="90"/>
        <v/>
      </c>
      <c r="CW83" s="9" t="str">
        <f t="shared" si="133"/>
        <v/>
      </c>
      <c r="CX83" s="9" t="str">
        <f t="shared" si="133"/>
        <v/>
      </c>
      <c r="CY83" s="9" t="str">
        <f t="shared" si="133"/>
        <v/>
      </c>
      <c r="CZ83" s="9" t="str">
        <f t="shared" si="133"/>
        <v/>
      </c>
      <c r="DA83" s="9" t="str">
        <f t="shared" si="133"/>
        <v/>
      </c>
      <c r="DB83" s="9" t="str">
        <f t="shared" si="133"/>
        <v/>
      </c>
      <c r="DC83" s="9" t="str">
        <f t="shared" si="133"/>
        <v/>
      </c>
      <c r="DD83" s="2" t="str">
        <f t="shared" si="92"/>
        <v/>
      </c>
      <c r="DE83" s="2" t="str">
        <f t="shared" si="93"/>
        <v/>
      </c>
      <c r="DF83" s="2" t="str">
        <f t="shared" si="94"/>
        <v/>
      </c>
      <c r="DG83" s="2" t="str">
        <f t="shared" si="95"/>
        <v/>
      </c>
      <c r="DH83" s="2" t="str">
        <f t="shared" si="96"/>
        <v/>
      </c>
      <c r="DI83" s="2" t="str">
        <f t="shared" si="97"/>
        <v/>
      </c>
      <c r="DJ83" s="2" t="str">
        <f t="shared" si="98"/>
        <v/>
      </c>
      <c r="DK83" s="2" t="str">
        <f t="shared" si="99"/>
        <v/>
      </c>
      <c r="DL83" s="16" t="str">
        <f t="shared" si="100"/>
        <v/>
      </c>
      <c r="DM83" s="16" t="str">
        <f t="shared" si="101"/>
        <v/>
      </c>
      <c r="DN83" s="16" t="str">
        <f t="shared" si="102"/>
        <v/>
      </c>
      <c r="DO83" s="72" t="str">
        <f t="shared" si="103"/>
        <v/>
      </c>
      <c r="DP83" s="16" t="str">
        <f t="shared" si="104"/>
        <v/>
      </c>
      <c r="DQ83" s="16" t="str">
        <f t="shared" si="105"/>
        <v/>
      </c>
      <c r="DR83" s="2" t="str">
        <f t="shared" si="106"/>
        <v/>
      </c>
      <c r="DS83" s="2" t="str">
        <f t="shared" si="107"/>
        <v/>
      </c>
      <c r="DT83" s="2" t="str">
        <f t="shared" si="108"/>
        <v/>
      </c>
      <c r="DU83" s="2" t="str">
        <f t="shared" si="109"/>
        <v/>
      </c>
      <c r="DV83" s="15"/>
      <c r="DW83" s="18"/>
      <c r="DX83" s="17"/>
      <c r="DY83" s="47" t="str">
        <f t="shared" si="131"/>
        <v/>
      </c>
      <c r="DZ83" s="47" t="str">
        <f t="shared" si="131"/>
        <v/>
      </c>
      <c r="EA83" s="47" t="str">
        <f t="shared" si="131"/>
        <v/>
      </c>
      <c r="EB83" s="47" t="str">
        <f t="shared" si="131"/>
        <v/>
      </c>
      <c r="EC83" s="49" t="str">
        <f t="shared" si="131"/>
        <v/>
      </c>
      <c r="ED83" s="49" t="str">
        <f t="shared" si="131"/>
        <v/>
      </c>
      <c r="EE83" s="47" t="str">
        <f t="shared" si="131"/>
        <v/>
      </c>
      <c r="EF83" s="47" t="str">
        <f t="shared" si="131"/>
        <v/>
      </c>
      <c r="EG83" s="47" t="str">
        <f t="shared" si="131"/>
        <v/>
      </c>
      <c r="EH83" s="6">
        <f t="shared" si="16"/>
        <v>0</v>
      </c>
      <c r="EI83" s="6">
        <f t="shared" si="17"/>
        <v>0</v>
      </c>
      <c r="EJ83" s="2" t="str">
        <f t="shared" si="18"/>
        <v/>
      </c>
      <c r="EK83" s="2" t="str">
        <f t="shared" si="19"/>
        <v/>
      </c>
      <c r="EL83" s="2" t="str">
        <f t="shared" si="126"/>
        <v/>
      </c>
      <c r="EM83" s="2" t="str">
        <f t="shared" si="21"/>
        <v/>
      </c>
      <c r="EN83" s="2" t="str">
        <f t="shared" si="22"/>
        <v/>
      </c>
      <c r="EO83" s="2">
        <f t="shared" si="23"/>
        <v>0</v>
      </c>
      <c r="EP83" s="2">
        <f t="shared" si="110"/>
        <v>0</v>
      </c>
      <c r="EQ83" s="2"/>
      <c r="ER83" s="2"/>
      <c r="ES83" s="2"/>
      <c r="ET83" s="2"/>
      <c r="EU83" s="2"/>
      <c r="EV83" s="2"/>
      <c r="EW83" s="2">
        <f t="shared" si="24"/>
        <v>0</v>
      </c>
      <c r="EX83" s="2">
        <f t="shared" si="25"/>
        <v>0</v>
      </c>
      <c r="EY83" s="2">
        <f t="shared" si="111"/>
        <v>0</v>
      </c>
      <c r="EZ83" s="2">
        <f t="shared" si="26"/>
        <v>0</v>
      </c>
      <c r="FA83" s="2">
        <f t="shared" si="27"/>
        <v>0</v>
      </c>
      <c r="FB83" s="59"/>
      <c r="FC83" s="2">
        <f t="shared" si="28"/>
        <v>0</v>
      </c>
      <c r="FD83" s="2">
        <f t="shared" si="112"/>
        <v>0</v>
      </c>
      <c r="FE83" s="3">
        <f t="shared" si="125"/>
        <v>0</v>
      </c>
      <c r="FF83" s="3">
        <f t="shared" si="113"/>
        <v>0</v>
      </c>
      <c r="FG83" s="3">
        <f t="shared" si="114"/>
        <v>0</v>
      </c>
      <c r="FH83" s="3">
        <f t="shared" si="29"/>
        <v>0</v>
      </c>
      <c r="FI83" s="67">
        <f t="shared" si="30"/>
        <v>0</v>
      </c>
      <c r="FJ83" s="3">
        <f t="shared" si="31"/>
        <v>0</v>
      </c>
      <c r="FK83" s="3">
        <f t="shared" si="32"/>
        <v>0</v>
      </c>
      <c r="FL83" s="3">
        <f t="shared" si="115"/>
        <v>0</v>
      </c>
      <c r="FM83" s="3">
        <f t="shared" si="116"/>
        <v>0</v>
      </c>
      <c r="FN83" s="3">
        <f t="shared" si="117"/>
        <v>0</v>
      </c>
      <c r="FO83" s="2">
        <f t="shared" si="33"/>
        <v>0</v>
      </c>
      <c r="FP83" s="2">
        <f t="shared" si="34"/>
        <v>0</v>
      </c>
      <c r="FQ83" s="2">
        <f t="shared" si="118"/>
        <v>0</v>
      </c>
      <c r="FR83" s="6" t="str">
        <f>IF(A83=1,1,IF(DW83="","",COUNTA($DW$31:DW83)+1))</f>
        <v/>
      </c>
      <c r="FS83" s="6" t="str">
        <f t="shared" si="35"/>
        <v/>
      </c>
      <c r="FT83" s="43">
        <f t="shared" si="119"/>
        <v>0</v>
      </c>
      <c r="FU83" s="23">
        <f t="shared" si="120"/>
        <v>0</v>
      </c>
      <c r="FV83" s="21">
        <f t="shared" si="121"/>
        <v>0</v>
      </c>
    </row>
    <row r="84" spans="1:178">
      <c r="A84" s="4" t="str">
        <f t="shared" si="36"/>
        <v/>
      </c>
      <c r="B84" s="33"/>
      <c r="C84" s="33"/>
      <c r="D84" s="33"/>
      <c r="E84" s="33"/>
      <c r="F84" s="33"/>
      <c r="G84" s="11" t="str">
        <f t="shared" si="2"/>
        <v/>
      </c>
      <c r="H84" s="3" t="str">
        <f t="shared" si="37"/>
        <v/>
      </c>
      <c r="I84" s="3" t="str">
        <f t="shared" si="3"/>
        <v/>
      </c>
      <c r="J84" s="3" t="str">
        <f t="shared" si="38"/>
        <v/>
      </c>
      <c r="K84" s="3" t="str">
        <f t="shared" si="4"/>
        <v/>
      </c>
      <c r="L84" s="2" t="str">
        <f t="shared" si="5"/>
        <v/>
      </c>
      <c r="M84" s="8" t="str">
        <f t="shared" si="39"/>
        <v/>
      </c>
      <c r="N84" s="8" t="str">
        <f t="shared" si="6"/>
        <v/>
      </c>
      <c r="O84" s="8" t="str">
        <f t="shared" si="40"/>
        <v/>
      </c>
      <c r="P84" s="8" t="str">
        <f t="shared" si="7"/>
        <v/>
      </c>
      <c r="Q84" s="2" t="str">
        <f t="shared" si="8"/>
        <v/>
      </c>
      <c r="R84" s="3" t="str">
        <f t="shared" si="9"/>
        <v/>
      </c>
      <c r="S84" s="3" t="str">
        <f t="shared" si="10"/>
        <v/>
      </c>
      <c r="T84" s="3" t="str">
        <f t="shared" si="41"/>
        <v/>
      </c>
      <c r="U84" s="8" t="str">
        <f t="shared" si="11"/>
        <v/>
      </c>
      <c r="V84" s="2" t="str">
        <f t="shared" si="12"/>
        <v/>
      </c>
      <c r="W84" s="2" t="str">
        <f t="shared" si="13"/>
        <v/>
      </c>
      <c r="X84" s="2" t="str">
        <f t="shared" si="122"/>
        <v/>
      </c>
      <c r="Y84" s="2" t="str">
        <f t="shared" si="14"/>
        <v/>
      </c>
      <c r="Z84" s="46" t="str">
        <f t="shared" si="135"/>
        <v/>
      </c>
      <c r="AA84" s="46" t="str">
        <f t="shared" si="43"/>
        <v/>
      </c>
      <c r="AB84" s="47"/>
      <c r="AC84" s="46" t="str">
        <f t="shared" si="44"/>
        <v/>
      </c>
      <c r="AD84" s="47" t="str">
        <f t="shared" si="136"/>
        <v/>
      </c>
      <c r="AE84" s="48" t="str">
        <f t="shared" si="45"/>
        <v/>
      </c>
      <c r="AF84" s="49" t="str">
        <f t="shared" si="129"/>
        <v/>
      </c>
      <c r="AG84" s="49" t="str">
        <f t="shared" si="129"/>
        <v/>
      </c>
      <c r="AH84" s="49" t="str">
        <f t="shared" si="129"/>
        <v/>
      </c>
      <c r="AI84" s="47" t="str">
        <f t="shared" si="129"/>
        <v/>
      </c>
      <c r="AJ84" s="47" t="str">
        <f t="shared" si="129"/>
        <v/>
      </c>
      <c r="AK84" s="46" t="str">
        <f t="shared" si="129"/>
        <v/>
      </c>
      <c r="AL84" s="47"/>
      <c r="AM84" s="53" t="str">
        <f t="shared" si="47"/>
        <v/>
      </c>
      <c r="AN84" s="50" t="str">
        <f t="shared" si="48"/>
        <v/>
      </c>
      <c r="AO84" s="53" t="s">
        <v>84</v>
      </c>
      <c r="AP84" s="52" t="str">
        <f t="shared" si="49"/>
        <v/>
      </c>
      <c r="AQ84" s="52" t="str">
        <f t="shared" si="50"/>
        <v/>
      </c>
      <c r="AR84" s="47">
        <f t="shared" si="51"/>
        <v>0</v>
      </c>
      <c r="AS84" s="53" t="str">
        <f t="shared" si="52"/>
        <v/>
      </c>
      <c r="AT84" s="52" t="str">
        <f t="shared" si="53"/>
        <v/>
      </c>
      <c r="AU84" s="9" t="str">
        <f t="shared" si="54"/>
        <v/>
      </c>
      <c r="AV84" s="9" t="str">
        <f t="shared" si="55"/>
        <v/>
      </c>
      <c r="AW84" s="12" t="str">
        <f t="shared" si="56"/>
        <v/>
      </c>
      <c r="AX84" s="9" t="str">
        <f t="shared" si="57"/>
        <v/>
      </c>
      <c r="AY84" s="12" t="str">
        <f t="shared" si="58"/>
        <v/>
      </c>
      <c r="AZ84" s="10" t="str">
        <f t="shared" si="59"/>
        <v/>
      </c>
      <c r="BA84" s="10" t="str">
        <f t="shared" si="60"/>
        <v/>
      </c>
      <c r="BB84" s="10" t="str">
        <f t="shared" si="61"/>
        <v/>
      </c>
      <c r="BC84" s="10" t="str">
        <f t="shared" si="62"/>
        <v/>
      </c>
      <c r="BD84" s="10" t="str">
        <f t="shared" si="63"/>
        <v/>
      </c>
      <c r="BE84" s="12" t="str">
        <f t="shared" si="64"/>
        <v/>
      </c>
      <c r="BF84" s="9" t="str">
        <f t="shared" si="65"/>
        <v/>
      </c>
      <c r="BG84" s="9" t="str">
        <f t="shared" si="66"/>
        <v/>
      </c>
      <c r="BH84" s="7" t="str">
        <f t="shared" si="67"/>
        <v/>
      </c>
      <c r="BI84" s="7" t="str">
        <f t="shared" si="68"/>
        <v/>
      </c>
      <c r="BJ84" s="12" t="str">
        <f t="shared" si="69"/>
        <v/>
      </c>
      <c r="BK84" s="80" t="str">
        <f t="shared" si="70"/>
        <v/>
      </c>
      <c r="BL84" s="7" t="str">
        <f t="shared" si="71"/>
        <v/>
      </c>
      <c r="BM84" s="7" t="str">
        <f t="shared" si="123"/>
        <v/>
      </c>
      <c r="BN84" s="12" t="str">
        <f t="shared" si="72"/>
        <v/>
      </c>
      <c r="BO84" s="9" t="str">
        <f t="shared" si="73"/>
        <v/>
      </c>
      <c r="BP84" s="2" t="str">
        <f t="shared" si="74"/>
        <v/>
      </c>
      <c r="BQ84" s="2" t="str">
        <f t="shared" si="75"/>
        <v/>
      </c>
      <c r="BR84" s="20" t="str">
        <f t="shared" si="134"/>
        <v/>
      </c>
      <c r="BS84" s="20" t="str">
        <f t="shared" si="134"/>
        <v/>
      </c>
      <c r="BT84" s="20" t="str">
        <f t="shared" si="134"/>
        <v/>
      </c>
      <c r="BU84" s="86" t="str">
        <f t="shared" si="77"/>
        <v/>
      </c>
      <c r="BV84" s="86" t="str">
        <f t="shared" si="78"/>
        <v/>
      </c>
      <c r="BW84" s="20" t="str">
        <f t="shared" si="134"/>
        <v/>
      </c>
      <c r="BX84" s="86" t="str">
        <f t="shared" si="134"/>
        <v/>
      </c>
      <c r="BY84" s="86" t="str">
        <f t="shared" si="134"/>
        <v/>
      </c>
      <c r="BZ84" s="86" t="str">
        <f t="shared" si="134"/>
        <v/>
      </c>
      <c r="CA84" s="86" t="str">
        <f t="shared" si="134"/>
        <v/>
      </c>
      <c r="CB84" s="86" t="str">
        <f t="shared" si="134"/>
        <v/>
      </c>
      <c r="CC84" s="86" t="str">
        <f t="shared" si="134"/>
        <v/>
      </c>
      <c r="CD84" s="86" t="str">
        <f t="shared" si="134"/>
        <v/>
      </c>
      <c r="CE84" s="20" t="str">
        <f t="shared" si="124"/>
        <v/>
      </c>
      <c r="CF84" s="14" t="str">
        <f t="shared" si="80"/>
        <v/>
      </c>
      <c r="CG84" s="14" t="str">
        <f t="shared" si="81"/>
        <v/>
      </c>
      <c r="CH84" s="8">
        <f t="shared" si="82"/>
        <v>0</v>
      </c>
      <c r="CI84" s="9" t="str">
        <f t="shared" si="83"/>
        <v/>
      </c>
      <c r="CJ84" s="9" t="str">
        <f t="shared" si="84"/>
        <v/>
      </c>
      <c r="CK84" s="9" t="str">
        <f t="shared" si="85"/>
        <v/>
      </c>
      <c r="CL84" s="9" t="str">
        <f t="shared" si="86"/>
        <v/>
      </c>
      <c r="CM84" s="9" t="str">
        <f t="shared" si="87"/>
        <v/>
      </c>
      <c r="CN84" s="9" t="str">
        <f t="shared" si="88"/>
        <v/>
      </c>
      <c r="CO84" s="9" t="str">
        <f t="shared" si="132"/>
        <v/>
      </c>
      <c r="CP84" s="9" t="str">
        <f t="shared" si="132"/>
        <v/>
      </c>
      <c r="CQ84" s="9" t="str">
        <f t="shared" si="132"/>
        <v/>
      </c>
      <c r="CR84" s="9" t="str">
        <f t="shared" si="132"/>
        <v/>
      </c>
      <c r="CS84" s="9" t="str">
        <f t="shared" si="132"/>
        <v/>
      </c>
      <c r="CT84" s="9" t="str">
        <f t="shared" si="132"/>
        <v/>
      </c>
      <c r="CU84" s="9" t="str">
        <f t="shared" si="132"/>
        <v/>
      </c>
      <c r="CV84" s="9" t="str">
        <f t="shared" si="90"/>
        <v/>
      </c>
      <c r="CW84" s="9" t="str">
        <f t="shared" si="133"/>
        <v/>
      </c>
      <c r="CX84" s="9" t="str">
        <f t="shared" si="133"/>
        <v/>
      </c>
      <c r="CY84" s="9" t="str">
        <f t="shared" si="133"/>
        <v/>
      </c>
      <c r="CZ84" s="9" t="str">
        <f t="shared" si="133"/>
        <v/>
      </c>
      <c r="DA84" s="9" t="str">
        <f t="shared" si="133"/>
        <v/>
      </c>
      <c r="DB84" s="9" t="str">
        <f t="shared" si="133"/>
        <v/>
      </c>
      <c r="DC84" s="9" t="str">
        <f t="shared" si="133"/>
        <v/>
      </c>
      <c r="DD84" s="2" t="str">
        <f t="shared" si="92"/>
        <v/>
      </c>
      <c r="DE84" s="2" t="str">
        <f t="shared" si="93"/>
        <v/>
      </c>
      <c r="DF84" s="2" t="str">
        <f t="shared" si="94"/>
        <v/>
      </c>
      <c r="DG84" s="2" t="str">
        <f t="shared" si="95"/>
        <v/>
      </c>
      <c r="DH84" s="2" t="str">
        <f t="shared" si="96"/>
        <v/>
      </c>
      <c r="DI84" s="2" t="str">
        <f t="shared" si="97"/>
        <v/>
      </c>
      <c r="DJ84" s="2" t="str">
        <f t="shared" si="98"/>
        <v/>
      </c>
      <c r="DK84" s="2" t="str">
        <f t="shared" si="99"/>
        <v/>
      </c>
      <c r="DL84" s="16" t="str">
        <f t="shared" si="100"/>
        <v/>
      </c>
      <c r="DM84" s="16" t="str">
        <f t="shared" si="101"/>
        <v/>
      </c>
      <c r="DN84" s="16" t="str">
        <f t="shared" si="102"/>
        <v/>
      </c>
      <c r="DO84" s="72" t="str">
        <f t="shared" si="103"/>
        <v/>
      </c>
      <c r="DP84" s="16" t="str">
        <f t="shared" si="104"/>
        <v/>
      </c>
      <c r="DQ84" s="16" t="str">
        <f t="shared" si="105"/>
        <v/>
      </c>
      <c r="DR84" s="2" t="str">
        <f t="shared" si="106"/>
        <v/>
      </c>
      <c r="DS84" s="2" t="str">
        <f t="shared" si="107"/>
        <v/>
      </c>
      <c r="DT84" s="2" t="str">
        <f t="shared" si="108"/>
        <v/>
      </c>
      <c r="DU84" s="2" t="str">
        <f t="shared" si="109"/>
        <v/>
      </c>
      <c r="DV84" s="15"/>
      <c r="DW84" s="18"/>
      <c r="DX84" s="17"/>
      <c r="DY84" s="47" t="str">
        <f t="shared" si="131"/>
        <v/>
      </c>
      <c r="DZ84" s="47" t="str">
        <f t="shared" si="131"/>
        <v/>
      </c>
      <c r="EA84" s="47" t="str">
        <f t="shared" si="131"/>
        <v/>
      </c>
      <c r="EB84" s="47" t="str">
        <f t="shared" si="131"/>
        <v/>
      </c>
      <c r="EC84" s="49" t="str">
        <f t="shared" si="131"/>
        <v/>
      </c>
      <c r="ED84" s="49" t="str">
        <f t="shared" si="131"/>
        <v/>
      </c>
      <c r="EE84" s="47" t="str">
        <f t="shared" si="131"/>
        <v/>
      </c>
      <c r="EF84" s="47" t="str">
        <f t="shared" si="131"/>
        <v/>
      </c>
      <c r="EG84" s="47" t="str">
        <f t="shared" si="131"/>
        <v/>
      </c>
      <c r="EH84" s="6">
        <f t="shared" si="16"/>
        <v>0</v>
      </c>
      <c r="EI84" s="6">
        <f t="shared" si="17"/>
        <v>0</v>
      </c>
      <c r="EJ84" s="2" t="str">
        <f t="shared" si="18"/>
        <v/>
      </c>
      <c r="EK84" s="2" t="str">
        <f t="shared" si="19"/>
        <v/>
      </c>
      <c r="EL84" s="2" t="str">
        <f t="shared" si="126"/>
        <v/>
      </c>
      <c r="EM84" s="2" t="str">
        <f t="shared" si="21"/>
        <v/>
      </c>
      <c r="EN84" s="2" t="str">
        <f t="shared" si="22"/>
        <v/>
      </c>
      <c r="EO84" s="2">
        <f t="shared" si="23"/>
        <v>0</v>
      </c>
      <c r="EP84" s="2">
        <f t="shared" si="110"/>
        <v>0</v>
      </c>
      <c r="EQ84" s="2"/>
      <c r="ER84" s="2"/>
      <c r="ES84" s="2"/>
      <c r="ET84" s="2"/>
      <c r="EU84" s="2"/>
      <c r="EV84" s="2"/>
      <c r="EW84" s="2">
        <f t="shared" si="24"/>
        <v>0</v>
      </c>
      <c r="EX84" s="2">
        <f t="shared" si="25"/>
        <v>0</v>
      </c>
      <c r="EY84" s="2">
        <f t="shared" si="111"/>
        <v>0</v>
      </c>
      <c r="EZ84" s="2">
        <f t="shared" si="26"/>
        <v>0</v>
      </c>
      <c r="FA84" s="2">
        <f t="shared" si="27"/>
        <v>0</v>
      </c>
      <c r="FB84" s="59"/>
      <c r="FC84" s="2">
        <f t="shared" si="28"/>
        <v>0</v>
      </c>
      <c r="FD84" s="2">
        <f t="shared" si="112"/>
        <v>0</v>
      </c>
      <c r="FE84" s="3">
        <f t="shared" si="125"/>
        <v>0</v>
      </c>
      <c r="FF84" s="3">
        <f t="shared" si="113"/>
        <v>0</v>
      </c>
      <c r="FG84" s="3">
        <f t="shared" si="114"/>
        <v>0</v>
      </c>
      <c r="FH84" s="3">
        <f t="shared" si="29"/>
        <v>0</v>
      </c>
      <c r="FI84" s="67">
        <f t="shared" si="30"/>
        <v>0</v>
      </c>
      <c r="FJ84" s="3">
        <f t="shared" si="31"/>
        <v>0</v>
      </c>
      <c r="FK84" s="3">
        <f t="shared" si="32"/>
        <v>0</v>
      </c>
      <c r="FL84" s="3">
        <f t="shared" si="115"/>
        <v>0</v>
      </c>
      <c r="FM84" s="3">
        <f t="shared" si="116"/>
        <v>0</v>
      </c>
      <c r="FN84" s="3">
        <f t="shared" si="117"/>
        <v>0</v>
      </c>
      <c r="FO84" s="2">
        <f t="shared" si="33"/>
        <v>0</v>
      </c>
      <c r="FP84" s="2">
        <f t="shared" si="34"/>
        <v>0</v>
      </c>
      <c r="FQ84" s="2">
        <f t="shared" si="118"/>
        <v>0</v>
      </c>
      <c r="FR84" s="6" t="str">
        <f>IF(A84=1,1,IF(DW84="","",COUNTA($DW$31:DW84)+1))</f>
        <v/>
      </c>
      <c r="FS84" s="6" t="str">
        <f t="shared" si="35"/>
        <v/>
      </c>
      <c r="FT84" s="43">
        <f t="shared" si="119"/>
        <v>0</v>
      </c>
      <c r="FU84" s="23">
        <f t="shared" si="120"/>
        <v>0</v>
      </c>
      <c r="FV84" s="21">
        <f t="shared" si="121"/>
        <v>0</v>
      </c>
    </row>
    <row r="85" spans="1:178">
      <c r="A85" s="4" t="str">
        <f t="shared" si="36"/>
        <v/>
      </c>
      <c r="B85" s="33"/>
      <c r="C85" s="33"/>
      <c r="D85" s="33"/>
      <c r="E85" s="33"/>
      <c r="F85" s="33"/>
      <c r="G85" s="11" t="str">
        <f t="shared" si="2"/>
        <v/>
      </c>
      <c r="H85" s="3" t="str">
        <f t="shared" si="37"/>
        <v/>
      </c>
      <c r="I85" s="3" t="str">
        <f t="shared" si="3"/>
        <v/>
      </c>
      <c r="J85" s="3" t="str">
        <f t="shared" si="38"/>
        <v/>
      </c>
      <c r="K85" s="3" t="str">
        <f t="shared" si="4"/>
        <v/>
      </c>
      <c r="L85" s="2" t="str">
        <f t="shared" si="5"/>
        <v/>
      </c>
      <c r="M85" s="8" t="str">
        <f t="shared" si="39"/>
        <v/>
      </c>
      <c r="N85" s="8" t="str">
        <f t="shared" si="6"/>
        <v/>
      </c>
      <c r="O85" s="8" t="str">
        <f t="shared" si="40"/>
        <v/>
      </c>
      <c r="P85" s="8" t="str">
        <f t="shared" si="7"/>
        <v/>
      </c>
      <c r="Q85" s="2" t="str">
        <f t="shared" si="8"/>
        <v/>
      </c>
      <c r="R85" s="3" t="str">
        <f t="shared" si="9"/>
        <v/>
      </c>
      <c r="S85" s="3" t="str">
        <f t="shared" si="10"/>
        <v/>
      </c>
      <c r="T85" s="3" t="str">
        <f t="shared" si="41"/>
        <v/>
      </c>
      <c r="U85" s="8" t="str">
        <f t="shared" si="11"/>
        <v/>
      </c>
      <c r="V85" s="2" t="str">
        <f t="shared" si="12"/>
        <v/>
      </c>
      <c r="W85" s="2" t="str">
        <f t="shared" si="13"/>
        <v/>
      </c>
      <c r="X85" s="2" t="str">
        <f t="shared" si="122"/>
        <v/>
      </c>
      <c r="Y85" s="2" t="str">
        <f t="shared" si="14"/>
        <v/>
      </c>
      <c r="Z85" s="46" t="str">
        <f t="shared" si="135"/>
        <v/>
      </c>
      <c r="AA85" s="46" t="str">
        <f t="shared" si="43"/>
        <v/>
      </c>
      <c r="AB85" s="47"/>
      <c r="AC85" s="46" t="str">
        <f t="shared" si="44"/>
        <v/>
      </c>
      <c r="AD85" s="47" t="str">
        <f t="shared" si="136"/>
        <v/>
      </c>
      <c r="AE85" s="48" t="str">
        <f t="shared" si="45"/>
        <v/>
      </c>
      <c r="AF85" s="49" t="str">
        <f t="shared" si="129"/>
        <v/>
      </c>
      <c r="AG85" s="49" t="str">
        <f t="shared" si="129"/>
        <v/>
      </c>
      <c r="AH85" s="49" t="str">
        <f t="shared" si="129"/>
        <v/>
      </c>
      <c r="AI85" s="47" t="str">
        <f t="shared" si="129"/>
        <v/>
      </c>
      <c r="AJ85" s="47" t="str">
        <f t="shared" si="129"/>
        <v/>
      </c>
      <c r="AK85" s="46" t="str">
        <f t="shared" si="129"/>
        <v/>
      </c>
      <c r="AL85" s="47"/>
      <c r="AM85" s="53" t="str">
        <f t="shared" si="47"/>
        <v/>
      </c>
      <c r="AN85" s="50" t="str">
        <f t="shared" si="48"/>
        <v/>
      </c>
      <c r="AO85" s="53" t="s">
        <v>84</v>
      </c>
      <c r="AP85" s="52" t="str">
        <f t="shared" si="49"/>
        <v/>
      </c>
      <c r="AQ85" s="52" t="str">
        <f t="shared" si="50"/>
        <v/>
      </c>
      <c r="AR85" s="47">
        <f t="shared" si="51"/>
        <v>0</v>
      </c>
      <c r="AS85" s="53" t="str">
        <f t="shared" si="52"/>
        <v/>
      </c>
      <c r="AT85" s="52" t="str">
        <f t="shared" si="53"/>
        <v/>
      </c>
      <c r="AU85" s="9" t="str">
        <f t="shared" si="54"/>
        <v/>
      </c>
      <c r="AV85" s="9" t="str">
        <f t="shared" si="55"/>
        <v/>
      </c>
      <c r="AW85" s="12" t="str">
        <f t="shared" si="56"/>
        <v/>
      </c>
      <c r="AX85" s="9" t="str">
        <f t="shared" si="57"/>
        <v/>
      </c>
      <c r="AY85" s="12" t="str">
        <f t="shared" si="58"/>
        <v/>
      </c>
      <c r="AZ85" s="10" t="str">
        <f t="shared" si="59"/>
        <v/>
      </c>
      <c r="BA85" s="10" t="str">
        <f t="shared" si="60"/>
        <v/>
      </c>
      <c r="BB85" s="10" t="str">
        <f t="shared" si="61"/>
        <v/>
      </c>
      <c r="BC85" s="10" t="str">
        <f t="shared" si="62"/>
        <v/>
      </c>
      <c r="BD85" s="10" t="str">
        <f t="shared" si="63"/>
        <v/>
      </c>
      <c r="BE85" s="12" t="str">
        <f t="shared" si="64"/>
        <v/>
      </c>
      <c r="BF85" s="9" t="str">
        <f t="shared" si="65"/>
        <v/>
      </c>
      <c r="BG85" s="9" t="str">
        <f t="shared" si="66"/>
        <v/>
      </c>
      <c r="BH85" s="7" t="str">
        <f t="shared" si="67"/>
        <v/>
      </c>
      <c r="BI85" s="7" t="str">
        <f t="shared" si="68"/>
        <v/>
      </c>
      <c r="BJ85" s="12" t="str">
        <f t="shared" si="69"/>
        <v/>
      </c>
      <c r="BK85" s="80" t="str">
        <f t="shared" si="70"/>
        <v/>
      </c>
      <c r="BL85" s="7" t="str">
        <f t="shared" si="71"/>
        <v/>
      </c>
      <c r="BM85" s="7" t="str">
        <f t="shared" si="123"/>
        <v/>
      </c>
      <c r="BN85" s="12" t="str">
        <f t="shared" si="72"/>
        <v/>
      </c>
      <c r="BO85" s="9" t="str">
        <f t="shared" si="73"/>
        <v/>
      </c>
      <c r="BP85" s="2" t="str">
        <f t="shared" si="74"/>
        <v/>
      </c>
      <c r="BQ85" s="2" t="str">
        <f t="shared" si="75"/>
        <v/>
      </c>
      <c r="BR85" s="20" t="str">
        <f t="shared" si="134"/>
        <v/>
      </c>
      <c r="BS85" s="20" t="str">
        <f t="shared" si="134"/>
        <v/>
      </c>
      <c r="BT85" s="20" t="str">
        <f t="shared" si="134"/>
        <v/>
      </c>
      <c r="BU85" s="86" t="str">
        <f t="shared" si="77"/>
        <v/>
      </c>
      <c r="BV85" s="86" t="str">
        <f t="shared" si="78"/>
        <v/>
      </c>
      <c r="BW85" s="20" t="str">
        <f t="shared" si="134"/>
        <v/>
      </c>
      <c r="BX85" s="86" t="str">
        <f t="shared" si="134"/>
        <v/>
      </c>
      <c r="BY85" s="86" t="str">
        <f t="shared" si="134"/>
        <v/>
      </c>
      <c r="BZ85" s="86" t="str">
        <f t="shared" si="134"/>
        <v/>
      </c>
      <c r="CA85" s="86" t="str">
        <f t="shared" si="134"/>
        <v/>
      </c>
      <c r="CB85" s="86" t="str">
        <f t="shared" si="134"/>
        <v/>
      </c>
      <c r="CC85" s="86" t="str">
        <f t="shared" si="134"/>
        <v/>
      </c>
      <c r="CD85" s="86" t="str">
        <f t="shared" si="134"/>
        <v/>
      </c>
      <c r="CE85" s="20" t="str">
        <f t="shared" si="124"/>
        <v/>
      </c>
      <c r="CF85" s="14" t="str">
        <f t="shared" si="80"/>
        <v/>
      </c>
      <c r="CG85" s="14" t="str">
        <f t="shared" si="81"/>
        <v/>
      </c>
      <c r="CH85" s="8">
        <f t="shared" si="82"/>
        <v>0</v>
      </c>
      <c r="CI85" s="9" t="str">
        <f t="shared" si="83"/>
        <v/>
      </c>
      <c r="CJ85" s="9" t="str">
        <f t="shared" si="84"/>
        <v/>
      </c>
      <c r="CK85" s="9" t="str">
        <f t="shared" si="85"/>
        <v/>
      </c>
      <c r="CL85" s="9" t="str">
        <f t="shared" si="86"/>
        <v/>
      </c>
      <c r="CM85" s="9" t="str">
        <f t="shared" si="87"/>
        <v/>
      </c>
      <c r="CN85" s="9" t="str">
        <f t="shared" si="88"/>
        <v/>
      </c>
      <c r="CO85" s="9" t="str">
        <f t="shared" si="132"/>
        <v/>
      </c>
      <c r="CP85" s="9" t="str">
        <f t="shared" si="132"/>
        <v/>
      </c>
      <c r="CQ85" s="9" t="str">
        <f t="shared" si="132"/>
        <v/>
      </c>
      <c r="CR85" s="9" t="str">
        <f t="shared" si="132"/>
        <v/>
      </c>
      <c r="CS85" s="9" t="str">
        <f t="shared" si="132"/>
        <v/>
      </c>
      <c r="CT85" s="9" t="str">
        <f t="shared" si="132"/>
        <v/>
      </c>
      <c r="CU85" s="9" t="str">
        <f t="shared" si="132"/>
        <v/>
      </c>
      <c r="CV85" s="9" t="str">
        <f t="shared" si="90"/>
        <v/>
      </c>
      <c r="CW85" s="9" t="str">
        <f t="shared" si="133"/>
        <v/>
      </c>
      <c r="CX85" s="9" t="str">
        <f t="shared" si="133"/>
        <v/>
      </c>
      <c r="CY85" s="9" t="str">
        <f t="shared" si="133"/>
        <v/>
      </c>
      <c r="CZ85" s="9" t="str">
        <f t="shared" si="133"/>
        <v/>
      </c>
      <c r="DA85" s="9" t="str">
        <f t="shared" si="133"/>
        <v/>
      </c>
      <c r="DB85" s="9" t="str">
        <f t="shared" si="133"/>
        <v/>
      </c>
      <c r="DC85" s="9" t="str">
        <f t="shared" si="133"/>
        <v/>
      </c>
      <c r="DD85" s="2" t="str">
        <f t="shared" si="92"/>
        <v/>
      </c>
      <c r="DE85" s="2" t="str">
        <f t="shared" si="93"/>
        <v/>
      </c>
      <c r="DF85" s="2" t="str">
        <f t="shared" si="94"/>
        <v/>
      </c>
      <c r="DG85" s="2" t="str">
        <f t="shared" si="95"/>
        <v/>
      </c>
      <c r="DH85" s="2" t="str">
        <f t="shared" si="96"/>
        <v/>
      </c>
      <c r="DI85" s="2" t="str">
        <f t="shared" si="97"/>
        <v/>
      </c>
      <c r="DJ85" s="2" t="str">
        <f t="shared" si="98"/>
        <v/>
      </c>
      <c r="DK85" s="2" t="str">
        <f t="shared" si="99"/>
        <v/>
      </c>
      <c r="DL85" s="16" t="str">
        <f t="shared" si="100"/>
        <v/>
      </c>
      <c r="DM85" s="16" t="str">
        <f t="shared" si="101"/>
        <v/>
      </c>
      <c r="DN85" s="16" t="str">
        <f t="shared" si="102"/>
        <v/>
      </c>
      <c r="DO85" s="72" t="str">
        <f t="shared" si="103"/>
        <v/>
      </c>
      <c r="DP85" s="16" t="str">
        <f t="shared" si="104"/>
        <v/>
      </c>
      <c r="DQ85" s="16" t="str">
        <f t="shared" si="105"/>
        <v/>
      </c>
      <c r="DR85" s="2" t="str">
        <f t="shared" si="106"/>
        <v/>
      </c>
      <c r="DS85" s="2" t="str">
        <f t="shared" si="107"/>
        <v/>
      </c>
      <c r="DT85" s="2" t="str">
        <f t="shared" si="108"/>
        <v/>
      </c>
      <c r="DU85" s="2" t="str">
        <f t="shared" si="109"/>
        <v/>
      </c>
      <c r="DV85" s="15"/>
      <c r="DW85" s="17"/>
      <c r="DX85" s="17"/>
      <c r="DY85" s="47" t="str">
        <f t="shared" si="131"/>
        <v/>
      </c>
      <c r="DZ85" s="47" t="str">
        <f t="shared" si="131"/>
        <v/>
      </c>
      <c r="EA85" s="47" t="str">
        <f t="shared" si="131"/>
        <v/>
      </c>
      <c r="EB85" s="47" t="str">
        <f t="shared" si="131"/>
        <v/>
      </c>
      <c r="EC85" s="49" t="str">
        <f t="shared" si="131"/>
        <v/>
      </c>
      <c r="ED85" s="49" t="str">
        <f t="shared" si="131"/>
        <v/>
      </c>
      <c r="EE85" s="47" t="str">
        <f t="shared" si="131"/>
        <v/>
      </c>
      <c r="EF85" s="47" t="str">
        <f t="shared" si="131"/>
        <v/>
      </c>
      <c r="EG85" s="47" t="str">
        <f t="shared" si="131"/>
        <v/>
      </c>
      <c r="EH85" s="6">
        <f t="shared" si="16"/>
        <v>0</v>
      </c>
      <c r="EI85" s="6">
        <f t="shared" si="17"/>
        <v>0</v>
      </c>
      <c r="EJ85" s="2" t="str">
        <f t="shared" si="18"/>
        <v/>
      </c>
      <c r="EK85" s="2" t="str">
        <f t="shared" si="19"/>
        <v/>
      </c>
      <c r="EL85" s="2" t="str">
        <f t="shared" si="126"/>
        <v/>
      </c>
      <c r="EM85" s="2" t="str">
        <f t="shared" si="21"/>
        <v/>
      </c>
      <c r="EN85" s="2" t="str">
        <f t="shared" si="22"/>
        <v/>
      </c>
      <c r="EO85" s="2">
        <f t="shared" si="23"/>
        <v>0</v>
      </c>
      <c r="EP85" s="2">
        <f t="shared" si="110"/>
        <v>0</v>
      </c>
      <c r="EQ85" s="2"/>
      <c r="ER85" s="2"/>
      <c r="ES85" s="2"/>
      <c r="ET85" s="2"/>
      <c r="EU85" s="2"/>
      <c r="EV85" s="2"/>
      <c r="EW85" s="2">
        <f t="shared" si="24"/>
        <v>0</v>
      </c>
      <c r="EX85" s="2">
        <f t="shared" si="25"/>
        <v>0</v>
      </c>
      <c r="EY85" s="2">
        <f t="shared" si="111"/>
        <v>0</v>
      </c>
      <c r="EZ85" s="2">
        <f t="shared" si="26"/>
        <v>0</v>
      </c>
      <c r="FA85" s="2">
        <f t="shared" si="27"/>
        <v>0</v>
      </c>
      <c r="FB85" s="59"/>
      <c r="FC85" s="2">
        <f t="shared" si="28"/>
        <v>0</v>
      </c>
      <c r="FD85" s="2">
        <f t="shared" si="112"/>
        <v>0</v>
      </c>
      <c r="FE85" s="3">
        <f t="shared" si="125"/>
        <v>0</v>
      </c>
      <c r="FF85" s="3">
        <f t="shared" si="113"/>
        <v>0</v>
      </c>
      <c r="FG85" s="3">
        <f t="shared" si="114"/>
        <v>0</v>
      </c>
      <c r="FH85" s="3">
        <f t="shared" si="29"/>
        <v>0</v>
      </c>
      <c r="FI85" s="67">
        <f t="shared" si="30"/>
        <v>0</v>
      </c>
      <c r="FJ85" s="3">
        <f t="shared" si="31"/>
        <v>0</v>
      </c>
      <c r="FK85" s="3">
        <f t="shared" si="32"/>
        <v>0</v>
      </c>
      <c r="FL85" s="3">
        <f t="shared" si="115"/>
        <v>0</v>
      </c>
      <c r="FM85" s="3">
        <f t="shared" si="116"/>
        <v>0</v>
      </c>
      <c r="FN85" s="3">
        <f t="shared" si="117"/>
        <v>0</v>
      </c>
      <c r="FO85" s="2">
        <f t="shared" si="33"/>
        <v>0</v>
      </c>
      <c r="FP85" s="2">
        <f t="shared" si="34"/>
        <v>0</v>
      </c>
      <c r="FQ85" s="2">
        <f t="shared" si="118"/>
        <v>0</v>
      </c>
      <c r="FR85" s="6" t="str">
        <f>IF(A85=1,1,IF(DW85="","",COUNTA($DW$31:DW85)+1))</f>
        <v/>
      </c>
      <c r="FS85" s="6" t="str">
        <f t="shared" si="35"/>
        <v/>
      </c>
      <c r="FT85" s="43">
        <f t="shared" si="119"/>
        <v>0</v>
      </c>
      <c r="FU85" s="23">
        <f t="shared" si="120"/>
        <v>0</v>
      </c>
      <c r="FV85" s="21">
        <f t="shared" si="121"/>
        <v>0</v>
      </c>
    </row>
    <row r="86" spans="1:178">
      <c r="A86" s="4" t="str">
        <f t="shared" si="36"/>
        <v/>
      </c>
      <c r="B86" s="33"/>
      <c r="C86" s="33"/>
      <c r="D86" s="33"/>
      <c r="E86" s="33"/>
      <c r="F86" s="33"/>
      <c r="G86" s="11" t="str">
        <f t="shared" si="2"/>
        <v/>
      </c>
      <c r="H86" s="3" t="str">
        <f t="shared" si="37"/>
        <v/>
      </c>
      <c r="I86" s="3" t="str">
        <f t="shared" si="3"/>
        <v/>
      </c>
      <c r="J86" s="3" t="str">
        <f t="shared" si="38"/>
        <v/>
      </c>
      <c r="K86" s="3" t="str">
        <f t="shared" si="4"/>
        <v/>
      </c>
      <c r="L86" s="2" t="str">
        <f t="shared" si="5"/>
        <v/>
      </c>
      <c r="M86" s="8" t="str">
        <f t="shared" si="39"/>
        <v/>
      </c>
      <c r="N86" s="8" t="str">
        <f t="shared" si="6"/>
        <v/>
      </c>
      <c r="O86" s="8" t="str">
        <f t="shared" si="40"/>
        <v/>
      </c>
      <c r="P86" s="8" t="str">
        <f t="shared" si="7"/>
        <v/>
      </c>
      <c r="Q86" s="2" t="str">
        <f t="shared" si="8"/>
        <v/>
      </c>
      <c r="R86" s="3" t="str">
        <f t="shared" si="9"/>
        <v/>
      </c>
      <c r="S86" s="3" t="str">
        <f t="shared" si="10"/>
        <v/>
      </c>
      <c r="T86" s="3" t="str">
        <f t="shared" si="41"/>
        <v/>
      </c>
      <c r="U86" s="8" t="str">
        <f t="shared" si="11"/>
        <v/>
      </c>
      <c r="V86" s="2" t="str">
        <f t="shared" si="12"/>
        <v/>
      </c>
      <c r="W86" s="2" t="str">
        <f t="shared" si="13"/>
        <v/>
      </c>
      <c r="X86" s="2" t="str">
        <f t="shared" si="122"/>
        <v/>
      </c>
      <c r="Y86" s="2" t="str">
        <f t="shared" si="14"/>
        <v/>
      </c>
      <c r="Z86" s="46" t="str">
        <f t="shared" si="135"/>
        <v/>
      </c>
      <c r="AA86" s="46" t="str">
        <f t="shared" si="43"/>
        <v/>
      </c>
      <c r="AB86" s="47"/>
      <c r="AC86" s="46" t="str">
        <f t="shared" si="44"/>
        <v/>
      </c>
      <c r="AD86" s="47" t="str">
        <f t="shared" si="136"/>
        <v/>
      </c>
      <c r="AE86" s="48" t="str">
        <f t="shared" si="45"/>
        <v/>
      </c>
      <c r="AF86" s="49" t="str">
        <f t="shared" si="129"/>
        <v/>
      </c>
      <c r="AG86" s="49" t="str">
        <f t="shared" si="129"/>
        <v/>
      </c>
      <c r="AH86" s="49" t="str">
        <f t="shared" si="129"/>
        <v/>
      </c>
      <c r="AI86" s="47" t="str">
        <f t="shared" si="129"/>
        <v/>
      </c>
      <c r="AJ86" s="47" t="str">
        <f t="shared" si="129"/>
        <v/>
      </c>
      <c r="AK86" s="46" t="str">
        <f t="shared" si="129"/>
        <v/>
      </c>
      <c r="AL86" s="47"/>
      <c r="AM86" s="53" t="str">
        <f t="shared" si="47"/>
        <v/>
      </c>
      <c r="AN86" s="50" t="str">
        <f t="shared" si="48"/>
        <v/>
      </c>
      <c r="AO86" s="53" t="s">
        <v>84</v>
      </c>
      <c r="AP86" s="52" t="str">
        <f t="shared" si="49"/>
        <v/>
      </c>
      <c r="AQ86" s="52" t="str">
        <f t="shared" si="50"/>
        <v/>
      </c>
      <c r="AR86" s="47">
        <f t="shared" si="51"/>
        <v>0</v>
      </c>
      <c r="AS86" s="53" t="str">
        <f t="shared" si="52"/>
        <v/>
      </c>
      <c r="AT86" s="52" t="str">
        <f t="shared" si="53"/>
        <v/>
      </c>
      <c r="AU86" s="9" t="str">
        <f t="shared" si="54"/>
        <v/>
      </c>
      <c r="AV86" s="9" t="str">
        <f t="shared" si="55"/>
        <v/>
      </c>
      <c r="AW86" s="12" t="str">
        <f t="shared" si="56"/>
        <v/>
      </c>
      <c r="AX86" s="9" t="str">
        <f t="shared" si="57"/>
        <v/>
      </c>
      <c r="AY86" s="12" t="str">
        <f t="shared" si="58"/>
        <v/>
      </c>
      <c r="AZ86" s="10" t="str">
        <f t="shared" si="59"/>
        <v/>
      </c>
      <c r="BA86" s="10" t="str">
        <f t="shared" si="60"/>
        <v/>
      </c>
      <c r="BB86" s="10" t="str">
        <f t="shared" si="61"/>
        <v/>
      </c>
      <c r="BC86" s="10" t="str">
        <f t="shared" si="62"/>
        <v/>
      </c>
      <c r="BD86" s="10" t="str">
        <f t="shared" si="63"/>
        <v/>
      </c>
      <c r="BE86" s="12" t="str">
        <f t="shared" si="64"/>
        <v/>
      </c>
      <c r="BF86" s="9" t="str">
        <f t="shared" si="65"/>
        <v/>
      </c>
      <c r="BG86" s="9" t="str">
        <f t="shared" si="66"/>
        <v/>
      </c>
      <c r="BH86" s="7" t="str">
        <f t="shared" si="67"/>
        <v/>
      </c>
      <c r="BI86" s="7" t="str">
        <f t="shared" si="68"/>
        <v/>
      </c>
      <c r="BJ86" s="12" t="str">
        <f t="shared" si="69"/>
        <v/>
      </c>
      <c r="BK86" s="80" t="str">
        <f t="shared" si="70"/>
        <v/>
      </c>
      <c r="BL86" s="7" t="str">
        <f t="shared" si="71"/>
        <v/>
      </c>
      <c r="BM86" s="7" t="str">
        <f t="shared" si="123"/>
        <v/>
      </c>
      <c r="BN86" s="12" t="str">
        <f t="shared" si="72"/>
        <v/>
      </c>
      <c r="BO86" s="9" t="str">
        <f t="shared" si="73"/>
        <v/>
      </c>
      <c r="BP86" s="2" t="str">
        <f t="shared" si="74"/>
        <v/>
      </c>
      <c r="BQ86" s="2" t="str">
        <f t="shared" si="75"/>
        <v/>
      </c>
      <c r="BR86" s="20" t="str">
        <f t="shared" si="134"/>
        <v/>
      </c>
      <c r="BS86" s="20" t="str">
        <f t="shared" si="134"/>
        <v/>
      </c>
      <c r="BT86" s="20" t="str">
        <f t="shared" si="134"/>
        <v/>
      </c>
      <c r="BU86" s="86" t="str">
        <f t="shared" si="77"/>
        <v/>
      </c>
      <c r="BV86" s="86" t="str">
        <f t="shared" si="78"/>
        <v/>
      </c>
      <c r="BW86" s="20" t="str">
        <f t="shared" si="134"/>
        <v/>
      </c>
      <c r="BX86" s="86" t="str">
        <f t="shared" si="134"/>
        <v/>
      </c>
      <c r="BY86" s="86" t="str">
        <f t="shared" si="134"/>
        <v/>
      </c>
      <c r="BZ86" s="86" t="str">
        <f t="shared" si="134"/>
        <v/>
      </c>
      <c r="CA86" s="86" t="str">
        <f t="shared" si="134"/>
        <v/>
      </c>
      <c r="CB86" s="86" t="str">
        <f t="shared" si="134"/>
        <v/>
      </c>
      <c r="CC86" s="86" t="str">
        <f t="shared" si="134"/>
        <v/>
      </c>
      <c r="CD86" s="86" t="str">
        <f t="shared" si="134"/>
        <v/>
      </c>
      <c r="CE86" s="20" t="str">
        <f t="shared" si="124"/>
        <v/>
      </c>
      <c r="CF86" s="14" t="str">
        <f t="shared" si="80"/>
        <v/>
      </c>
      <c r="CG86" s="14" t="str">
        <f t="shared" si="81"/>
        <v/>
      </c>
      <c r="CH86" s="8">
        <f t="shared" si="82"/>
        <v>0</v>
      </c>
      <c r="CI86" s="9" t="str">
        <f t="shared" si="83"/>
        <v/>
      </c>
      <c r="CJ86" s="9" t="str">
        <f t="shared" si="84"/>
        <v/>
      </c>
      <c r="CK86" s="9" t="str">
        <f t="shared" si="85"/>
        <v/>
      </c>
      <c r="CL86" s="9" t="str">
        <f t="shared" si="86"/>
        <v/>
      </c>
      <c r="CM86" s="9" t="str">
        <f t="shared" si="87"/>
        <v/>
      </c>
      <c r="CN86" s="9" t="str">
        <f t="shared" si="88"/>
        <v/>
      </c>
      <c r="CO86" s="9" t="str">
        <f t="shared" si="132"/>
        <v/>
      </c>
      <c r="CP86" s="9" t="str">
        <f t="shared" si="132"/>
        <v/>
      </c>
      <c r="CQ86" s="9" t="str">
        <f t="shared" si="132"/>
        <v/>
      </c>
      <c r="CR86" s="9" t="str">
        <f t="shared" si="132"/>
        <v/>
      </c>
      <c r="CS86" s="9" t="str">
        <f t="shared" si="132"/>
        <v/>
      </c>
      <c r="CT86" s="9" t="str">
        <f t="shared" si="132"/>
        <v/>
      </c>
      <c r="CU86" s="9" t="str">
        <f t="shared" si="132"/>
        <v/>
      </c>
      <c r="CV86" s="9" t="str">
        <f t="shared" si="90"/>
        <v/>
      </c>
      <c r="CW86" s="9" t="str">
        <f t="shared" si="133"/>
        <v/>
      </c>
      <c r="CX86" s="9" t="str">
        <f t="shared" si="133"/>
        <v/>
      </c>
      <c r="CY86" s="9" t="str">
        <f t="shared" si="133"/>
        <v/>
      </c>
      <c r="CZ86" s="9" t="str">
        <f t="shared" si="133"/>
        <v/>
      </c>
      <c r="DA86" s="9" t="str">
        <f t="shared" si="133"/>
        <v/>
      </c>
      <c r="DB86" s="9" t="str">
        <f t="shared" si="133"/>
        <v/>
      </c>
      <c r="DC86" s="9" t="str">
        <f t="shared" si="133"/>
        <v/>
      </c>
      <c r="DD86" s="2" t="str">
        <f t="shared" si="92"/>
        <v/>
      </c>
      <c r="DE86" s="2" t="str">
        <f t="shared" si="93"/>
        <v/>
      </c>
      <c r="DF86" s="2" t="str">
        <f t="shared" si="94"/>
        <v/>
      </c>
      <c r="DG86" s="2" t="str">
        <f t="shared" si="95"/>
        <v/>
      </c>
      <c r="DH86" s="2" t="str">
        <f t="shared" si="96"/>
        <v/>
      </c>
      <c r="DI86" s="2" t="str">
        <f t="shared" si="97"/>
        <v/>
      </c>
      <c r="DJ86" s="2" t="str">
        <f t="shared" si="98"/>
        <v/>
      </c>
      <c r="DK86" s="2" t="str">
        <f t="shared" si="99"/>
        <v/>
      </c>
      <c r="DL86" s="16" t="str">
        <f t="shared" si="100"/>
        <v/>
      </c>
      <c r="DM86" s="16" t="str">
        <f t="shared" si="101"/>
        <v/>
      </c>
      <c r="DN86" s="16" t="str">
        <f t="shared" si="102"/>
        <v/>
      </c>
      <c r="DO86" s="72" t="str">
        <f t="shared" si="103"/>
        <v/>
      </c>
      <c r="DP86" s="16" t="str">
        <f t="shared" si="104"/>
        <v/>
      </c>
      <c r="DQ86" s="16" t="str">
        <f t="shared" si="105"/>
        <v/>
      </c>
      <c r="DR86" s="2" t="str">
        <f t="shared" si="106"/>
        <v/>
      </c>
      <c r="DS86" s="2" t="str">
        <f t="shared" si="107"/>
        <v/>
      </c>
      <c r="DT86" s="2" t="str">
        <f t="shared" si="108"/>
        <v/>
      </c>
      <c r="DU86" s="2" t="str">
        <f t="shared" si="109"/>
        <v/>
      </c>
      <c r="DV86" s="15"/>
      <c r="DW86" s="18"/>
      <c r="DX86" s="17"/>
      <c r="DY86" s="47" t="str">
        <f t="shared" si="131"/>
        <v/>
      </c>
      <c r="DZ86" s="47" t="str">
        <f t="shared" si="131"/>
        <v/>
      </c>
      <c r="EA86" s="47" t="str">
        <f t="shared" si="131"/>
        <v/>
      </c>
      <c r="EB86" s="47" t="str">
        <f t="shared" si="131"/>
        <v/>
      </c>
      <c r="EC86" s="49" t="str">
        <f t="shared" si="131"/>
        <v/>
      </c>
      <c r="ED86" s="49" t="str">
        <f t="shared" si="131"/>
        <v/>
      </c>
      <c r="EE86" s="47" t="str">
        <f t="shared" si="131"/>
        <v/>
      </c>
      <c r="EF86" s="47" t="str">
        <f t="shared" si="131"/>
        <v/>
      </c>
      <c r="EG86" s="47" t="str">
        <f t="shared" si="131"/>
        <v/>
      </c>
      <c r="EH86" s="6">
        <f t="shared" si="16"/>
        <v>0</v>
      </c>
      <c r="EI86" s="6">
        <f t="shared" si="17"/>
        <v>0</v>
      </c>
      <c r="EJ86" s="2" t="str">
        <f t="shared" si="18"/>
        <v/>
      </c>
      <c r="EK86" s="2" t="str">
        <f t="shared" si="19"/>
        <v/>
      </c>
      <c r="EL86" s="2" t="str">
        <f t="shared" si="126"/>
        <v/>
      </c>
      <c r="EM86" s="2" t="str">
        <f t="shared" si="21"/>
        <v/>
      </c>
      <c r="EN86" s="2" t="str">
        <f t="shared" si="22"/>
        <v/>
      </c>
      <c r="EO86" s="2">
        <f t="shared" si="23"/>
        <v>0</v>
      </c>
      <c r="EP86" s="2">
        <f t="shared" si="110"/>
        <v>0</v>
      </c>
      <c r="EQ86" s="2"/>
      <c r="ER86" s="2"/>
      <c r="ES86" s="2"/>
      <c r="ET86" s="2"/>
      <c r="EU86" s="2"/>
      <c r="EV86" s="2"/>
      <c r="EW86" s="2">
        <f t="shared" si="24"/>
        <v>0</v>
      </c>
      <c r="EX86" s="2">
        <f t="shared" si="25"/>
        <v>0</v>
      </c>
      <c r="EY86" s="2">
        <f t="shared" si="111"/>
        <v>0</v>
      </c>
      <c r="EZ86" s="2">
        <f t="shared" si="26"/>
        <v>0</v>
      </c>
      <c r="FA86" s="2">
        <f t="shared" si="27"/>
        <v>0</v>
      </c>
      <c r="FB86" s="59"/>
      <c r="FC86" s="2">
        <f t="shared" si="28"/>
        <v>0</v>
      </c>
      <c r="FD86" s="2">
        <f t="shared" si="112"/>
        <v>0</v>
      </c>
      <c r="FE86" s="3">
        <f t="shared" si="125"/>
        <v>0</v>
      </c>
      <c r="FF86" s="3">
        <f t="shared" si="113"/>
        <v>0</v>
      </c>
      <c r="FG86" s="3">
        <f t="shared" si="114"/>
        <v>0</v>
      </c>
      <c r="FH86" s="3">
        <f t="shared" si="29"/>
        <v>0</v>
      </c>
      <c r="FI86" s="67">
        <f t="shared" si="30"/>
        <v>0</v>
      </c>
      <c r="FJ86" s="3">
        <f t="shared" si="31"/>
        <v>0</v>
      </c>
      <c r="FK86" s="3">
        <f t="shared" si="32"/>
        <v>0</v>
      </c>
      <c r="FL86" s="3">
        <f t="shared" si="115"/>
        <v>0</v>
      </c>
      <c r="FM86" s="3">
        <f t="shared" si="116"/>
        <v>0</v>
      </c>
      <c r="FN86" s="3">
        <f t="shared" si="117"/>
        <v>0</v>
      </c>
      <c r="FO86" s="2">
        <f t="shared" si="33"/>
        <v>0</v>
      </c>
      <c r="FP86" s="2">
        <f t="shared" si="34"/>
        <v>0</v>
      </c>
      <c r="FQ86" s="2">
        <f t="shared" si="118"/>
        <v>0</v>
      </c>
      <c r="FR86" s="6" t="str">
        <f>IF(A86=1,1,IF(DW86="","",COUNTA($DW$31:DW86)+1))</f>
        <v/>
      </c>
      <c r="FS86" s="6" t="str">
        <f t="shared" si="35"/>
        <v/>
      </c>
      <c r="FT86" s="43">
        <f t="shared" si="119"/>
        <v>0</v>
      </c>
      <c r="FU86" s="23">
        <f t="shared" si="120"/>
        <v>0</v>
      </c>
      <c r="FV86" s="21">
        <f t="shared" si="121"/>
        <v>0</v>
      </c>
    </row>
    <row r="87" spans="1:178">
      <c r="A87" s="4" t="str">
        <f t="shared" si="36"/>
        <v/>
      </c>
      <c r="B87" s="33"/>
      <c r="C87" s="33"/>
      <c r="D87" s="33"/>
      <c r="E87" s="33"/>
      <c r="F87" s="33"/>
      <c r="G87" s="11" t="str">
        <f t="shared" si="2"/>
        <v/>
      </c>
      <c r="H87" s="3" t="str">
        <f t="shared" si="37"/>
        <v/>
      </c>
      <c r="I87" s="3" t="str">
        <f t="shared" si="3"/>
        <v/>
      </c>
      <c r="J87" s="3" t="str">
        <f t="shared" si="38"/>
        <v/>
      </c>
      <c r="K87" s="3" t="str">
        <f t="shared" si="4"/>
        <v/>
      </c>
      <c r="L87" s="2" t="str">
        <f t="shared" si="5"/>
        <v/>
      </c>
      <c r="M87" s="8" t="str">
        <f t="shared" si="39"/>
        <v/>
      </c>
      <c r="N87" s="8" t="str">
        <f t="shared" si="6"/>
        <v/>
      </c>
      <c r="O87" s="8" t="str">
        <f t="shared" si="40"/>
        <v/>
      </c>
      <c r="P87" s="8" t="str">
        <f t="shared" si="7"/>
        <v/>
      </c>
      <c r="Q87" s="2" t="str">
        <f t="shared" si="8"/>
        <v/>
      </c>
      <c r="R87" s="3" t="str">
        <f t="shared" si="9"/>
        <v/>
      </c>
      <c r="S87" s="3" t="str">
        <f t="shared" si="10"/>
        <v/>
      </c>
      <c r="T87" s="3" t="str">
        <f t="shared" si="41"/>
        <v/>
      </c>
      <c r="U87" s="8" t="str">
        <f t="shared" si="11"/>
        <v/>
      </c>
      <c r="V87" s="2" t="str">
        <f t="shared" si="12"/>
        <v/>
      </c>
      <c r="W87" s="2" t="str">
        <f t="shared" si="13"/>
        <v/>
      </c>
      <c r="X87" s="2" t="str">
        <f t="shared" si="122"/>
        <v/>
      </c>
      <c r="Y87" s="2" t="str">
        <f t="shared" si="14"/>
        <v/>
      </c>
      <c r="Z87" s="46" t="str">
        <f t="shared" si="135"/>
        <v/>
      </c>
      <c r="AA87" s="46" t="str">
        <f t="shared" si="43"/>
        <v/>
      </c>
      <c r="AB87" s="47"/>
      <c r="AC87" s="46" t="str">
        <f t="shared" si="44"/>
        <v/>
      </c>
      <c r="AD87" s="47" t="str">
        <f t="shared" si="136"/>
        <v/>
      </c>
      <c r="AE87" s="48" t="str">
        <f t="shared" si="45"/>
        <v/>
      </c>
      <c r="AF87" s="49" t="str">
        <f t="shared" si="129"/>
        <v/>
      </c>
      <c r="AG87" s="49" t="str">
        <f t="shared" si="129"/>
        <v/>
      </c>
      <c r="AH87" s="49" t="str">
        <f t="shared" si="129"/>
        <v/>
      </c>
      <c r="AI87" s="47" t="str">
        <f t="shared" si="129"/>
        <v/>
      </c>
      <c r="AJ87" s="47" t="str">
        <f t="shared" si="129"/>
        <v/>
      </c>
      <c r="AK87" s="46" t="str">
        <f t="shared" si="129"/>
        <v/>
      </c>
      <c r="AL87" s="47"/>
      <c r="AM87" s="53" t="str">
        <f t="shared" si="47"/>
        <v/>
      </c>
      <c r="AN87" s="50" t="str">
        <f t="shared" si="48"/>
        <v/>
      </c>
      <c r="AO87" s="53" t="s">
        <v>84</v>
      </c>
      <c r="AP87" s="52" t="str">
        <f t="shared" si="49"/>
        <v/>
      </c>
      <c r="AQ87" s="52" t="str">
        <f t="shared" si="50"/>
        <v/>
      </c>
      <c r="AR87" s="47">
        <f t="shared" si="51"/>
        <v>0</v>
      </c>
      <c r="AS87" s="53" t="str">
        <f t="shared" si="52"/>
        <v/>
      </c>
      <c r="AT87" s="52" t="str">
        <f t="shared" si="53"/>
        <v/>
      </c>
      <c r="AU87" s="9" t="str">
        <f t="shared" si="54"/>
        <v/>
      </c>
      <c r="AV87" s="9" t="str">
        <f t="shared" si="55"/>
        <v/>
      </c>
      <c r="AW87" s="12" t="str">
        <f t="shared" si="56"/>
        <v/>
      </c>
      <c r="AX87" s="9" t="str">
        <f t="shared" si="57"/>
        <v/>
      </c>
      <c r="AY87" s="12" t="str">
        <f t="shared" si="58"/>
        <v/>
      </c>
      <c r="AZ87" s="10" t="str">
        <f t="shared" si="59"/>
        <v/>
      </c>
      <c r="BA87" s="10" t="str">
        <f t="shared" si="60"/>
        <v/>
      </c>
      <c r="BB87" s="10" t="str">
        <f t="shared" si="61"/>
        <v/>
      </c>
      <c r="BC87" s="10" t="str">
        <f t="shared" si="62"/>
        <v/>
      </c>
      <c r="BD87" s="10" t="str">
        <f t="shared" si="63"/>
        <v/>
      </c>
      <c r="BE87" s="12" t="str">
        <f t="shared" si="64"/>
        <v/>
      </c>
      <c r="BF87" s="9" t="str">
        <f t="shared" si="65"/>
        <v/>
      </c>
      <c r="BG87" s="9" t="str">
        <f t="shared" si="66"/>
        <v/>
      </c>
      <c r="BH87" s="7" t="str">
        <f t="shared" si="67"/>
        <v/>
      </c>
      <c r="BI87" s="7" t="str">
        <f t="shared" si="68"/>
        <v/>
      </c>
      <c r="BJ87" s="12" t="str">
        <f t="shared" si="69"/>
        <v/>
      </c>
      <c r="BK87" s="80" t="str">
        <f t="shared" si="70"/>
        <v/>
      </c>
      <c r="BL87" s="7" t="str">
        <f t="shared" si="71"/>
        <v/>
      </c>
      <c r="BM87" s="7" t="str">
        <f t="shared" si="123"/>
        <v/>
      </c>
      <c r="BN87" s="12" t="str">
        <f t="shared" si="72"/>
        <v/>
      </c>
      <c r="BO87" s="9" t="str">
        <f t="shared" si="73"/>
        <v/>
      </c>
      <c r="BP87" s="2" t="str">
        <f t="shared" si="74"/>
        <v/>
      </c>
      <c r="BQ87" s="2" t="str">
        <f t="shared" si="75"/>
        <v/>
      </c>
      <c r="BR87" s="20" t="str">
        <f t="shared" si="134"/>
        <v/>
      </c>
      <c r="BS87" s="20" t="str">
        <f t="shared" si="134"/>
        <v/>
      </c>
      <c r="BT87" s="20" t="str">
        <f t="shared" si="134"/>
        <v/>
      </c>
      <c r="BU87" s="86" t="str">
        <f t="shared" si="77"/>
        <v/>
      </c>
      <c r="BV87" s="86" t="str">
        <f t="shared" si="78"/>
        <v/>
      </c>
      <c r="BW87" s="20" t="str">
        <f t="shared" si="134"/>
        <v/>
      </c>
      <c r="BX87" s="86" t="str">
        <f t="shared" si="134"/>
        <v/>
      </c>
      <c r="BY87" s="86" t="str">
        <f t="shared" si="134"/>
        <v/>
      </c>
      <c r="BZ87" s="86" t="str">
        <f t="shared" si="134"/>
        <v/>
      </c>
      <c r="CA87" s="86" t="str">
        <f t="shared" si="134"/>
        <v/>
      </c>
      <c r="CB87" s="86" t="str">
        <f t="shared" si="134"/>
        <v/>
      </c>
      <c r="CC87" s="86" t="str">
        <f t="shared" si="134"/>
        <v/>
      </c>
      <c r="CD87" s="86" t="str">
        <f t="shared" si="134"/>
        <v/>
      </c>
      <c r="CE87" s="20" t="str">
        <f t="shared" si="124"/>
        <v/>
      </c>
      <c r="CF87" s="14" t="str">
        <f t="shared" si="80"/>
        <v/>
      </c>
      <c r="CG87" s="14" t="str">
        <f t="shared" si="81"/>
        <v/>
      </c>
      <c r="CH87" s="8">
        <f t="shared" si="82"/>
        <v>0</v>
      </c>
      <c r="CI87" s="9" t="str">
        <f t="shared" si="83"/>
        <v/>
      </c>
      <c r="CJ87" s="9" t="str">
        <f t="shared" si="84"/>
        <v/>
      </c>
      <c r="CK87" s="9" t="str">
        <f t="shared" si="85"/>
        <v/>
      </c>
      <c r="CL87" s="9" t="str">
        <f t="shared" si="86"/>
        <v/>
      </c>
      <c r="CM87" s="9" t="str">
        <f t="shared" si="87"/>
        <v/>
      </c>
      <c r="CN87" s="9" t="str">
        <f t="shared" si="88"/>
        <v/>
      </c>
      <c r="CO87" s="9" t="str">
        <f t="shared" si="132"/>
        <v/>
      </c>
      <c r="CP87" s="9" t="str">
        <f t="shared" si="132"/>
        <v/>
      </c>
      <c r="CQ87" s="9" t="str">
        <f t="shared" si="132"/>
        <v/>
      </c>
      <c r="CR87" s="9" t="str">
        <f t="shared" si="132"/>
        <v/>
      </c>
      <c r="CS87" s="9" t="str">
        <f t="shared" si="132"/>
        <v/>
      </c>
      <c r="CT87" s="9" t="str">
        <f t="shared" si="132"/>
        <v/>
      </c>
      <c r="CU87" s="9" t="str">
        <f t="shared" si="132"/>
        <v/>
      </c>
      <c r="CV87" s="9" t="str">
        <f t="shared" si="90"/>
        <v/>
      </c>
      <c r="CW87" s="9" t="str">
        <f t="shared" si="133"/>
        <v/>
      </c>
      <c r="CX87" s="9" t="str">
        <f t="shared" si="133"/>
        <v/>
      </c>
      <c r="CY87" s="9" t="str">
        <f t="shared" si="133"/>
        <v/>
      </c>
      <c r="CZ87" s="9" t="str">
        <f t="shared" si="133"/>
        <v/>
      </c>
      <c r="DA87" s="9" t="str">
        <f t="shared" si="133"/>
        <v/>
      </c>
      <c r="DB87" s="9" t="str">
        <f t="shared" si="133"/>
        <v/>
      </c>
      <c r="DC87" s="9" t="str">
        <f t="shared" si="133"/>
        <v/>
      </c>
      <c r="DD87" s="2" t="str">
        <f t="shared" si="92"/>
        <v/>
      </c>
      <c r="DE87" s="2" t="str">
        <f t="shared" si="93"/>
        <v/>
      </c>
      <c r="DF87" s="2" t="str">
        <f t="shared" si="94"/>
        <v/>
      </c>
      <c r="DG87" s="2" t="str">
        <f t="shared" si="95"/>
        <v/>
      </c>
      <c r="DH87" s="2" t="str">
        <f t="shared" si="96"/>
        <v/>
      </c>
      <c r="DI87" s="2" t="str">
        <f t="shared" si="97"/>
        <v/>
      </c>
      <c r="DJ87" s="2" t="str">
        <f t="shared" si="98"/>
        <v/>
      </c>
      <c r="DK87" s="2" t="str">
        <f t="shared" si="99"/>
        <v/>
      </c>
      <c r="DL87" s="16" t="str">
        <f t="shared" si="100"/>
        <v/>
      </c>
      <c r="DM87" s="16" t="str">
        <f t="shared" si="101"/>
        <v/>
      </c>
      <c r="DN87" s="16" t="str">
        <f t="shared" si="102"/>
        <v/>
      </c>
      <c r="DO87" s="72" t="str">
        <f t="shared" si="103"/>
        <v/>
      </c>
      <c r="DP87" s="16" t="str">
        <f t="shared" si="104"/>
        <v/>
      </c>
      <c r="DQ87" s="16" t="str">
        <f t="shared" si="105"/>
        <v/>
      </c>
      <c r="DR87" s="2" t="str">
        <f t="shared" si="106"/>
        <v/>
      </c>
      <c r="DS87" s="2" t="str">
        <f t="shared" si="107"/>
        <v/>
      </c>
      <c r="DT87" s="2" t="str">
        <f t="shared" si="108"/>
        <v/>
      </c>
      <c r="DU87" s="2" t="str">
        <f t="shared" si="109"/>
        <v/>
      </c>
      <c r="DV87" s="15"/>
      <c r="DW87" s="17"/>
      <c r="DX87" s="17"/>
      <c r="DY87" s="47" t="str">
        <f t="shared" si="131"/>
        <v/>
      </c>
      <c r="DZ87" s="47" t="str">
        <f t="shared" si="131"/>
        <v/>
      </c>
      <c r="EA87" s="47" t="str">
        <f t="shared" si="131"/>
        <v/>
      </c>
      <c r="EB87" s="47" t="str">
        <f t="shared" si="131"/>
        <v/>
      </c>
      <c r="EC87" s="49" t="str">
        <f t="shared" si="131"/>
        <v/>
      </c>
      <c r="ED87" s="49" t="str">
        <f t="shared" si="131"/>
        <v/>
      </c>
      <c r="EE87" s="47" t="str">
        <f t="shared" si="131"/>
        <v/>
      </c>
      <c r="EF87" s="47" t="str">
        <f t="shared" si="131"/>
        <v/>
      </c>
      <c r="EG87" s="47" t="str">
        <f t="shared" si="131"/>
        <v/>
      </c>
      <c r="EH87" s="6">
        <f t="shared" si="16"/>
        <v>0</v>
      </c>
      <c r="EI87" s="6">
        <f t="shared" si="17"/>
        <v>0</v>
      </c>
      <c r="EJ87" s="2" t="str">
        <f t="shared" si="18"/>
        <v/>
      </c>
      <c r="EK87" s="2" t="str">
        <f t="shared" si="19"/>
        <v/>
      </c>
      <c r="EL87" s="2" t="str">
        <f t="shared" si="126"/>
        <v/>
      </c>
      <c r="EM87" s="2" t="str">
        <f t="shared" si="21"/>
        <v/>
      </c>
      <c r="EN87" s="2" t="str">
        <f t="shared" si="22"/>
        <v/>
      </c>
      <c r="EO87" s="2">
        <f t="shared" si="23"/>
        <v>0</v>
      </c>
      <c r="EP87" s="2">
        <f t="shared" si="110"/>
        <v>0</v>
      </c>
      <c r="EQ87" s="2"/>
      <c r="ER87" s="2"/>
      <c r="ES87" s="2"/>
      <c r="ET87" s="2"/>
      <c r="EU87" s="2"/>
      <c r="EV87" s="2"/>
      <c r="EW87" s="2">
        <f t="shared" si="24"/>
        <v>0</v>
      </c>
      <c r="EX87" s="2">
        <f t="shared" si="25"/>
        <v>0</v>
      </c>
      <c r="EY87" s="2">
        <f t="shared" si="111"/>
        <v>0</v>
      </c>
      <c r="EZ87" s="2">
        <f t="shared" si="26"/>
        <v>0</v>
      </c>
      <c r="FA87" s="2">
        <f t="shared" si="27"/>
        <v>0</v>
      </c>
      <c r="FB87" s="59"/>
      <c r="FC87" s="2">
        <f t="shared" si="28"/>
        <v>0</v>
      </c>
      <c r="FD87" s="2">
        <f t="shared" si="112"/>
        <v>0</v>
      </c>
      <c r="FE87" s="3">
        <f t="shared" si="125"/>
        <v>0</v>
      </c>
      <c r="FF87" s="3">
        <f t="shared" si="113"/>
        <v>0</v>
      </c>
      <c r="FG87" s="3">
        <f t="shared" si="114"/>
        <v>0</v>
      </c>
      <c r="FH87" s="3">
        <f t="shared" si="29"/>
        <v>0</v>
      </c>
      <c r="FI87" s="67">
        <f t="shared" si="30"/>
        <v>0</v>
      </c>
      <c r="FJ87" s="3">
        <f t="shared" si="31"/>
        <v>0</v>
      </c>
      <c r="FK87" s="3">
        <f t="shared" si="32"/>
        <v>0</v>
      </c>
      <c r="FL87" s="3">
        <f t="shared" si="115"/>
        <v>0</v>
      </c>
      <c r="FM87" s="3">
        <f t="shared" si="116"/>
        <v>0</v>
      </c>
      <c r="FN87" s="3">
        <f t="shared" si="117"/>
        <v>0</v>
      </c>
      <c r="FO87" s="2">
        <f t="shared" si="33"/>
        <v>0</v>
      </c>
      <c r="FP87" s="2">
        <f t="shared" si="34"/>
        <v>0</v>
      </c>
      <c r="FQ87" s="2">
        <f t="shared" si="118"/>
        <v>0</v>
      </c>
      <c r="FR87" s="6" t="str">
        <f>IF(A87=1,1,IF(DW87="","",COUNTA($DW$31:DW87)+1))</f>
        <v/>
      </c>
      <c r="FS87" s="6" t="str">
        <f t="shared" si="35"/>
        <v/>
      </c>
      <c r="FT87" s="43">
        <f t="shared" si="119"/>
        <v>0</v>
      </c>
      <c r="FU87" s="23">
        <f t="shared" si="120"/>
        <v>0</v>
      </c>
      <c r="FV87" s="21">
        <f t="shared" si="121"/>
        <v>0</v>
      </c>
    </row>
    <row r="88" spans="1:178">
      <c r="A88" s="4" t="str">
        <f t="shared" si="36"/>
        <v/>
      </c>
      <c r="B88" s="33"/>
      <c r="C88" s="33"/>
      <c r="D88" s="33"/>
      <c r="E88" s="33"/>
      <c r="F88" s="33"/>
      <c r="G88" s="11" t="str">
        <f t="shared" si="2"/>
        <v/>
      </c>
      <c r="H88" s="3" t="str">
        <f t="shared" si="37"/>
        <v/>
      </c>
      <c r="I88" s="3" t="str">
        <f t="shared" si="3"/>
        <v/>
      </c>
      <c r="J88" s="3" t="str">
        <f t="shared" si="38"/>
        <v/>
      </c>
      <c r="K88" s="3" t="str">
        <f t="shared" si="4"/>
        <v/>
      </c>
      <c r="L88" s="2" t="str">
        <f t="shared" si="5"/>
        <v/>
      </c>
      <c r="M88" s="8" t="str">
        <f t="shared" si="39"/>
        <v/>
      </c>
      <c r="N88" s="8" t="str">
        <f t="shared" si="6"/>
        <v/>
      </c>
      <c r="O88" s="8" t="str">
        <f t="shared" si="40"/>
        <v/>
      </c>
      <c r="P88" s="8" t="str">
        <f t="shared" si="7"/>
        <v/>
      </c>
      <c r="Q88" s="2" t="str">
        <f t="shared" si="8"/>
        <v/>
      </c>
      <c r="R88" s="3" t="str">
        <f t="shared" si="9"/>
        <v/>
      </c>
      <c r="S88" s="3" t="str">
        <f t="shared" si="10"/>
        <v/>
      </c>
      <c r="T88" s="3" t="str">
        <f t="shared" si="41"/>
        <v/>
      </c>
      <c r="U88" s="8" t="str">
        <f t="shared" si="11"/>
        <v/>
      </c>
      <c r="V88" s="2" t="str">
        <f t="shared" si="12"/>
        <v/>
      </c>
      <c r="W88" s="2" t="str">
        <f t="shared" si="13"/>
        <v/>
      </c>
      <c r="X88" s="2" t="str">
        <f t="shared" si="122"/>
        <v/>
      </c>
      <c r="Y88" s="2" t="str">
        <f t="shared" si="14"/>
        <v/>
      </c>
      <c r="Z88" s="46" t="str">
        <f t="shared" si="135"/>
        <v/>
      </c>
      <c r="AA88" s="46" t="str">
        <f t="shared" si="43"/>
        <v/>
      </c>
      <c r="AB88" s="47"/>
      <c r="AC88" s="46" t="str">
        <f t="shared" si="44"/>
        <v/>
      </c>
      <c r="AD88" s="47" t="str">
        <f t="shared" si="136"/>
        <v/>
      </c>
      <c r="AE88" s="48" t="str">
        <f t="shared" si="45"/>
        <v/>
      </c>
      <c r="AF88" s="49" t="str">
        <f t="shared" si="129"/>
        <v/>
      </c>
      <c r="AG88" s="49" t="str">
        <f t="shared" si="129"/>
        <v/>
      </c>
      <c r="AH88" s="49" t="str">
        <f t="shared" si="129"/>
        <v/>
      </c>
      <c r="AI88" s="47" t="str">
        <f t="shared" si="129"/>
        <v/>
      </c>
      <c r="AJ88" s="47" t="str">
        <f t="shared" si="129"/>
        <v/>
      </c>
      <c r="AK88" s="46" t="str">
        <f t="shared" si="129"/>
        <v/>
      </c>
      <c r="AL88" s="47"/>
      <c r="AM88" s="53" t="str">
        <f t="shared" si="47"/>
        <v/>
      </c>
      <c r="AN88" s="50" t="str">
        <f t="shared" si="48"/>
        <v/>
      </c>
      <c r="AO88" s="53" t="s">
        <v>84</v>
      </c>
      <c r="AP88" s="52" t="str">
        <f t="shared" si="49"/>
        <v/>
      </c>
      <c r="AQ88" s="52" t="str">
        <f t="shared" si="50"/>
        <v/>
      </c>
      <c r="AR88" s="47">
        <f t="shared" si="51"/>
        <v>0</v>
      </c>
      <c r="AS88" s="53" t="str">
        <f t="shared" si="52"/>
        <v/>
      </c>
      <c r="AT88" s="52" t="str">
        <f t="shared" si="53"/>
        <v/>
      </c>
      <c r="AU88" s="9" t="str">
        <f t="shared" si="54"/>
        <v/>
      </c>
      <c r="AV88" s="9" t="str">
        <f t="shared" si="55"/>
        <v/>
      </c>
      <c r="AW88" s="12" t="str">
        <f t="shared" si="56"/>
        <v/>
      </c>
      <c r="AX88" s="9" t="str">
        <f t="shared" si="57"/>
        <v/>
      </c>
      <c r="AY88" s="12" t="str">
        <f t="shared" si="58"/>
        <v/>
      </c>
      <c r="AZ88" s="10" t="str">
        <f t="shared" si="59"/>
        <v/>
      </c>
      <c r="BA88" s="10" t="str">
        <f t="shared" si="60"/>
        <v/>
      </c>
      <c r="BB88" s="10" t="str">
        <f t="shared" si="61"/>
        <v/>
      </c>
      <c r="BC88" s="10" t="str">
        <f t="shared" si="62"/>
        <v/>
      </c>
      <c r="BD88" s="10" t="str">
        <f t="shared" si="63"/>
        <v/>
      </c>
      <c r="BE88" s="12" t="str">
        <f t="shared" si="64"/>
        <v/>
      </c>
      <c r="BF88" s="9" t="str">
        <f t="shared" si="65"/>
        <v/>
      </c>
      <c r="BG88" s="9" t="str">
        <f t="shared" si="66"/>
        <v/>
      </c>
      <c r="BH88" s="7" t="str">
        <f t="shared" si="67"/>
        <v/>
      </c>
      <c r="BI88" s="7" t="str">
        <f t="shared" si="68"/>
        <v/>
      </c>
      <c r="BJ88" s="12" t="str">
        <f t="shared" si="69"/>
        <v/>
      </c>
      <c r="BK88" s="80" t="str">
        <f t="shared" si="70"/>
        <v/>
      </c>
      <c r="BL88" s="7" t="str">
        <f t="shared" si="71"/>
        <v/>
      </c>
      <c r="BM88" s="7" t="str">
        <f t="shared" si="123"/>
        <v/>
      </c>
      <c r="BN88" s="12" t="str">
        <f t="shared" si="72"/>
        <v/>
      </c>
      <c r="BO88" s="9" t="str">
        <f t="shared" si="73"/>
        <v/>
      </c>
      <c r="BP88" s="2" t="str">
        <f t="shared" si="74"/>
        <v/>
      </c>
      <c r="BQ88" s="2" t="str">
        <f t="shared" si="75"/>
        <v/>
      </c>
      <c r="BR88" s="20" t="str">
        <f t="shared" si="134"/>
        <v/>
      </c>
      <c r="BS88" s="20" t="str">
        <f t="shared" si="134"/>
        <v/>
      </c>
      <c r="BT88" s="20" t="str">
        <f t="shared" si="134"/>
        <v/>
      </c>
      <c r="BU88" s="86" t="str">
        <f t="shared" si="77"/>
        <v/>
      </c>
      <c r="BV88" s="86" t="str">
        <f t="shared" si="78"/>
        <v/>
      </c>
      <c r="BW88" s="20" t="str">
        <f t="shared" si="134"/>
        <v/>
      </c>
      <c r="BX88" s="86" t="str">
        <f t="shared" si="134"/>
        <v/>
      </c>
      <c r="BY88" s="86" t="str">
        <f t="shared" si="134"/>
        <v/>
      </c>
      <c r="BZ88" s="86" t="str">
        <f t="shared" si="134"/>
        <v/>
      </c>
      <c r="CA88" s="86" t="str">
        <f t="shared" si="134"/>
        <v/>
      </c>
      <c r="CB88" s="86" t="str">
        <f t="shared" si="134"/>
        <v/>
      </c>
      <c r="CC88" s="86" t="str">
        <f t="shared" si="134"/>
        <v/>
      </c>
      <c r="CD88" s="86" t="str">
        <f t="shared" si="134"/>
        <v/>
      </c>
      <c r="CE88" s="20" t="str">
        <f t="shared" si="124"/>
        <v/>
      </c>
      <c r="CF88" s="14" t="str">
        <f t="shared" si="80"/>
        <v/>
      </c>
      <c r="CG88" s="14" t="str">
        <f t="shared" si="81"/>
        <v/>
      </c>
      <c r="CH88" s="8">
        <f t="shared" si="82"/>
        <v>0</v>
      </c>
      <c r="CI88" s="9" t="str">
        <f t="shared" si="83"/>
        <v/>
      </c>
      <c r="CJ88" s="9" t="str">
        <f t="shared" si="84"/>
        <v/>
      </c>
      <c r="CK88" s="9" t="str">
        <f t="shared" si="85"/>
        <v/>
      </c>
      <c r="CL88" s="9" t="str">
        <f t="shared" si="86"/>
        <v/>
      </c>
      <c r="CM88" s="9" t="str">
        <f t="shared" si="87"/>
        <v/>
      </c>
      <c r="CN88" s="9" t="str">
        <f t="shared" si="88"/>
        <v/>
      </c>
      <c r="CO88" s="9" t="str">
        <f t="shared" si="132"/>
        <v/>
      </c>
      <c r="CP88" s="9" t="str">
        <f t="shared" si="132"/>
        <v/>
      </c>
      <c r="CQ88" s="9" t="str">
        <f t="shared" si="132"/>
        <v/>
      </c>
      <c r="CR88" s="9" t="str">
        <f t="shared" si="132"/>
        <v/>
      </c>
      <c r="CS88" s="9" t="str">
        <f t="shared" si="132"/>
        <v/>
      </c>
      <c r="CT88" s="9" t="str">
        <f t="shared" si="132"/>
        <v/>
      </c>
      <c r="CU88" s="9" t="str">
        <f t="shared" si="132"/>
        <v/>
      </c>
      <c r="CV88" s="9" t="str">
        <f t="shared" si="90"/>
        <v/>
      </c>
      <c r="CW88" s="9" t="str">
        <f t="shared" si="133"/>
        <v/>
      </c>
      <c r="CX88" s="9" t="str">
        <f t="shared" si="133"/>
        <v/>
      </c>
      <c r="CY88" s="9" t="str">
        <f t="shared" si="133"/>
        <v/>
      </c>
      <c r="CZ88" s="9" t="str">
        <f t="shared" si="133"/>
        <v/>
      </c>
      <c r="DA88" s="9" t="str">
        <f t="shared" si="133"/>
        <v/>
      </c>
      <c r="DB88" s="9" t="str">
        <f t="shared" si="133"/>
        <v/>
      </c>
      <c r="DC88" s="9" t="str">
        <f t="shared" si="133"/>
        <v/>
      </c>
      <c r="DD88" s="2" t="str">
        <f t="shared" si="92"/>
        <v/>
      </c>
      <c r="DE88" s="2" t="str">
        <f t="shared" si="93"/>
        <v/>
      </c>
      <c r="DF88" s="2" t="str">
        <f t="shared" si="94"/>
        <v/>
      </c>
      <c r="DG88" s="2" t="str">
        <f t="shared" si="95"/>
        <v/>
      </c>
      <c r="DH88" s="2" t="str">
        <f t="shared" si="96"/>
        <v/>
      </c>
      <c r="DI88" s="2" t="str">
        <f t="shared" si="97"/>
        <v/>
      </c>
      <c r="DJ88" s="2" t="str">
        <f t="shared" si="98"/>
        <v/>
      </c>
      <c r="DK88" s="2" t="str">
        <f t="shared" si="99"/>
        <v/>
      </c>
      <c r="DL88" s="16" t="str">
        <f t="shared" si="100"/>
        <v/>
      </c>
      <c r="DM88" s="16" t="str">
        <f t="shared" si="101"/>
        <v/>
      </c>
      <c r="DN88" s="16" t="str">
        <f t="shared" si="102"/>
        <v/>
      </c>
      <c r="DO88" s="72" t="str">
        <f t="shared" si="103"/>
        <v/>
      </c>
      <c r="DP88" s="16" t="str">
        <f t="shared" si="104"/>
        <v/>
      </c>
      <c r="DQ88" s="16" t="str">
        <f t="shared" si="105"/>
        <v/>
      </c>
      <c r="DR88" s="2" t="str">
        <f t="shared" si="106"/>
        <v/>
      </c>
      <c r="DS88" s="2" t="str">
        <f t="shared" si="107"/>
        <v/>
      </c>
      <c r="DT88" s="2" t="str">
        <f t="shared" si="108"/>
        <v/>
      </c>
      <c r="DU88" s="2" t="str">
        <f t="shared" si="109"/>
        <v/>
      </c>
      <c r="DV88" s="15"/>
      <c r="DW88" s="17"/>
      <c r="DX88" s="17"/>
      <c r="DY88" s="47" t="str">
        <f t="shared" si="131"/>
        <v/>
      </c>
      <c r="DZ88" s="47" t="str">
        <f t="shared" si="131"/>
        <v/>
      </c>
      <c r="EA88" s="47" t="str">
        <f t="shared" si="131"/>
        <v/>
      </c>
      <c r="EB88" s="47" t="str">
        <f t="shared" si="131"/>
        <v/>
      </c>
      <c r="EC88" s="49" t="str">
        <f t="shared" si="131"/>
        <v/>
      </c>
      <c r="ED88" s="49" t="str">
        <f t="shared" si="131"/>
        <v/>
      </c>
      <c r="EE88" s="47" t="str">
        <f t="shared" si="131"/>
        <v/>
      </c>
      <c r="EF88" s="47" t="str">
        <f t="shared" si="131"/>
        <v/>
      </c>
      <c r="EG88" s="47" t="str">
        <f t="shared" si="131"/>
        <v/>
      </c>
      <c r="EH88" s="6">
        <f t="shared" si="16"/>
        <v>0</v>
      </c>
      <c r="EI88" s="6">
        <f t="shared" si="17"/>
        <v>0</v>
      </c>
      <c r="EJ88" s="2" t="str">
        <f t="shared" si="18"/>
        <v/>
      </c>
      <c r="EK88" s="2" t="str">
        <f t="shared" si="19"/>
        <v/>
      </c>
      <c r="EL88" s="2" t="str">
        <f t="shared" si="126"/>
        <v/>
      </c>
      <c r="EM88" s="2" t="str">
        <f t="shared" si="21"/>
        <v/>
      </c>
      <c r="EN88" s="2" t="str">
        <f t="shared" si="22"/>
        <v/>
      </c>
      <c r="EO88" s="2">
        <f t="shared" si="23"/>
        <v>0</v>
      </c>
      <c r="EP88" s="2">
        <f t="shared" si="110"/>
        <v>0</v>
      </c>
      <c r="EQ88" s="2"/>
      <c r="ER88" s="2"/>
      <c r="ES88" s="2"/>
      <c r="ET88" s="2"/>
      <c r="EU88" s="2"/>
      <c r="EV88" s="2"/>
      <c r="EW88" s="2">
        <f t="shared" si="24"/>
        <v>0</v>
      </c>
      <c r="EX88" s="2">
        <f t="shared" si="25"/>
        <v>0</v>
      </c>
      <c r="EY88" s="2">
        <f t="shared" si="111"/>
        <v>0</v>
      </c>
      <c r="EZ88" s="2">
        <f t="shared" si="26"/>
        <v>0</v>
      </c>
      <c r="FA88" s="2">
        <f t="shared" si="27"/>
        <v>0</v>
      </c>
      <c r="FB88" s="59"/>
      <c r="FC88" s="2">
        <f t="shared" si="28"/>
        <v>0</v>
      </c>
      <c r="FD88" s="2">
        <f t="shared" si="112"/>
        <v>0</v>
      </c>
      <c r="FE88" s="3">
        <f t="shared" si="125"/>
        <v>0</v>
      </c>
      <c r="FF88" s="3">
        <f t="shared" si="113"/>
        <v>0</v>
      </c>
      <c r="FG88" s="3">
        <f t="shared" si="114"/>
        <v>0</v>
      </c>
      <c r="FH88" s="3">
        <f t="shared" si="29"/>
        <v>0</v>
      </c>
      <c r="FI88" s="67">
        <f t="shared" si="30"/>
        <v>0</v>
      </c>
      <c r="FJ88" s="3">
        <f t="shared" si="31"/>
        <v>0</v>
      </c>
      <c r="FK88" s="3">
        <f t="shared" si="32"/>
        <v>0</v>
      </c>
      <c r="FL88" s="3">
        <f t="shared" si="115"/>
        <v>0</v>
      </c>
      <c r="FM88" s="3">
        <f t="shared" si="116"/>
        <v>0</v>
      </c>
      <c r="FN88" s="3">
        <f t="shared" si="117"/>
        <v>0</v>
      </c>
      <c r="FO88" s="2">
        <f t="shared" si="33"/>
        <v>0</v>
      </c>
      <c r="FP88" s="2">
        <f t="shared" si="34"/>
        <v>0</v>
      </c>
      <c r="FQ88" s="2">
        <f t="shared" si="118"/>
        <v>0</v>
      </c>
      <c r="FR88" s="6" t="str">
        <f>IF(A88=1,1,IF(DW88="","",COUNTA($DW$31:DW88)+1))</f>
        <v/>
      </c>
      <c r="FS88" s="6" t="str">
        <f t="shared" si="35"/>
        <v/>
      </c>
      <c r="FT88" s="43">
        <f t="shared" si="119"/>
        <v>0</v>
      </c>
      <c r="FU88" s="23">
        <f t="shared" si="120"/>
        <v>0</v>
      </c>
      <c r="FV88" s="21">
        <f t="shared" si="121"/>
        <v>0</v>
      </c>
    </row>
    <row r="89" spans="1:178">
      <c r="A89" s="4" t="str">
        <f t="shared" si="36"/>
        <v/>
      </c>
      <c r="B89" s="33"/>
      <c r="C89" s="33"/>
      <c r="D89" s="33"/>
      <c r="E89" s="33"/>
      <c r="F89" s="33"/>
      <c r="G89" s="11" t="str">
        <f t="shared" si="2"/>
        <v/>
      </c>
      <c r="H89" s="3" t="str">
        <f t="shared" si="37"/>
        <v/>
      </c>
      <c r="I89" s="3" t="str">
        <f t="shared" si="3"/>
        <v/>
      </c>
      <c r="J89" s="3" t="str">
        <f t="shared" si="38"/>
        <v/>
      </c>
      <c r="K89" s="3" t="str">
        <f t="shared" si="4"/>
        <v/>
      </c>
      <c r="L89" s="2" t="str">
        <f t="shared" si="5"/>
        <v/>
      </c>
      <c r="M89" s="8" t="str">
        <f t="shared" si="39"/>
        <v/>
      </c>
      <c r="N89" s="8" t="str">
        <f t="shared" si="6"/>
        <v/>
      </c>
      <c r="O89" s="8" t="str">
        <f t="shared" si="40"/>
        <v/>
      </c>
      <c r="P89" s="8" t="str">
        <f t="shared" si="7"/>
        <v/>
      </c>
      <c r="Q89" s="2" t="str">
        <f t="shared" si="8"/>
        <v/>
      </c>
      <c r="R89" s="3" t="str">
        <f t="shared" si="9"/>
        <v/>
      </c>
      <c r="S89" s="3" t="str">
        <f t="shared" si="10"/>
        <v/>
      </c>
      <c r="T89" s="3" t="str">
        <f t="shared" si="41"/>
        <v/>
      </c>
      <c r="U89" s="8" t="str">
        <f t="shared" si="11"/>
        <v/>
      </c>
      <c r="V89" s="2" t="str">
        <f t="shared" si="12"/>
        <v/>
      </c>
      <c r="W89" s="2" t="str">
        <f t="shared" si="13"/>
        <v/>
      </c>
      <c r="X89" s="2" t="str">
        <f t="shared" si="122"/>
        <v/>
      </c>
      <c r="Y89" s="2" t="str">
        <f t="shared" si="14"/>
        <v/>
      </c>
      <c r="Z89" s="46" t="str">
        <f t="shared" si="135"/>
        <v/>
      </c>
      <c r="AA89" s="46" t="str">
        <f t="shared" si="43"/>
        <v/>
      </c>
      <c r="AB89" s="47"/>
      <c r="AC89" s="46" t="str">
        <f t="shared" si="44"/>
        <v/>
      </c>
      <c r="AD89" s="47" t="str">
        <f t="shared" si="136"/>
        <v/>
      </c>
      <c r="AE89" s="48" t="str">
        <f t="shared" si="45"/>
        <v/>
      </c>
      <c r="AF89" s="49" t="str">
        <f t="shared" si="129"/>
        <v/>
      </c>
      <c r="AG89" s="49" t="str">
        <f t="shared" si="129"/>
        <v/>
      </c>
      <c r="AH89" s="49" t="str">
        <f t="shared" si="129"/>
        <v/>
      </c>
      <c r="AI89" s="47" t="str">
        <f t="shared" si="129"/>
        <v/>
      </c>
      <c r="AJ89" s="47" t="str">
        <f t="shared" si="129"/>
        <v/>
      </c>
      <c r="AK89" s="46" t="str">
        <f t="shared" si="129"/>
        <v/>
      </c>
      <c r="AL89" s="47"/>
      <c r="AM89" s="53" t="str">
        <f t="shared" si="47"/>
        <v/>
      </c>
      <c r="AN89" s="50" t="str">
        <f t="shared" si="48"/>
        <v/>
      </c>
      <c r="AO89" s="53" t="s">
        <v>84</v>
      </c>
      <c r="AP89" s="52" t="str">
        <f t="shared" si="49"/>
        <v/>
      </c>
      <c r="AQ89" s="52" t="str">
        <f t="shared" si="50"/>
        <v/>
      </c>
      <c r="AR89" s="47">
        <f t="shared" si="51"/>
        <v>0</v>
      </c>
      <c r="AS89" s="53" t="str">
        <f t="shared" si="52"/>
        <v/>
      </c>
      <c r="AT89" s="52" t="str">
        <f t="shared" si="53"/>
        <v/>
      </c>
      <c r="AU89" s="9" t="str">
        <f t="shared" si="54"/>
        <v/>
      </c>
      <c r="AV89" s="9" t="str">
        <f t="shared" si="55"/>
        <v/>
      </c>
      <c r="AW89" s="12" t="str">
        <f t="shared" si="56"/>
        <v/>
      </c>
      <c r="AX89" s="9" t="str">
        <f t="shared" si="57"/>
        <v/>
      </c>
      <c r="AY89" s="12" t="str">
        <f t="shared" si="58"/>
        <v/>
      </c>
      <c r="AZ89" s="10" t="str">
        <f t="shared" si="59"/>
        <v/>
      </c>
      <c r="BA89" s="10" t="str">
        <f t="shared" si="60"/>
        <v/>
      </c>
      <c r="BB89" s="10" t="str">
        <f t="shared" si="61"/>
        <v/>
      </c>
      <c r="BC89" s="10" t="str">
        <f t="shared" si="62"/>
        <v/>
      </c>
      <c r="BD89" s="10" t="str">
        <f t="shared" si="63"/>
        <v/>
      </c>
      <c r="BE89" s="12" t="str">
        <f t="shared" si="64"/>
        <v/>
      </c>
      <c r="BF89" s="9" t="str">
        <f t="shared" si="65"/>
        <v/>
      </c>
      <c r="BG89" s="9" t="str">
        <f t="shared" si="66"/>
        <v/>
      </c>
      <c r="BH89" s="7" t="str">
        <f t="shared" si="67"/>
        <v/>
      </c>
      <c r="BI89" s="7" t="str">
        <f t="shared" si="68"/>
        <v/>
      </c>
      <c r="BJ89" s="12" t="str">
        <f t="shared" si="69"/>
        <v/>
      </c>
      <c r="BK89" s="80" t="str">
        <f t="shared" si="70"/>
        <v/>
      </c>
      <c r="BL89" s="7" t="str">
        <f t="shared" si="71"/>
        <v/>
      </c>
      <c r="BM89" s="7" t="str">
        <f t="shared" si="123"/>
        <v/>
      </c>
      <c r="BN89" s="12" t="str">
        <f t="shared" si="72"/>
        <v/>
      </c>
      <c r="BO89" s="9" t="str">
        <f t="shared" si="73"/>
        <v/>
      </c>
      <c r="BP89" s="2" t="str">
        <f t="shared" si="74"/>
        <v/>
      </c>
      <c r="BQ89" s="2" t="str">
        <f t="shared" si="75"/>
        <v/>
      </c>
      <c r="BR89" s="20" t="str">
        <f t="shared" si="134"/>
        <v/>
      </c>
      <c r="BS89" s="20" t="str">
        <f t="shared" si="134"/>
        <v/>
      </c>
      <c r="BT89" s="20" t="str">
        <f t="shared" si="134"/>
        <v/>
      </c>
      <c r="BU89" s="86" t="str">
        <f t="shared" si="77"/>
        <v/>
      </c>
      <c r="BV89" s="86" t="str">
        <f t="shared" si="78"/>
        <v/>
      </c>
      <c r="BW89" s="20" t="str">
        <f t="shared" si="134"/>
        <v/>
      </c>
      <c r="BX89" s="86" t="str">
        <f t="shared" si="134"/>
        <v/>
      </c>
      <c r="BY89" s="86" t="str">
        <f t="shared" si="134"/>
        <v/>
      </c>
      <c r="BZ89" s="86" t="str">
        <f t="shared" si="134"/>
        <v/>
      </c>
      <c r="CA89" s="86" t="str">
        <f t="shared" si="134"/>
        <v/>
      </c>
      <c r="CB89" s="86" t="str">
        <f t="shared" si="134"/>
        <v/>
      </c>
      <c r="CC89" s="86" t="str">
        <f t="shared" si="134"/>
        <v/>
      </c>
      <c r="CD89" s="86" t="str">
        <f t="shared" si="134"/>
        <v/>
      </c>
      <c r="CE89" s="20" t="str">
        <f t="shared" si="124"/>
        <v/>
      </c>
      <c r="CF89" s="14" t="str">
        <f t="shared" si="80"/>
        <v/>
      </c>
      <c r="CG89" s="14" t="str">
        <f t="shared" si="81"/>
        <v/>
      </c>
      <c r="CH89" s="8">
        <f t="shared" si="82"/>
        <v>0</v>
      </c>
      <c r="CI89" s="9" t="str">
        <f t="shared" si="83"/>
        <v/>
      </c>
      <c r="CJ89" s="9" t="str">
        <f t="shared" si="84"/>
        <v/>
      </c>
      <c r="CK89" s="9" t="str">
        <f t="shared" si="85"/>
        <v/>
      </c>
      <c r="CL89" s="9" t="str">
        <f t="shared" si="86"/>
        <v/>
      </c>
      <c r="CM89" s="9" t="str">
        <f t="shared" si="87"/>
        <v/>
      </c>
      <c r="CN89" s="9" t="str">
        <f t="shared" si="88"/>
        <v/>
      </c>
      <c r="CO89" s="9" t="str">
        <f t="shared" si="132"/>
        <v/>
      </c>
      <c r="CP89" s="9" t="str">
        <f t="shared" si="132"/>
        <v/>
      </c>
      <c r="CQ89" s="9" t="str">
        <f t="shared" si="132"/>
        <v/>
      </c>
      <c r="CR89" s="9" t="str">
        <f t="shared" si="132"/>
        <v/>
      </c>
      <c r="CS89" s="9" t="str">
        <f t="shared" si="132"/>
        <v/>
      </c>
      <c r="CT89" s="9" t="str">
        <f t="shared" si="132"/>
        <v/>
      </c>
      <c r="CU89" s="9" t="str">
        <f t="shared" si="132"/>
        <v/>
      </c>
      <c r="CV89" s="9" t="str">
        <f t="shared" si="90"/>
        <v/>
      </c>
      <c r="CW89" s="9" t="str">
        <f t="shared" si="133"/>
        <v/>
      </c>
      <c r="CX89" s="9" t="str">
        <f t="shared" si="133"/>
        <v/>
      </c>
      <c r="CY89" s="9" t="str">
        <f t="shared" si="133"/>
        <v/>
      </c>
      <c r="CZ89" s="9" t="str">
        <f t="shared" si="133"/>
        <v/>
      </c>
      <c r="DA89" s="9" t="str">
        <f t="shared" si="133"/>
        <v/>
      </c>
      <c r="DB89" s="9" t="str">
        <f t="shared" si="133"/>
        <v/>
      </c>
      <c r="DC89" s="9" t="str">
        <f t="shared" si="133"/>
        <v/>
      </c>
      <c r="DD89" s="2" t="str">
        <f t="shared" si="92"/>
        <v/>
      </c>
      <c r="DE89" s="2" t="str">
        <f t="shared" si="93"/>
        <v/>
      </c>
      <c r="DF89" s="2" t="str">
        <f t="shared" si="94"/>
        <v/>
      </c>
      <c r="DG89" s="2" t="str">
        <f t="shared" si="95"/>
        <v/>
      </c>
      <c r="DH89" s="2" t="str">
        <f t="shared" si="96"/>
        <v/>
      </c>
      <c r="DI89" s="2" t="str">
        <f t="shared" si="97"/>
        <v/>
      </c>
      <c r="DJ89" s="2" t="str">
        <f t="shared" si="98"/>
        <v/>
      </c>
      <c r="DK89" s="2" t="str">
        <f t="shared" si="99"/>
        <v/>
      </c>
      <c r="DL89" s="16" t="str">
        <f t="shared" si="100"/>
        <v/>
      </c>
      <c r="DM89" s="16" t="str">
        <f t="shared" si="101"/>
        <v/>
      </c>
      <c r="DN89" s="16" t="str">
        <f t="shared" si="102"/>
        <v/>
      </c>
      <c r="DO89" s="72" t="str">
        <f t="shared" si="103"/>
        <v/>
      </c>
      <c r="DP89" s="16" t="str">
        <f t="shared" si="104"/>
        <v/>
      </c>
      <c r="DQ89" s="16" t="str">
        <f t="shared" si="105"/>
        <v/>
      </c>
      <c r="DR89" s="2" t="str">
        <f t="shared" si="106"/>
        <v/>
      </c>
      <c r="DS89" s="2" t="str">
        <f t="shared" si="107"/>
        <v/>
      </c>
      <c r="DT89" s="2" t="str">
        <f t="shared" si="108"/>
        <v/>
      </c>
      <c r="DU89" s="2" t="str">
        <f t="shared" si="109"/>
        <v/>
      </c>
      <c r="DV89" s="15"/>
      <c r="DW89" s="18"/>
      <c r="DX89" s="17"/>
      <c r="DY89" s="47" t="str">
        <f t="shared" si="131"/>
        <v/>
      </c>
      <c r="DZ89" s="47" t="str">
        <f t="shared" si="131"/>
        <v/>
      </c>
      <c r="EA89" s="47" t="str">
        <f t="shared" si="131"/>
        <v/>
      </c>
      <c r="EB89" s="47" t="str">
        <f t="shared" si="131"/>
        <v/>
      </c>
      <c r="EC89" s="49" t="str">
        <f t="shared" si="131"/>
        <v/>
      </c>
      <c r="ED89" s="49" t="str">
        <f t="shared" si="131"/>
        <v/>
      </c>
      <c r="EE89" s="47" t="str">
        <f t="shared" si="131"/>
        <v/>
      </c>
      <c r="EF89" s="47" t="str">
        <f t="shared" si="131"/>
        <v/>
      </c>
      <c r="EG89" s="47" t="str">
        <f t="shared" si="131"/>
        <v/>
      </c>
      <c r="EH89" s="6">
        <f t="shared" si="16"/>
        <v>0</v>
      </c>
      <c r="EI89" s="6">
        <f t="shared" si="17"/>
        <v>0</v>
      </c>
      <c r="EJ89" s="2" t="str">
        <f t="shared" si="18"/>
        <v/>
      </c>
      <c r="EK89" s="2" t="str">
        <f t="shared" si="19"/>
        <v/>
      </c>
      <c r="EL89" s="2" t="str">
        <f t="shared" si="126"/>
        <v/>
      </c>
      <c r="EM89" s="2" t="str">
        <f t="shared" si="21"/>
        <v/>
      </c>
      <c r="EN89" s="2" t="str">
        <f t="shared" si="22"/>
        <v/>
      </c>
      <c r="EO89" s="2">
        <f t="shared" si="23"/>
        <v>0</v>
      </c>
      <c r="EP89" s="2">
        <f t="shared" si="110"/>
        <v>0</v>
      </c>
      <c r="EQ89" s="2"/>
      <c r="ER89" s="2"/>
      <c r="ES89" s="2"/>
      <c r="ET89" s="2"/>
      <c r="EU89" s="2"/>
      <c r="EV89" s="2"/>
      <c r="EW89" s="2">
        <f t="shared" si="24"/>
        <v>0</v>
      </c>
      <c r="EX89" s="2">
        <f t="shared" si="25"/>
        <v>0</v>
      </c>
      <c r="EY89" s="2">
        <f t="shared" si="111"/>
        <v>0</v>
      </c>
      <c r="EZ89" s="2">
        <f t="shared" si="26"/>
        <v>0</v>
      </c>
      <c r="FA89" s="2">
        <f t="shared" si="27"/>
        <v>0</v>
      </c>
      <c r="FB89" s="59"/>
      <c r="FC89" s="2">
        <f t="shared" si="28"/>
        <v>0</v>
      </c>
      <c r="FD89" s="2">
        <f t="shared" si="112"/>
        <v>0</v>
      </c>
      <c r="FE89" s="3">
        <f t="shared" si="125"/>
        <v>0</v>
      </c>
      <c r="FF89" s="3">
        <f t="shared" si="113"/>
        <v>0</v>
      </c>
      <c r="FG89" s="3">
        <f t="shared" si="114"/>
        <v>0</v>
      </c>
      <c r="FH89" s="3">
        <f t="shared" si="29"/>
        <v>0</v>
      </c>
      <c r="FI89" s="67">
        <f t="shared" si="30"/>
        <v>0</v>
      </c>
      <c r="FJ89" s="3">
        <f t="shared" si="31"/>
        <v>0</v>
      </c>
      <c r="FK89" s="3">
        <f t="shared" si="32"/>
        <v>0</v>
      </c>
      <c r="FL89" s="3">
        <f t="shared" si="115"/>
        <v>0</v>
      </c>
      <c r="FM89" s="3">
        <f t="shared" si="116"/>
        <v>0</v>
      </c>
      <c r="FN89" s="3">
        <f t="shared" si="117"/>
        <v>0</v>
      </c>
      <c r="FO89" s="2">
        <f t="shared" si="33"/>
        <v>0</v>
      </c>
      <c r="FP89" s="2">
        <f t="shared" si="34"/>
        <v>0</v>
      </c>
      <c r="FQ89" s="2">
        <f t="shared" si="118"/>
        <v>0</v>
      </c>
      <c r="FR89" s="6" t="str">
        <f>IF(A89=1,1,IF(DW89="","",COUNTA($DW$31:DW89)+1))</f>
        <v/>
      </c>
      <c r="FS89" s="6" t="str">
        <f t="shared" si="35"/>
        <v/>
      </c>
      <c r="FT89" s="43">
        <f t="shared" si="119"/>
        <v>0</v>
      </c>
      <c r="FU89" s="23">
        <f t="shared" si="120"/>
        <v>0</v>
      </c>
      <c r="FV89" s="21">
        <f t="shared" si="121"/>
        <v>0</v>
      </c>
    </row>
    <row r="90" spans="1:178">
      <c r="A90" s="4" t="str">
        <f t="shared" si="36"/>
        <v/>
      </c>
      <c r="B90" s="33"/>
      <c r="C90" s="33"/>
      <c r="D90" s="33"/>
      <c r="E90" s="33"/>
      <c r="F90" s="33"/>
      <c r="G90" s="11" t="str">
        <f t="shared" si="2"/>
        <v/>
      </c>
      <c r="H90" s="3" t="str">
        <f t="shared" si="37"/>
        <v/>
      </c>
      <c r="I90" s="3" t="str">
        <f t="shared" si="3"/>
        <v/>
      </c>
      <c r="J90" s="3" t="str">
        <f t="shared" si="38"/>
        <v/>
      </c>
      <c r="K90" s="3" t="str">
        <f t="shared" si="4"/>
        <v/>
      </c>
      <c r="L90" s="2" t="str">
        <f t="shared" si="5"/>
        <v/>
      </c>
      <c r="M90" s="8" t="str">
        <f t="shared" si="39"/>
        <v/>
      </c>
      <c r="N90" s="8" t="str">
        <f t="shared" si="6"/>
        <v/>
      </c>
      <c r="O90" s="8" t="str">
        <f t="shared" si="40"/>
        <v/>
      </c>
      <c r="P90" s="8" t="str">
        <f t="shared" si="7"/>
        <v/>
      </c>
      <c r="Q90" s="2" t="str">
        <f t="shared" si="8"/>
        <v/>
      </c>
      <c r="R90" s="3" t="str">
        <f t="shared" si="9"/>
        <v/>
      </c>
      <c r="S90" s="3" t="str">
        <f t="shared" si="10"/>
        <v/>
      </c>
      <c r="T90" s="3" t="str">
        <f t="shared" si="41"/>
        <v/>
      </c>
      <c r="U90" s="8" t="str">
        <f t="shared" si="11"/>
        <v/>
      </c>
      <c r="V90" s="2" t="str">
        <f t="shared" si="12"/>
        <v/>
      </c>
      <c r="W90" s="2" t="str">
        <f t="shared" si="13"/>
        <v/>
      </c>
      <c r="X90" s="2" t="str">
        <f t="shared" si="122"/>
        <v/>
      </c>
      <c r="Y90" s="2" t="str">
        <f t="shared" si="14"/>
        <v/>
      </c>
      <c r="Z90" s="46" t="str">
        <f t="shared" si="135"/>
        <v/>
      </c>
      <c r="AA90" s="46" t="str">
        <f t="shared" si="43"/>
        <v/>
      </c>
      <c r="AB90" s="47"/>
      <c r="AC90" s="46" t="str">
        <f t="shared" si="44"/>
        <v/>
      </c>
      <c r="AD90" s="47" t="str">
        <f t="shared" si="136"/>
        <v/>
      </c>
      <c r="AE90" s="48" t="str">
        <f t="shared" si="45"/>
        <v/>
      </c>
      <c r="AF90" s="49" t="str">
        <f t="shared" si="129"/>
        <v/>
      </c>
      <c r="AG90" s="49" t="str">
        <f t="shared" si="129"/>
        <v/>
      </c>
      <c r="AH90" s="49" t="str">
        <f t="shared" si="129"/>
        <v/>
      </c>
      <c r="AI90" s="47" t="str">
        <f t="shared" ref="AF90:AK132" si="137">IF($A90="","",AI$30)</f>
        <v/>
      </c>
      <c r="AJ90" s="47" t="str">
        <f t="shared" si="137"/>
        <v/>
      </c>
      <c r="AK90" s="46" t="str">
        <f t="shared" si="137"/>
        <v/>
      </c>
      <c r="AL90" s="47"/>
      <c r="AM90" s="53" t="str">
        <f t="shared" si="47"/>
        <v/>
      </c>
      <c r="AN90" s="50" t="str">
        <f t="shared" si="48"/>
        <v/>
      </c>
      <c r="AO90" s="53" t="s">
        <v>84</v>
      </c>
      <c r="AP90" s="52" t="str">
        <f t="shared" si="49"/>
        <v/>
      </c>
      <c r="AQ90" s="52" t="str">
        <f t="shared" si="50"/>
        <v/>
      </c>
      <c r="AR90" s="47">
        <f t="shared" si="51"/>
        <v>0</v>
      </c>
      <c r="AS90" s="53" t="str">
        <f t="shared" si="52"/>
        <v/>
      </c>
      <c r="AT90" s="52" t="str">
        <f t="shared" si="53"/>
        <v/>
      </c>
      <c r="AU90" s="9" t="str">
        <f t="shared" si="54"/>
        <v/>
      </c>
      <c r="AV90" s="9" t="str">
        <f t="shared" si="55"/>
        <v/>
      </c>
      <c r="AW90" s="12" t="str">
        <f t="shared" si="56"/>
        <v/>
      </c>
      <c r="AX90" s="9" t="str">
        <f t="shared" si="57"/>
        <v/>
      </c>
      <c r="AY90" s="12" t="str">
        <f t="shared" si="58"/>
        <v/>
      </c>
      <c r="AZ90" s="10" t="str">
        <f t="shared" si="59"/>
        <v/>
      </c>
      <c r="BA90" s="10" t="str">
        <f t="shared" si="60"/>
        <v/>
      </c>
      <c r="BB90" s="10" t="str">
        <f t="shared" si="61"/>
        <v/>
      </c>
      <c r="BC90" s="10" t="str">
        <f t="shared" si="62"/>
        <v/>
      </c>
      <c r="BD90" s="10" t="str">
        <f t="shared" si="63"/>
        <v/>
      </c>
      <c r="BE90" s="12" t="str">
        <f t="shared" si="64"/>
        <v/>
      </c>
      <c r="BF90" s="9" t="str">
        <f t="shared" si="65"/>
        <v/>
      </c>
      <c r="BG90" s="9" t="str">
        <f t="shared" si="66"/>
        <v/>
      </c>
      <c r="BH90" s="7" t="str">
        <f t="shared" si="67"/>
        <v/>
      </c>
      <c r="BI90" s="7" t="str">
        <f t="shared" si="68"/>
        <v/>
      </c>
      <c r="BJ90" s="12" t="str">
        <f t="shared" si="69"/>
        <v/>
      </c>
      <c r="BK90" s="80" t="str">
        <f t="shared" si="70"/>
        <v/>
      </c>
      <c r="BL90" s="7" t="str">
        <f t="shared" si="71"/>
        <v/>
      </c>
      <c r="BM90" s="7" t="str">
        <f t="shared" si="123"/>
        <v/>
      </c>
      <c r="BN90" s="12" t="str">
        <f t="shared" si="72"/>
        <v/>
      </c>
      <c r="BO90" s="9" t="str">
        <f t="shared" si="73"/>
        <v/>
      </c>
      <c r="BP90" s="2" t="str">
        <f t="shared" si="74"/>
        <v/>
      </c>
      <c r="BQ90" s="2" t="str">
        <f t="shared" si="75"/>
        <v/>
      </c>
      <c r="BR90" s="20" t="str">
        <f t="shared" si="134"/>
        <v/>
      </c>
      <c r="BS90" s="20" t="str">
        <f t="shared" si="134"/>
        <v/>
      </c>
      <c r="BT90" s="20" t="str">
        <f t="shared" si="134"/>
        <v/>
      </c>
      <c r="BU90" s="86" t="str">
        <f t="shared" si="77"/>
        <v/>
      </c>
      <c r="BV90" s="86" t="str">
        <f t="shared" si="78"/>
        <v/>
      </c>
      <c r="BW90" s="20" t="str">
        <f t="shared" si="134"/>
        <v/>
      </c>
      <c r="BX90" s="86" t="str">
        <f t="shared" si="134"/>
        <v/>
      </c>
      <c r="BY90" s="86" t="str">
        <f t="shared" si="134"/>
        <v/>
      </c>
      <c r="BZ90" s="86" t="str">
        <f t="shared" si="134"/>
        <v/>
      </c>
      <c r="CA90" s="86" t="str">
        <f t="shared" si="134"/>
        <v/>
      </c>
      <c r="CB90" s="86" t="str">
        <f t="shared" si="134"/>
        <v/>
      </c>
      <c r="CC90" s="86" t="str">
        <f t="shared" si="134"/>
        <v/>
      </c>
      <c r="CD90" s="86" t="str">
        <f t="shared" si="134"/>
        <v/>
      </c>
      <c r="CE90" s="20" t="str">
        <f t="shared" si="124"/>
        <v/>
      </c>
      <c r="CF90" s="14" t="str">
        <f t="shared" si="80"/>
        <v/>
      </c>
      <c r="CG90" s="14" t="str">
        <f t="shared" si="81"/>
        <v/>
      </c>
      <c r="CH90" s="8">
        <f t="shared" si="82"/>
        <v>0</v>
      </c>
      <c r="CI90" s="9" t="str">
        <f t="shared" si="83"/>
        <v/>
      </c>
      <c r="CJ90" s="9" t="str">
        <f t="shared" si="84"/>
        <v/>
      </c>
      <c r="CK90" s="9" t="str">
        <f t="shared" si="85"/>
        <v/>
      </c>
      <c r="CL90" s="9" t="str">
        <f t="shared" si="86"/>
        <v/>
      </c>
      <c r="CM90" s="9" t="str">
        <f t="shared" si="87"/>
        <v/>
      </c>
      <c r="CN90" s="9" t="str">
        <f t="shared" si="88"/>
        <v/>
      </c>
      <c r="CO90" s="9" t="str">
        <f t="shared" si="132"/>
        <v/>
      </c>
      <c r="CP90" s="9" t="str">
        <f t="shared" si="132"/>
        <v/>
      </c>
      <c r="CQ90" s="9" t="str">
        <f t="shared" si="132"/>
        <v/>
      </c>
      <c r="CR90" s="9" t="str">
        <f t="shared" si="132"/>
        <v/>
      </c>
      <c r="CS90" s="9" t="str">
        <f t="shared" si="132"/>
        <v/>
      </c>
      <c r="CT90" s="9" t="str">
        <f t="shared" si="132"/>
        <v/>
      </c>
      <c r="CU90" s="9" t="str">
        <f t="shared" si="132"/>
        <v/>
      </c>
      <c r="CV90" s="9" t="str">
        <f t="shared" si="90"/>
        <v/>
      </c>
      <c r="CW90" s="9" t="str">
        <f t="shared" si="133"/>
        <v/>
      </c>
      <c r="CX90" s="9" t="str">
        <f t="shared" si="133"/>
        <v/>
      </c>
      <c r="CY90" s="9" t="str">
        <f t="shared" si="133"/>
        <v/>
      </c>
      <c r="CZ90" s="9" t="str">
        <f t="shared" si="133"/>
        <v/>
      </c>
      <c r="DA90" s="9" t="str">
        <f t="shared" si="133"/>
        <v/>
      </c>
      <c r="DB90" s="9" t="str">
        <f t="shared" si="133"/>
        <v/>
      </c>
      <c r="DC90" s="9" t="str">
        <f t="shared" si="133"/>
        <v/>
      </c>
      <c r="DD90" s="2" t="str">
        <f t="shared" si="92"/>
        <v/>
      </c>
      <c r="DE90" s="2" t="str">
        <f t="shared" si="93"/>
        <v/>
      </c>
      <c r="DF90" s="2" t="str">
        <f t="shared" si="94"/>
        <v/>
      </c>
      <c r="DG90" s="2" t="str">
        <f t="shared" si="95"/>
        <v/>
      </c>
      <c r="DH90" s="2" t="str">
        <f t="shared" si="96"/>
        <v/>
      </c>
      <c r="DI90" s="2" t="str">
        <f t="shared" si="97"/>
        <v/>
      </c>
      <c r="DJ90" s="2" t="str">
        <f t="shared" si="98"/>
        <v/>
      </c>
      <c r="DK90" s="2" t="str">
        <f t="shared" si="99"/>
        <v/>
      </c>
      <c r="DL90" s="16" t="str">
        <f t="shared" si="100"/>
        <v/>
      </c>
      <c r="DM90" s="16" t="str">
        <f t="shared" si="101"/>
        <v/>
      </c>
      <c r="DN90" s="16" t="str">
        <f t="shared" si="102"/>
        <v/>
      </c>
      <c r="DO90" s="72" t="str">
        <f t="shared" si="103"/>
        <v/>
      </c>
      <c r="DP90" s="16" t="str">
        <f t="shared" si="104"/>
        <v/>
      </c>
      <c r="DQ90" s="16" t="str">
        <f t="shared" si="105"/>
        <v/>
      </c>
      <c r="DR90" s="2" t="str">
        <f t="shared" si="106"/>
        <v/>
      </c>
      <c r="DS90" s="2" t="str">
        <f t="shared" si="107"/>
        <v/>
      </c>
      <c r="DT90" s="2" t="str">
        <f t="shared" si="108"/>
        <v/>
      </c>
      <c r="DU90" s="2" t="str">
        <f t="shared" si="109"/>
        <v/>
      </c>
      <c r="DV90" s="15"/>
      <c r="DW90" s="18"/>
      <c r="DX90" s="17"/>
      <c r="DY90" s="47" t="str">
        <f t="shared" si="131"/>
        <v/>
      </c>
      <c r="DZ90" s="47" t="str">
        <f t="shared" si="131"/>
        <v/>
      </c>
      <c r="EA90" s="47" t="str">
        <f t="shared" si="131"/>
        <v/>
      </c>
      <c r="EB90" s="47" t="str">
        <f t="shared" si="131"/>
        <v/>
      </c>
      <c r="EC90" s="49" t="str">
        <f t="shared" si="131"/>
        <v/>
      </c>
      <c r="ED90" s="49" t="str">
        <f t="shared" si="131"/>
        <v/>
      </c>
      <c r="EE90" s="47" t="str">
        <f t="shared" si="131"/>
        <v/>
      </c>
      <c r="EF90" s="47" t="str">
        <f t="shared" si="131"/>
        <v/>
      </c>
      <c r="EG90" s="47" t="str">
        <f t="shared" si="131"/>
        <v/>
      </c>
      <c r="EH90" s="6">
        <f t="shared" si="16"/>
        <v>0</v>
      </c>
      <c r="EI90" s="6">
        <f t="shared" si="17"/>
        <v>0</v>
      </c>
      <c r="EJ90" s="2" t="str">
        <f t="shared" si="18"/>
        <v/>
      </c>
      <c r="EK90" s="2" t="str">
        <f t="shared" si="19"/>
        <v/>
      </c>
      <c r="EL90" s="2" t="str">
        <f t="shared" si="126"/>
        <v/>
      </c>
      <c r="EM90" s="2" t="str">
        <f t="shared" si="21"/>
        <v/>
      </c>
      <c r="EN90" s="2" t="str">
        <f t="shared" si="22"/>
        <v/>
      </c>
      <c r="EO90" s="2">
        <f t="shared" si="23"/>
        <v>0</v>
      </c>
      <c r="EP90" s="2">
        <f t="shared" si="110"/>
        <v>0</v>
      </c>
      <c r="EQ90" s="2"/>
      <c r="ER90" s="2"/>
      <c r="ES90" s="2"/>
      <c r="ET90" s="2"/>
      <c r="EU90" s="2"/>
      <c r="EV90" s="2"/>
      <c r="EW90" s="2">
        <f t="shared" si="24"/>
        <v>0</v>
      </c>
      <c r="EX90" s="2">
        <f t="shared" si="25"/>
        <v>0</v>
      </c>
      <c r="EY90" s="2">
        <f t="shared" si="111"/>
        <v>0</v>
      </c>
      <c r="EZ90" s="2">
        <f t="shared" si="26"/>
        <v>0</v>
      </c>
      <c r="FA90" s="2">
        <f t="shared" si="27"/>
        <v>0</v>
      </c>
      <c r="FB90" s="59"/>
      <c r="FC90" s="2">
        <f t="shared" si="28"/>
        <v>0</v>
      </c>
      <c r="FD90" s="2">
        <f t="shared" si="112"/>
        <v>0</v>
      </c>
      <c r="FE90" s="3">
        <f t="shared" si="125"/>
        <v>0</v>
      </c>
      <c r="FF90" s="3">
        <f t="shared" si="113"/>
        <v>0</v>
      </c>
      <c r="FG90" s="3">
        <f t="shared" si="114"/>
        <v>0</v>
      </c>
      <c r="FH90" s="3">
        <f t="shared" si="29"/>
        <v>0</v>
      </c>
      <c r="FI90" s="67">
        <f t="shared" si="30"/>
        <v>0</v>
      </c>
      <c r="FJ90" s="3">
        <f t="shared" si="31"/>
        <v>0</v>
      </c>
      <c r="FK90" s="3">
        <f t="shared" si="32"/>
        <v>0</v>
      </c>
      <c r="FL90" s="3">
        <f t="shared" si="115"/>
        <v>0</v>
      </c>
      <c r="FM90" s="3">
        <f t="shared" si="116"/>
        <v>0</v>
      </c>
      <c r="FN90" s="3">
        <f t="shared" si="117"/>
        <v>0</v>
      </c>
      <c r="FO90" s="2">
        <f t="shared" si="33"/>
        <v>0</v>
      </c>
      <c r="FP90" s="2">
        <f t="shared" si="34"/>
        <v>0</v>
      </c>
      <c r="FQ90" s="2">
        <f t="shared" si="118"/>
        <v>0</v>
      </c>
      <c r="FR90" s="6" t="str">
        <f>IF(A90=1,1,IF(DW90="","",COUNTA($DW$31:DW90)+1))</f>
        <v/>
      </c>
      <c r="FS90" s="6" t="str">
        <f t="shared" si="35"/>
        <v/>
      </c>
      <c r="FT90" s="43">
        <f t="shared" si="119"/>
        <v>0</v>
      </c>
      <c r="FU90" s="23">
        <f t="shared" si="120"/>
        <v>0</v>
      </c>
      <c r="FV90" s="21">
        <f t="shared" si="121"/>
        <v>0</v>
      </c>
    </row>
    <row r="91" spans="1:178">
      <c r="A91" s="4" t="str">
        <f t="shared" si="36"/>
        <v/>
      </c>
      <c r="B91" s="33"/>
      <c r="C91" s="33"/>
      <c r="D91" s="33"/>
      <c r="E91" s="33"/>
      <c r="F91" s="33"/>
      <c r="G91" s="11" t="str">
        <f t="shared" si="2"/>
        <v/>
      </c>
      <c r="H91" s="3" t="str">
        <f t="shared" si="37"/>
        <v/>
      </c>
      <c r="I91" s="3" t="str">
        <f t="shared" si="3"/>
        <v/>
      </c>
      <c r="J91" s="3" t="str">
        <f t="shared" si="38"/>
        <v/>
      </c>
      <c r="K91" s="3" t="str">
        <f t="shared" si="4"/>
        <v/>
      </c>
      <c r="L91" s="2" t="str">
        <f t="shared" si="5"/>
        <v/>
      </c>
      <c r="M91" s="8" t="str">
        <f t="shared" si="39"/>
        <v/>
      </c>
      <c r="N91" s="8" t="str">
        <f t="shared" si="6"/>
        <v/>
      </c>
      <c r="O91" s="8" t="str">
        <f t="shared" si="40"/>
        <v/>
      </c>
      <c r="P91" s="8" t="str">
        <f t="shared" si="7"/>
        <v/>
      </c>
      <c r="Q91" s="2" t="str">
        <f t="shared" si="8"/>
        <v/>
      </c>
      <c r="R91" s="3" t="str">
        <f t="shared" si="9"/>
        <v/>
      </c>
      <c r="S91" s="3" t="str">
        <f t="shared" si="10"/>
        <v/>
      </c>
      <c r="T91" s="3" t="str">
        <f t="shared" si="41"/>
        <v/>
      </c>
      <c r="U91" s="8" t="str">
        <f t="shared" si="11"/>
        <v/>
      </c>
      <c r="V91" s="2" t="str">
        <f t="shared" si="12"/>
        <v/>
      </c>
      <c r="W91" s="2" t="str">
        <f t="shared" si="13"/>
        <v/>
      </c>
      <c r="X91" s="2" t="str">
        <f t="shared" si="122"/>
        <v/>
      </c>
      <c r="Y91" s="2" t="str">
        <f t="shared" si="14"/>
        <v/>
      </c>
      <c r="Z91" s="46" t="str">
        <f t="shared" si="135"/>
        <v/>
      </c>
      <c r="AA91" s="46" t="str">
        <f t="shared" si="43"/>
        <v/>
      </c>
      <c r="AB91" s="47"/>
      <c r="AC91" s="46" t="str">
        <f t="shared" si="44"/>
        <v/>
      </c>
      <c r="AD91" s="47" t="str">
        <f t="shared" si="136"/>
        <v/>
      </c>
      <c r="AE91" s="48" t="str">
        <f t="shared" si="45"/>
        <v/>
      </c>
      <c r="AF91" s="49" t="str">
        <f t="shared" si="137"/>
        <v/>
      </c>
      <c r="AG91" s="49" t="str">
        <f t="shared" si="137"/>
        <v/>
      </c>
      <c r="AH91" s="49" t="str">
        <f t="shared" si="137"/>
        <v/>
      </c>
      <c r="AI91" s="47" t="str">
        <f t="shared" si="137"/>
        <v/>
      </c>
      <c r="AJ91" s="47" t="str">
        <f t="shared" si="137"/>
        <v/>
      </c>
      <c r="AK91" s="46" t="str">
        <f t="shared" si="137"/>
        <v/>
      </c>
      <c r="AL91" s="47"/>
      <c r="AM91" s="53" t="str">
        <f t="shared" si="47"/>
        <v/>
      </c>
      <c r="AN91" s="50" t="str">
        <f t="shared" si="48"/>
        <v/>
      </c>
      <c r="AO91" s="53" t="s">
        <v>84</v>
      </c>
      <c r="AP91" s="52" t="str">
        <f t="shared" si="49"/>
        <v/>
      </c>
      <c r="AQ91" s="52" t="str">
        <f t="shared" si="50"/>
        <v/>
      </c>
      <c r="AR91" s="47">
        <f t="shared" si="51"/>
        <v>0</v>
      </c>
      <c r="AS91" s="53" t="str">
        <f t="shared" si="52"/>
        <v/>
      </c>
      <c r="AT91" s="52" t="str">
        <f t="shared" si="53"/>
        <v/>
      </c>
      <c r="AU91" s="9" t="str">
        <f t="shared" si="54"/>
        <v/>
      </c>
      <c r="AV91" s="9" t="str">
        <f t="shared" si="55"/>
        <v/>
      </c>
      <c r="AW91" s="12" t="str">
        <f t="shared" si="56"/>
        <v/>
      </c>
      <c r="AX91" s="9" t="str">
        <f t="shared" si="57"/>
        <v/>
      </c>
      <c r="AY91" s="12" t="str">
        <f t="shared" si="58"/>
        <v/>
      </c>
      <c r="AZ91" s="10" t="str">
        <f t="shared" si="59"/>
        <v/>
      </c>
      <c r="BA91" s="10" t="str">
        <f t="shared" si="60"/>
        <v/>
      </c>
      <c r="BB91" s="10" t="str">
        <f t="shared" si="61"/>
        <v/>
      </c>
      <c r="BC91" s="10" t="str">
        <f t="shared" si="62"/>
        <v/>
      </c>
      <c r="BD91" s="10" t="str">
        <f t="shared" si="63"/>
        <v/>
      </c>
      <c r="BE91" s="12" t="str">
        <f t="shared" si="64"/>
        <v/>
      </c>
      <c r="BF91" s="9" t="str">
        <f t="shared" si="65"/>
        <v/>
      </c>
      <c r="BG91" s="9" t="str">
        <f t="shared" si="66"/>
        <v/>
      </c>
      <c r="BH91" s="7" t="str">
        <f t="shared" si="67"/>
        <v/>
      </c>
      <c r="BI91" s="7" t="str">
        <f t="shared" si="68"/>
        <v/>
      </c>
      <c r="BJ91" s="12" t="str">
        <f t="shared" si="69"/>
        <v/>
      </c>
      <c r="BK91" s="80" t="str">
        <f t="shared" si="70"/>
        <v/>
      </c>
      <c r="BL91" s="7" t="str">
        <f t="shared" si="71"/>
        <v/>
      </c>
      <c r="BM91" s="7" t="str">
        <f t="shared" si="123"/>
        <v/>
      </c>
      <c r="BN91" s="12" t="str">
        <f t="shared" si="72"/>
        <v/>
      </c>
      <c r="BO91" s="9" t="str">
        <f t="shared" si="73"/>
        <v/>
      </c>
      <c r="BP91" s="2" t="str">
        <f t="shared" si="74"/>
        <v/>
      </c>
      <c r="BQ91" s="2" t="str">
        <f t="shared" si="75"/>
        <v/>
      </c>
      <c r="BR91" s="20" t="str">
        <f t="shared" si="134"/>
        <v/>
      </c>
      <c r="BS91" s="20" t="str">
        <f t="shared" si="134"/>
        <v/>
      </c>
      <c r="BT91" s="20" t="str">
        <f t="shared" si="134"/>
        <v/>
      </c>
      <c r="BU91" s="86" t="str">
        <f t="shared" si="77"/>
        <v/>
      </c>
      <c r="BV91" s="86" t="str">
        <f t="shared" si="78"/>
        <v/>
      </c>
      <c r="BW91" s="20" t="str">
        <f t="shared" si="134"/>
        <v/>
      </c>
      <c r="BX91" s="86" t="str">
        <f t="shared" si="134"/>
        <v/>
      </c>
      <c r="BY91" s="86" t="str">
        <f t="shared" si="134"/>
        <v/>
      </c>
      <c r="BZ91" s="86" t="str">
        <f t="shared" si="134"/>
        <v/>
      </c>
      <c r="CA91" s="86" t="str">
        <f t="shared" si="134"/>
        <v/>
      </c>
      <c r="CB91" s="86" t="str">
        <f t="shared" si="134"/>
        <v/>
      </c>
      <c r="CC91" s="86" t="str">
        <f t="shared" si="134"/>
        <v/>
      </c>
      <c r="CD91" s="86" t="str">
        <f t="shared" si="134"/>
        <v/>
      </c>
      <c r="CE91" s="20" t="str">
        <f t="shared" si="124"/>
        <v/>
      </c>
      <c r="CF91" s="14" t="str">
        <f t="shared" si="80"/>
        <v/>
      </c>
      <c r="CG91" s="14" t="str">
        <f t="shared" si="81"/>
        <v/>
      </c>
      <c r="CH91" s="8">
        <f t="shared" si="82"/>
        <v>0</v>
      </c>
      <c r="CI91" s="9" t="str">
        <f t="shared" si="83"/>
        <v/>
      </c>
      <c r="CJ91" s="9" t="str">
        <f t="shared" si="84"/>
        <v/>
      </c>
      <c r="CK91" s="9" t="str">
        <f t="shared" si="85"/>
        <v/>
      </c>
      <c r="CL91" s="9" t="str">
        <f t="shared" si="86"/>
        <v/>
      </c>
      <c r="CM91" s="9" t="str">
        <f t="shared" si="87"/>
        <v/>
      </c>
      <c r="CN91" s="9" t="str">
        <f t="shared" si="88"/>
        <v/>
      </c>
      <c r="CO91" s="9" t="str">
        <f t="shared" si="132"/>
        <v/>
      </c>
      <c r="CP91" s="9" t="str">
        <f t="shared" si="132"/>
        <v/>
      </c>
      <c r="CQ91" s="9" t="str">
        <f t="shared" si="132"/>
        <v/>
      </c>
      <c r="CR91" s="9" t="str">
        <f t="shared" si="132"/>
        <v/>
      </c>
      <c r="CS91" s="9" t="str">
        <f t="shared" si="132"/>
        <v/>
      </c>
      <c r="CT91" s="9" t="str">
        <f t="shared" si="132"/>
        <v/>
      </c>
      <c r="CU91" s="9" t="str">
        <f t="shared" si="132"/>
        <v/>
      </c>
      <c r="CV91" s="9" t="str">
        <f t="shared" si="90"/>
        <v/>
      </c>
      <c r="CW91" s="9" t="str">
        <f t="shared" si="133"/>
        <v/>
      </c>
      <c r="CX91" s="9" t="str">
        <f t="shared" si="133"/>
        <v/>
      </c>
      <c r="CY91" s="9" t="str">
        <f t="shared" si="133"/>
        <v/>
      </c>
      <c r="CZ91" s="9" t="str">
        <f t="shared" si="133"/>
        <v/>
      </c>
      <c r="DA91" s="9" t="str">
        <f t="shared" si="133"/>
        <v/>
      </c>
      <c r="DB91" s="9" t="str">
        <f t="shared" si="133"/>
        <v/>
      </c>
      <c r="DC91" s="9" t="str">
        <f t="shared" si="133"/>
        <v/>
      </c>
      <c r="DD91" s="2" t="str">
        <f t="shared" si="92"/>
        <v/>
      </c>
      <c r="DE91" s="2" t="str">
        <f t="shared" si="93"/>
        <v/>
      </c>
      <c r="DF91" s="2" t="str">
        <f t="shared" si="94"/>
        <v/>
      </c>
      <c r="DG91" s="2" t="str">
        <f t="shared" si="95"/>
        <v/>
      </c>
      <c r="DH91" s="2" t="str">
        <f t="shared" si="96"/>
        <v/>
      </c>
      <c r="DI91" s="2" t="str">
        <f t="shared" si="97"/>
        <v/>
      </c>
      <c r="DJ91" s="2" t="str">
        <f t="shared" si="98"/>
        <v/>
      </c>
      <c r="DK91" s="2" t="str">
        <f t="shared" si="99"/>
        <v/>
      </c>
      <c r="DL91" s="16" t="str">
        <f t="shared" si="100"/>
        <v/>
      </c>
      <c r="DM91" s="16" t="str">
        <f t="shared" si="101"/>
        <v/>
      </c>
      <c r="DN91" s="16" t="str">
        <f t="shared" si="102"/>
        <v/>
      </c>
      <c r="DO91" s="72" t="str">
        <f t="shared" si="103"/>
        <v/>
      </c>
      <c r="DP91" s="16" t="str">
        <f t="shared" si="104"/>
        <v/>
      </c>
      <c r="DQ91" s="16" t="str">
        <f t="shared" si="105"/>
        <v/>
      </c>
      <c r="DR91" s="2" t="str">
        <f t="shared" si="106"/>
        <v/>
      </c>
      <c r="DS91" s="2" t="str">
        <f t="shared" si="107"/>
        <v/>
      </c>
      <c r="DT91" s="2" t="str">
        <f t="shared" si="108"/>
        <v/>
      </c>
      <c r="DU91" s="2" t="str">
        <f t="shared" si="109"/>
        <v/>
      </c>
      <c r="DV91" s="15"/>
      <c r="DW91" s="18"/>
      <c r="DX91" s="17"/>
      <c r="DY91" s="47" t="str">
        <f t="shared" si="131"/>
        <v/>
      </c>
      <c r="DZ91" s="47" t="str">
        <f t="shared" si="131"/>
        <v/>
      </c>
      <c r="EA91" s="47" t="str">
        <f t="shared" si="131"/>
        <v/>
      </c>
      <c r="EB91" s="47" t="str">
        <f t="shared" ref="DY91:EG119" si="138">IF($DW91="","",EB$30)</f>
        <v/>
      </c>
      <c r="EC91" s="49" t="str">
        <f t="shared" si="138"/>
        <v/>
      </c>
      <c r="ED91" s="49" t="str">
        <f t="shared" si="138"/>
        <v/>
      </c>
      <c r="EE91" s="47" t="str">
        <f t="shared" si="138"/>
        <v/>
      </c>
      <c r="EF91" s="47" t="str">
        <f t="shared" si="138"/>
        <v/>
      </c>
      <c r="EG91" s="47" t="str">
        <f t="shared" si="138"/>
        <v/>
      </c>
      <c r="EH91" s="6">
        <f t="shared" si="16"/>
        <v>0</v>
      </c>
      <c r="EI91" s="6">
        <f t="shared" si="17"/>
        <v>0</v>
      </c>
      <c r="EJ91" s="2" t="str">
        <f t="shared" si="18"/>
        <v/>
      </c>
      <c r="EK91" s="2" t="str">
        <f t="shared" si="19"/>
        <v/>
      </c>
      <c r="EL91" s="2" t="str">
        <f t="shared" si="126"/>
        <v/>
      </c>
      <c r="EM91" s="2" t="str">
        <f t="shared" si="21"/>
        <v/>
      </c>
      <c r="EN91" s="2" t="str">
        <f t="shared" si="22"/>
        <v/>
      </c>
      <c r="EO91" s="2">
        <f t="shared" si="23"/>
        <v>0</v>
      </c>
      <c r="EP91" s="2">
        <f t="shared" si="110"/>
        <v>0</v>
      </c>
      <c r="EQ91" s="2"/>
      <c r="ER91" s="2"/>
      <c r="ES91" s="2"/>
      <c r="ET91" s="2"/>
      <c r="EU91" s="2"/>
      <c r="EV91" s="2"/>
      <c r="EW91" s="2">
        <f t="shared" si="24"/>
        <v>0</v>
      </c>
      <c r="EX91" s="2">
        <f t="shared" si="25"/>
        <v>0</v>
      </c>
      <c r="EY91" s="2">
        <f t="shared" si="111"/>
        <v>0</v>
      </c>
      <c r="EZ91" s="2">
        <f t="shared" si="26"/>
        <v>0</v>
      </c>
      <c r="FA91" s="2">
        <f t="shared" si="27"/>
        <v>0</v>
      </c>
      <c r="FB91" s="59"/>
      <c r="FC91" s="2">
        <f t="shared" si="28"/>
        <v>0</v>
      </c>
      <c r="FD91" s="2">
        <f t="shared" si="112"/>
        <v>0</v>
      </c>
      <c r="FE91" s="3">
        <f t="shared" si="125"/>
        <v>0</v>
      </c>
      <c r="FF91" s="3">
        <f t="shared" si="113"/>
        <v>0</v>
      </c>
      <c r="FG91" s="3">
        <f t="shared" si="114"/>
        <v>0</v>
      </c>
      <c r="FH91" s="3">
        <f t="shared" si="29"/>
        <v>0</v>
      </c>
      <c r="FI91" s="67">
        <f t="shared" si="30"/>
        <v>0</v>
      </c>
      <c r="FJ91" s="3">
        <f t="shared" si="31"/>
        <v>0</v>
      </c>
      <c r="FK91" s="3">
        <f t="shared" si="32"/>
        <v>0</v>
      </c>
      <c r="FL91" s="3">
        <f t="shared" si="115"/>
        <v>0</v>
      </c>
      <c r="FM91" s="3">
        <f t="shared" si="116"/>
        <v>0</v>
      </c>
      <c r="FN91" s="3">
        <f t="shared" si="117"/>
        <v>0</v>
      </c>
      <c r="FO91" s="2">
        <f t="shared" si="33"/>
        <v>0</v>
      </c>
      <c r="FP91" s="2">
        <f t="shared" si="34"/>
        <v>0</v>
      </c>
      <c r="FQ91" s="2">
        <f t="shared" si="118"/>
        <v>0</v>
      </c>
      <c r="FR91" s="6" t="str">
        <f>IF(A91=1,1,IF(DW91="","",COUNTA($DW$31:DW91)+1))</f>
        <v/>
      </c>
      <c r="FS91" s="6" t="str">
        <f t="shared" si="35"/>
        <v/>
      </c>
      <c r="FT91" s="43">
        <f t="shared" si="119"/>
        <v>0</v>
      </c>
      <c r="FU91" s="23">
        <f t="shared" si="120"/>
        <v>0</v>
      </c>
      <c r="FV91" s="21">
        <f t="shared" si="121"/>
        <v>0</v>
      </c>
    </row>
    <row r="92" spans="1:178">
      <c r="A92" s="4" t="str">
        <f t="shared" si="36"/>
        <v/>
      </c>
      <c r="B92" s="33"/>
      <c r="C92" s="33"/>
      <c r="D92" s="33"/>
      <c r="E92" s="33"/>
      <c r="F92" s="33"/>
      <c r="G92" s="11" t="str">
        <f t="shared" si="2"/>
        <v/>
      </c>
      <c r="H92" s="3" t="str">
        <f t="shared" si="37"/>
        <v/>
      </c>
      <c r="I92" s="3" t="str">
        <f t="shared" si="3"/>
        <v/>
      </c>
      <c r="J92" s="3" t="str">
        <f t="shared" si="38"/>
        <v/>
      </c>
      <c r="K92" s="3" t="str">
        <f t="shared" si="4"/>
        <v/>
      </c>
      <c r="L92" s="2" t="str">
        <f t="shared" si="5"/>
        <v/>
      </c>
      <c r="M92" s="8" t="str">
        <f t="shared" si="39"/>
        <v/>
      </c>
      <c r="N92" s="8" t="str">
        <f t="shared" si="6"/>
        <v/>
      </c>
      <c r="O92" s="8" t="str">
        <f t="shared" si="40"/>
        <v/>
      </c>
      <c r="P92" s="8" t="str">
        <f t="shared" si="7"/>
        <v/>
      </c>
      <c r="Q92" s="2" t="str">
        <f t="shared" si="8"/>
        <v/>
      </c>
      <c r="R92" s="3" t="str">
        <f t="shared" si="9"/>
        <v/>
      </c>
      <c r="S92" s="3" t="str">
        <f t="shared" si="10"/>
        <v/>
      </c>
      <c r="T92" s="3" t="str">
        <f t="shared" si="41"/>
        <v/>
      </c>
      <c r="U92" s="8" t="str">
        <f t="shared" si="11"/>
        <v/>
      </c>
      <c r="V92" s="2" t="str">
        <f t="shared" si="12"/>
        <v/>
      </c>
      <c r="W92" s="2" t="str">
        <f t="shared" si="13"/>
        <v/>
      </c>
      <c r="X92" s="2" t="str">
        <f t="shared" si="122"/>
        <v/>
      </c>
      <c r="Y92" s="2" t="str">
        <f t="shared" si="14"/>
        <v/>
      </c>
      <c r="Z92" s="46" t="str">
        <f t="shared" si="135"/>
        <v/>
      </c>
      <c r="AA92" s="46" t="str">
        <f t="shared" si="43"/>
        <v/>
      </c>
      <c r="AB92" s="47"/>
      <c r="AC92" s="46" t="str">
        <f t="shared" si="44"/>
        <v/>
      </c>
      <c r="AD92" s="47" t="str">
        <f t="shared" si="136"/>
        <v/>
      </c>
      <c r="AE92" s="48" t="str">
        <f t="shared" si="45"/>
        <v/>
      </c>
      <c r="AF92" s="49" t="str">
        <f t="shared" si="137"/>
        <v/>
      </c>
      <c r="AG92" s="49" t="str">
        <f t="shared" si="137"/>
        <v/>
      </c>
      <c r="AH92" s="49" t="str">
        <f t="shared" si="137"/>
        <v/>
      </c>
      <c r="AI92" s="47" t="str">
        <f t="shared" si="137"/>
        <v/>
      </c>
      <c r="AJ92" s="47" t="str">
        <f t="shared" si="137"/>
        <v/>
      </c>
      <c r="AK92" s="46" t="str">
        <f t="shared" si="137"/>
        <v/>
      </c>
      <c r="AL92" s="47"/>
      <c r="AM92" s="53" t="str">
        <f t="shared" si="47"/>
        <v/>
      </c>
      <c r="AN92" s="50" t="str">
        <f t="shared" si="48"/>
        <v/>
      </c>
      <c r="AO92" s="53" t="s">
        <v>84</v>
      </c>
      <c r="AP92" s="52" t="str">
        <f t="shared" si="49"/>
        <v/>
      </c>
      <c r="AQ92" s="52" t="str">
        <f t="shared" si="50"/>
        <v/>
      </c>
      <c r="AR92" s="47">
        <f t="shared" si="51"/>
        <v>0</v>
      </c>
      <c r="AS92" s="53" t="str">
        <f t="shared" si="52"/>
        <v/>
      </c>
      <c r="AT92" s="52" t="str">
        <f t="shared" si="53"/>
        <v/>
      </c>
      <c r="AU92" s="9" t="str">
        <f t="shared" si="54"/>
        <v/>
      </c>
      <c r="AV92" s="9" t="str">
        <f t="shared" si="55"/>
        <v/>
      </c>
      <c r="AW92" s="12" t="str">
        <f t="shared" si="56"/>
        <v/>
      </c>
      <c r="AX92" s="9" t="str">
        <f t="shared" si="57"/>
        <v/>
      </c>
      <c r="AY92" s="12" t="str">
        <f t="shared" si="58"/>
        <v/>
      </c>
      <c r="AZ92" s="10" t="str">
        <f t="shared" si="59"/>
        <v/>
      </c>
      <c r="BA92" s="10" t="str">
        <f t="shared" si="60"/>
        <v/>
      </c>
      <c r="BB92" s="10" t="str">
        <f t="shared" si="61"/>
        <v/>
      </c>
      <c r="BC92" s="10" t="str">
        <f t="shared" si="62"/>
        <v/>
      </c>
      <c r="BD92" s="10" t="str">
        <f t="shared" si="63"/>
        <v/>
      </c>
      <c r="BE92" s="12" t="str">
        <f t="shared" si="64"/>
        <v/>
      </c>
      <c r="BF92" s="9" t="str">
        <f t="shared" si="65"/>
        <v/>
      </c>
      <c r="BG92" s="9" t="str">
        <f t="shared" si="66"/>
        <v/>
      </c>
      <c r="BH92" s="7" t="str">
        <f t="shared" si="67"/>
        <v/>
      </c>
      <c r="BI92" s="7" t="str">
        <f t="shared" si="68"/>
        <v/>
      </c>
      <c r="BJ92" s="12" t="str">
        <f t="shared" si="69"/>
        <v/>
      </c>
      <c r="BK92" s="80" t="str">
        <f t="shared" si="70"/>
        <v/>
      </c>
      <c r="BL92" s="7" t="str">
        <f t="shared" si="71"/>
        <v/>
      </c>
      <c r="BM92" s="7" t="str">
        <f t="shared" si="123"/>
        <v/>
      </c>
      <c r="BN92" s="12" t="str">
        <f t="shared" si="72"/>
        <v/>
      </c>
      <c r="BO92" s="9" t="str">
        <f t="shared" si="73"/>
        <v/>
      </c>
      <c r="BP92" s="2" t="str">
        <f t="shared" si="74"/>
        <v/>
      </c>
      <c r="BQ92" s="2" t="str">
        <f t="shared" si="75"/>
        <v/>
      </c>
      <c r="BR92" s="20" t="str">
        <f t="shared" si="134"/>
        <v/>
      </c>
      <c r="BS92" s="20" t="str">
        <f t="shared" si="134"/>
        <v/>
      </c>
      <c r="BT92" s="20" t="str">
        <f t="shared" si="134"/>
        <v/>
      </c>
      <c r="BU92" s="86" t="str">
        <f t="shared" si="77"/>
        <v/>
      </c>
      <c r="BV92" s="86" t="str">
        <f t="shared" si="78"/>
        <v/>
      </c>
      <c r="BW92" s="20" t="str">
        <f t="shared" si="134"/>
        <v/>
      </c>
      <c r="BX92" s="86" t="str">
        <f t="shared" si="134"/>
        <v/>
      </c>
      <c r="BY92" s="86" t="str">
        <f t="shared" si="134"/>
        <v/>
      </c>
      <c r="BZ92" s="86" t="str">
        <f t="shared" si="134"/>
        <v/>
      </c>
      <c r="CA92" s="86" t="str">
        <f t="shared" si="134"/>
        <v/>
      </c>
      <c r="CB92" s="86" t="str">
        <f t="shared" si="134"/>
        <v/>
      </c>
      <c r="CC92" s="86" t="str">
        <f t="shared" si="134"/>
        <v/>
      </c>
      <c r="CD92" s="86" t="str">
        <f t="shared" si="134"/>
        <v/>
      </c>
      <c r="CE92" s="20" t="str">
        <f t="shared" si="124"/>
        <v/>
      </c>
      <c r="CF92" s="14" t="str">
        <f t="shared" si="80"/>
        <v/>
      </c>
      <c r="CG92" s="14" t="str">
        <f t="shared" si="81"/>
        <v/>
      </c>
      <c r="CH92" s="8">
        <f t="shared" si="82"/>
        <v>0</v>
      </c>
      <c r="CI92" s="9" t="str">
        <f t="shared" si="83"/>
        <v/>
      </c>
      <c r="CJ92" s="9" t="str">
        <f t="shared" si="84"/>
        <v/>
      </c>
      <c r="CK92" s="9" t="str">
        <f t="shared" si="85"/>
        <v/>
      </c>
      <c r="CL92" s="9" t="str">
        <f t="shared" si="86"/>
        <v/>
      </c>
      <c r="CM92" s="9" t="str">
        <f t="shared" si="87"/>
        <v/>
      </c>
      <c r="CN92" s="9" t="str">
        <f t="shared" si="88"/>
        <v/>
      </c>
      <c r="CO92" s="9" t="str">
        <f t="shared" si="132"/>
        <v/>
      </c>
      <c r="CP92" s="9" t="str">
        <f t="shared" si="132"/>
        <v/>
      </c>
      <c r="CQ92" s="9" t="str">
        <f t="shared" si="132"/>
        <v/>
      </c>
      <c r="CR92" s="9" t="str">
        <f t="shared" si="132"/>
        <v/>
      </c>
      <c r="CS92" s="9" t="str">
        <f t="shared" si="132"/>
        <v/>
      </c>
      <c r="CT92" s="9" t="str">
        <f t="shared" si="132"/>
        <v/>
      </c>
      <c r="CU92" s="9" t="str">
        <f t="shared" si="132"/>
        <v/>
      </c>
      <c r="CV92" s="9" t="str">
        <f t="shared" si="90"/>
        <v/>
      </c>
      <c r="CW92" s="9" t="str">
        <f t="shared" si="133"/>
        <v/>
      </c>
      <c r="CX92" s="9" t="str">
        <f t="shared" si="133"/>
        <v/>
      </c>
      <c r="CY92" s="9" t="str">
        <f t="shared" si="133"/>
        <v/>
      </c>
      <c r="CZ92" s="9" t="str">
        <f t="shared" si="133"/>
        <v/>
      </c>
      <c r="DA92" s="9" t="str">
        <f t="shared" si="133"/>
        <v/>
      </c>
      <c r="DB92" s="9" t="str">
        <f t="shared" si="133"/>
        <v/>
      </c>
      <c r="DC92" s="9" t="str">
        <f t="shared" si="133"/>
        <v/>
      </c>
      <c r="DD92" s="2" t="str">
        <f t="shared" si="92"/>
        <v/>
      </c>
      <c r="DE92" s="2" t="str">
        <f t="shared" si="93"/>
        <v/>
      </c>
      <c r="DF92" s="2" t="str">
        <f t="shared" si="94"/>
        <v/>
      </c>
      <c r="DG92" s="2" t="str">
        <f t="shared" si="95"/>
        <v/>
      </c>
      <c r="DH92" s="2" t="str">
        <f t="shared" si="96"/>
        <v/>
      </c>
      <c r="DI92" s="2" t="str">
        <f t="shared" si="97"/>
        <v/>
      </c>
      <c r="DJ92" s="2" t="str">
        <f t="shared" si="98"/>
        <v/>
      </c>
      <c r="DK92" s="2" t="str">
        <f t="shared" si="99"/>
        <v/>
      </c>
      <c r="DL92" s="16" t="str">
        <f t="shared" si="100"/>
        <v/>
      </c>
      <c r="DM92" s="16" t="str">
        <f t="shared" si="101"/>
        <v/>
      </c>
      <c r="DN92" s="16" t="str">
        <f t="shared" si="102"/>
        <v/>
      </c>
      <c r="DO92" s="72" t="str">
        <f t="shared" si="103"/>
        <v/>
      </c>
      <c r="DP92" s="16" t="str">
        <f t="shared" si="104"/>
        <v/>
      </c>
      <c r="DQ92" s="16" t="str">
        <f t="shared" si="105"/>
        <v/>
      </c>
      <c r="DR92" s="2" t="str">
        <f t="shared" si="106"/>
        <v/>
      </c>
      <c r="DS92" s="2" t="str">
        <f t="shared" si="107"/>
        <v/>
      </c>
      <c r="DT92" s="2" t="str">
        <f t="shared" si="108"/>
        <v/>
      </c>
      <c r="DU92" s="2" t="str">
        <f t="shared" si="109"/>
        <v/>
      </c>
      <c r="DV92" s="15"/>
      <c r="DW92" s="17"/>
      <c r="DX92" s="17"/>
      <c r="DY92" s="47" t="str">
        <f t="shared" si="138"/>
        <v/>
      </c>
      <c r="DZ92" s="47" t="str">
        <f t="shared" si="138"/>
        <v/>
      </c>
      <c r="EA92" s="47" t="str">
        <f t="shared" si="138"/>
        <v/>
      </c>
      <c r="EB92" s="47" t="str">
        <f t="shared" si="138"/>
        <v/>
      </c>
      <c r="EC92" s="49" t="str">
        <f t="shared" si="138"/>
        <v/>
      </c>
      <c r="ED92" s="49" t="str">
        <f t="shared" si="138"/>
        <v/>
      </c>
      <c r="EE92" s="47" t="str">
        <f t="shared" si="138"/>
        <v/>
      </c>
      <c r="EF92" s="47" t="str">
        <f t="shared" si="138"/>
        <v/>
      </c>
      <c r="EG92" s="47" t="str">
        <f t="shared" si="138"/>
        <v/>
      </c>
      <c r="EH92" s="6">
        <f t="shared" si="16"/>
        <v>0</v>
      </c>
      <c r="EI92" s="6">
        <f t="shared" si="17"/>
        <v>0</v>
      </c>
      <c r="EJ92" s="2" t="str">
        <f t="shared" si="18"/>
        <v/>
      </c>
      <c r="EK92" s="2" t="str">
        <f t="shared" si="19"/>
        <v/>
      </c>
      <c r="EL92" s="2" t="str">
        <f t="shared" si="126"/>
        <v/>
      </c>
      <c r="EM92" s="2" t="str">
        <f t="shared" si="21"/>
        <v/>
      </c>
      <c r="EN92" s="2" t="str">
        <f t="shared" si="22"/>
        <v/>
      </c>
      <c r="EO92" s="2">
        <f t="shared" si="23"/>
        <v>0</v>
      </c>
      <c r="EP92" s="2">
        <f t="shared" si="110"/>
        <v>0</v>
      </c>
      <c r="EQ92" s="2"/>
      <c r="ER92" s="2"/>
      <c r="ES92" s="2"/>
      <c r="ET92" s="2"/>
      <c r="EU92" s="2"/>
      <c r="EV92" s="2"/>
      <c r="EW92" s="2">
        <f t="shared" si="24"/>
        <v>0</v>
      </c>
      <c r="EX92" s="2">
        <f t="shared" si="25"/>
        <v>0</v>
      </c>
      <c r="EY92" s="2">
        <f t="shared" si="111"/>
        <v>0</v>
      </c>
      <c r="EZ92" s="2">
        <f t="shared" si="26"/>
        <v>0</v>
      </c>
      <c r="FA92" s="2">
        <f t="shared" si="27"/>
        <v>0</v>
      </c>
      <c r="FB92" s="59"/>
      <c r="FC92" s="2">
        <f t="shared" si="28"/>
        <v>0</v>
      </c>
      <c r="FD92" s="2">
        <f t="shared" si="112"/>
        <v>0</v>
      </c>
      <c r="FE92" s="3">
        <f t="shared" si="125"/>
        <v>0</v>
      </c>
      <c r="FF92" s="3">
        <f t="shared" si="113"/>
        <v>0</v>
      </c>
      <c r="FG92" s="3">
        <f t="shared" si="114"/>
        <v>0</v>
      </c>
      <c r="FH92" s="3">
        <f t="shared" si="29"/>
        <v>0</v>
      </c>
      <c r="FI92" s="67">
        <f t="shared" si="30"/>
        <v>0</v>
      </c>
      <c r="FJ92" s="3">
        <f t="shared" si="31"/>
        <v>0</v>
      </c>
      <c r="FK92" s="3">
        <f t="shared" si="32"/>
        <v>0</v>
      </c>
      <c r="FL92" s="3">
        <f t="shared" si="115"/>
        <v>0</v>
      </c>
      <c r="FM92" s="3">
        <f t="shared" si="116"/>
        <v>0</v>
      </c>
      <c r="FN92" s="3">
        <f t="shared" si="117"/>
        <v>0</v>
      </c>
      <c r="FO92" s="2">
        <f t="shared" si="33"/>
        <v>0</v>
      </c>
      <c r="FP92" s="2">
        <f t="shared" si="34"/>
        <v>0</v>
      </c>
      <c r="FQ92" s="2">
        <f t="shared" si="118"/>
        <v>0</v>
      </c>
      <c r="FR92" s="6" t="str">
        <f>IF(A92=1,1,IF(DW92="","",COUNTA($DW$31:DW92)+1))</f>
        <v/>
      </c>
      <c r="FS92" s="6" t="str">
        <f t="shared" si="35"/>
        <v/>
      </c>
      <c r="FT92" s="43">
        <f t="shared" si="119"/>
        <v>0</v>
      </c>
      <c r="FU92" s="23">
        <f t="shared" si="120"/>
        <v>0</v>
      </c>
      <c r="FV92" s="21">
        <f t="shared" si="121"/>
        <v>0</v>
      </c>
    </row>
    <row r="93" spans="1:178">
      <c r="A93" s="4" t="str">
        <f t="shared" si="36"/>
        <v/>
      </c>
      <c r="B93" s="33"/>
      <c r="C93" s="33"/>
      <c r="D93" s="33"/>
      <c r="E93" s="33"/>
      <c r="F93" s="33"/>
      <c r="G93" s="11" t="str">
        <f t="shared" si="2"/>
        <v/>
      </c>
      <c r="H93" s="3" t="str">
        <f t="shared" si="37"/>
        <v/>
      </c>
      <c r="I93" s="3" t="str">
        <f t="shared" si="3"/>
        <v/>
      </c>
      <c r="J93" s="3" t="str">
        <f t="shared" si="38"/>
        <v/>
      </c>
      <c r="K93" s="3" t="str">
        <f t="shared" si="4"/>
        <v/>
      </c>
      <c r="L93" s="2" t="str">
        <f t="shared" si="5"/>
        <v/>
      </c>
      <c r="M93" s="8" t="str">
        <f t="shared" si="39"/>
        <v/>
      </c>
      <c r="N93" s="8" t="str">
        <f t="shared" si="6"/>
        <v/>
      </c>
      <c r="O93" s="8" t="str">
        <f t="shared" si="40"/>
        <v/>
      </c>
      <c r="P93" s="8" t="str">
        <f t="shared" si="7"/>
        <v/>
      </c>
      <c r="Q93" s="2" t="str">
        <f t="shared" si="8"/>
        <v/>
      </c>
      <c r="R93" s="3" t="str">
        <f t="shared" si="9"/>
        <v/>
      </c>
      <c r="S93" s="3" t="str">
        <f t="shared" si="10"/>
        <v/>
      </c>
      <c r="T93" s="3" t="str">
        <f t="shared" si="41"/>
        <v/>
      </c>
      <c r="U93" s="8" t="str">
        <f t="shared" si="11"/>
        <v/>
      </c>
      <c r="V93" s="2" t="str">
        <f t="shared" si="12"/>
        <v/>
      </c>
      <c r="W93" s="2" t="str">
        <f t="shared" si="13"/>
        <v/>
      </c>
      <c r="X93" s="2" t="str">
        <f t="shared" si="122"/>
        <v/>
      </c>
      <c r="Y93" s="2" t="str">
        <f t="shared" si="14"/>
        <v/>
      </c>
      <c r="Z93" s="46" t="str">
        <f t="shared" si="135"/>
        <v/>
      </c>
      <c r="AA93" s="46" t="str">
        <f t="shared" si="43"/>
        <v/>
      </c>
      <c r="AB93" s="47"/>
      <c r="AC93" s="46" t="str">
        <f t="shared" si="44"/>
        <v/>
      </c>
      <c r="AD93" s="47" t="str">
        <f t="shared" si="136"/>
        <v/>
      </c>
      <c r="AE93" s="48" t="str">
        <f t="shared" si="45"/>
        <v/>
      </c>
      <c r="AF93" s="49" t="str">
        <f t="shared" si="137"/>
        <v/>
      </c>
      <c r="AG93" s="49" t="str">
        <f t="shared" si="137"/>
        <v/>
      </c>
      <c r="AH93" s="49" t="str">
        <f t="shared" si="137"/>
        <v/>
      </c>
      <c r="AI93" s="47" t="str">
        <f t="shared" si="137"/>
        <v/>
      </c>
      <c r="AJ93" s="47" t="str">
        <f t="shared" si="137"/>
        <v/>
      </c>
      <c r="AK93" s="46" t="str">
        <f t="shared" si="137"/>
        <v/>
      </c>
      <c r="AL93" s="47"/>
      <c r="AM93" s="53" t="str">
        <f t="shared" si="47"/>
        <v/>
      </c>
      <c r="AN93" s="50" t="str">
        <f t="shared" si="48"/>
        <v/>
      </c>
      <c r="AO93" s="53" t="s">
        <v>85</v>
      </c>
      <c r="AP93" s="52" t="str">
        <f t="shared" si="49"/>
        <v/>
      </c>
      <c r="AQ93" s="52" t="str">
        <f t="shared" si="50"/>
        <v/>
      </c>
      <c r="AR93" s="47">
        <f t="shared" si="51"/>
        <v>0.37</v>
      </c>
      <c r="AS93" s="53" t="str">
        <f t="shared" si="52"/>
        <v/>
      </c>
      <c r="AT93" s="52" t="str">
        <f t="shared" si="53"/>
        <v/>
      </c>
      <c r="AU93" s="9" t="str">
        <f t="shared" si="54"/>
        <v/>
      </c>
      <c r="AV93" s="9" t="str">
        <f t="shared" si="55"/>
        <v/>
      </c>
      <c r="AW93" s="12" t="str">
        <f t="shared" si="56"/>
        <v/>
      </c>
      <c r="AX93" s="9" t="str">
        <f t="shared" si="57"/>
        <v/>
      </c>
      <c r="AY93" s="12" t="str">
        <f t="shared" si="58"/>
        <v/>
      </c>
      <c r="AZ93" s="10" t="str">
        <f t="shared" si="59"/>
        <v/>
      </c>
      <c r="BA93" s="10" t="str">
        <f t="shared" si="60"/>
        <v/>
      </c>
      <c r="BB93" s="10" t="str">
        <f t="shared" si="61"/>
        <v/>
      </c>
      <c r="BC93" s="10" t="str">
        <f t="shared" si="62"/>
        <v/>
      </c>
      <c r="BD93" s="10" t="str">
        <f t="shared" si="63"/>
        <v/>
      </c>
      <c r="BE93" s="12" t="str">
        <f t="shared" si="64"/>
        <v/>
      </c>
      <c r="BF93" s="9" t="str">
        <f t="shared" si="65"/>
        <v/>
      </c>
      <c r="BG93" s="9" t="str">
        <f t="shared" si="66"/>
        <v/>
      </c>
      <c r="BH93" s="7" t="str">
        <f t="shared" si="67"/>
        <v/>
      </c>
      <c r="BI93" s="7" t="str">
        <f t="shared" si="68"/>
        <v/>
      </c>
      <c r="BJ93" s="12" t="str">
        <f t="shared" si="69"/>
        <v/>
      </c>
      <c r="BK93" s="80" t="str">
        <f t="shared" si="70"/>
        <v/>
      </c>
      <c r="BL93" s="7" t="str">
        <f t="shared" si="71"/>
        <v/>
      </c>
      <c r="BM93" s="7" t="str">
        <f t="shared" si="123"/>
        <v/>
      </c>
      <c r="BN93" s="12" t="str">
        <f t="shared" si="72"/>
        <v/>
      </c>
      <c r="BO93" s="9" t="str">
        <f t="shared" si="73"/>
        <v/>
      </c>
      <c r="BP93" s="2" t="str">
        <f t="shared" si="74"/>
        <v/>
      </c>
      <c r="BQ93" s="2" t="str">
        <f t="shared" si="75"/>
        <v/>
      </c>
      <c r="BR93" s="20" t="str">
        <f t="shared" si="134"/>
        <v/>
      </c>
      <c r="BS93" s="20" t="str">
        <f t="shared" si="134"/>
        <v/>
      </c>
      <c r="BT93" s="20" t="str">
        <f t="shared" si="134"/>
        <v/>
      </c>
      <c r="BU93" s="86" t="str">
        <f t="shared" si="77"/>
        <v/>
      </c>
      <c r="BV93" s="86" t="str">
        <f t="shared" si="78"/>
        <v/>
      </c>
      <c r="BW93" s="20" t="str">
        <f t="shared" si="134"/>
        <v/>
      </c>
      <c r="BX93" s="86" t="str">
        <f t="shared" si="134"/>
        <v/>
      </c>
      <c r="BY93" s="86" t="str">
        <f t="shared" si="134"/>
        <v/>
      </c>
      <c r="BZ93" s="86" t="str">
        <f t="shared" si="134"/>
        <v/>
      </c>
      <c r="CA93" s="86" t="str">
        <f t="shared" si="134"/>
        <v/>
      </c>
      <c r="CB93" s="86" t="str">
        <f t="shared" si="134"/>
        <v/>
      </c>
      <c r="CC93" s="86" t="str">
        <f t="shared" si="134"/>
        <v/>
      </c>
      <c r="CD93" s="86" t="str">
        <f t="shared" si="134"/>
        <v/>
      </c>
      <c r="CE93" s="20" t="str">
        <f t="shared" si="124"/>
        <v/>
      </c>
      <c r="CF93" s="14" t="str">
        <f t="shared" si="80"/>
        <v/>
      </c>
      <c r="CG93" s="14" t="str">
        <f t="shared" si="81"/>
        <v/>
      </c>
      <c r="CH93" s="8">
        <f t="shared" si="82"/>
        <v>0</v>
      </c>
      <c r="CI93" s="9" t="str">
        <f t="shared" si="83"/>
        <v/>
      </c>
      <c r="CJ93" s="9" t="str">
        <f t="shared" si="84"/>
        <v/>
      </c>
      <c r="CK93" s="9" t="str">
        <f t="shared" si="85"/>
        <v/>
      </c>
      <c r="CL93" s="9" t="str">
        <f t="shared" si="86"/>
        <v/>
      </c>
      <c r="CM93" s="9" t="str">
        <f t="shared" si="87"/>
        <v/>
      </c>
      <c r="CN93" s="9" t="str">
        <f t="shared" si="88"/>
        <v/>
      </c>
      <c r="CO93" s="9" t="str">
        <f t="shared" si="132"/>
        <v/>
      </c>
      <c r="CP93" s="9" t="str">
        <f t="shared" si="132"/>
        <v/>
      </c>
      <c r="CQ93" s="9" t="str">
        <f t="shared" si="132"/>
        <v/>
      </c>
      <c r="CR93" s="9" t="str">
        <f t="shared" si="132"/>
        <v/>
      </c>
      <c r="CS93" s="9" t="str">
        <f t="shared" si="132"/>
        <v/>
      </c>
      <c r="CT93" s="9" t="str">
        <f t="shared" si="132"/>
        <v/>
      </c>
      <c r="CU93" s="9" t="str">
        <f t="shared" si="132"/>
        <v/>
      </c>
      <c r="CV93" s="9" t="str">
        <f t="shared" si="90"/>
        <v/>
      </c>
      <c r="CW93" s="9" t="str">
        <f t="shared" si="133"/>
        <v/>
      </c>
      <c r="CX93" s="9" t="str">
        <f t="shared" si="133"/>
        <v/>
      </c>
      <c r="CY93" s="9" t="str">
        <f t="shared" si="133"/>
        <v/>
      </c>
      <c r="CZ93" s="9" t="str">
        <f t="shared" si="133"/>
        <v/>
      </c>
      <c r="DA93" s="9" t="str">
        <f t="shared" si="133"/>
        <v/>
      </c>
      <c r="DB93" s="9" t="str">
        <f t="shared" si="133"/>
        <v/>
      </c>
      <c r="DC93" s="9" t="str">
        <f t="shared" si="133"/>
        <v/>
      </c>
      <c r="DD93" s="2" t="str">
        <f t="shared" si="92"/>
        <v/>
      </c>
      <c r="DE93" s="2" t="str">
        <f t="shared" si="93"/>
        <v/>
      </c>
      <c r="DF93" s="2" t="str">
        <f t="shared" si="94"/>
        <v/>
      </c>
      <c r="DG93" s="2" t="str">
        <f t="shared" si="95"/>
        <v/>
      </c>
      <c r="DH93" s="2" t="str">
        <f t="shared" si="96"/>
        <v/>
      </c>
      <c r="DI93" s="2" t="str">
        <f t="shared" si="97"/>
        <v/>
      </c>
      <c r="DJ93" s="2" t="str">
        <f t="shared" si="98"/>
        <v/>
      </c>
      <c r="DK93" s="2" t="str">
        <f t="shared" si="99"/>
        <v/>
      </c>
      <c r="DL93" s="16" t="str">
        <f t="shared" si="100"/>
        <v/>
      </c>
      <c r="DM93" s="16" t="str">
        <f t="shared" si="101"/>
        <v/>
      </c>
      <c r="DN93" s="16" t="str">
        <f t="shared" si="102"/>
        <v/>
      </c>
      <c r="DO93" s="72" t="str">
        <f t="shared" si="103"/>
        <v/>
      </c>
      <c r="DP93" s="16" t="str">
        <f t="shared" si="104"/>
        <v/>
      </c>
      <c r="DQ93" s="16" t="str">
        <f t="shared" si="105"/>
        <v/>
      </c>
      <c r="DR93" s="2" t="str">
        <f t="shared" si="106"/>
        <v/>
      </c>
      <c r="DS93" s="2" t="str">
        <f t="shared" si="107"/>
        <v/>
      </c>
      <c r="DT93" s="2" t="str">
        <f t="shared" si="108"/>
        <v/>
      </c>
      <c r="DU93" s="2" t="str">
        <f t="shared" si="109"/>
        <v/>
      </c>
      <c r="DV93" s="15"/>
      <c r="DW93" s="17"/>
      <c r="DX93" s="17"/>
      <c r="DY93" s="47" t="str">
        <f t="shared" si="138"/>
        <v/>
      </c>
      <c r="DZ93" s="47" t="str">
        <f t="shared" si="138"/>
        <v/>
      </c>
      <c r="EA93" s="47" t="str">
        <f t="shared" si="138"/>
        <v/>
      </c>
      <c r="EB93" s="47" t="str">
        <f t="shared" si="138"/>
        <v/>
      </c>
      <c r="EC93" s="49" t="str">
        <f t="shared" si="138"/>
        <v/>
      </c>
      <c r="ED93" s="49" t="str">
        <f t="shared" si="138"/>
        <v/>
      </c>
      <c r="EE93" s="47" t="str">
        <f t="shared" si="138"/>
        <v/>
      </c>
      <c r="EF93" s="47" t="str">
        <f t="shared" si="138"/>
        <v/>
      </c>
      <c r="EG93" s="47" t="str">
        <f t="shared" si="138"/>
        <v/>
      </c>
      <c r="EH93" s="6">
        <f t="shared" si="16"/>
        <v>0</v>
      </c>
      <c r="EI93" s="6">
        <f t="shared" si="17"/>
        <v>0</v>
      </c>
      <c r="EJ93" s="2" t="str">
        <f t="shared" si="18"/>
        <v/>
      </c>
      <c r="EK93" s="2" t="str">
        <f t="shared" si="19"/>
        <v/>
      </c>
      <c r="EL93" s="2" t="str">
        <f t="shared" si="126"/>
        <v/>
      </c>
      <c r="EM93" s="2" t="str">
        <f t="shared" si="21"/>
        <v/>
      </c>
      <c r="EN93" s="2" t="str">
        <f t="shared" si="22"/>
        <v/>
      </c>
      <c r="EO93" s="2">
        <f t="shared" si="23"/>
        <v>0</v>
      </c>
      <c r="EP93" s="2">
        <f t="shared" si="110"/>
        <v>0</v>
      </c>
      <c r="EQ93" s="2"/>
      <c r="ER93" s="2"/>
      <c r="ES93" s="2"/>
      <c r="ET93" s="2"/>
      <c r="EU93" s="2"/>
      <c r="EV93" s="2"/>
      <c r="EW93" s="2">
        <f t="shared" si="24"/>
        <v>0</v>
      </c>
      <c r="EX93" s="2">
        <f t="shared" si="25"/>
        <v>0</v>
      </c>
      <c r="EY93" s="2">
        <f t="shared" si="111"/>
        <v>0</v>
      </c>
      <c r="EZ93" s="2">
        <f t="shared" si="26"/>
        <v>0</v>
      </c>
      <c r="FA93" s="2">
        <f t="shared" si="27"/>
        <v>0</v>
      </c>
      <c r="FB93" s="59"/>
      <c r="FC93" s="2">
        <f t="shared" si="28"/>
        <v>0</v>
      </c>
      <c r="FD93" s="2">
        <f t="shared" si="112"/>
        <v>0</v>
      </c>
      <c r="FE93" s="3">
        <f t="shared" si="125"/>
        <v>0</v>
      </c>
      <c r="FF93" s="3">
        <f t="shared" si="113"/>
        <v>0</v>
      </c>
      <c r="FG93" s="3">
        <f t="shared" si="114"/>
        <v>0</v>
      </c>
      <c r="FH93" s="3">
        <f t="shared" si="29"/>
        <v>0</v>
      </c>
      <c r="FI93" s="67">
        <f t="shared" si="30"/>
        <v>0</v>
      </c>
      <c r="FJ93" s="3">
        <f t="shared" si="31"/>
        <v>0</v>
      </c>
      <c r="FK93" s="3">
        <f t="shared" si="32"/>
        <v>0</v>
      </c>
      <c r="FL93" s="3">
        <f t="shared" si="115"/>
        <v>0</v>
      </c>
      <c r="FM93" s="3">
        <f t="shared" si="116"/>
        <v>0</v>
      </c>
      <c r="FN93" s="3">
        <f t="shared" si="117"/>
        <v>0</v>
      </c>
      <c r="FO93" s="2">
        <f t="shared" si="33"/>
        <v>0</v>
      </c>
      <c r="FP93" s="2">
        <f t="shared" si="34"/>
        <v>0</v>
      </c>
      <c r="FQ93" s="2">
        <f t="shared" si="118"/>
        <v>0</v>
      </c>
      <c r="FR93" s="6" t="str">
        <f>IF(A93=1,1,IF(DW93="","",COUNTA($DW$31:DW93)+1))</f>
        <v/>
      </c>
      <c r="FS93" s="6" t="str">
        <f t="shared" si="35"/>
        <v/>
      </c>
      <c r="FT93" s="43">
        <f t="shared" si="119"/>
        <v>0</v>
      </c>
      <c r="FU93" s="23">
        <f t="shared" si="120"/>
        <v>0</v>
      </c>
      <c r="FV93" s="21">
        <f t="shared" si="121"/>
        <v>0</v>
      </c>
    </row>
    <row r="94" spans="1:178">
      <c r="A94" s="4" t="str">
        <f t="shared" si="36"/>
        <v/>
      </c>
      <c r="B94" s="33"/>
      <c r="C94" s="33"/>
      <c r="D94" s="33"/>
      <c r="E94" s="33"/>
      <c r="F94" s="33"/>
      <c r="G94" s="11" t="str">
        <f t="shared" si="2"/>
        <v/>
      </c>
      <c r="H94" s="3" t="str">
        <f t="shared" si="37"/>
        <v/>
      </c>
      <c r="I94" s="3" t="str">
        <f t="shared" si="3"/>
        <v/>
      </c>
      <c r="J94" s="3" t="str">
        <f t="shared" si="38"/>
        <v/>
      </c>
      <c r="K94" s="3" t="str">
        <f t="shared" si="4"/>
        <v/>
      </c>
      <c r="L94" s="2" t="str">
        <f t="shared" si="5"/>
        <v/>
      </c>
      <c r="M94" s="8" t="str">
        <f t="shared" si="39"/>
        <v/>
      </c>
      <c r="N94" s="8" t="str">
        <f t="shared" si="6"/>
        <v/>
      </c>
      <c r="O94" s="8" t="str">
        <f t="shared" si="40"/>
        <v/>
      </c>
      <c r="P94" s="8" t="str">
        <f t="shared" si="7"/>
        <v/>
      </c>
      <c r="Q94" s="2" t="str">
        <f t="shared" si="8"/>
        <v/>
      </c>
      <c r="R94" s="3" t="str">
        <f t="shared" si="9"/>
        <v/>
      </c>
      <c r="S94" s="3" t="str">
        <f t="shared" si="10"/>
        <v/>
      </c>
      <c r="T94" s="3" t="str">
        <f t="shared" si="41"/>
        <v/>
      </c>
      <c r="U94" s="8" t="str">
        <f t="shared" si="11"/>
        <v/>
      </c>
      <c r="V94" s="2" t="str">
        <f t="shared" si="12"/>
        <v/>
      </c>
      <c r="W94" s="2" t="str">
        <f t="shared" si="13"/>
        <v/>
      </c>
      <c r="X94" s="2" t="str">
        <f t="shared" si="122"/>
        <v/>
      </c>
      <c r="Y94" s="2" t="str">
        <f t="shared" si="14"/>
        <v/>
      </c>
      <c r="Z94" s="46" t="str">
        <f t="shared" si="135"/>
        <v/>
      </c>
      <c r="AA94" s="46" t="str">
        <f t="shared" si="43"/>
        <v/>
      </c>
      <c r="AB94" s="47"/>
      <c r="AC94" s="46" t="str">
        <f t="shared" si="44"/>
        <v/>
      </c>
      <c r="AD94" s="47" t="str">
        <f t="shared" si="136"/>
        <v/>
      </c>
      <c r="AE94" s="48" t="str">
        <f t="shared" si="45"/>
        <v/>
      </c>
      <c r="AF94" s="49" t="str">
        <f t="shared" si="137"/>
        <v/>
      </c>
      <c r="AG94" s="49" t="str">
        <f t="shared" si="137"/>
        <v/>
      </c>
      <c r="AH94" s="49" t="str">
        <f t="shared" si="137"/>
        <v/>
      </c>
      <c r="AI94" s="47" t="str">
        <f t="shared" si="137"/>
        <v/>
      </c>
      <c r="AJ94" s="47" t="str">
        <f t="shared" si="137"/>
        <v/>
      </c>
      <c r="AK94" s="46" t="str">
        <f t="shared" si="137"/>
        <v/>
      </c>
      <c r="AL94" s="47"/>
      <c r="AM94" s="53" t="str">
        <f t="shared" si="47"/>
        <v/>
      </c>
      <c r="AN94" s="50" t="str">
        <f t="shared" si="48"/>
        <v/>
      </c>
      <c r="AO94" s="53" t="s">
        <v>85</v>
      </c>
      <c r="AP94" s="52" t="str">
        <f t="shared" si="49"/>
        <v/>
      </c>
      <c r="AQ94" s="52" t="str">
        <f t="shared" si="50"/>
        <v/>
      </c>
      <c r="AR94" s="47">
        <f t="shared" si="51"/>
        <v>0.37</v>
      </c>
      <c r="AS94" s="53" t="str">
        <f t="shared" si="52"/>
        <v/>
      </c>
      <c r="AT94" s="52" t="str">
        <f t="shared" si="53"/>
        <v/>
      </c>
      <c r="AU94" s="9" t="str">
        <f t="shared" si="54"/>
        <v/>
      </c>
      <c r="AV94" s="9" t="str">
        <f t="shared" si="55"/>
        <v/>
      </c>
      <c r="AW94" s="12" t="str">
        <f t="shared" si="56"/>
        <v/>
      </c>
      <c r="AX94" s="9" t="str">
        <f t="shared" si="57"/>
        <v/>
      </c>
      <c r="AY94" s="12" t="str">
        <f t="shared" si="58"/>
        <v/>
      </c>
      <c r="AZ94" s="10" t="str">
        <f t="shared" si="59"/>
        <v/>
      </c>
      <c r="BA94" s="10" t="str">
        <f t="shared" si="60"/>
        <v/>
      </c>
      <c r="BB94" s="10" t="str">
        <f t="shared" si="61"/>
        <v/>
      </c>
      <c r="BC94" s="10" t="str">
        <f t="shared" si="62"/>
        <v/>
      </c>
      <c r="BD94" s="10" t="str">
        <f t="shared" si="63"/>
        <v/>
      </c>
      <c r="BE94" s="12" t="str">
        <f t="shared" si="64"/>
        <v/>
      </c>
      <c r="BF94" s="9" t="str">
        <f t="shared" si="65"/>
        <v/>
      </c>
      <c r="BG94" s="9" t="str">
        <f t="shared" si="66"/>
        <v/>
      </c>
      <c r="BH94" s="7" t="str">
        <f t="shared" si="67"/>
        <v/>
      </c>
      <c r="BI94" s="7" t="str">
        <f t="shared" si="68"/>
        <v/>
      </c>
      <c r="BJ94" s="12" t="str">
        <f t="shared" si="69"/>
        <v/>
      </c>
      <c r="BK94" s="80" t="str">
        <f t="shared" si="70"/>
        <v/>
      </c>
      <c r="BL94" s="7" t="str">
        <f t="shared" si="71"/>
        <v/>
      </c>
      <c r="BM94" s="7" t="str">
        <f t="shared" si="123"/>
        <v/>
      </c>
      <c r="BN94" s="12" t="str">
        <f t="shared" si="72"/>
        <v/>
      </c>
      <c r="BO94" s="9" t="str">
        <f t="shared" si="73"/>
        <v/>
      </c>
      <c r="BP94" s="2" t="str">
        <f t="shared" si="74"/>
        <v/>
      </c>
      <c r="BQ94" s="2" t="str">
        <f t="shared" si="75"/>
        <v/>
      </c>
      <c r="BR94" s="20" t="str">
        <f t="shared" si="134"/>
        <v/>
      </c>
      <c r="BS94" s="20" t="str">
        <f t="shared" si="134"/>
        <v/>
      </c>
      <c r="BT94" s="20" t="str">
        <f t="shared" si="134"/>
        <v/>
      </c>
      <c r="BU94" s="86" t="str">
        <f t="shared" si="77"/>
        <v/>
      </c>
      <c r="BV94" s="86" t="str">
        <f t="shared" si="78"/>
        <v/>
      </c>
      <c r="BW94" s="20" t="str">
        <f t="shared" si="134"/>
        <v/>
      </c>
      <c r="BX94" s="86" t="str">
        <f t="shared" ref="BX94:CD111" si="139">IF($A94="","",BX$30)</f>
        <v/>
      </c>
      <c r="BY94" s="86" t="str">
        <f t="shared" si="139"/>
        <v/>
      </c>
      <c r="BZ94" s="86" t="str">
        <f t="shared" si="139"/>
        <v/>
      </c>
      <c r="CA94" s="86" t="str">
        <f t="shared" si="139"/>
        <v/>
      </c>
      <c r="CB94" s="86" t="str">
        <f t="shared" si="139"/>
        <v/>
      </c>
      <c r="CC94" s="86" t="str">
        <f t="shared" si="139"/>
        <v/>
      </c>
      <c r="CD94" s="86" t="str">
        <f t="shared" si="139"/>
        <v/>
      </c>
      <c r="CE94" s="20" t="str">
        <f t="shared" si="124"/>
        <v/>
      </c>
      <c r="CF94" s="14" t="str">
        <f t="shared" si="80"/>
        <v/>
      </c>
      <c r="CG94" s="14" t="str">
        <f t="shared" si="81"/>
        <v/>
      </c>
      <c r="CH94" s="8">
        <f t="shared" si="82"/>
        <v>0</v>
      </c>
      <c r="CI94" s="9" t="str">
        <f t="shared" si="83"/>
        <v/>
      </c>
      <c r="CJ94" s="9" t="str">
        <f t="shared" si="84"/>
        <v/>
      </c>
      <c r="CK94" s="9" t="str">
        <f t="shared" si="85"/>
        <v/>
      </c>
      <c r="CL94" s="9" t="str">
        <f t="shared" si="86"/>
        <v/>
      </c>
      <c r="CM94" s="9" t="str">
        <f t="shared" si="87"/>
        <v/>
      </c>
      <c r="CN94" s="9" t="str">
        <f t="shared" si="88"/>
        <v/>
      </c>
      <c r="CO94" s="9" t="str">
        <f t="shared" si="132"/>
        <v/>
      </c>
      <c r="CP94" s="9" t="str">
        <f t="shared" si="132"/>
        <v/>
      </c>
      <c r="CQ94" s="9" t="str">
        <f t="shared" si="132"/>
        <v/>
      </c>
      <c r="CR94" s="9" t="str">
        <f t="shared" si="132"/>
        <v/>
      </c>
      <c r="CS94" s="9" t="str">
        <f t="shared" si="132"/>
        <v/>
      </c>
      <c r="CT94" s="9" t="str">
        <f t="shared" si="132"/>
        <v/>
      </c>
      <c r="CU94" s="9" t="str">
        <f t="shared" si="132"/>
        <v/>
      </c>
      <c r="CV94" s="9" t="str">
        <f t="shared" si="90"/>
        <v/>
      </c>
      <c r="CW94" s="9" t="str">
        <f t="shared" si="133"/>
        <v/>
      </c>
      <c r="CX94" s="9" t="str">
        <f t="shared" si="133"/>
        <v/>
      </c>
      <c r="CY94" s="9" t="str">
        <f t="shared" si="133"/>
        <v/>
      </c>
      <c r="CZ94" s="9" t="str">
        <f t="shared" si="133"/>
        <v/>
      </c>
      <c r="DA94" s="9" t="str">
        <f t="shared" si="133"/>
        <v/>
      </c>
      <c r="DB94" s="9" t="str">
        <f t="shared" si="133"/>
        <v/>
      </c>
      <c r="DC94" s="9" t="str">
        <f t="shared" si="133"/>
        <v/>
      </c>
      <c r="DD94" s="2" t="str">
        <f t="shared" si="92"/>
        <v/>
      </c>
      <c r="DE94" s="2" t="str">
        <f t="shared" si="93"/>
        <v/>
      </c>
      <c r="DF94" s="2" t="str">
        <f t="shared" si="94"/>
        <v/>
      </c>
      <c r="DG94" s="2" t="str">
        <f t="shared" si="95"/>
        <v/>
      </c>
      <c r="DH94" s="2" t="str">
        <f t="shared" si="96"/>
        <v/>
      </c>
      <c r="DI94" s="2" t="str">
        <f t="shared" si="97"/>
        <v/>
      </c>
      <c r="DJ94" s="2" t="str">
        <f t="shared" si="98"/>
        <v/>
      </c>
      <c r="DK94" s="2" t="str">
        <f t="shared" si="99"/>
        <v/>
      </c>
      <c r="DL94" s="16" t="str">
        <f t="shared" si="100"/>
        <v/>
      </c>
      <c r="DM94" s="16" t="str">
        <f t="shared" si="101"/>
        <v/>
      </c>
      <c r="DN94" s="16" t="str">
        <f t="shared" si="102"/>
        <v/>
      </c>
      <c r="DO94" s="72" t="str">
        <f t="shared" si="103"/>
        <v/>
      </c>
      <c r="DP94" s="16" t="str">
        <f t="shared" si="104"/>
        <v/>
      </c>
      <c r="DQ94" s="16" t="str">
        <f t="shared" si="105"/>
        <v/>
      </c>
      <c r="DR94" s="2" t="str">
        <f t="shared" si="106"/>
        <v/>
      </c>
      <c r="DS94" s="2" t="str">
        <f t="shared" si="107"/>
        <v/>
      </c>
      <c r="DT94" s="2" t="str">
        <f t="shared" si="108"/>
        <v/>
      </c>
      <c r="DU94" s="2" t="str">
        <f t="shared" si="109"/>
        <v/>
      </c>
      <c r="DV94" s="15"/>
      <c r="DW94" s="18"/>
      <c r="DX94" s="17"/>
      <c r="DY94" s="47" t="str">
        <f t="shared" si="138"/>
        <v/>
      </c>
      <c r="DZ94" s="47" t="str">
        <f t="shared" si="138"/>
        <v/>
      </c>
      <c r="EA94" s="47" t="str">
        <f t="shared" si="138"/>
        <v/>
      </c>
      <c r="EB94" s="47" t="str">
        <f t="shared" si="138"/>
        <v/>
      </c>
      <c r="EC94" s="49" t="str">
        <f t="shared" si="138"/>
        <v/>
      </c>
      <c r="ED94" s="49" t="str">
        <f t="shared" si="138"/>
        <v/>
      </c>
      <c r="EE94" s="47" t="str">
        <f t="shared" si="138"/>
        <v/>
      </c>
      <c r="EF94" s="47" t="str">
        <f t="shared" si="138"/>
        <v/>
      </c>
      <c r="EG94" s="47" t="str">
        <f t="shared" si="138"/>
        <v/>
      </c>
      <c r="EH94" s="6">
        <f t="shared" si="16"/>
        <v>0</v>
      </c>
      <c r="EI94" s="6">
        <f t="shared" si="17"/>
        <v>0</v>
      </c>
      <c r="EJ94" s="2" t="str">
        <f t="shared" si="18"/>
        <v/>
      </c>
      <c r="EK94" s="2" t="str">
        <f t="shared" si="19"/>
        <v/>
      </c>
      <c r="EL94" s="2" t="str">
        <f t="shared" si="126"/>
        <v/>
      </c>
      <c r="EM94" s="2" t="str">
        <f t="shared" si="21"/>
        <v/>
      </c>
      <c r="EN94" s="2" t="str">
        <f t="shared" si="22"/>
        <v/>
      </c>
      <c r="EO94" s="2">
        <f t="shared" si="23"/>
        <v>0</v>
      </c>
      <c r="EP94" s="2">
        <f t="shared" si="110"/>
        <v>0</v>
      </c>
      <c r="EQ94" s="2"/>
      <c r="ER94" s="2"/>
      <c r="ES94" s="2"/>
      <c r="ET94" s="2"/>
      <c r="EU94" s="2"/>
      <c r="EV94" s="2"/>
      <c r="EW94" s="2">
        <f t="shared" si="24"/>
        <v>0</v>
      </c>
      <c r="EX94" s="2">
        <f t="shared" si="25"/>
        <v>0</v>
      </c>
      <c r="EY94" s="2">
        <f t="shared" si="111"/>
        <v>0</v>
      </c>
      <c r="EZ94" s="2">
        <f t="shared" si="26"/>
        <v>0</v>
      </c>
      <c r="FA94" s="2">
        <f t="shared" si="27"/>
        <v>0</v>
      </c>
      <c r="FB94" s="59"/>
      <c r="FC94" s="2">
        <f t="shared" si="28"/>
        <v>0</v>
      </c>
      <c r="FD94" s="2">
        <f t="shared" si="112"/>
        <v>0</v>
      </c>
      <c r="FE94" s="3">
        <f t="shared" si="125"/>
        <v>0</v>
      </c>
      <c r="FF94" s="3">
        <f t="shared" si="113"/>
        <v>0</v>
      </c>
      <c r="FG94" s="3">
        <f t="shared" si="114"/>
        <v>0</v>
      </c>
      <c r="FH94" s="3">
        <f t="shared" si="29"/>
        <v>0</v>
      </c>
      <c r="FI94" s="67">
        <f t="shared" si="30"/>
        <v>0</v>
      </c>
      <c r="FJ94" s="3">
        <f t="shared" si="31"/>
        <v>0</v>
      </c>
      <c r="FK94" s="3">
        <f t="shared" si="32"/>
        <v>0</v>
      </c>
      <c r="FL94" s="3">
        <f t="shared" si="115"/>
        <v>0</v>
      </c>
      <c r="FM94" s="3">
        <f t="shared" si="116"/>
        <v>0</v>
      </c>
      <c r="FN94" s="3">
        <f t="shared" si="117"/>
        <v>0</v>
      </c>
      <c r="FO94" s="2">
        <f t="shared" si="33"/>
        <v>0</v>
      </c>
      <c r="FP94" s="2">
        <f t="shared" si="34"/>
        <v>0</v>
      </c>
      <c r="FQ94" s="2">
        <f t="shared" si="118"/>
        <v>0</v>
      </c>
      <c r="FR94" s="6" t="str">
        <f>IF(A94=1,1,IF(DW94="","",COUNTA($DW$31:DW94)+1))</f>
        <v/>
      </c>
      <c r="FS94" s="6" t="str">
        <f t="shared" si="35"/>
        <v/>
      </c>
      <c r="FT94" s="43">
        <f t="shared" si="119"/>
        <v>0</v>
      </c>
      <c r="FU94" s="23">
        <f t="shared" si="120"/>
        <v>0</v>
      </c>
      <c r="FV94" s="21">
        <f t="shared" si="121"/>
        <v>0</v>
      </c>
    </row>
    <row r="95" spans="1:178">
      <c r="A95" s="4" t="str">
        <f t="shared" si="36"/>
        <v/>
      </c>
      <c r="B95" s="33"/>
      <c r="C95" s="33"/>
      <c r="D95" s="33"/>
      <c r="E95" s="33"/>
      <c r="F95" s="33"/>
      <c r="G95" s="11" t="str">
        <f t="shared" ref="G95:G151" si="140">IF(B95="","",IF(Y95&lt;0,"Niveleta nad terénem",""))</f>
        <v/>
      </c>
      <c r="H95" s="3" t="str">
        <f t="shared" si="37"/>
        <v/>
      </c>
      <c r="I95" s="3" t="str">
        <f t="shared" ref="I95:I151" si="141">IF($B95="","",IF(C95="",I96,$B95))</f>
        <v/>
      </c>
      <c r="J95" s="3" t="str">
        <f t="shared" si="38"/>
        <v/>
      </c>
      <c r="K95" s="3" t="str">
        <f t="shared" ref="K95:K151" si="142">IF($B95="","",IF(C95="",K96,C95))</f>
        <v/>
      </c>
      <c r="L95" s="2" t="str">
        <f t="shared" ref="L95:L151" si="143">IFERROR(IF($C95="",J95+((K95-J95)*(B95-H95)/(I95-H95)),$C95),"")</f>
        <v/>
      </c>
      <c r="M95" s="8" t="str">
        <f t="shared" si="39"/>
        <v/>
      </c>
      <c r="N95" s="8" t="str">
        <f t="shared" ref="N95:N151" si="144">IF($B95="","",IF(D95="",N96,$B95))</f>
        <v/>
      </c>
      <c r="O95" s="8" t="str">
        <f t="shared" si="40"/>
        <v/>
      </c>
      <c r="P95" s="8" t="str">
        <f t="shared" ref="P95:P151" si="145">IF($B95="","",IF(D95="",P96,D95))</f>
        <v/>
      </c>
      <c r="Q95" s="2" t="str">
        <f t="shared" ref="Q95:Q151" si="146">IFERROR(IF($D95="",O95+((P95-O95)*(B95-M95)/(N95-M95)),$D95),"")</f>
        <v/>
      </c>
      <c r="R95" s="3" t="str">
        <f t="shared" ref="R95:R151" si="147">IF($B95="","",IF(E95="",R94,$B95))</f>
        <v/>
      </c>
      <c r="S95" s="3" t="str">
        <f t="shared" ref="S95:S150" si="148">IF($B95="","",IF(E95="",S96,$B95))</f>
        <v/>
      </c>
      <c r="T95" s="3" t="str">
        <f t="shared" si="41"/>
        <v/>
      </c>
      <c r="U95" s="8" t="str">
        <f t="shared" ref="U95:U150" si="149">IF($B95="","",IF(E95="",U96,E95))</f>
        <v/>
      </c>
      <c r="V95" s="2" t="str">
        <f t="shared" ref="V95:V151" si="150">IFERROR(IF($E95="",IF(W95="","",T95+((U95-T95)*(B95-R95)/(S95-R95))),$E95),"")</f>
        <v/>
      </c>
      <c r="W95" s="2" t="str">
        <f t="shared" ref="W95:W151" si="151">IF($B95="","",IF(F95="",IF(W94="k","",W94),F95))</f>
        <v/>
      </c>
      <c r="X95" s="2" t="str">
        <f t="shared" si="122"/>
        <v/>
      </c>
      <c r="Y95" s="2" t="str">
        <f t="shared" ref="Y95:Y151" si="152">IFERROR(L95-Q95,"")</f>
        <v/>
      </c>
      <c r="Z95" s="46" t="str">
        <f t="shared" si="135"/>
        <v/>
      </c>
      <c r="AA95" s="46" t="str">
        <f t="shared" si="43"/>
        <v/>
      </c>
      <c r="AB95" s="47"/>
      <c r="AC95" s="46" t="str">
        <f t="shared" si="44"/>
        <v/>
      </c>
      <c r="AD95" s="47" t="str">
        <f t="shared" si="136"/>
        <v/>
      </c>
      <c r="AE95" s="48" t="str">
        <f t="shared" si="45"/>
        <v/>
      </c>
      <c r="AF95" s="49" t="str">
        <f t="shared" si="137"/>
        <v/>
      </c>
      <c r="AG95" s="49" t="str">
        <f t="shared" si="137"/>
        <v/>
      </c>
      <c r="AH95" s="49" t="str">
        <f t="shared" si="137"/>
        <v/>
      </c>
      <c r="AI95" s="47" t="str">
        <f t="shared" si="137"/>
        <v/>
      </c>
      <c r="AJ95" s="47" t="str">
        <f t="shared" si="137"/>
        <v/>
      </c>
      <c r="AK95" s="46" t="str">
        <f t="shared" si="137"/>
        <v/>
      </c>
      <c r="AL95" s="47"/>
      <c r="AM95" s="53" t="str">
        <f t="shared" si="47"/>
        <v/>
      </c>
      <c r="AN95" s="50" t="str">
        <f t="shared" si="48"/>
        <v/>
      </c>
      <c r="AO95" s="53" t="s">
        <v>85</v>
      </c>
      <c r="AP95" s="52" t="str">
        <f t="shared" si="49"/>
        <v/>
      </c>
      <c r="AQ95" s="52" t="str">
        <f t="shared" si="50"/>
        <v/>
      </c>
      <c r="AR95" s="47">
        <f t="shared" si="51"/>
        <v>0.37</v>
      </c>
      <c r="AS95" s="53" t="str">
        <f t="shared" si="52"/>
        <v/>
      </c>
      <c r="AT95" s="52" t="str">
        <f t="shared" si="53"/>
        <v/>
      </c>
      <c r="AU95" s="9" t="str">
        <f t="shared" si="54"/>
        <v/>
      </c>
      <c r="AV95" s="9" t="str">
        <f t="shared" si="55"/>
        <v/>
      </c>
      <c r="AW95" s="12" t="str">
        <f t="shared" si="56"/>
        <v/>
      </c>
      <c r="AX95" s="9" t="str">
        <f t="shared" si="57"/>
        <v/>
      </c>
      <c r="AY95" s="12" t="str">
        <f t="shared" si="58"/>
        <v/>
      </c>
      <c r="AZ95" s="10" t="str">
        <f t="shared" si="59"/>
        <v/>
      </c>
      <c r="BA95" s="10" t="str">
        <f t="shared" si="60"/>
        <v/>
      </c>
      <c r="BB95" s="10" t="str">
        <f t="shared" si="61"/>
        <v/>
      </c>
      <c r="BC95" s="10" t="str">
        <f t="shared" si="62"/>
        <v/>
      </c>
      <c r="BD95" s="10" t="str">
        <f t="shared" si="63"/>
        <v/>
      </c>
      <c r="BE95" s="12" t="str">
        <f t="shared" si="64"/>
        <v/>
      </c>
      <c r="BF95" s="9" t="str">
        <f t="shared" si="65"/>
        <v/>
      </c>
      <c r="BG95" s="9" t="str">
        <f t="shared" si="66"/>
        <v/>
      </c>
      <c r="BH95" s="7" t="str">
        <f t="shared" si="67"/>
        <v/>
      </c>
      <c r="BI95" s="7" t="str">
        <f t="shared" si="68"/>
        <v/>
      </c>
      <c r="BJ95" s="12" t="str">
        <f t="shared" si="69"/>
        <v/>
      </c>
      <c r="BK95" s="80" t="str">
        <f t="shared" si="70"/>
        <v/>
      </c>
      <c r="BL95" s="7" t="str">
        <f t="shared" si="71"/>
        <v/>
      </c>
      <c r="BM95" s="7" t="str">
        <f t="shared" si="123"/>
        <v/>
      </c>
      <c r="BN95" s="12" t="str">
        <f t="shared" si="72"/>
        <v/>
      </c>
      <c r="BO95" s="9" t="str">
        <f t="shared" si="73"/>
        <v/>
      </c>
      <c r="BP95" s="2" t="str">
        <f t="shared" si="74"/>
        <v/>
      </c>
      <c r="BQ95" s="2" t="str">
        <f t="shared" si="75"/>
        <v/>
      </c>
      <c r="BR95" s="20" t="str">
        <f t="shared" ref="BR95:CD128" si="153">IF($A95="","",BR$30)</f>
        <v/>
      </c>
      <c r="BS95" s="20" t="str">
        <f t="shared" si="153"/>
        <v/>
      </c>
      <c r="BT95" s="20" t="str">
        <f t="shared" si="153"/>
        <v/>
      </c>
      <c r="BU95" s="86" t="str">
        <f t="shared" si="77"/>
        <v/>
      </c>
      <c r="BV95" s="86" t="str">
        <f t="shared" si="78"/>
        <v/>
      </c>
      <c r="BW95" s="20" t="str">
        <f t="shared" si="153"/>
        <v/>
      </c>
      <c r="BX95" s="86" t="str">
        <f t="shared" si="139"/>
        <v/>
      </c>
      <c r="BY95" s="86" t="str">
        <f t="shared" si="139"/>
        <v/>
      </c>
      <c r="BZ95" s="86" t="str">
        <f t="shared" si="139"/>
        <v/>
      </c>
      <c r="CA95" s="86" t="str">
        <f t="shared" si="139"/>
        <v/>
      </c>
      <c r="CB95" s="86" t="str">
        <f t="shared" si="139"/>
        <v/>
      </c>
      <c r="CC95" s="86" t="str">
        <f t="shared" si="139"/>
        <v/>
      </c>
      <c r="CD95" s="86" t="str">
        <f t="shared" si="139"/>
        <v/>
      </c>
      <c r="CE95" s="20" t="str">
        <f t="shared" si="124"/>
        <v/>
      </c>
      <c r="CF95" s="14" t="str">
        <f t="shared" si="80"/>
        <v/>
      </c>
      <c r="CG95" s="14" t="str">
        <f t="shared" si="81"/>
        <v/>
      </c>
      <c r="CH95" s="8">
        <f t="shared" si="82"/>
        <v>0</v>
      </c>
      <c r="CI95" s="9" t="str">
        <f t="shared" si="83"/>
        <v/>
      </c>
      <c r="CJ95" s="9" t="str">
        <f t="shared" si="84"/>
        <v/>
      </c>
      <c r="CK95" s="9" t="str">
        <f t="shared" si="85"/>
        <v/>
      </c>
      <c r="CL95" s="9" t="str">
        <f t="shared" si="86"/>
        <v/>
      </c>
      <c r="CM95" s="9" t="str">
        <f t="shared" si="87"/>
        <v/>
      </c>
      <c r="CN95" s="9" t="str">
        <f t="shared" si="88"/>
        <v/>
      </c>
      <c r="CO95" s="9" t="str">
        <f t="shared" si="132"/>
        <v/>
      </c>
      <c r="CP95" s="9" t="str">
        <f t="shared" si="132"/>
        <v/>
      </c>
      <c r="CQ95" s="9" t="str">
        <f t="shared" si="132"/>
        <v/>
      </c>
      <c r="CR95" s="9" t="str">
        <f t="shared" si="132"/>
        <v/>
      </c>
      <c r="CS95" s="9" t="str">
        <f t="shared" si="132"/>
        <v/>
      </c>
      <c r="CT95" s="9" t="str">
        <f t="shared" si="132"/>
        <v/>
      </c>
      <c r="CU95" s="9" t="str">
        <f t="shared" si="132"/>
        <v/>
      </c>
      <c r="CV95" s="9" t="str">
        <f t="shared" si="90"/>
        <v/>
      </c>
      <c r="CW95" s="9" t="str">
        <f t="shared" si="133"/>
        <v/>
      </c>
      <c r="CX95" s="9" t="str">
        <f t="shared" si="133"/>
        <v/>
      </c>
      <c r="CY95" s="9" t="str">
        <f t="shared" si="133"/>
        <v/>
      </c>
      <c r="CZ95" s="9" t="str">
        <f t="shared" si="133"/>
        <v/>
      </c>
      <c r="DA95" s="9" t="str">
        <f t="shared" si="133"/>
        <v/>
      </c>
      <c r="DB95" s="9" t="str">
        <f t="shared" si="133"/>
        <v/>
      </c>
      <c r="DC95" s="9" t="str">
        <f t="shared" si="133"/>
        <v/>
      </c>
      <c r="DD95" s="2" t="str">
        <f t="shared" si="92"/>
        <v/>
      </c>
      <c r="DE95" s="2" t="str">
        <f t="shared" si="93"/>
        <v/>
      </c>
      <c r="DF95" s="2" t="str">
        <f t="shared" si="94"/>
        <v/>
      </c>
      <c r="DG95" s="2" t="str">
        <f t="shared" si="95"/>
        <v/>
      </c>
      <c r="DH95" s="2" t="str">
        <f t="shared" si="96"/>
        <v/>
      </c>
      <c r="DI95" s="2" t="str">
        <f t="shared" si="97"/>
        <v/>
      </c>
      <c r="DJ95" s="2" t="str">
        <f t="shared" si="98"/>
        <v/>
      </c>
      <c r="DK95" s="2" t="str">
        <f t="shared" si="99"/>
        <v/>
      </c>
      <c r="DL95" s="16" t="str">
        <f t="shared" si="100"/>
        <v/>
      </c>
      <c r="DM95" s="16" t="str">
        <f t="shared" si="101"/>
        <v/>
      </c>
      <c r="DN95" s="16" t="str">
        <f t="shared" si="102"/>
        <v/>
      </c>
      <c r="DO95" s="72" t="str">
        <f t="shared" si="103"/>
        <v/>
      </c>
      <c r="DP95" s="16" t="str">
        <f t="shared" si="104"/>
        <v/>
      </c>
      <c r="DQ95" s="16" t="str">
        <f t="shared" si="105"/>
        <v/>
      </c>
      <c r="DR95" s="2" t="str">
        <f t="shared" si="106"/>
        <v/>
      </c>
      <c r="DS95" s="2" t="str">
        <f t="shared" si="107"/>
        <v/>
      </c>
      <c r="DT95" s="2" t="str">
        <f t="shared" si="108"/>
        <v/>
      </c>
      <c r="DU95" s="2" t="str">
        <f t="shared" si="109"/>
        <v/>
      </c>
      <c r="DV95" s="15"/>
      <c r="DW95" s="18"/>
      <c r="DX95" s="17"/>
      <c r="DY95" s="47" t="str">
        <f t="shared" si="138"/>
        <v/>
      </c>
      <c r="DZ95" s="47" t="str">
        <f t="shared" si="138"/>
        <v/>
      </c>
      <c r="EA95" s="47" t="str">
        <f t="shared" si="138"/>
        <v/>
      </c>
      <c r="EB95" s="47" t="str">
        <f t="shared" si="138"/>
        <v/>
      </c>
      <c r="EC95" s="49" t="str">
        <f t="shared" si="138"/>
        <v/>
      </c>
      <c r="ED95" s="49" t="str">
        <f t="shared" si="138"/>
        <v/>
      </c>
      <c r="EE95" s="47" t="str">
        <f t="shared" si="138"/>
        <v/>
      </c>
      <c r="EF95" s="47" t="str">
        <f t="shared" si="138"/>
        <v/>
      </c>
      <c r="EG95" s="47" t="str">
        <f t="shared" si="138"/>
        <v/>
      </c>
      <c r="EH95" s="6">
        <f t="shared" ref="EH95:EH151" si="154">IF(DW95="",0,DW95/2+DY95)</f>
        <v>0</v>
      </c>
      <c r="EI95" s="6">
        <f t="shared" ref="EI95:EI151" si="155">IF(DW95="",0,DW95/2+DZ95)</f>
        <v>0</v>
      </c>
      <c r="EJ95" s="2" t="str">
        <f t="shared" ref="EJ95:EJ151" si="156">IF(DW95="","",DW95+DY95+DZ95)</f>
        <v/>
      </c>
      <c r="EK95" s="2" t="str">
        <f t="shared" ref="EK95:EK151" si="157">IF(DW95="","",IF(DX95&lt;&gt;0,DX95+EA95+EB95,DW95+EA95+EB95))</f>
        <v/>
      </c>
      <c r="EL95" s="2" t="str">
        <f t="shared" si="126"/>
        <v/>
      </c>
      <c r="EM95" s="2" t="str">
        <f t="shared" ref="EM95:EM151" si="158">IF($DW95="","",EL95-IF(A95=$A$31,AR96,AR95)+EF95)</f>
        <v/>
      </c>
      <c r="EN95" s="2" t="str">
        <f t="shared" ref="EN95:EN151" si="159">IF(DW95="","",EM95*EK95+EM95*EM95*(EC95/2+ED95/2))</f>
        <v/>
      </c>
      <c r="EO95" s="2">
        <f t="shared" ref="EO95:EO151" si="160">IF(DW95="",0,(EJ95)*EN95)</f>
        <v>0</v>
      </c>
      <c r="EP95" s="2">
        <f t="shared" si="110"/>
        <v>0</v>
      </c>
      <c r="EQ95" s="2"/>
      <c r="ER95" s="2"/>
      <c r="ES95" s="2"/>
      <c r="ET95" s="2"/>
      <c r="EU95" s="2"/>
      <c r="EV95" s="2"/>
      <c r="EW95" s="2">
        <f t="shared" ref="EW95:EW151" si="161">IF(DW95="",0,EJ95*(EA95+EB95+IF(DX95&lt;&gt;0,DX95,DW95)))</f>
        <v>0</v>
      </c>
      <c r="EX95" s="2">
        <f t="shared" ref="EX95:EX151" si="162">IF(DW95="",0,EW95*$EF95)</f>
        <v>0</v>
      </c>
      <c r="EY95" s="2">
        <f t="shared" si="111"/>
        <v>0</v>
      </c>
      <c r="EZ95" s="2">
        <f t="shared" ref="EZ95:EZ151" si="163">IF(DW95="",0,IF(DX95&lt;&gt;0,DX95*DW95,PI()*DW95*DW95/4))</f>
        <v>0</v>
      </c>
      <c r="FA95" s="2">
        <f t="shared" ref="FA95:FA151" si="164">IF($DW95="",0,EL95-IF(A95=$A$31,AR96,AR95)+(EE95-EF95))</f>
        <v>0</v>
      </c>
      <c r="FB95" s="59"/>
      <c r="FC95" s="2">
        <f t="shared" ref="FC95:FC151" si="165">IF($DW95="",0,IF(FB95="",EZ95*($EF95+FA95),FB95))</f>
        <v>0</v>
      </c>
      <c r="FD95" s="2">
        <f t="shared" si="112"/>
        <v>0</v>
      </c>
      <c r="FE95" s="3">
        <f t="shared" si="125"/>
        <v>0</v>
      </c>
      <c r="FF95" s="3">
        <f t="shared" si="113"/>
        <v>0</v>
      </c>
      <c r="FG95" s="3">
        <f t="shared" si="114"/>
        <v>0</v>
      </c>
      <c r="FH95" s="3">
        <f t="shared" ref="FH95:FH151" si="166">IF(DW95="",0,IF(FS95=1,DY95,DY95+DZ95))</f>
        <v>0</v>
      </c>
      <c r="FI95" s="67">
        <f t="shared" ref="FI95:FI151" si="167">IF(DW95="",0,IF(A95=$A$31,BI96,BI95))</f>
        <v>0</v>
      </c>
      <c r="FJ95" s="3">
        <f t="shared" ref="FJ95:FJ151" si="168">IF($DW95="",0,Y95+IF(A95=$A$31,AI96+AA96/1000-AR96,AI95+AA95/1000-AR95))</f>
        <v>0</v>
      </c>
      <c r="FK95" s="3">
        <f t="shared" ref="FK95:FK151" si="169">IFERROR(FJ95*AD96+FJ95*FJ95*(AF96/2+AG96/2),0)</f>
        <v>0</v>
      </c>
      <c r="FL95" s="3">
        <f t="shared" si="115"/>
        <v>0</v>
      </c>
      <c r="FM95" s="3">
        <f t="shared" si="116"/>
        <v>0</v>
      </c>
      <c r="FN95" s="3">
        <f t="shared" si="117"/>
        <v>0</v>
      </c>
      <c r="FO95" s="2">
        <f t="shared" ref="FO95:FO151" si="170">IF(DW95="",0,(EL95+EE95)*(EC95+ED95)+EK95)</f>
        <v>0</v>
      </c>
      <c r="FP95" s="2">
        <f t="shared" ref="FP95:FP151" si="171">IF(DW95="",0,FO95*EJ95)</f>
        <v>0</v>
      </c>
      <c r="FQ95" s="2">
        <f t="shared" si="118"/>
        <v>0</v>
      </c>
      <c r="FR95" s="6" t="str">
        <f>IF(A95=1,1,IF(DW95="","",COUNTA($DW$31:DW95)+1))</f>
        <v/>
      </c>
      <c r="FS95" s="6" t="str">
        <f t="shared" ref="FS95:FS151" si="172">IF(DW95="","",IF(FR95=1,1,IF(FR95=$FR$30,3,2)))</f>
        <v/>
      </c>
      <c r="FT95" s="43">
        <f t="shared" si="119"/>
        <v>0</v>
      </c>
      <c r="FU95" s="23">
        <f t="shared" si="120"/>
        <v>0</v>
      </c>
      <c r="FV95" s="21">
        <f t="shared" si="121"/>
        <v>0</v>
      </c>
    </row>
    <row r="96" spans="1:178">
      <c r="A96" s="4" t="str">
        <f t="shared" ref="A96:A151" si="173">IFERROR(IF(B96="","",IF(B96&gt;B95,A95+1,"Chyba staničení")),"----")</f>
        <v/>
      </c>
      <c r="B96" s="33"/>
      <c r="C96" s="33"/>
      <c r="D96" s="33"/>
      <c r="E96" s="33"/>
      <c r="F96" s="33"/>
      <c r="G96" s="11" t="str">
        <f t="shared" si="140"/>
        <v/>
      </c>
      <c r="H96" s="3" t="str">
        <f t="shared" ref="H96:H151" si="174">IF($B96="","",IF(C96="",H95,$B96))</f>
        <v/>
      </c>
      <c r="I96" s="3" t="str">
        <f t="shared" si="141"/>
        <v/>
      </c>
      <c r="J96" s="3" t="str">
        <f t="shared" ref="J96:J151" si="175">IF($B96="","",IF(C96="",J95,C96))</f>
        <v/>
      </c>
      <c r="K96" s="3" t="str">
        <f t="shared" si="142"/>
        <v/>
      </c>
      <c r="L96" s="2" t="str">
        <f t="shared" si="143"/>
        <v/>
      </c>
      <c r="M96" s="8" t="str">
        <f t="shared" ref="M96:M151" si="176">IF($B96="","",IF(D96="",M95,$B96))</f>
        <v/>
      </c>
      <c r="N96" s="8" t="str">
        <f t="shared" si="144"/>
        <v/>
      </c>
      <c r="O96" s="8" t="str">
        <f t="shared" ref="O96:O151" si="177">IF($B96="","",IF(D96="",O95,D96))</f>
        <v/>
      </c>
      <c r="P96" s="8" t="str">
        <f t="shared" si="145"/>
        <v/>
      </c>
      <c r="Q96" s="2" t="str">
        <f t="shared" si="146"/>
        <v/>
      </c>
      <c r="R96" s="3" t="str">
        <f t="shared" si="147"/>
        <v/>
      </c>
      <c r="S96" s="3" t="str">
        <f t="shared" si="148"/>
        <v/>
      </c>
      <c r="T96" s="3" t="str">
        <f t="shared" ref="T96:T151" si="178">IF($B96="","",IF(E96="",T95,E96))</f>
        <v/>
      </c>
      <c r="U96" s="8" t="str">
        <f t="shared" si="149"/>
        <v/>
      </c>
      <c r="V96" s="2" t="str">
        <f t="shared" si="150"/>
        <v/>
      </c>
      <c r="W96" s="2" t="str">
        <f t="shared" si="151"/>
        <v/>
      </c>
      <c r="X96" s="2" t="str">
        <f t="shared" si="122"/>
        <v/>
      </c>
      <c r="Y96" s="2" t="str">
        <f t="shared" si="152"/>
        <v/>
      </c>
      <c r="Z96" s="46" t="str">
        <f t="shared" si="135"/>
        <v/>
      </c>
      <c r="AA96" s="46" t="str">
        <f t="shared" ref="AA96:AA151" si="179">IF(A96="","",$AA$30)</f>
        <v/>
      </c>
      <c r="AB96" s="47"/>
      <c r="AC96" s="46" t="str">
        <f t="shared" ref="AC96:AC151" si="180">IF($A96="","",AC$30)</f>
        <v/>
      </c>
      <c r="AD96" s="47" t="str">
        <f t="shared" si="136"/>
        <v/>
      </c>
      <c r="AE96" s="48" t="str">
        <f t="shared" ref="AE96:AE151" si="181">IF(B96="","",IF(Z96/1000&lt;AD96,"","Šířka výkopu menší než průměr potrubí"))</f>
        <v/>
      </c>
      <c r="AF96" s="49" t="str">
        <f t="shared" si="137"/>
        <v/>
      </c>
      <c r="AG96" s="49" t="str">
        <f t="shared" si="137"/>
        <v/>
      </c>
      <c r="AH96" s="49" t="str">
        <f t="shared" si="137"/>
        <v/>
      </c>
      <c r="AI96" s="47" t="str">
        <f t="shared" si="137"/>
        <v/>
      </c>
      <c r="AJ96" s="47" t="str">
        <f t="shared" si="137"/>
        <v/>
      </c>
      <c r="AK96" s="46" t="str">
        <f t="shared" si="137"/>
        <v/>
      </c>
      <c r="AL96" s="47"/>
      <c r="AM96" s="53" t="str">
        <f t="shared" ref="AM96:AM151" si="182">IF(B96="","",Z96/1000+AJ96)</f>
        <v/>
      </c>
      <c r="AN96" s="50" t="str">
        <f t="shared" ref="AN96:AN151" si="183">IF(B96="","",CONCATENATE(B95," - ",B96))</f>
        <v/>
      </c>
      <c r="AO96" s="53" t="s">
        <v>85</v>
      </c>
      <c r="AP96" s="52" t="str">
        <f t="shared" ref="AP96:AP151" si="184">IF(A96="","",CHOOSE(BR96,0,CI96))</f>
        <v/>
      </c>
      <c r="AQ96" s="52" t="str">
        <f t="shared" ref="AQ96:AQ151" si="185">IF(A96="","",CHOOSE(BR96,0,CHOOSE(BS96,0,AP96)))</f>
        <v/>
      </c>
      <c r="AR96" s="47">
        <f t="shared" ref="AR96:AR151" si="186">IFERROR(LOOKUP(AO96,$AO$3:$AO$24,AR$3:AR$24),0)</f>
        <v>0.37</v>
      </c>
      <c r="AS96" s="53" t="str">
        <f t="shared" ref="AS96:AS151" si="187">IF(B96="","",AVERAGE(Y95:Y96))</f>
        <v/>
      </c>
      <c r="AT96" s="52" t="str">
        <f t="shared" ref="AT96:AT151" si="188">IFERROR(AS96+AI96+AH96+AA96/1000,"")</f>
        <v/>
      </c>
      <c r="AU96" s="9" t="str">
        <f t="shared" ref="AU96:AU151" si="189">IFERROR(AT96*CI96,"")</f>
        <v/>
      </c>
      <c r="AV96" s="9" t="str">
        <f t="shared" ref="AV96:AV151" si="190">IFERROR(AM96+AI96,"")</f>
        <v/>
      </c>
      <c r="AW96" s="12" t="str">
        <f t="shared" ref="AW96:AW151" si="191">IF(B96="","",IF(AV96&lt;AX96,"","Malé krytí- nutno zmenšit výšku obsypu "))</f>
        <v/>
      </c>
      <c r="AX96" s="9" t="str">
        <f t="shared" ref="AX96:AX151" si="192">IFERROR(AT96-AR96,"")</f>
        <v/>
      </c>
      <c r="AY96" s="12" t="str">
        <f t="shared" ref="AY96:AY151" si="193">IF(D96="","",IF(AX96&gt;=0,"","Hloubka výkopu bez povrchu je záporná. Výška odstranění povrchu je vyšší než hloubka výkopu"))</f>
        <v/>
      </c>
      <c r="AZ96" s="10" t="str">
        <f t="shared" ref="AZ96:AZ151" si="194">IF(B96="","",CHOOSE(AC96,0,IF(AB96="",PI()*Z96*Z96/4000000,AB96)))</f>
        <v/>
      </c>
      <c r="BA96" s="10" t="str">
        <f t="shared" ref="BA96:BA151" si="195">IF(B96="","",(AI96+AH96)*(AF96+AG96)+AD96)</f>
        <v/>
      </c>
      <c r="BB96" s="10" t="str">
        <f t="shared" ref="BB96:BB151" si="196">IF(B96="","",AI96*AD96+AI96*AI96*(AF96/2+AG96/2))</f>
        <v/>
      </c>
      <c r="BC96" s="10" t="str">
        <f t="shared" ref="BC96:BC151" si="197">IF(B96="","",AM96*BA96+AM96*AM96*(AF96/2+AG96/2))</f>
        <v/>
      </c>
      <c r="BD96" s="10" t="str">
        <f t="shared" ref="BD96:BD151" si="198">IF(B96="","",AM96*BA96+AM96*AM96*(AF96/2+AG96/2)-AZ96)</f>
        <v/>
      </c>
      <c r="BE96" s="12" t="str">
        <f t="shared" ref="BE96:BE151" si="199">IF(B96="","",IF(BD96&gt;=0,"","Plocha obsypu je záporná. Celková výška zásypu je pravděpodobně menší než výška potrubí. Dále je uvažováno s hodnotou 0"))</f>
        <v/>
      </c>
      <c r="BF96" s="9" t="str">
        <f t="shared" ref="BF96:BF151" si="200">IF(B96="","",(AM96+AI96+AH96)*(AF96+AG96)+AD96)</f>
        <v/>
      </c>
      <c r="BG96" s="9" t="str">
        <f t="shared" ref="BG96:BG151" si="201">IF(B96="","",AT96*(AF96+AG96)+AD96)</f>
        <v/>
      </c>
      <c r="BH96" s="7" t="str">
        <f t="shared" ref="BH96:BH151" si="202">IF(B96="","",BG96*AR96)</f>
        <v/>
      </c>
      <c r="BI96" s="7" t="str">
        <f t="shared" ref="BI96:BI151" si="203">IF(B96="","",AX96*AD96+AX96*AX96*(AF96/2+AG96/2))</f>
        <v/>
      </c>
      <c r="BJ96" s="12" t="str">
        <f t="shared" ref="BJ96:BJ151" si="204">IF(B96="","",IF(BI96&gt;=0,"","Plocha výkopu bez povrchů je záporná. Výška odstranění povrchu je větší než hloubka výkopu. Dále je uvažováno s hodnotou 0"))</f>
        <v/>
      </c>
      <c r="BK96" s="80" t="str">
        <f t="shared" ref="BK96:BK151" si="205">IF(B96="","",IF(BL96&lt;0,-(ABS(BL96)*BG96+BL96*BL96*(AF96/2+AG96/2)),BL96*BG96))</f>
        <v/>
      </c>
      <c r="BL96" s="7" t="str">
        <f t="shared" ref="BL96:BL151" si="206">IF(B96="","",X95-L95)</f>
        <v/>
      </c>
      <c r="BM96" s="7" t="str">
        <f t="shared" si="123"/>
        <v/>
      </c>
      <c r="BN96" s="12" t="str">
        <f t="shared" ref="BN96:BN151" si="207">IF(B96="","",IF(BM96&gt;=0,"","Plocha zpětného zásypu je záporná. Vrch obsypu nebo potrubí zasahuje do úpravy povrchu z důvodu malého krytí. Dále je uvažováno s hodnotou 0"))</f>
        <v/>
      </c>
      <c r="BO96" s="9" t="str">
        <f t="shared" ref="BO96:BO151" si="208">IF(B96="","",BI96)</f>
        <v/>
      </c>
      <c r="BP96" s="2" t="str">
        <f t="shared" ref="BP96:BP151" si="209">IF(B96="","",SQRT(AT96*AT96*(1+AF96*AF96)))</f>
        <v/>
      </c>
      <c r="BQ96" s="2" t="str">
        <f t="shared" ref="BQ96:BQ151" si="210">IF(B96="","",SQRT(AT96*AT96*(1+AG96*AG96)))</f>
        <v/>
      </c>
      <c r="BR96" s="20" t="str">
        <f t="shared" si="153"/>
        <v/>
      </c>
      <c r="BS96" s="20" t="str">
        <f t="shared" si="153"/>
        <v/>
      </c>
      <c r="BT96" s="20" t="str">
        <f t="shared" si="153"/>
        <v/>
      </c>
      <c r="BU96" s="86" t="str">
        <f t="shared" ref="BU96:BU151" si="211">IF($A96="","",LOOKUP(AO96,$AO$3:$AO$24,AS$3:AS$24))</f>
        <v/>
      </c>
      <c r="BV96" s="86" t="str">
        <f t="shared" ref="BV96:BV151" si="212">IF($A96="","",LOOKUP(AO96,$AO$3:$AO$24,AS$3:AS$24))</f>
        <v/>
      </c>
      <c r="BW96" s="20" t="str">
        <f t="shared" si="153"/>
        <v/>
      </c>
      <c r="BX96" s="86" t="str">
        <f t="shared" si="139"/>
        <v/>
      </c>
      <c r="BY96" s="86" t="str">
        <f t="shared" si="139"/>
        <v/>
      </c>
      <c r="BZ96" s="86" t="str">
        <f t="shared" si="139"/>
        <v/>
      </c>
      <c r="CA96" s="86" t="str">
        <f t="shared" si="139"/>
        <v/>
      </c>
      <c r="CB96" s="86" t="str">
        <f t="shared" si="139"/>
        <v/>
      </c>
      <c r="CC96" s="86" t="str">
        <f t="shared" si="139"/>
        <v/>
      </c>
      <c r="CD96" s="86" t="str">
        <f t="shared" si="139"/>
        <v/>
      </c>
      <c r="CE96" s="20" t="str">
        <f t="shared" si="124"/>
        <v/>
      </c>
      <c r="CF96" s="14" t="str">
        <f t="shared" ref="CF96:CF151" si="213">IF(A96="","",CI96-EH95-EI96)</f>
        <v/>
      </c>
      <c r="CG96" s="14" t="str">
        <f t="shared" ref="CG96:CG151" si="214">IF(B96="","",MAX(0,CI96-DW96/2-DW95/2))</f>
        <v/>
      </c>
      <c r="CH96" s="8">
        <f t="shared" ref="CH96:CH151" si="215">IF(A96="",0,CV96-CM96-DU96-DD96-DE96-DF96-DJ96-DK96-DG96)</f>
        <v>0</v>
      </c>
      <c r="CI96" s="9" t="str">
        <f t="shared" ref="CI96:CI151" si="216">IF(B96="","",CHOOSE(BR96,0,B96-B95))</f>
        <v/>
      </c>
      <c r="CJ96" s="9" t="str">
        <f t="shared" ref="CJ96:CJ151" si="217">IF(B96="","",CHOOSE($BR96,0,CHOOSE($BS96,0,CHOOSE($BT96,CI96,0))))</f>
        <v/>
      </c>
      <c r="CK96" s="9" t="str">
        <f t="shared" ref="CK96:CK151" si="218">IF(B96="","",CHOOSE($BR96,0,CHOOSE($BS96,0,CHOOSE($BT96,0,CI96))))</f>
        <v/>
      </c>
      <c r="CL96" s="9" t="str">
        <f t="shared" ref="CL96:CL151" si="219">IF(B96="","",CHOOSE($BR96,0,CHOOSE($BS96,CI96,0)))</f>
        <v/>
      </c>
      <c r="CM96" s="9" t="str">
        <f t="shared" ref="CM96:CM151" si="220">IF(B96="","",CHOOSE(BR96,0,CHOOSE(BS96,0,AZ96*CG96)))</f>
        <v/>
      </c>
      <c r="CN96" s="9" t="str">
        <f t="shared" ref="CN96:CN151" si="221">IF(B96="","",CHOOSE($BR96,0,CHOOSE($BS96,0,CHOOSE($BT96,MAX(BI96,0)*CF96+EP96,0))))</f>
        <v/>
      </c>
      <c r="CO96" s="9" t="str">
        <f t="shared" ref="CO96:CU127" si="222">IF($B96="","",$CN96*BX96)</f>
        <v/>
      </c>
      <c r="CP96" s="9" t="str">
        <f t="shared" si="222"/>
        <v/>
      </c>
      <c r="CQ96" s="9" t="str">
        <f t="shared" si="222"/>
        <v/>
      </c>
      <c r="CR96" s="9" t="str">
        <f t="shared" si="222"/>
        <v/>
      </c>
      <c r="CS96" s="9" t="str">
        <f t="shared" si="222"/>
        <v/>
      </c>
      <c r="CT96" s="9" t="str">
        <f t="shared" si="222"/>
        <v/>
      </c>
      <c r="CU96" s="9" t="str">
        <f t="shared" si="222"/>
        <v/>
      </c>
      <c r="CV96" s="9" t="str">
        <f t="shared" ref="CV96:CV151" si="223">IF(B96="","",CHOOSE($BR96,0,CHOOSE($BS96,0,CHOOSE($BT96,0,MAX(BI96,0)*CF96+EP96))))</f>
        <v/>
      </c>
      <c r="CW96" s="9" t="str">
        <f t="shared" ref="CW96:DC127" si="224">IF($B96="","",$CV96*BX96)</f>
        <v/>
      </c>
      <c r="CX96" s="9" t="str">
        <f t="shared" si="224"/>
        <v/>
      </c>
      <c r="CY96" s="9" t="str">
        <f t="shared" si="224"/>
        <v/>
      </c>
      <c r="CZ96" s="9" t="str">
        <f t="shared" si="224"/>
        <v/>
      </c>
      <c r="DA96" s="9" t="str">
        <f t="shared" si="224"/>
        <v/>
      </c>
      <c r="DB96" s="9" t="str">
        <f t="shared" si="224"/>
        <v/>
      </c>
      <c r="DC96" s="9" t="str">
        <f t="shared" si="224"/>
        <v/>
      </c>
      <c r="DD96" s="2" t="str">
        <f t="shared" ref="DD96:DD151" si="225">IF(B96="","",CHOOSE($BR96,0,CHOOSE($BS96,0,CHOOSE(AK96,0,BB96*CG96))))</f>
        <v/>
      </c>
      <c r="DE96" s="2" t="str">
        <f t="shared" ref="DE96:DE151" si="226">IF(B96="","",CHOOSE(BR96,0,CHOOSE(BS96,0,EY96)))</f>
        <v/>
      </c>
      <c r="DF96" s="2" t="str">
        <f t="shared" ref="DF96:DF151" si="227">IF(B96="","",CHOOSE($BR96,0,CHOOSE($BS96,0,CHOOSE(AK96,0,MAX(BD96,0)*CG96))))</f>
        <v/>
      </c>
      <c r="DG96" s="2" t="str">
        <f t="shared" ref="DG96:DG151" si="228">IF(B96="","",CHOOSE($BR96,0,CHOOSE($BS96,0,CHOOSE(AK96,IF(AL96="",(MAX(BD96,0)+BB96)*CG96,AL96),0))))</f>
        <v/>
      </c>
      <c r="DH96" s="2" t="str">
        <f t="shared" ref="DH96:DH151" si="229">IF(B96="","",CHOOSE($BR96,0,CHOOSE($BS96,0,BL96*CG96*(1-BU96))))</f>
        <v/>
      </c>
      <c r="DI96" s="2" t="str">
        <f t="shared" ref="DI96:DI151" si="230">IF(B96="","",CHOOSE($BR96,0,CHOOSE($BS96,0,(BK96)*CG96*BU96)))</f>
        <v/>
      </c>
      <c r="DJ96" s="2" t="str">
        <f t="shared" ref="DJ96:DJ151" si="231">IF(B96="","",CHOOSE($BR96,0,CHOOSE($BS96,0,MAX(BM96,0)*CG96*(1-BU96))))</f>
        <v/>
      </c>
      <c r="DK96" s="2" t="str">
        <f t="shared" ref="DK96:DK151" si="232">IF(B96="","",CHOOSE($BR96,0,CHOOSE($BS96,0,MAX(BM96,0)*CG96*BU96,0)))</f>
        <v/>
      </c>
      <c r="DL96" s="16" t="str">
        <f t="shared" ref="DL96:DL151" si="233">IF(B96="","",MAX(IF(CH97&lt;0,CH96+(MIN(CH97,0)),CH96),0)*(1-BV96))</f>
        <v/>
      </c>
      <c r="DM96" s="16" t="str">
        <f t="shared" ref="DM96:DM151" si="234">IF(B96="","",MAX(IF(CH97&lt;0,CH96+(MIN(CH97,0)),CH96),0)*(BV96))</f>
        <v/>
      </c>
      <c r="DN96" s="16" t="str">
        <f t="shared" ref="DN96:DN151" si="235">IF(B96="","",CM96+DD96+DE96+DF96+DK96+DM96+DU96+DG96)</f>
        <v/>
      </c>
      <c r="DO96" s="72" t="str">
        <f t="shared" ref="DO96:DO151" si="236">IF(B96="","",CN96+CV96-DN96)</f>
        <v/>
      </c>
      <c r="DP96" s="16" t="str">
        <f t="shared" ref="DP96:DP151" si="237">IF(B96="","",IF(DO97&lt;0.00001,MAX(DO96+DO97,0),MAX(0,DO96)))</f>
        <v/>
      </c>
      <c r="DQ96" s="16" t="str">
        <f t="shared" ref="DQ96:DQ151" si="238">IF(B96="","",DK96+DM96)</f>
        <v/>
      </c>
      <c r="DR96" s="2" t="str">
        <f t="shared" ref="DR96:DR151" si="239">IF(B96="","",CHOOSE($BR96,0,CHOOSE($BS96,0,CHOOSE(BW96,BP96,BQ96,BP96+BQ96,0)))*CI96)</f>
        <v/>
      </c>
      <c r="DS96" s="2" t="str">
        <f t="shared" ref="DS96:DS151" si="240">IF(B96="","",CHOOSE($BR96,0,CHOOSE($BS96,0,IF(AR96=0,0,BG96*CF96+FQ96))))</f>
        <v/>
      </c>
      <c r="DT96" s="2" t="str">
        <f t="shared" ref="DT96:DT151" si="241">IF(B96="","",DS96*AR96)</f>
        <v/>
      </c>
      <c r="DU96" s="2" t="str">
        <f t="shared" ref="DU96:DU151" si="242">IF(B96="","",FD96)</f>
        <v/>
      </c>
      <c r="DV96" s="15"/>
      <c r="DW96" s="18"/>
      <c r="DX96" s="17"/>
      <c r="DY96" s="47" t="str">
        <f t="shared" si="138"/>
        <v/>
      </c>
      <c r="DZ96" s="47" t="str">
        <f t="shared" si="138"/>
        <v/>
      </c>
      <c r="EA96" s="47" t="str">
        <f t="shared" si="138"/>
        <v/>
      </c>
      <c r="EB96" s="47" t="str">
        <f t="shared" si="138"/>
        <v/>
      </c>
      <c r="EC96" s="49" t="str">
        <f t="shared" si="138"/>
        <v/>
      </c>
      <c r="ED96" s="49" t="str">
        <f t="shared" si="138"/>
        <v/>
      </c>
      <c r="EE96" s="47" t="str">
        <f t="shared" si="138"/>
        <v/>
      </c>
      <c r="EF96" s="47" t="str">
        <f t="shared" si="138"/>
        <v/>
      </c>
      <c r="EG96" s="47" t="str">
        <f t="shared" si="138"/>
        <v/>
      </c>
      <c r="EH96" s="6">
        <f t="shared" si="154"/>
        <v>0</v>
      </c>
      <c r="EI96" s="6">
        <f t="shared" si="155"/>
        <v>0</v>
      </c>
      <c r="EJ96" s="2" t="str">
        <f t="shared" si="156"/>
        <v/>
      </c>
      <c r="EK96" s="2" t="str">
        <f t="shared" si="157"/>
        <v/>
      </c>
      <c r="EL96" s="2" t="str">
        <f t="shared" si="126"/>
        <v/>
      </c>
      <c r="EM96" s="2" t="str">
        <f t="shared" si="158"/>
        <v/>
      </c>
      <c r="EN96" s="2" t="str">
        <f t="shared" si="159"/>
        <v/>
      </c>
      <c r="EO96" s="2">
        <f t="shared" si="160"/>
        <v>0</v>
      </c>
      <c r="EP96" s="2">
        <f t="shared" ref="EP96:EP151" si="243">IF($A96="",0,IF($A95=$A$31,EO95+EO96,IF($FS96=2,EO96,EO96)))</f>
        <v>0</v>
      </c>
      <c r="EQ96" s="2"/>
      <c r="ER96" s="2"/>
      <c r="ES96" s="2"/>
      <c r="ET96" s="2"/>
      <c r="EU96" s="2"/>
      <c r="EV96" s="2"/>
      <c r="EW96" s="2">
        <f t="shared" si="161"/>
        <v>0</v>
      </c>
      <c r="EX96" s="2">
        <f t="shared" si="162"/>
        <v>0</v>
      </c>
      <c r="EY96" s="2">
        <f t="shared" ref="EY96:EY151" si="244">IF($A96="",0,IF($A95=$A$31,EX95+EX96,IF($FS96=2,EX96,EX96)))</f>
        <v>0</v>
      </c>
      <c r="EZ96" s="2">
        <f t="shared" si="163"/>
        <v>0</v>
      </c>
      <c r="FA96" s="2">
        <f t="shared" si="164"/>
        <v>0</v>
      </c>
      <c r="FB96" s="59"/>
      <c r="FC96" s="2">
        <f t="shared" si="165"/>
        <v>0</v>
      </c>
      <c r="FD96" s="2">
        <f t="shared" ref="FD96:FD151" si="245">IF($A96="",0,IF($A95=$A$31,FC95+FC96,IF($FS96=2,FC96,FC96)))</f>
        <v>0</v>
      </c>
      <c r="FE96" s="3">
        <f t="shared" si="125"/>
        <v>0</v>
      </c>
      <c r="FF96" s="3">
        <f t="shared" ref="FF96:FF151" si="246">FC96</f>
        <v>0</v>
      </c>
      <c r="FG96" s="3">
        <f t="shared" ref="FG96:FG151" si="247">EX96</f>
        <v>0</v>
      </c>
      <c r="FH96" s="3">
        <f t="shared" si="166"/>
        <v>0</v>
      </c>
      <c r="FI96" s="67">
        <f t="shared" si="167"/>
        <v>0</v>
      </c>
      <c r="FJ96" s="3">
        <f t="shared" si="168"/>
        <v>0</v>
      </c>
      <c r="FK96" s="3">
        <f t="shared" si="169"/>
        <v>0</v>
      </c>
      <c r="FL96" s="3">
        <f t="shared" ref="FL96:FL151" si="248">FK96*FH96</f>
        <v>0</v>
      </c>
      <c r="FM96" s="3">
        <f t="shared" ref="FM96:FM151" si="249">FE96-FF96-FG96-FL96</f>
        <v>0</v>
      </c>
      <c r="FN96" s="3">
        <f t="shared" ref="FN96:FN151" si="250">IF($A96="",0,IF($A95=$A$31,FM95+FM96,IF($FS96=2,FM96,FM96)))</f>
        <v>0</v>
      </c>
      <c r="FO96" s="2">
        <f t="shared" si="170"/>
        <v>0</v>
      </c>
      <c r="FP96" s="2">
        <f t="shared" si="171"/>
        <v>0</v>
      </c>
      <c r="FQ96" s="2">
        <f t="shared" ref="FQ96:FQ151" si="251">IF($A96="",0,IF($A95=$A$31,FP95+FP96,IF($FS96=2,FP96,FP96)))</f>
        <v>0</v>
      </c>
      <c r="FR96" s="6" t="str">
        <f>IF(A96=1,1,IF(DW96="","",COUNTA($DW$31:DW96)+1))</f>
        <v/>
      </c>
      <c r="FS96" s="6" t="str">
        <f t="shared" si="172"/>
        <v/>
      </c>
      <c r="FT96" s="43">
        <f t="shared" ref="FT96:FT151" si="252">IF(DR96="",0,IF(AD96&lt;=$FT$30,1,2))</f>
        <v>0</v>
      </c>
      <c r="FU96" s="23">
        <f t="shared" ref="FU96:FU151" si="253">IF(DR96="",0,IF(AT96&lt;=$FU$30,1,2))</f>
        <v>0</v>
      </c>
      <c r="FV96" s="21">
        <f t="shared" ref="FV96:FV151" si="254">IF(DS96="",0,IF(AU96&lt;$FV$30,1,2))</f>
        <v>0</v>
      </c>
    </row>
    <row r="97" spans="1:178">
      <c r="A97" s="4" t="str">
        <f t="shared" si="173"/>
        <v/>
      </c>
      <c r="B97" s="33"/>
      <c r="C97" s="33"/>
      <c r="D97" s="33"/>
      <c r="E97" s="33"/>
      <c r="F97" s="33"/>
      <c r="G97" s="11" t="str">
        <f t="shared" si="140"/>
        <v/>
      </c>
      <c r="H97" s="3" t="str">
        <f t="shared" si="174"/>
        <v/>
      </c>
      <c r="I97" s="3" t="str">
        <f t="shared" si="141"/>
        <v/>
      </c>
      <c r="J97" s="3" t="str">
        <f t="shared" si="175"/>
        <v/>
      </c>
      <c r="K97" s="3" t="str">
        <f t="shared" si="142"/>
        <v/>
      </c>
      <c r="L97" s="2" t="str">
        <f t="shared" si="143"/>
        <v/>
      </c>
      <c r="M97" s="8" t="str">
        <f t="shared" si="176"/>
        <v/>
      </c>
      <c r="N97" s="8" t="str">
        <f t="shared" si="144"/>
        <v/>
      </c>
      <c r="O97" s="8" t="str">
        <f t="shared" si="177"/>
        <v/>
      </c>
      <c r="P97" s="8" t="str">
        <f t="shared" si="145"/>
        <v/>
      </c>
      <c r="Q97" s="2" t="str">
        <f t="shared" si="146"/>
        <v/>
      </c>
      <c r="R97" s="3" t="str">
        <f t="shared" si="147"/>
        <v/>
      </c>
      <c r="S97" s="3" t="str">
        <f t="shared" si="148"/>
        <v/>
      </c>
      <c r="T97" s="3" t="str">
        <f t="shared" si="178"/>
        <v/>
      </c>
      <c r="U97" s="8" t="str">
        <f t="shared" si="149"/>
        <v/>
      </c>
      <c r="V97" s="2" t="str">
        <f t="shared" si="150"/>
        <v/>
      </c>
      <c r="W97" s="2" t="str">
        <f t="shared" si="151"/>
        <v/>
      </c>
      <c r="X97" s="2" t="str">
        <f t="shared" ref="X97:X151" si="255">IF(W97="",L97,V97)</f>
        <v/>
      </c>
      <c r="Y97" s="2" t="str">
        <f t="shared" si="152"/>
        <v/>
      </c>
      <c r="Z97" s="46" t="str">
        <f t="shared" si="135"/>
        <v/>
      </c>
      <c r="AA97" s="46" t="str">
        <f t="shared" si="179"/>
        <v/>
      </c>
      <c r="AB97" s="47"/>
      <c r="AC97" s="46" t="str">
        <f t="shared" si="180"/>
        <v/>
      </c>
      <c r="AD97" s="47" t="str">
        <f t="shared" si="136"/>
        <v/>
      </c>
      <c r="AE97" s="48" t="str">
        <f t="shared" si="181"/>
        <v/>
      </c>
      <c r="AF97" s="49" t="str">
        <f t="shared" si="137"/>
        <v/>
      </c>
      <c r="AG97" s="49" t="str">
        <f t="shared" si="137"/>
        <v/>
      </c>
      <c r="AH97" s="49" t="str">
        <f t="shared" si="137"/>
        <v/>
      </c>
      <c r="AI97" s="47" t="str">
        <f t="shared" si="137"/>
        <v/>
      </c>
      <c r="AJ97" s="47" t="str">
        <f t="shared" si="137"/>
        <v/>
      </c>
      <c r="AK97" s="46" t="str">
        <f t="shared" si="137"/>
        <v/>
      </c>
      <c r="AL97" s="47"/>
      <c r="AM97" s="53" t="str">
        <f t="shared" si="182"/>
        <v/>
      </c>
      <c r="AN97" s="50" t="str">
        <f t="shared" si="183"/>
        <v/>
      </c>
      <c r="AO97" s="53" t="s">
        <v>84</v>
      </c>
      <c r="AP97" s="52" t="str">
        <f t="shared" si="184"/>
        <v/>
      </c>
      <c r="AQ97" s="52" t="str">
        <f t="shared" si="185"/>
        <v/>
      </c>
      <c r="AR97" s="47">
        <f t="shared" si="186"/>
        <v>0</v>
      </c>
      <c r="AS97" s="53" t="str">
        <f t="shared" si="187"/>
        <v/>
      </c>
      <c r="AT97" s="52" t="str">
        <f t="shared" si="188"/>
        <v/>
      </c>
      <c r="AU97" s="9" t="str">
        <f t="shared" si="189"/>
        <v/>
      </c>
      <c r="AV97" s="9" t="str">
        <f t="shared" si="190"/>
        <v/>
      </c>
      <c r="AW97" s="12" t="str">
        <f t="shared" si="191"/>
        <v/>
      </c>
      <c r="AX97" s="9" t="str">
        <f t="shared" si="192"/>
        <v/>
      </c>
      <c r="AY97" s="12" t="str">
        <f t="shared" si="193"/>
        <v/>
      </c>
      <c r="AZ97" s="10" t="str">
        <f t="shared" si="194"/>
        <v/>
      </c>
      <c r="BA97" s="10" t="str">
        <f t="shared" si="195"/>
        <v/>
      </c>
      <c r="BB97" s="10" t="str">
        <f t="shared" si="196"/>
        <v/>
      </c>
      <c r="BC97" s="10" t="str">
        <f t="shared" si="197"/>
        <v/>
      </c>
      <c r="BD97" s="10" t="str">
        <f t="shared" si="198"/>
        <v/>
      </c>
      <c r="BE97" s="12" t="str">
        <f t="shared" si="199"/>
        <v/>
      </c>
      <c r="BF97" s="9" t="str">
        <f t="shared" si="200"/>
        <v/>
      </c>
      <c r="BG97" s="9" t="str">
        <f t="shared" si="201"/>
        <v/>
      </c>
      <c r="BH97" s="7" t="str">
        <f t="shared" si="202"/>
        <v/>
      </c>
      <c r="BI97" s="7" t="str">
        <f t="shared" si="203"/>
        <v/>
      </c>
      <c r="BJ97" s="12" t="str">
        <f t="shared" si="204"/>
        <v/>
      </c>
      <c r="BK97" s="80" t="str">
        <f t="shared" si="205"/>
        <v/>
      </c>
      <c r="BL97" s="7" t="str">
        <f t="shared" si="206"/>
        <v/>
      </c>
      <c r="BM97" s="7" t="str">
        <f t="shared" ref="BM97:BM151" si="256">IF(B97="","",BI97-CHOOSE(AK97,IF(AL97="",BB97+BC97,AL97+AZ97),BB97+BC97))</f>
        <v/>
      </c>
      <c r="BN97" s="12" t="str">
        <f t="shared" si="207"/>
        <v/>
      </c>
      <c r="BO97" s="9" t="str">
        <f t="shared" si="208"/>
        <v/>
      </c>
      <c r="BP97" s="2" t="str">
        <f t="shared" si="209"/>
        <v/>
      </c>
      <c r="BQ97" s="2" t="str">
        <f t="shared" si="210"/>
        <v/>
      </c>
      <c r="BR97" s="20" t="str">
        <f t="shared" si="153"/>
        <v/>
      </c>
      <c r="BS97" s="20" t="str">
        <f t="shared" si="153"/>
        <v/>
      </c>
      <c r="BT97" s="20" t="str">
        <f t="shared" si="153"/>
        <v/>
      </c>
      <c r="BU97" s="86" t="str">
        <f t="shared" si="211"/>
        <v/>
      </c>
      <c r="BV97" s="86" t="str">
        <f t="shared" si="212"/>
        <v/>
      </c>
      <c r="BW97" s="20" t="str">
        <f t="shared" si="153"/>
        <v/>
      </c>
      <c r="BX97" s="86" t="str">
        <f t="shared" si="139"/>
        <v/>
      </c>
      <c r="BY97" s="86" t="str">
        <f t="shared" si="139"/>
        <v/>
      </c>
      <c r="BZ97" s="86" t="str">
        <f t="shared" si="139"/>
        <v/>
      </c>
      <c r="CA97" s="86" t="str">
        <f t="shared" si="139"/>
        <v/>
      </c>
      <c r="CB97" s="86" t="str">
        <f t="shared" si="139"/>
        <v/>
      </c>
      <c r="CC97" s="86" t="str">
        <f t="shared" si="139"/>
        <v/>
      </c>
      <c r="CD97" s="86" t="str">
        <f t="shared" si="139"/>
        <v/>
      </c>
      <c r="CE97" s="20" t="str">
        <f t="shared" ref="CE97:CE151" si="257">IF($A97="","",IF(SUM(BX97:CD97)=1,"OK ("&amp;SUM(BX97:CD97)*100&amp;" %)","Chyba ( "&amp;SUM(BX97:CD97)*100&amp;"%)"))</f>
        <v/>
      </c>
      <c r="CF97" s="14" t="str">
        <f t="shared" si="213"/>
        <v/>
      </c>
      <c r="CG97" s="14" t="str">
        <f t="shared" si="214"/>
        <v/>
      </c>
      <c r="CH97" s="8">
        <f t="shared" si="215"/>
        <v>0</v>
      </c>
      <c r="CI97" s="9" t="str">
        <f t="shared" si="216"/>
        <v/>
      </c>
      <c r="CJ97" s="9" t="str">
        <f t="shared" si="217"/>
        <v/>
      </c>
      <c r="CK97" s="9" t="str">
        <f t="shared" si="218"/>
        <v/>
      </c>
      <c r="CL97" s="9" t="str">
        <f t="shared" si="219"/>
        <v/>
      </c>
      <c r="CM97" s="9" t="str">
        <f t="shared" si="220"/>
        <v/>
      </c>
      <c r="CN97" s="9" t="str">
        <f t="shared" si="221"/>
        <v/>
      </c>
      <c r="CO97" s="9" t="str">
        <f t="shared" si="222"/>
        <v/>
      </c>
      <c r="CP97" s="9" t="str">
        <f t="shared" si="222"/>
        <v/>
      </c>
      <c r="CQ97" s="9" t="str">
        <f t="shared" si="222"/>
        <v/>
      </c>
      <c r="CR97" s="9" t="str">
        <f t="shared" si="222"/>
        <v/>
      </c>
      <c r="CS97" s="9" t="str">
        <f t="shared" si="222"/>
        <v/>
      </c>
      <c r="CT97" s="9" t="str">
        <f t="shared" si="222"/>
        <v/>
      </c>
      <c r="CU97" s="9" t="str">
        <f t="shared" si="222"/>
        <v/>
      </c>
      <c r="CV97" s="9" t="str">
        <f t="shared" si="223"/>
        <v/>
      </c>
      <c r="CW97" s="9" t="str">
        <f t="shared" si="224"/>
        <v/>
      </c>
      <c r="CX97" s="9" t="str">
        <f t="shared" si="224"/>
        <v/>
      </c>
      <c r="CY97" s="9" t="str">
        <f t="shared" si="224"/>
        <v/>
      </c>
      <c r="CZ97" s="9" t="str">
        <f t="shared" si="224"/>
        <v/>
      </c>
      <c r="DA97" s="9" t="str">
        <f t="shared" si="224"/>
        <v/>
      </c>
      <c r="DB97" s="9" t="str">
        <f t="shared" si="224"/>
        <v/>
      </c>
      <c r="DC97" s="9" t="str">
        <f t="shared" si="224"/>
        <v/>
      </c>
      <c r="DD97" s="2" t="str">
        <f t="shared" si="225"/>
        <v/>
      </c>
      <c r="DE97" s="2" t="str">
        <f t="shared" si="226"/>
        <v/>
      </c>
      <c r="DF97" s="2" t="str">
        <f t="shared" si="227"/>
        <v/>
      </c>
      <c r="DG97" s="2" t="str">
        <f t="shared" si="228"/>
        <v/>
      </c>
      <c r="DH97" s="2" t="str">
        <f t="shared" si="229"/>
        <v/>
      </c>
      <c r="DI97" s="2" t="str">
        <f t="shared" si="230"/>
        <v/>
      </c>
      <c r="DJ97" s="2" t="str">
        <f t="shared" si="231"/>
        <v/>
      </c>
      <c r="DK97" s="2" t="str">
        <f t="shared" si="232"/>
        <v/>
      </c>
      <c r="DL97" s="16" t="str">
        <f t="shared" si="233"/>
        <v/>
      </c>
      <c r="DM97" s="16" t="str">
        <f t="shared" si="234"/>
        <v/>
      </c>
      <c r="DN97" s="16" t="str">
        <f t="shared" si="235"/>
        <v/>
      </c>
      <c r="DO97" s="72" t="str">
        <f t="shared" si="236"/>
        <v/>
      </c>
      <c r="DP97" s="16" t="str">
        <f t="shared" si="237"/>
        <v/>
      </c>
      <c r="DQ97" s="16" t="str">
        <f t="shared" si="238"/>
        <v/>
      </c>
      <c r="DR97" s="2" t="str">
        <f t="shared" si="239"/>
        <v/>
      </c>
      <c r="DS97" s="2" t="str">
        <f t="shared" si="240"/>
        <v/>
      </c>
      <c r="DT97" s="2" t="str">
        <f t="shared" si="241"/>
        <v/>
      </c>
      <c r="DU97" s="2" t="str">
        <f t="shared" si="242"/>
        <v/>
      </c>
      <c r="DV97" s="15"/>
      <c r="DW97" s="17"/>
      <c r="DX97" s="17"/>
      <c r="DY97" s="47" t="str">
        <f t="shared" si="138"/>
        <v/>
      </c>
      <c r="DZ97" s="47" t="str">
        <f t="shared" si="138"/>
        <v/>
      </c>
      <c r="EA97" s="47" t="str">
        <f t="shared" si="138"/>
        <v/>
      </c>
      <c r="EB97" s="47" t="str">
        <f t="shared" si="138"/>
        <v/>
      </c>
      <c r="EC97" s="49" t="str">
        <f t="shared" si="138"/>
        <v/>
      </c>
      <c r="ED97" s="49" t="str">
        <f t="shared" si="138"/>
        <v/>
      </c>
      <c r="EE97" s="47" t="str">
        <f t="shared" si="138"/>
        <v/>
      </c>
      <c r="EF97" s="47" t="str">
        <f t="shared" si="138"/>
        <v/>
      </c>
      <c r="EG97" s="47" t="str">
        <f t="shared" si="138"/>
        <v/>
      </c>
      <c r="EH97" s="6">
        <f t="shared" si="154"/>
        <v>0</v>
      </c>
      <c r="EI97" s="6">
        <f t="shared" si="155"/>
        <v>0</v>
      </c>
      <c r="EJ97" s="2" t="str">
        <f t="shared" si="156"/>
        <v/>
      </c>
      <c r="EK97" s="2" t="str">
        <f t="shared" si="157"/>
        <v/>
      </c>
      <c r="EL97" s="2" t="str">
        <f t="shared" si="126"/>
        <v/>
      </c>
      <c r="EM97" s="2" t="str">
        <f t="shared" si="158"/>
        <v/>
      </c>
      <c r="EN97" s="2" t="str">
        <f t="shared" si="159"/>
        <v/>
      </c>
      <c r="EO97" s="2">
        <f t="shared" si="160"/>
        <v>0</v>
      </c>
      <c r="EP97" s="2">
        <f t="shared" si="243"/>
        <v>0</v>
      </c>
      <c r="EQ97" s="2"/>
      <c r="ER97" s="2"/>
      <c r="ES97" s="2"/>
      <c r="ET97" s="2"/>
      <c r="EU97" s="2"/>
      <c r="EV97" s="2"/>
      <c r="EW97" s="2">
        <f t="shared" si="161"/>
        <v>0</v>
      </c>
      <c r="EX97" s="2">
        <f t="shared" si="162"/>
        <v>0</v>
      </c>
      <c r="EY97" s="2">
        <f t="shared" si="244"/>
        <v>0</v>
      </c>
      <c r="EZ97" s="2">
        <f t="shared" si="163"/>
        <v>0</v>
      </c>
      <c r="FA97" s="2">
        <f t="shared" si="164"/>
        <v>0</v>
      </c>
      <c r="FB97" s="59"/>
      <c r="FC97" s="2">
        <f t="shared" si="165"/>
        <v>0</v>
      </c>
      <c r="FD97" s="2">
        <f t="shared" si="245"/>
        <v>0</v>
      </c>
      <c r="FE97" s="3">
        <f t="shared" si="125"/>
        <v>0</v>
      </c>
      <c r="FF97" s="3">
        <f t="shared" si="246"/>
        <v>0</v>
      </c>
      <c r="FG97" s="3">
        <f t="shared" si="247"/>
        <v>0</v>
      </c>
      <c r="FH97" s="3">
        <f t="shared" si="166"/>
        <v>0</v>
      </c>
      <c r="FI97" s="67">
        <f t="shared" si="167"/>
        <v>0</v>
      </c>
      <c r="FJ97" s="3">
        <f t="shared" si="168"/>
        <v>0</v>
      </c>
      <c r="FK97" s="3">
        <f t="shared" si="169"/>
        <v>0</v>
      </c>
      <c r="FL97" s="3">
        <f t="shared" si="248"/>
        <v>0</v>
      </c>
      <c r="FM97" s="3">
        <f t="shared" si="249"/>
        <v>0</v>
      </c>
      <c r="FN97" s="3">
        <f t="shared" si="250"/>
        <v>0</v>
      </c>
      <c r="FO97" s="2">
        <f t="shared" si="170"/>
        <v>0</v>
      </c>
      <c r="FP97" s="2">
        <f t="shared" si="171"/>
        <v>0</v>
      </c>
      <c r="FQ97" s="2">
        <f t="shared" si="251"/>
        <v>0</v>
      </c>
      <c r="FR97" s="6" t="str">
        <f>IF(A97=1,1,IF(DW97="","",COUNTA($DW$31:DW97)+1))</f>
        <v/>
      </c>
      <c r="FS97" s="6" t="str">
        <f t="shared" si="172"/>
        <v/>
      </c>
      <c r="FT97" s="43">
        <f t="shared" si="252"/>
        <v>0</v>
      </c>
      <c r="FU97" s="23">
        <f t="shared" si="253"/>
        <v>0</v>
      </c>
      <c r="FV97" s="21">
        <f t="shared" si="254"/>
        <v>0</v>
      </c>
    </row>
    <row r="98" spans="1:178">
      <c r="A98" s="4" t="str">
        <f t="shared" si="173"/>
        <v/>
      </c>
      <c r="B98" s="33"/>
      <c r="C98" s="33"/>
      <c r="D98" s="33"/>
      <c r="E98" s="33"/>
      <c r="F98" s="33"/>
      <c r="G98" s="11" t="str">
        <f t="shared" si="140"/>
        <v/>
      </c>
      <c r="H98" s="3" t="str">
        <f t="shared" si="174"/>
        <v/>
      </c>
      <c r="I98" s="3" t="str">
        <f t="shared" si="141"/>
        <v/>
      </c>
      <c r="J98" s="3" t="str">
        <f t="shared" si="175"/>
        <v/>
      </c>
      <c r="K98" s="3" t="str">
        <f t="shared" si="142"/>
        <v/>
      </c>
      <c r="L98" s="2" t="str">
        <f t="shared" si="143"/>
        <v/>
      </c>
      <c r="M98" s="8" t="str">
        <f t="shared" si="176"/>
        <v/>
      </c>
      <c r="N98" s="8" t="str">
        <f t="shared" si="144"/>
        <v/>
      </c>
      <c r="O98" s="8" t="str">
        <f t="shared" si="177"/>
        <v/>
      </c>
      <c r="P98" s="8" t="str">
        <f t="shared" si="145"/>
        <v/>
      </c>
      <c r="Q98" s="2" t="str">
        <f t="shared" si="146"/>
        <v/>
      </c>
      <c r="R98" s="3" t="str">
        <f t="shared" si="147"/>
        <v/>
      </c>
      <c r="S98" s="3" t="str">
        <f t="shared" si="148"/>
        <v/>
      </c>
      <c r="T98" s="3" t="str">
        <f t="shared" si="178"/>
        <v/>
      </c>
      <c r="U98" s="8" t="str">
        <f t="shared" si="149"/>
        <v/>
      </c>
      <c r="V98" s="2" t="str">
        <f t="shared" si="150"/>
        <v/>
      </c>
      <c r="W98" s="2" t="str">
        <f t="shared" si="151"/>
        <v/>
      </c>
      <c r="X98" s="2" t="str">
        <f t="shared" si="255"/>
        <v/>
      </c>
      <c r="Y98" s="2" t="str">
        <f t="shared" si="152"/>
        <v/>
      </c>
      <c r="Z98" s="46" t="str">
        <f t="shared" si="135"/>
        <v/>
      </c>
      <c r="AA98" s="46" t="str">
        <f t="shared" si="179"/>
        <v/>
      </c>
      <c r="AB98" s="47"/>
      <c r="AC98" s="46" t="str">
        <f t="shared" si="180"/>
        <v/>
      </c>
      <c r="AD98" s="47" t="str">
        <f t="shared" si="136"/>
        <v/>
      </c>
      <c r="AE98" s="48" t="str">
        <f t="shared" si="181"/>
        <v/>
      </c>
      <c r="AF98" s="49" t="str">
        <f t="shared" si="137"/>
        <v/>
      </c>
      <c r="AG98" s="49" t="str">
        <f t="shared" si="137"/>
        <v/>
      </c>
      <c r="AH98" s="49" t="str">
        <f t="shared" si="137"/>
        <v/>
      </c>
      <c r="AI98" s="47" t="str">
        <f t="shared" si="137"/>
        <v/>
      </c>
      <c r="AJ98" s="47" t="str">
        <f t="shared" si="137"/>
        <v/>
      </c>
      <c r="AK98" s="46" t="str">
        <f t="shared" si="137"/>
        <v/>
      </c>
      <c r="AL98" s="47"/>
      <c r="AM98" s="53" t="str">
        <f t="shared" si="182"/>
        <v/>
      </c>
      <c r="AN98" s="50" t="str">
        <f t="shared" si="183"/>
        <v/>
      </c>
      <c r="AO98" s="53" t="s">
        <v>84</v>
      </c>
      <c r="AP98" s="52" t="str">
        <f t="shared" si="184"/>
        <v/>
      </c>
      <c r="AQ98" s="52" t="str">
        <f t="shared" si="185"/>
        <v/>
      </c>
      <c r="AR98" s="47">
        <f t="shared" si="186"/>
        <v>0</v>
      </c>
      <c r="AS98" s="53" t="str">
        <f t="shared" si="187"/>
        <v/>
      </c>
      <c r="AT98" s="52" t="str">
        <f t="shared" si="188"/>
        <v/>
      </c>
      <c r="AU98" s="9" t="str">
        <f t="shared" si="189"/>
        <v/>
      </c>
      <c r="AV98" s="9" t="str">
        <f t="shared" si="190"/>
        <v/>
      </c>
      <c r="AW98" s="12" t="str">
        <f t="shared" si="191"/>
        <v/>
      </c>
      <c r="AX98" s="9" t="str">
        <f t="shared" si="192"/>
        <v/>
      </c>
      <c r="AY98" s="12" t="str">
        <f t="shared" si="193"/>
        <v/>
      </c>
      <c r="AZ98" s="10" t="str">
        <f t="shared" si="194"/>
        <v/>
      </c>
      <c r="BA98" s="10" t="str">
        <f t="shared" si="195"/>
        <v/>
      </c>
      <c r="BB98" s="10" t="str">
        <f t="shared" si="196"/>
        <v/>
      </c>
      <c r="BC98" s="10" t="str">
        <f t="shared" si="197"/>
        <v/>
      </c>
      <c r="BD98" s="10" t="str">
        <f t="shared" si="198"/>
        <v/>
      </c>
      <c r="BE98" s="12" t="str">
        <f t="shared" si="199"/>
        <v/>
      </c>
      <c r="BF98" s="9" t="str">
        <f t="shared" si="200"/>
        <v/>
      </c>
      <c r="BG98" s="9" t="str">
        <f t="shared" si="201"/>
        <v/>
      </c>
      <c r="BH98" s="7" t="str">
        <f t="shared" si="202"/>
        <v/>
      </c>
      <c r="BI98" s="7" t="str">
        <f t="shared" si="203"/>
        <v/>
      </c>
      <c r="BJ98" s="12" t="str">
        <f t="shared" si="204"/>
        <v/>
      </c>
      <c r="BK98" s="80" t="str">
        <f t="shared" si="205"/>
        <v/>
      </c>
      <c r="BL98" s="7" t="str">
        <f t="shared" si="206"/>
        <v/>
      </c>
      <c r="BM98" s="7" t="str">
        <f t="shared" si="256"/>
        <v/>
      </c>
      <c r="BN98" s="12" t="str">
        <f t="shared" si="207"/>
        <v/>
      </c>
      <c r="BO98" s="9" t="str">
        <f t="shared" si="208"/>
        <v/>
      </c>
      <c r="BP98" s="2" t="str">
        <f t="shared" si="209"/>
        <v/>
      </c>
      <c r="BQ98" s="2" t="str">
        <f t="shared" si="210"/>
        <v/>
      </c>
      <c r="BR98" s="20" t="str">
        <f t="shared" si="153"/>
        <v/>
      </c>
      <c r="BS98" s="20" t="str">
        <f t="shared" si="153"/>
        <v/>
      </c>
      <c r="BT98" s="20" t="str">
        <f t="shared" si="153"/>
        <v/>
      </c>
      <c r="BU98" s="86" t="str">
        <f t="shared" si="211"/>
        <v/>
      </c>
      <c r="BV98" s="86" t="str">
        <f t="shared" si="212"/>
        <v/>
      </c>
      <c r="BW98" s="20" t="str">
        <f t="shared" si="153"/>
        <v/>
      </c>
      <c r="BX98" s="86" t="str">
        <f t="shared" si="139"/>
        <v/>
      </c>
      <c r="BY98" s="86" t="str">
        <f t="shared" si="139"/>
        <v/>
      </c>
      <c r="BZ98" s="86" t="str">
        <f t="shared" si="139"/>
        <v/>
      </c>
      <c r="CA98" s="86" t="str">
        <f t="shared" si="139"/>
        <v/>
      </c>
      <c r="CB98" s="86" t="str">
        <f t="shared" si="139"/>
        <v/>
      </c>
      <c r="CC98" s="86" t="str">
        <f t="shared" si="139"/>
        <v/>
      </c>
      <c r="CD98" s="86" t="str">
        <f t="shared" si="139"/>
        <v/>
      </c>
      <c r="CE98" s="20" t="str">
        <f t="shared" si="257"/>
        <v/>
      </c>
      <c r="CF98" s="14" t="str">
        <f t="shared" si="213"/>
        <v/>
      </c>
      <c r="CG98" s="14" t="str">
        <f t="shared" si="214"/>
        <v/>
      </c>
      <c r="CH98" s="8">
        <f t="shared" si="215"/>
        <v>0</v>
      </c>
      <c r="CI98" s="9" t="str">
        <f t="shared" si="216"/>
        <v/>
      </c>
      <c r="CJ98" s="9" t="str">
        <f t="shared" si="217"/>
        <v/>
      </c>
      <c r="CK98" s="9" t="str">
        <f t="shared" si="218"/>
        <v/>
      </c>
      <c r="CL98" s="9" t="str">
        <f t="shared" si="219"/>
        <v/>
      </c>
      <c r="CM98" s="9" t="str">
        <f t="shared" si="220"/>
        <v/>
      </c>
      <c r="CN98" s="9" t="str">
        <f t="shared" si="221"/>
        <v/>
      </c>
      <c r="CO98" s="9" t="str">
        <f t="shared" si="222"/>
        <v/>
      </c>
      <c r="CP98" s="9" t="str">
        <f t="shared" si="222"/>
        <v/>
      </c>
      <c r="CQ98" s="9" t="str">
        <f t="shared" si="222"/>
        <v/>
      </c>
      <c r="CR98" s="9" t="str">
        <f t="shared" si="222"/>
        <v/>
      </c>
      <c r="CS98" s="9" t="str">
        <f t="shared" si="222"/>
        <v/>
      </c>
      <c r="CT98" s="9" t="str">
        <f t="shared" si="222"/>
        <v/>
      </c>
      <c r="CU98" s="9" t="str">
        <f t="shared" si="222"/>
        <v/>
      </c>
      <c r="CV98" s="9" t="str">
        <f t="shared" si="223"/>
        <v/>
      </c>
      <c r="CW98" s="9" t="str">
        <f t="shared" si="224"/>
        <v/>
      </c>
      <c r="CX98" s="9" t="str">
        <f t="shared" si="224"/>
        <v/>
      </c>
      <c r="CY98" s="9" t="str">
        <f t="shared" si="224"/>
        <v/>
      </c>
      <c r="CZ98" s="9" t="str">
        <f t="shared" si="224"/>
        <v/>
      </c>
      <c r="DA98" s="9" t="str">
        <f t="shared" si="224"/>
        <v/>
      </c>
      <c r="DB98" s="9" t="str">
        <f t="shared" si="224"/>
        <v/>
      </c>
      <c r="DC98" s="9" t="str">
        <f t="shared" si="224"/>
        <v/>
      </c>
      <c r="DD98" s="2" t="str">
        <f t="shared" si="225"/>
        <v/>
      </c>
      <c r="DE98" s="2" t="str">
        <f t="shared" si="226"/>
        <v/>
      </c>
      <c r="DF98" s="2" t="str">
        <f t="shared" si="227"/>
        <v/>
      </c>
      <c r="DG98" s="2" t="str">
        <f t="shared" si="228"/>
        <v/>
      </c>
      <c r="DH98" s="2" t="str">
        <f t="shared" si="229"/>
        <v/>
      </c>
      <c r="DI98" s="2" t="str">
        <f t="shared" si="230"/>
        <v/>
      </c>
      <c r="DJ98" s="2" t="str">
        <f t="shared" si="231"/>
        <v/>
      </c>
      <c r="DK98" s="2" t="str">
        <f t="shared" si="232"/>
        <v/>
      </c>
      <c r="DL98" s="16" t="str">
        <f t="shared" si="233"/>
        <v/>
      </c>
      <c r="DM98" s="16" t="str">
        <f t="shared" si="234"/>
        <v/>
      </c>
      <c r="DN98" s="16" t="str">
        <f t="shared" si="235"/>
        <v/>
      </c>
      <c r="DO98" s="72" t="str">
        <f t="shared" si="236"/>
        <v/>
      </c>
      <c r="DP98" s="16" t="str">
        <f t="shared" si="237"/>
        <v/>
      </c>
      <c r="DQ98" s="16" t="str">
        <f t="shared" si="238"/>
        <v/>
      </c>
      <c r="DR98" s="2" t="str">
        <f t="shared" si="239"/>
        <v/>
      </c>
      <c r="DS98" s="2" t="str">
        <f t="shared" si="240"/>
        <v/>
      </c>
      <c r="DT98" s="2" t="str">
        <f t="shared" si="241"/>
        <v/>
      </c>
      <c r="DU98" s="2" t="str">
        <f t="shared" si="242"/>
        <v/>
      </c>
      <c r="DV98" s="15"/>
      <c r="DW98" s="18"/>
      <c r="DX98" s="17"/>
      <c r="DY98" s="47" t="str">
        <f t="shared" si="138"/>
        <v/>
      </c>
      <c r="DZ98" s="47" t="str">
        <f t="shared" si="138"/>
        <v/>
      </c>
      <c r="EA98" s="47" t="str">
        <f t="shared" si="138"/>
        <v/>
      </c>
      <c r="EB98" s="47" t="str">
        <f t="shared" si="138"/>
        <v/>
      </c>
      <c r="EC98" s="49" t="str">
        <f t="shared" si="138"/>
        <v/>
      </c>
      <c r="ED98" s="49" t="str">
        <f t="shared" si="138"/>
        <v/>
      </c>
      <c r="EE98" s="47" t="str">
        <f t="shared" si="138"/>
        <v/>
      </c>
      <c r="EF98" s="47" t="str">
        <f t="shared" si="138"/>
        <v/>
      </c>
      <c r="EG98" s="47" t="str">
        <f t="shared" si="138"/>
        <v/>
      </c>
      <c r="EH98" s="6">
        <f t="shared" si="154"/>
        <v>0</v>
      </c>
      <c r="EI98" s="6">
        <f t="shared" si="155"/>
        <v>0</v>
      </c>
      <c r="EJ98" s="2" t="str">
        <f t="shared" si="156"/>
        <v/>
      </c>
      <c r="EK98" s="2" t="str">
        <f t="shared" si="157"/>
        <v/>
      </c>
      <c r="EL98" s="2" t="str">
        <f t="shared" si="126"/>
        <v/>
      </c>
      <c r="EM98" s="2" t="str">
        <f t="shared" si="158"/>
        <v/>
      </c>
      <c r="EN98" s="2" t="str">
        <f t="shared" si="159"/>
        <v/>
      </c>
      <c r="EO98" s="2">
        <f t="shared" si="160"/>
        <v>0</v>
      </c>
      <c r="EP98" s="2">
        <f t="shared" si="243"/>
        <v>0</v>
      </c>
      <c r="EQ98" s="2"/>
      <c r="ER98" s="2"/>
      <c r="ES98" s="2"/>
      <c r="ET98" s="2"/>
      <c r="EU98" s="2"/>
      <c r="EV98" s="2"/>
      <c r="EW98" s="2">
        <f t="shared" si="161"/>
        <v>0</v>
      </c>
      <c r="EX98" s="2">
        <f t="shared" si="162"/>
        <v>0</v>
      </c>
      <c r="EY98" s="2">
        <f t="shared" si="244"/>
        <v>0</v>
      </c>
      <c r="EZ98" s="2">
        <f t="shared" si="163"/>
        <v>0</v>
      </c>
      <c r="FA98" s="2">
        <f t="shared" si="164"/>
        <v>0</v>
      </c>
      <c r="FB98" s="59"/>
      <c r="FC98" s="2">
        <f t="shared" si="165"/>
        <v>0</v>
      </c>
      <c r="FD98" s="2">
        <f t="shared" si="245"/>
        <v>0</v>
      </c>
      <c r="FE98" s="3">
        <f t="shared" ref="FE98:FE151" si="258">EO98</f>
        <v>0</v>
      </c>
      <c r="FF98" s="3">
        <f t="shared" si="246"/>
        <v>0</v>
      </c>
      <c r="FG98" s="3">
        <f t="shared" si="247"/>
        <v>0</v>
      </c>
      <c r="FH98" s="3">
        <f t="shared" si="166"/>
        <v>0</v>
      </c>
      <c r="FI98" s="67">
        <f t="shared" si="167"/>
        <v>0</v>
      </c>
      <c r="FJ98" s="3">
        <f t="shared" si="168"/>
        <v>0</v>
      </c>
      <c r="FK98" s="3">
        <f t="shared" si="169"/>
        <v>0</v>
      </c>
      <c r="FL98" s="3">
        <f t="shared" si="248"/>
        <v>0</v>
      </c>
      <c r="FM98" s="3">
        <f t="shared" si="249"/>
        <v>0</v>
      </c>
      <c r="FN98" s="3">
        <f t="shared" si="250"/>
        <v>0</v>
      </c>
      <c r="FO98" s="2">
        <f t="shared" si="170"/>
        <v>0</v>
      </c>
      <c r="FP98" s="2">
        <f t="shared" si="171"/>
        <v>0</v>
      </c>
      <c r="FQ98" s="2">
        <f t="shared" si="251"/>
        <v>0</v>
      </c>
      <c r="FR98" s="6" t="str">
        <f>IF(A98=1,1,IF(DW98="","",COUNTA($DW$31:DW98)+1))</f>
        <v/>
      </c>
      <c r="FS98" s="6" t="str">
        <f t="shared" si="172"/>
        <v/>
      </c>
      <c r="FT98" s="43">
        <f t="shared" si="252"/>
        <v>0</v>
      </c>
      <c r="FU98" s="23">
        <f t="shared" si="253"/>
        <v>0</v>
      </c>
      <c r="FV98" s="21">
        <f t="shared" si="254"/>
        <v>0</v>
      </c>
    </row>
    <row r="99" spans="1:178">
      <c r="A99" s="4" t="str">
        <f t="shared" si="173"/>
        <v/>
      </c>
      <c r="B99" s="33"/>
      <c r="C99" s="33"/>
      <c r="D99" s="33"/>
      <c r="E99" s="33"/>
      <c r="F99" s="33"/>
      <c r="G99" s="11" t="str">
        <f t="shared" si="140"/>
        <v/>
      </c>
      <c r="H99" s="3" t="str">
        <f t="shared" si="174"/>
        <v/>
      </c>
      <c r="I99" s="3" t="str">
        <f t="shared" si="141"/>
        <v/>
      </c>
      <c r="J99" s="3" t="str">
        <f t="shared" si="175"/>
        <v/>
      </c>
      <c r="K99" s="3" t="str">
        <f t="shared" si="142"/>
        <v/>
      </c>
      <c r="L99" s="2" t="str">
        <f t="shared" si="143"/>
        <v/>
      </c>
      <c r="M99" s="8" t="str">
        <f t="shared" si="176"/>
        <v/>
      </c>
      <c r="N99" s="8" t="str">
        <f t="shared" si="144"/>
        <v/>
      </c>
      <c r="O99" s="8" t="str">
        <f t="shared" si="177"/>
        <v/>
      </c>
      <c r="P99" s="8" t="str">
        <f t="shared" si="145"/>
        <v/>
      </c>
      <c r="Q99" s="2" t="str">
        <f t="shared" si="146"/>
        <v/>
      </c>
      <c r="R99" s="3" t="str">
        <f t="shared" si="147"/>
        <v/>
      </c>
      <c r="S99" s="3" t="str">
        <f t="shared" si="148"/>
        <v/>
      </c>
      <c r="T99" s="3" t="str">
        <f t="shared" si="178"/>
        <v/>
      </c>
      <c r="U99" s="8" t="str">
        <f t="shared" si="149"/>
        <v/>
      </c>
      <c r="V99" s="2" t="str">
        <f t="shared" si="150"/>
        <v/>
      </c>
      <c r="W99" s="2" t="str">
        <f t="shared" si="151"/>
        <v/>
      </c>
      <c r="X99" s="2" t="str">
        <f t="shared" si="255"/>
        <v/>
      </c>
      <c r="Y99" s="2" t="str">
        <f t="shared" si="152"/>
        <v/>
      </c>
      <c r="Z99" s="46" t="str">
        <f t="shared" si="135"/>
        <v/>
      </c>
      <c r="AA99" s="46" t="str">
        <f t="shared" si="179"/>
        <v/>
      </c>
      <c r="AB99" s="47"/>
      <c r="AC99" s="46" t="str">
        <f t="shared" si="180"/>
        <v/>
      </c>
      <c r="AD99" s="47" t="str">
        <f t="shared" si="136"/>
        <v/>
      </c>
      <c r="AE99" s="48" t="str">
        <f t="shared" si="181"/>
        <v/>
      </c>
      <c r="AF99" s="49" t="str">
        <f t="shared" si="137"/>
        <v/>
      </c>
      <c r="AG99" s="49" t="str">
        <f t="shared" si="137"/>
        <v/>
      </c>
      <c r="AH99" s="49" t="str">
        <f t="shared" si="137"/>
        <v/>
      </c>
      <c r="AI99" s="47" t="str">
        <f t="shared" si="137"/>
        <v/>
      </c>
      <c r="AJ99" s="47" t="str">
        <f t="shared" si="137"/>
        <v/>
      </c>
      <c r="AK99" s="46" t="str">
        <f t="shared" si="137"/>
        <v/>
      </c>
      <c r="AL99" s="47"/>
      <c r="AM99" s="53" t="str">
        <f t="shared" si="182"/>
        <v/>
      </c>
      <c r="AN99" s="50" t="str">
        <f t="shared" si="183"/>
        <v/>
      </c>
      <c r="AO99" s="53" t="s">
        <v>84</v>
      </c>
      <c r="AP99" s="52" t="str">
        <f t="shared" si="184"/>
        <v/>
      </c>
      <c r="AQ99" s="52" t="str">
        <f t="shared" si="185"/>
        <v/>
      </c>
      <c r="AR99" s="47">
        <f t="shared" si="186"/>
        <v>0</v>
      </c>
      <c r="AS99" s="53" t="str">
        <f t="shared" si="187"/>
        <v/>
      </c>
      <c r="AT99" s="52" t="str">
        <f t="shared" si="188"/>
        <v/>
      </c>
      <c r="AU99" s="9" t="str">
        <f t="shared" si="189"/>
        <v/>
      </c>
      <c r="AV99" s="9" t="str">
        <f t="shared" si="190"/>
        <v/>
      </c>
      <c r="AW99" s="12" t="str">
        <f t="shared" si="191"/>
        <v/>
      </c>
      <c r="AX99" s="9" t="str">
        <f t="shared" si="192"/>
        <v/>
      </c>
      <c r="AY99" s="12" t="str">
        <f t="shared" si="193"/>
        <v/>
      </c>
      <c r="AZ99" s="10" t="str">
        <f t="shared" si="194"/>
        <v/>
      </c>
      <c r="BA99" s="10" t="str">
        <f t="shared" si="195"/>
        <v/>
      </c>
      <c r="BB99" s="10" t="str">
        <f t="shared" si="196"/>
        <v/>
      </c>
      <c r="BC99" s="10" t="str">
        <f t="shared" si="197"/>
        <v/>
      </c>
      <c r="BD99" s="10" t="str">
        <f t="shared" si="198"/>
        <v/>
      </c>
      <c r="BE99" s="12" t="str">
        <f t="shared" si="199"/>
        <v/>
      </c>
      <c r="BF99" s="9" t="str">
        <f t="shared" si="200"/>
        <v/>
      </c>
      <c r="BG99" s="9" t="str">
        <f t="shared" si="201"/>
        <v/>
      </c>
      <c r="BH99" s="7" t="str">
        <f t="shared" si="202"/>
        <v/>
      </c>
      <c r="BI99" s="7" t="str">
        <f t="shared" si="203"/>
        <v/>
      </c>
      <c r="BJ99" s="12" t="str">
        <f t="shared" si="204"/>
        <v/>
      </c>
      <c r="BK99" s="80" t="str">
        <f t="shared" si="205"/>
        <v/>
      </c>
      <c r="BL99" s="7" t="str">
        <f t="shared" si="206"/>
        <v/>
      </c>
      <c r="BM99" s="7" t="str">
        <f t="shared" si="256"/>
        <v/>
      </c>
      <c r="BN99" s="12" t="str">
        <f t="shared" si="207"/>
        <v/>
      </c>
      <c r="BO99" s="9" t="str">
        <f t="shared" si="208"/>
        <v/>
      </c>
      <c r="BP99" s="2" t="str">
        <f t="shared" si="209"/>
        <v/>
      </c>
      <c r="BQ99" s="2" t="str">
        <f t="shared" si="210"/>
        <v/>
      </c>
      <c r="BR99" s="20" t="str">
        <f t="shared" si="153"/>
        <v/>
      </c>
      <c r="BS99" s="20" t="str">
        <f t="shared" si="153"/>
        <v/>
      </c>
      <c r="BT99" s="20" t="str">
        <f t="shared" si="153"/>
        <v/>
      </c>
      <c r="BU99" s="86" t="str">
        <f t="shared" si="211"/>
        <v/>
      </c>
      <c r="BV99" s="86" t="str">
        <f t="shared" si="212"/>
        <v/>
      </c>
      <c r="BW99" s="20" t="str">
        <f t="shared" si="153"/>
        <v/>
      </c>
      <c r="BX99" s="86" t="str">
        <f t="shared" si="139"/>
        <v/>
      </c>
      <c r="BY99" s="86" t="str">
        <f t="shared" si="139"/>
        <v/>
      </c>
      <c r="BZ99" s="86" t="str">
        <f t="shared" si="139"/>
        <v/>
      </c>
      <c r="CA99" s="86" t="str">
        <f t="shared" si="139"/>
        <v/>
      </c>
      <c r="CB99" s="86" t="str">
        <f t="shared" si="139"/>
        <v/>
      </c>
      <c r="CC99" s="86" t="str">
        <f t="shared" si="139"/>
        <v/>
      </c>
      <c r="CD99" s="86" t="str">
        <f t="shared" si="139"/>
        <v/>
      </c>
      <c r="CE99" s="20" t="str">
        <f t="shared" si="257"/>
        <v/>
      </c>
      <c r="CF99" s="14" t="str">
        <f t="shared" si="213"/>
        <v/>
      </c>
      <c r="CG99" s="14" t="str">
        <f t="shared" si="214"/>
        <v/>
      </c>
      <c r="CH99" s="8">
        <f t="shared" si="215"/>
        <v>0</v>
      </c>
      <c r="CI99" s="9" t="str">
        <f t="shared" si="216"/>
        <v/>
      </c>
      <c r="CJ99" s="9" t="str">
        <f t="shared" si="217"/>
        <v/>
      </c>
      <c r="CK99" s="9" t="str">
        <f t="shared" si="218"/>
        <v/>
      </c>
      <c r="CL99" s="9" t="str">
        <f t="shared" si="219"/>
        <v/>
      </c>
      <c r="CM99" s="9" t="str">
        <f t="shared" si="220"/>
        <v/>
      </c>
      <c r="CN99" s="9" t="str">
        <f t="shared" si="221"/>
        <v/>
      </c>
      <c r="CO99" s="9" t="str">
        <f t="shared" si="222"/>
        <v/>
      </c>
      <c r="CP99" s="9" t="str">
        <f t="shared" si="222"/>
        <v/>
      </c>
      <c r="CQ99" s="9" t="str">
        <f t="shared" si="222"/>
        <v/>
      </c>
      <c r="CR99" s="9" t="str">
        <f t="shared" si="222"/>
        <v/>
      </c>
      <c r="CS99" s="9" t="str">
        <f t="shared" si="222"/>
        <v/>
      </c>
      <c r="CT99" s="9" t="str">
        <f t="shared" si="222"/>
        <v/>
      </c>
      <c r="CU99" s="9" t="str">
        <f t="shared" si="222"/>
        <v/>
      </c>
      <c r="CV99" s="9" t="str">
        <f t="shared" si="223"/>
        <v/>
      </c>
      <c r="CW99" s="9" t="str">
        <f t="shared" si="224"/>
        <v/>
      </c>
      <c r="CX99" s="9" t="str">
        <f t="shared" si="224"/>
        <v/>
      </c>
      <c r="CY99" s="9" t="str">
        <f t="shared" si="224"/>
        <v/>
      </c>
      <c r="CZ99" s="9" t="str">
        <f t="shared" si="224"/>
        <v/>
      </c>
      <c r="DA99" s="9" t="str">
        <f t="shared" si="224"/>
        <v/>
      </c>
      <c r="DB99" s="9" t="str">
        <f t="shared" si="224"/>
        <v/>
      </c>
      <c r="DC99" s="9" t="str">
        <f t="shared" si="224"/>
        <v/>
      </c>
      <c r="DD99" s="2" t="str">
        <f t="shared" si="225"/>
        <v/>
      </c>
      <c r="DE99" s="2" t="str">
        <f t="shared" si="226"/>
        <v/>
      </c>
      <c r="DF99" s="2" t="str">
        <f t="shared" si="227"/>
        <v/>
      </c>
      <c r="DG99" s="2" t="str">
        <f t="shared" si="228"/>
        <v/>
      </c>
      <c r="DH99" s="2" t="str">
        <f t="shared" si="229"/>
        <v/>
      </c>
      <c r="DI99" s="2" t="str">
        <f t="shared" si="230"/>
        <v/>
      </c>
      <c r="DJ99" s="2" t="str">
        <f t="shared" si="231"/>
        <v/>
      </c>
      <c r="DK99" s="2" t="str">
        <f t="shared" si="232"/>
        <v/>
      </c>
      <c r="DL99" s="16" t="str">
        <f t="shared" si="233"/>
        <v/>
      </c>
      <c r="DM99" s="16" t="str">
        <f t="shared" si="234"/>
        <v/>
      </c>
      <c r="DN99" s="16" t="str">
        <f t="shared" si="235"/>
        <v/>
      </c>
      <c r="DO99" s="72" t="str">
        <f t="shared" si="236"/>
        <v/>
      </c>
      <c r="DP99" s="16" t="str">
        <f t="shared" si="237"/>
        <v/>
      </c>
      <c r="DQ99" s="16" t="str">
        <f t="shared" si="238"/>
        <v/>
      </c>
      <c r="DR99" s="2" t="str">
        <f t="shared" si="239"/>
        <v/>
      </c>
      <c r="DS99" s="2" t="str">
        <f t="shared" si="240"/>
        <v/>
      </c>
      <c r="DT99" s="2" t="str">
        <f t="shared" si="241"/>
        <v/>
      </c>
      <c r="DU99" s="2" t="str">
        <f t="shared" si="242"/>
        <v/>
      </c>
      <c r="DV99" s="15"/>
      <c r="DW99" s="17"/>
      <c r="DX99" s="17"/>
      <c r="DY99" s="47" t="str">
        <f t="shared" si="138"/>
        <v/>
      </c>
      <c r="DZ99" s="47" t="str">
        <f t="shared" si="138"/>
        <v/>
      </c>
      <c r="EA99" s="47" t="str">
        <f t="shared" si="138"/>
        <v/>
      </c>
      <c r="EB99" s="47" t="str">
        <f t="shared" si="138"/>
        <v/>
      </c>
      <c r="EC99" s="49" t="str">
        <f t="shared" si="138"/>
        <v/>
      </c>
      <c r="ED99" s="49" t="str">
        <f t="shared" si="138"/>
        <v/>
      </c>
      <c r="EE99" s="47" t="str">
        <f t="shared" si="138"/>
        <v/>
      </c>
      <c r="EF99" s="47" t="str">
        <f t="shared" si="138"/>
        <v/>
      </c>
      <c r="EG99" s="47" t="str">
        <f t="shared" si="138"/>
        <v/>
      </c>
      <c r="EH99" s="6">
        <f t="shared" si="154"/>
        <v>0</v>
      </c>
      <c r="EI99" s="6">
        <f t="shared" si="155"/>
        <v>0</v>
      </c>
      <c r="EJ99" s="2" t="str">
        <f t="shared" si="156"/>
        <v/>
      </c>
      <c r="EK99" s="2" t="str">
        <f t="shared" si="157"/>
        <v/>
      </c>
      <c r="EL99" s="2" t="str">
        <f t="shared" si="126"/>
        <v/>
      </c>
      <c r="EM99" s="2" t="str">
        <f t="shared" si="158"/>
        <v/>
      </c>
      <c r="EN99" s="2" t="str">
        <f t="shared" si="159"/>
        <v/>
      </c>
      <c r="EO99" s="2">
        <f t="shared" si="160"/>
        <v>0</v>
      </c>
      <c r="EP99" s="2">
        <f t="shared" si="243"/>
        <v>0</v>
      </c>
      <c r="EQ99" s="2"/>
      <c r="ER99" s="2"/>
      <c r="ES99" s="2"/>
      <c r="ET99" s="2"/>
      <c r="EU99" s="2"/>
      <c r="EV99" s="2"/>
      <c r="EW99" s="2">
        <f t="shared" si="161"/>
        <v>0</v>
      </c>
      <c r="EX99" s="2">
        <f t="shared" si="162"/>
        <v>0</v>
      </c>
      <c r="EY99" s="2">
        <f t="shared" si="244"/>
        <v>0</v>
      </c>
      <c r="EZ99" s="2">
        <f t="shared" si="163"/>
        <v>0</v>
      </c>
      <c r="FA99" s="2">
        <f t="shared" si="164"/>
        <v>0</v>
      </c>
      <c r="FB99" s="59"/>
      <c r="FC99" s="2">
        <f t="shared" si="165"/>
        <v>0</v>
      </c>
      <c r="FD99" s="2">
        <f t="shared" si="245"/>
        <v>0</v>
      </c>
      <c r="FE99" s="3">
        <f t="shared" si="258"/>
        <v>0</v>
      </c>
      <c r="FF99" s="3">
        <f t="shared" si="246"/>
        <v>0</v>
      </c>
      <c r="FG99" s="3">
        <f t="shared" si="247"/>
        <v>0</v>
      </c>
      <c r="FH99" s="3">
        <f t="shared" si="166"/>
        <v>0</v>
      </c>
      <c r="FI99" s="67">
        <f t="shared" si="167"/>
        <v>0</v>
      </c>
      <c r="FJ99" s="3">
        <f t="shared" si="168"/>
        <v>0</v>
      </c>
      <c r="FK99" s="3">
        <f t="shared" si="169"/>
        <v>0</v>
      </c>
      <c r="FL99" s="3">
        <f t="shared" si="248"/>
        <v>0</v>
      </c>
      <c r="FM99" s="3">
        <f t="shared" si="249"/>
        <v>0</v>
      </c>
      <c r="FN99" s="3">
        <f t="shared" si="250"/>
        <v>0</v>
      </c>
      <c r="FO99" s="2">
        <f t="shared" si="170"/>
        <v>0</v>
      </c>
      <c r="FP99" s="2">
        <f t="shared" si="171"/>
        <v>0</v>
      </c>
      <c r="FQ99" s="2">
        <f t="shared" si="251"/>
        <v>0</v>
      </c>
      <c r="FR99" s="6" t="str">
        <f>IF(A99=1,1,IF(DW99="","",COUNTA($DW$31:DW99)+1))</f>
        <v/>
      </c>
      <c r="FS99" s="6" t="str">
        <f t="shared" si="172"/>
        <v/>
      </c>
      <c r="FT99" s="43">
        <f t="shared" si="252"/>
        <v>0</v>
      </c>
      <c r="FU99" s="23">
        <f t="shared" si="253"/>
        <v>0</v>
      </c>
      <c r="FV99" s="21">
        <f t="shared" si="254"/>
        <v>0</v>
      </c>
    </row>
    <row r="100" spans="1:178">
      <c r="A100" s="4" t="str">
        <f t="shared" si="173"/>
        <v/>
      </c>
      <c r="B100" s="33"/>
      <c r="C100" s="33"/>
      <c r="D100" s="33"/>
      <c r="E100" s="33"/>
      <c r="F100" s="33"/>
      <c r="G100" s="11" t="str">
        <f t="shared" si="140"/>
        <v/>
      </c>
      <c r="H100" s="3" t="str">
        <f t="shared" si="174"/>
        <v/>
      </c>
      <c r="I100" s="3" t="str">
        <f t="shared" si="141"/>
        <v/>
      </c>
      <c r="J100" s="3" t="str">
        <f t="shared" si="175"/>
        <v/>
      </c>
      <c r="K100" s="3" t="str">
        <f t="shared" si="142"/>
        <v/>
      </c>
      <c r="L100" s="2" t="str">
        <f t="shared" si="143"/>
        <v/>
      </c>
      <c r="M100" s="8" t="str">
        <f t="shared" si="176"/>
        <v/>
      </c>
      <c r="N100" s="8" t="str">
        <f t="shared" si="144"/>
        <v/>
      </c>
      <c r="O100" s="8" t="str">
        <f t="shared" si="177"/>
        <v/>
      </c>
      <c r="P100" s="8" t="str">
        <f t="shared" si="145"/>
        <v/>
      </c>
      <c r="Q100" s="2" t="str">
        <f t="shared" si="146"/>
        <v/>
      </c>
      <c r="R100" s="3" t="str">
        <f t="shared" si="147"/>
        <v/>
      </c>
      <c r="S100" s="3" t="str">
        <f t="shared" si="148"/>
        <v/>
      </c>
      <c r="T100" s="3" t="str">
        <f t="shared" si="178"/>
        <v/>
      </c>
      <c r="U100" s="8" t="str">
        <f t="shared" si="149"/>
        <v/>
      </c>
      <c r="V100" s="2" t="str">
        <f t="shared" si="150"/>
        <v/>
      </c>
      <c r="W100" s="2" t="str">
        <f t="shared" si="151"/>
        <v/>
      </c>
      <c r="X100" s="2" t="str">
        <f t="shared" si="255"/>
        <v/>
      </c>
      <c r="Y100" s="2" t="str">
        <f t="shared" si="152"/>
        <v/>
      </c>
      <c r="Z100" s="46" t="str">
        <f t="shared" si="135"/>
        <v/>
      </c>
      <c r="AA100" s="46" t="str">
        <f t="shared" si="179"/>
        <v/>
      </c>
      <c r="AB100" s="47"/>
      <c r="AC100" s="46" t="str">
        <f t="shared" si="180"/>
        <v/>
      </c>
      <c r="AD100" s="47" t="str">
        <f t="shared" si="136"/>
        <v/>
      </c>
      <c r="AE100" s="48" t="str">
        <f t="shared" si="181"/>
        <v/>
      </c>
      <c r="AF100" s="49" t="str">
        <f t="shared" si="137"/>
        <v/>
      </c>
      <c r="AG100" s="49" t="str">
        <f t="shared" si="137"/>
        <v/>
      </c>
      <c r="AH100" s="49" t="str">
        <f t="shared" si="137"/>
        <v/>
      </c>
      <c r="AI100" s="47" t="str">
        <f t="shared" si="137"/>
        <v/>
      </c>
      <c r="AJ100" s="47" t="str">
        <f t="shared" si="137"/>
        <v/>
      </c>
      <c r="AK100" s="46" t="str">
        <f t="shared" si="137"/>
        <v/>
      </c>
      <c r="AL100" s="47"/>
      <c r="AM100" s="53" t="str">
        <f t="shared" si="182"/>
        <v/>
      </c>
      <c r="AN100" s="50" t="str">
        <f t="shared" si="183"/>
        <v/>
      </c>
      <c r="AO100" s="53" t="s">
        <v>84</v>
      </c>
      <c r="AP100" s="52" t="str">
        <f t="shared" si="184"/>
        <v/>
      </c>
      <c r="AQ100" s="52" t="str">
        <f t="shared" si="185"/>
        <v/>
      </c>
      <c r="AR100" s="47">
        <f t="shared" si="186"/>
        <v>0</v>
      </c>
      <c r="AS100" s="53" t="str">
        <f t="shared" si="187"/>
        <v/>
      </c>
      <c r="AT100" s="52" t="str">
        <f t="shared" si="188"/>
        <v/>
      </c>
      <c r="AU100" s="9" t="str">
        <f t="shared" si="189"/>
        <v/>
      </c>
      <c r="AV100" s="9" t="str">
        <f t="shared" si="190"/>
        <v/>
      </c>
      <c r="AW100" s="12" t="str">
        <f t="shared" si="191"/>
        <v/>
      </c>
      <c r="AX100" s="9" t="str">
        <f t="shared" si="192"/>
        <v/>
      </c>
      <c r="AY100" s="12" t="str">
        <f t="shared" si="193"/>
        <v/>
      </c>
      <c r="AZ100" s="10" t="str">
        <f t="shared" si="194"/>
        <v/>
      </c>
      <c r="BA100" s="10" t="str">
        <f t="shared" si="195"/>
        <v/>
      </c>
      <c r="BB100" s="10" t="str">
        <f t="shared" si="196"/>
        <v/>
      </c>
      <c r="BC100" s="10" t="str">
        <f t="shared" si="197"/>
        <v/>
      </c>
      <c r="BD100" s="10" t="str">
        <f t="shared" si="198"/>
        <v/>
      </c>
      <c r="BE100" s="12" t="str">
        <f t="shared" si="199"/>
        <v/>
      </c>
      <c r="BF100" s="9" t="str">
        <f t="shared" si="200"/>
        <v/>
      </c>
      <c r="BG100" s="9" t="str">
        <f t="shared" si="201"/>
        <v/>
      </c>
      <c r="BH100" s="7" t="str">
        <f t="shared" si="202"/>
        <v/>
      </c>
      <c r="BI100" s="7" t="str">
        <f t="shared" si="203"/>
        <v/>
      </c>
      <c r="BJ100" s="12" t="str">
        <f t="shared" si="204"/>
        <v/>
      </c>
      <c r="BK100" s="80" t="str">
        <f t="shared" si="205"/>
        <v/>
      </c>
      <c r="BL100" s="7" t="str">
        <f t="shared" si="206"/>
        <v/>
      </c>
      <c r="BM100" s="7" t="str">
        <f t="shared" si="256"/>
        <v/>
      </c>
      <c r="BN100" s="12" t="str">
        <f t="shared" si="207"/>
        <v/>
      </c>
      <c r="BO100" s="9" t="str">
        <f t="shared" si="208"/>
        <v/>
      </c>
      <c r="BP100" s="2" t="str">
        <f t="shared" si="209"/>
        <v/>
      </c>
      <c r="BQ100" s="2" t="str">
        <f t="shared" si="210"/>
        <v/>
      </c>
      <c r="BR100" s="20" t="str">
        <f t="shared" si="153"/>
        <v/>
      </c>
      <c r="BS100" s="20" t="str">
        <f t="shared" si="153"/>
        <v/>
      </c>
      <c r="BT100" s="20" t="str">
        <f t="shared" si="153"/>
        <v/>
      </c>
      <c r="BU100" s="86" t="str">
        <f t="shared" si="211"/>
        <v/>
      </c>
      <c r="BV100" s="86" t="str">
        <f t="shared" si="212"/>
        <v/>
      </c>
      <c r="BW100" s="20" t="str">
        <f t="shared" si="153"/>
        <v/>
      </c>
      <c r="BX100" s="86" t="str">
        <f t="shared" si="139"/>
        <v/>
      </c>
      <c r="BY100" s="86" t="str">
        <f t="shared" si="139"/>
        <v/>
      </c>
      <c r="BZ100" s="86" t="str">
        <f t="shared" si="139"/>
        <v/>
      </c>
      <c r="CA100" s="86" t="str">
        <f t="shared" si="139"/>
        <v/>
      </c>
      <c r="CB100" s="86" t="str">
        <f t="shared" si="139"/>
        <v/>
      </c>
      <c r="CC100" s="86" t="str">
        <f t="shared" si="139"/>
        <v/>
      </c>
      <c r="CD100" s="86" t="str">
        <f t="shared" si="139"/>
        <v/>
      </c>
      <c r="CE100" s="20" t="str">
        <f t="shared" si="257"/>
        <v/>
      </c>
      <c r="CF100" s="14" t="str">
        <f t="shared" si="213"/>
        <v/>
      </c>
      <c r="CG100" s="14" t="str">
        <f t="shared" si="214"/>
        <v/>
      </c>
      <c r="CH100" s="8">
        <f t="shared" si="215"/>
        <v>0</v>
      </c>
      <c r="CI100" s="9" t="str">
        <f t="shared" si="216"/>
        <v/>
      </c>
      <c r="CJ100" s="9" t="str">
        <f t="shared" si="217"/>
        <v/>
      </c>
      <c r="CK100" s="9" t="str">
        <f t="shared" si="218"/>
        <v/>
      </c>
      <c r="CL100" s="9" t="str">
        <f t="shared" si="219"/>
        <v/>
      </c>
      <c r="CM100" s="9" t="str">
        <f t="shared" si="220"/>
        <v/>
      </c>
      <c r="CN100" s="9" t="str">
        <f t="shared" si="221"/>
        <v/>
      </c>
      <c r="CO100" s="9" t="str">
        <f t="shared" si="222"/>
        <v/>
      </c>
      <c r="CP100" s="9" t="str">
        <f t="shared" si="222"/>
        <v/>
      </c>
      <c r="CQ100" s="9" t="str">
        <f t="shared" si="222"/>
        <v/>
      </c>
      <c r="CR100" s="9" t="str">
        <f t="shared" si="222"/>
        <v/>
      </c>
      <c r="CS100" s="9" t="str">
        <f t="shared" si="222"/>
        <v/>
      </c>
      <c r="CT100" s="9" t="str">
        <f t="shared" si="222"/>
        <v/>
      </c>
      <c r="CU100" s="9" t="str">
        <f t="shared" si="222"/>
        <v/>
      </c>
      <c r="CV100" s="9" t="str">
        <f t="shared" si="223"/>
        <v/>
      </c>
      <c r="CW100" s="9" t="str">
        <f t="shared" si="224"/>
        <v/>
      </c>
      <c r="CX100" s="9" t="str">
        <f t="shared" si="224"/>
        <v/>
      </c>
      <c r="CY100" s="9" t="str">
        <f t="shared" si="224"/>
        <v/>
      </c>
      <c r="CZ100" s="9" t="str">
        <f t="shared" si="224"/>
        <v/>
      </c>
      <c r="DA100" s="9" t="str">
        <f t="shared" si="224"/>
        <v/>
      </c>
      <c r="DB100" s="9" t="str">
        <f t="shared" si="224"/>
        <v/>
      </c>
      <c r="DC100" s="9" t="str">
        <f t="shared" si="224"/>
        <v/>
      </c>
      <c r="DD100" s="2" t="str">
        <f t="shared" si="225"/>
        <v/>
      </c>
      <c r="DE100" s="2" t="str">
        <f t="shared" si="226"/>
        <v/>
      </c>
      <c r="DF100" s="2" t="str">
        <f t="shared" si="227"/>
        <v/>
      </c>
      <c r="DG100" s="2" t="str">
        <f t="shared" si="228"/>
        <v/>
      </c>
      <c r="DH100" s="2" t="str">
        <f t="shared" si="229"/>
        <v/>
      </c>
      <c r="DI100" s="2" t="str">
        <f t="shared" si="230"/>
        <v/>
      </c>
      <c r="DJ100" s="2" t="str">
        <f t="shared" si="231"/>
        <v/>
      </c>
      <c r="DK100" s="2" t="str">
        <f t="shared" si="232"/>
        <v/>
      </c>
      <c r="DL100" s="16" t="str">
        <f t="shared" si="233"/>
        <v/>
      </c>
      <c r="DM100" s="16" t="str">
        <f t="shared" si="234"/>
        <v/>
      </c>
      <c r="DN100" s="16" t="str">
        <f t="shared" si="235"/>
        <v/>
      </c>
      <c r="DO100" s="72" t="str">
        <f t="shared" si="236"/>
        <v/>
      </c>
      <c r="DP100" s="16" t="str">
        <f t="shared" si="237"/>
        <v/>
      </c>
      <c r="DQ100" s="16" t="str">
        <f t="shared" si="238"/>
        <v/>
      </c>
      <c r="DR100" s="2" t="str">
        <f t="shared" si="239"/>
        <v/>
      </c>
      <c r="DS100" s="2" t="str">
        <f t="shared" si="240"/>
        <v/>
      </c>
      <c r="DT100" s="2" t="str">
        <f t="shared" si="241"/>
        <v/>
      </c>
      <c r="DU100" s="2" t="str">
        <f t="shared" si="242"/>
        <v/>
      </c>
      <c r="DV100" s="15"/>
      <c r="DW100" s="17"/>
      <c r="DX100" s="17"/>
      <c r="DY100" s="47" t="str">
        <f t="shared" si="138"/>
        <v/>
      </c>
      <c r="DZ100" s="47" t="str">
        <f t="shared" si="138"/>
        <v/>
      </c>
      <c r="EA100" s="47" t="str">
        <f t="shared" si="138"/>
        <v/>
      </c>
      <c r="EB100" s="47" t="str">
        <f t="shared" si="138"/>
        <v/>
      </c>
      <c r="EC100" s="49" t="str">
        <f t="shared" si="138"/>
        <v/>
      </c>
      <c r="ED100" s="49" t="str">
        <f t="shared" si="138"/>
        <v/>
      </c>
      <c r="EE100" s="47" t="str">
        <f t="shared" si="138"/>
        <v/>
      </c>
      <c r="EF100" s="47" t="str">
        <f t="shared" si="138"/>
        <v/>
      </c>
      <c r="EG100" s="47" t="str">
        <f t="shared" si="138"/>
        <v/>
      </c>
      <c r="EH100" s="6">
        <f t="shared" si="154"/>
        <v>0</v>
      </c>
      <c r="EI100" s="6">
        <f t="shared" si="155"/>
        <v>0</v>
      </c>
      <c r="EJ100" s="2" t="str">
        <f t="shared" si="156"/>
        <v/>
      </c>
      <c r="EK100" s="2" t="str">
        <f t="shared" si="157"/>
        <v/>
      </c>
      <c r="EL100" s="2" t="str">
        <f t="shared" si="126"/>
        <v/>
      </c>
      <c r="EM100" s="2" t="str">
        <f t="shared" si="158"/>
        <v/>
      </c>
      <c r="EN100" s="2" t="str">
        <f t="shared" si="159"/>
        <v/>
      </c>
      <c r="EO100" s="2">
        <f t="shared" si="160"/>
        <v>0</v>
      </c>
      <c r="EP100" s="2">
        <f t="shared" si="243"/>
        <v>0</v>
      </c>
      <c r="EQ100" s="2"/>
      <c r="ER100" s="2"/>
      <c r="ES100" s="2"/>
      <c r="ET100" s="2"/>
      <c r="EU100" s="2"/>
      <c r="EV100" s="2"/>
      <c r="EW100" s="2">
        <f t="shared" si="161"/>
        <v>0</v>
      </c>
      <c r="EX100" s="2">
        <f t="shared" si="162"/>
        <v>0</v>
      </c>
      <c r="EY100" s="2">
        <f t="shared" si="244"/>
        <v>0</v>
      </c>
      <c r="EZ100" s="2">
        <f t="shared" si="163"/>
        <v>0</v>
      </c>
      <c r="FA100" s="2">
        <f t="shared" si="164"/>
        <v>0</v>
      </c>
      <c r="FB100" s="59"/>
      <c r="FC100" s="2">
        <f t="shared" si="165"/>
        <v>0</v>
      </c>
      <c r="FD100" s="2">
        <f t="shared" si="245"/>
        <v>0</v>
      </c>
      <c r="FE100" s="3">
        <f t="shared" si="258"/>
        <v>0</v>
      </c>
      <c r="FF100" s="3">
        <f t="shared" si="246"/>
        <v>0</v>
      </c>
      <c r="FG100" s="3">
        <f t="shared" si="247"/>
        <v>0</v>
      </c>
      <c r="FH100" s="3">
        <f t="shared" si="166"/>
        <v>0</v>
      </c>
      <c r="FI100" s="67">
        <f t="shared" si="167"/>
        <v>0</v>
      </c>
      <c r="FJ100" s="3">
        <f t="shared" si="168"/>
        <v>0</v>
      </c>
      <c r="FK100" s="3">
        <f t="shared" si="169"/>
        <v>0</v>
      </c>
      <c r="FL100" s="3">
        <f t="shared" si="248"/>
        <v>0</v>
      </c>
      <c r="FM100" s="3">
        <f t="shared" si="249"/>
        <v>0</v>
      </c>
      <c r="FN100" s="3">
        <f t="shared" si="250"/>
        <v>0</v>
      </c>
      <c r="FO100" s="2">
        <f t="shared" si="170"/>
        <v>0</v>
      </c>
      <c r="FP100" s="2">
        <f t="shared" si="171"/>
        <v>0</v>
      </c>
      <c r="FQ100" s="2">
        <f t="shared" si="251"/>
        <v>0</v>
      </c>
      <c r="FR100" s="6" t="str">
        <f>IF(A100=1,1,IF(DW100="","",COUNTA($DW$31:DW100)+1))</f>
        <v/>
      </c>
      <c r="FS100" s="6" t="str">
        <f t="shared" si="172"/>
        <v/>
      </c>
      <c r="FT100" s="43">
        <f t="shared" si="252"/>
        <v>0</v>
      </c>
      <c r="FU100" s="23">
        <f t="shared" si="253"/>
        <v>0</v>
      </c>
      <c r="FV100" s="21">
        <f t="shared" si="254"/>
        <v>0</v>
      </c>
    </row>
    <row r="101" spans="1:178">
      <c r="A101" s="4" t="str">
        <f t="shared" si="173"/>
        <v/>
      </c>
      <c r="B101" s="33"/>
      <c r="C101" s="33"/>
      <c r="D101" s="33"/>
      <c r="E101" s="33"/>
      <c r="F101" s="33"/>
      <c r="G101" s="11" t="str">
        <f t="shared" si="140"/>
        <v/>
      </c>
      <c r="H101" s="3" t="str">
        <f t="shared" si="174"/>
        <v/>
      </c>
      <c r="I101" s="3" t="str">
        <f t="shared" si="141"/>
        <v/>
      </c>
      <c r="J101" s="3" t="str">
        <f t="shared" si="175"/>
        <v/>
      </c>
      <c r="K101" s="3" t="str">
        <f t="shared" si="142"/>
        <v/>
      </c>
      <c r="L101" s="2" t="str">
        <f t="shared" si="143"/>
        <v/>
      </c>
      <c r="M101" s="8" t="str">
        <f t="shared" si="176"/>
        <v/>
      </c>
      <c r="N101" s="8" t="str">
        <f t="shared" si="144"/>
        <v/>
      </c>
      <c r="O101" s="8" t="str">
        <f t="shared" si="177"/>
        <v/>
      </c>
      <c r="P101" s="8" t="str">
        <f t="shared" si="145"/>
        <v/>
      </c>
      <c r="Q101" s="2" t="str">
        <f t="shared" si="146"/>
        <v/>
      </c>
      <c r="R101" s="3" t="str">
        <f t="shared" si="147"/>
        <v/>
      </c>
      <c r="S101" s="3" t="str">
        <f t="shared" si="148"/>
        <v/>
      </c>
      <c r="T101" s="3" t="str">
        <f t="shared" si="178"/>
        <v/>
      </c>
      <c r="U101" s="8" t="str">
        <f t="shared" si="149"/>
        <v/>
      </c>
      <c r="V101" s="2" t="str">
        <f t="shared" si="150"/>
        <v/>
      </c>
      <c r="W101" s="2" t="str">
        <f t="shared" si="151"/>
        <v/>
      </c>
      <c r="X101" s="2" t="str">
        <f t="shared" si="255"/>
        <v/>
      </c>
      <c r="Y101" s="2" t="str">
        <f t="shared" si="152"/>
        <v/>
      </c>
      <c r="Z101" s="46" t="str">
        <f t="shared" si="135"/>
        <v/>
      </c>
      <c r="AA101" s="46" t="str">
        <f t="shared" si="179"/>
        <v/>
      </c>
      <c r="AB101" s="47"/>
      <c r="AC101" s="46" t="str">
        <f t="shared" si="180"/>
        <v/>
      </c>
      <c r="AD101" s="47" t="str">
        <f t="shared" si="136"/>
        <v/>
      </c>
      <c r="AE101" s="48" t="str">
        <f t="shared" si="181"/>
        <v/>
      </c>
      <c r="AF101" s="49" t="str">
        <f t="shared" si="137"/>
        <v/>
      </c>
      <c r="AG101" s="49" t="str">
        <f t="shared" si="137"/>
        <v/>
      </c>
      <c r="AH101" s="49" t="str">
        <f t="shared" si="137"/>
        <v/>
      </c>
      <c r="AI101" s="47" t="str">
        <f t="shared" si="137"/>
        <v/>
      </c>
      <c r="AJ101" s="47" t="str">
        <f t="shared" si="137"/>
        <v/>
      </c>
      <c r="AK101" s="46" t="str">
        <f t="shared" si="137"/>
        <v/>
      </c>
      <c r="AL101" s="47"/>
      <c r="AM101" s="53" t="str">
        <f t="shared" si="182"/>
        <v/>
      </c>
      <c r="AN101" s="50" t="str">
        <f t="shared" si="183"/>
        <v/>
      </c>
      <c r="AO101" s="53" t="s">
        <v>84</v>
      </c>
      <c r="AP101" s="52" t="str">
        <f t="shared" si="184"/>
        <v/>
      </c>
      <c r="AQ101" s="52" t="str">
        <f t="shared" si="185"/>
        <v/>
      </c>
      <c r="AR101" s="47">
        <f t="shared" si="186"/>
        <v>0</v>
      </c>
      <c r="AS101" s="53" t="str">
        <f t="shared" si="187"/>
        <v/>
      </c>
      <c r="AT101" s="52" t="str">
        <f t="shared" si="188"/>
        <v/>
      </c>
      <c r="AU101" s="9" t="str">
        <f t="shared" si="189"/>
        <v/>
      </c>
      <c r="AV101" s="9" t="str">
        <f t="shared" si="190"/>
        <v/>
      </c>
      <c r="AW101" s="12" t="str">
        <f t="shared" si="191"/>
        <v/>
      </c>
      <c r="AX101" s="9" t="str">
        <f t="shared" si="192"/>
        <v/>
      </c>
      <c r="AY101" s="12" t="str">
        <f t="shared" si="193"/>
        <v/>
      </c>
      <c r="AZ101" s="10" t="str">
        <f t="shared" si="194"/>
        <v/>
      </c>
      <c r="BA101" s="10" t="str">
        <f t="shared" si="195"/>
        <v/>
      </c>
      <c r="BB101" s="10" t="str">
        <f t="shared" si="196"/>
        <v/>
      </c>
      <c r="BC101" s="10" t="str">
        <f t="shared" si="197"/>
        <v/>
      </c>
      <c r="BD101" s="10" t="str">
        <f t="shared" si="198"/>
        <v/>
      </c>
      <c r="BE101" s="12" t="str">
        <f t="shared" si="199"/>
        <v/>
      </c>
      <c r="BF101" s="9" t="str">
        <f t="shared" si="200"/>
        <v/>
      </c>
      <c r="BG101" s="9" t="str">
        <f t="shared" si="201"/>
        <v/>
      </c>
      <c r="BH101" s="7" t="str">
        <f t="shared" si="202"/>
        <v/>
      </c>
      <c r="BI101" s="7" t="str">
        <f t="shared" si="203"/>
        <v/>
      </c>
      <c r="BJ101" s="12" t="str">
        <f t="shared" si="204"/>
        <v/>
      </c>
      <c r="BK101" s="80" t="str">
        <f t="shared" si="205"/>
        <v/>
      </c>
      <c r="BL101" s="7" t="str">
        <f t="shared" si="206"/>
        <v/>
      </c>
      <c r="BM101" s="7" t="str">
        <f t="shared" si="256"/>
        <v/>
      </c>
      <c r="BN101" s="12" t="str">
        <f t="shared" si="207"/>
        <v/>
      </c>
      <c r="BO101" s="9" t="str">
        <f t="shared" si="208"/>
        <v/>
      </c>
      <c r="BP101" s="2" t="str">
        <f t="shared" si="209"/>
        <v/>
      </c>
      <c r="BQ101" s="2" t="str">
        <f t="shared" si="210"/>
        <v/>
      </c>
      <c r="BR101" s="20" t="str">
        <f t="shared" si="153"/>
        <v/>
      </c>
      <c r="BS101" s="20" t="str">
        <f t="shared" si="153"/>
        <v/>
      </c>
      <c r="BT101" s="20" t="str">
        <f t="shared" si="153"/>
        <v/>
      </c>
      <c r="BU101" s="86" t="str">
        <f t="shared" si="211"/>
        <v/>
      </c>
      <c r="BV101" s="86" t="str">
        <f t="shared" si="212"/>
        <v/>
      </c>
      <c r="BW101" s="20" t="str">
        <f t="shared" si="153"/>
        <v/>
      </c>
      <c r="BX101" s="86" t="str">
        <f t="shared" si="139"/>
        <v/>
      </c>
      <c r="BY101" s="86" t="str">
        <f t="shared" si="139"/>
        <v/>
      </c>
      <c r="BZ101" s="86" t="str">
        <f t="shared" si="139"/>
        <v/>
      </c>
      <c r="CA101" s="86" t="str">
        <f t="shared" si="139"/>
        <v/>
      </c>
      <c r="CB101" s="86" t="str">
        <f t="shared" si="139"/>
        <v/>
      </c>
      <c r="CC101" s="86" t="str">
        <f t="shared" si="139"/>
        <v/>
      </c>
      <c r="CD101" s="86" t="str">
        <f t="shared" si="139"/>
        <v/>
      </c>
      <c r="CE101" s="20" t="str">
        <f t="shared" si="257"/>
        <v/>
      </c>
      <c r="CF101" s="14" t="str">
        <f t="shared" si="213"/>
        <v/>
      </c>
      <c r="CG101" s="14" t="str">
        <f t="shared" si="214"/>
        <v/>
      </c>
      <c r="CH101" s="8">
        <f t="shared" si="215"/>
        <v>0</v>
      </c>
      <c r="CI101" s="9" t="str">
        <f t="shared" si="216"/>
        <v/>
      </c>
      <c r="CJ101" s="9" t="str">
        <f t="shared" si="217"/>
        <v/>
      </c>
      <c r="CK101" s="9" t="str">
        <f t="shared" si="218"/>
        <v/>
      </c>
      <c r="CL101" s="9" t="str">
        <f t="shared" si="219"/>
        <v/>
      </c>
      <c r="CM101" s="9" t="str">
        <f t="shared" si="220"/>
        <v/>
      </c>
      <c r="CN101" s="9" t="str">
        <f t="shared" si="221"/>
        <v/>
      </c>
      <c r="CO101" s="9" t="str">
        <f t="shared" si="222"/>
        <v/>
      </c>
      <c r="CP101" s="9" t="str">
        <f t="shared" si="222"/>
        <v/>
      </c>
      <c r="CQ101" s="9" t="str">
        <f t="shared" si="222"/>
        <v/>
      </c>
      <c r="CR101" s="9" t="str">
        <f t="shared" si="222"/>
        <v/>
      </c>
      <c r="CS101" s="9" t="str">
        <f t="shared" si="222"/>
        <v/>
      </c>
      <c r="CT101" s="9" t="str">
        <f t="shared" si="222"/>
        <v/>
      </c>
      <c r="CU101" s="9" t="str">
        <f t="shared" si="222"/>
        <v/>
      </c>
      <c r="CV101" s="9" t="str">
        <f t="shared" si="223"/>
        <v/>
      </c>
      <c r="CW101" s="9" t="str">
        <f t="shared" si="224"/>
        <v/>
      </c>
      <c r="CX101" s="9" t="str">
        <f t="shared" si="224"/>
        <v/>
      </c>
      <c r="CY101" s="9" t="str">
        <f t="shared" si="224"/>
        <v/>
      </c>
      <c r="CZ101" s="9" t="str">
        <f t="shared" si="224"/>
        <v/>
      </c>
      <c r="DA101" s="9" t="str">
        <f t="shared" si="224"/>
        <v/>
      </c>
      <c r="DB101" s="9" t="str">
        <f t="shared" si="224"/>
        <v/>
      </c>
      <c r="DC101" s="9" t="str">
        <f t="shared" si="224"/>
        <v/>
      </c>
      <c r="DD101" s="2" t="str">
        <f t="shared" si="225"/>
        <v/>
      </c>
      <c r="DE101" s="2" t="str">
        <f t="shared" si="226"/>
        <v/>
      </c>
      <c r="DF101" s="2" t="str">
        <f t="shared" si="227"/>
        <v/>
      </c>
      <c r="DG101" s="2" t="str">
        <f t="shared" si="228"/>
        <v/>
      </c>
      <c r="DH101" s="2" t="str">
        <f t="shared" si="229"/>
        <v/>
      </c>
      <c r="DI101" s="2" t="str">
        <f t="shared" si="230"/>
        <v/>
      </c>
      <c r="DJ101" s="2" t="str">
        <f t="shared" si="231"/>
        <v/>
      </c>
      <c r="DK101" s="2" t="str">
        <f t="shared" si="232"/>
        <v/>
      </c>
      <c r="DL101" s="16" t="str">
        <f t="shared" si="233"/>
        <v/>
      </c>
      <c r="DM101" s="16" t="str">
        <f t="shared" si="234"/>
        <v/>
      </c>
      <c r="DN101" s="16" t="str">
        <f t="shared" si="235"/>
        <v/>
      </c>
      <c r="DO101" s="72" t="str">
        <f t="shared" si="236"/>
        <v/>
      </c>
      <c r="DP101" s="16" t="str">
        <f t="shared" si="237"/>
        <v/>
      </c>
      <c r="DQ101" s="16" t="str">
        <f t="shared" si="238"/>
        <v/>
      </c>
      <c r="DR101" s="2" t="str">
        <f t="shared" si="239"/>
        <v/>
      </c>
      <c r="DS101" s="2" t="str">
        <f t="shared" si="240"/>
        <v/>
      </c>
      <c r="DT101" s="2" t="str">
        <f t="shared" si="241"/>
        <v/>
      </c>
      <c r="DU101" s="2" t="str">
        <f t="shared" si="242"/>
        <v/>
      </c>
      <c r="DV101" s="15"/>
      <c r="DW101" s="17"/>
      <c r="DX101" s="17"/>
      <c r="DY101" s="47" t="str">
        <f t="shared" si="138"/>
        <v/>
      </c>
      <c r="DZ101" s="47" t="str">
        <f t="shared" si="138"/>
        <v/>
      </c>
      <c r="EA101" s="47" t="str">
        <f t="shared" si="138"/>
        <v/>
      </c>
      <c r="EB101" s="47" t="str">
        <f t="shared" si="138"/>
        <v/>
      </c>
      <c r="EC101" s="49" t="str">
        <f t="shared" si="138"/>
        <v/>
      </c>
      <c r="ED101" s="49" t="str">
        <f t="shared" si="138"/>
        <v/>
      </c>
      <c r="EE101" s="47" t="str">
        <f t="shared" si="138"/>
        <v/>
      </c>
      <c r="EF101" s="47" t="str">
        <f t="shared" si="138"/>
        <v/>
      </c>
      <c r="EG101" s="47" t="str">
        <f t="shared" si="138"/>
        <v/>
      </c>
      <c r="EH101" s="6">
        <f t="shared" si="154"/>
        <v>0</v>
      </c>
      <c r="EI101" s="6">
        <f t="shared" si="155"/>
        <v>0</v>
      </c>
      <c r="EJ101" s="2" t="str">
        <f t="shared" si="156"/>
        <v/>
      </c>
      <c r="EK101" s="2" t="str">
        <f t="shared" si="157"/>
        <v/>
      </c>
      <c r="EL101" s="2" t="str">
        <f t="shared" ref="EL101:EL151" si="259">IF(DW101="","",Y101+EG101+IF(A102=$A$32,AI102+AA102/1000,AI101+AA101/1000))</f>
        <v/>
      </c>
      <c r="EM101" s="2" t="str">
        <f t="shared" si="158"/>
        <v/>
      </c>
      <c r="EN101" s="2" t="str">
        <f t="shared" si="159"/>
        <v/>
      </c>
      <c r="EO101" s="2">
        <f t="shared" si="160"/>
        <v>0</v>
      </c>
      <c r="EP101" s="2">
        <f t="shared" si="243"/>
        <v>0</v>
      </c>
      <c r="EQ101" s="2"/>
      <c r="ER101" s="2"/>
      <c r="ES101" s="2"/>
      <c r="ET101" s="2"/>
      <c r="EU101" s="2"/>
      <c r="EV101" s="2"/>
      <c r="EW101" s="2">
        <f t="shared" si="161"/>
        <v>0</v>
      </c>
      <c r="EX101" s="2">
        <f t="shared" si="162"/>
        <v>0</v>
      </c>
      <c r="EY101" s="2">
        <f t="shared" si="244"/>
        <v>0</v>
      </c>
      <c r="EZ101" s="2">
        <f t="shared" si="163"/>
        <v>0</v>
      </c>
      <c r="FA101" s="2">
        <f t="shared" si="164"/>
        <v>0</v>
      </c>
      <c r="FB101" s="59"/>
      <c r="FC101" s="2">
        <f t="shared" si="165"/>
        <v>0</v>
      </c>
      <c r="FD101" s="2">
        <f t="shared" si="245"/>
        <v>0</v>
      </c>
      <c r="FE101" s="3">
        <f t="shared" si="258"/>
        <v>0</v>
      </c>
      <c r="FF101" s="3">
        <f t="shared" si="246"/>
        <v>0</v>
      </c>
      <c r="FG101" s="3">
        <f t="shared" si="247"/>
        <v>0</v>
      </c>
      <c r="FH101" s="3">
        <f t="shared" si="166"/>
        <v>0</v>
      </c>
      <c r="FI101" s="67">
        <f t="shared" si="167"/>
        <v>0</v>
      </c>
      <c r="FJ101" s="3">
        <f t="shared" si="168"/>
        <v>0</v>
      </c>
      <c r="FK101" s="3">
        <f t="shared" si="169"/>
        <v>0</v>
      </c>
      <c r="FL101" s="3">
        <f t="shared" si="248"/>
        <v>0</v>
      </c>
      <c r="FM101" s="3">
        <f t="shared" si="249"/>
        <v>0</v>
      </c>
      <c r="FN101" s="3">
        <f t="shared" si="250"/>
        <v>0</v>
      </c>
      <c r="FO101" s="2">
        <f t="shared" si="170"/>
        <v>0</v>
      </c>
      <c r="FP101" s="2">
        <f t="shared" si="171"/>
        <v>0</v>
      </c>
      <c r="FQ101" s="2">
        <f t="shared" si="251"/>
        <v>0</v>
      </c>
      <c r="FR101" s="6" t="str">
        <f>IF(A101=1,1,IF(DW101="","",COUNTA($DW$31:DW101)+1))</f>
        <v/>
      </c>
      <c r="FS101" s="6" t="str">
        <f t="shared" si="172"/>
        <v/>
      </c>
      <c r="FT101" s="43">
        <f t="shared" si="252"/>
        <v>0</v>
      </c>
      <c r="FU101" s="23">
        <f t="shared" si="253"/>
        <v>0</v>
      </c>
      <c r="FV101" s="21">
        <f t="shared" si="254"/>
        <v>0</v>
      </c>
    </row>
    <row r="102" spans="1:178">
      <c r="A102" s="4" t="str">
        <f t="shared" si="173"/>
        <v/>
      </c>
      <c r="B102" s="33"/>
      <c r="C102" s="33"/>
      <c r="D102" s="33"/>
      <c r="E102" s="33"/>
      <c r="F102" s="33"/>
      <c r="G102" s="11" t="str">
        <f t="shared" si="140"/>
        <v/>
      </c>
      <c r="H102" s="3" t="str">
        <f t="shared" si="174"/>
        <v/>
      </c>
      <c r="I102" s="3" t="str">
        <f t="shared" si="141"/>
        <v/>
      </c>
      <c r="J102" s="3" t="str">
        <f t="shared" si="175"/>
        <v/>
      </c>
      <c r="K102" s="3" t="str">
        <f t="shared" si="142"/>
        <v/>
      </c>
      <c r="L102" s="2" t="str">
        <f t="shared" si="143"/>
        <v/>
      </c>
      <c r="M102" s="8" t="str">
        <f t="shared" si="176"/>
        <v/>
      </c>
      <c r="N102" s="8" t="str">
        <f t="shared" si="144"/>
        <v/>
      </c>
      <c r="O102" s="8" t="str">
        <f t="shared" si="177"/>
        <v/>
      </c>
      <c r="P102" s="8" t="str">
        <f t="shared" si="145"/>
        <v/>
      </c>
      <c r="Q102" s="2" t="str">
        <f t="shared" si="146"/>
        <v/>
      </c>
      <c r="R102" s="3" t="str">
        <f t="shared" si="147"/>
        <v/>
      </c>
      <c r="S102" s="3" t="str">
        <f t="shared" si="148"/>
        <v/>
      </c>
      <c r="T102" s="3" t="str">
        <f t="shared" si="178"/>
        <v/>
      </c>
      <c r="U102" s="8" t="str">
        <f t="shared" si="149"/>
        <v/>
      </c>
      <c r="V102" s="2" t="str">
        <f t="shared" si="150"/>
        <v/>
      </c>
      <c r="W102" s="2" t="str">
        <f t="shared" si="151"/>
        <v/>
      </c>
      <c r="X102" s="2" t="str">
        <f t="shared" si="255"/>
        <v/>
      </c>
      <c r="Y102" s="2" t="str">
        <f t="shared" si="152"/>
        <v/>
      </c>
      <c r="Z102" s="46" t="str">
        <f t="shared" si="135"/>
        <v/>
      </c>
      <c r="AA102" s="46" t="str">
        <f t="shared" si="179"/>
        <v/>
      </c>
      <c r="AB102" s="47"/>
      <c r="AC102" s="46" t="str">
        <f t="shared" si="180"/>
        <v/>
      </c>
      <c r="AD102" s="47" t="str">
        <f t="shared" si="136"/>
        <v/>
      </c>
      <c r="AE102" s="48" t="str">
        <f t="shared" si="181"/>
        <v/>
      </c>
      <c r="AF102" s="49" t="str">
        <f t="shared" si="137"/>
        <v/>
      </c>
      <c r="AG102" s="49" t="str">
        <f t="shared" si="137"/>
        <v/>
      </c>
      <c r="AH102" s="49" t="str">
        <f t="shared" si="137"/>
        <v/>
      </c>
      <c r="AI102" s="47" t="str">
        <f t="shared" si="137"/>
        <v/>
      </c>
      <c r="AJ102" s="47" t="str">
        <f t="shared" si="137"/>
        <v/>
      </c>
      <c r="AK102" s="46" t="str">
        <f t="shared" si="137"/>
        <v/>
      </c>
      <c r="AL102" s="47"/>
      <c r="AM102" s="53" t="str">
        <f t="shared" si="182"/>
        <v/>
      </c>
      <c r="AN102" s="50" t="str">
        <f t="shared" si="183"/>
        <v/>
      </c>
      <c r="AO102" s="53" t="s">
        <v>84</v>
      </c>
      <c r="AP102" s="52" t="str">
        <f t="shared" si="184"/>
        <v/>
      </c>
      <c r="AQ102" s="52" t="str">
        <f t="shared" si="185"/>
        <v/>
      </c>
      <c r="AR102" s="47">
        <f t="shared" si="186"/>
        <v>0</v>
      </c>
      <c r="AS102" s="53" t="str">
        <f t="shared" si="187"/>
        <v/>
      </c>
      <c r="AT102" s="52" t="str">
        <f t="shared" si="188"/>
        <v/>
      </c>
      <c r="AU102" s="9" t="str">
        <f t="shared" si="189"/>
        <v/>
      </c>
      <c r="AV102" s="9" t="str">
        <f t="shared" si="190"/>
        <v/>
      </c>
      <c r="AW102" s="12" t="str">
        <f t="shared" si="191"/>
        <v/>
      </c>
      <c r="AX102" s="9" t="str">
        <f t="shared" si="192"/>
        <v/>
      </c>
      <c r="AY102" s="12" t="str">
        <f t="shared" si="193"/>
        <v/>
      </c>
      <c r="AZ102" s="10" t="str">
        <f t="shared" si="194"/>
        <v/>
      </c>
      <c r="BA102" s="10" t="str">
        <f t="shared" si="195"/>
        <v/>
      </c>
      <c r="BB102" s="10" t="str">
        <f t="shared" si="196"/>
        <v/>
      </c>
      <c r="BC102" s="10" t="str">
        <f t="shared" si="197"/>
        <v/>
      </c>
      <c r="BD102" s="10" t="str">
        <f t="shared" si="198"/>
        <v/>
      </c>
      <c r="BE102" s="12" t="str">
        <f t="shared" si="199"/>
        <v/>
      </c>
      <c r="BF102" s="9" t="str">
        <f t="shared" si="200"/>
        <v/>
      </c>
      <c r="BG102" s="9" t="str">
        <f t="shared" si="201"/>
        <v/>
      </c>
      <c r="BH102" s="7" t="str">
        <f t="shared" si="202"/>
        <v/>
      </c>
      <c r="BI102" s="7" t="str">
        <f t="shared" si="203"/>
        <v/>
      </c>
      <c r="BJ102" s="12" t="str">
        <f t="shared" si="204"/>
        <v/>
      </c>
      <c r="BK102" s="80" t="str">
        <f t="shared" si="205"/>
        <v/>
      </c>
      <c r="BL102" s="7" t="str">
        <f t="shared" si="206"/>
        <v/>
      </c>
      <c r="BM102" s="7" t="str">
        <f t="shared" si="256"/>
        <v/>
      </c>
      <c r="BN102" s="12" t="str">
        <f t="shared" si="207"/>
        <v/>
      </c>
      <c r="BO102" s="9" t="str">
        <f t="shared" si="208"/>
        <v/>
      </c>
      <c r="BP102" s="2" t="str">
        <f t="shared" si="209"/>
        <v/>
      </c>
      <c r="BQ102" s="2" t="str">
        <f t="shared" si="210"/>
        <v/>
      </c>
      <c r="BR102" s="20" t="str">
        <f t="shared" si="153"/>
        <v/>
      </c>
      <c r="BS102" s="20" t="str">
        <f t="shared" si="153"/>
        <v/>
      </c>
      <c r="BT102" s="20" t="str">
        <f t="shared" si="153"/>
        <v/>
      </c>
      <c r="BU102" s="86" t="str">
        <f t="shared" si="211"/>
        <v/>
      </c>
      <c r="BV102" s="86" t="str">
        <f t="shared" si="212"/>
        <v/>
      </c>
      <c r="BW102" s="20" t="str">
        <f t="shared" si="153"/>
        <v/>
      </c>
      <c r="BX102" s="86" t="str">
        <f t="shared" si="139"/>
        <v/>
      </c>
      <c r="BY102" s="86" t="str">
        <f t="shared" si="139"/>
        <v/>
      </c>
      <c r="BZ102" s="86" t="str">
        <f t="shared" si="139"/>
        <v/>
      </c>
      <c r="CA102" s="86" t="str">
        <f t="shared" si="139"/>
        <v/>
      </c>
      <c r="CB102" s="86" t="str">
        <f t="shared" si="139"/>
        <v/>
      </c>
      <c r="CC102" s="86" t="str">
        <f t="shared" si="139"/>
        <v/>
      </c>
      <c r="CD102" s="86" t="str">
        <f t="shared" si="139"/>
        <v/>
      </c>
      <c r="CE102" s="20" t="str">
        <f t="shared" si="257"/>
        <v/>
      </c>
      <c r="CF102" s="14" t="str">
        <f t="shared" si="213"/>
        <v/>
      </c>
      <c r="CG102" s="14" t="str">
        <f t="shared" si="214"/>
        <v/>
      </c>
      <c r="CH102" s="8">
        <f t="shared" si="215"/>
        <v>0</v>
      </c>
      <c r="CI102" s="9" t="str">
        <f t="shared" si="216"/>
        <v/>
      </c>
      <c r="CJ102" s="9" t="str">
        <f t="shared" si="217"/>
        <v/>
      </c>
      <c r="CK102" s="9" t="str">
        <f t="shared" si="218"/>
        <v/>
      </c>
      <c r="CL102" s="9" t="str">
        <f t="shared" si="219"/>
        <v/>
      </c>
      <c r="CM102" s="9" t="str">
        <f t="shared" si="220"/>
        <v/>
      </c>
      <c r="CN102" s="9" t="str">
        <f t="shared" si="221"/>
        <v/>
      </c>
      <c r="CO102" s="9" t="str">
        <f t="shared" si="222"/>
        <v/>
      </c>
      <c r="CP102" s="9" t="str">
        <f t="shared" si="222"/>
        <v/>
      </c>
      <c r="CQ102" s="9" t="str">
        <f t="shared" si="222"/>
        <v/>
      </c>
      <c r="CR102" s="9" t="str">
        <f t="shared" si="222"/>
        <v/>
      </c>
      <c r="CS102" s="9" t="str">
        <f t="shared" si="222"/>
        <v/>
      </c>
      <c r="CT102" s="9" t="str">
        <f t="shared" si="222"/>
        <v/>
      </c>
      <c r="CU102" s="9" t="str">
        <f t="shared" si="222"/>
        <v/>
      </c>
      <c r="CV102" s="9" t="str">
        <f t="shared" si="223"/>
        <v/>
      </c>
      <c r="CW102" s="9" t="str">
        <f t="shared" si="224"/>
        <v/>
      </c>
      <c r="CX102" s="9" t="str">
        <f t="shared" si="224"/>
        <v/>
      </c>
      <c r="CY102" s="9" t="str">
        <f t="shared" si="224"/>
        <v/>
      </c>
      <c r="CZ102" s="9" t="str">
        <f t="shared" si="224"/>
        <v/>
      </c>
      <c r="DA102" s="9" t="str">
        <f t="shared" si="224"/>
        <v/>
      </c>
      <c r="DB102" s="9" t="str">
        <f t="shared" si="224"/>
        <v/>
      </c>
      <c r="DC102" s="9" t="str">
        <f t="shared" si="224"/>
        <v/>
      </c>
      <c r="DD102" s="2" t="str">
        <f t="shared" si="225"/>
        <v/>
      </c>
      <c r="DE102" s="2" t="str">
        <f t="shared" si="226"/>
        <v/>
      </c>
      <c r="DF102" s="2" t="str">
        <f t="shared" si="227"/>
        <v/>
      </c>
      <c r="DG102" s="2" t="str">
        <f t="shared" si="228"/>
        <v/>
      </c>
      <c r="DH102" s="2" t="str">
        <f t="shared" si="229"/>
        <v/>
      </c>
      <c r="DI102" s="2" t="str">
        <f t="shared" si="230"/>
        <v/>
      </c>
      <c r="DJ102" s="2" t="str">
        <f t="shared" si="231"/>
        <v/>
      </c>
      <c r="DK102" s="2" t="str">
        <f t="shared" si="232"/>
        <v/>
      </c>
      <c r="DL102" s="16" t="str">
        <f t="shared" si="233"/>
        <v/>
      </c>
      <c r="DM102" s="16" t="str">
        <f t="shared" si="234"/>
        <v/>
      </c>
      <c r="DN102" s="16" t="str">
        <f t="shared" si="235"/>
        <v/>
      </c>
      <c r="DO102" s="72" t="str">
        <f t="shared" si="236"/>
        <v/>
      </c>
      <c r="DP102" s="16" t="str">
        <f t="shared" si="237"/>
        <v/>
      </c>
      <c r="DQ102" s="16" t="str">
        <f t="shared" si="238"/>
        <v/>
      </c>
      <c r="DR102" s="2" t="str">
        <f t="shared" si="239"/>
        <v/>
      </c>
      <c r="DS102" s="2" t="str">
        <f t="shared" si="240"/>
        <v/>
      </c>
      <c r="DT102" s="2" t="str">
        <f t="shared" si="241"/>
        <v/>
      </c>
      <c r="DU102" s="2" t="str">
        <f t="shared" si="242"/>
        <v/>
      </c>
      <c r="DV102" s="15"/>
      <c r="DW102" s="18"/>
      <c r="DX102" s="17"/>
      <c r="DY102" s="47" t="str">
        <f t="shared" si="138"/>
        <v/>
      </c>
      <c r="DZ102" s="47" t="str">
        <f t="shared" si="138"/>
        <v/>
      </c>
      <c r="EA102" s="47" t="str">
        <f t="shared" si="138"/>
        <v/>
      </c>
      <c r="EB102" s="47" t="str">
        <f t="shared" si="138"/>
        <v/>
      </c>
      <c r="EC102" s="49" t="str">
        <f t="shared" si="138"/>
        <v/>
      </c>
      <c r="ED102" s="49" t="str">
        <f t="shared" si="138"/>
        <v/>
      </c>
      <c r="EE102" s="47" t="str">
        <f t="shared" si="138"/>
        <v/>
      </c>
      <c r="EF102" s="47" t="str">
        <f t="shared" si="138"/>
        <v/>
      </c>
      <c r="EG102" s="47" t="str">
        <f t="shared" si="138"/>
        <v/>
      </c>
      <c r="EH102" s="6">
        <f t="shared" si="154"/>
        <v>0</v>
      </c>
      <c r="EI102" s="6">
        <f t="shared" si="155"/>
        <v>0</v>
      </c>
      <c r="EJ102" s="2" t="str">
        <f t="shared" si="156"/>
        <v/>
      </c>
      <c r="EK102" s="2" t="str">
        <f t="shared" si="157"/>
        <v/>
      </c>
      <c r="EL102" s="2" t="str">
        <f t="shared" si="259"/>
        <v/>
      </c>
      <c r="EM102" s="2" t="str">
        <f t="shared" si="158"/>
        <v/>
      </c>
      <c r="EN102" s="2" t="str">
        <f t="shared" si="159"/>
        <v/>
      </c>
      <c r="EO102" s="2">
        <f t="shared" si="160"/>
        <v>0</v>
      </c>
      <c r="EP102" s="2">
        <f t="shared" si="243"/>
        <v>0</v>
      </c>
      <c r="EQ102" s="2"/>
      <c r="ER102" s="2"/>
      <c r="ES102" s="2"/>
      <c r="ET102" s="2"/>
      <c r="EU102" s="2"/>
      <c r="EV102" s="2"/>
      <c r="EW102" s="2">
        <f t="shared" si="161"/>
        <v>0</v>
      </c>
      <c r="EX102" s="2">
        <f t="shared" si="162"/>
        <v>0</v>
      </c>
      <c r="EY102" s="2">
        <f t="shared" si="244"/>
        <v>0</v>
      </c>
      <c r="EZ102" s="2">
        <f t="shared" si="163"/>
        <v>0</v>
      </c>
      <c r="FA102" s="2">
        <f t="shared" si="164"/>
        <v>0</v>
      </c>
      <c r="FB102" s="59"/>
      <c r="FC102" s="2">
        <f t="shared" si="165"/>
        <v>0</v>
      </c>
      <c r="FD102" s="2">
        <f t="shared" si="245"/>
        <v>0</v>
      </c>
      <c r="FE102" s="3">
        <f t="shared" si="258"/>
        <v>0</v>
      </c>
      <c r="FF102" s="3">
        <f t="shared" si="246"/>
        <v>0</v>
      </c>
      <c r="FG102" s="3">
        <f t="shared" si="247"/>
        <v>0</v>
      </c>
      <c r="FH102" s="3">
        <f t="shared" si="166"/>
        <v>0</v>
      </c>
      <c r="FI102" s="67">
        <f t="shared" si="167"/>
        <v>0</v>
      </c>
      <c r="FJ102" s="3">
        <f t="shared" si="168"/>
        <v>0</v>
      </c>
      <c r="FK102" s="3">
        <f t="shared" si="169"/>
        <v>0</v>
      </c>
      <c r="FL102" s="3">
        <f t="shared" si="248"/>
        <v>0</v>
      </c>
      <c r="FM102" s="3">
        <f t="shared" si="249"/>
        <v>0</v>
      </c>
      <c r="FN102" s="3">
        <f t="shared" si="250"/>
        <v>0</v>
      </c>
      <c r="FO102" s="2">
        <f t="shared" si="170"/>
        <v>0</v>
      </c>
      <c r="FP102" s="2">
        <f t="shared" si="171"/>
        <v>0</v>
      </c>
      <c r="FQ102" s="2">
        <f t="shared" si="251"/>
        <v>0</v>
      </c>
      <c r="FR102" s="6" t="str">
        <f>IF(A102=1,1,IF(DW102="","",COUNTA($DW$31:DW102)+1))</f>
        <v/>
      </c>
      <c r="FS102" s="6" t="str">
        <f t="shared" si="172"/>
        <v/>
      </c>
      <c r="FT102" s="43">
        <f t="shared" si="252"/>
        <v>0</v>
      </c>
      <c r="FU102" s="23">
        <f t="shared" si="253"/>
        <v>0</v>
      </c>
      <c r="FV102" s="21">
        <f t="shared" si="254"/>
        <v>0</v>
      </c>
    </row>
    <row r="103" spans="1:178">
      <c r="A103" s="4" t="str">
        <f t="shared" si="173"/>
        <v/>
      </c>
      <c r="B103" s="33"/>
      <c r="C103" s="33"/>
      <c r="D103" s="33"/>
      <c r="E103" s="33"/>
      <c r="F103" s="33"/>
      <c r="G103" s="11" t="str">
        <f t="shared" si="140"/>
        <v/>
      </c>
      <c r="H103" s="3" t="str">
        <f t="shared" si="174"/>
        <v/>
      </c>
      <c r="I103" s="3" t="str">
        <f t="shared" si="141"/>
        <v/>
      </c>
      <c r="J103" s="3" t="str">
        <f t="shared" si="175"/>
        <v/>
      </c>
      <c r="K103" s="3" t="str">
        <f t="shared" si="142"/>
        <v/>
      </c>
      <c r="L103" s="2" t="str">
        <f t="shared" si="143"/>
        <v/>
      </c>
      <c r="M103" s="8" t="str">
        <f t="shared" si="176"/>
        <v/>
      </c>
      <c r="N103" s="8" t="str">
        <f t="shared" si="144"/>
        <v/>
      </c>
      <c r="O103" s="8" t="str">
        <f t="shared" si="177"/>
        <v/>
      </c>
      <c r="P103" s="8" t="str">
        <f t="shared" si="145"/>
        <v/>
      </c>
      <c r="Q103" s="2" t="str">
        <f t="shared" si="146"/>
        <v/>
      </c>
      <c r="R103" s="3" t="str">
        <f t="shared" si="147"/>
        <v/>
      </c>
      <c r="S103" s="3" t="str">
        <f t="shared" si="148"/>
        <v/>
      </c>
      <c r="T103" s="3" t="str">
        <f t="shared" si="178"/>
        <v/>
      </c>
      <c r="U103" s="8" t="str">
        <f t="shared" si="149"/>
        <v/>
      </c>
      <c r="V103" s="2" t="str">
        <f t="shared" si="150"/>
        <v/>
      </c>
      <c r="W103" s="2" t="str">
        <f t="shared" si="151"/>
        <v/>
      </c>
      <c r="X103" s="2" t="str">
        <f t="shared" si="255"/>
        <v/>
      </c>
      <c r="Y103" s="2" t="str">
        <f t="shared" si="152"/>
        <v/>
      </c>
      <c r="Z103" s="46" t="str">
        <f t="shared" si="135"/>
        <v/>
      </c>
      <c r="AA103" s="46" t="str">
        <f t="shared" si="179"/>
        <v/>
      </c>
      <c r="AB103" s="47"/>
      <c r="AC103" s="46" t="str">
        <f t="shared" si="180"/>
        <v/>
      </c>
      <c r="AD103" s="47" t="str">
        <f t="shared" si="136"/>
        <v/>
      </c>
      <c r="AE103" s="48" t="str">
        <f t="shared" si="181"/>
        <v/>
      </c>
      <c r="AF103" s="49" t="str">
        <f t="shared" si="137"/>
        <v/>
      </c>
      <c r="AG103" s="49" t="str">
        <f t="shared" si="137"/>
        <v/>
      </c>
      <c r="AH103" s="49" t="str">
        <f t="shared" si="137"/>
        <v/>
      </c>
      <c r="AI103" s="47" t="str">
        <f t="shared" si="137"/>
        <v/>
      </c>
      <c r="AJ103" s="47" t="str">
        <f t="shared" si="137"/>
        <v/>
      </c>
      <c r="AK103" s="46" t="str">
        <f t="shared" si="137"/>
        <v/>
      </c>
      <c r="AL103" s="47"/>
      <c r="AM103" s="53" t="str">
        <f t="shared" si="182"/>
        <v/>
      </c>
      <c r="AN103" s="50" t="str">
        <f t="shared" si="183"/>
        <v/>
      </c>
      <c r="AO103" s="53" t="s">
        <v>84</v>
      </c>
      <c r="AP103" s="52" t="str">
        <f t="shared" si="184"/>
        <v/>
      </c>
      <c r="AQ103" s="52" t="str">
        <f t="shared" si="185"/>
        <v/>
      </c>
      <c r="AR103" s="47">
        <f t="shared" si="186"/>
        <v>0</v>
      </c>
      <c r="AS103" s="53" t="str">
        <f t="shared" si="187"/>
        <v/>
      </c>
      <c r="AT103" s="52" t="str">
        <f t="shared" si="188"/>
        <v/>
      </c>
      <c r="AU103" s="9" t="str">
        <f t="shared" si="189"/>
        <v/>
      </c>
      <c r="AV103" s="9" t="str">
        <f t="shared" si="190"/>
        <v/>
      </c>
      <c r="AW103" s="12" t="str">
        <f t="shared" si="191"/>
        <v/>
      </c>
      <c r="AX103" s="9" t="str">
        <f t="shared" si="192"/>
        <v/>
      </c>
      <c r="AY103" s="12" t="str">
        <f t="shared" si="193"/>
        <v/>
      </c>
      <c r="AZ103" s="10" t="str">
        <f t="shared" si="194"/>
        <v/>
      </c>
      <c r="BA103" s="10" t="str">
        <f t="shared" si="195"/>
        <v/>
      </c>
      <c r="BB103" s="10" t="str">
        <f t="shared" si="196"/>
        <v/>
      </c>
      <c r="BC103" s="10" t="str">
        <f t="shared" si="197"/>
        <v/>
      </c>
      <c r="BD103" s="10" t="str">
        <f t="shared" si="198"/>
        <v/>
      </c>
      <c r="BE103" s="12" t="str">
        <f t="shared" si="199"/>
        <v/>
      </c>
      <c r="BF103" s="9" t="str">
        <f t="shared" si="200"/>
        <v/>
      </c>
      <c r="BG103" s="9" t="str">
        <f t="shared" si="201"/>
        <v/>
      </c>
      <c r="BH103" s="7" t="str">
        <f t="shared" si="202"/>
        <v/>
      </c>
      <c r="BI103" s="7" t="str">
        <f t="shared" si="203"/>
        <v/>
      </c>
      <c r="BJ103" s="12" t="str">
        <f t="shared" si="204"/>
        <v/>
      </c>
      <c r="BK103" s="80" t="str">
        <f t="shared" si="205"/>
        <v/>
      </c>
      <c r="BL103" s="7" t="str">
        <f t="shared" si="206"/>
        <v/>
      </c>
      <c r="BM103" s="7" t="str">
        <f t="shared" si="256"/>
        <v/>
      </c>
      <c r="BN103" s="12" t="str">
        <f t="shared" si="207"/>
        <v/>
      </c>
      <c r="BO103" s="9" t="str">
        <f t="shared" si="208"/>
        <v/>
      </c>
      <c r="BP103" s="2" t="str">
        <f t="shared" si="209"/>
        <v/>
      </c>
      <c r="BQ103" s="2" t="str">
        <f t="shared" si="210"/>
        <v/>
      </c>
      <c r="BR103" s="20" t="str">
        <f t="shared" si="153"/>
        <v/>
      </c>
      <c r="BS103" s="20" t="str">
        <f t="shared" si="153"/>
        <v/>
      </c>
      <c r="BT103" s="20" t="str">
        <f t="shared" si="153"/>
        <v/>
      </c>
      <c r="BU103" s="86" t="str">
        <f t="shared" si="211"/>
        <v/>
      </c>
      <c r="BV103" s="86" t="str">
        <f t="shared" si="212"/>
        <v/>
      </c>
      <c r="BW103" s="20" t="str">
        <f t="shared" si="153"/>
        <v/>
      </c>
      <c r="BX103" s="86" t="str">
        <f t="shared" si="139"/>
        <v/>
      </c>
      <c r="BY103" s="86" t="str">
        <f t="shared" si="139"/>
        <v/>
      </c>
      <c r="BZ103" s="86" t="str">
        <f t="shared" si="139"/>
        <v/>
      </c>
      <c r="CA103" s="86" t="str">
        <f t="shared" si="139"/>
        <v/>
      </c>
      <c r="CB103" s="86" t="str">
        <f t="shared" si="139"/>
        <v/>
      </c>
      <c r="CC103" s="86" t="str">
        <f t="shared" si="139"/>
        <v/>
      </c>
      <c r="CD103" s="86" t="str">
        <f t="shared" si="139"/>
        <v/>
      </c>
      <c r="CE103" s="20" t="str">
        <f t="shared" si="257"/>
        <v/>
      </c>
      <c r="CF103" s="14" t="str">
        <f t="shared" si="213"/>
        <v/>
      </c>
      <c r="CG103" s="14" t="str">
        <f t="shared" si="214"/>
        <v/>
      </c>
      <c r="CH103" s="8">
        <f t="shared" si="215"/>
        <v>0</v>
      </c>
      <c r="CI103" s="9" t="str">
        <f t="shared" si="216"/>
        <v/>
      </c>
      <c r="CJ103" s="9" t="str">
        <f t="shared" si="217"/>
        <v/>
      </c>
      <c r="CK103" s="9" t="str">
        <f t="shared" si="218"/>
        <v/>
      </c>
      <c r="CL103" s="9" t="str">
        <f t="shared" si="219"/>
        <v/>
      </c>
      <c r="CM103" s="9" t="str">
        <f t="shared" si="220"/>
        <v/>
      </c>
      <c r="CN103" s="9" t="str">
        <f t="shared" si="221"/>
        <v/>
      </c>
      <c r="CO103" s="9" t="str">
        <f t="shared" si="222"/>
        <v/>
      </c>
      <c r="CP103" s="9" t="str">
        <f t="shared" si="222"/>
        <v/>
      </c>
      <c r="CQ103" s="9" t="str">
        <f t="shared" si="222"/>
        <v/>
      </c>
      <c r="CR103" s="9" t="str">
        <f t="shared" si="222"/>
        <v/>
      </c>
      <c r="CS103" s="9" t="str">
        <f t="shared" si="222"/>
        <v/>
      </c>
      <c r="CT103" s="9" t="str">
        <f t="shared" si="222"/>
        <v/>
      </c>
      <c r="CU103" s="9" t="str">
        <f t="shared" si="222"/>
        <v/>
      </c>
      <c r="CV103" s="9" t="str">
        <f t="shared" si="223"/>
        <v/>
      </c>
      <c r="CW103" s="9" t="str">
        <f t="shared" si="224"/>
        <v/>
      </c>
      <c r="CX103" s="9" t="str">
        <f t="shared" si="224"/>
        <v/>
      </c>
      <c r="CY103" s="9" t="str">
        <f t="shared" si="224"/>
        <v/>
      </c>
      <c r="CZ103" s="9" t="str">
        <f t="shared" si="224"/>
        <v/>
      </c>
      <c r="DA103" s="9" t="str">
        <f t="shared" si="224"/>
        <v/>
      </c>
      <c r="DB103" s="9" t="str">
        <f t="shared" si="224"/>
        <v/>
      </c>
      <c r="DC103" s="9" t="str">
        <f t="shared" si="224"/>
        <v/>
      </c>
      <c r="DD103" s="2" t="str">
        <f t="shared" si="225"/>
        <v/>
      </c>
      <c r="DE103" s="2" t="str">
        <f t="shared" si="226"/>
        <v/>
      </c>
      <c r="DF103" s="2" t="str">
        <f t="shared" si="227"/>
        <v/>
      </c>
      <c r="DG103" s="2" t="str">
        <f t="shared" si="228"/>
        <v/>
      </c>
      <c r="DH103" s="2" t="str">
        <f t="shared" si="229"/>
        <v/>
      </c>
      <c r="DI103" s="2" t="str">
        <f t="shared" si="230"/>
        <v/>
      </c>
      <c r="DJ103" s="2" t="str">
        <f t="shared" si="231"/>
        <v/>
      </c>
      <c r="DK103" s="2" t="str">
        <f t="shared" si="232"/>
        <v/>
      </c>
      <c r="DL103" s="16" t="str">
        <f t="shared" si="233"/>
        <v/>
      </c>
      <c r="DM103" s="16" t="str">
        <f t="shared" si="234"/>
        <v/>
      </c>
      <c r="DN103" s="16" t="str">
        <f t="shared" si="235"/>
        <v/>
      </c>
      <c r="DO103" s="72" t="str">
        <f t="shared" si="236"/>
        <v/>
      </c>
      <c r="DP103" s="16" t="str">
        <f t="shared" si="237"/>
        <v/>
      </c>
      <c r="DQ103" s="16" t="str">
        <f t="shared" si="238"/>
        <v/>
      </c>
      <c r="DR103" s="2" t="str">
        <f t="shared" si="239"/>
        <v/>
      </c>
      <c r="DS103" s="2" t="str">
        <f t="shared" si="240"/>
        <v/>
      </c>
      <c r="DT103" s="2" t="str">
        <f t="shared" si="241"/>
        <v/>
      </c>
      <c r="DU103" s="2" t="str">
        <f t="shared" si="242"/>
        <v/>
      </c>
      <c r="DV103" s="15"/>
      <c r="DW103" s="17"/>
      <c r="DX103" s="17"/>
      <c r="DY103" s="47" t="str">
        <f t="shared" si="138"/>
        <v/>
      </c>
      <c r="DZ103" s="47" t="str">
        <f t="shared" si="138"/>
        <v/>
      </c>
      <c r="EA103" s="47" t="str">
        <f t="shared" si="138"/>
        <v/>
      </c>
      <c r="EB103" s="47" t="str">
        <f t="shared" si="138"/>
        <v/>
      </c>
      <c r="EC103" s="49" t="str">
        <f t="shared" si="138"/>
        <v/>
      </c>
      <c r="ED103" s="49" t="str">
        <f t="shared" si="138"/>
        <v/>
      </c>
      <c r="EE103" s="47" t="str">
        <f t="shared" si="138"/>
        <v/>
      </c>
      <c r="EF103" s="47" t="str">
        <f t="shared" si="138"/>
        <v/>
      </c>
      <c r="EG103" s="47" t="str">
        <f t="shared" si="138"/>
        <v/>
      </c>
      <c r="EH103" s="6">
        <f t="shared" si="154"/>
        <v>0</v>
      </c>
      <c r="EI103" s="6">
        <f t="shared" si="155"/>
        <v>0</v>
      </c>
      <c r="EJ103" s="2" t="str">
        <f t="shared" si="156"/>
        <v/>
      </c>
      <c r="EK103" s="2" t="str">
        <f t="shared" si="157"/>
        <v/>
      </c>
      <c r="EL103" s="2" t="str">
        <f t="shared" si="259"/>
        <v/>
      </c>
      <c r="EM103" s="2" t="str">
        <f t="shared" si="158"/>
        <v/>
      </c>
      <c r="EN103" s="2" t="str">
        <f t="shared" si="159"/>
        <v/>
      </c>
      <c r="EO103" s="2">
        <f t="shared" si="160"/>
        <v>0</v>
      </c>
      <c r="EP103" s="2">
        <f t="shared" si="243"/>
        <v>0</v>
      </c>
      <c r="EQ103" s="2"/>
      <c r="ER103" s="2"/>
      <c r="ES103" s="2"/>
      <c r="ET103" s="2"/>
      <c r="EU103" s="2"/>
      <c r="EV103" s="2"/>
      <c r="EW103" s="2">
        <f t="shared" si="161"/>
        <v>0</v>
      </c>
      <c r="EX103" s="2">
        <f t="shared" si="162"/>
        <v>0</v>
      </c>
      <c r="EY103" s="2">
        <f t="shared" si="244"/>
        <v>0</v>
      </c>
      <c r="EZ103" s="2">
        <f t="shared" si="163"/>
        <v>0</v>
      </c>
      <c r="FA103" s="2">
        <f t="shared" si="164"/>
        <v>0</v>
      </c>
      <c r="FB103" s="59"/>
      <c r="FC103" s="2">
        <f t="shared" si="165"/>
        <v>0</v>
      </c>
      <c r="FD103" s="2">
        <f t="shared" si="245"/>
        <v>0</v>
      </c>
      <c r="FE103" s="3">
        <f t="shared" si="258"/>
        <v>0</v>
      </c>
      <c r="FF103" s="3">
        <f t="shared" si="246"/>
        <v>0</v>
      </c>
      <c r="FG103" s="3">
        <f t="shared" si="247"/>
        <v>0</v>
      </c>
      <c r="FH103" s="3">
        <f t="shared" si="166"/>
        <v>0</v>
      </c>
      <c r="FI103" s="67">
        <f t="shared" si="167"/>
        <v>0</v>
      </c>
      <c r="FJ103" s="3">
        <f t="shared" si="168"/>
        <v>0</v>
      </c>
      <c r="FK103" s="3">
        <f t="shared" si="169"/>
        <v>0</v>
      </c>
      <c r="FL103" s="3">
        <f t="shared" si="248"/>
        <v>0</v>
      </c>
      <c r="FM103" s="3">
        <f t="shared" si="249"/>
        <v>0</v>
      </c>
      <c r="FN103" s="3">
        <f t="shared" si="250"/>
        <v>0</v>
      </c>
      <c r="FO103" s="2">
        <f t="shared" si="170"/>
        <v>0</v>
      </c>
      <c r="FP103" s="2">
        <f t="shared" si="171"/>
        <v>0</v>
      </c>
      <c r="FQ103" s="2">
        <f t="shared" si="251"/>
        <v>0</v>
      </c>
      <c r="FR103" s="6" t="str">
        <f>IF(A103=1,1,IF(DW103="","",COUNTA($DW$31:DW103)+1))</f>
        <v/>
      </c>
      <c r="FS103" s="6" t="str">
        <f t="shared" si="172"/>
        <v/>
      </c>
      <c r="FT103" s="43">
        <f t="shared" si="252"/>
        <v>0</v>
      </c>
      <c r="FU103" s="23">
        <f t="shared" si="253"/>
        <v>0</v>
      </c>
      <c r="FV103" s="21">
        <f t="shared" si="254"/>
        <v>0</v>
      </c>
    </row>
    <row r="104" spans="1:178">
      <c r="A104" s="4" t="str">
        <f t="shared" si="173"/>
        <v/>
      </c>
      <c r="B104" s="33"/>
      <c r="C104" s="33"/>
      <c r="D104" s="33"/>
      <c r="E104" s="33"/>
      <c r="F104" s="33"/>
      <c r="G104" s="11" t="str">
        <f t="shared" si="140"/>
        <v/>
      </c>
      <c r="H104" s="3" t="str">
        <f t="shared" si="174"/>
        <v/>
      </c>
      <c r="I104" s="3" t="str">
        <f t="shared" si="141"/>
        <v/>
      </c>
      <c r="J104" s="3" t="str">
        <f t="shared" si="175"/>
        <v/>
      </c>
      <c r="K104" s="3" t="str">
        <f t="shared" si="142"/>
        <v/>
      </c>
      <c r="L104" s="2" t="str">
        <f t="shared" si="143"/>
        <v/>
      </c>
      <c r="M104" s="8" t="str">
        <f t="shared" si="176"/>
        <v/>
      </c>
      <c r="N104" s="8" t="str">
        <f t="shared" si="144"/>
        <v/>
      </c>
      <c r="O104" s="8" t="str">
        <f t="shared" si="177"/>
        <v/>
      </c>
      <c r="P104" s="8" t="str">
        <f t="shared" si="145"/>
        <v/>
      </c>
      <c r="Q104" s="2" t="str">
        <f t="shared" si="146"/>
        <v/>
      </c>
      <c r="R104" s="3" t="str">
        <f t="shared" si="147"/>
        <v/>
      </c>
      <c r="S104" s="3" t="str">
        <f t="shared" si="148"/>
        <v/>
      </c>
      <c r="T104" s="3" t="str">
        <f t="shared" si="178"/>
        <v/>
      </c>
      <c r="U104" s="8" t="str">
        <f t="shared" si="149"/>
        <v/>
      </c>
      <c r="V104" s="2" t="str">
        <f t="shared" si="150"/>
        <v/>
      </c>
      <c r="W104" s="2" t="str">
        <f t="shared" si="151"/>
        <v/>
      </c>
      <c r="X104" s="2" t="str">
        <f t="shared" si="255"/>
        <v/>
      </c>
      <c r="Y104" s="2" t="str">
        <f t="shared" si="152"/>
        <v/>
      </c>
      <c r="Z104" s="46" t="str">
        <f t="shared" si="135"/>
        <v/>
      </c>
      <c r="AA104" s="46" t="str">
        <f t="shared" si="179"/>
        <v/>
      </c>
      <c r="AB104" s="47"/>
      <c r="AC104" s="46" t="str">
        <f t="shared" si="180"/>
        <v/>
      </c>
      <c r="AD104" s="47" t="str">
        <f t="shared" si="136"/>
        <v/>
      </c>
      <c r="AE104" s="48" t="str">
        <f t="shared" si="181"/>
        <v/>
      </c>
      <c r="AF104" s="49" t="str">
        <f t="shared" si="137"/>
        <v/>
      </c>
      <c r="AG104" s="49" t="str">
        <f t="shared" si="137"/>
        <v/>
      </c>
      <c r="AH104" s="49" t="str">
        <f t="shared" si="137"/>
        <v/>
      </c>
      <c r="AI104" s="47" t="str">
        <f t="shared" si="137"/>
        <v/>
      </c>
      <c r="AJ104" s="47" t="str">
        <f t="shared" si="137"/>
        <v/>
      </c>
      <c r="AK104" s="46" t="str">
        <f t="shared" si="137"/>
        <v/>
      </c>
      <c r="AL104" s="47"/>
      <c r="AM104" s="53" t="str">
        <f t="shared" si="182"/>
        <v/>
      </c>
      <c r="AN104" s="50" t="str">
        <f t="shared" si="183"/>
        <v/>
      </c>
      <c r="AO104" s="53" t="s">
        <v>84</v>
      </c>
      <c r="AP104" s="52" t="str">
        <f t="shared" si="184"/>
        <v/>
      </c>
      <c r="AQ104" s="52" t="str">
        <f t="shared" si="185"/>
        <v/>
      </c>
      <c r="AR104" s="47">
        <f t="shared" si="186"/>
        <v>0</v>
      </c>
      <c r="AS104" s="53" t="str">
        <f t="shared" si="187"/>
        <v/>
      </c>
      <c r="AT104" s="52" t="str">
        <f t="shared" si="188"/>
        <v/>
      </c>
      <c r="AU104" s="9" t="str">
        <f t="shared" si="189"/>
        <v/>
      </c>
      <c r="AV104" s="9" t="str">
        <f t="shared" si="190"/>
        <v/>
      </c>
      <c r="AW104" s="12" t="str">
        <f t="shared" si="191"/>
        <v/>
      </c>
      <c r="AX104" s="9" t="str">
        <f t="shared" si="192"/>
        <v/>
      </c>
      <c r="AY104" s="12" t="str">
        <f t="shared" si="193"/>
        <v/>
      </c>
      <c r="AZ104" s="10" t="str">
        <f t="shared" si="194"/>
        <v/>
      </c>
      <c r="BA104" s="10" t="str">
        <f t="shared" si="195"/>
        <v/>
      </c>
      <c r="BB104" s="10" t="str">
        <f t="shared" si="196"/>
        <v/>
      </c>
      <c r="BC104" s="10" t="str">
        <f t="shared" si="197"/>
        <v/>
      </c>
      <c r="BD104" s="10" t="str">
        <f t="shared" si="198"/>
        <v/>
      </c>
      <c r="BE104" s="12" t="str">
        <f t="shared" si="199"/>
        <v/>
      </c>
      <c r="BF104" s="9" t="str">
        <f t="shared" si="200"/>
        <v/>
      </c>
      <c r="BG104" s="9" t="str">
        <f t="shared" si="201"/>
        <v/>
      </c>
      <c r="BH104" s="7" t="str">
        <f t="shared" si="202"/>
        <v/>
      </c>
      <c r="BI104" s="7" t="str">
        <f t="shared" si="203"/>
        <v/>
      </c>
      <c r="BJ104" s="12" t="str">
        <f t="shared" si="204"/>
        <v/>
      </c>
      <c r="BK104" s="80" t="str">
        <f t="shared" si="205"/>
        <v/>
      </c>
      <c r="BL104" s="7" t="str">
        <f t="shared" si="206"/>
        <v/>
      </c>
      <c r="BM104" s="7" t="str">
        <f t="shared" si="256"/>
        <v/>
      </c>
      <c r="BN104" s="12" t="str">
        <f t="shared" si="207"/>
        <v/>
      </c>
      <c r="BO104" s="9" t="str">
        <f t="shared" si="208"/>
        <v/>
      </c>
      <c r="BP104" s="2" t="str">
        <f t="shared" si="209"/>
        <v/>
      </c>
      <c r="BQ104" s="2" t="str">
        <f t="shared" si="210"/>
        <v/>
      </c>
      <c r="BR104" s="20" t="str">
        <f t="shared" si="153"/>
        <v/>
      </c>
      <c r="BS104" s="20" t="str">
        <f t="shared" si="153"/>
        <v/>
      </c>
      <c r="BT104" s="20" t="str">
        <f t="shared" si="153"/>
        <v/>
      </c>
      <c r="BU104" s="86" t="str">
        <f t="shared" si="211"/>
        <v/>
      </c>
      <c r="BV104" s="86" t="str">
        <f t="shared" si="212"/>
        <v/>
      </c>
      <c r="BW104" s="20" t="str">
        <f t="shared" si="153"/>
        <v/>
      </c>
      <c r="BX104" s="86" t="str">
        <f t="shared" si="139"/>
        <v/>
      </c>
      <c r="BY104" s="86" t="str">
        <f t="shared" si="139"/>
        <v/>
      </c>
      <c r="BZ104" s="86" t="str">
        <f t="shared" si="139"/>
        <v/>
      </c>
      <c r="CA104" s="86" t="str">
        <f t="shared" si="139"/>
        <v/>
      </c>
      <c r="CB104" s="86" t="str">
        <f t="shared" si="139"/>
        <v/>
      </c>
      <c r="CC104" s="86" t="str">
        <f t="shared" si="139"/>
        <v/>
      </c>
      <c r="CD104" s="86" t="str">
        <f t="shared" si="139"/>
        <v/>
      </c>
      <c r="CE104" s="20" t="str">
        <f t="shared" si="257"/>
        <v/>
      </c>
      <c r="CF104" s="14" t="str">
        <f t="shared" si="213"/>
        <v/>
      </c>
      <c r="CG104" s="14" t="str">
        <f t="shared" si="214"/>
        <v/>
      </c>
      <c r="CH104" s="8">
        <f t="shared" si="215"/>
        <v>0</v>
      </c>
      <c r="CI104" s="9" t="str">
        <f t="shared" si="216"/>
        <v/>
      </c>
      <c r="CJ104" s="9" t="str">
        <f t="shared" si="217"/>
        <v/>
      </c>
      <c r="CK104" s="9" t="str">
        <f t="shared" si="218"/>
        <v/>
      </c>
      <c r="CL104" s="9" t="str">
        <f t="shared" si="219"/>
        <v/>
      </c>
      <c r="CM104" s="9" t="str">
        <f t="shared" si="220"/>
        <v/>
      </c>
      <c r="CN104" s="9" t="str">
        <f t="shared" si="221"/>
        <v/>
      </c>
      <c r="CO104" s="9" t="str">
        <f t="shared" si="222"/>
        <v/>
      </c>
      <c r="CP104" s="9" t="str">
        <f t="shared" si="222"/>
        <v/>
      </c>
      <c r="CQ104" s="9" t="str">
        <f t="shared" si="222"/>
        <v/>
      </c>
      <c r="CR104" s="9" t="str">
        <f t="shared" si="222"/>
        <v/>
      </c>
      <c r="CS104" s="9" t="str">
        <f t="shared" si="222"/>
        <v/>
      </c>
      <c r="CT104" s="9" t="str">
        <f t="shared" si="222"/>
        <v/>
      </c>
      <c r="CU104" s="9" t="str">
        <f t="shared" si="222"/>
        <v/>
      </c>
      <c r="CV104" s="9" t="str">
        <f t="shared" si="223"/>
        <v/>
      </c>
      <c r="CW104" s="9" t="str">
        <f t="shared" si="224"/>
        <v/>
      </c>
      <c r="CX104" s="9" t="str">
        <f t="shared" si="224"/>
        <v/>
      </c>
      <c r="CY104" s="9" t="str">
        <f t="shared" si="224"/>
        <v/>
      </c>
      <c r="CZ104" s="9" t="str">
        <f t="shared" si="224"/>
        <v/>
      </c>
      <c r="DA104" s="9" t="str">
        <f t="shared" si="224"/>
        <v/>
      </c>
      <c r="DB104" s="9" t="str">
        <f t="shared" si="224"/>
        <v/>
      </c>
      <c r="DC104" s="9" t="str">
        <f t="shared" si="224"/>
        <v/>
      </c>
      <c r="DD104" s="2" t="str">
        <f t="shared" si="225"/>
        <v/>
      </c>
      <c r="DE104" s="2" t="str">
        <f t="shared" si="226"/>
        <v/>
      </c>
      <c r="DF104" s="2" t="str">
        <f t="shared" si="227"/>
        <v/>
      </c>
      <c r="DG104" s="2" t="str">
        <f t="shared" si="228"/>
        <v/>
      </c>
      <c r="DH104" s="2" t="str">
        <f t="shared" si="229"/>
        <v/>
      </c>
      <c r="DI104" s="2" t="str">
        <f t="shared" si="230"/>
        <v/>
      </c>
      <c r="DJ104" s="2" t="str">
        <f t="shared" si="231"/>
        <v/>
      </c>
      <c r="DK104" s="2" t="str">
        <f t="shared" si="232"/>
        <v/>
      </c>
      <c r="DL104" s="16" t="str">
        <f t="shared" si="233"/>
        <v/>
      </c>
      <c r="DM104" s="16" t="str">
        <f t="shared" si="234"/>
        <v/>
      </c>
      <c r="DN104" s="16" t="str">
        <f t="shared" si="235"/>
        <v/>
      </c>
      <c r="DO104" s="72" t="str">
        <f t="shared" si="236"/>
        <v/>
      </c>
      <c r="DP104" s="16" t="str">
        <f t="shared" si="237"/>
        <v/>
      </c>
      <c r="DQ104" s="16" t="str">
        <f t="shared" si="238"/>
        <v/>
      </c>
      <c r="DR104" s="2" t="str">
        <f t="shared" si="239"/>
        <v/>
      </c>
      <c r="DS104" s="2" t="str">
        <f t="shared" si="240"/>
        <v/>
      </c>
      <c r="DT104" s="2" t="str">
        <f t="shared" si="241"/>
        <v/>
      </c>
      <c r="DU104" s="2" t="str">
        <f t="shared" si="242"/>
        <v/>
      </c>
      <c r="DV104" s="15"/>
      <c r="DW104" s="17"/>
      <c r="DX104" s="17"/>
      <c r="DY104" s="47" t="str">
        <f t="shared" si="138"/>
        <v/>
      </c>
      <c r="DZ104" s="47" t="str">
        <f t="shared" si="138"/>
        <v/>
      </c>
      <c r="EA104" s="47" t="str">
        <f t="shared" si="138"/>
        <v/>
      </c>
      <c r="EB104" s="47" t="str">
        <f t="shared" si="138"/>
        <v/>
      </c>
      <c r="EC104" s="49" t="str">
        <f t="shared" si="138"/>
        <v/>
      </c>
      <c r="ED104" s="49" t="str">
        <f t="shared" si="138"/>
        <v/>
      </c>
      <c r="EE104" s="47" t="str">
        <f t="shared" si="138"/>
        <v/>
      </c>
      <c r="EF104" s="47" t="str">
        <f t="shared" si="138"/>
        <v/>
      </c>
      <c r="EG104" s="47" t="str">
        <f t="shared" si="138"/>
        <v/>
      </c>
      <c r="EH104" s="6">
        <f t="shared" si="154"/>
        <v>0</v>
      </c>
      <c r="EI104" s="6">
        <f t="shared" si="155"/>
        <v>0</v>
      </c>
      <c r="EJ104" s="2" t="str">
        <f t="shared" si="156"/>
        <v/>
      </c>
      <c r="EK104" s="2" t="str">
        <f t="shared" si="157"/>
        <v/>
      </c>
      <c r="EL104" s="2" t="str">
        <f t="shared" si="259"/>
        <v/>
      </c>
      <c r="EM104" s="2" t="str">
        <f t="shared" si="158"/>
        <v/>
      </c>
      <c r="EN104" s="2" t="str">
        <f t="shared" si="159"/>
        <v/>
      </c>
      <c r="EO104" s="2">
        <f t="shared" si="160"/>
        <v>0</v>
      </c>
      <c r="EP104" s="2">
        <f t="shared" si="243"/>
        <v>0</v>
      </c>
      <c r="EQ104" s="2"/>
      <c r="ER104" s="2"/>
      <c r="ES104" s="2"/>
      <c r="ET104" s="2"/>
      <c r="EU104" s="2"/>
      <c r="EV104" s="2"/>
      <c r="EW104" s="2">
        <f t="shared" si="161"/>
        <v>0</v>
      </c>
      <c r="EX104" s="2">
        <f t="shared" si="162"/>
        <v>0</v>
      </c>
      <c r="EY104" s="2">
        <f t="shared" si="244"/>
        <v>0</v>
      </c>
      <c r="EZ104" s="2">
        <f t="shared" si="163"/>
        <v>0</v>
      </c>
      <c r="FA104" s="2">
        <f t="shared" si="164"/>
        <v>0</v>
      </c>
      <c r="FB104" s="59"/>
      <c r="FC104" s="2">
        <f t="shared" si="165"/>
        <v>0</v>
      </c>
      <c r="FD104" s="2">
        <f t="shared" si="245"/>
        <v>0</v>
      </c>
      <c r="FE104" s="3">
        <f t="shared" si="258"/>
        <v>0</v>
      </c>
      <c r="FF104" s="3">
        <f t="shared" si="246"/>
        <v>0</v>
      </c>
      <c r="FG104" s="3">
        <f t="shared" si="247"/>
        <v>0</v>
      </c>
      <c r="FH104" s="3">
        <f t="shared" si="166"/>
        <v>0</v>
      </c>
      <c r="FI104" s="67">
        <f t="shared" si="167"/>
        <v>0</v>
      </c>
      <c r="FJ104" s="3">
        <f t="shared" si="168"/>
        <v>0</v>
      </c>
      <c r="FK104" s="3">
        <f t="shared" si="169"/>
        <v>0</v>
      </c>
      <c r="FL104" s="3">
        <f t="shared" si="248"/>
        <v>0</v>
      </c>
      <c r="FM104" s="3">
        <f t="shared" si="249"/>
        <v>0</v>
      </c>
      <c r="FN104" s="3">
        <f t="shared" si="250"/>
        <v>0</v>
      </c>
      <c r="FO104" s="2">
        <f t="shared" si="170"/>
        <v>0</v>
      </c>
      <c r="FP104" s="2">
        <f t="shared" si="171"/>
        <v>0</v>
      </c>
      <c r="FQ104" s="2">
        <f t="shared" si="251"/>
        <v>0</v>
      </c>
      <c r="FR104" s="6" t="str">
        <f>IF(A104=1,1,IF(DW104="","",COUNTA($DW$31:DW104)+1))</f>
        <v/>
      </c>
      <c r="FS104" s="6" t="str">
        <f t="shared" si="172"/>
        <v/>
      </c>
      <c r="FT104" s="43">
        <f t="shared" si="252"/>
        <v>0</v>
      </c>
      <c r="FU104" s="23">
        <f t="shared" si="253"/>
        <v>0</v>
      </c>
      <c r="FV104" s="21">
        <f t="shared" si="254"/>
        <v>0</v>
      </c>
    </row>
    <row r="105" spans="1:178">
      <c r="A105" s="4" t="str">
        <f t="shared" si="173"/>
        <v/>
      </c>
      <c r="B105" s="33"/>
      <c r="C105" s="33"/>
      <c r="D105" s="33"/>
      <c r="E105" s="33"/>
      <c r="F105" s="33"/>
      <c r="G105" s="11" t="str">
        <f t="shared" si="140"/>
        <v/>
      </c>
      <c r="H105" s="3" t="str">
        <f t="shared" si="174"/>
        <v/>
      </c>
      <c r="I105" s="3" t="str">
        <f t="shared" si="141"/>
        <v/>
      </c>
      <c r="J105" s="3" t="str">
        <f t="shared" si="175"/>
        <v/>
      </c>
      <c r="K105" s="3" t="str">
        <f t="shared" si="142"/>
        <v/>
      </c>
      <c r="L105" s="2" t="str">
        <f t="shared" si="143"/>
        <v/>
      </c>
      <c r="M105" s="8" t="str">
        <f t="shared" si="176"/>
        <v/>
      </c>
      <c r="N105" s="8" t="str">
        <f t="shared" si="144"/>
        <v/>
      </c>
      <c r="O105" s="8" t="str">
        <f t="shared" si="177"/>
        <v/>
      </c>
      <c r="P105" s="8" t="str">
        <f t="shared" si="145"/>
        <v/>
      </c>
      <c r="Q105" s="2" t="str">
        <f t="shared" si="146"/>
        <v/>
      </c>
      <c r="R105" s="3" t="str">
        <f t="shared" si="147"/>
        <v/>
      </c>
      <c r="S105" s="3" t="str">
        <f t="shared" si="148"/>
        <v/>
      </c>
      <c r="T105" s="3" t="str">
        <f t="shared" si="178"/>
        <v/>
      </c>
      <c r="U105" s="8" t="str">
        <f t="shared" si="149"/>
        <v/>
      </c>
      <c r="V105" s="2" t="str">
        <f t="shared" si="150"/>
        <v/>
      </c>
      <c r="W105" s="2" t="str">
        <f t="shared" si="151"/>
        <v/>
      </c>
      <c r="X105" s="2" t="str">
        <f t="shared" si="255"/>
        <v/>
      </c>
      <c r="Y105" s="2" t="str">
        <f t="shared" si="152"/>
        <v/>
      </c>
      <c r="Z105" s="46" t="str">
        <f t="shared" si="135"/>
        <v/>
      </c>
      <c r="AA105" s="46" t="str">
        <f t="shared" si="179"/>
        <v/>
      </c>
      <c r="AB105" s="47"/>
      <c r="AC105" s="46" t="str">
        <f t="shared" si="180"/>
        <v/>
      </c>
      <c r="AD105" s="47" t="str">
        <f t="shared" si="136"/>
        <v/>
      </c>
      <c r="AE105" s="48" t="str">
        <f t="shared" si="181"/>
        <v/>
      </c>
      <c r="AF105" s="49" t="str">
        <f t="shared" si="137"/>
        <v/>
      </c>
      <c r="AG105" s="49" t="str">
        <f t="shared" si="137"/>
        <v/>
      </c>
      <c r="AH105" s="49" t="str">
        <f t="shared" si="137"/>
        <v/>
      </c>
      <c r="AI105" s="47" t="str">
        <f t="shared" si="137"/>
        <v/>
      </c>
      <c r="AJ105" s="47" t="str">
        <f t="shared" si="137"/>
        <v/>
      </c>
      <c r="AK105" s="46" t="str">
        <f t="shared" si="137"/>
        <v/>
      </c>
      <c r="AL105" s="47"/>
      <c r="AM105" s="53" t="str">
        <f t="shared" si="182"/>
        <v/>
      </c>
      <c r="AN105" s="50" t="str">
        <f t="shared" si="183"/>
        <v/>
      </c>
      <c r="AO105" s="53" t="s">
        <v>84</v>
      </c>
      <c r="AP105" s="52" t="str">
        <f t="shared" si="184"/>
        <v/>
      </c>
      <c r="AQ105" s="52" t="str">
        <f t="shared" si="185"/>
        <v/>
      </c>
      <c r="AR105" s="47">
        <f t="shared" si="186"/>
        <v>0</v>
      </c>
      <c r="AS105" s="53" t="str">
        <f t="shared" si="187"/>
        <v/>
      </c>
      <c r="AT105" s="52" t="str">
        <f t="shared" si="188"/>
        <v/>
      </c>
      <c r="AU105" s="9" t="str">
        <f t="shared" si="189"/>
        <v/>
      </c>
      <c r="AV105" s="9" t="str">
        <f t="shared" si="190"/>
        <v/>
      </c>
      <c r="AW105" s="12" t="str">
        <f t="shared" si="191"/>
        <v/>
      </c>
      <c r="AX105" s="9" t="str">
        <f t="shared" si="192"/>
        <v/>
      </c>
      <c r="AY105" s="12" t="str">
        <f t="shared" si="193"/>
        <v/>
      </c>
      <c r="AZ105" s="10" t="str">
        <f t="shared" si="194"/>
        <v/>
      </c>
      <c r="BA105" s="10" t="str">
        <f t="shared" si="195"/>
        <v/>
      </c>
      <c r="BB105" s="10" t="str">
        <f t="shared" si="196"/>
        <v/>
      </c>
      <c r="BC105" s="10" t="str">
        <f t="shared" si="197"/>
        <v/>
      </c>
      <c r="BD105" s="10" t="str">
        <f t="shared" si="198"/>
        <v/>
      </c>
      <c r="BE105" s="12" t="str">
        <f t="shared" si="199"/>
        <v/>
      </c>
      <c r="BF105" s="9" t="str">
        <f t="shared" si="200"/>
        <v/>
      </c>
      <c r="BG105" s="9" t="str">
        <f t="shared" si="201"/>
        <v/>
      </c>
      <c r="BH105" s="7" t="str">
        <f t="shared" si="202"/>
        <v/>
      </c>
      <c r="BI105" s="7" t="str">
        <f t="shared" si="203"/>
        <v/>
      </c>
      <c r="BJ105" s="12" t="str">
        <f t="shared" si="204"/>
        <v/>
      </c>
      <c r="BK105" s="80" t="str">
        <f t="shared" si="205"/>
        <v/>
      </c>
      <c r="BL105" s="7" t="str">
        <f t="shared" si="206"/>
        <v/>
      </c>
      <c r="BM105" s="7" t="str">
        <f t="shared" si="256"/>
        <v/>
      </c>
      <c r="BN105" s="12" t="str">
        <f t="shared" si="207"/>
        <v/>
      </c>
      <c r="BO105" s="9" t="str">
        <f t="shared" si="208"/>
        <v/>
      </c>
      <c r="BP105" s="2" t="str">
        <f t="shared" si="209"/>
        <v/>
      </c>
      <c r="BQ105" s="2" t="str">
        <f t="shared" si="210"/>
        <v/>
      </c>
      <c r="BR105" s="20" t="str">
        <f t="shared" si="153"/>
        <v/>
      </c>
      <c r="BS105" s="20" t="str">
        <f t="shared" si="153"/>
        <v/>
      </c>
      <c r="BT105" s="20" t="str">
        <f t="shared" si="153"/>
        <v/>
      </c>
      <c r="BU105" s="86" t="str">
        <f t="shared" si="211"/>
        <v/>
      </c>
      <c r="BV105" s="86" t="str">
        <f t="shared" si="212"/>
        <v/>
      </c>
      <c r="BW105" s="20" t="str">
        <f t="shared" si="153"/>
        <v/>
      </c>
      <c r="BX105" s="86" t="str">
        <f t="shared" si="139"/>
        <v/>
      </c>
      <c r="BY105" s="86" t="str">
        <f t="shared" si="139"/>
        <v/>
      </c>
      <c r="BZ105" s="86" t="str">
        <f t="shared" si="139"/>
        <v/>
      </c>
      <c r="CA105" s="86" t="str">
        <f t="shared" si="139"/>
        <v/>
      </c>
      <c r="CB105" s="86" t="str">
        <f t="shared" si="139"/>
        <v/>
      </c>
      <c r="CC105" s="86" t="str">
        <f t="shared" si="139"/>
        <v/>
      </c>
      <c r="CD105" s="86" t="str">
        <f t="shared" si="139"/>
        <v/>
      </c>
      <c r="CE105" s="20" t="str">
        <f t="shared" si="257"/>
        <v/>
      </c>
      <c r="CF105" s="14" t="str">
        <f t="shared" si="213"/>
        <v/>
      </c>
      <c r="CG105" s="14" t="str">
        <f t="shared" si="214"/>
        <v/>
      </c>
      <c r="CH105" s="8">
        <f t="shared" si="215"/>
        <v>0</v>
      </c>
      <c r="CI105" s="9" t="str">
        <f t="shared" si="216"/>
        <v/>
      </c>
      <c r="CJ105" s="9" t="str">
        <f t="shared" si="217"/>
        <v/>
      </c>
      <c r="CK105" s="9" t="str">
        <f t="shared" si="218"/>
        <v/>
      </c>
      <c r="CL105" s="9" t="str">
        <f t="shared" si="219"/>
        <v/>
      </c>
      <c r="CM105" s="9" t="str">
        <f t="shared" si="220"/>
        <v/>
      </c>
      <c r="CN105" s="9" t="str">
        <f t="shared" si="221"/>
        <v/>
      </c>
      <c r="CO105" s="9" t="str">
        <f t="shared" si="222"/>
        <v/>
      </c>
      <c r="CP105" s="9" t="str">
        <f t="shared" si="222"/>
        <v/>
      </c>
      <c r="CQ105" s="9" t="str">
        <f t="shared" si="222"/>
        <v/>
      </c>
      <c r="CR105" s="9" t="str">
        <f t="shared" si="222"/>
        <v/>
      </c>
      <c r="CS105" s="9" t="str">
        <f t="shared" si="222"/>
        <v/>
      </c>
      <c r="CT105" s="9" t="str">
        <f t="shared" si="222"/>
        <v/>
      </c>
      <c r="CU105" s="9" t="str">
        <f t="shared" si="222"/>
        <v/>
      </c>
      <c r="CV105" s="9" t="str">
        <f t="shared" si="223"/>
        <v/>
      </c>
      <c r="CW105" s="9" t="str">
        <f t="shared" si="224"/>
        <v/>
      </c>
      <c r="CX105" s="9" t="str">
        <f t="shared" si="224"/>
        <v/>
      </c>
      <c r="CY105" s="9" t="str">
        <f t="shared" si="224"/>
        <v/>
      </c>
      <c r="CZ105" s="9" t="str">
        <f t="shared" si="224"/>
        <v/>
      </c>
      <c r="DA105" s="9" t="str">
        <f t="shared" si="224"/>
        <v/>
      </c>
      <c r="DB105" s="9" t="str">
        <f t="shared" si="224"/>
        <v/>
      </c>
      <c r="DC105" s="9" t="str">
        <f t="shared" si="224"/>
        <v/>
      </c>
      <c r="DD105" s="2" t="str">
        <f t="shared" si="225"/>
        <v/>
      </c>
      <c r="DE105" s="2" t="str">
        <f t="shared" si="226"/>
        <v/>
      </c>
      <c r="DF105" s="2" t="str">
        <f t="shared" si="227"/>
        <v/>
      </c>
      <c r="DG105" s="2" t="str">
        <f t="shared" si="228"/>
        <v/>
      </c>
      <c r="DH105" s="2" t="str">
        <f t="shared" si="229"/>
        <v/>
      </c>
      <c r="DI105" s="2" t="str">
        <f t="shared" si="230"/>
        <v/>
      </c>
      <c r="DJ105" s="2" t="str">
        <f t="shared" si="231"/>
        <v/>
      </c>
      <c r="DK105" s="2" t="str">
        <f t="shared" si="232"/>
        <v/>
      </c>
      <c r="DL105" s="16" t="str">
        <f t="shared" si="233"/>
        <v/>
      </c>
      <c r="DM105" s="16" t="str">
        <f t="shared" si="234"/>
        <v/>
      </c>
      <c r="DN105" s="16" t="str">
        <f t="shared" si="235"/>
        <v/>
      </c>
      <c r="DO105" s="72" t="str">
        <f t="shared" si="236"/>
        <v/>
      </c>
      <c r="DP105" s="16" t="str">
        <f t="shared" si="237"/>
        <v/>
      </c>
      <c r="DQ105" s="16" t="str">
        <f t="shared" si="238"/>
        <v/>
      </c>
      <c r="DR105" s="2" t="str">
        <f t="shared" si="239"/>
        <v/>
      </c>
      <c r="DS105" s="2" t="str">
        <f t="shared" si="240"/>
        <v/>
      </c>
      <c r="DT105" s="2" t="str">
        <f t="shared" si="241"/>
        <v/>
      </c>
      <c r="DU105" s="2" t="str">
        <f t="shared" si="242"/>
        <v/>
      </c>
      <c r="DV105" s="15"/>
      <c r="DW105" s="18"/>
      <c r="DX105" s="17"/>
      <c r="DY105" s="47" t="str">
        <f t="shared" si="138"/>
        <v/>
      </c>
      <c r="DZ105" s="47" t="str">
        <f t="shared" si="138"/>
        <v/>
      </c>
      <c r="EA105" s="47" t="str">
        <f t="shared" si="138"/>
        <v/>
      </c>
      <c r="EB105" s="47" t="str">
        <f t="shared" si="138"/>
        <v/>
      </c>
      <c r="EC105" s="49" t="str">
        <f t="shared" si="138"/>
        <v/>
      </c>
      <c r="ED105" s="49" t="str">
        <f t="shared" si="138"/>
        <v/>
      </c>
      <c r="EE105" s="47" t="str">
        <f t="shared" si="138"/>
        <v/>
      </c>
      <c r="EF105" s="47" t="str">
        <f t="shared" si="138"/>
        <v/>
      </c>
      <c r="EG105" s="47" t="str">
        <f t="shared" si="138"/>
        <v/>
      </c>
      <c r="EH105" s="6">
        <f t="shared" si="154"/>
        <v>0</v>
      </c>
      <c r="EI105" s="6">
        <f t="shared" si="155"/>
        <v>0</v>
      </c>
      <c r="EJ105" s="2" t="str">
        <f t="shared" si="156"/>
        <v/>
      </c>
      <c r="EK105" s="2" t="str">
        <f t="shared" si="157"/>
        <v/>
      </c>
      <c r="EL105" s="2" t="str">
        <f t="shared" si="259"/>
        <v/>
      </c>
      <c r="EM105" s="2" t="str">
        <f t="shared" si="158"/>
        <v/>
      </c>
      <c r="EN105" s="2" t="str">
        <f t="shared" si="159"/>
        <v/>
      </c>
      <c r="EO105" s="2">
        <f t="shared" si="160"/>
        <v>0</v>
      </c>
      <c r="EP105" s="2">
        <f t="shared" si="243"/>
        <v>0</v>
      </c>
      <c r="EQ105" s="2"/>
      <c r="ER105" s="2"/>
      <c r="ES105" s="2"/>
      <c r="ET105" s="2"/>
      <c r="EU105" s="2"/>
      <c r="EV105" s="2"/>
      <c r="EW105" s="2">
        <f t="shared" si="161"/>
        <v>0</v>
      </c>
      <c r="EX105" s="2">
        <f t="shared" si="162"/>
        <v>0</v>
      </c>
      <c r="EY105" s="2">
        <f t="shared" si="244"/>
        <v>0</v>
      </c>
      <c r="EZ105" s="2">
        <f t="shared" si="163"/>
        <v>0</v>
      </c>
      <c r="FA105" s="2">
        <f t="shared" si="164"/>
        <v>0</v>
      </c>
      <c r="FB105" s="59"/>
      <c r="FC105" s="2">
        <f t="shared" si="165"/>
        <v>0</v>
      </c>
      <c r="FD105" s="2">
        <f t="shared" si="245"/>
        <v>0</v>
      </c>
      <c r="FE105" s="3">
        <f t="shared" si="258"/>
        <v>0</v>
      </c>
      <c r="FF105" s="3">
        <f t="shared" si="246"/>
        <v>0</v>
      </c>
      <c r="FG105" s="3">
        <f t="shared" si="247"/>
        <v>0</v>
      </c>
      <c r="FH105" s="3">
        <f t="shared" si="166"/>
        <v>0</v>
      </c>
      <c r="FI105" s="67">
        <f t="shared" si="167"/>
        <v>0</v>
      </c>
      <c r="FJ105" s="3">
        <f t="shared" si="168"/>
        <v>0</v>
      </c>
      <c r="FK105" s="3">
        <f t="shared" si="169"/>
        <v>0</v>
      </c>
      <c r="FL105" s="3">
        <f t="shared" si="248"/>
        <v>0</v>
      </c>
      <c r="FM105" s="3">
        <f t="shared" si="249"/>
        <v>0</v>
      </c>
      <c r="FN105" s="3">
        <f t="shared" si="250"/>
        <v>0</v>
      </c>
      <c r="FO105" s="2">
        <f t="shared" si="170"/>
        <v>0</v>
      </c>
      <c r="FP105" s="2">
        <f t="shared" si="171"/>
        <v>0</v>
      </c>
      <c r="FQ105" s="2">
        <f t="shared" si="251"/>
        <v>0</v>
      </c>
      <c r="FR105" s="6" t="str">
        <f>IF(A105=1,1,IF(DW105="","",COUNTA($DW$31:DW105)+1))</f>
        <v/>
      </c>
      <c r="FS105" s="6" t="str">
        <f t="shared" si="172"/>
        <v/>
      </c>
      <c r="FT105" s="43">
        <f t="shared" si="252"/>
        <v>0</v>
      </c>
      <c r="FU105" s="23">
        <f t="shared" si="253"/>
        <v>0</v>
      </c>
      <c r="FV105" s="21">
        <f t="shared" si="254"/>
        <v>0</v>
      </c>
    </row>
    <row r="106" spans="1:178">
      <c r="A106" s="4" t="str">
        <f t="shared" si="173"/>
        <v/>
      </c>
      <c r="B106" s="33"/>
      <c r="C106" s="33"/>
      <c r="D106" s="33"/>
      <c r="E106" s="33"/>
      <c r="F106" s="33"/>
      <c r="G106" s="11" t="str">
        <f t="shared" si="140"/>
        <v/>
      </c>
      <c r="H106" s="3" t="str">
        <f t="shared" si="174"/>
        <v/>
      </c>
      <c r="I106" s="3" t="str">
        <f t="shared" si="141"/>
        <v/>
      </c>
      <c r="J106" s="3" t="str">
        <f t="shared" si="175"/>
        <v/>
      </c>
      <c r="K106" s="3" t="str">
        <f t="shared" si="142"/>
        <v/>
      </c>
      <c r="L106" s="2" t="str">
        <f t="shared" si="143"/>
        <v/>
      </c>
      <c r="M106" s="8" t="str">
        <f t="shared" si="176"/>
        <v/>
      </c>
      <c r="N106" s="8" t="str">
        <f t="shared" si="144"/>
        <v/>
      </c>
      <c r="O106" s="8" t="str">
        <f t="shared" si="177"/>
        <v/>
      </c>
      <c r="P106" s="8" t="str">
        <f t="shared" si="145"/>
        <v/>
      </c>
      <c r="Q106" s="2" t="str">
        <f t="shared" si="146"/>
        <v/>
      </c>
      <c r="R106" s="3" t="str">
        <f t="shared" si="147"/>
        <v/>
      </c>
      <c r="S106" s="3" t="str">
        <f t="shared" si="148"/>
        <v/>
      </c>
      <c r="T106" s="3" t="str">
        <f t="shared" si="178"/>
        <v/>
      </c>
      <c r="U106" s="8" t="str">
        <f t="shared" si="149"/>
        <v/>
      </c>
      <c r="V106" s="2" t="str">
        <f t="shared" si="150"/>
        <v/>
      </c>
      <c r="W106" s="2" t="str">
        <f t="shared" si="151"/>
        <v/>
      </c>
      <c r="X106" s="2" t="str">
        <f t="shared" si="255"/>
        <v/>
      </c>
      <c r="Y106" s="2" t="str">
        <f t="shared" si="152"/>
        <v/>
      </c>
      <c r="Z106" s="46" t="str">
        <f t="shared" si="135"/>
        <v/>
      </c>
      <c r="AA106" s="46" t="str">
        <f t="shared" si="179"/>
        <v/>
      </c>
      <c r="AB106" s="47"/>
      <c r="AC106" s="46" t="str">
        <f t="shared" si="180"/>
        <v/>
      </c>
      <c r="AD106" s="47" t="str">
        <f t="shared" si="136"/>
        <v/>
      </c>
      <c r="AE106" s="48" t="str">
        <f t="shared" si="181"/>
        <v/>
      </c>
      <c r="AF106" s="49" t="str">
        <f t="shared" si="137"/>
        <v/>
      </c>
      <c r="AG106" s="49" t="str">
        <f t="shared" si="137"/>
        <v/>
      </c>
      <c r="AH106" s="49" t="str">
        <f t="shared" si="137"/>
        <v/>
      </c>
      <c r="AI106" s="47" t="str">
        <f t="shared" si="137"/>
        <v/>
      </c>
      <c r="AJ106" s="47" t="str">
        <f t="shared" si="137"/>
        <v/>
      </c>
      <c r="AK106" s="46" t="str">
        <f t="shared" si="137"/>
        <v/>
      </c>
      <c r="AL106" s="47"/>
      <c r="AM106" s="53" t="str">
        <f t="shared" si="182"/>
        <v/>
      </c>
      <c r="AN106" s="50" t="str">
        <f t="shared" si="183"/>
        <v/>
      </c>
      <c r="AO106" s="53" t="s">
        <v>84</v>
      </c>
      <c r="AP106" s="52" t="str">
        <f t="shared" si="184"/>
        <v/>
      </c>
      <c r="AQ106" s="52" t="str">
        <f t="shared" si="185"/>
        <v/>
      </c>
      <c r="AR106" s="47">
        <f t="shared" si="186"/>
        <v>0</v>
      </c>
      <c r="AS106" s="53" t="str">
        <f t="shared" si="187"/>
        <v/>
      </c>
      <c r="AT106" s="52" t="str">
        <f t="shared" si="188"/>
        <v/>
      </c>
      <c r="AU106" s="9" t="str">
        <f t="shared" si="189"/>
        <v/>
      </c>
      <c r="AV106" s="9" t="str">
        <f t="shared" si="190"/>
        <v/>
      </c>
      <c r="AW106" s="12" t="str">
        <f t="shared" si="191"/>
        <v/>
      </c>
      <c r="AX106" s="9" t="str">
        <f t="shared" si="192"/>
        <v/>
      </c>
      <c r="AY106" s="12" t="str">
        <f t="shared" si="193"/>
        <v/>
      </c>
      <c r="AZ106" s="10" t="str">
        <f t="shared" si="194"/>
        <v/>
      </c>
      <c r="BA106" s="10" t="str">
        <f t="shared" si="195"/>
        <v/>
      </c>
      <c r="BB106" s="10" t="str">
        <f t="shared" si="196"/>
        <v/>
      </c>
      <c r="BC106" s="10" t="str">
        <f t="shared" si="197"/>
        <v/>
      </c>
      <c r="BD106" s="10" t="str">
        <f t="shared" si="198"/>
        <v/>
      </c>
      <c r="BE106" s="12" t="str">
        <f t="shared" si="199"/>
        <v/>
      </c>
      <c r="BF106" s="9" t="str">
        <f t="shared" si="200"/>
        <v/>
      </c>
      <c r="BG106" s="9" t="str">
        <f t="shared" si="201"/>
        <v/>
      </c>
      <c r="BH106" s="7" t="str">
        <f t="shared" si="202"/>
        <v/>
      </c>
      <c r="BI106" s="7" t="str">
        <f t="shared" si="203"/>
        <v/>
      </c>
      <c r="BJ106" s="12" t="str">
        <f t="shared" si="204"/>
        <v/>
      </c>
      <c r="BK106" s="80" t="str">
        <f t="shared" si="205"/>
        <v/>
      </c>
      <c r="BL106" s="7" t="str">
        <f t="shared" si="206"/>
        <v/>
      </c>
      <c r="BM106" s="7" t="str">
        <f t="shared" si="256"/>
        <v/>
      </c>
      <c r="BN106" s="12" t="str">
        <f t="shared" si="207"/>
        <v/>
      </c>
      <c r="BO106" s="9" t="str">
        <f t="shared" si="208"/>
        <v/>
      </c>
      <c r="BP106" s="2" t="str">
        <f t="shared" si="209"/>
        <v/>
      </c>
      <c r="BQ106" s="2" t="str">
        <f t="shared" si="210"/>
        <v/>
      </c>
      <c r="BR106" s="20" t="str">
        <f t="shared" si="153"/>
        <v/>
      </c>
      <c r="BS106" s="20" t="str">
        <f t="shared" si="153"/>
        <v/>
      </c>
      <c r="BT106" s="20" t="str">
        <f t="shared" si="153"/>
        <v/>
      </c>
      <c r="BU106" s="86" t="str">
        <f t="shared" si="211"/>
        <v/>
      </c>
      <c r="BV106" s="86" t="str">
        <f t="shared" si="212"/>
        <v/>
      </c>
      <c r="BW106" s="20" t="str">
        <f t="shared" si="153"/>
        <v/>
      </c>
      <c r="BX106" s="86" t="str">
        <f t="shared" si="139"/>
        <v/>
      </c>
      <c r="BY106" s="86" t="str">
        <f t="shared" si="139"/>
        <v/>
      </c>
      <c r="BZ106" s="86" t="str">
        <f t="shared" si="139"/>
        <v/>
      </c>
      <c r="CA106" s="86" t="str">
        <f t="shared" si="139"/>
        <v/>
      </c>
      <c r="CB106" s="86" t="str">
        <f t="shared" si="139"/>
        <v/>
      </c>
      <c r="CC106" s="86" t="str">
        <f t="shared" si="139"/>
        <v/>
      </c>
      <c r="CD106" s="86" t="str">
        <f t="shared" si="139"/>
        <v/>
      </c>
      <c r="CE106" s="20" t="str">
        <f t="shared" si="257"/>
        <v/>
      </c>
      <c r="CF106" s="14" t="str">
        <f t="shared" si="213"/>
        <v/>
      </c>
      <c r="CG106" s="14" t="str">
        <f t="shared" si="214"/>
        <v/>
      </c>
      <c r="CH106" s="8">
        <f t="shared" si="215"/>
        <v>0</v>
      </c>
      <c r="CI106" s="9" t="str">
        <f t="shared" si="216"/>
        <v/>
      </c>
      <c r="CJ106" s="9" t="str">
        <f t="shared" si="217"/>
        <v/>
      </c>
      <c r="CK106" s="9" t="str">
        <f t="shared" si="218"/>
        <v/>
      </c>
      <c r="CL106" s="9" t="str">
        <f t="shared" si="219"/>
        <v/>
      </c>
      <c r="CM106" s="9" t="str">
        <f t="shared" si="220"/>
        <v/>
      </c>
      <c r="CN106" s="9" t="str">
        <f t="shared" si="221"/>
        <v/>
      </c>
      <c r="CO106" s="9" t="str">
        <f t="shared" si="222"/>
        <v/>
      </c>
      <c r="CP106" s="9" t="str">
        <f t="shared" si="222"/>
        <v/>
      </c>
      <c r="CQ106" s="9" t="str">
        <f t="shared" si="222"/>
        <v/>
      </c>
      <c r="CR106" s="9" t="str">
        <f t="shared" si="222"/>
        <v/>
      </c>
      <c r="CS106" s="9" t="str">
        <f t="shared" si="222"/>
        <v/>
      </c>
      <c r="CT106" s="9" t="str">
        <f t="shared" si="222"/>
        <v/>
      </c>
      <c r="CU106" s="9" t="str">
        <f t="shared" si="222"/>
        <v/>
      </c>
      <c r="CV106" s="9" t="str">
        <f t="shared" si="223"/>
        <v/>
      </c>
      <c r="CW106" s="9" t="str">
        <f t="shared" si="224"/>
        <v/>
      </c>
      <c r="CX106" s="9" t="str">
        <f t="shared" si="224"/>
        <v/>
      </c>
      <c r="CY106" s="9" t="str">
        <f t="shared" si="224"/>
        <v/>
      </c>
      <c r="CZ106" s="9" t="str">
        <f t="shared" si="224"/>
        <v/>
      </c>
      <c r="DA106" s="9" t="str">
        <f t="shared" si="224"/>
        <v/>
      </c>
      <c r="DB106" s="9" t="str">
        <f t="shared" si="224"/>
        <v/>
      </c>
      <c r="DC106" s="9" t="str">
        <f t="shared" si="224"/>
        <v/>
      </c>
      <c r="DD106" s="2" t="str">
        <f t="shared" si="225"/>
        <v/>
      </c>
      <c r="DE106" s="2" t="str">
        <f t="shared" si="226"/>
        <v/>
      </c>
      <c r="DF106" s="2" t="str">
        <f t="shared" si="227"/>
        <v/>
      </c>
      <c r="DG106" s="2" t="str">
        <f t="shared" si="228"/>
        <v/>
      </c>
      <c r="DH106" s="2" t="str">
        <f t="shared" si="229"/>
        <v/>
      </c>
      <c r="DI106" s="2" t="str">
        <f t="shared" si="230"/>
        <v/>
      </c>
      <c r="DJ106" s="2" t="str">
        <f t="shared" si="231"/>
        <v/>
      </c>
      <c r="DK106" s="2" t="str">
        <f t="shared" si="232"/>
        <v/>
      </c>
      <c r="DL106" s="16" t="str">
        <f t="shared" si="233"/>
        <v/>
      </c>
      <c r="DM106" s="16" t="str">
        <f t="shared" si="234"/>
        <v/>
      </c>
      <c r="DN106" s="16" t="str">
        <f t="shared" si="235"/>
        <v/>
      </c>
      <c r="DO106" s="72" t="str">
        <f t="shared" si="236"/>
        <v/>
      </c>
      <c r="DP106" s="16" t="str">
        <f t="shared" si="237"/>
        <v/>
      </c>
      <c r="DQ106" s="16" t="str">
        <f t="shared" si="238"/>
        <v/>
      </c>
      <c r="DR106" s="2" t="str">
        <f t="shared" si="239"/>
        <v/>
      </c>
      <c r="DS106" s="2" t="str">
        <f t="shared" si="240"/>
        <v/>
      </c>
      <c r="DT106" s="2" t="str">
        <f t="shared" si="241"/>
        <v/>
      </c>
      <c r="DU106" s="2" t="str">
        <f t="shared" si="242"/>
        <v/>
      </c>
      <c r="DV106" s="15"/>
      <c r="DW106" s="17"/>
      <c r="DX106" s="17"/>
      <c r="DY106" s="47" t="str">
        <f t="shared" si="138"/>
        <v/>
      </c>
      <c r="DZ106" s="47" t="str">
        <f t="shared" si="138"/>
        <v/>
      </c>
      <c r="EA106" s="47" t="str">
        <f t="shared" si="138"/>
        <v/>
      </c>
      <c r="EB106" s="47" t="str">
        <f t="shared" si="138"/>
        <v/>
      </c>
      <c r="EC106" s="49" t="str">
        <f t="shared" si="138"/>
        <v/>
      </c>
      <c r="ED106" s="49" t="str">
        <f t="shared" si="138"/>
        <v/>
      </c>
      <c r="EE106" s="47" t="str">
        <f t="shared" si="138"/>
        <v/>
      </c>
      <c r="EF106" s="47" t="str">
        <f t="shared" si="138"/>
        <v/>
      </c>
      <c r="EG106" s="47" t="str">
        <f t="shared" si="138"/>
        <v/>
      </c>
      <c r="EH106" s="6">
        <f t="shared" si="154"/>
        <v>0</v>
      </c>
      <c r="EI106" s="6">
        <f t="shared" si="155"/>
        <v>0</v>
      </c>
      <c r="EJ106" s="2" t="str">
        <f t="shared" si="156"/>
        <v/>
      </c>
      <c r="EK106" s="2" t="str">
        <f t="shared" si="157"/>
        <v/>
      </c>
      <c r="EL106" s="2" t="str">
        <f t="shared" si="259"/>
        <v/>
      </c>
      <c r="EM106" s="2" t="str">
        <f t="shared" si="158"/>
        <v/>
      </c>
      <c r="EN106" s="2" t="str">
        <f t="shared" si="159"/>
        <v/>
      </c>
      <c r="EO106" s="2">
        <f t="shared" si="160"/>
        <v>0</v>
      </c>
      <c r="EP106" s="2">
        <f t="shared" si="243"/>
        <v>0</v>
      </c>
      <c r="EQ106" s="2"/>
      <c r="ER106" s="2"/>
      <c r="ES106" s="2"/>
      <c r="ET106" s="2"/>
      <c r="EU106" s="2"/>
      <c r="EV106" s="2"/>
      <c r="EW106" s="2">
        <f t="shared" si="161"/>
        <v>0</v>
      </c>
      <c r="EX106" s="2">
        <f t="shared" si="162"/>
        <v>0</v>
      </c>
      <c r="EY106" s="2">
        <f t="shared" si="244"/>
        <v>0</v>
      </c>
      <c r="EZ106" s="2">
        <f t="shared" si="163"/>
        <v>0</v>
      </c>
      <c r="FA106" s="2">
        <f t="shared" si="164"/>
        <v>0</v>
      </c>
      <c r="FB106" s="59"/>
      <c r="FC106" s="2">
        <f t="shared" si="165"/>
        <v>0</v>
      </c>
      <c r="FD106" s="2">
        <f t="shared" si="245"/>
        <v>0</v>
      </c>
      <c r="FE106" s="3">
        <f t="shared" si="258"/>
        <v>0</v>
      </c>
      <c r="FF106" s="3">
        <f t="shared" si="246"/>
        <v>0</v>
      </c>
      <c r="FG106" s="3">
        <f t="shared" si="247"/>
        <v>0</v>
      </c>
      <c r="FH106" s="3">
        <f t="shared" si="166"/>
        <v>0</v>
      </c>
      <c r="FI106" s="67">
        <f t="shared" si="167"/>
        <v>0</v>
      </c>
      <c r="FJ106" s="3">
        <f t="shared" si="168"/>
        <v>0</v>
      </c>
      <c r="FK106" s="3">
        <f t="shared" si="169"/>
        <v>0</v>
      </c>
      <c r="FL106" s="3">
        <f t="shared" si="248"/>
        <v>0</v>
      </c>
      <c r="FM106" s="3">
        <f t="shared" si="249"/>
        <v>0</v>
      </c>
      <c r="FN106" s="3">
        <f t="shared" si="250"/>
        <v>0</v>
      </c>
      <c r="FO106" s="2">
        <f t="shared" si="170"/>
        <v>0</v>
      </c>
      <c r="FP106" s="2">
        <f t="shared" si="171"/>
        <v>0</v>
      </c>
      <c r="FQ106" s="2">
        <f t="shared" si="251"/>
        <v>0</v>
      </c>
      <c r="FR106" s="6" t="str">
        <f>IF(A106=1,1,IF(DW106="","",COUNTA($DW$31:DW106)+1))</f>
        <v/>
      </c>
      <c r="FS106" s="6" t="str">
        <f t="shared" si="172"/>
        <v/>
      </c>
      <c r="FT106" s="43">
        <f t="shared" si="252"/>
        <v>0</v>
      </c>
      <c r="FU106" s="23">
        <f t="shared" si="253"/>
        <v>0</v>
      </c>
      <c r="FV106" s="21">
        <f t="shared" si="254"/>
        <v>0</v>
      </c>
    </row>
    <row r="107" spans="1:178">
      <c r="A107" s="4" t="str">
        <f t="shared" si="173"/>
        <v/>
      </c>
      <c r="B107" s="33"/>
      <c r="C107" s="33"/>
      <c r="D107" s="33"/>
      <c r="E107" s="33"/>
      <c r="F107" s="33"/>
      <c r="G107" s="11" t="str">
        <f t="shared" si="140"/>
        <v/>
      </c>
      <c r="H107" s="3" t="str">
        <f t="shared" si="174"/>
        <v/>
      </c>
      <c r="I107" s="3" t="str">
        <f t="shared" si="141"/>
        <v/>
      </c>
      <c r="J107" s="3" t="str">
        <f t="shared" si="175"/>
        <v/>
      </c>
      <c r="K107" s="3" t="str">
        <f t="shared" si="142"/>
        <v/>
      </c>
      <c r="L107" s="2" t="str">
        <f t="shared" si="143"/>
        <v/>
      </c>
      <c r="M107" s="8" t="str">
        <f t="shared" si="176"/>
        <v/>
      </c>
      <c r="N107" s="8" t="str">
        <f t="shared" si="144"/>
        <v/>
      </c>
      <c r="O107" s="8" t="str">
        <f t="shared" si="177"/>
        <v/>
      </c>
      <c r="P107" s="8" t="str">
        <f t="shared" si="145"/>
        <v/>
      </c>
      <c r="Q107" s="2" t="str">
        <f t="shared" si="146"/>
        <v/>
      </c>
      <c r="R107" s="3" t="str">
        <f t="shared" si="147"/>
        <v/>
      </c>
      <c r="S107" s="3" t="str">
        <f t="shared" si="148"/>
        <v/>
      </c>
      <c r="T107" s="3" t="str">
        <f t="shared" si="178"/>
        <v/>
      </c>
      <c r="U107" s="8" t="str">
        <f t="shared" si="149"/>
        <v/>
      </c>
      <c r="V107" s="2" t="str">
        <f t="shared" si="150"/>
        <v/>
      </c>
      <c r="W107" s="2" t="str">
        <f t="shared" si="151"/>
        <v/>
      </c>
      <c r="X107" s="2" t="str">
        <f t="shared" si="255"/>
        <v/>
      </c>
      <c r="Y107" s="2" t="str">
        <f t="shared" si="152"/>
        <v/>
      </c>
      <c r="Z107" s="46" t="str">
        <f t="shared" si="135"/>
        <v/>
      </c>
      <c r="AA107" s="46" t="str">
        <f t="shared" si="179"/>
        <v/>
      </c>
      <c r="AB107" s="47"/>
      <c r="AC107" s="46" t="str">
        <f t="shared" si="180"/>
        <v/>
      </c>
      <c r="AD107" s="47" t="str">
        <f t="shared" si="136"/>
        <v/>
      </c>
      <c r="AE107" s="48" t="str">
        <f t="shared" si="181"/>
        <v/>
      </c>
      <c r="AF107" s="49" t="str">
        <f t="shared" si="137"/>
        <v/>
      </c>
      <c r="AG107" s="49" t="str">
        <f t="shared" si="137"/>
        <v/>
      </c>
      <c r="AH107" s="49" t="str">
        <f t="shared" si="137"/>
        <v/>
      </c>
      <c r="AI107" s="47" t="str">
        <f t="shared" si="137"/>
        <v/>
      </c>
      <c r="AJ107" s="47" t="str">
        <f t="shared" si="137"/>
        <v/>
      </c>
      <c r="AK107" s="46" t="str">
        <f t="shared" si="137"/>
        <v/>
      </c>
      <c r="AL107" s="47"/>
      <c r="AM107" s="53" t="str">
        <f t="shared" si="182"/>
        <v/>
      </c>
      <c r="AN107" s="50" t="str">
        <f t="shared" si="183"/>
        <v/>
      </c>
      <c r="AO107" s="53" t="s">
        <v>84</v>
      </c>
      <c r="AP107" s="52" t="str">
        <f t="shared" si="184"/>
        <v/>
      </c>
      <c r="AQ107" s="52" t="str">
        <f t="shared" si="185"/>
        <v/>
      </c>
      <c r="AR107" s="47">
        <f t="shared" si="186"/>
        <v>0</v>
      </c>
      <c r="AS107" s="53" t="str">
        <f t="shared" si="187"/>
        <v/>
      </c>
      <c r="AT107" s="52" t="str">
        <f t="shared" si="188"/>
        <v/>
      </c>
      <c r="AU107" s="9" t="str">
        <f t="shared" si="189"/>
        <v/>
      </c>
      <c r="AV107" s="9" t="str">
        <f t="shared" si="190"/>
        <v/>
      </c>
      <c r="AW107" s="12" t="str">
        <f t="shared" si="191"/>
        <v/>
      </c>
      <c r="AX107" s="9" t="str">
        <f t="shared" si="192"/>
        <v/>
      </c>
      <c r="AY107" s="12" t="str">
        <f t="shared" si="193"/>
        <v/>
      </c>
      <c r="AZ107" s="10" t="str">
        <f t="shared" si="194"/>
        <v/>
      </c>
      <c r="BA107" s="10" t="str">
        <f t="shared" si="195"/>
        <v/>
      </c>
      <c r="BB107" s="10" t="str">
        <f t="shared" si="196"/>
        <v/>
      </c>
      <c r="BC107" s="10" t="str">
        <f t="shared" si="197"/>
        <v/>
      </c>
      <c r="BD107" s="10" t="str">
        <f t="shared" si="198"/>
        <v/>
      </c>
      <c r="BE107" s="12" t="str">
        <f t="shared" si="199"/>
        <v/>
      </c>
      <c r="BF107" s="9" t="str">
        <f t="shared" si="200"/>
        <v/>
      </c>
      <c r="BG107" s="9" t="str">
        <f t="shared" si="201"/>
        <v/>
      </c>
      <c r="BH107" s="7" t="str">
        <f t="shared" si="202"/>
        <v/>
      </c>
      <c r="BI107" s="7" t="str">
        <f t="shared" si="203"/>
        <v/>
      </c>
      <c r="BJ107" s="12" t="str">
        <f t="shared" si="204"/>
        <v/>
      </c>
      <c r="BK107" s="80" t="str">
        <f t="shared" si="205"/>
        <v/>
      </c>
      <c r="BL107" s="7" t="str">
        <f t="shared" si="206"/>
        <v/>
      </c>
      <c r="BM107" s="7" t="str">
        <f t="shared" si="256"/>
        <v/>
      </c>
      <c r="BN107" s="12" t="str">
        <f t="shared" si="207"/>
        <v/>
      </c>
      <c r="BO107" s="9" t="str">
        <f t="shared" si="208"/>
        <v/>
      </c>
      <c r="BP107" s="2" t="str">
        <f t="shared" si="209"/>
        <v/>
      </c>
      <c r="BQ107" s="2" t="str">
        <f t="shared" si="210"/>
        <v/>
      </c>
      <c r="BR107" s="20" t="str">
        <f t="shared" si="153"/>
        <v/>
      </c>
      <c r="BS107" s="20" t="str">
        <f t="shared" si="153"/>
        <v/>
      </c>
      <c r="BT107" s="20" t="str">
        <f t="shared" si="153"/>
        <v/>
      </c>
      <c r="BU107" s="86" t="str">
        <f t="shared" si="211"/>
        <v/>
      </c>
      <c r="BV107" s="86" t="str">
        <f t="shared" si="212"/>
        <v/>
      </c>
      <c r="BW107" s="20" t="str">
        <f t="shared" si="153"/>
        <v/>
      </c>
      <c r="BX107" s="86" t="str">
        <f t="shared" si="139"/>
        <v/>
      </c>
      <c r="BY107" s="86" t="str">
        <f t="shared" si="139"/>
        <v/>
      </c>
      <c r="BZ107" s="86" t="str">
        <f t="shared" si="139"/>
        <v/>
      </c>
      <c r="CA107" s="86" t="str">
        <f t="shared" si="139"/>
        <v/>
      </c>
      <c r="CB107" s="86" t="str">
        <f t="shared" si="139"/>
        <v/>
      </c>
      <c r="CC107" s="86" t="str">
        <f t="shared" si="139"/>
        <v/>
      </c>
      <c r="CD107" s="86" t="str">
        <f t="shared" si="139"/>
        <v/>
      </c>
      <c r="CE107" s="20" t="str">
        <f t="shared" si="257"/>
        <v/>
      </c>
      <c r="CF107" s="14" t="str">
        <f t="shared" si="213"/>
        <v/>
      </c>
      <c r="CG107" s="14" t="str">
        <f t="shared" si="214"/>
        <v/>
      </c>
      <c r="CH107" s="8">
        <f t="shared" si="215"/>
        <v>0</v>
      </c>
      <c r="CI107" s="9" t="str">
        <f t="shared" si="216"/>
        <v/>
      </c>
      <c r="CJ107" s="9" t="str">
        <f t="shared" si="217"/>
        <v/>
      </c>
      <c r="CK107" s="9" t="str">
        <f t="shared" si="218"/>
        <v/>
      </c>
      <c r="CL107" s="9" t="str">
        <f t="shared" si="219"/>
        <v/>
      </c>
      <c r="CM107" s="9" t="str">
        <f t="shared" si="220"/>
        <v/>
      </c>
      <c r="CN107" s="9" t="str">
        <f t="shared" si="221"/>
        <v/>
      </c>
      <c r="CO107" s="9" t="str">
        <f t="shared" si="222"/>
        <v/>
      </c>
      <c r="CP107" s="9" t="str">
        <f t="shared" si="222"/>
        <v/>
      </c>
      <c r="CQ107" s="9" t="str">
        <f t="shared" si="222"/>
        <v/>
      </c>
      <c r="CR107" s="9" t="str">
        <f t="shared" si="222"/>
        <v/>
      </c>
      <c r="CS107" s="9" t="str">
        <f t="shared" si="222"/>
        <v/>
      </c>
      <c r="CT107" s="9" t="str">
        <f t="shared" si="222"/>
        <v/>
      </c>
      <c r="CU107" s="9" t="str">
        <f t="shared" si="222"/>
        <v/>
      </c>
      <c r="CV107" s="9" t="str">
        <f t="shared" si="223"/>
        <v/>
      </c>
      <c r="CW107" s="9" t="str">
        <f t="shared" si="224"/>
        <v/>
      </c>
      <c r="CX107" s="9" t="str">
        <f t="shared" si="224"/>
        <v/>
      </c>
      <c r="CY107" s="9" t="str">
        <f t="shared" si="224"/>
        <v/>
      </c>
      <c r="CZ107" s="9" t="str">
        <f t="shared" si="224"/>
        <v/>
      </c>
      <c r="DA107" s="9" t="str">
        <f t="shared" si="224"/>
        <v/>
      </c>
      <c r="DB107" s="9" t="str">
        <f t="shared" si="224"/>
        <v/>
      </c>
      <c r="DC107" s="9" t="str">
        <f t="shared" si="224"/>
        <v/>
      </c>
      <c r="DD107" s="2" t="str">
        <f t="shared" si="225"/>
        <v/>
      </c>
      <c r="DE107" s="2" t="str">
        <f t="shared" si="226"/>
        <v/>
      </c>
      <c r="DF107" s="2" t="str">
        <f t="shared" si="227"/>
        <v/>
      </c>
      <c r="DG107" s="2" t="str">
        <f t="shared" si="228"/>
        <v/>
      </c>
      <c r="DH107" s="2" t="str">
        <f t="shared" si="229"/>
        <v/>
      </c>
      <c r="DI107" s="2" t="str">
        <f t="shared" si="230"/>
        <v/>
      </c>
      <c r="DJ107" s="2" t="str">
        <f t="shared" si="231"/>
        <v/>
      </c>
      <c r="DK107" s="2" t="str">
        <f t="shared" si="232"/>
        <v/>
      </c>
      <c r="DL107" s="16" t="str">
        <f t="shared" si="233"/>
        <v/>
      </c>
      <c r="DM107" s="16" t="str">
        <f t="shared" si="234"/>
        <v/>
      </c>
      <c r="DN107" s="16" t="str">
        <f t="shared" si="235"/>
        <v/>
      </c>
      <c r="DO107" s="72" t="str">
        <f t="shared" si="236"/>
        <v/>
      </c>
      <c r="DP107" s="16" t="str">
        <f t="shared" si="237"/>
        <v/>
      </c>
      <c r="DQ107" s="16" t="str">
        <f t="shared" si="238"/>
        <v/>
      </c>
      <c r="DR107" s="2" t="str">
        <f t="shared" si="239"/>
        <v/>
      </c>
      <c r="DS107" s="2" t="str">
        <f t="shared" si="240"/>
        <v/>
      </c>
      <c r="DT107" s="2" t="str">
        <f t="shared" si="241"/>
        <v/>
      </c>
      <c r="DU107" s="2" t="str">
        <f t="shared" si="242"/>
        <v/>
      </c>
      <c r="DV107" s="15"/>
      <c r="DW107" s="17"/>
      <c r="DX107" s="17"/>
      <c r="DY107" s="47" t="str">
        <f t="shared" si="138"/>
        <v/>
      </c>
      <c r="DZ107" s="47" t="str">
        <f t="shared" si="138"/>
        <v/>
      </c>
      <c r="EA107" s="47" t="str">
        <f t="shared" si="138"/>
        <v/>
      </c>
      <c r="EB107" s="47" t="str">
        <f t="shared" si="138"/>
        <v/>
      </c>
      <c r="EC107" s="49" t="str">
        <f t="shared" si="138"/>
        <v/>
      </c>
      <c r="ED107" s="49" t="str">
        <f t="shared" si="138"/>
        <v/>
      </c>
      <c r="EE107" s="47" t="str">
        <f t="shared" si="138"/>
        <v/>
      </c>
      <c r="EF107" s="47" t="str">
        <f t="shared" si="138"/>
        <v/>
      </c>
      <c r="EG107" s="47" t="str">
        <f t="shared" si="138"/>
        <v/>
      </c>
      <c r="EH107" s="6">
        <f t="shared" si="154"/>
        <v>0</v>
      </c>
      <c r="EI107" s="6">
        <f t="shared" si="155"/>
        <v>0</v>
      </c>
      <c r="EJ107" s="2" t="str">
        <f t="shared" si="156"/>
        <v/>
      </c>
      <c r="EK107" s="2" t="str">
        <f t="shared" si="157"/>
        <v/>
      </c>
      <c r="EL107" s="2" t="str">
        <f t="shared" si="259"/>
        <v/>
      </c>
      <c r="EM107" s="2" t="str">
        <f t="shared" si="158"/>
        <v/>
      </c>
      <c r="EN107" s="2" t="str">
        <f t="shared" si="159"/>
        <v/>
      </c>
      <c r="EO107" s="2">
        <f t="shared" si="160"/>
        <v>0</v>
      </c>
      <c r="EP107" s="2">
        <f t="shared" si="243"/>
        <v>0</v>
      </c>
      <c r="EQ107" s="2"/>
      <c r="ER107" s="2"/>
      <c r="ES107" s="2"/>
      <c r="ET107" s="2"/>
      <c r="EU107" s="2"/>
      <c r="EV107" s="2"/>
      <c r="EW107" s="2">
        <f t="shared" si="161"/>
        <v>0</v>
      </c>
      <c r="EX107" s="2">
        <f t="shared" si="162"/>
        <v>0</v>
      </c>
      <c r="EY107" s="2">
        <f t="shared" si="244"/>
        <v>0</v>
      </c>
      <c r="EZ107" s="2">
        <f t="shared" si="163"/>
        <v>0</v>
      </c>
      <c r="FA107" s="2">
        <f t="shared" si="164"/>
        <v>0</v>
      </c>
      <c r="FB107" s="59"/>
      <c r="FC107" s="2">
        <f t="shared" si="165"/>
        <v>0</v>
      </c>
      <c r="FD107" s="2">
        <f t="shared" si="245"/>
        <v>0</v>
      </c>
      <c r="FE107" s="3">
        <f t="shared" si="258"/>
        <v>0</v>
      </c>
      <c r="FF107" s="3">
        <f t="shared" si="246"/>
        <v>0</v>
      </c>
      <c r="FG107" s="3">
        <f t="shared" si="247"/>
        <v>0</v>
      </c>
      <c r="FH107" s="3">
        <f t="shared" si="166"/>
        <v>0</v>
      </c>
      <c r="FI107" s="67">
        <f t="shared" si="167"/>
        <v>0</v>
      </c>
      <c r="FJ107" s="3">
        <f t="shared" si="168"/>
        <v>0</v>
      </c>
      <c r="FK107" s="3">
        <f t="shared" si="169"/>
        <v>0</v>
      </c>
      <c r="FL107" s="3">
        <f t="shared" si="248"/>
        <v>0</v>
      </c>
      <c r="FM107" s="3">
        <f t="shared" si="249"/>
        <v>0</v>
      </c>
      <c r="FN107" s="3">
        <f t="shared" si="250"/>
        <v>0</v>
      </c>
      <c r="FO107" s="2">
        <f t="shared" si="170"/>
        <v>0</v>
      </c>
      <c r="FP107" s="2">
        <f t="shared" si="171"/>
        <v>0</v>
      </c>
      <c r="FQ107" s="2">
        <f t="shared" si="251"/>
        <v>0</v>
      </c>
      <c r="FR107" s="6" t="str">
        <f>IF(A107=1,1,IF(DW107="","",COUNTA($DW$31:DW107)+1))</f>
        <v/>
      </c>
      <c r="FS107" s="6" t="str">
        <f t="shared" si="172"/>
        <v/>
      </c>
      <c r="FT107" s="43">
        <f t="shared" si="252"/>
        <v>0</v>
      </c>
      <c r="FU107" s="23">
        <f t="shared" si="253"/>
        <v>0</v>
      </c>
      <c r="FV107" s="21">
        <f t="shared" si="254"/>
        <v>0</v>
      </c>
    </row>
    <row r="108" spans="1:178">
      <c r="A108" s="4" t="str">
        <f t="shared" si="173"/>
        <v/>
      </c>
      <c r="B108" s="33"/>
      <c r="C108" s="33"/>
      <c r="D108" s="33"/>
      <c r="E108" s="33"/>
      <c r="F108" s="33"/>
      <c r="G108" s="11" t="str">
        <f t="shared" si="140"/>
        <v/>
      </c>
      <c r="H108" s="3" t="str">
        <f t="shared" si="174"/>
        <v/>
      </c>
      <c r="I108" s="3" t="str">
        <f t="shared" si="141"/>
        <v/>
      </c>
      <c r="J108" s="3" t="str">
        <f t="shared" si="175"/>
        <v/>
      </c>
      <c r="K108" s="3" t="str">
        <f t="shared" si="142"/>
        <v/>
      </c>
      <c r="L108" s="2" t="str">
        <f t="shared" si="143"/>
        <v/>
      </c>
      <c r="M108" s="8" t="str">
        <f t="shared" si="176"/>
        <v/>
      </c>
      <c r="N108" s="8" t="str">
        <f t="shared" si="144"/>
        <v/>
      </c>
      <c r="O108" s="8" t="str">
        <f t="shared" si="177"/>
        <v/>
      </c>
      <c r="P108" s="8" t="str">
        <f t="shared" si="145"/>
        <v/>
      </c>
      <c r="Q108" s="2" t="str">
        <f t="shared" si="146"/>
        <v/>
      </c>
      <c r="R108" s="3" t="str">
        <f t="shared" si="147"/>
        <v/>
      </c>
      <c r="S108" s="3" t="str">
        <f t="shared" si="148"/>
        <v/>
      </c>
      <c r="T108" s="3" t="str">
        <f t="shared" si="178"/>
        <v/>
      </c>
      <c r="U108" s="8" t="str">
        <f t="shared" si="149"/>
        <v/>
      </c>
      <c r="V108" s="2" t="str">
        <f t="shared" si="150"/>
        <v/>
      </c>
      <c r="W108" s="2" t="str">
        <f t="shared" si="151"/>
        <v/>
      </c>
      <c r="X108" s="2" t="str">
        <f t="shared" si="255"/>
        <v/>
      </c>
      <c r="Y108" s="2" t="str">
        <f t="shared" si="152"/>
        <v/>
      </c>
      <c r="Z108" s="46" t="str">
        <f t="shared" si="135"/>
        <v/>
      </c>
      <c r="AA108" s="46" t="str">
        <f t="shared" si="179"/>
        <v/>
      </c>
      <c r="AB108" s="47"/>
      <c r="AC108" s="46" t="str">
        <f t="shared" si="180"/>
        <v/>
      </c>
      <c r="AD108" s="47" t="str">
        <f t="shared" si="136"/>
        <v/>
      </c>
      <c r="AE108" s="48" t="str">
        <f t="shared" si="181"/>
        <v/>
      </c>
      <c r="AF108" s="49" t="str">
        <f t="shared" si="137"/>
        <v/>
      </c>
      <c r="AG108" s="49" t="str">
        <f t="shared" si="137"/>
        <v/>
      </c>
      <c r="AH108" s="49" t="str">
        <f t="shared" si="137"/>
        <v/>
      </c>
      <c r="AI108" s="47" t="str">
        <f t="shared" si="137"/>
        <v/>
      </c>
      <c r="AJ108" s="47" t="str">
        <f t="shared" si="137"/>
        <v/>
      </c>
      <c r="AK108" s="46" t="str">
        <f t="shared" si="137"/>
        <v/>
      </c>
      <c r="AL108" s="47"/>
      <c r="AM108" s="53" t="str">
        <f t="shared" si="182"/>
        <v/>
      </c>
      <c r="AN108" s="50" t="str">
        <f t="shared" si="183"/>
        <v/>
      </c>
      <c r="AO108" s="53" t="s">
        <v>84</v>
      </c>
      <c r="AP108" s="52" t="str">
        <f t="shared" si="184"/>
        <v/>
      </c>
      <c r="AQ108" s="52" t="str">
        <f t="shared" si="185"/>
        <v/>
      </c>
      <c r="AR108" s="47">
        <f t="shared" si="186"/>
        <v>0</v>
      </c>
      <c r="AS108" s="53" t="str">
        <f t="shared" si="187"/>
        <v/>
      </c>
      <c r="AT108" s="52" t="str">
        <f t="shared" si="188"/>
        <v/>
      </c>
      <c r="AU108" s="9" t="str">
        <f t="shared" si="189"/>
        <v/>
      </c>
      <c r="AV108" s="9" t="str">
        <f t="shared" si="190"/>
        <v/>
      </c>
      <c r="AW108" s="12" t="str">
        <f t="shared" si="191"/>
        <v/>
      </c>
      <c r="AX108" s="9" t="str">
        <f t="shared" si="192"/>
        <v/>
      </c>
      <c r="AY108" s="12" t="str">
        <f t="shared" si="193"/>
        <v/>
      </c>
      <c r="AZ108" s="10" t="str">
        <f t="shared" si="194"/>
        <v/>
      </c>
      <c r="BA108" s="10" t="str">
        <f t="shared" si="195"/>
        <v/>
      </c>
      <c r="BB108" s="10" t="str">
        <f t="shared" si="196"/>
        <v/>
      </c>
      <c r="BC108" s="10" t="str">
        <f t="shared" si="197"/>
        <v/>
      </c>
      <c r="BD108" s="10" t="str">
        <f t="shared" si="198"/>
        <v/>
      </c>
      <c r="BE108" s="12" t="str">
        <f t="shared" si="199"/>
        <v/>
      </c>
      <c r="BF108" s="9" t="str">
        <f t="shared" si="200"/>
        <v/>
      </c>
      <c r="BG108" s="9" t="str">
        <f t="shared" si="201"/>
        <v/>
      </c>
      <c r="BH108" s="7" t="str">
        <f t="shared" si="202"/>
        <v/>
      </c>
      <c r="BI108" s="7" t="str">
        <f t="shared" si="203"/>
        <v/>
      </c>
      <c r="BJ108" s="12" t="str">
        <f t="shared" si="204"/>
        <v/>
      </c>
      <c r="BK108" s="80" t="str">
        <f t="shared" si="205"/>
        <v/>
      </c>
      <c r="BL108" s="7" t="str">
        <f t="shared" si="206"/>
        <v/>
      </c>
      <c r="BM108" s="7" t="str">
        <f t="shared" si="256"/>
        <v/>
      </c>
      <c r="BN108" s="12" t="str">
        <f t="shared" si="207"/>
        <v/>
      </c>
      <c r="BO108" s="9" t="str">
        <f t="shared" si="208"/>
        <v/>
      </c>
      <c r="BP108" s="2" t="str">
        <f t="shared" si="209"/>
        <v/>
      </c>
      <c r="BQ108" s="2" t="str">
        <f t="shared" si="210"/>
        <v/>
      </c>
      <c r="BR108" s="20" t="str">
        <f t="shared" si="153"/>
        <v/>
      </c>
      <c r="BS108" s="20" t="str">
        <f t="shared" si="153"/>
        <v/>
      </c>
      <c r="BT108" s="20" t="str">
        <f t="shared" si="153"/>
        <v/>
      </c>
      <c r="BU108" s="86" t="str">
        <f t="shared" si="211"/>
        <v/>
      </c>
      <c r="BV108" s="86" t="str">
        <f t="shared" si="212"/>
        <v/>
      </c>
      <c r="BW108" s="20" t="str">
        <f t="shared" si="153"/>
        <v/>
      </c>
      <c r="BX108" s="86" t="str">
        <f t="shared" si="139"/>
        <v/>
      </c>
      <c r="BY108" s="86" t="str">
        <f t="shared" si="139"/>
        <v/>
      </c>
      <c r="BZ108" s="86" t="str">
        <f t="shared" si="139"/>
        <v/>
      </c>
      <c r="CA108" s="86" t="str">
        <f t="shared" si="139"/>
        <v/>
      </c>
      <c r="CB108" s="86" t="str">
        <f t="shared" si="139"/>
        <v/>
      </c>
      <c r="CC108" s="86" t="str">
        <f t="shared" si="139"/>
        <v/>
      </c>
      <c r="CD108" s="86" t="str">
        <f t="shared" si="139"/>
        <v/>
      </c>
      <c r="CE108" s="20" t="str">
        <f t="shared" si="257"/>
        <v/>
      </c>
      <c r="CF108" s="14" t="str">
        <f t="shared" si="213"/>
        <v/>
      </c>
      <c r="CG108" s="14" t="str">
        <f t="shared" si="214"/>
        <v/>
      </c>
      <c r="CH108" s="8">
        <f t="shared" si="215"/>
        <v>0</v>
      </c>
      <c r="CI108" s="9" t="str">
        <f t="shared" si="216"/>
        <v/>
      </c>
      <c r="CJ108" s="9" t="str">
        <f t="shared" si="217"/>
        <v/>
      </c>
      <c r="CK108" s="9" t="str">
        <f t="shared" si="218"/>
        <v/>
      </c>
      <c r="CL108" s="9" t="str">
        <f t="shared" si="219"/>
        <v/>
      </c>
      <c r="CM108" s="9" t="str">
        <f t="shared" si="220"/>
        <v/>
      </c>
      <c r="CN108" s="9" t="str">
        <f t="shared" si="221"/>
        <v/>
      </c>
      <c r="CO108" s="9" t="str">
        <f t="shared" si="222"/>
        <v/>
      </c>
      <c r="CP108" s="9" t="str">
        <f t="shared" si="222"/>
        <v/>
      </c>
      <c r="CQ108" s="9" t="str">
        <f t="shared" si="222"/>
        <v/>
      </c>
      <c r="CR108" s="9" t="str">
        <f t="shared" si="222"/>
        <v/>
      </c>
      <c r="CS108" s="9" t="str">
        <f t="shared" si="222"/>
        <v/>
      </c>
      <c r="CT108" s="9" t="str">
        <f t="shared" si="222"/>
        <v/>
      </c>
      <c r="CU108" s="9" t="str">
        <f t="shared" si="222"/>
        <v/>
      </c>
      <c r="CV108" s="9" t="str">
        <f t="shared" si="223"/>
        <v/>
      </c>
      <c r="CW108" s="9" t="str">
        <f t="shared" si="224"/>
        <v/>
      </c>
      <c r="CX108" s="9" t="str">
        <f t="shared" si="224"/>
        <v/>
      </c>
      <c r="CY108" s="9" t="str">
        <f t="shared" si="224"/>
        <v/>
      </c>
      <c r="CZ108" s="9" t="str">
        <f t="shared" si="224"/>
        <v/>
      </c>
      <c r="DA108" s="9" t="str">
        <f t="shared" si="224"/>
        <v/>
      </c>
      <c r="DB108" s="9" t="str">
        <f t="shared" si="224"/>
        <v/>
      </c>
      <c r="DC108" s="9" t="str">
        <f t="shared" si="224"/>
        <v/>
      </c>
      <c r="DD108" s="2" t="str">
        <f t="shared" si="225"/>
        <v/>
      </c>
      <c r="DE108" s="2" t="str">
        <f t="shared" si="226"/>
        <v/>
      </c>
      <c r="DF108" s="2" t="str">
        <f t="shared" si="227"/>
        <v/>
      </c>
      <c r="DG108" s="2" t="str">
        <f t="shared" si="228"/>
        <v/>
      </c>
      <c r="DH108" s="2" t="str">
        <f t="shared" si="229"/>
        <v/>
      </c>
      <c r="DI108" s="2" t="str">
        <f t="shared" si="230"/>
        <v/>
      </c>
      <c r="DJ108" s="2" t="str">
        <f t="shared" si="231"/>
        <v/>
      </c>
      <c r="DK108" s="2" t="str">
        <f t="shared" si="232"/>
        <v/>
      </c>
      <c r="DL108" s="16" t="str">
        <f t="shared" si="233"/>
        <v/>
      </c>
      <c r="DM108" s="16" t="str">
        <f t="shared" si="234"/>
        <v/>
      </c>
      <c r="DN108" s="16" t="str">
        <f t="shared" si="235"/>
        <v/>
      </c>
      <c r="DO108" s="72" t="str">
        <f t="shared" si="236"/>
        <v/>
      </c>
      <c r="DP108" s="16" t="str">
        <f t="shared" si="237"/>
        <v/>
      </c>
      <c r="DQ108" s="16" t="str">
        <f t="shared" si="238"/>
        <v/>
      </c>
      <c r="DR108" s="2" t="str">
        <f t="shared" si="239"/>
        <v/>
      </c>
      <c r="DS108" s="2" t="str">
        <f t="shared" si="240"/>
        <v/>
      </c>
      <c r="DT108" s="2" t="str">
        <f t="shared" si="241"/>
        <v/>
      </c>
      <c r="DU108" s="2" t="str">
        <f t="shared" si="242"/>
        <v/>
      </c>
      <c r="DV108" s="15"/>
      <c r="DW108" s="17"/>
      <c r="DX108" s="17"/>
      <c r="DY108" s="47" t="str">
        <f t="shared" si="138"/>
        <v/>
      </c>
      <c r="DZ108" s="47" t="str">
        <f t="shared" si="138"/>
        <v/>
      </c>
      <c r="EA108" s="47" t="str">
        <f t="shared" si="138"/>
        <v/>
      </c>
      <c r="EB108" s="47" t="str">
        <f t="shared" si="138"/>
        <v/>
      </c>
      <c r="EC108" s="49" t="str">
        <f t="shared" si="138"/>
        <v/>
      </c>
      <c r="ED108" s="49" t="str">
        <f t="shared" si="138"/>
        <v/>
      </c>
      <c r="EE108" s="47" t="str">
        <f t="shared" si="138"/>
        <v/>
      </c>
      <c r="EF108" s="47" t="str">
        <f t="shared" si="138"/>
        <v/>
      </c>
      <c r="EG108" s="47" t="str">
        <f t="shared" si="138"/>
        <v/>
      </c>
      <c r="EH108" s="6">
        <f t="shared" si="154"/>
        <v>0</v>
      </c>
      <c r="EI108" s="6">
        <f t="shared" si="155"/>
        <v>0</v>
      </c>
      <c r="EJ108" s="2" t="str">
        <f t="shared" si="156"/>
        <v/>
      </c>
      <c r="EK108" s="2" t="str">
        <f t="shared" si="157"/>
        <v/>
      </c>
      <c r="EL108" s="2" t="str">
        <f t="shared" si="259"/>
        <v/>
      </c>
      <c r="EM108" s="2" t="str">
        <f t="shared" si="158"/>
        <v/>
      </c>
      <c r="EN108" s="2" t="str">
        <f t="shared" si="159"/>
        <v/>
      </c>
      <c r="EO108" s="2">
        <f t="shared" si="160"/>
        <v>0</v>
      </c>
      <c r="EP108" s="2">
        <f t="shared" si="243"/>
        <v>0</v>
      </c>
      <c r="EQ108" s="2"/>
      <c r="ER108" s="2"/>
      <c r="ES108" s="2"/>
      <c r="ET108" s="2"/>
      <c r="EU108" s="2"/>
      <c r="EV108" s="2"/>
      <c r="EW108" s="2">
        <f t="shared" si="161"/>
        <v>0</v>
      </c>
      <c r="EX108" s="2">
        <f t="shared" si="162"/>
        <v>0</v>
      </c>
      <c r="EY108" s="2">
        <f t="shared" si="244"/>
        <v>0</v>
      </c>
      <c r="EZ108" s="2">
        <f t="shared" si="163"/>
        <v>0</v>
      </c>
      <c r="FA108" s="2">
        <f t="shared" si="164"/>
        <v>0</v>
      </c>
      <c r="FB108" s="59"/>
      <c r="FC108" s="2">
        <f t="shared" si="165"/>
        <v>0</v>
      </c>
      <c r="FD108" s="2">
        <f t="shared" si="245"/>
        <v>0</v>
      </c>
      <c r="FE108" s="3">
        <f t="shared" si="258"/>
        <v>0</v>
      </c>
      <c r="FF108" s="3">
        <f t="shared" si="246"/>
        <v>0</v>
      </c>
      <c r="FG108" s="3">
        <f t="shared" si="247"/>
        <v>0</v>
      </c>
      <c r="FH108" s="3">
        <f t="shared" si="166"/>
        <v>0</v>
      </c>
      <c r="FI108" s="67">
        <f t="shared" si="167"/>
        <v>0</v>
      </c>
      <c r="FJ108" s="3">
        <f t="shared" si="168"/>
        <v>0</v>
      </c>
      <c r="FK108" s="3">
        <f t="shared" si="169"/>
        <v>0</v>
      </c>
      <c r="FL108" s="3">
        <f t="shared" si="248"/>
        <v>0</v>
      </c>
      <c r="FM108" s="3">
        <f t="shared" si="249"/>
        <v>0</v>
      </c>
      <c r="FN108" s="3">
        <f t="shared" si="250"/>
        <v>0</v>
      </c>
      <c r="FO108" s="2">
        <f t="shared" si="170"/>
        <v>0</v>
      </c>
      <c r="FP108" s="2">
        <f t="shared" si="171"/>
        <v>0</v>
      </c>
      <c r="FQ108" s="2">
        <f t="shared" si="251"/>
        <v>0</v>
      </c>
      <c r="FR108" s="6" t="str">
        <f>IF(A108=1,1,IF(DW108="","",COUNTA($DW$31:DW108)+1))</f>
        <v/>
      </c>
      <c r="FS108" s="6" t="str">
        <f t="shared" si="172"/>
        <v/>
      </c>
      <c r="FT108" s="43">
        <f t="shared" si="252"/>
        <v>0</v>
      </c>
      <c r="FU108" s="23">
        <f t="shared" si="253"/>
        <v>0</v>
      </c>
      <c r="FV108" s="21">
        <f t="shared" si="254"/>
        <v>0</v>
      </c>
    </row>
    <row r="109" spans="1:178">
      <c r="A109" s="4" t="str">
        <f t="shared" si="173"/>
        <v/>
      </c>
      <c r="B109" s="33"/>
      <c r="C109" s="33"/>
      <c r="D109" s="33"/>
      <c r="E109" s="33"/>
      <c r="F109" s="33"/>
      <c r="G109" s="11" t="str">
        <f t="shared" si="140"/>
        <v/>
      </c>
      <c r="H109" s="3" t="str">
        <f t="shared" si="174"/>
        <v/>
      </c>
      <c r="I109" s="3" t="str">
        <f t="shared" si="141"/>
        <v/>
      </c>
      <c r="J109" s="3" t="str">
        <f t="shared" si="175"/>
        <v/>
      </c>
      <c r="K109" s="3" t="str">
        <f t="shared" si="142"/>
        <v/>
      </c>
      <c r="L109" s="2" t="str">
        <f t="shared" si="143"/>
        <v/>
      </c>
      <c r="M109" s="8" t="str">
        <f t="shared" si="176"/>
        <v/>
      </c>
      <c r="N109" s="8" t="str">
        <f t="shared" si="144"/>
        <v/>
      </c>
      <c r="O109" s="8" t="str">
        <f t="shared" si="177"/>
        <v/>
      </c>
      <c r="P109" s="8" t="str">
        <f t="shared" si="145"/>
        <v/>
      </c>
      <c r="Q109" s="2" t="str">
        <f t="shared" si="146"/>
        <v/>
      </c>
      <c r="R109" s="3" t="str">
        <f t="shared" si="147"/>
        <v/>
      </c>
      <c r="S109" s="3" t="str">
        <f t="shared" si="148"/>
        <v/>
      </c>
      <c r="T109" s="3" t="str">
        <f t="shared" si="178"/>
        <v/>
      </c>
      <c r="U109" s="8" t="str">
        <f t="shared" si="149"/>
        <v/>
      </c>
      <c r="V109" s="2" t="str">
        <f t="shared" si="150"/>
        <v/>
      </c>
      <c r="W109" s="2" t="str">
        <f t="shared" si="151"/>
        <v/>
      </c>
      <c r="X109" s="2" t="str">
        <f t="shared" si="255"/>
        <v/>
      </c>
      <c r="Y109" s="2" t="str">
        <f t="shared" si="152"/>
        <v/>
      </c>
      <c r="Z109" s="46" t="str">
        <f t="shared" si="135"/>
        <v/>
      </c>
      <c r="AA109" s="46" t="str">
        <f t="shared" si="179"/>
        <v/>
      </c>
      <c r="AB109" s="47"/>
      <c r="AC109" s="46" t="str">
        <f t="shared" si="180"/>
        <v/>
      </c>
      <c r="AD109" s="47" t="str">
        <f t="shared" si="136"/>
        <v/>
      </c>
      <c r="AE109" s="48" t="str">
        <f t="shared" si="181"/>
        <v/>
      </c>
      <c r="AF109" s="49" t="str">
        <f t="shared" si="137"/>
        <v/>
      </c>
      <c r="AG109" s="49" t="str">
        <f t="shared" si="137"/>
        <v/>
      </c>
      <c r="AH109" s="49" t="str">
        <f t="shared" si="137"/>
        <v/>
      </c>
      <c r="AI109" s="47" t="str">
        <f t="shared" si="137"/>
        <v/>
      </c>
      <c r="AJ109" s="47" t="str">
        <f t="shared" si="137"/>
        <v/>
      </c>
      <c r="AK109" s="46" t="str">
        <f t="shared" si="137"/>
        <v/>
      </c>
      <c r="AL109" s="47"/>
      <c r="AM109" s="53" t="str">
        <f t="shared" si="182"/>
        <v/>
      </c>
      <c r="AN109" s="50" t="str">
        <f t="shared" si="183"/>
        <v/>
      </c>
      <c r="AO109" s="53" t="s">
        <v>85</v>
      </c>
      <c r="AP109" s="52" t="str">
        <f t="shared" si="184"/>
        <v/>
      </c>
      <c r="AQ109" s="52" t="str">
        <f t="shared" si="185"/>
        <v/>
      </c>
      <c r="AR109" s="47">
        <f t="shared" si="186"/>
        <v>0.37</v>
      </c>
      <c r="AS109" s="53" t="str">
        <f t="shared" si="187"/>
        <v/>
      </c>
      <c r="AT109" s="52" t="str">
        <f t="shared" si="188"/>
        <v/>
      </c>
      <c r="AU109" s="9" t="str">
        <f t="shared" si="189"/>
        <v/>
      </c>
      <c r="AV109" s="9" t="str">
        <f t="shared" si="190"/>
        <v/>
      </c>
      <c r="AW109" s="12" t="str">
        <f t="shared" si="191"/>
        <v/>
      </c>
      <c r="AX109" s="9" t="str">
        <f t="shared" si="192"/>
        <v/>
      </c>
      <c r="AY109" s="12" t="str">
        <f t="shared" si="193"/>
        <v/>
      </c>
      <c r="AZ109" s="10" t="str">
        <f t="shared" si="194"/>
        <v/>
      </c>
      <c r="BA109" s="10" t="str">
        <f t="shared" si="195"/>
        <v/>
      </c>
      <c r="BB109" s="10" t="str">
        <f t="shared" si="196"/>
        <v/>
      </c>
      <c r="BC109" s="10" t="str">
        <f t="shared" si="197"/>
        <v/>
      </c>
      <c r="BD109" s="10" t="str">
        <f t="shared" si="198"/>
        <v/>
      </c>
      <c r="BE109" s="12" t="str">
        <f t="shared" si="199"/>
        <v/>
      </c>
      <c r="BF109" s="9" t="str">
        <f t="shared" si="200"/>
        <v/>
      </c>
      <c r="BG109" s="9" t="str">
        <f t="shared" si="201"/>
        <v/>
      </c>
      <c r="BH109" s="7" t="str">
        <f t="shared" si="202"/>
        <v/>
      </c>
      <c r="BI109" s="7" t="str">
        <f t="shared" si="203"/>
        <v/>
      </c>
      <c r="BJ109" s="12" t="str">
        <f t="shared" si="204"/>
        <v/>
      </c>
      <c r="BK109" s="80" t="str">
        <f t="shared" si="205"/>
        <v/>
      </c>
      <c r="BL109" s="7" t="str">
        <f t="shared" si="206"/>
        <v/>
      </c>
      <c r="BM109" s="7" t="str">
        <f t="shared" si="256"/>
        <v/>
      </c>
      <c r="BN109" s="12" t="str">
        <f t="shared" si="207"/>
        <v/>
      </c>
      <c r="BO109" s="9" t="str">
        <f t="shared" si="208"/>
        <v/>
      </c>
      <c r="BP109" s="2" t="str">
        <f t="shared" si="209"/>
        <v/>
      </c>
      <c r="BQ109" s="2" t="str">
        <f t="shared" si="210"/>
        <v/>
      </c>
      <c r="BR109" s="20" t="str">
        <f t="shared" si="153"/>
        <v/>
      </c>
      <c r="BS109" s="20" t="str">
        <f t="shared" si="153"/>
        <v/>
      </c>
      <c r="BT109" s="20" t="str">
        <f t="shared" si="153"/>
        <v/>
      </c>
      <c r="BU109" s="86" t="str">
        <f t="shared" si="211"/>
        <v/>
      </c>
      <c r="BV109" s="86" t="str">
        <f t="shared" si="212"/>
        <v/>
      </c>
      <c r="BW109" s="20" t="str">
        <f t="shared" si="153"/>
        <v/>
      </c>
      <c r="BX109" s="86" t="str">
        <f t="shared" si="139"/>
        <v/>
      </c>
      <c r="BY109" s="86" t="str">
        <f t="shared" si="139"/>
        <v/>
      </c>
      <c r="BZ109" s="86" t="str">
        <f t="shared" si="139"/>
        <v/>
      </c>
      <c r="CA109" s="86" t="str">
        <f t="shared" si="139"/>
        <v/>
      </c>
      <c r="CB109" s="86" t="str">
        <f t="shared" si="139"/>
        <v/>
      </c>
      <c r="CC109" s="86" t="str">
        <f t="shared" si="139"/>
        <v/>
      </c>
      <c r="CD109" s="86" t="str">
        <f t="shared" si="139"/>
        <v/>
      </c>
      <c r="CE109" s="20" t="str">
        <f t="shared" si="257"/>
        <v/>
      </c>
      <c r="CF109" s="14" t="str">
        <f t="shared" si="213"/>
        <v/>
      </c>
      <c r="CG109" s="14" t="str">
        <f t="shared" si="214"/>
        <v/>
      </c>
      <c r="CH109" s="8">
        <f t="shared" si="215"/>
        <v>0</v>
      </c>
      <c r="CI109" s="9" t="str">
        <f t="shared" si="216"/>
        <v/>
      </c>
      <c r="CJ109" s="9" t="str">
        <f t="shared" si="217"/>
        <v/>
      </c>
      <c r="CK109" s="9" t="str">
        <f t="shared" si="218"/>
        <v/>
      </c>
      <c r="CL109" s="9" t="str">
        <f t="shared" si="219"/>
        <v/>
      </c>
      <c r="CM109" s="9" t="str">
        <f t="shared" si="220"/>
        <v/>
      </c>
      <c r="CN109" s="9" t="str">
        <f t="shared" si="221"/>
        <v/>
      </c>
      <c r="CO109" s="9" t="str">
        <f t="shared" si="222"/>
        <v/>
      </c>
      <c r="CP109" s="9" t="str">
        <f t="shared" si="222"/>
        <v/>
      </c>
      <c r="CQ109" s="9" t="str">
        <f t="shared" si="222"/>
        <v/>
      </c>
      <c r="CR109" s="9" t="str">
        <f t="shared" si="222"/>
        <v/>
      </c>
      <c r="CS109" s="9" t="str">
        <f t="shared" si="222"/>
        <v/>
      </c>
      <c r="CT109" s="9" t="str">
        <f t="shared" si="222"/>
        <v/>
      </c>
      <c r="CU109" s="9" t="str">
        <f t="shared" si="222"/>
        <v/>
      </c>
      <c r="CV109" s="9" t="str">
        <f t="shared" si="223"/>
        <v/>
      </c>
      <c r="CW109" s="9" t="str">
        <f t="shared" si="224"/>
        <v/>
      </c>
      <c r="CX109" s="9" t="str">
        <f t="shared" si="224"/>
        <v/>
      </c>
      <c r="CY109" s="9" t="str">
        <f t="shared" si="224"/>
        <v/>
      </c>
      <c r="CZ109" s="9" t="str">
        <f t="shared" si="224"/>
        <v/>
      </c>
      <c r="DA109" s="9" t="str">
        <f t="shared" si="224"/>
        <v/>
      </c>
      <c r="DB109" s="9" t="str">
        <f t="shared" si="224"/>
        <v/>
      </c>
      <c r="DC109" s="9" t="str">
        <f t="shared" si="224"/>
        <v/>
      </c>
      <c r="DD109" s="2" t="str">
        <f t="shared" si="225"/>
        <v/>
      </c>
      <c r="DE109" s="2" t="str">
        <f t="shared" si="226"/>
        <v/>
      </c>
      <c r="DF109" s="2" t="str">
        <f t="shared" si="227"/>
        <v/>
      </c>
      <c r="DG109" s="2" t="str">
        <f t="shared" si="228"/>
        <v/>
      </c>
      <c r="DH109" s="2" t="str">
        <f t="shared" si="229"/>
        <v/>
      </c>
      <c r="DI109" s="2" t="str">
        <f t="shared" si="230"/>
        <v/>
      </c>
      <c r="DJ109" s="2" t="str">
        <f t="shared" si="231"/>
        <v/>
      </c>
      <c r="DK109" s="2" t="str">
        <f t="shared" si="232"/>
        <v/>
      </c>
      <c r="DL109" s="16" t="str">
        <f t="shared" si="233"/>
        <v/>
      </c>
      <c r="DM109" s="16" t="str">
        <f t="shared" si="234"/>
        <v/>
      </c>
      <c r="DN109" s="16" t="str">
        <f t="shared" si="235"/>
        <v/>
      </c>
      <c r="DO109" s="72" t="str">
        <f t="shared" si="236"/>
        <v/>
      </c>
      <c r="DP109" s="16" t="str">
        <f t="shared" si="237"/>
        <v/>
      </c>
      <c r="DQ109" s="16" t="str">
        <f t="shared" si="238"/>
        <v/>
      </c>
      <c r="DR109" s="2" t="str">
        <f t="shared" si="239"/>
        <v/>
      </c>
      <c r="DS109" s="2" t="str">
        <f t="shared" si="240"/>
        <v/>
      </c>
      <c r="DT109" s="2" t="str">
        <f t="shared" si="241"/>
        <v/>
      </c>
      <c r="DU109" s="2" t="str">
        <f t="shared" si="242"/>
        <v/>
      </c>
      <c r="DV109" s="15"/>
      <c r="DW109" s="17"/>
      <c r="DX109" s="17"/>
      <c r="DY109" s="47" t="str">
        <f t="shared" si="138"/>
        <v/>
      </c>
      <c r="DZ109" s="47" t="str">
        <f t="shared" si="138"/>
        <v/>
      </c>
      <c r="EA109" s="47" t="str">
        <f t="shared" si="138"/>
        <v/>
      </c>
      <c r="EB109" s="47" t="str">
        <f t="shared" si="138"/>
        <v/>
      </c>
      <c r="EC109" s="49" t="str">
        <f t="shared" si="138"/>
        <v/>
      </c>
      <c r="ED109" s="49" t="str">
        <f t="shared" si="138"/>
        <v/>
      </c>
      <c r="EE109" s="47" t="str">
        <f t="shared" si="138"/>
        <v/>
      </c>
      <c r="EF109" s="47" t="str">
        <f t="shared" si="138"/>
        <v/>
      </c>
      <c r="EG109" s="47" t="str">
        <f t="shared" si="138"/>
        <v/>
      </c>
      <c r="EH109" s="6">
        <f t="shared" si="154"/>
        <v>0</v>
      </c>
      <c r="EI109" s="6">
        <f t="shared" si="155"/>
        <v>0</v>
      </c>
      <c r="EJ109" s="2" t="str">
        <f t="shared" si="156"/>
        <v/>
      </c>
      <c r="EK109" s="2" t="str">
        <f t="shared" si="157"/>
        <v/>
      </c>
      <c r="EL109" s="2" t="str">
        <f t="shared" si="259"/>
        <v/>
      </c>
      <c r="EM109" s="2" t="str">
        <f t="shared" si="158"/>
        <v/>
      </c>
      <c r="EN109" s="2" t="str">
        <f t="shared" si="159"/>
        <v/>
      </c>
      <c r="EO109" s="2">
        <f t="shared" si="160"/>
        <v>0</v>
      </c>
      <c r="EP109" s="2">
        <f t="shared" si="243"/>
        <v>0</v>
      </c>
      <c r="EQ109" s="2"/>
      <c r="ER109" s="2"/>
      <c r="ES109" s="2"/>
      <c r="ET109" s="2"/>
      <c r="EU109" s="2"/>
      <c r="EV109" s="2"/>
      <c r="EW109" s="2">
        <f t="shared" si="161"/>
        <v>0</v>
      </c>
      <c r="EX109" s="2">
        <f t="shared" si="162"/>
        <v>0</v>
      </c>
      <c r="EY109" s="2">
        <f t="shared" si="244"/>
        <v>0</v>
      </c>
      <c r="EZ109" s="2">
        <f t="shared" si="163"/>
        <v>0</v>
      </c>
      <c r="FA109" s="2">
        <f t="shared" si="164"/>
        <v>0</v>
      </c>
      <c r="FB109" s="59"/>
      <c r="FC109" s="2">
        <f t="shared" si="165"/>
        <v>0</v>
      </c>
      <c r="FD109" s="2">
        <f t="shared" si="245"/>
        <v>0</v>
      </c>
      <c r="FE109" s="3">
        <f t="shared" si="258"/>
        <v>0</v>
      </c>
      <c r="FF109" s="3">
        <f t="shared" si="246"/>
        <v>0</v>
      </c>
      <c r="FG109" s="3">
        <f t="shared" si="247"/>
        <v>0</v>
      </c>
      <c r="FH109" s="3">
        <f t="shared" si="166"/>
        <v>0</v>
      </c>
      <c r="FI109" s="67">
        <f t="shared" si="167"/>
        <v>0</v>
      </c>
      <c r="FJ109" s="3">
        <f t="shared" si="168"/>
        <v>0</v>
      </c>
      <c r="FK109" s="3">
        <f t="shared" si="169"/>
        <v>0</v>
      </c>
      <c r="FL109" s="3">
        <f t="shared" si="248"/>
        <v>0</v>
      </c>
      <c r="FM109" s="3">
        <f t="shared" si="249"/>
        <v>0</v>
      </c>
      <c r="FN109" s="3">
        <f t="shared" si="250"/>
        <v>0</v>
      </c>
      <c r="FO109" s="2">
        <f t="shared" si="170"/>
        <v>0</v>
      </c>
      <c r="FP109" s="2">
        <f t="shared" si="171"/>
        <v>0</v>
      </c>
      <c r="FQ109" s="2">
        <f t="shared" si="251"/>
        <v>0</v>
      </c>
      <c r="FR109" s="6" t="str">
        <f>IF(A109=1,1,IF(DW109="","",COUNTA($DW$31:DW109)+1))</f>
        <v/>
      </c>
      <c r="FS109" s="6" t="str">
        <f t="shared" si="172"/>
        <v/>
      </c>
      <c r="FT109" s="43">
        <f t="shared" si="252"/>
        <v>0</v>
      </c>
      <c r="FU109" s="23">
        <f t="shared" si="253"/>
        <v>0</v>
      </c>
      <c r="FV109" s="21">
        <f t="shared" si="254"/>
        <v>0</v>
      </c>
    </row>
    <row r="110" spans="1:178">
      <c r="A110" s="4" t="str">
        <f t="shared" si="173"/>
        <v/>
      </c>
      <c r="B110" s="33"/>
      <c r="C110" s="33"/>
      <c r="D110" s="33"/>
      <c r="E110" s="33"/>
      <c r="F110" s="33"/>
      <c r="G110" s="11" t="str">
        <f t="shared" si="140"/>
        <v/>
      </c>
      <c r="H110" s="3" t="str">
        <f t="shared" si="174"/>
        <v/>
      </c>
      <c r="I110" s="3" t="str">
        <f t="shared" si="141"/>
        <v/>
      </c>
      <c r="J110" s="3" t="str">
        <f t="shared" si="175"/>
        <v/>
      </c>
      <c r="K110" s="3" t="str">
        <f t="shared" si="142"/>
        <v/>
      </c>
      <c r="L110" s="2" t="str">
        <f t="shared" si="143"/>
        <v/>
      </c>
      <c r="M110" s="8" t="str">
        <f t="shared" si="176"/>
        <v/>
      </c>
      <c r="N110" s="8" t="str">
        <f t="shared" si="144"/>
        <v/>
      </c>
      <c r="O110" s="8" t="str">
        <f t="shared" si="177"/>
        <v/>
      </c>
      <c r="P110" s="8" t="str">
        <f t="shared" si="145"/>
        <v/>
      </c>
      <c r="Q110" s="2" t="str">
        <f t="shared" si="146"/>
        <v/>
      </c>
      <c r="R110" s="3" t="str">
        <f t="shared" si="147"/>
        <v/>
      </c>
      <c r="S110" s="3" t="str">
        <f t="shared" si="148"/>
        <v/>
      </c>
      <c r="T110" s="3" t="str">
        <f t="shared" si="178"/>
        <v/>
      </c>
      <c r="U110" s="8" t="str">
        <f t="shared" si="149"/>
        <v/>
      </c>
      <c r="V110" s="2" t="str">
        <f t="shared" si="150"/>
        <v/>
      </c>
      <c r="W110" s="2" t="str">
        <f t="shared" si="151"/>
        <v/>
      </c>
      <c r="X110" s="2" t="str">
        <f t="shared" si="255"/>
        <v/>
      </c>
      <c r="Y110" s="2" t="str">
        <f t="shared" si="152"/>
        <v/>
      </c>
      <c r="Z110" s="46" t="str">
        <f t="shared" si="135"/>
        <v/>
      </c>
      <c r="AA110" s="46" t="str">
        <f t="shared" si="179"/>
        <v/>
      </c>
      <c r="AB110" s="47"/>
      <c r="AC110" s="46" t="str">
        <f t="shared" si="180"/>
        <v/>
      </c>
      <c r="AD110" s="47" t="str">
        <f t="shared" si="136"/>
        <v/>
      </c>
      <c r="AE110" s="48" t="str">
        <f t="shared" si="181"/>
        <v/>
      </c>
      <c r="AF110" s="49" t="str">
        <f t="shared" si="137"/>
        <v/>
      </c>
      <c r="AG110" s="49" t="str">
        <f t="shared" si="137"/>
        <v/>
      </c>
      <c r="AH110" s="49" t="str">
        <f t="shared" si="137"/>
        <v/>
      </c>
      <c r="AI110" s="47" t="str">
        <f t="shared" si="137"/>
        <v/>
      </c>
      <c r="AJ110" s="47" t="str">
        <f t="shared" si="137"/>
        <v/>
      </c>
      <c r="AK110" s="46" t="str">
        <f t="shared" si="137"/>
        <v/>
      </c>
      <c r="AL110" s="47"/>
      <c r="AM110" s="53" t="str">
        <f t="shared" si="182"/>
        <v/>
      </c>
      <c r="AN110" s="50" t="str">
        <f t="shared" si="183"/>
        <v/>
      </c>
      <c r="AO110" s="53" t="s">
        <v>85</v>
      </c>
      <c r="AP110" s="52" t="str">
        <f t="shared" si="184"/>
        <v/>
      </c>
      <c r="AQ110" s="52" t="str">
        <f t="shared" si="185"/>
        <v/>
      </c>
      <c r="AR110" s="47">
        <f t="shared" si="186"/>
        <v>0.37</v>
      </c>
      <c r="AS110" s="53" t="str">
        <f t="shared" si="187"/>
        <v/>
      </c>
      <c r="AT110" s="52" t="str">
        <f t="shared" si="188"/>
        <v/>
      </c>
      <c r="AU110" s="9" t="str">
        <f t="shared" si="189"/>
        <v/>
      </c>
      <c r="AV110" s="9" t="str">
        <f t="shared" si="190"/>
        <v/>
      </c>
      <c r="AW110" s="12" t="str">
        <f t="shared" si="191"/>
        <v/>
      </c>
      <c r="AX110" s="9" t="str">
        <f t="shared" si="192"/>
        <v/>
      </c>
      <c r="AY110" s="12" t="str">
        <f t="shared" si="193"/>
        <v/>
      </c>
      <c r="AZ110" s="10" t="str">
        <f t="shared" si="194"/>
        <v/>
      </c>
      <c r="BA110" s="10" t="str">
        <f t="shared" si="195"/>
        <v/>
      </c>
      <c r="BB110" s="10" t="str">
        <f t="shared" si="196"/>
        <v/>
      </c>
      <c r="BC110" s="10" t="str">
        <f t="shared" si="197"/>
        <v/>
      </c>
      <c r="BD110" s="10" t="str">
        <f t="shared" si="198"/>
        <v/>
      </c>
      <c r="BE110" s="12" t="str">
        <f t="shared" si="199"/>
        <v/>
      </c>
      <c r="BF110" s="9" t="str">
        <f t="shared" si="200"/>
        <v/>
      </c>
      <c r="BG110" s="9" t="str">
        <f t="shared" si="201"/>
        <v/>
      </c>
      <c r="BH110" s="7" t="str">
        <f t="shared" si="202"/>
        <v/>
      </c>
      <c r="BI110" s="7" t="str">
        <f t="shared" si="203"/>
        <v/>
      </c>
      <c r="BJ110" s="12" t="str">
        <f t="shared" si="204"/>
        <v/>
      </c>
      <c r="BK110" s="80" t="str">
        <f t="shared" si="205"/>
        <v/>
      </c>
      <c r="BL110" s="7" t="str">
        <f t="shared" si="206"/>
        <v/>
      </c>
      <c r="BM110" s="7" t="str">
        <f t="shared" si="256"/>
        <v/>
      </c>
      <c r="BN110" s="12" t="str">
        <f t="shared" si="207"/>
        <v/>
      </c>
      <c r="BO110" s="9" t="str">
        <f t="shared" si="208"/>
        <v/>
      </c>
      <c r="BP110" s="2" t="str">
        <f t="shared" si="209"/>
        <v/>
      </c>
      <c r="BQ110" s="2" t="str">
        <f t="shared" si="210"/>
        <v/>
      </c>
      <c r="BR110" s="20" t="str">
        <f t="shared" si="153"/>
        <v/>
      </c>
      <c r="BS110" s="20" t="str">
        <f t="shared" si="153"/>
        <v/>
      </c>
      <c r="BT110" s="20" t="str">
        <f t="shared" si="153"/>
        <v/>
      </c>
      <c r="BU110" s="86" t="str">
        <f t="shared" si="211"/>
        <v/>
      </c>
      <c r="BV110" s="86" t="str">
        <f t="shared" si="212"/>
        <v/>
      </c>
      <c r="BW110" s="20" t="str">
        <f t="shared" si="153"/>
        <v/>
      </c>
      <c r="BX110" s="86" t="str">
        <f t="shared" si="139"/>
        <v/>
      </c>
      <c r="BY110" s="86" t="str">
        <f t="shared" si="139"/>
        <v/>
      </c>
      <c r="BZ110" s="86" t="str">
        <f t="shared" si="139"/>
        <v/>
      </c>
      <c r="CA110" s="86" t="str">
        <f t="shared" si="139"/>
        <v/>
      </c>
      <c r="CB110" s="86" t="str">
        <f t="shared" si="139"/>
        <v/>
      </c>
      <c r="CC110" s="86" t="str">
        <f t="shared" si="139"/>
        <v/>
      </c>
      <c r="CD110" s="86" t="str">
        <f t="shared" si="139"/>
        <v/>
      </c>
      <c r="CE110" s="20" t="str">
        <f t="shared" si="257"/>
        <v/>
      </c>
      <c r="CF110" s="14" t="str">
        <f t="shared" si="213"/>
        <v/>
      </c>
      <c r="CG110" s="14" t="str">
        <f t="shared" si="214"/>
        <v/>
      </c>
      <c r="CH110" s="8">
        <f t="shared" si="215"/>
        <v>0</v>
      </c>
      <c r="CI110" s="9" t="str">
        <f t="shared" si="216"/>
        <v/>
      </c>
      <c r="CJ110" s="9" t="str">
        <f t="shared" si="217"/>
        <v/>
      </c>
      <c r="CK110" s="9" t="str">
        <f t="shared" si="218"/>
        <v/>
      </c>
      <c r="CL110" s="9" t="str">
        <f t="shared" si="219"/>
        <v/>
      </c>
      <c r="CM110" s="9" t="str">
        <f t="shared" si="220"/>
        <v/>
      </c>
      <c r="CN110" s="9" t="str">
        <f t="shared" si="221"/>
        <v/>
      </c>
      <c r="CO110" s="9" t="str">
        <f t="shared" si="222"/>
        <v/>
      </c>
      <c r="CP110" s="9" t="str">
        <f t="shared" si="222"/>
        <v/>
      </c>
      <c r="CQ110" s="9" t="str">
        <f t="shared" si="222"/>
        <v/>
      </c>
      <c r="CR110" s="9" t="str">
        <f t="shared" si="222"/>
        <v/>
      </c>
      <c r="CS110" s="9" t="str">
        <f t="shared" si="222"/>
        <v/>
      </c>
      <c r="CT110" s="9" t="str">
        <f t="shared" si="222"/>
        <v/>
      </c>
      <c r="CU110" s="9" t="str">
        <f t="shared" si="222"/>
        <v/>
      </c>
      <c r="CV110" s="9" t="str">
        <f t="shared" si="223"/>
        <v/>
      </c>
      <c r="CW110" s="9" t="str">
        <f t="shared" si="224"/>
        <v/>
      </c>
      <c r="CX110" s="9" t="str">
        <f t="shared" si="224"/>
        <v/>
      </c>
      <c r="CY110" s="9" t="str">
        <f t="shared" si="224"/>
        <v/>
      </c>
      <c r="CZ110" s="9" t="str">
        <f t="shared" si="224"/>
        <v/>
      </c>
      <c r="DA110" s="9" t="str">
        <f t="shared" si="224"/>
        <v/>
      </c>
      <c r="DB110" s="9" t="str">
        <f t="shared" si="224"/>
        <v/>
      </c>
      <c r="DC110" s="9" t="str">
        <f t="shared" si="224"/>
        <v/>
      </c>
      <c r="DD110" s="2" t="str">
        <f t="shared" si="225"/>
        <v/>
      </c>
      <c r="DE110" s="2" t="str">
        <f t="shared" si="226"/>
        <v/>
      </c>
      <c r="DF110" s="2" t="str">
        <f t="shared" si="227"/>
        <v/>
      </c>
      <c r="DG110" s="2" t="str">
        <f t="shared" si="228"/>
        <v/>
      </c>
      <c r="DH110" s="2" t="str">
        <f t="shared" si="229"/>
        <v/>
      </c>
      <c r="DI110" s="2" t="str">
        <f t="shared" si="230"/>
        <v/>
      </c>
      <c r="DJ110" s="2" t="str">
        <f t="shared" si="231"/>
        <v/>
      </c>
      <c r="DK110" s="2" t="str">
        <f t="shared" si="232"/>
        <v/>
      </c>
      <c r="DL110" s="16" t="str">
        <f t="shared" si="233"/>
        <v/>
      </c>
      <c r="DM110" s="16" t="str">
        <f t="shared" si="234"/>
        <v/>
      </c>
      <c r="DN110" s="16" t="str">
        <f t="shared" si="235"/>
        <v/>
      </c>
      <c r="DO110" s="72" t="str">
        <f t="shared" si="236"/>
        <v/>
      </c>
      <c r="DP110" s="16" t="str">
        <f t="shared" si="237"/>
        <v/>
      </c>
      <c r="DQ110" s="16" t="str">
        <f t="shared" si="238"/>
        <v/>
      </c>
      <c r="DR110" s="2" t="str">
        <f t="shared" si="239"/>
        <v/>
      </c>
      <c r="DS110" s="2" t="str">
        <f t="shared" si="240"/>
        <v/>
      </c>
      <c r="DT110" s="2" t="str">
        <f t="shared" si="241"/>
        <v/>
      </c>
      <c r="DU110" s="2" t="str">
        <f t="shared" si="242"/>
        <v/>
      </c>
      <c r="DV110" s="15"/>
      <c r="DW110" s="18"/>
      <c r="DX110" s="17"/>
      <c r="DY110" s="47" t="str">
        <f t="shared" si="138"/>
        <v/>
      </c>
      <c r="DZ110" s="47" t="str">
        <f t="shared" si="138"/>
        <v/>
      </c>
      <c r="EA110" s="47" t="str">
        <f t="shared" si="138"/>
        <v/>
      </c>
      <c r="EB110" s="47" t="str">
        <f t="shared" si="138"/>
        <v/>
      </c>
      <c r="EC110" s="49" t="str">
        <f t="shared" si="138"/>
        <v/>
      </c>
      <c r="ED110" s="49" t="str">
        <f t="shared" si="138"/>
        <v/>
      </c>
      <c r="EE110" s="47" t="str">
        <f t="shared" si="138"/>
        <v/>
      </c>
      <c r="EF110" s="47" t="str">
        <f t="shared" si="138"/>
        <v/>
      </c>
      <c r="EG110" s="47" t="str">
        <f t="shared" si="138"/>
        <v/>
      </c>
      <c r="EH110" s="6">
        <f t="shared" si="154"/>
        <v>0</v>
      </c>
      <c r="EI110" s="6">
        <f t="shared" si="155"/>
        <v>0</v>
      </c>
      <c r="EJ110" s="2" t="str">
        <f t="shared" si="156"/>
        <v/>
      </c>
      <c r="EK110" s="2" t="str">
        <f t="shared" si="157"/>
        <v/>
      </c>
      <c r="EL110" s="2" t="str">
        <f t="shared" si="259"/>
        <v/>
      </c>
      <c r="EM110" s="2" t="str">
        <f t="shared" si="158"/>
        <v/>
      </c>
      <c r="EN110" s="2" t="str">
        <f t="shared" si="159"/>
        <v/>
      </c>
      <c r="EO110" s="2">
        <f t="shared" si="160"/>
        <v>0</v>
      </c>
      <c r="EP110" s="2">
        <f t="shared" si="243"/>
        <v>0</v>
      </c>
      <c r="EQ110" s="2"/>
      <c r="ER110" s="2"/>
      <c r="ES110" s="2"/>
      <c r="ET110" s="2"/>
      <c r="EU110" s="2"/>
      <c r="EV110" s="2"/>
      <c r="EW110" s="2">
        <f t="shared" si="161"/>
        <v>0</v>
      </c>
      <c r="EX110" s="2">
        <f t="shared" si="162"/>
        <v>0</v>
      </c>
      <c r="EY110" s="2">
        <f t="shared" si="244"/>
        <v>0</v>
      </c>
      <c r="EZ110" s="2">
        <f t="shared" si="163"/>
        <v>0</v>
      </c>
      <c r="FA110" s="2">
        <f t="shared" si="164"/>
        <v>0</v>
      </c>
      <c r="FB110" s="59"/>
      <c r="FC110" s="2">
        <f t="shared" si="165"/>
        <v>0</v>
      </c>
      <c r="FD110" s="2">
        <f t="shared" si="245"/>
        <v>0</v>
      </c>
      <c r="FE110" s="3">
        <f t="shared" si="258"/>
        <v>0</v>
      </c>
      <c r="FF110" s="3">
        <f t="shared" si="246"/>
        <v>0</v>
      </c>
      <c r="FG110" s="3">
        <f t="shared" si="247"/>
        <v>0</v>
      </c>
      <c r="FH110" s="3">
        <f t="shared" si="166"/>
        <v>0</v>
      </c>
      <c r="FI110" s="67">
        <f t="shared" si="167"/>
        <v>0</v>
      </c>
      <c r="FJ110" s="3">
        <f t="shared" si="168"/>
        <v>0</v>
      </c>
      <c r="FK110" s="3">
        <f t="shared" si="169"/>
        <v>0</v>
      </c>
      <c r="FL110" s="3">
        <f t="shared" si="248"/>
        <v>0</v>
      </c>
      <c r="FM110" s="3">
        <f t="shared" si="249"/>
        <v>0</v>
      </c>
      <c r="FN110" s="3">
        <f t="shared" si="250"/>
        <v>0</v>
      </c>
      <c r="FO110" s="2">
        <f t="shared" si="170"/>
        <v>0</v>
      </c>
      <c r="FP110" s="2">
        <f t="shared" si="171"/>
        <v>0</v>
      </c>
      <c r="FQ110" s="2">
        <f t="shared" si="251"/>
        <v>0</v>
      </c>
      <c r="FR110" s="6" t="str">
        <f>IF(A110=1,1,IF(DW110="","",COUNTA($DW$31:DW110)+1))</f>
        <v/>
      </c>
      <c r="FS110" s="6" t="str">
        <f t="shared" si="172"/>
        <v/>
      </c>
      <c r="FT110" s="43">
        <f t="shared" si="252"/>
        <v>0</v>
      </c>
      <c r="FU110" s="23">
        <f t="shared" si="253"/>
        <v>0</v>
      </c>
      <c r="FV110" s="21">
        <f t="shared" si="254"/>
        <v>0</v>
      </c>
    </row>
    <row r="111" spans="1:178">
      <c r="A111" s="4" t="str">
        <f t="shared" si="173"/>
        <v/>
      </c>
      <c r="B111" s="33"/>
      <c r="C111" s="33"/>
      <c r="D111" s="33"/>
      <c r="E111" s="33"/>
      <c r="F111" s="33"/>
      <c r="G111" s="11" t="str">
        <f t="shared" si="140"/>
        <v/>
      </c>
      <c r="H111" s="3" t="str">
        <f t="shared" si="174"/>
        <v/>
      </c>
      <c r="I111" s="3" t="str">
        <f t="shared" si="141"/>
        <v/>
      </c>
      <c r="J111" s="3" t="str">
        <f t="shared" si="175"/>
        <v/>
      </c>
      <c r="K111" s="3" t="str">
        <f t="shared" si="142"/>
        <v/>
      </c>
      <c r="L111" s="2" t="str">
        <f t="shared" si="143"/>
        <v/>
      </c>
      <c r="M111" s="8" t="str">
        <f t="shared" si="176"/>
        <v/>
      </c>
      <c r="N111" s="8" t="str">
        <f t="shared" si="144"/>
        <v/>
      </c>
      <c r="O111" s="8" t="str">
        <f t="shared" si="177"/>
        <v/>
      </c>
      <c r="P111" s="8" t="str">
        <f t="shared" si="145"/>
        <v/>
      </c>
      <c r="Q111" s="2" t="str">
        <f t="shared" si="146"/>
        <v/>
      </c>
      <c r="R111" s="3" t="str">
        <f t="shared" si="147"/>
        <v/>
      </c>
      <c r="S111" s="3" t="str">
        <f t="shared" si="148"/>
        <v/>
      </c>
      <c r="T111" s="3" t="str">
        <f t="shared" si="178"/>
        <v/>
      </c>
      <c r="U111" s="8" t="str">
        <f t="shared" si="149"/>
        <v/>
      </c>
      <c r="V111" s="2" t="str">
        <f t="shared" si="150"/>
        <v/>
      </c>
      <c r="W111" s="2" t="str">
        <f t="shared" si="151"/>
        <v/>
      </c>
      <c r="X111" s="2" t="str">
        <f t="shared" si="255"/>
        <v/>
      </c>
      <c r="Y111" s="2" t="str">
        <f t="shared" si="152"/>
        <v/>
      </c>
      <c r="Z111" s="46" t="str">
        <f t="shared" si="135"/>
        <v/>
      </c>
      <c r="AA111" s="46" t="str">
        <f t="shared" si="179"/>
        <v/>
      </c>
      <c r="AB111" s="47"/>
      <c r="AC111" s="46" t="str">
        <f t="shared" si="180"/>
        <v/>
      </c>
      <c r="AD111" s="47" t="str">
        <f t="shared" si="136"/>
        <v/>
      </c>
      <c r="AE111" s="48" t="str">
        <f t="shared" si="181"/>
        <v/>
      </c>
      <c r="AF111" s="49" t="str">
        <f t="shared" si="137"/>
        <v/>
      </c>
      <c r="AG111" s="49" t="str">
        <f t="shared" si="137"/>
        <v/>
      </c>
      <c r="AH111" s="49" t="str">
        <f t="shared" si="137"/>
        <v/>
      </c>
      <c r="AI111" s="47" t="str">
        <f t="shared" si="137"/>
        <v/>
      </c>
      <c r="AJ111" s="47" t="str">
        <f t="shared" si="137"/>
        <v/>
      </c>
      <c r="AK111" s="46" t="str">
        <f t="shared" si="137"/>
        <v/>
      </c>
      <c r="AL111" s="47"/>
      <c r="AM111" s="53" t="str">
        <f t="shared" si="182"/>
        <v/>
      </c>
      <c r="AN111" s="50" t="str">
        <f t="shared" si="183"/>
        <v/>
      </c>
      <c r="AO111" s="53" t="s">
        <v>85</v>
      </c>
      <c r="AP111" s="52" t="str">
        <f t="shared" si="184"/>
        <v/>
      </c>
      <c r="AQ111" s="52" t="str">
        <f t="shared" si="185"/>
        <v/>
      </c>
      <c r="AR111" s="47">
        <f t="shared" si="186"/>
        <v>0.37</v>
      </c>
      <c r="AS111" s="53" t="str">
        <f t="shared" si="187"/>
        <v/>
      </c>
      <c r="AT111" s="52" t="str">
        <f t="shared" si="188"/>
        <v/>
      </c>
      <c r="AU111" s="9" t="str">
        <f t="shared" si="189"/>
        <v/>
      </c>
      <c r="AV111" s="9" t="str">
        <f t="shared" si="190"/>
        <v/>
      </c>
      <c r="AW111" s="12" t="str">
        <f t="shared" si="191"/>
        <v/>
      </c>
      <c r="AX111" s="9" t="str">
        <f t="shared" si="192"/>
        <v/>
      </c>
      <c r="AY111" s="12" t="str">
        <f t="shared" si="193"/>
        <v/>
      </c>
      <c r="AZ111" s="10" t="str">
        <f t="shared" si="194"/>
        <v/>
      </c>
      <c r="BA111" s="10" t="str">
        <f t="shared" si="195"/>
        <v/>
      </c>
      <c r="BB111" s="10" t="str">
        <f t="shared" si="196"/>
        <v/>
      </c>
      <c r="BC111" s="10" t="str">
        <f t="shared" si="197"/>
        <v/>
      </c>
      <c r="BD111" s="10" t="str">
        <f t="shared" si="198"/>
        <v/>
      </c>
      <c r="BE111" s="12" t="str">
        <f t="shared" si="199"/>
        <v/>
      </c>
      <c r="BF111" s="9" t="str">
        <f t="shared" si="200"/>
        <v/>
      </c>
      <c r="BG111" s="9" t="str">
        <f t="shared" si="201"/>
        <v/>
      </c>
      <c r="BH111" s="7" t="str">
        <f t="shared" si="202"/>
        <v/>
      </c>
      <c r="BI111" s="7" t="str">
        <f t="shared" si="203"/>
        <v/>
      </c>
      <c r="BJ111" s="12" t="str">
        <f t="shared" si="204"/>
        <v/>
      </c>
      <c r="BK111" s="80" t="str">
        <f t="shared" si="205"/>
        <v/>
      </c>
      <c r="BL111" s="7" t="str">
        <f t="shared" si="206"/>
        <v/>
      </c>
      <c r="BM111" s="7" t="str">
        <f t="shared" si="256"/>
        <v/>
      </c>
      <c r="BN111" s="12" t="str">
        <f t="shared" si="207"/>
        <v/>
      </c>
      <c r="BO111" s="9" t="str">
        <f t="shared" si="208"/>
        <v/>
      </c>
      <c r="BP111" s="2" t="str">
        <f t="shared" si="209"/>
        <v/>
      </c>
      <c r="BQ111" s="2" t="str">
        <f t="shared" si="210"/>
        <v/>
      </c>
      <c r="BR111" s="20" t="str">
        <f t="shared" si="153"/>
        <v/>
      </c>
      <c r="BS111" s="20" t="str">
        <f t="shared" si="153"/>
        <v/>
      </c>
      <c r="BT111" s="20" t="str">
        <f t="shared" si="153"/>
        <v/>
      </c>
      <c r="BU111" s="86" t="str">
        <f t="shared" si="211"/>
        <v/>
      </c>
      <c r="BV111" s="86" t="str">
        <f t="shared" si="212"/>
        <v/>
      </c>
      <c r="BW111" s="20" t="str">
        <f t="shared" si="153"/>
        <v/>
      </c>
      <c r="BX111" s="86" t="str">
        <f t="shared" si="139"/>
        <v/>
      </c>
      <c r="BY111" s="86" t="str">
        <f t="shared" si="139"/>
        <v/>
      </c>
      <c r="BZ111" s="86" t="str">
        <f t="shared" si="139"/>
        <v/>
      </c>
      <c r="CA111" s="86" t="str">
        <f t="shared" si="139"/>
        <v/>
      </c>
      <c r="CB111" s="86" t="str">
        <f t="shared" si="139"/>
        <v/>
      </c>
      <c r="CC111" s="86" t="str">
        <f t="shared" si="139"/>
        <v/>
      </c>
      <c r="CD111" s="86" t="str">
        <f t="shared" si="139"/>
        <v/>
      </c>
      <c r="CE111" s="20" t="str">
        <f t="shared" si="257"/>
        <v/>
      </c>
      <c r="CF111" s="14" t="str">
        <f t="shared" si="213"/>
        <v/>
      </c>
      <c r="CG111" s="14" t="str">
        <f t="shared" si="214"/>
        <v/>
      </c>
      <c r="CH111" s="8">
        <f t="shared" si="215"/>
        <v>0</v>
      </c>
      <c r="CI111" s="9" t="str">
        <f t="shared" si="216"/>
        <v/>
      </c>
      <c r="CJ111" s="9" t="str">
        <f t="shared" si="217"/>
        <v/>
      </c>
      <c r="CK111" s="9" t="str">
        <f t="shared" si="218"/>
        <v/>
      </c>
      <c r="CL111" s="9" t="str">
        <f t="shared" si="219"/>
        <v/>
      </c>
      <c r="CM111" s="9" t="str">
        <f t="shared" si="220"/>
        <v/>
      </c>
      <c r="CN111" s="9" t="str">
        <f t="shared" si="221"/>
        <v/>
      </c>
      <c r="CO111" s="9" t="str">
        <f t="shared" si="222"/>
        <v/>
      </c>
      <c r="CP111" s="9" t="str">
        <f t="shared" si="222"/>
        <v/>
      </c>
      <c r="CQ111" s="9" t="str">
        <f t="shared" si="222"/>
        <v/>
      </c>
      <c r="CR111" s="9" t="str">
        <f t="shared" si="222"/>
        <v/>
      </c>
      <c r="CS111" s="9" t="str">
        <f t="shared" si="222"/>
        <v/>
      </c>
      <c r="CT111" s="9" t="str">
        <f t="shared" si="222"/>
        <v/>
      </c>
      <c r="CU111" s="9" t="str">
        <f t="shared" si="222"/>
        <v/>
      </c>
      <c r="CV111" s="9" t="str">
        <f t="shared" si="223"/>
        <v/>
      </c>
      <c r="CW111" s="9" t="str">
        <f t="shared" si="224"/>
        <v/>
      </c>
      <c r="CX111" s="9" t="str">
        <f t="shared" si="224"/>
        <v/>
      </c>
      <c r="CY111" s="9" t="str">
        <f t="shared" si="224"/>
        <v/>
      </c>
      <c r="CZ111" s="9" t="str">
        <f t="shared" si="224"/>
        <v/>
      </c>
      <c r="DA111" s="9" t="str">
        <f t="shared" si="224"/>
        <v/>
      </c>
      <c r="DB111" s="9" t="str">
        <f t="shared" si="224"/>
        <v/>
      </c>
      <c r="DC111" s="9" t="str">
        <f t="shared" si="224"/>
        <v/>
      </c>
      <c r="DD111" s="2" t="str">
        <f t="shared" si="225"/>
        <v/>
      </c>
      <c r="DE111" s="2" t="str">
        <f t="shared" si="226"/>
        <v/>
      </c>
      <c r="DF111" s="2" t="str">
        <f t="shared" si="227"/>
        <v/>
      </c>
      <c r="DG111" s="2" t="str">
        <f t="shared" si="228"/>
        <v/>
      </c>
      <c r="DH111" s="2" t="str">
        <f t="shared" si="229"/>
        <v/>
      </c>
      <c r="DI111" s="2" t="str">
        <f t="shared" si="230"/>
        <v/>
      </c>
      <c r="DJ111" s="2" t="str">
        <f t="shared" si="231"/>
        <v/>
      </c>
      <c r="DK111" s="2" t="str">
        <f t="shared" si="232"/>
        <v/>
      </c>
      <c r="DL111" s="16" t="str">
        <f t="shared" si="233"/>
        <v/>
      </c>
      <c r="DM111" s="16" t="str">
        <f t="shared" si="234"/>
        <v/>
      </c>
      <c r="DN111" s="16" t="str">
        <f t="shared" si="235"/>
        <v/>
      </c>
      <c r="DO111" s="72" t="str">
        <f t="shared" si="236"/>
        <v/>
      </c>
      <c r="DP111" s="16" t="str">
        <f t="shared" si="237"/>
        <v/>
      </c>
      <c r="DQ111" s="16" t="str">
        <f t="shared" si="238"/>
        <v/>
      </c>
      <c r="DR111" s="2" t="str">
        <f t="shared" si="239"/>
        <v/>
      </c>
      <c r="DS111" s="2" t="str">
        <f t="shared" si="240"/>
        <v/>
      </c>
      <c r="DT111" s="2" t="str">
        <f t="shared" si="241"/>
        <v/>
      </c>
      <c r="DU111" s="2" t="str">
        <f t="shared" si="242"/>
        <v/>
      </c>
      <c r="DV111" s="15"/>
      <c r="DW111" s="17"/>
      <c r="DX111" s="17"/>
      <c r="DY111" s="47" t="str">
        <f t="shared" si="138"/>
        <v/>
      </c>
      <c r="DZ111" s="47" t="str">
        <f t="shared" si="138"/>
        <v/>
      </c>
      <c r="EA111" s="47" t="str">
        <f t="shared" si="138"/>
        <v/>
      </c>
      <c r="EB111" s="47" t="str">
        <f t="shared" si="138"/>
        <v/>
      </c>
      <c r="EC111" s="49" t="str">
        <f t="shared" si="138"/>
        <v/>
      </c>
      <c r="ED111" s="49" t="str">
        <f t="shared" si="138"/>
        <v/>
      </c>
      <c r="EE111" s="47" t="str">
        <f t="shared" si="138"/>
        <v/>
      </c>
      <c r="EF111" s="47" t="str">
        <f t="shared" si="138"/>
        <v/>
      </c>
      <c r="EG111" s="47" t="str">
        <f t="shared" si="138"/>
        <v/>
      </c>
      <c r="EH111" s="6">
        <f t="shared" si="154"/>
        <v>0</v>
      </c>
      <c r="EI111" s="6">
        <f t="shared" si="155"/>
        <v>0</v>
      </c>
      <c r="EJ111" s="2" t="str">
        <f t="shared" si="156"/>
        <v/>
      </c>
      <c r="EK111" s="2" t="str">
        <f t="shared" si="157"/>
        <v/>
      </c>
      <c r="EL111" s="2" t="str">
        <f t="shared" si="259"/>
        <v/>
      </c>
      <c r="EM111" s="2" t="str">
        <f t="shared" si="158"/>
        <v/>
      </c>
      <c r="EN111" s="2" t="str">
        <f t="shared" si="159"/>
        <v/>
      </c>
      <c r="EO111" s="2">
        <f t="shared" si="160"/>
        <v>0</v>
      </c>
      <c r="EP111" s="2">
        <f t="shared" si="243"/>
        <v>0</v>
      </c>
      <c r="EQ111" s="2"/>
      <c r="ER111" s="2"/>
      <c r="ES111" s="2"/>
      <c r="ET111" s="2"/>
      <c r="EU111" s="2"/>
      <c r="EV111" s="2"/>
      <c r="EW111" s="2">
        <f t="shared" si="161"/>
        <v>0</v>
      </c>
      <c r="EX111" s="2">
        <f t="shared" si="162"/>
        <v>0</v>
      </c>
      <c r="EY111" s="2">
        <f t="shared" si="244"/>
        <v>0</v>
      </c>
      <c r="EZ111" s="2">
        <f t="shared" si="163"/>
        <v>0</v>
      </c>
      <c r="FA111" s="2">
        <f t="shared" si="164"/>
        <v>0</v>
      </c>
      <c r="FB111" s="59"/>
      <c r="FC111" s="2">
        <f t="shared" si="165"/>
        <v>0</v>
      </c>
      <c r="FD111" s="2">
        <f t="shared" si="245"/>
        <v>0</v>
      </c>
      <c r="FE111" s="3">
        <f t="shared" si="258"/>
        <v>0</v>
      </c>
      <c r="FF111" s="3">
        <f t="shared" si="246"/>
        <v>0</v>
      </c>
      <c r="FG111" s="3">
        <f t="shared" si="247"/>
        <v>0</v>
      </c>
      <c r="FH111" s="3">
        <f t="shared" si="166"/>
        <v>0</v>
      </c>
      <c r="FI111" s="67">
        <f t="shared" si="167"/>
        <v>0</v>
      </c>
      <c r="FJ111" s="3">
        <f t="shared" si="168"/>
        <v>0</v>
      </c>
      <c r="FK111" s="3">
        <f t="shared" si="169"/>
        <v>0</v>
      </c>
      <c r="FL111" s="3">
        <f t="shared" si="248"/>
        <v>0</v>
      </c>
      <c r="FM111" s="3">
        <f t="shared" si="249"/>
        <v>0</v>
      </c>
      <c r="FN111" s="3">
        <f t="shared" si="250"/>
        <v>0</v>
      </c>
      <c r="FO111" s="2">
        <f t="shared" si="170"/>
        <v>0</v>
      </c>
      <c r="FP111" s="2">
        <f t="shared" si="171"/>
        <v>0</v>
      </c>
      <c r="FQ111" s="2">
        <f t="shared" si="251"/>
        <v>0</v>
      </c>
      <c r="FR111" s="6" t="str">
        <f>IF(A111=1,1,IF(DW111="","",COUNTA($DW$31:DW111)+1))</f>
        <v/>
      </c>
      <c r="FS111" s="6" t="str">
        <f t="shared" si="172"/>
        <v/>
      </c>
      <c r="FT111" s="43">
        <f t="shared" si="252"/>
        <v>0</v>
      </c>
      <c r="FU111" s="23">
        <f t="shared" si="253"/>
        <v>0</v>
      </c>
      <c r="FV111" s="21">
        <f t="shared" si="254"/>
        <v>0</v>
      </c>
    </row>
    <row r="112" spans="1:178">
      <c r="A112" s="4" t="str">
        <f t="shared" si="173"/>
        <v/>
      </c>
      <c r="B112" s="33"/>
      <c r="C112" s="33"/>
      <c r="D112" s="33"/>
      <c r="E112" s="33"/>
      <c r="F112" s="33"/>
      <c r="G112" s="11" t="str">
        <f t="shared" si="140"/>
        <v/>
      </c>
      <c r="H112" s="3" t="str">
        <f t="shared" si="174"/>
        <v/>
      </c>
      <c r="I112" s="3" t="str">
        <f t="shared" si="141"/>
        <v/>
      </c>
      <c r="J112" s="3" t="str">
        <f t="shared" si="175"/>
        <v/>
      </c>
      <c r="K112" s="3" t="str">
        <f t="shared" si="142"/>
        <v/>
      </c>
      <c r="L112" s="2" t="str">
        <f t="shared" si="143"/>
        <v/>
      </c>
      <c r="M112" s="8" t="str">
        <f t="shared" si="176"/>
        <v/>
      </c>
      <c r="N112" s="8" t="str">
        <f t="shared" si="144"/>
        <v/>
      </c>
      <c r="O112" s="8" t="str">
        <f t="shared" si="177"/>
        <v/>
      </c>
      <c r="P112" s="8" t="str">
        <f t="shared" si="145"/>
        <v/>
      </c>
      <c r="Q112" s="2" t="str">
        <f t="shared" si="146"/>
        <v/>
      </c>
      <c r="R112" s="3" t="str">
        <f t="shared" si="147"/>
        <v/>
      </c>
      <c r="S112" s="3" t="str">
        <f t="shared" si="148"/>
        <v/>
      </c>
      <c r="T112" s="3" t="str">
        <f t="shared" si="178"/>
        <v/>
      </c>
      <c r="U112" s="8" t="str">
        <f t="shared" si="149"/>
        <v/>
      </c>
      <c r="V112" s="2" t="str">
        <f t="shared" si="150"/>
        <v/>
      </c>
      <c r="W112" s="2" t="str">
        <f t="shared" si="151"/>
        <v/>
      </c>
      <c r="X112" s="2" t="str">
        <f t="shared" si="255"/>
        <v/>
      </c>
      <c r="Y112" s="2" t="str">
        <f t="shared" si="152"/>
        <v/>
      </c>
      <c r="Z112" s="46" t="str">
        <f t="shared" si="135"/>
        <v/>
      </c>
      <c r="AA112" s="46" t="str">
        <f t="shared" si="179"/>
        <v/>
      </c>
      <c r="AB112" s="47"/>
      <c r="AC112" s="46" t="str">
        <f t="shared" si="180"/>
        <v/>
      </c>
      <c r="AD112" s="47" t="str">
        <f t="shared" si="136"/>
        <v/>
      </c>
      <c r="AE112" s="48" t="str">
        <f t="shared" si="181"/>
        <v/>
      </c>
      <c r="AF112" s="49" t="str">
        <f t="shared" si="137"/>
        <v/>
      </c>
      <c r="AG112" s="49" t="str">
        <f t="shared" si="137"/>
        <v/>
      </c>
      <c r="AH112" s="49" t="str">
        <f t="shared" si="137"/>
        <v/>
      </c>
      <c r="AI112" s="47" t="str">
        <f t="shared" si="137"/>
        <v/>
      </c>
      <c r="AJ112" s="47" t="str">
        <f t="shared" si="137"/>
        <v/>
      </c>
      <c r="AK112" s="46" t="str">
        <f t="shared" si="137"/>
        <v/>
      </c>
      <c r="AL112" s="47"/>
      <c r="AM112" s="53" t="str">
        <f t="shared" si="182"/>
        <v/>
      </c>
      <c r="AN112" s="50" t="str">
        <f t="shared" si="183"/>
        <v/>
      </c>
      <c r="AO112" s="53" t="s">
        <v>85</v>
      </c>
      <c r="AP112" s="52" t="str">
        <f t="shared" si="184"/>
        <v/>
      </c>
      <c r="AQ112" s="52" t="str">
        <f t="shared" si="185"/>
        <v/>
      </c>
      <c r="AR112" s="47">
        <f t="shared" si="186"/>
        <v>0.37</v>
      </c>
      <c r="AS112" s="53" t="str">
        <f t="shared" si="187"/>
        <v/>
      </c>
      <c r="AT112" s="52" t="str">
        <f t="shared" si="188"/>
        <v/>
      </c>
      <c r="AU112" s="9" t="str">
        <f t="shared" si="189"/>
        <v/>
      </c>
      <c r="AV112" s="9" t="str">
        <f t="shared" si="190"/>
        <v/>
      </c>
      <c r="AW112" s="12" t="str">
        <f t="shared" si="191"/>
        <v/>
      </c>
      <c r="AX112" s="9" t="str">
        <f t="shared" si="192"/>
        <v/>
      </c>
      <c r="AY112" s="12" t="str">
        <f t="shared" si="193"/>
        <v/>
      </c>
      <c r="AZ112" s="10" t="str">
        <f t="shared" si="194"/>
        <v/>
      </c>
      <c r="BA112" s="10" t="str">
        <f t="shared" si="195"/>
        <v/>
      </c>
      <c r="BB112" s="10" t="str">
        <f t="shared" si="196"/>
        <v/>
      </c>
      <c r="BC112" s="10" t="str">
        <f t="shared" si="197"/>
        <v/>
      </c>
      <c r="BD112" s="10" t="str">
        <f t="shared" si="198"/>
        <v/>
      </c>
      <c r="BE112" s="12" t="str">
        <f t="shared" si="199"/>
        <v/>
      </c>
      <c r="BF112" s="9" t="str">
        <f t="shared" si="200"/>
        <v/>
      </c>
      <c r="BG112" s="9" t="str">
        <f t="shared" si="201"/>
        <v/>
      </c>
      <c r="BH112" s="7" t="str">
        <f t="shared" si="202"/>
        <v/>
      </c>
      <c r="BI112" s="7" t="str">
        <f t="shared" si="203"/>
        <v/>
      </c>
      <c r="BJ112" s="12" t="str">
        <f t="shared" si="204"/>
        <v/>
      </c>
      <c r="BK112" s="80" t="str">
        <f t="shared" si="205"/>
        <v/>
      </c>
      <c r="BL112" s="7" t="str">
        <f t="shared" si="206"/>
        <v/>
      </c>
      <c r="BM112" s="7" t="str">
        <f t="shared" si="256"/>
        <v/>
      </c>
      <c r="BN112" s="12" t="str">
        <f t="shared" si="207"/>
        <v/>
      </c>
      <c r="BO112" s="9" t="str">
        <f t="shared" si="208"/>
        <v/>
      </c>
      <c r="BP112" s="2" t="str">
        <f t="shared" si="209"/>
        <v/>
      </c>
      <c r="BQ112" s="2" t="str">
        <f t="shared" si="210"/>
        <v/>
      </c>
      <c r="BR112" s="20" t="str">
        <f t="shared" si="153"/>
        <v/>
      </c>
      <c r="BS112" s="20" t="str">
        <f t="shared" si="153"/>
        <v/>
      </c>
      <c r="BT112" s="20" t="str">
        <f t="shared" si="153"/>
        <v/>
      </c>
      <c r="BU112" s="86" t="str">
        <f t="shared" si="211"/>
        <v/>
      </c>
      <c r="BV112" s="86" t="str">
        <f t="shared" si="212"/>
        <v/>
      </c>
      <c r="BW112" s="20" t="str">
        <f t="shared" si="153"/>
        <v/>
      </c>
      <c r="BX112" s="86" t="str">
        <f t="shared" si="153"/>
        <v/>
      </c>
      <c r="BY112" s="86" t="str">
        <f t="shared" si="153"/>
        <v/>
      </c>
      <c r="BZ112" s="86" t="str">
        <f t="shared" si="153"/>
        <v/>
      </c>
      <c r="CA112" s="86" t="str">
        <f t="shared" si="153"/>
        <v/>
      </c>
      <c r="CB112" s="86" t="str">
        <f t="shared" si="153"/>
        <v/>
      </c>
      <c r="CC112" s="86" t="str">
        <f t="shared" si="153"/>
        <v/>
      </c>
      <c r="CD112" s="86" t="str">
        <f t="shared" si="153"/>
        <v/>
      </c>
      <c r="CE112" s="20" t="str">
        <f t="shared" si="257"/>
        <v/>
      </c>
      <c r="CF112" s="14" t="str">
        <f t="shared" si="213"/>
        <v/>
      </c>
      <c r="CG112" s="14" t="str">
        <f t="shared" si="214"/>
        <v/>
      </c>
      <c r="CH112" s="8">
        <f t="shared" si="215"/>
        <v>0</v>
      </c>
      <c r="CI112" s="9" t="str">
        <f t="shared" si="216"/>
        <v/>
      </c>
      <c r="CJ112" s="9" t="str">
        <f t="shared" si="217"/>
        <v/>
      </c>
      <c r="CK112" s="9" t="str">
        <f t="shared" si="218"/>
        <v/>
      </c>
      <c r="CL112" s="9" t="str">
        <f t="shared" si="219"/>
        <v/>
      </c>
      <c r="CM112" s="9" t="str">
        <f t="shared" si="220"/>
        <v/>
      </c>
      <c r="CN112" s="9" t="str">
        <f t="shared" si="221"/>
        <v/>
      </c>
      <c r="CO112" s="9" t="str">
        <f t="shared" si="222"/>
        <v/>
      </c>
      <c r="CP112" s="9" t="str">
        <f t="shared" si="222"/>
        <v/>
      </c>
      <c r="CQ112" s="9" t="str">
        <f t="shared" si="222"/>
        <v/>
      </c>
      <c r="CR112" s="9" t="str">
        <f t="shared" si="222"/>
        <v/>
      </c>
      <c r="CS112" s="9" t="str">
        <f t="shared" si="222"/>
        <v/>
      </c>
      <c r="CT112" s="9" t="str">
        <f t="shared" si="222"/>
        <v/>
      </c>
      <c r="CU112" s="9" t="str">
        <f t="shared" si="222"/>
        <v/>
      </c>
      <c r="CV112" s="9" t="str">
        <f t="shared" si="223"/>
        <v/>
      </c>
      <c r="CW112" s="9" t="str">
        <f t="shared" si="224"/>
        <v/>
      </c>
      <c r="CX112" s="9" t="str">
        <f t="shared" si="224"/>
        <v/>
      </c>
      <c r="CY112" s="9" t="str">
        <f t="shared" si="224"/>
        <v/>
      </c>
      <c r="CZ112" s="9" t="str">
        <f t="shared" si="224"/>
        <v/>
      </c>
      <c r="DA112" s="9" t="str">
        <f t="shared" si="224"/>
        <v/>
      </c>
      <c r="DB112" s="9" t="str">
        <f t="shared" si="224"/>
        <v/>
      </c>
      <c r="DC112" s="9" t="str">
        <f t="shared" si="224"/>
        <v/>
      </c>
      <c r="DD112" s="2" t="str">
        <f t="shared" si="225"/>
        <v/>
      </c>
      <c r="DE112" s="2" t="str">
        <f t="shared" si="226"/>
        <v/>
      </c>
      <c r="DF112" s="2" t="str">
        <f t="shared" si="227"/>
        <v/>
      </c>
      <c r="DG112" s="2" t="str">
        <f t="shared" si="228"/>
        <v/>
      </c>
      <c r="DH112" s="2" t="str">
        <f t="shared" si="229"/>
        <v/>
      </c>
      <c r="DI112" s="2" t="str">
        <f t="shared" si="230"/>
        <v/>
      </c>
      <c r="DJ112" s="2" t="str">
        <f t="shared" si="231"/>
        <v/>
      </c>
      <c r="DK112" s="2" t="str">
        <f t="shared" si="232"/>
        <v/>
      </c>
      <c r="DL112" s="16" t="str">
        <f t="shared" si="233"/>
        <v/>
      </c>
      <c r="DM112" s="16" t="str">
        <f t="shared" si="234"/>
        <v/>
      </c>
      <c r="DN112" s="16" t="str">
        <f t="shared" si="235"/>
        <v/>
      </c>
      <c r="DO112" s="72" t="str">
        <f t="shared" si="236"/>
        <v/>
      </c>
      <c r="DP112" s="16" t="str">
        <f t="shared" si="237"/>
        <v/>
      </c>
      <c r="DQ112" s="16" t="str">
        <f t="shared" si="238"/>
        <v/>
      </c>
      <c r="DR112" s="2" t="str">
        <f t="shared" si="239"/>
        <v/>
      </c>
      <c r="DS112" s="2" t="str">
        <f t="shared" si="240"/>
        <v/>
      </c>
      <c r="DT112" s="2" t="str">
        <f t="shared" si="241"/>
        <v/>
      </c>
      <c r="DU112" s="2" t="str">
        <f t="shared" si="242"/>
        <v/>
      </c>
      <c r="DV112" s="15"/>
      <c r="DW112" s="18"/>
      <c r="DX112" s="17"/>
      <c r="DY112" s="47" t="str">
        <f t="shared" si="138"/>
        <v/>
      </c>
      <c r="DZ112" s="47" t="str">
        <f t="shared" si="138"/>
        <v/>
      </c>
      <c r="EA112" s="47" t="str">
        <f t="shared" si="138"/>
        <v/>
      </c>
      <c r="EB112" s="47" t="str">
        <f t="shared" si="138"/>
        <v/>
      </c>
      <c r="EC112" s="49" t="str">
        <f t="shared" si="138"/>
        <v/>
      </c>
      <c r="ED112" s="49" t="str">
        <f t="shared" si="138"/>
        <v/>
      </c>
      <c r="EE112" s="47" t="str">
        <f t="shared" si="138"/>
        <v/>
      </c>
      <c r="EF112" s="47" t="str">
        <f t="shared" si="138"/>
        <v/>
      </c>
      <c r="EG112" s="47" t="str">
        <f t="shared" si="138"/>
        <v/>
      </c>
      <c r="EH112" s="6">
        <f t="shared" si="154"/>
        <v>0</v>
      </c>
      <c r="EI112" s="6">
        <f t="shared" si="155"/>
        <v>0</v>
      </c>
      <c r="EJ112" s="2" t="str">
        <f t="shared" si="156"/>
        <v/>
      </c>
      <c r="EK112" s="2" t="str">
        <f t="shared" si="157"/>
        <v/>
      </c>
      <c r="EL112" s="2" t="str">
        <f t="shared" si="259"/>
        <v/>
      </c>
      <c r="EM112" s="2" t="str">
        <f t="shared" si="158"/>
        <v/>
      </c>
      <c r="EN112" s="2" t="str">
        <f t="shared" si="159"/>
        <v/>
      </c>
      <c r="EO112" s="2">
        <f t="shared" si="160"/>
        <v>0</v>
      </c>
      <c r="EP112" s="2">
        <f t="shared" si="243"/>
        <v>0</v>
      </c>
      <c r="EQ112" s="2"/>
      <c r="ER112" s="2"/>
      <c r="ES112" s="2"/>
      <c r="ET112" s="2"/>
      <c r="EU112" s="2"/>
      <c r="EV112" s="2"/>
      <c r="EW112" s="2">
        <f t="shared" si="161"/>
        <v>0</v>
      </c>
      <c r="EX112" s="2">
        <f t="shared" si="162"/>
        <v>0</v>
      </c>
      <c r="EY112" s="2">
        <f t="shared" si="244"/>
        <v>0</v>
      </c>
      <c r="EZ112" s="2">
        <f t="shared" si="163"/>
        <v>0</v>
      </c>
      <c r="FA112" s="2">
        <f t="shared" si="164"/>
        <v>0</v>
      </c>
      <c r="FB112" s="59"/>
      <c r="FC112" s="2">
        <f t="shared" si="165"/>
        <v>0</v>
      </c>
      <c r="FD112" s="2">
        <f t="shared" si="245"/>
        <v>0</v>
      </c>
      <c r="FE112" s="3">
        <f t="shared" si="258"/>
        <v>0</v>
      </c>
      <c r="FF112" s="3">
        <f t="shared" si="246"/>
        <v>0</v>
      </c>
      <c r="FG112" s="3">
        <f t="shared" si="247"/>
        <v>0</v>
      </c>
      <c r="FH112" s="3">
        <f t="shared" si="166"/>
        <v>0</v>
      </c>
      <c r="FI112" s="67">
        <f t="shared" si="167"/>
        <v>0</v>
      </c>
      <c r="FJ112" s="3">
        <f t="shared" si="168"/>
        <v>0</v>
      </c>
      <c r="FK112" s="3">
        <f t="shared" si="169"/>
        <v>0</v>
      </c>
      <c r="FL112" s="3">
        <f t="shared" si="248"/>
        <v>0</v>
      </c>
      <c r="FM112" s="3">
        <f t="shared" si="249"/>
        <v>0</v>
      </c>
      <c r="FN112" s="3">
        <f t="shared" si="250"/>
        <v>0</v>
      </c>
      <c r="FO112" s="2">
        <f t="shared" si="170"/>
        <v>0</v>
      </c>
      <c r="FP112" s="2">
        <f t="shared" si="171"/>
        <v>0</v>
      </c>
      <c r="FQ112" s="2">
        <f t="shared" si="251"/>
        <v>0</v>
      </c>
      <c r="FR112" s="6" t="str">
        <f>IF(A112=1,1,IF(DW112="","",COUNTA($DW$31:DW112)+1))</f>
        <v/>
      </c>
      <c r="FS112" s="6" t="str">
        <f t="shared" si="172"/>
        <v/>
      </c>
      <c r="FT112" s="43">
        <f t="shared" si="252"/>
        <v>0</v>
      </c>
      <c r="FU112" s="23">
        <f t="shared" si="253"/>
        <v>0</v>
      </c>
      <c r="FV112" s="21">
        <f t="shared" si="254"/>
        <v>0</v>
      </c>
    </row>
    <row r="113" spans="1:178">
      <c r="A113" s="4" t="str">
        <f t="shared" si="173"/>
        <v/>
      </c>
      <c r="B113" s="33"/>
      <c r="C113" s="33"/>
      <c r="D113" s="33"/>
      <c r="E113" s="33"/>
      <c r="F113" s="33"/>
      <c r="G113" s="11" t="str">
        <f t="shared" si="140"/>
        <v/>
      </c>
      <c r="H113" s="3" t="str">
        <f t="shared" si="174"/>
        <v/>
      </c>
      <c r="I113" s="3" t="str">
        <f t="shared" si="141"/>
        <v/>
      </c>
      <c r="J113" s="3" t="str">
        <f t="shared" si="175"/>
        <v/>
      </c>
      <c r="K113" s="3" t="str">
        <f t="shared" si="142"/>
        <v/>
      </c>
      <c r="L113" s="2" t="str">
        <f t="shared" si="143"/>
        <v/>
      </c>
      <c r="M113" s="8" t="str">
        <f t="shared" si="176"/>
        <v/>
      </c>
      <c r="N113" s="8" t="str">
        <f t="shared" si="144"/>
        <v/>
      </c>
      <c r="O113" s="8" t="str">
        <f t="shared" si="177"/>
        <v/>
      </c>
      <c r="P113" s="8" t="str">
        <f t="shared" si="145"/>
        <v/>
      </c>
      <c r="Q113" s="2" t="str">
        <f t="shared" si="146"/>
        <v/>
      </c>
      <c r="R113" s="3" t="str">
        <f t="shared" si="147"/>
        <v/>
      </c>
      <c r="S113" s="3" t="str">
        <f t="shared" si="148"/>
        <v/>
      </c>
      <c r="T113" s="3" t="str">
        <f t="shared" si="178"/>
        <v/>
      </c>
      <c r="U113" s="8" t="str">
        <f t="shared" si="149"/>
        <v/>
      </c>
      <c r="V113" s="2" t="str">
        <f t="shared" si="150"/>
        <v/>
      </c>
      <c r="W113" s="2" t="str">
        <f t="shared" si="151"/>
        <v/>
      </c>
      <c r="X113" s="2" t="str">
        <f t="shared" si="255"/>
        <v/>
      </c>
      <c r="Y113" s="2" t="str">
        <f t="shared" si="152"/>
        <v/>
      </c>
      <c r="Z113" s="46" t="str">
        <f t="shared" si="135"/>
        <v/>
      </c>
      <c r="AA113" s="46" t="str">
        <f t="shared" si="179"/>
        <v/>
      </c>
      <c r="AB113" s="47"/>
      <c r="AC113" s="46" t="str">
        <f t="shared" si="180"/>
        <v/>
      </c>
      <c r="AD113" s="47" t="str">
        <f t="shared" si="136"/>
        <v/>
      </c>
      <c r="AE113" s="48" t="str">
        <f t="shared" si="181"/>
        <v/>
      </c>
      <c r="AF113" s="49" t="str">
        <f t="shared" si="137"/>
        <v/>
      </c>
      <c r="AG113" s="49" t="str">
        <f t="shared" si="137"/>
        <v/>
      </c>
      <c r="AH113" s="49" t="str">
        <f t="shared" si="137"/>
        <v/>
      </c>
      <c r="AI113" s="47" t="str">
        <f t="shared" si="137"/>
        <v/>
      </c>
      <c r="AJ113" s="47" t="str">
        <f t="shared" si="137"/>
        <v/>
      </c>
      <c r="AK113" s="46" t="str">
        <f t="shared" si="137"/>
        <v/>
      </c>
      <c r="AL113" s="47"/>
      <c r="AM113" s="53" t="str">
        <f t="shared" si="182"/>
        <v/>
      </c>
      <c r="AN113" s="50" t="str">
        <f t="shared" si="183"/>
        <v/>
      </c>
      <c r="AO113" s="53" t="s">
        <v>85</v>
      </c>
      <c r="AP113" s="52" t="str">
        <f t="shared" si="184"/>
        <v/>
      </c>
      <c r="AQ113" s="52" t="str">
        <f t="shared" si="185"/>
        <v/>
      </c>
      <c r="AR113" s="47">
        <f t="shared" si="186"/>
        <v>0.37</v>
      </c>
      <c r="AS113" s="53" t="str">
        <f t="shared" si="187"/>
        <v/>
      </c>
      <c r="AT113" s="52" t="str">
        <f t="shared" si="188"/>
        <v/>
      </c>
      <c r="AU113" s="9" t="str">
        <f t="shared" si="189"/>
        <v/>
      </c>
      <c r="AV113" s="9" t="str">
        <f t="shared" si="190"/>
        <v/>
      </c>
      <c r="AW113" s="12" t="str">
        <f t="shared" si="191"/>
        <v/>
      </c>
      <c r="AX113" s="9" t="str">
        <f t="shared" si="192"/>
        <v/>
      </c>
      <c r="AY113" s="12" t="str">
        <f t="shared" si="193"/>
        <v/>
      </c>
      <c r="AZ113" s="10" t="str">
        <f t="shared" si="194"/>
        <v/>
      </c>
      <c r="BA113" s="10" t="str">
        <f t="shared" si="195"/>
        <v/>
      </c>
      <c r="BB113" s="10" t="str">
        <f t="shared" si="196"/>
        <v/>
      </c>
      <c r="BC113" s="10" t="str">
        <f t="shared" si="197"/>
        <v/>
      </c>
      <c r="BD113" s="10" t="str">
        <f t="shared" si="198"/>
        <v/>
      </c>
      <c r="BE113" s="12" t="str">
        <f t="shared" si="199"/>
        <v/>
      </c>
      <c r="BF113" s="9" t="str">
        <f t="shared" si="200"/>
        <v/>
      </c>
      <c r="BG113" s="9" t="str">
        <f t="shared" si="201"/>
        <v/>
      </c>
      <c r="BH113" s="7" t="str">
        <f t="shared" si="202"/>
        <v/>
      </c>
      <c r="BI113" s="7" t="str">
        <f t="shared" si="203"/>
        <v/>
      </c>
      <c r="BJ113" s="12" t="str">
        <f t="shared" si="204"/>
        <v/>
      </c>
      <c r="BK113" s="80" t="str">
        <f t="shared" si="205"/>
        <v/>
      </c>
      <c r="BL113" s="7" t="str">
        <f t="shared" si="206"/>
        <v/>
      </c>
      <c r="BM113" s="7" t="str">
        <f t="shared" si="256"/>
        <v/>
      </c>
      <c r="BN113" s="12" t="str">
        <f t="shared" si="207"/>
        <v/>
      </c>
      <c r="BO113" s="9" t="str">
        <f t="shared" si="208"/>
        <v/>
      </c>
      <c r="BP113" s="2" t="str">
        <f t="shared" si="209"/>
        <v/>
      </c>
      <c r="BQ113" s="2" t="str">
        <f t="shared" si="210"/>
        <v/>
      </c>
      <c r="BR113" s="20" t="str">
        <f t="shared" si="153"/>
        <v/>
      </c>
      <c r="BS113" s="20" t="str">
        <f t="shared" si="153"/>
        <v/>
      </c>
      <c r="BT113" s="20" t="str">
        <f t="shared" si="153"/>
        <v/>
      </c>
      <c r="BU113" s="86" t="str">
        <f t="shared" si="211"/>
        <v/>
      </c>
      <c r="BV113" s="86" t="str">
        <f t="shared" si="212"/>
        <v/>
      </c>
      <c r="BW113" s="20" t="str">
        <f t="shared" si="153"/>
        <v/>
      </c>
      <c r="BX113" s="86" t="str">
        <f t="shared" si="153"/>
        <v/>
      </c>
      <c r="BY113" s="86" t="str">
        <f t="shared" si="153"/>
        <v/>
      </c>
      <c r="BZ113" s="86" t="str">
        <f t="shared" si="153"/>
        <v/>
      </c>
      <c r="CA113" s="86" t="str">
        <f t="shared" si="153"/>
        <v/>
      </c>
      <c r="CB113" s="86" t="str">
        <f t="shared" si="153"/>
        <v/>
      </c>
      <c r="CC113" s="86" t="str">
        <f t="shared" si="153"/>
        <v/>
      </c>
      <c r="CD113" s="86" t="str">
        <f t="shared" si="153"/>
        <v/>
      </c>
      <c r="CE113" s="20" t="str">
        <f t="shared" si="257"/>
        <v/>
      </c>
      <c r="CF113" s="14" t="str">
        <f t="shared" si="213"/>
        <v/>
      </c>
      <c r="CG113" s="14" t="str">
        <f t="shared" si="214"/>
        <v/>
      </c>
      <c r="CH113" s="8">
        <f t="shared" si="215"/>
        <v>0</v>
      </c>
      <c r="CI113" s="9" t="str">
        <f t="shared" si="216"/>
        <v/>
      </c>
      <c r="CJ113" s="9" t="str">
        <f t="shared" si="217"/>
        <v/>
      </c>
      <c r="CK113" s="9" t="str">
        <f t="shared" si="218"/>
        <v/>
      </c>
      <c r="CL113" s="9" t="str">
        <f t="shared" si="219"/>
        <v/>
      </c>
      <c r="CM113" s="9" t="str">
        <f t="shared" si="220"/>
        <v/>
      </c>
      <c r="CN113" s="9" t="str">
        <f t="shared" si="221"/>
        <v/>
      </c>
      <c r="CO113" s="9" t="str">
        <f t="shared" si="222"/>
        <v/>
      </c>
      <c r="CP113" s="9" t="str">
        <f t="shared" si="222"/>
        <v/>
      </c>
      <c r="CQ113" s="9" t="str">
        <f t="shared" si="222"/>
        <v/>
      </c>
      <c r="CR113" s="9" t="str">
        <f t="shared" si="222"/>
        <v/>
      </c>
      <c r="CS113" s="9" t="str">
        <f t="shared" si="222"/>
        <v/>
      </c>
      <c r="CT113" s="9" t="str">
        <f t="shared" si="222"/>
        <v/>
      </c>
      <c r="CU113" s="9" t="str">
        <f t="shared" si="222"/>
        <v/>
      </c>
      <c r="CV113" s="9" t="str">
        <f t="shared" si="223"/>
        <v/>
      </c>
      <c r="CW113" s="9" t="str">
        <f t="shared" si="224"/>
        <v/>
      </c>
      <c r="CX113" s="9" t="str">
        <f t="shared" si="224"/>
        <v/>
      </c>
      <c r="CY113" s="9" t="str">
        <f t="shared" si="224"/>
        <v/>
      </c>
      <c r="CZ113" s="9" t="str">
        <f t="shared" si="224"/>
        <v/>
      </c>
      <c r="DA113" s="9" t="str">
        <f t="shared" si="224"/>
        <v/>
      </c>
      <c r="DB113" s="9" t="str">
        <f t="shared" si="224"/>
        <v/>
      </c>
      <c r="DC113" s="9" t="str">
        <f t="shared" si="224"/>
        <v/>
      </c>
      <c r="DD113" s="2" t="str">
        <f t="shared" si="225"/>
        <v/>
      </c>
      <c r="DE113" s="2" t="str">
        <f t="shared" si="226"/>
        <v/>
      </c>
      <c r="DF113" s="2" t="str">
        <f t="shared" si="227"/>
        <v/>
      </c>
      <c r="DG113" s="2" t="str">
        <f t="shared" si="228"/>
        <v/>
      </c>
      <c r="DH113" s="2" t="str">
        <f t="shared" si="229"/>
        <v/>
      </c>
      <c r="DI113" s="2" t="str">
        <f t="shared" si="230"/>
        <v/>
      </c>
      <c r="DJ113" s="2" t="str">
        <f t="shared" si="231"/>
        <v/>
      </c>
      <c r="DK113" s="2" t="str">
        <f t="shared" si="232"/>
        <v/>
      </c>
      <c r="DL113" s="16" t="str">
        <f t="shared" si="233"/>
        <v/>
      </c>
      <c r="DM113" s="16" t="str">
        <f t="shared" si="234"/>
        <v/>
      </c>
      <c r="DN113" s="16" t="str">
        <f t="shared" si="235"/>
        <v/>
      </c>
      <c r="DO113" s="72" t="str">
        <f t="shared" si="236"/>
        <v/>
      </c>
      <c r="DP113" s="16" t="str">
        <f t="shared" si="237"/>
        <v/>
      </c>
      <c r="DQ113" s="16" t="str">
        <f t="shared" si="238"/>
        <v/>
      </c>
      <c r="DR113" s="2" t="str">
        <f t="shared" si="239"/>
        <v/>
      </c>
      <c r="DS113" s="2" t="str">
        <f t="shared" si="240"/>
        <v/>
      </c>
      <c r="DT113" s="2" t="str">
        <f t="shared" si="241"/>
        <v/>
      </c>
      <c r="DU113" s="2" t="str">
        <f t="shared" si="242"/>
        <v/>
      </c>
      <c r="DV113" s="15"/>
      <c r="DW113" s="17"/>
      <c r="DX113" s="17"/>
      <c r="DY113" s="47" t="str">
        <f t="shared" si="138"/>
        <v/>
      </c>
      <c r="DZ113" s="47" t="str">
        <f t="shared" si="138"/>
        <v/>
      </c>
      <c r="EA113" s="47" t="str">
        <f t="shared" si="138"/>
        <v/>
      </c>
      <c r="EB113" s="47" t="str">
        <f t="shared" si="138"/>
        <v/>
      </c>
      <c r="EC113" s="49" t="str">
        <f t="shared" si="138"/>
        <v/>
      </c>
      <c r="ED113" s="49" t="str">
        <f t="shared" si="138"/>
        <v/>
      </c>
      <c r="EE113" s="47" t="str">
        <f t="shared" si="138"/>
        <v/>
      </c>
      <c r="EF113" s="47" t="str">
        <f t="shared" si="138"/>
        <v/>
      </c>
      <c r="EG113" s="47" t="str">
        <f t="shared" si="138"/>
        <v/>
      </c>
      <c r="EH113" s="6">
        <f t="shared" si="154"/>
        <v>0</v>
      </c>
      <c r="EI113" s="6">
        <f t="shared" si="155"/>
        <v>0</v>
      </c>
      <c r="EJ113" s="2" t="str">
        <f t="shared" si="156"/>
        <v/>
      </c>
      <c r="EK113" s="2" t="str">
        <f t="shared" si="157"/>
        <v/>
      </c>
      <c r="EL113" s="2" t="str">
        <f t="shared" si="259"/>
        <v/>
      </c>
      <c r="EM113" s="2" t="str">
        <f t="shared" si="158"/>
        <v/>
      </c>
      <c r="EN113" s="2" t="str">
        <f t="shared" si="159"/>
        <v/>
      </c>
      <c r="EO113" s="2">
        <f t="shared" si="160"/>
        <v>0</v>
      </c>
      <c r="EP113" s="2">
        <f t="shared" si="243"/>
        <v>0</v>
      </c>
      <c r="EQ113" s="2"/>
      <c r="ER113" s="2"/>
      <c r="ES113" s="2"/>
      <c r="ET113" s="2"/>
      <c r="EU113" s="2"/>
      <c r="EV113" s="2"/>
      <c r="EW113" s="2">
        <f t="shared" si="161"/>
        <v>0</v>
      </c>
      <c r="EX113" s="2">
        <f t="shared" si="162"/>
        <v>0</v>
      </c>
      <c r="EY113" s="2">
        <f t="shared" si="244"/>
        <v>0</v>
      </c>
      <c r="EZ113" s="2">
        <f t="shared" si="163"/>
        <v>0</v>
      </c>
      <c r="FA113" s="2">
        <f t="shared" si="164"/>
        <v>0</v>
      </c>
      <c r="FB113" s="59"/>
      <c r="FC113" s="2">
        <f t="shared" si="165"/>
        <v>0</v>
      </c>
      <c r="FD113" s="2">
        <f t="shared" si="245"/>
        <v>0</v>
      </c>
      <c r="FE113" s="3">
        <f t="shared" si="258"/>
        <v>0</v>
      </c>
      <c r="FF113" s="3">
        <f t="shared" si="246"/>
        <v>0</v>
      </c>
      <c r="FG113" s="3">
        <f t="shared" si="247"/>
        <v>0</v>
      </c>
      <c r="FH113" s="3">
        <f t="shared" si="166"/>
        <v>0</v>
      </c>
      <c r="FI113" s="67">
        <f t="shared" si="167"/>
        <v>0</v>
      </c>
      <c r="FJ113" s="3">
        <f t="shared" si="168"/>
        <v>0</v>
      </c>
      <c r="FK113" s="3">
        <f t="shared" si="169"/>
        <v>0</v>
      </c>
      <c r="FL113" s="3">
        <f t="shared" si="248"/>
        <v>0</v>
      </c>
      <c r="FM113" s="3">
        <f t="shared" si="249"/>
        <v>0</v>
      </c>
      <c r="FN113" s="3">
        <f t="shared" si="250"/>
        <v>0</v>
      </c>
      <c r="FO113" s="2">
        <f t="shared" si="170"/>
        <v>0</v>
      </c>
      <c r="FP113" s="2">
        <f t="shared" si="171"/>
        <v>0</v>
      </c>
      <c r="FQ113" s="2">
        <f t="shared" si="251"/>
        <v>0</v>
      </c>
      <c r="FR113" s="6" t="str">
        <f>IF(A113=1,1,IF(DW113="","",COUNTA($DW$31:DW113)+1))</f>
        <v/>
      </c>
      <c r="FS113" s="6" t="str">
        <f t="shared" si="172"/>
        <v/>
      </c>
      <c r="FT113" s="43">
        <f t="shared" si="252"/>
        <v>0</v>
      </c>
      <c r="FU113" s="23">
        <f t="shared" si="253"/>
        <v>0</v>
      </c>
      <c r="FV113" s="21">
        <f t="shared" si="254"/>
        <v>0</v>
      </c>
    </row>
    <row r="114" spans="1:178">
      <c r="A114" s="4" t="str">
        <f t="shared" si="173"/>
        <v/>
      </c>
      <c r="B114" s="33"/>
      <c r="C114" s="33"/>
      <c r="D114" s="33"/>
      <c r="E114" s="33"/>
      <c r="F114" s="33"/>
      <c r="G114" s="11" t="str">
        <f t="shared" si="140"/>
        <v/>
      </c>
      <c r="H114" s="3" t="str">
        <f t="shared" si="174"/>
        <v/>
      </c>
      <c r="I114" s="3" t="str">
        <f t="shared" si="141"/>
        <v/>
      </c>
      <c r="J114" s="3" t="str">
        <f t="shared" si="175"/>
        <v/>
      </c>
      <c r="K114" s="3" t="str">
        <f t="shared" si="142"/>
        <v/>
      </c>
      <c r="L114" s="2" t="str">
        <f t="shared" si="143"/>
        <v/>
      </c>
      <c r="M114" s="8" t="str">
        <f t="shared" si="176"/>
        <v/>
      </c>
      <c r="N114" s="8" t="str">
        <f t="shared" si="144"/>
        <v/>
      </c>
      <c r="O114" s="8" t="str">
        <f t="shared" si="177"/>
        <v/>
      </c>
      <c r="P114" s="8" t="str">
        <f t="shared" si="145"/>
        <v/>
      </c>
      <c r="Q114" s="2" t="str">
        <f t="shared" si="146"/>
        <v/>
      </c>
      <c r="R114" s="3" t="str">
        <f t="shared" si="147"/>
        <v/>
      </c>
      <c r="S114" s="3" t="str">
        <f t="shared" si="148"/>
        <v/>
      </c>
      <c r="T114" s="3" t="str">
        <f t="shared" si="178"/>
        <v/>
      </c>
      <c r="U114" s="8" t="str">
        <f t="shared" si="149"/>
        <v/>
      </c>
      <c r="V114" s="2" t="str">
        <f t="shared" si="150"/>
        <v/>
      </c>
      <c r="W114" s="2" t="str">
        <f t="shared" si="151"/>
        <v/>
      </c>
      <c r="X114" s="2" t="str">
        <f t="shared" si="255"/>
        <v/>
      </c>
      <c r="Y114" s="2" t="str">
        <f t="shared" si="152"/>
        <v/>
      </c>
      <c r="Z114" s="46" t="str">
        <f t="shared" si="135"/>
        <v/>
      </c>
      <c r="AA114" s="46" t="str">
        <f t="shared" si="179"/>
        <v/>
      </c>
      <c r="AB114" s="47"/>
      <c r="AC114" s="46" t="str">
        <f t="shared" si="180"/>
        <v/>
      </c>
      <c r="AD114" s="47" t="str">
        <f t="shared" si="136"/>
        <v/>
      </c>
      <c r="AE114" s="48" t="str">
        <f t="shared" si="181"/>
        <v/>
      </c>
      <c r="AF114" s="49" t="str">
        <f t="shared" si="137"/>
        <v/>
      </c>
      <c r="AG114" s="49" t="str">
        <f t="shared" si="137"/>
        <v/>
      </c>
      <c r="AH114" s="49" t="str">
        <f t="shared" si="137"/>
        <v/>
      </c>
      <c r="AI114" s="47" t="str">
        <f t="shared" si="137"/>
        <v/>
      </c>
      <c r="AJ114" s="47" t="str">
        <f t="shared" si="137"/>
        <v/>
      </c>
      <c r="AK114" s="46" t="str">
        <f t="shared" si="137"/>
        <v/>
      </c>
      <c r="AL114" s="47"/>
      <c r="AM114" s="53" t="str">
        <f t="shared" si="182"/>
        <v/>
      </c>
      <c r="AN114" s="50" t="str">
        <f t="shared" si="183"/>
        <v/>
      </c>
      <c r="AO114" s="53" t="s">
        <v>85</v>
      </c>
      <c r="AP114" s="52" t="str">
        <f t="shared" si="184"/>
        <v/>
      </c>
      <c r="AQ114" s="52" t="str">
        <f t="shared" si="185"/>
        <v/>
      </c>
      <c r="AR114" s="47">
        <f t="shared" si="186"/>
        <v>0.37</v>
      </c>
      <c r="AS114" s="53" t="str">
        <f t="shared" si="187"/>
        <v/>
      </c>
      <c r="AT114" s="52" t="str">
        <f t="shared" si="188"/>
        <v/>
      </c>
      <c r="AU114" s="9" t="str">
        <f t="shared" si="189"/>
        <v/>
      </c>
      <c r="AV114" s="9" t="str">
        <f t="shared" si="190"/>
        <v/>
      </c>
      <c r="AW114" s="12" t="str">
        <f t="shared" si="191"/>
        <v/>
      </c>
      <c r="AX114" s="9" t="str">
        <f t="shared" si="192"/>
        <v/>
      </c>
      <c r="AY114" s="12" t="str">
        <f t="shared" si="193"/>
        <v/>
      </c>
      <c r="AZ114" s="10" t="str">
        <f t="shared" si="194"/>
        <v/>
      </c>
      <c r="BA114" s="10" t="str">
        <f t="shared" si="195"/>
        <v/>
      </c>
      <c r="BB114" s="10" t="str">
        <f t="shared" si="196"/>
        <v/>
      </c>
      <c r="BC114" s="10" t="str">
        <f t="shared" si="197"/>
        <v/>
      </c>
      <c r="BD114" s="10" t="str">
        <f t="shared" si="198"/>
        <v/>
      </c>
      <c r="BE114" s="12" t="str">
        <f t="shared" si="199"/>
        <v/>
      </c>
      <c r="BF114" s="9" t="str">
        <f t="shared" si="200"/>
        <v/>
      </c>
      <c r="BG114" s="9" t="str">
        <f t="shared" si="201"/>
        <v/>
      </c>
      <c r="BH114" s="7" t="str">
        <f t="shared" si="202"/>
        <v/>
      </c>
      <c r="BI114" s="7" t="str">
        <f t="shared" si="203"/>
        <v/>
      </c>
      <c r="BJ114" s="12" t="str">
        <f t="shared" si="204"/>
        <v/>
      </c>
      <c r="BK114" s="80" t="str">
        <f t="shared" si="205"/>
        <v/>
      </c>
      <c r="BL114" s="7" t="str">
        <f t="shared" si="206"/>
        <v/>
      </c>
      <c r="BM114" s="7" t="str">
        <f t="shared" si="256"/>
        <v/>
      </c>
      <c r="BN114" s="12" t="str">
        <f t="shared" si="207"/>
        <v/>
      </c>
      <c r="BO114" s="9" t="str">
        <f t="shared" si="208"/>
        <v/>
      </c>
      <c r="BP114" s="2" t="str">
        <f t="shared" si="209"/>
        <v/>
      </c>
      <c r="BQ114" s="2" t="str">
        <f t="shared" si="210"/>
        <v/>
      </c>
      <c r="BR114" s="20" t="str">
        <f t="shared" si="153"/>
        <v/>
      </c>
      <c r="BS114" s="20" t="str">
        <f t="shared" si="153"/>
        <v/>
      </c>
      <c r="BT114" s="20" t="str">
        <f t="shared" si="153"/>
        <v/>
      </c>
      <c r="BU114" s="86" t="str">
        <f t="shared" si="211"/>
        <v/>
      </c>
      <c r="BV114" s="86" t="str">
        <f t="shared" si="212"/>
        <v/>
      </c>
      <c r="BW114" s="20" t="str">
        <f t="shared" si="153"/>
        <v/>
      </c>
      <c r="BX114" s="86" t="str">
        <f t="shared" si="153"/>
        <v/>
      </c>
      <c r="BY114" s="86" t="str">
        <f t="shared" si="153"/>
        <v/>
      </c>
      <c r="BZ114" s="86" t="str">
        <f t="shared" si="153"/>
        <v/>
      </c>
      <c r="CA114" s="86" t="str">
        <f t="shared" si="153"/>
        <v/>
      </c>
      <c r="CB114" s="86" t="str">
        <f t="shared" si="153"/>
        <v/>
      </c>
      <c r="CC114" s="86" t="str">
        <f t="shared" si="153"/>
        <v/>
      </c>
      <c r="CD114" s="86" t="str">
        <f t="shared" si="153"/>
        <v/>
      </c>
      <c r="CE114" s="20" t="str">
        <f t="shared" si="257"/>
        <v/>
      </c>
      <c r="CF114" s="14" t="str">
        <f t="shared" si="213"/>
        <v/>
      </c>
      <c r="CG114" s="14" t="str">
        <f t="shared" si="214"/>
        <v/>
      </c>
      <c r="CH114" s="8">
        <f t="shared" si="215"/>
        <v>0</v>
      </c>
      <c r="CI114" s="9" t="str">
        <f t="shared" si="216"/>
        <v/>
      </c>
      <c r="CJ114" s="9" t="str">
        <f t="shared" si="217"/>
        <v/>
      </c>
      <c r="CK114" s="9" t="str">
        <f t="shared" si="218"/>
        <v/>
      </c>
      <c r="CL114" s="9" t="str">
        <f t="shared" si="219"/>
        <v/>
      </c>
      <c r="CM114" s="9" t="str">
        <f t="shared" si="220"/>
        <v/>
      </c>
      <c r="CN114" s="9" t="str">
        <f t="shared" si="221"/>
        <v/>
      </c>
      <c r="CO114" s="9" t="str">
        <f t="shared" si="222"/>
        <v/>
      </c>
      <c r="CP114" s="9" t="str">
        <f t="shared" si="222"/>
        <v/>
      </c>
      <c r="CQ114" s="9" t="str">
        <f t="shared" si="222"/>
        <v/>
      </c>
      <c r="CR114" s="9" t="str">
        <f t="shared" si="222"/>
        <v/>
      </c>
      <c r="CS114" s="9" t="str">
        <f t="shared" si="222"/>
        <v/>
      </c>
      <c r="CT114" s="9" t="str">
        <f t="shared" si="222"/>
        <v/>
      </c>
      <c r="CU114" s="9" t="str">
        <f t="shared" si="222"/>
        <v/>
      </c>
      <c r="CV114" s="9" t="str">
        <f t="shared" si="223"/>
        <v/>
      </c>
      <c r="CW114" s="9" t="str">
        <f t="shared" si="224"/>
        <v/>
      </c>
      <c r="CX114" s="9" t="str">
        <f t="shared" si="224"/>
        <v/>
      </c>
      <c r="CY114" s="9" t="str">
        <f t="shared" si="224"/>
        <v/>
      </c>
      <c r="CZ114" s="9" t="str">
        <f t="shared" si="224"/>
        <v/>
      </c>
      <c r="DA114" s="9" t="str">
        <f t="shared" si="224"/>
        <v/>
      </c>
      <c r="DB114" s="9" t="str">
        <f t="shared" si="224"/>
        <v/>
      </c>
      <c r="DC114" s="9" t="str">
        <f t="shared" si="224"/>
        <v/>
      </c>
      <c r="DD114" s="2" t="str">
        <f t="shared" si="225"/>
        <v/>
      </c>
      <c r="DE114" s="2" t="str">
        <f t="shared" si="226"/>
        <v/>
      </c>
      <c r="DF114" s="2" t="str">
        <f t="shared" si="227"/>
        <v/>
      </c>
      <c r="DG114" s="2" t="str">
        <f t="shared" si="228"/>
        <v/>
      </c>
      <c r="DH114" s="2" t="str">
        <f t="shared" si="229"/>
        <v/>
      </c>
      <c r="DI114" s="2" t="str">
        <f t="shared" si="230"/>
        <v/>
      </c>
      <c r="DJ114" s="2" t="str">
        <f t="shared" si="231"/>
        <v/>
      </c>
      <c r="DK114" s="2" t="str">
        <f t="shared" si="232"/>
        <v/>
      </c>
      <c r="DL114" s="16" t="str">
        <f t="shared" si="233"/>
        <v/>
      </c>
      <c r="DM114" s="16" t="str">
        <f t="shared" si="234"/>
        <v/>
      </c>
      <c r="DN114" s="16" t="str">
        <f t="shared" si="235"/>
        <v/>
      </c>
      <c r="DO114" s="72" t="str">
        <f t="shared" si="236"/>
        <v/>
      </c>
      <c r="DP114" s="16" t="str">
        <f t="shared" si="237"/>
        <v/>
      </c>
      <c r="DQ114" s="16" t="str">
        <f t="shared" si="238"/>
        <v/>
      </c>
      <c r="DR114" s="2" t="str">
        <f t="shared" si="239"/>
        <v/>
      </c>
      <c r="DS114" s="2" t="str">
        <f t="shared" si="240"/>
        <v/>
      </c>
      <c r="DT114" s="2" t="str">
        <f t="shared" si="241"/>
        <v/>
      </c>
      <c r="DU114" s="2" t="str">
        <f t="shared" si="242"/>
        <v/>
      </c>
      <c r="DV114" s="15"/>
      <c r="DW114" s="17"/>
      <c r="DX114" s="17"/>
      <c r="DY114" s="47" t="str">
        <f t="shared" si="138"/>
        <v/>
      </c>
      <c r="DZ114" s="47" t="str">
        <f t="shared" si="138"/>
        <v/>
      </c>
      <c r="EA114" s="47" t="str">
        <f t="shared" si="138"/>
        <v/>
      </c>
      <c r="EB114" s="47" t="str">
        <f t="shared" si="138"/>
        <v/>
      </c>
      <c r="EC114" s="49" t="str">
        <f t="shared" si="138"/>
        <v/>
      </c>
      <c r="ED114" s="49" t="str">
        <f t="shared" si="138"/>
        <v/>
      </c>
      <c r="EE114" s="47" t="str">
        <f t="shared" si="138"/>
        <v/>
      </c>
      <c r="EF114" s="47" t="str">
        <f t="shared" si="138"/>
        <v/>
      </c>
      <c r="EG114" s="47" t="str">
        <f t="shared" si="138"/>
        <v/>
      </c>
      <c r="EH114" s="6">
        <f t="shared" si="154"/>
        <v>0</v>
      </c>
      <c r="EI114" s="6">
        <f t="shared" si="155"/>
        <v>0</v>
      </c>
      <c r="EJ114" s="2" t="str">
        <f t="shared" si="156"/>
        <v/>
      </c>
      <c r="EK114" s="2" t="str">
        <f t="shared" si="157"/>
        <v/>
      </c>
      <c r="EL114" s="2" t="str">
        <f t="shared" si="259"/>
        <v/>
      </c>
      <c r="EM114" s="2" t="str">
        <f t="shared" si="158"/>
        <v/>
      </c>
      <c r="EN114" s="2" t="str">
        <f t="shared" si="159"/>
        <v/>
      </c>
      <c r="EO114" s="2">
        <f t="shared" si="160"/>
        <v>0</v>
      </c>
      <c r="EP114" s="2">
        <f t="shared" si="243"/>
        <v>0</v>
      </c>
      <c r="EQ114" s="2"/>
      <c r="ER114" s="2"/>
      <c r="ES114" s="2"/>
      <c r="ET114" s="2"/>
      <c r="EU114" s="2"/>
      <c r="EV114" s="2"/>
      <c r="EW114" s="2">
        <f t="shared" si="161"/>
        <v>0</v>
      </c>
      <c r="EX114" s="2">
        <f t="shared" si="162"/>
        <v>0</v>
      </c>
      <c r="EY114" s="2">
        <f t="shared" si="244"/>
        <v>0</v>
      </c>
      <c r="EZ114" s="2">
        <f t="shared" si="163"/>
        <v>0</v>
      </c>
      <c r="FA114" s="2">
        <f t="shared" si="164"/>
        <v>0</v>
      </c>
      <c r="FB114" s="59"/>
      <c r="FC114" s="2">
        <f t="shared" si="165"/>
        <v>0</v>
      </c>
      <c r="FD114" s="2">
        <f t="shared" si="245"/>
        <v>0</v>
      </c>
      <c r="FE114" s="3">
        <f t="shared" si="258"/>
        <v>0</v>
      </c>
      <c r="FF114" s="3">
        <f t="shared" si="246"/>
        <v>0</v>
      </c>
      <c r="FG114" s="3">
        <f t="shared" si="247"/>
        <v>0</v>
      </c>
      <c r="FH114" s="3">
        <f t="shared" si="166"/>
        <v>0</v>
      </c>
      <c r="FI114" s="67">
        <f t="shared" si="167"/>
        <v>0</v>
      </c>
      <c r="FJ114" s="3">
        <f t="shared" si="168"/>
        <v>0</v>
      </c>
      <c r="FK114" s="3">
        <f t="shared" si="169"/>
        <v>0</v>
      </c>
      <c r="FL114" s="3">
        <f t="shared" si="248"/>
        <v>0</v>
      </c>
      <c r="FM114" s="3">
        <f t="shared" si="249"/>
        <v>0</v>
      </c>
      <c r="FN114" s="3">
        <f t="shared" si="250"/>
        <v>0</v>
      </c>
      <c r="FO114" s="2">
        <f t="shared" si="170"/>
        <v>0</v>
      </c>
      <c r="FP114" s="2">
        <f t="shared" si="171"/>
        <v>0</v>
      </c>
      <c r="FQ114" s="2">
        <f t="shared" si="251"/>
        <v>0</v>
      </c>
      <c r="FR114" s="6" t="str">
        <f>IF(A114=1,1,IF(DW114="","",COUNTA($DW$31:DW114)+1))</f>
        <v/>
      </c>
      <c r="FS114" s="6" t="str">
        <f t="shared" si="172"/>
        <v/>
      </c>
      <c r="FT114" s="43">
        <f t="shared" si="252"/>
        <v>0</v>
      </c>
      <c r="FU114" s="23">
        <f t="shared" si="253"/>
        <v>0</v>
      </c>
      <c r="FV114" s="21">
        <f t="shared" si="254"/>
        <v>0</v>
      </c>
    </row>
    <row r="115" spans="1:178">
      <c r="A115" s="4" t="str">
        <f t="shared" si="173"/>
        <v/>
      </c>
      <c r="B115" s="33"/>
      <c r="C115" s="33"/>
      <c r="D115" s="33"/>
      <c r="E115" s="33"/>
      <c r="F115" s="33"/>
      <c r="G115" s="11" t="str">
        <f t="shared" si="140"/>
        <v/>
      </c>
      <c r="H115" s="3" t="str">
        <f t="shared" si="174"/>
        <v/>
      </c>
      <c r="I115" s="3" t="str">
        <f t="shared" si="141"/>
        <v/>
      </c>
      <c r="J115" s="3" t="str">
        <f t="shared" si="175"/>
        <v/>
      </c>
      <c r="K115" s="3" t="str">
        <f t="shared" si="142"/>
        <v/>
      </c>
      <c r="L115" s="2" t="str">
        <f t="shared" si="143"/>
        <v/>
      </c>
      <c r="M115" s="8" t="str">
        <f t="shared" si="176"/>
        <v/>
      </c>
      <c r="N115" s="8" t="str">
        <f t="shared" si="144"/>
        <v/>
      </c>
      <c r="O115" s="8" t="str">
        <f t="shared" si="177"/>
        <v/>
      </c>
      <c r="P115" s="8" t="str">
        <f t="shared" si="145"/>
        <v/>
      </c>
      <c r="Q115" s="2" t="str">
        <f t="shared" si="146"/>
        <v/>
      </c>
      <c r="R115" s="3" t="str">
        <f t="shared" si="147"/>
        <v/>
      </c>
      <c r="S115" s="3" t="str">
        <f t="shared" si="148"/>
        <v/>
      </c>
      <c r="T115" s="3" t="str">
        <f t="shared" si="178"/>
        <v/>
      </c>
      <c r="U115" s="8" t="str">
        <f t="shared" si="149"/>
        <v/>
      </c>
      <c r="V115" s="2" t="str">
        <f t="shared" si="150"/>
        <v/>
      </c>
      <c r="W115" s="2" t="str">
        <f t="shared" si="151"/>
        <v/>
      </c>
      <c r="X115" s="2" t="str">
        <f t="shared" si="255"/>
        <v/>
      </c>
      <c r="Y115" s="2" t="str">
        <f t="shared" si="152"/>
        <v/>
      </c>
      <c r="Z115" s="46" t="str">
        <f t="shared" si="135"/>
        <v/>
      </c>
      <c r="AA115" s="46" t="str">
        <f t="shared" si="179"/>
        <v/>
      </c>
      <c r="AB115" s="47"/>
      <c r="AC115" s="46" t="str">
        <f t="shared" si="180"/>
        <v/>
      </c>
      <c r="AD115" s="47" t="str">
        <f t="shared" si="136"/>
        <v/>
      </c>
      <c r="AE115" s="48" t="str">
        <f t="shared" si="181"/>
        <v/>
      </c>
      <c r="AF115" s="49" t="str">
        <f t="shared" si="137"/>
        <v/>
      </c>
      <c r="AG115" s="49" t="str">
        <f t="shared" si="137"/>
        <v/>
      </c>
      <c r="AH115" s="49" t="str">
        <f t="shared" si="137"/>
        <v/>
      </c>
      <c r="AI115" s="47" t="str">
        <f t="shared" si="137"/>
        <v/>
      </c>
      <c r="AJ115" s="47" t="str">
        <f t="shared" si="137"/>
        <v/>
      </c>
      <c r="AK115" s="46" t="str">
        <f t="shared" si="137"/>
        <v/>
      </c>
      <c r="AL115" s="47"/>
      <c r="AM115" s="53" t="str">
        <f t="shared" si="182"/>
        <v/>
      </c>
      <c r="AN115" s="50" t="str">
        <f t="shared" si="183"/>
        <v/>
      </c>
      <c r="AO115" s="51"/>
      <c r="AP115" s="52" t="str">
        <f t="shared" si="184"/>
        <v/>
      </c>
      <c r="AQ115" s="52" t="str">
        <f t="shared" si="185"/>
        <v/>
      </c>
      <c r="AR115" s="47">
        <f t="shared" si="186"/>
        <v>0</v>
      </c>
      <c r="AS115" s="53" t="str">
        <f t="shared" si="187"/>
        <v/>
      </c>
      <c r="AT115" s="52" t="str">
        <f t="shared" si="188"/>
        <v/>
      </c>
      <c r="AU115" s="9" t="str">
        <f t="shared" si="189"/>
        <v/>
      </c>
      <c r="AV115" s="9" t="str">
        <f t="shared" si="190"/>
        <v/>
      </c>
      <c r="AW115" s="12" t="str">
        <f t="shared" si="191"/>
        <v/>
      </c>
      <c r="AX115" s="9" t="str">
        <f t="shared" si="192"/>
        <v/>
      </c>
      <c r="AY115" s="12" t="str">
        <f t="shared" si="193"/>
        <v/>
      </c>
      <c r="AZ115" s="10" t="str">
        <f t="shared" si="194"/>
        <v/>
      </c>
      <c r="BA115" s="10" t="str">
        <f t="shared" si="195"/>
        <v/>
      </c>
      <c r="BB115" s="10" t="str">
        <f t="shared" si="196"/>
        <v/>
      </c>
      <c r="BC115" s="10" t="str">
        <f t="shared" si="197"/>
        <v/>
      </c>
      <c r="BD115" s="10" t="str">
        <f t="shared" si="198"/>
        <v/>
      </c>
      <c r="BE115" s="12" t="str">
        <f t="shared" si="199"/>
        <v/>
      </c>
      <c r="BF115" s="9" t="str">
        <f t="shared" si="200"/>
        <v/>
      </c>
      <c r="BG115" s="9" t="str">
        <f t="shared" si="201"/>
        <v/>
      </c>
      <c r="BH115" s="7" t="str">
        <f t="shared" si="202"/>
        <v/>
      </c>
      <c r="BI115" s="7" t="str">
        <f t="shared" si="203"/>
        <v/>
      </c>
      <c r="BJ115" s="12" t="str">
        <f t="shared" si="204"/>
        <v/>
      </c>
      <c r="BK115" s="80" t="str">
        <f t="shared" si="205"/>
        <v/>
      </c>
      <c r="BL115" s="7" t="str">
        <f t="shared" si="206"/>
        <v/>
      </c>
      <c r="BM115" s="7" t="str">
        <f t="shared" si="256"/>
        <v/>
      </c>
      <c r="BN115" s="12" t="str">
        <f t="shared" si="207"/>
        <v/>
      </c>
      <c r="BO115" s="9" t="str">
        <f t="shared" si="208"/>
        <v/>
      </c>
      <c r="BP115" s="2" t="str">
        <f t="shared" si="209"/>
        <v/>
      </c>
      <c r="BQ115" s="2" t="str">
        <f t="shared" si="210"/>
        <v/>
      </c>
      <c r="BR115" s="20" t="str">
        <f t="shared" si="153"/>
        <v/>
      </c>
      <c r="BS115" s="20" t="str">
        <f t="shared" si="153"/>
        <v/>
      </c>
      <c r="BT115" s="20" t="str">
        <f t="shared" si="153"/>
        <v/>
      </c>
      <c r="BU115" s="86" t="str">
        <f t="shared" si="211"/>
        <v/>
      </c>
      <c r="BV115" s="86" t="str">
        <f t="shared" si="212"/>
        <v/>
      </c>
      <c r="BW115" s="20" t="str">
        <f t="shared" si="153"/>
        <v/>
      </c>
      <c r="BX115" s="86" t="str">
        <f t="shared" si="153"/>
        <v/>
      </c>
      <c r="BY115" s="86" t="str">
        <f t="shared" si="153"/>
        <v/>
      </c>
      <c r="BZ115" s="86" t="str">
        <f t="shared" si="153"/>
        <v/>
      </c>
      <c r="CA115" s="86" t="str">
        <f t="shared" si="153"/>
        <v/>
      </c>
      <c r="CB115" s="86" t="str">
        <f t="shared" si="153"/>
        <v/>
      </c>
      <c r="CC115" s="86" t="str">
        <f t="shared" si="153"/>
        <v/>
      </c>
      <c r="CD115" s="86" t="str">
        <f t="shared" si="153"/>
        <v/>
      </c>
      <c r="CE115" s="20" t="str">
        <f t="shared" si="257"/>
        <v/>
      </c>
      <c r="CF115" s="14" t="str">
        <f t="shared" si="213"/>
        <v/>
      </c>
      <c r="CG115" s="14" t="str">
        <f t="shared" si="214"/>
        <v/>
      </c>
      <c r="CH115" s="8">
        <f t="shared" si="215"/>
        <v>0</v>
      </c>
      <c r="CI115" s="9" t="str">
        <f t="shared" si="216"/>
        <v/>
      </c>
      <c r="CJ115" s="9" t="str">
        <f t="shared" si="217"/>
        <v/>
      </c>
      <c r="CK115" s="9" t="str">
        <f t="shared" si="218"/>
        <v/>
      </c>
      <c r="CL115" s="9" t="str">
        <f t="shared" si="219"/>
        <v/>
      </c>
      <c r="CM115" s="9" t="str">
        <f t="shared" si="220"/>
        <v/>
      </c>
      <c r="CN115" s="9" t="str">
        <f t="shared" si="221"/>
        <v/>
      </c>
      <c r="CO115" s="9" t="str">
        <f t="shared" si="222"/>
        <v/>
      </c>
      <c r="CP115" s="9" t="str">
        <f t="shared" si="222"/>
        <v/>
      </c>
      <c r="CQ115" s="9" t="str">
        <f t="shared" si="222"/>
        <v/>
      </c>
      <c r="CR115" s="9" t="str">
        <f t="shared" si="222"/>
        <v/>
      </c>
      <c r="CS115" s="9" t="str">
        <f t="shared" si="222"/>
        <v/>
      </c>
      <c r="CT115" s="9" t="str">
        <f t="shared" si="222"/>
        <v/>
      </c>
      <c r="CU115" s="9" t="str">
        <f t="shared" si="222"/>
        <v/>
      </c>
      <c r="CV115" s="9" t="str">
        <f t="shared" si="223"/>
        <v/>
      </c>
      <c r="CW115" s="9" t="str">
        <f t="shared" si="224"/>
        <v/>
      </c>
      <c r="CX115" s="9" t="str">
        <f t="shared" si="224"/>
        <v/>
      </c>
      <c r="CY115" s="9" t="str">
        <f t="shared" si="224"/>
        <v/>
      </c>
      <c r="CZ115" s="9" t="str">
        <f t="shared" si="224"/>
        <v/>
      </c>
      <c r="DA115" s="9" t="str">
        <f t="shared" si="224"/>
        <v/>
      </c>
      <c r="DB115" s="9" t="str">
        <f t="shared" si="224"/>
        <v/>
      </c>
      <c r="DC115" s="9" t="str">
        <f t="shared" si="224"/>
        <v/>
      </c>
      <c r="DD115" s="2" t="str">
        <f t="shared" si="225"/>
        <v/>
      </c>
      <c r="DE115" s="2" t="str">
        <f t="shared" si="226"/>
        <v/>
      </c>
      <c r="DF115" s="2" t="str">
        <f t="shared" si="227"/>
        <v/>
      </c>
      <c r="DG115" s="2" t="str">
        <f t="shared" si="228"/>
        <v/>
      </c>
      <c r="DH115" s="2" t="str">
        <f t="shared" si="229"/>
        <v/>
      </c>
      <c r="DI115" s="2" t="str">
        <f t="shared" si="230"/>
        <v/>
      </c>
      <c r="DJ115" s="2" t="str">
        <f t="shared" si="231"/>
        <v/>
      </c>
      <c r="DK115" s="2" t="str">
        <f t="shared" si="232"/>
        <v/>
      </c>
      <c r="DL115" s="16" t="str">
        <f t="shared" si="233"/>
        <v/>
      </c>
      <c r="DM115" s="16" t="str">
        <f t="shared" si="234"/>
        <v/>
      </c>
      <c r="DN115" s="16" t="str">
        <f t="shared" si="235"/>
        <v/>
      </c>
      <c r="DO115" s="72" t="str">
        <f t="shared" si="236"/>
        <v/>
      </c>
      <c r="DP115" s="16" t="str">
        <f t="shared" si="237"/>
        <v/>
      </c>
      <c r="DQ115" s="16" t="str">
        <f t="shared" si="238"/>
        <v/>
      </c>
      <c r="DR115" s="2" t="str">
        <f t="shared" si="239"/>
        <v/>
      </c>
      <c r="DS115" s="2" t="str">
        <f t="shared" si="240"/>
        <v/>
      </c>
      <c r="DT115" s="2" t="str">
        <f t="shared" si="241"/>
        <v/>
      </c>
      <c r="DU115" s="2" t="str">
        <f t="shared" si="242"/>
        <v/>
      </c>
      <c r="DV115" s="15"/>
      <c r="DW115" s="17"/>
      <c r="DX115" s="17"/>
      <c r="DY115" s="47" t="str">
        <f t="shared" si="138"/>
        <v/>
      </c>
      <c r="DZ115" s="47" t="str">
        <f t="shared" si="138"/>
        <v/>
      </c>
      <c r="EA115" s="47" t="str">
        <f t="shared" si="138"/>
        <v/>
      </c>
      <c r="EB115" s="47" t="str">
        <f t="shared" si="138"/>
        <v/>
      </c>
      <c r="EC115" s="49" t="str">
        <f t="shared" si="138"/>
        <v/>
      </c>
      <c r="ED115" s="49" t="str">
        <f t="shared" si="138"/>
        <v/>
      </c>
      <c r="EE115" s="47" t="str">
        <f t="shared" si="138"/>
        <v/>
      </c>
      <c r="EF115" s="47" t="str">
        <f t="shared" si="138"/>
        <v/>
      </c>
      <c r="EG115" s="47" t="str">
        <f t="shared" si="138"/>
        <v/>
      </c>
      <c r="EH115" s="6">
        <f t="shared" si="154"/>
        <v>0</v>
      </c>
      <c r="EI115" s="6">
        <f t="shared" si="155"/>
        <v>0</v>
      </c>
      <c r="EJ115" s="2" t="str">
        <f t="shared" si="156"/>
        <v/>
      </c>
      <c r="EK115" s="2" t="str">
        <f t="shared" si="157"/>
        <v/>
      </c>
      <c r="EL115" s="2" t="str">
        <f t="shared" si="259"/>
        <v/>
      </c>
      <c r="EM115" s="2" t="str">
        <f t="shared" si="158"/>
        <v/>
      </c>
      <c r="EN115" s="2" t="str">
        <f t="shared" si="159"/>
        <v/>
      </c>
      <c r="EO115" s="2">
        <f t="shared" si="160"/>
        <v>0</v>
      </c>
      <c r="EP115" s="2">
        <f t="shared" si="243"/>
        <v>0</v>
      </c>
      <c r="EQ115" s="2"/>
      <c r="ER115" s="2"/>
      <c r="ES115" s="2"/>
      <c r="ET115" s="2"/>
      <c r="EU115" s="2"/>
      <c r="EV115" s="2"/>
      <c r="EW115" s="2">
        <f t="shared" si="161"/>
        <v>0</v>
      </c>
      <c r="EX115" s="2">
        <f t="shared" si="162"/>
        <v>0</v>
      </c>
      <c r="EY115" s="2">
        <f t="shared" si="244"/>
        <v>0</v>
      </c>
      <c r="EZ115" s="2">
        <f t="shared" si="163"/>
        <v>0</v>
      </c>
      <c r="FA115" s="2">
        <f t="shared" si="164"/>
        <v>0</v>
      </c>
      <c r="FB115" s="59"/>
      <c r="FC115" s="2">
        <f t="shared" si="165"/>
        <v>0</v>
      </c>
      <c r="FD115" s="2">
        <f t="shared" si="245"/>
        <v>0</v>
      </c>
      <c r="FE115" s="3">
        <f t="shared" si="258"/>
        <v>0</v>
      </c>
      <c r="FF115" s="3">
        <f t="shared" si="246"/>
        <v>0</v>
      </c>
      <c r="FG115" s="3">
        <f t="shared" si="247"/>
        <v>0</v>
      </c>
      <c r="FH115" s="3">
        <f t="shared" si="166"/>
        <v>0</v>
      </c>
      <c r="FI115" s="67">
        <f t="shared" si="167"/>
        <v>0</v>
      </c>
      <c r="FJ115" s="3">
        <f t="shared" si="168"/>
        <v>0</v>
      </c>
      <c r="FK115" s="3">
        <f t="shared" si="169"/>
        <v>0</v>
      </c>
      <c r="FL115" s="3">
        <f t="shared" si="248"/>
        <v>0</v>
      </c>
      <c r="FM115" s="3">
        <f t="shared" si="249"/>
        <v>0</v>
      </c>
      <c r="FN115" s="3">
        <f t="shared" si="250"/>
        <v>0</v>
      </c>
      <c r="FO115" s="2">
        <f t="shared" si="170"/>
        <v>0</v>
      </c>
      <c r="FP115" s="2">
        <f t="shared" si="171"/>
        <v>0</v>
      </c>
      <c r="FQ115" s="2">
        <f t="shared" si="251"/>
        <v>0</v>
      </c>
      <c r="FR115" s="6" t="str">
        <f>IF(A115=1,1,IF(DW115="","",COUNTA($DW$31:DW115)+1))</f>
        <v/>
      </c>
      <c r="FS115" s="6" t="str">
        <f t="shared" si="172"/>
        <v/>
      </c>
      <c r="FT115" s="43">
        <f t="shared" si="252"/>
        <v>0</v>
      </c>
      <c r="FU115" s="23">
        <f t="shared" si="253"/>
        <v>0</v>
      </c>
      <c r="FV115" s="21">
        <f t="shared" si="254"/>
        <v>0</v>
      </c>
    </row>
    <row r="116" spans="1:178">
      <c r="A116" s="4" t="str">
        <f t="shared" si="173"/>
        <v/>
      </c>
      <c r="B116" s="33"/>
      <c r="C116" s="33"/>
      <c r="D116" s="33"/>
      <c r="E116" s="33"/>
      <c r="F116" s="33"/>
      <c r="G116" s="11" t="str">
        <f t="shared" si="140"/>
        <v/>
      </c>
      <c r="H116" s="3" t="str">
        <f t="shared" si="174"/>
        <v/>
      </c>
      <c r="I116" s="3" t="str">
        <f t="shared" si="141"/>
        <v/>
      </c>
      <c r="J116" s="3" t="str">
        <f t="shared" si="175"/>
        <v/>
      </c>
      <c r="K116" s="3" t="str">
        <f t="shared" si="142"/>
        <v/>
      </c>
      <c r="L116" s="2" t="str">
        <f t="shared" si="143"/>
        <v/>
      </c>
      <c r="M116" s="8" t="str">
        <f t="shared" si="176"/>
        <v/>
      </c>
      <c r="N116" s="8" t="str">
        <f t="shared" si="144"/>
        <v/>
      </c>
      <c r="O116" s="8" t="str">
        <f t="shared" si="177"/>
        <v/>
      </c>
      <c r="P116" s="8" t="str">
        <f t="shared" si="145"/>
        <v/>
      </c>
      <c r="Q116" s="2" t="str">
        <f t="shared" si="146"/>
        <v/>
      </c>
      <c r="R116" s="3" t="str">
        <f t="shared" si="147"/>
        <v/>
      </c>
      <c r="S116" s="3" t="str">
        <f t="shared" si="148"/>
        <v/>
      </c>
      <c r="T116" s="3" t="str">
        <f t="shared" si="178"/>
        <v/>
      </c>
      <c r="U116" s="8" t="str">
        <f t="shared" si="149"/>
        <v/>
      </c>
      <c r="V116" s="2" t="str">
        <f t="shared" si="150"/>
        <v/>
      </c>
      <c r="W116" s="2" t="str">
        <f t="shared" si="151"/>
        <v/>
      </c>
      <c r="X116" s="2" t="str">
        <f t="shared" si="255"/>
        <v/>
      </c>
      <c r="Y116" s="2" t="str">
        <f t="shared" si="152"/>
        <v/>
      </c>
      <c r="Z116" s="46" t="str">
        <f t="shared" si="135"/>
        <v/>
      </c>
      <c r="AA116" s="46" t="str">
        <f t="shared" si="179"/>
        <v/>
      </c>
      <c r="AB116" s="47"/>
      <c r="AC116" s="46" t="str">
        <f t="shared" si="180"/>
        <v/>
      </c>
      <c r="AD116" s="47" t="str">
        <f t="shared" si="136"/>
        <v/>
      </c>
      <c r="AE116" s="48" t="str">
        <f t="shared" si="181"/>
        <v/>
      </c>
      <c r="AF116" s="49" t="str">
        <f t="shared" si="137"/>
        <v/>
      </c>
      <c r="AG116" s="49" t="str">
        <f t="shared" si="137"/>
        <v/>
      </c>
      <c r="AH116" s="49" t="str">
        <f t="shared" si="137"/>
        <v/>
      </c>
      <c r="AI116" s="47" t="str">
        <f t="shared" si="137"/>
        <v/>
      </c>
      <c r="AJ116" s="47" t="str">
        <f t="shared" si="137"/>
        <v/>
      </c>
      <c r="AK116" s="46" t="str">
        <f t="shared" si="137"/>
        <v/>
      </c>
      <c r="AL116" s="47"/>
      <c r="AM116" s="53" t="str">
        <f t="shared" si="182"/>
        <v/>
      </c>
      <c r="AN116" s="50" t="str">
        <f t="shared" si="183"/>
        <v/>
      </c>
      <c r="AO116" s="51"/>
      <c r="AP116" s="52" t="str">
        <f t="shared" si="184"/>
        <v/>
      </c>
      <c r="AQ116" s="52" t="str">
        <f t="shared" si="185"/>
        <v/>
      </c>
      <c r="AR116" s="47">
        <f t="shared" si="186"/>
        <v>0</v>
      </c>
      <c r="AS116" s="53" t="str">
        <f t="shared" si="187"/>
        <v/>
      </c>
      <c r="AT116" s="52" t="str">
        <f t="shared" si="188"/>
        <v/>
      </c>
      <c r="AU116" s="9" t="str">
        <f t="shared" si="189"/>
        <v/>
      </c>
      <c r="AV116" s="9" t="str">
        <f t="shared" si="190"/>
        <v/>
      </c>
      <c r="AW116" s="12" t="str">
        <f t="shared" si="191"/>
        <v/>
      </c>
      <c r="AX116" s="9" t="str">
        <f t="shared" si="192"/>
        <v/>
      </c>
      <c r="AY116" s="12" t="str">
        <f t="shared" si="193"/>
        <v/>
      </c>
      <c r="AZ116" s="10" t="str">
        <f t="shared" si="194"/>
        <v/>
      </c>
      <c r="BA116" s="10" t="str">
        <f t="shared" si="195"/>
        <v/>
      </c>
      <c r="BB116" s="10" t="str">
        <f t="shared" si="196"/>
        <v/>
      </c>
      <c r="BC116" s="10" t="str">
        <f t="shared" si="197"/>
        <v/>
      </c>
      <c r="BD116" s="10" t="str">
        <f t="shared" si="198"/>
        <v/>
      </c>
      <c r="BE116" s="12" t="str">
        <f t="shared" si="199"/>
        <v/>
      </c>
      <c r="BF116" s="9" t="str">
        <f t="shared" si="200"/>
        <v/>
      </c>
      <c r="BG116" s="9" t="str">
        <f t="shared" si="201"/>
        <v/>
      </c>
      <c r="BH116" s="7" t="str">
        <f t="shared" si="202"/>
        <v/>
      </c>
      <c r="BI116" s="7" t="str">
        <f t="shared" si="203"/>
        <v/>
      </c>
      <c r="BJ116" s="12" t="str">
        <f t="shared" si="204"/>
        <v/>
      </c>
      <c r="BK116" s="80" t="str">
        <f t="shared" si="205"/>
        <v/>
      </c>
      <c r="BL116" s="7" t="str">
        <f t="shared" si="206"/>
        <v/>
      </c>
      <c r="BM116" s="7" t="str">
        <f t="shared" si="256"/>
        <v/>
      </c>
      <c r="BN116" s="12" t="str">
        <f t="shared" si="207"/>
        <v/>
      </c>
      <c r="BO116" s="9" t="str">
        <f t="shared" si="208"/>
        <v/>
      </c>
      <c r="BP116" s="2" t="str">
        <f t="shared" si="209"/>
        <v/>
      </c>
      <c r="BQ116" s="2" t="str">
        <f t="shared" si="210"/>
        <v/>
      </c>
      <c r="BR116" s="20" t="str">
        <f t="shared" si="153"/>
        <v/>
      </c>
      <c r="BS116" s="20" t="str">
        <f t="shared" si="153"/>
        <v/>
      </c>
      <c r="BT116" s="20" t="str">
        <f t="shared" si="153"/>
        <v/>
      </c>
      <c r="BU116" s="86" t="str">
        <f t="shared" si="211"/>
        <v/>
      </c>
      <c r="BV116" s="86" t="str">
        <f t="shared" si="212"/>
        <v/>
      </c>
      <c r="BW116" s="20" t="str">
        <f t="shared" si="153"/>
        <v/>
      </c>
      <c r="BX116" s="86" t="str">
        <f t="shared" si="153"/>
        <v/>
      </c>
      <c r="BY116" s="86" t="str">
        <f t="shared" si="153"/>
        <v/>
      </c>
      <c r="BZ116" s="86" t="str">
        <f t="shared" si="153"/>
        <v/>
      </c>
      <c r="CA116" s="86" t="str">
        <f t="shared" si="153"/>
        <v/>
      </c>
      <c r="CB116" s="86" t="str">
        <f t="shared" si="153"/>
        <v/>
      </c>
      <c r="CC116" s="86" t="str">
        <f t="shared" si="153"/>
        <v/>
      </c>
      <c r="CD116" s="86" t="str">
        <f t="shared" si="153"/>
        <v/>
      </c>
      <c r="CE116" s="20" t="str">
        <f t="shared" si="257"/>
        <v/>
      </c>
      <c r="CF116" s="14" t="str">
        <f t="shared" si="213"/>
        <v/>
      </c>
      <c r="CG116" s="14" t="str">
        <f t="shared" si="214"/>
        <v/>
      </c>
      <c r="CH116" s="8">
        <f t="shared" si="215"/>
        <v>0</v>
      </c>
      <c r="CI116" s="9" t="str">
        <f t="shared" si="216"/>
        <v/>
      </c>
      <c r="CJ116" s="9" t="str">
        <f t="shared" si="217"/>
        <v/>
      </c>
      <c r="CK116" s="9" t="str">
        <f t="shared" si="218"/>
        <v/>
      </c>
      <c r="CL116" s="9" t="str">
        <f t="shared" si="219"/>
        <v/>
      </c>
      <c r="CM116" s="9" t="str">
        <f t="shared" si="220"/>
        <v/>
      </c>
      <c r="CN116" s="9" t="str">
        <f t="shared" si="221"/>
        <v/>
      </c>
      <c r="CO116" s="9" t="str">
        <f t="shared" si="222"/>
        <v/>
      </c>
      <c r="CP116" s="9" t="str">
        <f t="shared" si="222"/>
        <v/>
      </c>
      <c r="CQ116" s="9" t="str">
        <f t="shared" si="222"/>
        <v/>
      </c>
      <c r="CR116" s="9" t="str">
        <f t="shared" si="222"/>
        <v/>
      </c>
      <c r="CS116" s="9" t="str">
        <f t="shared" si="222"/>
        <v/>
      </c>
      <c r="CT116" s="9" t="str">
        <f t="shared" si="222"/>
        <v/>
      </c>
      <c r="CU116" s="9" t="str">
        <f t="shared" si="222"/>
        <v/>
      </c>
      <c r="CV116" s="9" t="str">
        <f t="shared" si="223"/>
        <v/>
      </c>
      <c r="CW116" s="9" t="str">
        <f t="shared" si="224"/>
        <v/>
      </c>
      <c r="CX116" s="9" t="str">
        <f t="shared" si="224"/>
        <v/>
      </c>
      <c r="CY116" s="9" t="str">
        <f t="shared" si="224"/>
        <v/>
      </c>
      <c r="CZ116" s="9" t="str">
        <f t="shared" si="224"/>
        <v/>
      </c>
      <c r="DA116" s="9" t="str">
        <f t="shared" si="224"/>
        <v/>
      </c>
      <c r="DB116" s="9" t="str">
        <f t="shared" si="224"/>
        <v/>
      </c>
      <c r="DC116" s="9" t="str">
        <f t="shared" si="224"/>
        <v/>
      </c>
      <c r="DD116" s="2" t="str">
        <f t="shared" si="225"/>
        <v/>
      </c>
      <c r="DE116" s="2" t="str">
        <f t="shared" si="226"/>
        <v/>
      </c>
      <c r="DF116" s="2" t="str">
        <f t="shared" si="227"/>
        <v/>
      </c>
      <c r="DG116" s="2" t="str">
        <f t="shared" si="228"/>
        <v/>
      </c>
      <c r="DH116" s="2" t="str">
        <f t="shared" si="229"/>
        <v/>
      </c>
      <c r="DI116" s="2" t="str">
        <f t="shared" si="230"/>
        <v/>
      </c>
      <c r="DJ116" s="2" t="str">
        <f t="shared" si="231"/>
        <v/>
      </c>
      <c r="DK116" s="2" t="str">
        <f t="shared" si="232"/>
        <v/>
      </c>
      <c r="DL116" s="16" t="str">
        <f t="shared" si="233"/>
        <v/>
      </c>
      <c r="DM116" s="16" t="str">
        <f t="shared" si="234"/>
        <v/>
      </c>
      <c r="DN116" s="16" t="str">
        <f t="shared" si="235"/>
        <v/>
      </c>
      <c r="DO116" s="72" t="str">
        <f t="shared" si="236"/>
        <v/>
      </c>
      <c r="DP116" s="16" t="str">
        <f t="shared" si="237"/>
        <v/>
      </c>
      <c r="DQ116" s="16" t="str">
        <f t="shared" si="238"/>
        <v/>
      </c>
      <c r="DR116" s="2" t="str">
        <f t="shared" si="239"/>
        <v/>
      </c>
      <c r="DS116" s="2" t="str">
        <f t="shared" si="240"/>
        <v/>
      </c>
      <c r="DT116" s="2" t="str">
        <f t="shared" si="241"/>
        <v/>
      </c>
      <c r="DU116" s="2" t="str">
        <f t="shared" si="242"/>
        <v/>
      </c>
      <c r="DV116" s="15"/>
      <c r="DW116" s="17"/>
      <c r="DX116" s="17"/>
      <c r="DY116" s="47" t="str">
        <f t="shared" si="138"/>
        <v/>
      </c>
      <c r="DZ116" s="47" t="str">
        <f t="shared" si="138"/>
        <v/>
      </c>
      <c r="EA116" s="47" t="str">
        <f t="shared" si="138"/>
        <v/>
      </c>
      <c r="EB116" s="47" t="str">
        <f t="shared" si="138"/>
        <v/>
      </c>
      <c r="EC116" s="49" t="str">
        <f t="shared" si="138"/>
        <v/>
      </c>
      <c r="ED116" s="49" t="str">
        <f t="shared" si="138"/>
        <v/>
      </c>
      <c r="EE116" s="47" t="str">
        <f t="shared" si="138"/>
        <v/>
      </c>
      <c r="EF116" s="47" t="str">
        <f t="shared" si="138"/>
        <v/>
      </c>
      <c r="EG116" s="47" t="str">
        <f t="shared" si="138"/>
        <v/>
      </c>
      <c r="EH116" s="6">
        <f t="shared" si="154"/>
        <v>0</v>
      </c>
      <c r="EI116" s="6">
        <f t="shared" si="155"/>
        <v>0</v>
      </c>
      <c r="EJ116" s="2" t="str">
        <f t="shared" si="156"/>
        <v/>
      </c>
      <c r="EK116" s="2" t="str">
        <f t="shared" si="157"/>
        <v/>
      </c>
      <c r="EL116" s="2" t="str">
        <f t="shared" si="259"/>
        <v/>
      </c>
      <c r="EM116" s="2" t="str">
        <f t="shared" si="158"/>
        <v/>
      </c>
      <c r="EN116" s="2" t="str">
        <f t="shared" si="159"/>
        <v/>
      </c>
      <c r="EO116" s="2">
        <f t="shared" si="160"/>
        <v>0</v>
      </c>
      <c r="EP116" s="2">
        <f t="shared" si="243"/>
        <v>0</v>
      </c>
      <c r="EQ116" s="2"/>
      <c r="ER116" s="2"/>
      <c r="ES116" s="2"/>
      <c r="ET116" s="2"/>
      <c r="EU116" s="2"/>
      <c r="EV116" s="2"/>
      <c r="EW116" s="2">
        <f t="shared" si="161"/>
        <v>0</v>
      </c>
      <c r="EX116" s="2">
        <f t="shared" si="162"/>
        <v>0</v>
      </c>
      <c r="EY116" s="2">
        <f t="shared" si="244"/>
        <v>0</v>
      </c>
      <c r="EZ116" s="2">
        <f t="shared" si="163"/>
        <v>0</v>
      </c>
      <c r="FA116" s="2">
        <f t="shared" si="164"/>
        <v>0</v>
      </c>
      <c r="FB116" s="59"/>
      <c r="FC116" s="2">
        <f t="shared" si="165"/>
        <v>0</v>
      </c>
      <c r="FD116" s="2">
        <f t="shared" si="245"/>
        <v>0</v>
      </c>
      <c r="FE116" s="3">
        <f t="shared" si="258"/>
        <v>0</v>
      </c>
      <c r="FF116" s="3">
        <f t="shared" si="246"/>
        <v>0</v>
      </c>
      <c r="FG116" s="3">
        <f t="shared" si="247"/>
        <v>0</v>
      </c>
      <c r="FH116" s="3">
        <f t="shared" si="166"/>
        <v>0</v>
      </c>
      <c r="FI116" s="67">
        <f t="shared" si="167"/>
        <v>0</v>
      </c>
      <c r="FJ116" s="3">
        <f t="shared" si="168"/>
        <v>0</v>
      </c>
      <c r="FK116" s="3">
        <f t="shared" si="169"/>
        <v>0</v>
      </c>
      <c r="FL116" s="3">
        <f t="shared" si="248"/>
        <v>0</v>
      </c>
      <c r="FM116" s="3">
        <f t="shared" si="249"/>
        <v>0</v>
      </c>
      <c r="FN116" s="3">
        <f t="shared" si="250"/>
        <v>0</v>
      </c>
      <c r="FO116" s="2">
        <f t="shared" si="170"/>
        <v>0</v>
      </c>
      <c r="FP116" s="2">
        <f t="shared" si="171"/>
        <v>0</v>
      </c>
      <c r="FQ116" s="2">
        <f t="shared" si="251"/>
        <v>0</v>
      </c>
      <c r="FR116" s="6" t="str">
        <f>IF(A116=1,1,IF(DW116="","",COUNTA($DW$31:DW116)+1))</f>
        <v/>
      </c>
      <c r="FS116" s="6" t="str">
        <f t="shared" si="172"/>
        <v/>
      </c>
      <c r="FT116" s="43">
        <f t="shared" si="252"/>
        <v>0</v>
      </c>
      <c r="FU116" s="23">
        <f t="shared" si="253"/>
        <v>0</v>
      </c>
      <c r="FV116" s="21">
        <f t="shared" si="254"/>
        <v>0</v>
      </c>
    </row>
    <row r="117" spans="1:178">
      <c r="A117" s="4" t="str">
        <f t="shared" si="173"/>
        <v/>
      </c>
      <c r="B117" s="33"/>
      <c r="C117" s="33"/>
      <c r="D117" s="33"/>
      <c r="E117" s="33"/>
      <c r="F117" s="33"/>
      <c r="G117" s="11" t="str">
        <f t="shared" si="140"/>
        <v/>
      </c>
      <c r="H117" s="3" t="str">
        <f t="shared" si="174"/>
        <v/>
      </c>
      <c r="I117" s="3" t="str">
        <f t="shared" si="141"/>
        <v/>
      </c>
      <c r="J117" s="3" t="str">
        <f t="shared" si="175"/>
        <v/>
      </c>
      <c r="K117" s="3" t="str">
        <f t="shared" si="142"/>
        <v/>
      </c>
      <c r="L117" s="2" t="str">
        <f t="shared" si="143"/>
        <v/>
      </c>
      <c r="M117" s="8" t="str">
        <f t="shared" si="176"/>
        <v/>
      </c>
      <c r="N117" s="8" t="str">
        <f t="shared" si="144"/>
        <v/>
      </c>
      <c r="O117" s="8" t="str">
        <f t="shared" si="177"/>
        <v/>
      </c>
      <c r="P117" s="8" t="str">
        <f t="shared" si="145"/>
        <v/>
      </c>
      <c r="Q117" s="2" t="str">
        <f t="shared" si="146"/>
        <v/>
      </c>
      <c r="R117" s="3" t="str">
        <f t="shared" si="147"/>
        <v/>
      </c>
      <c r="S117" s="3" t="str">
        <f t="shared" si="148"/>
        <v/>
      </c>
      <c r="T117" s="3" t="str">
        <f t="shared" si="178"/>
        <v/>
      </c>
      <c r="U117" s="8" t="str">
        <f t="shared" si="149"/>
        <v/>
      </c>
      <c r="V117" s="2" t="str">
        <f t="shared" si="150"/>
        <v/>
      </c>
      <c r="W117" s="2" t="str">
        <f t="shared" si="151"/>
        <v/>
      </c>
      <c r="X117" s="2" t="str">
        <f t="shared" si="255"/>
        <v/>
      </c>
      <c r="Y117" s="2" t="str">
        <f t="shared" si="152"/>
        <v/>
      </c>
      <c r="Z117" s="46" t="str">
        <f t="shared" si="135"/>
        <v/>
      </c>
      <c r="AA117" s="46" t="str">
        <f t="shared" si="179"/>
        <v/>
      </c>
      <c r="AB117" s="47"/>
      <c r="AC117" s="46" t="str">
        <f t="shared" si="180"/>
        <v/>
      </c>
      <c r="AD117" s="47" t="str">
        <f t="shared" si="136"/>
        <v/>
      </c>
      <c r="AE117" s="48" t="str">
        <f t="shared" si="181"/>
        <v/>
      </c>
      <c r="AF117" s="49" t="str">
        <f t="shared" si="137"/>
        <v/>
      </c>
      <c r="AG117" s="49" t="str">
        <f t="shared" si="137"/>
        <v/>
      </c>
      <c r="AH117" s="49" t="str">
        <f t="shared" si="137"/>
        <v/>
      </c>
      <c r="AI117" s="47" t="str">
        <f t="shared" si="137"/>
        <v/>
      </c>
      <c r="AJ117" s="47" t="str">
        <f t="shared" si="137"/>
        <v/>
      </c>
      <c r="AK117" s="46" t="str">
        <f t="shared" si="137"/>
        <v/>
      </c>
      <c r="AL117" s="47"/>
      <c r="AM117" s="53" t="str">
        <f t="shared" si="182"/>
        <v/>
      </c>
      <c r="AN117" s="50" t="str">
        <f t="shared" si="183"/>
        <v/>
      </c>
      <c r="AO117" s="51"/>
      <c r="AP117" s="52" t="str">
        <f t="shared" si="184"/>
        <v/>
      </c>
      <c r="AQ117" s="52" t="str">
        <f t="shared" si="185"/>
        <v/>
      </c>
      <c r="AR117" s="47">
        <f t="shared" si="186"/>
        <v>0</v>
      </c>
      <c r="AS117" s="53" t="str">
        <f t="shared" si="187"/>
        <v/>
      </c>
      <c r="AT117" s="52" t="str">
        <f t="shared" si="188"/>
        <v/>
      </c>
      <c r="AU117" s="9" t="str">
        <f t="shared" si="189"/>
        <v/>
      </c>
      <c r="AV117" s="9" t="str">
        <f t="shared" si="190"/>
        <v/>
      </c>
      <c r="AW117" s="12" t="str">
        <f t="shared" si="191"/>
        <v/>
      </c>
      <c r="AX117" s="9" t="str">
        <f t="shared" si="192"/>
        <v/>
      </c>
      <c r="AY117" s="12" t="str">
        <f t="shared" si="193"/>
        <v/>
      </c>
      <c r="AZ117" s="10" t="str">
        <f t="shared" si="194"/>
        <v/>
      </c>
      <c r="BA117" s="10" t="str">
        <f t="shared" si="195"/>
        <v/>
      </c>
      <c r="BB117" s="10" t="str">
        <f t="shared" si="196"/>
        <v/>
      </c>
      <c r="BC117" s="10" t="str">
        <f t="shared" si="197"/>
        <v/>
      </c>
      <c r="BD117" s="10" t="str">
        <f t="shared" si="198"/>
        <v/>
      </c>
      <c r="BE117" s="12" t="str">
        <f t="shared" si="199"/>
        <v/>
      </c>
      <c r="BF117" s="9" t="str">
        <f t="shared" si="200"/>
        <v/>
      </c>
      <c r="BG117" s="9" t="str">
        <f t="shared" si="201"/>
        <v/>
      </c>
      <c r="BH117" s="7" t="str">
        <f t="shared" si="202"/>
        <v/>
      </c>
      <c r="BI117" s="7" t="str">
        <f t="shared" si="203"/>
        <v/>
      </c>
      <c r="BJ117" s="12" t="str">
        <f t="shared" si="204"/>
        <v/>
      </c>
      <c r="BK117" s="80" t="str">
        <f t="shared" si="205"/>
        <v/>
      </c>
      <c r="BL117" s="7" t="str">
        <f t="shared" si="206"/>
        <v/>
      </c>
      <c r="BM117" s="7" t="str">
        <f t="shared" si="256"/>
        <v/>
      </c>
      <c r="BN117" s="12" t="str">
        <f t="shared" si="207"/>
        <v/>
      </c>
      <c r="BO117" s="9" t="str">
        <f t="shared" si="208"/>
        <v/>
      </c>
      <c r="BP117" s="2" t="str">
        <f t="shared" si="209"/>
        <v/>
      </c>
      <c r="BQ117" s="2" t="str">
        <f t="shared" si="210"/>
        <v/>
      </c>
      <c r="BR117" s="20" t="str">
        <f t="shared" si="153"/>
        <v/>
      </c>
      <c r="BS117" s="20" t="str">
        <f t="shared" si="153"/>
        <v/>
      </c>
      <c r="BT117" s="20" t="str">
        <f t="shared" si="153"/>
        <v/>
      </c>
      <c r="BU117" s="86" t="str">
        <f t="shared" si="211"/>
        <v/>
      </c>
      <c r="BV117" s="86" t="str">
        <f t="shared" si="212"/>
        <v/>
      </c>
      <c r="BW117" s="20" t="str">
        <f t="shared" si="153"/>
        <v/>
      </c>
      <c r="BX117" s="86" t="str">
        <f t="shared" si="153"/>
        <v/>
      </c>
      <c r="BY117" s="86" t="str">
        <f t="shared" si="153"/>
        <v/>
      </c>
      <c r="BZ117" s="86" t="str">
        <f t="shared" si="153"/>
        <v/>
      </c>
      <c r="CA117" s="86" t="str">
        <f t="shared" si="153"/>
        <v/>
      </c>
      <c r="CB117" s="86" t="str">
        <f t="shared" si="153"/>
        <v/>
      </c>
      <c r="CC117" s="86" t="str">
        <f t="shared" si="153"/>
        <v/>
      </c>
      <c r="CD117" s="86" t="str">
        <f t="shared" si="153"/>
        <v/>
      </c>
      <c r="CE117" s="20" t="str">
        <f t="shared" si="257"/>
        <v/>
      </c>
      <c r="CF117" s="14" t="str">
        <f t="shared" si="213"/>
        <v/>
      </c>
      <c r="CG117" s="14" t="str">
        <f t="shared" si="214"/>
        <v/>
      </c>
      <c r="CH117" s="8">
        <f t="shared" si="215"/>
        <v>0</v>
      </c>
      <c r="CI117" s="9" t="str">
        <f t="shared" si="216"/>
        <v/>
      </c>
      <c r="CJ117" s="9" t="str">
        <f t="shared" si="217"/>
        <v/>
      </c>
      <c r="CK117" s="9" t="str">
        <f t="shared" si="218"/>
        <v/>
      </c>
      <c r="CL117" s="9" t="str">
        <f t="shared" si="219"/>
        <v/>
      </c>
      <c r="CM117" s="9" t="str">
        <f t="shared" si="220"/>
        <v/>
      </c>
      <c r="CN117" s="9" t="str">
        <f t="shared" si="221"/>
        <v/>
      </c>
      <c r="CO117" s="9" t="str">
        <f t="shared" si="222"/>
        <v/>
      </c>
      <c r="CP117" s="9" t="str">
        <f t="shared" si="222"/>
        <v/>
      </c>
      <c r="CQ117" s="9" t="str">
        <f t="shared" si="222"/>
        <v/>
      </c>
      <c r="CR117" s="9" t="str">
        <f t="shared" si="222"/>
        <v/>
      </c>
      <c r="CS117" s="9" t="str">
        <f t="shared" si="222"/>
        <v/>
      </c>
      <c r="CT117" s="9" t="str">
        <f t="shared" si="222"/>
        <v/>
      </c>
      <c r="CU117" s="9" t="str">
        <f t="shared" si="222"/>
        <v/>
      </c>
      <c r="CV117" s="9" t="str">
        <f t="shared" si="223"/>
        <v/>
      </c>
      <c r="CW117" s="9" t="str">
        <f t="shared" si="224"/>
        <v/>
      </c>
      <c r="CX117" s="9" t="str">
        <f t="shared" si="224"/>
        <v/>
      </c>
      <c r="CY117" s="9" t="str">
        <f t="shared" si="224"/>
        <v/>
      </c>
      <c r="CZ117" s="9" t="str">
        <f t="shared" si="224"/>
        <v/>
      </c>
      <c r="DA117" s="9" t="str">
        <f t="shared" si="224"/>
        <v/>
      </c>
      <c r="DB117" s="9" t="str">
        <f t="shared" si="224"/>
        <v/>
      </c>
      <c r="DC117" s="9" t="str">
        <f t="shared" si="224"/>
        <v/>
      </c>
      <c r="DD117" s="2" t="str">
        <f t="shared" si="225"/>
        <v/>
      </c>
      <c r="DE117" s="2" t="str">
        <f t="shared" si="226"/>
        <v/>
      </c>
      <c r="DF117" s="2" t="str">
        <f t="shared" si="227"/>
        <v/>
      </c>
      <c r="DG117" s="2" t="str">
        <f t="shared" si="228"/>
        <v/>
      </c>
      <c r="DH117" s="2" t="str">
        <f t="shared" si="229"/>
        <v/>
      </c>
      <c r="DI117" s="2" t="str">
        <f t="shared" si="230"/>
        <v/>
      </c>
      <c r="DJ117" s="2" t="str">
        <f t="shared" si="231"/>
        <v/>
      </c>
      <c r="DK117" s="2" t="str">
        <f t="shared" si="232"/>
        <v/>
      </c>
      <c r="DL117" s="16" t="str">
        <f t="shared" si="233"/>
        <v/>
      </c>
      <c r="DM117" s="16" t="str">
        <f t="shared" si="234"/>
        <v/>
      </c>
      <c r="DN117" s="16" t="str">
        <f t="shared" si="235"/>
        <v/>
      </c>
      <c r="DO117" s="72" t="str">
        <f t="shared" si="236"/>
        <v/>
      </c>
      <c r="DP117" s="16" t="str">
        <f t="shared" si="237"/>
        <v/>
      </c>
      <c r="DQ117" s="16" t="str">
        <f t="shared" si="238"/>
        <v/>
      </c>
      <c r="DR117" s="2" t="str">
        <f t="shared" si="239"/>
        <v/>
      </c>
      <c r="DS117" s="2" t="str">
        <f t="shared" si="240"/>
        <v/>
      </c>
      <c r="DT117" s="2" t="str">
        <f t="shared" si="241"/>
        <v/>
      </c>
      <c r="DU117" s="2" t="str">
        <f t="shared" si="242"/>
        <v/>
      </c>
      <c r="DV117" s="15"/>
      <c r="DW117" s="17"/>
      <c r="DX117" s="17"/>
      <c r="DY117" s="47" t="str">
        <f t="shared" si="138"/>
        <v/>
      </c>
      <c r="DZ117" s="47" t="str">
        <f t="shared" si="138"/>
        <v/>
      </c>
      <c r="EA117" s="47" t="str">
        <f t="shared" si="138"/>
        <v/>
      </c>
      <c r="EB117" s="47" t="str">
        <f t="shared" si="138"/>
        <v/>
      </c>
      <c r="EC117" s="49" t="str">
        <f t="shared" si="138"/>
        <v/>
      </c>
      <c r="ED117" s="49" t="str">
        <f t="shared" si="138"/>
        <v/>
      </c>
      <c r="EE117" s="47" t="str">
        <f t="shared" si="138"/>
        <v/>
      </c>
      <c r="EF117" s="47" t="str">
        <f t="shared" si="138"/>
        <v/>
      </c>
      <c r="EG117" s="47" t="str">
        <f t="shared" si="138"/>
        <v/>
      </c>
      <c r="EH117" s="6">
        <f t="shared" si="154"/>
        <v>0</v>
      </c>
      <c r="EI117" s="6">
        <f t="shared" si="155"/>
        <v>0</v>
      </c>
      <c r="EJ117" s="2" t="str">
        <f t="shared" si="156"/>
        <v/>
      </c>
      <c r="EK117" s="2" t="str">
        <f t="shared" si="157"/>
        <v/>
      </c>
      <c r="EL117" s="2" t="str">
        <f t="shared" si="259"/>
        <v/>
      </c>
      <c r="EM117" s="2" t="str">
        <f t="shared" si="158"/>
        <v/>
      </c>
      <c r="EN117" s="2" t="str">
        <f t="shared" si="159"/>
        <v/>
      </c>
      <c r="EO117" s="2">
        <f t="shared" si="160"/>
        <v>0</v>
      </c>
      <c r="EP117" s="2">
        <f t="shared" si="243"/>
        <v>0</v>
      </c>
      <c r="EQ117" s="2"/>
      <c r="ER117" s="2"/>
      <c r="ES117" s="2"/>
      <c r="ET117" s="2"/>
      <c r="EU117" s="2"/>
      <c r="EV117" s="2"/>
      <c r="EW117" s="2">
        <f t="shared" si="161"/>
        <v>0</v>
      </c>
      <c r="EX117" s="2">
        <f t="shared" si="162"/>
        <v>0</v>
      </c>
      <c r="EY117" s="2">
        <f t="shared" si="244"/>
        <v>0</v>
      </c>
      <c r="EZ117" s="2">
        <f t="shared" si="163"/>
        <v>0</v>
      </c>
      <c r="FA117" s="2">
        <f t="shared" si="164"/>
        <v>0</v>
      </c>
      <c r="FB117" s="59"/>
      <c r="FC117" s="2">
        <f t="shared" si="165"/>
        <v>0</v>
      </c>
      <c r="FD117" s="2">
        <f t="shared" si="245"/>
        <v>0</v>
      </c>
      <c r="FE117" s="3">
        <f t="shared" si="258"/>
        <v>0</v>
      </c>
      <c r="FF117" s="3">
        <f t="shared" si="246"/>
        <v>0</v>
      </c>
      <c r="FG117" s="3">
        <f t="shared" si="247"/>
        <v>0</v>
      </c>
      <c r="FH117" s="3">
        <f t="shared" si="166"/>
        <v>0</v>
      </c>
      <c r="FI117" s="67">
        <f t="shared" si="167"/>
        <v>0</v>
      </c>
      <c r="FJ117" s="3">
        <f t="shared" si="168"/>
        <v>0</v>
      </c>
      <c r="FK117" s="3">
        <f t="shared" si="169"/>
        <v>0</v>
      </c>
      <c r="FL117" s="3">
        <f t="shared" si="248"/>
        <v>0</v>
      </c>
      <c r="FM117" s="3">
        <f t="shared" si="249"/>
        <v>0</v>
      </c>
      <c r="FN117" s="3">
        <f t="shared" si="250"/>
        <v>0</v>
      </c>
      <c r="FO117" s="2">
        <f t="shared" si="170"/>
        <v>0</v>
      </c>
      <c r="FP117" s="2">
        <f t="shared" si="171"/>
        <v>0</v>
      </c>
      <c r="FQ117" s="2">
        <f t="shared" si="251"/>
        <v>0</v>
      </c>
      <c r="FR117" s="6" t="str">
        <f>IF(A117=1,1,IF(DW117="","",COUNTA($DW$31:DW117)+1))</f>
        <v/>
      </c>
      <c r="FS117" s="6" t="str">
        <f t="shared" si="172"/>
        <v/>
      </c>
      <c r="FT117" s="43">
        <f t="shared" si="252"/>
        <v>0</v>
      </c>
      <c r="FU117" s="23">
        <f t="shared" si="253"/>
        <v>0</v>
      </c>
      <c r="FV117" s="21">
        <f t="shared" si="254"/>
        <v>0</v>
      </c>
    </row>
    <row r="118" spans="1:178">
      <c r="A118" s="4" t="str">
        <f t="shared" si="173"/>
        <v/>
      </c>
      <c r="B118" s="33"/>
      <c r="C118" s="33"/>
      <c r="D118" s="33"/>
      <c r="E118" s="33"/>
      <c r="F118" s="33"/>
      <c r="G118" s="11" t="str">
        <f t="shared" si="140"/>
        <v/>
      </c>
      <c r="H118" s="3" t="str">
        <f t="shared" si="174"/>
        <v/>
      </c>
      <c r="I118" s="3" t="str">
        <f t="shared" si="141"/>
        <v/>
      </c>
      <c r="J118" s="3" t="str">
        <f t="shared" si="175"/>
        <v/>
      </c>
      <c r="K118" s="3" t="str">
        <f t="shared" si="142"/>
        <v/>
      </c>
      <c r="L118" s="2" t="str">
        <f t="shared" si="143"/>
        <v/>
      </c>
      <c r="M118" s="8" t="str">
        <f t="shared" si="176"/>
        <v/>
      </c>
      <c r="N118" s="8" t="str">
        <f t="shared" si="144"/>
        <v/>
      </c>
      <c r="O118" s="8" t="str">
        <f t="shared" si="177"/>
        <v/>
      </c>
      <c r="P118" s="8" t="str">
        <f t="shared" si="145"/>
        <v/>
      </c>
      <c r="Q118" s="2" t="str">
        <f t="shared" si="146"/>
        <v/>
      </c>
      <c r="R118" s="3" t="str">
        <f t="shared" si="147"/>
        <v/>
      </c>
      <c r="S118" s="3" t="str">
        <f t="shared" si="148"/>
        <v/>
      </c>
      <c r="T118" s="3" t="str">
        <f t="shared" si="178"/>
        <v/>
      </c>
      <c r="U118" s="8" t="str">
        <f t="shared" si="149"/>
        <v/>
      </c>
      <c r="V118" s="2" t="str">
        <f t="shared" si="150"/>
        <v/>
      </c>
      <c r="W118" s="2" t="str">
        <f t="shared" si="151"/>
        <v/>
      </c>
      <c r="X118" s="2" t="str">
        <f t="shared" si="255"/>
        <v/>
      </c>
      <c r="Y118" s="2" t="str">
        <f t="shared" si="152"/>
        <v/>
      </c>
      <c r="Z118" s="46" t="str">
        <f t="shared" si="135"/>
        <v/>
      </c>
      <c r="AA118" s="46" t="str">
        <f t="shared" si="179"/>
        <v/>
      </c>
      <c r="AB118" s="47"/>
      <c r="AC118" s="46" t="str">
        <f t="shared" si="180"/>
        <v/>
      </c>
      <c r="AD118" s="47" t="str">
        <f t="shared" si="136"/>
        <v/>
      </c>
      <c r="AE118" s="48" t="str">
        <f t="shared" si="181"/>
        <v/>
      </c>
      <c r="AF118" s="49" t="str">
        <f t="shared" si="137"/>
        <v/>
      </c>
      <c r="AG118" s="49" t="str">
        <f t="shared" si="137"/>
        <v/>
      </c>
      <c r="AH118" s="49" t="str">
        <f t="shared" si="137"/>
        <v/>
      </c>
      <c r="AI118" s="47" t="str">
        <f t="shared" si="137"/>
        <v/>
      </c>
      <c r="AJ118" s="47" t="str">
        <f t="shared" si="137"/>
        <v/>
      </c>
      <c r="AK118" s="46" t="str">
        <f t="shared" si="137"/>
        <v/>
      </c>
      <c r="AL118" s="47"/>
      <c r="AM118" s="53" t="str">
        <f t="shared" si="182"/>
        <v/>
      </c>
      <c r="AN118" s="50" t="str">
        <f t="shared" si="183"/>
        <v/>
      </c>
      <c r="AO118" s="51"/>
      <c r="AP118" s="52" t="str">
        <f t="shared" si="184"/>
        <v/>
      </c>
      <c r="AQ118" s="52" t="str">
        <f t="shared" si="185"/>
        <v/>
      </c>
      <c r="AR118" s="47">
        <f t="shared" si="186"/>
        <v>0</v>
      </c>
      <c r="AS118" s="53" t="str">
        <f t="shared" si="187"/>
        <v/>
      </c>
      <c r="AT118" s="52" t="str">
        <f t="shared" si="188"/>
        <v/>
      </c>
      <c r="AU118" s="9" t="str">
        <f t="shared" si="189"/>
        <v/>
      </c>
      <c r="AV118" s="9" t="str">
        <f t="shared" si="190"/>
        <v/>
      </c>
      <c r="AW118" s="12" t="str">
        <f t="shared" si="191"/>
        <v/>
      </c>
      <c r="AX118" s="9" t="str">
        <f t="shared" si="192"/>
        <v/>
      </c>
      <c r="AY118" s="12" t="str">
        <f t="shared" si="193"/>
        <v/>
      </c>
      <c r="AZ118" s="10" t="str">
        <f t="shared" si="194"/>
        <v/>
      </c>
      <c r="BA118" s="10" t="str">
        <f t="shared" si="195"/>
        <v/>
      </c>
      <c r="BB118" s="10" t="str">
        <f t="shared" si="196"/>
        <v/>
      </c>
      <c r="BC118" s="10" t="str">
        <f t="shared" si="197"/>
        <v/>
      </c>
      <c r="BD118" s="10" t="str">
        <f t="shared" si="198"/>
        <v/>
      </c>
      <c r="BE118" s="12" t="str">
        <f t="shared" si="199"/>
        <v/>
      </c>
      <c r="BF118" s="9" t="str">
        <f t="shared" si="200"/>
        <v/>
      </c>
      <c r="BG118" s="9" t="str">
        <f t="shared" si="201"/>
        <v/>
      </c>
      <c r="BH118" s="7" t="str">
        <f t="shared" si="202"/>
        <v/>
      </c>
      <c r="BI118" s="7" t="str">
        <f t="shared" si="203"/>
        <v/>
      </c>
      <c r="BJ118" s="12" t="str">
        <f t="shared" si="204"/>
        <v/>
      </c>
      <c r="BK118" s="80" t="str">
        <f t="shared" si="205"/>
        <v/>
      </c>
      <c r="BL118" s="7" t="str">
        <f t="shared" si="206"/>
        <v/>
      </c>
      <c r="BM118" s="7" t="str">
        <f t="shared" si="256"/>
        <v/>
      </c>
      <c r="BN118" s="12" t="str">
        <f t="shared" si="207"/>
        <v/>
      </c>
      <c r="BO118" s="9" t="str">
        <f t="shared" si="208"/>
        <v/>
      </c>
      <c r="BP118" s="2" t="str">
        <f t="shared" si="209"/>
        <v/>
      </c>
      <c r="BQ118" s="2" t="str">
        <f t="shared" si="210"/>
        <v/>
      </c>
      <c r="BR118" s="20" t="str">
        <f t="shared" si="153"/>
        <v/>
      </c>
      <c r="BS118" s="20" t="str">
        <f t="shared" si="153"/>
        <v/>
      </c>
      <c r="BT118" s="20" t="str">
        <f t="shared" si="153"/>
        <v/>
      </c>
      <c r="BU118" s="86" t="str">
        <f t="shared" si="211"/>
        <v/>
      </c>
      <c r="BV118" s="86" t="str">
        <f t="shared" si="212"/>
        <v/>
      </c>
      <c r="BW118" s="20" t="str">
        <f t="shared" si="153"/>
        <v/>
      </c>
      <c r="BX118" s="86" t="str">
        <f t="shared" si="153"/>
        <v/>
      </c>
      <c r="BY118" s="86" t="str">
        <f t="shared" si="153"/>
        <v/>
      </c>
      <c r="BZ118" s="86" t="str">
        <f t="shared" si="153"/>
        <v/>
      </c>
      <c r="CA118" s="86" t="str">
        <f t="shared" si="153"/>
        <v/>
      </c>
      <c r="CB118" s="86" t="str">
        <f t="shared" si="153"/>
        <v/>
      </c>
      <c r="CC118" s="86" t="str">
        <f t="shared" si="153"/>
        <v/>
      </c>
      <c r="CD118" s="86" t="str">
        <f t="shared" si="153"/>
        <v/>
      </c>
      <c r="CE118" s="20" t="str">
        <f t="shared" si="257"/>
        <v/>
      </c>
      <c r="CF118" s="14" t="str">
        <f t="shared" si="213"/>
        <v/>
      </c>
      <c r="CG118" s="14" t="str">
        <f t="shared" si="214"/>
        <v/>
      </c>
      <c r="CH118" s="8">
        <f t="shared" si="215"/>
        <v>0</v>
      </c>
      <c r="CI118" s="9" t="str">
        <f t="shared" si="216"/>
        <v/>
      </c>
      <c r="CJ118" s="9" t="str">
        <f t="shared" si="217"/>
        <v/>
      </c>
      <c r="CK118" s="9" t="str">
        <f t="shared" si="218"/>
        <v/>
      </c>
      <c r="CL118" s="9" t="str">
        <f t="shared" si="219"/>
        <v/>
      </c>
      <c r="CM118" s="9" t="str">
        <f t="shared" si="220"/>
        <v/>
      </c>
      <c r="CN118" s="9" t="str">
        <f t="shared" si="221"/>
        <v/>
      </c>
      <c r="CO118" s="9" t="str">
        <f t="shared" si="222"/>
        <v/>
      </c>
      <c r="CP118" s="9" t="str">
        <f t="shared" si="222"/>
        <v/>
      </c>
      <c r="CQ118" s="9" t="str">
        <f t="shared" si="222"/>
        <v/>
      </c>
      <c r="CR118" s="9" t="str">
        <f t="shared" si="222"/>
        <v/>
      </c>
      <c r="CS118" s="9" t="str">
        <f t="shared" si="222"/>
        <v/>
      </c>
      <c r="CT118" s="9" t="str">
        <f t="shared" si="222"/>
        <v/>
      </c>
      <c r="CU118" s="9" t="str">
        <f t="shared" si="222"/>
        <v/>
      </c>
      <c r="CV118" s="9" t="str">
        <f t="shared" si="223"/>
        <v/>
      </c>
      <c r="CW118" s="9" t="str">
        <f t="shared" si="224"/>
        <v/>
      </c>
      <c r="CX118" s="9" t="str">
        <f t="shared" si="224"/>
        <v/>
      </c>
      <c r="CY118" s="9" t="str">
        <f t="shared" si="224"/>
        <v/>
      </c>
      <c r="CZ118" s="9" t="str">
        <f t="shared" si="224"/>
        <v/>
      </c>
      <c r="DA118" s="9" t="str">
        <f t="shared" si="224"/>
        <v/>
      </c>
      <c r="DB118" s="9" t="str">
        <f t="shared" si="224"/>
        <v/>
      </c>
      <c r="DC118" s="9" t="str">
        <f t="shared" si="224"/>
        <v/>
      </c>
      <c r="DD118" s="2" t="str">
        <f t="shared" si="225"/>
        <v/>
      </c>
      <c r="DE118" s="2" t="str">
        <f t="shared" si="226"/>
        <v/>
      </c>
      <c r="DF118" s="2" t="str">
        <f t="shared" si="227"/>
        <v/>
      </c>
      <c r="DG118" s="2" t="str">
        <f t="shared" si="228"/>
        <v/>
      </c>
      <c r="DH118" s="2" t="str">
        <f t="shared" si="229"/>
        <v/>
      </c>
      <c r="DI118" s="2" t="str">
        <f t="shared" si="230"/>
        <v/>
      </c>
      <c r="DJ118" s="2" t="str">
        <f t="shared" si="231"/>
        <v/>
      </c>
      <c r="DK118" s="2" t="str">
        <f t="shared" si="232"/>
        <v/>
      </c>
      <c r="DL118" s="16" t="str">
        <f t="shared" si="233"/>
        <v/>
      </c>
      <c r="DM118" s="16" t="str">
        <f t="shared" si="234"/>
        <v/>
      </c>
      <c r="DN118" s="16" t="str">
        <f t="shared" si="235"/>
        <v/>
      </c>
      <c r="DO118" s="72" t="str">
        <f t="shared" si="236"/>
        <v/>
      </c>
      <c r="DP118" s="16" t="str">
        <f t="shared" si="237"/>
        <v/>
      </c>
      <c r="DQ118" s="16" t="str">
        <f t="shared" si="238"/>
        <v/>
      </c>
      <c r="DR118" s="2" t="str">
        <f t="shared" si="239"/>
        <v/>
      </c>
      <c r="DS118" s="2" t="str">
        <f t="shared" si="240"/>
        <v/>
      </c>
      <c r="DT118" s="2" t="str">
        <f t="shared" si="241"/>
        <v/>
      </c>
      <c r="DU118" s="2" t="str">
        <f t="shared" si="242"/>
        <v/>
      </c>
      <c r="DV118" s="15"/>
      <c r="DW118" s="17"/>
      <c r="DX118" s="17"/>
      <c r="DY118" s="47" t="str">
        <f t="shared" si="138"/>
        <v/>
      </c>
      <c r="DZ118" s="47" t="str">
        <f t="shared" si="138"/>
        <v/>
      </c>
      <c r="EA118" s="47" t="str">
        <f t="shared" si="138"/>
        <v/>
      </c>
      <c r="EB118" s="47" t="str">
        <f t="shared" si="138"/>
        <v/>
      </c>
      <c r="EC118" s="49" t="str">
        <f t="shared" si="138"/>
        <v/>
      </c>
      <c r="ED118" s="49" t="str">
        <f t="shared" si="138"/>
        <v/>
      </c>
      <c r="EE118" s="47" t="str">
        <f t="shared" si="138"/>
        <v/>
      </c>
      <c r="EF118" s="47" t="str">
        <f t="shared" si="138"/>
        <v/>
      </c>
      <c r="EG118" s="47" t="str">
        <f t="shared" si="138"/>
        <v/>
      </c>
      <c r="EH118" s="6">
        <f t="shared" si="154"/>
        <v>0</v>
      </c>
      <c r="EI118" s="6">
        <f t="shared" si="155"/>
        <v>0</v>
      </c>
      <c r="EJ118" s="2" t="str">
        <f t="shared" si="156"/>
        <v/>
      </c>
      <c r="EK118" s="2" t="str">
        <f t="shared" si="157"/>
        <v/>
      </c>
      <c r="EL118" s="2" t="str">
        <f t="shared" si="259"/>
        <v/>
      </c>
      <c r="EM118" s="2" t="str">
        <f t="shared" si="158"/>
        <v/>
      </c>
      <c r="EN118" s="2" t="str">
        <f t="shared" si="159"/>
        <v/>
      </c>
      <c r="EO118" s="2">
        <f t="shared" si="160"/>
        <v>0</v>
      </c>
      <c r="EP118" s="2">
        <f t="shared" si="243"/>
        <v>0</v>
      </c>
      <c r="EQ118" s="2"/>
      <c r="ER118" s="2"/>
      <c r="ES118" s="2"/>
      <c r="ET118" s="2"/>
      <c r="EU118" s="2"/>
      <c r="EV118" s="2"/>
      <c r="EW118" s="2">
        <f t="shared" si="161"/>
        <v>0</v>
      </c>
      <c r="EX118" s="2">
        <f t="shared" si="162"/>
        <v>0</v>
      </c>
      <c r="EY118" s="2">
        <f t="shared" si="244"/>
        <v>0</v>
      </c>
      <c r="EZ118" s="2">
        <f t="shared" si="163"/>
        <v>0</v>
      </c>
      <c r="FA118" s="2">
        <f t="shared" si="164"/>
        <v>0</v>
      </c>
      <c r="FB118" s="59"/>
      <c r="FC118" s="2">
        <f t="shared" si="165"/>
        <v>0</v>
      </c>
      <c r="FD118" s="2">
        <f t="shared" si="245"/>
        <v>0</v>
      </c>
      <c r="FE118" s="3">
        <f t="shared" si="258"/>
        <v>0</v>
      </c>
      <c r="FF118" s="3">
        <f t="shared" si="246"/>
        <v>0</v>
      </c>
      <c r="FG118" s="3">
        <f t="shared" si="247"/>
        <v>0</v>
      </c>
      <c r="FH118" s="3">
        <f t="shared" si="166"/>
        <v>0</v>
      </c>
      <c r="FI118" s="67">
        <f t="shared" si="167"/>
        <v>0</v>
      </c>
      <c r="FJ118" s="3">
        <f t="shared" si="168"/>
        <v>0</v>
      </c>
      <c r="FK118" s="3">
        <f t="shared" si="169"/>
        <v>0</v>
      </c>
      <c r="FL118" s="3">
        <f t="shared" si="248"/>
        <v>0</v>
      </c>
      <c r="FM118" s="3">
        <f t="shared" si="249"/>
        <v>0</v>
      </c>
      <c r="FN118" s="3">
        <f t="shared" si="250"/>
        <v>0</v>
      </c>
      <c r="FO118" s="2">
        <f t="shared" si="170"/>
        <v>0</v>
      </c>
      <c r="FP118" s="2">
        <f t="shared" si="171"/>
        <v>0</v>
      </c>
      <c r="FQ118" s="2">
        <f t="shared" si="251"/>
        <v>0</v>
      </c>
      <c r="FR118" s="6" t="str">
        <f>IF(A118=1,1,IF(DW118="","",COUNTA($DW$31:DW118)+1))</f>
        <v/>
      </c>
      <c r="FS118" s="6" t="str">
        <f t="shared" si="172"/>
        <v/>
      </c>
      <c r="FT118" s="43">
        <f t="shared" si="252"/>
        <v>0</v>
      </c>
      <c r="FU118" s="23">
        <f t="shared" si="253"/>
        <v>0</v>
      </c>
      <c r="FV118" s="21">
        <f t="shared" si="254"/>
        <v>0</v>
      </c>
    </row>
    <row r="119" spans="1:178">
      <c r="A119" s="4" t="str">
        <f t="shared" si="173"/>
        <v/>
      </c>
      <c r="B119" s="33"/>
      <c r="C119" s="33"/>
      <c r="D119" s="33"/>
      <c r="E119" s="33"/>
      <c r="F119" s="33"/>
      <c r="G119" s="11" t="str">
        <f t="shared" si="140"/>
        <v/>
      </c>
      <c r="H119" s="3" t="str">
        <f t="shared" si="174"/>
        <v/>
      </c>
      <c r="I119" s="3" t="str">
        <f t="shared" si="141"/>
        <v/>
      </c>
      <c r="J119" s="3" t="str">
        <f t="shared" si="175"/>
        <v/>
      </c>
      <c r="K119" s="3" t="str">
        <f t="shared" si="142"/>
        <v/>
      </c>
      <c r="L119" s="2" t="str">
        <f t="shared" si="143"/>
        <v/>
      </c>
      <c r="M119" s="8" t="str">
        <f t="shared" si="176"/>
        <v/>
      </c>
      <c r="N119" s="8" t="str">
        <f t="shared" si="144"/>
        <v/>
      </c>
      <c r="O119" s="8" t="str">
        <f t="shared" si="177"/>
        <v/>
      </c>
      <c r="P119" s="8" t="str">
        <f t="shared" si="145"/>
        <v/>
      </c>
      <c r="Q119" s="2" t="str">
        <f t="shared" si="146"/>
        <v/>
      </c>
      <c r="R119" s="3" t="str">
        <f t="shared" si="147"/>
        <v/>
      </c>
      <c r="S119" s="3" t="str">
        <f t="shared" si="148"/>
        <v/>
      </c>
      <c r="T119" s="3" t="str">
        <f t="shared" si="178"/>
        <v/>
      </c>
      <c r="U119" s="8" t="str">
        <f t="shared" si="149"/>
        <v/>
      </c>
      <c r="V119" s="2" t="str">
        <f t="shared" si="150"/>
        <v/>
      </c>
      <c r="W119" s="2" t="str">
        <f t="shared" si="151"/>
        <v/>
      </c>
      <c r="X119" s="2" t="str">
        <f t="shared" si="255"/>
        <v/>
      </c>
      <c r="Y119" s="2" t="str">
        <f t="shared" si="152"/>
        <v/>
      </c>
      <c r="Z119" s="46" t="str">
        <f t="shared" si="135"/>
        <v/>
      </c>
      <c r="AA119" s="46" t="str">
        <f t="shared" si="179"/>
        <v/>
      </c>
      <c r="AB119" s="47"/>
      <c r="AC119" s="46" t="str">
        <f t="shared" si="180"/>
        <v/>
      </c>
      <c r="AD119" s="47" t="str">
        <f t="shared" si="136"/>
        <v/>
      </c>
      <c r="AE119" s="48" t="str">
        <f t="shared" si="181"/>
        <v/>
      </c>
      <c r="AF119" s="49" t="str">
        <f t="shared" si="137"/>
        <v/>
      </c>
      <c r="AG119" s="49" t="str">
        <f t="shared" si="137"/>
        <v/>
      </c>
      <c r="AH119" s="49" t="str">
        <f t="shared" si="137"/>
        <v/>
      </c>
      <c r="AI119" s="47" t="str">
        <f t="shared" si="137"/>
        <v/>
      </c>
      <c r="AJ119" s="47" t="str">
        <f t="shared" si="137"/>
        <v/>
      </c>
      <c r="AK119" s="46" t="str">
        <f t="shared" si="137"/>
        <v/>
      </c>
      <c r="AL119" s="47"/>
      <c r="AM119" s="53" t="str">
        <f t="shared" si="182"/>
        <v/>
      </c>
      <c r="AN119" s="50" t="str">
        <f t="shared" si="183"/>
        <v/>
      </c>
      <c r="AO119" s="51"/>
      <c r="AP119" s="52" t="str">
        <f t="shared" si="184"/>
        <v/>
      </c>
      <c r="AQ119" s="52" t="str">
        <f t="shared" si="185"/>
        <v/>
      </c>
      <c r="AR119" s="47">
        <f t="shared" si="186"/>
        <v>0</v>
      </c>
      <c r="AS119" s="53" t="str">
        <f t="shared" si="187"/>
        <v/>
      </c>
      <c r="AT119" s="52" t="str">
        <f t="shared" si="188"/>
        <v/>
      </c>
      <c r="AU119" s="9" t="str">
        <f t="shared" si="189"/>
        <v/>
      </c>
      <c r="AV119" s="9" t="str">
        <f t="shared" si="190"/>
        <v/>
      </c>
      <c r="AW119" s="12" t="str">
        <f t="shared" si="191"/>
        <v/>
      </c>
      <c r="AX119" s="9" t="str">
        <f t="shared" si="192"/>
        <v/>
      </c>
      <c r="AY119" s="12" t="str">
        <f t="shared" si="193"/>
        <v/>
      </c>
      <c r="AZ119" s="10" t="str">
        <f t="shared" si="194"/>
        <v/>
      </c>
      <c r="BA119" s="10" t="str">
        <f t="shared" si="195"/>
        <v/>
      </c>
      <c r="BB119" s="10" t="str">
        <f t="shared" si="196"/>
        <v/>
      </c>
      <c r="BC119" s="10" t="str">
        <f t="shared" si="197"/>
        <v/>
      </c>
      <c r="BD119" s="10" t="str">
        <f t="shared" si="198"/>
        <v/>
      </c>
      <c r="BE119" s="12" t="str">
        <f t="shared" si="199"/>
        <v/>
      </c>
      <c r="BF119" s="9" t="str">
        <f t="shared" si="200"/>
        <v/>
      </c>
      <c r="BG119" s="9" t="str">
        <f t="shared" si="201"/>
        <v/>
      </c>
      <c r="BH119" s="7" t="str">
        <f t="shared" si="202"/>
        <v/>
      </c>
      <c r="BI119" s="7" t="str">
        <f t="shared" si="203"/>
        <v/>
      </c>
      <c r="BJ119" s="12" t="str">
        <f t="shared" si="204"/>
        <v/>
      </c>
      <c r="BK119" s="80" t="str">
        <f t="shared" si="205"/>
        <v/>
      </c>
      <c r="BL119" s="7" t="str">
        <f t="shared" si="206"/>
        <v/>
      </c>
      <c r="BM119" s="7" t="str">
        <f t="shared" si="256"/>
        <v/>
      </c>
      <c r="BN119" s="12" t="str">
        <f t="shared" si="207"/>
        <v/>
      </c>
      <c r="BO119" s="9" t="str">
        <f t="shared" si="208"/>
        <v/>
      </c>
      <c r="BP119" s="2" t="str">
        <f t="shared" si="209"/>
        <v/>
      </c>
      <c r="BQ119" s="2" t="str">
        <f t="shared" si="210"/>
        <v/>
      </c>
      <c r="BR119" s="20" t="str">
        <f t="shared" si="153"/>
        <v/>
      </c>
      <c r="BS119" s="20" t="str">
        <f t="shared" si="153"/>
        <v/>
      </c>
      <c r="BT119" s="20" t="str">
        <f t="shared" si="153"/>
        <v/>
      </c>
      <c r="BU119" s="86" t="str">
        <f t="shared" si="211"/>
        <v/>
      </c>
      <c r="BV119" s="86" t="str">
        <f t="shared" si="212"/>
        <v/>
      </c>
      <c r="BW119" s="20" t="str">
        <f t="shared" si="153"/>
        <v/>
      </c>
      <c r="BX119" s="86" t="str">
        <f t="shared" si="153"/>
        <v/>
      </c>
      <c r="BY119" s="86" t="str">
        <f t="shared" si="153"/>
        <v/>
      </c>
      <c r="BZ119" s="86" t="str">
        <f t="shared" si="153"/>
        <v/>
      </c>
      <c r="CA119" s="86" t="str">
        <f t="shared" si="153"/>
        <v/>
      </c>
      <c r="CB119" s="86" t="str">
        <f t="shared" si="153"/>
        <v/>
      </c>
      <c r="CC119" s="86" t="str">
        <f t="shared" si="153"/>
        <v/>
      </c>
      <c r="CD119" s="86" t="str">
        <f t="shared" si="153"/>
        <v/>
      </c>
      <c r="CE119" s="20" t="str">
        <f t="shared" si="257"/>
        <v/>
      </c>
      <c r="CF119" s="14" t="str">
        <f t="shared" si="213"/>
        <v/>
      </c>
      <c r="CG119" s="14" t="str">
        <f t="shared" si="214"/>
        <v/>
      </c>
      <c r="CH119" s="8">
        <f t="shared" si="215"/>
        <v>0</v>
      </c>
      <c r="CI119" s="9" t="str">
        <f t="shared" si="216"/>
        <v/>
      </c>
      <c r="CJ119" s="9" t="str">
        <f t="shared" si="217"/>
        <v/>
      </c>
      <c r="CK119" s="9" t="str">
        <f t="shared" si="218"/>
        <v/>
      </c>
      <c r="CL119" s="9" t="str">
        <f t="shared" si="219"/>
        <v/>
      </c>
      <c r="CM119" s="9" t="str">
        <f t="shared" si="220"/>
        <v/>
      </c>
      <c r="CN119" s="9" t="str">
        <f t="shared" si="221"/>
        <v/>
      </c>
      <c r="CO119" s="9" t="str">
        <f t="shared" si="222"/>
        <v/>
      </c>
      <c r="CP119" s="9" t="str">
        <f t="shared" si="222"/>
        <v/>
      </c>
      <c r="CQ119" s="9" t="str">
        <f t="shared" si="222"/>
        <v/>
      </c>
      <c r="CR119" s="9" t="str">
        <f t="shared" si="222"/>
        <v/>
      </c>
      <c r="CS119" s="9" t="str">
        <f t="shared" si="222"/>
        <v/>
      </c>
      <c r="CT119" s="9" t="str">
        <f t="shared" si="222"/>
        <v/>
      </c>
      <c r="CU119" s="9" t="str">
        <f t="shared" si="222"/>
        <v/>
      </c>
      <c r="CV119" s="9" t="str">
        <f t="shared" si="223"/>
        <v/>
      </c>
      <c r="CW119" s="9" t="str">
        <f t="shared" si="224"/>
        <v/>
      </c>
      <c r="CX119" s="9" t="str">
        <f t="shared" si="224"/>
        <v/>
      </c>
      <c r="CY119" s="9" t="str">
        <f t="shared" si="224"/>
        <v/>
      </c>
      <c r="CZ119" s="9" t="str">
        <f t="shared" si="224"/>
        <v/>
      </c>
      <c r="DA119" s="9" t="str">
        <f t="shared" si="224"/>
        <v/>
      </c>
      <c r="DB119" s="9" t="str">
        <f t="shared" si="224"/>
        <v/>
      </c>
      <c r="DC119" s="9" t="str">
        <f t="shared" si="224"/>
        <v/>
      </c>
      <c r="DD119" s="2" t="str">
        <f t="shared" si="225"/>
        <v/>
      </c>
      <c r="DE119" s="2" t="str">
        <f t="shared" si="226"/>
        <v/>
      </c>
      <c r="DF119" s="2" t="str">
        <f t="shared" si="227"/>
        <v/>
      </c>
      <c r="DG119" s="2" t="str">
        <f t="shared" si="228"/>
        <v/>
      </c>
      <c r="DH119" s="2" t="str">
        <f t="shared" si="229"/>
        <v/>
      </c>
      <c r="DI119" s="2" t="str">
        <f t="shared" si="230"/>
        <v/>
      </c>
      <c r="DJ119" s="2" t="str">
        <f t="shared" si="231"/>
        <v/>
      </c>
      <c r="DK119" s="2" t="str">
        <f t="shared" si="232"/>
        <v/>
      </c>
      <c r="DL119" s="16" t="str">
        <f t="shared" si="233"/>
        <v/>
      </c>
      <c r="DM119" s="16" t="str">
        <f t="shared" si="234"/>
        <v/>
      </c>
      <c r="DN119" s="16" t="str">
        <f t="shared" si="235"/>
        <v/>
      </c>
      <c r="DO119" s="72" t="str">
        <f t="shared" si="236"/>
        <v/>
      </c>
      <c r="DP119" s="16" t="str">
        <f t="shared" si="237"/>
        <v/>
      </c>
      <c r="DQ119" s="16" t="str">
        <f t="shared" si="238"/>
        <v/>
      </c>
      <c r="DR119" s="2" t="str">
        <f t="shared" si="239"/>
        <v/>
      </c>
      <c r="DS119" s="2" t="str">
        <f t="shared" si="240"/>
        <v/>
      </c>
      <c r="DT119" s="2" t="str">
        <f t="shared" si="241"/>
        <v/>
      </c>
      <c r="DU119" s="2" t="str">
        <f t="shared" si="242"/>
        <v/>
      </c>
      <c r="DV119" s="15"/>
      <c r="DW119" s="17"/>
      <c r="DX119" s="17"/>
      <c r="DY119" s="47" t="str">
        <f t="shared" si="138"/>
        <v/>
      </c>
      <c r="DZ119" s="47" t="str">
        <f t="shared" si="138"/>
        <v/>
      </c>
      <c r="EA119" s="47" t="str">
        <f t="shared" si="138"/>
        <v/>
      </c>
      <c r="EB119" s="47" t="str">
        <f t="shared" si="138"/>
        <v/>
      </c>
      <c r="EC119" s="49" t="str">
        <f t="shared" si="138"/>
        <v/>
      </c>
      <c r="ED119" s="49" t="str">
        <f t="shared" si="138"/>
        <v/>
      </c>
      <c r="EE119" s="47" t="str">
        <f t="shared" ref="DY119:EG147" si="260">IF($DW119="","",EE$30)</f>
        <v/>
      </c>
      <c r="EF119" s="47" t="str">
        <f t="shared" si="260"/>
        <v/>
      </c>
      <c r="EG119" s="47" t="str">
        <f t="shared" si="260"/>
        <v/>
      </c>
      <c r="EH119" s="6">
        <f t="shared" si="154"/>
        <v>0</v>
      </c>
      <c r="EI119" s="6">
        <f t="shared" si="155"/>
        <v>0</v>
      </c>
      <c r="EJ119" s="2" t="str">
        <f t="shared" si="156"/>
        <v/>
      </c>
      <c r="EK119" s="2" t="str">
        <f t="shared" si="157"/>
        <v/>
      </c>
      <c r="EL119" s="2" t="str">
        <f t="shared" si="259"/>
        <v/>
      </c>
      <c r="EM119" s="2" t="str">
        <f t="shared" si="158"/>
        <v/>
      </c>
      <c r="EN119" s="2" t="str">
        <f t="shared" si="159"/>
        <v/>
      </c>
      <c r="EO119" s="2">
        <f t="shared" si="160"/>
        <v>0</v>
      </c>
      <c r="EP119" s="2">
        <f t="shared" si="243"/>
        <v>0</v>
      </c>
      <c r="EQ119" s="2"/>
      <c r="ER119" s="2"/>
      <c r="ES119" s="2"/>
      <c r="ET119" s="2"/>
      <c r="EU119" s="2"/>
      <c r="EV119" s="2"/>
      <c r="EW119" s="2">
        <f t="shared" si="161"/>
        <v>0</v>
      </c>
      <c r="EX119" s="2">
        <f t="shared" si="162"/>
        <v>0</v>
      </c>
      <c r="EY119" s="2">
        <f t="shared" si="244"/>
        <v>0</v>
      </c>
      <c r="EZ119" s="2">
        <f t="shared" si="163"/>
        <v>0</v>
      </c>
      <c r="FA119" s="2">
        <f t="shared" si="164"/>
        <v>0</v>
      </c>
      <c r="FB119" s="59"/>
      <c r="FC119" s="2">
        <f t="shared" si="165"/>
        <v>0</v>
      </c>
      <c r="FD119" s="2">
        <f t="shared" si="245"/>
        <v>0</v>
      </c>
      <c r="FE119" s="3">
        <f t="shared" si="258"/>
        <v>0</v>
      </c>
      <c r="FF119" s="3">
        <f t="shared" si="246"/>
        <v>0</v>
      </c>
      <c r="FG119" s="3">
        <f t="shared" si="247"/>
        <v>0</v>
      </c>
      <c r="FH119" s="3">
        <f t="shared" si="166"/>
        <v>0</v>
      </c>
      <c r="FI119" s="67">
        <f t="shared" si="167"/>
        <v>0</v>
      </c>
      <c r="FJ119" s="3">
        <f t="shared" si="168"/>
        <v>0</v>
      </c>
      <c r="FK119" s="3">
        <f t="shared" si="169"/>
        <v>0</v>
      </c>
      <c r="FL119" s="3">
        <f t="shared" si="248"/>
        <v>0</v>
      </c>
      <c r="FM119" s="3">
        <f t="shared" si="249"/>
        <v>0</v>
      </c>
      <c r="FN119" s="3">
        <f t="shared" si="250"/>
        <v>0</v>
      </c>
      <c r="FO119" s="2">
        <f t="shared" si="170"/>
        <v>0</v>
      </c>
      <c r="FP119" s="2">
        <f t="shared" si="171"/>
        <v>0</v>
      </c>
      <c r="FQ119" s="2">
        <f t="shared" si="251"/>
        <v>0</v>
      </c>
      <c r="FR119" s="6" t="str">
        <f>IF(A119=1,1,IF(DW119="","",COUNTA($DW$31:DW119)+1))</f>
        <v/>
      </c>
      <c r="FS119" s="6" t="str">
        <f t="shared" si="172"/>
        <v/>
      </c>
      <c r="FT119" s="43">
        <f t="shared" si="252"/>
        <v>0</v>
      </c>
      <c r="FU119" s="23">
        <f t="shared" si="253"/>
        <v>0</v>
      </c>
      <c r="FV119" s="21">
        <f t="shared" si="254"/>
        <v>0</v>
      </c>
    </row>
    <row r="120" spans="1:178">
      <c r="A120" s="4" t="str">
        <f t="shared" si="173"/>
        <v/>
      </c>
      <c r="B120" s="33"/>
      <c r="C120" s="33"/>
      <c r="D120" s="33"/>
      <c r="E120" s="33"/>
      <c r="F120" s="33"/>
      <c r="G120" s="11" t="str">
        <f t="shared" si="140"/>
        <v/>
      </c>
      <c r="H120" s="3" t="str">
        <f t="shared" si="174"/>
        <v/>
      </c>
      <c r="I120" s="3" t="str">
        <f t="shared" si="141"/>
        <v/>
      </c>
      <c r="J120" s="3" t="str">
        <f t="shared" si="175"/>
        <v/>
      </c>
      <c r="K120" s="3" t="str">
        <f t="shared" si="142"/>
        <v/>
      </c>
      <c r="L120" s="2" t="str">
        <f t="shared" si="143"/>
        <v/>
      </c>
      <c r="M120" s="8" t="str">
        <f t="shared" si="176"/>
        <v/>
      </c>
      <c r="N120" s="8" t="str">
        <f t="shared" si="144"/>
        <v/>
      </c>
      <c r="O120" s="8" t="str">
        <f t="shared" si="177"/>
        <v/>
      </c>
      <c r="P120" s="8" t="str">
        <f t="shared" si="145"/>
        <v/>
      </c>
      <c r="Q120" s="2" t="str">
        <f t="shared" si="146"/>
        <v/>
      </c>
      <c r="R120" s="3" t="str">
        <f t="shared" si="147"/>
        <v/>
      </c>
      <c r="S120" s="3" t="str">
        <f t="shared" si="148"/>
        <v/>
      </c>
      <c r="T120" s="3" t="str">
        <f t="shared" si="178"/>
        <v/>
      </c>
      <c r="U120" s="8" t="str">
        <f t="shared" si="149"/>
        <v/>
      </c>
      <c r="V120" s="2" t="str">
        <f t="shared" si="150"/>
        <v/>
      </c>
      <c r="W120" s="2" t="str">
        <f t="shared" si="151"/>
        <v/>
      </c>
      <c r="X120" s="2" t="str">
        <f t="shared" si="255"/>
        <v/>
      </c>
      <c r="Y120" s="2" t="str">
        <f t="shared" si="152"/>
        <v/>
      </c>
      <c r="Z120" s="46" t="str">
        <f t="shared" si="135"/>
        <v/>
      </c>
      <c r="AA120" s="46" t="str">
        <f t="shared" si="179"/>
        <v/>
      </c>
      <c r="AB120" s="47"/>
      <c r="AC120" s="46" t="str">
        <f t="shared" si="180"/>
        <v/>
      </c>
      <c r="AD120" s="47" t="str">
        <f t="shared" si="136"/>
        <v/>
      </c>
      <c r="AE120" s="48" t="str">
        <f t="shared" si="181"/>
        <v/>
      </c>
      <c r="AF120" s="49" t="str">
        <f t="shared" si="137"/>
        <v/>
      </c>
      <c r="AG120" s="49" t="str">
        <f t="shared" si="137"/>
        <v/>
      </c>
      <c r="AH120" s="49" t="str">
        <f t="shared" si="137"/>
        <v/>
      </c>
      <c r="AI120" s="47" t="str">
        <f t="shared" si="137"/>
        <v/>
      </c>
      <c r="AJ120" s="47" t="str">
        <f t="shared" si="137"/>
        <v/>
      </c>
      <c r="AK120" s="46" t="str">
        <f t="shared" si="137"/>
        <v/>
      </c>
      <c r="AL120" s="47"/>
      <c r="AM120" s="53" t="str">
        <f t="shared" si="182"/>
        <v/>
      </c>
      <c r="AN120" s="50" t="str">
        <f t="shared" si="183"/>
        <v/>
      </c>
      <c r="AO120" s="51"/>
      <c r="AP120" s="52" t="str">
        <f t="shared" si="184"/>
        <v/>
      </c>
      <c r="AQ120" s="52" t="str">
        <f t="shared" si="185"/>
        <v/>
      </c>
      <c r="AR120" s="47">
        <f t="shared" si="186"/>
        <v>0</v>
      </c>
      <c r="AS120" s="53" t="str">
        <f t="shared" si="187"/>
        <v/>
      </c>
      <c r="AT120" s="52" t="str">
        <f t="shared" si="188"/>
        <v/>
      </c>
      <c r="AU120" s="9" t="str">
        <f t="shared" si="189"/>
        <v/>
      </c>
      <c r="AV120" s="9" t="str">
        <f t="shared" si="190"/>
        <v/>
      </c>
      <c r="AW120" s="12" t="str">
        <f t="shared" si="191"/>
        <v/>
      </c>
      <c r="AX120" s="9" t="str">
        <f t="shared" si="192"/>
        <v/>
      </c>
      <c r="AY120" s="12" t="str">
        <f t="shared" si="193"/>
        <v/>
      </c>
      <c r="AZ120" s="10" t="str">
        <f t="shared" si="194"/>
        <v/>
      </c>
      <c r="BA120" s="10" t="str">
        <f t="shared" si="195"/>
        <v/>
      </c>
      <c r="BB120" s="10" t="str">
        <f t="shared" si="196"/>
        <v/>
      </c>
      <c r="BC120" s="10" t="str">
        <f t="shared" si="197"/>
        <v/>
      </c>
      <c r="BD120" s="10" t="str">
        <f t="shared" si="198"/>
        <v/>
      </c>
      <c r="BE120" s="12" t="str">
        <f t="shared" si="199"/>
        <v/>
      </c>
      <c r="BF120" s="9" t="str">
        <f t="shared" si="200"/>
        <v/>
      </c>
      <c r="BG120" s="9" t="str">
        <f t="shared" si="201"/>
        <v/>
      </c>
      <c r="BH120" s="7" t="str">
        <f t="shared" si="202"/>
        <v/>
      </c>
      <c r="BI120" s="7" t="str">
        <f t="shared" si="203"/>
        <v/>
      </c>
      <c r="BJ120" s="12" t="str">
        <f t="shared" si="204"/>
        <v/>
      </c>
      <c r="BK120" s="80" t="str">
        <f t="shared" si="205"/>
        <v/>
      </c>
      <c r="BL120" s="7" t="str">
        <f t="shared" si="206"/>
        <v/>
      </c>
      <c r="BM120" s="7" t="str">
        <f t="shared" si="256"/>
        <v/>
      </c>
      <c r="BN120" s="12" t="str">
        <f t="shared" si="207"/>
        <v/>
      </c>
      <c r="BO120" s="9" t="str">
        <f t="shared" si="208"/>
        <v/>
      </c>
      <c r="BP120" s="2" t="str">
        <f t="shared" si="209"/>
        <v/>
      </c>
      <c r="BQ120" s="2" t="str">
        <f t="shared" si="210"/>
        <v/>
      </c>
      <c r="BR120" s="20" t="str">
        <f t="shared" si="153"/>
        <v/>
      </c>
      <c r="BS120" s="20" t="str">
        <f t="shared" si="153"/>
        <v/>
      </c>
      <c r="BT120" s="20" t="str">
        <f t="shared" si="153"/>
        <v/>
      </c>
      <c r="BU120" s="86" t="str">
        <f t="shared" si="211"/>
        <v/>
      </c>
      <c r="BV120" s="86" t="str">
        <f t="shared" si="212"/>
        <v/>
      </c>
      <c r="BW120" s="20" t="str">
        <f t="shared" si="153"/>
        <v/>
      </c>
      <c r="BX120" s="86" t="str">
        <f t="shared" si="153"/>
        <v/>
      </c>
      <c r="BY120" s="86" t="str">
        <f t="shared" si="153"/>
        <v/>
      </c>
      <c r="BZ120" s="86" t="str">
        <f t="shared" si="153"/>
        <v/>
      </c>
      <c r="CA120" s="86" t="str">
        <f t="shared" si="153"/>
        <v/>
      </c>
      <c r="CB120" s="86" t="str">
        <f t="shared" si="153"/>
        <v/>
      </c>
      <c r="CC120" s="86" t="str">
        <f t="shared" si="153"/>
        <v/>
      </c>
      <c r="CD120" s="86" t="str">
        <f t="shared" si="153"/>
        <v/>
      </c>
      <c r="CE120" s="20" t="str">
        <f t="shared" si="257"/>
        <v/>
      </c>
      <c r="CF120" s="14" t="str">
        <f t="shared" si="213"/>
        <v/>
      </c>
      <c r="CG120" s="14" t="str">
        <f t="shared" si="214"/>
        <v/>
      </c>
      <c r="CH120" s="8">
        <f t="shared" si="215"/>
        <v>0</v>
      </c>
      <c r="CI120" s="9" t="str">
        <f t="shared" si="216"/>
        <v/>
      </c>
      <c r="CJ120" s="9" t="str">
        <f t="shared" si="217"/>
        <v/>
      </c>
      <c r="CK120" s="9" t="str">
        <f t="shared" si="218"/>
        <v/>
      </c>
      <c r="CL120" s="9" t="str">
        <f t="shared" si="219"/>
        <v/>
      </c>
      <c r="CM120" s="9" t="str">
        <f t="shared" si="220"/>
        <v/>
      </c>
      <c r="CN120" s="9" t="str">
        <f t="shared" si="221"/>
        <v/>
      </c>
      <c r="CO120" s="9" t="str">
        <f t="shared" si="222"/>
        <v/>
      </c>
      <c r="CP120" s="9" t="str">
        <f t="shared" si="222"/>
        <v/>
      </c>
      <c r="CQ120" s="9" t="str">
        <f t="shared" si="222"/>
        <v/>
      </c>
      <c r="CR120" s="9" t="str">
        <f t="shared" si="222"/>
        <v/>
      </c>
      <c r="CS120" s="9" t="str">
        <f t="shared" si="222"/>
        <v/>
      </c>
      <c r="CT120" s="9" t="str">
        <f t="shared" si="222"/>
        <v/>
      </c>
      <c r="CU120" s="9" t="str">
        <f t="shared" si="222"/>
        <v/>
      </c>
      <c r="CV120" s="9" t="str">
        <f t="shared" si="223"/>
        <v/>
      </c>
      <c r="CW120" s="9" t="str">
        <f t="shared" si="224"/>
        <v/>
      </c>
      <c r="CX120" s="9" t="str">
        <f t="shared" si="224"/>
        <v/>
      </c>
      <c r="CY120" s="9" t="str">
        <f t="shared" si="224"/>
        <v/>
      </c>
      <c r="CZ120" s="9" t="str">
        <f t="shared" si="224"/>
        <v/>
      </c>
      <c r="DA120" s="9" t="str">
        <f t="shared" si="224"/>
        <v/>
      </c>
      <c r="DB120" s="9" t="str">
        <f t="shared" si="224"/>
        <v/>
      </c>
      <c r="DC120" s="9" t="str">
        <f t="shared" si="224"/>
        <v/>
      </c>
      <c r="DD120" s="2" t="str">
        <f t="shared" si="225"/>
        <v/>
      </c>
      <c r="DE120" s="2" t="str">
        <f t="shared" si="226"/>
        <v/>
      </c>
      <c r="DF120" s="2" t="str">
        <f t="shared" si="227"/>
        <v/>
      </c>
      <c r="DG120" s="2" t="str">
        <f t="shared" si="228"/>
        <v/>
      </c>
      <c r="DH120" s="2" t="str">
        <f t="shared" si="229"/>
        <v/>
      </c>
      <c r="DI120" s="2" t="str">
        <f t="shared" si="230"/>
        <v/>
      </c>
      <c r="DJ120" s="2" t="str">
        <f t="shared" si="231"/>
        <v/>
      </c>
      <c r="DK120" s="2" t="str">
        <f t="shared" si="232"/>
        <v/>
      </c>
      <c r="DL120" s="16" t="str">
        <f t="shared" si="233"/>
        <v/>
      </c>
      <c r="DM120" s="16" t="str">
        <f t="shared" si="234"/>
        <v/>
      </c>
      <c r="DN120" s="16" t="str">
        <f t="shared" si="235"/>
        <v/>
      </c>
      <c r="DO120" s="72" t="str">
        <f t="shared" si="236"/>
        <v/>
      </c>
      <c r="DP120" s="16" t="str">
        <f t="shared" si="237"/>
        <v/>
      </c>
      <c r="DQ120" s="16" t="str">
        <f t="shared" si="238"/>
        <v/>
      </c>
      <c r="DR120" s="2" t="str">
        <f t="shared" si="239"/>
        <v/>
      </c>
      <c r="DS120" s="2" t="str">
        <f t="shared" si="240"/>
        <v/>
      </c>
      <c r="DT120" s="2" t="str">
        <f t="shared" si="241"/>
        <v/>
      </c>
      <c r="DU120" s="2" t="str">
        <f t="shared" si="242"/>
        <v/>
      </c>
      <c r="DV120" s="15"/>
      <c r="DW120" s="17"/>
      <c r="DX120" s="17"/>
      <c r="DY120" s="47" t="str">
        <f t="shared" si="260"/>
        <v/>
      </c>
      <c r="DZ120" s="47" t="str">
        <f t="shared" si="260"/>
        <v/>
      </c>
      <c r="EA120" s="47" t="str">
        <f t="shared" si="260"/>
        <v/>
      </c>
      <c r="EB120" s="47" t="str">
        <f t="shared" si="260"/>
        <v/>
      </c>
      <c r="EC120" s="49" t="str">
        <f t="shared" si="260"/>
        <v/>
      </c>
      <c r="ED120" s="49" t="str">
        <f t="shared" si="260"/>
        <v/>
      </c>
      <c r="EE120" s="47" t="str">
        <f t="shared" si="260"/>
        <v/>
      </c>
      <c r="EF120" s="47" t="str">
        <f t="shared" si="260"/>
        <v/>
      </c>
      <c r="EG120" s="47" t="str">
        <f t="shared" si="260"/>
        <v/>
      </c>
      <c r="EH120" s="6">
        <f t="shared" si="154"/>
        <v>0</v>
      </c>
      <c r="EI120" s="6">
        <f t="shared" si="155"/>
        <v>0</v>
      </c>
      <c r="EJ120" s="2" t="str">
        <f t="shared" si="156"/>
        <v/>
      </c>
      <c r="EK120" s="2" t="str">
        <f t="shared" si="157"/>
        <v/>
      </c>
      <c r="EL120" s="2" t="str">
        <f t="shared" si="259"/>
        <v/>
      </c>
      <c r="EM120" s="2" t="str">
        <f t="shared" si="158"/>
        <v/>
      </c>
      <c r="EN120" s="2" t="str">
        <f t="shared" si="159"/>
        <v/>
      </c>
      <c r="EO120" s="2">
        <f t="shared" si="160"/>
        <v>0</v>
      </c>
      <c r="EP120" s="2">
        <f t="shared" si="243"/>
        <v>0</v>
      </c>
      <c r="EQ120" s="2"/>
      <c r="ER120" s="2"/>
      <c r="ES120" s="2"/>
      <c r="ET120" s="2"/>
      <c r="EU120" s="2"/>
      <c r="EV120" s="2"/>
      <c r="EW120" s="2">
        <f t="shared" si="161"/>
        <v>0</v>
      </c>
      <c r="EX120" s="2">
        <f t="shared" si="162"/>
        <v>0</v>
      </c>
      <c r="EY120" s="2">
        <f t="shared" si="244"/>
        <v>0</v>
      </c>
      <c r="EZ120" s="2">
        <f t="shared" si="163"/>
        <v>0</v>
      </c>
      <c r="FA120" s="2">
        <f t="shared" si="164"/>
        <v>0</v>
      </c>
      <c r="FB120" s="59"/>
      <c r="FC120" s="2">
        <f t="shared" si="165"/>
        <v>0</v>
      </c>
      <c r="FD120" s="2">
        <f t="shared" si="245"/>
        <v>0</v>
      </c>
      <c r="FE120" s="3">
        <f t="shared" si="258"/>
        <v>0</v>
      </c>
      <c r="FF120" s="3">
        <f t="shared" si="246"/>
        <v>0</v>
      </c>
      <c r="FG120" s="3">
        <f t="shared" si="247"/>
        <v>0</v>
      </c>
      <c r="FH120" s="3">
        <f t="shared" si="166"/>
        <v>0</v>
      </c>
      <c r="FI120" s="67">
        <f t="shared" si="167"/>
        <v>0</v>
      </c>
      <c r="FJ120" s="3">
        <f t="shared" si="168"/>
        <v>0</v>
      </c>
      <c r="FK120" s="3">
        <f t="shared" si="169"/>
        <v>0</v>
      </c>
      <c r="FL120" s="3">
        <f t="shared" si="248"/>
        <v>0</v>
      </c>
      <c r="FM120" s="3">
        <f t="shared" si="249"/>
        <v>0</v>
      </c>
      <c r="FN120" s="3">
        <f t="shared" si="250"/>
        <v>0</v>
      </c>
      <c r="FO120" s="2">
        <f t="shared" si="170"/>
        <v>0</v>
      </c>
      <c r="FP120" s="2">
        <f t="shared" si="171"/>
        <v>0</v>
      </c>
      <c r="FQ120" s="2">
        <f t="shared" si="251"/>
        <v>0</v>
      </c>
      <c r="FR120" s="6" t="str">
        <f>IF(A120=1,1,IF(DW120="","",COUNTA($DW$31:DW120)+1))</f>
        <v/>
      </c>
      <c r="FS120" s="6" t="str">
        <f t="shared" si="172"/>
        <v/>
      </c>
      <c r="FT120" s="43">
        <f t="shared" si="252"/>
        <v>0</v>
      </c>
      <c r="FU120" s="23">
        <f t="shared" si="253"/>
        <v>0</v>
      </c>
      <c r="FV120" s="21">
        <f t="shared" si="254"/>
        <v>0</v>
      </c>
    </row>
    <row r="121" spans="1:178">
      <c r="A121" s="4" t="str">
        <f t="shared" si="173"/>
        <v/>
      </c>
      <c r="B121" s="33"/>
      <c r="C121" s="33"/>
      <c r="D121" s="33"/>
      <c r="E121" s="33"/>
      <c r="F121" s="33"/>
      <c r="G121" s="11" t="str">
        <f t="shared" si="140"/>
        <v/>
      </c>
      <c r="H121" s="3" t="str">
        <f t="shared" si="174"/>
        <v/>
      </c>
      <c r="I121" s="3" t="str">
        <f t="shared" si="141"/>
        <v/>
      </c>
      <c r="J121" s="3" t="str">
        <f t="shared" si="175"/>
        <v/>
      </c>
      <c r="K121" s="3" t="str">
        <f t="shared" si="142"/>
        <v/>
      </c>
      <c r="L121" s="2" t="str">
        <f t="shared" si="143"/>
        <v/>
      </c>
      <c r="M121" s="8" t="str">
        <f t="shared" si="176"/>
        <v/>
      </c>
      <c r="N121" s="8" t="str">
        <f t="shared" si="144"/>
        <v/>
      </c>
      <c r="O121" s="8" t="str">
        <f t="shared" si="177"/>
        <v/>
      </c>
      <c r="P121" s="8" t="str">
        <f t="shared" si="145"/>
        <v/>
      </c>
      <c r="Q121" s="2" t="str">
        <f t="shared" si="146"/>
        <v/>
      </c>
      <c r="R121" s="3" t="str">
        <f t="shared" si="147"/>
        <v/>
      </c>
      <c r="S121" s="3" t="str">
        <f t="shared" si="148"/>
        <v/>
      </c>
      <c r="T121" s="3" t="str">
        <f t="shared" si="178"/>
        <v/>
      </c>
      <c r="U121" s="8" t="str">
        <f t="shared" si="149"/>
        <v/>
      </c>
      <c r="V121" s="2" t="str">
        <f t="shared" si="150"/>
        <v/>
      </c>
      <c r="W121" s="2" t="str">
        <f t="shared" si="151"/>
        <v/>
      </c>
      <c r="X121" s="2" t="str">
        <f t="shared" si="255"/>
        <v/>
      </c>
      <c r="Y121" s="2" t="str">
        <f t="shared" si="152"/>
        <v/>
      </c>
      <c r="Z121" s="46" t="str">
        <f t="shared" si="135"/>
        <v/>
      </c>
      <c r="AA121" s="46" t="str">
        <f t="shared" si="179"/>
        <v/>
      </c>
      <c r="AB121" s="47"/>
      <c r="AC121" s="46" t="str">
        <f t="shared" si="180"/>
        <v/>
      </c>
      <c r="AD121" s="47" t="str">
        <f t="shared" si="136"/>
        <v/>
      </c>
      <c r="AE121" s="48" t="str">
        <f t="shared" si="181"/>
        <v/>
      </c>
      <c r="AF121" s="49" t="str">
        <f t="shared" si="137"/>
        <v/>
      </c>
      <c r="AG121" s="49" t="str">
        <f t="shared" si="137"/>
        <v/>
      </c>
      <c r="AH121" s="49" t="str">
        <f t="shared" si="137"/>
        <v/>
      </c>
      <c r="AI121" s="47" t="str">
        <f t="shared" si="137"/>
        <v/>
      </c>
      <c r="AJ121" s="47" t="str">
        <f t="shared" si="137"/>
        <v/>
      </c>
      <c r="AK121" s="46" t="str">
        <f t="shared" si="137"/>
        <v/>
      </c>
      <c r="AL121" s="47"/>
      <c r="AM121" s="53" t="str">
        <f t="shared" si="182"/>
        <v/>
      </c>
      <c r="AN121" s="50" t="str">
        <f t="shared" si="183"/>
        <v/>
      </c>
      <c r="AO121" s="51"/>
      <c r="AP121" s="52" t="str">
        <f t="shared" si="184"/>
        <v/>
      </c>
      <c r="AQ121" s="52" t="str">
        <f t="shared" si="185"/>
        <v/>
      </c>
      <c r="AR121" s="47">
        <f t="shared" si="186"/>
        <v>0</v>
      </c>
      <c r="AS121" s="53" t="str">
        <f t="shared" si="187"/>
        <v/>
      </c>
      <c r="AT121" s="52" t="str">
        <f t="shared" si="188"/>
        <v/>
      </c>
      <c r="AU121" s="9" t="str">
        <f t="shared" si="189"/>
        <v/>
      </c>
      <c r="AV121" s="9" t="str">
        <f t="shared" si="190"/>
        <v/>
      </c>
      <c r="AW121" s="12" t="str">
        <f t="shared" si="191"/>
        <v/>
      </c>
      <c r="AX121" s="9" t="str">
        <f t="shared" si="192"/>
        <v/>
      </c>
      <c r="AY121" s="12" t="str">
        <f t="shared" si="193"/>
        <v/>
      </c>
      <c r="AZ121" s="10" t="str">
        <f t="shared" si="194"/>
        <v/>
      </c>
      <c r="BA121" s="10" t="str">
        <f t="shared" si="195"/>
        <v/>
      </c>
      <c r="BB121" s="10" t="str">
        <f t="shared" si="196"/>
        <v/>
      </c>
      <c r="BC121" s="10" t="str">
        <f t="shared" si="197"/>
        <v/>
      </c>
      <c r="BD121" s="10" t="str">
        <f t="shared" si="198"/>
        <v/>
      </c>
      <c r="BE121" s="12" t="str">
        <f t="shared" si="199"/>
        <v/>
      </c>
      <c r="BF121" s="9" t="str">
        <f t="shared" si="200"/>
        <v/>
      </c>
      <c r="BG121" s="9" t="str">
        <f t="shared" si="201"/>
        <v/>
      </c>
      <c r="BH121" s="7" t="str">
        <f t="shared" si="202"/>
        <v/>
      </c>
      <c r="BI121" s="7" t="str">
        <f t="shared" si="203"/>
        <v/>
      </c>
      <c r="BJ121" s="12" t="str">
        <f t="shared" si="204"/>
        <v/>
      </c>
      <c r="BK121" s="80" t="str">
        <f t="shared" si="205"/>
        <v/>
      </c>
      <c r="BL121" s="7" t="str">
        <f t="shared" si="206"/>
        <v/>
      </c>
      <c r="BM121" s="7" t="str">
        <f t="shared" si="256"/>
        <v/>
      </c>
      <c r="BN121" s="12" t="str">
        <f t="shared" si="207"/>
        <v/>
      </c>
      <c r="BO121" s="9" t="str">
        <f t="shared" si="208"/>
        <v/>
      </c>
      <c r="BP121" s="2" t="str">
        <f t="shared" si="209"/>
        <v/>
      </c>
      <c r="BQ121" s="2" t="str">
        <f t="shared" si="210"/>
        <v/>
      </c>
      <c r="BR121" s="20" t="str">
        <f t="shared" si="153"/>
        <v/>
      </c>
      <c r="BS121" s="20" t="str">
        <f t="shared" si="153"/>
        <v/>
      </c>
      <c r="BT121" s="20" t="str">
        <f t="shared" si="153"/>
        <v/>
      </c>
      <c r="BU121" s="86" t="str">
        <f t="shared" si="211"/>
        <v/>
      </c>
      <c r="BV121" s="86" t="str">
        <f t="shared" si="212"/>
        <v/>
      </c>
      <c r="BW121" s="20" t="str">
        <f t="shared" si="153"/>
        <v/>
      </c>
      <c r="BX121" s="86" t="str">
        <f t="shared" si="153"/>
        <v/>
      </c>
      <c r="BY121" s="86" t="str">
        <f t="shared" si="153"/>
        <v/>
      </c>
      <c r="BZ121" s="86" t="str">
        <f t="shared" si="153"/>
        <v/>
      </c>
      <c r="CA121" s="86" t="str">
        <f t="shared" si="153"/>
        <v/>
      </c>
      <c r="CB121" s="86" t="str">
        <f t="shared" si="153"/>
        <v/>
      </c>
      <c r="CC121" s="86" t="str">
        <f t="shared" si="153"/>
        <v/>
      </c>
      <c r="CD121" s="86" t="str">
        <f t="shared" si="153"/>
        <v/>
      </c>
      <c r="CE121" s="20" t="str">
        <f t="shared" si="257"/>
        <v/>
      </c>
      <c r="CF121" s="14" t="str">
        <f t="shared" si="213"/>
        <v/>
      </c>
      <c r="CG121" s="14" t="str">
        <f t="shared" si="214"/>
        <v/>
      </c>
      <c r="CH121" s="8">
        <f t="shared" si="215"/>
        <v>0</v>
      </c>
      <c r="CI121" s="9" t="str">
        <f t="shared" si="216"/>
        <v/>
      </c>
      <c r="CJ121" s="9" t="str">
        <f t="shared" si="217"/>
        <v/>
      </c>
      <c r="CK121" s="9" t="str">
        <f t="shared" si="218"/>
        <v/>
      </c>
      <c r="CL121" s="9" t="str">
        <f t="shared" si="219"/>
        <v/>
      </c>
      <c r="CM121" s="9" t="str">
        <f t="shared" si="220"/>
        <v/>
      </c>
      <c r="CN121" s="9" t="str">
        <f t="shared" si="221"/>
        <v/>
      </c>
      <c r="CO121" s="9" t="str">
        <f t="shared" si="222"/>
        <v/>
      </c>
      <c r="CP121" s="9" t="str">
        <f t="shared" si="222"/>
        <v/>
      </c>
      <c r="CQ121" s="9" t="str">
        <f t="shared" si="222"/>
        <v/>
      </c>
      <c r="CR121" s="9" t="str">
        <f t="shared" si="222"/>
        <v/>
      </c>
      <c r="CS121" s="9" t="str">
        <f t="shared" si="222"/>
        <v/>
      </c>
      <c r="CT121" s="9" t="str">
        <f t="shared" si="222"/>
        <v/>
      </c>
      <c r="CU121" s="9" t="str">
        <f t="shared" si="222"/>
        <v/>
      </c>
      <c r="CV121" s="9" t="str">
        <f t="shared" si="223"/>
        <v/>
      </c>
      <c r="CW121" s="9" t="str">
        <f t="shared" si="224"/>
        <v/>
      </c>
      <c r="CX121" s="9" t="str">
        <f t="shared" si="224"/>
        <v/>
      </c>
      <c r="CY121" s="9" t="str">
        <f t="shared" si="224"/>
        <v/>
      </c>
      <c r="CZ121" s="9" t="str">
        <f t="shared" si="224"/>
        <v/>
      </c>
      <c r="DA121" s="9" t="str">
        <f t="shared" si="224"/>
        <v/>
      </c>
      <c r="DB121" s="9" t="str">
        <f t="shared" si="224"/>
        <v/>
      </c>
      <c r="DC121" s="9" t="str">
        <f t="shared" si="224"/>
        <v/>
      </c>
      <c r="DD121" s="2" t="str">
        <f t="shared" si="225"/>
        <v/>
      </c>
      <c r="DE121" s="2" t="str">
        <f t="shared" si="226"/>
        <v/>
      </c>
      <c r="DF121" s="2" t="str">
        <f t="shared" si="227"/>
        <v/>
      </c>
      <c r="DG121" s="2" t="str">
        <f t="shared" si="228"/>
        <v/>
      </c>
      <c r="DH121" s="2" t="str">
        <f t="shared" si="229"/>
        <v/>
      </c>
      <c r="DI121" s="2" t="str">
        <f t="shared" si="230"/>
        <v/>
      </c>
      <c r="DJ121" s="2" t="str">
        <f t="shared" si="231"/>
        <v/>
      </c>
      <c r="DK121" s="2" t="str">
        <f t="shared" si="232"/>
        <v/>
      </c>
      <c r="DL121" s="16" t="str">
        <f t="shared" si="233"/>
        <v/>
      </c>
      <c r="DM121" s="16" t="str">
        <f t="shared" si="234"/>
        <v/>
      </c>
      <c r="DN121" s="16" t="str">
        <f t="shared" si="235"/>
        <v/>
      </c>
      <c r="DO121" s="72" t="str">
        <f t="shared" si="236"/>
        <v/>
      </c>
      <c r="DP121" s="16" t="str">
        <f t="shared" si="237"/>
        <v/>
      </c>
      <c r="DQ121" s="16" t="str">
        <f t="shared" si="238"/>
        <v/>
      </c>
      <c r="DR121" s="2" t="str">
        <f t="shared" si="239"/>
        <v/>
      </c>
      <c r="DS121" s="2" t="str">
        <f t="shared" si="240"/>
        <v/>
      </c>
      <c r="DT121" s="2" t="str">
        <f t="shared" si="241"/>
        <v/>
      </c>
      <c r="DU121" s="2" t="str">
        <f t="shared" si="242"/>
        <v/>
      </c>
      <c r="DV121" s="15"/>
      <c r="DW121" s="17"/>
      <c r="DX121" s="17"/>
      <c r="DY121" s="47" t="str">
        <f t="shared" si="260"/>
        <v/>
      </c>
      <c r="DZ121" s="47" t="str">
        <f t="shared" si="260"/>
        <v/>
      </c>
      <c r="EA121" s="47" t="str">
        <f t="shared" si="260"/>
        <v/>
      </c>
      <c r="EB121" s="47" t="str">
        <f t="shared" si="260"/>
        <v/>
      </c>
      <c r="EC121" s="49" t="str">
        <f t="shared" si="260"/>
        <v/>
      </c>
      <c r="ED121" s="49" t="str">
        <f t="shared" si="260"/>
        <v/>
      </c>
      <c r="EE121" s="47" t="str">
        <f t="shared" si="260"/>
        <v/>
      </c>
      <c r="EF121" s="47" t="str">
        <f t="shared" si="260"/>
        <v/>
      </c>
      <c r="EG121" s="47" t="str">
        <f t="shared" si="260"/>
        <v/>
      </c>
      <c r="EH121" s="6">
        <f t="shared" si="154"/>
        <v>0</v>
      </c>
      <c r="EI121" s="6">
        <f t="shared" si="155"/>
        <v>0</v>
      </c>
      <c r="EJ121" s="2" t="str">
        <f t="shared" si="156"/>
        <v/>
      </c>
      <c r="EK121" s="2" t="str">
        <f t="shared" si="157"/>
        <v/>
      </c>
      <c r="EL121" s="2" t="str">
        <f t="shared" si="259"/>
        <v/>
      </c>
      <c r="EM121" s="2" t="str">
        <f t="shared" si="158"/>
        <v/>
      </c>
      <c r="EN121" s="2" t="str">
        <f t="shared" si="159"/>
        <v/>
      </c>
      <c r="EO121" s="2">
        <f t="shared" si="160"/>
        <v>0</v>
      </c>
      <c r="EP121" s="2">
        <f t="shared" si="243"/>
        <v>0</v>
      </c>
      <c r="EQ121" s="2"/>
      <c r="ER121" s="2"/>
      <c r="ES121" s="2"/>
      <c r="ET121" s="2"/>
      <c r="EU121" s="2"/>
      <c r="EV121" s="2"/>
      <c r="EW121" s="2">
        <f t="shared" si="161"/>
        <v>0</v>
      </c>
      <c r="EX121" s="2">
        <f t="shared" si="162"/>
        <v>0</v>
      </c>
      <c r="EY121" s="2">
        <f t="shared" si="244"/>
        <v>0</v>
      </c>
      <c r="EZ121" s="2">
        <f t="shared" si="163"/>
        <v>0</v>
      </c>
      <c r="FA121" s="2">
        <f t="shared" si="164"/>
        <v>0</v>
      </c>
      <c r="FB121" s="59"/>
      <c r="FC121" s="2">
        <f t="shared" si="165"/>
        <v>0</v>
      </c>
      <c r="FD121" s="2">
        <f t="shared" si="245"/>
        <v>0</v>
      </c>
      <c r="FE121" s="3">
        <f t="shared" si="258"/>
        <v>0</v>
      </c>
      <c r="FF121" s="3">
        <f t="shared" si="246"/>
        <v>0</v>
      </c>
      <c r="FG121" s="3">
        <f t="shared" si="247"/>
        <v>0</v>
      </c>
      <c r="FH121" s="3">
        <f t="shared" si="166"/>
        <v>0</v>
      </c>
      <c r="FI121" s="67">
        <f t="shared" si="167"/>
        <v>0</v>
      </c>
      <c r="FJ121" s="3">
        <f t="shared" si="168"/>
        <v>0</v>
      </c>
      <c r="FK121" s="3">
        <f t="shared" si="169"/>
        <v>0</v>
      </c>
      <c r="FL121" s="3">
        <f t="shared" si="248"/>
        <v>0</v>
      </c>
      <c r="FM121" s="3">
        <f t="shared" si="249"/>
        <v>0</v>
      </c>
      <c r="FN121" s="3">
        <f t="shared" si="250"/>
        <v>0</v>
      </c>
      <c r="FO121" s="2">
        <f t="shared" si="170"/>
        <v>0</v>
      </c>
      <c r="FP121" s="2">
        <f t="shared" si="171"/>
        <v>0</v>
      </c>
      <c r="FQ121" s="2">
        <f t="shared" si="251"/>
        <v>0</v>
      </c>
      <c r="FR121" s="6" t="str">
        <f>IF(A121=1,1,IF(DW121="","",COUNTA($DW$31:DW121)+1))</f>
        <v/>
      </c>
      <c r="FS121" s="6" t="str">
        <f t="shared" si="172"/>
        <v/>
      </c>
      <c r="FT121" s="43">
        <f t="shared" si="252"/>
        <v>0</v>
      </c>
      <c r="FU121" s="23">
        <f t="shared" si="253"/>
        <v>0</v>
      </c>
      <c r="FV121" s="21">
        <f t="shared" si="254"/>
        <v>0</v>
      </c>
    </row>
    <row r="122" spans="1:178">
      <c r="A122" s="4" t="str">
        <f t="shared" si="173"/>
        <v/>
      </c>
      <c r="B122" s="33"/>
      <c r="C122" s="33"/>
      <c r="D122" s="33"/>
      <c r="E122" s="33"/>
      <c r="F122" s="33"/>
      <c r="G122" s="11" t="str">
        <f t="shared" si="140"/>
        <v/>
      </c>
      <c r="H122" s="3" t="str">
        <f t="shared" si="174"/>
        <v/>
      </c>
      <c r="I122" s="3" t="str">
        <f t="shared" si="141"/>
        <v/>
      </c>
      <c r="J122" s="3" t="str">
        <f t="shared" si="175"/>
        <v/>
      </c>
      <c r="K122" s="3" t="str">
        <f t="shared" si="142"/>
        <v/>
      </c>
      <c r="L122" s="2" t="str">
        <f t="shared" si="143"/>
        <v/>
      </c>
      <c r="M122" s="8" t="str">
        <f t="shared" si="176"/>
        <v/>
      </c>
      <c r="N122" s="8" t="str">
        <f t="shared" si="144"/>
        <v/>
      </c>
      <c r="O122" s="8" t="str">
        <f t="shared" si="177"/>
        <v/>
      </c>
      <c r="P122" s="8" t="str">
        <f t="shared" si="145"/>
        <v/>
      </c>
      <c r="Q122" s="2" t="str">
        <f t="shared" si="146"/>
        <v/>
      </c>
      <c r="R122" s="3" t="str">
        <f t="shared" si="147"/>
        <v/>
      </c>
      <c r="S122" s="3" t="str">
        <f t="shared" si="148"/>
        <v/>
      </c>
      <c r="T122" s="3" t="str">
        <f t="shared" si="178"/>
        <v/>
      </c>
      <c r="U122" s="8" t="str">
        <f t="shared" si="149"/>
        <v/>
      </c>
      <c r="V122" s="2" t="str">
        <f t="shared" si="150"/>
        <v/>
      </c>
      <c r="W122" s="2" t="str">
        <f t="shared" si="151"/>
        <v/>
      </c>
      <c r="X122" s="2" t="str">
        <f t="shared" si="255"/>
        <v/>
      </c>
      <c r="Y122" s="2" t="str">
        <f t="shared" si="152"/>
        <v/>
      </c>
      <c r="Z122" s="46" t="str">
        <f t="shared" si="135"/>
        <v/>
      </c>
      <c r="AA122" s="46" t="str">
        <f t="shared" si="179"/>
        <v/>
      </c>
      <c r="AB122" s="47"/>
      <c r="AC122" s="46" t="str">
        <f t="shared" si="180"/>
        <v/>
      </c>
      <c r="AD122" s="47" t="str">
        <f t="shared" si="136"/>
        <v/>
      </c>
      <c r="AE122" s="48" t="str">
        <f t="shared" si="181"/>
        <v/>
      </c>
      <c r="AF122" s="49" t="str">
        <f t="shared" si="137"/>
        <v/>
      </c>
      <c r="AG122" s="49" t="str">
        <f t="shared" si="137"/>
        <v/>
      </c>
      <c r="AH122" s="49" t="str">
        <f t="shared" si="137"/>
        <v/>
      </c>
      <c r="AI122" s="47" t="str">
        <f t="shared" si="137"/>
        <v/>
      </c>
      <c r="AJ122" s="47" t="str">
        <f t="shared" si="137"/>
        <v/>
      </c>
      <c r="AK122" s="46" t="str">
        <f t="shared" si="137"/>
        <v/>
      </c>
      <c r="AL122" s="47"/>
      <c r="AM122" s="53" t="str">
        <f t="shared" si="182"/>
        <v/>
      </c>
      <c r="AN122" s="50" t="str">
        <f t="shared" si="183"/>
        <v/>
      </c>
      <c r="AO122" s="51"/>
      <c r="AP122" s="52" t="str">
        <f t="shared" si="184"/>
        <v/>
      </c>
      <c r="AQ122" s="52" t="str">
        <f t="shared" si="185"/>
        <v/>
      </c>
      <c r="AR122" s="47">
        <f t="shared" si="186"/>
        <v>0</v>
      </c>
      <c r="AS122" s="53" t="str">
        <f t="shared" si="187"/>
        <v/>
      </c>
      <c r="AT122" s="52" t="str">
        <f t="shared" si="188"/>
        <v/>
      </c>
      <c r="AU122" s="9" t="str">
        <f t="shared" si="189"/>
        <v/>
      </c>
      <c r="AV122" s="9" t="str">
        <f t="shared" si="190"/>
        <v/>
      </c>
      <c r="AW122" s="12" t="str">
        <f t="shared" si="191"/>
        <v/>
      </c>
      <c r="AX122" s="9" t="str">
        <f t="shared" si="192"/>
        <v/>
      </c>
      <c r="AY122" s="12" t="str">
        <f t="shared" si="193"/>
        <v/>
      </c>
      <c r="AZ122" s="10" t="str">
        <f t="shared" si="194"/>
        <v/>
      </c>
      <c r="BA122" s="10" t="str">
        <f t="shared" si="195"/>
        <v/>
      </c>
      <c r="BB122" s="10" t="str">
        <f t="shared" si="196"/>
        <v/>
      </c>
      <c r="BC122" s="10" t="str">
        <f t="shared" si="197"/>
        <v/>
      </c>
      <c r="BD122" s="10" t="str">
        <f t="shared" si="198"/>
        <v/>
      </c>
      <c r="BE122" s="12" t="str">
        <f t="shared" si="199"/>
        <v/>
      </c>
      <c r="BF122" s="9" t="str">
        <f t="shared" si="200"/>
        <v/>
      </c>
      <c r="BG122" s="9" t="str">
        <f t="shared" si="201"/>
        <v/>
      </c>
      <c r="BH122" s="7" t="str">
        <f t="shared" si="202"/>
        <v/>
      </c>
      <c r="BI122" s="7" t="str">
        <f t="shared" si="203"/>
        <v/>
      </c>
      <c r="BJ122" s="12" t="str">
        <f t="shared" si="204"/>
        <v/>
      </c>
      <c r="BK122" s="80" t="str">
        <f t="shared" si="205"/>
        <v/>
      </c>
      <c r="BL122" s="7" t="str">
        <f t="shared" si="206"/>
        <v/>
      </c>
      <c r="BM122" s="7" t="str">
        <f t="shared" si="256"/>
        <v/>
      </c>
      <c r="BN122" s="12" t="str">
        <f t="shared" si="207"/>
        <v/>
      </c>
      <c r="BO122" s="9" t="str">
        <f t="shared" si="208"/>
        <v/>
      </c>
      <c r="BP122" s="2" t="str">
        <f t="shared" si="209"/>
        <v/>
      </c>
      <c r="BQ122" s="2" t="str">
        <f t="shared" si="210"/>
        <v/>
      </c>
      <c r="BR122" s="20" t="str">
        <f t="shared" si="153"/>
        <v/>
      </c>
      <c r="BS122" s="20" t="str">
        <f t="shared" si="153"/>
        <v/>
      </c>
      <c r="BT122" s="20" t="str">
        <f t="shared" si="153"/>
        <v/>
      </c>
      <c r="BU122" s="86" t="str">
        <f t="shared" si="211"/>
        <v/>
      </c>
      <c r="BV122" s="86" t="str">
        <f t="shared" si="212"/>
        <v/>
      </c>
      <c r="BW122" s="20" t="str">
        <f t="shared" si="153"/>
        <v/>
      </c>
      <c r="BX122" s="86" t="str">
        <f t="shared" si="153"/>
        <v/>
      </c>
      <c r="BY122" s="86" t="str">
        <f t="shared" si="153"/>
        <v/>
      </c>
      <c r="BZ122" s="86" t="str">
        <f t="shared" si="153"/>
        <v/>
      </c>
      <c r="CA122" s="86" t="str">
        <f t="shared" si="153"/>
        <v/>
      </c>
      <c r="CB122" s="86" t="str">
        <f t="shared" si="153"/>
        <v/>
      </c>
      <c r="CC122" s="86" t="str">
        <f t="shared" si="153"/>
        <v/>
      </c>
      <c r="CD122" s="86" t="str">
        <f t="shared" si="153"/>
        <v/>
      </c>
      <c r="CE122" s="20" t="str">
        <f t="shared" si="257"/>
        <v/>
      </c>
      <c r="CF122" s="14" t="str">
        <f t="shared" si="213"/>
        <v/>
      </c>
      <c r="CG122" s="14" t="str">
        <f t="shared" si="214"/>
        <v/>
      </c>
      <c r="CH122" s="8">
        <f t="shared" si="215"/>
        <v>0</v>
      </c>
      <c r="CI122" s="9" t="str">
        <f t="shared" si="216"/>
        <v/>
      </c>
      <c r="CJ122" s="9" t="str">
        <f t="shared" si="217"/>
        <v/>
      </c>
      <c r="CK122" s="9" t="str">
        <f t="shared" si="218"/>
        <v/>
      </c>
      <c r="CL122" s="9" t="str">
        <f t="shared" si="219"/>
        <v/>
      </c>
      <c r="CM122" s="9" t="str">
        <f t="shared" si="220"/>
        <v/>
      </c>
      <c r="CN122" s="9" t="str">
        <f t="shared" si="221"/>
        <v/>
      </c>
      <c r="CO122" s="9" t="str">
        <f t="shared" si="222"/>
        <v/>
      </c>
      <c r="CP122" s="9" t="str">
        <f t="shared" si="222"/>
        <v/>
      </c>
      <c r="CQ122" s="9" t="str">
        <f t="shared" si="222"/>
        <v/>
      </c>
      <c r="CR122" s="9" t="str">
        <f t="shared" si="222"/>
        <v/>
      </c>
      <c r="CS122" s="9" t="str">
        <f t="shared" si="222"/>
        <v/>
      </c>
      <c r="CT122" s="9" t="str">
        <f t="shared" si="222"/>
        <v/>
      </c>
      <c r="CU122" s="9" t="str">
        <f t="shared" si="222"/>
        <v/>
      </c>
      <c r="CV122" s="9" t="str">
        <f t="shared" si="223"/>
        <v/>
      </c>
      <c r="CW122" s="9" t="str">
        <f t="shared" si="224"/>
        <v/>
      </c>
      <c r="CX122" s="9" t="str">
        <f t="shared" si="224"/>
        <v/>
      </c>
      <c r="CY122" s="9" t="str">
        <f t="shared" si="224"/>
        <v/>
      </c>
      <c r="CZ122" s="9" t="str">
        <f t="shared" si="224"/>
        <v/>
      </c>
      <c r="DA122" s="9" t="str">
        <f t="shared" si="224"/>
        <v/>
      </c>
      <c r="DB122" s="9" t="str">
        <f t="shared" si="224"/>
        <v/>
      </c>
      <c r="DC122" s="9" t="str">
        <f t="shared" si="224"/>
        <v/>
      </c>
      <c r="DD122" s="2" t="str">
        <f t="shared" si="225"/>
        <v/>
      </c>
      <c r="DE122" s="2" t="str">
        <f t="shared" si="226"/>
        <v/>
      </c>
      <c r="DF122" s="2" t="str">
        <f t="shared" si="227"/>
        <v/>
      </c>
      <c r="DG122" s="2" t="str">
        <f t="shared" si="228"/>
        <v/>
      </c>
      <c r="DH122" s="2" t="str">
        <f t="shared" si="229"/>
        <v/>
      </c>
      <c r="DI122" s="2" t="str">
        <f t="shared" si="230"/>
        <v/>
      </c>
      <c r="DJ122" s="2" t="str">
        <f t="shared" si="231"/>
        <v/>
      </c>
      <c r="DK122" s="2" t="str">
        <f t="shared" si="232"/>
        <v/>
      </c>
      <c r="DL122" s="16" t="str">
        <f t="shared" si="233"/>
        <v/>
      </c>
      <c r="DM122" s="16" t="str">
        <f t="shared" si="234"/>
        <v/>
      </c>
      <c r="DN122" s="16" t="str">
        <f t="shared" si="235"/>
        <v/>
      </c>
      <c r="DO122" s="72" t="str">
        <f t="shared" si="236"/>
        <v/>
      </c>
      <c r="DP122" s="16" t="str">
        <f t="shared" si="237"/>
        <v/>
      </c>
      <c r="DQ122" s="16" t="str">
        <f t="shared" si="238"/>
        <v/>
      </c>
      <c r="DR122" s="2" t="str">
        <f t="shared" si="239"/>
        <v/>
      </c>
      <c r="DS122" s="2" t="str">
        <f t="shared" si="240"/>
        <v/>
      </c>
      <c r="DT122" s="2" t="str">
        <f t="shared" si="241"/>
        <v/>
      </c>
      <c r="DU122" s="2" t="str">
        <f t="shared" si="242"/>
        <v/>
      </c>
      <c r="DV122" s="15"/>
      <c r="DW122" s="17"/>
      <c r="DX122" s="17"/>
      <c r="DY122" s="47" t="str">
        <f t="shared" si="260"/>
        <v/>
      </c>
      <c r="DZ122" s="47" t="str">
        <f t="shared" si="260"/>
        <v/>
      </c>
      <c r="EA122" s="47" t="str">
        <f t="shared" si="260"/>
        <v/>
      </c>
      <c r="EB122" s="47" t="str">
        <f t="shared" si="260"/>
        <v/>
      </c>
      <c r="EC122" s="49" t="str">
        <f t="shared" si="260"/>
        <v/>
      </c>
      <c r="ED122" s="49" t="str">
        <f t="shared" si="260"/>
        <v/>
      </c>
      <c r="EE122" s="47" t="str">
        <f t="shared" si="260"/>
        <v/>
      </c>
      <c r="EF122" s="47" t="str">
        <f t="shared" si="260"/>
        <v/>
      </c>
      <c r="EG122" s="47" t="str">
        <f t="shared" si="260"/>
        <v/>
      </c>
      <c r="EH122" s="6">
        <f t="shared" si="154"/>
        <v>0</v>
      </c>
      <c r="EI122" s="6">
        <f t="shared" si="155"/>
        <v>0</v>
      </c>
      <c r="EJ122" s="2" t="str">
        <f t="shared" si="156"/>
        <v/>
      </c>
      <c r="EK122" s="2" t="str">
        <f t="shared" si="157"/>
        <v/>
      </c>
      <c r="EL122" s="2" t="str">
        <f t="shared" si="259"/>
        <v/>
      </c>
      <c r="EM122" s="2" t="str">
        <f t="shared" si="158"/>
        <v/>
      </c>
      <c r="EN122" s="2" t="str">
        <f t="shared" si="159"/>
        <v/>
      </c>
      <c r="EO122" s="2">
        <f t="shared" si="160"/>
        <v>0</v>
      </c>
      <c r="EP122" s="2">
        <f t="shared" si="243"/>
        <v>0</v>
      </c>
      <c r="EQ122" s="2"/>
      <c r="ER122" s="2"/>
      <c r="ES122" s="2"/>
      <c r="ET122" s="2"/>
      <c r="EU122" s="2"/>
      <c r="EV122" s="2"/>
      <c r="EW122" s="2">
        <f t="shared" si="161"/>
        <v>0</v>
      </c>
      <c r="EX122" s="2">
        <f t="shared" si="162"/>
        <v>0</v>
      </c>
      <c r="EY122" s="2">
        <f t="shared" si="244"/>
        <v>0</v>
      </c>
      <c r="EZ122" s="2">
        <f t="shared" si="163"/>
        <v>0</v>
      </c>
      <c r="FA122" s="2">
        <f t="shared" si="164"/>
        <v>0</v>
      </c>
      <c r="FB122" s="59"/>
      <c r="FC122" s="2">
        <f t="shared" si="165"/>
        <v>0</v>
      </c>
      <c r="FD122" s="2">
        <f t="shared" si="245"/>
        <v>0</v>
      </c>
      <c r="FE122" s="3">
        <f t="shared" si="258"/>
        <v>0</v>
      </c>
      <c r="FF122" s="3">
        <f t="shared" si="246"/>
        <v>0</v>
      </c>
      <c r="FG122" s="3">
        <f t="shared" si="247"/>
        <v>0</v>
      </c>
      <c r="FH122" s="3">
        <f t="shared" si="166"/>
        <v>0</v>
      </c>
      <c r="FI122" s="67">
        <f t="shared" si="167"/>
        <v>0</v>
      </c>
      <c r="FJ122" s="3">
        <f t="shared" si="168"/>
        <v>0</v>
      </c>
      <c r="FK122" s="3">
        <f t="shared" si="169"/>
        <v>0</v>
      </c>
      <c r="FL122" s="3">
        <f t="shared" si="248"/>
        <v>0</v>
      </c>
      <c r="FM122" s="3">
        <f t="shared" si="249"/>
        <v>0</v>
      </c>
      <c r="FN122" s="3">
        <f t="shared" si="250"/>
        <v>0</v>
      </c>
      <c r="FO122" s="2">
        <f t="shared" si="170"/>
        <v>0</v>
      </c>
      <c r="FP122" s="2">
        <f t="shared" si="171"/>
        <v>0</v>
      </c>
      <c r="FQ122" s="2">
        <f t="shared" si="251"/>
        <v>0</v>
      </c>
      <c r="FR122" s="6" t="str">
        <f>IF(A122=1,1,IF(DW122="","",COUNTA($DW$31:DW122)+1))</f>
        <v/>
      </c>
      <c r="FS122" s="6" t="str">
        <f t="shared" si="172"/>
        <v/>
      </c>
      <c r="FT122" s="43">
        <f t="shared" si="252"/>
        <v>0</v>
      </c>
      <c r="FU122" s="23">
        <f t="shared" si="253"/>
        <v>0</v>
      </c>
      <c r="FV122" s="21">
        <f t="shared" si="254"/>
        <v>0</v>
      </c>
    </row>
    <row r="123" spans="1:178">
      <c r="A123" s="4" t="str">
        <f t="shared" si="173"/>
        <v/>
      </c>
      <c r="B123" s="33"/>
      <c r="C123" s="33"/>
      <c r="D123" s="33"/>
      <c r="E123" s="33"/>
      <c r="F123" s="33"/>
      <c r="G123" s="11" t="str">
        <f t="shared" si="140"/>
        <v/>
      </c>
      <c r="H123" s="3" t="str">
        <f t="shared" si="174"/>
        <v/>
      </c>
      <c r="I123" s="3" t="str">
        <f t="shared" si="141"/>
        <v/>
      </c>
      <c r="J123" s="3" t="str">
        <f t="shared" si="175"/>
        <v/>
      </c>
      <c r="K123" s="3" t="str">
        <f t="shared" si="142"/>
        <v/>
      </c>
      <c r="L123" s="2" t="str">
        <f t="shared" si="143"/>
        <v/>
      </c>
      <c r="M123" s="8" t="str">
        <f t="shared" si="176"/>
        <v/>
      </c>
      <c r="N123" s="8" t="str">
        <f t="shared" si="144"/>
        <v/>
      </c>
      <c r="O123" s="8" t="str">
        <f t="shared" si="177"/>
        <v/>
      </c>
      <c r="P123" s="8" t="str">
        <f t="shared" si="145"/>
        <v/>
      </c>
      <c r="Q123" s="2" t="str">
        <f t="shared" si="146"/>
        <v/>
      </c>
      <c r="R123" s="3" t="str">
        <f t="shared" si="147"/>
        <v/>
      </c>
      <c r="S123" s="3" t="str">
        <f t="shared" si="148"/>
        <v/>
      </c>
      <c r="T123" s="3" t="str">
        <f t="shared" si="178"/>
        <v/>
      </c>
      <c r="U123" s="8" t="str">
        <f t="shared" si="149"/>
        <v/>
      </c>
      <c r="V123" s="2" t="str">
        <f t="shared" si="150"/>
        <v/>
      </c>
      <c r="W123" s="2" t="str">
        <f t="shared" si="151"/>
        <v/>
      </c>
      <c r="X123" s="2" t="str">
        <f t="shared" si="255"/>
        <v/>
      </c>
      <c r="Y123" s="2" t="str">
        <f t="shared" si="152"/>
        <v/>
      </c>
      <c r="Z123" s="46" t="str">
        <f t="shared" si="135"/>
        <v/>
      </c>
      <c r="AA123" s="46" t="str">
        <f t="shared" si="179"/>
        <v/>
      </c>
      <c r="AB123" s="47"/>
      <c r="AC123" s="46" t="str">
        <f t="shared" si="180"/>
        <v/>
      </c>
      <c r="AD123" s="47" t="str">
        <f t="shared" si="136"/>
        <v/>
      </c>
      <c r="AE123" s="48" t="str">
        <f t="shared" si="181"/>
        <v/>
      </c>
      <c r="AF123" s="49" t="str">
        <f t="shared" si="137"/>
        <v/>
      </c>
      <c r="AG123" s="49" t="str">
        <f t="shared" si="137"/>
        <v/>
      </c>
      <c r="AH123" s="49" t="str">
        <f t="shared" si="137"/>
        <v/>
      </c>
      <c r="AI123" s="47" t="str">
        <f t="shared" si="137"/>
        <v/>
      </c>
      <c r="AJ123" s="47" t="str">
        <f t="shared" si="137"/>
        <v/>
      </c>
      <c r="AK123" s="46" t="str">
        <f t="shared" si="137"/>
        <v/>
      </c>
      <c r="AL123" s="47"/>
      <c r="AM123" s="53" t="str">
        <f t="shared" si="182"/>
        <v/>
      </c>
      <c r="AN123" s="50" t="str">
        <f t="shared" si="183"/>
        <v/>
      </c>
      <c r="AO123" s="51"/>
      <c r="AP123" s="52" t="str">
        <f t="shared" si="184"/>
        <v/>
      </c>
      <c r="AQ123" s="52" t="str">
        <f t="shared" si="185"/>
        <v/>
      </c>
      <c r="AR123" s="47">
        <f t="shared" si="186"/>
        <v>0</v>
      </c>
      <c r="AS123" s="53" t="str">
        <f t="shared" si="187"/>
        <v/>
      </c>
      <c r="AT123" s="52" t="str">
        <f t="shared" si="188"/>
        <v/>
      </c>
      <c r="AU123" s="9" t="str">
        <f t="shared" si="189"/>
        <v/>
      </c>
      <c r="AV123" s="9" t="str">
        <f t="shared" si="190"/>
        <v/>
      </c>
      <c r="AW123" s="12" t="str">
        <f t="shared" si="191"/>
        <v/>
      </c>
      <c r="AX123" s="9" t="str">
        <f t="shared" si="192"/>
        <v/>
      </c>
      <c r="AY123" s="12" t="str">
        <f t="shared" si="193"/>
        <v/>
      </c>
      <c r="AZ123" s="10" t="str">
        <f t="shared" si="194"/>
        <v/>
      </c>
      <c r="BA123" s="10" t="str">
        <f t="shared" si="195"/>
        <v/>
      </c>
      <c r="BB123" s="10" t="str">
        <f t="shared" si="196"/>
        <v/>
      </c>
      <c r="BC123" s="10" t="str">
        <f t="shared" si="197"/>
        <v/>
      </c>
      <c r="BD123" s="10" t="str">
        <f t="shared" si="198"/>
        <v/>
      </c>
      <c r="BE123" s="12" t="str">
        <f t="shared" si="199"/>
        <v/>
      </c>
      <c r="BF123" s="9" t="str">
        <f t="shared" si="200"/>
        <v/>
      </c>
      <c r="BG123" s="9" t="str">
        <f t="shared" si="201"/>
        <v/>
      </c>
      <c r="BH123" s="7" t="str">
        <f t="shared" si="202"/>
        <v/>
      </c>
      <c r="BI123" s="7" t="str">
        <f t="shared" si="203"/>
        <v/>
      </c>
      <c r="BJ123" s="12" t="str">
        <f t="shared" si="204"/>
        <v/>
      </c>
      <c r="BK123" s="80" t="str">
        <f t="shared" si="205"/>
        <v/>
      </c>
      <c r="BL123" s="7" t="str">
        <f t="shared" si="206"/>
        <v/>
      </c>
      <c r="BM123" s="7" t="str">
        <f t="shared" si="256"/>
        <v/>
      </c>
      <c r="BN123" s="12" t="str">
        <f t="shared" si="207"/>
        <v/>
      </c>
      <c r="BO123" s="9" t="str">
        <f t="shared" si="208"/>
        <v/>
      </c>
      <c r="BP123" s="2" t="str">
        <f t="shared" si="209"/>
        <v/>
      </c>
      <c r="BQ123" s="2" t="str">
        <f t="shared" si="210"/>
        <v/>
      </c>
      <c r="BR123" s="20" t="str">
        <f t="shared" si="153"/>
        <v/>
      </c>
      <c r="BS123" s="20" t="str">
        <f t="shared" si="153"/>
        <v/>
      </c>
      <c r="BT123" s="20" t="str">
        <f t="shared" si="153"/>
        <v/>
      </c>
      <c r="BU123" s="86" t="str">
        <f t="shared" si="211"/>
        <v/>
      </c>
      <c r="BV123" s="86" t="str">
        <f t="shared" si="212"/>
        <v/>
      </c>
      <c r="BW123" s="20" t="str">
        <f t="shared" si="153"/>
        <v/>
      </c>
      <c r="BX123" s="86" t="str">
        <f t="shared" si="153"/>
        <v/>
      </c>
      <c r="BY123" s="86" t="str">
        <f t="shared" si="153"/>
        <v/>
      </c>
      <c r="BZ123" s="86" t="str">
        <f t="shared" si="153"/>
        <v/>
      </c>
      <c r="CA123" s="86" t="str">
        <f t="shared" si="153"/>
        <v/>
      </c>
      <c r="CB123" s="86" t="str">
        <f t="shared" si="153"/>
        <v/>
      </c>
      <c r="CC123" s="86" t="str">
        <f t="shared" si="153"/>
        <v/>
      </c>
      <c r="CD123" s="86" t="str">
        <f t="shared" si="153"/>
        <v/>
      </c>
      <c r="CE123" s="20" t="str">
        <f t="shared" si="257"/>
        <v/>
      </c>
      <c r="CF123" s="14" t="str">
        <f t="shared" si="213"/>
        <v/>
      </c>
      <c r="CG123" s="14" t="str">
        <f t="shared" si="214"/>
        <v/>
      </c>
      <c r="CH123" s="8">
        <f t="shared" si="215"/>
        <v>0</v>
      </c>
      <c r="CI123" s="9" t="str">
        <f t="shared" si="216"/>
        <v/>
      </c>
      <c r="CJ123" s="9" t="str">
        <f t="shared" si="217"/>
        <v/>
      </c>
      <c r="CK123" s="9" t="str">
        <f t="shared" si="218"/>
        <v/>
      </c>
      <c r="CL123" s="9" t="str">
        <f t="shared" si="219"/>
        <v/>
      </c>
      <c r="CM123" s="9" t="str">
        <f t="shared" si="220"/>
        <v/>
      </c>
      <c r="CN123" s="9" t="str">
        <f t="shared" si="221"/>
        <v/>
      </c>
      <c r="CO123" s="9" t="str">
        <f t="shared" si="222"/>
        <v/>
      </c>
      <c r="CP123" s="9" t="str">
        <f t="shared" si="222"/>
        <v/>
      </c>
      <c r="CQ123" s="9" t="str">
        <f t="shared" si="222"/>
        <v/>
      </c>
      <c r="CR123" s="9" t="str">
        <f t="shared" si="222"/>
        <v/>
      </c>
      <c r="CS123" s="9" t="str">
        <f t="shared" si="222"/>
        <v/>
      </c>
      <c r="CT123" s="9" t="str">
        <f t="shared" si="222"/>
        <v/>
      </c>
      <c r="CU123" s="9" t="str">
        <f t="shared" si="222"/>
        <v/>
      </c>
      <c r="CV123" s="9" t="str">
        <f t="shared" si="223"/>
        <v/>
      </c>
      <c r="CW123" s="9" t="str">
        <f t="shared" si="224"/>
        <v/>
      </c>
      <c r="CX123" s="9" t="str">
        <f t="shared" si="224"/>
        <v/>
      </c>
      <c r="CY123" s="9" t="str">
        <f t="shared" si="224"/>
        <v/>
      </c>
      <c r="CZ123" s="9" t="str">
        <f t="shared" si="224"/>
        <v/>
      </c>
      <c r="DA123" s="9" t="str">
        <f t="shared" si="224"/>
        <v/>
      </c>
      <c r="DB123" s="9" t="str">
        <f t="shared" si="224"/>
        <v/>
      </c>
      <c r="DC123" s="9" t="str">
        <f t="shared" si="224"/>
        <v/>
      </c>
      <c r="DD123" s="2" t="str">
        <f t="shared" si="225"/>
        <v/>
      </c>
      <c r="DE123" s="2" t="str">
        <f t="shared" si="226"/>
        <v/>
      </c>
      <c r="DF123" s="2" t="str">
        <f t="shared" si="227"/>
        <v/>
      </c>
      <c r="DG123" s="2" t="str">
        <f t="shared" si="228"/>
        <v/>
      </c>
      <c r="DH123" s="2" t="str">
        <f t="shared" si="229"/>
        <v/>
      </c>
      <c r="DI123" s="2" t="str">
        <f t="shared" si="230"/>
        <v/>
      </c>
      <c r="DJ123" s="2" t="str">
        <f t="shared" si="231"/>
        <v/>
      </c>
      <c r="DK123" s="2" t="str">
        <f t="shared" si="232"/>
        <v/>
      </c>
      <c r="DL123" s="16" t="str">
        <f t="shared" si="233"/>
        <v/>
      </c>
      <c r="DM123" s="16" t="str">
        <f t="shared" si="234"/>
        <v/>
      </c>
      <c r="DN123" s="16" t="str">
        <f t="shared" si="235"/>
        <v/>
      </c>
      <c r="DO123" s="72" t="str">
        <f t="shared" si="236"/>
        <v/>
      </c>
      <c r="DP123" s="16" t="str">
        <f t="shared" si="237"/>
        <v/>
      </c>
      <c r="DQ123" s="16" t="str">
        <f t="shared" si="238"/>
        <v/>
      </c>
      <c r="DR123" s="2" t="str">
        <f t="shared" si="239"/>
        <v/>
      </c>
      <c r="DS123" s="2" t="str">
        <f t="shared" si="240"/>
        <v/>
      </c>
      <c r="DT123" s="2" t="str">
        <f t="shared" si="241"/>
        <v/>
      </c>
      <c r="DU123" s="2" t="str">
        <f t="shared" si="242"/>
        <v/>
      </c>
      <c r="DV123" s="15"/>
      <c r="DW123" s="17"/>
      <c r="DX123" s="17"/>
      <c r="DY123" s="47" t="str">
        <f t="shared" si="260"/>
        <v/>
      </c>
      <c r="DZ123" s="47" t="str">
        <f t="shared" si="260"/>
        <v/>
      </c>
      <c r="EA123" s="47" t="str">
        <f t="shared" si="260"/>
        <v/>
      </c>
      <c r="EB123" s="47" t="str">
        <f t="shared" si="260"/>
        <v/>
      </c>
      <c r="EC123" s="49" t="str">
        <f t="shared" si="260"/>
        <v/>
      </c>
      <c r="ED123" s="49" t="str">
        <f t="shared" si="260"/>
        <v/>
      </c>
      <c r="EE123" s="47" t="str">
        <f t="shared" si="260"/>
        <v/>
      </c>
      <c r="EF123" s="47" t="str">
        <f t="shared" si="260"/>
        <v/>
      </c>
      <c r="EG123" s="47" t="str">
        <f t="shared" si="260"/>
        <v/>
      </c>
      <c r="EH123" s="6">
        <f t="shared" si="154"/>
        <v>0</v>
      </c>
      <c r="EI123" s="6">
        <f t="shared" si="155"/>
        <v>0</v>
      </c>
      <c r="EJ123" s="2" t="str">
        <f t="shared" si="156"/>
        <v/>
      </c>
      <c r="EK123" s="2" t="str">
        <f t="shared" si="157"/>
        <v/>
      </c>
      <c r="EL123" s="2" t="str">
        <f t="shared" si="259"/>
        <v/>
      </c>
      <c r="EM123" s="2" t="str">
        <f t="shared" si="158"/>
        <v/>
      </c>
      <c r="EN123" s="2" t="str">
        <f t="shared" si="159"/>
        <v/>
      </c>
      <c r="EO123" s="2">
        <f t="shared" si="160"/>
        <v>0</v>
      </c>
      <c r="EP123" s="2">
        <f t="shared" si="243"/>
        <v>0</v>
      </c>
      <c r="EQ123" s="2"/>
      <c r="ER123" s="2"/>
      <c r="ES123" s="2"/>
      <c r="ET123" s="2"/>
      <c r="EU123" s="2"/>
      <c r="EV123" s="2"/>
      <c r="EW123" s="2">
        <f t="shared" si="161"/>
        <v>0</v>
      </c>
      <c r="EX123" s="2">
        <f t="shared" si="162"/>
        <v>0</v>
      </c>
      <c r="EY123" s="2">
        <f t="shared" si="244"/>
        <v>0</v>
      </c>
      <c r="EZ123" s="2">
        <f t="shared" si="163"/>
        <v>0</v>
      </c>
      <c r="FA123" s="2">
        <f t="shared" si="164"/>
        <v>0</v>
      </c>
      <c r="FB123" s="59"/>
      <c r="FC123" s="2">
        <f t="shared" si="165"/>
        <v>0</v>
      </c>
      <c r="FD123" s="2">
        <f t="shared" si="245"/>
        <v>0</v>
      </c>
      <c r="FE123" s="3">
        <f t="shared" si="258"/>
        <v>0</v>
      </c>
      <c r="FF123" s="3">
        <f t="shared" si="246"/>
        <v>0</v>
      </c>
      <c r="FG123" s="3">
        <f t="shared" si="247"/>
        <v>0</v>
      </c>
      <c r="FH123" s="3">
        <f t="shared" si="166"/>
        <v>0</v>
      </c>
      <c r="FI123" s="67">
        <f t="shared" si="167"/>
        <v>0</v>
      </c>
      <c r="FJ123" s="3">
        <f t="shared" si="168"/>
        <v>0</v>
      </c>
      <c r="FK123" s="3">
        <f t="shared" si="169"/>
        <v>0</v>
      </c>
      <c r="FL123" s="3">
        <f t="shared" si="248"/>
        <v>0</v>
      </c>
      <c r="FM123" s="3">
        <f t="shared" si="249"/>
        <v>0</v>
      </c>
      <c r="FN123" s="3">
        <f t="shared" si="250"/>
        <v>0</v>
      </c>
      <c r="FO123" s="2">
        <f t="shared" si="170"/>
        <v>0</v>
      </c>
      <c r="FP123" s="2">
        <f t="shared" si="171"/>
        <v>0</v>
      </c>
      <c r="FQ123" s="2">
        <f t="shared" si="251"/>
        <v>0</v>
      </c>
      <c r="FR123" s="6" t="str">
        <f>IF(A123=1,1,IF(DW123="","",COUNTA($DW$31:DW123)+1))</f>
        <v/>
      </c>
      <c r="FS123" s="6" t="str">
        <f t="shared" si="172"/>
        <v/>
      </c>
      <c r="FT123" s="43">
        <f t="shared" si="252"/>
        <v>0</v>
      </c>
      <c r="FU123" s="23">
        <f t="shared" si="253"/>
        <v>0</v>
      </c>
      <c r="FV123" s="21">
        <f t="shared" si="254"/>
        <v>0</v>
      </c>
    </row>
    <row r="124" spans="1:178">
      <c r="A124" s="4" t="str">
        <f t="shared" si="173"/>
        <v/>
      </c>
      <c r="B124" s="33"/>
      <c r="C124" s="33"/>
      <c r="D124" s="33"/>
      <c r="E124" s="33"/>
      <c r="F124" s="33"/>
      <c r="G124" s="11" t="str">
        <f t="shared" si="140"/>
        <v/>
      </c>
      <c r="H124" s="3" t="str">
        <f t="shared" si="174"/>
        <v/>
      </c>
      <c r="I124" s="3" t="str">
        <f t="shared" si="141"/>
        <v/>
      </c>
      <c r="J124" s="3" t="str">
        <f t="shared" si="175"/>
        <v/>
      </c>
      <c r="K124" s="3" t="str">
        <f t="shared" si="142"/>
        <v/>
      </c>
      <c r="L124" s="2" t="str">
        <f t="shared" si="143"/>
        <v/>
      </c>
      <c r="M124" s="8" t="str">
        <f t="shared" si="176"/>
        <v/>
      </c>
      <c r="N124" s="8" t="str">
        <f t="shared" si="144"/>
        <v/>
      </c>
      <c r="O124" s="8" t="str">
        <f t="shared" si="177"/>
        <v/>
      </c>
      <c r="P124" s="8" t="str">
        <f t="shared" si="145"/>
        <v/>
      </c>
      <c r="Q124" s="2" t="str">
        <f t="shared" si="146"/>
        <v/>
      </c>
      <c r="R124" s="3" t="str">
        <f t="shared" si="147"/>
        <v/>
      </c>
      <c r="S124" s="3" t="str">
        <f t="shared" si="148"/>
        <v/>
      </c>
      <c r="T124" s="3" t="str">
        <f t="shared" si="178"/>
        <v/>
      </c>
      <c r="U124" s="8" t="str">
        <f t="shared" si="149"/>
        <v/>
      </c>
      <c r="V124" s="2" t="str">
        <f t="shared" si="150"/>
        <v/>
      </c>
      <c r="W124" s="2" t="str">
        <f t="shared" si="151"/>
        <v/>
      </c>
      <c r="X124" s="2" t="str">
        <f t="shared" si="255"/>
        <v/>
      </c>
      <c r="Y124" s="2" t="str">
        <f t="shared" si="152"/>
        <v/>
      </c>
      <c r="Z124" s="46" t="str">
        <f t="shared" si="135"/>
        <v/>
      </c>
      <c r="AA124" s="46" t="str">
        <f t="shared" si="179"/>
        <v/>
      </c>
      <c r="AB124" s="47"/>
      <c r="AC124" s="46" t="str">
        <f t="shared" si="180"/>
        <v/>
      </c>
      <c r="AD124" s="47" t="str">
        <f t="shared" si="136"/>
        <v/>
      </c>
      <c r="AE124" s="48" t="str">
        <f t="shared" si="181"/>
        <v/>
      </c>
      <c r="AF124" s="49" t="str">
        <f t="shared" si="137"/>
        <v/>
      </c>
      <c r="AG124" s="49" t="str">
        <f t="shared" si="137"/>
        <v/>
      </c>
      <c r="AH124" s="49" t="str">
        <f t="shared" si="137"/>
        <v/>
      </c>
      <c r="AI124" s="47" t="str">
        <f t="shared" si="137"/>
        <v/>
      </c>
      <c r="AJ124" s="47" t="str">
        <f t="shared" si="137"/>
        <v/>
      </c>
      <c r="AK124" s="46" t="str">
        <f t="shared" si="137"/>
        <v/>
      </c>
      <c r="AL124" s="47"/>
      <c r="AM124" s="53" t="str">
        <f t="shared" si="182"/>
        <v/>
      </c>
      <c r="AN124" s="50" t="str">
        <f t="shared" si="183"/>
        <v/>
      </c>
      <c r="AO124" s="51"/>
      <c r="AP124" s="52" t="str">
        <f t="shared" si="184"/>
        <v/>
      </c>
      <c r="AQ124" s="52" t="str">
        <f t="shared" si="185"/>
        <v/>
      </c>
      <c r="AR124" s="47">
        <f t="shared" si="186"/>
        <v>0</v>
      </c>
      <c r="AS124" s="53" t="str">
        <f t="shared" si="187"/>
        <v/>
      </c>
      <c r="AT124" s="52" t="str">
        <f t="shared" si="188"/>
        <v/>
      </c>
      <c r="AU124" s="9" t="str">
        <f t="shared" si="189"/>
        <v/>
      </c>
      <c r="AV124" s="9" t="str">
        <f t="shared" si="190"/>
        <v/>
      </c>
      <c r="AW124" s="12" t="str">
        <f t="shared" si="191"/>
        <v/>
      </c>
      <c r="AX124" s="9" t="str">
        <f t="shared" si="192"/>
        <v/>
      </c>
      <c r="AY124" s="12" t="str">
        <f t="shared" si="193"/>
        <v/>
      </c>
      <c r="AZ124" s="10" t="str">
        <f t="shared" si="194"/>
        <v/>
      </c>
      <c r="BA124" s="10" t="str">
        <f t="shared" si="195"/>
        <v/>
      </c>
      <c r="BB124" s="10" t="str">
        <f t="shared" si="196"/>
        <v/>
      </c>
      <c r="BC124" s="10" t="str">
        <f t="shared" si="197"/>
        <v/>
      </c>
      <c r="BD124" s="10" t="str">
        <f t="shared" si="198"/>
        <v/>
      </c>
      <c r="BE124" s="12" t="str">
        <f t="shared" si="199"/>
        <v/>
      </c>
      <c r="BF124" s="9" t="str">
        <f t="shared" si="200"/>
        <v/>
      </c>
      <c r="BG124" s="9" t="str">
        <f t="shared" si="201"/>
        <v/>
      </c>
      <c r="BH124" s="7" t="str">
        <f t="shared" si="202"/>
        <v/>
      </c>
      <c r="BI124" s="7" t="str">
        <f t="shared" si="203"/>
        <v/>
      </c>
      <c r="BJ124" s="12" t="str">
        <f t="shared" si="204"/>
        <v/>
      </c>
      <c r="BK124" s="80" t="str">
        <f t="shared" si="205"/>
        <v/>
      </c>
      <c r="BL124" s="7" t="str">
        <f t="shared" si="206"/>
        <v/>
      </c>
      <c r="BM124" s="7" t="str">
        <f t="shared" si="256"/>
        <v/>
      </c>
      <c r="BN124" s="12" t="str">
        <f t="shared" si="207"/>
        <v/>
      </c>
      <c r="BO124" s="9" t="str">
        <f t="shared" si="208"/>
        <v/>
      </c>
      <c r="BP124" s="2" t="str">
        <f t="shared" si="209"/>
        <v/>
      </c>
      <c r="BQ124" s="2" t="str">
        <f t="shared" si="210"/>
        <v/>
      </c>
      <c r="BR124" s="20" t="str">
        <f t="shared" si="153"/>
        <v/>
      </c>
      <c r="BS124" s="20" t="str">
        <f t="shared" si="153"/>
        <v/>
      </c>
      <c r="BT124" s="20" t="str">
        <f t="shared" si="153"/>
        <v/>
      </c>
      <c r="BU124" s="86" t="str">
        <f t="shared" si="211"/>
        <v/>
      </c>
      <c r="BV124" s="86" t="str">
        <f t="shared" si="212"/>
        <v/>
      </c>
      <c r="BW124" s="20" t="str">
        <f t="shared" si="153"/>
        <v/>
      </c>
      <c r="BX124" s="86" t="str">
        <f t="shared" si="153"/>
        <v/>
      </c>
      <c r="BY124" s="86" t="str">
        <f t="shared" si="153"/>
        <v/>
      </c>
      <c r="BZ124" s="86" t="str">
        <f t="shared" si="153"/>
        <v/>
      </c>
      <c r="CA124" s="86" t="str">
        <f t="shared" si="153"/>
        <v/>
      </c>
      <c r="CB124" s="86" t="str">
        <f t="shared" si="153"/>
        <v/>
      </c>
      <c r="CC124" s="86" t="str">
        <f t="shared" si="153"/>
        <v/>
      </c>
      <c r="CD124" s="86" t="str">
        <f t="shared" si="153"/>
        <v/>
      </c>
      <c r="CE124" s="20" t="str">
        <f t="shared" si="257"/>
        <v/>
      </c>
      <c r="CF124" s="14" t="str">
        <f t="shared" si="213"/>
        <v/>
      </c>
      <c r="CG124" s="14" t="str">
        <f t="shared" si="214"/>
        <v/>
      </c>
      <c r="CH124" s="8">
        <f t="shared" si="215"/>
        <v>0</v>
      </c>
      <c r="CI124" s="9" t="str">
        <f t="shared" si="216"/>
        <v/>
      </c>
      <c r="CJ124" s="9" t="str">
        <f t="shared" si="217"/>
        <v/>
      </c>
      <c r="CK124" s="9" t="str">
        <f t="shared" si="218"/>
        <v/>
      </c>
      <c r="CL124" s="9" t="str">
        <f t="shared" si="219"/>
        <v/>
      </c>
      <c r="CM124" s="9" t="str">
        <f t="shared" si="220"/>
        <v/>
      </c>
      <c r="CN124" s="9" t="str">
        <f t="shared" si="221"/>
        <v/>
      </c>
      <c r="CO124" s="9" t="str">
        <f t="shared" si="222"/>
        <v/>
      </c>
      <c r="CP124" s="9" t="str">
        <f t="shared" si="222"/>
        <v/>
      </c>
      <c r="CQ124" s="9" t="str">
        <f t="shared" si="222"/>
        <v/>
      </c>
      <c r="CR124" s="9" t="str">
        <f t="shared" si="222"/>
        <v/>
      </c>
      <c r="CS124" s="9" t="str">
        <f t="shared" si="222"/>
        <v/>
      </c>
      <c r="CT124" s="9" t="str">
        <f t="shared" si="222"/>
        <v/>
      </c>
      <c r="CU124" s="9" t="str">
        <f t="shared" si="222"/>
        <v/>
      </c>
      <c r="CV124" s="9" t="str">
        <f t="shared" si="223"/>
        <v/>
      </c>
      <c r="CW124" s="9" t="str">
        <f t="shared" si="224"/>
        <v/>
      </c>
      <c r="CX124" s="9" t="str">
        <f t="shared" si="224"/>
        <v/>
      </c>
      <c r="CY124" s="9" t="str">
        <f t="shared" si="224"/>
        <v/>
      </c>
      <c r="CZ124" s="9" t="str">
        <f t="shared" si="224"/>
        <v/>
      </c>
      <c r="DA124" s="9" t="str">
        <f t="shared" si="224"/>
        <v/>
      </c>
      <c r="DB124" s="9" t="str">
        <f t="shared" si="224"/>
        <v/>
      </c>
      <c r="DC124" s="9" t="str">
        <f t="shared" si="224"/>
        <v/>
      </c>
      <c r="DD124" s="2" t="str">
        <f t="shared" si="225"/>
        <v/>
      </c>
      <c r="DE124" s="2" t="str">
        <f t="shared" si="226"/>
        <v/>
      </c>
      <c r="DF124" s="2" t="str">
        <f t="shared" si="227"/>
        <v/>
      </c>
      <c r="DG124" s="2" t="str">
        <f t="shared" si="228"/>
        <v/>
      </c>
      <c r="DH124" s="2" t="str">
        <f t="shared" si="229"/>
        <v/>
      </c>
      <c r="DI124" s="2" t="str">
        <f t="shared" si="230"/>
        <v/>
      </c>
      <c r="DJ124" s="2" t="str">
        <f t="shared" si="231"/>
        <v/>
      </c>
      <c r="DK124" s="2" t="str">
        <f t="shared" si="232"/>
        <v/>
      </c>
      <c r="DL124" s="16" t="str">
        <f t="shared" si="233"/>
        <v/>
      </c>
      <c r="DM124" s="16" t="str">
        <f t="shared" si="234"/>
        <v/>
      </c>
      <c r="DN124" s="16" t="str">
        <f t="shared" si="235"/>
        <v/>
      </c>
      <c r="DO124" s="72" t="str">
        <f t="shared" si="236"/>
        <v/>
      </c>
      <c r="DP124" s="16" t="str">
        <f t="shared" si="237"/>
        <v/>
      </c>
      <c r="DQ124" s="16" t="str">
        <f t="shared" si="238"/>
        <v/>
      </c>
      <c r="DR124" s="2" t="str">
        <f t="shared" si="239"/>
        <v/>
      </c>
      <c r="DS124" s="2" t="str">
        <f t="shared" si="240"/>
        <v/>
      </c>
      <c r="DT124" s="2" t="str">
        <f t="shared" si="241"/>
        <v/>
      </c>
      <c r="DU124" s="2" t="str">
        <f t="shared" si="242"/>
        <v/>
      </c>
      <c r="DV124" s="15"/>
      <c r="DW124" s="17"/>
      <c r="DX124" s="17"/>
      <c r="DY124" s="47" t="str">
        <f t="shared" si="260"/>
        <v/>
      </c>
      <c r="DZ124" s="47" t="str">
        <f t="shared" si="260"/>
        <v/>
      </c>
      <c r="EA124" s="47" t="str">
        <f t="shared" si="260"/>
        <v/>
      </c>
      <c r="EB124" s="47" t="str">
        <f t="shared" si="260"/>
        <v/>
      </c>
      <c r="EC124" s="49" t="str">
        <f t="shared" si="260"/>
        <v/>
      </c>
      <c r="ED124" s="49" t="str">
        <f t="shared" si="260"/>
        <v/>
      </c>
      <c r="EE124" s="47" t="str">
        <f t="shared" si="260"/>
        <v/>
      </c>
      <c r="EF124" s="47" t="str">
        <f t="shared" si="260"/>
        <v/>
      </c>
      <c r="EG124" s="47" t="str">
        <f t="shared" si="260"/>
        <v/>
      </c>
      <c r="EH124" s="6">
        <f t="shared" si="154"/>
        <v>0</v>
      </c>
      <c r="EI124" s="6">
        <f t="shared" si="155"/>
        <v>0</v>
      </c>
      <c r="EJ124" s="2" t="str">
        <f t="shared" si="156"/>
        <v/>
      </c>
      <c r="EK124" s="2" t="str">
        <f t="shared" si="157"/>
        <v/>
      </c>
      <c r="EL124" s="2" t="str">
        <f t="shared" si="259"/>
        <v/>
      </c>
      <c r="EM124" s="2" t="str">
        <f t="shared" si="158"/>
        <v/>
      </c>
      <c r="EN124" s="2" t="str">
        <f t="shared" si="159"/>
        <v/>
      </c>
      <c r="EO124" s="2">
        <f t="shared" si="160"/>
        <v>0</v>
      </c>
      <c r="EP124" s="2">
        <f t="shared" si="243"/>
        <v>0</v>
      </c>
      <c r="EQ124" s="2"/>
      <c r="ER124" s="2"/>
      <c r="ES124" s="2"/>
      <c r="ET124" s="2"/>
      <c r="EU124" s="2"/>
      <c r="EV124" s="2"/>
      <c r="EW124" s="2">
        <f t="shared" si="161"/>
        <v>0</v>
      </c>
      <c r="EX124" s="2">
        <f t="shared" si="162"/>
        <v>0</v>
      </c>
      <c r="EY124" s="2">
        <f t="shared" si="244"/>
        <v>0</v>
      </c>
      <c r="EZ124" s="2">
        <f t="shared" si="163"/>
        <v>0</v>
      </c>
      <c r="FA124" s="2">
        <f t="shared" si="164"/>
        <v>0</v>
      </c>
      <c r="FB124" s="59"/>
      <c r="FC124" s="2">
        <f t="shared" si="165"/>
        <v>0</v>
      </c>
      <c r="FD124" s="2">
        <f t="shared" si="245"/>
        <v>0</v>
      </c>
      <c r="FE124" s="3">
        <f t="shared" si="258"/>
        <v>0</v>
      </c>
      <c r="FF124" s="3">
        <f t="shared" si="246"/>
        <v>0</v>
      </c>
      <c r="FG124" s="3">
        <f t="shared" si="247"/>
        <v>0</v>
      </c>
      <c r="FH124" s="3">
        <f t="shared" si="166"/>
        <v>0</v>
      </c>
      <c r="FI124" s="67">
        <f t="shared" si="167"/>
        <v>0</v>
      </c>
      <c r="FJ124" s="3">
        <f t="shared" si="168"/>
        <v>0</v>
      </c>
      <c r="FK124" s="3">
        <f t="shared" si="169"/>
        <v>0</v>
      </c>
      <c r="FL124" s="3">
        <f t="shared" si="248"/>
        <v>0</v>
      </c>
      <c r="FM124" s="3">
        <f t="shared" si="249"/>
        <v>0</v>
      </c>
      <c r="FN124" s="3">
        <f t="shared" si="250"/>
        <v>0</v>
      </c>
      <c r="FO124" s="2">
        <f t="shared" si="170"/>
        <v>0</v>
      </c>
      <c r="FP124" s="2">
        <f t="shared" si="171"/>
        <v>0</v>
      </c>
      <c r="FQ124" s="2">
        <f t="shared" si="251"/>
        <v>0</v>
      </c>
      <c r="FR124" s="6" t="str">
        <f>IF(A124=1,1,IF(DW124="","",COUNTA($DW$31:DW124)+1))</f>
        <v/>
      </c>
      <c r="FS124" s="6" t="str">
        <f t="shared" si="172"/>
        <v/>
      </c>
      <c r="FT124" s="43">
        <f t="shared" si="252"/>
        <v>0</v>
      </c>
      <c r="FU124" s="23">
        <f t="shared" si="253"/>
        <v>0</v>
      </c>
      <c r="FV124" s="21">
        <f t="shared" si="254"/>
        <v>0</v>
      </c>
    </row>
    <row r="125" spans="1:178">
      <c r="A125" s="4" t="str">
        <f t="shared" si="173"/>
        <v/>
      </c>
      <c r="B125" s="33"/>
      <c r="C125" s="33"/>
      <c r="D125" s="33"/>
      <c r="E125" s="33"/>
      <c r="F125" s="33"/>
      <c r="G125" s="11" t="str">
        <f t="shared" si="140"/>
        <v/>
      </c>
      <c r="H125" s="3" t="str">
        <f t="shared" si="174"/>
        <v/>
      </c>
      <c r="I125" s="3" t="str">
        <f t="shared" si="141"/>
        <v/>
      </c>
      <c r="J125" s="3" t="str">
        <f t="shared" si="175"/>
        <v/>
      </c>
      <c r="K125" s="3" t="str">
        <f t="shared" si="142"/>
        <v/>
      </c>
      <c r="L125" s="2" t="str">
        <f t="shared" si="143"/>
        <v/>
      </c>
      <c r="M125" s="8" t="str">
        <f t="shared" si="176"/>
        <v/>
      </c>
      <c r="N125" s="8" t="str">
        <f t="shared" si="144"/>
        <v/>
      </c>
      <c r="O125" s="8" t="str">
        <f t="shared" si="177"/>
        <v/>
      </c>
      <c r="P125" s="8" t="str">
        <f t="shared" si="145"/>
        <v/>
      </c>
      <c r="Q125" s="2" t="str">
        <f t="shared" si="146"/>
        <v/>
      </c>
      <c r="R125" s="3" t="str">
        <f t="shared" si="147"/>
        <v/>
      </c>
      <c r="S125" s="3" t="str">
        <f t="shared" si="148"/>
        <v/>
      </c>
      <c r="T125" s="3" t="str">
        <f t="shared" si="178"/>
        <v/>
      </c>
      <c r="U125" s="8" t="str">
        <f t="shared" si="149"/>
        <v/>
      </c>
      <c r="V125" s="2" t="str">
        <f t="shared" si="150"/>
        <v/>
      </c>
      <c r="W125" s="2" t="str">
        <f t="shared" si="151"/>
        <v/>
      </c>
      <c r="X125" s="2" t="str">
        <f t="shared" si="255"/>
        <v/>
      </c>
      <c r="Y125" s="2" t="str">
        <f t="shared" si="152"/>
        <v/>
      </c>
      <c r="Z125" s="46" t="str">
        <f t="shared" si="135"/>
        <v/>
      </c>
      <c r="AA125" s="46" t="str">
        <f t="shared" si="179"/>
        <v/>
      </c>
      <c r="AB125" s="47"/>
      <c r="AC125" s="46" t="str">
        <f t="shared" si="180"/>
        <v/>
      </c>
      <c r="AD125" s="47" t="str">
        <f t="shared" si="136"/>
        <v/>
      </c>
      <c r="AE125" s="48" t="str">
        <f t="shared" si="181"/>
        <v/>
      </c>
      <c r="AF125" s="49" t="str">
        <f t="shared" si="137"/>
        <v/>
      </c>
      <c r="AG125" s="49" t="str">
        <f t="shared" si="137"/>
        <v/>
      </c>
      <c r="AH125" s="49" t="str">
        <f t="shared" si="137"/>
        <v/>
      </c>
      <c r="AI125" s="47" t="str">
        <f t="shared" si="137"/>
        <v/>
      </c>
      <c r="AJ125" s="47" t="str">
        <f t="shared" si="137"/>
        <v/>
      </c>
      <c r="AK125" s="46" t="str">
        <f t="shared" si="137"/>
        <v/>
      </c>
      <c r="AL125" s="47"/>
      <c r="AM125" s="53" t="str">
        <f t="shared" si="182"/>
        <v/>
      </c>
      <c r="AN125" s="50" t="str">
        <f t="shared" si="183"/>
        <v/>
      </c>
      <c r="AO125" s="51"/>
      <c r="AP125" s="52" t="str">
        <f t="shared" si="184"/>
        <v/>
      </c>
      <c r="AQ125" s="52" t="str">
        <f t="shared" si="185"/>
        <v/>
      </c>
      <c r="AR125" s="47">
        <f t="shared" si="186"/>
        <v>0</v>
      </c>
      <c r="AS125" s="53" t="str">
        <f t="shared" si="187"/>
        <v/>
      </c>
      <c r="AT125" s="52" t="str">
        <f t="shared" si="188"/>
        <v/>
      </c>
      <c r="AU125" s="9" t="str">
        <f t="shared" si="189"/>
        <v/>
      </c>
      <c r="AV125" s="9" t="str">
        <f t="shared" si="190"/>
        <v/>
      </c>
      <c r="AW125" s="12" t="str">
        <f t="shared" si="191"/>
        <v/>
      </c>
      <c r="AX125" s="9" t="str">
        <f t="shared" si="192"/>
        <v/>
      </c>
      <c r="AY125" s="12" t="str">
        <f t="shared" si="193"/>
        <v/>
      </c>
      <c r="AZ125" s="10" t="str">
        <f t="shared" si="194"/>
        <v/>
      </c>
      <c r="BA125" s="10" t="str">
        <f t="shared" si="195"/>
        <v/>
      </c>
      <c r="BB125" s="10" t="str">
        <f t="shared" si="196"/>
        <v/>
      </c>
      <c r="BC125" s="10" t="str">
        <f t="shared" si="197"/>
        <v/>
      </c>
      <c r="BD125" s="10" t="str">
        <f t="shared" si="198"/>
        <v/>
      </c>
      <c r="BE125" s="12" t="str">
        <f t="shared" si="199"/>
        <v/>
      </c>
      <c r="BF125" s="9" t="str">
        <f t="shared" si="200"/>
        <v/>
      </c>
      <c r="BG125" s="9" t="str">
        <f t="shared" si="201"/>
        <v/>
      </c>
      <c r="BH125" s="7" t="str">
        <f t="shared" si="202"/>
        <v/>
      </c>
      <c r="BI125" s="7" t="str">
        <f t="shared" si="203"/>
        <v/>
      </c>
      <c r="BJ125" s="12" t="str">
        <f t="shared" si="204"/>
        <v/>
      </c>
      <c r="BK125" s="80" t="str">
        <f t="shared" si="205"/>
        <v/>
      </c>
      <c r="BL125" s="7" t="str">
        <f t="shared" si="206"/>
        <v/>
      </c>
      <c r="BM125" s="7" t="str">
        <f t="shared" si="256"/>
        <v/>
      </c>
      <c r="BN125" s="12" t="str">
        <f t="shared" si="207"/>
        <v/>
      </c>
      <c r="BO125" s="9" t="str">
        <f t="shared" si="208"/>
        <v/>
      </c>
      <c r="BP125" s="2" t="str">
        <f t="shared" si="209"/>
        <v/>
      </c>
      <c r="BQ125" s="2" t="str">
        <f t="shared" si="210"/>
        <v/>
      </c>
      <c r="BR125" s="20" t="str">
        <f t="shared" si="153"/>
        <v/>
      </c>
      <c r="BS125" s="20" t="str">
        <f t="shared" si="153"/>
        <v/>
      </c>
      <c r="BT125" s="20" t="str">
        <f t="shared" si="153"/>
        <v/>
      </c>
      <c r="BU125" s="86" t="str">
        <f t="shared" si="211"/>
        <v/>
      </c>
      <c r="BV125" s="86" t="str">
        <f t="shared" si="212"/>
        <v/>
      </c>
      <c r="BW125" s="20" t="str">
        <f t="shared" si="153"/>
        <v/>
      </c>
      <c r="BX125" s="86" t="str">
        <f t="shared" si="153"/>
        <v/>
      </c>
      <c r="BY125" s="86" t="str">
        <f t="shared" si="153"/>
        <v/>
      </c>
      <c r="BZ125" s="86" t="str">
        <f t="shared" si="153"/>
        <v/>
      </c>
      <c r="CA125" s="86" t="str">
        <f t="shared" si="153"/>
        <v/>
      </c>
      <c r="CB125" s="86" t="str">
        <f t="shared" si="153"/>
        <v/>
      </c>
      <c r="CC125" s="86" t="str">
        <f t="shared" si="153"/>
        <v/>
      </c>
      <c r="CD125" s="86" t="str">
        <f t="shared" si="153"/>
        <v/>
      </c>
      <c r="CE125" s="20" t="str">
        <f t="shared" si="257"/>
        <v/>
      </c>
      <c r="CF125" s="14" t="str">
        <f t="shared" si="213"/>
        <v/>
      </c>
      <c r="CG125" s="14" t="str">
        <f t="shared" si="214"/>
        <v/>
      </c>
      <c r="CH125" s="8">
        <f t="shared" si="215"/>
        <v>0</v>
      </c>
      <c r="CI125" s="9" t="str">
        <f t="shared" si="216"/>
        <v/>
      </c>
      <c r="CJ125" s="9" t="str">
        <f t="shared" si="217"/>
        <v/>
      </c>
      <c r="CK125" s="9" t="str">
        <f t="shared" si="218"/>
        <v/>
      </c>
      <c r="CL125" s="9" t="str">
        <f t="shared" si="219"/>
        <v/>
      </c>
      <c r="CM125" s="9" t="str">
        <f t="shared" si="220"/>
        <v/>
      </c>
      <c r="CN125" s="9" t="str">
        <f t="shared" si="221"/>
        <v/>
      </c>
      <c r="CO125" s="9" t="str">
        <f t="shared" si="222"/>
        <v/>
      </c>
      <c r="CP125" s="9" t="str">
        <f t="shared" si="222"/>
        <v/>
      </c>
      <c r="CQ125" s="9" t="str">
        <f t="shared" si="222"/>
        <v/>
      </c>
      <c r="CR125" s="9" t="str">
        <f t="shared" si="222"/>
        <v/>
      </c>
      <c r="CS125" s="9" t="str">
        <f t="shared" si="222"/>
        <v/>
      </c>
      <c r="CT125" s="9" t="str">
        <f t="shared" si="222"/>
        <v/>
      </c>
      <c r="CU125" s="9" t="str">
        <f t="shared" si="222"/>
        <v/>
      </c>
      <c r="CV125" s="9" t="str">
        <f t="shared" si="223"/>
        <v/>
      </c>
      <c r="CW125" s="9" t="str">
        <f t="shared" si="224"/>
        <v/>
      </c>
      <c r="CX125" s="9" t="str">
        <f t="shared" si="224"/>
        <v/>
      </c>
      <c r="CY125" s="9" t="str">
        <f t="shared" si="224"/>
        <v/>
      </c>
      <c r="CZ125" s="9" t="str">
        <f t="shared" si="224"/>
        <v/>
      </c>
      <c r="DA125" s="9" t="str">
        <f t="shared" si="224"/>
        <v/>
      </c>
      <c r="DB125" s="9" t="str">
        <f t="shared" si="224"/>
        <v/>
      </c>
      <c r="DC125" s="9" t="str">
        <f t="shared" si="224"/>
        <v/>
      </c>
      <c r="DD125" s="2" t="str">
        <f t="shared" si="225"/>
        <v/>
      </c>
      <c r="DE125" s="2" t="str">
        <f t="shared" si="226"/>
        <v/>
      </c>
      <c r="DF125" s="2" t="str">
        <f t="shared" si="227"/>
        <v/>
      </c>
      <c r="DG125" s="2" t="str">
        <f t="shared" si="228"/>
        <v/>
      </c>
      <c r="DH125" s="2" t="str">
        <f t="shared" si="229"/>
        <v/>
      </c>
      <c r="DI125" s="2" t="str">
        <f t="shared" si="230"/>
        <v/>
      </c>
      <c r="DJ125" s="2" t="str">
        <f t="shared" si="231"/>
        <v/>
      </c>
      <c r="DK125" s="2" t="str">
        <f t="shared" si="232"/>
        <v/>
      </c>
      <c r="DL125" s="16" t="str">
        <f t="shared" si="233"/>
        <v/>
      </c>
      <c r="DM125" s="16" t="str">
        <f t="shared" si="234"/>
        <v/>
      </c>
      <c r="DN125" s="16" t="str">
        <f t="shared" si="235"/>
        <v/>
      </c>
      <c r="DO125" s="72" t="str">
        <f t="shared" si="236"/>
        <v/>
      </c>
      <c r="DP125" s="16" t="str">
        <f t="shared" si="237"/>
        <v/>
      </c>
      <c r="DQ125" s="16" t="str">
        <f t="shared" si="238"/>
        <v/>
      </c>
      <c r="DR125" s="2" t="str">
        <f t="shared" si="239"/>
        <v/>
      </c>
      <c r="DS125" s="2" t="str">
        <f t="shared" si="240"/>
        <v/>
      </c>
      <c r="DT125" s="2" t="str">
        <f t="shared" si="241"/>
        <v/>
      </c>
      <c r="DU125" s="2" t="str">
        <f t="shared" si="242"/>
        <v/>
      </c>
      <c r="DV125" s="15"/>
      <c r="DW125" s="17"/>
      <c r="DX125" s="17"/>
      <c r="DY125" s="47" t="str">
        <f t="shared" si="260"/>
        <v/>
      </c>
      <c r="DZ125" s="47" t="str">
        <f t="shared" si="260"/>
        <v/>
      </c>
      <c r="EA125" s="47" t="str">
        <f t="shared" si="260"/>
        <v/>
      </c>
      <c r="EB125" s="47" t="str">
        <f t="shared" si="260"/>
        <v/>
      </c>
      <c r="EC125" s="49" t="str">
        <f t="shared" si="260"/>
        <v/>
      </c>
      <c r="ED125" s="49" t="str">
        <f t="shared" si="260"/>
        <v/>
      </c>
      <c r="EE125" s="47" t="str">
        <f t="shared" si="260"/>
        <v/>
      </c>
      <c r="EF125" s="47" t="str">
        <f t="shared" si="260"/>
        <v/>
      </c>
      <c r="EG125" s="47" t="str">
        <f t="shared" si="260"/>
        <v/>
      </c>
      <c r="EH125" s="6">
        <f t="shared" si="154"/>
        <v>0</v>
      </c>
      <c r="EI125" s="6">
        <f t="shared" si="155"/>
        <v>0</v>
      </c>
      <c r="EJ125" s="2" t="str">
        <f t="shared" si="156"/>
        <v/>
      </c>
      <c r="EK125" s="2" t="str">
        <f t="shared" si="157"/>
        <v/>
      </c>
      <c r="EL125" s="2" t="str">
        <f t="shared" si="259"/>
        <v/>
      </c>
      <c r="EM125" s="2" t="str">
        <f t="shared" si="158"/>
        <v/>
      </c>
      <c r="EN125" s="2" t="str">
        <f t="shared" si="159"/>
        <v/>
      </c>
      <c r="EO125" s="2">
        <f t="shared" si="160"/>
        <v>0</v>
      </c>
      <c r="EP125" s="2">
        <f t="shared" si="243"/>
        <v>0</v>
      </c>
      <c r="EQ125" s="2"/>
      <c r="ER125" s="2"/>
      <c r="ES125" s="2"/>
      <c r="ET125" s="2"/>
      <c r="EU125" s="2"/>
      <c r="EV125" s="2"/>
      <c r="EW125" s="2">
        <f t="shared" si="161"/>
        <v>0</v>
      </c>
      <c r="EX125" s="2">
        <f t="shared" si="162"/>
        <v>0</v>
      </c>
      <c r="EY125" s="2">
        <f t="shared" si="244"/>
        <v>0</v>
      </c>
      <c r="EZ125" s="2">
        <f t="shared" si="163"/>
        <v>0</v>
      </c>
      <c r="FA125" s="2">
        <f t="shared" si="164"/>
        <v>0</v>
      </c>
      <c r="FB125" s="59"/>
      <c r="FC125" s="2">
        <f t="shared" si="165"/>
        <v>0</v>
      </c>
      <c r="FD125" s="2">
        <f t="shared" si="245"/>
        <v>0</v>
      </c>
      <c r="FE125" s="3">
        <f t="shared" si="258"/>
        <v>0</v>
      </c>
      <c r="FF125" s="3">
        <f t="shared" si="246"/>
        <v>0</v>
      </c>
      <c r="FG125" s="3">
        <f t="shared" si="247"/>
        <v>0</v>
      </c>
      <c r="FH125" s="3">
        <f t="shared" si="166"/>
        <v>0</v>
      </c>
      <c r="FI125" s="67">
        <f t="shared" si="167"/>
        <v>0</v>
      </c>
      <c r="FJ125" s="3">
        <f t="shared" si="168"/>
        <v>0</v>
      </c>
      <c r="FK125" s="3">
        <f t="shared" si="169"/>
        <v>0</v>
      </c>
      <c r="FL125" s="3">
        <f t="shared" si="248"/>
        <v>0</v>
      </c>
      <c r="FM125" s="3">
        <f t="shared" si="249"/>
        <v>0</v>
      </c>
      <c r="FN125" s="3">
        <f t="shared" si="250"/>
        <v>0</v>
      </c>
      <c r="FO125" s="2">
        <f t="shared" si="170"/>
        <v>0</v>
      </c>
      <c r="FP125" s="2">
        <f t="shared" si="171"/>
        <v>0</v>
      </c>
      <c r="FQ125" s="2">
        <f t="shared" si="251"/>
        <v>0</v>
      </c>
      <c r="FR125" s="6" t="str">
        <f>IF(A125=1,1,IF(DW125="","",COUNTA($DW$31:DW125)+1))</f>
        <v/>
      </c>
      <c r="FS125" s="6" t="str">
        <f t="shared" si="172"/>
        <v/>
      </c>
      <c r="FT125" s="43">
        <f t="shared" si="252"/>
        <v>0</v>
      </c>
      <c r="FU125" s="23">
        <f t="shared" si="253"/>
        <v>0</v>
      </c>
      <c r="FV125" s="21">
        <f t="shared" si="254"/>
        <v>0</v>
      </c>
    </row>
    <row r="126" spans="1:178">
      <c r="A126" s="4" t="str">
        <f t="shared" si="173"/>
        <v/>
      </c>
      <c r="B126" s="33"/>
      <c r="C126" s="33"/>
      <c r="D126" s="33"/>
      <c r="E126" s="33"/>
      <c r="F126" s="33"/>
      <c r="G126" s="11" t="str">
        <f t="shared" si="140"/>
        <v/>
      </c>
      <c r="H126" s="3" t="str">
        <f t="shared" si="174"/>
        <v/>
      </c>
      <c r="I126" s="3" t="str">
        <f t="shared" si="141"/>
        <v/>
      </c>
      <c r="J126" s="3" t="str">
        <f t="shared" si="175"/>
        <v/>
      </c>
      <c r="K126" s="3" t="str">
        <f t="shared" si="142"/>
        <v/>
      </c>
      <c r="L126" s="2" t="str">
        <f t="shared" si="143"/>
        <v/>
      </c>
      <c r="M126" s="8" t="str">
        <f t="shared" si="176"/>
        <v/>
      </c>
      <c r="N126" s="8" t="str">
        <f t="shared" si="144"/>
        <v/>
      </c>
      <c r="O126" s="8" t="str">
        <f t="shared" si="177"/>
        <v/>
      </c>
      <c r="P126" s="8" t="str">
        <f t="shared" si="145"/>
        <v/>
      </c>
      <c r="Q126" s="2" t="str">
        <f t="shared" si="146"/>
        <v/>
      </c>
      <c r="R126" s="3" t="str">
        <f t="shared" si="147"/>
        <v/>
      </c>
      <c r="S126" s="3" t="str">
        <f t="shared" si="148"/>
        <v/>
      </c>
      <c r="T126" s="3" t="str">
        <f t="shared" si="178"/>
        <v/>
      </c>
      <c r="U126" s="8" t="str">
        <f t="shared" si="149"/>
        <v/>
      </c>
      <c r="V126" s="2" t="str">
        <f t="shared" si="150"/>
        <v/>
      </c>
      <c r="W126" s="2" t="str">
        <f t="shared" si="151"/>
        <v/>
      </c>
      <c r="X126" s="2" t="str">
        <f t="shared" si="255"/>
        <v/>
      </c>
      <c r="Y126" s="2" t="str">
        <f t="shared" si="152"/>
        <v/>
      </c>
      <c r="Z126" s="46" t="str">
        <f t="shared" si="135"/>
        <v/>
      </c>
      <c r="AA126" s="46" t="str">
        <f t="shared" si="179"/>
        <v/>
      </c>
      <c r="AB126" s="47"/>
      <c r="AC126" s="46" t="str">
        <f t="shared" si="180"/>
        <v/>
      </c>
      <c r="AD126" s="47" t="str">
        <f t="shared" si="136"/>
        <v/>
      </c>
      <c r="AE126" s="48" t="str">
        <f t="shared" si="181"/>
        <v/>
      </c>
      <c r="AF126" s="49" t="str">
        <f t="shared" si="137"/>
        <v/>
      </c>
      <c r="AG126" s="49" t="str">
        <f t="shared" si="137"/>
        <v/>
      </c>
      <c r="AH126" s="49" t="str">
        <f t="shared" si="137"/>
        <v/>
      </c>
      <c r="AI126" s="47" t="str">
        <f t="shared" si="137"/>
        <v/>
      </c>
      <c r="AJ126" s="47" t="str">
        <f t="shared" si="137"/>
        <v/>
      </c>
      <c r="AK126" s="46" t="str">
        <f t="shared" si="137"/>
        <v/>
      </c>
      <c r="AL126" s="47"/>
      <c r="AM126" s="53" t="str">
        <f t="shared" si="182"/>
        <v/>
      </c>
      <c r="AN126" s="50" t="str">
        <f t="shared" si="183"/>
        <v/>
      </c>
      <c r="AO126" s="51"/>
      <c r="AP126" s="52" t="str">
        <f t="shared" si="184"/>
        <v/>
      </c>
      <c r="AQ126" s="52" t="str">
        <f t="shared" si="185"/>
        <v/>
      </c>
      <c r="AR126" s="47">
        <f t="shared" si="186"/>
        <v>0</v>
      </c>
      <c r="AS126" s="53" t="str">
        <f t="shared" si="187"/>
        <v/>
      </c>
      <c r="AT126" s="52" t="str">
        <f t="shared" si="188"/>
        <v/>
      </c>
      <c r="AU126" s="9" t="str">
        <f t="shared" si="189"/>
        <v/>
      </c>
      <c r="AV126" s="9" t="str">
        <f t="shared" si="190"/>
        <v/>
      </c>
      <c r="AW126" s="12" t="str">
        <f t="shared" si="191"/>
        <v/>
      </c>
      <c r="AX126" s="9" t="str">
        <f t="shared" si="192"/>
        <v/>
      </c>
      <c r="AY126" s="12" t="str">
        <f t="shared" si="193"/>
        <v/>
      </c>
      <c r="AZ126" s="10" t="str">
        <f t="shared" si="194"/>
        <v/>
      </c>
      <c r="BA126" s="10" t="str">
        <f t="shared" si="195"/>
        <v/>
      </c>
      <c r="BB126" s="10" t="str">
        <f t="shared" si="196"/>
        <v/>
      </c>
      <c r="BC126" s="10" t="str">
        <f t="shared" si="197"/>
        <v/>
      </c>
      <c r="BD126" s="10" t="str">
        <f t="shared" si="198"/>
        <v/>
      </c>
      <c r="BE126" s="12" t="str">
        <f t="shared" si="199"/>
        <v/>
      </c>
      <c r="BF126" s="9" t="str">
        <f t="shared" si="200"/>
        <v/>
      </c>
      <c r="BG126" s="9" t="str">
        <f t="shared" si="201"/>
        <v/>
      </c>
      <c r="BH126" s="7" t="str">
        <f t="shared" si="202"/>
        <v/>
      </c>
      <c r="BI126" s="7" t="str">
        <f t="shared" si="203"/>
        <v/>
      </c>
      <c r="BJ126" s="12" t="str">
        <f t="shared" si="204"/>
        <v/>
      </c>
      <c r="BK126" s="80" t="str">
        <f t="shared" si="205"/>
        <v/>
      </c>
      <c r="BL126" s="7" t="str">
        <f t="shared" si="206"/>
        <v/>
      </c>
      <c r="BM126" s="7" t="str">
        <f t="shared" si="256"/>
        <v/>
      </c>
      <c r="BN126" s="12" t="str">
        <f t="shared" si="207"/>
        <v/>
      </c>
      <c r="BO126" s="9" t="str">
        <f t="shared" si="208"/>
        <v/>
      </c>
      <c r="BP126" s="2" t="str">
        <f t="shared" si="209"/>
        <v/>
      </c>
      <c r="BQ126" s="2" t="str">
        <f t="shared" si="210"/>
        <v/>
      </c>
      <c r="BR126" s="20" t="str">
        <f t="shared" si="153"/>
        <v/>
      </c>
      <c r="BS126" s="20" t="str">
        <f t="shared" si="153"/>
        <v/>
      </c>
      <c r="BT126" s="20" t="str">
        <f t="shared" si="153"/>
        <v/>
      </c>
      <c r="BU126" s="86" t="str">
        <f t="shared" si="211"/>
        <v/>
      </c>
      <c r="BV126" s="86" t="str">
        <f t="shared" si="212"/>
        <v/>
      </c>
      <c r="BW126" s="20" t="str">
        <f t="shared" si="153"/>
        <v/>
      </c>
      <c r="BX126" s="86" t="str">
        <f t="shared" si="153"/>
        <v/>
      </c>
      <c r="BY126" s="86" t="str">
        <f t="shared" si="153"/>
        <v/>
      </c>
      <c r="BZ126" s="86" t="str">
        <f t="shared" si="153"/>
        <v/>
      </c>
      <c r="CA126" s="86" t="str">
        <f t="shared" si="153"/>
        <v/>
      </c>
      <c r="CB126" s="86" t="str">
        <f t="shared" si="153"/>
        <v/>
      </c>
      <c r="CC126" s="86" t="str">
        <f t="shared" si="153"/>
        <v/>
      </c>
      <c r="CD126" s="86" t="str">
        <f t="shared" si="153"/>
        <v/>
      </c>
      <c r="CE126" s="20" t="str">
        <f t="shared" si="257"/>
        <v/>
      </c>
      <c r="CF126" s="14" t="str">
        <f t="shared" si="213"/>
        <v/>
      </c>
      <c r="CG126" s="14" t="str">
        <f t="shared" si="214"/>
        <v/>
      </c>
      <c r="CH126" s="8">
        <f t="shared" si="215"/>
        <v>0</v>
      </c>
      <c r="CI126" s="9" t="str">
        <f t="shared" si="216"/>
        <v/>
      </c>
      <c r="CJ126" s="9" t="str">
        <f t="shared" si="217"/>
        <v/>
      </c>
      <c r="CK126" s="9" t="str">
        <f t="shared" si="218"/>
        <v/>
      </c>
      <c r="CL126" s="9" t="str">
        <f t="shared" si="219"/>
        <v/>
      </c>
      <c r="CM126" s="9" t="str">
        <f t="shared" si="220"/>
        <v/>
      </c>
      <c r="CN126" s="9" t="str">
        <f t="shared" si="221"/>
        <v/>
      </c>
      <c r="CO126" s="9" t="str">
        <f t="shared" si="222"/>
        <v/>
      </c>
      <c r="CP126" s="9" t="str">
        <f t="shared" si="222"/>
        <v/>
      </c>
      <c r="CQ126" s="9" t="str">
        <f t="shared" si="222"/>
        <v/>
      </c>
      <c r="CR126" s="9" t="str">
        <f t="shared" si="222"/>
        <v/>
      </c>
      <c r="CS126" s="9" t="str">
        <f t="shared" si="222"/>
        <v/>
      </c>
      <c r="CT126" s="9" t="str">
        <f t="shared" si="222"/>
        <v/>
      </c>
      <c r="CU126" s="9" t="str">
        <f t="shared" si="222"/>
        <v/>
      </c>
      <c r="CV126" s="9" t="str">
        <f t="shared" si="223"/>
        <v/>
      </c>
      <c r="CW126" s="9" t="str">
        <f t="shared" si="224"/>
        <v/>
      </c>
      <c r="CX126" s="9" t="str">
        <f t="shared" si="224"/>
        <v/>
      </c>
      <c r="CY126" s="9" t="str">
        <f t="shared" si="224"/>
        <v/>
      </c>
      <c r="CZ126" s="9" t="str">
        <f t="shared" si="224"/>
        <v/>
      </c>
      <c r="DA126" s="9" t="str">
        <f t="shared" si="224"/>
        <v/>
      </c>
      <c r="DB126" s="9" t="str">
        <f t="shared" si="224"/>
        <v/>
      </c>
      <c r="DC126" s="9" t="str">
        <f t="shared" si="224"/>
        <v/>
      </c>
      <c r="DD126" s="2" t="str">
        <f t="shared" si="225"/>
        <v/>
      </c>
      <c r="DE126" s="2" t="str">
        <f t="shared" si="226"/>
        <v/>
      </c>
      <c r="DF126" s="2" t="str">
        <f t="shared" si="227"/>
        <v/>
      </c>
      <c r="DG126" s="2" t="str">
        <f t="shared" si="228"/>
        <v/>
      </c>
      <c r="DH126" s="2" t="str">
        <f t="shared" si="229"/>
        <v/>
      </c>
      <c r="DI126" s="2" t="str">
        <f t="shared" si="230"/>
        <v/>
      </c>
      <c r="DJ126" s="2" t="str">
        <f t="shared" si="231"/>
        <v/>
      </c>
      <c r="DK126" s="2" t="str">
        <f t="shared" si="232"/>
        <v/>
      </c>
      <c r="DL126" s="16" t="str">
        <f t="shared" si="233"/>
        <v/>
      </c>
      <c r="DM126" s="16" t="str">
        <f t="shared" si="234"/>
        <v/>
      </c>
      <c r="DN126" s="16" t="str">
        <f t="shared" si="235"/>
        <v/>
      </c>
      <c r="DO126" s="72" t="str">
        <f t="shared" si="236"/>
        <v/>
      </c>
      <c r="DP126" s="16" t="str">
        <f t="shared" si="237"/>
        <v/>
      </c>
      <c r="DQ126" s="16" t="str">
        <f t="shared" si="238"/>
        <v/>
      </c>
      <c r="DR126" s="2" t="str">
        <f t="shared" si="239"/>
        <v/>
      </c>
      <c r="DS126" s="2" t="str">
        <f t="shared" si="240"/>
        <v/>
      </c>
      <c r="DT126" s="2" t="str">
        <f t="shared" si="241"/>
        <v/>
      </c>
      <c r="DU126" s="2" t="str">
        <f t="shared" si="242"/>
        <v/>
      </c>
      <c r="DV126" s="15"/>
      <c r="DW126" s="17"/>
      <c r="DX126" s="17"/>
      <c r="DY126" s="47" t="str">
        <f t="shared" si="260"/>
        <v/>
      </c>
      <c r="DZ126" s="47" t="str">
        <f t="shared" si="260"/>
        <v/>
      </c>
      <c r="EA126" s="47" t="str">
        <f t="shared" si="260"/>
        <v/>
      </c>
      <c r="EB126" s="47" t="str">
        <f t="shared" si="260"/>
        <v/>
      </c>
      <c r="EC126" s="49" t="str">
        <f t="shared" si="260"/>
        <v/>
      </c>
      <c r="ED126" s="49" t="str">
        <f t="shared" si="260"/>
        <v/>
      </c>
      <c r="EE126" s="47" t="str">
        <f t="shared" si="260"/>
        <v/>
      </c>
      <c r="EF126" s="47" t="str">
        <f t="shared" si="260"/>
        <v/>
      </c>
      <c r="EG126" s="47" t="str">
        <f t="shared" si="260"/>
        <v/>
      </c>
      <c r="EH126" s="6">
        <f t="shared" si="154"/>
        <v>0</v>
      </c>
      <c r="EI126" s="6">
        <f t="shared" si="155"/>
        <v>0</v>
      </c>
      <c r="EJ126" s="2" t="str">
        <f t="shared" si="156"/>
        <v/>
      </c>
      <c r="EK126" s="2" t="str">
        <f t="shared" si="157"/>
        <v/>
      </c>
      <c r="EL126" s="2" t="str">
        <f t="shared" si="259"/>
        <v/>
      </c>
      <c r="EM126" s="2" t="str">
        <f t="shared" si="158"/>
        <v/>
      </c>
      <c r="EN126" s="2" t="str">
        <f t="shared" si="159"/>
        <v/>
      </c>
      <c r="EO126" s="2">
        <f t="shared" si="160"/>
        <v>0</v>
      </c>
      <c r="EP126" s="2">
        <f t="shared" si="243"/>
        <v>0</v>
      </c>
      <c r="EQ126" s="2"/>
      <c r="ER126" s="2"/>
      <c r="ES126" s="2"/>
      <c r="ET126" s="2"/>
      <c r="EU126" s="2"/>
      <c r="EV126" s="2"/>
      <c r="EW126" s="2">
        <f t="shared" si="161"/>
        <v>0</v>
      </c>
      <c r="EX126" s="2">
        <f t="shared" si="162"/>
        <v>0</v>
      </c>
      <c r="EY126" s="2">
        <f t="shared" si="244"/>
        <v>0</v>
      </c>
      <c r="EZ126" s="2">
        <f t="shared" si="163"/>
        <v>0</v>
      </c>
      <c r="FA126" s="2">
        <f t="shared" si="164"/>
        <v>0</v>
      </c>
      <c r="FB126" s="59"/>
      <c r="FC126" s="2">
        <f t="shared" si="165"/>
        <v>0</v>
      </c>
      <c r="FD126" s="2">
        <f t="shared" si="245"/>
        <v>0</v>
      </c>
      <c r="FE126" s="3">
        <f t="shared" si="258"/>
        <v>0</v>
      </c>
      <c r="FF126" s="3">
        <f t="shared" si="246"/>
        <v>0</v>
      </c>
      <c r="FG126" s="3">
        <f t="shared" si="247"/>
        <v>0</v>
      </c>
      <c r="FH126" s="3">
        <f t="shared" si="166"/>
        <v>0</v>
      </c>
      <c r="FI126" s="67">
        <f t="shared" si="167"/>
        <v>0</v>
      </c>
      <c r="FJ126" s="3">
        <f t="shared" si="168"/>
        <v>0</v>
      </c>
      <c r="FK126" s="3">
        <f t="shared" si="169"/>
        <v>0</v>
      </c>
      <c r="FL126" s="3">
        <f t="shared" si="248"/>
        <v>0</v>
      </c>
      <c r="FM126" s="3">
        <f t="shared" si="249"/>
        <v>0</v>
      </c>
      <c r="FN126" s="3">
        <f t="shared" si="250"/>
        <v>0</v>
      </c>
      <c r="FO126" s="2">
        <f t="shared" si="170"/>
        <v>0</v>
      </c>
      <c r="FP126" s="2">
        <f t="shared" si="171"/>
        <v>0</v>
      </c>
      <c r="FQ126" s="2">
        <f t="shared" si="251"/>
        <v>0</v>
      </c>
      <c r="FR126" s="6" t="str">
        <f>IF(A126=1,1,IF(DW126="","",COUNTA($DW$31:DW126)+1))</f>
        <v/>
      </c>
      <c r="FS126" s="6" t="str">
        <f t="shared" si="172"/>
        <v/>
      </c>
      <c r="FT126" s="43">
        <f t="shared" si="252"/>
        <v>0</v>
      </c>
      <c r="FU126" s="23">
        <f t="shared" si="253"/>
        <v>0</v>
      </c>
      <c r="FV126" s="21">
        <f t="shared" si="254"/>
        <v>0</v>
      </c>
    </row>
    <row r="127" spans="1:178">
      <c r="A127" s="4" t="str">
        <f t="shared" si="173"/>
        <v/>
      </c>
      <c r="B127" s="33"/>
      <c r="C127" s="33"/>
      <c r="D127" s="33"/>
      <c r="E127" s="33"/>
      <c r="F127" s="33"/>
      <c r="G127" s="11" t="str">
        <f t="shared" si="140"/>
        <v/>
      </c>
      <c r="H127" s="3" t="str">
        <f t="shared" si="174"/>
        <v/>
      </c>
      <c r="I127" s="3" t="str">
        <f t="shared" si="141"/>
        <v/>
      </c>
      <c r="J127" s="3" t="str">
        <f t="shared" si="175"/>
        <v/>
      </c>
      <c r="K127" s="3" t="str">
        <f t="shared" si="142"/>
        <v/>
      </c>
      <c r="L127" s="2" t="str">
        <f t="shared" si="143"/>
        <v/>
      </c>
      <c r="M127" s="8" t="str">
        <f t="shared" si="176"/>
        <v/>
      </c>
      <c r="N127" s="8" t="str">
        <f t="shared" si="144"/>
        <v/>
      </c>
      <c r="O127" s="8" t="str">
        <f t="shared" si="177"/>
        <v/>
      </c>
      <c r="P127" s="8" t="str">
        <f t="shared" si="145"/>
        <v/>
      </c>
      <c r="Q127" s="2" t="str">
        <f t="shared" si="146"/>
        <v/>
      </c>
      <c r="R127" s="3" t="str">
        <f t="shared" si="147"/>
        <v/>
      </c>
      <c r="S127" s="3" t="str">
        <f t="shared" si="148"/>
        <v/>
      </c>
      <c r="T127" s="3" t="str">
        <f t="shared" si="178"/>
        <v/>
      </c>
      <c r="U127" s="8" t="str">
        <f t="shared" si="149"/>
        <v/>
      </c>
      <c r="V127" s="2" t="str">
        <f t="shared" si="150"/>
        <v/>
      </c>
      <c r="W127" s="2" t="str">
        <f t="shared" si="151"/>
        <v/>
      </c>
      <c r="X127" s="2" t="str">
        <f t="shared" si="255"/>
        <v/>
      </c>
      <c r="Y127" s="2" t="str">
        <f t="shared" si="152"/>
        <v/>
      </c>
      <c r="Z127" s="46" t="str">
        <f t="shared" si="135"/>
        <v/>
      </c>
      <c r="AA127" s="46" t="str">
        <f t="shared" si="179"/>
        <v/>
      </c>
      <c r="AB127" s="47"/>
      <c r="AC127" s="46" t="str">
        <f t="shared" si="180"/>
        <v/>
      </c>
      <c r="AD127" s="47" t="str">
        <f t="shared" si="136"/>
        <v/>
      </c>
      <c r="AE127" s="48" t="str">
        <f t="shared" si="181"/>
        <v/>
      </c>
      <c r="AF127" s="49" t="str">
        <f t="shared" si="137"/>
        <v/>
      </c>
      <c r="AG127" s="49" t="str">
        <f t="shared" si="137"/>
        <v/>
      </c>
      <c r="AH127" s="49" t="str">
        <f t="shared" si="137"/>
        <v/>
      </c>
      <c r="AI127" s="47" t="str">
        <f t="shared" si="137"/>
        <v/>
      </c>
      <c r="AJ127" s="47" t="str">
        <f t="shared" si="137"/>
        <v/>
      </c>
      <c r="AK127" s="46" t="str">
        <f t="shared" si="137"/>
        <v/>
      </c>
      <c r="AL127" s="47"/>
      <c r="AM127" s="53" t="str">
        <f t="shared" si="182"/>
        <v/>
      </c>
      <c r="AN127" s="50" t="str">
        <f t="shared" si="183"/>
        <v/>
      </c>
      <c r="AO127" s="51"/>
      <c r="AP127" s="52" t="str">
        <f t="shared" si="184"/>
        <v/>
      </c>
      <c r="AQ127" s="52" t="str">
        <f t="shared" si="185"/>
        <v/>
      </c>
      <c r="AR127" s="47">
        <f t="shared" si="186"/>
        <v>0</v>
      </c>
      <c r="AS127" s="53" t="str">
        <f t="shared" si="187"/>
        <v/>
      </c>
      <c r="AT127" s="52" t="str">
        <f t="shared" si="188"/>
        <v/>
      </c>
      <c r="AU127" s="9" t="str">
        <f t="shared" si="189"/>
        <v/>
      </c>
      <c r="AV127" s="9" t="str">
        <f t="shared" si="190"/>
        <v/>
      </c>
      <c r="AW127" s="12" t="str">
        <f t="shared" si="191"/>
        <v/>
      </c>
      <c r="AX127" s="9" t="str">
        <f t="shared" si="192"/>
        <v/>
      </c>
      <c r="AY127" s="12" t="str">
        <f t="shared" si="193"/>
        <v/>
      </c>
      <c r="AZ127" s="10" t="str">
        <f t="shared" si="194"/>
        <v/>
      </c>
      <c r="BA127" s="10" t="str">
        <f t="shared" si="195"/>
        <v/>
      </c>
      <c r="BB127" s="10" t="str">
        <f t="shared" si="196"/>
        <v/>
      </c>
      <c r="BC127" s="10" t="str">
        <f t="shared" si="197"/>
        <v/>
      </c>
      <c r="BD127" s="10" t="str">
        <f t="shared" si="198"/>
        <v/>
      </c>
      <c r="BE127" s="12" t="str">
        <f t="shared" si="199"/>
        <v/>
      </c>
      <c r="BF127" s="9" t="str">
        <f t="shared" si="200"/>
        <v/>
      </c>
      <c r="BG127" s="9" t="str">
        <f t="shared" si="201"/>
        <v/>
      </c>
      <c r="BH127" s="7" t="str">
        <f t="shared" si="202"/>
        <v/>
      </c>
      <c r="BI127" s="7" t="str">
        <f t="shared" si="203"/>
        <v/>
      </c>
      <c r="BJ127" s="12" t="str">
        <f t="shared" si="204"/>
        <v/>
      </c>
      <c r="BK127" s="80" t="str">
        <f t="shared" si="205"/>
        <v/>
      </c>
      <c r="BL127" s="7" t="str">
        <f t="shared" si="206"/>
        <v/>
      </c>
      <c r="BM127" s="7" t="str">
        <f t="shared" si="256"/>
        <v/>
      </c>
      <c r="BN127" s="12" t="str">
        <f t="shared" si="207"/>
        <v/>
      </c>
      <c r="BO127" s="9" t="str">
        <f t="shared" si="208"/>
        <v/>
      </c>
      <c r="BP127" s="2" t="str">
        <f t="shared" si="209"/>
        <v/>
      </c>
      <c r="BQ127" s="2" t="str">
        <f t="shared" si="210"/>
        <v/>
      </c>
      <c r="BR127" s="20" t="str">
        <f t="shared" si="153"/>
        <v/>
      </c>
      <c r="BS127" s="20" t="str">
        <f t="shared" si="153"/>
        <v/>
      </c>
      <c r="BT127" s="20" t="str">
        <f t="shared" si="153"/>
        <v/>
      </c>
      <c r="BU127" s="86" t="str">
        <f t="shared" si="211"/>
        <v/>
      </c>
      <c r="BV127" s="86" t="str">
        <f t="shared" si="212"/>
        <v/>
      </c>
      <c r="BW127" s="20" t="str">
        <f t="shared" si="153"/>
        <v/>
      </c>
      <c r="BX127" s="86" t="str">
        <f t="shared" si="153"/>
        <v/>
      </c>
      <c r="BY127" s="86" t="str">
        <f t="shared" si="153"/>
        <v/>
      </c>
      <c r="BZ127" s="86" t="str">
        <f t="shared" si="153"/>
        <v/>
      </c>
      <c r="CA127" s="86" t="str">
        <f t="shared" si="153"/>
        <v/>
      </c>
      <c r="CB127" s="86" t="str">
        <f t="shared" si="153"/>
        <v/>
      </c>
      <c r="CC127" s="86" t="str">
        <f t="shared" si="153"/>
        <v/>
      </c>
      <c r="CD127" s="86" t="str">
        <f t="shared" si="153"/>
        <v/>
      </c>
      <c r="CE127" s="20" t="str">
        <f t="shared" si="257"/>
        <v/>
      </c>
      <c r="CF127" s="14" t="str">
        <f t="shared" si="213"/>
        <v/>
      </c>
      <c r="CG127" s="14" t="str">
        <f t="shared" si="214"/>
        <v/>
      </c>
      <c r="CH127" s="8">
        <f t="shared" si="215"/>
        <v>0</v>
      </c>
      <c r="CI127" s="9" t="str">
        <f t="shared" si="216"/>
        <v/>
      </c>
      <c r="CJ127" s="9" t="str">
        <f t="shared" si="217"/>
        <v/>
      </c>
      <c r="CK127" s="9" t="str">
        <f t="shared" si="218"/>
        <v/>
      </c>
      <c r="CL127" s="9" t="str">
        <f t="shared" si="219"/>
        <v/>
      </c>
      <c r="CM127" s="9" t="str">
        <f t="shared" si="220"/>
        <v/>
      </c>
      <c r="CN127" s="9" t="str">
        <f t="shared" si="221"/>
        <v/>
      </c>
      <c r="CO127" s="9" t="str">
        <f t="shared" si="222"/>
        <v/>
      </c>
      <c r="CP127" s="9" t="str">
        <f t="shared" si="222"/>
        <v/>
      </c>
      <c r="CQ127" s="9" t="str">
        <f t="shared" si="222"/>
        <v/>
      </c>
      <c r="CR127" s="9" t="str">
        <f t="shared" si="222"/>
        <v/>
      </c>
      <c r="CS127" s="9" t="str">
        <f t="shared" si="222"/>
        <v/>
      </c>
      <c r="CT127" s="9" t="str">
        <f t="shared" si="222"/>
        <v/>
      </c>
      <c r="CU127" s="9" t="str">
        <f t="shared" si="222"/>
        <v/>
      </c>
      <c r="CV127" s="9" t="str">
        <f t="shared" si="223"/>
        <v/>
      </c>
      <c r="CW127" s="9" t="str">
        <f t="shared" si="224"/>
        <v/>
      </c>
      <c r="CX127" s="9" t="str">
        <f t="shared" si="224"/>
        <v/>
      </c>
      <c r="CY127" s="9" t="str">
        <f t="shared" si="224"/>
        <v/>
      </c>
      <c r="CZ127" s="9" t="str">
        <f t="shared" si="224"/>
        <v/>
      </c>
      <c r="DA127" s="9" t="str">
        <f t="shared" si="224"/>
        <v/>
      </c>
      <c r="DB127" s="9" t="str">
        <f t="shared" si="224"/>
        <v/>
      </c>
      <c r="DC127" s="9" t="str">
        <f t="shared" si="224"/>
        <v/>
      </c>
      <c r="DD127" s="2" t="str">
        <f t="shared" si="225"/>
        <v/>
      </c>
      <c r="DE127" s="2" t="str">
        <f t="shared" si="226"/>
        <v/>
      </c>
      <c r="DF127" s="2" t="str">
        <f t="shared" si="227"/>
        <v/>
      </c>
      <c r="DG127" s="2" t="str">
        <f t="shared" si="228"/>
        <v/>
      </c>
      <c r="DH127" s="2" t="str">
        <f t="shared" si="229"/>
        <v/>
      </c>
      <c r="DI127" s="2" t="str">
        <f t="shared" si="230"/>
        <v/>
      </c>
      <c r="DJ127" s="2" t="str">
        <f t="shared" si="231"/>
        <v/>
      </c>
      <c r="DK127" s="2" t="str">
        <f t="shared" si="232"/>
        <v/>
      </c>
      <c r="DL127" s="16" t="str">
        <f t="shared" si="233"/>
        <v/>
      </c>
      <c r="DM127" s="16" t="str">
        <f t="shared" si="234"/>
        <v/>
      </c>
      <c r="DN127" s="16" t="str">
        <f t="shared" si="235"/>
        <v/>
      </c>
      <c r="DO127" s="72" t="str">
        <f t="shared" si="236"/>
        <v/>
      </c>
      <c r="DP127" s="16" t="str">
        <f t="shared" si="237"/>
        <v/>
      </c>
      <c r="DQ127" s="16" t="str">
        <f t="shared" si="238"/>
        <v/>
      </c>
      <c r="DR127" s="2" t="str">
        <f t="shared" si="239"/>
        <v/>
      </c>
      <c r="DS127" s="2" t="str">
        <f t="shared" si="240"/>
        <v/>
      </c>
      <c r="DT127" s="2" t="str">
        <f t="shared" si="241"/>
        <v/>
      </c>
      <c r="DU127" s="2" t="str">
        <f t="shared" si="242"/>
        <v/>
      </c>
      <c r="DV127" s="15"/>
      <c r="DW127" s="17"/>
      <c r="DX127" s="17"/>
      <c r="DY127" s="47" t="str">
        <f t="shared" si="260"/>
        <v/>
      </c>
      <c r="DZ127" s="47" t="str">
        <f t="shared" si="260"/>
        <v/>
      </c>
      <c r="EA127" s="47" t="str">
        <f t="shared" si="260"/>
        <v/>
      </c>
      <c r="EB127" s="47" t="str">
        <f t="shared" si="260"/>
        <v/>
      </c>
      <c r="EC127" s="49" t="str">
        <f t="shared" si="260"/>
        <v/>
      </c>
      <c r="ED127" s="49" t="str">
        <f t="shared" si="260"/>
        <v/>
      </c>
      <c r="EE127" s="47" t="str">
        <f t="shared" si="260"/>
        <v/>
      </c>
      <c r="EF127" s="47" t="str">
        <f t="shared" si="260"/>
        <v/>
      </c>
      <c r="EG127" s="47" t="str">
        <f t="shared" si="260"/>
        <v/>
      </c>
      <c r="EH127" s="6">
        <f t="shared" si="154"/>
        <v>0</v>
      </c>
      <c r="EI127" s="6">
        <f t="shared" si="155"/>
        <v>0</v>
      </c>
      <c r="EJ127" s="2" t="str">
        <f t="shared" si="156"/>
        <v/>
      </c>
      <c r="EK127" s="2" t="str">
        <f t="shared" si="157"/>
        <v/>
      </c>
      <c r="EL127" s="2" t="str">
        <f t="shared" si="259"/>
        <v/>
      </c>
      <c r="EM127" s="2" t="str">
        <f t="shared" si="158"/>
        <v/>
      </c>
      <c r="EN127" s="2" t="str">
        <f t="shared" si="159"/>
        <v/>
      </c>
      <c r="EO127" s="2">
        <f t="shared" si="160"/>
        <v>0</v>
      </c>
      <c r="EP127" s="2">
        <f t="shared" si="243"/>
        <v>0</v>
      </c>
      <c r="EQ127" s="2"/>
      <c r="ER127" s="2"/>
      <c r="ES127" s="2"/>
      <c r="ET127" s="2"/>
      <c r="EU127" s="2"/>
      <c r="EV127" s="2"/>
      <c r="EW127" s="2">
        <f t="shared" si="161"/>
        <v>0</v>
      </c>
      <c r="EX127" s="2">
        <f t="shared" si="162"/>
        <v>0</v>
      </c>
      <c r="EY127" s="2">
        <f t="shared" si="244"/>
        <v>0</v>
      </c>
      <c r="EZ127" s="2">
        <f t="shared" si="163"/>
        <v>0</v>
      </c>
      <c r="FA127" s="2">
        <f t="shared" si="164"/>
        <v>0</v>
      </c>
      <c r="FB127" s="59"/>
      <c r="FC127" s="2">
        <f t="shared" si="165"/>
        <v>0</v>
      </c>
      <c r="FD127" s="2">
        <f t="shared" si="245"/>
        <v>0</v>
      </c>
      <c r="FE127" s="3">
        <f t="shared" si="258"/>
        <v>0</v>
      </c>
      <c r="FF127" s="3">
        <f t="shared" si="246"/>
        <v>0</v>
      </c>
      <c r="FG127" s="3">
        <f t="shared" si="247"/>
        <v>0</v>
      </c>
      <c r="FH127" s="3">
        <f t="shared" si="166"/>
        <v>0</v>
      </c>
      <c r="FI127" s="67">
        <f t="shared" si="167"/>
        <v>0</v>
      </c>
      <c r="FJ127" s="3">
        <f t="shared" si="168"/>
        <v>0</v>
      </c>
      <c r="FK127" s="3">
        <f t="shared" si="169"/>
        <v>0</v>
      </c>
      <c r="FL127" s="3">
        <f t="shared" si="248"/>
        <v>0</v>
      </c>
      <c r="FM127" s="3">
        <f t="shared" si="249"/>
        <v>0</v>
      </c>
      <c r="FN127" s="3">
        <f t="shared" si="250"/>
        <v>0</v>
      </c>
      <c r="FO127" s="2">
        <f t="shared" si="170"/>
        <v>0</v>
      </c>
      <c r="FP127" s="2">
        <f t="shared" si="171"/>
        <v>0</v>
      </c>
      <c r="FQ127" s="2">
        <f t="shared" si="251"/>
        <v>0</v>
      </c>
      <c r="FR127" s="6" t="str">
        <f>IF(A127=1,1,IF(DW127="","",COUNTA($DW$31:DW127)+1))</f>
        <v/>
      </c>
      <c r="FS127" s="6" t="str">
        <f t="shared" si="172"/>
        <v/>
      </c>
      <c r="FT127" s="43">
        <f t="shared" si="252"/>
        <v>0</v>
      </c>
      <c r="FU127" s="23">
        <f t="shared" si="253"/>
        <v>0</v>
      </c>
      <c r="FV127" s="21">
        <f t="shared" si="254"/>
        <v>0</v>
      </c>
    </row>
    <row r="128" spans="1:178">
      <c r="A128" s="4" t="str">
        <f t="shared" si="173"/>
        <v/>
      </c>
      <c r="B128" s="33"/>
      <c r="C128" s="33"/>
      <c r="D128" s="33"/>
      <c r="E128" s="33"/>
      <c r="F128" s="33"/>
      <c r="G128" s="11" t="str">
        <f t="shared" si="140"/>
        <v/>
      </c>
      <c r="H128" s="3" t="str">
        <f t="shared" si="174"/>
        <v/>
      </c>
      <c r="I128" s="3" t="str">
        <f t="shared" si="141"/>
        <v/>
      </c>
      <c r="J128" s="3" t="str">
        <f t="shared" si="175"/>
        <v/>
      </c>
      <c r="K128" s="3" t="str">
        <f t="shared" si="142"/>
        <v/>
      </c>
      <c r="L128" s="2" t="str">
        <f t="shared" si="143"/>
        <v/>
      </c>
      <c r="M128" s="8" t="str">
        <f t="shared" si="176"/>
        <v/>
      </c>
      <c r="N128" s="8" t="str">
        <f t="shared" si="144"/>
        <v/>
      </c>
      <c r="O128" s="8" t="str">
        <f t="shared" si="177"/>
        <v/>
      </c>
      <c r="P128" s="8" t="str">
        <f t="shared" si="145"/>
        <v/>
      </c>
      <c r="Q128" s="2" t="str">
        <f t="shared" si="146"/>
        <v/>
      </c>
      <c r="R128" s="3" t="str">
        <f t="shared" si="147"/>
        <v/>
      </c>
      <c r="S128" s="3" t="str">
        <f t="shared" si="148"/>
        <v/>
      </c>
      <c r="T128" s="3" t="str">
        <f t="shared" si="178"/>
        <v/>
      </c>
      <c r="U128" s="8" t="str">
        <f t="shared" si="149"/>
        <v/>
      </c>
      <c r="V128" s="2" t="str">
        <f t="shared" si="150"/>
        <v/>
      </c>
      <c r="W128" s="2" t="str">
        <f t="shared" si="151"/>
        <v/>
      </c>
      <c r="X128" s="2" t="str">
        <f t="shared" si="255"/>
        <v/>
      </c>
      <c r="Y128" s="2" t="str">
        <f t="shared" si="152"/>
        <v/>
      </c>
      <c r="Z128" s="46" t="str">
        <f t="shared" si="135"/>
        <v/>
      </c>
      <c r="AA128" s="46" t="str">
        <f t="shared" si="179"/>
        <v/>
      </c>
      <c r="AB128" s="47"/>
      <c r="AC128" s="46" t="str">
        <f t="shared" si="180"/>
        <v/>
      </c>
      <c r="AD128" s="47" t="str">
        <f t="shared" si="136"/>
        <v/>
      </c>
      <c r="AE128" s="48" t="str">
        <f t="shared" si="181"/>
        <v/>
      </c>
      <c r="AF128" s="49" t="str">
        <f t="shared" si="137"/>
        <v/>
      </c>
      <c r="AG128" s="49" t="str">
        <f t="shared" si="137"/>
        <v/>
      </c>
      <c r="AH128" s="49" t="str">
        <f t="shared" si="137"/>
        <v/>
      </c>
      <c r="AI128" s="47" t="str">
        <f t="shared" si="137"/>
        <v/>
      </c>
      <c r="AJ128" s="47" t="str">
        <f t="shared" si="137"/>
        <v/>
      </c>
      <c r="AK128" s="46" t="str">
        <f t="shared" si="137"/>
        <v/>
      </c>
      <c r="AL128" s="47"/>
      <c r="AM128" s="53" t="str">
        <f t="shared" si="182"/>
        <v/>
      </c>
      <c r="AN128" s="50" t="str">
        <f t="shared" si="183"/>
        <v/>
      </c>
      <c r="AO128" s="51"/>
      <c r="AP128" s="52" t="str">
        <f t="shared" si="184"/>
        <v/>
      </c>
      <c r="AQ128" s="52" t="str">
        <f t="shared" si="185"/>
        <v/>
      </c>
      <c r="AR128" s="47">
        <f t="shared" si="186"/>
        <v>0</v>
      </c>
      <c r="AS128" s="53" t="str">
        <f t="shared" si="187"/>
        <v/>
      </c>
      <c r="AT128" s="52" t="str">
        <f t="shared" si="188"/>
        <v/>
      </c>
      <c r="AU128" s="9" t="str">
        <f t="shared" si="189"/>
        <v/>
      </c>
      <c r="AV128" s="9" t="str">
        <f t="shared" si="190"/>
        <v/>
      </c>
      <c r="AW128" s="12" t="str">
        <f t="shared" si="191"/>
        <v/>
      </c>
      <c r="AX128" s="9" t="str">
        <f t="shared" si="192"/>
        <v/>
      </c>
      <c r="AY128" s="12" t="str">
        <f t="shared" si="193"/>
        <v/>
      </c>
      <c r="AZ128" s="10" t="str">
        <f t="shared" si="194"/>
        <v/>
      </c>
      <c r="BA128" s="10" t="str">
        <f t="shared" si="195"/>
        <v/>
      </c>
      <c r="BB128" s="10" t="str">
        <f t="shared" si="196"/>
        <v/>
      </c>
      <c r="BC128" s="10" t="str">
        <f t="shared" si="197"/>
        <v/>
      </c>
      <c r="BD128" s="10" t="str">
        <f t="shared" si="198"/>
        <v/>
      </c>
      <c r="BE128" s="12" t="str">
        <f t="shared" si="199"/>
        <v/>
      </c>
      <c r="BF128" s="9" t="str">
        <f t="shared" si="200"/>
        <v/>
      </c>
      <c r="BG128" s="9" t="str">
        <f t="shared" si="201"/>
        <v/>
      </c>
      <c r="BH128" s="7" t="str">
        <f t="shared" si="202"/>
        <v/>
      </c>
      <c r="BI128" s="7" t="str">
        <f t="shared" si="203"/>
        <v/>
      </c>
      <c r="BJ128" s="12" t="str">
        <f t="shared" si="204"/>
        <v/>
      </c>
      <c r="BK128" s="80" t="str">
        <f t="shared" si="205"/>
        <v/>
      </c>
      <c r="BL128" s="7" t="str">
        <f t="shared" si="206"/>
        <v/>
      </c>
      <c r="BM128" s="7" t="str">
        <f t="shared" si="256"/>
        <v/>
      </c>
      <c r="BN128" s="12" t="str">
        <f t="shared" si="207"/>
        <v/>
      </c>
      <c r="BO128" s="9" t="str">
        <f t="shared" si="208"/>
        <v/>
      </c>
      <c r="BP128" s="2" t="str">
        <f t="shared" si="209"/>
        <v/>
      </c>
      <c r="BQ128" s="2" t="str">
        <f t="shared" si="210"/>
        <v/>
      </c>
      <c r="BR128" s="20" t="str">
        <f t="shared" si="153"/>
        <v/>
      </c>
      <c r="BS128" s="20" t="str">
        <f t="shared" si="153"/>
        <v/>
      </c>
      <c r="BT128" s="20" t="str">
        <f t="shared" si="153"/>
        <v/>
      </c>
      <c r="BU128" s="86" t="str">
        <f t="shared" si="211"/>
        <v/>
      </c>
      <c r="BV128" s="86" t="str">
        <f t="shared" si="212"/>
        <v/>
      </c>
      <c r="BW128" s="20" t="str">
        <f t="shared" si="153"/>
        <v/>
      </c>
      <c r="BX128" s="86" t="str">
        <f t="shared" si="153"/>
        <v/>
      </c>
      <c r="BY128" s="86" t="str">
        <f t="shared" si="153"/>
        <v/>
      </c>
      <c r="BZ128" s="86" t="str">
        <f t="shared" si="153"/>
        <v/>
      </c>
      <c r="CA128" s="86" t="str">
        <f t="shared" si="153"/>
        <v/>
      </c>
      <c r="CB128" s="86" t="str">
        <f t="shared" si="153"/>
        <v/>
      </c>
      <c r="CC128" s="86" t="str">
        <f t="shared" si="153"/>
        <v/>
      </c>
      <c r="CD128" s="86" t="str">
        <f t="shared" si="153"/>
        <v/>
      </c>
      <c r="CE128" s="20" t="str">
        <f t="shared" si="257"/>
        <v/>
      </c>
      <c r="CF128" s="14" t="str">
        <f t="shared" si="213"/>
        <v/>
      </c>
      <c r="CG128" s="14" t="str">
        <f t="shared" si="214"/>
        <v/>
      </c>
      <c r="CH128" s="8">
        <f t="shared" si="215"/>
        <v>0</v>
      </c>
      <c r="CI128" s="9" t="str">
        <f t="shared" si="216"/>
        <v/>
      </c>
      <c r="CJ128" s="9" t="str">
        <f t="shared" si="217"/>
        <v/>
      </c>
      <c r="CK128" s="9" t="str">
        <f t="shared" si="218"/>
        <v/>
      </c>
      <c r="CL128" s="9" t="str">
        <f t="shared" si="219"/>
        <v/>
      </c>
      <c r="CM128" s="9" t="str">
        <f t="shared" si="220"/>
        <v/>
      </c>
      <c r="CN128" s="9" t="str">
        <f t="shared" si="221"/>
        <v/>
      </c>
      <c r="CO128" s="9" t="str">
        <f t="shared" ref="CO128:CU151" si="261">IF($B128="","",$CN128*BX128)</f>
        <v/>
      </c>
      <c r="CP128" s="9" t="str">
        <f t="shared" si="261"/>
        <v/>
      </c>
      <c r="CQ128" s="9" t="str">
        <f t="shared" si="261"/>
        <v/>
      </c>
      <c r="CR128" s="9" t="str">
        <f t="shared" si="261"/>
        <v/>
      </c>
      <c r="CS128" s="9" t="str">
        <f t="shared" si="261"/>
        <v/>
      </c>
      <c r="CT128" s="9" t="str">
        <f t="shared" si="261"/>
        <v/>
      </c>
      <c r="CU128" s="9" t="str">
        <f t="shared" si="261"/>
        <v/>
      </c>
      <c r="CV128" s="9" t="str">
        <f t="shared" si="223"/>
        <v/>
      </c>
      <c r="CW128" s="9" t="str">
        <f t="shared" ref="CW128:DC151" si="262">IF($B128="","",$CV128*BX128)</f>
        <v/>
      </c>
      <c r="CX128" s="9" t="str">
        <f t="shared" si="262"/>
        <v/>
      </c>
      <c r="CY128" s="9" t="str">
        <f t="shared" si="262"/>
        <v/>
      </c>
      <c r="CZ128" s="9" t="str">
        <f t="shared" si="262"/>
        <v/>
      </c>
      <c r="DA128" s="9" t="str">
        <f t="shared" si="262"/>
        <v/>
      </c>
      <c r="DB128" s="9" t="str">
        <f t="shared" si="262"/>
        <v/>
      </c>
      <c r="DC128" s="9" t="str">
        <f t="shared" si="262"/>
        <v/>
      </c>
      <c r="DD128" s="2" t="str">
        <f t="shared" si="225"/>
        <v/>
      </c>
      <c r="DE128" s="2" t="str">
        <f t="shared" si="226"/>
        <v/>
      </c>
      <c r="DF128" s="2" t="str">
        <f t="shared" si="227"/>
        <v/>
      </c>
      <c r="DG128" s="2" t="str">
        <f t="shared" si="228"/>
        <v/>
      </c>
      <c r="DH128" s="2" t="str">
        <f t="shared" si="229"/>
        <v/>
      </c>
      <c r="DI128" s="2" t="str">
        <f t="shared" si="230"/>
        <v/>
      </c>
      <c r="DJ128" s="2" t="str">
        <f t="shared" si="231"/>
        <v/>
      </c>
      <c r="DK128" s="2" t="str">
        <f t="shared" si="232"/>
        <v/>
      </c>
      <c r="DL128" s="16" t="str">
        <f t="shared" si="233"/>
        <v/>
      </c>
      <c r="DM128" s="16" t="str">
        <f t="shared" si="234"/>
        <v/>
      </c>
      <c r="DN128" s="16" t="str">
        <f t="shared" si="235"/>
        <v/>
      </c>
      <c r="DO128" s="72" t="str">
        <f t="shared" si="236"/>
        <v/>
      </c>
      <c r="DP128" s="16" t="str">
        <f t="shared" si="237"/>
        <v/>
      </c>
      <c r="DQ128" s="16" t="str">
        <f t="shared" si="238"/>
        <v/>
      </c>
      <c r="DR128" s="2" t="str">
        <f t="shared" si="239"/>
        <v/>
      </c>
      <c r="DS128" s="2" t="str">
        <f t="shared" si="240"/>
        <v/>
      </c>
      <c r="DT128" s="2" t="str">
        <f t="shared" si="241"/>
        <v/>
      </c>
      <c r="DU128" s="2" t="str">
        <f t="shared" si="242"/>
        <v/>
      </c>
      <c r="DV128" s="15"/>
      <c r="DW128" s="17"/>
      <c r="DX128" s="17"/>
      <c r="DY128" s="47" t="str">
        <f t="shared" si="260"/>
        <v/>
      </c>
      <c r="DZ128" s="47" t="str">
        <f t="shared" si="260"/>
        <v/>
      </c>
      <c r="EA128" s="47" t="str">
        <f t="shared" si="260"/>
        <v/>
      </c>
      <c r="EB128" s="47" t="str">
        <f t="shared" si="260"/>
        <v/>
      </c>
      <c r="EC128" s="49" t="str">
        <f t="shared" si="260"/>
        <v/>
      </c>
      <c r="ED128" s="49" t="str">
        <f t="shared" si="260"/>
        <v/>
      </c>
      <c r="EE128" s="47" t="str">
        <f t="shared" si="260"/>
        <v/>
      </c>
      <c r="EF128" s="47" t="str">
        <f t="shared" si="260"/>
        <v/>
      </c>
      <c r="EG128" s="47" t="str">
        <f t="shared" si="260"/>
        <v/>
      </c>
      <c r="EH128" s="6">
        <f t="shared" si="154"/>
        <v>0</v>
      </c>
      <c r="EI128" s="6">
        <f t="shared" si="155"/>
        <v>0</v>
      </c>
      <c r="EJ128" s="2" t="str">
        <f t="shared" si="156"/>
        <v/>
      </c>
      <c r="EK128" s="2" t="str">
        <f t="shared" si="157"/>
        <v/>
      </c>
      <c r="EL128" s="2" t="str">
        <f t="shared" si="259"/>
        <v/>
      </c>
      <c r="EM128" s="2" t="str">
        <f t="shared" si="158"/>
        <v/>
      </c>
      <c r="EN128" s="2" t="str">
        <f t="shared" si="159"/>
        <v/>
      </c>
      <c r="EO128" s="2">
        <f t="shared" si="160"/>
        <v>0</v>
      </c>
      <c r="EP128" s="2">
        <f t="shared" si="243"/>
        <v>0</v>
      </c>
      <c r="EQ128" s="2"/>
      <c r="ER128" s="2"/>
      <c r="ES128" s="2"/>
      <c r="ET128" s="2"/>
      <c r="EU128" s="2"/>
      <c r="EV128" s="2"/>
      <c r="EW128" s="2">
        <f t="shared" si="161"/>
        <v>0</v>
      </c>
      <c r="EX128" s="2">
        <f t="shared" si="162"/>
        <v>0</v>
      </c>
      <c r="EY128" s="2">
        <f t="shared" si="244"/>
        <v>0</v>
      </c>
      <c r="EZ128" s="2">
        <f t="shared" si="163"/>
        <v>0</v>
      </c>
      <c r="FA128" s="2">
        <f t="shared" si="164"/>
        <v>0</v>
      </c>
      <c r="FB128" s="59"/>
      <c r="FC128" s="2">
        <f t="shared" si="165"/>
        <v>0</v>
      </c>
      <c r="FD128" s="2">
        <f t="shared" si="245"/>
        <v>0</v>
      </c>
      <c r="FE128" s="3">
        <f t="shared" si="258"/>
        <v>0</v>
      </c>
      <c r="FF128" s="3">
        <f t="shared" si="246"/>
        <v>0</v>
      </c>
      <c r="FG128" s="3">
        <f t="shared" si="247"/>
        <v>0</v>
      </c>
      <c r="FH128" s="3">
        <f t="shared" si="166"/>
        <v>0</v>
      </c>
      <c r="FI128" s="67">
        <f t="shared" si="167"/>
        <v>0</v>
      </c>
      <c r="FJ128" s="3">
        <f t="shared" si="168"/>
        <v>0</v>
      </c>
      <c r="FK128" s="3">
        <f t="shared" si="169"/>
        <v>0</v>
      </c>
      <c r="FL128" s="3">
        <f t="shared" si="248"/>
        <v>0</v>
      </c>
      <c r="FM128" s="3">
        <f t="shared" si="249"/>
        <v>0</v>
      </c>
      <c r="FN128" s="3">
        <f t="shared" si="250"/>
        <v>0</v>
      </c>
      <c r="FO128" s="2">
        <f t="shared" si="170"/>
        <v>0</v>
      </c>
      <c r="FP128" s="2">
        <f t="shared" si="171"/>
        <v>0</v>
      </c>
      <c r="FQ128" s="2">
        <f t="shared" si="251"/>
        <v>0</v>
      </c>
      <c r="FR128" s="6" t="str">
        <f>IF(A128=1,1,IF(DW128="","",COUNTA($DW$31:DW128)+1))</f>
        <v/>
      </c>
      <c r="FS128" s="6" t="str">
        <f t="shared" si="172"/>
        <v/>
      </c>
      <c r="FT128" s="43">
        <f t="shared" si="252"/>
        <v>0</v>
      </c>
      <c r="FU128" s="23">
        <f t="shared" si="253"/>
        <v>0</v>
      </c>
      <c r="FV128" s="21">
        <f t="shared" si="254"/>
        <v>0</v>
      </c>
    </row>
    <row r="129" spans="1:178">
      <c r="A129" s="4" t="str">
        <f t="shared" si="173"/>
        <v/>
      </c>
      <c r="B129" s="33"/>
      <c r="C129" s="33"/>
      <c r="D129" s="33"/>
      <c r="E129" s="33"/>
      <c r="F129" s="33"/>
      <c r="G129" s="11" t="str">
        <f t="shared" si="140"/>
        <v/>
      </c>
      <c r="H129" s="3" t="str">
        <f t="shared" si="174"/>
        <v/>
      </c>
      <c r="I129" s="3" t="str">
        <f t="shared" si="141"/>
        <v/>
      </c>
      <c r="J129" s="3" t="str">
        <f t="shared" si="175"/>
        <v/>
      </c>
      <c r="K129" s="3" t="str">
        <f t="shared" si="142"/>
        <v/>
      </c>
      <c r="L129" s="2" t="str">
        <f t="shared" si="143"/>
        <v/>
      </c>
      <c r="M129" s="8" t="str">
        <f t="shared" si="176"/>
        <v/>
      </c>
      <c r="N129" s="8" t="str">
        <f t="shared" si="144"/>
        <v/>
      </c>
      <c r="O129" s="8" t="str">
        <f t="shared" si="177"/>
        <v/>
      </c>
      <c r="P129" s="8" t="str">
        <f t="shared" si="145"/>
        <v/>
      </c>
      <c r="Q129" s="2" t="str">
        <f t="shared" si="146"/>
        <v/>
      </c>
      <c r="R129" s="3" t="str">
        <f t="shared" si="147"/>
        <v/>
      </c>
      <c r="S129" s="3" t="str">
        <f t="shared" si="148"/>
        <v/>
      </c>
      <c r="T129" s="3" t="str">
        <f t="shared" si="178"/>
        <v/>
      </c>
      <c r="U129" s="8" t="str">
        <f t="shared" si="149"/>
        <v/>
      </c>
      <c r="V129" s="2" t="str">
        <f t="shared" si="150"/>
        <v/>
      </c>
      <c r="W129" s="2" t="str">
        <f t="shared" si="151"/>
        <v/>
      </c>
      <c r="X129" s="2" t="str">
        <f t="shared" si="255"/>
        <v/>
      </c>
      <c r="Y129" s="2" t="str">
        <f t="shared" si="152"/>
        <v/>
      </c>
      <c r="Z129" s="46" t="str">
        <f t="shared" si="135"/>
        <v/>
      </c>
      <c r="AA129" s="46" t="str">
        <f t="shared" si="179"/>
        <v/>
      </c>
      <c r="AB129" s="47"/>
      <c r="AC129" s="46" t="str">
        <f t="shared" si="180"/>
        <v/>
      </c>
      <c r="AD129" s="47" t="str">
        <f t="shared" si="136"/>
        <v/>
      </c>
      <c r="AE129" s="48" t="str">
        <f t="shared" si="181"/>
        <v/>
      </c>
      <c r="AF129" s="49" t="str">
        <f t="shared" si="137"/>
        <v/>
      </c>
      <c r="AG129" s="49" t="str">
        <f t="shared" si="137"/>
        <v/>
      </c>
      <c r="AH129" s="49" t="str">
        <f t="shared" si="137"/>
        <v/>
      </c>
      <c r="AI129" s="47" t="str">
        <f t="shared" si="137"/>
        <v/>
      </c>
      <c r="AJ129" s="47" t="str">
        <f t="shared" si="137"/>
        <v/>
      </c>
      <c r="AK129" s="46" t="str">
        <f t="shared" si="137"/>
        <v/>
      </c>
      <c r="AL129" s="47"/>
      <c r="AM129" s="53" t="str">
        <f t="shared" si="182"/>
        <v/>
      </c>
      <c r="AN129" s="50" t="str">
        <f t="shared" si="183"/>
        <v/>
      </c>
      <c r="AO129" s="51"/>
      <c r="AP129" s="52" t="str">
        <f t="shared" si="184"/>
        <v/>
      </c>
      <c r="AQ129" s="52" t="str">
        <f t="shared" si="185"/>
        <v/>
      </c>
      <c r="AR129" s="47">
        <f t="shared" si="186"/>
        <v>0</v>
      </c>
      <c r="AS129" s="53" t="str">
        <f t="shared" si="187"/>
        <v/>
      </c>
      <c r="AT129" s="52" t="str">
        <f t="shared" si="188"/>
        <v/>
      </c>
      <c r="AU129" s="9" t="str">
        <f t="shared" si="189"/>
        <v/>
      </c>
      <c r="AV129" s="9" t="str">
        <f t="shared" si="190"/>
        <v/>
      </c>
      <c r="AW129" s="12" t="str">
        <f t="shared" si="191"/>
        <v/>
      </c>
      <c r="AX129" s="9" t="str">
        <f t="shared" si="192"/>
        <v/>
      </c>
      <c r="AY129" s="12" t="str">
        <f t="shared" si="193"/>
        <v/>
      </c>
      <c r="AZ129" s="10" t="str">
        <f t="shared" si="194"/>
        <v/>
      </c>
      <c r="BA129" s="10" t="str">
        <f t="shared" si="195"/>
        <v/>
      </c>
      <c r="BB129" s="10" t="str">
        <f t="shared" si="196"/>
        <v/>
      </c>
      <c r="BC129" s="10" t="str">
        <f t="shared" si="197"/>
        <v/>
      </c>
      <c r="BD129" s="10" t="str">
        <f t="shared" si="198"/>
        <v/>
      </c>
      <c r="BE129" s="12" t="str">
        <f t="shared" si="199"/>
        <v/>
      </c>
      <c r="BF129" s="9" t="str">
        <f t="shared" si="200"/>
        <v/>
      </c>
      <c r="BG129" s="9" t="str">
        <f t="shared" si="201"/>
        <v/>
      </c>
      <c r="BH129" s="7" t="str">
        <f t="shared" si="202"/>
        <v/>
      </c>
      <c r="BI129" s="7" t="str">
        <f t="shared" si="203"/>
        <v/>
      </c>
      <c r="BJ129" s="12" t="str">
        <f t="shared" si="204"/>
        <v/>
      </c>
      <c r="BK129" s="80" t="str">
        <f t="shared" si="205"/>
        <v/>
      </c>
      <c r="BL129" s="7" t="str">
        <f t="shared" si="206"/>
        <v/>
      </c>
      <c r="BM129" s="7" t="str">
        <f t="shared" si="256"/>
        <v/>
      </c>
      <c r="BN129" s="12" t="str">
        <f t="shared" si="207"/>
        <v/>
      </c>
      <c r="BO129" s="9" t="str">
        <f t="shared" si="208"/>
        <v/>
      </c>
      <c r="BP129" s="2" t="str">
        <f t="shared" si="209"/>
        <v/>
      </c>
      <c r="BQ129" s="2" t="str">
        <f t="shared" si="210"/>
        <v/>
      </c>
      <c r="BR129" s="20" t="str">
        <f t="shared" ref="BR129:CD151" si="263">IF($A129="","",BR$30)</f>
        <v/>
      </c>
      <c r="BS129" s="20" t="str">
        <f t="shared" si="263"/>
        <v/>
      </c>
      <c r="BT129" s="20" t="str">
        <f t="shared" si="263"/>
        <v/>
      </c>
      <c r="BU129" s="86" t="str">
        <f t="shared" si="211"/>
        <v/>
      </c>
      <c r="BV129" s="86" t="str">
        <f t="shared" si="212"/>
        <v/>
      </c>
      <c r="BW129" s="20" t="str">
        <f t="shared" si="263"/>
        <v/>
      </c>
      <c r="BX129" s="86" t="str">
        <f t="shared" si="263"/>
        <v/>
      </c>
      <c r="BY129" s="86" t="str">
        <f t="shared" si="263"/>
        <v/>
      </c>
      <c r="BZ129" s="86" t="str">
        <f t="shared" si="263"/>
        <v/>
      </c>
      <c r="CA129" s="86" t="str">
        <f t="shared" si="263"/>
        <v/>
      </c>
      <c r="CB129" s="86" t="str">
        <f t="shared" si="263"/>
        <v/>
      </c>
      <c r="CC129" s="86" t="str">
        <f t="shared" si="263"/>
        <v/>
      </c>
      <c r="CD129" s="86" t="str">
        <f t="shared" si="263"/>
        <v/>
      </c>
      <c r="CE129" s="20" t="str">
        <f t="shared" si="257"/>
        <v/>
      </c>
      <c r="CF129" s="14" t="str">
        <f t="shared" si="213"/>
        <v/>
      </c>
      <c r="CG129" s="14" t="str">
        <f t="shared" si="214"/>
        <v/>
      </c>
      <c r="CH129" s="8">
        <f t="shared" si="215"/>
        <v>0</v>
      </c>
      <c r="CI129" s="9" t="str">
        <f t="shared" si="216"/>
        <v/>
      </c>
      <c r="CJ129" s="9" t="str">
        <f t="shared" si="217"/>
        <v/>
      </c>
      <c r="CK129" s="9" t="str">
        <f t="shared" si="218"/>
        <v/>
      </c>
      <c r="CL129" s="9" t="str">
        <f t="shared" si="219"/>
        <v/>
      </c>
      <c r="CM129" s="9" t="str">
        <f t="shared" si="220"/>
        <v/>
      </c>
      <c r="CN129" s="9" t="str">
        <f t="shared" si="221"/>
        <v/>
      </c>
      <c r="CO129" s="9" t="str">
        <f t="shared" si="261"/>
        <v/>
      </c>
      <c r="CP129" s="9" t="str">
        <f t="shared" si="261"/>
        <v/>
      </c>
      <c r="CQ129" s="9" t="str">
        <f t="shared" si="261"/>
        <v/>
      </c>
      <c r="CR129" s="9" t="str">
        <f t="shared" si="261"/>
        <v/>
      </c>
      <c r="CS129" s="9" t="str">
        <f t="shared" si="261"/>
        <v/>
      </c>
      <c r="CT129" s="9" t="str">
        <f t="shared" si="261"/>
        <v/>
      </c>
      <c r="CU129" s="9" t="str">
        <f t="shared" si="261"/>
        <v/>
      </c>
      <c r="CV129" s="9" t="str">
        <f t="shared" si="223"/>
        <v/>
      </c>
      <c r="CW129" s="9" t="str">
        <f t="shared" si="262"/>
        <v/>
      </c>
      <c r="CX129" s="9" t="str">
        <f t="shared" si="262"/>
        <v/>
      </c>
      <c r="CY129" s="9" t="str">
        <f t="shared" si="262"/>
        <v/>
      </c>
      <c r="CZ129" s="9" t="str">
        <f t="shared" si="262"/>
        <v/>
      </c>
      <c r="DA129" s="9" t="str">
        <f t="shared" si="262"/>
        <v/>
      </c>
      <c r="DB129" s="9" t="str">
        <f t="shared" si="262"/>
        <v/>
      </c>
      <c r="DC129" s="9" t="str">
        <f t="shared" si="262"/>
        <v/>
      </c>
      <c r="DD129" s="2" t="str">
        <f t="shared" si="225"/>
        <v/>
      </c>
      <c r="DE129" s="2" t="str">
        <f t="shared" si="226"/>
        <v/>
      </c>
      <c r="DF129" s="2" t="str">
        <f t="shared" si="227"/>
        <v/>
      </c>
      <c r="DG129" s="2" t="str">
        <f t="shared" si="228"/>
        <v/>
      </c>
      <c r="DH129" s="2" t="str">
        <f t="shared" si="229"/>
        <v/>
      </c>
      <c r="DI129" s="2" t="str">
        <f t="shared" si="230"/>
        <v/>
      </c>
      <c r="DJ129" s="2" t="str">
        <f t="shared" si="231"/>
        <v/>
      </c>
      <c r="DK129" s="2" t="str">
        <f t="shared" si="232"/>
        <v/>
      </c>
      <c r="DL129" s="16" t="str">
        <f t="shared" si="233"/>
        <v/>
      </c>
      <c r="DM129" s="16" t="str">
        <f t="shared" si="234"/>
        <v/>
      </c>
      <c r="DN129" s="16" t="str">
        <f t="shared" si="235"/>
        <v/>
      </c>
      <c r="DO129" s="72" t="str">
        <f t="shared" si="236"/>
        <v/>
      </c>
      <c r="DP129" s="16" t="str">
        <f t="shared" si="237"/>
        <v/>
      </c>
      <c r="DQ129" s="16" t="str">
        <f t="shared" si="238"/>
        <v/>
      </c>
      <c r="DR129" s="2" t="str">
        <f t="shared" si="239"/>
        <v/>
      </c>
      <c r="DS129" s="2" t="str">
        <f t="shared" si="240"/>
        <v/>
      </c>
      <c r="DT129" s="2" t="str">
        <f t="shared" si="241"/>
        <v/>
      </c>
      <c r="DU129" s="2" t="str">
        <f t="shared" si="242"/>
        <v/>
      </c>
      <c r="DV129" s="15"/>
      <c r="DW129" s="17"/>
      <c r="DX129" s="17"/>
      <c r="DY129" s="47" t="str">
        <f t="shared" si="260"/>
        <v/>
      </c>
      <c r="DZ129" s="47" t="str">
        <f t="shared" si="260"/>
        <v/>
      </c>
      <c r="EA129" s="47" t="str">
        <f t="shared" si="260"/>
        <v/>
      </c>
      <c r="EB129" s="47" t="str">
        <f t="shared" si="260"/>
        <v/>
      </c>
      <c r="EC129" s="49" t="str">
        <f t="shared" si="260"/>
        <v/>
      </c>
      <c r="ED129" s="49" t="str">
        <f t="shared" si="260"/>
        <v/>
      </c>
      <c r="EE129" s="47" t="str">
        <f t="shared" si="260"/>
        <v/>
      </c>
      <c r="EF129" s="47" t="str">
        <f t="shared" si="260"/>
        <v/>
      </c>
      <c r="EG129" s="47" t="str">
        <f t="shared" si="260"/>
        <v/>
      </c>
      <c r="EH129" s="6">
        <f t="shared" si="154"/>
        <v>0</v>
      </c>
      <c r="EI129" s="6">
        <f t="shared" si="155"/>
        <v>0</v>
      </c>
      <c r="EJ129" s="2" t="str">
        <f t="shared" si="156"/>
        <v/>
      </c>
      <c r="EK129" s="2" t="str">
        <f t="shared" si="157"/>
        <v/>
      </c>
      <c r="EL129" s="2" t="str">
        <f t="shared" si="259"/>
        <v/>
      </c>
      <c r="EM129" s="2" t="str">
        <f t="shared" si="158"/>
        <v/>
      </c>
      <c r="EN129" s="2" t="str">
        <f t="shared" si="159"/>
        <v/>
      </c>
      <c r="EO129" s="2">
        <f t="shared" si="160"/>
        <v>0</v>
      </c>
      <c r="EP129" s="2">
        <f t="shared" si="243"/>
        <v>0</v>
      </c>
      <c r="EQ129" s="2"/>
      <c r="ER129" s="2"/>
      <c r="ES129" s="2"/>
      <c r="ET129" s="2"/>
      <c r="EU129" s="2"/>
      <c r="EV129" s="2"/>
      <c r="EW129" s="2">
        <f t="shared" si="161"/>
        <v>0</v>
      </c>
      <c r="EX129" s="2">
        <f t="shared" si="162"/>
        <v>0</v>
      </c>
      <c r="EY129" s="2">
        <f t="shared" si="244"/>
        <v>0</v>
      </c>
      <c r="EZ129" s="2">
        <f t="shared" si="163"/>
        <v>0</v>
      </c>
      <c r="FA129" s="2">
        <f t="shared" si="164"/>
        <v>0</v>
      </c>
      <c r="FB129" s="59"/>
      <c r="FC129" s="2">
        <f t="shared" si="165"/>
        <v>0</v>
      </c>
      <c r="FD129" s="2">
        <f t="shared" si="245"/>
        <v>0</v>
      </c>
      <c r="FE129" s="3">
        <f t="shared" si="258"/>
        <v>0</v>
      </c>
      <c r="FF129" s="3">
        <f t="shared" si="246"/>
        <v>0</v>
      </c>
      <c r="FG129" s="3">
        <f t="shared" si="247"/>
        <v>0</v>
      </c>
      <c r="FH129" s="3">
        <f t="shared" si="166"/>
        <v>0</v>
      </c>
      <c r="FI129" s="67">
        <f t="shared" si="167"/>
        <v>0</v>
      </c>
      <c r="FJ129" s="3">
        <f t="shared" si="168"/>
        <v>0</v>
      </c>
      <c r="FK129" s="3">
        <f t="shared" si="169"/>
        <v>0</v>
      </c>
      <c r="FL129" s="3">
        <f t="shared" si="248"/>
        <v>0</v>
      </c>
      <c r="FM129" s="3">
        <f t="shared" si="249"/>
        <v>0</v>
      </c>
      <c r="FN129" s="3">
        <f t="shared" si="250"/>
        <v>0</v>
      </c>
      <c r="FO129" s="2">
        <f t="shared" si="170"/>
        <v>0</v>
      </c>
      <c r="FP129" s="2">
        <f t="shared" si="171"/>
        <v>0</v>
      </c>
      <c r="FQ129" s="2">
        <f t="shared" si="251"/>
        <v>0</v>
      </c>
      <c r="FR129" s="6" t="str">
        <f>IF(A129=1,1,IF(DW129="","",COUNTA($DW$31:DW129)+1))</f>
        <v/>
      </c>
      <c r="FS129" s="6" t="str">
        <f t="shared" si="172"/>
        <v/>
      </c>
      <c r="FT129" s="43">
        <f t="shared" si="252"/>
        <v>0</v>
      </c>
      <c r="FU129" s="23">
        <f t="shared" si="253"/>
        <v>0</v>
      </c>
      <c r="FV129" s="21">
        <f t="shared" si="254"/>
        <v>0</v>
      </c>
    </row>
    <row r="130" spans="1:178">
      <c r="A130" s="4" t="str">
        <f t="shared" si="173"/>
        <v/>
      </c>
      <c r="B130" s="33"/>
      <c r="C130" s="33"/>
      <c r="D130" s="33"/>
      <c r="E130" s="33"/>
      <c r="F130" s="33"/>
      <c r="G130" s="11" t="str">
        <f t="shared" si="140"/>
        <v/>
      </c>
      <c r="H130" s="3" t="str">
        <f t="shared" si="174"/>
        <v/>
      </c>
      <c r="I130" s="3" t="str">
        <f t="shared" si="141"/>
        <v/>
      </c>
      <c r="J130" s="3" t="str">
        <f t="shared" si="175"/>
        <v/>
      </c>
      <c r="K130" s="3" t="str">
        <f t="shared" si="142"/>
        <v/>
      </c>
      <c r="L130" s="2" t="str">
        <f t="shared" si="143"/>
        <v/>
      </c>
      <c r="M130" s="8" t="str">
        <f t="shared" si="176"/>
        <v/>
      </c>
      <c r="N130" s="8" t="str">
        <f t="shared" si="144"/>
        <v/>
      </c>
      <c r="O130" s="8" t="str">
        <f t="shared" si="177"/>
        <v/>
      </c>
      <c r="P130" s="8" t="str">
        <f t="shared" si="145"/>
        <v/>
      </c>
      <c r="Q130" s="2" t="str">
        <f t="shared" si="146"/>
        <v/>
      </c>
      <c r="R130" s="3" t="str">
        <f t="shared" si="147"/>
        <v/>
      </c>
      <c r="S130" s="3" t="str">
        <f t="shared" si="148"/>
        <v/>
      </c>
      <c r="T130" s="3" t="str">
        <f t="shared" si="178"/>
        <v/>
      </c>
      <c r="U130" s="8" t="str">
        <f t="shared" si="149"/>
        <v/>
      </c>
      <c r="V130" s="2" t="str">
        <f t="shared" si="150"/>
        <v/>
      </c>
      <c r="W130" s="2" t="str">
        <f t="shared" si="151"/>
        <v/>
      </c>
      <c r="X130" s="2" t="str">
        <f t="shared" si="255"/>
        <v/>
      </c>
      <c r="Y130" s="2" t="str">
        <f t="shared" si="152"/>
        <v/>
      </c>
      <c r="Z130" s="46" t="str">
        <f t="shared" si="135"/>
        <v/>
      </c>
      <c r="AA130" s="46" t="str">
        <f t="shared" si="179"/>
        <v/>
      </c>
      <c r="AB130" s="47"/>
      <c r="AC130" s="46" t="str">
        <f t="shared" si="180"/>
        <v/>
      </c>
      <c r="AD130" s="47" t="str">
        <f t="shared" si="136"/>
        <v/>
      </c>
      <c r="AE130" s="48" t="str">
        <f t="shared" si="181"/>
        <v/>
      </c>
      <c r="AF130" s="49" t="str">
        <f t="shared" si="137"/>
        <v/>
      </c>
      <c r="AG130" s="49" t="str">
        <f t="shared" si="137"/>
        <v/>
      </c>
      <c r="AH130" s="49" t="str">
        <f t="shared" si="137"/>
        <v/>
      </c>
      <c r="AI130" s="47" t="str">
        <f t="shared" si="137"/>
        <v/>
      </c>
      <c r="AJ130" s="47" t="str">
        <f t="shared" si="137"/>
        <v/>
      </c>
      <c r="AK130" s="46" t="str">
        <f t="shared" si="137"/>
        <v/>
      </c>
      <c r="AL130" s="47"/>
      <c r="AM130" s="53" t="str">
        <f t="shared" si="182"/>
        <v/>
      </c>
      <c r="AN130" s="50" t="str">
        <f t="shared" si="183"/>
        <v/>
      </c>
      <c r="AO130" s="51"/>
      <c r="AP130" s="52" t="str">
        <f t="shared" si="184"/>
        <v/>
      </c>
      <c r="AQ130" s="52" t="str">
        <f t="shared" si="185"/>
        <v/>
      </c>
      <c r="AR130" s="47">
        <f t="shared" si="186"/>
        <v>0</v>
      </c>
      <c r="AS130" s="53" t="str">
        <f t="shared" si="187"/>
        <v/>
      </c>
      <c r="AT130" s="52" t="str">
        <f t="shared" si="188"/>
        <v/>
      </c>
      <c r="AU130" s="9" t="str">
        <f t="shared" si="189"/>
        <v/>
      </c>
      <c r="AV130" s="9" t="str">
        <f t="shared" si="190"/>
        <v/>
      </c>
      <c r="AW130" s="12" t="str">
        <f t="shared" si="191"/>
        <v/>
      </c>
      <c r="AX130" s="9" t="str">
        <f t="shared" si="192"/>
        <v/>
      </c>
      <c r="AY130" s="12" t="str">
        <f t="shared" si="193"/>
        <v/>
      </c>
      <c r="AZ130" s="10" t="str">
        <f t="shared" si="194"/>
        <v/>
      </c>
      <c r="BA130" s="10" t="str">
        <f t="shared" si="195"/>
        <v/>
      </c>
      <c r="BB130" s="10" t="str">
        <f t="shared" si="196"/>
        <v/>
      </c>
      <c r="BC130" s="10" t="str">
        <f t="shared" si="197"/>
        <v/>
      </c>
      <c r="BD130" s="10" t="str">
        <f t="shared" si="198"/>
        <v/>
      </c>
      <c r="BE130" s="12" t="str">
        <f t="shared" si="199"/>
        <v/>
      </c>
      <c r="BF130" s="9" t="str">
        <f t="shared" si="200"/>
        <v/>
      </c>
      <c r="BG130" s="9" t="str">
        <f t="shared" si="201"/>
        <v/>
      </c>
      <c r="BH130" s="7" t="str">
        <f t="shared" si="202"/>
        <v/>
      </c>
      <c r="BI130" s="7" t="str">
        <f t="shared" si="203"/>
        <v/>
      </c>
      <c r="BJ130" s="12" t="str">
        <f t="shared" si="204"/>
        <v/>
      </c>
      <c r="BK130" s="80" t="str">
        <f t="shared" si="205"/>
        <v/>
      </c>
      <c r="BL130" s="7" t="str">
        <f t="shared" si="206"/>
        <v/>
      </c>
      <c r="BM130" s="7" t="str">
        <f t="shared" si="256"/>
        <v/>
      </c>
      <c r="BN130" s="12" t="str">
        <f t="shared" si="207"/>
        <v/>
      </c>
      <c r="BO130" s="9" t="str">
        <f t="shared" si="208"/>
        <v/>
      </c>
      <c r="BP130" s="2" t="str">
        <f t="shared" si="209"/>
        <v/>
      </c>
      <c r="BQ130" s="2" t="str">
        <f t="shared" si="210"/>
        <v/>
      </c>
      <c r="BR130" s="20" t="str">
        <f t="shared" si="263"/>
        <v/>
      </c>
      <c r="BS130" s="20" t="str">
        <f t="shared" si="263"/>
        <v/>
      </c>
      <c r="BT130" s="20" t="str">
        <f t="shared" si="263"/>
        <v/>
      </c>
      <c r="BU130" s="86" t="str">
        <f t="shared" si="211"/>
        <v/>
      </c>
      <c r="BV130" s="86" t="str">
        <f t="shared" si="212"/>
        <v/>
      </c>
      <c r="BW130" s="20" t="str">
        <f t="shared" si="263"/>
        <v/>
      </c>
      <c r="BX130" s="86" t="str">
        <f t="shared" si="263"/>
        <v/>
      </c>
      <c r="BY130" s="86" t="str">
        <f t="shared" si="263"/>
        <v/>
      </c>
      <c r="BZ130" s="86" t="str">
        <f t="shared" si="263"/>
        <v/>
      </c>
      <c r="CA130" s="86" t="str">
        <f t="shared" si="263"/>
        <v/>
      </c>
      <c r="CB130" s="86" t="str">
        <f t="shared" si="263"/>
        <v/>
      </c>
      <c r="CC130" s="86" t="str">
        <f t="shared" si="263"/>
        <v/>
      </c>
      <c r="CD130" s="86" t="str">
        <f t="shared" si="263"/>
        <v/>
      </c>
      <c r="CE130" s="20" t="str">
        <f t="shared" si="257"/>
        <v/>
      </c>
      <c r="CF130" s="14" t="str">
        <f t="shared" si="213"/>
        <v/>
      </c>
      <c r="CG130" s="14" t="str">
        <f t="shared" si="214"/>
        <v/>
      </c>
      <c r="CH130" s="8">
        <f t="shared" si="215"/>
        <v>0</v>
      </c>
      <c r="CI130" s="9" t="str">
        <f t="shared" si="216"/>
        <v/>
      </c>
      <c r="CJ130" s="9" t="str">
        <f t="shared" si="217"/>
        <v/>
      </c>
      <c r="CK130" s="9" t="str">
        <f t="shared" si="218"/>
        <v/>
      </c>
      <c r="CL130" s="9" t="str">
        <f t="shared" si="219"/>
        <v/>
      </c>
      <c r="CM130" s="9" t="str">
        <f t="shared" si="220"/>
        <v/>
      </c>
      <c r="CN130" s="9" t="str">
        <f t="shared" si="221"/>
        <v/>
      </c>
      <c r="CO130" s="9" t="str">
        <f t="shared" si="261"/>
        <v/>
      </c>
      <c r="CP130" s="9" t="str">
        <f t="shared" si="261"/>
        <v/>
      </c>
      <c r="CQ130" s="9" t="str">
        <f t="shared" si="261"/>
        <v/>
      </c>
      <c r="CR130" s="9" t="str">
        <f t="shared" si="261"/>
        <v/>
      </c>
      <c r="CS130" s="9" t="str">
        <f t="shared" si="261"/>
        <v/>
      </c>
      <c r="CT130" s="9" t="str">
        <f t="shared" si="261"/>
        <v/>
      </c>
      <c r="CU130" s="9" t="str">
        <f t="shared" si="261"/>
        <v/>
      </c>
      <c r="CV130" s="9" t="str">
        <f t="shared" si="223"/>
        <v/>
      </c>
      <c r="CW130" s="9" t="str">
        <f t="shared" si="262"/>
        <v/>
      </c>
      <c r="CX130" s="9" t="str">
        <f t="shared" si="262"/>
        <v/>
      </c>
      <c r="CY130" s="9" t="str">
        <f t="shared" si="262"/>
        <v/>
      </c>
      <c r="CZ130" s="9" t="str">
        <f t="shared" si="262"/>
        <v/>
      </c>
      <c r="DA130" s="9" t="str">
        <f t="shared" si="262"/>
        <v/>
      </c>
      <c r="DB130" s="9" t="str">
        <f t="shared" si="262"/>
        <v/>
      </c>
      <c r="DC130" s="9" t="str">
        <f t="shared" si="262"/>
        <v/>
      </c>
      <c r="DD130" s="2" t="str">
        <f t="shared" si="225"/>
        <v/>
      </c>
      <c r="DE130" s="2" t="str">
        <f t="shared" si="226"/>
        <v/>
      </c>
      <c r="DF130" s="2" t="str">
        <f t="shared" si="227"/>
        <v/>
      </c>
      <c r="DG130" s="2" t="str">
        <f t="shared" si="228"/>
        <v/>
      </c>
      <c r="DH130" s="2" t="str">
        <f t="shared" si="229"/>
        <v/>
      </c>
      <c r="DI130" s="2" t="str">
        <f t="shared" si="230"/>
        <v/>
      </c>
      <c r="DJ130" s="2" t="str">
        <f t="shared" si="231"/>
        <v/>
      </c>
      <c r="DK130" s="2" t="str">
        <f t="shared" si="232"/>
        <v/>
      </c>
      <c r="DL130" s="16" t="str">
        <f t="shared" si="233"/>
        <v/>
      </c>
      <c r="DM130" s="16" t="str">
        <f t="shared" si="234"/>
        <v/>
      </c>
      <c r="DN130" s="16" t="str">
        <f t="shared" si="235"/>
        <v/>
      </c>
      <c r="DO130" s="72" t="str">
        <f t="shared" si="236"/>
        <v/>
      </c>
      <c r="DP130" s="16" t="str">
        <f t="shared" si="237"/>
        <v/>
      </c>
      <c r="DQ130" s="16" t="str">
        <f t="shared" si="238"/>
        <v/>
      </c>
      <c r="DR130" s="2" t="str">
        <f t="shared" si="239"/>
        <v/>
      </c>
      <c r="DS130" s="2" t="str">
        <f t="shared" si="240"/>
        <v/>
      </c>
      <c r="DT130" s="2" t="str">
        <f t="shared" si="241"/>
        <v/>
      </c>
      <c r="DU130" s="2" t="str">
        <f t="shared" si="242"/>
        <v/>
      </c>
      <c r="DV130" s="15"/>
      <c r="DW130" s="17"/>
      <c r="DX130" s="17"/>
      <c r="DY130" s="47" t="str">
        <f t="shared" si="260"/>
        <v/>
      </c>
      <c r="DZ130" s="47" t="str">
        <f t="shared" si="260"/>
        <v/>
      </c>
      <c r="EA130" s="47" t="str">
        <f t="shared" si="260"/>
        <v/>
      </c>
      <c r="EB130" s="47" t="str">
        <f t="shared" si="260"/>
        <v/>
      </c>
      <c r="EC130" s="49" t="str">
        <f t="shared" si="260"/>
        <v/>
      </c>
      <c r="ED130" s="49" t="str">
        <f t="shared" si="260"/>
        <v/>
      </c>
      <c r="EE130" s="47" t="str">
        <f t="shared" si="260"/>
        <v/>
      </c>
      <c r="EF130" s="47" t="str">
        <f t="shared" si="260"/>
        <v/>
      </c>
      <c r="EG130" s="47" t="str">
        <f t="shared" si="260"/>
        <v/>
      </c>
      <c r="EH130" s="6">
        <f t="shared" si="154"/>
        <v>0</v>
      </c>
      <c r="EI130" s="6">
        <f t="shared" si="155"/>
        <v>0</v>
      </c>
      <c r="EJ130" s="2" t="str">
        <f t="shared" si="156"/>
        <v/>
      </c>
      <c r="EK130" s="2" t="str">
        <f t="shared" si="157"/>
        <v/>
      </c>
      <c r="EL130" s="2" t="str">
        <f t="shared" si="259"/>
        <v/>
      </c>
      <c r="EM130" s="2" t="str">
        <f t="shared" si="158"/>
        <v/>
      </c>
      <c r="EN130" s="2" t="str">
        <f t="shared" si="159"/>
        <v/>
      </c>
      <c r="EO130" s="2">
        <f t="shared" si="160"/>
        <v>0</v>
      </c>
      <c r="EP130" s="2">
        <f t="shared" si="243"/>
        <v>0</v>
      </c>
      <c r="EQ130" s="2"/>
      <c r="ER130" s="2"/>
      <c r="ES130" s="2"/>
      <c r="ET130" s="2"/>
      <c r="EU130" s="2"/>
      <c r="EV130" s="2"/>
      <c r="EW130" s="2">
        <f t="shared" si="161"/>
        <v>0</v>
      </c>
      <c r="EX130" s="2">
        <f t="shared" si="162"/>
        <v>0</v>
      </c>
      <c r="EY130" s="2">
        <f t="shared" si="244"/>
        <v>0</v>
      </c>
      <c r="EZ130" s="2">
        <f t="shared" si="163"/>
        <v>0</v>
      </c>
      <c r="FA130" s="2">
        <f t="shared" si="164"/>
        <v>0</v>
      </c>
      <c r="FB130" s="59"/>
      <c r="FC130" s="2">
        <f t="shared" si="165"/>
        <v>0</v>
      </c>
      <c r="FD130" s="2">
        <f t="shared" si="245"/>
        <v>0</v>
      </c>
      <c r="FE130" s="3">
        <f t="shared" si="258"/>
        <v>0</v>
      </c>
      <c r="FF130" s="3">
        <f t="shared" si="246"/>
        <v>0</v>
      </c>
      <c r="FG130" s="3">
        <f t="shared" si="247"/>
        <v>0</v>
      </c>
      <c r="FH130" s="3">
        <f t="shared" si="166"/>
        <v>0</v>
      </c>
      <c r="FI130" s="67">
        <f t="shared" si="167"/>
        <v>0</v>
      </c>
      <c r="FJ130" s="3">
        <f t="shared" si="168"/>
        <v>0</v>
      </c>
      <c r="FK130" s="3">
        <f t="shared" si="169"/>
        <v>0</v>
      </c>
      <c r="FL130" s="3">
        <f t="shared" si="248"/>
        <v>0</v>
      </c>
      <c r="FM130" s="3">
        <f t="shared" si="249"/>
        <v>0</v>
      </c>
      <c r="FN130" s="3">
        <f t="shared" si="250"/>
        <v>0</v>
      </c>
      <c r="FO130" s="2">
        <f t="shared" si="170"/>
        <v>0</v>
      </c>
      <c r="FP130" s="2">
        <f t="shared" si="171"/>
        <v>0</v>
      </c>
      <c r="FQ130" s="2">
        <f t="shared" si="251"/>
        <v>0</v>
      </c>
      <c r="FR130" s="6" t="str">
        <f>IF(A130=1,1,IF(DW130="","",COUNTA($DW$31:DW130)+1))</f>
        <v/>
      </c>
      <c r="FS130" s="6" t="str">
        <f t="shared" si="172"/>
        <v/>
      </c>
      <c r="FT130" s="43">
        <f t="shared" si="252"/>
        <v>0</v>
      </c>
      <c r="FU130" s="23">
        <f t="shared" si="253"/>
        <v>0</v>
      </c>
      <c r="FV130" s="21">
        <f t="shared" si="254"/>
        <v>0</v>
      </c>
    </row>
    <row r="131" spans="1:178">
      <c r="A131" s="4" t="str">
        <f t="shared" si="173"/>
        <v/>
      </c>
      <c r="B131" s="33"/>
      <c r="C131" s="33"/>
      <c r="D131" s="33"/>
      <c r="E131" s="33"/>
      <c r="F131" s="33"/>
      <c r="G131" s="11" t="str">
        <f t="shared" si="140"/>
        <v/>
      </c>
      <c r="H131" s="3" t="str">
        <f t="shared" si="174"/>
        <v/>
      </c>
      <c r="I131" s="3" t="str">
        <f t="shared" si="141"/>
        <v/>
      </c>
      <c r="J131" s="3" t="str">
        <f t="shared" si="175"/>
        <v/>
      </c>
      <c r="K131" s="3" t="str">
        <f t="shared" si="142"/>
        <v/>
      </c>
      <c r="L131" s="2" t="str">
        <f t="shared" si="143"/>
        <v/>
      </c>
      <c r="M131" s="8" t="str">
        <f t="shared" si="176"/>
        <v/>
      </c>
      <c r="N131" s="8" t="str">
        <f t="shared" si="144"/>
        <v/>
      </c>
      <c r="O131" s="8" t="str">
        <f t="shared" si="177"/>
        <v/>
      </c>
      <c r="P131" s="8" t="str">
        <f t="shared" si="145"/>
        <v/>
      </c>
      <c r="Q131" s="2" t="str">
        <f t="shared" si="146"/>
        <v/>
      </c>
      <c r="R131" s="3" t="str">
        <f t="shared" si="147"/>
        <v/>
      </c>
      <c r="S131" s="3" t="str">
        <f t="shared" si="148"/>
        <v/>
      </c>
      <c r="T131" s="3" t="str">
        <f t="shared" si="178"/>
        <v/>
      </c>
      <c r="U131" s="8" t="str">
        <f t="shared" si="149"/>
        <v/>
      </c>
      <c r="V131" s="2" t="str">
        <f t="shared" si="150"/>
        <v/>
      </c>
      <c r="W131" s="2" t="str">
        <f t="shared" si="151"/>
        <v/>
      </c>
      <c r="X131" s="2" t="str">
        <f t="shared" si="255"/>
        <v/>
      </c>
      <c r="Y131" s="2" t="str">
        <f t="shared" si="152"/>
        <v/>
      </c>
      <c r="Z131" s="46" t="str">
        <f t="shared" si="135"/>
        <v/>
      </c>
      <c r="AA131" s="46" t="str">
        <f t="shared" si="179"/>
        <v/>
      </c>
      <c r="AB131" s="47"/>
      <c r="AC131" s="46" t="str">
        <f t="shared" si="180"/>
        <v/>
      </c>
      <c r="AD131" s="47" t="str">
        <f t="shared" si="136"/>
        <v/>
      </c>
      <c r="AE131" s="48" t="str">
        <f t="shared" si="181"/>
        <v/>
      </c>
      <c r="AF131" s="49" t="str">
        <f t="shared" si="137"/>
        <v/>
      </c>
      <c r="AG131" s="49" t="str">
        <f t="shared" si="137"/>
        <v/>
      </c>
      <c r="AH131" s="49" t="str">
        <f t="shared" si="137"/>
        <v/>
      </c>
      <c r="AI131" s="47" t="str">
        <f t="shared" si="137"/>
        <v/>
      </c>
      <c r="AJ131" s="47" t="str">
        <f t="shared" si="137"/>
        <v/>
      </c>
      <c r="AK131" s="46" t="str">
        <f t="shared" si="137"/>
        <v/>
      </c>
      <c r="AL131" s="47"/>
      <c r="AM131" s="53" t="str">
        <f t="shared" si="182"/>
        <v/>
      </c>
      <c r="AN131" s="50" t="str">
        <f t="shared" si="183"/>
        <v/>
      </c>
      <c r="AO131" s="51"/>
      <c r="AP131" s="52" t="str">
        <f t="shared" si="184"/>
        <v/>
      </c>
      <c r="AQ131" s="52" t="str">
        <f t="shared" si="185"/>
        <v/>
      </c>
      <c r="AR131" s="47">
        <f t="shared" si="186"/>
        <v>0</v>
      </c>
      <c r="AS131" s="53" t="str">
        <f t="shared" si="187"/>
        <v/>
      </c>
      <c r="AT131" s="52" t="str">
        <f t="shared" si="188"/>
        <v/>
      </c>
      <c r="AU131" s="9" t="str">
        <f t="shared" si="189"/>
        <v/>
      </c>
      <c r="AV131" s="9" t="str">
        <f t="shared" si="190"/>
        <v/>
      </c>
      <c r="AW131" s="12" t="str">
        <f t="shared" si="191"/>
        <v/>
      </c>
      <c r="AX131" s="9" t="str">
        <f t="shared" si="192"/>
        <v/>
      </c>
      <c r="AY131" s="12" t="str">
        <f t="shared" si="193"/>
        <v/>
      </c>
      <c r="AZ131" s="10" t="str">
        <f t="shared" si="194"/>
        <v/>
      </c>
      <c r="BA131" s="10" t="str">
        <f t="shared" si="195"/>
        <v/>
      </c>
      <c r="BB131" s="10" t="str">
        <f t="shared" si="196"/>
        <v/>
      </c>
      <c r="BC131" s="10" t="str">
        <f t="shared" si="197"/>
        <v/>
      </c>
      <c r="BD131" s="10" t="str">
        <f t="shared" si="198"/>
        <v/>
      </c>
      <c r="BE131" s="12" t="str">
        <f t="shared" si="199"/>
        <v/>
      </c>
      <c r="BF131" s="9" t="str">
        <f t="shared" si="200"/>
        <v/>
      </c>
      <c r="BG131" s="9" t="str">
        <f t="shared" si="201"/>
        <v/>
      </c>
      <c r="BH131" s="7" t="str">
        <f t="shared" si="202"/>
        <v/>
      </c>
      <c r="BI131" s="7" t="str">
        <f t="shared" si="203"/>
        <v/>
      </c>
      <c r="BJ131" s="12" t="str">
        <f t="shared" si="204"/>
        <v/>
      </c>
      <c r="BK131" s="80" t="str">
        <f t="shared" si="205"/>
        <v/>
      </c>
      <c r="BL131" s="7" t="str">
        <f t="shared" si="206"/>
        <v/>
      </c>
      <c r="BM131" s="7" t="str">
        <f t="shared" si="256"/>
        <v/>
      </c>
      <c r="BN131" s="12" t="str">
        <f t="shared" si="207"/>
        <v/>
      </c>
      <c r="BO131" s="9" t="str">
        <f t="shared" si="208"/>
        <v/>
      </c>
      <c r="BP131" s="2" t="str">
        <f t="shared" si="209"/>
        <v/>
      </c>
      <c r="BQ131" s="2" t="str">
        <f t="shared" si="210"/>
        <v/>
      </c>
      <c r="BR131" s="20" t="str">
        <f t="shared" si="263"/>
        <v/>
      </c>
      <c r="BS131" s="20" t="str">
        <f t="shared" si="263"/>
        <v/>
      </c>
      <c r="BT131" s="20" t="str">
        <f t="shared" si="263"/>
        <v/>
      </c>
      <c r="BU131" s="86" t="str">
        <f t="shared" si="211"/>
        <v/>
      </c>
      <c r="BV131" s="86" t="str">
        <f t="shared" si="212"/>
        <v/>
      </c>
      <c r="BW131" s="20" t="str">
        <f t="shared" si="263"/>
        <v/>
      </c>
      <c r="BX131" s="86" t="str">
        <f t="shared" si="263"/>
        <v/>
      </c>
      <c r="BY131" s="86" t="str">
        <f t="shared" si="263"/>
        <v/>
      </c>
      <c r="BZ131" s="86" t="str">
        <f t="shared" si="263"/>
        <v/>
      </c>
      <c r="CA131" s="86" t="str">
        <f t="shared" si="263"/>
        <v/>
      </c>
      <c r="CB131" s="86" t="str">
        <f t="shared" si="263"/>
        <v/>
      </c>
      <c r="CC131" s="86" t="str">
        <f t="shared" si="263"/>
        <v/>
      </c>
      <c r="CD131" s="86" t="str">
        <f t="shared" si="263"/>
        <v/>
      </c>
      <c r="CE131" s="20" t="str">
        <f t="shared" si="257"/>
        <v/>
      </c>
      <c r="CF131" s="14" t="str">
        <f t="shared" si="213"/>
        <v/>
      </c>
      <c r="CG131" s="14" t="str">
        <f t="shared" si="214"/>
        <v/>
      </c>
      <c r="CH131" s="8">
        <f t="shared" si="215"/>
        <v>0</v>
      </c>
      <c r="CI131" s="9" t="str">
        <f t="shared" si="216"/>
        <v/>
      </c>
      <c r="CJ131" s="9" t="str">
        <f t="shared" si="217"/>
        <v/>
      </c>
      <c r="CK131" s="9" t="str">
        <f t="shared" si="218"/>
        <v/>
      </c>
      <c r="CL131" s="9" t="str">
        <f t="shared" si="219"/>
        <v/>
      </c>
      <c r="CM131" s="9" t="str">
        <f t="shared" si="220"/>
        <v/>
      </c>
      <c r="CN131" s="9" t="str">
        <f t="shared" si="221"/>
        <v/>
      </c>
      <c r="CO131" s="9" t="str">
        <f t="shared" si="261"/>
        <v/>
      </c>
      <c r="CP131" s="9" t="str">
        <f t="shared" si="261"/>
        <v/>
      </c>
      <c r="CQ131" s="9" t="str">
        <f t="shared" si="261"/>
        <v/>
      </c>
      <c r="CR131" s="9" t="str">
        <f t="shared" si="261"/>
        <v/>
      </c>
      <c r="CS131" s="9" t="str">
        <f t="shared" si="261"/>
        <v/>
      </c>
      <c r="CT131" s="9" t="str">
        <f t="shared" si="261"/>
        <v/>
      </c>
      <c r="CU131" s="9" t="str">
        <f t="shared" si="261"/>
        <v/>
      </c>
      <c r="CV131" s="9" t="str">
        <f t="shared" si="223"/>
        <v/>
      </c>
      <c r="CW131" s="9" t="str">
        <f t="shared" si="262"/>
        <v/>
      </c>
      <c r="CX131" s="9" t="str">
        <f t="shared" si="262"/>
        <v/>
      </c>
      <c r="CY131" s="9" t="str">
        <f t="shared" si="262"/>
        <v/>
      </c>
      <c r="CZ131" s="9" t="str">
        <f t="shared" si="262"/>
        <v/>
      </c>
      <c r="DA131" s="9" t="str">
        <f t="shared" si="262"/>
        <v/>
      </c>
      <c r="DB131" s="9" t="str">
        <f t="shared" si="262"/>
        <v/>
      </c>
      <c r="DC131" s="9" t="str">
        <f t="shared" si="262"/>
        <v/>
      </c>
      <c r="DD131" s="2" t="str">
        <f t="shared" si="225"/>
        <v/>
      </c>
      <c r="DE131" s="2" t="str">
        <f t="shared" si="226"/>
        <v/>
      </c>
      <c r="DF131" s="2" t="str">
        <f t="shared" si="227"/>
        <v/>
      </c>
      <c r="DG131" s="2" t="str">
        <f t="shared" si="228"/>
        <v/>
      </c>
      <c r="DH131" s="2" t="str">
        <f t="shared" si="229"/>
        <v/>
      </c>
      <c r="DI131" s="2" t="str">
        <f t="shared" si="230"/>
        <v/>
      </c>
      <c r="DJ131" s="2" t="str">
        <f t="shared" si="231"/>
        <v/>
      </c>
      <c r="DK131" s="2" t="str">
        <f t="shared" si="232"/>
        <v/>
      </c>
      <c r="DL131" s="16" t="str">
        <f t="shared" si="233"/>
        <v/>
      </c>
      <c r="DM131" s="16" t="str">
        <f t="shared" si="234"/>
        <v/>
      </c>
      <c r="DN131" s="16" t="str">
        <f t="shared" si="235"/>
        <v/>
      </c>
      <c r="DO131" s="72" t="str">
        <f t="shared" si="236"/>
        <v/>
      </c>
      <c r="DP131" s="16" t="str">
        <f t="shared" si="237"/>
        <v/>
      </c>
      <c r="DQ131" s="16" t="str">
        <f t="shared" si="238"/>
        <v/>
      </c>
      <c r="DR131" s="2" t="str">
        <f t="shared" si="239"/>
        <v/>
      </c>
      <c r="DS131" s="2" t="str">
        <f t="shared" si="240"/>
        <v/>
      </c>
      <c r="DT131" s="2" t="str">
        <f t="shared" si="241"/>
        <v/>
      </c>
      <c r="DU131" s="2" t="str">
        <f t="shared" si="242"/>
        <v/>
      </c>
      <c r="DV131" s="15"/>
      <c r="DW131" s="17"/>
      <c r="DX131" s="17"/>
      <c r="DY131" s="47" t="str">
        <f t="shared" si="260"/>
        <v/>
      </c>
      <c r="DZ131" s="47" t="str">
        <f t="shared" si="260"/>
        <v/>
      </c>
      <c r="EA131" s="47" t="str">
        <f t="shared" si="260"/>
        <v/>
      </c>
      <c r="EB131" s="47" t="str">
        <f t="shared" si="260"/>
        <v/>
      </c>
      <c r="EC131" s="49" t="str">
        <f t="shared" si="260"/>
        <v/>
      </c>
      <c r="ED131" s="49" t="str">
        <f t="shared" si="260"/>
        <v/>
      </c>
      <c r="EE131" s="47" t="str">
        <f t="shared" si="260"/>
        <v/>
      </c>
      <c r="EF131" s="47" t="str">
        <f t="shared" si="260"/>
        <v/>
      </c>
      <c r="EG131" s="47" t="str">
        <f t="shared" si="260"/>
        <v/>
      </c>
      <c r="EH131" s="6">
        <f t="shared" si="154"/>
        <v>0</v>
      </c>
      <c r="EI131" s="6">
        <f t="shared" si="155"/>
        <v>0</v>
      </c>
      <c r="EJ131" s="2" t="str">
        <f t="shared" si="156"/>
        <v/>
      </c>
      <c r="EK131" s="2" t="str">
        <f t="shared" si="157"/>
        <v/>
      </c>
      <c r="EL131" s="2" t="str">
        <f t="shared" si="259"/>
        <v/>
      </c>
      <c r="EM131" s="2" t="str">
        <f t="shared" si="158"/>
        <v/>
      </c>
      <c r="EN131" s="2" t="str">
        <f t="shared" si="159"/>
        <v/>
      </c>
      <c r="EO131" s="2">
        <f t="shared" si="160"/>
        <v>0</v>
      </c>
      <c r="EP131" s="2">
        <f t="shared" si="243"/>
        <v>0</v>
      </c>
      <c r="EQ131" s="2"/>
      <c r="ER131" s="2"/>
      <c r="ES131" s="2"/>
      <c r="ET131" s="2"/>
      <c r="EU131" s="2"/>
      <c r="EV131" s="2"/>
      <c r="EW131" s="2">
        <f t="shared" si="161"/>
        <v>0</v>
      </c>
      <c r="EX131" s="2">
        <f t="shared" si="162"/>
        <v>0</v>
      </c>
      <c r="EY131" s="2">
        <f t="shared" si="244"/>
        <v>0</v>
      </c>
      <c r="EZ131" s="2">
        <f t="shared" si="163"/>
        <v>0</v>
      </c>
      <c r="FA131" s="2">
        <f t="shared" si="164"/>
        <v>0</v>
      </c>
      <c r="FB131" s="59"/>
      <c r="FC131" s="2">
        <f t="shared" si="165"/>
        <v>0</v>
      </c>
      <c r="FD131" s="2">
        <f t="shared" si="245"/>
        <v>0</v>
      </c>
      <c r="FE131" s="3">
        <f t="shared" si="258"/>
        <v>0</v>
      </c>
      <c r="FF131" s="3">
        <f t="shared" si="246"/>
        <v>0</v>
      </c>
      <c r="FG131" s="3">
        <f t="shared" si="247"/>
        <v>0</v>
      </c>
      <c r="FH131" s="3">
        <f t="shared" si="166"/>
        <v>0</v>
      </c>
      <c r="FI131" s="67">
        <f t="shared" si="167"/>
        <v>0</v>
      </c>
      <c r="FJ131" s="3">
        <f t="shared" si="168"/>
        <v>0</v>
      </c>
      <c r="FK131" s="3">
        <f t="shared" si="169"/>
        <v>0</v>
      </c>
      <c r="FL131" s="3">
        <f t="shared" si="248"/>
        <v>0</v>
      </c>
      <c r="FM131" s="3">
        <f t="shared" si="249"/>
        <v>0</v>
      </c>
      <c r="FN131" s="3">
        <f t="shared" si="250"/>
        <v>0</v>
      </c>
      <c r="FO131" s="2">
        <f t="shared" si="170"/>
        <v>0</v>
      </c>
      <c r="FP131" s="2">
        <f t="shared" si="171"/>
        <v>0</v>
      </c>
      <c r="FQ131" s="2">
        <f t="shared" si="251"/>
        <v>0</v>
      </c>
      <c r="FR131" s="6" t="str">
        <f>IF(A131=1,1,IF(DW131="","",COUNTA($DW$31:DW131)+1))</f>
        <v/>
      </c>
      <c r="FS131" s="6" t="str">
        <f t="shared" si="172"/>
        <v/>
      </c>
      <c r="FT131" s="43">
        <f t="shared" si="252"/>
        <v>0</v>
      </c>
      <c r="FU131" s="23">
        <f t="shared" si="253"/>
        <v>0</v>
      </c>
      <c r="FV131" s="21">
        <f t="shared" si="254"/>
        <v>0</v>
      </c>
    </row>
    <row r="132" spans="1:178">
      <c r="A132" s="4" t="str">
        <f t="shared" si="173"/>
        <v/>
      </c>
      <c r="B132" s="33"/>
      <c r="C132" s="33"/>
      <c r="D132" s="33"/>
      <c r="E132" s="33"/>
      <c r="F132" s="33"/>
      <c r="G132" s="11" t="str">
        <f t="shared" si="140"/>
        <v/>
      </c>
      <c r="H132" s="3" t="str">
        <f t="shared" si="174"/>
        <v/>
      </c>
      <c r="I132" s="3" t="str">
        <f t="shared" si="141"/>
        <v/>
      </c>
      <c r="J132" s="3" t="str">
        <f t="shared" si="175"/>
        <v/>
      </c>
      <c r="K132" s="3" t="str">
        <f t="shared" si="142"/>
        <v/>
      </c>
      <c r="L132" s="2" t="str">
        <f t="shared" si="143"/>
        <v/>
      </c>
      <c r="M132" s="8" t="str">
        <f t="shared" si="176"/>
        <v/>
      </c>
      <c r="N132" s="8" t="str">
        <f t="shared" si="144"/>
        <v/>
      </c>
      <c r="O132" s="8" t="str">
        <f t="shared" si="177"/>
        <v/>
      </c>
      <c r="P132" s="8" t="str">
        <f t="shared" si="145"/>
        <v/>
      </c>
      <c r="Q132" s="2" t="str">
        <f t="shared" si="146"/>
        <v/>
      </c>
      <c r="R132" s="3" t="str">
        <f t="shared" si="147"/>
        <v/>
      </c>
      <c r="S132" s="3" t="str">
        <f t="shared" si="148"/>
        <v/>
      </c>
      <c r="T132" s="3" t="str">
        <f t="shared" si="178"/>
        <v/>
      </c>
      <c r="U132" s="8" t="str">
        <f t="shared" si="149"/>
        <v/>
      </c>
      <c r="V132" s="2" t="str">
        <f t="shared" si="150"/>
        <v/>
      </c>
      <c r="W132" s="2" t="str">
        <f t="shared" si="151"/>
        <v/>
      </c>
      <c r="X132" s="2" t="str">
        <f t="shared" si="255"/>
        <v/>
      </c>
      <c r="Y132" s="2" t="str">
        <f t="shared" si="152"/>
        <v/>
      </c>
      <c r="Z132" s="46" t="str">
        <f t="shared" si="135"/>
        <v/>
      </c>
      <c r="AA132" s="46" t="str">
        <f t="shared" si="179"/>
        <v/>
      </c>
      <c r="AB132" s="47"/>
      <c r="AC132" s="46" t="str">
        <f t="shared" si="180"/>
        <v/>
      </c>
      <c r="AD132" s="47" t="str">
        <f t="shared" si="136"/>
        <v/>
      </c>
      <c r="AE132" s="48" t="str">
        <f t="shared" si="181"/>
        <v/>
      </c>
      <c r="AF132" s="49" t="str">
        <f t="shared" si="137"/>
        <v/>
      </c>
      <c r="AG132" s="49" t="str">
        <f t="shared" si="137"/>
        <v/>
      </c>
      <c r="AH132" s="49" t="str">
        <f t="shared" si="137"/>
        <v/>
      </c>
      <c r="AI132" s="47" t="str">
        <f t="shared" si="137"/>
        <v/>
      </c>
      <c r="AJ132" s="47" t="str">
        <f t="shared" si="137"/>
        <v/>
      </c>
      <c r="AK132" s="46" t="str">
        <f t="shared" si="137"/>
        <v/>
      </c>
      <c r="AL132" s="47"/>
      <c r="AM132" s="53" t="str">
        <f t="shared" si="182"/>
        <v/>
      </c>
      <c r="AN132" s="50" t="str">
        <f t="shared" si="183"/>
        <v/>
      </c>
      <c r="AO132" s="51"/>
      <c r="AP132" s="52" t="str">
        <f t="shared" si="184"/>
        <v/>
      </c>
      <c r="AQ132" s="52" t="str">
        <f t="shared" si="185"/>
        <v/>
      </c>
      <c r="AR132" s="47">
        <f t="shared" si="186"/>
        <v>0</v>
      </c>
      <c r="AS132" s="53" t="str">
        <f t="shared" si="187"/>
        <v/>
      </c>
      <c r="AT132" s="52" t="str">
        <f t="shared" si="188"/>
        <v/>
      </c>
      <c r="AU132" s="9" t="str">
        <f t="shared" si="189"/>
        <v/>
      </c>
      <c r="AV132" s="9" t="str">
        <f t="shared" si="190"/>
        <v/>
      </c>
      <c r="AW132" s="12" t="str">
        <f t="shared" si="191"/>
        <v/>
      </c>
      <c r="AX132" s="9" t="str">
        <f t="shared" si="192"/>
        <v/>
      </c>
      <c r="AY132" s="12" t="str">
        <f t="shared" si="193"/>
        <v/>
      </c>
      <c r="AZ132" s="10" t="str">
        <f t="shared" si="194"/>
        <v/>
      </c>
      <c r="BA132" s="10" t="str">
        <f t="shared" si="195"/>
        <v/>
      </c>
      <c r="BB132" s="10" t="str">
        <f t="shared" si="196"/>
        <v/>
      </c>
      <c r="BC132" s="10" t="str">
        <f t="shared" si="197"/>
        <v/>
      </c>
      <c r="BD132" s="10" t="str">
        <f t="shared" si="198"/>
        <v/>
      </c>
      <c r="BE132" s="12" t="str">
        <f t="shared" si="199"/>
        <v/>
      </c>
      <c r="BF132" s="9" t="str">
        <f t="shared" si="200"/>
        <v/>
      </c>
      <c r="BG132" s="9" t="str">
        <f t="shared" si="201"/>
        <v/>
      </c>
      <c r="BH132" s="7" t="str">
        <f t="shared" si="202"/>
        <v/>
      </c>
      <c r="BI132" s="7" t="str">
        <f t="shared" si="203"/>
        <v/>
      </c>
      <c r="BJ132" s="12" t="str">
        <f t="shared" si="204"/>
        <v/>
      </c>
      <c r="BK132" s="80" t="str">
        <f t="shared" si="205"/>
        <v/>
      </c>
      <c r="BL132" s="7" t="str">
        <f t="shared" si="206"/>
        <v/>
      </c>
      <c r="BM132" s="7" t="str">
        <f t="shared" si="256"/>
        <v/>
      </c>
      <c r="BN132" s="12" t="str">
        <f t="shared" si="207"/>
        <v/>
      </c>
      <c r="BO132" s="9" t="str">
        <f t="shared" si="208"/>
        <v/>
      </c>
      <c r="BP132" s="2" t="str">
        <f t="shared" si="209"/>
        <v/>
      </c>
      <c r="BQ132" s="2" t="str">
        <f t="shared" si="210"/>
        <v/>
      </c>
      <c r="BR132" s="20" t="str">
        <f t="shared" si="263"/>
        <v/>
      </c>
      <c r="BS132" s="20" t="str">
        <f t="shared" si="263"/>
        <v/>
      </c>
      <c r="BT132" s="20" t="str">
        <f t="shared" si="263"/>
        <v/>
      </c>
      <c r="BU132" s="86" t="str">
        <f t="shared" si="211"/>
        <v/>
      </c>
      <c r="BV132" s="86" t="str">
        <f t="shared" si="212"/>
        <v/>
      </c>
      <c r="BW132" s="20" t="str">
        <f t="shared" si="263"/>
        <v/>
      </c>
      <c r="BX132" s="86" t="str">
        <f t="shared" si="263"/>
        <v/>
      </c>
      <c r="BY132" s="86" t="str">
        <f t="shared" si="263"/>
        <v/>
      </c>
      <c r="BZ132" s="86" t="str">
        <f t="shared" si="263"/>
        <v/>
      </c>
      <c r="CA132" s="86" t="str">
        <f t="shared" si="263"/>
        <v/>
      </c>
      <c r="CB132" s="86" t="str">
        <f t="shared" si="263"/>
        <v/>
      </c>
      <c r="CC132" s="86" t="str">
        <f t="shared" si="263"/>
        <v/>
      </c>
      <c r="CD132" s="86" t="str">
        <f t="shared" si="263"/>
        <v/>
      </c>
      <c r="CE132" s="20" t="str">
        <f t="shared" si="257"/>
        <v/>
      </c>
      <c r="CF132" s="14" t="str">
        <f t="shared" si="213"/>
        <v/>
      </c>
      <c r="CG132" s="14" t="str">
        <f t="shared" si="214"/>
        <v/>
      </c>
      <c r="CH132" s="8">
        <f t="shared" si="215"/>
        <v>0</v>
      </c>
      <c r="CI132" s="9" t="str">
        <f t="shared" si="216"/>
        <v/>
      </c>
      <c r="CJ132" s="9" t="str">
        <f t="shared" si="217"/>
        <v/>
      </c>
      <c r="CK132" s="9" t="str">
        <f t="shared" si="218"/>
        <v/>
      </c>
      <c r="CL132" s="9" t="str">
        <f t="shared" si="219"/>
        <v/>
      </c>
      <c r="CM132" s="9" t="str">
        <f t="shared" si="220"/>
        <v/>
      </c>
      <c r="CN132" s="9" t="str">
        <f t="shared" si="221"/>
        <v/>
      </c>
      <c r="CO132" s="9" t="str">
        <f t="shared" si="261"/>
        <v/>
      </c>
      <c r="CP132" s="9" t="str">
        <f t="shared" si="261"/>
        <v/>
      </c>
      <c r="CQ132" s="9" t="str">
        <f t="shared" si="261"/>
        <v/>
      </c>
      <c r="CR132" s="9" t="str">
        <f t="shared" si="261"/>
        <v/>
      </c>
      <c r="CS132" s="9" t="str">
        <f t="shared" si="261"/>
        <v/>
      </c>
      <c r="CT132" s="9" t="str">
        <f t="shared" si="261"/>
        <v/>
      </c>
      <c r="CU132" s="9" t="str">
        <f t="shared" si="261"/>
        <v/>
      </c>
      <c r="CV132" s="9" t="str">
        <f t="shared" si="223"/>
        <v/>
      </c>
      <c r="CW132" s="9" t="str">
        <f t="shared" si="262"/>
        <v/>
      </c>
      <c r="CX132" s="9" t="str">
        <f t="shared" si="262"/>
        <v/>
      </c>
      <c r="CY132" s="9" t="str">
        <f t="shared" si="262"/>
        <v/>
      </c>
      <c r="CZ132" s="9" t="str">
        <f t="shared" si="262"/>
        <v/>
      </c>
      <c r="DA132" s="9" t="str">
        <f t="shared" si="262"/>
        <v/>
      </c>
      <c r="DB132" s="9" t="str">
        <f t="shared" si="262"/>
        <v/>
      </c>
      <c r="DC132" s="9" t="str">
        <f t="shared" si="262"/>
        <v/>
      </c>
      <c r="DD132" s="2" t="str">
        <f t="shared" si="225"/>
        <v/>
      </c>
      <c r="DE132" s="2" t="str">
        <f t="shared" si="226"/>
        <v/>
      </c>
      <c r="DF132" s="2" t="str">
        <f t="shared" si="227"/>
        <v/>
      </c>
      <c r="DG132" s="2" t="str">
        <f t="shared" si="228"/>
        <v/>
      </c>
      <c r="DH132" s="2" t="str">
        <f t="shared" si="229"/>
        <v/>
      </c>
      <c r="DI132" s="2" t="str">
        <f t="shared" si="230"/>
        <v/>
      </c>
      <c r="DJ132" s="2" t="str">
        <f t="shared" si="231"/>
        <v/>
      </c>
      <c r="DK132" s="2" t="str">
        <f t="shared" si="232"/>
        <v/>
      </c>
      <c r="DL132" s="16" t="str">
        <f t="shared" si="233"/>
        <v/>
      </c>
      <c r="DM132" s="16" t="str">
        <f t="shared" si="234"/>
        <v/>
      </c>
      <c r="DN132" s="16" t="str">
        <f t="shared" si="235"/>
        <v/>
      </c>
      <c r="DO132" s="72" t="str">
        <f t="shared" si="236"/>
        <v/>
      </c>
      <c r="DP132" s="16" t="str">
        <f t="shared" si="237"/>
        <v/>
      </c>
      <c r="DQ132" s="16" t="str">
        <f t="shared" si="238"/>
        <v/>
      </c>
      <c r="DR132" s="2" t="str">
        <f t="shared" si="239"/>
        <v/>
      </c>
      <c r="DS132" s="2" t="str">
        <f t="shared" si="240"/>
        <v/>
      </c>
      <c r="DT132" s="2" t="str">
        <f t="shared" si="241"/>
        <v/>
      </c>
      <c r="DU132" s="2" t="str">
        <f t="shared" si="242"/>
        <v/>
      </c>
      <c r="DV132" s="15"/>
      <c r="DW132" s="17"/>
      <c r="DX132" s="17"/>
      <c r="DY132" s="47" t="str">
        <f t="shared" si="260"/>
        <v/>
      </c>
      <c r="DZ132" s="47" t="str">
        <f t="shared" si="260"/>
        <v/>
      </c>
      <c r="EA132" s="47" t="str">
        <f t="shared" si="260"/>
        <v/>
      </c>
      <c r="EB132" s="47" t="str">
        <f t="shared" si="260"/>
        <v/>
      </c>
      <c r="EC132" s="49" t="str">
        <f t="shared" si="260"/>
        <v/>
      </c>
      <c r="ED132" s="49" t="str">
        <f t="shared" si="260"/>
        <v/>
      </c>
      <c r="EE132" s="47" t="str">
        <f t="shared" si="260"/>
        <v/>
      </c>
      <c r="EF132" s="47" t="str">
        <f t="shared" si="260"/>
        <v/>
      </c>
      <c r="EG132" s="47" t="str">
        <f t="shared" si="260"/>
        <v/>
      </c>
      <c r="EH132" s="6">
        <f t="shared" si="154"/>
        <v>0</v>
      </c>
      <c r="EI132" s="6">
        <f t="shared" si="155"/>
        <v>0</v>
      </c>
      <c r="EJ132" s="2" t="str">
        <f t="shared" si="156"/>
        <v/>
      </c>
      <c r="EK132" s="2" t="str">
        <f t="shared" si="157"/>
        <v/>
      </c>
      <c r="EL132" s="2" t="str">
        <f t="shared" si="259"/>
        <v/>
      </c>
      <c r="EM132" s="2" t="str">
        <f t="shared" si="158"/>
        <v/>
      </c>
      <c r="EN132" s="2" t="str">
        <f t="shared" si="159"/>
        <v/>
      </c>
      <c r="EO132" s="2">
        <f t="shared" si="160"/>
        <v>0</v>
      </c>
      <c r="EP132" s="2">
        <f t="shared" si="243"/>
        <v>0</v>
      </c>
      <c r="EQ132" s="2"/>
      <c r="ER132" s="2"/>
      <c r="ES132" s="2"/>
      <c r="ET132" s="2"/>
      <c r="EU132" s="2"/>
      <c r="EV132" s="2"/>
      <c r="EW132" s="2">
        <f t="shared" si="161"/>
        <v>0</v>
      </c>
      <c r="EX132" s="2">
        <f t="shared" si="162"/>
        <v>0</v>
      </c>
      <c r="EY132" s="2">
        <f t="shared" si="244"/>
        <v>0</v>
      </c>
      <c r="EZ132" s="2">
        <f t="shared" si="163"/>
        <v>0</v>
      </c>
      <c r="FA132" s="2">
        <f t="shared" si="164"/>
        <v>0</v>
      </c>
      <c r="FB132" s="59"/>
      <c r="FC132" s="2">
        <f t="shared" si="165"/>
        <v>0</v>
      </c>
      <c r="FD132" s="2">
        <f t="shared" si="245"/>
        <v>0</v>
      </c>
      <c r="FE132" s="3">
        <f t="shared" si="258"/>
        <v>0</v>
      </c>
      <c r="FF132" s="3">
        <f t="shared" si="246"/>
        <v>0</v>
      </c>
      <c r="FG132" s="3">
        <f t="shared" si="247"/>
        <v>0</v>
      </c>
      <c r="FH132" s="3">
        <f t="shared" si="166"/>
        <v>0</v>
      </c>
      <c r="FI132" s="67">
        <f t="shared" si="167"/>
        <v>0</v>
      </c>
      <c r="FJ132" s="3">
        <f t="shared" si="168"/>
        <v>0</v>
      </c>
      <c r="FK132" s="3">
        <f t="shared" si="169"/>
        <v>0</v>
      </c>
      <c r="FL132" s="3">
        <f t="shared" si="248"/>
        <v>0</v>
      </c>
      <c r="FM132" s="3">
        <f t="shared" si="249"/>
        <v>0</v>
      </c>
      <c r="FN132" s="3">
        <f t="shared" si="250"/>
        <v>0</v>
      </c>
      <c r="FO132" s="2">
        <f t="shared" si="170"/>
        <v>0</v>
      </c>
      <c r="FP132" s="2">
        <f t="shared" si="171"/>
        <v>0</v>
      </c>
      <c r="FQ132" s="2">
        <f t="shared" si="251"/>
        <v>0</v>
      </c>
      <c r="FR132" s="6" t="str">
        <f>IF(A132=1,1,IF(DW132="","",COUNTA($DW$31:DW132)+1))</f>
        <v/>
      </c>
      <c r="FS132" s="6" t="str">
        <f t="shared" si="172"/>
        <v/>
      </c>
      <c r="FT132" s="43">
        <f t="shared" si="252"/>
        <v>0</v>
      </c>
      <c r="FU132" s="23">
        <f t="shared" si="253"/>
        <v>0</v>
      </c>
      <c r="FV132" s="21">
        <f t="shared" si="254"/>
        <v>0</v>
      </c>
    </row>
    <row r="133" spans="1:178">
      <c r="A133" s="4" t="str">
        <f t="shared" si="173"/>
        <v/>
      </c>
      <c r="B133" s="33"/>
      <c r="C133" s="33"/>
      <c r="D133" s="33"/>
      <c r="E133" s="33"/>
      <c r="F133" s="33"/>
      <c r="G133" s="11" t="str">
        <f t="shared" si="140"/>
        <v/>
      </c>
      <c r="H133" s="3" t="str">
        <f t="shared" si="174"/>
        <v/>
      </c>
      <c r="I133" s="3" t="str">
        <f t="shared" si="141"/>
        <v/>
      </c>
      <c r="J133" s="3" t="str">
        <f t="shared" si="175"/>
        <v/>
      </c>
      <c r="K133" s="3" t="str">
        <f t="shared" si="142"/>
        <v/>
      </c>
      <c r="L133" s="2" t="str">
        <f t="shared" si="143"/>
        <v/>
      </c>
      <c r="M133" s="8" t="str">
        <f t="shared" si="176"/>
        <v/>
      </c>
      <c r="N133" s="8" t="str">
        <f t="shared" si="144"/>
        <v/>
      </c>
      <c r="O133" s="8" t="str">
        <f t="shared" si="177"/>
        <v/>
      </c>
      <c r="P133" s="8" t="str">
        <f t="shared" si="145"/>
        <v/>
      </c>
      <c r="Q133" s="2" t="str">
        <f t="shared" si="146"/>
        <v/>
      </c>
      <c r="R133" s="3" t="str">
        <f t="shared" si="147"/>
        <v/>
      </c>
      <c r="S133" s="3" t="str">
        <f t="shared" si="148"/>
        <v/>
      </c>
      <c r="T133" s="3" t="str">
        <f t="shared" si="178"/>
        <v/>
      </c>
      <c r="U133" s="8" t="str">
        <f t="shared" si="149"/>
        <v/>
      </c>
      <c r="V133" s="2" t="str">
        <f t="shared" si="150"/>
        <v/>
      </c>
      <c r="W133" s="2" t="str">
        <f t="shared" si="151"/>
        <v/>
      </c>
      <c r="X133" s="2" t="str">
        <f t="shared" si="255"/>
        <v/>
      </c>
      <c r="Y133" s="2" t="str">
        <f t="shared" si="152"/>
        <v/>
      </c>
      <c r="Z133" s="46" t="str">
        <f t="shared" si="135"/>
        <v/>
      </c>
      <c r="AA133" s="46" t="str">
        <f t="shared" si="179"/>
        <v/>
      </c>
      <c r="AB133" s="47"/>
      <c r="AC133" s="46" t="str">
        <f t="shared" si="180"/>
        <v/>
      </c>
      <c r="AD133" s="47" t="str">
        <f t="shared" si="136"/>
        <v/>
      </c>
      <c r="AE133" s="48" t="str">
        <f t="shared" si="181"/>
        <v/>
      </c>
      <c r="AF133" s="49" t="str">
        <f t="shared" ref="AF133:AK151" si="264">IF($A133="","",AF$30)</f>
        <v/>
      </c>
      <c r="AG133" s="49" t="str">
        <f t="shared" si="264"/>
        <v/>
      </c>
      <c r="AH133" s="49" t="str">
        <f t="shared" si="264"/>
        <v/>
      </c>
      <c r="AI133" s="47" t="str">
        <f t="shared" si="264"/>
        <v/>
      </c>
      <c r="AJ133" s="47" t="str">
        <f t="shared" si="264"/>
        <v/>
      </c>
      <c r="AK133" s="46" t="str">
        <f t="shared" si="264"/>
        <v/>
      </c>
      <c r="AL133" s="47"/>
      <c r="AM133" s="53" t="str">
        <f t="shared" si="182"/>
        <v/>
      </c>
      <c r="AN133" s="50" t="str">
        <f t="shared" si="183"/>
        <v/>
      </c>
      <c r="AO133" s="51"/>
      <c r="AP133" s="52" t="str">
        <f t="shared" si="184"/>
        <v/>
      </c>
      <c r="AQ133" s="52" t="str">
        <f t="shared" si="185"/>
        <v/>
      </c>
      <c r="AR133" s="47">
        <f t="shared" si="186"/>
        <v>0</v>
      </c>
      <c r="AS133" s="53" t="str">
        <f t="shared" si="187"/>
        <v/>
      </c>
      <c r="AT133" s="52" t="str">
        <f t="shared" si="188"/>
        <v/>
      </c>
      <c r="AU133" s="9" t="str">
        <f t="shared" si="189"/>
        <v/>
      </c>
      <c r="AV133" s="9" t="str">
        <f t="shared" si="190"/>
        <v/>
      </c>
      <c r="AW133" s="12" t="str">
        <f t="shared" si="191"/>
        <v/>
      </c>
      <c r="AX133" s="9" t="str">
        <f t="shared" si="192"/>
        <v/>
      </c>
      <c r="AY133" s="12" t="str">
        <f t="shared" si="193"/>
        <v/>
      </c>
      <c r="AZ133" s="10" t="str">
        <f t="shared" si="194"/>
        <v/>
      </c>
      <c r="BA133" s="10" t="str">
        <f t="shared" si="195"/>
        <v/>
      </c>
      <c r="BB133" s="10" t="str">
        <f t="shared" si="196"/>
        <v/>
      </c>
      <c r="BC133" s="10" t="str">
        <f t="shared" si="197"/>
        <v/>
      </c>
      <c r="BD133" s="10" t="str">
        <f t="shared" si="198"/>
        <v/>
      </c>
      <c r="BE133" s="12" t="str">
        <f t="shared" si="199"/>
        <v/>
      </c>
      <c r="BF133" s="9" t="str">
        <f t="shared" si="200"/>
        <v/>
      </c>
      <c r="BG133" s="9" t="str">
        <f t="shared" si="201"/>
        <v/>
      </c>
      <c r="BH133" s="7" t="str">
        <f t="shared" si="202"/>
        <v/>
      </c>
      <c r="BI133" s="7" t="str">
        <f t="shared" si="203"/>
        <v/>
      </c>
      <c r="BJ133" s="12" t="str">
        <f t="shared" si="204"/>
        <v/>
      </c>
      <c r="BK133" s="80" t="str">
        <f t="shared" si="205"/>
        <v/>
      </c>
      <c r="BL133" s="7" t="str">
        <f t="shared" si="206"/>
        <v/>
      </c>
      <c r="BM133" s="7" t="str">
        <f t="shared" si="256"/>
        <v/>
      </c>
      <c r="BN133" s="12" t="str">
        <f t="shared" si="207"/>
        <v/>
      </c>
      <c r="BO133" s="9" t="str">
        <f t="shared" si="208"/>
        <v/>
      </c>
      <c r="BP133" s="2" t="str">
        <f t="shared" si="209"/>
        <v/>
      </c>
      <c r="BQ133" s="2" t="str">
        <f t="shared" si="210"/>
        <v/>
      </c>
      <c r="BR133" s="20" t="str">
        <f t="shared" si="263"/>
        <v/>
      </c>
      <c r="BS133" s="20" t="str">
        <f t="shared" si="263"/>
        <v/>
      </c>
      <c r="BT133" s="20" t="str">
        <f t="shared" si="263"/>
        <v/>
      </c>
      <c r="BU133" s="86" t="str">
        <f t="shared" si="211"/>
        <v/>
      </c>
      <c r="BV133" s="86" t="str">
        <f t="shared" si="212"/>
        <v/>
      </c>
      <c r="BW133" s="20" t="str">
        <f t="shared" si="263"/>
        <v/>
      </c>
      <c r="BX133" s="86" t="str">
        <f t="shared" si="263"/>
        <v/>
      </c>
      <c r="BY133" s="86" t="str">
        <f t="shared" si="263"/>
        <v/>
      </c>
      <c r="BZ133" s="86" t="str">
        <f t="shared" si="263"/>
        <v/>
      </c>
      <c r="CA133" s="86" t="str">
        <f t="shared" si="263"/>
        <v/>
      </c>
      <c r="CB133" s="86" t="str">
        <f t="shared" si="263"/>
        <v/>
      </c>
      <c r="CC133" s="86" t="str">
        <f t="shared" si="263"/>
        <v/>
      </c>
      <c r="CD133" s="86" t="str">
        <f t="shared" si="263"/>
        <v/>
      </c>
      <c r="CE133" s="20" t="str">
        <f t="shared" si="257"/>
        <v/>
      </c>
      <c r="CF133" s="14" t="str">
        <f t="shared" si="213"/>
        <v/>
      </c>
      <c r="CG133" s="14" t="str">
        <f t="shared" si="214"/>
        <v/>
      </c>
      <c r="CH133" s="8">
        <f t="shared" si="215"/>
        <v>0</v>
      </c>
      <c r="CI133" s="9" t="str">
        <f t="shared" si="216"/>
        <v/>
      </c>
      <c r="CJ133" s="9" t="str">
        <f t="shared" si="217"/>
        <v/>
      </c>
      <c r="CK133" s="9" t="str">
        <f t="shared" si="218"/>
        <v/>
      </c>
      <c r="CL133" s="9" t="str">
        <f t="shared" si="219"/>
        <v/>
      </c>
      <c r="CM133" s="9" t="str">
        <f t="shared" si="220"/>
        <v/>
      </c>
      <c r="CN133" s="9" t="str">
        <f t="shared" si="221"/>
        <v/>
      </c>
      <c r="CO133" s="9" t="str">
        <f t="shared" si="261"/>
        <v/>
      </c>
      <c r="CP133" s="9" t="str">
        <f t="shared" si="261"/>
        <v/>
      </c>
      <c r="CQ133" s="9" t="str">
        <f t="shared" si="261"/>
        <v/>
      </c>
      <c r="CR133" s="9" t="str">
        <f t="shared" si="261"/>
        <v/>
      </c>
      <c r="CS133" s="9" t="str">
        <f t="shared" si="261"/>
        <v/>
      </c>
      <c r="CT133" s="9" t="str">
        <f t="shared" si="261"/>
        <v/>
      </c>
      <c r="CU133" s="9" t="str">
        <f t="shared" si="261"/>
        <v/>
      </c>
      <c r="CV133" s="9" t="str">
        <f t="shared" si="223"/>
        <v/>
      </c>
      <c r="CW133" s="9" t="str">
        <f t="shared" si="262"/>
        <v/>
      </c>
      <c r="CX133" s="9" t="str">
        <f t="shared" si="262"/>
        <v/>
      </c>
      <c r="CY133" s="9" t="str">
        <f t="shared" si="262"/>
        <v/>
      </c>
      <c r="CZ133" s="9" t="str">
        <f t="shared" si="262"/>
        <v/>
      </c>
      <c r="DA133" s="9" t="str">
        <f t="shared" si="262"/>
        <v/>
      </c>
      <c r="DB133" s="9" t="str">
        <f t="shared" si="262"/>
        <v/>
      </c>
      <c r="DC133" s="9" t="str">
        <f t="shared" si="262"/>
        <v/>
      </c>
      <c r="DD133" s="2" t="str">
        <f t="shared" si="225"/>
        <v/>
      </c>
      <c r="DE133" s="2" t="str">
        <f t="shared" si="226"/>
        <v/>
      </c>
      <c r="DF133" s="2" t="str">
        <f t="shared" si="227"/>
        <v/>
      </c>
      <c r="DG133" s="2" t="str">
        <f t="shared" si="228"/>
        <v/>
      </c>
      <c r="DH133" s="2" t="str">
        <f t="shared" si="229"/>
        <v/>
      </c>
      <c r="DI133" s="2" t="str">
        <f t="shared" si="230"/>
        <v/>
      </c>
      <c r="DJ133" s="2" t="str">
        <f t="shared" si="231"/>
        <v/>
      </c>
      <c r="DK133" s="2" t="str">
        <f t="shared" si="232"/>
        <v/>
      </c>
      <c r="DL133" s="16" t="str">
        <f t="shared" si="233"/>
        <v/>
      </c>
      <c r="DM133" s="16" t="str">
        <f t="shared" si="234"/>
        <v/>
      </c>
      <c r="DN133" s="16" t="str">
        <f t="shared" si="235"/>
        <v/>
      </c>
      <c r="DO133" s="72" t="str">
        <f t="shared" si="236"/>
        <v/>
      </c>
      <c r="DP133" s="16" t="str">
        <f t="shared" si="237"/>
        <v/>
      </c>
      <c r="DQ133" s="16" t="str">
        <f t="shared" si="238"/>
        <v/>
      </c>
      <c r="DR133" s="2" t="str">
        <f t="shared" si="239"/>
        <v/>
      </c>
      <c r="DS133" s="2" t="str">
        <f t="shared" si="240"/>
        <v/>
      </c>
      <c r="DT133" s="2" t="str">
        <f t="shared" si="241"/>
        <v/>
      </c>
      <c r="DU133" s="2" t="str">
        <f t="shared" si="242"/>
        <v/>
      </c>
      <c r="DV133" s="15"/>
      <c r="DW133" s="17"/>
      <c r="DX133" s="17"/>
      <c r="DY133" s="47" t="str">
        <f t="shared" si="260"/>
        <v/>
      </c>
      <c r="DZ133" s="47" t="str">
        <f t="shared" si="260"/>
        <v/>
      </c>
      <c r="EA133" s="47" t="str">
        <f t="shared" si="260"/>
        <v/>
      </c>
      <c r="EB133" s="47" t="str">
        <f t="shared" si="260"/>
        <v/>
      </c>
      <c r="EC133" s="49" t="str">
        <f t="shared" si="260"/>
        <v/>
      </c>
      <c r="ED133" s="49" t="str">
        <f t="shared" si="260"/>
        <v/>
      </c>
      <c r="EE133" s="47" t="str">
        <f t="shared" si="260"/>
        <v/>
      </c>
      <c r="EF133" s="47" t="str">
        <f t="shared" si="260"/>
        <v/>
      </c>
      <c r="EG133" s="47" t="str">
        <f t="shared" si="260"/>
        <v/>
      </c>
      <c r="EH133" s="6">
        <f t="shared" si="154"/>
        <v>0</v>
      </c>
      <c r="EI133" s="6">
        <f t="shared" si="155"/>
        <v>0</v>
      </c>
      <c r="EJ133" s="2" t="str">
        <f t="shared" si="156"/>
        <v/>
      </c>
      <c r="EK133" s="2" t="str">
        <f t="shared" si="157"/>
        <v/>
      </c>
      <c r="EL133" s="2" t="str">
        <f t="shared" si="259"/>
        <v/>
      </c>
      <c r="EM133" s="2" t="str">
        <f t="shared" si="158"/>
        <v/>
      </c>
      <c r="EN133" s="2" t="str">
        <f t="shared" si="159"/>
        <v/>
      </c>
      <c r="EO133" s="2">
        <f t="shared" si="160"/>
        <v>0</v>
      </c>
      <c r="EP133" s="2">
        <f t="shared" si="243"/>
        <v>0</v>
      </c>
      <c r="EQ133" s="2"/>
      <c r="ER133" s="2"/>
      <c r="ES133" s="2"/>
      <c r="ET133" s="2"/>
      <c r="EU133" s="2"/>
      <c r="EV133" s="2"/>
      <c r="EW133" s="2">
        <f t="shared" si="161"/>
        <v>0</v>
      </c>
      <c r="EX133" s="2">
        <f t="shared" si="162"/>
        <v>0</v>
      </c>
      <c r="EY133" s="2">
        <f t="shared" si="244"/>
        <v>0</v>
      </c>
      <c r="EZ133" s="2">
        <f t="shared" si="163"/>
        <v>0</v>
      </c>
      <c r="FA133" s="2">
        <f t="shared" si="164"/>
        <v>0</v>
      </c>
      <c r="FB133" s="59"/>
      <c r="FC133" s="2">
        <f t="shared" si="165"/>
        <v>0</v>
      </c>
      <c r="FD133" s="2">
        <f t="shared" si="245"/>
        <v>0</v>
      </c>
      <c r="FE133" s="3">
        <f t="shared" si="258"/>
        <v>0</v>
      </c>
      <c r="FF133" s="3">
        <f t="shared" si="246"/>
        <v>0</v>
      </c>
      <c r="FG133" s="3">
        <f t="shared" si="247"/>
        <v>0</v>
      </c>
      <c r="FH133" s="3">
        <f t="shared" si="166"/>
        <v>0</v>
      </c>
      <c r="FI133" s="67">
        <f t="shared" si="167"/>
        <v>0</v>
      </c>
      <c r="FJ133" s="3">
        <f t="shared" si="168"/>
        <v>0</v>
      </c>
      <c r="FK133" s="3">
        <f t="shared" si="169"/>
        <v>0</v>
      </c>
      <c r="FL133" s="3">
        <f t="shared" si="248"/>
        <v>0</v>
      </c>
      <c r="FM133" s="3">
        <f t="shared" si="249"/>
        <v>0</v>
      </c>
      <c r="FN133" s="3">
        <f t="shared" si="250"/>
        <v>0</v>
      </c>
      <c r="FO133" s="2">
        <f t="shared" si="170"/>
        <v>0</v>
      </c>
      <c r="FP133" s="2">
        <f t="shared" si="171"/>
        <v>0</v>
      </c>
      <c r="FQ133" s="2">
        <f t="shared" si="251"/>
        <v>0</v>
      </c>
      <c r="FR133" s="6" t="str">
        <f>IF(A133=1,1,IF(DW133="","",COUNTA($DW$31:DW133)+1))</f>
        <v/>
      </c>
      <c r="FS133" s="6" t="str">
        <f t="shared" si="172"/>
        <v/>
      </c>
      <c r="FT133" s="43">
        <f t="shared" si="252"/>
        <v>0</v>
      </c>
      <c r="FU133" s="23">
        <f t="shared" si="253"/>
        <v>0</v>
      </c>
      <c r="FV133" s="21">
        <f t="shared" si="254"/>
        <v>0</v>
      </c>
    </row>
    <row r="134" spans="1:178">
      <c r="A134" s="4" t="str">
        <f t="shared" si="173"/>
        <v/>
      </c>
      <c r="B134" s="33"/>
      <c r="C134" s="33"/>
      <c r="D134" s="33"/>
      <c r="E134" s="33"/>
      <c r="F134" s="33"/>
      <c r="G134" s="11" t="str">
        <f t="shared" si="140"/>
        <v/>
      </c>
      <c r="H134" s="3" t="str">
        <f t="shared" si="174"/>
        <v/>
      </c>
      <c r="I134" s="3" t="str">
        <f t="shared" si="141"/>
        <v/>
      </c>
      <c r="J134" s="3" t="str">
        <f t="shared" si="175"/>
        <v/>
      </c>
      <c r="K134" s="3" t="str">
        <f t="shared" si="142"/>
        <v/>
      </c>
      <c r="L134" s="2" t="str">
        <f t="shared" si="143"/>
        <v/>
      </c>
      <c r="M134" s="8" t="str">
        <f t="shared" si="176"/>
        <v/>
      </c>
      <c r="N134" s="8" t="str">
        <f t="shared" si="144"/>
        <v/>
      </c>
      <c r="O134" s="8" t="str">
        <f t="shared" si="177"/>
        <v/>
      </c>
      <c r="P134" s="8" t="str">
        <f t="shared" si="145"/>
        <v/>
      </c>
      <c r="Q134" s="2" t="str">
        <f t="shared" si="146"/>
        <v/>
      </c>
      <c r="R134" s="3" t="str">
        <f t="shared" si="147"/>
        <v/>
      </c>
      <c r="S134" s="3" t="str">
        <f t="shared" si="148"/>
        <v/>
      </c>
      <c r="T134" s="3" t="str">
        <f t="shared" si="178"/>
        <v/>
      </c>
      <c r="U134" s="8" t="str">
        <f t="shared" si="149"/>
        <v/>
      </c>
      <c r="V134" s="2" t="str">
        <f t="shared" si="150"/>
        <v/>
      </c>
      <c r="W134" s="2" t="str">
        <f t="shared" si="151"/>
        <v/>
      </c>
      <c r="X134" s="2" t="str">
        <f t="shared" si="255"/>
        <v/>
      </c>
      <c r="Y134" s="2" t="str">
        <f t="shared" si="152"/>
        <v/>
      </c>
      <c r="Z134" s="46" t="str">
        <f t="shared" si="135"/>
        <v/>
      </c>
      <c r="AA134" s="46" t="str">
        <f t="shared" si="179"/>
        <v/>
      </c>
      <c r="AB134" s="47"/>
      <c r="AC134" s="46" t="str">
        <f t="shared" si="180"/>
        <v/>
      </c>
      <c r="AD134" s="47" t="str">
        <f t="shared" si="136"/>
        <v/>
      </c>
      <c r="AE134" s="48" t="str">
        <f t="shared" si="181"/>
        <v/>
      </c>
      <c r="AF134" s="49" t="str">
        <f t="shared" si="264"/>
        <v/>
      </c>
      <c r="AG134" s="49" t="str">
        <f t="shared" si="264"/>
        <v/>
      </c>
      <c r="AH134" s="49" t="str">
        <f t="shared" si="264"/>
        <v/>
      </c>
      <c r="AI134" s="47" t="str">
        <f t="shared" si="264"/>
        <v/>
      </c>
      <c r="AJ134" s="47" t="str">
        <f t="shared" si="264"/>
        <v/>
      </c>
      <c r="AK134" s="46" t="str">
        <f t="shared" si="264"/>
        <v/>
      </c>
      <c r="AL134" s="47"/>
      <c r="AM134" s="53" t="str">
        <f t="shared" si="182"/>
        <v/>
      </c>
      <c r="AN134" s="50" t="str">
        <f t="shared" si="183"/>
        <v/>
      </c>
      <c r="AO134" s="51"/>
      <c r="AP134" s="52" t="str">
        <f t="shared" si="184"/>
        <v/>
      </c>
      <c r="AQ134" s="52" t="str">
        <f t="shared" si="185"/>
        <v/>
      </c>
      <c r="AR134" s="47">
        <f t="shared" si="186"/>
        <v>0</v>
      </c>
      <c r="AS134" s="53" t="str">
        <f t="shared" si="187"/>
        <v/>
      </c>
      <c r="AT134" s="52" t="str">
        <f t="shared" si="188"/>
        <v/>
      </c>
      <c r="AU134" s="9" t="str">
        <f t="shared" si="189"/>
        <v/>
      </c>
      <c r="AV134" s="9" t="str">
        <f t="shared" si="190"/>
        <v/>
      </c>
      <c r="AW134" s="12" t="str">
        <f t="shared" si="191"/>
        <v/>
      </c>
      <c r="AX134" s="9" t="str">
        <f t="shared" si="192"/>
        <v/>
      </c>
      <c r="AY134" s="12" t="str">
        <f t="shared" si="193"/>
        <v/>
      </c>
      <c r="AZ134" s="10" t="str">
        <f t="shared" si="194"/>
        <v/>
      </c>
      <c r="BA134" s="10" t="str">
        <f t="shared" si="195"/>
        <v/>
      </c>
      <c r="BB134" s="10" t="str">
        <f t="shared" si="196"/>
        <v/>
      </c>
      <c r="BC134" s="10" t="str">
        <f t="shared" si="197"/>
        <v/>
      </c>
      <c r="BD134" s="10" t="str">
        <f t="shared" si="198"/>
        <v/>
      </c>
      <c r="BE134" s="12" t="str">
        <f t="shared" si="199"/>
        <v/>
      </c>
      <c r="BF134" s="9" t="str">
        <f t="shared" si="200"/>
        <v/>
      </c>
      <c r="BG134" s="9" t="str">
        <f t="shared" si="201"/>
        <v/>
      </c>
      <c r="BH134" s="7" t="str">
        <f t="shared" si="202"/>
        <v/>
      </c>
      <c r="BI134" s="7" t="str">
        <f t="shared" si="203"/>
        <v/>
      </c>
      <c r="BJ134" s="12" t="str">
        <f t="shared" si="204"/>
        <v/>
      </c>
      <c r="BK134" s="80" t="str">
        <f t="shared" si="205"/>
        <v/>
      </c>
      <c r="BL134" s="7" t="str">
        <f t="shared" si="206"/>
        <v/>
      </c>
      <c r="BM134" s="7" t="str">
        <f t="shared" si="256"/>
        <v/>
      </c>
      <c r="BN134" s="12" t="str">
        <f t="shared" si="207"/>
        <v/>
      </c>
      <c r="BO134" s="9" t="str">
        <f t="shared" si="208"/>
        <v/>
      </c>
      <c r="BP134" s="2" t="str">
        <f t="shared" si="209"/>
        <v/>
      </c>
      <c r="BQ134" s="2" t="str">
        <f t="shared" si="210"/>
        <v/>
      </c>
      <c r="BR134" s="20" t="str">
        <f t="shared" si="263"/>
        <v/>
      </c>
      <c r="BS134" s="20" t="str">
        <f t="shared" si="263"/>
        <v/>
      </c>
      <c r="BT134" s="20" t="str">
        <f t="shared" si="263"/>
        <v/>
      </c>
      <c r="BU134" s="86" t="str">
        <f t="shared" si="211"/>
        <v/>
      </c>
      <c r="BV134" s="86" t="str">
        <f t="shared" si="212"/>
        <v/>
      </c>
      <c r="BW134" s="20" t="str">
        <f t="shared" si="263"/>
        <v/>
      </c>
      <c r="BX134" s="86" t="str">
        <f t="shared" si="263"/>
        <v/>
      </c>
      <c r="BY134" s="86" t="str">
        <f t="shared" si="263"/>
        <v/>
      </c>
      <c r="BZ134" s="86" t="str">
        <f t="shared" si="263"/>
        <v/>
      </c>
      <c r="CA134" s="86" t="str">
        <f t="shared" si="263"/>
        <v/>
      </c>
      <c r="CB134" s="86" t="str">
        <f t="shared" si="263"/>
        <v/>
      </c>
      <c r="CC134" s="86" t="str">
        <f t="shared" si="263"/>
        <v/>
      </c>
      <c r="CD134" s="86" t="str">
        <f t="shared" si="263"/>
        <v/>
      </c>
      <c r="CE134" s="20" t="str">
        <f t="shared" si="257"/>
        <v/>
      </c>
      <c r="CF134" s="14" t="str">
        <f t="shared" si="213"/>
        <v/>
      </c>
      <c r="CG134" s="14" t="str">
        <f t="shared" si="214"/>
        <v/>
      </c>
      <c r="CH134" s="8">
        <f t="shared" si="215"/>
        <v>0</v>
      </c>
      <c r="CI134" s="9" t="str">
        <f t="shared" si="216"/>
        <v/>
      </c>
      <c r="CJ134" s="9" t="str">
        <f t="shared" si="217"/>
        <v/>
      </c>
      <c r="CK134" s="9" t="str">
        <f t="shared" si="218"/>
        <v/>
      </c>
      <c r="CL134" s="9" t="str">
        <f t="shared" si="219"/>
        <v/>
      </c>
      <c r="CM134" s="9" t="str">
        <f t="shared" si="220"/>
        <v/>
      </c>
      <c r="CN134" s="9" t="str">
        <f t="shared" si="221"/>
        <v/>
      </c>
      <c r="CO134" s="9" t="str">
        <f t="shared" si="261"/>
        <v/>
      </c>
      <c r="CP134" s="9" t="str">
        <f t="shared" si="261"/>
        <v/>
      </c>
      <c r="CQ134" s="9" t="str">
        <f t="shared" si="261"/>
        <v/>
      </c>
      <c r="CR134" s="9" t="str">
        <f t="shared" si="261"/>
        <v/>
      </c>
      <c r="CS134" s="9" t="str">
        <f t="shared" si="261"/>
        <v/>
      </c>
      <c r="CT134" s="9" t="str">
        <f t="shared" si="261"/>
        <v/>
      </c>
      <c r="CU134" s="9" t="str">
        <f t="shared" si="261"/>
        <v/>
      </c>
      <c r="CV134" s="9" t="str">
        <f t="shared" si="223"/>
        <v/>
      </c>
      <c r="CW134" s="9" t="str">
        <f t="shared" si="262"/>
        <v/>
      </c>
      <c r="CX134" s="9" t="str">
        <f t="shared" si="262"/>
        <v/>
      </c>
      <c r="CY134" s="9" t="str">
        <f t="shared" si="262"/>
        <v/>
      </c>
      <c r="CZ134" s="9" t="str">
        <f t="shared" si="262"/>
        <v/>
      </c>
      <c r="DA134" s="9" t="str">
        <f t="shared" si="262"/>
        <v/>
      </c>
      <c r="DB134" s="9" t="str">
        <f t="shared" si="262"/>
        <v/>
      </c>
      <c r="DC134" s="9" t="str">
        <f t="shared" si="262"/>
        <v/>
      </c>
      <c r="DD134" s="2" t="str">
        <f t="shared" si="225"/>
        <v/>
      </c>
      <c r="DE134" s="2" t="str">
        <f t="shared" si="226"/>
        <v/>
      </c>
      <c r="DF134" s="2" t="str">
        <f t="shared" si="227"/>
        <v/>
      </c>
      <c r="DG134" s="2" t="str">
        <f t="shared" si="228"/>
        <v/>
      </c>
      <c r="DH134" s="2" t="str">
        <f t="shared" si="229"/>
        <v/>
      </c>
      <c r="DI134" s="2" t="str">
        <f t="shared" si="230"/>
        <v/>
      </c>
      <c r="DJ134" s="2" t="str">
        <f t="shared" si="231"/>
        <v/>
      </c>
      <c r="DK134" s="2" t="str">
        <f t="shared" si="232"/>
        <v/>
      </c>
      <c r="DL134" s="16" t="str">
        <f t="shared" si="233"/>
        <v/>
      </c>
      <c r="DM134" s="16" t="str">
        <f t="shared" si="234"/>
        <v/>
      </c>
      <c r="DN134" s="16" t="str">
        <f t="shared" si="235"/>
        <v/>
      </c>
      <c r="DO134" s="72" t="str">
        <f t="shared" si="236"/>
        <v/>
      </c>
      <c r="DP134" s="16" t="str">
        <f t="shared" si="237"/>
        <v/>
      </c>
      <c r="DQ134" s="16" t="str">
        <f t="shared" si="238"/>
        <v/>
      </c>
      <c r="DR134" s="2" t="str">
        <f t="shared" si="239"/>
        <v/>
      </c>
      <c r="DS134" s="2" t="str">
        <f t="shared" si="240"/>
        <v/>
      </c>
      <c r="DT134" s="2" t="str">
        <f t="shared" si="241"/>
        <v/>
      </c>
      <c r="DU134" s="2" t="str">
        <f t="shared" si="242"/>
        <v/>
      </c>
      <c r="DV134" s="15"/>
      <c r="DW134" s="17"/>
      <c r="DX134" s="17"/>
      <c r="DY134" s="47" t="str">
        <f t="shared" si="260"/>
        <v/>
      </c>
      <c r="DZ134" s="47" t="str">
        <f t="shared" si="260"/>
        <v/>
      </c>
      <c r="EA134" s="47" t="str">
        <f t="shared" si="260"/>
        <v/>
      </c>
      <c r="EB134" s="47" t="str">
        <f t="shared" si="260"/>
        <v/>
      </c>
      <c r="EC134" s="49" t="str">
        <f t="shared" si="260"/>
        <v/>
      </c>
      <c r="ED134" s="49" t="str">
        <f t="shared" si="260"/>
        <v/>
      </c>
      <c r="EE134" s="47" t="str">
        <f t="shared" si="260"/>
        <v/>
      </c>
      <c r="EF134" s="47" t="str">
        <f t="shared" si="260"/>
        <v/>
      </c>
      <c r="EG134" s="47" t="str">
        <f t="shared" si="260"/>
        <v/>
      </c>
      <c r="EH134" s="6">
        <f t="shared" si="154"/>
        <v>0</v>
      </c>
      <c r="EI134" s="6">
        <f t="shared" si="155"/>
        <v>0</v>
      </c>
      <c r="EJ134" s="2" t="str">
        <f t="shared" si="156"/>
        <v/>
      </c>
      <c r="EK134" s="2" t="str">
        <f t="shared" si="157"/>
        <v/>
      </c>
      <c r="EL134" s="2" t="str">
        <f t="shared" si="259"/>
        <v/>
      </c>
      <c r="EM134" s="2" t="str">
        <f t="shared" si="158"/>
        <v/>
      </c>
      <c r="EN134" s="2" t="str">
        <f t="shared" si="159"/>
        <v/>
      </c>
      <c r="EO134" s="2">
        <f t="shared" si="160"/>
        <v>0</v>
      </c>
      <c r="EP134" s="2">
        <f t="shared" si="243"/>
        <v>0</v>
      </c>
      <c r="EQ134" s="2"/>
      <c r="ER134" s="2"/>
      <c r="ES134" s="2"/>
      <c r="ET134" s="2"/>
      <c r="EU134" s="2"/>
      <c r="EV134" s="2"/>
      <c r="EW134" s="2">
        <f t="shared" si="161"/>
        <v>0</v>
      </c>
      <c r="EX134" s="2">
        <f t="shared" si="162"/>
        <v>0</v>
      </c>
      <c r="EY134" s="2">
        <f t="shared" si="244"/>
        <v>0</v>
      </c>
      <c r="EZ134" s="2">
        <f t="shared" si="163"/>
        <v>0</v>
      </c>
      <c r="FA134" s="2">
        <f t="shared" si="164"/>
        <v>0</v>
      </c>
      <c r="FB134" s="59"/>
      <c r="FC134" s="2">
        <f t="shared" si="165"/>
        <v>0</v>
      </c>
      <c r="FD134" s="2">
        <f t="shared" si="245"/>
        <v>0</v>
      </c>
      <c r="FE134" s="3">
        <f t="shared" si="258"/>
        <v>0</v>
      </c>
      <c r="FF134" s="3">
        <f t="shared" si="246"/>
        <v>0</v>
      </c>
      <c r="FG134" s="3">
        <f t="shared" si="247"/>
        <v>0</v>
      </c>
      <c r="FH134" s="3">
        <f t="shared" si="166"/>
        <v>0</v>
      </c>
      <c r="FI134" s="67">
        <f t="shared" si="167"/>
        <v>0</v>
      </c>
      <c r="FJ134" s="3">
        <f t="shared" si="168"/>
        <v>0</v>
      </c>
      <c r="FK134" s="3">
        <f t="shared" si="169"/>
        <v>0</v>
      </c>
      <c r="FL134" s="3">
        <f t="shared" si="248"/>
        <v>0</v>
      </c>
      <c r="FM134" s="3">
        <f t="shared" si="249"/>
        <v>0</v>
      </c>
      <c r="FN134" s="3">
        <f t="shared" si="250"/>
        <v>0</v>
      </c>
      <c r="FO134" s="2">
        <f t="shared" si="170"/>
        <v>0</v>
      </c>
      <c r="FP134" s="2">
        <f t="shared" si="171"/>
        <v>0</v>
      </c>
      <c r="FQ134" s="2">
        <f t="shared" si="251"/>
        <v>0</v>
      </c>
      <c r="FR134" s="6" t="str">
        <f>IF(A134=1,1,IF(DW134="","",COUNTA($DW$31:DW134)+1))</f>
        <v/>
      </c>
      <c r="FS134" s="6" t="str">
        <f t="shared" si="172"/>
        <v/>
      </c>
      <c r="FT134" s="43">
        <f t="shared" si="252"/>
        <v>0</v>
      </c>
      <c r="FU134" s="23">
        <f t="shared" si="253"/>
        <v>0</v>
      </c>
      <c r="FV134" s="21">
        <f t="shared" si="254"/>
        <v>0</v>
      </c>
    </row>
    <row r="135" spans="1:178">
      <c r="A135" s="4" t="str">
        <f t="shared" si="173"/>
        <v/>
      </c>
      <c r="B135" s="33"/>
      <c r="C135" s="33"/>
      <c r="D135" s="33"/>
      <c r="E135" s="33"/>
      <c r="F135" s="33"/>
      <c r="G135" s="11" t="str">
        <f t="shared" si="140"/>
        <v/>
      </c>
      <c r="H135" s="3" t="str">
        <f t="shared" si="174"/>
        <v/>
      </c>
      <c r="I135" s="3" t="str">
        <f t="shared" si="141"/>
        <v/>
      </c>
      <c r="J135" s="3" t="str">
        <f t="shared" si="175"/>
        <v/>
      </c>
      <c r="K135" s="3" t="str">
        <f t="shared" si="142"/>
        <v/>
      </c>
      <c r="L135" s="2" t="str">
        <f t="shared" si="143"/>
        <v/>
      </c>
      <c r="M135" s="8" t="str">
        <f t="shared" si="176"/>
        <v/>
      </c>
      <c r="N135" s="8" t="str">
        <f t="shared" si="144"/>
        <v/>
      </c>
      <c r="O135" s="8" t="str">
        <f t="shared" si="177"/>
        <v/>
      </c>
      <c r="P135" s="8" t="str">
        <f t="shared" si="145"/>
        <v/>
      </c>
      <c r="Q135" s="2" t="str">
        <f t="shared" si="146"/>
        <v/>
      </c>
      <c r="R135" s="3" t="str">
        <f t="shared" si="147"/>
        <v/>
      </c>
      <c r="S135" s="3" t="str">
        <f t="shared" si="148"/>
        <v/>
      </c>
      <c r="T135" s="3" t="str">
        <f t="shared" si="178"/>
        <v/>
      </c>
      <c r="U135" s="8" t="str">
        <f t="shared" si="149"/>
        <v/>
      </c>
      <c r="V135" s="2" t="str">
        <f t="shared" si="150"/>
        <v/>
      </c>
      <c r="W135" s="2" t="str">
        <f t="shared" si="151"/>
        <v/>
      </c>
      <c r="X135" s="2" t="str">
        <f t="shared" si="255"/>
        <v/>
      </c>
      <c r="Y135" s="2" t="str">
        <f t="shared" si="152"/>
        <v/>
      </c>
      <c r="Z135" s="46" t="str">
        <f t="shared" si="135"/>
        <v/>
      </c>
      <c r="AA135" s="46" t="str">
        <f t="shared" si="179"/>
        <v/>
      </c>
      <c r="AB135" s="47"/>
      <c r="AC135" s="46" t="str">
        <f t="shared" si="180"/>
        <v/>
      </c>
      <c r="AD135" s="47" t="str">
        <f t="shared" si="136"/>
        <v/>
      </c>
      <c r="AE135" s="48" t="str">
        <f t="shared" si="181"/>
        <v/>
      </c>
      <c r="AF135" s="49" t="str">
        <f t="shared" si="264"/>
        <v/>
      </c>
      <c r="AG135" s="49" t="str">
        <f t="shared" si="264"/>
        <v/>
      </c>
      <c r="AH135" s="49" t="str">
        <f t="shared" si="264"/>
        <v/>
      </c>
      <c r="AI135" s="47" t="str">
        <f t="shared" si="264"/>
        <v/>
      </c>
      <c r="AJ135" s="47" t="str">
        <f t="shared" si="264"/>
        <v/>
      </c>
      <c r="AK135" s="46" t="str">
        <f t="shared" si="264"/>
        <v/>
      </c>
      <c r="AL135" s="47"/>
      <c r="AM135" s="53" t="str">
        <f t="shared" si="182"/>
        <v/>
      </c>
      <c r="AN135" s="50" t="str">
        <f t="shared" si="183"/>
        <v/>
      </c>
      <c r="AO135" s="51"/>
      <c r="AP135" s="52" t="str">
        <f t="shared" si="184"/>
        <v/>
      </c>
      <c r="AQ135" s="52" t="str">
        <f t="shared" si="185"/>
        <v/>
      </c>
      <c r="AR135" s="47">
        <f t="shared" si="186"/>
        <v>0</v>
      </c>
      <c r="AS135" s="53" t="str">
        <f t="shared" si="187"/>
        <v/>
      </c>
      <c r="AT135" s="52" t="str">
        <f t="shared" si="188"/>
        <v/>
      </c>
      <c r="AU135" s="9" t="str">
        <f t="shared" si="189"/>
        <v/>
      </c>
      <c r="AV135" s="9" t="str">
        <f t="shared" si="190"/>
        <v/>
      </c>
      <c r="AW135" s="12" t="str">
        <f t="shared" si="191"/>
        <v/>
      </c>
      <c r="AX135" s="9" t="str">
        <f t="shared" si="192"/>
        <v/>
      </c>
      <c r="AY135" s="12" t="str">
        <f t="shared" si="193"/>
        <v/>
      </c>
      <c r="AZ135" s="10" t="str">
        <f t="shared" si="194"/>
        <v/>
      </c>
      <c r="BA135" s="10" t="str">
        <f t="shared" si="195"/>
        <v/>
      </c>
      <c r="BB135" s="10" t="str">
        <f t="shared" si="196"/>
        <v/>
      </c>
      <c r="BC135" s="10" t="str">
        <f t="shared" si="197"/>
        <v/>
      </c>
      <c r="BD135" s="10" t="str">
        <f t="shared" si="198"/>
        <v/>
      </c>
      <c r="BE135" s="12" t="str">
        <f t="shared" si="199"/>
        <v/>
      </c>
      <c r="BF135" s="9" t="str">
        <f t="shared" si="200"/>
        <v/>
      </c>
      <c r="BG135" s="9" t="str">
        <f t="shared" si="201"/>
        <v/>
      </c>
      <c r="BH135" s="7" t="str">
        <f t="shared" si="202"/>
        <v/>
      </c>
      <c r="BI135" s="7" t="str">
        <f t="shared" si="203"/>
        <v/>
      </c>
      <c r="BJ135" s="12" t="str">
        <f t="shared" si="204"/>
        <v/>
      </c>
      <c r="BK135" s="80" t="str">
        <f t="shared" si="205"/>
        <v/>
      </c>
      <c r="BL135" s="7" t="str">
        <f t="shared" si="206"/>
        <v/>
      </c>
      <c r="BM135" s="7" t="str">
        <f t="shared" si="256"/>
        <v/>
      </c>
      <c r="BN135" s="12" t="str">
        <f t="shared" si="207"/>
        <v/>
      </c>
      <c r="BO135" s="9" t="str">
        <f t="shared" si="208"/>
        <v/>
      </c>
      <c r="BP135" s="2" t="str">
        <f t="shared" si="209"/>
        <v/>
      </c>
      <c r="BQ135" s="2" t="str">
        <f t="shared" si="210"/>
        <v/>
      </c>
      <c r="BR135" s="20" t="str">
        <f t="shared" si="263"/>
        <v/>
      </c>
      <c r="BS135" s="20" t="str">
        <f t="shared" si="263"/>
        <v/>
      </c>
      <c r="BT135" s="20" t="str">
        <f t="shared" si="263"/>
        <v/>
      </c>
      <c r="BU135" s="86" t="str">
        <f t="shared" si="211"/>
        <v/>
      </c>
      <c r="BV135" s="86" t="str">
        <f t="shared" si="212"/>
        <v/>
      </c>
      <c r="BW135" s="20" t="str">
        <f t="shared" si="263"/>
        <v/>
      </c>
      <c r="BX135" s="86" t="str">
        <f t="shared" si="263"/>
        <v/>
      </c>
      <c r="BY135" s="86" t="str">
        <f t="shared" si="263"/>
        <v/>
      </c>
      <c r="BZ135" s="86" t="str">
        <f t="shared" si="263"/>
        <v/>
      </c>
      <c r="CA135" s="86" t="str">
        <f t="shared" si="263"/>
        <v/>
      </c>
      <c r="CB135" s="86" t="str">
        <f t="shared" si="263"/>
        <v/>
      </c>
      <c r="CC135" s="86" t="str">
        <f t="shared" si="263"/>
        <v/>
      </c>
      <c r="CD135" s="86" t="str">
        <f t="shared" si="263"/>
        <v/>
      </c>
      <c r="CE135" s="20" t="str">
        <f t="shared" si="257"/>
        <v/>
      </c>
      <c r="CF135" s="14" t="str">
        <f t="shared" si="213"/>
        <v/>
      </c>
      <c r="CG135" s="14" t="str">
        <f t="shared" si="214"/>
        <v/>
      </c>
      <c r="CH135" s="8">
        <f t="shared" si="215"/>
        <v>0</v>
      </c>
      <c r="CI135" s="9" t="str">
        <f t="shared" si="216"/>
        <v/>
      </c>
      <c r="CJ135" s="9" t="str">
        <f t="shared" si="217"/>
        <v/>
      </c>
      <c r="CK135" s="9" t="str">
        <f t="shared" si="218"/>
        <v/>
      </c>
      <c r="CL135" s="9" t="str">
        <f t="shared" si="219"/>
        <v/>
      </c>
      <c r="CM135" s="9" t="str">
        <f t="shared" si="220"/>
        <v/>
      </c>
      <c r="CN135" s="9" t="str">
        <f t="shared" si="221"/>
        <v/>
      </c>
      <c r="CO135" s="9" t="str">
        <f t="shared" si="261"/>
        <v/>
      </c>
      <c r="CP135" s="9" t="str">
        <f t="shared" si="261"/>
        <v/>
      </c>
      <c r="CQ135" s="9" t="str">
        <f t="shared" si="261"/>
        <v/>
      </c>
      <c r="CR135" s="9" t="str">
        <f t="shared" si="261"/>
        <v/>
      </c>
      <c r="CS135" s="9" t="str">
        <f t="shared" si="261"/>
        <v/>
      </c>
      <c r="CT135" s="9" t="str">
        <f t="shared" si="261"/>
        <v/>
      </c>
      <c r="CU135" s="9" t="str">
        <f t="shared" si="261"/>
        <v/>
      </c>
      <c r="CV135" s="9" t="str">
        <f t="shared" si="223"/>
        <v/>
      </c>
      <c r="CW135" s="9" t="str">
        <f t="shared" si="262"/>
        <v/>
      </c>
      <c r="CX135" s="9" t="str">
        <f t="shared" si="262"/>
        <v/>
      </c>
      <c r="CY135" s="9" t="str">
        <f t="shared" si="262"/>
        <v/>
      </c>
      <c r="CZ135" s="9" t="str">
        <f t="shared" si="262"/>
        <v/>
      </c>
      <c r="DA135" s="9" t="str">
        <f t="shared" si="262"/>
        <v/>
      </c>
      <c r="DB135" s="9" t="str">
        <f t="shared" si="262"/>
        <v/>
      </c>
      <c r="DC135" s="9" t="str">
        <f t="shared" si="262"/>
        <v/>
      </c>
      <c r="DD135" s="2" t="str">
        <f t="shared" si="225"/>
        <v/>
      </c>
      <c r="DE135" s="2" t="str">
        <f t="shared" si="226"/>
        <v/>
      </c>
      <c r="DF135" s="2" t="str">
        <f t="shared" si="227"/>
        <v/>
      </c>
      <c r="DG135" s="2" t="str">
        <f t="shared" si="228"/>
        <v/>
      </c>
      <c r="DH135" s="2" t="str">
        <f t="shared" si="229"/>
        <v/>
      </c>
      <c r="DI135" s="2" t="str">
        <f t="shared" si="230"/>
        <v/>
      </c>
      <c r="DJ135" s="2" t="str">
        <f t="shared" si="231"/>
        <v/>
      </c>
      <c r="DK135" s="2" t="str">
        <f t="shared" si="232"/>
        <v/>
      </c>
      <c r="DL135" s="16" t="str">
        <f t="shared" si="233"/>
        <v/>
      </c>
      <c r="DM135" s="16" t="str">
        <f t="shared" si="234"/>
        <v/>
      </c>
      <c r="DN135" s="16" t="str">
        <f t="shared" si="235"/>
        <v/>
      </c>
      <c r="DO135" s="72" t="str">
        <f t="shared" si="236"/>
        <v/>
      </c>
      <c r="DP135" s="16" t="str">
        <f t="shared" si="237"/>
        <v/>
      </c>
      <c r="DQ135" s="16" t="str">
        <f t="shared" si="238"/>
        <v/>
      </c>
      <c r="DR135" s="2" t="str">
        <f t="shared" si="239"/>
        <v/>
      </c>
      <c r="DS135" s="2" t="str">
        <f t="shared" si="240"/>
        <v/>
      </c>
      <c r="DT135" s="2" t="str">
        <f t="shared" si="241"/>
        <v/>
      </c>
      <c r="DU135" s="2" t="str">
        <f t="shared" si="242"/>
        <v/>
      </c>
      <c r="DV135" s="15"/>
      <c r="DW135" s="17"/>
      <c r="DX135" s="17"/>
      <c r="DY135" s="47" t="str">
        <f t="shared" si="260"/>
        <v/>
      </c>
      <c r="DZ135" s="47" t="str">
        <f t="shared" si="260"/>
        <v/>
      </c>
      <c r="EA135" s="47" t="str">
        <f t="shared" si="260"/>
        <v/>
      </c>
      <c r="EB135" s="47" t="str">
        <f t="shared" si="260"/>
        <v/>
      </c>
      <c r="EC135" s="49" t="str">
        <f t="shared" si="260"/>
        <v/>
      </c>
      <c r="ED135" s="49" t="str">
        <f t="shared" si="260"/>
        <v/>
      </c>
      <c r="EE135" s="47" t="str">
        <f t="shared" si="260"/>
        <v/>
      </c>
      <c r="EF135" s="47" t="str">
        <f t="shared" si="260"/>
        <v/>
      </c>
      <c r="EG135" s="47" t="str">
        <f t="shared" si="260"/>
        <v/>
      </c>
      <c r="EH135" s="6">
        <f t="shared" si="154"/>
        <v>0</v>
      </c>
      <c r="EI135" s="6">
        <f t="shared" si="155"/>
        <v>0</v>
      </c>
      <c r="EJ135" s="2" t="str">
        <f t="shared" si="156"/>
        <v/>
      </c>
      <c r="EK135" s="2" t="str">
        <f t="shared" si="157"/>
        <v/>
      </c>
      <c r="EL135" s="2" t="str">
        <f t="shared" si="259"/>
        <v/>
      </c>
      <c r="EM135" s="2" t="str">
        <f t="shared" si="158"/>
        <v/>
      </c>
      <c r="EN135" s="2" t="str">
        <f t="shared" si="159"/>
        <v/>
      </c>
      <c r="EO135" s="2">
        <f t="shared" si="160"/>
        <v>0</v>
      </c>
      <c r="EP135" s="2">
        <f t="shared" si="243"/>
        <v>0</v>
      </c>
      <c r="EQ135" s="2"/>
      <c r="ER135" s="2"/>
      <c r="ES135" s="2"/>
      <c r="ET135" s="2"/>
      <c r="EU135" s="2"/>
      <c r="EV135" s="2"/>
      <c r="EW135" s="2">
        <f t="shared" si="161"/>
        <v>0</v>
      </c>
      <c r="EX135" s="2">
        <f t="shared" si="162"/>
        <v>0</v>
      </c>
      <c r="EY135" s="2">
        <f t="shared" si="244"/>
        <v>0</v>
      </c>
      <c r="EZ135" s="2">
        <f t="shared" si="163"/>
        <v>0</v>
      </c>
      <c r="FA135" s="2">
        <f t="shared" si="164"/>
        <v>0</v>
      </c>
      <c r="FB135" s="59"/>
      <c r="FC135" s="2">
        <f t="shared" si="165"/>
        <v>0</v>
      </c>
      <c r="FD135" s="2">
        <f t="shared" si="245"/>
        <v>0</v>
      </c>
      <c r="FE135" s="3">
        <f t="shared" si="258"/>
        <v>0</v>
      </c>
      <c r="FF135" s="3">
        <f t="shared" si="246"/>
        <v>0</v>
      </c>
      <c r="FG135" s="3">
        <f t="shared" si="247"/>
        <v>0</v>
      </c>
      <c r="FH135" s="3">
        <f t="shared" si="166"/>
        <v>0</v>
      </c>
      <c r="FI135" s="67">
        <f t="shared" si="167"/>
        <v>0</v>
      </c>
      <c r="FJ135" s="3">
        <f t="shared" si="168"/>
        <v>0</v>
      </c>
      <c r="FK135" s="3">
        <f t="shared" si="169"/>
        <v>0</v>
      </c>
      <c r="FL135" s="3">
        <f t="shared" si="248"/>
        <v>0</v>
      </c>
      <c r="FM135" s="3">
        <f t="shared" si="249"/>
        <v>0</v>
      </c>
      <c r="FN135" s="3">
        <f t="shared" si="250"/>
        <v>0</v>
      </c>
      <c r="FO135" s="2">
        <f t="shared" si="170"/>
        <v>0</v>
      </c>
      <c r="FP135" s="2">
        <f t="shared" si="171"/>
        <v>0</v>
      </c>
      <c r="FQ135" s="2">
        <f t="shared" si="251"/>
        <v>0</v>
      </c>
      <c r="FR135" s="6" t="str">
        <f>IF(A135=1,1,IF(DW135="","",COUNTA($DW$31:DW135)+1))</f>
        <v/>
      </c>
      <c r="FS135" s="6" t="str">
        <f t="shared" si="172"/>
        <v/>
      </c>
      <c r="FT135" s="43">
        <f t="shared" si="252"/>
        <v>0</v>
      </c>
      <c r="FU135" s="23">
        <f t="shared" si="253"/>
        <v>0</v>
      </c>
      <c r="FV135" s="21">
        <f t="shared" si="254"/>
        <v>0</v>
      </c>
    </row>
    <row r="136" spans="1:178">
      <c r="A136" s="4" t="str">
        <f t="shared" si="173"/>
        <v/>
      </c>
      <c r="B136" s="33"/>
      <c r="C136" s="33"/>
      <c r="D136" s="33"/>
      <c r="E136" s="33"/>
      <c r="F136" s="33"/>
      <c r="G136" s="11" t="str">
        <f t="shared" si="140"/>
        <v/>
      </c>
      <c r="H136" s="3" t="str">
        <f t="shared" si="174"/>
        <v/>
      </c>
      <c r="I136" s="3" t="str">
        <f t="shared" si="141"/>
        <v/>
      </c>
      <c r="J136" s="3" t="str">
        <f t="shared" si="175"/>
        <v/>
      </c>
      <c r="K136" s="3" t="str">
        <f t="shared" si="142"/>
        <v/>
      </c>
      <c r="L136" s="2" t="str">
        <f t="shared" si="143"/>
        <v/>
      </c>
      <c r="M136" s="8" t="str">
        <f t="shared" si="176"/>
        <v/>
      </c>
      <c r="N136" s="8" t="str">
        <f t="shared" si="144"/>
        <v/>
      </c>
      <c r="O136" s="8" t="str">
        <f t="shared" si="177"/>
        <v/>
      </c>
      <c r="P136" s="8" t="str">
        <f t="shared" si="145"/>
        <v/>
      </c>
      <c r="Q136" s="2" t="str">
        <f t="shared" si="146"/>
        <v/>
      </c>
      <c r="R136" s="3" t="str">
        <f t="shared" si="147"/>
        <v/>
      </c>
      <c r="S136" s="3" t="str">
        <f t="shared" si="148"/>
        <v/>
      </c>
      <c r="T136" s="3" t="str">
        <f t="shared" si="178"/>
        <v/>
      </c>
      <c r="U136" s="8" t="str">
        <f t="shared" si="149"/>
        <v/>
      </c>
      <c r="V136" s="2" t="str">
        <f t="shared" si="150"/>
        <v/>
      </c>
      <c r="W136" s="2" t="str">
        <f t="shared" si="151"/>
        <v/>
      </c>
      <c r="X136" s="2" t="str">
        <f t="shared" si="255"/>
        <v/>
      </c>
      <c r="Y136" s="2" t="str">
        <f t="shared" si="152"/>
        <v/>
      </c>
      <c r="Z136" s="46" t="str">
        <f t="shared" si="135"/>
        <v/>
      </c>
      <c r="AA136" s="46" t="str">
        <f t="shared" si="179"/>
        <v/>
      </c>
      <c r="AB136" s="47"/>
      <c r="AC136" s="46" t="str">
        <f t="shared" si="180"/>
        <v/>
      </c>
      <c r="AD136" s="47" t="str">
        <f t="shared" si="136"/>
        <v/>
      </c>
      <c r="AE136" s="48" t="str">
        <f t="shared" si="181"/>
        <v/>
      </c>
      <c r="AF136" s="49" t="str">
        <f t="shared" si="264"/>
        <v/>
      </c>
      <c r="AG136" s="49" t="str">
        <f t="shared" si="264"/>
        <v/>
      </c>
      <c r="AH136" s="49" t="str">
        <f t="shared" si="264"/>
        <v/>
      </c>
      <c r="AI136" s="47" t="str">
        <f t="shared" si="264"/>
        <v/>
      </c>
      <c r="AJ136" s="47" t="str">
        <f t="shared" si="264"/>
        <v/>
      </c>
      <c r="AK136" s="46" t="str">
        <f t="shared" si="264"/>
        <v/>
      </c>
      <c r="AL136" s="47"/>
      <c r="AM136" s="53" t="str">
        <f t="shared" si="182"/>
        <v/>
      </c>
      <c r="AN136" s="50" t="str">
        <f t="shared" si="183"/>
        <v/>
      </c>
      <c r="AO136" s="51"/>
      <c r="AP136" s="52" t="str">
        <f t="shared" si="184"/>
        <v/>
      </c>
      <c r="AQ136" s="52" t="str">
        <f t="shared" si="185"/>
        <v/>
      </c>
      <c r="AR136" s="47">
        <f t="shared" si="186"/>
        <v>0</v>
      </c>
      <c r="AS136" s="53" t="str">
        <f t="shared" si="187"/>
        <v/>
      </c>
      <c r="AT136" s="52" t="str">
        <f t="shared" si="188"/>
        <v/>
      </c>
      <c r="AU136" s="9" t="str">
        <f t="shared" si="189"/>
        <v/>
      </c>
      <c r="AV136" s="9" t="str">
        <f t="shared" si="190"/>
        <v/>
      </c>
      <c r="AW136" s="12" t="str">
        <f t="shared" si="191"/>
        <v/>
      </c>
      <c r="AX136" s="9" t="str">
        <f t="shared" si="192"/>
        <v/>
      </c>
      <c r="AY136" s="12" t="str">
        <f t="shared" si="193"/>
        <v/>
      </c>
      <c r="AZ136" s="10" t="str">
        <f t="shared" si="194"/>
        <v/>
      </c>
      <c r="BA136" s="10" t="str">
        <f t="shared" si="195"/>
        <v/>
      </c>
      <c r="BB136" s="10" t="str">
        <f t="shared" si="196"/>
        <v/>
      </c>
      <c r="BC136" s="10" t="str">
        <f t="shared" si="197"/>
        <v/>
      </c>
      <c r="BD136" s="10" t="str">
        <f t="shared" si="198"/>
        <v/>
      </c>
      <c r="BE136" s="12" t="str">
        <f t="shared" si="199"/>
        <v/>
      </c>
      <c r="BF136" s="9" t="str">
        <f t="shared" si="200"/>
        <v/>
      </c>
      <c r="BG136" s="9" t="str">
        <f t="shared" si="201"/>
        <v/>
      </c>
      <c r="BH136" s="7" t="str">
        <f t="shared" si="202"/>
        <v/>
      </c>
      <c r="BI136" s="7" t="str">
        <f t="shared" si="203"/>
        <v/>
      </c>
      <c r="BJ136" s="12" t="str">
        <f t="shared" si="204"/>
        <v/>
      </c>
      <c r="BK136" s="80" t="str">
        <f t="shared" si="205"/>
        <v/>
      </c>
      <c r="BL136" s="7" t="str">
        <f t="shared" si="206"/>
        <v/>
      </c>
      <c r="BM136" s="7" t="str">
        <f t="shared" si="256"/>
        <v/>
      </c>
      <c r="BN136" s="12" t="str">
        <f t="shared" si="207"/>
        <v/>
      </c>
      <c r="BO136" s="9" t="str">
        <f t="shared" si="208"/>
        <v/>
      </c>
      <c r="BP136" s="2" t="str">
        <f t="shared" si="209"/>
        <v/>
      </c>
      <c r="BQ136" s="2" t="str">
        <f t="shared" si="210"/>
        <v/>
      </c>
      <c r="BR136" s="20" t="str">
        <f t="shared" si="263"/>
        <v/>
      </c>
      <c r="BS136" s="20" t="str">
        <f t="shared" si="263"/>
        <v/>
      </c>
      <c r="BT136" s="20" t="str">
        <f t="shared" si="263"/>
        <v/>
      </c>
      <c r="BU136" s="86" t="str">
        <f t="shared" si="211"/>
        <v/>
      </c>
      <c r="BV136" s="86" t="str">
        <f t="shared" si="212"/>
        <v/>
      </c>
      <c r="BW136" s="20" t="str">
        <f t="shared" si="263"/>
        <v/>
      </c>
      <c r="BX136" s="86" t="str">
        <f t="shared" si="263"/>
        <v/>
      </c>
      <c r="BY136" s="86" t="str">
        <f t="shared" si="263"/>
        <v/>
      </c>
      <c r="BZ136" s="86" t="str">
        <f t="shared" si="263"/>
        <v/>
      </c>
      <c r="CA136" s="86" t="str">
        <f t="shared" si="263"/>
        <v/>
      </c>
      <c r="CB136" s="86" t="str">
        <f t="shared" si="263"/>
        <v/>
      </c>
      <c r="CC136" s="86" t="str">
        <f t="shared" si="263"/>
        <v/>
      </c>
      <c r="CD136" s="86" t="str">
        <f t="shared" si="263"/>
        <v/>
      </c>
      <c r="CE136" s="20" t="str">
        <f t="shared" si="257"/>
        <v/>
      </c>
      <c r="CF136" s="14" t="str">
        <f t="shared" si="213"/>
        <v/>
      </c>
      <c r="CG136" s="14" t="str">
        <f t="shared" si="214"/>
        <v/>
      </c>
      <c r="CH136" s="8">
        <f t="shared" si="215"/>
        <v>0</v>
      </c>
      <c r="CI136" s="9" t="str">
        <f t="shared" si="216"/>
        <v/>
      </c>
      <c r="CJ136" s="9" t="str">
        <f t="shared" si="217"/>
        <v/>
      </c>
      <c r="CK136" s="9" t="str">
        <f t="shared" si="218"/>
        <v/>
      </c>
      <c r="CL136" s="9" t="str">
        <f t="shared" si="219"/>
        <v/>
      </c>
      <c r="CM136" s="9" t="str">
        <f t="shared" si="220"/>
        <v/>
      </c>
      <c r="CN136" s="9" t="str">
        <f t="shared" si="221"/>
        <v/>
      </c>
      <c r="CO136" s="9" t="str">
        <f t="shared" si="261"/>
        <v/>
      </c>
      <c r="CP136" s="9" t="str">
        <f t="shared" si="261"/>
        <v/>
      </c>
      <c r="CQ136" s="9" t="str">
        <f t="shared" si="261"/>
        <v/>
      </c>
      <c r="CR136" s="9" t="str">
        <f t="shared" si="261"/>
        <v/>
      </c>
      <c r="CS136" s="9" t="str">
        <f t="shared" si="261"/>
        <v/>
      </c>
      <c r="CT136" s="9" t="str">
        <f t="shared" si="261"/>
        <v/>
      </c>
      <c r="CU136" s="9" t="str">
        <f t="shared" si="261"/>
        <v/>
      </c>
      <c r="CV136" s="9" t="str">
        <f t="shared" si="223"/>
        <v/>
      </c>
      <c r="CW136" s="9" t="str">
        <f t="shared" si="262"/>
        <v/>
      </c>
      <c r="CX136" s="9" t="str">
        <f t="shared" si="262"/>
        <v/>
      </c>
      <c r="CY136" s="9" t="str">
        <f t="shared" si="262"/>
        <v/>
      </c>
      <c r="CZ136" s="9" t="str">
        <f t="shared" si="262"/>
        <v/>
      </c>
      <c r="DA136" s="9" t="str">
        <f t="shared" si="262"/>
        <v/>
      </c>
      <c r="DB136" s="9" t="str">
        <f t="shared" si="262"/>
        <v/>
      </c>
      <c r="DC136" s="9" t="str">
        <f t="shared" si="262"/>
        <v/>
      </c>
      <c r="DD136" s="2" t="str">
        <f t="shared" si="225"/>
        <v/>
      </c>
      <c r="DE136" s="2" t="str">
        <f t="shared" si="226"/>
        <v/>
      </c>
      <c r="DF136" s="2" t="str">
        <f t="shared" si="227"/>
        <v/>
      </c>
      <c r="DG136" s="2" t="str">
        <f t="shared" si="228"/>
        <v/>
      </c>
      <c r="DH136" s="2" t="str">
        <f t="shared" si="229"/>
        <v/>
      </c>
      <c r="DI136" s="2" t="str">
        <f t="shared" si="230"/>
        <v/>
      </c>
      <c r="DJ136" s="2" t="str">
        <f t="shared" si="231"/>
        <v/>
      </c>
      <c r="DK136" s="2" t="str">
        <f t="shared" si="232"/>
        <v/>
      </c>
      <c r="DL136" s="16" t="str">
        <f t="shared" si="233"/>
        <v/>
      </c>
      <c r="DM136" s="16" t="str">
        <f t="shared" si="234"/>
        <v/>
      </c>
      <c r="DN136" s="16" t="str">
        <f t="shared" si="235"/>
        <v/>
      </c>
      <c r="DO136" s="72" t="str">
        <f t="shared" si="236"/>
        <v/>
      </c>
      <c r="DP136" s="16" t="str">
        <f t="shared" si="237"/>
        <v/>
      </c>
      <c r="DQ136" s="16" t="str">
        <f t="shared" si="238"/>
        <v/>
      </c>
      <c r="DR136" s="2" t="str">
        <f t="shared" si="239"/>
        <v/>
      </c>
      <c r="DS136" s="2" t="str">
        <f t="shared" si="240"/>
        <v/>
      </c>
      <c r="DT136" s="2" t="str">
        <f t="shared" si="241"/>
        <v/>
      </c>
      <c r="DU136" s="2" t="str">
        <f t="shared" si="242"/>
        <v/>
      </c>
      <c r="DV136" s="15"/>
      <c r="DW136" s="17"/>
      <c r="DX136" s="17"/>
      <c r="DY136" s="47" t="str">
        <f t="shared" si="260"/>
        <v/>
      </c>
      <c r="DZ136" s="47" t="str">
        <f t="shared" si="260"/>
        <v/>
      </c>
      <c r="EA136" s="47" t="str">
        <f t="shared" si="260"/>
        <v/>
      </c>
      <c r="EB136" s="47" t="str">
        <f t="shared" si="260"/>
        <v/>
      </c>
      <c r="EC136" s="49" t="str">
        <f t="shared" si="260"/>
        <v/>
      </c>
      <c r="ED136" s="49" t="str">
        <f t="shared" si="260"/>
        <v/>
      </c>
      <c r="EE136" s="47" t="str">
        <f t="shared" si="260"/>
        <v/>
      </c>
      <c r="EF136" s="47" t="str">
        <f t="shared" si="260"/>
        <v/>
      </c>
      <c r="EG136" s="47" t="str">
        <f t="shared" si="260"/>
        <v/>
      </c>
      <c r="EH136" s="6">
        <f t="shared" si="154"/>
        <v>0</v>
      </c>
      <c r="EI136" s="6">
        <f t="shared" si="155"/>
        <v>0</v>
      </c>
      <c r="EJ136" s="2" t="str">
        <f t="shared" si="156"/>
        <v/>
      </c>
      <c r="EK136" s="2" t="str">
        <f t="shared" si="157"/>
        <v/>
      </c>
      <c r="EL136" s="2" t="str">
        <f t="shared" si="259"/>
        <v/>
      </c>
      <c r="EM136" s="2" t="str">
        <f t="shared" si="158"/>
        <v/>
      </c>
      <c r="EN136" s="2" t="str">
        <f t="shared" si="159"/>
        <v/>
      </c>
      <c r="EO136" s="2">
        <f t="shared" si="160"/>
        <v>0</v>
      </c>
      <c r="EP136" s="2">
        <f t="shared" si="243"/>
        <v>0</v>
      </c>
      <c r="EQ136" s="2"/>
      <c r="ER136" s="2"/>
      <c r="ES136" s="2"/>
      <c r="ET136" s="2"/>
      <c r="EU136" s="2"/>
      <c r="EV136" s="2"/>
      <c r="EW136" s="2">
        <f t="shared" si="161"/>
        <v>0</v>
      </c>
      <c r="EX136" s="2">
        <f t="shared" si="162"/>
        <v>0</v>
      </c>
      <c r="EY136" s="2">
        <f t="shared" si="244"/>
        <v>0</v>
      </c>
      <c r="EZ136" s="2">
        <f t="shared" si="163"/>
        <v>0</v>
      </c>
      <c r="FA136" s="2">
        <f t="shared" si="164"/>
        <v>0</v>
      </c>
      <c r="FB136" s="59"/>
      <c r="FC136" s="2">
        <f t="shared" si="165"/>
        <v>0</v>
      </c>
      <c r="FD136" s="2">
        <f t="shared" si="245"/>
        <v>0</v>
      </c>
      <c r="FE136" s="3">
        <f t="shared" si="258"/>
        <v>0</v>
      </c>
      <c r="FF136" s="3">
        <f t="shared" si="246"/>
        <v>0</v>
      </c>
      <c r="FG136" s="3">
        <f t="shared" si="247"/>
        <v>0</v>
      </c>
      <c r="FH136" s="3">
        <f t="shared" si="166"/>
        <v>0</v>
      </c>
      <c r="FI136" s="67">
        <f t="shared" si="167"/>
        <v>0</v>
      </c>
      <c r="FJ136" s="3">
        <f t="shared" si="168"/>
        <v>0</v>
      </c>
      <c r="FK136" s="3">
        <f t="shared" si="169"/>
        <v>0</v>
      </c>
      <c r="FL136" s="3">
        <f t="shared" si="248"/>
        <v>0</v>
      </c>
      <c r="FM136" s="3">
        <f t="shared" si="249"/>
        <v>0</v>
      </c>
      <c r="FN136" s="3">
        <f t="shared" si="250"/>
        <v>0</v>
      </c>
      <c r="FO136" s="2">
        <f t="shared" si="170"/>
        <v>0</v>
      </c>
      <c r="FP136" s="2">
        <f t="shared" si="171"/>
        <v>0</v>
      </c>
      <c r="FQ136" s="2">
        <f t="shared" si="251"/>
        <v>0</v>
      </c>
      <c r="FR136" s="6" t="str">
        <f>IF(A136=1,1,IF(DW136="","",COUNTA($DW$31:DW136)+1))</f>
        <v/>
      </c>
      <c r="FS136" s="6" t="str">
        <f t="shared" si="172"/>
        <v/>
      </c>
      <c r="FT136" s="43">
        <f t="shared" si="252"/>
        <v>0</v>
      </c>
      <c r="FU136" s="23">
        <f t="shared" si="253"/>
        <v>0</v>
      </c>
      <c r="FV136" s="21">
        <f t="shared" si="254"/>
        <v>0</v>
      </c>
    </row>
    <row r="137" spans="1:178">
      <c r="A137" s="4" t="str">
        <f t="shared" si="173"/>
        <v/>
      </c>
      <c r="B137" s="33"/>
      <c r="C137" s="33"/>
      <c r="D137" s="33"/>
      <c r="E137" s="33"/>
      <c r="F137" s="33"/>
      <c r="G137" s="11" t="str">
        <f t="shared" si="140"/>
        <v/>
      </c>
      <c r="H137" s="3" t="str">
        <f t="shared" si="174"/>
        <v/>
      </c>
      <c r="I137" s="3" t="str">
        <f t="shared" si="141"/>
        <v/>
      </c>
      <c r="J137" s="3" t="str">
        <f t="shared" si="175"/>
        <v/>
      </c>
      <c r="K137" s="3" t="str">
        <f t="shared" si="142"/>
        <v/>
      </c>
      <c r="L137" s="2" t="str">
        <f t="shared" si="143"/>
        <v/>
      </c>
      <c r="M137" s="8" t="str">
        <f t="shared" si="176"/>
        <v/>
      </c>
      <c r="N137" s="8" t="str">
        <f t="shared" si="144"/>
        <v/>
      </c>
      <c r="O137" s="8" t="str">
        <f t="shared" si="177"/>
        <v/>
      </c>
      <c r="P137" s="8" t="str">
        <f t="shared" si="145"/>
        <v/>
      </c>
      <c r="Q137" s="2" t="str">
        <f t="shared" si="146"/>
        <v/>
      </c>
      <c r="R137" s="3" t="str">
        <f t="shared" si="147"/>
        <v/>
      </c>
      <c r="S137" s="3" t="str">
        <f t="shared" si="148"/>
        <v/>
      </c>
      <c r="T137" s="3" t="str">
        <f t="shared" si="178"/>
        <v/>
      </c>
      <c r="U137" s="8" t="str">
        <f t="shared" si="149"/>
        <v/>
      </c>
      <c r="V137" s="2" t="str">
        <f t="shared" si="150"/>
        <v/>
      </c>
      <c r="W137" s="2" t="str">
        <f t="shared" si="151"/>
        <v/>
      </c>
      <c r="X137" s="2" t="str">
        <f t="shared" si="255"/>
        <v/>
      </c>
      <c r="Y137" s="2" t="str">
        <f t="shared" si="152"/>
        <v/>
      </c>
      <c r="Z137" s="46" t="str">
        <f t="shared" si="135"/>
        <v/>
      </c>
      <c r="AA137" s="46" t="str">
        <f t="shared" si="179"/>
        <v/>
      </c>
      <c r="AB137" s="47"/>
      <c r="AC137" s="46" t="str">
        <f t="shared" si="180"/>
        <v/>
      </c>
      <c r="AD137" s="47" t="str">
        <f t="shared" si="136"/>
        <v/>
      </c>
      <c r="AE137" s="48" t="str">
        <f t="shared" si="181"/>
        <v/>
      </c>
      <c r="AF137" s="49" t="str">
        <f t="shared" si="264"/>
        <v/>
      </c>
      <c r="AG137" s="49" t="str">
        <f t="shared" si="264"/>
        <v/>
      </c>
      <c r="AH137" s="49" t="str">
        <f t="shared" si="264"/>
        <v/>
      </c>
      <c r="AI137" s="47" t="str">
        <f t="shared" si="264"/>
        <v/>
      </c>
      <c r="AJ137" s="47" t="str">
        <f t="shared" si="264"/>
        <v/>
      </c>
      <c r="AK137" s="46" t="str">
        <f t="shared" si="264"/>
        <v/>
      </c>
      <c r="AL137" s="47"/>
      <c r="AM137" s="53" t="str">
        <f t="shared" si="182"/>
        <v/>
      </c>
      <c r="AN137" s="50" t="str">
        <f t="shared" si="183"/>
        <v/>
      </c>
      <c r="AO137" s="51"/>
      <c r="AP137" s="52" t="str">
        <f t="shared" si="184"/>
        <v/>
      </c>
      <c r="AQ137" s="52" t="str">
        <f t="shared" si="185"/>
        <v/>
      </c>
      <c r="AR137" s="47">
        <f t="shared" si="186"/>
        <v>0</v>
      </c>
      <c r="AS137" s="53" t="str">
        <f t="shared" si="187"/>
        <v/>
      </c>
      <c r="AT137" s="52" t="str">
        <f t="shared" si="188"/>
        <v/>
      </c>
      <c r="AU137" s="9" t="str">
        <f t="shared" si="189"/>
        <v/>
      </c>
      <c r="AV137" s="9" t="str">
        <f t="shared" si="190"/>
        <v/>
      </c>
      <c r="AW137" s="12" t="str">
        <f t="shared" si="191"/>
        <v/>
      </c>
      <c r="AX137" s="9" t="str">
        <f t="shared" si="192"/>
        <v/>
      </c>
      <c r="AY137" s="12" t="str">
        <f t="shared" si="193"/>
        <v/>
      </c>
      <c r="AZ137" s="10" t="str">
        <f t="shared" si="194"/>
        <v/>
      </c>
      <c r="BA137" s="10" t="str">
        <f t="shared" si="195"/>
        <v/>
      </c>
      <c r="BB137" s="10" t="str">
        <f t="shared" si="196"/>
        <v/>
      </c>
      <c r="BC137" s="10" t="str">
        <f t="shared" si="197"/>
        <v/>
      </c>
      <c r="BD137" s="10" t="str">
        <f t="shared" si="198"/>
        <v/>
      </c>
      <c r="BE137" s="12" t="str">
        <f t="shared" si="199"/>
        <v/>
      </c>
      <c r="BF137" s="9" t="str">
        <f t="shared" si="200"/>
        <v/>
      </c>
      <c r="BG137" s="9" t="str">
        <f t="shared" si="201"/>
        <v/>
      </c>
      <c r="BH137" s="7" t="str">
        <f t="shared" si="202"/>
        <v/>
      </c>
      <c r="BI137" s="7" t="str">
        <f t="shared" si="203"/>
        <v/>
      </c>
      <c r="BJ137" s="12" t="str">
        <f t="shared" si="204"/>
        <v/>
      </c>
      <c r="BK137" s="80" t="str">
        <f t="shared" si="205"/>
        <v/>
      </c>
      <c r="BL137" s="7" t="str">
        <f t="shared" si="206"/>
        <v/>
      </c>
      <c r="BM137" s="7" t="str">
        <f t="shared" si="256"/>
        <v/>
      </c>
      <c r="BN137" s="12" t="str">
        <f t="shared" si="207"/>
        <v/>
      </c>
      <c r="BO137" s="9" t="str">
        <f t="shared" si="208"/>
        <v/>
      </c>
      <c r="BP137" s="2" t="str">
        <f t="shared" si="209"/>
        <v/>
      </c>
      <c r="BQ137" s="2" t="str">
        <f t="shared" si="210"/>
        <v/>
      </c>
      <c r="BR137" s="20" t="str">
        <f t="shared" si="263"/>
        <v/>
      </c>
      <c r="BS137" s="20" t="str">
        <f t="shared" si="263"/>
        <v/>
      </c>
      <c r="BT137" s="20" t="str">
        <f t="shared" si="263"/>
        <v/>
      </c>
      <c r="BU137" s="86" t="str">
        <f t="shared" si="211"/>
        <v/>
      </c>
      <c r="BV137" s="86" t="str">
        <f t="shared" si="212"/>
        <v/>
      </c>
      <c r="BW137" s="20" t="str">
        <f t="shared" si="263"/>
        <v/>
      </c>
      <c r="BX137" s="86" t="str">
        <f t="shared" si="263"/>
        <v/>
      </c>
      <c r="BY137" s="86" t="str">
        <f t="shared" si="263"/>
        <v/>
      </c>
      <c r="BZ137" s="86" t="str">
        <f t="shared" si="263"/>
        <v/>
      </c>
      <c r="CA137" s="86" t="str">
        <f t="shared" si="263"/>
        <v/>
      </c>
      <c r="CB137" s="86" t="str">
        <f t="shared" si="263"/>
        <v/>
      </c>
      <c r="CC137" s="86" t="str">
        <f t="shared" si="263"/>
        <v/>
      </c>
      <c r="CD137" s="86" t="str">
        <f t="shared" si="263"/>
        <v/>
      </c>
      <c r="CE137" s="20" t="str">
        <f t="shared" si="257"/>
        <v/>
      </c>
      <c r="CF137" s="14" t="str">
        <f t="shared" si="213"/>
        <v/>
      </c>
      <c r="CG137" s="14" t="str">
        <f t="shared" si="214"/>
        <v/>
      </c>
      <c r="CH137" s="8">
        <f t="shared" si="215"/>
        <v>0</v>
      </c>
      <c r="CI137" s="9" t="str">
        <f t="shared" si="216"/>
        <v/>
      </c>
      <c r="CJ137" s="9" t="str">
        <f t="shared" si="217"/>
        <v/>
      </c>
      <c r="CK137" s="9" t="str">
        <f t="shared" si="218"/>
        <v/>
      </c>
      <c r="CL137" s="9" t="str">
        <f t="shared" si="219"/>
        <v/>
      </c>
      <c r="CM137" s="9" t="str">
        <f t="shared" si="220"/>
        <v/>
      </c>
      <c r="CN137" s="9" t="str">
        <f t="shared" si="221"/>
        <v/>
      </c>
      <c r="CO137" s="9" t="str">
        <f t="shared" si="261"/>
        <v/>
      </c>
      <c r="CP137" s="9" t="str">
        <f t="shared" si="261"/>
        <v/>
      </c>
      <c r="CQ137" s="9" t="str">
        <f t="shared" si="261"/>
        <v/>
      </c>
      <c r="CR137" s="9" t="str">
        <f t="shared" si="261"/>
        <v/>
      </c>
      <c r="CS137" s="9" t="str">
        <f t="shared" si="261"/>
        <v/>
      </c>
      <c r="CT137" s="9" t="str">
        <f t="shared" si="261"/>
        <v/>
      </c>
      <c r="CU137" s="9" t="str">
        <f t="shared" si="261"/>
        <v/>
      </c>
      <c r="CV137" s="9" t="str">
        <f t="shared" si="223"/>
        <v/>
      </c>
      <c r="CW137" s="9" t="str">
        <f t="shared" si="262"/>
        <v/>
      </c>
      <c r="CX137" s="9" t="str">
        <f t="shared" si="262"/>
        <v/>
      </c>
      <c r="CY137" s="9" t="str">
        <f t="shared" si="262"/>
        <v/>
      </c>
      <c r="CZ137" s="9" t="str">
        <f t="shared" si="262"/>
        <v/>
      </c>
      <c r="DA137" s="9" t="str">
        <f t="shared" si="262"/>
        <v/>
      </c>
      <c r="DB137" s="9" t="str">
        <f t="shared" si="262"/>
        <v/>
      </c>
      <c r="DC137" s="9" t="str">
        <f t="shared" si="262"/>
        <v/>
      </c>
      <c r="DD137" s="2" t="str">
        <f t="shared" si="225"/>
        <v/>
      </c>
      <c r="DE137" s="2" t="str">
        <f t="shared" si="226"/>
        <v/>
      </c>
      <c r="DF137" s="2" t="str">
        <f t="shared" si="227"/>
        <v/>
      </c>
      <c r="DG137" s="2" t="str">
        <f t="shared" si="228"/>
        <v/>
      </c>
      <c r="DH137" s="2" t="str">
        <f t="shared" si="229"/>
        <v/>
      </c>
      <c r="DI137" s="2" t="str">
        <f t="shared" si="230"/>
        <v/>
      </c>
      <c r="DJ137" s="2" t="str">
        <f t="shared" si="231"/>
        <v/>
      </c>
      <c r="DK137" s="2" t="str">
        <f t="shared" si="232"/>
        <v/>
      </c>
      <c r="DL137" s="16" t="str">
        <f t="shared" si="233"/>
        <v/>
      </c>
      <c r="DM137" s="16" t="str">
        <f t="shared" si="234"/>
        <v/>
      </c>
      <c r="DN137" s="16" t="str">
        <f t="shared" si="235"/>
        <v/>
      </c>
      <c r="DO137" s="72" t="str">
        <f t="shared" si="236"/>
        <v/>
      </c>
      <c r="DP137" s="16" t="str">
        <f t="shared" si="237"/>
        <v/>
      </c>
      <c r="DQ137" s="16" t="str">
        <f t="shared" si="238"/>
        <v/>
      </c>
      <c r="DR137" s="2" t="str">
        <f t="shared" si="239"/>
        <v/>
      </c>
      <c r="DS137" s="2" t="str">
        <f t="shared" si="240"/>
        <v/>
      </c>
      <c r="DT137" s="2" t="str">
        <f t="shared" si="241"/>
        <v/>
      </c>
      <c r="DU137" s="2" t="str">
        <f t="shared" si="242"/>
        <v/>
      </c>
      <c r="DV137" s="15"/>
      <c r="DW137" s="17"/>
      <c r="DX137" s="17"/>
      <c r="DY137" s="47" t="str">
        <f t="shared" si="260"/>
        <v/>
      </c>
      <c r="DZ137" s="47" t="str">
        <f t="shared" si="260"/>
        <v/>
      </c>
      <c r="EA137" s="47" t="str">
        <f t="shared" si="260"/>
        <v/>
      </c>
      <c r="EB137" s="47" t="str">
        <f t="shared" si="260"/>
        <v/>
      </c>
      <c r="EC137" s="49" t="str">
        <f t="shared" si="260"/>
        <v/>
      </c>
      <c r="ED137" s="49" t="str">
        <f t="shared" si="260"/>
        <v/>
      </c>
      <c r="EE137" s="47" t="str">
        <f t="shared" si="260"/>
        <v/>
      </c>
      <c r="EF137" s="47" t="str">
        <f t="shared" si="260"/>
        <v/>
      </c>
      <c r="EG137" s="47" t="str">
        <f t="shared" si="260"/>
        <v/>
      </c>
      <c r="EH137" s="6">
        <f t="shared" si="154"/>
        <v>0</v>
      </c>
      <c r="EI137" s="6">
        <f t="shared" si="155"/>
        <v>0</v>
      </c>
      <c r="EJ137" s="2" t="str">
        <f t="shared" si="156"/>
        <v/>
      </c>
      <c r="EK137" s="2" t="str">
        <f t="shared" si="157"/>
        <v/>
      </c>
      <c r="EL137" s="2" t="str">
        <f t="shared" si="259"/>
        <v/>
      </c>
      <c r="EM137" s="2" t="str">
        <f t="shared" si="158"/>
        <v/>
      </c>
      <c r="EN137" s="2" t="str">
        <f t="shared" si="159"/>
        <v/>
      </c>
      <c r="EO137" s="2">
        <f t="shared" si="160"/>
        <v>0</v>
      </c>
      <c r="EP137" s="2">
        <f t="shared" si="243"/>
        <v>0</v>
      </c>
      <c r="EQ137" s="2"/>
      <c r="ER137" s="2"/>
      <c r="ES137" s="2"/>
      <c r="ET137" s="2"/>
      <c r="EU137" s="2"/>
      <c r="EV137" s="2"/>
      <c r="EW137" s="2">
        <f t="shared" si="161"/>
        <v>0</v>
      </c>
      <c r="EX137" s="2">
        <f t="shared" si="162"/>
        <v>0</v>
      </c>
      <c r="EY137" s="2">
        <f t="shared" si="244"/>
        <v>0</v>
      </c>
      <c r="EZ137" s="2">
        <f t="shared" si="163"/>
        <v>0</v>
      </c>
      <c r="FA137" s="2">
        <f t="shared" si="164"/>
        <v>0</v>
      </c>
      <c r="FB137" s="59"/>
      <c r="FC137" s="2">
        <f t="shared" si="165"/>
        <v>0</v>
      </c>
      <c r="FD137" s="2">
        <f t="shared" si="245"/>
        <v>0</v>
      </c>
      <c r="FE137" s="3">
        <f t="shared" si="258"/>
        <v>0</v>
      </c>
      <c r="FF137" s="3">
        <f t="shared" si="246"/>
        <v>0</v>
      </c>
      <c r="FG137" s="3">
        <f t="shared" si="247"/>
        <v>0</v>
      </c>
      <c r="FH137" s="3">
        <f t="shared" si="166"/>
        <v>0</v>
      </c>
      <c r="FI137" s="67">
        <f t="shared" si="167"/>
        <v>0</v>
      </c>
      <c r="FJ137" s="3">
        <f t="shared" si="168"/>
        <v>0</v>
      </c>
      <c r="FK137" s="3">
        <f t="shared" si="169"/>
        <v>0</v>
      </c>
      <c r="FL137" s="3">
        <f t="shared" si="248"/>
        <v>0</v>
      </c>
      <c r="FM137" s="3">
        <f t="shared" si="249"/>
        <v>0</v>
      </c>
      <c r="FN137" s="3">
        <f t="shared" si="250"/>
        <v>0</v>
      </c>
      <c r="FO137" s="2">
        <f t="shared" si="170"/>
        <v>0</v>
      </c>
      <c r="FP137" s="2">
        <f t="shared" si="171"/>
        <v>0</v>
      </c>
      <c r="FQ137" s="2">
        <f t="shared" si="251"/>
        <v>0</v>
      </c>
      <c r="FR137" s="6" t="str">
        <f>IF(A137=1,1,IF(DW137="","",COUNTA($DW$31:DW137)+1))</f>
        <v/>
      </c>
      <c r="FS137" s="6" t="str">
        <f t="shared" si="172"/>
        <v/>
      </c>
      <c r="FT137" s="43">
        <f t="shared" si="252"/>
        <v>0</v>
      </c>
      <c r="FU137" s="23">
        <f t="shared" si="253"/>
        <v>0</v>
      </c>
      <c r="FV137" s="21">
        <f t="shared" si="254"/>
        <v>0</v>
      </c>
    </row>
    <row r="138" spans="1:178">
      <c r="A138" s="4" t="str">
        <f t="shared" si="173"/>
        <v/>
      </c>
      <c r="B138" s="33"/>
      <c r="C138" s="33"/>
      <c r="D138" s="33"/>
      <c r="E138" s="33"/>
      <c r="F138" s="33"/>
      <c r="G138" s="11" t="str">
        <f t="shared" si="140"/>
        <v/>
      </c>
      <c r="H138" s="3" t="str">
        <f t="shared" si="174"/>
        <v/>
      </c>
      <c r="I138" s="3" t="str">
        <f t="shared" si="141"/>
        <v/>
      </c>
      <c r="J138" s="3" t="str">
        <f t="shared" si="175"/>
        <v/>
      </c>
      <c r="K138" s="3" t="str">
        <f t="shared" si="142"/>
        <v/>
      </c>
      <c r="L138" s="2" t="str">
        <f t="shared" si="143"/>
        <v/>
      </c>
      <c r="M138" s="8" t="str">
        <f t="shared" si="176"/>
        <v/>
      </c>
      <c r="N138" s="8" t="str">
        <f t="shared" si="144"/>
        <v/>
      </c>
      <c r="O138" s="8" t="str">
        <f t="shared" si="177"/>
        <v/>
      </c>
      <c r="P138" s="8" t="str">
        <f t="shared" si="145"/>
        <v/>
      </c>
      <c r="Q138" s="2" t="str">
        <f t="shared" si="146"/>
        <v/>
      </c>
      <c r="R138" s="3" t="str">
        <f t="shared" si="147"/>
        <v/>
      </c>
      <c r="S138" s="3" t="str">
        <f t="shared" si="148"/>
        <v/>
      </c>
      <c r="T138" s="3" t="str">
        <f t="shared" si="178"/>
        <v/>
      </c>
      <c r="U138" s="8" t="str">
        <f t="shared" si="149"/>
        <v/>
      </c>
      <c r="V138" s="2" t="str">
        <f t="shared" si="150"/>
        <v/>
      </c>
      <c r="W138" s="2" t="str">
        <f t="shared" si="151"/>
        <v/>
      </c>
      <c r="X138" s="2" t="str">
        <f t="shared" si="255"/>
        <v/>
      </c>
      <c r="Y138" s="2" t="str">
        <f t="shared" si="152"/>
        <v/>
      </c>
      <c r="Z138" s="46" t="str">
        <f t="shared" ref="Z138:Z151" si="265">IF(A138="","",$Z$30)</f>
        <v/>
      </c>
      <c r="AA138" s="46" t="str">
        <f t="shared" si="179"/>
        <v/>
      </c>
      <c r="AB138" s="47"/>
      <c r="AC138" s="46" t="str">
        <f t="shared" si="180"/>
        <v/>
      </c>
      <c r="AD138" s="47" t="str">
        <f t="shared" ref="AD138:AD151" si="266">IF(A138="","",$AD$30)</f>
        <v/>
      </c>
      <c r="AE138" s="48" t="str">
        <f t="shared" si="181"/>
        <v/>
      </c>
      <c r="AF138" s="49" t="str">
        <f t="shared" si="264"/>
        <v/>
      </c>
      <c r="AG138" s="49" t="str">
        <f t="shared" si="264"/>
        <v/>
      </c>
      <c r="AH138" s="49" t="str">
        <f t="shared" si="264"/>
        <v/>
      </c>
      <c r="AI138" s="47" t="str">
        <f t="shared" si="264"/>
        <v/>
      </c>
      <c r="AJ138" s="47" t="str">
        <f t="shared" si="264"/>
        <v/>
      </c>
      <c r="AK138" s="46" t="str">
        <f t="shared" si="264"/>
        <v/>
      </c>
      <c r="AL138" s="47"/>
      <c r="AM138" s="53" t="str">
        <f t="shared" si="182"/>
        <v/>
      </c>
      <c r="AN138" s="50" t="str">
        <f t="shared" si="183"/>
        <v/>
      </c>
      <c r="AO138" s="51"/>
      <c r="AP138" s="52" t="str">
        <f t="shared" si="184"/>
        <v/>
      </c>
      <c r="AQ138" s="52" t="str">
        <f t="shared" si="185"/>
        <v/>
      </c>
      <c r="AR138" s="47">
        <f t="shared" si="186"/>
        <v>0</v>
      </c>
      <c r="AS138" s="53" t="str">
        <f t="shared" si="187"/>
        <v/>
      </c>
      <c r="AT138" s="52" t="str">
        <f t="shared" si="188"/>
        <v/>
      </c>
      <c r="AU138" s="9" t="str">
        <f t="shared" si="189"/>
        <v/>
      </c>
      <c r="AV138" s="9" t="str">
        <f t="shared" si="190"/>
        <v/>
      </c>
      <c r="AW138" s="12" t="str">
        <f t="shared" si="191"/>
        <v/>
      </c>
      <c r="AX138" s="9" t="str">
        <f t="shared" si="192"/>
        <v/>
      </c>
      <c r="AY138" s="12" t="str">
        <f t="shared" si="193"/>
        <v/>
      </c>
      <c r="AZ138" s="10" t="str">
        <f t="shared" si="194"/>
        <v/>
      </c>
      <c r="BA138" s="10" t="str">
        <f t="shared" si="195"/>
        <v/>
      </c>
      <c r="BB138" s="10" t="str">
        <f t="shared" si="196"/>
        <v/>
      </c>
      <c r="BC138" s="10" t="str">
        <f t="shared" si="197"/>
        <v/>
      </c>
      <c r="BD138" s="10" t="str">
        <f t="shared" si="198"/>
        <v/>
      </c>
      <c r="BE138" s="12" t="str">
        <f t="shared" si="199"/>
        <v/>
      </c>
      <c r="BF138" s="9" t="str">
        <f t="shared" si="200"/>
        <v/>
      </c>
      <c r="BG138" s="9" t="str">
        <f t="shared" si="201"/>
        <v/>
      </c>
      <c r="BH138" s="7" t="str">
        <f t="shared" si="202"/>
        <v/>
      </c>
      <c r="BI138" s="7" t="str">
        <f t="shared" si="203"/>
        <v/>
      </c>
      <c r="BJ138" s="12" t="str">
        <f t="shared" si="204"/>
        <v/>
      </c>
      <c r="BK138" s="80" t="str">
        <f t="shared" si="205"/>
        <v/>
      </c>
      <c r="BL138" s="7" t="str">
        <f t="shared" si="206"/>
        <v/>
      </c>
      <c r="BM138" s="7" t="str">
        <f t="shared" si="256"/>
        <v/>
      </c>
      <c r="BN138" s="12" t="str">
        <f t="shared" si="207"/>
        <v/>
      </c>
      <c r="BO138" s="9" t="str">
        <f t="shared" si="208"/>
        <v/>
      </c>
      <c r="BP138" s="2" t="str">
        <f t="shared" si="209"/>
        <v/>
      </c>
      <c r="BQ138" s="2" t="str">
        <f t="shared" si="210"/>
        <v/>
      </c>
      <c r="BR138" s="20" t="str">
        <f t="shared" si="263"/>
        <v/>
      </c>
      <c r="BS138" s="20" t="str">
        <f t="shared" si="263"/>
        <v/>
      </c>
      <c r="BT138" s="20" t="str">
        <f t="shared" si="263"/>
        <v/>
      </c>
      <c r="BU138" s="86" t="str">
        <f t="shared" si="211"/>
        <v/>
      </c>
      <c r="BV138" s="86" t="str">
        <f t="shared" si="212"/>
        <v/>
      </c>
      <c r="BW138" s="20" t="str">
        <f t="shared" si="263"/>
        <v/>
      </c>
      <c r="BX138" s="86" t="str">
        <f t="shared" si="263"/>
        <v/>
      </c>
      <c r="BY138" s="86" t="str">
        <f t="shared" si="263"/>
        <v/>
      </c>
      <c r="BZ138" s="86" t="str">
        <f t="shared" si="263"/>
        <v/>
      </c>
      <c r="CA138" s="86" t="str">
        <f t="shared" si="263"/>
        <v/>
      </c>
      <c r="CB138" s="86" t="str">
        <f t="shared" si="263"/>
        <v/>
      </c>
      <c r="CC138" s="86" t="str">
        <f t="shared" si="263"/>
        <v/>
      </c>
      <c r="CD138" s="86" t="str">
        <f t="shared" si="263"/>
        <v/>
      </c>
      <c r="CE138" s="20" t="str">
        <f t="shared" si="257"/>
        <v/>
      </c>
      <c r="CF138" s="14" t="str">
        <f t="shared" si="213"/>
        <v/>
      </c>
      <c r="CG138" s="14" t="str">
        <f t="shared" si="214"/>
        <v/>
      </c>
      <c r="CH138" s="8">
        <f t="shared" si="215"/>
        <v>0</v>
      </c>
      <c r="CI138" s="9" t="str">
        <f t="shared" si="216"/>
        <v/>
      </c>
      <c r="CJ138" s="9" t="str">
        <f t="shared" si="217"/>
        <v/>
      </c>
      <c r="CK138" s="9" t="str">
        <f t="shared" si="218"/>
        <v/>
      </c>
      <c r="CL138" s="9" t="str">
        <f t="shared" si="219"/>
        <v/>
      </c>
      <c r="CM138" s="9" t="str">
        <f t="shared" si="220"/>
        <v/>
      </c>
      <c r="CN138" s="9" t="str">
        <f t="shared" si="221"/>
        <v/>
      </c>
      <c r="CO138" s="9" t="str">
        <f t="shared" si="261"/>
        <v/>
      </c>
      <c r="CP138" s="9" t="str">
        <f t="shared" si="261"/>
        <v/>
      </c>
      <c r="CQ138" s="9" t="str">
        <f t="shared" si="261"/>
        <v/>
      </c>
      <c r="CR138" s="9" t="str">
        <f t="shared" si="261"/>
        <v/>
      </c>
      <c r="CS138" s="9" t="str">
        <f t="shared" si="261"/>
        <v/>
      </c>
      <c r="CT138" s="9" t="str">
        <f t="shared" si="261"/>
        <v/>
      </c>
      <c r="CU138" s="9" t="str">
        <f t="shared" si="261"/>
        <v/>
      </c>
      <c r="CV138" s="9" t="str">
        <f t="shared" si="223"/>
        <v/>
      </c>
      <c r="CW138" s="9" t="str">
        <f t="shared" si="262"/>
        <v/>
      </c>
      <c r="CX138" s="9" t="str">
        <f t="shared" si="262"/>
        <v/>
      </c>
      <c r="CY138" s="9" t="str">
        <f t="shared" si="262"/>
        <v/>
      </c>
      <c r="CZ138" s="9" t="str">
        <f t="shared" si="262"/>
        <v/>
      </c>
      <c r="DA138" s="9" t="str">
        <f t="shared" si="262"/>
        <v/>
      </c>
      <c r="DB138" s="9" t="str">
        <f t="shared" si="262"/>
        <v/>
      </c>
      <c r="DC138" s="9" t="str">
        <f t="shared" si="262"/>
        <v/>
      </c>
      <c r="DD138" s="2" t="str">
        <f t="shared" si="225"/>
        <v/>
      </c>
      <c r="DE138" s="2" t="str">
        <f t="shared" si="226"/>
        <v/>
      </c>
      <c r="DF138" s="2" t="str">
        <f t="shared" si="227"/>
        <v/>
      </c>
      <c r="DG138" s="2" t="str">
        <f t="shared" si="228"/>
        <v/>
      </c>
      <c r="DH138" s="2" t="str">
        <f t="shared" si="229"/>
        <v/>
      </c>
      <c r="DI138" s="2" t="str">
        <f t="shared" si="230"/>
        <v/>
      </c>
      <c r="DJ138" s="2" t="str">
        <f t="shared" si="231"/>
        <v/>
      </c>
      <c r="DK138" s="2" t="str">
        <f t="shared" si="232"/>
        <v/>
      </c>
      <c r="DL138" s="16" t="str">
        <f t="shared" si="233"/>
        <v/>
      </c>
      <c r="DM138" s="16" t="str">
        <f t="shared" si="234"/>
        <v/>
      </c>
      <c r="DN138" s="16" t="str">
        <f t="shared" si="235"/>
        <v/>
      </c>
      <c r="DO138" s="72" t="str">
        <f t="shared" si="236"/>
        <v/>
      </c>
      <c r="DP138" s="16" t="str">
        <f t="shared" si="237"/>
        <v/>
      </c>
      <c r="DQ138" s="16" t="str">
        <f t="shared" si="238"/>
        <v/>
      </c>
      <c r="DR138" s="2" t="str">
        <f t="shared" si="239"/>
        <v/>
      </c>
      <c r="DS138" s="2" t="str">
        <f t="shared" si="240"/>
        <v/>
      </c>
      <c r="DT138" s="2" t="str">
        <f t="shared" si="241"/>
        <v/>
      </c>
      <c r="DU138" s="2" t="str">
        <f t="shared" si="242"/>
        <v/>
      </c>
      <c r="DV138" s="15"/>
      <c r="DW138" s="17"/>
      <c r="DX138" s="17"/>
      <c r="DY138" s="47" t="str">
        <f t="shared" si="260"/>
        <v/>
      </c>
      <c r="DZ138" s="47" t="str">
        <f t="shared" si="260"/>
        <v/>
      </c>
      <c r="EA138" s="47" t="str">
        <f t="shared" si="260"/>
        <v/>
      </c>
      <c r="EB138" s="47" t="str">
        <f t="shared" si="260"/>
        <v/>
      </c>
      <c r="EC138" s="49" t="str">
        <f t="shared" si="260"/>
        <v/>
      </c>
      <c r="ED138" s="49" t="str">
        <f t="shared" si="260"/>
        <v/>
      </c>
      <c r="EE138" s="47" t="str">
        <f t="shared" si="260"/>
        <v/>
      </c>
      <c r="EF138" s="47" t="str">
        <f t="shared" si="260"/>
        <v/>
      </c>
      <c r="EG138" s="47" t="str">
        <f t="shared" si="260"/>
        <v/>
      </c>
      <c r="EH138" s="6">
        <f t="shared" si="154"/>
        <v>0</v>
      </c>
      <c r="EI138" s="6">
        <f t="shared" si="155"/>
        <v>0</v>
      </c>
      <c r="EJ138" s="2" t="str">
        <f t="shared" si="156"/>
        <v/>
      </c>
      <c r="EK138" s="2" t="str">
        <f t="shared" si="157"/>
        <v/>
      </c>
      <c r="EL138" s="2" t="str">
        <f t="shared" si="259"/>
        <v/>
      </c>
      <c r="EM138" s="2" t="str">
        <f t="shared" si="158"/>
        <v/>
      </c>
      <c r="EN138" s="2" t="str">
        <f t="shared" si="159"/>
        <v/>
      </c>
      <c r="EO138" s="2">
        <f t="shared" si="160"/>
        <v>0</v>
      </c>
      <c r="EP138" s="2">
        <f t="shared" si="243"/>
        <v>0</v>
      </c>
      <c r="EQ138" s="2"/>
      <c r="ER138" s="2"/>
      <c r="ES138" s="2"/>
      <c r="ET138" s="2"/>
      <c r="EU138" s="2"/>
      <c r="EV138" s="2"/>
      <c r="EW138" s="2">
        <f t="shared" si="161"/>
        <v>0</v>
      </c>
      <c r="EX138" s="2">
        <f t="shared" si="162"/>
        <v>0</v>
      </c>
      <c r="EY138" s="2">
        <f t="shared" si="244"/>
        <v>0</v>
      </c>
      <c r="EZ138" s="2">
        <f t="shared" si="163"/>
        <v>0</v>
      </c>
      <c r="FA138" s="2">
        <f t="shared" si="164"/>
        <v>0</v>
      </c>
      <c r="FB138" s="59"/>
      <c r="FC138" s="2">
        <f t="shared" si="165"/>
        <v>0</v>
      </c>
      <c r="FD138" s="2">
        <f t="shared" si="245"/>
        <v>0</v>
      </c>
      <c r="FE138" s="3">
        <f t="shared" si="258"/>
        <v>0</v>
      </c>
      <c r="FF138" s="3">
        <f t="shared" si="246"/>
        <v>0</v>
      </c>
      <c r="FG138" s="3">
        <f t="shared" si="247"/>
        <v>0</v>
      </c>
      <c r="FH138" s="3">
        <f t="shared" si="166"/>
        <v>0</v>
      </c>
      <c r="FI138" s="67">
        <f t="shared" si="167"/>
        <v>0</v>
      </c>
      <c r="FJ138" s="3">
        <f t="shared" si="168"/>
        <v>0</v>
      </c>
      <c r="FK138" s="3">
        <f t="shared" si="169"/>
        <v>0</v>
      </c>
      <c r="FL138" s="3">
        <f t="shared" si="248"/>
        <v>0</v>
      </c>
      <c r="FM138" s="3">
        <f t="shared" si="249"/>
        <v>0</v>
      </c>
      <c r="FN138" s="3">
        <f t="shared" si="250"/>
        <v>0</v>
      </c>
      <c r="FO138" s="2">
        <f t="shared" si="170"/>
        <v>0</v>
      </c>
      <c r="FP138" s="2">
        <f t="shared" si="171"/>
        <v>0</v>
      </c>
      <c r="FQ138" s="2">
        <f t="shared" si="251"/>
        <v>0</v>
      </c>
      <c r="FR138" s="6" t="str">
        <f>IF(A138=1,1,IF(DW138="","",COUNTA($DW$31:DW138)+1))</f>
        <v/>
      </c>
      <c r="FS138" s="6" t="str">
        <f t="shared" si="172"/>
        <v/>
      </c>
      <c r="FT138" s="43">
        <f t="shared" si="252"/>
        <v>0</v>
      </c>
      <c r="FU138" s="23">
        <f t="shared" si="253"/>
        <v>0</v>
      </c>
      <c r="FV138" s="21">
        <f t="shared" si="254"/>
        <v>0</v>
      </c>
    </row>
    <row r="139" spans="1:178">
      <c r="A139" s="4" t="str">
        <f t="shared" si="173"/>
        <v/>
      </c>
      <c r="B139" s="33"/>
      <c r="C139" s="33"/>
      <c r="D139" s="33"/>
      <c r="E139" s="33"/>
      <c r="F139" s="33"/>
      <c r="G139" s="11" t="str">
        <f t="shared" si="140"/>
        <v/>
      </c>
      <c r="H139" s="3" t="str">
        <f t="shared" si="174"/>
        <v/>
      </c>
      <c r="I139" s="3" t="str">
        <f t="shared" si="141"/>
        <v/>
      </c>
      <c r="J139" s="3" t="str">
        <f t="shared" si="175"/>
        <v/>
      </c>
      <c r="K139" s="3" t="str">
        <f t="shared" si="142"/>
        <v/>
      </c>
      <c r="L139" s="2" t="str">
        <f t="shared" si="143"/>
        <v/>
      </c>
      <c r="M139" s="8" t="str">
        <f t="shared" si="176"/>
        <v/>
      </c>
      <c r="N139" s="8" t="str">
        <f t="shared" si="144"/>
        <v/>
      </c>
      <c r="O139" s="8" t="str">
        <f t="shared" si="177"/>
        <v/>
      </c>
      <c r="P139" s="8" t="str">
        <f t="shared" si="145"/>
        <v/>
      </c>
      <c r="Q139" s="2" t="str">
        <f t="shared" si="146"/>
        <v/>
      </c>
      <c r="R139" s="3" t="str">
        <f t="shared" si="147"/>
        <v/>
      </c>
      <c r="S139" s="3" t="str">
        <f t="shared" si="148"/>
        <v/>
      </c>
      <c r="T139" s="3" t="str">
        <f t="shared" si="178"/>
        <v/>
      </c>
      <c r="U139" s="8" t="str">
        <f t="shared" si="149"/>
        <v/>
      </c>
      <c r="V139" s="2" t="str">
        <f t="shared" si="150"/>
        <v/>
      </c>
      <c r="W139" s="2" t="str">
        <f t="shared" si="151"/>
        <v/>
      </c>
      <c r="X139" s="2" t="str">
        <f t="shared" si="255"/>
        <v/>
      </c>
      <c r="Y139" s="2" t="str">
        <f t="shared" si="152"/>
        <v/>
      </c>
      <c r="Z139" s="46" t="str">
        <f t="shared" si="265"/>
        <v/>
      </c>
      <c r="AA139" s="46" t="str">
        <f t="shared" si="179"/>
        <v/>
      </c>
      <c r="AB139" s="47"/>
      <c r="AC139" s="46" t="str">
        <f t="shared" si="180"/>
        <v/>
      </c>
      <c r="AD139" s="47" t="str">
        <f t="shared" si="266"/>
        <v/>
      </c>
      <c r="AE139" s="48" t="str">
        <f t="shared" si="181"/>
        <v/>
      </c>
      <c r="AF139" s="49" t="str">
        <f t="shared" si="264"/>
        <v/>
      </c>
      <c r="AG139" s="49" t="str">
        <f t="shared" si="264"/>
        <v/>
      </c>
      <c r="AH139" s="49" t="str">
        <f t="shared" si="264"/>
        <v/>
      </c>
      <c r="AI139" s="47" t="str">
        <f t="shared" si="264"/>
        <v/>
      </c>
      <c r="AJ139" s="47" t="str">
        <f t="shared" si="264"/>
        <v/>
      </c>
      <c r="AK139" s="46" t="str">
        <f t="shared" si="264"/>
        <v/>
      </c>
      <c r="AL139" s="47"/>
      <c r="AM139" s="53" t="str">
        <f t="shared" si="182"/>
        <v/>
      </c>
      <c r="AN139" s="50" t="str">
        <f t="shared" si="183"/>
        <v/>
      </c>
      <c r="AO139" s="51"/>
      <c r="AP139" s="52" t="str">
        <f t="shared" si="184"/>
        <v/>
      </c>
      <c r="AQ139" s="52" t="str">
        <f t="shared" si="185"/>
        <v/>
      </c>
      <c r="AR139" s="47">
        <f t="shared" si="186"/>
        <v>0</v>
      </c>
      <c r="AS139" s="53" t="str">
        <f t="shared" si="187"/>
        <v/>
      </c>
      <c r="AT139" s="52" t="str">
        <f t="shared" si="188"/>
        <v/>
      </c>
      <c r="AU139" s="9" t="str">
        <f t="shared" si="189"/>
        <v/>
      </c>
      <c r="AV139" s="9" t="str">
        <f t="shared" si="190"/>
        <v/>
      </c>
      <c r="AW139" s="12" t="str">
        <f t="shared" si="191"/>
        <v/>
      </c>
      <c r="AX139" s="9" t="str">
        <f t="shared" si="192"/>
        <v/>
      </c>
      <c r="AY139" s="12" t="str">
        <f t="shared" si="193"/>
        <v/>
      </c>
      <c r="AZ139" s="10" t="str">
        <f t="shared" si="194"/>
        <v/>
      </c>
      <c r="BA139" s="10" t="str">
        <f t="shared" si="195"/>
        <v/>
      </c>
      <c r="BB139" s="10" t="str">
        <f t="shared" si="196"/>
        <v/>
      </c>
      <c r="BC139" s="10" t="str">
        <f t="shared" si="197"/>
        <v/>
      </c>
      <c r="BD139" s="10" t="str">
        <f t="shared" si="198"/>
        <v/>
      </c>
      <c r="BE139" s="12" t="str">
        <f t="shared" si="199"/>
        <v/>
      </c>
      <c r="BF139" s="9" t="str">
        <f t="shared" si="200"/>
        <v/>
      </c>
      <c r="BG139" s="9" t="str">
        <f t="shared" si="201"/>
        <v/>
      </c>
      <c r="BH139" s="7" t="str">
        <f t="shared" si="202"/>
        <v/>
      </c>
      <c r="BI139" s="7" t="str">
        <f t="shared" si="203"/>
        <v/>
      </c>
      <c r="BJ139" s="12" t="str">
        <f t="shared" si="204"/>
        <v/>
      </c>
      <c r="BK139" s="80" t="str">
        <f t="shared" si="205"/>
        <v/>
      </c>
      <c r="BL139" s="7" t="str">
        <f t="shared" si="206"/>
        <v/>
      </c>
      <c r="BM139" s="7" t="str">
        <f t="shared" si="256"/>
        <v/>
      </c>
      <c r="BN139" s="12" t="str">
        <f t="shared" si="207"/>
        <v/>
      </c>
      <c r="BO139" s="9" t="str">
        <f t="shared" si="208"/>
        <v/>
      </c>
      <c r="BP139" s="2" t="str">
        <f t="shared" si="209"/>
        <v/>
      </c>
      <c r="BQ139" s="2" t="str">
        <f t="shared" si="210"/>
        <v/>
      </c>
      <c r="BR139" s="20" t="str">
        <f t="shared" si="263"/>
        <v/>
      </c>
      <c r="BS139" s="20" t="str">
        <f t="shared" si="263"/>
        <v/>
      </c>
      <c r="BT139" s="20" t="str">
        <f t="shared" si="263"/>
        <v/>
      </c>
      <c r="BU139" s="86" t="str">
        <f t="shared" si="211"/>
        <v/>
      </c>
      <c r="BV139" s="86" t="str">
        <f t="shared" si="212"/>
        <v/>
      </c>
      <c r="BW139" s="20" t="str">
        <f t="shared" si="263"/>
        <v/>
      </c>
      <c r="BX139" s="86" t="str">
        <f t="shared" si="263"/>
        <v/>
      </c>
      <c r="BY139" s="86" t="str">
        <f t="shared" si="263"/>
        <v/>
      </c>
      <c r="BZ139" s="86" t="str">
        <f t="shared" si="263"/>
        <v/>
      </c>
      <c r="CA139" s="86" t="str">
        <f t="shared" si="263"/>
        <v/>
      </c>
      <c r="CB139" s="86" t="str">
        <f t="shared" si="263"/>
        <v/>
      </c>
      <c r="CC139" s="86" t="str">
        <f t="shared" si="263"/>
        <v/>
      </c>
      <c r="CD139" s="86" t="str">
        <f t="shared" si="263"/>
        <v/>
      </c>
      <c r="CE139" s="20" t="str">
        <f t="shared" si="257"/>
        <v/>
      </c>
      <c r="CF139" s="14" t="str">
        <f t="shared" si="213"/>
        <v/>
      </c>
      <c r="CG139" s="14" t="str">
        <f t="shared" si="214"/>
        <v/>
      </c>
      <c r="CH139" s="8">
        <f t="shared" si="215"/>
        <v>0</v>
      </c>
      <c r="CI139" s="9" t="str">
        <f t="shared" si="216"/>
        <v/>
      </c>
      <c r="CJ139" s="9" t="str">
        <f t="shared" si="217"/>
        <v/>
      </c>
      <c r="CK139" s="9" t="str">
        <f t="shared" si="218"/>
        <v/>
      </c>
      <c r="CL139" s="9" t="str">
        <f t="shared" si="219"/>
        <v/>
      </c>
      <c r="CM139" s="9" t="str">
        <f t="shared" si="220"/>
        <v/>
      </c>
      <c r="CN139" s="9" t="str">
        <f t="shared" si="221"/>
        <v/>
      </c>
      <c r="CO139" s="9" t="str">
        <f t="shared" si="261"/>
        <v/>
      </c>
      <c r="CP139" s="9" t="str">
        <f t="shared" si="261"/>
        <v/>
      </c>
      <c r="CQ139" s="9" t="str">
        <f t="shared" si="261"/>
        <v/>
      </c>
      <c r="CR139" s="9" t="str">
        <f t="shared" si="261"/>
        <v/>
      </c>
      <c r="CS139" s="9" t="str">
        <f t="shared" si="261"/>
        <v/>
      </c>
      <c r="CT139" s="9" t="str">
        <f t="shared" si="261"/>
        <v/>
      </c>
      <c r="CU139" s="9" t="str">
        <f t="shared" si="261"/>
        <v/>
      </c>
      <c r="CV139" s="9" t="str">
        <f t="shared" si="223"/>
        <v/>
      </c>
      <c r="CW139" s="9" t="str">
        <f t="shared" si="262"/>
        <v/>
      </c>
      <c r="CX139" s="9" t="str">
        <f t="shared" si="262"/>
        <v/>
      </c>
      <c r="CY139" s="9" t="str">
        <f t="shared" si="262"/>
        <v/>
      </c>
      <c r="CZ139" s="9" t="str">
        <f t="shared" si="262"/>
        <v/>
      </c>
      <c r="DA139" s="9" t="str">
        <f t="shared" si="262"/>
        <v/>
      </c>
      <c r="DB139" s="9" t="str">
        <f t="shared" si="262"/>
        <v/>
      </c>
      <c r="DC139" s="9" t="str">
        <f t="shared" si="262"/>
        <v/>
      </c>
      <c r="DD139" s="2" t="str">
        <f t="shared" si="225"/>
        <v/>
      </c>
      <c r="DE139" s="2" t="str">
        <f t="shared" si="226"/>
        <v/>
      </c>
      <c r="DF139" s="2" t="str">
        <f t="shared" si="227"/>
        <v/>
      </c>
      <c r="DG139" s="2" t="str">
        <f t="shared" si="228"/>
        <v/>
      </c>
      <c r="DH139" s="2" t="str">
        <f t="shared" si="229"/>
        <v/>
      </c>
      <c r="DI139" s="2" t="str">
        <f t="shared" si="230"/>
        <v/>
      </c>
      <c r="DJ139" s="2" t="str">
        <f t="shared" si="231"/>
        <v/>
      </c>
      <c r="DK139" s="2" t="str">
        <f t="shared" si="232"/>
        <v/>
      </c>
      <c r="DL139" s="16" t="str">
        <f t="shared" si="233"/>
        <v/>
      </c>
      <c r="DM139" s="16" t="str">
        <f t="shared" si="234"/>
        <v/>
      </c>
      <c r="DN139" s="16" t="str">
        <f t="shared" si="235"/>
        <v/>
      </c>
      <c r="DO139" s="72" t="str">
        <f t="shared" si="236"/>
        <v/>
      </c>
      <c r="DP139" s="16" t="str">
        <f t="shared" si="237"/>
        <v/>
      </c>
      <c r="DQ139" s="16" t="str">
        <f t="shared" si="238"/>
        <v/>
      </c>
      <c r="DR139" s="2" t="str">
        <f t="shared" si="239"/>
        <v/>
      </c>
      <c r="DS139" s="2" t="str">
        <f t="shared" si="240"/>
        <v/>
      </c>
      <c r="DT139" s="2" t="str">
        <f t="shared" si="241"/>
        <v/>
      </c>
      <c r="DU139" s="2" t="str">
        <f t="shared" si="242"/>
        <v/>
      </c>
      <c r="DV139" s="15"/>
      <c r="DW139" s="17"/>
      <c r="DX139" s="17"/>
      <c r="DY139" s="47" t="str">
        <f t="shared" si="260"/>
        <v/>
      </c>
      <c r="DZ139" s="47" t="str">
        <f t="shared" si="260"/>
        <v/>
      </c>
      <c r="EA139" s="47" t="str">
        <f t="shared" si="260"/>
        <v/>
      </c>
      <c r="EB139" s="47" t="str">
        <f t="shared" si="260"/>
        <v/>
      </c>
      <c r="EC139" s="49" t="str">
        <f t="shared" si="260"/>
        <v/>
      </c>
      <c r="ED139" s="49" t="str">
        <f t="shared" si="260"/>
        <v/>
      </c>
      <c r="EE139" s="47" t="str">
        <f t="shared" si="260"/>
        <v/>
      </c>
      <c r="EF139" s="47" t="str">
        <f t="shared" si="260"/>
        <v/>
      </c>
      <c r="EG139" s="47" t="str">
        <f t="shared" si="260"/>
        <v/>
      </c>
      <c r="EH139" s="6">
        <f t="shared" si="154"/>
        <v>0</v>
      </c>
      <c r="EI139" s="6">
        <f t="shared" si="155"/>
        <v>0</v>
      </c>
      <c r="EJ139" s="2" t="str">
        <f t="shared" si="156"/>
        <v/>
      </c>
      <c r="EK139" s="2" t="str">
        <f t="shared" si="157"/>
        <v/>
      </c>
      <c r="EL139" s="2" t="str">
        <f t="shared" si="259"/>
        <v/>
      </c>
      <c r="EM139" s="2" t="str">
        <f t="shared" si="158"/>
        <v/>
      </c>
      <c r="EN139" s="2" t="str">
        <f t="shared" si="159"/>
        <v/>
      </c>
      <c r="EO139" s="2">
        <f t="shared" si="160"/>
        <v>0</v>
      </c>
      <c r="EP139" s="2">
        <f t="shared" si="243"/>
        <v>0</v>
      </c>
      <c r="EQ139" s="2"/>
      <c r="ER139" s="2"/>
      <c r="ES139" s="2"/>
      <c r="ET139" s="2"/>
      <c r="EU139" s="2"/>
      <c r="EV139" s="2"/>
      <c r="EW139" s="2">
        <f t="shared" si="161"/>
        <v>0</v>
      </c>
      <c r="EX139" s="2">
        <f t="shared" si="162"/>
        <v>0</v>
      </c>
      <c r="EY139" s="2">
        <f t="shared" si="244"/>
        <v>0</v>
      </c>
      <c r="EZ139" s="2">
        <f t="shared" si="163"/>
        <v>0</v>
      </c>
      <c r="FA139" s="2">
        <f t="shared" si="164"/>
        <v>0</v>
      </c>
      <c r="FB139" s="59"/>
      <c r="FC139" s="2">
        <f t="shared" si="165"/>
        <v>0</v>
      </c>
      <c r="FD139" s="2">
        <f t="shared" si="245"/>
        <v>0</v>
      </c>
      <c r="FE139" s="3">
        <f t="shared" si="258"/>
        <v>0</v>
      </c>
      <c r="FF139" s="3">
        <f t="shared" si="246"/>
        <v>0</v>
      </c>
      <c r="FG139" s="3">
        <f t="shared" si="247"/>
        <v>0</v>
      </c>
      <c r="FH139" s="3">
        <f t="shared" si="166"/>
        <v>0</v>
      </c>
      <c r="FI139" s="67">
        <f t="shared" si="167"/>
        <v>0</v>
      </c>
      <c r="FJ139" s="3">
        <f t="shared" si="168"/>
        <v>0</v>
      </c>
      <c r="FK139" s="3">
        <f t="shared" si="169"/>
        <v>0</v>
      </c>
      <c r="FL139" s="3">
        <f t="shared" si="248"/>
        <v>0</v>
      </c>
      <c r="FM139" s="3">
        <f t="shared" si="249"/>
        <v>0</v>
      </c>
      <c r="FN139" s="3">
        <f t="shared" si="250"/>
        <v>0</v>
      </c>
      <c r="FO139" s="2">
        <f t="shared" si="170"/>
        <v>0</v>
      </c>
      <c r="FP139" s="2">
        <f t="shared" si="171"/>
        <v>0</v>
      </c>
      <c r="FQ139" s="2">
        <f t="shared" si="251"/>
        <v>0</v>
      </c>
      <c r="FR139" s="6" t="str">
        <f>IF(A139=1,1,IF(DW139="","",COUNTA($DW$31:DW139)+1))</f>
        <v/>
      </c>
      <c r="FS139" s="6" t="str">
        <f t="shared" si="172"/>
        <v/>
      </c>
      <c r="FT139" s="43">
        <f t="shared" si="252"/>
        <v>0</v>
      </c>
      <c r="FU139" s="23">
        <f t="shared" si="253"/>
        <v>0</v>
      </c>
      <c r="FV139" s="21">
        <f t="shared" si="254"/>
        <v>0</v>
      </c>
    </row>
    <row r="140" spans="1:178">
      <c r="A140" s="4" t="str">
        <f t="shared" si="173"/>
        <v/>
      </c>
      <c r="B140" s="33"/>
      <c r="C140" s="33"/>
      <c r="D140" s="33"/>
      <c r="E140" s="33"/>
      <c r="F140" s="33"/>
      <c r="G140" s="11" t="str">
        <f t="shared" si="140"/>
        <v/>
      </c>
      <c r="H140" s="3" t="str">
        <f t="shared" si="174"/>
        <v/>
      </c>
      <c r="I140" s="3" t="str">
        <f t="shared" si="141"/>
        <v/>
      </c>
      <c r="J140" s="3" t="str">
        <f t="shared" si="175"/>
        <v/>
      </c>
      <c r="K140" s="3" t="str">
        <f t="shared" si="142"/>
        <v/>
      </c>
      <c r="L140" s="2" t="str">
        <f t="shared" si="143"/>
        <v/>
      </c>
      <c r="M140" s="8" t="str">
        <f t="shared" si="176"/>
        <v/>
      </c>
      <c r="N140" s="8" t="str">
        <f t="shared" si="144"/>
        <v/>
      </c>
      <c r="O140" s="8" t="str">
        <f t="shared" si="177"/>
        <v/>
      </c>
      <c r="P140" s="8" t="str">
        <f t="shared" si="145"/>
        <v/>
      </c>
      <c r="Q140" s="2" t="str">
        <f t="shared" si="146"/>
        <v/>
      </c>
      <c r="R140" s="3" t="str">
        <f t="shared" si="147"/>
        <v/>
      </c>
      <c r="S140" s="3" t="str">
        <f t="shared" si="148"/>
        <v/>
      </c>
      <c r="T140" s="3" t="str">
        <f t="shared" si="178"/>
        <v/>
      </c>
      <c r="U140" s="8" t="str">
        <f t="shared" si="149"/>
        <v/>
      </c>
      <c r="V140" s="2" t="str">
        <f t="shared" si="150"/>
        <v/>
      </c>
      <c r="W140" s="2" t="str">
        <f t="shared" si="151"/>
        <v/>
      </c>
      <c r="X140" s="2" t="str">
        <f t="shared" si="255"/>
        <v/>
      </c>
      <c r="Y140" s="2" t="str">
        <f t="shared" si="152"/>
        <v/>
      </c>
      <c r="Z140" s="46" t="str">
        <f t="shared" si="265"/>
        <v/>
      </c>
      <c r="AA140" s="46" t="str">
        <f t="shared" si="179"/>
        <v/>
      </c>
      <c r="AB140" s="47"/>
      <c r="AC140" s="46" t="str">
        <f t="shared" si="180"/>
        <v/>
      </c>
      <c r="AD140" s="47" t="str">
        <f t="shared" si="266"/>
        <v/>
      </c>
      <c r="AE140" s="48" t="str">
        <f t="shared" si="181"/>
        <v/>
      </c>
      <c r="AF140" s="49" t="str">
        <f t="shared" si="264"/>
        <v/>
      </c>
      <c r="AG140" s="49" t="str">
        <f t="shared" si="264"/>
        <v/>
      </c>
      <c r="AH140" s="49" t="str">
        <f t="shared" si="264"/>
        <v/>
      </c>
      <c r="AI140" s="47" t="str">
        <f t="shared" si="264"/>
        <v/>
      </c>
      <c r="AJ140" s="47" t="str">
        <f t="shared" si="264"/>
        <v/>
      </c>
      <c r="AK140" s="46" t="str">
        <f t="shared" si="264"/>
        <v/>
      </c>
      <c r="AL140" s="47"/>
      <c r="AM140" s="53" t="str">
        <f t="shared" si="182"/>
        <v/>
      </c>
      <c r="AN140" s="50" t="str">
        <f t="shared" si="183"/>
        <v/>
      </c>
      <c r="AO140" s="51"/>
      <c r="AP140" s="52" t="str">
        <f t="shared" si="184"/>
        <v/>
      </c>
      <c r="AQ140" s="52" t="str">
        <f t="shared" si="185"/>
        <v/>
      </c>
      <c r="AR140" s="47">
        <f t="shared" si="186"/>
        <v>0</v>
      </c>
      <c r="AS140" s="53" t="str">
        <f t="shared" si="187"/>
        <v/>
      </c>
      <c r="AT140" s="52" t="str">
        <f t="shared" si="188"/>
        <v/>
      </c>
      <c r="AU140" s="9" t="str">
        <f t="shared" si="189"/>
        <v/>
      </c>
      <c r="AV140" s="9" t="str">
        <f t="shared" si="190"/>
        <v/>
      </c>
      <c r="AW140" s="12" t="str">
        <f t="shared" si="191"/>
        <v/>
      </c>
      <c r="AX140" s="9" t="str">
        <f t="shared" si="192"/>
        <v/>
      </c>
      <c r="AY140" s="12" t="str">
        <f t="shared" si="193"/>
        <v/>
      </c>
      <c r="AZ140" s="10" t="str">
        <f t="shared" si="194"/>
        <v/>
      </c>
      <c r="BA140" s="10" t="str">
        <f t="shared" si="195"/>
        <v/>
      </c>
      <c r="BB140" s="10" t="str">
        <f t="shared" si="196"/>
        <v/>
      </c>
      <c r="BC140" s="10" t="str">
        <f t="shared" si="197"/>
        <v/>
      </c>
      <c r="BD140" s="10" t="str">
        <f t="shared" si="198"/>
        <v/>
      </c>
      <c r="BE140" s="12" t="str">
        <f t="shared" si="199"/>
        <v/>
      </c>
      <c r="BF140" s="9" t="str">
        <f t="shared" si="200"/>
        <v/>
      </c>
      <c r="BG140" s="9" t="str">
        <f t="shared" si="201"/>
        <v/>
      </c>
      <c r="BH140" s="7" t="str">
        <f t="shared" si="202"/>
        <v/>
      </c>
      <c r="BI140" s="7" t="str">
        <f t="shared" si="203"/>
        <v/>
      </c>
      <c r="BJ140" s="12" t="str">
        <f t="shared" si="204"/>
        <v/>
      </c>
      <c r="BK140" s="80" t="str">
        <f t="shared" si="205"/>
        <v/>
      </c>
      <c r="BL140" s="7" t="str">
        <f t="shared" si="206"/>
        <v/>
      </c>
      <c r="BM140" s="7" t="str">
        <f t="shared" si="256"/>
        <v/>
      </c>
      <c r="BN140" s="12" t="str">
        <f t="shared" si="207"/>
        <v/>
      </c>
      <c r="BO140" s="9" t="str">
        <f t="shared" si="208"/>
        <v/>
      </c>
      <c r="BP140" s="2" t="str">
        <f t="shared" si="209"/>
        <v/>
      </c>
      <c r="BQ140" s="2" t="str">
        <f t="shared" si="210"/>
        <v/>
      </c>
      <c r="BR140" s="20" t="str">
        <f t="shared" si="263"/>
        <v/>
      </c>
      <c r="BS140" s="20" t="str">
        <f t="shared" si="263"/>
        <v/>
      </c>
      <c r="BT140" s="20" t="str">
        <f t="shared" si="263"/>
        <v/>
      </c>
      <c r="BU140" s="86" t="str">
        <f t="shared" si="211"/>
        <v/>
      </c>
      <c r="BV140" s="86" t="str">
        <f t="shared" si="212"/>
        <v/>
      </c>
      <c r="BW140" s="20" t="str">
        <f t="shared" si="263"/>
        <v/>
      </c>
      <c r="BX140" s="86" t="str">
        <f t="shared" si="263"/>
        <v/>
      </c>
      <c r="BY140" s="86" t="str">
        <f t="shared" si="263"/>
        <v/>
      </c>
      <c r="BZ140" s="86" t="str">
        <f t="shared" si="263"/>
        <v/>
      </c>
      <c r="CA140" s="86" t="str">
        <f t="shared" si="263"/>
        <v/>
      </c>
      <c r="CB140" s="86" t="str">
        <f t="shared" si="263"/>
        <v/>
      </c>
      <c r="CC140" s="86" t="str">
        <f t="shared" si="263"/>
        <v/>
      </c>
      <c r="CD140" s="86" t="str">
        <f t="shared" si="263"/>
        <v/>
      </c>
      <c r="CE140" s="20" t="str">
        <f t="shared" si="257"/>
        <v/>
      </c>
      <c r="CF140" s="14" t="str">
        <f t="shared" si="213"/>
        <v/>
      </c>
      <c r="CG140" s="14" t="str">
        <f t="shared" si="214"/>
        <v/>
      </c>
      <c r="CH140" s="8">
        <f t="shared" si="215"/>
        <v>0</v>
      </c>
      <c r="CI140" s="9" t="str">
        <f t="shared" si="216"/>
        <v/>
      </c>
      <c r="CJ140" s="9" t="str">
        <f t="shared" si="217"/>
        <v/>
      </c>
      <c r="CK140" s="9" t="str">
        <f t="shared" si="218"/>
        <v/>
      </c>
      <c r="CL140" s="9" t="str">
        <f t="shared" si="219"/>
        <v/>
      </c>
      <c r="CM140" s="9" t="str">
        <f t="shared" si="220"/>
        <v/>
      </c>
      <c r="CN140" s="9" t="str">
        <f t="shared" si="221"/>
        <v/>
      </c>
      <c r="CO140" s="9" t="str">
        <f t="shared" si="261"/>
        <v/>
      </c>
      <c r="CP140" s="9" t="str">
        <f t="shared" si="261"/>
        <v/>
      </c>
      <c r="CQ140" s="9" t="str">
        <f t="shared" si="261"/>
        <v/>
      </c>
      <c r="CR140" s="9" t="str">
        <f t="shared" si="261"/>
        <v/>
      </c>
      <c r="CS140" s="9" t="str">
        <f t="shared" si="261"/>
        <v/>
      </c>
      <c r="CT140" s="9" t="str">
        <f t="shared" si="261"/>
        <v/>
      </c>
      <c r="CU140" s="9" t="str">
        <f t="shared" si="261"/>
        <v/>
      </c>
      <c r="CV140" s="9" t="str">
        <f t="shared" si="223"/>
        <v/>
      </c>
      <c r="CW140" s="9" t="str">
        <f t="shared" si="262"/>
        <v/>
      </c>
      <c r="CX140" s="9" t="str">
        <f t="shared" si="262"/>
        <v/>
      </c>
      <c r="CY140" s="9" t="str">
        <f t="shared" si="262"/>
        <v/>
      </c>
      <c r="CZ140" s="9" t="str">
        <f t="shared" si="262"/>
        <v/>
      </c>
      <c r="DA140" s="9" t="str">
        <f t="shared" si="262"/>
        <v/>
      </c>
      <c r="DB140" s="9" t="str">
        <f t="shared" si="262"/>
        <v/>
      </c>
      <c r="DC140" s="9" t="str">
        <f t="shared" si="262"/>
        <v/>
      </c>
      <c r="DD140" s="2" t="str">
        <f t="shared" si="225"/>
        <v/>
      </c>
      <c r="DE140" s="2" t="str">
        <f t="shared" si="226"/>
        <v/>
      </c>
      <c r="DF140" s="2" t="str">
        <f t="shared" si="227"/>
        <v/>
      </c>
      <c r="DG140" s="2" t="str">
        <f t="shared" si="228"/>
        <v/>
      </c>
      <c r="DH140" s="2" t="str">
        <f t="shared" si="229"/>
        <v/>
      </c>
      <c r="DI140" s="2" t="str">
        <f t="shared" si="230"/>
        <v/>
      </c>
      <c r="DJ140" s="2" t="str">
        <f t="shared" si="231"/>
        <v/>
      </c>
      <c r="DK140" s="2" t="str">
        <f t="shared" si="232"/>
        <v/>
      </c>
      <c r="DL140" s="16" t="str">
        <f t="shared" si="233"/>
        <v/>
      </c>
      <c r="DM140" s="16" t="str">
        <f t="shared" si="234"/>
        <v/>
      </c>
      <c r="DN140" s="16" t="str">
        <f t="shared" si="235"/>
        <v/>
      </c>
      <c r="DO140" s="72" t="str">
        <f t="shared" si="236"/>
        <v/>
      </c>
      <c r="DP140" s="16" t="str">
        <f t="shared" si="237"/>
        <v/>
      </c>
      <c r="DQ140" s="16" t="str">
        <f t="shared" si="238"/>
        <v/>
      </c>
      <c r="DR140" s="2" t="str">
        <f t="shared" si="239"/>
        <v/>
      </c>
      <c r="DS140" s="2" t="str">
        <f t="shared" si="240"/>
        <v/>
      </c>
      <c r="DT140" s="2" t="str">
        <f t="shared" si="241"/>
        <v/>
      </c>
      <c r="DU140" s="2" t="str">
        <f t="shared" si="242"/>
        <v/>
      </c>
      <c r="DV140" s="15"/>
      <c r="DW140" s="17"/>
      <c r="DX140" s="17"/>
      <c r="DY140" s="47" t="str">
        <f t="shared" si="260"/>
        <v/>
      </c>
      <c r="DZ140" s="47" t="str">
        <f t="shared" si="260"/>
        <v/>
      </c>
      <c r="EA140" s="47" t="str">
        <f t="shared" si="260"/>
        <v/>
      </c>
      <c r="EB140" s="47" t="str">
        <f t="shared" si="260"/>
        <v/>
      </c>
      <c r="EC140" s="49" t="str">
        <f t="shared" si="260"/>
        <v/>
      </c>
      <c r="ED140" s="49" t="str">
        <f t="shared" si="260"/>
        <v/>
      </c>
      <c r="EE140" s="47" t="str">
        <f t="shared" si="260"/>
        <v/>
      </c>
      <c r="EF140" s="47" t="str">
        <f t="shared" si="260"/>
        <v/>
      </c>
      <c r="EG140" s="47" t="str">
        <f t="shared" si="260"/>
        <v/>
      </c>
      <c r="EH140" s="6">
        <f t="shared" si="154"/>
        <v>0</v>
      </c>
      <c r="EI140" s="6">
        <f t="shared" si="155"/>
        <v>0</v>
      </c>
      <c r="EJ140" s="2" t="str">
        <f t="shared" si="156"/>
        <v/>
      </c>
      <c r="EK140" s="2" t="str">
        <f t="shared" si="157"/>
        <v/>
      </c>
      <c r="EL140" s="2" t="str">
        <f t="shared" si="259"/>
        <v/>
      </c>
      <c r="EM140" s="2" t="str">
        <f t="shared" si="158"/>
        <v/>
      </c>
      <c r="EN140" s="2" t="str">
        <f t="shared" si="159"/>
        <v/>
      </c>
      <c r="EO140" s="2">
        <f t="shared" si="160"/>
        <v>0</v>
      </c>
      <c r="EP140" s="2">
        <f t="shared" si="243"/>
        <v>0</v>
      </c>
      <c r="EQ140" s="2"/>
      <c r="ER140" s="2"/>
      <c r="ES140" s="2"/>
      <c r="ET140" s="2"/>
      <c r="EU140" s="2"/>
      <c r="EV140" s="2"/>
      <c r="EW140" s="2">
        <f t="shared" si="161"/>
        <v>0</v>
      </c>
      <c r="EX140" s="2">
        <f t="shared" si="162"/>
        <v>0</v>
      </c>
      <c r="EY140" s="2">
        <f t="shared" si="244"/>
        <v>0</v>
      </c>
      <c r="EZ140" s="2">
        <f t="shared" si="163"/>
        <v>0</v>
      </c>
      <c r="FA140" s="2">
        <f t="shared" si="164"/>
        <v>0</v>
      </c>
      <c r="FB140" s="59"/>
      <c r="FC140" s="2">
        <f t="shared" si="165"/>
        <v>0</v>
      </c>
      <c r="FD140" s="2">
        <f t="shared" si="245"/>
        <v>0</v>
      </c>
      <c r="FE140" s="3">
        <f t="shared" si="258"/>
        <v>0</v>
      </c>
      <c r="FF140" s="3">
        <f t="shared" si="246"/>
        <v>0</v>
      </c>
      <c r="FG140" s="3">
        <f t="shared" si="247"/>
        <v>0</v>
      </c>
      <c r="FH140" s="3">
        <f t="shared" si="166"/>
        <v>0</v>
      </c>
      <c r="FI140" s="67">
        <f t="shared" si="167"/>
        <v>0</v>
      </c>
      <c r="FJ140" s="3">
        <f t="shared" si="168"/>
        <v>0</v>
      </c>
      <c r="FK140" s="3">
        <f t="shared" si="169"/>
        <v>0</v>
      </c>
      <c r="FL140" s="3">
        <f t="shared" si="248"/>
        <v>0</v>
      </c>
      <c r="FM140" s="3">
        <f t="shared" si="249"/>
        <v>0</v>
      </c>
      <c r="FN140" s="3">
        <f t="shared" si="250"/>
        <v>0</v>
      </c>
      <c r="FO140" s="2">
        <f t="shared" si="170"/>
        <v>0</v>
      </c>
      <c r="FP140" s="2">
        <f t="shared" si="171"/>
        <v>0</v>
      </c>
      <c r="FQ140" s="2">
        <f t="shared" si="251"/>
        <v>0</v>
      </c>
      <c r="FR140" s="6" t="str">
        <f>IF(A140=1,1,IF(DW140="","",COUNTA($DW$31:DW140)+1))</f>
        <v/>
      </c>
      <c r="FS140" s="6" t="str">
        <f t="shared" si="172"/>
        <v/>
      </c>
      <c r="FT140" s="43">
        <f t="shared" si="252"/>
        <v>0</v>
      </c>
      <c r="FU140" s="23">
        <f t="shared" si="253"/>
        <v>0</v>
      </c>
      <c r="FV140" s="21">
        <f t="shared" si="254"/>
        <v>0</v>
      </c>
    </row>
    <row r="141" spans="1:178">
      <c r="A141" s="4" t="str">
        <f t="shared" si="173"/>
        <v/>
      </c>
      <c r="B141" s="33"/>
      <c r="C141" s="33"/>
      <c r="D141" s="33"/>
      <c r="E141" s="33"/>
      <c r="F141" s="33"/>
      <c r="G141" s="11" t="str">
        <f t="shared" si="140"/>
        <v/>
      </c>
      <c r="H141" s="3" t="str">
        <f t="shared" si="174"/>
        <v/>
      </c>
      <c r="I141" s="3" t="str">
        <f t="shared" si="141"/>
        <v/>
      </c>
      <c r="J141" s="3" t="str">
        <f t="shared" si="175"/>
        <v/>
      </c>
      <c r="K141" s="3" t="str">
        <f t="shared" si="142"/>
        <v/>
      </c>
      <c r="L141" s="2" t="str">
        <f t="shared" si="143"/>
        <v/>
      </c>
      <c r="M141" s="8" t="str">
        <f t="shared" si="176"/>
        <v/>
      </c>
      <c r="N141" s="8" t="str">
        <f t="shared" si="144"/>
        <v/>
      </c>
      <c r="O141" s="8" t="str">
        <f t="shared" si="177"/>
        <v/>
      </c>
      <c r="P141" s="8" t="str">
        <f t="shared" si="145"/>
        <v/>
      </c>
      <c r="Q141" s="2" t="str">
        <f t="shared" si="146"/>
        <v/>
      </c>
      <c r="R141" s="3" t="str">
        <f t="shared" si="147"/>
        <v/>
      </c>
      <c r="S141" s="3" t="str">
        <f t="shared" si="148"/>
        <v/>
      </c>
      <c r="T141" s="3" t="str">
        <f t="shared" si="178"/>
        <v/>
      </c>
      <c r="U141" s="8" t="str">
        <f t="shared" si="149"/>
        <v/>
      </c>
      <c r="V141" s="2" t="str">
        <f t="shared" si="150"/>
        <v/>
      </c>
      <c r="W141" s="2" t="str">
        <f t="shared" si="151"/>
        <v/>
      </c>
      <c r="X141" s="2" t="str">
        <f t="shared" si="255"/>
        <v/>
      </c>
      <c r="Y141" s="2" t="str">
        <f t="shared" si="152"/>
        <v/>
      </c>
      <c r="Z141" s="46" t="str">
        <f t="shared" si="265"/>
        <v/>
      </c>
      <c r="AA141" s="46" t="str">
        <f t="shared" si="179"/>
        <v/>
      </c>
      <c r="AB141" s="47"/>
      <c r="AC141" s="46" t="str">
        <f t="shared" si="180"/>
        <v/>
      </c>
      <c r="AD141" s="47" t="str">
        <f t="shared" si="266"/>
        <v/>
      </c>
      <c r="AE141" s="48" t="str">
        <f t="shared" si="181"/>
        <v/>
      </c>
      <c r="AF141" s="49" t="str">
        <f t="shared" si="264"/>
        <v/>
      </c>
      <c r="AG141" s="49" t="str">
        <f t="shared" si="264"/>
        <v/>
      </c>
      <c r="AH141" s="49" t="str">
        <f t="shared" si="264"/>
        <v/>
      </c>
      <c r="AI141" s="47" t="str">
        <f t="shared" si="264"/>
        <v/>
      </c>
      <c r="AJ141" s="47" t="str">
        <f t="shared" si="264"/>
        <v/>
      </c>
      <c r="AK141" s="46" t="str">
        <f t="shared" si="264"/>
        <v/>
      </c>
      <c r="AL141" s="47"/>
      <c r="AM141" s="53" t="str">
        <f t="shared" si="182"/>
        <v/>
      </c>
      <c r="AN141" s="50" t="str">
        <f t="shared" si="183"/>
        <v/>
      </c>
      <c r="AO141" s="51"/>
      <c r="AP141" s="52" t="str">
        <f t="shared" si="184"/>
        <v/>
      </c>
      <c r="AQ141" s="52" t="str">
        <f t="shared" si="185"/>
        <v/>
      </c>
      <c r="AR141" s="47">
        <f t="shared" si="186"/>
        <v>0</v>
      </c>
      <c r="AS141" s="53" t="str">
        <f t="shared" si="187"/>
        <v/>
      </c>
      <c r="AT141" s="52" t="str">
        <f t="shared" si="188"/>
        <v/>
      </c>
      <c r="AU141" s="9" t="str">
        <f t="shared" si="189"/>
        <v/>
      </c>
      <c r="AV141" s="9" t="str">
        <f t="shared" si="190"/>
        <v/>
      </c>
      <c r="AW141" s="12" t="str">
        <f t="shared" si="191"/>
        <v/>
      </c>
      <c r="AX141" s="9" t="str">
        <f t="shared" si="192"/>
        <v/>
      </c>
      <c r="AY141" s="12" t="str">
        <f t="shared" si="193"/>
        <v/>
      </c>
      <c r="AZ141" s="10" t="str">
        <f t="shared" si="194"/>
        <v/>
      </c>
      <c r="BA141" s="10" t="str">
        <f t="shared" si="195"/>
        <v/>
      </c>
      <c r="BB141" s="10" t="str">
        <f t="shared" si="196"/>
        <v/>
      </c>
      <c r="BC141" s="10" t="str">
        <f t="shared" si="197"/>
        <v/>
      </c>
      <c r="BD141" s="10" t="str">
        <f t="shared" si="198"/>
        <v/>
      </c>
      <c r="BE141" s="12" t="str">
        <f t="shared" si="199"/>
        <v/>
      </c>
      <c r="BF141" s="9" t="str">
        <f t="shared" si="200"/>
        <v/>
      </c>
      <c r="BG141" s="9" t="str">
        <f t="shared" si="201"/>
        <v/>
      </c>
      <c r="BH141" s="7" t="str">
        <f t="shared" si="202"/>
        <v/>
      </c>
      <c r="BI141" s="7" t="str">
        <f t="shared" si="203"/>
        <v/>
      </c>
      <c r="BJ141" s="12" t="str">
        <f t="shared" si="204"/>
        <v/>
      </c>
      <c r="BK141" s="80" t="str">
        <f t="shared" si="205"/>
        <v/>
      </c>
      <c r="BL141" s="7" t="str">
        <f t="shared" si="206"/>
        <v/>
      </c>
      <c r="BM141" s="7" t="str">
        <f t="shared" si="256"/>
        <v/>
      </c>
      <c r="BN141" s="12" t="str">
        <f t="shared" si="207"/>
        <v/>
      </c>
      <c r="BO141" s="9" t="str">
        <f t="shared" si="208"/>
        <v/>
      </c>
      <c r="BP141" s="2" t="str">
        <f t="shared" si="209"/>
        <v/>
      </c>
      <c r="BQ141" s="2" t="str">
        <f t="shared" si="210"/>
        <v/>
      </c>
      <c r="BR141" s="20" t="str">
        <f t="shared" si="263"/>
        <v/>
      </c>
      <c r="BS141" s="20" t="str">
        <f t="shared" si="263"/>
        <v/>
      </c>
      <c r="BT141" s="20" t="str">
        <f t="shared" si="263"/>
        <v/>
      </c>
      <c r="BU141" s="86" t="str">
        <f t="shared" si="211"/>
        <v/>
      </c>
      <c r="BV141" s="86" t="str">
        <f t="shared" si="212"/>
        <v/>
      </c>
      <c r="BW141" s="20" t="str">
        <f t="shared" si="263"/>
        <v/>
      </c>
      <c r="BX141" s="86" t="str">
        <f t="shared" si="263"/>
        <v/>
      </c>
      <c r="BY141" s="86" t="str">
        <f t="shared" si="263"/>
        <v/>
      </c>
      <c r="BZ141" s="86" t="str">
        <f t="shared" si="263"/>
        <v/>
      </c>
      <c r="CA141" s="86" t="str">
        <f t="shared" si="263"/>
        <v/>
      </c>
      <c r="CB141" s="86" t="str">
        <f t="shared" si="263"/>
        <v/>
      </c>
      <c r="CC141" s="86" t="str">
        <f t="shared" si="263"/>
        <v/>
      </c>
      <c r="CD141" s="86" t="str">
        <f t="shared" si="263"/>
        <v/>
      </c>
      <c r="CE141" s="20" t="str">
        <f t="shared" si="257"/>
        <v/>
      </c>
      <c r="CF141" s="14" t="str">
        <f t="shared" si="213"/>
        <v/>
      </c>
      <c r="CG141" s="14" t="str">
        <f t="shared" si="214"/>
        <v/>
      </c>
      <c r="CH141" s="8">
        <f t="shared" si="215"/>
        <v>0</v>
      </c>
      <c r="CI141" s="9" t="str">
        <f t="shared" si="216"/>
        <v/>
      </c>
      <c r="CJ141" s="9" t="str">
        <f t="shared" si="217"/>
        <v/>
      </c>
      <c r="CK141" s="9" t="str">
        <f t="shared" si="218"/>
        <v/>
      </c>
      <c r="CL141" s="9" t="str">
        <f t="shared" si="219"/>
        <v/>
      </c>
      <c r="CM141" s="9" t="str">
        <f t="shared" si="220"/>
        <v/>
      </c>
      <c r="CN141" s="9" t="str">
        <f t="shared" si="221"/>
        <v/>
      </c>
      <c r="CO141" s="9" t="str">
        <f t="shared" si="261"/>
        <v/>
      </c>
      <c r="CP141" s="9" t="str">
        <f t="shared" si="261"/>
        <v/>
      </c>
      <c r="CQ141" s="9" t="str">
        <f t="shared" si="261"/>
        <v/>
      </c>
      <c r="CR141" s="9" t="str">
        <f t="shared" si="261"/>
        <v/>
      </c>
      <c r="CS141" s="9" t="str">
        <f t="shared" si="261"/>
        <v/>
      </c>
      <c r="CT141" s="9" t="str">
        <f t="shared" si="261"/>
        <v/>
      </c>
      <c r="CU141" s="9" t="str">
        <f t="shared" si="261"/>
        <v/>
      </c>
      <c r="CV141" s="9" t="str">
        <f t="shared" si="223"/>
        <v/>
      </c>
      <c r="CW141" s="9" t="str">
        <f t="shared" si="262"/>
        <v/>
      </c>
      <c r="CX141" s="9" t="str">
        <f t="shared" si="262"/>
        <v/>
      </c>
      <c r="CY141" s="9" t="str">
        <f t="shared" si="262"/>
        <v/>
      </c>
      <c r="CZ141" s="9" t="str">
        <f t="shared" si="262"/>
        <v/>
      </c>
      <c r="DA141" s="9" t="str">
        <f t="shared" si="262"/>
        <v/>
      </c>
      <c r="DB141" s="9" t="str">
        <f t="shared" si="262"/>
        <v/>
      </c>
      <c r="DC141" s="9" t="str">
        <f t="shared" si="262"/>
        <v/>
      </c>
      <c r="DD141" s="2" t="str">
        <f t="shared" si="225"/>
        <v/>
      </c>
      <c r="DE141" s="2" t="str">
        <f t="shared" si="226"/>
        <v/>
      </c>
      <c r="DF141" s="2" t="str">
        <f t="shared" si="227"/>
        <v/>
      </c>
      <c r="DG141" s="2" t="str">
        <f t="shared" si="228"/>
        <v/>
      </c>
      <c r="DH141" s="2" t="str">
        <f t="shared" si="229"/>
        <v/>
      </c>
      <c r="DI141" s="2" t="str">
        <f t="shared" si="230"/>
        <v/>
      </c>
      <c r="DJ141" s="2" t="str">
        <f t="shared" si="231"/>
        <v/>
      </c>
      <c r="DK141" s="2" t="str">
        <f t="shared" si="232"/>
        <v/>
      </c>
      <c r="DL141" s="16" t="str">
        <f t="shared" si="233"/>
        <v/>
      </c>
      <c r="DM141" s="16" t="str">
        <f t="shared" si="234"/>
        <v/>
      </c>
      <c r="DN141" s="16" t="str">
        <f t="shared" si="235"/>
        <v/>
      </c>
      <c r="DO141" s="72" t="str">
        <f t="shared" si="236"/>
        <v/>
      </c>
      <c r="DP141" s="16" t="str">
        <f t="shared" si="237"/>
        <v/>
      </c>
      <c r="DQ141" s="16" t="str">
        <f t="shared" si="238"/>
        <v/>
      </c>
      <c r="DR141" s="2" t="str">
        <f t="shared" si="239"/>
        <v/>
      </c>
      <c r="DS141" s="2" t="str">
        <f t="shared" si="240"/>
        <v/>
      </c>
      <c r="DT141" s="2" t="str">
        <f t="shared" si="241"/>
        <v/>
      </c>
      <c r="DU141" s="2" t="str">
        <f t="shared" si="242"/>
        <v/>
      </c>
      <c r="DV141" s="15"/>
      <c r="DW141" s="17"/>
      <c r="DX141" s="17"/>
      <c r="DY141" s="47" t="str">
        <f t="shared" si="260"/>
        <v/>
      </c>
      <c r="DZ141" s="47" t="str">
        <f t="shared" si="260"/>
        <v/>
      </c>
      <c r="EA141" s="47" t="str">
        <f t="shared" si="260"/>
        <v/>
      </c>
      <c r="EB141" s="47" t="str">
        <f t="shared" si="260"/>
        <v/>
      </c>
      <c r="EC141" s="49" t="str">
        <f t="shared" si="260"/>
        <v/>
      </c>
      <c r="ED141" s="49" t="str">
        <f t="shared" si="260"/>
        <v/>
      </c>
      <c r="EE141" s="47" t="str">
        <f t="shared" si="260"/>
        <v/>
      </c>
      <c r="EF141" s="47" t="str">
        <f t="shared" si="260"/>
        <v/>
      </c>
      <c r="EG141" s="47" t="str">
        <f t="shared" si="260"/>
        <v/>
      </c>
      <c r="EH141" s="6">
        <f t="shared" si="154"/>
        <v>0</v>
      </c>
      <c r="EI141" s="6">
        <f t="shared" si="155"/>
        <v>0</v>
      </c>
      <c r="EJ141" s="2" t="str">
        <f t="shared" si="156"/>
        <v/>
      </c>
      <c r="EK141" s="2" t="str">
        <f t="shared" si="157"/>
        <v/>
      </c>
      <c r="EL141" s="2" t="str">
        <f t="shared" si="259"/>
        <v/>
      </c>
      <c r="EM141" s="2" t="str">
        <f t="shared" si="158"/>
        <v/>
      </c>
      <c r="EN141" s="2" t="str">
        <f t="shared" si="159"/>
        <v/>
      </c>
      <c r="EO141" s="2">
        <f t="shared" si="160"/>
        <v>0</v>
      </c>
      <c r="EP141" s="2">
        <f t="shared" si="243"/>
        <v>0</v>
      </c>
      <c r="EQ141" s="2"/>
      <c r="ER141" s="2"/>
      <c r="ES141" s="2"/>
      <c r="ET141" s="2"/>
      <c r="EU141" s="2"/>
      <c r="EV141" s="2"/>
      <c r="EW141" s="2">
        <f t="shared" si="161"/>
        <v>0</v>
      </c>
      <c r="EX141" s="2">
        <f t="shared" si="162"/>
        <v>0</v>
      </c>
      <c r="EY141" s="2">
        <f t="shared" si="244"/>
        <v>0</v>
      </c>
      <c r="EZ141" s="2">
        <f t="shared" si="163"/>
        <v>0</v>
      </c>
      <c r="FA141" s="2">
        <f t="shared" si="164"/>
        <v>0</v>
      </c>
      <c r="FB141" s="59"/>
      <c r="FC141" s="2">
        <f t="shared" si="165"/>
        <v>0</v>
      </c>
      <c r="FD141" s="2">
        <f t="shared" si="245"/>
        <v>0</v>
      </c>
      <c r="FE141" s="3">
        <f t="shared" si="258"/>
        <v>0</v>
      </c>
      <c r="FF141" s="3">
        <f t="shared" si="246"/>
        <v>0</v>
      </c>
      <c r="FG141" s="3">
        <f t="shared" si="247"/>
        <v>0</v>
      </c>
      <c r="FH141" s="3">
        <f t="shared" si="166"/>
        <v>0</v>
      </c>
      <c r="FI141" s="67">
        <f t="shared" si="167"/>
        <v>0</v>
      </c>
      <c r="FJ141" s="3">
        <f t="shared" si="168"/>
        <v>0</v>
      </c>
      <c r="FK141" s="3">
        <f t="shared" si="169"/>
        <v>0</v>
      </c>
      <c r="FL141" s="3">
        <f t="shared" si="248"/>
        <v>0</v>
      </c>
      <c r="FM141" s="3">
        <f t="shared" si="249"/>
        <v>0</v>
      </c>
      <c r="FN141" s="3">
        <f t="shared" si="250"/>
        <v>0</v>
      </c>
      <c r="FO141" s="2">
        <f t="shared" si="170"/>
        <v>0</v>
      </c>
      <c r="FP141" s="2">
        <f t="shared" si="171"/>
        <v>0</v>
      </c>
      <c r="FQ141" s="2">
        <f t="shared" si="251"/>
        <v>0</v>
      </c>
      <c r="FR141" s="6" t="str">
        <f>IF(A141=1,1,IF(DW141="","",COUNTA($DW$31:DW141)+1))</f>
        <v/>
      </c>
      <c r="FS141" s="6" t="str">
        <f t="shared" si="172"/>
        <v/>
      </c>
      <c r="FT141" s="43">
        <f t="shared" si="252"/>
        <v>0</v>
      </c>
      <c r="FU141" s="23">
        <f t="shared" si="253"/>
        <v>0</v>
      </c>
      <c r="FV141" s="21">
        <f t="shared" si="254"/>
        <v>0</v>
      </c>
    </row>
    <row r="142" spans="1:178">
      <c r="A142" s="4" t="str">
        <f t="shared" si="173"/>
        <v/>
      </c>
      <c r="B142" s="33"/>
      <c r="C142" s="33"/>
      <c r="D142" s="33"/>
      <c r="E142" s="33"/>
      <c r="F142" s="33"/>
      <c r="G142" s="11" t="str">
        <f t="shared" si="140"/>
        <v/>
      </c>
      <c r="H142" s="3" t="str">
        <f t="shared" si="174"/>
        <v/>
      </c>
      <c r="I142" s="3" t="str">
        <f t="shared" si="141"/>
        <v/>
      </c>
      <c r="J142" s="3" t="str">
        <f t="shared" si="175"/>
        <v/>
      </c>
      <c r="K142" s="3" t="str">
        <f t="shared" si="142"/>
        <v/>
      </c>
      <c r="L142" s="2" t="str">
        <f t="shared" si="143"/>
        <v/>
      </c>
      <c r="M142" s="8" t="str">
        <f t="shared" si="176"/>
        <v/>
      </c>
      <c r="N142" s="8" t="str">
        <f t="shared" si="144"/>
        <v/>
      </c>
      <c r="O142" s="8" t="str">
        <f t="shared" si="177"/>
        <v/>
      </c>
      <c r="P142" s="8" t="str">
        <f t="shared" si="145"/>
        <v/>
      </c>
      <c r="Q142" s="2" t="str">
        <f t="shared" si="146"/>
        <v/>
      </c>
      <c r="R142" s="3" t="str">
        <f t="shared" si="147"/>
        <v/>
      </c>
      <c r="S142" s="3" t="str">
        <f t="shared" si="148"/>
        <v/>
      </c>
      <c r="T142" s="3" t="str">
        <f t="shared" si="178"/>
        <v/>
      </c>
      <c r="U142" s="8" t="str">
        <f t="shared" si="149"/>
        <v/>
      </c>
      <c r="V142" s="2" t="str">
        <f t="shared" si="150"/>
        <v/>
      </c>
      <c r="W142" s="2" t="str">
        <f t="shared" si="151"/>
        <v/>
      </c>
      <c r="X142" s="2" t="str">
        <f t="shared" si="255"/>
        <v/>
      </c>
      <c r="Y142" s="2" t="str">
        <f t="shared" si="152"/>
        <v/>
      </c>
      <c r="Z142" s="46" t="str">
        <f t="shared" si="265"/>
        <v/>
      </c>
      <c r="AA142" s="46" t="str">
        <f t="shared" si="179"/>
        <v/>
      </c>
      <c r="AB142" s="47"/>
      <c r="AC142" s="46" t="str">
        <f t="shared" si="180"/>
        <v/>
      </c>
      <c r="AD142" s="47" t="str">
        <f t="shared" si="266"/>
        <v/>
      </c>
      <c r="AE142" s="48" t="str">
        <f t="shared" si="181"/>
        <v/>
      </c>
      <c r="AF142" s="49" t="str">
        <f t="shared" si="264"/>
        <v/>
      </c>
      <c r="AG142" s="49" t="str">
        <f t="shared" si="264"/>
        <v/>
      </c>
      <c r="AH142" s="49" t="str">
        <f t="shared" si="264"/>
        <v/>
      </c>
      <c r="AI142" s="47" t="str">
        <f t="shared" si="264"/>
        <v/>
      </c>
      <c r="AJ142" s="47" t="str">
        <f t="shared" si="264"/>
        <v/>
      </c>
      <c r="AK142" s="46" t="str">
        <f t="shared" si="264"/>
        <v/>
      </c>
      <c r="AL142" s="47"/>
      <c r="AM142" s="53" t="str">
        <f t="shared" si="182"/>
        <v/>
      </c>
      <c r="AN142" s="50" t="str">
        <f t="shared" si="183"/>
        <v/>
      </c>
      <c r="AO142" s="51"/>
      <c r="AP142" s="52" t="str">
        <f t="shared" si="184"/>
        <v/>
      </c>
      <c r="AQ142" s="52" t="str">
        <f t="shared" si="185"/>
        <v/>
      </c>
      <c r="AR142" s="47">
        <f t="shared" si="186"/>
        <v>0</v>
      </c>
      <c r="AS142" s="53" t="str">
        <f t="shared" si="187"/>
        <v/>
      </c>
      <c r="AT142" s="52" t="str">
        <f t="shared" si="188"/>
        <v/>
      </c>
      <c r="AU142" s="9" t="str">
        <f t="shared" si="189"/>
        <v/>
      </c>
      <c r="AV142" s="9" t="str">
        <f t="shared" si="190"/>
        <v/>
      </c>
      <c r="AW142" s="12" t="str">
        <f t="shared" si="191"/>
        <v/>
      </c>
      <c r="AX142" s="9" t="str">
        <f t="shared" si="192"/>
        <v/>
      </c>
      <c r="AY142" s="12" t="str">
        <f t="shared" si="193"/>
        <v/>
      </c>
      <c r="AZ142" s="10" t="str">
        <f t="shared" si="194"/>
        <v/>
      </c>
      <c r="BA142" s="10" t="str">
        <f t="shared" si="195"/>
        <v/>
      </c>
      <c r="BB142" s="10" t="str">
        <f t="shared" si="196"/>
        <v/>
      </c>
      <c r="BC142" s="10" t="str">
        <f t="shared" si="197"/>
        <v/>
      </c>
      <c r="BD142" s="10" t="str">
        <f t="shared" si="198"/>
        <v/>
      </c>
      <c r="BE142" s="12" t="str">
        <f t="shared" si="199"/>
        <v/>
      </c>
      <c r="BF142" s="9" t="str">
        <f t="shared" si="200"/>
        <v/>
      </c>
      <c r="BG142" s="9" t="str">
        <f t="shared" si="201"/>
        <v/>
      </c>
      <c r="BH142" s="7" t="str">
        <f t="shared" si="202"/>
        <v/>
      </c>
      <c r="BI142" s="7" t="str">
        <f t="shared" si="203"/>
        <v/>
      </c>
      <c r="BJ142" s="12" t="str">
        <f t="shared" si="204"/>
        <v/>
      </c>
      <c r="BK142" s="80" t="str">
        <f t="shared" si="205"/>
        <v/>
      </c>
      <c r="BL142" s="7" t="str">
        <f t="shared" si="206"/>
        <v/>
      </c>
      <c r="BM142" s="7" t="str">
        <f t="shared" si="256"/>
        <v/>
      </c>
      <c r="BN142" s="12" t="str">
        <f t="shared" si="207"/>
        <v/>
      </c>
      <c r="BO142" s="9" t="str">
        <f t="shared" si="208"/>
        <v/>
      </c>
      <c r="BP142" s="2" t="str">
        <f t="shared" si="209"/>
        <v/>
      </c>
      <c r="BQ142" s="2" t="str">
        <f t="shared" si="210"/>
        <v/>
      </c>
      <c r="BR142" s="20" t="str">
        <f t="shared" si="263"/>
        <v/>
      </c>
      <c r="BS142" s="20" t="str">
        <f t="shared" si="263"/>
        <v/>
      </c>
      <c r="BT142" s="20" t="str">
        <f t="shared" si="263"/>
        <v/>
      </c>
      <c r="BU142" s="86" t="str">
        <f t="shared" si="211"/>
        <v/>
      </c>
      <c r="BV142" s="86" t="str">
        <f t="shared" si="212"/>
        <v/>
      </c>
      <c r="BW142" s="20" t="str">
        <f t="shared" si="263"/>
        <v/>
      </c>
      <c r="BX142" s="86" t="str">
        <f t="shared" si="263"/>
        <v/>
      </c>
      <c r="BY142" s="86" t="str">
        <f t="shared" si="263"/>
        <v/>
      </c>
      <c r="BZ142" s="86" t="str">
        <f t="shared" si="263"/>
        <v/>
      </c>
      <c r="CA142" s="86" t="str">
        <f t="shared" si="263"/>
        <v/>
      </c>
      <c r="CB142" s="86" t="str">
        <f t="shared" si="263"/>
        <v/>
      </c>
      <c r="CC142" s="86" t="str">
        <f t="shared" si="263"/>
        <v/>
      </c>
      <c r="CD142" s="86" t="str">
        <f t="shared" si="263"/>
        <v/>
      </c>
      <c r="CE142" s="20" t="str">
        <f t="shared" si="257"/>
        <v/>
      </c>
      <c r="CF142" s="14" t="str">
        <f t="shared" si="213"/>
        <v/>
      </c>
      <c r="CG142" s="14" t="str">
        <f t="shared" si="214"/>
        <v/>
      </c>
      <c r="CH142" s="8">
        <f t="shared" si="215"/>
        <v>0</v>
      </c>
      <c r="CI142" s="9" t="str">
        <f t="shared" si="216"/>
        <v/>
      </c>
      <c r="CJ142" s="9" t="str">
        <f t="shared" si="217"/>
        <v/>
      </c>
      <c r="CK142" s="9" t="str">
        <f t="shared" si="218"/>
        <v/>
      </c>
      <c r="CL142" s="9" t="str">
        <f t="shared" si="219"/>
        <v/>
      </c>
      <c r="CM142" s="9" t="str">
        <f t="shared" si="220"/>
        <v/>
      </c>
      <c r="CN142" s="9" t="str">
        <f t="shared" si="221"/>
        <v/>
      </c>
      <c r="CO142" s="9" t="str">
        <f t="shared" si="261"/>
        <v/>
      </c>
      <c r="CP142" s="9" t="str">
        <f t="shared" si="261"/>
        <v/>
      </c>
      <c r="CQ142" s="9" t="str">
        <f t="shared" si="261"/>
        <v/>
      </c>
      <c r="CR142" s="9" t="str">
        <f t="shared" si="261"/>
        <v/>
      </c>
      <c r="CS142" s="9" t="str">
        <f t="shared" si="261"/>
        <v/>
      </c>
      <c r="CT142" s="9" t="str">
        <f t="shared" si="261"/>
        <v/>
      </c>
      <c r="CU142" s="9" t="str">
        <f t="shared" si="261"/>
        <v/>
      </c>
      <c r="CV142" s="9" t="str">
        <f t="shared" si="223"/>
        <v/>
      </c>
      <c r="CW142" s="9" t="str">
        <f t="shared" si="262"/>
        <v/>
      </c>
      <c r="CX142" s="9" t="str">
        <f t="shared" si="262"/>
        <v/>
      </c>
      <c r="CY142" s="9" t="str">
        <f t="shared" si="262"/>
        <v/>
      </c>
      <c r="CZ142" s="9" t="str">
        <f t="shared" si="262"/>
        <v/>
      </c>
      <c r="DA142" s="9" t="str">
        <f t="shared" si="262"/>
        <v/>
      </c>
      <c r="DB142" s="9" t="str">
        <f t="shared" si="262"/>
        <v/>
      </c>
      <c r="DC142" s="9" t="str">
        <f t="shared" si="262"/>
        <v/>
      </c>
      <c r="DD142" s="2" t="str">
        <f t="shared" si="225"/>
        <v/>
      </c>
      <c r="DE142" s="2" t="str">
        <f t="shared" si="226"/>
        <v/>
      </c>
      <c r="DF142" s="2" t="str">
        <f t="shared" si="227"/>
        <v/>
      </c>
      <c r="DG142" s="2" t="str">
        <f t="shared" si="228"/>
        <v/>
      </c>
      <c r="DH142" s="2" t="str">
        <f t="shared" si="229"/>
        <v/>
      </c>
      <c r="DI142" s="2" t="str">
        <f t="shared" si="230"/>
        <v/>
      </c>
      <c r="DJ142" s="2" t="str">
        <f t="shared" si="231"/>
        <v/>
      </c>
      <c r="DK142" s="2" t="str">
        <f t="shared" si="232"/>
        <v/>
      </c>
      <c r="DL142" s="16" t="str">
        <f t="shared" si="233"/>
        <v/>
      </c>
      <c r="DM142" s="16" t="str">
        <f t="shared" si="234"/>
        <v/>
      </c>
      <c r="DN142" s="16" t="str">
        <f t="shared" si="235"/>
        <v/>
      </c>
      <c r="DO142" s="72" t="str">
        <f t="shared" si="236"/>
        <v/>
      </c>
      <c r="DP142" s="16" t="str">
        <f t="shared" si="237"/>
        <v/>
      </c>
      <c r="DQ142" s="16" t="str">
        <f t="shared" si="238"/>
        <v/>
      </c>
      <c r="DR142" s="2" t="str">
        <f t="shared" si="239"/>
        <v/>
      </c>
      <c r="DS142" s="2" t="str">
        <f t="shared" si="240"/>
        <v/>
      </c>
      <c r="DT142" s="2" t="str">
        <f t="shared" si="241"/>
        <v/>
      </c>
      <c r="DU142" s="2" t="str">
        <f t="shared" si="242"/>
        <v/>
      </c>
      <c r="DV142" s="15"/>
      <c r="DW142" s="17"/>
      <c r="DX142" s="17"/>
      <c r="DY142" s="47" t="str">
        <f t="shared" si="260"/>
        <v/>
      </c>
      <c r="DZ142" s="47" t="str">
        <f t="shared" si="260"/>
        <v/>
      </c>
      <c r="EA142" s="47" t="str">
        <f t="shared" si="260"/>
        <v/>
      </c>
      <c r="EB142" s="47" t="str">
        <f t="shared" si="260"/>
        <v/>
      </c>
      <c r="EC142" s="49" t="str">
        <f t="shared" si="260"/>
        <v/>
      </c>
      <c r="ED142" s="49" t="str">
        <f t="shared" si="260"/>
        <v/>
      </c>
      <c r="EE142" s="47" t="str">
        <f t="shared" si="260"/>
        <v/>
      </c>
      <c r="EF142" s="47" t="str">
        <f t="shared" si="260"/>
        <v/>
      </c>
      <c r="EG142" s="47" t="str">
        <f t="shared" si="260"/>
        <v/>
      </c>
      <c r="EH142" s="6">
        <f t="shared" si="154"/>
        <v>0</v>
      </c>
      <c r="EI142" s="6">
        <f t="shared" si="155"/>
        <v>0</v>
      </c>
      <c r="EJ142" s="2" t="str">
        <f t="shared" si="156"/>
        <v/>
      </c>
      <c r="EK142" s="2" t="str">
        <f t="shared" si="157"/>
        <v/>
      </c>
      <c r="EL142" s="2" t="str">
        <f t="shared" si="259"/>
        <v/>
      </c>
      <c r="EM142" s="2" t="str">
        <f t="shared" si="158"/>
        <v/>
      </c>
      <c r="EN142" s="2" t="str">
        <f t="shared" si="159"/>
        <v/>
      </c>
      <c r="EO142" s="2">
        <f t="shared" si="160"/>
        <v>0</v>
      </c>
      <c r="EP142" s="2">
        <f t="shared" si="243"/>
        <v>0</v>
      </c>
      <c r="EQ142" s="2"/>
      <c r="ER142" s="2"/>
      <c r="ES142" s="2"/>
      <c r="ET142" s="2"/>
      <c r="EU142" s="2"/>
      <c r="EV142" s="2"/>
      <c r="EW142" s="2">
        <f t="shared" si="161"/>
        <v>0</v>
      </c>
      <c r="EX142" s="2">
        <f t="shared" si="162"/>
        <v>0</v>
      </c>
      <c r="EY142" s="2">
        <f t="shared" si="244"/>
        <v>0</v>
      </c>
      <c r="EZ142" s="2">
        <f t="shared" si="163"/>
        <v>0</v>
      </c>
      <c r="FA142" s="2">
        <f t="shared" si="164"/>
        <v>0</v>
      </c>
      <c r="FB142" s="59"/>
      <c r="FC142" s="2">
        <f t="shared" si="165"/>
        <v>0</v>
      </c>
      <c r="FD142" s="2">
        <f t="shared" si="245"/>
        <v>0</v>
      </c>
      <c r="FE142" s="3">
        <f t="shared" si="258"/>
        <v>0</v>
      </c>
      <c r="FF142" s="3">
        <f t="shared" si="246"/>
        <v>0</v>
      </c>
      <c r="FG142" s="3">
        <f t="shared" si="247"/>
        <v>0</v>
      </c>
      <c r="FH142" s="3">
        <f t="shared" si="166"/>
        <v>0</v>
      </c>
      <c r="FI142" s="67">
        <f t="shared" si="167"/>
        <v>0</v>
      </c>
      <c r="FJ142" s="3">
        <f t="shared" si="168"/>
        <v>0</v>
      </c>
      <c r="FK142" s="3">
        <f t="shared" si="169"/>
        <v>0</v>
      </c>
      <c r="FL142" s="3">
        <f t="shared" si="248"/>
        <v>0</v>
      </c>
      <c r="FM142" s="3">
        <f t="shared" si="249"/>
        <v>0</v>
      </c>
      <c r="FN142" s="3">
        <f t="shared" si="250"/>
        <v>0</v>
      </c>
      <c r="FO142" s="2">
        <f t="shared" si="170"/>
        <v>0</v>
      </c>
      <c r="FP142" s="2">
        <f t="shared" si="171"/>
        <v>0</v>
      </c>
      <c r="FQ142" s="2">
        <f t="shared" si="251"/>
        <v>0</v>
      </c>
      <c r="FR142" s="6" t="str">
        <f>IF(A142=1,1,IF(DW142="","",COUNTA($DW$31:DW142)+1))</f>
        <v/>
      </c>
      <c r="FS142" s="6" t="str">
        <f t="shared" si="172"/>
        <v/>
      </c>
      <c r="FT142" s="43">
        <f t="shared" si="252"/>
        <v>0</v>
      </c>
      <c r="FU142" s="23">
        <f t="shared" si="253"/>
        <v>0</v>
      </c>
      <c r="FV142" s="21">
        <f t="shared" si="254"/>
        <v>0</v>
      </c>
    </row>
    <row r="143" spans="1:178">
      <c r="A143" s="4" t="str">
        <f t="shared" si="173"/>
        <v/>
      </c>
      <c r="B143" s="33"/>
      <c r="C143" s="33"/>
      <c r="D143" s="33"/>
      <c r="E143" s="33"/>
      <c r="F143" s="33"/>
      <c r="G143" s="11" t="str">
        <f t="shared" si="140"/>
        <v/>
      </c>
      <c r="H143" s="3" t="str">
        <f t="shared" si="174"/>
        <v/>
      </c>
      <c r="I143" s="3" t="str">
        <f t="shared" si="141"/>
        <v/>
      </c>
      <c r="J143" s="3" t="str">
        <f t="shared" si="175"/>
        <v/>
      </c>
      <c r="K143" s="3" t="str">
        <f t="shared" si="142"/>
        <v/>
      </c>
      <c r="L143" s="2" t="str">
        <f t="shared" si="143"/>
        <v/>
      </c>
      <c r="M143" s="8" t="str">
        <f t="shared" si="176"/>
        <v/>
      </c>
      <c r="N143" s="8" t="str">
        <f t="shared" si="144"/>
        <v/>
      </c>
      <c r="O143" s="8" t="str">
        <f t="shared" si="177"/>
        <v/>
      </c>
      <c r="P143" s="8" t="str">
        <f t="shared" si="145"/>
        <v/>
      </c>
      <c r="Q143" s="2" t="str">
        <f t="shared" si="146"/>
        <v/>
      </c>
      <c r="R143" s="3" t="str">
        <f t="shared" si="147"/>
        <v/>
      </c>
      <c r="S143" s="3" t="str">
        <f t="shared" si="148"/>
        <v/>
      </c>
      <c r="T143" s="3" t="str">
        <f t="shared" si="178"/>
        <v/>
      </c>
      <c r="U143" s="8" t="str">
        <f t="shared" si="149"/>
        <v/>
      </c>
      <c r="V143" s="2" t="str">
        <f t="shared" si="150"/>
        <v/>
      </c>
      <c r="W143" s="2" t="str">
        <f t="shared" si="151"/>
        <v/>
      </c>
      <c r="X143" s="2" t="str">
        <f t="shared" si="255"/>
        <v/>
      </c>
      <c r="Y143" s="2" t="str">
        <f t="shared" si="152"/>
        <v/>
      </c>
      <c r="Z143" s="46" t="str">
        <f t="shared" si="265"/>
        <v/>
      </c>
      <c r="AA143" s="46" t="str">
        <f t="shared" si="179"/>
        <v/>
      </c>
      <c r="AB143" s="47"/>
      <c r="AC143" s="46" t="str">
        <f t="shared" si="180"/>
        <v/>
      </c>
      <c r="AD143" s="47" t="str">
        <f t="shared" si="266"/>
        <v/>
      </c>
      <c r="AE143" s="48" t="str">
        <f t="shared" si="181"/>
        <v/>
      </c>
      <c r="AF143" s="49" t="str">
        <f t="shared" si="264"/>
        <v/>
      </c>
      <c r="AG143" s="49" t="str">
        <f t="shared" si="264"/>
        <v/>
      </c>
      <c r="AH143" s="49" t="str">
        <f t="shared" si="264"/>
        <v/>
      </c>
      <c r="AI143" s="47" t="str">
        <f t="shared" si="264"/>
        <v/>
      </c>
      <c r="AJ143" s="47" t="str">
        <f t="shared" si="264"/>
        <v/>
      </c>
      <c r="AK143" s="46" t="str">
        <f t="shared" si="264"/>
        <v/>
      </c>
      <c r="AL143" s="47"/>
      <c r="AM143" s="53" t="str">
        <f t="shared" si="182"/>
        <v/>
      </c>
      <c r="AN143" s="50" t="str">
        <f t="shared" si="183"/>
        <v/>
      </c>
      <c r="AO143" s="51"/>
      <c r="AP143" s="52" t="str">
        <f t="shared" si="184"/>
        <v/>
      </c>
      <c r="AQ143" s="52" t="str">
        <f t="shared" si="185"/>
        <v/>
      </c>
      <c r="AR143" s="47">
        <f t="shared" si="186"/>
        <v>0</v>
      </c>
      <c r="AS143" s="53" t="str">
        <f t="shared" si="187"/>
        <v/>
      </c>
      <c r="AT143" s="52" t="str">
        <f t="shared" si="188"/>
        <v/>
      </c>
      <c r="AU143" s="9" t="str">
        <f t="shared" si="189"/>
        <v/>
      </c>
      <c r="AV143" s="9" t="str">
        <f t="shared" si="190"/>
        <v/>
      </c>
      <c r="AW143" s="12" t="str">
        <f t="shared" si="191"/>
        <v/>
      </c>
      <c r="AX143" s="9" t="str">
        <f t="shared" si="192"/>
        <v/>
      </c>
      <c r="AY143" s="12" t="str">
        <f t="shared" si="193"/>
        <v/>
      </c>
      <c r="AZ143" s="10" t="str">
        <f t="shared" si="194"/>
        <v/>
      </c>
      <c r="BA143" s="10" t="str">
        <f t="shared" si="195"/>
        <v/>
      </c>
      <c r="BB143" s="10" t="str">
        <f t="shared" si="196"/>
        <v/>
      </c>
      <c r="BC143" s="10" t="str">
        <f t="shared" si="197"/>
        <v/>
      </c>
      <c r="BD143" s="10" t="str">
        <f t="shared" si="198"/>
        <v/>
      </c>
      <c r="BE143" s="12" t="str">
        <f t="shared" si="199"/>
        <v/>
      </c>
      <c r="BF143" s="9" t="str">
        <f t="shared" si="200"/>
        <v/>
      </c>
      <c r="BG143" s="9" t="str">
        <f t="shared" si="201"/>
        <v/>
      </c>
      <c r="BH143" s="7" t="str">
        <f t="shared" si="202"/>
        <v/>
      </c>
      <c r="BI143" s="7" t="str">
        <f t="shared" si="203"/>
        <v/>
      </c>
      <c r="BJ143" s="12" t="str">
        <f t="shared" si="204"/>
        <v/>
      </c>
      <c r="BK143" s="80" t="str">
        <f t="shared" si="205"/>
        <v/>
      </c>
      <c r="BL143" s="7" t="str">
        <f t="shared" si="206"/>
        <v/>
      </c>
      <c r="BM143" s="7" t="str">
        <f t="shared" si="256"/>
        <v/>
      </c>
      <c r="BN143" s="12" t="str">
        <f t="shared" si="207"/>
        <v/>
      </c>
      <c r="BO143" s="9" t="str">
        <f t="shared" si="208"/>
        <v/>
      </c>
      <c r="BP143" s="2" t="str">
        <f t="shared" si="209"/>
        <v/>
      </c>
      <c r="BQ143" s="2" t="str">
        <f t="shared" si="210"/>
        <v/>
      </c>
      <c r="BR143" s="20" t="str">
        <f t="shared" si="263"/>
        <v/>
      </c>
      <c r="BS143" s="20" t="str">
        <f t="shared" si="263"/>
        <v/>
      </c>
      <c r="BT143" s="20" t="str">
        <f t="shared" si="263"/>
        <v/>
      </c>
      <c r="BU143" s="86" t="str">
        <f t="shared" si="211"/>
        <v/>
      </c>
      <c r="BV143" s="86" t="str">
        <f t="shared" si="212"/>
        <v/>
      </c>
      <c r="BW143" s="20" t="str">
        <f t="shared" si="263"/>
        <v/>
      </c>
      <c r="BX143" s="86" t="str">
        <f t="shared" si="263"/>
        <v/>
      </c>
      <c r="BY143" s="86" t="str">
        <f t="shared" si="263"/>
        <v/>
      </c>
      <c r="BZ143" s="86" t="str">
        <f t="shared" si="263"/>
        <v/>
      </c>
      <c r="CA143" s="86" t="str">
        <f t="shared" si="263"/>
        <v/>
      </c>
      <c r="CB143" s="86" t="str">
        <f t="shared" si="263"/>
        <v/>
      </c>
      <c r="CC143" s="86" t="str">
        <f t="shared" si="263"/>
        <v/>
      </c>
      <c r="CD143" s="86" t="str">
        <f t="shared" si="263"/>
        <v/>
      </c>
      <c r="CE143" s="20" t="str">
        <f t="shared" si="257"/>
        <v/>
      </c>
      <c r="CF143" s="14" t="str">
        <f t="shared" si="213"/>
        <v/>
      </c>
      <c r="CG143" s="14" t="str">
        <f t="shared" si="214"/>
        <v/>
      </c>
      <c r="CH143" s="8">
        <f t="shared" si="215"/>
        <v>0</v>
      </c>
      <c r="CI143" s="9" t="str">
        <f t="shared" si="216"/>
        <v/>
      </c>
      <c r="CJ143" s="9" t="str">
        <f t="shared" si="217"/>
        <v/>
      </c>
      <c r="CK143" s="9" t="str">
        <f t="shared" si="218"/>
        <v/>
      </c>
      <c r="CL143" s="9" t="str">
        <f t="shared" si="219"/>
        <v/>
      </c>
      <c r="CM143" s="9" t="str">
        <f t="shared" si="220"/>
        <v/>
      </c>
      <c r="CN143" s="9" t="str">
        <f t="shared" si="221"/>
        <v/>
      </c>
      <c r="CO143" s="9" t="str">
        <f t="shared" si="261"/>
        <v/>
      </c>
      <c r="CP143" s="9" t="str">
        <f t="shared" si="261"/>
        <v/>
      </c>
      <c r="CQ143" s="9" t="str">
        <f t="shared" si="261"/>
        <v/>
      </c>
      <c r="CR143" s="9" t="str">
        <f t="shared" si="261"/>
        <v/>
      </c>
      <c r="CS143" s="9" t="str">
        <f t="shared" si="261"/>
        <v/>
      </c>
      <c r="CT143" s="9" t="str">
        <f t="shared" si="261"/>
        <v/>
      </c>
      <c r="CU143" s="9" t="str">
        <f t="shared" si="261"/>
        <v/>
      </c>
      <c r="CV143" s="9" t="str">
        <f t="shared" si="223"/>
        <v/>
      </c>
      <c r="CW143" s="9" t="str">
        <f t="shared" si="262"/>
        <v/>
      </c>
      <c r="CX143" s="9" t="str">
        <f t="shared" si="262"/>
        <v/>
      </c>
      <c r="CY143" s="9" t="str">
        <f t="shared" si="262"/>
        <v/>
      </c>
      <c r="CZ143" s="9" t="str">
        <f t="shared" si="262"/>
        <v/>
      </c>
      <c r="DA143" s="9" t="str">
        <f t="shared" si="262"/>
        <v/>
      </c>
      <c r="DB143" s="9" t="str">
        <f t="shared" si="262"/>
        <v/>
      </c>
      <c r="DC143" s="9" t="str">
        <f t="shared" si="262"/>
        <v/>
      </c>
      <c r="DD143" s="2" t="str">
        <f t="shared" si="225"/>
        <v/>
      </c>
      <c r="DE143" s="2" t="str">
        <f t="shared" si="226"/>
        <v/>
      </c>
      <c r="DF143" s="2" t="str">
        <f t="shared" si="227"/>
        <v/>
      </c>
      <c r="DG143" s="2" t="str">
        <f t="shared" si="228"/>
        <v/>
      </c>
      <c r="DH143" s="2" t="str">
        <f t="shared" si="229"/>
        <v/>
      </c>
      <c r="DI143" s="2" t="str">
        <f t="shared" si="230"/>
        <v/>
      </c>
      <c r="DJ143" s="2" t="str">
        <f t="shared" si="231"/>
        <v/>
      </c>
      <c r="DK143" s="2" t="str">
        <f t="shared" si="232"/>
        <v/>
      </c>
      <c r="DL143" s="16" t="str">
        <f t="shared" si="233"/>
        <v/>
      </c>
      <c r="DM143" s="16" t="str">
        <f t="shared" si="234"/>
        <v/>
      </c>
      <c r="DN143" s="16" t="str">
        <f t="shared" si="235"/>
        <v/>
      </c>
      <c r="DO143" s="72" t="str">
        <f t="shared" si="236"/>
        <v/>
      </c>
      <c r="DP143" s="16" t="str">
        <f t="shared" si="237"/>
        <v/>
      </c>
      <c r="DQ143" s="16" t="str">
        <f t="shared" si="238"/>
        <v/>
      </c>
      <c r="DR143" s="2" t="str">
        <f t="shared" si="239"/>
        <v/>
      </c>
      <c r="DS143" s="2" t="str">
        <f t="shared" si="240"/>
        <v/>
      </c>
      <c r="DT143" s="2" t="str">
        <f t="shared" si="241"/>
        <v/>
      </c>
      <c r="DU143" s="2" t="str">
        <f t="shared" si="242"/>
        <v/>
      </c>
      <c r="DV143" s="15"/>
      <c r="DW143" s="17"/>
      <c r="DX143" s="17"/>
      <c r="DY143" s="47" t="str">
        <f t="shared" si="260"/>
        <v/>
      </c>
      <c r="DZ143" s="47" t="str">
        <f t="shared" si="260"/>
        <v/>
      </c>
      <c r="EA143" s="47" t="str">
        <f t="shared" si="260"/>
        <v/>
      </c>
      <c r="EB143" s="47" t="str">
        <f t="shared" si="260"/>
        <v/>
      </c>
      <c r="EC143" s="49" t="str">
        <f t="shared" si="260"/>
        <v/>
      </c>
      <c r="ED143" s="49" t="str">
        <f t="shared" si="260"/>
        <v/>
      </c>
      <c r="EE143" s="47" t="str">
        <f t="shared" si="260"/>
        <v/>
      </c>
      <c r="EF143" s="47" t="str">
        <f t="shared" si="260"/>
        <v/>
      </c>
      <c r="EG143" s="47" t="str">
        <f t="shared" si="260"/>
        <v/>
      </c>
      <c r="EH143" s="6">
        <f t="shared" si="154"/>
        <v>0</v>
      </c>
      <c r="EI143" s="6">
        <f t="shared" si="155"/>
        <v>0</v>
      </c>
      <c r="EJ143" s="2" t="str">
        <f t="shared" si="156"/>
        <v/>
      </c>
      <c r="EK143" s="2" t="str">
        <f t="shared" si="157"/>
        <v/>
      </c>
      <c r="EL143" s="2" t="str">
        <f t="shared" si="259"/>
        <v/>
      </c>
      <c r="EM143" s="2" t="str">
        <f t="shared" si="158"/>
        <v/>
      </c>
      <c r="EN143" s="2" t="str">
        <f t="shared" si="159"/>
        <v/>
      </c>
      <c r="EO143" s="2">
        <f t="shared" si="160"/>
        <v>0</v>
      </c>
      <c r="EP143" s="2">
        <f t="shared" si="243"/>
        <v>0</v>
      </c>
      <c r="EQ143" s="2"/>
      <c r="ER143" s="2"/>
      <c r="ES143" s="2"/>
      <c r="ET143" s="2"/>
      <c r="EU143" s="2"/>
      <c r="EV143" s="2"/>
      <c r="EW143" s="2">
        <f t="shared" si="161"/>
        <v>0</v>
      </c>
      <c r="EX143" s="2">
        <f t="shared" si="162"/>
        <v>0</v>
      </c>
      <c r="EY143" s="2">
        <f t="shared" si="244"/>
        <v>0</v>
      </c>
      <c r="EZ143" s="2">
        <f t="shared" si="163"/>
        <v>0</v>
      </c>
      <c r="FA143" s="2">
        <f t="shared" si="164"/>
        <v>0</v>
      </c>
      <c r="FB143" s="59"/>
      <c r="FC143" s="2">
        <f t="shared" si="165"/>
        <v>0</v>
      </c>
      <c r="FD143" s="2">
        <f t="shared" si="245"/>
        <v>0</v>
      </c>
      <c r="FE143" s="3">
        <f t="shared" si="258"/>
        <v>0</v>
      </c>
      <c r="FF143" s="3">
        <f t="shared" si="246"/>
        <v>0</v>
      </c>
      <c r="FG143" s="3">
        <f t="shared" si="247"/>
        <v>0</v>
      </c>
      <c r="FH143" s="3">
        <f t="shared" si="166"/>
        <v>0</v>
      </c>
      <c r="FI143" s="67">
        <f t="shared" si="167"/>
        <v>0</v>
      </c>
      <c r="FJ143" s="3">
        <f t="shared" si="168"/>
        <v>0</v>
      </c>
      <c r="FK143" s="3">
        <f t="shared" si="169"/>
        <v>0</v>
      </c>
      <c r="FL143" s="3">
        <f t="shared" si="248"/>
        <v>0</v>
      </c>
      <c r="FM143" s="3">
        <f t="shared" si="249"/>
        <v>0</v>
      </c>
      <c r="FN143" s="3">
        <f t="shared" si="250"/>
        <v>0</v>
      </c>
      <c r="FO143" s="2">
        <f t="shared" si="170"/>
        <v>0</v>
      </c>
      <c r="FP143" s="2">
        <f t="shared" si="171"/>
        <v>0</v>
      </c>
      <c r="FQ143" s="2">
        <f t="shared" si="251"/>
        <v>0</v>
      </c>
      <c r="FR143" s="6" t="str">
        <f>IF(A143=1,1,IF(DW143="","",COUNTA($DW$31:DW143)+1))</f>
        <v/>
      </c>
      <c r="FS143" s="6" t="str">
        <f t="shared" si="172"/>
        <v/>
      </c>
      <c r="FT143" s="43">
        <f t="shared" si="252"/>
        <v>0</v>
      </c>
      <c r="FU143" s="23">
        <f t="shared" si="253"/>
        <v>0</v>
      </c>
      <c r="FV143" s="21">
        <f t="shared" si="254"/>
        <v>0</v>
      </c>
    </row>
    <row r="144" spans="1:178">
      <c r="A144" s="4" t="str">
        <f t="shared" si="173"/>
        <v/>
      </c>
      <c r="B144" s="33"/>
      <c r="C144" s="33"/>
      <c r="D144" s="33"/>
      <c r="E144" s="33"/>
      <c r="F144" s="33"/>
      <c r="G144" s="11" t="str">
        <f t="shared" si="140"/>
        <v/>
      </c>
      <c r="H144" s="3" t="str">
        <f t="shared" si="174"/>
        <v/>
      </c>
      <c r="I144" s="3" t="str">
        <f t="shared" si="141"/>
        <v/>
      </c>
      <c r="J144" s="3" t="str">
        <f t="shared" si="175"/>
        <v/>
      </c>
      <c r="K144" s="3" t="str">
        <f t="shared" si="142"/>
        <v/>
      </c>
      <c r="L144" s="2" t="str">
        <f t="shared" si="143"/>
        <v/>
      </c>
      <c r="M144" s="8" t="str">
        <f t="shared" si="176"/>
        <v/>
      </c>
      <c r="N144" s="8" t="str">
        <f t="shared" si="144"/>
        <v/>
      </c>
      <c r="O144" s="8" t="str">
        <f t="shared" si="177"/>
        <v/>
      </c>
      <c r="P144" s="8" t="str">
        <f t="shared" si="145"/>
        <v/>
      </c>
      <c r="Q144" s="2" t="str">
        <f t="shared" si="146"/>
        <v/>
      </c>
      <c r="R144" s="3" t="str">
        <f t="shared" si="147"/>
        <v/>
      </c>
      <c r="S144" s="3" t="str">
        <f t="shared" si="148"/>
        <v/>
      </c>
      <c r="T144" s="3" t="str">
        <f t="shared" si="178"/>
        <v/>
      </c>
      <c r="U144" s="8" t="str">
        <f t="shared" si="149"/>
        <v/>
      </c>
      <c r="V144" s="2" t="str">
        <f t="shared" si="150"/>
        <v/>
      </c>
      <c r="W144" s="2" t="str">
        <f t="shared" si="151"/>
        <v/>
      </c>
      <c r="X144" s="2" t="str">
        <f t="shared" si="255"/>
        <v/>
      </c>
      <c r="Y144" s="2" t="str">
        <f t="shared" si="152"/>
        <v/>
      </c>
      <c r="Z144" s="46" t="str">
        <f t="shared" si="265"/>
        <v/>
      </c>
      <c r="AA144" s="46" t="str">
        <f t="shared" si="179"/>
        <v/>
      </c>
      <c r="AB144" s="47"/>
      <c r="AC144" s="46" t="str">
        <f t="shared" si="180"/>
        <v/>
      </c>
      <c r="AD144" s="47" t="str">
        <f t="shared" si="266"/>
        <v/>
      </c>
      <c r="AE144" s="48" t="str">
        <f t="shared" si="181"/>
        <v/>
      </c>
      <c r="AF144" s="49" t="str">
        <f t="shared" si="264"/>
        <v/>
      </c>
      <c r="AG144" s="49" t="str">
        <f t="shared" si="264"/>
        <v/>
      </c>
      <c r="AH144" s="49" t="str">
        <f t="shared" si="264"/>
        <v/>
      </c>
      <c r="AI144" s="47" t="str">
        <f t="shared" si="264"/>
        <v/>
      </c>
      <c r="AJ144" s="47" t="str">
        <f t="shared" si="264"/>
        <v/>
      </c>
      <c r="AK144" s="46" t="str">
        <f t="shared" si="264"/>
        <v/>
      </c>
      <c r="AL144" s="47"/>
      <c r="AM144" s="53" t="str">
        <f t="shared" si="182"/>
        <v/>
      </c>
      <c r="AN144" s="50" t="str">
        <f t="shared" si="183"/>
        <v/>
      </c>
      <c r="AO144" s="51"/>
      <c r="AP144" s="52" t="str">
        <f t="shared" si="184"/>
        <v/>
      </c>
      <c r="AQ144" s="52" t="str">
        <f t="shared" si="185"/>
        <v/>
      </c>
      <c r="AR144" s="47">
        <f t="shared" si="186"/>
        <v>0</v>
      </c>
      <c r="AS144" s="53" t="str">
        <f t="shared" si="187"/>
        <v/>
      </c>
      <c r="AT144" s="52" t="str">
        <f t="shared" si="188"/>
        <v/>
      </c>
      <c r="AU144" s="9" t="str">
        <f t="shared" si="189"/>
        <v/>
      </c>
      <c r="AV144" s="9" t="str">
        <f t="shared" si="190"/>
        <v/>
      </c>
      <c r="AW144" s="12" t="str">
        <f t="shared" si="191"/>
        <v/>
      </c>
      <c r="AX144" s="9" t="str">
        <f t="shared" si="192"/>
        <v/>
      </c>
      <c r="AY144" s="12" t="str">
        <f t="shared" si="193"/>
        <v/>
      </c>
      <c r="AZ144" s="10" t="str">
        <f t="shared" si="194"/>
        <v/>
      </c>
      <c r="BA144" s="10" t="str">
        <f t="shared" si="195"/>
        <v/>
      </c>
      <c r="BB144" s="10" t="str">
        <f t="shared" si="196"/>
        <v/>
      </c>
      <c r="BC144" s="10" t="str">
        <f t="shared" si="197"/>
        <v/>
      </c>
      <c r="BD144" s="10" t="str">
        <f t="shared" si="198"/>
        <v/>
      </c>
      <c r="BE144" s="12" t="str">
        <f t="shared" si="199"/>
        <v/>
      </c>
      <c r="BF144" s="9" t="str">
        <f t="shared" si="200"/>
        <v/>
      </c>
      <c r="BG144" s="9" t="str">
        <f t="shared" si="201"/>
        <v/>
      </c>
      <c r="BH144" s="7" t="str">
        <f t="shared" si="202"/>
        <v/>
      </c>
      <c r="BI144" s="7" t="str">
        <f t="shared" si="203"/>
        <v/>
      </c>
      <c r="BJ144" s="12" t="str">
        <f t="shared" si="204"/>
        <v/>
      </c>
      <c r="BK144" s="80" t="str">
        <f t="shared" si="205"/>
        <v/>
      </c>
      <c r="BL144" s="7" t="str">
        <f t="shared" si="206"/>
        <v/>
      </c>
      <c r="BM144" s="7" t="str">
        <f t="shared" si="256"/>
        <v/>
      </c>
      <c r="BN144" s="12" t="str">
        <f t="shared" si="207"/>
        <v/>
      </c>
      <c r="BO144" s="9" t="str">
        <f t="shared" si="208"/>
        <v/>
      </c>
      <c r="BP144" s="2" t="str">
        <f t="shared" si="209"/>
        <v/>
      </c>
      <c r="BQ144" s="2" t="str">
        <f t="shared" si="210"/>
        <v/>
      </c>
      <c r="BR144" s="20" t="str">
        <f t="shared" si="263"/>
        <v/>
      </c>
      <c r="BS144" s="20" t="str">
        <f t="shared" si="263"/>
        <v/>
      </c>
      <c r="BT144" s="20" t="str">
        <f t="shared" si="263"/>
        <v/>
      </c>
      <c r="BU144" s="86" t="str">
        <f t="shared" si="211"/>
        <v/>
      </c>
      <c r="BV144" s="86" t="str">
        <f t="shared" si="212"/>
        <v/>
      </c>
      <c r="BW144" s="20" t="str">
        <f t="shared" si="263"/>
        <v/>
      </c>
      <c r="BX144" s="86" t="str">
        <f t="shared" si="263"/>
        <v/>
      </c>
      <c r="BY144" s="86" t="str">
        <f t="shared" si="263"/>
        <v/>
      </c>
      <c r="BZ144" s="86" t="str">
        <f t="shared" si="263"/>
        <v/>
      </c>
      <c r="CA144" s="86" t="str">
        <f t="shared" si="263"/>
        <v/>
      </c>
      <c r="CB144" s="86" t="str">
        <f t="shared" si="263"/>
        <v/>
      </c>
      <c r="CC144" s="86" t="str">
        <f t="shared" si="263"/>
        <v/>
      </c>
      <c r="CD144" s="86" t="str">
        <f t="shared" si="263"/>
        <v/>
      </c>
      <c r="CE144" s="20" t="str">
        <f t="shared" si="257"/>
        <v/>
      </c>
      <c r="CF144" s="14" t="str">
        <f t="shared" si="213"/>
        <v/>
      </c>
      <c r="CG144" s="14" t="str">
        <f t="shared" si="214"/>
        <v/>
      </c>
      <c r="CH144" s="8">
        <f t="shared" si="215"/>
        <v>0</v>
      </c>
      <c r="CI144" s="9" t="str">
        <f t="shared" si="216"/>
        <v/>
      </c>
      <c r="CJ144" s="9" t="str">
        <f t="shared" si="217"/>
        <v/>
      </c>
      <c r="CK144" s="9" t="str">
        <f t="shared" si="218"/>
        <v/>
      </c>
      <c r="CL144" s="9" t="str">
        <f t="shared" si="219"/>
        <v/>
      </c>
      <c r="CM144" s="9" t="str">
        <f t="shared" si="220"/>
        <v/>
      </c>
      <c r="CN144" s="9" t="str">
        <f t="shared" si="221"/>
        <v/>
      </c>
      <c r="CO144" s="9" t="str">
        <f t="shared" si="261"/>
        <v/>
      </c>
      <c r="CP144" s="9" t="str">
        <f t="shared" si="261"/>
        <v/>
      </c>
      <c r="CQ144" s="9" t="str">
        <f t="shared" si="261"/>
        <v/>
      </c>
      <c r="CR144" s="9" t="str">
        <f t="shared" si="261"/>
        <v/>
      </c>
      <c r="CS144" s="9" t="str">
        <f t="shared" si="261"/>
        <v/>
      </c>
      <c r="CT144" s="9" t="str">
        <f t="shared" si="261"/>
        <v/>
      </c>
      <c r="CU144" s="9" t="str">
        <f t="shared" si="261"/>
        <v/>
      </c>
      <c r="CV144" s="9" t="str">
        <f t="shared" si="223"/>
        <v/>
      </c>
      <c r="CW144" s="9" t="str">
        <f t="shared" si="262"/>
        <v/>
      </c>
      <c r="CX144" s="9" t="str">
        <f t="shared" si="262"/>
        <v/>
      </c>
      <c r="CY144" s="9" t="str">
        <f t="shared" si="262"/>
        <v/>
      </c>
      <c r="CZ144" s="9" t="str">
        <f t="shared" si="262"/>
        <v/>
      </c>
      <c r="DA144" s="9" t="str">
        <f t="shared" si="262"/>
        <v/>
      </c>
      <c r="DB144" s="9" t="str">
        <f t="shared" si="262"/>
        <v/>
      </c>
      <c r="DC144" s="9" t="str">
        <f t="shared" si="262"/>
        <v/>
      </c>
      <c r="DD144" s="2" t="str">
        <f t="shared" si="225"/>
        <v/>
      </c>
      <c r="DE144" s="2" t="str">
        <f t="shared" si="226"/>
        <v/>
      </c>
      <c r="DF144" s="2" t="str">
        <f t="shared" si="227"/>
        <v/>
      </c>
      <c r="DG144" s="2" t="str">
        <f t="shared" si="228"/>
        <v/>
      </c>
      <c r="DH144" s="2" t="str">
        <f t="shared" si="229"/>
        <v/>
      </c>
      <c r="DI144" s="2" t="str">
        <f t="shared" si="230"/>
        <v/>
      </c>
      <c r="DJ144" s="2" t="str">
        <f t="shared" si="231"/>
        <v/>
      </c>
      <c r="DK144" s="2" t="str">
        <f t="shared" si="232"/>
        <v/>
      </c>
      <c r="DL144" s="16" t="str">
        <f t="shared" si="233"/>
        <v/>
      </c>
      <c r="DM144" s="16" t="str">
        <f t="shared" si="234"/>
        <v/>
      </c>
      <c r="DN144" s="16" t="str">
        <f t="shared" si="235"/>
        <v/>
      </c>
      <c r="DO144" s="72" t="str">
        <f t="shared" si="236"/>
        <v/>
      </c>
      <c r="DP144" s="16" t="str">
        <f t="shared" si="237"/>
        <v/>
      </c>
      <c r="DQ144" s="16" t="str">
        <f t="shared" si="238"/>
        <v/>
      </c>
      <c r="DR144" s="2" t="str">
        <f t="shared" si="239"/>
        <v/>
      </c>
      <c r="DS144" s="2" t="str">
        <f t="shared" si="240"/>
        <v/>
      </c>
      <c r="DT144" s="2" t="str">
        <f t="shared" si="241"/>
        <v/>
      </c>
      <c r="DU144" s="2" t="str">
        <f t="shared" si="242"/>
        <v/>
      </c>
      <c r="DV144" s="15"/>
      <c r="DW144" s="17"/>
      <c r="DX144" s="17"/>
      <c r="DY144" s="47" t="str">
        <f t="shared" si="260"/>
        <v/>
      </c>
      <c r="DZ144" s="47" t="str">
        <f t="shared" si="260"/>
        <v/>
      </c>
      <c r="EA144" s="47" t="str">
        <f t="shared" si="260"/>
        <v/>
      </c>
      <c r="EB144" s="47" t="str">
        <f t="shared" si="260"/>
        <v/>
      </c>
      <c r="EC144" s="49" t="str">
        <f t="shared" si="260"/>
        <v/>
      </c>
      <c r="ED144" s="49" t="str">
        <f t="shared" si="260"/>
        <v/>
      </c>
      <c r="EE144" s="47" t="str">
        <f t="shared" si="260"/>
        <v/>
      </c>
      <c r="EF144" s="47" t="str">
        <f t="shared" si="260"/>
        <v/>
      </c>
      <c r="EG144" s="47" t="str">
        <f t="shared" si="260"/>
        <v/>
      </c>
      <c r="EH144" s="6">
        <f t="shared" si="154"/>
        <v>0</v>
      </c>
      <c r="EI144" s="6">
        <f t="shared" si="155"/>
        <v>0</v>
      </c>
      <c r="EJ144" s="2" t="str">
        <f t="shared" si="156"/>
        <v/>
      </c>
      <c r="EK144" s="2" t="str">
        <f t="shared" si="157"/>
        <v/>
      </c>
      <c r="EL144" s="2" t="str">
        <f t="shared" si="259"/>
        <v/>
      </c>
      <c r="EM144" s="2" t="str">
        <f t="shared" si="158"/>
        <v/>
      </c>
      <c r="EN144" s="2" t="str">
        <f t="shared" si="159"/>
        <v/>
      </c>
      <c r="EO144" s="2">
        <f t="shared" si="160"/>
        <v>0</v>
      </c>
      <c r="EP144" s="2">
        <f t="shared" si="243"/>
        <v>0</v>
      </c>
      <c r="EQ144" s="2"/>
      <c r="ER144" s="2"/>
      <c r="ES144" s="2"/>
      <c r="ET144" s="2"/>
      <c r="EU144" s="2"/>
      <c r="EV144" s="2"/>
      <c r="EW144" s="2">
        <f t="shared" si="161"/>
        <v>0</v>
      </c>
      <c r="EX144" s="2">
        <f t="shared" si="162"/>
        <v>0</v>
      </c>
      <c r="EY144" s="2">
        <f t="shared" si="244"/>
        <v>0</v>
      </c>
      <c r="EZ144" s="2">
        <f t="shared" si="163"/>
        <v>0</v>
      </c>
      <c r="FA144" s="2">
        <f t="shared" si="164"/>
        <v>0</v>
      </c>
      <c r="FB144" s="59"/>
      <c r="FC144" s="2">
        <f t="shared" si="165"/>
        <v>0</v>
      </c>
      <c r="FD144" s="2">
        <f t="shared" si="245"/>
        <v>0</v>
      </c>
      <c r="FE144" s="3">
        <f t="shared" si="258"/>
        <v>0</v>
      </c>
      <c r="FF144" s="3">
        <f t="shared" si="246"/>
        <v>0</v>
      </c>
      <c r="FG144" s="3">
        <f t="shared" si="247"/>
        <v>0</v>
      </c>
      <c r="FH144" s="3">
        <f t="shared" si="166"/>
        <v>0</v>
      </c>
      <c r="FI144" s="67">
        <f t="shared" si="167"/>
        <v>0</v>
      </c>
      <c r="FJ144" s="3">
        <f t="shared" si="168"/>
        <v>0</v>
      </c>
      <c r="FK144" s="3">
        <f t="shared" si="169"/>
        <v>0</v>
      </c>
      <c r="FL144" s="3">
        <f t="shared" si="248"/>
        <v>0</v>
      </c>
      <c r="FM144" s="3">
        <f t="shared" si="249"/>
        <v>0</v>
      </c>
      <c r="FN144" s="3">
        <f t="shared" si="250"/>
        <v>0</v>
      </c>
      <c r="FO144" s="2">
        <f t="shared" si="170"/>
        <v>0</v>
      </c>
      <c r="FP144" s="2">
        <f t="shared" si="171"/>
        <v>0</v>
      </c>
      <c r="FQ144" s="2">
        <f t="shared" si="251"/>
        <v>0</v>
      </c>
      <c r="FR144" s="6" t="str">
        <f>IF(A144=1,1,IF(DW144="","",COUNTA($DW$31:DW144)+1))</f>
        <v/>
      </c>
      <c r="FS144" s="6" t="str">
        <f t="shared" si="172"/>
        <v/>
      </c>
      <c r="FT144" s="43">
        <f t="shared" si="252"/>
        <v>0</v>
      </c>
      <c r="FU144" s="23">
        <f t="shared" si="253"/>
        <v>0</v>
      </c>
      <c r="FV144" s="21">
        <f t="shared" si="254"/>
        <v>0</v>
      </c>
    </row>
    <row r="145" spans="1:178">
      <c r="A145" s="4" t="str">
        <f t="shared" si="173"/>
        <v/>
      </c>
      <c r="B145" s="33"/>
      <c r="C145" s="33"/>
      <c r="D145" s="33"/>
      <c r="E145" s="33"/>
      <c r="F145" s="33"/>
      <c r="G145" s="11" t="str">
        <f t="shared" si="140"/>
        <v/>
      </c>
      <c r="H145" s="3" t="str">
        <f t="shared" si="174"/>
        <v/>
      </c>
      <c r="I145" s="3" t="str">
        <f t="shared" si="141"/>
        <v/>
      </c>
      <c r="J145" s="3" t="str">
        <f t="shared" si="175"/>
        <v/>
      </c>
      <c r="K145" s="3" t="str">
        <f t="shared" si="142"/>
        <v/>
      </c>
      <c r="L145" s="2" t="str">
        <f t="shared" si="143"/>
        <v/>
      </c>
      <c r="M145" s="8" t="str">
        <f t="shared" si="176"/>
        <v/>
      </c>
      <c r="N145" s="8" t="str">
        <f t="shared" si="144"/>
        <v/>
      </c>
      <c r="O145" s="8" t="str">
        <f t="shared" si="177"/>
        <v/>
      </c>
      <c r="P145" s="8" t="str">
        <f t="shared" si="145"/>
        <v/>
      </c>
      <c r="Q145" s="2" t="str">
        <f t="shared" si="146"/>
        <v/>
      </c>
      <c r="R145" s="3" t="str">
        <f t="shared" si="147"/>
        <v/>
      </c>
      <c r="S145" s="3" t="str">
        <f t="shared" si="148"/>
        <v/>
      </c>
      <c r="T145" s="3" t="str">
        <f t="shared" si="178"/>
        <v/>
      </c>
      <c r="U145" s="8" t="str">
        <f t="shared" si="149"/>
        <v/>
      </c>
      <c r="V145" s="2" t="str">
        <f t="shared" si="150"/>
        <v/>
      </c>
      <c r="W145" s="2" t="str">
        <f t="shared" si="151"/>
        <v/>
      </c>
      <c r="X145" s="2" t="str">
        <f t="shared" si="255"/>
        <v/>
      </c>
      <c r="Y145" s="2" t="str">
        <f t="shared" si="152"/>
        <v/>
      </c>
      <c r="Z145" s="46" t="str">
        <f t="shared" si="265"/>
        <v/>
      </c>
      <c r="AA145" s="46" t="str">
        <f t="shared" si="179"/>
        <v/>
      </c>
      <c r="AB145" s="47"/>
      <c r="AC145" s="46" t="str">
        <f t="shared" si="180"/>
        <v/>
      </c>
      <c r="AD145" s="47" t="str">
        <f t="shared" si="266"/>
        <v/>
      </c>
      <c r="AE145" s="48" t="str">
        <f t="shared" si="181"/>
        <v/>
      </c>
      <c r="AF145" s="49" t="str">
        <f t="shared" si="264"/>
        <v/>
      </c>
      <c r="AG145" s="49" t="str">
        <f t="shared" si="264"/>
        <v/>
      </c>
      <c r="AH145" s="49" t="str">
        <f t="shared" si="264"/>
        <v/>
      </c>
      <c r="AI145" s="47" t="str">
        <f t="shared" si="264"/>
        <v/>
      </c>
      <c r="AJ145" s="47" t="str">
        <f t="shared" si="264"/>
        <v/>
      </c>
      <c r="AK145" s="46" t="str">
        <f t="shared" si="264"/>
        <v/>
      </c>
      <c r="AL145" s="47"/>
      <c r="AM145" s="53" t="str">
        <f t="shared" si="182"/>
        <v/>
      </c>
      <c r="AN145" s="50" t="str">
        <f t="shared" si="183"/>
        <v/>
      </c>
      <c r="AO145" s="51"/>
      <c r="AP145" s="52" t="str">
        <f t="shared" si="184"/>
        <v/>
      </c>
      <c r="AQ145" s="52" t="str">
        <f t="shared" si="185"/>
        <v/>
      </c>
      <c r="AR145" s="47">
        <f t="shared" si="186"/>
        <v>0</v>
      </c>
      <c r="AS145" s="53" t="str">
        <f t="shared" si="187"/>
        <v/>
      </c>
      <c r="AT145" s="52" t="str">
        <f t="shared" si="188"/>
        <v/>
      </c>
      <c r="AU145" s="9" t="str">
        <f t="shared" si="189"/>
        <v/>
      </c>
      <c r="AV145" s="9" t="str">
        <f t="shared" si="190"/>
        <v/>
      </c>
      <c r="AW145" s="12" t="str">
        <f t="shared" si="191"/>
        <v/>
      </c>
      <c r="AX145" s="9" t="str">
        <f t="shared" si="192"/>
        <v/>
      </c>
      <c r="AY145" s="12" t="str">
        <f t="shared" si="193"/>
        <v/>
      </c>
      <c r="AZ145" s="10" t="str">
        <f t="shared" si="194"/>
        <v/>
      </c>
      <c r="BA145" s="10" t="str">
        <f t="shared" si="195"/>
        <v/>
      </c>
      <c r="BB145" s="10" t="str">
        <f t="shared" si="196"/>
        <v/>
      </c>
      <c r="BC145" s="10" t="str">
        <f t="shared" si="197"/>
        <v/>
      </c>
      <c r="BD145" s="10" t="str">
        <f t="shared" si="198"/>
        <v/>
      </c>
      <c r="BE145" s="12" t="str">
        <f t="shared" si="199"/>
        <v/>
      </c>
      <c r="BF145" s="9" t="str">
        <f t="shared" si="200"/>
        <v/>
      </c>
      <c r="BG145" s="9" t="str">
        <f t="shared" si="201"/>
        <v/>
      </c>
      <c r="BH145" s="7" t="str">
        <f t="shared" si="202"/>
        <v/>
      </c>
      <c r="BI145" s="7" t="str">
        <f t="shared" si="203"/>
        <v/>
      </c>
      <c r="BJ145" s="12" t="str">
        <f t="shared" si="204"/>
        <v/>
      </c>
      <c r="BK145" s="80" t="str">
        <f t="shared" si="205"/>
        <v/>
      </c>
      <c r="BL145" s="7" t="str">
        <f t="shared" si="206"/>
        <v/>
      </c>
      <c r="BM145" s="7" t="str">
        <f t="shared" si="256"/>
        <v/>
      </c>
      <c r="BN145" s="12" t="str">
        <f t="shared" si="207"/>
        <v/>
      </c>
      <c r="BO145" s="9" t="str">
        <f t="shared" si="208"/>
        <v/>
      </c>
      <c r="BP145" s="2" t="str">
        <f t="shared" si="209"/>
        <v/>
      </c>
      <c r="BQ145" s="2" t="str">
        <f t="shared" si="210"/>
        <v/>
      </c>
      <c r="BR145" s="20" t="str">
        <f t="shared" si="263"/>
        <v/>
      </c>
      <c r="BS145" s="20" t="str">
        <f t="shared" si="263"/>
        <v/>
      </c>
      <c r="BT145" s="20" t="str">
        <f t="shared" si="263"/>
        <v/>
      </c>
      <c r="BU145" s="86" t="str">
        <f t="shared" si="211"/>
        <v/>
      </c>
      <c r="BV145" s="86" t="str">
        <f t="shared" si="212"/>
        <v/>
      </c>
      <c r="BW145" s="20" t="str">
        <f t="shared" si="263"/>
        <v/>
      </c>
      <c r="BX145" s="86" t="str">
        <f t="shared" si="263"/>
        <v/>
      </c>
      <c r="BY145" s="86" t="str">
        <f t="shared" si="263"/>
        <v/>
      </c>
      <c r="BZ145" s="86" t="str">
        <f t="shared" si="263"/>
        <v/>
      </c>
      <c r="CA145" s="86" t="str">
        <f t="shared" si="263"/>
        <v/>
      </c>
      <c r="CB145" s="86" t="str">
        <f t="shared" si="263"/>
        <v/>
      </c>
      <c r="CC145" s="86" t="str">
        <f t="shared" si="263"/>
        <v/>
      </c>
      <c r="CD145" s="86" t="str">
        <f t="shared" si="263"/>
        <v/>
      </c>
      <c r="CE145" s="20" t="str">
        <f t="shared" si="257"/>
        <v/>
      </c>
      <c r="CF145" s="14" t="str">
        <f t="shared" si="213"/>
        <v/>
      </c>
      <c r="CG145" s="14" t="str">
        <f t="shared" si="214"/>
        <v/>
      </c>
      <c r="CH145" s="8">
        <f t="shared" si="215"/>
        <v>0</v>
      </c>
      <c r="CI145" s="9" t="str">
        <f t="shared" si="216"/>
        <v/>
      </c>
      <c r="CJ145" s="9" t="str">
        <f t="shared" si="217"/>
        <v/>
      </c>
      <c r="CK145" s="9" t="str">
        <f t="shared" si="218"/>
        <v/>
      </c>
      <c r="CL145" s="9" t="str">
        <f t="shared" si="219"/>
        <v/>
      </c>
      <c r="CM145" s="9" t="str">
        <f t="shared" si="220"/>
        <v/>
      </c>
      <c r="CN145" s="9" t="str">
        <f t="shared" si="221"/>
        <v/>
      </c>
      <c r="CO145" s="9" t="str">
        <f t="shared" si="261"/>
        <v/>
      </c>
      <c r="CP145" s="9" t="str">
        <f t="shared" si="261"/>
        <v/>
      </c>
      <c r="CQ145" s="9" t="str">
        <f t="shared" si="261"/>
        <v/>
      </c>
      <c r="CR145" s="9" t="str">
        <f t="shared" si="261"/>
        <v/>
      </c>
      <c r="CS145" s="9" t="str">
        <f t="shared" si="261"/>
        <v/>
      </c>
      <c r="CT145" s="9" t="str">
        <f t="shared" si="261"/>
        <v/>
      </c>
      <c r="CU145" s="9" t="str">
        <f t="shared" si="261"/>
        <v/>
      </c>
      <c r="CV145" s="9" t="str">
        <f t="shared" si="223"/>
        <v/>
      </c>
      <c r="CW145" s="9" t="str">
        <f t="shared" si="262"/>
        <v/>
      </c>
      <c r="CX145" s="9" t="str">
        <f t="shared" si="262"/>
        <v/>
      </c>
      <c r="CY145" s="9" t="str">
        <f t="shared" si="262"/>
        <v/>
      </c>
      <c r="CZ145" s="9" t="str">
        <f t="shared" si="262"/>
        <v/>
      </c>
      <c r="DA145" s="9" t="str">
        <f t="shared" si="262"/>
        <v/>
      </c>
      <c r="DB145" s="9" t="str">
        <f t="shared" si="262"/>
        <v/>
      </c>
      <c r="DC145" s="9" t="str">
        <f t="shared" si="262"/>
        <v/>
      </c>
      <c r="DD145" s="2" t="str">
        <f t="shared" si="225"/>
        <v/>
      </c>
      <c r="DE145" s="2" t="str">
        <f t="shared" si="226"/>
        <v/>
      </c>
      <c r="DF145" s="2" t="str">
        <f t="shared" si="227"/>
        <v/>
      </c>
      <c r="DG145" s="2" t="str">
        <f t="shared" si="228"/>
        <v/>
      </c>
      <c r="DH145" s="2" t="str">
        <f t="shared" si="229"/>
        <v/>
      </c>
      <c r="DI145" s="2" t="str">
        <f t="shared" si="230"/>
        <v/>
      </c>
      <c r="DJ145" s="2" t="str">
        <f t="shared" si="231"/>
        <v/>
      </c>
      <c r="DK145" s="2" t="str">
        <f t="shared" si="232"/>
        <v/>
      </c>
      <c r="DL145" s="16" t="str">
        <f t="shared" si="233"/>
        <v/>
      </c>
      <c r="DM145" s="16" t="str">
        <f t="shared" si="234"/>
        <v/>
      </c>
      <c r="DN145" s="16" t="str">
        <f t="shared" si="235"/>
        <v/>
      </c>
      <c r="DO145" s="72" t="str">
        <f t="shared" si="236"/>
        <v/>
      </c>
      <c r="DP145" s="16" t="str">
        <f t="shared" si="237"/>
        <v/>
      </c>
      <c r="DQ145" s="16" t="str">
        <f t="shared" si="238"/>
        <v/>
      </c>
      <c r="DR145" s="2" t="str">
        <f t="shared" si="239"/>
        <v/>
      </c>
      <c r="DS145" s="2" t="str">
        <f t="shared" si="240"/>
        <v/>
      </c>
      <c r="DT145" s="2" t="str">
        <f t="shared" si="241"/>
        <v/>
      </c>
      <c r="DU145" s="2" t="str">
        <f t="shared" si="242"/>
        <v/>
      </c>
      <c r="DV145" s="15"/>
      <c r="DW145" s="17"/>
      <c r="DX145" s="17"/>
      <c r="DY145" s="47" t="str">
        <f t="shared" si="260"/>
        <v/>
      </c>
      <c r="DZ145" s="47" t="str">
        <f t="shared" si="260"/>
        <v/>
      </c>
      <c r="EA145" s="47" t="str">
        <f t="shared" si="260"/>
        <v/>
      </c>
      <c r="EB145" s="47" t="str">
        <f t="shared" si="260"/>
        <v/>
      </c>
      <c r="EC145" s="49" t="str">
        <f t="shared" si="260"/>
        <v/>
      </c>
      <c r="ED145" s="49" t="str">
        <f t="shared" si="260"/>
        <v/>
      </c>
      <c r="EE145" s="47" t="str">
        <f t="shared" si="260"/>
        <v/>
      </c>
      <c r="EF145" s="47" t="str">
        <f t="shared" si="260"/>
        <v/>
      </c>
      <c r="EG145" s="47" t="str">
        <f t="shared" si="260"/>
        <v/>
      </c>
      <c r="EH145" s="6">
        <f t="shared" si="154"/>
        <v>0</v>
      </c>
      <c r="EI145" s="6">
        <f t="shared" si="155"/>
        <v>0</v>
      </c>
      <c r="EJ145" s="2" t="str">
        <f t="shared" si="156"/>
        <v/>
      </c>
      <c r="EK145" s="2" t="str">
        <f t="shared" si="157"/>
        <v/>
      </c>
      <c r="EL145" s="2" t="str">
        <f t="shared" si="259"/>
        <v/>
      </c>
      <c r="EM145" s="2" t="str">
        <f t="shared" si="158"/>
        <v/>
      </c>
      <c r="EN145" s="2" t="str">
        <f t="shared" si="159"/>
        <v/>
      </c>
      <c r="EO145" s="2">
        <f t="shared" si="160"/>
        <v>0</v>
      </c>
      <c r="EP145" s="2">
        <f t="shared" si="243"/>
        <v>0</v>
      </c>
      <c r="EQ145" s="2"/>
      <c r="ER145" s="2"/>
      <c r="ES145" s="2"/>
      <c r="ET145" s="2"/>
      <c r="EU145" s="2"/>
      <c r="EV145" s="2"/>
      <c r="EW145" s="2">
        <f t="shared" si="161"/>
        <v>0</v>
      </c>
      <c r="EX145" s="2">
        <f t="shared" si="162"/>
        <v>0</v>
      </c>
      <c r="EY145" s="2">
        <f t="shared" si="244"/>
        <v>0</v>
      </c>
      <c r="EZ145" s="2">
        <f t="shared" si="163"/>
        <v>0</v>
      </c>
      <c r="FA145" s="2">
        <f t="shared" si="164"/>
        <v>0</v>
      </c>
      <c r="FB145" s="59"/>
      <c r="FC145" s="2">
        <f t="shared" si="165"/>
        <v>0</v>
      </c>
      <c r="FD145" s="2">
        <f t="shared" si="245"/>
        <v>0</v>
      </c>
      <c r="FE145" s="3">
        <f t="shared" si="258"/>
        <v>0</v>
      </c>
      <c r="FF145" s="3">
        <f t="shared" si="246"/>
        <v>0</v>
      </c>
      <c r="FG145" s="3">
        <f t="shared" si="247"/>
        <v>0</v>
      </c>
      <c r="FH145" s="3">
        <f t="shared" si="166"/>
        <v>0</v>
      </c>
      <c r="FI145" s="67">
        <f t="shared" si="167"/>
        <v>0</v>
      </c>
      <c r="FJ145" s="3">
        <f t="shared" si="168"/>
        <v>0</v>
      </c>
      <c r="FK145" s="3">
        <f t="shared" si="169"/>
        <v>0</v>
      </c>
      <c r="FL145" s="3">
        <f t="shared" si="248"/>
        <v>0</v>
      </c>
      <c r="FM145" s="3">
        <f t="shared" si="249"/>
        <v>0</v>
      </c>
      <c r="FN145" s="3">
        <f t="shared" si="250"/>
        <v>0</v>
      </c>
      <c r="FO145" s="2">
        <f t="shared" si="170"/>
        <v>0</v>
      </c>
      <c r="FP145" s="2">
        <f t="shared" si="171"/>
        <v>0</v>
      </c>
      <c r="FQ145" s="2">
        <f t="shared" si="251"/>
        <v>0</v>
      </c>
      <c r="FR145" s="6" t="str">
        <f>IF(A145=1,1,IF(DW145="","",COUNTA($DW$31:DW145)+1))</f>
        <v/>
      </c>
      <c r="FS145" s="6" t="str">
        <f t="shared" si="172"/>
        <v/>
      </c>
      <c r="FT145" s="43">
        <f t="shared" si="252"/>
        <v>0</v>
      </c>
      <c r="FU145" s="23">
        <f t="shared" si="253"/>
        <v>0</v>
      </c>
      <c r="FV145" s="21">
        <f t="shared" si="254"/>
        <v>0</v>
      </c>
    </row>
    <row r="146" spans="1:178">
      <c r="A146" s="4" t="str">
        <f t="shared" si="173"/>
        <v/>
      </c>
      <c r="B146" s="33"/>
      <c r="C146" s="33"/>
      <c r="D146" s="33"/>
      <c r="E146" s="33"/>
      <c r="F146" s="33"/>
      <c r="G146" s="11" t="str">
        <f t="shared" si="140"/>
        <v/>
      </c>
      <c r="H146" s="3" t="str">
        <f t="shared" si="174"/>
        <v/>
      </c>
      <c r="I146" s="3" t="str">
        <f t="shared" si="141"/>
        <v/>
      </c>
      <c r="J146" s="3" t="str">
        <f t="shared" si="175"/>
        <v/>
      </c>
      <c r="K146" s="3" t="str">
        <f t="shared" si="142"/>
        <v/>
      </c>
      <c r="L146" s="2" t="str">
        <f t="shared" si="143"/>
        <v/>
      </c>
      <c r="M146" s="8" t="str">
        <f t="shared" si="176"/>
        <v/>
      </c>
      <c r="N146" s="8" t="str">
        <f t="shared" si="144"/>
        <v/>
      </c>
      <c r="O146" s="8" t="str">
        <f t="shared" si="177"/>
        <v/>
      </c>
      <c r="P146" s="8" t="str">
        <f t="shared" si="145"/>
        <v/>
      </c>
      <c r="Q146" s="2" t="str">
        <f t="shared" si="146"/>
        <v/>
      </c>
      <c r="R146" s="3" t="str">
        <f t="shared" si="147"/>
        <v/>
      </c>
      <c r="S146" s="3" t="str">
        <f t="shared" si="148"/>
        <v/>
      </c>
      <c r="T146" s="3" t="str">
        <f t="shared" si="178"/>
        <v/>
      </c>
      <c r="U146" s="8" t="str">
        <f t="shared" si="149"/>
        <v/>
      </c>
      <c r="V146" s="2" t="str">
        <f t="shared" si="150"/>
        <v/>
      </c>
      <c r="W146" s="2" t="str">
        <f t="shared" si="151"/>
        <v/>
      </c>
      <c r="X146" s="2" t="str">
        <f t="shared" si="255"/>
        <v/>
      </c>
      <c r="Y146" s="2" t="str">
        <f t="shared" si="152"/>
        <v/>
      </c>
      <c r="Z146" s="46" t="str">
        <f t="shared" si="265"/>
        <v/>
      </c>
      <c r="AA146" s="46" t="str">
        <f t="shared" si="179"/>
        <v/>
      </c>
      <c r="AB146" s="47"/>
      <c r="AC146" s="46" t="str">
        <f t="shared" si="180"/>
        <v/>
      </c>
      <c r="AD146" s="47" t="str">
        <f t="shared" si="266"/>
        <v/>
      </c>
      <c r="AE146" s="48" t="str">
        <f t="shared" si="181"/>
        <v/>
      </c>
      <c r="AF146" s="49" t="str">
        <f t="shared" si="264"/>
        <v/>
      </c>
      <c r="AG146" s="49" t="str">
        <f t="shared" si="264"/>
        <v/>
      </c>
      <c r="AH146" s="49" t="str">
        <f t="shared" si="264"/>
        <v/>
      </c>
      <c r="AI146" s="47" t="str">
        <f t="shared" si="264"/>
        <v/>
      </c>
      <c r="AJ146" s="47" t="str">
        <f t="shared" si="264"/>
        <v/>
      </c>
      <c r="AK146" s="46" t="str">
        <f t="shared" si="264"/>
        <v/>
      </c>
      <c r="AL146" s="47"/>
      <c r="AM146" s="53" t="str">
        <f t="shared" si="182"/>
        <v/>
      </c>
      <c r="AN146" s="50" t="str">
        <f t="shared" si="183"/>
        <v/>
      </c>
      <c r="AO146" s="51"/>
      <c r="AP146" s="52" t="str">
        <f t="shared" si="184"/>
        <v/>
      </c>
      <c r="AQ146" s="52" t="str">
        <f t="shared" si="185"/>
        <v/>
      </c>
      <c r="AR146" s="47">
        <f t="shared" si="186"/>
        <v>0</v>
      </c>
      <c r="AS146" s="53" t="str">
        <f t="shared" si="187"/>
        <v/>
      </c>
      <c r="AT146" s="52" t="str">
        <f t="shared" si="188"/>
        <v/>
      </c>
      <c r="AU146" s="9" t="str">
        <f t="shared" si="189"/>
        <v/>
      </c>
      <c r="AV146" s="9" t="str">
        <f t="shared" si="190"/>
        <v/>
      </c>
      <c r="AW146" s="12" t="str">
        <f t="shared" si="191"/>
        <v/>
      </c>
      <c r="AX146" s="9" t="str">
        <f t="shared" si="192"/>
        <v/>
      </c>
      <c r="AY146" s="12" t="str">
        <f t="shared" si="193"/>
        <v/>
      </c>
      <c r="AZ146" s="10" t="str">
        <f t="shared" si="194"/>
        <v/>
      </c>
      <c r="BA146" s="10" t="str">
        <f t="shared" si="195"/>
        <v/>
      </c>
      <c r="BB146" s="10" t="str">
        <f t="shared" si="196"/>
        <v/>
      </c>
      <c r="BC146" s="10" t="str">
        <f t="shared" si="197"/>
        <v/>
      </c>
      <c r="BD146" s="10" t="str">
        <f t="shared" si="198"/>
        <v/>
      </c>
      <c r="BE146" s="12" t="str">
        <f t="shared" si="199"/>
        <v/>
      </c>
      <c r="BF146" s="9" t="str">
        <f t="shared" si="200"/>
        <v/>
      </c>
      <c r="BG146" s="9" t="str">
        <f t="shared" si="201"/>
        <v/>
      </c>
      <c r="BH146" s="7" t="str">
        <f t="shared" si="202"/>
        <v/>
      </c>
      <c r="BI146" s="7" t="str">
        <f t="shared" si="203"/>
        <v/>
      </c>
      <c r="BJ146" s="12" t="str">
        <f t="shared" si="204"/>
        <v/>
      </c>
      <c r="BK146" s="80" t="str">
        <f t="shared" si="205"/>
        <v/>
      </c>
      <c r="BL146" s="7" t="str">
        <f t="shared" si="206"/>
        <v/>
      </c>
      <c r="BM146" s="7" t="str">
        <f t="shared" si="256"/>
        <v/>
      </c>
      <c r="BN146" s="12" t="str">
        <f t="shared" si="207"/>
        <v/>
      </c>
      <c r="BO146" s="9" t="str">
        <f t="shared" si="208"/>
        <v/>
      </c>
      <c r="BP146" s="2" t="str">
        <f t="shared" si="209"/>
        <v/>
      </c>
      <c r="BQ146" s="2" t="str">
        <f t="shared" si="210"/>
        <v/>
      </c>
      <c r="BR146" s="20" t="str">
        <f t="shared" si="263"/>
        <v/>
      </c>
      <c r="BS146" s="20" t="str">
        <f t="shared" si="263"/>
        <v/>
      </c>
      <c r="BT146" s="20" t="str">
        <f t="shared" si="263"/>
        <v/>
      </c>
      <c r="BU146" s="86" t="str">
        <f t="shared" si="211"/>
        <v/>
      </c>
      <c r="BV146" s="86" t="str">
        <f t="shared" si="212"/>
        <v/>
      </c>
      <c r="BW146" s="20" t="str">
        <f t="shared" si="263"/>
        <v/>
      </c>
      <c r="BX146" s="86" t="str">
        <f t="shared" si="263"/>
        <v/>
      </c>
      <c r="BY146" s="86" t="str">
        <f t="shared" si="263"/>
        <v/>
      </c>
      <c r="BZ146" s="86" t="str">
        <f t="shared" si="263"/>
        <v/>
      </c>
      <c r="CA146" s="86" t="str">
        <f t="shared" si="263"/>
        <v/>
      </c>
      <c r="CB146" s="86" t="str">
        <f t="shared" si="263"/>
        <v/>
      </c>
      <c r="CC146" s="86" t="str">
        <f t="shared" si="263"/>
        <v/>
      </c>
      <c r="CD146" s="86" t="str">
        <f t="shared" si="263"/>
        <v/>
      </c>
      <c r="CE146" s="20" t="str">
        <f t="shared" si="257"/>
        <v/>
      </c>
      <c r="CF146" s="14" t="str">
        <f t="shared" si="213"/>
        <v/>
      </c>
      <c r="CG146" s="14" t="str">
        <f t="shared" si="214"/>
        <v/>
      </c>
      <c r="CH146" s="8">
        <f t="shared" si="215"/>
        <v>0</v>
      </c>
      <c r="CI146" s="9" t="str">
        <f t="shared" si="216"/>
        <v/>
      </c>
      <c r="CJ146" s="9" t="str">
        <f t="shared" si="217"/>
        <v/>
      </c>
      <c r="CK146" s="9" t="str">
        <f t="shared" si="218"/>
        <v/>
      </c>
      <c r="CL146" s="9" t="str">
        <f t="shared" si="219"/>
        <v/>
      </c>
      <c r="CM146" s="9" t="str">
        <f t="shared" si="220"/>
        <v/>
      </c>
      <c r="CN146" s="9" t="str">
        <f t="shared" si="221"/>
        <v/>
      </c>
      <c r="CO146" s="9" t="str">
        <f t="shared" si="261"/>
        <v/>
      </c>
      <c r="CP146" s="9" t="str">
        <f t="shared" si="261"/>
        <v/>
      </c>
      <c r="CQ146" s="9" t="str">
        <f t="shared" si="261"/>
        <v/>
      </c>
      <c r="CR146" s="9" t="str">
        <f t="shared" si="261"/>
        <v/>
      </c>
      <c r="CS146" s="9" t="str">
        <f t="shared" si="261"/>
        <v/>
      </c>
      <c r="CT146" s="9" t="str">
        <f t="shared" si="261"/>
        <v/>
      </c>
      <c r="CU146" s="9" t="str">
        <f t="shared" si="261"/>
        <v/>
      </c>
      <c r="CV146" s="9" t="str">
        <f t="shared" si="223"/>
        <v/>
      </c>
      <c r="CW146" s="9" t="str">
        <f t="shared" si="262"/>
        <v/>
      </c>
      <c r="CX146" s="9" t="str">
        <f t="shared" si="262"/>
        <v/>
      </c>
      <c r="CY146" s="9" t="str">
        <f t="shared" si="262"/>
        <v/>
      </c>
      <c r="CZ146" s="9" t="str">
        <f t="shared" si="262"/>
        <v/>
      </c>
      <c r="DA146" s="9" t="str">
        <f t="shared" si="262"/>
        <v/>
      </c>
      <c r="DB146" s="9" t="str">
        <f t="shared" si="262"/>
        <v/>
      </c>
      <c r="DC146" s="9" t="str">
        <f t="shared" si="262"/>
        <v/>
      </c>
      <c r="DD146" s="2" t="str">
        <f t="shared" si="225"/>
        <v/>
      </c>
      <c r="DE146" s="2" t="str">
        <f t="shared" si="226"/>
        <v/>
      </c>
      <c r="DF146" s="2" t="str">
        <f t="shared" si="227"/>
        <v/>
      </c>
      <c r="DG146" s="2" t="str">
        <f t="shared" si="228"/>
        <v/>
      </c>
      <c r="DH146" s="2" t="str">
        <f t="shared" si="229"/>
        <v/>
      </c>
      <c r="DI146" s="2" t="str">
        <f t="shared" si="230"/>
        <v/>
      </c>
      <c r="DJ146" s="2" t="str">
        <f t="shared" si="231"/>
        <v/>
      </c>
      <c r="DK146" s="2" t="str">
        <f t="shared" si="232"/>
        <v/>
      </c>
      <c r="DL146" s="16" t="str">
        <f t="shared" si="233"/>
        <v/>
      </c>
      <c r="DM146" s="16" t="str">
        <f t="shared" si="234"/>
        <v/>
      </c>
      <c r="DN146" s="16" t="str">
        <f t="shared" si="235"/>
        <v/>
      </c>
      <c r="DO146" s="72" t="str">
        <f t="shared" si="236"/>
        <v/>
      </c>
      <c r="DP146" s="16" t="str">
        <f t="shared" si="237"/>
        <v/>
      </c>
      <c r="DQ146" s="16" t="str">
        <f t="shared" si="238"/>
        <v/>
      </c>
      <c r="DR146" s="2" t="str">
        <f t="shared" si="239"/>
        <v/>
      </c>
      <c r="DS146" s="2" t="str">
        <f t="shared" si="240"/>
        <v/>
      </c>
      <c r="DT146" s="2" t="str">
        <f t="shared" si="241"/>
        <v/>
      </c>
      <c r="DU146" s="2" t="str">
        <f t="shared" si="242"/>
        <v/>
      </c>
      <c r="DV146" s="15"/>
      <c r="DW146" s="17"/>
      <c r="DX146" s="17"/>
      <c r="DY146" s="47" t="str">
        <f t="shared" si="260"/>
        <v/>
      </c>
      <c r="DZ146" s="47" t="str">
        <f t="shared" si="260"/>
        <v/>
      </c>
      <c r="EA146" s="47" t="str">
        <f t="shared" si="260"/>
        <v/>
      </c>
      <c r="EB146" s="47" t="str">
        <f t="shared" si="260"/>
        <v/>
      </c>
      <c r="EC146" s="49" t="str">
        <f t="shared" si="260"/>
        <v/>
      </c>
      <c r="ED146" s="49" t="str">
        <f t="shared" si="260"/>
        <v/>
      </c>
      <c r="EE146" s="47" t="str">
        <f t="shared" si="260"/>
        <v/>
      </c>
      <c r="EF146" s="47" t="str">
        <f t="shared" si="260"/>
        <v/>
      </c>
      <c r="EG146" s="47" t="str">
        <f t="shared" si="260"/>
        <v/>
      </c>
      <c r="EH146" s="6">
        <f t="shared" si="154"/>
        <v>0</v>
      </c>
      <c r="EI146" s="6">
        <f t="shared" si="155"/>
        <v>0</v>
      </c>
      <c r="EJ146" s="2" t="str">
        <f t="shared" si="156"/>
        <v/>
      </c>
      <c r="EK146" s="2" t="str">
        <f t="shared" si="157"/>
        <v/>
      </c>
      <c r="EL146" s="2" t="str">
        <f t="shared" si="259"/>
        <v/>
      </c>
      <c r="EM146" s="2" t="str">
        <f t="shared" si="158"/>
        <v/>
      </c>
      <c r="EN146" s="2" t="str">
        <f t="shared" si="159"/>
        <v/>
      </c>
      <c r="EO146" s="2">
        <f t="shared" si="160"/>
        <v>0</v>
      </c>
      <c r="EP146" s="2">
        <f t="shared" si="243"/>
        <v>0</v>
      </c>
      <c r="EQ146" s="2"/>
      <c r="ER146" s="2"/>
      <c r="ES146" s="2"/>
      <c r="ET146" s="2"/>
      <c r="EU146" s="2"/>
      <c r="EV146" s="2"/>
      <c r="EW146" s="2">
        <f t="shared" si="161"/>
        <v>0</v>
      </c>
      <c r="EX146" s="2">
        <f t="shared" si="162"/>
        <v>0</v>
      </c>
      <c r="EY146" s="2">
        <f t="shared" si="244"/>
        <v>0</v>
      </c>
      <c r="EZ146" s="2">
        <f t="shared" si="163"/>
        <v>0</v>
      </c>
      <c r="FA146" s="2">
        <f t="shared" si="164"/>
        <v>0</v>
      </c>
      <c r="FB146" s="59"/>
      <c r="FC146" s="2">
        <f t="shared" si="165"/>
        <v>0</v>
      </c>
      <c r="FD146" s="2">
        <f t="shared" si="245"/>
        <v>0</v>
      </c>
      <c r="FE146" s="3">
        <f t="shared" si="258"/>
        <v>0</v>
      </c>
      <c r="FF146" s="3">
        <f t="shared" si="246"/>
        <v>0</v>
      </c>
      <c r="FG146" s="3">
        <f t="shared" si="247"/>
        <v>0</v>
      </c>
      <c r="FH146" s="3">
        <f t="shared" si="166"/>
        <v>0</v>
      </c>
      <c r="FI146" s="67">
        <f t="shared" si="167"/>
        <v>0</v>
      </c>
      <c r="FJ146" s="3">
        <f t="shared" si="168"/>
        <v>0</v>
      </c>
      <c r="FK146" s="3">
        <f t="shared" si="169"/>
        <v>0</v>
      </c>
      <c r="FL146" s="3">
        <f t="shared" si="248"/>
        <v>0</v>
      </c>
      <c r="FM146" s="3">
        <f t="shared" si="249"/>
        <v>0</v>
      </c>
      <c r="FN146" s="3">
        <f t="shared" si="250"/>
        <v>0</v>
      </c>
      <c r="FO146" s="2">
        <f t="shared" si="170"/>
        <v>0</v>
      </c>
      <c r="FP146" s="2">
        <f t="shared" si="171"/>
        <v>0</v>
      </c>
      <c r="FQ146" s="2">
        <f t="shared" si="251"/>
        <v>0</v>
      </c>
      <c r="FR146" s="6" t="str">
        <f>IF(A146=1,1,IF(DW146="","",COUNTA($DW$31:DW146)+1))</f>
        <v/>
      </c>
      <c r="FS146" s="6" t="str">
        <f t="shared" si="172"/>
        <v/>
      </c>
      <c r="FT146" s="43">
        <f t="shared" si="252"/>
        <v>0</v>
      </c>
      <c r="FU146" s="23">
        <f t="shared" si="253"/>
        <v>0</v>
      </c>
      <c r="FV146" s="21">
        <f t="shared" si="254"/>
        <v>0</v>
      </c>
    </row>
    <row r="147" spans="1:178">
      <c r="A147" s="4" t="str">
        <f t="shared" si="173"/>
        <v/>
      </c>
      <c r="B147" s="33"/>
      <c r="C147" s="33"/>
      <c r="D147" s="33"/>
      <c r="E147" s="33"/>
      <c r="F147" s="33"/>
      <c r="G147" s="11" t="str">
        <f t="shared" si="140"/>
        <v/>
      </c>
      <c r="H147" s="3" t="str">
        <f t="shared" si="174"/>
        <v/>
      </c>
      <c r="I147" s="3" t="str">
        <f t="shared" si="141"/>
        <v/>
      </c>
      <c r="J147" s="3" t="str">
        <f t="shared" si="175"/>
        <v/>
      </c>
      <c r="K147" s="3" t="str">
        <f t="shared" si="142"/>
        <v/>
      </c>
      <c r="L147" s="2" t="str">
        <f t="shared" si="143"/>
        <v/>
      </c>
      <c r="M147" s="8" t="str">
        <f t="shared" si="176"/>
        <v/>
      </c>
      <c r="N147" s="8" t="str">
        <f t="shared" si="144"/>
        <v/>
      </c>
      <c r="O147" s="8" t="str">
        <f t="shared" si="177"/>
        <v/>
      </c>
      <c r="P147" s="8" t="str">
        <f t="shared" si="145"/>
        <v/>
      </c>
      <c r="Q147" s="2" t="str">
        <f t="shared" si="146"/>
        <v/>
      </c>
      <c r="R147" s="3" t="str">
        <f t="shared" si="147"/>
        <v/>
      </c>
      <c r="S147" s="3" t="str">
        <f t="shared" si="148"/>
        <v/>
      </c>
      <c r="T147" s="3" t="str">
        <f t="shared" si="178"/>
        <v/>
      </c>
      <c r="U147" s="8" t="str">
        <f t="shared" si="149"/>
        <v/>
      </c>
      <c r="V147" s="2" t="str">
        <f t="shared" si="150"/>
        <v/>
      </c>
      <c r="W147" s="2" t="str">
        <f t="shared" si="151"/>
        <v/>
      </c>
      <c r="X147" s="2" t="str">
        <f t="shared" si="255"/>
        <v/>
      </c>
      <c r="Y147" s="2" t="str">
        <f t="shared" si="152"/>
        <v/>
      </c>
      <c r="Z147" s="46" t="str">
        <f t="shared" si="265"/>
        <v/>
      </c>
      <c r="AA147" s="46" t="str">
        <f t="shared" si="179"/>
        <v/>
      </c>
      <c r="AB147" s="47"/>
      <c r="AC147" s="46" t="str">
        <f t="shared" si="180"/>
        <v/>
      </c>
      <c r="AD147" s="47" t="str">
        <f t="shared" si="266"/>
        <v/>
      </c>
      <c r="AE147" s="48" t="str">
        <f t="shared" si="181"/>
        <v/>
      </c>
      <c r="AF147" s="49" t="str">
        <f t="shared" si="264"/>
        <v/>
      </c>
      <c r="AG147" s="49" t="str">
        <f t="shared" si="264"/>
        <v/>
      </c>
      <c r="AH147" s="49" t="str">
        <f t="shared" si="264"/>
        <v/>
      </c>
      <c r="AI147" s="47" t="str">
        <f t="shared" si="264"/>
        <v/>
      </c>
      <c r="AJ147" s="47" t="str">
        <f t="shared" si="264"/>
        <v/>
      </c>
      <c r="AK147" s="46" t="str">
        <f t="shared" si="264"/>
        <v/>
      </c>
      <c r="AL147" s="47"/>
      <c r="AM147" s="53" t="str">
        <f t="shared" si="182"/>
        <v/>
      </c>
      <c r="AN147" s="50" t="str">
        <f t="shared" si="183"/>
        <v/>
      </c>
      <c r="AO147" s="51"/>
      <c r="AP147" s="52" t="str">
        <f t="shared" si="184"/>
        <v/>
      </c>
      <c r="AQ147" s="52" t="str">
        <f t="shared" si="185"/>
        <v/>
      </c>
      <c r="AR147" s="47">
        <f t="shared" si="186"/>
        <v>0</v>
      </c>
      <c r="AS147" s="53" t="str">
        <f t="shared" si="187"/>
        <v/>
      </c>
      <c r="AT147" s="52" t="str">
        <f t="shared" si="188"/>
        <v/>
      </c>
      <c r="AU147" s="9" t="str">
        <f t="shared" si="189"/>
        <v/>
      </c>
      <c r="AV147" s="9" t="str">
        <f t="shared" si="190"/>
        <v/>
      </c>
      <c r="AW147" s="12" t="str">
        <f t="shared" si="191"/>
        <v/>
      </c>
      <c r="AX147" s="9" t="str">
        <f t="shared" si="192"/>
        <v/>
      </c>
      <c r="AY147" s="12" t="str">
        <f t="shared" si="193"/>
        <v/>
      </c>
      <c r="AZ147" s="10" t="str">
        <f t="shared" si="194"/>
        <v/>
      </c>
      <c r="BA147" s="10" t="str">
        <f t="shared" si="195"/>
        <v/>
      </c>
      <c r="BB147" s="10" t="str">
        <f t="shared" si="196"/>
        <v/>
      </c>
      <c r="BC147" s="10" t="str">
        <f t="shared" si="197"/>
        <v/>
      </c>
      <c r="BD147" s="10" t="str">
        <f t="shared" si="198"/>
        <v/>
      </c>
      <c r="BE147" s="12" t="str">
        <f t="shared" si="199"/>
        <v/>
      </c>
      <c r="BF147" s="9" t="str">
        <f t="shared" si="200"/>
        <v/>
      </c>
      <c r="BG147" s="9" t="str">
        <f t="shared" si="201"/>
        <v/>
      </c>
      <c r="BH147" s="7" t="str">
        <f t="shared" si="202"/>
        <v/>
      </c>
      <c r="BI147" s="7" t="str">
        <f t="shared" si="203"/>
        <v/>
      </c>
      <c r="BJ147" s="12" t="str">
        <f t="shared" si="204"/>
        <v/>
      </c>
      <c r="BK147" s="80" t="str">
        <f t="shared" si="205"/>
        <v/>
      </c>
      <c r="BL147" s="7" t="str">
        <f t="shared" si="206"/>
        <v/>
      </c>
      <c r="BM147" s="7" t="str">
        <f t="shared" si="256"/>
        <v/>
      </c>
      <c r="BN147" s="12" t="str">
        <f t="shared" si="207"/>
        <v/>
      </c>
      <c r="BO147" s="9" t="str">
        <f t="shared" si="208"/>
        <v/>
      </c>
      <c r="BP147" s="2" t="str">
        <f t="shared" si="209"/>
        <v/>
      </c>
      <c r="BQ147" s="2" t="str">
        <f t="shared" si="210"/>
        <v/>
      </c>
      <c r="BR147" s="20" t="str">
        <f t="shared" si="263"/>
        <v/>
      </c>
      <c r="BS147" s="20" t="str">
        <f t="shared" si="263"/>
        <v/>
      </c>
      <c r="BT147" s="20" t="str">
        <f t="shared" si="263"/>
        <v/>
      </c>
      <c r="BU147" s="86" t="str">
        <f t="shared" si="211"/>
        <v/>
      </c>
      <c r="BV147" s="86" t="str">
        <f t="shared" si="212"/>
        <v/>
      </c>
      <c r="BW147" s="20" t="str">
        <f t="shared" si="263"/>
        <v/>
      </c>
      <c r="BX147" s="86" t="str">
        <f t="shared" si="263"/>
        <v/>
      </c>
      <c r="BY147" s="86" t="str">
        <f t="shared" si="263"/>
        <v/>
      </c>
      <c r="BZ147" s="86" t="str">
        <f t="shared" si="263"/>
        <v/>
      </c>
      <c r="CA147" s="86" t="str">
        <f t="shared" si="263"/>
        <v/>
      </c>
      <c r="CB147" s="86" t="str">
        <f t="shared" si="263"/>
        <v/>
      </c>
      <c r="CC147" s="86" t="str">
        <f t="shared" si="263"/>
        <v/>
      </c>
      <c r="CD147" s="86" t="str">
        <f t="shared" si="263"/>
        <v/>
      </c>
      <c r="CE147" s="20" t="str">
        <f t="shared" si="257"/>
        <v/>
      </c>
      <c r="CF147" s="14" t="str">
        <f t="shared" si="213"/>
        <v/>
      </c>
      <c r="CG147" s="14" t="str">
        <f t="shared" si="214"/>
        <v/>
      </c>
      <c r="CH147" s="8">
        <f t="shared" si="215"/>
        <v>0</v>
      </c>
      <c r="CI147" s="9" t="str">
        <f t="shared" si="216"/>
        <v/>
      </c>
      <c r="CJ147" s="9" t="str">
        <f t="shared" si="217"/>
        <v/>
      </c>
      <c r="CK147" s="9" t="str">
        <f t="shared" si="218"/>
        <v/>
      </c>
      <c r="CL147" s="9" t="str">
        <f t="shared" si="219"/>
        <v/>
      </c>
      <c r="CM147" s="9" t="str">
        <f t="shared" si="220"/>
        <v/>
      </c>
      <c r="CN147" s="9" t="str">
        <f t="shared" si="221"/>
        <v/>
      </c>
      <c r="CO147" s="9" t="str">
        <f t="shared" si="261"/>
        <v/>
      </c>
      <c r="CP147" s="9" t="str">
        <f t="shared" si="261"/>
        <v/>
      </c>
      <c r="CQ147" s="9" t="str">
        <f t="shared" si="261"/>
        <v/>
      </c>
      <c r="CR147" s="9" t="str">
        <f t="shared" si="261"/>
        <v/>
      </c>
      <c r="CS147" s="9" t="str">
        <f t="shared" si="261"/>
        <v/>
      </c>
      <c r="CT147" s="9" t="str">
        <f t="shared" si="261"/>
        <v/>
      </c>
      <c r="CU147" s="9" t="str">
        <f t="shared" si="261"/>
        <v/>
      </c>
      <c r="CV147" s="9" t="str">
        <f t="shared" si="223"/>
        <v/>
      </c>
      <c r="CW147" s="9" t="str">
        <f t="shared" si="262"/>
        <v/>
      </c>
      <c r="CX147" s="9" t="str">
        <f t="shared" si="262"/>
        <v/>
      </c>
      <c r="CY147" s="9" t="str">
        <f t="shared" si="262"/>
        <v/>
      </c>
      <c r="CZ147" s="9" t="str">
        <f t="shared" si="262"/>
        <v/>
      </c>
      <c r="DA147" s="9" t="str">
        <f t="shared" si="262"/>
        <v/>
      </c>
      <c r="DB147" s="9" t="str">
        <f t="shared" si="262"/>
        <v/>
      </c>
      <c r="DC147" s="9" t="str">
        <f t="shared" si="262"/>
        <v/>
      </c>
      <c r="DD147" s="2" t="str">
        <f t="shared" si="225"/>
        <v/>
      </c>
      <c r="DE147" s="2" t="str">
        <f t="shared" si="226"/>
        <v/>
      </c>
      <c r="DF147" s="2" t="str">
        <f t="shared" si="227"/>
        <v/>
      </c>
      <c r="DG147" s="2" t="str">
        <f t="shared" si="228"/>
        <v/>
      </c>
      <c r="DH147" s="2" t="str">
        <f t="shared" si="229"/>
        <v/>
      </c>
      <c r="DI147" s="2" t="str">
        <f t="shared" si="230"/>
        <v/>
      </c>
      <c r="DJ147" s="2" t="str">
        <f t="shared" si="231"/>
        <v/>
      </c>
      <c r="DK147" s="2" t="str">
        <f t="shared" si="232"/>
        <v/>
      </c>
      <c r="DL147" s="16" t="str">
        <f t="shared" si="233"/>
        <v/>
      </c>
      <c r="DM147" s="16" t="str">
        <f t="shared" si="234"/>
        <v/>
      </c>
      <c r="DN147" s="16" t="str">
        <f t="shared" si="235"/>
        <v/>
      </c>
      <c r="DO147" s="72" t="str">
        <f t="shared" si="236"/>
        <v/>
      </c>
      <c r="DP147" s="16" t="str">
        <f t="shared" si="237"/>
        <v/>
      </c>
      <c r="DQ147" s="16" t="str">
        <f t="shared" si="238"/>
        <v/>
      </c>
      <c r="DR147" s="2" t="str">
        <f t="shared" si="239"/>
        <v/>
      </c>
      <c r="DS147" s="2" t="str">
        <f t="shared" si="240"/>
        <v/>
      </c>
      <c r="DT147" s="2" t="str">
        <f t="shared" si="241"/>
        <v/>
      </c>
      <c r="DU147" s="2" t="str">
        <f t="shared" si="242"/>
        <v/>
      </c>
      <c r="DV147" s="15"/>
      <c r="DW147" s="17"/>
      <c r="DX147" s="17"/>
      <c r="DY147" s="47" t="str">
        <f t="shared" si="260"/>
        <v/>
      </c>
      <c r="DZ147" s="47" t="str">
        <f t="shared" si="260"/>
        <v/>
      </c>
      <c r="EA147" s="47" t="str">
        <f t="shared" si="260"/>
        <v/>
      </c>
      <c r="EB147" s="47" t="str">
        <f t="shared" si="260"/>
        <v/>
      </c>
      <c r="EC147" s="49" t="str">
        <f t="shared" si="260"/>
        <v/>
      </c>
      <c r="ED147" s="49" t="str">
        <f t="shared" si="260"/>
        <v/>
      </c>
      <c r="EE147" s="47" t="str">
        <f t="shared" si="260"/>
        <v/>
      </c>
      <c r="EF147" s="47" t="str">
        <f t="shared" si="260"/>
        <v/>
      </c>
      <c r="EG147" s="47" t="str">
        <f t="shared" si="260"/>
        <v/>
      </c>
      <c r="EH147" s="6">
        <f t="shared" si="154"/>
        <v>0</v>
      </c>
      <c r="EI147" s="6">
        <f t="shared" si="155"/>
        <v>0</v>
      </c>
      <c r="EJ147" s="2" t="str">
        <f t="shared" si="156"/>
        <v/>
      </c>
      <c r="EK147" s="2" t="str">
        <f t="shared" si="157"/>
        <v/>
      </c>
      <c r="EL147" s="2" t="str">
        <f t="shared" si="259"/>
        <v/>
      </c>
      <c r="EM147" s="2" t="str">
        <f t="shared" si="158"/>
        <v/>
      </c>
      <c r="EN147" s="2" t="str">
        <f t="shared" si="159"/>
        <v/>
      </c>
      <c r="EO147" s="2">
        <f t="shared" si="160"/>
        <v>0</v>
      </c>
      <c r="EP147" s="2">
        <f t="shared" si="243"/>
        <v>0</v>
      </c>
      <c r="EQ147" s="2"/>
      <c r="ER147" s="2"/>
      <c r="ES147" s="2"/>
      <c r="ET147" s="2"/>
      <c r="EU147" s="2"/>
      <c r="EV147" s="2"/>
      <c r="EW147" s="2">
        <f t="shared" si="161"/>
        <v>0</v>
      </c>
      <c r="EX147" s="2">
        <f t="shared" si="162"/>
        <v>0</v>
      </c>
      <c r="EY147" s="2">
        <f t="shared" si="244"/>
        <v>0</v>
      </c>
      <c r="EZ147" s="2">
        <f t="shared" si="163"/>
        <v>0</v>
      </c>
      <c r="FA147" s="2">
        <f t="shared" si="164"/>
        <v>0</v>
      </c>
      <c r="FB147" s="59"/>
      <c r="FC147" s="2">
        <f t="shared" si="165"/>
        <v>0</v>
      </c>
      <c r="FD147" s="2">
        <f t="shared" si="245"/>
        <v>0</v>
      </c>
      <c r="FE147" s="3">
        <f t="shared" si="258"/>
        <v>0</v>
      </c>
      <c r="FF147" s="3">
        <f t="shared" si="246"/>
        <v>0</v>
      </c>
      <c r="FG147" s="3">
        <f t="shared" si="247"/>
        <v>0</v>
      </c>
      <c r="FH147" s="3">
        <f t="shared" si="166"/>
        <v>0</v>
      </c>
      <c r="FI147" s="67">
        <f t="shared" si="167"/>
        <v>0</v>
      </c>
      <c r="FJ147" s="3">
        <f t="shared" si="168"/>
        <v>0</v>
      </c>
      <c r="FK147" s="3">
        <f t="shared" si="169"/>
        <v>0</v>
      </c>
      <c r="FL147" s="3">
        <f t="shared" si="248"/>
        <v>0</v>
      </c>
      <c r="FM147" s="3">
        <f t="shared" si="249"/>
        <v>0</v>
      </c>
      <c r="FN147" s="3">
        <f t="shared" si="250"/>
        <v>0</v>
      </c>
      <c r="FO147" s="2">
        <f t="shared" si="170"/>
        <v>0</v>
      </c>
      <c r="FP147" s="2">
        <f t="shared" si="171"/>
        <v>0</v>
      </c>
      <c r="FQ147" s="2">
        <f t="shared" si="251"/>
        <v>0</v>
      </c>
      <c r="FR147" s="6" t="str">
        <f>IF(A147=1,1,IF(DW147="","",COUNTA($DW$31:DW147)+1))</f>
        <v/>
      </c>
      <c r="FS147" s="6" t="str">
        <f t="shared" si="172"/>
        <v/>
      </c>
      <c r="FT147" s="43">
        <f t="shared" si="252"/>
        <v>0</v>
      </c>
      <c r="FU147" s="23">
        <f t="shared" si="253"/>
        <v>0</v>
      </c>
      <c r="FV147" s="21">
        <f t="shared" si="254"/>
        <v>0</v>
      </c>
    </row>
    <row r="148" spans="1:178">
      <c r="A148" s="4" t="str">
        <f t="shared" si="173"/>
        <v/>
      </c>
      <c r="B148" s="33"/>
      <c r="C148" s="33"/>
      <c r="D148" s="33"/>
      <c r="E148" s="33"/>
      <c r="F148" s="33"/>
      <c r="G148" s="11" t="str">
        <f t="shared" si="140"/>
        <v/>
      </c>
      <c r="H148" s="3" t="str">
        <f t="shared" si="174"/>
        <v/>
      </c>
      <c r="I148" s="3" t="str">
        <f t="shared" si="141"/>
        <v/>
      </c>
      <c r="J148" s="3" t="str">
        <f t="shared" si="175"/>
        <v/>
      </c>
      <c r="K148" s="3" t="str">
        <f t="shared" si="142"/>
        <v/>
      </c>
      <c r="L148" s="2" t="str">
        <f t="shared" si="143"/>
        <v/>
      </c>
      <c r="M148" s="8" t="str">
        <f t="shared" si="176"/>
        <v/>
      </c>
      <c r="N148" s="8" t="str">
        <f t="shared" si="144"/>
        <v/>
      </c>
      <c r="O148" s="8" t="str">
        <f t="shared" si="177"/>
        <v/>
      </c>
      <c r="P148" s="8" t="str">
        <f t="shared" si="145"/>
        <v/>
      </c>
      <c r="Q148" s="2" t="str">
        <f t="shared" si="146"/>
        <v/>
      </c>
      <c r="R148" s="3" t="str">
        <f t="shared" si="147"/>
        <v/>
      </c>
      <c r="S148" s="3" t="str">
        <f t="shared" si="148"/>
        <v/>
      </c>
      <c r="T148" s="3" t="str">
        <f t="shared" si="178"/>
        <v/>
      </c>
      <c r="U148" s="8" t="str">
        <f t="shared" si="149"/>
        <v/>
      </c>
      <c r="V148" s="2" t="str">
        <f t="shared" si="150"/>
        <v/>
      </c>
      <c r="W148" s="2" t="str">
        <f t="shared" si="151"/>
        <v/>
      </c>
      <c r="X148" s="2" t="str">
        <f t="shared" si="255"/>
        <v/>
      </c>
      <c r="Y148" s="2" t="str">
        <f t="shared" si="152"/>
        <v/>
      </c>
      <c r="Z148" s="46" t="str">
        <f t="shared" si="265"/>
        <v/>
      </c>
      <c r="AA148" s="46" t="str">
        <f t="shared" si="179"/>
        <v/>
      </c>
      <c r="AB148" s="47"/>
      <c r="AC148" s="46" t="str">
        <f t="shared" si="180"/>
        <v/>
      </c>
      <c r="AD148" s="47" t="str">
        <f t="shared" si="266"/>
        <v/>
      </c>
      <c r="AE148" s="48" t="str">
        <f t="shared" si="181"/>
        <v/>
      </c>
      <c r="AF148" s="49" t="str">
        <f t="shared" si="264"/>
        <v/>
      </c>
      <c r="AG148" s="49" t="str">
        <f t="shared" si="264"/>
        <v/>
      </c>
      <c r="AH148" s="49" t="str">
        <f t="shared" si="264"/>
        <v/>
      </c>
      <c r="AI148" s="47" t="str">
        <f t="shared" si="264"/>
        <v/>
      </c>
      <c r="AJ148" s="47" t="str">
        <f t="shared" si="264"/>
        <v/>
      </c>
      <c r="AK148" s="46" t="str">
        <f t="shared" si="264"/>
        <v/>
      </c>
      <c r="AL148" s="47"/>
      <c r="AM148" s="53" t="str">
        <f t="shared" si="182"/>
        <v/>
      </c>
      <c r="AN148" s="50" t="str">
        <f t="shared" si="183"/>
        <v/>
      </c>
      <c r="AO148" s="51"/>
      <c r="AP148" s="52" t="str">
        <f t="shared" si="184"/>
        <v/>
      </c>
      <c r="AQ148" s="52" t="str">
        <f t="shared" si="185"/>
        <v/>
      </c>
      <c r="AR148" s="47">
        <f t="shared" si="186"/>
        <v>0</v>
      </c>
      <c r="AS148" s="53" t="str">
        <f t="shared" si="187"/>
        <v/>
      </c>
      <c r="AT148" s="52" t="str">
        <f t="shared" si="188"/>
        <v/>
      </c>
      <c r="AU148" s="9" t="str">
        <f t="shared" si="189"/>
        <v/>
      </c>
      <c r="AV148" s="9" t="str">
        <f t="shared" si="190"/>
        <v/>
      </c>
      <c r="AW148" s="12" t="str">
        <f t="shared" si="191"/>
        <v/>
      </c>
      <c r="AX148" s="9" t="str">
        <f t="shared" si="192"/>
        <v/>
      </c>
      <c r="AY148" s="12" t="str">
        <f t="shared" si="193"/>
        <v/>
      </c>
      <c r="AZ148" s="10" t="str">
        <f t="shared" si="194"/>
        <v/>
      </c>
      <c r="BA148" s="10" t="str">
        <f t="shared" si="195"/>
        <v/>
      </c>
      <c r="BB148" s="10" t="str">
        <f t="shared" si="196"/>
        <v/>
      </c>
      <c r="BC148" s="10" t="str">
        <f t="shared" si="197"/>
        <v/>
      </c>
      <c r="BD148" s="10" t="str">
        <f t="shared" si="198"/>
        <v/>
      </c>
      <c r="BE148" s="12" t="str">
        <f t="shared" si="199"/>
        <v/>
      </c>
      <c r="BF148" s="9" t="str">
        <f t="shared" si="200"/>
        <v/>
      </c>
      <c r="BG148" s="9" t="str">
        <f t="shared" si="201"/>
        <v/>
      </c>
      <c r="BH148" s="7" t="str">
        <f t="shared" si="202"/>
        <v/>
      </c>
      <c r="BI148" s="7" t="str">
        <f t="shared" si="203"/>
        <v/>
      </c>
      <c r="BJ148" s="12" t="str">
        <f t="shared" si="204"/>
        <v/>
      </c>
      <c r="BK148" s="80" t="str">
        <f t="shared" si="205"/>
        <v/>
      </c>
      <c r="BL148" s="7" t="str">
        <f t="shared" si="206"/>
        <v/>
      </c>
      <c r="BM148" s="7" t="str">
        <f t="shared" si="256"/>
        <v/>
      </c>
      <c r="BN148" s="12" t="str">
        <f t="shared" si="207"/>
        <v/>
      </c>
      <c r="BO148" s="9" t="str">
        <f t="shared" si="208"/>
        <v/>
      </c>
      <c r="BP148" s="2" t="str">
        <f t="shared" si="209"/>
        <v/>
      </c>
      <c r="BQ148" s="2" t="str">
        <f t="shared" si="210"/>
        <v/>
      </c>
      <c r="BR148" s="20" t="str">
        <f t="shared" si="263"/>
        <v/>
      </c>
      <c r="BS148" s="20" t="str">
        <f t="shared" si="263"/>
        <v/>
      </c>
      <c r="BT148" s="20" t="str">
        <f t="shared" si="263"/>
        <v/>
      </c>
      <c r="BU148" s="86" t="str">
        <f t="shared" si="211"/>
        <v/>
      </c>
      <c r="BV148" s="86" t="str">
        <f t="shared" si="212"/>
        <v/>
      </c>
      <c r="BW148" s="20" t="str">
        <f t="shared" si="263"/>
        <v/>
      </c>
      <c r="BX148" s="86" t="str">
        <f t="shared" si="263"/>
        <v/>
      </c>
      <c r="BY148" s="86" t="str">
        <f t="shared" si="263"/>
        <v/>
      </c>
      <c r="BZ148" s="86" t="str">
        <f t="shared" si="263"/>
        <v/>
      </c>
      <c r="CA148" s="86" t="str">
        <f t="shared" si="263"/>
        <v/>
      </c>
      <c r="CB148" s="86" t="str">
        <f t="shared" si="263"/>
        <v/>
      </c>
      <c r="CC148" s="86" t="str">
        <f t="shared" si="263"/>
        <v/>
      </c>
      <c r="CD148" s="86" t="str">
        <f t="shared" si="263"/>
        <v/>
      </c>
      <c r="CE148" s="20" t="str">
        <f t="shared" si="257"/>
        <v/>
      </c>
      <c r="CF148" s="14" t="str">
        <f t="shared" si="213"/>
        <v/>
      </c>
      <c r="CG148" s="14" t="str">
        <f t="shared" si="214"/>
        <v/>
      </c>
      <c r="CH148" s="8">
        <f t="shared" si="215"/>
        <v>0</v>
      </c>
      <c r="CI148" s="9" t="str">
        <f t="shared" si="216"/>
        <v/>
      </c>
      <c r="CJ148" s="9" t="str">
        <f t="shared" si="217"/>
        <v/>
      </c>
      <c r="CK148" s="9" t="str">
        <f t="shared" si="218"/>
        <v/>
      </c>
      <c r="CL148" s="9" t="str">
        <f t="shared" si="219"/>
        <v/>
      </c>
      <c r="CM148" s="9" t="str">
        <f t="shared" si="220"/>
        <v/>
      </c>
      <c r="CN148" s="9" t="str">
        <f t="shared" si="221"/>
        <v/>
      </c>
      <c r="CO148" s="9" t="str">
        <f t="shared" si="261"/>
        <v/>
      </c>
      <c r="CP148" s="9" t="str">
        <f t="shared" si="261"/>
        <v/>
      </c>
      <c r="CQ148" s="9" t="str">
        <f t="shared" si="261"/>
        <v/>
      </c>
      <c r="CR148" s="9" t="str">
        <f t="shared" si="261"/>
        <v/>
      </c>
      <c r="CS148" s="9" t="str">
        <f t="shared" si="261"/>
        <v/>
      </c>
      <c r="CT148" s="9" t="str">
        <f t="shared" si="261"/>
        <v/>
      </c>
      <c r="CU148" s="9" t="str">
        <f t="shared" si="261"/>
        <v/>
      </c>
      <c r="CV148" s="9" t="str">
        <f t="shared" si="223"/>
        <v/>
      </c>
      <c r="CW148" s="9" t="str">
        <f t="shared" si="262"/>
        <v/>
      </c>
      <c r="CX148" s="9" t="str">
        <f t="shared" si="262"/>
        <v/>
      </c>
      <c r="CY148" s="9" t="str">
        <f t="shared" si="262"/>
        <v/>
      </c>
      <c r="CZ148" s="9" t="str">
        <f t="shared" si="262"/>
        <v/>
      </c>
      <c r="DA148" s="9" t="str">
        <f t="shared" si="262"/>
        <v/>
      </c>
      <c r="DB148" s="9" t="str">
        <f t="shared" si="262"/>
        <v/>
      </c>
      <c r="DC148" s="9" t="str">
        <f t="shared" si="262"/>
        <v/>
      </c>
      <c r="DD148" s="2" t="str">
        <f t="shared" si="225"/>
        <v/>
      </c>
      <c r="DE148" s="2" t="str">
        <f t="shared" si="226"/>
        <v/>
      </c>
      <c r="DF148" s="2" t="str">
        <f t="shared" si="227"/>
        <v/>
      </c>
      <c r="DG148" s="2" t="str">
        <f t="shared" si="228"/>
        <v/>
      </c>
      <c r="DH148" s="2" t="str">
        <f t="shared" si="229"/>
        <v/>
      </c>
      <c r="DI148" s="2" t="str">
        <f t="shared" si="230"/>
        <v/>
      </c>
      <c r="DJ148" s="2" t="str">
        <f t="shared" si="231"/>
        <v/>
      </c>
      <c r="DK148" s="2" t="str">
        <f t="shared" si="232"/>
        <v/>
      </c>
      <c r="DL148" s="16" t="str">
        <f t="shared" si="233"/>
        <v/>
      </c>
      <c r="DM148" s="16" t="str">
        <f t="shared" si="234"/>
        <v/>
      </c>
      <c r="DN148" s="16" t="str">
        <f t="shared" si="235"/>
        <v/>
      </c>
      <c r="DO148" s="72" t="str">
        <f t="shared" si="236"/>
        <v/>
      </c>
      <c r="DP148" s="16" t="str">
        <f t="shared" si="237"/>
        <v/>
      </c>
      <c r="DQ148" s="16" t="str">
        <f t="shared" si="238"/>
        <v/>
      </c>
      <c r="DR148" s="2" t="str">
        <f t="shared" si="239"/>
        <v/>
      </c>
      <c r="DS148" s="2" t="str">
        <f t="shared" si="240"/>
        <v/>
      </c>
      <c r="DT148" s="2" t="str">
        <f t="shared" si="241"/>
        <v/>
      </c>
      <c r="DU148" s="2" t="str">
        <f t="shared" si="242"/>
        <v/>
      </c>
      <c r="DV148" s="15"/>
      <c r="DW148" s="17"/>
      <c r="DX148" s="17"/>
      <c r="DY148" s="47" t="str">
        <f t="shared" ref="DY148:EG151" si="267">IF($DW148="","",DY$30)</f>
        <v/>
      </c>
      <c r="DZ148" s="47" t="str">
        <f t="shared" si="267"/>
        <v/>
      </c>
      <c r="EA148" s="47" t="str">
        <f t="shared" si="267"/>
        <v/>
      </c>
      <c r="EB148" s="47" t="str">
        <f t="shared" si="267"/>
        <v/>
      </c>
      <c r="EC148" s="49" t="str">
        <f t="shared" si="267"/>
        <v/>
      </c>
      <c r="ED148" s="49" t="str">
        <f t="shared" si="267"/>
        <v/>
      </c>
      <c r="EE148" s="47" t="str">
        <f t="shared" si="267"/>
        <v/>
      </c>
      <c r="EF148" s="47" t="str">
        <f t="shared" si="267"/>
        <v/>
      </c>
      <c r="EG148" s="47" t="str">
        <f t="shared" si="267"/>
        <v/>
      </c>
      <c r="EH148" s="6">
        <f t="shared" si="154"/>
        <v>0</v>
      </c>
      <c r="EI148" s="6">
        <f t="shared" si="155"/>
        <v>0</v>
      </c>
      <c r="EJ148" s="2" t="str">
        <f t="shared" si="156"/>
        <v/>
      </c>
      <c r="EK148" s="2" t="str">
        <f t="shared" si="157"/>
        <v/>
      </c>
      <c r="EL148" s="2" t="str">
        <f t="shared" si="259"/>
        <v/>
      </c>
      <c r="EM148" s="2" t="str">
        <f t="shared" si="158"/>
        <v/>
      </c>
      <c r="EN148" s="2" t="str">
        <f t="shared" si="159"/>
        <v/>
      </c>
      <c r="EO148" s="2">
        <f t="shared" si="160"/>
        <v>0</v>
      </c>
      <c r="EP148" s="2">
        <f t="shared" si="243"/>
        <v>0</v>
      </c>
      <c r="EQ148" s="2"/>
      <c r="ER148" s="2"/>
      <c r="ES148" s="2"/>
      <c r="ET148" s="2"/>
      <c r="EU148" s="2"/>
      <c r="EV148" s="2"/>
      <c r="EW148" s="2">
        <f t="shared" si="161"/>
        <v>0</v>
      </c>
      <c r="EX148" s="2">
        <f t="shared" si="162"/>
        <v>0</v>
      </c>
      <c r="EY148" s="2">
        <f t="shared" si="244"/>
        <v>0</v>
      </c>
      <c r="EZ148" s="2">
        <f t="shared" si="163"/>
        <v>0</v>
      </c>
      <c r="FA148" s="2">
        <f t="shared" si="164"/>
        <v>0</v>
      </c>
      <c r="FB148" s="59"/>
      <c r="FC148" s="2">
        <f t="shared" si="165"/>
        <v>0</v>
      </c>
      <c r="FD148" s="2">
        <f t="shared" si="245"/>
        <v>0</v>
      </c>
      <c r="FE148" s="3">
        <f t="shared" si="258"/>
        <v>0</v>
      </c>
      <c r="FF148" s="3">
        <f t="shared" si="246"/>
        <v>0</v>
      </c>
      <c r="FG148" s="3">
        <f t="shared" si="247"/>
        <v>0</v>
      </c>
      <c r="FH148" s="3">
        <f t="shared" si="166"/>
        <v>0</v>
      </c>
      <c r="FI148" s="67">
        <f t="shared" si="167"/>
        <v>0</v>
      </c>
      <c r="FJ148" s="3">
        <f t="shared" si="168"/>
        <v>0</v>
      </c>
      <c r="FK148" s="3">
        <f t="shared" si="169"/>
        <v>0</v>
      </c>
      <c r="FL148" s="3">
        <f t="shared" si="248"/>
        <v>0</v>
      </c>
      <c r="FM148" s="3">
        <f t="shared" si="249"/>
        <v>0</v>
      </c>
      <c r="FN148" s="3">
        <f t="shared" si="250"/>
        <v>0</v>
      </c>
      <c r="FO148" s="2">
        <f t="shared" si="170"/>
        <v>0</v>
      </c>
      <c r="FP148" s="2">
        <f t="shared" si="171"/>
        <v>0</v>
      </c>
      <c r="FQ148" s="2">
        <f t="shared" si="251"/>
        <v>0</v>
      </c>
      <c r="FR148" s="6" t="str">
        <f>IF(A148=1,1,IF(DW148="","",COUNTA($DW$31:DW148)+1))</f>
        <v/>
      </c>
      <c r="FS148" s="6" t="str">
        <f t="shared" si="172"/>
        <v/>
      </c>
      <c r="FT148" s="43">
        <f t="shared" si="252"/>
        <v>0</v>
      </c>
      <c r="FU148" s="23">
        <f t="shared" si="253"/>
        <v>0</v>
      </c>
      <c r="FV148" s="21">
        <f t="shared" si="254"/>
        <v>0</v>
      </c>
    </row>
    <row r="149" spans="1:178">
      <c r="A149" s="4" t="str">
        <f t="shared" si="173"/>
        <v/>
      </c>
      <c r="B149" s="33"/>
      <c r="C149" s="33"/>
      <c r="D149" s="33"/>
      <c r="E149" s="33"/>
      <c r="F149" s="33"/>
      <c r="G149" s="11" t="str">
        <f t="shared" si="140"/>
        <v/>
      </c>
      <c r="H149" s="3" t="str">
        <f t="shared" si="174"/>
        <v/>
      </c>
      <c r="I149" s="3" t="str">
        <f t="shared" si="141"/>
        <v/>
      </c>
      <c r="J149" s="3" t="str">
        <f t="shared" si="175"/>
        <v/>
      </c>
      <c r="K149" s="3" t="str">
        <f t="shared" si="142"/>
        <v/>
      </c>
      <c r="L149" s="2" t="str">
        <f t="shared" si="143"/>
        <v/>
      </c>
      <c r="M149" s="8" t="str">
        <f t="shared" si="176"/>
        <v/>
      </c>
      <c r="N149" s="8" t="str">
        <f t="shared" si="144"/>
        <v/>
      </c>
      <c r="O149" s="8" t="str">
        <f t="shared" si="177"/>
        <v/>
      </c>
      <c r="P149" s="8" t="str">
        <f t="shared" si="145"/>
        <v/>
      </c>
      <c r="Q149" s="2" t="str">
        <f t="shared" si="146"/>
        <v/>
      </c>
      <c r="R149" s="3" t="str">
        <f t="shared" si="147"/>
        <v/>
      </c>
      <c r="S149" s="3" t="str">
        <f t="shared" si="148"/>
        <v/>
      </c>
      <c r="T149" s="3" t="str">
        <f t="shared" si="178"/>
        <v/>
      </c>
      <c r="U149" s="8" t="str">
        <f t="shared" si="149"/>
        <v/>
      </c>
      <c r="V149" s="2" t="str">
        <f t="shared" si="150"/>
        <v/>
      </c>
      <c r="W149" s="2" t="str">
        <f t="shared" si="151"/>
        <v/>
      </c>
      <c r="X149" s="2" t="str">
        <f t="shared" si="255"/>
        <v/>
      </c>
      <c r="Y149" s="2" t="str">
        <f t="shared" si="152"/>
        <v/>
      </c>
      <c r="Z149" s="46" t="str">
        <f t="shared" si="265"/>
        <v/>
      </c>
      <c r="AA149" s="46" t="str">
        <f t="shared" si="179"/>
        <v/>
      </c>
      <c r="AB149" s="47"/>
      <c r="AC149" s="46" t="str">
        <f t="shared" si="180"/>
        <v/>
      </c>
      <c r="AD149" s="47" t="str">
        <f t="shared" si="266"/>
        <v/>
      </c>
      <c r="AE149" s="48" t="str">
        <f t="shared" si="181"/>
        <v/>
      </c>
      <c r="AF149" s="49" t="str">
        <f t="shared" si="264"/>
        <v/>
      </c>
      <c r="AG149" s="49" t="str">
        <f t="shared" si="264"/>
        <v/>
      </c>
      <c r="AH149" s="49" t="str">
        <f t="shared" si="264"/>
        <v/>
      </c>
      <c r="AI149" s="47" t="str">
        <f t="shared" si="264"/>
        <v/>
      </c>
      <c r="AJ149" s="47" t="str">
        <f t="shared" si="264"/>
        <v/>
      </c>
      <c r="AK149" s="46" t="str">
        <f t="shared" si="264"/>
        <v/>
      </c>
      <c r="AL149" s="47"/>
      <c r="AM149" s="53" t="str">
        <f t="shared" si="182"/>
        <v/>
      </c>
      <c r="AN149" s="50" t="str">
        <f t="shared" si="183"/>
        <v/>
      </c>
      <c r="AO149" s="51"/>
      <c r="AP149" s="52" t="str">
        <f t="shared" si="184"/>
        <v/>
      </c>
      <c r="AQ149" s="52" t="str">
        <f t="shared" si="185"/>
        <v/>
      </c>
      <c r="AR149" s="47">
        <f t="shared" si="186"/>
        <v>0</v>
      </c>
      <c r="AS149" s="53" t="str">
        <f t="shared" si="187"/>
        <v/>
      </c>
      <c r="AT149" s="52" t="str">
        <f t="shared" si="188"/>
        <v/>
      </c>
      <c r="AU149" s="9" t="str">
        <f t="shared" si="189"/>
        <v/>
      </c>
      <c r="AV149" s="9" t="str">
        <f t="shared" si="190"/>
        <v/>
      </c>
      <c r="AW149" s="12" t="str">
        <f t="shared" si="191"/>
        <v/>
      </c>
      <c r="AX149" s="9" t="str">
        <f t="shared" si="192"/>
        <v/>
      </c>
      <c r="AY149" s="12" t="str">
        <f t="shared" si="193"/>
        <v/>
      </c>
      <c r="AZ149" s="10" t="str">
        <f t="shared" si="194"/>
        <v/>
      </c>
      <c r="BA149" s="10" t="str">
        <f t="shared" si="195"/>
        <v/>
      </c>
      <c r="BB149" s="10" t="str">
        <f t="shared" si="196"/>
        <v/>
      </c>
      <c r="BC149" s="10" t="str">
        <f t="shared" si="197"/>
        <v/>
      </c>
      <c r="BD149" s="10" t="str">
        <f t="shared" si="198"/>
        <v/>
      </c>
      <c r="BE149" s="12" t="str">
        <f t="shared" si="199"/>
        <v/>
      </c>
      <c r="BF149" s="9" t="str">
        <f t="shared" si="200"/>
        <v/>
      </c>
      <c r="BG149" s="9" t="str">
        <f t="shared" si="201"/>
        <v/>
      </c>
      <c r="BH149" s="7" t="str">
        <f t="shared" si="202"/>
        <v/>
      </c>
      <c r="BI149" s="7" t="str">
        <f t="shared" si="203"/>
        <v/>
      </c>
      <c r="BJ149" s="12" t="str">
        <f t="shared" si="204"/>
        <v/>
      </c>
      <c r="BK149" s="80" t="str">
        <f t="shared" si="205"/>
        <v/>
      </c>
      <c r="BL149" s="7" t="str">
        <f t="shared" si="206"/>
        <v/>
      </c>
      <c r="BM149" s="7" t="str">
        <f t="shared" si="256"/>
        <v/>
      </c>
      <c r="BN149" s="12" t="str">
        <f t="shared" si="207"/>
        <v/>
      </c>
      <c r="BO149" s="9" t="str">
        <f t="shared" si="208"/>
        <v/>
      </c>
      <c r="BP149" s="2" t="str">
        <f t="shared" si="209"/>
        <v/>
      </c>
      <c r="BQ149" s="2" t="str">
        <f t="shared" si="210"/>
        <v/>
      </c>
      <c r="BR149" s="20" t="str">
        <f t="shared" si="263"/>
        <v/>
      </c>
      <c r="BS149" s="20" t="str">
        <f t="shared" si="263"/>
        <v/>
      </c>
      <c r="BT149" s="20" t="str">
        <f t="shared" si="263"/>
        <v/>
      </c>
      <c r="BU149" s="86" t="str">
        <f t="shared" si="211"/>
        <v/>
      </c>
      <c r="BV149" s="86" t="str">
        <f t="shared" si="212"/>
        <v/>
      </c>
      <c r="BW149" s="20" t="str">
        <f t="shared" si="263"/>
        <v/>
      </c>
      <c r="BX149" s="86" t="str">
        <f t="shared" si="263"/>
        <v/>
      </c>
      <c r="BY149" s="86" t="str">
        <f t="shared" si="263"/>
        <v/>
      </c>
      <c r="BZ149" s="86" t="str">
        <f t="shared" si="263"/>
        <v/>
      </c>
      <c r="CA149" s="86" t="str">
        <f t="shared" si="263"/>
        <v/>
      </c>
      <c r="CB149" s="86" t="str">
        <f t="shared" si="263"/>
        <v/>
      </c>
      <c r="CC149" s="86" t="str">
        <f t="shared" si="263"/>
        <v/>
      </c>
      <c r="CD149" s="86" t="str">
        <f t="shared" si="263"/>
        <v/>
      </c>
      <c r="CE149" s="20" t="str">
        <f t="shared" si="257"/>
        <v/>
      </c>
      <c r="CF149" s="14" t="str">
        <f t="shared" si="213"/>
        <v/>
      </c>
      <c r="CG149" s="14" t="str">
        <f t="shared" si="214"/>
        <v/>
      </c>
      <c r="CH149" s="8">
        <f t="shared" si="215"/>
        <v>0</v>
      </c>
      <c r="CI149" s="9" t="str">
        <f t="shared" si="216"/>
        <v/>
      </c>
      <c r="CJ149" s="9" t="str">
        <f t="shared" si="217"/>
        <v/>
      </c>
      <c r="CK149" s="9" t="str">
        <f t="shared" si="218"/>
        <v/>
      </c>
      <c r="CL149" s="9" t="str">
        <f t="shared" si="219"/>
        <v/>
      </c>
      <c r="CM149" s="9" t="str">
        <f t="shared" si="220"/>
        <v/>
      </c>
      <c r="CN149" s="9" t="str">
        <f t="shared" si="221"/>
        <v/>
      </c>
      <c r="CO149" s="9" t="str">
        <f t="shared" si="261"/>
        <v/>
      </c>
      <c r="CP149" s="9" t="str">
        <f t="shared" si="261"/>
        <v/>
      </c>
      <c r="CQ149" s="9" t="str">
        <f t="shared" si="261"/>
        <v/>
      </c>
      <c r="CR149" s="9" t="str">
        <f t="shared" si="261"/>
        <v/>
      </c>
      <c r="CS149" s="9" t="str">
        <f t="shared" si="261"/>
        <v/>
      </c>
      <c r="CT149" s="9" t="str">
        <f t="shared" si="261"/>
        <v/>
      </c>
      <c r="CU149" s="9" t="str">
        <f t="shared" si="261"/>
        <v/>
      </c>
      <c r="CV149" s="9" t="str">
        <f t="shared" si="223"/>
        <v/>
      </c>
      <c r="CW149" s="9" t="str">
        <f t="shared" si="262"/>
        <v/>
      </c>
      <c r="CX149" s="9" t="str">
        <f t="shared" si="262"/>
        <v/>
      </c>
      <c r="CY149" s="9" t="str">
        <f t="shared" si="262"/>
        <v/>
      </c>
      <c r="CZ149" s="9" t="str">
        <f t="shared" si="262"/>
        <v/>
      </c>
      <c r="DA149" s="9" t="str">
        <f t="shared" si="262"/>
        <v/>
      </c>
      <c r="DB149" s="9" t="str">
        <f t="shared" si="262"/>
        <v/>
      </c>
      <c r="DC149" s="9" t="str">
        <f t="shared" si="262"/>
        <v/>
      </c>
      <c r="DD149" s="2" t="str">
        <f t="shared" si="225"/>
        <v/>
      </c>
      <c r="DE149" s="2" t="str">
        <f t="shared" si="226"/>
        <v/>
      </c>
      <c r="DF149" s="2" t="str">
        <f t="shared" si="227"/>
        <v/>
      </c>
      <c r="DG149" s="2" t="str">
        <f t="shared" si="228"/>
        <v/>
      </c>
      <c r="DH149" s="2" t="str">
        <f t="shared" si="229"/>
        <v/>
      </c>
      <c r="DI149" s="2" t="str">
        <f t="shared" si="230"/>
        <v/>
      </c>
      <c r="DJ149" s="2" t="str">
        <f t="shared" si="231"/>
        <v/>
      </c>
      <c r="DK149" s="2" t="str">
        <f t="shared" si="232"/>
        <v/>
      </c>
      <c r="DL149" s="16" t="str">
        <f t="shared" si="233"/>
        <v/>
      </c>
      <c r="DM149" s="16" t="str">
        <f t="shared" si="234"/>
        <v/>
      </c>
      <c r="DN149" s="16" t="str">
        <f t="shared" si="235"/>
        <v/>
      </c>
      <c r="DO149" s="72" t="str">
        <f t="shared" si="236"/>
        <v/>
      </c>
      <c r="DP149" s="16" t="str">
        <f t="shared" si="237"/>
        <v/>
      </c>
      <c r="DQ149" s="16" t="str">
        <f t="shared" si="238"/>
        <v/>
      </c>
      <c r="DR149" s="2" t="str">
        <f t="shared" si="239"/>
        <v/>
      </c>
      <c r="DS149" s="2" t="str">
        <f t="shared" si="240"/>
        <v/>
      </c>
      <c r="DT149" s="2" t="str">
        <f t="shared" si="241"/>
        <v/>
      </c>
      <c r="DU149" s="2" t="str">
        <f t="shared" si="242"/>
        <v/>
      </c>
      <c r="DV149" s="15"/>
      <c r="DW149" s="17"/>
      <c r="DX149" s="17"/>
      <c r="DY149" s="47" t="str">
        <f t="shared" si="267"/>
        <v/>
      </c>
      <c r="DZ149" s="47" t="str">
        <f t="shared" si="267"/>
        <v/>
      </c>
      <c r="EA149" s="47" t="str">
        <f t="shared" si="267"/>
        <v/>
      </c>
      <c r="EB149" s="47" t="str">
        <f t="shared" si="267"/>
        <v/>
      </c>
      <c r="EC149" s="49" t="str">
        <f t="shared" si="267"/>
        <v/>
      </c>
      <c r="ED149" s="49" t="str">
        <f t="shared" si="267"/>
        <v/>
      </c>
      <c r="EE149" s="47" t="str">
        <f t="shared" si="267"/>
        <v/>
      </c>
      <c r="EF149" s="47" t="str">
        <f t="shared" si="267"/>
        <v/>
      </c>
      <c r="EG149" s="47" t="str">
        <f t="shared" si="267"/>
        <v/>
      </c>
      <c r="EH149" s="6">
        <f t="shared" si="154"/>
        <v>0</v>
      </c>
      <c r="EI149" s="6">
        <f t="shared" si="155"/>
        <v>0</v>
      </c>
      <c r="EJ149" s="2" t="str">
        <f t="shared" si="156"/>
        <v/>
      </c>
      <c r="EK149" s="2" t="str">
        <f t="shared" si="157"/>
        <v/>
      </c>
      <c r="EL149" s="2" t="str">
        <f t="shared" si="259"/>
        <v/>
      </c>
      <c r="EM149" s="2" t="str">
        <f t="shared" si="158"/>
        <v/>
      </c>
      <c r="EN149" s="2" t="str">
        <f t="shared" si="159"/>
        <v/>
      </c>
      <c r="EO149" s="2">
        <f t="shared" si="160"/>
        <v>0</v>
      </c>
      <c r="EP149" s="2">
        <f t="shared" si="243"/>
        <v>0</v>
      </c>
      <c r="EQ149" s="2"/>
      <c r="ER149" s="2"/>
      <c r="ES149" s="2"/>
      <c r="ET149" s="2"/>
      <c r="EU149" s="2"/>
      <c r="EV149" s="2"/>
      <c r="EW149" s="2">
        <f t="shared" si="161"/>
        <v>0</v>
      </c>
      <c r="EX149" s="2">
        <f t="shared" si="162"/>
        <v>0</v>
      </c>
      <c r="EY149" s="2">
        <f t="shared" si="244"/>
        <v>0</v>
      </c>
      <c r="EZ149" s="2">
        <f t="shared" si="163"/>
        <v>0</v>
      </c>
      <c r="FA149" s="2">
        <f t="shared" si="164"/>
        <v>0</v>
      </c>
      <c r="FB149" s="59"/>
      <c r="FC149" s="2">
        <f t="shared" si="165"/>
        <v>0</v>
      </c>
      <c r="FD149" s="2">
        <f t="shared" si="245"/>
        <v>0</v>
      </c>
      <c r="FE149" s="3">
        <f t="shared" si="258"/>
        <v>0</v>
      </c>
      <c r="FF149" s="3">
        <f t="shared" si="246"/>
        <v>0</v>
      </c>
      <c r="FG149" s="3">
        <f t="shared" si="247"/>
        <v>0</v>
      </c>
      <c r="FH149" s="3">
        <f t="shared" si="166"/>
        <v>0</v>
      </c>
      <c r="FI149" s="67">
        <f t="shared" si="167"/>
        <v>0</v>
      </c>
      <c r="FJ149" s="3">
        <f t="shared" si="168"/>
        <v>0</v>
      </c>
      <c r="FK149" s="3">
        <f t="shared" si="169"/>
        <v>0</v>
      </c>
      <c r="FL149" s="3">
        <f t="shared" si="248"/>
        <v>0</v>
      </c>
      <c r="FM149" s="3">
        <f t="shared" si="249"/>
        <v>0</v>
      </c>
      <c r="FN149" s="3">
        <f t="shared" si="250"/>
        <v>0</v>
      </c>
      <c r="FO149" s="2">
        <f t="shared" si="170"/>
        <v>0</v>
      </c>
      <c r="FP149" s="2">
        <f t="shared" si="171"/>
        <v>0</v>
      </c>
      <c r="FQ149" s="2">
        <f t="shared" si="251"/>
        <v>0</v>
      </c>
      <c r="FR149" s="6" t="str">
        <f>IF(A149=1,1,IF(DW149="","",COUNTA($DW$31:DW149)+1))</f>
        <v/>
      </c>
      <c r="FS149" s="6" t="str">
        <f t="shared" si="172"/>
        <v/>
      </c>
      <c r="FT149" s="43">
        <f t="shared" si="252"/>
        <v>0</v>
      </c>
      <c r="FU149" s="23">
        <f t="shared" si="253"/>
        <v>0</v>
      </c>
      <c r="FV149" s="21">
        <f t="shared" si="254"/>
        <v>0</v>
      </c>
    </row>
    <row r="150" spans="1:178">
      <c r="A150" s="4" t="str">
        <f t="shared" si="173"/>
        <v/>
      </c>
      <c r="B150" s="33"/>
      <c r="C150" s="33"/>
      <c r="D150" s="33"/>
      <c r="E150" s="33"/>
      <c r="F150" s="33"/>
      <c r="G150" s="11" t="str">
        <f t="shared" si="140"/>
        <v/>
      </c>
      <c r="H150" s="3" t="str">
        <f t="shared" si="174"/>
        <v/>
      </c>
      <c r="I150" s="3" t="str">
        <f t="shared" si="141"/>
        <v/>
      </c>
      <c r="J150" s="3" t="str">
        <f t="shared" si="175"/>
        <v/>
      </c>
      <c r="K150" s="3" t="str">
        <f t="shared" si="142"/>
        <v/>
      </c>
      <c r="L150" s="2" t="str">
        <f t="shared" si="143"/>
        <v/>
      </c>
      <c r="M150" s="8" t="str">
        <f t="shared" si="176"/>
        <v/>
      </c>
      <c r="N150" s="8" t="str">
        <f t="shared" si="144"/>
        <v/>
      </c>
      <c r="O150" s="8" t="str">
        <f t="shared" si="177"/>
        <v/>
      </c>
      <c r="P150" s="8" t="str">
        <f t="shared" si="145"/>
        <v/>
      </c>
      <c r="Q150" s="2" t="str">
        <f t="shared" si="146"/>
        <v/>
      </c>
      <c r="R150" s="3" t="str">
        <f t="shared" si="147"/>
        <v/>
      </c>
      <c r="S150" s="3" t="str">
        <f t="shared" si="148"/>
        <v/>
      </c>
      <c r="T150" s="3" t="str">
        <f t="shared" si="178"/>
        <v/>
      </c>
      <c r="U150" s="8" t="str">
        <f t="shared" si="149"/>
        <v/>
      </c>
      <c r="V150" s="2" t="str">
        <f t="shared" si="150"/>
        <v/>
      </c>
      <c r="W150" s="2" t="str">
        <f t="shared" si="151"/>
        <v/>
      </c>
      <c r="X150" s="2" t="str">
        <f t="shared" si="255"/>
        <v/>
      </c>
      <c r="Y150" s="2" t="str">
        <f t="shared" si="152"/>
        <v/>
      </c>
      <c r="Z150" s="46" t="str">
        <f t="shared" si="265"/>
        <v/>
      </c>
      <c r="AA150" s="46" t="str">
        <f t="shared" si="179"/>
        <v/>
      </c>
      <c r="AB150" s="47"/>
      <c r="AC150" s="46" t="str">
        <f t="shared" si="180"/>
        <v/>
      </c>
      <c r="AD150" s="47" t="str">
        <f t="shared" si="266"/>
        <v/>
      </c>
      <c r="AE150" s="48" t="str">
        <f t="shared" si="181"/>
        <v/>
      </c>
      <c r="AF150" s="49" t="str">
        <f t="shared" si="264"/>
        <v/>
      </c>
      <c r="AG150" s="49" t="str">
        <f t="shared" si="264"/>
        <v/>
      </c>
      <c r="AH150" s="49" t="str">
        <f t="shared" si="264"/>
        <v/>
      </c>
      <c r="AI150" s="47" t="str">
        <f t="shared" si="264"/>
        <v/>
      </c>
      <c r="AJ150" s="47" t="str">
        <f t="shared" si="264"/>
        <v/>
      </c>
      <c r="AK150" s="46" t="str">
        <f t="shared" si="264"/>
        <v/>
      </c>
      <c r="AL150" s="47"/>
      <c r="AM150" s="53" t="str">
        <f t="shared" si="182"/>
        <v/>
      </c>
      <c r="AN150" s="50" t="str">
        <f t="shared" si="183"/>
        <v/>
      </c>
      <c r="AO150" s="51"/>
      <c r="AP150" s="52" t="str">
        <f t="shared" si="184"/>
        <v/>
      </c>
      <c r="AQ150" s="52" t="str">
        <f t="shared" si="185"/>
        <v/>
      </c>
      <c r="AR150" s="47">
        <f t="shared" si="186"/>
        <v>0</v>
      </c>
      <c r="AS150" s="53" t="str">
        <f t="shared" si="187"/>
        <v/>
      </c>
      <c r="AT150" s="52" t="str">
        <f t="shared" si="188"/>
        <v/>
      </c>
      <c r="AU150" s="9" t="str">
        <f t="shared" si="189"/>
        <v/>
      </c>
      <c r="AV150" s="9" t="str">
        <f t="shared" si="190"/>
        <v/>
      </c>
      <c r="AW150" s="12" t="str">
        <f t="shared" si="191"/>
        <v/>
      </c>
      <c r="AX150" s="9" t="str">
        <f t="shared" si="192"/>
        <v/>
      </c>
      <c r="AY150" s="12" t="str">
        <f t="shared" si="193"/>
        <v/>
      </c>
      <c r="AZ150" s="10" t="str">
        <f t="shared" si="194"/>
        <v/>
      </c>
      <c r="BA150" s="10" t="str">
        <f t="shared" si="195"/>
        <v/>
      </c>
      <c r="BB150" s="10" t="str">
        <f t="shared" si="196"/>
        <v/>
      </c>
      <c r="BC150" s="10" t="str">
        <f t="shared" si="197"/>
        <v/>
      </c>
      <c r="BD150" s="10" t="str">
        <f t="shared" si="198"/>
        <v/>
      </c>
      <c r="BE150" s="12" t="str">
        <f t="shared" si="199"/>
        <v/>
      </c>
      <c r="BF150" s="9" t="str">
        <f t="shared" si="200"/>
        <v/>
      </c>
      <c r="BG150" s="9" t="str">
        <f t="shared" si="201"/>
        <v/>
      </c>
      <c r="BH150" s="7" t="str">
        <f t="shared" si="202"/>
        <v/>
      </c>
      <c r="BI150" s="7" t="str">
        <f t="shared" si="203"/>
        <v/>
      </c>
      <c r="BJ150" s="12" t="str">
        <f t="shared" si="204"/>
        <v/>
      </c>
      <c r="BK150" s="80" t="str">
        <f t="shared" si="205"/>
        <v/>
      </c>
      <c r="BL150" s="7" t="str">
        <f t="shared" si="206"/>
        <v/>
      </c>
      <c r="BM150" s="7" t="str">
        <f t="shared" si="256"/>
        <v/>
      </c>
      <c r="BN150" s="12" t="str">
        <f t="shared" si="207"/>
        <v/>
      </c>
      <c r="BO150" s="9" t="str">
        <f t="shared" si="208"/>
        <v/>
      </c>
      <c r="BP150" s="2" t="str">
        <f t="shared" si="209"/>
        <v/>
      </c>
      <c r="BQ150" s="2" t="str">
        <f t="shared" si="210"/>
        <v/>
      </c>
      <c r="BR150" s="20" t="str">
        <f t="shared" si="263"/>
        <v/>
      </c>
      <c r="BS150" s="20" t="str">
        <f t="shared" si="263"/>
        <v/>
      </c>
      <c r="BT150" s="20" t="str">
        <f t="shared" si="263"/>
        <v/>
      </c>
      <c r="BU150" s="86" t="str">
        <f t="shared" si="211"/>
        <v/>
      </c>
      <c r="BV150" s="86" t="str">
        <f t="shared" si="212"/>
        <v/>
      </c>
      <c r="BW150" s="20" t="str">
        <f t="shared" si="263"/>
        <v/>
      </c>
      <c r="BX150" s="86" t="str">
        <f t="shared" si="263"/>
        <v/>
      </c>
      <c r="BY150" s="86" t="str">
        <f t="shared" si="263"/>
        <v/>
      </c>
      <c r="BZ150" s="86" t="str">
        <f t="shared" si="263"/>
        <v/>
      </c>
      <c r="CA150" s="86" t="str">
        <f t="shared" si="263"/>
        <v/>
      </c>
      <c r="CB150" s="86" t="str">
        <f t="shared" si="263"/>
        <v/>
      </c>
      <c r="CC150" s="86" t="str">
        <f t="shared" si="263"/>
        <v/>
      </c>
      <c r="CD150" s="86" t="str">
        <f t="shared" si="263"/>
        <v/>
      </c>
      <c r="CE150" s="20" t="str">
        <f t="shared" si="257"/>
        <v/>
      </c>
      <c r="CF150" s="14" t="str">
        <f t="shared" si="213"/>
        <v/>
      </c>
      <c r="CG150" s="14" t="str">
        <f t="shared" si="214"/>
        <v/>
      </c>
      <c r="CH150" s="8">
        <f t="shared" si="215"/>
        <v>0</v>
      </c>
      <c r="CI150" s="9" t="str">
        <f t="shared" si="216"/>
        <v/>
      </c>
      <c r="CJ150" s="9" t="str">
        <f t="shared" si="217"/>
        <v/>
      </c>
      <c r="CK150" s="9" t="str">
        <f t="shared" si="218"/>
        <v/>
      </c>
      <c r="CL150" s="9" t="str">
        <f t="shared" si="219"/>
        <v/>
      </c>
      <c r="CM150" s="9" t="str">
        <f t="shared" si="220"/>
        <v/>
      </c>
      <c r="CN150" s="9" t="str">
        <f t="shared" si="221"/>
        <v/>
      </c>
      <c r="CO150" s="9" t="str">
        <f t="shared" si="261"/>
        <v/>
      </c>
      <c r="CP150" s="9" t="str">
        <f t="shared" si="261"/>
        <v/>
      </c>
      <c r="CQ150" s="9" t="str">
        <f t="shared" si="261"/>
        <v/>
      </c>
      <c r="CR150" s="9" t="str">
        <f t="shared" si="261"/>
        <v/>
      </c>
      <c r="CS150" s="9" t="str">
        <f t="shared" si="261"/>
        <v/>
      </c>
      <c r="CT150" s="9" t="str">
        <f t="shared" si="261"/>
        <v/>
      </c>
      <c r="CU150" s="9" t="str">
        <f t="shared" si="261"/>
        <v/>
      </c>
      <c r="CV150" s="9" t="str">
        <f t="shared" si="223"/>
        <v/>
      </c>
      <c r="CW150" s="9" t="str">
        <f t="shared" si="262"/>
        <v/>
      </c>
      <c r="CX150" s="9" t="str">
        <f t="shared" si="262"/>
        <v/>
      </c>
      <c r="CY150" s="9" t="str">
        <f t="shared" si="262"/>
        <v/>
      </c>
      <c r="CZ150" s="9" t="str">
        <f t="shared" si="262"/>
        <v/>
      </c>
      <c r="DA150" s="9" t="str">
        <f t="shared" si="262"/>
        <v/>
      </c>
      <c r="DB150" s="9" t="str">
        <f t="shared" si="262"/>
        <v/>
      </c>
      <c r="DC150" s="9" t="str">
        <f t="shared" si="262"/>
        <v/>
      </c>
      <c r="DD150" s="2" t="str">
        <f t="shared" si="225"/>
        <v/>
      </c>
      <c r="DE150" s="2" t="str">
        <f t="shared" si="226"/>
        <v/>
      </c>
      <c r="DF150" s="2" t="str">
        <f t="shared" si="227"/>
        <v/>
      </c>
      <c r="DG150" s="2" t="str">
        <f t="shared" si="228"/>
        <v/>
      </c>
      <c r="DH150" s="2" t="str">
        <f t="shared" si="229"/>
        <v/>
      </c>
      <c r="DI150" s="2" t="str">
        <f t="shared" si="230"/>
        <v/>
      </c>
      <c r="DJ150" s="2" t="str">
        <f t="shared" si="231"/>
        <v/>
      </c>
      <c r="DK150" s="2" t="str">
        <f t="shared" si="232"/>
        <v/>
      </c>
      <c r="DL150" s="16" t="str">
        <f t="shared" si="233"/>
        <v/>
      </c>
      <c r="DM150" s="16" t="str">
        <f t="shared" si="234"/>
        <v/>
      </c>
      <c r="DN150" s="16" t="str">
        <f t="shared" si="235"/>
        <v/>
      </c>
      <c r="DO150" s="72" t="str">
        <f t="shared" si="236"/>
        <v/>
      </c>
      <c r="DP150" s="16" t="str">
        <f t="shared" si="237"/>
        <v/>
      </c>
      <c r="DQ150" s="16" t="str">
        <f t="shared" si="238"/>
        <v/>
      </c>
      <c r="DR150" s="2" t="str">
        <f t="shared" si="239"/>
        <v/>
      </c>
      <c r="DS150" s="2" t="str">
        <f t="shared" si="240"/>
        <v/>
      </c>
      <c r="DT150" s="2" t="str">
        <f t="shared" si="241"/>
        <v/>
      </c>
      <c r="DU150" s="2" t="str">
        <f t="shared" si="242"/>
        <v/>
      </c>
      <c r="DV150" s="15"/>
      <c r="DW150" s="17"/>
      <c r="DX150" s="17"/>
      <c r="DY150" s="47" t="str">
        <f t="shared" si="267"/>
        <v/>
      </c>
      <c r="DZ150" s="47" t="str">
        <f t="shared" si="267"/>
        <v/>
      </c>
      <c r="EA150" s="47" t="str">
        <f t="shared" si="267"/>
        <v/>
      </c>
      <c r="EB150" s="47" t="str">
        <f t="shared" si="267"/>
        <v/>
      </c>
      <c r="EC150" s="49" t="str">
        <f t="shared" si="267"/>
        <v/>
      </c>
      <c r="ED150" s="49" t="str">
        <f t="shared" si="267"/>
        <v/>
      </c>
      <c r="EE150" s="47" t="str">
        <f t="shared" si="267"/>
        <v/>
      </c>
      <c r="EF150" s="47" t="str">
        <f t="shared" si="267"/>
        <v/>
      </c>
      <c r="EG150" s="47" t="str">
        <f t="shared" si="267"/>
        <v/>
      </c>
      <c r="EH150" s="6">
        <f t="shared" si="154"/>
        <v>0</v>
      </c>
      <c r="EI150" s="6">
        <f t="shared" si="155"/>
        <v>0</v>
      </c>
      <c r="EJ150" s="2" t="str">
        <f t="shared" si="156"/>
        <v/>
      </c>
      <c r="EK150" s="2" t="str">
        <f t="shared" si="157"/>
        <v/>
      </c>
      <c r="EL150" s="2" t="str">
        <f t="shared" si="259"/>
        <v/>
      </c>
      <c r="EM150" s="2" t="str">
        <f t="shared" si="158"/>
        <v/>
      </c>
      <c r="EN150" s="2" t="str">
        <f t="shared" si="159"/>
        <v/>
      </c>
      <c r="EO150" s="2">
        <f t="shared" si="160"/>
        <v>0</v>
      </c>
      <c r="EP150" s="2">
        <f t="shared" si="243"/>
        <v>0</v>
      </c>
      <c r="EQ150" s="2"/>
      <c r="ER150" s="2"/>
      <c r="ES150" s="2"/>
      <c r="ET150" s="2"/>
      <c r="EU150" s="2"/>
      <c r="EV150" s="2"/>
      <c r="EW150" s="2">
        <f t="shared" si="161"/>
        <v>0</v>
      </c>
      <c r="EX150" s="2">
        <f t="shared" si="162"/>
        <v>0</v>
      </c>
      <c r="EY150" s="2">
        <f t="shared" si="244"/>
        <v>0</v>
      </c>
      <c r="EZ150" s="2">
        <f t="shared" si="163"/>
        <v>0</v>
      </c>
      <c r="FA150" s="2">
        <f t="shared" si="164"/>
        <v>0</v>
      </c>
      <c r="FB150" s="59"/>
      <c r="FC150" s="2">
        <f t="shared" si="165"/>
        <v>0</v>
      </c>
      <c r="FD150" s="2">
        <f t="shared" si="245"/>
        <v>0</v>
      </c>
      <c r="FE150" s="3">
        <f t="shared" si="258"/>
        <v>0</v>
      </c>
      <c r="FF150" s="3">
        <f t="shared" si="246"/>
        <v>0</v>
      </c>
      <c r="FG150" s="3">
        <f t="shared" si="247"/>
        <v>0</v>
      </c>
      <c r="FH150" s="3">
        <f t="shared" si="166"/>
        <v>0</v>
      </c>
      <c r="FI150" s="67">
        <f t="shared" si="167"/>
        <v>0</v>
      </c>
      <c r="FJ150" s="3">
        <f t="shared" si="168"/>
        <v>0</v>
      </c>
      <c r="FK150" s="3">
        <f t="shared" si="169"/>
        <v>0</v>
      </c>
      <c r="FL150" s="3">
        <f t="shared" si="248"/>
        <v>0</v>
      </c>
      <c r="FM150" s="3">
        <f t="shared" si="249"/>
        <v>0</v>
      </c>
      <c r="FN150" s="3">
        <f t="shared" si="250"/>
        <v>0</v>
      </c>
      <c r="FO150" s="2">
        <f t="shared" si="170"/>
        <v>0</v>
      </c>
      <c r="FP150" s="2">
        <f t="shared" si="171"/>
        <v>0</v>
      </c>
      <c r="FQ150" s="2">
        <f t="shared" si="251"/>
        <v>0</v>
      </c>
      <c r="FR150" s="6" t="str">
        <f>IF(A150=1,1,IF(DW150="","",COUNTA($DW$31:DW150)+1))</f>
        <v/>
      </c>
      <c r="FS150" s="6" t="str">
        <f t="shared" si="172"/>
        <v/>
      </c>
      <c r="FT150" s="43">
        <f t="shared" si="252"/>
        <v>0</v>
      </c>
      <c r="FU150" s="23">
        <f t="shared" si="253"/>
        <v>0</v>
      </c>
      <c r="FV150" s="21">
        <f t="shared" si="254"/>
        <v>0</v>
      </c>
    </row>
    <row r="151" spans="1:178">
      <c r="A151" s="4" t="str">
        <f t="shared" si="173"/>
        <v/>
      </c>
      <c r="B151" s="33"/>
      <c r="C151" s="33"/>
      <c r="D151" s="33"/>
      <c r="E151" s="33"/>
      <c r="F151" s="33"/>
      <c r="G151" s="11" t="str">
        <f t="shared" si="140"/>
        <v/>
      </c>
      <c r="H151" s="3" t="str">
        <f t="shared" si="174"/>
        <v/>
      </c>
      <c r="I151" s="3" t="str">
        <f t="shared" si="141"/>
        <v/>
      </c>
      <c r="J151" s="3" t="str">
        <f t="shared" si="175"/>
        <v/>
      </c>
      <c r="K151" s="3" t="str">
        <f t="shared" si="142"/>
        <v/>
      </c>
      <c r="L151" s="2" t="str">
        <f t="shared" si="143"/>
        <v/>
      </c>
      <c r="M151" s="8" t="str">
        <f t="shared" si="176"/>
        <v/>
      </c>
      <c r="N151" s="8" t="str">
        <f t="shared" si="144"/>
        <v/>
      </c>
      <c r="O151" s="8" t="str">
        <f t="shared" si="177"/>
        <v/>
      </c>
      <c r="P151" s="8" t="str">
        <f t="shared" si="145"/>
        <v/>
      </c>
      <c r="Q151" s="2" t="str">
        <f t="shared" si="146"/>
        <v/>
      </c>
      <c r="R151" s="3" t="str">
        <f t="shared" si="147"/>
        <v/>
      </c>
      <c r="S151" s="3" t="str">
        <f>IF($B151="","",IF(E151="",S152,$B151))</f>
        <v/>
      </c>
      <c r="T151" s="3" t="str">
        <f t="shared" si="178"/>
        <v/>
      </c>
      <c r="U151" s="8" t="str">
        <f>IF($B151="","",IF(E151="",U152,E151))</f>
        <v/>
      </c>
      <c r="V151" s="2" t="str">
        <f t="shared" si="150"/>
        <v/>
      </c>
      <c r="W151" s="2" t="str">
        <f t="shared" si="151"/>
        <v/>
      </c>
      <c r="X151" s="2" t="str">
        <f t="shared" si="255"/>
        <v/>
      </c>
      <c r="Y151" s="2" t="str">
        <f t="shared" si="152"/>
        <v/>
      </c>
      <c r="Z151" s="46" t="str">
        <f t="shared" si="265"/>
        <v/>
      </c>
      <c r="AA151" s="46" t="str">
        <f t="shared" si="179"/>
        <v/>
      </c>
      <c r="AB151" s="47"/>
      <c r="AC151" s="46" t="str">
        <f t="shared" si="180"/>
        <v/>
      </c>
      <c r="AD151" s="47" t="str">
        <f t="shared" si="266"/>
        <v/>
      </c>
      <c r="AE151" s="48" t="str">
        <f t="shared" si="181"/>
        <v/>
      </c>
      <c r="AF151" s="49" t="str">
        <f t="shared" si="264"/>
        <v/>
      </c>
      <c r="AG151" s="49" t="str">
        <f t="shared" si="264"/>
        <v/>
      </c>
      <c r="AH151" s="49" t="str">
        <f t="shared" si="264"/>
        <v/>
      </c>
      <c r="AI151" s="47" t="str">
        <f t="shared" si="264"/>
        <v/>
      </c>
      <c r="AJ151" s="47" t="str">
        <f t="shared" si="264"/>
        <v/>
      </c>
      <c r="AK151" s="46" t="str">
        <f t="shared" si="264"/>
        <v/>
      </c>
      <c r="AL151" s="47"/>
      <c r="AM151" s="53" t="str">
        <f t="shared" si="182"/>
        <v/>
      </c>
      <c r="AN151" s="50" t="str">
        <f t="shared" si="183"/>
        <v/>
      </c>
      <c r="AO151" s="51"/>
      <c r="AP151" s="52" t="str">
        <f t="shared" si="184"/>
        <v/>
      </c>
      <c r="AQ151" s="52" t="str">
        <f t="shared" si="185"/>
        <v/>
      </c>
      <c r="AR151" s="47">
        <f t="shared" si="186"/>
        <v>0</v>
      </c>
      <c r="AS151" s="53" t="str">
        <f t="shared" si="187"/>
        <v/>
      </c>
      <c r="AT151" s="52" t="str">
        <f t="shared" si="188"/>
        <v/>
      </c>
      <c r="AU151" s="9" t="str">
        <f t="shared" si="189"/>
        <v/>
      </c>
      <c r="AV151" s="9" t="str">
        <f t="shared" si="190"/>
        <v/>
      </c>
      <c r="AW151" s="12" t="str">
        <f t="shared" si="191"/>
        <v/>
      </c>
      <c r="AX151" s="9" t="str">
        <f t="shared" si="192"/>
        <v/>
      </c>
      <c r="AY151" s="12" t="str">
        <f t="shared" si="193"/>
        <v/>
      </c>
      <c r="AZ151" s="10" t="str">
        <f t="shared" si="194"/>
        <v/>
      </c>
      <c r="BA151" s="10" t="str">
        <f t="shared" si="195"/>
        <v/>
      </c>
      <c r="BB151" s="10" t="str">
        <f t="shared" si="196"/>
        <v/>
      </c>
      <c r="BC151" s="10" t="str">
        <f t="shared" si="197"/>
        <v/>
      </c>
      <c r="BD151" s="10" t="str">
        <f t="shared" si="198"/>
        <v/>
      </c>
      <c r="BE151" s="12" t="str">
        <f t="shared" si="199"/>
        <v/>
      </c>
      <c r="BF151" s="9" t="str">
        <f t="shared" si="200"/>
        <v/>
      </c>
      <c r="BG151" s="9" t="str">
        <f t="shared" si="201"/>
        <v/>
      </c>
      <c r="BH151" s="7" t="str">
        <f t="shared" si="202"/>
        <v/>
      </c>
      <c r="BI151" s="7" t="str">
        <f t="shared" si="203"/>
        <v/>
      </c>
      <c r="BJ151" s="12" t="str">
        <f t="shared" si="204"/>
        <v/>
      </c>
      <c r="BK151" s="80" t="str">
        <f t="shared" si="205"/>
        <v/>
      </c>
      <c r="BL151" s="7" t="str">
        <f t="shared" si="206"/>
        <v/>
      </c>
      <c r="BM151" s="7" t="str">
        <f t="shared" si="256"/>
        <v/>
      </c>
      <c r="BN151" s="12" t="str">
        <f t="shared" si="207"/>
        <v/>
      </c>
      <c r="BO151" s="9" t="str">
        <f t="shared" si="208"/>
        <v/>
      </c>
      <c r="BP151" s="2" t="str">
        <f t="shared" si="209"/>
        <v/>
      </c>
      <c r="BQ151" s="2" t="str">
        <f t="shared" si="210"/>
        <v/>
      </c>
      <c r="BR151" s="20" t="str">
        <f t="shared" si="263"/>
        <v/>
      </c>
      <c r="BS151" s="20" t="str">
        <f t="shared" si="263"/>
        <v/>
      </c>
      <c r="BT151" s="20" t="str">
        <f t="shared" si="263"/>
        <v/>
      </c>
      <c r="BU151" s="86" t="str">
        <f t="shared" si="211"/>
        <v/>
      </c>
      <c r="BV151" s="86" t="str">
        <f t="shared" si="212"/>
        <v/>
      </c>
      <c r="BW151" s="20" t="str">
        <f t="shared" si="263"/>
        <v/>
      </c>
      <c r="BX151" s="86" t="str">
        <f t="shared" si="263"/>
        <v/>
      </c>
      <c r="BY151" s="86" t="str">
        <f t="shared" si="263"/>
        <v/>
      </c>
      <c r="BZ151" s="86" t="str">
        <f t="shared" si="263"/>
        <v/>
      </c>
      <c r="CA151" s="86" t="str">
        <f t="shared" si="263"/>
        <v/>
      </c>
      <c r="CB151" s="86" t="str">
        <f t="shared" si="263"/>
        <v/>
      </c>
      <c r="CC151" s="86" t="str">
        <f t="shared" si="263"/>
        <v/>
      </c>
      <c r="CD151" s="86" t="str">
        <f t="shared" si="263"/>
        <v/>
      </c>
      <c r="CE151" s="20" t="str">
        <f t="shared" si="257"/>
        <v/>
      </c>
      <c r="CF151" s="14" t="str">
        <f t="shared" si="213"/>
        <v/>
      </c>
      <c r="CG151" s="14" t="str">
        <f t="shared" si="214"/>
        <v/>
      </c>
      <c r="CH151" s="8">
        <f t="shared" si="215"/>
        <v>0</v>
      </c>
      <c r="CI151" s="9" t="str">
        <f t="shared" si="216"/>
        <v/>
      </c>
      <c r="CJ151" s="9" t="str">
        <f t="shared" si="217"/>
        <v/>
      </c>
      <c r="CK151" s="9" t="str">
        <f t="shared" si="218"/>
        <v/>
      </c>
      <c r="CL151" s="9" t="str">
        <f t="shared" si="219"/>
        <v/>
      </c>
      <c r="CM151" s="9" t="str">
        <f t="shared" si="220"/>
        <v/>
      </c>
      <c r="CN151" s="9" t="str">
        <f t="shared" si="221"/>
        <v/>
      </c>
      <c r="CO151" s="9" t="str">
        <f t="shared" si="261"/>
        <v/>
      </c>
      <c r="CP151" s="9" t="str">
        <f t="shared" si="261"/>
        <v/>
      </c>
      <c r="CQ151" s="9" t="str">
        <f t="shared" si="261"/>
        <v/>
      </c>
      <c r="CR151" s="9" t="str">
        <f t="shared" si="261"/>
        <v/>
      </c>
      <c r="CS151" s="9" t="str">
        <f t="shared" si="261"/>
        <v/>
      </c>
      <c r="CT151" s="9" t="str">
        <f t="shared" si="261"/>
        <v/>
      </c>
      <c r="CU151" s="9" t="str">
        <f t="shared" si="261"/>
        <v/>
      </c>
      <c r="CV151" s="9" t="str">
        <f t="shared" si="223"/>
        <v/>
      </c>
      <c r="CW151" s="9" t="str">
        <f t="shared" si="262"/>
        <v/>
      </c>
      <c r="CX151" s="9" t="str">
        <f t="shared" si="262"/>
        <v/>
      </c>
      <c r="CY151" s="9" t="str">
        <f t="shared" si="262"/>
        <v/>
      </c>
      <c r="CZ151" s="9" t="str">
        <f t="shared" si="262"/>
        <v/>
      </c>
      <c r="DA151" s="9" t="str">
        <f t="shared" si="262"/>
        <v/>
      </c>
      <c r="DB151" s="9" t="str">
        <f t="shared" si="262"/>
        <v/>
      </c>
      <c r="DC151" s="9" t="str">
        <f t="shared" si="262"/>
        <v/>
      </c>
      <c r="DD151" s="2" t="str">
        <f t="shared" si="225"/>
        <v/>
      </c>
      <c r="DE151" s="2" t="str">
        <f t="shared" si="226"/>
        <v/>
      </c>
      <c r="DF151" s="2" t="str">
        <f t="shared" si="227"/>
        <v/>
      </c>
      <c r="DG151" s="2" t="str">
        <f t="shared" si="228"/>
        <v/>
      </c>
      <c r="DH151" s="2" t="str">
        <f t="shared" si="229"/>
        <v/>
      </c>
      <c r="DI151" s="2" t="str">
        <f t="shared" si="230"/>
        <v/>
      </c>
      <c r="DJ151" s="2" t="str">
        <f t="shared" si="231"/>
        <v/>
      </c>
      <c r="DK151" s="2" t="str">
        <f t="shared" si="232"/>
        <v/>
      </c>
      <c r="DL151" s="16" t="str">
        <f t="shared" si="233"/>
        <v/>
      </c>
      <c r="DM151" s="16" t="str">
        <f t="shared" si="234"/>
        <v/>
      </c>
      <c r="DN151" s="16" t="str">
        <f t="shared" si="235"/>
        <v/>
      </c>
      <c r="DO151" s="72" t="str">
        <f t="shared" si="236"/>
        <v/>
      </c>
      <c r="DP151" s="16" t="str">
        <f t="shared" si="237"/>
        <v/>
      </c>
      <c r="DQ151" s="16" t="str">
        <f t="shared" si="238"/>
        <v/>
      </c>
      <c r="DR151" s="2" t="str">
        <f t="shared" si="239"/>
        <v/>
      </c>
      <c r="DS151" s="2" t="str">
        <f t="shared" si="240"/>
        <v/>
      </c>
      <c r="DT151" s="2" t="str">
        <f t="shared" si="241"/>
        <v/>
      </c>
      <c r="DU151" s="2" t="str">
        <f t="shared" si="242"/>
        <v/>
      </c>
      <c r="DV151" s="15"/>
      <c r="DW151" s="17"/>
      <c r="DX151" s="17"/>
      <c r="DY151" s="47" t="str">
        <f t="shared" si="267"/>
        <v/>
      </c>
      <c r="DZ151" s="47" t="str">
        <f t="shared" si="267"/>
        <v/>
      </c>
      <c r="EA151" s="47" t="str">
        <f t="shared" si="267"/>
        <v/>
      </c>
      <c r="EB151" s="47" t="str">
        <f t="shared" si="267"/>
        <v/>
      </c>
      <c r="EC151" s="49" t="str">
        <f t="shared" si="267"/>
        <v/>
      </c>
      <c r="ED151" s="49" t="str">
        <f t="shared" si="267"/>
        <v/>
      </c>
      <c r="EE151" s="47" t="str">
        <f t="shared" si="267"/>
        <v/>
      </c>
      <c r="EF151" s="47" t="str">
        <f t="shared" si="267"/>
        <v/>
      </c>
      <c r="EG151" s="47" t="str">
        <f t="shared" si="267"/>
        <v/>
      </c>
      <c r="EH151" s="6">
        <f t="shared" si="154"/>
        <v>0</v>
      </c>
      <c r="EI151" s="6">
        <f t="shared" si="155"/>
        <v>0</v>
      </c>
      <c r="EJ151" s="2" t="str">
        <f t="shared" si="156"/>
        <v/>
      </c>
      <c r="EK151" s="2" t="str">
        <f t="shared" si="157"/>
        <v/>
      </c>
      <c r="EL151" s="2" t="str">
        <f t="shared" si="259"/>
        <v/>
      </c>
      <c r="EM151" s="2" t="str">
        <f t="shared" si="158"/>
        <v/>
      </c>
      <c r="EN151" s="2" t="str">
        <f t="shared" si="159"/>
        <v/>
      </c>
      <c r="EO151" s="2">
        <f t="shared" si="160"/>
        <v>0</v>
      </c>
      <c r="EP151" s="2">
        <f t="shared" si="243"/>
        <v>0</v>
      </c>
      <c r="EQ151" s="2"/>
      <c r="ER151" s="2"/>
      <c r="ES151" s="2"/>
      <c r="ET151" s="2"/>
      <c r="EU151" s="2"/>
      <c r="EV151" s="2"/>
      <c r="EW151" s="2">
        <f t="shared" si="161"/>
        <v>0</v>
      </c>
      <c r="EX151" s="2">
        <f t="shared" si="162"/>
        <v>0</v>
      </c>
      <c r="EY151" s="2">
        <f t="shared" si="244"/>
        <v>0</v>
      </c>
      <c r="EZ151" s="2">
        <f t="shared" si="163"/>
        <v>0</v>
      </c>
      <c r="FA151" s="2">
        <f t="shared" si="164"/>
        <v>0</v>
      </c>
      <c r="FB151" s="59"/>
      <c r="FC151" s="2">
        <f t="shared" si="165"/>
        <v>0</v>
      </c>
      <c r="FD151" s="2">
        <f t="shared" si="245"/>
        <v>0</v>
      </c>
      <c r="FE151" s="3">
        <f t="shared" si="258"/>
        <v>0</v>
      </c>
      <c r="FF151" s="3">
        <f t="shared" si="246"/>
        <v>0</v>
      </c>
      <c r="FG151" s="3">
        <f t="shared" si="247"/>
        <v>0</v>
      </c>
      <c r="FH151" s="3">
        <f t="shared" si="166"/>
        <v>0</v>
      </c>
      <c r="FI151" s="67">
        <f t="shared" si="167"/>
        <v>0</v>
      </c>
      <c r="FJ151" s="3">
        <f t="shared" si="168"/>
        <v>0</v>
      </c>
      <c r="FK151" s="3">
        <f t="shared" si="169"/>
        <v>0</v>
      </c>
      <c r="FL151" s="3">
        <f t="shared" si="248"/>
        <v>0</v>
      </c>
      <c r="FM151" s="3">
        <f t="shared" si="249"/>
        <v>0</v>
      </c>
      <c r="FN151" s="3">
        <f t="shared" si="250"/>
        <v>0</v>
      </c>
      <c r="FO151" s="2">
        <f t="shared" si="170"/>
        <v>0</v>
      </c>
      <c r="FP151" s="2">
        <f t="shared" si="171"/>
        <v>0</v>
      </c>
      <c r="FQ151" s="2">
        <f t="shared" si="251"/>
        <v>0</v>
      </c>
      <c r="FR151" s="6" t="str">
        <f>IF(A151=1,1,IF(DW151="","",COUNTA($DW$31:DW151)+1))</f>
        <v/>
      </c>
      <c r="FS151" s="6" t="str">
        <f t="shared" si="172"/>
        <v/>
      </c>
      <c r="FT151" s="43">
        <f t="shared" si="252"/>
        <v>0</v>
      </c>
      <c r="FU151" s="23">
        <f t="shared" si="253"/>
        <v>0</v>
      </c>
      <c r="FV151" s="21">
        <f t="shared" si="254"/>
        <v>0</v>
      </c>
    </row>
  </sheetData>
  <dataConsolidate/>
  <mergeCells count="170">
    <mergeCell ref="AS1:AS2"/>
    <mergeCell ref="BK26:BL26"/>
    <mergeCell ref="EM26:EP26"/>
    <mergeCell ref="EW26:EY26"/>
    <mergeCell ref="EZ26:FD26"/>
    <mergeCell ref="FE26:FN26"/>
    <mergeCell ref="A1:A2"/>
    <mergeCell ref="B1:C2"/>
    <mergeCell ref="AO1:AO2"/>
    <mergeCell ref="AP1:AP2"/>
    <mergeCell ref="AQ1:AQ2"/>
    <mergeCell ref="AR1:AR2"/>
    <mergeCell ref="M27:P27"/>
    <mergeCell ref="Q27:Q28"/>
    <mergeCell ref="R27:U27"/>
    <mergeCell ref="V27:W28"/>
    <mergeCell ref="X27:X28"/>
    <mergeCell ref="Y27:Y28"/>
    <mergeCell ref="FO26:FQ26"/>
    <mergeCell ref="A27:A29"/>
    <mergeCell ref="B27:B28"/>
    <mergeCell ref="C27:C28"/>
    <mergeCell ref="D27:D28"/>
    <mergeCell ref="E27:E28"/>
    <mergeCell ref="F27:F28"/>
    <mergeCell ref="G27:G29"/>
    <mergeCell ref="H27:K27"/>
    <mergeCell ref="L27:L28"/>
    <mergeCell ref="AH27:AH28"/>
    <mergeCell ref="AI27:AI28"/>
    <mergeCell ref="AJ27:AJ28"/>
    <mergeCell ref="AL27:AL28"/>
    <mergeCell ref="AM27:AM28"/>
    <mergeCell ref="AN27:AN29"/>
    <mergeCell ref="Z27:Z28"/>
    <mergeCell ref="AA27:AA28"/>
    <mergeCell ref="AD27:AD28"/>
    <mergeCell ref="AE27:AE29"/>
    <mergeCell ref="AF27:AF28"/>
    <mergeCell ref="AG27:AG28"/>
    <mergeCell ref="AU27:AU28"/>
    <mergeCell ref="AV27:AV28"/>
    <mergeCell ref="AW27:AW29"/>
    <mergeCell ref="AX27:AX28"/>
    <mergeCell ref="AY27:AY29"/>
    <mergeCell ref="AZ27:AZ28"/>
    <mergeCell ref="AO27:AO29"/>
    <mergeCell ref="AP27:AP28"/>
    <mergeCell ref="AQ27:AQ28"/>
    <mergeCell ref="AR27:AR28"/>
    <mergeCell ref="AS27:AS28"/>
    <mergeCell ref="AT27:AT28"/>
    <mergeCell ref="BG27:BG28"/>
    <mergeCell ref="BH27:BH28"/>
    <mergeCell ref="BI27:BI28"/>
    <mergeCell ref="BJ27:BJ29"/>
    <mergeCell ref="BK27:BK28"/>
    <mergeCell ref="BM27:BM28"/>
    <mergeCell ref="BA27:BA28"/>
    <mergeCell ref="BB27:BB28"/>
    <mergeCell ref="BC27:BC28"/>
    <mergeCell ref="BD27:BD28"/>
    <mergeCell ref="BE27:BE29"/>
    <mergeCell ref="BF27:BF28"/>
    <mergeCell ref="CG27:CG29"/>
    <mergeCell ref="CH27:CH28"/>
    <mergeCell ref="CI27:CI28"/>
    <mergeCell ref="CJ27:CJ28"/>
    <mergeCell ref="CK27:CK28"/>
    <mergeCell ref="CL27:CL28"/>
    <mergeCell ref="BN27:BN29"/>
    <mergeCell ref="BP27:BP28"/>
    <mergeCell ref="BQ27:BQ28"/>
    <mergeCell ref="BX27:CD27"/>
    <mergeCell ref="CE27:CE28"/>
    <mergeCell ref="CF27:CF29"/>
    <mergeCell ref="BU28:BU29"/>
    <mergeCell ref="BV28:BV29"/>
    <mergeCell ref="BW28:BW29"/>
    <mergeCell ref="BX28:BX29"/>
    <mergeCell ref="BY28:BY29"/>
    <mergeCell ref="BZ28:BZ29"/>
    <mergeCell ref="CA28:CA29"/>
    <mergeCell ref="CB28:CB29"/>
    <mergeCell ref="CC28:CC29"/>
    <mergeCell ref="CD28:CD29"/>
    <mergeCell ref="CM27:CM28"/>
    <mergeCell ref="CN27:CU27"/>
    <mergeCell ref="CV27:DC27"/>
    <mergeCell ref="DD27:DD28"/>
    <mergeCell ref="DE27:DE28"/>
    <mergeCell ref="DF27:DF28"/>
    <mergeCell ref="CO28:CO29"/>
    <mergeCell ref="CP28:CP29"/>
    <mergeCell ref="CQ28:CQ29"/>
    <mergeCell ref="CR28:CR29"/>
    <mergeCell ref="CS28:CS29"/>
    <mergeCell ref="CT28:CT29"/>
    <mergeCell ref="CU28:CU29"/>
    <mergeCell ref="CW28:CW29"/>
    <mergeCell ref="CX28:CX29"/>
    <mergeCell ref="CY28:CY29"/>
    <mergeCell ref="DO27:DO28"/>
    <mergeCell ref="DP27:DP28"/>
    <mergeCell ref="DQ27:DQ28"/>
    <mergeCell ref="DR27:DR28"/>
    <mergeCell ref="DG27:DG28"/>
    <mergeCell ref="DH27:DH28"/>
    <mergeCell ref="DI27:DI28"/>
    <mergeCell ref="DJ27:DJ28"/>
    <mergeCell ref="DK27:DK28"/>
    <mergeCell ref="DL27:DL28"/>
    <mergeCell ref="FR27:FR28"/>
    <mergeCell ref="FS27:FS28"/>
    <mergeCell ref="AC28:AC29"/>
    <mergeCell ref="AK28:AK29"/>
    <mergeCell ref="BR28:BR29"/>
    <mergeCell ref="BS28:BS29"/>
    <mergeCell ref="BT28:BT29"/>
    <mergeCell ref="FI27:FI28"/>
    <mergeCell ref="FJ27:FJ28"/>
    <mergeCell ref="FK27:FK28"/>
    <mergeCell ref="FL27:FL28"/>
    <mergeCell ref="FM27:FM28"/>
    <mergeCell ref="FN27:FN28"/>
    <mergeCell ref="FC27:FC28"/>
    <mergeCell ref="FD27:FD28"/>
    <mergeCell ref="FE27:FE28"/>
    <mergeCell ref="FF27:FF28"/>
    <mergeCell ref="FG27:FG28"/>
    <mergeCell ref="FH27:FH28"/>
    <mergeCell ref="EW27:EW28"/>
    <mergeCell ref="EX27:EX28"/>
    <mergeCell ref="EY27:EY28"/>
    <mergeCell ref="EZ27:EZ28"/>
    <mergeCell ref="FA27:FA28"/>
    <mergeCell ref="FO27:FO28"/>
    <mergeCell ref="FP27:FP28"/>
    <mergeCell ref="FQ27:FQ28"/>
    <mergeCell ref="FB27:FB28"/>
    <mergeCell ref="EK27:EK28"/>
    <mergeCell ref="EL27:EL28"/>
    <mergeCell ref="EM27:EM28"/>
    <mergeCell ref="EN27:EN28"/>
    <mergeCell ref="EO27:EO28"/>
    <mergeCell ref="EP27:EP28"/>
    <mergeCell ref="EE27:EE28"/>
    <mergeCell ref="EF27:EF28"/>
    <mergeCell ref="EG27:EG28"/>
    <mergeCell ref="EH27:EH28"/>
    <mergeCell ref="EI27:EI28"/>
    <mergeCell ref="EJ27:EJ28"/>
    <mergeCell ref="DY27:DY28"/>
    <mergeCell ref="DZ27:DZ28"/>
    <mergeCell ref="CZ28:CZ29"/>
    <mergeCell ref="DA28:DA29"/>
    <mergeCell ref="DB28:DB29"/>
    <mergeCell ref="DC28:DC29"/>
    <mergeCell ref="EA27:EA28"/>
    <mergeCell ref="EB27:EB28"/>
    <mergeCell ref="EC27:EC28"/>
    <mergeCell ref="ED27:ED28"/>
    <mergeCell ref="DS27:DS28"/>
    <mergeCell ref="DT27:DT28"/>
    <mergeCell ref="DU27:DU28"/>
    <mergeCell ref="DV27:DV29"/>
    <mergeCell ref="DW27:DW28"/>
    <mergeCell ref="DX27:DX28"/>
    <mergeCell ref="DM27:DM28"/>
    <mergeCell ref="DN27:DN28"/>
  </mergeCells>
  <conditionalFormatting sqref="FI31:FM31 EO31:EO151 EW31:EX151 FO31:FP151 FJ32:FL151 G31:Q151 BM31 A31:A41 A113:D151 DJ31:DP151 BO31:DG31 EJ31:EM151 EE31:EH151 A42:B112 D42:D112 DR31:EB151 BM32:DG151 Y31:BJ151">
    <cfRule type="containsBlanks" dxfId="595" priority="33">
      <formula>LEN(TRIM(A31))=0</formula>
    </cfRule>
  </conditionalFormatting>
  <conditionalFormatting sqref="AO3:AO25 AO32:AQ151">
    <cfRule type="containsText" dxfId="594" priority="70" operator="containsText" text="žulová dlažba">
      <formula>NOT(ISERROR(SEARCH("žulová dlažba",AO3)))</formula>
    </cfRule>
    <cfRule type="containsText" dxfId="593" priority="71" operator="containsText" text="zámková dlažba">
      <formula>NOT(ISERROR(SEARCH("zámková dlažba",AO3)))</formula>
    </cfRule>
    <cfRule type="containsText" dxfId="592" priority="72" operator="containsText" text="dlažba">
      <formula>NOT(ISERROR(SEARCH("dlažba",AO3)))</formula>
    </cfRule>
    <cfRule type="containsText" dxfId="591" priority="73" operator="containsText" text="žulová dlažba">
      <formula>NOT(ISERROR(SEARCH("žulová dlažba",AO3)))</formula>
    </cfRule>
    <cfRule type="containsText" dxfId="590" priority="74" operator="containsText" text="dlažba">
      <formula>NOT(ISERROR(SEARCH("dlažba",AO3)))</formula>
    </cfRule>
    <cfRule type="containsText" priority="75" operator="containsText" text="dlažba">
      <formula>NOT(ISERROR(SEARCH("dlažba",AO3)))</formula>
    </cfRule>
    <cfRule type="containsText" dxfId="589" priority="76" operator="containsText" text="žulová dlažba">
      <formula>NOT(ISERROR(SEARCH("žulová dlažba",AO3)))</formula>
    </cfRule>
    <cfRule type="containsText" dxfId="588" priority="77" operator="containsText" text="zámková dlažba">
      <formula>NOT(ISERROR(SEARCH("zámková dlažba",AO3)))</formula>
    </cfRule>
    <cfRule type="containsText" dxfId="587" priority="78" operator="containsText" text="dlažba">
      <formula>NOT(ISERROR(SEARCH("dlažba",AO3)))</formula>
    </cfRule>
    <cfRule type="containsText" dxfId="586" priority="79" operator="containsText" text="štěrk">
      <formula>NOT(ISERROR(SEARCH("štěrk",AO3)))</formula>
    </cfRule>
    <cfRule type="containsText" dxfId="585" priority="80" operator="containsText" text="štěrk">
      <formula>NOT(ISERROR(SEARCH("štěrk",AO3)))</formula>
    </cfRule>
    <cfRule type="containsText" dxfId="584" priority="81" operator="containsText" text="vodoteč">
      <formula>NOT(ISERROR(SEARCH("vodoteč",AO3)))</formula>
    </cfRule>
    <cfRule type="containsText" dxfId="583" priority="82" operator="containsText" text="vodoteč">
      <formula>NOT(ISERROR(SEARCH("vodoteč",AO3)))</formula>
    </cfRule>
    <cfRule type="containsText" dxfId="582" priority="83" operator="containsText" text="asfalt">
      <formula>NOT(ISERROR(SEARCH("asfalt",AO3)))</formula>
    </cfRule>
    <cfRule type="containsText" dxfId="581" priority="84" operator="containsText" text="asfalt">
      <formula>NOT(ISERROR(SEARCH("asfalt",AO3)))</formula>
    </cfRule>
    <cfRule type="containsText" dxfId="580" priority="85" operator="containsText" text="asfalt">
      <formula>NOT(ISERROR(SEARCH("asfalt",AO3)))</formula>
    </cfRule>
    <cfRule type="containsText" dxfId="579" priority="86" operator="containsText" text="tráva">
      <formula>NOT(ISERROR(SEARCH("tráva",AO3)))</formula>
    </cfRule>
  </conditionalFormatting>
  <conditionalFormatting sqref="AO4:AO5 AO8:AO10 AO13:AO15">
    <cfRule type="containsText" dxfId="578" priority="69" operator="containsText" text="betonová dlažba">
      <formula>NOT(ISERROR(SEARCH("betonová dlažba",AO4)))</formula>
    </cfRule>
  </conditionalFormatting>
  <conditionalFormatting sqref="AO1 AO3:AO25 AO32:AQ151">
    <cfRule type="containsText" dxfId="577" priority="50" operator="containsText" text="zatrav. tvárnice">
      <formula>NOT(ISERROR(SEARCH("zatrav. tvárnice",AO1)))</formula>
    </cfRule>
    <cfRule type="containsText" dxfId="576" priority="51" operator="containsText" text="zatrav. tvárnice">
      <formula>NOT(ISERROR(SEARCH("zatrav. tvárnice",AO1)))</formula>
    </cfRule>
    <cfRule type="containsText" dxfId="575" priority="52" operator="containsText" text="zatavr.tvárnice">
      <formula>NOT(ISERROR(SEARCH("zatavr.tvárnice",AO1)))</formula>
    </cfRule>
    <cfRule type="containsText" dxfId="574" priority="53" operator="containsText" text="kostky velké">
      <formula>NOT(ISERROR(SEARCH("kostky velké",AO1)))</formula>
    </cfRule>
    <cfRule type="containsText" dxfId="573" priority="54" operator="containsText" text="kostky velké">
      <formula>NOT(ISERROR(SEARCH("kostky velké",AO1)))</formula>
    </cfRule>
    <cfRule type="containsText" dxfId="572" priority="55" operator="containsText" text="kostky velké">
      <formula>NOT(ISERROR(SEARCH("kostky velké",AO1)))</formula>
    </cfRule>
    <cfRule type="containsText" dxfId="571" priority="56" operator="containsText" text="kostky malé">
      <formula>NOT(ISERROR(SEARCH("kostky malé",AO1)))</formula>
    </cfRule>
    <cfRule type="containsText" dxfId="570" priority="57" operator="containsText" text="záhon">
      <formula>NOT(ISERROR(SEARCH("záhon",AO1)))</formula>
    </cfRule>
    <cfRule type="containsText" dxfId="569" priority="58" operator="containsText" text="bet. dlažba 50x50">
      <formula>NOT(ISERROR(SEARCH("bet. dlažba 50x50",AO1)))</formula>
    </cfRule>
    <cfRule type="containsText" dxfId="568" priority="59" operator="containsText" text="bet. dlažba 30x30">
      <formula>NOT(ISERROR(SEARCH("bet. dlažba 30x30",AO1)))</formula>
    </cfRule>
    <cfRule type="containsText" dxfId="567" priority="60" operator="containsText" text="panely">
      <formula>NOT(ISERROR(SEARCH("panely",AO1)))</formula>
    </cfRule>
    <cfRule type="containsText" dxfId="566" priority="61" operator="containsText" text="komunikace I tř">
      <formula>NOT(ISERROR(SEARCH("komunikace I tř",AO1)))</formula>
    </cfRule>
    <cfRule type="containsText" dxfId="565" priority="62" operator="containsText" text="krajnice">
      <formula>NOT(ISERROR(SEARCH("krajnice",AO1)))</formula>
    </cfRule>
    <cfRule type="containsText" dxfId="564" priority="63" operator="containsText" text="komunikace III tř">
      <formula>NOT(ISERROR(SEARCH("komunikace III tř",AO1)))</formula>
    </cfRule>
    <cfRule type="containsText" dxfId="563" priority="64" operator="containsText" text="krajnice">
      <formula>NOT(ISERROR(SEARCH("krajnice",AO1)))</formula>
    </cfRule>
    <cfRule type="containsText" dxfId="562" priority="65" operator="containsText" text="chodník asfaltový">
      <formula>NOT(ISERROR(SEARCH("chodník asfaltový",AO1)))</formula>
    </cfRule>
    <cfRule type="containsText" dxfId="561" priority="66" operator="containsText" text="chodník asfaltový">
      <formula>NOT(ISERROR(SEARCH("chodník asfaltový",AO1)))</formula>
    </cfRule>
    <cfRule type="containsText" dxfId="560" priority="67" operator="containsText" text="pole">
      <formula>NOT(ISERROR(SEARCH("pole",AO1)))</formula>
    </cfRule>
    <cfRule type="containsText" dxfId="559" priority="68" operator="containsText" text="betonová dlažba">
      <formula>NOT(ISERROR(SEARCH("betonová dlažba",AO1)))</formula>
    </cfRule>
  </conditionalFormatting>
  <conditionalFormatting sqref="AR32:AR151">
    <cfRule type="cellIs" dxfId="558" priority="49" operator="equal">
      <formula>0</formula>
    </cfRule>
  </conditionalFormatting>
  <conditionalFormatting sqref="B113:D151 B42:B112 D42:D112">
    <cfRule type="expression" dxfId="557" priority="48">
      <formula>$A42="Chyba staničení"</formula>
    </cfRule>
  </conditionalFormatting>
  <conditionalFormatting sqref="B113:D151 B42:B112 D42:D112">
    <cfRule type="containsBlanks" dxfId="556" priority="47">
      <formula>LEN(TRIM(B42))=0</formula>
    </cfRule>
  </conditionalFormatting>
  <conditionalFormatting sqref="FT31:FU31">
    <cfRule type="containsBlanks" dxfId="555" priority="46">
      <formula>LEN(TRIM(FT31))=0</formula>
    </cfRule>
  </conditionalFormatting>
  <conditionalFormatting sqref="BS32:BS151">
    <cfRule type="iconSet" priority="8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T32:BT151">
    <cfRule type="iconSet" priority="89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U32:BU151">
    <cfRule type="iconSet" priority="9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V32:BV151">
    <cfRule type="iconSet" priority="9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S31:FS151">
    <cfRule type="containsBlanks" dxfId="554" priority="45">
      <formula>LEN(TRIM(FS31))=0</formula>
    </cfRule>
  </conditionalFormatting>
  <conditionalFormatting sqref="FR31:FR151">
    <cfRule type="containsBlanks" dxfId="553" priority="44">
      <formula>LEN(TRIM(FR31))=0</formula>
    </cfRule>
  </conditionalFormatting>
  <conditionalFormatting sqref="EC31:ED151">
    <cfRule type="containsBlanks" dxfId="552" priority="43">
      <formula>LEN(TRIM(EC31))=0</formula>
    </cfRule>
  </conditionalFormatting>
  <conditionalFormatting sqref="EN31:EN151">
    <cfRule type="containsBlanks" dxfId="551" priority="42">
      <formula>LEN(TRIM(EN31))=0</formula>
    </cfRule>
  </conditionalFormatting>
  <conditionalFormatting sqref="EI31:EI151">
    <cfRule type="containsBlanks" dxfId="550" priority="41">
      <formula>LEN(TRIM(EI31))=0</formula>
    </cfRule>
  </conditionalFormatting>
  <conditionalFormatting sqref="EZ31:FC151">
    <cfRule type="containsBlanks" dxfId="549" priority="40">
      <formula>LEN(TRIM(EZ31))=0</formula>
    </cfRule>
  </conditionalFormatting>
  <conditionalFormatting sqref="FE31:FE151 FI32:FI151 FG31:FH151 FM32:FM151">
    <cfRule type="containsBlanks" dxfId="548" priority="39">
      <formula>LEN(TRIM(FE31))=0</formula>
    </cfRule>
  </conditionalFormatting>
  <conditionalFormatting sqref="FF31:FF151">
    <cfRule type="containsBlanks" dxfId="547" priority="38">
      <formula>LEN(TRIM(FF31))=0</formula>
    </cfRule>
  </conditionalFormatting>
  <conditionalFormatting sqref="DR32:DU151 DJ32:DP151 CI32:DG151">
    <cfRule type="cellIs" dxfId="546" priority="87" operator="lessThan">
      <formula>0</formula>
    </cfRule>
  </conditionalFormatting>
  <conditionalFormatting sqref="B42:B66 D42:D66">
    <cfRule type="expression" dxfId="545" priority="37">
      <formula>$A42="Chyba staničení"</formula>
    </cfRule>
  </conditionalFormatting>
  <conditionalFormatting sqref="B42:B94 D42:D94">
    <cfRule type="expression" dxfId="544" priority="36">
      <formula>$A42="Chyba staničení"</formula>
    </cfRule>
  </conditionalFormatting>
  <conditionalFormatting sqref="DV31:DX94">
    <cfRule type="containsBlanks" dxfId="543" priority="35">
      <formula>LEN(TRIM(DV31))=0</formula>
    </cfRule>
  </conditionalFormatting>
  <conditionalFormatting sqref="DL32:DM151">
    <cfRule type="colorScale" priority="34">
      <colorScale>
        <cfvo type="percent" val="0"/>
        <cfvo type="percent" val="0.25"/>
        <cfvo type="percent" val="0.5"/>
        <color theme="0"/>
        <color theme="0"/>
        <color rgb="FF63BE7B"/>
      </colorScale>
    </cfRule>
  </conditionalFormatting>
  <conditionalFormatting sqref="FV31">
    <cfRule type="containsBlanks" dxfId="542" priority="32">
      <formula>LEN(TRIM(FV31))=0</formula>
    </cfRule>
  </conditionalFormatting>
  <conditionalFormatting sqref="DQ32:DQ151">
    <cfRule type="cellIs" dxfId="541" priority="31" operator="lessThan">
      <formula>0</formula>
    </cfRule>
  </conditionalFormatting>
  <conditionalFormatting sqref="DQ31:DQ151">
    <cfRule type="containsBlanks" dxfId="540" priority="30">
      <formula>LEN(TRIM(DQ31))=0</formula>
    </cfRule>
  </conditionalFormatting>
  <conditionalFormatting sqref="AO1:AO1048576">
    <cfRule type="containsText" dxfId="539" priority="27" operator="containsText" text="zatrav. tvárnice">
      <formula>NOT(ISERROR(SEARCH("zatrav. tvárnice",AO1)))</formula>
    </cfRule>
    <cfRule type="containsText" dxfId="538" priority="28" operator="containsText" text="železnice">
      <formula>NOT(ISERROR(SEARCH("železnice",AO1)))</formula>
    </cfRule>
    <cfRule type="containsText" dxfId="537" priority="29" operator="containsText" text="železnice">
      <formula>NOT(ISERROR(SEARCH("železnice",AO1)))</formula>
    </cfRule>
  </conditionalFormatting>
  <conditionalFormatting sqref="E42:F151">
    <cfRule type="containsBlanks" dxfId="536" priority="25">
      <formula>LEN(TRIM(E42))=0</formula>
    </cfRule>
  </conditionalFormatting>
  <conditionalFormatting sqref="E42:F151">
    <cfRule type="containsBlanks" dxfId="535" priority="26">
      <formula>LEN(TRIM(E42))=0</formula>
    </cfRule>
  </conditionalFormatting>
  <conditionalFormatting sqref="R31:S151 U31:U151">
    <cfRule type="containsBlanks" dxfId="534" priority="24">
      <formula>LEN(TRIM(R31))=0</formula>
    </cfRule>
  </conditionalFormatting>
  <conditionalFormatting sqref="T31:T151">
    <cfRule type="containsBlanks" dxfId="533" priority="23">
      <formula>LEN(TRIM(T31))=0</formula>
    </cfRule>
  </conditionalFormatting>
  <conditionalFormatting sqref="V31:W151">
    <cfRule type="containsBlanks" dxfId="532" priority="22">
      <formula>LEN(TRIM(V31))=0</formula>
    </cfRule>
  </conditionalFormatting>
  <conditionalFormatting sqref="X31:X151">
    <cfRule type="containsBlanks" dxfId="531" priority="21">
      <formula>LEN(TRIM(X31))=0</formula>
    </cfRule>
  </conditionalFormatting>
  <conditionalFormatting sqref="BK31:BL151">
    <cfRule type="containsBlanks" dxfId="530" priority="20">
      <formula>LEN(TRIM(BK31))=0</formula>
    </cfRule>
  </conditionalFormatting>
  <conditionalFormatting sqref="B31:F33 B34:B41 D34:F41">
    <cfRule type="containsBlanks" dxfId="529" priority="15">
      <formula>LEN(TRIM(B31))=0</formula>
    </cfRule>
  </conditionalFormatting>
  <conditionalFormatting sqref="B31:B41">
    <cfRule type="expression" dxfId="528" priority="19">
      <formula>$A31="Chyba staničení"</formula>
    </cfRule>
  </conditionalFormatting>
  <conditionalFormatting sqref="B31:F33 B34:B41 D34:F41">
    <cfRule type="containsBlanks" dxfId="527" priority="18">
      <formula>LEN(TRIM(B31))=0</formula>
    </cfRule>
  </conditionalFormatting>
  <conditionalFormatting sqref="B31:B41">
    <cfRule type="expression" dxfId="526" priority="17">
      <formula>$A31="Chyba staničení"</formula>
    </cfRule>
  </conditionalFormatting>
  <conditionalFormatting sqref="B31:B41">
    <cfRule type="expression" dxfId="525" priority="16">
      <formula>$A31="Chyba staničení"</formula>
    </cfRule>
  </conditionalFormatting>
  <conditionalFormatting sqref="DH31:DI151">
    <cfRule type="containsBlanks" dxfId="524" priority="13">
      <formula>LEN(TRIM(DH31))=0</formula>
    </cfRule>
  </conditionalFormatting>
  <conditionalFormatting sqref="DH32:DI151">
    <cfRule type="cellIs" dxfId="523" priority="14" operator="lessThan">
      <formula>0</formula>
    </cfRule>
  </conditionalFormatting>
  <conditionalFormatting sqref="BU32">
    <cfRule type="iconSet" priority="1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W96">
    <cfRule type="containsBlanks" dxfId="522" priority="11">
      <formula>LEN(TRIM(DW96))=0</formula>
    </cfRule>
  </conditionalFormatting>
  <conditionalFormatting sqref="DW98">
    <cfRule type="containsBlanks" dxfId="521" priority="10">
      <formula>LEN(TRIM(DW98))=0</formula>
    </cfRule>
  </conditionalFormatting>
  <conditionalFormatting sqref="DW102">
    <cfRule type="containsBlanks" dxfId="520" priority="9">
      <formula>LEN(TRIM(DW102))=0</formula>
    </cfRule>
  </conditionalFormatting>
  <conditionalFormatting sqref="DW105">
    <cfRule type="containsBlanks" dxfId="519" priority="8">
      <formula>LEN(TRIM(DW105))=0</formula>
    </cfRule>
  </conditionalFormatting>
  <conditionalFormatting sqref="DW110">
    <cfRule type="containsBlanks" dxfId="518" priority="7">
      <formula>LEN(TRIM(DW110))=0</formula>
    </cfRule>
  </conditionalFormatting>
  <conditionalFormatting sqref="DW112">
    <cfRule type="containsBlanks" dxfId="517" priority="6">
      <formula>LEN(TRIM(DW112))=0</formula>
    </cfRule>
  </conditionalFormatting>
  <conditionalFormatting sqref="C42:C112">
    <cfRule type="containsBlanks" dxfId="516" priority="4">
      <formula>LEN(TRIM(C42))=0</formula>
    </cfRule>
  </conditionalFormatting>
  <conditionalFormatting sqref="C42:C112">
    <cfRule type="containsBlanks" dxfId="515" priority="5">
      <formula>LEN(TRIM(C42))=0</formula>
    </cfRule>
  </conditionalFormatting>
  <conditionalFormatting sqref="C34:C41">
    <cfRule type="containsBlanks" dxfId="514" priority="2">
      <formula>LEN(TRIM(C34))=0</formula>
    </cfRule>
  </conditionalFormatting>
  <conditionalFormatting sqref="C34:C41">
    <cfRule type="containsBlanks" dxfId="513" priority="3">
      <formula>LEN(TRIM(C34))=0</formula>
    </cfRule>
  </conditionalFormatting>
  <conditionalFormatting sqref="DW95">
    <cfRule type="containsBlanks" dxfId="512" priority="1">
      <formula>LEN(TRIM(DW95))=0</formula>
    </cfRule>
  </conditionalFormatting>
  <pageMargins left="0.7" right="0.7" top="0.78740157499999996" bottom="0.78740157499999996" header="0.3" footer="0.3"/>
  <pageSetup paperSize="8" scale="28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48C02-0672-44B5-9296-B8FFE7954E11}">
  <sheetPr>
    <tabColor rgb="FF49F1F9"/>
    <pageSetUpPr fitToPage="1"/>
  </sheetPr>
  <dimension ref="A1:FV151"/>
  <sheetViews>
    <sheetView zoomScaleNormal="100" workbookViewId="0">
      <pane xSplit="6" topLeftCell="AC1" activePane="topRight" state="frozen"/>
      <selection pane="topRight" activeCell="AD34" sqref="AD34"/>
    </sheetView>
  </sheetViews>
  <sheetFormatPr defaultRowHeight="15" outlineLevelCol="1"/>
  <cols>
    <col min="1" max="1" width="8.140625" style="30" customWidth="1"/>
    <col min="2" max="5" width="9.140625" customWidth="1"/>
    <col min="6" max="6" width="8.28515625" customWidth="1"/>
    <col min="7" max="7" width="8.5703125" customWidth="1"/>
    <col min="8" max="11" width="6.5703125" hidden="1" customWidth="1" outlineLevel="1"/>
    <col min="12" max="12" width="8.85546875" customWidth="1" collapsed="1"/>
    <col min="13" max="16" width="6.5703125" hidden="1" customWidth="1" outlineLevel="1"/>
    <col min="17" max="17" width="8.85546875" customWidth="1" collapsed="1"/>
    <col min="18" max="21" width="6.5703125" hidden="1" customWidth="1" outlineLevel="1"/>
    <col min="22" max="22" width="7.140625" hidden="1" customWidth="1" outlineLevel="1"/>
    <col min="23" max="23" width="3" hidden="1" customWidth="1" outlineLevel="1"/>
    <col min="24" max="24" width="10.28515625" customWidth="1" collapsed="1"/>
    <col min="25" max="25" width="10.7109375" hidden="1" customWidth="1" outlineLevel="1"/>
    <col min="26" max="26" width="9.140625" collapsed="1"/>
    <col min="29" max="29" width="12.7109375" customWidth="1"/>
    <col min="30" max="30" width="10" customWidth="1"/>
    <col min="31" max="31" width="8.5703125" customWidth="1"/>
    <col min="34" max="34" width="10.28515625" customWidth="1"/>
    <col min="39" max="39" width="8" hidden="1" customWidth="1" outlineLevel="1"/>
    <col min="40" max="40" width="21.140625" customWidth="1" collapsed="1"/>
    <col min="41" max="41" width="16.7109375" customWidth="1"/>
    <col min="42" max="42" width="10.5703125" customWidth="1"/>
    <col min="43" max="43" width="8.7109375" customWidth="1"/>
    <col min="44" max="44" width="11.85546875" customWidth="1"/>
    <col min="45" max="45" width="10.7109375" customWidth="1" outlineLevel="1"/>
    <col min="46" max="46" width="9.42578125" customWidth="1"/>
    <col min="47" max="47" width="9.28515625" hidden="1" customWidth="1" outlineLevel="1"/>
    <col min="48" max="48" width="8.5703125" hidden="1" customWidth="1" outlineLevel="1"/>
    <col min="49" max="49" width="6.7109375" customWidth="1" collapsed="1"/>
    <col min="50" max="50" width="7.7109375" hidden="1" customWidth="1" outlineLevel="1"/>
    <col min="51" max="51" width="6.7109375" customWidth="1" collapsed="1"/>
    <col min="52" max="52" width="6.5703125" hidden="1" customWidth="1" outlineLevel="1"/>
    <col min="53" max="56" width="6.7109375" hidden="1" customWidth="1" outlineLevel="1"/>
    <col min="57" max="57" width="6.7109375" customWidth="1" collapsed="1"/>
    <col min="58" max="60" width="6.7109375" hidden="1" customWidth="1" outlineLevel="1"/>
    <col min="61" max="61" width="7.5703125" hidden="1" customWidth="1" outlineLevel="1"/>
    <col min="62" max="62" width="6.7109375" customWidth="1" collapsed="1"/>
    <col min="63" max="64" width="8.85546875" hidden="1" customWidth="1" outlineLevel="1"/>
    <col min="65" max="65" width="10.85546875" hidden="1" customWidth="1" outlineLevel="1"/>
    <col min="66" max="66" width="6.7109375" customWidth="1" collapsed="1"/>
    <col min="67" max="67" width="10.140625" hidden="1" customWidth="1" outlineLevel="1"/>
    <col min="68" max="69" width="8.85546875" hidden="1" customWidth="1" outlineLevel="1"/>
    <col min="70" max="70" width="7.7109375" customWidth="1" collapsed="1"/>
    <col min="71" max="72" width="7.28515625" customWidth="1"/>
    <col min="73" max="73" width="8.140625" customWidth="1"/>
    <col min="74" max="74" width="10.140625" customWidth="1"/>
    <col min="75" max="75" width="10.5703125" customWidth="1"/>
    <col min="76" max="82" width="5" customWidth="1"/>
    <col min="83" max="83" width="13" customWidth="1"/>
    <col min="84" max="84" width="10.5703125" hidden="1" customWidth="1" outlineLevel="1"/>
    <col min="85" max="85" width="8.42578125" hidden="1" customWidth="1" outlineLevel="1"/>
    <col min="86" max="86" width="9.42578125" style="69" hidden="1" customWidth="1" outlineLevel="1"/>
    <col min="87" max="87" width="8" customWidth="1" collapsed="1"/>
    <col min="88" max="88" width="8" customWidth="1"/>
    <col min="89" max="89" width="9.140625" customWidth="1"/>
    <col min="90" max="90" width="8.5703125" customWidth="1"/>
    <col min="91" max="91" width="9.7109375" customWidth="1"/>
    <col min="92" max="92" width="9.28515625" customWidth="1"/>
    <col min="93" max="99" width="7.5703125" customWidth="1"/>
    <col min="100" max="100" width="11.85546875" bestFit="1" customWidth="1"/>
    <col min="101" max="107" width="7.5703125" customWidth="1"/>
    <col min="108" max="109" width="7.140625" customWidth="1"/>
    <col min="110" max="113" width="8.85546875" customWidth="1"/>
    <col min="114" max="114" width="11.7109375" bestFit="1" customWidth="1"/>
    <col min="115" max="115" width="11.28515625" customWidth="1"/>
    <col min="116" max="116" width="11.85546875" bestFit="1" customWidth="1"/>
    <col min="117" max="117" width="11" customWidth="1"/>
    <col min="118" max="118" width="10.85546875" customWidth="1"/>
    <col min="119" max="119" width="10.85546875" hidden="1" customWidth="1" outlineLevel="1"/>
    <col min="120" max="120" width="11.28515625" bestFit="1" customWidth="1" collapsed="1"/>
    <col min="121" max="121" width="11.28515625" customWidth="1"/>
    <col min="122" max="122" width="9.28515625" customWidth="1"/>
    <col min="123" max="123" width="10.42578125" customWidth="1"/>
    <col min="124" max="125" width="11.28515625" customWidth="1"/>
    <col min="126" max="126" width="7.5703125" customWidth="1"/>
    <col min="127" max="127" width="12" customWidth="1"/>
    <col min="128" max="128" width="12.5703125" customWidth="1"/>
    <col min="129" max="129" width="10.7109375" customWidth="1"/>
    <col min="130" max="130" width="9.28515625" customWidth="1"/>
    <col min="131" max="131" width="9.42578125" customWidth="1"/>
    <col min="132" max="132" width="9.28515625" customWidth="1"/>
    <col min="138" max="138" width="12.7109375" style="26" hidden="1" customWidth="1" outlineLevel="1"/>
    <col min="139" max="139" width="8" style="26" hidden="1" customWidth="1" outlineLevel="1"/>
    <col min="140" max="140" width="12.28515625" hidden="1" customWidth="1" outlineLevel="1"/>
    <col min="141" max="141" width="11.7109375" hidden="1" customWidth="1" outlineLevel="1"/>
    <col min="142" max="142" width="10.28515625" style="26" hidden="1" customWidth="1" outlineLevel="1"/>
    <col min="143" max="143" width="10.85546875" hidden="1" customWidth="1" outlineLevel="1"/>
    <col min="144" max="155" width="8.85546875" hidden="1" customWidth="1" outlineLevel="1"/>
    <col min="156" max="157" width="11.28515625" hidden="1" customWidth="1" outlineLevel="1"/>
    <col min="158" max="158" width="11.28515625" customWidth="1" collapsed="1"/>
    <col min="159" max="160" width="8.85546875" hidden="1" customWidth="1" outlineLevel="1"/>
    <col min="161" max="161" width="11.28515625" style="56" hidden="1" customWidth="1" outlineLevel="1"/>
    <col min="162" max="164" width="8.85546875" style="56" hidden="1" customWidth="1" outlineLevel="1"/>
    <col min="165" max="165" width="11.28515625" style="62" hidden="1" customWidth="1" outlineLevel="1"/>
    <col min="166" max="166" width="8.85546875" style="56" hidden="1" customWidth="1" outlineLevel="1"/>
    <col min="167" max="167" width="11.28515625" style="56" hidden="1" customWidth="1" outlineLevel="1"/>
    <col min="168" max="170" width="8.85546875" style="56" hidden="1" customWidth="1" outlineLevel="1"/>
    <col min="171" max="175" width="8.85546875" hidden="1" customWidth="1" outlineLevel="1"/>
    <col min="176" max="176" width="8.28515625" customWidth="1" collapsed="1"/>
    <col min="177" max="178" width="8" customWidth="1"/>
  </cols>
  <sheetData>
    <row r="1" spans="1:124" ht="15" customHeight="1">
      <c r="A1" s="344" t="s">
        <v>77</v>
      </c>
      <c r="B1" s="346" t="str">
        <f ca="1">MID(CELL("filename",C1),FIND("]",CELL("filename",C1))+1,LEN(CELL("filename",C1))-FIND("]",CELL("filename",C1)))</f>
        <v>Stoka 4-1</v>
      </c>
      <c r="C1" s="347"/>
      <c r="D1" s="5"/>
      <c r="E1" s="5"/>
      <c r="F1" s="5"/>
      <c r="AC1" s="39" t="s">
        <v>167</v>
      </c>
      <c r="AD1" s="1">
        <f>SUMIF(BT32:BT151,"1",AQ32:AQ151)</f>
        <v>0</v>
      </c>
      <c r="AF1" s="26"/>
      <c r="AG1" s="26"/>
      <c r="AH1" s="26"/>
      <c r="AI1" s="26"/>
      <c r="AO1" s="350" t="s">
        <v>100</v>
      </c>
      <c r="AP1" s="332" t="s">
        <v>106</v>
      </c>
      <c r="AQ1" s="332" t="s">
        <v>105</v>
      </c>
      <c r="AR1" s="332" t="s">
        <v>101</v>
      </c>
      <c r="AS1" s="332" t="s">
        <v>110</v>
      </c>
      <c r="AT1" s="35" t="s">
        <v>113</v>
      </c>
    </row>
    <row r="2" spans="1:124" ht="19.5" customHeight="1" thickBot="1">
      <c r="A2" s="345"/>
      <c r="B2" s="348"/>
      <c r="C2" s="349"/>
      <c r="D2" s="5"/>
      <c r="E2" s="5"/>
      <c r="F2" s="5"/>
      <c r="AC2" s="39" t="s">
        <v>168</v>
      </c>
      <c r="AD2" s="1">
        <f>SUMIF(BT32:BT151,"2",AQ32:AQ151)</f>
        <v>76.8</v>
      </c>
      <c r="AF2" s="26"/>
      <c r="AG2" s="26"/>
      <c r="AH2" s="26"/>
      <c r="AI2" s="24"/>
      <c r="AO2" s="350"/>
      <c r="AP2" s="333"/>
      <c r="AQ2" s="333"/>
      <c r="AR2" s="333"/>
      <c r="AS2" s="333"/>
      <c r="AT2" s="35" t="s">
        <v>114</v>
      </c>
      <c r="DT2" s="60"/>
    </row>
    <row r="3" spans="1:124">
      <c r="A3" s="27"/>
      <c r="B3" s="5"/>
      <c r="C3" s="5"/>
      <c r="D3" s="5"/>
      <c r="E3" s="5"/>
      <c r="F3" s="5"/>
      <c r="AC3" s="39" t="s">
        <v>169</v>
      </c>
      <c r="AD3" s="1">
        <f>SUMIF(BS32:BS151,"1",AP32:AP151)</f>
        <v>0</v>
      </c>
      <c r="AF3" s="26"/>
      <c r="AG3" s="26"/>
      <c r="AH3" s="26"/>
      <c r="AI3" s="24"/>
      <c r="AO3" s="23" t="s">
        <v>78</v>
      </c>
      <c r="AP3" s="2">
        <f>SUMIF($AO$32:$AO$333,"asfalt místní",$AQ$32:$AQ$333)</f>
        <v>0</v>
      </c>
      <c r="AQ3" s="2">
        <f>SUMIF($AO$32:$AO$333,"asfalt místní",$AP$32:$AP$333)</f>
        <v>0</v>
      </c>
      <c r="AR3" s="44">
        <v>0.44</v>
      </c>
      <c r="AS3" s="87">
        <v>1</v>
      </c>
      <c r="DD3" s="1"/>
    </row>
    <row r="4" spans="1:124" ht="15" hidden="1" customHeight="1">
      <c r="A4" s="27"/>
      <c r="G4" s="5"/>
      <c r="AD4" s="73"/>
      <c r="AO4" s="23" t="s">
        <v>79</v>
      </c>
      <c r="AP4" s="2">
        <f>SUMIF($AO$32:$AO$333,"bet. dlažba 30x30",$AQ$32:$AQ$333)</f>
        <v>0</v>
      </c>
      <c r="AQ4" s="2">
        <f>SUMIF($AO$32:$AO$333,"bet. dlažba 30x30",$AP$32:$AP$333)</f>
        <v>0</v>
      </c>
      <c r="AR4" s="44">
        <v>0.3</v>
      </c>
      <c r="AS4" s="87"/>
      <c r="DT4" s="60">
        <f>CN24+CV24-CM24-DD24-DE24-DF24-DJ24-DK24-DU24</f>
        <v>0</v>
      </c>
    </row>
    <row r="5" spans="1:124" ht="15" hidden="1" customHeight="1">
      <c r="A5" s="27"/>
      <c r="G5" s="5"/>
      <c r="AD5" s="73"/>
      <c r="AO5" s="23" t="s">
        <v>80</v>
      </c>
      <c r="AP5" s="2">
        <f>SUMIF($AO$32:$AO$333,"bet. dlažba 50x50",$AQ$32:$AQ$333)</f>
        <v>0</v>
      </c>
      <c r="AQ5" s="2">
        <f>SUMIF($AO$32:$AO$333,"bet. dlažba 50x50",$AP$32:$AP$333)</f>
        <v>0</v>
      </c>
      <c r="AR5" s="44">
        <v>0.3</v>
      </c>
      <c r="AS5" s="87"/>
      <c r="DT5" s="60">
        <f>CN25+CV25-CM25-DD25-DE25-DF25-DJ25-DK25-DU25</f>
        <v>0</v>
      </c>
    </row>
    <row r="6" spans="1:124" ht="15" customHeight="1">
      <c r="A6" s="27"/>
      <c r="G6" s="5"/>
      <c r="AD6" s="73"/>
      <c r="AO6" s="23" t="s">
        <v>81</v>
      </c>
      <c r="AP6" s="2">
        <f>SUMIF($AO$32:$AO$333,"betonová dlažba",$AQ$32:$AQ$333)</f>
        <v>0</v>
      </c>
      <c r="AQ6" s="2">
        <f>SUMIF($AO$32:$AO$333,"betonová dlažba",$AP$32:$AP$333)</f>
        <v>0</v>
      </c>
      <c r="AR6" s="44">
        <v>0.3</v>
      </c>
      <c r="AS6" s="87">
        <v>0</v>
      </c>
      <c r="DT6" s="60"/>
    </row>
    <row r="7" spans="1:124" ht="15" hidden="1" customHeight="1">
      <c r="A7" s="27"/>
      <c r="G7" s="5"/>
      <c r="AD7" s="73"/>
      <c r="AO7" s="23" t="s">
        <v>82</v>
      </c>
      <c r="AP7" s="2">
        <f>SUMIF($AO$32:$AO$333,"chodník asfaltový",$AQ$32:$AQ$333)</f>
        <v>0</v>
      </c>
      <c r="AQ7" s="2">
        <f>SUMIF($AO$32:$AO$333,"chodník asfaltový",$AP$32:$AP$333)</f>
        <v>0</v>
      </c>
      <c r="AR7" s="44">
        <v>0.31</v>
      </c>
      <c r="AS7" s="87"/>
      <c r="DT7" s="60"/>
    </row>
    <row r="8" spans="1:124" ht="15" hidden="1" customHeight="1">
      <c r="A8" s="27"/>
      <c r="G8" s="5"/>
      <c r="AD8" s="73"/>
      <c r="AO8" s="23" t="s">
        <v>83</v>
      </c>
      <c r="AP8" s="2">
        <f>SUMIF($AO$32:$AO$333,"komunikace I tř",$AQ$32:$AQ$333)</f>
        <v>0</v>
      </c>
      <c r="AQ8" s="2">
        <f>SUMIF($AO$32:$AO$333,"komunikace I tř",$AP$32:$AP$333)</f>
        <v>0</v>
      </c>
      <c r="AR8" s="44">
        <v>0.6</v>
      </c>
      <c r="AS8" s="87"/>
      <c r="DT8" s="60"/>
    </row>
    <row r="9" spans="1:124" ht="15" customHeight="1">
      <c r="A9" s="27"/>
      <c r="G9" s="5"/>
      <c r="AD9" s="73"/>
      <c r="AO9" s="23" t="s">
        <v>84</v>
      </c>
      <c r="AP9" s="2">
        <f>SUMIF($AO$32:$AO$333,"komunikace II tř",$AQ$32:$AQ$333)</f>
        <v>0</v>
      </c>
      <c r="AQ9" s="2">
        <f>SUMIF($AO$32:$AO$333,"komunikace II tř",$AP$32:$AP$333)</f>
        <v>0</v>
      </c>
      <c r="AR9" s="44">
        <v>0</v>
      </c>
      <c r="AS9" s="87">
        <v>1</v>
      </c>
      <c r="DT9" s="60"/>
    </row>
    <row r="10" spans="1:124">
      <c r="A10" s="27"/>
      <c r="G10" s="5"/>
      <c r="AD10" s="73"/>
      <c r="AO10" s="23" t="s">
        <v>85</v>
      </c>
      <c r="AP10" s="2">
        <f>SUMIF($AO$32:$AO$333,"komunikace III tř",$AQ$32:$AQ$333)</f>
        <v>76.8</v>
      </c>
      <c r="AQ10" s="2">
        <f>SUMIF($AO$32:$AO$333,"komunikace III tř",$AP$32:$AP$333)</f>
        <v>76.8</v>
      </c>
      <c r="AR10" s="44">
        <v>0.37</v>
      </c>
      <c r="AS10" s="87">
        <v>1</v>
      </c>
      <c r="DN10" s="1"/>
      <c r="DT10" s="60"/>
    </row>
    <row r="11" spans="1:124" ht="15" hidden="1" customHeight="1">
      <c r="A11" s="27"/>
      <c r="G11" s="5"/>
      <c r="AD11" s="73"/>
      <c r="AO11" s="23" t="s">
        <v>86</v>
      </c>
      <c r="AP11" s="2">
        <f>SUMIF($AO$32:$AO$333,"kostky malé",$AQ$32:$AQ$333)</f>
        <v>0</v>
      </c>
      <c r="AQ11" s="2">
        <f>SUMIF($AO$32:$AO$333,"kostky malé",$AP$32:$AP$333)</f>
        <v>0</v>
      </c>
      <c r="AR11" s="44">
        <v>0.3</v>
      </c>
      <c r="AS11" s="87"/>
      <c r="DT11" s="60"/>
    </row>
    <row r="12" spans="1:124" ht="15" hidden="1" customHeight="1">
      <c r="A12" s="27"/>
      <c r="G12" s="5"/>
      <c r="AD12" s="73"/>
      <c r="AO12" s="23" t="s">
        <v>87</v>
      </c>
      <c r="AP12" s="2">
        <f>SUMIF($AO$32:$AO$333,"kostky velké",$AQ$32:$AQ$333)</f>
        <v>0</v>
      </c>
      <c r="AQ12" s="2">
        <f>SUMIF($AO$32:$AO$333,"kostky velké",$AP$32:$AP$333)</f>
        <v>0</v>
      </c>
      <c r="AR12" s="44">
        <v>0.3</v>
      </c>
      <c r="AS12" s="87"/>
      <c r="DT12" s="60"/>
    </row>
    <row r="13" spans="1:124" ht="15" customHeight="1">
      <c r="A13" s="27"/>
      <c r="G13" s="5"/>
      <c r="AD13" s="73"/>
      <c r="AO13" s="23" t="s">
        <v>88</v>
      </c>
      <c r="AP13" s="2">
        <f>SUMIF($AO$32:$AO$333,"krajnice",$AQ$32:$AQ$333)</f>
        <v>0</v>
      </c>
      <c r="AQ13" s="2">
        <f>SUMIF($AO$32:$AO$333,"krajnice",$AP$32:$AP$333)</f>
        <v>0</v>
      </c>
      <c r="AR13" s="44">
        <v>0</v>
      </c>
      <c r="AS13" s="87">
        <v>1</v>
      </c>
      <c r="DT13" s="60"/>
    </row>
    <row r="14" spans="1:124" ht="15" hidden="1" customHeight="1">
      <c r="A14" s="27"/>
      <c r="G14" s="5"/>
      <c r="AD14" s="73"/>
      <c r="AO14" s="23" t="s">
        <v>89</v>
      </c>
      <c r="AP14" s="2">
        <f>SUMIF($AO$32:$AO$333,"lesní pozemek",$AQ$32:$AQ$333)</f>
        <v>0</v>
      </c>
      <c r="AQ14" s="2">
        <f>SUMIF($AO$32:$AO$333,"lesní pozemek",$AP$32:$AP$333)</f>
        <v>0</v>
      </c>
      <c r="AR14" s="44">
        <v>0</v>
      </c>
      <c r="AS14" s="87"/>
      <c r="DT14" s="60"/>
    </row>
    <row r="15" spans="1:124" ht="15" hidden="1" customHeight="1">
      <c r="A15" s="27"/>
      <c r="G15" s="5"/>
      <c r="AD15" s="73"/>
      <c r="AO15" s="23" t="s">
        <v>90</v>
      </c>
      <c r="AP15" s="2">
        <f>SUMIF($AO$32:$AO$333,"panely",$AQ$32:$AQ$333)</f>
        <v>0</v>
      </c>
      <c r="AQ15" s="2">
        <f>SUMIF($AO$32:$AO$333,"panely",$AP$32:$AP$333)</f>
        <v>0</v>
      </c>
      <c r="AR15" s="44">
        <v>0.33</v>
      </c>
      <c r="AS15" s="87"/>
      <c r="DT15" s="60"/>
    </row>
    <row r="16" spans="1:124" ht="15" customHeight="1">
      <c r="A16" s="27"/>
      <c r="G16" s="5"/>
      <c r="AD16" s="73"/>
      <c r="AO16" s="23" t="s">
        <v>91</v>
      </c>
      <c r="AP16" s="2">
        <f>SUMIF($AO$32:$AO$333,"pole",$AQ$32:$AQ$333)</f>
        <v>0</v>
      </c>
      <c r="AQ16" s="2">
        <f>SUMIF($AO$32:$AO$333,"pole",$AP$32:$AP$333)</f>
        <v>0</v>
      </c>
      <c r="AR16" s="44">
        <v>0.3</v>
      </c>
      <c r="AS16" s="87">
        <v>0</v>
      </c>
      <c r="DT16" s="60"/>
    </row>
    <row r="17" spans="1:178">
      <c r="A17" s="27"/>
      <c r="G17" s="5"/>
      <c r="AC17" s="39" t="s">
        <v>170</v>
      </c>
      <c r="AD17" s="73">
        <f>SUMIFS(AQ32:AQ69,AD32:AD69,"1,1",AO32:AO69,"komunikace III tř")</f>
        <v>3.1880000000000002</v>
      </c>
      <c r="AF17" s="1"/>
      <c r="AO17" s="23" t="s">
        <v>92</v>
      </c>
      <c r="AP17" s="2">
        <f>SUMIF($AO$32:$AO$333,"štěrk",$AQ$32:$AQ$333)</f>
        <v>0</v>
      </c>
      <c r="AQ17" s="2">
        <f>SUMIF($AO$32:$AO$333,"štěrk",$AP$32:$AP$333)</f>
        <v>0</v>
      </c>
      <c r="AR17" s="44">
        <v>0.35</v>
      </c>
      <c r="AS17" s="87">
        <v>0.5</v>
      </c>
      <c r="DD17" s="1"/>
      <c r="DT17" s="60"/>
    </row>
    <row r="18" spans="1:178">
      <c r="A18" s="27"/>
      <c r="G18" s="5"/>
      <c r="AC18" s="74" t="s">
        <v>190</v>
      </c>
      <c r="AD18" s="73">
        <f>SUMIFS(AQ32:AQ69,AD32:AD69,"1,2",AO32:AO69,"komunikace III tř")</f>
        <v>0</v>
      </c>
      <c r="AO18" s="23" t="s">
        <v>93</v>
      </c>
      <c r="AP18" s="2">
        <f>SUMIF($AO$32:$AO$333,"tráva",$AQ$32:$AQ$333)</f>
        <v>0</v>
      </c>
      <c r="AQ18" s="2">
        <f>SUMIF($AO$32:$AO$333,"tráva",$AP$32:$AP$333)</f>
        <v>0</v>
      </c>
      <c r="AR18" s="44">
        <v>0.2</v>
      </c>
      <c r="AS18" s="87">
        <v>0</v>
      </c>
      <c r="DD18" s="1"/>
      <c r="DL18" s="1"/>
      <c r="DM18" s="1"/>
      <c r="DN18" s="1"/>
      <c r="DO18" s="1"/>
      <c r="DP18" s="1"/>
      <c r="DQ18" s="1"/>
      <c r="DR18" s="1"/>
      <c r="DT18" s="60"/>
      <c r="FL18" s="56" t="s">
        <v>160</v>
      </c>
      <c r="FM18" s="65">
        <f>CN26+CV26-CM26-DD26-DE26-DF26-DJ26-DK26-DU26-FN25</f>
        <v>35.671828272401349</v>
      </c>
    </row>
    <row r="19" spans="1:178" ht="15" customHeight="1">
      <c r="A19" s="27"/>
      <c r="G19" s="5"/>
      <c r="AD19" s="1">
        <f>AD17+AD18</f>
        <v>3.1880000000000002</v>
      </c>
      <c r="AE19" s="1"/>
      <c r="AO19" s="23" t="s">
        <v>94</v>
      </c>
      <c r="AP19" s="2">
        <f>SUMIF($AO$32:$AO$333,"vodoteč",$AQ$32:$AQ$333)</f>
        <v>0</v>
      </c>
      <c r="AQ19" s="2">
        <f>SUMIF($AO$32:$AO$333,"vodoteč",$AP$32:$AP$333)</f>
        <v>0</v>
      </c>
      <c r="AR19" s="44">
        <v>0</v>
      </c>
      <c r="AS19" s="87"/>
      <c r="DD19" s="1"/>
      <c r="DL19" s="1"/>
      <c r="DM19" s="1"/>
      <c r="DN19" s="1"/>
      <c r="DO19" s="1"/>
      <c r="DP19" s="1"/>
      <c r="DQ19" s="1"/>
      <c r="DR19" s="1"/>
      <c r="DT19" s="60"/>
      <c r="DV19" s="60"/>
    </row>
    <row r="20" spans="1:178">
      <c r="A20" s="27"/>
      <c r="G20" s="5"/>
      <c r="AC20" s="39" t="str">
        <f>"pažení š.&gt;"&amp;FT30&amp;" m, hl.&gt;4 m"</f>
        <v>pažení š.&gt;1,2 m, hl.&gt;4 m</v>
      </c>
      <c r="AD20" s="41">
        <f>SUMIFS(DR32:DR1048576,FT32:FT1048576,2,FU32:FU1048576,2)</f>
        <v>0</v>
      </c>
      <c r="AO20" s="23" t="s">
        <v>95</v>
      </c>
      <c r="AP20" s="2">
        <f>SUMIF($AO$32:$AO$333,"záhon",$AQ$32:$AQ$333)</f>
        <v>0</v>
      </c>
      <c r="AQ20" s="2">
        <f>SUMIF($AO$32:$AO$333,"záhon",$AP$32:$AP$333)</f>
        <v>0</v>
      </c>
      <c r="AR20" s="44">
        <v>0.3</v>
      </c>
      <c r="AS20" s="87"/>
      <c r="DD20" s="1"/>
      <c r="DL20" s="1"/>
      <c r="DM20" s="1"/>
      <c r="DN20" s="1"/>
      <c r="DO20" s="1"/>
      <c r="DP20" s="1"/>
      <c r="DQ20" s="1"/>
      <c r="DR20" s="1"/>
      <c r="DT20" s="60"/>
    </row>
    <row r="21" spans="1:178">
      <c r="A21" s="27"/>
      <c r="G21" s="5"/>
      <c r="AC21" s="39" t="str">
        <f>"pažení š.&lt;"&amp;FT30&amp;"  m, hl.&lt;4 m"</f>
        <v>pažení š.&lt;1,2  m, hl.&lt;4 m</v>
      </c>
      <c r="AD21" s="41">
        <f>SUMIFS(DR32:DR1048576,FT32:FT1048576,1,FU32:FU1048576,1)</f>
        <v>10.705478732712507</v>
      </c>
      <c r="AO21" s="23" t="s">
        <v>96</v>
      </c>
      <c r="AP21" s="2">
        <f>SUMIF($AO$32:$AO$333,"zámková dlažba",$AQ$32:$AQ$333)</f>
        <v>0</v>
      </c>
      <c r="AQ21" s="2">
        <f>SUMIF($AO$32:$AO$333,"zámková dlažba",$AP$32:$AP$333)</f>
        <v>0</v>
      </c>
      <c r="AR21" s="44">
        <v>0.42</v>
      </c>
      <c r="AS21" s="87">
        <v>1</v>
      </c>
      <c r="DD21" s="1"/>
      <c r="DL21" s="1"/>
      <c r="DM21" s="1"/>
      <c r="DN21" s="1"/>
      <c r="DO21" s="1"/>
      <c r="DP21" s="1"/>
      <c r="DQ21" s="1"/>
      <c r="DR21" s="1"/>
      <c r="DT21" s="60"/>
    </row>
    <row r="22" spans="1:178">
      <c r="A22" s="27"/>
      <c r="G22" s="5"/>
      <c r="AC22" s="39" t="str">
        <f>"pažení š.&gt;"&amp;FT30&amp;" m, hl.&lt;4 m"</f>
        <v>pažení š.&gt;1,2 m, hl.&lt;4 m</v>
      </c>
      <c r="AD22" s="45">
        <f>SUMIFS(DR32:DR1048576,FT32:FT1048576,2,FU32:FU1048576,1)</f>
        <v>0</v>
      </c>
      <c r="AO22" s="23" t="s">
        <v>97</v>
      </c>
      <c r="AP22" s="2">
        <f>SUMIF($AO$32:$AO$333,"zatrav. tvárnice",$AQ$32:$AQ$333)</f>
        <v>0</v>
      </c>
      <c r="AQ22" s="2">
        <f>SUMIF($AO$32:$AO$333,"zatrav. tvárnice",$AP$32:$AP$333)</f>
        <v>0</v>
      </c>
      <c r="AR22" s="44">
        <v>0.2</v>
      </c>
      <c r="AS22" s="87"/>
      <c r="CV22">
        <v>1847.57</v>
      </c>
      <c r="DD22" s="1"/>
      <c r="DL22" s="1"/>
      <c r="DM22" s="1"/>
      <c r="DN22" s="1"/>
      <c r="DO22" s="1"/>
      <c r="DP22" s="1"/>
      <c r="DQ22" s="1"/>
      <c r="DR22" s="1"/>
      <c r="DT22" s="60"/>
      <c r="EP22" s="1">
        <f>EP24-EP25</f>
        <v>65.392080074793782</v>
      </c>
      <c r="EQ22" s="1"/>
      <c r="ER22" s="1"/>
      <c r="ES22" s="1"/>
      <c r="ET22" s="1"/>
      <c r="EU22" s="1"/>
      <c r="EV22" s="1"/>
    </row>
    <row r="23" spans="1:178">
      <c r="A23" s="27"/>
      <c r="G23" s="5"/>
      <c r="AC23" s="39" t="str">
        <f>"pažení š.&lt;"&amp;FT30&amp;"  m, hl.&gt;4 m"</f>
        <v>pažení š.&lt;1,2  m, hl.&gt;4 m</v>
      </c>
      <c r="AD23" s="45">
        <f>SUMIFS(DR32:DR1048576,FT32:FT1048576,1,FU32:FU1048576,2)</f>
        <v>0</v>
      </c>
      <c r="AO23" s="23" t="s">
        <v>173</v>
      </c>
      <c r="AP23" s="2">
        <f>SUMIF($AO$32:$AO$333,"železnice",$AQ$32:$AQ$333)</f>
        <v>0</v>
      </c>
      <c r="AQ23" s="2">
        <f>SUMIF($AO$32:$AO$333,"železnice",$AP$32:$AP$333)</f>
        <v>0</v>
      </c>
      <c r="AR23" s="44">
        <v>0</v>
      </c>
      <c r="AS23" s="87"/>
      <c r="BK23" s="81"/>
      <c r="DD23" s="1"/>
      <c r="DL23" s="1"/>
      <c r="DM23" s="1"/>
      <c r="DN23" s="1"/>
      <c r="DO23" s="1"/>
      <c r="DP23" s="1">
        <v>5.1216613560997697</v>
      </c>
      <c r="DQ23" s="1">
        <v>1208.958744915793</v>
      </c>
      <c r="DR23" s="1"/>
      <c r="DT23" s="60"/>
      <c r="EP23" s="1"/>
      <c r="EQ23" s="1"/>
      <c r="ER23" s="1"/>
      <c r="ES23" s="1"/>
      <c r="ET23" s="1"/>
      <c r="EU23" s="1"/>
      <c r="EV23" s="1"/>
    </row>
    <row r="24" spans="1:178">
      <c r="A24" s="27"/>
      <c r="G24" s="5"/>
      <c r="AD24" s="1">
        <f>SUM(AD20:AD23)</f>
        <v>10.705478732712507</v>
      </c>
      <c r="AO24" s="23" t="s">
        <v>98</v>
      </c>
      <c r="AP24" s="2">
        <f>SUMIF($AO$32:$AO$333,"žulová dlažba",$AQ$32:$AQ$333)</f>
        <v>0</v>
      </c>
      <c r="AQ24" s="2">
        <f>SUMIF($AO$32:$AO$333,"žulová dlažba",$AP$32:$AP$333)</f>
        <v>0</v>
      </c>
      <c r="AR24" s="44">
        <v>0.32</v>
      </c>
      <c r="AS24" s="87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EP24">
        <v>87.538880000000006</v>
      </c>
      <c r="FM24" s="64"/>
      <c r="FN24" s="61"/>
    </row>
    <row r="25" spans="1:178">
      <c r="A25" s="27"/>
      <c r="G25" s="5"/>
      <c r="AO25" s="40" t="s">
        <v>99</v>
      </c>
      <c r="AP25" s="38">
        <f>SUM(AP3:AP24)</f>
        <v>76.8</v>
      </c>
      <c r="AQ25" s="24">
        <f>SUM(AQ3:AQ24)</f>
        <v>76.8</v>
      </c>
      <c r="AS25" s="25"/>
      <c r="CH25" s="69" t="s">
        <v>209</v>
      </c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EP25" s="1">
        <f>SUM(EP32:EP1048576)</f>
        <v>22.146799925206221</v>
      </c>
      <c r="EQ25" s="1"/>
      <c r="ER25" s="1"/>
      <c r="ES25" s="1"/>
      <c r="ET25" s="1"/>
      <c r="EU25" s="1"/>
      <c r="EV25" s="1"/>
      <c r="EY25" s="1">
        <f>SUM(EY32:EY1048576)</f>
        <v>2.38144</v>
      </c>
      <c r="FD25" s="1">
        <f>SUM(FD32:FD1048576)</f>
        <v>4.975308153634078</v>
      </c>
      <c r="FM25" s="64"/>
      <c r="FN25" s="56">
        <f>SUM(FN32:FN1048576)</f>
        <v>11.607399175626346</v>
      </c>
    </row>
    <row r="26" spans="1:178" ht="18" customHeight="1">
      <c r="A26" s="27"/>
      <c r="G26" s="5"/>
      <c r="Y26" s="1"/>
      <c r="AS26" s="1"/>
      <c r="BK26" s="334" t="s">
        <v>181</v>
      </c>
      <c r="BL26" s="335"/>
      <c r="CI26" s="44">
        <f t="shared" ref="CI26:CU26" si="0">SUM(CI32:CI1048576)</f>
        <v>76.8</v>
      </c>
      <c r="CJ26" s="44">
        <f t="shared" si="0"/>
        <v>0</v>
      </c>
      <c r="CK26" s="44">
        <f t="shared" si="0"/>
        <v>76.8</v>
      </c>
      <c r="CL26" s="44">
        <f t="shared" si="0"/>
        <v>0</v>
      </c>
      <c r="CM26" s="44">
        <f t="shared" si="0"/>
        <v>6.1974936551639432</v>
      </c>
      <c r="CN26" s="116">
        <f t="shared" si="0"/>
        <v>0</v>
      </c>
      <c r="CO26" s="114">
        <f t="shared" si="0"/>
        <v>0</v>
      </c>
      <c r="CP26" s="114">
        <f t="shared" si="0"/>
        <v>0</v>
      </c>
      <c r="CQ26" s="114">
        <f t="shared" si="0"/>
        <v>0</v>
      </c>
      <c r="CR26" s="114">
        <f t="shared" si="0"/>
        <v>0</v>
      </c>
      <c r="CS26" s="114">
        <f t="shared" si="0"/>
        <v>0</v>
      </c>
      <c r="CT26" s="114">
        <f t="shared" si="0"/>
        <v>0</v>
      </c>
      <c r="CU26" s="114">
        <f t="shared" si="0"/>
        <v>0</v>
      </c>
      <c r="CV26" s="83">
        <f>SUM(CV32:CV1048576)</f>
        <v>74.143930445122407</v>
      </c>
      <c r="CW26" s="115">
        <f t="shared" ref="CW26:DU26" si="1">SUM(CW32:CW1048576)</f>
        <v>7.4143930445122397</v>
      </c>
      <c r="CX26" s="115">
        <f t="shared" si="1"/>
        <v>8.8972716534146876</v>
      </c>
      <c r="CY26" s="115">
        <f t="shared" si="1"/>
        <v>11.121589566768359</v>
      </c>
      <c r="CZ26" s="115">
        <f t="shared" si="1"/>
        <v>12.604468175670808</v>
      </c>
      <c r="DA26" s="115">
        <f t="shared" si="1"/>
        <v>14.087346784573256</v>
      </c>
      <c r="DB26" s="115">
        <f t="shared" si="1"/>
        <v>16.311664697926926</v>
      </c>
      <c r="DC26" s="115">
        <f t="shared" si="1"/>
        <v>3.7071965222561198</v>
      </c>
      <c r="DD26" s="84">
        <f t="shared" si="1"/>
        <v>0.28248000000000006</v>
      </c>
      <c r="DE26" s="75">
        <f t="shared" si="1"/>
        <v>2.38144</v>
      </c>
      <c r="DF26" s="84">
        <f t="shared" si="1"/>
        <v>1.5599833195354542</v>
      </c>
      <c r="DG26" s="84">
        <f t="shared" si="1"/>
        <v>39.941191025300604</v>
      </c>
      <c r="DH26" s="34">
        <f t="shared" si="1"/>
        <v>0</v>
      </c>
      <c r="DI26" s="34">
        <f t="shared" si="1"/>
        <v>0</v>
      </c>
      <c r="DJ26" s="76">
        <f t="shared" si="1"/>
        <v>0</v>
      </c>
      <c r="DK26" s="76">
        <f t="shared" si="1"/>
        <v>11.467997868761232</v>
      </c>
      <c r="DL26" s="76">
        <f t="shared" si="1"/>
        <v>0</v>
      </c>
      <c r="DM26" s="76">
        <f t="shared" si="1"/>
        <v>7.8641301196904099</v>
      </c>
      <c r="DN26" s="44">
        <f t="shared" si="1"/>
        <v>74.670024142085722</v>
      </c>
      <c r="DO26" s="44">
        <f t="shared" si="1"/>
        <v>-0.52609369696332564</v>
      </c>
      <c r="DP26" s="85">
        <f t="shared" si="1"/>
        <v>3.5527136788005009E-15</v>
      </c>
      <c r="DQ26" s="85">
        <f t="shared" si="1"/>
        <v>19.332127988451646</v>
      </c>
      <c r="DR26" s="75">
        <f t="shared" si="1"/>
        <v>10.705478732712507</v>
      </c>
      <c r="DS26" s="44">
        <f t="shared" si="1"/>
        <v>85.64200000000001</v>
      </c>
      <c r="DT26" s="44">
        <f t="shared" si="1"/>
        <v>31.687540000000006</v>
      </c>
      <c r="DU26" s="44">
        <f t="shared" si="1"/>
        <v>4.975308153634078</v>
      </c>
      <c r="EM26" s="336" t="s">
        <v>141</v>
      </c>
      <c r="EN26" s="337"/>
      <c r="EO26" s="337"/>
      <c r="EP26" s="338"/>
      <c r="EQ26" s="226"/>
      <c r="ER26" s="226"/>
      <c r="ES26" s="226"/>
      <c r="ET26" s="226"/>
      <c r="EU26" s="226"/>
      <c r="EV26" s="226"/>
      <c r="EW26" s="339" t="s">
        <v>144</v>
      </c>
      <c r="EX26" s="339"/>
      <c r="EY26" s="339"/>
      <c r="EZ26" s="339"/>
      <c r="FA26" s="339"/>
      <c r="FB26" s="339"/>
      <c r="FC26" s="340"/>
      <c r="FD26" s="340"/>
      <c r="FE26" s="341" t="s">
        <v>164</v>
      </c>
      <c r="FF26" s="342"/>
      <c r="FG26" s="342"/>
      <c r="FH26" s="342"/>
      <c r="FI26" s="342"/>
      <c r="FJ26" s="342"/>
      <c r="FK26" s="342"/>
      <c r="FL26" s="342"/>
      <c r="FM26" s="342"/>
      <c r="FN26" s="343"/>
      <c r="FO26" s="340" t="s">
        <v>155</v>
      </c>
      <c r="FP26" s="340"/>
      <c r="FQ26" s="340"/>
    </row>
    <row r="27" spans="1:178" s="5" customFormat="1" ht="54.75" customHeight="1">
      <c r="A27" s="357" t="s">
        <v>3</v>
      </c>
      <c r="B27" s="351" t="s">
        <v>0</v>
      </c>
      <c r="C27" s="351" t="s">
        <v>13</v>
      </c>
      <c r="D27" s="351" t="s">
        <v>14</v>
      </c>
      <c r="E27" s="351" t="s">
        <v>175</v>
      </c>
      <c r="F27" s="358" t="s">
        <v>176</v>
      </c>
      <c r="G27" s="360" t="s">
        <v>44</v>
      </c>
      <c r="H27" s="351" t="s">
        <v>6</v>
      </c>
      <c r="I27" s="351"/>
      <c r="J27" s="351"/>
      <c r="K27" s="351"/>
      <c r="L27" s="352" t="s">
        <v>28</v>
      </c>
      <c r="M27" s="351" t="s">
        <v>7</v>
      </c>
      <c r="N27" s="351"/>
      <c r="O27" s="351"/>
      <c r="P27" s="351"/>
      <c r="Q27" s="352" t="s">
        <v>29</v>
      </c>
      <c r="R27" s="351" t="s">
        <v>7</v>
      </c>
      <c r="S27" s="351"/>
      <c r="T27" s="351"/>
      <c r="U27" s="351"/>
      <c r="V27" s="353" t="s">
        <v>179</v>
      </c>
      <c r="W27" s="354"/>
      <c r="X27" s="351" t="s">
        <v>180</v>
      </c>
      <c r="Y27" s="351" t="s">
        <v>12</v>
      </c>
      <c r="Z27" s="364" t="s">
        <v>125</v>
      </c>
      <c r="AA27" s="365" t="s">
        <v>159</v>
      </c>
      <c r="AB27" s="224" t="s">
        <v>111</v>
      </c>
      <c r="AC27" s="224" t="s">
        <v>109</v>
      </c>
      <c r="AD27" s="363" t="s">
        <v>20</v>
      </c>
      <c r="AE27" s="360" t="s">
        <v>44</v>
      </c>
      <c r="AF27" s="363" t="s">
        <v>23</v>
      </c>
      <c r="AG27" s="363" t="s">
        <v>24</v>
      </c>
      <c r="AH27" s="361" t="s">
        <v>174</v>
      </c>
      <c r="AI27" s="363" t="s">
        <v>18</v>
      </c>
      <c r="AJ27" s="363" t="s">
        <v>19</v>
      </c>
      <c r="AK27" s="118" t="s">
        <v>208</v>
      </c>
      <c r="AL27" s="367" t="s">
        <v>210</v>
      </c>
      <c r="AM27" s="361" t="s">
        <v>26</v>
      </c>
      <c r="AN27" s="363" t="s">
        <v>8</v>
      </c>
      <c r="AO27" s="363" t="s">
        <v>100</v>
      </c>
      <c r="AP27" s="363" t="s">
        <v>105</v>
      </c>
      <c r="AQ27" s="363" t="s">
        <v>106</v>
      </c>
      <c r="AR27" s="363" t="s">
        <v>27</v>
      </c>
      <c r="AS27" s="363" t="s">
        <v>22</v>
      </c>
      <c r="AT27" s="363" t="s">
        <v>118</v>
      </c>
      <c r="AU27" s="373" t="s">
        <v>117</v>
      </c>
      <c r="AV27" s="361" t="s">
        <v>43</v>
      </c>
      <c r="AW27" s="360" t="s">
        <v>44</v>
      </c>
      <c r="AX27" s="363" t="s">
        <v>35</v>
      </c>
      <c r="AY27" s="360" t="s">
        <v>44</v>
      </c>
      <c r="AZ27" s="370" t="s">
        <v>16</v>
      </c>
      <c r="BA27" s="371" t="s">
        <v>40</v>
      </c>
      <c r="BB27" s="371" t="s">
        <v>25</v>
      </c>
      <c r="BC27" s="371" t="s">
        <v>45</v>
      </c>
      <c r="BD27" s="371" t="s">
        <v>32</v>
      </c>
      <c r="BE27" s="378" t="s">
        <v>44</v>
      </c>
      <c r="BF27" s="371" t="s">
        <v>39</v>
      </c>
      <c r="BG27" s="371" t="s">
        <v>34</v>
      </c>
      <c r="BH27" s="375" t="s">
        <v>36</v>
      </c>
      <c r="BI27" s="375" t="s">
        <v>37</v>
      </c>
      <c r="BJ27" s="360" t="s">
        <v>44</v>
      </c>
      <c r="BK27" s="376" t="s">
        <v>182</v>
      </c>
      <c r="BL27" s="77" t="s">
        <v>183</v>
      </c>
      <c r="BM27" s="371" t="s">
        <v>38</v>
      </c>
      <c r="BN27" s="360" t="s">
        <v>44</v>
      </c>
      <c r="BO27" s="212" t="s">
        <v>59</v>
      </c>
      <c r="BP27" s="371" t="s">
        <v>41</v>
      </c>
      <c r="BQ27" s="371" t="s">
        <v>42</v>
      </c>
      <c r="BR27" s="223" t="s">
        <v>52</v>
      </c>
      <c r="BS27" s="215" t="s">
        <v>47</v>
      </c>
      <c r="BT27" s="215" t="s">
        <v>56</v>
      </c>
      <c r="BU27" s="215" t="s">
        <v>50</v>
      </c>
      <c r="BV27" s="215" t="s">
        <v>116</v>
      </c>
      <c r="BW27" s="215" t="s">
        <v>57</v>
      </c>
      <c r="BX27" s="351" t="s">
        <v>192</v>
      </c>
      <c r="BY27" s="351"/>
      <c r="BZ27" s="351"/>
      <c r="CA27" s="351"/>
      <c r="CB27" s="351"/>
      <c r="CC27" s="351"/>
      <c r="CD27" s="351"/>
      <c r="CE27" s="378" t="s">
        <v>44</v>
      </c>
      <c r="CF27" s="411" t="s">
        <v>139</v>
      </c>
      <c r="CG27" s="411" t="s">
        <v>126</v>
      </c>
      <c r="CH27" s="381" t="s">
        <v>162</v>
      </c>
      <c r="CI27" s="383" t="s">
        <v>9</v>
      </c>
      <c r="CJ27" s="388" t="s">
        <v>102</v>
      </c>
      <c r="CK27" s="388" t="s">
        <v>103</v>
      </c>
      <c r="CL27" s="388" t="s">
        <v>104</v>
      </c>
      <c r="CM27" s="388" t="s">
        <v>115</v>
      </c>
      <c r="CN27" s="408" t="s">
        <v>53</v>
      </c>
      <c r="CO27" s="409"/>
      <c r="CP27" s="409"/>
      <c r="CQ27" s="409"/>
      <c r="CR27" s="409"/>
      <c r="CS27" s="409"/>
      <c r="CT27" s="409"/>
      <c r="CU27" s="410"/>
      <c r="CV27" s="408" t="s">
        <v>54</v>
      </c>
      <c r="CW27" s="409"/>
      <c r="CX27" s="409"/>
      <c r="CY27" s="409"/>
      <c r="CZ27" s="409"/>
      <c r="DA27" s="409"/>
      <c r="DB27" s="409"/>
      <c r="DC27" s="410"/>
      <c r="DD27" s="388" t="s">
        <v>67</v>
      </c>
      <c r="DE27" s="388" t="s">
        <v>64</v>
      </c>
      <c r="DF27" s="383" t="s">
        <v>66</v>
      </c>
      <c r="DG27" s="388" t="s">
        <v>208</v>
      </c>
      <c r="DH27" s="390" t="s">
        <v>185</v>
      </c>
      <c r="DI27" s="390" t="s">
        <v>186</v>
      </c>
      <c r="DJ27" s="383" t="s">
        <v>122</v>
      </c>
      <c r="DK27" s="383" t="s">
        <v>123</v>
      </c>
      <c r="DL27" s="388" t="s">
        <v>71</v>
      </c>
      <c r="DM27" s="388" t="s">
        <v>72</v>
      </c>
      <c r="DN27" s="388" t="s">
        <v>73</v>
      </c>
      <c r="DO27" s="373" t="s">
        <v>165</v>
      </c>
      <c r="DP27" s="388" t="s">
        <v>166</v>
      </c>
      <c r="DQ27" s="388" t="s">
        <v>172</v>
      </c>
      <c r="DR27" s="383" t="s">
        <v>75</v>
      </c>
      <c r="DS27" s="383" t="s">
        <v>76</v>
      </c>
      <c r="DT27" s="383" t="s">
        <v>112</v>
      </c>
      <c r="DU27" s="383" t="s">
        <v>154</v>
      </c>
      <c r="DV27" s="391" t="s">
        <v>68</v>
      </c>
      <c r="DW27" s="391" t="s">
        <v>61</v>
      </c>
      <c r="DX27" s="391" t="s">
        <v>62</v>
      </c>
      <c r="DY27" s="391" t="s">
        <v>107</v>
      </c>
      <c r="DZ27" s="391" t="s">
        <v>108</v>
      </c>
      <c r="EA27" s="391" t="s">
        <v>65</v>
      </c>
      <c r="EB27" s="391" t="s">
        <v>60</v>
      </c>
      <c r="EC27" s="391" t="s">
        <v>127</v>
      </c>
      <c r="ED27" s="391" t="s">
        <v>128</v>
      </c>
      <c r="EE27" s="395" t="s">
        <v>171</v>
      </c>
      <c r="EF27" s="391" t="s">
        <v>69</v>
      </c>
      <c r="EG27" s="391" t="s">
        <v>211</v>
      </c>
      <c r="EH27" s="397" t="s">
        <v>133</v>
      </c>
      <c r="EI27" s="397" t="s">
        <v>134</v>
      </c>
      <c r="EJ27" s="391" t="s">
        <v>130</v>
      </c>
      <c r="EK27" s="391" t="s">
        <v>129</v>
      </c>
      <c r="EL27" s="392" t="s">
        <v>157</v>
      </c>
      <c r="EM27" s="393" t="s">
        <v>131</v>
      </c>
      <c r="EN27" s="393" t="s">
        <v>140</v>
      </c>
      <c r="EO27" s="394" t="s">
        <v>135</v>
      </c>
      <c r="EP27" s="394" t="s">
        <v>136</v>
      </c>
      <c r="EQ27" s="206"/>
      <c r="ER27" s="206"/>
      <c r="ES27" s="206"/>
      <c r="ET27" s="206"/>
      <c r="EU27" s="206"/>
      <c r="EV27" s="206"/>
      <c r="EW27" s="391" t="s">
        <v>70</v>
      </c>
      <c r="EX27" s="394" t="s">
        <v>142</v>
      </c>
      <c r="EY27" s="394" t="s">
        <v>143</v>
      </c>
      <c r="EZ27" s="391" t="s">
        <v>74</v>
      </c>
      <c r="FA27" s="395" t="s">
        <v>145</v>
      </c>
      <c r="FB27" s="395" t="s">
        <v>148</v>
      </c>
      <c r="FC27" s="397" t="s">
        <v>146</v>
      </c>
      <c r="FD27" s="394" t="s">
        <v>147</v>
      </c>
      <c r="FE27" s="405" t="s">
        <v>149</v>
      </c>
      <c r="FF27" s="405" t="s">
        <v>132</v>
      </c>
      <c r="FG27" s="398" t="s">
        <v>150</v>
      </c>
      <c r="FH27" s="398" t="s">
        <v>151</v>
      </c>
      <c r="FI27" s="401" t="s">
        <v>153</v>
      </c>
      <c r="FJ27" s="403" t="s">
        <v>161</v>
      </c>
      <c r="FK27" s="403" t="s">
        <v>153</v>
      </c>
      <c r="FL27" s="403" t="s">
        <v>152</v>
      </c>
      <c r="FM27" s="398" t="s">
        <v>150</v>
      </c>
      <c r="FN27" s="398" t="s">
        <v>163</v>
      </c>
      <c r="FO27" s="391" t="s">
        <v>156</v>
      </c>
      <c r="FP27" s="394" t="s">
        <v>158</v>
      </c>
      <c r="FQ27" s="394" t="s">
        <v>143</v>
      </c>
      <c r="FR27" s="399" t="s">
        <v>138</v>
      </c>
      <c r="FS27" s="400" t="s">
        <v>137</v>
      </c>
      <c r="FT27" s="214" t="s">
        <v>121</v>
      </c>
      <c r="FU27" s="214" t="s">
        <v>120</v>
      </c>
      <c r="FV27" s="214" t="s">
        <v>120</v>
      </c>
    </row>
    <row r="28" spans="1:178" s="5" customFormat="1" ht="52.5" customHeight="1">
      <c r="A28" s="357"/>
      <c r="B28" s="351"/>
      <c r="C28" s="351"/>
      <c r="D28" s="351"/>
      <c r="E28" s="351"/>
      <c r="F28" s="359"/>
      <c r="G28" s="360"/>
      <c r="H28" s="221" t="s">
        <v>4</v>
      </c>
      <c r="I28" s="221" t="s">
        <v>5</v>
      </c>
      <c r="J28" s="221" t="s">
        <v>1</v>
      </c>
      <c r="K28" s="221" t="s">
        <v>2</v>
      </c>
      <c r="L28" s="352"/>
      <c r="M28" s="221" t="s">
        <v>4</v>
      </c>
      <c r="N28" s="221" t="s">
        <v>5</v>
      </c>
      <c r="O28" s="221" t="s">
        <v>1</v>
      </c>
      <c r="P28" s="221" t="s">
        <v>2</v>
      </c>
      <c r="Q28" s="352"/>
      <c r="R28" s="221" t="s">
        <v>4</v>
      </c>
      <c r="S28" s="221" t="s">
        <v>5</v>
      </c>
      <c r="T28" s="221" t="s">
        <v>1</v>
      </c>
      <c r="U28" s="221" t="s">
        <v>2</v>
      </c>
      <c r="V28" s="355"/>
      <c r="W28" s="356"/>
      <c r="X28" s="351"/>
      <c r="Y28" s="351"/>
      <c r="Z28" s="364"/>
      <c r="AA28" s="366"/>
      <c r="AB28" s="225" t="s">
        <v>124</v>
      </c>
      <c r="AC28" s="364" t="s">
        <v>51</v>
      </c>
      <c r="AD28" s="363"/>
      <c r="AE28" s="360"/>
      <c r="AF28" s="363"/>
      <c r="AG28" s="363"/>
      <c r="AH28" s="362"/>
      <c r="AI28" s="363"/>
      <c r="AJ28" s="363"/>
      <c r="AK28" s="367" t="s">
        <v>51</v>
      </c>
      <c r="AL28" s="369"/>
      <c r="AM28" s="362"/>
      <c r="AN28" s="363"/>
      <c r="AO28" s="363"/>
      <c r="AP28" s="363"/>
      <c r="AQ28" s="363"/>
      <c r="AR28" s="363"/>
      <c r="AS28" s="363"/>
      <c r="AT28" s="363"/>
      <c r="AU28" s="374"/>
      <c r="AV28" s="362"/>
      <c r="AW28" s="360"/>
      <c r="AX28" s="363"/>
      <c r="AY28" s="360"/>
      <c r="AZ28" s="370"/>
      <c r="BA28" s="372"/>
      <c r="BB28" s="372"/>
      <c r="BC28" s="372"/>
      <c r="BD28" s="372"/>
      <c r="BE28" s="379"/>
      <c r="BF28" s="372"/>
      <c r="BG28" s="372"/>
      <c r="BH28" s="375"/>
      <c r="BI28" s="375"/>
      <c r="BJ28" s="360"/>
      <c r="BK28" s="377"/>
      <c r="BL28" s="78"/>
      <c r="BM28" s="372"/>
      <c r="BN28" s="360"/>
      <c r="BO28" s="213"/>
      <c r="BP28" s="372"/>
      <c r="BQ28" s="372"/>
      <c r="BR28" s="384" t="s">
        <v>51</v>
      </c>
      <c r="BS28" s="384" t="s">
        <v>48</v>
      </c>
      <c r="BT28" s="384" t="s">
        <v>49</v>
      </c>
      <c r="BU28" s="385" t="s">
        <v>188</v>
      </c>
      <c r="BV28" s="385" t="s">
        <v>187</v>
      </c>
      <c r="BW28" s="384" t="s">
        <v>58</v>
      </c>
      <c r="BX28" s="387" t="s">
        <v>193</v>
      </c>
      <c r="BY28" s="387" t="s">
        <v>194</v>
      </c>
      <c r="BZ28" s="387" t="s">
        <v>195</v>
      </c>
      <c r="CA28" s="387" t="s">
        <v>196</v>
      </c>
      <c r="CB28" s="387" t="s">
        <v>197</v>
      </c>
      <c r="CC28" s="387" t="s">
        <v>198</v>
      </c>
      <c r="CD28" s="387" t="s">
        <v>199</v>
      </c>
      <c r="CE28" s="380"/>
      <c r="CF28" s="412"/>
      <c r="CG28" s="412"/>
      <c r="CH28" s="382"/>
      <c r="CI28" s="383"/>
      <c r="CJ28" s="389"/>
      <c r="CK28" s="389"/>
      <c r="CL28" s="389"/>
      <c r="CM28" s="389"/>
      <c r="CN28" s="113" t="s">
        <v>200</v>
      </c>
      <c r="CO28" s="406" t="s">
        <v>201</v>
      </c>
      <c r="CP28" s="406" t="s">
        <v>202</v>
      </c>
      <c r="CQ28" s="406" t="s">
        <v>203</v>
      </c>
      <c r="CR28" s="406" t="s">
        <v>204</v>
      </c>
      <c r="CS28" s="406" t="s">
        <v>205</v>
      </c>
      <c r="CT28" s="406" t="s">
        <v>206</v>
      </c>
      <c r="CU28" s="406" t="s">
        <v>207</v>
      </c>
      <c r="CV28" s="113" t="s">
        <v>200</v>
      </c>
      <c r="CW28" s="406" t="s">
        <v>201</v>
      </c>
      <c r="CX28" s="406" t="s">
        <v>202</v>
      </c>
      <c r="CY28" s="406" t="s">
        <v>203</v>
      </c>
      <c r="CZ28" s="406" t="s">
        <v>204</v>
      </c>
      <c r="DA28" s="406" t="s">
        <v>205</v>
      </c>
      <c r="DB28" s="406" t="s">
        <v>206</v>
      </c>
      <c r="DC28" s="406" t="s">
        <v>207</v>
      </c>
      <c r="DD28" s="389"/>
      <c r="DE28" s="389"/>
      <c r="DF28" s="383"/>
      <c r="DG28" s="389"/>
      <c r="DH28" s="390"/>
      <c r="DI28" s="390"/>
      <c r="DJ28" s="383"/>
      <c r="DK28" s="383"/>
      <c r="DL28" s="389"/>
      <c r="DM28" s="389"/>
      <c r="DN28" s="389"/>
      <c r="DO28" s="374"/>
      <c r="DP28" s="389"/>
      <c r="DQ28" s="389"/>
      <c r="DR28" s="383"/>
      <c r="DS28" s="383"/>
      <c r="DT28" s="383"/>
      <c r="DU28" s="383"/>
      <c r="DV28" s="391"/>
      <c r="DW28" s="391"/>
      <c r="DX28" s="391"/>
      <c r="DY28" s="391"/>
      <c r="DZ28" s="391"/>
      <c r="EA28" s="391"/>
      <c r="EB28" s="391"/>
      <c r="EC28" s="391"/>
      <c r="ED28" s="391"/>
      <c r="EE28" s="396"/>
      <c r="EF28" s="391"/>
      <c r="EG28" s="391"/>
      <c r="EH28" s="397"/>
      <c r="EI28" s="397"/>
      <c r="EJ28" s="391"/>
      <c r="EK28" s="391"/>
      <c r="EL28" s="392"/>
      <c r="EM28" s="393"/>
      <c r="EN28" s="393"/>
      <c r="EO28" s="394"/>
      <c r="EP28" s="394"/>
      <c r="EQ28" s="206"/>
      <c r="ER28" s="206"/>
      <c r="ES28" s="206"/>
      <c r="ET28" s="206"/>
      <c r="EU28" s="206"/>
      <c r="EV28" s="206"/>
      <c r="EW28" s="391"/>
      <c r="EX28" s="394"/>
      <c r="EY28" s="394"/>
      <c r="EZ28" s="391"/>
      <c r="FA28" s="396"/>
      <c r="FB28" s="396"/>
      <c r="FC28" s="397"/>
      <c r="FD28" s="394"/>
      <c r="FE28" s="405"/>
      <c r="FF28" s="405"/>
      <c r="FG28" s="398"/>
      <c r="FH28" s="398"/>
      <c r="FI28" s="402"/>
      <c r="FJ28" s="404"/>
      <c r="FK28" s="404"/>
      <c r="FL28" s="404"/>
      <c r="FM28" s="398"/>
      <c r="FN28" s="398"/>
      <c r="FO28" s="391"/>
      <c r="FP28" s="394"/>
      <c r="FQ28" s="394"/>
      <c r="FR28" s="399"/>
      <c r="FS28" s="400"/>
      <c r="FT28" s="215" t="s">
        <v>119</v>
      </c>
      <c r="FU28" s="215" t="s">
        <v>119</v>
      </c>
      <c r="FV28" s="215" t="s">
        <v>119</v>
      </c>
    </row>
    <row r="29" spans="1:178" s="5" customFormat="1" ht="15.75" customHeight="1">
      <c r="A29" s="357"/>
      <c r="B29" s="215" t="s">
        <v>10</v>
      </c>
      <c r="C29" s="215" t="s">
        <v>11</v>
      </c>
      <c r="D29" s="215" t="s">
        <v>11</v>
      </c>
      <c r="E29" s="215" t="s">
        <v>177</v>
      </c>
      <c r="F29" s="215" t="s">
        <v>178</v>
      </c>
      <c r="G29" s="360"/>
      <c r="H29" s="215" t="s">
        <v>10</v>
      </c>
      <c r="I29" s="215" t="s">
        <v>10</v>
      </c>
      <c r="J29" s="215" t="s">
        <v>10</v>
      </c>
      <c r="K29" s="215" t="s">
        <v>10</v>
      </c>
      <c r="L29" s="215" t="s">
        <v>11</v>
      </c>
      <c r="M29" s="215" t="s">
        <v>10</v>
      </c>
      <c r="N29" s="215" t="s">
        <v>10</v>
      </c>
      <c r="O29" s="215" t="s">
        <v>10</v>
      </c>
      <c r="P29" s="215" t="s">
        <v>10</v>
      </c>
      <c r="Q29" s="215" t="s">
        <v>11</v>
      </c>
      <c r="R29" s="215" t="s">
        <v>10</v>
      </c>
      <c r="S29" s="215" t="s">
        <v>10</v>
      </c>
      <c r="T29" s="215" t="s">
        <v>10</v>
      </c>
      <c r="U29" s="215" t="s">
        <v>10</v>
      </c>
      <c r="V29" s="215" t="s">
        <v>11</v>
      </c>
      <c r="W29" s="215"/>
      <c r="X29" s="215" t="s">
        <v>11</v>
      </c>
      <c r="Y29" s="215" t="s">
        <v>10</v>
      </c>
      <c r="Z29" s="220" t="s">
        <v>15</v>
      </c>
      <c r="AA29" s="225"/>
      <c r="AB29" s="225" t="s">
        <v>17</v>
      </c>
      <c r="AC29" s="364"/>
      <c r="AD29" s="219" t="s">
        <v>10</v>
      </c>
      <c r="AE29" s="360"/>
      <c r="AF29" s="219" t="s">
        <v>30</v>
      </c>
      <c r="AG29" s="219" t="s">
        <v>31</v>
      </c>
      <c r="AH29" s="219"/>
      <c r="AI29" s="219" t="s">
        <v>10</v>
      </c>
      <c r="AJ29" s="219" t="s">
        <v>10</v>
      </c>
      <c r="AK29" s="368"/>
      <c r="AL29" s="119" t="s">
        <v>17</v>
      </c>
      <c r="AM29" s="219" t="s">
        <v>10</v>
      </c>
      <c r="AN29" s="363"/>
      <c r="AO29" s="363"/>
      <c r="AP29" s="219" t="s">
        <v>10</v>
      </c>
      <c r="AQ29" s="219"/>
      <c r="AR29" s="219" t="s">
        <v>10</v>
      </c>
      <c r="AS29" s="219" t="s">
        <v>10</v>
      </c>
      <c r="AT29" s="219" t="s">
        <v>10</v>
      </c>
      <c r="AU29" s="209"/>
      <c r="AV29" s="219" t="s">
        <v>10</v>
      </c>
      <c r="AW29" s="360"/>
      <c r="AX29" s="219" t="s">
        <v>10</v>
      </c>
      <c r="AY29" s="360"/>
      <c r="AZ29" s="218" t="s">
        <v>33</v>
      </c>
      <c r="BA29" s="218" t="s">
        <v>10</v>
      </c>
      <c r="BB29" s="218" t="s">
        <v>33</v>
      </c>
      <c r="BC29" s="218" t="s">
        <v>46</v>
      </c>
      <c r="BD29" s="218" t="s">
        <v>33</v>
      </c>
      <c r="BE29" s="380"/>
      <c r="BF29" s="218" t="s">
        <v>10</v>
      </c>
      <c r="BG29" s="218" t="s">
        <v>10</v>
      </c>
      <c r="BH29" s="218" t="s">
        <v>33</v>
      </c>
      <c r="BI29" s="218" t="s">
        <v>33</v>
      </c>
      <c r="BJ29" s="360"/>
      <c r="BK29" s="79" t="s">
        <v>184</v>
      </c>
      <c r="BL29" s="79" t="s">
        <v>10</v>
      </c>
      <c r="BM29" s="218" t="s">
        <v>33</v>
      </c>
      <c r="BN29" s="360"/>
      <c r="BO29" s="216"/>
      <c r="BP29" s="216" t="s">
        <v>10</v>
      </c>
      <c r="BQ29" s="216" t="s">
        <v>10</v>
      </c>
      <c r="BR29" s="384"/>
      <c r="BS29" s="384"/>
      <c r="BT29" s="384"/>
      <c r="BU29" s="386"/>
      <c r="BV29" s="386"/>
      <c r="BW29" s="384"/>
      <c r="BX29" s="387"/>
      <c r="BY29" s="387"/>
      <c r="BZ29" s="387"/>
      <c r="CA29" s="387"/>
      <c r="CB29" s="387"/>
      <c r="CC29" s="387"/>
      <c r="CD29" s="387"/>
      <c r="CE29" s="110" t="s">
        <v>191</v>
      </c>
      <c r="CF29" s="413"/>
      <c r="CG29" s="413"/>
      <c r="CH29" s="70"/>
      <c r="CI29" s="211" t="s">
        <v>10</v>
      </c>
      <c r="CJ29" s="211" t="s">
        <v>10</v>
      </c>
      <c r="CK29" s="211" t="s">
        <v>10</v>
      </c>
      <c r="CL29" s="211" t="s">
        <v>10</v>
      </c>
      <c r="CM29" s="211" t="s">
        <v>55</v>
      </c>
      <c r="CN29" s="22" t="s">
        <v>55</v>
      </c>
      <c r="CO29" s="407"/>
      <c r="CP29" s="407"/>
      <c r="CQ29" s="407"/>
      <c r="CR29" s="407"/>
      <c r="CS29" s="407"/>
      <c r="CT29" s="407"/>
      <c r="CU29" s="407"/>
      <c r="CV29" s="22" t="s">
        <v>55</v>
      </c>
      <c r="CW29" s="407"/>
      <c r="CX29" s="407"/>
      <c r="CY29" s="407"/>
      <c r="CZ29" s="407"/>
      <c r="DA29" s="407"/>
      <c r="DB29" s="407"/>
      <c r="DC29" s="407"/>
      <c r="DD29" s="22" t="s">
        <v>55</v>
      </c>
      <c r="DE29" s="22" t="s">
        <v>55</v>
      </c>
      <c r="DF29" s="22" t="s">
        <v>55</v>
      </c>
      <c r="DG29" s="22" t="s">
        <v>55</v>
      </c>
      <c r="DH29" s="82" t="s">
        <v>55</v>
      </c>
      <c r="DI29" s="82" t="s">
        <v>55</v>
      </c>
      <c r="DJ29" s="22" t="s">
        <v>55</v>
      </c>
      <c r="DK29" s="22" t="s">
        <v>55</v>
      </c>
      <c r="DL29" s="22" t="s">
        <v>55</v>
      </c>
      <c r="DM29" s="22" t="s">
        <v>55</v>
      </c>
      <c r="DN29" s="22" t="s">
        <v>55</v>
      </c>
      <c r="DO29" s="22" t="s">
        <v>55</v>
      </c>
      <c r="DP29" s="22" t="s">
        <v>55</v>
      </c>
      <c r="DQ29" s="22" t="s">
        <v>55</v>
      </c>
      <c r="DR29" s="211" t="s">
        <v>17</v>
      </c>
      <c r="DS29" s="22" t="s">
        <v>17</v>
      </c>
      <c r="DT29" s="22" t="s">
        <v>55</v>
      </c>
      <c r="DU29" s="22" t="s">
        <v>55</v>
      </c>
      <c r="DV29" s="391"/>
      <c r="DW29" s="19" t="s">
        <v>10</v>
      </c>
      <c r="DX29" s="19" t="s">
        <v>10</v>
      </c>
      <c r="DY29" s="19" t="s">
        <v>10</v>
      </c>
      <c r="DZ29" s="19" t="s">
        <v>10</v>
      </c>
      <c r="EA29" s="208" t="s">
        <v>10</v>
      </c>
      <c r="EB29" s="208" t="s">
        <v>10</v>
      </c>
      <c r="EC29" s="219" t="s">
        <v>30</v>
      </c>
      <c r="ED29" s="219" t="s">
        <v>31</v>
      </c>
      <c r="EE29" s="208" t="s">
        <v>10</v>
      </c>
      <c r="EF29" s="208" t="s">
        <v>10</v>
      </c>
      <c r="EG29" s="208" t="s">
        <v>10</v>
      </c>
      <c r="EH29" s="206"/>
      <c r="EI29" s="206"/>
      <c r="EJ29" s="208" t="s">
        <v>10</v>
      </c>
      <c r="EK29" s="208" t="s">
        <v>10</v>
      </c>
      <c r="EL29" s="206" t="s">
        <v>10</v>
      </c>
      <c r="EM29" s="208"/>
      <c r="EN29" s="42"/>
      <c r="EO29" s="206" t="s">
        <v>55</v>
      </c>
      <c r="EP29" s="57"/>
      <c r="EQ29" s="57"/>
      <c r="ER29" s="57"/>
      <c r="ES29" s="57"/>
      <c r="ET29" s="57"/>
      <c r="EU29" s="57"/>
      <c r="EV29" s="57"/>
      <c r="EW29" s="208" t="s">
        <v>63</v>
      </c>
      <c r="EX29" s="206" t="s">
        <v>55</v>
      </c>
      <c r="EY29" s="42"/>
      <c r="EZ29" s="208" t="s">
        <v>63</v>
      </c>
      <c r="FA29" s="208"/>
      <c r="FB29" s="208"/>
      <c r="FC29" s="206" t="s">
        <v>55</v>
      </c>
      <c r="FD29" s="42"/>
      <c r="FE29" s="209"/>
      <c r="FF29" s="209"/>
      <c r="FG29" s="207" t="s">
        <v>55</v>
      </c>
      <c r="FH29" s="207"/>
      <c r="FI29" s="55"/>
      <c r="FJ29" s="207"/>
      <c r="FK29" s="207"/>
      <c r="FL29" s="207"/>
      <c r="FM29" s="207"/>
      <c r="FN29" s="207"/>
      <c r="FO29" s="208" t="s">
        <v>63</v>
      </c>
      <c r="FP29" s="206" t="s">
        <v>55</v>
      </c>
      <c r="FQ29" s="42"/>
      <c r="FR29" s="209"/>
      <c r="FS29" s="209"/>
      <c r="FT29" s="42"/>
      <c r="FU29" s="42"/>
      <c r="FV29" s="42"/>
    </row>
    <row r="30" spans="1:178" s="5" customFormat="1">
      <c r="A30" s="222"/>
      <c r="B30" s="215"/>
      <c r="C30" s="215"/>
      <c r="D30" s="215"/>
      <c r="E30" s="215"/>
      <c r="F30" s="215"/>
      <c r="G30" s="217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 t="str">
        <f>""</f>
        <v/>
      </c>
      <c r="X30" s="215"/>
      <c r="Y30" s="54"/>
      <c r="Z30" s="220">
        <v>330</v>
      </c>
      <c r="AA30" s="220">
        <v>0</v>
      </c>
      <c r="AB30" s="220"/>
      <c r="AC30" s="220">
        <v>2</v>
      </c>
      <c r="AD30" s="219">
        <v>1.1000000000000001</v>
      </c>
      <c r="AE30" s="217"/>
      <c r="AF30" s="219">
        <v>0</v>
      </c>
      <c r="AG30" s="219">
        <v>0</v>
      </c>
      <c r="AH30" s="219">
        <v>0</v>
      </c>
      <c r="AI30" s="219">
        <v>0.1</v>
      </c>
      <c r="AJ30" s="219">
        <v>0.3</v>
      </c>
      <c r="AK30" s="119">
        <v>2</v>
      </c>
      <c r="AL30" s="119"/>
      <c r="AM30" s="219"/>
      <c r="AN30" s="219"/>
      <c r="AO30" s="219"/>
      <c r="AP30" s="219"/>
      <c r="AQ30" s="219"/>
      <c r="AR30" s="219"/>
      <c r="AS30" s="36"/>
      <c r="AT30" s="36">
        <f>AU30/CI26</f>
        <v>1.2155584395987593</v>
      </c>
      <c r="AU30" s="37">
        <f>SUM(AU32:AU1048576)</f>
        <v>93.354888161184704</v>
      </c>
      <c r="AV30" s="219"/>
      <c r="AW30" s="217"/>
      <c r="AX30" s="219"/>
      <c r="AY30" s="217"/>
      <c r="AZ30" s="218"/>
      <c r="BA30" s="218"/>
      <c r="BB30" s="218"/>
      <c r="BC30" s="218"/>
      <c r="BD30" s="218"/>
      <c r="BE30" s="217"/>
      <c r="BF30" s="218"/>
      <c r="BG30" s="218"/>
      <c r="BH30" s="218"/>
      <c r="BI30" s="218"/>
      <c r="BJ30" s="217"/>
      <c r="BK30" s="79"/>
      <c r="BL30" s="79"/>
      <c r="BM30" s="218"/>
      <c r="BN30" s="217"/>
      <c r="BO30" s="216"/>
      <c r="BP30" s="216"/>
      <c r="BQ30" s="216"/>
      <c r="BR30" s="214">
        <v>2</v>
      </c>
      <c r="BS30" s="214">
        <v>2</v>
      </c>
      <c r="BT30" s="214">
        <v>2</v>
      </c>
      <c r="BU30" s="214"/>
      <c r="BV30" s="214"/>
      <c r="BW30" s="214">
        <v>3</v>
      </c>
      <c r="BX30" s="111">
        <v>0.1</v>
      </c>
      <c r="BY30" s="111">
        <v>0.12</v>
      </c>
      <c r="BZ30" s="111">
        <v>0.15</v>
      </c>
      <c r="CA30" s="111">
        <v>0.17</v>
      </c>
      <c r="CB30" s="111">
        <v>0.19</v>
      </c>
      <c r="CC30" s="111">
        <v>0.22</v>
      </c>
      <c r="CD30" s="111">
        <v>0.05</v>
      </c>
      <c r="CE30" s="112" t="str">
        <f>IF(SUM(BX32:CD32)=1,"OK ("&amp;SUM(BX30:CD30)*100&amp;" %)","Chyba ( "&amp;SUM(BX32:CD32)*100&amp;"%)")</f>
        <v>OK (100 %)</v>
      </c>
      <c r="CF30" s="13" t="s">
        <v>10</v>
      </c>
      <c r="CG30" s="13" t="s">
        <v>10</v>
      </c>
      <c r="CH30" s="70"/>
      <c r="CI30" s="211"/>
      <c r="CJ30" s="211"/>
      <c r="CK30" s="211"/>
      <c r="CL30" s="211"/>
      <c r="CM30" s="211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82"/>
      <c r="DI30" s="82"/>
      <c r="DJ30" s="22"/>
      <c r="DK30" s="22"/>
      <c r="DL30" s="22"/>
      <c r="DM30" s="22"/>
      <c r="DN30" s="22"/>
      <c r="DO30" s="210"/>
      <c r="DP30" s="22"/>
      <c r="DQ30" s="22"/>
      <c r="DR30" s="211"/>
      <c r="DS30" s="22"/>
      <c r="DT30" s="22"/>
      <c r="DU30" s="22"/>
      <c r="DV30" s="208"/>
      <c r="DW30" s="19"/>
      <c r="DX30" s="19"/>
      <c r="DY30" s="63">
        <v>0.6</v>
      </c>
      <c r="DZ30" s="63">
        <v>0.6</v>
      </c>
      <c r="EA30" s="32">
        <v>0.6</v>
      </c>
      <c r="EB30" s="32">
        <v>0.6</v>
      </c>
      <c r="EC30" s="32">
        <v>0</v>
      </c>
      <c r="ED30" s="32">
        <v>0</v>
      </c>
      <c r="EE30" s="32">
        <v>0.2</v>
      </c>
      <c r="EF30" s="32">
        <v>0.1</v>
      </c>
      <c r="EG30" s="63">
        <v>0</v>
      </c>
      <c r="EH30" s="206"/>
      <c r="EI30" s="206"/>
      <c r="EJ30" s="208"/>
      <c r="EK30" s="208"/>
      <c r="EL30" s="206"/>
      <c r="EM30" s="208" t="s">
        <v>10</v>
      </c>
      <c r="EN30" s="208" t="s">
        <v>17</v>
      </c>
      <c r="EO30" s="208" t="s">
        <v>55</v>
      </c>
      <c r="EP30" s="208" t="s">
        <v>55</v>
      </c>
      <c r="EQ30" s="208"/>
      <c r="ER30" s="208"/>
      <c r="ES30" s="208"/>
      <c r="ET30" s="208"/>
      <c r="EU30" s="208"/>
      <c r="EV30" s="208"/>
      <c r="EW30" s="208" t="s">
        <v>17</v>
      </c>
      <c r="EX30" s="208" t="s">
        <v>55</v>
      </c>
      <c r="EY30" s="208" t="s">
        <v>55</v>
      </c>
      <c r="EZ30" s="208" t="s">
        <v>17</v>
      </c>
      <c r="FA30" s="208" t="s">
        <v>10</v>
      </c>
      <c r="FB30" s="208" t="s">
        <v>55</v>
      </c>
      <c r="FC30" s="208" t="s">
        <v>55</v>
      </c>
      <c r="FD30" s="208" t="s">
        <v>55</v>
      </c>
      <c r="FE30" s="209" t="s">
        <v>55</v>
      </c>
      <c r="FF30" s="209" t="s">
        <v>55</v>
      </c>
      <c r="FG30" s="209" t="s">
        <v>55</v>
      </c>
      <c r="FH30" s="209" t="s">
        <v>10</v>
      </c>
      <c r="FI30" s="55" t="s">
        <v>17</v>
      </c>
      <c r="FJ30" s="209" t="s">
        <v>10</v>
      </c>
      <c r="FK30" s="209" t="s">
        <v>17</v>
      </c>
      <c r="FL30" s="209" t="s">
        <v>55</v>
      </c>
      <c r="FM30" s="209"/>
      <c r="FN30" s="209" t="s">
        <v>55</v>
      </c>
      <c r="FO30" s="208" t="s">
        <v>17</v>
      </c>
      <c r="FP30" s="208" t="s">
        <v>55</v>
      </c>
      <c r="FQ30" s="208" t="s">
        <v>55</v>
      </c>
      <c r="FR30" s="209">
        <f>MAX(FR31:FR1048576)</f>
        <v>5</v>
      </c>
      <c r="FS30" s="209"/>
      <c r="FT30" s="32">
        <v>1.2</v>
      </c>
      <c r="FU30" s="32">
        <v>4</v>
      </c>
      <c r="FV30" s="32">
        <v>1</v>
      </c>
    </row>
    <row r="31" spans="1:178">
      <c r="A31" s="28">
        <v>1</v>
      </c>
      <c r="B31" s="33">
        <v>0</v>
      </c>
      <c r="C31" s="33">
        <v>377.32</v>
      </c>
      <c r="D31" s="33">
        <v>375.68299999999999</v>
      </c>
      <c r="E31" s="33"/>
      <c r="F31" s="33"/>
      <c r="G31" s="11" t="str">
        <f t="shared" ref="G31:G94" si="2">IF(B31="","",IF(Y31&lt;0,"Niveleta nad terénem",""))</f>
        <v/>
      </c>
      <c r="H31" s="3">
        <f>IF($B31="","",IF(C31="",H29,$B31))</f>
        <v>0</v>
      </c>
      <c r="I31" s="3">
        <f t="shared" ref="I31:I94" si="3">IF($B31="","",IF(C31="",I32,$B31))</f>
        <v>0</v>
      </c>
      <c r="J31" s="3">
        <f>IF($B31="","",IF(C31="",J29,C31))</f>
        <v>377.32</v>
      </c>
      <c r="K31" s="3">
        <f t="shared" ref="K31:K94" si="4">IF($B31="","",IF(C31="",K32,C31))</f>
        <v>377.32</v>
      </c>
      <c r="L31" s="2">
        <f t="shared" ref="L31:L94" si="5">IFERROR(IF($C31="",J31+((K31-J31)*(B31-H31)/(I31-H31)),$C31),"")</f>
        <v>377.32</v>
      </c>
      <c r="M31" s="3">
        <f>IF($B31="","",IF(D31="",M29,$B31))</f>
        <v>0</v>
      </c>
      <c r="N31" s="3">
        <f t="shared" ref="N31:N94" si="6">IF($B31="","",IF(D31="",N32,$B31))</f>
        <v>0</v>
      </c>
      <c r="O31" s="3">
        <f>IF($B31="","",IF(D31="",O29,D31))</f>
        <v>375.68299999999999</v>
      </c>
      <c r="P31" s="3">
        <f t="shared" ref="P31:P94" si="7">IF($B31="","",IF(D31="",P32,D31))</f>
        <v>375.68299999999999</v>
      </c>
      <c r="Q31" s="2">
        <f t="shared" ref="Q31:Q94" si="8">IFERROR(IF($D31="",O31+((P31-O31)*(B31-M31)/(N31-M31)),$D31),"")</f>
        <v>375.68299999999999</v>
      </c>
      <c r="R31" s="3">
        <f t="shared" ref="R31:R94" si="9">IF($B31="","",IF(E31="",R30,$B31))</f>
        <v>0</v>
      </c>
      <c r="S31" s="3" t="str">
        <f t="shared" ref="S31:S94" si="10">IF($B31="","",IF(E31="",S32,$B31))</f>
        <v/>
      </c>
      <c r="T31" s="3" t="str">
        <f>IF($B31="","",IF(E31="","",E31))</f>
        <v/>
      </c>
      <c r="U31" s="8" t="str">
        <f t="shared" ref="U31:U94" si="11">IF($B31="","",IF(E31="",U32,E31))</f>
        <v/>
      </c>
      <c r="V31" s="2" t="str">
        <f t="shared" ref="V31:V94" si="12">IFERROR(IF($E31="",IF(W31="","",T31+((U31-T31)*(B31-R31)/(S31-R31))),$E31),"")</f>
        <v/>
      </c>
      <c r="W31" s="2" t="str">
        <f t="shared" ref="W31:W94" si="13">IF($B31="","",IF(F31="",IF(W30="k","",W30),F31))</f>
        <v/>
      </c>
      <c r="X31" s="2">
        <f>IF(W31="",L31,V31)</f>
        <v>377.32</v>
      </c>
      <c r="Y31" s="2">
        <f t="shared" ref="Y31:Y94" si="14">IFERROR(L31-Q31,"")</f>
        <v>1.6370000000000005</v>
      </c>
      <c r="Z31" s="6" t="s">
        <v>21</v>
      </c>
      <c r="AA31" s="6" t="s">
        <v>21</v>
      </c>
      <c r="AB31" s="6" t="s">
        <v>21</v>
      </c>
      <c r="AC31" s="6" t="s">
        <v>21</v>
      </c>
      <c r="AD31" s="6" t="s">
        <v>21</v>
      </c>
      <c r="AE31" s="6" t="s">
        <v>21</v>
      </c>
      <c r="AF31" s="6" t="s">
        <v>21</v>
      </c>
      <c r="AG31" s="6" t="s">
        <v>21</v>
      </c>
      <c r="AH31" s="6" t="s">
        <v>21</v>
      </c>
      <c r="AI31" s="6" t="s">
        <v>21</v>
      </c>
      <c r="AJ31" s="6" t="s">
        <v>21</v>
      </c>
      <c r="AK31" s="6" t="s">
        <v>21</v>
      </c>
      <c r="AL31" s="6" t="s">
        <v>21</v>
      </c>
      <c r="AM31" s="6" t="s">
        <v>21</v>
      </c>
      <c r="AN31" s="6" t="s">
        <v>21</v>
      </c>
      <c r="AO31" s="6" t="s">
        <v>21</v>
      </c>
      <c r="AP31" s="6" t="s">
        <v>21</v>
      </c>
      <c r="AQ31" s="6" t="s">
        <v>21</v>
      </c>
      <c r="AR31" s="6" t="s">
        <v>21</v>
      </c>
      <c r="AS31" s="6" t="s">
        <v>21</v>
      </c>
      <c r="AT31" s="6" t="s">
        <v>21</v>
      </c>
      <c r="AU31" s="6" t="s">
        <v>21</v>
      </c>
      <c r="AV31" s="6" t="s">
        <v>21</v>
      </c>
      <c r="AW31" s="6" t="s">
        <v>21</v>
      </c>
      <c r="AX31" s="6" t="s">
        <v>21</v>
      </c>
      <c r="AY31" s="6" t="s">
        <v>21</v>
      </c>
      <c r="AZ31" s="6" t="s">
        <v>21</v>
      </c>
      <c r="BA31" s="6" t="s">
        <v>21</v>
      </c>
      <c r="BB31" s="6" t="s">
        <v>21</v>
      </c>
      <c r="BC31" s="6" t="s">
        <v>21</v>
      </c>
      <c r="BD31" s="6" t="s">
        <v>21</v>
      </c>
      <c r="BE31" s="6" t="s">
        <v>21</v>
      </c>
      <c r="BF31" s="6" t="s">
        <v>21</v>
      </c>
      <c r="BG31" s="6" t="s">
        <v>21</v>
      </c>
      <c r="BH31" s="6" t="s">
        <v>21</v>
      </c>
      <c r="BI31" s="6" t="s">
        <v>21</v>
      </c>
      <c r="BJ31" s="6" t="s">
        <v>21</v>
      </c>
      <c r="BK31" s="6" t="s">
        <v>21</v>
      </c>
      <c r="BL31" s="6" t="s">
        <v>21</v>
      </c>
      <c r="BM31" s="6" t="s">
        <v>21</v>
      </c>
      <c r="BO31" s="6" t="s">
        <v>21</v>
      </c>
      <c r="BP31" s="6" t="s">
        <v>21</v>
      </c>
      <c r="BQ31" s="6" t="s">
        <v>21</v>
      </c>
      <c r="BR31" s="6" t="s">
        <v>21</v>
      </c>
      <c r="BS31" s="6" t="s">
        <v>21</v>
      </c>
      <c r="BT31" s="6" t="s">
        <v>21</v>
      </c>
      <c r="BU31" s="6" t="s">
        <v>21</v>
      </c>
      <c r="BV31" s="6" t="s">
        <v>21</v>
      </c>
      <c r="BW31" s="6" t="s">
        <v>21</v>
      </c>
      <c r="BX31" s="6" t="s">
        <v>21</v>
      </c>
      <c r="BY31" s="6" t="s">
        <v>21</v>
      </c>
      <c r="BZ31" s="6" t="s">
        <v>21</v>
      </c>
      <c r="CA31" s="6" t="s">
        <v>21</v>
      </c>
      <c r="CB31" s="6" t="s">
        <v>21</v>
      </c>
      <c r="CC31" s="6" t="s">
        <v>21</v>
      </c>
      <c r="CD31" s="6" t="s">
        <v>21</v>
      </c>
      <c r="CE31" s="6" t="s">
        <v>21</v>
      </c>
      <c r="CF31" s="6" t="s">
        <v>21</v>
      </c>
      <c r="CG31" s="6" t="s">
        <v>21</v>
      </c>
      <c r="CH31" s="71" t="s">
        <v>21</v>
      </c>
      <c r="CI31" s="6" t="s">
        <v>21</v>
      </c>
      <c r="CJ31" s="6" t="s">
        <v>21</v>
      </c>
      <c r="CK31" s="6" t="s">
        <v>21</v>
      </c>
      <c r="CL31" s="6" t="s">
        <v>21</v>
      </c>
      <c r="CM31" s="6" t="s">
        <v>21</v>
      </c>
      <c r="CN31" s="6" t="s">
        <v>21</v>
      </c>
      <c r="CO31" s="6" t="s">
        <v>21</v>
      </c>
      <c r="CP31" s="6" t="s">
        <v>21</v>
      </c>
      <c r="CQ31" s="6" t="s">
        <v>21</v>
      </c>
      <c r="CR31" s="6" t="s">
        <v>21</v>
      </c>
      <c r="CS31" s="6" t="s">
        <v>21</v>
      </c>
      <c r="CT31" s="6" t="s">
        <v>21</v>
      </c>
      <c r="CU31" s="6" t="s">
        <v>21</v>
      </c>
      <c r="CV31" s="6" t="s">
        <v>21</v>
      </c>
      <c r="CW31" s="6" t="s">
        <v>21</v>
      </c>
      <c r="CX31" s="6" t="s">
        <v>21</v>
      </c>
      <c r="CY31" s="6" t="s">
        <v>21</v>
      </c>
      <c r="CZ31" s="6" t="s">
        <v>21</v>
      </c>
      <c r="DA31" s="6" t="s">
        <v>21</v>
      </c>
      <c r="DB31" s="6" t="s">
        <v>21</v>
      </c>
      <c r="DC31" s="6" t="s">
        <v>21</v>
      </c>
      <c r="DD31" s="6" t="s">
        <v>21</v>
      </c>
      <c r="DE31" s="6" t="s">
        <v>21</v>
      </c>
      <c r="DF31" s="6" t="s">
        <v>21</v>
      </c>
      <c r="DG31" s="6" t="s">
        <v>21</v>
      </c>
      <c r="DH31" s="6" t="s">
        <v>21</v>
      </c>
      <c r="DI31" s="6" t="s">
        <v>21</v>
      </c>
      <c r="DJ31" s="6" t="s">
        <v>21</v>
      </c>
      <c r="DK31" s="6" t="s">
        <v>21</v>
      </c>
      <c r="DL31" s="6" t="s">
        <v>21</v>
      </c>
      <c r="DM31" s="6" t="s">
        <v>21</v>
      </c>
      <c r="DN31" s="6" t="s">
        <v>21</v>
      </c>
      <c r="DO31" s="66" t="s">
        <v>21</v>
      </c>
      <c r="DP31" s="6" t="s">
        <v>21</v>
      </c>
      <c r="DQ31" s="6" t="s">
        <v>21</v>
      </c>
      <c r="DR31" s="6" t="s">
        <v>21</v>
      </c>
      <c r="DS31" s="6" t="s">
        <v>21</v>
      </c>
      <c r="DT31" s="6" t="s">
        <v>21</v>
      </c>
      <c r="DU31" s="6" t="s">
        <v>21</v>
      </c>
      <c r="DV31" s="31" t="s">
        <v>267</v>
      </c>
      <c r="DW31" s="18"/>
      <c r="DX31" s="18"/>
      <c r="DY31" s="47" t="str">
        <f t="shared" ref="DY31:EG46" si="15">IF($DW31="","",DY$30)</f>
        <v/>
      </c>
      <c r="DZ31" s="47" t="str">
        <f t="shared" si="15"/>
        <v/>
      </c>
      <c r="EA31" s="47" t="str">
        <f t="shared" si="15"/>
        <v/>
      </c>
      <c r="EB31" s="47" t="str">
        <f t="shared" si="15"/>
        <v/>
      </c>
      <c r="EC31" s="49" t="str">
        <f t="shared" si="15"/>
        <v/>
      </c>
      <c r="ED31" s="49" t="str">
        <f t="shared" si="15"/>
        <v/>
      </c>
      <c r="EE31" s="47" t="str">
        <f t="shared" si="15"/>
        <v/>
      </c>
      <c r="EF31" s="47" t="str">
        <f t="shared" si="15"/>
        <v/>
      </c>
      <c r="EG31" s="47" t="str">
        <f t="shared" si="15"/>
        <v/>
      </c>
      <c r="EH31" s="6">
        <f t="shared" ref="EH31:EH94" si="16">IF(DW31="",0,DW31/2+DY31)</f>
        <v>0</v>
      </c>
      <c r="EI31" s="6">
        <f t="shared" ref="EI31:EI94" si="17">IF(DW31="",0,DW31/2+DZ31)</f>
        <v>0</v>
      </c>
      <c r="EJ31" s="2" t="str">
        <f t="shared" ref="EJ31:EJ94" si="18">IF(DW31="","",DW31+DY31+DZ31)</f>
        <v/>
      </c>
      <c r="EK31" s="2" t="str">
        <f t="shared" ref="EK31:EK94" si="19">IF(DW31="","",IF(DX31&lt;&gt;0,DX31+EA31+EB31,DW31+EA31+EB31))</f>
        <v/>
      </c>
      <c r="EL31" s="2" t="str">
        <f t="shared" ref="EL31:EL35" si="20">IF(DW31="","",Y31+EG31+IF(A32=$A$32,AI32+AA32/1000,AI31+AA31/1000))</f>
        <v/>
      </c>
      <c r="EM31" s="2" t="str">
        <f t="shared" ref="EM31:EM94" si="21">IF($DW31="","",EL31-IF(A31=$A$31,AR32,AR31)+EF31)</f>
        <v/>
      </c>
      <c r="EN31" s="2" t="str">
        <f t="shared" ref="EN31:EN94" si="22">IF(DW31="","",EM31*EK31+EM31*EM31*(EC31/2+ED31/2))</f>
        <v/>
      </c>
      <c r="EO31" s="2">
        <f t="shared" ref="EO31:EO94" si="23">IF(DW31="",0,(EJ31)*EN31)</f>
        <v>0</v>
      </c>
      <c r="EP31" s="58" t="s">
        <v>21</v>
      </c>
      <c r="EQ31" s="58"/>
      <c r="ER31" s="58"/>
      <c r="ES31" s="58"/>
      <c r="ET31" s="58"/>
      <c r="EU31" s="58"/>
      <c r="EV31" s="58"/>
      <c r="EW31" s="2">
        <f t="shared" ref="EW31:EW94" si="24">IF(DW31="",0,EJ31*(EA31+EB31+IF(DX31&lt;&gt;0,DX31,DW31)))</f>
        <v>0</v>
      </c>
      <c r="EX31" s="2">
        <f t="shared" ref="EX31:EX94" si="25">IF(DW31="",0,EW31*$EF31)</f>
        <v>0</v>
      </c>
      <c r="EY31" s="58" t="s">
        <v>21</v>
      </c>
      <c r="EZ31" s="2">
        <f t="shared" ref="EZ31:EZ94" si="26">IF(DW31="",0,IF(DX31&lt;&gt;0,DX31*DW31,PI()*DW31*DW31/4))</f>
        <v>0</v>
      </c>
      <c r="FA31" s="2">
        <f t="shared" ref="FA31:FA94" si="27">IF($DW31="",0,EL31-IF(A31=$A$31,AR32,AR31)+(EE31-EF31))</f>
        <v>0</v>
      </c>
      <c r="FB31" s="59"/>
      <c r="FC31" s="2">
        <f t="shared" ref="FC31:FC94" si="28">IF($DW31="",0,IF(FB31="",EZ31*($EF31+FA31),FB31))</f>
        <v>0</v>
      </c>
      <c r="FD31" s="58" t="s">
        <v>21</v>
      </c>
      <c r="FE31" s="3">
        <f>EO31</f>
        <v>0</v>
      </c>
      <c r="FF31" s="3">
        <f>FC31</f>
        <v>0</v>
      </c>
      <c r="FG31" s="3">
        <f>EX31</f>
        <v>0</v>
      </c>
      <c r="FH31" s="3">
        <f t="shared" ref="FH31:FH94" si="29">IF(DW31="",0,IF(FS31=1,DY31,DY31+DZ31))</f>
        <v>0</v>
      </c>
      <c r="FI31" s="67">
        <f t="shared" ref="FI31:FI94" si="30">IF(DW31="",0,IF(A31=$A$31,BI32,BI31))</f>
        <v>0</v>
      </c>
      <c r="FJ31" s="3">
        <f t="shared" ref="FJ31:FJ94" si="31">IF($DW31="",0,Y31+IF(A31=$A$31,AI32+AA32/1000-AR32,AI31+AA31/1000-AR31))</f>
        <v>0</v>
      </c>
      <c r="FK31" s="3">
        <f t="shared" ref="FK31:FK94" si="32">IFERROR(FJ31*AD32+FJ31*FJ31*(AF32/2+AG32/2),0)</f>
        <v>0</v>
      </c>
      <c r="FL31" s="3">
        <f>FK31*FH31</f>
        <v>0</v>
      </c>
      <c r="FM31" s="3">
        <f>FE31-FF31-FG31-FL31</f>
        <v>0</v>
      </c>
      <c r="FN31" s="68" t="s">
        <v>21</v>
      </c>
      <c r="FO31" s="2">
        <f t="shared" ref="FO31:FO94" si="33">IF(DW31="",0,(EL31+EE31)*(EC31+ED31)+EK31)</f>
        <v>0</v>
      </c>
      <c r="FP31" s="2">
        <f t="shared" ref="FP31:FP94" si="34">IF(DW31="",0,FO31*EJ31)</f>
        <v>0</v>
      </c>
      <c r="FQ31" s="58" t="s">
        <v>21</v>
      </c>
      <c r="FR31" s="6">
        <f>IF(A31=$A$31,1,IF(DW31="","",COUNTA($DW$31:DW31)+1))</f>
        <v>1</v>
      </c>
      <c r="FS31" s="6" t="str">
        <f t="shared" ref="FS31:FS94" si="35">IF(DW31="","",IF(FR31=1,1,IF(FR31=$FR$30,3,2)))</f>
        <v/>
      </c>
      <c r="FT31" s="6" t="s">
        <v>21</v>
      </c>
      <c r="FU31" s="6" t="s">
        <v>21</v>
      </c>
      <c r="FV31" s="6" t="s">
        <v>21</v>
      </c>
    </row>
    <row r="32" spans="1:178" s="26" customFormat="1">
      <c r="A32" s="29">
        <f t="shared" ref="A32:A95" si="36">IFERROR(IF(B32="","",IF(B32&gt;B31,A31+1,"Chyba staničení")),"----")</f>
        <v>2</v>
      </c>
      <c r="B32" s="33">
        <v>3.1880000000000002</v>
      </c>
      <c r="C32" s="33">
        <v>377.22</v>
      </c>
      <c r="D32" s="33">
        <v>375.69894519049171</v>
      </c>
      <c r="E32" s="33"/>
      <c r="F32" s="33"/>
      <c r="G32" s="11" t="str">
        <f t="shared" si="2"/>
        <v/>
      </c>
      <c r="H32" s="8">
        <f t="shared" ref="H32:H95" si="37">IF($B32="","",IF(C32="",H31,$B32))</f>
        <v>3.1880000000000002</v>
      </c>
      <c r="I32" s="8">
        <f t="shared" si="3"/>
        <v>3.1880000000000002</v>
      </c>
      <c r="J32" s="8">
        <f t="shared" ref="J32:J95" si="38">IF($B32="","",IF(C32="",J31,C32))</f>
        <v>377.22</v>
      </c>
      <c r="K32" s="8">
        <f t="shared" si="4"/>
        <v>377.22</v>
      </c>
      <c r="L32" s="2">
        <f t="shared" si="5"/>
        <v>377.22</v>
      </c>
      <c r="M32" s="8">
        <f t="shared" ref="M32:M95" si="39">IF($B32="","",IF(D32="",M31,$B32))</f>
        <v>3.1880000000000002</v>
      </c>
      <c r="N32" s="8">
        <f t="shared" si="6"/>
        <v>3.1880000000000002</v>
      </c>
      <c r="O32" s="8">
        <f t="shared" ref="O32:O95" si="40">IF($B32="","",IF(D32="",O31,D32))</f>
        <v>375.69894519049171</v>
      </c>
      <c r="P32" s="8">
        <f t="shared" si="7"/>
        <v>375.69894519049171</v>
      </c>
      <c r="Q32" s="2">
        <f t="shared" si="8"/>
        <v>375.69894519049171</v>
      </c>
      <c r="R32" s="3">
        <f t="shared" si="9"/>
        <v>0</v>
      </c>
      <c r="S32" s="3" t="str">
        <f t="shared" si="10"/>
        <v/>
      </c>
      <c r="T32" s="3" t="str">
        <f t="shared" ref="T32:T95" si="41">IF($B32="","",IF(E32="",T31,E32))</f>
        <v/>
      </c>
      <c r="U32" s="8" t="str">
        <f t="shared" si="11"/>
        <v/>
      </c>
      <c r="V32" s="2" t="str">
        <f t="shared" si="12"/>
        <v/>
      </c>
      <c r="W32" s="2" t="str">
        <f t="shared" si="13"/>
        <v/>
      </c>
      <c r="X32" s="2">
        <f>IF(W32="",L32,V32)</f>
        <v>377.22</v>
      </c>
      <c r="Y32" s="2">
        <f t="shared" si="14"/>
        <v>1.5210548095083141</v>
      </c>
      <c r="Z32" s="46">
        <f t="shared" ref="Z32:Z95" si="42">IF(A32="","",$Z$30)</f>
        <v>330</v>
      </c>
      <c r="AA32" s="46">
        <f t="shared" ref="AA32:AA95" si="43">IF(A32="","",$AA$30)</f>
        <v>0</v>
      </c>
      <c r="AB32" s="47"/>
      <c r="AC32" s="46">
        <f t="shared" ref="AC32:AC95" si="44">IF($A32="","",AC$30)</f>
        <v>2</v>
      </c>
      <c r="AD32" s="47">
        <f t="shared" ref="AD32:AD95" si="45">IF(A32="","",$AD$30)</f>
        <v>1.1000000000000001</v>
      </c>
      <c r="AE32" s="48" t="str">
        <f t="shared" ref="AE32:AE95" si="46">IF(B32="","",IF(Z32/1000&lt;AD32,"","Šířka výkopu menší než průměr potrubí"))</f>
        <v/>
      </c>
      <c r="AF32" s="49">
        <f t="shared" ref="AF32:AK47" si="47">IF($A32="","",AF$30)</f>
        <v>0</v>
      </c>
      <c r="AG32" s="49">
        <f t="shared" si="47"/>
        <v>0</v>
      </c>
      <c r="AH32" s="49">
        <f t="shared" si="47"/>
        <v>0</v>
      </c>
      <c r="AI32" s="47">
        <f t="shared" si="47"/>
        <v>0.1</v>
      </c>
      <c r="AJ32" s="47">
        <f t="shared" si="47"/>
        <v>0.3</v>
      </c>
      <c r="AK32" s="46">
        <f t="shared" si="47"/>
        <v>2</v>
      </c>
      <c r="AL32" s="47"/>
      <c r="AM32" s="53">
        <f t="shared" ref="AM32:AM95" si="48">IF(B32="","",Z32/1000+AJ32)</f>
        <v>0.63</v>
      </c>
      <c r="AN32" s="50" t="str">
        <f t="shared" ref="AN32:AN95" si="49">IF(B32="","",CONCATENATE(B31," - ",B32))</f>
        <v>0 - 3,188</v>
      </c>
      <c r="AO32" s="53" t="s">
        <v>85</v>
      </c>
      <c r="AP32" s="52">
        <f t="shared" ref="AP32:AP95" si="50">IF(A32="","",CHOOSE(BR32,0,CI32))</f>
        <v>3.1880000000000002</v>
      </c>
      <c r="AQ32" s="52">
        <f t="shared" ref="AQ32:AQ95" si="51">IF(A32="","",CHOOSE(BR32,0,CHOOSE(BS32,0,AP32)))</f>
        <v>3.1880000000000002</v>
      </c>
      <c r="AR32" s="47">
        <f t="shared" ref="AR32:AR95" si="52">IFERROR(LOOKUP(AO32,$AO$3:$AO$24,AR$3:AR$24),0)</f>
        <v>0.37</v>
      </c>
      <c r="AS32" s="53">
        <f t="shared" ref="AS32:AS95" si="53">IF(B32="","",AVERAGE(Y31:Y32))</f>
        <v>1.5790274047541573</v>
      </c>
      <c r="AT32" s="52">
        <f t="shared" ref="AT32:AT95" si="54">IFERROR(AS32+AI32+AH32+AA32/1000,"")</f>
        <v>1.6790274047541573</v>
      </c>
      <c r="AU32" s="9">
        <f t="shared" ref="AU32:AU95" si="55">IFERROR(AT32*CI32,"")</f>
        <v>5.3527393663562535</v>
      </c>
      <c r="AV32" s="9">
        <f t="shared" ref="AV32:AV95" si="56">IFERROR(AM32+AI32,"")</f>
        <v>0.73</v>
      </c>
      <c r="AW32" s="12" t="str">
        <f t="shared" ref="AW32:AW95" si="57">IF(B32="","",IF(AV32&lt;AX32,"","Malé krytí- nutno zmenšit výšku obsypu "))</f>
        <v/>
      </c>
      <c r="AX32" s="9">
        <f t="shared" ref="AX32:AX95" si="58">IFERROR(AT32-AR32,"")</f>
        <v>1.3090274047541572</v>
      </c>
      <c r="AY32" s="12" t="str">
        <f t="shared" ref="AY32:AY95" si="59">IF(D32="","",IF(AX32&gt;=0,"","Hloubka výkopu bez povrchu je záporná. Výška odstranění povrchu je vyšší než hloubka výkopu"))</f>
        <v/>
      </c>
      <c r="AZ32" s="10">
        <f t="shared" ref="AZ32:AZ95" si="60">IF(B32="","",CHOOSE(AC32,0,IF(AB32="",PI()*Z32*Z32/4000000,AB32)))</f>
        <v>8.5529859993982119E-2</v>
      </c>
      <c r="BA32" s="10">
        <f t="shared" ref="BA32:BA95" si="61">IF(B32="","",(AI32+AH32)*(AF32+AG32)+AD32)</f>
        <v>1.1000000000000001</v>
      </c>
      <c r="BB32" s="10">
        <f t="shared" ref="BB32:BB95" si="62">IF(B32="","",AI32*AD32+AI32*AI32*(AF32/2+AG32/2))</f>
        <v>0.11000000000000001</v>
      </c>
      <c r="BC32" s="10">
        <f t="shared" ref="BC32:BC95" si="63">IF(B32="","",AM32*BA32+AM32*AM32*(AF32/2+AG32/2))</f>
        <v>0.69300000000000006</v>
      </c>
      <c r="BD32" s="10">
        <f t="shared" ref="BD32:BD95" si="64">IF(B32="","",AM32*BA32+AM32*AM32*(AF32/2+AG32/2)-AZ32)</f>
        <v>0.60747014000601796</v>
      </c>
      <c r="BE32" s="12" t="str">
        <f t="shared" ref="BE32:BE95" si="65">IF(B32="","",IF(BD32&gt;=0,"","Plocha obsypu je záporná. Celková výška zásypu je pravděpodobně menší než výška potrubí. Dále je uvažováno s hodnotou 0"))</f>
        <v/>
      </c>
      <c r="BF32" s="9">
        <f t="shared" ref="BF32:BF95" si="66">IF(B32="","",(AM32+AI32+AH32)*(AF32+AG32)+AD32)</f>
        <v>1.1000000000000001</v>
      </c>
      <c r="BG32" s="9">
        <f t="shared" ref="BG32:BG95" si="67">IF(B32="","",AT32*(AF32+AG32)+AD32)</f>
        <v>1.1000000000000001</v>
      </c>
      <c r="BH32" s="7">
        <f t="shared" ref="BH32:BH95" si="68">IF(B32="","",BG32*AR32)</f>
        <v>0.40700000000000003</v>
      </c>
      <c r="BI32" s="7">
        <f t="shared" ref="BI32:BI95" si="69">IF(B32="","",AX32*AD32+AX32*AX32*(AF32/2+AG32/2))</f>
        <v>1.4399301452295732</v>
      </c>
      <c r="BJ32" s="12" t="str">
        <f t="shared" ref="BJ32:BJ95" si="70">IF(B32="","",IF(BI32&gt;=0,"","Plocha výkopu bez povrchů je záporná. Výška odstranění povrchu je větší než hloubka výkopu. Dále je uvažováno s hodnotou 0"))</f>
        <v/>
      </c>
      <c r="BK32" s="80">
        <f t="shared" ref="BK32:BK95" si="71">IF(B32="","",IF(BL32&lt;0,-(ABS(BL32)*BG32+BL32*BL32*(AF32/2+AG32/2)),BL32*BG32))</f>
        <v>0</v>
      </c>
      <c r="BL32" s="7">
        <f t="shared" ref="BL32:BL95" si="72">IF(B32="","",X31-L31)</f>
        <v>0</v>
      </c>
      <c r="BM32" s="7">
        <f>IF(B32="","",BI32-CHOOSE(AK32,IF(AL32="",BB32+BC32,AL32+AZ32),BB32+BC32))</f>
        <v>0.63693014522957314</v>
      </c>
      <c r="BN32" s="12" t="str">
        <f t="shared" ref="BN32:BN95" si="73">IF(B32="","",IF(BM32&gt;=0,"","Plocha zpětného zásypu je záporná. Vrch obsypu nebo potrubí zasahuje do úpravy povrchu z důvodu malého krytí. Dále je uvažováno s hodnotou 0"))</f>
        <v/>
      </c>
      <c r="BO32" s="9">
        <f t="shared" ref="BO32:BO95" si="74">IF(B32="","",BI32)</f>
        <v>1.4399301452295732</v>
      </c>
      <c r="BP32" s="2">
        <f t="shared" ref="BP32:BP95" si="75">IF(B32="","",SQRT(AT32*AT32*(1+AF32*AF32)))</f>
        <v>1.6790274047541573</v>
      </c>
      <c r="BQ32" s="2">
        <f t="shared" ref="BQ32:BQ95" si="76">IF(B32="","",SQRT(AT32*AT32*(1+AG32*AG32)))</f>
        <v>1.6790274047541573</v>
      </c>
      <c r="BR32" s="20">
        <f t="shared" ref="BR32:CD47" si="77">IF($A32="","",BR$30)</f>
        <v>2</v>
      </c>
      <c r="BS32" s="20">
        <f t="shared" si="77"/>
        <v>2</v>
      </c>
      <c r="BT32" s="20">
        <f t="shared" si="77"/>
        <v>2</v>
      </c>
      <c r="BU32" s="86">
        <f t="shared" ref="BU32:BU95" si="78">IF($A32="","",LOOKUP(AO32,$AO$3:$AO$24,AS$3:AS$24))</f>
        <v>1</v>
      </c>
      <c r="BV32" s="86">
        <f t="shared" ref="BV32:BV95" si="79">IF($A32="","",LOOKUP(AO32,$AO$3:$AO$24,AS$3:AS$24))</f>
        <v>1</v>
      </c>
      <c r="BW32" s="20">
        <f t="shared" si="77"/>
        <v>3</v>
      </c>
      <c r="BX32" s="86">
        <f>IF($A32="","",BX$30)</f>
        <v>0.1</v>
      </c>
      <c r="BY32" s="86">
        <f t="shared" ref="BY32:CD32" si="80">IF($A32="","",BY$30)</f>
        <v>0.12</v>
      </c>
      <c r="BZ32" s="86">
        <f t="shared" si="80"/>
        <v>0.15</v>
      </c>
      <c r="CA32" s="86">
        <f t="shared" si="80"/>
        <v>0.17</v>
      </c>
      <c r="CB32" s="86">
        <f t="shared" si="80"/>
        <v>0.19</v>
      </c>
      <c r="CC32" s="86">
        <f t="shared" si="80"/>
        <v>0.22</v>
      </c>
      <c r="CD32" s="86">
        <f t="shared" si="80"/>
        <v>0.05</v>
      </c>
      <c r="CE32" s="20" t="str">
        <f>IF($A32="","",IF(SUM(BX32:CD32)=1,"OK ("&amp;SUM(BX32:CD32)*100&amp;" %)","Chyba ( "&amp;SUM(BX32:CD32)*100&amp;"%)"))</f>
        <v>OK (100 %)</v>
      </c>
      <c r="CF32" s="14">
        <f t="shared" ref="CF32:CF95" si="81">IF(A32="","",CI32-EH31-EI32)</f>
        <v>1.9680000000000002</v>
      </c>
      <c r="CG32" s="14">
        <f t="shared" ref="CG32:CG95" si="82">IF(B32="","",MAX(0,CI32-DW32/2-DW31/2))</f>
        <v>2.5680000000000001</v>
      </c>
      <c r="CH32" s="8">
        <f t="shared" ref="CH32:CH95" si="83">IF(A32="",0,CV32-CM32-DU32-DD32-DE32-DF32-DJ32-DK32-DG32)</f>
        <v>4.8319870957682909</v>
      </c>
      <c r="CI32" s="9">
        <f t="shared" ref="CI32:CI95" si="84">IF(B32="","",CHOOSE(BR32,0,B32-B31))</f>
        <v>3.1880000000000002</v>
      </c>
      <c r="CJ32" s="9">
        <f t="shared" ref="CJ32:CJ95" si="85">IF(B32="","",CHOOSE($BR32,0,CHOOSE($BS32,0,CHOOSE($BT32,CI32,0))))</f>
        <v>0</v>
      </c>
      <c r="CK32" s="9">
        <f t="shared" ref="CK32:CK95" si="86">IF(B32="","",CHOOSE($BR32,0,CHOOSE($BS32,0,CHOOSE($BT32,0,CI32))))</f>
        <v>3.1880000000000002</v>
      </c>
      <c r="CL32" s="9">
        <f t="shared" ref="CL32:CL95" si="87">IF(B32="","",CHOOSE($BR32,0,CHOOSE($BS32,CI32,0)))</f>
        <v>0</v>
      </c>
      <c r="CM32" s="9">
        <f t="shared" ref="CM32:CM95" si="88">IF(B32="","",CHOOSE(BR32,0,CHOOSE(BS32,0,AZ32*CG32)))</f>
        <v>0.21964068046454607</v>
      </c>
      <c r="CN32" s="9">
        <f t="shared" ref="CN32:CN95" si="89">IF(B32="","",CHOOSE($BR32,0,CHOOSE($BS32,0,CHOOSE($BT32,MAX(BI32,0)*CF32+EP32,0))))</f>
        <v>0</v>
      </c>
      <c r="CO32" s="9">
        <f t="shared" ref="CO32:CU63" si="90">IF($B32="","",$CN32*BX32)</f>
        <v>0</v>
      </c>
      <c r="CP32" s="9">
        <f t="shared" si="90"/>
        <v>0</v>
      </c>
      <c r="CQ32" s="9">
        <f t="shared" si="90"/>
        <v>0</v>
      </c>
      <c r="CR32" s="9">
        <f t="shared" si="90"/>
        <v>0</v>
      </c>
      <c r="CS32" s="9">
        <f t="shared" si="90"/>
        <v>0</v>
      </c>
      <c r="CT32" s="9">
        <f t="shared" si="90"/>
        <v>0</v>
      </c>
      <c r="CU32" s="9">
        <f t="shared" si="90"/>
        <v>0</v>
      </c>
      <c r="CV32" s="9">
        <f t="shared" ref="CV32:CV95" si="91">IF(B32="","",CHOOSE($BR32,0,CHOOSE($BS32,0,CHOOSE($BT32,0,MAX(BI32,0)*CF32+EP32))))</f>
        <v>10.877422439700499</v>
      </c>
      <c r="CW32" s="9">
        <f t="shared" ref="CW32:DC63" si="92">IF($B32="","",$CV32*BX32)</f>
        <v>1.0877422439700499</v>
      </c>
      <c r="CX32" s="9">
        <f t="shared" si="92"/>
        <v>1.30529069276406</v>
      </c>
      <c r="CY32" s="9">
        <f t="shared" si="92"/>
        <v>1.6316133659550749</v>
      </c>
      <c r="CZ32" s="9">
        <f t="shared" si="92"/>
        <v>1.8491618147490849</v>
      </c>
      <c r="DA32" s="9">
        <f t="shared" si="92"/>
        <v>2.0667102635430949</v>
      </c>
      <c r="DB32" s="9">
        <f t="shared" si="92"/>
        <v>2.3930329367341097</v>
      </c>
      <c r="DC32" s="9">
        <f t="shared" si="92"/>
        <v>0.54387112198502496</v>
      </c>
      <c r="DD32" s="2">
        <f t="shared" ref="DD32:DD95" si="93">IF(B32="","",CHOOSE($BR32,0,CHOOSE($BS32,0,CHOOSE(AK32,0,BB32*CG32))))</f>
        <v>0.28248000000000006</v>
      </c>
      <c r="DE32" s="2">
        <f t="shared" ref="DE32:DE95" si="94">IF(B32="","",CHOOSE(BR32,0,CHOOSE(BS32,0,EY32)))</f>
        <v>0.59536</v>
      </c>
      <c r="DF32" s="2">
        <f t="shared" ref="DF32:DF95" si="95">IF(B32="","",CHOOSE($BR32,0,CHOOSE($BS32,0,CHOOSE(AK32,0,MAX(BD32,0)*CG32))))</f>
        <v>1.5599833195354542</v>
      </c>
      <c r="DG32" s="2">
        <f t="shared" ref="DG32:DG95" si="96">IF(B32="","",CHOOSE($BR32,0,CHOOSE($BS32,0,CHOOSE(AK32,IF(AL32="",(MAX(BD32,0)+BB32)*CG32,AL32),0))))</f>
        <v>0</v>
      </c>
      <c r="DH32" s="2">
        <f t="shared" ref="DH32:DH95" si="97">IF(B32="","",CHOOSE($BR32,0,CHOOSE($BS32,0,BL32*CG32*(1-BU32))))</f>
        <v>0</v>
      </c>
      <c r="DI32" s="2">
        <f t="shared" ref="DI32:DI95" si="98">IF(B32="","",CHOOSE($BR32,0,CHOOSE($BS32,0,(BK32)*CG32*BU32)))</f>
        <v>0</v>
      </c>
      <c r="DJ32" s="2">
        <f t="shared" ref="DJ32:DJ95" si="99">IF(B32="","",CHOOSE($BR32,0,CHOOSE($BS32,0,MAX(BM32,0)*CG32*(1-BU32))))</f>
        <v>0</v>
      </c>
      <c r="DK32" s="2">
        <f t="shared" ref="DK32:DK95" si="100">IF(B32="","",CHOOSE($BR32,0,CHOOSE($BS32,0,MAX(BM32,0)*CG32*BU32,0)))</f>
        <v>1.6356366129495439</v>
      </c>
      <c r="DL32" s="16">
        <f t="shared" ref="DL32:DL95" si="101">IF(B32="","",MAX(IF(CH33&lt;0,CH32+(MIN(CH33,0)),CH32),0)*(1-BV32))</f>
        <v>0</v>
      </c>
      <c r="DM32" s="16">
        <f t="shared" ref="DM32:DM95" si="102">IF(B32="","",MAX(IF(CH33&lt;0,CH32+(MIN(CH33,0)),CH32),0)*(BV32))</f>
        <v>4.1855079158269017</v>
      </c>
      <c r="DN32" s="16">
        <f t="shared" ref="DN32:DN95" si="103">IF(B32="","",CM32+DD32+DE32+DF32+DK32+DM32+DU32+DG32)</f>
        <v>10.230943259759112</v>
      </c>
      <c r="DO32" s="72">
        <f t="shared" ref="DO32:DO95" si="104">IF(B32="","",CN32+CV32-DN32)</f>
        <v>0.64647917994138737</v>
      </c>
      <c r="DP32" s="16">
        <f t="shared" ref="DP32:DP95" si="105">IF(B32="","",IF(DO33&lt;0.00001,MAX(DO32+DO33,0),MAX(0,DO32)))</f>
        <v>0</v>
      </c>
      <c r="DQ32" s="16">
        <f t="shared" ref="DQ32:DQ95" si="106">IF(B32="","",DK32+DM32)</f>
        <v>5.8211445287764452</v>
      </c>
      <c r="DR32" s="2">
        <f t="shared" ref="DR32:DR95" si="107">IF(B32="","",CHOOSE($BR32,0,CHOOSE($BS32,0,CHOOSE(BW32,BP32,BQ32,BP32+BQ32,0)))*CI32)</f>
        <v>10.705478732712507</v>
      </c>
      <c r="DS32" s="2">
        <f t="shared" ref="DS32:DS95" si="108">IF(B32="","",CHOOSE($BR32,0,CHOOSE($BS32,0,IF(AR32=0,0,BG32*CF32+FQ32))))</f>
        <v>8.1184000000000012</v>
      </c>
      <c r="DT32" s="2">
        <f t="shared" ref="DT32:DT95" si="109">IF(B32="","",DS32*AR32)</f>
        <v>3.0038080000000003</v>
      </c>
      <c r="DU32" s="2">
        <f t="shared" ref="DU32:DU95" si="110">IF(B32="","",FD32)</f>
        <v>1.7523347309826665</v>
      </c>
      <c r="DV32" s="31" t="s">
        <v>276</v>
      </c>
      <c r="DW32" s="18">
        <v>1.24</v>
      </c>
      <c r="DX32" s="17"/>
      <c r="DY32" s="47">
        <f t="shared" si="15"/>
        <v>0.6</v>
      </c>
      <c r="DZ32" s="47">
        <f t="shared" si="15"/>
        <v>0.6</v>
      </c>
      <c r="EA32" s="47">
        <f t="shared" si="15"/>
        <v>0.6</v>
      </c>
      <c r="EB32" s="47">
        <f t="shared" si="15"/>
        <v>0.6</v>
      </c>
      <c r="EC32" s="49">
        <f t="shared" si="15"/>
        <v>0</v>
      </c>
      <c r="ED32" s="49">
        <f t="shared" si="15"/>
        <v>0</v>
      </c>
      <c r="EE32" s="47">
        <f t="shared" si="15"/>
        <v>0.2</v>
      </c>
      <c r="EF32" s="47">
        <f t="shared" si="15"/>
        <v>0.1</v>
      </c>
      <c r="EG32" s="47">
        <f t="shared" si="15"/>
        <v>0</v>
      </c>
      <c r="EH32" s="6">
        <f t="shared" si="16"/>
        <v>1.22</v>
      </c>
      <c r="EI32" s="6">
        <f t="shared" si="17"/>
        <v>1.22</v>
      </c>
      <c r="EJ32" s="2">
        <f t="shared" si="18"/>
        <v>2.44</v>
      </c>
      <c r="EK32" s="2">
        <f t="shared" si="19"/>
        <v>2.44</v>
      </c>
      <c r="EL32" s="2">
        <f t="shared" si="20"/>
        <v>1.6210548095083142</v>
      </c>
      <c r="EM32" s="2">
        <f t="shared" si="21"/>
        <v>1.3510548095083141</v>
      </c>
      <c r="EN32" s="2">
        <f t="shared" si="22"/>
        <v>3.2965737352002864</v>
      </c>
      <c r="EO32" s="2">
        <f t="shared" si="23"/>
        <v>8.0436399138886987</v>
      </c>
      <c r="EP32" s="2">
        <f t="shared" ref="EP32:EP95" si="111">IF($A32="",0,IF($A31=$A$31,EO31+EO32,IF($FS32=2,EO32,EO32)))</f>
        <v>8.0436399138886987</v>
      </c>
      <c r="EQ32" s="2"/>
      <c r="ER32" s="2"/>
      <c r="ES32" s="2"/>
      <c r="ET32" s="2"/>
      <c r="EU32" s="2"/>
      <c r="EV32" s="2"/>
      <c r="EW32" s="2">
        <f t="shared" si="24"/>
        <v>5.9535999999999998</v>
      </c>
      <c r="EX32" s="2">
        <f t="shared" si="25"/>
        <v>0.59536</v>
      </c>
      <c r="EY32" s="2">
        <f t="shared" ref="EY32:EY95" si="112">IF($A32="",0,IF($A31=$A$31,EX31+EX32,IF($FS32=2,EX32,EX32)))</f>
        <v>0.59536</v>
      </c>
      <c r="EZ32" s="2">
        <f t="shared" si="26"/>
        <v>1.2076282160399165</v>
      </c>
      <c r="FA32" s="2">
        <f t="shared" si="27"/>
        <v>1.3510548095083141</v>
      </c>
      <c r="FB32" s="59"/>
      <c r="FC32" s="2">
        <f t="shared" si="28"/>
        <v>1.7523347309826665</v>
      </c>
      <c r="FD32" s="2">
        <f t="shared" ref="FD32:FD95" si="113">IF($A32="",0,IF($A31=$A$31,FC31+FC32,IF($FS32=2,FC32,FC32)))</f>
        <v>1.7523347309826665</v>
      </c>
      <c r="FE32" s="3">
        <f>EO32</f>
        <v>8.0436399138886987</v>
      </c>
      <c r="FF32" s="3">
        <f t="shared" ref="FF32:FF95" si="114">FC32</f>
        <v>1.7523347309826665</v>
      </c>
      <c r="FG32" s="3">
        <f t="shared" ref="FG32:FG95" si="115">EX32</f>
        <v>0.59536</v>
      </c>
      <c r="FH32" s="3">
        <f t="shared" si="29"/>
        <v>1.2</v>
      </c>
      <c r="FI32" s="3">
        <f t="shared" si="30"/>
        <v>1.4399301452295732</v>
      </c>
      <c r="FJ32" s="3">
        <f t="shared" si="31"/>
        <v>1.251054809508314</v>
      </c>
      <c r="FK32" s="3">
        <f t="shared" si="32"/>
        <v>1.1259493285574826</v>
      </c>
      <c r="FL32" s="3">
        <f t="shared" ref="FL32:FL95" si="116">FK32*FH32</f>
        <v>1.3511391942689792</v>
      </c>
      <c r="FM32" s="3">
        <f t="shared" ref="FM32:FM95" si="117">FE32-FF32-FG32-FL32</f>
        <v>4.3448059886370523</v>
      </c>
      <c r="FN32" s="3">
        <f t="shared" ref="FN32:FN95" si="118">IF($A32="",0,IF($A31=$A$31,FM31+FM32,IF($FS32=2,FM32,FM32)))</f>
        <v>4.3448059886370523</v>
      </c>
      <c r="FO32" s="2">
        <f t="shared" si="33"/>
        <v>2.44</v>
      </c>
      <c r="FP32" s="2">
        <f t="shared" si="34"/>
        <v>5.9535999999999998</v>
      </c>
      <c r="FQ32" s="2">
        <f t="shared" ref="FQ32:FQ95" si="119">IF($A32="",0,IF($A31=$A$31,FP31+FP32,IF($FS32=2,FP32,FP32)))</f>
        <v>5.9535999999999998</v>
      </c>
      <c r="FR32" s="6">
        <f>IF(A32=1,1,IF(DW32="","",COUNTA($DW$31:DW32)+1))</f>
        <v>2</v>
      </c>
      <c r="FS32" s="6">
        <f t="shared" si="35"/>
        <v>2</v>
      </c>
      <c r="FT32" s="4">
        <f t="shared" ref="FT32:FT95" si="120">IF(DR32="",0,IF(AD32&lt;=$FT$30,1,2))</f>
        <v>1</v>
      </c>
      <c r="FU32" s="23">
        <f t="shared" ref="FU32:FU95" si="121">IF(DR32="",0,IF(AT32&lt;=$FU$30,1,2))</f>
        <v>1</v>
      </c>
      <c r="FV32" s="23">
        <f t="shared" ref="FV32:FV95" si="122">IF(DS32="",0,IF(AU32&lt;$FV$30,1,2))</f>
        <v>2</v>
      </c>
    </row>
    <row r="33" spans="1:178" s="26" customFormat="1">
      <c r="A33" s="4">
        <f t="shared" si="36"/>
        <v>3</v>
      </c>
      <c r="B33" s="33">
        <v>10.734</v>
      </c>
      <c r="C33" s="33">
        <v>377.15</v>
      </c>
      <c r="D33" s="33">
        <v>375.73668747639204</v>
      </c>
      <c r="E33" s="33"/>
      <c r="F33" s="33"/>
      <c r="G33" s="11" t="str">
        <f t="shared" si="2"/>
        <v/>
      </c>
      <c r="H33" s="3">
        <f t="shared" si="37"/>
        <v>10.734</v>
      </c>
      <c r="I33" s="3">
        <f t="shared" si="3"/>
        <v>10.734</v>
      </c>
      <c r="J33" s="3">
        <f t="shared" si="38"/>
        <v>377.15</v>
      </c>
      <c r="K33" s="3">
        <f t="shared" si="4"/>
        <v>377.15</v>
      </c>
      <c r="L33" s="2">
        <f t="shared" si="5"/>
        <v>377.15</v>
      </c>
      <c r="M33" s="8">
        <f t="shared" si="39"/>
        <v>10.734</v>
      </c>
      <c r="N33" s="8">
        <f t="shared" si="6"/>
        <v>10.734</v>
      </c>
      <c r="O33" s="8">
        <f t="shared" si="40"/>
        <v>375.73668747639204</v>
      </c>
      <c r="P33" s="8">
        <f t="shared" si="7"/>
        <v>375.73668747639204</v>
      </c>
      <c r="Q33" s="2">
        <f t="shared" si="8"/>
        <v>375.73668747639204</v>
      </c>
      <c r="R33" s="3">
        <f t="shared" si="9"/>
        <v>0</v>
      </c>
      <c r="S33" s="3" t="str">
        <f t="shared" si="10"/>
        <v/>
      </c>
      <c r="T33" s="3" t="str">
        <f t="shared" si="41"/>
        <v/>
      </c>
      <c r="U33" s="8" t="str">
        <f t="shared" si="11"/>
        <v/>
      </c>
      <c r="V33" s="2" t="str">
        <f t="shared" si="12"/>
        <v/>
      </c>
      <c r="W33" s="2" t="str">
        <f t="shared" si="13"/>
        <v/>
      </c>
      <c r="X33" s="2">
        <f t="shared" ref="X33:X96" si="123">IF(W33="",L33,V33)</f>
        <v>377.15</v>
      </c>
      <c r="Y33" s="2">
        <f t="shared" si="14"/>
        <v>1.4133125236079422</v>
      </c>
      <c r="Z33" s="46">
        <f t="shared" si="42"/>
        <v>330</v>
      </c>
      <c r="AA33" s="46">
        <f t="shared" si="43"/>
        <v>0</v>
      </c>
      <c r="AB33" s="47"/>
      <c r="AC33" s="46">
        <f t="shared" si="44"/>
        <v>2</v>
      </c>
      <c r="AD33" s="47">
        <v>0.9</v>
      </c>
      <c r="AE33" s="48" t="str">
        <f t="shared" si="46"/>
        <v/>
      </c>
      <c r="AF33" s="49">
        <f t="shared" si="47"/>
        <v>0</v>
      </c>
      <c r="AG33" s="49">
        <f t="shared" si="47"/>
        <v>0</v>
      </c>
      <c r="AH33" s="49">
        <f t="shared" si="47"/>
        <v>0</v>
      </c>
      <c r="AI33" s="47">
        <f t="shared" si="47"/>
        <v>0.1</v>
      </c>
      <c r="AJ33" s="47">
        <f t="shared" si="47"/>
        <v>0.3</v>
      </c>
      <c r="AK33" s="46">
        <v>1</v>
      </c>
      <c r="AL33" s="47"/>
      <c r="AM33" s="53">
        <f t="shared" si="48"/>
        <v>0.63</v>
      </c>
      <c r="AN33" s="50" t="str">
        <f t="shared" si="49"/>
        <v>3,188 - 10,734</v>
      </c>
      <c r="AO33" s="53" t="s">
        <v>85</v>
      </c>
      <c r="AP33" s="52">
        <f t="shared" si="50"/>
        <v>7.5459999999999994</v>
      </c>
      <c r="AQ33" s="52">
        <f t="shared" si="51"/>
        <v>7.5459999999999994</v>
      </c>
      <c r="AR33" s="47">
        <f t="shared" si="52"/>
        <v>0.37</v>
      </c>
      <c r="AS33" s="53">
        <f t="shared" si="53"/>
        <v>1.4671836665581282</v>
      </c>
      <c r="AT33" s="52">
        <f t="shared" si="54"/>
        <v>1.5671836665581282</v>
      </c>
      <c r="AU33" s="9">
        <f t="shared" si="55"/>
        <v>11.825967947847635</v>
      </c>
      <c r="AV33" s="9">
        <f t="shared" si="56"/>
        <v>0.73</v>
      </c>
      <c r="AW33" s="12" t="str">
        <f t="shared" si="57"/>
        <v/>
      </c>
      <c r="AX33" s="9">
        <f t="shared" si="58"/>
        <v>1.1971836665581281</v>
      </c>
      <c r="AY33" s="12" t="str">
        <f t="shared" si="59"/>
        <v/>
      </c>
      <c r="AZ33" s="10">
        <f t="shared" si="60"/>
        <v>8.5529859993982119E-2</v>
      </c>
      <c r="BA33" s="10">
        <f t="shared" si="61"/>
        <v>0.9</v>
      </c>
      <c r="BB33" s="10">
        <f t="shared" si="62"/>
        <v>9.0000000000000011E-2</v>
      </c>
      <c r="BC33" s="10">
        <f t="shared" si="63"/>
        <v>0.56700000000000006</v>
      </c>
      <c r="BD33" s="10">
        <f t="shared" si="64"/>
        <v>0.48147014000601795</v>
      </c>
      <c r="BE33" s="12" t="str">
        <f t="shared" si="65"/>
        <v/>
      </c>
      <c r="BF33" s="9">
        <f t="shared" si="66"/>
        <v>0.9</v>
      </c>
      <c r="BG33" s="9">
        <f t="shared" si="67"/>
        <v>0.9</v>
      </c>
      <c r="BH33" s="7">
        <f t="shared" si="68"/>
        <v>0.33300000000000002</v>
      </c>
      <c r="BI33" s="7">
        <f t="shared" si="69"/>
        <v>1.0774652999023153</v>
      </c>
      <c r="BJ33" s="12" t="str">
        <f t="shared" si="70"/>
        <v/>
      </c>
      <c r="BK33" s="80">
        <f t="shared" si="71"/>
        <v>0</v>
      </c>
      <c r="BL33" s="7">
        <f t="shared" si="72"/>
        <v>0</v>
      </c>
      <c r="BM33" s="7">
        <f t="shared" ref="BM33:BM96" si="124">IF(B33="","",BI33-CHOOSE(AK33,IF(AL33="",BB33+BC33,AL33+AZ33),BB33+BC33))</f>
        <v>0.42046529990231529</v>
      </c>
      <c r="BN33" s="12" t="str">
        <f t="shared" si="73"/>
        <v/>
      </c>
      <c r="BO33" s="9">
        <f t="shared" si="74"/>
        <v>1.0774652999023153</v>
      </c>
      <c r="BP33" s="2">
        <f t="shared" si="75"/>
        <v>1.5671836665581282</v>
      </c>
      <c r="BQ33" s="2">
        <f t="shared" si="76"/>
        <v>1.5671836665581282</v>
      </c>
      <c r="BR33" s="20">
        <f t="shared" si="77"/>
        <v>2</v>
      </c>
      <c r="BS33" s="20">
        <f t="shared" si="77"/>
        <v>2</v>
      </c>
      <c r="BT33" s="20">
        <f t="shared" si="77"/>
        <v>2</v>
      </c>
      <c r="BU33" s="86">
        <f t="shared" si="78"/>
        <v>1</v>
      </c>
      <c r="BV33" s="86">
        <f t="shared" si="79"/>
        <v>1</v>
      </c>
      <c r="BW33" s="20">
        <v>4</v>
      </c>
      <c r="BX33" s="86">
        <f t="shared" si="77"/>
        <v>0.1</v>
      </c>
      <c r="BY33" s="86">
        <f t="shared" si="77"/>
        <v>0.12</v>
      </c>
      <c r="BZ33" s="86">
        <f t="shared" si="77"/>
        <v>0.15</v>
      </c>
      <c r="CA33" s="86">
        <f t="shared" si="77"/>
        <v>0.17</v>
      </c>
      <c r="CB33" s="86">
        <f t="shared" si="77"/>
        <v>0.19</v>
      </c>
      <c r="CC33" s="86">
        <f t="shared" si="77"/>
        <v>0.22</v>
      </c>
      <c r="CD33" s="86">
        <f t="shared" si="77"/>
        <v>0.05</v>
      </c>
      <c r="CE33" s="20" t="str">
        <f t="shared" ref="CE33:CE96" si="125">IF($A33="","",IF(SUM(BX33:CD33)=1,"OK ("&amp;SUM(BX33:CD33)*100&amp;" %)","Chyba ( "&amp;SUM(BX33:CD33)*100&amp;"%)"))</f>
        <v>OK (100 %)</v>
      </c>
      <c r="CF33" s="14">
        <f t="shared" si="81"/>
        <v>6.3259999999999996</v>
      </c>
      <c r="CG33" s="14">
        <f t="shared" si="82"/>
        <v>6.9259999999999993</v>
      </c>
      <c r="CH33" s="8">
        <f t="shared" si="83"/>
        <v>-0.6464791799413887</v>
      </c>
      <c r="CI33" s="9">
        <f t="shared" si="84"/>
        <v>7.5459999999999994</v>
      </c>
      <c r="CJ33" s="9">
        <f t="shared" si="85"/>
        <v>0</v>
      </c>
      <c r="CK33" s="9">
        <f t="shared" si="86"/>
        <v>7.5459999999999994</v>
      </c>
      <c r="CL33" s="9">
        <f t="shared" si="87"/>
        <v>0</v>
      </c>
      <c r="CM33" s="9">
        <f t="shared" si="88"/>
        <v>0.5923798103183201</v>
      </c>
      <c r="CN33" s="9">
        <f t="shared" si="89"/>
        <v>0</v>
      </c>
      <c r="CO33" s="9">
        <f t="shared" si="90"/>
        <v>0</v>
      </c>
      <c r="CP33" s="9">
        <f t="shared" si="90"/>
        <v>0</v>
      </c>
      <c r="CQ33" s="9">
        <f t="shared" si="90"/>
        <v>0</v>
      </c>
      <c r="CR33" s="9">
        <f t="shared" si="90"/>
        <v>0</v>
      </c>
      <c r="CS33" s="9">
        <f t="shared" si="90"/>
        <v>0</v>
      </c>
      <c r="CT33" s="9">
        <f t="shared" si="90"/>
        <v>0</v>
      </c>
      <c r="CU33" s="9">
        <f t="shared" si="90"/>
        <v>0</v>
      </c>
      <c r="CV33" s="9">
        <f t="shared" si="91"/>
        <v>6.8160454871820466</v>
      </c>
      <c r="CW33" s="9">
        <f t="shared" si="92"/>
        <v>0.68160454871820475</v>
      </c>
      <c r="CX33" s="9">
        <f t="shared" si="92"/>
        <v>0.81792545846184561</v>
      </c>
      <c r="CY33" s="9">
        <f t="shared" si="92"/>
        <v>1.0224068230773069</v>
      </c>
      <c r="CZ33" s="9">
        <f t="shared" si="92"/>
        <v>1.158727732820948</v>
      </c>
      <c r="DA33" s="9">
        <f t="shared" si="92"/>
        <v>1.2950486425645888</v>
      </c>
      <c r="DB33" s="9">
        <f t="shared" si="92"/>
        <v>1.4995300071800504</v>
      </c>
      <c r="DC33" s="9">
        <f t="shared" si="92"/>
        <v>0.34080227435910238</v>
      </c>
      <c r="DD33" s="2">
        <f t="shared" si="93"/>
        <v>0</v>
      </c>
      <c r="DE33" s="2">
        <f t="shared" si="94"/>
        <v>0</v>
      </c>
      <c r="DF33" s="2">
        <f t="shared" si="95"/>
        <v>0</v>
      </c>
      <c r="DG33" s="2">
        <f t="shared" si="96"/>
        <v>3.9580021896816797</v>
      </c>
      <c r="DH33" s="2">
        <f t="shared" si="97"/>
        <v>0</v>
      </c>
      <c r="DI33" s="2">
        <f t="shared" si="98"/>
        <v>0</v>
      </c>
      <c r="DJ33" s="2">
        <f t="shared" si="99"/>
        <v>0</v>
      </c>
      <c r="DK33" s="2">
        <f t="shared" si="100"/>
        <v>2.9121426671234354</v>
      </c>
      <c r="DL33" s="16">
        <f t="shared" si="101"/>
        <v>0</v>
      </c>
      <c r="DM33" s="16">
        <f t="shared" si="102"/>
        <v>0</v>
      </c>
      <c r="DN33" s="16">
        <f t="shared" si="103"/>
        <v>7.4625246671234358</v>
      </c>
      <c r="DO33" s="72">
        <f t="shared" si="104"/>
        <v>-0.64647917994138915</v>
      </c>
      <c r="DP33" s="16">
        <f t="shared" si="105"/>
        <v>0</v>
      </c>
      <c r="DQ33" s="16">
        <f t="shared" si="106"/>
        <v>2.9121426671234354</v>
      </c>
      <c r="DR33" s="2">
        <f t="shared" si="107"/>
        <v>0</v>
      </c>
      <c r="DS33" s="2">
        <f t="shared" si="108"/>
        <v>5.6933999999999996</v>
      </c>
      <c r="DT33" s="2">
        <f t="shared" si="109"/>
        <v>2.1065579999999997</v>
      </c>
      <c r="DU33" s="2">
        <f t="shared" si="110"/>
        <v>0</v>
      </c>
      <c r="DV33" s="31" t="s">
        <v>249</v>
      </c>
      <c r="DW33" s="18"/>
      <c r="DX33" s="17"/>
      <c r="DY33" s="47" t="str">
        <f t="shared" si="15"/>
        <v/>
      </c>
      <c r="DZ33" s="47" t="str">
        <f t="shared" si="15"/>
        <v/>
      </c>
      <c r="EA33" s="47" t="str">
        <f t="shared" si="15"/>
        <v/>
      </c>
      <c r="EB33" s="47" t="str">
        <f t="shared" si="15"/>
        <v/>
      </c>
      <c r="EC33" s="49" t="str">
        <f t="shared" si="15"/>
        <v/>
      </c>
      <c r="ED33" s="49" t="str">
        <f t="shared" si="15"/>
        <v/>
      </c>
      <c r="EE33" s="47" t="str">
        <f t="shared" si="15"/>
        <v/>
      </c>
      <c r="EF33" s="47" t="str">
        <f t="shared" si="15"/>
        <v/>
      </c>
      <c r="EG33" s="47" t="str">
        <f t="shared" si="15"/>
        <v/>
      </c>
      <c r="EH33" s="6">
        <f t="shared" si="16"/>
        <v>0</v>
      </c>
      <c r="EI33" s="6">
        <f t="shared" si="17"/>
        <v>0</v>
      </c>
      <c r="EJ33" s="2" t="str">
        <f t="shared" si="18"/>
        <v/>
      </c>
      <c r="EK33" s="2" t="str">
        <f t="shared" si="19"/>
        <v/>
      </c>
      <c r="EL33" s="2" t="str">
        <f t="shared" si="20"/>
        <v/>
      </c>
      <c r="EM33" s="2" t="str">
        <f t="shared" si="21"/>
        <v/>
      </c>
      <c r="EN33" s="2" t="str">
        <f t="shared" si="22"/>
        <v/>
      </c>
      <c r="EO33" s="2">
        <f t="shared" si="23"/>
        <v>0</v>
      </c>
      <c r="EP33" s="2">
        <f t="shared" si="111"/>
        <v>0</v>
      </c>
      <c r="EQ33" s="2"/>
      <c r="ER33" s="2"/>
      <c r="ES33" s="2"/>
      <c r="ET33" s="2"/>
      <c r="EU33" s="2"/>
      <c r="EV33" s="2"/>
      <c r="EW33" s="2">
        <f t="shared" si="24"/>
        <v>0</v>
      </c>
      <c r="EX33" s="2">
        <f t="shared" si="25"/>
        <v>0</v>
      </c>
      <c r="EY33" s="2">
        <f t="shared" si="112"/>
        <v>0</v>
      </c>
      <c r="EZ33" s="2">
        <f t="shared" si="26"/>
        <v>0</v>
      </c>
      <c r="FA33" s="2">
        <f t="shared" si="27"/>
        <v>0</v>
      </c>
      <c r="FB33" s="59"/>
      <c r="FC33" s="2">
        <f t="shared" si="28"/>
        <v>0</v>
      </c>
      <c r="FD33" s="2">
        <f t="shared" si="113"/>
        <v>0</v>
      </c>
      <c r="FE33" s="3">
        <f>EO33</f>
        <v>0</v>
      </c>
      <c r="FF33" s="3">
        <f t="shared" si="114"/>
        <v>0</v>
      </c>
      <c r="FG33" s="3">
        <f t="shared" si="115"/>
        <v>0</v>
      </c>
      <c r="FH33" s="3">
        <f t="shared" si="29"/>
        <v>0</v>
      </c>
      <c r="FI33" s="3">
        <f t="shared" si="30"/>
        <v>0</v>
      </c>
      <c r="FJ33" s="3">
        <f t="shared" si="31"/>
        <v>0</v>
      </c>
      <c r="FK33" s="3">
        <f t="shared" si="32"/>
        <v>0</v>
      </c>
      <c r="FL33" s="3">
        <f t="shared" si="116"/>
        <v>0</v>
      </c>
      <c r="FM33" s="3">
        <f t="shared" si="117"/>
        <v>0</v>
      </c>
      <c r="FN33" s="3">
        <f t="shared" si="118"/>
        <v>0</v>
      </c>
      <c r="FO33" s="2">
        <f t="shared" si="33"/>
        <v>0</v>
      </c>
      <c r="FP33" s="2">
        <f t="shared" si="34"/>
        <v>0</v>
      </c>
      <c r="FQ33" s="2">
        <f t="shared" si="119"/>
        <v>0</v>
      </c>
      <c r="FR33" s="6" t="str">
        <f>IF(A33=1,1,IF(DW33="","",COUNTA($DW$31:DW33)+1))</f>
        <v/>
      </c>
      <c r="FS33" s="6" t="str">
        <f t="shared" si="35"/>
        <v/>
      </c>
      <c r="FT33" s="4">
        <f t="shared" si="120"/>
        <v>1</v>
      </c>
      <c r="FU33" s="23">
        <f t="shared" si="121"/>
        <v>1</v>
      </c>
      <c r="FV33" s="23">
        <f t="shared" si="122"/>
        <v>2</v>
      </c>
    </row>
    <row r="34" spans="1:178" s="26" customFormat="1">
      <c r="A34" s="4">
        <f t="shared" si="36"/>
        <v>4</v>
      </c>
      <c r="B34" s="33">
        <v>19.05</v>
      </c>
      <c r="C34" s="33">
        <v>377.11007386342652</v>
      </c>
      <c r="D34" s="33">
        <v>375.77828101595571</v>
      </c>
      <c r="E34" s="33"/>
      <c r="F34" s="33"/>
      <c r="G34" s="11" t="str">
        <f t="shared" si="2"/>
        <v/>
      </c>
      <c r="H34" s="3">
        <f t="shared" si="37"/>
        <v>19.05</v>
      </c>
      <c r="I34" s="3">
        <f t="shared" si="3"/>
        <v>19.05</v>
      </c>
      <c r="J34" s="3">
        <f t="shared" si="38"/>
        <v>377.11007386342652</v>
      </c>
      <c r="K34" s="3">
        <f t="shared" si="4"/>
        <v>377.11007386342652</v>
      </c>
      <c r="L34" s="2">
        <f t="shared" si="5"/>
        <v>377.11007386342652</v>
      </c>
      <c r="M34" s="8">
        <f t="shared" si="39"/>
        <v>19.05</v>
      </c>
      <c r="N34" s="8">
        <f t="shared" si="6"/>
        <v>19.05</v>
      </c>
      <c r="O34" s="8">
        <f t="shared" si="40"/>
        <v>375.77828101595571</v>
      </c>
      <c r="P34" s="8">
        <f t="shared" si="7"/>
        <v>375.77828101595571</v>
      </c>
      <c r="Q34" s="2">
        <f t="shared" si="8"/>
        <v>375.77828101595571</v>
      </c>
      <c r="R34" s="3">
        <f t="shared" si="9"/>
        <v>0</v>
      </c>
      <c r="S34" s="3" t="str">
        <f t="shared" si="10"/>
        <v/>
      </c>
      <c r="T34" s="3" t="str">
        <f t="shared" si="41"/>
        <v/>
      </c>
      <c r="U34" s="8" t="str">
        <f t="shared" si="11"/>
        <v/>
      </c>
      <c r="V34" s="2" t="str">
        <f t="shared" si="12"/>
        <v/>
      </c>
      <c r="W34" s="2" t="str">
        <f t="shared" si="13"/>
        <v/>
      </c>
      <c r="X34" s="2">
        <f t="shared" si="123"/>
        <v>377.11007386342652</v>
      </c>
      <c r="Y34" s="2">
        <f t="shared" si="14"/>
        <v>1.3317928474708083</v>
      </c>
      <c r="Z34" s="46">
        <f t="shared" si="42"/>
        <v>330</v>
      </c>
      <c r="AA34" s="46">
        <f t="shared" si="43"/>
        <v>0</v>
      </c>
      <c r="AB34" s="47"/>
      <c r="AC34" s="46">
        <f t="shared" si="44"/>
        <v>2</v>
      </c>
      <c r="AD34" s="47">
        <v>0.9</v>
      </c>
      <c r="AE34" s="48" t="str">
        <f t="shared" si="46"/>
        <v/>
      </c>
      <c r="AF34" s="49">
        <f t="shared" si="47"/>
        <v>0</v>
      </c>
      <c r="AG34" s="49">
        <f t="shared" si="47"/>
        <v>0</v>
      </c>
      <c r="AH34" s="49">
        <f t="shared" si="47"/>
        <v>0</v>
      </c>
      <c r="AI34" s="47">
        <f t="shared" si="47"/>
        <v>0.1</v>
      </c>
      <c r="AJ34" s="47">
        <f t="shared" si="47"/>
        <v>0.3</v>
      </c>
      <c r="AK34" s="46">
        <v>1</v>
      </c>
      <c r="AL34" s="47"/>
      <c r="AM34" s="53">
        <f t="shared" si="48"/>
        <v>0.63</v>
      </c>
      <c r="AN34" s="50" t="str">
        <f t="shared" si="49"/>
        <v>10,734 - 19,05</v>
      </c>
      <c r="AO34" s="53" t="s">
        <v>85</v>
      </c>
      <c r="AP34" s="52">
        <f t="shared" si="50"/>
        <v>8.3160000000000007</v>
      </c>
      <c r="AQ34" s="52">
        <f t="shared" si="51"/>
        <v>8.3160000000000007</v>
      </c>
      <c r="AR34" s="47">
        <f t="shared" si="52"/>
        <v>0.37</v>
      </c>
      <c r="AS34" s="53">
        <f t="shared" si="53"/>
        <v>1.3725526855393753</v>
      </c>
      <c r="AT34" s="52">
        <f t="shared" si="54"/>
        <v>1.4725526855393754</v>
      </c>
      <c r="AU34" s="9">
        <f t="shared" si="55"/>
        <v>12.245748132945446</v>
      </c>
      <c r="AV34" s="9">
        <f t="shared" si="56"/>
        <v>0.73</v>
      </c>
      <c r="AW34" s="12" t="str">
        <f t="shared" si="57"/>
        <v/>
      </c>
      <c r="AX34" s="9">
        <f t="shared" si="58"/>
        <v>1.1025526855393752</v>
      </c>
      <c r="AY34" s="12" t="str">
        <f t="shared" si="59"/>
        <v/>
      </c>
      <c r="AZ34" s="10">
        <f t="shared" si="60"/>
        <v>8.5529859993982119E-2</v>
      </c>
      <c r="BA34" s="10">
        <f t="shared" si="61"/>
        <v>0.9</v>
      </c>
      <c r="BB34" s="10">
        <f t="shared" si="62"/>
        <v>9.0000000000000011E-2</v>
      </c>
      <c r="BC34" s="10">
        <f t="shared" si="63"/>
        <v>0.56700000000000006</v>
      </c>
      <c r="BD34" s="10">
        <f t="shared" si="64"/>
        <v>0.48147014000601795</v>
      </c>
      <c r="BE34" s="12" t="str">
        <f t="shared" si="65"/>
        <v/>
      </c>
      <c r="BF34" s="9">
        <f t="shared" si="66"/>
        <v>0.9</v>
      </c>
      <c r="BG34" s="9">
        <f t="shared" si="67"/>
        <v>0.9</v>
      </c>
      <c r="BH34" s="7">
        <f t="shared" si="68"/>
        <v>0.33300000000000002</v>
      </c>
      <c r="BI34" s="7">
        <f t="shared" si="69"/>
        <v>0.99229741698543772</v>
      </c>
      <c r="BJ34" s="12" t="str">
        <f t="shared" si="70"/>
        <v/>
      </c>
      <c r="BK34" s="80">
        <f t="shared" si="71"/>
        <v>0</v>
      </c>
      <c r="BL34" s="7">
        <f t="shared" si="72"/>
        <v>0</v>
      </c>
      <c r="BM34" s="7">
        <f t="shared" si="124"/>
        <v>0.33529741698543769</v>
      </c>
      <c r="BN34" s="12" t="str">
        <f t="shared" si="73"/>
        <v/>
      </c>
      <c r="BO34" s="9">
        <f t="shared" si="74"/>
        <v>0.99229741698543772</v>
      </c>
      <c r="BP34" s="2">
        <f t="shared" si="75"/>
        <v>1.4725526855393754</v>
      </c>
      <c r="BQ34" s="2">
        <f t="shared" si="76"/>
        <v>1.4725526855393754</v>
      </c>
      <c r="BR34" s="20">
        <f t="shared" si="77"/>
        <v>2</v>
      </c>
      <c r="BS34" s="20">
        <f t="shared" si="77"/>
        <v>2</v>
      </c>
      <c r="BT34" s="20">
        <f t="shared" si="77"/>
        <v>2</v>
      </c>
      <c r="BU34" s="86">
        <f t="shared" si="78"/>
        <v>1</v>
      </c>
      <c r="BV34" s="86">
        <f t="shared" si="79"/>
        <v>1</v>
      </c>
      <c r="BW34" s="20">
        <v>4</v>
      </c>
      <c r="BX34" s="86">
        <f t="shared" si="77"/>
        <v>0.1</v>
      </c>
      <c r="BY34" s="86">
        <f t="shared" si="77"/>
        <v>0.12</v>
      </c>
      <c r="BZ34" s="86">
        <f t="shared" si="77"/>
        <v>0.15</v>
      </c>
      <c r="CA34" s="86">
        <f t="shared" si="77"/>
        <v>0.17</v>
      </c>
      <c r="CB34" s="86">
        <f t="shared" si="77"/>
        <v>0.19</v>
      </c>
      <c r="CC34" s="86">
        <f t="shared" si="77"/>
        <v>0.22</v>
      </c>
      <c r="CD34" s="86">
        <f t="shared" si="77"/>
        <v>0.05</v>
      </c>
      <c r="CE34" s="20" t="str">
        <f t="shared" si="125"/>
        <v>OK (100 %)</v>
      </c>
      <c r="CF34" s="14">
        <f t="shared" si="81"/>
        <v>7.096000000000001</v>
      </c>
      <c r="CG34" s="14">
        <f t="shared" si="82"/>
        <v>7.6960000000000006</v>
      </c>
      <c r="CH34" s="8">
        <f t="shared" si="83"/>
        <v>4.2023348011078419</v>
      </c>
      <c r="CI34" s="9">
        <f t="shared" si="84"/>
        <v>8.3160000000000007</v>
      </c>
      <c r="CJ34" s="9">
        <f t="shared" si="85"/>
        <v>0</v>
      </c>
      <c r="CK34" s="9">
        <f t="shared" si="86"/>
        <v>8.3160000000000007</v>
      </c>
      <c r="CL34" s="9">
        <f t="shared" si="87"/>
        <v>0</v>
      </c>
      <c r="CM34" s="9">
        <f t="shared" si="88"/>
        <v>0.65823780251368647</v>
      </c>
      <c r="CN34" s="9">
        <f t="shared" si="89"/>
        <v>0</v>
      </c>
      <c r="CO34" s="9">
        <f t="shared" si="90"/>
        <v>0</v>
      </c>
      <c r="CP34" s="9">
        <f t="shared" si="90"/>
        <v>0</v>
      </c>
      <c r="CQ34" s="9">
        <f t="shared" si="90"/>
        <v>0</v>
      </c>
      <c r="CR34" s="9">
        <f t="shared" si="90"/>
        <v>0</v>
      </c>
      <c r="CS34" s="9">
        <f t="shared" si="90"/>
        <v>0</v>
      </c>
      <c r="CT34" s="9">
        <f t="shared" si="90"/>
        <v>0</v>
      </c>
      <c r="CU34" s="9">
        <f t="shared" si="90"/>
        <v>0</v>
      </c>
      <c r="CV34" s="9">
        <f t="shared" si="91"/>
        <v>13.958192367630872</v>
      </c>
      <c r="CW34" s="9">
        <f t="shared" si="92"/>
        <v>1.3958192367630873</v>
      </c>
      <c r="CX34" s="9">
        <f t="shared" si="92"/>
        <v>1.6749830841157045</v>
      </c>
      <c r="CY34" s="9">
        <f t="shared" si="92"/>
        <v>2.0937288551446307</v>
      </c>
      <c r="CZ34" s="9">
        <f t="shared" si="92"/>
        <v>2.3728927024972486</v>
      </c>
      <c r="DA34" s="9">
        <f t="shared" si="92"/>
        <v>2.6520565498498656</v>
      </c>
      <c r="DB34" s="9">
        <f t="shared" si="92"/>
        <v>3.070802320878792</v>
      </c>
      <c r="DC34" s="9">
        <f t="shared" si="92"/>
        <v>0.69790961838154364</v>
      </c>
      <c r="DD34" s="2">
        <f t="shared" si="93"/>
        <v>0</v>
      </c>
      <c r="DE34" s="2">
        <f t="shared" si="94"/>
        <v>0.59536</v>
      </c>
      <c r="DF34" s="2">
        <f t="shared" si="95"/>
        <v>0</v>
      </c>
      <c r="DG34" s="2">
        <f t="shared" si="96"/>
        <v>4.3980341974863144</v>
      </c>
      <c r="DH34" s="2">
        <f t="shared" si="97"/>
        <v>0</v>
      </c>
      <c r="DI34" s="2">
        <f t="shared" si="98"/>
        <v>0</v>
      </c>
      <c r="DJ34" s="2">
        <f t="shared" si="99"/>
        <v>0</v>
      </c>
      <c r="DK34" s="2">
        <f t="shared" si="100"/>
        <v>2.5804489211199289</v>
      </c>
      <c r="DL34" s="16">
        <f t="shared" si="101"/>
        <v>0</v>
      </c>
      <c r="DM34" s="16">
        <f t="shared" si="102"/>
        <v>3.6786222038635081</v>
      </c>
      <c r="DN34" s="16">
        <f t="shared" si="103"/>
        <v>13.434479770386536</v>
      </c>
      <c r="DO34" s="72">
        <f t="shared" si="104"/>
        <v>0.5237125972443355</v>
      </c>
      <c r="DP34" s="16">
        <f t="shared" si="105"/>
        <v>3.5527136788005009E-15</v>
      </c>
      <c r="DQ34" s="16">
        <f t="shared" si="106"/>
        <v>6.2590711249834374</v>
      </c>
      <c r="DR34" s="2">
        <f t="shared" si="107"/>
        <v>0</v>
      </c>
      <c r="DS34" s="2">
        <f t="shared" si="108"/>
        <v>12.34</v>
      </c>
      <c r="DT34" s="2">
        <f t="shared" si="109"/>
        <v>4.5658000000000003</v>
      </c>
      <c r="DU34" s="2">
        <f t="shared" si="110"/>
        <v>1.523776645403099</v>
      </c>
      <c r="DV34" s="15" t="s">
        <v>277</v>
      </c>
      <c r="DW34" s="18">
        <v>1.24</v>
      </c>
      <c r="DX34" s="17"/>
      <c r="DY34" s="47">
        <f t="shared" si="15"/>
        <v>0.6</v>
      </c>
      <c r="DZ34" s="47">
        <f t="shared" si="15"/>
        <v>0.6</v>
      </c>
      <c r="EA34" s="47">
        <f t="shared" si="15"/>
        <v>0.6</v>
      </c>
      <c r="EB34" s="47">
        <f t="shared" si="15"/>
        <v>0.6</v>
      </c>
      <c r="EC34" s="49">
        <f t="shared" si="15"/>
        <v>0</v>
      </c>
      <c r="ED34" s="49">
        <f t="shared" si="15"/>
        <v>0</v>
      </c>
      <c r="EE34" s="47">
        <f t="shared" si="15"/>
        <v>0.2</v>
      </c>
      <c r="EF34" s="47">
        <f t="shared" si="15"/>
        <v>0.1</v>
      </c>
      <c r="EG34" s="47">
        <f t="shared" si="15"/>
        <v>0</v>
      </c>
      <c r="EH34" s="6">
        <f t="shared" si="16"/>
        <v>1.22</v>
      </c>
      <c r="EI34" s="6">
        <f t="shared" si="17"/>
        <v>1.22</v>
      </c>
      <c r="EJ34" s="2">
        <f t="shared" si="18"/>
        <v>2.44</v>
      </c>
      <c r="EK34" s="2">
        <f t="shared" si="19"/>
        <v>2.44</v>
      </c>
      <c r="EL34" s="2">
        <f t="shared" si="20"/>
        <v>1.4317928474708084</v>
      </c>
      <c r="EM34" s="2">
        <f t="shared" si="21"/>
        <v>1.1617928474708084</v>
      </c>
      <c r="EN34" s="2">
        <f t="shared" si="22"/>
        <v>2.8347745478287725</v>
      </c>
      <c r="EO34" s="2">
        <f t="shared" si="23"/>
        <v>6.916849896702205</v>
      </c>
      <c r="EP34" s="2">
        <f t="shared" si="111"/>
        <v>6.916849896702205</v>
      </c>
      <c r="EQ34" s="2"/>
      <c r="ER34" s="2"/>
      <c r="ES34" s="2"/>
      <c r="ET34" s="2"/>
      <c r="EU34" s="2"/>
      <c r="EV34" s="2"/>
      <c r="EW34" s="2">
        <f t="shared" si="24"/>
        <v>5.9535999999999998</v>
      </c>
      <c r="EX34" s="2">
        <f t="shared" si="25"/>
        <v>0.59536</v>
      </c>
      <c r="EY34" s="2">
        <f t="shared" si="112"/>
        <v>0.59536</v>
      </c>
      <c r="EZ34" s="2">
        <f t="shared" si="26"/>
        <v>1.2076282160399165</v>
      </c>
      <c r="FA34" s="2">
        <f t="shared" si="27"/>
        <v>1.1617928474708084</v>
      </c>
      <c r="FB34" s="59"/>
      <c r="FC34" s="2">
        <f t="shared" si="28"/>
        <v>1.523776645403099</v>
      </c>
      <c r="FD34" s="2">
        <f t="shared" si="113"/>
        <v>1.523776645403099</v>
      </c>
      <c r="FE34" s="3">
        <f t="shared" ref="FE34:FE97" si="126">EO34</f>
        <v>6.916849896702205</v>
      </c>
      <c r="FF34" s="3">
        <f t="shared" si="114"/>
        <v>1.523776645403099</v>
      </c>
      <c r="FG34" s="3">
        <f t="shared" si="115"/>
        <v>0.59536</v>
      </c>
      <c r="FH34" s="3">
        <f t="shared" si="29"/>
        <v>1.2</v>
      </c>
      <c r="FI34" s="3">
        <f t="shared" si="30"/>
        <v>0.99229741698543772</v>
      </c>
      <c r="FJ34" s="3">
        <f t="shared" si="31"/>
        <v>1.0617928474708083</v>
      </c>
      <c r="FK34" s="3">
        <f t="shared" si="32"/>
        <v>0.95561356272372744</v>
      </c>
      <c r="FL34" s="3">
        <f>FK34*FH34</f>
        <v>1.1467362752684729</v>
      </c>
      <c r="FM34" s="3">
        <f t="shared" si="117"/>
        <v>3.6509769760306332</v>
      </c>
      <c r="FN34" s="3">
        <f t="shared" si="118"/>
        <v>3.6509769760306332</v>
      </c>
      <c r="FO34" s="2">
        <f t="shared" si="33"/>
        <v>2.44</v>
      </c>
      <c r="FP34" s="2">
        <f t="shared" si="34"/>
        <v>5.9535999999999998</v>
      </c>
      <c r="FQ34" s="2">
        <f t="shared" si="119"/>
        <v>5.9535999999999998</v>
      </c>
      <c r="FR34" s="6">
        <f>IF(A34=1,1,IF(DW34="","",COUNTA($DW$31:DW34)+1))</f>
        <v>3</v>
      </c>
      <c r="FS34" s="6">
        <f t="shared" si="35"/>
        <v>2</v>
      </c>
      <c r="FT34" s="4">
        <f t="shared" si="120"/>
        <v>1</v>
      </c>
      <c r="FU34" s="23">
        <f t="shared" si="121"/>
        <v>1</v>
      </c>
      <c r="FV34" s="23">
        <f t="shared" si="122"/>
        <v>2</v>
      </c>
    </row>
    <row r="35" spans="1:178" s="26" customFormat="1">
      <c r="A35" s="4">
        <f t="shared" si="36"/>
        <v>5</v>
      </c>
      <c r="B35" s="33">
        <v>37.811</v>
      </c>
      <c r="C35" s="33">
        <v>377.02</v>
      </c>
      <c r="D35" s="33">
        <v>375.87211656138066</v>
      </c>
      <c r="E35" s="33"/>
      <c r="F35" s="33"/>
      <c r="G35" s="11" t="str">
        <f t="shared" si="2"/>
        <v/>
      </c>
      <c r="H35" s="3">
        <f t="shared" si="37"/>
        <v>37.811</v>
      </c>
      <c r="I35" s="3">
        <f t="shared" si="3"/>
        <v>37.811</v>
      </c>
      <c r="J35" s="3">
        <f t="shared" si="38"/>
        <v>377.02</v>
      </c>
      <c r="K35" s="3">
        <f t="shared" si="4"/>
        <v>377.02</v>
      </c>
      <c r="L35" s="2">
        <f t="shared" si="5"/>
        <v>377.02</v>
      </c>
      <c r="M35" s="8">
        <f t="shared" si="39"/>
        <v>37.811</v>
      </c>
      <c r="N35" s="8">
        <f t="shared" si="6"/>
        <v>37.811</v>
      </c>
      <c r="O35" s="8">
        <f t="shared" si="40"/>
        <v>375.87211656138066</v>
      </c>
      <c r="P35" s="8">
        <f t="shared" si="7"/>
        <v>375.87211656138066</v>
      </c>
      <c r="Q35" s="2">
        <f t="shared" si="8"/>
        <v>375.87211656138066</v>
      </c>
      <c r="R35" s="3">
        <f t="shared" si="9"/>
        <v>0</v>
      </c>
      <c r="S35" s="3" t="str">
        <f t="shared" si="10"/>
        <v/>
      </c>
      <c r="T35" s="3" t="str">
        <f t="shared" si="41"/>
        <v/>
      </c>
      <c r="U35" s="8" t="str">
        <f t="shared" si="11"/>
        <v/>
      </c>
      <c r="V35" s="2" t="str">
        <f t="shared" si="12"/>
        <v/>
      </c>
      <c r="W35" s="2" t="str">
        <f t="shared" si="13"/>
        <v/>
      </c>
      <c r="X35" s="2">
        <f t="shared" si="123"/>
        <v>377.02</v>
      </c>
      <c r="Y35" s="2">
        <f t="shared" si="14"/>
        <v>1.1478834386193171</v>
      </c>
      <c r="Z35" s="46">
        <f t="shared" si="42"/>
        <v>330</v>
      </c>
      <c r="AA35" s="46">
        <f t="shared" si="43"/>
        <v>0</v>
      </c>
      <c r="AB35" s="47"/>
      <c r="AC35" s="46">
        <f t="shared" si="44"/>
        <v>2</v>
      </c>
      <c r="AD35" s="47">
        <v>0.9</v>
      </c>
      <c r="AE35" s="48" t="str">
        <f t="shared" si="46"/>
        <v/>
      </c>
      <c r="AF35" s="49">
        <f t="shared" si="47"/>
        <v>0</v>
      </c>
      <c r="AG35" s="49">
        <f t="shared" si="47"/>
        <v>0</v>
      </c>
      <c r="AH35" s="49">
        <f t="shared" si="47"/>
        <v>0</v>
      </c>
      <c r="AI35" s="47">
        <f t="shared" si="47"/>
        <v>0.1</v>
      </c>
      <c r="AJ35" s="47">
        <f t="shared" si="47"/>
        <v>0.3</v>
      </c>
      <c r="AK35" s="46">
        <v>1</v>
      </c>
      <c r="AL35" s="47"/>
      <c r="AM35" s="53">
        <f t="shared" si="48"/>
        <v>0.63</v>
      </c>
      <c r="AN35" s="50" t="str">
        <f t="shared" si="49"/>
        <v>19,05 - 37,811</v>
      </c>
      <c r="AO35" s="53" t="s">
        <v>85</v>
      </c>
      <c r="AP35" s="52">
        <f t="shared" si="50"/>
        <v>18.760999999999999</v>
      </c>
      <c r="AQ35" s="52">
        <f t="shared" si="51"/>
        <v>18.760999999999999</v>
      </c>
      <c r="AR35" s="47">
        <f t="shared" si="52"/>
        <v>0.37</v>
      </c>
      <c r="AS35" s="53">
        <f t="shared" si="53"/>
        <v>1.2398381430450627</v>
      </c>
      <c r="AT35" s="52">
        <f t="shared" si="54"/>
        <v>1.3398381430450628</v>
      </c>
      <c r="AU35" s="9">
        <f t="shared" si="55"/>
        <v>25.13670340166842</v>
      </c>
      <c r="AV35" s="9">
        <f t="shared" si="56"/>
        <v>0.73</v>
      </c>
      <c r="AW35" s="12" t="str">
        <f t="shared" si="57"/>
        <v/>
      </c>
      <c r="AX35" s="9">
        <f t="shared" si="58"/>
        <v>0.96983814304506277</v>
      </c>
      <c r="AY35" s="12" t="str">
        <f t="shared" si="59"/>
        <v/>
      </c>
      <c r="AZ35" s="10">
        <f t="shared" si="60"/>
        <v>8.5529859993982119E-2</v>
      </c>
      <c r="BA35" s="10">
        <f t="shared" si="61"/>
        <v>0.9</v>
      </c>
      <c r="BB35" s="10">
        <f t="shared" si="62"/>
        <v>9.0000000000000011E-2</v>
      </c>
      <c r="BC35" s="10">
        <f t="shared" si="63"/>
        <v>0.56700000000000006</v>
      </c>
      <c r="BD35" s="10">
        <f t="shared" si="64"/>
        <v>0.48147014000601795</v>
      </c>
      <c r="BE35" s="12" t="str">
        <f t="shared" si="65"/>
        <v/>
      </c>
      <c r="BF35" s="9">
        <f t="shared" si="66"/>
        <v>0.9</v>
      </c>
      <c r="BG35" s="9">
        <f t="shared" si="67"/>
        <v>0.9</v>
      </c>
      <c r="BH35" s="7">
        <f t="shared" si="68"/>
        <v>0.33300000000000002</v>
      </c>
      <c r="BI35" s="7">
        <f t="shared" si="69"/>
        <v>0.87285432874055646</v>
      </c>
      <c r="BJ35" s="12" t="str">
        <f t="shared" si="70"/>
        <v/>
      </c>
      <c r="BK35" s="80">
        <f t="shared" si="71"/>
        <v>0</v>
      </c>
      <c r="BL35" s="7">
        <f t="shared" si="72"/>
        <v>0</v>
      </c>
      <c r="BM35" s="7">
        <f t="shared" si="124"/>
        <v>0.21585432874055643</v>
      </c>
      <c r="BN35" s="12" t="str">
        <f t="shared" si="73"/>
        <v/>
      </c>
      <c r="BO35" s="9">
        <f t="shared" si="74"/>
        <v>0.87285432874055646</v>
      </c>
      <c r="BP35" s="2">
        <f t="shared" si="75"/>
        <v>1.3398381430450628</v>
      </c>
      <c r="BQ35" s="2">
        <f t="shared" si="76"/>
        <v>1.3398381430450628</v>
      </c>
      <c r="BR35" s="20">
        <f t="shared" si="77"/>
        <v>2</v>
      </c>
      <c r="BS35" s="20">
        <f t="shared" si="77"/>
        <v>2</v>
      </c>
      <c r="BT35" s="20">
        <f t="shared" si="77"/>
        <v>2</v>
      </c>
      <c r="BU35" s="86">
        <f t="shared" si="78"/>
        <v>1</v>
      </c>
      <c r="BV35" s="86">
        <f t="shared" si="79"/>
        <v>1</v>
      </c>
      <c r="BW35" s="20">
        <v>4</v>
      </c>
      <c r="BX35" s="86">
        <f t="shared" si="77"/>
        <v>0.1</v>
      </c>
      <c r="BY35" s="86">
        <f t="shared" si="77"/>
        <v>0.12</v>
      </c>
      <c r="BZ35" s="86">
        <f t="shared" si="77"/>
        <v>0.15</v>
      </c>
      <c r="CA35" s="86">
        <f t="shared" si="77"/>
        <v>0.17</v>
      </c>
      <c r="CB35" s="86">
        <f t="shared" si="77"/>
        <v>0.19</v>
      </c>
      <c r="CC35" s="86">
        <f t="shared" si="77"/>
        <v>0.22</v>
      </c>
      <c r="CD35" s="86">
        <f t="shared" si="77"/>
        <v>0.05</v>
      </c>
      <c r="CE35" s="20" t="str">
        <f t="shared" si="125"/>
        <v>OK (100 %)</v>
      </c>
      <c r="CF35" s="14">
        <f t="shared" si="81"/>
        <v>17.541</v>
      </c>
      <c r="CG35" s="14">
        <f t="shared" si="82"/>
        <v>18.140999999999998</v>
      </c>
      <c r="CH35" s="8">
        <f t="shared" si="83"/>
        <v>-0.52371259724433372</v>
      </c>
      <c r="CI35" s="9">
        <f t="shared" si="84"/>
        <v>18.760999999999999</v>
      </c>
      <c r="CJ35" s="9">
        <f t="shared" si="85"/>
        <v>0</v>
      </c>
      <c r="CK35" s="9">
        <f t="shared" si="86"/>
        <v>18.760999999999999</v>
      </c>
      <c r="CL35" s="9">
        <f t="shared" si="87"/>
        <v>0</v>
      </c>
      <c r="CM35" s="9">
        <f t="shared" si="88"/>
        <v>1.5515971901508294</v>
      </c>
      <c r="CN35" s="9">
        <f t="shared" si="89"/>
        <v>0</v>
      </c>
      <c r="CO35" s="9">
        <f t="shared" si="90"/>
        <v>0</v>
      </c>
      <c r="CP35" s="9">
        <f t="shared" si="90"/>
        <v>0</v>
      </c>
      <c r="CQ35" s="9">
        <f t="shared" si="90"/>
        <v>0</v>
      </c>
      <c r="CR35" s="9">
        <f t="shared" si="90"/>
        <v>0</v>
      </c>
      <c r="CS35" s="9">
        <f t="shared" si="90"/>
        <v>0</v>
      </c>
      <c r="CT35" s="9">
        <f t="shared" si="90"/>
        <v>0</v>
      </c>
      <c r="CU35" s="9">
        <f t="shared" si="90"/>
        <v>0</v>
      </c>
      <c r="CV35" s="9">
        <f t="shared" si="91"/>
        <v>15.310737780438101</v>
      </c>
      <c r="CW35" s="9">
        <f t="shared" si="92"/>
        <v>1.5310737780438102</v>
      </c>
      <c r="CX35" s="9">
        <f t="shared" si="92"/>
        <v>1.8372885336525722</v>
      </c>
      <c r="CY35" s="9">
        <f t="shared" si="92"/>
        <v>2.2966106670657149</v>
      </c>
      <c r="CZ35" s="9">
        <f t="shared" si="92"/>
        <v>2.6028254226744774</v>
      </c>
      <c r="DA35" s="9">
        <f t="shared" si="92"/>
        <v>2.9090401782832394</v>
      </c>
      <c r="DB35" s="9">
        <f t="shared" si="92"/>
        <v>3.3683623116963823</v>
      </c>
      <c r="DC35" s="9">
        <f t="shared" si="92"/>
        <v>0.76553688902190509</v>
      </c>
      <c r="DD35" s="2">
        <f t="shared" si="93"/>
        <v>0</v>
      </c>
      <c r="DE35" s="2">
        <f t="shared" si="94"/>
        <v>0</v>
      </c>
      <c r="DF35" s="2">
        <f t="shared" si="95"/>
        <v>0</v>
      </c>
      <c r="DG35" s="2">
        <f t="shared" si="96"/>
        <v>10.367039809849171</v>
      </c>
      <c r="DH35" s="2">
        <f t="shared" si="97"/>
        <v>0</v>
      </c>
      <c r="DI35" s="2">
        <f t="shared" si="98"/>
        <v>0</v>
      </c>
      <c r="DJ35" s="2">
        <f t="shared" si="99"/>
        <v>0</v>
      </c>
      <c r="DK35" s="2">
        <f t="shared" si="100"/>
        <v>3.9158133776824338</v>
      </c>
      <c r="DL35" s="16">
        <f t="shared" si="101"/>
        <v>0</v>
      </c>
      <c r="DM35" s="16">
        <f t="shared" si="102"/>
        <v>0</v>
      </c>
      <c r="DN35" s="16">
        <f t="shared" si="103"/>
        <v>15.834450377682433</v>
      </c>
      <c r="DO35" s="72">
        <f t="shared" si="104"/>
        <v>-0.52371259724433195</v>
      </c>
      <c r="DP35" s="16">
        <f t="shared" si="105"/>
        <v>0</v>
      </c>
      <c r="DQ35" s="16">
        <f t="shared" si="106"/>
        <v>3.9158133776824338</v>
      </c>
      <c r="DR35" s="2">
        <f t="shared" si="107"/>
        <v>0</v>
      </c>
      <c r="DS35" s="2">
        <f t="shared" si="108"/>
        <v>15.786900000000001</v>
      </c>
      <c r="DT35" s="2">
        <f t="shared" si="109"/>
        <v>5.8411530000000003</v>
      </c>
      <c r="DU35" s="2">
        <f t="shared" si="110"/>
        <v>0</v>
      </c>
      <c r="DV35" s="15" t="s">
        <v>189</v>
      </c>
      <c r="DW35" s="18"/>
      <c r="DX35" s="17"/>
      <c r="DY35" s="47" t="str">
        <f t="shared" si="15"/>
        <v/>
      </c>
      <c r="DZ35" s="47" t="str">
        <f t="shared" si="15"/>
        <v/>
      </c>
      <c r="EA35" s="47" t="str">
        <f t="shared" si="15"/>
        <v/>
      </c>
      <c r="EB35" s="47" t="str">
        <f t="shared" si="15"/>
        <v/>
      </c>
      <c r="EC35" s="49" t="str">
        <f t="shared" si="15"/>
        <v/>
      </c>
      <c r="ED35" s="49" t="str">
        <f t="shared" si="15"/>
        <v/>
      </c>
      <c r="EE35" s="47" t="str">
        <f t="shared" si="15"/>
        <v/>
      </c>
      <c r="EF35" s="47" t="str">
        <f t="shared" si="15"/>
        <v/>
      </c>
      <c r="EG35" s="47" t="str">
        <f t="shared" si="15"/>
        <v/>
      </c>
      <c r="EH35" s="6">
        <f t="shared" si="16"/>
        <v>0</v>
      </c>
      <c r="EI35" s="6">
        <f t="shared" si="17"/>
        <v>0</v>
      </c>
      <c r="EJ35" s="2" t="str">
        <f t="shared" si="18"/>
        <v/>
      </c>
      <c r="EK35" s="2" t="str">
        <f t="shared" si="19"/>
        <v/>
      </c>
      <c r="EL35" s="2" t="str">
        <f t="shared" si="20"/>
        <v/>
      </c>
      <c r="EM35" s="2" t="str">
        <f t="shared" si="21"/>
        <v/>
      </c>
      <c r="EN35" s="2" t="str">
        <f t="shared" si="22"/>
        <v/>
      </c>
      <c r="EO35" s="2">
        <f t="shared" si="23"/>
        <v>0</v>
      </c>
      <c r="EP35" s="2">
        <f t="shared" si="111"/>
        <v>0</v>
      </c>
      <c r="EQ35" s="2"/>
      <c r="ER35" s="2"/>
      <c r="ES35" s="2"/>
      <c r="ET35" s="2"/>
      <c r="EU35" s="2"/>
      <c r="EV35" s="2"/>
      <c r="EW35" s="2">
        <f t="shared" si="24"/>
        <v>0</v>
      </c>
      <c r="EX35" s="2">
        <f t="shared" si="25"/>
        <v>0</v>
      </c>
      <c r="EY35" s="2">
        <f t="shared" si="112"/>
        <v>0</v>
      </c>
      <c r="EZ35" s="2">
        <f t="shared" si="26"/>
        <v>0</v>
      </c>
      <c r="FA35" s="2">
        <f t="shared" si="27"/>
        <v>0</v>
      </c>
      <c r="FB35" s="59"/>
      <c r="FC35" s="2">
        <f t="shared" si="28"/>
        <v>0</v>
      </c>
      <c r="FD35" s="2">
        <f t="shared" si="113"/>
        <v>0</v>
      </c>
      <c r="FE35" s="3">
        <f t="shared" si="126"/>
        <v>0</v>
      </c>
      <c r="FF35" s="3">
        <f t="shared" si="114"/>
        <v>0</v>
      </c>
      <c r="FG35" s="3">
        <f t="shared" si="115"/>
        <v>0</v>
      </c>
      <c r="FH35" s="3">
        <f t="shared" si="29"/>
        <v>0</v>
      </c>
      <c r="FI35" s="3">
        <f t="shared" si="30"/>
        <v>0</v>
      </c>
      <c r="FJ35" s="3">
        <f t="shared" si="31"/>
        <v>0</v>
      </c>
      <c r="FK35" s="3">
        <f t="shared" si="32"/>
        <v>0</v>
      </c>
      <c r="FL35" s="3">
        <f t="shared" si="116"/>
        <v>0</v>
      </c>
      <c r="FM35" s="3">
        <f t="shared" si="117"/>
        <v>0</v>
      </c>
      <c r="FN35" s="3">
        <f t="shared" si="118"/>
        <v>0</v>
      </c>
      <c r="FO35" s="2">
        <f t="shared" si="33"/>
        <v>0</v>
      </c>
      <c r="FP35" s="2">
        <f t="shared" si="34"/>
        <v>0</v>
      </c>
      <c r="FQ35" s="2">
        <f t="shared" si="119"/>
        <v>0</v>
      </c>
      <c r="FR35" s="6" t="str">
        <f>IF(A35=1,1,IF(DW35="","",COUNTA($DW$31:DW35)+1))</f>
        <v/>
      </c>
      <c r="FS35" s="6" t="str">
        <f t="shared" si="35"/>
        <v/>
      </c>
      <c r="FT35" s="4">
        <f t="shared" si="120"/>
        <v>1</v>
      </c>
      <c r="FU35" s="23">
        <f t="shared" si="121"/>
        <v>1</v>
      </c>
      <c r="FV35" s="23">
        <f t="shared" si="122"/>
        <v>2</v>
      </c>
    </row>
    <row r="36" spans="1:178" s="26" customFormat="1">
      <c r="A36" s="4">
        <f t="shared" si="36"/>
        <v>6</v>
      </c>
      <c r="B36" s="33">
        <v>56.570999999999998</v>
      </c>
      <c r="C36" s="33">
        <v>376.87</v>
      </c>
      <c r="D36" s="33">
        <v>375.96594710517746</v>
      </c>
      <c r="E36" s="33"/>
      <c r="F36" s="33"/>
      <c r="G36" s="11" t="str">
        <f t="shared" si="2"/>
        <v/>
      </c>
      <c r="H36" s="3">
        <f t="shared" si="37"/>
        <v>56.570999999999998</v>
      </c>
      <c r="I36" s="3">
        <f t="shared" si="3"/>
        <v>56.570999999999998</v>
      </c>
      <c r="J36" s="3">
        <f t="shared" si="38"/>
        <v>376.87</v>
      </c>
      <c r="K36" s="3">
        <f t="shared" si="4"/>
        <v>376.87</v>
      </c>
      <c r="L36" s="2">
        <f t="shared" si="5"/>
        <v>376.87</v>
      </c>
      <c r="M36" s="8">
        <f t="shared" si="39"/>
        <v>56.570999999999998</v>
      </c>
      <c r="N36" s="8">
        <f t="shared" si="6"/>
        <v>56.570999999999998</v>
      </c>
      <c r="O36" s="8">
        <f t="shared" si="40"/>
        <v>375.96594710517746</v>
      </c>
      <c r="P36" s="8">
        <f t="shared" si="7"/>
        <v>375.96594710517746</v>
      </c>
      <c r="Q36" s="2">
        <f t="shared" si="8"/>
        <v>375.96594710517746</v>
      </c>
      <c r="R36" s="3">
        <f t="shared" si="9"/>
        <v>0</v>
      </c>
      <c r="S36" s="3" t="str">
        <f t="shared" si="10"/>
        <v/>
      </c>
      <c r="T36" s="3" t="str">
        <f t="shared" si="41"/>
        <v/>
      </c>
      <c r="U36" s="8" t="str">
        <f t="shared" si="11"/>
        <v/>
      </c>
      <c r="V36" s="2" t="str">
        <f t="shared" si="12"/>
        <v/>
      </c>
      <c r="W36" s="2" t="str">
        <f t="shared" si="13"/>
        <v/>
      </c>
      <c r="X36" s="2">
        <f t="shared" si="123"/>
        <v>376.87</v>
      </c>
      <c r="Y36" s="2">
        <f t="shared" si="14"/>
        <v>0.90405289482254148</v>
      </c>
      <c r="Z36" s="46">
        <f t="shared" si="42"/>
        <v>330</v>
      </c>
      <c r="AA36" s="46">
        <f t="shared" si="43"/>
        <v>0</v>
      </c>
      <c r="AB36" s="47"/>
      <c r="AC36" s="46">
        <f t="shared" si="44"/>
        <v>2</v>
      </c>
      <c r="AD36" s="47">
        <v>0.9</v>
      </c>
      <c r="AE36" s="48" t="str">
        <f t="shared" si="46"/>
        <v/>
      </c>
      <c r="AF36" s="49">
        <f t="shared" si="47"/>
        <v>0</v>
      </c>
      <c r="AG36" s="49">
        <f t="shared" si="47"/>
        <v>0</v>
      </c>
      <c r="AH36" s="49">
        <f t="shared" si="47"/>
        <v>0</v>
      </c>
      <c r="AI36" s="47">
        <f t="shared" si="47"/>
        <v>0.1</v>
      </c>
      <c r="AJ36" s="47">
        <f t="shared" si="47"/>
        <v>0.3</v>
      </c>
      <c r="AK36" s="46">
        <v>1</v>
      </c>
      <c r="AL36" s="47"/>
      <c r="AM36" s="53">
        <f t="shared" si="48"/>
        <v>0.63</v>
      </c>
      <c r="AN36" s="50" t="str">
        <f t="shared" si="49"/>
        <v>37,811 - 56,571</v>
      </c>
      <c r="AO36" s="53" t="s">
        <v>85</v>
      </c>
      <c r="AP36" s="52">
        <f t="shared" si="50"/>
        <v>18.759999999999998</v>
      </c>
      <c r="AQ36" s="52">
        <f t="shared" si="51"/>
        <v>18.759999999999998</v>
      </c>
      <c r="AR36" s="47">
        <f t="shared" si="52"/>
        <v>0.37</v>
      </c>
      <c r="AS36" s="53">
        <f t="shared" si="53"/>
        <v>1.0259681667209293</v>
      </c>
      <c r="AT36" s="52">
        <f t="shared" si="54"/>
        <v>1.1259681667209294</v>
      </c>
      <c r="AU36" s="9">
        <f t="shared" si="55"/>
        <v>21.123162807684633</v>
      </c>
      <c r="AV36" s="9">
        <f t="shared" si="56"/>
        <v>0.73</v>
      </c>
      <c r="AW36" s="12" t="str">
        <f t="shared" si="57"/>
        <v/>
      </c>
      <c r="AX36" s="9">
        <f t="shared" si="58"/>
        <v>0.75596816672092937</v>
      </c>
      <c r="AY36" s="12" t="str">
        <f t="shared" si="59"/>
        <v/>
      </c>
      <c r="AZ36" s="10">
        <f t="shared" si="60"/>
        <v>8.5529859993982119E-2</v>
      </c>
      <c r="BA36" s="10">
        <f t="shared" si="61"/>
        <v>0.9</v>
      </c>
      <c r="BB36" s="10">
        <f t="shared" si="62"/>
        <v>9.0000000000000011E-2</v>
      </c>
      <c r="BC36" s="10">
        <f t="shared" si="63"/>
        <v>0.56700000000000006</v>
      </c>
      <c r="BD36" s="10">
        <f t="shared" si="64"/>
        <v>0.48147014000601795</v>
      </c>
      <c r="BE36" s="12" t="str">
        <f t="shared" si="65"/>
        <v/>
      </c>
      <c r="BF36" s="9">
        <f t="shared" si="66"/>
        <v>0.9</v>
      </c>
      <c r="BG36" s="9">
        <f t="shared" si="67"/>
        <v>0.9</v>
      </c>
      <c r="BH36" s="7">
        <f t="shared" si="68"/>
        <v>0.33300000000000002</v>
      </c>
      <c r="BI36" s="7">
        <f t="shared" si="69"/>
        <v>0.68037135004883642</v>
      </c>
      <c r="BJ36" s="12" t="str">
        <f t="shared" si="70"/>
        <v/>
      </c>
      <c r="BK36" s="80">
        <f t="shared" si="71"/>
        <v>0</v>
      </c>
      <c r="BL36" s="7">
        <f t="shared" si="72"/>
        <v>0</v>
      </c>
      <c r="BM36" s="7">
        <f t="shared" si="124"/>
        <v>2.3371350048836392E-2</v>
      </c>
      <c r="BN36" s="12" t="str">
        <f t="shared" si="73"/>
        <v/>
      </c>
      <c r="BO36" s="9">
        <f t="shared" si="74"/>
        <v>0.68037135004883642</v>
      </c>
      <c r="BP36" s="2">
        <f t="shared" si="75"/>
        <v>1.1259681667209294</v>
      </c>
      <c r="BQ36" s="2">
        <f t="shared" si="76"/>
        <v>1.1259681667209294</v>
      </c>
      <c r="BR36" s="20">
        <f t="shared" si="77"/>
        <v>2</v>
      </c>
      <c r="BS36" s="20">
        <f t="shared" si="77"/>
        <v>2</v>
      </c>
      <c r="BT36" s="20">
        <f t="shared" si="77"/>
        <v>2</v>
      </c>
      <c r="BU36" s="86">
        <f t="shared" si="78"/>
        <v>1</v>
      </c>
      <c r="BV36" s="86">
        <f t="shared" si="79"/>
        <v>1</v>
      </c>
      <c r="BW36" s="20">
        <v>4</v>
      </c>
      <c r="BX36" s="86">
        <f t="shared" si="77"/>
        <v>0.1</v>
      </c>
      <c r="BY36" s="86">
        <f t="shared" si="77"/>
        <v>0.12</v>
      </c>
      <c r="BZ36" s="86">
        <f t="shared" si="77"/>
        <v>0.15</v>
      </c>
      <c r="CA36" s="86">
        <f t="shared" si="77"/>
        <v>0.17</v>
      </c>
      <c r="CB36" s="86">
        <f t="shared" si="77"/>
        <v>0.19</v>
      </c>
      <c r="CC36" s="86">
        <f t="shared" si="77"/>
        <v>0.22</v>
      </c>
      <c r="CD36" s="86">
        <f t="shared" si="77"/>
        <v>0.05</v>
      </c>
      <c r="CE36" s="20" t="str">
        <f t="shared" si="125"/>
        <v>OK (100 %)</v>
      </c>
      <c r="CF36" s="14">
        <f t="shared" si="81"/>
        <v>17.54</v>
      </c>
      <c r="CG36" s="14">
        <f t="shared" si="82"/>
        <v>18.139999999999997</v>
      </c>
      <c r="CH36" s="8">
        <f t="shared" si="83"/>
        <v>2.3594486951287124</v>
      </c>
      <c r="CI36" s="9">
        <f t="shared" si="84"/>
        <v>18.759999999999998</v>
      </c>
      <c r="CJ36" s="9">
        <f t="shared" si="85"/>
        <v>0</v>
      </c>
      <c r="CK36" s="9">
        <f t="shared" si="86"/>
        <v>18.759999999999998</v>
      </c>
      <c r="CL36" s="9">
        <f t="shared" si="87"/>
        <v>0</v>
      </c>
      <c r="CM36" s="9">
        <f t="shared" si="88"/>
        <v>1.5515116602908354</v>
      </c>
      <c r="CN36" s="9">
        <f t="shared" si="89"/>
        <v>0</v>
      </c>
      <c r="CO36" s="9">
        <f t="shared" si="90"/>
        <v>0</v>
      </c>
      <c r="CP36" s="9">
        <f t="shared" si="90"/>
        <v>0</v>
      </c>
      <c r="CQ36" s="9">
        <f t="shared" si="90"/>
        <v>0</v>
      </c>
      <c r="CR36" s="9">
        <f t="shared" si="90"/>
        <v>0</v>
      </c>
      <c r="CS36" s="9">
        <f t="shared" si="90"/>
        <v>0</v>
      </c>
      <c r="CT36" s="9">
        <f t="shared" si="90"/>
        <v>0</v>
      </c>
      <c r="CU36" s="9">
        <f t="shared" si="90"/>
        <v>0</v>
      </c>
      <c r="CV36" s="9">
        <f t="shared" si="91"/>
        <v>16.303970794472075</v>
      </c>
      <c r="CW36" s="9">
        <f t="shared" si="92"/>
        <v>1.6303970794472076</v>
      </c>
      <c r="CX36" s="9">
        <f t="shared" si="92"/>
        <v>1.9564764953366489</v>
      </c>
      <c r="CY36" s="9">
        <f t="shared" si="92"/>
        <v>2.445595619170811</v>
      </c>
      <c r="CZ36" s="9">
        <f t="shared" si="92"/>
        <v>2.771675035060253</v>
      </c>
      <c r="DA36" s="9">
        <f t="shared" si="92"/>
        <v>3.0977544509496941</v>
      </c>
      <c r="DB36" s="9">
        <f t="shared" si="92"/>
        <v>3.5868735747838567</v>
      </c>
      <c r="DC36" s="9">
        <f t="shared" si="92"/>
        <v>0.81519853972360379</v>
      </c>
      <c r="DD36" s="2">
        <f t="shared" si="93"/>
        <v>0</v>
      </c>
      <c r="DE36" s="2">
        <f t="shared" si="94"/>
        <v>0.59536</v>
      </c>
      <c r="DF36" s="2">
        <f t="shared" si="95"/>
        <v>0</v>
      </c>
      <c r="DG36" s="2">
        <f t="shared" si="96"/>
        <v>10.366468339709163</v>
      </c>
      <c r="DH36" s="2">
        <f t="shared" si="97"/>
        <v>0</v>
      </c>
      <c r="DI36" s="2">
        <f t="shared" si="98"/>
        <v>0</v>
      </c>
      <c r="DJ36" s="2">
        <f t="shared" si="99"/>
        <v>0</v>
      </c>
      <c r="DK36" s="2">
        <f t="shared" si="100"/>
        <v>0.42395628988589207</v>
      </c>
      <c r="DL36" s="16">
        <f t="shared" si="101"/>
        <v>0</v>
      </c>
      <c r="DM36" s="16">
        <f t="shared" si="102"/>
        <v>0</v>
      </c>
      <c r="DN36" s="16">
        <f t="shared" si="103"/>
        <v>13.944522099343365</v>
      </c>
      <c r="DO36" s="72">
        <f t="shared" si="104"/>
        <v>2.3594486951287106</v>
      </c>
      <c r="DP36" s="16">
        <f t="shared" si="105"/>
        <v>0</v>
      </c>
      <c r="DQ36" s="16">
        <f t="shared" si="106"/>
        <v>0.42395628988589207</v>
      </c>
      <c r="DR36" s="2">
        <f t="shared" si="107"/>
        <v>0</v>
      </c>
      <c r="DS36" s="2">
        <f t="shared" si="108"/>
        <v>21.739599999999999</v>
      </c>
      <c r="DT36" s="2">
        <f t="shared" si="109"/>
        <v>8.0436519999999998</v>
      </c>
      <c r="DU36" s="2">
        <f t="shared" si="110"/>
        <v>1.007225809457474</v>
      </c>
      <c r="DV36" s="15" t="s">
        <v>278</v>
      </c>
      <c r="DW36" s="18">
        <v>1.24</v>
      </c>
      <c r="DX36" s="17"/>
      <c r="DY36" s="47">
        <f t="shared" si="15"/>
        <v>0.6</v>
      </c>
      <c r="DZ36" s="47">
        <f t="shared" si="15"/>
        <v>0.6</v>
      </c>
      <c r="EA36" s="47">
        <f t="shared" si="15"/>
        <v>0.6</v>
      </c>
      <c r="EB36" s="47">
        <f t="shared" si="15"/>
        <v>0.6</v>
      </c>
      <c r="EC36" s="49">
        <f t="shared" si="15"/>
        <v>0</v>
      </c>
      <c r="ED36" s="49">
        <f t="shared" si="15"/>
        <v>0</v>
      </c>
      <c r="EE36" s="47">
        <f t="shared" si="15"/>
        <v>0.2</v>
      </c>
      <c r="EF36" s="47">
        <f t="shared" si="15"/>
        <v>0.1</v>
      </c>
      <c r="EG36" s="47">
        <f t="shared" si="15"/>
        <v>0</v>
      </c>
      <c r="EH36" s="6">
        <f t="shared" si="16"/>
        <v>1.22</v>
      </c>
      <c r="EI36" s="6">
        <f t="shared" si="17"/>
        <v>1.22</v>
      </c>
      <c r="EJ36" s="2">
        <f t="shared" si="18"/>
        <v>2.44</v>
      </c>
      <c r="EK36" s="2">
        <f t="shared" si="19"/>
        <v>2.44</v>
      </c>
      <c r="EL36" s="2">
        <f>IF(DW36="","",Y36+EG36+IF(A37=$A$32,AI37+AA37/1000,AI36+AA36/1000))</f>
        <v>1.0040528948225416</v>
      </c>
      <c r="EM36" s="2">
        <f>IF($DW36="","",EL36-IF(A36=$A$31,AR37,AR36)+EF36)</f>
        <v>0.73405289482254155</v>
      </c>
      <c r="EN36" s="2">
        <f t="shared" si="22"/>
        <v>1.7910890633670014</v>
      </c>
      <c r="EO36" s="2">
        <f t="shared" si="23"/>
        <v>4.3702573146154835</v>
      </c>
      <c r="EP36" s="2">
        <f t="shared" si="111"/>
        <v>4.3702573146154835</v>
      </c>
      <c r="EQ36" s="2"/>
      <c r="ER36" s="2"/>
      <c r="ES36" s="2"/>
      <c r="ET36" s="2"/>
      <c r="EU36" s="2"/>
      <c r="EV36" s="2"/>
      <c r="EW36" s="2">
        <f t="shared" si="24"/>
        <v>5.9535999999999998</v>
      </c>
      <c r="EX36" s="2">
        <f t="shared" si="25"/>
        <v>0.59536</v>
      </c>
      <c r="EY36" s="2">
        <f t="shared" si="112"/>
        <v>0.59536</v>
      </c>
      <c r="EZ36" s="2">
        <f t="shared" si="26"/>
        <v>1.2076282160399165</v>
      </c>
      <c r="FA36" s="2">
        <f t="shared" si="27"/>
        <v>0.73405289482254155</v>
      </c>
      <c r="FB36" s="59"/>
      <c r="FC36" s="2">
        <f t="shared" si="28"/>
        <v>1.007225809457474</v>
      </c>
      <c r="FD36" s="2">
        <f t="shared" si="113"/>
        <v>1.007225809457474</v>
      </c>
      <c r="FE36" s="3">
        <f t="shared" si="126"/>
        <v>4.3702573146154835</v>
      </c>
      <c r="FF36" s="3">
        <f t="shared" si="114"/>
        <v>1.007225809457474</v>
      </c>
      <c r="FG36" s="3">
        <f t="shared" si="115"/>
        <v>0.59536</v>
      </c>
      <c r="FH36" s="3">
        <f t="shared" si="29"/>
        <v>1.2</v>
      </c>
      <c r="FI36" s="3">
        <f t="shared" si="30"/>
        <v>0.68037135004883642</v>
      </c>
      <c r="FJ36" s="3">
        <f t="shared" si="31"/>
        <v>0.63405289482254146</v>
      </c>
      <c r="FK36" s="3">
        <f t="shared" si="32"/>
        <v>0.57064760534028736</v>
      </c>
      <c r="FL36" s="3">
        <f t="shared" si="116"/>
        <v>0.68477712640834476</v>
      </c>
      <c r="FM36" s="3">
        <f t="shared" si="117"/>
        <v>2.082894378749665</v>
      </c>
      <c r="FN36" s="3">
        <f t="shared" si="118"/>
        <v>2.082894378749665</v>
      </c>
      <c r="FO36" s="2">
        <f t="shared" si="33"/>
        <v>2.44</v>
      </c>
      <c r="FP36" s="2">
        <f t="shared" si="34"/>
        <v>5.9535999999999998</v>
      </c>
      <c r="FQ36" s="2">
        <f t="shared" si="119"/>
        <v>5.9535999999999998</v>
      </c>
      <c r="FR36" s="6">
        <f>IF(A36=1,1,IF(DW36="","",COUNTA($DW$31:DW36)+1))</f>
        <v>4</v>
      </c>
      <c r="FS36" s="6">
        <f t="shared" si="35"/>
        <v>2</v>
      </c>
      <c r="FT36" s="4">
        <f t="shared" si="120"/>
        <v>1</v>
      </c>
      <c r="FU36" s="23">
        <f t="shared" si="121"/>
        <v>1</v>
      </c>
      <c r="FV36" s="23">
        <f t="shared" si="122"/>
        <v>2</v>
      </c>
    </row>
    <row r="37" spans="1:178">
      <c r="A37" s="4">
        <f t="shared" si="36"/>
        <v>7</v>
      </c>
      <c r="B37" s="33">
        <v>76.8</v>
      </c>
      <c r="C37" s="33">
        <v>376.71</v>
      </c>
      <c r="D37" s="33">
        <v>376.06700000000001</v>
      </c>
      <c r="E37" s="33"/>
      <c r="F37" s="33"/>
      <c r="G37" s="11" t="str">
        <f t="shared" si="2"/>
        <v/>
      </c>
      <c r="H37" s="3">
        <f t="shared" si="37"/>
        <v>76.8</v>
      </c>
      <c r="I37" s="3">
        <f t="shared" si="3"/>
        <v>76.8</v>
      </c>
      <c r="J37" s="3">
        <f t="shared" si="38"/>
        <v>376.71</v>
      </c>
      <c r="K37" s="3">
        <f t="shared" si="4"/>
        <v>376.71</v>
      </c>
      <c r="L37" s="2">
        <f t="shared" si="5"/>
        <v>376.71</v>
      </c>
      <c r="M37" s="8">
        <f t="shared" si="39"/>
        <v>76.8</v>
      </c>
      <c r="N37" s="8">
        <f t="shared" si="6"/>
        <v>76.8</v>
      </c>
      <c r="O37" s="8">
        <f t="shared" si="40"/>
        <v>376.06700000000001</v>
      </c>
      <c r="P37" s="8">
        <f t="shared" si="7"/>
        <v>376.06700000000001</v>
      </c>
      <c r="Q37" s="2">
        <f t="shared" si="8"/>
        <v>376.06700000000001</v>
      </c>
      <c r="R37" s="3">
        <f t="shared" si="9"/>
        <v>0</v>
      </c>
      <c r="S37" s="3" t="str">
        <f t="shared" si="10"/>
        <v/>
      </c>
      <c r="T37" s="3" t="str">
        <f t="shared" si="41"/>
        <v/>
      </c>
      <c r="U37" s="8" t="str">
        <f t="shared" si="11"/>
        <v/>
      </c>
      <c r="V37" s="2" t="str">
        <f t="shared" si="12"/>
        <v/>
      </c>
      <c r="W37" s="2" t="str">
        <f t="shared" si="13"/>
        <v/>
      </c>
      <c r="X37" s="2">
        <f t="shared" si="123"/>
        <v>376.71</v>
      </c>
      <c r="Y37" s="2">
        <f t="shared" si="14"/>
        <v>0.64299999999997226</v>
      </c>
      <c r="Z37" s="46">
        <f t="shared" si="42"/>
        <v>330</v>
      </c>
      <c r="AA37" s="46">
        <f t="shared" si="43"/>
        <v>0</v>
      </c>
      <c r="AB37" s="47"/>
      <c r="AC37" s="46">
        <f t="shared" si="44"/>
        <v>2</v>
      </c>
      <c r="AD37" s="47">
        <v>0.9</v>
      </c>
      <c r="AE37" s="48" t="str">
        <f t="shared" si="46"/>
        <v/>
      </c>
      <c r="AF37" s="49">
        <f t="shared" si="47"/>
        <v>0</v>
      </c>
      <c r="AG37" s="49">
        <f t="shared" si="47"/>
        <v>0</v>
      </c>
      <c r="AH37" s="49">
        <f t="shared" si="47"/>
        <v>0</v>
      </c>
      <c r="AI37" s="47">
        <f t="shared" si="47"/>
        <v>0.1</v>
      </c>
      <c r="AJ37" s="47">
        <f t="shared" si="47"/>
        <v>0.3</v>
      </c>
      <c r="AK37" s="46">
        <v>1</v>
      </c>
      <c r="AL37" s="47"/>
      <c r="AM37" s="53">
        <f t="shared" si="48"/>
        <v>0.63</v>
      </c>
      <c r="AN37" s="50" t="str">
        <f t="shared" si="49"/>
        <v>56,571 - 76,8</v>
      </c>
      <c r="AO37" s="53" t="s">
        <v>85</v>
      </c>
      <c r="AP37" s="52">
        <f t="shared" si="50"/>
        <v>20.228999999999999</v>
      </c>
      <c r="AQ37" s="52">
        <f t="shared" si="51"/>
        <v>20.228999999999999</v>
      </c>
      <c r="AR37" s="47">
        <f t="shared" si="52"/>
        <v>0.37</v>
      </c>
      <c r="AS37" s="53">
        <f t="shared" si="53"/>
        <v>0.77352644741125687</v>
      </c>
      <c r="AT37" s="52">
        <f t="shared" si="54"/>
        <v>0.87352644741125685</v>
      </c>
      <c r="AU37" s="9">
        <f t="shared" si="55"/>
        <v>17.670566504682313</v>
      </c>
      <c r="AV37" s="9">
        <f t="shared" si="56"/>
        <v>0.73</v>
      </c>
      <c r="AW37" s="12" t="str">
        <f t="shared" si="57"/>
        <v xml:space="preserve">Malé krytí- nutno zmenšit výšku obsypu </v>
      </c>
      <c r="AX37" s="9">
        <f t="shared" si="58"/>
        <v>0.50352644741125685</v>
      </c>
      <c r="AY37" s="12" t="str">
        <f t="shared" si="59"/>
        <v/>
      </c>
      <c r="AZ37" s="10">
        <f t="shared" si="60"/>
        <v>8.5529859993982119E-2</v>
      </c>
      <c r="BA37" s="10">
        <f t="shared" si="61"/>
        <v>0.9</v>
      </c>
      <c r="BB37" s="10">
        <f t="shared" si="62"/>
        <v>9.0000000000000011E-2</v>
      </c>
      <c r="BC37" s="10">
        <f t="shared" si="63"/>
        <v>0.56700000000000006</v>
      </c>
      <c r="BD37" s="10">
        <f t="shared" si="64"/>
        <v>0.48147014000601795</v>
      </c>
      <c r="BE37" s="12" t="str">
        <f t="shared" si="65"/>
        <v/>
      </c>
      <c r="BF37" s="9">
        <f t="shared" si="66"/>
        <v>0.9</v>
      </c>
      <c r="BG37" s="9">
        <f t="shared" si="67"/>
        <v>0.9</v>
      </c>
      <c r="BH37" s="7">
        <f t="shared" si="68"/>
        <v>0.33300000000000002</v>
      </c>
      <c r="BI37" s="7">
        <f t="shared" si="69"/>
        <v>0.45317380267013119</v>
      </c>
      <c r="BJ37" s="12" t="str">
        <f t="shared" si="70"/>
        <v/>
      </c>
      <c r="BK37" s="80">
        <f t="shared" si="71"/>
        <v>0</v>
      </c>
      <c r="BL37" s="7">
        <f t="shared" si="72"/>
        <v>0</v>
      </c>
      <c r="BM37" s="7">
        <f t="shared" si="124"/>
        <v>-0.20382619732986884</v>
      </c>
      <c r="BN37" s="12" t="str">
        <f t="shared" si="73"/>
        <v>Plocha zpětného zásypu je záporná. Vrch obsypu nebo potrubí zasahuje do úpravy povrchu z důvodu malého krytí. Dále je uvažováno s hodnotou 0</v>
      </c>
      <c r="BO37" s="9">
        <f t="shared" si="74"/>
        <v>0.45317380267013119</v>
      </c>
      <c r="BP37" s="2">
        <f t="shared" si="75"/>
        <v>0.87352644741125685</v>
      </c>
      <c r="BQ37" s="2">
        <f t="shared" si="76"/>
        <v>0.87352644741125685</v>
      </c>
      <c r="BR37" s="20">
        <f t="shared" si="77"/>
        <v>2</v>
      </c>
      <c r="BS37" s="20">
        <f t="shared" si="77"/>
        <v>2</v>
      </c>
      <c r="BT37" s="20">
        <f t="shared" si="77"/>
        <v>2</v>
      </c>
      <c r="BU37" s="86">
        <f t="shared" si="78"/>
        <v>1</v>
      </c>
      <c r="BV37" s="86">
        <f t="shared" si="79"/>
        <v>1</v>
      </c>
      <c r="BW37" s="20">
        <v>4</v>
      </c>
      <c r="BX37" s="86">
        <f t="shared" si="77"/>
        <v>0.1</v>
      </c>
      <c r="BY37" s="86">
        <f t="shared" si="77"/>
        <v>0.12</v>
      </c>
      <c r="BZ37" s="86">
        <f t="shared" si="77"/>
        <v>0.15</v>
      </c>
      <c r="CA37" s="86">
        <f t="shared" si="77"/>
        <v>0.17</v>
      </c>
      <c r="CB37" s="86">
        <f t="shared" si="77"/>
        <v>0.19</v>
      </c>
      <c r="CC37" s="86">
        <f t="shared" si="77"/>
        <v>0.22</v>
      </c>
      <c r="CD37" s="86">
        <f t="shared" si="77"/>
        <v>0.05</v>
      </c>
      <c r="CE37" s="20" t="str">
        <f t="shared" si="125"/>
        <v>OK (100 %)</v>
      </c>
      <c r="CF37" s="14">
        <f t="shared" si="81"/>
        <v>17.789000000000001</v>
      </c>
      <c r="CG37" s="14">
        <f t="shared" si="82"/>
        <v>18.988999999999997</v>
      </c>
      <c r="CH37" s="8">
        <f t="shared" si="83"/>
        <v>-2.8855423920920389</v>
      </c>
      <c r="CI37" s="9">
        <f t="shared" si="84"/>
        <v>20.228999999999999</v>
      </c>
      <c r="CJ37" s="9">
        <f t="shared" si="85"/>
        <v>0</v>
      </c>
      <c r="CK37" s="9">
        <f t="shared" si="86"/>
        <v>20.228999999999999</v>
      </c>
      <c r="CL37" s="9">
        <f t="shared" si="87"/>
        <v>0</v>
      </c>
      <c r="CM37" s="9">
        <f t="shared" si="88"/>
        <v>1.6241265114257262</v>
      </c>
      <c r="CN37" s="9">
        <f t="shared" si="89"/>
        <v>0</v>
      </c>
      <c r="CO37" s="9">
        <f t="shared" si="90"/>
        <v>0</v>
      </c>
      <c r="CP37" s="9">
        <f t="shared" si="90"/>
        <v>0</v>
      </c>
      <c r="CQ37" s="9">
        <f t="shared" si="90"/>
        <v>0</v>
      </c>
      <c r="CR37" s="9">
        <f t="shared" si="90"/>
        <v>0</v>
      </c>
      <c r="CS37" s="9">
        <f t="shared" si="90"/>
        <v>0</v>
      </c>
      <c r="CT37" s="9">
        <f t="shared" si="90"/>
        <v>0</v>
      </c>
      <c r="CU37" s="9">
        <f t="shared" si="90"/>
        <v>0</v>
      </c>
      <c r="CV37" s="9">
        <f t="shared" si="91"/>
        <v>10.877561575698799</v>
      </c>
      <c r="CW37" s="9">
        <f t="shared" si="92"/>
        <v>1.08775615756988</v>
      </c>
      <c r="CX37" s="9">
        <f t="shared" si="92"/>
        <v>1.3053073890838558</v>
      </c>
      <c r="CY37" s="9">
        <f t="shared" si="92"/>
        <v>1.6316342363548197</v>
      </c>
      <c r="CZ37" s="9">
        <f t="shared" si="92"/>
        <v>1.849185467868796</v>
      </c>
      <c r="DA37" s="9">
        <f t="shared" si="92"/>
        <v>2.0667366993827718</v>
      </c>
      <c r="DB37" s="9">
        <f t="shared" si="92"/>
        <v>2.3930635466537358</v>
      </c>
      <c r="DC37" s="9">
        <f t="shared" si="92"/>
        <v>0.54387807878493999</v>
      </c>
      <c r="DD37" s="2">
        <f t="shared" si="93"/>
        <v>0</v>
      </c>
      <c r="DE37" s="2">
        <f t="shared" si="94"/>
        <v>0.59536</v>
      </c>
      <c r="DF37" s="2">
        <f t="shared" si="95"/>
        <v>0</v>
      </c>
      <c r="DG37" s="2">
        <f t="shared" si="96"/>
        <v>10.851646488574273</v>
      </c>
      <c r="DH37" s="2">
        <f t="shared" si="97"/>
        <v>0</v>
      </c>
      <c r="DI37" s="2">
        <f t="shared" si="98"/>
        <v>0</v>
      </c>
      <c r="DJ37" s="2">
        <f t="shared" si="99"/>
        <v>0</v>
      </c>
      <c r="DK37" s="2">
        <f t="shared" si="100"/>
        <v>0</v>
      </c>
      <c r="DL37" s="16">
        <f t="shared" si="101"/>
        <v>0</v>
      </c>
      <c r="DM37" s="16">
        <f t="shared" si="102"/>
        <v>0</v>
      </c>
      <c r="DN37" s="16">
        <f t="shared" si="103"/>
        <v>13.763103967790837</v>
      </c>
      <c r="DO37" s="72">
        <f t="shared" si="104"/>
        <v>-2.885542392092038</v>
      </c>
      <c r="DP37" s="16">
        <f t="shared" si="105"/>
        <v>0</v>
      </c>
      <c r="DQ37" s="16">
        <f t="shared" si="106"/>
        <v>0</v>
      </c>
      <c r="DR37" s="2">
        <f t="shared" si="107"/>
        <v>0</v>
      </c>
      <c r="DS37" s="2">
        <f t="shared" si="108"/>
        <v>21.963700000000003</v>
      </c>
      <c r="DT37" s="2">
        <f t="shared" si="109"/>
        <v>8.1265690000000017</v>
      </c>
      <c r="DU37" s="2">
        <f t="shared" si="110"/>
        <v>0.69197096779083855</v>
      </c>
      <c r="DV37" s="15" t="s">
        <v>279</v>
      </c>
      <c r="DW37" s="18">
        <v>1.24</v>
      </c>
      <c r="DX37" s="17"/>
      <c r="DY37" s="47">
        <f t="shared" si="15"/>
        <v>0.6</v>
      </c>
      <c r="DZ37" s="47">
        <f t="shared" si="15"/>
        <v>0.6</v>
      </c>
      <c r="EA37" s="47">
        <f t="shared" si="15"/>
        <v>0.6</v>
      </c>
      <c r="EB37" s="47">
        <f t="shared" si="15"/>
        <v>0.6</v>
      </c>
      <c r="EC37" s="49">
        <f t="shared" si="15"/>
        <v>0</v>
      </c>
      <c r="ED37" s="49">
        <f t="shared" si="15"/>
        <v>0</v>
      </c>
      <c r="EE37" s="47">
        <f t="shared" si="15"/>
        <v>0.2</v>
      </c>
      <c r="EF37" s="47">
        <f t="shared" si="15"/>
        <v>0.1</v>
      </c>
      <c r="EG37" s="47">
        <f t="shared" si="15"/>
        <v>0</v>
      </c>
      <c r="EH37" s="6">
        <f t="shared" si="16"/>
        <v>1.22</v>
      </c>
      <c r="EI37" s="6">
        <f t="shared" si="17"/>
        <v>1.22</v>
      </c>
      <c r="EJ37" s="2">
        <f t="shared" si="18"/>
        <v>2.44</v>
      </c>
      <c r="EK37" s="2">
        <f t="shared" si="19"/>
        <v>2.44</v>
      </c>
      <c r="EL37" s="2">
        <f t="shared" ref="EL37:EL100" si="127">IF(DW37="","",Y37+EG37+IF(A38=$A$32,AI38+AA38/1000,AI37+AA37/1000))</f>
        <v>0.74299999999997224</v>
      </c>
      <c r="EM37" s="2">
        <f t="shared" si="21"/>
        <v>0.47299999999997222</v>
      </c>
      <c r="EN37" s="2">
        <f t="shared" si="22"/>
        <v>1.1541199999999321</v>
      </c>
      <c r="EO37" s="2">
        <f t="shared" si="23"/>
        <v>2.8160527999998344</v>
      </c>
      <c r="EP37" s="2">
        <f t="shared" si="111"/>
        <v>2.8160527999998344</v>
      </c>
      <c r="EQ37" s="2"/>
      <c r="ER37" s="2"/>
      <c r="ES37" s="2"/>
      <c r="ET37" s="2"/>
      <c r="EU37" s="2"/>
      <c r="EV37" s="2"/>
      <c r="EW37" s="2">
        <f t="shared" si="24"/>
        <v>5.9535999999999998</v>
      </c>
      <c r="EX37" s="2">
        <f t="shared" si="25"/>
        <v>0.59536</v>
      </c>
      <c r="EY37" s="2">
        <f t="shared" si="112"/>
        <v>0.59536</v>
      </c>
      <c r="EZ37" s="2">
        <f t="shared" si="26"/>
        <v>1.2076282160399165</v>
      </c>
      <c r="FA37" s="2">
        <f t="shared" si="27"/>
        <v>0.47299999999997222</v>
      </c>
      <c r="FB37" s="59"/>
      <c r="FC37" s="2">
        <f t="shared" si="28"/>
        <v>0.69197096779083855</v>
      </c>
      <c r="FD37" s="2">
        <f t="shared" si="113"/>
        <v>0.69197096779083855</v>
      </c>
      <c r="FE37" s="3">
        <f t="shared" si="126"/>
        <v>2.8160527999998344</v>
      </c>
      <c r="FF37" s="3">
        <f t="shared" si="114"/>
        <v>0.69197096779083855</v>
      </c>
      <c r="FG37" s="3">
        <f t="shared" si="115"/>
        <v>0.59536</v>
      </c>
      <c r="FH37" s="3">
        <f t="shared" si="29"/>
        <v>1.2</v>
      </c>
      <c r="FI37" s="67">
        <f t="shared" si="30"/>
        <v>0.45317380267013119</v>
      </c>
      <c r="FJ37" s="3">
        <f t="shared" si="31"/>
        <v>0.37299999999997224</v>
      </c>
      <c r="FK37" s="3">
        <f t="shared" si="32"/>
        <v>0</v>
      </c>
      <c r="FL37" s="3">
        <f t="shared" si="116"/>
        <v>0</v>
      </c>
      <c r="FM37" s="3">
        <f t="shared" si="117"/>
        <v>1.5287218322089959</v>
      </c>
      <c r="FN37" s="3">
        <f t="shared" si="118"/>
        <v>1.5287218322089959</v>
      </c>
      <c r="FO37" s="2">
        <f t="shared" si="33"/>
        <v>2.44</v>
      </c>
      <c r="FP37" s="2">
        <f t="shared" si="34"/>
        <v>5.9535999999999998</v>
      </c>
      <c r="FQ37" s="2">
        <f t="shared" si="119"/>
        <v>5.9535999999999998</v>
      </c>
      <c r="FR37" s="6">
        <f>IF(A37=1,1,IF(DW37="","",COUNTA($DW$31:DW37)+1))</f>
        <v>5</v>
      </c>
      <c r="FS37" s="6">
        <f t="shared" si="35"/>
        <v>3</v>
      </c>
      <c r="FT37" s="43">
        <f t="shared" si="120"/>
        <v>1</v>
      </c>
      <c r="FU37" s="23">
        <f t="shared" si="121"/>
        <v>1</v>
      </c>
      <c r="FV37" s="21">
        <f t="shared" si="122"/>
        <v>2</v>
      </c>
    </row>
    <row r="38" spans="1:178">
      <c r="A38" s="4" t="str">
        <f t="shared" si="36"/>
        <v/>
      </c>
      <c r="B38" s="33"/>
      <c r="C38" s="33"/>
      <c r="D38" s="33"/>
      <c r="E38" s="33"/>
      <c r="F38" s="33"/>
      <c r="G38" s="11" t="str">
        <f t="shared" si="2"/>
        <v/>
      </c>
      <c r="H38" s="3" t="str">
        <f t="shared" si="37"/>
        <v/>
      </c>
      <c r="I38" s="3" t="str">
        <f t="shared" si="3"/>
        <v/>
      </c>
      <c r="J38" s="3" t="str">
        <f t="shared" si="38"/>
        <v/>
      </c>
      <c r="K38" s="3" t="str">
        <f t="shared" si="4"/>
        <v/>
      </c>
      <c r="L38" s="2" t="str">
        <f t="shared" si="5"/>
        <v/>
      </c>
      <c r="M38" s="8" t="str">
        <f t="shared" si="39"/>
        <v/>
      </c>
      <c r="N38" s="8" t="str">
        <f t="shared" si="6"/>
        <v/>
      </c>
      <c r="O38" s="8" t="str">
        <f t="shared" si="40"/>
        <v/>
      </c>
      <c r="P38" s="8" t="str">
        <f t="shared" si="7"/>
        <v/>
      </c>
      <c r="Q38" s="2" t="str">
        <f t="shared" si="8"/>
        <v/>
      </c>
      <c r="R38" s="3" t="str">
        <f t="shared" si="9"/>
        <v/>
      </c>
      <c r="S38" s="3" t="str">
        <f t="shared" si="10"/>
        <v/>
      </c>
      <c r="T38" s="3" t="str">
        <f t="shared" si="41"/>
        <v/>
      </c>
      <c r="U38" s="8" t="str">
        <f t="shared" si="11"/>
        <v/>
      </c>
      <c r="V38" s="2" t="str">
        <f t="shared" si="12"/>
        <v/>
      </c>
      <c r="W38" s="2" t="str">
        <f t="shared" si="13"/>
        <v/>
      </c>
      <c r="X38" s="2" t="str">
        <f t="shared" si="123"/>
        <v/>
      </c>
      <c r="Y38" s="2" t="str">
        <f t="shared" si="14"/>
        <v/>
      </c>
      <c r="Z38" s="46" t="str">
        <f t="shared" si="42"/>
        <v/>
      </c>
      <c r="AA38" s="46" t="str">
        <f t="shared" si="43"/>
        <v/>
      </c>
      <c r="AB38" s="47"/>
      <c r="AC38" s="46" t="str">
        <f t="shared" si="44"/>
        <v/>
      </c>
      <c r="AD38" s="47" t="str">
        <f t="shared" si="45"/>
        <v/>
      </c>
      <c r="AE38" s="48" t="str">
        <f t="shared" si="46"/>
        <v/>
      </c>
      <c r="AF38" s="49" t="str">
        <f t="shared" si="47"/>
        <v/>
      </c>
      <c r="AG38" s="49" t="str">
        <f t="shared" si="47"/>
        <v/>
      </c>
      <c r="AH38" s="49" t="str">
        <f t="shared" si="47"/>
        <v/>
      </c>
      <c r="AI38" s="47" t="str">
        <f t="shared" si="47"/>
        <v/>
      </c>
      <c r="AJ38" s="47" t="str">
        <f t="shared" si="47"/>
        <v/>
      </c>
      <c r="AK38" s="46" t="str">
        <f t="shared" si="47"/>
        <v/>
      </c>
      <c r="AL38" s="47"/>
      <c r="AM38" s="53" t="str">
        <f t="shared" si="48"/>
        <v/>
      </c>
      <c r="AN38" s="50" t="str">
        <f t="shared" si="49"/>
        <v/>
      </c>
      <c r="AO38" s="53" t="s">
        <v>85</v>
      </c>
      <c r="AP38" s="52" t="str">
        <f t="shared" si="50"/>
        <v/>
      </c>
      <c r="AQ38" s="52" t="str">
        <f t="shared" si="51"/>
        <v/>
      </c>
      <c r="AR38" s="47">
        <f t="shared" si="52"/>
        <v>0.37</v>
      </c>
      <c r="AS38" s="53" t="str">
        <f t="shared" si="53"/>
        <v/>
      </c>
      <c r="AT38" s="52" t="str">
        <f t="shared" si="54"/>
        <v/>
      </c>
      <c r="AU38" s="9" t="str">
        <f t="shared" si="55"/>
        <v/>
      </c>
      <c r="AV38" s="9" t="str">
        <f t="shared" si="56"/>
        <v/>
      </c>
      <c r="AW38" s="12" t="str">
        <f t="shared" si="57"/>
        <v/>
      </c>
      <c r="AX38" s="9" t="str">
        <f t="shared" si="58"/>
        <v/>
      </c>
      <c r="AY38" s="12" t="str">
        <f t="shared" si="59"/>
        <v/>
      </c>
      <c r="AZ38" s="10" t="str">
        <f t="shared" si="60"/>
        <v/>
      </c>
      <c r="BA38" s="10" t="str">
        <f t="shared" si="61"/>
        <v/>
      </c>
      <c r="BB38" s="10" t="str">
        <f t="shared" si="62"/>
        <v/>
      </c>
      <c r="BC38" s="10" t="str">
        <f t="shared" si="63"/>
        <v/>
      </c>
      <c r="BD38" s="10" t="str">
        <f t="shared" si="64"/>
        <v/>
      </c>
      <c r="BE38" s="12" t="str">
        <f t="shared" si="65"/>
        <v/>
      </c>
      <c r="BF38" s="9" t="str">
        <f t="shared" si="66"/>
        <v/>
      </c>
      <c r="BG38" s="9" t="str">
        <f t="shared" si="67"/>
        <v/>
      </c>
      <c r="BH38" s="7" t="str">
        <f t="shared" si="68"/>
        <v/>
      </c>
      <c r="BI38" s="7" t="str">
        <f t="shared" si="69"/>
        <v/>
      </c>
      <c r="BJ38" s="12" t="str">
        <f t="shared" si="70"/>
        <v/>
      </c>
      <c r="BK38" s="80" t="str">
        <f t="shared" si="71"/>
        <v/>
      </c>
      <c r="BL38" s="7" t="str">
        <f t="shared" si="72"/>
        <v/>
      </c>
      <c r="BM38" s="7" t="str">
        <f t="shared" si="124"/>
        <v/>
      </c>
      <c r="BN38" s="12" t="str">
        <f t="shared" si="73"/>
        <v/>
      </c>
      <c r="BO38" s="9" t="str">
        <f t="shared" si="74"/>
        <v/>
      </c>
      <c r="BP38" s="2" t="str">
        <f t="shared" si="75"/>
        <v/>
      </c>
      <c r="BQ38" s="2" t="str">
        <f t="shared" si="76"/>
        <v/>
      </c>
      <c r="BR38" s="20" t="str">
        <f t="shared" si="77"/>
        <v/>
      </c>
      <c r="BS38" s="20" t="str">
        <f t="shared" si="77"/>
        <v/>
      </c>
      <c r="BT38" s="20" t="str">
        <f t="shared" si="77"/>
        <v/>
      </c>
      <c r="BU38" s="86" t="str">
        <f t="shared" si="78"/>
        <v/>
      </c>
      <c r="BV38" s="86" t="str">
        <f t="shared" si="79"/>
        <v/>
      </c>
      <c r="BW38" s="20" t="str">
        <f t="shared" si="77"/>
        <v/>
      </c>
      <c r="BX38" s="86" t="str">
        <f t="shared" si="77"/>
        <v/>
      </c>
      <c r="BY38" s="86" t="str">
        <f t="shared" si="77"/>
        <v/>
      </c>
      <c r="BZ38" s="86" t="str">
        <f t="shared" si="77"/>
        <v/>
      </c>
      <c r="CA38" s="86" t="str">
        <f t="shared" si="77"/>
        <v/>
      </c>
      <c r="CB38" s="86" t="str">
        <f t="shared" si="77"/>
        <v/>
      </c>
      <c r="CC38" s="86" t="str">
        <f t="shared" si="77"/>
        <v/>
      </c>
      <c r="CD38" s="86" t="str">
        <f t="shared" si="77"/>
        <v/>
      </c>
      <c r="CE38" s="20" t="str">
        <f t="shared" si="125"/>
        <v/>
      </c>
      <c r="CF38" s="14" t="str">
        <f t="shared" si="81"/>
        <v/>
      </c>
      <c r="CG38" s="14" t="str">
        <f t="shared" si="82"/>
        <v/>
      </c>
      <c r="CH38" s="8">
        <f t="shared" si="83"/>
        <v>0</v>
      </c>
      <c r="CI38" s="9" t="str">
        <f t="shared" si="84"/>
        <v/>
      </c>
      <c r="CJ38" s="9" t="str">
        <f t="shared" si="85"/>
        <v/>
      </c>
      <c r="CK38" s="9" t="str">
        <f t="shared" si="86"/>
        <v/>
      </c>
      <c r="CL38" s="9" t="str">
        <f t="shared" si="87"/>
        <v/>
      </c>
      <c r="CM38" s="9" t="str">
        <f t="shared" si="88"/>
        <v/>
      </c>
      <c r="CN38" s="9" t="str">
        <f t="shared" si="89"/>
        <v/>
      </c>
      <c r="CO38" s="9" t="str">
        <f t="shared" si="90"/>
        <v/>
      </c>
      <c r="CP38" s="9" t="str">
        <f t="shared" si="90"/>
        <v/>
      </c>
      <c r="CQ38" s="9" t="str">
        <f t="shared" si="90"/>
        <v/>
      </c>
      <c r="CR38" s="9" t="str">
        <f t="shared" si="90"/>
        <v/>
      </c>
      <c r="CS38" s="9" t="str">
        <f t="shared" si="90"/>
        <v/>
      </c>
      <c r="CT38" s="9" t="str">
        <f t="shared" si="90"/>
        <v/>
      </c>
      <c r="CU38" s="9" t="str">
        <f t="shared" si="90"/>
        <v/>
      </c>
      <c r="CV38" s="9" t="str">
        <f t="shared" si="91"/>
        <v/>
      </c>
      <c r="CW38" s="9" t="str">
        <f t="shared" si="92"/>
        <v/>
      </c>
      <c r="CX38" s="9" t="str">
        <f t="shared" si="92"/>
        <v/>
      </c>
      <c r="CY38" s="9" t="str">
        <f t="shared" si="92"/>
        <v/>
      </c>
      <c r="CZ38" s="9" t="str">
        <f t="shared" si="92"/>
        <v/>
      </c>
      <c r="DA38" s="9" t="str">
        <f t="shared" si="92"/>
        <v/>
      </c>
      <c r="DB38" s="9" t="str">
        <f t="shared" si="92"/>
        <v/>
      </c>
      <c r="DC38" s="9" t="str">
        <f t="shared" si="92"/>
        <v/>
      </c>
      <c r="DD38" s="2" t="str">
        <f t="shared" si="93"/>
        <v/>
      </c>
      <c r="DE38" s="2" t="str">
        <f t="shared" si="94"/>
        <v/>
      </c>
      <c r="DF38" s="2" t="str">
        <f t="shared" si="95"/>
        <v/>
      </c>
      <c r="DG38" s="2" t="str">
        <f t="shared" si="96"/>
        <v/>
      </c>
      <c r="DH38" s="2" t="str">
        <f t="shared" si="97"/>
        <v/>
      </c>
      <c r="DI38" s="2" t="str">
        <f t="shared" si="98"/>
        <v/>
      </c>
      <c r="DJ38" s="2" t="str">
        <f t="shared" si="99"/>
        <v/>
      </c>
      <c r="DK38" s="2" t="str">
        <f t="shared" si="100"/>
        <v/>
      </c>
      <c r="DL38" s="16" t="str">
        <f t="shared" si="101"/>
        <v/>
      </c>
      <c r="DM38" s="16" t="str">
        <f t="shared" si="102"/>
        <v/>
      </c>
      <c r="DN38" s="16" t="str">
        <f t="shared" si="103"/>
        <v/>
      </c>
      <c r="DO38" s="72" t="str">
        <f t="shared" si="104"/>
        <v/>
      </c>
      <c r="DP38" s="16" t="str">
        <f t="shared" si="105"/>
        <v/>
      </c>
      <c r="DQ38" s="16" t="str">
        <f t="shared" si="106"/>
        <v/>
      </c>
      <c r="DR38" s="2" t="str">
        <f t="shared" si="107"/>
        <v/>
      </c>
      <c r="DS38" s="2" t="str">
        <f t="shared" si="108"/>
        <v/>
      </c>
      <c r="DT38" s="2" t="str">
        <f t="shared" si="109"/>
        <v/>
      </c>
      <c r="DU38" s="2" t="str">
        <f t="shared" si="110"/>
        <v/>
      </c>
      <c r="DV38" s="15"/>
      <c r="DW38" s="18"/>
      <c r="DX38" s="17"/>
      <c r="DY38" s="47" t="str">
        <f t="shared" si="15"/>
        <v/>
      </c>
      <c r="DZ38" s="47" t="str">
        <f t="shared" si="15"/>
        <v/>
      </c>
      <c r="EA38" s="47" t="str">
        <f t="shared" si="15"/>
        <v/>
      </c>
      <c r="EB38" s="47" t="str">
        <f t="shared" si="15"/>
        <v/>
      </c>
      <c r="EC38" s="49" t="str">
        <f t="shared" si="15"/>
        <v/>
      </c>
      <c r="ED38" s="49" t="str">
        <f t="shared" si="15"/>
        <v/>
      </c>
      <c r="EE38" s="47" t="str">
        <f t="shared" si="15"/>
        <v/>
      </c>
      <c r="EF38" s="47" t="str">
        <f t="shared" si="15"/>
        <v/>
      </c>
      <c r="EG38" s="47" t="str">
        <f t="shared" si="15"/>
        <v/>
      </c>
      <c r="EH38" s="6">
        <f t="shared" si="16"/>
        <v>0</v>
      </c>
      <c r="EI38" s="6">
        <f t="shared" si="17"/>
        <v>0</v>
      </c>
      <c r="EJ38" s="2" t="str">
        <f t="shared" si="18"/>
        <v/>
      </c>
      <c r="EK38" s="2" t="str">
        <f t="shared" si="19"/>
        <v/>
      </c>
      <c r="EL38" s="2" t="str">
        <f t="shared" si="127"/>
        <v/>
      </c>
      <c r="EM38" s="2" t="str">
        <f t="shared" si="21"/>
        <v/>
      </c>
      <c r="EN38" s="2" t="str">
        <f t="shared" si="22"/>
        <v/>
      </c>
      <c r="EO38" s="2">
        <f t="shared" si="23"/>
        <v>0</v>
      </c>
      <c r="EP38" s="2">
        <f t="shared" si="111"/>
        <v>0</v>
      </c>
      <c r="EQ38" s="2"/>
      <c r="ER38" s="2"/>
      <c r="ES38" s="2"/>
      <c r="ET38" s="2"/>
      <c r="EU38" s="2"/>
      <c r="EV38" s="2"/>
      <c r="EW38" s="2">
        <f t="shared" si="24"/>
        <v>0</v>
      </c>
      <c r="EX38" s="2">
        <f t="shared" si="25"/>
        <v>0</v>
      </c>
      <c r="EY38" s="2">
        <f t="shared" si="112"/>
        <v>0</v>
      </c>
      <c r="EZ38" s="2">
        <f t="shared" si="26"/>
        <v>0</v>
      </c>
      <c r="FA38" s="2">
        <f t="shared" si="27"/>
        <v>0</v>
      </c>
      <c r="FB38" s="59"/>
      <c r="FC38" s="2">
        <f t="shared" si="28"/>
        <v>0</v>
      </c>
      <c r="FD38" s="2">
        <f t="shared" si="113"/>
        <v>0</v>
      </c>
      <c r="FE38" s="3">
        <f t="shared" si="126"/>
        <v>0</v>
      </c>
      <c r="FF38" s="3">
        <f t="shared" si="114"/>
        <v>0</v>
      </c>
      <c r="FG38" s="3">
        <f t="shared" si="115"/>
        <v>0</v>
      </c>
      <c r="FH38" s="3">
        <f t="shared" si="29"/>
        <v>0</v>
      </c>
      <c r="FI38" s="67">
        <f t="shared" si="30"/>
        <v>0</v>
      </c>
      <c r="FJ38" s="3">
        <f t="shared" si="31"/>
        <v>0</v>
      </c>
      <c r="FK38" s="3">
        <f t="shared" si="32"/>
        <v>0</v>
      </c>
      <c r="FL38" s="3">
        <f t="shared" si="116"/>
        <v>0</v>
      </c>
      <c r="FM38" s="3">
        <f t="shared" si="117"/>
        <v>0</v>
      </c>
      <c r="FN38" s="3">
        <f t="shared" si="118"/>
        <v>0</v>
      </c>
      <c r="FO38" s="2">
        <f t="shared" si="33"/>
        <v>0</v>
      </c>
      <c r="FP38" s="2">
        <f t="shared" si="34"/>
        <v>0</v>
      </c>
      <c r="FQ38" s="2">
        <f t="shared" si="119"/>
        <v>0</v>
      </c>
      <c r="FR38" s="6" t="str">
        <f>IF(A38=1,1,IF(DW38="","",COUNTA($DW$31:DW38)+1))</f>
        <v/>
      </c>
      <c r="FS38" s="6" t="str">
        <f t="shared" si="35"/>
        <v/>
      </c>
      <c r="FT38" s="43">
        <f t="shared" si="120"/>
        <v>0</v>
      </c>
      <c r="FU38" s="23">
        <f t="shared" si="121"/>
        <v>0</v>
      </c>
      <c r="FV38" s="21">
        <f t="shared" si="122"/>
        <v>0</v>
      </c>
    </row>
    <row r="39" spans="1:178">
      <c r="A39" s="4" t="str">
        <f t="shared" si="36"/>
        <v/>
      </c>
      <c r="B39" s="33"/>
      <c r="C39" s="33"/>
      <c r="D39" s="33"/>
      <c r="E39" s="33"/>
      <c r="F39" s="33"/>
      <c r="G39" s="11" t="str">
        <f t="shared" si="2"/>
        <v/>
      </c>
      <c r="H39" s="3" t="str">
        <f t="shared" si="37"/>
        <v/>
      </c>
      <c r="I39" s="3" t="str">
        <f t="shared" si="3"/>
        <v/>
      </c>
      <c r="J39" s="3" t="str">
        <f t="shared" si="38"/>
        <v/>
      </c>
      <c r="K39" s="3" t="str">
        <f t="shared" si="4"/>
        <v/>
      </c>
      <c r="L39" s="2" t="str">
        <f t="shared" si="5"/>
        <v/>
      </c>
      <c r="M39" s="8" t="str">
        <f t="shared" si="39"/>
        <v/>
      </c>
      <c r="N39" s="8" t="str">
        <f t="shared" si="6"/>
        <v/>
      </c>
      <c r="O39" s="8" t="str">
        <f t="shared" si="40"/>
        <v/>
      </c>
      <c r="P39" s="8" t="str">
        <f t="shared" si="7"/>
        <v/>
      </c>
      <c r="Q39" s="2" t="str">
        <f t="shared" si="8"/>
        <v/>
      </c>
      <c r="R39" s="3" t="str">
        <f t="shared" si="9"/>
        <v/>
      </c>
      <c r="S39" s="3" t="str">
        <f t="shared" si="10"/>
        <v/>
      </c>
      <c r="T39" s="3" t="str">
        <f t="shared" si="41"/>
        <v/>
      </c>
      <c r="U39" s="8" t="str">
        <f t="shared" si="11"/>
        <v/>
      </c>
      <c r="V39" s="2" t="str">
        <f t="shared" si="12"/>
        <v/>
      </c>
      <c r="W39" s="2" t="str">
        <f t="shared" si="13"/>
        <v/>
      </c>
      <c r="X39" s="2" t="str">
        <f t="shared" si="123"/>
        <v/>
      </c>
      <c r="Y39" s="2" t="str">
        <f t="shared" si="14"/>
        <v/>
      </c>
      <c r="Z39" s="46" t="str">
        <f t="shared" si="42"/>
        <v/>
      </c>
      <c r="AA39" s="46" t="str">
        <f t="shared" si="43"/>
        <v/>
      </c>
      <c r="AB39" s="47"/>
      <c r="AC39" s="46" t="str">
        <f t="shared" si="44"/>
        <v/>
      </c>
      <c r="AD39" s="47" t="str">
        <f t="shared" si="45"/>
        <v/>
      </c>
      <c r="AE39" s="48" t="str">
        <f t="shared" si="46"/>
        <v/>
      </c>
      <c r="AF39" s="49" t="str">
        <f t="shared" si="47"/>
        <v/>
      </c>
      <c r="AG39" s="49" t="str">
        <f t="shared" si="47"/>
        <v/>
      </c>
      <c r="AH39" s="49" t="str">
        <f t="shared" si="47"/>
        <v/>
      </c>
      <c r="AI39" s="47" t="str">
        <f t="shared" si="47"/>
        <v/>
      </c>
      <c r="AJ39" s="47" t="str">
        <f t="shared" si="47"/>
        <v/>
      </c>
      <c r="AK39" s="46" t="str">
        <f t="shared" si="47"/>
        <v/>
      </c>
      <c r="AL39" s="47"/>
      <c r="AM39" s="53" t="str">
        <f t="shared" si="48"/>
        <v/>
      </c>
      <c r="AN39" s="50" t="str">
        <f t="shared" si="49"/>
        <v/>
      </c>
      <c r="AO39" s="53" t="s">
        <v>85</v>
      </c>
      <c r="AP39" s="52" t="str">
        <f t="shared" si="50"/>
        <v/>
      </c>
      <c r="AQ39" s="52" t="str">
        <f t="shared" si="51"/>
        <v/>
      </c>
      <c r="AR39" s="47">
        <f t="shared" si="52"/>
        <v>0.37</v>
      </c>
      <c r="AS39" s="53" t="str">
        <f t="shared" si="53"/>
        <v/>
      </c>
      <c r="AT39" s="52" t="str">
        <f t="shared" si="54"/>
        <v/>
      </c>
      <c r="AU39" s="9" t="str">
        <f t="shared" si="55"/>
        <v/>
      </c>
      <c r="AV39" s="9" t="str">
        <f t="shared" si="56"/>
        <v/>
      </c>
      <c r="AW39" s="12" t="str">
        <f t="shared" si="57"/>
        <v/>
      </c>
      <c r="AX39" s="9" t="str">
        <f t="shared" si="58"/>
        <v/>
      </c>
      <c r="AY39" s="12" t="str">
        <f t="shared" si="59"/>
        <v/>
      </c>
      <c r="AZ39" s="10" t="str">
        <f t="shared" si="60"/>
        <v/>
      </c>
      <c r="BA39" s="10" t="str">
        <f t="shared" si="61"/>
        <v/>
      </c>
      <c r="BB39" s="10" t="str">
        <f t="shared" si="62"/>
        <v/>
      </c>
      <c r="BC39" s="10" t="str">
        <f t="shared" si="63"/>
        <v/>
      </c>
      <c r="BD39" s="10" t="str">
        <f t="shared" si="64"/>
        <v/>
      </c>
      <c r="BE39" s="12" t="str">
        <f t="shared" si="65"/>
        <v/>
      </c>
      <c r="BF39" s="9" t="str">
        <f t="shared" si="66"/>
        <v/>
      </c>
      <c r="BG39" s="9" t="str">
        <f t="shared" si="67"/>
        <v/>
      </c>
      <c r="BH39" s="7" t="str">
        <f t="shared" si="68"/>
        <v/>
      </c>
      <c r="BI39" s="7" t="str">
        <f t="shared" si="69"/>
        <v/>
      </c>
      <c r="BJ39" s="12" t="str">
        <f t="shared" si="70"/>
        <v/>
      </c>
      <c r="BK39" s="80" t="str">
        <f t="shared" si="71"/>
        <v/>
      </c>
      <c r="BL39" s="7" t="str">
        <f t="shared" si="72"/>
        <v/>
      </c>
      <c r="BM39" s="7" t="str">
        <f t="shared" si="124"/>
        <v/>
      </c>
      <c r="BN39" s="12" t="str">
        <f t="shared" si="73"/>
        <v/>
      </c>
      <c r="BO39" s="9" t="str">
        <f t="shared" si="74"/>
        <v/>
      </c>
      <c r="BP39" s="2" t="str">
        <f t="shared" si="75"/>
        <v/>
      </c>
      <c r="BQ39" s="2" t="str">
        <f t="shared" si="76"/>
        <v/>
      </c>
      <c r="BR39" s="20" t="str">
        <f t="shared" si="77"/>
        <v/>
      </c>
      <c r="BS39" s="20" t="str">
        <f t="shared" si="77"/>
        <v/>
      </c>
      <c r="BT39" s="20" t="str">
        <f t="shared" si="77"/>
        <v/>
      </c>
      <c r="BU39" s="86" t="str">
        <f t="shared" si="78"/>
        <v/>
      </c>
      <c r="BV39" s="86" t="str">
        <f t="shared" si="79"/>
        <v/>
      </c>
      <c r="BW39" s="20" t="str">
        <f t="shared" si="77"/>
        <v/>
      </c>
      <c r="BX39" s="86" t="str">
        <f t="shared" si="77"/>
        <v/>
      </c>
      <c r="BY39" s="86" t="str">
        <f t="shared" si="77"/>
        <v/>
      </c>
      <c r="BZ39" s="86" t="str">
        <f t="shared" si="77"/>
        <v/>
      </c>
      <c r="CA39" s="86" t="str">
        <f t="shared" si="77"/>
        <v/>
      </c>
      <c r="CB39" s="86" t="str">
        <f t="shared" si="77"/>
        <v/>
      </c>
      <c r="CC39" s="86" t="str">
        <f t="shared" si="77"/>
        <v/>
      </c>
      <c r="CD39" s="86" t="str">
        <f t="shared" si="77"/>
        <v/>
      </c>
      <c r="CE39" s="20" t="str">
        <f t="shared" si="125"/>
        <v/>
      </c>
      <c r="CF39" s="14" t="str">
        <f t="shared" si="81"/>
        <v/>
      </c>
      <c r="CG39" s="14" t="str">
        <f t="shared" si="82"/>
        <v/>
      </c>
      <c r="CH39" s="8">
        <f t="shared" si="83"/>
        <v>0</v>
      </c>
      <c r="CI39" s="9" t="str">
        <f t="shared" si="84"/>
        <v/>
      </c>
      <c r="CJ39" s="9" t="str">
        <f t="shared" si="85"/>
        <v/>
      </c>
      <c r="CK39" s="9" t="str">
        <f t="shared" si="86"/>
        <v/>
      </c>
      <c r="CL39" s="9" t="str">
        <f t="shared" si="87"/>
        <v/>
      </c>
      <c r="CM39" s="9" t="str">
        <f t="shared" si="88"/>
        <v/>
      </c>
      <c r="CN39" s="9" t="str">
        <f t="shared" si="89"/>
        <v/>
      </c>
      <c r="CO39" s="9" t="str">
        <f t="shared" si="90"/>
        <v/>
      </c>
      <c r="CP39" s="9" t="str">
        <f t="shared" si="90"/>
        <v/>
      </c>
      <c r="CQ39" s="9" t="str">
        <f t="shared" si="90"/>
        <v/>
      </c>
      <c r="CR39" s="9" t="str">
        <f t="shared" si="90"/>
        <v/>
      </c>
      <c r="CS39" s="9" t="str">
        <f t="shared" si="90"/>
        <v/>
      </c>
      <c r="CT39" s="9" t="str">
        <f t="shared" si="90"/>
        <v/>
      </c>
      <c r="CU39" s="9" t="str">
        <f t="shared" si="90"/>
        <v/>
      </c>
      <c r="CV39" s="9" t="str">
        <f t="shared" si="91"/>
        <v/>
      </c>
      <c r="CW39" s="9" t="str">
        <f t="shared" si="92"/>
        <v/>
      </c>
      <c r="CX39" s="9" t="str">
        <f t="shared" si="92"/>
        <v/>
      </c>
      <c r="CY39" s="9" t="str">
        <f t="shared" si="92"/>
        <v/>
      </c>
      <c r="CZ39" s="9" t="str">
        <f t="shared" si="92"/>
        <v/>
      </c>
      <c r="DA39" s="9" t="str">
        <f t="shared" si="92"/>
        <v/>
      </c>
      <c r="DB39" s="9" t="str">
        <f t="shared" si="92"/>
        <v/>
      </c>
      <c r="DC39" s="9" t="str">
        <f t="shared" si="92"/>
        <v/>
      </c>
      <c r="DD39" s="2" t="str">
        <f t="shared" si="93"/>
        <v/>
      </c>
      <c r="DE39" s="2" t="str">
        <f t="shared" si="94"/>
        <v/>
      </c>
      <c r="DF39" s="2" t="str">
        <f t="shared" si="95"/>
        <v/>
      </c>
      <c r="DG39" s="2" t="str">
        <f t="shared" si="96"/>
        <v/>
      </c>
      <c r="DH39" s="2" t="str">
        <f t="shared" si="97"/>
        <v/>
      </c>
      <c r="DI39" s="2" t="str">
        <f t="shared" si="98"/>
        <v/>
      </c>
      <c r="DJ39" s="2" t="str">
        <f t="shared" si="99"/>
        <v/>
      </c>
      <c r="DK39" s="2" t="str">
        <f t="shared" si="100"/>
        <v/>
      </c>
      <c r="DL39" s="16" t="str">
        <f t="shared" si="101"/>
        <v/>
      </c>
      <c r="DM39" s="16" t="str">
        <f t="shared" si="102"/>
        <v/>
      </c>
      <c r="DN39" s="16" t="str">
        <f t="shared" si="103"/>
        <v/>
      </c>
      <c r="DO39" s="72" t="str">
        <f t="shared" si="104"/>
        <v/>
      </c>
      <c r="DP39" s="16" t="str">
        <f t="shared" si="105"/>
        <v/>
      </c>
      <c r="DQ39" s="16" t="str">
        <f t="shared" si="106"/>
        <v/>
      </c>
      <c r="DR39" s="2" t="str">
        <f t="shared" si="107"/>
        <v/>
      </c>
      <c r="DS39" s="2" t="str">
        <f t="shared" si="108"/>
        <v/>
      </c>
      <c r="DT39" s="2" t="str">
        <f t="shared" si="109"/>
        <v/>
      </c>
      <c r="DU39" s="2" t="str">
        <f t="shared" si="110"/>
        <v/>
      </c>
      <c r="DV39" s="15"/>
      <c r="DW39" s="18"/>
      <c r="DX39" s="17"/>
      <c r="DY39" s="47" t="str">
        <f t="shared" si="15"/>
        <v/>
      </c>
      <c r="DZ39" s="47" t="str">
        <f t="shared" si="15"/>
        <v/>
      </c>
      <c r="EA39" s="47" t="str">
        <f t="shared" si="15"/>
        <v/>
      </c>
      <c r="EB39" s="47" t="str">
        <f t="shared" si="15"/>
        <v/>
      </c>
      <c r="EC39" s="49" t="str">
        <f t="shared" si="15"/>
        <v/>
      </c>
      <c r="ED39" s="49" t="str">
        <f t="shared" si="15"/>
        <v/>
      </c>
      <c r="EE39" s="47" t="str">
        <f t="shared" si="15"/>
        <v/>
      </c>
      <c r="EF39" s="47" t="str">
        <f t="shared" si="15"/>
        <v/>
      </c>
      <c r="EG39" s="47" t="str">
        <f t="shared" si="15"/>
        <v/>
      </c>
      <c r="EH39" s="6">
        <f t="shared" si="16"/>
        <v>0</v>
      </c>
      <c r="EI39" s="6">
        <f t="shared" si="17"/>
        <v>0</v>
      </c>
      <c r="EJ39" s="2" t="str">
        <f t="shared" si="18"/>
        <v/>
      </c>
      <c r="EK39" s="2" t="str">
        <f t="shared" si="19"/>
        <v/>
      </c>
      <c r="EL39" s="2" t="str">
        <f t="shared" si="127"/>
        <v/>
      </c>
      <c r="EM39" s="2" t="str">
        <f t="shared" si="21"/>
        <v/>
      </c>
      <c r="EN39" s="2" t="str">
        <f t="shared" si="22"/>
        <v/>
      </c>
      <c r="EO39" s="2">
        <f t="shared" si="23"/>
        <v>0</v>
      </c>
      <c r="EP39" s="2">
        <f t="shared" si="111"/>
        <v>0</v>
      </c>
      <c r="EQ39" s="2"/>
      <c r="ER39" s="2"/>
      <c r="ES39" s="2"/>
      <c r="ET39" s="2"/>
      <c r="EU39" s="2"/>
      <c r="EV39" s="2"/>
      <c r="EW39" s="2">
        <f t="shared" si="24"/>
        <v>0</v>
      </c>
      <c r="EX39" s="2">
        <f t="shared" si="25"/>
        <v>0</v>
      </c>
      <c r="EY39" s="2">
        <f t="shared" si="112"/>
        <v>0</v>
      </c>
      <c r="EZ39" s="2">
        <f t="shared" si="26"/>
        <v>0</v>
      </c>
      <c r="FA39" s="2">
        <f t="shared" si="27"/>
        <v>0</v>
      </c>
      <c r="FB39" s="59"/>
      <c r="FC39" s="2">
        <f t="shared" si="28"/>
        <v>0</v>
      </c>
      <c r="FD39" s="2">
        <f t="shared" si="113"/>
        <v>0</v>
      </c>
      <c r="FE39" s="3">
        <f t="shared" si="126"/>
        <v>0</v>
      </c>
      <c r="FF39" s="3">
        <f t="shared" si="114"/>
        <v>0</v>
      </c>
      <c r="FG39" s="3">
        <f t="shared" si="115"/>
        <v>0</v>
      </c>
      <c r="FH39" s="3">
        <f t="shared" si="29"/>
        <v>0</v>
      </c>
      <c r="FI39" s="67">
        <f t="shared" si="30"/>
        <v>0</v>
      </c>
      <c r="FJ39" s="3">
        <f t="shared" si="31"/>
        <v>0</v>
      </c>
      <c r="FK39" s="3">
        <f t="shared" si="32"/>
        <v>0</v>
      </c>
      <c r="FL39" s="3">
        <f t="shared" si="116"/>
        <v>0</v>
      </c>
      <c r="FM39" s="3">
        <f t="shared" si="117"/>
        <v>0</v>
      </c>
      <c r="FN39" s="3">
        <f t="shared" si="118"/>
        <v>0</v>
      </c>
      <c r="FO39" s="2">
        <f t="shared" si="33"/>
        <v>0</v>
      </c>
      <c r="FP39" s="2">
        <f t="shared" si="34"/>
        <v>0</v>
      </c>
      <c r="FQ39" s="2">
        <f t="shared" si="119"/>
        <v>0</v>
      </c>
      <c r="FR39" s="6" t="str">
        <f>IF(A39=1,1,IF(DW39="","",COUNTA($DW$31:DW39)+1))</f>
        <v/>
      </c>
      <c r="FS39" s="6" t="str">
        <f t="shared" si="35"/>
        <v/>
      </c>
      <c r="FT39" s="43">
        <f t="shared" si="120"/>
        <v>0</v>
      </c>
      <c r="FU39" s="23">
        <f t="shared" si="121"/>
        <v>0</v>
      </c>
      <c r="FV39" s="21">
        <f t="shared" si="122"/>
        <v>0</v>
      </c>
    </row>
    <row r="40" spans="1:178">
      <c r="A40" s="4" t="str">
        <f t="shared" si="36"/>
        <v/>
      </c>
      <c r="B40" s="33"/>
      <c r="C40" s="33"/>
      <c r="D40" s="33"/>
      <c r="E40" s="33"/>
      <c r="F40" s="33"/>
      <c r="G40" s="11" t="str">
        <f t="shared" si="2"/>
        <v/>
      </c>
      <c r="H40" s="3" t="str">
        <f t="shared" si="37"/>
        <v/>
      </c>
      <c r="I40" s="3" t="str">
        <f t="shared" si="3"/>
        <v/>
      </c>
      <c r="J40" s="3" t="str">
        <f t="shared" si="38"/>
        <v/>
      </c>
      <c r="K40" s="3" t="str">
        <f t="shared" si="4"/>
        <v/>
      </c>
      <c r="L40" s="2" t="str">
        <f t="shared" si="5"/>
        <v/>
      </c>
      <c r="M40" s="8" t="str">
        <f t="shared" si="39"/>
        <v/>
      </c>
      <c r="N40" s="8" t="str">
        <f t="shared" si="6"/>
        <v/>
      </c>
      <c r="O40" s="8" t="str">
        <f t="shared" si="40"/>
        <v/>
      </c>
      <c r="P40" s="8" t="str">
        <f t="shared" si="7"/>
        <v/>
      </c>
      <c r="Q40" s="2" t="str">
        <f t="shared" si="8"/>
        <v/>
      </c>
      <c r="R40" s="3" t="str">
        <f t="shared" si="9"/>
        <v/>
      </c>
      <c r="S40" s="3" t="str">
        <f t="shared" si="10"/>
        <v/>
      </c>
      <c r="T40" s="3" t="str">
        <f t="shared" si="41"/>
        <v/>
      </c>
      <c r="U40" s="8" t="str">
        <f t="shared" si="11"/>
        <v/>
      </c>
      <c r="V40" s="2" t="str">
        <f t="shared" si="12"/>
        <v/>
      </c>
      <c r="W40" s="2" t="str">
        <f t="shared" si="13"/>
        <v/>
      </c>
      <c r="X40" s="2" t="str">
        <f t="shared" si="123"/>
        <v/>
      </c>
      <c r="Y40" s="2" t="str">
        <f t="shared" si="14"/>
        <v/>
      </c>
      <c r="Z40" s="46" t="str">
        <f t="shared" si="42"/>
        <v/>
      </c>
      <c r="AA40" s="46" t="str">
        <f t="shared" si="43"/>
        <v/>
      </c>
      <c r="AB40" s="47"/>
      <c r="AC40" s="46" t="str">
        <f t="shared" si="44"/>
        <v/>
      </c>
      <c r="AD40" s="47" t="str">
        <f t="shared" si="45"/>
        <v/>
      </c>
      <c r="AE40" s="48" t="str">
        <f t="shared" si="46"/>
        <v/>
      </c>
      <c r="AF40" s="49" t="str">
        <f t="shared" si="47"/>
        <v/>
      </c>
      <c r="AG40" s="49" t="str">
        <f t="shared" si="47"/>
        <v/>
      </c>
      <c r="AH40" s="49" t="str">
        <f t="shared" si="47"/>
        <v/>
      </c>
      <c r="AI40" s="47" t="str">
        <f t="shared" si="47"/>
        <v/>
      </c>
      <c r="AJ40" s="47" t="str">
        <f t="shared" si="47"/>
        <v/>
      </c>
      <c r="AK40" s="46" t="str">
        <f t="shared" si="47"/>
        <v/>
      </c>
      <c r="AL40" s="47"/>
      <c r="AM40" s="53" t="str">
        <f t="shared" si="48"/>
        <v/>
      </c>
      <c r="AN40" s="50" t="str">
        <f t="shared" si="49"/>
        <v/>
      </c>
      <c r="AO40" s="53" t="s">
        <v>85</v>
      </c>
      <c r="AP40" s="52" t="str">
        <f t="shared" si="50"/>
        <v/>
      </c>
      <c r="AQ40" s="52" t="str">
        <f t="shared" si="51"/>
        <v/>
      </c>
      <c r="AR40" s="47">
        <f t="shared" si="52"/>
        <v>0.37</v>
      </c>
      <c r="AS40" s="53" t="str">
        <f t="shared" si="53"/>
        <v/>
      </c>
      <c r="AT40" s="52" t="str">
        <f t="shared" si="54"/>
        <v/>
      </c>
      <c r="AU40" s="9" t="str">
        <f t="shared" si="55"/>
        <v/>
      </c>
      <c r="AV40" s="9" t="str">
        <f t="shared" si="56"/>
        <v/>
      </c>
      <c r="AW40" s="12" t="str">
        <f t="shared" si="57"/>
        <v/>
      </c>
      <c r="AX40" s="9" t="str">
        <f t="shared" si="58"/>
        <v/>
      </c>
      <c r="AY40" s="12" t="str">
        <f t="shared" si="59"/>
        <v/>
      </c>
      <c r="AZ40" s="10" t="str">
        <f t="shared" si="60"/>
        <v/>
      </c>
      <c r="BA40" s="10" t="str">
        <f t="shared" si="61"/>
        <v/>
      </c>
      <c r="BB40" s="10" t="str">
        <f t="shared" si="62"/>
        <v/>
      </c>
      <c r="BC40" s="10" t="str">
        <f t="shared" si="63"/>
        <v/>
      </c>
      <c r="BD40" s="10" t="str">
        <f t="shared" si="64"/>
        <v/>
      </c>
      <c r="BE40" s="12" t="str">
        <f t="shared" si="65"/>
        <v/>
      </c>
      <c r="BF40" s="9" t="str">
        <f t="shared" si="66"/>
        <v/>
      </c>
      <c r="BG40" s="9" t="str">
        <f t="shared" si="67"/>
        <v/>
      </c>
      <c r="BH40" s="7" t="str">
        <f t="shared" si="68"/>
        <v/>
      </c>
      <c r="BI40" s="7" t="str">
        <f t="shared" si="69"/>
        <v/>
      </c>
      <c r="BJ40" s="12" t="str">
        <f t="shared" si="70"/>
        <v/>
      </c>
      <c r="BK40" s="80" t="str">
        <f t="shared" si="71"/>
        <v/>
      </c>
      <c r="BL40" s="7" t="str">
        <f t="shared" si="72"/>
        <v/>
      </c>
      <c r="BM40" s="7" t="str">
        <f t="shared" si="124"/>
        <v/>
      </c>
      <c r="BN40" s="12" t="str">
        <f t="shared" si="73"/>
        <v/>
      </c>
      <c r="BO40" s="9" t="str">
        <f t="shared" si="74"/>
        <v/>
      </c>
      <c r="BP40" s="2" t="str">
        <f t="shared" si="75"/>
        <v/>
      </c>
      <c r="BQ40" s="2" t="str">
        <f t="shared" si="76"/>
        <v/>
      </c>
      <c r="BR40" s="20" t="str">
        <f t="shared" si="77"/>
        <v/>
      </c>
      <c r="BS40" s="20" t="str">
        <f t="shared" si="77"/>
        <v/>
      </c>
      <c r="BT40" s="20" t="str">
        <f t="shared" si="77"/>
        <v/>
      </c>
      <c r="BU40" s="86" t="str">
        <f t="shared" si="78"/>
        <v/>
      </c>
      <c r="BV40" s="86" t="str">
        <f t="shared" si="79"/>
        <v/>
      </c>
      <c r="BW40" s="20" t="str">
        <f t="shared" si="77"/>
        <v/>
      </c>
      <c r="BX40" s="86" t="str">
        <f t="shared" si="77"/>
        <v/>
      </c>
      <c r="BY40" s="86" t="str">
        <f t="shared" si="77"/>
        <v/>
      </c>
      <c r="BZ40" s="86" t="str">
        <f t="shared" si="77"/>
        <v/>
      </c>
      <c r="CA40" s="86" t="str">
        <f t="shared" si="77"/>
        <v/>
      </c>
      <c r="CB40" s="86" t="str">
        <f t="shared" si="77"/>
        <v/>
      </c>
      <c r="CC40" s="86" t="str">
        <f t="shared" si="77"/>
        <v/>
      </c>
      <c r="CD40" s="86" t="str">
        <f t="shared" si="77"/>
        <v/>
      </c>
      <c r="CE40" s="20" t="str">
        <f t="shared" si="125"/>
        <v/>
      </c>
      <c r="CF40" s="14" t="str">
        <f t="shared" si="81"/>
        <v/>
      </c>
      <c r="CG40" s="14" t="str">
        <f t="shared" si="82"/>
        <v/>
      </c>
      <c r="CH40" s="8">
        <f t="shared" si="83"/>
        <v>0</v>
      </c>
      <c r="CI40" s="9" t="str">
        <f t="shared" si="84"/>
        <v/>
      </c>
      <c r="CJ40" s="9" t="str">
        <f t="shared" si="85"/>
        <v/>
      </c>
      <c r="CK40" s="9" t="str">
        <f t="shared" si="86"/>
        <v/>
      </c>
      <c r="CL40" s="9" t="str">
        <f t="shared" si="87"/>
        <v/>
      </c>
      <c r="CM40" s="9" t="str">
        <f t="shared" si="88"/>
        <v/>
      </c>
      <c r="CN40" s="9" t="str">
        <f t="shared" si="89"/>
        <v/>
      </c>
      <c r="CO40" s="9" t="str">
        <f t="shared" si="90"/>
        <v/>
      </c>
      <c r="CP40" s="9" t="str">
        <f t="shared" si="90"/>
        <v/>
      </c>
      <c r="CQ40" s="9" t="str">
        <f t="shared" si="90"/>
        <v/>
      </c>
      <c r="CR40" s="9" t="str">
        <f t="shared" si="90"/>
        <v/>
      </c>
      <c r="CS40" s="9" t="str">
        <f t="shared" si="90"/>
        <v/>
      </c>
      <c r="CT40" s="9" t="str">
        <f t="shared" si="90"/>
        <v/>
      </c>
      <c r="CU40" s="9" t="str">
        <f t="shared" si="90"/>
        <v/>
      </c>
      <c r="CV40" s="9" t="str">
        <f t="shared" si="91"/>
        <v/>
      </c>
      <c r="CW40" s="9" t="str">
        <f t="shared" si="92"/>
        <v/>
      </c>
      <c r="CX40" s="9" t="str">
        <f t="shared" si="92"/>
        <v/>
      </c>
      <c r="CY40" s="9" t="str">
        <f t="shared" si="92"/>
        <v/>
      </c>
      <c r="CZ40" s="9" t="str">
        <f t="shared" si="92"/>
        <v/>
      </c>
      <c r="DA40" s="9" t="str">
        <f t="shared" si="92"/>
        <v/>
      </c>
      <c r="DB40" s="9" t="str">
        <f t="shared" si="92"/>
        <v/>
      </c>
      <c r="DC40" s="9" t="str">
        <f t="shared" si="92"/>
        <v/>
      </c>
      <c r="DD40" s="2" t="str">
        <f t="shared" si="93"/>
        <v/>
      </c>
      <c r="DE40" s="2" t="str">
        <f t="shared" si="94"/>
        <v/>
      </c>
      <c r="DF40" s="2" t="str">
        <f t="shared" si="95"/>
        <v/>
      </c>
      <c r="DG40" s="2" t="str">
        <f t="shared" si="96"/>
        <v/>
      </c>
      <c r="DH40" s="2" t="str">
        <f t="shared" si="97"/>
        <v/>
      </c>
      <c r="DI40" s="2" t="str">
        <f t="shared" si="98"/>
        <v/>
      </c>
      <c r="DJ40" s="2" t="str">
        <f t="shared" si="99"/>
        <v/>
      </c>
      <c r="DK40" s="2" t="str">
        <f t="shared" si="100"/>
        <v/>
      </c>
      <c r="DL40" s="16" t="str">
        <f t="shared" si="101"/>
        <v/>
      </c>
      <c r="DM40" s="16" t="str">
        <f t="shared" si="102"/>
        <v/>
      </c>
      <c r="DN40" s="16" t="str">
        <f t="shared" si="103"/>
        <v/>
      </c>
      <c r="DO40" s="72" t="str">
        <f t="shared" si="104"/>
        <v/>
      </c>
      <c r="DP40" s="16" t="str">
        <f t="shared" si="105"/>
        <v/>
      </c>
      <c r="DQ40" s="16" t="str">
        <f t="shared" si="106"/>
        <v/>
      </c>
      <c r="DR40" s="2" t="str">
        <f t="shared" si="107"/>
        <v/>
      </c>
      <c r="DS40" s="2" t="str">
        <f t="shared" si="108"/>
        <v/>
      </c>
      <c r="DT40" s="2" t="str">
        <f t="shared" si="109"/>
        <v/>
      </c>
      <c r="DU40" s="2" t="str">
        <f t="shared" si="110"/>
        <v/>
      </c>
      <c r="DV40" s="15"/>
      <c r="DW40" s="18"/>
      <c r="DX40" s="17"/>
      <c r="DY40" s="47" t="str">
        <f t="shared" si="15"/>
        <v/>
      </c>
      <c r="DZ40" s="47" t="str">
        <f t="shared" si="15"/>
        <v/>
      </c>
      <c r="EA40" s="47" t="str">
        <f t="shared" si="15"/>
        <v/>
      </c>
      <c r="EB40" s="47" t="str">
        <f t="shared" si="15"/>
        <v/>
      </c>
      <c r="EC40" s="49" t="str">
        <f t="shared" si="15"/>
        <v/>
      </c>
      <c r="ED40" s="49" t="str">
        <f t="shared" si="15"/>
        <v/>
      </c>
      <c r="EE40" s="47" t="str">
        <f t="shared" si="15"/>
        <v/>
      </c>
      <c r="EF40" s="47" t="str">
        <f t="shared" si="15"/>
        <v/>
      </c>
      <c r="EG40" s="47" t="str">
        <f t="shared" si="15"/>
        <v/>
      </c>
      <c r="EH40" s="6">
        <f t="shared" si="16"/>
        <v>0</v>
      </c>
      <c r="EI40" s="6">
        <f t="shared" si="17"/>
        <v>0</v>
      </c>
      <c r="EJ40" s="2" t="str">
        <f t="shared" si="18"/>
        <v/>
      </c>
      <c r="EK40" s="2" t="str">
        <f t="shared" si="19"/>
        <v/>
      </c>
      <c r="EL40" s="2" t="str">
        <f t="shared" si="127"/>
        <v/>
      </c>
      <c r="EM40" s="2" t="str">
        <f t="shared" si="21"/>
        <v/>
      </c>
      <c r="EN40" s="2" t="str">
        <f t="shared" si="22"/>
        <v/>
      </c>
      <c r="EO40" s="2">
        <f t="shared" si="23"/>
        <v>0</v>
      </c>
      <c r="EP40" s="2">
        <f t="shared" si="111"/>
        <v>0</v>
      </c>
      <c r="EQ40" s="2"/>
      <c r="ER40" s="2"/>
      <c r="ES40" s="2"/>
      <c r="ET40" s="2"/>
      <c r="EU40" s="2"/>
      <c r="EV40" s="2"/>
      <c r="EW40" s="2">
        <f t="shared" si="24"/>
        <v>0</v>
      </c>
      <c r="EX40" s="2">
        <f t="shared" si="25"/>
        <v>0</v>
      </c>
      <c r="EY40" s="2">
        <f t="shared" si="112"/>
        <v>0</v>
      </c>
      <c r="EZ40" s="2">
        <f t="shared" si="26"/>
        <v>0</v>
      </c>
      <c r="FA40" s="2">
        <f t="shared" si="27"/>
        <v>0</v>
      </c>
      <c r="FB40" s="59"/>
      <c r="FC40" s="2">
        <f t="shared" si="28"/>
        <v>0</v>
      </c>
      <c r="FD40" s="2">
        <f t="shared" si="113"/>
        <v>0</v>
      </c>
      <c r="FE40" s="3">
        <f t="shared" si="126"/>
        <v>0</v>
      </c>
      <c r="FF40" s="3">
        <f t="shared" si="114"/>
        <v>0</v>
      </c>
      <c r="FG40" s="3">
        <f t="shared" si="115"/>
        <v>0</v>
      </c>
      <c r="FH40" s="3">
        <f t="shared" si="29"/>
        <v>0</v>
      </c>
      <c r="FI40" s="67">
        <f t="shared" si="30"/>
        <v>0</v>
      </c>
      <c r="FJ40" s="3">
        <f t="shared" si="31"/>
        <v>0</v>
      </c>
      <c r="FK40" s="3">
        <f t="shared" si="32"/>
        <v>0</v>
      </c>
      <c r="FL40" s="3">
        <f t="shared" si="116"/>
        <v>0</v>
      </c>
      <c r="FM40" s="3">
        <f t="shared" si="117"/>
        <v>0</v>
      </c>
      <c r="FN40" s="3">
        <f t="shared" si="118"/>
        <v>0</v>
      </c>
      <c r="FO40" s="2">
        <f t="shared" si="33"/>
        <v>0</v>
      </c>
      <c r="FP40" s="2">
        <f t="shared" si="34"/>
        <v>0</v>
      </c>
      <c r="FQ40" s="2">
        <f t="shared" si="119"/>
        <v>0</v>
      </c>
      <c r="FR40" s="6" t="str">
        <f>IF(A40=1,1,IF(DW40="","",COUNTA($DW$31:DW40)+1))</f>
        <v/>
      </c>
      <c r="FS40" s="6" t="str">
        <f t="shared" si="35"/>
        <v/>
      </c>
      <c r="FT40" s="43">
        <f t="shared" si="120"/>
        <v>0</v>
      </c>
      <c r="FU40" s="23">
        <f t="shared" si="121"/>
        <v>0</v>
      </c>
      <c r="FV40" s="21">
        <f t="shared" si="122"/>
        <v>0</v>
      </c>
    </row>
    <row r="41" spans="1:178">
      <c r="A41" s="4" t="str">
        <f t="shared" si="36"/>
        <v/>
      </c>
      <c r="B41" s="33"/>
      <c r="C41" s="33"/>
      <c r="D41" s="33"/>
      <c r="E41" s="33"/>
      <c r="F41" s="33"/>
      <c r="G41" s="11" t="str">
        <f t="shared" si="2"/>
        <v/>
      </c>
      <c r="H41" s="3" t="str">
        <f t="shared" si="37"/>
        <v/>
      </c>
      <c r="I41" s="3" t="str">
        <f t="shared" si="3"/>
        <v/>
      </c>
      <c r="J41" s="3" t="str">
        <f t="shared" si="38"/>
        <v/>
      </c>
      <c r="K41" s="3" t="str">
        <f t="shared" si="4"/>
        <v/>
      </c>
      <c r="L41" s="2" t="str">
        <f t="shared" si="5"/>
        <v/>
      </c>
      <c r="M41" s="8" t="str">
        <f t="shared" si="39"/>
        <v/>
      </c>
      <c r="N41" s="8" t="str">
        <f t="shared" si="6"/>
        <v/>
      </c>
      <c r="O41" s="8" t="str">
        <f t="shared" si="40"/>
        <v/>
      </c>
      <c r="P41" s="8" t="str">
        <f t="shared" si="7"/>
        <v/>
      </c>
      <c r="Q41" s="2" t="str">
        <f t="shared" si="8"/>
        <v/>
      </c>
      <c r="R41" s="3" t="str">
        <f t="shared" si="9"/>
        <v/>
      </c>
      <c r="S41" s="3" t="str">
        <f t="shared" si="10"/>
        <v/>
      </c>
      <c r="T41" s="3" t="str">
        <f t="shared" si="41"/>
        <v/>
      </c>
      <c r="U41" s="8" t="str">
        <f t="shared" si="11"/>
        <v/>
      </c>
      <c r="V41" s="2" t="str">
        <f t="shared" si="12"/>
        <v/>
      </c>
      <c r="W41" s="2" t="str">
        <f t="shared" si="13"/>
        <v/>
      </c>
      <c r="X41" s="2" t="str">
        <f t="shared" si="123"/>
        <v/>
      </c>
      <c r="Y41" s="2" t="str">
        <f t="shared" si="14"/>
        <v/>
      </c>
      <c r="Z41" s="46" t="str">
        <f t="shared" si="42"/>
        <v/>
      </c>
      <c r="AA41" s="46" t="str">
        <f t="shared" si="43"/>
        <v/>
      </c>
      <c r="AB41" s="47"/>
      <c r="AC41" s="46" t="str">
        <f t="shared" si="44"/>
        <v/>
      </c>
      <c r="AD41" s="47" t="str">
        <f t="shared" si="45"/>
        <v/>
      </c>
      <c r="AE41" s="48" t="str">
        <f t="shared" si="46"/>
        <v/>
      </c>
      <c r="AF41" s="49" t="str">
        <f t="shared" si="47"/>
        <v/>
      </c>
      <c r="AG41" s="49" t="str">
        <f t="shared" si="47"/>
        <v/>
      </c>
      <c r="AH41" s="49" t="str">
        <f t="shared" si="47"/>
        <v/>
      </c>
      <c r="AI41" s="47" t="str">
        <f t="shared" si="47"/>
        <v/>
      </c>
      <c r="AJ41" s="47" t="str">
        <f t="shared" si="47"/>
        <v/>
      </c>
      <c r="AK41" s="46" t="str">
        <f t="shared" si="47"/>
        <v/>
      </c>
      <c r="AL41" s="47"/>
      <c r="AM41" s="53" t="str">
        <f t="shared" si="48"/>
        <v/>
      </c>
      <c r="AN41" s="50" t="str">
        <f t="shared" si="49"/>
        <v/>
      </c>
      <c r="AO41" s="53" t="s">
        <v>84</v>
      </c>
      <c r="AP41" s="52" t="str">
        <f t="shared" si="50"/>
        <v/>
      </c>
      <c r="AQ41" s="52" t="str">
        <f t="shared" si="51"/>
        <v/>
      </c>
      <c r="AR41" s="47">
        <f t="shared" si="52"/>
        <v>0</v>
      </c>
      <c r="AS41" s="53" t="str">
        <f t="shared" si="53"/>
        <v/>
      </c>
      <c r="AT41" s="52" t="str">
        <f t="shared" si="54"/>
        <v/>
      </c>
      <c r="AU41" s="9" t="str">
        <f t="shared" si="55"/>
        <v/>
      </c>
      <c r="AV41" s="9" t="str">
        <f t="shared" si="56"/>
        <v/>
      </c>
      <c r="AW41" s="12" t="str">
        <f t="shared" si="57"/>
        <v/>
      </c>
      <c r="AX41" s="9" t="str">
        <f t="shared" si="58"/>
        <v/>
      </c>
      <c r="AY41" s="12" t="str">
        <f t="shared" si="59"/>
        <v/>
      </c>
      <c r="AZ41" s="10" t="str">
        <f t="shared" si="60"/>
        <v/>
      </c>
      <c r="BA41" s="10" t="str">
        <f t="shared" si="61"/>
        <v/>
      </c>
      <c r="BB41" s="10" t="str">
        <f t="shared" si="62"/>
        <v/>
      </c>
      <c r="BC41" s="10" t="str">
        <f t="shared" si="63"/>
        <v/>
      </c>
      <c r="BD41" s="10" t="str">
        <f t="shared" si="64"/>
        <v/>
      </c>
      <c r="BE41" s="12" t="str">
        <f t="shared" si="65"/>
        <v/>
      </c>
      <c r="BF41" s="9" t="str">
        <f t="shared" si="66"/>
        <v/>
      </c>
      <c r="BG41" s="9" t="str">
        <f t="shared" si="67"/>
        <v/>
      </c>
      <c r="BH41" s="7" t="str">
        <f t="shared" si="68"/>
        <v/>
      </c>
      <c r="BI41" s="7" t="str">
        <f t="shared" si="69"/>
        <v/>
      </c>
      <c r="BJ41" s="12" t="str">
        <f t="shared" si="70"/>
        <v/>
      </c>
      <c r="BK41" s="80" t="str">
        <f t="shared" si="71"/>
        <v/>
      </c>
      <c r="BL41" s="7" t="str">
        <f t="shared" si="72"/>
        <v/>
      </c>
      <c r="BM41" s="7" t="str">
        <f t="shared" si="124"/>
        <v/>
      </c>
      <c r="BN41" s="12" t="str">
        <f t="shared" si="73"/>
        <v/>
      </c>
      <c r="BO41" s="9" t="str">
        <f t="shared" si="74"/>
        <v/>
      </c>
      <c r="BP41" s="2" t="str">
        <f t="shared" si="75"/>
        <v/>
      </c>
      <c r="BQ41" s="2" t="str">
        <f t="shared" si="76"/>
        <v/>
      </c>
      <c r="BR41" s="20" t="str">
        <f t="shared" si="77"/>
        <v/>
      </c>
      <c r="BS41" s="20" t="str">
        <f t="shared" si="77"/>
        <v/>
      </c>
      <c r="BT41" s="20" t="str">
        <f t="shared" si="77"/>
        <v/>
      </c>
      <c r="BU41" s="86" t="str">
        <f t="shared" si="78"/>
        <v/>
      </c>
      <c r="BV41" s="86" t="str">
        <f t="shared" si="79"/>
        <v/>
      </c>
      <c r="BW41" s="20" t="str">
        <f t="shared" si="77"/>
        <v/>
      </c>
      <c r="BX41" s="86" t="str">
        <f t="shared" si="77"/>
        <v/>
      </c>
      <c r="BY41" s="86" t="str">
        <f t="shared" si="77"/>
        <v/>
      </c>
      <c r="BZ41" s="86" t="str">
        <f t="shared" si="77"/>
        <v/>
      </c>
      <c r="CA41" s="86" t="str">
        <f t="shared" si="77"/>
        <v/>
      </c>
      <c r="CB41" s="86" t="str">
        <f t="shared" si="77"/>
        <v/>
      </c>
      <c r="CC41" s="86" t="str">
        <f t="shared" si="77"/>
        <v/>
      </c>
      <c r="CD41" s="86" t="str">
        <f t="shared" si="77"/>
        <v/>
      </c>
      <c r="CE41" s="20" t="str">
        <f t="shared" si="125"/>
        <v/>
      </c>
      <c r="CF41" s="14" t="str">
        <f t="shared" si="81"/>
        <v/>
      </c>
      <c r="CG41" s="14" t="str">
        <f t="shared" si="82"/>
        <v/>
      </c>
      <c r="CH41" s="8">
        <f t="shared" si="83"/>
        <v>0</v>
      </c>
      <c r="CI41" s="9" t="str">
        <f t="shared" si="84"/>
        <v/>
      </c>
      <c r="CJ41" s="9" t="str">
        <f t="shared" si="85"/>
        <v/>
      </c>
      <c r="CK41" s="9" t="str">
        <f t="shared" si="86"/>
        <v/>
      </c>
      <c r="CL41" s="9" t="str">
        <f t="shared" si="87"/>
        <v/>
      </c>
      <c r="CM41" s="9" t="str">
        <f t="shared" si="88"/>
        <v/>
      </c>
      <c r="CN41" s="9" t="str">
        <f t="shared" si="89"/>
        <v/>
      </c>
      <c r="CO41" s="9" t="str">
        <f t="shared" si="90"/>
        <v/>
      </c>
      <c r="CP41" s="9" t="str">
        <f t="shared" si="90"/>
        <v/>
      </c>
      <c r="CQ41" s="9" t="str">
        <f t="shared" si="90"/>
        <v/>
      </c>
      <c r="CR41" s="9" t="str">
        <f t="shared" si="90"/>
        <v/>
      </c>
      <c r="CS41" s="9" t="str">
        <f t="shared" si="90"/>
        <v/>
      </c>
      <c r="CT41" s="9" t="str">
        <f t="shared" si="90"/>
        <v/>
      </c>
      <c r="CU41" s="9" t="str">
        <f t="shared" si="90"/>
        <v/>
      </c>
      <c r="CV41" s="9" t="str">
        <f t="shared" si="91"/>
        <v/>
      </c>
      <c r="CW41" s="9" t="str">
        <f t="shared" si="92"/>
        <v/>
      </c>
      <c r="CX41" s="9" t="str">
        <f t="shared" si="92"/>
        <v/>
      </c>
      <c r="CY41" s="9" t="str">
        <f t="shared" si="92"/>
        <v/>
      </c>
      <c r="CZ41" s="9" t="str">
        <f t="shared" si="92"/>
        <v/>
      </c>
      <c r="DA41" s="9" t="str">
        <f t="shared" si="92"/>
        <v/>
      </c>
      <c r="DB41" s="9" t="str">
        <f t="shared" si="92"/>
        <v/>
      </c>
      <c r="DC41" s="9" t="str">
        <f t="shared" si="92"/>
        <v/>
      </c>
      <c r="DD41" s="2" t="str">
        <f t="shared" si="93"/>
        <v/>
      </c>
      <c r="DE41" s="2" t="str">
        <f t="shared" si="94"/>
        <v/>
      </c>
      <c r="DF41" s="2" t="str">
        <f t="shared" si="95"/>
        <v/>
      </c>
      <c r="DG41" s="2" t="str">
        <f t="shared" si="96"/>
        <v/>
      </c>
      <c r="DH41" s="2" t="str">
        <f t="shared" si="97"/>
        <v/>
      </c>
      <c r="DI41" s="2" t="str">
        <f t="shared" si="98"/>
        <v/>
      </c>
      <c r="DJ41" s="2" t="str">
        <f t="shared" si="99"/>
        <v/>
      </c>
      <c r="DK41" s="2" t="str">
        <f t="shared" si="100"/>
        <v/>
      </c>
      <c r="DL41" s="16" t="str">
        <f t="shared" si="101"/>
        <v/>
      </c>
      <c r="DM41" s="16" t="str">
        <f t="shared" si="102"/>
        <v/>
      </c>
      <c r="DN41" s="16" t="str">
        <f t="shared" si="103"/>
        <v/>
      </c>
      <c r="DO41" s="72" t="str">
        <f t="shared" si="104"/>
        <v/>
      </c>
      <c r="DP41" s="16" t="str">
        <f t="shared" si="105"/>
        <v/>
      </c>
      <c r="DQ41" s="16" t="str">
        <f t="shared" si="106"/>
        <v/>
      </c>
      <c r="DR41" s="2" t="str">
        <f t="shared" si="107"/>
        <v/>
      </c>
      <c r="DS41" s="2" t="str">
        <f t="shared" si="108"/>
        <v/>
      </c>
      <c r="DT41" s="2" t="str">
        <f t="shared" si="109"/>
        <v/>
      </c>
      <c r="DU41" s="2" t="str">
        <f t="shared" si="110"/>
        <v/>
      </c>
      <c r="DV41" s="15"/>
      <c r="DW41" s="18"/>
      <c r="DX41" s="17"/>
      <c r="DY41" s="47" t="str">
        <f t="shared" si="15"/>
        <v/>
      </c>
      <c r="DZ41" s="47" t="str">
        <f t="shared" si="15"/>
        <v/>
      </c>
      <c r="EA41" s="47" t="str">
        <f t="shared" si="15"/>
        <v/>
      </c>
      <c r="EB41" s="47" t="str">
        <f t="shared" si="15"/>
        <v/>
      </c>
      <c r="EC41" s="49" t="str">
        <f t="shared" si="15"/>
        <v/>
      </c>
      <c r="ED41" s="49" t="str">
        <f t="shared" si="15"/>
        <v/>
      </c>
      <c r="EE41" s="47" t="str">
        <f t="shared" si="15"/>
        <v/>
      </c>
      <c r="EF41" s="47" t="str">
        <f t="shared" si="15"/>
        <v/>
      </c>
      <c r="EG41" s="47" t="str">
        <f t="shared" si="15"/>
        <v/>
      </c>
      <c r="EH41" s="6">
        <f t="shared" si="16"/>
        <v>0</v>
      </c>
      <c r="EI41" s="6">
        <f t="shared" si="17"/>
        <v>0</v>
      </c>
      <c r="EJ41" s="2" t="str">
        <f t="shared" si="18"/>
        <v/>
      </c>
      <c r="EK41" s="2" t="str">
        <f t="shared" si="19"/>
        <v/>
      </c>
      <c r="EL41" s="2" t="str">
        <f t="shared" si="127"/>
        <v/>
      </c>
      <c r="EM41" s="2" t="str">
        <f t="shared" si="21"/>
        <v/>
      </c>
      <c r="EN41" s="2" t="str">
        <f t="shared" si="22"/>
        <v/>
      </c>
      <c r="EO41" s="2">
        <f t="shared" si="23"/>
        <v>0</v>
      </c>
      <c r="EP41" s="2">
        <f t="shared" si="111"/>
        <v>0</v>
      </c>
      <c r="EQ41" s="2"/>
      <c r="ER41" s="2"/>
      <c r="ES41" s="2"/>
      <c r="ET41" s="2"/>
      <c r="EU41" s="2"/>
      <c r="EV41" s="2"/>
      <c r="EW41" s="2">
        <f t="shared" si="24"/>
        <v>0</v>
      </c>
      <c r="EX41" s="2">
        <f t="shared" si="25"/>
        <v>0</v>
      </c>
      <c r="EY41" s="2">
        <f t="shared" si="112"/>
        <v>0</v>
      </c>
      <c r="EZ41" s="2">
        <f t="shared" si="26"/>
        <v>0</v>
      </c>
      <c r="FA41" s="2">
        <f t="shared" si="27"/>
        <v>0</v>
      </c>
      <c r="FB41" s="59"/>
      <c r="FC41" s="2">
        <f t="shared" si="28"/>
        <v>0</v>
      </c>
      <c r="FD41" s="2">
        <f t="shared" si="113"/>
        <v>0</v>
      </c>
      <c r="FE41" s="3">
        <f t="shared" si="126"/>
        <v>0</v>
      </c>
      <c r="FF41" s="3">
        <f t="shared" si="114"/>
        <v>0</v>
      </c>
      <c r="FG41" s="3">
        <f t="shared" si="115"/>
        <v>0</v>
      </c>
      <c r="FH41" s="3">
        <f t="shared" si="29"/>
        <v>0</v>
      </c>
      <c r="FI41" s="67">
        <f t="shared" si="30"/>
        <v>0</v>
      </c>
      <c r="FJ41" s="3">
        <f t="shared" si="31"/>
        <v>0</v>
      </c>
      <c r="FK41" s="3">
        <f t="shared" si="32"/>
        <v>0</v>
      </c>
      <c r="FL41" s="3">
        <f t="shared" si="116"/>
        <v>0</v>
      </c>
      <c r="FM41" s="3">
        <f t="shared" si="117"/>
        <v>0</v>
      </c>
      <c r="FN41" s="3">
        <f t="shared" si="118"/>
        <v>0</v>
      </c>
      <c r="FO41" s="2">
        <f t="shared" si="33"/>
        <v>0</v>
      </c>
      <c r="FP41" s="2">
        <f t="shared" si="34"/>
        <v>0</v>
      </c>
      <c r="FQ41" s="2">
        <f t="shared" si="119"/>
        <v>0</v>
      </c>
      <c r="FR41" s="6" t="str">
        <f>IF(A41=1,1,IF(DW41="","",COUNTA($DW$31:DW41)+1))</f>
        <v/>
      </c>
      <c r="FS41" s="6" t="str">
        <f t="shared" si="35"/>
        <v/>
      </c>
      <c r="FT41" s="43">
        <f t="shared" si="120"/>
        <v>0</v>
      </c>
      <c r="FU41" s="23">
        <f t="shared" si="121"/>
        <v>0</v>
      </c>
      <c r="FV41" s="21">
        <f t="shared" si="122"/>
        <v>0</v>
      </c>
    </row>
    <row r="42" spans="1:178">
      <c r="A42" s="4" t="str">
        <f t="shared" si="36"/>
        <v/>
      </c>
      <c r="B42" s="33"/>
      <c r="C42" s="33"/>
      <c r="D42" s="33"/>
      <c r="E42" s="33"/>
      <c r="F42" s="33"/>
      <c r="G42" s="11" t="str">
        <f t="shared" si="2"/>
        <v/>
      </c>
      <c r="H42" s="3" t="str">
        <f t="shared" si="37"/>
        <v/>
      </c>
      <c r="I42" s="3" t="str">
        <f t="shared" si="3"/>
        <v/>
      </c>
      <c r="J42" s="3" t="str">
        <f t="shared" si="38"/>
        <v/>
      </c>
      <c r="K42" s="3" t="str">
        <f t="shared" si="4"/>
        <v/>
      </c>
      <c r="L42" s="2" t="str">
        <f t="shared" si="5"/>
        <v/>
      </c>
      <c r="M42" s="8" t="str">
        <f t="shared" si="39"/>
        <v/>
      </c>
      <c r="N42" s="8" t="str">
        <f t="shared" si="6"/>
        <v/>
      </c>
      <c r="O42" s="8" t="str">
        <f t="shared" si="40"/>
        <v/>
      </c>
      <c r="P42" s="8" t="str">
        <f t="shared" si="7"/>
        <v/>
      </c>
      <c r="Q42" s="2" t="str">
        <f t="shared" si="8"/>
        <v/>
      </c>
      <c r="R42" s="3" t="str">
        <f t="shared" si="9"/>
        <v/>
      </c>
      <c r="S42" s="3" t="str">
        <f t="shared" si="10"/>
        <v/>
      </c>
      <c r="T42" s="3" t="str">
        <f t="shared" si="41"/>
        <v/>
      </c>
      <c r="U42" s="8" t="str">
        <f t="shared" si="11"/>
        <v/>
      </c>
      <c r="V42" s="2" t="str">
        <f t="shared" si="12"/>
        <v/>
      </c>
      <c r="W42" s="2" t="str">
        <f t="shared" si="13"/>
        <v/>
      </c>
      <c r="X42" s="2" t="str">
        <f t="shared" si="123"/>
        <v/>
      </c>
      <c r="Y42" s="2" t="str">
        <f t="shared" si="14"/>
        <v/>
      </c>
      <c r="Z42" s="46" t="str">
        <f t="shared" si="42"/>
        <v/>
      </c>
      <c r="AA42" s="46" t="str">
        <f t="shared" si="43"/>
        <v/>
      </c>
      <c r="AB42" s="47"/>
      <c r="AC42" s="46" t="str">
        <f t="shared" si="44"/>
        <v/>
      </c>
      <c r="AD42" s="47" t="str">
        <f t="shared" si="45"/>
        <v/>
      </c>
      <c r="AE42" s="48" t="str">
        <f t="shared" si="46"/>
        <v/>
      </c>
      <c r="AF42" s="49" t="str">
        <f t="shared" si="47"/>
        <v/>
      </c>
      <c r="AG42" s="49" t="str">
        <f t="shared" si="47"/>
        <v/>
      </c>
      <c r="AH42" s="49" t="str">
        <f t="shared" si="47"/>
        <v/>
      </c>
      <c r="AI42" s="47" t="str">
        <f t="shared" si="47"/>
        <v/>
      </c>
      <c r="AJ42" s="47" t="str">
        <f t="shared" si="47"/>
        <v/>
      </c>
      <c r="AK42" s="46" t="str">
        <f t="shared" si="47"/>
        <v/>
      </c>
      <c r="AL42" s="47"/>
      <c r="AM42" s="53" t="str">
        <f t="shared" si="48"/>
        <v/>
      </c>
      <c r="AN42" s="50" t="str">
        <f t="shared" si="49"/>
        <v/>
      </c>
      <c r="AO42" s="53" t="s">
        <v>84</v>
      </c>
      <c r="AP42" s="52" t="str">
        <f t="shared" si="50"/>
        <v/>
      </c>
      <c r="AQ42" s="52" t="str">
        <f t="shared" si="51"/>
        <v/>
      </c>
      <c r="AR42" s="47">
        <f t="shared" si="52"/>
        <v>0</v>
      </c>
      <c r="AS42" s="53" t="str">
        <f t="shared" si="53"/>
        <v/>
      </c>
      <c r="AT42" s="52" t="str">
        <f t="shared" si="54"/>
        <v/>
      </c>
      <c r="AU42" s="9" t="str">
        <f t="shared" si="55"/>
        <v/>
      </c>
      <c r="AV42" s="9" t="str">
        <f t="shared" si="56"/>
        <v/>
      </c>
      <c r="AW42" s="12" t="str">
        <f t="shared" si="57"/>
        <v/>
      </c>
      <c r="AX42" s="9" t="str">
        <f t="shared" si="58"/>
        <v/>
      </c>
      <c r="AY42" s="12" t="str">
        <f t="shared" si="59"/>
        <v/>
      </c>
      <c r="AZ42" s="10" t="str">
        <f t="shared" si="60"/>
        <v/>
      </c>
      <c r="BA42" s="10" t="str">
        <f t="shared" si="61"/>
        <v/>
      </c>
      <c r="BB42" s="10" t="str">
        <f t="shared" si="62"/>
        <v/>
      </c>
      <c r="BC42" s="10" t="str">
        <f t="shared" si="63"/>
        <v/>
      </c>
      <c r="BD42" s="10" t="str">
        <f t="shared" si="64"/>
        <v/>
      </c>
      <c r="BE42" s="12" t="str">
        <f t="shared" si="65"/>
        <v/>
      </c>
      <c r="BF42" s="9" t="str">
        <f t="shared" si="66"/>
        <v/>
      </c>
      <c r="BG42" s="9" t="str">
        <f t="shared" si="67"/>
        <v/>
      </c>
      <c r="BH42" s="7" t="str">
        <f t="shared" si="68"/>
        <v/>
      </c>
      <c r="BI42" s="7" t="str">
        <f t="shared" si="69"/>
        <v/>
      </c>
      <c r="BJ42" s="12" t="str">
        <f t="shared" si="70"/>
        <v/>
      </c>
      <c r="BK42" s="80" t="str">
        <f t="shared" si="71"/>
        <v/>
      </c>
      <c r="BL42" s="7" t="str">
        <f t="shared" si="72"/>
        <v/>
      </c>
      <c r="BM42" s="7" t="str">
        <f t="shared" si="124"/>
        <v/>
      </c>
      <c r="BN42" s="12" t="str">
        <f t="shared" si="73"/>
        <v/>
      </c>
      <c r="BO42" s="9" t="str">
        <f t="shared" si="74"/>
        <v/>
      </c>
      <c r="BP42" s="2" t="str">
        <f t="shared" si="75"/>
        <v/>
      </c>
      <c r="BQ42" s="2" t="str">
        <f t="shared" si="76"/>
        <v/>
      </c>
      <c r="BR42" s="20" t="str">
        <f t="shared" si="77"/>
        <v/>
      </c>
      <c r="BS42" s="20" t="str">
        <f t="shared" si="77"/>
        <v/>
      </c>
      <c r="BT42" s="20" t="str">
        <f t="shared" si="77"/>
        <v/>
      </c>
      <c r="BU42" s="86" t="str">
        <f t="shared" si="78"/>
        <v/>
      </c>
      <c r="BV42" s="86" t="str">
        <f t="shared" si="79"/>
        <v/>
      </c>
      <c r="BW42" s="20" t="str">
        <f t="shared" si="77"/>
        <v/>
      </c>
      <c r="BX42" s="86" t="str">
        <f t="shared" si="77"/>
        <v/>
      </c>
      <c r="BY42" s="86" t="str">
        <f t="shared" si="77"/>
        <v/>
      </c>
      <c r="BZ42" s="86" t="str">
        <f t="shared" si="77"/>
        <v/>
      </c>
      <c r="CA42" s="86" t="str">
        <f t="shared" si="77"/>
        <v/>
      </c>
      <c r="CB42" s="86" t="str">
        <f t="shared" si="77"/>
        <v/>
      </c>
      <c r="CC42" s="86" t="str">
        <f t="shared" si="77"/>
        <v/>
      </c>
      <c r="CD42" s="86" t="str">
        <f t="shared" si="77"/>
        <v/>
      </c>
      <c r="CE42" s="20" t="str">
        <f t="shared" si="125"/>
        <v/>
      </c>
      <c r="CF42" s="14" t="str">
        <f t="shared" si="81"/>
        <v/>
      </c>
      <c r="CG42" s="14" t="str">
        <f t="shared" si="82"/>
        <v/>
      </c>
      <c r="CH42" s="8">
        <f t="shared" si="83"/>
        <v>0</v>
      </c>
      <c r="CI42" s="9" t="str">
        <f t="shared" si="84"/>
        <v/>
      </c>
      <c r="CJ42" s="9" t="str">
        <f t="shared" si="85"/>
        <v/>
      </c>
      <c r="CK42" s="9" t="str">
        <f t="shared" si="86"/>
        <v/>
      </c>
      <c r="CL42" s="9" t="str">
        <f t="shared" si="87"/>
        <v/>
      </c>
      <c r="CM42" s="9" t="str">
        <f t="shared" si="88"/>
        <v/>
      </c>
      <c r="CN42" s="9" t="str">
        <f t="shared" si="89"/>
        <v/>
      </c>
      <c r="CO42" s="9" t="str">
        <f t="shared" si="90"/>
        <v/>
      </c>
      <c r="CP42" s="9" t="str">
        <f t="shared" si="90"/>
        <v/>
      </c>
      <c r="CQ42" s="9" t="str">
        <f t="shared" si="90"/>
        <v/>
      </c>
      <c r="CR42" s="9" t="str">
        <f t="shared" si="90"/>
        <v/>
      </c>
      <c r="CS42" s="9" t="str">
        <f t="shared" si="90"/>
        <v/>
      </c>
      <c r="CT42" s="9" t="str">
        <f t="shared" si="90"/>
        <v/>
      </c>
      <c r="CU42" s="9" t="str">
        <f t="shared" si="90"/>
        <v/>
      </c>
      <c r="CV42" s="9" t="str">
        <f t="shared" si="91"/>
        <v/>
      </c>
      <c r="CW42" s="9" t="str">
        <f t="shared" si="92"/>
        <v/>
      </c>
      <c r="CX42" s="9" t="str">
        <f t="shared" si="92"/>
        <v/>
      </c>
      <c r="CY42" s="9" t="str">
        <f t="shared" si="92"/>
        <v/>
      </c>
      <c r="CZ42" s="9" t="str">
        <f t="shared" si="92"/>
        <v/>
      </c>
      <c r="DA42" s="9" t="str">
        <f t="shared" si="92"/>
        <v/>
      </c>
      <c r="DB42" s="9" t="str">
        <f t="shared" si="92"/>
        <v/>
      </c>
      <c r="DC42" s="9" t="str">
        <f t="shared" si="92"/>
        <v/>
      </c>
      <c r="DD42" s="2" t="str">
        <f t="shared" si="93"/>
        <v/>
      </c>
      <c r="DE42" s="2" t="str">
        <f t="shared" si="94"/>
        <v/>
      </c>
      <c r="DF42" s="2" t="str">
        <f t="shared" si="95"/>
        <v/>
      </c>
      <c r="DG42" s="2" t="str">
        <f t="shared" si="96"/>
        <v/>
      </c>
      <c r="DH42" s="2" t="str">
        <f t="shared" si="97"/>
        <v/>
      </c>
      <c r="DI42" s="2" t="str">
        <f t="shared" si="98"/>
        <v/>
      </c>
      <c r="DJ42" s="2" t="str">
        <f t="shared" si="99"/>
        <v/>
      </c>
      <c r="DK42" s="2" t="str">
        <f t="shared" si="100"/>
        <v/>
      </c>
      <c r="DL42" s="16" t="str">
        <f t="shared" si="101"/>
        <v/>
      </c>
      <c r="DM42" s="16" t="str">
        <f t="shared" si="102"/>
        <v/>
      </c>
      <c r="DN42" s="16" t="str">
        <f t="shared" si="103"/>
        <v/>
      </c>
      <c r="DO42" s="72" t="str">
        <f t="shared" si="104"/>
        <v/>
      </c>
      <c r="DP42" s="16" t="str">
        <f t="shared" si="105"/>
        <v/>
      </c>
      <c r="DQ42" s="16" t="str">
        <f t="shared" si="106"/>
        <v/>
      </c>
      <c r="DR42" s="2" t="str">
        <f t="shared" si="107"/>
        <v/>
      </c>
      <c r="DS42" s="2" t="str">
        <f t="shared" si="108"/>
        <v/>
      </c>
      <c r="DT42" s="2" t="str">
        <f t="shared" si="109"/>
        <v/>
      </c>
      <c r="DU42" s="2" t="str">
        <f t="shared" si="110"/>
        <v/>
      </c>
      <c r="DV42" s="15"/>
      <c r="DW42" s="18"/>
      <c r="DX42" s="17"/>
      <c r="DY42" s="47" t="str">
        <f t="shared" si="15"/>
        <v/>
      </c>
      <c r="DZ42" s="47" t="str">
        <f t="shared" si="15"/>
        <v/>
      </c>
      <c r="EA42" s="47" t="str">
        <f t="shared" si="15"/>
        <v/>
      </c>
      <c r="EB42" s="47" t="str">
        <f t="shared" si="15"/>
        <v/>
      </c>
      <c r="EC42" s="49" t="str">
        <f t="shared" si="15"/>
        <v/>
      </c>
      <c r="ED42" s="49" t="str">
        <f t="shared" si="15"/>
        <v/>
      </c>
      <c r="EE42" s="47" t="str">
        <f t="shared" si="15"/>
        <v/>
      </c>
      <c r="EF42" s="47" t="str">
        <f t="shared" si="15"/>
        <v/>
      </c>
      <c r="EG42" s="47" t="str">
        <f t="shared" si="15"/>
        <v/>
      </c>
      <c r="EH42" s="6">
        <f t="shared" si="16"/>
        <v>0</v>
      </c>
      <c r="EI42" s="6">
        <f t="shared" si="17"/>
        <v>0</v>
      </c>
      <c r="EJ42" s="2" t="str">
        <f t="shared" si="18"/>
        <v/>
      </c>
      <c r="EK42" s="2" t="str">
        <f t="shared" si="19"/>
        <v/>
      </c>
      <c r="EL42" s="2" t="str">
        <f t="shared" si="127"/>
        <v/>
      </c>
      <c r="EM42" s="2" t="str">
        <f t="shared" si="21"/>
        <v/>
      </c>
      <c r="EN42" s="2" t="str">
        <f t="shared" si="22"/>
        <v/>
      </c>
      <c r="EO42" s="2">
        <f t="shared" si="23"/>
        <v>0</v>
      </c>
      <c r="EP42" s="2">
        <f t="shared" si="111"/>
        <v>0</v>
      </c>
      <c r="EQ42" s="2"/>
      <c r="ER42" s="2"/>
      <c r="ES42" s="2"/>
      <c r="ET42" s="2"/>
      <c r="EU42" s="2"/>
      <c r="EV42" s="2"/>
      <c r="EW42" s="2">
        <f t="shared" si="24"/>
        <v>0</v>
      </c>
      <c r="EX42" s="2">
        <f t="shared" si="25"/>
        <v>0</v>
      </c>
      <c r="EY42" s="2">
        <f t="shared" si="112"/>
        <v>0</v>
      </c>
      <c r="EZ42" s="2">
        <f t="shared" si="26"/>
        <v>0</v>
      </c>
      <c r="FA42" s="2">
        <f t="shared" si="27"/>
        <v>0</v>
      </c>
      <c r="FB42" s="59"/>
      <c r="FC42" s="2">
        <f t="shared" si="28"/>
        <v>0</v>
      </c>
      <c r="FD42" s="2">
        <f t="shared" si="113"/>
        <v>0</v>
      </c>
      <c r="FE42" s="3">
        <f t="shared" si="126"/>
        <v>0</v>
      </c>
      <c r="FF42" s="3">
        <f t="shared" si="114"/>
        <v>0</v>
      </c>
      <c r="FG42" s="3">
        <f t="shared" si="115"/>
        <v>0</v>
      </c>
      <c r="FH42" s="3">
        <f t="shared" si="29"/>
        <v>0</v>
      </c>
      <c r="FI42" s="67">
        <f t="shared" si="30"/>
        <v>0</v>
      </c>
      <c r="FJ42" s="3">
        <f t="shared" si="31"/>
        <v>0</v>
      </c>
      <c r="FK42" s="3">
        <f t="shared" si="32"/>
        <v>0</v>
      </c>
      <c r="FL42" s="3">
        <f t="shared" si="116"/>
        <v>0</v>
      </c>
      <c r="FM42" s="3">
        <f t="shared" si="117"/>
        <v>0</v>
      </c>
      <c r="FN42" s="3">
        <f t="shared" si="118"/>
        <v>0</v>
      </c>
      <c r="FO42" s="2">
        <f t="shared" si="33"/>
        <v>0</v>
      </c>
      <c r="FP42" s="2">
        <f t="shared" si="34"/>
        <v>0</v>
      </c>
      <c r="FQ42" s="2">
        <f t="shared" si="119"/>
        <v>0</v>
      </c>
      <c r="FR42" s="6" t="str">
        <f>IF(A42=1,1,IF(DW42="","",COUNTA($DW$31:DW42)+1))</f>
        <v/>
      </c>
      <c r="FS42" s="6" t="str">
        <f t="shared" si="35"/>
        <v/>
      </c>
      <c r="FT42" s="43">
        <f t="shared" si="120"/>
        <v>0</v>
      </c>
      <c r="FU42" s="23">
        <f t="shared" si="121"/>
        <v>0</v>
      </c>
      <c r="FV42" s="21">
        <f t="shared" si="122"/>
        <v>0</v>
      </c>
    </row>
    <row r="43" spans="1:178">
      <c r="A43" s="4" t="str">
        <f t="shared" si="36"/>
        <v/>
      </c>
      <c r="B43" s="33"/>
      <c r="C43" s="33"/>
      <c r="D43" s="33"/>
      <c r="E43" s="33"/>
      <c r="F43" s="33"/>
      <c r="G43" s="11" t="str">
        <f t="shared" si="2"/>
        <v/>
      </c>
      <c r="H43" s="3" t="str">
        <f t="shared" si="37"/>
        <v/>
      </c>
      <c r="I43" s="3" t="str">
        <f t="shared" si="3"/>
        <v/>
      </c>
      <c r="J43" s="3" t="str">
        <f t="shared" si="38"/>
        <v/>
      </c>
      <c r="K43" s="3" t="str">
        <f t="shared" si="4"/>
        <v/>
      </c>
      <c r="L43" s="2" t="str">
        <f t="shared" si="5"/>
        <v/>
      </c>
      <c r="M43" s="8" t="str">
        <f t="shared" si="39"/>
        <v/>
      </c>
      <c r="N43" s="8" t="str">
        <f t="shared" si="6"/>
        <v/>
      </c>
      <c r="O43" s="8" t="str">
        <f t="shared" si="40"/>
        <v/>
      </c>
      <c r="P43" s="8" t="str">
        <f t="shared" si="7"/>
        <v/>
      </c>
      <c r="Q43" s="2" t="str">
        <f t="shared" si="8"/>
        <v/>
      </c>
      <c r="R43" s="3" t="str">
        <f t="shared" si="9"/>
        <v/>
      </c>
      <c r="S43" s="3" t="str">
        <f t="shared" si="10"/>
        <v/>
      </c>
      <c r="T43" s="3" t="str">
        <f t="shared" si="41"/>
        <v/>
      </c>
      <c r="U43" s="8" t="str">
        <f t="shared" si="11"/>
        <v/>
      </c>
      <c r="V43" s="2" t="str">
        <f t="shared" si="12"/>
        <v/>
      </c>
      <c r="W43" s="2" t="str">
        <f t="shared" si="13"/>
        <v/>
      </c>
      <c r="X43" s="2" t="str">
        <f t="shared" si="123"/>
        <v/>
      </c>
      <c r="Y43" s="2" t="str">
        <f t="shared" si="14"/>
        <v/>
      </c>
      <c r="Z43" s="46" t="str">
        <f t="shared" si="42"/>
        <v/>
      </c>
      <c r="AA43" s="46" t="str">
        <f t="shared" si="43"/>
        <v/>
      </c>
      <c r="AB43" s="47"/>
      <c r="AC43" s="46" t="str">
        <f t="shared" si="44"/>
        <v/>
      </c>
      <c r="AD43" s="47" t="str">
        <f t="shared" si="45"/>
        <v/>
      </c>
      <c r="AE43" s="48" t="str">
        <f t="shared" si="46"/>
        <v/>
      </c>
      <c r="AF43" s="49" t="str">
        <f t="shared" si="47"/>
        <v/>
      </c>
      <c r="AG43" s="49" t="str">
        <f t="shared" si="47"/>
        <v/>
      </c>
      <c r="AH43" s="49" t="str">
        <f t="shared" si="47"/>
        <v/>
      </c>
      <c r="AI43" s="47" t="str">
        <f t="shared" si="47"/>
        <v/>
      </c>
      <c r="AJ43" s="47" t="str">
        <f t="shared" si="47"/>
        <v/>
      </c>
      <c r="AK43" s="46" t="str">
        <f t="shared" si="47"/>
        <v/>
      </c>
      <c r="AL43" s="47"/>
      <c r="AM43" s="53" t="str">
        <f t="shared" si="48"/>
        <v/>
      </c>
      <c r="AN43" s="50" t="str">
        <f t="shared" si="49"/>
        <v/>
      </c>
      <c r="AO43" s="53" t="s">
        <v>84</v>
      </c>
      <c r="AP43" s="52" t="str">
        <f t="shared" si="50"/>
        <v/>
      </c>
      <c r="AQ43" s="52" t="str">
        <f t="shared" si="51"/>
        <v/>
      </c>
      <c r="AR43" s="47">
        <f t="shared" si="52"/>
        <v>0</v>
      </c>
      <c r="AS43" s="53" t="str">
        <f t="shared" si="53"/>
        <v/>
      </c>
      <c r="AT43" s="52" t="str">
        <f t="shared" si="54"/>
        <v/>
      </c>
      <c r="AU43" s="9" t="str">
        <f t="shared" si="55"/>
        <v/>
      </c>
      <c r="AV43" s="9" t="str">
        <f t="shared" si="56"/>
        <v/>
      </c>
      <c r="AW43" s="12" t="str">
        <f t="shared" si="57"/>
        <v/>
      </c>
      <c r="AX43" s="9" t="str">
        <f t="shared" si="58"/>
        <v/>
      </c>
      <c r="AY43" s="12" t="str">
        <f t="shared" si="59"/>
        <v/>
      </c>
      <c r="AZ43" s="10" t="str">
        <f t="shared" si="60"/>
        <v/>
      </c>
      <c r="BA43" s="10" t="str">
        <f t="shared" si="61"/>
        <v/>
      </c>
      <c r="BB43" s="10" t="str">
        <f t="shared" si="62"/>
        <v/>
      </c>
      <c r="BC43" s="10" t="str">
        <f t="shared" si="63"/>
        <v/>
      </c>
      <c r="BD43" s="10" t="str">
        <f t="shared" si="64"/>
        <v/>
      </c>
      <c r="BE43" s="12" t="str">
        <f t="shared" si="65"/>
        <v/>
      </c>
      <c r="BF43" s="9" t="str">
        <f t="shared" si="66"/>
        <v/>
      </c>
      <c r="BG43" s="9" t="str">
        <f t="shared" si="67"/>
        <v/>
      </c>
      <c r="BH43" s="7" t="str">
        <f t="shared" si="68"/>
        <v/>
      </c>
      <c r="BI43" s="7" t="str">
        <f t="shared" si="69"/>
        <v/>
      </c>
      <c r="BJ43" s="12" t="str">
        <f t="shared" si="70"/>
        <v/>
      </c>
      <c r="BK43" s="80" t="str">
        <f t="shared" si="71"/>
        <v/>
      </c>
      <c r="BL43" s="7" t="str">
        <f t="shared" si="72"/>
        <v/>
      </c>
      <c r="BM43" s="7" t="str">
        <f t="shared" si="124"/>
        <v/>
      </c>
      <c r="BN43" s="12" t="str">
        <f t="shared" si="73"/>
        <v/>
      </c>
      <c r="BO43" s="9" t="str">
        <f t="shared" si="74"/>
        <v/>
      </c>
      <c r="BP43" s="2" t="str">
        <f t="shared" si="75"/>
        <v/>
      </c>
      <c r="BQ43" s="2" t="str">
        <f t="shared" si="76"/>
        <v/>
      </c>
      <c r="BR43" s="20" t="str">
        <f t="shared" si="77"/>
        <v/>
      </c>
      <c r="BS43" s="20" t="str">
        <f t="shared" si="77"/>
        <v/>
      </c>
      <c r="BT43" s="20" t="str">
        <f t="shared" si="77"/>
        <v/>
      </c>
      <c r="BU43" s="86" t="str">
        <f t="shared" si="78"/>
        <v/>
      </c>
      <c r="BV43" s="86" t="str">
        <f t="shared" si="79"/>
        <v/>
      </c>
      <c r="BW43" s="20" t="str">
        <f t="shared" si="77"/>
        <v/>
      </c>
      <c r="BX43" s="86" t="str">
        <f t="shared" si="77"/>
        <v/>
      </c>
      <c r="BY43" s="86" t="str">
        <f t="shared" si="77"/>
        <v/>
      </c>
      <c r="BZ43" s="86" t="str">
        <f t="shared" si="77"/>
        <v/>
      </c>
      <c r="CA43" s="86" t="str">
        <f t="shared" si="77"/>
        <v/>
      </c>
      <c r="CB43" s="86" t="str">
        <f t="shared" si="77"/>
        <v/>
      </c>
      <c r="CC43" s="86" t="str">
        <f t="shared" si="77"/>
        <v/>
      </c>
      <c r="CD43" s="86" t="str">
        <f t="shared" si="77"/>
        <v/>
      </c>
      <c r="CE43" s="20" t="str">
        <f t="shared" si="125"/>
        <v/>
      </c>
      <c r="CF43" s="14" t="str">
        <f t="shared" si="81"/>
        <v/>
      </c>
      <c r="CG43" s="14" t="str">
        <f t="shared" si="82"/>
        <v/>
      </c>
      <c r="CH43" s="8">
        <f t="shared" si="83"/>
        <v>0</v>
      </c>
      <c r="CI43" s="9" t="str">
        <f t="shared" si="84"/>
        <v/>
      </c>
      <c r="CJ43" s="9" t="str">
        <f t="shared" si="85"/>
        <v/>
      </c>
      <c r="CK43" s="9" t="str">
        <f t="shared" si="86"/>
        <v/>
      </c>
      <c r="CL43" s="9" t="str">
        <f t="shared" si="87"/>
        <v/>
      </c>
      <c r="CM43" s="9" t="str">
        <f t="shared" si="88"/>
        <v/>
      </c>
      <c r="CN43" s="9" t="str">
        <f t="shared" si="89"/>
        <v/>
      </c>
      <c r="CO43" s="9" t="str">
        <f t="shared" si="90"/>
        <v/>
      </c>
      <c r="CP43" s="9" t="str">
        <f t="shared" si="90"/>
        <v/>
      </c>
      <c r="CQ43" s="9" t="str">
        <f t="shared" si="90"/>
        <v/>
      </c>
      <c r="CR43" s="9" t="str">
        <f t="shared" si="90"/>
        <v/>
      </c>
      <c r="CS43" s="9" t="str">
        <f t="shared" si="90"/>
        <v/>
      </c>
      <c r="CT43" s="9" t="str">
        <f t="shared" si="90"/>
        <v/>
      </c>
      <c r="CU43" s="9" t="str">
        <f t="shared" si="90"/>
        <v/>
      </c>
      <c r="CV43" s="9" t="str">
        <f t="shared" si="91"/>
        <v/>
      </c>
      <c r="CW43" s="9" t="str">
        <f t="shared" si="92"/>
        <v/>
      </c>
      <c r="CX43" s="9" t="str">
        <f t="shared" si="92"/>
        <v/>
      </c>
      <c r="CY43" s="9" t="str">
        <f t="shared" si="92"/>
        <v/>
      </c>
      <c r="CZ43" s="9" t="str">
        <f t="shared" si="92"/>
        <v/>
      </c>
      <c r="DA43" s="9" t="str">
        <f t="shared" si="92"/>
        <v/>
      </c>
      <c r="DB43" s="9" t="str">
        <f t="shared" si="92"/>
        <v/>
      </c>
      <c r="DC43" s="9" t="str">
        <f t="shared" si="92"/>
        <v/>
      </c>
      <c r="DD43" s="2" t="str">
        <f t="shared" si="93"/>
        <v/>
      </c>
      <c r="DE43" s="2" t="str">
        <f t="shared" si="94"/>
        <v/>
      </c>
      <c r="DF43" s="2" t="str">
        <f t="shared" si="95"/>
        <v/>
      </c>
      <c r="DG43" s="2" t="str">
        <f t="shared" si="96"/>
        <v/>
      </c>
      <c r="DH43" s="2" t="str">
        <f t="shared" si="97"/>
        <v/>
      </c>
      <c r="DI43" s="2" t="str">
        <f t="shared" si="98"/>
        <v/>
      </c>
      <c r="DJ43" s="2" t="str">
        <f t="shared" si="99"/>
        <v/>
      </c>
      <c r="DK43" s="2" t="str">
        <f t="shared" si="100"/>
        <v/>
      </c>
      <c r="DL43" s="16" t="str">
        <f t="shared" si="101"/>
        <v/>
      </c>
      <c r="DM43" s="16" t="str">
        <f t="shared" si="102"/>
        <v/>
      </c>
      <c r="DN43" s="16" t="str">
        <f t="shared" si="103"/>
        <v/>
      </c>
      <c r="DO43" s="72" t="str">
        <f t="shared" si="104"/>
        <v/>
      </c>
      <c r="DP43" s="16" t="str">
        <f t="shared" si="105"/>
        <v/>
      </c>
      <c r="DQ43" s="16" t="str">
        <f t="shared" si="106"/>
        <v/>
      </c>
      <c r="DR43" s="2" t="str">
        <f t="shared" si="107"/>
        <v/>
      </c>
      <c r="DS43" s="2" t="str">
        <f t="shared" si="108"/>
        <v/>
      </c>
      <c r="DT43" s="2" t="str">
        <f t="shared" si="109"/>
        <v/>
      </c>
      <c r="DU43" s="2" t="str">
        <f t="shared" si="110"/>
        <v/>
      </c>
      <c r="DV43" s="15"/>
      <c r="DW43" s="18"/>
      <c r="DX43" s="17"/>
      <c r="DY43" s="47" t="str">
        <f t="shared" si="15"/>
        <v/>
      </c>
      <c r="DZ43" s="47" t="str">
        <f t="shared" si="15"/>
        <v/>
      </c>
      <c r="EA43" s="47" t="str">
        <f t="shared" si="15"/>
        <v/>
      </c>
      <c r="EB43" s="47" t="str">
        <f t="shared" si="15"/>
        <v/>
      </c>
      <c r="EC43" s="49" t="str">
        <f t="shared" si="15"/>
        <v/>
      </c>
      <c r="ED43" s="49" t="str">
        <f t="shared" si="15"/>
        <v/>
      </c>
      <c r="EE43" s="47" t="str">
        <f t="shared" si="15"/>
        <v/>
      </c>
      <c r="EF43" s="47" t="str">
        <f t="shared" si="15"/>
        <v/>
      </c>
      <c r="EG43" s="47" t="str">
        <f t="shared" si="15"/>
        <v/>
      </c>
      <c r="EH43" s="6">
        <f t="shared" si="16"/>
        <v>0</v>
      </c>
      <c r="EI43" s="6">
        <f t="shared" si="17"/>
        <v>0</v>
      </c>
      <c r="EJ43" s="2" t="str">
        <f t="shared" si="18"/>
        <v/>
      </c>
      <c r="EK43" s="2" t="str">
        <f t="shared" si="19"/>
        <v/>
      </c>
      <c r="EL43" s="2" t="str">
        <f t="shared" si="127"/>
        <v/>
      </c>
      <c r="EM43" s="2" t="str">
        <f t="shared" si="21"/>
        <v/>
      </c>
      <c r="EN43" s="2" t="str">
        <f t="shared" si="22"/>
        <v/>
      </c>
      <c r="EO43" s="2">
        <f t="shared" si="23"/>
        <v>0</v>
      </c>
      <c r="EP43" s="2">
        <f t="shared" si="111"/>
        <v>0</v>
      </c>
      <c r="EQ43" s="2"/>
      <c r="ER43" s="2"/>
      <c r="ES43" s="2"/>
      <c r="ET43" s="2"/>
      <c r="EU43" s="2"/>
      <c r="EV43" s="2"/>
      <c r="EW43" s="2">
        <f t="shared" si="24"/>
        <v>0</v>
      </c>
      <c r="EX43" s="2">
        <f t="shared" si="25"/>
        <v>0</v>
      </c>
      <c r="EY43" s="2">
        <f t="shared" si="112"/>
        <v>0</v>
      </c>
      <c r="EZ43" s="2">
        <f t="shared" si="26"/>
        <v>0</v>
      </c>
      <c r="FA43" s="2">
        <f t="shared" si="27"/>
        <v>0</v>
      </c>
      <c r="FB43" s="59"/>
      <c r="FC43" s="2">
        <f t="shared" si="28"/>
        <v>0</v>
      </c>
      <c r="FD43" s="2">
        <f t="shared" si="113"/>
        <v>0</v>
      </c>
      <c r="FE43" s="3">
        <f t="shared" si="126"/>
        <v>0</v>
      </c>
      <c r="FF43" s="3">
        <f t="shared" si="114"/>
        <v>0</v>
      </c>
      <c r="FG43" s="3">
        <f t="shared" si="115"/>
        <v>0</v>
      </c>
      <c r="FH43" s="3">
        <f t="shared" si="29"/>
        <v>0</v>
      </c>
      <c r="FI43" s="67">
        <f t="shared" si="30"/>
        <v>0</v>
      </c>
      <c r="FJ43" s="3">
        <f t="shared" si="31"/>
        <v>0</v>
      </c>
      <c r="FK43" s="3">
        <f t="shared" si="32"/>
        <v>0</v>
      </c>
      <c r="FL43" s="3">
        <f t="shared" si="116"/>
        <v>0</v>
      </c>
      <c r="FM43" s="3">
        <f t="shared" si="117"/>
        <v>0</v>
      </c>
      <c r="FN43" s="3">
        <f t="shared" si="118"/>
        <v>0</v>
      </c>
      <c r="FO43" s="2">
        <f t="shared" si="33"/>
        <v>0</v>
      </c>
      <c r="FP43" s="2">
        <f t="shared" si="34"/>
        <v>0</v>
      </c>
      <c r="FQ43" s="2">
        <f t="shared" si="119"/>
        <v>0</v>
      </c>
      <c r="FR43" s="6" t="str">
        <f>IF(A43=1,1,IF(DW43="","",COUNTA($DW$31:DW43)+1))</f>
        <v/>
      </c>
      <c r="FS43" s="6" t="str">
        <f t="shared" si="35"/>
        <v/>
      </c>
      <c r="FT43" s="43">
        <f t="shared" si="120"/>
        <v>0</v>
      </c>
      <c r="FU43" s="23">
        <f t="shared" si="121"/>
        <v>0</v>
      </c>
      <c r="FV43" s="21">
        <f t="shared" si="122"/>
        <v>0</v>
      </c>
    </row>
    <row r="44" spans="1:178">
      <c r="A44" s="4" t="str">
        <f t="shared" si="36"/>
        <v/>
      </c>
      <c r="B44" s="33"/>
      <c r="C44" s="33"/>
      <c r="D44" s="33"/>
      <c r="E44" s="33"/>
      <c r="F44" s="33"/>
      <c r="G44" s="11" t="str">
        <f t="shared" si="2"/>
        <v/>
      </c>
      <c r="H44" s="3" t="str">
        <f t="shared" si="37"/>
        <v/>
      </c>
      <c r="I44" s="3" t="str">
        <f t="shared" si="3"/>
        <v/>
      </c>
      <c r="J44" s="3" t="str">
        <f t="shared" si="38"/>
        <v/>
      </c>
      <c r="K44" s="3" t="str">
        <f t="shared" si="4"/>
        <v/>
      </c>
      <c r="L44" s="2" t="str">
        <f t="shared" si="5"/>
        <v/>
      </c>
      <c r="M44" s="8" t="str">
        <f t="shared" si="39"/>
        <v/>
      </c>
      <c r="N44" s="8" t="str">
        <f t="shared" si="6"/>
        <v/>
      </c>
      <c r="O44" s="8" t="str">
        <f t="shared" si="40"/>
        <v/>
      </c>
      <c r="P44" s="8" t="str">
        <f t="shared" si="7"/>
        <v/>
      </c>
      <c r="Q44" s="2" t="str">
        <f t="shared" si="8"/>
        <v/>
      </c>
      <c r="R44" s="3" t="str">
        <f t="shared" si="9"/>
        <v/>
      </c>
      <c r="S44" s="3" t="str">
        <f t="shared" si="10"/>
        <v/>
      </c>
      <c r="T44" s="3" t="str">
        <f t="shared" si="41"/>
        <v/>
      </c>
      <c r="U44" s="8" t="str">
        <f t="shared" si="11"/>
        <v/>
      </c>
      <c r="V44" s="2" t="str">
        <f t="shared" si="12"/>
        <v/>
      </c>
      <c r="W44" s="2" t="str">
        <f t="shared" si="13"/>
        <v/>
      </c>
      <c r="X44" s="2" t="str">
        <f t="shared" si="123"/>
        <v/>
      </c>
      <c r="Y44" s="2" t="str">
        <f t="shared" si="14"/>
        <v/>
      </c>
      <c r="Z44" s="46" t="str">
        <f t="shared" si="42"/>
        <v/>
      </c>
      <c r="AA44" s="46" t="str">
        <f t="shared" si="43"/>
        <v/>
      </c>
      <c r="AB44" s="47"/>
      <c r="AC44" s="46" t="str">
        <f t="shared" si="44"/>
        <v/>
      </c>
      <c r="AD44" s="47" t="str">
        <f t="shared" si="45"/>
        <v/>
      </c>
      <c r="AE44" s="48" t="str">
        <f t="shared" si="46"/>
        <v/>
      </c>
      <c r="AF44" s="49" t="str">
        <f t="shared" si="47"/>
        <v/>
      </c>
      <c r="AG44" s="49" t="str">
        <f t="shared" si="47"/>
        <v/>
      </c>
      <c r="AH44" s="49" t="str">
        <f t="shared" si="47"/>
        <v/>
      </c>
      <c r="AI44" s="47" t="str">
        <f t="shared" si="47"/>
        <v/>
      </c>
      <c r="AJ44" s="47" t="str">
        <f t="shared" si="47"/>
        <v/>
      </c>
      <c r="AK44" s="46" t="str">
        <f t="shared" si="47"/>
        <v/>
      </c>
      <c r="AL44" s="47"/>
      <c r="AM44" s="53" t="str">
        <f t="shared" si="48"/>
        <v/>
      </c>
      <c r="AN44" s="50" t="str">
        <f t="shared" si="49"/>
        <v/>
      </c>
      <c r="AO44" s="53" t="s">
        <v>84</v>
      </c>
      <c r="AP44" s="52" t="str">
        <f t="shared" si="50"/>
        <v/>
      </c>
      <c r="AQ44" s="52" t="str">
        <f t="shared" si="51"/>
        <v/>
      </c>
      <c r="AR44" s="47">
        <f t="shared" si="52"/>
        <v>0</v>
      </c>
      <c r="AS44" s="53" t="str">
        <f t="shared" si="53"/>
        <v/>
      </c>
      <c r="AT44" s="52" t="str">
        <f t="shared" si="54"/>
        <v/>
      </c>
      <c r="AU44" s="9" t="str">
        <f t="shared" si="55"/>
        <v/>
      </c>
      <c r="AV44" s="9" t="str">
        <f t="shared" si="56"/>
        <v/>
      </c>
      <c r="AW44" s="12" t="str">
        <f t="shared" si="57"/>
        <v/>
      </c>
      <c r="AX44" s="9" t="str">
        <f t="shared" si="58"/>
        <v/>
      </c>
      <c r="AY44" s="12" t="str">
        <f t="shared" si="59"/>
        <v/>
      </c>
      <c r="AZ44" s="10" t="str">
        <f t="shared" si="60"/>
        <v/>
      </c>
      <c r="BA44" s="10" t="str">
        <f t="shared" si="61"/>
        <v/>
      </c>
      <c r="BB44" s="10" t="str">
        <f t="shared" si="62"/>
        <v/>
      </c>
      <c r="BC44" s="10" t="str">
        <f t="shared" si="63"/>
        <v/>
      </c>
      <c r="BD44" s="10" t="str">
        <f t="shared" si="64"/>
        <v/>
      </c>
      <c r="BE44" s="12" t="str">
        <f t="shared" si="65"/>
        <v/>
      </c>
      <c r="BF44" s="9" t="str">
        <f t="shared" si="66"/>
        <v/>
      </c>
      <c r="BG44" s="9" t="str">
        <f t="shared" si="67"/>
        <v/>
      </c>
      <c r="BH44" s="7" t="str">
        <f t="shared" si="68"/>
        <v/>
      </c>
      <c r="BI44" s="7" t="str">
        <f t="shared" si="69"/>
        <v/>
      </c>
      <c r="BJ44" s="12" t="str">
        <f t="shared" si="70"/>
        <v/>
      </c>
      <c r="BK44" s="80" t="str">
        <f t="shared" si="71"/>
        <v/>
      </c>
      <c r="BL44" s="7" t="str">
        <f t="shared" si="72"/>
        <v/>
      </c>
      <c r="BM44" s="7" t="str">
        <f t="shared" si="124"/>
        <v/>
      </c>
      <c r="BN44" s="12" t="str">
        <f t="shared" si="73"/>
        <v/>
      </c>
      <c r="BO44" s="9" t="str">
        <f t="shared" si="74"/>
        <v/>
      </c>
      <c r="BP44" s="2" t="str">
        <f t="shared" si="75"/>
        <v/>
      </c>
      <c r="BQ44" s="2" t="str">
        <f t="shared" si="76"/>
        <v/>
      </c>
      <c r="BR44" s="20" t="str">
        <f t="shared" si="77"/>
        <v/>
      </c>
      <c r="BS44" s="20" t="str">
        <f t="shared" si="77"/>
        <v/>
      </c>
      <c r="BT44" s="20" t="str">
        <f t="shared" si="77"/>
        <v/>
      </c>
      <c r="BU44" s="86" t="str">
        <f t="shared" si="78"/>
        <v/>
      </c>
      <c r="BV44" s="86" t="str">
        <f t="shared" si="79"/>
        <v/>
      </c>
      <c r="BW44" s="20" t="str">
        <f t="shared" si="77"/>
        <v/>
      </c>
      <c r="BX44" s="86" t="str">
        <f t="shared" si="77"/>
        <v/>
      </c>
      <c r="BY44" s="86" t="str">
        <f t="shared" si="77"/>
        <v/>
      </c>
      <c r="BZ44" s="86" t="str">
        <f t="shared" si="77"/>
        <v/>
      </c>
      <c r="CA44" s="86" t="str">
        <f t="shared" si="77"/>
        <v/>
      </c>
      <c r="CB44" s="86" t="str">
        <f t="shared" si="77"/>
        <v/>
      </c>
      <c r="CC44" s="86" t="str">
        <f t="shared" si="77"/>
        <v/>
      </c>
      <c r="CD44" s="86" t="str">
        <f t="shared" si="77"/>
        <v/>
      </c>
      <c r="CE44" s="20" t="str">
        <f t="shared" si="125"/>
        <v/>
      </c>
      <c r="CF44" s="14" t="str">
        <f t="shared" si="81"/>
        <v/>
      </c>
      <c r="CG44" s="14" t="str">
        <f t="shared" si="82"/>
        <v/>
      </c>
      <c r="CH44" s="8">
        <f t="shared" si="83"/>
        <v>0</v>
      </c>
      <c r="CI44" s="9" t="str">
        <f t="shared" si="84"/>
        <v/>
      </c>
      <c r="CJ44" s="9" t="str">
        <f t="shared" si="85"/>
        <v/>
      </c>
      <c r="CK44" s="9" t="str">
        <f t="shared" si="86"/>
        <v/>
      </c>
      <c r="CL44" s="9" t="str">
        <f t="shared" si="87"/>
        <v/>
      </c>
      <c r="CM44" s="9" t="str">
        <f t="shared" si="88"/>
        <v/>
      </c>
      <c r="CN44" s="9" t="str">
        <f t="shared" si="89"/>
        <v/>
      </c>
      <c r="CO44" s="9" t="str">
        <f t="shared" si="90"/>
        <v/>
      </c>
      <c r="CP44" s="9" t="str">
        <f t="shared" si="90"/>
        <v/>
      </c>
      <c r="CQ44" s="9" t="str">
        <f t="shared" si="90"/>
        <v/>
      </c>
      <c r="CR44" s="9" t="str">
        <f t="shared" si="90"/>
        <v/>
      </c>
      <c r="CS44" s="9" t="str">
        <f t="shared" si="90"/>
        <v/>
      </c>
      <c r="CT44" s="9" t="str">
        <f t="shared" si="90"/>
        <v/>
      </c>
      <c r="CU44" s="9" t="str">
        <f t="shared" si="90"/>
        <v/>
      </c>
      <c r="CV44" s="9" t="str">
        <f t="shared" si="91"/>
        <v/>
      </c>
      <c r="CW44" s="9" t="str">
        <f t="shared" si="92"/>
        <v/>
      </c>
      <c r="CX44" s="9" t="str">
        <f t="shared" si="92"/>
        <v/>
      </c>
      <c r="CY44" s="9" t="str">
        <f t="shared" si="92"/>
        <v/>
      </c>
      <c r="CZ44" s="9" t="str">
        <f t="shared" si="92"/>
        <v/>
      </c>
      <c r="DA44" s="9" t="str">
        <f t="shared" si="92"/>
        <v/>
      </c>
      <c r="DB44" s="9" t="str">
        <f t="shared" si="92"/>
        <v/>
      </c>
      <c r="DC44" s="9" t="str">
        <f t="shared" si="92"/>
        <v/>
      </c>
      <c r="DD44" s="2" t="str">
        <f t="shared" si="93"/>
        <v/>
      </c>
      <c r="DE44" s="2" t="str">
        <f t="shared" si="94"/>
        <v/>
      </c>
      <c r="DF44" s="2" t="str">
        <f t="shared" si="95"/>
        <v/>
      </c>
      <c r="DG44" s="2" t="str">
        <f t="shared" si="96"/>
        <v/>
      </c>
      <c r="DH44" s="2" t="str">
        <f t="shared" si="97"/>
        <v/>
      </c>
      <c r="DI44" s="2" t="str">
        <f t="shared" si="98"/>
        <v/>
      </c>
      <c r="DJ44" s="2" t="str">
        <f t="shared" si="99"/>
        <v/>
      </c>
      <c r="DK44" s="2" t="str">
        <f t="shared" si="100"/>
        <v/>
      </c>
      <c r="DL44" s="16" t="str">
        <f t="shared" si="101"/>
        <v/>
      </c>
      <c r="DM44" s="16" t="str">
        <f t="shared" si="102"/>
        <v/>
      </c>
      <c r="DN44" s="16" t="str">
        <f t="shared" si="103"/>
        <v/>
      </c>
      <c r="DO44" s="72" t="str">
        <f t="shared" si="104"/>
        <v/>
      </c>
      <c r="DP44" s="16" t="str">
        <f t="shared" si="105"/>
        <v/>
      </c>
      <c r="DQ44" s="16" t="str">
        <f t="shared" si="106"/>
        <v/>
      </c>
      <c r="DR44" s="2" t="str">
        <f t="shared" si="107"/>
        <v/>
      </c>
      <c r="DS44" s="2" t="str">
        <f t="shared" si="108"/>
        <v/>
      </c>
      <c r="DT44" s="2" t="str">
        <f t="shared" si="109"/>
        <v/>
      </c>
      <c r="DU44" s="2" t="str">
        <f t="shared" si="110"/>
        <v/>
      </c>
      <c r="DV44" s="15"/>
      <c r="DW44" s="18"/>
      <c r="DX44" s="17"/>
      <c r="DY44" s="47" t="str">
        <f t="shared" si="15"/>
        <v/>
      </c>
      <c r="DZ44" s="47" t="str">
        <f t="shared" si="15"/>
        <v/>
      </c>
      <c r="EA44" s="47" t="str">
        <f t="shared" si="15"/>
        <v/>
      </c>
      <c r="EB44" s="47" t="str">
        <f t="shared" si="15"/>
        <v/>
      </c>
      <c r="EC44" s="49" t="str">
        <f t="shared" si="15"/>
        <v/>
      </c>
      <c r="ED44" s="49" t="str">
        <f t="shared" si="15"/>
        <v/>
      </c>
      <c r="EE44" s="47" t="str">
        <f t="shared" si="15"/>
        <v/>
      </c>
      <c r="EF44" s="47" t="str">
        <f t="shared" si="15"/>
        <v/>
      </c>
      <c r="EG44" s="47" t="str">
        <f t="shared" si="15"/>
        <v/>
      </c>
      <c r="EH44" s="6">
        <f t="shared" si="16"/>
        <v>0</v>
      </c>
      <c r="EI44" s="6">
        <f t="shared" si="17"/>
        <v>0</v>
      </c>
      <c r="EJ44" s="2" t="str">
        <f t="shared" si="18"/>
        <v/>
      </c>
      <c r="EK44" s="2" t="str">
        <f t="shared" si="19"/>
        <v/>
      </c>
      <c r="EL44" s="2" t="str">
        <f t="shared" si="127"/>
        <v/>
      </c>
      <c r="EM44" s="2" t="str">
        <f t="shared" si="21"/>
        <v/>
      </c>
      <c r="EN44" s="2" t="str">
        <f t="shared" si="22"/>
        <v/>
      </c>
      <c r="EO44" s="2">
        <f t="shared" si="23"/>
        <v>0</v>
      </c>
      <c r="EP44" s="2">
        <f t="shared" si="111"/>
        <v>0</v>
      </c>
      <c r="EQ44" s="2"/>
      <c r="ER44" s="2"/>
      <c r="ES44" s="2"/>
      <c r="ET44" s="2"/>
      <c r="EU44" s="2"/>
      <c r="EV44" s="2"/>
      <c r="EW44" s="2">
        <f t="shared" si="24"/>
        <v>0</v>
      </c>
      <c r="EX44" s="2">
        <f t="shared" si="25"/>
        <v>0</v>
      </c>
      <c r="EY44" s="2">
        <f t="shared" si="112"/>
        <v>0</v>
      </c>
      <c r="EZ44" s="2">
        <f t="shared" si="26"/>
        <v>0</v>
      </c>
      <c r="FA44" s="2">
        <f t="shared" si="27"/>
        <v>0</v>
      </c>
      <c r="FB44" s="59"/>
      <c r="FC44" s="2">
        <f t="shared" si="28"/>
        <v>0</v>
      </c>
      <c r="FD44" s="2">
        <f t="shared" si="113"/>
        <v>0</v>
      </c>
      <c r="FE44" s="3">
        <f t="shared" si="126"/>
        <v>0</v>
      </c>
      <c r="FF44" s="3">
        <f t="shared" si="114"/>
        <v>0</v>
      </c>
      <c r="FG44" s="3">
        <f t="shared" si="115"/>
        <v>0</v>
      </c>
      <c r="FH44" s="3">
        <f t="shared" si="29"/>
        <v>0</v>
      </c>
      <c r="FI44" s="67">
        <f t="shared" si="30"/>
        <v>0</v>
      </c>
      <c r="FJ44" s="3">
        <f t="shared" si="31"/>
        <v>0</v>
      </c>
      <c r="FK44" s="3">
        <f t="shared" si="32"/>
        <v>0</v>
      </c>
      <c r="FL44" s="3">
        <f t="shared" si="116"/>
        <v>0</v>
      </c>
      <c r="FM44" s="3">
        <f t="shared" si="117"/>
        <v>0</v>
      </c>
      <c r="FN44" s="3">
        <f t="shared" si="118"/>
        <v>0</v>
      </c>
      <c r="FO44" s="2">
        <f t="shared" si="33"/>
        <v>0</v>
      </c>
      <c r="FP44" s="2">
        <f t="shared" si="34"/>
        <v>0</v>
      </c>
      <c r="FQ44" s="2">
        <f t="shared" si="119"/>
        <v>0</v>
      </c>
      <c r="FR44" s="6" t="str">
        <f>IF(A44=1,1,IF(DW44="","",COUNTA($DW$31:DW44)+1))</f>
        <v/>
      </c>
      <c r="FS44" s="6" t="str">
        <f t="shared" si="35"/>
        <v/>
      </c>
      <c r="FT44" s="43">
        <f t="shared" si="120"/>
        <v>0</v>
      </c>
      <c r="FU44" s="23">
        <f t="shared" si="121"/>
        <v>0</v>
      </c>
      <c r="FV44" s="21">
        <f t="shared" si="122"/>
        <v>0</v>
      </c>
    </row>
    <row r="45" spans="1:178">
      <c r="A45" s="4" t="str">
        <f t="shared" si="36"/>
        <v/>
      </c>
      <c r="B45" s="33"/>
      <c r="C45" s="33"/>
      <c r="D45" s="33"/>
      <c r="E45" s="33"/>
      <c r="F45" s="33"/>
      <c r="G45" s="11" t="str">
        <f t="shared" si="2"/>
        <v/>
      </c>
      <c r="H45" s="3" t="str">
        <f t="shared" si="37"/>
        <v/>
      </c>
      <c r="I45" s="3" t="str">
        <f t="shared" si="3"/>
        <v/>
      </c>
      <c r="J45" s="3" t="str">
        <f t="shared" si="38"/>
        <v/>
      </c>
      <c r="K45" s="3" t="str">
        <f t="shared" si="4"/>
        <v/>
      </c>
      <c r="L45" s="2" t="str">
        <f t="shared" si="5"/>
        <v/>
      </c>
      <c r="M45" s="8" t="str">
        <f t="shared" si="39"/>
        <v/>
      </c>
      <c r="N45" s="8" t="str">
        <f t="shared" si="6"/>
        <v/>
      </c>
      <c r="O45" s="8" t="str">
        <f t="shared" si="40"/>
        <v/>
      </c>
      <c r="P45" s="8" t="str">
        <f t="shared" si="7"/>
        <v/>
      </c>
      <c r="Q45" s="2" t="str">
        <f t="shared" si="8"/>
        <v/>
      </c>
      <c r="R45" s="3" t="str">
        <f t="shared" si="9"/>
        <v/>
      </c>
      <c r="S45" s="3" t="str">
        <f t="shared" si="10"/>
        <v/>
      </c>
      <c r="T45" s="3" t="str">
        <f t="shared" si="41"/>
        <v/>
      </c>
      <c r="U45" s="8" t="str">
        <f t="shared" si="11"/>
        <v/>
      </c>
      <c r="V45" s="2" t="str">
        <f t="shared" si="12"/>
        <v/>
      </c>
      <c r="W45" s="2" t="str">
        <f t="shared" si="13"/>
        <v/>
      </c>
      <c r="X45" s="2" t="str">
        <f t="shared" si="123"/>
        <v/>
      </c>
      <c r="Y45" s="2" t="str">
        <f t="shared" si="14"/>
        <v/>
      </c>
      <c r="Z45" s="46" t="str">
        <f t="shared" si="42"/>
        <v/>
      </c>
      <c r="AA45" s="46" t="str">
        <f t="shared" si="43"/>
        <v/>
      </c>
      <c r="AB45" s="47"/>
      <c r="AC45" s="46" t="str">
        <f t="shared" si="44"/>
        <v/>
      </c>
      <c r="AD45" s="47" t="str">
        <f t="shared" si="45"/>
        <v/>
      </c>
      <c r="AE45" s="48" t="str">
        <f t="shared" si="46"/>
        <v/>
      </c>
      <c r="AF45" s="49" t="str">
        <f t="shared" si="47"/>
        <v/>
      </c>
      <c r="AG45" s="49" t="str">
        <f t="shared" si="47"/>
        <v/>
      </c>
      <c r="AH45" s="49" t="str">
        <f t="shared" si="47"/>
        <v/>
      </c>
      <c r="AI45" s="47" t="str">
        <f t="shared" si="47"/>
        <v/>
      </c>
      <c r="AJ45" s="47" t="str">
        <f t="shared" si="47"/>
        <v/>
      </c>
      <c r="AK45" s="46" t="str">
        <f t="shared" si="47"/>
        <v/>
      </c>
      <c r="AL45" s="47"/>
      <c r="AM45" s="53" t="str">
        <f t="shared" si="48"/>
        <v/>
      </c>
      <c r="AN45" s="50" t="str">
        <f t="shared" si="49"/>
        <v/>
      </c>
      <c r="AO45" s="53" t="s">
        <v>84</v>
      </c>
      <c r="AP45" s="52" t="str">
        <f t="shared" si="50"/>
        <v/>
      </c>
      <c r="AQ45" s="52" t="str">
        <f t="shared" si="51"/>
        <v/>
      </c>
      <c r="AR45" s="47">
        <f t="shared" si="52"/>
        <v>0</v>
      </c>
      <c r="AS45" s="53" t="str">
        <f t="shared" si="53"/>
        <v/>
      </c>
      <c r="AT45" s="52" t="str">
        <f t="shared" si="54"/>
        <v/>
      </c>
      <c r="AU45" s="9" t="str">
        <f t="shared" si="55"/>
        <v/>
      </c>
      <c r="AV45" s="9" t="str">
        <f t="shared" si="56"/>
        <v/>
      </c>
      <c r="AW45" s="12" t="str">
        <f t="shared" si="57"/>
        <v/>
      </c>
      <c r="AX45" s="9" t="str">
        <f t="shared" si="58"/>
        <v/>
      </c>
      <c r="AY45" s="12" t="str">
        <f t="shared" si="59"/>
        <v/>
      </c>
      <c r="AZ45" s="10" t="str">
        <f t="shared" si="60"/>
        <v/>
      </c>
      <c r="BA45" s="10" t="str">
        <f t="shared" si="61"/>
        <v/>
      </c>
      <c r="BB45" s="10" t="str">
        <f t="shared" si="62"/>
        <v/>
      </c>
      <c r="BC45" s="10" t="str">
        <f t="shared" si="63"/>
        <v/>
      </c>
      <c r="BD45" s="10" t="str">
        <f t="shared" si="64"/>
        <v/>
      </c>
      <c r="BE45" s="12" t="str">
        <f t="shared" si="65"/>
        <v/>
      </c>
      <c r="BF45" s="9" t="str">
        <f t="shared" si="66"/>
        <v/>
      </c>
      <c r="BG45" s="9" t="str">
        <f t="shared" si="67"/>
        <v/>
      </c>
      <c r="BH45" s="7" t="str">
        <f t="shared" si="68"/>
        <v/>
      </c>
      <c r="BI45" s="7" t="str">
        <f t="shared" si="69"/>
        <v/>
      </c>
      <c r="BJ45" s="12" t="str">
        <f t="shared" si="70"/>
        <v/>
      </c>
      <c r="BK45" s="80" t="str">
        <f t="shared" si="71"/>
        <v/>
      </c>
      <c r="BL45" s="7" t="str">
        <f t="shared" si="72"/>
        <v/>
      </c>
      <c r="BM45" s="7" t="str">
        <f t="shared" si="124"/>
        <v/>
      </c>
      <c r="BN45" s="12" t="str">
        <f t="shared" si="73"/>
        <v/>
      </c>
      <c r="BO45" s="9" t="str">
        <f t="shared" si="74"/>
        <v/>
      </c>
      <c r="BP45" s="2" t="str">
        <f t="shared" si="75"/>
        <v/>
      </c>
      <c r="BQ45" s="2" t="str">
        <f t="shared" si="76"/>
        <v/>
      </c>
      <c r="BR45" s="20" t="str">
        <f t="shared" si="77"/>
        <v/>
      </c>
      <c r="BS45" s="20" t="str">
        <f t="shared" si="77"/>
        <v/>
      </c>
      <c r="BT45" s="20" t="str">
        <f t="shared" si="77"/>
        <v/>
      </c>
      <c r="BU45" s="86" t="str">
        <f t="shared" si="78"/>
        <v/>
      </c>
      <c r="BV45" s="86" t="str">
        <f t="shared" si="79"/>
        <v/>
      </c>
      <c r="BW45" s="20" t="str">
        <f t="shared" si="77"/>
        <v/>
      </c>
      <c r="BX45" s="86" t="str">
        <f t="shared" si="77"/>
        <v/>
      </c>
      <c r="BY45" s="86" t="str">
        <f t="shared" si="77"/>
        <v/>
      </c>
      <c r="BZ45" s="86" t="str">
        <f t="shared" si="77"/>
        <v/>
      </c>
      <c r="CA45" s="86" t="str">
        <f t="shared" si="77"/>
        <v/>
      </c>
      <c r="CB45" s="86" t="str">
        <f t="shared" si="77"/>
        <v/>
      </c>
      <c r="CC45" s="86" t="str">
        <f t="shared" si="77"/>
        <v/>
      </c>
      <c r="CD45" s="86" t="str">
        <f t="shared" si="77"/>
        <v/>
      </c>
      <c r="CE45" s="20" t="str">
        <f t="shared" si="125"/>
        <v/>
      </c>
      <c r="CF45" s="14" t="str">
        <f t="shared" si="81"/>
        <v/>
      </c>
      <c r="CG45" s="14" t="str">
        <f t="shared" si="82"/>
        <v/>
      </c>
      <c r="CH45" s="8">
        <f t="shared" si="83"/>
        <v>0</v>
      </c>
      <c r="CI45" s="9" t="str">
        <f t="shared" si="84"/>
        <v/>
      </c>
      <c r="CJ45" s="9" t="str">
        <f t="shared" si="85"/>
        <v/>
      </c>
      <c r="CK45" s="9" t="str">
        <f t="shared" si="86"/>
        <v/>
      </c>
      <c r="CL45" s="9" t="str">
        <f t="shared" si="87"/>
        <v/>
      </c>
      <c r="CM45" s="9" t="str">
        <f t="shared" si="88"/>
        <v/>
      </c>
      <c r="CN45" s="9" t="str">
        <f t="shared" si="89"/>
        <v/>
      </c>
      <c r="CO45" s="9" t="str">
        <f t="shared" si="90"/>
        <v/>
      </c>
      <c r="CP45" s="9" t="str">
        <f t="shared" si="90"/>
        <v/>
      </c>
      <c r="CQ45" s="9" t="str">
        <f t="shared" si="90"/>
        <v/>
      </c>
      <c r="CR45" s="9" t="str">
        <f t="shared" si="90"/>
        <v/>
      </c>
      <c r="CS45" s="9" t="str">
        <f t="shared" si="90"/>
        <v/>
      </c>
      <c r="CT45" s="9" t="str">
        <f t="shared" si="90"/>
        <v/>
      </c>
      <c r="CU45" s="9" t="str">
        <f t="shared" si="90"/>
        <v/>
      </c>
      <c r="CV45" s="9" t="str">
        <f t="shared" si="91"/>
        <v/>
      </c>
      <c r="CW45" s="9" t="str">
        <f t="shared" si="92"/>
        <v/>
      </c>
      <c r="CX45" s="9" t="str">
        <f t="shared" si="92"/>
        <v/>
      </c>
      <c r="CY45" s="9" t="str">
        <f t="shared" si="92"/>
        <v/>
      </c>
      <c r="CZ45" s="9" t="str">
        <f t="shared" si="92"/>
        <v/>
      </c>
      <c r="DA45" s="9" t="str">
        <f t="shared" si="92"/>
        <v/>
      </c>
      <c r="DB45" s="9" t="str">
        <f t="shared" si="92"/>
        <v/>
      </c>
      <c r="DC45" s="9" t="str">
        <f t="shared" si="92"/>
        <v/>
      </c>
      <c r="DD45" s="2" t="str">
        <f t="shared" si="93"/>
        <v/>
      </c>
      <c r="DE45" s="2" t="str">
        <f t="shared" si="94"/>
        <v/>
      </c>
      <c r="DF45" s="2" t="str">
        <f t="shared" si="95"/>
        <v/>
      </c>
      <c r="DG45" s="2" t="str">
        <f t="shared" si="96"/>
        <v/>
      </c>
      <c r="DH45" s="2" t="str">
        <f t="shared" si="97"/>
        <v/>
      </c>
      <c r="DI45" s="2" t="str">
        <f t="shared" si="98"/>
        <v/>
      </c>
      <c r="DJ45" s="2" t="str">
        <f t="shared" si="99"/>
        <v/>
      </c>
      <c r="DK45" s="2" t="str">
        <f t="shared" si="100"/>
        <v/>
      </c>
      <c r="DL45" s="16" t="str">
        <f t="shared" si="101"/>
        <v/>
      </c>
      <c r="DM45" s="16" t="str">
        <f t="shared" si="102"/>
        <v/>
      </c>
      <c r="DN45" s="16" t="str">
        <f t="shared" si="103"/>
        <v/>
      </c>
      <c r="DO45" s="72" t="str">
        <f t="shared" si="104"/>
        <v/>
      </c>
      <c r="DP45" s="16" t="str">
        <f t="shared" si="105"/>
        <v/>
      </c>
      <c r="DQ45" s="16" t="str">
        <f t="shared" si="106"/>
        <v/>
      </c>
      <c r="DR45" s="2" t="str">
        <f t="shared" si="107"/>
        <v/>
      </c>
      <c r="DS45" s="2" t="str">
        <f t="shared" si="108"/>
        <v/>
      </c>
      <c r="DT45" s="2" t="str">
        <f t="shared" si="109"/>
        <v/>
      </c>
      <c r="DU45" s="2" t="str">
        <f t="shared" si="110"/>
        <v/>
      </c>
      <c r="DV45" s="15"/>
      <c r="DW45" s="18"/>
      <c r="DX45" s="17"/>
      <c r="DY45" s="47" t="str">
        <f t="shared" si="15"/>
        <v/>
      </c>
      <c r="DZ45" s="47" t="str">
        <f t="shared" si="15"/>
        <v/>
      </c>
      <c r="EA45" s="47" t="str">
        <f t="shared" si="15"/>
        <v/>
      </c>
      <c r="EB45" s="47" t="str">
        <f t="shared" si="15"/>
        <v/>
      </c>
      <c r="EC45" s="49" t="str">
        <f t="shared" si="15"/>
        <v/>
      </c>
      <c r="ED45" s="49" t="str">
        <f t="shared" si="15"/>
        <v/>
      </c>
      <c r="EE45" s="47" t="str">
        <f t="shared" si="15"/>
        <v/>
      </c>
      <c r="EF45" s="47" t="str">
        <f t="shared" si="15"/>
        <v/>
      </c>
      <c r="EG45" s="47" t="str">
        <f t="shared" si="15"/>
        <v/>
      </c>
      <c r="EH45" s="6">
        <f t="shared" si="16"/>
        <v>0</v>
      </c>
      <c r="EI45" s="6">
        <f t="shared" si="17"/>
        <v>0</v>
      </c>
      <c r="EJ45" s="2" t="str">
        <f t="shared" si="18"/>
        <v/>
      </c>
      <c r="EK45" s="2" t="str">
        <f t="shared" si="19"/>
        <v/>
      </c>
      <c r="EL45" s="2" t="str">
        <f t="shared" si="127"/>
        <v/>
      </c>
      <c r="EM45" s="2" t="str">
        <f t="shared" si="21"/>
        <v/>
      </c>
      <c r="EN45" s="2" t="str">
        <f t="shared" si="22"/>
        <v/>
      </c>
      <c r="EO45" s="2">
        <f t="shared" si="23"/>
        <v>0</v>
      </c>
      <c r="EP45" s="2">
        <f t="shared" si="111"/>
        <v>0</v>
      </c>
      <c r="EQ45" s="2"/>
      <c r="ER45" s="2"/>
      <c r="ES45" s="2"/>
      <c r="ET45" s="2"/>
      <c r="EU45" s="2"/>
      <c r="EV45" s="2"/>
      <c r="EW45" s="2">
        <f t="shared" si="24"/>
        <v>0</v>
      </c>
      <c r="EX45" s="2">
        <f t="shared" si="25"/>
        <v>0</v>
      </c>
      <c r="EY45" s="2">
        <f t="shared" si="112"/>
        <v>0</v>
      </c>
      <c r="EZ45" s="2">
        <f t="shared" si="26"/>
        <v>0</v>
      </c>
      <c r="FA45" s="2">
        <f t="shared" si="27"/>
        <v>0</v>
      </c>
      <c r="FB45" s="59"/>
      <c r="FC45" s="2">
        <f t="shared" si="28"/>
        <v>0</v>
      </c>
      <c r="FD45" s="2">
        <f t="shared" si="113"/>
        <v>0</v>
      </c>
      <c r="FE45" s="3">
        <f t="shared" si="126"/>
        <v>0</v>
      </c>
      <c r="FF45" s="3">
        <f t="shared" si="114"/>
        <v>0</v>
      </c>
      <c r="FG45" s="3">
        <f t="shared" si="115"/>
        <v>0</v>
      </c>
      <c r="FH45" s="3">
        <f t="shared" si="29"/>
        <v>0</v>
      </c>
      <c r="FI45" s="67">
        <f t="shared" si="30"/>
        <v>0</v>
      </c>
      <c r="FJ45" s="3">
        <f t="shared" si="31"/>
        <v>0</v>
      </c>
      <c r="FK45" s="3">
        <f t="shared" si="32"/>
        <v>0</v>
      </c>
      <c r="FL45" s="3">
        <f t="shared" si="116"/>
        <v>0</v>
      </c>
      <c r="FM45" s="3">
        <f t="shared" si="117"/>
        <v>0</v>
      </c>
      <c r="FN45" s="3">
        <f t="shared" si="118"/>
        <v>0</v>
      </c>
      <c r="FO45" s="2">
        <f t="shared" si="33"/>
        <v>0</v>
      </c>
      <c r="FP45" s="2">
        <f t="shared" si="34"/>
        <v>0</v>
      </c>
      <c r="FQ45" s="2">
        <f t="shared" si="119"/>
        <v>0</v>
      </c>
      <c r="FR45" s="6" t="str">
        <f>IF(A45=1,1,IF(DW45="","",COUNTA($DW$31:DW45)+1))</f>
        <v/>
      </c>
      <c r="FS45" s="6" t="str">
        <f t="shared" si="35"/>
        <v/>
      </c>
      <c r="FT45" s="43">
        <f t="shared" si="120"/>
        <v>0</v>
      </c>
      <c r="FU45" s="23">
        <f t="shared" si="121"/>
        <v>0</v>
      </c>
      <c r="FV45" s="21">
        <f t="shared" si="122"/>
        <v>0</v>
      </c>
    </row>
    <row r="46" spans="1:178">
      <c r="A46" s="4" t="str">
        <f t="shared" si="36"/>
        <v/>
      </c>
      <c r="B46" s="33"/>
      <c r="C46" s="33"/>
      <c r="D46" s="33"/>
      <c r="E46" s="33"/>
      <c r="F46" s="33"/>
      <c r="G46" s="11" t="str">
        <f t="shared" si="2"/>
        <v/>
      </c>
      <c r="H46" s="3" t="str">
        <f t="shared" si="37"/>
        <v/>
      </c>
      <c r="I46" s="3" t="str">
        <f t="shared" si="3"/>
        <v/>
      </c>
      <c r="J46" s="3" t="str">
        <f t="shared" si="38"/>
        <v/>
      </c>
      <c r="K46" s="3" t="str">
        <f t="shared" si="4"/>
        <v/>
      </c>
      <c r="L46" s="2" t="str">
        <f t="shared" si="5"/>
        <v/>
      </c>
      <c r="M46" s="8" t="str">
        <f t="shared" si="39"/>
        <v/>
      </c>
      <c r="N46" s="8" t="str">
        <f t="shared" si="6"/>
        <v/>
      </c>
      <c r="O46" s="8" t="str">
        <f t="shared" si="40"/>
        <v/>
      </c>
      <c r="P46" s="8" t="str">
        <f t="shared" si="7"/>
        <v/>
      </c>
      <c r="Q46" s="2" t="str">
        <f t="shared" si="8"/>
        <v/>
      </c>
      <c r="R46" s="3" t="str">
        <f t="shared" si="9"/>
        <v/>
      </c>
      <c r="S46" s="3" t="str">
        <f t="shared" si="10"/>
        <v/>
      </c>
      <c r="T46" s="3" t="str">
        <f t="shared" si="41"/>
        <v/>
      </c>
      <c r="U46" s="8" t="str">
        <f t="shared" si="11"/>
        <v/>
      </c>
      <c r="V46" s="2" t="str">
        <f t="shared" si="12"/>
        <v/>
      </c>
      <c r="W46" s="2" t="str">
        <f t="shared" si="13"/>
        <v/>
      </c>
      <c r="X46" s="2" t="str">
        <f t="shared" si="123"/>
        <v/>
      </c>
      <c r="Y46" s="2" t="str">
        <f t="shared" si="14"/>
        <v/>
      </c>
      <c r="Z46" s="46" t="str">
        <f t="shared" si="42"/>
        <v/>
      </c>
      <c r="AA46" s="46" t="str">
        <f t="shared" si="43"/>
        <v/>
      </c>
      <c r="AB46" s="47"/>
      <c r="AC46" s="46" t="str">
        <f t="shared" si="44"/>
        <v/>
      </c>
      <c r="AD46" s="47" t="str">
        <f t="shared" si="45"/>
        <v/>
      </c>
      <c r="AE46" s="48" t="str">
        <f t="shared" si="46"/>
        <v/>
      </c>
      <c r="AF46" s="49" t="str">
        <f t="shared" si="47"/>
        <v/>
      </c>
      <c r="AG46" s="49" t="str">
        <f t="shared" si="47"/>
        <v/>
      </c>
      <c r="AH46" s="49" t="str">
        <f t="shared" si="47"/>
        <v/>
      </c>
      <c r="AI46" s="47" t="str">
        <f t="shared" si="47"/>
        <v/>
      </c>
      <c r="AJ46" s="47" t="str">
        <f t="shared" si="47"/>
        <v/>
      </c>
      <c r="AK46" s="46" t="str">
        <f t="shared" si="47"/>
        <v/>
      </c>
      <c r="AL46" s="47"/>
      <c r="AM46" s="53" t="str">
        <f t="shared" si="48"/>
        <v/>
      </c>
      <c r="AN46" s="50" t="str">
        <f t="shared" si="49"/>
        <v/>
      </c>
      <c r="AO46" s="53" t="s">
        <v>84</v>
      </c>
      <c r="AP46" s="52" t="str">
        <f t="shared" si="50"/>
        <v/>
      </c>
      <c r="AQ46" s="52" t="str">
        <f t="shared" si="51"/>
        <v/>
      </c>
      <c r="AR46" s="47">
        <f t="shared" si="52"/>
        <v>0</v>
      </c>
      <c r="AS46" s="53" t="str">
        <f t="shared" si="53"/>
        <v/>
      </c>
      <c r="AT46" s="52" t="str">
        <f t="shared" si="54"/>
        <v/>
      </c>
      <c r="AU46" s="9" t="str">
        <f t="shared" si="55"/>
        <v/>
      </c>
      <c r="AV46" s="9" t="str">
        <f t="shared" si="56"/>
        <v/>
      </c>
      <c r="AW46" s="12" t="str">
        <f t="shared" si="57"/>
        <v/>
      </c>
      <c r="AX46" s="9" t="str">
        <f t="shared" si="58"/>
        <v/>
      </c>
      <c r="AY46" s="12" t="str">
        <f t="shared" si="59"/>
        <v/>
      </c>
      <c r="AZ46" s="10" t="str">
        <f t="shared" si="60"/>
        <v/>
      </c>
      <c r="BA46" s="10" t="str">
        <f t="shared" si="61"/>
        <v/>
      </c>
      <c r="BB46" s="10" t="str">
        <f t="shared" si="62"/>
        <v/>
      </c>
      <c r="BC46" s="10" t="str">
        <f t="shared" si="63"/>
        <v/>
      </c>
      <c r="BD46" s="10" t="str">
        <f t="shared" si="64"/>
        <v/>
      </c>
      <c r="BE46" s="12" t="str">
        <f t="shared" si="65"/>
        <v/>
      </c>
      <c r="BF46" s="9" t="str">
        <f t="shared" si="66"/>
        <v/>
      </c>
      <c r="BG46" s="9" t="str">
        <f t="shared" si="67"/>
        <v/>
      </c>
      <c r="BH46" s="7" t="str">
        <f t="shared" si="68"/>
        <v/>
      </c>
      <c r="BI46" s="7" t="str">
        <f t="shared" si="69"/>
        <v/>
      </c>
      <c r="BJ46" s="12" t="str">
        <f t="shared" si="70"/>
        <v/>
      </c>
      <c r="BK46" s="80" t="str">
        <f t="shared" si="71"/>
        <v/>
      </c>
      <c r="BL46" s="7" t="str">
        <f t="shared" si="72"/>
        <v/>
      </c>
      <c r="BM46" s="7" t="str">
        <f t="shared" si="124"/>
        <v/>
      </c>
      <c r="BN46" s="12" t="str">
        <f t="shared" si="73"/>
        <v/>
      </c>
      <c r="BO46" s="9" t="str">
        <f t="shared" si="74"/>
        <v/>
      </c>
      <c r="BP46" s="2" t="str">
        <f t="shared" si="75"/>
        <v/>
      </c>
      <c r="BQ46" s="2" t="str">
        <f t="shared" si="76"/>
        <v/>
      </c>
      <c r="BR46" s="20" t="str">
        <f t="shared" si="77"/>
        <v/>
      </c>
      <c r="BS46" s="20" t="str">
        <f t="shared" si="77"/>
        <v/>
      </c>
      <c r="BT46" s="20" t="str">
        <f t="shared" si="77"/>
        <v/>
      </c>
      <c r="BU46" s="86" t="str">
        <f t="shared" si="78"/>
        <v/>
      </c>
      <c r="BV46" s="86" t="str">
        <f t="shared" si="79"/>
        <v/>
      </c>
      <c r="BW46" s="20" t="str">
        <f t="shared" si="77"/>
        <v/>
      </c>
      <c r="BX46" s="86" t="str">
        <f t="shared" si="77"/>
        <v/>
      </c>
      <c r="BY46" s="86" t="str">
        <f t="shared" si="77"/>
        <v/>
      </c>
      <c r="BZ46" s="86" t="str">
        <f t="shared" si="77"/>
        <v/>
      </c>
      <c r="CA46" s="86" t="str">
        <f t="shared" si="77"/>
        <v/>
      </c>
      <c r="CB46" s="86" t="str">
        <f t="shared" si="77"/>
        <v/>
      </c>
      <c r="CC46" s="86" t="str">
        <f t="shared" si="77"/>
        <v/>
      </c>
      <c r="CD46" s="86" t="str">
        <f t="shared" si="77"/>
        <v/>
      </c>
      <c r="CE46" s="20" t="str">
        <f t="shared" si="125"/>
        <v/>
      </c>
      <c r="CF46" s="14" t="str">
        <f t="shared" si="81"/>
        <v/>
      </c>
      <c r="CG46" s="14" t="str">
        <f t="shared" si="82"/>
        <v/>
      </c>
      <c r="CH46" s="8">
        <f t="shared" si="83"/>
        <v>0</v>
      </c>
      <c r="CI46" s="9" t="str">
        <f t="shared" si="84"/>
        <v/>
      </c>
      <c r="CJ46" s="9" t="str">
        <f t="shared" si="85"/>
        <v/>
      </c>
      <c r="CK46" s="9" t="str">
        <f t="shared" si="86"/>
        <v/>
      </c>
      <c r="CL46" s="9" t="str">
        <f t="shared" si="87"/>
        <v/>
      </c>
      <c r="CM46" s="9" t="str">
        <f t="shared" si="88"/>
        <v/>
      </c>
      <c r="CN46" s="9" t="str">
        <f t="shared" si="89"/>
        <v/>
      </c>
      <c r="CO46" s="9" t="str">
        <f t="shared" si="90"/>
        <v/>
      </c>
      <c r="CP46" s="9" t="str">
        <f t="shared" si="90"/>
        <v/>
      </c>
      <c r="CQ46" s="9" t="str">
        <f t="shared" si="90"/>
        <v/>
      </c>
      <c r="CR46" s="9" t="str">
        <f t="shared" si="90"/>
        <v/>
      </c>
      <c r="CS46" s="9" t="str">
        <f t="shared" si="90"/>
        <v/>
      </c>
      <c r="CT46" s="9" t="str">
        <f t="shared" si="90"/>
        <v/>
      </c>
      <c r="CU46" s="9" t="str">
        <f t="shared" si="90"/>
        <v/>
      </c>
      <c r="CV46" s="9" t="str">
        <f t="shared" si="91"/>
        <v/>
      </c>
      <c r="CW46" s="9" t="str">
        <f t="shared" si="92"/>
        <v/>
      </c>
      <c r="CX46" s="9" t="str">
        <f t="shared" si="92"/>
        <v/>
      </c>
      <c r="CY46" s="9" t="str">
        <f t="shared" si="92"/>
        <v/>
      </c>
      <c r="CZ46" s="9" t="str">
        <f t="shared" si="92"/>
        <v/>
      </c>
      <c r="DA46" s="9" t="str">
        <f t="shared" si="92"/>
        <v/>
      </c>
      <c r="DB46" s="9" t="str">
        <f t="shared" si="92"/>
        <v/>
      </c>
      <c r="DC46" s="9" t="str">
        <f t="shared" si="92"/>
        <v/>
      </c>
      <c r="DD46" s="2" t="str">
        <f t="shared" si="93"/>
        <v/>
      </c>
      <c r="DE46" s="2" t="str">
        <f t="shared" si="94"/>
        <v/>
      </c>
      <c r="DF46" s="2" t="str">
        <f t="shared" si="95"/>
        <v/>
      </c>
      <c r="DG46" s="2" t="str">
        <f t="shared" si="96"/>
        <v/>
      </c>
      <c r="DH46" s="2" t="str">
        <f t="shared" si="97"/>
        <v/>
      </c>
      <c r="DI46" s="2" t="str">
        <f t="shared" si="98"/>
        <v/>
      </c>
      <c r="DJ46" s="2" t="str">
        <f t="shared" si="99"/>
        <v/>
      </c>
      <c r="DK46" s="2" t="str">
        <f t="shared" si="100"/>
        <v/>
      </c>
      <c r="DL46" s="16" t="str">
        <f t="shared" si="101"/>
        <v/>
      </c>
      <c r="DM46" s="16" t="str">
        <f t="shared" si="102"/>
        <v/>
      </c>
      <c r="DN46" s="16" t="str">
        <f t="shared" si="103"/>
        <v/>
      </c>
      <c r="DO46" s="72" t="str">
        <f t="shared" si="104"/>
        <v/>
      </c>
      <c r="DP46" s="16" t="str">
        <f t="shared" si="105"/>
        <v/>
      </c>
      <c r="DQ46" s="16" t="str">
        <f t="shared" si="106"/>
        <v/>
      </c>
      <c r="DR46" s="2" t="str">
        <f t="shared" si="107"/>
        <v/>
      </c>
      <c r="DS46" s="2" t="str">
        <f t="shared" si="108"/>
        <v/>
      </c>
      <c r="DT46" s="2" t="str">
        <f t="shared" si="109"/>
        <v/>
      </c>
      <c r="DU46" s="2" t="str">
        <f t="shared" si="110"/>
        <v/>
      </c>
      <c r="DV46" s="15"/>
      <c r="DW46" s="18"/>
      <c r="DX46" s="17"/>
      <c r="DY46" s="47" t="str">
        <f t="shared" si="15"/>
        <v/>
      </c>
      <c r="DZ46" s="47" t="str">
        <f t="shared" si="15"/>
        <v/>
      </c>
      <c r="EA46" s="47" t="str">
        <f t="shared" si="15"/>
        <v/>
      </c>
      <c r="EB46" s="47" t="str">
        <f t="shared" si="15"/>
        <v/>
      </c>
      <c r="EC46" s="49" t="str">
        <f t="shared" si="15"/>
        <v/>
      </c>
      <c r="ED46" s="49" t="str">
        <f t="shared" si="15"/>
        <v/>
      </c>
      <c r="EE46" s="47" t="str">
        <f t="shared" si="15"/>
        <v/>
      </c>
      <c r="EF46" s="47" t="str">
        <f t="shared" si="15"/>
        <v/>
      </c>
      <c r="EG46" s="47" t="str">
        <f t="shared" si="15"/>
        <v/>
      </c>
      <c r="EH46" s="6">
        <f t="shared" si="16"/>
        <v>0</v>
      </c>
      <c r="EI46" s="6">
        <f t="shared" si="17"/>
        <v>0</v>
      </c>
      <c r="EJ46" s="2" t="str">
        <f t="shared" si="18"/>
        <v/>
      </c>
      <c r="EK46" s="2" t="str">
        <f t="shared" si="19"/>
        <v/>
      </c>
      <c r="EL46" s="2" t="str">
        <f t="shared" si="127"/>
        <v/>
      </c>
      <c r="EM46" s="2" t="str">
        <f t="shared" si="21"/>
        <v/>
      </c>
      <c r="EN46" s="2" t="str">
        <f t="shared" si="22"/>
        <v/>
      </c>
      <c r="EO46" s="2">
        <f t="shared" si="23"/>
        <v>0</v>
      </c>
      <c r="EP46" s="2">
        <f t="shared" si="111"/>
        <v>0</v>
      </c>
      <c r="EQ46" s="2"/>
      <c r="ER46" s="2"/>
      <c r="ES46" s="2"/>
      <c r="ET46" s="2"/>
      <c r="EU46" s="2"/>
      <c r="EV46" s="2"/>
      <c r="EW46" s="2">
        <f t="shared" si="24"/>
        <v>0</v>
      </c>
      <c r="EX46" s="2">
        <f t="shared" si="25"/>
        <v>0</v>
      </c>
      <c r="EY46" s="2">
        <f t="shared" si="112"/>
        <v>0</v>
      </c>
      <c r="EZ46" s="2">
        <f t="shared" si="26"/>
        <v>0</v>
      </c>
      <c r="FA46" s="2">
        <f t="shared" si="27"/>
        <v>0</v>
      </c>
      <c r="FB46" s="59"/>
      <c r="FC46" s="2">
        <f t="shared" si="28"/>
        <v>0</v>
      </c>
      <c r="FD46" s="2">
        <f t="shared" si="113"/>
        <v>0</v>
      </c>
      <c r="FE46" s="3">
        <f t="shared" si="126"/>
        <v>0</v>
      </c>
      <c r="FF46" s="3">
        <f t="shared" si="114"/>
        <v>0</v>
      </c>
      <c r="FG46" s="3">
        <f t="shared" si="115"/>
        <v>0</v>
      </c>
      <c r="FH46" s="3">
        <f t="shared" si="29"/>
        <v>0</v>
      </c>
      <c r="FI46" s="67">
        <f t="shared" si="30"/>
        <v>0</v>
      </c>
      <c r="FJ46" s="3">
        <f t="shared" si="31"/>
        <v>0</v>
      </c>
      <c r="FK46" s="3">
        <f t="shared" si="32"/>
        <v>0</v>
      </c>
      <c r="FL46" s="3">
        <f t="shared" si="116"/>
        <v>0</v>
      </c>
      <c r="FM46" s="3">
        <f t="shared" si="117"/>
        <v>0</v>
      </c>
      <c r="FN46" s="3">
        <f t="shared" si="118"/>
        <v>0</v>
      </c>
      <c r="FO46" s="2">
        <f t="shared" si="33"/>
        <v>0</v>
      </c>
      <c r="FP46" s="2">
        <f t="shared" si="34"/>
        <v>0</v>
      </c>
      <c r="FQ46" s="2">
        <f t="shared" si="119"/>
        <v>0</v>
      </c>
      <c r="FR46" s="6" t="str">
        <f>IF(A46=1,1,IF(DW46="","",COUNTA($DW$31:DW46)+1))</f>
        <v/>
      </c>
      <c r="FS46" s="6" t="str">
        <f t="shared" si="35"/>
        <v/>
      </c>
      <c r="FT46" s="43">
        <f t="shared" si="120"/>
        <v>0</v>
      </c>
      <c r="FU46" s="23">
        <f t="shared" si="121"/>
        <v>0</v>
      </c>
      <c r="FV46" s="21">
        <f t="shared" si="122"/>
        <v>0</v>
      </c>
    </row>
    <row r="47" spans="1:178">
      <c r="A47" s="4" t="str">
        <f t="shared" si="36"/>
        <v/>
      </c>
      <c r="B47" s="33"/>
      <c r="C47" s="33"/>
      <c r="D47" s="33"/>
      <c r="E47" s="33"/>
      <c r="F47" s="33"/>
      <c r="G47" s="11" t="str">
        <f t="shared" si="2"/>
        <v/>
      </c>
      <c r="H47" s="3" t="str">
        <f t="shared" si="37"/>
        <v/>
      </c>
      <c r="I47" s="3" t="str">
        <f t="shared" si="3"/>
        <v/>
      </c>
      <c r="J47" s="3" t="str">
        <f t="shared" si="38"/>
        <v/>
      </c>
      <c r="K47" s="3" t="str">
        <f t="shared" si="4"/>
        <v/>
      </c>
      <c r="L47" s="2" t="str">
        <f t="shared" si="5"/>
        <v/>
      </c>
      <c r="M47" s="8" t="str">
        <f t="shared" si="39"/>
        <v/>
      </c>
      <c r="N47" s="8" t="str">
        <f t="shared" si="6"/>
        <v/>
      </c>
      <c r="O47" s="8" t="str">
        <f t="shared" si="40"/>
        <v/>
      </c>
      <c r="P47" s="8" t="str">
        <f t="shared" si="7"/>
        <v/>
      </c>
      <c r="Q47" s="2" t="str">
        <f t="shared" si="8"/>
        <v/>
      </c>
      <c r="R47" s="3" t="str">
        <f t="shared" si="9"/>
        <v/>
      </c>
      <c r="S47" s="3" t="str">
        <f t="shared" si="10"/>
        <v/>
      </c>
      <c r="T47" s="3" t="str">
        <f t="shared" si="41"/>
        <v/>
      </c>
      <c r="U47" s="8" t="str">
        <f t="shared" si="11"/>
        <v/>
      </c>
      <c r="V47" s="2" t="str">
        <f t="shared" si="12"/>
        <v/>
      </c>
      <c r="W47" s="2" t="str">
        <f t="shared" si="13"/>
        <v/>
      </c>
      <c r="X47" s="2" t="str">
        <f t="shared" si="123"/>
        <v/>
      </c>
      <c r="Y47" s="2" t="str">
        <f t="shared" si="14"/>
        <v/>
      </c>
      <c r="Z47" s="46" t="str">
        <f t="shared" si="42"/>
        <v/>
      </c>
      <c r="AA47" s="46" t="str">
        <f t="shared" si="43"/>
        <v/>
      </c>
      <c r="AB47" s="47"/>
      <c r="AC47" s="46" t="str">
        <f t="shared" si="44"/>
        <v/>
      </c>
      <c r="AD47" s="47" t="str">
        <f t="shared" si="45"/>
        <v/>
      </c>
      <c r="AE47" s="48" t="str">
        <f t="shared" si="46"/>
        <v/>
      </c>
      <c r="AF47" s="49" t="str">
        <f t="shared" si="47"/>
        <v/>
      </c>
      <c r="AG47" s="49" t="str">
        <f t="shared" si="47"/>
        <v/>
      </c>
      <c r="AH47" s="49" t="str">
        <f t="shared" si="47"/>
        <v/>
      </c>
      <c r="AI47" s="47" t="str">
        <f t="shared" si="47"/>
        <v/>
      </c>
      <c r="AJ47" s="47" t="str">
        <f t="shared" si="47"/>
        <v/>
      </c>
      <c r="AK47" s="46" t="str">
        <f t="shared" si="47"/>
        <v/>
      </c>
      <c r="AL47" s="47"/>
      <c r="AM47" s="53" t="str">
        <f t="shared" si="48"/>
        <v/>
      </c>
      <c r="AN47" s="50" t="str">
        <f t="shared" si="49"/>
        <v/>
      </c>
      <c r="AO47" s="53" t="s">
        <v>84</v>
      </c>
      <c r="AP47" s="52" t="str">
        <f t="shared" si="50"/>
        <v/>
      </c>
      <c r="AQ47" s="52" t="str">
        <f t="shared" si="51"/>
        <v/>
      </c>
      <c r="AR47" s="47">
        <f t="shared" si="52"/>
        <v>0</v>
      </c>
      <c r="AS47" s="53" t="str">
        <f t="shared" si="53"/>
        <v/>
      </c>
      <c r="AT47" s="52" t="str">
        <f t="shared" si="54"/>
        <v/>
      </c>
      <c r="AU47" s="9" t="str">
        <f t="shared" si="55"/>
        <v/>
      </c>
      <c r="AV47" s="9" t="str">
        <f t="shared" si="56"/>
        <v/>
      </c>
      <c r="AW47" s="12" t="str">
        <f t="shared" si="57"/>
        <v/>
      </c>
      <c r="AX47" s="9" t="str">
        <f t="shared" si="58"/>
        <v/>
      </c>
      <c r="AY47" s="12" t="str">
        <f t="shared" si="59"/>
        <v/>
      </c>
      <c r="AZ47" s="10" t="str">
        <f t="shared" si="60"/>
        <v/>
      </c>
      <c r="BA47" s="10" t="str">
        <f t="shared" si="61"/>
        <v/>
      </c>
      <c r="BB47" s="10" t="str">
        <f t="shared" si="62"/>
        <v/>
      </c>
      <c r="BC47" s="10" t="str">
        <f t="shared" si="63"/>
        <v/>
      </c>
      <c r="BD47" s="10" t="str">
        <f t="shared" si="64"/>
        <v/>
      </c>
      <c r="BE47" s="12" t="str">
        <f t="shared" si="65"/>
        <v/>
      </c>
      <c r="BF47" s="9" t="str">
        <f t="shared" si="66"/>
        <v/>
      </c>
      <c r="BG47" s="9" t="str">
        <f t="shared" si="67"/>
        <v/>
      </c>
      <c r="BH47" s="7" t="str">
        <f t="shared" si="68"/>
        <v/>
      </c>
      <c r="BI47" s="7" t="str">
        <f t="shared" si="69"/>
        <v/>
      </c>
      <c r="BJ47" s="12" t="str">
        <f t="shared" si="70"/>
        <v/>
      </c>
      <c r="BK47" s="80" t="str">
        <f t="shared" si="71"/>
        <v/>
      </c>
      <c r="BL47" s="7" t="str">
        <f t="shared" si="72"/>
        <v/>
      </c>
      <c r="BM47" s="7" t="str">
        <f t="shared" si="124"/>
        <v/>
      </c>
      <c r="BN47" s="12" t="str">
        <f t="shared" si="73"/>
        <v/>
      </c>
      <c r="BO47" s="9" t="str">
        <f t="shared" si="74"/>
        <v/>
      </c>
      <c r="BP47" s="2" t="str">
        <f t="shared" si="75"/>
        <v/>
      </c>
      <c r="BQ47" s="2" t="str">
        <f t="shared" si="76"/>
        <v/>
      </c>
      <c r="BR47" s="20" t="str">
        <f t="shared" si="77"/>
        <v/>
      </c>
      <c r="BS47" s="20" t="str">
        <f t="shared" si="77"/>
        <v/>
      </c>
      <c r="BT47" s="20" t="str">
        <f t="shared" si="77"/>
        <v/>
      </c>
      <c r="BU47" s="86" t="str">
        <f t="shared" si="78"/>
        <v/>
      </c>
      <c r="BV47" s="86" t="str">
        <f t="shared" si="79"/>
        <v/>
      </c>
      <c r="BW47" s="20" t="str">
        <f t="shared" si="77"/>
        <v/>
      </c>
      <c r="BX47" s="86" t="str">
        <f t="shared" si="77"/>
        <v/>
      </c>
      <c r="BY47" s="86" t="str">
        <f t="shared" si="77"/>
        <v/>
      </c>
      <c r="BZ47" s="86" t="str">
        <f t="shared" si="77"/>
        <v/>
      </c>
      <c r="CA47" s="86" t="str">
        <f t="shared" si="77"/>
        <v/>
      </c>
      <c r="CB47" s="86" t="str">
        <f t="shared" si="77"/>
        <v/>
      </c>
      <c r="CC47" s="86" t="str">
        <f t="shared" si="77"/>
        <v/>
      </c>
      <c r="CD47" s="86" t="str">
        <f t="shared" si="77"/>
        <v/>
      </c>
      <c r="CE47" s="20" t="str">
        <f t="shared" si="125"/>
        <v/>
      </c>
      <c r="CF47" s="14" t="str">
        <f t="shared" si="81"/>
        <v/>
      </c>
      <c r="CG47" s="14" t="str">
        <f t="shared" si="82"/>
        <v/>
      </c>
      <c r="CH47" s="8">
        <f t="shared" si="83"/>
        <v>0</v>
      </c>
      <c r="CI47" s="9" t="str">
        <f t="shared" si="84"/>
        <v/>
      </c>
      <c r="CJ47" s="9" t="str">
        <f t="shared" si="85"/>
        <v/>
      </c>
      <c r="CK47" s="9" t="str">
        <f t="shared" si="86"/>
        <v/>
      </c>
      <c r="CL47" s="9" t="str">
        <f t="shared" si="87"/>
        <v/>
      </c>
      <c r="CM47" s="9" t="str">
        <f t="shared" si="88"/>
        <v/>
      </c>
      <c r="CN47" s="9" t="str">
        <f t="shared" si="89"/>
        <v/>
      </c>
      <c r="CO47" s="9" t="str">
        <f t="shared" si="90"/>
        <v/>
      </c>
      <c r="CP47" s="9" t="str">
        <f t="shared" si="90"/>
        <v/>
      </c>
      <c r="CQ47" s="9" t="str">
        <f t="shared" si="90"/>
        <v/>
      </c>
      <c r="CR47" s="9" t="str">
        <f t="shared" si="90"/>
        <v/>
      </c>
      <c r="CS47" s="9" t="str">
        <f t="shared" si="90"/>
        <v/>
      </c>
      <c r="CT47" s="9" t="str">
        <f t="shared" si="90"/>
        <v/>
      </c>
      <c r="CU47" s="9" t="str">
        <f t="shared" si="90"/>
        <v/>
      </c>
      <c r="CV47" s="9" t="str">
        <f t="shared" si="91"/>
        <v/>
      </c>
      <c r="CW47" s="9" t="str">
        <f t="shared" si="92"/>
        <v/>
      </c>
      <c r="CX47" s="9" t="str">
        <f t="shared" si="92"/>
        <v/>
      </c>
      <c r="CY47" s="9" t="str">
        <f t="shared" si="92"/>
        <v/>
      </c>
      <c r="CZ47" s="9" t="str">
        <f t="shared" si="92"/>
        <v/>
      </c>
      <c r="DA47" s="9" t="str">
        <f t="shared" si="92"/>
        <v/>
      </c>
      <c r="DB47" s="9" t="str">
        <f t="shared" si="92"/>
        <v/>
      </c>
      <c r="DC47" s="9" t="str">
        <f t="shared" si="92"/>
        <v/>
      </c>
      <c r="DD47" s="2" t="str">
        <f t="shared" si="93"/>
        <v/>
      </c>
      <c r="DE47" s="2" t="str">
        <f t="shared" si="94"/>
        <v/>
      </c>
      <c r="DF47" s="2" t="str">
        <f t="shared" si="95"/>
        <v/>
      </c>
      <c r="DG47" s="2" t="str">
        <f t="shared" si="96"/>
        <v/>
      </c>
      <c r="DH47" s="2" t="str">
        <f t="shared" si="97"/>
        <v/>
      </c>
      <c r="DI47" s="2" t="str">
        <f t="shared" si="98"/>
        <v/>
      </c>
      <c r="DJ47" s="2" t="str">
        <f t="shared" si="99"/>
        <v/>
      </c>
      <c r="DK47" s="2" t="str">
        <f t="shared" si="100"/>
        <v/>
      </c>
      <c r="DL47" s="16" t="str">
        <f t="shared" si="101"/>
        <v/>
      </c>
      <c r="DM47" s="16" t="str">
        <f t="shared" si="102"/>
        <v/>
      </c>
      <c r="DN47" s="16" t="str">
        <f t="shared" si="103"/>
        <v/>
      </c>
      <c r="DO47" s="72" t="str">
        <f t="shared" si="104"/>
        <v/>
      </c>
      <c r="DP47" s="16" t="str">
        <f t="shared" si="105"/>
        <v/>
      </c>
      <c r="DQ47" s="16" t="str">
        <f t="shared" si="106"/>
        <v/>
      </c>
      <c r="DR47" s="2" t="str">
        <f t="shared" si="107"/>
        <v/>
      </c>
      <c r="DS47" s="2" t="str">
        <f t="shared" si="108"/>
        <v/>
      </c>
      <c r="DT47" s="2" t="str">
        <f t="shared" si="109"/>
        <v/>
      </c>
      <c r="DU47" s="2" t="str">
        <f t="shared" si="110"/>
        <v/>
      </c>
      <c r="DV47" s="15"/>
      <c r="DW47" s="18"/>
      <c r="DX47" s="17"/>
      <c r="DY47" s="47" t="str">
        <f t="shared" ref="DY47:EG62" si="128">IF($DW47="","",DY$30)</f>
        <v/>
      </c>
      <c r="DZ47" s="47" t="str">
        <f t="shared" si="128"/>
        <v/>
      </c>
      <c r="EA47" s="47" t="str">
        <f t="shared" si="128"/>
        <v/>
      </c>
      <c r="EB47" s="47" t="str">
        <f t="shared" si="128"/>
        <v/>
      </c>
      <c r="EC47" s="49" t="str">
        <f t="shared" si="128"/>
        <v/>
      </c>
      <c r="ED47" s="49" t="str">
        <f t="shared" si="128"/>
        <v/>
      </c>
      <c r="EE47" s="47" t="str">
        <f t="shared" si="128"/>
        <v/>
      </c>
      <c r="EF47" s="47" t="str">
        <f t="shared" si="128"/>
        <v/>
      </c>
      <c r="EG47" s="47" t="str">
        <f t="shared" si="128"/>
        <v/>
      </c>
      <c r="EH47" s="6">
        <f t="shared" si="16"/>
        <v>0</v>
      </c>
      <c r="EI47" s="6">
        <f t="shared" si="17"/>
        <v>0</v>
      </c>
      <c r="EJ47" s="2" t="str">
        <f t="shared" si="18"/>
        <v/>
      </c>
      <c r="EK47" s="2" t="str">
        <f t="shared" si="19"/>
        <v/>
      </c>
      <c r="EL47" s="2" t="str">
        <f t="shared" si="127"/>
        <v/>
      </c>
      <c r="EM47" s="2" t="str">
        <f t="shared" si="21"/>
        <v/>
      </c>
      <c r="EN47" s="2" t="str">
        <f t="shared" si="22"/>
        <v/>
      </c>
      <c r="EO47" s="2">
        <f t="shared" si="23"/>
        <v>0</v>
      </c>
      <c r="EP47" s="2">
        <f t="shared" si="111"/>
        <v>0</v>
      </c>
      <c r="EQ47" s="2"/>
      <c r="ER47" s="2"/>
      <c r="ES47" s="2"/>
      <c r="ET47" s="2"/>
      <c r="EU47" s="2"/>
      <c r="EV47" s="2"/>
      <c r="EW47" s="2">
        <f t="shared" si="24"/>
        <v>0</v>
      </c>
      <c r="EX47" s="2">
        <f t="shared" si="25"/>
        <v>0</v>
      </c>
      <c r="EY47" s="2">
        <f t="shared" si="112"/>
        <v>0</v>
      </c>
      <c r="EZ47" s="2">
        <f t="shared" si="26"/>
        <v>0</v>
      </c>
      <c r="FA47" s="2">
        <f t="shared" si="27"/>
        <v>0</v>
      </c>
      <c r="FB47" s="59"/>
      <c r="FC47" s="2">
        <f t="shared" si="28"/>
        <v>0</v>
      </c>
      <c r="FD47" s="2">
        <f t="shared" si="113"/>
        <v>0</v>
      </c>
      <c r="FE47" s="3">
        <f t="shared" si="126"/>
        <v>0</v>
      </c>
      <c r="FF47" s="3">
        <f t="shared" si="114"/>
        <v>0</v>
      </c>
      <c r="FG47" s="3">
        <f t="shared" si="115"/>
        <v>0</v>
      </c>
      <c r="FH47" s="3">
        <f t="shared" si="29"/>
        <v>0</v>
      </c>
      <c r="FI47" s="67">
        <f t="shared" si="30"/>
        <v>0</v>
      </c>
      <c r="FJ47" s="3">
        <f t="shared" si="31"/>
        <v>0</v>
      </c>
      <c r="FK47" s="3">
        <f t="shared" si="32"/>
        <v>0</v>
      </c>
      <c r="FL47" s="3">
        <f t="shared" si="116"/>
        <v>0</v>
      </c>
      <c r="FM47" s="3">
        <f t="shared" si="117"/>
        <v>0</v>
      </c>
      <c r="FN47" s="3">
        <f t="shared" si="118"/>
        <v>0</v>
      </c>
      <c r="FO47" s="2">
        <f t="shared" si="33"/>
        <v>0</v>
      </c>
      <c r="FP47" s="2">
        <f t="shared" si="34"/>
        <v>0</v>
      </c>
      <c r="FQ47" s="2">
        <f t="shared" si="119"/>
        <v>0</v>
      </c>
      <c r="FR47" s="6" t="str">
        <f>IF(A47=1,1,IF(DW47="","",COUNTA($DW$31:DW47)+1))</f>
        <v/>
      </c>
      <c r="FS47" s="6" t="str">
        <f t="shared" si="35"/>
        <v/>
      </c>
      <c r="FT47" s="43">
        <f t="shared" si="120"/>
        <v>0</v>
      </c>
      <c r="FU47" s="23">
        <f t="shared" si="121"/>
        <v>0</v>
      </c>
      <c r="FV47" s="21">
        <f t="shared" si="122"/>
        <v>0</v>
      </c>
    </row>
    <row r="48" spans="1:178">
      <c r="A48" s="4" t="str">
        <f t="shared" si="36"/>
        <v/>
      </c>
      <c r="B48" s="33"/>
      <c r="C48" s="33"/>
      <c r="D48" s="33"/>
      <c r="E48" s="33"/>
      <c r="F48" s="33"/>
      <c r="G48" s="11" t="str">
        <f t="shared" si="2"/>
        <v/>
      </c>
      <c r="H48" s="3" t="str">
        <f t="shared" si="37"/>
        <v/>
      </c>
      <c r="I48" s="3" t="str">
        <f t="shared" si="3"/>
        <v/>
      </c>
      <c r="J48" s="3" t="str">
        <f t="shared" si="38"/>
        <v/>
      </c>
      <c r="K48" s="3" t="str">
        <f t="shared" si="4"/>
        <v/>
      </c>
      <c r="L48" s="2" t="str">
        <f t="shared" si="5"/>
        <v/>
      </c>
      <c r="M48" s="8" t="str">
        <f t="shared" si="39"/>
        <v/>
      </c>
      <c r="N48" s="8" t="str">
        <f t="shared" si="6"/>
        <v/>
      </c>
      <c r="O48" s="8" t="str">
        <f t="shared" si="40"/>
        <v/>
      </c>
      <c r="P48" s="8" t="str">
        <f t="shared" si="7"/>
        <v/>
      </c>
      <c r="Q48" s="2" t="str">
        <f t="shared" si="8"/>
        <v/>
      </c>
      <c r="R48" s="3" t="str">
        <f t="shared" si="9"/>
        <v/>
      </c>
      <c r="S48" s="3" t="str">
        <f t="shared" si="10"/>
        <v/>
      </c>
      <c r="T48" s="3" t="str">
        <f t="shared" si="41"/>
        <v/>
      </c>
      <c r="U48" s="8" t="str">
        <f t="shared" si="11"/>
        <v/>
      </c>
      <c r="V48" s="2" t="str">
        <f t="shared" si="12"/>
        <v/>
      </c>
      <c r="W48" s="2" t="str">
        <f t="shared" si="13"/>
        <v/>
      </c>
      <c r="X48" s="2" t="str">
        <f t="shared" si="123"/>
        <v/>
      </c>
      <c r="Y48" s="2" t="str">
        <f t="shared" si="14"/>
        <v/>
      </c>
      <c r="Z48" s="46" t="str">
        <f t="shared" si="42"/>
        <v/>
      </c>
      <c r="AA48" s="46" t="str">
        <f t="shared" si="43"/>
        <v/>
      </c>
      <c r="AB48" s="47"/>
      <c r="AC48" s="46" t="str">
        <f t="shared" si="44"/>
        <v/>
      </c>
      <c r="AD48" s="47" t="str">
        <f t="shared" si="45"/>
        <v/>
      </c>
      <c r="AE48" s="48" t="str">
        <f t="shared" si="46"/>
        <v/>
      </c>
      <c r="AF48" s="49" t="str">
        <f t="shared" ref="AF48:AK90" si="129">IF($A48="","",AF$30)</f>
        <v/>
      </c>
      <c r="AG48" s="49" t="str">
        <f t="shared" si="129"/>
        <v/>
      </c>
      <c r="AH48" s="49" t="str">
        <f t="shared" si="129"/>
        <v/>
      </c>
      <c r="AI48" s="47" t="str">
        <f t="shared" si="129"/>
        <v/>
      </c>
      <c r="AJ48" s="47" t="str">
        <f t="shared" si="129"/>
        <v/>
      </c>
      <c r="AK48" s="46" t="str">
        <f t="shared" si="129"/>
        <v/>
      </c>
      <c r="AL48" s="47"/>
      <c r="AM48" s="53" t="str">
        <f t="shared" si="48"/>
        <v/>
      </c>
      <c r="AN48" s="50" t="str">
        <f t="shared" si="49"/>
        <v/>
      </c>
      <c r="AO48" s="53" t="s">
        <v>84</v>
      </c>
      <c r="AP48" s="52" t="str">
        <f t="shared" si="50"/>
        <v/>
      </c>
      <c r="AQ48" s="52" t="str">
        <f t="shared" si="51"/>
        <v/>
      </c>
      <c r="AR48" s="47">
        <f t="shared" si="52"/>
        <v>0</v>
      </c>
      <c r="AS48" s="53" t="str">
        <f t="shared" si="53"/>
        <v/>
      </c>
      <c r="AT48" s="52" t="str">
        <f t="shared" si="54"/>
        <v/>
      </c>
      <c r="AU48" s="9" t="str">
        <f t="shared" si="55"/>
        <v/>
      </c>
      <c r="AV48" s="9" t="str">
        <f t="shared" si="56"/>
        <v/>
      </c>
      <c r="AW48" s="12" t="str">
        <f t="shared" si="57"/>
        <v/>
      </c>
      <c r="AX48" s="9" t="str">
        <f t="shared" si="58"/>
        <v/>
      </c>
      <c r="AY48" s="12" t="str">
        <f t="shared" si="59"/>
        <v/>
      </c>
      <c r="AZ48" s="10" t="str">
        <f t="shared" si="60"/>
        <v/>
      </c>
      <c r="BA48" s="10" t="str">
        <f t="shared" si="61"/>
        <v/>
      </c>
      <c r="BB48" s="10" t="str">
        <f t="shared" si="62"/>
        <v/>
      </c>
      <c r="BC48" s="10" t="str">
        <f t="shared" si="63"/>
        <v/>
      </c>
      <c r="BD48" s="10" t="str">
        <f t="shared" si="64"/>
        <v/>
      </c>
      <c r="BE48" s="12" t="str">
        <f t="shared" si="65"/>
        <v/>
      </c>
      <c r="BF48" s="9" t="str">
        <f t="shared" si="66"/>
        <v/>
      </c>
      <c r="BG48" s="9" t="str">
        <f t="shared" si="67"/>
        <v/>
      </c>
      <c r="BH48" s="7" t="str">
        <f t="shared" si="68"/>
        <v/>
      </c>
      <c r="BI48" s="7" t="str">
        <f t="shared" si="69"/>
        <v/>
      </c>
      <c r="BJ48" s="12" t="str">
        <f t="shared" si="70"/>
        <v/>
      </c>
      <c r="BK48" s="80" t="str">
        <f t="shared" si="71"/>
        <v/>
      </c>
      <c r="BL48" s="7" t="str">
        <f t="shared" si="72"/>
        <v/>
      </c>
      <c r="BM48" s="7" t="str">
        <f t="shared" si="124"/>
        <v/>
      </c>
      <c r="BN48" s="12" t="str">
        <f t="shared" si="73"/>
        <v/>
      </c>
      <c r="BO48" s="9" t="str">
        <f t="shared" si="74"/>
        <v/>
      </c>
      <c r="BP48" s="2" t="str">
        <f t="shared" si="75"/>
        <v/>
      </c>
      <c r="BQ48" s="2" t="str">
        <f t="shared" si="76"/>
        <v/>
      </c>
      <c r="BR48" s="20" t="str">
        <f t="shared" ref="BR48:CD71" si="130">IF($A48="","",BR$30)</f>
        <v/>
      </c>
      <c r="BS48" s="20" t="str">
        <f t="shared" si="130"/>
        <v/>
      </c>
      <c r="BT48" s="20" t="str">
        <f t="shared" si="130"/>
        <v/>
      </c>
      <c r="BU48" s="86" t="str">
        <f t="shared" si="78"/>
        <v/>
      </c>
      <c r="BV48" s="86" t="str">
        <f t="shared" si="79"/>
        <v/>
      </c>
      <c r="BW48" s="20" t="str">
        <f t="shared" si="130"/>
        <v/>
      </c>
      <c r="BX48" s="86" t="str">
        <f t="shared" si="130"/>
        <v/>
      </c>
      <c r="BY48" s="86" t="str">
        <f t="shared" si="130"/>
        <v/>
      </c>
      <c r="BZ48" s="86" t="str">
        <f t="shared" si="130"/>
        <v/>
      </c>
      <c r="CA48" s="86" t="str">
        <f t="shared" si="130"/>
        <v/>
      </c>
      <c r="CB48" s="86" t="str">
        <f t="shared" si="130"/>
        <v/>
      </c>
      <c r="CC48" s="86" t="str">
        <f t="shared" si="130"/>
        <v/>
      </c>
      <c r="CD48" s="86" t="str">
        <f t="shared" si="130"/>
        <v/>
      </c>
      <c r="CE48" s="20" t="str">
        <f t="shared" si="125"/>
        <v/>
      </c>
      <c r="CF48" s="14" t="str">
        <f t="shared" si="81"/>
        <v/>
      </c>
      <c r="CG48" s="14" t="str">
        <f t="shared" si="82"/>
        <v/>
      </c>
      <c r="CH48" s="8">
        <f t="shared" si="83"/>
        <v>0</v>
      </c>
      <c r="CI48" s="9" t="str">
        <f t="shared" si="84"/>
        <v/>
      </c>
      <c r="CJ48" s="9" t="str">
        <f t="shared" si="85"/>
        <v/>
      </c>
      <c r="CK48" s="9" t="str">
        <f t="shared" si="86"/>
        <v/>
      </c>
      <c r="CL48" s="9" t="str">
        <f t="shared" si="87"/>
        <v/>
      </c>
      <c r="CM48" s="9" t="str">
        <f t="shared" si="88"/>
        <v/>
      </c>
      <c r="CN48" s="9" t="str">
        <f t="shared" si="89"/>
        <v/>
      </c>
      <c r="CO48" s="9" t="str">
        <f t="shared" si="90"/>
        <v/>
      </c>
      <c r="CP48" s="9" t="str">
        <f t="shared" si="90"/>
        <v/>
      </c>
      <c r="CQ48" s="9" t="str">
        <f t="shared" si="90"/>
        <v/>
      </c>
      <c r="CR48" s="9" t="str">
        <f t="shared" si="90"/>
        <v/>
      </c>
      <c r="CS48" s="9" t="str">
        <f t="shared" si="90"/>
        <v/>
      </c>
      <c r="CT48" s="9" t="str">
        <f t="shared" si="90"/>
        <v/>
      </c>
      <c r="CU48" s="9" t="str">
        <f t="shared" si="90"/>
        <v/>
      </c>
      <c r="CV48" s="9" t="str">
        <f t="shared" si="91"/>
        <v/>
      </c>
      <c r="CW48" s="9" t="str">
        <f t="shared" si="92"/>
        <v/>
      </c>
      <c r="CX48" s="9" t="str">
        <f t="shared" si="92"/>
        <v/>
      </c>
      <c r="CY48" s="9" t="str">
        <f t="shared" si="92"/>
        <v/>
      </c>
      <c r="CZ48" s="9" t="str">
        <f t="shared" si="92"/>
        <v/>
      </c>
      <c r="DA48" s="9" t="str">
        <f t="shared" si="92"/>
        <v/>
      </c>
      <c r="DB48" s="9" t="str">
        <f t="shared" si="92"/>
        <v/>
      </c>
      <c r="DC48" s="9" t="str">
        <f t="shared" si="92"/>
        <v/>
      </c>
      <c r="DD48" s="2" t="str">
        <f t="shared" si="93"/>
        <v/>
      </c>
      <c r="DE48" s="2" t="str">
        <f t="shared" si="94"/>
        <v/>
      </c>
      <c r="DF48" s="2" t="str">
        <f t="shared" si="95"/>
        <v/>
      </c>
      <c r="DG48" s="2" t="str">
        <f t="shared" si="96"/>
        <v/>
      </c>
      <c r="DH48" s="2" t="str">
        <f t="shared" si="97"/>
        <v/>
      </c>
      <c r="DI48" s="2" t="str">
        <f t="shared" si="98"/>
        <v/>
      </c>
      <c r="DJ48" s="2" t="str">
        <f t="shared" si="99"/>
        <v/>
      </c>
      <c r="DK48" s="2" t="str">
        <f t="shared" si="100"/>
        <v/>
      </c>
      <c r="DL48" s="16" t="str">
        <f t="shared" si="101"/>
        <v/>
      </c>
      <c r="DM48" s="16" t="str">
        <f t="shared" si="102"/>
        <v/>
      </c>
      <c r="DN48" s="16" t="str">
        <f t="shared" si="103"/>
        <v/>
      </c>
      <c r="DO48" s="72" t="str">
        <f t="shared" si="104"/>
        <v/>
      </c>
      <c r="DP48" s="16" t="str">
        <f t="shared" si="105"/>
        <v/>
      </c>
      <c r="DQ48" s="16" t="str">
        <f t="shared" si="106"/>
        <v/>
      </c>
      <c r="DR48" s="2" t="str">
        <f t="shared" si="107"/>
        <v/>
      </c>
      <c r="DS48" s="2" t="str">
        <f t="shared" si="108"/>
        <v/>
      </c>
      <c r="DT48" s="2" t="str">
        <f t="shared" si="109"/>
        <v/>
      </c>
      <c r="DU48" s="2" t="str">
        <f t="shared" si="110"/>
        <v/>
      </c>
      <c r="DV48" s="15"/>
      <c r="DW48" s="18"/>
      <c r="DX48" s="17"/>
      <c r="DY48" s="47" t="str">
        <f t="shared" si="128"/>
        <v/>
      </c>
      <c r="DZ48" s="47" t="str">
        <f t="shared" si="128"/>
        <v/>
      </c>
      <c r="EA48" s="47" t="str">
        <f t="shared" si="128"/>
        <v/>
      </c>
      <c r="EB48" s="47" t="str">
        <f t="shared" si="128"/>
        <v/>
      </c>
      <c r="EC48" s="49" t="str">
        <f t="shared" si="128"/>
        <v/>
      </c>
      <c r="ED48" s="49" t="str">
        <f t="shared" si="128"/>
        <v/>
      </c>
      <c r="EE48" s="47" t="str">
        <f t="shared" si="128"/>
        <v/>
      </c>
      <c r="EF48" s="47" t="str">
        <f t="shared" si="128"/>
        <v/>
      </c>
      <c r="EG48" s="47" t="str">
        <f t="shared" si="128"/>
        <v/>
      </c>
      <c r="EH48" s="6">
        <f t="shared" si="16"/>
        <v>0</v>
      </c>
      <c r="EI48" s="6">
        <f t="shared" si="17"/>
        <v>0</v>
      </c>
      <c r="EJ48" s="2" t="str">
        <f t="shared" si="18"/>
        <v/>
      </c>
      <c r="EK48" s="2" t="str">
        <f t="shared" si="19"/>
        <v/>
      </c>
      <c r="EL48" s="2" t="str">
        <f t="shared" si="127"/>
        <v/>
      </c>
      <c r="EM48" s="2" t="str">
        <f t="shared" si="21"/>
        <v/>
      </c>
      <c r="EN48" s="2" t="str">
        <f t="shared" si="22"/>
        <v/>
      </c>
      <c r="EO48" s="2">
        <f t="shared" si="23"/>
        <v>0</v>
      </c>
      <c r="EP48" s="2">
        <f t="shared" si="111"/>
        <v>0</v>
      </c>
      <c r="EQ48" s="2"/>
      <c r="ER48" s="2"/>
      <c r="ES48" s="2"/>
      <c r="ET48" s="2"/>
      <c r="EU48" s="2"/>
      <c r="EV48" s="2"/>
      <c r="EW48" s="2">
        <f t="shared" si="24"/>
        <v>0</v>
      </c>
      <c r="EX48" s="2">
        <f t="shared" si="25"/>
        <v>0</v>
      </c>
      <c r="EY48" s="2">
        <f t="shared" si="112"/>
        <v>0</v>
      </c>
      <c r="EZ48" s="2">
        <f t="shared" si="26"/>
        <v>0</v>
      </c>
      <c r="FA48" s="2">
        <f t="shared" si="27"/>
        <v>0</v>
      </c>
      <c r="FB48" s="59"/>
      <c r="FC48" s="2">
        <f t="shared" si="28"/>
        <v>0</v>
      </c>
      <c r="FD48" s="2">
        <f t="shared" si="113"/>
        <v>0</v>
      </c>
      <c r="FE48" s="3">
        <f t="shared" si="126"/>
        <v>0</v>
      </c>
      <c r="FF48" s="3">
        <f t="shared" si="114"/>
        <v>0</v>
      </c>
      <c r="FG48" s="3">
        <f t="shared" si="115"/>
        <v>0</v>
      </c>
      <c r="FH48" s="3">
        <f t="shared" si="29"/>
        <v>0</v>
      </c>
      <c r="FI48" s="67">
        <f t="shared" si="30"/>
        <v>0</v>
      </c>
      <c r="FJ48" s="3">
        <f t="shared" si="31"/>
        <v>0</v>
      </c>
      <c r="FK48" s="3">
        <f t="shared" si="32"/>
        <v>0</v>
      </c>
      <c r="FL48" s="3">
        <f t="shared" si="116"/>
        <v>0</v>
      </c>
      <c r="FM48" s="3">
        <f t="shared" si="117"/>
        <v>0</v>
      </c>
      <c r="FN48" s="3">
        <f t="shared" si="118"/>
        <v>0</v>
      </c>
      <c r="FO48" s="2">
        <f t="shared" si="33"/>
        <v>0</v>
      </c>
      <c r="FP48" s="2">
        <f t="shared" si="34"/>
        <v>0</v>
      </c>
      <c r="FQ48" s="2">
        <f t="shared" si="119"/>
        <v>0</v>
      </c>
      <c r="FR48" s="6" t="str">
        <f>IF(A48=1,1,IF(DW48="","",COUNTA($DW$31:DW48)+1))</f>
        <v/>
      </c>
      <c r="FS48" s="6" t="str">
        <f t="shared" si="35"/>
        <v/>
      </c>
      <c r="FT48" s="43">
        <f t="shared" si="120"/>
        <v>0</v>
      </c>
      <c r="FU48" s="23">
        <f t="shared" si="121"/>
        <v>0</v>
      </c>
      <c r="FV48" s="21">
        <f t="shared" si="122"/>
        <v>0</v>
      </c>
    </row>
    <row r="49" spans="1:178">
      <c r="A49" s="4" t="str">
        <f t="shared" si="36"/>
        <v/>
      </c>
      <c r="B49" s="33"/>
      <c r="C49" s="33"/>
      <c r="D49" s="33"/>
      <c r="E49" s="33"/>
      <c r="F49" s="33"/>
      <c r="G49" s="11" t="str">
        <f t="shared" si="2"/>
        <v/>
      </c>
      <c r="H49" s="3" t="str">
        <f t="shared" si="37"/>
        <v/>
      </c>
      <c r="I49" s="3" t="str">
        <f t="shared" si="3"/>
        <v/>
      </c>
      <c r="J49" s="3" t="str">
        <f t="shared" si="38"/>
        <v/>
      </c>
      <c r="K49" s="3" t="str">
        <f t="shared" si="4"/>
        <v/>
      </c>
      <c r="L49" s="2" t="str">
        <f t="shared" si="5"/>
        <v/>
      </c>
      <c r="M49" s="8" t="str">
        <f t="shared" si="39"/>
        <v/>
      </c>
      <c r="N49" s="8" t="str">
        <f t="shared" si="6"/>
        <v/>
      </c>
      <c r="O49" s="8" t="str">
        <f t="shared" si="40"/>
        <v/>
      </c>
      <c r="P49" s="8" t="str">
        <f t="shared" si="7"/>
        <v/>
      </c>
      <c r="Q49" s="2" t="str">
        <f t="shared" si="8"/>
        <v/>
      </c>
      <c r="R49" s="3" t="str">
        <f t="shared" si="9"/>
        <v/>
      </c>
      <c r="S49" s="3" t="str">
        <f t="shared" si="10"/>
        <v/>
      </c>
      <c r="T49" s="3" t="str">
        <f t="shared" si="41"/>
        <v/>
      </c>
      <c r="U49" s="8" t="str">
        <f t="shared" si="11"/>
        <v/>
      </c>
      <c r="V49" s="2" t="str">
        <f t="shared" si="12"/>
        <v/>
      </c>
      <c r="W49" s="2" t="str">
        <f t="shared" si="13"/>
        <v/>
      </c>
      <c r="X49" s="2" t="str">
        <f t="shared" si="123"/>
        <v/>
      </c>
      <c r="Y49" s="2" t="str">
        <f t="shared" si="14"/>
        <v/>
      </c>
      <c r="Z49" s="46" t="str">
        <f t="shared" si="42"/>
        <v/>
      </c>
      <c r="AA49" s="46" t="str">
        <f t="shared" si="43"/>
        <v/>
      </c>
      <c r="AB49" s="47"/>
      <c r="AC49" s="46" t="str">
        <f t="shared" si="44"/>
        <v/>
      </c>
      <c r="AD49" s="47" t="str">
        <f t="shared" si="45"/>
        <v/>
      </c>
      <c r="AE49" s="48" t="str">
        <f t="shared" si="46"/>
        <v/>
      </c>
      <c r="AF49" s="49" t="str">
        <f t="shared" si="129"/>
        <v/>
      </c>
      <c r="AG49" s="49" t="str">
        <f t="shared" si="129"/>
        <v/>
      </c>
      <c r="AH49" s="49" t="str">
        <f t="shared" si="129"/>
        <v/>
      </c>
      <c r="AI49" s="47" t="str">
        <f t="shared" si="129"/>
        <v/>
      </c>
      <c r="AJ49" s="47" t="str">
        <f t="shared" si="129"/>
        <v/>
      </c>
      <c r="AK49" s="46" t="str">
        <f t="shared" si="129"/>
        <v/>
      </c>
      <c r="AL49" s="47"/>
      <c r="AM49" s="53" t="str">
        <f t="shared" si="48"/>
        <v/>
      </c>
      <c r="AN49" s="50" t="str">
        <f t="shared" si="49"/>
        <v/>
      </c>
      <c r="AO49" s="53" t="s">
        <v>84</v>
      </c>
      <c r="AP49" s="52" t="str">
        <f t="shared" si="50"/>
        <v/>
      </c>
      <c r="AQ49" s="52" t="str">
        <f t="shared" si="51"/>
        <v/>
      </c>
      <c r="AR49" s="47">
        <f t="shared" si="52"/>
        <v>0</v>
      </c>
      <c r="AS49" s="53" t="str">
        <f t="shared" si="53"/>
        <v/>
      </c>
      <c r="AT49" s="52" t="str">
        <f t="shared" si="54"/>
        <v/>
      </c>
      <c r="AU49" s="9" t="str">
        <f t="shared" si="55"/>
        <v/>
      </c>
      <c r="AV49" s="9" t="str">
        <f t="shared" si="56"/>
        <v/>
      </c>
      <c r="AW49" s="12" t="str">
        <f t="shared" si="57"/>
        <v/>
      </c>
      <c r="AX49" s="9" t="str">
        <f t="shared" si="58"/>
        <v/>
      </c>
      <c r="AY49" s="12" t="str">
        <f t="shared" si="59"/>
        <v/>
      </c>
      <c r="AZ49" s="10" t="str">
        <f t="shared" si="60"/>
        <v/>
      </c>
      <c r="BA49" s="10" t="str">
        <f t="shared" si="61"/>
        <v/>
      </c>
      <c r="BB49" s="10" t="str">
        <f t="shared" si="62"/>
        <v/>
      </c>
      <c r="BC49" s="10" t="str">
        <f t="shared" si="63"/>
        <v/>
      </c>
      <c r="BD49" s="10" t="str">
        <f t="shared" si="64"/>
        <v/>
      </c>
      <c r="BE49" s="12" t="str">
        <f t="shared" si="65"/>
        <v/>
      </c>
      <c r="BF49" s="9" t="str">
        <f t="shared" si="66"/>
        <v/>
      </c>
      <c r="BG49" s="9" t="str">
        <f t="shared" si="67"/>
        <v/>
      </c>
      <c r="BH49" s="7" t="str">
        <f t="shared" si="68"/>
        <v/>
      </c>
      <c r="BI49" s="7" t="str">
        <f t="shared" si="69"/>
        <v/>
      </c>
      <c r="BJ49" s="12" t="str">
        <f t="shared" si="70"/>
        <v/>
      </c>
      <c r="BK49" s="80" t="str">
        <f t="shared" si="71"/>
        <v/>
      </c>
      <c r="BL49" s="7" t="str">
        <f t="shared" si="72"/>
        <v/>
      </c>
      <c r="BM49" s="7" t="str">
        <f t="shared" si="124"/>
        <v/>
      </c>
      <c r="BN49" s="12" t="str">
        <f t="shared" si="73"/>
        <v/>
      </c>
      <c r="BO49" s="9" t="str">
        <f t="shared" si="74"/>
        <v/>
      </c>
      <c r="BP49" s="2" t="str">
        <f t="shared" si="75"/>
        <v/>
      </c>
      <c r="BQ49" s="2" t="str">
        <f t="shared" si="76"/>
        <v/>
      </c>
      <c r="BR49" s="20" t="str">
        <f t="shared" si="130"/>
        <v/>
      </c>
      <c r="BS49" s="20" t="str">
        <f t="shared" si="130"/>
        <v/>
      </c>
      <c r="BT49" s="20" t="str">
        <f t="shared" si="130"/>
        <v/>
      </c>
      <c r="BU49" s="86" t="str">
        <f t="shared" si="78"/>
        <v/>
      </c>
      <c r="BV49" s="86" t="str">
        <f t="shared" si="79"/>
        <v/>
      </c>
      <c r="BW49" s="20" t="str">
        <f t="shared" si="130"/>
        <v/>
      </c>
      <c r="BX49" s="86" t="str">
        <f t="shared" si="130"/>
        <v/>
      </c>
      <c r="BY49" s="86" t="str">
        <f t="shared" si="130"/>
        <v/>
      </c>
      <c r="BZ49" s="86" t="str">
        <f t="shared" si="130"/>
        <v/>
      </c>
      <c r="CA49" s="86" t="str">
        <f t="shared" si="130"/>
        <v/>
      </c>
      <c r="CB49" s="86" t="str">
        <f t="shared" si="130"/>
        <v/>
      </c>
      <c r="CC49" s="86" t="str">
        <f t="shared" si="130"/>
        <v/>
      </c>
      <c r="CD49" s="86" t="str">
        <f t="shared" si="130"/>
        <v/>
      </c>
      <c r="CE49" s="20" t="str">
        <f t="shared" si="125"/>
        <v/>
      </c>
      <c r="CF49" s="14" t="str">
        <f t="shared" si="81"/>
        <v/>
      </c>
      <c r="CG49" s="14" t="str">
        <f t="shared" si="82"/>
        <v/>
      </c>
      <c r="CH49" s="8">
        <f t="shared" si="83"/>
        <v>0</v>
      </c>
      <c r="CI49" s="9" t="str">
        <f t="shared" si="84"/>
        <v/>
      </c>
      <c r="CJ49" s="9" t="str">
        <f t="shared" si="85"/>
        <v/>
      </c>
      <c r="CK49" s="9" t="str">
        <f t="shared" si="86"/>
        <v/>
      </c>
      <c r="CL49" s="9" t="str">
        <f t="shared" si="87"/>
        <v/>
      </c>
      <c r="CM49" s="9" t="str">
        <f t="shared" si="88"/>
        <v/>
      </c>
      <c r="CN49" s="9" t="str">
        <f t="shared" si="89"/>
        <v/>
      </c>
      <c r="CO49" s="9" t="str">
        <f t="shared" si="90"/>
        <v/>
      </c>
      <c r="CP49" s="9" t="str">
        <f t="shared" si="90"/>
        <v/>
      </c>
      <c r="CQ49" s="9" t="str">
        <f t="shared" si="90"/>
        <v/>
      </c>
      <c r="CR49" s="9" t="str">
        <f t="shared" si="90"/>
        <v/>
      </c>
      <c r="CS49" s="9" t="str">
        <f t="shared" si="90"/>
        <v/>
      </c>
      <c r="CT49" s="9" t="str">
        <f t="shared" si="90"/>
        <v/>
      </c>
      <c r="CU49" s="9" t="str">
        <f t="shared" si="90"/>
        <v/>
      </c>
      <c r="CV49" s="9" t="str">
        <f t="shared" si="91"/>
        <v/>
      </c>
      <c r="CW49" s="9" t="str">
        <f t="shared" si="92"/>
        <v/>
      </c>
      <c r="CX49" s="9" t="str">
        <f t="shared" si="92"/>
        <v/>
      </c>
      <c r="CY49" s="9" t="str">
        <f t="shared" si="92"/>
        <v/>
      </c>
      <c r="CZ49" s="9" t="str">
        <f t="shared" si="92"/>
        <v/>
      </c>
      <c r="DA49" s="9" t="str">
        <f t="shared" si="92"/>
        <v/>
      </c>
      <c r="DB49" s="9" t="str">
        <f t="shared" si="92"/>
        <v/>
      </c>
      <c r="DC49" s="9" t="str">
        <f t="shared" si="92"/>
        <v/>
      </c>
      <c r="DD49" s="2" t="str">
        <f t="shared" si="93"/>
        <v/>
      </c>
      <c r="DE49" s="2" t="str">
        <f t="shared" si="94"/>
        <v/>
      </c>
      <c r="DF49" s="2" t="str">
        <f t="shared" si="95"/>
        <v/>
      </c>
      <c r="DG49" s="2" t="str">
        <f t="shared" si="96"/>
        <v/>
      </c>
      <c r="DH49" s="2" t="str">
        <f t="shared" si="97"/>
        <v/>
      </c>
      <c r="DI49" s="2" t="str">
        <f t="shared" si="98"/>
        <v/>
      </c>
      <c r="DJ49" s="2" t="str">
        <f t="shared" si="99"/>
        <v/>
      </c>
      <c r="DK49" s="2" t="str">
        <f t="shared" si="100"/>
        <v/>
      </c>
      <c r="DL49" s="16" t="str">
        <f t="shared" si="101"/>
        <v/>
      </c>
      <c r="DM49" s="16" t="str">
        <f t="shared" si="102"/>
        <v/>
      </c>
      <c r="DN49" s="16" t="str">
        <f t="shared" si="103"/>
        <v/>
      </c>
      <c r="DO49" s="72" t="str">
        <f t="shared" si="104"/>
        <v/>
      </c>
      <c r="DP49" s="16" t="str">
        <f t="shared" si="105"/>
        <v/>
      </c>
      <c r="DQ49" s="16" t="str">
        <f t="shared" si="106"/>
        <v/>
      </c>
      <c r="DR49" s="2" t="str">
        <f t="shared" si="107"/>
        <v/>
      </c>
      <c r="DS49" s="2" t="str">
        <f t="shared" si="108"/>
        <v/>
      </c>
      <c r="DT49" s="2" t="str">
        <f t="shared" si="109"/>
        <v/>
      </c>
      <c r="DU49" s="2" t="str">
        <f t="shared" si="110"/>
        <v/>
      </c>
      <c r="DV49" s="15"/>
      <c r="DW49" s="18"/>
      <c r="DX49" s="17"/>
      <c r="DY49" s="47" t="str">
        <f t="shared" si="128"/>
        <v/>
      </c>
      <c r="DZ49" s="47" t="str">
        <f t="shared" si="128"/>
        <v/>
      </c>
      <c r="EA49" s="47" t="str">
        <f t="shared" si="128"/>
        <v/>
      </c>
      <c r="EB49" s="47" t="str">
        <f t="shared" si="128"/>
        <v/>
      </c>
      <c r="EC49" s="49" t="str">
        <f t="shared" si="128"/>
        <v/>
      </c>
      <c r="ED49" s="49" t="str">
        <f t="shared" si="128"/>
        <v/>
      </c>
      <c r="EE49" s="47" t="str">
        <f t="shared" si="128"/>
        <v/>
      </c>
      <c r="EF49" s="47" t="str">
        <f t="shared" si="128"/>
        <v/>
      </c>
      <c r="EG49" s="47" t="str">
        <f t="shared" si="128"/>
        <v/>
      </c>
      <c r="EH49" s="6">
        <f t="shared" si="16"/>
        <v>0</v>
      </c>
      <c r="EI49" s="6">
        <f t="shared" si="17"/>
        <v>0</v>
      </c>
      <c r="EJ49" s="2" t="str">
        <f t="shared" si="18"/>
        <v/>
      </c>
      <c r="EK49" s="2" t="str">
        <f t="shared" si="19"/>
        <v/>
      </c>
      <c r="EL49" s="2" t="str">
        <f t="shared" si="127"/>
        <v/>
      </c>
      <c r="EM49" s="2" t="str">
        <f t="shared" si="21"/>
        <v/>
      </c>
      <c r="EN49" s="2" t="str">
        <f t="shared" si="22"/>
        <v/>
      </c>
      <c r="EO49" s="2">
        <f t="shared" si="23"/>
        <v>0</v>
      </c>
      <c r="EP49" s="2">
        <f t="shared" si="111"/>
        <v>0</v>
      </c>
      <c r="EQ49" s="2"/>
      <c r="ER49" s="2"/>
      <c r="ES49" s="2"/>
      <c r="ET49" s="2"/>
      <c r="EU49" s="2"/>
      <c r="EV49" s="2"/>
      <c r="EW49" s="2">
        <f t="shared" si="24"/>
        <v>0</v>
      </c>
      <c r="EX49" s="2">
        <f t="shared" si="25"/>
        <v>0</v>
      </c>
      <c r="EY49" s="2">
        <f t="shared" si="112"/>
        <v>0</v>
      </c>
      <c r="EZ49" s="2">
        <f t="shared" si="26"/>
        <v>0</v>
      </c>
      <c r="FA49" s="2">
        <f t="shared" si="27"/>
        <v>0</v>
      </c>
      <c r="FB49" s="59"/>
      <c r="FC49" s="2">
        <f t="shared" si="28"/>
        <v>0</v>
      </c>
      <c r="FD49" s="2">
        <f t="shared" si="113"/>
        <v>0</v>
      </c>
      <c r="FE49" s="3">
        <f t="shared" si="126"/>
        <v>0</v>
      </c>
      <c r="FF49" s="3">
        <f t="shared" si="114"/>
        <v>0</v>
      </c>
      <c r="FG49" s="3">
        <f t="shared" si="115"/>
        <v>0</v>
      </c>
      <c r="FH49" s="3">
        <f t="shared" si="29"/>
        <v>0</v>
      </c>
      <c r="FI49" s="67">
        <f t="shared" si="30"/>
        <v>0</v>
      </c>
      <c r="FJ49" s="3">
        <f t="shared" si="31"/>
        <v>0</v>
      </c>
      <c r="FK49" s="3">
        <f t="shared" si="32"/>
        <v>0</v>
      </c>
      <c r="FL49" s="3">
        <f t="shared" si="116"/>
        <v>0</v>
      </c>
      <c r="FM49" s="3">
        <f t="shared" si="117"/>
        <v>0</v>
      </c>
      <c r="FN49" s="3">
        <f t="shared" si="118"/>
        <v>0</v>
      </c>
      <c r="FO49" s="2">
        <f t="shared" si="33"/>
        <v>0</v>
      </c>
      <c r="FP49" s="2">
        <f t="shared" si="34"/>
        <v>0</v>
      </c>
      <c r="FQ49" s="2">
        <f t="shared" si="119"/>
        <v>0</v>
      </c>
      <c r="FR49" s="6" t="str">
        <f>IF(A49=1,1,IF(DW49="","",COUNTA($DW$31:DW49)+1))</f>
        <v/>
      </c>
      <c r="FS49" s="6" t="str">
        <f t="shared" si="35"/>
        <v/>
      </c>
      <c r="FT49" s="43">
        <f t="shared" si="120"/>
        <v>0</v>
      </c>
      <c r="FU49" s="23">
        <f t="shared" si="121"/>
        <v>0</v>
      </c>
      <c r="FV49" s="21">
        <f t="shared" si="122"/>
        <v>0</v>
      </c>
    </row>
    <row r="50" spans="1:178">
      <c r="A50" s="4" t="str">
        <f t="shared" si="36"/>
        <v/>
      </c>
      <c r="B50" s="33"/>
      <c r="C50" s="33"/>
      <c r="D50" s="33"/>
      <c r="E50" s="33"/>
      <c r="F50" s="33"/>
      <c r="G50" s="11" t="str">
        <f t="shared" si="2"/>
        <v/>
      </c>
      <c r="H50" s="3" t="str">
        <f t="shared" si="37"/>
        <v/>
      </c>
      <c r="I50" s="3" t="str">
        <f t="shared" si="3"/>
        <v/>
      </c>
      <c r="J50" s="3" t="str">
        <f t="shared" si="38"/>
        <v/>
      </c>
      <c r="K50" s="3" t="str">
        <f t="shared" si="4"/>
        <v/>
      </c>
      <c r="L50" s="2" t="str">
        <f t="shared" si="5"/>
        <v/>
      </c>
      <c r="M50" s="8" t="str">
        <f t="shared" si="39"/>
        <v/>
      </c>
      <c r="N50" s="8" t="str">
        <f t="shared" si="6"/>
        <v/>
      </c>
      <c r="O50" s="8" t="str">
        <f t="shared" si="40"/>
        <v/>
      </c>
      <c r="P50" s="8" t="str">
        <f t="shared" si="7"/>
        <v/>
      </c>
      <c r="Q50" s="2" t="str">
        <f t="shared" si="8"/>
        <v/>
      </c>
      <c r="R50" s="3" t="str">
        <f t="shared" si="9"/>
        <v/>
      </c>
      <c r="S50" s="3" t="str">
        <f t="shared" si="10"/>
        <v/>
      </c>
      <c r="T50" s="3" t="str">
        <f t="shared" si="41"/>
        <v/>
      </c>
      <c r="U50" s="8" t="str">
        <f t="shared" si="11"/>
        <v/>
      </c>
      <c r="V50" s="2" t="str">
        <f t="shared" si="12"/>
        <v/>
      </c>
      <c r="W50" s="2" t="str">
        <f t="shared" si="13"/>
        <v/>
      </c>
      <c r="X50" s="2" t="str">
        <f t="shared" si="123"/>
        <v/>
      </c>
      <c r="Y50" s="2" t="str">
        <f t="shared" si="14"/>
        <v/>
      </c>
      <c r="Z50" s="46" t="str">
        <f t="shared" si="42"/>
        <v/>
      </c>
      <c r="AA50" s="46" t="str">
        <f t="shared" si="43"/>
        <v/>
      </c>
      <c r="AB50" s="47"/>
      <c r="AC50" s="46" t="str">
        <f t="shared" si="44"/>
        <v/>
      </c>
      <c r="AD50" s="47" t="str">
        <f t="shared" si="45"/>
        <v/>
      </c>
      <c r="AE50" s="48" t="str">
        <f t="shared" si="46"/>
        <v/>
      </c>
      <c r="AF50" s="49" t="str">
        <f t="shared" si="129"/>
        <v/>
      </c>
      <c r="AG50" s="49" t="str">
        <f t="shared" si="129"/>
        <v/>
      </c>
      <c r="AH50" s="49" t="str">
        <f t="shared" si="129"/>
        <v/>
      </c>
      <c r="AI50" s="47" t="str">
        <f t="shared" si="129"/>
        <v/>
      </c>
      <c r="AJ50" s="47" t="str">
        <f t="shared" si="129"/>
        <v/>
      </c>
      <c r="AK50" s="46" t="str">
        <f t="shared" si="129"/>
        <v/>
      </c>
      <c r="AL50" s="47"/>
      <c r="AM50" s="53" t="str">
        <f t="shared" si="48"/>
        <v/>
      </c>
      <c r="AN50" s="50" t="str">
        <f t="shared" si="49"/>
        <v/>
      </c>
      <c r="AO50" s="53" t="s">
        <v>84</v>
      </c>
      <c r="AP50" s="52" t="str">
        <f t="shared" si="50"/>
        <v/>
      </c>
      <c r="AQ50" s="52" t="str">
        <f t="shared" si="51"/>
        <v/>
      </c>
      <c r="AR50" s="47">
        <f t="shared" si="52"/>
        <v>0</v>
      </c>
      <c r="AS50" s="53" t="str">
        <f t="shared" si="53"/>
        <v/>
      </c>
      <c r="AT50" s="52" t="str">
        <f t="shared" si="54"/>
        <v/>
      </c>
      <c r="AU50" s="9" t="str">
        <f t="shared" si="55"/>
        <v/>
      </c>
      <c r="AV50" s="9" t="str">
        <f t="shared" si="56"/>
        <v/>
      </c>
      <c r="AW50" s="12" t="str">
        <f t="shared" si="57"/>
        <v/>
      </c>
      <c r="AX50" s="9" t="str">
        <f t="shared" si="58"/>
        <v/>
      </c>
      <c r="AY50" s="12" t="str">
        <f t="shared" si="59"/>
        <v/>
      </c>
      <c r="AZ50" s="10" t="str">
        <f t="shared" si="60"/>
        <v/>
      </c>
      <c r="BA50" s="10" t="str">
        <f t="shared" si="61"/>
        <v/>
      </c>
      <c r="BB50" s="10" t="str">
        <f t="shared" si="62"/>
        <v/>
      </c>
      <c r="BC50" s="10" t="str">
        <f t="shared" si="63"/>
        <v/>
      </c>
      <c r="BD50" s="10" t="str">
        <f t="shared" si="64"/>
        <v/>
      </c>
      <c r="BE50" s="12" t="str">
        <f t="shared" si="65"/>
        <v/>
      </c>
      <c r="BF50" s="9" t="str">
        <f t="shared" si="66"/>
        <v/>
      </c>
      <c r="BG50" s="9" t="str">
        <f t="shared" si="67"/>
        <v/>
      </c>
      <c r="BH50" s="7" t="str">
        <f t="shared" si="68"/>
        <v/>
      </c>
      <c r="BI50" s="7" t="str">
        <f t="shared" si="69"/>
        <v/>
      </c>
      <c r="BJ50" s="12" t="str">
        <f t="shared" si="70"/>
        <v/>
      </c>
      <c r="BK50" s="80" t="str">
        <f t="shared" si="71"/>
        <v/>
      </c>
      <c r="BL50" s="7" t="str">
        <f t="shared" si="72"/>
        <v/>
      </c>
      <c r="BM50" s="7" t="str">
        <f t="shared" si="124"/>
        <v/>
      </c>
      <c r="BN50" s="12" t="str">
        <f t="shared" si="73"/>
        <v/>
      </c>
      <c r="BO50" s="9" t="str">
        <f t="shared" si="74"/>
        <v/>
      </c>
      <c r="BP50" s="2" t="str">
        <f t="shared" si="75"/>
        <v/>
      </c>
      <c r="BQ50" s="2" t="str">
        <f t="shared" si="76"/>
        <v/>
      </c>
      <c r="BR50" s="20" t="str">
        <f t="shared" si="130"/>
        <v/>
      </c>
      <c r="BS50" s="20" t="str">
        <f t="shared" si="130"/>
        <v/>
      </c>
      <c r="BT50" s="20" t="str">
        <f t="shared" si="130"/>
        <v/>
      </c>
      <c r="BU50" s="86" t="str">
        <f t="shared" si="78"/>
        <v/>
      </c>
      <c r="BV50" s="86" t="str">
        <f t="shared" si="79"/>
        <v/>
      </c>
      <c r="BW50" s="20" t="str">
        <f t="shared" si="130"/>
        <v/>
      </c>
      <c r="BX50" s="86" t="str">
        <f t="shared" si="130"/>
        <v/>
      </c>
      <c r="BY50" s="86" t="str">
        <f t="shared" si="130"/>
        <v/>
      </c>
      <c r="BZ50" s="86" t="str">
        <f t="shared" si="130"/>
        <v/>
      </c>
      <c r="CA50" s="86" t="str">
        <f t="shared" si="130"/>
        <v/>
      </c>
      <c r="CB50" s="86" t="str">
        <f t="shared" si="130"/>
        <v/>
      </c>
      <c r="CC50" s="86" t="str">
        <f t="shared" si="130"/>
        <v/>
      </c>
      <c r="CD50" s="86" t="str">
        <f t="shared" si="130"/>
        <v/>
      </c>
      <c r="CE50" s="20" t="str">
        <f t="shared" si="125"/>
        <v/>
      </c>
      <c r="CF50" s="14" t="str">
        <f t="shared" si="81"/>
        <v/>
      </c>
      <c r="CG50" s="14" t="str">
        <f t="shared" si="82"/>
        <v/>
      </c>
      <c r="CH50" s="8">
        <f t="shared" si="83"/>
        <v>0</v>
      </c>
      <c r="CI50" s="9" t="str">
        <f t="shared" si="84"/>
        <v/>
      </c>
      <c r="CJ50" s="9" t="str">
        <f t="shared" si="85"/>
        <v/>
      </c>
      <c r="CK50" s="9" t="str">
        <f t="shared" si="86"/>
        <v/>
      </c>
      <c r="CL50" s="9" t="str">
        <f t="shared" si="87"/>
        <v/>
      </c>
      <c r="CM50" s="9" t="str">
        <f t="shared" si="88"/>
        <v/>
      </c>
      <c r="CN50" s="9" t="str">
        <f t="shared" si="89"/>
        <v/>
      </c>
      <c r="CO50" s="9" t="str">
        <f t="shared" si="90"/>
        <v/>
      </c>
      <c r="CP50" s="9" t="str">
        <f t="shared" si="90"/>
        <v/>
      </c>
      <c r="CQ50" s="9" t="str">
        <f t="shared" si="90"/>
        <v/>
      </c>
      <c r="CR50" s="9" t="str">
        <f t="shared" si="90"/>
        <v/>
      </c>
      <c r="CS50" s="9" t="str">
        <f t="shared" si="90"/>
        <v/>
      </c>
      <c r="CT50" s="9" t="str">
        <f t="shared" si="90"/>
        <v/>
      </c>
      <c r="CU50" s="9" t="str">
        <f t="shared" si="90"/>
        <v/>
      </c>
      <c r="CV50" s="9" t="str">
        <f t="shared" si="91"/>
        <v/>
      </c>
      <c r="CW50" s="9" t="str">
        <f t="shared" si="92"/>
        <v/>
      </c>
      <c r="CX50" s="9" t="str">
        <f t="shared" si="92"/>
        <v/>
      </c>
      <c r="CY50" s="9" t="str">
        <f t="shared" si="92"/>
        <v/>
      </c>
      <c r="CZ50" s="9" t="str">
        <f t="shared" si="92"/>
        <v/>
      </c>
      <c r="DA50" s="9" t="str">
        <f t="shared" si="92"/>
        <v/>
      </c>
      <c r="DB50" s="9" t="str">
        <f t="shared" si="92"/>
        <v/>
      </c>
      <c r="DC50" s="9" t="str">
        <f t="shared" si="92"/>
        <v/>
      </c>
      <c r="DD50" s="2" t="str">
        <f t="shared" si="93"/>
        <v/>
      </c>
      <c r="DE50" s="2" t="str">
        <f t="shared" si="94"/>
        <v/>
      </c>
      <c r="DF50" s="2" t="str">
        <f t="shared" si="95"/>
        <v/>
      </c>
      <c r="DG50" s="2" t="str">
        <f t="shared" si="96"/>
        <v/>
      </c>
      <c r="DH50" s="2" t="str">
        <f t="shared" si="97"/>
        <v/>
      </c>
      <c r="DI50" s="2" t="str">
        <f t="shared" si="98"/>
        <v/>
      </c>
      <c r="DJ50" s="2" t="str">
        <f t="shared" si="99"/>
        <v/>
      </c>
      <c r="DK50" s="2" t="str">
        <f t="shared" si="100"/>
        <v/>
      </c>
      <c r="DL50" s="16" t="str">
        <f t="shared" si="101"/>
        <v/>
      </c>
      <c r="DM50" s="16" t="str">
        <f t="shared" si="102"/>
        <v/>
      </c>
      <c r="DN50" s="16" t="str">
        <f t="shared" si="103"/>
        <v/>
      </c>
      <c r="DO50" s="72" t="str">
        <f t="shared" si="104"/>
        <v/>
      </c>
      <c r="DP50" s="16" t="str">
        <f t="shared" si="105"/>
        <v/>
      </c>
      <c r="DQ50" s="16" t="str">
        <f t="shared" si="106"/>
        <v/>
      </c>
      <c r="DR50" s="2" t="str">
        <f t="shared" si="107"/>
        <v/>
      </c>
      <c r="DS50" s="2" t="str">
        <f t="shared" si="108"/>
        <v/>
      </c>
      <c r="DT50" s="2" t="str">
        <f t="shared" si="109"/>
        <v/>
      </c>
      <c r="DU50" s="2" t="str">
        <f t="shared" si="110"/>
        <v/>
      </c>
      <c r="DV50" s="15"/>
      <c r="DW50" s="18"/>
      <c r="DX50" s="17"/>
      <c r="DY50" s="47" t="str">
        <f t="shared" si="128"/>
        <v/>
      </c>
      <c r="DZ50" s="47" t="str">
        <f t="shared" si="128"/>
        <v/>
      </c>
      <c r="EA50" s="47" t="str">
        <f t="shared" si="128"/>
        <v/>
      </c>
      <c r="EB50" s="47" t="str">
        <f t="shared" si="128"/>
        <v/>
      </c>
      <c r="EC50" s="49" t="str">
        <f t="shared" si="128"/>
        <v/>
      </c>
      <c r="ED50" s="49" t="str">
        <f t="shared" si="128"/>
        <v/>
      </c>
      <c r="EE50" s="47" t="str">
        <f t="shared" si="128"/>
        <v/>
      </c>
      <c r="EF50" s="47" t="str">
        <f t="shared" si="128"/>
        <v/>
      </c>
      <c r="EG50" s="47" t="str">
        <f t="shared" si="128"/>
        <v/>
      </c>
      <c r="EH50" s="6">
        <f t="shared" si="16"/>
        <v>0</v>
      </c>
      <c r="EI50" s="6">
        <f t="shared" si="17"/>
        <v>0</v>
      </c>
      <c r="EJ50" s="2" t="str">
        <f t="shared" si="18"/>
        <v/>
      </c>
      <c r="EK50" s="2" t="str">
        <f t="shared" si="19"/>
        <v/>
      </c>
      <c r="EL50" s="2" t="str">
        <f t="shared" si="127"/>
        <v/>
      </c>
      <c r="EM50" s="2" t="str">
        <f t="shared" si="21"/>
        <v/>
      </c>
      <c r="EN50" s="2" t="str">
        <f t="shared" si="22"/>
        <v/>
      </c>
      <c r="EO50" s="2">
        <f t="shared" si="23"/>
        <v>0</v>
      </c>
      <c r="EP50" s="2">
        <f t="shared" si="111"/>
        <v>0</v>
      </c>
      <c r="EQ50" s="2"/>
      <c r="ER50" s="2"/>
      <c r="ES50" s="2"/>
      <c r="ET50" s="2"/>
      <c r="EU50" s="2"/>
      <c r="EV50" s="2"/>
      <c r="EW50" s="2">
        <f t="shared" si="24"/>
        <v>0</v>
      </c>
      <c r="EX50" s="2">
        <f t="shared" si="25"/>
        <v>0</v>
      </c>
      <c r="EY50" s="2">
        <f t="shared" si="112"/>
        <v>0</v>
      </c>
      <c r="EZ50" s="2">
        <f t="shared" si="26"/>
        <v>0</v>
      </c>
      <c r="FA50" s="2">
        <f t="shared" si="27"/>
        <v>0</v>
      </c>
      <c r="FB50" s="59"/>
      <c r="FC50" s="2">
        <f t="shared" si="28"/>
        <v>0</v>
      </c>
      <c r="FD50" s="2">
        <f t="shared" si="113"/>
        <v>0</v>
      </c>
      <c r="FE50" s="3">
        <f t="shared" si="126"/>
        <v>0</v>
      </c>
      <c r="FF50" s="3">
        <f t="shared" si="114"/>
        <v>0</v>
      </c>
      <c r="FG50" s="3">
        <f t="shared" si="115"/>
        <v>0</v>
      </c>
      <c r="FH50" s="3">
        <f t="shared" si="29"/>
        <v>0</v>
      </c>
      <c r="FI50" s="67">
        <f t="shared" si="30"/>
        <v>0</v>
      </c>
      <c r="FJ50" s="3">
        <f t="shared" si="31"/>
        <v>0</v>
      </c>
      <c r="FK50" s="3">
        <f t="shared" si="32"/>
        <v>0</v>
      </c>
      <c r="FL50" s="3">
        <f t="shared" si="116"/>
        <v>0</v>
      </c>
      <c r="FM50" s="3">
        <f t="shared" si="117"/>
        <v>0</v>
      </c>
      <c r="FN50" s="3">
        <f t="shared" si="118"/>
        <v>0</v>
      </c>
      <c r="FO50" s="2">
        <f t="shared" si="33"/>
        <v>0</v>
      </c>
      <c r="FP50" s="2">
        <f t="shared" si="34"/>
        <v>0</v>
      </c>
      <c r="FQ50" s="2">
        <f t="shared" si="119"/>
        <v>0</v>
      </c>
      <c r="FR50" s="6" t="str">
        <f>IF(A50=1,1,IF(DW50="","",COUNTA($DW$31:DW50)+1))</f>
        <v/>
      </c>
      <c r="FS50" s="6" t="str">
        <f t="shared" si="35"/>
        <v/>
      </c>
      <c r="FT50" s="43">
        <f t="shared" si="120"/>
        <v>0</v>
      </c>
      <c r="FU50" s="23">
        <f t="shared" si="121"/>
        <v>0</v>
      </c>
      <c r="FV50" s="21">
        <f t="shared" si="122"/>
        <v>0</v>
      </c>
    </row>
    <row r="51" spans="1:178">
      <c r="A51" s="4" t="str">
        <f t="shared" si="36"/>
        <v/>
      </c>
      <c r="B51" s="33"/>
      <c r="C51" s="33"/>
      <c r="D51" s="33"/>
      <c r="E51" s="33"/>
      <c r="F51" s="33"/>
      <c r="G51" s="11" t="str">
        <f t="shared" si="2"/>
        <v/>
      </c>
      <c r="H51" s="3" t="str">
        <f t="shared" si="37"/>
        <v/>
      </c>
      <c r="I51" s="3" t="str">
        <f t="shared" si="3"/>
        <v/>
      </c>
      <c r="J51" s="3" t="str">
        <f t="shared" si="38"/>
        <v/>
      </c>
      <c r="K51" s="3" t="str">
        <f t="shared" si="4"/>
        <v/>
      </c>
      <c r="L51" s="2" t="str">
        <f t="shared" si="5"/>
        <v/>
      </c>
      <c r="M51" s="8" t="str">
        <f t="shared" si="39"/>
        <v/>
      </c>
      <c r="N51" s="8" t="str">
        <f t="shared" si="6"/>
        <v/>
      </c>
      <c r="O51" s="8" t="str">
        <f t="shared" si="40"/>
        <v/>
      </c>
      <c r="P51" s="8" t="str">
        <f t="shared" si="7"/>
        <v/>
      </c>
      <c r="Q51" s="2" t="str">
        <f t="shared" si="8"/>
        <v/>
      </c>
      <c r="R51" s="3" t="str">
        <f t="shared" si="9"/>
        <v/>
      </c>
      <c r="S51" s="3" t="str">
        <f t="shared" si="10"/>
        <v/>
      </c>
      <c r="T51" s="3" t="str">
        <f t="shared" si="41"/>
        <v/>
      </c>
      <c r="U51" s="8" t="str">
        <f t="shared" si="11"/>
        <v/>
      </c>
      <c r="V51" s="2" t="str">
        <f t="shared" si="12"/>
        <v/>
      </c>
      <c r="W51" s="2" t="str">
        <f t="shared" si="13"/>
        <v/>
      </c>
      <c r="X51" s="2" t="str">
        <f t="shared" si="123"/>
        <v/>
      </c>
      <c r="Y51" s="2" t="str">
        <f t="shared" si="14"/>
        <v/>
      </c>
      <c r="Z51" s="46" t="str">
        <f t="shared" si="42"/>
        <v/>
      </c>
      <c r="AA51" s="46" t="str">
        <f t="shared" si="43"/>
        <v/>
      </c>
      <c r="AB51" s="47"/>
      <c r="AC51" s="46" t="str">
        <f t="shared" si="44"/>
        <v/>
      </c>
      <c r="AD51" s="47" t="str">
        <f t="shared" si="45"/>
        <v/>
      </c>
      <c r="AE51" s="48" t="str">
        <f t="shared" si="46"/>
        <v/>
      </c>
      <c r="AF51" s="49" t="str">
        <f t="shared" si="129"/>
        <v/>
      </c>
      <c r="AG51" s="49" t="str">
        <f t="shared" si="129"/>
        <v/>
      </c>
      <c r="AH51" s="49" t="str">
        <f t="shared" si="129"/>
        <v/>
      </c>
      <c r="AI51" s="47" t="str">
        <f t="shared" si="129"/>
        <v/>
      </c>
      <c r="AJ51" s="47" t="str">
        <f t="shared" si="129"/>
        <v/>
      </c>
      <c r="AK51" s="46" t="str">
        <f t="shared" si="129"/>
        <v/>
      </c>
      <c r="AL51" s="47"/>
      <c r="AM51" s="53" t="str">
        <f t="shared" si="48"/>
        <v/>
      </c>
      <c r="AN51" s="50" t="str">
        <f t="shared" si="49"/>
        <v/>
      </c>
      <c r="AO51" s="53" t="s">
        <v>84</v>
      </c>
      <c r="AP51" s="52" t="str">
        <f t="shared" si="50"/>
        <v/>
      </c>
      <c r="AQ51" s="52" t="str">
        <f t="shared" si="51"/>
        <v/>
      </c>
      <c r="AR51" s="47">
        <f t="shared" si="52"/>
        <v>0</v>
      </c>
      <c r="AS51" s="53" t="str">
        <f t="shared" si="53"/>
        <v/>
      </c>
      <c r="AT51" s="52" t="str">
        <f t="shared" si="54"/>
        <v/>
      </c>
      <c r="AU51" s="9" t="str">
        <f t="shared" si="55"/>
        <v/>
      </c>
      <c r="AV51" s="9" t="str">
        <f t="shared" si="56"/>
        <v/>
      </c>
      <c r="AW51" s="12" t="str">
        <f t="shared" si="57"/>
        <v/>
      </c>
      <c r="AX51" s="9" t="str">
        <f t="shared" si="58"/>
        <v/>
      </c>
      <c r="AY51" s="12" t="str">
        <f t="shared" si="59"/>
        <v/>
      </c>
      <c r="AZ51" s="10" t="str">
        <f t="shared" si="60"/>
        <v/>
      </c>
      <c r="BA51" s="10" t="str">
        <f t="shared" si="61"/>
        <v/>
      </c>
      <c r="BB51" s="10" t="str">
        <f t="shared" si="62"/>
        <v/>
      </c>
      <c r="BC51" s="10" t="str">
        <f t="shared" si="63"/>
        <v/>
      </c>
      <c r="BD51" s="10" t="str">
        <f t="shared" si="64"/>
        <v/>
      </c>
      <c r="BE51" s="12" t="str">
        <f t="shared" si="65"/>
        <v/>
      </c>
      <c r="BF51" s="9" t="str">
        <f t="shared" si="66"/>
        <v/>
      </c>
      <c r="BG51" s="9" t="str">
        <f t="shared" si="67"/>
        <v/>
      </c>
      <c r="BH51" s="7" t="str">
        <f t="shared" si="68"/>
        <v/>
      </c>
      <c r="BI51" s="7" t="str">
        <f t="shared" si="69"/>
        <v/>
      </c>
      <c r="BJ51" s="12" t="str">
        <f t="shared" si="70"/>
        <v/>
      </c>
      <c r="BK51" s="80" t="str">
        <f t="shared" si="71"/>
        <v/>
      </c>
      <c r="BL51" s="7" t="str">
        <f t="shared" si="72"/>
        <v/>
      </c>
      <c r="BM51" s="7" t="str">
        <f t="shared" si="124"/>
        <v/>
      </c>
      <c r="BN51" s="12" t="str">
        <f t="shared" si="73"/>
        <v/>
      </c>
      <c r="BO51" s="9" t="str">
        <f t="shared" si="74"/>
        <v/>
      </c>
      <c r="BP51" s="2" t="str">
        <f t="shared" si="75"/>
        <v/>
      </c>
      <c r="BQ51" s="2" t="str">
        <f t="shared" si="76"/>
        <v/>
      </c>
      <c r="BR51" s="20" t="str">
        <f t="shared" si="130"/>
        <v/>
      </c>
      <c r="BS51" s="20" t="str">
        <f t="shared" si="130"/>
        <v/>
      </c>
      <c r="BT51" s="20" t="str">
        <f t="shared" si="130"/>
        <v/>
      </c>
      <c r="BU51" s="86" t="str">
        <f t="shared" si="78"/>
        <v/>
      </c>
      <c r="BV51" s="86" t="str">
        <f t="shared" si="79"/>
        <v/>
      </c>
      <c r="BW51" s="20" t="str">
        <f t="shared" si="130"/>
        <v/>
      </c>
      <c r="BX51" s="86" t="str">
        <f t="shared" si="130"/>
        <v/>
      </c>
      <c r="BY51" s="86" t="str">
        <f t="shared" si="130"/>
        <v/>
      </c>
      <c r="BZ51" s="86" t="str">
        <f t="shared" si="130"/>
        <v/>
      </c>
      <c r="CA51" s="86" t="str">
        <f t="shared" si="130"/>
        <v/>
      </c>
      <c r="CB51" s="86" t="str">
        <f t="shared" si="130"/>
        <v/>
      </c>
      <c r="CC51" s="86" t="str">
        <f t="shared" si="130"/>
        <v/>
      </c>
      <c r="CD51" s="86" t="str">
        <f t="shared" si="130"/>
        <v/>
      </c>
      <c r="CE51" s="20" t="str">
        <f t="shared" si="125"/>
        <v/>
      </c>
      <c r="CF51" s="14" t="str">
        <f t="shared" si="81"/>
        <v/>
      </c>
      <c r="CG51" s="14" t="str">
        <f t="shared" si="82"/>
        <v/>
      </c>
      <c r="CH51" s="8">
        <f t="shared" si="83"/>
        <v>0</v>
      </c>
      <c r="CI51" s="9" t="str">
        <f t="shared" si="84"/>
        <v/>
      </c>
      <c r="CJ51" s="9" t="str">
        <f t="shared" si="85"/>
        <v/>
      </c>
      <c r="CK51" s="9" t="str">
        <f t="shared" si="86"/>
        <v/>
      </c>
      <c r="CL51" s="9" t="str">
        <f t="shared" si="87"/>
        <v/>
      </c>
      <c r="CM51" s="9" t="str">
        <f t="shared" si="88"/>
        <v/>
      </c>
      <c r="CN51" s="9" t="str">
        <f t="shared" si="89"/>
        <v/>
      </c>
      <c r="CO51" s="9" t="str">
        <f t="shared" si="90"/>
        <v/>
      </c>
      <c r="CP51" s="9" t="str">
        <f t="shared" si="90"/>
        <v/>
      </c>
      <c r="CQ51" s="9" t="str">
        <f t="shared" si="90"/>
        <v/>
      </c>
      <c r="CR51" s="9" t="str">
        <f t="shared" si="90"/>
        <v/>
      </c>
      <c r="CS51" s="9" t="str">
        <f t="shared" si="90"/>
        <v/>
      </c>
      <c r="CT51" s="9" t="str">
        <f t="shared" si="90"/>
        <v/>
      </c>
      <c r="CU51" s="9" t="str">
        <f t="shared" si="90"/>
        <v/>
      </c>
      <c r="CV51" s="9" t="str">
        <f t="shared" si="91"/>
        <v/>
      </c>
      <c r="CW51" s="9" t="str">
        <f t="shared" si="92"/>
        <v/>
      </c>
      <c r="CX51" s="9" t="str">
        <f t="shared" si="92"/>
        <v/>
      </c>
      <c r="CY51" s="9" t="str">
        <f t="shared" si="92"/>
        <v/>
      </c>
      <c r="CZ51" s="9" t="str">
        <f t="shared" si="92"/>
        <v/>
      </c>
      <c r="DA51" s="9" t="str">
        <f t="shared" si="92"/>
        <v/>
      </c>
      <c r="DB51" s="9" t="str">
        <f t="shared" si="92"/>
        <v/>
      </c>
      <c r="DC51" s="9" t="str">
        <f t="shared" si="92"/>
        <v/>
      </c>
      <c r="DD51" s="2" t="str">
        <f t="shared" si="93"/>
        <v/>
      </c>
      <c r="DE51" s="2" t="str">
        <f t="shared" si="94"/>
        <v/>
      </c>
      <c r="DF51" s="2" t="str">
        <f t="shared" si="95"/>
        <v/>
      </c>
      <c r="DG51" s="2" t="str">
        <f t="shared" si="96"/>
        <v/>
      </c>
      <c r="DH51" s="2" t="str">
        <f t="shared" si="97"/>
        <v/>
      </c>
      <c r="DI51" s="2" t="str">
        <f t="shared" si="98"/>
        <v/>
      </c>
      <c r="DJ51" s="2" t="str">
        <f t="shared" si="99"/>
        <v/>
      </c>
      <c r="DK51" s="2" t="str">
        <f t="shared" si="100"/>
        <v/>
      </c>
      <c r="DL51" s="16" t="str">
        <f t="shared" si="101"/>
        <v/>
      </c>
      <c r="DM51" s="16" t="str">
        <f t="shared" si="102"/>
        <v/>
      </c>
      <c r="DN51" s="16" t="str">
        <f t="shared" si="103"/>
        <v/>
      </c>
      <c r="DO51" s="72" t="str">
        <f t="shared" si="104"/>
        <v/>
      </c>
      <c r="DP51" s="16" t="str">
        <f t="shared" si="105"/>
        <v/>
      </c>
      <c r="DQ51" s="16" t="str">
        <f t="shared" si="106"/>
        <v/>
      </c>
      <c r="DR51" s="2" t="str">
        <f t="shared" si="107"/>
        <v/>
      </c>
      <c r="DS51" s="2" t="str">
        <f t="shared" si="108"/>
        <v/>
      </c>
      <c r="DT51" s="2" t="str">
        <f t="shared" si="109"/>
        <v/>
      </c>
      <c r="DU51" s="2" t="str">
        <f t="shared" si="110"/>
        <v/>
      </c>
      <c r="DV51" s="15"/>
      <c r="DW51" s="18"/>
      <c r="DX51" s="17"/>
      <c r="DY51" s="47" t="str">
        <f t="shared" si="128"/>
        <v/>
      </c>
      <c r="DZ51" s="47" t="str">
        <f t="shared" si="128"/>
        <v/>
      </c>
      <c r="EA51" s="47" t="str">
        <f t="shared" si="128"/>
        <v/>
      </c>
      <c r="EB51" s="47" t="str">
        <f t="shared" si="128"/>
        <v/>
      </c>
      <c r="EC51" s="49" t="str">
        <f t="shared" si="128"/>
        <v/>
      </c>
      <c r="ED51" s="49" t="str">
        <f t="shared" si="128"/>
        <v/>
      </c>
      <c r="EE51" s="47" t="str">
        <f t="shared" si="128"/>
        <v/>
      </c>
      <c r="EF51" s="47" t="str">
        <f t="shared" si="128"/>
        <v/>
      </c>
      <c r="EG51" s="47" t="str">
        <f t="shared" si="128"/>
        <v/>
      </c>
      <c r="EH51" s="6">
        <f t="shared" si="16"/>
        <v>0</v>
      </c>
      <c r="EI51" s="6">
        <f t="shared" si="17"/>
        <v>0</v>
      </c>
      <c r="EJ51" s="2" t="str">
        <f t="shared" si="18"/>
        <v/>
      </c>
      <c r="EK51" s="2" t="str">
        <f t="shared" si="19"/>
        <v/>
      </c>
      <c r="EL51" s="2" t="str">
        <f t="shared" si="127"/>
        <v/>
      </c>
      <c r="EM51" s="2" t="str">
        <f t="shared" si="21"/>
        <v/>
      </c>
      <c r="EN51" s="2" t="str">
        <f t="shared" si="22"/>
        <v/>
      </c>
      <c r="EO51" s="2">
        <f t="shared" si="23"/>
        <v>0</v>
      </c>
      <c r="EP51" s="2">
        <f t="shared" si="111"/>
        <v>0</v>
      </c>
      <c r="EQ51" s="2"/>
      <c r="ER51" s="2"/>
      <c r="ES51" s="2"/>
      <c r="ET51" s="2"/>
      <c r="EU51" s="2"/>
      <c r="EV51" s="2"/>
      <c r="EW51" s="2">
        <f t="shared" si="24"/>
        <v>0</v>
      </c>
      <c r="EX51" s="2">
        <f t="shared" si="25"/>
        <v>0</v>
      </c>
      <c r="EY51" s="2">
        <f t="shared" si="112"/>
        <v>0</v>
      </c>
      <c r="EZ51" s="2">
        <f t="shared" si="26"/>
        <v>0</v>
      </c>
      <c r="FA51" s="2">
        <f t="shared" si="27"/>
        <v>0</v>
      </c>
      <c r="FB51" s="59"/>
      <c r="FC51" s="2">
        <f t="shared" si="28"/>
        <v>0</v>
      </c>
      <c r="FD51" s="2">
        <f t="shared" si="113"/>
        <v>0</v>
      </c>
      <c r="FE51" s="3">
        <f t="shared" si="126"/>
        <v>0</v>
      </c>
      <c r="FF51" s="3">
        <f t="shared" si="114"/>
        <v>0</v>
      </c>
      <c r="FG51" s="3">
        <f t="shared" si="115"/>
        <v>0</v>
      </c>
      <c r="FH51" s="3">
        <f t="shared" si="29"/>
        <v>0</v>
      </c>
      <c r="FI51" s="67">
        <f t="shared" si="30"/>
        <v>0</v>
      </c>
      <c r="FJ51" s="3">
        <f t="shared" si="31"/>
        <v>0</v>
      </c>
      <c r="FK51" s="3">
        <f t="shared" si="32"/>
        <v>0</v>
      </c>
      <c r="FL51" s="3">
        <f t="shared" si="116"/>
        <v>0</v>
      </c>
      <c r="FM51" s="3">
        <f t="shared" si="117"/>
        <v>0</v>
      </c>
      <c r="FN51" s="3">
        <f t="shared" si="118"/>
        <v>0</v>
      </c>
      <c r="FO51" s="2">
        <f t="shared" si="33"/>
        <v>0</v>
      </c>
      <c r="FP51" s="2">
        <f t="shared" si="34"/>
        <v>0</v>
      </c>
      <c r="FQ51" s="2">
        <f t="shared" si="119"/>
        <v>0</v>
      </c>
      <c r="FR51" s="6" t="str">
        <f>IF(A51=1,1,IF(DW51="","",COUNTA($DW$31:DW51)+1))</f>
        <v/>
      </c>
      <c r="FS51" s="6" t="str">
        <f t="shared" si="35"/>
        <v/>
      </c>
      <c r="FT51" s="43">
        <f t="shared" si="120"/>
        <v>0</v>
      </c>
      <c r="FU51" s="23">
        <f t="shared" si="121"/>
        <v>0</v>
      </c>
      <c r="FV51" s="21">
        <f t="shared" si="122"/>
        <v>0</v>
      </c>
    </row>
    <row r="52" spans="1:178">
      <c r="A52" s="4" t="str">
        <f t="shared" si="36"/>
        <v/>
      </c>
      <c r="B52" s="33"/>
      <c r="C52" s="33"/>
      <c r="D52" s="33"/>
      <c r="E52" s="33"/>
      <c r="F52" s="33"/>
      <c r="G52" s="11" t="str">
        <f t="shared" si="2"/>
        <v/>
      </c>
      <c r="H52" s="3" t="str">
        <f t="shared" si="37"/>
        <v/>
      </c>
      <c r="I52" s="3" t="str">
        <f t="shared" si="3"/>
        <v/>
      </c>
      <c r="J52" s="3" t="str">
        <f t="shared" si="38"/>
        <v/>
      </c>
      <c r="K52" s="3" t="str">
        <f t="shared" si="4"/>
        <v/>
      </c>
      <c r="L52" s="2" t="str">
        <f t="shared" si="5"/>
        <v/>
      </c>
      <c r="M52" s="8" t="str">
        <f t="shared" si="39"/>
        <v/>
      </c>
      <c r="N52" s="8" t="str">
        <f t="shared" si="6"/>
        <v/>
      </c>
      <c r="O52" s="8" t="str">
        <f t="shared" si="40"/>
        <v/>
      </c>
      <c r="P52" s="8" t="str">
        <f t="shared" si="7"/>
        <v/>
      </c>
      <c r="Q52" s="2" t="str">
        <f t="shared" si="8"/>
        <v/>
      </c>
      <c r="R52" s="3" t="str">
        <f t="shared" si="9"/>
        <v/>
      </c>
      <c r="S52" s="3" t="str">
        <f t="shared" si="10"/>
        <v/>
      </c>
      <c r="T52" s="3" t="str">
        <f t="shared" si="41"/>
        <v/>
      </c>
      <c r="U52" s="8" t="str">
        <f t="shared" si="11"/>
        <v/>
      </c>
      <c r="V52" s="2" t="str">
        <f t="shared" si="12"/>
        <v/>
      </c>
      <c r="W52" s="2" t="str">
        <f t="shared" si="13"/>
        <v/>
      </c>
      <c r="X52" s="2" t="str">
        <f t="shared" si="123"/>
        <v/>
      </c>
      <c r="Y52" s="2" t="str">
        <f t="shared" si="14"/>
        <v/>
      </c>
      <c r="Z52" s="46" t="str">
        <f t="shared" si="42"/>
        <v/>
      </c>
      <c r="AA52" s="46" t="str">
        <f t="shared" si="43"/>
        <v/>
      </c>
      <c r="AB52" s="47"/>
      <c r="AC52" s="46" t="str">
        <f t="shared" si="44"/>
        <v/>
      </c>
      <c r="AD52" s="47" t="str">
        <f t="shared" si="45"/>
        <v/>
      </c>
      <c r="AE52" s="48" t="str">
        <f t="shared" si="46"/>
        <v/>
      </c>
      <c r="AF52" s="49" t="str">
        <f t="shared" si="129"/>
        <v/>
      </c>
      <c r="AG52" s="49" t="str">
        <f t="shared" si="129"/>
        <v/>
      </c>
      <c r="AH52" s="49" t="str">
        <f t="shared" si="129"/>
        <v/>
      </c>
      <c r="AI52" s="47" t="str">
        <f t="shared" si="129"/>
        <v/>
      </c>
      <c r="AJ52" s="47" t="str">
        <f t="shared" si="129"/>
        <v/>
      </c>
      <c r="AK52" s="46" t="str">
        <f t="shared" si="129"/>
        <v/>
      </c>
      <c r="AL52" s="47"/>
      <c r="AM52" s="53" t="str">
        <f t="shared" si="48"/>
        <v/>
      </c>
      <c r="AN52" s="50" t="str">
        <f t="shared" si="49"/>
        <v/>
      </c>
      <c r="AO52" s="53" t="s">
        <v>84</v>
      </c>
      <c r="AP52" s="52" t="str">
        <f t="shared" si="50"/>
        <v/>
      </c>
      <c r="AQ52" s="52" t="str">
        <f t="shared" si="51"/>
        <v/>
      </c>
      <c r="AR52" s="47">
        <f t="shared" si="52"/>
        <v>0</v>
      </c>
      <c r="AS52" s="53" t="str">
        <f t="shared" si="53"/>
        <v/>
      </c>
      <c r="AT52" s="52" t="str">
        <f t="shared" si="54"/>
        <v/>
      </c>
      <c r="AU52" s="9" t="str">
        <f t="shared" si="55"/>
        <v/>
      </c>
      <c r="AV52" s="9" t="str">
        <f t="shared" si="56"/>
        <v/>
      </c>
      <c r="AW52" s="12" t="str">
        <f t="shared" si="57"/>
        <v/>
      </c>
      <c r="AX52" s="9" t="str">
        <f t="shared" si="58"/>
        <v/>
      </c>
      <c r="AY52" s="12" t="str">
        <f t="shared" si="59"/>
        <v/>
      </c>
      <c r="AZ52" s="10" t="str">
        <f t="shared" si="60"/>
        <v/>
      </c>
      <c r="BA52" s="10" t="str">
        <f t="shared" si="61"/>
        <v/>
      </c>
      <c r="BB52" s="10" t="str">
        <f t="shared" si="62"/>
        <v/>
      </c>
      <c r="BC52" s="10" t="str">
        <f t="shared" si="63"/>
        <v/>
      </c>
      <c r="BD52" s="10" t="str">
        <f t="shared" si="64"/>
        <v/>
      </c>
      <c r="BE52" s="12" t="str">
        <f t="shared" si="65"/>
        <v/>
      </c>
      <c r="BF52" s="9" t="str">
        <f t="shared" si="66"/>
        <v/>
      </c>
      <c r="BG52" s="9" t="str">
        <f t="shared" si="67"/>
        <v/>
      </c>
      <c r="BH52" s="7" t="str">
        <f t="shared" si="68"/>
        <v/>
      </c>
      <c r="BI52" s="7" t="str">
        <f t="shared" si="69"/>
        <v/>
      </c>
      <c r="BJ52" s="12" t="str">
        <f t="shared" si="70"/>
        <v/>
      </c>
      <c r="BK52" s="80" t="str">
        <f t="shared" si="71"/>
        <v/>
      </c>
      <c r="BL52" s="7" t="str">
        <f t="shared" si="72"/>
        <v/>
      </c>
      <c r="BM52" s="7" t="str">
        <f t="shared" si="124"/>
        <v/>
      </c>
      <c r="BN52" s="12" t="str">
        <f t="shared" si="73"/>
        <v/>
      </c>
      <c r="BO52" s="9" t="str">
        <f t="shared" si="74"/>
        <v/>
      </c>
      <c r="BP52" s="2" t="str">
        <f t="shared" si="75"/>
        <v/>
      </c>
      <c r="BQ52" s="2" t="str">
        <f t="shared" si="76"/>
        <v/>
      </c>
      <c r="BR52" s="20" t="str">
        <f t="shared" si="130"/>
        <v/>
      </c>
      <c r="BS52" s="20" t="str">
        <f t="shared" si="130"/>
        <v/>
      </c>
      <c r="BT52" s="20" t="str">
        <f t="shared" si="130"/>
        <v/>
      </c>
      <c r="BU52" s="86" t="str">
        <f t="shared" si="78"/>
        <v/>
      </c>
      <c r="BV52" s="86" t="str">
        <f t="shared" si="79"/>
        <v/>
      </c>
      <c r="BW52" s="20" t="str">
        <f t="shared" si="130"/>
        <v/>
      </c>
      <c r="BX52" s="86" t="str">
        <f t="shared" si="130"/>
        <v/>
      </c>
      <c r="BY52" s="86" t="str">
        <f t="shared" si="130"/>
        <v/>
      </c>
      <c r="BZ52" s="86" t="str">
        <f t="shared" si="130"/>
        <v/>
      </c>
      <c r="CA52" s="86" t="str">
        <f t="shared" si="130"/>
        <v/>
      </c>
      <c r="CB52" s="86" t="str">
        <f t="shared" si="130"/>
        <v/>
      </c>
      <c r="CC52" s="86" t="str">
        <f t="shared" si="130"/>
        <v/>
      </c>
      <c r="CD52" s="86" t="str">
        <f t="shared" si="130"/>
        <v/>
      </c>
      <c r="CE52" s="20" t="str">
        <f t="shared" si="125"/>
        <v/>
      </c>
      <c r="CF52" s="14" t="str">
        <f t="shared" si="81"/>
        <v/>
      </c>
      <c r="CG52" s="14" t="str">
        <f t="shared" si="82"/>
        <v/>
      </c>
      <c r="CH52" s="8">
        <f t="shared" si="83"/>
        <v>0</v>
      </c>
      <c r="CI52" s="9" t="str">
        <f t="shared" si="84"/>
        <v/>
      </c>
      <c r="CJ52" s="9" t="str">
        <f t="shared" si="85"/>
        <v/>
      </c>
      <c r="CK52" s="9" t="str">
        <f t="shared" si="86"/>
        <v/>
      </c>
      <c r="CL52" s="9" t="str">
        <f t="shared" si="87"/>
        <v/>
      </c>
      <c r="CM52" s="9" t="str">
        <f t="shared" si="88"/>
        <v/>
      </c>
      <c r="CN52" s="9" t="str">
        <f t="shared" si="89"/>
        <v/>
      </c>
      <c r="CO52" s="9" t="str">
        <f t="shared" si="90"/>
        <v/>
      </c>
      <c r="CP52" s="9" t="str">
        <f t="shared" si="90"/>
        <v/>
      </c>
      <c r="CQ52" s="9" t="str">
        <f t="shared" si="90"/>
        <v/>
      </c>
      <c r="CR52" s="9" t="str">
        <f t="shared" si="90"/>
        <v/>
      </c>
      <c r="CS52" s="9" t="str">
        <f t="shared" si="90"/>
        <v/>
      </c>
      <c r="CT52" s="9" t="str">
        <f t="shared" si="90"/>
        <v/>
      </c>
      <c r="CU52" s="9" t="str">
        <f t="shared" si="90"/>
        <v/>
      </c>
      <c r="CV52" s="9" t="str">
        <f t="shared" si="91"/>
        <v/>
      </c>
      <c r="CW52" s="9" t="str">
        <f t="shared" si="92"/>
        <v/>
      </c>
      <c r="CX52" s="9" t="str">
        <f t="shared" si="92"/>
        <v/>
      </c>
      <c r="CY52" s="9" t="str">
        <f t="shared" si="92"/>
        <v/>
      </c>
      <c r="CZ52" s="9" t="str">
        <f t="shared" si="92"/>
        <v/>
      </c>
      <c r="DA52" s="9" t="str">
        <f t="shared" si="92"/>
        <v/>
      </c>
      <c r="DB52" s="9" t="str">
        <f t="shared" si="92"/>
        <v/>
      </c>
      <c r="DC52" s="9" t="str">
        <f t="shared" si="92"/>
        <v/>
      </c>
      <c r="DD52" s="2" t="str">
        <f t="shared" si="93"/>
        <v/>
      </c>
      <c r="DE52" s="2" t="str">
        <f t="shared" si="94"/>
        <v/>
      </c>
      <c r="DF52" s="2" t="str">
        <f t="shared" si="95"/>
        <v/>
      </c>
      <c r="DG52" s="2" t="str">
        <f t="shared" si="96"/>
        <v/>
      </c>
      <c r="DH52" s="2" t="str">
        <f t="shared" si="97"/>
        <v/>
      </c>
      <c r="DI52" s="2" t="str">
        <f t="shared" si="98"/>
        <v/>
      </c>
      <c r="DJ52" s="2" t="str">
        <f t="shared" si="99"/>
        <v/>
      </c>
      <c r="DK52" s="2" t="str">
        <f t="shared" si="100"/>
        <v/>
      </c>
      <c r="DL52" s="16" t="str">
        <f t="shared" si="101"/>
        <v/>
      </c>
      <c r="DM52" s="16" t="str">
        <f t="shared" si="102"/>
        <v/>
      </c>
      <c r="DN52" s="16" t="str">
        <f t="shared" si="103"/>
        <v/>
      </c>
      <c r="DO52" s="72" t="str">
        <f t="shared" si="104"/>
        <v/>
      </c>
      <c r="DP52" s="16" t="str">
        <f t="shared" si="105"/>
        <v/>
      </c>
      <c r="DQ52" s="16" t="str">
        <f t="shared" si="106"/>
        <v/>
      </c>
      <c r="DR52" s="2" t="str">
        <f t="shared" si="107"/>
        <v/>
      </c>
      <c r="DS52" s="2" t="str">
        <f t="shared" si="108"/>
        <v/>
      </c>
      <c r="DT52" s="2" t="str">
        <f t="shared" si="109"/>
        <v/>
      </c>
      <c r="DU52" s="2" t="str">
        <f t="shared" si="110"/>
        <v/>
      </c>
      <c r="DV52" s="15"/>
      <c r="DW52" s="18"/>
      <c r="DX52" s="17"/>
      <c r="DY52" s="47" t="str">
        <f t="shared" si="128"/>
        <v/>
      </c>
      <c r="DZ52" s="47" t="str">
        <f t="shared" si="128"/>
        <v/>
      </c>
      <c r="EA52" s="47" t="str">
        <f t="shared" si="128"/>
        <v/>
      </c>
      <c r="EB52" s="47" t="str">
        <f t="shared" si="128"/>
        <v/>
      </c>
      <c r="EC52" s="49" t="str">
        <f t="shared" si="128"/>
        <v/>
      </c>
      <c r="ED52" s="49" t="str">
        <f t="shared" si="128"/>
        <v/>
      </c>
      <c r="EE52" s="47" t="str">
        <f t="shared" si="128"/>
        <v/>
      </c>
      <c r="EF52" s="47" t="str">
        <f t="shared" si="128"/>
        <v/>
      </c>
      <c r="EG52" s="47" t="str">
        <f t="shared" si="128"/>
        <v/>
      </c>
      <c r="EH52" s="6">
        <f t="shared" si="16"/>
        <v>0</v>
      </c>
      <c r="EI52" s="6">
        <f t="shared" si="17"/>
        <v>0</v>
      </c>
      <c r="EJ52" s="2" t="str">
        <f t="shared" si="18"/>
        <v/>
      </c>
      <c r="EK52" s="2" t="str">
        <f t="shared" si="19"/>
        <v/>
      </c>
      <c r="EL52" s="2" t="str">
        <f t="shared" si="127"/>
        <v/>
      </c>
      <c r="EM52" s="2" t="str">
        <f t="shared" si="21"/>
        <v/>
      </c>
      <c r="EN52" s="2" t="str">
        <f t="shared" si="22"/>
        <v/>
      </c>
      <c r="EO52" s="2">
        <f t="shared" si="23"/>
        <v>0</v>
      </c>
      <c r="EP52" s="2">
        <f t="shared" si="111"/>
        <v>0</v>
      </c>
      <c r="EQ52" s="2"/>
      <c r="ER52" s="2"/>
      <c r="ES52" s="2"/>
      <c r="ET52" s="2"/>
      <c r="EU52" s="2"/>
      <c r="EV52" s="2"/>
      <c r="EW52" s="2">
        <f t="shared" si="24"/>
        <v>0</v>
      </c>
      <c r="EX52" s="2">
        <f t="shared" si="25"/>
        <v>0</v>
      </c>
      <c r="EY52" s="2">
        <f t="shared" si="112"/>
        <v>0</v>
      </c>
      <c r="EZ52" s="2">
        <f t="shared" si="26"/>
        <v>0</v>
      </c>
      <c r="FA52" s="2">
        <f t="shared" si="27"/>
        <v>0</v>
      </c>
      <c r="FB52" s="59"/>
      <c r="FC52" s="2">
        <f t="shared" si="28"/>
        <v>0</v>
      </c>
      <c r="FD52" s="2">
        <f t="shared" si="113"/>
        <v>0</v>
      </c>
      <c r="FE52" s="3">
        <f t="shared" si="126"/>
        <v>0</v>
      </c>
      <c r="FF52" s="3">
        <f t="shared" si="114"/>
        <v>0</v>
      </c>
      <c r="FG52" s="3">
        <f t="shared" si="115"/>
        <v>0</v>
      </c>
      <c r="FH52" s="3">
        <f t="shared" si="29"/>
        <v>0</v>
      </c>
      <c r="FI52" s="67">
        <f t="shared" si="30"/>
        <v>0</v>
      </c>
      <c r="FJ52" s="3">
        <f t="shared" si="31"/>
        <v>0</v>
      </c>
      <c r="FK52" s="3">
        <f t="shared" si="32"/>
        <v>0</v>
      </c>
      <c r="FL52" s="3">
        <f t="shared" si="116"/>
        <v>0</v>
      </c>
      <c r="FM52" s="3">
        <f t="shared" si="117"/>
        <v>0</v>
      </c>
      <c r="FN52" s="3">
        <f t="shared" si="118"/>
        <v>0</v>
      </c>
      <c r="FO52" s="2">
        <f t="shared" si="33"/>
        <v>0</v>
      </c>
      <c r="FP52" s="2">
        <f t="shared" si="34"/>
        <v>0</v>
      </c>
      <c r="FQ52" s="2">
        <f t="shared" si="119"/>
        <v>0</v>
      </c>
      <c r="FR52" s="6" t="str">
        <f>IF(A52=1,1,IF(DW52="","",COUNTA($DW$31:DW52)+1))</f>
        <v/>
      </c>
      <c r="FS52" s="6" t="str">
        <f t="shared" si="35"/>
        <v/>
      </c>
      <c r="FT52" s="43">
        <f t="shared" si="120"/>
        <v>0</v>
      </c>
      <c r="FU52" s="23">
        <f t="shared" si="121"/>
        <v>0</v>
      </c>
      <c r="FV52" s="21">
        <f t="shared" si="122"/>
        <v>0</v>
      </c>
    </row>
    <row r="53" spans="1:178">
      <c r="A53" s="4" t="str">
        <f t="shared" si="36"/>
        <v/>
      </c>
      <c r="B53" s="33"/>
      <c r="C53" s="33"/>
      <c r="D53" s="33"/>
      <c r="E53" s="33"/>
      <c r="F53" s="33"/>
      <c r="G53" s="11" t="str">
        <f t="shared" si="2"/>
        <v/>
      </c>
      <c r="H53" s="3" t="str">
        <f t="shared" si="37"/>
        <v/>
      </c>
      <c r="I53" s="3" t="str">
        <f t="shared" si="3"/>
        <v/>
      </c>
      <c r="J53" s="3" t="str">
        <f t="shared" si="38"/>
        <v/>
      </c>
      <c r="K53" s="3" t="str">
        <f t="shared" si="4"/>
        <v/>
      </c>
      <c r="L53" s="2" t="str">
        <f t="shared" si="5"/>
        <v/>
      </c>
      <c r="M53" s="8" t="str">
        <f t="shared" si="39"/>
        <v/>
      </c>
      <c r="N53" s="8" t="str">
        <f t="shared" si="6"/>
        <v/>
      </c>
      <c r="O53" s="8" t="str">
        <f t="shared" si="40"/>
        <v/>
      </c>
      <c r="P53" s="8" t="str">
        <f t="shared" si="7"/>
        <v/>
      </c>
      <c r="Q53" s="2" t="str">
        <f t="shared" si="8"/>
        <v/>
      </c>
      <c r="R53" s="3" t="str">
        <f t="shared" si="9"/>
        <v/>
      </c>
      <c r="S53" s="3" t="str">
        <f t="shared" si="10"/>
        <v/>
      </c>
      <c r="T53" s="3" t="str">
        <f t="shared" si="41"/>
        <v/>
      </c>
      <c r="U53" s="8" t="str">
        <f t="shared" si="11"/>
        <v/>
      </c>
      <c r="V53" s="2" t="str">
        <f t="shared" si="12"/>
        <v/>
      </c>
      <c r="W53" s="2" t="str">
        <f t="shared" si="13"/>
        <v/>
      </c>
      <c r="X53" s="2" t="str">
        <f t="shared" si="123"/>
        <v/>
      </c>
      <c r="Y53" s="2" t="str">
        <f t="shared" si="14"/>
        <v/>
      </c>
      <c r="Z53" s="46" t="str">
        <f t="shared" si="42"/>
        <v/>
      </c>
      <c r="AA53" s="46" t="str">
        <f t="shared" si="43"/>
        <v/>
      </c>
      <c r="AB53" s="47"/>
      <c r="AC53" s="46" t="str">
        <f t="shared" si="44"/>
        <v/>
      </c>
      <c r="AD53" s="47" t="str">
        <f t="shared" si="45"/>
        <v/>
      </c>
      <c r="AE53" s="48" t="str">
        <f t="shared" si="46"/>
        <v/>
      </c>
      <c r="AF53" s="49" t="str">
        <f t="shared" si="129"/>
        <v/>
      </c>
      <c r="AG53" s="49" t="str">
        <f t="shared" si="129"/>
        <v/>
      </c>
      <c r="AH53" s="49" t="str">
        <f t="shared" si="129"/>
        <v/>
      </c>
      <c r="AI53" s="47" t="str">
        <f t="shared" si="129"/>
        <v/>
      </c>
      <c r="AJ53" s="47" t="str">
        <f t="shared" si="129"/>
        <v/>
      </c>
      <c r="AK53" s="46" t="str">
        <f t="shared" si="129"/>
        <v/>
      </c>
      <c r="AL53" s="47"/>
      <c r="AM53" s="53" t="str">
        <f t="shared" si="48"/>
        <v/>
      </c>
      <c r="AN53" s="50" t="str">
        <f t="shared" si="49"/>
        <v/>
      </c>
      <c r="AO53" s="53" t="s">
        <v>84</v>
      </c>
      <c r="AP53" s="52" t="str">
        <f t="shared" si="50"/>
        <v/>
      </c>
      <c r="AQ53" s="52" t="str">
        <f t="shared" si="51"/>
        <v/>
      </c>
      <c r="AR53" s="47">
        <f t="shared" si="52"/>
        <v>0</v>
      </c>
      <c r="AS53" s="53" t="str">
        <f t="shared" si="53"/>
        <v/>
      </c>
      <c r="AT53" s="52" t="str">
        <f t="shared" si="54"/>
        <v/>
      </c>
      <c r="AU53" s="9" t="str">
        <f t="shared" si="55"/>
        <v/>
      </c>
      <c r="AV53" s="9" t="str">
        <f t="shared" si="56"/>
        <v/>
      </c>
      <c r="AW53" s="12" t="str">
        <f t="shared" si="57"/>
        <v/>
      </c>
      <c r="AX53" s="9" t="str">
        <f t="shared" si="58"/>
        <v/>
      </c>
      <c r="AY53" s="12" t="str">
        <f t="shared" si="59"/>
        <v/>
      </c>
      <c r="AZ53" s="10" t="str">
        <f t="shared" si="60"/>
        <v/>
      </c>
      <c r="BA53" s="10" t="str">
        <f t="shared" si="61"/>
        <v/>
      </c>
      <c r="BB53" s="10" t="str">
        <f t="shared" si="62"/>
        <v/>
      </c>
      <c r="BC53" s="10" t="str">
        <f t="shared" si="63"/>
        <v/>
      </c>
      <c r="BD53" s="10" t="str">
        <f t="shared" si="64"/>
        <v/>
      </c>
      <c r="BE53" s="12" t="str">
        <f t="shared" si="65"/>
        <v/>
      </c>
      <c r="BF53" s="9" t="str">
        <f t="shared" si="66"/>
        <v/>
      </c>
      <c r="BG53" s="9" t="str">
        <f t="shared" si="67"/>
        <v/>
      </c>
      <c r="BH53" s="7" t="str">
        <f t="shared" si="68"/>
        <v/>
      </c>
      <c r="BI53" s="7" t="str">
        <f t="shared" si="69"/>
        <v/>
      </c>
      <c r="BJ53" s="12" t="str">
        <f t="shared" si="70"/>
        <v/>
      </c>
      <c r="BK53" s="80" t="str">
        <f t="shared" si="71"/>
        <v/>
      </c>
      <c r="BL53" s="7" t="str">
        <f t="shared" si="72"/>
        <v/>
      </c>
      <c r="BM53" s="7" t="str">
        <f t="shared" si="124"/>
        <v/>
      </c>
      <c r="BN53" s="12" t="str">
        <f t="shared" si="73"/>
        <v/>
      </c>
      <c r="BO53" s="9" t="str">
        <f t="shared" si="74"/>
        <v/>
      </c>
      <c r="BP53" s="2" t="str">
        <f t="shared" si="75"/>
        <v/>
      </c>
      <c r="BQ53" s="2" t="str">
        <f t="shared" si="76"/>
        <v/>
      </c>
      <c r="BR53" s="20" t="str">
        <f t="shared" si="130"/>
        <v/>
      </c>
      <c r="BS53" s="20" t="str">
        <f t="shared" si="130"/>
        <v/>
      </c>
      <c r="BT53" s="20" t="str">
        <f t="shared" si="130"/>
        <v/>
      </c>
      <c r="BU53" s="86" t="str">
        <f t="shared" si="78"/>
        <v/>
      </c>
      <c r="BV53" s="86" t="str">
        <f t="shared" si="79"/>
        <v/>
      </c>
      <c r="BW53" s="20" t="str">
        <f t="shared" si="130"/>
        <v/>
      </c>
      <c r="BX53" s="86" t="str">
        <f t="shared" si="130"/>
        <v/>
      </c>
      <c r="BY53" s="86" t="str">
        <f t="shared" si="130"/>
        <v/>
      </c>
      <c r="BZ53" s="86" t="str">
        <f t="shared" si="130"/>
        <v/>
      </c>
      <c r="CA53" s="86" t="str">
        <f t="shared" si="130"/>
        <v/>
      </c>
      <c r="CB53" s="86" t="str">
        <f t="shared" si="130"/>
        <v/>
      </c>
      <c r="CC53" s="86" t="str">
        <f t="shared" si="130"/>
        <v/>
      </c>
      <c r="CD53" s="86" t="str">
        <f t="shared" si="130"/>
        <v/>
      </c>
      <c r="CE53" s="20" t="str">
        <f t="shared" si="125"/>
        <v/>
      </c>
      <c r="CF53" s="14" t="str">
        <f t="shared" si="81"/>
        <v/>
      </c>
      <c r="CG53" s="14" t="str">
        <f t="shared" si="82"/>
        <v/>
      </c>
      <c r="CH53" s="8">
        <f t="shared" si="83"/>
        <v>0</v>
      </c>
      <c r="CI53" s="9" t="str">
        <f t="shared" si="84"/>
        <v/>
      </c>
      <c r="CJ53" s="9" t="str">
        <f t="shared" si="85"/>
        <v/>
      </c>
      <c r="CK53" s="9" t="str">
        <f t="shared" si="86"/>
        <v/>
      </c>
      <c r="CL53" s="9" t="str">
        <f t="shared" si="87"/>
        <v/>
      </c>
      <c r="CM53" s="9" t="str">
        <f t="shared" si="88"/>
        <v/>
      </c>
      <c r="CN53" s="9" t="str">
        <f t="shared" si="89"/>
        <v/>
      </c>
      <c r="CO53" s="9" t="str">
        <f t="shared" si="90"/>
        <v/>
      </c>
      <c r="CP53" s="9" t="str">
        <f t="shared" si="90"/>
        <v/>
      </c>
      <c r="CQ53" s="9" t="str">
        <f t="shared" si="90"/>
        <v/>
      </c>
      <c r="CR53" s="9" t="str">
        <f t="shared" si="90"/>
        <v/>
      </c>
      <c r="CS53" s="9" t="str">
        <f t="shared" si="90"/>
        <v/>
      </c>
      <c r="CT53" s="9" t="str">
        <f t="shared" si="90"/>
        <v/>
      </c>
      <c r="CU53" s="9" t="str">
        <f t="shared" si="90"/>
        <v/>
      </c>
      <c r="CV53" s="9" t="str">
        <f t="shared" si="91"/>
        <v/>
      </c>
      <c r="CW53" s="9" t="str">
        <f t="shared" si="92"/>
        <v/>
      </c>
      <c r="CX53" s="9" t="str">
        <f t="shared" si="92"/>
        <v/>
      </c>
      <c r="CY53" s="9" t="str">
        <f t="shared" si="92"/>
        <v/>
      </c>
      <c r="CZ53" s="9" t="str">
        <f t="shared" si="92"/>
        <v/>
      </c>
      <c r="DA53" s="9" t="str">
        <f t="shared" si="92"/>
        <v/>
      </c>
      <c r="DB53" s="9" t="str">
        <f t="shared" si="92"/>
        <v/>
      </c>
      <c r="DC53" s="9" t="str">
        <f t="shared" si="92"/>
        <v/>
      </c>
      <c r="DD53" s="2" t="str">
        <f t="shared" si="93"/>
        <v/>
      </c>
      <c r="DE53" s="2" t="str">
        <f t="shared" si="94"/>
        <v/>
      </c>
      <c r="DF53" s="2" t="str">
        <f t="shared" si="95"/>
        <v/>
      </c>
      <c r="DG53" s="2" t="str">
        <f t="shared" si="96"/>
        <v/>
      </c>
      <c r="DH53" s="2" t="str">
        <f t="shared" si="97"/>
        <v/>
      </c>
      <c r="DI53" s="2" t="str">
        <f t="shared" si="98"/>
        <v/>
      </c>
      <c r="DJ53" s="2" t="str">
        <f t="shared" si="99"/>
        <v/>
      </c>
      <c r="DK53" s="2" t="str">
        <f t="shared" si="100"/>
        <v/>
      </c>
      <c r="DL53" s="16" t="str">
        <f t="shared" si="101"/>
        <v/>
      </c>
      <c r="DM53" s="16" t="str">
        <f t="shared" si="102"/>
        <v/>
      </c>
      <c r="DN53" s="16" t="str">
        <f t="shared" si="103"/>
        <v/>
      </c>
      <c r="DO53" s="72" t="str">
        <f t="shared" si="104"/>
        <v/>
      </c>
      <c r="DP53" s="16" t="str">
        <f t="shared" si="105"/>
        <v/>
      </c>
      <c r="DQ53" s="16" t="str">
        <f t="shared" si="106"/>
        <v/>
      </c>
      <c r="DR53" s="2" t="str">
        <f t="shared" si="107"/>
        <v/>
      </c>
      <c r="DS53" s="2" t="str">
        <f t="shared" si="108"/>
        <v/>
      </c>
      <c r="DT53" s="2" t="str">
        <f t="shared" si="109"/>
        <v/>
      </c>
      <c r="DU53" s="2" t="str">
        <f t="shared" si="110"/>
        <v/>
      </c>
      <c r="DV53" s="15"/>
      <c r="DW53" s="18"/>
      <c r="DX53" s="17"/>
      <c r="DY53" s="47" t="str">
        <f t="shared" si="128"/>
        <v/>
      </c>
      <c r="DZ53" s="47" t="str">
        <f t="shared" si="128"/>
        <v/>
      </c>
      <c r="EA53" s="47" t="str">
        <f t="shared" si="128"/>
        <v/>
      </c>
      <c r="EB53" s="47" t="str">
        <f t="shared" si="128"/>
        <v/>
      </c>
      <c r="EC53" s="49" t="str">
        <f t="shared" si="128"/>
        <v/>
      </c>
      <c r="ED53" s="49" t="str">
        <f t="shared" si="128"/>
        <v/>
      </c>
      <c r="EE53" s="47" t="str">
        <f t="shared" si="128"/>
        <v/>
      </c>
      <c r="EF53" s="47" t="str">
        <f t="shared" si="128"/>
        <v/>
      </c>
      <c r="EG53" s="47" t="str">
        <f t="shared" si="128"/>
        <v/>
      </c>
      <c r="EH53" s="6">
        <f t="shared" si="16"/>
        <v>0</v>
      </c>
      <c r="EI53" s="6">
        <f t="shared" si="17"/>
        <v>0</v>
      </c>
      <c r="EJ53" s="2" t="str">
        <f t="shared" si="18"/>
        <v/>
      </c>
      <c r="EK53" s="2" t="str">
        <f t="shared" si="19"/>
        <v/>
      </c>
      <c r="EL53" s="2" t="str">
        <f t="shared" si="127"/>
        <v/>
      </c>
      <c r="EM53" s="2" t="str">
        <f t="shared" si="21"/>
        <v/>
      </c>
      <c r="EN53" s="2" t="str">
        <f t="shared" si="22"/>
        <v/>
      </c>
      <c r="EO53" s="2">
        <f t="shared" si="23"/>
        <v>0</v>
      </c>
      <c r="EP53" s="2">
        <f t="shared" si="111"/>
        <v>0</v>
      </c>
      <c r="EQ53" s="2"/>
      <c r="ER53" s="2"/>
      <c r="ES53" s="2"/>
      <c r="ET53" s="2"/>
      <c r="EU53" s="2"/>
      <c r="EV53" s="2"/>
      <c r="EW53" s="2">
        <f t="shared" si="24"/>
        <v>0</v>
      </c>
      <c r="EX53" s="2">
        <f t="shared" si="25"/>
        <v>0</v>
      </c>
      <c r="EY53" s="2">
        <f t="shared" si="112"/>
        <v>0</v>
      </c>
      <c r="EZ53" s="2">
        <f t="shared" si="26"/>
        <v>0</v>
      </c>
      <c r="FA53" s="2">
        <f t="shared" si="27"/>
        <v>0</v>
      </c>
      <c r="FB53" s="59"/>
      <c r="FC53" s="2">
        <f t="shared" si="28"/>
        <v>0</v>
      </c>
      <c r="FD53" s="2">
        <f t="shared" si="113"/>
        <v>0</v>
      </c>
      <c r="FE53" s="3">
        <f t="shared" si="126"/>
        <v>0</v>
      </c>
      <c r="FF53" s="3">
        <f t="shared" si="114"/>
        <v>0</v>
      </c>
      <c r="FG53" s="3">
        <f t="shared" si="115"/>
        <v>0</v>
      </c>
      <c r="FH53" s="3">
        <f t="shared" si="29"/>
        <v>0</v>
      </c>
      <c r="FI53" s="67">
        <f t="shared" si="30"/>
        <v>0</v>
      </c>
      <c r="FJ53" s="3">
        <f t="shared" si="31"/>
        <v>0</v>
      </c>
      <c r="FK53" s="3">
        <f t="shared" si="32"/>
        <v>0</v>
      </c>
      <c r="FL53" s="3">
        <f t="shared" si="116"/>
        <v>0</v>
      </c>
      <c r="FM53" s="3">
        <f t="shared" si="117"/>
        <v>0</v>
      </c>
      <c r="FN53" s="3">
        <f t="shared" si="118"/>
        <v>0</v>
      </c>
      <c r="FO53" s="2">
        <f t="shared" si="33"/>
        <v>0</v>
      </c>
      <c r="FP53" s="2">
        <f t="shared" si="34"/>
        <v>0</v>
      </c>
      <c r="FQ53" s="2">
        <f t="shared" si="119"/>
        <v>0</v>
      </c>
      <c r="FR53" s="6" t="str">
        <f>IF(A53=1,1,IF(DW53="","",COUNTA($DW$31:DW53)+1))</f>
        <v/>
      </c>
      <c r="FS53" s="6" t="str">
        <f t="shared" si="35"/>
        <v/>
      </c>
      <c r="FT53" s="43">
        <f t="shared" si="120"/>
        <v>0</v>
      </c>
      <c r="FU53" s="23">
        <f t="shared" si="121"/>
        <v>0</v>
      </c>
      <c r="FV53" s="21">
        <f t="shared" si="122"/>
        <v>0</v>
      </c>
    </row>
    <row r="54" spans="1:178">
      <c r="A54" s="4" t="str">
        <f t="shared" si="36"/>
        <v/>
      </c>
      <c r="B54" s="33"/>
      <c r="C54" s="33"/>
      <c r="D54" s="33"/>
      <c r="E54" s="33"/>
      <c r="F54" s="33"/>
      <c r="G54" s="11" t="str">
        <f t="shared" si="2"/>
        <v/>
      </c>
      <c r="H54" s="3" t="str">
        <f t="shared" si="37"/>
        <v/>
      </c>
      <c r="I54" s="3" t="str">
        <f t="shared" si="3"/>
        <v/>
      </c>
      <c r="J54" s="3" t="str">
        <f t="shared" si="38"/>
        <v/>
      </c>
      <c r="K54" s="3" t="str">
        <f t="shared" si="4"/>
        <v/>
      </c>
      <c r="L54" s="2" t="str">
        <f t="shared" si="5"/>
        <v/>
      </c>
      <c r="M54" s="8" t="str">
        <f t="shared" si="39"/>
        <v/>
      </c>
      <c r="N54" s="8" t="str">
        <f t="shared" si="6"/>
        <v/>
      </c>
      <c r="O54" s="8" t="str">
        <f t="shared" si="40"/>
        <v/>
      </c>
      <c r="P54" s="8" t="str">
        <f t="shared" si="7"/>
        <v/>
      </c>
      <c r="Q54" s="2" t="str">
        <f t="shared" si="8"/>
        <v/>
      </c>
      <c r="R54" s="3" t="str">
        <f t="shared" si="9"/>
        <v/>
      </c>
      <c r="S54" s="3" t="str">
        <f t="shared" si="10"/>
        <v/>
      </c>
      <c r="T54" s="3" t="str">
        <f t="shared" si="41"/>
        <v/>
      </c>
      <c r="U54" s="8" t="str">
        <f t="shared" si="11"/>
        <v/>
      </c>
      <c r="V54" s="2" t="str">
        <f t="shared" si="12"/>
        <v/>
      </c>
      <c r="W54" s="2" t="str">
        <f t="shared" si="13"/>
        <v/>
      </c>
      <c r="X54" s="2" t="str">
        <f t="shared" si="123"/>
        <v/>
      </c>
      <c r="Y54" s="2" t="str">
        <f t="shared" si="14"/>
        <v/>
      </c>
      <c r="Z54" s="46" t="str">
        <f t="shared" si="42"/>
        <v/>
      </c>
      <c r="AA54" s="46" t="str">
        <f t="shared" si="43"/>
        <v/>
      </c>
      <c r="AB54" s="47"/>
      <c r="AC54" s="46" t="str">
        <f t="shared" si="44"/>
        <v/>
      </c>
      <c r="AD54" s="47" t="str">
        <f t="shared" si="45"/>
        <v/>
      </c>
      <c r="AE54" s="48" t="str">
        <f t="shared" si="46"/>
        <v/>
      </c>
      <c r="AF54" s="49" t="str">
        <f t="shared" si="129"/>
        <v/>
      </c>
      <c r="AG54" s="49" t="str">
        <f t="shared" si="129"/>
        <v/>
      </c>
      <c r="AH54" s="49" t="str">
        <f t="shared" si="129"/>
        <v/>
      </c>
      <c r="AI54" s="47" t="str">
        <f t="shared" si="129"/>
        <v/>
      </c>
      <c r="AJ54" s="47" t="str">
        <f t="shared" si="129"/>
        <v/>
      </c>
      <c r="AK54" s="46" t="str">
        <f t="shared" si="129"/>
        <v/>
      </c>
      <c r="AL54" s="47"/>
      <c r="AM54" s="53" t="str">
        <f t="shared" si="48"/>
        <v/>
      </c>
      <c r="AN54" s="50" t="str">
        <f t="shared" si="49"/>
        <v/>
      </c>
      <c r="AO54" s="53" t="s">
        <v>84</v>
      </c>
      <c r="AP54" s="52" t="str">
        <f t="shared" si="50"/>
        <v/>
      </c>
      <c r="AQ54" s="52" t="str">
        <f t="shared" si="51"/>
        <v/>
      </c>
      <c r="AR54" s="47">
        <f t="shared" si="52"/>
        <v>0</v>
      </c>
      <c r="AS54" s="53" t="str">
        <f t="shared" si="53"/>
        <v/>
      </c>
      <c r="AT54" s="52" t="str">
        <f t="shared" si="54"/>
        <v/>
      </c>
      <c r="AU54" s="9" t="str">
        <f t="shared" si="55"/>
        <v/>
      </c>
      <c r="AV54" s="9" t="str">
        <f t="shared" si="56"/>
        <v/>
      </c>
      <c r="AW54" s="12" t="str">
        <f t="shared" si="57"/>
        <v/>
      </c>
      <c r="AX54" s="9" t="str">
        <f t="shared" si="58"/>
        <v/>
      </c>
      <c r="AY54" s="12" t="str">
        <f t="shared" si="59"/>
        <v/>
      </c>
      <c r="AZ54" s="10" t="str">
        <f t="shared" si="60"/>
        <v/>
      </c>
      <c r="BA54" s="10" t="str">
        <f t="shared" si="61"/>
        <v/>
      </c>
      <c r="BB54" s="10" t="str">
        <f t="shared" si="62"/>
        <v/>
      </c>
      <c r="BC54" s="10" t="str">
        <f t="shared" si="63"/>
        <v/>
      </c>
      <c r="BD54" s="10" t="str">
        <f t="shared" si="64"/>
        <v/>
      </c>
      <c r="BE54" s="12" t="str">
        <f t="shared" si="65"/>
        <v/>
      </c>
      <c r="BF54" s="9" t="str">
        <f t="shared" si="66"/>
        <v/>
      </c>
      <c r="BG54" s="9" t="str">
        <f t="shared" si="67"/>
        <v/>
      </c>
      <c r="BH54" s="7" t="str">
        <f t="shared" si="68"/>
        <v/>
      </c>
      <c r="BI54" s="7" t="str">
        <f t="shared" si="69"/>
        <v/>
      </c>
      <c r="BJ54" s="12" t="str">
        <f t="shared" si="70"/>
        <v/>
      </c>
      <c r="BK54" s="80" t="str">
        <f t="shared" si="71"/>
        <v/>
      </c>
      <c r="BL54" s="7" t="str">
        <f t="shared" si="72"/>
        <v/>
      </c>
      <c r="BM54" s="7" t="str">
        <f t="shared" si="124"/>
        <v/>
      </c>
      <c r="BN54" s="12" t="str">
        <f t="shared" si="73"/>
        <v/>
      </c>
      <c r="BO54" s="9" t="str">
        <f t="shared" si="74"/>
        <v/>
      </c>
      <c r="BP54" s="2" t="str">
        <f t="shared" si="75"/>
        <v/>
      </c>
      <c r="BQ54" s="2" t="str">
        <f t="shared" si="76"/>
        <v/>
      </c>
      <c r="BR54" s="20" t="str">
        <f t="shared" si="130"/>
        <v/>
      </c>
      <c r="BS54" s="20" t="str">
        <f t="shared" si="130"/>
        <v/>
      </c>
      <c r="BT54" s="20" t="str">
        <f t="shared" si="130"/>
        <v/>
      </c>
      <c r="BU54" s="86" t="str">
        <f t="shared" si="78"/>
        <v/>
      </c>
      <c r="BV54" s="86" t="str">
        <f t="shared" si="79"/>
        <v/>
      </c>
      <c r="BW54" s="20" t="str">
        <f t="shared" si="130"/>
        <v/>
      </c>
      <c r="BX54" s="86" t="str">
        <f t="shared" si="130"/>
        <v/>
      </c>
      <c r="BY54" s="86" t="str">
        <f t="shared" si="130"/>
        <v/>
      </c>
      <c r="BZ54" s="86" t="str">
        <f t="shared" si="130"/>
        <v/>
      </c>
      <c r="CA54" s="86" t="str">
        <f t="shared" si="130"/>
        <v/>
      </c>
      <c r="CB54" s="86" t="str">
        <f t="shared" si="130"/>
        <v/>
      </c>
      <c r="CC54" s="86" t="str">
        <f t="shared" si="130"/>
        <v/>
      </c>
      <c r="CD54" s="86" t="str">
        <f t="shared" si="130"/>
        <v/>
      </c>
      <c r="CE54" s="20" t="str">
        <f t="shared" si="125"/>
        <v/>
      </c>
      <c r="CF54" s="14" t="str">
        <f t="shared" si="81"/>
        <v/>
      </c>
      <c r="CG54" s="14" t="str">
        <f t="shared" si="82"/>
        <v/>
      </c>
      <c r="CH54" s="8">
        <f t="shared" si="83"/>
        <v>0</v>
      </c>
      <c r="CI54" s="9" t="str">
        <f t="shared" si="84"/>
        <v/>
      </c>
      <c r="CJ54" s="9" t="str">
        <f t="shared" si="85"/>
        <v/>
      </c>
      <c r="CK54" s="9" t="str">
        <f t="shared" si="86"/>
        <v/>
      </c>
      <c r="CL54" s="9" t="str">
        <f t="shared" si="87"/>
        <v/>
      </c>
      <c r="CM54" s="9" t="str">
        <f t="shared" si="88"/>
        <v/>
      </c>
      <c r="CN54" s="9" t="str">
        <f t="shared" si="89"/>
        <v/>
      </c>
      <c r="CO54" s="9" t="str">
        <f t="shared" si="90"/>
        <v/>
      </c>
      <c r="CP54" s="9" t="str">
        <f t="shared" si="90"/>
        <v/>
      </c>
      <c r="CQ54" s="9" t="str">
        <f t="shared" si="90"/>
        <v/>
      </c>
      <c r="CR54" s="9" t="str">
        <f t="shared" si="90"/>
        <v/>
      </c>
      <c r="CS54" s="9" t="str">
        <f t="shared" si="90"/>
        <v/>
      </c>
      <c r="CT54" s="9" t="str">
        <f t="shared" si="90"/>
        <v/>
      </c>
      <c r="CU54" s="9" t="str">
        <f t="shared" si="90"/>
        <v/>
      </c>
      <c r="CV54" s="9" t="str">
        <f t="shared" si="91"/>
        <v/>
      </c>
      <c r="CW54" s="9" t="str">
        <f t="shared" si="92"/>
        <v/>
      </c>
      <c r="CX54" s="9" t="str">
        <f t="shared" si="92"/>
        <v/>
      </c>
      <c r="CY54" s="9" t="str">
        <f t="shared" si="92"/>
        <v/>
      </c>
      <c r="CZ54" s="9" t="str">
        <f t="shared" si="92"/>
        <v/>
      </c>
      <c r="DA54" s="9" t="str">
        <f t="shared" si="92"/>
        <v/>
      </c>
      <c r="DB54" s="9" t="str">
        <f t="shared" si="92"/>
        <v/>
      </c>
      <c r="DC54" s="9" t="str">
        <f t="shared" si="92"/>
        <v/>
      </c>
      <c r="DD54" s="2" t="str">
        <f t="shared" si="93"/>
        <v/>
      </c>
      <c r="DE54" s="2" t="str">
        <f t="shared" si="94"/>
        <v/>
      </c>
      <c r="DF54" s="2" t="str">
        <f t="shared" si="95"/>
        <v/>
      </c>
      <c r="DG54" s="2" t="str">
        <f t="shared" si="96"/>
        <v/>
      </c>
      <c r="DH54" s="2" t="str">
        <f t="shared" si="97"/>
        <v/>
      </c>
      <c r="DI54" s="2" t="str">
        <f t="shared" si="98"/>
        <v/>
      </c>
      <c r="DJ54" s="2" t="str">
        <f t="shared" si="99"/>
        <v/>
      </c>
      <c r="DK54" s="2" t="str">
        <f t="shared" si="100"/>
        <v/>
      </c>
      <c r="DL54" s="16" t="str">
        <f t="shared" si="101"/>
        <v/>
      </c>
      <c r="DM54" s="16" t="str">
        <f t="shared" si="102"/>
        <v/>
      </c>
      <c r="DN54" s="16" t="str">
        <f t="shared" si="103"/>
        <v/>
      </c>
      <c r="DO54" s="72" t="str">
        <f t="shared" si="104"/>
        <v/>
      </c>
      <c r="DP54" s="16" t="str">
        <f t="shared" si="105"/>
        <v/>
      </c>
      <c r="DQ54" s="16" t="str">
        <f t="shared" si="106"/>
        <v/>
      </c>
      <c r="DR54" s="2" t="str">
        <f t="shared" si="107"/>
        <v/>
      </c>
      <c r="DS54" s="2" t="str">
        <f t="shared" si="108"/>
        <v/>
      </c>
      <c r="DT54" s="2" t="str">
        <f t="shared" si="109"/>
        <v/>
      </c>
      <c r="DU54" s="2" t="str">
        <f t="shared" si="110"/>
        <v/>
      </c>
      <c r="DV54" s="15"/>
      <c r="DW54" s="18"/>
      <c r="DX54" s="17"/>
      <c r="DY54" s="47" t="str">
        <f t="shared" si="128"/>
        <v/>
      </c>
      <c r="DZ54" s="47" t="str">
        <f t="shared" si="128"/>
        <v/>
      </c>
      <c r="EA54" s="47" t="str">
        <f t="shared" si="128"/>
        <v/>
      </c>
      <c r="EB54" s="47" t="str">
        <f t="shared" si="128"/>
        <v/>
      </c>
      <c r="EC54" s="49" t="str">
        <f t="shared" si="128"/>
        <v/>
      </c>
      <c r="ED54" s="49" t="str">
        <f t="shared" si="128"/>
        <v/>
      </c>
      <c r="EE54" s="47" t="str">
        <f t="shared" si="128"/>
        <v/>
      </c>
      <c r="EF54" s="47" t="str">
        <f t="shared" si="128"/>
        <v/>
      </c>
      <c r="EG54" s="47" t="str">
        <f t="shared" si="128"/>
        <v/>
      </c>
      <c r="EH54" s="6">
        <f t="shared" si="16"/>
        <v>0</v>
      </c>
      <c r="EI54" s="6">
        <f t="shared" si="17"/>
        <v>0</v>
      </c>
      <c r="EJ54" s="2" t="str">
        <f t="shared" si="18"/>
        <v/>
      </c>
      <c r="EK54" s="2" t="str">
        <f t="shared" si="19"/>
        <v/>
      </c>
      <c r="EL54" s="2" t="str">
        <f t="shared" si="127"/>
        <v/>
      </c>
      <c r="EM54" s="2" t="str">
        <f t="shared" si="21"/>
        <v/>
      </c>
      <c r="EN54" s="2" t="str">
        <f t="shared" si="22"/>
        <v/>
      </c>
      <c r="EO54" s="2">
        <f t="shared" si="23"/>
        <v>0</v>
      </c>
      <c r="EP54" s="2">
        <f t="shared" si="111"/>
        <v>0</v>
      </c>
      <c r="EQ54" s="2"/>
      <c r="ER54" s="2"/>
      <c r="ES54" s="2"/>
      <c r="ET54" s="2"/>
      <c r="EU54" s="2"/>
      <c r="EV54" s="2"/>
      <c r="EW54" s="2">
        <f t="shared" si="24"/>
        <v>0</v>
      </c>
      <c r="EX54" s="2">
        <f t="shared" si="25"/>
        <v>0</v>
      </c>
      <c r="EY54" s="2">
        <f t="shared" si="112"/>
        <v>0</v>
      </c>
      <c r="EZ54" s="2">
        <f t="shared" si="26"/>
        <v>0</v>
      </c>
      <c r="FA54" s="2">
        <f t="shared" si="27"/>
        <v>0</v>
      </c>
      <c r="FB54" s="59"/>
      <c r="FC54" s="2">
        <f t="shared" si="28"/>
        <v>0</v>
      </c>
      <c r="FD54" s="2">
        <f t="shared" si="113"/>
        <v>0</v>
      </c>
      <c r="FE54" s="3">
        <f t="shared" si="126"/>
        <v>0</v>
      </c>
      <c r="FF54" s="3">
        <f t="shared" si="114"/>
        <v>0</v>
      </c>
      <c r="FG54" s="3">
        <f t="shared" si="115"/>
        <v>0</v>
      </c>
      <c r="FH54" s="3">
        <f t="shared" si="29"/>
        <v>0</v>
      </c>
      <c r="FI54" s="67">
        <f t="shared" si="30"/>
        <v>0</v>
      </c>
      <c r="FJ54" s="3">
        <f t="shared" si="31"/>
        <v>0</v>
      </c>
      <c r="FK54" s="3">
        <f t="shared" si="32"/>
        <v>0</v>
      </c>
      <c r="FL54" s="3">
        <f t="shared" si="116"/>
        <v>0</v>
      </c>
      <c r="FM54" s="3">
        <f t="shared" si="117"/>
        <v>0</v>
      </c>
      <c r="FN54" s="3">
        <f t="shared" si="118"/>
        <v>0</v>
      </c>
      <c r="FO54" s="2">
        <f t="shared" si="33"/>
        <v>0</v>
      </c>
      <c r="FP54" s="2">
        <f t="shared" si="34"/>
        <v>0</v>
      </c>
      <c r="FQ54" s="2">
        <f t="shared" si="119"/>
        <v>0</v>
      </c>
      <c r="FR54" s="6" t="str">
        <f>IF(A54=1,1,IF(DW54="","",COUNTA($DW$31:DW54)+1))</f>
        <v/>
      </c>
      <c r="FS54" s="6" t="str">
        <f t="shared" si="35"/>
        <v/>
      </c>
      <c r="FT54" s="43">
        <f t="shared" si="120"/>
        <v>0</v>
      </c>
      <c r="FU54" s="23">
        <f t="shared" si="121"/>
        <v>0</v>
      </c>
      <c r="FV54" s="21">
        <f t="shared" si="122"/>
        <v>0</v>
      </c>
    </row>
    <row r="55" spans="1:178">
      <c r="A55" s="4" t="str">
        <f t="shared" si="36"/>
        <v/>
      </c>
      <c r="B55" s="33"/>
      <c r="C55" s="33"/>
      <c r="D55" s="33"/>
      <c r="E55" s="33"/>
      <c r="F55" s="33"/>
      <c r="G55" s="11" t="str">
        <f t="shared" si="2"/>
        <v/>
      </c>
      <c r="H55" s="3" t="str">
        <f t="shared" si="37"/>
        <v/>
      </c>
      <c r="I55" s="3" t="str">
        <f t="shared" si="3"/>
        <v/>
      </c>
      <c r="J55" s="3" t="str">
        <f t="shared" si="38"/>
        <v/>
      </c>
      <c r="K55" s="3" t="str">
        <f t="shared" si="4"/>
        <v/>
      </c>
      <c r="L55" s="2" t="str">
        <f t="shared" si="5"/>
        <v/>
      </c>
      <c r="M55" s="8" t="str">
        <f t="shared" si="39"/>
        <v/>
      </c>
      <c r="N55" s="8" t="str">
        <f t="shared" si="6"/>
        <v/>
      </c>
      <c r="O55" s="8" t="str">
        <f t="shared" si="40"/>
        <v/>
      </c>
      <c r="P55" s="8" t="str">
        <f t="shared" si="7"/>
        <v/>
      </c>
      <c r="Q55" s="2" t="str">
        <f t="shared" si="8"/>
        <v/>
      </c>
      <c r="R55" s="3" t="str">
        <f t="shared" si="9"/>
        <v/>
      </c>
      <c r="S55" s="3" t="str">
        <f t="shared" si="10"/>
        <v/>
      </c>
      <c r="T55" s="3" t="str">
        <f t="shared" si="41"/>
        <v/>
      </c>
      <c r="U55" s="8" t="str">
        <f t="shared" si="11"/>
        <v/>
      </c>
      <c r="V55" s="2" t="str">
        <f t="shared" si="12"/>
        <v/>
      </c>
      <c r="W55" s="2" t="str">
        <f t="shared" si="13"/>
        <v/>
      </c>
      <c r="X55" s="2" t="str">
        <f t="shared" si="123"/>
        <v/>
      </c>
      <c r="Y55" s="2" t="str">
        <f t="shared" si="14"/>
        <v/>
      </c>
      <c r="Z55" s="46" t="str">
        <f t="shared" si="42"/>
        <v/>
      </c>
      <c r="AA55" s="46" t="str">
        <f t="shared" si="43"/>
        <v/>
      </c>
      <c r="AB55" s="47"/>
      <c r="AC55" s="46" t="str">
        <f t="shared" si="44"/>
        <v/>
      </c>
      <c r="AD55" s="47" t="str">
        <f t="shared" si="45"/>
        <v/>
      </c>
      <c r="AE55" s="48" t="str">
        <f t="shared" si="46"/>
        <v/>
      </c>
      <c r="AF55" s="49" t="str">
        <f t="shared" si="129"/>
        <v/>
      </c>
      <c r="AG55" s="49" t="str">
        <f t="shared" si="129"/>
        <v/>
      </c>
      <c r="AH55" s="49" t="str">
        <f t="shared" si="129"/>
        <v/>
      </c>
      <c r="AI55" s="47" t="str">
        <f t="shared" si="129"/>
        <v/>
      </c>
      <c r="AJ55" s="47" t="str">
        <f t="shared" si="129"/>
        <v/>
      </c>
      <c r="AK55" s="46" t="str">
        <f t="shared" si="129"/>
        <v/>
      </c>
      <c r="AL55" s="47"/>
      <c r="AM55" s="53" t="str">
        <f t="shared" si="48"/>
        <v/>
      </c>
      <c r="AN55" s="50" t="str">
        <f t="shared" si="49"/>
        <v/>
      </c>
      <c r="AO55" s="53" t="s">
        <v>84</v>
      </c>
      <c r="AP55" s="52" t="str">
        <f t="shared" si="50"/>
        <v/>
      </c>
      <c r="AQ55" s="52" t="str">
        <f t="shared" si="51"/>
        <v/>
      </c>
      <c r="AR55" s="47">
        <f t="shared" si="52"/>
        <v>0</v>
      </c>
      <c r="AS55" s="53" t="str">
        <f t="shared" si="53"/>
        <v/>
      </c>
      <c r="AT55" s="52" t="str">
        <f t="shared" si="54"/>
        <v/>
      </c>
      <c r="AU55" s="9" t="str">
        <f t="shared" si="55"/>
        <v/>
      </c>
      <c r="AV55" s="9" t="str">
        <f t="shared" si="56"/>
        <v/>
      </c>
      <c r="AW55" s="12" t="str">
        <f t="shared" si="57"/>
        <v/>
      </c>
      <c r="AX55" s="9" t="str">
        <f t="shared" si="58"/>
        <v/>
      </c>
      <c r="AY55" s="12" t="str">
        <f t="shared" si="59"/>
        <v/>
      </c>
      <c r="AZ55" s="10" t="str">
        <f t="shared" si="60"/>
        <v/>
      </c>
      <c r="BA55" s="10" t="str">
        <f t="shared" si="61"/>
        <v/>
      </c>
      <c r="BB55" s="10" t="str">
        <f t="shared" si="62"/>
        <v/>
      </c>
      <c r="BC55" s="10" t="str">
        <f t="shared" si="63"/>
        <v/>
      </c>
      <c r="BD55" s="10" t="str">
        <f t="shared" si="64"/>
        <v/>
      </c>
      <c r="BE55" s="12" t="str">
        <f t="shared" si="65"/>
        <v/>
      </c>
      <c r="BF55" s="9" t="str">
        <f t="shared" si="66"/>
        <v/>
      </c>
      <c r="BG55" s="9" t="str">
        <f t="shared" si="67"/>
        <v/>
      </c>
      <c r="BH55" s="7" t="str">
        <f t="shared" si="68"/>
        <v/>
      </c>
      <c r="BI55" s="7" t="str">
        <f t="shared" si="69"/>
        <v/>
      </c>
      <c r="BJ55" s="12" t="str">
        <f t="shared" si="70"/>
        <v/>
      </c>
      <c r="BK55" s="80" t="str">
        <f t="shared" si="71"/>
        <v/>
      </c>
      <c r="BL55" s="7" t="str">
        <f t="shared" si="72"/>
        <v/>
      </c>
      <c r="BM55" s="7" t="str">
        <f t="shared" si="124"/>
        <v/>
      </c>
      <c r="BN55" s="12" t="str">
        <f t="shared" si="73"/>
        <v/>
      </c>
      <c r="BO55" s="9" t="str">
        <f t="shared" si="74"/>
        <v/>
      </c>
      <c r="BP55" s="2" t="str">
        <f t="shared" si="75"/>
        <v/>
      </c>
      <c r="BQ55" s="2" t="str">
        <f t="shared" si="76"/>
        <v/>
      </c>
      <c r="BR55" s="20" t="str">
        <f t="shared" si="130"/>
        <v/>
      </c>
      <c r="BS55" s="20" t="str">
        <f t="shared" si="130"/>
        <v/>
      </c>
      <c r="BT55" s="20" t="str">
        <f t="shared" si="130"/>
        <v/>
      </c>
      <c r="BU55" s="86" t="str">
        <f t="shared" si="78"/>
        <v/>
      </c>
      <c r="BV55" s="86" t="str">
        <f t="shared" si="79"/>
        <v/>
      </c>
      <c r="BW55" s="20" t="str">
        <f t="shared" si="130"/>
        <v/>
      </c>
      <c r="BX55" s="86" t="str">
        <f t="shared" si="130"/>
        <v/>
      </c>
      <c r="BY55" s="86" t="str">
        <f t="shared" si="130"/>
        <v/>
      </c>
      <c r="BZ55" s="86" t="str">
        <f t="shared" si="130"/>
        <v/>
      </c>
      <c r="CA55" s="86" t="str">
        <f t="shared" si="130"/>
        <v/>
      </c>
      <c r="CB55" s="86" t="str">
        <f t="shared" si="130"/>
        <v/>
      </c>
      <c r="CC55" s="86" t="str">
        <f t="shared" si="130"/>
        <v/>
      </c>
      <c r="CD55" s="86" t="str">
        <f t="shared" si="130"/>
        <v/>
      </c>
      <c r="CE55" s="20" t="str">
        <f t="shared" si="125"/>
        <v/>
      </c>
      <c r="CF55" s="14" t="str">
        <f t="shared" si="81"/>
        <v/>
      </c>
      <c r="CG55" s="14" t="str">
        <f t="shared" si="82"/>
        <v/>
      </c>
      <c r="CH55" s="8">
        <f t="shared" si="83"/>
        <v>0</v>
      </c>
      <c r="CI55" s="9" t="str">
        <f t="shared" si="84"/>
        <v/>
      </c>
      <c r="CJ55" s="9" t="str">
        <f t="shared" si="85"/>
        <v/>
      </c>
      <c r="CK55" s="9" t="str">
        <f t="shared" si="86"/>
        <v/>
      </c>
      <c r="CL55" s="9" t="str">
        <f t="shared" si="87"/>
        <v/>
      </c>
      <c r="CM55" s="9" t="str">
        <f t="shared" si="88"/>
        <v/>
      </c>
      <c r="CN55" s="9" t="str">
        <f t="shared" si="89"/>
        <v/>
      </c>
      <c r="CO55" s="9" t="str">
        <f t="shared" si="90"/>
        <v/>
      </c>
      <c r="CP55" s="9" t="str">
        <f t="shared" si="90"/>
        <v/>
      </c>
      <c r="CQ55" s="9" t="str">
        <f t="shared" si="90"/>
        <v/>
      </c>
      <c r="CR55" s="9" t="str">
        <f t="shared" si="90"/>
        <v/>
      </c>
      <c r="CS55" s="9" t="str">
        <f t="shared" si="90"/>
        <v/>
      </c>
      <c r="CT55" s="9" t="str">
        <f t="shared" si="90"/>
        <v/>
      </c>
      <c r="CU55" s="9" t="str">
        <f t="shared" si="90"/>
        <v/>
      </c>
      <c r="CV55" s="9" t="str">
        <f t="shared" si="91"/>
        <v/>
      </c>
      <c r="CW55" s="9" t="str">
        <f t="shared" si="92"/>
        <v/>
      </c>
      <c r="CX55" s="9" t="str">
        <f t="shared" si="92"/>
        <v/>
      </c>
      <c r="CY55" s="9" t="str">
        <f t="shared" si="92"/>
        <v/>
      </c>
      <c r="CZ55" s="9" t="str">
        <f t="shared" si="92"/>
        <v/>
      </c>
      <c r="DA55" s="9" t="str">
        <f t="shared" si="92"/>
        <v/>
      </c>
      <c r="DB55" s="9" t="str">
        <f t="shared" si="92"/>
        <v/>
      </c>
      <c r="DC55" s="9" t="str">
        <f t="shared" si="92"/>
        <v/>
      </c>
      <c r="DD55" s="2" t="str">
        <f t="shared" si="93"/>
        <v/>
      </c>
      <c r="DE55" s="2" t="str">
        <f t="shared" si="94"/>
        <v/>
      </c>
      <c r="DF55" s="2" t="str">
        <f t="shared" si="95"/>
        <v/>
      </c>
      <c r="DG55" s="2" t="str">
        <f t="shared" si="96"/>
        <v/>
      </c>
      <c r="DH55" s="2" t="str">
        <f t="shared" si="97"/>
        <v/>
      </c>
      <c r="DI55" s="2" t="str">
        <f t="shared" si="98"/>
        <v/>
      </c>
      <c r="DJ55" s="2" t="str">
        <f t="shared" si="99"/>
        <v/>
      </c>
      <c r="DK55" s="2" t="str">
        <f t="shared" si="100"/>
        <v/>
      </c>
      <c r="DL55" s="16" t="str">
        <f t="shared" si="101"/>
        <v/>
      </c>
      <c r="DM55" s="16" t="str">
        <f t="shared" si="102"/>
        <v/>
      </c>
      <c r="DN55" s="16" t="str">
        <f t="shared" si="103"/>
        <v/>
      </c>
      <c r="DO55" s="72" t="str">
        <f t="shared" si="104"/>
        <v/>
      </c>
      <c r="DP55" s="16" t="str">
        <f t="shared" si="105"/>
        <v/>
      </c>
      <c r="DQ55" s="16" t="str">
        <f t="shared" si="106"/>
        <v/>
      </c>
      <c r="DR55" s="2" t="str">
        <f t="shared" si="107"/>
        <v/>
      </c>
      <c r="DS55" s="2" t="str">
        <f t="shared" si="108"/>
        <v/>
      </c>
      <c r="DT55" s="2" t="str">
        <f t="shared" si="109"/>
        <v/>
      </c>
      <c r="DU55" s="2" t="str">
        <f t="shared" si="110"/>
        <v/>
      </c>
      <c r="DV55" s="15"/>
      <c r="DW55" s="18"/>
      <c r="DX55" s="17"/>
      <c r="DY55" s="47" t="str">
        <f t="shared" si="128"/>
        <v/>
      </c>
      <c r="DZ55" s="47" t="str">
        <f t="shared" si="128"/>
        <v/>
      </c>
      <c r="EA55" s="47" t="str">
        <f t="shared" si="128"/>
        <v/>
      </c>
      <c r="EB55" s="47" t="str">
        <f t="shared" si="128"/>
        <v/>
      </c>
      <c r="EC55" s="49" t="str">
        <f t="shared" si="128"/>
        <v/>
      </c>
      <c r="ED55" s="49" t="str">
        <f t="shared" si="128"/>
        <v/>
      </c>
      <c r="EE55" s="47" t="str">
        <f t="shared" si="128"/>
        <v/>
      </c>
      <c r="EF55" s="47" t="str">
        <f t="shared" si="128"/>
        <v/>
      </c>
      <c r="EG55" s="47" t="str">
        <f t="shared" si="128"/>
        <v/>
      </c>
      <c r="EH55" s="6">
        <f t="shared" si="16"/>
        <v>0</v>
      </c>
      <c r="EI55" s="6">
        <f t="shared" si="17"/>
        <v>0</v>
      </c>
      <c r="EJ55" s="2" t="str">
        <f t="shared" si="18"/>
        <v/>
      </c>
      <c r="EK55" s="2" t="str">
        <f t="shared" si="19"/>
        <v/>
      </c>
      <c r="EL55" s="2" t="str">
        <f t="shared" si="127"/>
        <v/>
      </c>
      <c r="EM55" s="2" t="str">
        <f t="shared" si="21"/>
        <v/>
      </c>
      <c r="EN55" s="2" t="str">
        <f t="shared" si="22"/>
        <v/>
      </c>
      <c r="EO55" s="2">
        <f t="shared" si="23"/>
        <v>0</v>
      </c>
      <c r="EP55" s="2">
        <f t="shared" si="111"/>
        <v>0</v>
      </c>
      <c r="EQ55" s="2"/>
      <c r="ER55" s="2"/>
      <c r="ES55" s="2"/>
      <c r="ET55" s="2"/>
      <c r="EU55" s="2"/>
      <c r="EV55" s="2"/>
      <c r="EW55" s="2">
        <f t="shared" si="24"/>
        <v>0</v>
      </c>
      <c r="EX55" s="2">
        <f t="shared" si="25"/>
        <v>0</v>
      </c>
      <c r="EY55" s="2">
        <f t="shared" si="112"/>
        <v>0</v>
      </c>
      <c r="EZ55" s="2">
        <f t="shared" si="26"/>
        <v>0</v>
      </c>
      <c r="FA55" s="2">
        <f t="shared" si="27"/>
        <v>0</v>
      </c>
      <c r="FB55" s="59"/>
      <c r="FC55" s="2">
        <f t="shared" si="28"/>
        <v>0</v>
      </c>
      <c r="FD55" s="2">
        <f t="shared" si="113"/>
        <v>0</v>
      </c>
      <c r="FE55" s="3">
        <f t="shared" si="126"/>
        <v>0</v>
      </c>
      <c r="FF55" s="3">
        <f t="shared" si="114"/>
        <v>0</v>
      </c>
      <c r="FG55" s="3">
        <f t="shared" si="115"/>
        <v>0</v>
      </c>
      <c r="FH55" s="3">
        <f t="shared" si="29"/>
        <v>0</v>
      </c>
      <c r="FI55" s="67">
        <f t="shared" si="30"/>
        <v>0</v>
      </c>
      <c r="FJ55" s="3">
        <f t="shared" si="31"/>
        <v>0</v>
      </c>
      <c r="FK55" s="3">
        <f t="shared" si="32"/>
        <v>0</v>
      </c>
      <c r="FL55" s="3">
        <f t="shared" si="116"/>
        <v>0</v>
      </c>
      <c r="FM55" s="3">
        <f t="shared" si="117"/>
        <v>0</v>
      </c>
      <c r="FN55" s="3">
        <f t="shared" si="118"/>
        <v>0</v>
      </c>
      <c r="FO55" s="2">
        <f t="shared" si="33"/>
        <v>0</v>
      </c>
      <c r="FP55" s="2">
        <f t="shared" si="34"/>
        <v>0</v>
      </c>
      <c r="FQ55" s="2">
        <f t="shared" si="119"/>
        <v>0</v>
      </c>
      <c r="FR55" s="6" t="str">
        <f>IF(A55=1,1,IF(DW55="","",COUNTA($DW$31:DW55)+1))</f>
        <v/>
      </c>
      <c r="FS55" s="6" t="str">
        <f t="shared" si="35"/>
        <v/>
      </c>
      <c r="FT55" s="43">
        <f t="shared" si="120"/>
        <v>0</v>
      </c>
      <c r="FU55" s="23">
        <f t="shared" si="121"/>
        <v>0</v>
      </c>
      <c r="FV55" s="21">
        <f t="shared" si="122"/>
        <v>0</v>
      </c>
    </row>
    <row r="56" spans="1:178">
      <c r="A56" s="4" t="str">
        <f t="shared" si="36"/>
        <v/>
      </c>
      <c r="B56" s="33"/>
      <c r="C56" s="33"/>
      <c r="D56" s="33"/>
      <c r="E56" s="33"/>
      <c r="F56" s="33"/>
      <c r="G56" s="11" t="str">
        <f t="shared" si="2"/>
        <v/>
      </c>
      <c r="H56" s="3" t="str">
        <f t="shared" si="37"/>
        <v/>
      </c>
      <c r="I56" s="3" t="str">
        <f t="shared" si="3"/>
        <v/>
      </c>
      <c r="J56" s="3" t="str">
        <f t="shared" si="38"/>
        <v/>
      </c>
      <c r="K56" s="3" t="str">
        <f t="shared" si="4"/>
        <v/>
      </c>
      <c r="L56" s="2" t="str">
        <f t="shared" si="5"/>
        <v/>
      </c>
      <c r="M56" s="8" t="str">
        <f t="shared" si="39"/>
        <v/>
      </c>
      <c r="N56" s="8" t="str">
        <f t="shared" si="6"/>
        <v/>
      </c>
      <c r="O56" s="8" t="str">
        <f t="shared" si="40"/>
        <v/>
      </c>
      <c r="P56" s="8" t="str">
        <f t="shared" si="7"/>
        <v/>
      </c>
      <c r="Q56" s="2" t="str">
        <f t="shared" si="8"/>
        <v/>
      </c>
      <c r="R56" s="3" t="str">
        <f t="shared" si="9"/>
        <v/>
      </c>
      <c r="S56" s="3" t="str">
        <f t="shared" si="10"/>
        <v/>
      </c>
      <c r="T56" s="3" t="str">
        <f t="shared" si="41"/>
        <v/>
      </c>
      <c r="U56" s="8" t="str">
        <f t="shared" si="11"/>
        <v/>
      </c>
      <c r="V56" s="2" t="str">
        <f t="shared" si="12"/>
        <v/>
      </c>
      <c r="W56" s="2" t="str">
        <f t="shared" si="13"/>
        <v/>
      </c>
      <c r="X56" s="2" t="str">
        <f t="shared" si="123"/>
        <v/>
      </c>
      <c r="Y56" s="2" t="str">
        <f t="shared" si="14"/>
        <v/>
      </c>
      <c r="Z56" s="46" t="str">
        <f t="shared" si="42"/>
        <v/>
      </c>
      <c r="AA56" s="46" t="str">
        <f t="shared" si="43"/>
        <v/>
      </c>
      <c r="AB56" s="47"/>
      <c r="AC56" s="46" t="str">
        <f t="shared" si="44"/>
        <v/>
      </c>
      <c r="AD56" s="47" t="str">
        <f t="shared" si="45"/>
        <v/>
      </c>
      <c r="AE56" s="48" t="str">
        <f t="shared" si="46"/>
        <v/>
      </c>
      <c r="AF56" s="49" t="str">
        <f t="shared" si="129"/>
        <v/>
      </c>
      <c r="AG56" s="49" t="str">
        <f t="shared" si="129"/>
        <v/>
      </c>
      <c r="AH56" s="49" t="str">
        <f t="shared" si="129"/>
        <v/>
      </c>
      <c r="AI56" s="47" t="str">
        <f t="shared" si="129"/>
        <v/>
      </c>
      <c r="AJ56" s="47" t="str">
        <f t="shared" si="129"/>
        <v/>
      </c>
      <c r="AK56" s="46" t="str">
        <f t="shared" si="129"/>
        <v/>
      </c>
      <c r="AL56" s="47"/>
      <c r="AM56" s="53" t="str">
        <f t="shared" si="48"/>
        <v/>
      </c>
      <c r="AN56" s="50" t="str">
        <f t="shared" si="49"/>
        <v/>
      </c>
      <c r="AO56" s="53" t="s">
        <v>84</v>
      </c>
      <c r="AP56" s="52" t="str">
        <f t="shared" si="50"/>
        <v/>
      </c>
      <c r="AQ56" s="52" t="str">
        <f t="shared" si="51"/>
        <v/>
      </c>
      <c r="AR56" s="47">
        <f t="shared" si="52"/>
        <v>0</v>
      </c>
      <c r="AS56" s="53" t="str">
        <f t="shared" si="53"/>
        <v/>
      </c>
      <c r="AT56" s="52" t="str">
        <f t="shared" si="54"/>
        <v/>
      </c>
      <c r="AU56" s="9" t="str">
        <f t="shared" si="55"/>
        <v/>
      </c>
      <c r="AV56" s="9" t="str">
        <f t="shared" si="56"/>
        <v/>
      </c>
      <c r="AW56" s="12" t="str">
        <f t="shared" si="57"/>
        <v/>
      </c>
      <c r="AX56" s="9" t="str">
        <f t="shared" si="58"/>
        <v/>
      </c>
      <c r="AY56" s="12" t="str">
        <f t="shared" si="59"/>
        <v/>
      </c>
      <c r="AZ56" s="10" t="str">
        <f t="shared" si="60"/>
        <v/>
      </c>
      <c r="BA56" s="10" t="str">
        <f t="shared" si="61"/>
        <v/>
      </c>
      <c r="BB56" s="10" t="str">
        <f t="shared" si="62"/>
        <v/>
      </c>
      <c r="BC56" s="10" t="str">
        <f t="shared" si="63"/>
        <v/>
      </c>
      <c r="BD56" s="10" t="str">
        <f t="shared" si="64"/>
        <v/>
      </c>
      <c r="BE56" s="12" t="str">
        <f t="shared" si="65"/>
        <v/>
      </c>
      <c r="BF56" s="9" t="str">
        <f t="shared" si="66"/>
        <v/>
      </c>
      <c r="BG56" s="9" t="str">
        <f t="shared" si="67"/>
        <v/>
      </c>
      <c r="BH56" s="7" t="str">
        <f t="shared" si="68"/>
        <v/>
      </c>
      <c r="BI56" s="7" t="str">
        <f t="shared" si="69"/>
        <v/>
      </c>
      <c r="BJ56" s="12" t="str">
        <f t="shared" si="70"/>
        <v/>
      </c>
      <c r="BK56" s="80" t="str">
        <f t="shared" si="71"/>
        <v/>
      </c>
      <c r="BL56" s="7" t="str">
        <f t="shared" si="72"/>
        <v/>
      </c>
      <c r="BM56" s="7" t="str">
        <f t="shared" si="124"/>
        <v/>
      </c>
      <c r="BN56" s="12" t="str">
        <f t="shared" si="73"/>
        <v/>
      </c>
      <c r="BO56" s="9" t="str">
        <f t="shared" si="74"/>
        <v/>
      </c>
      <c r="BP56" s="2" t="str">
        <f t="shared" si="75"/>
        <v/>
      </c>
      <c r="BQ56" s="2" t="str">
        <f t="shared" si="76"/>
        <v/>
      </c>
      <c r="BR56" s="20" t="str">
        <f t="shared" si="130"/>
        <v/>
      </c>
      <c r="BS56" s="20" t="str">
        <f t="shared" si="130"/>
        <v/>
      </c>
      <c r="BT56" s="20" t="str">
        <f t="shared" si="130"/>
        <v/>
      </c>
      <c r="BU56" s="86" t="str">
        <f t="shared" si="78"/>
        <v/>
      </c>
      <c r="BV56" s="86" t="str">
        <f t="shared" si="79"/>
        <v/>
      </c>
      <c r="BW56" s="20" t="str">
        <f t="shared" si="130"/>
        <v/>
      </c>
      <c r="BX56" s="86" t="str">
        <f t="shared" si="130"/>
        <v/>
      </c>
      <c r="BY56" s="86" t="str">
        <f t="shared" si="130"/>
        <v/>
      </c>
      <c r="BZ56" s="86" t="str">
        <f t="shared" si="130"/>
        <v/>
      </c>
      <c r="CA56" s="86" t="str">
        <f t="shared" si="130"/>
        <v/>
      </c>
      <c r="CB56" s="86" t="str">
        <f t="shared" si="130"/>
        <v/>
      </c>
      <c r="CC56" s="86" t="str">
        <f t="shared" si="130"/>
        <v/>
      </c>
      <c r="CD56" s="86" t="str">
        <f t="shared" si="130"/>
        <v/>
      </c>
      <c r="CE56" s="20" t="str">
        <f t="shared" si="125"/>
        <v/>
      </c>
      <c r="CF56" s="14" t="str">
        <f t="shared" si="81"/>
        <v/>
      </c>
      <c r="CG56" s="14" t="str">
        <f t="shared" si="82"/>
        <v/>
      </c>
      <c r="CH56" s="8">
        <f t="shared" si="83"/>
        <v>0</v>
      </c>
      <c r="CI56" s="9" t="str">
        <f t="shared" si="84"/>
        <v/>
      </c>
      <c r="CJ56" s="9" t="str">
        <f t="shared" si="85"/>
        <v/>
      </c>
      <c r="CK56" s="9" t="str">
        <f t="shared" si="86"/>
        <v/>
      </c>
      <c r="CL56" s="9" t="str">
        <f t="shared" si="87"/>
        <v/>
      </c>
      <c r="CM56" s="9" t="str">
        <f t="shared" si="88"/>
        <v/>
      </c>
      <c r="CN56" s="9" t="str">
        <f t="shared" si="89"/>
        <v/>
      </c>
      <c r="CO56" s="9" t="str">
        <f t="shared" si="90"/>
        <v/>
      </c>
      <c r="CP56" s="9" t="str">
        <f t="shared" si="90"/>
        <v/>
      </c>
      <c r="CQ56" s="9" t="str">
        <f t="shared" si="90"/>
        <v/>
      </c>
      <c r="CR56" s="9" t="str">
        <f t="shared" si="90"/>
        <v/>
      </c>
      <c r="CS56" s="9" t="str">
        <f t="shared" si="90"/>
        <v/>
      </c>
      <c r="CT56" s="9" t="str">
        <f t="shared" si="90"/>
        <v/>
      </c>
      <c r="CU56" s="9" t="str">
        <f t="shared" si="90"/>
        <v/>
      </c>
      <c r="CV56" s="9" t="str">
        <f t="shared" si="91"/>
        <v/>
      </c>
      <c r="CW56" s="9" t="str">
        <f t="shared" si="92"/>
        <v/>
      </c>
      <c r="CX56" s="9" t="str">
        <f t="shared" si="92"/>
        <v/>
      </c>
      <c r="CY56" s="9" t="str">
        <f t="shared" si="92"/>
        <v/>
      </c>
      <c r="CZ56" s="9" t="str">
        <f t="shared" si="92"/>
        <v/>
      </c>
      <c r="DA56" s="9" t="str">
        <f t="shared" si="92"/>
        <v/>
      </c>
      <c r="DB56" s="9" t="str">
        <f t="shared" si="92"/>
        <v/>
      </c>
      <c r="DC56" s="9" t="str">
        <f t="shared" si="92"/>
        <v/>
      </c>
      <c r="DD56" s="2" t="str">
        <f t="shared" si="93"/>
        <v/>
      </c>
      <c r="DE56" s="2" t="str">
        <f t="shared" si="94"/>
        <v/>
      </c>
      <c r="DF56" s="2" t="str">
        <f t="shared" si="95"/>
        <v/>
      </c>
      <c r="DG56" s="2" t="str">
        <f t="shared" si="96"/>
        <v/>
      </c>
      <c r="DH56" s="2" t="str">
        <f t="shared" si="97"/>
        <v/>
      </c>
      <c r="DI56" s="2" t="str">
        <f t="shared" si="98"/>
        <v/>
      </c>
      <c r="DJ56" s="2" t="str">
        <f t="shared" si="99"/>
        <v/>
      </c>
      <c r="DK56" s="2" t="str">
        <f t="shared" si="100"/>
        <v/>
      </c>
      <c r="DL56" s="16" t="str">
        <f t="shared" si="101"/>
        <v/>
      </c>
      <c r="DM56" s="16" t="str">
        <f t="shared" si="102"/>
        <v/>
      </c>
      <c r="DN56" s="16" t="str">
        <f t="shared" si="103"/>
        <v/>
      </c>
      <c r="DO56" s="72" t="str">
        <f t="shared" si="104"/>
        <v/>
      </c>
      <c r="DP56" s="16" t="str">
        <f t="shared" si="105"/>
        <v/>
      </c>
      <c r="DQ56" s="16" t="str">
        <f t="shared" si="106"/>
        <v/>
      </c>
      <c r="DR56" s="2" t="str">
        <f t="shared" si="107"/>
        <v/>
      </c>
      <c r="DS56" s="2" t="str">
        <f t="shared" si="108"/>
        <v/>
      </c>
      <c r="DT56" s="2" t="str">
        <f t="shared" si="109"/>
        <v/>
      </c>
      <c r="DU56" s="2" t="str">
        <f t="shared" si="110"/>
        <v/>
      </c>
      <c r="DV56" s="15"/>
      <c r="DW56" s="18"/>
      <c r="DX56" s="17"/>
      <c r="DY56" s="47" t="str">
        <f t="shared" si="128"/>
        <v/>
      </c>
      <c r="DZ56" s="47" t="str">
        <f t="shared" si="128"/>
        <v/>
      </c>
      <c r="EA56" s="47" t="str">
        <f t="shared" si="128"/>
        <v/>
      </c>
      <c r="EB56" s="47" t="str">
        <f t="shared" si="128"/>
        <v/>
      </c>
      <c r="EC56" s="49" t="str">
        <f t="shared" si="128"/>
        <v/>
      </c>
      <c r="ED56" s="49" t="str">
        <f t="shared" si="128"/>
        <v/>
      </c>
      <c r="EE56" s="47" t="str">
        <f t="shared" si="128"/>
        <v/>
      </c>
      <c r="EF56" s="47" t="str">
        <f t="shared" si="128"/>
        <v/>
      </c>
      <c r="EG56" s="47" t="str">
        <f t="shared" si="128"/>
        <v/>
      </c>
      <c r="EH56" s="6">
        <f t="shared" si="16"/>
        <v>0</v>
      </c>
      <c r="EI56" s="6">
        <f t="shared" si="17"/>
        <v>0</v>
      </c>
      <c r="EJ56" s="2" t="str">
        <f t="shared" si="18"/>
        <v/>
      </c>
      <c r="EK56" s="2" t="str">
        <f t="shared" si="19"/>
        <v/>
      </c>
      <c r="EL56" s="2" t="str">
        <f t="shared" si="127"/>
        <v/>
      </c>
      <c r="EM56" s="2" t="str">
        <f t="shared" si="21"/>
        <v/>
      </c>
      <c r="EN56" s="2" t="str">
        <f t="shared" si="22"/>
        <v/>
      </c>
      <c r="EO56" s="2">
        <f t="shared" si="23"/>
        <v>0</v>
      </c>
      <c r="EP56" s="2">
        <f t="shared" si="111"/>
        <v>0</v>
      </c>
      <c r="EQ56" s="2"/>
      <c r="ER56" s="2"/>
      <c r="ES56" s="2"/>
      <c r="ET56" s="2"/>
      <c r="EU56" s="2"/>
      <c r="EV56" s="2"/>
      <c r="EW56" s="2">
        <f t="shared" si="24"/>
        <v>0</v>
      </c>
      <c r="EX56" s="2">
        <f t="shared" si="25"/>
        <v>0</v>
      </c>
      <c r="EY56" s="2">
        <f t="shared" si="112"/>
        <v>0</v>
      </c>
      <c r="EZ56" s="2">
        <f t="shared" si="26"/>
        <v>0</v>
      </c>
      <c r="FA56" s="2">
        <f t="shared" si="27"/>
        <v>0</v>
      </c>
      <c r="FB56" s="59"/>
      <c r="FC56" s="2">
        <f t="shared" si="28"/>
        <v>0</v>
      </c>
      <c r="FD56" s="2">
        <f t="shared" si="113"/>
        <v>0</v>
      </c>
      <c r="FE56" s="3">
        <f t="shared" si="126"/>
        <v>0</v>
      </c>
      <c r="FF56" s="3">
        <f t="shared" si="114"/>
        <v>0</v>
      </c>
      <c r="FG56" s="3">
        <f t="shared" si="115"/>
        <v>0</v>
      </c>
      <c r="FH56" s="3">
        <f t="shared" si="29"/>
        <v>0</v>
      </c>
      <c r="FI56" s="67">
        <f t="shared" si="30"/>
        <v>0</v>
      </c>
      <c r="FJ56" s="3">
        <f t="shared" si="31"/>
        <v>0</v>
      </c>
      <c r="FK56" s="3">
        <f t="shared" si="32"/>
        <v>0</v>
      </c>
      <c r="FL56" s="3">
        <f t="shared" si="116"/>
        <v>0</v>
      </c>
      <c r="FM56" s="3">
        <f t="shared" si="117"/>
        <v>0</v>
      </c>
      <c r="FN56" s="3">
        <f t="shared" si="118"/>
        <v>0</v>
      </c>
      <c r="FO56" s="2">
        <f t="shared" si="33"/>
        <v>0</v>
      </c>
      <c r="FP56" s="2">
        <f t="shared" si="34"/>
        <v>0</v>
      </c>
      <c r="FQ56" s="2">
        <f t="shared" si="119"/>
        <v>0</v>
      </c>
      <c r="FR56" s="6" t="str">
        <f>IF(A56=1,1,IF(DW56="","",COUNTA($DW$31:DW56)+1))</f>
        <v/>
      </c>
      <c r="FS56" s="6" t="str">
        <f t="shared" si="35"/>
        <v/>
      </c>
      <c r="FT56" s="43">
        <f t="shared" si="120"/>
        <v>0</v>
      </c>
      <c r="FU56" s="23">
        <f t="shared" si="121"/>
        <v>0</v>
      </c>
      <c r="FV56" s="21">
        <f t="shared" si="122"/>
        <v>0</v>
      </c>
    </row>
    <row r="57" spans="1:178">
      <c r="A57" s="4" t="str">
        <f t="shared" si="36"/>
        <v/>
      </c>
      <c r="B57" s="33"/>
      <c r="C57" s="33"/>
      <c r="D57" s="33"/>
      <c r="E57" s="33"/>
      <c r="F57" s="33"/>
      <c r="G57" s="11" t="str">
        <f t="shared" si="2"/>
        <v/>
      </c>
      <c r="H57" s="3" t="str">
        <f t="shared" si="37"/>
        <v/>
      </c>
      <c r="I57" s="3" t="str">
        <f t="shared" si="3"/>
        <v/>
      </c>
      <c r="J57" s="3" t="str">
        <f t="shared" si="38"/>
        <v/>
      </c>
      <c r="K57" s="3" t="str">
        <f t="shared" si="4"/>
        <v/>
      </c>
      <c r="L57" s="2" t="str">
        <f t="shared" si="5"/>
        <v/>
      </c>
      <c r="M57" s="8" t="str">
        <f t="shared" si="39"/>
        <v/>
      </c>
      <c r="N57" s="8" t="str">
        <f t="shared" si="6"/>
        <v/>
      </c>
      <c r="O57" s="8" t="str">
        <f t="shared" si="40"/>
        <v/>
      </c>
      <c r="P57" s="8" t="str">
        <f t="shared" si="7"/>
        <v/>
      </c>
      <c r="Q57" s="2" t="str">
        <f t="shared" si="8"/>
        <v/>
      </c>
      <c r="R57" s="3" t="str">
        <f t="shared" si="9"/>
        <v/>
      </c>
      <c r="S57" s="3" t="str">
        <f t="shared" si="10"/>
        <v/>
      </c>
      <c r="T57" s="3" t="str">
        <f t="shared" si="41"/>
        <v/>
      </c>
      <c r="U57" s="8" t="str">
        <f t="shared" si="11"/>
        <v/>
      </c>
      <c r="V57" s="2" t="str">
        <f t="shared" si="12"/>
        <v/>
      </c>
      <c r="W57" s="2" t="str">
        <f t="shared" si="13"/>
        <v/>
      </c>
      <c r="X57" s="2" t="str">
        <f t="shared" si="123"/>
        <v/>
      </c>
      <c r="Y57" s="2" t="str">
        <f t="shared" si="14"/>
        <v/>
      </c>
      <c r="Z57" s="46" t="str">
        <f t="shared" si="42"/>
        <v/>
      </c>
      <c r="AA57" s="46" t="str">
        <f t="shared" si="43"/>
        <v/>
      </c>
      <c r="AB57" s="47"/>
      <c r="AC57" s="46" t="str">
        <f t="shared" si="44"/>
        <v/>
      </c>
      <c r="AD57" s="47" t="str">
        <f t="shared" si="45"/>
        <v/>
      </c>
      <c r="AE57" s="48" t="str">
        <f t="shared" si="46"/>
        <v/>
      </c>
      <c r="AF57" s="49" t="str">
        <f t="shared" si="129"/>
        <v/>
      </c>
      <c r="AG57" s="49" t="str">
        <f t="shared" si="129"/>
        <v/>
      </c>
      <c r="AH57" s="49" t="str">
        <f t="shared" si="129"/>
        <v/>
      </c>
      <c r="AI57" s="47" t="str">
        <f t="shared" si="129"/>
        <v/>
      </c>
      <c r="AJ57" s="47" t="str">
        <f t="shared" si="129"/>
        <v/>
      </c>
      <c r="AK57" s="46" t="str">
        <f t="shared" si="129"/>
        <v/>
      </c>
      <c r="AL57" s="47"/>
      <c r="AM57" s="53" t="str">
        <f t="shared" si="48"/>
        <v/>
      </c>
      <c r="AN57" s="50" t="str">
        <f t="shared" si="49"/>
        <v/>
      </c>
      <c r="AO57" s="53" t="s">
        <v>84</v>
      </c>
      <c r="AP57" s="52" t="str">
        <f t="shared" si="50"/>
        <v/>
      </c>
      <c r="AQ57" s="52" t="str">
        <f t="shared" si="51"/>
        <v/>
      </c>
      <c r="AR57" s="47">
        <f t="shared" si="52"/>
        <v>0</v>
      </c>
      <c r="AS57" s="53" t="str">
        <f t="shared" si="53"/>
        <v/>
      </c>
      <c r="AT57" s="52" t="str">
        <f t="shared" si="54"/>
        <v/>
      </c>
      <c r="AU57" s="9" t="str">
        <f t="shared" si="55"/>
        <v/>
      </c>
      <c r="AV57" s="9" t="str">
        <f t="shared" si="56"/>
        <v/>
      </c>
      <c r="AW57" s="12" t="str">
        <f t="shared" si="57"/>
        <v/>
      </c>
      <c r="AX57" s="9" t="str">
        <f t="shared" si="58"/>
        <v/>
      </c>
      <c r="AY57" s="12" t="str">
        <f t="shared" si="59"/>
        <v/>
      </c>
      <c r="AZ57" s="10" t="str">
        <f t="shared" si="60"/>
        <v/>
      </c>
      <c r="BA57" s="10" t="str">
        <f t="shared" si="61"/>
        <v/>
      </c>
      <c r="BB57" s="10" t="str">
        <f t="shared" si="62"/>
        <v/>
      </c>
      <c r="BC57" s="10" t="str">
        <f t="shared" si="63"/>
        <v/>
      </c>
      <c r="BD57" s="10" t="str">
        <f t="shared" si="64"/>
        <v/>
      </c>
      <c r="BE57" s="12" t="str">
        <f t="shared" si="65"/>
        <v/>
      </c>
      <c r="BF57" s="9" t="str">
        <f t="shared" si="66"/>
        <v/>
      </c>
      <c r="BG57" s="9" t="str">
        <f t="shared" si="67"/>
        <v/>
      </c>
      <c r="BH57" s="7" t="str">
        <f t="shared" si="68"/>
        <v/>
      </c>
      <c r="BI57" s="7" t="str">
        <f t="shared" si="69"/>
        <v/>
      </c>
      <c r="BJ57" s="12" t="str">
        <f t="shared" si="70"/>
        <v/>
      </c>
      <c r="BK57" s="80" t="str">
        <f t="shared" si="71"/>
        <v/>
      </c>
      <c r="BL57" s="7" t="str">
        <f t="shared" si="72"/>
        <v/>
      </c>
      <c r="BM57" s="7" t="str">
        <f t="shared" si="124"/>
        <v/>
      </c>
      <c r="BN57" s="12" t="str">
        <f t="shared" si="73"/>
        <v/>
      </c>
      <c r="BO57" s="9" t="str">
        <f t="shared" si="74"/>
        <v/>
      </c>
      <c r="BP57" s="2" t="str">
        <f t="shared" si="75"/>
        <v/>
      </c>
      <c r="BQ57" s="2" t="str">
        <f t="shared" si="76"/>
        <v/>
      </c>
      <c r="BR57" s="20" t="str">
        <f t="shared" si="130"/>
        <v/>
      </c>
      <c r="BS57" s="20" t="str">
        <f t="shared" si="130"/>
        <v/>
      </c>
      <c r="BT57" s="20" t="str">
        <f t="shared" si="130"/>
        <v/>
      </c>
      <c r="BU57" s="86" t="str">
        <f t="shared" si="78"/>
        <v/>
      </c>
      <c r="BV57" s="86" t="str">
        <f t="shared" si="79"/>
        <v/>
      </c>
      <c r="BW57" s="20" t="str">
        <f t="shared" si="130"/>
        <v/>
      </c>
      <c r="BX57" s="86" t="str">
        <f t="shared" si="130"/>
        <v/>
      </c>
      <c r="BY57" s="86" t="str">
        <f t="shared" si="130"/>
        <v/>
      </c>
      <c r="BZ57" s="86" t="str">
        <f t="shared" si="130"/>
        <v/>
      </c>
      <c r="CA57" s="86" t="str">
        <f t="shared" si="130"/>
        <v/>
      </c>
      <c r="CB57" s="86" t="str">
        <f t="shared" si="130"/>
        <v/>
      </c>
      <c r="CC57" s="86" t="str">
        <f t="shared" si="130"/>
        <v/>
      </c>
      <c r="CD57" s="86" t="str">
        <f t="shared" si="130"/>
        <v/>
      </c>
      <c r="CE57" s="20" t="str">
        <f t="shared" si="125"/>
        <v/>
      </c>
      <c r="CF57" s="14" t="str">
        <f t="shared" si="81"/>
        <v/>
      </c>
      <c r="CG57" s="14" t="str">
        <f t="shared" si="82"/>
        <v/>
      </c>
      <c r="CH57" s="8">
        <f t="shared" si="83"/>
        <v>0</v>
      </c>
      <c r="CI57" s="9" t="str">
        <f t="shared" si="84"/>
        <v/>
      </c>
      <c r="CJ57" s="9" t="str">
        <f t="shared" si="85"/>
        <v/>
      </c>
      <c r="CK57" s="9" t="str">
        <f t="shared" si="86"/>
        <v/>
      </c>
      <c r="CL57" s="9" t="str">
        <f t="shared" si="87"/>
        <v/>
      </c>
      <c r="CM57" s="9" t="str">
        <f t="shared" si="88"/>
        <v/>
      </c>
      <c r="CN57" s="9" t="str">
        <f t="shared" si="89"/>
        <v/>
      </c>
      <c r="CO57" s="9" t="str">
        <f t="shared" si="90"/>
        <v/>
      </c>
      <c r="CP57" s="9" t="str">
        <f t="shared" si="90"/>
        <v/>
      </c>
      <c r="CQ57" s="9" t="str">
        <f t="shared" si="90"/>
        <v/>
      </c>
      <c r="CR57" s="9" t="str">
        <f t="shared" si="90"/>
        <v/>
      </c>
      <c r="CS57" s="9" t="str">
        <f t="shared" si="90"/>
        <v/>
      </c>
      <c r="CT57" s="9" t="str">
        <f t="shared" si="90"/>
        <v/>
      </c>
      <c r="CU57" s="9" t="str">
        <f t="shared" si="90"/>
        <v/>
      </c>
      <c r="CV57" s="9" t="str">
        <f t="shared" si="91"/>
        <v/>
      </c>
      <c r="CW57" s="9" t="str">
        <f t="shared" si="92"/>
        <v/>
      </c>
      <c r="CX57" s="9" t="str">
        <f t="shared" si="92"/>
        <v/>
      </c>
      <c r="CY57" s="9" t="str">
        <f t="shared" si="92"/>
        <v/>
      </c>
      <c r="CZ57" s="9" t="str">
        <f t="shared" si="92"/>
        <v/>
      </c>
      <c r="DA57" s="9" t="str">
        <f t="shared" si="92"/>
        <v/>
      </c>
      <c r="DB57" s="9" t="str">
        <f t="shared" si="92"/>
        <v/>
      </c>
      <c r="DC57" s="9" t="str">
        <f t="shared" si="92"/>
        <v/>
      </c>
      <c r="DD57" s="2" t="str">
        <f t="shared" si="93"/>
        <v/>
      </c>
      <c r="DE57" s="2" t="str">
        <f t="shared" si="94"/>
        <v/>
      </c>
      <c r="DF57" s="2" t="str">
        <f t="shared" si="95"/>
        <v/>
      </c>
      <c r="DG57" s="2" t="str">
        <f t="shared" si="96"/>
        <v/>
      </c>
      <c r="DH57" s="2" t="str">
        <f t="shared" si="97"/>
        <v/>
      </c>
      <c r="DI57" s="2" t="str">
        <f t="shared" si="98"/>
        <v/>
      </c>
      <c r="DJ57" s="2" t="str">
        <f t="shared" si="99"/>
        <v/>
      </c>
      <c r="DK57" s="2" t="str">
        <f t="shared" si="100"/>
        <v/>
      </c>
      <c r="DL57" s="16" t="str">
        <f t="shared" si="101"/>
        <v/>
      </c>
      <c r="DM57" s="16" t="str">
        <f t="shared" si="102"/>
        <v/>
      </c>
      <c r="DN57" s="16" t="str">
        <f t="shared" si="103"/>
        <v/>
      </c>
      <c r="DO57" s="72" t="str">
        <f t="shared" si="104"/>
        <v/>
      </c>
      <c r="DP57" s="16" t="str">
        <f t="shared" si="105"/>
        <v/>
      </c>
      <c r="DQ57" s="16" t="str">
        <f t="shared" si="106"/>
        <v/>
      </c>
      <c r="DR57" s="2" t="str">
        <f t="shared" si="107"/>
        <v/>
      </c>
      <c r="DS57" s="2" t="str">
        <f t="shared" si="108"/>
        <v/>
      </c>
      <c r="DT57" s="2" t="str">
        <f t="shared" si="109"/>
        <v/>
      </c>
      <c r="DU57" s="2" t="str">
        <f t="shared" si="110"/>
        <v/>
      </c>
      <c r="DV57" s="15"/>
      <c r="DW57" s="18"/>
      <c r="DX57" s="17"/>
      <c r="DY57" s="47" t="str">
        <f t="shared" si="128"/>
        <v/>
      </c>
      <c r="DZ57" s="47" t="str">
        <f t="shared" si="128"/>
        <v/>
      </c>
      <c r="EA57" s="47" t="str">
        <f t="shared" si="128"/>
        <v/>
      </c>
      <c r="EB57" s="47" t="str">
        <f t="shared" si="128"/>
        <v/>
      </c>
      <c r="EC57" s="49" t="str">
        <f t="shared" si="128"/>
        <v/>
      </c>
      <c r="ED57" s="49" t="str">
        <f t="shared" si="128"/>
        <v/>
      </c>
      <c r="EE57" s="47" t="str">
        <f t="shared" si="128"/>
        <v/>
      </c>
      <c r="EF57" s="47" t="str">
        <f t="shared" si="128"/>
        <v/>
      </c>
      <c r="EG57" s="47" t="str">
        <f t="shared" si="128"/>
        <v/>
      </c>
      <c r="EH57" s="6">
        <f t="shared" si="16"/>
        <v>0</v>
      </c>
      <c r="EI57" s="6">
        <f t="shared" si="17"/>
        <v>0</v>
      </c>
      <c r="EJ57" s="2" t="str">
        <f t="shared" si="18"/>
        <v/>
      </c>
      <c r="EK57" s="2" t="str">
        <f t="shared" si="19"/>
        <v/>
      </c>
      <c r="EL57" s="2" t="str">
        <f t="shared" si="127"/>
        <v/>
      </c>
      <c r="EM57" s="2" t="str">
        <f t="shared" si="21"/>
        <v/>
      </c>
      <c r="EN57" s="2" t="str">
        <f t="shared" si="22"/>
        <v/>
      </c>
      <c r="EO57" s="2">
        <f t="shared" si="23"/>
        <v>0</v>
      </c>
      <c r="EP57" s="2">
        <f t="shared" si="111"/>
        <v>0</v>
      </c>
      <c r="EQ57" s="2"/>
      <c r="ER57" s="2"/>
      <c r="ES57" s="2"/>
      <c r="ET57" s="2"/>
      <c r="EU57" s="2"/>
      <c r="EV57" s="2"/>
      <c r="EW57" s="2">
        <f t="shared" si="24"/>
        <v>0</v>
      </c>
      <c r="EX57" s="2">
        <f t="shared" si="25"/>
        <v>0</v>
      </c>
      <c r="EY57" s="2">
        <f t="shared" si="112"/>
        <v>0</v>
      </c>
      <c r="EZ57" s="2">
        <f t="shared" si="26"/>
        <v>0</v>
      </c>
      <c r="FA57" s="2">
        <f t="shared" si="27"/>
        <v>0</v>
      </c>
      <c r="FB57" s="59"/>
      <c r="FC57" s="2">
        <f t="shared" si="28"/>
        <v>0</v>
      </c>
      <c r="FD57" s="2">
        <f t="shared" si="113"/>
        <v>0</v>
      </c>
      <c r="FE57" s="3">
        <f t="shared" si="126"/>
        <v>0</v>
      </c>
      <c r="FF57" s="3">
        <f t="shared" si="114"/>
        <v>0</v>
      </c>
      <c r="FG57" s="3">
        <f t="shared" si="115"/>
        <v>0</v>
      </c>
      <c r="FH57" s="3">
        <f t="shared" si="29"/>
        <v>0</v>
      </c>
      <c r="FI57" s="67">
        <f t="shared" si="30"/>
        <v>0</v>
      </c>
      <c r="FJ57" s="3">
        <f t="shared" si="31"/>
        <v>0</v>
      </c>
      <c r="FK57" s="3">
        <f t="shared" si="32"/>
        <v>0</v>
      </c>
      <c r="FL57" s="3">
        <f t="shared" si="116"/>
        <v>0</v>
      </c>
      <c r="FM57" s="3">
        <f t="shared" si="117"/>
        <v>0</v>
      </c>
      <c r="FN57" s="3">
        <f t="shared" si="118"/>
        <v>0</v>
      </c>
      <c r="FO57" s="2">
        <f t="shared" si="33"/>
        <v>0</v>
      </c>
      <c r="FP57" s="2">
        <f t="shared" si="34"/>
        <v>0</v>
      </c>
      <c r="FQ57" s="2">
        <f t="shared" si="119"/>
        <v>0</v>
      </c>
      <c r="FR57" s="6" t="str">
        <f>IF(A57=1,1,IF(DW57="","",COUNTA($DW$31:DW57)+1))</f>
        <v/>
      </c>
      <c r="FS57" s="6" t="str">
        <f t="shared" si="35"/>
        <v/>
      </c>
      <c r="FT57" s="43">
        <f t="shared" si="120"/>
        <v>0</v>
      </c>
      <c r="FU57" s="23">
        <f t="shared" si="121"/>
        <v>0</v>
      </c>
      <c r="FV57" s="21">
        <f t="shared" si="122"/>
        <v>0</v>
      </c>
    </row>
    <row r="58" spans="1:178">
      <c r="A58" s="4" t="str">
        <f t="shared" si="36"/>
        <v/>
      </c>
      <c r="B58" s="33"/>
      <c r="C58" s="33"/>
      <c r="D58" s="33"/>
      <c r="E58" s="33"/>
      <c r="F58" s="33"/>
      <c r="G58" s="11" t="str">
        <f t="shared" si="2"/>
        <v/>
      </c>
      <c r="H58" s="3" t="str">
        <f t="shared" si="37"/>
        <v/>
      </c>
      <c r="I58" s="3" t="str">
        <f t="shared" si="3"/>
        <v/>
      </c>
      <c r="J58" s="3" t="str">
        <f t="shared" si="38"/>
        <v/>
      </c>
      <c r="K58" s="3" t="str">
        <f t="shared" si="4"/>
        <v/>
      </c>
      <c r="L58" s="2" t="str">
        <f t="shared" si="5"/>
        <v/>
      </c>
      <c r="M58" s="8" t="str">
        <f t="shared" si="39"/>
        <v/>
      </c>
      <c r="N58" s="8" t="str">
        <f t="shared" si="6"/>
        <v/>
      </c>
      <c r="O58" s="8" t="str">
        <f t="shared" si="40"/>
        <v/>
      </c>
      <c r="P58" s="8" t="str">
        <f t="shared" si="7"/>
        <v/>
      </c>
      <c r="Q58" s="2" t="str">
        <f t="shared" si="8"/>
        <v/>
      </c>
      <c r="R58" s="3" t="str">
        <f t="shared" si="9"/>
        <v/>
      </c>
      <c r="S58" s="3" t="str">
        <f t="shared" si="10"/>
        <v/>
      </c>
      <c r="T58" s="3" t="str">
        <f t="shared" si="41"/>
        <v/>
      </c>
      <c r="U58" s="8" t="str">
        <f t="shared" si="11"/>
        <v/>
      </c>
      <c r="V58" s="2" t="str">
        <f t="shared" si="12"/>
        <v/>
      </c>
      <c r="W58" s="2" t="str">
        <f t="shared" si="13"/>
        <v/>
      </c>
      <c r="X58" s="2" t="str">
        <f t="shared" si="123"/>
        <v/>
      </c>
      <c r="Y58" s="2" t="str">
        <f t="shared" si="14"/>
        <v/>
      </c>
      <c r="Z58" s="46" t="str">
        <f t="shared" si="42"/>
        <v/>
      </c>
      <c r="AA58" s="46" t="str">
        <f t="shared" si="43"/>
        <v/>
      </c>
      <c r="AB58" s="47"/>
      <c r="AC58" s="46" t="str">
        <f t="shared" si="44"/>
        <v/>
      </c>
      <c r="AD58" s="47" t="str">
        <f t="shared" si="45"/>
        <v/>
      </c>
      <c r="AE58" s="48" t="str">
        <f t="shared" si="46"/>
        <v/>
      </c>
      <c r="AF58" s="49" t="str">
        <f t="shared" si="129"/>
        <v/>
      </c>
      <c r="AG58" s="49" t="str">
        <f t="shared" si="129"/>
        <v/>
      </c>
      <c r="AH58" s="49" t="str">
        <f t="shared" si="129"/>
        <v/>
      </c>
      <c r="AI58" s="47" t="str">
        <f t="shared" si="129"/>
        <v/>
      </c>
      <c r="AJ58" s="47" t="str">
        <f t="shared" si="129"/>
        <v/>
      </c>
      <c r="AK58" s="46" t="str">
        <f t="shared" si="129"/>
        <v/>
      </c>
      <c r="AL58" s="47"/>
      <c r="AM58" s="53" t="str">
        <f t="shared" si="48"/>
        <v/>
      </c>
      <c r="AN58" s="50" t="str">
        <f t="shared" si="49"/>
        <v/>
      </c>
      <c r="AO58" s="53" t="s">
        <v>84</v>
      </c>
      <c r="AP58" s="52" t="str">
        <f t="shared" si="50"/>
        <v/>
      </c>
      <c r="AQ58" s="52" t="str">
        <f t="shared" si="51"/>
        <v/>
      </c>
      <c r="AR58" s="47">
        <f t="shared" si="52"/>
        <v>0</v>
      </c>
      <c r="AS58" s="53" t="str">
        <f t="shared" si="53"/>
        <v/>
      </c>
      <c r="AT58" s="52" t="str">
        <f t="shared" si="54"/>
        <v/>
      </c>
      <c r="AU58" s="9" t="str">
        <f t="shared" si="55"/>
        <v/>
      </c>
      <c r="AV58" s="9" t="str">
        <f t="shared" si="56"/>
        <v/>
      </c>
      <c r="AW58" s="12" t="str">
        <f t="shared" si="57"/>
        <v/>
      </c>
      <c r="AX58" s="9" t="str">
        <f t="shared" si="58"/>
        <v/>
      </c>
      <c r="AY58" s="12" t="str">
        <f t="shared" si="59"/>
        <v/>
      </c>
      <c r="AZ58" s="10" t="str">
        <f t="shared" si="60"/>
        <v/>
      </c>
      <c r="BA58" s="10" t="str">
        <f t="shared" si="61"/>
        <v/>
      </c>
      <c r="BB58" s="10" t="str">
        <f t="shared" si="62"/>
        <v/>
      </c>
      <c r="BC58" s="10" t="str">
        <f t="shared" si="63"/>
        <v/>
      </c>
      <c r="BD58" s="10" t="str">
        <f t="shared" si="64"/>
        <v/>
      </c>
      <c r="BE58" s="12" t="str">
        <f t="shared" si="65"/>
        <v/>
      </c>
      <c r="BF58" s="9" t="str">
        <f t="shared" si="66"/>
        <v/>
      </c>
      <c r="BG58" s="9" t="str">
        <f t="shared" si="67"/>
        <v/>
      </c>
      <c r="BH58" s="7" t="str">
        <f t="shared" si="68"/>
        <v/>
      </c>
      <c r="BI58" s="7" t="str">
        <f t="shared" si="69"/>
        <v/>
      </c>
      <c r="BJ58" s="12" t="str">
        <f t="shared" si="70"/>
        <v/>
      </c>
      <c r="BK58" s="80" t="str">
        <f t="shared" si="71"/>
        <v/>
      </c>
      <c r="BL58" s="7" t="str">
        <f t="shared" si="72"/>
        <v/>
      </c>
      <c r="BM58" s="7" t="str">
        <f t="shared" si="124"/>
        <v/>
      </c>
      <c r="BN58" s="12" t="str">
        <f t="shared" si="73"/>
        <v/>
      </c>
      <c r="BO58" s="9" t="str">
        <f t="shared" si="74"/>
        <v/>
      </c>
      <c r="BP58" s="2" t="str">
        <f t="shared" si="75"/>
        <v/>
      </c>
      <c r="BQ58" s="2" t="str">
        <f t="shared" si="76"/>
        <v/>
      </c>
      <c r="BR58" s="20" t="str">
        <f t="shared" si="130"/>
        <v/>
      </c>
      <c r="BS58" s="20" t="str">
        <f t="shared" si="130"/>
        <v/>
      </c>
      <c r="BT58" s="20" t="str">
        <f t="shared" si="130"/>
        <v/>
      </c>
      <c r="BU58" s="86" t="str">
        <f t="shared" si="78"/>
        <v/>
      </c>
      <c r="BV58" s="86" t="str">
        <f t="shared" si="79"/>
        <v/>
      </c>
      <c r="BW58" s="20" t="str">
        <f t="shared" si="130"/>
        <v/>
      </c>
      <c r="BX58" s="86" t="str">
        <f t="shared" si="130"/>
        <v/>
      </c>
      <c r="BY58" s="86" t="str">
        <f t="shared" si="130"/>
        <v/>
      </c>
      <c r="BZ58" s="86" t="str">
        <f t="shared" si="130"/>
        <v/>
      </c>
      <c r="CA58" s="86" t="str">
        <f t="shared" si="130"/>
        <v/>
      </c>
      <c r="CB58" s="86" t="str">
        <f t="shared" si="130"/>
        <v/>
      </c>
      <c r="CC58" s="86" t="str">
        <f t="shared" si="130"/>
        <v/>
      </c>
      <c r="CD58" s="86" t="str">
        <f t="shared" si="130"/>
        <v/>
      </c>
      <c r="CE58" s="20" t="str">
        <f t="shared" si="125"/>
        <v/>
      </c>
      <c r="CF58" s="14" t="str">
        <f t="shared" si="81"/>
        <v/>
      </c>
      <c r="CG58" s="14" t="str">
        <f t="shared" si="82"/>
        <v/>
      </c>
      <c r="CH58" s="8">
        <f t="shared" si="83"/>
        <v>0</v>
      </c>
      <c r="CI58" s="9" t="str">
        <f t="shared" si="84"/>
        <v/>
      </c>
      <c r="CJ58" s="9" t="str">
        <f t="shared" si="85"/>
        <v/>
      </c>
      <c r="CK58" s="9" t="str">
        <f t="shared" si="86"/>
        <v/>
      </c>
      <c r="CL58" s="9" t="str">
        <f t="shared" si="87"/>
        <v/>
      </c>
      <c r="CM58" s="9" t="str">
        <f t="shared" si="88"/>
        <v/>
      </c>
      <c r="CN58" s="9" t="str">
        <f t="shared" si="89"/>
        <v/>
      </c>
      <c r="CO58" s="9" t="str">
        <f t="shared" si="90"/>
        <v/>
      </c>
      <c r="CP58" s="9" t="str">
        <f t="shared" si="90"/>
        <v/>
      </c>
      <c r="CQ58" s="9" t="str">
        <f t="shared" si="90"/>
        <v/>
      </c>
      <c r="CR58" s="9" t="str">
        <f t="shared" si="90"/>
        <v/>
      </c>
      <c r="CS58" s="9" t="str">
        <f t="shared" si="90"/>
        <v/>
      </c>
      <c r="CT58" s="9" t="str">
        <f t="shared" si="90"/>
        <v/>
      </c>
      <c r="CU58" s="9" t="str">
        <f t="shared" si="90"/>
        <v/>
      </c>
      <c r="CV58" s="9" t="str">
        <f t="shared" si="91"/>
        <v/>
      </c>
      <c r="CW58" s="9" t="str">
        <f t="shared" si="92"/>
        <v/>
      </c>
      <c r="CX58" s="9" t="str">
        <f t="shared" si="92"/>
        <v/>
      </c>
      <c r="CY58" s="9" t="str">
        <f t="shared" si="92"/>
        <v/>
      </c>
      <c r="CZ58" s="9" t="str">
        <f t="shared" si="92"/>
        <v/>
      </c>
      <c r="DA58" s="9" t="str">
        <f t="shared" si="92"/>
        <v/>
      </c>
      <c r="DB58" s="9" t="str">
        <f t="shared" si="92"/>
        <v/>
      </c>
      <c r="DC58" s="9" t="str">
        <f t="shared" si="92"/>
        <v/>
      </c>
      <c r="DD58" s="2" t="str">
        <f t="shared" si="93"/>
        <v/>
      </c>
      <c r="DE58" s="2" t="str">
        <f t="shared" si="94"/>
        <v/>
      </c>
      <c r="DF58" s="2" t="str">
        <f t="shared" si="95"/>
        <v/>
      </c>
      <c r="DG58" s="2" t="str">
        <f t="shared" si="96"/>
        <v/>
      </c>
      <c r="DH58" s="2" t="str">
        <f t="shared" si="97"/>
        <v/>
      </c>
      <c r="DI58" s="2" t="str">
        <f t="shared" si="98"/>
        <v/>
      </c>
      <c r="DJ58" s="2" t="str">
        <f t="shared" si="99"/>
        <v/>
      </c>
      <c r="DK58" s="2" t="str">
        <f t="shared" si="100"/>
        <v/>
      </c>
      <c r="DL58" s="16" t="str">
        <f t="shared" si="101"/>
        <v/>
      </c>
      <c r="DM58" s="16" t="str">
        <f t="shared" si="102"/>
        <v/>
      </c>
      <c r="DN58" s="16" t="str">
        <f t="shared" si="103"/>
        <v/>
      </c>
      <c r="DO58" s="72" t="str">
        <f t="shared" si="104"/>
        <v/>
      </c>
      <c r="DP58" s="16" t="str">
        <f t="shared" si="105"/>
        <v/>
      </c>
      <c r="DQ58" s="16" t="str">
        <f t="shared" si="106"/>
        <v/>
      </c>
      <c r="DR58" s="2" t="str">
        <f t="shared" si="107"/>
        <v/>
      </c>
      <c r="DS58" s="2" t="str">
        <f t="shared" si="108"/>
        <v/>
      </c>
      <c r="DT58" s="2" t="str">
        <f t="shared" si="109"/>
        <v/>
      </c>
      <c r="DU58" s="2" t="str">
        <f t="shared" si="110"/>
        <v/>
      </c>
      <c r="DV58" s="15"/>
      <c r="DW58" s="18"/>
      <c r="DX58" s="17"/>
      <c r="DY58" s="47" t="str">
        <f t="shared" si="128"/>
        <v/>
      </c>
      <c r="DZ58" s="47" t="str">
        <f t="shared" si="128"/>
        <v/>
      </c>
      <c r="EA58" s="47" t="str">
        <f t="shared" si="128"/>
        <v/>
      </c>
      <c r="EB58" s="47" t="str">
        <f t="shared" si="128"/>
        <v/>
      </c>
      <c r="EC58" s="49" t="str">
        <f t="shared" si="128"/>
        <v/>
      </c>
      <c r="ED58" s="49" t="str">
        <f t="shared" si="128"/>
        <v/>
      </c>
      <c r="EE58" s="47" t="str">
        <f t="shared" si="128"/>
        <v/>
      </c>
      <c r="EF58" s="47" t="str">
        <f t="shared" si="128"/>
        <v/>
      </c>
      <c r="EG58" s="47" t="str">
        <f t="shared" si="128"/>
        <v/>
      </c>
      <c r="EH58" s="6">
        <f t="shared" si="16"/>
        <v>0</v>
      </c>
      <c r="EI58" s="6">
        <f t="shared" si="17"/>
        <v>0</v>
      </c>
      <c r="EJ58" s="2" t="str">
        <f t="shared" si="18"/>
        <v/>
      </c>
      <c r="EK58" s="2" t="str">
        <f t="shared" si="19"/>
        <v/>
      </c>
      <c r="EL58" s="2" t="str">
        <f t="shared" si="127"/>
        <v/>
      </c>
      <c r="EM58" s="2" t="str">
        <f t="shared" si="21"/>
        <v/>
      </c>
      <c r="EN58" s="2" t="str">
        <f t="shared" si="22"/>
        <v/>
      </c>
      <c r="EO58" s="2">
        <f t="shared" si="23"/>
        <v>0</v>
      </c>
      <c r="EP58" s="2">
        <f t="shared" si="111"/>
        <v>0</v>
      </c>
      <c r="EQ58" s="2"/>
      <c r="ER58" s="2"/>
      <c r="ES58" s="2"/>
      <c r="ET58" s="2"/>
      <c r="EU58" s="2"/>
      <c r="EV58" s="2"/>
      <c r="EW58" s="2">
        <f t="shared" si="24"/>
        <v>0</v>
      </c>
      <c r="EX58" s="2">
        <f t="shared" si="25"/>
        <v>0</v>
      </c>
      <c r="EY58" s="2">
        <f t="shared" si="112"/>
        <v>0</v>
      </c>
      <c r="EZ58" s="2">
        <f t="shared" si="26"/>
        <v>0</v>
      </c>
      <c r="FA58" s="2">
        <f t="shared" si="27"/>
        <v>0</v>
      </c>
      <c r="FB58" s="59"/>
      <c r="FC58" s="2">
        <f t="shared" si="28"/>
        <v>0</v>
      </c>
      <c r="FD58" s="2">
        <f t="shared" si="113"/>
        <v>0</v>
      </c>
      <c r="FE58" s="3">
        <f t="shared" si="126"/>
        <v>0</v>
      </c>
      <c r="FF58" s="3">
        <f t="shared" si="114"/>
        <v>0</v>
      </c>
      <c r="FG58" s="3">
        <f t="shared" si="115"/>
        <v>0</v>
      </c>
      <c r="FH58" s="3">
        <f t="shared" si="29"/>
        <v>0</v>
      </c>
      <c r="FI58" s="67">
        <f t="shared" si="30"/>
        <v>0</v>
      </c>
      <c r="FJ58" s="3">
        <f t="shared" si="31"/>
        <v>0</v>
      </c>
      <c r="FK58" s="3">
        <f t="shared" si="32"/>
        <v>0</v>
      </c>
      <c r="FL58" s="3">
        <f t="shared" si="116"/>
        <v>0</v>
      </c>
      <c r="FM58" s="3">
        <f t="shared" si="117"/>
        <v>0</v>
      </c>
      <c r="FN58" s="3">
        <f t="shared" si="118"/>
        <v>0</v>
      </c>
      <c r="FO58" s="2">
        <f t="shared" si="33"/>
        <v>0</v>
      </c>
      <c r="FP58" s="2">
        <f t="shared" si="34"/>
        <v>0</v>
      </c>
      <c r="FQ58" s="2">
        <f t="shared" si="119"/>
        <v>0</v>
      </c>
      <c r="FR58" s="6" t="str">
        <f>IF(A58=1,1,IF(DW58="","",COUNTA($DW$31:DW58)+1))</f>
        <v/>
      </c>
      <c r="FS58" s="6" t="str">
        <f t="shared" si="35"/>
        <v/>
      </c>
      <c r="FT58" s="43">
        <f t="shared" si="120"/>
        <v>0</v>
      </c>
      <c r="FU58" s="23">
        <f t="shared" si="121"/>
        <v>0</v>
      </c>
      <c r="FV58" s="21">
        <f t="shared" si="122"/>
        <v>0</v>
      </c>
    </row>
    <row r="59" spans="1:178">
      <c r="A59" s="4" t="str">
        <f t="shared" si="36"/>
        <v/>
      </c>
      <c r="B59" s="33"/>
      <c r="C59" s="33"/>
      <c r="D59" s="33"/>
      <c r="E59" s="33"/>
      <c r="F59" s="33"/>
      <c r="G59" s="11" t="str">
        <f t="shared" si="2"/>
        <v/>
      </c>
      <c r="H59" s="3" t="str">
        <f t="shared" si="37"/>
        <v/>
      </c>
      <c r="I59" s="3" t="str">
        <f t="shared" si="3"/>
        <v/>
      </c>
      <c r="J59" s="3" t="str">
        <f t="shared" si="38"/>
        <v/>
      </c>
      <c r="K59" s="3" t="str">
        <f t="shared" si="4"/>
        <v/>
      </c>
      <c r="L59" s="2" t="str">
        <f t="shared" si="5"/>
        <v/>
      </c>
      <c r="M59" s="8" t="str">
        <f t="shared" si="39"/>
        <v/>
      </c>
      <c r="N59" s="8" t="str">
        <f t="shared" si="6"/>
        <v/>
      </c>
      <c r="O59" s="8" t="str">
        <f t="shared" si="40"/>
        <v/>
      </c>
      <c r="P59" s="8" t="str">
        <f t="shared" si="7"/>
        <v/>
      </c>
      <c r="Q59" s="2" t="str">
        <f t="shared" si="8"/>
        <v/>
      </c>
      <c r="R59" s="3" t="str">
        <f t="shared" si="9"/>
        <v/>
      </c>
      <c r="S59" s="3" t="str">
        <f t="shared" si="10"/>
        <v/>
      </c>
      <c r="T59" s="3" t="str">
        <f t="shared" si="41"/>
        <v/>
      </c>
      <c r="U59" s="8" t="str">
        <f t="shared" si="11"/>
        <v/>
      </c>
      <c r="V59" s="2" t="str">
        <f t="shared" si="12"/>
        <v/>
      </c>
      <c r="W59" s="2" t="str">
        <f t="shared" si="13"/>
        <v/>
      </c>
      <c r="X59" s="2" t="str">
        <f t="shared" si="123"/>
        <v/>
      </c>
      <c r="Y59" s="2" t="str">
        <f t="shared" si="14"/>
        <v/>
      </c>
      <c r="Z59" s="46" t="str">
        <f t="shared" si="42"/>
        <v/>
      </c>
      <c r="AA59" s="46" t="str">
        <f t="shared" si="43"/>
        <v/>
      </c>
      <c r="AB59" s="47"/>
      <c r="AC59" s="46" t="str">
        <f t="shared" si="44"/>
        <v/>
      </c>
      <c r="AD59" s="47" t="str">
        <f t="shared" si="45"/>
        <v/>
      </c>
      <c r="AE59" s="48" t="str">
        <f t="shared" si="46"/>
        <v/>
      </c>
      <c r="AF59" s="49" t="str">
        <f t="shared" si="129"/>
        <v/>
      </c>
      <c r="AG59" s="49" t="str">
        <f t="shared" si="129"/>
        <v/>
      </c>
      <c r="AH59" s="49" t="str">
        <f t="shared" si="129"/>
        <v/>
      </c>
      <c r="AI59" s="47" t="str">
        <f t="shared" si="129"/>
        <v/>
      </c>
      <c r="AJ59" s="47" t="str">
        <f t="shared" si="129"/>
        <v/>
      </c>
      <c r="AK59" s="46" t="str">
        <f t="shared" si="129"/>
        <v/>
      </c>
      <c r="AL59" s="47"/>
      <c r="AM59" s="53" t="str">
        <f t="shared" si="48"/>
        <v/>
      </c>
      <c r="AN59" s="50" t="str">
        <f t="shared" si="49"/>
        <v/>
      </c>
      <c r="AO59" s="53" t="s">
        <v>84</v>
      </c>
      <c r="AP59" s="52" t="str">
        <f t="shared" si="50"/>
        <v/>
      </c>
      <c r="AQ59" s="52" t="str">
        <f t="shared" si="51"/>
        <v/>
      </c>
      <c r="AR59" s="47">
        <f t="shared" si="52"/>
        <v>0</v>
      </c>
      <c r="AS59" s="53" t="str">
        <f t="shared" si="53"/>
        <v/>
      </c>
      <c r="AT59" s="52" t="str">
        <f t="shared" si="54"/>
        <v/>
      </c>
      <c r="AU59" s="9" t="str">
        <f t="shared" si="55"/>
        <v/>
      </c>
      <c r="AV59" s="9" t="str">
        <f t="shared" si="56"/>
        <v/>
      </c>
      <c r="AW59" s="12" t="str">
        <f t="shared" si="57"/>
        <v/>
      </c>
      <c r="AX59" s="9" t="str">
        <f t="shared" si="58"/>
        <v/>
      </c>
      <c r="AY59" s="12" t="str">
        <f t="shared" si="59"/>
        <v/>
      </c>
      <c r="AZ59" s="10" t="str">
        <f t="shared" si="60"/>
        <v/>
      </c>
      <c r="BA59" s="10" t="str">
        <f t="shared" si="61"/>
        <v/>
      </c>
      <c r="BB59" s="10" t="str">
        <f t="shared" si="62"/>
        <v/>
      </c>
      <c r="BC59" s="10" t="str">
        <f t="shared" si="63"/>
        <v/>
      </c>
      <c r="BD59" s="10" t="str">
        <f t="shared" si="64"/>
        <v/>
      </c>
      <c r="BE59" s="12" t="str">
        <f t="shared" si="65"/>
        <v/>
      </c>
      <c r="BF59" s="9" t="str">
        <f t="shared" si="66"/>
        <v/>
      </c>
      <c r="BG59" s="9" t="str">
        <f t="shared" si="67"/>
        <v/>
      </c>
      <c r="BH59" s="7" t="str">
        <f t="shared" si="68"/>
        <v/>
      </c>
      <c r="BI59" s="7" t="str">
        <f t="shared" si="69"/>
        <v/>
      </c>
      <c r="BJ59" s="12" t="str">
        <f t="shared" si="70"/>
        <v/>
      </c>
      <c r="BK59" s="80" t="str">
        <f t="shared" si="71"/>
        <v/>
      </c>
      <c r="BL59" s="7" t="str">
        <f t="shared" si="72"/>
        <v/>
      </c>
      <c r="BM59" s="7" t="str">
        <f t="shared" si="124"/>
        <v/>
      </c>
      <c r="BN59" s="12" t="str">
        <f t="shared" si="73"/>
        <v/>
      </c>
      <c r="BO59" s="9" t="str">
        <f t="shared" si="74"/>
        <v/>
      </c>
      <c r="BP59" s="2" t="str">
        <f t="shared" si="75"/>
        <v/>
      </c>
      <c r="BQ59" s="2" t="str">
        <f t="shared" si="76"/>
        <v/>
      </c>
      <c r="BR59" s="20" t="str">
        <f t="shared" si="130"/>
        <v/>
      </c>
      <c r="BS59" s="20" t="str">
        <f t="shared" si="130"/>
        <v/>
      </c>
      <c r="BT59" s="20" t="str">
        <f t="shared" si="130"/>
        <v/>
      </c>
      <c r="BU59" s="86" t="str">
        <f t="shared" si="78"/>
        <v/>
      </c>
      <c r="BV59" s="86" t="str">
        <f t="shared" si="79"/>
        <v/>
      </c>
      <c r="BW59" s="20" t="str">
        <f t="shared" si="130"/>
        <v/>
      </c>
      <c r="BX59" s="86" t="str">
        <f t="shared" si="130"/>
        <v/>
      </c>
      <c r="BY59" s="86" t="str">
        <f t="shared" si="130"/>
        <v/>
      </c>
      <c r="BZ59" s="86" t="str">
        <f t="shared" si="130"/>
        <v/>
      </c>
      <c r="CA59" s="86" t="str">
        <f t="shared" si="130"/>
        <v/>
      </c>
      <c r="CB59" s="86" t="str">
        <f t="shared" si="130"/>
        <v/>
      </c>
      <c r="CC59" s="86" t="str">
        <f t="shared" si="130"/>
        <v/>
      </c>
      <c r="CD59" s="86" t="str">
        <f t="shared" si="130"/>
        <v/>
      </c>
      <c r="CE59" s="20" t="str">
        <f t="shared" si="125"/>
        <v/>
      </c>
      <c r="CF59" s="14" t="str">
        <f t="shared" si="81"/>
        <v/>
      </c>
      <c r="CG59" s="14" t="str">
        <f t="shared" si="82"/>
        <v/>
      </c>
      <c r="CH59" s="8">
        <f t="shared" si="83"/>
        <v>0</v>
      </c>
      <c r="CI59" s="9" t="str">
        <f t="shared" si="84"/>
        <v/>
      </c>
      <c r="CJ59" s="9" t="str">
        <f t="shared" si="85"/>
        <v/>
      </c>
      <c r="CK59" s="9" t="str">
        <f t="shared" si="86"/>
        <v/>
      </c>
      <c r="CL59" s="9" t="str">
        <f t="shared" si="87"/>
        <v/>
      </c>
      <c r="CM59" s="9" t="str">
        <f t="shared" si="88"/>
        <v/>
      </c>
      <c r="CN59" s="9" t="str">
        <f t="shared" si="89"/>
        <v/>
      </c>
      <c r="CO59" s="9" t="str">
        <f t="shared" si="90"/>
        <v/>
      </c>
      <c r="CP59" s="9" t="str">
        <f t="shared" si="90"/>
        <v/>
      </c>
      <c r="CQ59" s="9" t="str">
        <f t="shared" si="90"/>
        <v/>
      </c>
      <c r="CR59" s="9" t="str">
        <f t="shared" si="90"/>
        <v/>
      </c>
      <c r="CS59" s="9" t="str">
        <f t="shared" si="90"/>
        <v/>
      </c>
      <c r="CT59" s="9" t="str">
        <f t="shared" si="90"/>
        <v/>
      </c>
      <c r="CU59" s="9" t="str">
        <f t="shared" si="90"/>
        <v/>
      </c>
      <c r="CV59" s="9" t="str">
        <f t="shared" si="91"/>
        <v/>
      </c>
      <c r="CW59" s="9" t="str">
        <f t="shared" si="92"/>
        <v/>
      </c>
      <c r="CX59" s="9" t="str">
        <f t="shared" si="92"/>
        <v/>
      </c>
      <c r="CY59" s="9" t="str">
        <f t="shared" si="92"/>
        <v/>
      </c>
      <c r="CZ59" s="9" t="str">
        <f t="shared" si="92"/>
        <v/>
      </c>
      <c r="DA59" s="9" t="str">
        <f t="shared" si="92"/>
        <v/>
      </c>
      <c r="DB59" s="9" t="str">
        <f t="shared" si="92"/>
        <v/>
      </c>
      <c r="DC59" s="9" t="str">
        <f t="shared" si="92"/>
        <v/>
      </c>
      <c r="DD59" s="2" t="str">
        <f t="shared" si="93"/>
        <v/>
      </c>
      <c r="DE59" s="2" t="str">
        <f t="shared" si="94"/>
        <v/>
      </c>
      <c r="DF59" s="2" t="str">
        <f t="shared" si="95"/>
        <v/>
      </c>
      <c r="DG59" s="2" t="str">
        <f t="shared" si="96"/>
        <v/>
      </c>
      <c r="DH59" s="2" t="str">
        <f t="shared" si="97"/>
        <v/>
      </c>
      <c r="DI59" s="2" t="str">
        <f t="shared" si="98"/>
        <v/>
      </c>
      <c r="DJ59" s="2" t="str">
        <f t="shared" si="99"/>
        <v/>
      </c>
      <c r="DK59" s="2" t="str">
        <f t="shared" si="100"/>
        <v/>
      </c>
      <c r="DL59" s="16" t="str">
        <f t="shared" si="101"/>
        <v/>
      </c>
      <c r="DM59" s="16" t="str">
        <f t="shared" si="102"/>
        <v/>
      </c>
      <c r="DN59" s="16" t="str">
        <f t="shared" si="103"/>
        <v/>
      </c>
      <c r="DO59" s="72" t="str">
        <f t="shared" si="104"/>
        <v/>
      </c>
      <c r="DP59" s="16" t="str">
        <f t="shared" si="105"/>
        <v/>
      </c>
      <c r="DQ59" s="16" t="str">
        <f t="shared" si="106"/>
        <v/>
      </c>
      <c r="DR59" s="2" t="str">
        <f t="shared" si="107"/>
        <v/>
      </c>
      <c r="DS59" s="2" t="str">
        <f t="shared" si="108"/>
        <v/>
      </c>
      <c r="DT59" s="2" t="str">
        <f t="shared" si="109"/>
        <v/>
      </c>
      <c r="DU59" s="2" t="str">
        <f t="shared" si="110"/>
        <v/>
      </c>
      <c r="DV59" s="15"/>
      <c r="DW59" s="18"/>
      <c r="DX59" s="17"/>
      <c r="DY59" s="47" t="str">
        <f t="shared" si="128"/>
        <v/>
      </c>
      <c r="DZ59" s="47" t="str">
        <f t="shared" si="128"/>
        <v/>
      </c>
      <c r="EA59" s="47" t="str">
        <f t="shared" si="128"/>
        <v/>
      </c>
      <c r="EB59" s="47" t="str">
        <f t="shared" si="128"/>
        <v/>
      </c>
      <c r="EC59" s="49" t="str">
        <f t="shared" si="128"/>
        <v/>
      </c>
      <c r="ED59" s="49" t="str">
        <f t="shared" si="128"/>
        <v/>
      </c>
      <c r="EE59" s="47" t="str">
        <f t="shared" si="128"/>
        <v/>
      </c>
      <c r="EF59" s="47" t="str">
        <f t="shared" si="128"/>
        <v/>
      </c>
      <c r="EG59" s="47" t="str">
        <f t="shared" si="128"/>
        <v/>
      </c>
      <c r="EH59" s="6">
        <f t="shared" si="16"/>
        <v>0</v>
      </c>
      <c r="EI59" s="6">
        <f t="shared" si="17"/>
        <v>0</v>
      </c>
      <c r="EJ59" s="2" t="str">
        <f t="shared" si="18"/>
        <v/>
      </c>
      <c r="EK59" s="2" t="str">
        <f t="shared" si="19"/>
        <v/>
      </c>
      <c r="EL59" s="2" t="str">
        <f t="shared" si="127"/>
        <v/>
      </c>
      <c r="EM59" s="2" t="str">
        <f t="shared" si="21"/>
        <v/>
      </c>
      <c r="EN59" s="2" t="str">
        <f t="shared" si="22"/>
        <v/>
      </c>
      <c r="EO59" s="2">
        <f t="shared" si="23"/>
        <v>0</v>
      </c>
      <c r="EP59" s="2">
        <f t="shared" si="111"/>
        <v>0</v>
      </c>
      <c r="EQ59" s="2"/>
      <c r="ER59" s="2"/>
      <c r="ES59" s="2"/>
      <c r="ET59" s="2"/>
      <c r="EU59" s="2"/>
      <c r="EV59" s="2"/>
      <c r="EW59" s="2">
        <f t="shared" si="24"/>
        <v>0</v>
      </c>
      <c r="EX59" s="2">
        <f t="shared" si="25"/>
        <v>0</v>
      </c>
      <c r="EY59" s="2">
        <f t="shared" si="112"/>
        <v>0</v>
      </c>
      <c r="EZ59" s="2">
        <f t="shared" si="26"/>
        <v>0</v>
      </c>
      <c r="FA59" s="2">
        <f t="shared" si="27"/>
        <v>0</v>
      </c>
      <c r="FB59" s="59"/>
      <c r="FC59" s="2">
        <f t="shared" si="28"/>
        <v>0</v>
      </c>
      <c r="FD59" s="2">
        <f t="shared" si="113"/>
        <v>0</v>
      </c>
      <c r="FE59" s="3">
        <f t="shared" si="126"/>
        <v>0</v>
      </c>
      <c r="FF59" s="3">
        <f t="shared" si="114"/>
        <v>0</v>
      </c>
      <c r="FG59" s="3">
        <f t="shared" si="115"/>
        <v>0</v>
      </c>
      <c r="FH59" s="3">
        <f t="shared" si="29"/>
        <v>0</v>
      </c>
      <c r="FI59" s="67">
        <f t="shared" si="30"/>
        <v>0</v>
      </c>
      <c r="FJ59" s="3">
        <f t="shared" si="31"/>
        <v>0</v>
      </c>
      <c r="FK59" s="3">
        <f t="shared" si="32"/>
        <v>0</v>
      </c>
      <c r="FL59" s="3">
        <f t="shared" si="116"/>
        <v>0</v>
      </c>
      <c r="FM59" s="3">
        <f t="shared" si="117"/>
        <v>0</v>
      </c>
      <c r="FN59" s="3">
        <f t="shared" si="118"/>
        <v>0</v>
      </c>
      <c r="FO59" s="2">
        <f t="shared" si="33"/>
        <v>0</v>
      </c>
      <c r="FP59" s="2">
        <f t="shared" si="34"/>
        <v>0</v>
      </c>
      <c r="FQ59" s="2">
        <f t="shared" si="119"/>
        <v>0</v>
      </c>
      <c r="FR59" s="6" t="str">
        <f>IF(A59=1,1,IF(DW59="","",COUNTA($DW$31:DW59)+1))</f>
        <v/>
      </c>
      <c r="FS59" s="6" t="str">
        <f t="shared" si="35"/>
        <v/>
      </c>
      <c r="FT59" s="43">
        <f t="shared" si="120"/>
        <v>0</v>
      </c>
      <c r="FU59" s="23">
        <f t="shared" si="121"/>
        <v>0</v>
      </c>
      <c r="FV59" s="21">
        <f t="shared" si="122"/>
        <v>0</v>
      </c>
    </row>
    <row r="60" spans="1:178">
      <c r="A60" s="4" t="str">
        <f t="shared" si="36"/>
        <v/>
      </c>
      <c r="B60" s="33"/>
      <c r="C60" s="33"/>
      <c r="D60" s="33"/>
      <c r="E60" s="33"/>
      <c r="F60" s="33"/>
      <c r="G60" s="11" t="str">
        <f t="shared" si="2"/>
        <v/>
      </c>
      <c r="H60" s="3" t="str">
        <f t="shared" si="37"/>
        <v/>
      </c>
      <c r="I60" s="3" t="str">
        <f t="shared" si="3"/>
        <v/>
      </c>
      <c r="J60" s="3" t="str">
        <f t="shared" si="38"/>
        <v/>
      </c>
      <c r="K60" s="3" t="str">
        <f t="shared" si="4"/>
        <v/>
      </c>
      <c r="L60" s="2" t="str">
        <f t="shared" si="5"/>
        <v/>
      </c>
      <c r="M60" s="8" t="str">
        <f t="shared" si="39"/>
        <v/>
      </c>
      <c r="N60" s="8" t="str">
        <f t="shared" si="6"/>
        <v/>
      </c>
      <c r="O60" s="8" t="str">
        <f t="shared" si="40"/>
        <v/>
      </c>
      <c r="P60" s="8" t="str">
        <f t="shared" si="7"/>
        <v/>
      </c>
      <c r="Q60" s="2" t="str">
        <f t="shared" si="8"/>
        <v/>
      </c>
      <c r="R60" s="3" t="str">
        <f t="shared" si="9"/>
        <v/>
      </c>
      <c r="S60" s="3" t="str">
        <f t="shared" si="10"/>
        <v/>
      </c>
      <c r="T60" s="3" t="str">
        <f t="shared" si="41"/>
        <v/>
      </c>
      <c r="U60" s="8" t="str">
        <f t="shared" si="11"/>
        <v/>
      </c>
      <c r="V60" s="2" t="str">
        <f t="shared" si="12"/>
        <v/>
      </c>
      <c r="W60" s="2" t="str">
        <f t="shared" si="13"/>
        <v/>
      </c>
      <c r="X60" s="2" t="str">
        <f t="shared" si="123"/>
        <v/>
      </c>
      <c r="Y60" s="2" t="str">
        <f t="shared" si="14"/>
        <v/>
      </c>
      <c r="Z60" s="46" t="str">
        <f t="shared" si="42"/>
        <v/>
      </c>
      <c r="AA60" s="46" t="str">
        <f t="shared" si="43"/>
        <v/>
      </c>
      <c r="AB60" s="47"/>
      <c r="AC60" s="46" t="str">
        <f t="shared" si="44"/>
        <v/>
      </c>
      <c r="AD60" s="47" t="str">
        <f t="shared" si="45"/>
        <v/>
      </c>
      <c r="AE60" s="48" t="str">
        <f t="shared" si="46"/>
        <v/>
      </c>
      <c r="AF60" s="49" t="str">
        <f t="shared" si="129"/>
        <v/>
      </c>
      <c r="AG60" s="49" t="str">
        <f t="shared" si="129"/>
        <v/>
      </c>
      <c r="AH60" s="49" t="str">
        <f t="shared" si="129"/>
        <v/>
      </c>
      <c r="AI60" s="47" t="str">
        <f t="shared" si="129"/>
        <v/>
      </c>
      <c r="AJ60" s="47" t="str">
        <f t="shared" si="129"/>
        <v/>
      </c>
      <c r="AK60" s="46" t="str">
        <f t="shared" si="129"/>
        <v/>
      </c>
      <c r="AL60" s="47"/>
      <c r="AM60" s="53" t="str">
        <f t="shared" si="48"/>
        <v/>
      </c>
      <c r="AN60" s="50" t="str">
        <f t="shared" si="49"/>
        <v/>
      </c>
      <c r="AO60" s="53" t="s">
        <v>84</v>
      </c>
      <c r="AP60" s="52" t="str">
        <f t="shared" si="50"/>
        <v/>
      </c>
      <c r="AQ60" s="52" t="str">
        <f t="shared" si="51"/>
        <v/>
      </c>
      <c r="AR60" s="47">
        <f t="shared" si="52"/>
        <v>0</v>
      </c>
      <c r="AS60" s="53" t="str">
        <f t="shared" si="53"/>
        <v/>
      </c>
      <c r="AT60" s="52" t="str">
        <f t="shared" si="54"/>
        <v/>
      </c>
      <c r="AU60" s="9" t="str">
        <f t="shared" si="55"/>
        <v/>
      </c>
      <c r="AV60" s="9" t="str">
        <f t="shared" si="56"/>
        <v/>
      </c>
      <c r="AW60" s="12" t="str">
        <f t="shared" si="57"/>
        <v/>
      </c>
      <c r="AX60" s="9" t="str">
        <f t="shared" si="58"/>
        <v/>
      </c>
      <c r="AY60" s="12" t="str">
        <f t="shared" si="59"/>
        <v/>
      </c>
      <c r="AZ60" s="10" t="str">
        <f t="shared" si="60"/>
        <v/>
      </c>
      <c r="BA60" s="10" t="str">
        <f t="shared" si="61"/>
        <v/>
      </c>
      <c r="BB60" s="10" t="str">
        <f t="shared" si="62"/>
        <v/>
      </c>
      <c r="BC60" s="10" t="str">
        <f t="shared" si="63"/>
        <v/>
      </c>
      <c r="BD60" s="10" t="str">
        <f t="shared" si="64"/>
        <v/>
      </c>
      <c r="BE60" s="12" t="str">
        <f t="shared" si="65"/>
        <v/>
      </c>
      <c r="BF60" s="9" t="str">
        <f t="shared" si="66"/>
        <v/>
      </c>
      <c r="BG60" s="9" t="str">
        <f t="shared" si="67"/>
        <v/>
      </c>
      <c r="BH60" s="7" t="str">
        <f t="shared" si="68"/>
        <v/>
      </c>
      <c r="BI60" s="7" t="str">
        <f t="shared" si="69"/>
        <v/>
      </c>
      <c r="BJ60" s="12" t="str">
        <f t="shared" si="70"/>
        <v/>
      </c>
      <c r="BK60" s="80" t="str">
        <f t="shared" si="71"/>
        <v/>
      </c>
      <c r="BL60" s="7" t="str">
        <f t="shared" si="72"/>
        <v/>
      </c>
      <c r="BM60" s="7" t="str">
        <f t="shared" si="124"/>
        <v/>
      </c>
      <c r="BN60" s="12" t="str">
        <f t="shared" si="73"/>
        <v/>
      </c>
      <c r="BO60" s="9" t="str">
        <f t="shared" si="74"/>
        <v/>
      </c>
      <c r="BP60" s="2" t="str">
        <f t="shared" si="75"/>
        <v/>
      </c>
      <c r="BQ60" s="2" t="str">
        <f t="shared" si="76"/>
        <v/>
      </c>
      <c r="BR60" s="20" t="str">
        <f t="shared" si="130"/>
        <v/>
      </c>
      <c r="BS60" s="20" t="str">
        <f t="shared" si="130"/>
        <v/>
      </c>
      <c r="BT60" s="20" t="str">
        <f t="shared" si="130"/>
        <v/>
      </c>
      <c r="BU60" s="86" t="str">
        <f t="shared" si="78"/>
        <v/>
      </c>
      <c r="BV60" s="86" t="str">
        <f t="shared" si="79"/>
        <v/>
      </c>
      <c r="BW60" s="20" t="str">
        <f t="shared" si="130"/>
        <v/>
      </c>
      <c r="BX60" s="86" t="str">
        <f t="shared" si="130"/>
        <v/>
      </c>
      <c r="BY60" s="86" t="str">
        <f t="shared" si="130"/>
        <v/>
      </c>
      <c r="BZ60" s="86" t="str">
        <f t="shared" si="130"/>
        <v/>
      </c>
      <c r="CA60" s="86" t="str">
        <f t="shared" si="130"/>
        <v/>
      </c>
      <c r="CB60" s="86" t="str">
        <f t="shared" si="130"/>
        <v/>
      </c>
      <c r="CC60" s="86" t="str">
        <f t="shared" si="130"/>
        <v/>
      </c>
      <c r="CD60" s="86" t="str">
        <f t="shared" si="130"/>
        <v/>
      </c>
      <c r="CE60" s="20" t="str">
        <f t="shared" si="125"/>
        <v/>
      </c>
      <c r="CF60" s="14" t="str">
        <f t="shared" si="81"/>
        <v/>
      </c>
      <c r="CG60" s="14" t="str">
        <f t="shared" si="82"/>
        <v/>
      </c>
      <c r="CH60" s="8">
        <f t="shared" si="83"/>
        <v>0</v>
      </c>
      <c r="CI60" s="9" t="str">
        <f t="shared" si="84"/>
        <v/>
      </c>
      <c r="CJ60" s="9" t="str">
        <f t="shared" si="85"/>
        <v/>
      </c>
      <c r="CK60" s="9" t="str">
        <f t="shared" si="86"/>
        <v/>
      </c>
      <c r="CL60" s="9" t="str">
        <f t="shared" si="87"/>
        <v/>
      </c>
      <c r="CM60" s="9" t="str">
        <f t="shared" si="88"/>
        <v/>
      </c>
      <c r="CN60" s="9" t="str">
        <f t="shared" si="89"/>
        <v/>
      </c>
      <c r="CO60" s="9" t="str">
        <f t="shared" si="90"/>
        <v/>
      </c>
      <c r="CP60" s="9" t="str">
        <f t="shared" si="90"/>
        <v/>
      </c>
      <c r="CQ60" s="9" t="str">
        <f t="shared" si="90"/>
        <v/>
      </c>
      <c r="CR60" s="9" t="str">
        <f t="shared" si="90"/>
        <v/>
      </c>
      <c r="CS60" s="9" t="str">
        <f t="shared" si="90"/>
        <v/>
      </c>
      <c r="CT60" s="9" t="str">
        <f t="shared" si="90"/>
        <v/>
      </c>
      <c r="CU60" s="9" t="str">
        <f t="shared" si="90"/>
        <v/>
      </c>
      <c r="CV60" s="9" t="str">
        <f t="shared" si="91"/>
        <v/>
      </c>
      <c r="CW60" s="9" t="str">
        <f t="shared" si="92"/>
        <v/>
      </c>
      <c r="CX60" s="9" t="str">
        <f t="shared" si="92"/>
        <v/>
      </c>
      <c r="CY60" s="9" t="str">
        <f t="shared" si="92"/>
        <v/>
      </c>
      <c r="CZ60" s="9" t="str">
        <f t="shared" si="92"/>
        <v/>
      </c>
      <c r="DA60" s="9" t="str">
        <f t="shared" si="92"/>
        <v/>
      </c>
      <c r="DB60" s="9" t="str">
        <f t="shared" si="92"/>
        <v/>
      </c>
      <c r="DC60" s="9" t="str">
        <f t="shared" si="92"/>
        <v/>
      </c>
      <c r="DD60" s="2" t="str">
        <f t="shared" si="93"/>
        <v/>
      </c>
      <c r="DE60" s="2" t="str">
        <f t="shared" si="94"/>
        <v/>
      </c>
      <c r="DF60" s="2" t="str">
        <f t="shared" si="95"/>
        <v/>
      </c>
      <c r="DG60" s="2" t="str">
        <f t="shared" si="96"/>
        <v/>
      </c>
      <c r="DH60" s="2" t="str">
        <f t="shared" si="97"/>
        <v/>
      </c>
      <c r="DI60" s="2" t="str">
        <f t="shared" si="98"/>
        <v/>
      </c>
      <c r="DJ60" s="2" t="str">
        <f t="shared" si="99"/>
        <v/>
      </c>
      <c r="DK60" s="2" t="str">
        <f t="shared" si="100"/>
        <v/>
      </c>
      <c r="DL60" s="16" t="str">
        <f t="shared" si="101"/>
        <v/>
      </c>
      <c r="DM60" s="16" t="str">
        <f t="shared" si="102"/>
        <v/>
      </c>
      <c r="DN60" s="16" t="str">
        <f t="shared" si="103"/>
        <v/>
      </c>
      <c r="DO60" s="72" t="str">
        <f t="shared" si="104"/>
        <v/>
      </c>
      <c r="DP60" s="16" t="str">
        <f t="shared" si="105"/>
        <v/>
      </c>
      <c r="DQ60" s="16" t="str">
        <f t="shared" si="106"/>
        <v/>
      </c>
      <c r="DR60" s="2" t="str">
        <f t="shared" si="107"/>
        <v/>
      </c>
      <c r="DS60" s="2" t="str">
        <f t="shared" si="108"/>
        <v/>
      </c>
      <c r="DT60" s="2" t="str">
        <f t="shared" si="109"/>
        <v/>
      </c>
      <c r="DU60" s="2" t="str">
        <f t="shared" si="110"/>
        <v/>
      </c>
      <c r="DV60" s="15"/>
      <c r="DW60" s="18"/>
      <c r="DX60" s="17"/>
      <c r="DY60" s="47" t="str">
        <f t="shared" si="128"/>
        <v/>
      </c>
      <c r="DZ60" s="47" t="str">
        <f t="shared" si="128"/>
        <v/>
      </c>
      <c r="EA60" s="47" t="str">
        <f t="shared" si="128"/>
        <v/>
      </c>
      <c r="EB60" s="47" t="str">
        <f t="shared" si="128"/>
        <v/>
      </c>
      <c r="EC60" s="49" t="str">
        <f t="shared" si="128"/>
        <v/>
      </c>
      <c r="ED60" s="49" t="str">
        <f t="shared" si="128"/>
        <v/>
      </c>
      <c r="EE60" s="47" t="str">
        <f t="shared" si="128"/>
        <v/>
      </c>
      <c r="EF60" s="47" t="str">
        <f t="shared" si="128"/>
        <v/>
      </c>
      <c r="EG60" s="47" t="str">
        <f t="shared" si="128"/>
        <v/>
      </c>
      <c r="EH60" s="6">
        <f t="shared" si="16"/>
        <v>0</v>
      </c>
      <c r="EI60" s="6">
        <f t="shared" si="17"/>
        <v>0</v>
      </c>
      <c r="EJ60" s="2" t="str">
        <f t="shared" si="18"/>
        <v/>
      </c>
      <c r="EK60" s="2" t="str">
        <f t="shared" si="19"/>
        <v/>
      </c>
      <c r="EL60" s="2" t="str">
        <f t="shared" si="127"/>
        <v/>
      </c>
      <c r="EM60" s="2" t="str">
        <f t="shared" si="21"/>
        <v/>
      </c>
      <c r="EN60" s="2" t="str">
        <f t="shared" si="22"/>
        <v/>
      </c>
      <c r="EO60" s="2">
        <f t="shared" si="23"/>
        <v>0</v>
      </c>
      <c r="EP60" s="2">
        <f t="shared" si="111"/>
        <v>0</v>
      </c>
      <c r="EQ60" s="2"/>
      <c r="ER60" s="2"/>
      <c r="ES60" s="2"/>
      <c r="ET60" s="2"/>
      <c r="EU60" s="2"/>
      <c r="EV60" s="2"/>
      <c r="EW60" s="2">
        <f t="shared" si="24"/>
        <v>0</v>
      </c>
      <c r="EX60" s="2">
        <f t="shared" si="25"/>
        <v>0</v>
      </c>
      <c r="EY60" s="2">
        <f t="shared" si="112"/>
        <v>0</v>
      </c>
      <c r="EZ60" s="2">
        <f t="shared" si="26"/>
        <v>0</v>
      </c>
      <c r="FA60" s="2">
        <f t="shared" si="27"/>
        <v>0</v>
      </c>
      <c r="FB60" s="59"/>
      <c r="FC60" s="2">
        <f t="shared" si="28"/>
        <v>0</v>
      </c>
      <c r="FD60" s="2">
        <f t="shared" si="113"/>
        <v>0</v>
      </c>
      <c r="FE60" s="3">
        <f t="shared" si="126"/>
        <v>0</v>
      </c>
      <c r="FF60" s="3">
        <f t="shared" si="114"/>
        <v>0</v>
      </c>
      <c r="FG60" s="3">
        <f t="shared" si="115"/>
        <v>0</v>
      </c>
      <c r="FH60" s="3">
        <f t="shared" si="29"/>
        <v>0</v>
      </c>
      <c r="FI60" s="67">
        <f t="shared" si="30"/>
        <v>0</v>
      </c>
      <c r="FJ60" s="3">
        <f t="shared" si="31"/>
        <v>0</v>
      </c>
      <c r="FK60" s="3">
        <f t="shared" si="32"/>
        <v>0</v>
      </c>
      <c r="FL60" s="3">
        <f t="shared" si="116"/>
        <v>0</v>
      </c>
      <c r="FM60" s="3">
        <f t="shared" si="117"/>
        <v>0</v>
      </c>
      <c r="FN60" s="3">
        <f t="shared" si="118"/>
        <v>0</v>
      </c>
      <c r="FO60" s="2">
        <f t="shared" si="33"/>
        <v>0</v>
      </c>
      <c r="FP60" s="2">
        <f t="shared" si="34"/>
        <v>0</v>
      </c>
      <c r="FQ60" s="2">
        <f t="shared" si="119"/>
        <v>0</v>
      </c>
      <c r="FR60" s="6" t="str">
        <f>IF(A60=1,1,IF(DW60="","",COUNTA($DW$31:DW60)+1))</f>
        <v/>
      </c>
      <c r="FS60" s="6" t="str">
        <f t="shared" si="35"/>
        <v/>
      </c>
      <c r="FT60" s="43">
        <f t="shared" si="120"/>
        <v>0</v>
      </c>
      <c r="FU60" s="23">
        <f t="shared" si="121"/>
        <v>0</v>
      </c>
      <c r="FV60" s="21">
        <f t="shared" si="122"/>
        <v>0</v>
      </c>
    </row>
    <row r="61" spans="1:178">
      <c r="A61" s="4" t="str">
        <f t="shared" si="36"/>
        <v/>
      </c>
      <c r="B61" s="33"/>
      <c r="C61" s="33"/>
      <c r="D61" s="33"/>
      <c r="E61" s="33"/>
      <c r="F61" s="33"/>
      <c r="G61" s="11" t="str">
        <f t="shared" si="2"/>
        <v/>
      </c>
      <c r="H61" s="3" t="str">
        <f t="shared" si="37"/>
        <v/>
      </c>
      <c r="I61" s="3" t="str">
        <f t="shared" si="3"/>
        <v/>
      </c>
      <c r="J61" s="3" t="str">
        <f t="shared" si="38"/>
        <v/>
      </c>
      <c r="K61" s="3" t="str">
        <f t="shared" si="4"/>
        <v/>
      </c>
      <c r="L61" s="2" t="str">
        <f t="shared" si="5"/>
        <v/>
      </c>
      <c r="M61" s="8" t="str">
        <f t="shared" si="39"/>
        <v/>
      </c>
      <c r="N61" s="8" t="str">
        <f t="shared" si="6"/>
        <v/>
      </c>
      <c r="O61" s="8" t="str">
        <f t="shared" si="40"/>
        <v/>
      </c>
      <c r="P61" s="8" t="str">
        <f t="shared" si="7"/>
        <v/>
      </c>
      <c r="Q61" s="2" t="str">
        <f t="shared" si="8"/>
        <v/>
      </c>
      <c r="R61" s="3" t="str">
        <f t="shared" si="9"/>
        <v/>
      </c>
      <c r="S61" s="3" t="str">
        <f t="shared" si="10"/>
        <v/>
      </c>
      <c r="T61" s="3" t="str">
        <f t="shared" si="41"/>
        <v/>
      </c>
      <c r="U61" s="8" t="str">
        <f t="shared" si="11"/>
        <v/>
      </c>
      <c r="V61" s="2" t="str">
        <f t="shared" si="12"/>
        <v/>
      </c>
      <c r="W61" s="2" t="str">
        <f t="shared" si="13"/>
        <v/>
      </c>
      <c r="X61" s="2" t="str">
        <f t="shared" si="123"/>
        <v/>
      </c>
      <c r="Y61" s="2" t="str">
        <f t="shared" si="14"/>
        <v/>
      </c>
      <c r="Z61" s="46" t="str">
        <f t="shared" si="42"/>
        <v/>
      </c>
      <c r="AA61" s="46" t="str">
        <f t="shared" si="43"/>
        <v/>
      </c>
      <c r="AB61" s="47"/>
      <c r="AC61" s="46" t="str">
        <f t="shared" si="44"/>
        <v/>
      </c>
      <c r="AD61" s="47" t="str">
        <f t="shared" si="45"/>
        <v/>
      </c>
      <c r="AE61" s="48" t="str">
        <f t="shared" si="46"/>
        <v/>
      </c>
      <c r="AF61" s="49" t="str">
        <f t="shared" si="129"/>
        <v/>
      </c>
      <c r="AG61" s="49" t="str">
        <f t="shared" si="129"/>
        <v/>
      </c>
      <c r="AH61" s="49" t="str">
        <f t="shared" si="129"/>
        <v/>
      </c>
      <c r="AI61" s="47" t="str">
        <f t="shared" si="129"/>
        <v/>
      </c>
      <c r="AJ61" s="47" t="str">
        <f t="shared" si="129"/>
        <v/>
      </c>
      <c r="AK61" s="46" t="str">
        <f t="shared" si="129"/>
        <v/>
      </c>
      <c r="AL61" s="47"/>
      <c r="AM61" s="53" t="str">
        <f t="shared" si="48"/>
        <v/>
      </c>
      <c r="AN61" s="50" t="str">
        <f t="shared" si="49"/>
        <v/>
      </c>
      <c r="AO61" s="53" t="s">
        <v>84</v>
      </c>
      <c r="AP61" s="52" t="str">
        <f t="shared" si="50"/>
        <v/>
      </c>
      <c r="AQ61" s="52" t="str">
        <f t="shared" si="51"/>
        <v/>
      </c>
      <c r="AR61" s="47">
        <f t="shared" si="52"/>
        <v>0</v>
      </c>
      <c r="AS61" s="53" t="str">
        <f t="shared" si="53"/>
        <v/>
      </c>
      <c r="AT61" s="52" t="str">
        <f t="shared" si="54"/>
        <v/>
      </c>
      <c r="AU61" s="9" t="str">
        <f t="shared" si="55"/>
        <v/>
      </c>
      <c r="AV61" s="9" t="str">
        <f t="shared" si="56"/>
        <v/>
      </c>
      <c r="AW61" s="12" t="str">
        <f t="shared" si="57"/>
        <v/>
      </c>
      <c r="AX61" s="9" t="str">
        <f t="shared" si="58"/>
        <v/>
      </c>
      <c r="AY61" s="12" t="str">
        <f t="shared" si="59"/>
        <v/>
      </c>
      <c r="AZ61" s="10" t="str">
        <f t="shared" si="60"/>
        <v/>
      </c>
      <c r="BA61" s="10" t="str">
        <f t="shared" si="61"/>
        <v/>
      </c>
      <c r="BB61" s="10" t="str">
        <f t="shared" si="62"/>
        <v/>
      </c>
      <c r="BC61" s="10" t="str">
        <f t="shared" si="63"/>
        <v/>
      </c>
      <c r="BD61" s="10" t="str">
        <f t="shared" si="64"/>
        <v/>
      </c>
      <c r="BE61" s="12" t="str">
        <f t="shared" si="65"/>
        <v/>
      </c>
      <c r="BF61" s="9" t="str">
        <f t="shared" si="66"/>
        <v/>
      </c>
      <c r="BG61" s="9" t="str">
        <f t="shared" si="67"/>
        <v/>
      </c>
      <c r="BH61" s="7" t="str">
        <f t="shared" si="68"/>
        <v/>
      </c>
      <c r="BI61" s="7" t="str">
        <f t="shared" si="69"/>
        <v/>
      </c>
      <c r="BJ61" s="12" t="str">
        <f t="shared" si="70"/>
        <v/>
      </c>
      <c r="BK61" s="80" t="str">
        <f t="shared" si="71"/>
        <v/>
      </c>
      <c r="BL61" s="7" t="str">
        <f t="shared" si="72"/>
        <v/>
      </c>
      <c r="BM61" s="7" t="str">
        <f t="shared" si="124"/>
        <v/>
      </c>
      <c r="BN61" s="12" t="str">
        <f t="shared" si="73"/>
        <v/>
      </c>
      <c r="BO61" s="9" t="str">
        <f t="shared" si="74"/>
        <v/>
      </c>
      <c r="BP61" s="2" t="str">
        <f t="shared" si="75"/>
        <v/>
      </c>
      <c r="BQ61" s="2" t="str">
        <f t="shared" si="76"/>
        <v/>
      </c>
      <c r="BR61" s="20" t="str">
        <f t="shared" si="130"/>
        <v/>
      </c>
      <c r="BS61" s="20" t="str">
        <f t="shared" si="130"/>
        <v/>
      </c>
      <c r="BT61" s="20" t="str">
        <f t="shared" si="130"/>
        <v/>
      </c>
      <c r="BU61" s="86" t="str">
        <f t="shared" si="78"/>
        <v/>
      </c>
      <c r="BV61" s="86" t="str">
        <f t="shared" si="79"/>
        <v/>
      </c>
      <c r="BW61" s="20" t="str">
        <f t="shared" si="130"/>
        <v/>
      </c>
      <c r="BX61" s="86" t="str">
        <f t="shared" si="130"/>
        <v/>
      </c>
      <c r="BY61" s="86" t="str">
        <f t="shared" si="130"/>
        <v/>
      </c>
      <c r="BZ61" s="86" t="str">
        <f t="shared" si="130"/>
        <v/>
      </c>
      <c r="CA61" s="86" t="str">
        <f t="shared" si="130"/>
        <v/>
      </c>
      <c r="CB61" s="86" t="str">
        <f t="shared" si="130"/>
        <v/>
      </c>
      <c r="CC61" s="86" t="str">
        <f t="shared" si="130"/>
        <v/>
      </c>
      <c r="CD61" s="86" t="str">
        <f t="shared" si="130"/>
        <v/>
      </c>
      <c r="CE61" s="20" t="str">
        <f t="shared" si="125"/>
        <v/>
      </c>
      <c r="CF61" s="14" t="str">
        <f t="shared" si="81"/>
        <v/>
      </c>
      <c r="CG61" s="14" t="str">
        <f t="shared" si="82"/>
        <v/>
      </c>
      <c r="CH61" s="8">
        <f t="shared" si="83"/>
        <v>0</v>
      </c>
      <c r="CI61" s="9" t="str">
        <f t="shared" si="84"/>
        <v/>
      </c>
      <c r="CJ61" s="9" t="str">
        <f t="shared" si="85"/>
        <v/>
      </c>
      <c r="CK61" s="9" t="str">
        <f t="shared" si="86"/>
        <v/>
      </c>
      <c r="CL61" s="9" t="str">
        <f t="shared" si="87"/>
        <v/>
      </c>
      <c r="CM61" s="9" t="str">
        <f t="shared" si="88"/>
        <v/>
      </c>
      <c r="CN61" s="9" t="str">
        <f t="shared" si="89"/>
        <v/>
      </c>
      <c r="CO61" s="9" t="str">
        <f t="shared" si="90"/>
        <v/>
      </c>
      <c r="CP61" s="9" t="str">
        <f t="shared" si="90"/>
        <v/>
      </c>
      <c r="CQ61" s="9" t="str">
        <f t="shared" si="90"/>
        <v/>
      </c>
      <c r="CR61" s="9" t="str">
        <f t="shared" si="90"/>
        <v/>
      </c>
      <c r="CS61" s="9" t="str">
        <f t="shared" si="90"/>
        <v/>
      </c>
      <c r="CT61" s="9" t="str">
        <f t="shared" si="90"/>
        <v/>
      </c>
      <c r="CU61" s="9" t="str">
        <f t="shared" si="90"/>
        <v/>
      </c>
      <c r="CV61" s="9" t="str">
        <f t="shared" si="91"/>
        <v/>
      </c>
      <c r="CW61" s="9" t="str">
        <f t="shared" si="92"/>
        <v/>
      </c>
      <c r="CX61" s="9" t="str">
        <f t="shared" si="92"/>
        <v/>
      </c>
      <c r="CY61" s="9" t="str">
        <f t="shared" si="92"/>
        <v/>
      </c>
      <c r="CZ61" s="9" t="str">
        <f t="shared" si="92"/>
        <v/>
      </c>
      <c r="DA61" s="9" t="str">
        <f t="shared" si="92"/>
        <v/>
      </c>
      <c r="DB61" s="9" t="str">
        <f t="shared" si="92"/>
        <v/>
      </c>
      <c r="DC61" s="9" t="str">
        <f t="shared" si="92"/>
        <v/>
      </c>
      <c r="DD61" s="2" t="str">
        <f t="shared" si="93"/>
        <v/>
      </c>
      <c r="DE61" s="2" t="str">
        <f t="shared" si="94"/>
        <v/>
      </c>
      <c r="DF61" s="2" t="str">
        <f t="shared" si="95"/>
        <v/>
      </c>
      <c r="DG61" s="2" t="str">
        <f t="shared" si="96"/>
        <v/>
      </c>
      <c r="DH61" s="2" t="str">
        <f t="shared" si="97"/>
        <v/>
      </c>
      <c r="DI61" s="2" t="str">
        <f t="shared" si="98"/>
        <v/>
      </c>
      <c r="DJ61" s="2" t="str">
        <f t="shared" si="99"/>
        <v/>
      </c>
      <c r="DK61" s="2" t="str">
        <f t="shared" si="100"/>
        <v/>
      </c>
      <c r="DL61" s="16" t="str">
        <f t="shared" si="101"/>
        <v/>
      </c>
      <c r="DM61" s="16" t="str">
        <f t="shared" si="102"/>
        <v/>
      </c>
      <c r="DN61" s="16" t="str">
        <f t="shared" si="103"/>
        <v/>
      </c>
      <c r="DO61" s="72" t="str">
        <f t="shared" si="104"/>
        <v/>
      </c>
      <c r="DP61" s="16" t="str">
        <f t="shared" si="105"/>
        <v/>
      </c>
      <c r="DQ61" s="16" t="str">
        <f t="shared" si="106"/>
        <v/>
      </c>
      <c r="DR61" s="2" t="str">
        <f t="shared" si="107"/>
        <v/>
      </c>
      <c r="DS61" s="2" t="str">
        <f t="shared" si="108"/>
        <v/>
      </c>
      <c r="DT61" s="2" t="str">
        <f t="shared" si="109"/>
        <v/>
      </c>
      <c r="DU61" s="2" t="str">
        <f t="shared" si="110"/>
        <v/>
      </c>
      <c r="DV61" s="15"/>
      <c r="DW61" s="18"/>
      <c r="DX61" s="17"/>
      <c r="DY61" s="47" t="str">
        <f t="shared" si="128"/>
        <v/>
      </c>
      <c r="DZ61" s="47" t="str">
        <f t="shared" si="128"/>
        <v/>
      </c>
      <c r="EA61" s="47" t="str">
        <f t="shared" si="128"/>
        <v/>
      </c>
      <c r="EB61" s="47" t="str">
        <f t="shared" si="128"/>
        <v/>
      </c>
      <c r="EC61" s="49" t="str">
        <f t="shared" si="128"/>
        <v/>
      </c>
      <c r="ED61" s="49" t="str">
        <f t="shared" si="128"/>
        <v/>
      </c>
      <c r="EE61" s="47" t="str">
        <f t="shared" si="128"/>
        <v/>
      </c>
      <c r="EF61" s="47" t="str">
        <f t="shared" si="128"/>
        <v/>
      </c>
      <c r="EG61" s="47" t="str">
        <f t="shared" si="128"/>
        <v/>
      </c>
      <c r="EH61" s="6">
        <f t="shared" si="16"/>
        <v>0</v>
      </c>
      <c r="EI61" s="6">
        <f t="shared" si="17"/>
        <v>0</v>
      </c>
      <c r="EJ61" s="2" t="str">
        <f t="shared" si="18"/>
        <v/>
      </c>
      <c r="EK61" s="2" t="str">
        <f t="shared" si="19"/>
        <v/>
      </c>
      <c r="EL61" s="2" t="str">
        <f t="shared" si="127"/>
        <v/>
      </c>
      <c r="EM61" s="2" t="str">
        <f t="shared" si="21"/>
        <v/>
      </c>
      <c r="EN61" s="2" t="str">
        <f t="shared" si="22"/>
        <v/>
      </c>
      <c r="EO61" s="2">
        <f t="shared" si="23"/>
        <v>0</v>
      </c>
      <c r="EP61" s="2">
        <f t="shared" si="111"/>
        <v>0</v>
      </c>
      <c r="EQ61" s="2"/>
      <c r="ER61" s="2"/>
      <c r="ES61" s="2"/>
      <c r="ET61" s="2"/>
      <c r="EU61" s="2"/>
      <c r="EV61" s="2"/>
      <c r="EW61" s="2">
        <f t="shared" si="24"/>
        <v>0</v>
      </c>
      <c r="EX61" s="2">
        <f t="shared" si="25"/>
        <v>0</v>
      </c>
      <c r="EY61" s="2">
        <f t="shared" si="112"/>
        <v>0</v>
      </c>
      <c r="EZ61" s="2">
        <f t="shared" si="26"/>
        <v>0</v>
      </c>
      <c r="FA61" s="2">
        <f t="shared" si="27"/>
        <v>0</v>
      </c>
      <c r="FB61" s="59"/>
      <c r="FC61" s="2">
        <f t="shared" si="28"/>
        <v>0</v>
      </c>
      <c r="FD61" s="2">
        <f t="shared" si="113"/>
        <v>0</v>
      </c>
      <c r="FE61" s="3">
        <f t="shared" si="126"/>
        <v>0</v>
      </c>
      <c r="FF61" s="3">
        <f t="shared" si="114"/>
        <v>0</v>
      </c>
      <c r="FG61" s="3">
        <f t="shared" si="115"/>
        <v>0</v>
      </c>
      <c r="FH61" s="3">
        <f t="shared" si="29"/>
        <v>0</v>
      </c>
      <c r="FI61" s="67">
        <f t="shared" si="30"/>
        <v>0</v>
      </c>
      <c r="FJ61" s="3">
        <f t="shared" si="31"/>
        <v>0</v>
      </c>
      <c r="FK61" s="3">
        <f t="shared" si="32"/>
        <v>0</v>
      </c>
      <c r="FL61" s="3">
        <f t="shared" si="116"/>
        <v>0</v>
      </c>
      <c r="FM61" s="3">
        <f t="shared" si="117"/>
        <v>0</v>
      </c>
      <c r="FN61" s="3">
        <f t="shared" si="118"/>
        <v>0</v>
      </c>
      <c r="FO61" s="2">
        <f t="shared" si="33"/>
        <v>0</v>
      </c>
      <c r="FP61" s="2">
        <f t="shared" si="34"/>
        <v>0</v>
      </c>
      <c r="FQ61" s="2">
        <f t="shared" si="119"/>
        <v>0</v>
      </c>
      <c r="FR61" s="6" t="str">
        <f>IF(A61=1,1,IF(DW61="","",COUNTA($DW$31:DW61)+1))</f>
        <v/>
      </c>
      <c r="FS61" s="6" t="str">
        <f t="shared" si="35"/>
        <v/>
      </c>
      <c r="FT61" s="43">
        <f t="shared" si="120"/>
        <v>0</v>
      </c>
      <c r="FU61" s="23">
        <f t="shared" si="121"/>
        <v>0</v>
      </c>
      <c r="FV61" s="21">
        <f t="shared" si="122"/>
        <v>0</v>
      </c>
    </row>
    <row r="62" spans="1:178">
      <c r="A62" s="4" t="str">
        <f t="shared" si="36"/>
        <v/>
      </c>
      <c r="B62" s="33"/>
      <c r="C62" s="33"/>
      <c r="D62" s="33"/>
      <c r="E62" s="33"/>
      <c r="F62" s="33"/>
      <c r="G62" s="11" t="str">
        <f t="shared" si="2"/>
        <v/>
      </c>
      <c r="H62" s="3" t="str">
        <f t="shared" si="37"/>
        <v/>
      </c>
      <c r="I62" s="3" t="str">
        <f t="shared" si="3"/>
        <v/>
      </c>
      <c r="J62" s="3" t="str">
        <f t="shared" si="38"/>
        <v/>
      </c>
      <c r="K62" s="3" t="str">
        <f t="shared" si="4"/>
        <v/>
      </c>
      <c r="L62" s="2" t="str">
        <f t="shared" si="5"/>
        <v/>
      </c>
      <c r="M62" s="8" t="str">
        <f t="shared" si="39"/>
        <v/>
      </c>
      <c r="N62" s="8" t="str">
        <f t="shared" si="6"/>
        <v/>
      </c>
      <c r="O62" s="8" t="str">
        <f t="shared" si="40"/>
        <v/>
      </c>
      <c r="P62" s="8" t="str">
        <f t="shared" si="7"/>
        <v/>
      </c>
      <c r="Q62" s="2" t="str">
        <f t="shared" si="8"/>
        <v/>
      </c>
      <c r="R62" s="3" t="str">
        <f t="shared" si="9"/>
        <v/>
      </c>
      <c r="S62" s="3" t="str">
        <f t="shared" si="10"/>
        <v/>
      </c>
      <c r="T62" s="3" t="str">
        <f t="shared" si="41"/>
        <v/>
      </c>
      <c r="U62" s="8" t="str">
        <f t="shared" si="11"/>
        <v/>
      </c>
      <c r="V62" s="2" t="str">
        <f t="shared" si="12"/>
        <v/>
      </c>
      <c r="W62" s="2" t="str">
        <f t="shared" si="13"/>
        <v/>
      </c>
      <c r="X62" s="2" t="str">
        <f t="shared" si="123"/>
        <v/>
      </c>
      <c r="Y62" s="2" t="str">
        <f t="shared" si="14"/>
        <v/>
      </c>
      <c r="Z62" s="46" t="str">
        <f t="shared" si="42"/>
        <v/>
      </c>
      <c r="AA62" s="46" t="str">
        <f t="shared" si="43"/>
        <v/>
      </c>
      <c r="AB62" s="47"/>
      <c r="AC62" s="46" t="str">
        <f t="shared" si="44"/>
        <v/>
      </c>
      <c r="AD62" s="47" t="str">
        <f t="shared" si="45"/>
        <v/>
      </c>
      <c r="AE62" s="48" t="str">
        <f t="shared" si="46"/>
        <v/>
      </c>
      <c r="AF62" s="49" t="str">
        <f t="shared" si="129"/>
        <v/>
      </c>
      <c r="AG62" s="49" t="str">
        <f t="shared" si="129"/>
        <v/>
      </c>
      <c r="AH62" s="49" t="str">
        <f t="shared" si="129"/>
        <v/>
      </c>
      <c r="AI62" s="47" t="str">
        <f t="shared" si="129"/>
        <v/>
      </c>
      <c r="AJ62" s="47" t="str">
        <f t="shared" si="129"/>
        <v/>
      </c>
      <c r="AK62" s="46" t="str">
        <f t="shared" si="129"/>
        <v/>
      </c>
      <c r="AL62" s="47"/>
      <c r="AM62" s="53" t="str">
        <f t="shared" si="48"/>
        <v/>
      </c>
      <c r="AN62" s="50" t="str">
        <f t="shared" si="49"/>
        <v/>
      </c>
      <c r="AO62" s="53" t="s">
        <v>84</v>
      </c>
      <c r="AP62" s="52" t="str">
        <f t="shared" si="50"/>
        <v/>
      </c>
      <c r="AQ62" s="52" t="str">
        <f t="shared" si="51"/>
        <v/>
      </c>
      <c r="AR62" s="47">
        <f t="shared" si="52"/>
        <v>0</v>
      </c>
      <c r="AS62" s="53" t="str">
        <f t="shared" si="53"/>
        <v/>
      </c>
      <c r="AT62" s="52" t="str">
        <f t="shared" si="54"/>
        <v/>
      </c>
      <c r="AU62" s="9" t="str">
        <f t="shared" si="55"/>
        <v/>
      </c>
      <c r="AV62" s="9" t="str">
        <f t="shared" si="56"/>
        <v/>
      </c>
      <c r="AW62" s="12" t="str">
        <f t="shared" si="57"/>
        <v/>
      </c>
      <c r="AX62" s="9" t="str">
        <f t="shared" si="58"/>
        <v/>
      </c>
      <c r="AY62" s="12" t="str">
        <f t="shared" si="59"/>
        <v/>
      </c>
      <c r="AZ62" s="10" t="str">
        <f t="shared" si="60"/>
        <v/>
      </c>
      <c r="BA62" s="10" t="str">
        <f t="shared" si="61"/>
        <v/>
      </c>
      <c r="BB62" s="10" t="str">
        <f t="shared" si="62"/>
        <v/>
      </c>
      <c r="BC62" s="10" t="str">
        <f t="shared" si="63"/>
        <v/>
      </c>
      <c r="BD62" s="10" t="str">
        <f t="shared" si="64"/>
        <v/>
      </c>
      <c r="BE62" s="12" t="str">
        <f t="shared" si="65"/>
        <v/>
      </c>
      <c r="BF62" s="9" t="str">
        <f t="shared" si="66"/>
        <v/>
      </c>
      <c r="BG62" s="9" t="str">
        <f t="shared" si="67"/>
        <v/>
      </c>
      <c r="BH62" s="7" t="str">
        <f t="shared" si="68"/>
        <v/>
      </c>
      <c r="BI62" s="7" t="str">
        <f t="shared" si="69"/>
        <v/>
      </c>
      <c r="BJ62" s="12" t="str">
        <f t="shared" si="70"/>
        <v/>
      </c>
      <c r="BK62" s="80" t="str">
        <f t="shared" si="71"/>
        <v/>
      </c>
      <c r="BL62" s="7" t="str">
        <f t="shared" si="72"/>
        <v/>
      </c>
      <c r="BM62" s="7" t="str">
        <f t="shared" si="124"/>
        <v/>
      </c>
      <c r="BN62" s="12" t="str">
        <f t="shared" si="73"/>
        <v/>
      </c>
      <c r="BO62" s="9" t="str">
        <f t="shared" si="74"/>
        <v/>
      </c>
      <c r="BP62" s="2" t="str">
        <f t="shared" si="75"/>
        <v/>
      </c>
      <c r="BQ62" s="2" t="str">
        <f t="shared" si="76"/>
        <v/>
      </c>
      <c r="BR62" s="20" t="str">
        <f t="shared" si="130"/>
        <v/>
      </c>
      <c r="BS62" s="20" t="str">
        <f t="shared" si="130"/>
        <v/>
      </c>
      <c r="BT62" s="20" t="str">
        <f t="shared" si="130"/>
        <v/>
      </c>
      <c r="BU62" s="86" t="str">
        <f t="shared" si="78"/>
        <v/>
      </c>
      <c r="BV62" s="86" t="str">
        <f t="shared" si="79"/>
        <v/>
      </c>
      <c r="BW62" s="20" t="str">
        <f t="shared" si="130"/>
        <v/>
      </c>
      <c r="BX62" s="86" t="str">
        <f t="shared" si="130"/>
        <v/>
      </c>
      <c r="BY62" s="86" t="str">
        <f t="shared" si="130"/>
        <v/>
      </c>
      <c r="BZ62" s="86" t="str">
        <f t="shared" si="130"/>
        <v/>
      </c>
      <c r="CA62" s="86" t="str">
        <f t="shared" si="130"/>
        <v/>
      </c>
      <c r="CB62" s="86" t="str">
        <f t="shared" si="130"/>
        <v/>
      </c>
      <c r="CC62" s="86" t="str">
        <f t="shared" si="130"/>
        <v/>
      </c>
      <c r="CD62" s="86" t="str">
        <f t="shared" si="130"/>
        <v/>
      </c>
      <c r="CE62" s="20" t="str">
        <f t="shared" si="125"/>
        <v/>
      </c>
      <c r="CF62" s="14" t="str">
        <f t="shared" si="81"/>
        <v/>
      </c>
      <c r="CG62" s="14" t="str">
        <f t="shared" si="82"/>
        <v/>
      </c>
      <c r="CH62" s="8">
        <f t="shared" si="83"/>
        <v>0</v>
      </c>
      <c r="CI62" s="9" t="str">
        <f t="shared" si="84"/>
        <v/>
      </c>
      <c r="CJ62" s="9" t="str">
        <f t="shared" si="85"/>
        <v/>
      </c>
      <c r="CK62" s="9" t="str">
        <f t="shared" si="86"/>
        <v/>
      </c>
      <c r="CL62" s="9" t="str">
        <f t="shared" si="87"/>
        <v/>
      </c>
      <c r="CM62" s="9" t="str">
        <f t="shared" si="88"/>
        <v/>
      </c>
      <c r="CN62" s="9" t="str">
        <f t="shared" si="89"/>
        <v/>
      </c>
      <c r="CO62" s="9" t="str">
        <f t="shared" si="90"/>
        <v/>
      </c>
      <c r="CP62" s="9" t="str">
        <f t="shared" si="90"/>
        <v/>
      </c>
      <c r="CQ62" s="9" t="str">
        <f t="shared" si="90"/>
        <v/>
      </c>
      <c r="CR62" s="9" t="str">
        <f t="shared" si="90"/>
        <v/>
      </c>
      <c r="CS62" s="9" t="str">
        <f t="shared" si="90"/>
        <v/>
      </c>
      <c r="CT62" s="9" t="str">
        <f t="shared" si="90"/>
        <v/>
      </c>
      <c r="CU62" s="9" t="str">
        <f t="shared" si="90"/>
        <v/>
      </c>
      <c r="CV62" s="9" t="str">
        <f t="shared" si="91"/>
        <v/>
      </c>
      <c r="CW62" s="9" t="str">
        <f t="shared" si="92"/>
        <v/>
      </c>
      <c r="CX62" s="9" t="str">
        <f t="shared" si="92"/>
        <v/>
      </c>
      <c r="CY62" s="9" t="str">
        <f t="shared" si="92"/>
        <v/>
      </c>
      <c r="CZ62" s="9" t="str">
        <f t="shared" si="92"/>
        <v/>
      </c>
      <c r="DA62" s="9" t="str">
        <f t="shared" si="92"/>
        <v/>
      </c>
      <c r="DB62" s="9" t="str">
        <f t="shared" si="92"/>
        <v/>
      </c>
      <c r="DC62" s="9" t="str">
        <f t="shared" si="92"/>
        <v/>
      </c>
      <c r="DD62" s="2" t="str">
        <f t="shared" si="93"/>
        <v/>
      </c>
      <c r="DE62" s="2" t="str">
        <f t="shared" si="94"/>
        <v/>
      </c>
      <c r="DF62" s="2" t="str">
        <f t="shared" si="95"/>
        <v/>
      </c>
      <c r="DG62" s="2" t="str">
        <f t="shared" si="96"/>
        <v/>
      </c>
      <c r="DH62" s="2" t="str">
        <f t="shared" si="97"/>
        <v/>
      </c>
      <c r="DI62" s="2" t="str">
        <f t="shared" si="98"/>
        <v/>
      </c>
      <c r="DJ62" s="2" t="str">
        <f t="shared" si="99"/>
        <v/>
      </c>
      <c r="DK62" s="2" t="str">
        <f t="shared" si="100"/>
        <v/>
      </c>
      <c r="DL62" s="16" t="str">
        <f t="shared" si="101"/>
        <v/>
      </c>
      <c r="DM62" s="16" t="str">
        <f t="shared" si="102"/>
        <v/>
      </c>
      <c r="DN62" s="16" t="str">
        <f t="shared" si="103"/>
        <v/>
      </c>
      <c r="DO62" s="72" t="str">
        <f t="shared" si="104"/>
        <v/>
      </c>
      <c r="DP62" s="16" t="str">
        <f t="shared" si="105"/>
        <v/>
      </c>
      <c r="DQ62" s="16" t="str">
        <f t="shared" si="106"/>
        <v/>
      </c>
      <c r="DR62" s="2" t="str">
        <f t="shared" si="107"/>
        <v/>
      </c>
      <c r="DS62" s="2" t="str">
        <f t="shared" si="108"/>
        <v/>
      </c>
      <c r="DT62" s="2" t="str">
        <f t="shared" si="109"/>
        <v/>
      </c>
      <c r="DU62" s="2" t="str">
        <f t="shared" si="110"/>
        <v/>
      </c>
      <c r="DV62" s="15"/>
      <c r="DW62" s="18"/>
      <c r="DX62" s="17"/>
      <c r="DY62" s="47" t="str">
        <f t="shared" si="128"/>
        <v/>
      </c>
      <c r="DZ62" s="47" t="str">
        <f t="shared" si="128"/>
        <v/>
      </c>
      <c r="EA62" s="47" t="str">
        <f t="shared" si="128"/>
        <v/>
      </c>
      <c r="EB62" s="47" t="str">
        <f t="shared" si="128"/>
        <v/>
      </c>
      <c r="EC62" s="49" t="str">
        <f t="shared" si="128"/>
        <v/>
      </c>
      <c r="ED62" s="49" t="str">
        <f t="shared" si="128"/>
        <v/>
      </c>
      <c r="EE62" s="47" t="str">
        <f t="shared" si="128"/>
        <v/>
      </c>
      <c r="EF62" s="47" t="str">
        <f t="shared" si="128"/>
        <v/>
      </c>
      <c r="EG62" s="47" t="str">
        <f t="shared" si="128"/>
        <v/>
      </c>
      <c r="EH62" s="6">
        <f t="shared" si="16"/>
        <v>0</v>
      </c>
      <c r="EI62" s="6">
        <f t="shared" si="17"/>
        <v>0</v>
      </c>
      <c r="EJ62" s="2" t="str">
        <f t="shared" si="18"/>
        <v/>
      </c>
      <c r="EK62" s="2" t="str">
        <f t="shared" si="19"/>
        <v/>
      </c>
      <c r="EL62" s="2" t="str">
        <f t="shared" si="127"/>
        <v/>
      </c>
      <c r="EM62" s="2" t="str">
        <f t="shared" si="21"/>
        <v/>
      </c>
      <c r="EN62" s="2" t="str">
        <f t="shared" si="22"/>
        <v/>
      </c>
      <c r="EO62" s="2">
        <f t="shared" si="23"/>
        <v>0</v>
      </c>
      <c r="EP62" s="2">
        <f t="shared" si="111"/>
        <v>0</v>
      </c>
      <c r="EQ62" s="2"/>
      <c r="ER62" s="2"/>
      <c r="ES62" s="2"/>
      <c r="ET62" s="2"/>
      <c r="EU62" s="2"/>
      <c r="EV62" s="2"/>
      <c r="EW62" s="2">
        <f t="shared" si="24"/>
        <v>0</v>
      </c>
      <c r="EX62" s="2">
        <f t="shared" si="25"/>
        <v>0</v>
      </c>
      <c r="EY62" s="2">
        <f t="shared" si="112"/>
        <v>0</v>
      </c>
      <c r="EZ62" s="2">
        <f t="shared" si="26"/>
        <v>0</v>
      </c>
      <c r="FA62" s="2">
        <f t="shared" si="27"/>
        <v>0</v>
      </c>
      <c r="FB62" s="59"/>
      <c r="FC62" s="2">
        <f t="shared" si="28"/>
        <v>0</v>
      </c>
      <c r="FD62" s="2">
        <f t="shared" si="113"/>
        <v>0</v>
      </c>
      <c r="FE62" s="3">
        <f t="shared" si="126"/>
        <v>0</v>
      </c>
      <c r="FF62" s="3">
        <f t="shared" si="114"/>
        <v>0</v>
      </c>
      <c r="FG62" s="3">
        <f t="shared" si="115"/>
        <v>0</v>
      </c>
      <c r="FH62" s="3">
        <f t="shared" si="29"/>
        <v>0</v>
      </c>
      <c r="FI62" s="67">
        <f t="shared" si="30"/>
        <v>0</v>
      </c>
      <c r="FJ62" s="3">
        <f t="shared" si="31"/>
        <v>0</v>
      </c>
      <c r="FK62" s="3">
        <f t="shared" si="32"/>
        <v>0</v>
      </c>
      <c r="FL62" s="3">
        <f t="shared" si="116"/>
        <v>0</v>
      </c>
      <c r="FM62" s="3">
        <f t="shared" si="117"/>
        <v>0</v>
      </c>
      <c r="FN62" s="3">
        <f t="shared" si="118"/>
        <v>0</v>
      </c>
      <c r="FO62" s="2">
        <f t="shared" si="33"/>
        <v>0</v>
      </c>
      <c r="FP62" s="2">
        <f t="shared" si="34"/>
        <v>0</v>
      </c>
      <c r="FQ62" s="2">
        <f t="shared" si="119"/>
        <v>0</v>
      </c>
      <c r="FR62" s="6" t="str">
        <f>IF(A62=1,1,IF(DW62="","",COUNTA($DW$31:DW62)+1))</f>
        <v/>
      </c>
      <c r="FS62" s="6" t="str">
        <f t="shared" si="35"/>
        <v/>
      </c>
      <c r="FT62" s="43">
        <f t="shared" si="120"/>
        <v>0</v>
      </c>
      <c r="FU62" s="23">
        <f t="shared" si="121"/>
        <v>0</v>
      </c>
      <c r="FV62" s="21">
        <f t="shared" si="122"/>
        <v>0</v>
      </c>
    </row>
    <row r="63" spans="1:178">
      <c r="A63" s="4" t="str">
        <f t="shared" si="36"/>
        <v/>
      </c>
      <c r="B63" s="33"/>
      <c r="C63" s="33"/>
      <c r="D63" s="33"/>
      <c r="E63" s="33"/>
      <c r="F63" s="33"/>
      <c r="G63" s="11" t="str">
        <f t="shared" si="2"/>
        <v/>
      </c>
      <c r="H63" s="3" t="str">
        <f t="shared" si="37"/>
        <v/>
      </c>
      <c r="I63" s="3" t="str">
        <f t="shared" si="3"/>
        <v/>
      </c>
      <c r="J63" s="3" t="str">
        <f t="shared" si="38"/>
        <v/>
      </c>
      <c r="K63" s="3" t="str">
        <f t="shared" si="4"/>
        <v/>
      </c>
      <c r="L63" s="2" t="str">
        <f t="shared" si="5"/>
        <v/>
      </c>
      <c r="M63" s="8" t="str">
        <f t="shared" si="39"/>
        <v/>
      </c>
      <c r="N63" s="8" t="str">
        <f t="shared" si="6"/>
        <v/>
      </c>
      <c r="O63" s="8" t="str">
        <f t="shared" si="40"/>
        <v/>
      </c>
      <c r="P63" s="8" t="str">
        <f t="shared" si="7"/>
        <v/>
      </c>
      <c r="Q63" s="2" t="str">
        <f t="shared" si="8"/>
        <v/>
      </c>
      <c r="R63" s="3" t="str">
        <f t="shared" si="9"/>
        <v/>
      </c>
      <c r="S63" s="3" t="str">
        <f t="shared" si="10"/>
        <v/>
      </c>
      <c r="T63" s="3" t="str">
        <f t="shared" si="41"/>
        <v/>
      </c>
      <c r="U63" s="8" t="str">
        <f t="shared" si="11"/>
        <v/>
      </c>
      <c r="V63" s="2" t="str">
        <f t="shared" si="12"/>
        <v/>
      </c>
      <c r="W63" s="2" t="str">
        <f t="shared" si="13"/>
        <v/>
      </c>
      <c r="X63" s="2" t="str">
        <f t="shared" si="123"/>
        <v/>
      </c>
      <c r="Y63" s="2" t="str">
        <f t="shared" si="14"/>
        <v/>
      </c>
      <c r="Z63" s="46" t="str">
        <f t="shared" si="42"/>
        <v/>
      </c>
      <c r="AA63" s="46" t="str">
        <f t="shared" si="43"/>
        <v/>
      </c>
      <c r="AB63" s="47"/>
      <c r="AC63" s="46" t="str">
        <f t="shared" si="44"/>
        <v/>
      </c>
      <c r="AD63" s="47" t="str">
        <f t="shared" si="45"/>
        <v/>
      </c>
      <c r="AE63" s="48" t="str">
        <f t="shared" si="46"/>
        <v/>
      </c>
      <c r="AF63" s="49" t="str">
        <f t="shared" si="129"/>
        <v/>
      </c>
      <c r="AG63" s="49" t="str">
        <f t="shared" si="129"/>
        <v/>
      </c>
      <c r="AH63" s="49" t="str">
        <f t="shared" si="129"/>
        <v/>
      </c>
      <c r="AI63" s="47" t="str">
        <f t="shared" si="129"/>
        <v/>
      </c>
      <c r="AJ63" s="47" t="str">
        <f t="shared" si="129"/>
        <v/>
      </c>
      <c r="AK63" s="46" t="str">
        <f t="shared" si="129"/>
        <v/>
      </c>
      <c r="AL63" s="47"/>
      <c r="AM63" s="53" t="str">
        <f t="shared" si="48"/>
        <v/>
      </c>
      <c r="AN63" s="50" t="str">
        <f t="shared" si="49"/>
        <v/>
      </c>
      <c r="AO63" s="53" t="s">
        <v>84</v>
      </c>
      <c r="AP63" s="52" t="str">
        <f t="shared" si="50"/>
        <v/>
      </c>
      <c r="AQ63" s="52" t="str">
        <f t="shared" si="51"/>
        <v/>
      </c>
      <c r="AR63" s="47">
        <f t="shared" si="52"/>
        <v>0</v>
      </c>
      <c r="AS63" s="53" t="str">
        <f t="shared" si="53"/>
        <v/>
      </c>
      <c r="AT63" s="52" t="str">
        <f t="shared" si="54"/>
        <v/>
      </c>
      <c r="AU63" s="9" t="str">
        <f t="shared" si="55"/>
        <v/>
      </c>
      <c r="AV63" s="9" t="str">
        <f t="shared" si="56"/>
        <v/>
      </c>
      <c r="AW63" s="12" t="str">
        <f t="shared" si="57"/>
        <v/>
      </c>
      <c r="AX63" s="9" t="str">
        <f t="shared" si="58"/>
        <v/>
      </c>
      <c r="AY63" s="12" t="str">
        <f t="shared" si="59"/>
        <v/>
      </c>
      <c r="AZ63" s="10" t="str">
        <f t="shared" si="60"/>
        <v/>
      </c>
      <c r="BA63" s="10" t="str">
        <f t="shared" si="61"/>
        <v/>
      </c>
      <c r="BB63" s="10" t="str">
        <f t="shared" si="62"/>
        <v/>
      </c>
      <c r="BC63" s="10" t="str">
        <f t="shared" si="63"/>
        <v/>
      </c>
      <c r="BD63" s="10" t="str">
        <f t="shared" si="64"/>
        <v/>
      </c>
      <c r="BE63" s="12" t="str">
        <f t="shared" si="65"/>
        <v/>
      </c>
      <c r="BF63" s="9" t="str">
        <f t="shared" si="66"/>
        <v/>
      </c>
      <c r="BG63" s="9" t="str">
        <f t="shared" si="67"/>
        <v/>
      </c>
      <c r="BH63" s="7" t="str">
        <f t="shared" si="68"/>
        <v/>
      </c>
      <c r="BI63" s="7" t="str">
        <f t="shared" si="69"/>
        <v/>
      </c>
      <c r="BJ63" s="12" t="str">
        <f t="shared" si="70"/>
        <v/>
      </c>
      <c r="BK63" s="80" t="str">
        <f t="shared" si="71"/>
        <v/>
      </c>
      <c r="BL63" s="7" t="str">
        <f t="shared" si="72"/>
        <v/>
      </c>
      <c r="BM63" s="7" t="str">
        <f t="shared" si="124"/>
        <v/>
      </c>
      <c r="BN63" s="12" t="str">
        <f t="shared" si="73"/>
        <v/>
      </c>
      <c r="BO63" s="9" t="str">
        <f t="shared" si="74"/>
        <v/>
      </c>
      <c r="BP63" s="2" t="str">
        <f t="shared" si="75"/>
        <v/>
      </c>
      <c r="BQ63" s="2" t="str">
        <f t="shared" si="76"/>
        <v/>
      </c>
      <c r="BR63" s="20" t="str">
        <f t="shared" si="130"/>
        <v/>
      </c>
      <c r="BS63" s="20" t="str">
        <f t="shared" si="130"/>
        <v/>
      </c>
      <c r="BT63" s="20" t="str">
        <f t="shared" si="130"/>
        <v/>
      </c>
      <c r="BU63" s="86" t="str">
        <f t="shared" si="78"/>
        <v/>
      </c>
      <c r="BV63" s="86" t="str">
        <f t="shared" si="79"/>
        <v/>
      </c>
      <c r="BW63" s="20" t="str">
        <f t="shared" si="130"/>
        <v/>
      </c>
      <c r="BX63" s="86" t="str">
        <f t="shared" si="130"/>
        <v/>
      </c>
      <c r="BY63" s="86" t="str">
        <f t="shared" si="130"/>
        <v/>
      </c>
      <c r="BZ63" s="86" t="str">
        <f t="shared" si="130"/>
        <v/>
      </c>
      <c r="CA63" s="86" t="str">
        <f t="shared" si="130"/>
        <v/>
      </c>
      <c r="CB63" s="86" t="str">
        <f t="shared" si="130"/>
        <v/>
      </c>
      <c r="CC63" s="86" t="str">
        <f t="shared" si="130"/>
        <v/>
      </c>
      <c r="CD63" s="86" t="str">
        <f t="shared" si="130"/>
        <v/>
      </c>
      <c r="CE63" s="20" t="str">
        <f t="shared" si="125"/>
        <v/>
      </c>
      <c r="CF63" s="14" t="str">
        <f t="shared" si="81"/>
        <v/>
      </c>
      <c r="CG63" s="14" t="str">
        <f t="shared" si="82"/>
        <v/>
      </c>
      <c r="CH63" s="8">
        <f t="shared" si="83"/>
        <v>0</v>
      </c>
      <c r="CI63" s="9" t="str">
        <f t="shared" si="84"/>
        <v/>
      </c>
      <c r="CJ63" s="9" t="str">
        <f t="shared" si="85"/>
        <v/>
      </c>
      <c r="CK63" s="9" t="str">
        <f t="shared" si="86"/>
        <v/>
      </c>
      <c r="CL63" s="9" t="str">
        <f t="shared" si="87"/>
        <v/>
      </c>
      <c r="CM63" s="9" t="str">
        <f t="shared" si="88"/>
        <v/>
      </c>
      <c r="CN63" s="9" t="str">
        <f t="shared" si="89"/>
        <v/>
      </c>
      <c r="CO63" s="9" t="str">
        <f t="shared" si="90"/>
        <v/>
      </c>
      <c r="CP63" s="9" t="str">
        <f t="shared" si="90"/>
        <v/>
      </c>
      <c r="CQ63" s="9" t="str">
        <f t="shared" si="90"/>
        <v/>
      </c>
      <c r="CR63" s="9" t="str">
        <f t="shared" si="90"/>
        <v/>
      </c>
      <c r="CS63" s="9" t="str">
        <f t="shared" si="90"/>
        <v/>
      </c>
      <c r="CT63" s="9" t="str">
        <f t="shared" si="90"/>
        <v/>
      </c>
      <c r="CU63" s="9" t="str">
        <f t="shared" si="90"/>
        <v/>
      </c>
      <c r="CV63" s="9" t="str">
        <f t="shared" si="91"/>
        <v/>
      </c>
      <c r="CW63" s="9" t="str">
        <f t="shared" si="92"/>
        <v/>
      </c>
      <c r="CX63" s="9" t="str">
        <f t="shared" si="92"/>
        <v/>
      </c>
      <c r="CY63" s="9" t="str">
        <f t="shared" si="92"/>
        <v/>
      </c>
      <c r="CZ63" s="9" t="str">
        <f t="shared" si="92"/>
        <v/>
      </c>
      <c r="DA63" s="9" t="str">
        <f t="shared" si="92"/>
        <v/>
      </c>
      <c r="DB63" s="9" t="str">
        <f t="shared" si="92"/>
        <v/>
      </c>
      <c r="DC63" s="9" t="str">
        <f t="shared" si="92"/>
        <v/>
      </c>
      <c r="DD63" s="2" t="str">
        <f t="shared" si="93"/>
        <v/>
      </c>
      <c r="DE63" s="2" t="str">
        <f t="shared" si="94"/>
        <v/>
      </c>
      <c r="DF63" s="2" t="str">
        <f t="shared" si="95"/>
        <v/>
      </c>
      <c r="DG63" s="2" t="str">
        <f t="shared" si="96"/>
        <v/>
      </c>
      <c r="DH63" s="2" t="str">
        <f t="shared" si="97"/>
        <v/>
      </c>
      <c r="DI63" s="2" t="str">
        <f t="shared" si="98"/>
        <v/>
      </c>
      <c r="DJ63" s="2" t="str">
        <f t="shared" si="99"/>
        <v/>
      </c>
      <c r="DK63" s="2" t="str">
        <f t="shared" si="100"/>
        <v/>
      </c>
      <c r="DL63" s="16" t="str">
        <f t="shared" si="101"/>
        <v/>
      </c>
      <c r="DM63" s="16" t="str">
        <f t="shared" si="102"/>
        <v/>
      </c>
      <c r="DN63" s="16" t="str">
        <f t="shared" si="103"/>
        <v/>
      </c>
      <c r="DO63" s="72" t="str">
        <f t="shared" si="104"/>
        <v/>
      </c>
      <c r="DP63" s="16" t="str">
        <f t="shared" si="105"/>
        <v/>
      </c>
      <c r="DQ63" s="16" t="str">
        <f t="shared" si="106"/>
        <v/>
      </c>
      <c r="DR63" s="2" t="str">
        <f t="shared" si="107"/>
        <v/>
      </c>
      <c r="DS63" s="2" t="str">
        <f t="shared" si="108"/>
        <v/>
      </c>
      <c r="DT63" s="2" t="str">
        <f t="shared" si="109"/>
        <v/>
      </c>
      <c r="DU63" s="2" t="str">
        <f t="shared" si="110"/>
        <v/>
      </c>
      <c r="DV63" s="15"/>
      <c r="DW63" s="18"/>
      <c r="DX63" s="17"/>
      <c r="DY63" s="47" t="str">
        <f t="shared" ref="DY63:EG91" si="131">IF($DW63="","",DY$30)</f>
        <v/>
      </c>
      <c r="DZ63" s="47" t="str">
        <f t="shared" si="131"/>
        <v/>
      </c>
      <c r="EA63" s="47" t="str">
        <f t="shared" si="131"/>
        <v/>
      </c>
      <c r="EB63" s="47" t="str">
        <f t="shared" si="131"/>
        <v/>
      </c>
      <c r="EC63" s="49" t="str">
        <f t="shared" si="131"/>
        <v/>
      </c>
      <c r="ED63" s="49" t="str">
        <f t="shared" si="131"/>
        <v/>
      </c>
      <c r="EE63" s="47" t="str">
        <f t="shared" si="131"/>
        <v/>
      </c>
      <c r="EF63" s="47" t="str">
        <f t="shared" si="131"/>
        <v/>
      </c>
      <c r="EG63" s="47" t="str">
        <f t="shared" si="131"/>
        <v/>
      </c>
      <c r="EH63" s="6">
        <f t="shared" si="16"/>
        <v>0</v>
      </c>
      <c r="EI63" s="6">
        <f t="shared" si="17"/>
        <v>0</v>
      </c>
      <c r="EJ63" s="2" t="str">
        <f t="shared" si="18"/>
        <v/>
      </c>
      <c r="EK63" s="2" t="str">
        <f t="shared" si="19"/>
        <v/>
      </c>
      <c r="EL63" s="2" t="str">
        <f t="shared" si="127"/>
        <v/>
      </c>
      <c r="EM63" s="2" t="str">
        <f t="shared" si="21"/>
        <v/>
      </c>
      <c r="EN63" s="2" t="str">
        <f t="shared" si="22"/>
        <v/>
      </c>
      <c r="EO63" s="2">
        <f t="shared" si="23"/>
        <v>0</v>
      </c>
      <c r="EP63" s="2">
        <f t="shared" si="111"/>
        <v>0</v>
      </c>
      <c r="EQ63" s="2"/>
      <c r="ER63" s="2"/>
      <c r="ES63" s="2"/>
      <c r="ET63" s="2"/>
      <c r="EU63" s="2"/>
      <c r="EV63" s="2"/>
      <c r="EW63" s="2">
        <f t="shared" si="24"/>
        <v>0</v>
      </c>
      <c r="EX63" s="2">
        <f t="shared" si="25"/>
        <v>0</v>
      </c>
      <c r="EY63" s="2">
        <f t="shared" si="112"/>
        <v>0</v>
      </c>
      <c r="EZ63" s="2">
        <f t="shared" si="26"/>
        <v>0</v>
      </c>
      <c r="FA63" s="2">
        <f t="shared" si="27"/>
        <v>0</v>
      </c>
      <c r="FB63" s="59"/>
      <c r="FC63" s="2">
        <f t="shared" si="28"/>
        <v>0</v>
      </c>
      <c r="FD63" s="2">
        <f t="shared" si="113"/>
        <v>0</v>
      </c>
      <c r="FE63" s="3">
        <f t="shared" si="126"/>
        <v>0</v>
      </c>
      <c r="FF63" s="3">
        <f t="shared" si="114"/>
        <v>0</v>
      </c>
      <c r="FG63" s="3">
        <f t="shared" si="115"/>
        <v>0</v>
      </c>
      <c r="FH63" s="3">
        <f t="shared" si="29"/>
        <v>0</v>
      </c>
      <c r="FI63" s="67">
        <f t="shared" si="30"/>
        <v>0</v>
      </c>
      <c r="FJ63" s="3">
        <f t="shared" si="31"/>
        <v>0</v>
      </c>
      <c r="FK63" s="3">
        <f t="shared" si="32"/>
        <v>0</v>
      </c>
      <c r="FL63" s="3">
        <f t="shared" si="116"/>
        <v>0</v>
      </c>
      <c r="FM63" s="3">
        <f t="shared" si="117"/>
        <v>0</v>
      </c>
      <c r="FN63" s="3">
        <f t="shared" si="118"/>
        <v>0</v>
      </c>
      <c r="FO63" s="2">
        <f t="shared" si="33"/>
        <v>0</v>
      </c>
      <c r="FP63" s="2">
        <f t="shared" si="34"/>
        <v>0</v>
      </c>
      <c r="FQ63" s="2">
        <f t="shared" si="119"/>
        <v>0</v>
      </c>
      <c r="FR63" s="6" t="str">
        <f>IF(A63=1,1,IF(DW63="","",COUNTA($DW$31:DW63)+1))</f>
        <v/>
      </c>
      <c r="FS63" s="6" t="str">
        <f t="shared" si="35"/>
        <v/>
      </c>
      <c r="FT63" s="43">
        <f t="shared" si="120"/>
        <v>0</v>
      </c>
      <c r="FU63" s="23">
        <f t="shared" si="121"/>
        <v>0</v>
      </c>
      <c r="FV63" s="21">
        <f t="shared" si="122"/>
        <v>0</v>
      </c>
    </row>
    <row r="64" spans="1:178">
      <c r="A64" s="4" t="str">
        <f t="shared" si="36"/>
        <v/>
      </c>
      <c r="B64" s="33"/>
      <c r="C64" s="33"/>
      <c r="D64" s="33"/>
      <c r="E64" s="33"/>
      <c r="F64" s="33"/>
      <c r="G64" s="11" t="str">
        <f t="shared" si="2"/>
        <v/>
      </c>
      <c r="H64" s="3" t="str">
        <f t="shared" si="37"/>
        <v/>
      </c>
      <c r="I64" s="3" t="str">
        <f t="shared" si="3"/>
        <v/>
      </c>
      <c r="J64" s="3" t="str">
        <f t="shared" si="38"/>
        <v/>
      </c>
      <c r="K64" s="3" t="str">
        <f t="shared" si="4"/>
        <v/>
      </c>
      <c r="L64" s="2" t="str">
        <f t="shared" si="5"/>
        <v/>
      </c>
      <c r="M64" s="8" t="str">
        <f t="shared" si="39"/>
        <v/>
      </c>
      <c r="N64" s="8" t="str">
        <f t="shared" si="6"/>
        <v/>
      </c>
      <c r="O64" s="8" t="str">
        <f t="shared" si="40"/>
        <v/>
      </c>
      <c r="P64" s="8" t="str">
        <f t="shared" si="7"/>
        <v/>
      </c>
      <c r="Q64" s="2" t="str">
        <f t="shared" si="8"/>
        <v/>
      </c>
      <c r="R64" s="3" t="str">
        <f t="shared" si="9"/>
        <v/>
      </c>
      <c r="S64" s="3" t="str">
        <f t="shared" si="10"/>
        <v/>
      </c>
      <c r="T64" s="3" t="str">
        <f t="shared" si="41"/>
        <v/>
      </c>
      <c r="U64" s="8" t="str">
        <f t="shared" si="11"/>
        <v/>
      </c>
      <c r="V64" s="2" t="str">
        <f t="shared" si="12"/>
        <v/>
      </c>
      <c r="W64" s="2" t="str">
        <f t="shared" si="13"/>
        <v/>
      </c>
      <c r="X64" s="2" t="str">
        <f t="shared" si="123"/>
        <v/>
      </c>
      <c r="Y64" s="2" t="str">
        <f t="shared" si="14"/>
        <v/>
      </c>
      <c r="Z64" s="46" t="str">
        <f t="shared" si="42"/>
        <v/>
      </c>
      <c r="AA64" s="46" t="str">
        <f t="shared" si="43"/>
        <v/>
      </c>
      <c r="AB64" s="47"/>
      <c r="AC64" s="46" t="str">
        <f t="shared" si="44"/>
        <v/>
      </c>
      <c r="AD64" s="47" t="str">
        <f t="shared" si="45"/>
        <v/>
      </c>
      <c r="AE64" s="48" t="str">
        <f t="shared" si="46"/>
        <v/>
      </c>
      <c r="AF64" s="49" t="str">
        <f t="shared" si="129"/>
        <v/>
      </c>
      <c r="AG64" s="49" t="str">
        <f t="shared" si="129"/>
        <v/>
      </c>
      <c r="AH64" s="49" t="str">
        <f t="shared" si="129"/>
        <v/>
      </c>
      <c r="AI64" s="47" t="str">
        <f t="shared" si="129"/>
        <v/>
      </c>
      <c r="AJ64" s="47" t="str">
        <f t="shared" si="129"/>
        <v/>
      </c>
      <c r="AK64" s="46" t="str">
        <f t="shared" si="129"/>
        <v/>
      </c>
      <c r="AL64" s="47"/>
      <c r="AM64" s="53" t="str">
        <f t="shared" si="48"/>
        <v/>
      </c>
      <c r="AN64" s="50" t="str">
        <f t="shared" si="49"/>
        <v/>
      </c>
      <c r="AO64" s="53" t="s">
        <v>84</v>
      </c>
      <c r="AP64" s="52" t="str">
        <f t="shared" si="50"/>
        <v/>
      </c>
      <c r="AQ64" s="52" t="str">
        <f t="shared" si="51"/>
        <v/>
      </c>
      <c r="AR64" s="47">
        <f t="shared" si="52"/>
        <v>0</v>
      </c>
      <c r="AS64" s="53" t="str">
        <f t="shared" si="53"/>
        <v/>
      </c>
      <c r="AT64" s="52" t="str">
        <f t="shared" si="54"/>
        <v/>
      </c>
      <c r="AU64" s="9" t="str">
        <f t="shared" si="55"/>
        <v/>
      </c>
      <c r="AV64" s="9" t="str">
        <f t="shared" si="56"/>
        <v/>
      </c>
      <c r="AW64" s="12" t="str">
        <f t="shared" si="57"/>
        <v/>
      </c>
      <c r="AX64" s="9" t="str">
        <f t="shared" si="58"/>
        <v/>
      </c>
      <c r="AY64" s="12" t="str">
        <f t="shared" si="59"/>
        <v/>
      </c>
      <c r="AZ64" s="10" t="str">
        <f t="shared" si="60"/>
        <v/>
      </c>
      <c r="BA64" s="10" t="str">
        <f t="shared" si="61"/>
        <v/>
      </c>
      <c r="BB64" s="10" t="str">
        <f t="shared" si="62"/>
        <v/>
      </c>
      <c r="BC64" s="10" t="str">
        <f t="shared" si="63"/>
        <v/>
      </c>
      <c r="BD64" s="10" t="str">
        <f t="shared" si="64"/>
        <v/>
      </c>
      <c r="BE64" s="12" t="str">
        <f t="shared" si="65"/>
        <v/>
      </c>
      <c r="BF64" s="9" t="str">
        <f t="shared" si="66"/>
        <v/>
      </c>
      <c r="BG64" s="9" t="str">
        <f t="shared" si="67"/>
        <v/>
      </c>
      <c r="BH64" s="7" t="str">
        <f t="shared" si="68"/>
        <v/>
      </c>
      <c r="BI64" s="7" t="str">
        <f t="shared" si="69"/>
        <v/>
      </c>
      <c r="BJ64" s="12" t="str">
        <f t="shared" si="70"/>
        <v/>
      </c>
      <c r="BK64" s="80" t="str">
        <f t="shared" si="71"/>
        <v/>
      </c>
      <c r="BL64" s="7" t="str">
        <f t="shared" si="72"/>
        <v/>
      </c>
      <c r="BM64" s="7" t="str">
        <f t="shared" si="124"/>
        <v/>
      </c>
      <c r="BN64" s="12" t="str">
        <f t="shared" si="73"/>
        <v/>
      </c>
      <c r="BO64" s="9" t="str">
        <f t="shared" si="74"/>
        <v/>
      </c>
      <c r="BP64" s="2" t="str">
        <f t="shared" si="75"/>
        <v/>
      </c>
      <c r="BQ64" s="2" t="str">
        <f t="shared" si="76"/>
        <v/>
      </c>
      <c r="BR64" s="20" t="str">
        <f t="shared" si="130"/>
        <v/>
      </c>
      <c r="BS64" s="20" t="str">
        <f t="shared" si="130"/>
        <v/>
      </c>
      <c r="BT64" s="20" t="str">
        <f t="shared" si="130"/>
        <v/>
      </c>
      <c r="BU64" s="86" t="str">
        <f t="shared" si="78"/>
        <v/>
      </c>
      <c r="BV64" s="86" t="str">
        <f t="shared" si="79"/>
        <v/>
      </c>
      <c r="BW64" s="20" t="str">
        <f t="shared" si="130"/>
        <v/>
      </c>
      <c r="BX64" s="86" t="str">
        <f t="shared" si="130"/>
        <v/>
      </c>
      <c r="BY64" s="86" t="str">
        <f t="shared" si="130"/>
        <v/>
      </c>
      <c r="BZ64" s="86" t="str">
        <f t="shared" si="130"/>
        <v/>
      </c>
      <c r="CA64" s="86" t="str">
        <f t="shared" si="130"/>
        <v/>
      </c>
      <c r="CB64" s="86" t="str">
        <f t="shared" si="130"/>
        <v/>
      </c>
      <c r="CC64" s="86" t="str">
        <f t="shared" si="130"/>
        <v/>
      </c>
      <c r="CD64" s="86" t="str">
        <f t="shared" si="130"/>
        <v/>
      </c>
      <c r="CE64" s="20" t="str">
        <f t="shared" si="125"/>
        <v/>
      </c>
      <c r="CF64" s="14" t="str">
        <f t="shared" si="81"/>
        <v/>
      </c>
      <c r="CG64" s="14" t="str">
        <f t="shared" si="82"/>
        <v/>
      </c>
      <c r="CH64" s="8">
        <f t="shared" si="83"/>
        <v>0</v>
      </c>
      <c r="CI64" s="9" t="str">
        <f t="shared" si="84"/>
        <v/>
      </c>
      <c r="CJ64" s="9" t="str">
        <f t="shared" si="85"/>
        <v/>
      </c>
      <c r="CK64" s="9" t="str">
        <f t="shared" si="86"/>
        <v/>
      </c>
      <c r="CL64" s="9" t="str">
        <f t="shared" si="87"/>
        <v/>
      </c>
      <c r="CM64" s="9" t="str">
        <f t="shared" si="88"/>
        <v/>
      </c>
      <c r="CN64" s="9" t="str">
        <f t="shared" si="89"/>
        <v/>
      </c>
      <c r="CO64" s="9" t="str">
        <f t="shared" ref="CO64:CU95" si="132">IF($B64="","",$CN64*BX64)</f>
        <v/>
      </c>
      <c r="CP64" s="9" t="str">
        <f t="shared" si="132"/>
        <v/>
      </c>
      <c r="CQ64" s="9" t="str">
        <f t="shared" si="132"/>
        <v/>
      </c>
      <c r="CR64" s="9" t="str">
        <f t="shared" si="132"/>
        <v/>
      </c>
      <c r="CS64" s="9" t="str">
        <f t="shared" si="132"/>
        <v/>
      </c>
      <c r="CT64" s="9" t="str">
        <f t="shared" si="132"/>
        <v/>
      </c>
      <c r="CU64" s="9" t="str">
        <f t="shared" si="132"/>
        <v/>
      </c>
      <c r="CV64" s="9" t="str">
        <f t="shared" si="91"/>
        <v/>
      </c>
      <c r="CW64" s="9" t="str">
        <f t="shared" ref="CW64:DC95" si="133">IF($B64="","",$CV64*BX64)</f>
        <v/>
      </c>
      <c r="CX64" s="9" t="str">
        <f t="shared" si="133"/>
        <v/>
      </c>
      <c r="CY64" s="9" t="str">
        <f t="shared" si="133"/>
        <v/>
      </c>
      <c r="CZ64" s="9" t="str">
        <f t="shared" si="133"/>
        <v/>
      </c>
      <c r="DA64" s="9" t="str">
        <f t="shared" si="133"/>
        <v/>
      </c>
      <c r="DB64" s="9" t="str">
        <f t="shared" si="133"/>
        <v/>
      </c>
      <c r="DC64" s="9" t="str">
        <f t="shared" si="133"/>
        <v/>
      </c>
      <c r="DD64" s="2" t="str">
        <f t="shared" si="93"/>
        <v/>
      </c>
      <c r="DE64" s="2" t="str">
        <f t="shared" si="94"/>
        <v/>
      </c>
      <c r="DF64" s="2" t="str">
        <f t="shared" si="95"/>
        <v/>
      </c>
      <c r="DG64" s="2" t="str">
        <f t="shared" si="96"/>
        <v/>
      </c>
      <c r="DH64" s="2" t="str">
        <f t="shared" si="97"/>
        <v/>
      </c>
      <c r="DI64" s="2" t="str">
        <f t="shared" si="98"/>
        <v/>
      </c>
      <c r="DJ64" s="2" t="str">
        <f t="shared" si="99"/>
        <v/>
      </c>
      <c r="DK64" s="2" t="str">
        <f t="shared" si="100"/>
        <v/>
      </c>
      <c r="DL64" s="16" t="str">
        <f t="shared" si="101"/>
        <v/>
      </c>
      <c r="DM64" s="16" t="str">
        <f t="shared" si="102"/>
        <v/>
      </c>
      <c r="DN64" s="16" t="str">
        <f t="shared" si="103"/>
        <v/>
      </c>
      <c r="DO64" s="72" t="str">
        <f t="shared" si="104"/>
        <v/>
      </c>
      <c r="DP64" s="16" t="str">
        <f t="shared" si="105"/>
        <v/>
      </c>
      <c r="DQ64" s="16" t="str">
        <f t="shared" si="106"/>
        <v/>
      </c>
      <c r="DR64" s="2" t="str">
        <f t="shared" si="107"/>
        <v/>
      </c>
      <c r="DS64" s="2" t="str">
        <f t="shared" si="108"/>
        <v/>
      </c>
      <c r="DT64" s="2" t="str">
        <f t="shared" si="109"/>
        <v/>
      </c>
      <c r="DU64" s="2" t="str">
        <f t="shared" si="110"/>
        <v/>
      </c>
      <c r="DV64" s="15"/>
      <c r="DW64" s="18"/>
      <c r="DX64" s="17"/>
      <c r="DY64" s="47" t="str">
        <f t="shared" si="131"/>
        <v/>
      </c>
      <c r="DZ64" s="47" t="str">
        <f t="shared" si="131"/>
        <v/>
      </c>
      <c r="EA64" s="47" t="str">
        <f t="shared" si="131"/>
        <v/>
      </c>
      <c r="EB64" s="47" t="str">
        <f t="shared" si="131"/>
        <v/>
      </c>
      <c r="EC64" s="49" t="str">
        <f t="shared" si="131"/>
        <v/>
      </c>
      <c r="ED64" s="49" t="str">
        <f t="shared" si="131"/>
        <v/>
      </c>
      <c r="EE64" s="47" t="str">
        <f t="shared" si="131"/>
        <v/>
      </c>
      <c r="EF64" s="47" t="str">
        <f t="shared" si="131"/>
        <v/>
      </c>
      <c r="EG64" s="47" t="str">
        <f t="shared" si="131"/>
        <v/>
      </c>
      <c r="EH64" s="6">
        <f t="shared" si="16"/>
        <v>0</v>
      </c>
      <c r="EI64" s="6">
        <f t="shared" si="17"/>
        <v>0</v>
      </c>
      <c r="EJ64" s="2" t="str">
        <f t="shared" si="18"/>
        <v/>
      </c>
      <c r="EK64" s="2" t="str">
        <f t="shared" si="19"/>
        <v/>
      </c>
      <c r="EL64" s="2" t="str">
        <f t="shared" si="127"/>
        <v/>
      </c>
      <c r="EM64" s="2" t="str">
        <f t="shared" si="21"/>
        <v/>
      </c>
      <c r="EN64" s="2" t="str">
        <f t="shared" si="22"/>
        <v/>
      </c>
      <c r="EO64" s="2">
        <f t="shared" si="23"/>
        <v>0</v>
      </c>
      <c r="EP64" s="2">
        <f t="shared" si="111"/>
        <v>0</v>
      </c>
      <c r="EQ64" s="2"/>
      <c r="ER64" s="2"/>
      <c r="ES64" s="2"/>
      <c r="ET64" s="2"/>
      <c r="EU64" s="2"/>
      <c r="EV64" s="2"/>
      <c r="EW64" s="2">
        <f t="shared" si="24"/>
        <v>0</v>
      </c>
      <c r="EX64" s="2">
        <f t="shared" si="25"/>
        <v>0</v>
      </c>
      <c r="EY64" s="2">
        <f t="shared" si="112"/>
        <v>0</v>
      </c>
      <c r="EZ64" s="2">
        <f t="shared" si="26"/>
        <v>0</v>
      </c>
      <c r="FA64" s="2">
        <f t="shared" si="27"/>
        <v>0</v>
      </c>
      <c r="FB64" s="59"/>
      <c r="FC64" s="2">
        <f t="shared" si="28"/>
        <v>0</v>
      </c>
      <c r="FD64" s="2">
        <f t="shared" si="113"/>
        <v>0</v>
      </c>
      <c r="FE64" s="3">
        <f t="shared" si="126"/>
        <v>0</v>
      </c>
      <c r="FF64" s="3">
        <f t="shared" si="114"/>
        <v>0</v>
      </c>
      <c r="FG64" s="3">
        <f t="shared" si="115"/>
        <v>0</v>
      </c>
      <c r="FH64" s="3">
        <f t="shared" si="29"/>
        <v>0</v>
      </c>
      <c r="FI64" s="67">
        <f t="shared" si="30"/>
        <v>0</v>
      </c>
      <c r="FJ64" s="3">
        <f t="shared" si="31"/>
        <v>0</v>
      </c>
      <c r="FK64" s="3">
        <f t="shared" si="32"/>
        <v>0</v>
      </c>
      <c r="FL64" s="3">
        <f t="shared" si="116"/>
        <v>0</v>
      </c>
      <c r="FM64" s="3">
        <f t="shared" si="117"/>
        <v>0</v>
      </c>
      <c r="FN64" s="3">
        <f t="shared" si="118"/>
        <v>0</v>
      </c>
      <c r="FO64" s="2">
        <f t="shared" si="33"/>
        <v>0</v>
      </c>
      <c r="FP64" s="2">
        <f t="shared" si="34"/>
        <v>0</v>
      </c>
      <c r="FQ64" s="2">
        <f t="shared" si="119"/>
        <v>0</v>
      </c>
      <c r="FR64" s="6" t="str">
        <f>IF(A64=1,1,IF(DW64="","",COUNTA($DW$31:DW64)+1))</f>
        <v/>
      </c>
      <c r="FS64" s="6" t="str">
        <f t="shared" si="35"/>
        <v/>
      </c>
      <c r="FT64" s="43">
        <f t="shared" si="120"/>
        <v>0</v>
      </c>
      <c r="FU64" s="23">
        <f t="shared" si="121"/>
        <v>0</v>
      </c>
      <c r="FV64" s="21">
        <f t="shared" si="122"/>
        <v>0</v>
      </c>
    </row>
    <row r="65" spans="1:178">
      <c r="A65" s="4" t="str">
        <f t="shared" si="36"/>
        <v/>
      </c>
      <c r="B65" s="33"/>
      <c r="C65" s="33"/>
      <c r="D65" s="33"/>
      <c r="E65" s="33"/>
      <c r="F65" s="33"/>
      <c r="G65" s="11" t="str">
        <f t="shared" si="2"/>
        <v/>
      </c>
      <c r="H65" s="3" t="str">
        <f t="shared" si="37"/>
        <v/>
      </c>
      <c r="I65" s="3" t="str">
        <f t="shared" si="3"/>
        <v/>
      </c>
      <c r="J65" s="3" t="str">
        <f t="shared" si="38"/>
        <v/>
      </c>
      <c r="K65" s="3" t="str">
        <f t="shared" si="4"/>
        <v/>
      </c>
      <c r="L65" s="2" t="str">
        <f t="shared" si="5"/>
        <v/>
      </c>
      <c r="M65" s="8" t="str">
        <f t="shared" si="39"/>
        <v/>
      </c>
      <c r="N65" s="8" t="str">
        <f t="shared" si="6"/>
        <v/>
      </c>
      <c r="O65" s="8" t="str">
        <f t="shared" si="40"/>
        <v/>
      </c>
      <c r="P65" s="8" t="str">
        <f t="shared" si="7"/>
        <v/>
      </c>
      <c r="Q65" s="2" t="str">
        <f t="shared" si="8"/>
        <v/>
      </c>
      <c r="R65" s="3" t="str">
        <f t="shared" si="9"/>
        <v/>
      </c>
      <c r="S65" s="3" t="str">
        <f t="shared" si="10"/>
        <v/>
      </c>
      <c r="T65" s="3" t="str">
        <f t="shared" si="41"/>
        <v/>
      </c>
      <c r="U65" s="8" t="str">
        <f t="shared" si="11"/>
        <v/>
      </c>
      <c r="V65" s="2" t="str">
        <f t="shared" si="12"/>
        <v/>
      </c>
      <c r="W65" s="2" t="str">
        <f t="shared" si="13"/>
        <v/>
      </c>
      <c r="X65" s="2" t="str">
        <f t="shared" si="123"/>
        <v/>
      </c>
      <c r="Y65" s="2" t="str">
        <f t="shared" si="14"/>
        <v/>
      </c>
      <c r="Z65" s="46" t="str">
        <f t="shared" si="42"/>
        <v/>
      </c>
      <c r="AA65" s="46" t="str">
        <f t="shared" si="43"/>
        <v/>
      </c>
      <c r="AB65" s="47"/>
      <c r="AC65" s="46" t="str">
        <f t="shared" si="44"/>
        <v/>
      </c>
      <c r="AD65" s="47" t="str">
        <f t="shared" si="45"/>
        <v/>
      </c>
      <c r="AE65" s="48" t="str">
        <f t="shared" si="46"/>
        <v/>
      </c>
      <c r="AF65" s="49" t="str">
        <f t="shared" si="129"/>
        <v/>
      </c>
      <c r="AG65" s="49" t="str">
        <f t="shared" si="129"/>
        <v/>
      </c>
      <c r="AH65" s="49" t="str">
        <f t="shared" si="129"/>
        <v/>
      </c>
      <c r="AI65" s="47" t="str">
        <f t="shared" si="129"/>
        <v/>
      </c>
      <c r="AJ65" s="47" t="str">
        <f t="shared" si="129"/>
        <v/>
      </c>
      <c r="AK65" s="46" t="str">
        <f t="shared" si="129"/>
        <v/>
      </c>
      <c r="AL65" s="47"/>
      <c r="AM65" s="53" t="str">
        <f t="shared" si="48"/>
        <v/>
      </c>
      <c r="AN65" s="50" t="str">
        <f t="shared" si="49"/>
        <v/>
      </c>
      <c r="AO65" s="53" t="s">
        <v>84</v>
      </c>
      <c r="AP65" s="52" t="str">
        <f t="shared" si="50"/>
        <v/>
      </c>
      <c r="AQ65" s="52" t="str">
        <f t="shared" si="51"/>
        <v/>
      </c>
      <c r="AR65" s="47">
        <f t="shared" si="52"/>
        <v>0</v>
      </c>
      <c r="AS65" s="53" t="str">
        <f t="shared" si="53"/>
        <v/>
      </c>
      <c r="AT65" s="52" t="str">
        <f t="shared" si="54"/>
        <v/>
      </c>
      <c r="AU65" s="9" t="str">
        <f t="shared" si="55"/>
        <v/>
      </c>
      <c r="AV65" s="9" t="str">
        <f t="shared" si="56"/>
        <v/>
      </c>
      <c r="AW65" s="12" t="str">
        <f t="shared" si="57"/>
        <v/>
      </c>
      <c r="AX65" s="9" t="str">
        <f t="shared" si="58"/>
        <v/>
      </c>
      <c r="AY65" s="12" t="str">
        <f t="shared" si="59"/>
        <v/>
      </c>
      <c r="AZ65" s="10" t="str">
        <f t="shared" si="60"/>
        <v/>
      </c>
      <c r="BA65" s="10" t="str">
        <f t="shared" si="61"/>
        <v/>
      </c>
      <c r="BB65" s="10" t="str">
        <f t="shared" si="62"/>
        <v/>
      </c>
      <c r="BC65" s="10" t="str">
        <f t="shared" si="63"/>
        <v/>
      </c>
      <c r="BD65" s="10" t="str">
        <f t="shared" si="64"/>
        <v/>
      </c>
      <c r="BE65" s="12" t="str">
        <f t="shared" si="65"/>
        <v/>
      </c>
      <c r="BF65" s="9" t="str">
        <f t="shared" si="66"/>
        <v/>
      </c>
      <c r="BG65" s="9" t="str">
        <f t="shared" si="67"/>
        <v/>
      </c>
      <c r="BH65" s="7" t="str">
        <f t="shared" si="68"/>
        <v/>
      </c>
      <c r="BI65" s="7" t="str">
        <f t="shared" si="69"/>
        <v/>
      </c>
      <c r="BJ65" s="12" t="str">
        <f t="shared" si="70"/>
        <v/>
      </c>
      <c r="BK65" s="80" t="str">
        <f t="shared" si="71"/>
        <v/>
      </c>
      <c r="BL65" s="7" t="str">
        <f t="shared" si="72"/>
        <v/>
      </c>
      <c r="BM65" s="7" t="str">
        <f t="shared" si="124"/>
        <v/>
      </c>
      <c r="BN65" s="12" t="str">
        <f t="shared" si="73"/>
        <v/>
      </c>
      <c r="BO65" s="9" t="str">
        <f t="shared" si="74"/>
        <v/>
      </c>
      <c r="BP65" s="2" t="str">
        <f t="shared" si="75"/>
        <v/>
      </c>
      <c r="BQ65" s="2" t="str">
        <f t="shared" si="76"/>
        <v/>
      </c>
      <c r="BR65" s="20" t="str">
        <f t="shared" si="130"/>
        <v/>
      </c>
      <c r="BS65" s="20" t="str">
        <f t="shared" si="130"/>
        <v/>
      </c>
      <c r="BT65" s="20" t="str">
        <f t="shared" si="130"/>
        <v/>
      </c>
      <c r="BU65" s="86" t="str">
        <f t="shared" si="78"/>
        <v/>
      </c>
      <c r="BV65" s="86" t="str">
        <f t="shared" si="79"/>
        <v/>
      </c>
      <c r="BW65" s="20" t="str">
        <f t="shared" si="130"/>
        <v/>
      </c>
      <c r="BX65" s="86" t="str">
        <f t="shared" si="130"/>
        <v/>
      </c>
      <c r="BY65" s="86" t="str">
        <f t="shared" si="130"/>
        <v/>
      </c>
      <c r="BZ65" s="86" t="str">
        <f t="shared" si="130"/>
        <v/>
      </c>
      <c r="CA65" s="86" t="str">
        <f t="shared" si="130"/>
        <v/>
      </c>
      <c r="CB65" s="86" t="str">
        <f t="shared" si="130"/>
        <v/>
      </c>
      <c r="CC65" s="86" t="str">
        <f t="shared" si="130"/>
        <v/>
      </c>
      <c r="CD65" s="86" t="str">
        <f t="shared" si="130"/>
        <v/>
      </c>
      <c r="CE65" s="20" t="str">
        <f t="shared" si="125"/>
        <v/>
      </c>
      <c r="CF65" s="14" t="str">
        <f t="shared" si="81"/>
        <v/>
      </c>
      <c r="CG65" s="14" t="str">
        <f t="shared" si="82"/>
        <v/>
      </c>
      <c r="CH65" s="8">
        <f t="shared" si="83"/>
        <v>0</v>
      </c>
      <c r="CI65" s="9" t="str">
        <f t="shared" si="84"/>
        <v/>
      </c>
      <c r="CJ65" s="9" t="str">
        <f t="shared" si="85"/>
        <v/>
      </c>
      <c r="CK65" s="9" t="str">
        <f t="shared" si="86"/>
        <v/>
      </c>
      <c r="CL65" s="9" t="str">
        <f t="shared" si="87"/>
        <v/>
      </c>
      <c r="CM65" s="9" t="str">
        <f t="shared" si="88"/>
        <v/>
      </c>
      <c r="CN65" s="9" t="str">
        <f t="shared" si="89"/>
        <v/>
      </c>
      <c r="CO65" s="9" t="str">
        <f t="shared" si="132"/>
        <v/>
      </c>
      <c r="CP65" s="9" t="str">
        <f t="shared" si="132"/>
        <v/>
      </c>
      <c r="CQ65" s="9" t="str">
        <f t="shared" si="132"/>
        <v/>
      </c>
      <c r="CR65" s="9" t="str">
        <f t="shared" si="132"/>
        <v/>
      </c>
      <c r="CS65" s="9" t="str">
        <f t="shared" si="132"/>
        <v/>
      </c>
      <c r="CT65" s="9" t="str">
        <f t="shared" si="132"/>
        <v/>
      </c>
      <c r="CU65" s="9" t="str">
        <f t="shared" si="132"/>
        <v/>
      </c>
      <c r="CV65" s="9" t="str">
        <f t="shared" si="91"/>
        <v/>
      </c>
      <c r="CW65" s="9" t="str">
        <f t="shared" si="133"/>
        <v/>
      </c>
      <c r="CX65" s="9" t="str">
        <f t="shared" si="133"/>
        <v/>
      </c>
      <c r="CY65" s="9" t="str">
        <f t="shared" si="133"/>
        <v/>
      </c>
      <c r="CZ65" s="9" t="str">
        <f t="shared" si="133"/>
        <v/>
      </c>
      <c r="DA65" s="9" t="str">
        <f t="shared" si="133"/>
        <v/>
      </c>
      <c r="DB65" s="9" t="str">
        <f t="shared" si="133"/>
        <v/>
      </c>
      <c r="DC65" s="9" t="str">
        <f t="shared" si="133"/>
        <v/>
      </c>
      <c r="DD65" s="2" t="str">
        <f t="shared" si="93"/>
        <v/>
      </c>
      <c r="DE65" s="2" t="str">
        <f t="shared" si="94"/>
        <v/>
      </c>
      <c r="DF65" s="2" t="str">
        <f t="shared" si="95"/>
        <v/>
      </c>
      <c r="DG65" s="2" t="str">
        <f t="shared" si="96"/>
        <v/>
      </c>
      <c r="DH65" s="2" t="str">
        <f t="shared" si="97"/>
        <v/>
      </c>
      <c r="DI65" s="2" t="str">
        <f t="shared" si="98"/>
        <v/>
      </c>
      <c r="DJ65" s="2" t="str">
        <f t="shared" si="99"/>
        <v/>
      </c>
      <c r="DK65" s="2" t="str">
        <f t="shared" si="100"/>
        <v/>
      </c>
      <c r="DL65" s="16" t="str">
        <f t="shared" si="101"/>
        <v/>
      </c>
      <c r="DM65" s="16" t="str">
        <f t="shared" si="102"/>
        <v/>
      </c>
      <c r="DN65" s="16" t="str">
        <f t="shared" si="103"/>
        <v/>
      </c>
      <c r="DO65" s="72" t="str">
        <f t="shared" si="104"/>
        <v/>
      </c>
      <c r="DP65" s="16" t="str">
        <f t="shared" si="105"/>
        <v/>
      </c>
      <c r="DQ65" s="16" t="str">
        <f t="shared" si="106"/>
        <v/>
      </c>
      <c r="DR65" s="2" t="str">
        <f t="shared" si="107"/>
        <v/>
      </c>
      <c r="DS65" s="2" t="str">
        <f t="shared" si="108"/>
        <v/>
      </c>
      <c r="DT65" s="2" t="str">
        <f t="shared" si="109"/>
        <v/>
      </c>
      <c r="DU65" s="2" t="str">
        <f t="shared" si="110"/>
        <v/>
      </c>
      <c r="DV65" s="15"/>
      <c r="DW65" s="18"/>
      <c r="DX65" s="17"/>
      <c r="DY65" s="47" t="str">
        <f t="shared" si="131"/>
        <v/>
      </c>
      <c r="DZ65" s="47" t="str">
        <f t="shared" si="131"/>
        <v/>
      </c>
      <c r="EA65" s="47" t="str">
        <f t="shared" si="131"/>
        <v/>
      </c>
      <c r="EB65" s="47" t="str">
        <f t="shared" si="131"/>
        <v/>
      </c>
      <c r="EC65" s="49" t="str">
        <f t="shared" si="131"/>
        <v/>
      </c>
      <c r="ED65" s="49" t="str">
        <f t="shared" si="131"/>
        <v/>
      </c>
      <c r="EE65" s="47" t="str">
        <f t="shared" si="131"/>
        <v/>
      </c>
      <c r="EF65" s="47" t="str">
        <f t="shared" si="131"/>
        <v/>
      </c>
      <c r="EG65" s="47" t="str">
        <f t="shared" si="131"/>
        <v/>
      </c>
      <c r="EH65" s="6">
        <f t="shared" si="16"/>
        <v>0</v>
      </c>
      <c r="EI65" s="6">
        <f t="shared" si="17"/>
        <v>0</v>
      </c>
      <c r="EJ65" s="2" t="str">
        <f t="shared" si="18"/>
        <v/>
      </c>
      <c r="EK65" s="2" t="str">
        <f t="shared" si="19"/>
        <v/>
      </c>
      <c r="EL65" s="2" t="str">
        <f t="shared" si="127"/>
        <v/>
      </c>
      <c r="EM65" s="2" t="str">
        <f t="shared" si="21"/>
        <v/>
      </c>
      <c r="EN65" s="2" t="str">
        <f t="shared" si="22"/>
        <v/>
      </c>
      <c r="EO65" s="2">
        <f t="shared" si="23"/>
        <v>0</v>
      </c>
      <c r="EP65" s="2">
        <f t="shared" si="111"/>
        <v>0</v>
      </c>
      <c r="EQ65" s="2"/>
      <c r="ER65" s="2"/>
      <c r="ES65" s="2"/>
      <c r="ET65" s="2"/>
      <c r="EU65" s="2"/>
      <c r="EV65" s="2"/>
      <c r="EW65" s="2">
        <f t="shared" si="24"/>
        <v>0</v>
      </c>
      <c r="EX65" s="2">
        <f t="shared" si="25"/>
        <v>0</v>
      </c>
      <c r="EY65" s="2">
        <f t="shared" si="112"/>
        <v>0</v>
      </c>
      <c r="EZ65" s="2">
        <f t="shared" si="26"/>
        <v>0</v>
      </c>
      <c r="FA65" s="2">
        <f t="shared" si="27"/>
        <v>0</v>
      </c>
      <c r="FB65" s="59"/>
      <c r="FC65" s="2">
        <f t="shared" si="28"/>
        <v>0</v>
      </c>
      <c r="FD65" s="2">
        <f t="shared" si="113"/>
        <v>0</v>
      </c>
      <c r="FE65" s="3">
        <f t="shared" si="126"/>
        <v>0</v>
      </c>
      <c r="FF65" s="3">
        <f t="shared" si="114"/>
        <v>0</v>
      </c>
      <c r="FG65" s="3">
        <f t="shared" si="115"/>
        <v>0</v>
      </c>
      <c r="FH65" s="3">
        <f t="shared" si="29"/>
        <v>0</v>
      </c>
      <c r="FI65" s="67">
        <f t="shared" si="30"/>
        <v>0</v>
      </c>
      <c r="FJ65" s="3">
        <f t="shared" si="31"/>
        <v>0</v>
      </c>
      <c r="FK65" s="3">
        <f t="shared" si="32"/>
        <v>0</v>
      </c>
      <c r="FL65" s="3">
        <f t="shared" si="116"/>
        <v>0</v>
      </c>
      <c r="FM65" s="3">
        <f t="shared" si="117"/>
        <v>0</v>
      </c>
      <c r="FN65" s="3">
        <f t="shared" si="118"/>
        <v>0</v>
      </c>
      <c r="FO65" s="2">
        <f t="shared" si="33"/>
        <v>0</v>
      </c>
      <c r="FP65" s="2">
        <f t="shared" si="34"/>
        <v>0</v>
      </c>
      <c r="FQ65" s="2">
        <f t="shared" si="119"/>
        <v>0</v>
      </c>
      <c r="FR65" s="6" t="str">
        <f>IF(A65=1,1,IF(DW65="","",COUNTA($DW$31:DW65)+1))</f>
        <v/>
      </c>
      <c r="FS65" s="6" t="str">
        <f t="shared" si="35"/>
        <v/>
      </c>
      <c r="FT65" s="43">
        <f t="shared" si="120"/>
        <v>0</v>
      </c>
      <c r="FU65" s="23">
        <f t="shared" si="121"/>
        <v>0</v>
      </c>
      <c r="FV65" s="21">
        <f t="shared" si="122"/>
        <v>0</v>
      </c>
    </row>
    <row r="66" spans="1:178">
      <c r="A66" s="4" t="str">
        <f t="shared" si="36"/>
        <v/>
      </c>
      <c r="B66" s="33"/>
      <c r="C66" s="33"/>
      <c r="D66" s="33"/>
      <c r="E66" s="33"/>
      <c r="F66" s="33"/>
      <c r="G66" s="11" t="str">
        <f t="shared" si="2"/>
        <v/>
      </c>
      <c r="H66" s="3" t="str">
        <f t="shared" si="37"/>
        <v/>
      </c>
      <c r="I66" s="3" t="str">
        <f t="shared" si="3"/>
        <v/>
      </c>
      <c r="J66" s="3" t="str">
        <f t="shared" si="38"/>
        <v/>
      </c>
      <c r="K66" s="3" t="str">
        <f t="shared" si="4"/>
        <v/>
      </c>
      <c r="L66" s="2" t="str">
        <f t="shared" si="5"/>
        <v/>
      </c>
      <c r="M66" s="8" t="str">
        <f t="shared" si="39"/>
        <v/>
      </c>
      <c r="N66" s="8" t="str">
        <f t="shared" si="6"/>
        <v/>
      </c>
      <c r="O66" s="8" t="str">
        <f t="shared" si="40"/>
        <v/>
      </c>
      <c r="P66" s="8" t="str">
        <f t="shared" si="7"/>
        <v/>
      </c>
      <c r="Q66" s="2" t="str">
        <f t="shared" si="8"/>
        <v/>
      </c>
      <c r="R66" s="3" t="str">
        <f t="shared" si="9"/>
        <v/>
      </c>
      <c r="S66" s="3" t="str">
        <f t="shared" si="10"/>
        <v/>
      </c>
      <c r="T66" s="3" t="str">
        <f t="shared" si="41"/>
        <v/>
      </c>
      <c r="U66" s="8" t="str">
        <f t="shared" si="11"/>
        <v/>
      </c>
      <c r="V66" s="2" t="str">
        <f t="shared" si="12"/>
        <v/>
      </c>
      <c r="W66" s="2" t="str">
        <f t="shared" si="13"/>
        <v/>
      </c>
      <c r="X66" s="2" t="str">
        <f t="shared" si="123"/>
        <v/>
      </c>
      <c r="Y66" s="2" t="str">
        <f t="shared" si="14"/>
        <v/>
      </c>
      <c r="Z66" s="46" t="str">
        <f t="shared" si="42"/>
        <v/>
      </c>
      <c r="AA66" s="46" t="str">
        <f t="shared" si="43"/>
        <v/>
      </c>
      <c r="AB66" s="47"/>
      <c r="AC66" s="46" t="str">
        <f t="shared" si="44"/>
        <v/>
      </c>
      <c r="AD66" s="47" t="str">
        <f t="shared" si="45"/>
        <v/>
      </c>
      <c r="AE66" s="48" t="str">
        <f t="shared" si="46"/>
        <v/>
      </c>
      <c r="AF66" s="49" t="str">
        <f t="shared" si="129"/>
        <v/>
      </c>
      <c r="AG66" s="49" t="str">
        <f t="shared" si="129"/>
        <v/>
      </c>
      <c r="AH66" s="49" t="str">
        <f t="shared" si="129"/>
        <v/>
      </c>
      <c r="AI66" s="47" t="str">
        <f t="shared" si="129"/>
        <v/>
      </c>
      <c r="AJ66" s="47" t="str">
        <f t="shared" si="129"/>
        <v/>
      </c>
      <c r="AK66" s="46" t="str">
        <f t="shared" si="129"/>
        <v/>
      </c>
      <c r="AL66" s="47"/>
      <c r="AM66" s="53" t="str">
        <f t="shared" si="48"/>
        <v/>
      </c>
      <c r="AN66" s="50" t="str">
        <f t="shared" si="49"/>
        <v/>
      </c>
      <c r="AO66" s="53" t="s">
        <v>84</v>
      </c>
      <c r="AP66" s="52" t="str">
        <f t="shared" si="50"/>
        <v/>
      </c>
      <c r="AQ66" s="52" t="str">
        <f t="shared" si="51"/>
        <v/>
      </c>
      <c r="AR66" s="47">
        <f t="shared" si="52"/>
        <v>0</v>
      </c>
      <c r="AS66" s="53" t="str">
        <f t="shared" si="53"/>
        <v/>
      </c>
      <c r="AT66" s="52" t="str">
        <f t="shared" si="54"/>
        <v/>
      </c>
      <c r="AU66" s="9" t="str">
        <f t="shared" si="55"/>
        <v/>
      </c>
      <c r="AV66" s="9" t="str">
        <f t="shared" si="56"/>
        <v/>
      </c>
      <c r="AW66" s="12" t="str">
        <f t="shared" si="57"/>
        <v/>
      </c>
      <c r="AX66" s="9" t="str">
        <f t="shared" si="58"/>
        <v/>
      </c>
      <c r="AY66" s="12" t="str">
        <f t="shared" si="59"/>
        <v/>
      </c>
      <c r="AZ66" s="10" t="str">
        <f t="shared" si="60"/>
        <v/>
      </c>
      <c r="BA66" s="10" t="str">
        <f t="shared" si="61"/>
        <v/>
      </c>
      <c r="BB66" s="10" t="str">
        <f t="shared" si="62"/>
        <v/>
      </c>
      <c r="BC66" s="10" t="str">
        <f t="shared" si="63"/>
        <v/>
      </c>
      <c r="BD66" s="10" t="str">
        <f t="shared" si="64"/>
        <v/>
      </c>
      <c r="BE66" s="12" t="str">
        <f t="shared" si="65"/>
        <v/>
      </c>
      <c r="BF66" s="9" t="str">
        <f t="shared" si="66"/>
        <v/>
      </c>
      <c r="BG66" s="9" t="str">
        <f t="shared" si="67"/>
        <v/>
      </c>
      <c r="BH66" s="7" t="str">
        <f t="shared" si="68"/>
        <v/>
      </c>
      <c r="BI66" s="7" t="str">
        <f t="shared" si="69"/>
        <v/>
      </c>
      <c r="BJ66" s="12" t="str">
        <f t="shared" si="70"/>
        <v/>
      </c>
      <c r="BK66" s="80" t="str">
        <f t="shared" si="71"/>
        <v/>
      </c>
      <c r="BL66" s="7" t="str">
        <f t="shared" si="72"/>
        <v/>
      </c>
      <c r="BM66" s="7" t="str">
        <f t="shared" si="124"/>
        <v/>
      </c>
      <c r="BN66" s="12" t="str">
        <f t="shared" si="73"/>
        <v/>
      </c>
      <c r="BO66" s="9" t="str">
        <f t="shared" si="74"/>
        <v/>
      </c>
      <c r="BP66" s="2" t="str">
        <f t="shared" si="75"/>
        <v/>
      </c>
      <c r="BQ66" s="2" t="str">
        <f t="shared" si="76"/>
        <v/>
      </c>
      <c r="BR66" s="20" t="str">
        <f t="shared" si="130"/>
        <v/>
      </c>
      <c r="BS66" s="20" t="str">
        <f t="shared" si="130"/>
        <v/>
      </c>
      <c r="BT66" s="20" t="str">
        <f t="shared" si="130"/>
        <v/>
      </c>
      <c r="BU66" s="86" t="str">
        <f t="shared" si="78"/>
        <v/>
      </c>
      <c r="BV66" s="86" t="str">
        <f t="shared" si="79"/>
        <v/>
      </c>
      <c r="BW66" s="20" t="str">
        <f t="shared" si="130"/>
        <v/>
      </c>
      <c r="BX66" s="86" t="str">
        <f t="shared" si="130"/>
        <v/>
      </c>
      <c r="BY66" s="86" t="str">
        <f t="shared" si="130"/>
        <v/>
      </c>
      <c r="BZ66" s="86" t="str">
        <f t="shared" si="130"/>
        <v/>
      </c>
      <c r="CA66" s="86" t="str">
        <f t="shared" si="130"/>
        <v/>
      </c>
      <c r="CB66" s="86" t="str">
        <f t="shared" si="130"/>
        <v/>
      </c>
      <c r="CC66" s="86" t="str">
        <f t="shared" si="130"/>
        <v/>
      </c>
      <c r="CD66" s="86" t="str">
        <f t="shared" si="130"/>
        <v/>
      </c>
      <c r="CE66" s="20" t="str">
        <f t="shared" si="125"/>
        <v/>
      </c>
      <c r="CF66" s="14" t="str">
        <f t="shared" si="81"/>
        <v/>
      </c>
      <c r="CG66" s="14" t="str">
        <f t="shared" si="82"/>
        <v/>
      </c>
      <c r="CH66" s="8">
        <f t="shared" si="83"/>
        <v>0</v>
      </c>
      <c r="CI66" s="9" t="str">
        <f t="shared" si="84"/>
        <v/>
      </c>
      <c r="CJ66" s="9" t="str">
        <f t="shared" si="85"/>
        <v/>
      </c>
      <c r="CK66" s="9" t="str">
        <f t="shared" si="86"/>
        <v/>
      </c>
      <c r="CL66" s="9" t="str">
        <f t="shared" si="87"/>
        <v/>
      </c>
      <c r="CM66" s="9" t="str">
        <f t="shared" si="88"/>
        <v/>
      </c>
      <c r="CN66" s="9" t="str">
        <f t="shared" si="89"/>
        <v/>
      </c>
      <c r="CO66" s="9" t="str">
        <f t="shared" si="132"/>
        <v/>
      </c>
      <c r="CP66" s="9" t="str">
        <f t="shared" si="132"/>
        <v/>
      </c>
      <c r="CQ66" s="9" t="str">
        <f t="shared" si="132"/>
        <v/>
      </c>
      <c r="CR66" s="9" t="str">
        <f t="shared" si="132"/>
        <v/>
      </c>
      <c r="CS66" s="9" t="str">
        <f t="shared" si="132"/>
        <v/>
      </c>
      <c r="CT66" s="9" t="str">
        <f t="shared" si="132"/>
        <v/>
      </c>
      <c r="CU66" s="9" t="str">
        <f t="shared" si="132"/>
        <v/>
      </c>
      <c r="CV66" s="9" t="str">
        <f t="shared" si="91"/>
        <v/>
      </c>
      <c r="CW66" s="9" t="str">
        <f t="shared" si="133"/>
        <v/>
      </c>
      <c r="CX66" s="9" t="str">
        <f t="shared" si="133"/>
        <v/>
      </c>
      <c r="CY66" s="9" t="str">
        <f t="shared" si="133"/>
        <v/>
      </c>
      <c r="CZ66" s="9" t="str">
        <f t="shared" si="133"/>
        <v/>
      </c>
      <c r="DA66" s="9" t="str">
        <f t="shared" si="133"/>
        <v/>
      </c>
      <c r="DB66" s="9" t="str">
        <f t="shared" si="133"/>
        <v/>
      </c>
      <c r="DC66" s="9" t="str">
        <f t="shared" si="133"/>
        <v/>
      </c>
      <c r="DD66" s="2" t="str">
        <f t="shared" si="93"/>
        <v/>
      </c>
      <c r="DE66" s="2" t="str">
        <f t="shared" si="94"/>
        <v/>
      </c>
      <c r="DF66" s="2" t="str">
        <f t="shared" si="95"/>
        <v/>
      </c>
      <c r="DG66" s="2" t="str">
        <f t="shared" si="96"/>
        <v/>
      </c>
      <c r="DH66" s="2" t="str">
        <f t="shared" si="97"/>
        <v/>
      </c>
      <c r="DI66" s="2" t="str">
        <f t="shared" si="98"/>
        <v/>
      </c>
      <c r="DJ66" s="2" t="str">
        <f t="shared" si="99"/>
        <v/>
      </c>
      <c r="DK66" s="2" t="str">
        <f t="shared" si="100"/>
        <v/>
      </c>
      <c r="DL66" s="16" t="str">
        <f t="shared" si="101"/>
        <v/>
      </c>
      <c r="DM66" s="16" t="str">
        <f t="shared" si="102"/>
        <v/>
      </c>
      <c r="DN66" s="16" t="str">
        <f t="shared" si="103"/>
        <v/>
      </c>
      <c r="DO66" s="72" t="str">
        <f t="shared" si="104"/>
        <v/>
      </c>
      <c r="DP66" s="16" t="str">
        <f t="shared" si="105"/>
        <v/>
      </c>
      <c r="DQ66" s="16" t="str">
        <f t="shared" si="106"/>
        <v/>
      </c>
      <c r="DR66" s="2" t="str">
        <f t="shared" si="107"/>
        <v/>
      </c>
      <c r="DS66" s="2" t="str">
        <f t="shared" si="108"/>
        <v/>
      </c>
      <c r="DT66" s="2" t="str">
        <f t="shared" si="109"/>
        <v/>
      </c>
      <c r="DU66" s="2" t="str">
        <f t="shared" si="110"/>
        <v/>
      </c>
      <c r="DV66" s="15"/>
      <c r="DW66" s="18"/>
      <c r="DX66" s="17"/>
      <c r="DY66" s="47" t="str">
        <f t="shared" si="131"/>
        <v/>
      </c>
      <c r="DZ66" s="47" t="str">
        <f t="shared" si="131"/>
        <v/>
      </c>
      <c r="EA66" s="47" t="str">
        <f t="shared" si="131"/>
        <v/>
      </c>
      <c r="EB66" s="47" t="str">
        <f t="shared" si="131"/>
        <v/>
      </c>
      <c r="EC66" s="49" t="str">
        <f t="shared" si="131"/>
        <v/>
      </c>
      <c r="ED66" s="49" t="str">
        <f t="shared" si="131"/>
        <v/>
      </c>
      <c r="EE66" s="47" t="str">
        <f t="shared" si="131"/>
        <v/>
      </c>
      <c r="EF66" s="47" t="str">
        <f t="shared" si="131"/>
        <v/>
      </c>
      <c r="EG66" s="47" t="str">
        <f t="shared" si="131"/>
        <v/>
      </c>
      <c r="EH66" s="6">
        <f t="shared" si="16"/>
        <v>0</v>
      </c>
      <c r="EI66" s="6">
        <f t="shared" si="17"/>
        <v>0</v>
      </c>
      <c r="EJ66" s="2" t="str">
        <f t="shared" si="18"/>
        <v/>
      </c>
      <c r="EK66" s="2" t="str">
        <f t="shared" si="19"/>
        <v/>
      </c>
      <c r="EL66" s="2" t="str">
        <f t="shared" si="127"/>
        <v/>
      </c>
      <c r="EM66" s="2" t="str">
        <f t="shared" si="21"/>
        <v/>
      </c>
      <c r="EN66" s="2" t="str">
        <f t="shared" si="22"/>
        <v/>
      </c>
      <c r="EO66" s="2">
        <f t="shared" si="23"/>
        <v>0</v>
      </c>
      <c r="EP66" s="2">
        <f t="shared" si="111"/>
        <v>0</v>
      </c>
      <c r="EQ66" s="2"/>
      <c r="ER66" s="2"/>
      <c r="ES66" s="2"/>
      <c r="ET66" s="2"/>
      <c r="EU66" s="2"/>
      <c r="EV66" s="2"/>
      <c r="EW66" s="2">
        <f t="shared" si="24"/>
        <v>0</v>
      </c>
      <c r="EX66" s="2">
        <f t="shared" si="25"/>
        <v>0</v>
      </c>
      <c r="EY66" s="2">
        <f t="shared" si="112"/>
        <v>0</v>
      </c>
      <c r="EZ66" s="2">
        <f t="shared" si="26"/>
        <v>0</v>
      </c>
      <c r="FA66" s="2">
        <f t="shared" si="27"/>
        <v>0</v>
      </c>
      <c r="FB66" s="59"/>
      <c r="FC66" s="2">
        <f t="shared" si="28"/>
        <v>0</v>
      </c>
      <c r="FD66" s="2">
        <f t="shared" si="113"/>
        <v>0</v>
      </c>
      <c r="FE66" s="3">
        <f t="shared" si="126"/>
        <v>0</v>
      </c>
      <c r="FF66" s="3">
        <f t="shared" si="114"/>
        <v>0</v>
      </c>
      <c r="FG66" s="3">
        <f t="shared" si="115"/>
        <v>0</v>
      </c>
      <c r="FH66" s="3">
        <f t="shared" si="29"/>
        <v>0</v>
      </c>
      <c r="FI66" s="67">
        <f t="shared" si="30"/>
        <v>0</v>
      </c>
      <c r="FJ66" s="3">
        <f t="shared" si="31"/>
        <v>0</v>
      </c>
      <c r="FK66" s="3">
        <f t="shared" si="32"/>
        <v>0</v>
      </c>
      <c r="FL66" s="3">
        <f t="shared" si="116"/>
        <v>0</v>
      </c>
      <c r="FM66" s="3">
        <f t="shared" si="117"/>
        <v>0</v>
      </c>
      <c r="FN66" s="3">
        <f t="shared" si="118"/>
        <v>0</v>
      </c>
      <c r="FO66" s="2">
        <f t="shared" si="33"/>
        <v>0</v>
      </c>
      <c r="FP66" s="2">
        <f t="shared" si="34"/>
        <v>0</v>
      </c>
      <c r="FQ66" s="2">
        <f t="shared" si="119"/>
        <v>0</v>
      </c>
      <c r="FR66" s="6" t="str">
        <f>IF(A66=1,1,IF(DW66="","",COUNTA($DW$31:DW66)+1))</f>
        <v/>
      </c>
      <c r="FS66" s="6" t="str">
        <f t="shared" si="35"/>
        <v/>
      </c>
      <c r="FT66" s="43">
        <f t="shared" si="120"/>
        <v>0</v>
      </c>
      <c r="FU66" s="23">
        <f t="shared" si="121"/>
        <v>0</v>
      </c>
      <c r="FV66" s="21">
        <f t="shared" si="122"/>
        <v>0</v>
      </c>
    </row>
    <row r="67" spans="1:178">
      <c r="A67" s="4" t="str">
        <f t="shared" si="36"/>
        <v/>
      </c>
      <c r="B67" s="33"/>
      <c r="C67" s="33"/>
      <c r="D67" s="33"/>
      <c r="E67" s="33"/>
      <c r="F67" s="33"/>
      <c r="G67" s="11" t="str">
        <f t="shared" si="2"/>
        <v/>
      </c>
      <c r="H67" s="3" t="str">
        <f t="shared" si="37"/>
        <v/>
      </c>
      <c r="I67" s="3" t="str">
        <f t="shared" si="3"/>
        <v/>
      </c>
      <c r="J67" s="3" t="str">
        <f t="shared" si="38"/>
        <v/>
      </c>
      <c r="K67" s="3" t="str">
        <f t="shared" si="4"/>
        <v/>
      </c>
      <c r="L67" s="2" t="str">
        <f t="shared" si="5"/>
        <v/>
      </c>
      <c r="M67" s="8" t="str">
        <f t="shared" si="39"/>
        <v/>
      </c>
      <c r="N67" s="8" t="str">
        <f t="shared" si="6"/>
        <v/>
      </c>
      <c r="O67" s="8" t="str">
        <f t="shared" si="40"/>
        <v/>
      </c>
      <c r="P67" s="8" t="str">
        <f t="shared" si="7"/>
        <v/>
      </c>
      <c r="Q67" s="2" t="str">
        <f t="shared" si="8"/>
        <v/>
      </c>
      <c r="R67" s="3" t="str">
        <f t="shared" si="9"/>
        <v/>
      </c>
      <c r="S67" s="3" t="str">
        <f t="shared" si="10"/>
        <v/>
      </c>
      <c r="T67" s="3" t="str">
        <f t="shared" si="41"/>
        <v/>
      </c>
      <c r="U67" s="8" t="str">
        <f t="shared" si="11"/>
        <v/>
      </c>
      <c r="V67" s="2" t="str">
        <f t="shared" si="12"/>
        <v/>
      </c>
      <c r="W67" s="2" t="str">
        <f t="shared" si="13"/>
        <v/>
      </c>
      <c r="X67" s="2" t="str">
        <f t="shared" si="123"/>
        <v/>
      </c>
      <c r="Y67" s="2" t="str">
        <f t="shared" si="14"/>
        <v/>
      </c>
      <c r="Z67" s="46" t="str">
        <f t="shared" si="42"/>
        <v/>
      </c>
      <c r="AA67" s="46" t="str">
        <f t="shared" si="43"/>
        <v/>
      </c>
      <c r="AB67" s="47"/>
      <c r="AC67" s="46" t="str">
        <f t="shared" si="44"/>
        <v/>
      </c>
      <c r="AD67" s="47" t="str">
        <f t="shared" si="45"/>
        <v/>
      </c>
      <c r="AE67" s="48" t="str">
        <f t="shared" si="46"/>
        <v/>
      </c>
      <c r="AF67" s="49" t="str">
        <f t="shared" si="129"/>
        <v/>
      </c>
      <c r="AG67" s="49" t="str">
        <f t="shared" si="129"/>
        <v/>
      </c>
      <c r="AH67" s="49" t="str">
        <f t="shared" si="129"/>
        <v/>
      </c>
      <c r="AI67" s="47" t="str">
        <f t="shared" si="129"/>
        <v/>
      </c>
      <c r="AJ67" s="47" t="str">
        <f t="shared" si="129"/>
        <v/>
      </c>
      <c r="AK67" s="46" t="str">
        <f t="shared" si="129"/>
        <v/>
      </c>
      <c r="AL67" s="47"/>
      <c r="AM67" s="53" t="str">
        <f t="shared" si="48"/>
        <v/>
      </c>
      <c r="AN67" s="50" t="str">
        <f t="shared" si="49"/>
        <v/>
      </c>
      <c r="AO67" s="53" t="s">
        <v>84</v>
      </c>
      <c r="AP67" s="52" t="str">
        <f t="shared" si="50"/>
        <v/>
      </c>
      <c r="AQ67" s="52" t="str">
        <f t="shared" si="51"/>
        <v/>
      </c>
      <c r="AR67" s="47">
        <f t="shared" si="52"/>
        <v>0</v>
      </c>
      <c r="AS67" s="53" t="str">
        <f t="shared" si="53"/>
        <v/>
      </c>
      <c r="AT67" s="52" t="str">
        <f t="shared" si="54"/>
        <v/>
      </c>
      <c r="AU67" s="9" t="str">
        <f t="shared" si="55"/>
        <v/>
      </c>
      <c r="AV67" s="9" t="str">
        <f t="shared" si="56"/>
        <v/>
      </c>
      <c r="AW67" s="12" t="str">
        <f t="shared" si="57"/>
        <v/>
      </c>
      <c r="AX67" s="9" t="str">
        <f t="shared" si="58"/>
        <v/>
      </c>
      <c r="AY67" s="12" t="str">
        <f t="shared" si="59"/>
        <v/>
      </c>
      <c r="AZ67" s="10" t="str">
        <f t="shared" si="60"/>
        <v/>
      </c>
      <c r="BA67" s="10" t="str">
        <f t="shared" si="61"/>
        <v/>
      </c>
      <c r="BB67" s="10" t="str">
        <f t="shared" si="62"/>
        <v/>
      </c>
      <c r="BC67" s="10" t="str">
        <f t="shared" si="63"/>
        <v/>
      </c>
      <c r="BD67" s="10" t="str">
        <f t="shared" si="64"/>
        <v/>
      </c>
      <c r="BE67" s="12" t="str">
        <f t="shared" si="65"/>
        <v/>
      </c>
      <c r="BF67" s="9" t="str">
        <f t="shared" si="66"/>
        <v/>
      </c>
      <c r="BG67" s="9" t="str">
        <f t="shared" si="67"/>
        <v/>
      </c>
      <c r="BH67" s="7" t="str">
        <f t="shared" si="68"/>
        <v/>
      </c>
      <c r="BI67" s="7" t="str">
        <f t="shared" si="69"/>
        <v/>
      </c>
      <c r="BJ67" s="12" t="str">
        <f t="shared" si="70"/>
        <v/>
      </c>
      <c r="BK67" s="80" t="str">
        <f t="shared" si="71"/>
        <v/>
      </c>
      <c r="BL67" s="7" t="str">
        <f t="shared" si="72"/>
        <v/>
      </c>
      <c r="BM67" s="7" t="str">
        <f t="shared" si="124"/>
        <v/>
      </c>
      <c r="BN67" s="12" t="str">
        <f t="shared" si="73"/>
        <v/>
      </c>
      <c r="BO67" s="9" t="str">
        <f t="shared" si="74"/>
        <v/>
      </c>
      <c r="BP67" s="2" t="str">
        <f t="shared" si="75"/>
        <v/>
      </c>
      <c r="BQ67" s="2" t="str">
        <f t="shared" si="76"/>
        <v/>
      </c>
      <c r="BR67" s="20" t="str">
        <f t="shared" si="130"/>
        <v/>
      </c>
      <c r="BS67" s="20" t="str">
        <f t="shared" si="130"/>
        <v/>
      </c>
      <c r="BT67" s="20" t="str">
        <f t="shared" si="130"/>
        <v/>
      </c>
      <c r="BU67" s="86" t="str">
        <f t="shared" si="78"/>
        <v/>
      </c>
      <c r="BV67" s="86" t="str">
        <f t="shared" si="79"/>
        <v/>
      </c>
      <c r="BW67" s="20" t="str">
        <f t="shared" si="130"/>
        <v/>
      </c>
      <c r="BX67" s="86" t="str">
        <f t="shared" si="130"/>
        <v/>
      </c>
      <c r="BY67" s="86" t="str">
        <f t="shared" si="130"/>
        <v/>
      </c>
      <c r="BZ67" s="86" t="str">
        <f t="shared" si="130"/>
        <v/>
      </c>
      <c r="CA67" s="86" t="str">
        <f t="shared" si="130"/>
        <v/>
      </c>
      <c r="CB67" s="86" t="str">
        <f t="shared" si="130"/>
        <v/>
      </c>
      <c r="CC67" s="86" t="str">
        <f t="shared" si="130"/>
        <v/>
      </c>
      <c r="CD67" s="86" t="str">
        <f t="shared" si="130"/>
        <v/>
      </c>
      <c r="CE67" s="20" t="str">
        <f t="shared" si="125"/>
        <v/>
      </c>
      <c r="CF67" s="14" t="str">
        <f t="shared" si="81"/>
        <v/>
      </c>
      <c r="CG67" s="14" t="str">
        <f t="shared" si="82"/>
        <v/>
      </c>
      <c r="CH67" s="8">
        <f t="shared" si="83"/>
        <v>0</v>
      </c>
      <c r="CI67" s="9" t="str">
        <f t="shared" si="84"/>
        <v/>
      </c>
      <c r="CJ67" s="9" t="str">
        <f t="shared" si="85"/>
        <v/>
      </c>
      <c r="CK67" s="9" t="str">
        <f t="shared" si="86"/>
        <v/>
      </c>
      <c r="CL67" s="9" t="str">
        <f t="shared" si="87"/>
        <v/>
      </c>
      <c r="CM67" s="9" t="str">
        <f t="shared" si="88"/>
        <v/>
      </c>
      <c r="CN67" s="9" t="str">
        <f t="shared" si="89"/>
        <v/>
      </c>
      <c r="CO67" s="9" t="str">
        <f t="shared" si="132"/>
        <v/>
      </c>
      <c r="CP67" s="9" t="str">
        <f t="shared" si="132"/>
        <v/>
      </c>
      <c r="CQ67" s="9" t="str">
        <f t="shared" si="132"/>
        <v/>
      </c>
      <c r="CR67" s="9" t="str">
        <f t="shared" si="132"/>
        <v/>
      </c>
      <c r="CS67" s="9" t="str">
        <f t="shared" si="132"/>
        <v/>
      </c>
      <c r="CT67" s="9" t="str">
        <f t="shared" si="132"/>
        <v/>
      </c>
      <c r="CU67" s="9" t="str">
        <f t="shared" si="132"/>
        <v/>
      </c>
      <c r="CV67" s="9" t="str">
        <f t="shared" si="91"/>
        <v/>
      </c>
      <c r="CW67" s="9" t="str">
        <f t="shared" si="133"/>
        <v/>
      </c>
      <c r="CX67" s="9" t="str">
        <f t="shared" si="133"/>
        <v/>
      </c>
      <c r="CY67" s="9" t="str">
        <f t="shared" si="133"/>
        <v/>
      </c>
      <c r="CZ67" s="9" t="str">
        <f t="shared" si="133"/>
        <v/>
      </c>
      <c r="DA67" s="9" t="str">
        <f t="shared" si="133"/>
        <v/>
      </c>
      <c r="DB67" s="9" t="str">
        <f t="shared" si="133"/>
        <v/>
      </c>
      <c r="DC67" s="9" t="str">
        <f t="shared" si="133"/>
        <v/>
      </c>
      <c r="DD67" s="2" t="str">
        <f t="shared" si="93"/>
        <v/>
      </c>
      <c r="DE67" s="2" t="str">
        <f t="shared" si="94"/>
        <v/>
      </c>
      <c r="DF67" s="2" t="str">
        <f t="shared" si="95"/>
        <v/>
      </c>
      <c r="DG67" s="2" t="str">
        <f t="shared" si="96"/>
        <v/>
      </c>
      <c r="DH67" s="2" t="str">
        <f t="shared" si="97"/>
        <v/>
      </c>
      <c r="DI67" s="2" t="str">
        <f t="shared" si="98"/>
        <v/>
      </c>
      <c r="DJ67" s="2" t="str">
        <f t="shared" si="99"/>
        <v/>
      </c>
      <c r="DK67" s="2" t="str">
        <f t="shared" si="100"/>
        <v/>
      </c>
      <c r="DL67" s="16" t="str">
        <f t="shared" si="101"/>
        <v/>
      </c>
      <c r="DM67" s="16" t="str">
        <f t="shared" si="102"/>
        <v/>
      </c>
      <c r="DN67" s="16" t="str">
        <f t="shared" si="103"/>
        <v/>
      </c>
      <c r="DO67" s="72" t="str">
        <f t="shared" si="104"/>
        <v/>
      </c>
      <c r="DP67" s="16" t="str">
        <f t="shared" si="105"/>
        <v/>
      </c>
      <c r="DQ67" s="16" t="str">
        <f t="shared" si="106"/>
        <v/>
      </c>
      <c r="DR67" s="2" t="str">
        <f t="shared" si="107"/>
        <v/>
      </c>
      <c r="DS67" s="2" t="str">
        <f t="shared" si="108"/>
        <v/>
      </c>
      <c r="DT67" s="2" t="str">
        <f t="shared" si="109"/>
        <v/>
      </c>
      <c r="DU67" s="2" t="str">
        <f t="shared" si="110"/>
        <v/>
      </c>
      <c r="DV67" s="15"/>
      <c r="DW67" s="18"/>
      <c r="DX67" s="17"/>
      <c r="DY67" s="47" t="str">
        <f t="shared" si="131"/>
        <v/>
      </c>
      <c r="DZ67" s="47" t="str">
        <f t="shared" si="131"/>
        <v/>
      </c>
      <c r="EA67" s="47" t="str">
        <f t="shared" si="131"/>
        <v/>
      </c>
      <c r="EB67" s="47" t="str">
        <f t="shared" si="131"/>
        <v/>
      </c>
      <c r="EC67" s="49" t="str">
        <f t="shared" si="131"/>
        <v/>
      </c>
      <c r="ED67" s="49" t="str">
        <f t="shared" si="131"/>
        <v/>
      </c>
      <c r="EE67" s="47" t="str">
        <f t="shared" si="131"/>
        <v/>
      </c>
      <c r="EF67" s="47" t="str">
        <f t="shared" si="131"/>
        <v/>
      </c>
      <c r="EG67" s="47" t="str">
        <f t="shared" si="131"/>
        <v/>
      </c>
      <c r="EH67" s="6">
        <f t="shared" si="16"/>
        <v>0</v>
      </c>
      <c r="EI67" s="6">
        <f t="shared" si="17"/>
        <v>0</v>
      </c>
      <c r="EJ67" s="2" t="str">
        <f t="shared" si="18"/>
        <v/>
      </c>
      <c r="EK67" s="2" t="str">
        <f t="shared" si="19"/>
        <v/>
      </c>
      <c r="EL67" s="2" t="str">
        <f t="shared" si="127"/>
        <v/>
      </c>
      <c r="EM67" s="2" t="str">
        <f t="shared" si="21"/>
        <v/>
      </c>
      <c r="EN67" s="2" t="str">
        <f t="shared" si="22"/>
        <v/>
      </c>
      <c r="EO67" s="2">
        <f t="shared" si="23"/>
        <v>0</v>
      </c>
      <c r="EP67" s="2">
        <f t="shared" si="111"/>
        <v>0</v>
      </c>
      <c r="EQ67" s="2"/>
      <c r="ER67" s="2"/>
      <c r="ES67" s="2"/>
      <c r="ET67" s="2"/>
      <c r="EU67" s="2"/>
      <c r="EV67" s="2"/>
      <c r="EW67" s="2">
        <f t="shared" si="24"/>
        <v>0</v>
      </c>
      <c r="EX67" s="2">
        <f t="shared" si="25"/>
        <v>0</v>
      </c>
      <c r="EY67" s="2">
        <f t="shared" si="112"/>
        <v>0</v>
      </c>
      <c r="EZ67" s="2">
        <f t="shared" si="26"/>
        <v>0</v>
      </c>
      <c r="FA67" s="2">
        <f t="shared" si="27"/>
        <v>0</v>
      </c>
      <c r="FB67" s="59"/>
      <c r="FC67" s="2">
        <f t="shared" si="28"/>
        <v>0</v>
      </c>
      <c r="FD67" s="2">
        <f t="shared" si="113"/>
        <v>0</v>
      </c>
      <c r="FE67" s="3">
        <f t="shared" si="126"/>
        <v>0</v>
      </c>
      <c r="FF67" s="3">
        <f t="shared" si="114"/>
        <v>0</v>
      </c>
      <c r="FG67" s="3">
        <f t="shared" si="115"/>
        <v>0</v>
      </c>
      <c r="FH67" s="3">
        <f t="shared" si="29"/>
        <v>0</v>
      </c>
      <c r="FI67" s="67">
        <f t="shared" si="30"/>
        <v>0</v>
      </c>
      <c r="FJ67" s="3">
        <f t="shared" si="31"/>
        <v>0</v>
      </c>
      <c r="FK67" s="3">
        <f t="shared" si="32"/>
        <v>0</v>
      </c>
      <c r="FL67" s="3">
        <f t="shared" si="116"/>
        <v>0</v>
      </c>
      <c r="FM67" s="3">
        <f t="shared" si="117"/>
        <v>0</v>
      </c>
      <c r="FN67" s="3">
        <f t="shared" si="118"/>
        <v>0</v>
      </c>
      <c r="FO67" s="2">
        <f t="shared" si="33"/>
        <v>0</v>
      </c>
      <c r="FP67" s="2">
        <f t="shared" si="34"/>
        <v>0</v>
      </c>
      <c r="FQ67" s="2">
        <f t="shared" si="119"/>
        <v>0</v>
      </c>
      <c r="FR67" s="6" t="str">
        <f>IF(A67=1,1,IF(DW67="","",COUNTA($DW$31:DW67)+1))</f>
        <v/>
      </c>
      <c r="FS67" s="6" t="str">
        <f t="shared" si="35"/>
        <v/>
      </c>
      <c r="FT67" s="43">
        <f t="shared" si="120"/>
        <v>0</v>
      </c>
      <c r="FU67" s="23">
        <f t="shared" si="121"/>
        <v>0</v>
      </c>
      <c r="FV67" s="21">
        <f t="shared" si="122"/>
        <v>0</v>
      </c>
    </row>
    <row r="68" spans="1:178">
      <c r="A68" s="4" t="str">
        <f t="shared" si="36"/>
        <v/>
      </c>
      <c r="B68" s="33"/>
      <c r="C68" s="33"/>
      <c r="D68" s="33"/>
      <c r="E68" s="33"/>
      <c r="F68" s="33"/>
      <c r="G68" s="11" t="str">
        <f t="shared" si="2"/>
        <v/>
      </c>
      <c r="H68" s="3" t="str">
        <f t="shared" si="37"/>
        <v/>
      </c>
      <c r="I68" s="3" t="str">
        <f t="shared" si="3"/>
        <v/>
      </c>
      <c r="J68" s="3" t="str">
        <f t="shared" si="38"/>
        <v/>
      </c>
      <c r="K68" s="3" t="str">
        <f t="shared" si="4"/>
        <v/>
      </c>
      <c r="L68" s="2" t="str">
        <f t="shared" si="5"/>
        <v/>
      </c>
      <c r="M68" s="8" t="str">
        <f t="shared" si="39"/>
        <v/>
      </c>
      <c r="N68" s="8" t="str">
        <f t="shared" si="6"/>
        <v/>
      </c>
      <c r="O68" s="8" t="str">
        <f t="shared" si="40"/>
        <v/>
      </c>
      <c r="P68" s="8" t="str">
        <f t="shared" si="7"/>
        <v/>
      </c>
      <c r="Q68" s="2" t="str">
        <f t="shared" si="8"/>
        <v/>
      </c>
      <c r="R68" s="3" t="str">
        <f t="shared" si="9"/>
        <v/>
      </c>
      <c r="S68" s="3" t="str">
        <f t="shared" si="10"/>
        <v/>
      </c>
      <c r="T68" s="3" t="str">
        <f t="shared" si="41"/>
        <v/>
      </c>
      <c r="U68" s="8" t="str">
        <f t="shared" si="11"/>
        <v/>
      </c>
      <c r="V68" s="2" t="str">
        <f t="shared" si="12"/>
        <v/>
      </c>
      <c r="W68" s="2" t="str">
        <f t="shared" si="13"/>
        <v/>
      </c>
      <c r="X68" s="2" t="str">
        <f t="shared" si="123"/>
        <v/>
      </c>
      <c r="Y68" s="2" t="str">
        <f t="shared" si="14"/>
        <v/>
      </c>
      <c r="Z68" s="46" t="str">
        <f t="shared" si="42"/>
        <v/>
      </c>
      <c r="AA68" s="46" t="str">
        <f t="shared" si="43"/>
        <v/>
      </c>
      <c r="AB68" s="47"/>
      <c r="AC68" s="46" t="str">
        <f t="shared" si="44"/>
        <v/>
      </c>
      <c r="AD68" s="47" t="str">
        <f t="shared" si="45"/>
        <v/>
      </c>
      <c r="AE68" s="48" t="str">
        <f t="shared" si="46"/>
        <v/>
      </c>
      <c r="AF68" s="49" t="str">
        <f t="shared" si="129"/>
        <v/>
      </c>
      <c r="AG68" s="49" t="str">
        <f t="shared" si="129"/>
        <v/>
      </c>
      <c r="AH68" s="49" t="str">
        <f t="shared" si="129"/>
        <v/>
      </c>
      <c r="AI68" s="47" t="str">
        <f t="shared" si="129"/>
        <v/>
      </c>
      <c r="AJ68" s="47" t="str">
        <f t="shared" si="129"/>
        <v/>
      </c>
      <c r="AK68" s="46" t="str">
        <f t="shared" si="129"/>
        <v/>
      </c>
      <c r="AL68" s="47"/>
      <c r="AM68" s="53" t="str">
        <f t="shared" si="48"/>
        <v/>
      </c>
      <c r="AN68" s="50" t="str">
        <f t="shared" si="49"/>
        <v/>
      </c>
      <c r="AO68" s="53" t="s">
        <v>84</v>
      </c>
      <c r="AP68" s="52" t="str">
        <f t="shared" si="50"/>
        <v/>
      </c>
      <c r="AQ68" s="52" t="str">
        <f t="shared" si="51"/>
        <v/>
      </c>
      <c r="AR68" s="47">
        <f t="shared" si="52"/>
        <v>0</v>
      </c>
      <c r="AS68" s="53" t="str">
        <f t="shared" si="53"/>
        <v/>
      </c>
      <c r="AT68" s="52" t="str">
        <f t="shared" si="54"/>
        <v/>
      </c>
      <c r="AU68" s="9" t="str">
        <f t="shared" si="55"/>
        <v/>
      </c>
      <c r="AV68" s="9" t="str">
        <f t="shared" si="56"/>
        <v/>
      </c>
      <c r="AW68" s="12" t="str">
        <f t="shared" si="57"/>
        <v/>
      </c>
      <c r="AX68" s="9" t="str">
        <f t="shared" si="58"/>
        <v/>
      </c>
      <c r="AY68" s="12" t="str">
        <f t="shared" si="59"/>
        <v/>
      </c>
      <c r="AZ68" s="10" t="str">
        <f t="shared" si="60"/>
        <v/>
      </c>
      <c r="BA68" s="10" t="str">
        <f t="shared" si="61"/>
        <v/>
      </c>
      <c r="BB68" s="10" t="str">
        <f t="shared" si="62"/>
        <v/>
      </c>
      <c r="BC68" s="10" t="str">
        <f t="shared" si="63"/>
        <v/>
      </c>
      <c r="BD68" s="10" t="str">
        <f t="shared" si="64"/>
        <v/>
      </c>
      <c r="BE68" s="12" t="str">
        <f t="shared" si="65"/>
        <v/>
      </c>
      <c r="BF68" s="9" t="str">
        <f t="shared" si="66"/>
        <v/>
      </c>
      <c r="BG68" s="9" t="str">
        <f t="shared" si="67"/>
        <v/>
      </c>
      <c r="BH68" s="7" t="str">
        <f t="shared" si="68"/>
        <v/>
      </c>
      <c r="BI68" s="7" t="str">
        <f t="shared" si="69"/>
        <v/>
      </c>
      <c r="BJ68" s="12" t="str">
        <f t="shared" si="70"/>
        <v/>
      </c>
      <c r="BK68" s="80" t="str">
        <f t="shared" si="71"/>
        <v/>
      </c>
      <c r="BL68" s="7" t="str">
        <f t="shared" si="72"/>
        <v/>
      </c>
      <c r="BM68" s="7" t="str">
        <f t="shared" si="124"/>
        <v/>
      </c>
      <c r="BN68" s="12" t="str">
        <f t="shared" si="73"/>
        <v/>
      </c>
      <c r="BO68" s="9" t="str">
        <f t="shared" si="74"/>
        <v/>
      </c>
      <c r="BP68" s="2" t="str">
        <f t="shared" si="75"/>
        <v/>
      </c>
      <c r="BQ68" s="2" t="str">
        <f t="shared" si="76"/>
        <v/>
      </c>
      <c r="BR68" s="20" t="str">
        <f t="shared" si="130"/>
        <v/>
      </c>
      <c r="BS68" s="20" t="str">
        <f t="shared" si="130"/>
        <v/>
      </c>
      <c r="BT68" s="20" t="str">
        <f t="shared" si="130"/>
        <v/>
      </c>
      <c r="BU68" s="86" t="str">
        <f t="shared" si="78"/>
        <v/>
      </c>
      <c r="BV68" s="86" t="str">
        <f t="shared" si="79"/>
        <v/>
      </c>
      <c r="BW68" s="20" t="str">
        <f t="shared" si="130"/>
        <v/>
      </c>
      <c r="BX68" s="86" t="str">
        <f t="shared" si="130"/>
        <v/>
      </c>
      <c r="BY68" s="86" t="str">
        <f t="shared" si="130"/>
        <v/>
      </c>
      <c r="BZ68" s="86" t="str">
        <f t="shared" si="130"/>
        <v/>
      </c>
      <c r="CA68" s="86" t="str">
        <f t="shared" si="130"/>
        <v/>
      </c>
      <c r="CB68" s="86" t="str">
        <f t="shared" si="130"/>
        <v/>
      </c>
      <c r="CC68" s="86" t="str">
        <f t="shared" si="130"/>
        <v/>
      </c>
      <c r="CD68" s="86" t="str">
        <f t="shared" si="130"/>
        <v/>
      </c>
      <c r="CE68" s="20" t="str">
        <f t="shared" si="125"/>
        <v/>
      </c>
      <c r="CF68" s="14" t="str">
        <f t="shared" si="81"/>
        <v/>
      </c>
      <c r="CG68" s="14" t="str">
        <f t="shared" si="82"/>
        <v/>
      </c>
      <c r="CH68" s="8">
        <f t="shared" si="83"/>
        <v>0</v>
      </c>
      <c r="CI68" s="9" t="str">
        <f t="shared" si="84"/>
        <v/>
      </c>
      <c r="CJ68" s="9" t="str">
        <f t="shared" si="85"/>
        <v/>
      </c>
      <c r="CK68" s="9" t="str">
        <f t="shared" si="86"/>
        <v/>
      </c>
      <c r="CL68" s="9" t="str">
        <f t="shared" si="87"/>
        <v/>
      </c>
      <c r="CM68" s="9" t="str">
        <f t="shared" si="88"/>
        <v/>
      </c>
      <c r="CN68" s="9" t="str">
        <f t="shared" si="89"/>
        <v/>
      </c>
      <c r="CO68" s="9" t="str">
        <f t="shared" si="132"/>
        <v/>
      </c>
      <c r="CP68" s="9" t="str">
        <f t="shared" si="132"/>
        <v/>
      </c>
      <c r="CQ68" s="9" t="str">
        <f t="shared" si="132"/>
        <v/>
      </c>
      <c r="CR68" s="9" t="str">
        <f t="shared" si="132"/>
        <v/>
      </c>
      <c r="CS68" s="9" t="str">
        <f t="shared" si="132"/>
        <v/>
      </c>
      <c r="CT68" s="9" t="str">
        <f t="shared" si="132"/>
        <v/>
      </c>
      <c r="CU68" s="9" t="str">
        <f t="shared" si="132"/>
        <v/>
      </c>
      <c r="CV68" s="9" t="str">
        <f t="shared" si="91"/>
        <v/>
      </c>
      <c r="CW68" s="9" t="str">
        <f t="shared" si="133"/>
        <v/>
      </c>
      <c r="CX68" s="9" t="str">
        <f t="shared" si="133"/>
        <v/>
      </c>
      <c r="CY68" s="9" t="str">
        <f t="shared" si="133"/>
        <v/>
      </c>
      <c r="CZ68" s="9" t="str">
        <f t="shared" si="133"/>
        <v/>
      </c>
      <c r="DA68" s="9" t="str">
        <f t="shared" si="133"/>
        <v/>
      </c>
      <c r="DB68" s="9" t="str">
        <f t="shared" si="133"/>
        <v/>
      </c>
      <c r="DC68" s="9" t="str">
        <f t="shared" si="133"/>
        <v/>
      </c>
      <c r="DD68" s="2" t="str">
        <f t="shared" si="93"/>
        <v/>
      </c>
      <c r="DE68" s="2" t="str">
        <f t="shared" si="94"/>
        <v/>
      </c>
      <c r="DF68" s="2" t="str">
        <f t="shared" si="95"/>
        <v/>
      </c>
      <c r="DG68" s="2" t="str">
        <f t="shared" si="96"/>
        <v/>
      </c>
      <c r="DH68" s="2" t="str">
        <f t="shared" si="97"/>
        <v/>
      </c>
      <c r="DI68" s="2" t="str">
        <f t="shared" si="98"/>
        <v/>
      </c>
      <c r="DJ68" s="2" t="str">
        <f t="shared" si="99"/>
        <v/>
      </c>
      <c r="DK68" s="2" t="str">
        <f t="shared" si="100"/>
        <v/>
      </c>
      <c r="DL68" s="16" t="str">
        <f t="shared" si="101"/>
        <v/>
      </c>
      <c r="DM68" s="16" t="str">
        <f t="shared" si="102"/>
        <v/>
      </c>
      <c r="DN68" s="16" t="str">
        <f t="shared" si="103"/>
        <v/>
      </c>
      <c r="DO68" s="72" t="str">
        <f t="shared" si="104"/>
        <v/>
      </c>
      <c r="DP68" s="16" t="str">
        <f t="shared" si="105"/>
        <v/>
      </c>
      <c r="DQ68" s="16" t="str">
        <f t="shared" si="106"/>
        <v/>
      </c>
      <c r="DR68" s="2" t="str">
        <f t="shared" si="107"/>
        <v/>
      </c>
      <c r="DS68" s="2" t="str">
        <f t="shared" si="108"/>
        <v/>
      </c>
      <c r="DT68" s="2" t="str">
        <f t="shared" si="109"/>
        <v/>
      </c>
      <c r="DU68" s="2" t="str">
        <f t="shared" si="110"/>
        <v/>
      </c>
      <c r="DV68" s="15"/>
      <c r="DW68" s="18"/>
      <c r="DX68" s="17"/>
      <c r="DY68" s="47" t="str">
        <f t="shared" si="131"/>
        <v/>
      </c>
      <c r="DZ68" s="47" t="str">
        <f t="shared" si="131"/>
        <v/>
      </c>
      <c r="EA68" s="47" t="str">
        <f t="shared" si="131"/>
        <v/>
      </c>
      <c r="EB68" s="47" t="str">
        <f t="shared" si="131"/>
        <v/>
      </c>
      <c r="EC68" s="49" t="str">
        <f t="shared" si="131"/>
        <v/>
      </c>
      <c r="ED68" s="49" t="str">
        <f t="shared" si="131"/>
        <v/>
      </c>
      <c r="EE68" s="47" t="str">
        <f t="shared" si="131"/>
        <v/>
      </c>
      <c r="EF68" s="47" t="str">
        <f t="shared" si="131"/>
        <v/>
      </c>
      <c r="EG68" s="47" t="str">
        <f t="shared" si="131"/>
        <v/>
      </c>
      <c r="EH68" s="6">
        <f t="shared" si="16"/>
        <v>0</v>
      </c>
      <c r="EI68" s="6">
        <f t="shared" si="17"/>
        <v>0</v>
      </c>
      <c r="EJ68" s="2" t="str">
        <f t="shared" si="18"/>
        <v/>
      </c>
      <c r="EK68" s="2" t="str">
        <f t="shared" si="19"/>
        <v/>
      </c>
      <c r="EL68" s="2" t="str">
        <f t="shared" si="127"/>
        <v/>
      </c>
      <c r="EM68" s="2" t="str">
        <f t="shared" si="21"/>
        <v/>
      </c>
      <c r="EN68" s="2" t="str">
        <f t="shared" si="22"/>
        <v/>
      </c>
      <c r="EO68" s="2">
        <f t="shared" si="23"/>
        <v>0</v>
      </c>
      <c r="EP68" s="2">
        <f t="shared" si="111"/>
        <v>0</v>
      </c>
      <c r="EQ68" s="2"/>
      <c r="ER68" s="2"/>
      <c r="ES68" s="2"/>
      <c r="ET68" s="2"/>
      <c r="EU68" s="2"/>
      <c r="EV68" s="2"/>
      <c r="EW68" s="2">
        <f t="shared" si="24"/>
        <v>0</v>
      </c>
      <c r="EX68" s="2">
        <f t="shared" si="25"/>
        <v>0</v>
      </c>
      <c r="EY68" s="2">
        <f t="shared" si="112"/>
        <v>0</v>
      </c>
      <c r="EZ68" s="2">
        <f t="shared" si="26"/>
        <v>0</v>
      </c>
      <c r="FA68" s="2">
        <f t="shared" si="27"/>
        <v>0</v>
      </c>
      <c r="FB68" s="59"/>
      <c r="FC68" s="2">
        <f t="shared" si="28"/>
        <v>0</v>
      </c>
      <c r="FD68" s="2">
        <f t="shared" si="113"/>
        <v>0</v>
      </c>
      <c r="FE68" s="3">
        <f t="shared" si="126"/>
        <v>0</v>
      </c>
      <c r="FF68" s="3">
        <f t="shared" si="114"/>
        <v>0</v>
      </c>
      <c r="FG68" s="3">
        <f t="shared" si="115"/>
        <v>0</v>
      </c>
      <c r="FH68" s="3">
        <f t="shared" si="29"/>
        <v>0</v>
      </c>
      <c r="FI68" s="67">
        <f t="shared" si="30"/>
        <v>0</v>
      </c>
      <c r="FJ68" s="3">
        <f t="shared" si="31"/>
        <v>0</v>
      </c>
      <c r="FK68" s="3">
        <f t="shared" si="32"/>
        <v>0</v>
      </c>
      <c r="FL68" s="3">
        <f t="shared" si="116"/>
        <v>0</v>
      </c>
      <c r="FM68" s="3">
        <f t="shared" si="117"/>
        <v>0</v>
      </c>
      <c r="FN68" s="3">
        <f t="shared" si="118"/>
        <v>0</v>
      </c>
      <c r="FO68" s="2">
        <f t="shared" si="33"/>
        <v>0</v>
      </c>
      <c r="FP68" s="2">
        <f t="shared" si="34"/>
        <v>0</v>
      </c>
      <c r="FQ68" s="2">
        <f t="shared" si="119"/>
        <v>0</v>
      </c>
      <c r="FR68" s="6" t="str">
        <f>IF(A68=1,1,IF(DW68="","",COUNTA($DW$31:DW68)+1))</f>
        <v/>
      </c>
      <c r="FS68" s="6" t="str">
        <f t="shared" si="35"/>
        <v/>
      </c>
      <c r="FT68" s="43">
        <f t="shared" si="120"/>
        <v>0</v>
      </c>
      <c r="FU68" s="23">
        <f t="shared" si="121"/>
        <v>0</v>
      </c>
      <c r="FV68" s="21">
        <f t="shared" si="122"/>
        <v>0</v>
      </c>
    </row>
    <row r="69" spans="1:178">
      <c r="A69" s="4" t="str">
        <f t="shared" si="36"/>
        <v/>
      </c>
      <c r="B69" s="33"/>
      <c r="C69" s="33"/>
      <c r="D69" s="33"/>
      <c r="E69" s="33"/>
      <c r="F69" s="33"/>
      <c r="G69" s="11" t="str">
        <f t="shared" si="2"/>
        <v/>
      </c>
      <c r="H69" s="3" t="str">
        <f t="shared" si="37"/>
        <v/>
      </c>
      <c r="I69" s="3" t="str">
        <f t="shared" si="3"/>
        <v/>
      </c>
      <c r="J69" s="3" t="str">
        <f t="shared" si="38"/>
        <v/>
      </c>
      <c r="K69" s="3" t="str">
        <f t="shared" si="4"/>
        <v/>
      </c>
      <c r="L69" s="2" t="str">
        <f t="shared" si="5"/>
        <v/>
      </c>
      <c r="M69" s="8" t="str">
        <f t="shared" si="39"/>
        <v/>
      </c>
      <c r="N69" s="8" t="str">
        <f t="shared" si="6"/>
        <v/>
      </c>
      <c r="O69" s="8" t="str">
        <f t="shared" si="40"/>
        <v/>
      </c>
      <c r="P69" s="8" t="str">
        <f t="shared" si="7"/>
        <v/>
      </c>
      <c r="Q69" s="2" t="str">
        <f t="shared" si="8"/>
        <v/>
      </c>
      <c r="R69" s="3" t="str">
        <f t="shared" si="9"/>
        <v/>
      </c>
      <c r="S69" s="3" t="str">
        <f t="shared" si="10"/>
        <v/>
      </c>
      <c r="T69" s="3" t="str">
        <f t="shared" si="41"/>
        <v/>
      </c>
      <c r="U69" s="8" t="str">
        <f t="shared" si="11"/>
        <v/>
      </c>
      <c r="V69" s="2" t="str">
        <f t="shared" si="12"/>
        <v/>
      </c>
      <c r="W69" s="2" t="str">
        <f t="shared" si="13"/>
        <v/>
      </c>
      <c r="X69" s="2" t="str">
        <f t="shared" si="123"/>
        <v/>
      </c>
      <c r="Y69" s="2" t="str">
        <f t="shared" si="14"/>
        <v/>
      </c>
      <c r="Z69" s="46" t="str">
        <f t="shared" si="42"/>
        <v/>
      </c>
      <c r="AA69" s="46" t="str">
        <f t="shared" si="43"/>
        <v/>
      </c>
      <c r="AB69" s="47"/>
      <c r="AC69" s="46" t="str">
        <f t="shared" si="44"/>
        <v/>
      </c>
      <c r="AD69" s="47" t="str">
        <f t="shared" si="45"/>
        <v/>
      </c>
      <c r="AE69" s="48" t="str">
        <f t="shared" si="46"/>
        <v/>
      </c>
      <c r="AF69" s="49" t="str">
        <f t="shared" si="129"/>
        <v/>
      </c>
      <c r="AG69" s="49" t="str">
        <f t="shared" si="129"/>
        <v/>
      </c>
      <c r="AH69" s="49" t="str">
        <f t="shared" si="129"/>
        <v/>
      </c>
      <c r="AI69" s="47" t="str">
        <f t="shared" si="129"/>
        <v/>
      </c>
      <c r="AJ69" s="47" t="str">
        <f t="shared" si="129"/>
        <v/>
      </c>
      <c r="AK69" s="46" t="str">
        <f t="shared" si="129"/>
        <v/>
      </c>
      <c r="AL69" s="47"/>
      <c r="AM69" s="53" t="str">
        <f t="shared" si="48"/>
        <v/>
      </c>
      <c r="AN69" s="50" t="str">
        <f t="shared" si="49"/>
        <v/>
      </c>
      <c r="AO69" s="53" t="s">
        <v>84</v>
      </c>
      <c r="AP69" s="52" t="str">
        <f t="shared" si="50"/>
        <v/>
      </c>
      <c r="AQ69" s="52" t="str">
        <f t="shared" si="51"/>
        <v/>
      </c>
      <c r="AR69" s="47">
        <f t="shared" si="52"/>
        <v>0</v>
      </c>
      <c r="AS69" s="53" t="str">
        <f t="shared" si="53"/>
        <v/>
      </c>
      <c r="AT69" s="52" t="str">
        <f t="shared" si="54"/>
        <v/>
      </c>
      <c r="AU69" s="9" t="str">
        <f t="shared" si="55"/>
        <v/>
      </c>
      <c r="AV69" s="9" t="str">
        <f t="shared" si="56"/>
        <v/>
      </c>
      <c r="AW69" s="12" t="str">
        <f t="shared" si="57"/>
        <v/>
      </c>
      <c r="AX69" s="9" t="str">
        <f t="shared" si="58"/>
        <v/>
      </c>
      <c r="AY69" s="12" t="str">
        <f t="shared" si="59"/>
        <v/>
      </c>
      <c r="AZ69" s="10" t="str">
        <f t="shared" si="60"/>
        <v/>
      </c>
      <c r="BA69" s="10" t="str">
        <f t="shared" si="61"/>
        <v/>
      </c>
      <c r="BB69" s="10" t="str">
        <f t="shared" si="62"/>
        <v/>
      </c>
      <c r="BC69" s="10" t="str">
        <f t="shared" si="63"/>
        <v/>
      </c>
      <c r="BD69" s="10" t="str">
        <f t="shared" si="64"/>
        <v/>
      </c>
      <c r="BE69" s="12" t="str">
        <f t="shared" si="65"/>
        <v/>
      </c>
      <c r="BF69" s="9" t="str">
        <f t="shared" si="66"/>
        <v/>
      </c>
      <c r="BG69" s="9" t="str">
        <f t="shared" si="67"/>
        <v/>
      </c>
      <c r="BH69" s="7" t="str">
        <f t="shared" si="68"/>
        <v/>
      </c>
      <c r="BI69" s="7" t="str">
        <f t="shared" si="69"/>
        <v/>
      </c>
      <c r="BJ69" s="12" t="str">
        <f t="shared" si="70"/>
        <v/>
      </c>
      <c r="BK69" s="80" t="str">
        <f t="shared" si="71"/>
        <v/>
      </c>
      <c r="BL69" s="7" t="str">
        <f t="shared" si="72"/>
        <v/>
      </c>
      <c r="BM69" s="7" t="str">
        <f t="shared" si="124"/>
        <v/>
      </c>
      <c r="BN69" s="12" t="str">
        <f t="shared" si="73"/>
        <v/>
      </c>
      <c r="BO69" s="9" t="str">
        <f t="shared" si="74"/>
        <v/>
      </c>
      <c r="BP69" s="2" t="str">
        <f t="shared" si="75"/>
        <v/>
      </c>
      <c r="BQ69" s="2" t="str">
        <f t="shared" si="76"/>
        <v/>
      </c>
      <c r="BR69" s="20" t="str">
        <f t="shared" si="130"/>
        <v/>
      </c>
      <c r="BS69" s="20" t="str">
        <f t="shared" si="130"/>
        <v/>
      </c>
      <c r="BT69" s="20" t="str">
        <f t="shared" si="130"/>
        <v/>
      </c>
      <c r="BU69" s="86" t="str">
        <f t="shared" si="78"/>
        <v/>
      </c>
      <c r="BV69" s="86" t="str">
        <f t="shared" si="79"/>
        <v/>
      </c>
      <c r="BW69" s="20" t="str">
        <f t="shared" si="130"/>
        <v/>
      </c>
      <c r="BX69" s="86" t="str">
        <f t="shared" si="130"/>
        <v/>
      </c>
      <c r="BY69" s="86" t="str">
        <f t="shared" si="130"/>
        <v/>
      </c>
      <c r="BZ69" s="86" t="str">
        <f t="shared" si="130"/>
        <v/>
      </c>
      <c r="CA69" s="86" t="str">
        <f t="shared" si="130"/>
        <v/>
      </c>
      <c r="CB69" s="86" t="str">
        <f t="shared" si="130"/>
        <v/>
      </c>
      <c r="CC69" s="86" t="str">
        <f t="shared" si="130"/>
        <v/>
      </c>
      <c r="CD69" s="86" t="str">
        <f t="shared" si="130"/>
        <v/>
      </c>
      <c r="CE69" s="20" t="str">
        <f t="shared" si="125"/>
        <v/>
      </c>
      <c r="CF69" s="14" t="str">
        <f t="shared" si="81"/>
        <v/>
      </c>
      <c r="CG69" s="14" t="str">
        <f t="shared" si="82"/>
        <v/>
      </c>
      <c r="CH69" s="8">
        <f t="shared" si="83"/>
        <v>0</v>
      </c>
      <c r="CI69" s="9" t="str">
        <f t="shared" si="84"/>
        <v/>
      </c>
      <c r="CJ69" s="9" t="str">
        <f t="shared" si="85"/>
        <v/>
      </c>
      <c r="CK69" s="9" t="str">
        <f t="shared" si="86"/>
        <v/>
      </c>
      <c r="CL69" s="9" t="str">
        <f t="shared" si="87"/>
        <v/>
      </c>
      <c r="CM69" s="9" t="str">
        <f t="shared" si="88"/>
        <v/>
      </c>
      <c r="CN69" s="9" t="str">
        <f t="shared" si="89"/>
        <v/>
      </c>
      <c r="CO69" s="9" t="str">
        <f t="shared" si="132"/>
        <v/>
      </c>
      <c r="CP69" s="9" t="str">
        <f t="shared" si="132"/>
        <v/>
      </c>
      <c r="CQ69" s="9" t="str">
        <f t="shared" si="132"/>
        <v/>
      </c>
      <c r="CR69" s="9" t="str">
        <f t="shared" si="132"/>
        <v/>
      </c>
      <c r="CS69" s="9" t="str">
        <f t="shared" si="132"/>
        <v/>
      </c>
      <c r="CT69" s="9" t="str">
        <f t="shared" si="132"/>
        <v/>
      </c>
      <c r="CU69" s="9" t="str">
        <f t="shared" si="132"/>
        <v/>
      </c>
      <c r="CV69" s="9" t="str">
        <f t="shared" si="91"/>
        <v/>
      </c>
      <c r="CW69" s="9" t="str">
        <f t="shared" si="133"/>
        <v/>
      </c>
      <c r="CX69" s="9" t="str">
        <f t="shared" si="133"/>
        <v/>
      </c>
      <c r="CY69" s="9" t="str">
        <f t="shared" si="133"/>
        <v/>
      </c>
      <c r="CZ69" s="9" t="str">
        <f t="shared" si="133"/>
        <v/>
      </c>
      <c r="DA69" s="9" t="str">
        <f t="shared" si="133"/>
        <v/>
      </c>
      <c r="DB69" s="9" t="str">
        <f t="shared" si="133"/>
        <v/>
      </c>
      <c r="DC69" s="9" t="str">
        <f t="shared" si="133"/>
        <v/>
      </c>
      <c r="DD69" s="2" t="str">
        <f t="shared" si="93"/>
        <v/>
      </c>
      <c r="DE69" s="2" t="str">
        <f t="shared" si="94"/>
        <v/>
      </c>
      <c r="DF69" s="2" t="str">
        <f t="shared" si="95"/>
        <v/>
      </c>
      <c r="DG69" s="2" t="str">
        <f t="shared" si="96"/>
        <v/>
      </c>
      <c r="DH69" s="2" t="str">
        <f t="shared" si="97"/>
        <v/>
      </c>
      <c r="DI69" s="2" t="str">
        <f t="shared" si="98"/>
        <v/>
      </c>
      <c r="DJ69" s="2" t="str">
        <f t="shared" si="99"/>
        <v/>
      </c>
      <c r="DK69" s="2" t="str">
        <f t="shared" si="100"/>
        <v/>
      </c>
      <c r="DL69" s="16" t="str">
        <f t="shared" si="101"/>
        <v/>
      </c>
      <c r="DM69" s="16" t="str">
        <f t="shared" si="102"/>
        <v/>
      </c>
      <c r="DN69" s="16" t="str">
        <f t="shared" si="103"/>
        <v/>
      </c>
      <c r="DO69" s="72" t="str">
        <f t="shared" si="104"/>
        <v/>
      </c>
      <c r="DP69" s="16" t="str">
        <f t="shared" si="105"/>
        <v/>
      </c>
      <c r="DQ69" s="16" t="str">
        <f t="shared" si="106"/>
        <v/>
      </c>
      <c r="DR69" s="2" t="str">
        <f t="shared" si="107"/>
        <v/>
      </c>
      <c r="DS69" s="2" t="str">
        <f t="shared" si="108"/>
        <v/>
      </c>
      <c r="DT69" s="2" t="str">
        <f t="shared" si="109"/>
        <v/>
      </c>
      <c r="DU69" s="2" t="str">
        <f t="shared" si="110"/>
        <v/>
      </c>
      <c r="DV69" s="15"/>
      <c r="DW69" s="18"/>
      <c r="DX69" s="17"/>
      <c r="DY69" s="47" t="str">
        <f t="shared" si="131"/>
        <v/>
      </c>
      <c r="DZ69" s="47" t="str">
        <f t="shared" si="131"/>
        <v/>
      </c>
      <c r="EA69" s="47" t="str">
        <f t="shared" si="131"/>
        <v/>
      </c>
      <c r="EB69" s="47" t="str">
        <f t="shared" si="131"/>
        <v/>
      </c>
      <c r="EC69" s="49" t="str">
        <f t="shared" si="131"/>
        <v/>
      </c>
      <c r="ED69" s="49" t="str">
        <f t="shared" si="131"/>
        <v/>
      </c>
      <c r="EE69" s="47" t="str">
        <f t="shared" si="131"/>
        <v/>
      </c>
      <c r="EF69" s="47" t="str">
        <f t="shared" si="131"/>
        <v/>
      </c>
      <c r="EG69" s="47" t="str">
        <f t="shared" si="131"/>
        <v/>
      </c>
      <c r="EH69" s="6">
        <f t="shared" si="16"/>
        <v>0</v>
      </c>
      <c r="EI69" s="6">
        <f t="shared" si="17"/>
        <v>0</v>
      </c>
      <c r="EJ69" s="2" t="str">
        <f t="shared" si="18"/>
        <v/>
      </c>
      <c r="EK69" s="2" t="str">
        <f t="shared" si="19"/>
        <v/>
      </c>
      <c r="EL69" s="2" t="str">
        <f t="shared" si="127"/>
        <v/>
      </c>
      <c r="EM69" s="2" t="str">
        <f t="shared" si="21"/>
        <v/>
      </c>
      <c r="EN69" s="2" t="str">
        <f t="shared" si="22"/>
        <v/>
      </c>
      <c r="EO69" s="2">
        <f t="shared" si="23"/>
        <v>0</v>
      </c>
      <c r="EP69" s="2">
        <f t="shared" si="111"/>
        <v>0</v>
      </c>
      <c r="EQ69" s="2"/>
      <c r="ER69" s="2"/>
      <c r="ES69" s="2"/>
      <c r="ET69" s="2"/>
      <c r="EU69" s="2"/>
      <c r="EV69" s="2"/>
      <c r="EW69" s="2">
        <f t="shared" si="24"/>
        <v>0</v>
      </c>
      <c r="EX69" s="2">
        <f t="shared" si="25"/>
        <v>0</v>
      </c>
      <c r="EY69" s="2">
        <f t="shared" si="112"/>
        <v>0</v>
      </c>
      <c r="EZ69" s="2">
        <f t="shared" si="26"/>
        <v>0</v>
      </c>
      <c r="FA69" s="2">
        <f t="shared" si="27"/>
        <v>0</v>
      </c>
      <c r="FB69" s="59"/>
      <c r="FC69" s="2">
        <f t="shared" si="28"/>
        <v>0</v>
      </c>
      <c r="FD69" s="2">
        <f t="shared" si="113"/>
        <v>0</v>
      </c>
      <c r="FE69" s="3">
        <f t="shared" si="126"/>
        <v>0</v>
      </c>
      <c r="FF69" s="3">
        <f t="shared" si="114"/>
        <v>0</v>
      </c>
      <c r="FG69" s="3">
        <f t="shared" si="115"/>
        <v>0</v>
      </c>
      <c r="FH69" s="3">
        <f t="shared" si="29"/>
        <v>0</v>
      </c>
      <c r="FI69" s="67">
        <f t="shared" si="30"/>
        <v>0</v>
      </c>
      <c r="FJ69" s="3">
        <f t="shared" si="31"/>
        <v>0</v>
      </c>
      <c r="FK69" s="3">
        <f t="shared" si="32"/>
        <v>0</v>
      </c>
      <c r="FL69" s="3">
        <f t="shared" si="116"/>
        <v>0</v>
      </c>
      <c r="FM69" s="3">
        <f t="shared" si="117"/>
        <v>0</v>
      </c>
      <c r="FN69" s="3">
        <f t="shared" si="118"/>
        <v>0</v>
      </c>
      <c r="FO69" s="2">
        <f t="shared" si="33"/>
        <v>0</v>
      </c>
      <c r="FP69" s="2">
        <f t="shared" si="34"/>
        <v>0</v>
      </c>
      <c r="FQ69" s="2">
        <f t="shared" si="119"/>
        <v>0</v>
      </c>
      <c r="FR69" s="6" t="str">
        <f>IF(A69=1,1,IF(DW69="","",COUNTA($DW$31:DW69)+1))</f>
        <v/>
      </c>
      <c r="FS69" s="6" t="str">
        <f t="shared" si="35"/>
        <v/>
      </c>
      <c r="FT69" s="43">
        <f t="shared" si="120"/>
        <v>0</v>
      </c>
      <c r="FU69" s="23">
        <f t="shared" si="121"/>
        <v>0</v>
      </c>
      <c r="FV69" s="21">
        <f t="shared" si="122"/>
        <v>0</v>
      </c>
    </row>
    <row r="70" spans="1:178">
      <c r="A70" s="4" t="str">
        <f t="shared" si="36"/>
        <v/>
      </c>
      <c r="B70" s="33"/>
      <c r="C70" s="33"/>
      <c r="D70" s="33"/>
      <c r="E70" s="33"/>
      <c r="F70" s="33"/>
      <c r="G70" s="11" t="str">
        <f t="shared" si="2"/>
        <v/>
      </c>
      <c r="H70" s="3" t="str">
        <f t="shared" si="37"/>
        <v/>
      </c>
      <c r="I70" s="3" t="str">
        <f t="shared" si="3"/>
        <v/>
      </c>
      <c r="J70" s="3" t="str">
        <f t="shared" si="38"/>
        <v/>
      </c>
      <c r="K70" s="3" t="str">
        <f t="shared" si="4"/>
        <v/>
      </c>
      <c r="L70" s="2" t="str">
        <f t="shared" si="5"/>
        <v/>
      </c>
      <c r="M70" s="8" t="str">
        <f t="shared" si="39"/>
        <v/>
      </c>
      <c r="N70" s="8" t="str">
        <f t="shared" si="6"/>
        <v/>
      </c>
      <c r="O70" s="8" t="str">
        <f t="shared" si="40"/>
        <v/>
      </c>
      <c r="P70" s="8" t="str">
        <f t="shared" si="7"/>
        <v/>
      </c>
      <c r="Q70" s="2" t="str">
        <f t="shared" si="8"/>
        <v/>
      </c>
      <c r="R70" s="3" t="str">
        <f t="shared" si="9"/>
        <v/>
      </c>
      <c r="S70" s="3" t="str">
        <f t="shared" si="10"/>
        <v/>
      </c>
      <c r="T70" s="3" t="str">
        <f t="shared" si="41"/>
        <v/>
      </c>
      <c r="U70" s="8" t="str">
        <f t="shared" si="11"/>
        <v/>
      </c>
      <c r="V70" s="2" t="str">
        <f t="shared" si="12"/>
        <v/>
      </c>
      <c r="W70" s="2" t="str">
        <f t="shared" si="13"/>
        <v/>
      </c>
      <c r="X70" s="2" t="str">
        <f t="shared" si="123"/>
        <v/>
      </c>
      <c r="Y70" s="2" t="str">
        <f t="shared" si="14"/>
        <v/>
      </c>
      <c r="Z70" s="46" t="str">
        <f t="shared" si="42"/>
        <v/>
      </c>
      <c r="AA70" s="46" t="str">
        <f t="shared" si="43"/>
        <v/>
      </c>
      <c r="AB70" s="47"/>
      <c r="AC70" s="46" t="str">
        <f t="shared" si="44"/>
        <v/>
      </c>
      <c r="AD70" s="47" t="str">
        <f t="shared" si="45"/>
        <v/>
      </c>
      <c r="AE70" s="48" t="str">
        <f t="shared" si="46"/>
        <v/>
      </c>
      <c r="AF70" s="49" t="str">
        <f t="shared" si="129"/>
        <v/>
      </c>
      <c r="AG70" s="49" t="str">
        <f t="shared" si="129"/>
        <v/>
      </c>
      <c r="AH70" s="49" t="str">
        <f t="shared" si="129"/>
        <v/>
      </c>
      <c r="AI70" s="47" t="str">
        <f t="shared" si="129"/>
        <v/>
      </c>
      <c r="AJ70" s="47" t="str">
        <f t="shared" si="129"/>
        <v/>
      </c>
      <c r="AK70" s="46" t="str">
        <f t="shared" si="129"/>
        <v/>
      </c>
      <c r="AL70" s="47"/>
      <c r="AM70" s="53" t="str">
        <f t="shared" si="48"/>
        <v/>
      </c>
      <c r="AN70" s="50" t="str">
        <f t="shared" si="49"/>
        <v/>
      </c>
      <c r="AO70" s="53" t="s">
        <v>84</v>
      </c>
      <c r="AP70" s="52" t="str">
        <f t="shared" si="50"/>
        <v/>
      </c>
      <c r="AQ70" s="52" t="str">
        <f t="shared" si="51"/>
        <v/>
      </c>
      <c r="AR70" s="47">
        <f t="shared" si="52"/>
        <v>0</v>
      </c>
      <c r="AS70" s="53" t="str">
        <f t="shared" si="53"/>
        <v/>
      </c>
      <c r="AT70" s="52" t="str">
        <f t="shared" si="54"/>
        <v/>
      </c>
      <c r="AU70" s="9" t="str">
        <f t="shared" si="55"/>
        <v/>
      </c>
      <c r="AV70" s="9" t="str">
        <f t="shared" si="56"/>
        <v/>
      </c>
      <c r="AW70" s="12" t="str">
        <f t="shared" si="57"/>
        <v/>
      </c>
      <c r="AX70" s="9" t="str">
        <f t="shared" si="58"/>
        <v/>
      </c>
      <c r="AY70" s="12" t="str">
        <f t="shared" si="59"/>
        <v/>
      </c>
      <c r="AZ70" s="10" t="str">
        <f t="shared" si="60"/>
        <v/>
      </c>
      <c r="BA70" s="10" t="str">
        <f t="shared" si="61"/>
        <v/>
      </c>
      <c r="BB70" s="10" t="str">
        <f t="shared" si="62"/>
        <v/>
      </c>
      <c r="BC70" s="10" t="str">
        <f t="shared" si="63"/>
        <v/>
      </c>
      <c r="BD70" s="10" t="str">
        <f t="shared" si="64"/>
        <v/>
      </c>
      <c r="BE70" s="12" t="str">
        <f t="shared" si="65"/>
        <v/>
      </c>
      <c r="BF70" s="9" t="str">
        <f t="shared" si="66"/>
        <v/>
      </c>
      <c r="BG70" s="9" t="str">
        <f t="shared" si="67"/>
        <v/>
      </c>
      <c r="BH70" s="7" t="str">
        <f t="shared" si="68"/>
        <v/>
      </c>
      <c r="BI70" s="7" t="str">
        <f t="shared" si="69"/>
        <v/>
      </c>
      <c r="BJ70" s="12" t="str">
        <f t="shared" si="70"/>
        <v/>
      </c>
      <c r="BK70" s="80" t="str">
        <f t="shared" si="71"/>
        <v/>
      </c>
      <c r="BL70" s="7" t="str">
        <f t="shared" si="72"/>
        <v/>
      </c>
      <c r="BM70" s="7" t="str">
        <f t="shared" si="124"/>
        <v/>
      </c>
      <c r="BN70" s="12" t="str">
        <f t="shared" si="73"/>
        <v/>
      </c>
      <c r="BO70" s="9" t="str">
        <f t="shared" si="74"/>
        <v/>
      </c>
      <c r="BP70" s="2" t="str">
        <f t="shared" si="75"/>
        <v/>
      </c>
      <c r="BQ70" s="2" t="str">
        <f t="shared" si="76"/>
        <v/>
      </c>
      <c r="BR70" s="20" t="str">
        <f t="shared" si="130"/>
        <v/>
      </c>
      <c r="BS70" s="20" t="str">
        <f t="shared" si="130"/>
        <v/>
      </c>
      <c r="BT70" s="20" t="str">
        <f t="shared" si="130"/>
        <v/>
      </c>
      <c r="BU70" s="86" t="str">
        <f t="shared" si="78"/>
        <v/>
      </c>
      <c r="BV70" s="86" t="str">
        <f t="shared" si="79"/>
        <v/>
      </c>
      <c r="BW70" s="20" t="str">
        <f t="shared" si="130"/>
        <v/>
      </c>
      <c r="BX70" s="86" t="str">
        <f t="shared" si="130"/>
        <v/>
      </c>
      <c r="BY70" s="86" t="str">
        <f t="shared" si="130"/>
        <v/>
      </c>
      <c r="BZ70" s="86" t="str">
        <f t="shared" si="130"/>
        <v/>
      </c>
      <c r="CA70" s="86" t="str">
        <f t="shared" si="130"/>
        <v/>
      </c>
      <c r="CB70" s="86" t="str">
        <f t="shared" si="130"/>
        <v/>
      </c>
      <c r="CC70" s="86" t="str">
        <f t="shared" si="130"/>
        <v/>
      </c>
      <c r="CD70" s="86" t="str">
        <f t="shared" si="130"/>
        <v/>
      </c>
      <c r="CE70" s="20" t="str">
        <f t="shared" si="125"/>
        <v/>
      </c>
      <c r="CF70" s="14" t="str">
        <f t="shared" si="81"/>
        <v/>
      </c>
      <c r="CG70" s="14" t="str">
        <f t="shared" si="82"/>
        <v/>
      </c>
      <c r="CH70" s="8">
        <f t="shared" si="83"/>
        <v>0</v>
      </c>
      <c r="CI70" s="9" t="str">
        <f t="shared" si="84"/>
        <v/>
      </c>
      <c r="CJ70" s="9" t="str">
        <f t="shared" si="85"/>
        <v/>
      </c>
      <c r="CK70" s="9" t="str">
        <f t="shared" si="86"/>
        <v/>
      </c>
      <c r="CL70" s="9" t="str">
        <f t="shared" si="87"/>
        <v/>
      </c>
      <c r="CM70" s="9" t="str">
        <f t="shared" si="88"/>
        <v/>
      </c>
      <c r="CN70" s="9" t="str">
        <f t="shared" si="89"/>
        <v/>
      </c>
      <c r="CO70" s="9" t="str">
        <f t="shared" si="132"/>
        <v/>
      </c>
      <c r="CP70" s="9" t="str">
        <f t="shared" si="132"/>
        <v/>
      </c>
      <c r="CQ70" s="9" t="str">
        <f t="shared" si="132"/>
        <v/>
      </c>
      <c r="CR70" s="9" t="str">
        <f t="shared" si="132"/>
        <v/>
      </c>
      <c r="CS70" s="9" t="str">
        <f t="shared" si="132"/>
        <v/>
      </c>
      <c r="CT70" s="9" t="str">
        <f t="shared" si="132"/>
        <v/>
      </c>
      <c r="CU70" s="9" t="str">
        <f t="shared" si="132"/>
        <v/>
      </c>
      <c r="CV70" s="9" t="str">
        <f t="shared" si="91"/>
        <v/>
      </c>
      <c r="CW70" s="9" t="str">
        <f t="shared" si="133"/>
        <v/>
      </c>
      <c r="CX70" s="9" t="str">
        <f t="shared" si="133"/>
        <v/>
      </c>
      <c r="CY70" s="9" t="str">
        <f t="shared" si="133"/>
        <v/>
      </c>
      <c r="CZ70" s="9" t="str">
        <f t="shared" si="133"/>
        <v/>
      </c>
      <c r="DA70" s="9" t="str">
        <f t="shared" si="133"/>
        <v/>
      </c>
      <c r="DB70" s="9" t="str">
        <f t="shared" si="133"/>
        <v/>
      </c>
      <c r="DC70" s="9" t="str">
        <f t="shared" si="133"/>
        <v/>
      </c>
      <c r="DD70" s="2" t="str">
        <f t="shared" si="93"/>
        <v/>
      </c>
      <c r="DE70" s="2" t="str">
        <f t="shared" si="94"/>
        <v/>
      </c>
      <c r="DF70" s="2" t="str">
        <f t="shared" si="95"/>
        <v/>
      </c>
      <c r="DG70" s="2" t="str">
        <f t="shared" si="96"/>
        <v/>
      </c>
      <c r="DH70" s="2" t="str">
        <f t="shared" si="97"/>
        <v/>
      </c>
      <c r="DI70" s="2" t="str">
        <f t="shared" si="98"/>
        <v/>
      </c>
      <c r="DJ70" s="2" t="str">
        <f t="shared" si="99"/>
        <v/>
      </c>
      <c r="DK70" s="2" t="str">
        <f t="shared" si="100"/>
        <v/>
      </c>
      <c r="DL70" s="16" t="str">
        <f t="shared" si="101"/>
        <v/>
      </c>
      <c r="DM70" s="16" t="str">
        <f t="shared" si="102"/>
        <v/>
      </c>
      <c r="DN70" s="16" t="str">
        <f t="shared" si="103"/>
        <v/>
      </c>
      <c r="DO70" s="72" t="str">
        <f t="shared" si="104"/>
        <v/>
      </c>
      <c r="DP70" s="16" t="str">
        <f t="shared" si="105"/>
        <v/>
      </c>
      <c r="DQ70" s="16" t="str">
        <f t="shared" si="106"/>
        <v/>
      </c>
      <c r="DR70" s="2" t="str">
        <f t="shared" si="107"/>
        <v/>
      </c>
      <c r="DS70" s="2" t="str">
        <f t="shared" si="108"/>
        <v/>
      </c>
      <c r="DT70" s="2" t="str">
        <f t="shared" si="109"/>
        <v/>
      </c>
      <c r="DU70" s="2" t="str">
        <f t="shared" si="110"/>
        <v/>
      </c>
      <c r="DV70" s="15"/>
      <c r="DW70" s="17"/>
      <c r="DX70" s="17"/>
      <c r="DY70" s="47" t="str">
        <f t="shared" si="131"/>
        <v/>
      </c>
      <c r="DZ70" s="47" t="str">
        <f t="shared" si="131"/>
        <v/>
      </c>
      <c r="EA70" s="47" t="str">
        <f t="shared" si="131"/>
        <v/>
      </c>
      <c r="EB70" s="47" t="str">
        <f t="shared" si="131"/>
        <v/>
      </c>
      <c r="EC70" s="49" t="str">
        <f t="shared" si="131"/>
        <v/>
      </c>
      <c r="ED70" s="49" t="str">
        <f t="shared" si="131"/>
        <v/>
      </c>
      <c r="EE70" s="47" t="str">
        <f t="shared" si="131"/>
        <v/>
      </c>
      <c r="EF70" s="47" t="str">
        <f t="shared" si="131"/>
        <v/>
      </c>
      <c r="EG70" s="47" t="str">
        <f t="shared" si="131"/>
        <v/>
      </c>
      <c r="EH70" s="6">
        <f t="shared" si="16"/>
        <v>0</v>
      </c>
      <c r="EI70" s="6">
        <f t="shared" si="17"/>
        <v>0</v>
      </c>
      <c r="EJ70" s="2" t="str">
        <f t="shared" si="18"/>
        <v/>
      </c>
      <c r="EK70" s="2" t="str">
        <f t="shared" si="19"/>
        <v/>
      </c>
      <c r="EL70" s="2" t="str">
        <f t="shared" si="127"/>
        <v/>
      </c>
      <c r="EM70" s="2" t="str">
        <f t="shared" si="21"/>
        <v/>
      </c>
      <c r="EN70" s="2" t="str">
        <f t="shared" si="22"/>
        <v/>
      </c>
      <c r="EO70" s="2">
        <f t="shared" si="23"/>
        <v>0</v>
      </c>
      <c r="EP70" s="2">
        <f t="shared" si="111"/>
        <v>0</v>
      </c>
      <c r="EQ70" s="2"/>
      <c r="ER70" s="2"/>
      <c r="ES70" s="2"/>
      <c r="ET70" s="2"/>
      <c r="EU70" s="2"/>
      <c r="EV70" s="2"/>
      <c r="EW70" s="2">
        <f t="shared" si="24"/>
        <v>0</v>
      </c>
      <c r="EX70" s="2">
        <f t="shared" si="25"/>
        <v>0</v>
      </c>
      <c r="EY70" s="2">
        <f t="shared" si="112"/>
        <v>0</v>
      </c>
      <c r="EZ70" s="2">
        <f t="shared" si="26"/>
        <v>0</v>
      </c>
      <c r="FA70" s="2">
        <f t="shared" si="27"/>
        <v>0</v>
      </c>
      <c r="FB70" s="59"/>
      <c r="FC70" s="2">
        <f t="shared" si="28"/>
        <v>0</v>
      </c>
      <c r="FD70" s="2">
        <f t="shared" si="113"/>
        <v>0</v>
      </c>
      <c r="FE70" s="3">
        <f t="shared" si="126"/>
        <v>0</v>
      </c>
      <c r="FF70" s="3">
        <f t="shared" si="114"/>
        <v>0</v>
      </c>
      <c r="FG70" s="3">
        <f t="shared" si="115"/>
        <v>0</v>
      </c>
      <c r="FH70" s="3">
        <f t="shared" si="29"/>
        <v>0</v>
      </c>
      <c r="FI70" s="67">
        <f t="shared" si="30"/>
        <v>0</v>
      </c>
      <c r="FJ70" s="3">
        <f t="shared" si="31"/>
        <v>0</v>
      </c>
      <c r="FK70" s="3">
        <f t="shared" si="32"/>
        <v>0</v>
      </c>
      <c r="FL70" s="3">
        <f t="shared" si="116"/>
        <v>0</v>
      </c>
      <c r="FM70" s="3">
        <f t="shared" si="117"/>
        <v>0</v>
      </c>
      <c r="FN70" s="3">
        <f t="shared" si="118"/>
        <v>0</v>
      </c>
      <c r="FO70" s="2">
        <f t="shared" si="33"/>
        <v>0</v>
      </c>
      <c r="FP70" s="2">
        <f t="shared" si="34"/>
        <v>0</v>
      </c>
      <c r="FQ70" s="2">
        <f t="shared" si="119"/>
        <v>0</v>
      </c>
      <c r="FR70" s="6" t="str">
        <f>IF(A70=1,1,IF(DW70="","",COUNTA($DW$31:DW70)+1))</f>
        <v/>
      </c>
      <c r="FS70" s="6" t="str">
        <f t="shared" si="35"/>
        <v/>
      </c>
      <c r="FT70" s="43">
        <f t="shared" si="120"/>
        <v>0</v>
      </c>
      <c r="FU70" s="23">
        <f t="shared" si="121"/>
        <v>0</v>
      </c>
      <c r="FV70" s="21">
        <f t="shared" si="122"/>
        <v>0</v>
      </c>
    </row>
    <row r="71" spans="1:178">
      <c r="A71" s="4" t="str">
        <f t="shared" si="36"/>
        <v/>
      </c>
      <c r="B71" s="33"/>
      <c r="C71" s="33"/>
      <c r="D71" s="33"/>
      <c r="E71" s="33"/>
      <c r="F71" s="33"/>
      <c r="G71" s="11" t="str">
        <f t="shared" si="2"/>
        <v/>
      </c>
      <c r="H71" s="3" t="str">
        <f t="shared" si="37"/>
        <v/>
      </c>
      <c r="I71" s="3" t="str">
        <f t="shared" si="3"/>
        <v/>
      </c>
      <c r="J71" s="3" t="str">
        <f t="shared" si="38"/>
        <v/>
      </c>
      <c r="K71" s="3" t="str">
        <f t="shared" si="4"/>
        <v/>
      </c>
      <c r="L71" s="2" t="str">
        <f t="shared" si="5"/>
        <v/>
      </c>
      <c r="M71" s="8" t="str">
        <f t="shared" si="39"/>
        <v/>
      </c>
      <c r="N71" s="8" t="str">
        <f t="shared" si="6"/>
        <v/>
      </c>
      <c r="O71" s="8" t="str">
        <f t="shared" si="40"/>
        <v/>
      </c>
      <c r="P71" s="8" t="str">
        <f t="shared" si="7"/>
        <v/>
      </c>
      <c r="Q71" s="2" t="str">
        <f t="shared" si="8"/>
        <v/>
      </c>
      <c r="R71" s="3" t="str">
        <f t="shared" si="9"/>
        <v/>
      </c>
      <c r="S71" s="3" t="str">
        <f t="shared" si="10"/>
        <v/>
      </c>
      <c r="T71" s="3" t="str">
        <f t="shared" si="41"/>
        <v/>
      </c>
      <c r="U71" s="8" t="str">
        <f t="shared" si="11"/>
        <v/>
      </c>
      <c r="V71" s="2" t="str">
        <f t="shared" si="12"/>
        <v/>
      </c>
      <c r="W71" s="2" t="str">
        <f t="shared" si="13"/>
        <v/>
      </c>
      <c r="X71" s="2" t="str">
        <f t="shared" si="123"/>
        <v/>
      </c>
      <c r="Y71" s="2" t="str">
        <f t="shared" si="14"/>
        <v/>
      </c>
      <c r="Z71" s="46" t="str">
        <f t="shared" si="42"/>
        <v/>
      </c>
      <c r="AA71" s="46" t="str">
        <f t="shared" si="43"/>
        <v/>
      </c>
      <c r="AB71" s="47"/>
      <c r="AC71" s="46" t="str">
        <f t="shared" si="44"/>
        <v/>
      </c>
      <c r="AD71" s="47" t="str">
        <f t="shared" si="45"/>
        <v/>
      </c>
      <c r="AE71" s="48" t="str">
        <f t="shared" si="46"/>
        <v/>
      </c>
      <c r="AF71" s="49" t="str">
        <f t="shared" si="129"/>
        <v/>
      </c>
      <c r="AG71" s="49" t="str">
        <f t="shared" si="129"/>
        <v/>
      </c>
      <c r="AH71" s="49" t="str">
        <f t="shared" si="129"/>
        <v/>
      </c>
      <c r="AI71" s="47" t="str">
        <f t="shared" si="129"/>
        <v/>
      </c>
      <c r="AJ71" s="47" t="str">
        <f t="shared" si="129"/>
        <v/>
      </c>
      <c r="AK71" s="46" t="str">
        <f t="shared" si="129"/>
        <v/>
      </c>
      <c r="AL71" s="47"/>
      <c r="AM71" s="53" t="str">
        <f t="shared" si="48"/>
        <v/>
      </c>
      <c r="AN71" s="50" t="str">
        <f t="shared" si="49"/>
        <v/>
      </c>
      <c r="AO71" s="53" t="s">
        <v>84</v>
      </c>
      <c r="AP71" s="52" t="str">
        <f t="shared" si="50"/>
        <v/>
      </c>
      <c r="AQ71" s="52" t="str">
        <f t="shared" si="51"/>
        <v/>
      </c>
      <c r="AR71" s="47">
        <f t="shared" si="52"/>
        <v>0</v>
      </c>
      <c r="AS71" s="53" t="str">
        <f t="shared" si="53"/>
        <v/>
      </c>
      <c r="AT71" s="52" t="str">
        <f t="shared" si="54"/>
        <v/>
      </c>
      <c r="AU71" s="9" t="str">
        <f t="shared" si="55"/>
        <v/>
      </c>
      <c r="AV71" s="9" t="str">
        <f t="shared" si="56"/>
        <v/>
      </c>
      <c r="AW71" s="12" t="str">
        <f t="shared" si="57"/>
        <v/>
      </c>
      <c r="AX71" s="9" t="str">
        <f t="shared" si="58"/>
        <v/>
      </c>
      <c r="AY71" s="12" t="str">
        <f t="shared" si="59"/>
        <v/>
      </c>
      <c r="AZ71" s="10" t="str">
        <f t="shared" si="60"/>
        <v/>
      </c>
      <c r="BA71" s="10" t="str">
        <f t="shared" si="61"/>
        <v/>
      </c>
      <c r="BB71" s="10" t="str">
        <f t="shared" si="62"/>
        <v/>
      </c>
      <c r="BC71" s="10" t="str">
        <f t="shared" si="63"/>
        <v/>
      </c>
      <c r="BD71" s="10" t="str">
        <f t="shared" si="64"/>
        <v/>
      </c>
      <c r="BE71" s="12" t="str">
        <f t="shared" si="65"/>
        <v/>
      </c>
      <c r="BF71" s="9" t="str">
        <f t="shared" si="66"/>
        <v/>
      </c>
      <c r="BG71" s="9" t="str">
        <f t="shared" si="67"/>
        <v/>
      </c>
      <c r="BH71" s="7" t="str">
        <f t="shared" si="68"/>
        <v/>
      </c>
      <c r="BI71" s="7" t="str">
        <f t="shared" si="69"/>
        <v/>
      </c>
      <c r="BJ71" s="12" t="str">
        <f t="shared" si="70"/>
        <v/>
      </c>
      <c r="BK71" s="80" t="str">
        <f t="shared" si="71"/>
        <v/>
      </c>
      <c r="BL71" s="7" t="str">
        <f t="shared" si="72"/>
        <v/>
      </c>
      <c r="BM71" s="7" t="str">
        <f t="shared" si="124"/>
        <v/>
      </c>
      <c r="BN71" s="12" t="str">
        <f t="shared" si="73"/>
        <v/>
      </c>
      <c r="BO71" s="9" t="str">
        <f t="shared" si="74"/>
        <v/>
      </c>
      <c r="BP71" s="2" t="str">
        <f t="shared" si="75"/>
        <v/>
      </c>
      <c r="BQ71" s="2" t="str">
        <f t="shared" si="76"/>
        <v/>
      </c>
      <c r="BR71" s="20" t="str">
        <f t="shared" si="130"/>
        <v/>
      </c>
      <c r="BS71" s="20" t="str">
        <f t="shared" si="130"/>
        <v/>
      </c>
      <c r="BT71" s="20" t="str">
        <f t="shared" ref="BR71:CD94" si="134">IF($A71="","",BT$30)</f>
        <v/>
      </c>
      <c r="BU71" s="86" t="str">
        <f t="shared" si="78"/>
        <v/>
      </c>
      <c r="BV71" s="86" t="str">
        <f t="shared" si="79"/>
        <v/>
      </c>
      <c r="BW71" s="20" t="str">
        <f t="shared" si="134"/>
        <v/>
      </c>
      <c r="BX71" s="86" t="str">
        <f t="shared" si="134"/>
        <v/>
      </c>
      <c r="BY71" s="86" t="str">
        <f t="shared" si="134"/>
        <v/>
      </c>
      <c r="BZ71" s="86" t="str">
        <f t="shared" si="134"/>
        <v/>
      </c>
      <c r="CA71" s="86" t="str">
        <f t="shared" si="134"/>
        <v/>
      </c>
      <c r="CB71" s="86" t="str">
        <f t="shared" si="134"/>
        <v/>
      </c>
      <c r="CC71" s="86" t="str">
        <f t="shared" si="134"/>
        <v/>
      </c>
      <c r="CD71" s="86" t="str">
        <f t="shared" si="134"/>
        <v/>
      </c>
      <c r="CE71" s="20" t="str">
        <f t="shared" si="125"/>
        <v/>
      </c>
      <c r="CF71" s="14" t="str">
        <f t="shared" si="81"/>
        <v/>
      </c>
      <c r="CG71" s="14" t="str">
        <f t="shared" si="82"/>
        <v/>
      </c>
      <c r="CH71" s="8">
        <f t="shared" si="83"/>
        <v>0</v>
      </c>
      <c r="CI71" s="9" t="str">
        <f t="shared" si="84"/>
        <v/>
      </c>
      <c r="CJ71" s="9" t="str">
        <f t="shared" si="85"/>
        <v/>
      </c>
      <c r="CK71" s="9" t="str">
        <f t="shared" si="86"/>
        <v/>
      </c>
      <c r="CL71" s="9" t="str">
        <f t="shared" si="87"/>
        <v/>
      </c>
      <c r="CM71" s="9" t="str">
        <f t="shared" si="88"/>
        <v/>
      </c>
      <c r="CN71" s="9" t="str">
        <f t="shared" si="89"/>
        <v/>
      </c>
      <c r="CO71" s="9" t="str">
        <f t="shared" si="132"/>
        <v/>
      </c>
      <c r="CP71" s="9" t="str">
        <f t="shared" si="132"/>
        <v/>
      </c>
      <c r="CQ71" s="9" t="str">
        <f t="shared" si="132"/>
        <v/>
      </c>
      <c r="CR71" s="9" t="str">
        <f t="shared" si="132"/>
        <v/>
      </c>
      <c r="CS71" s="9" t="str">
        <f t="shared" si="132"/>
        <v/>
      </c>
      <c r="CT71" s="9" t="str">
        <f t="shared" si="132"/>
        <v/>
      </c>
      <c r="CU71" s="9" t="str">
        <f t="shared" si="132"/>
        <v/>
      </c>
      <c r="CV71" s="9" t="str">
        <f t="shared" si="91"/>
        <v/>
      </c>
      <c r="CW71" s="9" t="str">
        <f t="shared" si="133"/>
        <v/>
      </c>
      <c r="CX71" s="9" t="str">
        <f t="shared" si="133"/>
        <v/>
      </c>
      <c r="CY71" s="9" t="str">
        <f t="shared" si="133"/>
        <v/>
      </c>
      <c r="CZ71" s="9" t="str">
        <f t="shared" si="133"/>
        <v/>
      </c>
      <c r="DA71" s="9" t="str">
        <f t="shared" si="133"/>
        <v/>
      </c>
      <c r="DB71" s="9" t="str">
        <f t="shared" si="133"/>
        <v/>
      </c>
      <c r="DC71" s="9" t="str">
        <f t="shared" si="133"/>
        <v/>
      </c>
      <c r="DD71" s="2" t="str">
        <f t="shared" si="93"/>
        <v/>
      </c>
      <c r="DE71" s="2" t="str">
        <f t="shared" si="94"/>
        <v/>
      </c>
      <c r="DF71" s="2" t="str">
        <f t="shared" si="95"/>
        <v/>
      </c>
      <c r="DG71" s="2" t="str">
        <f t="shared" si="96"/>
        <v/>
      </c>
      <c r="DH71" s="2" t="str">
        <f t="shared" si="97"/>
        <v/>
      </c>
      <c r="DI71" s="2" t="str">
        <f t="shared" si="98"/>
        <v/>
      </c>
      <c r="DJ71" s="2" t="str">
        <f t="shared" si="99"/>
        <v/>
      </c>
      <c r="DK71" s="2" t="str">
        <f t="shared" si="100"/>
        <v/>
      </c>
      <c r="DL71" s="16" t="str">
        <f t="shared" si="101"/>
        <v/>
      </c>
      <c r="DM71" s="16" t="str">
        <f t="shared" si="102"/>
        <v/>
      </c>
      <c r="DN71" s="16" t="str">
        <f t="shared" si="103"/>
        <v/>
      </c>
      <c r="DO71" s="72" t="str">
        <f t="shared" si="104"/>
        <v/>
      </c>
      <c r="DP71" s="16" t="str">
        <f t="shared" si="105"/>
        <v/>
      </c>
      <c r="DQ71" s="16" t="str">
        <f t="shared" si="106"/>
        <v/>
      </c>
      <c r="DR71" s="2" t="str">
        <f t="shared" si="107"/>
        <v/>
      </c>
      <c r="DS71" s="2" t="str">
        <f t="shared" si="108"/>
        <v/>
      </c>
      <c r="DT71" s="2" t="str">
        <f t="shared" si="109"/>
        <v/>
      </c>
      <c r="DU71" s="2" t="str">
        <f t="shared" si="110"/>
        <v/>
      </c>
      <c r="DV71" s="15"/>
      <c r="DW71" s="18"/>
      <c r="DX71" s="17"/>
      <c r="DY71" s="47" t="str">
        <f t="shared" si="131"/>
        <v/>
      </c>
      <c r="DZ71" s="47" t="str">
        <f t="shared" si="131"/>
        <v/>
      </c>
      <c r="EA71" s="47" t="str">
        <f t="shared" si="131"/>
        <v/>
      </c>
      <c r="EB71" s="47" t="str">
        <f t="shared" si="131"/>
        <v/>
      </c>
      <c r="EC71" s="49" t="str">
        <f t="shared" si="131"/>
        <v/>
      </c>
      <c r="ED71" s="49" t="str">
        <f t="shared" si="131"/>
        <v/>
      </c>
      <c r="EE71" s="47" t="str">
        <f t="shared" si="131"/>
        <v/>
      </c>
      <c r="EF71" s="47" t="str">
        <f t="shared" si="131"/>
        <v/>
      </c>
      <c r="EG71" s="47" t="str">
        <f t="shared" si="131"/>
        <v/>
      </c>
      <c r="EH71" s="6">
        <f t="shared" si="16"/>
        <v>0</v>
      </c>
      <c r="EI71" s="6">
        <f t="shared" si="17"/>
        <v>0</v>
      </c>
      <c r="EJ71" s="2" t="str">
        <f t="shared" si="18"/>
        <v/>
      </c>
      <c r="EK71" s="2" t="str">
        <f t="shared" si="19"/>
        <v/>
      </c>
      <c r="EL71" s="2" t="str">
        <f t="shared" si="127"/>
        <v/>
      </c>
      <c r="EM71" s="2" t="str">
        <f t="shared" si="21"/>
        <v/>
      </c>
      <c r="EN71" s="2" t="str">
        <f t="shared" si="22"/>
        <v/>
      </c>
      <c r="EO71" s="2">
        <f t="shared" si="23"/>
        <v>0</v>
      </c>
      <c r="EP71" s="2">
        <f t="shared" si="111"/>
        <v>0</v>
      </c>
      <c r="EQ71" s="2"/>
      <c r="ER71" s="2"/>
      <c r="ES71" s="2"/>
      <c r="ET71" s="2"/>
      <c r="EU71" s="2"/>
      <c r="EV71" s="2"/>
      <c r="EW71" s="2">
        <f t="shared" si="24"/>
        <v>0</v>
      </c>
      <c r="EX71" s="2">
        <f t="shared" si="25"/>
        <v>0</v>
      </c>
      <c r="EY71" s="2">
        <f t="shared" si="112"/>
        <v>0</v>
      </c>
      <c r="EZ71" s="2">
        <f t="shared" si="26"/>
        <v>0</v>
      </c>
      <c r="FA71" s="2">
        <f t="shared" si="27"/>
        <v>0</v>
      </c>
      <c r="FB71" s="59"/>
      <c r="FC71" s="2">
        <f t="shared" si="28"/>
        <v>0</v>
      </c>
      <c r="FD71" s="2">
        <f t="shared" si="113"/>
        <v>0</v>
      </c>
      <c r="FE71" s="3">
        <f t="shared" si="126"/>
        <v>0</v>
      </c>
      <c r="FF71" s="3">
        <f t="shared" si="114"/>
        <v>0</v>
      </c>
      <c r="FG71" s="3">
        <f t="shared" si="115"/>
        <v>0</v>
      </c>
      <c r="FH71" s="3">
        <f t="shared" si="29"/>
        <v>0</v>
      </c>
      <c r="FI71" s="67">
        <f t="shared" si="30"/>
        <v>0</v>
      </c>
      <c r="FJ71" s="3">
        <f t="shared" si="31"/>
        <v>0</v>
      </c>
      <c r="FK71" s="3">
        <f t="shared" si="32"/>
        <v>0</v>
      </c>
      <c r="FL71" s="3">
        <f t="shared" si="116"/>
        <v>0</v>
      </c>
      <c r="FM71" s="3">
        <f t="shared" si="117"/>
        <v>0</v>
      </c>
      <c r="FN71" s="3">
        <f t="shared" si="118"/>
        <v>0</v>
      </c>
      <c r="FO71" s="2">
        <f t="shared" si="33"/>
        <v>0</v>
      </c>
      <c r="FP71" s="2">
        <f t="shared" si="34"/>
        <v>0</v>
      </c>
      <c r="FQ71" s="2">
        <f t="shared" si="119"/>
        <v>0</v>
      </c>
      <c r="FR71" s="6" t="str">
        <f>IF(A71=1,1,IF(DW71="","",COUNTA($DW$31:DW71)+1))</f>
        <v/>
      </c>
      <c r="FS71" s="6" t="str">
        <f t="shared" si="35"/>
        <v/>
      </c>
      <c r="FT71" s="43">
        <f t="shared" si="120"/>
        <v>0</v>
      </c>
      <c r="FU71" s="23">
        <f t="shared" si="121"/>
        <v>0</v>
      </c>
      <c r="FV71" s="21">
        <f t="shared" si="122"/>
        <v>0</v>
      </c>
    </row>
    <row r="72" spans="1:178">
      <c r="A72" s="4" t="str">
        <f t="shared" si="36"/>
        <v/>
      </c>
      <c r="B72" s="33"/>
      <c r="C72" s="33"/>
      <c r="D72" s="33"/>
      <c r="E72" s="33"/>
      <c r="F72" s="33"/>
      <c r="G72" s="11" t="str">
        <f t="shared" si="2"/>
        <v/>
      </c>
      <c r="H72" s="3" t="str">
        <f t="shared" si="37"/>
        <v/>
      </c>
      <c r="I72" s="3" t="str">
        <f t="shared" si="3"/>
        <v/>
      </c>
      <c r="J72" s="3" t="str">
        <f t="shared" si="38"/>
        <v/>
      </c>
      <c r="K72" s="3" t="str">
        <f t="shared" si="4"/>
        <v/>
      </c>
      <c r="L72" s="2" t="str">
        <f t="shared" si="5"/>
        <v/>
      </c>
      <c r="M72" s="8" t="str">
        <f t="shared" si="39"/>
        <v/>
      </c>
      <c r="N72" s="8" t="str">
        <f t="shared" si="6"/>
        <v/>
      </c>
      <c r="O72" s="8" t="str">
        <f t="shared" si="40"/>
        <v/>
      </c>
      <c r="P72" s="8" t="str">
        <f t="shared" si="7"/>
        <v/>
      </c>
      <c r="Q72" s="2" t="str">
        <f t="shared" si="8"/>
        <v/>
      </c>
      <c r="R72" s="3" t="str">
        <f t="shared" si="9"/>
        <v/>
      </c>
      <c r="S72" s="3" t="str">
        <f t="shared" si="10"/>
        <v/>
      </c>
      <c r="T72" s="3" t="str">
        <f t="shared" si="41"/>
        <v/>
      </c>
      <c r="U72" s="8" t="str">
        <f t="shared" si="11"/>
        <v/>
      </c>
      <c r="V72" s="2" t="str">
        <f t="shared" si="12"/>
        <v/>
      </c>
      <c r="W72" s="2" t="str">
        <f t="shared" si="13"/>
        <v/>
      </c>
      <c r="X72" s="2" t="str">
        <f t="shared" si="123"/>
        <v/>
      </c>
      <c r="Y72" s="2" t="str">
        <f t="shared" si="14"/>
        <v/>
      </c>
      <c r="Z72" s="46" t="str">
        <f t="shared" si="42"/>
        <v/>
      </c>
      <c r="AA72" s="46" t="str">
        <f t="shared" si="43"/>
        <v/>
      </c>
      <c r="AB72" s="47"/>
      <c r="AC72" s="46" t="str">
        <f t="shared" si="44"/>
        <v/>
      </c>
      <c r="AD72" s="47" t="str">
        <f t="shared" si="45"/>
        <v/>
      </c>
      <c r="AE72" s="48" t="str">
        <f t="shared" si="46"/>
        <v/>
      </c>
      <c r="AF72" s="49" t="str">
        <f t="shared" si="129"/>
        <v/>
      </c>
      <c r="AG72" s="49" t="str">
        <f t="shared" si="129"/>
        <v/>
      </c>
      <c r="AH72" s="49" t="str">
        <f t="shared" si="129"/>
        <v/>
      </c>
      <c r="AI72" s="47" t="str">
        <f t="shared" si="129"/>
        <v/>
      </c>
      <c r="AJ72" s="47" t="str">
        <f t="shared" si="129"/>
        <v/>
      </c>
      <c r="AK72" s="46" t="str">
        <f t="shared" si="129"/>
        <v/>
      </c>
      <c r="AL72" s="47"/>
      <c r="AM72" s="53" t="str">
        <f t="shared" si="48"/>
        <v/>
      </c>
      <c r="AN72" s="50" t="str">
        <f t="shared" si="49"/>
        <v/>
      </c>
      <c r="AO72" s="53" t="s">
        <v>84</v>
      </c>
      <c r="AP72" s="52" t="str">
        <f t="shared" si="50"/>
        <v/>
      </c>
      <c r="AQ72" s="52" t="str">
        <f t="shared" si="51"/>
        <v/>
      </c>
      <c r="AR72" s="47">
        <f t="shared" si="52"/>
        <v>0</v>
      </c>
      <c r="AS72" s="53" t="str">
        <f t="shared" si="53"/>
        <v/>
      </c>
      <c r="AT72" s="52" t="str">
        <f t="shared" si="54"/>
        <v/>
      </c>
      <c r="AU72" s="9" t="str">
        <f t="shared" si="55"/>
        <v/>
      </c>
      <c r="AV72" s="9" t="str">
        <f t="shared" si="56"/>
        <v/>
      </c>
      <c r="AW72" s="12" t="str">
        <f t="shared" si="57"/>
        <v/>
      </c>
      <c r="AX72" s="9" t="str">
        <f t="shared" si="58"/>
        <v/>
      </c>
      <c r="AY72" s="12" t="str">
        <f t="shared" si="59"/>
        <v/>
      </c>
      <c r="AZ72" s="10" t="str">
        <f t="shared" si="60"/>
        <v/>
      </c>
      <c r="BA72" s="10" t="str">
        <f t="shared" si="61"/>
        <v/>
      </c>
      <c r="BB72" s="10" t="str">
        <f t="shared" si="62"/>
        <v/>
      </c>
      <c r="BC72" s="10" t="str">
        <f t="shared" si="63"/>
        <v/>
      </c>
      <c r="BD72" s="10" t="str">
        <f t="shared" si="64"/>
        <v/>
      </c>
      <c r="BE72" s="12" t="str">
        <f t="shared" si="65"/>
        <v/>
      </c>
      <c r="BF72" s="9" t="str">
        <f t="shared" si="66"/>
        <v/>
      </c>
      <c r="BG72" s="9" t="str">
        <f t="shared" si="67"/>
        <v/>
      </c>
      <c r="BH72" s="7" t="str">
        <f t="shared" si="68"/>
        <v/>
      </c>
      <c r="BI72" s="7" t="str">
        <f t="shared" si="69"/>
        <v/>
      </c>
      <c r="BJ72" s="12" t="str">
        <f t="shared" si="70"/>
        <v/>
      </c>
      <c r="BK72" s="80" t="str">
        <f t="shared" si="71"/>
        <v/>
      </c>
      <c r="BL72" s="7" t="str">
        <f t="shared" si="72"/>
        <v/>
      </c>
      <c r="BM72" s="7" t="str">
        <f t="shared" si="124"/>
        <v/>
      </c>
      <c r="BN72" s="12" t="str">
        <f t="shared" si="73"/>
        <v/>
      </c>
      <c r="BO72" s="9" t="str">
        <f t="shared" si="74"/>
        <v/>
      </c>
      <c r="BP72" s="2" t="str">
        <f t="shared" si="75"/>
        <v/>
      </c>
      <c r="BQ72" s="2" t="str">
        <f t="shared" si="76"/>
        <v/>
      </c>
      <c r="BR72" s="20" t="str">
        <f t="shared" si="134"/>
        <v/>
      </c>
      <c r="BS72" s="20" t="str">
        <f t="shared" si="134"/>
        <v/>
      </c>
      <c r="BT72" s="20" t="str">
        <f t="shared" si="134"/>
        <v/>
      </c>
      <c r="BU72" s="86" t="str">
        <f t="shared" si="78"/>
        <v/>
      </c>
      <c r="BV72" s="86" t="str">
        <f t="shared" si="79"/>
        <v/>
      </c>
      <c r="BW72" s="20" t="str">
        <f t="shared" si="134"/>
        <v/>
      </c>
      <c r="BX72" s="86" t="str">
        <f t="shared" si="134"/>
        <v/>
      </c>
      <c r="BY72" s="86" t="str">
        <f t="shared" si="134"/>
        <v/>
      </c>
      <c r="BZ72" s="86" t="str">
        <f t="shared" si="134"/>
        <v/>
      </c>
      <c r="CA72" s="86" t="str">
        <f t="shared" si="134"/>
        <v/>
      </c>
      <c r="CB72" s="86" t="str">
        <f t="shared" si="134"/>
        <v/>
      </c>
      <c r="CC72" s="86" t="str">
        <f t="shared" si="134"/>
        <v/>
      </c>
      <c r="CD72" s="86" t="str">
        <f t="shared" si="134"/>
        <v/>
      </c>
      <c r="CE72" s="20" t="str">
        <f t="shared" si="125"/>
        <v/>
      </c>
      <c r="CF72" s="14" t="str">
        <f t="shared" si="81"/>
        <v/>
      </c>
      <c r="CG72" s="14" t="str">
        <f t="shared" si="82"/>
        <v/>
      </c>
      <c r="CH72" s="8">
        <f t="shared" si="83"/>
        <v>0</v>
      </c>
      <c r="CI72" s="9" t="str">
        <f t="shared" si="84"/>
        <v/>
      </c>
      <c r="CJ72" s="9" t="str">
        <f t="shared" si="85"/>
        <v/>
      </c>
      <c r="CK72" s="9" t="str">
        <f t="shared" si="86"/>
        <v/>
      </c>
      <c r="CL72" s="9" t="str">
        <f t="shared" si="87"/>
        <v/>
      </c>
      <c r="CM72" s="9" t="str">
        <f t="shared" si="88"/>
        <v/>
      </c>
      <c r="CN72" s="9" t="str">
        <f t="shared" si="89"/>
        <v/>
      </c>
      <c r="CO72" s="9" t="str">
        <f t="shared" si="132"/>
        <v/>
      </c>
      <c r="CP72" s="9" t="str">
        <f t="shared" si="132"/>
        <v/>
      </c>
      <c r="CQ72" s="9" t="str">
        <f t="shared" si="132"/>
        <v/>
      </c>
      <c r="CR72" s="9" t="str">
        <f t="shared" si="132"/>
        <v/>
      </c>
      <c r="CS72" s="9" t="str">
        <f t="shared" si="132"/>
        <v/>
      </c>
      <c r="CT72" s="9" t="str">
        <f t="shared" si="132"/>
        <v/>
      </c>
      <c r="CU72" s="9" t="str">
        <f t="shared" si="132"/>
        <v/>
      </c>
      <c r="CV72" s="9" t="str">
        <f t="shared" si="91"/>
        <v/>
      </c>
      <c r="CW72" s="9" t="str">
        <f t="shared" si="133"/>
        <v/>
      </c>
      <c r="CX72" s="9" t="str">
        <f t="shared" si="133"/>
        <v/>
      </c>
      <c r="CY72" s="9" t="str">
        <f t="shared" si="133"/>
        <v/>
      </c>
      <c r="CZ72" s="9" t="str">
        <f t="shared" si="133"/>
        <v/>
      </c>
      <c r="DA72" s="9" t="str">
        <f t="shared" si="133"/>
        <v/>
      </c>
      <c r="DB72" s="9" t="str">
        <f t="shared" si="133"/>
        <v/>
      </c>
      <c r="DC72" s="9" t="str">
        <f t="shared" si="133"/>
        <v/>
      </c>
      <c r="DD72" s="2" t="str">
        <f t="shared" si="93"/>
        <v/>
      </c>
      <c r="DE72" s="2" t="str">
        <f t="shared" si="94"/>
        <v/>
      </c>
      <c r="DF72" s="2" t="str">
        <f t="shared" si="95"/>
        <v/>
      </c>
      <c r="DG72" s="2" t="str">
        <f t="shared" si="96"/>
        <v/>
      </c>
      <c r="DH72" s="2" t="str">
        <f t="shared" si="97"/>
        <v/>
      </c>
      <c r="DI72" s="2" t="str">
        <f t="shared" si="98"/>
        <v/>
      </c>
      <c r="DJ72" s="2" t="str">
        <f t="shared" si="99"/>
        <v/>
      </c>
      <c r="DK72" s="2" t="str">
        <f t="shared" si="100"/>
        <v/>
      </c>
      <c r="DL72" s="16" t="str">
        <f t="shared" si="101"/>
        <v/>
      </c>
      <c r="DM72" s="16" t="str">
        <f t="shared" si="102"/>
        <v/>
      </c>
      <c r="DN72" s="16" t="str">
        <f t="shared" si="103"/>
        <v/>
      </c>
      <c r="DO72" s="72" t="str">
        <f t="shared" si="104"/>
        <v/>
      </c>
      <c r="DP72" s="16" t="str">
        <f t="shared" si="105"/>
        <v/>
      </c>
      <c r="DQ72" s="16" t="str">
        <f t="shared" si="106"/>
        <v/>
      </c>
      <c r="DR72" s="2" t="str">
        <f t="shared" si="107"/>
        <v/>
      </c>
      <c r="DS72" s="2" t="str">
        <f t="shared" si="108"/>
        <v/>
      </c>
      <c r="DT72" s="2" t="str">
        <f t="shared" si="109"/>
        <v/>
      </c>
      <c r="DU72" s="2" t="str">
        <f t="shared" si="110"/>
        <v/>
      </c>
      <c r="DV72" s="15"/>
      <c r="DW72" s="17"/>
      <c r="DX72" s="17"/>
      <c r="DY72" s="47" t="str">
        <f t="shared" si="131"/>
        <v/>
      </c>
      <c r="DZ72" s="47" t="str">
        <f t="shared" si="131"/>
        <v/>
      </c>
      <c r="EA72" s="47" t="str">
        <f t="shared" si="131"/>
        <v/>
      </c>
      <c r="EB72" s="47" t="str">
        <f t="shared" si="131"/>
        <v/>
      </c>
      <c r="EC72" s="49" t="str">
        <f t="shared" si="131"/>
        <v/>
      </c>
      <c r="ED72" s="49" t="str">
        <f t="shared" si="131"/>
        <v/>
      </c>
      <c r="EE72" s="47" t="str">
        <f t="shared" si="131"/>
        <v/>
      </c>
      <c r="EF72" s="47" t="str">
        <f t="shared" si="131"/>
        <v/>
      </c>
      <c r="EG72" s="47" t="str">
        <f t="shared" si="131"/>
        <v/>
      </c>
      <c r="EH72" s="6">
        <f t="shared" si="16"/>
        <v>0</v>
      </c>
      <c r="EI72" s="6">
        <f t="shared" si="17"/>
        <v>0</v>
      </c>
      <c r="EJ72" s="2" t="str">
        <f t="shared" si="18"/>
        <v/>
      </c>
      <c r="EK72" s="2" t="str">
        <f t="shared" si="19"/>
        <v/>
      </c>
      <c r="EL72" s="2" t="str">
        <f t="shared" si="127"/>
        <v/>
      </c>
      <c r="EM72" s="2" t="str">
        <f t="shared" si="21"/>
        <v/>
      </c>
      <c r="EN72" s="2" t="str">
        <f t="shared" si="22"/>
        <v/>
      </c>
      <c r="EO72" s="2">
        <f t="shared" si="23"/>
        <v>0</v>
      </c>
      <c r="EP72" s="2">
        <f t="shared" si="111"/>
        <v>0</v>
      </c>
      <c r="EQ72" s="2"/>
      <c r="ER72" s="2"/>
      <c r="ES72" s="2"/>
      <c r="ET72" s="2"/>
      <c r="EU72" s="2"/>
      <c r="EV72" s="2"/>
      <c r="EW72" s="2">
        <f t="shared" si="24"/>
        <v>0</v>
      </c>
      <c r="EX72" s="2">
        <f t="shared" si="25"/>
        <v>0</v>
      </c>
      <c r="EY72" s="2">
        <f t="shared" si="112"/>
        <v>0</v>
      </c>
      <c r="EZ72" s="2">
        <f t="shared" si="26"/>
        <v>0</v>
      </c>
      <c r="FA72" s="2">
        <f t="shared" si="27"/>
        <v>0</v>
      </c>
      <c r="FB72" s="59"/>
      <c r="FC72" s="2">
        <f t="shared" si="28"/>
        <v>0</v>
      </c>
      <c r="FD72" s="2">
        <f t="shared" si="113"/>
        <v>0</v>
      </c>
      <c r="FE72" s="3">
        <f t="shared" si="126"/>
        <v>0</v>
      </c>
      <c r="FF72" s="3">
        <f t="shared" si="114"/>
        <v>0</v>
      </c>
      <c r="FG72" s="3">
        <f t="shared" si="115"/>
        <v>0</v>
      </c>
      <c r="FH72" s="3">
        <f t="shared" si="29"/>
        <v>0</v>
      </c>
      <c r="FI72" s="67">
        <f t="shared" si="30"/>
        <v>0</v>
      </c>
      <c r="FJ72" s="3">
        <f t="shared" si="31"/>
        <v>0</v>
      </c>
      <c r="FK72" s="3">
        <f t="shared" si="32"/>
        <v>0</v>
      </c>
      <c r="FL72" s="3">
        <f t="shared" si="116"/>
        <v>0</v>
      </c>
      <c r="FM72" s="3">
        <f t="shared" si="117"/>
        <v>0</v>
      </c>
      <c r="FN72" s="3">
        <f t="shared" si="118"/>
        <v>0</v>
      </c>
      <c r="FO72" s="2">
        <f t="shared" si="33"/>
        <v>0</v>
      </c>
      <c r="FP72" s="2">
        <f t="shared" si="34"/>
        <v>0</v>
      </c>
      <c r="FQ72" s="2">
        <f t="shared" si="119"/>
        <v>0</v>
      </c>
      <c r="FR72" s="6" t="str">
        <f>IF(A72=1,1,IF(DW72="","",COUNTA($DW$31:DW72)+1))</f>
        <v/>
      </c>
      <c r="FS72" s="6" t="str">
        <f t="shared" si="35"/>
        <v/>
      </c>
      <c r="FT72" s="43">
        <f t="shared" si="120"/>
        <v>0</v>
      </c>
      <c r="FU72" s="23">
        <f t="shared" si="121"/>
        <v>0</v>
      </c>
      <c r="FV72" s="21">
        <f t="shared" si="122"/>
        <v>0</v>
      </c>
    </row>
    <row r="73" spans="1:178">
      <c r="A73" s="4" t="str">
        <f t="shared" si="36"/>
        <v/>
      </c>
      <c r="B73" s="33"/>
      <c r="C73" s="33"/>
      <c r="D73" s="33"/>
      <c r="E73" s="33"/>
      <c r="F73" s="33"/>
      <c r="G73" s="11" t="str">
        <f t="shared" si="2"/>
        <v/>
      </c>
      <c r="H73" s="3" t="str">
        <f t="shared" si="37"/>
        <v/>
      </c>
      <c r="I73" s="3" t="str">
        <f t="shared" si="3"/>
        <v/>
      </c>
      <c r="J73" s="3" t="str">
        <f t="shared" si="38"/>
        <v/>
      </c>
      <c r="K73" s="3" t="str">
        <f t="shared" si="4"/>
        <v/>
      </c>
      <c r="L73" s="2" t="str">
        <f t="shared" si="5"/>
        <v/>
      </c>
      <c r="M73" s="8" t="str">
        <f t="shared" si="39"/>
        <v/>
      </c>
      <c r="N73" s="8" t="str">
        <f t="shared" si="6"/>
        <v/>
      </c>
      <c r="O73" s="8" t="str">
        <f t="shared" si="40"/>
        <v/>
      </c>
      <c r="P73" s="8" t="str">
        <f t="shared" si="7"/>
        <v/>
      </c>
      <c r="Q73" s="2" t="str">
        <f t="shared" si="8"/>
        <v/>
      </c>
      <c r="R73" s="3" t="str">
        <f t="shared" si="9"/>
        <v/>
      </c>
      <c r="S73" s="3" t="str">
        <f t="shared" si="10"/>
        <v/>
      </c>
      <c r="T73" s="3" t="str">
        <f t="shared" si="41"/>
        <v/>
      </c>
      <c r="U73" s="8" t="str">
        <f t="shared" si="11"/>
        <v/>
      </c>
      <c r="V73" s="2" t="str">
        <f t="shared" si="12"/>
        <v/>
      </c>
      <c r="W73" s="2" t="str">
        <f t="shared" si="13"/>
        <v/>
      </c>
      <c r="X73" s="2" t="str">
        <f t="shared" si="123"/>
        <v/>
      </c>
      <c r="Y73" s="2" t="str">
        <f t="shared" si="14"/>
        <v/>
      </c>
      <c r="Z73" s="46" t="str">
        <f t="shared" si="42"/>
        <v/>
      </c>
      <c r="AA73" s="46" t="str">
        <f t="shared" si="43"/>
        <v/>
      </c>
      <c r="AB73" s="47"/>
      <c r="AC73" s="46" t="str">
        <f t="shared" si="44"/>
        <v/>
      </c>
      <c r="AD73" s="47" t="str">
        <f t="shared" si="45"/>
        <v/>
      </c>
      <c r="AE73" s="48" t="str">
        <f t="shared" si="46"/>
        <v/>
      </c>
      <c r="AF73" s="49" t="str">
        <f t="shared" si="129"/>
        <v/>
      </c>
      <c r="AG73" s="49" t="str">
        <f t="shared" si="129"/>
        <v/>
      </c>
      <c r="AH73" s="49" t="str">
        <f t="shared" si="129"/>
        <v/>
      </c>
      <c r="AI73" s="47" t="str">
        <f t="shared" si="129"/>
        <v/>
      </c>
      <c r="AJ73" s="47" t="str">
        <f t="shared" si="129"/>
        <v/>
      </c>
      <c r="AK73" s="46" t="str">
        <f t="shared" si="129"/>
        <v/>
      </c>
      <c r="AL73" s="47"/>
      <c r="AM73" s="53" t="str">
        <f t="shared" si="48"/>
        <v/>
      </c>
      <c r="AN73" s="50" t="str">
        <f t="shared" si="49"/>
        <v/>
      </c>
      <c r="AO73" s="53" t="s">
        <v>84</v>
      </c>
      <c r="AP73" s="52" t="str">
        <f t="shared" si="50"/>
        <v/>
      </c>
      <c r="AQ73" s="52" t="str">
        <f t="shared" si="51"/>
        <v/>
      </c>
      <c r="AR73" s="47">
        <f t="shared" si="52"/>
        <v>0</v>
      </c>
      <c r="AS73" s="53" t="str">
        <f t="shared" si="53"/>
        <v/>
      </c>
      <c r="AT73" s="52" t="str">
        <f t="shared" si="54"/>
        <v/>
      </c>
      <c r="AU73" s="9" t="str">
        <f t="shared" si="55"/>
        <v/>
      </c>
      <c r="AV73" s="9" t="str">
        <f t="shared" si="56"/>
        <v/>
      </c>
      <c r="AW73" s="12" t="str">
        <f t="shared" si="57"/>
        <v/>
      </c>
      <c r="AX73" s="9" t="str">
        <f t="shared" si="58"/>
        <v/>
      </c>
      <c r="AY73" s="12" t="str">
        <f t="shared" si="59"/>
        <v/>
      </c>
      <c r="AZ73" s="10" t="str">
        <f t="shared" si="60"/>
        <v/>
      </c>
      <c r="BA73" s="10" t="str">
        <f t="shared" si="61"/>
        <v/>
      </c>
      <c r="BB73" s="10" t="str">
        <f t="shared" si="62"/>
        <v/>
      </c>
      <c r="BC73" s="10" t="str">
        <f t="shared" si="63"/>
        <v/>
      </c>
      <c r="BD73" s="10" t="str">
        <f t="shared" si="64"/>
        <v/>
      </c>
      <c r="BE73" s="12" t="str">
        <f t="shared" si="65"/>
        <v/>
      </c>
      <c r="BF73" s="9" t="str">
        <f t="shared" si="66"/>
        <v/>
      </c>
      <c r="BG73" s="9" t="str">
        <f t="shared" si="67"/>
        <v/>
      </c>
      <c r="BH73" s="7" t="str">
        <f t="shared" si="68"/>
        <v/>
      </c>
      <c r="BI73" s="7" t="str">
        <f t="shared" si="69"/>
        <v/>
      </c>
      <c r="BJ73" s="12" t="str">
        <f t="shared" si="70"/>
        <v/>
      </c>
      <c r="BK73" s="80" t="str">
        <f t="shared" si="71"/>
        <v/>
      </c>
      <c r="BL73" s="7" t="str">
        <f t="shared" si="72"/>
        <v/>
      </c>
      <c r="BM73" s="7" t="str">
        <f t="shared" si="124"/>
        <v/>
      </c>
      <c r="BN73" s="12" t="str">
        <f t="shared" si="73"/>
        <v/>
      </c>
      <c r="BO73" s="9" t="str">
        <f t="shared" si="74"/>
        <v/>
      </c>
      <c r="BP73" s="2" t="str">
        <f t="shared" si="75"/>
        <v/>
      </c>
      <c r="BQ73" s="2" t="str">
        <f t="shared" si="76"/>
        <v/>
      </c>
      <c r="BR73" s="20" t="str">
        <f t="shared" si="134"/>
        <v/>
      </c>
      <c r="BS73" s="20" t="str">
        <f t="shared" si="134"/>
        <v/>
      </c>
      <c r="BT73" s="20" t="str">
        <f t="shared" si="134"/>
        <v/>
      </c>
      <c r="BU73" s="86" t="str">
        <f t="shared" si="78"/>
        <v/>
      </c>
      <c r="BV73" s="86" t="str">
        <f t="shared" si="79"/>
        <v/>
      </c>
      <c r="BW73" s="20" t="str">
        <f t="shared" si="134"/>
        <v/>
      </c>
      <c r="BX73" s="86" t="str">
        <f t="shared" si="134"/>
        <v/>
      </c>
      <c r="BY73" s="86" t="str">
        <f t="shared" si="134"/>
        <v/>
      </c>
      <c r="BZ73" s="86" t="str">
        <f t="shared" si="134"/>
        <v/>
      </c>
      <c r="CA73" s="86" t="str">
        <f t="shared" si="134"/>
        <v/>
      </c>
      <c r="CB73" s="86" t="str">
        <f t="shared" si="134"/>
        <v/>
      </c>
      <c r="CC73" s="86" t="str">
        <f t="shared" si="134"/>
        <v/>
      </c>
      <c r="CD73" s="86" t="str">
        <f t="shared" si="134"/>
        <v/>
      </c>
      <c r="CE73" s="20" t="str">
        <f t="shared" si="125"/>
        <v/>
      </c>
      <c r="CF73" s="14" t="str">
        <f t="shared" si="81"/>
        <v/>
      </c>
      <c r="CG73" s="14" t="str">
        <f t="shared" si="82"/>
        <v/>
      </c>
      <c r="CH73" s="8">
        <f t="shared" si="83"/>
        <v>0</v>
      </c>
      <c r="CI73" s="9" t="str">
        <f t="shared" si="84"/>
        <v/>
      </c>
      <c r="CJ73" s="9" t="str">
        <f t="shared" si="85"/>
        <v/>
      </c>
      <c r="CK73" s="9" t="str">
        <f t="shared" si="86"/>
        <v/>
      </c>
      <c r="CL73" s="9" t="str">
        <f t="shared" si="87"/>
        <v/>
      </c>
      <c r="CM73" s="9" t="str">
        <f t="shared" si="88"/>
        <v/>
      </c>
      <c r="CN73" s="9" t="str">
        <f t="shared" si="89"/>
        <v/>
      </c>
      <c r="CO73" s="9" t="str">
        <f t="shared" si="132"/>
        <v/>
      </c>
      <c r="CP73" s="9" t="str">
        <f t="shared" si="132"/>
        <v/>
      </c>
      <c r="CQ73" s="9" t="str">
        <f t="shared" si="132"/>
        <v/>
      </c>
      <c r="CR73" s="9" t="str">
        <f t="shared" si="132"/>
        <v/>
      </c>
      <c r="CS73" s="9" t="str">
        <f t="shared" si="132"/>
        <v/>
      </c>
      <c r="CT73" s="9" t="str">
        <f t="shared" si="132"/>
        <v/>
      </c>
      <c r="CU73" s="9" t="str">
        <f t="shared" si="132"/>
        <v/>
      </c>
      <c r="CV73" s="9" t="str">
        <f t="shared" si="91"/>
        <v/>
      </c>
      <c r="CW73" s="9" t="str">
        <f t="shared" si="133"/>
        <v/>
      </c>
      <c r="CX73" s="9" t="str">
        <f t="shared" si="133"/>
        <v/>
      </c>
      <c r="CY73" s="9" t="str">
        <f t="shared" si="133"/>
        <v/>
      </c>
      <c r="CZ73" s="9" t="str">
        <f t="shared" si="133"/>
        <v/>
      </c>
      <c r="DA73" s="9" t="str">
        <f t="shared" si="133"/>
        <v/>
      </c>
      <c r="DB73" s="9" t="str">
        <f t="shared" si="133"/>
        <v/>
      </c>
      <c r="DC73" s="9" t="str">
        <f t="shared" si="133"/>
        <v/>
      </c>
      <c r="DD73" s="2" t="str">
        <f t="shared" si="93"/>
        <v/>
      </c>
      <c r="DE73" s="2" t="str">
        <f t="shared" si="94"/>
        <v/>
      </c>
      <c r="DF73" s="2" t="str">
        <f t="shared" si="95"/>
        <v/>
      </c>
      <c r="DG73" s="2" t="str">
        <f t="shared" si="96"/>
        <v/>
      </c>
      <c r="DH73" s="2" t="str">
        <f t="shared" si="97"/>
        <v/>
      </c>
      <c r="DI73" s="2" t="str">
        <f t="shared" si="98"/>
        <v/>
      </c>
      <c r="DJ73" s="2" t="str">
        <f t="shared" si="99"/>
        <v/>
      </c>
      <c r="DK73" s="2" t="str">
        <f t="shared" si="100"/>
        <v/>
      </c>
      <c r="DL73" s="16" t="str">
        <f t="shared" si="101"/>
        <v/>
      </c>
      <c r="DM73" s="16" t="str">
        <f t="shared" si="102"/>
        <v/>
      </c>
      <c r="DN73" s="16" t="str">
        <f t="shared" si="103"/>
        <v/>
      </c>
      <c r="DO73" s="72" t="str">
        <f t="shared" si="104"/>
        <v/>
      </c>
      <c r="DP73" s="16" t="str">
        <f t="shared" si="105"/>
        <v/>
      </c>
      <c r="DQ73" s="16" t="str">
        <f t="shared" si="106"/>
        <v/>
      </c>
      <c r="DR73" s="2" t="str">
        <f t="shared" si="107"/>
        <v/>
      </c>
      <c r="DS73" s="2" t="str">
        <f t="shared" si="108"/>
        <v/>
      </c>
      <c r="DT73" s="2" t="str">
        <f t="shared" si="109"/>
        <v/>
      </c>
      <c r="DU73" s="2" t="str">
        <f t="shared" si="110"/>
        <v/>
      </c>
      <c r="DV73" s="15"/>
      <c r="DW73" s="18"/>
      <c r="DX73" s="17"/>
      <c r="DY73" s="47" t="str">
        <f t="shared" si="131"/>
        <v/>
      </c>
      <c r="DZ73" s="47" t="str">
        <f t="shared" si="131"/>
        <v/>
      </c>
      <c r="EA73" s="47" t="str">
        <f t="shared" si="131"/>
        <v/>
      </c>
      <c r="EB73" s="47" t="str">
        <f t="shared" si="131"/>
        <v/>
      </c>
      <c r="EC73" s="49" t="str">
        <f t="shared" si="131"/>
        <v/>
      </c>
      <c r="ED73" s="49" t="str">
        <f t="shared" si="131"/>
        <v/>
      </c>
      <c r="EE73" s="47" t="str">
        <f t="shared" si="131"/>
        <v/>
      </c>
      <c r="EF73" s="47" t="str">
        <f t="shared" si="131"/>
        <v/>
      </c>
      <c r="EG73" s="47" t="str">
        <f t="shared" si="131"/>
        <v/>
      </c>
      <c r="EH73" s="6">
        <f t="shared" si="16"/>
        <v>0</v>
      </c>
      <c r="EI73" s="6">
        <f t="shared" si="17"/>
        <v>0</v>
      </c>
      <c r="EJ73" s="2" t="str">
        <f t="shared" si="18"/>
        <v/>
      </c>
      <c r="EK73" s="2" t="str">
        <f t="shared" si="19"/>
        <v/>
      </c>
      <c r="EL73" s="2" t="str">
        <f t="shared" si="127"/>
        <v/>
      </c>
      <c r="EM73" s="2" t="str">
        <f t="shared" si="21"/>
        <v/>
      </c>
      <c r="EN73" s="2" t="str">
        <f t="shared" si="22"/>
        <v/>
      </c>
      <c r="EO73" s="2">
        <f t="shared" si="23"/>
        <v>0</v>
      </c>
      <c r="EP73" s="2">
        <f t="shared" si="111"/>
        <v>0</v>
      </c>
      <c r="EQ73" s="2"/>
      <c r="ER73" s="2"/>
      <c r="ES73" s="2"/>
      <c r="ET73" s="2"/>
      <c r="EU73" s="2"/>
      <c r="EV73" s="2"/>
      <c r="EW73" s="2">
        <f t="shared" si="24"/>
        <v>0</v>
      </c>
      <c r="EX73" s="2">
        <f t="shared" si="25"/>
        <v>0</v>
      </c>
      <c r="EY73" s="2">
        <f t="shared" si="112"/>
        <v>0</v>
      </c>
      <c r="EZ73" s="2">
        <f t="shared" si="26"/>
        <v>0</v>
      </c>
      <c r="FA73" s="2">
        <f t="shared" si="27"/>
        <v>0</v>
      </c>
      <c r="FB73" s="59"/>
      <c r="FC73" s="2">
        <f t="shared" si="28"/>
        <v>0</v>
      </c>
      <c r="FD73" s="2">
        <f t="shared" si="113"/>
        <v>0</v>
      </c>
      <c r="FE73" s="3">
        <f t="shared" si="126"/>
        <v>0</v>
      </c>
      <c r="FF73" s="3">
        <f t="shared" si="114"/>
        <v>0</v>
      </c>
      <c r="FG73" s="3">
        <f t="shared" si="115"/>
        <v>0</v>
      </c>
      <c r="FH73" s="3">
        <f t="shared" si="29"/>
        <v>0</v>
      </c>
      <c r="FI73" s="67">
        <f t="shared" si="30"/>
        <v>0</v>
      </c>
      <c r="FJ73" s="3">
        <f t="shared" si="31"/>
        <v>0</v>
      </c>
      <c r="FK73" s="3">
        <f t="shared" si="32"/>
        <v>0</v>
      </c>
      <c r="FL73" s="3">
        <f t="shared" si="116"/>
        <v>0</v>
      </c>
      <c r="FM73" s="3">
        <f t="shared" si="117"/>
        <v>0</v>
      </c>
      <c r="FN73" s="3">
        <f t="shared" si="118"/>
        <v>0</v>
      </c>
      <c r="FO73" s="2">
        <f t="shared" si="33"/>
        <v>0</v>
      </c>
      <c r="FP73" s="2">
        <f t="shared" si="34"/>
        <v>0</v>
      </c>
      <c r="FQ73" s="2">
        <f t="shared" si="119"/>
        <v>0</v>
      </c>
      <c r="FR73" s="6" t="str">
        <f>IF(A73=1,1,IF(DW73="","",COUNTA($DW$31:DW73)+1))</f>
        <v/>
      </c>
      <c r="FS73" s="6" t="str">
        <f t="shared" si="35"/>
        <v/>
      </c>
      <c r="FT73" s="43">
        <f t="shared" si="120"/>
        <v>0</v>
      </c>
      <c r="FU73" s="23">
        <f t="shared" si="121"/>
        <v>0</v>
      </c>
      <c r="FV73" s="21">
        <f t="shared" si="122"/>
        <v>0</v>
      </c>
    </row>
    <row r="74" spans="1:178">
      <c r="A74" s="4" t="str">
        <f t="shared" si="36"/>
        <v/>
      </c>
      <c r="B74" s="33"/>
      <c r="C74" s="33"/>
      <c r="D74" s="33"/>
      <c r="E74" s="33"/>
      <c r="F74" s="33"/>
      <c r="G74" s="11" t="str">
        <f t="shared" si="2"/>
        <v/>
      </c>
      <c r="H74" s="3" t="str">
        <f t="shared" si="37"/>
        <v/>
      </c>
      <c r="I74" s="3" t="str">
        <f t="shared" si="3"/>
        <v/>
      </c>
      <c r="J74" s="3" t="str">
        <f t="shared" si="38"/>
        <v/>
      </c>
      <c r="K74" s="3" t="str">
        <f t="shared" si="4"/>
        <v/>
      </c>
      <c r="L74" s="2" t="str">
        <f t="shared" si="5"/>
        <v/>
      </c>
      <c r="M74" s="8" t="str">
        <f t="shared" si="39"/>
        <v/>
      </c>
      <c r="N74" s="8" t="str">
        <f t="shared" si="6"/>
        <v/>
      </c>
      <c r="O74" s="8" t="str">
        <f t="shared" si="40"/>
        <v/>
      </c>
      <c r="P74" s="8" t="str">
        <f t="shared" si="7"/>
        <v/>
      </c>
      <c r="Q74" s="2" t="str">
        <f t="shared" si="8"/>
        <v/>
      </c>
      <c r="R74" s="3" t="str">
        <f t="shared" si="9"/>
        <v/>
      </c>
      <c r="S74" s="3" t="str">
        <f t="shared" si="10"/>
        <v/>
      </c>
      <c r="T74" s="3" t="str">
        <f t="shared" si="41"/>
        <v/>
      </c>
      <c r="U74" s="8" t="str">
        <f t="shared" si="11"/>
        <v/>
      </c>
      <c r="V74" s="2" t="str">
        <f t="shared" si="12"/>
        <v/>
      </c>
      <c r="W74" s="2" t="str">
        <f t="shared" si="13"/>
        <v/>
      </c>
      <c r="X74" s="2" t="str">
        <f t="shared" si="123"/>
        <v/>
      </c>
      <c r="Y74" s="2" t="str">
        <f t="shared" si="14"/>
        <v/>
      </c>
      <c r="Z74" s="46" t="str">
        <f t="shared" si="42"/>
        <v/>
      </c>
      <c r="AA74" s="46" t="str">
        <f t="shared" si="43"/>
        <v/>
      </c>
      <c r="AB74" s="47"/>
      <c r="AC74" s="46" t="str">
        <f t="shared" si="44"/>
        <v/>
      </c>
      <c r="AD74" s="47" t="str">
        <f t="shared" si="45"/>
        <v/>
      </c>
      <c r="AE74" s="48" t="str">
        <f t="shared" si="46"/>
        <v/>
      </c>
      <c r="AF74" s="49" t="str">
        <f t="shared" si="129"/>
        <v/>
      </c>
      <c r="AG74" s="49" t="str">
        <f t="shared" si="129"/>
        <v/>
      </c>
      <c r="AH74" s="49" t="str">
        <f t="shared" si="129"/>
        <v/>
      </c>
      <c r="AI74" s="47" t="str">
        <f t="shared" si="129"/>
        <v/>
      </c>
      <c r="AJ74" s="47" t="str">
        <f t="shared" si="129"/>
        <v/>
      </c>
      <c r="AK74" s="46" t="str">
        <f t="shared" si="129"/>
        <v/>
      </c>
      <c r="AL74" s="47"/>
      <c r="AM74" s="53" t="str">
        <f t="shared" si="48"/>
        <v/>
      </c>
      <c r="AN74" s="50" t="str">
        <f t="shared" si="49"/>
        <v/>
      </c>
      <c r="AO74" s="53" t="s">
        <v>84</v>
      </c>
      <c r="AP74" s="52" t="str">
        <f t="shared" si="50"/>
        <v/>
      </c>
      <c r="AQ74" s="52" t="str">
        <f t="shared" si="51"/>
        <v/>
      </c>
      <c r="AR74" s="47">
        <f t="shared" si="52"/>
        <v>0</v>
      </c>
      <c r="AS74" s="53" t="str">
        <f t="shared" si="53"/>
        <v/>
      </c>
      <c r="AT74" s="52" t="str">
        <f t="shared" si="54"/>
        <v/>
      </c>
      <c r="AU74" s="9" t="str">
        <f t="shared" si="55"/>
        <v/>
      </c>
      <c r="AV74" s="9" t="str">
        <f t="shared" si="56"/>
        <v/>
      </c>
      <c r="AW74" s="12" t="str">
        <f t="shared" si="57"/>
        <v/>
      </c>
      <c r="AX74" s="9" t="str">
        <f t="shared" si="58"/>
        <v/>
      </c>
      <c r="AY74" s="12" t="str">
        <f t="shared" si="59"/>
        <v/>
      </c>
      <c r="AZ74" s="10" t="str">
        <f t="shared" si="60"/>
        <v/>
      </c>
      <c r="BA74" s="10" t="str">
        <f t="shared" si="61"/>
        <v/>
      </c>
      <c r="BB74" s="10" t="str">
        <f t="shared" si="62"/>
        <v/>
      </c>
      <c r="BC74" s="10" t="str">
        <f t="shared" si="63"/>
        <v/>
      </c>
      <c r="BD74" s="10" t="str">
        <f t="shared" si="64"/>
        <v/>
      </c>
      <c r="BE74" s="12" t="str">
        <f t="shared" si="65"/>
        <v/>
      </c>
      <c r="BF74" s="9" t="str">
        <f t="shared" si="66"/>
        <v/>
      </c>
      <c r="BG74" s="9" t="str">
        <f t="shared" si="67"/>
        <v/>
      </c>
      <c r="BH74" s="7" t="str">
        <f t="shared" si="68"/>
        <v/>
      </c>
      <c r="BI74" s="7" t="str">
        <f t="shared" si="69"/>
        <v/>
      </c>
      <c r="BJ74" s="12" t="str">
        <f t="shared" si="70"/>
        <v/>
      </c>
      <c r="BK74" s="80" t="str">
        <f t="shared" si="71"/>
        <v/>
      </c>
      <c r="BL74" s="7" t="str">
        <f t="shared" si="72"/>
        <v/>
      </c>
      <c r="BM74" s="7" t="str">
        <f t="shared" si="124"/>
        <v/>
      </c>
      <c r="BN74" s="12" t="str">
        <f t="shared" si="73"/>
        <v/>
      </c>
      <c r="BO74" s="9" t="str">
        <f t="shared" si="74"/>
        <v/>
      </c>
      <c r="BP74" s="2" t="str">
        <f t="shared" si="75"/>
        <v/>
      </c>
      <c r="BQ74" s="2" t="str">
        <f t="shared" si="76"/>
        <v/>
      </c>
      <c r="BR74" s="20" t="str">
        <f t="shared" si="134"/>
        <v/>
      </c>
      <c r="BS74" s="20" t="str">
        <f t="shared" si="134"/>
        <v/>
      </c>
      <c r="BT74" s="20" t="str">
        <f t="shared" si="134"/>
        <v/>
      </c>
      <c r="BU74" s="86" t="str">
        <f t="shared" si="78"/>
        <v/>
      </c>
      <c r="BV74" s="86" t="str">
        <f t="shared" si="79"/>
        <v/>
      </c>
      <c r="BW74" s="20" t="str">
        <f t="shared" si="134"/>
        <v/>
      </c>
      <c r="BX74" s="86" t="str">
        <f t="shared" si="134"/>
        <v/>
      </c>
      <c r="BY74" s="86" t="str">
        <f t="shared" si="134"/>
        <v/>
      </c>
      <c r="BZ74" s="86" t="str">
        <f t="shared" si="134"/>
        <v/>
      </c>
      <c r="CA74" s="86" t="str">
        <f t="shared" si="134"/>
        <v/>
      </c>
      <c r="CB74" s="86" t="str">
        <f t="shared" si="134"/>
        <v/>
      </c>
      <c r="CC74" s="86" t="str">
        <f t="shared" si="134"/>
        <v/>
      </c>
      <c r="CD74" s="86" t="str">
        <f t="shared" si="134"/>
        <v/>
      </c>
      <c r="CE74" s="20" t="str">
        <f t="shared" si="125"/>
        <v/>
      </c>
      <c r="CF74" s="14" t="str">
        <f t="shared" si="81"/>
        <v/>
      </c>
      <c r="CG74" s="14" t="str">
        <f t="shared" si="82"/>
        <v/>
      </c>
      <c r="CH74" s="8">
        <f t="shared" si="83"/>
        <v>0</v>
      </c>
      <c r="CI74" s="9" t="str">
        <f t="shared" si="84"/>
        <v/>
      </c>
      <c r="CJ74" s="9" t="str">
        <f t="shared" si="85"/>
        <v/>
      </c>
      <c r="CK74" s="9" t="str">
        <f t="shared" si="86"/>
        <v/>
      </c>
      <c r="CL74" s="9" t="str">
        <f t="shared" si="87"/>
        <v/>
      </c>
      <c r="CM74" s="9" t="str">
        <f t="shared" si="88"/>
        <v/>
      </c>
      <c r="CN74" s="9" t="str">
        <f t="shared" si="89"/>
        <v/>
      </c>
      <c r="CO74" s="9" t="str">
        <f t="shared" si="132"/>
        <v/>
      </c>
      <c r="CP74" s="9" t="str">
        <f t="shared" si="132"/>
        <v/>
      </c>
      <c r="CQ74" s="9" t="str">
        <f t="shared" si="132"/>
        <v/>
      </c>
      <c r="CR74" s="9" t="str">
        <f t="shared" si="132"/>
        <v/>
      </c>
      <c r="CS74" s="9" t="str">
        <f t="shared" si="132"/>
        <v/>
      </c>
      <c r="CT74" s="9" t="str">
        <f t="shared" si="132"/>
        <v/>
      </c>
      <c r="CU74" s="9" t="str">
        <f t="shared" si="132"/>
        <v/>
      </c>
      <c r="CV74" s="9" t="str">
        <f t="shared" si="91"/>
        <v/>
      </c>
      <c r="CW74" s="9" t="str">
        <f t="shared" si="133"/>
        <v/>
      </c>
      <c r="CX74" s="9" t="str">
        <f t="shared" si="133"/>
        <v/>
      </c>
      <c r="CY74" s="9" t="str">
        <f t="shared" si="133"/>
        <v/>
      </c>
      <c r="CZ74" s="9" t="str">
        <f t="shared" si="133"/>
        <v/>
      </c>
      <c r="DA74" s="9" t="str">
        <f t="shared" si="133"/>
        <v/>
      </c>
      <c r="DB74" s="9" t="str">
        <f t="shared" si="133"/>
        <v/>
      </c>
      <c r="DC74" s="9" t="str">
        <f t="shared" si="133"/>
        <v/>
      </c>
      <c r="DD74" s="2" t="str">
        <f t="shared" si="93"/>
        <v/>
      </c>
      <c r="DE74" s="2" t="str">
        <f t="shared" si="94"/>
        <v/>
      </c>
      <c r="DF74" s="2" t="str">
        <f t="shared" si="95"/>
        <v/>
      </c>
      <c r="DG74" s="2" t="str">
        <f t="shared" si="96"/>
        <v/>
      </c>
      <c r="DH74" s="2" t="str">
        <f t="shared" si="97"/>
        <v/>
      </c>
      <c r="DI74" s="2" t="str">
        <f t="shared" si="98"/>
        <v/>
      </c>
      <c r="DJ74" s="2" t="str">
        <f t="shared" si="99"/>
        <v/>
      </c>
      <c r="DK74" s="2" t="str">
        <f t="shared" si="100"/>
        <v/>
      </c>
      <c r="DL74" s="16" t="str">
        <f t="shared" si="101"/>
        <v/>
      </c>
      <c r="DM74" s="16" t="str">
        <f t="shared" si="102"/>
        <v/>
      </c>
      <c r="DN74" s="16" t="str">
        <f t="shared" si="103"/>
        <v/>
      </c>
      <c r="DO74" s="72" t="str">
        <f t="shared" si="104"/>
        <v/>
      </c>
      <c r="DP74" s="16" t="str">
        <f t="shared" si="105"/>
        <v/>
      </c>
      <c r="DQ74" s="16" t="str">
        <f t="shared" si="106"/>
        <v/>
      </c>
      <c r="DR74" s="2" t="str">
        <f t="shared" si="107"/>
        <v/>
      </c>
      <c r="DS74" s="2" t="str">
        <f t="shared" si="108"/>
        <v/>
      </c>
      <c r="DT74" s="2" t="str">
        <f t="shared" si="109"/>
        <v/>
      </c>
      <c r="DU74" s="2" t="str">
        <f t="shared" si="110"/>
        <v/>
      </c>
      <c r="DV74" s="15"/>
      <c r="DW74" s="18"/>
      <c r="DX74" s="17"/>
      <c r="DY74" s="47" t="str">
        <f t="shared" si="131"/>
        <v/>
      </c>
      <c r="DZ74" s="47" t="str">
        <f t="shared" si="131"/>
        <v/>
      </c>
      <c r="EA74" s="47" t="str">
        <f t="shared" si="131"/>
        <v/>
      </c>
      <c r="EB74" s="47" t="str">
        <f t="shared" si="131"/>
        <v/>
      </c>
      <c r="EC74" s="49" t="str">
        <f t="shared" si="131"/>
        <v/>
      </c>
      <c r="ED74" s="49" t="str">
        <f t="shared" si="131"/>
        <v/>
      </c>
      <c r="EE74" s="47" t="str">
        <f t="shared" si="131"/>
        <v/>
      </c>
      <c r="EF74" s="47" t="str">
        <f t="shared" si="131"/>
        <v/>
      </c>
      <c r="EG74" s="47" t="str">
        <f t="shared" si="131"/>
        <v/>
      </c>
      <c r="EH74" s="6">
        <f t="shared" si="16"/>
        <v>0</v>
      </c>
      <c r="EI74" s="6">
        <f t="shared" si="17"/>
        <v>0</v>
      </c>
      <c r="EJ74" s="2" t="str">
        <f t="shared" si="18"/>
        <v/>
      </c>
      <c r="EK74" s="2" t="str">
        <f t="shared" si="19"/>
        <v/>
      </c>
      <c r="EL74" s="2" t="str">
        <f t="shared" si="127"/>
        <v/>
      </c>
      <c r="EM74" s="2" t="str">
        <f t="shared" si="21"/>
        <v/>
      </c>
      <c r="EN74" s="2" t="str">
        <f t="shared" si="22"/>
        <v/>
      </c>
      <c r="EO74" s="2">
        <f t="shared" si="23"/>
        <v>0</v>
      </c>
      <c r="EP74" s="2">
        <f t="shared" si="111"/>
        <v>0</v>
      </c>
      <c r="EQ74" s="2"/>
      <c r="ER74" s="2"/>
      <c r="ES74" s="2"/>
      <c r="ET74" s="2"/>
      <c r="EU74" s="2"/>
      <c r="EV74" s="2"/>
      <c r="EW74" s="2">
        <f t="shared" si="24"/>
        <v>0</v>
      </c>
      <c r="EX74" s="2">
        <f t="shared" si="25"/>
        <v>0</v>
      </c>
      <c r="EY74" s="2">
        <f t="shared" si="112"/>
        <v>0</v>
      </c>
      <c r="EZ74" s="2">
        <f t="shared" si="26"/>
        <v>0</v>
      </c>
      <c r="FA74" s="2">
        <f t="shared" si="27"/>
        <v>0</v>
      </c>
      <c r="FB74" s="59"/>
      <c r="FC74" s="2">
        <f t="shared" si="28"/>
        <v>0</v>
      </c>
      <c r="FD74" s="2">
        <f t="shared" si="113"/>
        <v>0</v>
      </c>
      <c r="FE74" s="3">
        <f t="shared" si="126"/>
        <v>0</v>
      </c>
      <c r="FF74" s="3">
        <f t="shared" si="114"/>
        <v>0</v>
      </c>
      <c r="FG74" s="3">
        <f t="shared" si="115"/>
        <v>0</v>
      </c>
      <c r="FH74" s="3">
        <f t="shared" si="29"/>
        <v>0</v>
      </c>
      <c r="FI74" s="67">
        <f t="shared" si="30"/>
        <v>0</v>
      </c>
      <c r="FJ74" s="3">
        <f t="shared" si="31"/>
        <v>0</v>
      </c>
      <c r="FK74" s="3">
        <f t="shared" si="32"/>
        <v>0</v>
      </c>
      <c r="FL74" s="3">
        <f t="shared" si="116"/>
        <v>0</v>
      </c>
      <c r="FM74" s="3">
        <f t="shared" si="117"/>
        <v>0</v>
      </c>
      <c r="FN74" s="3">
        <f t="shared" si="118"/>
        <v>0</v>
      </c>
      <c r="FO74" s="2">
        <f t="shared" si="33"/>
        <v>0</v>
      </c>
      <c r="FP74" s="2">
        <f t="shared" si="34"/>
        <v>0</v>
      </c>
      <c r="FQ74" s="2">
        <f t="shared" si="119"/>
        <v>0</v>
      </c>
      <c r="FR74" s="6" t="str">
        <f>IF(A74=1,1,IF(DW74="","",COUNTA($DW$31:DW74)+1))</f>
        <v/>
      </c>
      <c r="FS74" s="6" t="str">
        <f t="shared" si="35"/>
        <v/>
      </c>
      <c r="FT74" s="43">
        <f t="shared" si="120"/>
        <v>0</v>
      </c>
      <c r="FU74" s="23">
        <f t="shared" si="121"/>
        <v>0</v>
      </c>
      <c r="FV74" s="21">
        <f t="shared" si="122"/>
        <v>0</v>
      </c>
    </row>
    <row r="75" spans="1:178">
      <c r="A75" s="4" t="str">
        <f t="shared" si="36"/>
        <v/>
      </c>
      <c r="B75" s="33"/>
      <c r="C75" s="33"/>
      <c r="D75" s="33"/>
      <c r="E75" s="33"/>
      <c r="F75" s="33"/>
      <c r="G75" s="11" t="str">
        <f t="shared" si="2"/>
        <v/>
      </c>
      <c r="H75" s="3" t="str">
        <f t="shared" si="37"/>
        <v/>
      </c>
      <c r="I75" s="3" t="str">
        <f t="shared" si="3"/>
        <v/>
      </c>
      <c r="J75" s="3" t="str">
        <f t="shared" si="38"/>
        <v/>
      </c>
      <c r="K75" s="3" t="str">
        <f t="shared" si="4"/>
        <v/>
      </c>
      <c r="L75" s="2" t="str">
        <f t="shared" si="5"/>
        <v/>
      </c>
      <c r="M75" s="8" t="str">
        <f t="shared" si="39"/>
        <v/>
      </c>
      <c r="N75" s="8" t="str">
        <f t="shared" si="6"/>
        <v/>
      </c>
      <c r="O75" s="8" t="str">
        <f t="shared" si="40"/>
        <v/>
      </c>
      <c r="P75" s="8" t="str">
        <f t="shared" si="7"/>
        <v/>
      </c>
      <c r="Q75" s="2" t="str">
        <f t="shared" si="8"/>
        <v/>
      </c>
      <c r="R75" s="3" t="str">
        <f t="shared" si="9"/>
        <v/>
      </c>
      <c r="S75" s="3" t="str">
        <f t="shared" si="10"/>
        <v/>
      </c>
      <c r="T75" s="3" t="str">
        <f t="shared" si="41"/>
        <v/>
      </c>
      <c r="U75" s="8" t="str">
        <f t="shared" si="11"/>
        <v/>
      </c>
      <c r="V75" s="2" t="str">
        <f t="shared" si="12"/>
        <v/>
      </c>
      <c r="W75" s="2" t="str">
        <f t="shared" si="13"/>
        <v/>
      </c>
      <c r="X75" s="2" t="str">
        <f t="shared" si="123"/>
        <v/>
      </c>
      <c r="Y75" s="2" t="str">
        <f t="shared" si="14"/>
        <v/>
      </c>
      <c r="Z75" s="46" t="str">
        <f t="shared" si="42"/>
        <v/>
      </c>
      <c r="AA75" s="46" t="str">
        <f t="shared" si="43"/>
        <v/>
      </c>
      <c r="AB75" s="47"/>
      <c r="AC75" s="46" t="str">
        <f t="shared" si="44"/>
        <v/>
      </c>
      <c r="AD75" s="47" t="str">
        <f t="shared" si="45"/>
        <v/>
      </c>
      <c r="AE75" s="48" t="str">
        <f t="shared" si="46"/>
        <v/>
      </c>
      <c r="AF75" s="49" t="str">
        <f t="shared" si="129"/>
        <v/>
      </c>
      <c r="AG75" s="49" t="str">
        <f t="shared" si="129"/>
        <v/>
      </c>
      <c r="AH75" s="49" t="str">
        <f t="shared" si="129"/>
        <v/>
      </c>
      <c r="AI75" s="47" t="str">
        <f t="shared" si="129"/>
        <v/>
      </c>
      <c r="AJ75" s="47" t="str">
        <f t="shared" si="129"/>
        <v/>
      </c>
      <c r="AK75" s="46" t="str">
        <f t="shared" si="129"/>
        <v/>
      </c>
      <c r="AL75" s="47"/>
      <c r="AM75" s="53" t="str">
        <f t="shared" si="48"/>
        <v/>
      </c>
      <c r="AN75" s="50" t="str">
        <f t="shared" si="49"/>
        <v/>
      </c>
      <c r="AO75" s="53" t="s">
        <v>84</v>
      </c>
      <c r="AP75" s="52" t="str">
        <f t="shared" si="50"/>
        <v/>
      </c>
      <c r="AQ75" s="52" t="str">
        <f t="shared" si="51"/>
        <v/>
      </c>
      <c r="AR75" s="47">
        <f t="shared" si="52"/>
        <v>0</v>
      </c>
      <c r="AS75" s="53" t="str">
        <f t="shared" si="53"/>
        <v/>
      </c>
      <c r="AT75" s="52" t="str">
        <f t="shared" si="54"/>
        <v/>
      </c>
      <c r="AU75" s="9" t="str">
        <f t="shared" si="55"/>
        <v/>
      </c>
      <c r="AV75" s="9" t="str">
        <f t="shared" si="56"/>
        <v/>
      </c>
      <c r="AW75" s="12" t="str">
        <f t="shared" si="57"/>
        <v/>
      </c>
      <c r="AX75" s="9" t="str">
        <f t="shared" si="58"/>
        <v/>
      </c>
      <c r="AY75" s="12" t="str">
        <f t="shared" si="59"/>
        <v/>
      </c>
      <c r="AZ75" s="10" t="str">
        <f t="shared" si="60"/>
        <v/>
      </c>
      <c r="BA75" s="10" t="str">
        <f t="shared" si="61"/>
        <v/>
      </c>
      <c r="BB75" s="10" t="str">
        <f t="shared" si="62"/>
        <v/>
      </c>
      <c r="BC75" s="10" t="str">
        <f t="shared" si="63"/>
        <v/>
      </c>
      <c r="BD75" s="10" t="str">
        <f t="shared" si="64"/>
        <v/>
      </c>
      <c r="BE75" s="12" t="str">
        <f t="shared" si="65"/>
        <v/>
      </c>
      <c r="BF75" s="9" t="str">
        <f t="shared" si="66"/>
        <v/>
      </c>
      <c r="BG75" s="9" t="str">
        <f t="shared" si="67"/>
        <v/>
      </c>
      <c r="BH75" s="7" t="str">
        <f t="shared" si="68"/>
        <v/>
      </c>
      <c r="BI75" s="7" t="str">
        <f t="shared" si="69"/>
        <v/>
      </c>
      <c r="BJ75" s="12" t="str">
        <f t="shared" si="70"/>
        <v/>
      </c>
      <c r="BK75" s="80" t="str">
        <f t="shared" si="71"/>
        <v/>
      </c>
      <c r="BL75" s="7" t="str">
        <f t="shared" si="72"/>
        <v/>
      </c>
      <c r="BM75" s="7" t="str">
        <f t="shared" si="124"/>
        <v/>
      </c>
      <c r="BN75" s="12" t="str">
        <f t="shared" si="73"/>
        <v/>
      </c>
      <c r="BO75" s="9" t="str">
        <f t="shared" si="74"/>
        <v/>
      </c>
      <c r="BP75" s="2" t="str">
        <f t="shared" si="75"/>
        <v/>
      </c>
      <c r="BQ75" s="2" t="str">
        <f t="shared" si="76"/>
        <v/>
      </c>
      <c r="BR75" s="20" t="str">
        <f t="shared" si="134"/>
        <v/>
      </c>
      <c r="BS75" s="20" t="str">
        <f t="shared" si="134"/>
        <v/>
      </c>
      <c r="BT75" s="20" t="str">
        <f t="shared" si="134"/>
        <v/>
      </c>
      <c r="BU75" s="86" t="str">
        <f t="shared" si="78"/>
        <v/>
      </c>
      <c r="BV75" s="86" t="str">
        <f t="shared" si="79"/>
        <v/>
      </c>
      <c r="BW75" s="20" t="str">
        <f t="shared" si="134"/>
        <v/>
      </c>
      <c r="BX75" s="86" t="str">
        <f t="shared" si="134"/>
        <v/>
      </c>
      <c r="BY75" s="86" t="str">
        <f t="shared" si="134"/>
        <v/>
      </c>
      <c r="BZ75" s="86" t="str">
        <f t="shared" si="134"/>
        <v/>
      </c>
      <c r="CA75" s="86" t="str">
        <f t="shared" si="134"/>
        <v/>
      </c>
      <c r="CB75" s="86" t="str">
        <f t="shared" si="134"/>
        <v/>
      </c>
      <c r="CC75" s="86" t="str">
        <f t="shared" si="134"/>
        <v/>
      </c>
      <c r="CD75" s="86" t="str">
        <f t="shared" si="134"/>
        <v/>
      </c>
      <c r="CE75" s="20" t="str">
        <f t="shared" si="125"/>
        <v/>
      </c>
      <c r="CF75" s="14" t="str">
        <f t="shared" si="81"/>
        <v/>
      </c>
      <c r="CG75" s="14" t="str">
        <f t="shared" si="82"/>
        <v/>
      </c>
      <c r="CH75" s="8">
        <f t="shared" si="83"/>
        <v>0</v>
      </c>
      <c r="CI75" s="9" t="str">
        <f t="shared" si="84"/>
        <v/>
      </c>
      <c r="CJ75" s="9" t="str">
        <f t="shared" si="85"/>
        <v/>
      </c>
      <c r="CK75" s="9" t="str">
        <f t="shared" si="86"/>
        <v/>
      </c>
      <c r="CL75" s="9" t="str">
        <f t="shared" si="87"/>
        <v/>
      </c>
      <c r="CM75" s="9" t="str">
        <f t="shared" si="88"/>
        <v/>
      </c>
      <c r="CN75" s="9" t="str">
        <f t="shared" si="89"/>
        <v/>
      </c>
      <c r="CO75" s="9" t="str">
        <f t="shared" si="132"/>
        <v/>
      </c>
      <c r="CP75" s="9" t="str">
        <f t="shared" si="132"/>
        <v/>
      </c>
      <c r="CQ75" s="9" t="str">
        <f t="shared" si="132"/>
        <v/>
      </c>
      <c r="CR75" s="9" t="str">
        <f t="shared" si="132"/>
        <v/>
      </c>
      <c r="CS75" s="9" t="str">
        <f t="shared" si="132"/>
        <v/>
      </c>
      <c r="CT75" s="9" t="str">
        <f t="shared" si="132"/>
        <v/>
      </c>
      <c r="CU75" s="9" t="str">
        <f t="shared" si="132"/>
        <v/>
      </c>
      <c r="CV75" s="9" t="str">
        <f t="shared" si="91"/>
        <v/>
      </c>
      <c r="CW75" s="9" t="str">
        <f t="shared" si="133"/>
        <v/>
      </c>
      <c r="CX75" s="9" t="str">
        <f t="shared" si="133"/>
        <v/>
      </c>
      <c r="CY75" s="9" t="str">
        <f t="shared" si="133"/>
        <v/>
      </c>
      <c r="CZ75" s="9" t="str">
        <f t="shared" si="133"/>
        <v/>
      </c>
      <c r="DA75" s="9" t="str">
        <f t="shared" si="133"/>
        <v/>
      </c>
      <c r="DB75" s="9" t="str">
        <f t="shared" si="133"/>
        <v/>
      </c>
      <c r="DC75" s="9" t="str">
        <f t="shared" si="133"/>
        <v/>
      </c>
      <c r="DD75" s="2" t="str">
        <f t="shared" si="93"/>
        <v/>
      </c>
      <c r="DE75" s="2" t="str">
        <f t="shared" si="94"/>
        <v/>
      </c>
      <c r="DF75" s="2" t="str">
        <f t="shared" si="95"/>
        <v/>
      </c>
      <c r="DG75" s="2" t="str">
        <f t="shared" si="96"/>
        <v/>
      </c>
      <c r="DH75" s="2" t="str">
        <f t="shared" si="97"/>
        <v/>
      </c>
      <c r="DI75" s="2" t="str">
        <f t="shared" si="98"/>
        <v/>
      </c>
      <c r="DJ75" s="2" t="str">
        <f t="shared" si="99"/>
        <v/>
      </c>
      <c r="DK75" s="2" t="str">
        <f t="shared" si="100"/>
        <v/>
      </c>
      <c r="DL75" s="16" t="str">
        <f t="shared" si="101"/>
        <v/>
      </c>
      <c r="DM75" s="16" t="str">
        <f t="shared" si="102"/>
        <v/>
      </c>
      <c r="DN75" s="16" t="str">
        <f t="shared" si="103"/>
        <v/>
      </c>
      <c r="DO75" s="72" t="str">
        <f t="shared" si="104"/>
        <v/>
      </c>
      <c r="DP75" s="16" t="str">
        <f t="shared" si="105"/>
        <v/>
      </c>
      <c r="DQ75" s="16" t="str">
        <f t="shared" si="106"/>
        <v/>
      </c>
      <c r="DR75" s="2" t="str">
        <f t="shared" si="107"/>
        <v/>
      </c>
      <c r="DS75" s="2" t="str">
        <f t="shared" si="108"/>
        <v/>
      </c>
      <c r="DT75" s="2" t="str">
        <f t="shared" si="109"/>
        <v/>
      </c>
      <c r="DU75" s="2" t="str">
        <f t="shared" si="110"/>
        <v/>
      </c>
      <c r="DV75" s="15"/>
      <c r="DW75" s="18"/>
      <c r="DX75" s="17"/>
      <c r="DY75" s="47" t="str">
        <f t="shared" si="131"/>
        <v/>
      </c>
      <c r="DZ75" s="47" t="str">
        <f t="shared" si="131"/>
        <v/>
      </c>
      <c r="EA75" s="47" t="str">
        <f t="shared" si="131"/>
        <v/>
      </c>
      <c r="EB75" s="47" t="str">
        <f t="shared" si="131"/>
        <v/>
      </c>
      <c r="EC75" s="49" t="str">
        <f t="shared" si="131"/>
        <v/>
      </c>
      <c r="ED75" s="49" t="str">
        <f t="shared" si="131"/>
        <v/>
      </c>
      <c r="EE75" s="47" t="str">
        <f t="shared" si="131"/>
        <v/>
      </c>
      <c r="EF75" s="47" t="str">
        <f t="shared" si="131"/>
        <v/>
      </c>
      <c r="EG75" s="47" t="str">
        <f t="shared" si="131"/>
        <v/>
      </c>
      <c r="EH75" s="6">
        <f t="shared" si="16"/>
        <v>0</v>
      </c>
      <c r="EI75" s="6">
        <f t="shared" si="17"/>
        <v>0</v>
      </c>
      <c r="EJ75" s="2" t="str">
        <f t="shared" si="18"/>
        <v/>
      </c>
      <c r="EK75" s="2" t="str">
        <f t="shared" si="19"/>
        <v/>
      </c>
      <c r="EL75" s="2" t="str">
        <f t="shared" si="127"/>
        <v/>
      </c>
      <c r="EM75" s="2" t="str">
        <f t="shared" si="21"/>
        <v/>
      </c>
      <c r="EN75" s="2" t="str">
        <f t="shared" si="22"/>
        <v/>
      </c>
      <c r="EO75" s="2">
        <f t="shared" si="23"/>
        <v>0</v>
      </c>
      <c r="EP75" s="2">
        <f t="shared" si="111"/>
        <v>0</v>
      </c>
      <c r="EQ75" s="2"/>
      <c r="ER75" s="2"/>
      <c r="ES75" s="2"/>
      <c r="ET75" s="2"/>
      <c r="EU75" s="2"/>
      <c r="EV75" s="2"/>
      <c r="EW75" s="2">
        <f t="shared" si="24"/>
        <v>0</v>
      </c>
      <c r="EX75" s="2">
        <f t="shared" si="25"/>
        <v>0</v>
      </c>
      <c r="EY75" s="2">
        <f t="shared" si="112"/>
        <v>0</v>
      </c>
      <c r="EZ75" s="2">
        <f t="shared" si="26"/>
        <v>0</v>
      </c>
      <c r="FA75" s="2">
        <f t="shared" si="27"/>
        <v>0</v>
      </c>
      <c r="FB75" s="59"/>
      <c r="FC75" s="2">
        <f t="shared" si="28"/>
        <v>0</v>
      </c>
      <c r="FD75" s="2">
        <f t="shared" si="113"/>
        <v>0</v>
      </c>
      <c r="FE75" s="3">
        <f t="shared" si="126"/>
        <v>0</v>
      </c>
      <c r="FF75" s="3">
        <f t="shared" si="114"/>
        <v>0</v>
      </c>
      <c r="FG75" s="3">
        <f t="shared" si="115"/>
        <v>0</v>
      </c>
      <c r="FH75" s="3">
        <f t="shared" si="29"/>
        <v>0</v>
      </c>
      <c r="FI75" s="67">
        <f t="shared" si="30"/>
        <v>0</v>
      </c>
      <c r="FJ75" s="3">
        <f t="shared" si="31"/>
        <v>0</v>
      </c>
      <c r="FK75" s="3">
        <f t="shared" si="32"/>
        <v>0</v>
      </c>
      <c r="FL75" s="3">
        <f t="shared" si="116"/>
        <v>0</v>
      </c>
      <c r="FM75" s="3">
        <f t="shared" si="117"/>
        <v>0</v>
      </c>
      <c r="FN75" s="3">
        <f t="shared" si="118"/>
        <v>0</v>
      </c>
      <c r="FO75" s="2">
        <f t="shared" si="33"/>
        <v>0</v>
      </c>
      <c r="FP75" s="2">
        <f t="shared" si="34"/>
        <v>0</v>
      </c>
      <c r="FQ75" s="2">
        <f t="shared" si="119"/>
        <v>0</v>
      </c>
      <c r="FR75" s="6" t="str">
        <f>IF(A75=1,1,IF(DW75="","",COUNTA($DW$31:DW75)+1))</f>
        <v/>
      </c>
      <c r="FS75" s="6" t="str">
        <f t="shared" si="35"/>
        <v/>
      </c>
      <c r="FT75" s="43">
        <f t="shared" si="120"/>
        <v>0</v>
      </c>
      <c r="FU75" s="23">
        <f t="shared" si="121"/>
        <v>0</v>
      </c>
      <c r="FV75" s="21">
        <f t="shared" si="122"/>
        <v>0</v>
      </c>
    </row>
    <row r="76" spans="1:178">
      <c r="A76" s="4" t="str">
        <f t="shared" si="36"/>
        <v/>
      </c>
      <c r="B76" s="33"/>
      <c r="C76" s="33"/>
      <c r="D76" s="33"/>
      <c r="E76" s="33"/>
      <c r="F76" s="33"/>
      <c r="G76" s="11" t="str">
        <f t="shared" si="2"/>
        <v/>
      </c>
      <c r="H76" s="3" t="str">
        <f t="shared" si="37"/>
        <v/>
      </c>
      <c r="I76" s="3" t="str">
        <f t="shared" si="3"/>
        <v/>
      </c>
      <c r="J76" s="3" t="str">
        <f t="shared" si="38"/>
        <v/>
      </c>
      <c r="K76" s="3" t="str">
        <f t="shared" si="4"/>
        <v/>
      </c>
      <c r="L76" s="2" t="str">
        <f t="shared" si="5"/>
        <v/>
      </c>
      <c r="M76" s="8" t="str">
        <f t="shared" si="39"/>
        <v/>
      </c>
      <c r="N76" s="8" t="str">
        <f t="shared" si="6"/>
        <v/>
      </c>
      <c r="O76" s="8" t="str">
        <f t="shared" si="40"/>
        <v/>
      </c>
      <c r="P76" s="8" t="str">
        <f t="shared" si="7"/>
        <v/>
      </c>
      <c r="Q76" s="2" t="str">
        <f t="shared" si="8"/>
        <v/>
      </c>
      <c r="R76" s="3" t="str">
        <f t="shared" si="9"/>
        <v/>
      </c>
      <c r="S76" s="3" t="str">
        <f t="shared" si="10"/>
        <v/>
      </c>
      <c r="T76" s="3" t="str">
        <f t="shared" si="41"/>
        <v/>
      </c>
      <c r="U76" s="8" t="str">
        <f t="shared" si="11"/>
        <v/>
      </c>
      <c r="V76" s="2" t="str">
        <f t="shared" si="12"/>
        <v/>
      </c>
      <c r="W76" s="2" t="str">
        <f t="shared" si="13"/>
        <v/>
      </c>
      <c r="X76" s="2" t="str">
        <f t="shared" si="123"/>
        <v/>
      </c>
      <c r="Y76" s="2" t="str">
        <f t="shared" si="14"/>
        <v/>
      </c>
      <c r="Z76" s="46" t="str">
        <f t="shared" si="42"/>
        <v/>
      </c>
      <c r="AA76" s="46" t="str">
        <f t="shared" si="43"/>
        <v/>
      </c>
      <c r="AB76" s="47"/>
      <c r="AC76" s="46" t="str">
        <f t="shared" si="44"/>
        <v/>
      </c>
      <c r="AD76" s="47" t="str">
        <f t="shared" si="45"/>
        <v/>
      </c>
      <c r="AE76" s="48" t="str">
        <f t="shared" si="46"/>
        <v/>
      </c>
      <c r="AF76" s="49" t="str">
        <f t="shared" si="129"/>
        <v/>
      </c>
      <c r="AG76" s="49" t="str">
        <f t="shared" si="129"/>
        <v/>
      </c>
      <c r="AH76" s="49" t="str">
        <f t="shared" si="129"/>
        <v/>
      </c>
      <c r="AI76" s="47" t="str">
        <f t="shared" si="129"/>
        <v/>
      </c>
      <c r="AJ76" s="47" t="str">
        <f t="shared" si="129"/>
        <v/>
      </c>
      <c r="AK76" s="46" t="str">
        <f t="shared" si="129"/>
        <v/>
      </c>
      <c r="AL76" s="47"/>
      <c r="AM76" s="53" t="str">
        <f t="shared" si="48"/>
        <v/>
      </c>
      <c r="AN76" s="50" t="str">
        <f t="shared" si="49"/>
        <v/>
      </c>
      <c r="AO76" s="53" t="s">
        <v>84</v>
      </c>
      <c r="AP76" s="52" t="str">
        <f t="shared" si="50"/>
        <v/>
      </c>
      <c r="AQ76" s="52" t="str">
        <f t="shared" si="51"/>
        <v/>
      </c>
      <c r="AR76" s="47">
        <f t="shared" si="52"/>
        <v>0</v>
      </c>
      <c r="AS76" s="53" t="str">
        <f t="shared" si="53"/>
        <v/>
      </c>
      <c r="AT76" s="52" t="str">
        <f t="shared" si="54"/>
        <v/>
      </c>
      <c r="AU76" s="9" t="str">
        <f t="shared" si="55"/>
        <v/>
      </c>
      <c r="AV76" s="9" t="str">
        <f t="shared" si="56"/>
        <v/>
      </c>
      <c r="AW76" s="12" t="str">
        <f t="shared" si="57"/>
        <v/>
      </c>
      <c r="AX76" s="9" t="str">
        <f t="shared" si="58"/>
        <v/>
      </c>
      <c r="AY76" s="12" t="str">
        <f t="shared" si="59"/>
        <v/>
      </c>
      <c r="AZ76" s="10" t="str">
        <f t="shared" si="60"/>
        <v/>
      </c>
      <c r="BA76" s="10" t="str">
        <f t="shared" si="61"/>
        <v/>
      </c>
      <c r="BB76" s="10" t="str">
        <f t="shared" si="62"/>
        <v/>
      </c>
      <c r="BC76" s="10" t="str">
        <f t="shared" si="63"/>
        <v/>
      </c>
      <c r="BD76" s="10" t="str">
        <f t="shared" si="64"/>
        <v/>
      </c>
      <c r="BE76" s="12" t="str">
        <f t="shared" si="65"/>
        <v/>
      </c>
      <c r="BF76" s="9" t="str">
        <f t="shared" si="66"/>
        <v/>
      </c>
      <c r="BG76" s="9" t="str">
        <f t="shared" si="67"/>
        <v/>
      </c>
      <c r="BH76" s="7" t="str">
        <f t="shared" si="68"/>
        <v/>
      </c>
      <c r="BI76" s="7" t="str">
        <f t="shared" si="69"/>
        <v/>
      </c>
      <c r="BJ76" s="12" t="str">
        <f t="shared" si="70"/>
        <v/>
      </c>
      <c r="BK76" s="80" t="str">
        <f t="shared" si="71"/>
        <v/>
      </c>
      <c r="BL76" s="7" t="str">
        <f t="shared" si="72"/>
        <v/>
      </c>
      <c r="BM76" s="7" t="str">
        <f t="shared" si="124"/>
        <v/>
      </c>
      <c r="BN76" s="12" t="str">
        <f t="shared" si="73"/>
        <v/>
      </c>
      <c r="BO76" s="9" t="str">
        <f t="shared" si="74"/>
        <v/>
      </c>
      <c r="BP76" s="2" t="str">
        <f t="shared" si="75"/>
        <v/>
      </c>
      <c r="BQ76" s="2" t="str">
        <f t="shared" si="76"/>
        <v/>
      </c>
      <c r="BR76" s="20" t="str">
        <f t="shared" si="134"/>
        <v/>
      </c>
      <c r="BS76" s="20" t="str">
        <f t="shared" si="134"/>
        <v/>
      </c>
      <c r="BT76" s="20" t="str">
        <f t="shared" si="134"/>
        <v/>
      </c>
      <c r="BU76" s="86" t="str">
        <f t="shared" si="78"/>
        <v/>
      </c>
      <c r="BV76" s="86" t="str">
        <f t="shared" si="79"/>
        <v/>
      </c>
      <c r="BW76" s="20" t="str">
        <f t="shared" si="134"/>
        <v/>
      </c>
      <c r="BX76" s="86" t="str">
        <f t="shared" si="134"/>
        <v/>
      </c>
      <c r="BY76" s="86" t="str">
        <f t="shared" si="134"/>
        <v/>
      </c>
      <c r="BZ76" s="86" t="str">
        <f t="shared" si="134"/>
        <v/>
      </c>
      <c r="CA76" s="86" t="str">
        <f t="shared" si="134"/>
        <v/>
      </c>
      <c r="CB76" s="86" t="str">
        <f t="shared" si="134"/>
        <v/>
      </c>
      <c r="CC76" s="86" t="str">
        <f t="shared" si="134"/>
        <v/>
      </c>
      <c r="CD76" s="86" t="str">
        <f t="shared" si="134"/>
        <v/>
      </c>
      <c r="CE76" s="20" t="str">
        <f t="shared" si="125"/>
        <v/>
      </c>
      <c r="CF76" s="14" t="str">
        <f t="shared" si="81"/>
        <v/>
      </c>
      <c r="CG76" s="14" t="str">
        <f t="shared" si="82"/>
        <v/>
      </c>
      <c r="CH76" s="8">
        <f t="shared" si="83"/>
        <v>0</v>
      </c>
      <c r="CI76" s="9" t="str">
        <f t="shared" si="84"/>
        <v/>
      </c>
      <c r="CJ76" s="9" t="str">
        <f t="shared" si="85"/>
        <v/>
      </c>
      <c r="CK76" s="9" t="str">
        <f t="shared" si="86"/>
        <v/>
      </c>
      <c r="CL76" s="9" t="str">
        <f t="shared" si="87"/>
        <v/>
      </c>
      <c r="CM76" s="9" t="str">
        <f t="shared" si="88"/>
        <v/>
      </c>
      <c r="CN76" s="9" t="str">
        <f t="shared" si="89"/>
        <v/>
      </c>
      <c r="CO76" s="9" t="str">
        <f t="shared" si="132"/>
        <v/>
      </c>
      <c r="CP76" s="9" t="str">
        <f t="shared" si="132"/>
        <v/>
      </c>
      <c r="CQ76" s="9" t="str">
        <f t="shared" si="132"/>
        <v/>
      </c>
      <c r="CR76" s="9" t="str">
        <f t="shared" si="132"/>
        <v/>
      </c>
      <c r="CS76" s="9" t="str">
        <f t="shared" si="132"/>
        <v/>
      </c>
      <c r="CT76" s="9" t="str">
        <f t="shared" si="132"/>
        <v/>
      </c>
      <c r="CU76" s="9" t="str">
        <f t="shared" si="132"/>
        <v/>
      </c>
      <c r="CV76" s="9" t="str">
        <f t="shared" si="91"/>
        <v/>
      </c>
      <c r="CW76" s="9" t="str">
        <f t="shared" si="133"/>
        <v/>
      </c>
      <c r="CX76" s="9" t="str">
        <f t="shared" si="133"/>
        <v/>
      </c>
      <c r="CY76" s="9" t="str">
        <f t="shared" si="133"/>
        <v/>
      </c>
      <c r="CZ76" s="9" t="str">
        <f t="shared" si="133"/>
        <v/>
      </c>
      <c r="DA76" s="9" t="str">
        <f t="shared" si="133"/>
        <v/>
      </c>
      <c r="DB76" s="9" t="str">
        <f t="shared" si="133"/>
        <v/>
      </c>
      <c r="DC76" s="9" t="str">
        <f t="shared" si="133"/>
        <v/>
      </c>
      <c r="DD76" s="2" t="str">
        <f t="shared" si="93"/>
        <v/>
      </c>
      <c r="DE76" s="2" t="str">
        <f t="shared" si="94"/>
        <v/>
      </c>
      <c r="DF76" s="2" t="str">
        <f t="shared" si="95"/>
        <v/>
      </c>
      <c r="DG76" s="2" t="str">
        <f t="shared" si="96"/>
        <v/>
      </c>
      <c r="DH76" s="2" t="str">
        <f t="shared" si="97"/>
        <v/>
      </c>
      <c r="DI76" s="2" t="str">
        <f t="shared" si="98"/>
        <v/>
      </c>
      <c r="DJ76" s="2" t="str">
        <f t="shared" si="99"/>
        <v/>
      </c>
      <c r="DK76" s="2" t="str">
        <f t="shared" si="100"/>
        <v/>
      </c>
      <c r="DL76" s="16" t="str">
        <f t="shared" si="101"/>
        <v/>
      </c>
      <c r="DM76" s="16" t="str">
        <f t="shared" si="102"/>
        <v/>
      </c>
      <c r="DN76" s="16" t="str">
        <f t="shared" si="103"/>
        <v/>
      </c>
      <c r="DO76" s="72" t="str">
        <f t="shared" si="104"/>
        <v/>
      </c>
      <c r="DP76" s="16" t="str">
        <f t="shared" si="105"/>
        <v/>
      </c>
      <c r="DQ76" s="16" t="str">
        <f t="shared" si="106"/>
        <v/>
      </c>
      <c r="DR76" s="2" t="str">
        <f t="shared" si="107"/>
        <v/>
      </c>
      <c r="DS76" s="2" t="str">
        <f t="shared" si="108"/>
        <v/>
      </c>
      <c r="DT76" s="2" t="str">
        <f t="shared" si="109"/>
        <v/>
      </c>
      <c r="DU76" s="2" t="str">
        <f t="shared" si="110"/>
        <v/>
      </c>
      <c r="DV76" s="15"/>
      <c r="DW76" s="17"/>
      <c r="DX76" s="17"/>
      <c r="DY76" s="47" t="str">
        <f t="shared" si="131"/>
        <v/>
      </c>
      <c r="DZ76" s="47" t="str">
        <f t="shared" si="131"/>
        <v/>
      </c>
      <c r="EA76" s="47" t="str">
        <f t="shared" si="131"/>
        <v/>
      </c>
      <c r="EB76" s="47" t="str">
        <f t="shared" si="131"/>
        <v/>
      </c>
      <c r="EC76" s="49" t="str">
        <f t="shared" si="131"/>
        <v/>
      </c>
      <c r="ED76" s="49" t="str">
        <f t="shared" si="131"/>
        <v/>
      </c>
      <c r="EE76" s="47" t="str">
        <f t="shared" si="131"/>
        <v/>
      </c>
      <c r="EF76" s="47" t="str">
        <f t="shared" si="131"/>
        <v/>
      </c>
      <c r="EG76" s="47" t="str">
        <f t="shared" si="131"/>
        <v/>
      </c>
      <c r="EH76" s="6">
        <f t="shared" si="16"/>
        <v>0</v>
      </c>
      <c r="EI76" s="6">
        <f t="shared" si="17"/>
        <v>0</v>
      </c>
      <c r="EJ76" s="2" t="str">
        <f t="shared" si="18"/>
        <v/>
      </c>
      <c r="EK76" s="2" t="str">
        <f t="shared" si="19"/>
        <v/>
      </c>
      <c r="EL76" s="2" t="str">
        <f t="shared" si="127"/>
        <v/>
      </c>
      <c r="EM76" s="2" t="str">
        <f t="shared" si="21"/>
        <v/>
      </c>
      <c r="EN76" s="2" t="str">
        <f t="shared" si="22"/>
        <v/>
      </c>
      <c r="EO76" s="2">
        <f t="shared" si="23"/>
        <v>0</v>
      </c>
      <c r="EP76" s="2">
        <f t="shared" si="111"/>
        <v>0</v>
      </c>
      <c r="EQ76" s="2"/>
      <c r="ER76" s="2"/>
      <c r="ES76" s="2"/>
      <c r="ET76" s="2"/>
      <c r="EU76" s="2"/>
      <c r="EV76" s="2"/>
      <c r="EW76" s="2">
        <f t="shared" si="24"/>
        <v>0</v>
      </c>
      <c r="EX76" s="2">
        <f t="shared" si="25"/>
        <v>0</v>
      </c>
      <c r="EY76" s="2">
        <f t="shared" si="112"/>
        <v>0</v>
      </c>
      <c r="EZ76" s="2">
        <f t="shared" si="26"/>
        <v>0</v>
      </c>
      <c r="FA76" s="2">
        <f t="shared" si="27"/>
        <v>0</v>
      </c>
      <c r="FB76" s="59"/>
      <c r="FC76" s="2">
        <f t="shared" si="28"/>
        <v>0</v>
      </c>
      <c r="FD76" s="2">
        <f t="shared" si="113"/>
        <v>0</v>
      </c>
      <c r="FE76" s="3">
        <f t="shared" si="126"/>
        <v>0</v>
      </c>
      <c r="FF76" s="3">
        <f t="shared" si="114"/>
        <v>0</v>
      </c>
      <c r="FG76" s="3">
        <f t="shared" si="115"/>
        <v>0</v>
      </c>
      <c r="FH76" s="3">
        <f t="shared" si="29"/>
        <v>0</v>
      </c>
      <c r="FI76" s="67">
        <f t="shared" si="30"/>
        <v>0</v>
      </c>
      <c r="FJ76" s="3">
        <f t="shared" si="31"/>
        <v>0</v>
      </c>
      <c r="FK76" s="3">
        <f t="shared" si="32"/>
        <v>0</v>
      </c>
      <c r="FL76" s="3">
        <f t="shared" si="116"/>
        <v>0</v>
      </c>
      <c r="FM76" s="3">
        <f t="shared" si="117"/>
        <v>0</v>
      </c>
      <c r="FN76" s="3">
        <f t="shared" si="118"/>
        <v>0</v>
      </c>
      <c r="FO76" s="2">
        <f t="shared" si="33"/>
        <v>0</v>
      </c>
      <c r="FP76" s="2">
        <f t="shared" si="34"/>
        <v>0</v>
      </c>
      <c r="FQ76" s="2">
        <f t="shared" si="119"/>
        <v>0</v>
      </c>
      <c r="FR76" s="6" t="str">
        <f>IF(A76=1,1,IF(DW76="","",COUNTA($DW$31:DW76)+1))</f>
        <v/>
      </c>
      <c r="FS76" s="6" t="str">
        <f t="shared" si="35"/>
        <v/>
      </c>
      <c r="FT76" s="43">
        <f t="shared" si="120"/>
        <v>0</v>
      </c>
      <c r="FU76" s="23">
        <f t="shared" si="121"/>
        <v>0</v>
      </c>
      <c r="FV76" s="21">
        <f t="shared" si="122"/>
        <v>0</v>
      </c>
    </row>
    <row r="77" spans="1:178">
      <c r="A77" s="4" t="str">
        <f t="shared" si="36"/>
        <v/>
      </c>
      <c r="B77" s="33"/>
      <c r="C77" s="33"/>
      <c r="D77" s="33"/>
      <c r="E77" s="33"/>
      <c r="F77" s="33"/>
      <c r="G77" s="11" t="str">
        <f t="shared" si="2"/>
        <v/>
      </c>
      <c r="H77" s="3" t="str">
        <f t="shared" si="37"/>
        <v/>
      </c>
      <c r="I77" s="3" t="str">
        <f t="shared" si="3"/>
        <v/>
      </c>
      <c r="J77" s="3" t="str">
        <f t="shared" si="38"/>
        <v/>
      </c>
      <c r="K77" s="3" t="str">
        <f t="shared" si="4"/>
        <v/>
      </c>
      <c r="L77" s="2" t="str">
        <f t="shared" si="5"/>
        <v/>
      </c>
      <c r="M77" s="8" t="str">
        <f t="shared" si="39"/>
        <v/>
      </c>
      <c r="N77" s="8" t="str">
        <f t="shared" si="6"/>
        <v/>
      </c>
      <c r="O77" s="8" t="str">
        <f t="shared" si="40"/>
        <v/>
      </c>
      <c r="P77" s="8" t="str">
        <f t="shared" si="7"/>
        <v/>
      </c>
      <c r="Q77" s="2" t="str">
        <f t="shared" si="8"/>
        <v/>
      </c>
      <c r="R77" s="3" t="str">
        <f t="shared" si="9"/>
        <v/>
      </c>
      <c r="S77" s="3" t="str">
        <f t="shared" si="10"/>
        <v/>
      </c>
      <c r="T77" s="3" t="str">
        <f t="shared" si="41"/>
        <v/>
      </c>
      <c r="U77" s="8" t="str">
        <f t="shared" si="11"/>
        <v/>
      </c>
      <c r="V77" s="2" t="str">
        <f t="shared" si="12"/>
        <v/>
      </c>
      <c r="W77" s="2" t="str">
        <f t="shared" si="13"/>
        <v/>
      </c>
      <c r="X77" s="2" t="str">
        <f t="shared" si="123"/>
        <v/>
      </c>
      <c r="Y77" s="2" t="str">
        <f t="shared" si="14"/>
        <v/>
      </c>
      <c r="Z77" s="46" t="str">
        <f t="shared" si="42"/>
        <v/>
      </c>
      <c r="AA77" s="46" t="str">
        <f t="shared" si="43"/>
        <v/>
      </c>
      <c r="AB77" s="47"/>
      <c r="AC77" s="46" t="str">
        <f t="shared" si="44"/>
        <v/>
      </c>
      <c r="AD77" s="47" t="str">
        <f t="shared" si="45"/>
        <v/>
      </c>
      <c r="AE77" s="48" t="str">
        <f t="shared" si="46"/>
        <v/>
      </c>
      <c r="AF77" s="49" t="str">
        <f t="shared" si="129"/>
        <v/>
      </c>
      <c r="AG77" s="49" t="str">
        <f t="shared" si="129"/>
        <v/>
      </c>
      <c r="AH77" s="49" t="str">
        <f t="shared" si="129"/>
        <v/>
      </c>
      <c r="AI77" s="47" t="str">
        <f t="shared" si="129"/>
        <v/>
      </c>
      <c r="AJ77" s="47" t="str">
        <f t="shared" si="129"/>
        <v/>
      </c>
      <c r="AK77" s="46" t="str">
        <f t="shared" si="129"/>
        <v/>
      </c>
      <c r="AL77" s="47"/>
      <c r="AM77" s="53" t="str">
        <f t="shared" si="48"/>
        <v/>
      </c>
      <c r="AN77" s="50" t="str">
        <f t="shared" si="49"/>
        <v/>
      </c>
      <c r="AO77" s="53" t="s">
        <v>84</v>
      </c>
      <c r="AP77" s="52" t="str">
        <f t="shared" si="50"/>
        <v/>
      </c>
      <c r="AQ77" s="52" t="str">
        <f t="shared" si="51"/>
        <v/>
      </c>
      <c r="AR77" s="47">
        <f t="shared" si="52"/>
        <v>0</v>
      </c>
      <c r="AS77" s="53" t="str">
        <f t="shared" si="53"/>
        <v/>
      </c>
      <c r="AT77" s="52" t="str">
        <f t="shared" si="54"/>
        <v/>
      </c>
      <c r="AU77" s="9" t="str">
        <f t="shared" si="55"/>
        <v/>
      </c>
      <c r="AV77" s="9" t="str">
        <f t="shared" si="56"/>
        <v/>
      </c>
      <c r="AW77" s="12" t="str">
        <f t="shared" si="57"/>
        <v/>
      </c>
      <c r="AX77" s="9" t="str">
        <f t="shared" si="58"/>
        <v/>
      </c>
      <c r="AY77" s="12" t="str">
        <f t="shared" si="59"/>
        <v/>
      </c>
      <c r="AZ77" s="10" t="str">
        <f t="shared" si="60"/>
        <v/>
      </c>
      <c r="BA77" s="10" t="str">
        <f t="shared" si="61"/>
        <v/>
      </c>
      <c r="BB77" s="10" t="str">
        <f t="shared" si="62"/>
        <v/>
      </c>
      <c r="BC77" s="10" t="str">
        <f t="shared" si="63"/>
        <v/>
      </c>
      <c r="BD77" s="10" t="str">
        <f t="shared" si="64"/>
        <v/>
      </c>
      <c r="BE77" s="12" t="str">
        <f t="shared" si="65"/>
        <v/>
      </c>
      <c r="BF77" s="9" t="str">
        <f t="shared" si="66"/>
        <v/>
      </c>
      <c r="BG77" s="9" t="str">
        <f t="shared" si="67"/>
        <v/>
      </c>
      <c r="BH77" s="7" t="str">
        <f t="shared" si="68"/>
        <v/>
      </c>
      <c r="BI77" s="7" t="str">
        <f t="shared" si="69"/>
        <v/>
      </c>
      <c r="BJ77" s="12" t="str">
        <f t="shared" si="70"/>
        <v/>
      </c>
      <c r="BK77" s="80" t="str">
        <f t="shared" si="71"/>
        <v/>
      </c>
      <c r="BL77" s="7" t="str">
        <f t="shared" si="72"/>
        <v/>
      </c>
      <c r="BM77" s="7" t="str">
        <f t="shared" si="124"/>
        <v/>
      </c>
      <c r="BN77" s="12" t="str">
        <f t="shared" si="73"/>
        <v/>
      </c>
      <c r="BO77" s="9" t="str">
        <f t="shared" si="74"/>
        <v/>
      </c>
      <c r="BP77" s="2" t="str">
        <f t="shared" si="75"/>
        <v/>
      </c>
      <c r="BQ77" s="2" t="str">
        <f t="shared" si="76"/>
        <v/>
      </c>
      <c r="BR77" s="20" t="str">
        <f t="shared" si="134"/>
        <v/>
      </c>
      <c r="BS77" s="20" t="str">
        <f t="shared" si="134"/>
        <v/>
      </c>
      <c r="BT77" s="20" t="str">
        <f t="shared" si="134"/>
        <v/>
      </c>
      <c r="BU77" s="86" t="str">
        <f t="shared" si="78"/>
        <v/>
      </c>
      <c r="BV77" s="86" t="str">
        <f t="shared" si="79"/>
        <v/>
      </c>
      <c r="BW77" s="20" t="str">
        <f t="shared" si="134"/>
        <v/>
      </c>
      <c r="BX77" s="86" t="str">
        <f t="shared" si="134"/>
        <v/>
      </c>
      <c r="BY77" s="86" t="str">
        <f t="shared" si="134"/>
        <v/>
      </c>
      <c r="BZ77" s="86" t="str">
        <f t="shared" si="134"/>
        <v/>
      </c>
      <c r="CA77" s="86" t="str">
        <f t="shared" si="134"/>
        <v/>
      </c>
      <c r="CB77" s="86" t="str">
        <f t="shared" si="134"/>
        <v/>
      </c>
      <c r="CC77" s="86" t="str">
        <f t="shared" si="134"/>
        <v/>
      </c>
      <c r="CD77" s="86" t="str">
        <f t="shared" si="134"/>
        <v/>
      </c>
      <c r="CE77" s="20" t="str">
        <f t="shared" si="125"/>
        <v/>
      </c>
      <c r="CF77" s="14" t="str">
        <f t="shared" si="81"/>
        <v/>
      </c>
      <c r="CG77" s="14" t="str">
        <f t="shared" si="82"/>
        <v/>
      </c>
      <c r="CH77" s="8">
        <f t="shared" si="83"/>
        <v>0</v>
      </c>
      <c r="CI77" s="9" t="str">
        <f t="shared" si="84"/>
        <v/>
      </c>
      <c r="CJ77" s="9" t="str">
        <f t="shared" si="85"/>
        <v/>
      </c>
      <c r="CK77" s="9" t="str">
        <f t="shared" si="86"/>
        <v/>
      </c>
      <c r="CL77" s="9" t="str">
        <f t="shared" si="87"/>
        <v/>
      </c>
      <c r="CM77" s="9" t="str">
        <f t="shared" si="88"/>
        <v/>
      </c>
      <c r="CN77" s="9" t="str">
        <f t="shared" si="89"/>
        <v/>
      </c>
      <c r="CO77" s="9" t="str">
        <f t="shared" si="132"/>
        <v/>
      </c>
      <c r="CP77" s="9" t="str">
        <f t="shared" si="132"/>
        <v/>
      </c>
      <c r="CQ77" s="9" t="str">
        <f t="shared" si="132"/>
        <v/>
      </c>
      <c r="CR77" s="9" t="str">
        <f t="shared" si="132"/>
        <v/>
      </c>
      <c r="CS77" s="9" t="str">
        <f t="shared" si="132"/>
        <v/>
      </c>
      <c r="CT77" s="9" t="str">
        <f t="shared" si="132"/>
        <v/>
      </c>
      <c r="CU77" s="9" t="str">
        <f t="shared" si="132"/>
        <v/>
      </c>
      <c r="CV77" s="9" t="str">
        <f t="shared" si="91"/>
        <v/>
      </c>
      <c r="CW77" s="9" t="str">
        <f t="shared" si="133"/>
        <v/>
      </c>
      <c r="CX77" s="9" t="str">
        <f t="shared" si="133"/>
        <v/>
      </c>
      <c r="CY77" s="9" t="str">
        <f t="shared" si="133"/>
        <v/>
      </c>
      <c r="CZ77" s="9" t="str">
        <f t="shared" si="133"/>
        <v/>
      </c>
      <c r="DA77" s="9" t="str">
        <f t="shared" si="133"/>
        <v/>
      </c>
      <c r="DB77" s="9" t="str">
        <f t="shared" si="133"/>
        <v/>
      </c>
      <c r="DC77" s="9" t="str">
        <f t="shared" si="133"/>
        <v/>
      </c>
      <c r="DD77" s="2" t="str">
        <f t="shared" si="93"/>
        <v/>
      </c>
      <c r="DE77" s="2" t="str">
        <f t="shared" si="94"/>
        <v/>
      </c>
      <c r="DF77" s="2" t="str">
        <f t="shared" si="95"/>
        <v/>
      </c>
      <c r="DG77" s="2" t="str">
        <f t="shared" si="96"/>
        <v/>
      </c>
      <c r="DH77" s="2" t="str">
        <f t="shared" si="97"/>
        <v/>
      </c>
      <c r="DI77" s="2" t="str">
        <f t="shared" si="98"/>
        <v/>
      </c>
      <c r="DJ77" s="2" t="str">
        <f t="shared" si="99"/>
        <v/>
      </c>
      <c r="DK77" s="2" t="str">
        <f t="shared" si="100"/>
        <v/>
      </c>
      <c r="DL77" s="16" t="str">
        <f t="shared" si="101"/>
        <v/>
      </c>
      <c r="DM77" s="16" t="str">
        <f t="shared" si="102"/>
        <v/>
      </c>
      <c r="DN77" s="16" t="str">
        <f t="shared" si="103"/>
        <v/>
      </c>
      <c r="DO77" s="72" t="str">
        <f t="shared" si="104"/>
        <v/>
      </c>
      <c r="DP77" s="16" t="str">
        <f t="shared" si="105"/>
        <v/>
      </c>
      <c r="DQ77" s="16" t="str">
        <f t="shared" si="106"/>
        <v/>
      </c>
      <c r="DR77" s="2" t="str">
        <f t="shared" si="107"/>
        <v/>
      </c>
      <c r="DS77" s="2" t="str">
        <f t="shared" si="108"/>
        <v/>
      </c>
      <c r="DT77" s="2" t="str">
        <f t="shared" si="109"/>
        <v/>
      </c>
      <c r="DU77" s="2" t="str">
        <f t="shared" si="110"/>
        <v/>
      </c>
      <c r="DV77" s="15"/>
      <c r="DW77" s="17"/>
      <c r="DX77" s="17"/>
      <c r="DY77" s="47" t="str">
        <f t="shared" si="131"/>
        <v/>
      </c>
      <c r="DZ77" s="47" t="str">
        <f t="shared" si="131"/>
        <v/>
      </c>
      <c r="EA77" s="47" t="str">
        <f t="shared" si="131"/>
        <v/>
      </c>
      <c r="EB77" s="47" t="str">
        <f t="shared" si="131"/>
        <v/>
      </c>
      <c r="EC77" s="49" t="str">
        <f t="shared" si="131"/>
        <v/>
      </c>
      <c r="ED77" s="49" t="str">
        <f t="shared" si="131"/>
        <v/>
      </c>
      <c r="EE77" s="47" t="str">
        <f t="shared" si="131"/>
        <v/>
      </c>
      <c r="EF77" s="47" t="str">
        <f t="shared" si="131"/>
        <v/>
      </c>
      <c r="EG77" s="47" t="str">
        <f t="shared" si="131"/>
        <v/>
      </c>
      <c r="EH77" s="6">
        <f t="shared" si="16"/>
        <v>0</v>
      </c>
      <c r="EI77" s="6">
        <f t="shared" si="17"/>
        <v>0</v>
      </c>
      <c r="EJ77" s="2" t="str">
        <f t="shared" si="18"/>
        <v/>
      </c>
      <c r="EK77" s="2" t="str">
        <f t="shared" si="19"/>
        <v/>
      </c>
      <c r="EL77" s="2" t="str">
        <f t="shared" si="127"/>
        <v/>
      </c>
      <c r="EM77" s="2" t="str">
        <f t="shared" si="21"/>
        <v/>
      </c>
      <c r="EN77" s="2" t="str">
        <f t="shared" si="22"/>
        <v/>
      </c>
      <c r="EO77" s="2">
        <f t="shared" si="23"/>
        <v>0</v>
      </c>
      <c r="EP77" s="2">
        <f t="shared" si="111"/>
        <v>0</v>
      </c>
      <c r="EQ77" s="2"/>
      <c r="ER77" s="2"/>
      <c r="ES77" s="2"/>
      <c r="ET77" s="2"/>
      <c r="EU77" s="2"/>
      <c r="EV77" s="2"/>
      <c r="EW77" s="2">
        <f t="shared" si="24"/>
        <v>0</v>
      </c>
      <c r="EX77" s="2">
        <f t="shared" si="25"/>
        <v>0</v>
      </c>
      <c r="EY77" s="2">
        <f t="shared" si="112"/>
        <v>0</v>
      </c>
      <c r="EZ77" s="2">
        <f t="shared" si="26"/>
        <v>0</v>
      </c>
      <c r="FA77" s="2">
        <f t="shared" si="27"/>
        <v>0</v>
      </c>
      <c r="FB77" s="59"/>
      <c r="FC77" s="2">
        <f t="shared" si="28"/>
        <v>0</v>
      </c>
      <c r="FD77" s="2">
        <f t="shared" si="113"/>
        <v>0</v>
      </c>
      <c r="FE77" s="3">
        <f t="shared" si="126"/>
        <v>0</v>
      </c>
      <c r="FF77" s="3">
        <f t="shared" si="114"/>
        <v>0</v>
      </c>
      <c r="FG77" s="3">
        <f t="shared" si="115"/>
        <v>0</v>
      </c>
      <c r="FH77" s="3">
        <f t="shared" si="29"/>
        <v>0</v>
      </c>
      <c r="FI77" s="67">
        <f t="shared" si="30"/>
        <v>0</v>
      </c>
      <c r="FJ77" s="3">
        <f t="shared" si="31"/>
        <v>0</v>
      </c>
      <c r="FK77" s="3">
        <f t="shared" si="32"/>
        <v>0</v>
      </c>
      <c r="FL77" s="3">
        <f t="shared" si="116"/>
        <v>0</v>
      </c>
      <c r="FM77" s="3">
        <f t="shared" si="117"/>
        <v>0</v>
      </c>
      <c r="FN77" s="3">
        <f t="shared" si="118"/>
        <v>0</v>
      </c>
      <c r="FO77" s="2">
        <f t="shared" si="33"/>
        <v>0</v>
      </c>
      <c r="FP77" s="2">
        <f t="shared" si="34"/>
        <v>0</v>
      </c>
      <c r="FQ77" s="2">
        <f t="shared" si="119"/>
        <v>0</v>
      </c>
      <c r="FR77" s="6" t="str">
        <f>IF(A77=1,1,IF(DW77="","",COUNTA($DW$31:DW77)+1))</f>
        <v/>
      </c>
      <c r="FS77" s="6" t="str">
        <f t="shared" si="35"/>
        <v/>
      </c>
      <c r="FT77" s="43">
        <f t="shared" si="120"/>
        <v>0</v>
      </c>
      <c r="FU77" s="23">
        <f t="shared" si="121"/>
        <v>0</v>
      </c>
      <c r="FV77" s="21">
        <f t="shared" si="122"/>
        <v>0</v>
      </c>
    </row>
    <row r="78" spans="1:178">
      <c r="A78" s="4" t="str">
        <f t="shared" si="36"/>
        <v/>
      </c>
      <c r="B78" s="33"/>
      <c r="C78" s="33"/>
      <c r="D78" s="33"/>
      <c r="E78" s="33"/>
      <c r="F78" s="33"/>
      <c r="G78" s="11" t="str">
        <f t="shared" si="2"/>
        <v/>
      </c>
      <c r="H78" s="3" t="str">
        <f t="shared" si="37"/>
        <v/>
      </c>
      <c r="I78" s="3" t="str">
        <f t="shared" si="3"/>
        <v/>
      </c>
      <c r="J78" s="3" t="str">
        <f t="shared" si="38"/>
        <v/>
      </c>
      <c r="K78" s="3" t="str">
        <f t="shared" si="4"/>
        <v/>
      </c>
      <c r="L78" s="2" t="str">
        <f t="shared" si="5"/>
        <v/>
      </c>
      <c r="M78" s="8" t="str">
        <f t="shared" si="39"/>
        <v/>
      </c>
      <c r="N78" s="8" t="str">
        <f t="shared" si="6"/>
        <v/>
      </c>
      <c r="O78" s="8" t="str">
        <f t="shared" si="40"/>
        <v/>
      </c>
      <c r="P78" s="8" t="str">
        <f t="shared" si="7"/>
        <v/>
      </c>
      <c r="Q78" s="2" t="str">
        <f t="shared" si="8"/>
        <v/>
      </c>
      <c r="R78" s="3" t="str">
        <f t="shared" si="9"/>
        <v/>
      </c>
      <c r="S78" s="3" t="str">
        <f t="shared" si="10"/>
        <v/>
      </c>
      <c r="T78" s="3" t="str">
        <f t="shared" si="41"/>
        <v/>
      </c>
      <c r="U78" s="8" t="str">
        <f t="shared" si="11"/>
        <v/>
      </c>
      <c r="V78" s="2" t="str">
        <f t="shared" si="12"/>
        <v/>
      </c>
      <c r="W78" s="2" t="str">
        <f t="shared" si="13"/>
        <v/>
      </c>
      <c r="X78" s="2" t="str">
        <f t="shared" si="123"/>
        <v/>
      </c>
      <c r="Y78" s="2" t="str">
        <f t="shared" si="14"/>
        <v/>
      </c>
      <c r="Z78" s="46" t="str">
        <f t="shared" si="42"/>
        <v/>
      </c>
      <c r="AA78" s="46" t="str">
        <f t="shared" si="43"/>
        <v/>
      </c>
      <c r="AB78" s="47"/>
      <c r="AC78" s="46" t="str">
        <f t="shared" si="44"/>
        <v/>
      </c>
      <c r="AD78" s="47" t="str">
        <f t="shared" si="45"/>
        <v/>
      </c>
      <c r="AE78" s="48" t="str">
        <f t="shared" si="46"/>
        <v/>
      </c>
      <c r="AF78" s="49" t="str">
        <f t="shared" si="129"/>
        <v/>
      </c>
      <c r="AG78" s="49" t="str">
        <f t="shared" si="129"/>
        <v/>
      </c>
      <c r="AH78" s="49" t="str">
        <f t="shared" si="129"/>
        <v/>
      </c>
      <c r="AI78" s="47" t="str">
        <f t="shared" si="129"/>
        <v/>
      </c>
      <c r="AJ78" s="47" t="str">
        <f t="shared" si="129"/>
        <v/>
      </c>
      <c r="AK78" s="46" t="str">
        <f t="shared" si="129"/>
        <v/>
      </c>
      <c r="AL78" s="47"/>
      <c r="AM78" s="53" t="str">
        <f t="shared" si="48"/>
        <v/>
      </c>
      <c r="AN78" s="50" t="str">
        <f t="shared" si="49"/>
        <v/>
      </c>
      <c r="AO78" s="53" t="s">
        <v>84</v>
      </c>
      <c r="AP78" s="52" t="str">
        <f t="shared" si="50"/>
        <v/>
      </c>
      <c r="AQ78" s="52" t="str">
        <f t="shared" si="51"/>
        <v/>
      </c>
      <c r="AR78" s="47">
        <f t="shared" si="52"/>
        <v>0</v>
      </c>
      <c r="AS78" s="53" t="str">
        <f t="shared" si="53"/>
        <v/>
      </c>
      <c r="AT78" s="52" t="str">
        <f t="shared" si="54"/>
        <v/>
      </c>
      <c r="AU78" s="9" t="str">
        <f t="shared" si="55"/>
        <v/>
      </c>
      <c r="AV78" s="9" t="str">
        <f t="shared" si="56"/>
        <v/>
      </c>
      <c r="AW78" s="12" t="str">
        <f t="shared" si="57"/>
        <v/>
      </c>
      <c r="AX78" s="9" t="str">
        <f t="shared" si="58"/>
        <v/>
      </c>
      <c r="AY78" s="12" t="str">
        <f t="shared" si="59"/>
        <v/>
      </c>
      <c r="AZ78" s="10" t="str">
        <f t="shared" si="60"/>
        <v/>
      </c>
      <c r="BA78" s="10" t="str">
        <f t="shared" si="61"/>
        <v/>
      </c>
      <c r="BB78" s="10" t="str">
        <f t="shared" si="62"/>
        <v/>
      </c>
      <c r="BC78" s="10" t="str">
        <f t="shared" si="63"/>
        <v/>
      </c>
      <c r="BD78" s="10" t="str">
        <f t="shared" si="64"/>
        <v/>
      </c>
      <c r="BE78" s="12" t="str">
        <f t="shared" si="65"/>
        <v/>
      </c>
      <c r="BF78" s="9" t="str">
        <f t="shared" si="66"/>
        <v/>
      </c>
      <c r="BG78" s="9" t="str">
        <f t="shared" si="67"/>
        <v/>
      </c>
      <c r="BH78" s="7" t="str">
        <f t="shared" si="68"/>
        <v/>
      </c>
      <c r="BI78" s="7" t="str">
        <f t="shared" si="69"/>
        <v/>
      </c>
      <c r="BJ78" s="12" t="str">
        <f t="shared" si="70"/>
        <v/>
      </c>
      <c r="BK78" s="80" t="str">
        <f t="shared" si="71"/>
        <v/>
      </c>
      <c r="BL78" s="7" t="str">
        <f t="shared" si="72"/>
        <v/>
      </c>
      <c r="BM78" s="7" t="str">
        <f t="shared" si="124"/>
        <v/>
      </c>
      <c r="BN78" s="12" t="str">
        <f t="shared" si="73"/>
        <v/>
      </c>
      <c r="BO78" s="9" t="str">
        <f t="shared" si="74"/>
        <v/>
      </c>
      <c r="BP78" s="2" t="str">
        <f t="shared" si="75"/>
        <v/>
      </c>
      <c r="BQ78" s="2" t="str">
        <f t="shared" si="76"/>
        <v/>
      </c>
      <c r="BR78" s="20" t="str">
        <f t="shared" si="134"/>
        <v/>
      </c>
      <c r="BS78" s="20" t="str">
        <f t="shared" si="134"/>
        <v/>
      </c>
      <c r="BT78" s="20" t="str">
        <f t="shared" si="134"/>
        <v/>
      </c>
      <c r="BU78" s="86" t="str">
        <f t="shared" si="78"/>
        <v/>
      </c>
      <c r="BV78" s="86" t="str">
        <f t="shared" si="79"/>
        <v/>
      </c>
      <c r="BW78" s="20" t="str">
        <f t="shared" si="134"/>
        <v/>
      </c>
      <c r="BX78" s="86" t="str">
        <f t="shared" si="134"/>
        <v/>
      </c>
      <c r="BY78" s="86" t="str">
        <f t="shared" si="134"/>
        <v/>
      </c>
      <c r="BZ78" s="86" t="str">
        <f t="shared" si="134"/>
        <v/>
      </c>
      <c r="CA78" s="86" t="str">
        <f t="shared" si="134"/>
        <v/>
      </c>
      <c r="CB78" s="86" t="str">
        <f t="shared" si="134"/>
        <v/>
      </c>
      <c r="CC78" s="86" t="str">
        <f t="shared" si="134"/>
        <v/>
      </c>
      <c r="CD78" s="86" t="str">
        <f t="shared" si="134"/>
        <v/>
      </c>
      <c r="CE78" s="20" t="str">
        <f t="shared" si="125"/>
        <v/>
      </c>
      <c r="CF78" s="14" t="str">
        <f t="shared" si="81"/>
        <v/>
      </c>
      <c r="CG78" s="14" t="str">
        <f t="shared" si="82"/>
        <v/>
      </c>
      <c r="CH78" s="8">
        <f t="shared" si="83"/>
        <v>0</v>
      </c>
      <c r="CI78" s="9" t="str">
        <f t="shared" si="84"/>
        <v/>
      </c>
      <c r="CJ78" s="9" t="str">
        <f t="shared" si="85"/>
        <v/>
      </c>
      <c r="CK78" s="9" t="str">
        <f t="shared" si="86"/>
        <v/>
      </c>
      <c r="CL78" s="9" t="str">
        <f t="shared" si="87"/>
        <v/>
      </c>
      <c r="CM78" s="9" t="str">
        <f t="shared" si="88"/>
        <v/>
      </c>
      <c r="CN78" s="9" t="str">
        <f t="shared" si="89"/>
        <v/>
      </c>
      <c r="CO78" s="9" t="str">
        <f t="shared" si="132"/>
        <v/>
      </c>
      <c r="CP78" s="9" t="str">
        <f t="shared" si="132"/>
        <v/>
      </c>
      <c r="CQ78" s="9" t="str">
        <f t="shared" si="132"/>
        <v/>
      </c>
      <c r="CR78" s="9" t="str">
        <f t="shared" si="132"/>
        <v/>
      </c>
      <c r="CS78" s="9" t="str">
        <f t="shared" si="132"/>
        <v/>
      </c>
      <c r="CT78" s="9" t="str">
        <f t="shared" si="132"/>
        <v/>
      </c>
      <c r="CU78" s="9" t="str">
        <f t="shared" si="132"/>
        <v/>
      </c>
      <c r="CV78" s="9" t="str">
        <f t="shared" si="91"/>
        <v/>
      </c>
      <c r="CW78" s="9" t="str">
        <f t="shared" si="133"/>
        <v/>
      </c>
      <c r="CX78" s="9" t="str">
        <f t="shared" si="133"/>
        <v/>
      </c>
      <c r="CY78" s="9" t="str">
        <f t="shared" si="133"/>
        <v/>
      </c>
      <c r="CZ78" s="9" t="str">
        <f t="shared" si="133"/>
        <v/>
      </c>
      <c r="DA78" s="9" t="str">
        <f t="shared" si="133"/>
        <v/>
      </c>
      <c r="DB78" s="9" t="str">
        <f t="shared" si="133"/>
        <v/>
      </c>
      <c r="DC78" s="9" t="str">
        <f t="shared" si="133"/>
        <v/>
      </c>
      <c r="DD78" s="2" t="str">
        <f t="shared" si="93"/>
        <v/>
      </c>
      <c r="DE78" s="2" t="str">
        <f t="shared" si="94"/>
        <v/>
      </c>
      <c r="DF78" s="2" t="str">
        <f t="shared" si="95"/>
        <v/>
      </c>
      <c r="DG78" s="2" t="str">
        <f t="shared" si="96"/>
        <v/>
      </c>
      <c r="DH78" s="2" t="str">
        <f t="shared" si="97"/>
        <v/>
      </c>
      <c r="DI78" s="2" t="str">
        <f t="shared" si="98"/>
        <v/>
      </c>
      <c r="DJ78" s="2" t="str">
        <f t="shared" si="99"/>
        <v/>
      </c>
      <c r="DK78" s="2" t="str">
        <f t="shared" si="100"/>
        <v/>
      </c>
      <c r="DL78" s="16" t="str">
        <f t="shared" si="101"/>
        <v/>
      </c>
      <c r="DM78" s="16" t="str">
        <f t="shared" si="102"/>
        <v/>
      </c>
      <c r="DN78" s="16" t="str">
        <f t="shared" si="103"/>
        <v/>
      </c>
      <c r="DO78" s="72" t="str">
        <f t="shared" si="104"/>
        <v/>
      </c>
      <c r="DP78" s="16" t="str">
        <f t="shared" si="105"/>
        <v/>
      </c>
      <c r="DQ78" s="16" t="str">
        <f t="shared" si="106"/>
        <v/>
      </c>
      <c r="DR78" s="2" t="str">
        <f t="shared" si="107"/>
        <v/>
      </c>
      <c r="DS78" s="2" t="str">
        <f t="shared" si="108"/>
        <v/>
      </c>
      <c r="DT78" s="2" t="str">
        <f t="shared" si="109"/>
        <v/>
      </c>
      <c r="DU78" s="2" t="str">
        <f t="shared" si="110"/>
        <v/>
      </c>
      <c r="DV78" s="15"/>
      <c r="DW78" s="18"/>
      <c r="DX78" s="17"/>
      <c r="DY78" s="47" t="str">
        <f t="shared" si="131"/>
        <v/>
      </c>
      <c r="DZ78" s="47" t="str">
        <f t="shared" si="131"/>
        <v/>
      </c>
      <c r="EA78" s="47" t="str">
        <f t="shared" si="131"/>
        <v/>
      </c>
      <c r="EB78" s="47" t="str">
        <f t="shared" si="131"/>
        <v/>
      </c>
      <c r="EC78" s="49" t="str">
        <f t="shared" si="131"/>
        <v/>
      </c>
      <c r="ED78" s="49" t="str">
        <f t="shared" si="131"/>
        <v/>
      </c>
      <c r="EE78" s="47" t="str">
        <f t="shared" si="131"/>
        <v/>
      </c>
      <c r="EF78" s="47" t="str">
        <f t="shared" si="131"/>
        <v/>
      </c>
      <c r="EG78" s="47" t="str">
        <f t="shared" si="131"/>
        <v/>
      </c>
      <c r="EH78" s="6">
        <f t="shared" si="16"/>
        <v>0</v>
      </c>
      <c r="EI78" s="6">
        <f t="shared" si="17"/>
        <v>0</v>
      </c>
      <c r="EJ78" s="2" t="str">
        <f t="shared" si="18"/>
        <v/>
      </c>
      <c r="EK78" s="2" t="str">
        <f t="shared" si="19"/>
        <v/>
      </c>
      <c r="EL78" s="2" t="str">
        <f t="shared" si="127"/>
        <v/>
      </c>
      <c r="EM78" s="2" t="str">
        <f t="shared" si="21"/>
        <v/>
      </c>
      <c r="EN78" s="2" t="str">
        <f t="shared" si="22"/>
        <v/>
      </c>
      <c r="EO78" s="2">
        <f t="shared" si="23"/>
        <v>0</v>
      </c>
      <c r="EP78" s="2">
        <f t="shared" si="111"/>
        <v>0</v>
      </c>
      <c r="EQ78" s="2"/>
      <c r="ER78" s="2"/>
      <c r="ES78" s="2"/>
      <c r="ET78" s="2"/>
      <c r="EU78" s="2"/>
      <c r="EV78" s="2"/>
      <c r="EW78" s="2">
        <f t="shared" si="24"/>
        <v>0</v>
      </c>
      <c r="EX78" s="2">
        <f t="shared" si="25"/>
        <v>0</v>
      </c>
      <c r="EY78" s="2">
        <f t="shared" si="112"/>
        <v>0</v>
      </c>
      <c r="EZ78" s="2">
        <f t="shared" si="26"/>
        <v>0</v>
      </c>
      <c r="FA78" s="2">
        <f t="shared" si="27"/>
        <v>0</v>
      </c>
      <c r="FB78" s="59"/>
      <c r="FC78" s="2">
        <f t="shared" si="28"/>
        <v>0</v>
      </c>
      <c r="FD78" s="2">
        <f t="shared" si="113"/>
        <v>0</v>
      </c>
      <c r="FE78" s="3">
        <f t="shared" si="126"/>
        <v>0</v>
      </c>
      <c r="FF78" s="3">
        <f t="shared" si="114"/>
        <v>0</v>
      </c>
      <c r="FG78" s="3">
        <f t="shared" si="115"/>
        <v>0</v>
      </c>
      <c r="FH78" s="3">
        <f t="shared" si="29"/>
        <v>0</v>
      </c>
      <c r="FI78" s="67">
        <f t="shared" si="30"/>
        <v>0</v>
      </c>
      <c r="FJ78" s="3">
        <f t="shared" si="31"/>
        <v>0</v>
      </c>
      <c r="FK78" s="3">
        <f t="shared" si="32"/>
        <v>0</v>
      </c>
      <c r="FL78" s="3">
        <f t="shared" si="116"/>
        <v>0</v>
      </c>
      <c r="FM78" s="3">
        <f t="shared" si="117"/>
        <v>0</v>
      </c>
      <c r="FN78" s="3">
        <f t="shared" si="118"/>
        <v>0</v>
      </c>
      <c r="FO78" s="2">
        <f t="shared" si="33"/>
        <v>0</v>
      </c>
      <c r="FP78" s="2">
        <f t="shared" si="34"/>
        <v>0</v>
      </c>
      <c r="FQ78" s="2">
        <f t="shared" si="119"/>
        <v>0</v>
      </c>
      <c r="FR78" s="6" t="str">
        <f>IF(A78=1,1,IF(DW78="","",COUNTA($DW$31:DW78)+1))</f>
        <v/>
      </c>
      <c r="FS78" s="6" t="str">
        <f t="shared" si="35"/>
        <v/>
      </c>
      <c r="FT78" s="43">
        <f t="shared" si="120"/>
        <v>0</v>
      </c>
      <c r="FU78" s="23">
        <f t="shared" si="121"/>
        <v>0</v>
      </c>
      <c r="FV78" s="21">
        <f t="shared" si="122"/>
        <v>0</v>
      </c>
    </row>
    <row r="79" spans="1:178">
      <c r="A79" s="4" t="str">
        <f t="shared" si="36"/>
        <v/>
      </c>
      <c r="B79" s="33"/>
      <c r="C79" s="33"/>
      <c r="D79" s="33"/>
      <c r="E79" s="33"/>
      <c r="F79" s="33"/>
      <c r="G79" s="11" t="str">
        <f t="shared" si="2"/>
        <v/>
      </c>
      <c r="H79" s="3" t="str">
        <f t="shared" si="37"/>
        <v/>
      </c>
      <c r="I79" s="3" t="str">
        <f t="shared" si="3"/>
        <v/>
      </c>
      <c r="J79" s="3" t="str">
        <f t="shared" si="38"/>
        <v/>
      </c>
      <c r="K79" s="3" t="str">
        <f t="shared" si="4"/>
        <v/>
      </c>
      <c r="L79" s="2" t="str">
        <f t="shared" si="5"/>
        <v/>
      </c>
      <c r="M79" s="8" t="str">
        <f t="shared" si="39"/>
        <v/>
      </c>
      <c r="N79" s="8" t="str">
        <f t="shared" si="6"/>
        <v/>
      </c>
      <c r="O79" s="8" t="str">
        <f t="shared" si="40"/>
        <v/>
      </c>
      <c r="P79" s="8" t="str">
        <f t="shared" si="7"/>
        <v/>
      </c>
      <c r="Q79" s="2" t="str">
        <f t="shared" si="8"/>
        <v/>
      </c>
      <c r="R79" s="3" t="str">
        <f t="shared" si="9"/>
        <v/>
      </c>
      <c r="S79" s="3" t="str">
        <f t="shared" si="10"/>
        <v/>
      </c>
      <c r="T79" s="3" t="str">
        <f t="shared" si="41"/>
        <v/>
      </c>
      <c r="U79" s="8" t="str">
        <f t="shared" si="11"/>
        <v/>
      </c>
      <c r="V79" s="2" t="str">
        <f t="shared" si="12"/>
        <v/>
      </c>
      <c r="W79" s="2" t="str">
        <f t="shared" si="13"/>
        <v/>
      </c>
      <c r="X79" s="2" t="str">
        <f t="shared" si="123"/>
        <v/>
      </c>
      <c r="Y79" s="2" t="str">
        <f t="shared" si="14"/>
        <v/>
      </c>
      <c r="Z79" s="46" t="str">
        <f t="shared" si="42"/>
        <v/>
      </c>
      <c r="AA79" s="46" t="str">
        <f t="shared" si="43"/>
        <v/>
      </c>
      <c r="AB79" s="47"/>
      <c r="AC79" s="46" t="str">
        <f t="shared" si="44"/>
        <v/>
      </c>
      <c r="AD79" s="47" t="str">
        <f t="shared" si="45"/>
        <v/>
      </c>
      <c r="AE79" s="48" t="str">
        <f t="shared" si="46"/>
        <v/>
      </c>
      <c r="AF79" s="49" t="str">
        <f t="shared" si="129"/>
        <v/>
      </c>
      <c r="AG79" s="49" t="str">
        <f t="shared" si="129"/>
        <v/>
      </c>
      <c r="AH79" s="49" t="str">
        <f t="shared" si="129"/>
        <v/>
      </c>
      <c r="AI79" s="47" t="str">
        <f t="shared" si="129"/>
        <v/>
      </c>
      <c r="AJ79" s="47" t="str">
        <f t="shared" si="129"/>
        <v/>
      </c>
      <c r="AK79" s="46" t="str">
        <f t="shared" si="129"/>
        <v/>
      </c>
      <c r="AL79" s="47"/>
      <c r="AM79" s="53" t="str">
        <f t="shared" si="48"/>
        <v/>
      </c>
      <c r="AN79" s="50" t="str">
        <f t="shared" si="49"/>
        <v/>
      </c>
      <c r="AO79" s="53" t="s">
        <v>84</v>
      </c>
      <c r="AP79" s="52" t="str">
        <f t="shared" si="50"/>
        <v/>
      </c>
      <c r="AQ79" s="52" t="str">
        <f t="shared" si="51"/>
        <v/>
      </c>
      <c r="AR79" s="47">
        <f t="shared" si="52"/>
        <v>0</v>
      </c>
      <c r="AS79" s="53" t="str">
        <f t="shared" si="53"/>
        <v/>
      </c>
      <c r="AT79" s="52" t="str">
        <f t="shared" si="54"/>
        <v/>
      </c>
      <c r="AU79" s="9" t="str">
        <f t="shared" si="55"/>
        <v/>
      </c>
      <c r="AV79" s="9" t="str">
        <f t="shared" si="56"/>
        <v/>
      </c>
      <c r="AW79" s="12" t="str">
        <f t="shared" si="57"/>
        <v/>
      </c>
      <c r="AX79" s="9" t="str">
        <f t="shared" si="58"/>
        <v/>
      </c>
      <c r="AY79" s="12" t="str">
        <f t="shared" si="59"/>
        <v/>
      </c>
      <c r="AZ79" s="10" t="str">
        <f t="shared" si="60"/>
        <v/>
      </c>
      <c r="BA79" s="10" t="str">
        <f t="shared" si="61"/>
        <v/>
      </c>
      <c r="BB79" s="10" t="str">
        <f t="shared" si="62"/>
        <v/>
      </c>
      <c r="BC79" s="10" t="str">
        <f t="shared" si="63"/>
        <v/>
      </c>
      <c r="BD79" s="10" t="str">
        <f t="shared" si="64"/>
        <v/>
      </c>
      <c r="BE79" s="12" t="str">
        <f t="shared" si="65"/>
        <v/>
      </c>
      <c r="BF79" s="9" t="str">
        <f t="shared" si="66"/>
        <v/>
      </c>
      <c r="BG79" s="9" t="str">
        <f t="shared" si="67"/>
        <v/>
      </c>
      <c r="BH79" s="7" t="str">
        <f t="shared" si="68"/>
        <v/>
      </c>
      <c r="BI79" s="7" t="str">
        <f t="shared" si="69"/>
        <v/>
      </c>
      <c r="BJ79" s="12" t="str">
        <f t="shared" si="70"/>
        <v/>
      </c>
      <c r="BK79" s="80" t="str">
        <f t="shared" si="71"/>
        <v/>
      </c>
      <c r="BL79" s="7" t="str">
        <f t="shared" si="72"/>
        <v/>
      </c>
      <c r="BM79" s="7" t="str">
        <f t="shared" si="124"/>
        <v/>
      </c>
      <c r="BN79" s="12" t="str">
        <f t="shared" si="73"/>
        <v/>
      </c>
      <c r="BO79" s="9" t="str">
        <f t="shared" si="74"/>
        <v/>
      </c>
      <c r="BP79" s="2" t="str">
        <f t="shared" si="75"/>
        <v/>
      </c>
      <c r="BQ79" s="2" t="str">
        <f t="shared" si="76"/>
        <v/>
      </c>
      <c r="BR79" s="20" t="str">
        <f t="shared" si="134"/>
        <v/>
      </c>
      <c r="BS79" s="20" t="str">
        <f t="shared" si="134"/>
        <v/>
      </c>
      <c r="BT79" s="20" t="str">
        <f t="shared" si="134"/>
        <v/>
      </c>
      <c r="BU79" s="86" t="str">
        <f t="shared" si="78"/>
        <v/>
      </c>
      <c r="BV79" s="86" t="str">
        <f t="shared" si="79"/>
        <v/>
      </c>
      <c r="BW79" s="20" t="str">
        <f t="shared" si="134"/>
        <v/>
      </c>
      <c r="BX79" s="86" t="str">
        <f t="shared" si="134"/>
        <v/>
      </c>
      <c r="BY79" s="86" t="str">
        <f t="shared" si="134"/>
        <v/>
      </c>
      <c r="BZ79" s="86" t="str">
        <f t="shared" si="134"/>
        <v/>
      </c>
      <c r="CA79" s="86" t="str">
        <f t="shared" si="134"/>
        <v/>
      </c>
      <c r="CB79" s="86" t="str">
        <f t="shared" si="134"/>
        <v/>
      </c>
      <c r="CC79" s="86" t="str">
        <f t="shared" si="134"/>
        <v/>
      </c>
      <c r="CD79" s="86" t="str">
        <f t="shared" si="134"/>
        <v/>
      </c>
      <c r="CE79" s="20" t="str">
        <f t="shared" si="125"/>
        <v/>
      </c>
      <c r="CF79" s="14" t="str">
        <f t="shared" si="81"/>
        <v/>
      </c>
      <c r="CG79" s="14" t="str">
        <f t="shared" si="82"/>
        <v/>
      </c>
      <c r="CH79" s="8">
        <f t="shared" si="83"/>
        <v>0</v>
      </c>
      <c r="CI79" s="9" t="str">
        <f t="shared" si="84"/>
        <v/>
      </c>
      <c r="CJ79" s="9" t="str">
        <f t="shared" si="85"/>
        <v/>
      </c>
      <c r="CK79" s="9" t="str">
        <f t="shared" si="86"/>
        <v/>
      </c>
      <c r="CL79" s="9" t="str">
        <f t="shared" si="87"/>
        <v/>
      </c>
      <c r="CM79" s="9" t="str">
        <f t="shared" si="88"/>
        <v/>
      </c>
      <c r="CN79" s="9" t="str">
        <f t="shared" si="89"/>
        <v/>
      </c>
      <c r="CO79" s="9" t="str">
        <f t="shared" si="132"/>
        <v/>
      </c>
      <c r="CP79" s="9" t="str">
        <f t="shared" si="132"/>
        <v/>
      </c>
      <c r="CQ79" s="9" t="str">
        <f t="shared" si="132"/>
        <v/>
      </c>
      <c r="CR79" s="9" t="str">
        <f t="shared" si="132"/>
        <v/>
      </c>
      <c r="CS79" s="9" t="str">
        <f t="shared" si="132"/>
        <v/>
      </c>
      <c r="CT79" s="9" t="str">
        <f t="shared" si="132"/>
        <v/>
      </c>
      <c r="CU79" s="9" t="str">
        <f t="shared" si="132"/>
        <v/>
      </c>
      <c r="CV79" s="9" t="str">
        <f t="shared" si="91"/>
        <v/>
      </c>
      <c r="CW79" s="9" t="str">
        <f t="shared" si="133"/>
        <v/>
      </c>
      <c r="CX79" s="9" t="str">
        <f t="shared" si="133"/>
        <v/>
      </c>
      <c r="CY79" s="9" t="str">
        <f t="shared" si="133"/>
        <v/>
      </c>
      <c r="CZ79" s="9" t="str">
        <f t="shared" si="133"/>
        <v/>
      </c>
      <c r="DA79" s="9" t="str">
        <f t="shared" si="133"/>
        <v/>
      </c>
      <c r="DB79" s="9" t="str">
        <f t="shared" si="133"/>
        <v/>
      </c>
      <c r="DC79" s="9" t="str">
        <f t="shared" si="133"/>
        <v/>
      </c>
      <c r="DD79" s="2" t="str">
        <f t="shared" si="93"/>
        <v/>
      </c>
      <c r="DE79" s="2" t="str">
        <f t="shared" si="94"/>
        <v/>
      </c>
      <c r="DF79" s="2" t="str">
        <f t="shared" si="95"/>
        <v/>
      </c>
      <c r="DG79" s="2" t="str">
        <f t="shared" si="96"/>
        <v/>
      </c>
      <c r="DH79" s="2" t="str">
        <f t="shared" si="97"/>
        <v/>
      </c>
      <c r="DI79" s="2" t="str">
        <f t="shared" si="98"/>
        <v/>
      </c>
      <c r="DJ79" s="2" t="str">
        <f t="shared" si="99"/>
        <v/>
      </c>
      <c r="DK79" s="2" t="str">
        <f t="shared" si="100"/>
        <v/>
      </c>
      <c r="DL79" s="16" t="str">
        <f t="shared" si="101"/>
        <v/>
      </c>
      <c r="DM79" s="16" t="str">
        <f t="shared" si="102"/>
        <v/>
      </c>
      <c r="DN79" s="16" t="str">
        <f t="shared" si="103"/>
        <v/>
      </c>
      <c r="DO79" s="72" t="str">
        <f t="shared" si="104"/>
        <v/>
      </c>
      <c r="DP79" s="16" t="str">
        <f t="shared" si="105"/>
        <v/>
      </c>
      <c r="DQ79" s="16" t="str">
        <f t="shared" si="106"/>
        <v/>
      </c>
      <c r="DR79" s="2" t="str">
        <f t="shared" si="107"/>
        <v/>
      </c>
      <c r="DS79" s="2" t="str">
        <f t="shared" si="108"/>
        <v/>
      </c>
      <c r="DT79" s="2" t="str">
        <f t="shared" si="109"/>
        <v/>
      </c>
      <c r="DU79" s="2" t="str">
        <f t="shared" si="110"/>
        <v/>
      </c>
      <c r="DV79" s="15"/>
      <c r="DW79" s="18"/>
      <c r="DX79" s="17"/>
      <c r="DY79" s="47" t="str">
        <f t="shared" si="131"/>
        <v/>
      </c>
      <c r="DZ79" s="47" t="str">
        <f t="shared" si="131"/>
        <v/>
      </c>
      <c r="EA79" s="47" t="str">
        <f t="shared" si="131"/>
        <v/>
      </c>
      <c r="EB79" s="47" t="str">
        <f t="shared" si="131"/>
        <v/>
      </c>
      <c r="EC79" s="49" t="str">
        <f t="shared" si="131"/>
        <v/>
      </c>
      <c r="ED79" s="49" t="str">
        <f t="shared" si="131"/>
        <v/>
      </c>
      <c r="EE79" s="47" t="str">
        <f t="shared" si="131"/>
        <v/>
      </c>
      <c r="EF79" s="47" t="str">
        <f t="shared" si="131"/>
        <v/>
      </c>
      <c r="EG79" s="47" t="str">
        <f t="shared" si="131"/>
        <v/>
      </c>
      <c r="EH79" s="6">
        <f t="shared" si="16"/>
        <v>0</v>
      </c>
      <c r="EI79" s="6">
        <f t="shared" si="17"/>
        <v>0</v>
      </c>
      <c r="EJ79" s="2" t="str">
        <f t="shared" si="18"/>
        <v/>
      </c>
      <c r="EK79" s="2" t="str">
        <f t="shared" si="19"/>
        <v/>
      </c>
      <c r="EL79" s="2" t="str">
        <f t="shared" si="127"/>
        <v/>
      </c>
      <c r="EM79" s="2" t="str">
        <f t="shared" si="21"/>
        <v/>
      </c>
      <c r="EN79" s="2" t="str">
        <f t="shared" si="22"/>
        <v/>
      </c>
      <c r="EO79" s="2">
        <f t="shared" si="23"/>
        <v>0</v>
      </c>
      <c r="EP79" s="2">
        <f t="shared" si="111"/>
        <v>0</v>
      </c>
      <c r="EQ79" s="2"/>
      <c r="ER79" s="2"/>
      <c r="ES79" s="2"/>
      <c r="ET79" s="2"/>
      <c r="EU79" s="2"/>
      <c r="EV79" s="2"/>
      <c r="EW79" s="2">
        <f t="shared" si="24"/>
        <v>0</v>
      </c>
      <c r="EX79" s="2">
        <f t="shared" si="25"/>
        <v>0</v>
      </c>
      <c r="EY79" s="2">
        <f t="shared" si="112"/>
        <v>0</v>
      </c>
      <c r="EZ79" s="2">
        <f t="shared" si="26"/>
        <v>0</v>
      </c>
      <c r="FA79" s="2">
        <f t="shared" si="27"/>
        <v>0</v>
      </c>
      <c r="FB79" s="59"/>
      <c r="FC79" s="2">
        <f t="shared" si="28"/>
        <v>0</v>
      </c>
      <c r="FD79" s="2">
        <f t="shared" si="113"/>
        <v>0</v>
      </c>
      <c r="FE79" s="3">
        <f t="shared" si="126"/>
        <v>0</v>
      </c>
      <c r="FF79" s="3">
        <f t="shared" si="114"/>
        <v>0</v>
      </c>
      <c r="FG79" s="3">
        <f t="shared" si="115"/>
        <v>0</v>
      </c>
      <c r="FH79" s="3">
        <f t="shared" si="29"/>
        <v>0</v>
      </c>
      <c r="FI79" s="67">
        <f t="shared" si="30"/>
        <v>0</v>
      </c>
      <c r="FJ79" s="3">
        <f t="shared" si="31"/>
        <v>0</v>
      </c>
      <c r="FK79" s="3">
        <f t="shared" si="32"/>
        <v>0</v>
      </c>
      <c r="FL79" s="3">
        <f t="shared" si="116"/>
        <v>0</v>
      </c>
      <c r="FM79" s="3">
        <f t="shared" si="117"/>
        <v>0</v>
      </c>
      <c r="FN79" s="3">
        <f t="shared" si="118"/>
        <v>0</v>
      </c>
      <c r="FO79" s="2">
        <f t="shared" si="33"/>
        <v>0</v>
      </c>
      <c r="FP79" s="2">
        <f t="shared" si="34"/>
        <v>0</v>
      </c>
      <c r="FQ79" s="2">
        <f t="shared" si="119"/>
        <v>0</v>
      </c>
      <c r="FR79" s="6" t="str">
        <f>IF(A79=1,1,IF(DW79="","",COUNTA($DW$31:DW79)+1))</f>
        <v/>
      </c>
      <c r="FS79" s="6" t="str">
        <f t="shared" si="35"/>
        <v/>
      </c>
      <c r="FT79" s="43">
        <f t="shared" si="120"/>
        <v>0</v>
      </c>
      <c r="FU79" s="23">
        <f t="shared" si="121"/>
        <v>0</v>
      </c>
      <c r="FV79" s="21">
        <f t="shared" si="122"/>
        <v>0</v>
      </c>
    </row>
    <row r="80" spans="1:178">
      <c r="A80" s="4" t="str">
        <f t="shared" si="36"/>
        <v/>
      </c>
      <c r="B80" s="33"/>
      <c r="C80" s="33"/>
      <c r="D80" s="33"/>
      <c r="E80" s="33"/>
      <c r="F80" s="33"/>
      <c r="G80" s="11" t="str">
        <f t="shared" si="2"/>
        <v/>
      </c>
      <c r="H80" s="3" t="str">
        <f t="shared" si="37"/>
        <v/>
      </c>
      <c r="I80" s="3" t="str">
        <f t="shared" si="3"/>
        <v/>
      </c>
      <c r="J80" s="3" t="str">
        <f t="shared" si="38"/>
        <v/>
      </c>
      <c r="K80" s="3" t="str">
        <f t="shared" si="4"/>
        <v/>
      </c>
      <c r="L80" s="2" t="str">
        <f t="shared" si="5"/>
        <v/>
      </c>
      <c r="M80" s="8" t="str">
        <f t="shared" si="39"/>
        <v/>
      </c>
      <c r="N80" s="8" t="str">
        <f t="shared" si="6"/>
        <v/>
      </c>
      <c r="O80" s="8" t="str">
        <f t="shared" si="40"/>
        <v/>
      </c>
      <c r="P80" s="8" t="str">
        <f t="shared" si="7"/>
        <v/>
      </c>
      <c r="Q80" s="2" t="str">
        <f t="shared" si="8"/>
        <v/>
      </c>
      <c r="R80" s="3" t="str">
        <f t="shared" si="9"/>
        <v/>
      </c>
      <c r="S80" s="3" t="str">
        <f t="shared" si="10"/>
        <v/>
      </c>
      <c r="T80" s="3" t="str">
        <f t="shared" si="41"/>
        <v/>
      </c>
      <c r="U80" s="8" t="str">
        <f t="shared" si="11"/>
        <v/>
      </c>
      <c r="V80" s="2" t="str">
        <f t="shared" si="12"/>
        <v/>
      </c>
      <c r="W80" s="2" t="str">
        <f t="shared" si="13"/>
        <v/>
      </c>
      <c r="X80" s="2" t="str">
        <f t="shared" si="123"/>
        <v/>
      </c>
      <c r="Y80" s="2" t="str">
        <f t="shared" si="14"/>
        <v/>
      </c>
      <c r="Z80" s="46" t="str">
        <f t="shared" si="42"/>
        <v/>
      </c>
      <c r="AA80" s="46" t="str">
        <f t="shared" si="43"/>
        <v/>
      </c>
      <c r="AB80" s="47"/>
      <c r="AC80" s="46" t="str">
        <f t="shared" si="44"/>
        <v/>
      </c>
      <c r="AD80" s="47" t="str">
        <f t="shared" si="45"/>
        <v/>
      </c>
      <c r="AE80" s="48" t="str">
        <f t="shared" si="46"/>
        <v/>
      </c>
      <c r="AF80" s="49" t="str">
        <f t="shared" si="129"/>
        <v/>
      </c>
      <c r="AG80" s="49" t="str">
        <f t="shared" si="129"/>
        <v/>
      </c>
      <c r="AH80" s="49" t="str">
        <f t="shared" si="129"/>
        <v/>
      </c>
      <c r="AI80" s="47" t="str">
        <f t="shared" si="129"/>
        <v/>
      </c>
      <c r="AJ80" s="47" t="str">
        <f t="shared" si="129"/>
        <v/>
      </c>
      <c r="AK80" s="46" t="str">
        <f t="shared" si="129"/>
        <v/>
      </c>
      <c r="AL80" s="47"/>
      <c r="AM80" s="53" t="str">
        <f t="shared" si="48"/>
        <v/>
      </c>
      <c r="AN80" s="50" t="str">
        <f t="shared" si="49"/>
        <v/>
      </c>
      <c r="AO80" s="53" t="s">
        <v>84</v>
      </c>
      <c r="AP80" s="52" t="str">
        <f t="shared" si="50"/>
        <v/>
      </c>
      <c r="AQ80" s="52" t="str">
        <f t="shared" si="51"/>
        <v/>
      </c>
      <c r="AR80" s="47">
        <f t="shared" si="52"/>
        <v>0</v>
      </c>
      <c r="AS80" s="53" t="str">
        <f t="shared" si="53"/>
        <v/>
      </c>
      <c r="AT80" s="52" t="str">
        <f t="shared" si="54"/>
        <v/>
      </c>
      <c r="AU80" s="9" t="str">
        <f t="shared" si="55"/>
        <v/>
      </c>
      <c r="AV80" s="9" t="str">
        <f t="shared" si="56"/>
        <v/>
      </c>
      <c r="AW80" s="12" t="str">
        <f t="shared" si="57"/>
        <v/>
      </c>
      <c r="AX80" s="9" t="str">
        <f t="shared" si="58"/>
        <v/>
      </c>
      <c r="AY80" s="12" t="str">
        <f t="shared" si="59"/>
        <v/>
      </c>
      <c r="AZ80" s="10" t="str">
        <f t="shared" si="60"/>
        <v/>
      </c>
      <c r="BA80" s="10" t="str">
        <f t="shared" si="61"/>
        <v/>
      </c>
      <c r="BB80" s="10" t="str">
        <f t="shared" si="62"/>
        <v/>
      </c>
      <c r="BC80" s="10" t="str">
        <f t="shared" si="63"/>
        <v/>
      </c>
      <c r="BD80" s="10" t="str">
        <f t="shared" si="64"/>
        <v/>
      </c>
      <c r="BE80" s="12" t="str">
        <f t="shared" si="65"/>
        <v/>
      </c>
      <c r="BF80" s="9" t="str">
        <f t="shared" si="66"/>
        <v/>
      </c>
      <c r="BG80" s="9" t="str">
        <f t="shared" si="67"/>
        <v/>
      </c>
      <c r="BH80" s="7" t="str">
        <f t="shared" si="68"/>
        <v/>
      </c>
      <c r="BI80" s="7" t="str">
        <f t="shared" si="69"/>
        <v/>
      </c>
      <c r="BJ80" s="12" t="str">
        <f t="shared" si="70"/>
        <v/>
      </c>
      <c r="BK80" s="80" t="str">
        <f t="shared" si="71"/>
        <v/>
      </c>
      <c r="BL80" s="7" t="str">
        <f t="shared" si="72"/>
        <v/>
      </c>
      <c r="BM80" s="7" t="str">
        <f t="shared" si="124"/>
        <v/>
      </c>
      <c r="BN80" s="12" t="str">
        <f t="shared" si="73"/>
        <v/>
      </c>
      <c r="BO80" s="9" t="str">
        <f t="shared" si="74"/>
        <v/>
      </c>
      <c r="BP80" s="2" t="str">
        <f t="shared" si="75"/>
        <v/>
      </c>
      <c r="BQ80" s="2" t="str">
        <f t="shared" si="76"/>
        <v/>
      </c>
      <c r="BR80" s="20" t="str">
        <f t="shared" si="134"/>
        <v/>
      </c>
      <c r="BS80" s="20" t="str">
        <f t="shared" si="134"/>
        <v/>
      </c>
      <c r="BT80" s="20" t="str">
        <f t="shared" si="134"/>
        <v/>
      </c>
      <c r="BU80" s="86" t="str">
        <f t="shared" si="78"/>
        <v/>
      </c>
      <c r="BV80" s="86" t="str">
        <f t="shared" si="79"/>
        <v/>
      </c>
      <c r="BW80" s="20" t="str">
        <f t="shared" si="134"/>
        <v/>
      </c>
      <c r="BX80" s="86" t="str">
        <f t="shared" si="134"/>
        <v/>
      </c>
      <c r="BY80" s="86" t="str">
        <f t="shared" si="134"/>
        <v/>
      </c>
      <c r="BZ80" s="86" t="str">
        <f t="shared" si="134"/>
        <v/>
      </c>
      <c r="CA80" s="86" t="str">
        <f t="shared" si="134"/>
        <v/>
      </c>
      <c r="CB80" s="86" t="str">
        <f t="shared" si="134"/>
        <v/>
      </c>
      <c r="CC80" s="86" t="str">
        <f t="shared" si="134"/>
        <v/>
      </c>
      <c r="CD80" s="86" t="str">
        <f t="shared" si="134"/>
        <v/>
      </c>
      <c r="CE80" s="20" t="str">
        <f t="shared" si="125"/>
        <v/>
      </c>
      <c r="CF80" s="14" t="str">
        <f t="shared" si="81"/>
        <v/>
      </c>
      <c r="CG80" s="14" t="str">
        <f t="shared" si="82"/>
        <v/>
      </c>
      <c r="CH80" s="8">
        <f t="shared" si="83"/>
        <v>0</v>
      </c>
      <c r="CI80" s="9" t="str">
        <f t="shared" si="84"/>
        <v/>
      </c>
      <c r="CJ80" s="9" t="str">
        <f t="shared" si="85"/>
        <v/>
      </c>
      <c r="CK80" s="9" t="str">
        <f t="shared" si="86"/>
        <v/>
      </c>
      <c r="CL80" s="9" t="str">
        <f t="shared" si="87"/>
        <v/>
      </c>
      <c r="CM80" s="9" t="str">
        <f t="shared" si="88"/>
        <v/>
      </c>
      <c r="CN80" s="9" t="str">
        <f t="shared" si="89"/>
        <v/>
      </c>
      <c r="CO80" s="9" t="str">
        <f t="shared" si="132"/>
        <v/>
      </c>
      <c r="CP80" s="9" t="str">
        <f t="shared" si="132"/>
        <v/>
      </c>
      <c r="CQ80" s="9" t="str">
        <f t="shared" si="132"/>
        <v/>
      </c>
      <c r="CR80" s="9" t="str">
        <f t="shared" si="132"/>
        <v/>
      </c>
      <c r="CS80" s="9" t="str">
        <f t="shared" si="132"/>
        <v/>
      </c>
      <c r="CT80" s="9" t="str">
        <f t="shared" si="132"/>
        <v/>
      </c>
      <c r="CU80" s="9" t="str">
        <f t="shared" si="132"/>
        <v/>
      </c>
      <c r="CV80" s="9" t="str">
        <f t="shared" si="91"/>
        <v/>
      </c>
      <c r="CW80" s="9" t="str">
        <f t="shared" si="133"/>
        <v/>
      </c>
      <c r="CX80" s="9" t="str">
        <f t="shared" si="133"/>
        <v/>
      </c>
      <c r="CY80" s="9" t="str">
        <f t="shared" si="133"/>
        <v/>
      </c>
      <c r="CZ80" s="9" t="str">
        <f t="shared" si="133"/>
        <v/>
      </c>
      <c r="DA80" s="9" t="str">
        <f t="shared" si="133"/>
        <v/>
      </c>
      <c r="DB80" s="9" t="str">
        <f t="shared" si="133"/>
        <v/>
      </c>
      <c r="DC80" s="9" t="str">
        <f t="shared" si="133"/>
        <v/>
      </c>
      <c r="DD80" s="2" t="str">
        <f t="shared" si="93"/>
        <v/>
      </c>
      <c r="DE80" s="2" t="str">
        <f t="shared" si="94"/>
        <v/>
      </c>
      <c r="DF80" s="2" t="str">
        <f t="shared" si="95"/>
        <v/>
      </c>
      <c r="DG80" s="2" t="str">
        <f t="shared" si="96"/>
        <v/>
      </c>
      <c r="DH80" s="2" t="str">
        <f t="shared" si="97"/>
        <v/>
      </c>
      <c r="DI80" s="2" t="str">
        <f t="shared" si="98"/>
        <v/>
      </c>
      <c r="DJ80" s="2" t="str">
        <f t="shared" si="99"/>
        <v/>
      </c>
      <c r="DK80" s="2" t="str">
        <f t="shared" si="100"/>
        <v/>
      </c>
      <c r="DL80" s="16" t="str">
        <f t="shared" si="101"/>
        <v/>
      </c>
      <c r="DM80" s="16" t="str">
        <f t="shared" si="102"/>
        <v/>
      </c>
      <c r="DN80" s="16" t="str">
        <f t="shared" si="103"/>
        <v/>
      </c>
      <c r="DO80" s="72" t="str">
        <f t="shared" si="104"/>
        <v/>
      </c>
      <c r="DP80" s="16" t="str">
        <f t="shared" si="105"/>
        <v/>
      </c>
      <c r="DQ80" s="16" t="str">
        <f t="shared" si="106"/>
        <v/>
      </c>
      <c r="DR80" s="2" t="str">
        <f t="shared" si="107"/>
        <v/>
      </c>
      <c r="DS80" s="2" t="str">
        <f t="shared" si="108"/>
        <v/>
      </c>
      <c r="DT80" s="2" t="str">
        <f t="shared" si="109"/>
        <v/>
      </c>
      <c r="DU80" s="2" t="str">
        <f t="shared" si="110"/>
        <v/>
      </c>
      <c r="DV80" s="15"/>
      <c r="DW80" s="17"/>
      <c r="DX80" s="17"/>
      <c r="DY80" s="47" t="str">
        <f t="shared" si="131"/>
        <v/>
      </c>
      <c r="DZ80" s="47" t="str">
        <f t="shared" si="131"/>
        <v/>
      </c>
      <c r="EA80" s="47" t="str">
        <f t="shared" si="131"/>
        <v/>
      </c>
      <c r="EB80" s="47" t="str">
        <f t="shared" si="131"/>
        <v/>
      </c>
      <c r="EC80" s="49" t="str">
        <f t="shared" si="131"/>
        <v/>
      </c>
      <c r="ED80" s="49" t="str">
        <f t="shared" si="131"/>
        <v/>
      </c>
      <c r="EE80" s="47" t="str">
        <f t="shared" si="131"/>
        <v/>
      </c>
      <c r="EF80" s="47" t="str">
        <f t="shared" si="131"/>
        <v/>
      </c>
      <c r="EG80" s="47" t="str">
        <f t="shared" si="131"/>
        <v/>
      </c>
      <c r="EH80" s="6">
        <f t="shared" si="16"/>
        <v>0</v>
      </c>
      <c r="EI80" s="6">
        <f t="shared" si="17"/>
        <v>0</v>
      </c>
      <c r="EJ80" s="2" t="str">
        <f t="shared" si="18"/>
        <v/>
      </c>
      <c r="EK80" s="2" t="str">
        <f t="shared" si="19"/>
        <v/>
      </c>
      <c r="EL80" s="2" t="str">
        <f t="shared" si="127"/>
        <v/>
      </c>
      <c r="EM80" s="2" t="str">
        <f t="shared" si="21"/>
        <v/>
      </c>
      <c r="EN80" s="2" t="str">
        <f t="shared" si="22"/>
        <v/>
      </c>
      <c r="EO80" s="2">
        <f t="shared" si="23"/>
        <v>0</v>
      </c>
      <c r="EP80" s="2">
        <f t="shared" si="111"/>
        <v>0</v>
      </c>
      <c r="EQ80" s="2"/>
      <c r="ER80" s="2"/>
      <c r="ES80" s="2"/>
      <c r="ET80" s="2"/>
      <c r="EU80" s="2"/>
      <c r="EV80" s="2"/>
      <c r="EW80" s="2">
        <f t="shared" si="24"/>
        <v>0</v>
      </c>
      <c r="EX80" s="2">
        <f t="shared" si="25"/>
        <v>0</v>
      </c>
      <c r="EY80" s="2">
        <f t="shared" si="112"/>
        <v>0</v>
      </c>
      <c r="EZ80" s="2">
        <f t="shared" si="26"/>
        <v>0</v>
      </c>
      <c r="FA80" s="2">
        <f t="shared" si="27"/>
        <v>0</v>
      </c>
      <c r="FB80" s="59"/>
      <c r="FC80" s="2">
        <f t="shared" si="28"/>
        <v>0</v>
      </c>
      <c r="FD80" s="2">
        <f t="shared" si="113"/>
        <v>0</v>
      </c>
      <c r="FE80" s="3">
        <f t="shared" si="126"/>
        <v>0</v>
      </c>
      <c r="FF80" s="3">
        <f t="shared" si="114"/>
        <v>0</v>
      </c>
      <c r="FG80" s="3">
        <f t="shared" si="115"/>
        <v>0</v>
      </c>
      <c r="FH80" s="3">
        <f t="shared" si="29"/>
        <v>0</v>
      </c>
      <c r="FI80" s="67">
        <f t="shared" si="30"/>
        <v>0</v>
      </c>
      <c r="FJ80" s="3">
        <f t="shared" si="31"/>
        <v>0</v>
      </c>
      <c r="FK80" s="3">
        <f t="shared" si="32"/>
        <v>0</v>
      </c>
      <c r="FL80" s="3">
        <f t="shared" si="116"/>
        <v>0</v>
      </c>
      <c r="FM80" s="3">
        <f t="shared" si="117"/>
        <v>0</v>
      </c>
      <c r="FN80" s="3">
        <f t="shared" si="118"/>
        <v>0</v>
      </c>
      <c r="FO80" s="2">
        <f t="shared" si="33"/>
        <v>0</v>
      </c>
      <c r="FP80" s="2">
        <f t="shared" si="34"/>
        <v>0</v>
      </c>
      <c r="FQ80" s="2">
        <f t="shared" si="119"/>
        <v>0</v>
      </c>
      <c r="FR80" s="6" t="str">
        <f>IF(A80=1,1,IF(DW80="","",COUNTA($DW$31:DW80)+1))</f>
        <v/>
      </c>
      <c r="FS80" s="6" t="str">
        <f t="shared" si="35"/>
        <v/>
      </c>
      <c r="FT80" s="43">
        <f t="shared" si="120"/>
        <v>0</v>
      </c>
      <c r="FU80" s="23">
        <f t="shared" si="121"/>
        <v>0</v>
      </c>
      <c r="FV80" s="21">
        <f t="shared" si="122"/>
        <v>0</v>
      </c>
    </row>
    <row r="81" spans="1:178">
      <c r="A81" s="4" t="str">
        <f t="shared" si="36"/>
        <v/>
      </c>
      <c r="B81" s="33"/>
      <c r="C81" s="33"/>
      <c r="D81" s="33"/>
      <c r="E81" s="33"/>
      <c r="F81" s="33"/>
      <c r="G81" s="11" t="str">
        <f t="shared" si="2"/>
        <v/>
      </c>
      <c r="H81" s="3" t="str">
        <f t="shared" si="37"/>
        <v/>
      </c>
      <c r="I81" s="3" t="str">
        <f t="shared" si="3"/>
        <v/>
      </c>
      <c r="J81" s="3" t="str">
        <f t="shared" si="38"/>
        <v/>
      </c>
      <c r="K81" s="3" t="str">
        <f t="shared" si="4"/>
        <v/>
      </c>
      <c r="L81" s="2" t="str">
        <f t="shared" si="5"/>
        <v/>
      </c>
      <c r="M81" s="8" t="str">
        <f t="shared" si="39"/>
        <v/>
      </c>
      <c r="N81" s="8" t="str">
        <f t="shared" si="6"/>
        <v/>
      </c>
      <c r="O81" s="8" t="str">
        <f t="shared" si="40"/>
        <v/>
      </c>
      <c r="P81" s="8" t="str">
        <f t="shared" si="7"/>
        <v/>
      </c>
      <c r="Q81" s="2" t="str">
        <f t="shared" si="8"/>
        <v/>
      </c>
      <c r="R81" s="3" t="str">
        <f t="shared" si="9"/>
        <v/>
      </c>
      <c r="S81" s="3" t="str">
        <f t="shared" si="10"/>
        <v/>
      </c>
      <c r="T81" s="3" t="str">
        <f t="shared" si="41"/>
        <v/>
      </c>
      <c r="U81" s="8" t="str">
        <f t="shared" si="11"/>
        <v/>
      </c>
      <c r="V81" s="2" t="str">
        <f t="shared" si="12"/>
        <v/>
      </c>
      <c r="W81" s="2" t="str">
        <f t="shared" si="13"/>
        <v/>
      </c>
      <c r="X81" s="2" t="str">
        <f t="shared" si="123"/>
        <v/>
      </c>
      <c r="Y81" s="2" t="str">
        <f t="shared" si="14"/>
        <v/>
      </c>
      <c r="Z81" s="46" t="str">
        <f t="shared" si="42"/>
        <v/>
      </c>
      <c r="AA81" s="46" t="str">
        <f t="shared" si="43"/>
        <v/>
      </c>
      <c r="AB81" s="47"/>
      <c r="AC81" s="46" t="str">
        <f t="shared" si="44"/>
        <v/>
      </c>
      <c r="AD81" s="47" t="str">
        <f t="shared" si="45"/>
        <v/>
      </c>
      <c r="AE81" s="48" t="str">
        <f t="shared" si="46"/>
        <v/>
      </c>
      <c r="AF81" s="49" t="str">
        <f t="shared" si="129"/>
        <v/>
      </c>
      <c r="AG81" s="49" t="str">
        <f t="shared" si="129"/>
        <v/>
      </c>
      <c r="AH81" s="49" t="str">
        <f t="shared" si="129"/>
        <v/>
      </c>
      <c r="AI81" s="47" t="str">
        <f t="shared" si="129"/>
        <v/>
      </c>
      <c r="AJ81" s="47" t="str">
        <f t="shared" si="129"/>
        <v/>
      </c>
      <c r="AK81" s="46" t="str">
        <f t="shared" si="129"/>
        <v/>
      </c>
      <c r="AL81" s="47"/>
      <c r="AM81" s="53" t="str">
        <f t="shared" si="48"/>
        <v/>
      </c>
      <c r="AN81" s="50" t="str">
        <f t="shared" si="49"/>
        <v/>
      </c>
      <c r="AO81" s="53" t="s">
        <v>84</v>
      </c>
      <c r="AP81" s="52" t="str">
        <f t="shared" si="50"/>
        <v/>
      </c>
      <c r="AQ81" s="52" t="str">
        <f t="shared" si="51"/>
        <v/>
      </c>
      <c r="AR81" s="47">
        <f t="shared" si="52"/>
        <v>0</v>
      </c>
      <c r="AS81" s="53" t="str">
        <f t="shared" si="53"/>
        <v/>
      </c>
      <c r="AT81" s="52" t="str">
        <f t="shared" si="54"/>
        <v/>
      </c>
      <c r="AU81" s="9" t="str">
        <f t="shared" si="55"/>
        <v/>
      </c>
      <c r="AV81" s="9" t="str">
        <f t="shared" si="56"/>
        <v/>
      </c>
      <c r="AW81" s="12" t="str">
        <f t="shared" si="57"/>
        <v/>
      </c>
      <c r="AX81" s="9" t="str">
        <f t="shared" si="58"/>
        <v/>
      </c>
      <c r="AY81" s="12" t="str">
        <f t="shared" si="59"/>
        <v/>
      </c>
      <c r="AZ81" s="10" t="str">
        <f t="shared" si="60"/>
        <v/>
      </c>
      <c r="BA81" s="10" t="str">
        <f t="shared" si="61"/>
        <v/>
      </c>
      <c r="BB81" s="10" t="str">
        <f t="shared" si="62"/>
        <v/>
      </c>
      <c r="BC81" s="10" t="str">
        <f t="shared" si="63"/>
        <v/>
      </c>
      <c r="BD81" s="10" t="str">
        <f t="shared" si="64"/>
        <v/>
      </c>
      <c r="BE81" s="12" t="str">
        <f t="shared" si="65"/>
        <v/>
      </c>
      <c r="BF81" s="9" t="str">
        <f t="shared" si="66"/>
        <v/>
      </c>
      <c r="BG81" s="9" t="str">
        <f t="shared" si="67"/>
        <v/>
      </c>
      <c r="BH81" s="7" t="str">
        <f t="shared" si="68"/>
        <v/>
      </c>
      <c r="BI81" s="7" t="str">
        <f t="shared" si="69"/>
        <v/>
      </c>
      <c r="BJ81" s="12" t="str">
        <f t="shared" si="70"/>
        <v/>
      </c>
      <c r="BK81" s="80" t="str">
        <f t="shared" si="71"/>
        <v/>
      </c>
      <c r="BL81" s="7" t="str">
        <f t="shared" si="72"/>
        <v/>
      </c>
      <c r="BM81" s="7" t="str">
        <f t="shared" si="124"/>
        <v/>
      </c>
      <c r="BN81" s="12" t="str">
        <f t="shared" si="73"/>
        <v/>
      </c>
      <c r="BO81" s="9" t="str">
        <f t="shared" si="74"/>
        <v/>
      </c>
      <c r="BP81" s="2" t="str">
        <f t="shared" si="75"/>
        <v/>
      </c>
      <c r="BQ81" s="2" t="str">
        <f t="shared" si="76"/>
        <v/>
      </c>
      <c r="BR81" s="20" t="str">
        <f t="shared" si="134"/>
        <v/>
      </c>
      <c r="BS81" s="20" t="str">
        <f t="shared" si="134"/>
        <v/>
      </c>
      <c r="BT81" s="20" t="str">
        <f t="shared" si="134"/>
        <v/>
      </c>
      <c r="BU81" s="86" t="str">
        <f t="shared" si="78"/>
        <v/>
      </c>
      <c r="BV81" s="86" t="str">
        <f t="shared" si="79"/>
        <v/>
      </c>
      <c r="BW81" s="20" t="str">
        <f t="shared" si="134"/>
        <v/>
      </c>
      <c r="BX81" s="86" t="str">
        <f t="shared" si="134"/>
        <v/>
      </c>
      <c r="BY81" s="86" t="str">
        <f t="shared" si="134"/>
        <v/>
      </c>
      <c r="BZ81" s="86" t="str">
        <f t="shared" si="134"/>
        <v/>
      </c>
      <c r="CA81" s="86" t="str">
        <f t="shared" si="134"/>
        <v/>
      </c>
      <c r="CB81" s="86" t="str">
        <f t="shared" si="134"/>
        <v/>
      </c>
      <c r="CC81" s="86" t="str">
        <f t="shared" si="134"/>
        <v/>
      </c>
      <c r="CD81" s="86" t="str">
        <f t="shared" si="134"/>
        <v/>
      </c>
      <c r="CE81" s="20" t="str">
        <f t="shared" si="125"/>
        <v/>
      </c>
      <c r="CF81" s="14" t="str">
        <f t="shared" si="81"/>
        <v/>
      </c>
      <c r="CG81" s="14" t="str">
        <f t="shared" si="82"/>
        <v/>
      </c>
      <c r="CH81" s="8">
        <f t="shared" si="83"/>
        <v>0</v>
      </c>
      <c r="CI81" s="9" t="str">
        <f t="shared" si="84"/>
        <v/>
      </c>
      <c r="CJ81" s="9" t="str">
        <f t="shared" si="85"/>
        <v/>
      </c>
      <c r="CK81" s="9" t="str">
        <f t="shared" si="86"/>
        <v/>
      </c>
      <c r="CL81" s="9" t="str">
        <f t="shared" si="87"/>
        <v/>
      </c>
      <c r="CM81" s="9" t="str">
        <f t="shared" si="88"/>
        <v/>
      </c>
      <c r="CN81" s="9" t="str">
        <f t="shared" si="89"/>
        <v/>
      </c>
      <c r="CO81" s="9" t="str">
        <f t="shared" si="132"/>
        <v/>
      </c>
      <c r="CP81" s="9" t="str">
        <f t="shared" si="132"/>
        <v/>
      </c>
      <c r="CQ81" s="9" t="str">
        <f t="shared" si="132"/>
        <v/>
      </c>
      <c r="CR81" s="9" t="str">
        <f t="shared" si="132"/>
        <v/>
      </c>
      <c r="CS81" s="9" t="str">
        <f t="shared" si="132"/>
        <v/>
      </c>
      <c r="CT81" s="9" t="str">
        <f t="shared" si="132"/>
        <v/>
      </c>
      <c r="CU81" s="9" t="str">
        <f t="shared" si="132"/>
        <v/>
      </c>
      <c r="CV81" s="9" t="str">
        <f t="shared" si="91"/>
        <v/>
      </c>
      <c r="CW81" s="9" t="str">
        <f t="shared" si="133"/>
        <v/>
      </c>
      <c r="CX81" s="9" t="str">
        <f t="shared" si="133"/>
        <v/>
      </c>
      <c r="CY81" s="9" t="str">
        <f t="shared" si="133"/>
        <v/>
      </c>
      <c r="CZ81" s="9" t="str">
        <f t="shared" si="133"/>
        <v/>
      </c>
      <c r="DA81" s="9" t="str">
        <f t="shared" si="133"/>
        <v/>
      </c>
      <c r="DB81" s="9" t="str">
        <f t="shared" si="133"/>
        <v/>
      </c>
      <c r="DC81" s="9" t="str">
        <f t="shared" si="133"/>
        <v/>
      </c>
      <c r="DD81" s="2" t="str">
        <f t="shared" si="93"/>
        <v/>
      </c>
      <c r="DE81" s="2" t="str">
        <f t="shared" si="94"/>
        <v/>
      </c>
      <c r="DF81" s="2" t="str">
        <f t="shared" si="95"/>
        <v/>
      </c>
      <c r="DG81" s="2" t="str">
        <f t="shared" si="96"/>
        <v/>
      </c>
      <c r="DH81" s="2" t="str">
        <f t="shared" si="97"/>
        <v/>
      </c>
      <c r="DI81" s="2" t="str">
        <f t="shared" si="98"/>
        <v/>
      </c>
      <c r="DJ81" s="2" t="str">
        <f t="shared" si="99"/>
        <v/>
      </c>
      <c r="DK81" s="2" t="str">
        <f t="shared" si="100"/>
        <v/>
      </c>
      <c r="DL81" s="16" t="str">
        <f t="shared" si="101"/>
        <v/>
      </c>
      <c r="DM81" s="16" t="str">
        <f t="shared" si="102"/>
        <v/>
      </c>
      <c r="DN81" s="16" t="str">
        <f t="shared" si="103"/>
        <v/>
      </c>
      <c r="DO81" s="72" t="str">
        <f t="shared" si="104"/>
        <v/>
      </c>
      <c r="DP81" s="16" t="str">
        <f t="shared" si="105"/>
        <v/>
      </c>
      <c r="DQ81" s="16" t="str">
        <f t="shared" si="106"/>
        <v/>
      </c>
      <c r="DR81" s="2" t="str">
        <f t="shared" si="107"/>
        <v/>
      </c>
      <c r="DS81" s="2" t="str">
        <f t="shared" si="108"/>
        <v/>
      </c>
      <c r="DT81" s="2" t="str">
        <f t="shared" si="109"/>
        <v/>
      </c>
      <c r="DU81" s="2" t="str">
        <f t="shared" si="110"/>
        <v/>
      </c>
      <c r="DV81" s="15"/>
      <c r="DW81" s="18"/>
      <c r="DX81" s="17"/>
      <c r="DY81" s="47" t="str">
        <f t="shared" si="131"/>
        <v/>
      </c>
      <c r="DZ81" s="47" t="str">
        <f t="shared" si="131"/>
        <v/>
      </c>
      <c r="EA81" s="47" t="str">
        <f t="shared" si="131"/>
        <v/>
      </c>
      <c r="EB81" s="47" t="str">
        <f t="shared" si="131"/>
        <v/>
      </c>
      <c r="EC81" s="49" t="str">
        <f t="shared" si="131"/>
        <v/>
      </c>
      <c r="ED81" s="49" t="str">
        <f t="shared" si="131"/>
        <v/>
      </c>
      <c r="EE81" s="47" t="str">
        <f t="shared" si="131"/>
        <v/>
      </c>
      <c r="EF81" s="47" t="str">
        <f t="shared" si="131"/>
        <v/>
      </c>
      <c r="EG81" s="47" t="str">
        <f t="shared" si="131"/>
        <v/>
      </c>
      <c r="EH81" s="6">
        <f t="shared" si="16"/>
        <v>0</v>
      </c>
      <c r="EI81" s="6">
        <f t="shared" si="17"/>
        <v>0</v>
      </c>
      <c r="EJ81" s="2" t="str">
        <f t="shared" si="18"/>
        <v/>
      </c>
      <c r="EK81" s="2" t="str">
        <f t="shared" si="19"/>
        <v/>
      </c>
      <c r="EL81" s="2" t="str">
        <f t="shared" si="127"/>
        <v/>
      </c>
      <c r="EM81" s="2" t="str">
        <f t="shared" si="21"/>
        <v/>
      </c>
      <c r="EN81" s="2" t="str">
        <f t="shared" si="22"/>
        <v/>
      </c>
      <c r="EO81" s="2">
        <f t="shared" si="23"/>
        <v>0</v>
      </c>
      <c r="EP81" s="2">
        <f t="shared" si="111"/>
        <v>0</v>
      </c>
      <c r="EQ81" s="2"/>
      <c r="ER81" s="2"/>
      <c r="ES81" s="2"/>
      <c r="ET81" s="2"/>
      <c r="EU81" s="2"/>
      <c r="EV81" s="2"/>
      <c r="EW81" s="2">
        <f t="shared" si="24"/>
        <v>0</v>
      </c>
      <c r="EX81" s="2">
        <f t="shared" si="25"/>
        <v>0</v>
      </c>
      <c r="EY81" s="2">
        <f t="shared" si="112"/>
        <v>0</v>
      </c>
      <c r="EZ81" s="2">
        <f t="shared" si="26"/>
        <v>0</v>
      </c>
      <c r="FA81" s="2">
        <f t="shared" si="27"/>
        <v>0</v>
      </c>
      <c r="FB81" s="59"/>
      <c r="FC81" s="2">
        <f t="shared" si="28"/>
        <v>0</v>
      </c>
      <c r="FD81" s="2">
        <f t="shared" si="113"/>
        <v>0</v>
      </c>
      <c r="FE81" s="3">
        <f t="shared" si="126"/>
        <v>0</v>
      </c>
      <c r="FF81" s="3">
        <f t="shared" si="114"/>
        <v>0</v>
      </c>
      <c r="FG81" s="3">
        <f t="shared" si="115"/>
        <v>0</v>
      </c>
      <c r="FH81" s="3">
        <f t="shared" si="29"/>
        <v>0</v>
      </c>
      <c r="FI81" s="67">
        <f t="shared" si="30"/>
        <v>0</v>
      </c>
      <c r="FJ81" s="3">
        <f t="shared" si="31"/>
        <v>0</v>
      </c>
      <c r="FK81" s="3">
        <f t="shared" si="32"/>
        <v>0</v>
      </c>
      <c r="FL81" s="3">
        <f t="shared" si="116"/>
        <v>0</v>
      </c>
      <c r="FM81" s="3">
        <f t="shared" si="117"/>
        <v>0</v>
      </c>
      <c r="FN81" s="3">
        <f t="shared" si="118"/>
        <v>0</v>
      </c>
      <c r="FO81" s="2">
        <f t="shared" si="33"/>
        <v>0</v>
      </c>
      <c r="FP81" s="2">
        <f t="shared" si="34"/>
        <v>0</v>
      </c>
      <c r="FQ81" s="2">
        <f t="shared" si="119"/>
        <v>0</v>
      </c>
      <c r="FR81" s="6" t="str">
        <f>IF(A81=1,1,IF(DW81="","",COUNTA($DW$31:DW81)+1))</f>
        <v/>
      </c>
      <c r="FS81" s="6" t="str">
        <f t="shared" si="35"/>
        <v/>
      </c>
      <c r="FT81" s="43">
        <f t="shared" si="120"/>
        <v>0</v>
      </c>
      <c r="FU81" s="23">
        <f t="shared" si="121"/>
        <v>0</v>
      </c>
      <c r="FV81" s="21">
        <f t="shared" si="122"/>
        <v>0</v>
      </c>
    </row>
    <row r="82" spans="1:178">
      <c r="A82" s="4" t="str">
        <f t="shared" si="36"/>
        <v/>
      </c>
      <c r="B82" s="33"/>
      <c r="C82" s="33"/>
      <c r="D82" s="33"/>
      <c r="E82" s="33"/>
      <c r="F82" s="33"/>
      <c r="G82" s="11" t="str">
        <f t="shared" si="2"/>
        <v/>
      </c>
      <c r="H82" s="3" t="str">
        <f t="shared" si="37"/>
        <v/>
      </c>
      <c r="I82" s="3" t="str">
        <f t="shared" si="3"/>
        <v/>
      </c>
      <c r="J82" s="3" t="str">
        <f t="shared" si="38"/>
        <v/>
      </c>
      <c r="K82" s="3" t="str">
        <f t="shared" si="4"/>
        <v/>
      </c>
      <c r="L82" s="2" t="str">
        <f t="shared" si="5"/>
        <v/>
      </c>
      <c r="M82" s="8" t="str">
        <f t="shared" si="39"/>
        <v/>
      </c>
      <c r="N82" s="8" t="str">
        <f t="shared" si="6"/>
        <v/>
      </c>
      <c r="O82" s="8" t="str">
        <f t="shared" si="40"/>
        <v/>
      </c>
      <c r="P82" s="8" t="str">
        <f t="shared" si="7"/>
        <v/>
      </c>
      <c r="Q82" s="2" t="str">
        <f t="shared" si="8"/>
        <v/>
      </c>
      <c r="R82" s="3" t="str">
        <f t="shared" si="9"/>
        <v/>
      </c>
      <c r="S82" s="3" t="str">
        <f t="shared" si="10"/>
        <v/>
      </c>
      <c r="T82" s="3" t="str">
        <f t="shared" si="41"/>
        <v/>
      </c>
      <c r="U82" s="8" t="str">
        <f t="shared" si="11"/>
        <v/>
      </c>
      <c r="V82" s="2" t="str">
        <f t="shared" si="12"/>
        <v/>
      </c>
      <c r="W82" s="2" t="str">
        <f t="shared" si="13"/>
        <v/>
      </c>
      <c r="X82" s="2" t="str">
        <f t="shared" si="123"/>
        <v/>
      </c>
      <c r="Y82" s="2" t="str">
        <f t="shared" si="14"/>
        <v/>
      </c>
      <c r="Z82" s="46" t="str">
        <f t="shared" si="42"/>
        <v/>
      </c>
      <c r="AA82" s="46" t="str">
        <f t="shared" si="43"/>
        <v/>
      </c>
      <c r="AB82" s="47"/>
      <c r="AC82" s="46" t="str">
        <f t="shared" si="44"/>
        <v/>
      </c>
      <c r="AD82" s="47" t="str">
        <f t="shared" si="45"/>
        <v/>
      </c>
      <c r="AE82" s="48" t="str">
        <f t="shared" si="46"/>
        <v/>
      </c>
      <c r="AF82" s="49" t="str">
        <f t="shared" si="129"/>
        <v/>
      </c>
      <c r="AG82" s="49" t="str">
        <f t="shared" si="129"/>
        <v/>
      </c>
      <c r="AH82" s="49" t="str">
        <f t="shared" si="129"/>
        <v/>
      </c>
      <c r="AI82" s="47" t="str">
        <f t="shared" si="129"/>
        <v/>
      </c>
      <c r="AJ82" s="47" t="str">
        <f t="shared" si="129"/>
        <v/>
      </c>
      <c r="AK82" s="46" t="str">
        <f t="shared" si="129"/>
        <v/>
      </c>
      <c r="AL82" s="47"/>
      <c r="AM82" s="53" t="str">
        <f t="shared" si="48"/>
        <v/>
      </c>
      <c r="AN82" s="50" t="str">
        <f t="shared" si="49"/>
        <v/>
      </c>
      <c r="AO82" s="53" t="s">
        <v>84</v>
      </c>
      <c r="AP82" s="52" t="str">
        <f t="shared" si="50"/>
        <v/>
      </c>
      <c r="AQ82" s="52" t="str">
        <f t="shared" si="51"/>
        <v/>
      </c>
      <c r="AR82" s="47">
        <f t="shared" si="52"/>
        <v>0</v>
      </c>
      <c r="AS82" s="53" t="str">
        <f t="shared" si="53"/>
        <v/>
      </c>
      <c r="AT82" s="52" t="str">
        <f t="shared" si="54"/>
        <v/>
      </c>
      <c r="AU82" s="9" t="str">
        <f t="shared" si="55"/>
        <v/>
      </c>
      <c r="AV82" s="9" t="str">
        <f t="shared" si="56"/>
        <v/>
      </c>
      <c r="AW82" s="12" t="str">
        <f t="shared" si="57"/>
        <v/>
      </c>
      <c r="AX82" s="9" t="str">
        <f t="shared" si="58"/>
        <v/>
      </c>
      <c r="AY82" s="12" t="str">
        <f t="shared" si="59"/>
        <v/>
      </c>
      <c r="AZ82" s="10" t="str">
        <f t="shared" si="60"/>
        <v/>
      </c>
      <c r="BA82" s="10" t="str">
        <f t="shared" si="61"/>
        <v/>
      </c>
      <c r="BB82" s="10" t="str">
        <f t="shared" si="62"/>
        <v/>
      </c>
      <c r="BC82" s="10" t="str">
        <f t="shared" si="63"/>
        <v/>
      </c>
      <c r="BD82" s="10" t="str">
        <f t="shared" si="64"/>
        <v/>
      </c>
      <c r="BE82" s="12" t="str">
        <f t="shared" si="65"/>
        <v/>
      </c>
      <c r="BF82" s="9" t="str">
        <f t="shared" si="66"/>
        <v/>
      </c>
      <c r="BG82" s="9" t="str">
        <f t="shared" si="67"/>
        <v/>
      </c>
      <c r="BH82" s="7" t="str">
        <f t="shared" si="68"/>
        <v/>
      </c>
      <c r="BI82" s="7" t="str">
        <f t="shared" si="69"/>
        <v/>
      </c>
      <c r="BJ82" s="12" t="str">
        <f t="shared" si="70"/>
        <v/>
      </c>
      <c r="BK82" s="80" t="str">
        <f t="shared" si="71"/>
        <v/>
      </c>
      <c r="BL82" s="7" t="str">
        <f t="shared" si="72"/>
        <v/>
      </c>
      <c r="BM82" s="7" t="str">
        <f t="shared" si="124"/>
        <v/>
      </c>
      <c r="BN82" s="12" t="str">
        <f t="shared" si="73"/>
        <v/>
      </c>
      <c r="BO82" s="9" t="str">
        <f t="shared" si="74"/>
        <v/>
      </c>
      <c r="BP82" s="2" t="str">
        <f t="shared" si="75"/>
        <v/>
      </c>
      <c r="BQ82" s="2" t="str">
        <f t="shared" si="76"/>
        <v/>
      </c>
      <c r="BR82" s="20" t="str">
        <f t="shared" si="134"/>
        <v/>
      </c>
      <c r="BS82" s="20" t="str">
        <f t="shared" si="134"/>
        <v/>
      </c>
      <c r="BT82" s="20" t="str">
        <f t="shared" si="134"/>
        <v/>
      </c>
      <c r="BU82" s="86" t="str">
        <f t="shared" si="78"/>
        <v/>
      </c>
      <c r="BV82" s="86" t="str">
        <f t="shared" si="79"/>
        <v/>
      </c>
      <c r="BW82" s="20" t="str">
        <f t="shared" si="134"/>
        <v/>
      </c>
      <c r="BX82" s="86" t="str">
        <f t="shared" si="134"/>
        <v/>
      </c>
      <c r="BY82" s="86" t="str">
        <f t="shared" si="134"/>
        <v/>
      </c>
      <c r="BZ82" s="86" t="str">
        <f t="shared" si="134"/>
        <v/>
      </c>
      <c r="CA82" s="86" t="str">
        <f t="shared" si="134"/>
        <v/>
      </c>
      <c r="CB82" s="86" t="str">
        <f t="shared" si="134"/>
        <v/>
      </c>
      <c r="CC82" s="86" t="str">
        <f t="shared" si="134"/>
        <v/>
      </c>
      <c r="CD82" s="86" t="str">
        <f t="shared" si="134"/>
        <v/>
      </c>
      <c r="CE82" s="20" t="str">
        <f t="shared" si="125"/>
        <v/>
      </c>
      <c r="CF82" s="14" t="str">
        <f t="shared" si="81"/>
        <v/>
      </c>
      <c r="CG82" s="14" t="str">
        <f t="shared" si="82"/>
        <v/>
      </c>
      <c r="CH82" s="8">
        <f t="shared" si="83"/>
        <v>0</v>
      </c>
      <c r="CI82" s="9" t="str">
        <f t="shared" si="84"/>
        <v/>
      </c>
      <c r="CJ82" s="9" t="str">
        <f t="shared" si="85"/>
        <v/>
      </c>
      <c r="CK82" s="9" t="str">
        <f t="shared" si="86"/>
        <v/>
      </c>
      <c r="CL82" s="9" t="str">
        <f t="shared" si="87"/>
        <v/>
      </c>
      <c r="CM82" s="9" t="str">
        <f t="shared" si="88"/>
        <v/>
      </c>
      <c r="CN82" s="9" t="str">
        <f t="shared" si="89"/>
        <v/>
      </c>
      <c r="CO82" s="9" t="str">
        <f t="shared" si="132"/>
        <v/>
      </c>
      <c r="CP82" s="9" t="str">
        <f t="shared" si="132"/>
        <v/>
      </c>
      <c r="CQ82" s="9" t="str">
        <f t="shared" si="132"/>
        <v/>
      </c>
      <c r="CR82" s="9" t="str">
        <f t="shared" si="132"/>
        <v/>
      </c>
      <c r="CS82" s="9" t="str">
        <f t="shared" si="132"/>
        <v/>
      </c>
      <c r="CT82" s="9" t="str">
        <f t="shared" si="132"/>
        <v/>
      </c>
      <c r="CU82" s="9" t="str">
        <f t="shared" si="132"/>
        <v/>
      </c>
      <c r="CV82" s="9" t="str">
        <f t="shared" si="91"/>
        <v/>
      </c>
      <c r="CW82" s="9" t="str">
        <f t="shared" si="133"/>
        <v/>
      </c>
      <c r="CX82" s="9" t="str">
        <f t="shared" si="133"/>
        <v/>
      </c>
      <c r="CY82" s="9" t="str">
        <f t="shared" si="133"/>
        <v/>
      </c>
      <c r="CZ82" s="9" t="str">
        <f t="shared" si="133"/>
        <v/>
      </c>
      <c r="DA82" s="9" t="str">
        <f t="shared" si="133"/>
        <v/>
      </c>
      <c r="DB82" s="9" t="str">
        <f t="shared" si="133"/>
        <v/>
      </c>
      <c r="DC82" s="9" t="str">
        <f t="shared" si="133"/>
        <v/>
      </c>
      <c r="DD82" s="2" t="str">
        <f t="shared" si="93"/>
        <v/>
      </c>
      <c r="DE82" s="2" t="str">
        <f t="shared" si="94"/>
        <v/>
      </c>
      <c r="DF82" s="2" t="str">
        <f t="shared" si="95"/>
        <v/>
      </c>
      <c r="DG82" s="2" t="str">
        <f t="shared" si="96"/>
        <v/>
      </c>
      <c r="DH82" s="2" t="str">
        <f t="shared" si="97"/>
        <v/>
      </c>
      <c r="DI82" s="2" t="str">
        <f t="shared" si="98"/>
        <v/>
      </c>
      <c r="DJ82" s="2" t="str">
        <f t="shared" si="99"/>
        <v/>
      </c>
      <c r="DK82" s="2" t="str">
        <f t="shared" si="100"/>
        <v/>
      </c>
      <c r="DL82" s="16" t="str">
        <f t="shared" si="101"/>
        <v/>
      </c>
      <c r="DM82" s="16" t="str">
        <f t="shared" si="102"/>
        <v/>
      </c>
      <c r="DN82" s="16" t="str">
        <f t="shared" si="103"/>
        <v/>
      </c>
      <c r="DO82" s="72" t="str">
        <f t="shared" si="104"/>
        <v/>
      </c>
      <c r="DP82" s="16" t="str">
        <f t="shared" si="105"/>
        <v/>
      </c>
      <c r="DQ82" s="16" t="str">
        <f t="shared" si="106"/>
        <v/>
      </c>
      <c r="DR82" s="2" t="str">
        <f t="shared" si="107"/>
        <v/>
      </c>
      <c r="DS82" s="2" t="str">
        <f t="shared" si="108"/>
        <v/>
      </c>
      <c r="DT82" s="2" t="str">
        <f t="shared" si="109"/>
        <v/>
      </c>
      <c r="DU82" s="2" t="str">
        <f t="shared" si="110"/>
        <v/>
      </c>
      <c r="DV82" s="15"/>
      <c r="DW82" s="18"/>
      <c r="DX82" s="17"/>
      <c r="DY82" s="47" t="str">
        <f t="shared" si="131"/>
        <v/>
      </c>
      <c r="DZ82" s="47" t="str">
        <f t="shared" si="131"/>
        <v/>
      </c>
      <c r="EA82" s="47" t="str">
        <f t="shared" si="131"/>
        <v/>
      </c>
      <c r="EB82" s="47" t="str">
        <f t="shared" si="131"/>
        <v/>
      </c>
      <c r="EC82" s="49" t="str">
        <f t="shared" si="131"/>
        <v/>
      </c>
      <c r="ED82" s="49" t="str">
        <f t="shared" si="131"/>
        <v/>
      </c>
      <c r="EE82" s="47" t="str">
        <f t="shared" si="131"/>
        <v/>
      </c>
      <c r="EF82" s="47" t="str">
        <f t="shared" si="131"/>
        <v/>
      </c>
      <c r="EG82" s="47" t="str">
        <f t="shared" si="131"/>
        <v/>
      </c>
      <c r="EH82" s="6">
        <f t="shared" si="16"/>
        <v>0</v>
      </c>
      <c r="EI82" s="6">
        <f t="shared" si="17"/>
        <v>0</v>
      </c>
      <c r="EJ82" s="2" t="str">
        <f t="shared" si="18"/>
        <v/>
      </c>
      <c r="EK82" s="2" t="str">
        <f t="shared" si="19"/>
        <v/>
      </c>
      <c r="EL82" s="2" t="str">
        <f t="shared" si="127"/>
        <v/>
      </c>
      <c r="EM82" s="2" t="str">
        <f t="shared" si="21"/>
        <v/>
      </c>
      <c r="EN82" s="2" t="str">
        <f t="shared" si="22"/>
        <v/>
      </c>
      <c r="EO82" s="2">
        <f t="shared" si="23"/>
        <v>0</v>
      </c>
      <c r="EP82" s="2">
        <f t="shared" si="111"/>
        <v>0</v>
      </c>
      <c r="EQ82" s="2"/>
      <c r="ER82" s="2"/>
      <c r="ES82" s="2"/>
      <c r="ET82" s="2"/>
      <c r="EU82" s="2"/>
      <c r="EV82" s="2"/>
      <c r="EW82" s="2">
        <f t="shared" si="24"/>
        <v>0</v>
      </c>
      <c r="EX82" s="2">
        <f t="shared" si="25"/>
        <v>0</v>
      </c>
      <c r="EY82" s="2">
        <f t="shared" si="112"/>
        <v>0</v>
      </c>
      <c r="EZ82" s="2">
        <f t="shared" si="26"/>
        <v>0</v>
      </c>
      <c r="FA82" s="2">
        <f t="shared" si="27"/>
        <v>0</v>
      </c>
      <c r="FB82" s="59"/>
      <c r="FC82" s="2">
        <f t="shared" si="28"/>
        <v>0</v>
      </c>
      <c r="FD82" s="2">
        <f t="shared" si="113"/>
        <v>0</v>
      </c>
      <c r="FE82" s="3">
        <f t="shared" si="126"/>
        <v>0</v>
      </c>
      <c r="FF82" s="3">
        <f t="shared" si="114"/>
        <v>0</v>
      </c>
      <c r="FG82" s="3">
        <f t="shared" si="115"/>
        <v>0</v>
      </c>
      <c r="FH82" s="3">
        <f t="shared" si="29"/>
        <v>0</v>
      </c>
      <c r="FI82" s="67">
        <f t="shared" si="30"/>
        <v>0</v>
      </c>
      <c r="FJ82" s="3">
        <f t="shared" si="31"/>
        <v>0</v>
      </c>
      <c r="FK82" s="3">
        <f t="shared" si="32"/>
        <v>0</v>
      </c>
      <c r="FL82" s="3">
        <f t="shared" si="116"/>
        <v>0</v>
      </c>
      <c r="FM82" s="3">
        <f t="shared" si="117"/>
        <v>0</v>
      </c>
      <c r="FN82" s="3">
        <f t="shared" si="118"/>
        <v>0</v>
      </c>
      <c r="FO82" s="2">
        <f t="shared" si="33"/>
        <v>0</v>
      </c>
      <c r="FP82" s="2">
        <f t="shared" si="34"/>
        <v>0</v>
      </c>
      <c r="FQ82" s="2">
        <f t="shared" si="119"/>
        <v>0</v>
      </c>
      <c r="FR82" s="6" t="str">
        <f>IF(A82=1,1,IF(DW82="","",COUNTA($DW$31:DW82)+1))</f>
        <v/>
      </c>
      <c r="FS82" s="6" t="str">
        <f t="shared" si="35"/>
        <v/>
      </c>
      <c r="FT82" s="43">
        <f t="shared" si="120"/>
        <v>0</v>
      </c>
      <c r="FU82" s="23">
        <f t="shared" si="121"/>
        <v>0</v>
      </c>
      <c r="FV82" s="21">
        <f t="shared" si="122"/>
        <v>0</v>
      </c>
    </row>
    <row r="83" spans="1:178">
      <c r="A83" s="4" t="str">
        <f t="shared" si="36"/>
        <v/>
      </c>
      <c r="B83" s="33"/>
      <c r="C83" s="33"/>
      <c r="D83" s="33"/>
      <c r="E83" s="33"/>
      <c r="F83" s="33"/>
      <c r="G83" s="11" t="str">
        <f t="shared" si="2"/>
        <v/>
      </c>
      <c r="H83" s="3" t="str">
        <f t="shared" si="37"/>
        <v/>
      </c>
      <c r="I83" s="3" t="str">
        <f t="shared" si="3"/>
        <v/>
      </c>
      <c r="J83" s="3" t="str">
        <f t="shared" si="38"/>
        <v/>
      </c>
      <c r="K83" s="3" t="str">
        <f t="shared" si="4"/>
        <v/>
      </c>
      <c r="L83" s="2" t="str">
        <f t="shared" si="5"/>
        <v/>
      </c>
      <c r="M83" s="8" t="str">
        <f t="shared" si="39"/>
        <v/>
      </c>
      <c r="N83" s="8" t="str">
        <f t="shared" si="6"/>
        <v/>
      </c>
      <c r="O83" s="8" t="str">
        <f t="shared" si="40"/>
        <v/>
      </c>
      <c r="P83" s="8" t="str">
        <f t="shared" si="7"/>
        <v/>
      </c>
      <c r="Q83" s="2" t="str">
        <f t="shared" si="8"/>
        <v/>
      </c>
      <c r="R83" s="3" t="str">
        <f t="shared" si="9"/>
        <v/>
      </c>
      <c r="S83" s="3" t="str">
        <f t="shared" si="10"/>
        <v/>
      </c>
      <c r="T83" s="3" t="str">
        <f t="shared" si="41"/>
        <v/>
      </c>
      <c r="U83" s="8" t="str">
        <f t="shared" si="11"/>
        <v/>
      </c>
      <c r="V83" s="2" t="str">
        <f t="shared" si="12"/>
        <v/>
      </c>
      <c r="W83" s="2" t="str">
        <f t="shared" si="13"/>
        <v/>
      </c>
      <c r="X83" s="2" t="str">
        <f t="shared" si="123"/>
        <v/>
      </c>
      <c r="Y83" s="2" t="str">
        <f t="shared" si="14"/>
        <v/>
      </c>
      <c r="Z83" s="46" t="str">
        <f t="shared" si="42"/>
        <v/>
      </c>
      <c r="AA83" s="46" t="str">
        <f t="shared" si="43"/>
        <v/>
      </c>
      <c r="AB83" s="47"/>
      <c r="AC83" s="46" t="str">
        <f t="shared" si="44"/>
        <v/>
      </c>
      <c r="AD83" s="47" t="str">
        <f t="shared" si="45"/>
        <v/>
      </c>
      <c r="AE83" s="48" t="str">
        <f t="shared" si="46"/>
        <v/>
      </c>
      <c r="AF83" s="49" t="str">
        <f t="shared" si="129"/>
        <v/>
      </c>
      <c r="AG83" s="49" t="str">
        <f t="shared" si="129"/>
        <v/>
      </c>
      <c r="AH83" s="49" t="str">
        <f t="shared" si="129"/>
        <v/>
      </c>
      <c r="AI83" s="47" t="str">
        <f t="shared" si="129"/>
        <v/>
      </c>
      <c r="AJ83" s="47" t="str">
        <f t="shared" si="129"/>
        <v/>
      </c>
      <c r="AK83" s="46" t="str">
        <f t="shared" si="129"/>
        <v/>
      </c>
      <c r="AL83" s="47"/>
      <c r="AM83" s="53" t="str">
        <f t="shared" si="48"/>
        <v/>
      </c>
      <c r="AN83" s="50" t="str">
        <f t="shared" si="49"/>
        <v/>
      </c>
      <c r="AO83" s="53" t="s">
        <v>84</v>
      </c>
      <c r="AP83" s="52" t="str">
        <f t="shared" si="50"/>
        <v/>
      </c>
      <c r="AQ83" s="52" t="str">
        <f t="shared" si="51"/>
        <v/>
      </c>
      <c r="AR83" s="47">
        <f t="shared" si="52"/>
        <v>0</v>
      </c>
      <c r="AS83" s="53" t="str">
        <f t="shared" si="53"/>
        <v/>
      </c>
      <c r="AT83" s="52" t="str">
        <f t="shared" si="54"/>
        <v/>
      </c>
      <c r="AU83" s="9" t="str">
        <f t="shared" si="55"/>
        <v/>
      </c>
      <c r="AV83" s="9" t="str">
        <f t="shared" si="56"/>
        <v/>
      </c>
      <c r="AW83" s="12" t="str">
        <f t="shared" si="57"/>
        <v/>
      </c>
      <c r="AX83" s="9" t="str">
        <f t="shared" si="58"/>
        <v/>
      </c>
      <c r="AY83" s="12" t="str">
        <f t="shared" si="59"/>
        <v/>
      </c>
      <c r="AZ83" s="10" t="str">
        <f t="shared" si="60"/>
        <v/>
      </c>
      <c r="BA83" s="10" t="str">
        <f t="shared" si="61"/>
        <v/>
      </c>
      <c r="BB83" s="10" t="str">
        <f t="shared" si="62"/>
        <v/>
      </c>
      <c r="BC83" s="10" t="str">
        <f t="shared" si="63"/>
        <v/>
      </c>
      <c r="BD83" s="10" t="str">
        <f t="shared" si="64"/>
        <v/>
      </c>
      <c r="BE83" s="12" t="str">
        <f t="shared" si="65"/>
        <v/>
      </c>
      <c r="BF83" s="9" t="str">
        <f t="shared" si="66"/>
        <v/>
      </c>
      <c r="BG83" s="9" t="str">
        <f t="shared" si="67"/>
        <v/>
      </c>
      <c r="BH83" s="7" t="str">
        <f t="shared" si="68"/>
        <v/>
      </c>
      <c r="BI83" s="7" t="str">
        <f t="shared" si="69"/>
        <v/>
      </c>
      <c r="BJ83" s="12" t="str">
        <f t="shared" si="70"/>
        <v/>
      </c>
      <c r="BK83" s="80" t="str">
        <f t="shared" si="71"/>
        <v/>
      </c>
      <c r="BL83" s="7" t="str">
        <f t="shared" si="72"/>
        <v/>
      </c>
      <c r="BM83" s="7" t="str">
        <f t="shared" si="124"/>
        <v/>
      </c>
      <c r="BN83" s="12" t="str">
        <f t="shared" si="73"/>
        <v/>
      </c>
      <c r="BO83" s="9" t="str">
        <f t="shared" si="74"/>
        <v/>
      </c>
      <c r="BP83" s="2" t="str">
        <f t="shared" si="75"/>
        <v/>
      </c>
      <c r="BQ83" s="2" t="str">
        <f t="shared" si="76"/>
        <v/>
      </c>
      <c r="BR83" s="20" t="str">
        <f t="shared" si="134"/>
        <v/>
      </c>
      <c r="BS83" s="20" t="str">
        <f t="shared" si="134"/>
        <v/>
      </c>
      <c r="BT83" s="20" t="str">
        <f t="shared" si="134"/>
        <v/>
      </c>
      <c r="BU83" s="86" t="str">
        <f t="shared" si="78"/>
        <v/>
      </c>
      <c r="BV83" s="86" t="str">
        <f t="shared" si="79"/>
        <v/>
      </c>
      <c r="BW83" s="20" t="str">
        <f t="shared" si="134"/>
        <v/>
      </c>
      <c r="BX83" s="86" t="str">
        <f t="shared" si="134"/>
        <v/>
      </c>
      <c r="BY83" s="86" t="str">
        <f t="shared" si="134"/>
        <v/>
      </c>
      <c r="BZ83" s="86" t="str">
        <f t="shared" si="134"/>
        <v/>
      </c>
      <c r="CA83" s="86" t="str">
        <f t="shared" si="134"/>
        <v/>
      </c>
      <c r="CB83" s="86" t="str">
        <f t="shared" si="134"/>
        <v/>
      </c>
      <c r="CC83" s="86" t="str">
        <f t="shared" si="134"/>
        <v/>
      </c>
      <c r="CD83" s="86" t="str">
        <f t="shared" si="134"/>
        <v/>
      </c>
      <c r="CE83" s="20" t="str">
        <f t="shared" si="125"/>
        <v/>
      </c>
      <c r="CF83" s="14" t="str">
        <f t="shared" si="81"/>
        <v/>
      </c>
      <c r="CG83" s="14" t="str">
        <f t="shared" si="82"/>
        <v/>
      </c>
      <c r="CH83" s="8">
        <f t="shared" si="83"/>
        <v>0</v>
      </c>
      <c r="CI83" s="9" t="str">
        <f t="shared" si="84"/>
        <v/>
      </c>
      <c r="CJ83" s="9" t="str">
        <f t="shared" si="85"/>
        <v/>
      </c>
      <c r="CK83" s="9" t="str">
        <f t="shared" si="86"/>
        <v/>
      </c>
      <c r="CL83" s="9" t="str">
        <f t="shared" si="87"/>
        <v/>
      </c>
      <c r="CM83" s="9" t="str">
        <f t="shared" si="88"/>
        <v/>
      </c>
      <c r="CN83" s="9" t="str">
        <f t="shared" si="89"/>
        <v/>
      </c>
      <c r="CO83" s="9" t="str">
        <f t="shared" si="132"/>
        <v/>
      </c>
      <c r="CP83" s="9" t="str">
        <f t="shared" si="132"/>
        <v/>
      </c>
      <c r="CQ83" s="9" t="str">
        <f t="shared" si="132"/>
        <v/>
      </c>
      <c r="CR83" s="9" t="str">
        <f t="shared" si="132"/>
        <v/>
      </c>
      <c r="CS83" s="9" t="str">
        <f t="shared" si="132"/>
        <v/>
      </c>
      <c r="CT83" s="9" t="str">
        <f t="shared" si="132"/>
        <v/>
      </c>
      <c r="CU83" s="9" t="str">
        <f t="shared" si="132"/>
        <v/>
      </c>
      <c r="CV83" s="9" t="str">
        <f t="shared" si="91"/>
        <v/>
      </c>
      <c r="CW83" s="9" t="str">
        <f t="shared" si="133"/>
        <v/>
      </c>
      <c r="CX83" s="9" t="str">
        <f t="shared" si="133"/>
        <v/>
      </c>
      <c r="CY83" s="9" t="str">
        <f t="shared" si="133"/>
        <v/>
      </c>
      <c r="CZ83" s="9" t="str">
        <f t="shared" si="133"/>
        <v/>
      </c>
      <c r="DA83" s="9" t="str">
        <f t="shared" si="133"/>
        <v/>
      </c>
      <c r="DB83" s="9" t="str">
        <f t="shared" si="133"/>
        <v/>
      </c>
      <c r="DC83" s="9" t="str">
        <f t="shared" si="133"/>
        <v/>
      </c>
      <c r="DD83" s="2" t="str">
        <f t="shared" si="93"/>
        <v/>
      </c>
      <c r="DE83" s="2" t="str">
        <f t="shared" si="94"/>
        <v/>
      </c>
      <c r="DF83" s="2" t="str">
        <f t="shared" si="95"/>
        <v/>
      </c>
      <c r="DG83" s="2" t="str">
        <f t="shared" si="96"/>
        <v/>
      </c>
      <c r="DH83" s="2" t="str">
        <f t="shared" si="97"/>
        <v/>
      </c>
      <c r="DI83" s="2" t="str">
        <f t="shared" si="98"/>
        <v/>
      </c>
      <c r="DJ83" s="2" t="str">
        <f t="shared" si="99"/>
        <v/>
      </c>
      <c r="DK83" s="2" t="str">
        <f t="shared" si="100"/>
        <v/>
      </c>
      <c r="DL83" s="16" t="str">
        <f t="shared" si="101"/>
        <v/>
      </c>
      <c r="DM83" s="16" t="str">
        <f t="shared" si="102"/>
        <v/>
      </c>
      <c r="DN83" s="16" t="str">
        <f t="shared" si="103"/>
        <v/>
      </c>
      <c r="DO83" s="72" t="str">
        <f t="shared" si="104"/>
        <v/>
      </c>
      <c r="DP83" s="16" t="str">
        <f t="shared" si="105"/>
        <v/>
      </c>
      <c r="DQ83" s="16" t="str">
        <f t="shared" si="106"/>
        <v/>
      </c>
      <c r="DR83" s="2" t="str">
        <f t="shared" si="107"/>
        <v/>
      </c>
      <c r="DS83" s="2" t="str">
        <f t="shared" si="108"/>
        <v/>
      </c>
      <c r="DT83" s="2" t="str">
        <f t="shared" si="109"/>
        <v/>
      </c>
      <c r="DU83" s="2" t="str">
        <f t="shared" si="110"/>
        <v/>
      </c>
      <c r="DV83" s="15"/>
      <c r="DW83" s="18"/>
      <c r="DX83" s="17"/>
      <c r="DY83" s="47" t="str">
        <f t="shared" si="131"/>
        <v/>
      </c>
      <c r="DZ83" s="47" t="str">
        <f t="shared" si="131"/>
        <v/>
      </c>
      <c r="EA83" s="47" t="str">
        <f t="shared" si="131"/>
        <v/>
      </c>
      <c r="EB83" s="47" t="str">
        <f t="shared" si="131"/>
        <v/>
      </c>
      <c r="EC83" s="49" t="str">
        <f t="shared" si="131"/>
        <v/>
      </c>
      <c r="ED83" s="49" t="str">
        <f t="shared" si="131"/>
        <v/>
      </c>
      <c r="EE83" s="47" t="str">
        <f t="shared" si="131"/>
        <v/>
      </c>
      <c r="EF83" s="47" t="str">
        <f t="shared" si="131"/>
        <v/>
      </c>
      <c r="EG83" s="47" t="str">
        <f t="shared" si="131"/>
        <v/>
      </c>
      <c r="EH83" s="6">
        <f t="shared" si="16"/>
        <v>0</v>
      </c>
      <c r="EI83" s="6">
        <f t="shared" si="17"/>
        <v>0</v>
      </c>
      <c r="EJ83" s="2" t="str">
        <f t="shared" si="18"/>
        <v/>
      </c>
      <c r="EK83" s="2" t="str">
        <f t="shared" si="19"/>
        <v/>
      </c>
      <c r="EL83" s="2" t="str">
        <f t="shared" si="127"/>
        <v/>
      </c>
      <c r="EM83" s="2" t="str">
        <f t="shared" si="21"/>
        <v/>
      </c>
      <c r="EN83" s="2" t="str">
        <f t="shared" si="22"/>
        <v/>
      </c>
      <c r="EO83" s="2">
        <f t="shared" si="23"/>
        <v>0</v>
      </c>
      <c r="EP83" s="2">
        <f t="shared" si="111"/>
        <v>0</v>
      </c>
      <c r="EQ83" s="2"/>
      <c r="ER83" s="2"/>
      <c r="ES83" s="2"/>
      <c r="ET83" s="2"/>
      <c r="EU83" s="2"/>
      <c r="EV83" s="2"/>
      <c r="EW83" s="2">
        <f t="shared" si="24"/>
        <v>0</v>
      </c>
      <c r="EX83" s="2">
        <f t="shared" si="25"/>
        <v>0</v>
      </c>
      <c r="EY83" s="2">
        <f t="shared" si="112"/>
        <v>0</v>
      </c>
      <c r="EZ83" s="2">
        <f t="shared" si="26"/>
        <v>0</v>
      </c>
      <c r="FA83" s="2">
        <f t="shared" si="27"/>
        <v>0</v>
      </c>
      <c r="FB83" s="59"/>
      <c r="FC83" s="2">
        <f t="shared" si="28"/>
        <v>0</v>
      </c>
      <c r="FD83" s="2">
        <f t="shared" si="113"/>
        <v>0</v>
      </c>
      <c r="FE83" s="3">
        <f t="shared" si="126"/>
        <v>0</v>
      </c>
      <c r="FF83" s="3">
        <f t="shared" si="114"/>
        <v>0</v>
      </c>
      <c r="FG83" s="3">
        <f t="shared" si="115"/>
        <v>0</v>
      </c>
      <c r="FH83" s="3">
        <f t="shared" si="29"/>
        <v>0</v>
      </c>
      <c r="FI83" s="67">
        <f t="shared" si="30"/>
        <v>0</v>
      </c>
      <c r="FJ83" s="3">
        <f t="shared" si="31"/>
        <v>0</v>
      </c>
      <c r="FK83" s="3">
        <f t="shared" si="32"/>
        <v>0</v>
      </c>
      <c r="FL83" s="3">
        <f t="shared" si="116"/>
        <v>0</v>
      </c>
      <c r="FM83" s="3">
        <f t="shared" si="117"/>
        <v>0</v>
      </c>
      <c r="FN83" s="3">
        <f t="shared" si="118"/>
        <v>0</v>
      </c>
      <c r="FO83" s="2">
        <f t="shared" si="33"/>
        <v>0</v>
      </c>
      <c r="FP83" s="2">
        <f t="shared" si="34"/>
        <v>0</v>
      </c>
      <c r="FQ83" s="2">
        <f t="shared" si="119"/>
        <v>0</v>
      </c>
      <c r="FR83" s="6" t="str">
        <f>IF(A83=1,1,IF(DW83="","",COUNTA($DW$31:DW83)+1))</f>
        <v/>
      </c>
      <c r="FS83" s="6" t="str">
        <f t="shared" si="35"/>
        <v/>
      </c>
      <c r="FT83" s="43">
        <f t="shared" si="120"/>
        <v>0</v>
      </c>
      <c r="FU83" s="23">
        <f t="shared" si="121"/>
        <v>0</v>
      </c>
      <c r="FV83" s="21">
        <f t="shared" si="122"/>
        <v>0</v>
      </c>
    </row>
    <row r="84" spans="1:178">
      <c r="A84" s="4" t="str">
        <f t="shared" si="36"/>
        <v/>
      </c>
      <c r="B84" s="33"/>
      <c r="C84" s="33"/>
      <c r="D84" s="33"/>
      <c r="E84" s="33"/>
      <c r="F84" s="33"/>
      <c r="G84" s="11" t="str">
        <f t="shared" si="2"/>
        <v/>
      </c>
      <c r="H84" s="3" t="str">
        <f t="shared" si="37"/>
        <v/>
      </c>
      <c r="I84" s="3" t="str">
        <f t="shared" si="3"/>
        <v/>
      </c>
      <c r="J84" s="3" t="str">
        <f t="shared" si="38"/>
        <v/>
      </c>
      <c r="K84" s="3" t="str">
        <f t="shared" si="4"/>
        <v/>
      </c>
      <c r="L84" s="2" t="str">
        <f t="shared" si="5"/>
        <v/>
      </c>
      <c r="M84" s="8" t="str">
        <f t="shared" si="39"/>
        <v/>
      </c>
      <c r="N84" s="8" t="str">
        <f t="shared" si="6"/>
        <v/>
      </c>
      <c r="O84" s="8" t="str">
        <f t="shared" si="40"/>
        <v/>
      </c>
      <c r="P84" s="8" t="str">
        <f t="shared" si="7"/>
        <v/>
      </c>
      <c r="Q84" s="2" t="str">
        <f t="shared" si="8"/>
        <v/>
      </c>
      <c r="R84" s="3" t="str">
        <f t="shared" si="9"/>
        <v/>
      </c>
      <c r="S84" s="3" t="str">
        <f t="shared" si="10"/>
        <v/>
      </c>
      <c r="T84" s="3" t="str">
        <f t="shared" si="41"/>
        <v/>
      </c>
      <c r="U84" s="8" t="str">
        <f t="shared" si="11"/>
        <v/>
      </c>
      <c r="V84" s="2" t="str">
        <f t="shared" si="12"/>
        <v/>
      </c>
      <c r="W84" s="2" t="str">
        <f t="shared" si="13"/>
        <v/>
      </c>
      <c r="X84" s="2" t="str">
        <f t="shared" si="123"/>
        <v/>
      </c>
      <c r="Y84" s="2" t="str">
        <f t="shared" si="14"/>
        <v/>
      </c>
      <c r="Z84" s="46" t="str">
        <f t="shared" si="42"/>
        <v/>
      </c>
      <c r="AA84" s="46" t="str">
        <f t="shared" si="43"/>
        <v/>
      </c>
      <c r="AB84" s="47"/>
      <c r="AC84" s="46" t="str">
        <f t="shared" si="44"/>
        <v/>
      </c>
      <c r="AD84" s="47" t="str">
        <f t="shared" si="45"/>
        <v/>
      </c>
      <c r="AE84" s="48" t="str">
        <f t="shared" si="46"/>
        <v/>
      </c>
      <c r="AF84" s="49" t="str">
        <f t="shared" si="129"/>
        <v/>
      </c>
      <c r="AG84" s="49" t="str">
        <f t="shared" si="129"/>
        <v/>
      </c>
      <c r="AH84" s="49" t="str">
        <f t="shared" si="129"/>
        <v/>
      </c>
      <c r="AI84" s="47" t="str">
        <f t="shared" si="129"/>
        <v/>
      </c>
      <c r="AJ84" s="47" t="str">
        <f t="shared" si="129"/>
        <v/>
      </c>
      <c r="AK84" s="46" t="str">
        <f t="shared" si="129"/>
        <v/>
      </c>
      <c r="AL84" s="47"/>
      <c r="AM84" s="53" t="str">
        <f t="shared" si="48"/>
        <v/>
      </c>
      <c r="AN84" s="50" t="str">
        <f t="shared" si="49"/>
        <v/>
      </c>
      <c r="AO84" s="53" t="s">
        <v>84</v>
      </c>
      <c r="AP84" s="52" t="str">
        <f t="shared" si="50"/>
        <v/>
      </c>
      <c r="AQ84" s="52" t="str">
        <f t="shared" si="51"/>
        <v/>
      </c>
      <c r="AR84" s="47">
        <f t="shared" si="52"/>
        <v>0</v>
      </c>
      <c r="AS84" s="53" t="str">
        <f t="shared" si="53"/>
        <v/>
      </c>
      <c r="AT84" s="52" t="str">
        <f t="shared" si="54"/>
        <v/>
      </c>
      <c r="AU84" s="9" t="str">
        <f t="shared" si="55"/>
        <v/>
      </c>
      <c r="AV84" s="9" t="str">
        <f t="shared" si="56"/>
        <v/>
      </c>
      <c r="AW84" s="12" t="str">
        <f t="shared" si="57"/>
        <v/>
      </c>
      <c r="AX84" s="9" t="str">
        <f t="shared" si="58"/>
        <v/>
      </c>
      <c r="AY84" s="12" t="str">
        <f t="shared" si="59"/>
        <v/>
      </c>
      <c r="AZ84" s="10" t="str">
        <f t="shared" si="60"/>
        <v/>
      </c>
      <c r="BA84" s="10" t="str">
        <f t="shared" si="61"/>
        <v/>
      </c>
      <c r="BB84" s="10" t="str">
        <f t="shared" si="62"/>
        <v/>
      </c>
      <c r="BC84" s="10" t="str">
        <f t="shared" si="63"/>
        <v/>
      </c>
      <c r="BD84" s="10" t="str">
        <f t="shared" si="64"/>
        <v/>
      </c>
      <c r="BE84" s="12" t="str">
        <f t="shared" si="65"/>
        <v/>
      </c>
      <c r="BF84" s="9" t="str">
        <f t="shared" si="66"/>
        <v/>
      </c>
      <c r="BG84" s="9" t="str">
        <f t="shared" si="67"/>
        <v/>
      </c>
      <c r="BH84" s="7" t="str">
        <f t="shared" si="68"/>
        <v/>
      </c>
      <c r="BI84" s="7" t="str">
        <f t="shared" si="69"/>
        <v/>
      </c>
      <c r="BJ84" s="12" t="str">
        <f t="shared" si="70"/>
        <v/>
      </c>
      <c r="BK84" s="80" t="str">
        <f t="shared" si="71"/>
        <v/>
      </c>
      <c r="BL84" s="7" t="str">
        <f t="shared" si="72"/>
        <v/>
      </c>
      <c r="BM84" s="7" t="str">
        <f t="shared" si="124"/>
        <v/>
      </c>
      <c r="BN84" s="12" t="str">
        <f t="shared" si="73"/>
        <v/>
      </c>
      <c r="BO84" s="9" t="str">
        <f t="shared" si="74"/>
        <v/>
      </c>
      <c r="BP84" s="2" t="str">
        <f t="shared" si="75"/>
        <v/>
      </c>
      <c r="BQ84" s="2" t="str">
        <f t="shared" si="76"/>
        <v/>
      </c>
      <c r="BR84" s="20" t="str">
        <f t="shared" si="134"/>
        <v/>
      </c>
      <c r="BS84" s="20" t="str">
        <f t="shared" si="134"/>
        <v/>
      </c>
      <c r="BT84" s="20" t="str">
        <f t="shared" si="134"/>
        <v/>
      </c>
      <c r="BU84" s="86" t="str">
        <f t="shared" si="78"/>
        <v/>
      </c>
      <c r="BV84" s="86" t="str">
        <f t="shared" si="79"/>
        <v/>
      </c>
      <c r="BW84" s="20" t="str">
        <f t="shared" si="134"/>
        <v/>
      </c>
      <c r="BX84" s="86" t="str">
        <f t="shared" si="134"/>
        <v/>
      </c>
      <c r="BY84" s="86" t="str">
        <f t="shared" si="134"/>
        <v/>
      </c>
      <c r="BZ84" s="86" t="str">
        <f t="shared" si="134"/>
        <v/>
      </c>
      <c r="CA84" s="86" t="str">
        <f t="shared" si="134"/>
        <v/>
      </c>
      <c r="CB84" s="86" t="str">
        <f t="shared" si="134"/>
        <v/>
      </c>
      <c r="CC84" s="86" t="str">
        <f t="shared" si="134"/>
        <v/>
      </c>
      <c r="CD84" s="86" t="str">
        <f t="shared" si="134"/>
        <v/>
      </c>
      <c r="CE84" s="20" t="str">
        <f t="shared" si="125"/>
        <v/>
      </c>
      <c r="CF84" s="14" t="str">
        <f t="shared" si="81"/>
        <v/>
      </c>
      <c r="CG84" s="14" t="str">
        <f t="shared" si="82"/>
        <v/>
      </c>
      <c r="CH84" s="8">
        <f t="shared" si="83"/>
        <v>0</v>
      </c>
      <c r="CI84" s="9" t="str">
        <f t="shared" si="84"/>
        <v/>
      </c>
      <c r="CJ84" s="9" t="str">
        <f t="shared" si="85"/>
        <v/>
      </c>
      <c r="CK84" s="9" t="str">
        <f t="shared" si="86"/>
        <v/>
      </c>
      <c r="CL84" s="9" t="str">
        <f t="shared" si="87"/>
        <v/>
      </c>
      <c r="CM84" s="9" t="str">
        <f t="shared" si="88"/>
        <v/>
      </c>
      <c r="CN84" s="9" t="str">
        <f t="shared" si="89"/>
        <v/>
      </c>
      <c r="CO84" s="9" t="str">
        <f t="shared" si="132"/>
        <v/>
      </c>
      <c r="CP84" s="9" t="str">
        <f t="shared" si="132"/>
        <v/>
      </c>
      <c r="CQ84" s="9" t="str">
        <f t="shared" si="132"/>
        <v/>
      </c>
      <c r="CR84" s="9" t="str">
        <f t="shared" si="132"/>
        <v/>
      </c>
      <c r="CS84" s="9" t="str">
        <f t="shared" si="132"/>
        <v/>
      </c>
      <c r="CT84" s="9" t="str">
        <f t="shared" si="132"/>
        <v/>
      </c>
      <c r="CU84" s="9" t="str">
        <f t="shared" si="132"/>
        <v/>
      </c>
      <c r="CV84" s="9" t="str">
        <f t="shared" si="91"/>
        <v/>
      </c>
      <c r="CW84" s="9" t="str">
        <f t="shared" si="133"/>
        <v/>
      </c>
      <c r="CX84" s="9" t="str">
        <f t="shared" si="133"/>
        <v/>
      </c>
      <c r="CY84" s="9" t="str">
        <f t="shared" si="133"/>
        <v/>
      </c>
      <c r="CZ84" s="9" t="str">
        <f t="shared" si="133"/>
        <v/>
      </c>
      <c r="DA84" s="9" t="str">
        <f t="shared" si="133"/>
        <v/>
      </c>
      <c r="DB84" s="9" t="str">
        <f t="shared" si="133"/>
        <v/>
      </c>
      <c r="DC84" s="9" t="str">
        <f t="shared" si="133"/>
        <v/>
      </c>
      <c r="DD84" s="2" t="str">
        <f t="shared" si="93"/>
        <v/>
      </c>
      <c r="DE84" s="2" t="str">
        <f t="shared" si="94"/>
        <v/>
      </c>
      <c r="DF84" s="2" t="str">
        <f t="shared" si="95"/>
        <v/>
      </c>
      <c r="DG84" s="2" t="str">
        <f t="shared" si="96"/>
        <v/>
      </c>
      <c r="DH84" s="2" t="str">
        <f t="shared" si="97"/>
        <v/>
      </c>
      <c r="DI84" s="2" t="str">
        <f t="shared" si="98"/>
        <v/>
      </c>
      <c r="DJ84" s="2" t="str">
        <f t="shared" si="99"/>
        <v/>
      </c>
      <c r="DK84" s="2" t="str">
        <f t="shared" si="100"/>
        <v/>
      </c>
      <c r="DL84" s="16" t="str">
        <f t="shared" si="101"/>
        <v/>
      </c>
      <c r="DM84" s="16" t="str">
        <f t="shared" si="102"/>
        <v/>
      </c>
      <c r="DN84" s="16" t="str">
        <f t="shared" si="103"/>
        <v/>
      </c>
      <c r="DO84" s="72" t="str">
        <f t="shared" si="104"/>
        <v/>
      </c>
      <c r="DP84" s="16" t="str">
        <f t="shared" si="105"/>
        <v/>
      </c>
      <c r="DQ84" s="16" t="str">
        <f t="shared" si="106"/>
        <v/>
      </c>
      <c r="DR84" s="2" t="str">
        <f t="shared" si="107"/>
        <v/>
      </c>
      <c r="DS84" s="2" t="str">
        <f t="shared" si="108"/>
        <v/>
      </c>
      <c r="DT84" s="2" t="str">
        <f t="shared" si="109"/>
        <v/>
      </c>
      <c r="DU84" s="2" t="str">
        <f t="shared" si="110"/>
        <v/>
      </c>
      <c r="DV84" s="15"/>
      <c r="DW84" s="18"/>
      <c r="DX84" s="17"/>
      <c r="DY84" s="47" t="str">
        <f t="shared" si="131"/>
        <v/>
      </c>
      <c r="DZ84" s="47" t="str">
        <f t="shared" si="131"/>
        <v/>
      </c>
      <c r="EA84" s="47" t="str">
        <f t="shared" si="131"/>
        <v/>
      </c>
      <c r="EB84" s="47" t="str">
        <f t="shared" si="131"/>
        <v/>
      </c>
      <c r="EC84" s="49" t="str">
        <f t="shared" si="131"/>
        <v/>
      </c>
      <c r="ED84" s="49" t="str">
        <f t="shared" si="131"/>
        <v/>
      </c>
      <c r="EE84" s="47" t="str">
        <f t="shared" si="131"/>
        <v/>
      </c>
      <c r="EF84" s="47" t="str">
        <f t="shared" si="131"/>
        <v/>
      </c>
      <c r="EG84" s="47" t="str">
        <f t="shared" si="131"/>
        <v/>
      </c>
      <c r="EH84" s="6">
        <f t="shared" si="16"/>
        <v>0</v>
      </c>
      <c r="EI84" s="6">
        <f t="shared" si="17"/>
        <v>0</v>
      </c>
      <c r="EJ84" s="2" t="str">
        <f t="shared" si="18"/>
        <v/>
      </c>
      <c r="EK84" s="2" t="str">
        <f t="shared" si="19"/>
        <v/>
      </c>
      <c r="EL84" s="2" t="str">
        <f t="shared" si="127"/>
        <v/>
      </c>
      <c r="EM84" s="2" t="str">
        <f t="shared" si="21"/>
        <v/>
      </c>
      <c r="EN84" s="2" t="str">
        <f t="shared" si="22"/>
        <v/>
      </c>
      <c r="EO84" s="2">
        <f t="shared" si="23"/>
        <v>0</v>
      </c>
      <c r="EP84" s="2">
        <f t="shared" si="111"/>
        <v>0</v>
      </c>
      <c r="EQ84" s="2"/>
      <c r="ER84" s="2"/>
      <c r="ES84" s="2"/>
      <c r="ET84" s="2"/>
      <c r="EU84" s="2"/>
      <c r="EV84" s="2"/>
      <c r="EW84" s="2">
        <f t="shared" si="24"/>
        <v>0</v>
      </c>
      <c r="EX84" s="2">
        <f t="shared" si="25"/>
        <v>0</v>
      </c>
      <c r="EY84" s="2">
        <f t="shared" si="112"/>
        <v>0</v>
      </c>
      <c r="EZ84" s="2">
        <f t="shared" si="26"/>
        <v>0</v>
      </c>
      <c r="FA84" s="2">
        <f t="shared" si="27"/>
        <v>0</v>
      </c>
      <c r="FB84" s="59"/>
      <c r="FC84" s="2">
        <f t="shared" si="28"/>
        <v>0</v>
      </c>
      <c r="FD84" s="2">
        <f t="shared" si="113"/>
        <v>0</v>
      </c>
      <c r="FE84" s="3">
        <f t="shared" si="126"/>
        <v>0</v>
      </c>
      <c r="FF84" s="3">
        <f t="shared" si="114"/>
        <v>0</v>
      </c>
      <c r="FG84" s="3">
        <f t="shared" si="115"/>
        <v>0</v>
      </c>
      <c r="FH84" s="3">
        <f t="shared" si="29"/>
        <v>0</v>
      </c>
      <c r="FI84" s="67">
        <f t="shared" si="30"/>
        <v>0</v>
      </c>
      <c r="FJ84" s="3">
        <f t="shared" si="31"/>
        <v>0</v>
      </c>
      <c r="FK84" s="3">
        <f t="shared" si="32"/>
        <v>0</v>
      </c>
      <c r="FL84" s="3">
        <f t="shared" si="116"/>
        <v>0</v>
      </c>
      <c r="FM84" s="3">
        <f t="shared" si="117"/>
        <v>0</v>
      </c>
      <c r="FN84" s="3">
        <f t="shared" si="118"/>
        <v>0</v>
      </c>
      <c r="FO84" s="2">
        <f t="shared" si="33"/>
        <v>0</v>
      </c>
      <c r="FP84" s="2">
        <f t="shared" si="34"/>
        <v>0</v>
      </c>
      <c r="FQ84" s="2">
        <f t="shared" si="119"/>
        <v>0</v>
      </c>
      <c r="FR84" s="6" t="str">
        <f>IF(A84=1,1,IF(DW84="","",COUNTA($DW$31:DW84)+1))</f>
        <v/>
      </c>
      <c r="FS84" s="6" t="str">
        <f t="shared" si="35"/>
        <v/>
      </c>
      <c r="FT84" s="43">
        <f t="shared" si="120"/>
        <v>0</v>
      </c>
      <c r="FU84" s="23">
        <f t="shared" si="121"/>
        <v>0</v>
      </c>
      <c r="FV84" s="21">
        <f t="shared" si="122"/>
        <v>0</v>
      </c>
    </row>
    <row r="85" spans="1:178">
      <c r="A85" s="4" t="str">
        <f t="shared" si="36"/>
        <v/>
      </c>
      <c r="B85" s="33"/>
      <c r="C85" s="33"/>
      <c r="D85" s="33"/>
      <c r="E85" s="33"/>
      <c r="F85" s="33"/>
      <c r="G85" s="11" t="str">
        <f t="shared" si="2"/>
        <v/>
      </c>
      <c r="H85" s="3" t="str">
        <f t="shared" si="37"/>
        <v/>
      </c>
      <c r="I85" s="3" t="str">
        <f t="shared" si="3"/>
        <v/>
      </c>
      <c r="J85" s="3" t="str">
        <f t="shared" si="38"/>
        <v/>
      </c>
      <c r="K85" s="3" t="str">
        <f t="shared" si="4"/>
        <v/>
      </c>
      <c r="L85" s="2" t="str">
        <f t="shared" si="5"/>
        <v/>
      </c>
      <c r="M85" s="8" t="str">
        <f t="shared" si="39"/>
        <v/>
      </c>
      <c r="N85" s="8" t="str">
        <f t="shared" si="6"/>
        <v/>
      </c>
      <c r="O85" s="8" t="str">
        <f t="shared" si="40"/>
        <v/>
      </c>
      <c r="P85" s="8" t="str">
        <f t="shared" si="7"/>
        <v/>
      </c>
      <c r="Q85" s="2" t="str">
        <f t="shared" si="8"/>
        <v/>
      </c>
      <c r="R85" s="3" t="str">
        <f t="shared" si="9"/>
        <v/>
      </c>
      <c r="S85" s="3" t="str">
        <f t="shared" si="10"/>
        <v/>
      </c>
      <c r="T85" s="3" t="str">
        <f t="shared" si="41"/>
        <v/>
      </c>
      <c r="U85" s="8" t="str">
        <f t="shared" si="11"/>
        <v/>
      </c>
      <c r="V85" s="2" t="str">
        <f t="shared" si="12"/>
        <v/>
      </c>
      <c r="W85" s="2" t="str">
        <f t="shared" si="13"/>
        <v/>
      </c>
      <c r="X85" s="2" t="str">
        <f t="shared" si="123"/>
        <v/>
      </c>
      <c r="Y85" s="2" t="str">
        <f t="shared" si="14"/>
        <v/>
      </c>
      <c r="Z85" s="46" t="str">
        <f t="shared" si="42"/>
        <v/>
      </c>
      <c r="AA85" s="46" t="str">
        <f t="shared" si="43"/>
        <v/>
      </c>
      <c r="AB85" s="47"/>
      <c r="AC85" s="46" t="str">
        <f t="shared" si="44"/>
        <v/>
      </c>
      <c r="AD85" s="47" t="str">
        <f t="shared" si="45"/>
        <v/>
      </c>
      <c r="AE85" s="48" t="str">
        <f t="shared" si="46"/>
        <v/>
      </c>
      <c r="AF85" s="49" t="str">
        <f t="shared" si="129"/>
        <v/>
      </c>
      <c r="AG85" s="49" t="str">
        <f t="shared" si="129"/>
        <v/>
      </c>
      <c r="AH85" s="49" t="str">
        <f t="shared" si="129"/>
        <v/>
      </c>
      <c r="AI85" s="47" t="str">
        <f t="shared" si="129"/>
        <v/>
      </c>
      <c r="AJ85" s="47" t="str">
        <f t="shared" si="129"/>
        <v/>
      </c>
      <c r="AK85" s="46" t="str">
        <f t="shared" si="129"/>
        <v/>
      </c>
      <c r="AL85" s="47"/>
      <c r="AM85" s="53" t="str">
        <f t="shared" si="48"/>
        <v/>
      </c>
      <c r="AN85" s="50" t="str">
        <f t="shared" si="49"/>
        <v/>
      </c>
      <c r="AO85" s="53" t="s">
        <v>84</v>
      </c>
      <c r="AP85" s="52" t="str">
        <f t="shared" si="50"/>
        <v/>
      </c>
      <c r="AQ85" s="52" t="str">
        <f t="shared" si="51"/>
        <v/>
      </c>
      <c r="AR85" s="47">
        <f t="shared" si="52"/>
        <v>0</v>
      </c>
      <c r="AS85" s="53" t="str">
        <f t="shared" si="53"/>
        <v/>
      </c>
      <c r="AT85" s="52" t="str">
        <f t="shared" si="54"/>
        <v/>
      </c>
      <c r="AU85" s="9" t="str">
        <f t="shared" si="55"/>
        <v/>
      </c>
      <c r="AV85" s="9" t="str">
        <f t="shared" si="56"/>
        <v/>
      </c>
      <c r="AW85" s="12" t="str">
        <f t="shared" si="57"/>
        <v/>
      </c>
      <c r="AX85" s="9" t="str">
        <f t="shared" si="58"/>
        <v/>
      </c>
      <c r="AY85" s="12" t="str">
        <f t="shared" si="59"/>
        <v/>
      </c>
      <c r="AZ85" s="10" t="str">
        <f t="shared" si="60"/>
        <v/>
      </c>
      <c r="BA85" s="10" t="str">
        <f t="shared" si="61"/>
        <v/>
      </c>
      <c r="BB85" s="10" t="str">
        <f t="shared" si="62"/>
        <v/>
      </c>
      <c r="BC85" s="10" t="str">
        <f t="shared" si="63"/>
        <v/>
      </c>
      <c r="BD85" s="10" t="str">
        <f t="shared" si="64"/>
        <v/>
      </c>
      <c r="BE85" s="12" t="str">
        <f t="shared" si="65"/>
        <v/>
      </c>
      <c r="BF85" s="9" t="str">
        <f t="shared" si="66"/>
        <v/>
      </c>
      <c r="BG85" s="9" t="str">
        <f t="shared" si="67"/>
        <v/>
      </c>
      <c r="BH85" s="7" t="str">
        <f t="shared" si="68"/>
        <v/>
      </c>
      <c r="BI85" s="7" t="str">
        <f t="shared" si="69"/>
        <v/>
      </c>
      <c r="BJ85" s="12" t="str">
        <f t="shared" si="70"/>
        <v/>
      </c>
      <c r="BK85" s="80" t="str">
        <f t="shared" si="71"/>
        <v/>
      </c>
      <c r="BL85" s="7" t="str">
        <f t="shared" si="72"/>
        <v/>
      </c>
      <c r="BM85" s="7" t="str">
        <f t="shared" si="124"/>
        <v/>
      </c>
      <c r="BN85" s="12" t="str">
        <f t="shared" si="73"/>
        <v/>
      </c>
      <c r="BO85" s="9" t="str">
        <f t="shared" si="74"/>
        <v/>
      </c>
      <c r="BP85" s="2" t="str">
        <f t="shared" si="75"/>
        <v/>
      </c>
      <c r="BQ85" s="2" t="str">
        <f t="shared" si="76"/>
        <v/>
      </c>
      <c r="BR85" s="20" t="str">
        <f t="shared" si="134"/>
        <v/>
      </c>
      <c r="BS85" s="20" t="str">
        <f t="shared" si="134"/>
        <v/>
      </c>
      <c r="BT85" s="20" t="str">
        <f t="shared" si="134"/>
        <v/>
      </c>
      <c r="BU85" s="86" t="str">
        <f t="shared" si="78"/>
        <v/>
      </c>
      <c r="BV85" s="86" t="str">
        <f t="shared" si="79"/>
        <v/>
      </c>
      <c r="BW85" s="20" t="str">
        <f t="shared" si="134"/>
        <v/>
      </c>
      <c r="BX85" s="86" t="str">
        <f t="shared" si="134"/>
        <v/>
      </c>
      <c r="BY85" s="86" t="str">
        <f t="shared" si="134"/>
        <v/>
      </c>
      <c r="BZ85" s="86" t="str">
        <f t="shared" si="134"/>
        <v/>
      </c>
      <c r="CA85" s="86" t="str">
        <f t="shared" si="134"/>
        <v/>
      </c>
      <c r="CB85" s="86" t="str">
        <f t="shared" si="134"/>
        <v/>
      </c>
      <c r="CC85" s="86" t="str">
        <f t="shared" si="134"/>
        <v/>
      </c>
      <c r="CD85" s="86" t="str">
        <f t="shared" si="134"/>
        <v/>
      </c>
      <c r="CE85" s="20" t="str">
        <f t="shared" si="125"/>
        <v/>
      </c>
      <c r="CF85" s="14" t="str">
        <f t="shared" si="81"/>
        <v/>
      </c>
      <c r="CG85" s="14" t="str">
        <f t="shared" si="82"/>
        <v/>
      </c>
      <c r="CH85" s="8">
        <f t="shared" si="83"/>
        <v>0</v>
      </c>
      <c r="CI85" s="9" t="str">
        <f t="shared" si="84"/>
        <v/>
      </c>
      <c r="CJ85" s="9" t="str">
        <f t="shared" si="85"/>
        <v/>
      </c>
      <c r="CK85" s="9" t="str">
        <f t="shared" si="86"/>
        <v/>
      </c>
      <c r="CL85" s="9" t="str">
        <f t="shared" si="87"/>
        <v/>
      </c>
      <c r="CM85" s="9" t="str">
        <f t="shared" si="88"/>
        <v/>
      </c>
      <c r="CN85" s="9" t="str">
        <f t="shared" si="89"/>
        <v/>
      </c>
      <c r="CO85" s="9" t="str">
        <f t="shared" si="132"/>
        <v/>
      </c>
      <c r="CP85" s="9" t="str">
        <f t="shared" si="132"/>
        <v/>
      </c>
      <c r="CQ85" s="9" t="str">
        <f t="shared" si="132"/>
        <v/>
      </c>
      <c r="CR85" s="9" t="str">
        <f t="shared" si="132"/>
        <v/>
      </c>
      <c r="CS85" s="9" t="str">
        <f t="shared" si="132"/>
        <v/>
      </c>
      <c r="CT85" s="9" t="str">
        <f t="shared" si="132"/>
        <v/>
      </c>
      <c r="CU85" s="9" t="str">
        <f t="shared" si="132"/>
        <v/>
      </c>
      <c r="CV85" s="9" t="str">
        <f t="shared" si="91"/>
        <v/>
      </c>
      <c r="CW85" s="9" t="str">
        <f t="shared" si="133"/>
        <v/>
      </c>
      <c r="CX85" s="9" t="str">
        <f t="shared" si="133"/>
        <v/>
      </c>
      <c r="CY85" s="9" t="str">
        <f t="shared" si="133"/>
        <v/>
      </c>
      <c r="CZ85" s="9" t="str">
        <f t="shared" si="133"/>
        <v/>
      </c>
      <c r="DA85" s="9" t="str">
        <f t="shared" si="133"/>
        <v/>
      </c>
      <c r="DB85" s="9" t="str">
        <f t="shared" si="133"/>
        <v/>
      </c>
      <c r="DC85" s="9" t="str">
        <f t="shared" si="133"/>
        <v/>
      </c>
      <c r="DD85" s="2" t="str">
        <f t="shared" si="93"/>
        <v/>
      </c>
      <c r="DE85" s="2" t="str">
        <f t="shared" si="94"/>
        <v/>
      </c>
      <c r="DF85" s="2" t="str">
        <f t="shared" si="95"/>
        <v/>
      </c>
      <c r="DG85" s="2" t="str">
        <f t="shared" si="96"/>
        <v/>
      </c>
      <c r="DH85" s="2" t="str">
        <f t="shared" si="97"/>
        <v/>
      </c>
      <c r="DI85" s="2" t="str">
        <f t="shared" si="98"/>
        <v/>
      </c>
      <c r="DJ85" s="2" t="str">
        <f t="shared" si="99"/>
        <v/>
      </c>
      <c r="DK85" s="2" t="str">
        <f t="shared" si="100"/>
        <v/>
      </c>
      <c r="DL85" s="16" t="str">
        <f t="shared" si="101"/>
        <v/>
      </c>
      <c r="DM85" s="16" t="str">
        <f t="shared" si="102"/>
        <v/>
      </c>
      <c r="DN85" s="16" t="str">
        <f t="shared" si="103"/>
        <v/>
      </c>
      <c r="DO85" s="72" t="str">
        <f t="shared" si="104"/>
        <v/>
      </c>
      <c r="DP85" s="16" t="str">
        <f t="shared" si="105"/>
        <v/>
      </c>
      <c r="DQ85" s="16" t="str">
        <f t="shared" si="106"/>
        <v/>
      </c>
      <c r="DR85" s="2" t="str">
        <f t="shared" si="107"/>
        <v/>
      </c>
      <c r="DS85" s="2" t="str">
        <f t="shared" si="108"/>
        <v/>
      </c>
      <c r="DT85" s="2" t="str">
        <f t="shared" si="109"/>
        <v/>
      </c>
      <c r="DU85" s="2" t="str">
        <f t="shared" si="110"/>
        <v/>
      </c>
      <c r="DV85" s="15"/>
      <c r="DW85" s="17"/>
      <c r="DX85" s="17"/>
      <c r="DY85" s="47" t="str">
        <f t="shared" si="131"/>
        <v/>
      </c>
      <c r="DZ85" s="47" t="str">
        <f t="shared" si="131"/>
        <v/>
      </c>
      <c r="EA85" s="47" t="str">
        <f t="shared" si="131"/>
        <v/>
      </c>
      <c r="EB85" s="47" t="str">
        <f t="shared" si="131"/>
        <v/>
      </c>
      <c r="EC85" s="49" t="str">
        <f t="shared" si="131"/>
        <v/>
      </c>
      <c r="ED85" s="49" t="str">
        <f t="shared" si="131"/>
        <v/>
      </c>
      <c r="EE85" s="47" t="str">
        <f t="shared" si="131"/>
        <v/>
      </c>
      <c r="EF85" s="47" t="str">
        <f t="shared" si="131"/>
        <v/>
      </c>
      <c r="EG85" s="47" t="str">
        <f t="shared" si="131"/>
        <v/>
      </c>
      <c r="EH85" s="6">
        <f t="shared" si="16"/>
        <v>0</v>
      </c>
      <c r="EI85" s="6">
        <f t="shared" si="17"/>
        <v>0</v>
      </c>
      <c r="EJ85" s="2" t="str">
        <f t="shared" si="18"/>
        <v/>
      </c>
      <c r="EK85" s="2" t="str">
        <f t="shared" si="19"/>
        <v/>
      </c>
      <c r="EL85" s="2" t="str">
        <f t="shared" si="127"/>
        <v/>
      </c>
      <c r="EM85" s="2" t="str">
        <f t="shared" si="21"/>
        <v/>
      </c>
      <c r="EN85" s="2" t="str">
        <f t="shared" si="22"/>
        <v/>
      </c>
      <c r="EO85" s="2">
        <f t="shared" si="23"/>
        <v>0</v>
      </c>
      <c r="EP85" s="2">
        <f t="shared" si="111"/>
        <v>0</v>
      </c>
      <c r="EQ85" s="2"/>
      <c r="ER85" s="2"/>
      <c r="ES85" s="2"/>
      <c r="ET85" s="2"/>
      <c r="EU85" s="2"/>
      <c r="EV85" s="2"/>
      <c r="EW85" s="2">
        <f t="shared" si="24"/>
        <v>0</v>
      </c>
      <c r="EX85" s="2">
        <f t="shared" si="25"/>
        <v>0</v>
      </c>
      <c r="EY85" s="2">
        <f t="shared" si="112"/>
        <v>0</v>
      </c>
      <c r="EZ85" s="2">
        <f t="shared" si="26"/>
        <v>0</v>
      </c>
      <c r="FA85" s="2">
        <f t="shared" si="27"/>
        <v>0</v>
      </c>
      <c r="FB85" s="59"/>
      <c r="FC85" s="2">
        <f t="shared" si="28"/>
        <v>0</v>
      </c>
      <c r="FD85" s="2">
        <f t="shared" si="113"/>
        <v>0</v>
      </c>
      <c r="FE85" s="3">
        <f t="shared" si="126"/>
        <v>0</v>
      </c>
      <c r="FF85" s="3">
        <f t="shared" si="114"/>
        <v>0</v>
      </c>
      <c r="FG85" s="3">
        <f t="shared" si="115"/>
        <v>0</v>
      </c>
      <c r="FH85" s="3">
        <f t="shared" si="29"/>
        <v>0</v>
      </c>
      <c r="FI85" s="67">
        <f t="shared" si="30"/>
        <v>0</v>
      </c>
      <c r="FJ85" s="3">
        <f t="shared" si="31"/>
        <v>0</v>
      </c>
      <c r="FK85" s="3">
        <f t="shared" si="32"/>
        <v>0</v>
      </c>
      <c r="FL85" s="3">
        <f t="shared" si="116"/>
        <v>0</v>
      </c>
      <c r="FM85" s="3">
        <f t="shared" si="117"/>
        <v>0</v>
      </c>
      <c r="FN85" s="3">
        <f t="shared" si="118"/>
        <v>0</v>
      </c>
      <c r="FO85" s="2">
        <f t="shared" si="33"/>
        <v>0</v>
      </c>
      <c r="FP85" s="2">
        <f t="shared" si="34"/>
        <v>0</v>
      </c>
      <c r="FQ85" s="2">
        <f t="shared" si="119"/>
        <v>0</v>
      </c>
      <c r="FR85" s="6" t="str">
        <f>IF(A85=1,1,IF(DW85="","",COUNTA($DW$31:DW85)+1))</f>
        <v/>
      </c>
      <c r="FS85" s="6" t="str">
        <f t="shared" si="35"/>
        <v/>
      </c>
      <c r="FT85" s="43">
        <f t="shared" si="120"/>
        <v>0</v>
      </c>
      <c r="FU85" s="23">
        <f t="shared" si="121"/>
        <v>0</v>
      </c>
      <c r="FV85" s="21">
        <f t="shared" si="122"/>
        <v>0</v>
      </c>
    </row>
    <row r="86" spans="1:178">
      <c r="A86" s="4" t="str">
        <f t="shared" si="36"/>
        <v/>
      </c>
      <c r="B86" s="33"/>
      <c r="C86" s="33"/>
      <c r="D86" s="33"/>
      <c r="E86" s="33"/>
      <c r="F86" s="33"/>
      <c r="G86" s="11" t="str">
        <f t="shared" si="2"/>
        <v/>
      </c>
      <c r="H86" s="3" t="str">
        <f t="shared" si="37"/>
        <v/>
      </c>
      <c r="I86" s="3" t="str">
        <f t="shared" si="3"/>
        <v/>
      </c>
      <c r="J86" s="3" t="str">
        <f t="shared" si="38"/>
        <v/>
      </c>
      <c r="K86" s="3" t="str">
        <f t="shared" si="4"/>
        <v/>
      </c>
      <c r="L86" s="2" t="str">
        <f t="shared" si="5"/>
        <v/>
      </c>
      <c r="M86" s="8" t="str">
        <f t="shared" si="39"/>
        <v/>
      </c>
      <c r="N86" s="8" t="str">
        <f t="shared" si="6"/>
        <v/>
      </c>
      <c r="O86" s="8" t="str">
        <f t="shared" si="40"/>
        <v/>
      </c>
      <c r="P86" s="8" t="str">
        <f t="shared" si="7"/>
        <v/>
      </c>
      <c r="Q86" s="2" t="str">
        <f t="shared" si="8"/>
        <v/>
      </c>
      <c r="R86" s="3" t="str">
        <f t="shared" si="9"/>
        <v/>
      </c>
      <c r="S86" s="3" t="str">
        <f t="shared" si="10"/>
        <v/>
      </c>
      <c r="T86" s="3" t="str">
        <f t="shared" si="41"/>
        <v/>
      </c>
      <c r="U86" s="8" t="str">
        <f t="shared" si="11"/>
        <v/>
      </c>
      <c r="V86" s="2" t="str">
        <f t="shared" si="12"/>
        <v/>
      </c>
      <c r="W86" s="2" t="str">
        <f t="shared" si="13"/>
        <v/>
      </c>
      <c r="X86" s="2" t="str">
        <f t="shared" si="123"/>
        <v/>
      </c>
      <c r="Y86" s="2" t="str">
        <f t="shared" si="14"/>
        <v/>
      </c>
      <c r="Z86" s="46" t="str">
        <f t="shared" si="42"/>
        <v/>
      </c>
      <c r="AA86" s="46" t="str">
        <f t="shared" si="43"/>
        <v/>
      </c>
      <c r="AB86" s="47"/>
      <c r="AC86" s="46" t="str">
        <f t="shared" si="44"/>
        <v/>
      </c>
      <c r="AD86" s="47" t="str">
        <f t="shared" si="45"/>
        <v/>
      </c>
      <c r="AE86" s="48" t="str">
        <f t="shared" si="46"/>
        <v/>
      </c>
      <c r="AF86" s="49" t="str">
        <f t="shared" si="129"/>
        <v/>
      </c>
      <c r="AG86" s="49" t="str">
        <f t="shared" si="129"/>
        <v/>
      </c>
      <c r="AH86" s="49" t="str">
        <f t="shared" si="129"/>
        <v/>
      </c>
      <c r="AI86" s="47" t="str">
        <f t="shared" si="129"/>
        <v/>
      </c>
      <c r="AJ86" s="47" t="str">
        <f t="shared" si="129"/>
        <v/>
      </c>
      <c r="AK86" s="46" t="str">
        <f t="shared" si="129"/>
        <v/>
      </c>
      <c r="AL86" s="47"/>
      <c r="AM86" s="53" t="str">
        <f t="shared" si="48"/>
        <v/>
      </c>
      <c r="AN86" s="50" t="str">
        <f t="shared" si="49"/>
        <v/>
      </c>
      <c r="AO86" s="53" t="s">
        <v>84</v>
      </c>
      <c r="AP86" s="52" t="str">
        <f t="shared" si="50"/>
        <v/>
      </c>
      <c r="AQ86" s="52" t="str">
        <f t="shared" si="51"/>
        <v/>
      </c>
      <c r="AR86" s="47">
        <f t="shared" si="52"/>
        <v>0</v>
      </c>
      <c r="AS86" s="53" t="str">
        <f t="shared" si="53"/>
        <v/>
      </c>
      <c r="AT86" s="52" t="str">
        <f t="shared" si="54"/>
        <v/>
      </c>
      <c r="AU86" s="9" t="str">
        <f t="shared" si="55"/>
        <v/>
      </c>
      <c r="AV86" s="9" t="str">
        <f t="shared" si="56"/>
        <v/>
      </c>
      <c r="AW86" s="12" t="str">
        <f t="shared" si="57"/>
        <v/>
      </c>
      <c r="AX86" s="9" t="str">
        <f t="shared" si="58"/>
        <v/>
      </c>
      <c r="AY86" s="12" t="str">
        <f t="shared" si="59"/>
        <v/>
      </c>
      <c r="AZ86" s="10" t="str">
        <f t="shared" si="60"/>
        <v/>
      </c>
      <c r="BA86" s="10" t="str">
        <f t="shared" si="61"/>
        <v/>
      </c>
      <c r="BB86" s="10" t="str">
        <f t="shared" si="62"/>
        <v/>
      </c>
      <c r="BC86" s="10" t="str">
        <f t="shared" si="63"/>
        <v/>
      </c>
      <c r="BD86" s="10" t="str">
        <f t="shared" si="64"/>
        <v/>
      </c>
      <c r="BE86" s="12" t="str">
        <f t="shared" si="65"/>
        <v/>
      </c>
      <c r="BF86" s="9" t="str">
        <f t="shared" si="66"/>
        <v/>
      </c>
      <c r="BG86" s="9" t="str">
        <f t="shared" si="67"/>
        <v/>
      </c>
      <c r="BH86" s="7" t="str">
        <f t="shared" si="68"/>
        <v/>
      </c>
      <c r="BI86" s="7" t="str">
        <f t="shared" si="69"/>
        <v/>
      </c>
      <c r="BJ86" s="12" t="str">
        <f t="shared" si="70"/>
        <v/>
      </c>
      <c r="BK86" s="80" t="str">
        <f t="shared" si="71"/>
        <v/>
      </c>
      <c r="BL86" s="7" t="str">
        <f t="shared" si="72"/>
        <v/>
      </c>
      <c r="BM86" s="7" t="str">
        <f t="shared" si="124"/>
        <v/>
      </c>
      <c r="BN86" s="12" t="str">
        <f t="shared" si="73"/>
        <v/>
      </c>
      <c r="BO86" s="9" t="str">
        <f t="shared" si="74"/>
        <v/>
      </c>
      <c r="BP86" s="2" t="str">
        <f t="shared" si="75"/>
        <v/>
      </c>
      <c r="BQ86" s="2" t="str">
        <f t="shared" si="76"/>
        <v/>
      </c>
      <c r="BR86" s="20" t="str">
        <f t="shared" si="134"/>
        <v/>
      </c>
      <c r="BS86" s="20" t="str">
        <f t="shared" si="134"/>
        <v/>
      </c>
      <c r="BT86" s="20" t="str">
        <f t="shared" si="134"/>
        <v/>
      </c>
      <c r="BU86" s="86" t="str">
        <f t="shared" si="78"/>
        <v/>
      </c>
      <c r="BV86" s="86" t="str">
        <f t="shared" si="79"/>
        <v/>
      </c>
      <c r="BW86" s="20" t="str">
        <f t="shared" si="134"/>
        <v/>
      </c>
      <c r="BX86" s="86" t="str">
        <f t="shared" si="134"/>
        <v/>
      </c>
      <c r="BY86" s="86" t="str">
        <f t="shared" si="134"/>
        <v/>
      </c>
      <c r="BZ86" s="86" t="str">
        <f t="shared" si="134"/>
        <v/>
      </c>
      <c r="CA86" s="86" t="str">
        <f t="shared" si="134"/>
        <v/>
      </c>
      <c r="CB86" s="86" t="str">
        <f t="shared" si="134"/>
        <v/>
      </c>
      <c r="CC86" s="86" t="str">
        <f t="shared" si="134"/>
        <v/>
      </c>
      <c r="CD86" s="86" t="str">
        <f t="shared" si="134"/>
        <v/>
      </c>
      <c r="CE86" s="20" t="str">
        <f t="shared" si="125"/>
        <v/>
      </c>
      <c r="CF86" s="14" t="str">
        <f t="shared" si="81"/>
        <v/>
      </c>
      <c r="CG86" s="14" t="str">
        <f t="shared" si="82"/>
        <v/>
      </c>
      <c r="CH86" s="8">
        <f t="shared" si="83"/>
        <v>0</v>
      </c>
      <c r="CI86" s="9" t="str">
        <f t="shared" si="84"/>
        <v/>
      </c>
      <c r="CJ86" s="9" t="str">
        <f t="shared" si="85"/>
        <v/>
      </c>
      <c r="CK86" s="9" t="str">
        <f t="shared" si="86"/>
        <v/>
      </c>
      <c r="CL86" s="9" t="str">
        <f t="shared" si="87"/>
        <v/>
      </c>
      <c r="CM86" s="9" t="str">
        <f t="shared" si="88"/>
        <v/>
      </c>
      <c r="CN86" s="9" t="str">
        <f t="shared" si="89"/>
        <v/>
      </c>
      <c r="CO86" s="9" t="str">
        <f t="shared" si="132"/>
        <v/>
      </c>
      <c r="CP86" s="9" t="str">
        <f t="shared" si="132"/>
        <v/>
      </c>
      <c r="CQ86" s="9" t="str">
        <f t="shared" si="132"/>
        <v/>
      </c>
      <c r="CR86" s="9" t="str">
        <f t="shared" si="132"/>
        <v/>
      </c>
      <c r="CS86" s="9" t="str">
        <f t="shared" si="132"/>
        <v/>
      </c>
      <c r="CT86" s="9" t="str">
        <f t="shared" si="132"/>
        <v/>
      </c>
      <c r="CU86" s="9" t="str">
        <f t="shared" si="132"/>
        <v/>
      </c>
      <c r="CV86" s="9" t="str">
        <f t="shared" si="91"/>
        <v/>
      </c>
      <c r="CW86" s="9" t="str">
        <f t="shared" si="133"/>
        <v/>
      </c>
      <c r="CX86" s="9" t="str">
        <f t="shared" si="133"/>
        <v/>
      </c>
      <c r="CY86" s="9" t="str">
        <f t="shared" si="133"/>
        <v/>
      </c>
      <c r="CZ86" s="9" t="str">
        <f t="shared" si="133"/>
        <v/>
      </c>
      <c r="DA86" s="9" t="str">
        <f t="shared" si="133"/>
        <v/>
      </c>
      <c r="DB86" s="9" t="str">
        <f t="shared" si="133"/>
        <v/>
      </c>
      <c r="DC86" s="9" t="str">
        <f t="shared" si="133"/>
        <v/>
      </c>
      <c r="DD86" s="2" t="str">
        <f t="shared" si="93"/>
        <v/>
      </c>
      <c r="DE86" s="2" t="str">
        <f t="shared" si="94"/>
        <v/>
      </c>
      <c r="DF86" s="2" t="str">
        <f t="shared" si="95"/>
        <v/>
      </c>
      <c r="DG86" s="2" t="str">
        <f t="shared" si="96"/>
        <v/>
      </c>
      <c r="DH86" s="2" t="str">
        <f t="shared" si="97"/>
        <v/>
      </c>
      <c r="DI86" s="2" t="str">
        <f t="shared" si="98"/>
        <v/>
      </c>
      <c r="DJ86" s="2" t="str">
        <f t="shared" si="99"/>
        <v/>
      </c>
      <c r="DK86" s="2" t="str">
        <f t="shared" si="100"/>
        <v/>
      </c>
      <c r="DL86" s="16" t="str">
        <f t="shared" si="101"/>
        <v/>
      </c>
      <c r="DM86" s="16" t="str">
        <f t="shared" si="102"/>
        <v/>
      </c>
      <c r="DN86" s="16" t="str">
        <f t="shared" si="103"/>
        <v/>
      </c>
      <c r="DO86" s="72" t="str">
        <f t="shared" si="104"/>
        <v/>
      </c>
      <c r="DP86" s="16" t="str">
        <f t="shared" si="105"/>
        <v/>
      </c>
      <c r="DQ86" s="16" t="str">
        <f t="shared" si="106"/>
        <v/>
      </c>
      <c r="DR86" s="2" t="str">
        <f t="shared" si="107"/>
        <v/>
      </c>
      <c r="DS86" s="2" t="str">
        <f t="shared" si="108"/>
        <v/>
      </c>
      <c r="DT86" s="2" t="str">
        <f t="shared" si="109"/>
        <v/>
      </c>
      <c r="DU86" s="2" t="str">
        <f t="shared" si="110"/>
        <v/>
      </c>
      <c r="DV86" s="15"/>
      <c r="DW86" s="18"/>
      <c r="DX86" s="17"/>
      <c r="DY86" s="47" t="str">
        <f t="shared" si="131"/>
        <v/>
      </c>
      <c r="DZ86" s="47" t="str">
        <f t="shared" si="131"/>
        <v/>
      </c>
      <c r="EA86" s="47" t="str">
        <f t="shared" si="131"/>
        <v/>
      </c>
      <c r="EB86" s="47" t="str">
        <f t="shared" si="131"/>
        <v/>
      </c>
      <c r="EC86" s="49" t="str">
        <f t="shared" si="131"/>
        <v/>
      </c>
      <c r="ED86" s="49" t="str">
        <f t="shared" si="131"/>
        <v/>
      </c>
      <c r="EE86" s="47" t="str">
        <f t="shared" si="131"/>
        <v/>
      </c>
      <c r="EF86" s="47" t="str">
        <f t="shared" si="131"/>
        <v/>
      </c>
      <c r="EG86" s="47" t="str">
        <f t="shared" si="131"/>
        <v/>
      </c>
      <c r="EH86" s="6">
        <f t="shared" si="16"/>
        <v>0</v>
      </c>
      <c r="EI86" s="6">
        <f t="shared" si="17"/>
        <v>0</v>
      </c>
      <c r="EJ86" s="2" t="str">
        <f t="shared" si="18"/>
        <v/>
      </c>
      <c r="EK86" s="2" t="str">
        <f t="shared" si="19"/>
        <v/>
      </c>
      <c r="EL86" s="2" t="str">
        <f t="shared" si="127"/>
        <v/>
      </c>
      <c r="EM86" s="2" t="str">
        <f t="shared" si="21"/>
        <v/>
      </c>
      <c r="EN86" s="2" t="str">
        <f t="shared" si="22"/>
        <v/>
      </c>
      <c r="EO86" s="2">
        <f t="shared" si="23"/>
        <v>0</v>
      </c>
      <c r="EP86" s="2">
        <f t="shared" si="111"/>
        <v>0</v>
      </c>
      <c r="EQ86" s="2"/>
      <c r="ER86" s="2"/>
      <c r="ES86" s="2"/>
      <c r="ET86" s="2"/>
      <c r="EU86" s="2"/>
      <c r="EV86" s="2"/>
      <c r="EW86" s="2">
        <f t="shared" si="24"/>
        <v>0</v>
      </c>
      <c r="EX86" s="2">
        <f t="shared" si="25"/>
        <v>0</v>
      </c>
      <c r="EY86" s="2">
        <f t="shared" si="112"/>
        <v>0</v>
      </c>
      <c r="EZ86" s="2">
        <f t="shared" si="26"/>
        <v>0</v>
      </c>
      <c r="FA86" s="2">
        <f t="shared" si="27"/>
        <v>0</v>
      </c>
      <c r="FB86" s="59"/>
      <c r="FC86" s="2">
        <f t="shared" si="28"/>
        <v>0</v>
      </c>
      <c r="FD86" s="2">
        <f t="shared" si="113"/>
        <v>0</v>
      </c>
      <c r="FE86" s="3">
        <f t="shared" si="126"/>
        <v>0</v>
      </c>
      <c r="FF86" s="3">
        <f t="shared" si="114"/>
        <v>0</v>
      </c>
      <c r="FG86" s="3">
        <f t="shared" si="115"/>
        <v>0</v>
      </c>
      <c r="FH86" s="3">
        <f t="shared" si="29"/>
        <v>0</v>
      </c>
      <c r="FI86" s="67">
        <f t="shared" si="30"/>
        <v>0</v>
      </c>
      <c r="FJ86" s="3">
        <f t="shared" si="31"/>
        <v>0</v>
      </c>
      <c r="FK86" s="3">
        <f t="shared" si="32"/>
        <v>0</v>
      </c>
      <c r="FL86" s="3">
        <f t="shared" si="116"/>
        <v>0</v>
      </c>
      <c r="FM86" s="3">
        <f t="shared" si="117"/>
        <v>0</v>
      </c>
      <c r="FN86" s="3">
        <f t="shared" si="118"/>
        <v>0</v>
      </c>
      <c r="FO86" s="2">
        <f t="shared" si="33"/>
        <v>0</v>
      </c>
      <c r="FP86" s="2">
        <f t="shared" si="34"/>
        <v>0</v>
      </c>
      <c r="FQ86" s="2">
        <f t="shared" si="119"/>
        <v>0</v>
      </c>
      <c r="FR86" s="6" t="str">
        <f>IF(A86=1,1,IF(DW86="","",COUNTA($DW$31:DW86)+1))</f>
        <v/>
      </c>
      <c r="FS86" s="6" t="str">
        <f t="shared" si="35"/>
        <v/>
      </c>
      <c r="FT86" s="43">
        <f t="shared" si="120"/>
        <v>0</v>
      </c>
      <c r="FU86" s="23">
        <f t="shared" si="121"/>
        <v>0</v>
      </c>
      <c r="FV86" s="21">
        <f t="shared" si="122"/>
        <v>0</v>
      </c>
    </row>
    <row r="87" spans="1:178">
      <c r="A87" s="4" t="str">
        <f t="shared" si="36"/>
        <v/>
      </c>
      <c r="B87" s="33"/>
      <c r="C87" s="33"/>
      <c r="D87" s="33"/>
      <c r="E87" s="33"/>
      <c r="F87" s="33"/>
      <c r="G87" s="11" t="str">
        <f t="shared" si="2"/>
        <v/>
      </c>
      <c r="H87" s="3" t="str">
        <f t="shared" si="37"/>
        <v/>
      </c>
      <c r="I87" s="3" t="str">
        <f t="shared" si="3"/>
        <v/>
      </c>
      <c r="J87" s="3" t="str">
        <f t="shared" si="38"/>
        <v/>
      </c>
      <c r="K87" s="3" t="str">
        <f t="shared" si="4"/>
        <v/>
      </c>
      <c r="L87" s="2" t="str">
        <f t="shared" si="5"/>
        <v/>
      </c>
      <c r="M87" s="8" t="str">
        <f t="shared" si="39"/>
        <v/>
      </c>
      <c r="N87" s="8" t="str">
        <f t="shared" si="6"/>
        <v/>
      </c>
      <c r="O87" s="8" t="str">
        <f t="shared" si="40"/>
        <v/>
      </c>
      <c r="P87" s="8" t="str">
        <f t="shared" si="7"/>
        <v/>
      </c>
      <c r="Q87" s="2" t="str">
        <f t="shared" si="8"/>
        <v/>
      </c>
      <c r="R87" s="3" t="str">
        <f t="shared" si="9"/>
        <v/>
      </c>
      <c r="S87" s="3" t="str">
        <f t="shared" si="10"/>
        <v/>
      </c>
      <c r="T87" s="3" t="str">
        <f t="shared" si="41"/>
        <v/>
      </c>
      <c r="U87" s="8" t="str">
        <f t="shared" si="11"/>
        <v/>
      </c>
      <c r="V87" s="2" t="str">
        <f t="shared" si="12"/>
        <v/>
      </c>
      <c r="W87" s="2" t="str">
        <f t="shared" si="13"/>
        <v/>
      </c>
      <c r="X87" s="2" t="str">
        <f t="shared" si="123"/>
        <v/>
      </c>
      <c r="Y87" s="2" t="str">
        <f t="shared" si="14"/>
        <v/>
      </c>
      <c r="Z87" s="46" t="str">
        <f t="shared" si="42"/>
        <v/>
      </c>
      <c r="AA87" s="46" t="str">
        <f t="shared" si="43"/>
        <v/>
      </c>
      <c r="AB87" s="47"/>
      <c r="AC87" s="46" t="str">
        <f t="shared" si="44"/>
        <v/>
      </c>
      <c r="AD87" s="47" t="str">
        <f t="shared" si="45"/>
        <v/>
      </c>
      <c r="AE87" s="48" t="str">
        <f t="shared" si="46"/>
        <v/>
      </c>
      <c r="AF87" s="49" t="str">
        <f t="shared" si="129"/>
        <v/>
      </c>
      <c r="AG87" s="49" t="str">
        <f t="shared" si="129"/>
        <v/>
      </c>
      <c r="AH87" s="49" t="str">
        <f t="shared" si="129"/>
        <v/>
      </c>
      <c r="AI87" s="47" t="str">
        <f t="shared" si="129"/>
        <v/>
      </c>
      <c r="AJ87" s="47" t="str">
        <f t="shared" si="129"/>
        <v/>
      </c>
      <c r="AK87" s="46" t="str">
        <f t="shared" si="129"/>
        <v/>
      </c>
      <c r="AL87" s="47"/>
      <c r="AM87" s="53" t="str">
        <f t="shared" si="48"/>
        <v/>
      </c>
      <c r="AN87" s="50" t="str">
        <f t="shared" si="49"/>
        <v/>
      </c>
      <c r="AO87" s="53" t="s">
        <v>84</v>
      </c>
      <c r="AP87" s="52" t="str">
        <f t="shared" si="50"/>
        <v/>
      </c>
      <c r="AQ87" s="52" t="str">
        <f t="shared" si="51"/>
        <v/>
      </c>
      <c r="AR87" s="47">
        <f t="shared" si="52"/>
        <v>0</v>
      </c>
      <c r="AS87" s="53" t="str">
        <f t="shared" si="53"/>
        <v/>
      </c>
      <c r="AT87" s="52" t="str">
        <f t="shared" si="54"/>
        <v/>
      </c>
      <c r="AU87" s="9" t="str">
        <f t="shared" si="55"/>
        <v/>
      </c>
      <c r="AV87" s="9" t="str">
        <f t="shared" si="56"/>
        <v/>
      </c>
      <c r="AW87" s="12" t="str">
        <f t="shared" si="57"/>
        <v/>
      </c>
      <c r="AX87" s="9" t="str">
        <f t="shared" si="58"/>
        <v/>
      </c>
      <c r="AY87" s="12" t="str">
        <f t="shared" si="59"/>
        <v/>
      </c>
      <c r="AZ87" s="10" t="str">
        <f t="shared" si="60"/>
        <v/>
      </c>
      <c r="BA87" s="10" t="str">
        <f t="shared" si="61"/>
        <v/>
      </c>
      <c r="BB87" s="10" t="str">
        <f t="shared" si="62"/>
        <v/>
      </c>
      <c r="BC87" s="10" t="str">
        <f t="shared" si="63"/>
        <v/>
      </c>
      <c r="BD87" s="10" t="str">
        <f t="shared" si="64"/>
        <v/>
      </c>
      <c r="BE87" s="12" t="str">
        <f t="shared" si="65"/>
        <v/>
      </c>
      <c r="BF87" s="9" t="str">
        <f t="shared" si="66"/>
        <v/>
      </c>
      <c r="BG87" s="9" t="str">
        <f t="shared" si="67"/>
        <v/>
      </c>
      <c r="BH87" s="7" t="str">
        <f t="shared" si="68"/>
        <v/>
      </c>
      <c r="BI87" s="7" t="str">
        <f t="shared" si="69"/>
        <v/>
      </c>
      <c r="BJ87" s="12" t="str">
        <f t="shared" si="70"/>
        <v/>
      </c>
      <c r="BK87" s="80" t="str">
        <f t="shared" si="71"/>
        <v/>
      </c>
      <c r="BL87" s="7" t="str">
        <f t="shared" si="72"/>
        <v/>
      </c>
      <c r="BM87" s="7" t="str">
        <f t="shared" si="124"/>
        <v/>
      </c>
      <c r="BN87" s="12" t="str">
        <f t="shared" si="73"/>
        <v/>
      </c>
      <c r="BO87" s="9" t="str">
        <f t="shared" si="74"/>
        <v/>
      </c>
      <c r="BP87" s="2" t="str">
        <f t="shared" si="75"/>
        <v/>
      </c>
      <c r="BQ87" s="2" t="str">
        <f t="shared" si="76"/>
        <v/>
      </c>
      <c r="BR87" s="20" t="str">
        <f t="shared" si="134"/>
        <v/>
      </c>
      <c r="BS87" s="20" t="str">
        <f t="shared" si="134"/>
        <v/>
      </c>
      <c r="BT87" s="20" t="str">
        <f t="shared" si="134"/>
        <v/>
      </c>
      <c r="BU87" s="86" t="str">
        <f t="shared" si="78"/>
        <v/>
      </c>
      <c r="BV87" s="86" t="str">
        <f t="shared" si="79"/>
        <v/>
      </c>
      <c r="BW87" s="20" t="str">
        <f t="shared" si="134"/>
        <v/>
      </c>
      <c r="BX87" s="86" t="str">
        <f t="shared" si="134"/>
        <v/>
      </c>
      <c r="BY87" s="86" t="str">
        <f t="shared" si="134"/>
        <v/>
      </c>
      <c r="BZ87" s="86" t="str">
        <f t="shared" si="134"/>
        <v/>
      </c>
      <c r="CA87" s="86" t="str">
        <f t="shared" si="134"/>
        <v/>
      </c>
      <c r="CB87" s="86" t="str">
        <f t="shared" si="134"/>
        <v/>
      </c>
      <c r="CC87" s="86" t="str">
        <f t="shared" si="134"/>
        <v/>
      </c>
      <c r="CD87" s="86" t="str">
        <f t="shared" si="134"/>
        <v/>
      </c>
      <c r="CE87" s="20" t="str">
        <f t="shared" si="125"/>
        <v/>
      </c>
      <c r="CF87" s="14" t="str">
        <f t="shared" si="81"/>
        <v/>
      </c>
      <c r="CG87" s="14" t="str">
        <f t="shared" si="82"/>
        <v/>
      </c>
      <c r="CH87" s="8">
        <f t="shared" si="83"/>
        <v>0</v>
      </c>
      <c r="CI87" s="9" t="str">
        <f t="shared" si="84"/>
        <v/>
      </c>
      <c r="CJ87" s="9" t="str">
        <f t="shared" si="85"/>
        <v/>
      </c>
      <c r="CK87" s="9" t="str">
        <f t="shared" si="86"/>
        <v/>
      </c>
      <c r="CL87" s="9" t="str">
        <f t="shared" si="87"/>
        <v/>
      </c>
      <c r="CM87" s="9" t="str">
        <f t="shared" si="88"/>
        <v/>
      </c>
      <c r="CN87" s="9" t="str">
        <f t="shared" si="89"/>
        <v/>
      </c>
      <c r="CO87" s="9" t="str">
        <f t="shared" si="132"/>
        <v/>
      </c>
      <c r="CP87" s="9" t="str">
        <f t="shared" si="132"/>
        <v/>
      </c>
      <c r="CQ87" s="9" t="str">
        <f t="shared" si="132"/>
        <v/>
      </c>
      <c r="CR87" s="9" t="str">
        <f t="shared" si="132"/>
        <v/>
      </c>
      <c r="CS87" s="9" t="str">
        <f t="shared" si="132"/>
        <v/>
      </c>
      <c r="CT87" s="9" t="str">
        <f t="shared" si="132"/>
        <v/>
      </c>
      <c r="CU87" s="9" t="str">
        <f t="shared" si="132"/>
        <v/>
      </c>
      <c r="CV87" s="9" t="str">
        <f t="shared" si="91"/>
        <v/>
      </c>
      <c r="CW87" s="9" t="str">
        <f t="shared" si="133"/>
        <v/>
      </c>
      <c r="CX87" s="9" t="str">
        <f t="shared" si="133"/>
        <v/>
      </c>
      <c r="CY87" s="9" t="str">
        <f t="shared" si="133"/>
        <v/>
      </c>
      <c r="CZ87" s="9" t="str">
        <f t="shared" si="133"/>
        <v/>
      </c>
      <c r="DA87" s="9" t="str">
        <f t="shared" si="133"/>
        <v/>
      </c>
      <c r="DB87" s="9" t="str">
        <f t="shared" si="133"/>
        <v/>
      </c>
      <c r="DC87" s="9" t="str">
        <f t="shared" si="133"/>
        <v/>
      </c>
      <c r="DD87" s="2" t="str">
        <f t="shared" si="93"/>
        <v/>
      </c>
      <c r="DE87" s="2" t="str">
        <f t="shared" si="94"/>
        <v/>
      </c>
      <c r="DF87" s="2" t="str">
        <f t="shared" si="95"/>
        <v/>
      </c>
      <c r="DG87" s="2" t="str">
        <f t="shared" si="96"/>
        <v/>
      </c>
      <c r="DH87" s="2" t="str">
        <f t="shared" si="97"/>
        <v/>
      </c>
      <c r="DI87" s="2" t="str">
        <f t="shared" si="98"/>
        <v/>
      </c>
      <c r="DJ87" s="2" t="str">
        <f t="shared" si="99"/>
        <v/>
      </c>
      <c r="DK87" s="2" t="str">
        <f t="shared" si="100"/>
        <v/>
      </c>
      <c r="DL87" s="16" t="str">
        <f t="shared" si="101"/>
        <v/>
      </c>
      <c r="DM87" s="16" t="str">
        <f t="shared" si="102"/>
        <v/>
      </c>
      <c r="DN87" s="16" t="str">
        <f t="shared" si="103"/>
        <v/>
      </c>
      <c r="DO87" s="72" t="str">
        <f t="shared" si="104"/>
        <v/>
      </c>
      <c r="DP87" s="16" t="str">
        <f t="shared" si="105"/>
        <v/>
      </c>
      <c r="DQ87" s="16" t="str">
        <f t="shared" si="106"/>
        <v/>
      </c>
      <c r="DR87" s="2" t="str">
        <f t="shared" si="107"/>
        <v/>
      </c>
      <c r="DS87" s="2" t="str">
        <f t="shared" si="108"/>
        <v/>
      </c>
      <c r="DT87" s="2" t="str">
        <f t="shared" si="109"/>
        <v/>
      </c>
      <c r="DU87" s="2" t="str">
        <f t="shared" si="110"/>
        <v/>
      </c>
      <c r="DV87" s="15"/>
      <c r="DW87" s="17"/>
      <c r="DX87" s="17"/>
      <c r="DY87" s="47" t="str">
        <f t="shared" si="131"/>
        <v/>
      </c>
      <c r="DZ87" s="47" t="str">
        <f t="shared" si="131"/>
        <v/>
      </c>
      <c r="EA87" s="47" t="str">
        <f t="shared" si="131"/>
        <v/>
      </c>
      <c r="EB87" s="47" t="str">
        <f t="shared" si="131"/>
        <v/>
      </c>
      <c r="EC87" s="49" t="str">
        <f t="shared" si="131"/>
        <v/>
      </c>
      <c r="ED87" s="49" t="str">
        <f t="shared" si="131"/>
        <v/>
      </c>
      <c r="EE87" s="47" t="str">
        <f t="shared" si="131"/>
        <v/>
      </c>
      <c r="EF87" s="47" t="str">
        <f t="shared" si="131"/>
        <v/>
      </c>
      <c r="EG87" s="47" t="str">
        <f t="shared" si="131"/>
        <v/>
      </c>
      <c r="EH87" s="6">
        <f t="shared" si="16"/>
        <v>0</v>
      </c>
      <c r="EI87" s="6">
        <f t="shared" si="17"/>
        <v>0</v>
      </c>
      <c r="EJ87" s="2" t="str">
        <f t="shared" si="18"/>
        <v/>
      </c>
      <c r="EK87" s="2" t="str">
        <f t="shared" si="19"/>
        <v/>
      </c>
      <c r="EL87" s="2" t="str">
        <f t="shared" si="127"/>
        <v/>
      </c>
      <c r="EM87" s="2" t="str">
        <f t="shared" si="21"/>
        <v/>
      </c>
      <c r="EN87" s="2" t="str">
        <f t="shared" si="22"/>
        <v/>
      </c>
      <c r="EO87" s="2">
        <f t="shared" si="23"/>
        <v>0</v>
      </c>
      <c r="EP87" s="2">
        <f t="shared" si="111"/>
        <v>0</v>
      </c>
      <c r="EQ87" s="2"/>
      <c r="ER87" s="2"/>
      <c r="ES87" s="2"/>
      <c r="ET87" s="2"/>
      <c r="EU87" s="2"/>
      <c r="EV87" s="2"/>
      <c r="EW87" s="2">
        <f t="shared" si="24"/>
        <v>0</v>
      </c>
      <c r="EX87" s="2">
        <f t="shared" si="25"/>
        <v>0</v>
      </c>
      <c r="EY87" s="2">
        <f t="shared" si="112"/>
        <v>0</v>
      </c>
      <c r="EZ87" s="2">
        <f t="shared" si="26"/>
        <v>0</v>
      </c>
      <c r="FA87" s="2">
        <f t="shared" si="27"/>
        <v>0</v>
      </c>
      <c r="FB87" s="59"/>
      <c r="FC87" s="2">
        <f t="shared" si="28"/>
        <v>0</v>
      </c>
      <c r="FD87" s="2">
        <f t="shared" si="113"/>
        <v>0</v>
      </c>
      <c r="FE87" s="3">
        <f t="shared" si="126"/>
        <v>0</v>
      </c>
      <c r="FF87" s="3">
        <f t="shared" si="114"/>
        <v>0</v>
      </c>
      <c r="FG87" s="3">
        <f t="shared" si="115"/>
        <v>0</v>
      </c>
      <c r="FH87" s="3">
        <f t="shared" si="29"/>
        <v>0</v>
      </c>
      <c r="FI87" s="67">
        <f t="shared" si="30"/>
        <v>0</v>
      </c>
      <c r="FJ87" s="3">
        <f t="shared" si="31"/>
        <v>0</v>
      </c>
      <c r="FK87" s="3">
        <f t="shared" si="32"/>
        <v>0</v>
      </c>
      <c r="FL87" s="3">
        <f t="shared" si="116"/>
        <v>0</v>
      </c>
      <c r="FM87" s="3">
        <f t="shared" si="117"/>
        <v>0</v>
      </c>
      <c r="FN87" s="3">
        <f t="shared" si="118"/>
        <v>0</v>
      </c>
      <c r="FO87" s="2">
        <f t="shared" si="33"/>
        <v>0</v>
      </c>
      <c r="FP87" s="2">
        <f t="shared" si="34"/>
        <v>0</v>
      </c>
      <c r="FQ87" s="2">
        <f t="shared" si="119"/>
        <v>0</v>
      </c>
      <c r="FR87" s="6" t="str">
        <f>IF(A87=1,1,IF(DW87="","",COUNTA($DW$31:DW87)+1))</f>
        <v/>
      </c>
      <c r="FS87" s="6" t="str">
        <f t="shared" si="35"/>
        <v/>
      </c>
      <c r="FT87" s="43">
        <f t="shared" si="120"/>
        <v>0</v>
      </c>
      <c r="FU87" s="23">
        <f t="shared" si="121"/>
        <v>0</v>
      </c>
      <c r="FV87" s="21">
        <f t="shared" si="122"/>
        <v>0</v>
      </c>
    </row>
    <row r="88" spans="1:178">
      <c r="A88" s="4" t="str">
        <f t="shared" si="36"/>
        <v/>
      </c>
      <c r="B88" s="33"/>
      <c r="C88" s="33"/>
      <c r="D88" s="33"/>
      <c r="E88" s="33"/>
      <c r="F88" s="33"/>
      <c r="G88" s="11" t="str">
        <f t="shared" si="2"/>
        <v/>
      </c>
      <c r="H88" s="3" t="str">
        <f t="shared" si="37"/>
        <v/>
      </c>
      <c r="I88" s="3" t="str">
        <f t="shared" si="3"/>
        <v/>
      </c>
      <c r="J88" s="3" t="str">
        <f t="shared" si="38"/>
        <v/>
      </c>
      <c r="K88" s="3" t="str">
        <f t="shared" si="4"/>
        <v/>
      </c>
      <c r="L88" s="2" t="str">
        <f t="shared" si="5"/>
        <v/>
      </c>
      <c r="M88" s="8" t="str">
        <f t="shared" si="39"/>
        <v/>
      </c>
      <c r="N88" s="8" t="str">
        <f t="shared" si="6"/>
        <v/>
      </c>
      <c r="O88" s="8" t="str">
        <f t="shared" si="40"/>
        <v/>
      </c>
      <c r="P88" s="8" t="str">
        <f t="shared" si="7"/>
        <v/>
      </c>
      <c r="Q88" s="2" t="str">
        <f t="shared" si="8"/>
        <v/>
      </c>
      <c r="R88" s="3" t="str">
        <f t="shared" si="9"/>
        <v/>
      </c>
      <c r="S88" s="3" t="str">
        <f t="shared" si="10"/>
        <v/>
      </c>
      <c r="T88" s="3" t="str">
        <f t="shared" si="41"/>
        <v/>
      </c>
      <c r="U88" s="8" t="str">
        <f t="shared" si="11"/>
        <v/>
      </c>
      <c r="V88" s="2" t="str">
        <f t="shared" si="12"/>
        <v/>
      </c>
      <c r="W88" s="2" t="str">
        <f t="shared" si="13"/>
        <v/>
      </c>
      <c r="X88" s="2" t="str">
        <f t="shared" si="123"/>
        <v/>
      </c>
      <c r="Y88" s="2" t="str">
        <f t="shared" si="14"/>
        <v/>
      </c>
      <c r="Z88" s="46" t="str">
        <f t="shared" si="42"/>
        <v/>
      </c>
      <c r="AA88" s="46" t="str">
        <f t="shared" si="43"/>
        <v/>
      </c>
      <c r="AB88" s="47"/>
      <c r="AC88" s="46" t="str">
        <f t="shared" si="44"/>
        <v/>
      </c>
      <c r="AD88" s="47" t="str">
        <f t="shared" si="45"/>
        <v/>
      </c>
      <c r="AE88" s="48" t="str">
        <f t="shared" si="46"/>
        <v/>
      </c>
      <c r="AF88" s="49" t="str">
        <f t="shared" si="129"/>
        <v/>
      </c>
      <c r="AG88" s="49" t="str">
        <f t="shared" si="129"/>
        <v/>
      </c>
      <c r="AH88" s="49" t="str">
        <f t="shared" si="129"/>
        <v/>
      </c>
      <c r="AI88" s="47" t="str">
        <f t="shared" si="129"/>
        <v/>
      </c>
      <c r="AJ88" s="47" t="str">
        <f t="shared" si="129"/>
        <v/>
      </c>
      <c r="AK88" s="46" t="str">
        <f t="shared" si="129"/>
        <v/>
      </c>
      <c r="AL88" s="47"/>
      <c r="AM88" s="53" t="str">
        <f t="shared" si="48"/>
        <v/>
      </c>
      <c r="AN88" s="50" t="str">
        <f t="shared" si="49"/>
        <v/>
      </c>
      <c r="AO88" s="53" t="s">
        <v>84</v>
      </c>
      <c r="AP88" s="52" t="str">
        <f t="shared" si="50"/>
        <v/>
      </c>
      <c r="AQ88" s="52" t="str">
        <f t="shared" si="51"/>
        <v/>
      </c>
      <c r="AR88" s="47">
        <f t="shared" si="52"/>
        <v>0</v>
      </c>
      <c r="AS88" s="53" t="str">
        <f t="shared" si="53"/>
        <v/>
      </c>
      <c r="AT88" s="52" t="str">
        <f t="shared" si="54"/>
        <v/>
      </c>
      <c r="AU88" s="9" t="str">
        <f t="shared" si="55"/>
        <v/>
      </c>
      <c r="AV88" s="9" t="str">
        <f t="shared" si="56"/>
        <v/>
      </c>
      <c r="AW88" s="12" t="str">
        <f t="shared" si="57"/>
        <v/>
      </c>
      <c r="AX88" s="9" t="str">
        <f t="shared" si="58"/>
        <v/>
      </c>
      <c r="AY88" s="12" t="str">
        <f t="shared" si="59"/>
        <v/>
      </c>
      <c r="AZ88" s="10" t="str">
        <f t="shared" si="60"/>
        <v/>
      </c>
      <c r="BA88" s="10" t="str">
        <f t="shared" si="61"/>
        <v/>
      </c>
      <c r="BB88" s="10" t="str">
        <f t="shared" si="62"/>
        <v/>
      </c>
      <c r="BC88" s="10" t="str">
        <f t="shared" si="63"/>
        <v/>
      </c>
      <c r="BD88" s="10" t="str">
        <f t="shared" si="64"/>
        <v/>
      </c>
      <c r="BE88" s="12" t="str">
        <f t="shared" si="65"/>
        <v/>
      </c>
      <c r="BF88" s="9" t="str">
        <f t="shared" si="66"/>
        <v/>
      </c>
      <c r="BG88" s="9" t="str">
        <f t="shared" si="67"/>
        <v/>
      </c>
      <c r="BH88" s="7" t="str">
        <f t="shared" si="68"/>
        <v/>
      </c>
      <c r="BI88" s="7" t="str">
        <f t="shared" si="69"/>
        <v/>
      </c>
      <c r="BJ88" s="12" t="str">
        <f t="shared" si="70"/>
        <v/>
      </c>
      <c r="BK88" s="80" t="str">
        <f t="shared" si="71"/>
        <v/>
      </c>
      <c r="BL88" s="7" t="str">
        <f t="shared" si="72"/>
        <v/>
      </c>
      <c r="BM88" s="7" t="str">
        <f t="shared" si="124"/>
        <v/>
      </c>
      <c r="BN88" s="12" t="str">
        <f t="shared" si="73"/>
        <v/>
      </c>
      <c r="BO88" s="9" t="str">
        <f t="shared" si="74"/>
        <v/>
      </c>
      <c r="BP88" s="2" t="str">
        <f t="shared" si="75"/>
        <v/>
      </c>
      <c r="BQ88" s="2" t="str">
        <f t="shared" si="76"/>
        <v/>
      </c>
      <c r="BR88" s="20" t="str">
        <f t="shared" si="134"/>
        <v/>
      </c>
      <c r="BS88" s="20" t="str">
        <f t="shared" si="134"/>
        <v/>
      </c>
      <c r="BT88" s="20" t="str">
        <f t="shared" si="134"/>
        <v/>
      </c>
      <c r="BU88" s="86" t="str">
        <f t="shared" si="78"/>
        <v/>
      </c>
      <c r="BV88" s="86" t="str">
        <f t="shared" si="79"/>
        <v/>
      </c>
      <c r="BW88" s="20" t="str">
        <f t="shared" si="134"/>
        <v/>
      </c>
      <c r="BX88" s="86" t="str">
        <f t="shared" si="134"/>
        <v/>
      </c>
      <c r="BY88" s="86" t="str">
        <f t="shared" si="134"/>
        <v/>
      </c>
      <c r="BZ88" s="86" t="str">
        <f t="shared" si="134"/>
        <v/>
      </c>
      <c r="CA88" s="86" t="str">
        <f t="shared" si="134"/>
        <v/>
      </c>
      <c r="CB88" s="86" t="str">
        <f t="shared" si="134"/>
        <v/>
      </c>
      <c r="CC88" s="86" t="str">
        <f t="shared" si="134"/>
        <v/>
      </c>
      <c r="CD88" s="86" t="str">
        <f t="shared" si="134"/>
        <v/>
      </c>
      <c r="CE88" s="20" t="str">
        <f t="shared" si="125"/>
        <v/>
      </c>
      <c r="CF88" s="14" t="str">
        <f t="shared" si="81"/>
        <v/>
      </c>
      <c r="CG88" s="14" t="str">
        <f t="shared" si="82"/>
        <v/>
      </c>
      <c r="CH88" s="8">
        <f t="shared" si="83"/>
        <v>0</v>
      </c>
      <c r="CI88" s="9" t="str">
        <f t="shared" si="84"/>
        <v/>
      </c>
      <c r="CJ88" s="9" t="str">
        <f t="shared" si="85"/>
        <v/>
      </c>
      <c r="CK88" s="9" t="str">
        <f t="shared" si="86"/>
        <v/>
      </c>
      <c r="CL88" s="9" t="str">
        <f t="shared" si="87"/>
        <v/>
      </c>
      <c r="CM88" s="9" t="str">
        <f t="shared" si="88"/>
        <v/>
      </c>
      <c r="CN88" s="9" t="str">
        <f t="shared" si="89"/>
        <v/>
      </c>
      <c r="CO88" s="9" t="str">
        <f t="shared" si="132"/>
        <v/>
      </c>
      <c r="CP88" s="9" t="str">
        <f t="shared" si="132"/>
        <v/>
      </c>
      <c r="CQ88" s="9" t="str">
        <f t="shared" si="132"/>
        <v/>
      </c>
      <c r="CR88" s="9" t="str">
        <f t="shared" si="132"/>
        <v/>
      </c>
      <c r="CS88" s="9" t="str">
        <f t="shared" si="132"/>
        <v/>
      </c>
      <c r="CT88" s="9" t="str">
        <f t="shared" si="132"/>
        <v/>
      </c>
      <c r="CU88" s="9" t="str">
        <f t="shared" si="132"/>
        <v/>
      </c>
      <c r="CV88" s="9" t="str">
        <f t="shared" si="91"/>
        <v/>
      </c>
      <c r="CW88" s="9" t="str">
        <f t="shared" si="133"/>
        <v/>
      </c>
      <c r="CX88" s="9" t="str">
        <f t="shared" si="133"/>
        <v/>
      </c>
      <c r="CY88" s="9" t="str">
        <f t="shared" si="133"/>
        <v/>
      </c>
      <c r="CZ88" s="9" t="str">
        <f t="shared" si="133"/>
        <v/>
      </c>
      <c r="DA88" s="9" t="str">
        <f t="shared" si="133"/>
        <v/>
      </c>
      <c r="DB88" s="9" t="str">
        <f t="shared" si="133"/>
        <v/>
      </c>
      <c r="DC88" s="9" t="str">
        <f t="shared" si="133"/>
        <v/>
      </c>
      <c r="DD88" s="2" t="str">
        <f t="shared" si="93"/>
        <v/>
      </c>
      <c r="DE88" s="2" t="str">
        <f t="shared" si="94"/>
        <v/>
      </c>
      <c r="DF88" s="2" t="str">
        <f t="shared" si="95"/>
        <v/>
      </c>
      <c r="DG88" s="2" t="str">
        <f t="shared" si="96"/>
        <v/>
      </c>
      <c r="DH88" s="2" t="str">
        <f t="shared" si="97"/>
        <v/>
      </c>
      <c r="DI88" s="2" t="str">
        <f t="shared" si="98"/>
        <v/>
      </c>
      <c r="DJ88" s="2" t="str">
        <f t="shared" si="99"/>
        <v/>
      </c>
      <c r="DK88" s="2" t="str">
        <f t="shared" si="100"/>
        <v/>
      </c>
      <c r="DL88" s="16" t="str">
        <f t="shared" si="101"/>
        <v/>
      </c>
      <c r="DM88" s="16" t="str">
        <f t="shared" si="102"/>
        <v/>
      </c>
      <c r="DN88" s="16" t="str">
        <f t="shared" si="103"/>
        <v/>
      </c>
      <c r="DO88" s="72" t="str">
        <f t="shared" si="104"/>
        <v/>
      </c>
      <c r="DP88" s="16" t="str">
        <f t="shared" si="105"/>
        <v/>
      </c>
      <c r="DQ88" s="16" t="str">
        <f t="shared" si="106"/>
        <v/>
      </c>
      <c r="DR88" s="2" t="str">
        <f t="shared" si="107"/>
        <v/>
      </c>
      <c r="DS88" s="2" t="str">
        <f t="shared" si="108"/>
        <v/>
      </c>
      <c r="DT88" s="2" t="str">
        <f t="shared" si="109"/>
        <v/>
      </c>
      <c r="DU88" s="2" t="str">
        <f t="shared" si="110"/>
        <v/>
      </c>
      <c r="DV88" s="15"/>
      <c r="DW88" s="17"/>
      <c r="DX88" s="17"/>
      <c r="DY88" s="47" t="str">
        <f t="shared" si="131"/>
        <v/>
      </c>
      <c r="DZ88" s="47" t="str">
        <f t="shared" si="131"/>
        <v/>
      </c>
      <c r="EA88" s="47" t="str">
        <f t="shared" si="131"/>
        <v/>
      </c>
      <c r="EB88" s="47" t="str">
        <f t="shared" si="131"/>
        <v/>
      </c>
      <c r="EC88" s="49" t="str">
        <f t="shared" si="131"/>
        <v/>
      </c>
      <c r="ED88" s="49" t="str">
        <f t="shared" si="131"/>
        <v/>
      </c>
      <c r="EE88" s="47" t="str">
        <f t="shared" si="131"/>
        <v/>
      </c>
      <c r="EF88" s="47" t="str">
        <f t="shared" si="131"/>
        <v/>
      </c>
      <c r="EG88" s="47" t="str">
        <f t="shared" si="131"/>
        <v/>
      </c>
      <c r="EH88" s="6">
        <f t="shared" si="16"/>
        <v>0</v>
      </c>
      <c r="EI88" s="6">
        <f t="shared" si="17"/>
        <v>0</v>
      </c>
      <c r="EJ88" s="2" t="str">
        <f t="shared" si="18"/>
        <v/>
      </c>
      <c r="EK88" s="2" t="str">
        <f t="shared" si="19"/>
        <v/>
      </c>
      <c r="EL88" s="2" t="str">
        <f t="shared" si="127"/>
        <v/>
      </c>
      <c r="EM88" s="2" t="str">
        <f t="shared" si="21"/>
        <v/>
      </c>
      <c r="EN88" s="2" t="str">
        <f t="shared" si="22"/>
        <v/>
      </c>
      <c r="EO88" s="2">
        <f t="shared" si="23"/>
        <v>0</v>
      </c>
      <c r="EP88" s="2">
        <f t="shared" si="111"/>
        <v>0</v>
      </c>
      <c r="EQ88" s="2"/>
      <c r="ER88" s="2"/>
      <c r="ES88" s="2"/>
      <c r="ET88" s="2"/>
      <c r="EU88" s="2"/>
      <c r="EV88" s="2"/>
      <c r="EW88" s="2">
        <f t="shared" si="24"/>
        <v>0</v>
      </c>
      <c r="EX88" s="2">
        <f t="shared" si="25"/>
        <v>0</v>
      </c>
      <c r="EY88" s="2">
        <f t="shared" si="112"/>
        <v>0</v>
      </c>
      <c r="EZ88" s="2">
        <f t="shared" si="26"/>
        <v>0</v>
      </c>
      <c r="FA88" s="2">
        <f t="shared" si="27"/>
        <v>0</v>
      </c>
      <c r="FB88" s="59"/>
      <c r="FC88" s="2">
        <f t="shared" si="28"/>
        <v>0</v>
      </c>
      <c r="FD88" s="2">
        <f t="shared" si="113"/>
        <v>0</v>
      </c>
      <c r="FE88" s="3">
        <f t="shared" si="126"/>
        <v>0</v>
      </c>
      <c r="FF88" s="3">
        <f t="shared" si="114"/>
        <v>0</v>
      </c>
      <c r="FG88" s="3">
        <f t="shared" si="115"/>
        <v>0</v>
      </c>
      <c r="FH88" s="3">
        <f t="shared" si="29"/>
        <v>0</v>
      </c>
      <c r="FI88" s="67">
        <f t="shared" si="30"/>
        <v>0</v>
      </c>
      <c r="FJ88" s="3">
        <f t="shared" si="31"/>
        <v>0</v>
      </c>
      <c r="FK88" s="3">
        <f t="shared" si="32"/>
        <v>0</v>
      </c>
      <c r="FL88" s="3">
        <f t="shared" si="116"/>
        <v>0</v>
      </c>
      <c r="FM88" s="3">
        <f t="shared" si="117"/>
        <v>0</v>
      </c>
      <c r="FN88" s="3">
        <f t="shared" si="118"/>
        <v>0</v>
      </c>
      <c r="FO88" s="2">
        <f t="shared" si="33"/>
        <v>0</v>
      </c>
      <c r="FP88" s="2">
        <f t="shared" si="34"/>
        <v>0</v>
      </c>
      <c r="FQ88" s="2">
        <f t="shared" si="119"/>
        <v>0</v>
      </c>
      <c r="FR88" s="6" t="str">
        <f>IF(A88=1,1,IF(DW88="","",COUNTA($DW$31:DW88)+1))</f>
        <v/>
      </c>
      <c r="FS88" s="6" t="str">
        <f t="shared" si="35"/>
        <v/>
      </c>
      <c r="FT88" s="43">
        <f t="shared" si="120"/>
        <v>0</v>
      </c>
      <c r="FU88" s="23">
        <f t="shared" si="121"/>
        <v>0</v>
      </c>
      <c r="FV88" s="21">
        <f t="shared" si="122"/>
        <v>0</v>
      </c>
    </row>
    <row r="89" spans="1:178">
      <c r="A89" s="4" t="str">
        <f t="shared" si="36"/>
        <v/>
      </c>
      <c r="B89" s="33"/>
      <c r="C89" s="33"/>
      <c r="D89" s="33"/>
      <c r="E89" s="33"/>
      <c r="F89" s="33"/>
      <c r="G89" s="11" t="str">
        <f t="shared" si="2"/>
        <v/>
      </c>
      <c r="H89" s="3" t="str">
        <f t="shared" si="37"/>
        <v/>
      </c>
      <c r="I89" s="3" t="str">
        <f t="shared" si="3"/>
        <v/>
      </c>
      <c r="J89" s="3" t="str">
        <f t="shared" si="38"/>
        <v/>
      </c>
      <c r="K89" s="3" t="str">
        <f t="shared" si="4"/>
        <v/>
      </c>
      <c r="L89" s="2" t="str">
        <f t="shared" si="5"/>
        <v/>
      </c>
      <c r="M89" s="8" t="str">
        <f t="shared" si="39"/>
        <v/>
      </c>
      <c r="N89" s="8" t="str">
        <f t="shared" si="6"/>
        <v/>
      </c>
      <c r="O89" s="8" t="str">
        <f t="shared" si="40"/>
        <v/>
      </c>
      <c r="P89" s="8" t="str">
        <f t="shared" si="7"/>
        <v/>
      </c>
      <c r="Q89" s="2" t="str">
        <f t="shared" si="8"/>
        <v/>
      </c>
      <c r="R89" s="3" t="str">
        <f t="shared" si="9"/>
        <v/>
      </c>
      <c r="S89" s="3" t="str">
        <f t="shared" si="10"/>
        <v/>
      </c>
      <c r="T89" s="3" t="str">
        <f t="shared" si="41"/>
        <v/>
      </c>
      <c r="U89" s="8" t="str">
        <f t="shared" si="11"/>
        <v/>
      </c>
      <c r="V89" s="2" t="str">
        <f t="shared" si="12"/>
        <v/>
      </c>
      <c r="W89" s="2" t="str">
        <f t="shared" si="13"/>
        <v/>
      </c>
      <c r="X89" s="2" t="str">
        <f t="shared" si="123"/>
        <v/>
      </c>
      <c r="Y89" s="2" t="str">
        <f t="shared" si="14"/>
        <v/>
      </c>
      <c r="Z89" s="46" t="str">
        <f t="shared" si="42"/>
        <v/>
      </c>
      <c r="AA89" s="46" t="str">
        <f t="shared" si="43"/>
        <v/>
      </c>
      <c r="AB89" s="47"/>
      <c r="AC89" s="46" t="str">
        <f t="shared" si="44"/>
        <v/>
      </c>
      <c r="AD89" s="47" t="str">
        <f t="shared" si="45"/>
        <v/>
      </c>
      <c r="AE89" s="48" t="str">
        <f t="shared" si="46"/>
        <v/>
      </c>
      <c r="AF89" s="49" t="str">
        <f t="shared" si="129"/>
        <v/>
      </c>
      <c r="AG89" s="49" t="str">
        <f t="shared" si="129"/>
        <v/>
      </c>
      <c r="AH89" s="49" t="str">
        <f t="shared" si="129"/>
        <v/>
      </c>
      <c r="AI89" s="47" t="str">
        <f t="shared" si="129"/>
        <v/>
      </c>
      <c r="AJ89" s="47" t="str">
        <f t="shared" si="129"/>
        <v/>
      </c>
      <c r="AK89" s="46" t="str">
        <f t="shared" si="129"/>
        <v/>
      </c>
      <c r="AL89" s="47"/>
      <c r="AM89" s="53" t="str">
        <f t="shared" si="48"/>
        <v/>
      </c>
      <c r="AN89" s="50" t="str">
        <f t="shared" si="49"/>
        <v/>
      </c>
      <c r="AO89" s="53" t="s">
        <v>84</v>
      </c>
      <c r="AP89" s="52" t="str">
        <f t="shared" si="50"/>
        <v/>
      </c>
      <c r="AQ89" s="52" t="str">
        <f t="shared" si="51"/>
        <v/>
      </c>
      <c r="AR89" s="47">
        <f t="shared" si="52"/>
        <v>0</v>
      </c>
      <c r="AS89" s="53" t="str">
        <f t="shared" si="53"/>
        <v/>
      </c>
      <c r="AT89" s="52" t="str">
        <f t="shared" si="54"/>
        <v/>
      </c>
      <c r="AU89" s="9" t="str">
        <f t="shared" si="55"/>
        <v/>
      </c>
      <c r="AV89" s="9" t="str">
        <f t="shared" si="56"/>
        <v/>
      </c>
      <c r="AW89" s="12" t="str">
        <f t="shared" si="57"/>
        <v/>
      </c>
      <c r="AX89" s="9" t="str">
        <f t="shared" si="58"/>
        <v/>
      </c>
      <c r="AY89" s="12" t="str">
        <f t="shared" si="59"/>
        <v/>
      </c>
      <c r="AZ89" s="10" t="str">
        <f t="shared" si="60"/>
        <v/>
      </c>
      <c r="BA89" s="10" t="str">
        <f t="shared" si="61"/>
        <v/>
      </c>
      <c r="BB89" s="10" t="str">
        <f t="shared" si="62"/>
        <v/>
      </c>
      <c r="BC89" s="10" t="str">
        <f t="shared" si="63"/>
        <v/>
      </c>
      <c r="BD89" s="10" t="str">
        <f t="shared" si="64"/>
        <v/>
      </c>
      <c r="BE89" s="12" t="str">
        <f t="shared" si="65"/>
        <v/>
      </c>
      <c r="BF89" s="9" t="str">
        <f t="shared" si="66"/>
        <v/>
      </c>
      <c r="BG89" s="9" t="str">
        <f t="shared" si="67"/>
        <v/>
      </c>
      <c r="BH89" s="7" t="str">
        <f t="shared" si="68"/>
        <v/>
      </c>
      <c r="BI89" s="7" t="str">
        <f t="shared" si="69"/>
        <v/>
      </c>
      <c r="BJ89" s="12" t="str">
        <f t="shared" si="70"/>
        <v/>
      </c>
      <c r="BK89" s="80" t="str">
        <f t="shared" si="71"/>
        <v/>
      </c>
      <c r="BL89" s="7" t="str">
        <f t="shared" si="72"/>
        <v/>
      </c>
      <c r="BM89" s="7" t="str">
        <f t="shared" si="124"/>
        <v/>
      </c>
      <c r="BN89" s="12" t="str">
        <f t="shared" si="73"/>
        <v/>
      </c>
      <c r="BO89" s="9" t="str">
        <f t="shared" si="74"/>
        <v/>
      </c>
      <c r="BP89" s="2" t="str">
        <f t="shared" si="75"/>
        <v/>
      </c>
      <c r="BQ89" s="2" t="str">
        <f t="shared" si="76"/>
        <v/>
      </c>
      <c r="BR89" s="20" t="str">
        <f t="shared" si="134"/>
        <v/>
      </c>
      <c r="BS89" s="20" t="str">
        <f t="shared" si="134"/>
        <v/>
      </c>
      <c r="BT89" s="20" t="str">
        <f t="shared" si="134"/>
        <v/>
      </c>
      <c r="BU89" s="86" t="str">
        <f t="shared" si="78"/>
        <v/>
      </c>
      <c r="BV89" s="86" t="str">
        <f t="shared" si="79"/>
        <v/>
      </c>
      <c r="BW89" s="20" t="str">
        <f t="shared" si="134"/>
        <v/>
      </c>
      <c r="BX89" s="86" t="str">
        <f t="shared" si="134"/>
        <v/>
      </c>
      <c r="BY89" s="86" t="str">
        <f t="shared" si="134"/>
        <v/>
      </c>
      <c r="BZ89" s="86" t="str">
        <f t="shared" si="134"/>
        <v/>
      </c>
      <c r="CA89" s="86" t="str">
        <f t="shared" si="134"/>
        <v/>
      </c>
      <c r="CB89" s="86" t="str">
        <f t="shared" si="134"/>
        <v/>
      </c>
      <c r="CC89" s="86" t="str">
        <f t="shared" si="134"/>
        <v/>
      </c>
      <c r="CD89" s="86" t="str">
        <f t="shared" si="134"/>
        <v/>
      </c>
      <c r="CE89" s="20" t="str">
        <f t="shared" si="125"/>
        <v/>
      </c>
      <c r="CF89" s="14" t="str">
        <f t="shared" si="81"/>
        <v/>
      </c>
      <c r="CG89" s="14" t="str">
        <f t="shared" si="82"/>
        <v/>
      </c>
      <c r="CH89" s="8">
        <f t="shared" si="83"/>
        <v>0</v>
      </c>
      <c r="CI89" s="9" t="str">
        <f t="shared" si="84"/>
        <v/>
      </c>
      <c r="CJ89" s="9" t="str">
        <f t="shared" si="85"/>
        <v/>
      </c>
      <c r="CK89" s="9" t="str">
        <f t="shared" si="86"/>
        <v/>
      </c>
      <c r="CL89" s="9" t="str">
        <f t="shared" si="87"/>
        <v/>
      </c>
      <c r="CM89" s="9" t="str">
        <f t="shared" si="88"/>
        <v/>
      </c>
      <c r="CN89" s="9" t="str">
        <f t="shared" si="89"/>
        <v/>
      </c>
      <c r="CO89" s="9" t="str">
        <f t="shared" si="132"/>
        <v/>
      </c>
      <c r="CP89" s="9" t="str">
        <f t="shared" si="132"/>
        <v/>
      </c>
      <c r="CQ89" s="9" t="str">
        <f t="shared" si="132"/>
        <v/>
      </c>
      <c r="CR89" s="9" t="str">
        <f t="shared" si="132"/>
        <v/>
      </c>
      <c r="CS89" s="9" t="str">
        <f t="shared" si="132"/>
        <v/>
      </c>
      <c r="CT89" s="9" t="str">
        <f t="shared" si="132"/>
        <v/>
      </c>
      <c r="CU89" s="9" t="str">
        <f t="shared" si="132"/>
        <v/>
      </c>
      <c r="CV89" s="9" t="str">
        <f t="shared" si="91"/>
        <v/>
      </c>
      <c r="CW89" s="9" t="str">
        <f t="shared" si="133"/>
        <v/>
      </c>
      <c r="CX89" s="9" t="str">
        <f t="shared" si="133"/>
        <v/>
      </c>
      <c r="CY89" s="9" t="str">
        <f t="shared" si="133"/>
        <v/>
      </c>
      <c r="CZ89" s="9" t="str">
        <f t="shared" si="133"/>
        <v/>
      </c>
      <c r="DA89" s="9" t="str">
        <f t="shared" si="133"/>
        <v/>
      </c>
      <c r="DB89" s="9" t="str">
        <f t="shared" si="133"/>
        <v/>
      </c>
      <c r="DC89" s="9" t="str">
        <f t="shared" si="133"/>
        <v/>
      </c>
      <c r="DD89" s="2" t="str">
        <f t="shared" si="93"/>
        <v/>
      </c>
      <c r="DE89" s="2" t="str">
        <f t="shared" si="94"/>
        <v/>
      </c>
      <c r="DF89" s="2" t="str">
        <f t="shared" si="95"/>
        <v/>
      </c>
      <c r="DG89" s="2" t="str">
        <f t="shared" si="96"/>
        <v/>
      </c>
      <c r="DH89" s="2" t="str">
        <f t="shared" si="97"/>
        <v/>
      </c>
      <c r="DI89" s="2" t="str">
        <f t="shared" si="98"/>
        <v/>
      </c>
      <c r="DJ89" s="2" t="str">
        <f t="shared" si="99"/>
        <v/>
      </c>
      <c r="DK89" s="2" t="str">
        <f t="shared" si="100"/>
        <v/>
      </c>
      <c r="DL89" s="16" t="str">
        <f t="shared" si="101"/>
        <v/>
      </c>
      <c r="DM89" s="16" t="str">
        <f t="shared" si="102"/>
        <v/>
      </c>
      <c r="DN89" s="16" t="str">
        <f t="shared" si="103"/>
        <v/>
      </c>
      <c r="DO89" s="72" t="str">
        <f t="shared" si="104"/>
        <v/>
      </c>
      <c r="DP89" s="16" t="str">
        <f t="shared" si="105"/>
        <v/>
      </c>
      <c r="DQ89" s="16" t="str">
        <f t="shared" si="106"/>
        <v/>
      </c>
      <c r="DR89" s="2" t="str">
        <f t="shared" si="107"/>
        <v/>
      </c>
      <c r="DS89" s="2" t="str">
        <f t="shared" si="108"/>
        <v/>
      </c>
      <c r="DT89" s="2" t="str">
        <f t="shared" si="109"/>
        <v/>
      </c>
      <c r="DU89" s="2" t="str">
        <f t="shared" si="110"/>
        <v/>
      </c>
      <c r="DV89" s="15"/>
      <c r="DW89" s="18"/>
      <c r="DX89" s="17"/>
      <c r="DY89" s="47" t="str">
        <f t="shared" si="131"/>
        <v/>
      </c>
      <c r="DZ89" s="47" t="str">
        <f t="shared" si="131"/>
        <v/>
      </c>
      <c r="EA89" s="47" t="str">
        <f t="shared" si="131"/>
        <v/>
      </c>
      <c r="EB89" s="47" t="str">
        <f t="shared" si="131"/>
        <v/>
      </c>
      <c r="EC89" s="49" t="str">
        <f t="shared" si="131"/>
        <v/>
      </c>
      <c r="ED89" s="49" t="str">
        <f t="shared" si="131"/>
        <v/>
      </c>
      <c r="EE89" s="47" t="str">
        <f t="shared" si="131"/>
        <v/>
      </c>
      <c r="EF89" s="47" t="str">
        <f t="shared" si="131"/>
        <v/>
      </c>
      <c r="EG89" s="47" t="str">
        <f t="shared" si="131"/>
        <v/>
      </c>
      <c r="EH89" s="6">
        <f t="shared" si="16"/>
        <v>0</v>
      </c>
      <c r="EI89" s="6">
        <f t="shared" si="17"/>
        <v>0</v>
      </c>
      <c r="EJ89" s="2" t="str">
        <f t="shared" si="18"/>
        <v/>
      </c>
      <c r="EK89" s="2" t="str">
        <f t="shared" si="19"/>
        <v/>
      </c>
      <c r="EL89" s="2" t="str">
        <f t="shared" si="127"/>
        <v/>
      </c>
      <c r="EM89" s="2" t="str">
        <f t="shared" si="21"/>
        <v/>
      </c>
      <c r="EN89" s="2" t="str">
        <f t="shared" si="22"/>
        <v/>
      </c>
      <c r="EO89" s="2">
        <f t="shared" si="23"/>
        <v>0</v>
      </c>
      <c r="EP89" s="2">
        <f t="shared" si="111"/>
        <v>0</v>
      </c>
      <c r="EQ89" s="2"/>
      <c r="ER89" s="2"/>
      <c r="ES89" s="2"/>
      <c r="ET89" s="2"/>
      <c r="EU89" s="2"/>
      <c r="EV89" s="2"/>
      <c r="EW89" s="2">
        <f t="shared" si="24"/>
        <v>0</v>
      </c>
      <c r="EX89" s="2">
        <f t="shared" si="25"/>
        <v>0</v>
      </c>
      <c r="EY89" s="2">
        <f t="shared" si="112"/>
        <v>0</v>
      </c>
      <c r="EZ89" s="2">
        <f t="shared" si="26"/>
        <v>0</v>
      </c>
      <c r="FA89" s="2">
        <f t="shared" si="27"/>
        <v>0</v>
      </c>
      <c r="FB89" s="59"/>
      <c r="FC89" s="2">
        <f t="shared" si="28"/>
        <v>0</v>
      </c>
      <c r="FD89" s="2">
        <f t="shared" si="113"/>
        <v>0</v>
      </c>
      <c r="FE89" s="3">
        <f t="shared" si="126"/>
        <v>0</v>
      </c>
      <c r="FF89" s="3">
        <f t="shared" si="114"/>
        <v>0</v>
      </c>
      <c r="FG89" s="3">
        <f t="shared" si="115"/>
        <v>0</v>
      </c>
      <c r="FH89" s="3">
        <f t="shared" si="29"/>
        <v>0</v>
      </c>
      <c r="FI89" s="67">
        <f t="shared" si="30"/>
        <v>0</v>
      </c>
      <c r="FJ89" s="3">
        <f t="shared" si="31"/>
        <v>0</v>
      </c>
      <c r="FK89" s="3">
        <f t="shared" si="32"/>
        <v>0</v>
      </c>
      <c r="FL89" s="3">
        <f t="shared" si="116"/>
        <v>0</v>
      </c>
      <c r="FM89" s="3">
        <f t="shared" si="117"/>
        <v>0</v>
      </c>
      <c r="FN89" s="3">
        <f t="shared" si="118"/>
        <v>0</v>
      </c>
      <c r="FO89" s="2">
        <f t="shared" si="33"/>
        <v>0</v>
      </c>
      <c r="FP89" s="2">
        <f t="shared" si="34"/>
        <v>0</v>
      </c>
      <c r="FQ89" s="2">
        <f t="shared" si="119"/>
        <v>0</v>
      </c>
      <c r="FR89" s="6" t="str">
        <f>IF(A89=1,1,IF(DW89="","",COUNTA($DW$31:DW89)+1))</f>
        <v/>
      </c>
      <c r="FS89" s="6" t="str">
        <f t="shared" si="35"/>
        <v/>
      </c>
      <c r="FT89" s="43">
        <f t="shared" si="120"/>
        <v>0</v>
      </c>
      <c r="FU89" s="23">
        <f t="shared" si="121"/>
        <v>0</v>
      </c>
      <c r="FV89" s="21">
        <f t="shared" si="122"/>
        <v>0</v>
      </c>
    </row>
    <row r="90" spans="1:178">
      <c r="A90" s="4" t="str">
        <f t="shared" si="36"/>
        <v/>
      </c>
      <c r="B90" s="33"/>
      <c r="C90" s="33"/>
      <c r="D90" s="33"/>
      <c r="E90" s="33"/>
      <c r="F90" s="33"/>
      <c r="G90" s="11" t="str">
        <f t="shared" si="2"/>
        <v/>
      </c>
      <c r="H90" s="3" t="str">
        <f t="shared" si="37"/>
        <v/>
      </c>
      <c r="I90" s="3" t="str">
        <f t="shared" si="3"/>
        <v/>
      </c>
      <c r="J90" s="3" t="str">
        <f t="shared" si="38"/>
        <v/>
      </c>
      <c r="K90" s="3" t="str">
        <f t="shared" si="4"/>
        <v/>
      </c>
      <c r="L90" s="2" t="str">
        <f t="shared" si="5"/>
        <v/>
      </c>
      <c r="M90" s="8" t="str">
        <f t="shared" si="39"/>
        <v/>
      </c>
      <c r="N90" s="8" t="str">
        <f t="shared" si="6"/>
        <v/>
      </c>
      <c r="O90" s="8" t="str">
        <f t="shared" si="40"/>
        <v/>
      </c>
      <c r="P90" s="8" t="str">
        <f t="shared" si="7"/>
        <v/>
      </c>
      <c r="Q90" s="2" t="str">
        <f t="shared" si="8"/>
        <v/>
      </c>
      <c r="R90" s="3" t="str">
        <f t="shared" si="9"/>
        <v/>
      </c>
      <c r="S90" s="3" t="str">
        <f t="shared" si="10"/>
        <v/>
      </c>
      <c r="T90" s="3" t="str">
        <f t="shared" si="41"/>
        <v/>
      </c>
      <c r="U90" s="8" t="str">
        <f t="shared" si="11"/>
        <v/>
      </c>
      <c r="V90" s="2" t="str">
        <f t="shared" si="12"/>
        <v/>
      </c>
      <c r="W90" s="2" t="str">
        <f t="shared" si="13"/>
        <v/>
      </c>
      <c r="X90" s="2" t="str">
        <f t="shared" si="123"/>
        <v/>
      </c>
      <c r="Y90" s="2" t="str">
        <f t="shared" si="14"/>
        <v/>
      </c>
      <c r="Z90" s="46" t="str">
        <f t="shared" si="42"/>
        <v/>
      </c>
      <c r="AA90" s="46" t="str">
        <f t="shared" si="43"/>
        <v/>
      </c>
      <c r="AB90" s="47"/>
      <c r="AC90" s="46" t="str">
        <f t="shared" si="44"/>
        <v/>
      </c>
      <c r="AD90" s="47" t="str">
        <f t="shared" si="45"/>
        <v/>
      </c>
      <c r="AE90" s="48" t="str">
        <f t="shared" si="46"/>
        <v/>
      </c>
      <c r="AF90" s="49" t="str">
        <f t="shared" si="129"/>
        <v/>
      </c>
      <c r="AG90" s="49" t="str">
        <f t="shared" si="129"/>
        <v/>
      </c>
      <c r="AH90" s="49" t="str">
        <f t="shared" si="129"/>
        <v/>
      </c>
      <c r="AI90" s="47" t="str">
        <f t="shared" ref="AF90:AK132" si="135">IF($A90="","",AI$30)</f>
        <v/>
      </c>
      <c r="AJ90" s="47" t="str">
        <f t="shared" si="135"/>
        <v/>
      </c>
      <c r="AK90" s="46" t="str">
        <f t="shared" si="135"/>
        <v/>
      </c>
      <c r="AL90" s="47"/>
      <c r="AM90" s="53" t="str">
        <f t="shared" si="48"/>
        <v/>
      </c>
      <c r="AN90" s="50" t="str">
        <f t="shared" si="49"/>
        <v/>
      </c>
      <c r="AO90" s="53" t="s">
        <v>84</v>
      </c>
      <c r="AP90" s="52" t="str">
        <f t="shared" si="50"/>
        <v/>
      </c>
      <c r="AQ90" s="52" t="str">
        <f t="shared" si="51"/>
        <v/>
      </c>
      <c r="AR90" s="47">
        <f t="shared" si="52"/>
        <v>0</v>
      </c>
      <c r="AS90" s="53" t="str">
        <f t="shared" si="53"/>
        <v/>
      </c>
      <c r="AT90" s="52" t="str">
        <f t="shared" si="54"/>
        <v/>
      </c>
      <c r="AU90" s="9" t="str">
        <f t="shared" si="55"/>
        <v/>
      </c>
      <c r="AV90" s="9" t="str">
        <f t="shared" si="56"/>
        <v/>
      </c>
      <c r="AW90" s="12" t="str">
        <f t="shared" si="57"/>
        <v/>
      </c>
      <c r="AX90" s="9" t="str">
        <f t="shared" si="58"/>
        <v/>
      </c>
      <c r="AY90" s="12" t="str">
        <f t="shared" si="59"/>
        <v/>
      </c>
      <c r="AZ90" s="10" t="str">
        <f t="shared" si="60"/>
        <v/>
      </c>
      <c r="BA90" s="10" t="str">
        <f t="shared" si="61"/>
        <v/>
      </c>
      <c r="BB90" s="10" t="str">
        <f t="shared" si="62"/>
        <v/>
      </c>
      <c r="BC90" s="10" t="str">
        <f t="shared" si="63"/>
        <v/>
      </c>
      <c r="BD90" s="10" t="str">
        <f t="shared" si="64"/>
        <v/>
      </c>
      <c r="BE90" s="12" t="str">
        <f t="shared" si="65"/>
        <v/>
      </c>
      <c r="BF90" s="9" t="str">
        <f t="shared" si="66"/>
        <v/>
      </c>
      <c r="BG90" s="9" t="str">
        <f t="shared" si="67"/>
        <v/>
      </c>
      <c r="BH90" s="7" t="str">
        <f t="shared" si="68"/>
        <v/>
      </c>
      <c r="BI90" s="7" t="str">
        <f t="shared" si="69"/>
        <v/>
      </c>
      <c r="BJ90" s="12" t="str">
        <f t="shared" si="70"/>
        <v/>
      </c>
      <c r="BK90" s="80" t="str">
        <f t="shared" si="71"/>
        <v/>
      </c>
      <c r="BL90" s="7" t="str">
        <f t="shared" si="72"/>
        <v/>
      </c>
      <c r="BM90" s="7" t="str">
        <f t="shared" si="124"/>
        <v/>
      </c>
      <c r="BN90" s="12" t="str">
        <f t="shared" si="73"/>
        <v/>
      </c>
      <c r="BO90" s="9" t="str">
        <f t="shared" si="74"/>
        <v/>
      </c>
      <c r="BP90" s="2" t="str">
        <f t="shared" si="75"/>
        <v/>
      </c>
      <c r="BQ90" s="2" t="str">
        <f t="shared" si="76"/>
        <v/>
      </c>
      <c r="BR90" s="20" t="str">
        <f t="shared" si="134"/>
        <v/>
      </c>
      <c r="BS90" s="20" t="str">
        <f t="shared" si="134"/>
        <v/>
      </c>
      <c r="BT90" s="20" t="str">
        <f t="shared" si="134"/>
        <v/>
      </c>
      <c r="BU90" s="86" t="str">
        <f t="shared" si="78"/>
        <v/>
      </c>
      <c r="BV90" s="86" t="str">
        <f t="shared" si="79"/>
        <v/>
      </c>
      <c r="BW90" s="20" t="str">
        <f t="shared" si="134"/>
        <v/>
      </c>
      <c r="BX90" s="86" t="str">
        <f t="shared" si="134"/>
        <v/>
      </c>
      <c r="BY90" s="86" t="str">
        <f t="shared" si="134"/>
        <v/>
      </c>
      <c r="BZ90" s="86" t="str">
        <f t="shared" si="134"/>
        <v/>
      </c>
      <c r="CA90" s="86" t="str">
        <f t="shared" si="134"/>
        <v/>
      </c>
      <c r="CB90" s="86" t="str">
        <f t="shared" si="134"/>
        <v/>
      </c>
      <c r="CC90" s="86" t="str">
        <f t="shared" si="134"/>
        <v/>
      </c>
      <c r="CD90" s="86" t="str">
        <f t="shared" si="134"/>
        <v/>
      </c>
      <c r="CE90" s="20" t="str">
        <f t="shared" si="125"/>
        <v/>
      </c>
      <c r="CF90" s="14" t="str">
        <f t="shared" si="81"/>
        <v/>
      </c>
      <c r="CG90" s="14" t="str">
        <f t="shared" si="82"/>
        <v/>
      </c>
      <c r="CH90" s="8">
        <f t="shared" si="83"/>
        <v>0</v>
      </c>
      <c r="CI90" s="9" t="str">
        <f t="shared" si="84"/>
        <v/>
      </c>
      <c r="CJ90" s="9" t="str">
        <f t="shared" si="85"/>
        <v/>
      </c>
      <c r="CK90" s="9" t="str">
        <f t="shared" si="86"/>
        <v/>
      </c>
      <c r="CL90" s="9" t="str">
        <f t="shared" si="87"/>
        <v/>
      </c>
      <c r="CM90" s="9" t="str">
        <f t="shared" si="88"/>
        <v/>
      </c>
      <c r="CN90" s="9" t="str">
        <f t="shared" si="89"/>
        <v/>
      </c>
      <c r="CO90" s="9" t="str">
        <f t="shared" si="132"/>
        <v/>
      </c>
      <c r="CP90" s="9" t="str">
        <f t="shared" si="132"/>
        <v/>
      </c>
      <c r="CQ90" s="9" t="str">
        <f t="shared" si="132"/>
        <v/>
      </c>
      <c r="CR90" s="9" t="str">
        <f t="shared" si="132"/>
        <v/>
      </c>
      <c r="CS90" s="9" t="str">
        <f t="shared" si="132"/>
        <v/>
      </c>
      <c r="CT90" s="9" t="str">
        <f t="shared" si="132"/>
        <v/>
      </c>
      <c r="CU90" s="9" t="str">
        <f t="shared" si="132"/>
        <v/>
      </c>
      <c r="CV90" s="9" t="str">
        <f t="shared" si="91"/>
        <v/>
      </c>
      <c r="CW90" s="9" t="str">
        <f t="shared" si="133"/>
        <v/>
      </c>
      <c r="CX90" s="9" t="str">
        <f t="shared" si="133"/>
        <v/>
      </c>
      <c r="CY90" s="9" t="str">
        <f t="shared" si="133"/>
        <v/>
      </c>
      <c r="CZ90" s="9" t="str">
        <f t="shared" si="133"/>
        <v/>
      </c>
      <c r="DA90" s="9" t="str">
        <f t="shared" si="133"/>
        <v/>
      </c>
      <c r="DB90" s="9" t="str">
        <f t="shared" si="133"/>
        <v/>
      </c>
      <c r="DC90" s="9" t="str">
        <f t="shared" si="133"/>
        <v/>
      </c>
      <c r="DD90" s="2" t="str">
        <f t="shared" si="93"/>
        <v/>
      </c>
      <c r="DE90" s="2" t="str">
        <f t="shared" si="94"/>
        <v/>
      </c>
      <c r="DF90" s="2" t="str">
        <f t="shared" si="95"/>
        <v/>
      </c>
      <c r="DG90" s="2" t="str">
        <f t="shared" si="96"/>
        <v/>
      </c>
      <c r="DH90" s="2" t="str">
        <f t="shared" si="97"/>
        <v/>
      </c>
      <c r="DI90" s="2" t="str">
        <f t="shared" si="98"/>
        <v/>
      </c>
      <c r="DJ90" s="2" t="str">
        <f t="shared" si="99"/>
        <v/>
      </c>
      <c r="DK90" s="2" t="str">
        <f t="shared" si="100"/>
        <v/>
      </c>
      <c r="DL90" s="16" t="str">
        <f t="shared" si="101"/>
        <v/>
      </c>
      <c r="DM90" s="16" t="str">
        <f t="shared" si="102"/>
        <v/>
      </c>
      <c r="DN90" s="16" t="str">
        <f t="shared" si="103"/>
        <v/>
      </c>
      <c r="DO90" s="72" t="str">
        <f t="shared" si="104"/>
        <v/>
      </c>
      <c r="DP90" s="16" t="str">
        <f t="shared" si="105"/>
        <v/>
      </c>
      <c r="DQ90" s="16" t="str">
        <f t="shared" si="106"/>
        <v/>
      </c>
      <c r="DR90" s="2" t="str">
        <f t="shared" si="107"/>
        <v/>
      </c>
      <c r="DS90" s="2" t="str">
        <f t="shared" si="108"/>
        <v/>
      </c>
      <c r="DT90" s="2" t="str">
        <f t="shared" si="109"/>
        <v/>
      </c>
      <c r="DU90" s="2" t="str">
        <f t="shared" si="110"/>
        <v/>
      </c>
      <c r="DV90" s="15"/>
      <c r="DW90" s="18"/>
      <c r="DX90" s="17"/>
      <c r="DY90" s="47" t="str">
        <f t="shared" si="131"/>
        <v/>
      </c>
      <c r="DZ90" s="47" t="str">
        <f t="shared" si="131"/>
        <v/>
      </c>
      <c r="EA90" s="47" t="str">
        <f t="shared" si="131"/>
        <v/>
      </c>
      <c r="EB90" s="47" t="str">
        <f t="shared" si="131"/>
        <v/>
      </c>
      <c r="EC90" s="49" t="str">
        <f t="shared" si="131"/>
        <v/>
      </c>
      <c r="ED90" s="49" t="str">
        <f t="shared" si="131"/>
        <v/>
      </c>
      <c r="EE90" s="47" t="str">
        <f t="shared" si="131"/>
        <v/>
      </c>
      <c r="EF90" s="47" t="str">
        <f t="shared" si="131"/>
        <v/>
      </c>
      <c r="EG90" s="47" t="str">
        <f t="shared" si="131"/>
        <v/>
      </c>
      <c r="EH90" s="6">
        <f t="shared" si="16"/>
        <v>0</v>
      </c>
      <c r="EI90" s="6">
        <f t="shared" si="17"/>
        <v>0</v>
      </c>
      <c r="EJ90" s="2" t="str">
        <f t="shared" si="18"/>
        <v/>
      </c>
      <c r="EK90" s="2" t="str">
        <f t="shared" si="19"/>
        <v/>
      </c>
      <c r="EL90" s="2" t="str">
        <f t="shared" si="127"/>
        <v/>
      </c>
      <c r="EM90" s="2" t="str">
        <f t="shared" si="21"/>
        <v/>
      </c>
      <c r="EN90" s="2" t="str">
        <f t="shared" si="22"/>
        <v/>
      </c>
      <c r="EO90" s="2">
        <f t="shared" si="23"/>
        <v>0</v>
      </c>
      <c r="EP90" s="2">
        <f t="shared" si="111"/>
        <v>0</v>
      </c>
      <c r="EQ90" s="2"/>
      <c r="ER90" s="2"/>
      <c r="ES90" s="2"/>
      <c r="ET90" s="2"/>
      <c r="EU90" s="2"/>
      <c r="EV90" s="2"/>
      <c r="EW90" s="2">
        <f t="shared" si="24"/>
        <v>0</v>
      </c>
      <c r="EX90" s="2">
        <f t="shared" si="25"/>
        <v>0</v>
      </c>
      <c r="EY90" s="2">
        <f t="shared" si="112"/>
        <v>0</v>
      </c>
      <c r="EZ90" s="2">
        <f t="shared" si="26"/>
        <v>0</v>
      </c>
      <c r="FA90" s="2">
        <f t="shared" si="27"/>
        <v>0</v>
      </c>
      <c r="FB90" s="59"/>
      <c r="FC90" s="2">
        <f t="shared" si="28"/>
        <v>0</v>
      </c>
      <c r="FD90" s="2">
        <f t="shared" si="113"/>
        <v>0</v>
      </c>
      <c r="FE90" s="3">
        <f t="shared" si="126"/>
        <v>0</v>
      </c>
      <c r="FF90" s="3">
        <f t="shared" si="114"/>
        <v>0</v>
      </c>
      <c r="FG90" s="3">
        <f t="shared" si="115"/>
        <v>0</v>
      </c>
      <c r="FH90" s="3">
        <f t="shared" si="29"/>
        <v>0</v>
      </c>
      <c r="FI90" s="67">
        <f t="shared" si="30"/>
        <v>0</v>
      </c>
      <c r="FJ90" s="3">
        <f t="shared" si="31"/>
        <v>0</v>
      </c>
      <c r="FK90" s="3">
        <f t="shared" si="32"/>
        <v>0</v>
      </c>
      <c r="FL90" s="3">
        <f t="shared" si="116"/>
        <v>0</v>
      </c>
      <c r="FM90" s="3">
        <f t="shared" si="117"/>
        <v>0</v>
      </c>
      <c r="FN90" s="3">
        <f t="shared" si="118"/>
        <v>0</v>
      </c>
      <c r="FO90" s="2">
        <f t="shared" si="33"/>
        <v>0</v>
      </c>
      <c r="FP90" s="2">
        <f t="shared" si="34"/>
        <v>0</v>
      </c>
      <c r="FQ90" s="2">
        <f t="shared" si="119"/>
        <v>0</v>
      </c>
      <c r="FR90" s="6" t="str">
        <f>IF(A90=1,1,IF(DW90="","",COUNTA($DW$31:DW90)+1))</f>
        <v/>
      </c>
      <c r="FS90" s="6" t="str">
        <f t="shared" si="35"/>
        <v/>
      </c>
      <c r="FT90" s="43">
        <f t="shared" si="120"/>
        <v>0</v>
      </c>
      <c r="FU90" s="23">
        <f t="shared" si="121"/>
        <v>0</v>
      </c>
      <c r="FV90" s="21">
        <f t="shared" si="122"/>
        <v>0</v>
      </c>
    </row>
    <row r="91" spans="1:178">
      <c r="A91" s="4" t="str">
        <f t="shared" si="36"/>
        <v/>
      </c>
      <c r="B91" s="33"/>
      <c r="C91" s="33"/>
      <c r="D91" s="33"/>
      <c r="E91" s="33"/>
      <c r="F91" s="33"/>
      <c r="G91" s="11" t="str">
        <f t="shared" si="2"/>
        <v/>
      </c>
      <c r="H91" s="3" t="str">
        <f t="shared" si="37"/>
        <v/>
      </c>
      <c r="I91" s="3" t="str">
        <f t="shared" si="3"/>
        <v/>
      </c>
      <c r="J91" s="3" t="str">
        <f t="shared" si="38"/>
        <v/>
      </c>
      <c r="K91" s="3" t="str">
        <f t="shared" si="4"/>
        <v/>
      </c>
      <c r="L91" s="2" t="str">
        <f t="shared" si="5"/>
        <v/>
      </c>
      <c r="M91" s="8" t="str">
        <f t="shared" si="39"/>
        <v/>
      </c>
      <c r="N91" s="8" t="str">
        <f t="shared" si="6"/>
        <v/>
      </c>
      <c r="O91" s="8" t="str">
        <f t="shared" si="40"/>
        <v/>
      </c>
      <c r="P91" s="8" t="str">
        <f t="shared" si="7"/>
        <v/>
      </c>
      <c r="Q91" s="2" t="str">
        <f t="shared" si="8"/>
        <v/>
      </c>
      <c r="R91" s="3" t="str">
        <f t="shared" si="9"/>
        <v/>
      </c>
      <c r="S91" s="3" t="str">
        <f t="shared" si="10"/>
        <v/>
      </c>
      <c r="T91" s="3" t="str">
        <f t="shared" si="41"/>
        <v/>
      </c>
      <c r="U91" s="8" t="str">
        <f t="shared" si="11"/>
        <v/>
      </c>
      <c r="V91" s="2" t="str">
        <f t="shared" si="12"/>
        <v/>
      </c>
      <c r="W91" s="2" t="str">
        <f t="shared" si="13"/>
        <v/>
      </c>
      <c r="X91" s="2" t="str">
        <f t="shared" si="123"/>
        <v/>
      </c>
      <c r="Y91" s="2" t="str">
        <f t="shared" si="14"/>
        <v/>
      </c>
      <c r="Z91" s="46" t="str">
        <f t="shared" si="42"/>
        <v/>
      </c>
      <c r="AA91" s="46" t="str">
        <f t="shared" si="43"/>
        <v/>
      </c>
      <c r="AB91" s="47"/>
      <c r="AC91" s="46" t="str">
        <f t="shared" si="44"/>
        <v/>
      </c>
      <c r="AD91" s="47" t="str">
        <f t="shared" si="45"/>
        <v/>
      </c>
      <c r="AE91" s="48" t="str">
        <f t="shared" si="46"/>
        <v/>
      </c>
      <c r="AF91" s="49" t="str">
        <f t="shared" si="135"/>
        <v/>
      </c>
      <c r="AG91" s="49" t="str">
        <f t="shared" si="135"/>
        <v/>
      </c>
      <c r="AH91" s="49" t="str">
        <f t="shared" si="135"/>
        <v/>
      </c>
      <c r="AI91" s="47" t="str">
        <f t="shared" si="135"/>
        <v/>
      </c>
      <c r="AJ91" s="47" t="str">
        <f t="shared" si="135"/>
        <v/>
      </c>
      <c r="AK91" s="46" t="str">
        <f t="shared" si="135"/>
        <v/>
      </c>
      <c r="AL91" s="47"/>
      <c r="AM91" s="53" t="str">
        <f t="shared" si="48"/>
        <v/>
      </c>
      <c r="AN91" s="50" t="str">
        <f t="shared" si="49"/>
        <v/>
      </c>
      <c r="AO91" s="53" t="s">
        <v>84</v>
      </c>
      <c r="AP91" s="52" t="str">
        <f t="shared" si="50"/>
        <v/>
      </c>
      <c r="AQ91" s="52" t="str">
        <f t="shared" si="51"/>
        <v/>
      </c>
      <c r="AR91" s="47">
        <f t="shared" si="52"/>
        <v>0</v>
      </c>
      <c r="AS91" s="53" t="str">
        <f t="shared" si="53"/>
        <v/>
      </c>
      <c r="AT91" s="52" t="str">
        <f t="shared" si="54"/>
        <v/>
      </c>
      <c r="AU91" s="9" t="str">
        <f t="shared" si="55"/>
        <v/>
      </c>
      <c r="AV91" s="9" t="str">
        <f t="shared" si="56"/>
        <v/>
      </c>
      <c r="AW91" s="12" t="str">
        <f t="shared" si="57"/>
        <v/>
      </c>
      <c r="AX91" s="9" t="str">
        <f t="shared" si="58"/>
        <v/>
      </c>
      <c r="AY91" s="12" t="str">
        <f t="shared" si="59"/>
        <v/>
      </c>
      <c r="AZ91" s="10" t="str">
        <f t="shared" si="60"/>
        <v/>
      </c>
      <c r="BA91" s="10" t="str">
        <f t="shared" si="61"/>
        <v/>
      </c>
      <c r="BB91" s="10" t="str">
        <f t="shared" si="62"/>
        <v/>
      </c>
      <c r="BC91" s="10" t="str">
        <f t="shared" si="63"/>
        <v/>
      </c>
      <c r="BD91" s="10" t="str">
        <f t="shared" si="64"/>
        <v/>
      </c>
      <c r="BE91" s="12" t="str">
        <f t="shared" si="65"/>
        <v/>
      </c>
      <c r="BF91" s="9" t="str">
        <f t="shared" si="66"/>
        <v/>
      </c>
      <c r="BG91" s="9" t="str">
        <f t="shared" si="67"/>
        <v/>
      </c>
      <c r="BH91" s="7" t="str">
        <f t="shared" si="68"/>
        <v/>
      </c>
      <c r="BI91" s="7" t="str">
        <f t="shared" si="69"/>
        <v/>
      </c>
      <c r="BJ91" s="12" t="str">
        <f t="shared" si="70"/>
        <v/>
      </c>
      <c r="BK91" s="80" t="str">
        <f t="shared" si="71"/>
        <v/>
      </c>
      <c r="BL91" s="7" t="str">
        <f t="shared" si="72"/>
        <v/>
      </c>
      <c r="BM91" s="7" t="str">
        <f t="shared" si="124"/>
        <v/>
      </c>
      <c r="BN91" s="12" t="str">
        <f t="shared" si="73"/>
        <v/>
      </c>
      <c r="BO91" s="9" t="str">
        <f t="shared" si="74"/>
        <v/>
      </c>
      <c r="BP91" s="2" t="str">
        <f t="shared" si="75"/>
        <v/>
      </c>
      <c r="BQ91" s="2" t="str">
        <f t="shared" si="76"/>
        <v/>
      </c>
      <c r="BR91" s="20" t="str">
        <f t="shared" si="134"/>
        <v/>
      </c>
      <c r="BS91" s="20" t="str">
        <f t="shared" si="134"/>
        <v/>
      </c>
      <c r="BT91" s="20" t="str">
        <f t="shared" si="134"/>
        <v/>
      </c>
      <c r="BU91" s="86" t="str">
        <f t="shared" si="78"/>
        <v/>
      </c>
      <c r="BV91" s="86" t="str">
        <f t="shared" si="79"/>
        <v/>
      </c>
      <c r="BW91" s="20" t="str">
        <f t="shared" si="134"/>
        <v/>
      </c>
      <c r="BX91" s="86" t="str">
        <f t="shared" si="134"/>
        <v/>
      </c>
      <c r="BY91" s="86" t="str">
        <f t="shared" si="134"/>
        <v/>
      </c>
      <c r="BZ91" s="86" t="str">
        <f t="shared" si="134"/>
        <v/>
      </c>
      <c r="CA91" s="86" t="str">
        <f t="shared" si="134"/>
        <v/>
      </c>
      <c r="CB91" s="86" t="str">
        <f t="shared" si="134"/>
        <v/>
      </c>
      <c r="CC91" s="86" t="str">
        <f t="shared" si="134"/>
        <v/>
      </c>
      <c r="CD91" s="86" t="str">
        <f t="shared" si="134"/>
        <v/>
      </c>
      <c r="CE91" s="20" t="str">
        <f t="shared" si="125"/>
        <v/>
      </c>
      <c r="CF91" s="14" t="str">
        <f t="shared" si="81"/>
        <v/>
      </c>
      <c r="CG91" s="14" t="str">
        <f t="shared" si="82"/>
        <v/>
      </c>
      <c r="CH91" s="8">
        <f t="shared" si="83"/>
        <v>0</v>
      </c>
      <c r="CI91" s="9" t="str">
        <f t="shared" si="84"/>
        <v/>
      </c>
      <c r="CJ91" s="9" t="str">
        <f t="shared" si="85"/>
        <v/>
      </c>
      <c r="CK91" s="9" t="str">
        <f t="shared" si="86"/>
        <v/>
      </c>
      <c r="CL91" s="9" t="str">
        <f t="shared" si="87"/>
        <v/>
      </c>
      <c r="CM91" s="9" t="str">
        <f t="shared" si="88"/>
        <v/>
      </c>
      <c r="CN91" s="9" t="str">
        <f t="shared" si="89"/>
        <v/>
      </c>
      <c r="CO91" s="9" t="str">
        <f t="shared" si="132"/>
        <v/>
      </c>
      <c r="CP91" s="9" t="str">
        <f t="shared" si="132"/>
        <v/>
      </c>
      <c r="CQ91" s="9" t="str">
        <f t="shared" si="132"/>
        <v/>
      </c>
      <c r="CR91" s="9" t="str">
        <f t="shared" si="132"/>
        <v/>
      </c>
      <c r="CS91" s="9" t="str">
        <f t="shared" si="132"/>
        <v/>
      </c>
      <c r="CT91" s="9" t="str">
        <f t="shared" si="132"/>
        <v/>
      </c>
      <c r="CU91" s="9" t="str">
        <f t="shared" si="132"/>
        <v/>
      </c>
      <c r="CV91" s="9" t="str">
        <f t="shared" si="91"/>
        <v/>
      </c>
      <c r="CW91" s="9" t="str">
        <f t="shared" si="133"/>
        <v/>
      </c>
      <c r="CX91" s="9" t="str">
        <f t="shared" si="133"/>
        <v/>
      </c>
      <c r="CY91" s="9" t="str">
        <f t="shared" si="133"/>
        <v/>
      </c>
      <c r="CZ91" s="9" t="str">
        <f t="shared" si="133"/>
        <v/>
      </c>
      <c r="DA91" s="9" t="str">
        <f t="shared" si="133"/>
        <v/>
      </c>
      <c r="DB91" s="9" t="str">
        <f t="shared" si="133"/>
        <v/>
      </c>
      <c r="DC91" s="9" t="str">
        <f t="shared" si="133"/>
        <v/>
      </c>
      <c r="DD91" s="2" t="str">
        <f t="shared" si="93"/>
        <v/>
      </c>
      <c r="DE91" s="2" t="str">
        <f t="shared" si="94"/>
        <v/>
      </c>
      <c r="DF91" s="2" t="str">
        <f t="shared" si="95"/>
        <v/>
      </c>
      <c r="DG91" s="2" t="str">
        <f t="shared" si="96"/>
        <v/>
      </c>
      <c r="DH91" s="2" t="str">
        <f t="shared" si="97"/>
        <v/>
      </c>
      <c r="DI91" s="2" t="str">
        <f t="shared" si="98"/>
        <v/>
      </c>
      <c r="DJ91" s="2" t="str">
        <f t="shared" si="99"/>
        <v/>
      </c>
      <c r="DK91" s="2" t="str">
        <f t="shared" si="100"/>
        <v/>
      </c>
      <c r="DL91" s="16" t="str">
        <f t="shared" si="101"/>
        <v/>
      </c>
      <c r="DM91" s="16" t="str">
        <f t="shared" si="102"/>
        <v/>
      </c>
      <c r="DN91" s="16" t="str">
        <f t="shared" si="103"/>
        <v/>
      </c>
      <c r="DO91" s="72" t="str">
        <f t="shared" si="104"/>
        <v/>
      </c>
      <c r="DP91" s="16" t="str">
        <f t="shared" si="105"/>
        <v/>
      </c>
      <c r="DQ91" s="16" t="str">
        <f t="shared" si="106"/>
        <v/>
      </c>
      <c r="DR91" s="2" t="str">
        <f t="shared" si="107"/>
        <v/>
      </c>
      <c r="DS91" s="2" t="str">
        <f t="shared" si="108"/>
        <v/>
      </c>
      <c r="DT91" s="2" t="str">
        <f t="shared" si="109"/>
        <v/>
      </c>
      <c r="DU91" s="2" t="str">
        <f t="shared" si="110"/>
        <v/>
      </c>
      <c r="DV91" s="15"/>
      <c r="DW91" s="18"/>
      <c r="DX91" s="17"/>
      <c r="DY91" s="47" t="str">
        <f t="shared" si="131"/>
        <v/>
      </c>
      <c r="DZ91" s="47" t="str">
        <f t="shared" si="131"/>
        <v/>
      </c>
      <c r="EA91" s="47" t="str">
        <f t="shared" si="131"/>
        <v/>
      </c>
      <c r="EB91" s="47" t="str">
        <f t="shared" ref="DY91:EG119" si="136">IF($DW91="","",EB$30)</f>
        <v/>
      </c>
      <c r="EC91" s="49" t="str">
        <f t="shared" si="136"/>
        <v/>
      </c>
      <c r="ED91" s="49" t="str">
        <f t="shared" si="136"/>
        <v/>
      </c>
      <c r="EE91" s="47" t="str">
        <f t="shared" si="136"/>
        <v/>
      </c>
      <c r="EF91" s="47" t="str">
        <f t="shared" si="136"/>
        <v/>
      </c>
      <c r="EG91" s="47" t="str">
        <f t="shared" si="136"/>
        <v/>
      </c>
      <c r="EH91" s="6">
        <f t="shared" si="16"/>
        <v>0</v>
      </c>
      <c r="EI91" s="6">
        <f t="shared" si="17"/>
        <v>0</v>
      </c>
      <c r="EJ91" s="2" t="str">
        <f t="shared" si="18"/>
        <v/>
      </c>
      <c r="EK91" s="2" t="str">
        <f t="shared" si="19"/>
        <v/>
      </c>
      <c r="EL91" s="2" t="str">
        <f t="shared" si="127"/>
        <v/>
      </c>
      <c r="EM91" s="2" t="str">
        <f t="shared" si="21"/>
        <v/>
      </c>
      <c r="EN91" s="2" t="str">
        <f t="shared" si="22"/>
        <v/>
      </c>
      <c r="EO91" s="2">
        <f t="shared" si="23"/>
        <v>0</v>
      </c>
      <c r="EP91" s="2">
        <f t="shared" si="111"/>
        <v>0</v>
      </c>
      <c r="EQ91" s="2"/>
      <c r="ER91" s="2"/>
      <c r="ES91" s="2"/>
      <c r="ET91" s="2"/>
      <c r="EU91" s="2"/>
      <c r="EV91" s="2"/>
      <c r="EW91" s="2">
        <f t="shared" si="24"/>
        <v>0</v>
      </c>
      <c r="EX91" s="2">
        <f t="shared" si="25"/>
        <v>0</v>
      </c>
      <c r="EY91" s="2">
        <f t="shared" si="112"/>
        <v>0</v>
      </c>
      <c r="EZ91" s="2">
        <f t="shared" si="26"/>
        <v>0</v>
      </c>
      <c r="FA91" s="2">
        <f t="shared" si="27"/>
        <v>0</v>
      </c>
      <c r="FB91" s="59"/>
      <c r="FC91" s="2">
        <f t="shared" si="28"/>
        <v>0</v>
      </c>
      <c r="FD91" s="2">
        <f t="shared" si="113"/>
        <v>0</v>
      </c>
      <c r="FE91" s="3">
        <f t="shared" si="126"/>
        <v>0</v>
      </c>
      <c r="FF91" s="3">
        <f t="shared" si="114"/>
        <v>0</v>
      </c>
      <c r="FG91" s="3">
        <f t="shared" si="115"/>
        <v>0</v>
      </c>
      <c r="FH91" s="3">
        <f t="shared" si="29"/>
        <v>0</v>
      </c>
      <c r="FI91" s="67">
        <f t="shared" si="30"/>
        <v>0</v>
      </c>
      <c r="FJ91" s="3">
        <f t="shared" si="31"/>
        <v>0</v>
      </c>
      <c r="FK91" s="3">
        <f t="shared" si="32"/>
        <v>0</v>
      </c>
      <c r="FL91" s="3">
        <f t="shared" si="116"/>
        <v>0</v>
      </c>
      <c r="FM91" s="3">
        <f t="shared" si="117"/>
        <v>0</v>
      </c>
      <c r="FN91" s="3">
        <f t="shared" si="118"/>
        <v>0</v>
      </c>
      <c r="FO91" s="2">
        <f t="shared" si="33"/>
        <v>0</v>
      </c>
      <c r="FP91" s="2">
        <f t="shared" si="34"/>
        <v>0</v>
      </c>
      <c r="FQ91" s="2">
        <f t="shared" si="119"/>
        <v>0</v>
      </c>
      <c r="FR91" s="6" t="str">
        <f>IF(A91=1,1,IF(DW91="","",COUNTA($DW$31:DW91)+1))</f>
        <v/>
      </c>
      <c r="FS91" s="6" t="str">
        <f t="shared" si="35"/>
        <v/>
      </c>
      <c r="FT91" s="43">
        <f t="shared" si="120"/>
        <v>0</v>
      </c>
      <c r="FU91" s="23">
        <f t="shared" si="121"/>
        <v>0</v>
      </c>
      <c r="FV91" s="21">
        <f t="shared" si="122"/>
        <v>0</v>
      </c>
    </row>
    <row r="92" spans="1:178">
      <c r="A92" s="4" t="str">
        <f t="shared" si="36"/>
        <v/>
      </c>
      <c r="B92" s="33"/>
      <c r="C92" s="33"/>
      <c r="D92" s="33"/>
      <c r="E92" s="33"/>
      <c r="F92" s="33"/>
      <c r="G92" s="11" t="str">
        <f t="shared" si="2"/>
        <v/>
      </c>
      <c r="H92" s="3" t="str">
        <f t="shared" si="37"/>
        <v/>
      </c>
      <c r="I92" s="3" t="str">
        <f t="shared" si="3"/>
        <v/>
      </c>
      <c r="J92" s="3" t="str">
        <f t="shared" si="38"/>
        <v/>
      </c>
      <c r="K92" s="3" t="str">
        <f t="shared" si="4"/>
        <v/>
      </c>
      <c r="L92" s="2" t="str">
        <f t="shared" si="5"/>
        <v/>
      </c>
      <c r="M92" s="8" t="str">
        <f t="shared" si="39"/>
        <v/>
      </c>
      <c r="N92" s="8" t="str">
        <f t="shared" si="6"/>
        <v/>
      </c>
      <c r="O92" s="8" t="str">
        <f t="shared" si="40"/>
        <v/>
      </c>
      <c r="P92" s="8" t="str">
        <f t="shared" si="7"/>
        <v/>
      </c>
      <c r="Q92" s="2" t="str">
        <f t="shared" si="8"/>
        <v/>
      </c>
      <c r="R92" s="3" t="str">
        <f t="shared" si="9"/>
        <v/>
      </c>
      <c r="S92" s="3" t="str">
        <f t="shared" si="10"/>
        <v/>
      </c>
      <c r="T92" s="3" t="str">
        <f t="shared" si="41"/>
        <v/>
      </c>
      <c r="U92" s="8" t="str">
        <f t="shared" si="11"/>
        <v/>
      </c>
      <c r="V92" s="2" t="str">
        <f t="shared" si="12"/>
        <v/>
      </c>
      <c r="W92" s="2" t="str">
        <f t="shared" si="13"/>
        <v/>
      </c>
      <c r="X92" s="2" t="str">
        <f t="shared" si="123"/>
        <v/>
      </c>
      <c r="Y92" s="2" t="str">
        <f t="shared" si="14"/>
        <v/>
      </c>
      <c r="Z92" s="46" t="str">
        <f t="shared" si="42"/>
        <v/>
      </c>
      <c r="AA92" s="46" t="str">
        <f t="shared" si="43"/>
        <v/>
      </c>
      <c r="AB92" s="47"/>
      <c r="AC92" s="46" t="str">
        <f t="shared" si="44"/>
        <v/>
      </c>
      <c r="AD92" s="47" t="str">
        <f t="shared" si="45"/>
        <v/>
      </c>
      <c r="AE92" s="48" t="str">
        <f t="shared" si="46"/>
        <v/>
      </c>
      <c r="AF92" s="49" t="str">
        <f t="shared" si="135"/>
        <v/>
      </c>
      <c r="AG92" s="49" t="str">
        <f t="shared" si="135"/>
        <v/>
      </c>
      <c r="AH92" s="49" t="str">
        <f t="shared" si="135"/>
        <v/>
      </c>
      <c r="AI92" s="47" t="str">
        <f t="shared" si="135"/>
        <v/>
      </c>
      <c r="AJ92" s="47" t="str">
        <f t="shared" si="135"/>
        <v/>
      </c>
      <c r="AK92" s="46" t="str">
        <f t="shared" si="135"/>
        <v/>
      </c>
      <c r="AL92" s="47"/>
      <c r="AM92" s="53" t="str">
        <f t="shared" si="48"/>
        <v/>
      </c>
      <c r="AN92" s="50" t="str">
        <f t="shared" si="49"/>
        <v/>
      </c>
      <c r="AO92" s="53" t="s">
        <v>84</v>
      </c>
      <c r="AP92" s="52" t="str">
        <f t="shared" si="50"/>
        <v/>
      </c>
      <c r="AQ92" s="52" t="str">
        <f t="shared" si="51"/>
        <v/>
      </c>
      <c r="AR92" s="47">
        <f t="shared" si="52"/>
        <v>0</v>
      </c>
      <c r="AS92" s="53" t="str">
        <f t="shared" si="53"/>
        <v/>
      </c>
      <c r="AT92" s="52" t="str">
        <f t="shared" si="54"/>
        <v/>
      </c>
      <c r="AU92" s="9" t="str">
        <f t="shared" si="55"/>
        <v/>
      </c>
      <c r="AV92" s="9" t="str">
        <f t="shared" si="56"/>
        <v/>
      </c>
      <c r="AW92" s="12" t="str">
        <f t="shared" si="57"/>
        <v/>
      </c>
      <c r="AX92" s="9" t="str">
        <f t="shared" si="58"/>
        <v/>
      </c>
      <c r="AY92" s="12" t="str">
        <f t="shared" si="59"/>
        <v/>
      </c>
      <c r="AZ92" s="10" t="str">
        <f t="shared" si="60"/>
        <v/>
      </c>
      <c r="BA92" s="10" t="str">
        <f t="shared" si="61"/>
        <v/>
      </c>
      <c r="BB92" s="10" t="str">
        <f t="shared" si="62"/>
        <v/>
      </c>
      <c r="BC92" s="10" t="str">
        <f t="shared" si="63"/>
        <v/>
      </c>
      <c r="BD92" s="10" t="str">
        <f t="shared" si="64"/>
        <v/>
      </c>
      <c r="BE92" s="12" t="str">
        <f t="shared" si="65"/>
        <v/>
      </c>
      <c r="BF92" s="9" t="str">
        <f t="shared" si="66"/>
        <v/>
      </c>
      <c r="BG92" s="9" t="str">
        <f t="shared" si="67"/>
        <v/>
      </c>
      <c r="BH92" s="7" t="str">
        <f t="shared" si="68"/>
        <v/>
      </c>
      <c r="BI92" s="7" t="str">
        <f t="shared" si="69"/>
        <v/>
      </c>
      <c r="BJ92" s="12" t="str">
        <f t="shared" si="70"/>
        <v/>
      </c>
      <c r="BK92" s="80" t="str">
        <f t="shared" si="71"/>
        <v/>
      </c>
      <c r="BL92" s="7" t="str">
        <f t="shared" si="72"/>
        <v/>
      </c>
      <c r="BM92" s="7" t="str">
        <f t="shared" si="124"/>
        <v/>
      </c>
      <c r="BN92" s="12" t="str">
        <f t="shared" si="73"/>
        <v/>
      </c>
      <c r="BO92" s="9" t="str">
        <f t="shared" si="74"/>
        <v/>
      </c>
      <c r="BP92" s="2" t="str">
        <f t="shared" si="75"/>
        <v/>
      </c>
      <c r="BQ92" s="2" t="str">
        <f t="shared" si="76"/>
        <v/>
      </c>
      <c r="BR92" s="20" t="str">
        <f t="shared" si="134"/>
        <v/>
      </c>
      <c r="BS92" s="20" t="str">
        <f t="shared" si="134"/>
        <v/>
      </c>
      <c r="BT92" s="20" t="str">
        <f t="shared" si="134"/>
        <v/>
      </c>
      <c r="BU92" s="86" t="str">
        <f t="shared" si="78"/>
        <v/>
      </c>
      <c r="BV92" s="86" t="str">
        <f t="shared" si="79"/>
        <v/>
      </c>
      <c r="BW92" s="20" t="str">
        <f t="shared" si="134"/>
        <v/>
      </c>
      <c r="BX92" s="86" t="str">
        <f t="shared" si="134"/>
        <v/>
      </c>
      <c r="BY92" s="86" t="str">
        <f t="shared" si="134"/>
        <v/>
      </c>
      <c r="BZ92" s="86" t="str">
        <f t="shared" si="134"/>
        <v/>
      </c>
      <c r="CA92" s="86" t="str">
        <f t="shared" si="134"/>
        <v/>
      </c>
      <c r="CB92" s="86" t="str">
        <f t="shared" si="134"/>
        <v/>
      </c>
      <c r="CC92" s="86" t="str">
        <f t="shared" si="134"/>
        <v/>
      </c>
      <c r="CD92" s="86" t="str">
        <f t="shared" si="134"/>
        <v/>
      </c>
      <c r="CE92" s="20" t="str">
        <f t="shared" si="125"/>
        <v/>
      </c>
      <c r="CF92" s="14" t="str">
        <f t="shared" si="81"/>
        <v/>
      </c>
      <c r="CG92" s="14" t="str">
        <f t="shared" si="82"/>
        <v/>
      </c>
      <c r="CH92" s="8">
        <f t="shared" si="83"/>
        <v>0</v>
      </c>
      <c r="CI92" s="9" t="str">
        <f t="shared" si="84"/>
        <v/>
      </c>
      <c r="CJ92" s="9" t="str">
        <f t="shared" si="85"/>
        <v/>
      </c>
      <c r="CK92" s="9" t="str">
        <f t="shared" si="86"/>
        <v/>
      </c>
      <c r="CL92" s="9" t="str">
        <f t="shared" si="87"/>
        <v/>
      </c>
      <c r="CM92" s="9" t="str">
        <f t="shared" si="88"/>
        <v/>
      </c>
      <c r="CN92" s="9" t="str">
        <f t="shared" si="89"/>
        <v/>
      </c>
      <c r="CO92" s="9" t="str">
        <f t="shared" si="132"/>
        <v/>
      </c>
      <c r="CP92" s="9" t="str">
        <f t="shared" si="132"/>
        <v/>
      </c>
      <c r="CQ92" s="9" t="str">
        <f t="shared" si="132"/>
        <v/>
      </c>
      <c r="CR92" s="9" t="str">
        <f t="shared" si="132"/>
        <v/>
      </c>
      <c r="CS92" s="9" t="str">
        <f t="shared" si="132"/>
        <v/>
      </c>
      <c r="CT92" s="9" t="str">
        <f t="shared" si="132"/>
        <v/>
      </c>
      <c r="CU92" s="9" t="str">
        <f t="shared" si="132"/>
        <v/>
      </c>
      <c r="CV92" s="9" t="str">
        <f t="shared" si="91"/>
        <v/>
      </c>
      <c r="CW92" s="9" t="str">
        <f t="shared" si="133"/>
        <v/>
      </c>
      <c r="CX92" s="9" t="str">
        <f t="shared" si="133"/>
        <v/>
      </c>
      <c r="CY92" s="9" t="str">
        <f t="shared" si="133"/>
        <v/>
      </c>
      <c r="CZ92" s="9" t="str">
        <f t="shared" si="133"/>
        <v/>
      </c>
      <c r="DA92" s="9" t="str">
        <f t="shared" si="133"/>
        <v/>
      </c>
      <c r="DB92" s="9" t="str">
        <f t="shared" si="133"/>
        <v/>
      </c>
      <c r="DC92" s="9" t="str">
        <f t="shared" si="133"/>
        <v/>
      </c>
      <c r="DD92" s="2" t="str">
        <f t="shared" si="93"/>
        <v/>
      </c>
      <c r="DE92" s="2" t="str">
        <f t="shared" si="94"/>
        <v/>
      </c>
      <c r="DF92" s="2" t="str">
        <f t="shared" si="95"/>
        <v/>
      </c>
      <c r="DG92" s="2" t="str">
        <f t="shared" si="96"/>
        <v/>
      </c>
      <c r="DH92" s="2" t="str">
        <f t="shared" si="97"/>
        <v/>
      </c>
      <c r="DI92" s="2" t="str">
        <f t="shared" si="98"/>
        <v/>
      </c>
      <c r="DJ92" s="2" t="str">
        <f t="shared" si="99"/>
        <v/>
      </c>
      <c r="DK92" s="2" t="str">
        <f t="shared" si="100"/>
        <v/>
      </c>
      <c r="DL92" s="16" t="str">
        <f t="shared" si="101"/>
        <v/>
      </c>
      <c r="DM92" s="16" t="str">
        <f t="shared" si="102"/>
        <v/>
      </c>
      <c r="DN92" s="16" t="str">
        <f t="shared" si="103"/>
        <v/>
      </c>
      <c r="DO92" s="72" t="str">
        <f t="shared" si="104"/>
        <v/>
      </c>
      <c r="DP92" s="16" t="str">
        <f t="shared" si="105"/>
        <v/>
      </c>
      <c r="DQ92" s="16" t="str">
        <f t="shared" si="106"/>
        <v/>
      </c>
      <c r="DR92" s="2" t="str">
        <f t="shared" si="107"/>
        <v/>
      </c>
      <c r="DS92" s="2" t="str">
        <f t="shared" si="108"/>
        <v/>
      </c>
      <c r="DT92" s="2" t="str">
        <f t="shared" si="109"/>
        <v/>
      </c>
      <c r="DU92" s="2" t="str">
        <f t="shared" si="110"/>
        <v/>
      </c>
      <c r="DV92" s="15"/>
      <c r="DW92" s="17"/>
      <c r="DX92" s="17"/>
      <c r="DY92" s="47" t="str">
        <f t="shared" si="136"/>
        <v/>
      </c>
      <c r="DZ92" s="47" t="str">
        <f t="shared" si="136"/>
        <v/>
      </c>
      <c r="EA92" s="47" t="str">
        <f t="shared" si="136"/>
        <v/>
      </c>
      <c r="EB92" s="47" t="str">
        <f t="shared" si="136"/>
        <v/>
      </c>
      <c r="EC92" s="49" t="str">
        <f t="shared" si="136"/>
        <v/>
      </c>
      <c r="ED92" s="49" t="str">
        <f t="shared" si="136"/>
        <v/>
      </c>
      <c r="EE92" s="47" t="str">
        <f t="shared" si="136"/>
        <v/>
      </c>
      <c r="EF92" s="47" t="str">
        <f t="shared" si="136"/>
        <v/>
      </c>
      <c r="EG92" s="47" t="str">
        <f t="shared" si="136"/>
        <v/>
      </c>
      <c r="EH92" s="6">
        <f t="shared" si="16"/>
        <v>0</v>
      </c>
      <c r="EI92" s="6">
        <f t="shared" si="17"/>
        <v>0</v>
      </c>
      <c r="EJ92" s="2" t="str">
        <f t="shared" si="18"/>
        <v/>
      </c>
      <c r="EK92" s="2" t="str">
        <f t="shared" si="19"/>
        <v/>
      </c>
      <c r="EL92" s="2" t="str">
        <f t="shared" si="127"/>
        <v/>
      </c>
      <c r="EM92" s="2" t="str">
        <f t="shared" si="21"/>
        <v/>
      </c>
      <c r="EN92" s="2" t="str">
        <f t="shared" si="22"/>
        <v/>
      </c>
      <c r="EO92" s="2">
        <f t="shared" si="23"/>
        <v>0</v>
      </c>
      <c r="EP92" s="2">
        <f t="shared" si="111"/>
        <v>0</v>
      </c>
      <c r="EQ92" s="2"/>
      <c r="ER92" s="2"/>
      <c r="ES92" s="2"/>
      <c r="ET92" s="2"/>
      <c r="EU92" s="2"/>
      <c r="EV92" s="2"/>
      <c r="EW92" s="2">
        <f t="shared" si="24"/>
        <v>0</v>
      </c>
      <c r="EX92" s="2">
        <f t="shared" si="25"/>
        <v>0</v>
      </c>
      <c r="EY92" s="2">
        <f t="shared" si="112"/>
        <v>0</v>
      </c>
      <c r="EZ92" s="2">
        <f t="shared" si="26"/>
        <v>0</v>
      </c>
      <c r="FA92" s="2">
        <f t="shared" si="27"/>
        <v>0</v>
      </c>
      <c r="FB92" s="59"/>
      <c r="FC92" s="2">
        <f t="shared" si="28"/>
        <v>0</v>
      </c>
      <c r="FD92" s="2">
        <f t="shared" si="113"/>
        <v>0</v>
      </c>
      <c r="FE92" s="3">
        <f t="shared" si="126"/>
        <v>0</v>
      </c>
      <c r="FF92" s="3">
        <f t="shared" si="114"/>
        <v>0</v>
      </c>
      <c r="FG92" s="3">
        <f t="shared" si="115"/>
        <v>0</v>
      </c>
      <c r="FH92" s="3">
        <f t="shared" si="29"/>
        <v>0</v>
      </c>
      <c r="FI92" s="67">
        <f t="shared" si="30"/>
        <v>0</v>
      </c>
      <c r="FJ92" s="3">
        <f t="shared" si="31"/>
        <v>0</v>
      </c>
      <c r="FK92" s="3">
        <f t="shared" si="32"/>
        <v>0</v>
      </c>
      <c r="FL92" s="3">
        <f t="shared" si="116"/>
        <v>0</v>
      </c>
      <c r="FM92" s="3">
        <f t="shared" si="117"/>
        <v>0</v>
      </c>
      <c r="FN92" s="3">
        <f t="shared" si="118"/>
        <v>0</v>
      </c>
      <c r="FO92" s="2">
        <f t="shared" si="33"/>
        <v>0</v>
      </c>
      <c r="FP92" s="2">
        <f t="shared" si="34"/>
        <v>0</v>
      </c>
      <c r="FQ92" s="2">
        <f t="shared" si="119"/>
        <v>0</v>
      </c>
      <c r="FR92" s="6" t="str">
        <f>IF(A92=1,1,IF(DW92="","",COUNTA($DW$31:DW92)+1))</f>
        <v/>
      </c>
      <c r="FS92" s="6" t="str">
        <f t="shared" si="35"/>
        <v/>
      </c>
      <c r="FT92" s="43">
        <f t="shared" si="120"/>
        <v>0</v>
      </c>
      <c r="FU92" s="23">
        <f t="shared" si="121"/>
        <v>0</v>
      </c>
      <c r="FV92" s="21">
        <f t="shared" si="122"/>
        <v>0</v>
      </c>
    </row>
    <row r="93" spans="1:178">
      <c r="A93" s="4" t="str">
        <f t="shared" si="36"/>
        <v/>
      </c>
      <c r="B93" s="33"/>
      <c r="C93" s="33"/>
      <c r="D93" s="33"/>
      <c r="E93" s="33"/>
      <c r="F93" s="33"/>
      <c r="G93" s="11" t="str">
        <f t="shared" si="2"/>
        <v/>
      </c>
      <c r="H93" s="3" t="str">
        <f t="shared" si="37"/>
        <v/>
      </c>
      <c r="I93" s="3" t="str">
        <f t="shared" si="3"/>
        <v/>
      </c>
      <c r="J93" s="3" t="str">
        <f t="shared" si="38"/>
        <v/>
      </c>
      <c r="K93" s="3" t="str">
        <f t="shared" si="4"/>
        <v/>
      </c>
      <c r="L93" s="2" t="str">
        <f t="shared" si="5"/>
        <v/>
      </c>
      <c r="M93" s="8" t="str">
        <f t="shared" si="39"/>
        <v/>
      </c>
      <c r="N93" s="8" t="str">
        <f t="shared" si="6"/>
        <v/>
      </c>
      <c r="O93" s="8" t="str">
        <f t="shared" si="40"/>
        <v/>
      </c>
      <c r="P93" s="8" t="str">
        <f t="shared" si="7"/>
        <v/>
      </c>
      <c r="Q93" s="2" t="str">
        <f t="shared" si="8"/>
        <v/>
      </c>
      <c r="R93" s="3" t="str">
        <f t="shared" si="9"/>
        <v/>
      </c>
      <c r="S93" s="3" t="str">
        <f t="shared" si="10"/>
        <v/>
      </c>
      <c r="T93" s="3" t="str">
        <f t="shared" si="41"/>
        <v/>
      </c>
      <c r="U93" s="8" t="str">
        <f t="shared" si="11"/>
        <v/>
      </c>
      <c r="V93" s="2" t="str">
        <f t="shared" si="12"/>
        <v/>
      </c>
      <c r="W93" s="2" t="str">
        <f t="shared" si="13"/>
        <v/>
      </c>
      <c r="X93" s="2" t="str">
        <f t="shared" si="123"/>
        <v/>
      </c>
      <c r="Y93" s="2" t="str">
        <f t="shared" si="14"/>
        <v/>
      </c>
      <c r="Z93" s="46" t="str">
        <f t="shared" si="42"/>
        <v/>
      </c>
      <c r="AA93" s="46" t="str">
        <f t="shared" si="43"/>
        <v/>
      </c>
      <c r="AB93" s="47"/>
      <c r="AC93" s="46" t="str">
        <f t="shared" si="44"/>
        <v/>
      </c>
      <c r="AD93" s="47" t="str">
        <f t="shared" si="45"/>
        <v/>
      </c>
      <c r="AE93" s="48" t="str">
        <f t="shared" si="46"/>
        <v/>
      </c>
      <c r="AF93" s="49" t="str">
        <f t="shared" si="135"/>
        <v/>
      </c>
      <c r="AG93" s="49" t="str">
        <f t="shared" si="135"/>
        <v/>
      </c>
      <c r="AH93" s="49" t="str">
        <f t="shared" si="135"/>
        <v/>
      </c>
      <c r="AI93" s="47" t="str">
        <f t="shared" si="135"/>
        <v/>
      </c>
      <c r="AJ93" s="47" t="str">
        <f t="shared" si="135"/>
        <v/>
      </c>
      <c r="AK93" s="46" t="str">
        <f t="shared" si="135"/>
        <v/>
      </c>
      <c r="AL93" s="47"/>
      <c r="AM93" s="53" t="str">
        <f t="shared" si="48"/>
        <v/>
      </c>
      <c r="AN93" s="50" t="str">
        <f t="shared" si="49"/>
        <v/>
      </c>
      <c r="AO93" s="53" t="s">
        <v>85</v>
      </c>
      <c r="AP93" s="52" t="str">
        <f t="shared" si="50"/>
        <v/>
      </c>
      <c r="AQ93" s="52" t="str">
        <f t="shared" si="51"/>
        <v/>
      </c>
      <c r="AR93" s="47">
        <f t="shared" si="52"/>
        <v>0.37</v>
      </c>
      <c r="AS93" s="53" t="str">
        <f t="shared" si="53"/>
        <v/>
      </c>
      <c r="AT93" s="52" t="str">
        <f t="shared" si="54"/>
        <v/>
      </c>
      <c r="AU93" s="9" t="str">
        <f t="shared" si="55"/>
        <v/>
      </c>
      <c r="AV93" s="9" t="str">
        <f t="shared" si="56"/>
        <v/>
      </c>
      <c r="AW93" s="12" t="str">
        <f t="shared" si="57"/>
        <v/>
      </c>
      <c r="AX93" s="9" t="str">
        <f t="shared" si="58"/>
        <v/>
      </c>
      <c r="AY93" s="12" t="str">
        <f t="shared" si="59"/>
        <v/>
      </c>
      <c r="AZ93" s="10" t="str">
        <f t="shared" si="60"/>
        <v/>
      </c>
      <c r="BA93" s="10" t="str">
        <f t="shared" si="61"/>
        <v/>
      </c>
      <c r="BB93" s="10" t="str">
        <f t="shared" si="62"/>
        <v/>
      </c>
      <c r="BC93" s="10" t="str">
        <f t="shared" si="63"/>
        <v/>
      </c>
      <c r="BD93" s="10" t="str">
        <f t="shared" si="64"/>
        <v/>
      </c>
      <c r="BE93" s="12" t="str">
        <f t="shared" si="65"/>
        <v/>
      </c>
      <c r="BF93" s="9" t="str">
        <f t="shared" si="66"/>
        <v/>
      </c>
      <c r="BG93" s="9" t="str">
        <f t="shared" si="67"/>
        <v/>
      </c>
      <c r="BH93" s="7" t="str">
        <f t="shared" si="68"/>
        <v/>
      </c>
      <c r="BI93" s="7" t="str">
        <f t="shared" si="69"/>
        <v/>
      </c>
      <c r="BJ93" s="12" t="str">
        <f t="shared" si="70"/>
        <v/>
      </c>
      <c r="BK93" s="80" t="str">
        <f t="shared" si="71"/>
        <v/>
      </c>
      <c r="BL93" s="7" t="str">
        <f t="shared" si="72"/>
        <v/>
      </c>
      <c r="BM93" s="7" t="str">
        <f t="shared" si="124"/>
        <v/>
      </c>
      <c r="BN93" s="12" t="str">
        <f t="shared" si="73"/>
        <v/>
      </c>
      <c r="BO93" s="9" t="str">
        <f t="shared" si="74"/>
        <v/>
      </c>
      <c r="BP93" s="2" t="str">
        <f t="shared" si="75"/>
        <v/>
      </c>
      <c r="BQ93" s="2" t="str">
        <f t="shared" si="76"/>
        <v/>
      </c>
      <c r="BR93" s="20" t="str">
        <f t="shared" si="134"/>
        <v/>
      </c>
      <c r="BS93" s="20" t="str">
        <f t="shared" si="134"/>
        <v/>
      </c>
      <c r="BT93" s="20" t="str">
        <f t="shared" si="134"/>
        <v/>
      </c>
      <c r="BU93" s="86" t="str">
        <f t="shared" si="78"/>
        <v/>
      </c>
      <c r="BV93" s="86" t="str">
        <f t="shared" si="79"/>
        <v/>
      </c>
      <c r="BW93" s="20" t="str">
        <f t="shared" si="134"/>
        <v/>
      </c>
      <c r="BX93" s="86" t="str">
        <f t="shared" si="134"/>
        <v/>
      </c>
      <c r="BY93" s="86" t="str">
        <f t="shared" si="134"/>
        <v/>
      </c>
      <c r="BZ93" s="86" t="str">
        <f t="shared" si="134"/>
        <v/>
      </c>
      <c r="CA93" s="86" t="str">
        <f t="shared" si="134"/>
        <v/>
      </c>
      <c r="CB93" s="86" t="str">
        <f t="shared" si="134"/>
        <v/>
      </c>
      <c r="CC93" s="86" t="str">
        <f t="shared" si="134"/>
        <v/>
      </c>
      <c r="CD93" s="86" t="str">
        <f t="shared" si="134"/>
        <v/>
      </c>
      <c r="CE93" s="20" t="str">
        <f t="shared" si="125"/>
        <v/>
      </c>
      <c r="CF93" s="14" t="str">
        <f t="shared" si="81"/>
        <v/>
      </c>
      <c r="CG93" s="14" t="str">
        <f t="shared" si="82"/>
        <v/>
      </c>
      <c r="CH93" s="8">
        <f t="shared" si="83"/>
        <v>0</v>
      </c>
      <c r="CI93" s="9" t="str">
        <f t="shared" si="84"/>
        <v/>
      </c>
      <c r="CJ93" s="9" t="str">
        <f t="shared" si="85"/>
        <v/>
      </c>
      <c r="CK93" s="9" t="str">
        <f t="shared" si="86"/>
        <v/>
      </c>
      <c r="CL93" s="9" t="str">
        <f t="shared" si="87"/>
        <v/>
      </c>
      <c r="CM93" s="9" t="str">
        <f t="shared" si="88"/>
        <v/>
      </c>
      <c r="CN93" s="9" t="str">
        <f t="shared" si="89"/>
        <v/>
      </c>
      <c r="CO93" s="9" t="str">
        <f t="shared" si="132"/>
        <v/>
      </c>
      <c r="CP93" s="9" t="str">
        <f t="shared" si="132"/>
        <v/>
      </c>
      <c r="CQ93" s="9" t="str">
        <f t="shared" si="132"/>
        <v/>
      </c>
      <c r="CR93" s="9" t="str">
        <f t="shared" si="132"/>
        <v/>
      </c>
      <c r="CS93" s="9" t="str">
        <f t="shared" si="132"/>
        <v/>
      </c>
      <c r="CT93" s="9" t="str">
        <f t="shared" si="132"/>
        <v/>
      </c>
      <c r="CU93" s="9" t="str">
        <f t="shared" si="132"/>
        <v/>
      </c>
      <c r="CV93" s="9" t="str">
        <f t="shared" si="91"/>
        <v/>
      </c>
      <c r="CW93" s="9" t="str">
        <f t="shared" si="133"/>
        <v/>
      </c>
      <c r="CX93" s="9" t="str">
        <f t="shared" si="133"/>
        <v/>
      </c>
      <c r="CY93" s="9" t="str">
        <f t="shared" si="133"/>
        <v/>
      </c>
      <c r="CZ93" s="9" t="str">
        <f t="shared" si="133"/>
        <v/>
      </c>
      <c r="DA93" s="9" t="str">
        <f t="shared" si="133"/>
        <v/>
      </c>
      <c r="DB93" s="9" t="str">
        <f t="shared" si="133"/>
        <v/>
      </c>
      <c r="DC93" s="9" t="str">
        <f t="shared" si="133"/>
        <v/>
      </c>
      <c r="DD93" s="2" t="str">
        <f t="shared" si="93"/>
        <v/>
      </c>
      <c r="DE93" s="2" t="str">
        <f t="shared" si="94"/>
        <v/>
      </c>
      <c r="DF93" s="2" t="str">
        <f t="shared" si="95"/>
        <v/>
      </c>
      <c r="DG93" s="2" t="str">
        <f t="shared" si="96"/>
        <v/>
      </c>
      <c r="DH93" s="2" t="str">
        <f t="shared" si="97"/>
        <v/>
      </c>
      <c r="DI93" s="2" t="str">
        <f t="shared" si="98"/>
        <v/>
      </c>
      <c r="DJ93" s="2" t="str">
        <f t="shared" si="99"/>
        <v/>
      </c>
      <c r="DK93" s="2" t="str">
        <f t="shared" si="100"/>
        <v/>
      </c>
      <c r="DL93" s="16" t="str">
        <f t="shared" si="101"/>
        <v/>
      </c>
      <c r="DM93" s="16" t="str">
        <f t="shared" si="102"/>
        <v/>
      </c>
      <c r="DN93" s="16" t="str">
        <f t="shared" si="103"/>
        <v/>
      </c>
      <c r="DO93" s="72" t="str">
        <f t="shared" si="104"/>
        <v/>
      </c>
      <c r="DP93" s="16" t="str">
        <f t="shared" si="105"/>
        <v/>
      </c>
      <c r="DQ93" s="16" t="str">
        <f t="shared" si="106"/>
        <v/>
      </c>
      <c r="DR93" s="2" t="str">
        <f t="shared" si="107"/>
        <v/>
      </c>
      <c r="DS93" s="2" t="str">
        <f t="shared" si="108"/>
        <v/>
      </c>
      <c r="DT93" s="2" t="str">
        <f t="shared" si="109"/>
        <v/>
      </c>
      <c r="DU93" s="2" t="str">
        <f t="shared" si="110"/>
        <v/>
      </c>
      <c r="DV93" s="15"/>
      <c r="DW93" s="17"/>
      <c r="DX93" s="17"/>
      <c r="DY93" s="47" t="str">
        <f t="shared" si="136"/>
        <v/>
      </c>
      <c r="DZ93" s="47" t="str">
        <f t="shared" si="136"/>
        <v/>
      </c>
      <c r="EA93" s="47" t="str">
        <f t="shared" si="136"/>
        <v/>
      </c>
      <c r="EB93" s="47" t="str">
        <f t="shared" si="136"/>
        <v/>
      </c>
      <c r="EC93" s="49" t="str">
        <f t="shared" si="136"/>
        <v/>
      </c>
      <c r="ED93" s="49" t="str">
        <f t="shared" si="136"/>
        <v/>
      </c>
      <c r="EE93" s="47" t="str">
        <f t="shared" si="136"/>
        <v/>
      </c>
      <c r="EF93" s="47" t="str">
        <f t="shared" si="136"/>
        <v/>
      </c>
      <c r="EG93" s="47" t="str">
        <f t="shared" si="136"/>
        <v/>
      </c>
      <c r="EH93" s="6">
        <f t="shared" si="16"/>
        <v>0</v>
      </c>
      <c r="EI93" s="6">
        <f t="shared" si="17"/>
        <v>0</v>
      </c>
      <c r="EJ93" s="2" t="str">
        <f t="shared" si="18"/>
        <v/>
      </c>
      <c r="EK93" s="2" t="str">
        <f t="shared" si="19"/>
        <v/>
      </c>
      <c r="EL93" s="2" t="str">
        <f t="shared" si="127"/>
        <v/>
      </c>
      <c r="EM93" s="2" t="str">
        <f t="shared" si="21"/>
        <v/>
      </c>
      <c r="EN93" s="2" t="str">
        <f t="shared" si="22"/>
        <v/>
      </c>
      <c r="EO93" s="2">
        <f t="shared" si="23"/>
        <v>0</v>
      </c>
      <c r="EP93" s="2">
        <f t="shared" si="111"/>
        <v>0</v>
      </c>
      <c r="EQ93" s="2"/>
      <c r="ER93" s="2"/>
      <c r="ES93" s="2"/>
      <c r="ET93" s="2"/>
      <c r="EU93" s="2"/>
      <c r="EV93" s="2"/>
      <c r="EW93" s="2">
        <f t="shared" si="24"/>
        <v>0</v>
      </c>
      <c r="EX93" s="2">
        <f t="shared" si="25"/>
        <v>0</v>
      </c>
      <c r="EY93" s="2">
        <f t="shared" si="112"/>
        <v>0</v>
      </c>
      <c r="EZ93" s="2">
        <f t="shared" si="26"/>
        <v>0</v>
      </c>
      <c r="FA93" s="2">
        <f t="shared" si="27"/>
        <v>0</v>
      </c>
      <c r="FB93" s="59"/>
      <c r="FC93" s="2">
        <f t="shared" si="28"/>
        <v>0</v>
      </c>
      <c r="FD93" s="2">
        <f t="shared" si="113"/>
        <v>0</v>
      </c>
      <c r="FE93" s="3">
        <f t="shared" si="126"/>
        <v>0</v>
      </c>
      <c r="FF93" s="3">
        <f t="shared" si="114"/>
        <v>0</v>
      </c>
      <c r="FG93" s="3">
        <f t="shared" si="115"/>
        <v>0</v>
      </c>
      <c r="FH93" s="3">
        <f t="shared" si="29"/>
        <v>0</v>
      </c>
      <c r="FI93" s="67">
        <f t="shared" si="30"/>
        <v>0</v>
      </c>
      <c r="FJ93" s="3">
        <f t="shared" si="31"/>
        <v>0</v>
      </c>
      <c r="FK93" s="3">
        <f t="shared" si="32"/>
        <v>0</v>
      </c>
      <c r="FL93" s="3">
        <f t="shared" si="116"/>
        <v>0</v>
      </c>
      <c r="FM93" s="3">
        <f t="shared" si="117"/>
        <v>0</v>
      </c>
      <c r="FN93" s="3">
        <f t="shared" si="118"/>
        <v>0</v>
      </c>
      <c r="FO93" s="2">
        <f t="shared" si="33"/>
        <v>0</v>
      </c>
      <c r="FP93" s="2">
        <f t="shared" si="34"/>
        <v>0</v>
      </c>
      <c r="FQ93" s="2">
        <f t="shared" si="119"/>
        <v>0</v>
      </c>
      <c r="FR93" s="6" t="str">
        <f>IF(A93=1,1,IF(DW93="","",COUNTA($DW$31:DW93)+1))</f>
        <v/>
      </c>
      <c r="FS93" s="6" t="str">
        <f t="shared" si="35"/>
        <v/>
      </c>
      <c r="FT93" s="43">
        <f t="shared" si="120"/>
        <v>0</v>
      </c>
      <c r="FU93" s="23">
        <f t="shared" si="121"/>
        <v>0</v>
      </c>
      <c r="FV93" s="21">
        <f t="shared" si="122"/>
        <v>0</v>
      </c>
    </row>
    <row r="94" spans="1:178">
      <c r="A94" s="4" t="str">
        <f t="shared" si="36"/>
        <v/>
      </c>
      <c r="B94" s="33"/>
      <c r="C94" s="33"/>
      <c r="D94" s="33"/>
      <c r="E94" s="33"/>
      <c r="F94" s="33"/>
      <c r="G94" s="11" t="str">
        <f t="shared" si="2"/>
        <v/>
      </c>
      <c r="H94" s="3" t="str">
        <f t="shared" si="37"/>
        <v/>
      </c>
      <c r="I94" s="3" t="str">
        <f t="shared" si="3"/>
        <v/>
      </c>
      <c r="J94" s="3" t="str">
        <f t="shared" si="38"/>
        <v/>
      </c>
      <c r="K94" s="3" t="str">
        <f t="shared" si="4"/>
        <v/>
      </c>
      <c r="L94" s="2" t="str">
        <f t="shared" si="5"/>
        <v/>
      </c>
      <c r="M94" s="8" t="str">
        <f t="shared" si="39"/>
        <v/>
      </c>
      <c r="N94" s="8" t="str">
        <f t="shared" si="6"/>
        <v/>
      </c>
      <c r="O94" s="8" t="str">
        <f t="shared" si="40"/>
        <v/>
      </c>
      <c r="P94" s="8" t="str">
        <f t="shared" si="7"/>
        <v/>
      </c>
      <c r="Q94" s="2" t="str">
        <f t="shared" si="8"/>
        <v/>
      </c>
      <c r="R94" s="3" t="str">
        <f t="shared" si="9"/>
        <v/>
      </c>
      <c r="S94" s="3" t="str">
        <f t="shared" si="10"/>
        <v/>
      </c>
      <c r="T94" s="3" t="str">
        <f t="shared" si="41"/>
        <v/>
      </c>
      <c r="U94" s="8" t="str">
        <f t="shared" si="11"/>
        <v/>
      </c>
      <c r="V94" s="2" t="str">
        <f t="shared" si="12"/>
        <v/>
      </c>
      <c r="W94" s="2" t="str">
        <f t="shared" si="13"/>
        <v/>
      </c>
      <c r="X94" s="2" t="str">
        <f t="shared" si="123"/>
        <v/>
      </c>
      <c r="Y94" s="2" t="str">
        <f t="shared" si="14"/>
        <v/>
      </c>
      <c r="Z94" s="46" t="str">
        <f t="shared" si="42"/>
        <v/>
      </c>
      <c r="AA94" s="46" t="str">
        <f t="shared" si="43"/>
        <v/>
      </c>
      <c r="AB94" s="47"/>
      <c r="AC94" s="46" t="str">
        <f t="shared" si="44"/>
        <v/>
      </c>
      <c r="AD94" s="47" t="str">
        <f t="shared" si="45"/>
        <v/>
      </c>
      <c r="AE94" s="48" t="str">
        <f t="shared" si="46"/>
        <v/>
      </c>
      <c r="AF94" s="49" t="str">
        <f t="shared" si="135"/>
        <v/>
      </c>
      <c r="AG94" s="49" t="str">
        <f t="shared" si="135"/>
        <v/>
      </c>
      <c r="AH94" s="49" t="str">
        <f t="shared" si="135"/>
        <v/>
      </c>
      <c r="AI94" s="47" t="str">
        <f t="shared" si="135"/>
        <v/>
      </c>
      <c r="AJ94" s="47" t="str">
        <f t="shared" si="135"/>
        <v/>
      </c>
      <c r="AK94" s="46" t="str">
        <f t="shared" si="135"/>
        <v/>
      </c>
      <c r="AL94" s="47"/>
      <c r="AM94" s="53" t="str">
        <f t="shared" si="48"/>
        <v/>
      </c>
      <c r="AN94" s="50" t="str">
        <f t="shared" si="49"/>
        <v/>
      </c>
      <c r="AO94" s="53" t="s">
        <v>85</v>
      </c>
      <c r="AP94" s="52" t="str">
        <f t="shared" si="50"/>
        <v/>
      </c>
      <c r="AQ94" s="52" t="str">
        <f t="shared" si="51"/>
        <v/>
      </c>
      <c r="AR94" s="47">
        <f t="shared" si="52"/>
        <v>0.37</v>
      </c>
      <c r="AS94" s="53" t="str">
        <f t="shared" si="53"/>
        <v/>
      </c>
      <c r="AT94" s="52" t="str">
        <f t="shared" si="54"/>
        <v/>
      </c>
      <c r="AU94" s="9" t="str">
        <f t="shared" si="55"/>
        <v/>
      </c>
      <c r="AV94" s="9" t="str">
        <f t="shared" si="56"/>
        <v/>
      </c>
      <c r="AW94" s="12" t="str">
        <f t="shared" si="57"/>
        <v/>
      </c>
      <c r="AX94" s="9" t="str">
        <f t="shared" si="58"/>
        <v/>
      </c>
      <c r="AY94" s="12" t="str">
        <f t="shared" si="59"/>
        <v/>
      </c>
      <c r="AZ94" s="10" t="str">
        <f t="shared" si="60"/>
        <v/>
      </c>
      <c r="BA94" s="10" t="str">
        <f t="shared" si="61"/>
        <v/>
      </c>
      <c r="BB94" s="10" t="str">
        <f t="shared" si="62"/>
        <v/>
      </c>
      <c r="BC94" s="10" t="str">
        <f t="shared" si="63"/>
        <v/>
      </c>
      <c r="BD94" s="10" t="str">
        <f t="shared" si="64"/>
        <v/>
      </c>
      <c r="BE94" s="12" t="str">
        <f t="shared" si="65"/>
        <v/>
      </c>
      <c r="BF94" s="9" t="str">
        <f t="shared" si="66"/>
        <v/>
      </c>
      <c r="BG94" s="9" t="str">
        <f t="shared" si="67"/>
        <v/>
      </c>
      <c r="BH94" s="7" t="str">
        <f t="shared" si="68"/>
        <v/>
      </c>
      <c r="BI94" s="7" t="str">
        <f t="shared" si="69"/>
        <v/>
      </c>
      <c r="BJ94" s="12" t="str">
        <f t="shared" si="70"/>
        <v/>
      </c>
      <c r="BK94" s="80" t="str">
        <f t="shared" si="71"/>
        <v/>
      </c>
      <c r="BL94" s="7" t="str">
        <f t="shared" si="72"/>
        <v/>
      </c>
      <c r="BM94" s="7" t="str">
        <f t="shared" si="124"/>
        <v/>
      </c>
      <c r="BN94" s="12" t="str">
        <f t="shared" si="73"/>
        <v/>
      </c>
      <c r="BO94" s="9" t="str">
        <f t="shared" si="74"/>
        <v/>
      </c>
      <c r="BP94" s="2" t="str">
        <f t="shared" si="75"/>
        <v/>
      </c>
      <c r="BQ94" s="2" t="str">
        <f t="shared" si="76"/>
        <v/>
      </c>
      <c r="BR94" s="20" t="str">
        <f t="shared" si="134"/>
        <v/>
      </c>
      <c r="BS94" s="20" t="str">
        <f t="shared" si="134"/>
        <v/>
      </c>
      <c r="BT94" s="20" t="str">
        <f t="shared" si="134"/>
        <v/>
      </c>
      <c r="BU94" s="86" t="str">
        <f t="shared" si="78"/>
        <v/>
      </c>
      <c r="BV94" s="86" t="str">
        <f t="shared" si="79"/>
        <v/>
      </c>
      <c r="BW94" s="20" t="str">
        <f t="shared" si="134"/>
        <v/>
      </c>
      <c r="BX94" s="86" t="str">
        <f t="shared" ref="BX94:CD111" si="137">IF($A94="","",BX$30)</f>
        <v/>
      </c>
      <c r="BY94" s="86" t="str">
        <f t="shared" si="137"/>
        <v/>
      </c>
      <c r="BZ94" s="86" t="str">
        <f t="shared" si="137"/>
        <v/>
      </c>
      <c r="CA94" s="86" t="str">
        <f t="shared" si="137"/>
        <v/>
      </c>
      <c r="CB94" s="86" t="str">
        <f t="shared" si="137"/>
        <v/>
      </c>
      <c r="CC94" s="86" t="str">
        <f t="shared" si="137"/>
        <v/>
      </c>
      <c r="CD94" s="86" t="str">
        <f t="shared" si="137"/>
        <v/>
      </c>
      <c r="CE94" s="20" t="str">
        <f t="shared" si="125"/>
        <v/>
      </c>
      <c r="CF94" s="14" t="str">
        <f t="shared" si="81"/>
        <v/>
      </c>
      <c r="CG94" s="14" t="str">
        <f t="shared" si="82"/>
        <v/>
      </c>
      <c r="CH94" s="8">
        <f t="shared" si="83"/>
        <v>0</v>
      </c>
      <c r="CI94" s="9" t="str">
        <f t="shared" si="84"/>
        <v/>
      </c>
      <c r="CJ94" s="9" t="str">
        <f t="shared" si="85"/>
        <v/>
      </c>
      <c r="CK94" s="9" t="str">
        <f t="shared" si="86"/>
        <v/>
      </c>
      <c r="CL94" s="9" t="str">
        <f t="shared" si="87"/>
        <v/>
      </c>
      <c r="CM94" s="9" t="str">
        <f t="shared" si="88"/>
        <v/>
      </c>
      <c r="CN94" s="9" t="str">
        <f t="shared" si="89"/>
        <v/>
      </c>
      <c r="CO94" s="9" t="str">
        <f t="shared" si="132"/>
        <v/>
      </c>
      <c r="CP94" s="9" t="str">
        <f t="shared" si="132"/>
        <v/>
      </c>
      <c r="CQ94" s="9" t="str">
        <f t="shared" si="132"/>
        <v/>
      </c>
      <c r="CR94" s="9" t="str">
        <f t="shared" si="132"/>
        <v/>
      </c>
      <c r="CS94" s="9" t="str">
        <f t="shared" si="132"/>
        <v/>
      </c>
      <c r="CT94" s="9" t="str">
        <f t="shared" si="132"/>
        <v/>
      </c>
      <c r="CU94" s="9" t="str">
        <f t="shared" si="132"/>
        <v/>
      </c>
      <c r="CV94" s="9" t="str">
        <f t="shared" si="91"/>
        <v/>
      </c>
      <c r="CW94" s="9" t="str">
        <f t="shared" si="133"/>
        <v/>
      </c>
      <c r="CX94" s="9" t="str">
        <f t="shared" si="133"/>
        <v/>
      </c>
      <c r="CY94" s="9" t="str">
        <f t="shared" si="133"/>
        <v/>
      </c>
      <c r="CZ94" s="9" t="str">
        <f t="shared" si="133"/>
        <v/>
      </c>
      <c r="DA94" s="9" t="str">
        <f t="shared" si="133"/>
        <v/>
      </c>
      <c r="DB94" s="9" t="str">
        <f t="shared" si="133"/>
        <v/>
      </c>
      <c r="DC94" s="9" t="str">
        <f t="shared" si="133"/>
        <v/>
      </c>
      <c r="DD94" s="2" t="str">
        <f t="shared" si="93"/>
        <v/>
      </c>
      <c r="DE94" s="2" t="str">
        <f t="shared" si="94"/>
        <v/>
      </c>
      <c r="DF94" s="2" t="str">
        <f t="shared" si="95"/>
        <v/>
      </c>
      <c r="DG94" s="2" t="str">
        <f t="shared" si="96"/>
        <v/>
      </c>
      <c r="DH94" s="2" t="str">
        <f t="shared" si="97"/>
        <v/>
      </c>
      <c r="DI94" s="2" t="str">
        <f t="shared" si="98"/>
        <v/>
      </c>
      <c r="DJ94" s="2" t="str">
        <f t="shared" si="99"/>
        <v/>
      </c>
      <c r="DK94" s="2" t="str">
        <f t="shared" si="100"/>
        <v/>
      </c>
      <c r="DL94" s="16" t="str">
        <f t="shared" si="101"/>
        <v/>
      </c>
      <c r="DM94" s="16" t="str">
        <f t="shared" si="102"/>
        <v/>
      </c>
      <c r="DN94" s="16" t="str">
        <f t="shared" si="103"/>
        <v/>
      </c>
      <c r="DO94" s="72" t="str">
        <f t="shared" si="104"/>
        <v/>
      </c>
      <c r="DP94" s="16" t="str">
        <f t="shared" si="105"/>
        <v/>
      </c>
      <c r="DQ94" s="16" t="str">
        <f t="shared" si="106"/>
        <v/>
      </c>
      <c r="DR94" s="2" t="str">
        <f t="shared" si="107"/>
        <v/>
      </c>
      <c r="DS94" s="2" t="str">
        <f t="shared" si="108"/>
        <v/>
      </c>
      <c r="DT94" s="2" t="str">
        <f t="shared" si="109"/>
        <v/>
      </c>
      <c r="DU94" s="2" t="str">
        <f t="shared" si="110"/>
        <v/>
      </c>
      <c r="DV94" s="15"/>
      <c r="DW94" s="18"/>
      <c r="DX94" s="17"/>
      <c r="DY94" s="47" t="str">
        <f t="shared" si="136"/>
        <v/>
      </c>
      <c r="DZ94" s="47" t="str">
        <f t="shared" si="136"/>
        <v/>
      </c>
      <c r="EA94" s="47" t="str">
        <f t="shared" si="136"/>
        <v/>
      </c>
      <c r="EB94" s="47" t="str">
        <f t="shared" si="136"/>
        <v/>
      </c>
      <c r="EC94" s="49" t="str">
        <f t="shared" si="136"/>
        <v/>
      </c>
      <c r="ED94" s="49" t="str">
        <f t="shared" si="136"/>
        <v/>
      </c>
      <c r="EE94" s="47" t="str">
        <f t="shared" si="136"/>
        <v/>
      </c>
      <c r="EF94" s="47" t="str">
        <f t="shared" si="136"/>
        <v/>
      </c>
      <c r="EG94" s="47" t="str">
        <f t="shared" si="136"/>
        <v/>
      </c>
      <c r="EH94" s="6">
        <f t="shared" si="16"/>
        <v>0</v>
      </c>
      <c r="EI94" s="6">
        <f t="shared" si="17"/>
        <v>0</v>
      </c>
      <c r="EJ94" s="2" t="str">
        <f t="shared" si="18"/>
        <v/>
      </c>
      <c r="EK94" s="2" t="str">
        <f t="shared" si="19"/>
        <v/>
      </c>
      <c r="EL94" s="2" t="str">
        <f t="shared" si="127"/>
        <v/>
      </c>
      <c r="EM94" s="2" t="str">
        <f t="shared" si="21"/>
        <v/>
      </c>
      <c r="EN94" s="2" t="str">
        <f t="shared" si="22"/>
        <v/>
      </c>
      <c r="EO94" s="2">
        <f t="shared" si="23"/>
        <v>0</v>
      </c>
      <c r="EP94" s="2">
        <f t="shared" si="111"/>
        <v>0</v>
      </c>
      <c r="EQ94" s="2"/>
      <c r="ER94" s="2"/>
      <c r="ES94" s="2"/>
      <c r="ET94" s="2"/>
      <c r="EU94" s="2"/>
      <c r="EV94" s="2"/>
      <c r="EW94" s="2">
        <f t="shared" si="24"/>
        <v>0</v>
      </c>
      <c r="EX94" s="2">
        <f t="shared" si="25"/>
        <v>0</v>
      </c>
      <c r="EY94" s="2">
        <f t="shared" si="112"/>
        <v>0</v>
      </c>
      <c r="EZ94" s="2">
        <f t="shared" si="26"/>
        <v>0</v>
      </c>
      <c r="FA94" s="2">
        <f t="shared" si="27"/>
        <v>0</v>
      </c>
      <c r="FB94" s="59"/>
      <c r="FC94" s="2">
        <f t="shared" si="28"/>
        <v>0</v>
      </c>
      <c r="FD94" s="2">
        <f t="shared" si="113"/>
        <v>0</v>
      </c>
      <c r="FE94" s="3">
        <f t="shared" si="126"/>
        <v>0</v>
      </c>
      <c r="FF94" s="3">
        <f t="shared" si="114"/>
        <v>0</v>
      </c>
      <c r="FG94" s="3">
        <f t="shared" si="115"/>
        <v>0</v>
      </c>
      <c r="FH94" s="3">
        <f t="shared" si="29"/>
        <v>0</v>
      </c>
      <c r="FI94" s="67">
        <f t="shared" si="30"/>
        <v>0</v>
      </c>
      <c r="FJ94" s="3">
        <f t="shared" si="31"/>
        <v>0</v>
      </c>
      <c r="FK94" s="3">
        <f t="shared" si="32"/>
        <v>0</v>
      </c>
      <c r="FL94" s="3">
        <f t="shared" si="116"/>
        <v>0</v>
      </c>
      <c r="FM94" s="3">
        <f t="shared" si="117"/>
        <v>0</v>
      </c>
      <c r="FN94" s="3">
        <f t="shared" si="118"/>
        <v>0</v>
      </c>
      <c r="FO94" s="2">
        <f t="shared" si="33"/>
        <v>0</v>
      </c>
      <c r="FP94" s="2">
        <f t="shared" si="34"/>
        <v>0</v>
      </c>
      <c r="FQ94" s="2">
        <f t="shared" si="119"/>
        <v>0</v>
      </c>
      <c r="FR94" s="6" t="str">
        <f>IF(A94=1,1,IF(DW94="","",COUNTA($DW$31:DW94)+1))</f>
        <v/>
      </c>
      <c r="FS94" s="6" t="str">
        <f t="shared" si="35"/>
        <v/>
      </c>
      <c r="FT94" s="43">
        <f t="shared" si="120"/>
        <v>0</v>
      </c>
      <c r="FU94" s="23">
        <f t="shared" si="121"/>
        <v>0</v>
      </c>
      <c r="FV94" s="21">
        <f t="shared" si="122"/>
        <v>0</v>
      </c>
    </row>
    <row r="95" spans="1:178">
      <c r="A95" s="4" t="str">
        <f t="shared" si="36"/>
        <v/>
      </c>
      <c r="B95" s="33"/>
      <c r="C95" s="33"/>
      <c r="D95" s="33"/>
      <c r="E95" s="33"/>
      <c r="F95" s="33"/>
      <c r="G95" s="11" t="str">
        <f t="shared" ref="G95:G151" si="138">IF(B95="","",IF(Y95&lt;0,"Niveleta nad terénem",""))</f>
        <v/>
      </c>
      <c r="H95" s="3" t="str">
        <f t="shared" si="37"/>
        <v/>
      </c>
      <c r="I95" s="3" t="str">
        <f t="shared" ref="I95:I151" si="139">IF($B95="","",IF(C95="",I96,$B95))</f>
        <v/>
      </c>
      <c r="J95" s="3" t="str">
        <f t="shared" si="38"/>
        <v/>
      </c>
      <c r="K95" s="3" t="str">
        <f t="shared" ref="K95:K151" si="140">IF($B95="","",IF(C95="",K96,C95))</f>
        <v/>
      </c>
      <c r="L95" s="2" t="str">
        <f t="shared" ref="L95:L151" si="141">IFERROR(IF($C95="",J95+((K95-J95)*(B95-H95)/(I95-H95)),$C95),"")</f>
        <v/>
      </c>
      <c r="M95" s="8" t="str">
        <f t="shared" si="39"/>
        <v/>
      </c>
      <c r="N95" s="8" t="str">
        <f t="shared" ref="N95:N151" si="142">IF($B95="","",IF(D95="",N96,$B95))</f>
        <v/>
      </c>
      <c r="O95" s="8" t="str">
        <f t="shared" si="40"/>
        <v/>
      </c>
      <c r="P95" s="8" t="str">
        <f t="shared" ref="P95:P151" si="143">IF($B95="","",IF(D95="",P96,D95))</f>
        <v/>
      </c>
      <c r="Q95" s="2" t="str">
        <f t="shared" ref="Q95:Q151" si="144">IFERROR(IF($D95="",O95+((P95-O95)*(B95-M95)/(N95-M95)),$D95),"")</f>
        <v/>
      </c>
      <c r="R95" s="3" t="str">
        <f t="shared" ref="R95:R151" si="145">IF($B95="","",IF(E95="",R94,$B95))</f>
        <v/>
      </c>
      <c r="S95" s="3" t="str">
        <f t="shared" ref="S95:S150" si="146">IF($B95="","",IF(E95="",S96,$B95))</f>
        <v/>
      </c>
      <c r="T95" s="3" t="str">
        <f t="shared" si="41"/>
        <v/>
      </c>
      <c r="U95" s="8" t="str">
        <f t="shared" ref="U95:U150" si="147">IF($B95="","",IF(E95="",U96,E95))</f>
        <v/>
      </c>
      <c r="V95" s="2" t="str">
        <f t="shared" ref="V95:V151" si="148">IFERROR(IF($E95="",IF(W95="","",T95+((U95-T95)*(B95-R95)/(S95-R95))),$E95),"")</f>
        <v/>
      </c>
      <c r="W95" s="2" t="str">
        <f t="shared" ref="W95:W151" si="149">IF($B95="","",IF(F95="",IF(W94="k","",W94),F95))</f>
        <v/>
      </c>
      <c r="X95" s="2" t="str">
        <f t="shared" si="123"/>
        <v/>
      </c>
      <c r="Y95" s="2" t="str">
        <f t="shared" ref="Y95:Y151" si="150">IFERROR(L95-Q95,"")</f>
        <v/>
      </c>
      <c r="Z95" s="46" t="str">
        <f t="shared" si="42"/>
        <v/>
      </c>
      <c r="AA95" s="46" t="str">
        <f t="shared" si="43"/>
        <v/>
      </c>
      <c r="AB95" s="47"/>
      <c r="AC95" s="46" t="str">
        <f t="shared" si="44"/>
        <v/>
      </c>
      <c r="AD95" s="47" t="str">
        <f t="shared" si="45"/>
        <v/>
      </c>
      <c r="AE95" s="48" t="str">
        <f t="shared" si="46"/>
        <v/>
      </c>
      <c r="AF95" s="49" t="str">
        <f t="shared" si="135"/>
        <v/>
      </c>
      <c r="AG95" s="49" t="str">
        <f t="shared" si="135"/>
        <v/>
      </c>
      <c r="AH95" s="49" t="str">
        <f t="shared" si="135"/>
        <v/>
      </c>
      <c r="AI95" s="47" t="str">
        <f t="shared" si="135"/>
        <v/>
      </c>
      <c r="AJ95" s="47" t="str">
        <f t="shared" si="135"/>
        <v/>
      </c>
      <c r="AK95" s="46" t="str">
        <f t="shared" si="135"/>
        <v/>
      </c>
      <c r="AL95" s="47"/>
      <c r="AM95" s="53" t="str">
        <f t="shared" si="48"/>
        <v/>
      </c>
      <c r="AN95" s="50" t="str">
        <f t="shared" si="49"/>
        <v/>
      </c>
      <c r="AO95" s="53" t="s">
        <v>85</v>
      </c>
      <c r="AP95" s="52" t="str">
        <f t="shared" si="50"/>
        <v/>
      </c>
      <c r="AQ95" s="52" t="str">
        <f t="shared" si="51"/>
        <v/>
      </c>
      <c r="AR95" s="47">
        <f t="shared" si="52"/>
        <v>0.37</v>
      </c>
      <c r="AS95" s="53" t="str">
        <f t="shared" si="53"/>
        <v/>
      </c>
      <c r="AT95" s="52" t="str">
        <f t="shared" si="54"/>
        <v/>
      </c>
      <c r="AU95" s="9" t="str">
        <f t="shared" si="55"/>
        <v/>
      </c>
      <c r="AV95" s="9" t="str">
        <f t="shared" si="56"/>
        <v/>
      </c>
      <c r="AW95" s="12" t="str">
        <f t="shared" si="57"/>
        <v/>
      </c>
      <c r="AX95" s="9" t="str">
        <f t="shared" si="58"/>
        <v/>
      </c>
      <c r="AY95" s="12" t="str">
        <f t="shared" si="59"/>
        <v/>
      </c>
      <c r="AZ95" s="10" t="str">
        <f t="shared" si="60"/>
        <v/>
      </c>
      <c r="BA95" s="10" t="str">
        <f t="shared" si="61"/>
        <v/>
      </c>
      <c r="BB95" s="10" t="str">
        <f t="shared" si="62"/>
        <v/>
      </c>
      <c r="BC95" s="10" t="str">
        <f t="shared" si="63"/>
        <v/>
      </c>
      <c r="BD95" s="10" t="str">
        <f t="shared" si="64"/>
        <v/>
      </c>
      <c r="BE95" s="12" t="str">
        <f t="shared" si="65"/>
        <v/>
      </c>
      <c r="BF95" s="9" t="str">
        <f t="shared" si="66"/>
        <v/>
      </c>
      <c r="BG95" s="9" t="str">
        <f t="shared" si="67"/>
        <v/>
      </c>
      <c r="BH95" s="7" t="str">
        <f t="shared" si="68"/>
        <v/>
      </c>
      <c r="BI95" s="7" t="str">
        <f t="shared" si="69"/>
        <v/>
      </c>
      <c r="BJ95" s="12" t="str">
        <f t="shared" si="70"/>
        <v/>
      </c>
      <c r="BK95" s="80" t="str">
        <f t="shared" si="71"/>
        <v/>
      </c>
      <c r="BL95" s="7" t="str">
        <f t="shared" si="72"/>
        <v/>
      </c>
      <c r="BM95" s="7" t="str">
        <f t="shared" si="124"/>
        <v/>
      </c>
      <c r="BN95" s="12" t="str">
        <f t="shared" si="73"/>
        <v/>
      </c>
      <c r="BO95" s="9" t="str">
        <f t="shared" si="74"/>
        <v/>
      </c>
      <c r="BP95" s="2" t="str">
        <f t="shared" si="75"/>
        <v/>
      </c>
      <c r="BQ95" s="2" t="str">
        <f t="shared" si="76"/>
        <v/>
      </c>
      <c r="BR95" s="20" t="str">
        <f t="shared" ref="BR95:CD128" si="151">IF($A95="","",BR$30)</f>
        <v/>
      </c>
      <c r="BS95" s="20" t="str">
        <f t="shared" si="151"/>
        <v/>
      </c>
      <c r="BT95" s="20" t="str">
        <f t="shared" si="151"/>
        <v/>
      </c>
      <c r="BU95" s="86" t="str">
        <f t="shared" si="78"/>
        <v/>
      </c>
      <c r="BV95" s="86" t="str">
        <f t="shared" si="79"/>
        <v/>
      </c>
      <c r="BW95" s="20" t="str">
        <f t="shared" si="151"/>
        <v/>
      </c>
      <c r="BX95" s="86" t="str">
        <f t="shared" si="137"/>
        <v/>
      </c>
      <c r="BY95" s="86" t="str">
        <f t="shared" si="137"/>
        <v/>
      </c>
      <c r="BZ95" s="86" t="str">
        <f t="shared" si="137"/>
        <v/>
      </c>
      <c r="CA95" s="86" t="str">
        <f t="shared" si="137"/>
        <v/>
      </c>
      <c r="CB95" s="86" t="str">
        <f t="shared" si="137"/>
        <v/>
      </c>
      <c r="CC95" s="86" t="str">
        <f t="shared" si="137"/>
        <v/>
      </c>
      <c r="CD95" s="86" t="str">
        <f t="shared" si="137"/>
        <v/>
      </c>
      <c r="CE95" s="20" t="str">
        <f t="shared" si="125"/>
        <v/>
      </c>
      <c r="CF95" s="14" t="str">
        <f t="shared" si="81"/>
        <v/>
      </c>
      <c r="CG95" s="14" t="str">
        <f t="shared" si="82"/>
        <v/>
      </c>
      <c r="CH95" s="8">
        <f t="shared" si="83"/>
        <v>0</v>
      </c>
      <c r="CI95" s="9" t="str">
        <f t="shared" si="84"/>
        <v/>
      </c>
      <c r="CJ95" s="9" t="str">
        <f t="shared" si="85"/>
        <v/>
      </c>
      <c r="CK95" s="9" t="str">
        <f t="shared" si="86"/>
        <v/>
      </c>
      <c r="CL95" s="9" t="str">
        <f t="shared" si="87"/>
        <v/>
      </c>
      <c r="CM95" s="9" t="str">
        <f t="shared" si="88"/>
        <v/>
      </c>
      <c r="CN95" s="9" t="str">
        <f t="shared" si="89"/>
        <v/>
      </c>
      <c r="CO95" s="9" t="str">
        <f t="shared" si="132"/>
        <v/>
      </c>
      <c r="CP95" s="9" t="str">
        <f t="shared" si="132"/>
        <v/>
      </c>
      <c r="CQ95" s="9" t="str">
        <f t="shared" si="132"/>
        <v/>
      </c>
      <c r="CR95" s="9" t="str">
        <f t="shared" si="132"/>
        <v/>
      </c>
      <c r="CS95" s="9" t="str">
        <f t="shared" si="132"/>
        <v/>
      </c>
      <c r="CT95" s="9" t="str">
        <f t="shared" si="132"/>
        <v/>
      </c>
      <c r="CU95" s="9" t="str">
        <f t="shared" si="132"/>
        <v/>
      </c>
      <c r="CV95" s="9" t="str">
        <f t="shared" si="91"/>
        <v/>
      </c>
      <c r="CW95" s="9" t="str">
        <f t="shared" si="133"/>
        <v/>
      </c>
      <c r="CX95" s="9" t="str">
        <f t="shared" si="133"/>
        <v/>
      </c>
      <c r="CY95" s="9" t="str">
        <f t="shared" si="133"/>
        <v/>
      </c>
      <c r="CZ95" s="9" t="str">
        <f t="shared" si="133"/>
        <v/>
      </c>
      <c r="DA95" s="9" t="str">
        <f t="shared" si="133"/>
        <v/>
      </c>
      <c r="DB95" s="9" t="str">
        <f t="shared" si="133"/>
        <v/>
      </c>
      <c r="DC95" s="9" t="str">
        <f t="shared" si="133"/>
        <v/>
      </c>
      <c r="DD95" s="2" t="str">
        <f t="shared" si="93"/>
        <v/>
      </c>
      <c r="DE95" s="2" t="str">
        <f t="shared" si="94"/>
        <v/>
      </c>
      <c r="DF95" s="2" t="str">
        <f t="shared" si="95"/>
        <v/>
      </c>
      <c r="DG95" s="2" t="str">
        <f t="shared" si="96"/>
        <v/>
      </c>
      <c r="DH95" s="2" t="str">
        <f t="shared" si="97"/>
        <v/>
      </c>
      <c r="DI95" s="2" t="str">
        <f t="shared" si="98"/>
        <v/>
      </c>
      <c r="DJ95" s="2" t="str">
        <f t="shared" si="99"/>
        <v/>
      </c>
      <c r="DK95" s="2" t="str">
        <f t="shared" si="100"/>
        <v/>
      </c>
      <c r="DL95" s="16" t="str">
        <f t="shared" si="101"/>
        <v/>
      </c>
      <c r="DM95" s="16" t="str">
        <f t="shared" si="102"/>
        <v/>
      </c>
      <c r="DN95" s="16" t="str">
        <f t="shared" si="103"/>
        <v/>
      </c>
      <c r="DO95" s="72" t="str">
        <f t="shared" si="104"/>
        <v/>
      </c>
      <c r="DP95" s="16" t="str">
        <f t="shared" si="105"/>
        <v/>
      </c>
      <c r="DQ95" s="16" t="str">
        <f t="shared" si="106"/>
        <v/>
      </c>
      <c r="DR95" s="2" t="str">
        <f t="shared" si="107"/>
        <v/>
      </c>
      <c r="DS95" s="2" t="str">
        <f t="shared" si="108"/>
        <v/>
      </c>
      <c r="DT95" s="2" t="str">
        <f t="shared" si="109"/>
        <v/>
      </c>
      <c r="DU95" s="2" t="str">
        <f t="shared" si="110"/>
        <v/>
      </c>
      <c r="DV95" s="15"/>
      <c r="DW95" s="18"/>
      <c r="DX95" s="17"/>
      <c r="DY95" s="47" t="str">
        <f t="shared" si="136"/>
        <v/>
      </c>
      <c r="DZ95" s="47" t="str">
        <f t="shared" si="136"/>
        <v/>
      </c>
      <c r="EA95" s="47" t="str">
        <f t="shared" si="136"/>
        <v/>
      </c>
      <c r="EB95" s="47" t="str">
        <f t="shared" si="136"/>
        <v/>
      </c>
      <c r="EC95" s="49" t="str">
        <f t="shared" si="136"/>
        <v/>
      </c>
      <c r="ED95" s="49" t="str">
        <f t="shared" si="136"/>
        <v/>
      </c>
      <c r="EE95" s="47" t="str">
        <f t="shared" si="136"/>
        <v/>
      </c>
      <c r="EF95" s="47" t="str">
        <f t="shared" si="136"/>
        <v/>
      </c>
      <c r="EG95" s="47" t="str">
        <f t="shared" si="136"/>
        <v/>
      </c>
      <c r="EH95" s="6">
        <f t="shared" ref="EH95:EH151" si="152">IF(DW95="",0,DW95/2+DY95)</f>
        <v>0</v>
      </c>
      <c r="EI95" s="6">
        <f t="shared" ref="EI95:EI151" si="153">IF(DW95="",0,DW95/2+DZ95)</f>
        <v>0</v>
      </c>
      <c r="EJ95" s="2" t="str">
        <f t="shared" ref="EJ95:EJ151" si="154">IF(DW95="","",DW95+DY95+DZ95)</f>
        <v/>
      </c>
      <c r="EK95" s="2" t="str">
        <f t="shared" ref="EK95:EK151" si="155">IF(DW95="","",IF(DX95&lt;&gt;0,DX95+EA95+EB95,DW95+EA95+EB95))</f>
        <v/>
      </c>
      <c r="EL95" s="2" t="str">
        <f t="shared" si="127"/>
        <v/>
      </c>
      <c r="EM95" s="2" t="str">
        <f t="shared" ref="EM95:EM151" si="156">IF($DW95="","",EL95-IF(A95=$A$31,AR96,AR95)+EF95)</f>
        <v/>
      </c>
      <c r="EN95" s="2" t="str">
        <f t="shared" ref="EN95:EN151" si="157">IF(DW95="","",EM95*EK95+EM95*EM95*(EC95/2+ED95/2))</f>
        <v/>
      </c>
      <c r="EO95" s="2">
        <f t="shared" ref="EO95:EO151" si="158">IF(DW95="",0,(EJ95)*EN95)</f>
        <v>0</v>
      </c>
      <c r="EP95" s="2">
        <f t="shared" si="111"/>
        <v>0</v>
      </c>
      <c r="EQ95" s="2"/>
      <c r="ER95" s="2"/>
      <c r="ES95" s="2"/>
      <c r="ET95" s="2"/>
      <c r="EU95" s="2"/>
      <c r="EV95" s="2"/>
      <c r="EW95" s="2">
        <f t="shared" ref="EW95:EW151" si="159">IF(DW95="",0,EJ95*(EA95+EB95+IF(DX95&lt;&gt;0,DX95,DW95)))</f>
        <v>0</v>
      </c>
      <c r="EX95" s="2">
        <f t="shared" ref="EX95:EX151" si="160">IF(DW95="",0,EW95*$EF95)</f>
        <v>0</v>
      </c>
      <c r="EY95" s="2">
        <f t="shared" si="112"/>
        <v>0</v>
      </c>
      <c r="EZ95" s="2">
        <f t="shared" ref="EZ95:EZ151" si="161">IF(DW95="",0,IF(DX95&lt;&gt;0,DX95*DW95,PI()*DW95*DW95/4))</f>
        <v>0</v>
      </c>
      <c r="FA95" s="2">
        <f t="shared" ref="FA95:FA151" si="162">IF($DW95="",0,EL95-IF(A95=$A$31,AR96,AR95)+(EE95-EF95))</f>
        <v>0</v>
      </c>
      <c r="FB95" s="59"/>
      <c r="FC95" s="2">
        <f t="shared" ref="FC95:FC151" si="163">IF($DW95="",0,IF(FB95="",EZ95*($EF95+FA95),FB95))</f>
        <v>0</v>
      </c>
      <c r="FD95" s="2">
        <f t="shared" si="113"/>
        <v>0</v>
      </c>
      <c r="FE95" s="3">
        <f t="shared" si="126"/>
        <v>0</v>
      </c>
      <c r="FF95" s="3">
        <f t="shared" si="114"/>
        <v>0</v>
      </c>
      <c r="FG95" s="3">
        <f t="shared" si="115"/>
        <v>0</v>
      </c>
      <c r="FH95" s="3">
        <f t="shared" ref="FH95:FH151" si="164">IF(DW95="",0,IF(FS95=1,DY95,DY95+DZ95))</f>
        <v>0</v>
      </c>
      <c r="FI95" s="67">
        <f t="shared" ref="FI95:FI151" si="165">IF(DW95="",0,IF(A95=$A$31,BI96,BI95))</f>
        <v>0</v>
      </c>
      <c r="FJ95" s="3">
        <f t="shared" ref="FJ95:FJ151" si="166">IF($DW95="",0,Y95+IF(A95=$A$31,AI96+AA96/1000-AR96,AI95+AA95/1000-AR95))</f>
        <v>0</v>
      </c>
      <c r="FK95" s="3">
        <f t="shared" ref="FK95:FK151" si="167">IFERROR(FJ95*AD96+FJ95*FJ95*(AF96/2+AG96/2),0)</f>
        <v>0</v>
      </c>
      <c r="FL95" s="3">
        <f t="shared" si="116"/>
        <v>0</v>
      </c>
      <c r="FM95" s="3">
        <f t="shared" si="117"/>
        <v>0</v>
      </c>
      <c r="FN95" s="3">
        <f t="shared" si="118"/>
        <v>0</v>
      </c>
      <c r="FO95" s="2">
        <f t="shared" ref="FO95:FO151" si="168">IF(DW95="",0,(EL95+EE95)*(EC95+ED95)+EK95)</f>
        <v>0</v>
      </c>
      <c r="FP95" s="2">
        <f t="shared" ref="FP95:FP151" si="169">IF(DW95="",0,FO95*EJ95)</f>
        <v>0</v>
      </c>
      <c r="FQ95" s="2">
        <f t="shared" si="119"/>
        <v>0</v>
      </c>
      <c r="FR95" s="6" t="str">
        <f>IF(A95=1,1,IF(DW95="","",COUNTA($DW$31:DW95)+1))</f>
        <v/>
      </c>
      <c r="FS95" s="6" t="str">
        <f t="shared" ref="FS95:FS151" si="170">IF(DW95="","",IF(FR95=1,1,IF(FR95=$FR$30,3,2)))</f>
        <v/>
      </c>
      <c r="FT95" s="43">
        <f t="shared" si="120"/>
        <v>0</v>
      </c>
      <c r="FU95" s="23">
        <f t="shared" si="121"/>
        <v>0</v>
      </c>
      <c r="FV95" s="21">
        <f t="shared" si="122"/>
        <v>0</v>
      </c>
    </row>
    <row r="96" spans="1:178">
      <c r="A96" s="4" t="str">
        <f t="shared" ref="A96:A151" si="171">IFERROR(IF(B96="","",IF(B96&gt;B95,A95+1,"Chyba staničení")),"----")</f>
        <v/>
      </c>
      <c r="B96" s="33"/>
      <c r="C96" s="33"/>
      <c r="D96" s="33"/>
      <c r="E96" s="33"/>
      <c r="F96" s="33"/>
      <c r="G96" s="11" t="str">
        <f t="shared" si="138"/>
        <v/>
      </c>
      <c r="H96" s="3" t="str">
        <f t="shared" ref="H96:H151" si="172">IF($B96="","",IF(C96="",H95,$B96))</f>
        <v/>
      </c>
      <c r="I96" s="3" t="str">
        <f t="shared" si="139"/>
        <v/>
      </c>
      <c r="J96" s="3" t="str">
        <f t="shared" ref="J96:J151" si="173">IF($B96="","",IF(C96="",J95,C96))</f>
        <v/>
      </c>
      <c r="K96" s="3" t="str">
        <f t="shared" si="140"/>
        <v/>
      </c>
      <c r="L96" s="2" t="str">
        <f t="shared" si="141"/>
        <v/>
      </c>
      <c r="M96" s="8" t="str">
        <f t="shared" ref="M96:M151" si="174">IF($B96="","",IF(D96="",M95,$B96))</f>
        <v/>
      </c>
      <c r="N96" s="8" t="str">
        <f t="shared" si="142"/>
        <v/>
      </c>
      <c r="O96" s="8" t="str">
        <f t="shared" ref="O96:O151" si="175">IF($B96="","",IF(D96="",O95,D96))</f>
        <v/>
      </c>
      <c r="P96" s="8" t="str">
        <f t="shared" si="143"/>
        <v/>
      </c>
      <c r="Q96" s="2" t="str">
        <f t="shared" si="144"/>
        <v/>
      </c>
      <c r="R96" s="3" t="str">
        <f t="shared" si="145"/>
        <v/>
      </c>
      <c r="S96" s="3" t="str">
        <f t="shared" si="146"/>
        <v/>
      </c>
      <c r="T96" s="3" t="str">
        <f t="shared" ref="T96:T151" si="176">IF($B96="","",IF(E96="",T95,E96))</f>
        <v/>
      </c>
      <c r="U96" s="8" t="str">
        <f t="shared" si="147"/>
        <v/>
      </c>
      <c r="V96" s="2" t="str">
        <f t="shared" si="148"/>
        <v/>
      </c>
      <c r="W96" s="2" t="str">
        <f t="shared" si="149"/>
        <v/>
      </c>
      <c r="X96" s="2" t="str">
        <f t="shared" si="123"/>
        <v/>
      </c>
      <c r="Y96" s="2" t="str">
        <f t="shared" si="150"/>
        <v/>
      </c>
      <c r="Z96" s="46" t="str">
        <f t="shared" ref="Z96:Z151" si="177">IF(A96="","",$Z$30)</f>
        <v/>
      </c>
      <c r="AA96" s="46" t="str">
        <f t="shared" ref="AA96:AA151" si="178">IF(A96="","",$AA$30)</f>
        <v/>
      </c>
      <c r="AB96" s="47"/>
      <c r="AC96" s="46" t="str">
        <f t="shared" ref="AC96:AC151" si="179">IF($A96="","",AC$30)</f>
        <v/>
      </c>
      <c r="AD96" s="47" t="str">
        <f t="shared" ref="AD96:AD151" si="180">IF(A96="","",$AD$30)</f>
        <v/>
      </c>
      <c r="AE96" s="48" t="str">
        <f t="shared" ref="AE96:AE151" si="181">IF(B96="","",IF(Z96/1000&lt;AD96,"","Šířka výkopu menší než průměr potrubí"))</f>
        <v/>
      </c>
      <c r="AF96" s="49" t="str">
        <f t="shared" si="135"/>
        <v/>
      </c>
      <c r="AG96" s="49" t="str">
        <f t="shared" si="135"/>
        <v/>
      </c>
      <c r="AH96" s="49" t="str">
        <f t="shared" si="135"/>
        <v/>
      </c>
      <c r="AI96" s="47" t="str">
        <f t="shared" si="135"/>
        <v/>
      </c>
      <c r="AJ96" s="47" t="str">
        <f t="shared" si="135"/>
        <v/>
      </c>
      <c r="AK96" s="46" t="str">
        <f t="shared" si="135"/>
        <v/>
      </c>
      <c r="AL96" s="47"/>
      <c r="AM96" s="53" t="str">
        <f t="shared" ref="AM96:AM151" si="182">IF(B96="","",Z96/1000+AJ96)</f>
        <v/>
      </c>
      <c r="AN96" s="50" t="str">
        <f t="shared" ref="AN96:AN151" si="183">IF(B96="","",CONCATENATE(B95," - ",B96))</f>
        <v/>
      </c>
      <c r="AO96" s="53" t="s">
        <v>85</v>
      </c>
      <c r="AP96" s="52" t="str">
        <f t="shared" ref="AP96:AP151" si="184">IF(A96="","",CHOOSE(BR96,0,CI96))</f>
        <v/>
      </c>
      <c r="AQ96" s="52" t="str">
        <f t="shared" ref="AQ96:AQ151" si="185">IF(A96="","",CHOOSE(BR96,0,CHOOSE(BS96,0,AP96)))</f>
        <v/>
      </c>
      <c r="AR96" s="47">
        <f t="shared" ref="AR96:AR151" si="186">IFERROR(LOOKUP(AO96,$AO$3:$AO$24,AR$3:AR$24),0)</f>
        <v>0.37</v>
      </c>
      <c r="AS96" s="53" t="str">
        <f t="shared" ref="AS96:AS151" si="187">IF(B96="","",AVERAGE(Y95:Y96))</f>
        <v/>
      </c>
      <c r="AT96" s="52" t="str">
        <f t="shared" ref="AT96:AT151" si="188">IFERROR(AS96+AI96+AH96+AA96/1000,"")</f>
        <v/>
      </c>
      <c r="AU96" s="9" t="str">
        <f t="shared" ref="AU96:AU151" si="189">IFERROR(AT96*CI96,"")</f>
        <v/>
      </c>
      <c r="AV96" s="9" t="str">
        <f t="shared" ref="AV96:AV151" si="190">IFERROR(AM96+AI96,"")</f>
        <v/>
      </c>
      <c r="AW96" s="12" t="str">
        <f t="shared" ref="AW96:AW151" si="191">IF(B96="","",IF(AV96&lt;AX96,"","Malé krytí- nutno zmenšit výšku obsypu "))</f>
        <v/>
      </c>
      <c r="AX96" s="9" t="str">
        <f t="shared" ref="AX96:AX151" si="192">IFERROR(AT96-AR96,"")</f>
        <v/>
      </c>
      <c r="AY96" s="12" t="str">
        <f t="shared" ref="AY96:AY151" si="193">IF(D96="","",IF(AX96&gt;=0,"","Hloubka výkopu bez povrchu je záporná. Výška odstranění povrchu je vyšší než hloubka výkopu"))</f>
        <v/>
      </c>
      <c r="AZ96" s="10" t="str">
        <f t="shared" ref="AZ96:AZ151" si="194">IF(B96="","",CHOOSE(AC96,0,IF(AB96="",PI()*Z96*Z96/4000000,AB96)))</f>
        <v/>
      </c>
      <c r="BA96" s="10" t="str">
        <f t="shared" ref="BA96:BA151" si="195">IF(B96="","",(AI96+AH96)*(AF96+AG96)+AD96)</f>
        <v/>
      </c>
      <c r="BB96" s="10" t="str">
        <f t="shared" ref="BB96:BB151" si="196">IF(B96="","",AI96*AD96+AI96*AI96*(AF96/2+AG96/2))</f>
        <v/>
      </c>
      <c r="BC96" s="10" t="str">
        <f t="shared" ref="BC96:BC151" si="197">IF(B96="","",AM96*BA96+AM96*AM96*(AF96/2+AG96/2))</f>
        <v/>
      </c>
      <c r="BD96" s="10" t="str">
        <f t="shared" ref="BD96:BD151" si="198">IF(B96="","",AM96*BA96+AM96*AM96*(AF96/2+AG96/2)-AZ96)</f>
        <v/>
      </c>
      <c r="BE96" s="12" t="str">
        <f t="shared" ref="BE96:BE151" si="199">IF(B96="","",IF(BD96&gt;=0,"","Plocha obsypu je záporná. Celková výška zásypu je pravděpodobně menší než výška potrubí. Dále je uvažováno s hodnotou 0"))</f>
        <v/>
      </c>
      <c r="BF96" s="9" t="str">
        <f t="shared" ref="BF96:BF151" si="200">IF(B96="","",(AM96+AI96+AH96)*(AF96+AG96)+AD96)</f>
        <v/>
      </c>
      <c r="BG96" s="9" t="str">
        <f t="shared" ref="BG96:BG151" si="201">IF(B96="","",AT96*(AF96+AG96)+AD96)</f>
        <v/>
      </c>
      <c r="BH96" s="7" t="str">
        <f t="shared" ref="BH96:BH151" si="202">IF(B96="","",BG96*AR96)</f>
        <v/>
      </c>
      <c r="BI96" s="7" t="str">
        <f t="shared" ref="BI96:BI151" si="203">IF(B96="","",AX96*AD96+AX96*AX96*(AF96/2+AG96/2))</f>
        <v/>
      </c>
      <c r="BJ96" s="12" t="str">
        <f t="shared" ref="BJ96:BJ151" si="204">IF(B96="","",IF(BI96&gt;=0,"","Plocha výkopu bez povrchů je záporná. Výška odstranění povrchu je větší než hloubka výkopu. Dále je uvažováno s hodnotou 0"))</f>
        <v/>
      </c>
      <c r="BK96" s="80" t="str">
        <f t="shared" ref="BK96:BK151" si="205">IF(B96="","",IF(BL96&lt;0,-(ABS(BL96)*BG96+BL96*BL96*(AF96/2+AG96/2)),BL96*BG96))</f>
        <v/>
      </c>
      <c r="BL96" s="7" t="str">
        <f t="shared" ref="BL96:BL151" si="206">IF(B96="","",X95-L95)</f>
        <v/>
      </c>
      <c r="BM96" s="7" t="str">
        <f t="shared" si="124"/>
        <v/>
      </c>
      <c r="BN96" s="12" t="str">
        <f t="shared" ref="BN96:BN151" si="207">IF(B96="","",IF(BM96&gt;=0,"","Plocha zpětného zásypu je záporná. Vrch obsypu nebo potrubí zasahuje do úpravy povrchu z důvodu malého krytí. Dále je uvažováno s hodnotou 0"))</f>
        <v/>
      </c>
      <c r="BO96" s="9" t="str">
        <f t="shared" ref="BO96:BO151" si="208">IF(B96="","",BI96)</f>
        <v/>
      </c>
      <c r="BP96" s="2" t="str">
        <f t="shared" ref="BP96:BP151" si="209">IF(B96="","",SQRT(AT96*AT96*(1+AF96*AF96)))</f>
        <v/>
      </c>
      <c r="BQ96" s="2" t="str">
        <f t="shared" ref="BQ96:BQ151" si="210">IF(B96="","",SQRT(AT96*AT96*(1+AG96*AG96)))</f>
        <v/>
      </c>
      <c r="BR96" s="20" t="str">
        <f t="shared" si="151"/>
        <v/>
      </c>
      <c r="BS96" s="20" t="str">
        <f t="shared" si="151"/>
        <v/>
      </c>
      <c r="BT96" s="20" t="str">
        <f t="shared" si="151"/>
        <v/>
      </c>
      <c r="BU96" s="86" t="str">
        <f t="shared" ref="BU96:BU151" si="211">IF($A96="","",LOOKUP(AO96,$AO$3:$AO$24,AS$3:AS$24))</f>
        <v/>
      </c>
      <c r="BV96" s="86" t="str">
        <f t="shared" ref="BV96:BV151" si="212">IF($A96="","",LOOKUP(AO96,$AO$3:$AO$24,AS$3:AS$24))</f>
        <v/>
      </c>
      <c r="BW96" s="20" t="str">
        <f t="shared" si="151"/>
        <v/>
      </c>
      <c r="BX96" s="86" t="str">
        <f t="shared" si="137"/>
        <v/>
      </c>
      <c r="BY96" s="86" t="str">
        <f t="shared" si="137"/>
        <v/>
      </c>
      <c r="BZ96" s="86" t="str">
        <f t="shared" si="137"/>
        <v/>
      </c>
      <c r="CA96" s="86" t="str">
        <f t="shared" si="137"/>
        <v/>
      </c>
      <c r="CB96" s="86" t="str">
        <f t="shared" si="137"/>
        <v/>
      </c>
      <c r="CC96" s="86" t="str">
        <f t="shared" si="137"/>
        <v/>
      </c>
      <c r="CD96" s="86" t="str">
        <f t="shared" si="137"/>
        <v/>
      </c>
      <c r="CE96" s="20" t="str">
        <f t="shared" si="125"/>
        <v/>
      </c>
      <c r="CF96" s="14" t="str">
        <f t="shared" ref="CF96:CF151" si="213">IF(A96="","",CI96-EH95-EI96)</f>
        <v/>
      </c>
      <c r="CG96" s="14" t="str">
        <f t="shared" ref="CG96:CG151" si="214">IF(B96="","",MAX(0,CI96-DW96/2-DW95/2))</f>
        <v/>
      </c>
      <c r="CH96" s="8">
        <f t="shared" ref="CH96:CH151" si="215">IF(A96="",0,CV96-CM96-DU96-DD96-DE96-DF96-DJ96-DK96-DG96)</f>
        <v>0</v>
      </c>
      <c r="CI96" s="9" t="str">
        <f t="shared" ref="CI96:CI151" si="216">IF(B96="","",CHOOSE(BR96,0,B96-B95))</f>
        <v/>
      </c>
      <c r="CJ96" s="9" t="str">
        <f t="shared" ref="CJ96:CJ151" si="217">IF(B96="","",CHOOSE($BR96,0,CHOOSE($BS96,0,CHOOSE($BT96,CI96,0))))</f>
        <v/>
      </c>
      <c r="CK96" s="9" t="str">
        <f t="shared" ref="CK96:CK151" si="218">IF(B96="","",CHOOSE($BR96,0,CHOOSE($BS96,0,CHOOSE($BT96,0,CI96))))</f>
        <v/>
      </c>
      <c r="CL96" s="9" t="str">
        <f t="shared" ref="CL96:CL151" si="219">IF(B96="","",CHOOSE($BR96,0,CHOOSE($BS96,CI96,0)))</f>
        <v/>
      </c>
      <c r="CM96" s="9" t="str">
        <f t="shared" ref="CM96:CM151" si="220">IF(B96="","",CHOOSE(BR96,0,CHOOSE(BS96,0,AZ96*CG96)))</f>
        <v/>
      </c>
      <c r="CN96" s="9" t="str">
        <f t="shared" ref="CN96:CN151" si="221">IF(B96="","",CHOOSE($BR96,0,CHOOSE($BS96,0,CHOOSE($BT96,MAX(BI96,0)*CF96+EP96,0))))</f>
        <v/>
      </c>
      <c r="CO96" s="9" t="str">
        <f t="shared" ref="CO96:CU127" si="222">IF($B96="","",$CN96*BX96)</f>
        <v/>
      </c>
      <c r="CP96" s="9" t="str">
        <f t="shared" si="222"/>
        <v/>
      </c>
      <c r="CQ96" s="9" t="str">
        <f t="shared" si="222"/>
        <v/>
      </c>
      <c r="CR96" s="9" t="str">
        <f t="shared" si="222"/>
        <v/>
      </c>
      <c r="CS96" s="9" t="str">
        <f t="shared" si="222"/>
        <v/>
      </c>
      <c r="CT96" s="9" t="str">
        <f t="shared" si="222"/>
        <v/>
      </c>
      <c r="CU96" s="9" t="str">
        <f t="shared" si="222"/>
        <v/>
      </c>
      <c r="CV96" s="9" t="str">
        <f t="shared" ref="CV96:CV151" si="223">IF(B96="","",CHOOSE($BR96,0,CHOOSE($BS96,0,CHOOSE($BT96,0,MAX(BI96,0)*CF96+EP96))))</f>
        <v/>
      </c>
      <c r="CW96" s="9" t="str">
        <f t="shared" ref="CW96:DC127" si="224">IF($B96="","",$CV96*BX96)</f>
        <v/>
      </c>
      <c r="CX96" s="9" t="str">
        <f t="shared" si="224"/>
        <v/>
      </c>
      <c r="CY96" s="9" t="str">
        <f t="shared" si="224"/>
        <v/>
      </c>
      <c r="CZ96" s="9" t="str">
        <f t="shared" si="224"/>
        <v/>
      </c>
      <c r="DA96" s="9" t="str">
        <f t="shared" si="224"/>
        <v/>
      </c>
      <c r="DB96" s="9" t="str">
        <f t="shared" si="224"/>
        <v/>
      </c>
      <c r="DC96" s="9" t="str">
        <f t="shared" si="224"/>
        <v/>
      </c>
      <c r="DD96" s="2" t="str">
        <f t="shared" ref="DD96:DD151" si="225">IF(B96="","",CHOOSE($BR96,0,CHOOSE($BS96,0,CHOOSE(AK96,0,BB96*CG96))))</f>
        <v/>
      </c>
      <c r="DE96" s="2" t="str">
        <f t="shared" ref="DE96:DE151" si="226">IF(B96="","",CHOOSE(BR96,0,CHOOSE(BS96,0,EY96)))</f>
        <v/>
      </c>
      <c r="DF96" s="2" t="str">
        <f t="shared" ref="DF96:DF151" si="227">IF(B96="","",CHOOSE($BR96,0,CHOOSE($BS96,0,CHOOSE(AK96,0,MAX(BD96,0)*CG96))))</f>
        <v/>
      </c>
      <c r="DG96" s="2" t="str">
        <f t="shared" ref="DG96:DG151" si="228">IF(B96="","",CHOOSE($BR96,0,CHOOSE($BS96,0,CHOOSE(AK96,IF(AL96="",(MAX(BD96,0)+BB96)*CG96,AL96),0))))</f>
        <v/>
      </c>
      <c r="DH96" s="2" t="str">
        <f t="shared" ref="DH96:DH151" si="229">IF(B96="","",CHOOSE($BR96,0,CHOOSE($BS96,0,BL96*CG96*(1-BU96))))</f>
        <v/>
      </c>
      <c r="DI96" s="2" t="str">
        <f t="shared" ref="DI96:DI151" si="230">IF(B96="","",CHOOSE($BR96,0,CHOOSE($BS96,0,(BK96)*CG96*BU96)))</f>
        <v/>
      </c>
      <c r="DJ96" s="2" t="str">
        <f t="shared" ref="DJ96:DJ151" si="231">IF(B96="","",CHOOSE($BR96,0,CHOOSE($BS96,0,MAX(BM96,0)*CG96*(1-BU96))))</f>
        <v/>
      </c>
      <c r="DK96" s="2" t="str">
        <f t="shared" ref="DK96:DK151" si="232">IF(B96="","",CHOOSE($BR96,0,CHOOSE($BS96,0,MAX(BM96,0)*CG96*BU96,0)))</f>
        <v/>
      </c>
      <c r="DL96" s="16" t="str">
        <f t="shared" ref="DL96:DL151" si="233">IF(B96="","",MAX(IF(CH97&lt;0,CH96+(MIN(CH97,0)),CH96),0)*(1-BV96))</f>
        <v/>
      </c>
      <c r="DM96" s="16" t="str">
        <f t="shared" ref="DM96:DM151" si="234">IF(B96="","",MAX(IF(CH97&lt;0,CH96+(MIN(CH97,0)),CH96),0)*(BV96))</f>
        <v/>
      </c>
      <c r="DN96" s="16" t="str">
        <f t="shared" ref="DN96:DN151" si="235">IF(B96="","",CM96+DD96+DE96+DF96+DK96+DM96+DU96+DG96)</f>
        <v/>
      </c>
      <c r="DO96" s="72" t="str">
        <f t="shared" ref="DO96:DO151" si="236">IF(B96="","",CN96+CV96-DN96)</f>
        <v/>
      </c>
      <c r="DP96" s="16" t="str">
        <f t="shared" ref="DP96:DP151" si="237">IF(B96="","",IF(DO97&lt;0.00001,MAX(DO96+DO97,0),MAX(0,DO96)))</f>
        <v/>
      </c>
      <c r="DQ96" s="16" t="str">
        <f t="shared" ref="DQ96:DQ151" si="238">IF(B96="","",DK96+DM96)</f>
        <v/>
      </c>
      <c r="DR96" s="2" t="str">
        <f t="shared" ref="DR96:DR151" si="239">IF(B96="","",CHOOSE($BR96,0,CHOOSE($BS96,0,CHOOSE(BW96,BP96,BQ96,BP96+BQ96,0)))*CI96)</f>
        <v/>
      </c>
      <c r="DS96" s="2" t="str">
        <f t="shared" ref="DS96:DS151" si="240">IF(B96="","",CHOOSE($BR96,0,CHOOSE($BS96,0,IF(AR96=0,0,BG96*CF96+FQ96))))</f>
        <v/>
      </c>
      <c r="DT96" s="2" t="str">
        <f t="shared" ref="DT96:DT151" si="241">IF(B96="","",DS96*AR96)</f>
        <v/>
      </c>
      <c r="DU96" s="2" t="str">
        <f t="shared" ref="DU96:DU151" si="242">IF(B96="","",FD96)</f>
        <v/>
      </c>
      <c r="DV96" s="15"/>
      <c r="DW96" s="18"/>
      <c r="DX96" s="17"/>
      <c r="DY96" s="47" t="str">
        <f t="shared" si="136"/>
        <v/>
      </c>
      <c r="DZ96" s="47" t="str">
        <f t="shared" si="136"/>
        <v/>
      </c>
      <c r="EA96" s="47" t="str">
        <f t="shared" si="136"/>
        <v/>
      </c>
      <c r="EB96" s="47" t="str">
        <f t="shared" si="136"/>
        <v/>
      </c>
      <c r="EC96" s="49" t="str">
        <f t="shared" si="136"/>
        <v/>
      </c>
      <c r="ED96" s="49" t="str">
        <f t="shared" si="136"/>
        <v/>
      </c>
      <c r="EE96" s="47" t="str">
        <f t="shared" si="136"/>
        <v/>
      </c>
      <c r="EF96" s="47" t="str">
        <f t="shared" si="136"/>
        <v/>
      </c>
      <c r="EG96" s="47" t="str">
        <f t="shared" si="136"/>
        <v/>
      </c>
      <c r="EH96" s="6">
        <f t="shared" si="152"/>
        <v>0</v>
      </c>
      <c r="EI96" s="6">
        <f t="shared" si="153"/>
        <v>0</v>
      </c>
      <c r="EJ96" s="2" t="str">
        <f t="shared" si="154"/>
        <v/>
      </c>
      <c r="EK96" s="2" t="str">
        <f t="shared" si="155"/>
        <v/>
      </c>
      <c r="EL96" s="2" t="str">
        <f t="shared" si="127"/>
        <v/>
      </c>
      <c r="EM96" s="2" t="str">
        <f t="shared" si="156"/>
        <v/>
      </c>
      <c r="EN96" s="2" t="str">
        <f t="shared" si="157"/>
        <v/>
      </c>
      <c r="EO96" s="2">
        <f t="shared" si="158"/>
        <v>0</v>
      </c>
      <c r="EP96" s="2">
        <f t="shared" ref="EP96:EP151" si="243">IF($A96="",0,IF($A95=$A$31,EO95+EO96,IF($FS96=2,EO96,EO96)))</f>
        <v>0</v>
      </c>
      <c r="EQ96" s="2"/>
      <c r="ER96" s="2"/>
      <c r="ES96" s="2"/>
      <c r="ET96" s="2"/>
      <c r="EU96" s="2"/>
      <c r="EV96" s="2"/>
      <c r="EW96" s="2">
        <f t="shared" si="159"/>
        <v>0</v>
      </c>
      <c r="EX96" s="2">
        <f t="shared" si="160"/>
        <v>0</v>
      </c>
      <c r="EY96" s="2">
        <f t="shared" ref="EY96:EY151" si="244">IF($A96="",0,IF($A95=$A$31,EX95+EX96,IF($FS96=2,EX96,EX96)))</f>
        <v>0</v>
      </c>
      <c r="EZ96" s="2">
        <f t="shared" si="161"/>
        <v>0</v>
      </c>
      <c r="FA96" s="2">
        <f t="shared" si="162"/>
        <v>0</v>
      </c>
      <c r="FB96" s="59"/>
      <c r="FC96" s="2">
        <f t="shared" si="163"/>
        <v>0</v>
      </c>
      <c r="FD96" s="2">
        <f t="shared" ref="FD96:FD151" si="245">IF($A96="",0,IF($A95=$A$31,FC95+FC96,IF($FS96=2,FC96,FC96)))</f>
        <v>0</v>
      </c>
      <c r="FE96" s="3">
        <f t="shared" si="126"/>
        <v>0</v>
      </c>
      <c r="FF96" s="3">
        <f t="shared" ref="FF96:FF151" si="246">FC96</f>
        <v>0</v>
      </c>
      <c r="FG96" s="3">
        <f t="shared" ref="FG96:FG151" si="247">EX96</f>
        <v>0</v>
      </c>
      <c r="FH96" s="3">
        <f t="shared" si="164"/>
        <v>0</v>
      </c>
      <c r="FI96" s="67">
        <f t="shared" si="165"/>
        <v>0</v>
      </c>
      <c r="FJ96" s="3">
        <f t="shared" si="166"/>
        <v>0</v>
      </c>
      <c r="FK96" s="3">
        <f t="shared" si="167"/>
        <v>0</v>
      </c>
      <c r="FL96" s="3">
        <f t="shared" ref="FL96:FL151" si="248">FK96*FH96</f>
        <v>0</v>
      </c>
      <c r="FM96" s="3">
        <f t="shared" ref="FM96:FM151" si="249">FE96-FF96-FG96-FL96</f>
        <v>0</v>
      </c>
      <c r="FN96" s="3">
        <f t="shared" ref="FN96:FN151" si="250">IF($A96="",0,IF($A95=$A$31,FM95+FM96,IF($FS96=2,FM96,FM96)))</f>
        <v>0</v>
      </c>
      <c r="FO96" s="2">
        <f t="shared" si="168"/>
        <v>0</v>
      </c>
      <c r="FP96" s="2">
        <f t="shared" si="169"/>
        <v>0</v>
      </c>
      <c r="FQ96" s="2">
        <f t="shared" ref="FQ96:FQ151" si="251">IF($A96="",0,IF($A95=$A$31,FP95+FP96,IF($FS96=2,FP96,FP96)))</f>
        <v>0</v>
      </c>
      <c r="FR96" s="6" t="str">
        <f>IF(A96=1,1,IF(DW96="","",COUNTA($DW$31:DW96)+1))</f>
        <v/>
      </c>
      <c r="FS96" s="6" t="str">
        <f t="shared" si="170"/>
        <v/>
      </c>
      <c r="FT96" s="43">
        <f t="shared" ref="FT96:FT151" si="252">IF(DR96="",0,IF(AD96&lt;=$FT$30,1,2))</f>
        <v>0</v>
      </c>
      <c r="FU96" s="23">
        <f t="shared" ref="FU96:FU151" si="253">IF(DR96="",0,IF(AT96&lt;=$FU$30,1,2))</f>
        <v>0</v>
      </c>
      <c r="FV96" s="21">
        <f t="shared" ref="FV96:FV151" si="254">IF(DS96="",0,IF(AU96&lt;$FV$30,1,2))</f>
        <v>0</v>
      </c>
    </row>
    <row r="97" spans="1:178">
      <c r="A97" s="4" t="str">
        <f t="shared" si="171"/>
        <v/>
      </c>
      <c r="B97" s="33"/>
      <c r="C97" s="33"/>
      <c r="D97" s="33"/>
      <c r="E97" s="33"/>
      <c r="F97" s="33"/>
      <c r="G97" s="11" t="str">
        <f t="shared" si="138"/>
        <v/>
      </c>
      <c r="H97" s="3" t="str">
        <f t="shared" si="172"/>
        <v/>
      </c>
      <c r="I97" s="3" t="str">
        <f t="shared" si="139"/>
        <v/>
      </c>
      <c r="J97" s="3" t="str">
        <f t="shared" si="173"/>
        <v/>
      </c>
      <c r="K97" s="3" t="str">
        <f t="shared" si="140"/>
        <v/>
      </c>
      <c r="L97" s="2" t="str">
        <f t="shared" si="141"/>
        <v/>
      </c>
      <c r="M97" s="8" t="str">
        <f t="shared" si="174"/>
        <v/>
      </c>
      <c r="N97" s="8" t="str">
        <f t="shared" si="142"/>
        <v/>
      </c>
      <c r="O97" s="8" t="str">
        <f t="shared" si="175"/>
        <v/>
      </c>
      <c r="P97" s="8" t="str">
        <f t="shared" si="143"/>
        <v/>
      </c>
      <c r="Q97" s="2" t="str">
        <f t="shared" si="144"/>
        <v/>
      </c>
      <c r="R97" s="3" t="str">
        <f t="shared" si="145"/>
        <v/>
      </c>
      <c r="S97" s="3" t="str">
        <f t="shared" si="146"/>
        <v/>
      </c>
      <c r="T97" s="3" t="str">
        <f t="shared" si="176"/>
        <v/>
      </c>
      <c r="U97" s="8" t="str">
        <f t="shared" si="147"/>
        <v/>
      </c>
      <c r="V97" s="2" t="str">
        <f t="shared" si="148"/>
        <v/>
      </c>
      <c r="W97" s="2" t="str">
        <f t="shared" si="149"/>
        <v/>
      </c>
      <c r="X97" s="2" t="str">
        <f t="shared" ref="X97:X151" si="255">IF(W97="",L97,V97)</f>
        <v/>
      </c>
      <c r="Y97" s="2" t="str">
        <f t="shared" si="150"/>
        <v/>
      </c>
      <c r="Z97" s="46" t="str">
        <f t="shared" si="177"/>
        <v/>
      </c>
      <c r="AA97" s="46" t="str">
        <f t="shared" si="178"/>
        <v/>
      </c>
      <c r="AB97" s="47"/>
      <c r="AC97" s="46" t="str">
        <f t="shared" si="179"/>
        <v/>
      </c>
      <c r="AD97" s="47" t="str">
        <f t="shared" si="180"/>
        <v/>
      </c>
      <c r="AE97" s="48" t="str">
        <f t="shared" si="181"/>
        <v/>
      </c>
      <c r="AF97" s="49" t="str">
        <f t="shared" si="135"/>
        <v/>
      </c>
      <c r="AG97" s="49" t="str">
        <f t="shared" si="135"/>
        <v/>
      </c>
      <c r="AH97" s="49" t="str">
        <f t="shared" si="135"/>
        <v/>
      </c>
      <c r="AI97" s="47" t="str">
        <f t="shared" si="135"/>
        <v/>
      </c>
      <c r="AJ97" s="47" t="str">
        <f t="shared" si="135"/>
        <v/>
      </c>
      <c r="AK97" s="46" t="str">
        <f t="shared" si="135"/>
        <v/>
      </c>
      <c r="AL97" s="47"/>
      <c r="AM97" s="53" t="str">
        <f t="shared" si="182"/>
        <v/>
      </c>
      <c r="AN97" s="50" t="str">
        <f t="shared" si="183"/>
        <v/>
      </c>
      <c r="AO97" s="53" t="s">
        <v>84</v>
      </c>
      <c r="AP97" s="52" t="str">
        <f t="shared" si="184"/>
        <v/>
      </c>
      <c r="AQ97" s="52" t="str">
        <f t="shared" si="185"/>
        <v/>
      </c>
      <c r="AR97" s="47">
        <f t="shared" si="186"/>
        <v>0</v>
      </c>
      <c r="AS97" s="53" t="str">
        <f t="shared" si="187"/>
        <v/>
      </c>
      <c r="AT97" s="52" t="str">
        <f t="shared" si="188"/>
        <v/>
      </c>
      <c r="AU97" s="9" t="str">
        <f t="shared" si="189"/>
        <v/>
      </c>
      <c r="AV97" s="9" t="str">
        <f t="shared" si="190"/>
        <v/>
      </c>
      <c r="AW97" s="12" t="str">
        <f t="shared" si="191"/>
        <v/>
      </c>
      <c r="AX97" s="9" t="str">
        <f t="shared" si="192"/>
        <v/>
      </c>
      <c r="AY97" s="12" t="str">
        <f t="shared" si="193"/>
        <v/>
      </c>
      <c r="AZ97" s="10" t="str">
        <f t="shared" si="194"/>
        <v/>
      </c>
      <c r="BA97" s="10" t="str">
        <f t="shared" si="195"/>
        <v/>
      </c>
      <c r="BB97" s="10" t="str">
        <f t="shared" si="196"/>
        <v/>
      </c>
      <c r="BC97" s="10" t="str">
        <f t="shared" si="197"/>
        <v/>
      </c>
      <c r="BD97" s="10" t="str">
        <f t="shared" si="198"/>
        <v/>
      </c>
      <c r="BE97" s="12" t="str">
        <f t="shared" si="199"/>
        <v/>
      </c>
      <c r="BF97" s="9" t="str">
        <f t="shared" si="200"/>
        <v/>
      </c>
      <c r="BG97" s="9" t="str">
        <f t="shared" si="201"/>
        <v/>
      </c>
      <c r="BH97" s="7" t="str">
        <f t="shared" si="202"/>
        <v/>
      </c>
      <c r="BI97" s="7" t="str">
        <f t="shared" si="203"/>
        <v/>
      </c>
      <c r="BJ97" s="12" t="str">
        <f t="shared" si="204"/>
        <v/>
      </c>
      <c r="BK97" s="80" t="str">
        <f t="shared" si="205"/>
        <v/>
      </c>
      <c r="BL97" s="7" t="str">
        <f t="shared" si="206"/>
        <v/>
      </c>
      <c r="BM97" s="7" t="str">
        <f t="shared" ref="BM97:BM151" si="256">IF(B97="","",BI97-CHOOSE(AK97,IF(AL97="",BB97+BC97,AL97+AZ97),BB97+BC97))</f>
        <v/>
      </c>
      <c r="BN97" s="12" t="str">
        <f t="shared" si="207"/>
        <v/>
      </c>
      <c r="BO97" s="9" t="str">
        <f t="shared" si="208"/>
        <v/>
      </c>
      <c r="BP97" s="2" t="str">
        <f t="shared" si="209"/>
        <v/>
      </c>
      <c r="BQ97" s="2" t="str">
        <f t="shared" si="210"/>
        <v/>
      </c>
      <c r="BR97" s="20" t="str">
        <f t="shared" si="151"/>
        <v/>
      </c>
      <c r="BS97" s="20" t="str">
        <f t="shared" si="151"/>
        <v/>
      </c>
      <c r="BT97" s="20" t="str">
        <f t="shared" si="151"/>
        <v/>
      </c>
      <c r="BU97" s="86" t="str">
        <f t="shared" si="211"/>
        <v/>
      </c>
      <c r="BV97" s="86" t="str">
        <f t="shared" si="212"/>
        <v/>
      </c>
      <c r="BW97" s="20" t="str">
        <f t="shared" si="151"/>
        <v/>
      </c>
      <c r="BX97" s="86" t="str">
        <f t="shared" si="137"/>
        <v/>
      </c>
      <c r="BY97" s="86" t="str">
        <f t="shared" si="137"/>
        <v/>
      </c>
      <c r="BZ97" s="86" t="str">
        <f t="shared" si="137"/>
        <v/>
      </c>
      <c r="CA97" s="86" t="str">
        <f t="shared" si="137"/>
        <v/>
      </c>
      <c r="CB97" s="86" t="str">
        <f t="shared" si="137"/>
        <v/>
      </c>
      <c r="CC97" s="86" t="str">
        <f t="shared" si="137"/>
        <v/>
      </c>
      <c r="CD97" s="86" t="str">
        <f t="shared" si="137"/>
        <v/>
      </c>
      <c r="CE97" s="20" t="str">
        <f t="shared" ref="CE97:CE151" si="257">IF($A97="","",IF(SUM(BX97:CD97)=1,"OK ("&amp;SUM(BX97:CD97)*100&amp;" %)","Chyba ( "&amp;SUM(BX97:CD97)*100&amp;"%)"))</f>
        <v/>
      </c>
      <c r="CF97" s="14" t="str">
        <f t="shared" si="213"/>
        <v/>
      </c>
      <c r="CG97" s="14" t="str">
        <f t="shared" si="214"/>
        <v/>
      </c>
      <c r="CH97" s="8">
        <f t="shared" si="215"/>
        <v>0</v>
      </c>
      <c r="CI97" s="9" t="str">
        <f t="shared" si="216"/>
        <v/>
      </c>
      <c r="CJ97" s="9" t="str">
        <f t="shared" si="217"/>
        <v/>
      </c>
      <c r="CK97" s="9" t="str">
        <f t="shared" si="218"/>
        <v/>
      </c>
      <c r="CL97" s="9" t="str">
        <f t="shared" si="219"/>
        <v/>
      </c>
      <c r="CM97" s="9" t="str">
        <f t="shared" si="220"/>
        <v/>
      </c>
      <c r="CN97" s="9" t="str">
        <f t="shared" si="221"/>
        <v/>
      </c>
      <c r="CO97" s="9" t="str">
        <f t="shared" si="222"/>
        <v/>
      </c>
      <c r="CP97" s="9" t="str">
        <f t="shared" si="222"/>
        <v/>
      </c>
      <c r="CQ97" s="9" t="str">
        <f t="shared" si="222"/>
        <v/>
      </c>
      <c r="CR97" s="9" t="str">
        <f t="shared" si="222"/>
        <v/>
      </c>
      <c r="CS97" s="9" t="str">
        <f t="shared" si="222"/>
        <v/>
      </c>
      <c r="CT97" s="9" t="str">
        <f t="shared" si="222"/>
        <v/>
      </c>
      <c r="CU97" s="9" t="str">
        <f t="shared" si="222"/>
        <v/>
      </c>
      <c r="CV97" s="9" t="str">
        <f t="shared" si="223"/>
        <v/>
      </c>
      <c r="CW97" s="9" t="str">
        <f t="shared" si="224"/>
        <v/>
      </c>
      <c r="CX97" s="9" t="str">
        <f t="shared" si="224"/>
        <v/>
      </c>
      <c r="CY97" s="9" t="str">
        <f t="shared" si="224"/>
        <v/>
      </c>
      <c r="CZ97" s="9" t="str">
        <f t="shared" si="224"/>
        <v/>
      </c>
      <c r="DA97" s="9" t="str">
        <f t="shared" si="224"/>
        <v/>
      </c>
      <c r="DB97" s="9" t="str">
        <f t="shared" si="224"/>
        <v/>
      </c>
      <c r="DC97" s="9" t="str">
        <f t="shared" si="224"/>
        <v/>
      </c>
      <c r="DD97" s="2" t="str">
        <f t="shared" si="225"/>
        <v/>
      </c>
      <c r="DE97" s="2" t="str">
        <f t="shared" si="226"/>
        <v/>
      </c>
      <c r="DF97" s="2" t="str">
        <f t="shared" si="227"/>
        <v/>
      </c>
      <c r="DG97" s="2" t="str">
        <f t="shared" si="228"/>
        <v/>
      </c>
      <c r="DH97" s="2" t="str">
        <f t="shared" si="229"/>
        <v/>
      </c>
      <c r="DI97" s="2" t="str">
        <f t="shared" si="230"/>
        <v/>
      </c>
      <c r="DJ97" s="2" t="str">
        <f t="shared" si="231"/>
        <v/>
      </c>
      <c r="DK97" s="2" t="str">
        <f t="shared" si="232"/>
        <v/>
      </c>
      <c r="DL97" s="16" t="str">
        <f t="shared" si="233"/>
        <v/>
      </c>
      <c r="DM97" s="16" t="str">
        <f t="shared" si="234"/>
        <v/>
      </c>
      <c r="DN97" s="16" t="str">
        <f t="shared" si="235"/>
        <v/>
      </c>
      <c r="DO97" s="72" t="str">
        <f t="shared" si="236"/>
        <v/>
      </c>
      <c r="DP97" s="16" t="str">
        <f t="shared" si="237"/>
        <v/>
      </c>
      <c r="DQ97" s="16" t="str">
        <f t="shared" si="238"/>
        <v/>
      </c>
      <c r="DR97" s="2" t="str">
        <f t="shared" si="239"/>
        <v/>
      </c>
      <c r="DS97" s="2" t="str">
        <f t="shared" si="240"/>
        <v/>
      </c>
      <c r="DT97" s="2" t="str">
        <f t="shared" si="241"/>
        <v/>
      </c>
      <c r="DU97" s="2" t="str">
        <f t="shared" si="242"/>
        <v/>
      </c>
      <c r="DV97" s="15"/>
      <c r="DW97" s="17"/>
      <c r="DX97" s="17"/>
      <c r="DY97" s="47" t="str">
        <f t="shared" si="136"/>
        <v/>
      </c>
      <c r="DZ97" s="47" t="str">
        <f t="shared" si="136"/>
        <v/>
      </c>
      <c r="EA97" s="47" t="str">
        <f t="shared" si="136"/>
        <v/>
      </c>
      <c r="EB97" s="47" t="str">
        <f t="shared" si="136"/>
        <v/>
      </c>
      <c r="EC97" s="49" t="str">
        <f t="shared" si="136"/>
        <v/>
      </c>
      <c r="ED97" s="49" t="str">
        <f t="shared" si="136"/>
        <v/>
      </c>
      <c r="EE97" s="47" t="str">
        <f t="shared" si="136"/>
        <v/>
      </c>
      <c r="EF97" s="47" t="str">
        <f t="shared" si="136"/>
        <v/>
      </c>
      <c r="EG97" s="47" t="str">
        <f t="shared" si="136"/>
        <v/>
      </c>
      <c r="EH97" s="6">
        <f t="shared" si="152"/>
        <v>0</v>
      </c>
      <c r="EI97" s="6">
        <f t="shared" si="153"/>
        <v>0</v>
      </c>
      <c r="EJ97" s="2" t="str">
        <f t="shared" si="154"/>
        <v/>
      </c>
      <c r="EK97" s="2" t="str">
        <f t="shared" si="155"/>
        <v/>
      </c>
      <c r="EL97" s="2" t="str">
        <f t="shared" si="127"/>
        <v/>
      </c>
      <c r="EM97" s="2" t="str">
        <f t="shared" si="156"/>
        <v/>
      </c>
      <c r="EN97" s="2" t="str">
        <f t="shared" si="157"/>
        <v/>
      </c>
      <c r="EO97" s="2">
        <f t="shared" si="158"/>
        <v>0</v>
      </c>
      <c r="EP97" s="2">
        <f t="shared" si="243"/>
        <v>0</v>
      </c>
      <c r="EQ97" s="2"/>
      <c r="ER97" s="2"/>
      <c r="ES97" s="2"/>
      <c r="ET97" s="2"/>
      <c r="EU97" s="2"/>
      <c r="EV97" s="2"/>
      <c r="EW97" s="2">
        <f t="shared" si="159"/>
        <v>0</v>
      </c>
      <c r="EX97" s="2">
        <f t="shared" si="160"/>
        <v>0</v>
      </c>
      <c r="EY97" s="2">
        <f t="shared" si="244"/>
        <v>0</v>
      </c>
      <c r="EZ97" s="2">
        <f t="shared" si="161"/>
        <v>0</v>
      </c>
      <c r="FA97" s="2">
        <f t="shared" si="162"/>
        <v>0</v>
      </c>
      <c r="FB97" s="59"/>
      <c r="FC97" s="2">
        <f t="shared" si="163"/>
        <v>0</v>
      </c>
      <c r="FD97" s="2">
        <f t="shared" si="245"/>
        <v>0</v>
      </c>
      <c r="FE97" s="3">
        <f t="shared" si="126"/>
        <v>0</v>
      </c>
      <c r="FF97" s="3">
        <f t="shared" si="246"/>
        <v>0</v>
      </c>
      <c r="FG97" s="3">
        <f t="shared" si="247"/>
        <v>0</v>
      </c>
      <c r="FH97" s="3">
        <f t="shared" si="164"/>
        <v>0</v>
      </c>
      <c r="FI97" s="67">
        <f t="shared" si="165"/>
        <v>0</v>
      </c>
      <c r="FJ97" s="3">
        <f t="shared" si="166"/>
        <v>0</v>
      </c>
      <c r="FK97" s="3">
        <f t="shared" si="167"/>
        <v>0</v>
      </c>
      <c r="FL97" s="3">
        <f t="shared" si="248"/>
        <v>0</v>
      </c>
      <c r="FM97" s="3">
        <f t="shared" si="249"/>
        <v>0</v>
      </c>
      <c r="FN97" s="3">
        <f t="shared" si="250"/>
        <v>0</v>
      </c>
      <c r="FO97" s="2">
        <f t="shared" si="168"/>
        <v>0</v>
      </c>
      <c r="FP97" s="2">
        <f t="shared" si="169"/>
        <v>0</v>
      </c>
      <c r="FQ97" s="2">
        <f t="shared" si="251"/>
        <v>0</v>
      </c>
      <c r="FR97" s="6" t="str">
        <f>IF(A97=1,1,IF(DW97="","",COUNTA($DW$31:DW97)+1))</f>
        <v/>
      </c>
      <c r="FS97" s="6" t="str">
        <f t="shared" si="170"/>
        <v/>
      </c>
      <c r="FT97" s="43">
        <f t="shared" si="252"/>
        <v>0</v>
      </c>
      <c r="FU97" s="23">
        <f t="shared" si="253"/>
        <v>0</v>
      </c>
      <c r="FV97" s="21">
        <f t="shared" si="254"/>
        <v>0</v>
      </c>
    </row>
    <row r="98" spans="1:178">
      <c r="A98" s="4" t="str">
        <f t="shared" si="171"/>
        <v/>
      </c>
      <c r="B98" s="33"/>
      <c r="C98" s="33"/>
      <c r="D98" s="33"/>
      <c r="E98" s="33"/>
      <c r="F98" s="33"/>
      <c r="G98" s="11" t="str">
        <f t="shared" si="138"/>
        <v/>
      </c>
      <c r="H98" s="3" t="str">
        <f t="shared" si="172"/>
        <v/>
      </c>
      <c r="I98" s="3" t="str">
        <f t="shared" si="139"/>
        <v/>
      </c>
      <c r="J98" s="3" t="str">
        <f t="shared" si="173"/>
        <v/>
      </c>
      <c r="K98" s="3" t="str">
        <f t="shared" si="140"/>
        <v/>
      </c>
      <c r="L98" s="2" t="str">
        <f t="shared" si="141"/>
        <v/>
      </c>
      <c r="M98" s="8" t="str">
        <f t="shared" si="174"/>
        <v/>
      </c>
      <c r="N98" s="8" t="str">
        <f t="shared" si="142"/>
        <v/>
      </c>
      <c r="O98" s="8" t="str">
        <f t="shared" si="175"/>
        <v/>
      </c>
      <c r="P98" s="8" t="str">
        <f t="shared" si="143"/>
        <v/>
      </c>
      <c r="Q98" s="2" t="str">
        <f t="shared" si="144"/>
        <v/>
      </c>
      <c r="R98" s="3" t="str">
        <f t="shared" si="145"/>
        <v/>
      </c>
      <c r="S98" s="3" t="str">
        <f t="shared" si="146"/>
        <v/>
      </c>
      <c r="T98" s="3" t="str">
        <f t="shared" si="176"/>
        <v/>
      </c>
      <c r="U98" s="8" t="str">
        <f t="shared" si="147"/>
        <v/>
      </c>
      <c r="V98" s="2" t="str">
        <f t="shared" si="148"/>
        <v/>
      </c>
      <c r="W98" s="2" t="str">
        <f t="shared" si="149"/>
        <v/>
      </c>
      <c r="X98" s="2" t="str">
        <f t="shared" si="255"/>
        <v/>
      </c>
      <c r="Y98" s="2" t="str">
        <f t="shared" si="150"/>
        <v/>
      </c>
      <c r="Z98" s="46" t="str">
        <f t="shared" si="177"/>
        <v/>
      </c>
      <c r="AA98" s="46" t="str">
        <f t="shared" si="178"/>
        <v/>
      </c>
      <c r="AB98" s="47"/>
      <c r="AC98" s="46" t="str">
        <f t="shared" si="179"/>
        <v/>
      </c>
      <c r="AD98" s="47" t="str">
        <f t="shared" si="180"/>
        <v/>
      </c>
      <c r="AE98" s="48" t="str">
        <f t="shared" si="181"/>
        <v/>
      </c>
      <c r="AF98" s="49" t="str">
        <f t="shared" si="135"/>
        <v/>
      </c>
      <c r="AG98" s="49" t="str">
        <f t="shared" si="135"/>
        <v/>
      </c>
      <c r="AH98" s="49" t="str">
        <f t="shared" si="135"/>
        <v/>
      </c>
      <c r="AI98" s="47" t="str">
        <f t="shared" si="135"/>
        <v/>
      </c>
      <c r="AJ98" s="47" t="str">
        <f t="shared" si="135"/>
        <v/>
      </c>
      <c r="AK98" s="46" t="str">
        <f t="shared" si="135"/>
        <v/>
      </c>
      <c r="AL98" s="47"/>
      <c r="AM98" s="53" t="str">
        <f t="shared" si="182"/>
        <v/>
      </c>
      <c r="AN98" s="50" t="str">
        <f t="shared" si="183"/>
        <v/>
      </c>
      <c r="AO98" s="53" t="s">
        <v>84</v>
      </c>
      <c r="AP98" s="52" t="str">
        <f t="shared" si="184"/>
        <v/>
      </c>
      <c r="AQ98" s="52" t="str">
        <f t="shared" si="185"/>
        <v/>
      </c>
      <c r="AR98" s="47">
        <f t="shared" si="186"/>
        <v>0</v>
      </c>
      <c r="AS98" s="53" t="str">
        <f t="shared" si="187"/>
        <v/>
      </c>
      <c r="AT98" s="52" t="str">
        <f t="shared" si="188"/>
        <v/>
      </c>
      <c r="AU98" s="9" t="str">
        <f t="shared" si="189"/>
        <v/>
      </c>
      <c r="AV98" s="9" t="str">
        <f t="shared" si="190"/>
        <v/>
      </c>
      <c r="AW98" s="12" t="str">
        <f t="shared" si="191"/>
        <v/>
      </c>
      <c r="AX98" s="9" t="str">
        <f t="shared" si="192"/>
        <v/>
      </c>
      <c r="AY98" s="12" t="str">
        <f t="shared" si="193"/>
        <v/>
      </c>
      <c r="AZ98" s="10" t="str">
        <f t="shared" si="194"/>
        <v/>
      </c>
      <c r="BA98" s="10" t="str">
        <f t="shared" si="195"/>
        <v/>
      </c>
      <c r="BB98" s="10" t="str">
        <f t="shared" si="196"/>
        <v/>
      </c>
      <c r="BC98" s="10" t="str">
        <f t="shared" si="197"/>
        <v/>
      </c>
      <c r="BD98" s="10" t="str">
        <f t="shared" si="198"/>
        <v/>
      </c>
      <c r="BE98" s="12" t="str">
        <f t="shared" si="199"/>
        <v/>
      </c>
      <c r="BF98" s="9" t="str">
        <f t="shared" si="200"/>
        <v/>
      </c>
      <c r="BG98" s="9" t="str">
        <f t="shared" si="201"/>
        <v/>
      </c>
      <c r="BH98" s="7" t="str">
        <f t="shared" si="202"/>
        <v/>
      </c>
      <c r="BI98" s="7" t="str">
        <f t="shared" si="203"/>
        <v/>
      </c>
      <c r="BJ98" s="12" t="str">
        <f t="shared" si="204"/>
        <v/>
      </c>
      <c r="BK98" s="80" t="str">
        <f t="shared" si="205"/>
        <v/>
      </c>
      <c r="BL98" s="7" t="str">
        <f t="shared" si="206"/>
        <v/>
      </c>
      <c r="BM98" s="7" t="str">
        <f t="shared" si="256"/>
        <v/>
      </c>
      <c r="BN98" s="12" t="str">
        <f t="shared" si="207"/>
        <v/>
      </c>
      <c r="BO98" s="9" t="str">
        <f t="shared" si="208"/>
        <v/>
      </c>
      <c r="BP98" s="2" t="str">
        <f t="shared" si="209"/>
        <v/>
      </c>
      <c r="BQ98" s="2" t="str">
        <f t="shared" si="210"/>
        <v/>
      </c>
      <c r="BR98" s="20" t="str">
        <f t="shared" si="151"/>
        <v/>
      </c>
      <c r="BS98" s="20" t="str">
        <f t="shared" si="151"/>
        <v/>
      </c>
      <c r="BT98" s="20" t="str">
        <f t="shared" si="151"/>
        <v/>
      </c>
      <c r="BU98" s="86" t="str">
        <f t="shared" si="211"/>
        <v/>
      </c>
      <c r="BV98" s="86" t="str">
        <f t="shared" si="212"/>
        <v/>
      </c>
      <c r="BW98" s="20" t="str">
        <f t="shared" si="151"/>
        <v/>
      </c>
      <c r="BX98" s="86" t="str">
        <f t="shared" si="137"/>
        <v/>
      </c>
      <c r="BY98" s="86" t="str">
        <f t="shared" si="137"/>
        <v/>
      </c>
      <c r="BZ98" s="86" t="str">
        <f t="shared" si="137"/>
        <v/>
      </c>
      <c r="CA98" s="86" t="str">
        <f t="shared" si="137"/>
        <v/>
      </c>
      <c r="CB98" s="86" t="str">
        <f t="shared" si="137"/>
        <v/>
      </c>
      <c r="CC98" s="86" t="str">
        <f t="shared" si="137"/>
        <v/>
      </c>
      <c r="CD98" s="86" t="str">
        <f t="shared" si="137"/>
        <v/>
      </c>
      <c r="CE98" s="20" t="str">
        <f t="shared" si="257"/>
        <v/>
      </c>
      <c r="CF98" s="14" t="str">
        <f t="shared" si="213"/>
        <v/>
      </c>
      <c r="CG98" s="14" t="str">
        <f t="shared" si="214"/>
        <v/>
      </c>
      <c r="CH98" s="8">
        <f t="shared" si="215"/>
        <v>0</v>
      </c>
      <c r="CI98" s="9" t="str">
        <f t="shared" si="216"/>
        <v/>
      </c>
      <c r="CJ98" s="9" t="str">
        <f t="shared" si="217"/>
        <v/>
      </c>
      <c r="CK98" s="9" t="str">
        <f t="shared" si="218"/>
        <v/>
      </c>
      <c r="CL98" s="9" t="str">
        <f t="shared" si="219"/>
        <v/>
      </c>
      <c r="CM98" s="9" t="str">
        <f t="shared" si="220"/>
        <v/>
      </c>
      <c r="CN98" s="9" t="str">
        <f t="shared" si="221"/>
        <v/>
      </c>
      <c r="CO98" s="9" t="str">
        <f t="shared" si="222"/>
        <v/>
      </c>
      <c r="CP98" s="9" t="str">
        <f t="shared" si="222"/>
        <v/>
      </c>
      <c r="CQ98" s="9" t="str">
        <f t="shared" si="222"/>
        <v/>
      </c>
      <c r="CR98" s="9" t="str">
        <f t="shared" si="222"/>
        <v/>
      </c>
      <c r="CS98" s="9" t="str">
        <f t="shared" si="222"/>
        <v/>
      </c>
      <c r="CT98" s="9" t="str">
        <f t="shared" si="222"/>
        <v/>
      </c>
      <c r="CU98" s="9" t="str">
        <f t="shared" si="222"/>
        <v/>
      </c>
      <c r="CV98" s="9" t="str">
        <f t="shared" si="223"/>
        <v/>
      </c>
      <c r="CW98" s="9" t="str">
        <f t="shared" si="224"/>
        <v/>
      </c>
      <c r="CX98" s="9" t="str">
        <f t="shared" si="224"/>
        <v/>
      </c>
      <c r="CY98" s="9" t="str">
        <f t="shared" si="224"/>
        <v/>
      </c>
      <c r="CZ98" s="9" t="str">
        <f t="shared" si="224"/>
        <v/>
      </c>
      <c r="DA98" s="9" t="str">
        <f t="shared" si="224"/>
        <v/>
      </c>
      <c r="DB98" s="9" t="str">
        <f t="shared" si="224"/>
        <v/>
      </c>
      <c r="DC98" s="9" t="str">
        <f t="shared" si="224"/>
        <v/>
      </c>
      <c r="DD98" s="2" t="str">
        <f t="shared" si="225"/>
        <v/>
      </c>
      <c r="DE98" s="2" t="str">
        <f t="shared" si="226"/>
        <v/>
      </c>
      <c r="DF98" s="2" t="str">
        <f t="shared" si="227"/>
        <v/>
      </c>
      <c r="DG98" s="2" t="str">
        <f t="shared" si="228"/>
        <v/>
      </c>
      <c r="DH98" s="2" t="str">
        <f t="shared" si="229"/>
        <v/>
      </c>
      <c r="DI98" s="2" t="str">
        <f t="shared" si="230"/>
        <v/>
      </c>
      <c r="DJ98" s="2" t="str">
        <f t="shared" si="231"/>
        <v/>
      </c>
      <c r="DK98" s="2" t="str">
        <f t="shared" si="232"/>
        <v/>
      </c>
      <c r="DL98" s="16" t="str">
        <f t="shared" si="233"/>
        <v/>
      </c>
      <c r="DM98" s="16" t="str">
        <f t="shared" si="234"/>
        <v/>
      </c>
      <c r="DN98" s="16" t="str">
        <f t="shared" si="235"/>
        <v/>
      </c>
      <c r="DO98" s="72" t="str">
        <f t="shared" si="236"/>
        <v/>
      </c>
      <c r="DP98" s="16" t="str">
        <f t="shared" si="237"/>
        <v/>
      </c>
      <c r="DQ98" s="16" t="str">
        <f t="shared" si="238"/>
        <v/>
      </c>
      <c r="DR98" s="2" t="str">
        <f t="shared" si="239"/>
        <v/>
      </c>
      <c r="DS98" s="2" t="str">
        <f t="shared" si="240"/>
        <v/>
      </c>
      <c r="DT98" s="2" t="str">
        <f t="shared" si="241"/>
        <v/>
      </c>
      <c r="DU98" s="2" t="str">
        <f t="shared" si="242"/>
        <v/>
      </c>
      <c r="DV98" s="15"/>
      <c r="DW98" s="18"/>
      <c r="DX98" s="17"/>
      <c r="DY98" s="47" t="str">
        <f t="shared" si="136"/>
        <v/>
      </c>
      <c r="DZ98" s="47" t="str">
        <f t="shared" si="136"/>
        <v/>
      </c>
      <c r="EA98" s="47" t="str">
        <f t="shared" si="136"/>
        <v/>
      </c>
      <c r="EB98" s="47" t="str">
        <f t="shared" si="136"/>
        <v/>
      </c>
      <c r="EC98" s="49" t="str">
        <f t="shared" si="136"/>
        <v/>
      </c>
      <c r="ED98" s="49" t="str">
        <f t="shared" si="136"/>
        <v/>
      </c>
      <c r="EE98" s="47" t="str">
        <f t="shared" si="136"/>
        <v/>
      </c>
      <c r="EF98" s="47" t="str">
        <f t="shared" si="136"/>
        <v/>
      </c>
      <c r="EG98" s="47" t="str">
        <f t="shared" si="136"/>
        <v/>
      </c>
      <c r="EH98" s="6">
        <f t="shared" si="152"/>
        <v>0</v>
      </c>
      <c r="EI98" s="6">
        <f t="shared" si="153"/>
        <v>0</v>
      </c>
      <c r="EJ98" s="2" t="str">
        <f t="shared" si="154"/>
        <v/>
      </c>
      <c r="EK98" s="2" t="str">
        <f t="shared" si="155"/>
        <v/>
      </c>
      <c r="EL98" s="2" t="str">
        <f t="shared" si="127"/>
        <v/>
      </c>
      <c r="EM98" s="2" t="str">
        <f t="shared" si="156"/>
        <v/>
      </c>
      <c r="EN98" s="2" t="str">
        <f t="shared" si="157"/>
        <v/>
      </c>
      <c r="EO98" s="2">
        <f t="shared" si="158"/>
        <v>0</v>
      </c>
      <c r="EP98" s="2">
        <f t="shared" si="243"/>
        <v>0</v>
      </c>
      <c r="EQ98" s="2"/>
      <c r="ER98" s="2"/>
      <c r="ES98" s="2"/>
      <c r="ET98" s="2"/>
      <c r="EU98" s="2"/>
      <c r="EV98" s="2"/>
      <c r="EW98" s="2">
        <f t="shared" si="159"/>
        <v>0</v>
      </c>
      <c r="EX98" s="2">
        <f t="shared" si="160"/>
        <v>0</v>
      </c>
      <c r="EY98" s="2">
        <f t="shared" si="244"/>
        <v>0</v>
      </c>
      <c r="EZ98" s="2">
        <f t="shared" si="161"/>
        <v>0</v>
      </c>
      <c r="FA98" s="2">
        <f t="shared" si="162"/>
        <v>0</v>
      </c>
      <c r="FB98" s="59"/>
      <c r="FC98" s="2">
        <f t="shared" si="163"/>
        <v>0</v>
      </c>
      <c r="FD98" s="2">
        <f t="shared" si="245"/>
        <v>0</v>
      </c>
      <c r="FE98" s="3">
        <f t="shared" ref="FE98:FE151" si="258">EO98</f>
        <v>0</v>
      </c>
      <c r="FF98" s="3">
        <f t="shared" si="246"/>
        <v>0</v>
      </c>
      <c r="FG98" s="3">
        <f t="shared" si="247"/>
        <v>0</v>
      </c>
      <c r="FH98" s="3">
        <f t="shared" si="164"/>
        <v>0</v>
      </c>
      <c r="FI98" s="67">
        <f t="shared" si="165"/>
        <v>0</v>
      </c>
      <c r="FJ98" s="3">
        <f t="shared" si="166"/>
        <v>0</v>
      </c>
      <c r="FK98" s="3">
        <f t="shared" si="167"/>
        <v>0</v>
      </c>
      <c r="FL98" s="3">
        <f t="shared" si="248"/>
        <v>0</v>
      </c>
      <c r="FM98" s="3">
        <f t="shared" si="249"/>
        <v>0</v>
      </c>
      <c r="FN98" s="3">
        <f t="shared" si="250"/>
        <v>0</v>
      </c>
      <c r="FO98" s="2">
        <f t="shared" si="168"/>
        <v>0</v>
      </c>
      <c r="FP98" s="2">
        <f t="shared" si="169"/>
        <v>0</v>
      </c>
      <c r="FQ98" s="2">
        <f t="shared" si="251"/>
        <v>0</v>
      </c>
      <c r="FR98" s="6" t="str">
        <f>IF(A98=1,1,IF(DW98="","",COUNTA($DW$31:DW98)+1))</f>
        <v/>
      </c>
      <c r="FS98" s="6" t="str">
        <f t="shared" si="170"/>
        <v/>
      </c>
      <c r="FT98" s="43">
        <f t="shared" si="252"/>
        <v>0</v>
      </c>
      <c r="FU98" s="23">
        <f t="shared" si="253"/>
        <v>0</v>
      </c>
      <c r="FV98" s="21">
        <f t="shared" si="254"/>
        <v>0</v>
      </c>
    </row>
    <row r="99" spans="1:178">
      <c r="A99" s="4" t="str">
        <f t="shared" si="171"/>
        <v/>
      </c>
      <c r="B99" s="33"/>
      <c r="C99" s="33"/>
      <c r="D99" s="33"/>
      <c r="E99" s="33"/>
      <c r="F99" s="33"/>
      <c r="G99" s="11" t="str">
        <f t="shared" si="138"/>
        <v/>
      </c>
      <c r="H99" s="3" t="str">
        <f t="shared" si="172"/>
        <v/>
      </c>
      <c r="I99" s="3" t="str">
        <f t="shared" si="139"/>
        <v/>
      </c>
      <c r="J99" s="3" t="str">
        <f t="shared" si="173"/>
        <v/>
      </c>
      <c r="K99" s="3" t="str">
        <f t="shared" si="140"/>
        <v/>
      </c>
      <c r="L99" s="2" t="str">
        <f t="shared" si="141"/>
        <v/>
      </c>
      <c r="M99" s="8" t="str">
        <f t="shared" si="174"/>
        <v/>
      </c>
      <c r="N99" s="8" t="str">
        <f t="shared" si="142"/>
        <v/>
      </c>
      <c r="O99" s="8" t="str">
        <f t="shared" si="175"/>
        <v/>
      </c>
      <c r="P99" s="8" t="str">
        <f t="shared" si="143"/>
        <v/>
      </c>
      <c r="Q99" s="2" t="str">
        <f t="shared" si="144"/>
        <v/>
      </c>
      <c r="R99" s="3" t="str">
        <f t="shared" si="145"/>
        <v/>
      </c>
      <c r="S99" s="3" t="str">
        <f t="shared" si="146"/>
        <v/>
      </c>
      <c r="T99" s="3" t="str">
        <f t="shared" si="176"/>
        <v/>
      </c>
      <c r="U99" s="8" t="str">
        <f t="shared" si="147"/>
        <v/>
      </c>
      <c r="V99" s="2" t="str">
        <f t="shared" si="148"/>
        <v/>
      </c>
      <c r="W99" s="2" t="str">
        <f t="shared" si="149"/>
        <v/>
      </c>
      <c r="X99" s="2" t="str">
        <f t="shared" si="255"/>
        <v/>
      </c>
      <c r="Y99" s="2" t="str">
        <f t="shared" si="150"/>
        <v/>
      </c>
      <c r="Z99" s="46" t="str">
        <f t="shared" si="177"/>
        <v/>
      </c>
      <c r="AA99" s="46" t="str">
        <f t="shared" si="178"/>
        <v/>
      </c>
      <c r="AB99" s="47"/>
      <c r="AC99" s="46" t="str">
        <f t="shared" si="179"/>
        <v/>
      </c>
      <c r="AD99" s="47" t="str">
        <f t="shared" si="180"/>
        <v/>
      </c>
      <c r="AE99" s="48" t="str">
        <f t="shared" si="181"/>
        <v/>
      </c>
      <c r="AF99" s="49" t="str">
        <f t="shared" si="135"/>
        <v/>
      </c>
      <c r="AG99" s="49" t="str">
        <f t="shared" si="135"/>
        <v/>
      </c>
      <c r="AH99" s="49" t="str">
        <f t="shared" si="135"/>
        <v/>
      </c>
      <c r="AI99" s="47" t="str">
        <f t="shared" si="135"/>
        <v/>
      </c>
      <c r="AJ99" s="47" t="str">
        <f t="shared" si="135"/>
        <v/>
      </c>
      <c r="AK99" s="46" t="str">
        <f t="shared" si="135"/>
        <v/>
      </c>
      <c r="AL99" s="47"/>
      <c r="AM99" s="53" t="str">
        <f t="shared" si="182"/>
        <v/>
      </c>
      <c r="AN99" s="50" t="str">
        <f t="shared" si="183"/>
        <v/>
      </c>
      <c r="AO99" s="53" t="s">
        <v>84</v>
      </c>
      <c r="AP99" s="52" t="str">
        <f t="shared" si="184"/>
        <v/>
      </c>
      <c r="AQ99" s="52" t="str">
        <f t="shared" si="185"/>
        <v/>
      </c>
      <c r="AR99" s="47">
        <f t="shared" si="186"/>
        <v>0</v>
      </c>
      <c r="AS99" s="53" t="str">
        <f t="shared" si="187"/>
        <v/>
      </c>
      <c r="AT99" s="52" t="str">
        <f t="shared" si="188"/>
        <v/>
      </c>
      <c r="AU99" s="9" t="str">
        <f t="shared" si="189"/>
        <v/>
      </c>
      <c r="AV99" s="9" t="str">
        <f t="shared" si="190"/>
        <v/>
      </c>
      <c r="AW99" s="12" t="str">
        <f t="shared" si="191"/>
        <v/>
      </c>
      <c r="AX99" s="9" t="str">
        <f t="shared" si="192"/>
        <v/>
      </c>
      <c r="AY99" s="12" t="str">
        <f t="shared" si="193"/>
        <v/>
      </c>
      <c r="AZ99" s="10" t="str">
        <f t="shared" si="194"/>
        <v/>
      </c>
      <c r="BA99" s="10" t="str">
        <f t="shared" si="195"/>
        <v/>
      </c>
      <c r="BB99" s="10" t="str">
        <f t="shared" si="196"/>
        <v/>
      </c>
      <c r="BC99" s="10" t="str">
        <f t="shared" si="197"/>
        <v/>
      </c>
      <c r="BD99" s="10" t="str">
        <f t="shared" si="198"/>
        <v/>
      </c>
      <c r="BE99" s="12" t="str">
        <f t="shared" si="199"/>
        <v/>
      </c>
      <c r="BF99" s="9" t="str">
        <f t="shared" si="200"/>
        <v/>
      </c>
      <c r="BG99" s="9" t="str">
        <f t="shared" si="201"/>
        <v/>
      </c>
      <c r="BH99" s="7" t="str">
        <f t="shared" si="202"/>
        <v/>
      </c>
      <c r="BI99" s="7" t="str">
        <f t="shared" si="203"/>
        <v/>
      </c>
      <c r="BJ99" s="12" t="str">
        <f t="shared" si="204"/>
        <v/>
      </c>
      <c r="BK99" s="80" t="str">
        <f t="shared" si="205"/>
        <v/>
      </c>
      <c r="BL99" s="7" t="str">
        <f t="shared" si="206"/>
        <v/>
      </c>
      <c r="BM99" s="7" t="str">
        <f t="shared" si="256"/>
        <v/>
      </c>
      <c r="BN99" s="12" t="str">
        <f t="shared" si="207"/>
        <v/>
      </c>
      <c r="BO99" s="9" t="str">
        <f t="shared" si="208"/>
        <v/>
      </c>
      <c r="BP99" s="2" t="str">
        <f t="shared" si="209"/>
        <v/>
      </c>
      <c r="BQ99" s="2" t="str">
        <f t="shared" si="210"/>
        <v/>
      </c>
      <c r="BR99" s="20" t="str">
        <f t="shared" si="151"/>
        <v/>
      </c>
      <c r="BS99" s="20" t="str">
        <f t="shared" si="151"/>
        <v/>
      </c>
      <c r="BT99" s="20" t="str">
        <f t="shared" si="151"/>
        <v/>
      </c>
      <c r="BU99" s="86" t="str">
        <f t="shared" si="211"/>
        <v/>
      </c>
      <c r="BV99" s="86" t="str">
        <f t="shared" si="212"/>
        <v/>
      </c>
      <c r="BW99" s="20" t="str">
        <f t="shared" si="151"/>
        <v/>
      </c>
      <c r="BX99" s="86" t="str">
        <f t="shared" si="137"/>
        <v/>
      </c>
      <c r="BY99" s="86" t="str">
        <f t="shared" si="137"/>
        <v/>
      </c>
      <c r="BZ99" s="86" t="str">
        <f t="shared" si="137"/>
        <v/>
      </c>
      <c r="CA99" s="86" t="str">
        <f t="shared" si="137"/>
        <v/>
      </c>
      <c r="CB99" s="86" t="str">
        <f t="shared" si="137"/>
        <v/>
      </c>
      <c r="CC99" s="86" t="str">
        <f t="shared" si="137"/>
        <v/>
      </c>
      <c r="CD99" s="86" t="str">
        <f t="shared" si="137"/>
        <v/>
      </c>
      <c r="CE99" s="20" t="str">
        <f t="shared" si="257"/>
        <v/>
      </c>
      <c r="CF99" s="14" t="str">
        <f t="shared" si="213"/>
        <v/>
      </c>
      <c r="CG99" s="14" t="str">
        <f t="shared" si="214"/>
        <v/>
      </c>
      <c r="CH99" s="8">
        <f t="shared" si="215"/>
        <v>0</v>
      </c>
      <c r="CI99" s="9" t="str">
        <f t="shared" si="216"/>
        <v/>
      </c>
      <c r="CJ99" s="9" t="str">
        <f t="shared" si="217"/>
        <v/>
      </c>
      <c r="CK99" s="9" t="str">
        <f t="shared" si="218"/>
        <v/>
      </c>
      <c r="CL99" s="9" t="str">
        <f t="shared" si="219"/>
        <v/>
      </c>
      <c r="CM99" s="9" t="str">
        <f t="shared" si="220"/>
        <v/>
      </c>
      <c r="CN99" s="9" t="str">
        <f t="shared" si="221"/>
        <v/>
      </c>
      <c r="CO99" s="9" t="str">
        <f t="shared" si="222"/>
        <v/>
      </c>
      <c r="CP99" s="9" t="str">
        <f t="shared" si="222"/>
        <v/>
      </c>
      <c r="CQ99" s="9" t="str">
        <f t="shared" si="222"/>
        <v/>
      </c>
      <c r="CR99" s="9" t="str">
        <f t="shared" si="222"/>
        <v/>
      </c>
      <c r="CS99" s="9" t="str">
        <f t="shared" si="222"/>
        <v/>
      </c>
      <c r="CT99" s="9" t="str">
        <f t="shared" si="222"/>
        <v/>
      </c>
      <c r="CU99" s="9" t="str">
        <f t="shared" si="222"/>
        <v/>
      </c>
      <c r="CV99" s="9" t="str">
        <f t="shared" si="223"/>
        <v/>
      </c>
      <c r="CW99" s="9" t="str">
        <f t="shared" si="224"/>
        <v/>
      </c>
      <c r="CX99" s="9" t="str">
        <f t="shared" si="224"/>
        <v/>
      </c>
      <c r="CY99" s="9" t="str">
        <f t="shared" si="224"/>
        <v/>
      </c>
      <c r="CZ99" s="9" t="str">
        <f t="shared" si="224"/>
        <v/>
      </c>
      <c r="DA99" s="9" t="str">
        <f t="shared" si="224"/>
        <v/>
      </c>
      <c r="DB99" s="9" t="str">
        <f t="shared" si="224"/>
        <v/>
      </c>
      <c r="DC99" s="9" t="str">
        <f t="shared" si="224"/>
        <v/>
      </c>
      <c r="DD99" s="2" t="str">
        <f t="shared" si="225"/>
        <v/>
      </c>
      <c r="DE99" s="2" t="str">
        <f t="shared" si="226"/>
        <v/>
      </c>
      <c r="DF99" s="2" t="str">
        <f t="shared" si="227"/>
        <v/>
      </c>
      <c r="DG99" s="2" t="str">
        <f t="shared" si="228"/>
        <v/>
      </c>
      <c r="DH99" s="2" t="str">
        <f t="shared" si="229"/>
        <v/>
      </c>
      <c r="DI99" s="2" t="str">
        <f t="shared" si="230"/>
        <v/>
      </c>
      <c r="DJ99" s="2" t="str">
        <f t="shared" si="231"/>
        <v/>
      </c>
      <c r="DK99" s="2" t="str">
        <f t="shared" si="232"/>
        <v/>
      </c>
      <c r="DL99" s="16" t="str">
        <f t="shared" si="233"/>
        <v/>
      </c>
      <c r="DM99" s="16" t="str">
        <f t="shared" si="234"/>
        <v/>
      </c>
      <c r="DN99" s="16" t="str">
        <f t="shared" si="235"/>
        <v/>
      </c>
      <c r="DO99" s="72" t="str">
        <f t="shared" si="236"/>
        <v/>
      </c>
      <c r="DP99" s="16" t="str">
        <f t="shared" si="237"/>
        <v/>
      </c>
      <c r="DQ99" s="16" t="str">
        <f t="shared" si="238"/>
        <v/>
      </c>
      <c r="DR99" s="2" t="str">
        <f t="shared" si="239"/>
        <v/>
      </c>
      <c r="DS99" s="2" t="str">
        <f t="shared" si="240"/>
        <v/>
      </c>
      <c r="DT99" s="2" t="str">
        <f t="shared" si="241"/>
        <v/>
      </c>
      <c r="DU99" s="2" t="str">
        <f t="shared" si="242"/>
        <v/>
      </c>
      <c r="DV99" s="15"/>
      <c r="DW99" s="17"/>
      <c r="DX99" s="17"/>
      <c r="DY99" s="47" t="str">
        <f t="shared" si="136"/>
        <v/>
      </c>
      <c r="DZ99" s="47" t="str">
        <f t="shared" si="136"/>
        <v/>
      </c>
      <c r="EA99" s="47" t="str">
        <f t="shared" si="136"/>
        <v/>
      </c>
      <c r="EB99" s="47" t="str">
        <f t="shared" si="136"/>
        <v/>
      </c>
      <c r="EC99" s="49" t="str">
        <f t="shared" si="136"/>
        <v/>
      </c>
      <c r="ED99" s="49" t="str">
        <f t="shared" si="136"/>
        <v/>
      </c>
      <c r="EE99" s="47" t="str">
        <f t="shared" si="136"/>
        <v/>
      </c>
      <c r="EF99" s="47" t="str">
        <f t="shared" si="136"/>
        <v/>
      </c>
      <c r="EG99" s="47" t="str">
        <f t="shared" si="136"/>
        <v/>
      </c>
      <c r="EH99" s="6">
        <f t="shared" si="152"/>
        <v>0</v>
      </c>
      <c r="EI99" s="6">
        <f t="shared" si="153"/>
        <v>0</v>
      </c>
      <c r="EJ99" s="2" t="str">
        <f t="shared" si="154"/>
        <v/>
      </c>
      <c r="EK99" s="2" t="str">
        <f t="shared" si="155"/>
        <v/>
      </c>
      <c r="EL99" s="2" t="str">
        <f t="shared" si="127"/>
        <v/>
      </c>
      <c r="EM99" s="2" t="str">
        <f t="shared" si="156"/>
        <v/>
      </c>
      <c r="EN99" s="2" t="str">
        <f t="shared" si="157"/>
        <v/>
      </c>
      <c r="EO99" s="2">
        <f t="shared" si="158"/>
        <v>0</v>
      </c>
      <c r="EP99" s="2">
        <f t="shared" si="243"/>
        <v>0</v>
      </c>
      <c r="EQ99" s="2"/>
      <c r="ER99" s="2"/>
      <c r="ES99" s="2"/>
      <c r="ET99" s="2"/>
      <c r="EU99" s="2"/>
      <c r="EV99" s="2"/>
      <c r="EW99" s="2">
        <f t="shared" si="159"/>
        <v>0</v>
      </c>
      <c r="EX99" s="2">
        <f t="shared" si="160"/>
        <v>0</v>
      </c>
      <c r="EY99" s="2">
        <f t="shared" si="244"/>
        <v>0</v>
      </c>
      <c r="EZ99" s="2">
        <f t="shared" si="161"/>
        <v>0</v>
      </c>
      <c r="FA99" s="2">
        <f t="shared" si="162"/>
        <v>0</v>
      </c>
      <c r="FB99" s="59"/>
      <c r="FC99" s="2">
        <f t="shared" si="163"/>
        <v>0</v>
      </c>
      <c r="FD99" s="2">
        <f t="shared" si="245"/>
        <v>0</v>
      </c>
      <c r="FE99" s="3">
        <f t="shared" si="258"/>
        <v>0</v>
      </c>
      <c r="FF99" s="3">
        <f t="shared" si="246"/>
        <v>0</v>
      </c>
      <c r="FG99" s="3">
        <f t="shared" si="247"/>
        <v>0</v>
      </c>
      <c r="FH99" s="3">
        <f t="shared" si="164"/>
        <v>0</v>
      </c>
      <c r="FI99" s="67">
        <f t="shared" si="165"/>
        <v>0</v>
      </c>
      <c r="FJ99" s="3">
        <f t="shared" si="166"/>
        <v>0</v>
      </c>
      <c r="FK99" s="3">
        <f t="shared" si="167"/>
        <v>0</v>
      </c>
      <c r="FL99" s="3">
        <f t="shared" si="248"/>
        <v>0</v>
      </c>
      <c r="FM99" s="3">
        <f t="shared" si="249"/>
        <v>0</v>
      </c>
      <c r="FN99" s="3">
        <f t="shared" si="250"/>
        <v>0</v>
      </c>
      <c r="FO99" s="2">
        <f t="shared" si="168"/>
        <v>0</v>
      </c>
      <c r="FP99" s="2">
        <f t="shared" si="169"/>
        <v>0</v>
      </c>
      <c r="FQ99" s="2">
        <f t="shared" si="251"/>
        <v>0</v>
      </c>
      <c r="FR99" s="6" t="str">
        <f>IF(A99=1,1,IF(DW99="","",COUNTA($DW$31:DW99)+1))</f>
        <v/>
      </c>
      <c r="FS99" s="6" t="str">
        <f t="shared" si="170"/>
        <v/>
      </c>
      <c r="FT99" s="43">
        <f t="shared" si="252"/>
        <v>0</v>
      </c>
      <c r="FU99" s="23">
        <f t="shared" si="253"/>
        <v>0</v>
      </c>
      <c r="FV99" s="21">
        <f t="shared" si="254"/>
        <v>0</v>
      </c>
    </row>
    <row r="100" spans="1:178">
      <c r="A100" s="4" t="str">
        <f t="shared" si="171"/>
        <v/>
      </c>
      <c r="B100" s="33"/>
      <c r="C100" s="33"/>
      <c r="D100" s="33"/>
      <c r="E100" s="33"/>
      <c r="F100" s="33"/>
      <c r="G100" s="11" t="str">
        <f t="shared" si="138"/>
        <v/>
      </c>
      <c r="H100" s="3" t="str">
        <f t="shared" si="172"/>
        <v/>
      </c>
      <c r="I100" s="3" t="str">
        <f t="shared" si="139"/>
        <v/>
      </c>
      <c r="J100" s="3" t="str">
        <f t="shared" si="173"/>
        <v/>
      </c>
      <c r="K100" s="3" t="str">
        <f t="shared" si="140"/>
        <v/>
      </c>
      <c r="L100" s="2" t="str">
        <f t="shared" si="141"/>
        <v/>
      </c>
      <c r="M100" s="8" t="str">
        <f t="shared" si="174"/>
        <v/>
      </c>
      <c r="N100" s="8" t="str">
        <f t="shared" si="142"/>
        <v/>
      </c>
      <c r="O100" s="8" t="str">
        <f t="shared" si="175"/>
        <v/>
      </c>
      <c r="P100" s="8" t="str">
        <f t="shared" si="143"/>
        <v/>
      </c>
      <c r="Q100" s="2" t="str">
        <f t="shared" si="144"/>
        <v/>
      </c>
      <c r="R100" s="3" t="str">
        <f t="shared" si="145"/>
        <v/>
      </c>
      <c r="S100" s="3" t="str">
        <f t="shared" si="146"/>
        <v/>
      </c>
      <c r="T100" s="3" t="str">
        <f t="shared" si="176"/>
        <v/>
      </c>
      <c r="U100" s="8" t="str">
        <f t="shared" si="147"/>
        <v/>
      </c>
      <c r="V100" s="2" t="str">
        <f t="shared" si="148"/>
        <v/>
      </c>
      <c r="W100" s="2" t="str">
        <f t="shared" si="149"/>
        <v/>
      </c>
      <c r="X100" s="2" t="str">
        <f t="shared" si="255"/>
        <v/>
      </c>
      <c r="Y100" s="2" t="str">
        <f t="shared" si="150"/>
        <v/>
      </c>
      <c r="Z100" s="46" t="str">
        <f t="shared" si="177"/>
        <v/>
      </c>
      <c r="AA100" s="46" t="str">
        <f t="shared" si="178"/>
        <v/>
      </c>
      <c r="AB100" s="47"/>
      <c r="AC100" s="46" t="str">
        <f t="shared" si="179"/>
        <v/>
      </c>
      <c r="AD100" s="47" t="str">
        <f t="shared" si="180"/>
        <v/>
      </c>
      <c r="AE100" s="48" t="str">
        <f t="shared" si="181"/>
        <v/>
      </c>
      <c r="AF100" s="49" t="str">
        <f t="shared" si="135"/>
        <v/>
      </c>
      <c r="AG100" s="49" t="str">
        <f t="shared" si="135"/>
        <v/>
      </c>
      <c r="AH100" s="49" t="str">
        <f t="shared" si="135"/>
        <v/>
      </c>
      <c r="AI100" s="47" t="str">
        <f t="shared" si="135"/>
        <v/>
      </c>
      <c r="AJ100" s="47" t="str">
        <f t="shared" si="135"/>
        <v/>
      </c>
      <c r="AK100" s="46" t="str">
        <f t="shared" si="135"/>
        <v/>
      </c>
      <c r="AL100" s="47"/>
      <c r="AM100" s="53" t="str">
        <f t="shared" si="182"/>
        <v/>
      </c>
      <c r="AN100" s="50" t="str">
        <f t="shared" si="183"/>
        <v/>
      </c>
      <c r="AO100" s="53" t="s">
        <v>84</v>
      </c>
      <c r="AP100" s="52" t="str">
        <f t="shared" si="184"/>
        <v/>
      </c>
      <c r="AQ100" s="52" t="str">
        <f t="shared" si="185"/>
        <v/>
      </c>
      <c r="AR100" s="47">
        <f t="shared" si="186"/>
        <v>0</v>
      </c>
      <c r="AS100" s="53" t="str">
        <f t="shared" si="187"/>
        <v/>
      </c>
      <c r="AT100" s="52" t="str">
        <f t="shared" si="188"/>
        <v/>
      </c>
      <c r="AU100" s="9" t="str">
        <f t="shared" si="189"/>
        <v/>
      </c>
      <c r="AV100" s="9" t="str">
        <f t="shared" si="190"/>
        <v/>
      </c>
      <c r="AW100" s="12" t="str">
        <f t="shared" si="191"/>
        <v/>
      </c>
      <c r="AX100" s="9" t="str">
        <f t="shared" si="192"/>
        <v/>
      </c>
      <c r="AY100" s="12" t="str">
        <f t="shared" si="193"/>
        <v/>
      </c>
      <c r="AZ100" s="10" t="str">
        <f t="shared" si="194"/>
        <v/>
      </c>
      <c r="BA100" s="10" t="str">
        <f t="shared" si="195"/>
        <v/>
      </c>
      <c r="BB100" s="10" t="str">
        <f t="shared" si="196"/>
        <v/>
      </c>
      <c r="BC100" s="10" t="str">
        <f t="shared" si="197"/>
        <v/>
      </c>
      <c r="BD100" s="10" t="str">
        <f t="shared" si="198"/>
        <v/>
      </c>
      <c r="BE100" s="12" t="str">
        <f t="shared" si="199"/>
        <v/>
      </c>
      <c r="BF100" s="9" t="str">
        <f t="shared" si="200"/>
        <v/>
      </c>
      <c r="BG100" s="9" t="str">
        <f t="shared" si="201"/>
        <v/>
      </c>
      <c r="BH100" s="7" t="str">
        <f t="shared" si="202"/>
        <v/>
      </c>
      <c r="BI100" s="7" t="str">
        <f t="shared" si="203"/>
        <v/>
      </c>
      <c r="BJ100" s="12" t="str">
        <f t="shared" si="204"/>
        <v/>
      </c>
      <c r="BK100" s="80" t="str">
        <f t="shared" si="205"/>
        <v/>
      </c>
      <c r="BL100" s="7" t="str">
        <f t="shared" si="206"/>
        <v/>
      </c>
      <c r="BM100" s="7" t="str">
        <f t="shared" si="256"/>
        <v/>
      </c>
      <c r="BN100" s="12" t="str">
        <f t="shared" si="207"/>
        <v/>
      </c>
      <c r="BO100" s="9" t="str">
        <f t="shared" si="208"/>
        <v/>
      </c>
      <c r="BP100" s="2" t="str">
        <f t="shared" si="209"/>
        <v/>
      </c>
      <c r="BQ100" s="2" t="str">
        <f t="shared" si="210"/>
        <v/>
      </c>
      <c r="BR100" s="20" t="str">
        <f t="shared" si="151"/>
        <v/>
      </c>
      <c r="BS100" s="20" t="str">
        <f t="shared" si="151"/>
        <v/>
      </c>
      <c r="BT100" s="20" t="str">
        <f t="shared" si="151"/>
        <v/>
      </c>
      <c r="BU100" s="86" t="str">
        <f t="shared" si="211"/>
        <v/>
      </c>
      <c r="BV100" s="86" t="str">
        <f t="shared" si="212"/>
        <v/>
      </c>
      <c r="BW100" s="20" t="str">
        <f t="shared" si="151"/>
        <v/>
      </c>
      <c r="BX100" s="86" t="str">
        <f t="shared" si="137"/>
        <v/>
      </c>
      <c r="BY100" s="86" t="str">
        <f t="shared" si="137"/>
        <v/>
      </c>
      <c r="BZ100" s="86" t="str">
        <f t="shared" si="137"/>
        <v/>
      </c>
      <c r="CA100" s="86" t="str">
        <f t="shared" si="137"/>
        <v/>
      </c>
      <c r="CB100" s="86" t="str">
        <f t="shared" si="137"/>
        <v/>
      </c>
      <c r="CC100" s="86" t="str">
        <f t="shared" si="137"/>
        <v/>
      </c>
      <c r="CD100" s="86" t="str">
        <f t="shared" si="137"/>
        <v/>
      </c>
      <c r="CE100" s="20" t="str">
        <f t="shared" si="257"/>
        <v/>
      </c>
      <c r="CF100" s="14" t="str">
        <f t="shared" si="213"/>
        <v/>
      </c>
      <c r="CG100" s="14" t="str">
        <f t="shared" si="214"/>
        <v/>
      </c>
      <c r="CH100" s="8">
        <f t="shared" si="215"/>
        <v>0</v>
      </c>
      <c r="CI100" s="9" t="str">
        <f t="shared" si="216"/>
        <v/>
      </c>
      <c r="CJ100" s="9" t="str">
        <f t="shared" si="217"/>
        <v/>
      </c>
      <c r="CK100" s="9" t="str">
        <f t="shared" si="218"/>
        <v/>
      </c>
      <c r="CL100" s="9" t="str">
        <f t="shared" si="219"/>
        <v/>
      </c>
      <c r="CM100" s="9" t="str">
        <f t="shared" si="220"/>
        <v/>
      </c>
      <c r="CN100" s="9" t="str">
        <f t="shared" si="221"/>
        <v/>
      </c>
      <c r="CO100" s="9" t="str">
        <f t="shared" si="222"/>
        <v/>
      </c>
      <c r="CP100" s="9" t="str">
        <f t="shared" si="222"/>
        <v/>
      </c>
      <c r="CQ100" s="9" t="str">
        <f t="shared" si="222"/>
        <v/>
      </c>
      <c r="CR100" s="9" t="str">
        <f t="shared" si="222"/>
        <v/>
      </c>
      <c r="CS100" s="9" t="str">
        <f t="shared" si="222"/>
        <v/>
      </c>
      <c r="CT100" s="9" t="str">
        <f t="shared" si="222"/>
        <v/>
      </c>
      <c r="CU100" s="9" t="str">
        <f t="shared" si="222"/>
        <v/>
      </c>
      <c r="CV100" s="9" t="str">
        <f t="shared" si="223"/>
        <v/>
      </c>
      <c r="CW100" s="9" t="str">
        <f t="shared" si="224"/>
        <v/>
      </c>
      <c r="CX100" s="9" t="str">
        <f t="shared" si="224"/>
        <v/>
      </c>
      <c r="CY100" s="9" t="str">
        <f t="shared" si="224"/>
        <v/>
      </c>
      <c r="CZ100" s="9" t="str">
        <f t="shared" si="224"/>
        <v/>
      </c>
      <c r="DA100" s="9" t="str">
        <f t="shared" si="224"/>
        <v/>
      </c>
      <c r="DB100" s="9" t="str">
        <f t="shared" si="224"/>
        <v/>
      </c>
      <c r="DC100" s="9" t="str">
        <f t="shared" si="224"/>
        <v/>
      </c>
      <c r="DD100" s="2" t="str">
        <f t="shared" si="225"/>
        <v/>
      </c>
      <c r="DE100" s="2" t="str">
        <f t="shared" si="226"/>
        <v/>
      </c>
      <c r="DF100" s="2" t="str">
        <f t="shared" si="227"/>
        <v/>
      </c>
      <c r="DG100" s="2" t="str">
        <f t="shared" si="228"/>
        <v/>
      </c>
      <c r="DH100" s="2" t="str">
        <f t="shared" si="229"/>
        <v/>
      </c>
      <c r="DI100" s="2" t="str">
        <f t="shared" si="230"/>
        <v/>
      </c>
      <c r="DJ100" s="2" t="str">
        <f t="shared" si="231"/>
        <v/>
      </c>
      <c r="DK100" s="2" t="str">
        <f t="shared" si="232"/>
        <v/>
      </c>
      <c r="DL100" s="16" t="str">
        <f t="shared" si="233"/>
        <v/>
      </c>
      <c r="DM100" s="16" t="str">
        <f t="shared" si="234"/>
        <v/>
      </c>
      <c r="DN100" s="16" t="str">
        <f t="shared" si="235"/>
        <v/>
      </c>
      <c r="DO100" s="72" t="str">
        <f t="shared" si="236"/>
        <v/>
      </c>
      <c r="DP100" s="16" t="str">
        <f t="shared" si="237"/>
        <v/>
      </c>
      <c r="DQ100" s="16" t="str">
        <f t="shared" si="238"/>
        <v/>
      </c>
      <c r="DR100" s="2" t="str">
        <f t="shared" si="239"/>
        <v/>
      </c>
      <c r="DS100" s="2" t="str">
        <f t="shared" si="240"/>
        <v/>
      </c>
      <c r="DT100" s="2" t="str">
        <f t="shared" si="241"/>
        <v/>
      </c>
      <c r="DU100" s="2" t="str">
        <f t="shared" si="242"/>
        <v/>
      </c>
      <c r="DV100" s="15"/>
      <c r="DW100" s="17"/>
      <c r="DX100" s="17"/>
      <c r="DY100" s="47" t="str">
        <f t="shared" si="136"/>
        <v/>
      </c>
      <c r="DZ100" s="47" t="str">
        <f t="shared" si="136"/>
        <v/>
      </c>
      <c r="EA100" s="47" t="str">
        <f t="shared" si="136"/>
        <v/>
      </c>
      <c r="EB100" s="47" t="str">
        <f t="shared" si="136"/>
        <v/>
      </c>
      <c r="EC100" s="49" t="str">
        <f t="shared" si="136"/>
        <v/>
      </c>
      <c r="ED100" s="49" t="str">
        <f t="shared" si="136"/>
        <v/>
      </c>
      <c r="EE100" s="47" t="str">
        <f t="shared" si="136"/>
        <v/>
      </c>
      <c r="EF100" s="47" t="str">
        <f t="shared" si="136"/>
        <v/>
      </c>
      <c r="EG100" s="47" t="str">
        <f t="shared" si="136"/>
        <v/>
      </c>
      <c r="EH100" s="6">
        <f t="shared" si="152"/>
        <v>0</v>
      </c>
      <c r="EI100" s="6">
        <f t="shared" si="153"/>
        <v>0</v>
      </c>
      <c r="EJ100" s="2" t="str">
        <f t="shared" si="154"/>
        <v/>
      </c>
      <c r="EK100" s="2" t="str">
        <f t="shared" si="155"/>
        <v/>
      </c>
      <c r="EL100" s="2" t="str">
        <f t="shared" si="127"/>
        <v/>
      </c>
      <c r="EM100" s="2" t="str">
        <f t="shared" si="156"/>
        <v/>
      </c>
      <c r="EN100" s="2" t="str">
        <f t="shared" si="157"/>
        <v/>
      </c>
      <c r="EO100" s="2">
        <f t="shared" si="158"/>
        <v>0</v>
      </c>
      <c r="EP100" s="2">
        <f t="shared" si="243"/>
        <v>0</v>
      </c>
      <c r="EQ100" s="2"/>
      <c r="ER100" s="2"/>
      <c r="ES100" s="2"/>
      <c r="ET100" s="2"/>
      <c r="EU100" s="2"/>
      <c r="EV100" s="2"/>
      <c r="EW100" s="2">
        <f t="shared" si="159"/>
        <v>0</v>
      </c>
      <c r="EX100" s="2">
        <f t="shared" si="160"/>
        <v>0</v>
      </c>
      <c r="EY100" s="2">
        <f t="shared" si="244"/>
        <v>0</v>
      </c>
      <c r="EZ100" s="2">
        <f t="shared" si="161"/>
        <v>0</v>
      </c>
      <c r="FA100" s="2">
        <f t="shared" si="162"/>
        <v>0</v>
      </c>
      <c r="FB100" s="59"/>
      <c r="FC100" s="2">
        <f t="shared" si="163"/>
        <v>0</v>
      </c>
      <c r="FD100" s="2">
        <f t="shared" si="245"/>
        <v>0</v>
      </c>
      <c r="FE100" s="3">
        <f t="shared" si="258"/>
        <v>0</v>
      </c>
      <c r="FF100" s="3">
        <f t="shared" si="246"/>
        <v>0</v>
      </c>
      <c r="FG100" s="3">
        <f t="shared" si="247"/>
        <v>0</v>
      </c>
      <c r="FH100" s="3">
        <f t="shared" si="164"/>
        <v>0</v>
      </c>
      <c r="FI100" s="67">
        <f t="shared" si="165"/>
        <v>0</v>
      </c>
      <c r="FJ100" s="3">
        <f t="shared" si="166"/>
        <v>0</v>
      </c>
      <c r="FK100" s="3">
        <f t="shared" si="167"/>
        <v>0</v>
      </c>
      <c r="FL100" s="3">
        <f t="shared" si="248"/>
        <v>0</v>
      </c>
      <c r="FM100" s="3">
        <f t="shared" si="249"/>
        <v>0</v>
      </c>
      <c r="FN100" s="3">
        <f t="shared" si="250"/>
        <v>0</v>
      </c>
      <c r="FO100" s="2">
        <f t="shared" si="168"/>
        <v>0</v>
      </c>
      <c r="FP100" s="2">
        <f t="shared" si="169"/>
        <v>0</v>
      </c>
      <c r="FQ100" s="2">
        <f t="shared" si="251"/>
        <v>0</v>
      </c>
      <c r="FR100" s="6" t="str">
        <f>IF(A100=1,1,IF(DW100="","",COUNTA($DW$31:DW100)+1))</f>
        <v/>
      </c>
      <c r="FS100" s="6" t="str">
        <f t="shared" si="170"/>
        <v/>
      </c>
      <c r="FT100" s="43">
        <f t="shared" si="252"/>
        <v>0</v>
      </c>
      <c r="FU100" s="23">
        <f t="shared" si="253"/>
        <v>0</v>
      </c>
      <c r="FV100" s="21">
        <f t="shared" si="254"/>
        <v>0</v>
      </c>
    </row>
    <row r="101" spans="1:178">
      <c r="A101" s="4" t="str">
        <f t="shared" si="171"/>
        <v/>
      </c>
      <c r="B101" s="33"/>
      <c r="C101" s="33"/>
      <c r="D101" s="33"/>
      <c r="E101" s="33"/>
      <c r="F101" s="33"/>
      <c r="G101" s="11" t="str">
        <f t="shared" si="138"/>
        <v/>
      </c>
      <c r="H101" s="3" t="str">
        <f t="shared" si="172"/>
        <v/>
      </c>
      <c r="I101" s="3" t="str">
        <f t="shared" si="139"/>
        <v/>
      </c>
      <c r="J101" s="3" t="str">
        <f t="shared" si="173"/>
        <v/>
      </c>
      <c r="K101" s="3" t="str">
        <f t="shared" si="140"/>
        <v/>
      </c>
      <c r="L101" s="2" t="str">
        <f t="shared" si="141"/>
        <v/>
      </c>
      <c r="M101" s="8" t="str">
        <f t="shared" si="174"/>
        <v/>
      </c>
      <c r="N101" s="8" t="str">
        <f t="shared" si="142"/>
        <v/>
      </c>
      <c r="O101" s="8" t="str">
        <f t="shared" si="175"/>
        <v/>
      </c>
      <c r="P101" s="8" t="str">
        <f t="shared" si="143"/>
        <v/>
      </c>
      <c r="Q101" s="2" t="str">
        <f t="shared" si="144"/>
        <v/>
      </c>
      <c r="R101" s="3" t="str">
        <f t="shared" si="145"/>
        <v/>
      </c>
      <c r="S101" s="3" t="str">
        <f t="shared" si="146"/>
        <v/>
      </c>
      <c r="T101" s="3" t="str">
        <f t="shared" si="176"/>
        <v/>
      </c>
      <c r="U101" s="8" t="str">
        <f t="shared" si="147"/>
        <v/>
      </c>
      <c r="V101" s="2" t="str">
        <f t="shared" si="148"/>
        <v/>
      </c>
      <c r="W101" s="2" t="str">
        <f t="shared" si="149"/>
        <v/>
      </c>
      <c r="X101" s="2" t="str">
        <f t="shared" si="255"/>
        <v/>
      </c>
      <c r="Y101" s="2" t="str">
        <f t="shared" si="150"/>
        <v/>
      </c>
      <c r="Z101" s="46" t="str">
        <f t="shared" si="177"/>
        <v/>
      </c>
      <c r="AA101" s="46" t="str">
        <f t="shared" si="178"/>
        <v/>
      </c>
      <c r="AB101" s="47"/>
      <c r="AC101" s="46" t="str">
        <f t="shared" si="179"/>
        <v/>
      </c>
      <c r="AD101" s="47" t="str">
        <f t="shared" si="180"/>
        <v/>
      </c>
      <c r="AE101" s="48" t="str">
        <f t="shared" si="181"/>
        <v/>
      </c>
      <c r="AF101" s="49" t="str">
        <f t="shared" si="135"/>
        <v/>
      </c>
      <c r="AG101" s="49" t="str">
        <f t="shared" si="135"/>
        <v/>
      </c>
      <c r="AH101" s="49" t="str">
        <f t="shared" si="135"/>
        <v/>
      </c>
      <c r="AI101" s="47" t="str">
        <f t="shared" si="135"/>
        <v/>
      </c>
      <c r="AJ101" s="47" t="str">
        <f t="shared" si="135"/>
        <v/>
      </c>
      <c r="AK101" s="46" t="str">
        <f t="shared" si="135"/>
        <v/>
      </c>
      <c r="AL101" s="47"/>
      <c r="AM101" s="53" t="str">
        <f t="shared" si="182"/>
        <v/>
      </c>
      <c r="AN101" s="50" t="str">
        <f t="shared" si="183"/>
        <v/>
      </c>
      <c r="AO101" s="53" t="s">
        <v>84</v>
      </c>
      <c r="AP101" s="52" t="str">
        <f t="shared" si="184"/>
        <v/>
      </c>
      <c r="AQ101" s="52" t="str">
        <f t="shared" si="185"/>
        <v/>
      </c>
      <c r="AR101" s="47">
        <f t="shared" si="186"/>
        <v>0</v>
      </c>
      <c r="AS101" s="53" t="str">
        <f t="shared" si="187"/>
        <v/>
      </c>
      <c r="AT101" s="52" t="str">
        <f t="shared" si="188"/>
        <v/>
      </c>
      <c r="AU101" s="9" t="str">
        <f t="shared" si="189"/>
        <v/>
      </c>
      <c r="AV101" s="9" t="str">
        <f t="shared" si="190"/>
        <v/>
      </c>
      <c r="AW101" s="12" t="str">
        <f t="shared" si="191"/>
        <v/>
      </c>
      <c r="AX101" s="9" t="str">
        <f t="shared" si="192"/>
        <v/>
      </c>
      <c r="AY101" s="12" t="str">
        <f t="shared" si="193"/>
        <v/>
      </c>
      <c r="AZ101" s="10" t="str">
        <f t="shared" si="194"/>
        <v/>
      </c>
      <c r="BA101" s="10" t="str">
        <f t="shared" si="195"/>
        <v/>
      </c>
      <c r="BB101" s="10" t="str">
        <f t="shared" si="196"/>
        <v/>
      </c>
      <c r="BC101" s="10" t="str">
        <f t="shared" si="197"/>
        <v/>
      </c>
      <c r="BD101" s="10" t="str">
        <f t="shared" si="198"/>
        <v/>
      </c>
      <c r="BE101" s="12" t="str">
        <f t="shared" si="199"/>
        <v/>
      </c>
      <c r="BF101" s="9" t="str">
        <f t="shared" si="200"/>
        <v/>
      </c>
      <c r="BG101" s="9" t="str">
        <f t="shared" si="201"/>
        <v/>
      </c>
      <c r="BH101" s="7" t="str">
        <f t="shared" si="202"/>
        <v/>
      </c>
      <c r="BI101" s="7" t="str">
        <f t="shared" si="203"/>
        <v/>
      </c>
      <c r="BJ101" s="12" t="str">
        <f t="shared" si="204"/>
        <v/>
      </c>
      <c r="BK101" s="80" t="str">
        <f t="shared" si="205"/>
        <v/>
      </c>
      <c r="BL101" s="7" t="str">
        <f t="shared" si="206"/>
        <v/>
      </c>
      <c r="BM101" s="7" t="str">
        <f t="shared" si="256"/>
        <v/>
      </c>
      <c r="BN101" s="12" t="str">
        <f t="shared" si="207"/>
        <v/>
      </c>
      <c r="BO101" s="9" t="str">
        <f t="shared" si="208"/>
        <v/>
      </c>
      <c r="BP101" s="2" t="str">
        <f t="shared" si="209"/>
        <v/>
      </c>
      <c r="BQ101" s="2" t="str">
        <f t="shared" si="210"/>
        <v/>
      </c>
      <c r="BR101" s="20" t="str">
        <f t="shared" si="151"/>
        <v/>
      </c>
      <c r="BS101" s="20" t="str">
        <f t="shared" si="151"/>
        <v/>
      </c>
      <c r="BT101" s="20" t="str">
        <f t="shared" si="151"/>
        <v/>
      </c>
      <c r="BU101" s="86" t="str">
        <f t="shared" si="211"/>
        <v/>
      </c>
      <c r="BV101" s="86" t="str">
        <f t="shared" si="212"/>
        <v/>
      </c>
      <c r="BW101" s="20" t="str">
        <f t="shared" si="151"/>
        <v/>
      </c>
      <c r="BX101" s="86" t="str">
        <f t="shared" si="137"/>
        <v/>
      </c>
      <c r="BY101" s="86" t="str">
        <f t="shared" si="137"/>
        <v/>
      </c>
      <c r="BZ101" s="86" t="str">
        <f t="shared" si="137"/>
        <v/>
      </c>
      <c r="CA101" s="86" t="str">
        <f t="shared" si="137"/>
        <v/>
      </c>
      <c r="CB101" s="86" t="str">
        <f t="shared" si="137"/>
        <v/>
      </c>
      <c r="CC101" s="86" t="str">
        <f t="shared" si="137"/>
        <v/>
      </c>
      <c r="CD101" s="86" t="str">
        <f t="shared" si="137"/>
        <v/>
      </c>
      <c r="CE101" s="20" t="str">
        <f t="shared" si="257"/>
        <v/>
      </c>
      <c r="CF101" s="14" t="str">
        <f t="shared" si="213"/>
        <v/>
      </c>
      <c r="CG101" s="14" t="str">
        <f t="shared" si="214"/>
        <v/>
      </c>
      <c r="CH101" s="8">
        <f t="shared" si="215"/>
        <v>0</v>
      </c>
      <c r="CI101" s="9" t="str">
        <f t="shared" si="216"/>
        <v/>
      </c>
      <c r="CJ101" s="9" t="str">
        <f t="shared" si="217"/>
        <v/>
      </c>
      <c r="CK101" s="9" t="str">
        <f t="shared" si="218"/>
        <v/>
      </c>
      <c r="CL101" s="9" t="str">
        <f t="shared" si="219"/>
        <v/>
      </c>
      <c r="CM101" s="9" t="str">
        <f t="shared" si="220"/>
        <v/>
      </c>
      <c r="CN101" s="9" t="str">
        <f t="shared" si="221"/>
        <v/>
      </c>
      <c r="CO101" s="9" t="str">
        <f t="shared" si="222"/>
        <v/>
      </c>
      <c r="CP101" s="9" t="str">
        <f t="shared" si="222"/>
        <v/>
      </c>
      <c r="CQ101" s="9" t="str">
        <f t="shared" si="222"/>
        <v/>
      </c>
      <c r="CR101" s="9" t="str">
        <f t="shared" si="222"/>
        <v/>
      </c>
      <c r="CS101" s="9" t="str">
        <f t="shared" si="222"/>
        <v/>
      </c>
      <c r="CT101" s="9" t="str">
        <f t="shared" si="222"/>
        <v/>
      </c>
      <c r="CU101" s="9" t="str">
        <f t="shared" si="222"/>
        <v/>
      </c>
      <c r="CV101" s="9" t="str">
        <f t="shared" si="223"/>
        <v/>
      </c>
      <c r="CW101" s="9" t="str">
        <f t="shared" si="224"/>
        <v/>
      </c>
      <c r="CX101" s="9" t="str">
        <f t="shared" si="224"/>
        <v/>
      </c>
      <c r="CY101" s="9" t="str">
        <f t="shared" si="224"/>
        <v/>
      </c>
      <c r="CZ101" s="9" t="str">
        <f t="shared" si="224"/>
        <v/>
      </c>
      <c r="DA101" s="9" t="str">
        <f t="shared" si="224"/>
        <v/>
      </c>
      <c r="DB101" s="9" t="str">
        <f t="shared" si="224"/>
        <v/>
      </c>
      <c r="DC101" s="9" t="str">
        <f t="shared" si="224"/>
        <v/>
      </c>
      <c r="DD101" s="2" t="str">
        <f t="shared" si="225"/>
        <v/>
      </c>
      <c r="DE101" s="2" t="str">
        <f t="shared" si="226"/>
        <v/>
      </c>
      <c r="DF101" s="2" t="str">
        <f t="shared" si="227"/>
        <v/>
      </c>
      <c r="DG101" s="2" t="str">
        <f t="shared" si="228"/>
        <v/>
      </c>
      <c r="DH101" s="2" t="str">
        <f t="shared" si="229"/>
        <v/>
      </c>
      <c r="DI101" s="2" t="str">
        <f t="shared" si="230"/>
        <v/>
      </c>
      <c r="DJ101" s="2" t="str">
        <f t="shared" si="231"/>
        <v/>
      </c>
      <c r="DK101" s="2" t="str">
        <f t="shared" si="232"/>
        <v/>
      </c>
      <c r="DL101" s="16" t="str">
        <f t="shared" si="233"/>
        <v/>
      </c>
      <c r="DM101" s="16" t="str">
        <f t="shared" si="234"/>
        <v/>
      </c>
      <c r="DN101" s="16" t="str">
        <f t="shared" si="235"/>
        <v/>
      </c>
      <c r="DO101" s="72" t="str">
        <f t="shared" si="236"/>
        <v/>
      </c>
      <c r="DP101" s="16" t="str">
        <f t="shared" si="237"/>
        <v/>
      </c>
      <c r="DQ101" s="16" t="str">
        <f t="shared" si="238"/>
        <v/>
      </c>
      <c r="DR101" s="2" t="str">
        <f t="shared" si="239"/>
        <v/>
      </c>
      <c r="DS101" s="2" t="str">
        <f t="shared" si="240"/>
        <v/>
      </c>
      <c r="DT101" s="2" t="str">
        <f t="shared" si="241"/>
        <v/>
      </c>
      <c r="DU101" s="2" t="str">
        <f t="shared" si="242"/>
        <v/>
      </c>
      <c r="DV101" s="15"/>
      <c r="DW101" s="17"/>
      <c r="DX101" s="17"/>
      <c r="DY101" s="47" t="str">
        <f t="shared" si="136"/>
        <v/>
      </c>
      <c r="DZ101" s="47" t="str">
        <f t="shared" si="136"/>
        <v/>
      </c>
      <c r="EA101" s="47" t="str">
        <f t="shared" si="136"/>
        <v/>
      </c>
      <c r="EB101" s="47" t="str">
        <f t="shared" si="136"/>
        <v/>
      </c>
      <c r="EC101" s="49" t="str">
        <f t="shared" si="136"/>
        <v/>
      </c>
      <c r="ED101" s="49" t="str">
        <f t="shared" si="136"/>
        <v/>
      </c>
      <c r="EE101" s="47" t="str">
        <f t="shared" si="136"/>
        <v/>
      </c>
      <c r="EF101" s="47" t="str">
        <f t="shared" si="136"/>
        <v/>
      </c>
      <c r="EG101" s="47" t="str">
        <f t="shared" si="136"/>
        <v/>
      </c>
      <c r="EH101" s="6">
        <f t="shared" si="152"/>
        <v>0</v>
      </c>
      <c r="EI101" s="6">
        <f t="shared" si="153"/>
        <v>0</v>
      </c>
      <c r="EJ101" s="2" t="str">
        <f t="shared" si="154"/>
        <v/>
      </c>
      <c r="EK101" s="2" t="str">
        <f t="shared" si="155"/>
        <v/>
      </c>
      <c r="EL101" s="2" t="str">
        <f t="shared" ref="EL101:EL151" si="259">IF(DW101="","",Y101+EG101+IF(A102=$A$32,AI102+AA102/1000,AI101+AA101/1000))</f>
        <v/>
      </c>
      <c r="EM101" s="2" t="str">
        <f t="shared" si="156"/>
        <v/>
      </c>
      <c r="EN101" s="2" t="str">
        <f t="shared" si="157"/>
        <v/>
      </c>
      <c r="EO101" s="2">
        <f t="shared" si="158"/>
        <v>0</v>
      </c>
      <c r="EP101" s="2">
        <f t="shared" si="243"/>
        <v>0</v>
      </c>
      <c r="EQ101" s="2"/>
      <c r="ER101" s="2"/>
      <c r="ES101" s="2"/>
      <c r="ET101" s="2"/>
      <c r="EU101" s="2"/>
      <c r="EV101" s="2"/>
      <c r="EW101" s="2">
        <f t="shared" si="159"/>
        <v>0</v>
      </c>
      <c r="EX101" s="2">
        <f t="shared" si="160"/>
        <v>0</v>
      </c>
      <c r="EY101" s="2">
        <f t="shared" si="244"/>
        <v>0</v>
      </c>
      <c r="EZ101" s="2">
        <f t="shared" si="161"/>
        <v>0</v>
      </c>
      <c r="FA101" s="2">
        <f t="shared" si="162"/>
        <v>0</v>
      </c>
      <c r="FB101" s="59"/>
      <c r="FC101" s="2">
        <f t="shared" si="163"/>
        <v>0</v>
      </c>
      <c r="FD101" s="2">
        <f t="shared" si="245"/>
        <v>0</v>
      </c>
      <c r="FE101" s="3">
        <f t="shared" si="258"/>
        <v>0</v>
      </c>
      <c r="FF101" s="3">
        <f t="shared" si="246"/>
        <v>0</v>
      </c>
      <c r="FG101" s="3">
        <f t="shared" si="247"/>
        <v>0</v>
      </c>
      <c r="FH101" s="3">
        <f t="shared" si="164"/>
        <v>0</v>
      </c>
      <c r="FI101" s="67">
        <f t="shared" si="165"/>
        <v>0</v>
      </c>
      <c r="FJ101" s="3">
        <f t="shared" si="166"/>
        <v>0</v>
      </c>
      <c r="FK101" s="3">
        <f t="shared" si="167"/>
        <v>0</v>
      </c>
      <c r="FL101" s="3">
        <f t="shared" si="248"/>
        <v>0</v>
      </c>
      <c r="FM101" s="3">
        <f t="shared" si="249"/>
        <v>0</v>
      </c>
      <c r="FN101" s="3">
        <f t="shared" si="250"/>
        <v>0</v>
      </c>
      <c r="FO101" s="2">
        <f t="shared" si="168"/>
        <v>0</v>
      </c>
      <c r="FP101" s="2">
        <f t="shared" si="169"/>
        <v>0</v>
      </c>
      <c r="FQ101" s="2">
        <f t="shared" si="251"/>
        <v>0</v>
      </c>
      <c r="FR101" s="6" t="str">
        <f>IF(A101=1,1,IF(DW101="","",COUNTA($DW$31:DW101)+1))</f>
        <v/>
      </c>
      <c r="FS101" s="6" t="str">
        <f t="shared" si="170"/>
        <v/>
      </c>
      <c r="FT101" s="43">
        <f t="shared" si="252"/>
        <v>0</v>
      </c>
      <c r="FU101" s="23">
        <f t="shared" si="253"/>
        <v>0</v>
      </c>
      <c r="FV101" s="21">
        <f t="shared" si="254"/>
        <v>0</v>
      </c>
    </row>
    <row r="102" spans="1:178">
      <c r="A102" s="4" t="str">
        <f t="shared" si="171"/>
        <v/>
      </c>
      <c r="B102" s="33"/>
      <c r="C102" s="33"/>
      <c r="D102" s="33"/>
      <c r="E102" s="33"/>
      <c r="F102" s="33"/>
      <c r="G102" s="11" t="str">
        <f t="shared" si="138"/>
        <v/>
      </c>
      <c r="H102" s="3" t="str">
        <f t="shared" si="172"/>
        <v/>
      </c>
      <c r="I102" s="3" t="str">
        <f t="shared" si="139"/>
        <v/>
      </c>
      <c r="J102" s="3" t="str">
        <f t="shared" si="173"/>
        <v/>
      </c>
      <c r="K102" s="3" t="str">
        <f t="shared" si="140"/>
        <v/>
      </c>
      <c r="L102" s="2" t="str">
        <f t="shared" si="141"/>
        <v/>
      </c>
      <c r="M102" s="8" t="str">
        <f t="shared" si="174"/>
        <v/>
      </c>
      <c r="N102" s="8" t="str">
        <f t="shared" si="142"/>
        <v/>
      </c>
      <c r="O102" s="8" t="str">
        <f t="shared" si="175"/>
        <v/>
      </c>
      <c r="P102" s="8" t="str">
        <f t="shared" si="143"/>
        <v/>
      </c>
      <c r="Q102" s="2" t="str">
        <f t="shared" si="144"/>
        <v/>
      </c>
      <c r="R102" s="3" t="str">
        <f t="shared" si="145"/>
        <v/>
      </c>
      <c r="S102" s="3" t="str">
        <f t="shared" si="146"/>
        <v/>
      </c>
      <c r="T102" s="3" t="str">
        <f t="shared" si="176"/>
        <v/>
      </c>
      <c r="U102" s="8" t="str">
        <f t="shared" si="147"/>
        <v/>
      </c>
      <c r="V102" s="2" t="str">
        <f t="shared" si="148"/>
        <v/>
      </c>
      <c r="W102" s="2" t="str">
        <f t="shared" si="149"/>
        <v/>
      </c>
      <c r="X102" s="2" t="str">
        <f t="shared" si="255"/>
        <v/>
      </c>
      <c r="Y102" s="2" t="str">
        <f t="shared" si="150"/>
        <v/>
      </c>
      <c r="Z102" s="46" t="str">
        <f t="shared" si="177"/>
        <v/>
      </c>
      <c r="AA102" s="46" t="str">
        <f t="shared" si="178"/>
        <v/>
      </c>
      <c r="AB102" s="47"/>
      <c r="AC102" s="46" t="str">
        <f t="shared" si="179"/>
        <v/>
      </c>
      <c r="AD102" s="47" t="str">
        <f t="shared" si="180"/>
        <v/>
      </c>
      <c r="AE102" s="48" t="str">
        <f t="shared" si="181"/>
        <v/>
      </c>
      <c r="AF102" s="49" t="str">
        <f t="shared" si="135"/>
        <v/>
      </c>
      <c r="AG102" s="49" t="str">
        <f t="shared" si="135"/>
        <v/>
      </c>
      <c r="AH102" s="49" t="str">
        <f t="shared" si="135"/>
        <v/>
      </c>
      <c r="AI102" s="47" t="str">
        <f t="shared" si="135"/>
        <v/>
      </c>
      <c r="AJ102" s="47" t="str">
        <f t="shared" si="135"/>
        <v/>
      </c>
      <c r="AK102" s="46" t="str">
        <f t="shared" si="135"/>
        <v/>
      </c>
      <c r="AL102" s="47"/>
      <c r="AM102" s="53" t="str">
        <f t="shared" si="182"/>
        <v/>
      </c>
      <c r="AN102" s="50" t="str">
        <f t="shared" si="183"/>
        <v/>
      </c>
      <c r="AO102" s="53" t="s">
        <v>84</v>
      </c>
      <c r="AP102" s="52" t="str">
        <f t="shared" si="184"/>
        <v/>
      </c>
      <c r="AQ102" s="52" t="str">
        <f t="shared" si="185"/>
        <v/>
      </c>
      <c r="AR102" s="47">
        <f t="shared" si="186"/>
        <v>0</v>
      </c>
      <c r="AS102" s="53" t="str">
        <f t="shared" si="187"/>
        <v/>
      </c>
      <c r="AT102" s="52" t="str">
        <f t="shared" si="188"/>
        <v/>
      </c>
      <c r="AU102" s="9" t="str">
        <f t="shared" si="189"/>
        <v/>
      </c>
      <c r="AV102" s="9" t="str">
        <f t="shared" si="190"/>
        <v/>
      </c>
      <c r="AW102" s="12" t="str">
        <f t="shared" si="191"/>
        <v/>
      </c>
      <c r="AX102" s="9" t="str">
        <f t="shared" si="192"/>
        <v/>
      </c>
      <c r="AY102" s="12" t="str">
        <f t="shared" si="193"/>
        <v/>
      </c>
      <c r="AZ102" s="10" t="str">
        <f t="shared" si="194"/>
        <v/>
      </c>
      <c r="BA102" s="10" t="str">
        <f t="shared" si="195"/>
        <v/>
      </c>
      <c r="BB102" s="10" t="str">
        <f t="shared" si="196"/>
        <v/>
      </c>
      <c r="BC102" s="10" t="str">
        <f t="shared" si="197"/>
        <v/>
      </c>
      <c r="BD102" s="10" t="str">
        <f t="shared" si="198"/>
        <v/>
      </c>
      <c r="BE102" s="12" t="str">
        <f t="shared" si="199"/>
        <v/>
      </c>
      <c r="BF102" s="9" t="str">
        <f t="shared" si="200"/>
        <v/>
      </c>
      <c r="BG102" s="9" t="str">
        <f t="shared" si="201"/>
        <v/>
      </c>
      <c r="BH102" s="7" t="str">
        <f t="shared" si="202"/>
        <v/>
      </c>
      <c r="BI102" s="7" t="str">
        <f t="shared" si="203"/>
        <v/>
      </c>
      <c r="BJ102" s="12" t="str">
        <f t="shared" si="204"/>
        <v/>
      </c>
      <c r="BK102" s="80" t="str">
        <f t="shared" si="205"/>
        <v/>
      </c>
      <c r="BL102" s="7" t="str">
        <f t="shared" si="206"/>
        <v/>
      </c>
      <c r="BM102" s="7" t="str">
        <f t="shared" si="256"/>
        <v/>
      </c>
      <c r="BN102" s="12" t="str">
        <f t="shared" si="207"/>
        <v/>
      </c>
      <c r="BO102" s="9" t="str">
        <f t="shared" si="208"/>
        <v/>
      </c>
      <c r="BP102" s="2" t="str">
        <f t="shared" si="209"/>
        <v/>
      </c>
      <c r="BQ102" s="2" t="str">
        <f t="shared" si="210"/>
        <v/>
      </c>
      <c r="BR102" s="20" t="str">
        <f t="shared" si="151"/>
        <v/>
      </c>
      <c r="BS102" s="20" t="str">
        <f t="shared" si="151"/>
        <v/>
      </c>
      <c r="BT102" s="20" t="str">
        <f t="shared" si="151"/>
        <v/>
      </c>
      <c r="BU102" s="86" t="str">
        <f t="shared" si="211"/>
        <v/>
      </c>
      <c r="BV102" s="86" t="str">
        <f t="shared" si="212"/>
        <v/>
      </c>
      <c r="BW102" s="20" t="str">
        <f t="shared" si="151"/>
        <v/>
      </c>
      <c r="BX102" s="86" t="str">
        <f t="shared" si="137"/>
        <v/>
      </c>
      <c r="BY102" s="86" t="str">
        <f t="shared" si="137"/>
        <v/>
      </c>
      <c r="BZ102" s="86" t="str">
        <f t="shared" si="137"/>
        <v/>
      </c>
      <c r="CA102" s="86" t="str">
        <f t="shared" si="137"/>
        <v/>
      </c>
      <c r="CB102" s="86" t="str">
        <f t="shared" si="137"/>
        <v/>
      </c>
      <c r="CC102" s="86" t="str">
        <f t="shared" si="137"/>
        <v/>
      </c>
      <c r="CD102" s="86" t="str">
        <f t="shared" si="137"/>
        <v/>
      </c>
      <c r="CE102" s="20" t="str">
        <f t="shared" si="257"/>
        <v/>
      </c>
      <c r="CF102" s="14" t="str">
        <f t="shared" si="213"/>
        <v/>
      </c>
      <c r="CG102" s="14" t="str">
        <f t="shared" si="214"/>
        <v/>
      </c>
      <c r="CH102" s="8">
        <f t="shared" si="215"/>
        <v>0</v>
      </c>
      <c r="CI102" s="9" t="str">
        <f t="shared" si="216"/>
        <v/>
      </c>
      <c r="CJ102" s="9" t="str">
        <f t="shared" si="217"/>
        <v/>
      </c>
      <c r="CK102" s="9" t="str">
        <f t="shared" si="218"/>
        <v/>
      </c>
      <c r="CL102" s="9" t="str">
        <f t="shared" si="219"/>
        <v/>
      </c>
      <c r="CM102" s="9" t="str">
        <f t="shared" si="220"/>
        <v/>
      </c>
      <c r="CN102" s="9" t="str">
        <f t="shared" si="221"/>
        <v/>
      </c>
      <c r="CO102" s="9" t="str">
        <f t="shared" si="222"/>
        <v/>
      </c>
      <c r="CP102" s="9" t="str">
        <f t="shared" si="222"/>
        <v/>
      </c>
      <c r="CQ102" s="9" t="str">
        <f t="shared" si="222"/>
        <v/>
      </c>
      <c r="CR102" s="9" t="str">
        <f t="shared" si="222"/>
        <v/>
      </c>
      <c r="CS102" s="9" t="str">
        <f t="shared" si="222"/>
        <v/>
      </c>
      <c r="CT102" s="9" t="str">
        <f t="shared" si="222"/>
        <v/>
      </c>
      <c r="CU102" s="9" t="str">
        <f t="shared" si="222"/>
        <v/>
      </c>
      <c r="CV102" s="9" t="str">
        <f t="shared" si="223"/>
        <v/>
      </c>
      <c r="CW102" s="9" t="str">
        <f t="shared" si="224"/>
        <v/>
      </c>
      <c r="CX102" s="9" t="str">
        <f t="shared" si="224"/>
        <v/>
      </c>
      <c r="CY102" s="9" t="str">
        <f t="shared" si="224"/>
        <v/>
      </c>
      <c r="CZ102" s="9" t="str">
        <f t="shared" si="224"/>
        <v/>
      </c>
      <c r="DA102" s="9" t="str">
        <f t="shared" si="224"/>
        <v/>
      </c>
      <c r="DB102" s="9" t="str">
        <f t="shared" si="224"/>
        <v/>
      </c>
      <c r="DC102" s="9" t="str">
        <f t="shared" si="224"/>
        <v/>
      </c>
      <c r="DD102" s="2" t="str">
        <f t="shared" si="225"/>
        <v/>
      </c>
      <c r="DE102" s="2" t="str">
        <f t="shared" si="226"/>
        <v/>
      </c>
      <c r="DF102" s="2" t="str">
        <f t="shared" si="227"/>
        <v/>
      </c>
      <c r="DG102" s="2" t="str">
        <f t="shared" si="228"/>
        <v/>
      </c>
      <c r="DH102" s="2" t="str">
        <f t="shared" si="229"/>
        <v/>
      </c>
      <c r="DI102" s="2" t="str">
        <f t="shared" si="230"/>
        <v/>
      </c>
      <c r="DJ102" s="2" t="str">
        <f t="shared" si="231"/>
        <v/>
      </c>
      <c r="DK102" s="2" t="str">
        <f t="shared" si="232"/>
        <v/>
      </c>
      <c r="DL102" s="16" t="str">
        <f t="shared" si="233"/>
        <v/>
      </c>
      <c r="DM102" s="16" t="str">
        <f t="shared" si="234"/>
        <v/>
      </c>
      <c r="DN102" s="16" t="str">
        <f t="shared" si="235"/>
        <v/>
      </c>
      <c r="DO102" s="72" t="str">
        <f t="shared" si="236"/>
        <v/>
      </c>
      <c r="DP102" s="16" t="str">
        <f t="shared" si="237"/>
        <v/>
      </c>
      <c r="DQ102" s="16" t="str">
        <f t="shared" si="238"/>
        <v/>
      </c>
      <c r="DR102" s="2" t="str">
        <f t="shared" si="239"/>
        <v/>
      </c>
      <c r="DS102" s="2" t="str">
        <f t="shared" si="240"/>
        <v/>
      </c>
      <c r="DT102" s="2" t="str">
        <f t="shared" si="241"/>
        <v/>
      </c>
      <c r="DU102" s="2" t="str">
        <f t="shared" si="242"/>
        <v/>
      </c>
      <c r="DV102" s="15"/>
      <c r="DW102" s="18"/>
      <c r="DX102" s="17"/>
      <c r="DY102" s="47" t="str">
        <f t="shared" si="136"/>
        <v/>
      </c>
      <c r="DZ102" s="47" t="str">
        <f t="shared" si="136"/>
        <v/>
      </c>
      <c r="EA102" s="47" t="str">
        <f t="shared" si="136"/>
        <v/>
      </c>
      <c r="EB102" s="47" t="str">
        <f t="shared" si="136"/>
        <v/>
      </c>
      <c r="EC102" s="49" t="str">
        <f t="shared" si="136"/>
        <v/>
      </c>
      <c r="ED102" s="49" t="str">
        <f t="shared" si="136"/>
        <v/>
      </c>
      <c r="EE102" s="47" t="str">
        <f t="shared" si="136"/>
        <v/>
      </c>
      <c r="EF102" s="47" t="str">
        <f t="shared" si="136"/>
        <v/>
      </c>
      <c r="EG102" s="47" t="str">
        <f t="shared" si="136"/>
        <v/>
      </c>
      <c r="EH102" s="6">
        <f t="shared" si="152"/>
        <v>0</v>
      </c>
      <c r="EI102" s="6">
        <f t="shared" si="153"/>
        <v>0</v>
      </c>
      <c r="EJ102" s="2" t="str">
        <f t="shared" si="154"/>
        <v/>
      </c>
      <c r="EK102" s="2" t="str">
        <f t="shared" si="155"/>
        <v/>
      </c>
      <c r="EL102" s="2" t="str">
        <f t="shared" si="259"/>
        <v/>
      </c>
      <c r="EM102" s="2" t="str">
        <f t="shared" si="156"/>
        <v/>
      </c>
      <c r="EN102" s="2" t="str">
        <f t="shared" si="157"/>
        <v/>
      </c>
      <c r="EO102" s="2">
        <f t="shared" si="158"/>
        <v>0</v>
      </c>
      <c r="EP102" s="2">
        <f t="shared" si="243"/>
        <v>0</v>
      </c>
      <c r="EQ102" s="2"/>
      <c r="ER102" s="2"/>
      <c r="ES102" s="2"/>
      <c r="ET102" s="2"/>
      <c r="EU102" s="2"/>
      <c r="EV102" s="2"/>
      <c r="EW102" s="2">
        <f t="shared" si="159"/>
        <v>0</v>
      </c>
      <c r="EX102" s="2">
        <f t="shared" si="160"/>
        <v>0</v>
      </c>
      <c r="EY102" s="2">
        <f t="shared" si="244"/>
        <v>0</v>
      </c>
      <c r="EZ102" s="2">
        <f t="shared" si="161"/>
        <v>0</v>
      </c>
      <c r="FA102" s="2">
        <f t="shared" si="162"/>
        <v>0</v>
      </c>
      <c r="FB102" s="59"/>
      <c r="FC102" s="2">
        <f t="shared" si="163"/>
        <v>0</v>
      </c>
      <c r="FD102" s="2">
        <f t="shared" si="245"/>
        <v>0</v>
      </c>
      <c r="FE102" s="3">
        <f t="shared" si="258"/>
        <v>0</v>
      </c>
      <c r="FF102" s="3">
        <f t="shared" si="246"/>
        <v>0</v>
      </c>
      <c r="FG102" s="3">
        <f t="shared" si="247"/>
        <v>0</v>
      </c>
      <c r="FH102" s="3">
        <f t="shared" si="164"/>
        <v>0</v>
      </c>
      <c r="FI102" s="67">
        <f t="shared" si="165"/>
        <v>0</v>
      </c>
      <c r="FJ102" s="3">
        <f t="shared" si="166"/>
        <v>0</v>
      </c>
      <c r="FK102" s="3">
        <f t="shared" si="167"/>
        <v>0</v>
      </c>
      <c r="FL102" s="3">
        <f t="shared" si="248"/>
        <v>0</v>
      </c>
      <c r="FM102" s="3">
        <f t="shared" si="249"/>
        <v>0</v>
      </c>
      <c r="FN102" s="3">
        <f t="shared" si="250"/>
        <v>0</v>
      </c>
      <c r="FO102" s="2">
        <f t="shared" si="168"/>
        <v>0</v>
      </c>
      <c r="FP102" s="2">
        <f t="shared" si="169"/>
        <v>0</v>
      </c>
      <c r="FQ102" s="2">
        <f t="shared" si="251"/>
        <v>0</v>
      </c>
      <c r="FR102" s="6" t="str">
        <f>IF(A102=1,1,IF(DW102="","",COUNTA($DW$31:DW102)+1))</f>
        <v/>
      </c>
      <c r="FS102" s="6" t="str">
        <f t="shared" si="170"/>
        <v/>
      </c>
      <c r="FT102" s="43">
        <f t="shared" si="252"/>
        <v>0</v>
      </c>
      <c r="FU102" s="23">
        <f t="shared" si="253"/>
        <v>0</v>
      </c>
      <c r="FV102" s="21">
        <f t="shared" si="254"/>
        <v>0</v>
      </c>
    </row>
    <row r="103" spans="1:178">
      <c r="A103" s="4" t="str">
        <f t="shared" si="171"/>
        <v/>
      </c>
      <c r="B103" s="33"/>
      <c r="C103" s="33"/>
      <c r="D103" s="33"/>
      <c r="E103" s="33"/>
      <c r="F103" s="33"/>
      <c r="G103" s="11" t="str">
        <f t="shared" si="138"/>
        <v/>
      </c>
      <c r="H103" s="3" t="str">
        <f t="shared" si="172"/>
        <v/>
      </c>
      <c r="I103" s="3" t="str">
        <f t="shared" si="139"/>
        <v/>
      </c>
      <c r="J103" s="3" t="str">
        <f t="shared" si="173"/>
        <v/>
      </c>
      <c r="K103" s="3" t="str">
        <f t="shared" si="140"/>
        <v/>
      </c>
      <c r="L103" s="2" t="str">
        <f t="shared" si="141"/>
        <v/>
      </c>
      <c r="M103" s="8" t="str">
        <f t="shared" si="174"/>
        <v/>
      </c>
      <c r="N103" s="8" t="str">
        <f t="shared" si="142"/>
        <v/>
      </c>
      <c r="O103" s="8" t="str">
        <f t="shared" si="175"/>
        <v/>
      </c>
      <c r="P103" s="8" t="str">
        <f t="shared" si="143"/>
        <v/>
      </c>
      <c r="Q103" s="2" t="str">
        <f t="shared" si="144"/>
        <v/>
      </c>
      <c r="R103" s="3" t="str">
        <f t="shared" si="145"/>
        <v/>
      </c>
      <c r="S103" s="3" t="str">
        <f t="shared" si="146"/>
        <v/>
      </c>
      <c r="T103" s="3" t="str">
        <f t="shared" si="176"/>
        <v/>
      </c>
      <c r="U103" s="8" t="str">
        <f t="shared" si="147"/>
        <v/>
      </c>
      <c r="V103" s="2" t="str">
        <f t="shared" si="148"/>
        <v/>
      </c>
      <c r="W103" s="2" t="str">
        <f t="shared" si="149"/>
        <v/>
      </c>
      <c r="X103" s="2" t="str">
        <f t="shared" si="255"/>
        <v/>
      </c>
      <c r="Y103" s="2" t="str">
        <f t="shared" si="150"/>
        <v/>
      </c>
      <c r="Z103" s="46" t="str">
        <f t="shared" si="177"/>
        <v/>
      </c>
      <c r="AA103" s="46" t="str">
        <f t="shared" si="178"/>
        <v/>
      </c>
      <c r="AB103" s="47"/>
      <c r="AC103" s="46" t="str">
        <f t="shared" si="179"/>
        <v/>
      </c>
      <c r="AD103" s="47" t="str">
        <f t="shared" si="180"/>
        <v/>
      </c>
      <c r="AE103" s="48" t="str">
        <f t="shared" si="181"/>
        <v/>
      </c>
      <c r="AF103" s="49" t="str">
        <f t="shared" si="135"/>
        <v/>
      </c>
      <c r="AG103" s="49" t="str">
        <f t="shared" si="135"/>
        <v/>
      </c>
      <c r="AH103" s="49" t="str">
        <f t="shared" si="135"/>
        <v/>
      </c>
      <c r="AI103" s="47" t="str">
        <f t="shared" si="135"/>
        <v/>
      </c>
      <c r="AJ103" s="47" t="str">
        <f t="shared" si="135"/>
        <v/>
      </c>
      <c r="AK103" s="46" t="str">
        <f t="shared" si="135"/>
        <v/>
      </c>
      <c r="AL103" s="47"/>
      <c r="AM103" s="53" t="str">
        <f t="shared" si="182"/>
        <v/>
      </c>
      <c r="AN103" s="50" t="str">
        <f t="shared" si="183"/>
        <v/>
      </c>
      <c r="AO103" s="53" t="s">
        <v>84</v>
      </c>
      <c r="AP103" s="52" t="str">
        <f t="shared" si="184"/>
        <v/>
      </c>
      <c r="AQ103" s="52" t="str">
        <f t="shared" si="185"/>
        <v/>
      </c>
      <c r="AR103" s="47">
        <f t="shared" si="186"/>
        <v>0</v>
      </c>
      <c r="AS103" s="53" t="str">
        <f t="shared" si="187"/>
        <v/>
      </c>
      <c r="AT103" s="52" t="str">
        <f t="shared" si="188"/>
        <v/>
      </c>
      <c r="AU103" s="9" t="str">
        <f t="shared" si="189"/>
        <v/>
      </c>
      <c r="AV103" s="9" t="str">
        <f t="shared" si="190"/>
        <v/>
      </c>
      <c r="AW103" s="12" t="str">
        <f t="shared" si="191"/>
        <v/>
      </c>
      <c r="AX103" s="9" t="str">
        <f t="shared" si="192"/>
        <v/>
      </c>
      <c r="AY103" s="12" t="str">
        <f t="shared" si="193"/>
        <v/>
      </c>
      <c r="AZ103" s="10" t="str">
        <f t="shared" si="194"/>
        <v/>
      </c>
      <c r="BA103" s="10" t="str">
        <f t="shared" si="195"/>
        <v/>
      </c>
      <c r="BB103" s="10" t="str">
        <f t="shared" si="196"/>
        <v/>
      </c>
      <c r="BC103" s="10" t="str">
        <f t="shared" si="197"/>
        <v/>
      </c>
      <c r="BD103" s="10" t="str">
        <f t="shared" si="198"/>
        <v/>
      </c>
      <c r="BE103" s="12" t="str">
        <f t="shared" si="199"/>
        <v/>
      </c>
      <c r="BF103" s="9" t="str">
        <f t="shared" si="200"/>
        <v/>
      </c>
      <c r="BG103" s="9" t="str">
        <f t="shared" si="201"/>
        <v/>
      </c>
      <c r="BH103" s="7" t="str">
        <f t="shared" si="202"/>
        <v/>
      </c>
      <c r="BI103" s="7" t="str">
        <f t="shared" si="203"/>
        <v/>
      </c>
      <c r="BJ103" s="12" t="str">
        <f t="shared" si="204"/>
        <v/>
      </c>
      <c r="BK103" s="80" t="str">
        <f t="shared" si="205"/>
        <v/>
      </c>
      <c r="BL103" s="7" t="str">
        <f t="shared" si="206"/>
        <v/>
      </c>
      <c r="BM103" s="7" t="str">
        <f t="shared" si="256"/>
        <v/>
      </c>
      <c r="BN103" s="12" t="str">
        <f t="shared" si="207"/>
        <v/>
      </c>
      <c r="BO103" s="9" t="str">
        <f t="shared" si="208"/>
        <v/>
      </c>
      <c r="BP103" s="2" t="str">
        <f t="shared" si="209"/>
        <v/>
      </c>
      <c r="BQ103" s="2" t="str">
        <f t="shared" si="210"/>
        <v/>
      </c>
      <c r="BR103" s="20" t="str">
        <f t="shared" si="151"/>
        <v/>
      </c>
      <c r="BS103" s="20" t="str">
        <f t="shared" si="151"/>
        <v/>
      </c>
      <c r="BT103" s="20" t="str">
        <f t="shared" si="151"/>
        <v/>
      </c>
      <c r="BU103" s="86" t="str">
        <f t="shared" si="211"/>
        <v/>
      </c>
      <c r="BV103" s="86" t="str">
        <f t="shared" si="212"/>
        <v/>
      </c>
      <c r="BW103" s="20" t="str">
        <f t="shared" si="151"/>
        <v/>
      </c>
      <c r="BX103" s="86" t="str">
        <f t="shared" si="137"/>
        <v/>
      </c>
      <c r="BY103" s="86" t="str">
        <f t="shared" si="137"/>
        <v/>
      </c>
      <c r="BZ103" s="86" t="str">
        <f t="shared" si="137"/>
        <v/>
      </c>
      <c r="CA103" s="86" t="str">
        <f t="shared" si="137"/>
        <v/>
      </c>
      <c r="CB103" s="86" t="str">
        <f t="shared" si="137"/>
        <v/>
      </c>
      <c r="CC103" s="86" t="str">
        <f t="shared" si="137"/>
        <v/>
      </c>
      <c r="CD103" s="86" t="str">
        <f t="shared" si="137"/>
        <v/>
      </c>
      <c r="CE103" s="20" t="str">
        <f t="shared" si="257"/>
        <v/>
      </c>
      <c r="CF103" s="14" t="str">
        <f t="shared" si="213"/>
        <v/>
      </c>
      <c r="CG103" s="14" t="str">
        <f t="shared" si="214"/>
        <v/>
      </c>
      <c r="CH103" s="8">
        <f t="shared" si="215"/>
        <v>0</v>
      </c>
      <c r="CI103" s="9" t="str">
        <f t="shared" si="216"/>
        <v/>
      </c>
      <c r="CJ103" s="9" t="str">
        <f t="shared" si="217"/>
        <v/>
      </c>
      <c r="CK103" s="9" t="str">
        <f t="shared" si="218"/>
        <v/>
      </c>
      <c r="CL103" s="9" t="str">
        <f t="shared" si="219"/>
        <v/>
      </c>
      <c r="CM103" s="9" t="str">
        <f t="shared" si="220"/>
        <v/>
      </c>
      <c r="CN103" s="9" t="str">
        <f t="shared" si="221"/>
        <v/>
      </c>
      <c r="CO103" s="9" t="str">
        <f t="shared" si="222"/>
        <v/>
      </c>
      <c r="CP103" s="9" t="str">
        <f t="shared" si="222"/>
        <v/>
      </c>
      <c r="CQ103" s="9" t="str">
        <f t="shared" si="222"/>
        <v/>
      </c>
      <c r="CR103" s="9" t="str">
        <f t="shared" si="222"/>
        <v/>
      </c>
      <c r="CS103" s="9" t="str">
        <f t="shared" si="222"/>
        <v/>
      </c>
      <c r="CT103" s="9" t="str">
        <f t="shared" si="222"/>
        <v/>
      </c>
      <c r="CU103" s="9" t="str">
        <f t="shared" si="222"/>
        <v/>
      </c>
      <c r="CV103" s="9" t="str">
        <f t="shared" si="223"/>
        <v/>
      </c>
      <c r="CW103" s="9" t="str">
        <f t="shared" si="224"/>
        <v/>
      </c>
      <c r="CX103" s="9" t="str">
        <f t="shared" si="224"/>
        <v/>
      </c>
      <c r="CY103" s="9" t="str">
        <f t="shared" si="224"/>
        <v/>
      </c>
      <c r="CZ103" s="9" t="str">
        <f t="shared" si="224"/>
        <v/>
      </c>
      <c r="DA103" s="9" t="str">
        <f t="shared" si="224"/>
        <v/>
      </c>
      <c r="DB103" s="9" t="str">
        <f t="shared" si="224"/>
        <v/>
      </c>
      <c r="DC103" s="9" t="str">
        <f t="shared" si="224"/>
        <v/>
      </c>
      <c r="DD103" s="2" t="str">
        <f t="shared" si="225"/>
        <v/>
      </c>
      <c r="DE103" s="2" t="str">
        <f t="shared" si="226"/>
        <v/>
      </c>
      <c r="DF103" s="2" t="str">
        <f t="shared" si="227"/>
        <v/>
      </c>
      <c r="DG103" s="2" t="str">
        <f t="shared" si="228"/>
        <v/>
      </c>
      <c r="DH103" s="2" t="str">
        <f t="shared" si="229"/>
        <v/>
      </c>
      <c r="DI103" s="2" t="str">
        <f t="shared" si="230"/>
        <v/>
      </c>
      <c r="DJ103" s="2" t="str">
        <f t="shared" si="231"/>
        <v/>
      </c>
      <c r="DK103" s="2" t="str">
        <f t="shared" si="232"/>
        <v/>
      </c>
      <c r="DL103" s="16" t="str">
        <f t="shared" si="233"/>
        <v/>
      </c>
      <c r="DM103" s="16" t="str">
        <f t="shared" si="234"/>
        <v/>
      </c>
      <c r="DN103" s="16" t="str">
        <f t="shared" si="235"/>
        <v/>
      </c>
      <c r="DO103" s="72" t="str">
        <f t="shared" si="236"/>
        <v/>
      </c>
      <c r="DP103" s="16" t="str">
        <f t="shared" si="237"/>
        <v/>
      </c>
      <c r="DQ103" s="16" t="str">
        <f t="shared" si="238"/>
        <v/>
      </c>
      <c r="DR103" s="2" t="str">
        <f t="shared" si="239"/>
        <v/>
      </c>
      <c r="DS103" s="2" t="str">
        <f t="shared" si="240"/>
        <v/>
      </c>
      <c r="DT103" s="2" t="str">
        <f t="shared" si="241"/>
        <v/>
      </c>
      <c r="DU103" s="2" t="str">
        <f t="shared" si="242"/>
        <v/>
      </c>
      <c r="DV103" s="15"/>
      <c r="DW103" s="17"/>
      <c r="DX103" s="17"/>
      <c r="DY103" s="47" t="str">
        <f t="shared" si="136"/>
        <v/>
      </c>
      <c r="DZ103" s="47" t="str">
        <f t="shared" si="136"/>
        <v/>
      </c>
      <c r="EA103" s="47" t="str">
        <f t="shared" si="136"/>
        <v/>
      </c>
      <c r="EB103" s="47" t="str">
        <f t="shared" si="136"/>
        <v/>
      </c>
      <c r="EC103" s="49" t="str">
        <f t="shared" si="136"/>
        <v/>
      </c>
      <c r="ED103" s="49" t="str">
        <f t="shared" si="136"/>
        <v/>
      </c>
      <c r="EE103" s="47" t="str">
        <f t="shared" si="136"/>
        <v/>
      </c>
      <c r="EF103" s="47" t="str">
        <f t="shared" si="136"/>
        <v/>
      </c>
      <c r="EG103" s="47" t="str">
        <f t="shared" si="136"/>
        <v/>
      </c>
      <c r="EH103" s="6">
        <f t="shared" si="152"/>
        <v>0</v>
      </c>
      <c r="EI103" s="6">
        <f t="shared" si="153"/>
        <v>0</v>
      </c>
      <c r="EJ103" s="2" t="str">
        <f t="shared" si="154"/>
        <v/>
      </c>
      <c r="EK103" s="2" t="str">
        <f t="shared" si="155"/>
        <v/>
      </c>
      <c r="EL103" s="2" t="str">
        <f t="shared" si="259"/>
        <v/>
      </c>
      <c r="EM103" s="2" t="str">
        <f t="shared" si="156"/>
        <v/>
      </c>
      <c r="EN103" s="2" t="str">
        <f t="shared" si="157"/>
        <v/>
      </c>
      <c r="EO103" s="2">
        <f t="shared" si="158"/>
        <v>0</v>
      </c>
      <c r="EP103" s="2">
        <f t="shared" si="243"/>
        <v>0</v>
      </c>
      <c r="EQ103" s="2"/>
      <c r="ER103" s="2"/>
      <c r="ES103" s="2"/>
      <c r="ET103" s="2"/>
      <c r="EU103" s="2"/>
      <c r="EV103" s="2"/>
      <c r="EW103" s="2">
        <f t="shared" si="159"/>
        <v>0</v>
      </c>
      <c r="EX103" s="2">
        <f t="shared" si="160"/>
        <v>0</v>
      </c>
      <c r="EY103" s="2">
        <f t="shared" si="244"/>
        <v>0</v>
      </c>
      <c r="EZ103" s="2">
        <f t="shared" si="161"/>
        <v>0</v>
      </c>
      <c r="FA103" s="2">
        <f t="shared" si="162"/>
        <v>0</v>
      </c>
      <c r="FB103" s="59"/>
      <c r="FC103" s="2">
        <f t="shared" si="163"/>
        <v>0</v>
      </c>
      <c r="FD103" s="2">
        <f t="shared" si="245"/>
        <v>0</v>
      </c>
      <c r="FE103" s="3">
        <f t="shared" si="258"/>
        <v>0</v>
      </c>
      <c r="FF103" s="3">
        <f t="shared" si="246"/>
        <v>0</v>
      </c>
      <c r="FG103" s="3">
        <f t="shared" si="247"/>
        <v>0</v>
      </c>
      <c r="FH103" s="3">
        <f t="shared" si="164"/>
        <v>0</v>
      </c>
      <c r="FI103" s="67">
        <f t="shared" si="165"/>
        <v>0</v>
      </c>
      <c r="FJ103" s="3">
        <f t="shared" si="166"/>
        <v>0</v>
      </c>
      <c r="FK103" s="3">
        <f t="shared" si="167"/>
        <v>0</v>
      </c>
      <c r="FL103" s="3">
        <f t="shared" si="248"/>
        <v>0</v>
      </c>
      <c r="FM103" s="3">
        <f t="shared" si="249"/>
        <v>0</v>
      </c>
      <c r="FN103" s="3">
        <f t="shared" si="250"/>
        <v>0</v>
      </c>
      <c r="FO103" s="2">
        <f t="shared" si="168"/>
        <v>0</v>
      </c>
      <c r="FP103" s="2">
        <f t="shared" si="169"/>
        <v>0</v>
      </c>
      <c r="FQ103" s="2">
        <f t="shared" si="251"/>
        <v>0</v>
      </c>
      <c r="FR103" s="6" t="str">
        <f>IF(A103=1,1,IF(DW103="","",COUNTA($DW$31:DW103)+1))</f>
        <v/>
      </c>
      <c r="FS103" s="6" t="str">
        <f t="shared" si="170"/>
        <v/>
      </c>
      <c r="FT103" s="43">
        <f t="shared" si="252"/>
        <v>0</v>
      </c>
      <c r="FU103" s="23">
        <f t="shared" si="253"/>
        <v>0</v>
      </c>
      <c r="FV103" s="21">
        <f t="shared" si="254"/>
        <v>0</v>
      </c>
    </row>
    <row r="104" spans="1:178">
      <c r="A104" s="4" t="str">
        <f t="shared" si="171"/>
        <v/>
      </c>
      <c r="B104" s="33"/>
      <c r="C104" s="33"/>
      <c r="D104" s="33"/>
      <c r="E104" s="33"/>
      <c r="F104" s="33"/>
      <c r="G104" s="11" t="str">
        <f t="shared" si="138"/>
        <v/>
      </c>
      <c r="H104" s="3" t="str">
        <f t="shared" si="172"/>
        <v/>
      </c>
      <c r="I104" s="3" t="str">
        <f t="shared" si="139"/>
        <v/>
      </c>
      <c r="J104" s="3" t="str">
        <f t="shared" si="173"/>
        <v/>
      </c>
      <c r="K104" s="3" t="str">
        <f t="shared" si="140"/>
        <v/>
      </c>
      <c r="L104" s="2" t="str">
        <f t="shared" si="141"/>
        <v/>
      </c>
      <c r="M104" s="8" t="str">
        <f t="shared" si="174"/>
        <v/>
      </c>
      <c r="N104" s="8" t="str">
        <f t="shared" si="142"/>
        <v/>
      </c>
      <c r="O104" s="8" t="str">
        <f t="shared" si="175"/>
        <v/>
      </c>
      <c r="P104" s="8" t="str">
        <f t="shared" si="143"/>
        <v/>
      </c>
      <c r="Q104" s="2" t="str">
        <f t="shared" si="144"/>
        <v/>
      </c>
      <c r="R104" s="3" t="str">
        <f t="shared" si="145"/>
        <v/>
      </c>
      <c r="S104" s="3" t="str">
        <f t="shared" si="146"/>
        <v/>
      </c>
      <c r="T104" s="3" t="str">
        <f t="shared" si="176"/>
        <v/>
      </c>
      <c r="U104" s="8" t="str">
        <f t="shared" si="147"/>
        <v/>
      </c>
      <c r="V104" s="2" t="str">
        <f t="shared" si="148"/>
        <v/>
      </c>
      <c r="W104" s="2" t="str">
        <f t="shared" si="149"/>
        <v/>
      </c>
      <c r="X104" s="2" t="str">
        <f t="shared" si="255"/>
        <v/>
      </c>
      <c r="Y104" s="2" t="str">
        <f t="shared" si="150"/>
        <v/>
      </c>
      <c r="Z104" s="46" t="str">
        <f t="shared" si="177"/>
        <v/>
      </c>
      <c r="AA104" s="46" t="str">
        <f t="shared" si="178"/>
        <v/>
      </c>
      <c r="AB104" s="47"/>
      <c r="AC104" s="46" t="str">
        <f t="shared" si="179"/>
        <v/>
      </c>
      <c r="AD104" s="47" t="str">
        <f t="shared" si="180"/>
        <v/>
      </c>
      <c r="AE104" s="48" t="str">
        <f t="shared" si="181"/>
        <v/>
      </c>
      <c r="AF104" s="49" t="str">
        <f t="shared" si="135"/>
        <v/>
      </c>
      <c r="AG104" s="49" t="str">
        <f t="shared" si="135"/>
        <v/>
      </c>
      <c r="AH104" s="49" t="str">
        <f t="shared" si="135"/>
        <v/>
      </c>
      <c r="AI104" s="47" t="str">
        <f t="shared" si="135"/>
        <v/>
      </c>
      <c r="AJ104" s="47" t="str">
        <f t="shared" si="135"/>
        <v/>
      </c>
      <c r="AK104" s="46" t="str">
        <f t="shared" si="135"/>
        <v/>
      </c>
      <c r="AL104" s="47"/>
      <c r="AM104" s="53" t="str">
        <f t="shared" si="182"/>
        <v/>
      </c>
      <c r="AN104" s="50" t="str">
        <f t="shared" si="183"/>
        <v/>
      </c>
      <c r="AO104" s="53" t="s">
        <v>84</v>
      </c>
      <c r="AP104" s="52" t="str">
        <f t="shared" si="184"/>
        <v/>
      </c>
      <c r="AQ104" s="52" t="str">
        <f t="shared" si="185"/>
        <v/>
      </c>
      <c r="AR104" s="47">
        <f t="shared" si="186"/>
        <v>0</v>
      </c>
      <c r="AS104" s="53" t="str">
        <f t="shared" si="187"/>
        <v/>
      </c>
      <c r="AT104" s="52" t="str">
        <f t="shared" si="188"/>
        <v/>
      </c>
      <c r="AU104" s="9" t="str">
        <f t="shared" si="189"/>
        <v/>
      </c>
      <c r="AV104" s="9" t="str">
        <f t="shared" si="190"/>
        <v/>
      </c>
      <c r="AW104" s="12" t="str">
        <f t="shared" si="191"/>
        <v/>
      </c>
      <c r="AX104" s="9" t="str">
        <f t="shared" si="192"/>
        <v/>
      </c>
      <c r="AY104" s="12" t="str">
        <f t="shared" si="193"/>
        <v/>
      </c>
      <c r="AZ104" s="10" t="str">
        <f t="shared" si="194"/>
        <v/>
      </c>
      <c r="BA104" s="10" t="str">
        <f t="shared" si="195"/>
        <v/>
      </c>
      <c r="BB104" s="10" t="str">
        <f t="shared" si="196"/>
        <v/>
      </c>
      <c r="BC104" s="10" t="str">
        <f t="shared" si="197"/>
        <v/>
      </c>
      <c r="BD104" s="10" t="str">
        <f t="shared" si="198"/>
        <v/>
      </c>
      <c r="BE104" s="12" t="str">
        <f t="shared" si="199"/>
        <v/>
      </c>
      <c r="BF104" s="9" t="str">
        <f t="shared" si="200"/>
        <v/>
      </c>
      <c r="BG104" s="9" t="str">
        <f t="shared" si="201"/>
        <v/>
      </c>
      <c r="BH104" s="7" t="str">
        <f t="shared" si="202"/>
        <v/>
      </c>
      <c r="BI104" s="7" t="str">
        <f t="shared" si="203"/>
        <v/>
      </c>
      <c r="BJ104" s="12" t="str">
        <f t="shared" si="204"/>
        <v/>
      </c>
      <c r="BK104" s="80" t="str">
        <f t="shared" si="205"/>
        <v/>
      </c>
      <c r="BL104" s="7" t="str">
        <f t="shared" si="206"/>
        <v/>
      </c>
      <c r="BM104" s="7" t="str">
        <f t="shared" si="256"/>
        <v/>
      </c>
      <c r="BN104" s="12" t="str">
        <f t="shared" si="207"/>
        <v/>
      </c>
      <c r="BO104" s="9" t="str">
        <f t="shared" si="208"/>
        <v/>
      </c>
      <c r="BP104" s="2" t="str">
        <f t="shared" si="209"/>
        <v/>
      </c>
      <c r="BQ104" s="2" t="str">
        <f t="shared" si="210"/>
        <v/>
      </c>
      <c r="BR104" s="20" t="str">
        <f t="shared" si="151"/>
        <v/>
      </c>
      <c r="BS104" s="20" t="str">
        <f t="shared" si="151"/>
        <v/>
      </c>
      <c r="BT104" s="20" t="str">
        <f t="shared" si="151"/>
        <v/>
      </c>
      <c r="BU104" s="86" t="str">
        <f t="shared" si="211"/>
        <v/>
      </c>
      <c r="BV104" s="86" t="str">
        <f t="shared" si="212"/>
        <v/>
      </c>
      <c r="BW104" s="20" t="str">
        <f t="shared" si="151"/>
        <v/>
      </c>
      <c r="BX104" s="86" t="str">
        <f t="shared" si="137"/>
        <v/>
      </c>
      <c r="BY104" s="86" t="str">
        <f t="shared" si="137"/>
        <v/>
      </c>
      <c r="BZ104" s="86" t="str">
        <f t="shared" si="137"/>
        <v/>
      </c>
      <c r="CA104" s="86" t="str">
        <f t="shared" si="137"/>
        <v/>
      </c>
      <c r="CB104" s="86" t="str">
        <f t="shared" si="137"/>
        <v/>
      </c>
      <c r="CC104" s="86" t="str">
        <f t="shared" si="137"/>
        <v/>
      </c>
      <c r="CD104" s="86" t="str">
        <f t="shared" si="137"/>
        <v/>
      </c>
      <c r="CE104" s="20" t="str">
        <f t="shared" si="257"/>
        <v/>
      </c>
      <c r="CF104" s="14" t="str">
        <f t="shared" si="213"/>
        <v/>
      </c>
      <c r="CG104" s="14" t="str">
        <f t="shared" si="214"/>
        <v/>
      </c>
      <c r="CH104" s="8">
        <f t="shared" si="215"/>
        <v>0</v>
      </c>
      <c r="CI104" s="9" t="str">
        <f t="shared" si="216"/>
        <v/>
      </c>
      <c r="CJ104" s="9" t="str">
        <f t="shared" si="217"/>
        <v/>
      </c>
      <c r="CK104" s="9" t="str">
        <f t="shared" si="218"/>
        <v/>
      </c>
      <c r="CL104" s="9" t="str">
        <f t="shared" si="219"/>
        <v/>
      </c>
      <c r="CM104" s="9" t="str">
        <f t="shared" si="220"/>
        <v/>
      </c>
      <c r="CN104" s="9" t="str">
        <f t="shared" si="221"/>
        <v/>
      </c>
      <c r="CO104" s="9" t="str">
        <f t="shared" si="222"/>
        <v/>
      </c>
      <c r="CP104" s="9" t="str">
        <f t="shared" si="222"/>
        <v/>
      </c>
      <c r="CQ104" s="9" t="str">
        <f t="shared" si="222"/>
        <v/>
      </c>
      <c r="CR104" s="9" t="str">
        <f t="shared" si="222"/>
        <v/>
      </c>
      <c r="CS104" s="9" t="str">
        <f t="shared" si="222"/>
        <v/>
      </c>
      <c r="CT104" s="9" t="str">
        <f t="shared" si="222"/>
        <v/>
      </c>
      <c r="CU104" s="9" t="str">
        <f t="shared" si="222"/>
        <v/>
      </c>
      <c r="CV104" s="9" t="str">
        <f t="shared" si="223"/>
        <v/>
      </c>
      <c r="CW104" s="9" t="str">
        <f t="shared" si="224"/>
        <v/>
      </c>
      <c r="CX104" s="9" t="str">
        <f t="shared" si="224"/>
        <v/>
      </c>
      <c r="CY104" s="9" t="str">
        <f t="shared" si="224"/>
        <v/>
      </c>
      <c r="CZ104" s="9" t="str">
        <f t="shared" si="224"/>
        <v/>
      </c>
      <c r="DA104" s="9" t="str">
        <f t="shared" si="224"/>
        <v/>
      </c>
      <c r="DB104" s="9" t="str">
        <f t="shared" si="224"/>
        <v/>
      </c>
      <c r="DC104" s="9" t="str">
        <f t="shared" si="224"/>
        <v/>
      </c>
      <c r="DD104" s="2" t="str">
        <f t="shared" si="225"/>
        <v/>
      </c>
      <c r="DE104" s="2" t="str">
        <f t="shared" si="226"/>
        <v/>
      </c>
      <c r="DF104" s="2" t="str">
        <f t="shared" si="227"/>
        <v/>
      </c>
      <c r="DG104" s="2" t="str">
        <f t="shared" si="228"/>
        <v/>
      </c>
      <c r="DH104" s="2" t="str">
        <f t="shared" si="229"/>
        <v/>
      </c>
      <c r="DI104" s="2" t="str">
        <f t="shared" si="230"/>
        <v/>
      </c>
      <c r="DJ104" s="2" t="str">
        <f t="shared" si="231"/>
        <v/>
      </c>
      <c r="DK104" s="2" t="str">
        <f t="shared" si="232"/>
        <v/>
      </c>
      <c r="DL104" s="16" t="str">
        <f t="shared" si="233"/>
        <v/>
      </c>
      <c r="DM104" s="16" t="str">
        <f t="shared" si="234"/>
        <v/>
      </c>
      <c r="DN104" s="16" t="str">
        <f t="shared" si="235"/>
        <v/>
      </c>
      <c r="DO104" s="72" t="str">
        <f t="shared" si="236"/>
        <v/>
      </c>
      <c r="DP104" s="16" t="str">
        <f t="shared" si="237"/>
        <v/>
      </c>
      <c r="DQ104" s="16" t="str">
        <f t="shared" si="238"/>
        <v/>
      </c>
      <c r="DR104" s="2" t="str">
        <f t="shared" si="239"/>
        <v/>
      </c>
      <c r="DS104" s="2" t="str">
        <f t="shared" si="240"/>
        <v/>
      </c>
      <c r="DT104" s="2" t="str">
        <f t="shared" si="241"/>
        <v/>
      </c>
      <c r="DU104" s="2" t="str">
        <f t="shared" si="242"/>
        <v/>
      </c>
      <c r="DV104" s="15"/>
      <c r="DW104" s="17"/>
      <c r="DX104" s="17"/>
      <c r="DY104" s="47" t="str">
        <f t="shared" si="136"/>
        <v/>
      </c>
      <c r="DZ104" s="47" t="str">
        <f t="shared" si="136"/>
        <v/>
      </c>
      <c r="EA104" s="47" t="str">
        <f t="shared" si="136"/>
        <v/>
      </c>
      <c r="EB104" s="47" t="str">
        <f t="shared" si="136"/>
        <v/>
      </c>
      <c r="EC104" s="49" t="str">
        <f t="shared" si="136"/>
        <v/>
      </c>
      <c r="ED104" s="49" t="str">
        <f t="shared" si="136"/>
        <v/>
      </c>
      <c r="EE104" s="47" t="str">
        <f t="shared" si="136"/>
        <v/>
      </c>
      <c r="EF104" s="47" t="str">
        <f t="shared" si="136"/>
        <v/>
      </c>
      <c r="EG104" s="47" t="str">
        <f t="shared" si="136"/>
        <v/>
      </c>
      <c r="EH104" s="6">
        <f t="shared" si="152"/>
        <v>0</v>
      </c>
      <c r="EI104" s="6">
        <f t="shared" si="153"/>
        <v>0</v>
      </c>
      <c r="EJ104" s="2" t="str">
        <f t="shared" si="154"/>
        <v/>
      </c>
      <c r="EK104" s="2" t="str">
        <f t="shared" si="155"/>
        <v/>
      </c>
      <c r="EL104" s="2" t="str">
        <f t="shared" si="259"/>
        <v/>
      </c>
      <c r="EM104" s="2" t="str">
        <f t="shared" si="156"/>
        <v/>
      </c>
      <c r="EN104" s="2" t="str">
        <f t="shared" si="157"/>
        <v/>
      </c>
      <c r="EO104" s="2">
        <f t="shared" si="158"/>
        <v>0</v>
      </c>
      <c r="EP104" s="2">
        <f t="shared" si="243"/>
        <v>0</v>
      </c>
      <c r="EQ104" s="2"/>
      <c r="ER104" s="2"/>
      <c r="ES104" s="2"/>
      <c r="ET104" s="2"/>
      <c r="EU104" s="2"/>
      <c r="EV104" s="2"/>
      <c r="EW104" s="2">
        <f t="shared" si="159"/>
        <v>0</v>
      </c>
      <c r="EX104" s="2">
        <f t="shared" si="160"/>
        <v>0</v>
      </c>
      <c r="EY104" s="2">
        <f t="shared" si="244"/>
        <v>0</v>
      </c>
      <c r="EZ104" s="2">
        <f t="shared" si="161"/>
        <v>0</v>
      </c>
      <c r="FA104" s="2">
        <f t="shared" si="162"/>
        <v>0</v>
      </c>
      <c r="FB104" s="59"/>
      <c r="FC104" s="2">
        <f t="shared" si="163"/>
        <v>0</v>
      </c>
      <c r="FD104" s="2">
        <f t="shared" si="245"/>
        <v>0</v>
      </c>
      <c r="FE104" s="3">
        <f t="shared" si="258"/>
        <v>0</v>
      </c>
      <c r="FF104" s="3">
        <f t="shared" si="246"/>
        <v>0</v>
      </c>
      <c r="FG104" s="3">
        <f t="shared" si="247"/>
        <v>0</v>
      </c>
      <c r="FH104" s="3">
        <f t="shared" si="164"/>
        <v>0</v>
      </c>
      <c r="FI104" s="67">
        <f t="shared" si="165"/>
        <v>0</v>
      </c>
      <c r="FJ104" s="3">
        <f t="shared" si="166"/>
        <v>0</v>
      </c>
      <c r="FK104" s="3">
        <f t="shared" si="167"/>
        <v>0</v>
      </c>
      <c r="FL104" s="3">
        <f t="shared" si="248"/>
        <v>0</v>
      </c>
      <c r="FM104" s="3">
        <f t="shared" si="249"/>
        <v>0</v>
      </c>
      <c r="FN104" s="3">
        <f t="shared" si="250"/>
        <v>0</v>
      </c>
      <c r="FO104" s="2">
        <f t="shared" si="168"/>
        <v>0</v>
      </c>
      <c r="FP104" s="2">
        <f t="shared" si="169"/>
        <v>0</v>
      </c>
      <c r="FQ104" s="2">
        <f t="shared" si="251"/>
        <v>0</v>
      </c>
      <c r="FR104" s="6" t="str">
        <f>IF(A104=1,1,IF(DW104="","",COUNTA($DW$31:DW104)+1))</f>
        <v/>
      </c>
      <c r="FS104" s="6" t="str">
        <f t="shared" si="170"/>
        <v/>
      </c>
      <c r="FT104" s="43">
        <f t="shared" si="252"/>
        <v>0</v>
      </c>
      <c r="FU104" s="23">
        <f t="shared" si="253"/>
        <v>0</v>
      </c>
      <c r="FV104" s="21">
        <f t="shared" si="254"/>
        <v>0</v>
      </c>
    </row>
    <row r="105" spans="1:178">
      <c r="A105" s="4" t="str">
        <f t="shared" si="171"/>
        <v/>
      </c>
      <c r="B105" s="33"/>
      <c r="C105" s="33"/>
      <c r="D105" s="33"/>
      <c r="E105" s="33"/>
      <c r="F105" s="33"/>
      <c r="G105" s="11" t="str">
        <f t="shared" si="138"/>
        <v/>
      </c>
      <c r="H105" s="3" t="str">
        <f t="shared" si="172"/>
        <v/>
      </c>
      <c r="I105" s="3" t="str">
        <f t="shared" si="139"/>
        <v/>
      </c>
      <c r="J105" s="3" t="str">
        <f t="shared" si="173"/>
        <v/>
      </c>
      <c r="K105" s="3" t="str">
        <f t="shared" si="140"/>
        <v/>
      </c>
      <c r="L105" s="2" t="str">
        <f t="shared" si="141"/>
        <v/>
      </c>
      <c r="M105" s="8" t="str">
        <f t="shared" si="174"/>
        <v/>
      </c>
      <c r="N105" s="8" t="str">
        <f t="shared" si="142"/>
        <v/>
      </c>
      <c r="O105" s="8" t="str">
        <f t="shared" si="175"/>
        <v/>
      </c>
      <c r="P105" s="8" t="str">
        <f t="shared" si="143"/>
        <v/>
      </c>
      <c r="Q105" s="2" t="str">
        <f t="shared" si="144"/>
        <v/>
      </c>
      <c r="R105" s="3" t="str">
        <f t="shared" si="145"/>
        <v/>
      </c>
      <c r="S105" s="3" t="str">
        <f t="shared" si="146"/>
        <v/>
      </c>
      <c r="T105" s="3" t="str">
        <f t="shared" si="176"/>
        <v/>
      </c>
      <c r="U105" s="8" t="str">
        <f t="shared" si="147"/>
        <v/>
      </c>
      <c r="V105" s="2" t="str">
        <f t="shared" si="148"/>
        <v/>
      </c>
      <c r="W105" s="2" t="str">
        <f t="shared" si="149"/>
        <v/>
      </c>
      <c r="X105" s="2" t="str">
        <f t="shared" si="255"/>
        <v/>
      </c>
      <c r="Y105" s="2" t="str">
        <f t="shared" si="150"/>
        <v/>
      </c>
      <c r="Z105" s="46" t="str">
        <f t="shared" si="177"/>
        <v/>
      </c>
      <c r="AA105" s="46" t="str">
        <f t="shared" si="178"/>
        <v/>
      </c>
      <c r="AB105" s="47"/>
      <c r="AC105" s="46" t="str">
        <f t="shared" si="179"/>
        <v/>
      </c>
      <c r="AD105" s="47" t="str">
        <f t="shared" si="180"/>
        <v/>
      </c>
      <c r="AE105" s="48" t="str">
        <f t="shared" si="181"/>
        <v/>
      </c>
      <c r="AF105" s="49" t="str">
        <f t="shared" si="135"/>
        <v/>
      </c>
      <c r="AG105" s="49" t="str">
        <f t="shared" si="135"/>
        <v/>
      </c>
      <c r="AH105" s="49" t="str">
        <f t="shared" si="135"/>
        <v/>
      </c>
      <c r="AI105" s="47" t="str">
        <f t="shared" si="135"/>
        <v/>
      </c>
      <c r="AJ105" s="47" t="str">
        <f t="shared" si="135"/>
        <v/>
      </c>
      <c r="AK105" s="46" t="str">
        <f t="shared" si="135"/>
        <v/>
      </c>
      <c r="AL105" s="47"/>
      <c r="AM105" s="53" t="str">
        <f t="shared" si="182"/>
        <v/>
      </c>
      <c r="AN105" s="50" t="str">
        <f t="shared" si="183"/>
        <v/>
      </c>
      <c r="AO105" s="53" t="s">
        <v>84</v>
      </c>
      <c r="AP105" s="52" t="str">
        <f t="shared" si="184"/>
        <v/>
      </c>
      <c r="AQ105" s="52" t="str">
        <f t="shared" si="185"/>
        <v/>
      </c>
      <c r="AR105" s="47">
        <f t="shared" si="186"/>
        <v>0</v>
      </c>
      <c r="AS105" s="53" t="str">
        <f t="shared" si="187"/>
        <v/>
      </c>
      <c r="AT105" s="52" t="str">
        <f t="shared" si="188"/>
        <v/>
      </c>
      <c r="AU105" s="9" t="str">
        <f t="shared" si="189"/>
        <v/>
      </c>
      <c r="AV105" s="9" t="str">
        <f t="shared" si="190"/>
        <v/>
      </c>
      <c r="AW105" s="12" t="str">
        <f t="shared" si="191"/>
        <v/>
      </c>
      <c r="AX105" s="9" t="str">
        <f t="shared" si="192"/>
        <v/>
      </c>
      <c r="AY105" s="12" t="str">
        <f t="shared" si="193"/>
        <v/>
      </c>
      <c r="AZ105" s="10" t="str">
        <f t="shared" si="194"/>
        <v/>
      </c>
      <c r="BA105" s="10" t="str">
        <f t="shared" si="195"/>
        <v/>
      </c>
      <c r="BB105" s="10" t="str">
        <f t="shared" si="196"/>
        <v/>
      </c>
      <c r="BC105" s="10" t="str">
        <f t="shared" si="197"/>
        <v/>
      </c>
      <c r="BD105" s="10" t="str">
        <f t="shared" si="198"/>
        <v/>
      </c>
      <c r="BE105" s="12" t="str">
        <f t="shared" si="199"/>
        <v/>
      </c>
      <c r="BF105" s="9" t="str">
        <f t="shared" si="200"/>
        <v/>
      </c>
      <c r="BG105" s="9" t="str">
        <f t="shared" si="201"/>
        <v/>
      </c>
      <c r="BH105" s="7" t="str">
        <f t="shared" si="202"/>
        <v/>
      </c>
      <c r="BI105" s="7" t="str">
        <f t="shared" si="203"/>
        <v/>
      </c>
      <c r="BJ105" s="12" t="str">
        <f t="shared" si="204"/>
        <v/>
      </c>
      <c r="BK105" s="80" t="str">
        <f t="shared" si="205"/>
        <v/>
      </c>
      <c r="BL105" s="7" t="str">
        <f t="shared" si="206"/>
        <v/>
      </c>
      <c r="BM105" s="7" t="str">
        <f t="shared" si="256"/>
        <v/>
      </c>
      <c r="BN105" s="12" t="str">
        <f t="shared" si="207"/>
        <v/>
      </c>
      <c r="BO105" s="9" t="str">
        <f t="shared" si="208"/>
        <v/>
      </c>
      <c r="BP105" s="2" t="str">
        <f t="shared" si="209"/>
        <v/>
      </c>
      <c r="BQ105" s="2" t="str">
        <f t="shared" si="210"/>
        <v/>
      </c>
      <c r="BR105" s="20" t="str">
        <f t="shared" si="151"/>
        <v/>
      </c>
      <c r="BS105" s="20" t="str">
        <f t="shared" si="151"/>
        <v/>
      </c>
      <c r="BT105" s="20" t="str">
        <f t="shared" si="151"/>
        <v/>
      </c>
      <c r="BU105" s="86" t="str">
        <f t="shared" si="211"/>
        <v/>
      </c>
      <c r="BV105" s="86" t="str">
        <f t="shared" si="212"/>
        <v/>
      </c>
      <c r="BW105" s="20" t="str">
        <f t="shared" si="151"/>
        <v/>
      </c>
      <c r="BX105" s="86" t="str">
        <f t="shared" si="137"/>
        <v/>
      </c>
      <c r="BY105" s="86" t="str">
        <f t="shared" si="137"/>
        <v/>
      </c>
      <c r="BZ105" s="86" t="str">
        <f t="shared" si="137"/>
        <v/>
      </c>
      <c r="CA105" s="86" t="str">
        <f t="shared" si="137"/>
        <v/>
      </c>
      <c r="CB105" s="86" t="str">
        <f t="shared" si="137"/>
        <v/>
      </c>
      <c r="CC105" s="86" t="str">
        <f t="shared" si="137"/>
        <v/>
      </c>
      <c r="CD105" s="86" t="str">
        <f t="shared" si="137"/>
        <v/>
      </c>
      <c r="CE105" s="20" t="str">
        <f t="shared" si="257"/>
        <v/>
      </c>
      <c r="CF105" s="14" t="str">
        <f t="shared" si="213"/>
        <v/>
      </c>
      <c r="CG105" s="14" t="str">
        <f t="shared" si="214"/>
        <v/>
      </c>
      <c r="CH105" s="8">
        <f t="shared" si="215"/>
        <v>0</v>
      </c>
      <c r="CI105" s="9" t="str">
        <f t="shared" si="216"/>
        <v/>
      </c>
      <c r="CJ105" s="9" t="str">
        <f t="shared" si="217"/>
        <v/>
      </c>
      <c r="CK105" s="9" t="str">
        <f t="shared" si="218"/>
        <v/>
      </c>
      <c r="CL105" s="9" t="str">
        <f t="shared" si="219"/>
        <v/>
      </c>
      <c r="CM105" s="9" t="str">
        <f t="shared" si="220"/>
        <v/>
      </c>
      <c r="CN105" s="9" t="str">
        <f t="shared" si="221"/>
        <v/>
      </c>
      <c r="CO105" s="9" t="str">
        <f t="shared" si="222"/>
        <v/>
      </c>
      <c r="CP105" s="9" t="str">
        <f t="shared" si="222"/>
        <v/>
      </c>
      <c r="CQ105" s="9" t="str">
        <f t="shared" si="222"/>
        <v/>
      </c>
      <c r="CR105" s="9" t="str">
        <f t="shared" si="222"/>
        <v/>
      </c>
      <c r="CS105" s="9" t="str">
        <f t="shared" si="222"/>
        <v/>
      </c>
      <c r="CT105" s="9" t="str">
        <f t="shared" si="222"/>
        <v/>
      </c>
      <c r="CU105" s="9" t="str">
        <f t="shared" si="222"/>
        <v/>
      </c>
      <c r="CV105" s="9" t="str">
        <f t="shared" si="223"/>
        <v/>
      </c>
      <c r="CW105" s="9" t="str">
        <f t="shared" si="224"/>
        <v/>
      </c>
      <c r="CX105" s="9" t="str">
        <f t="shared" si="224"/>
        <v/>
      </c>
      <c r="CY105" s="9" t="str">
        <f t="shared" si="224"/>
        <v/>
      </c>
      <c r="CZ105" s="9" t="str">
        <f t="shared" si="224"/>
        <v/>
      </c>
      <c r="DA105" s="9" t="str">
        <f t="shared" si="224"/>
        <v/>
      </c>
      <c r="DB105" s="9" t="str">
        <f t="shared" si="224"/>
        <v/>
      </c>
      <c r="DC105" s="9" t="str">
        <f t="shared" si="224"/>
        <v/>
      </c>
      <c r="DD105" s="2" t="str">
        <f t="shared" si="225"/>
        <v/>
      </c>
      <c r="DE105" s="2" t="str">
        <f t="shared" si="226"/>
        <v/>
      </c>
      <c r="DF105" s="2" t="str">
        <f t="shared" si="227"/>
        <v/>
      </c>
      <c r="DG105" s="2" t="str">
        <f t="shared" si="228"/>
        <v/>
      </c>
      <c r="DH105" s="2" t="str">
        <f t="shared" si="229"/>
        <v/>
      </c>
      <c r="DI105" s="2" t="str">
        <f t="shared" si="230"/>
        <v/>
      </c>
      <c r="DJ105" s="2" t="str">
        <f t="shared" si="231"/>
        <v/>
      </c>
      <c r="DK105" s="2" t="str">
        <f t="shared" si="232"/>
        <v/>
      </c>
      <c r="DL105" s="16" t="str">
        <f t="shared" si="233"/>
        <v/>
      </c>
      <c r="DM105" s="16" t="str">
        <f t="shared" si="234"/>
        <v/>
      </c>
      <c r="DN105" s="16" t="str">
        <f t="shared" si="235"/>
        <v/>
      </c>
      <c r="DO105" s="72" t="str">
        <f t="shared" si="236"/>
        <v/>
      </c>
      <c r="DP105" s="16" t="str">
        <f t="shared" si="237"/>
        <v/>
      </c>
      <c r="DQ105" s="16" t="str">
        <f t="shared" si="238"/>
        <v/>
      </c>
      <c r="DR105" s="2" t="str">
        <f t="shared" si="239"/>
        <v/>
      </c>
      <c r="DS105" s="2" t="str">
        <f t="shared" si="240"/>
        <v/>
      </c>
      <c r="DT105" s="2" t="str">
        <f t="shared" si="241"/>
        <v/>
      </c>
      <c r="DU105" s="2" t="str">
        <f t="shared" si="242"/>
        <v/>
      </c>
      <c r="DV105" s="15"/>
      <c r="DW105" s="18"/>
      <c r="DX105" s="17"/>
      <c r="DY105" s="47" t="str">
        <f t="shared" si="136"/>
        <v/>
      </c>
      <c r="DZ105" s="47" t="str">
        <f t="shared" si="136"/>
        <v/>
      </c>
      <c r="EA105" s="47" t="str">
        <f t="shared" si="136"/>
        <v/>
      </c>
      <c r="EB105" s="47" t="str">
        <f t="shared" si="136"/>
        <v/>
      </c>
      <c r="EC105" s="49" t="str">
        <f t="shared" si="136"/>
        <v/>
      </c>
      <c r="ED105" s="49" t="str">
        <f t="shared" si="136"/>
        <v/>
      </c>
      <c r="EE105" s="47" t="str">
        <f t="shared" si="136"/>
        <v/>
      </c>
      <c r="EF105" s="47" t="str">
        <f t="shared" si="136"/>
        <v/>
      </c>
      <c r="EG105" s="47" t="str">
        <f t="shared" si="136"/>
        <v/>
      </c>
      <c r="EH105" s="6">
        <f t="shared" si="152"/>
        <v>0</v>
      </c>
      <c r="EI105" s="6">
        <f t="shared" si="153"/>
        <v>0</v>
      </c>
      <c r="EJ105" s="2" t="str">
        <f t="shared" si="154"/>
        <v/>
      </c>
      <c r="EK105" s="2" t="str">
        <f t="shared" si="155"/>
        <v/>
      </c>
      <c r="EL105" s="2" t="str">
        <f t="shared" si="259"/>
        <v/>
      </c>
      <c r="EM105" s="2" t="str">
        <f t="shared" si="156"/>
        <v/>
      </c>
      <c r="EN105" s="2" t="str">
        <f t="shared" si="157"/>
        <v/>
      </c>
      <c r="EO105" s="2">
        <f t="shared" si="158"/>
        <v>0</v>
      </c>
      <c r="EP105" s="2">
        <f t="shared" si="243"/>
        <v>0</v>
      </c>
      <c r="EQ105" s="2"/>
      <c r="ER105" s="2"/>
      <c r="ES105" s="2"/>
      <c r="ET105" s="2"/>
      <c r="EU105" s="2"/>
      <c r="EV105" s="2"/>
      <c r="EW105" s="2">
        <f t="shared" si="159"/>
        <v>0</v>
      </c>
      <c r="EX105" s="2">
        <f t="shared" si="160"/>
        <v>0</v>
      </c>
      <c r="EY105" s="2">
        <f t="shared" si="244"/>
        <v>0</v>
      </c>
      <c r="EZ105" s="2">
        <f t="shared" si="161"/>
        <v>0</v>
      </c>
      <c r="FA105" s="2">
        <f t="shared" si="162"/>
        <v>0</v>
      </c>
      <c r="FB105" s="59"/>
      <c r="FC105" s="2">
        <f t="shared" si="163"/>
        <v>0</v>
      </c>
      <c r="FD105" s="2">
        <f t="shared" si="245"/>
        <v>0</v>
      </c>
      <c r="FE105" s="3">
        <f t="shared" si="258"/>
        <v>0</v>
      </c>
      <c r="FF105" s="3">
        <f t="shared" si="246"/>
        <v>0</v>
      </c>
      <c r="FG105" s="3">
        <f t="shared" si="247"/>
        <v>0</v>
      </c>
      <c r="FH105" s="3">
        <f t="shared" si="164"/>
        <v>0</v>
      </c>
      <c r="FI105" s="67">
        <f t="shared" si="165"/>
        <v>0</v>
      </c>
      <c r="FJ105" s="3">
        <f t="shared" si="166"/>
        <v>0</v>
      </c>
      <c r="FK105" s="3">
        <f t="shared" si="167"/>
        <v>0</v>
      </c>
      <c r="FL105" s="3">
        <f t="shared" si="248"/>
        <v>0</v>
      </c>
      <c r="FM105" s="3">
        <f t="shared" si="249"/>
        <v>0</v>
      </c>
      <c r="FN105" s="3">
        <f t="shared" si="250"/>
        <v>0</v>
      </c>
      <c r="FO105" s="2">
        <f t="shared" si="168"/>
        <v>0</v>
      </c>
      <c r="FP105" s="2">
        <f t="shared" si="169"/>
        <v>0</v>
      </c>
      <c r="FQ105" s="2">
        <f t="shared" si="251"/>
        <v>0</v>
      </c>
      <c r="FR105" s="6" t="str">
        <f>IF(A105=1,1,IF(DW105="","",COUNTA($DW$31:DW105)+1))</f>
        <v/>
      </c>
      <c r="FS105" s="6" t="str">
        <f t="shared" si="170"/>
        <v/>
      </c>
      <c r="FT105" s="43">
        <f t="shared" si="252"/>
        <v>0</v>
      </c>
      <c r="FU105" s="23">
        <f t="shared" si="253"/>
        <v>0</v>
      </c>
      <c r="FV105" s="21">
        <f t="shared" si="254"/>
        <v>0</v>
      </c>
    </row>
    <row r="106" spans="1:178">
      <c r="A106" s="4" t="str">
        <f t="shared" si="171"/>
        <v/>
      </c>
      <c r="B106" s="33"/>
      <c r="C106" s="33"/>
      <c r="D106" s="33"/>
      <c r="E106" s="33"/>
      <c r="F106" s="33"/>
      <c r="G106" s="11" t="str">
        <f t="shared" si="138"/>
        <v/>
      </c>
      <c r="H106" s="3" t="str">
        <f t="shared" si="172"/>
        <v/>
      </c>
      <c r="I106" s="3" t="str">
        <f t="shared" si="139"/>
        <v/>
      </c>
      <c r="J106" s="3" t="str">
        <f t="shared" si="173"/>
        <v/>
      </c>
      <c r="K106" s="3" t="str">
        <f t="shared" si="140"/>
        <v/>
      </c>
      <c r="L106" s="2" t="str">
        <f t="shared" si="141"/>
        <v/>
      </c>
      <c r="M106" s="8" t="str">
        <f t="shared" si="174"/>
        <v/>
      </c>
      <c r="N106" s="8" t="str">
        <f t="shared" si="142"/>
        <v/>
      </c>
      <c r="O106" s="8" t="str">
        <f t="shared" si="175"/>
        <v/>
      </c>
      <c r="P106" s="8" t="str">
        <f t="shared" si="143"/>
        <v/>
      </c>
      <c r="Q106" s="2" t="str">
        <f t="shared" si="144"/>
        <v/>
      </c>
      <c r="R106" s="3" t="str">
        <f t="shared" si="145"/>
        <v/>
      </c>
      <c r="S106" s="3" t="str">
        <f t="shared" si="146"/>
        <v/>
      </c>
      <c r="T106" s="3" t="str">
        <f t="shared" si="176"/>
        <v/>
      </c>
      <c r="U106" s="8" t="str">
        <f t="shared" si="147"/>
        <v/>
      </c>
      <c r="V106" s="2" t="str">
        <f t="shared" si="148"/>
        <v/>
      </c>
      <c r="W106" s="2" t="str">
        <f t="shared" si="149"/>
        <v/>
      </c>
      <c r="X106" s="2" t="str">
        <f t="shared" si="255"/>
        <v/>
      </c>
      <c r="Y106" s="2" t="str">
        <f t="shared" si="150"/>
        <v/>
      </c>
      <c r="Z106" s="46" t="str">
        <f t="shared" si="177"/>
        <v/>
      </c>
      <c r="AA106" s="46" t="str">
        <f t="shared" si="178"/>
        <v/>
      </c>
      <c r="AB106" s="47"/>
      <c r="AC106" s="46" t="str">
        <f t="shared" si="179"/>
        <v/>
      </c>
      <c r="AD106" s="47" t="str">
        <f t="shared" si="180"/>
        <v/>
      </c>
      <c r="AE106" s="48" t="str">
        <f t="shared" si="181"/>
        <v/>
      </c>
      <c r="AF106" s="49" t="str">
        <f t="shared" si="135"/>
        <v/>
      </c>
      <c r="AG106" s="49" t="str">
        <f t="shared" si="135"/>
        <v/>
      </c>
      <c r="AH106" s="49" t="str">
        <f t="shared" si="135"/>
        <v/>
      </c>
      <c r="AI106" s="47" t="str">
        <f t="shared" si="135"/>
        <v/>
      </c>
      <c r="AJ106" s="47" t="str">
        <f t="shared" si="135"/>
        <v/>
      </c>
      <c r="AK106" s="46" t="str">
        <f t="shared" si="135"/>
        <v/>
      </c>
      <c r="AL106" s="47"/>
      <c r="AM106" s="53" t="str">
        <f t="shared" si="182"/>
        <v/>
      </c>
      <c r="AN106" s="50" t="str">
        <f t="shared" si="183"/>
        <v/>
      </c>
      <c r="AO106" s="53" t="s">
        <v>84</v>
      </c>
      <c r="AP106" s="52" t="str">
        <f t="shared" si="184"/>
        <v/>
      </c>
      <c r="AQ106" s="52" t="str">
        <f t="shared" si="185"/>
        <v/>
      </c>
      <c r="AR106" s="47">
        <f t="shared" si="186"/>
        <v>0</v>
      </c>
      <c r="AS106" s="53" t="str">
        <f t="shared" si="187"/>
        <v/>
      </c>
      <c r="AT106" s="52" t="str">
        <f t="shared" si="188"/>
        <v/>
      </c>
      <c r="AU106" s="9" t="str">
        <f t="shared" si="189"/>
        <v/>
      </c>
      <c r="AV106" s="9" t="str">
        <f t="shared" si="190"/>
        <v/>
      </c>
      <c r="AW106" s="12" t="str">
        <f t="shared" si="191"/>
        <v/>
      </c>
      <c r="AX106" s="9" t="str">
        <f t="shared" si="192"/>
        <v/>
      </c>
      <c r="AY106" s="12" t="str">
        <f t="shared" si="193"/>
        <v/>
      </c>
      <c r="AZ106" s="10" t="str">
        <f t="shared" si="194"/>
        <v/>
      </c>
      <c r="BA106" s="10" t="str">
        <f t="shared" si="195"/>
        <v/>
      </c>
      <c r="BB106" s="10" t="str">
        <f t="shared" si="196"/>
        <v/>
      </c>
      <c r="BC106" s="10" t="str">
        <f t="shared" si="197"/>
        <v/>
      </c>
      <c r="BD106" s="10" t="str">
        <f t="shared" si="198"/>
        <v/>
      </c>
      <c r="BE106" s="12" t="str">
        <f t="shared" si="199"/>
        <v/>
      </c>
      <c r="BF106" s="9" t="str">
        <f t="shared" si="200"/>
        <v/>
      </c>
      <c r="BG106" s="9" t="str">
        <f t="shared" si="201"/>
        <v/>
      </c>
      <c r="BH106" s="7" t="str">
        <f t="shared" si="202"/>
        <v/>
      </c>
      <c r="BI106" s="7" t="str">
        <f t="shared" si="203"/>
        <v/>
      </c>
      <c r="BJ106" s="12" t="str">
        <f t="shared" si="204"/>
        <v/>
      </c>
      <c r="BK106" s="80" t="str">
        <f t="shared" si="205"/>
        <v/>
      </c>
      <c r="BL106" s="7" t="str">
        <f t="shared" si="206"/>
        <v/>
      </c>
      <c r="BM106" s="7" t="str">
        <f t="shared" si="256"/>
        <v/>
      </c>
      <c r="BN106" s="12" t="str">
        <f t="shared" si="207"/>
        <v/>
      </c>
      <c r="BO106" s="9" t="str">
        <f t="shared" si="208"/>
        <v/>
      </c>
      <c r="BP106" s="2" t="str">
        <f t="shared" si="209"/>
        <v/>
      </c>
      <c r="BQ106" s="2" t="str">
        <f t="shared" si="210"/>
        <v/>
      </c>
      <c r="BR106" s="20" t="str">
        <f t="shared" si="151"/>
        <v/>
      </c>
      <c r="BS106" s="20" t="str">
        <f t="shared" si="151"/>
        <v/>
      </c>
      <c r="BT106" s="20" t="str">
        <f t="shared" si="151"/>
        <v/>
      </c>
      <c r="BU106" s="86" t="str">
        <f t="shared" si="211"/>
        <v/>
      </c>
      <c r="BV106" s="86" t="str">
        <f t="shared" si="212"/>
        <v/>
      </c>
      <c r="BW106" s="20" t="str">
        <f t="shared" si="151"/>
        <v/>
      </c>
      <c r="BX106" s="86" t="str">
        <f t="shared" si="137"/>
        <v/>
      </c>
      <c r="BY106" s="86" t="str">
        <f t="shared" si="137"/>
        <v/>
      </c>
      <c r="BZ106" s="86" t="str">
        <f t="shared" si="137"/>
        <v/>
      </c>
      <c r="CA106" s="86" t="str">
        <f t="shared" si="137"/>
        <v/>
      </c>
      <c r="CB106" s="86" t="str">
        <f t="shared" si="137"/>
        <v/>
      </c>
      <c r="CC106" s="86" t="str">
        <f t="shared" si="137"/>
        <v/>
      </c>
      <c r="CD106" s="86" t="str">
        <f t="shared" si="137"/>
        <v/>
      </c>
      <c r="CE106" s="20" t="str">
        <f t="shared" si="257"/>
        <v/>
      </c>
      <c r="CF106" s="14" t="str">
        <f t="shared" si="213"/>
        <v/>
      </c>
      <c r="CG106" s="14" t="str">
        <f t="shared" si="214"/>
        <v/>
      </c>
      <c r="CH106" s="8">
        <f t="shared" si="215"/>
        <v>0</v>
      </c>
      <c r="CI106" s="9" t="str">
        <f t="shared" si="216"/>
        <v/>
      </c>
      <c r="CJ106" s="9" t="str">
        <f t="shared" si="217"/>
        <v/>
      </c>
      <c r="CK106" s="9" t="str">
        <f t="shared" si="218"/>
        <v/>
      </c>
      <c r="CL106" s="9" t="str">
        <f t="shared" si="219"/>
        <v/>
      </c>
      <c r="CM106" s="9" t="str">
        <f t="shared" si="220"/>
        <v/>
      </c>
      <c r="CN106" s="9" t="str">
        <f t="shared" si="221"/>
        <v/>
      </c>
      <c r="CO106" s="9" t="str">
        <f t="shared" si="222"/>
        <v/>
      </c>
      <c r="CP106" s="9" t="str">
        <f t="shared" si="222"/>
        <v/>
      </c>
      <c r="CQ106" s="9" t="str">
        <f t="shared" si="222"/>
        <v/>
      </c>
      <c r="CR106" s="9" t="str">
        <f t="shared" si="222"/>
        <v/>
      </c>
      <c r="CS106" s="9" t="str">
        <f t="shared" si="222"/>
        <v/>
      </c>
      <c r="CT106" s="9" t="str">
        <f t="shared" si="222"/>
        <v/>
      </c>
      <c r="CU106" s="9" t="str">
        <f t="shared" si="222"/>
        <v/>
      </c>
      <c r="CV106" s="9" t="str">
        <f t="shared" si="223"/>
        <v/>
      </c>
      <c r="CW106" s="9" t="str">
        <f t="shared" si="224"/>
        <v/>
      </c>
      <c r="CX106" s="9" t="str">
        <f t="shared" si="224"/>
        <v/>
      </c>
      <c r="CY106" s="9" t="str">
        <f t="shared" si="224"/>
        <v/>
      </c>
      <c r="CZ106" s="9" t="str">
        <f t="shared" si="224"/>
        <v/>
      </c>
      <c r="DA106" s="9" t="str">
        <f t="shared" si="224"/>
        <v/>
      </c>
      <c r="DB106" s="9" t="str">
        <f t="shared" si="224"/>
        <v/>
      </c>
      <c r="DC106" s="9" t="str">
        <f t="shared" si="224"/>
        <v/>
      </c>
      <c r="DD106" s="2" t="str">
        <f t="shared" si="225"/>
        <v/>
      </c>
      <c r="DE106" s="2" t="str">
        <f t="shared" si="226"/>
        <v/>
      </c>
      <c r="DF106" s="2" t="str">
        <f t="shared" si="227"/>
        <v/>
      </c>
      <c r="DG106" s="2" t="str">
        <f t="shared" si="228"/>
        <v/>
      </c>
      <c r="DH106" s="2" t="str">
        <f t="shared" si="229"/>
        <v/>
      </c>
      <c r="DI106" s="2" t="str">
        <f t="shared" si="230"/>
        <v/>
      </c>
      <c r="DJ106" s="2" t="str">
        <f t="shared" si="231"/>
        <v/>
      </c>
      <c r="DK106" s="2" t="str">
        <f t="shared" si="232"/>
        <v/>
      </c>
      <c r="DL106" s="16" t="str">
        <f t="shared" si="233"/>
        <v/>
      </c>
      <c r="DM106" s="16" t="str">
        <f t="shared" si="234"/>
        <v/>
      </c>
      <c r="DN106" s="16" t="str">
        <f t="shared" si="235"/>
        <v/>
      </c>
      <c r="DO106" s="72" t="str">
        <f t="shared" si="236"/>
        <v/>
      </c>
      <c r="DP106" s="16" t="str">
        <f t="shared" si="237"/>
        <v/>
      </c>
      <c r="DQ106" s="16" t="str">
        <f t="shared" si="238"/>
        <v/>
      </c>
      <c r="DR106" s="2" t="str">
        <f t="shared" si="239"/>
        <v/>
      </c>
      <c r="DS106" s="2" t="str">
        <f t="shared" si="240"/>
        <v/>
      </c>
      <c r="DT106" s="2" t="str">
        <f t="shared" si="241"/>
        <v/>
      </c>
      <c r="DU106" s="2" t="str">
        <f t="shared" si="242"/>
        <v/>
      </c>
      <c r="DV106" s="15"/>
      <c r="DW106" s="17"/>
      <c r="DX106" s="17"/>
      <c r="DY106" s="47" t="str">
        <f t="shared" si="136"/>
        <v/>
      </c>
      <c r="DZ106" s="47" t="str">
        <f t="shared" si="136"/>
        <v/>
      </c>
      <c r="EA106" s="47" t="str">
        <f t="shared" si="136"/>
        <v/>
      </c>
      <c r="EB106" s="47" t="str">
        <f t="shared" si="136"/>
        <v/>
      </c>
      <c r="EC106" s="49" t="str">
        <f t="shared" si="136"/>
        <v/>
      </c>
      <c r="ED106" s="49" t="str">
        <f t="shared" si="136"/>
        <v/>
      </c>
      <c r="EE106" s="47" t="str">
        <f t="shared" si="136"/>
        <v/>
      </c>
      <c r="EF106" s="47" t="str">
        <f t="shared" si="136"/>
        <v/>
      </c>
      <c r="EG106" s="47" t="str">
        <f t="shared" si="136"/>
        <v/>
      </c>
      <c r="EH106" s="6">
        <f t="shared" si="152"/>
        <v>0</v>
      </c>
      <c r="EI106" s="6">
        <f t="shared" si="153"/>
        <v>0</v>
      </c>
      <c r="EJ106" s="2" t="str">
        <f t="shared" si="154"/>
        <v/>
      </c>
      <c r="EK106" s="2" t="str">
        <f t="shared" si="155"/>
        <v/>
      </c>
      <c r="EL106" s="2" t="str">
        <f t="shared" si="259"/>
        <v/>
      </c>
      <c r="EM106" s="2" t="str">
        <f t="shared" si="156"/>
        <v/>
      </c>
      <c r="EN106" s="2" t="str">
        <f t="shared" si="157"/>
        <v/>
      </c>
      <c r="EO106" s="2">
        <f t="shared" si="158"/>
        <v>0</v>
      </c>
      <c r="EP106" s="2">
        <f t="shared" si="243"/>
        <v>0</v>
      </c>
      <c r="EQ106" s="2"/>
      <c r="ER106" s="2"/>
      <c r="ES106" s="2"/>
      <c r="ET106" s="2"/>
      <c r="EU106" s="2"/>
      <c r="EV106" s="2"/>
      <c r="EW106" s="2">
        <f t="shared" si="159"/>
        <v>0</v>
      </c>
      <c r="EX106" s="2">
        <f t="shared" si="160"/>
        <v>0</v>
      </c>
      <c r="EY106" s="2">
        <f t="shared" si="244"/>
        <v>0</v>
      </c>
      <c r="EZ106" s="2">
        <f t="shared" si="161"/>
        <v>0</v>
      </c>
      <c r="FA106" s="2">
        <f t="shared" si="162"/>
        <v>0</v>
      </c>
      <c r="FB106" s="59"/>
      <c r="FC106" s="2">
        <f t="shared" si="163"/>
        <v>0</v>
      </c>
      <c r="FD106" s="2">
        <f t="shared" si="245"/>
        <v>0</v>
      </c>
      <c r="FE106" s="3">
        <f t="shared" si="258"/>
        <v>0</v>
      </c>
      <c r="FF106" s="3">
        <f t="shared" si="246"/>
        <v>0</v>
      </c>
      <c r="FG106" s="3">
        <f t="shared" si="247"/>
        <v>0</v>
      </c>
      <c r="FH106" s="3">
        <f t="shared" si="164"/>
        <v>0</v>
      </c>
      <c r="FI106" s="67">
        <f t="shared" si="165"/>
        <v>0</v>
      </c>
      <c r="FJ106" s="3">
        <f t="shared" si="166"/>
        <v>0</v>
      </c>
      <c r="FK106" s="3">
        <f t="shared" si="167"/>
        <v>0</v>
      </c>
      <c r="FL106" s="3">
        <f t="shared" si="248"/>
        <v>0</v>
      </c>
      <c r="FM106" s="3">
        <f t="shared" si="249"/>
        <v>0</v>
      </c>
      <c r="FN106" s="3">
        <f t="shared" si="250"/>
        <v>0</v>
      </c>
      <c r="FO106" s="2">
        <f t="shared" si="168"/>
        <v>0</v>
      </c>
      <c r="FP106" s="2">
        <f t="shared" si="169"/>
        <v>0</v>
      </c>
      <c r="FQ106" s="2">
        <f t="shared" si="251"/>
        <v>0</v>
      </c>
      <c r="FR106" s="6" t="str">
        <f>IF(A106=1,1,IF(DW106="","",COUNTA($DW$31:DW106)+1))</f>
        <v/>
      </c>
      <c r="FS106" s="6" t="str">
        <f t="shared" si="170"/>
        <v/>
      </c>
      <c r="FT106" s="43">
        <f t="shared" si="252"/>
        <v>0</v>
      </c>
      <c r="FU106" s="23">
        <f t="shared" si="253"/>
        <v>0</v>
      </c>
      <c r="FV106" s="21">
        <f t="shared" si="254"/>
        <v>0</v>
      </c>
    </row>
    <row r="107" spans="1:178">
      <c r="A107" s="4" t="str">
        <f t="shared" si="171"/>
        <v/>
      </c>
      <c r="B107" s="33"/>
      <c r="C107" s="33"/>
      <c r="D107" s="33"/>
      <c r="E107" s="33"/>
      <c r="F107" s="33"/>
      <c r="G107" s="11" t="str">
        <f t="shared" si="138"/>
        <v/>
      </c>
      <c r="H107" s="3" t="str">
        <f t="shared" si="172"/>
        <v/>
      </c>
      <c r="I107" s="3" t="str">
        <f t="shared" si="139"/>
        <v/>
      </c>
      <c r="J107" s="3" t="str">
        <f t="shared" si="173"/>
        <v/>
      </c>
      <c r="K107" s="3" t="str">
        <f t="shared" si="140"/>
        <v/>
      </c>
      <c r="L107" s="2" t="str">
        <f t="shared" si="141"/>
        <v/>
      </c>
      <c r="M107" s="8" t="str">
        <f t="shared" si="174"/>
        <v/>
      </c>
      <c r="N107" s="8" t="str">
        <f t="shared" si="142"/>
        <v/>
      </c>
      <c r="O107" s="8" t="str">
        <f t="shared" si="175"/>
        <v/>
      </c>
      <c r="P107" s="8" t="str">
        <f t="shared" si="143"/>
        <v/>
      </c>
      <c r="Q107" s="2" t="str">
        <f t="shared" si="144"/>
        <v/>
      </c>
      <c r="R107" s="3" t="str">
        <f t="shared" si="145"/>
        <v/>
      </c>
      <c r="S107" s="3" t="str">
        <f t="shared" si="146"/>
        <v/>
      </c>
      <c r="T107" s="3" t="str">
        <f t="shared" si="176"/>
        <v/>
      </c>
      <c r="U107" s="8" t="str">
        <f t="shared" si="147"/>
        <v/>
      </c>
      <c r="V107" s="2" t="str">
        <f t="shared" si="148"/>
        <v/>
      </c>
      <c r="W107" s="2" t="str">
        <f t="shared" si="149"/>
        <v/>
      </c>
      <c r="X107" s="2" t="str">
        <f t="shared" si="255"/>
        <v/>
      </c>
      <c r="Y107" s="2" t="str">
        <f t="shared" si="150"/>
        <v/>
      </c>
      <c r="Z107" s="46" t="str">
        <f t="shared" si="177"/>
        <v/>
      </c>
      <c r="AA107" s="46" t="str">
        <f t="shared" si="178"/>
        <v/>
      </c>
      <c r="AB107" s="47"/>
      <c r="AC107" s="46" t="str">
        <f t="shared" si="179"/>
        <v/>
      </c>
      <c r="AD107" s="47" t="str">
        <f t="shared" si="180"/>
        <v/>
      </c>
      <c r="AE107" s="48" t="str">
        <f t="shared" si="181"/>
        <v/>
      </c>
      <c r="AF107" s="49" t="str">
        <f t="shared" si="135"/>
        <v/>
      </c>
      <c r="AG107" s="49" t="str">
        <f t="shared" si="135"/>
        <v/>
      </c>
      <c r="AH107" s="49" t="str">
        <f t="shared" si="135"/>
        <v/>
      </c>
      <c r="AI107" s="47" t="str">
        <f t="shared" si="135"/>
        <v/>
      </c>
      <c r="AJ107" s="47" t="str">
        <f t="shared" si="135"/>
        <v/>
      </c>
      <c r="AK107" s="46" t="str">
        <f t="shared" si="135"/>
        <v/>
      </c>
      <c r="AL107" s="47"/>
      <c r="AM107" s="53" t="str">
        <f t="shared" si="182"/>
        <v/>
      </c>
      <c r="AN107" s="50" t="str">
        <f t="shared" si="183"/>
        <v/>
      </c>
      <c r="AO107" s="53" t="s">
        <v>84</v>
      </c>
      <c r="AP107" s="52" t="str">
        <f t="shared" si="184"/>
        <v/>
      </c>
      <c r="AQ107" s="52" t="str">
        <f t="shared" si="185"/>
        <v/>
      </c>
      <c r="AR107" s="47">
        <f t="shared" si="186"/>
        <v>0</v>
      </c>
      <c r="AS107" s="53" t="str">
        <f t="shared" si="187"/>
        <v/>
      </c>
      <c r="AT107" s="52" t="str">
        <f t="shared" si="188"/>
        <v/>
      </c>
      <c r="AU107" s="9" t="str">
        <f t="shared" si="189"/>
        <v/>
      </c>
      <c r="AV107" s="9" t="str">
        <f t="shared" si="190"/>
        <v/>
      </c>
      <c r="AW107" s="12" t="str">
        <f t="shared" si="191"/>
        <v/>
      </c>
      <c r="AX107" s="9" t="str">
        <f t="shared" si="192"/>
        <v/>
      </c>
      <c r="AY107" s="12" t="str">
        <f t="shared" si="193"/>
        <v/>
      </c>
      <c r="AZ107" s="10" t="str">
        <f t="shared" si="194"/>
        <v/>
      </c>
      <c r="BA107" s="10" t="str">
        <f t="shared" si="195"/>
        <v/>
      </c>
      <c r="BB107" s="10" t="str">
        <f t="shared" si="196"/>
        <v/>
      </c>
      <c r="BC107" s="10" t="str">
        <f t="shared" si="197"/>
        <v/>
      </c>
      <c r="BD107" s="10" t="str">
        <f t="shared" si="198"/>
        <v/>
      </c>
      <c r="BE107" s="12" t="str">
        <f t="shared" si="199"/>
        <v/>
      </c>
      <c r="BF107" s="9" t="str">
        <f t="shared" si="200"/>
        <v/>
      </c>
      <c r="BG107" s="9" t="str">
        <f t="shared" si="201"/>
        <v/>
      </c>
      <c r="BH107" s="7" t="str">
        <f t="shared" si="202"/>
        <v/>
      </c>
      <c r="BI107" s="7" t="str">
        <f t="shared" si="203"/>
        <v/>
      </c>
      <c r="BJ107" s="12" t="str">
        <f t="shared" si="204"/>
        <v/>
      </c>
      <c r="BK107" s="80" t="str">
        <f t="shared" si="205"/>
        <v/>
      </c>
      <c r="BL107" s="7" t="str">
        <f t="shared" si="206"/>
        <v/>
      </c>
      <c r="BM107" s="7" t="str">
        <f t="shared" si="256"/>
        <v/>
      </c>
      <c r="BN107" s="12" t="str">
        <f t="shared" si="207"/>
        <v/>
      </c>
      <c r="BO107" s="9" t="str">
        <f t="shared" si="208"/>
        <v/>
      </c>
      <c r="BP107" s="2" t="str">
        <f t="shared" si="209"/>
        <v/>
      </c>
      <c r="BQ107" s="2" t="str">
        <f t="shared" si="210"/>
        <v/>
      </c>
      <c r="BR107" s="20" t="str">
        <f t="shared" si="151"/>
        <v/>
      </c>
      <c r="BS107" s="20" t="str">
        <f t="shared" si="151"/>
        <v/>
      </c>
      <c r="BT107" s="20" t="str">
        <f t="shared" si="151"/>
        <v/>
      </c>
      <c r="BU107" s="86" t="str">
        <f t="shared" si="211"/>
        <v/>
      </c>
      <c r="BV107" s="86" t="str">
        <f t="shared" si="212"/>
        <v/>
      </c>
      <c r="BW107" s="20" t="str">
        <f t="shared" si="151"/>
        <v/>
      </c>
      <c r="BX107" s="86" t="str">
        <f t="shared" si="137"/>
        <v/>
      </c>
      <c r="BY107" s="86" t="str">
        <f t="shared" si="137"/>
        <v/>
      </c>
      <c r="BZ107" s="86" t="str">
        <f t="shared" si="137"/>
        <v/>
      </c>
      <c r="CA107" s="86" t="str">
        <f t="shared" si="137"/>
        <v/>
      </c>
      <c r="CB107" s="86" t="str">
        <f t="shared" si="137"/>
        <v/>
      </c>
      <c r="CC107" s="86" t="str">
        <f t="shared" si="137"/>
        <v/>
      </c>
      <c r="CD107" s="86" t="str">
        <f t="shared" si="137"/>
        <v/>
      </c>
      <c r="CE107" s="20" t="str">
        <f t="shared" si="257"/>
        <v/>
      </c>
      <c r="CF107" s="14" t="str">
        <f t="shared" si="213"/>
        <v/>
      </c>
      <c r="CG107" s="14" t="str">
        <f t="shared" si="214"/>
        <v/>
      </c>
      <c r="CH107" s="8">
        <f t="shared" si="215"/>
        <v>0</v>
      </c>
      <c r="CI107" s="9" t="str">
        <f t="shared" si="216"/>
        <v/>
      </c>
      <c r="CJ107" s="9" t="str">
        <f t="shared" si="217"/>
        <v/>
      </c>
      <c r="CK107" s="9" t="str">
        <f t="shared" si="218"/>
        <v/>
      </c>
      <c r="CL107" s="9" t="str">
        <f t="shared" si="219"/>
        <v/>
      </c>
      <c r="CM107" s="9" t="str">
        <f t="shared" si="220"/>
        <v/>
      </c>
      <c r="CN107" s="9" t="str">
        <f t="shared" si="221"/>
        <v/>
      </c>
      <c r="CO107" s="9" t="str">
        <f t="shared" si="222"/>
        <v/>
      </c>
      <c r="CP107" s="9" t="str">
        <f t="shared" si="222"/>
        <v/>
      </c>
      <c r="CQ107" s="9" t="str">
        <f t="shared" si="222"/>
        <v/>
      </c>
      <c r="CR107" s="9" t="str">
        <f t="shared" si="222"/>
        <v/>
      </c>
      <c r="CS107" s="9" t="str">
        <f t="shared" si="222"/>
        <v/>
      </c>
      <c r="CT107" s="9" t="str">
        <f t="shared" si="222"/>
        <v/>
      </c>
      <c r="CU107" s="9" t="str">
        <f t="shared" si="222"/>
        <v/>
      </c>
      <c r="CV107" s="9" t="str">
        <f t="shared" si="223"/>
        <v/>
      </c>
      <c r="CW107" s="9" t="str">
        <f t="shared" si="224"/>
        <v/>
      </c>
      <c r="CX107" s="9" t="str">
        <f t="shared" si="224"/>
        <v/>
      </c>
      <c r="CY107" s="9" t="str">
        <f t="shared" si="224"/>
        <v/>
      </c>
      <c r="CZ107" s="9" t="str">
        <f t="shared" si="224"/>
        <v/>
      </c>
      <c r="DA107" s="9" t="str">
        <f t="shared" si="224"/>
        <v/>
      </c>
      <c r="DB107" s="9" t="str">
        <f t="shared" si="224"/>
        <v/>
      </c>
      <c r="DC107" s="9" t="str">
        <f t="shared" si="224"/>
        <v/>
      </c>
      <c r="DD107" s="2" t="str">
        <f t="shared" si="225"/>
        <v/>
      </c>
      <c r="DE107" s="2" t="str">
        <f t="shared" si="226"/>
        <v/>
      </c>
      <c r="DF107" s="2" t="str">
        <f t="shared" si="227"/>
        <v/>
      </c>
      <c r="DG107" s="2" t="str">
        <f t="shared" si="228"/>
        <v/>
      </c>
      <c r="DH107" s="2" t="str">
        <f t="shared" si="229"/>
        <v/>
      </c>
      <c r="DI107" s="2" t="str">
        <f t="shared" si="230"/>
        <v/>
      </c>
      <c r="DJ107" s="2" t="str">
        <f t="shared" si="231"/>
        <v/>
      </c>
      <c r="DK107" s="2" t="str">
        <f t="shared" si="232"/>
        <v/>
      </c>
      <c r="DL107" s="16" t="str">
        <f t="shared" si="233"/>
        <v/>
      </c>
      <c r="DM107" s="16" t="str">
        <f t="shared" si="234"/>
        <v/>
      </c>
      <c r="DN107" s="16" t="str">
        <f t="shared" si="235"/>
        <v/>
      </c>
      <c r="DO107" s="72" t="str">
        <f t="shared" si="236"/>
        <v/>
      </c>
      <c r="DP107" s="16" t="str">
        <f t="shared" si="237"/>
        <v/>
      </c>
      <c r="DQ107" s="16" t="str">
        <f t="shared" si="238"/>
        <v/>
      </c>
      <c r="DR107" s="2" t="str">
        <f t="shared" si="239"/>
        <v/>
      </c>
      <c r="DS107" s="2" t="str">
        <f t="shared" si="240"/>
        <v/>
      </c>
      <c r="DT107" s="2" t="str">
        <f t="shared" si="241"/>
        <v/>
      </c>
      <c r="DU107" s="2" t="str">
        <f t="shared" si="242"/>
        <v/>
      </c>
      <c r="DV107" s="15"/>
      <c r="DW107" s="17"/>
      <c r="DX107" s="17"/>
      <c r="DY107" s="47" t="str">
        <f t="shared" si="136"/>
        <v/>
      </c>
      <c r="DZ107" s="47" t="str">
        <f t="shared" si="136"/>
        <v/>
      </c>
      <c r="EA107" s="47" t="str">
        <f t="shared" si="136"/>
        <v/>
      </c>
      <c r="EB107" s="47" t="str">
        <f t="shared" si="136"/>
        <v/>
      </c>
      <c r="EC107" s="49" t="str">
        <f t="shared" si="136"/>
        <v/>
      </c>
      <c r="ED107" s="49" t="str">
        <f t="shared" si="136"/>
        <v/>
      </c>
      <c r="EE107" s="47" t="str">
        <f t="shared" si="136"/>
        <v/>
      </c>
      <c r="EF107" s="47" t="str">
        <f t="shared" si="136"/>
        <v/>
      </c>
      <c r="EG107" s="47" t="str">
        <f t="shared" si="136"/>
        <v/>
      </c>
      <c r="EH107" s="6">
        <f t="shared" si="152"/>
        <v>0</v>
      </c>
      <c r="EI107" s="6">
        <f t="shared" si="153"/>
        <v>0</v>
      </c>
      <c r="EJ107" s="2" t="str">
        <f t="shared" si="154"/>
        <v/>
      </c>
      <c r="EK107" s="2" t="str">
        <f t="shared" si="155"/>
        <v/>
      </c>
      <c r="EL107" s="2" t="str">
        <f t="shared" si="259"/>
        <v/>
      </c>
      <c r="EM107" s="2" t="str">
        <f t="shared" si="156"/>
        <v/>
      </c>
      <c r="EN107" s="2" t="str">
        <f t="shared" si="157"/>
        <v/>
      </c>
      <c r="EO107" s="2">
        <f t="shared" si="158"/>
        <v>0</v>
      </c>
      <c r="EP107" s="2">
        <f t="shared" si="243"/>
        <v>0</v>
      </c>
      <c r="EQ107" s="2"/>
      <c r="ER107" s="2"/>
      <c r="ES107" s="2"/>
      <c r="ET107" s="2"/>
      <c r="EU107" s="2"/>
      <c r="EV107" s="2"/>
      <c r="EW107" s="2">
        <f t="shared" si="159"/>
        <v>0</v>
      </c>
      <c r="EX107" s="2">
        <f t="shared" si="160"/>
        <v>0</v>
      </c>
      <c r="EY107" s="2">
        <f t="shared" si="244"/>
        <v>0</v>
      </c>
      <c r="EZ107" s="2">
        <f t="shared" si="161"/>
        <v>0</v>
      </c>
      <c r="FA107" s="2">
        <f t="shared" si="162"/>
        <v>0</v>
      </c>
      <c r="FB107" s="59"/>
      <c r="FC107" s="2">
        <f t="shared" si="163"/>
        <v>0</v>
      </c>
      <c r="FD107" s="2">
        <f t="shared" si="245"/>
        <v>0</v>
      </c>
      <c r="FE107" s="3">
        <f t="shared" si="258"/>
        <v>0</v>
      </c>
      <c r="FF107" s="3">
        <f t="shared" si="246"/>
        <v>0</v>
      </c>
      <c r="FG107" s="3">
        <f t="shared" si="247"/>
        <v>0</v>
      </c>
      <c r="FH107" s="3">
        <f t="shared" si="164"/>
        <v>0</v>
      </c>
      <c r="FI107" s="67">
        <f t="shared" si="165"/>
        <v>0</v>
      </c>
      <c r="FJ107" s="3">
        <f t="shared" si="166"/>
        <v>0</v>
      </c>
      <c r="FK107" s="3">
        <f t="shared" si="167"/>
        <v>0</v>
      </c>
      <c r="FL107" s="3">
        <f t="shared" si="248"/>
        <v>0</v>
      </c>
      <c r="FM107" s="3">
        <f t="shared" si="249"/>
        <v>0</v>
      </c>
      <c r="FN107" s="3">
        <f t="shared" si="250"/>
        <v>0</v>
      </c>
      <c r="FO107" s="2">
        <f t="shared" si="168"/>
        <v>0</v>
      </c>
      <c r="FP107" s="2">
        <f t="shared" si="169"/>
        <v>0</v>
      </c>
      <c r="FQ107" s="2">
        <f t="shared" si="251"/>
        <v>0</v>
      </c>
      <c r="FR107" s="6" t="str">
        <f>IF(A107=1,1,IF(DW107="","",COUNTA($DW$31:DW107)+1))</f>
        <v/>
      </c>
      <c r="FS107" s="6" t="str">
        <f t="shared" si="170"/>
        <v/>
      </c>
      <c r="FT107" s="43">
        <f t="shared" si="252"/>
        <v>0</v>
      </c>
      <c r="FU107" s="23">
        <f t="shared" si="253"/>
        <v>0</v>
      </c>
      <c r="FV107" s="21">
        <f t="shared" si="254"/>
        <v>0</v>
      </c>
    </row>
    <row r="108" spans="1:178">
      <c r="A108" s="4" t="str">
        <f t="shared" si="171"/>
        <v/>
      </c>
      <c r="B108" s="33"/>
      <c r="C108" s="33"/>
      <c r="D108" s="33"/>
      <c r="E108" s="33"/>
      <c r="F108" s="33"/>
      <c r="G108" s="11" t="str">
        <f t="shared" si="138"/>
        <v/>
      </c>
      <c r="H108" s="3" t="str">
        <f t="shared" si="172"/>
        <v/>
      </c>
      <c r="I108" s="3" t="str">
        <f t="shared" si="139"/>
        <v/>
      </c>
      <c r="J108" s="3" t="str">
        <f t="shared" si="173"/>
        <v/>
      </c>
      <c r="K108" s="3" t="str">
        <f t="shared" si="140"/>
        <v/>
      </c>
      <c r="L108" s="2" t="str">
        <f t="shared" si="141"/>
        <v/>
      </c>
      <c r="M108" s="8" t="str">
        <f t="shared" si="174"/>
        <v/>
      </c>
      <c r="N108" s="8" t="str">
        <f t="shared" si="142"/>
        <v/>
      </c>
      <c r="O108" s="8" t="str">
        <f t="shared" si="175"/>
        <v/>
      </c>
      <c r="P108" s="8" t="str">
        <f t="shared" si="143"/>
        <v/>
      </c>
      <c r="Q108" s="2" t="str">
        <f t="shared" si="144"/>
        <v/>
      </c>
      <c r="R108" s="3" t="str">
        <f t="shared" si="145"/>
        <v/>
      </c>
      <c r="S108" s="3" t="str">
        <f t="shared" si="146"/>
        <v/>
      </c>
      <c r="T108" s="3" t="str">
        <f t="shared" si="176"/>
        <v/>
      </c>
      <c r="U108" s="8" t="str">
        <f t="shared" si="147"/>
        <v/>
      </c>
      <c r="V108" s="2" t="str">
        <f t="shared" si="148"/>
        <v/>
      </c>
      <c r="W108" s="2" t="str">
        <f t="shared" si="149"/>
        <v/>
      </c>
      <c r="X108" s="2" t="str">
        <f t="shared" si="255"/>
        <v/>
      </c>
      <c r="Y108" s="2" t="str">
        <f t="shared" si="150"/>
        <v/>
      </c>
      <c r="Z108" s="46" t="str">
        <f t="shared" si="177"/>
        <v/>
      </c>
      <c r="AA108" s="46" t="str">
        <f t="shared" si="178"/>
        <v/>
      </c>
      <c r="AB108" s="47"/>
      <c r="AC108" s="46" t="str">
        <f t="shared" si="179"/>
        <v/>
      </c>
      <c r="AD108" s="47" t="str">
        <f t="shared" si="180"/>
        <v/>
      </c>
      <c r="AE108" s="48" t="str">
        <f t="shared" si="181"/>
        <v/>
      </c>
      <c r="AF108" s="49" t="str">
        <f t="shared" si="135"/>
        <v/>
      </c>
      <c r="AG108" s="49" t="str">
        <f t="shared" si="135"/>
        <v/>
      </c>
      <c r="AH108" s="49" t="str">
        <f t="shared" si="135"/>
        <v/>
      </c>
      <c r="AI108" s="47" t="str">
        <f t="shared" si="135"/>
        <v/>
      </c>
      <c r="AJ108" s="47" t="str">
        <f t="shared" si="135"/>
        <v/>
      </c>
      <c r="AK108" s="46" t="str">
        <f t="shared" si="135"/>
        <v/>
      </c>
      <c r="AL108" s="47"/>
      <c r="AM108" s="53" t="str">
        <f t="shared" si="182"/>
        <v/>
      </c>
      <c r="AN108" s="50" t="str">
        <f t="shared" si="183"/>
        <v/>
      </c>
      <c r="AO108" s="53" t="s">
        <v>84</v>
      </c>
      <c r="AP108" s="52" t="str">
        <f t="shared" si="184"/>
        <v/>
      </c>
      <c r="AQ108" s="52" t="str">
        <f t="shared" si="185"/>
        <v/>
      </c>
      <c r="AR108" s="47">
        <f t="shared" si="186"/>
        <v>0</v>
      </c>
      <c r="AS108" s="53" t="str">
        <f t="shared" si="187"/>
        <v/>
      </c>
      <c r="AT108" s="52" t="str">
        <f t="shared" si="188"/>
        <v/>
      </c>
      <c r="AU108" s="9" t="str">
        <f t="shared" si="189"/>
        <v/>
      </c>
      <c r="AV108" s="9" t="str">
        <f t="shared" si="190"/>
        <v/>
      </c>
      <c r="AW108" s="12" t="str">
        <f t="shared" si="191"/>
        <v/>
      </c>
      <c r="AX108" s="9" t="str">
        <f t="shared" si="192"/>
        <v/>
      </c>
      <c r="AY108" s="12" t="str">
        <f t="shared" si="193"/>
        <v/>
      </c>
      <c r="AZ108" s="10" t="str">
        <f t="shared" si="194"/>
        <v/>
      </c>
      <c r="BA108" s="10" t="str">
        <f t="shared" si="195"/>
        <v/>
      </c>
      <c r="BB108" s="10" t="str">
        <f t="shared" si="196"/>
        <v/>
      </c>
      <c r="BC108" s="10" t="str">
        <f t="shared" si="197"/>
        <v/>
      </c>
      <c r="BD108" s="10" t="str">
        <f t="shared" si="198"/>
        <v/>
      </c>
      <c r="BE108" s="12" t="str">
        <f t="shared" si="199"/>
        <v/>
      </c>
      <c r="BF108" s="9" t="str">
        <f t="shared" si="200"/>
        <v/>
      </c>
      <c r="BG108" s="9" t="str">
        <f t="shared" si="201"/>
        <v/>
      </c>
      <c r="BH108" s="7" t="str">
        <f t="shared" si="202"/>
        <v/>
      </c>
      <c r="BI108" s="7" t="str">
        <f t="shared" si="203"/>
        <v/>
      </c>
      <c r="BJ108" s="12" t="str">
        <f t="shared" si="204"/>
        <v/>
      </c>
      <c r="BK108" s="80" t="str">
        <f t="shared" si="205"/>
        <v/>
      </c>
      <c r="BL108" s="7" t="str">
        <f t="shared" si="206"/>
        <v/>
      </c>
      <c r="BM108" s="7" t="str">
        <f t="shared" si="256"/>
        <v/>
      </c>
      <c r="BN108" s="12" t="str">
        <f t="shared" si="207"/>
        <v/>
      </c>
      <c r="BO108" s="9" t="str">
        <f t="shared" si="208"/>
        <v/>
      </c>
      <c r="BP108" s="2" t="str">
        <f t="shared" si="209"/>
        <v/>
      </c>
      <c r="BQ108" s="2" t="str">
        <f t="shared" si="210"/>
        <v/>
      </c>
      <c r="BR108" s="20" t="str">
        <f t="shared" si="151"/>
        <v/>
      </c>
      <c r="BS108" s="20" t="str">
        <f t="shared" si="151"/>
        <v/>
      </c>
      <c r="BT108" s="20" t="str">
        <f t="shared" si="151"/>
        <v/>
      </c>
      <c r="BU108" s="86" t="str">
        <f t="shared" si="211"/>
        <v/>
      </c>
      <c r="BV108" s="86" t="str">
        <f t="shared" si="212"/>
        <v/>
      </c>
      <c r="BW108" s="20" t="str">
        <f t="shared" si="151"/>
        <v/>
      </c>
      <c r="BX108" s="86" t="str">
        <f t="shared" si="137"/>
        <v/>
      </c>
      <c r="BY108" s="86" t="str">
        <f t="shared" si="137"/>
        <v/>
      </c>
      <c r="BZ108" s="86" t="str">
        <f t="shared" si="137"/>
        <v/>
      </c>
      <c r="CA108" s="86" t="str">
        <f t="shared" si="137"/>
        <v/>
      </c>
      <c r="CB108" s="86" t="str">
        <f t="shared" si="137"/>
        <v/>
      </c>
      <c r="CC108" s="86" t="str">
        <f t="shared" si="137"/>
        <v/>
      </c>
      <c r="CD108" s="86" t="str">
        <f t="shared" si="137"/>
        <v/>
      </c>
      <c r="CE108" s="20" t="str">
        <f t="shared" si="257"/>
        <v/>
      </c>
      <c r="CF108" s="14" t="str">
        <f t="shared" si="213"/>
        <v/>
      </c>
      <c r="CG108" s="14" t="str">
        <f t="shared" si="214"/>
        <v/>
      </c>
      <c r="CH108" s="8">
        <f t="shared" si="215"/>
        <v>0</v>
      </c>
      <c r="CI108" s="9" t="str">
        <f t="shared" si="216"/>
        <v/>
      </c>
      <c r="CJ108" s="9" t="str">
        <f t="shared" si="217"/>
        <v/>
      </c>
      <c r="CK108" s="9" t="str">
        <f t="shared" si="218"/>
        <v/>
      </c>
      <c r="CL108" s="9" t="str">
        <f t="shared" si="219"/>
        <v/>
      </c>
      <c r="CM108" s="9" t="str">
        <f t="shared" si="220"/>
        <v/>
      </c>
      <c r="CN108" s="9" t="str">
        <f t="shared" si="221"/>
        <v/>
      </c>
      <c r="CO108" s="9" t="str">
        <f t="shared" si="222"/>
        <v/>
      </c>
      <c r="CP108" s="9" t="str">
        <f t="shared" si="222"/>
        <v/>
      </c>
      <c r="CQ108" s="9" t="str">
        <f t="shared" si="222"/>
        <v/>
      </c>
      <c r="CR108" s="9" t="str">
        <f t="shared" si="222"/>
        <v/>
      </c>
      <c r="CS108" s="9" t="str">
        <f t="shared" si="222"/>
        <v/>
      </c>
      <c r="CT108" s="9" t="str">
        <f t="shared" si="222"/>
        <v/>
      </c>
      <c r="CU108" s="9" t="str">
        <f t="shared" si="222"/>
        <v/>
      </c>
      <c r="CV108" s="9" t="str">
        <f t="shared" si="223"/>
        <v/>
      </c>
      <c r="CW108" s="9" t="str">
        <f t="shared" si="224"/>
        <v/>
      </c>
      <c r="CX108" s="9" t="str">
        <f t="shared" si="224"/>
        <v/>
      </c>
      <c r="CY108" s="9" t="str">
        <f t="shared" si="224"/>
        <v/>
      </c>
      <c r="CZ108" s="9" t="str">
        <f t="shared" si="224"/>
        <v/>
      </c>
      <c r="DA108" s="9" t="str">
        <f t="shared" si="224"/>
        <v/>
      </c>
      <c r="DB108" s="9" t="str">
        <f t="shared" si="224"/>
        <v/>
      </c>
      <c r="DC108" s="9" t="str">
        <f t="shared" si="224"/>
        <v/>
      </c>
      <c r="DD108" s="2" t="str">
        <f t="shared" si="225"/>
        <v/>
      </c>
      <c r="DE108" s="2" t="str">
        <f t="shared" si="226"/>
        <v/>
      </c>
      <c r="DF108" s="2" t="str">
        <f t="shared" si="227"/>
        <v/>
      </c>
      <c r="DG108" s="2" t="str">
        <f t="shared" si="228"/>
        <v/>
      </c>
      <c r="DH108" s="2" t="str">
        <f t="shared" si="229"/>
        <v/>
      </c>
      <c r="DI108" s="2" t="str">
        <f t="shared" si="230"/>
        <v/>
      </c>
      <c r="DJ108" s="2" t="str">
        <f t="shared" si="231"/>
        <v/>
      </c>
      <c r="DK108" s="2" t="str">
        <f t="shared" si="232"/>
        <v/>
      </c>
      <c r="DL108" s="16" t="str">
        <f t="shared" si="233"/>
        <v/>
      </c>
      <c r="DM108" s="16" t="str">
        <f t="shared" si="234"/>
        <v/>
      </c>
      <c r="DN108" s="16" t="str">
        <f t="shared" si="235"/>
        <v/>
      </c>
      <c r="DO108" s="72" t="str">
        <f t="shared" si="236"/>
        <v/>
      </c>
      <c r="DP108" s="16" t="str">
        <f t="shared" si="237"/>
        <v/>
      </c>
      <c r="DQ108" s="16" t="str">
        <f t="shared" si="238"/>
        <v/>
      </c>
      <c r="DR108" s="2" t="str">
        <f t="shared" si="239"/>
        <v/>
      </c>
      <c r="DS108" s="2" t="str">
        <f t="shared" si="240"/>
        <v/>
      </c>
      <c r="DT108" s="2" t="str">
        <f t="shared" si="241"/>
        <v/>
      </c>
      <c r="DU108" s="2" t="str">
        <f t="shared" si="242"/>
        <v/>
      </c>
      <c r="DV108" s="15"/>
      <c r="DW108" s="17"/>
      <c r="DX108" s="17"/>
      <c r="DY108" s="47" t="str">
        <f t="shared" si="136"/>
        <v/>
      </c>
      <c r="DZ108" s="47" t="str">
        <f t="shared" si="136"/>
        <v/>
      </c>
      <c r="EA108" s="47" t="str">
        <f t="shared" si="136"/>
        <v/>
      </c>
      <c r="EB108" s="47" t="str">
        <f t="shared" si="136"/>
        <v/>
      </c>
      <c r="EC108" s="49" t="str">
        <f t="shared" si="136"/>
        <v/>
      </c>
      <c r="ED108" s="49" t="str">
        <f t="shared" si="136"/>
        <v/>
      </c>
      <c r="EE108" s="47" t="str">
        <f t="shared" si="136"/>
        <v/>
      </c>
      <c r="EF108" s="47" t="str">
        <f t="shared" si="136"/>
        <v/>
      </c>
      <c r="EG108" s="47" t="str">
        <f t="shared" si="136"/>
        <v/>
      </c>
      <c r="EH108" s="6">
        <f t="shared" si="152"/>
        <v>0</v>
      </c>
      <c r="EI108" s="6">
        <f t="shared" si="153"/>
        <v>0</v>
      </c>
      <c r="EJ108" s="2" t="str">
        <f t="shared" si="154"/>
        <v/>
      </c>
      <c r="EK108" s="2" t="str">
        <f t="shared" si="155"/>
        <v/>
      </c>
      <c r="EL108" s="2" t="str">
        <f t="shared" si="259"/>
        <v/>
      </c>
      <c r="EM108" s="2" t="str">
        <f t="shared" si="156"/>
        <v/>
      </c>
      <c r="EN108" s="2" t="str">
        <f t="shared" si="157"/>
        <v/>
      </c>
      <c r="EO108" s="2">
        <f t="shared" si="158"/>
        <v>0</v>
      </c>
      <c r="EP108" s="2">
        <f t="shared" si="243"/>
        <v>0</v>
      </c>
      <c r="EQ108" s="2"/>
      <c r="ER108" s="2"/>
      <c r="ES108" s="2"/>
      <c r="ET108" s="2"/>
      <c r="EU108" s="2"/>
      <c r="EV108" s="2"/>
      <c r="EW108" s="2">
        <f t="shared" si="159"/>
        <v>0</v>
      </c>
      <c r="EX108" s="2">
        <f t="shared" si="160"/>
        <v>0</v>
      </c>
      <c r="EY108" s="2">
        <f t="shared" si="244"/>
        <v>0</v>
      </c>
      <c r="EZ108" s="2">
        <f t="shared" si="161"/>
        <v>0</v>
      </c>
      <c r="FA108" s="2">
        <f t="shared" si="162"/>
        <v>0</v>
      </c>
      <c r="FB108" s="59"/>
      <c r="FC108" s="2">
        <f t="shared" si="163"/>
        <v>0</v>
      </c>
      <c r="FD108" s="2">
        <f t="shared" si="245"/>
        <v>0</v>
      </c>
      <c r="FE108" s="3">
        <f t="shared" si="258"/>
        <v>0</v>
      </c>
      <c r="FF108" s="3">
        <f t="shared" si="246"/>
        <v>0</v>
      </c>
      <c r="FG108" s="3">
        <f t="shared" si="247"/>
        <v>0</v>
      </c>
      <c r="FH108" s="3">
        <f t="shared" si="164"/>
        <v>0</v>
      </c>
      <c r="FI108" s="67">
        <f t="shared" si="165"/>
        <v>0</v>
      </c>
      <c r="FJ108" s="3">
        <f t="shared" si="166"/>
        <v>0</v>
      </c>
      <c r="FK108" s="3">
        <f t="shared" si="167"/>
        <v>0</v>
      </c>
      <c r="FL108" s="3">
        <f t="shared" si="248"/>
        <v>0</v>
      </c>
      <c r="FM108" s="3">
        <f t="shared" si="249"/>
        <v>0</v>
      </c>
      <c r="FN108" s="3">
        <f t="shared" si="250"/>
        <v>0</v>
      </c>
      <c r="FO108" s="2">
        <f t="shared" si="168"/>
        <v>0</v>
      </c>
      <c r="FP108" s="2">
        <f t="shared" si="169"/>
        <v>0</v>
      </c>
      <c r="FQ108" s="2">
        <f t="shared" si="251"/>
        <v>0</v>
      </c>
      <c r="FR108" s="6" t="str">
        <f>IF(A108=1,1,IF(DW108="","",COUNTA($DW$31:DW108)+1))</f>
        <v/>
      </c>
      <c r="FS108" s="6" t="str">
        <f t="shared" si="170"/>
        <v/>
      </c>
      <c r="FT108" s="43">
        <f t="shared" si="252"/>
        <v>0</v>
      </c>
      <c r="FU108" s="23">
        <f t="shared" si="253"/>
        <v>0</v>
      </c>
      <c r="FV108" s="21">
        <f t="shared" si="254"/>
        <v>0</v>
      </c>
    </row>
    <row r="109" spans="1:178">
      <c r="A109" s="4" t="str">
        <f t="shared" si="171"/>
        <v/>
      </c>
      <c r="B109" s="33"/>
      <c r="C109" s="33"/>
      <c r="D109" s="33"/>
      <c r="E109" s="33"/>
      <c r="F109" s="33"/>
      <c r="G109" s="11" t="str">
        <f t="shared" si="138"/>
        <v/>
      </c>
      <c r="H109" s="3" t="str">
        <f t="shared" si="172"/>
        <v/>
      </c>
      <c r="I109" s="3" t="str">
        <f t="shared" si="139"/>
        <v/>
      </c>
      <c r="J109" s="3" t="str">
        <f t="shared" si="173"/>
        <v/>
      </c>
      <c r="K109" s="3" t="str">
        <f t="shared" si="140"/>
        <v/>
      </c>
      <c r="L109" s="2" t="str">
        <f t="shared" si="141"/>
        <v/>
      </c>
      <c r="M109" s="8" t="str">
        <f t="shared" si="174"/>
        <v/>
      </c>
      <c r="N109" s="8" t="str">
        <f t="shared" si="142"/>
        <v/>
      </c>
      <c r="O109" s="8" t="str">
        <f t="shared" si="175"/>
        <v/>
      </c>
      <c r="P109" s="8" t="str">
        <f t="shared" si="143"/>
        <v/>
      </c>
      <c r="Q109" s="2" t="str">
        <f t="shared" si="144"/>
        <v/>
      </c>
      <c r="R109" s="3" t="str">
        <f t="shared" si="145"/>
        <v/>
      </c>
      <c r="S109" s="3" t="str">
        <f t="shared" si="146"/>
        <v/>
      </c>
      <c r="T109" s="3" t="str">
        <f t="shared" si="176"/>
        <v/>
      </c>
      <c r="U109" s="8" t="str">
        <f t="shared" si="147"/>
        <v/>
      </c>
      <c r="V109" s="2" t="str">
        <f t="shared" si="148"/>
        <v/>
      </c>
      <c r="W109" s="2" t="str">
        <f t="shared" si="149"/>
        <v/>
      </c>
      <c r="X109" s="2" t="str">
        <f t="shared" si="255"/>
        <v/>
      </c>
      <c r="Y109" s="2" t="str">
        <f t="shared" si="150"/>
        <v/>
      </c>
      <c r="Z109" s="46" t="str">
        <f t="shared" si="177"/>
        <v/>
      </c>
      <c r="AA109" s="46" t="str">
        <f t="shared" si="178"/>
        <v/>
      </c>
      <c r="AB109" s="47"/>
      <c r="AC109" s="46" t="str">
        <f t="shared" si="179"/>
        <v/>
      </c>
      <c r="AD109" s="47" t="str">
        <f t="shared" si="180"/>
        <v/>
      </c>
      <c r="AE109" s="48" t="str">
        <f t="shared" si="181"/>
        <v/>
      </c>
      <c r="AF109" s="49" t="str">
        <f t="shared" si="135"/>
        <v/>
      </c>
      <c r="AG109" s="49" t="str">
        <f t="shared" si="135"/>
        <v/>
      </c>
      <c r="AH109" s="49" t="str">
        <f t="shared" si="135"/>
        <v/>
      </c>
      <c r="AI109" s="47" t="str">
        <f t="shared" si="135"/>
        <v/>
      </c>
      <c r="AJ109" s="47" t="str">
        <f t="shared" si="135"/>
        <v/>
      </c>
      <c r="AK109" s="46" t="str">
        <f t="shared" si="135"/>
        <v/>
      </c>
      <c r="AL109" s="47"/>
      <c r="AM109" s="53" t="str">
        <f t="shared" si="182"/>
        <v/>
      </c>
      <c r="AN109" s="50" t="str">
        <f t="shared" si="183"/>
        <v/>
      </c>
      <c r="AO109" s="53" t="s">
        <v>85</v>
      </c>
      <c r="AP109" s="52" t="str">
        <f t="shared" si="184"/>
        <v/>
      </c>
      <c r="AQ109" s="52" t="str">
        <f t="shared" si="185"/>
        <v/>
      </c>
      <c r="AR109" s="47">
        <f t="shared" si="186"/>
        <v>0.37</v>
      </c>
      <c r="AS109" s="53" t="str">
        <f t="shared" si="187"/>
        <v/>
      </c>
      <c r="AT109" s="52" t="str">
        <f t="shared" si="188"/>
        <v/>
      </c>
      <c r="AU109" s="9" t="str">
        <f t="shared" si="189"/>
        <v/>
      </c>
      <c r="AV109" s="9" t="str">
        <f t="shared" si="190"/>
        <v/>
      </c>
      <c r="AW109" s="12" t="str">
        <f t="shared" si="191"/>
        <v/>
      </c>
      <c r="AX109" s="9" t="str">
        <f t="shared" si="192"/>
        <v/>
      </c>
      <c r="AY109" s="12" t="str">
        <f t="shared" si="193"/>
        <v/>
      </c>
      <c r="AZ109" s="10" t="str">
        <f t="shared" si="194"/>
        <v/>
      </c>
      <c r="BA109" s="10" t="str">
        <f t="shared" si="195"/>
        <v/>
      </c>
      <c r="BB109" s="10" t="str">
        <f t="shared" si="196"/>
        <v/>
      </c>
      <c r="BC109" s="10" t="str">
        <f t="shared" si="197"/>
        <v/>
      </c>
      <c r="BD109" s="10" t="str">
        <f t="shared" si="198"/>
        <v/>
      </c>
      <c r="BE109" s="12" t="str">
        <f t="shared" si="199"/>
        <v/>
      </c>
      <c r="BF109" s="9" t="str">
        <f t="shared" si="200"/>
        <v/>
      </c>
      <c r="BG109" s="9" t="str">
        <f t="shared" si="201"/>
        <v/>
      </c>
      <c r="BH109" s="7" t="str">
        <f t="shared" si="202"/>
        <v/>
      </c>
      <c r="BI109" s="7" t="str">
        <f t="shared" si="203"/>
        <v/>
      </c>
      <c r="BJ109" s="12" t="str">
        <f t="shared" si="204"/>
        <v/>
      </c>
      <c r="BK109" s="80" t="str">
        <f t="shared" si="205"/>
        <v/>
      </c>
      <c r="BL109" s="7" t="str">
        <f t="shared" si="206"/>
        <v/>
      </c>
      <c r="BM109" s="7" t="str">
        <f t="shared" si="256"/>
        <v/>
      </c>
      <c r="BN109" s="12" t="str">
        <f t="shared" si="207"/>
        <v/>
      </c>
      <c r="BO109" s="9" t="str">
        <f t="shared" si="208"/>
        <v/>
      </c>
      <c r="BP109" s="2" t="str">
        <f t="shared" si="209"/>
        <v/>
      </c>
      <c r="BQ109" s="2" t="str">
        <f t="shared" si="210"/>
        <v/>
      </c>
      <c r="BR109" s="20" t="str">
        <f t="shared" si="151"/>
        <v/>
      </c>
      <c r="BS109" s="20" t="str">
        <f t="shared" si="151"/>
        <v/>
      </c>
      <c r="BT109" s="20" t="str">
        <f t="shared" si="151"/>
        <v/>
      </c>
      <c r="BU109" s="86" t="str">
        <f t="shared" si="211"/>
        <v/>
      </c>
      <c r="BV109" s="86" t="str">
        <f t="shared" si="212"/>
        <v/>
      </c>
      <c r="BW109" s="20" t="str">
        <f t="shared" si="151"/>
        <v/>
      </c>
      <c r="BX109" s="86" t="str">
        <f t="shared" si="137"/>
        <v/>
      </c>
      <c r="BY109" s="86" t="str">
        <f t="shared" si="137"/>
        <v/>
      </c>
      <c r="BZ109" s="86" t="str">
        <f t="shared" si="137"/>
        <v/>
      </c>
      <c r="CA109" s="86" t="str">
        <f t="shared" si="137"/>
        <v/>
      </c>
      <c r="CB109" s="86" t="str">
        <f t="shared" si="137"/>
        <v/>
      </c>
      <c r="CC109" s="86" t="str">
        <f t="shared" si="137"/>
        <v/>
      </c>
      <c r="CD109" s="86" t="str">
        <f t="shared" si="137"/>
        <v/>
      </c>
      <c r="CE109" s="20" t="str">
        <f t="shared" si="257"/>
        <v/>
      </c>
      <c r="CF109" s="14" t="str">
        <f t="shared" si="213"/>
        <v/>
      </c>
      <c r="CG109" s="14" t="str">
        <f t="shared" si="214"/>
        <v/>
      </c>
      <c r="CH109" s="8">
        <f t="shared" si="215"/>
        <v>0</v>
      </c>
      <c r="CI109" s="9" t="str">
        <f t="shared" si="216"/>
        <v/>
      </c>
      <c r="CJ109" s="9" t="str">
        <f t="shared" si="217"/>
        <v/>
      </c>
      <c r="CK109" s="9" t="str">
        <f t="shared" si="218"/>
        <v/>
      </c>
      <c r="CL109" s="9" t="str">
        <f t="shared" si="219"/>
        <v/>
      </c>
      <c r="CM109" s="9" t="str">
        <f t="shared" si="220"/>
        <v/>
      </c>
      <c r="CN109" s="9" t="str">
        <f t="shared" si="221"/>
        <v/>
      </c>
      <c r="CO109" s="9" t="str">
        <f t="shared" si="222"/>
        <v/>
      </c>
      <c r="CP109" s="9" t="str">
        <f t="shared" si="222"/>
        <v/>
      </c>
      <c r="CQ109" s="9" t="str">
        <f t="shared" si="222"/>
        <v/>
      </c>
      <c r="CR109" s="9" t="str">
        <f t="shared" si="222"/>
        <v/>
      </c>
      <c r="CS109" s="9" t="str">
        <f t="shared" si="222"/>
        <v/>
      </c>
      <c r="CT109" s="9" t="str">
        <f t="shared" si="222"/>
        <v/>
      </c>
      <c r="CU109" s="9" t="str">
        <f t="shared" si="222"/>
        <v/>
      </c>
      <c r="CV109" s="9" t="str">
        <f t="shared" si="223"/>
        <v/>
      </c>
      <c r="CW109" s="9" t="str">
        <f t="shared" si="224"/>
        <v/>
      </c>
      <c r="CX109" s="9" t="str">
        <f t="shared" si="224"/>
        <v/>
      </c>
      <c r="CY109" s="9" t="str">
        <f t="shared" si="224"/>
        <v/>
      </c>
      <c r="CZ109" s="9" t="str">
        <f t="shared" si="224"/>
        <v/>
      </c>
      <c r="DA109" s="9" t="str">
        <f t="shared" si="224"/>
        <v/>
      </c>
      <c r="DB109" s="9" t="str">
        <f t="shared" si="224"/>
        <v/>
      </c>
      <c r="DC109" s="9" t="str">
        <f t="shared" si="224"/>
        <v/>
      </c>
      <c r="DD109" s="2" t="str">
        <f t="shared" si="225"/>
        <v/>
      </c>
      <c r="DE109" s="2" t="str">
        <f t="shared" si="226"/>
        <v/>
      </c>
      <c r="DF109" s="2" t="str">
        <f t="shared" si="227"/>
        <v/>
      </c>
      <c r="DG109" s="2" t="str">
        <f t="shared" si="228"/>
        <v/>
      </c>
      <c r="DH109" s="2" t="str">
        <f t="shared" si="229"/>
        <v/>
      </c>
      <c r="DI109" s="2" t="str">
        <f t="shared" si="230"/>
        <v/>
      </c>
      <c r="DJ109" s="2" t="str">
        <f t="shared" si="231"/>
        <v/>
      </c>
      <c r="DK109" s="2" t="str">
        <f t="shared" si="232"/>
        <v/>
      </c>
      <c r="DL109" s="16" t="str">
        <f t="shared" si="233"/>
        <v/>
      </c>
      <c r="DM109" s="16" t="str">
        <f t="shared" si="234"/>
        <v/>
      </c>
      <c r="DN109" s="16" t="str">
        <f t="shared" si="235"/>
        <v/>
      </c>
      <c r="DO109" s="72" t="str">
        <f t="shared" si="236"/>
        <v/>
      </c>
      <c r="DP109" s="16" t="str">
        <f t="shared" si="237"/>
        <v/>
      </c>
      <c r="DQ109" s="16" t="str">
        <f t="shared" si="238"/>
        <v/>
      </c>
      <c r="DR109" s="2" t="str">
        <f t="shared" si="239"/>
        <v/>
      </c>
      <c r="DS109" s="2" t="str">
        <f t="shared" si="240"/>
        <v/>
      </c>
      <c r="DT109" s="2" t="str">
        <f t="shared" si="241"/>
        <v/>
      </c>
      <c r="DU109" s="2" t="str">
        <f t="shared" si="242"/>
        <v/>
      </c>
      <c r="DV109" s="15"/>
      <c r="DW109" s="17"/>
      <c r="DX109" s="17"/>
      <c r="DY109" s="47" t="str">
        <f t="shared" si="136"/>
        <v/>
      </c>
      <c r="DZ109" s="47" t="str">
        <f t="shared" si="136"/>
        <v/>
      </c>
      <c r="EA109" s="47" t="str">
        <f t="shared" si="136"/>
        <v/>
      </c>
      <c r="EB109" s="47" t="str">
        <f t="shared" si="136"/>
        <v/>
      </c>
      <c r="EC109" s="49" t="str">
        <f t="shared" si="136"/>
        <v/>
      </c>
      <c r="ED109" s="49" t="str">
        <f t="shared" si="136"/>
        <v/>
      </c>
      <c r="EE109" s="47" t="str">
        <f t="shared" si="136"/>
        <v/>
      </c>
      <c r="EF109" s="47" t="str">
        <f t="shared" si="136"/>
        <v/>
      </c>
      <c r="EG109" s="47" t="str">
        <f t="shared" si="136"/>
        <v/>
      </c>
      <c r="EH109" s="6">
        <f t="shared" si="152"/>
        <v>0</v>
      </c>
      <c r="EI109" s="6">
        <f t="shared" si="153"/>
        <v>0</v>
      </c>
      <c r="EJ109" s="2" t="str">
        <f t="shared" si="154"/>
        <v/>
      </c>
      <c r="EK109" s="2" t="str">
        <f t="shared" si="155"/>
        <v/>
      </c>
      <c r="EL109" s="2" t="str">
        <f t="shared" si="259"/>
        <v/>
      </c>
      <c r="EM109" s="2" t="str">
        <f t="shared" si="156"/>
        <v/>
      </c>
      <c r="EN109" s="2" t="str">
        <f t="shared" si="157"/>
        <v/>
      </c>
      <c r="EO109" s="2">
        <f t="shared" si="158"/>
        <v>0</v>
      </c>
      <c r="EP109" s="2">
        <f t="shared" si="243"/>
        <v>0</v>
      </c>
      <c r="EQ109" s="2"/>
      <c r="ER109" s="2"/>
      <c r="ES109" s="2"/>
      <c r="ET109" s="2"/>
      <c r="EU109" s="2"/>
      <c r="EV109" s="2"/>
      <c r="EW109" s="2">
        <f t="shared" si="159"/>
        <v>0</v>
      </c>
      <c r="EX109" s="2">
        <f t="shared" si="160"/>
        <v>0</v>
      </c>
      <c r="EY109" s="2">
        <f t="shared" si="244"/>
        <v>0</v>
      </c>
      <c r="EZ109" s="2">
        <f t="shared" si="161"/>
        <v>0</v>
      </c>
      <c r="FA109" s="2">
        <f t="shared" si="162"/>
        <v>0</v>
      </c>
      <c r="FB109" s="59"/>
      <c r="FC109" s="2">
        <f t="shared" si="163"/>
        <v>0</v>
      </c>
      <c r="FD109" s="2">
        <f t="shared" si="245"/>
        <v>0</v>
      </c>
      <c r="FE109" s="3">
        <f t="shared" si="258"/>
        <v>0</v>
      </c>
      <c r="FF109" s="3">
        <f t="shared" si="246"/>
        <v>0</v>
      </c>
      <c r="FG109" s="3">
        <f t="shared" si="247"/>
        <v>0</v>
      </c>
      <c r="FH109" s="3">
        <f t="shared" si="164"/>
        <v>0</v>
      </c>
      <c r="FI109" s="67">
        <f t="shared" si="165"/>
        <v>0</v>
      </c>
      <c r="FJ109" s="3">
        <f t="shared" si="166"/>
        <v>0</v>
      </c>
      <c r="FK109" s="3">
        <f t="shared" si="167"/>
        <v>0</v>
      </c>
      <c r="FL109" s="3">
        <f t="shared" si="248"/>
        <v>0</v>
      </c>
      <c r="FM109" s="3">
        <f t="shared" si="249"/>
        <v>0</v>
      </c>
      <c r="FN109" s="3">
        <f t="shared" si="250"/>
        <v>0</v>
      </c>
      <c r="FO109" s="2">
        <f t="shared" si="168"/>
        <v>0</v>
      </c>
      <c r="FP109" s="2">
        <f t="shared" si="169"/>
        <v>0</v>
      </c>
      <c r="FQ109" s="2">
        <f t="shared" si="251"/>
        <v>0</v>
      </c>
      <c r="FR109" s="6" t="str">
        <f>IF(A109=1,1,IF(DW109="","",COUNTA($DW$31:DW109)+1))</f>
        <v/>
      </c>
      <c r="FS109" s="6" t="str">
        <f t="shared" si="170"/>
        <v/>
      </c>
      <c r="FT109" s="43">
        <f t="shared" si="252"/>
        <v>0</v>
      </c>
      <c r="FU109" s="23">
        <f t="shared" si="253"/>
        <v>0</v>
      </c>
      <c r="FV109" s="21">
        <f t="shared" si="254"/>
        <v>0</v>
      </c>
    </row>
    <row r="110" spans="1:178">
      <c r="A110" s="4" t="str">
        <f t="shared" si="171"/>
        <v/>
      </c>
      <c r="B110" s="33"/>
      <c r="C110" s="33"/>
      <c r="D110" s="33"/>
      <c r="E110" s="33"/>
      <c r="F110" s="33"/>
      <c r="G110" s="11" t="str">
        <f t="shared" si="138"/>
        <v/>
      </c>
      <c r="H110" s="3" t="str">
        <f t="shared" si="172"/>
        <v/>
      </c>
      <c r="I110" s="3" t="str">
        <f t="shared" si="139"/>
        <v/>
      </c>
      <c r="J110" s="3" t="str">
        <f t="shared" si="173"/>
        <v/>
      </c>
      <c r="K110" s="3" t="str">
        <f t="shared" si="140"/>
        <v/>
      </c>
      <c r="L110" s="2" t="str">
        <f t="shared" si="141"/>
        <v/>
      </c>
      <c r="M110" s="8" t="str">
        <f t="shared" si="174"/>
        <v/>
      </c>
      <c r="N110" s="8" t="str">
        <f t="shared" si="142"/>
        <v/>
      </c>
      <c r="O110" s="8" t="str">
        <f t="shared" si="175"/>
        <v/>
      </c>
      <c r="P110" s="8" t="str">
        <f t="shared" si="143"/>
        <v/>
      </c>
      <c r="Q110" s="2" t="str">
        <f t="shared" si="144"/>
        <v/>
      </c>
      <c r="R110" s="3" t="str">
        <f t="shared" si="145"/>
        <v/>
      </c>
      <c r="S110" s="3" t="str">
        <f t="shared" si="146"/>
        <v/>
      </c>
      <c r="T110" s="3" t="str">
        <f t="shared" si="176"/>
        <v/>
      </c>
      <c r="U110" s="8" t="str">
        <f t="shared" si="147"/>
        <v/>
      </c>
      <c r="V110" s="2" t="str">
        <f t="shared" si="148"/>
        <v/>
      </c>
      <c r="W110" s="2" t="str">
        <f t="shared" si="149"/>
        <v/>
      </c>
      <c r="X110" s="2" t="str">
        <f t="shared" si="255"/>
        <v/>
      </c>
      <c r="Y110" s="2" t="str">
        <f t="shared" si="150"/>
        <v/>
      </c>
      <c r="Z110" s="46" t="str">
        <f t="shared" si="177"/>
        <v/>
      </c>
      <c r="AA110" s="46" t="str">
        <f t="shared" si="178"/>
        <v/>
      </c>
      <c r="AB110" s="47"/>
      <c r="AC110" s="46" t="str">
        <f t="shared" si="179"/>
        <v/>
      </c>
      <c r="AD110" s="47" t="str">
        <f t="shared" si="180"/>
        <v/>
      </c>
      <c r="AE110" s="48" t="str">
        <f t="shared" si="181"/>
        <v/>
      </c>
      <c r="AF110" s="49" t="str">
        <f t="shared" si="135"/>
        <v/>
      </c>
      <c r="AG110" s="49" t="str">
        <f t="shared" si="135"/>
        <v/>
      </c>
      <c r="AH110" s="49" t="str">
        <f t="shared" si="135"/>
        <v/>
      </c>
      <c r="AI110" s="47" t="str">
        <f t="shared" si="135"/>
        <v/>
      </c>
      <c r="AJ110" s="47" t="str">
        <f t="shared" si="135"/>
        <v/>
      </c>
      <c r="AK110" s="46" t="str">
        <f t="shared" si="135"/>
        <v/>
      </c>
      <c r="AL110" s="47"/>
      <c r="AM110" s="53" t="str">
        <f t="shared" si="182"/>
        <v/>
      </c>
      <c r="AN110" s="50" t="str">
        <f t="shared" si="183"/>
        <v/>
      </c>
      <c r="AO110" s="53" t="s">
        <v>85</v>
      </c>
      <c r="AP110" s="52" t="str">
        <f t="shared" si="184"/>
        <v/>
      </c>
      <c r="AQ110" s="52" t="str">
        <f t="shared" si="185"/>
        <v/>
      </c>
      <c r="AR110" s="47">
        <f t="shared" si="186"/>
        <v>0.37</v>
      </c>
      <c r="AS110" s="53" t="str">
        <f t="shared" si="187"/>
        <v/>
      </c>
      <c r="AT110" s="52" t="str">
        <f t="shared" si="188"/>
        <v/>
      </c>
      <c r="AU110" s="9" t="str">
        <f t="shared" si="189"/>
        <v/>
      </c>
      <c r="AV110" s="9" t="str">
        <f t="shared" si="190"/>
        <v/>
      </c>
      <c r="AW110" s="12" t="str">
        <f t="shared" si="191"/>
        <v/>
      </c>
      <c r="AX110" s="9" t="str">
        <f t="shared" si="192"/>
        <v/>
      </c>
      <c r="AY110" s="12" t="str">
        <f t="shared" si="193"/>
        <v/>
      </c>
      <c r="AZ110" s="10" t="str">
        <f t="shared" si="194"/>
        <v/>
      </c>
      <c r="BA110" s="10" t="str">
        <f t="shared" si="195"/>
        <v/>
      </c>
      <c r="BB110" s="10" t="str">
        <f t="shared" si="196"/>
        <v/>
      </c>
      <c r="BC110" s="10" t="str">
        <f t="shared" si="197"/>
        <v/>
      </c>
      <c r="BD110" s="10" t="str">
        <f t="shared" si="198"/>
        <v/>
      </c>
      <c r="BE110" s="12" t="str">
        <f t="shared" si="199"/>
        <v/>
      </c>
      <c r="BF110" s="9" t="str">
        <f t="shared" si="200"/>
        <v/>
      </c>
      <c r="BG110" s="9" t="str">
        <f t="shared" si="201"/>
        <v/>
      </c>
      <c r="BH110" s="7" t="str">
        <f t="shared" si="202"/>
        <v/>
      </c>
      <c r="BI110" s="7" t="str">
        <f t="shared" si="203"/>
        <v/>
      </c>
      <c r="BJ110" s="12" t="str">
        <f t="shared" si="204"/>
        <v/>
      </c>
      <c r="BK110" s="80" t="str">
        <f t="shared" si="205"/>
        <v/>
      </c>
      <c r="BL110" s="7" t="str">
        <f t="shared" si="206"/>
        <v/>
      </c>
      <c r="BM110" s="7" t="str">
        <f t="shared" si="256"/>
        <v/>
      </c>
      <c r="BN110" s="12" t="str">
        <f t="shared" si="207"/>
        <v/>
      </c>
      <c r="BO110" s="9" t="str">
        <f t="shared" si="208"/>
        <v/>
      </c>
      <c r="BP110" s="2" t="str">
        <f t="shared" si="209"/>
        <v/>
      </c>
      <c r="BQ110" s="2" t="str">
        <f t="shared" si="210"/>
        <v/>
      </c>
      <c r="BR110" s="20" t="str">
        <f t="shared" si="151"/>
        <v/>
      </c>
      <c r="BS110" s="20" t="str">
        <f t="shared" si="151"/>
        <v/>
      </c>
      <c r="BT110" s="20" t="str">
        <f t="shared" si="151"/>
        <v/>
      </c>
      <c r="BU110" s="86" t="str">
        <f t="shared" si="211"/>
        <v/>
      </c>
      <c r="BV110" s="86" t="str">
        <f t="shared" si="212"/>
        <v/>
      </c>
      <c r="BW110" s="20" t="str">
        <f t="shared" si="151"/>
        <v/>
      </c>
      <c r="BX110" s="86" t="str">
        <f t="shared" si="137"/>
        <v/>
      </c>
      <c r="BY110" s="86" t="str">
        <f t="shared" si="137"/>
        <v/>
      </c>
      <c r="BZ110" s="86" t="str">
        <f t="shared" si="137"/>
        <v/>
      </c>
      <c r="CA110" s="86" t="str">
        <f t="shared" si="137"/>
        <v/>
      </c>
      <c r="CB110" s="86" t="str">
        <f t="shared" si="137"/>
        <v/>
      </c>
      <c r="CC110" s="86" t="str">
        <f t="shared" si="137"/>
        <v/>
      </c>
      <c r="CD110" s="86" t="str">
        <f t="shared" si="137"/>
        <v/>
      </c>
      <c r="CE110" s="20" t="str">
        <f t="shared" si="257"/>
        <v/>
      </c>
      <c r="CF110" s="14" t="str">
        <f t="shared" si="213"/>
        <v/>
      </c>
      <c r="CG110" s="14" t="str">
        <f t="shared" si="214"/>
        <v/>
      </c>
      <c r="CH110" s="8">
        <f t="shared" si="215"/>
        <v>0</v>
      </c>
      <c r="CI110" s="9" t="str">
        <f t="shared" si="216"/>
        <v/>
      </c>
      <c r="CJ110" s="9" t="str">
        <f t="shared" si="217"/>
        <v/>
      </c>
      <c r="CK110" s="9" t="str">
        <f t="shared" si="218"/>
        <v/>
      </c>
      <c r="CL110" s="9" t="str">
        <f t="shared" si="219"/>
        <v/>
      </c>
      <c r="CM110" s="9" t="str">
        <f t="shared" si="220"/>
        <v/>
      </c>
      <c r="CN110" s="9" t="str">
        <f t="shared" si="221"/>
        <v/>
      </c>
      <c r="CO110" s="9" t="str">
        <f t="shared" si="222"/>
        <v/>
      </c>
      <c r="CP110" s="9" t="str">
        <f t="shared" si="222"/>
        <v/>
      </c>
      <c r="CQ110" s="9" t="str">
        <f t="shared" si="222"/>
        <v/>
      </c>
      <c r="CR110" s="9" t="str">
        <f t="shared" si="222"/>
        <v/>
      </c>
      <c r="CS110" s="9" t="str">
        <f t="shared" si="222"/>
        <v/>
      </c>
      <c r="CT110" s="9" t="str">
        <f t="shared" si="222"/>
        <v/>
      </c>
      <c r="CU110" s="9" t="str">
        <f t="shared" si="222"/>
        <v/>
      </c>
      <c r="CV110" s="9" t="str">
        <f t="shared" si="223"/>
        <v/>
      </c>
      <c r="CW110" s="9" t="str">
        <f t="shared" si="224"/>
        <v/>
      </c>
      <c r="CX110" s="9" t="str">
        <f t="shared" si="224"/>
        <v/>
      </c>
      <c r="CY110" s="9" t="str">
        <f t="shared" si="224"/>
        <v/>
      </c>
      <c r="CZ110" s="9" t="str">
        <f t="shared" si="224"/>
        <v/>
      </c>
      <c r="DA110" s="9" t="str">
        <f t="shared" si="224"/>
        <v/>
      </c>
      <c r="DB110" s="9" t="str">
        <f t="shared" si="224"/>
        <v/>
      </c>
      <c r="DC110" s="9" t="str">
        <f t="shared" si="224"/>
        <v/>
      </c>
      <c r="DD110" s="2" t="str">
        <f t="shared" si="225"/>
        <v/>
      </c>
      <c r="DE110" s="2" t="str">
        <f t="shared" si="226"/>
        <v/>
      </c>
      <c r="DF110" s="2" t="str">
        <f t="shared" si="227"/>
        <v/>
      </c>
      <c r="DG110" s="2" t="str">
        <f t="shared" si="228"/>
        <v/>
      </c>
      <c r="DH110" s="2" t="str">
        <f t="shared" si="229"/>
        <v/>
      </c>
      <c r="DI110" s="2" t="str">
        <f t="shared" si="230"/>
        <v/>
      </c>
      <c r="DJ110" s="2" t="str">
        <f t="shared" si="231"/>
        <v/>
      </c>
      <c r="DK110" s="2" t="str">
        <f t="shared" si="232"/>
        <v/>
      </c>
      <c r="DL110" s="16" t="str">
        <f t="shared" si="233"/>
        <v/>
      </c>
      <c r="DM110" s="16" t="str">
        <f t="shared" si="234"/>
        <v/>
      </c>
      <c r="DN110" s="16" t="str">
        <f t="shared" si="235"/>
        <v/>
      </c>
      <c r="DO110" s="72" t="str">
        <f t="shared" si="236"/>
        <v/>
      </c>
      <c r="DP110" s="16" t="str">
        <f t="shared" si="237"/>
        <v/>
      </c>
      <c r="DQ110" s="16" t="str">
        <f t="shared" si="238"/>
        <v/>
      </c>
      <c r="DR110" s="2" t="str">
        <f t="shared" si="239"/>
        <v/>
      </c>
      <c r="DS110" s="2" t="str">
        <f t="shared" si="240"/>
        <v/>
      </c>
      <c r="DT110" s="2" t="str">
        <f t="shared" si="241"/>
        <v/>
      </c>
      <c r="DU110" s="2" t="str">
        <f t="shared" si="242"/>
        <v/>
      </c>
      <c r="DV110" s="15"/>
      <c r="DW110" s="18"/>
      <c r="DX110" s="17"/>
      <c r="DY110" s="47" t="str">
        <f t="shared" si="136"/>
        <v/>
      </c>
      <c r="DZ110" s="47" t="str">
        <f t="shared" si="136"/>
        <v/>
      </c>
      <c r="EA110" s="47" t="str">
        <f t="shared" si="136"/>
        <v/>
      </c>
      <c r="EB110" s="47" t="str">
        <f t="shared" si="136"/>
        <v/>
      </c>
      <c r="EC110" s="49" t="str">
        <f t="shared" si="136"/>
        <v/>
      </c>
      <c r="ED110" s="49" t="str">
        <f t="shared" si="136"/>
        <v/>
      </c>
      <c r="EE110" s="47" t="str">
        <f t="shared" si="136"/>
        <v/>
      </c>
      <c r="EF110" s="47" t="str">
        <f t="shared" si="136"/>
        <v/>
      </c>
      <c r="EG110" s="47" t="str">
        <f t="shared" si="136"/>
        <v/>
      </c>
      <c r="EH110" s="6">
        <f t="shared" si="152"/>
        <v>0</v>
      </c>
      <c r="EI110" s="6">
        <f t="shared" si="153"/>
        <v>0</v>
      </c>
      <c r="EJ110" s="2" t="str">
        <f t="shared" si="154"/>
        <v/>
      </c>
      <c r="EK110" s="2" t="str">
        <f t="shared" si="155"/>
        <v/>
      </c>
      <c r="EL110" s="2" t="str">
        <f t="shared" si="259"/>
        <v/>
      </c>
      <c r="EM110" s="2" t="str">
        <f t="shared" si="156"/>
        <v/>
      </c>
      <c r="EN110" s="2" t="str">
        <f t="shared" si="157"/>
        <v/>
      </c>
      <c r="EO110" s="2">
        <f t="shared" si="158"/>
        <v>0</v>
      </c>
      <c r="EP110" s="2">
        <f t="shared" si="243"/>
        <v>0</v>
      </c>
      <c r="EQ110" s="2"/>
      <c r="ER110" s="2"/>
      <c r="ES110" s="2"/>
      <c r="ET110" s="2"/>
      <c r="EU110" s="2"/>
      <c r="EV110" s="2"/>
      <c r="EW110" s="2">
        <f t="shared" si="159"/>
        <v>0</v>
      </c>
      <c r="EX110" s="2">
        <f t="shared" si="160"/>
        <v>0</v>
      </c>
      <c r="EY110" s="2">
        <f t="shared" si="244"/>
        <v>0</v>
      </c>
      <c r="EZ110" s="2">
        <f t="shared" si="161"/>
        <v>0</v>
      </c>
      <c r="FA110" s="2">
        <f t="shared" si="162"/>
        <v>0</v>
      </c>
      <c r="FB110" s="59"/>
      <c r="FC110" s="2">
        <f t="shared" si="163"/>
        <v>0</v>
      </c>
      <c r="FD110" s="2">
        <f t="shared" si="245"/>
        <v>0</v>
      </c>
      <c r="FE110" s="3">
        <f t="shared" si="258"/>
        <v>0</v>
      </c>
      <c r="FF110" s="3">
        <f t="shared" si="246"/>
        <v>0</v>
      </c>
      <c r="FG110" s="3">
        <f t="shared" si="247"/>
        <v>0</v>
      </c>
      <c r="FH110" s="3">
        <f t="shared" si="164"/>
        <v>0</v>
      </c>
      <c r="FI110" s="67">
        <f t="shared" si="165"/>
        <v>0</v>
      </c>
      <c r="FJ110" s="3">
        <f t="shared" si="166"/>
        <v>0</v>
      </c>
      <c r="FK110" s="3">
        <f t="shared" si="167"/>
        <v>0</v>
      </c>
      <c r="FL110" s="3">
        <f t="shared" si="248"/>
        <v>0</v>
      </c>
      <c r="FM110" s="3">
        <f t="shared" si="249"/>
        <v>0</v>
      </c>
      <c r="FN110" s="3">
        <f t="shared" si="250"/>
        <v>0</v>
      </c>
      <c r="FO110" s="2">
        <f t="shared" si="168"/>
        <v>0</v>
      </c>
      <c r="FP110" s="2">
        <f t="shared" si="169"/>
        <v>0</v>
      </c>
      <c r="FQ110" s="2">
        <f t="shared" si="251"/>
        <v>0</v>
      </c>
      <c r="FR110" s="6" t="str">
        <f>IF(A110=1,1,IF(DW110="","",COUNTA($DW$31:DW110)+1))</f>
        <v/>
      </c>
      <c r="FS110" s="6" t="str">
        <f t="shared" si="170"/>
        <v/>
      </c>
      <c r="FT110" s="43">
        <f t="shared" si="252"/>
        <v>0</v>
      </c>
      <c r="FU110" s="23">
        <f t="shared" si="253"/>
        <v>0</v>
      </c>
      <c r="FV110" s="21">
        <f t="shared" si="254"/>
        <v>0</v>
      </c>
    </row>
    <row r="111" spans="1:178">
      <c r="A111" s="4" t="str">
        <f t="shared" si="171"/>
        <v/>
      </c>
      <c r="B111" s="33"/>
      <c r="C111" s="33"/>
      <c r="D111" s="33"/>
      <c r="E111" s="33"/>
      <c r="F111" s="33"/>
      <c r="G111" s="11" t="str">
        <f t="shared" si="138"/>
        <v/>
      </c>
      <c r="H111" s="3" t="str">
        <f t="shared" si="172"/>
        <v/>
      </c>
      <c r="I111" s="3" t="str">
        <f t="shared" si="139"/>
        <v/>
      </c>
      <c r="J111" s="3" t="str">
        <f t="shared" si="173"/>
        <v/>
      </c>
      <c r="K111" s="3" t="str">
        <f t="shared" si="140"/>
        <v/>
      </c>
      <c r="L111" s="2" t="str">
        <f t="shared" si="141"/>
        <v/>
      </c>
      <c r="M111" s="8" t="str">
        <f t="shared" si="174"/>
        <v/>
      </c>
      <c r="N111" s="8" t="str">
        <f t="shared" si="142"/>
        <v/>
      </c>
      <c r="O111" s="8" t="str">
        <f t="shared" si="175"/>
        <v/>
      </c>
      <c r="P111" s="8" t="str">
        <f t="shared" si="143"/>
        <v/>
      </c>
      <c r="Q111" s="2" t="str">
        <f t="shared" si="144"/>
        <v/>
      </c>
      <c r="R111" s="3" t="str">
        <f t="shared" si="145"/>
        <v/>
      </c>
      <c r="S111" s="3" t="str">
        <f t="shared" si="146"/>
        <v/>
      </c>
      <c r="T111" s="3" t="str">
        <f t="shared" si="176"/>
        <v/>
      </c>
      <c r="U111" s="8" t="str">
        <f t="shared" si="147"/>
        <v/>
      </c>
      <c r="V111" s="2" t="str">
        <f t="shared" si="148"/>
        <v/>
      </c>
      <c r="W111" s="2" t="str">
        <f t="shared" si="149"/>
        <v/>
      </c>
      <c r="X111" s="2" t="str">
        <f t="shared" si="255"/>
        <v/>
      </c>
      <c r="Y111" s="2" t="str">
        <f t="shared" si="150"/>
        <v/>
      </c>
      <c r="Z111" s="46" t="str">
        <f t="shared" si="177"/>
        <v/>
      </c>
      <c r="AA111" s="46" t="str">
        <f t="shared" si="178"/>
        <v/>
      </c>
      <c r="AB111" s="47"/>
      <c r="AC111" s="46" t="str">
        <f t="shared" si="179"/>
        <v/>
      </c>
      <c r="AD111" s="47" t="str">
        <f t="shared" si="180"/>
        <v/>
      </c>
      <c r="AE111" s="48" t="str">
        <f t="shared" si="181"/>
        <v/>
      </c>
      <c r="AF111" s="49" t="str">
        <f t="shared" si="135"/>
        <v/>
      </c>
      <c r="AG111" s="49" t="str">
        <f t="shared" si="135"/>
        <v/>
      </c>
      <c r="AH111" s="49" t="str">
        <f t="shared" si="135"/>
        <v/>
      </c>
      <c r="AI111" s="47" t="str">
        <f t="shared" si="135"/>
        <v/>
      </c>
      <c r="AJ111" s="47" t="str">
        <f t="shared" si="135"/>
        <v/>
      </c>
      <c r="AK111" s="46" t="str">
        <f t="shared" si="135"/>
        <v/>
      </c>
      <c r="AL111" s="47"/>
      <c r="AM111" s="53" t="str">
        <f t="shared" si="182"/>
        <v/>
      </c>
      <c r="AN111" s="50" t="str">
        <f t="shared" si="183"/>
        <v/>
      </c>
      <c r="AO111" s="53" t="s">
        <v>85</v>
      </c>
      <c r="AP111" s="52" t="str">
        <f t="shared" si="184"/>
        <v/>
      </c>
      <c r="AQ111" s="52" t="str">
        <f t="shared" si="185"/>
        <v/>
      </c>
      <c r="AR111" s="47">
        <f t="shared" si="186"/>
        <v>0.37</v>
      </c>
      <c r="AS111" s="53" t="str">
        <f t="shared" si="187"/>
        <v/>
      </c>
      <c r="AT111" s="52" t="str">
        <f t="shared" si="188"/>
        <v/>
      </c>
      <c r="AU111" s="9" t="str">
        <f t="shared" si="189"/>
        <v/>
      </c>
      <c r="AV111" s="9" t="str">
        <f t="shared" si="190"/>
        <v/>
      </c>
      <c r="AW111" s="12" t="str">
        <f t="shared" si="191"/>
        <v/>
      </c>
      <c r="AX111" s="9" t="str">
        <f t="shared" si="192"/>
        <v/>
      </c>
      <c r="AY111" s="12" t="str">
        <f t="shared" si="193"/>
        <v/>
      </c>
      <c r="AZ111" s="10" t="str">
        <f t="shared" si="194"/>
        <v/>
      </c>
      <c r="BA111" s="10" t="str">
        <f t="shared" si="195"/>
        <v/>
      </c>
      <c r="BB111" s="10" t="str">
        <f t="shared" si="196"/>
        <v/>
      </c>
      <c r="BC111" s="10" t="str">
        <f t="shared" si="197"/>
        <v/>
      </c>
      <c r="BD111" s="10" t="str">
        <f t="shared" si="198"/>
        <v/>
      </c>
      <c r="BE111" s="12" t="str">
        <f t="shared" si="199"/>
        <v/>
      </c>
      <c r="BF111" s="9" t="str">
        <f t="shared" si="200"/>
        <v/>
      </c>
      <c r="BG111" s="9" t="str">
        <f t="shared" si="201"/>
        <v/>
      </c>
      <c r="BH111" s="7" t="str">
        <f t="shared" si="202"/>
        <v/>
      </c>
      <c r="BI111" s="7" t="str">
        <f t="shared" si="203"/>
        <v/>
      </c>
      <c r="BJ111" s="12" t="str">
        <f t="shared" si="204"/>
        <v/>
      </c>
      <c r="BK111" s="80" t="str">
        <f t="shared" si="205"/>
        <v/>
      </c>
      <c r="BL111" s="7" t="str">
        <f t="shared" si="206"/>
        <v/>
      </c>
      <c r="BM111" s="7" t="str">
        <f t="shared" si="256"/>
        <v/>
      </c>
      <c r="BN111" s="12" t="str">
        <f t="shared" si="207"/>
        <v/>
      </c>
      <c r="BO111" s="9" t="str">
        <f t="shared" si="208"/>
        <v/>
      </c>
      <c r="BP111" s="2" t="str">
        <f t="shared" si="209"/>
        <v/>
      </c>
      <c r="BQ111" s="2" t="str">
        <f t="shared" si="210"/>
        <v/>
      </c>
      <c r="BR111" s="20" t="str">
        <f t="shared" si="151"/>
        <v/>
      </c>
      <c r="BS111" s="20" t="str">
        <f t="shared" si="151"/>
        <v/>
      </c>
      <c r="BT111" s="20" t="str">
        <f t="shared" si="151"/>
        <v/>
      </c>
      <c r="BU111" s="86" t="str">
        <f t="shared" si="211"/>
        <v/>
      </c>
      <c r="BV111" s="86" t="str">
        <f t="shared" si="212"/>
        <v/>
      </c>
      <c r="BW111" s="20" t="str">
        <f t="shared" si="151"/>
        <v/>
      </c>
      <c r="BX111" s="86" t="str">
        <f t="shared" si="137"/>
        <v/>
      </c>
      <c r="BY111" s="86" t="str">
        <f t="shared" si="137"/>
        <v/>
      </c>
      <c r="BZ111" s="86" t="str">
        <f t="shared" si="137"/>
        <v/>
      </c>
      <c r="CA111" s="86" t="str">
        <f t="shared" si="137"/>
        <v/>
      </c>
      <c r="CB111" s="86" t="str">
        <f t="shared" si="137"/>
        <v/>
      </c>
      <c r="CC111" s="86" t="str">
        <f t="shared" si="137"/>
        <v/>
      </c>
      <c r="CD111" s="86" t="str">
        <f t="shared" si="137"/>
        <v/>
      </c>
      <c r="CE111" s="20" t="str">
        <f t="shared" si="257"/>
        <v/>
      </c>
      <c r="CF111" s="14" t="str">
        <f t="shared" si="213"/>
        <v/>
      </c>
      <c r="CG111" s="14" t="str">
        <f t="shared" si="214"/>
        <v/>
      </c>
      <c r="CH111" s="8">
        <f t="shared" si="215"/>
        <v>0</v>
      </c>
      <c r="CI111" s="9" t="str">
        <f t="shared" si="216"/>
        <v/>
      </c>
      <c r="CJ111" s="9" t="str">
        <f t="shared" si="217"/>
        <v/>
      </c>
      <c r="CK111" s="9" t="str">
        <f t="shared" si="218"/>
        <v/>
      </c>
      <c r="CL111" s="9" t="str">
        <f t="shared" si="219"/>
        <v/>
      </c>
      <c r="CM111" s="9" t="str">
        <f t="shared" si="220"/>
        <v/>
      </c>
      <c r="CN111" s="9" t="str">
        <f t="shared" si="221"/>
        <v/>
      </c>
      <c r="CO111" s="9" t="str">
        <f t="shared" si="222"/>
        <v/>
      </c>
      <c r="CP111" s="9" t="str">
        <f t="shared" si="222"/>
        <v/>
      </c>
      <c r="CQ111" s="9" t="str">
        <f t="shared" si="222"/>
        <v/>
      </c>
      <c r="CR111" s="9" t="str">
        <f t="shared" si="222"/>
        <v/>
      </c>
      <c r="CS111" s="9" t="str">
        <f t="shared" si="222"/>
        <v/>
      </c>
      <c r="CT111" s="9" t="str">
        <f t="shared" si="222"/>
        <v/>
      </c>
      <c r="CU111" s="9" t="str">
        <f t="shared" si="222"/>
        <v/>
      </c>
      <c r="CV111" s="9" t="str">
        <f t="shared" si="223"/>
        <v/>
      </c>
      <c r="CW111" s="9" t="str">
        <f t="shared" si="224"/>
        <v/>
      </c>
      <c r="CX111" s="9" t="str">
        <f t="shared" si="224"/>
        <v/>
      </c>
      <c r="CY111" s="9" t="str">
        <f t="shared" si="224"/>
        <v/>
      </c>
      <c r="CZ111" s="9" t="str">
        <f t="shared" si="224"/>
        <v/>
      </c>
      <c r="DA111" s="9" t="str">
        <f t="shared" si="224"/>
        <v/>
      </c>
      <c r="DB111" s="9" t="str">
        <f t="shared" si="224"/>
        <v/>
      </c>
      <c r="DC111" s="9" t="str">
        <f t="shared" si="224"/>
        <v/>
      </c>
      <c r="DD111" s="2" t="str">
        <f t="shared" si="225"/>
        <v/>
      </c>
      <c r="DE111" s="2" t="str">
        <f t="shared" si="226"/>
        <v/>
      </c>
      <c r="DF111" s="2" t="str">
        <f t="shared" si="227"/>
        <v/>
      </c>
      <c r="DG111" s="2" t="str">
        <f t="shared" si="228"/>
        <v/>
      </c>
      <c r="DH111" s="2" t="str">
        <f t="shared" si="229"/>
        <v/>
      </c>
      <c r="DI111" s="2" t="str">
        <f t="shared" si="230"/>
        <v/>
      </c>
      <c r="DJ111" s="2" t="str">
        <f t="shared" si="231"/>
        <v/>
      </c>
      <c r="DK111" s="2" t="str">
        <f t="shared" si="232"/>
        <v/>
      </c>
      <c r="DL111" s="16" t="str">
        <f t="shared" si="233"/>
        <v/>
      </c>
      <c r="DM111" s="16" t="str">
        <f t="shared" si="234"/>
        <v/>
      </c>
      <c r="DN111" s="16" t="str">
        <f t="shared" si="235"/>
        <v/>
      </c>
      <c r="DO111" s="72" t="str">
        <f t="shared" si="236"/>
        <v/>
      </c>
      <c r="DP111" s="16" t="str">
        <f t="shared" si="237"/>
        <v/>
      </c>
      <c r="DQ111" s="16" t="str">
        <f t="shared" si="238"/>
        <v/>
      </c>
      <c r="DR111" s="2" t="str">
        <f t="shared" si="239"/>
        <v/>
      </c>
      <c r="DS111" s="2" t="str">
        <f t="shared" si="240"/>
        <v/>
      </c>
      <c r="DT111" s="2" t="str">
        <f t="shared" si="241"/>
        <v/>
      </c>
      <c r="DU111" s="2" t="str">
        <f t="shared" si="242"/>
        <v/>
      </c>
      <c r="DV111" s="15"/>
      <c r="DW111" s="17"/>
      <c r="DX111" s="17"/>
      <c r="DY111" s="47" t="str">
        <f t="shared" si="136"/>
        <v/>
      </c>
      <c r="DZ111" s="47" t="str">
        <f t="shared" si="136"/>
        <v/>
      </c>
      <c r="EA111" s="47" t="str">
        <f t="shared" si="136"/>
        <v/>
      </c>
      <c r="EB111" s="47" t="str">
        <f t="shared" si="136"/>
        <v/>
      </c>
      <c r="EC111" s="49" t="str">
        <f t="shared" si="136"/>
        <v/>
      </c>
      <c r="ED111" s="49" t="str">
        <f t="shared" si="136"/>
        <v/>
      </c>
      <c r="EE111" s="47" t="str">
        <f t="shared" si="136"/>
        <v/>
      </c>
      <c r="EF111" s="47" t="str">
        <f t="shared" si="136"/>
        <v/>
      </c>
      <c r="EG111" s="47" t="str">
        <f t="shared" si="136"/>
        <v/>
      </c>
      <c r="EH111" s="6">
        <f t="shared" si="152"/>
        <v>0</v>
      </c>
      <c r="EI111" s="6">
        <f t="shared" si="153"/>
        <v>0</v>
      </c>
      <c r="EJ111" s="2" t="str">
        <f t="shared" si="154"/>
        <v/>
      </c>
      <c r="EK111" s="2" t="str">
        <f t="shared" si="155"/>
        <v/>
      </c>
      <c r="EL111" s="2" t="str">
        <f t="shared" si="259"/>
        <v/>
      </c>
      <c r="EM111" s="2" t="str">
        <f t="shared" si="156"/>
        <v/>
      </c>
      <c r="EN111" s="2" t="str">
        <f t="shared" si="157"/>
        <v/>
      </c>
      <c r="EO111" s="2">
        <f t="shared" si="158"/>
        <v>0</v>
      </c>
      <c r="EP111" s="2">
        <f t="shared" si="243"/>
        <v>0</v>
      </c>
      <c r="EQ111" s="2"/>
      <c r="ER111" s="2"/>
      <c r="ES111" s="2"/>
      <c r="ET111" s="2"/>
      <c r="EU111" s="2"/>
      <c r="EV111" s="2"/>
      <c r="EW111" s="2">
        <f t="shared" si="159"/>
        <v>0</v>
      </c>
      <c r="EX111" s="2">
        <f t="shared" si="160"/>
        <v>0</v>
      </c>
      <c r="EY111" s="2">
        <f t="shared" si="244"/>
        <v>0</v>
      </c>
      <c r="EZ111" s="2">
        <f t="shared" si="161"/>
        <v>0</v>
      </c>
      <c r="FA111" s="2">
        <f t="shared" si="162"/>
        <v>0</v>
      </c>
      <c r="FB111" s="59"/>
      <c r="FC111" s="2">
        <f t="shared" si="163"/>
        <v>0</v>
      </c>
      <c r="FD111" s="2">
        <f t="shared" si="245"/>
        <v>0</v>
      </c>
      <c r="FE111" s="3">
        <f t="shared" si="258"/>
        <v>0</v>
      </c>
      <c r="FF111" s="3">
        <f t="shared" si="246"/>
        <v>0</v>
      </c>
      <c r="FG111" s="3">
        <f t="shared" si="247"/>
        <v>0</v>
      </c>
      <c r="FH111" s="3">
        <f t="shared" si="164"/>
        <v>0</v>
      </c>
      <c r="FI111" s="67">
        <f t="shared" si="165"/>
        <v>0</v>
      </c>
      <c r="FJ111" s="3">
        <f t="shared" si="166"/>
        <v>0</v>
      </c>
      <c r="FK111" s="3">
        <f t="shared" si="167"/>
        <v>0</v>
      </c>
      <c r="FL111" s="3">
        <f t="shared" si="248"/>
        <v>0</v>
      </c>
      <c r="FM111" s="3">
        <f t="shared" si="249"/>
        <v>0</v>
      </c>
      <c r="FN111" s="3">
        <f t="shared" si="250"/>
        <v>0</v>
      </c>
      <c r="FO111" s="2">
        <f t="shared" si="168"/>
        <v>0</v>
      </c>
      <c r="FP111" s="2">
        <f t="shared" si="169"/>
        <v>0</v>
      </c>
      <c r="FQ111" s="2">
        <f t="shared" si="251"/>
        <v>0</v>
      </c>
      <c r="FR111" s="6" t="str">
        <f>IF(A111=1,1,IF(DW111="","",COUNTA($DW$31:DW111)+1))</f>
        <v/>
      </c>
      <c r="FS111" s="6" t="str">
        <f t="shared" si="170"/>
        <v/>
      </c>
      <c r="FT111" s="43">
        <f t="shared" si="252"/>
        <v>0</v>
      </c>
      <c r="FU111" s="23">
        <f t="shared" si="253"/>
        <v>0</v>
      </c>
      <c r="FV111" s="21">
        <f t="shared" si="254"/>
        <v>0</v>
      </c>
    </row>
    <row r="112" spans="1:178">
      <c r="A112" s="4" t="str">
        <f t="shared" si="171"/>
        <v/>
      </c>
      <c r="B112" s="33"/>
      <c r="C112" s="33"/>
      <c r="D112" s="33"/>
      <c r="E112" s="33"/>
      <c r="F112" s="33"/>
      <c r="G112" s="11" t="str">
        <f t="shared" si="138"/>
        <v/>
      </c>
      <c r="H112" s="3" t="str">
        <f t="shared" si="172"/>
        <v/>
      </c>
      <c r="I112" s="3" t="str">
        <f t="shared" si="139"/>
        <v/>
      </c>
      <c r="J112" s="3" t="str">
        <f t="shared" si="173"/>
        <v/>
      </c>
      <c r="K112" s="3" t="str">
        <f t="shared" si="140"/>
        <v/>
      </c>
      <c r="L112" s="2" t="str">
        <f t="shared" si="141"/>
        <v/>
      </c>
      <c r="M112" s="8" t="str">
        <f t="shared" si="174"/>
        <v/>
      </c>
      <c r="N112" s="8" t="str">
        <f t="shared" si="142"/>
        <v/>
      </c>
      <c r="O112" s="8" t="str">
        <f t="shared" si="175"/>
        <v/>
      </c>
      <c r="P112" s="8" t="str">
        <f t="shared" si="143"/>
        <v/>
      </c>
      <c r="Q112" s="2" t="str">
        <f t="shared" si="144"/>
        <v/>
      </c>
      <c r="R112" s="3" t="str">
        <f t="shared" si="145"/>
        <v/>
      </c>
      <c r="S112" s="3" t="str">
        <f t="shared" si="146"/>
        <v/>
      </c>
      <c r="T112" s="3" t="str">
        <f t="shared" si="176"/>
        <v/>
      </c>
      <c r="U112" s="8" t="str">
        <f t="shared" si="147"/>
        <v/>
      </c>
      <c r="V112" s="2" t="str">
        <f t="shared" si="148"/>
        <v/>
      </c>
      <c r="W112" s="2" t="str">
        <f t="shared" si="149"/>
        <v/>
      </c>
      <c r="X112" s="2" t="str">
        <f t="shared" si="255"/>
        <v/>
      </c>
      <c r="Y112" s="2" t="str">
        <f t="shared" si="150"/>
        <v/>
      </c>
      <c r="Z112" s="46" t="str">
        <f t="shared" si="177"/>
        <v/>
      </c>
      <c r="AA112" s="46" t="str">
        <f t="shared" si="178"/>
        <v/>
      </c>
      <c r="AB112" s="47"/>
      <c r="AC112" s="46" t="str">
        <f t="shared" si="179"/>
        <v/>
      </c>
      <c r="AD112" s="47" t="str">
        <f t="shared" si="180"/>
        <v/>
      </c>
      <c r="AE112" s="48" t="str">
        <f t="shared" si="181"/>
        <v/>
      </c>
      <c r="AF112" s="49" t="str">
        <f t="shared" si="135"/>
        <v/>
      </c>
      <c r="AG112" s="49" t="str">
        <f t="shared" si="135"/>
        <v/>
      </c>
      <c r="AH112" s="49" t="str">
        <f t="shared" si="135"/>
        <v/>
      </c>
      <c r="AI112" s="47" t="str">
        <f t="shared" si="135"/>
        <v/>
      </c>
      <c r="AJ112" s="47" t="str">
        <f t="shared" si="135"/>
        <v/>
      </c>
      <c r="AK112" s="46" t="str">
        <f t="shared" si="135"/>
        <v/>
      </c>
      <c r="AL112" s="47"/>
      <c r="AM112" s="53" t="str">
        <f t="shared" si="182"/>
        <v/>
      </c>
      <c r="AN112" s="50" t="str">
        <f t="shared" si="183"/>
        <v/>
      </c>
      <c r="AO112" s="53" t="s">
        <v>85</v>
      </c>
      <c r="AP112" s="52" t="str">
        <f t="shared" si="184"/>
        <v/>
      </c>
      <c r="AQ112" s="52" t="str">
        <f t="shared" si="185"/>
        <v/>
      </c>
      <c r="AR112" s="47">
        <f t="shared" si="186"/>
        <v>0.37</v>
      </c>
      <c r="AS112" s="53" t="str">
        <f t="shared" si="187"/>
        <v/>
      </c>
      <c r="AT112" s="52" t="str">
        <f t="shared" si="188"/>
        <v/>
      </c>
      <c r="AU112" s="9" t="str">
        <f t="shared" si="189"/>
        <v/>
      </c>
      <c r="AV112" s="9" t="str">
        <f t="shared" si="190"/>
        <v/>
      </c>
      <c r="AW112" s="12" t="str">
        <f t="shared" si="191"/>
        <v/>
      </c>
      <c r="AX112" s="9" t="str">
        <f t="shared" si="192"/>
        <v/>
      </c>
      <c r="AY112" s="12" t="str">
        <f t="shared" si="193"/>
        <v/>
      </c>
      <c r="AZ112" s="10" t="str">
        <f t="shared" si="194"/>
        <v/>
      </c>
      <c r="BA112" s="10" t="str">
        <f t="shared" si="195"/>
        <v/>
      </c>
      <c r="BB112" s="10" t="str">
        <f t="shared" si="196"/>
        <v/>
      </c>
      <c r="BC112" s="10" t="str">
        <f t="shared" si="197"/>
        <v/>
      </c>
      <c r="BD112" s="10" t="str">
        <f t="shared" si="198"/>
        <v/>
      </c>
      <c r="BE112" s="12" t="str">
        <f t="shared" si="199"/>
        <v/>
      </c>
      <c r="BF112" s="9" t="str">
        <f t="shared" si="200"/>
        <v/>
      </c>
      <c r="BG112" s="9" t="str">
        <f t="shared" si="201"/>
        <v/>
      </c>
      <c r="BH112" s="7" t="str">
        <f t="shared" si="202"/>
        <v/>
      </c>
      <c r="BI112" s="7" t="str">
        <f t="shared" si="203"/>
        <v/>
      </c>
      <c r="BJ112" s="12" t="str">
        <f t="shared" si="204"/>
        <v/>
      </c>
      <c r="BK112" s="80" t="str">
        <f t="shared" si="205"/>
        <v/>
      </c>
      <c r="BL112" s="7" t="str">
        <f t="shared" si="206"/>
        <v/>
      </c>
      <c r="BM112" s="7" t="str">
        <f t="shared" si="256"/>
        <v/>
      </c>
      <c r="BN112" s="12" t="str">
        <f t="shared" si="207"/>
        <v/>
      </c>
      <c r="BO112" s="9" t="str">
        <f t="shared" si="208"/>
        <v/>
      </c>
      <c r="BP112" s="2" t="str">
        <f t="shared" si="209"/>
        <v/>
      </c>
      <c r="BQ112" s="2" t="str">
        <f t="shared" si="210"/>
        <v/>
      </c>
      <c r="BR112" s="20" t="str">
        <f t="shared" si="151"/>
        <v/>
      </c>
      <c r="BS112" s="20" t="str">
        <f t="shared" si="151"/>
        <v/>
      </c>
      <c r="BT112" s="20" t="str">
        <f t="shared" si="151"/>
        <v/>
      </c>
      <c r="BU112" s="86" t="str">
        <f t="shared" si="211"/>
        <v/>
      </c>
      <c r="BV112" s="86" t="str">
        <f t="shared" si="212"/>
        <v/>
      </c>
      <c r="BW112" s="20" t="str">
        <f t="shared" si="151"/>
        <v/>
      </c>
      <c r="BX112" s="86" t="str">
        <f t="shared" si="151"/>
        <v/>
      </c>
      <c r="BY112" s="86" t="str">
        <f t="shared" si="151"/>
        <v/>
      </c>
      <c r="BZ112" s="86" t="str">
        <f t="shared" si="151"/>
        <v/>
      </c>
      <c r="CA112" s="86" t="str">
        <f t="shared" si="151"/>
        <v/>
      </c>
      <c r="CB112" s="86" t="str">
        <f t="shared" si="151"/>
        <v/>
      </c>
      <c r="CC112" s="86" t="str">
        <f t="shared" si="151"/>
        <v/>
      </c>
      <c r="CD112" s="86" t="str">
        <f t="shared" si="151"/>
        <v/>
      </c>
      <c r="CE112" s="20" t="str">
        <f t="shared" si="257"/>
        <v/>
      </c>
      <c r="CF112" s="14" t="str">
        <f t="shared" si="213"/>
        <v/>
      </c>
      <c r="CG112" s="14" t="str">
        <f t="shared" si="214"/>
        <v/>
      </c>
      <c r="CH112" s="8">
        <f t="shared" si="215"/>
        <v>0</v>
      </c>
      <c r="CI112" s="9" t="str">
        <f t="shared" si="216"/>
        <v/>
      </c>
      <c r="CJ112" s="9" t="str">
        <f t="shared" si="217"/>
        <v/>
      </c>
      <c r="CK112" s="9" t="str">
        <f t="shared" si="218"/>
        <v/>
      </c>
      <c r="CL112" s="9" t="str">
        <f t="shared" si="219"/>
        <v/>
      </c>
      <c r="CM112" s="9" t="str">
        <f t="shared" si="220"/>
        <v/>
      </c>
      <c r="CN112" s="9" t="str">
        <f t="shared" si="221"/>
        <v/>
      </c>
      <c r="CO112" s="9" t="str">
        <f t="shared" si="222"/>
        <v/>
      </c>
      <c r="CP112" s="9" t="str">
        <f t="shared" si="222"/>
        <v/>
      </c>
      <c r="CQ112" s="9" t="str">
        <f t="shared" si="222"/>
        <v/>
      </c>
      <c r="CR112" s="9" t="str">
        <f t="shared" si="222"/>
        <v/>
      </c>
      <c r="CS112" s="9" t="str">
        <f t="shared" si="222"/>
        <v/>
      </c>
      <c r="CT112" s="9" t="str">
        <f t="shared" si="222"/>
        <v/>
      </c>
      <c r="CU112" s="9" t="str">
        <f t="shared" si="222"/>
        <v/>
      </c>
      <c r="CV112" s="9" t="str">
        <f t="shared" si="223"/>
        <v/>
      </c>
      <c r="CW112" s="9" t="str">
        <f t="shared" si="224"/>
        <v/>
      </c>
      <c r="CX112" s="9" t="str">
        <f t="shared" si="224"/>
        <v/>
      </c>
      <c r="CY112" s="9" t="str">
        <f t="shared" si="224"/>
        <v/>
      </c>
      <c r="CZ112" s="9" t="str">
        <f t="shared" si="224"/>
        <v/>
      </c>
      <c r="DA112" s="9" t="str">
        <f t="shared" si="224"/>
        <v/>
      </c>
      <c r="DB112" s="9" t="str">
        <f t="shared" si="224"/>
        <v/>
      </c>
      <c r="DC112" s="9" t="str">
        <f t="shared" si="224"/>
        <v/>
      </c>
      <c r="DD112" s="2" t="str">
        <f t="shared" si="225"/>
        <v/>
      </c>
      <c r="DE112" s="2" t="str">
        <f t="shared" si="226"/>
        <v/>
      </c>
      <c r="DF112" s="2" t="str">
        <f t="shared" si="227"/>
        <v/>
      </c>
      <c r="DG112" s="2" t="str">
        <f t="shared" si="228"/>
        <v/>
      </c>
      <c r="DH112" s="2" t="str">
        <f t="shared" si="229"/>
        <v/>
      </c>
      <c r="DI112" s="2" t="str">
        <f t="shared" si="230"/>
        <v/>
      </c>
      <c r="DJ112" s="2" t="str">
        <f t="shared" si="231"/>
        <v/>
      </c>
      <c r="DK112" s="2" t="str">
        <f t="shared" si="232"/>
        <v/>
      </c>
      <c r="DL112" s="16" t="str">
        <f t="shared" si="233"/>
        <v/>
      </c>
      <c r="DM112" s="16" t="str">
        <f t="shared" si="234"/>
        <v/>
      </c>
      <c r="DN112" s="16" t="str">
        <f t="shared" si="235"/>
        <v/>
      </c>
      <c r="DO112" s="72" t="str">
        <f t="shared" si="236"/>
        <v/>
      </c>
      <c r="DP112" s="16" t="str">
        <f t="shared" si="237"/>
        <v/>
      </c>
      <c r="DQ112" s="16" t="str">
        <f t="shared" si="238"/>
        <v/>
      </c>
      <c r="DR112" s="2" t="str">
        <f t="shared" si="239"/>
        <v/>
      </c>
      <c r="DS112" s="2" t="str">
        <f t="shared" si="240"/>
        <v/>
      </c>
      <c r="DT112" s="2" t="str">
        <f t="shared" si="241"/>
        <v/>
      </c>
      <c r="DU112" s="2" t="str">
        <f t="shared" si="242"/>
        <v/>
      </c>
      <c r="DV112" s="15"/>
      <c r="DW112" s="18"/>
      <c r="DX112" s="17"/>
      <c r="DY112" s="47" t="str">
        <f t="shared" si="136"/>
        <v/>
      </c>
      <c r="DZ112" s="47" t="str">
        <f t="shared" si="136"/>
        <v/>
      </c>
      <c r="EA112" s="47" t="str">
        <f t="shared" si="136"/>
        <v/>
      </c>
      <c r="EB112" s="47" t="str">
        <f t="shared" si="136"/>
        <v/>
      </c>
      <c r="EC112" s="49" t="str">
        <f t="shared" si="136"/>
        <v/>
      </c>
      <c r="ED112" s="49" t="str">
        <f t="shared" si="136"/>
        <v/>
      </c>
      <c r="EE112" s="47" t="str">
        <f t="shared" si="136"/>
        <v/>
      </c>
      <c r="EF112" s="47" t="str">
        <f t="shared" si="136"/>
        <v/>
      </c>
      <c r="EG112" s="47" t="str">
        <f t="shared" si="136"/>
        <v/>
      </c>
      <c r="EH112" s="6">
        <f t="shared" si="152"/>
        <v>0</v>
      </c>
      <c r="EI112" s="6">
        <f t="shared" si="153"/>
        <v>0</v>
      </c>
      <c r="EJ112" s="2" t="str">
        <f t="shared" si="154"/>
        <v/>
      </c>
      <c r="EK112" s="2" t="str">
        <f t="shared" si="155"/>
        <v/>
      </c>
      <c r="EL112" s="2" t="str">
        <f t="shared" si="259"/>
        <v/>
      </c>
      <c r="EM112" s="2" t="str">
        <f t="shared" si="156"/>
        <v/>
      </c>
      <c r="EN112" s="2" t="str">
        <f t="shared" si="157"/>
        <v/>
      </c>
      <c r="EO112" s="2">
        <f t="shared" si="158"/>
        <v>0</v>
      </c>
      <c r="EP112" s="2">
        <f t="shared" si="243"/>
        <v>0</v>
      </c>
      <c r="EQ112" s="2"/>
      <c r="ER112" s="2"/>
      <c r="ES112" s="2"/>
      <c r="ET112" s="2"/>
      <c r="EU112" s="2"/>
      <c r="EV112" s="2"/>
      <c r="EW112" s="2">
        <f t="shared" si="159"/>
        <v>0</v>
      </c>
      <c r="EX112" s="2">
        <f t="shared" si="160"/>
        <v>0</v>
      </c>
      <c r="EY112" s="2">
        <f t="shared" si="244"/>
        <v>0</v>
      </c>
      <c r="EZ112" s="2">
        <f t="shared" si="161"/>
        <v>0</v>
      </c>
      <c r="FA112" s="2">
        <f t="shared" si="162"/>
        <v>0</v>
      </c>
      <c r="FB112" s="59"/>
      <c r="FC112" s="2">
        <f t="shared" si="163"/>
        <v>0</v>
      </c>
      <c r="FD112" s="2">
        <f t="shared" si="245"/>
        <v>0</v>
      </c>
      <c r="FE112" s="3">
        <f t="shared" si="258"/>
        <v>0</v>
      </c>
      <c r="FF112" s="3">
        <f t="shared" si="246"/>
        <v>0</v>
      </c>
      <c r="FG112" s="3">
        <f t="shared" si="247"/>
        <v>0</v>
      </c>
      <c r="FH112" s="3">
        <f t="shared" si="164"/>
        <v>0</v>
      </c>
      <c r="FI112" s="67">
        <f t="shared" si="165"/>
        <v>0</v>
      </c>
      <c r="FJ112" s="3">
        <f t="shared" si="166"/>
        <v>0</v>
      </c>
      <c r="FK112" s="3">
        <f t="shared" si="167"/>
        <v>0</v>
      </c>
      <c r="FL112" s="3">
        <f t="shared" si="248"/>
        <v>0</v>
      </c>
      <c r="FM112" s="3">
        <f t="shared" si="249"/>
        <v>0</v>
      </c>
      <c r="FN112" s="3">
        <f t="shared" si="250"/>
        <v>0</v>
      </c>
      <c r="FO112" s="2">
        <f t="shared" si="168"/>
        <v>0</v>
      </c>
      <c r="FP112" s="2">
        <f t="shared" si="169"/>
        <v>0</v>
      </c>
      <c r="FQ112" s="2">
        <f t="shared" si="251"/>
        <v>0</v>
      </c>
      <c r="FR112" s="6" t="str">
        <f>IF(A112=1,1,IF(DW112="","",COUNTA($DW$31:DW112)+1))</f>
        <v/>
      </c>
      <c r="FS112" s="6" t="str">
        <f t="shared" si="170"/>
        <v/>
      </c>
      <c r="FT112" s="43">
        <f t="shared" si="252"/>
        <v>0</v>
      </c>
      <c r="FU112" s="23">
        <f t="shared" si="253"/>
        <v>0</v>
      </c>
      <c r="FV112" s="21">
        <f t="shared" si="254"/>
        <v>0</v>
      </c>
    </row>
    <row r="113" spans="1:178">
      <c r="A113" s="4" t="str">
        <f t="shared" si="171"/>
        <v/>
      </c>
      <c r="B113" s="33"/>
      <c r="C113" s="33"/>
      <c r="D113" s="33"/>
      <c r="E113" s="33"/>
      <c r="F113" s="33"/>
      <c r="G113" s="11" t="str">
        <f t="shared" si="138"/>
        <v/>
      </c>
      <c r="H113" s="3" t="str">
        <f t="shared" si="172"/>
        <v/>
      </c>
      <c r="I113" s="3" t="str">
        <f t="shared" si="139"/>
        <v/>
      </c>
      <c r="J113" s="3" t="str">
        <f t="shared" si="173"/>
        <v/>
      </c>
      <c r="K113" s="3" t="str">
        <f t="shared" si="140"/>
        <v/>
      </c>
      <c r="L113" s="2" t="str">
        <f t="shared" si="141"/>
        <v/>
      </c>
      <c r="M113" s="8" t="str">
        <f t="shared" si="174"/>
        <v/>
      </c>
      <c r="N113" s="8" t="str">
        <f t="shared" si="142"/>
        <v/>
      </c>
      <c r="O113" s="8" t="str">
        <f t="shared" si="175"/>
        <v/>
      </c>
      <c r="P113" s="8" t="str">
        <f t="shared" si="143"/>
        <v/>
      </c>
      <c r="Q113" s="2" t="str">
        <f t="shared" si="144"/>
        <v/>
      </c>
      <c r="R113" s="3" t="str">
        <f t="shared" si="145"/>
        <v/>
      </c>
      <c r="S113" s="3" t="str">
        <f t="shared" si="146"/>
        <v/>
      </c>
      <c r="T113" s="3" t="str">
        <f t="shared" si="176"/>
        <v/>
      </c>
      <c r="U113" s="8" t="str">
        <f t="shared" si="147"/>
        <v/>
      </c>
      <c r="V113" s="2" t="str">
        <f t="shared" si="148"/>
        <v/>
      </c>
      <c r="W113" s="2" t="str">
        <f t="shared" si="149"/>
        <v/>
      </c>
      <c r="X113" s="2" t="str">
        <f t="shared" si="255"/>
        <v/>
      </c>
      <c r="Y113" s="2" t="str">
        <f t="shared" si="150"/>
        <v/>
      </c>
      <c r="Z113" s="46" t="str">
        <f t="shared" si="177"/>
        <v/>
      </c>
      <c r="AA113" s="46" t="str">
        <f t="shared" si="178"/>
        <v/>
      </c>
      <c r="AB113" s="47"/>
      <c r="AC113" s="46" t="str">
        <f t="shared" si="179"/>
        <v/>
      </c>
      <c r="AD113" s="47" t="str">
        <f t="shared" si="180"/>
        <v/>
      </c>
      <c r="AE113" s="48" t="str">
        <f t="shared" si="181"/>
        <v/>
      </c>
      <c r="AF113" s="49" t="str">
        <f t="shared" si="135"/>
        <v/>
      </c>
      <c r="AG113" s="49" t="str">
        <f t="shared" si="135"/>
        <v/>
      </c>
      <c r="AH113" s="49" t="str">
        <f t="shared" si="135"/>
        <v/>
      </c>
      <c r="AI113" s="47" t="str">
        <f t="shared" si="135"/>
        <v/>
      </c>
      <c r="AJ113" s="47" t="str">
        <f t="shared" si="135"/>
        <v/>
      </c>
      <c r="AK113" s="46" t="str">
        <f t="shared" si="135"/>
        <v/>
      </c>
      <c r="AL113" s="47"/>
      <c r="AM113" s="53" t="str">
        <f t="shared" si="182"/>
        <v/>
      </c>
      <c r="AN113" s="50" t="str">
        <f t="shared" si="183"/>
        <v/>
      </c>
      <c r="AO113" s="53" t="s">
        <v>85</v>
      </c>
      <c r="AP113" s="52" t="str">
        <f t="shared" si="184"/>
        <v/>
      </c>
      <c r="AQ113" s="52" t="str">
        <f t="shared" si="185"/>
        <v/>
      </c>
      <c r="AR113" s="47">
        <f t="shared" si="186"/>
        <v>0.37</v>
      </c>
      <c r="AS113" s="53" t="str">
        <f t="shared" si="187"/>
        <v/>
      </c>
      <c r="AT113" s="52" t="str">
        <f t="shared" si="188"/>
        <v/>
      </c>
      <c r="AU113" s="9" t="str">
        <f t="shared" si="189"/>
        <v/>
      </c>
      <c r="AV113" s="9" t="str">
        <f t="shared" si="190"/>
        <v/>
      </c>
      <c r="AW113" s="12" t="str">
        <f t="shared" si="191"/>
        <v/>
      </c>
      <c r="AX113" s="9" t="str">
        <f t="shared" si="192"/>
        <v/>
      </c>
      <c r="AY113" s="12" t="str">
        <f t="shared" si="193"/>
        <v/>
      </c>
      <c r="AZ113" s="10" t="str">
        <f t="shared" si="194"/>
        <v/>
      </c>
      <c r="BA113" s="10" t="str">
        <f t="shared" si="195"/>
        <v/>
      </c>
      <c r="BB113" s="10" t="str">
        <f t="shared" si="196"/>
        <v/>
      </c>
      <c r="BC113" s="10" t="str">
        <f t="shared" si="197"/>
        <v/>
      </c>
      <c r="BD113" s="10" t="str">
        <f t="shared" si="198"/>
        <v/>
      </c>
      <c r="BE113" s="12" t="str">
        <f t="shared" si="199"/>
        <v/>
      </c>
      <c r="BF113" s="9" t="str">
        <f t="shared" si="200"/>
        <v/>
      </c>
      <c r="BG113" s="9" t="str">
        <f t="shared" si="201"/>
        <v/>
      </c>
      <c r="BH113" s="7" t="str">
        <f t="shared" si="202"/>
        <v/>
      </c>
      <c r="BI113" s="7" t="str">
        <f t="shared" si="203"/>
        <v/>
      </c>
      <c r="BJ113" s="12" t="str">
        <f t="shared" si="204"/>
        <v/>
      </c>
      <c r="BK113" s="80" t="str">
        <f t="shared" si="205"/>
        <v/>
      </c>
      <c r="BL113" s="7" t="str">
        <f t="shared" si="206"/>
        <v/>
      </c>
      <c r="BM113" s="7" t="str">
        <f t="shared" si="256"/>
        <v/>
      </c>
      <c r="BN113" s="12" t="str">
        <f t="shared" si="207"/>
        <v/>
      </c>
      <c r="BO113" s="9" t="str">
        <f t="shared" si="208"/>
        <v/>
      </c>
      <c r="BP113" s="2" t="str">
        <f t="shared" si="209"/>
        <v/>
      </c>
      <c r="BQ113" s="2" t="str">
        <f t="shared" si="210"/>
        <v/>
      </c>
      <c r="BR113" s="20" t="str">
        <f t="shared" si="151"/>
        <v/>
      </c>
      <c r="BS113" s="20" t="str">
        <f t="shared" si="151"/>
        <v/>
      </c>
      <c r="BT113" s="20" t="str">
        <f t="shared" si="151"/>
        <v/>
      </c>
      <c r="BU113" s="86" t="str">
        <f t="shared" si="211"/>
        <v/>
      </c>
      <c r="BV113" s="86" t="str">
        <f t="shared" si="212"/>
        <v/>
      </c>
      <c r="BW113" s="20" t="str">
        <f t="shared" si="151"/>
        <v/>
      </c>
      <c r="BX113" s="86" t="str">
        <f t="shared" si="151"/>
        <v/>
      </c>
      <c r="BY113" s="86" t="str">
        <f t="shared" si="151"/>
        <v/>
      </c>
      <c r="BZ113" s="86" t="str">
        <f t="shared" si="151"/>
        <v/>
      </c>
      <c r="CA113" s="86" t="str">
        <f t="shared" si="151"/>
        <v/>
      </c>
      <c r="CB113" s="86" t="str">
        <f t="shared" si="151"/>
        <v/>
      </c>
      <c r="CC113" s="86" t="str">
        <f t="shared" si="151"/>
        <v/>
      </c>
      <c r="CD113" s="86" t="str">
        <f t="shared" si="151"/>
        <v/>
      </c>
      <c r="CE113" s="20" t="str">
        <f t="shared" si="257"/>
        <v/>
      </c>
      <c r="CF113" s="14" t="str">
        <f t="shared" si="213"/>
        <v/>
      </c>
      <c r="CG113" s="14" t="str">
        <f t="shared" si="214"/>
        <v/>
      </c>
      <c r="CH113" s="8">
        <f t="shared" si="215"/>
        <v>0</v>
      </c>
      <c r="CI113" s="9" t="str">
        <f t="shared" si="216"/>
        <v/>
      </c>
      <c r="CJ113" s="9" t="str">
        <f t="shared" si="217"/>
        <v/>
      </c>
      <c r="CK113" s="9" t="str">
        <f t="shared" si="218"/>
        <v/>
      </c>
      <c r="CL113" s="9" t="str">
        <f t="shared" si="219"/>
        <v/>
      </c>
      <c r="CM113" s="9" t="str">
        <f t="shared" si="220"/>
        <v/>
      </c>
      <c r="CN113" s="9" t="str">
        <f t="shared" si="221"/>
        <v/>
      </c>
      <c r="CO113" s="9" t="str">
        <f t="shared" si="222"/>
        <v/>
      </c>
      <c r="CP113" s="9" t="str">
        <f t="shared" si="222"/>
        <v/>
      </c>
      <c r="CQ113" s="9" t="str">
        <f t="shared" si="222"/>
        <v/>
      </c>
      <c r="CR113" s="9" t="str">
        <f t="shared" si="222"/>
        <v/>
      </c>
      <c r="CS113" s="9" t="str">
        <f t="shared" si="222"/>
        <v/>
      </c>
      <c r="CT113" s="9" t="str">
        <f t="shared" si="222"/>
        <v/>
      </c>
      <c r="CU113" s="9" t="str">
        <f t="shared" si="222"/>
        <v/>
      </c>
      <c r="CV113" s="9" t="str">
        <f t="shared" si="223"/>
        <v/>
      </c>
      <c r="CW113" s="9" t="str">
        <f t="shared" si="224"/>
        <v/>
      </c>
      <c r="CX113" s="9" t="str">
        <f t="shared" si="224"/>
        <v/>
      </c>
      <c r="CY113" s="9" t="str">
        <f t="shared" si="224"/>
        <v/>
      </c>
      <c r="CZ113" s="9" t="str">
        <f t="shared" si="224"/>
        <v/>
      </c>
      <c r="DA113" s="9" t="str">
        <f t="shared" si="224"/>
        <v/>
      </c>
      <c r="DB113" s="9" t="str">
        <f t="shared" si="224"/>
        <v/>
      </c>
      <c r="DC113" s="9" t="str">
        <f t="shared" si="224"/>
        <v/>
      </c>
      <c r="DD113" s="2" t="str">
        <f t="shared" si="225"/>
        <v/>
      </c>
      <c r="DE113" s="2" t="str">
        <f t="shared" si="226"/>
        <v/>
      </c>
      <c r="DF113" s="2" t="str">
        <f t="shared" si="227"/>
        <v/>
      </c>
      <c r="DG113" s="2" t="str">
        <f t="shared" si="228"/>
        <v/>
      </c>
      <c r="DH113" s="2" t="str">
        <f t="shared" si="229"/>
        <v/>
      </c>
      <c r="DI113" s="2" t="str">
        <f t="shared" si="230"/>
        <v/>
      </c>
      <c r="DJ113" s="2" t="str">
        <f t="shared" si="231"/>
        <v/>
      </c>
      <c r="DK113" s="2" t="str">
        <f t="shared" si="232"/>
        <v/>
      </c>
      <c r="DL113" s="16" t="str">
        <f t="shared" si="233"/>
        <v/>
      </c>
      <c r="DM113" s="16" t="str">
        <f t="shared" si="234"/>
        <v/>
      </c>
      <c r="DN113" s="16" t="str">
        <f t="shared" si="235"/>
        <v/>
      </c>
      <c r="DO113" s="72" t="str">
        <f t="shared" si="236"/>
        <v/>
      </c>
      <c r="DP113" s="16" t="str">
        <f t="shared" si="237"/>
        <v/>
      </c>
      <c r="DQ113" s="16" t="str">
        <f t="shared" si="238"/>
        <v/>
      </c>
      <c r="DR113" s="2" t="str">
        <f t="shared" si="239"/>
        <v/>
      </c>
      <c r="DS113" s="2" t="str">
        <f t="shared" si="240"/>
        <v/>
      </c>
      <c r="DT113" s="2" t="str">
        <f t="shared" si="241"/>
        <v/>
      </c>
      <c r="DU113" s="2" t="str">
        <f t="shared" si="242"/>
        <v/>
      </c>
      <c r="DV113" s="15"/>
      <c r="DW113" s="17"/>
      <c r="DX113" s="17"/>
      <c r="DY113" s="47" t="str">
        <f t="shared" si="136"/>
        <v/>
      </c>
      <c r="DZ113" s="47" t="str">
        <f t="shared" si="136"/>
        <v/>
      </c>
      <c r="EA113" s="47" t="str">
        <f t="shared" si="136"/>
        <v/>
      </c>
      <c r="EB113" s="47" t="str">
        <f t="shared" si="136"/>
        <v/>
      </c>
      <c r="EC113" s="49" t="str">
        <f t="shared" si="136"/>
        <v/>
      </c>
      <c r="ED113" s="49" t="str">
        <f t="shared" si="136"/>
        <v/>
      </c>
      <c r="EE113" s="47" t="str">
        <f t="shared" si="136"/>
        <v/>
      </c>
      <c r="EF113" s="47" t="str">
        <f t="shared" si="136"/>
        <v/>
      </c>
      <c r="EG113" s="47" t="str">
        <f t="shared" si="136"/>
        <v/>
      </c>
      <c r="EH113" s="6">
        <f t="shared" si="152"/>
        <v>0</v>
      </c>
      <c r="EI113" s="6">
        <f t="shared" si="153"/>
        <v>0</v>
      </c>
      <c r="EJ113" s="2" t="str">
        <f t="shared" si="154"/>
        <v/>
      </c>
      <c r="EK113" s="2" t="str">
        <f t="shared" si="155"/>
        <v/>
      </c>
      <c r="EL113" s="2" t="str">
        <f t="shared" si="259"/>
        <v/>
      </c>
      <c r="EM113" s="2" t="str">
        <f t="shared" si="156"/>
        <v/>
      </c>
      <c r="EN113" s="2" t="str">
        <f t="shared" si="157"/>
        <v/>
      </c>
      <c r="EO113" s="2">
        <f t="shared" si="158"/>
        <v>0</v>
      </c>
      <c r="EP113" s="2">
        <f t="shared" si="243"/>
        <v>0</v>
      </c>
      <c r="EQ113" s="2"/>
      <c r="ER113" s="2"/>
      <c r="ES113" s="2"/>
      <c r="ET113" s="2"/>
      <c r="EU113" s="2"/>
      <c r="EV113" s="2"/>
      <c r="EW113" s="2">
        <f t="shared" si="159"/>
        <v>0</v>
      </c>
      <c r="EX113" s="2">
        <f t="shared" si="160"/>
        <v>0</v>
      </c>
      <c r="EY113" s="2">
        <f t="shared" si="244"/>
        <v>0</v>
      </c>
      <c r="EZ113" s="2">
        <f t="shared" si="161"/>
        <v>0</v>
      </c>
      <c r="FA113" s="2">
        <f t="shared" si="162"/>
        <v>0</v>
      </c>
      <c r="FB113" s="59"/>
      <c r="FC113" s="2">
        <f t="shared" si="163"/>
        <v>0</v>
      </c>
      <c r="FD113" s="2">
        <f t="shared" si="245"/>
        <v>0</v>
      </c>
      <c r="FE113" s="3">
        <f t="shared" si="258"/>
        <v>0</v>
      </c>
      <c r="FF113" s="3">
        <f t="shared" si="246"/>
        <v>0</v>
      </c>
      <c r="FG113" s="3">
        <f t="shared" si="247"/>
        <v>0</v>
      </c>
      <c r="FH113" s="3">
        <f t="shared" si="164"/>
        <v>0</v>
      </c>
      <c r="FI113" s="67">
        <f t="shared" si="165"/>
        <v>0</v>
      </c>
      <c r="FJ113" s="3">
        <f t="shared" si="166"/>
        <v>0</v>
      </c>
      <c r="FK113" s="3">
        <f t="shared" si="167"/>
        <v>0</v>
      </c>
      <c r="FL113" s="3">
        <f t="shared" si="248"/>
        <v>0</v>
      </c>
      <c r="FM113" s="3">
        <f t="shared" si="249"/>
        <v>0</v>
      </c>
      <c r="FN113" s="3">
        <f t="shared" si="250"/>
        <v>0</v>
      </c>
      <c r="FO113" s="2">
        <f t="shared" si="168"/>
        <v>0</v>
      </c>
      <c r="FP113" s="2">
        <f t="shared" si="169"/>
        <v>0</v>
      </c>
      <c r="FQ113" s="2">
        <f t="shared" si="251"/>
        <v>0</v>
      </c>
      <c r="FR113" s="6" t="str">
        <f>IF(A113=1,1,IF(DW113="","",COUNTA($DW$31:DW113)+1))</f>
        <v/>
      </c>
      <c r="FS113" s="6" t="str">
        <f t="shared" si="170"/>
        <v/>
      </c>
      <c r="FT113" s="43">
        <f t="shared" si="252"/>
        <v>0</v>
      </c>
      <c r="FU113" s="23">
        <f t="shared" si="253"/>
        <v>0</v>
      </c>
      <c r="FV113" s="21">
        <f t="shared" si="254"/>
        <v>0</v>
      </c>
    </row>
    <row r="114" spans="1:178">
      <c r="A114" s="4" t="str">
        <f t="shared" si="171"/>
        <v/>
      </c>
      <c r="B114" s="33"/>
      <c r="C114" s="33"/>
      <c r="D114" s="33"/>
      <c r="E114" s="33"/>
      <c r="F114" s="33"/>
      <c r="G114" s="11" t="str">
        <f t="shared" si="138"/>
        <v/>
      </c>
      <c r="H114" s="3" t="str">
        <f t="shared" si="172"/>
        <v/>
      </c>
      <c r="I114" s="3" t="str">
        <f t="shared" si="139"/>
        <v/>
      </c>
      <c r="J114" s="3" t="str">
        <f t="shared" si="173"/>
        <v/>
      </c>
      <c r="K114" s="3" t="str">
        <f t="shared" si="140"/>
        <v/>
      </c>
      <c r="L114" s="2" t="str">
        <f t="shared" si="141"/>
        <v/>
      </c>
      <c r="M114" s="8" t="str">
        <f t="shared" si="174"/>
        <v/>
      </c>
      <c r="N114" s="8" t="str">
        <f t="shared" si="142"/>
        <v/>
      </c>
      <c r="O114" s="8" t="str">
        <f t="shared" si="175"/>
        <v/>
      </c>
      <c r="P114" s="8" t="str">
        <f t="shared" si="143"/>
        <v/>
      </c>
      <c r="Q114" s="2" t="str">
        <f t="shared" si="144"/>
        <v/>
      </c>
      <c r="R114" s="3" t="str">
        <f t="shared" si="145"/>
        <v/>
      </c>
      <c r="S114" s="3" t="str">
        <f t="shared" si="146"/>
        <v/>
      </c>
      <c r="T114" s="3" t="str">
        <f t="shared" si="176"/>
        <v/>
      </c>
      <c r="U114" s="8" t="str">
        <f t="shared" si="147"/>
        <v/>
      </c>
      <c r="V114" s="2" t="str">
        <f t="shared" si="148"/>
        <v/>
      </c>
      <c r="W114" s="2" t="str">
        <f t="shared" si="149"/>
        <v/>
      </c>
      <c r="X114" s="2" t="str">
        <f t="shared" si="255"/>
        <v/>
      </c>
      <c r="Y114" s="2" t="str">
        <f t="shared" si="150"/>
        <v/>
      </c>
      <c r="Z114" s="46" t="str">
        <f t="shared" si="177"/>
        <v/>
      </c>
      <c r="AA114" s="46" t="str">
        <f t="shared" si="178"/>
        <v/>
      </c>
      <c r="AB114" s="47"/>
      <c r="AC114" s="46" t="str">
        <f t="shared" si="179"/>
        <v/>
      </c>
      <c r="AD114" s="47" t="str">
        <f t="shared" si="180"/>
        <v/>
      </c>
      <c r="AE114" s="48" t="str">
        <f t="shared" si="181"/>
        <v/>
      </c>
      <c r="AF114" s="49" t="str">
        <f t="shared" si="135"/>
        <v/>
      </c>
      <c r="AG114" s="49" t="str">
        <f t="shared" si="135"/>
        <v/>
      </c>
      <c r="AH114" s="49" t="str">
        <f t="shared" si="135"/>
        <v/>
      </c>
      <c r="AI114" s="47" t="str">
        <f t="shared" si="135"/>
        <v/>
      </c>
      <c r="AJ114" s="47" t="str">
        <f t="shared" si="135"/>
        <v/>
      </c>
      <c r="AK114" s="46" t="str">
        <f t="shared" si="135"/>
        <v/>
      </c>
      <c r="AL114" s="47"/>
      <c r="AM114" s="53" t="str">
        <f t="shared" si="182"/>
        <v/>
      </c>
      <c r="AN114" s="50" t="str">
        <f t="shared" si="183"/>
        <v/>
      </c>
      <c r="AO114" s="53" t="s">
        <v>85</v>
      </c>
      <c r="AP114" s="52" t="str">
        <f t="shared" si="184"/>
        <v/>
      </c>
      <c r="AQ114" s="52" t="str">
        <f t="shared" si="185"/>
        <v/>
      </c>
      <c r="AR114" s="47">
        <f t="shared" si="186"/>
        <v>0.37</v>
      </c>
      <c r="AS114" s="53" t="str">
        <f t="shared" si="187"/>
        <v/>
      </c>
      <c r="AT114" s="52" t="str">
        <f t="shared" si="188"/>
        <v/>
      </c>
      <c r="AU114" s="9" t="str">
        <f t="shared" si="189"/>
        <v/>
      </c>
      <c r="AV114" s="9" t="str">
        <f t="shared" si="190"/>
        <v/>
      </c>
      <c r="AW114" s="12" t="str">
        <f t="shared" si="191"/>
        <v/>
      </c>
      <c r="AX114" s="9" t="str">
        <f t="shared" si="192"/>
        <v/>
      </c>
      <c r="AY114" s="12" t="str">
        <f t="shared" si="193"/>
        <v/>
      </c>
      <c r="AZ114" s="10" t="str">
        <f t="shared" si="194"/>
        <v/>
      </c>
      <c r="BA114" s="10" t="str">
        <f t="shared" si="195"/>
        <v/>
      </c>
      <c r="BB114" s="10" t="str">
        <f t="shared" si="196"/>
        <v/>
      </c>
      <c r="BC114" s="10" t="str">
        <f t="shared" si="197"/>
        <v/>
      </c>
      <c r="BD114" s="10" t="str">
        <f t="shared" si="198"/>
        <v/>
      </c>
      <c r="BE114" s="12" t="str">
        <f t="shared" si="199"/>
        <v/>
      </c>
      <c r="BF114" s="9" t="str">
        <f t="shared" si="200"/>
        <v/>
      </c>
      <c r="BG114" s="9" t="str">
        <f t="shared" si="201"/>
        <v/>
      </c>
      <c r="BH114" s="7" t="str">
        <f t="shared" si="202"/>
        <v/>
      </c>
      <c r="BI114" s="7" t="str">
        <f t="shared" si="203"/>
        <v/>
      </c>
      <c r="BJ114" s="12" t="str">
        <f t="shared" si="204"/>
        <v/>
      </c>
      <c r="BK114" s="80" t="str">
        <f t="shared" si="205"/>
        <v/>
      </c>
      <c r="BL114" s="7" t="str">
        <f t="shared" si="206"/>
        <v/>
      </c>
      <c r="BM114" s="7" t="str">
        <f t="shared" si="256"/>
        <v/>
      </c>
      <c r="BN114" s="12" t="str">
        <f t="shared" si="207"/>
        <v/>
      </c>
      <c r="BO114" s="9" t="str">
        <f t="shared" si="208"/>
        <v/>
      </c>
      <c r="BP114" s="2" t="str">
        <f t="shared" si="209"/>
        <v/>
      </c>
      <c r="BQ114" s="2" t="str">
        <f t="shared" si="210"/>
        <v/>
      </c>
      <c r="BR114" s="20" t="str">
        <f t="shared" si="151"/>
        <v/>
      </c>
      <c r="BS114" s="20" t="str">
        <f t="shared" si="151"/>
        <v/>
      </c>
      <c r="BT114" s="20" t="str">
        <f t="shared" si="151"/>
        <v/>
      </c>
      <c r="BU114" s="86" t="str">
        <f t="shared" si="211"/>
        <v/>
      </c>
      <c r="BV114" s="86" t="str">
        <f t="shared" si="212"/>
        <v/>
      </c>
      <c r="BW114" s="20" t="str">
        <f t="shared" si="151"/>
        <v/>
      </c>
      <c r="BX114" s="86" t="str">
        <f t="shared" si="151"/>
        <v/>
      </c>
      <c r="BY114" s="86" t="str">
        <f t="shared" si="151"/>
        <v/>
      </c>
      <c r="BZ114" s="86" t="str">
        <f t="shared" si="151"/>
        <v/>
      </c>
      <c r="CA114" s="86" t="str">
        <f t="shared" si="151"/>
        <v/>
      </c>
      <c r="CB114" s="86" t="str">
        <f t="shared" si="151"/>
        <v/>
      </c>
      <c r="CC114" s="86" t="str">
        <f t="shared" si="151"/>
        <v/>
      </c>
      <c r="CD114" s="86" t="str">
        <f t="shared" si="151"/>
        <v/>
      </c>
      <c r="CE114" s="20" t="str">
        <f t="shared" si="257"/>
        <v/>
      </c>
      <c r="CF114" s="14" t="str">
        <f t="shared" si="213"/>
        <v/>
      </c>
      <c r="CG114" s="14" t="str">
        <f t="shared" si="214"/>
        <v/>
      </c>
      <c r="CH114" s="8">
        <f t="shared" si="215"/>
        <v>0</v>
      </c>
      <c r="CI114" s="9" t="str">
        <f t="shared" si="216"/>
        <v/>
      </c>
      <c r="CJ114" s="9" t="str">
        <f t="shared" si="217"/>
        <v/>
      </c>
      <c r="CK114" s="9" t="str">
        <f t="shared" si="218"/>
        <v/>
      </c>
      <c r="CL114" s="9" t="str">
        <f t="shared" si="219"/>
        <v/>
      </c>
      <c r="CM114" s="9" t="str">
        <f t="shared" si="220"/>
        <v/>
      </c>
      <c r="CN114" s="9" t="str">
        <f t="shared" si="221"/>
        <v/>
      </c>
      <c r="CO114" s="9" t="str">
        <f t="shared" si="222"/>
        <v/>
      </c>
      <c r="CP114" s="9" t="str">
        <f t="shared" si="222"/>
        <v/>
      </c>
      <c r="CQ114" s="9" t="str">
        <f t="shared" si="222"/>
        <v/>
      </c>
      <c r="CR114" s="9" t="str">
        <f t="shared" si="222"/>
        <v/>
      </c>
      <c r="CS114" s="9" t="str">
        <f t="shared" si="222"/>
        <v/>
      </c>
      <c r="CT114" s="9" t="str">
        <f t="shared" si="222"/>
        <v/>
      </c>
      <c r="CU114" s="9" t="str">
        <f t="shared" si="222"/>
        <v/>
      </c>
      <c r="CV114" s="9" t="str">
        <f t="shared" si="223"/>
        <v/>
      </c>
      <c r="CW114" s="9" t="str">
        <f t="shared" si="224"/>
        <v/>
      </c>
      <c r="CX114" s="9" t="str">
        <f t="shared" si="224"/>
        <v/>
      </c>
      <c r="CY114" s="9" t="str">
        <f t="shared" si="224"/>
        <v/>
      </c>
      <c r="CZ114" s="9" t="str">
        <f t="shared" si="224"/>
        <v/>
      </c>
      <c r="DA114" s="9" t="str">
        <f t="shared" si="224"/>
        <v/>
      </c>
      <c r="DB114" s="9" t="str">
        <f t="shared" si="224"/>
        <v/>
      </c>
      <c r="DC114" s="9" t="str">
        <f t="shared" si="224"/>
        <v/>
      </c>
      <c r="DD114" s="2" t="str">
        <f t="shared" si="225"/>
        <v/>
      </c>
      <c r="DE114" s="2" t="str">
        <f t="shared" si="226"/>
        <v/>
      </c>
      <c r="DF114" s="2" t="str">
        <f t="shared" si="227"/>
        <v/>
      </c>
      <c r="DG114" s="2" t="str">
        <f t="shared" si="228"/>
        <v/>
      </c>
      <c r="DH114" s="2" t="str">
        <f t="shared" si="229"/>
        <v/>
      </c>
      <c r="DI114" s="2" t="str">
        <f t="shared" si="230"/>
        <v/>
      </c>
      <c r="DJ114" s="2" t="str">
        <f t="shared" si="231"/>
        <v/>
      </c>
      <c r="DK114" s="2" t="str">
        <f t="shared" si="232"/>
        <v/>
      </c>
      <c r="DL114" s="16" t="str">
        <f t="shared" si="233"/>
        <v/>
      </c>
      <c r="DM114" s="16" t="str">
        <f t="shared" si="234"/>
        <v/>
      </c>
      <c r="DN114" s="16" t="str">
        <f t="shared" si="235"/>
        <v/>
      </c>
      <c r="DO114" s="72" t="str">
        <f t="shared" si="236"/>
        <v/>
      </c>
      <c r="DP114" s="16" t="str">
        <f t="shared" si="237"/>
        <v/>
      </c>
      <c r="DQ114" s="16" t="str">
        <f t="shared" si="238"/>
        <v/>
      </c>
      <c r="DR114" s="2" t="str">
        <f t="shared" si="239"/>
        <v/>
      </c>
      <c r="DS114" s="2" t="str">
        <f t="shared" si="240"/>
        <v/>
      </c>
      <c r="DT114" s="2" t="str">
        <f t="shared" si="241"/>
        <v/>
      </c>
      <c r="DU114" s="2" t="str">
        <f t="shared" si="242"/>
        <v/>
      </c>
      <c r="DV114" s="15"/>
      <c r="DW114" s="17"/>
      <c r="DX114" s="17"/>
      <c r="DY114" s="47" t="str">
        <f t="shared" si="136"/>
        <v/>
      </c>
      <c r="DZ114" s="47" t="str">
        <f t="shared" si="136"/>
        <v/>
      </c>
      <c r="EA114" s="47" t="str">
        <f t="shared" si="136"/>
        <v/>
      </c>
      <c r="EB114" s="47" t="str">
        <f t="shared" si="136"/>
        <v/>
      </c>
      <c r="EC114" s="49" t="str">
        <f t="shared" si="136"/>
        <v/>
      </c>
      <c r="ED114" s="49" t="str">
        <f t="shared" si="136"/>
        <v/>
      </c>
      <c r="EE114" s="47" t="str">
        <f t="shared" si="136"/>
        <v/>
      </c>
      <c r="EF114" s="47" t="str">
        <f t="shared" si="136"/>
        <v/>
      </c>
      <c r="EG114" s="47" t="str">
        <f t="shared" si="136"/>
        <v/>
      </c>
      <c r="EH114" s="6">
        <f t="shared" si="152"/>
        <v>0</v>
      </c>
      <c r="EI114" s="6">
        <f t="shared" si="153"/>
        <v>0</v>
      </c>
      <c r="EJ114" s="2" t="str">
        <f t="shared" si="154"/>
        <v/>
      </c>
      <c r="EK114" s="2" t="str">
        <f t="shared" si="155"/>
        <v/>
      </c>
      <c r="EL114" s="2" t="str">
        <f t="shared" si="259"/>
        <v/>
      </c>
      <c r="EM114" s="2" t="str">
        <f t="shared" si="156"/>
        <v/>
      </c>
      <c r="EN114" s="2" t="str">
        <f t="shared" si="157"/>
        <v/>
      </c>
      <c r="EO114" s="2">
        <f t="shared" si="158"/>
        <v>0</v>
      </c>
      <c r="EP114" s="2">
        <f t="shared" si="243"/>
        <v>0</v>
      </c>
      <c r="EQ114" s="2"/>
      <c r="ER114" s="2"/>
      <c r="ES114" s="2"/>
      <c r="ET114" s="2"/>
      <c r="EU114" s="2"/>
      <c r="EV114" s="2"/>
      <c r="EW114" s="2">
        <f t="shared" si="159"/>
        <v>0</v>
      </c>
      <c r="EX114" s="2">
        <f t="shared" si="160"/>
        <v>0</v>
      </c>
      <c r="EY114" s="2">
        <f t="shared" si="244"/>
        <v>0</v>
      </c>
      <c r="EZ114" s="2">
        <f t="shared" si="161"/>
        <v>0</v>
      </c>
      <c r="FA114" s="2">
        <f t="shared" si="162"/>
        <v>0</v>
      </c>
      <c r="FB114" s="59"/>
      <c r="FC114" s="2">
        <f t="shared" si="163"/>
        <v>0</v>
      </c>
      <c r="FD114" s="2">
        <f t="shared" si="245"/>
        <v>0</v>
      </c>
      <c r="FE114" s="3">
        <f t="shared" si="258"/>
        <v>0</v>
      </c>
      <c r="FF114" s="3">
        <f t="shared" si="246"/>
        <v>0</v>
      </c>
      <c r="FG114" s="3">
        <f t="shared" si="247"/>
        <v>0</v>
      </c>
      <c r="FH114" s="3">
        <f t="shared" si="164"/>
        <v>0</v>
      </c>
      <c r="FI114" s="67">
        <f t="shared" si="165"/>
        <v>0</v>
      </c>
      <c r="FJ114" s="3">
        <f t="shared" si="166"/>
        <v>0</v>
      </c>
      <c r="FK114" s="3">
        <f t="shared" si="167"/>
        <v>0</v>
      </c>
      <c r="FL114" s="3">
        <f t="shared" si="248"/>
        <v>0</v>
      </c>
      <c r="FM114" s="3">
        <f t="shared" si="249"/>
        <v>0</v>
      </c>
      <c r="FN114" s="3">
        <f t="shared" si="250"/>
        <v>0</v>
      </c>
      <c r="FO114" s="2">
        <f t="shared" si="168"/>
        <v>0</v>
      </c>
      <c r="FP114" s="2">
        <f t="shared" si="169"/>
        <v>0</v>
      </c>
      <c r="FQ114" s="2">
        <f t="shared" si="251"/>
        <v>0</v>
      </c>
      <c r="FR114" s="6" t="str">
        <f>IF(A114=1,1,IF(DW114="","",COUNTA($DW$31:DW114)+1))</f>
        <v/>
      </c>
      <c r="FS114" s="6" t="str">
        <f t="shared" si="170"/>
        <v/>
      </c>
      <c r="FT114" s="43">
        <f t="shared" si="252"/>
        <v>0</v>
      </c>
      <c r="FU114" s="23">
        <f t="shared" si="253"/>
        <v>0</v>
      </c>
      <c r="FV114" s="21">
        <f t="shared" si="254"/>
        <v>0</v>
      </c>
    </row>
    <row r="115" spans="1:178">
      <c r="A115" s="4" t="str">
        <f t="shared" si="171"/>
        <v/>
      </c>
      <c r="B115" s="33"/>
      <c r="C115" s="33"/>
      <c r="D115" s="33"/>
      <c r="E115" s="33"/>
      <c r="F115" s="33"/>
      <c r="G115" s="11" t="str">
        <f t="shared" si="138"/>
        <v/>
      </c>
      <c r="H115" s="3" t="str">
        <f t="shared" si="172"/>
        <v/>
      </c>
      <c r="I115" s="3" t="str">
        <f t="shared" si="139"/>
        <v/>
      </c>
      <c r="J115" s="3" t="str">
        <f t="shared" si="173"/>
        <v/>
      </c>
      <c r="K115" s="3" t="str">
        <f t="shared" si="140"/>
        <v/>
      </c>
      <c r="L115" s="2" t="str">
        <f t="shared" si="141"/>
        <v/>
      </c>
      <c r="M115" s="8" t="str">
        <f t="shared" si="174"/>
        <v/>
      </c>
      <c r="N115" s="8" t="str">
        <f t="shared" si="142"/>
        <v/>
      </c>
      <c r="O115" s="8" t="str">
        <f t="shared" si="175"/>
        <v/>
      </c>
      <c r="P115" s="8" t="str">
        <f t="shared" si="143"/>
        <v/>
      </c>
      <c r="Q115" s="2" t="str">
        <f t="shared" si="144"/>
        <v/>
      </c>
      <c r="R115" s="3" t="str">
        <f t="shared" si="145"/>
        <v/>
      </c>
      <c r="S115" s="3" t="str">
        <f t="shared" si="146"/>
        <v/>
      </c>
      <c r="T115" s="3" t="str">
        <f t="shared" si="176"/>
        <v/>
      </c>
      <c r="U115" s="8" t="str">
        <f t="shared" si="147"/>
        <v/>
      </c>
      <c r="V115" s="2" t="str">
        <f t="shared" si="148"/>
        <v/>
      </c>
      <c r="W115" s="2" t="str">
        <f t="shared" si="149"/>
        <v/>
      </c>
      <c r="X115" s="2" t="str">
        <f t="shared" si="255"/>
        <v/>
      </c>
      <c r="Y115" s="2" t="str">
        <f t="shared" si="150"/>
        <v/>
      </c>
      <c r="Z115" s="46" t="str">
        <f t="shared" si="177"/>
        <v/>
      </c>
      <c r="AA115" s="46" t="str">
        <f t="shared" si="178"/>
        <v/>
      </c>
      <c r="AB115" s="47"/>
      <c r="AC115" s="46" t="str">
        <f t="shared" si="179"/>
        <v/>
      </c>
      <c r="AD115" s="47" t="str">
        <f t="shared" si="180"/>
        <v/>
      </c>
      <c r="AE115" s="48" t="str">
        <f t="shared" si="181"/>
        <v/>
      </c>
      <c r="AF115" s="49" t="str">
        <f t="shared" si="135"/>
        <v/>
      </c>
      <c r="AG115" s="49" t="str">
        <f t="shared" si="135"/>
        <v/>
      </c>
      <c r="AH115" s="49" t="str">
        <f t="shared" si="135"/>
        <v/>
      </c>
      <c r="AI115" s="47" t="str">
        <f t="shared" si="135"/>
        <v/>
      </c>
      <c r="AJ115" s="47" t="str">
        <f t="shared" si="135"/>
        <v/>
      </c>
      <c r="AK115" s="46" t="str">
        <f t="shared" si="135"/>
        <v/>
      </c>
      <c r="AL115" s="47"/>
      <c r="AM115" s="53" t="str">
        <f t="shared" si="182"/>
        <v/>
      </c>
      <c r="AN115" s="50" t="str">
        <f t="shared" si="183"/>
        <v/>
      </c>
      <c r="AO115" s="51"/>
      <c r="AP115" s="52" t="str">
        <f t="shared" si="184"/>
        <v/>
      </c>
      <c r="AQ115" s="52" t="str">
        <f t="shared" si="185"/>
        <v/>
      </c>
      <c r="AR115" s="47">
        <f t="shared" si="186"/>
        <v>0</v>
      </c>
      <c r="AS115" s="53" t="str">
        <f t="shared" si="187"/>
        <v/>
      </c>
      <c r="AT115" s="52" t="str">
        <f t="shared" si="188"/>
        <v/>
      </c>
      <c r="AU115" s="9" t="str">
        <f t="shared" si="189"/>
        <v/>
      </c>
      <c r="AV115" s="9" t="str">
        <f t="shared" si="190"/>
        <v/>
      </c>
      <c r="AW115" s="12" t="str">
        <f t="shared" si="191"/>
        <v/>
      </c>
      <c r="AX115" s="9" t="str">
        <f t="shared" si="192"/>
        <v/>
      </c>
      <c r="AY115" s="12" t="str">
        <f t="shared" si="193"/>
        <v/>
      </c>
      <c r="AZ115" s="10" t="str">
        <f t="shared" si="194"/>
        <v/>
      </c>
      <c r="BA115" s="10" t="str">
        <f t="shared" si="195"/>
        <v/>
      </c>
      <c r="BB115" s="10" t="str">
        <f t="shared" si="196"/>
        <v/>
      </c>
      <c r="BC115" s="10" t="str">
        <f t="shared" si="197"/>
        <v/>
      </c>
      <c r="BD115" s="10" t="str">
        <f t="shared" si="198"/>
        <v/>
      </c>
      <c r="BE115" s="12" t="str">
        <f t="shared" si="199"/>
        <v/>
      </c>
      <c r="BF115" s="9" t="str">
        <f t="shared" si="200"/>
        <v/>
      </c>
      <c r="BG115" s="9" t="str">
        <f t="shared" si="201"/>
        <v/>
      </c>
      <c r="BH115" s="7" t="str">
        <f t="shared" si="202"/>
        <v/>
      </c>
      <c r="BI115" s="7" t="str">
        <f t="shared" si="203"/>
        <v/>
      </c>
      <c r="BJ115" s="12" t="str">
        <f t="shared" si="204"/>
        <v/>
      </c>
      <c r="BK115" s="80" t="str">
        <f t="shared" si="205"/>
        <v/>
      </c>
      <c r="BL115" s="7" t="str">
        <f t="shared" si="206"/>
        <v/>
      </c>
      <c r="BM115" s="7" t="str">
        <f t="shared" si="256"/>
        <v/>
      </c>
      <c r="BN115" s="12" t="str">
        <f t="shared" si="207"/>
        <v/>
      </c>
      <c r="BO115" s="9" t="str">
        <f t="shared" si="208"/>
        <v/>
      </c>
      <c r="BP115" s="2" t="str">
        <f t="shared" si="209"/>
        <v/>
      </c>
      <c r="BQ115" s="2" t="str">
        <f t="shared" si="210"/>
        <v/>
      </c>
      <c r="BR115" s="20" t="str">
        <f t="shared" si="151"/>
        <v/>
      </c>
      <c r="BS115" s="20" t="str">
        <f t="shared" si="151"/>
        <v/>
      </c>
      <c r="BT115" s="20" t="str">
        <f t="shared" si="151"/>
        <v/>
      </c>
      <c r="BU115" s="86" t="str">
        <f t="shared" si="211"/>
        <v/>
      </c>
      <c r="BV115" s="86" t="str">
        <f t="shared" si="212"/>
        <v/>
      </c>
      <c r="BW115" s="20" t="str">
        <f t="shared" si="151"/>
        <v/>
      </c>
      <c r="BX115" s="86" t="str">
        <f t="shared" si="151"/>
        <v/>
      </c>
      <c r="BY115" s="86" t="str">
        <f t="shared" si="151"/>
        <v/>
      </c>
      <c r="BZ115" s="86" t="str">
        <f t="shared" si="151"/>
        <v/>
      </c>
      <c r="CA115" s="86" t="str">
        <f t="shared" si="151"/>
        <v/>
      </c>
      <c r="CB115" s="86" t="str">
        <f t="shared" si="151"/>
        <v/>
      </c>
      <c r="CC115" s="86" t="str">
        <f t="shared" si="151"/>
        <v/>
      </c>
      <c r="CD115" s="86" t="str">
        <f t="shared" si="151"/>
        <v/>
      </c>
      <c r="CE115" s="20" t="str">
        <f t="shared" si="257"/>
        <v/>
      </c>
      <c r="CF115" s="14" t="str">
        <f t="shared" si="213"/>
        <v/>
      </c>
      <c r="CG115" s="14" t="str">
        <f t="shared" si="214"/>
        <v/>
      </c>
      <c r="CH115" s="8">
        <f t="shared" si="215"/>
        <v>0</v>
      </c>
      <c r="CI115" s="9" t="str">
        <f t="shared" si="216"/>
        <v/>
      </c>
      <c r="CJ115" s="9" t="str">
        <f t="shared" si="217"/>
        <v/>
      </c>
      <c r="CK115" s="9" t="str">
        <f t="shared" si="218"/>
        <v/>
      </c>
      <c r="CL115" s="9" t="str">
        <f t="shared" si="219"/>
        <v/>
      </c>
      <c r="CM115" s="9" t="str">
        <f t="shared" si="220"/>
        <v/>
      </c>
      <c r="CN115" s="9" t="str">
        <f t="shared" si="221"/>
        <v/>
      </c>
      <c r="CO115" s="9" t="str">
        <f t="shared" si="222"/>
        <v/>
      </c>
      <c r="CP115" s="9" t="str">
        <f t="shared" si="222"/>
        <v/>
      </c>
      <c r="CQ115" s="9" t="str">
        <f t="shared" si="222"/>
        <v/>
      </c>
      <c r="CR115" s="9" t="str">
        <f t="shared" si="222"/>
        <v/>
      </c>
      <c r="CS115" s="9" t="str">
        <f t="shared" si="222"/>
        <v/>
      </c>
      <c r="CT115" s="9" t="str">
        <f t="shared" si="222"/>
        <v/>
      </c>
      <c r="CU115" s="9" t="str">
        <f t="shared" si="222"/>
        <v/>
      </c>
      <c r="CV115" s="9" t="str">
        <f t="shared" si="223"/>
        <v/>
      </c>
      <c r="CW115" s="9" t="str">
        <f t="shared" si="224"/>
        <v/>
      </c>
      <c r="CX115" s="9" t="str">
        <f t="shared" si="224"/>
        <v/>
      </c>
      <c r="CY115" s="9" t="str">
        <f t="shared" si="224"/>
        <v/>
      </c>
      <c r="CZ115" s="9" t="str">
        <f t="shared" si="224"/>
        <v/>
      </c>
      <c r="DA115" s="9" t="str">
        <f t="shared" si="224"/>
        <v/>
      </c>
      <c r="DB115" s="9" t="str">
        <f t="shared" si="224"/>
        <v/>
      </c>
      <c r="DC115" s="9" t="str">
        <f t="shared" si="224"/>
        <v/>
      </c>
      <c r="DD115" s="2" t="str">
        <f t="shared" si="225"/>
        <v/>
      </c>
      <c r="DE115" s="2" t="str">
        <f t="shared" si="226"/>
        <v/>
      </c>
      <c r="DF115" s="2" t="str">
        <f t="shared" si="227"/>
        <v/>
      </c>
      <c r="DG115" s="2" t="str">
        <f t="shared" si="228"/>
        <v/>
      </c>
      <c r="DH115" s="2" t="str">
        <f t="shared" si="229"/>
        <v/>
      </c>
      <c r="DI115" s="2" t="str">
        <f t="shared" si="230"/>
        <v/>
      </c>
      <c r="DJ115" s="2" t="str">
        <f t="shared" si="231"/>
        <v/>
      </c>
      <c r="DK115" s="2" t="str">
        <f t="shared" si="232"/>
        <v/>
      </c>
      <c r="DL115" s="16" t="str">
        <f t="shared" si="233"/>
        <v/>
      </c>
      <c r="DM115" s="16" t="str">
        <f t="shared" si="234"/>
        <v/>
      </c>
      <c r="DN115" s="16" t="str">
        <f t="shared" si="235"/>
        <v/>
      </c>
      <c r="DO115" s="72" t="str">
        <f t="shared" si="236"/>
        <v/>
      </c>
      <c r="DP115" s="16" t="str">
        <f t="shared" si="237"/>
        <v/>
      </c>
      <c r="DQ115" s="16" t="str">
        <f t="shared" si="238"/>
        <v/>
      </c>
      <c r="DR115" s="2" t="str">
        <f t="shared" si="239"/>
        <v/>
      </c>
      <c r="DS115" s="2" t="str">
        <f t="shared" si="240"/>
        <v/>
      </c>
      <c r="DT115" s="2" t="str">
        <f t="shared" si="241"/>
        <v/>
      </c>
      <c r="DU115" s="2" t="str">
        <f t="shared" si="242"/>
        <v/>
      </c>
      <c r="DV115" s="15"/>
      <c r="DW115" s="17"/>
      <c r="DX115" s="17"/>
      <c r="DY115" s="47" t="str">
        <f t="shared" si="136"/>
        <v/>
      </c>
      <c r="DZ115" s="47" t="str">
        <f t="shared" si="136"/>
        <v/>
      </c>
      <c r="EA115" s="47" t="str">
        <f t="shared" si="136"/>
        <v/>
      </c>
      <c r="EB115" s="47" t="str">
        <f t="shared" si="136"/>
        <v/>
      </c>
      <c r="EC115" s="49" t="str">
        <f t="shared" si="136"/>
        <v/>
      </c>
      <c r="ED115" s="49" t="str">
        <f t="shared" si="136"/>
        <v/>
      </c>
      <c r="EE115" s="47" t="str">
        <f t="shared" si="136"/>
        <v/>
      </c>
      <c r="EF115" s="47" t="str">
        <f t="shared" si="136"/>
        <v/>
      </c>
      <c r="EG115" s="47" t="str">
        <f t="shared" si="136"/>
        <v/>
      </c>
      <c r="EH115" s="6">
        <f t="shared" si="152"/>
        <v>0</v>
      </c>
      <c r="EI115" s="6">
        <f t="shared" si="153"/>
        <v>0</v>
      </c>
      <c r="EJ115" s="2" t="str">
        <f t="shared" si="154"/>
        <v/>
      </c>
      <c r="EK115" s="2" t="str">
        <f t="shared" si="155"/>
        <v/>
      </c>
      <c r="EL115" s="2" t="str">
        <f t="shared" si="259"/>
        <v/>
      </c>
      <c r="EM115" s="2" t="str">
        <f t="shared" si="156"/>
        <v/>
      </c>
      <c r="EN115" s="2" t="str">
        <f t="shared" si="157"/>
        <v/>
      </c>
      <c r="EO115" s="2">
        <f t="shared" si="158"/>
        <v>0</v>
      </c>
      <c r="EP115" s="2">
        <f t="shared" si="243"/>
        <v>0</v>
      </c>
      <c r="EQ115" s="2"/>
      <c r="ER115" s="2"/>
      <c r="ES115" s="2"/>
      <c r="ET115" s="2"/>
      <c r="EU115" s="2"/>
      <c r="EV115" s="2"/>
      <c r="EW115" s="2">
        <f t="shared" si="159"/>
        <v>0</v>
      </c>
      <c r="EX115" s="2">
        <f t="shared" si="160"/>
        <v>0</v>
      </c>
      <c r="EY115" s="2">
        <f t="shared" si="244"/>
        <v>0</v>
      </c>
      <c r="EZ115" s="2">
        <f t="shared" si="161"/>
        <v>0</v>
      </c>
      <c r="FA115" s="2">
        <f t="shared" si="162"/>
        <v>0</v>
      </c>
      <c r="FB115" s="59"/>
      <c r="FC115" s="2">
        <f t="shared" si="163"/>
        <v>0</v>
      </c>
      <c r="FD115" s="2">
        <f t="shared" si="245"/>
        <v>0</v>
      </c>
      <c r="FE115" s="3">
        <f t="shared" si="258"/>
        <v>0</v>
      </c>
      <c r="FF115" s="3">
        <f t="shared" si="246"/>
        <v>0</v>
      </c>
      <c r="FG115" s="3">
        <f t="shared" si="247"/>
        <v>0</v>
      </c>
      <c r="FH115" s="3">
        <f t="shared" si="164"/>
        <v>0</v>
      </c>
      <c r="FI115" s="67">
        <f t="shared" si="165"/>
        <v>0</v>
      </c>
      <c r="FJ115" s="3">
        <f t="shared" si="166"/>
        <v>0</v>
      </c>
      <c r="FK115" s="3">
        <f t="shared" si="167"/>
        <v>0</v>
      </c>
      <c r="FL115" s="3">
        <f t="shared" si="248"/>
        <v>0</v>
      </c>
      <c r="FM115" s="3">
        <f t="shared" si="249"/>
        <v>0</v>
      </c>
      <c r="FN115" s="3">
        <f t="shared" si="250"/>
        <v>0</v>
      </c>
      <c r="FO115" s="2">
        <f t="shared" si="168"/>
        <v>0</v>
      </c>
      <c r="FP115" s="2">
        <f t="shared" si="169"/>
        <v>0</v>
      </c>
      <c r="FQ115" s="2">
        <f t="shared" si="251"/>
        <v>0</v>
      </c>
      <c r="FR115" s="6" t="str">
        <f>IF(A115=1,1,IF(DW115="","",COUNTA($DW$31:DW115)+1))</f>
        <v/>
      </c>
      <c r="FS115" s="6" t="str">
        <f t="shared" si="170"/>
        <v/>
      </c>
      <c r="FT115" s="43">
        <f t="shared" si="252"/>
        <v>0</v>
      </c>
      <c r="FU115" s="23">
        <f t="shared" si="253"/>
        <v>0</v>
      </c>
      <c r="FV115" s="21">
        <f t="shared" si="254"/>
        <v>0</v>
      </c>
    </row>
    <row r="116" spans="1:178">
      <c r="A116" s="4" t="str">
        <f t="shared" si="171"/>
        <v/>
      </c>
      <c r="B116" s="33"/>
      <c r="C116" s="33"/>
      <c r="D116" s="33"/>
      <c r="E116" s="33"/>
      <c r="F116" s="33"/>
      <c r="G116" s="11" t="str">
        <f t="shared" si="138"/>
        <v/>
      </c>
      <c r="H116" s="3" t="str">
        <f t="shared" si="172"/>
        <v/>
      </c>
      <c r="I116" s="3" t="str">
        <f t="shared" si="139"/>
        <v/>
      </c>
      <c r="J116" s="3" t="str">
        <f t="shared" si="173"/>
        <v/>
      </c>
      <c r="K116" s="3" t="str">
        <f t="shared" si="140"/>
        <v/>
      </c>
      <c r="L116" s="2" t="str">
        <f t="shared" si="141"/>
        <v/>
      </c>
      <c r="M116" s="8" t="str">
        <f t="shared" si="174"/>
        <v/>
      </c>
      <c r="N116" s="8" t="str">
        <f t="shared" si="142"/>
        <v/>
      </c>
      <c r="O116" s="8" t="str">
        <f t="shared" si="175"/>
        <v/>
      </c>
      <c r="P116" s="8" t="str">
        <f t="shared" si="143"/>
        <v/>
      </c>
      <c r="Q116" s="2" t="str">
        <f t="shared" si="144"/>
        <v/>
      </c>
      <c r="R116" s="3" t="str">
        <f t="shared" si="145"/>
        <v/>
      </c>
      <c r="S116" s="3" t="str">
        <f t="shared" si="146"/>
        <v/>
      </c>
      <c r="T116" s="3" t="str">
        <f t="shared" si="176"/>
        <v/>
      </c>
      <c r="U116" s="8" t="str">
        <f t="shared" si="147"/>
        <v/>
      </c>
      <c r="V116" s="2" t="str">
        <f t="shared" si="148"/>
        <v/>
      </c>
      <c r="W116" s="2" t="str">
        <f t="shared" si="149"/>
        <v/>
      </c>
      <c r="X116" s="2" t="str">
        <f t="shared" si="255"/>
        <v/>
      </c>
      <c r="Y116" s="2" t="str">
        <f t="shared" si="150"/>
        <v/>
      </c>
      <c r="Z116" s="46" t="str">
        <f t="shared" si="177"/>
        <v/>
      </c>
      <c r="AA116" s="46" t="str">
        <f t="shared" si="178"/>
        <v/>
      </c>
      <c r="AB116" s="47"/>
      <c r="AC116" s="46" t="str">
        <f t="shared" si="179"/>
        <v/>
      </c>
      <c r="AD116" s="47" t="str">
        <f t="shared" si="180"/>
        <v/>
      </c>
      <c r="AE116" s="48" t="str">
        <f t="shared" si="181"/>
        <v/>
      </c>
      <c r="AF116" s="49" t="str">
        <f t="shared" si="135"/>
        <v/>
      </c>
      <c r="AG116" s="49" t="str">
        <f t="shared" si="135"/>
        <v/>
      </c>
      <c r="AH116" s="49" t="str">
        <f t="shared" si="135"/>
        <v/>
      </c>
      <c r="AI116" s="47" t="str">
        <f t="shared" si="135"/>
        <v/>
      </c>
      <c r="AJ116" s="47" t="str">
        <f t="shared" si="135"/>
        <v/>
      </c>
      <c r="AK116" s="46" t="str">
        <f t="shared" si="135"/>
        <v/>
      </c>
      <c r="AL116" s="47"/>
      <c r="AM116" s="53" t="str">
        <f t="shared" si="182"/>
        <v/>
      </c>
      <c r="AN116" s="50" t="str">
        <f t="shared" si="183"/>
        <v/>
      </c>
      <c r="AO116" s="51"/>
      <c r="AP116" s="52" t="str">
        <f t="shared" si="184"/>
        <v/>
      </c>
      <c r="AQ116" s="52" t="str">
        <f t="shared" si="185"/>
        <v/>
      </c>
      <c r="AR116" s="47">
        <f t="shared" si="186"/>
        <v>0</v>
      </c>
      <c r="AS116" s="53" t="str">
        <f t="shared" si="187"/>
        <v/>
      </c>
      <c r="AT116" s="52" t="str">
        <f t="shared" si="188"/>
        <v/>
      </c>
      <c r="AU116" s="9" t="str">
        <f t="shared" si="189"/>
        <v/>
      </c>
      <c r="AV116" s="9" t="str">
        <f t="shared" si="190"/>
        <v/>
      </c>
      <c r="AW116" s="12" t="str">
        <f t="shared" si="191"/>
        <v/>
      </c>
      <c r="AX116" s="9" t="str">
        <f t="shared" si="192"/>
        <v/>
      </c>
      <c r="AY116" s="12" t="str">
        <f t="shared" si="193"/>
        <v/>
      </c>
      <c r="AZ116" s="10" t="str">
        <f t="shared" si="194"/>
        <v/>
      </c>
      <c r="BA116" s="10" t="str">
        <f t="shared" si="195"/>
        <v/>
      </c>
      <c r="BB116" s="10" t="str">
        <f t="shared" si="196"/>
        <v/>
      </c>
      <c r="BC116" s="10" t="str">
        <f t="shared" si="197"/>
        <v/>
      </c>
      <c r="BD116" s="10" t="str">
        <f t="shared" si="198"/>
        <v/>
      </c>
      <c r="BE116" s="12" t="str">
        <f t="shared" si="199"/>
        <v/>
      </c>
      <c r="BF116" s="9" t="str">
        <f t="shared" si="200"/>
        <v/>
      </c>
      <c r="BG116" s="9" t="str">
        <f t="shared" si="201"/>
        <v/>
      </c>
      <c r="BH116" s="7" t="str">
        <f t="shared" si="202"/>
        <v/>
      </c>
      <c r="BI116" s="7" t="str">
        <f t="shared" si="203"/>
        <v/>
      </c>
      <c r="BJ116" s="12" t="str">
        <f t="shared" si="204"/>
        <v/>
      </c>
      <c r="BK116" s="80" t="str">
        <f t="shared" si="205"/>
        <v/>
      </c>
      <c r="BL116" s="7" t="str">
        <f t="shared" si="206"/>
        <v/>
      </c>
      <c r="BM116" s="7" t="str">
        <f t="shared" si="256"/>
        <v/>
      </c>
      <c r="BN116" s="12" t="str">
        <f t="shared" si="207"/>
        <v/>
      </c>
      <c r="BO116" s="9" t="str">
        <f t="shared" si="208"/>
        <v/>
      </c>
      <c r="BP116" s="2" t="str">
        <f t="shared" si="209"/>
        <v/>
      </c>
      <c r="BQ116" s="2" t="str">
        <f t="shared" si="210"/>
        <v/>
      </c>
      <c r="BR116" s="20" t="str">
        <f t="shared" si="151"/>
        <v/>
      </c>
      <c r="BS116" s="20" t="str">
        <f t="shared" si="151"/>
        <v/>
      </c>
      <c r="BT116" s="20" t="str">
        <f t="shared" si="151"/>
        <v/>
      </c>
      <c r="BU116" s="86" t="str">
        <f t="shared" si="211"/>
        <v/>
      </c>
      <c r="BV116" s="86" t="str">
        <f t="shared" si="212"/>
        <v/>
      </c>
      <c r="BW116" s="20" t="str">
        <f t="shared" si="151"/>
        <v/>
      </c>
      <c r="BX116" s="86" t="str">
        <f t="shared" si="151"/>
        <v/>
      </c>
      <c r="BY116" s="86" t="str">
        <f t="shared" si="151"/>
        <v/>
      </c>
      <c r="BZ116" s="86" t="str">
        <f t="shared" si="151"/>
        <v/>
      </c>
      <c r="CA116" s="86" t="str">
        <f t="shared" si="151"/>
        <v/>
      </c>
      <c r="CB116" s="86" t="str">
        <f t="shared" si="151"/>
        <v/>
      </c>
      <c r="CC116" s="86" t="str">
        <f t="shared" si="151"/>
        <v/>
      </c>
      <c r="CD116" s="86" t="str">
        <f t="shared" si="151"/>
        <v/>
      </c>
      <c r="CE116" s="20" t="str">
        <f t="shared" si="257"/>
        <v/>
      </c>
      <c r="CF116" s="14" t="str">
        <f t="shared" si="213"/>
        <v/>
      </c>
      <c r="CG116" s="14" t="str">
        <f t="shared" si="214"/>
        <v/>
      </c>
      <c r="CH116" s="8">
        <f t="shared" si="215"/>
        <v>0</v>
      </c>
      <c r="CI116" s="9" t="str">
        <f t="shared" si="216"/>
        <v/>
      </c>
      <c r="CJ116" s="9" t="str">
        <f t="shared" si="217"/>
        <v/>
      </c>
      <c r="CK116" s="9" t="str">
        <f t="shared" si="218"/>
        <v/>
      </c>
      <c r="CL116" s="9" t="str">
        <f t="shared" si="219"/>
        <v/>
      </c>
      <c r="CM116" s="9" t="str">
        <f t="shared" si="220"/>
        <v/>
      </c>
      <c r="CN116" s="9" t="str">
        <f t="shared" si="221"/>
        <v/>
      </c>
      <c r="CO116" s="9" t="str">
        <f t="shared" si="222"/>
        <v/>
      </c>
      <c r="CP116" s="9" t="str">
        <f t="shared" si="222"/>
        <v/>
      </c>
      <c r="CQ116" s="9" t="str">
        <f t="shared" si="222"/>
        <v/>
      </c>
      <c r="CR116" s="9" t="str">
        <f t="shared" si="222"/>
        <v/>
      </c>
      <c r="CS116" s="9" t="str">
        <f t="shared" si="222"/>
        <v/>
      </c>
      <c r="CT116" s="9" t="str">
        <f t="shared" si="222"/>
        <v/>
      </c>
      <c r="CU116" s="9" t="str">
        <f t="shared" si="222"/>
        <v/>
      </c>
      <c r="CV116" s="9" t="str">
        <f t="shared" si="223"/>
        <v/>
      </c>
      <c r="CW116" s="9" t="str">
        <f t="shared" si="224"/>
        <v/>
      </c>
      <c r="CX116" s="9" t="str">
        <f t="shared" si="224"/>
        <v/>
      </c>
      <c r="CY116" s="9" t="str">
        <f t="shared" si="224"/>
        <v/>
      </c>
      <c r="CZ116" s="9" t="str">
        <f t="shared" si="224"/>
        <v/>
      </c>
      <c r="DA116" s="9" t="str">
        <f t="shared" si="224"/>
        <v/>
      </c>
      <c r="DB116" s="9" t="str">
        <f t="shared" si="224"/>
        <v/>
      </c>
      <c r="DC116" s="9" t="str">
        <f t="shared" si="224"/>
        <v/>
      </c>
      <c r="DD116" s="2" t="str">
        <f t="shared" si="225"/>
        <v/>
      </c>
      <c r="DE116" s="2" t="str">
        <f t="shared" si="226"/>
        <v/>
      </c>
      <c r="DF116" s="2" t="str">
        <f t="shared" si="227"/>
        <v/>
      </c>
      <c r="DG116" s="2" t="str">
        <f t="shared" si="228"/>
        <v/>
      </c>
      <c r="DH116" s="2" t="str">
        <f t="shared" si="229"/>
        <v/>
      </c>
      <c r="DI116" s="2" t="str">
        <f t="shared" si="230"/>
        <v/>
      </c>
      <c r="DJ116" s="2" t="str">
        <f t="shared" si="231"/>
        <v/>
      </c>
      <c r="DK116" s="2" t="str">
        <f t="shared" si="232"/>
        <v/>
      </c>
      <c r="DL116" s="16" t="str">
        <f t="shared" si="233"/>
        <v/>
      </c>
      <c r="DM116" s="16" t="str">
        <f t="shared" si="234"/>
        <v/>
      </c>
      <c r="DN116" s="16" t="str">
        <f t="shared" si="235"/>
        <v/>
      </c>
      <c r="DO116" s="72" t="str">
        <f t="shared" si="236"/>
        <v/>
      </c>
      <c r="DP116" s="16" t="str">
        <f t="shared" si="237"/>
        <v/>
      </c>
      <c r="DQ116" s="16" t="str">
        <f t="shared" si="238"/>
        <v/>
      </c>
      <c r="DR116" s="2" t="str">
        <f t="shared" si="239"/>
        <v/>
      </c>
      <c r="DS116" s="2" t="str">
        <f t="shared" si="240"/>
        <v/>
      </c>
      <c r="DT116" s="2" t="str">
        <f t="shared" si="241"/>
        <v/>
      </c>
      <c r="DU116" s="2" t="str">
        <f t="shared" si="242"/>
        <v/>
      </c>
      <c r="DV116" s="15"/>
      <c r="DW116" s="17"/>
      <c r="DX116" s="17"/>
      <c r="DY116" s="47" t="str">
        <f t="shared" si="136"/>
        <v/>
      </c>
      <c r="DZ116" s="47" t="str">
        <f t="shared" si="136"/>
        <v/>
      </c>
      <c r="EA116" s="47" t="str">
        <f t="shared" si="136"/>
        <v/>
      </c>
      <c r="EB116" s="47" t="str">
        <f t="shared" si="136"/>
        <v/>
      </c>
      <c r="EC116" s="49" t="str">
        <f t="shared" si="136"/>
        <v/>
      </c>
      <c r="ED116" s="49" t="str">
        <f t="shared" si="136"/>
        <v/>
      </c>
      <c r="EE116" s="47" t="str">
        <f t="shared" si="136"/>
        <v/>
      </c>
      <c r="EF116" s="47" t="str">
        <f t="shared" si="136"/>
        <v/>
      </c>
      <c r="EG116" s="47" t="str">
        <f t="shared" si="136"/>
        <v/>
      </c>
      <c r="EH116" s="6">
        <f t="shared" si="152"/>
        <v>0</v>
      </c>
      <c r="EI116" s="6">
        <f t="shared" si="153"/>
        <v>0</v>
      </c>
      <c r="EJ116" s="2" t="str">
        <f t="shared" si="154"/>
        <v/>
      </c>
      <c r="EK116" s="2" t="str">
        <f t="shared" si="155"/>
        <v/>
      </c>
      <c r="EL116" s="2" t="str">
        <f t="shared" si="259"/>
        <v/>
      </c>
      <c r="EM116" s="2" t="str">
        <f t="shared" si="156"/>
        <v/>
      </c>
      <c r="EN116" s="2" t="str">
        <f t="shared" si="157"/>
        <v/>
      </c>
      <c r="EO116" s="2">
        <f t="shared" si="158"/>
        <v>0</v>
      </c>
      <c r="EP116" s="2">
        <f t="shared" si="243"/>
        <v>0</v>
      </c>
      <c r="EQ116" s="2"/>
      <c r="ER116" s="2"/>
      <c r="ES116" s="2"/>
      <c r="ET116" s="2"/>
      <c r="EU116" s="2"/>
      <c r="EV116" s="2"/>
      <c r="EW116" s="2">
        <f t="shared" si="159"/>
        <v>0</v>
      </c>
      <c r="EX116" s="2">
        <f t="shared" si="160"/>
        <v>0</v>
      </c>
      <c r="EY116" s="2">
        <f t="shared" si="244"/>
        <v>0</v>
      </c>
      <c r="EZ116" s="2">
        <f t="shared" si="161"/>
        <v>0</v>
      </c>
      <c r="FA116" s="2">
        <f t="shared" si="162"/>
        <v>0</v>
      </c>
      <c r="FB116" s="59"/>
      <c r="FC116" s="2">
        <f t="shared" si="163"/>
        <v>0</v>
      </c>
      <c r="FD116" s="2">
        <f t="shared" si="245"/>
        <v>0</v>
      </c>
      <c r="FE116" s="3">
        <f t="shared" si="258"/>
        <v>0</v>
      </c>
      <c r="FF116" s="3">
        <f t="shared" si="246"/>
        <v>0</v>
      </c>
      <c r="FG116" s="3">
        <f t="shared" si="247"/>
        <v>0</v>
      </c>
      <c r="FH116" s="3">
        <f t="shared" si="164"/>
        <v>0</v>
      </c>
      <c r="FI116" s="67">
        <f t="shared" si="165"/>
        <v>0</v>
      </c>
      <c r="FJ116" s="3">
        <f t="shared" si="166"/>
        <v>0</v>
      </c>
      <c r="FK116" s="3">
        <f t="shared" si="167"/>
        <v>0</v>
      </c>
      <c r="FL116" s="3">
        <f t="shared" si="248"/>
        <v>0</v>
      </c>
      <c r="FM116" s="3">
        <f t="shared" si="249"/>
        <v>0</v>
      </c>
      <c r="FN116" s="3">
        <f t="shared" si="250"/>
        <v>0</v>
      </c>
      <c r="FO116" s="2">
        <f t="shared" si="168"/>
        <v>0</v>
      </c>
      <c r="FP116" s="2">
        <f t="shared" si="169"/>
        <v>0</v>
      </c>
      <c r="FQ116" s="2">
        <f t="shared" si="251"/>
        <v>0</v>
      </c>
      <c r="FR116" s="6" t="str">
        <f>IF(A116=1,1,IF(DW116="","",COUNTA($DW$31:DW116)+1))</f>
        <v/>
      </c>
      <c r="FS116" s="6" t="str">
        <f t="shared" si="170"/>
        <v/>
      </c>
      <c r="FT116" s="43">
        <f t="shared" si="252"/>
        <v>0</v>
      </c>
      <c r="FU116" s="23">
        <f t="shared" si="253"/>
        <v>0</v>
      </c>
      <c r="FV116" s="21">
        <f t="shared" si="254"/>
        <v>0</v>
      </c>
    </row>
    <row r="117" spans="1:178">
      <c r="A117" s="4" t="str">
        <f t="shared" si="171"/>
        <v/>
      </c>
      <c r="B117" s="33"/>
      <c r="C117" s="33"/>
      <c r="D117" s="33"/>
      <c r="E117" s="33"/>
      <c r="F117" s="33"/>
      <c r="G117" s="11" t="str">
        <f t="shared" si="138"/>
        <v/>
      </c>
      <c r="H117" s="3" t="str">
        <f t="shared" si="172"/>
        <v/>
      </c>
      <c r="I117" s="3" t="str">
        <f t="shared" si="139"/>
        <v/>
      </c>
      <c r="J117" s="3" t="str">
        <f t="shared" si="173"/>
        <v/>
      </c>
      <c r="K117" s="3" t="str">
        <f t="shared" si="140"/>
        <v/>
      </c>
      <c r="L117" s="2" t="str">
        <f t="shared" si="141"/>
        <v/>
      </c>
      <c r="M117" s="8" t="str">
        <f t="shared" si="174"/>
        <v/>
      </c>
      <c r="N117" s="8" t="str">
        <f t="shared" si="142"/>
        <v/>
      </c>
      <c r="O117" s="8" t="str">
        <f t="shared" si="175"/>
        <v/>
      </c>
      <c r="P117" s="8" t="str">
        <f t="shared" si="143"/>
        <v/>
      </c>
      <c r="Q117" s="2" t="str">
        <f t="shared" si="144"/>
        <v/>
      </c>
      <c r="R117" s="3" t="str">
        <f t="shared" si="145"/>
        <v/>
      </c>
      <c r="S117" s="3" t="str">
        <f t="shared" si="146"/>
        <v/>
      </c>
      <c r="T117" s="3" t="str">
        <f t="shared" si="176"/>
        <v/>
      </c>
      <c r="U117" s="8" t="str">
        <f t="shared" si="147"/>
        <v/>
      </c>
      <c r="V117" s="2" t="str">
        <f t="shared" si="148"/>
        <v/>
      </c>
      <c r="W117" s="2" t="str">
        <f t="shared" si="149"/>
        <v/>
      </c>
      <c r="X117" s="2" t="str">
        <f t="shared" si="255"/>
        <v/>
      </c>
      <c r="Y117" s="2" t="str">
        <f t="shared" si="150"/>
        <v/>
      </c>
      <c r="Z117" s="46" t="str">
        <f t="shared" si="177"/>
        <v/>
      </c>
      <c r="AA117" s="46" t="str">
        <f t="shared" si="178"/>
        <v/>
      </c>
      <c r="AB117" s="47"/>
      <c r="AC117" s="46" t="str">
        <f t="shared" si="179"/>
        <v/>
      </c>
      <c r="AD117" s="47" t="str">
        <f t="shared" si="180"/>
        <v/>
      </c>
      <c r="AE117" s="48" t="str">
        <f t="shared" si="181"/>
        <v/>
      </c>
      <c r="AF117" s="49" t="str">
        <f t="shared" si="135"/>
        <v/>
      </c>
      <c r="AG117" s="49" t="str">
        <f t="shared" si="135"/>
        <v/>
      </c>
      <c r="AH117" s="49" t="str">
        <f t="shared" si="135"/>
        <v/>
      </c>
      <c r="AI117" s="47" t="str">
        <f t="shared" si="135"/>
        <v/>
      </c>
      <c r="AJ117" s="47" t="str">
        <f t="shared" si="135"/>
        <v/>
      </c>
      <c r="AK117" s="46" t="str">
        <f t="shared" si="135"/>
        <v/>
      </c>
      <c r="AL117" s="47"/>
      <c r="AM117" s="53" t="str">
        <f t="shared" si="182"/>
        <v/>
      </c>
      <c r="AN117" s="50" t="str">
        <f t="shared" si="183"/>
        <v/>
      </c>
      <c r="AO117" s="51"/>
      <c r="AP117" s="52" t="str">
        <f t="shared" si="184"/>
        <v/>
      </c>
      <c r="AQ117" s="52" t="str">
        <f t="shared" si="185"/>
        <v/>
      </c>
      <c r="AR117" s="47">
        <f t="shared" si="186"/>
        <v>0</v>
      </c>
      <c r="AS117" s="53" t="str">
        <f t="shared" si="187"/>
        <v/>
      </c>
      <c r="AT117" s="52" t="str">
        <f t="shared" si="188"/>
        <v/>
      </c>
      <c r="AU117" s="9" t="str">
        <f t="shared" si="189"/>
        <v/>
      </c>
      <c r="AV117" s="9" t="str">
        <f t="shared" si="190"/>
        <v/>
      </c>
      <c r="AW117" s="12" t="str">
        <f t="shared" si="191"/>
        <v/>
      </c>
      <c r="AX117" s="9" t="str">
        <f t="shared" si="192"/>
        <v/>
      </c>
      <c r="AY117" s="12" t="str">
        <f t="shared" si="193"/>
        <v/>
      </c>
      <c r="AZ117" s="10" t="str">
        <f t="shared" si="194"/>
        <v/>
      </c>
      <c r="BA117" s="10" t="str">
        <f t="shared" si="195"/>
        <v/>
      </c>
      <c r="BB117" s="10" t="str">
        <f t="shared" si="196"/>
        <v/>
      </c>
      <c r="BC117" s="10" t="str">
        <f t="shared" si="197"/>
        <v/>
      </c>
      <c r="BD117" s="10" t="str">
        <f t="shared" si="198"/>
        <v/>
      </c>
      <c r="BE117" s="12" t="str">
        <f t="shared" si="199"/>
        <v/>
      </c>
      <c r="BF117" s="9" t="str">
        <f t="shared" si="200"/>
        <v/>
      </c>
      <c r="BG117" s="9" t="str">
        <f t="shared" si="201"/>
        <v/>
      </c>
      <c r="BH117" s="7" t="str">
        <f t="shared" si="202"/>
        <v/>
      </c>
      <c r="BI117" s="7" t="str">
        <f t="shared" si="203"/>
        <v/>
      </c>
      <c r="BJ117" s="12" t="str">
        <f t="shared" si="204"/>
        <v/>
      </c>
      <c r="BK117" s="80" t="str">
        <f t="shared" si="205"/>
        <v/>
      </c>
      <c r="BL117" s="7" t="str">
        <f t="shared" si="206"/>
        <v/>
      </c>
      <c r="BM117" s="7" t="str">
        <f t="shared" si="256"/>
        <v/>
      </c>
      <c r="BN117" s="12" t="str">
        <f t="shared" si="207"/>
        <v/>
      </c>
      <c r="BO117" s="9" t="str">
        <f t="shared" si="208"/>
        <v/>
      </c>
      <c r="BP117" s="2" t="str">
        <f t="shared" si="209"/>
        <v/>
      </c>
      <c r="BQ117" s="2" t="str">
        <f t="shared" si="210"/>
        <v/>
      </c>
      <c r="BR117" s="20" t="str">
        <f t="shared" si="151"/>
        <v/>
      </c>
      <c r="BS117" s="20" t="str">
        <f t="shared" si="151"/>
        <v/>
      </c>
      <c r="BT117" s="20" t="str">
        <f t="shared" si="151"/>
        <v/>
      </c>
      <c r="BU117" s="86" t="str">
        <f t="shared" si="211"/>
        <v/>
      </c>
      <c r="BV117" s="86" t="str">
        <f t="shared" si="212"/>
        <v/>
      </c>
      <c r="BW117" s="20" t="str">
        <f t="shared" si="151"/>
        <v/>
      </c>
      <c r="BX117" s="86" t="str">
        <f t="shared" si="151"/>
        <v/>
      </c>
      <c r="BY117" s="86" t="str">
        <f t="shared" si="151"/>
        <v/>
      </c>
      <c r="BZ117" s="86" t="str">
        <f t="shared" si="151"/>
        <v/>
      </c>
      <c r="CA117" s="86" t="str">
        <f t="shared" si="151"/>
        <v/>
      </c>
      <c r="CB117" s="86" t="str">
        <f t="shared" si="151"/>
        <v/>
      </c>
      <c r="CC117" s="86" t="str">
        <f t="shared" si="151"/>
        <v/>
      </c>
      <c r="CD117" s="86" t="str">
        <f t="shared" si="151"/>
        <v/>
      </c>
      <c r="CE117" s="20" t="str">
        <f t="shared" si="257"/>
        <v/>
      </c>
      <c r="CF117" s="14" t="str">
        <f t="shared" si="213"/>
        <v/>
      </c>
      <c r="CG117" s="14" t="str">
        <f t="shared" si="214"/>
        <v/>
      </c>
      <c r="CH117" s="8">
        <f t="shared" si="215"/>
        <v>0</v>
      </c>
      <c r="CI117" s="9" t="str">
        <f t="shared" si="216"/>
        <v/>
      </c>
      <c r="CJ117" s="9" t="str">
        <f t="shared" si="217"/>
        <v/>
      </c>
      <c r="CK117" s="9" t="str">
        <f t="shared" si="218"/>
        <v/>
      </c>
      <c r="CL117" s="9" t="str">
        <f t="shared" si="219"/>
        <v/>
      </c>
      <c r="CM117" s="9" t="str">
        <f t="shared" si="220"/>
        <v/>
      </c>
      <c r="CN117" s="9" t="str">
        <f t="shared" si="221"/>
        <v/>
      </c>
      <c r="CO117" s="9" t="str">
        <f t="shared" si="222"/>
        <v/>
      </c>
      <c r="CP117" s="9" t="str">
        <f t="shared" si="222"/>
        <v/>
      </c>
      <c r="CQ117" s="9" t="str">
        <f t="shared" si="222"/>
        <v/>
      </c>
      <c r="CR117" s="9" t="str">
        <f t="shared" si="222"/>
        <v/>
      </c>
      <c r="CS117" s="9" t="str">
        <f t="shared" si="222"/>
        <v/>
      </c>
      <c r="CT117" s="9" t="str">
        <f t="shared" si="222"/>
        <v/>
      </c>
      <c r="CU117" s="9" t="str">
        <f t="shared" si="222"/>
        <v/>
      </c>
      <c r="CV117" s="9" t="str">
        <f t="shared" si="223"/>
        <v/>
      </c>
      <c r="CW117" s="9" t="str">
        <f t="shared" si="224"/>
        <v/>
      </c>
      <c r="CX117" s="9" t="str">
        <f t="shared" si="224"/>
        <v/>
      </c>
      <c r="CY117" s="9" t="str">
        <f t="shared" si="224"/>
        <v/>
      </c>
      <c r="CZ117" s="9" t="str">
        <f t="shared" si="224"/>
        <v/>
      </c>
      <c r="DA117" s="9" t="str">
        <f t="shared" si="224"/>
        <v/>
      </c>
      <c r="DB117" s="9" t="str">
        <f t="shared" si="224"/>
        <v/>
      </c>
      <c r="DC117" s="9" t="str">
        <f t="shared" si="224"/>
        <v/>
      </c>
      <c r="DD117" s="2" t="str">
        <f t="shared" si="225"/>
        <v/>
      </c>
      <c r="DE117" s="2" t="str">
        <f t="shared" si="226"/>
        <v/>
      </c>
      <c r="DF117" s="2" t="str">
        <f t="shared" si="227"/>
        <v/>
      </c>
      <c r="DG117" s="2" t="str">
        <f t="shared" si="228"/>
        <v/>
      </c>
      <c r="DH117" s="2" t="str">
        <f t="shared" si="229"/>
        <v/>
      </c>
      <c r="DI117" s="2" t="str">
        <f t="shared" si="230"/>
        <v/>
      </c>
      <c r="DJ117" s="2" t="str">
        <f t="shared" si="231"/>
        <v/>
      </c>
      <c r="DK117" s="2" t="str">
        <f t="shared" si="232"/>
        <v/>
      </c>
      <c r="DL117" s="16" t="str">
        <f t="shared" si="233"/>
        <v/>
      </c>
      <c r="DM117" s="16" t="str">
        <f t="shared" si="234"/>
        <v/>
      </c>
      <c r="DN117" s="16" t="str">
        <f t="shared" si="235"/>
        <v/>
      </c>
      <c r="DO117" s="72" t="str">
        <f t="shared" si="236"/>
        <v/>
      </c>
      <c r="DP117" s="16" t="str">
        <f t="shared" si="237"/>
        <v/>
      </c>
      <c r="DQ117" s="16" t="str">
        <f t="shared" si="238"/>
        <v/>
      </c>
      <c r="DR117" s="2" t="str">
        <f t="shared" si="239"/>
        <v/>
      </c>
      <c r="DS117" s="2" t="str">
        <f t="shared" si="240"/>
        <v/>
      </c>
      <c r="DT117" s="2" t="str">
        <f t="shared" si="241"/>
        <v/>
      </c>
      <c r="DU117" s="2" t="str">
        <f t="shared" si="242"/>
        <v/>
      </c>
      <c r="DV117" s="15"/>
      <c r="DW117" s="17"/>
      <c r="DX117" s="17"/>
      <c r="DY117" s="47" t="str">
        <f t="shared" si="136"/>
        <v/>
      </c>
      <c r="DZ117" s="47" t="str">
        <f t="shared" si="136"/>
        <v/>
      </c>
      <c r="EA117" s="47" t="str">
        <f t="shared" si="136"/>
        <v/>
      </c>
      <c r="EB117" s="47" t="str">
        <f t="shared" si="136"/>
        <v/>
      </c>
      <c r="EC117" s="49" t="str">
        <f t="shared" si="136"/>
        <v/>
      </c>
      <c r="ED117" s="49" t="str">
        <f t="shared" si="136"/>
        <v/>
      </c>
      <c r="EE117" s="47" t="str">
        <f t="shared" si="136"/>
        <v/>
      </c>
      <c r="EF117" s="47" t="str">
        <f t="shared" si="136"/>
        <v/>
      </c>
      <c r="EG117" s="47" t="str">
        <f t="shared" si="136"/>
        <v/>
      </c>
      <c r="EH117" s="6">
        <f t="shared" si="152"/>
        <v>0</v>
      </c>
      <c r="EI117" s="6">
        <f t="shared" si="153"/>
        <v>0</v>
      </c>
      <c r="EJ117" s="2" t="str">
        <f t="shared" si="154"/>
        <v/>
      </c>
      <c r="EK117" s="2" t="str">
        <f t="shared" si="155"/>
        <v/>
      </c>
      <c r="EL117" s="2" t="str">
        <f t="shared" si="259"/>
        <v/>
      </c>
      <c r="EM117" s="2" t="str">
        <f t="shared" si="156"/>
        <v/>
      </c>
      <c r="EN117" s="2" t="str">
        <f t="shared" si="157"/>
        <v/>
      </c>
      <c r="EO117" s="2">
        <f t="shared" si="158"/>
        <v>0</v>
      </c>
      <c r="EP117" s="2">
        <f t="shared" si="243"/>
        <v>0</v>
      </c>
      <c r="EQ117" s="2"/>
      <c r="ER117" s="2"/>
      <c r="ES117" s="2"/>
      <c r="ET117" s="2"/>
      <c r="EU117" s="2"/>
      <c r="EV117" s="2"/>
      <c r="EW117" s="2">
        <f t="shared" si="159"/>
        <v>0</v>
      </c>
      <c r="EX117" s="2">
        <f t="shared" si="160"/>
        <v>0</v>
      </c>
      <c r="EY117" s="2">
        <f t="shared" si="244"/>
        <v>0</v>
      </c>
      <c r="EZ117" s="2">
        <f t="shared" si="161"/>
        <v>0</v>
      </c>
      <c r="FA117" s="2">
        <f t="shared" si="162"/>
        <v>0</v>
      </c>
      <c r="FB117" s="59"/>
      <c r="FC117" s="2">
        <f t="shared" si="163"/>
        <v>0</v>
      </c>
      <c r="FD117" s="2">
        <f t="shared" si="245"/>
        <v>0</v>
      </c>
      <c r="FE117" s="3">
        <f t="shared" si="258"/>
        <v>0</v>
      </c>
      <c r="FF117" s="3">
        <f t="shared" si="246"/>
        <v>0</v>
      </c>
      <c r="FG117" s="3">
        <f t="shared" si="247"/>
        <v>0</v>
      </c>
      <c r="FH117" s="3">
        <f t="shared" si="164"/>
        <v>0</v>
      </c>
      <c r="FI117" s="67">
        <f t="shared" si="165"/>
        <v>0</v>
      </c>
      <c r="FJ117" s="3">
        <f t="shared" si="166"/>
        <v>0</v>
      </c>
      <c r="FK117" s="3">
        <f t="shared" si="167"/>
        <v>0</v>
      </c>
      <c r="FL117" s="3">
        <f t="shared" si="248"/>
        <v>0</v>
      </c>
      <c r="FM117" s="3">
        <f t="shared" si="249"/>
        <v>0</v>
      </c>
      <c r="FN117" s="3">
        <f t="shared" si="250"/>
        <v>0</v>
      </c>
      <c r="FO117" s="2">
        <f t="shared" si="168"/>
        <v>0</v>
      </c>
      <c r="FP117" s="2">
        <f t="shared" si="169"/>
        <v>0</v>
      </c>
      <c r="FQ117" s="2">
        <f t="shared" si="251"/>
        <v>0</v>
      </c>
      <c r="FR117" s="6" t="str">
        <f>IF(A117=1,1,IF(DW117="","",COUNTA($DW$31:DW117)+1))</f>
        <v/>
      </c>
      <c r="FS117" s="6" t="str">
        <f t="shared" si="170"/>
        <v/>
      </c>
      <c r="FT117" s="43">
        <f t="shared" si="252"/>
        <v>0</v>
      </c>
      <c r="FU117" s="23">
        <f t="shared" si="253"/>
        <v>0</v>
      </c>
      <c r="FV117" s="21">
        <f t="shared" si="254"/>
        <v>0</v>
      </c>
    </row>
    <row r="118" spans="1:178">
      <c r="A118" s="4" t="str">
        <f t="shared" si="171"/>
        <v/>
      </c>
      <c r="B118" s="33"/>
      <c r="C118" s="33"/>
      <c r="D118" s="33"/>
      <c r="E118" s="33"/>
      <c r="F118" s="33"/>
      <c r="G118" s="11" t="str">
        <f t="shared" si="138"/>
        <v/>
      </c>
      <c r="H118" s="3" t="str">
        <f t="shared" si="172"/>
        <v/>
      </c>
      <c r="I118" s="3" t="str">
        <f t="shared" si="139"/>
        <v/>
      </c>
      <c r="J118" s="3" t="str">
        <f t="shared" si="173"/>
        <v/>
      </c>
      <c r="K118" s="3" t="str">
        <f t="shared" si="140"/>
        <v/>
      </c>
      <c r="L118" s="2" t="str">
        <f t="shared" si="141"/>
        <v/>
      </c>
      <c r="M118" s="8" t="str">
        <f t="shared" si="174"/>
        <v/>
      </c>
      <c r="N118" s="8" t="str">
        <f t="shared" si="142"/>
        <v/>
      </c>
      <c r="O118" s="8" t="str">
        <f t="shared" si="175"/>
        <v/>
      </c>
      <c r="P118" s="8" t="str">
        <f t="shared" si="143"/>
        <v/>
      </c>
      <c r="Q118" s="2" t="str">
        <f t="shared" si="144"/>
        <v/>
      </c>
      <c r="R118" s="3" t="str">
        <f t="shared" si="145"/>
        <v/>
      </c>
      <c r="S118" s="3" t="str">
        <f t="shared" si="146"/>
        <v/>
      </c>
      <c r="T118" s="3" t="str">
        <f t="shared" si="176"/>
        <v/>
      </c>
      <c r="U118" s="8" t="str">
        <f t="shared" si="147"/>
        <v/>
      </c>
      <c r="V118" s="2" t="str">
        <f t="shared" si="148"/>
        <v/>
      </c>
      <c r="W118" s="2" t="str">
        <f t="shared" si="149"/>
        <v/>
      </c>
      <c r="X118" s="2" t="str">
        <f t="shared" si="255"/>
        <v/>
      </c>
      <c r="Y118" s="2" t="str">
        <f t="shared" si="150"/>
        <v/>
      </c>
      <c r="Z118" s="46" t="str">
        <f t="shared" si="177"/>
        <v/>
      </c>
      <c r="AA118" s="46" t="str">
        <f t="shared" si="178"/>
        <v/>
      </c>
      <c r="AB118" s="47"/>
      <c r="AC118" s="46" t="str">
        <f t="shared" si="179"/>
        <v/>
      </c>
      <c r="AD118" s="47" t="str">
        <f t="shared" si="180"/>
        <v/>
      </c>
      <c r="AE118" s="48" t="str">
        <f t="shared" si="181"/>
        <v/>
      </c>
      <c r="AF118" s="49" t="str">
        <f t="shared" si="135"/>
        <v/>
      </c>
      <c r="AG118" s="49" t="str">
        <f t="shared" si="135"/>
        <v/>
      </c>
      <c r="AH118" s="49" t="str">
        <f t="shared" si="135"/>
        <v/>
      </c>
      <c r="AI118" s="47" t="str">
        <f t="shared" si="135"/>
        <v/>
      </c>
      <c r="AJ118" s="47" t="str">
        <f t="shared" si="135"/>
        <v/>
      </c>
      <c r="AK118" s="46" t="str">
        <f t="shared" si="135"/>
        <v/>
      </c>
      <c r="AL118" s="47"/>
      <c r="AM118" s="53" t="str">
        <f t="shared" si="182"/>
        <v/>
      </c>
      <c r="AN118" s="50" t="str">
        <f t="shared" si="183"/>
        <v/>
      </c>
      <c r="AO118" s="51"/>
      <c r="AP118" s="52" t="str">
        <f t="shared" si="184"/>
        <v/>
      </c>
      <c r="AQ118" s="52" t="str">
        <f t="shared" si="185"/>
        <v/>
      </c>
      <c r="AR118" s="47">
        <f t="shared" si="186"/>
        <v>0</v>
      </c>
      <c r="AS118" s="53" t="str">
        <f t="shared" si="187"/>
        <v/>
      </c>
      <c r="AT118" s="52" t="str">
        <f t="shared" si="188"/>
        <v/>
      </c>
      <c r="AU118" s="9" t="str">
        <f t="shared" si="189"/>
        <v/>
      </c>
      <c r="AV118" s="9" t="str">
        <f t="shared" si="190"/>
        <v/>
      </c>
      <c r="AW118" s="12" t="str">
        <f t="shared" si="191"/>
        <v/>
      </c>
      <c r="AX118" s="9" t="str">
        <f t="shared" si="192"/>
        <v/>
      </c>
      <c r="AY118" s="12" t="str">
        <f t="shared" si="193"/>
        <v/>
      </c>
      <c r="AZ118" s="10" t="str">
        <f t="shared" si="194"/>
        <v/>
      </c>
      <c r="BA118" s="10" t="str">
        <f t="shared" si="195"/>
        <v/>
      </c>
      <c r="BB118" s="10" t="str">
        <f t="shared" si="196"/>
        <v/>
      </c>
      <c r="BC118" s="10" t="str">
        <f t="shared" si="197"/>
        <v/>
      </c>
      <c r="BD118" s="10" t="str">
        <f t="shared" si="198"/>
        <v/>
      </c>
      <c r="BE118" s="12" t="str">
        <f t="shared" si="199"/>
        <v/>
      </c>
      <c r="BF118" s="9" t="str">
        <f t="shared" si="200"/>
        <v/>
      </c>
      <c r="BG118" s="9" t="str">
        <f t="shared" si="201"/>
        <v/>
      </c>
      <c r="BH118" s="7" t="str">
        <f t="shared" si="202"/>
        <v/>
      </c>
      <c r="BI118" s="7" t="str">
        <f t="shared" si="203"/>
        <v/>
      </c>
      <c r="BJ118" s="12" t="str">
        <f t="shared" si="204"/>
        <v/>
      </c>
      <c r="BK118" s="80" t="str">
        <f t="shared" si="205"/>
        <v/>
      </c>
      <c r="BL118" s="7" t="str">
        <f t="shared" si="206"/>
        <v/>
      </c>
      <c r="BM118" s="7" t="str">
        <f t="shared" si="256"/>
        <v/>
      </c>
      <c r="BN118" s="12" t="str">
        <f t="shared" si="207"/>
        <v/>
      </c>
      <c r="BO118" s="9" t="str">
        <f t="shared" si="208"/>
        <v/>
      </c>
      <c r="BP118" s="2" t="str">
        <f t="shared" si="209"/>
        <v/>
      </c>
      <c r="BQ118" s="2" t="str">
        <f t="shared" si="210"/>
        <v/>
      </c>
      <c r="BR118" s="20" t="str">
        <f t="shared" si="151"/>
        <v/>
      </c>
      <c r="BS118" s="20" t="str">
        <f t="shared" si="151"/>
        <v/>
      </c>
      <c r="BT118" s="20" t="str">
        <f t="shared" si="151"/>
        <v/>
      </c>
      <c r="BU118" s="86" t="str">
        <f t="shared" si="211"/>
        <v/>
      </c>
      <c r="BV118" s="86" t="str">
        <f t="shared" si="212"/>
        <v/>
      </c>
      <c r="BW118" s="20" t="str">
        <f t="shared" si="151"/>
        <v/>
      </c>
      <c r="BX118" s="86" t="str">
        <f t="shared" si="151"/>
        <v/>
      </c>
      <c r="BY118" s="86" t="str">
        <f t="shared" si="151"/>
        <v/>
      </c>
      <c r="BZ118" s="86" t="str">
        <f t="shared" si="151"/>
        <v/>
      </c>
      <c r="CA118" s="86" t="str">
        <f t="shared" si="151"/>
        <v/>
      </c>
      <c r="CB118" s="86" t="str">
        <f t="shared" si="151"/>
        <v/>
      </c>
      <c r="CC118" s="86" t="str">
        <f t="shared" si="151"/>
        <v/>
      </c>
      <c r="CD118" s="86" t="str">
        <f t="shared" si="151"/>
        <v/>
      </c>
      <c r="CE118" s="20" t="str">
        <f t="shared" si="257"/>
        <v/>
      </c>
      <c r="CF118" s="14" t="str">
        <f t="shared" si="213"/>
        <v/>
      </c>
      <c r="CG118" s="14" t="str">
        <f t="shared" si="214"/>
        <v/>
      </c>
      <c r="CH118" s="8">
        <f t="shared" si="215"/>
        <v>0</v>
      </c>
      <c r="CI118" s="9" t="str">
        <f t="shared" si="216"/>
        <v/>
      </c>
      <c r="CJ118" s="9" t="str">
        <f t="shared" si="217"/>
        <v/>
      </c>
      <c r="CK118" s="9" t="str">
        <f t="shared" si="218"/>
        <v/>
      </c>
      <c r="CL118" s="9" t="str">
        <f t="shared" si="219"/>
        <v/>
      </c>
      <c r="CM118" s="9" t="str">
        <f t="shared" si="220"/>
        <v/>
      </c>
      <c r="CN118" s="9" t="str">
        <f t="shared" si="221"/>
        <v/>
      </c>
      <c r="CO118" s="9" t="str">
        <f t="shared" si="222"/>
        <v/>
      </c>
      <c r="CP118" s="9" t="str">
        <f t="shared" si="222"/>
        <v/>
      </c>
      <c r="CQ118" s="9" t="str">
        <f t="shared" si="222"/>
        <v/>
      </c>
      <c r="CR118" s="9" t="str">
        <f t="shared" si="222"/>
        <v/>
      </c>
      <c r="CS118" s="9" t="str">
        <f t="shared" si="222"/>
        <v/>
      </c>
      <c r="CT118" s="9" t="str">
        <f t="shared" si="222"/>
        <v/>
      </c>
      <c r="CU118" s="9" t="str">
        <f t="shared" si="222"/>
        <v/>
      </c>
      <c r="CV118" s="9" t="str">
        <f t="shared" si="223"/>
        <v/>
      </c>
      <c r="CW118" s="9" t="str">
        <f t="shared" si="224"/>
        <v/>
      </c>
      <c r="CX118" s="9" t="str">
        <f t="shared" si="224"/>
        <v/>
      </c>
      <c r="CY118" s="9" t="str">
        <f t="shared" si="224"/>
        <v/>
      </c>
      <c r="CZ118" s="9" t="str">
        <f t="shared" si="224"/>
        <v/>
      </c>
      <c r="DA118" s="9" t="str">
        <f t="shared" si="224"/>
        <v/>
      </c>
      <c r="DB118" s="9" t="str">
        <f t="shared" si="224"/>
        <v/>
      </c>
      <c r="DC118" s="9" t="str">
        <f t="shared" si="224"/>
        <v/>
      </c>
      <c r="DD118" s="2" t="str">
        <f t="shared" si="225"/>
        <v/>
      </c>
      <c r="DE118" s="2" t="str">
        <f t="shared" si="226"/>
        <v/>
      </c>
      <c r="DF118" s="2" t="str">
        <f t="shared" si="227"/>
        <v/>
      </c>
      <c r="DG118" s="2" t="str">
        <f t="shared" si="228"/>
        <v/>
      </c>
      <c r="DH118" s="2" t="str">
        <f t="shared" si="229"/>
        <v/>
      </c>
      <c r="DI118" s="2" t="str">
        <f t="shared" si="230"/>
        <v/>
      </c>
      <c r="DJ118" s="2" t="str">
        <f t="shared" si="231"/>
        <v/>
      </c>
      <c r="DK118" s="2" t="str">
        <f t="shared" si="232"/>
        <v/>
      </c>
      <c r="DL118" s="16" t="str">
        <f t="shared" si="233"/>
        <v/>
      </c>
      <c r="DM118" s="16" t="str">
        <f t="shared" si="234"/>
        <v/>
      </c>
      <c r="DN118" s="16" t="str">
        <f t="shared" si="235"/>
        <v/>
      </c>
      <c r="DO118" s="72" t="str">
        <f t="shared" si="236"/>
        <v/>
      </c>
      <c r="DP118" s="16" t="str">
        <f t="shared" si="237"/>
        <v/>
      </c>
      <c r="DQ118" s="16" t="str">
        <f t="shared" si="238"/>
        <v/>
      </c>
      <c r="DR118" s="2" t="str">
        <f t="shared" si="239"/>
        <v/>
      </c>
      <c r="DS118" s="2" t="str">
        <f t="shared" si="240"/>
        <v/>
      </c>
      <c r="DT118" s="2" t="str">
        <f t="shared" si="241"/>
        <v/>
      </c>
      <c r="DU118" s="2" t="str">
        <f t="shared" si="242"/>
        <v/>
      </c>
      <c r="DV118" s="15"/>
      <c r="DW118" s="17"/>
      <c r="DX118" s="17"/>
      <c r="DY118" s="47" t="str">
        <f t="shared" si="136"/>
        <v/>
      </c>
      <c r="DZ118" s="47" t="str">
        <f t="shared" si="136"/>
        <v/>
      </c>
      <c r="EA118" s="47" t="str">
        <f t="shared" si="136"/>
        <v/>
      </c>
      <c r="EB118" s="47" t="str">
        <f t="shared" si="136"/>
        <v/>
      </c>
      <c r="EC118" s="49" t="str">
        <f t="shared" si="136"/>
        <v/>
      </c>
      <c r="ED118" s="49" t="str">
        <f t="shared" si="136"/>
        <v/>
      </c>
      <c r="EE118" s="47" t="str">
        <f t="shared" si="136"/>
        <v/>
      </c>
      <c r="EF118" s="47" t="str">
        <f t="shared" si="136"/>
        <v/>
      </c>
      <c r="EG118" s="47" t="str">
        <f t="shared" si="136"/>
        <v/>
      </c>
      <c r="EH118" s="6">
        <f t="shared" si="152"/>
        <v>0</v>
      </c>
      <c r="EI118" s="6">
        <f t="shared" si="153"/>
        <v>0</v>
      </c>
      <c r="EJ118" s="2" t="str">
        <f t="shared" si="154"/>
        <v/>
      </c>
      <c r="EK118" s="2" t="str">
        <f t="shared" si="155"/>
        <v/>
      </c>
      <c r="EL118" s="2" t="str">
        <f t="shared" si="259"/>
        <v/>
      </c>
      <c r="EM118" s="2" t="str">
        <f t="shared" si="156"/>
        <v/>
      </c>
      <c r="EN118" s="2" t="str">
        <f t="shared" si="157"/>
        <v/>
      </c>
      <c r="EO118" s="2">
        <f t="shared" si="158"/>
        <v>0</v>
      </c>
      <c r="EP118" s="2">
        <f t="shared" si="243"/>
        <v>0</v>
      </c>
      <c r="EQ118" s="2"/>
      <c r="ER118" s="2"/>
      <c r="ES118" s="2"/>
      <c r="ET118" s="2"/>
      <c r="EU118" s="2"/>
      <c r="EV118" s="2"/>
      <c r="EW118" s="2">
        <f t="shared" si="159"/>
        <v>0</v>
      </c>
      <c r="EX118" s="2">
        <f t="shared" si="160"/>
        <v>0</v>
      </c>
      <c r="EY118" s="2">
        <f t="shared" si="244"/>
        <v>0</v>
      </c>
      <c r="EZ118" s="2">
        <f t="shared" si="161"/>
        <v>0</v>
      </c>
      <c r="FA118" s="2">
        <f t="shared" si="162"/>
        <v>0</v>
      </c>
      <c r="FB118" s="59"/>
      <c r="FC118" s="2">
        <f t="shared" si="163"/>
        <v>0</v>
      </c>
      <c r="FD118" s="2">
        <f t="shared" si="245"/>
        <v>0</v>
      </c>
      <c r="FE118" s="3">
        <f t="shared" si="258"/>
        <v>0</v>
      </c>
      <c r="FF118" s="3">
        <f t="shared" si="246"/>
        <v>0</v>
      </c>
      <c r="FG118" s="3">
        <f t="shared" si="247"/>
        <v>0</v>
      </c>
      <c r="FH118" s="3">
        <f t="shared" si="164"/>
        <v>0</v>
      </c>
      <c r="FI118" s="67">
        <f t="shared" si="165"/>
        <v>0</v>
      </c>
      <c r="FJ118" s="3">
        <f t="shared" si="166"/>
        <v>0</v>
      </c>
      <c r="FK118" s="3">
        <f t="shared" si="167"/>
        <v>0</v>
      </c>
      <c r="FL118" s="3">
        <f t="shared" si="248"/>
        <v>0</v>
      </c>
      <c r="FM118" s="3">
        <f t="shared" si="249"/>
        <v>0</v>
      </c>
      <c r="FN118" s="3">
        <f t="shared" si="250"/>
        <v>0</v>
      </c>
      <c r="FO118" s="2">
        <f t="shared" si="168"/>
        <v>0</v>
      </c>
      <c r="FP118" s="2">
        <f t="shared" si="169"/>
        <v>0</v>
      </c>
      <c r="FQ118" s="2">
        <f t="shared" si="251"/>
        <v>0</v>
      </c>
      <c r="FR118" s="6" t="str">
        <f>IF(A118=1,1,IF(DW118="","",COUNTA($DW$31:DW118)+1))</f>
        <v/>
      </c>
      <c r="FS118" s="6" t="str">
        <f t="shared" si="170"/>
        <v/>
      </c>
      <c r="FT118" s="43">
        <f t="shared" si="252"/>
        <v>0</v>
      </c>
      <c r="FU118" s="23">
        <f t="shared" si="253"/>
        <v>0</v>
      </c>
      <c r="FV118" s="21">
        <f t="shared" si="254"/>
        <v>0</v>
      </c>
    </row>
    <row r="119" spans="1:178">
      <c r="A119" s="4" t="str">
        <f t="shared" si="171"/>
        <v/>
      </c>
      <c r="B119" s="33"/>
      <c r="C119" s="33"/>
      <c r="D119" s="33"/>
      <c r="E119" s="33"/>
      <c r="F119" s="33"/>
      <c r="G119" s="11" t="str">
        <f t="shared" si="138"/>
        <v/>
      </c>
      <c r="H119" s="3" t="str">
        <f t="shared" si="172"/>
        <v/>
      </c>
      <c r="I119" s="3" t="str">
        <f t="shared" si="139"/>
        <v/>
      </c>
      <c r="J119" s="3" t="str">
        <f t="shared" si="173"/>
        <v/>
      </c>
      <c r="K119" s="3" t="str">
        <f t="shared" si="140"/>
        <v/>
      </c>
      <c r="L119" s="2" t="str">
        <f t="shared" si="141"/>
        <v/>
      </c>
      <c r="M119" s="8" t="str">
        <f t="shared" si="174"/>
        <v/>
      </c>
      <c r="N119" s="8" t="str">
        <f t="shared" si="142"/>
        <v/>
      </c>
      <c r="O119" s="8" t="str">
        <f t="shared" si="175"/>
        <v/>
      </c>
      <c r="P119" s="8" t="str">
        <f t="shared" si="143"/>
        <v/>
      </c>
      <c r="Q119" s="2" t="str">
        <f t="shared" si="144"/>
        <v/>
      </c>
      <c r="R119" s="3" t="str">
        <f t="shared" si="145"/>
        <v/>
      </c>
      <c r="S119" s="3" t="str">
        <f t="shared" si="146"/>
        <v/>
      </c>
      <c r="T119" s="3" t="str">
        <f t="shared" si="176"/>
        <v/>
      </c>
      <c r="U119" s="8" t="str">
        <f t="shared" si="147"/>
        <v/>
      </c>
      <c r="V119" s="2" t="str">
        <f t="shared" si="148"/>
        <v/>
      </c>
      <c r="W119" s="2" t="str">
        <f t="shared" si="149"/>
        <v/>
      </c>
      <c r="X119" s="2" t="str">
        <f t="shared" si="255"/>
        <v/>
      </c>
      <c r="Y119" s="2" t="str">
        <f t="shared" si="150"/>
        <v/>
      </c>
      <c r="Z119" s="46" t="str">
        <f t="shared" si="177"/>
        <v/>
      </c>
      <c r="AA119" s="46" t="str">
        <f t="shared" si="178"/>
        <v/>
      </c>
      <c r="AB119" s="47"/>
      <c r="AC119" s="46" t="str">
        <f t="shared" si="179"/>
        <v/>
      </c>
      <c r="AD119" s="47" t="str">
        <f t="shared" si="180"/>
        <v/>
      </c>
      <c r="AE119" s="48" t="str">
        <f t="shared" si="181"/>
        <v/>
      </c>
      <c r="AF119" s="49" t="str">
        <f t="shared" si="135"/>
        <v/>
      </c>
      <c r="AG119" s="49" t="str">
        <f t="shared" si="135"/>
        <v/>
      </c>
      <c r="AH119" s="49" t="str">
        <f t="shared" si="135"/>
        <v/>
      </c>
      <c r="AI119" s="47" t="str">
        <f t="shared" si="135"/>
        <v/>
      </c>
      <c r="AJ119" s="47" t="str">
        <f t="shared" si="135"/>
        <v/>
      </c>
      <c r="AK119" s="46" t="str">
        <f t="shared" si="135"/>
        <v/>
      </c>
      <c r="AL119" s="47"/>
      <c r="AM119" s="53" t="str">
        <f t="shared" si="182"/>
        <v/>
      </c>
      <c r="AN119" s="50" t="str">
        <f t="shared" si="183"/>
        <v/>
      </c>
      <c r="AO119" s="51"/>
      <c r="AP119" s="52" t="str">
        <f t="shared" si="184"/>
        <v/>
      </c>
      <c r="AQ119" s="52" t="str">
        <f t="shared" si="185"/>
        <v/>
      </c>
      <c r="AR119" s="47">
        <f t="shared" si="186"/>
        <v>0</v>
      </c>
      <c r="AS119" s="53" t="str">
        <f t="shared" si="187"/>
        <v/>
      </c>
      <c r="AT119" s="52" t="str">
        <f t="shared" si="188"/>
        <v/>
      </c>
      <c r="AU119" s="9" t="str">
        <f t="shared" si="189"/>
        <v/>
      </c>
      <c r="AV119" s="9" t="str">
        <f t="shared" si="190"/>
        <v/>
      </c>
      <c r="AW119" s="12" t="str">
        <f t="shared" si="191"/>
        <v/>
      </c>
      <c r="AX119" s="9" t="str">
        <f t="shared" si="192"/>
        <v/>
      </c>
      <c r="AY119" s="12" t="str">
        <f t="shared" si="193"/>
        <v/>
      </c>
      <c r="AZ119" s="10" t="str">
        <f t="shared" si="194"/>
        <v/>
      </c>
      <c r="BA119" s="10" t="str">
        <f t="shared" si="195"/>
        <v/>
      </c>
      <c r="BB119" s="10" t="str">
        <f t="shared" si="196"/>
        <v/>
      </c>
      <c r="BC119" s="10" t="str">
        <f t="shared" si="197"/>
        <v/>
      </c>
      <c r="BD119" s="10" t="str">
        <f t="shared" si="198"/>
        <v/>
      </c>
      <c r="BE119" s="12" t="str">
        <f t="shared" si="199"/>
        <v/>
      </c>
      <c r="BF119" s="9" t="str">
        <f t="shared" si="200"/>
        <v/>
      </c>
      <c r="BG119" s="9" t="str">
        <f t="shared" si="201"/>
        <v/>
      </c>
      <c r="BH119" s="7" t="str">
        <f t="shared" si="202"/>
        <v/>
      </c>
      <c r="BI119" s="7" t="str">
        <f t="shared" si="203"/>
        <v/>
      </c>
      <c r="BJ119" s="12" t="str">
        <f t="shared" si="204"/>
        <v/>
      </c>
      <c r="BK119" s="80" t="str">
        <f t="shared" si="205"/>
        <v/>
      </c>
      <c r="BL119" s="7" t="str">
        <f t="shared" si="206"/>
        <v/>
      </c>
      <c r="BM119" s="7" t="str">
        <f t="shared" si="256"/>
        <v/>
      </c>
      <c r="BN119" s="12" t="str">
        <f t="shared" si="207"/>
        <v/>
      </c>
      <c r="BO119" s="9" t="str">
        <f t="shared" si="208"/>
        <v/>
      </c>
      <c r="BP119" s="2" t="str">
        <f t="shared" si="209"/>
        <v/>
      </c>
      <c r="BQ119" s="2" t="str">
        <f t="shared" si="210"/>
        <v/>
      </c>
      <c r="BR119" s="20" t="str">
        <f t="shared" si="151"/>
        <v/>
      </c>
      <c r="BS119" s="20" t="str">
        <f t="shared" si="151"/>
        <v/>
      </c>
      <c r="BT119" s="20" t="str">
        <f t="shared" si="151"/>
        <v/>
      </c>
      <c r="BU119" s="86" t="str">
        <f t="shared" si="211"/>
        <v/>
      </c>
      <c r="BV119" s="86" t="str">
        <f t="shared" si="212"/>
        <v/>
      </c>
      <c r="BW119" s="20" t="str">
        <f t="shared" si="151"/>
        <v/>
      </c>
      <c r="BX119" s="86" t="str">
        <f t="shared" si="151"/>
        <v/>
      </c>
      <c r="BY119" s="86" t="str">
        <f t="shared" si="151"/>
        <v/>
      </c>
      <c r="BZ119" s="86" t="str">
        <f t="shared" si="151"/>
        <v/>
      </c>
      <c r="CA119" s="86" t="str">
        <f t="shared" si="151"/>
        <v/>
      </c>
      <c r="CB119" s="86" t="str">
        <f t="shared" si="151"/>
        <v/>
      </c>
      <c r="CC119" s="86" t="str">
        <f t="shared" si="151"/>
        <v/>
      </c>
      <c r="CD119" s="86" t="str">
        <f t="shared" si="151"/>
        <v/>
      </c>
      <c r="CE119" s="20" t="str">
        <f t="shared" si="257"/>
        <v/>
      </c>
      <c r="CF119" s="14" t="str">
        <f t="shared" si="213"/>
        <v/>
      </c>
      <c r="CG119" s="14" t="str">
        <f t="shared" si="214"/>
        <v/>
      </c>
      <c r="CH119" s="8">
        <f t="shared" si="215"/>
        <v>0</v>
      </c>
      <c r="CI119" s="9" t="str">
        <f t="shared" si="216"/>
        <v/>
      </c>
      <c r="CJ119" s="9" t="str">
        <f t="shared" si="217"/>
        <v/>
      </c>
      <c r="CK119" s="9" t="str">
        <f t="shared" si="218"/>
        <v/>
      </c>
      <c r="CL119" s="9" t="str">
        <f t="shared" si="219"/>
        <v/>
      </c>
      <c r="CM119" s="9" t="str">
        <f t="shared" si="220"/>
        <v/>
      </c>
      <c r="CN119" s="9" t="str">
        <f t="shared" si="221"/>
        <v/>
      </c>
      <c r="CO119" s="9" t="str">
        <f t="shared" si="222"/>
        <v/>
      </c>
      <c r="CP119" s="9" t="str">
        <f t="shared" si="222"/>
        <v/>
      </c>
      <c r="CQ119" s="9" t="str">
        <f t="shared" si="222"/>
        <v/>
      </c>
      <c r="CR119" s="9" t="str">
        <f t="shared" si="222"/>
        <v/>
      </c>
      <c r="CS119" s="9" t="str">
        <f t="shared" si="222"/>
        <v/>
      </c>
      <c r="CT119" s="9" t="str">
        <f t="shared" si="222"/>
        <v/>
      </c>
      <c r="CU119" s="9" t="str">
        <f t="shared" si="222"/>
        <v/>
      </c>
      <c r="CV119" s="9" t="str">
        <f t="shared" si="223"/>
        <v/>
      </c>
      <c r="CW119" s="9" t="str">
        <f t="shared" si="224"/>
        <v/>
      </c>
      <c r="CX119" s="9" t="str">
        <f t="shared" si="224"/>
        <v/>
      </c>
      <c r="CY119" s="9" t="str">
        <f t="shared" si="224"/>
        <v/>
      </c>
      <c r="CZ119" s="9" t="str">
        <f t="shared" si="224"/>
        <v/>
      </c>
      <c r="DA119" s="9" t="str">
        <f t="shared" si="224"/>
        <v/>
      </c>
      <c r="DB119" s="9" t="str">
        <f t="shared" si="224"/>
        <v/>
      </c>
      <c r="DC119" s="9" t="str">
        <f t="shared" si="224"/>
        <v/>
      </c>
      <c r="DD119" s="2" t="str">
        <f t="shared" si="225"/>
        <v/>
      </c>
      <c r="DE119" s="2" t="str">
        <f t="shared" si="226"/>
        <v/>
      </c>
      <c r="DF119" s="2" t="str">
        <f t="shared" si="227"/>
        <v/>
      </c>
      <c r="DG119" s="2" t="str">
        <f t="shared" si="228"/>
        <v/>
      </c>
      <c r="DH119" s="2" t="str">
        <f t="shared" si="229"/>
        <v/>
      </c>
      <c r="DI119" s="2" t="str">
        <f t="shared" si="230"/>
        <v/>
      </c>
      <c r="DJ119" s="2" t="str">
        <f t="shared" si="231"/>
        <v/>
      </c>
      <c r="DK119" s="2" t="str">
        <f t="shared" si="232"/>
        <v/>
      </c>
      <c r="DL119" s="16" t="str">
        <f t="shared" si="233"/>
        <v/>
      </c>
      <c r="DM119" s="16" t="str">
        <f t="shared" si="234"/>
        <v/>
      </c>
      <c r="DN119" s="16" t="str">
        <f t="shared" si="235"/>
        <v/>
      </c>
      <c r="DO119" s="72" t="str">
        <f t="shared" si="236"/>
        <v/>
      </c>
      <c r="DP119" s="16" t="str">
        <f t="shared" si="237"/>
        <v/>
      </c>
      <c r="DQ119" s="16" t="str">
        <f t="shared" si="238"/>
        <v/>
      </c>
      <c r="DR119" s="2" t="str">
        <f t="shared" si="239"/>
        <v/>
      </c>
      <c r="DS119" s="2" t="str">
        <f t="shared" si="240"/>
        <v/>
      </c>
      <c r="DT119" s="2" t="str">
        <f t="shared" si="241"/>
        <v/>
      </c>
      <c r="DU119" s="2" t="str">
        <f t="shared" si="242"/>
        <v/>
      </c>
      <c r="DV119" s="15"/>
      <c r="DW119" s="17"/>
      <c r="DX119" s="17"/>
      <c r="DY119" s="47" t="str">
        <f t="shared" si="136"/>
        <v/>
      </c>
      <c r="DZ119" s="47" t="str">
        <f t="shared" si="136"/>
        <v/>
      </c>
      <c r="EA119" s="47" t="str">
        <f t="shared" si="136"/>
        <v/>
      </c>
      <c r="EB119" s="47" t="str">
        <f t="shared" si="136"/>
        <v/>
      </c>
      <c r="EC119" s="49" t="str">
        <f t="shared" si="136"/>
        <v/>
      </c>
      <c r="ED119" s="49" t="str">
        <f t="shared" si="136"/>
        <v/>
      </c>
      <c r="EE119" s="47" t="str">
        <f t="shared" ref="DY119:EG147" si="260">IF($DW119="","",EE$30)</f>
        <v/>
      </c>
      <c r="EF119" s="47" t="str">
        <f t="shared" si="260"/>
        <v/>
      </c>
      <c r="EG119" s="47" t="str">
        <f t="shared" si="260"/>
        <v/>
      </c>
      <c r="EH119" s="6">
        <f t="shared" si="152"/>
        <v>0</v>
      </c>
      <c r="EI119" s="6">
        <f t="shared" si="153"/>
        <v>0</v>
      </c>
      <c r="EJ119" s="2" t="str">
        <f t="shared" si="154"/>
        <v/>
      </c>
      <c r="EK119" s="2" t="str">
        <f t="shared" si="155"/>
        <v/>
      </c>
      <c r="EL119" s="2" t="str">
        <f t="shared" si="259"/>
        <v/>
      </c>
      <c r="EM119" s="2" t="str">
        <f t="shared" si="156"/>
        <v/>
      </c>
      <c r="EN119" s="2" t="str">
        <f t="shared" si="157"/>
        <v/>
      </c>
      <c r="EO119" s="2">
        <f t="shared" si="158"/>
        <v>0</v>
      </c>
      <c r="EP119" s="2">
        <f t="shared" si="243"/>
        <v>0</v>
      </c>
      <c r="EQ119" s="2"/>
      <c r="ER119" s="2"/>
      <c r="ES119" s="2"/>
      <c r="ET119" s="2"/>
      <c r="EU119" s="2"/>
      <c r="EV119" s="2"/>
      <c r="EW119" s="2">
        <f t="shared" si="159"/>
        <v>0</v>
      </c>
      <c r="EX119" s="2">
        <f t="shared" si="160"/>
        <v>0</v>
      </c>
      <c r="EY119" s="2">
        <f t="shared" si="244"/>
        <v>0</v>
      </c>
      <c r="EZ119" s="2">
        <f t="shared" si="161"/>
        <v>0</v>
      </c>
      <c r="FA119" s="2">
        <f t="shared" si="162"/>
        <v>0</v>
      </c>
      <c r="FB119" s="59"/>
      <c r="FC119" s="2">
        <f t="shared" si="163"/>
        <v>0</v>
      </c>
      <c r="FD119" s="2">
        <f t="shared" si="245"/>
        <v>0</v>
      </c>
      <c r="FE119" s="3">
        <f t="shared" si="258"/>
        <v>0</v>
      </c>
      <c r="FF119" s="3">
        <f t="shared" si="246"/>
        <v>0</v>
      </c>
      <c r="FG119" s="3">
        <f t="shared" si="247"/>
        <v>0</v>
      </c>
      <c r="FH119" s="3">
        <f t="shared" si="164"/>
        <v>0</v>
      </c>
      <c r="FI119" s="67">
        <f t="shared" si="165"/>
        <v>0</v>
      </c>
      <c r="FJ119" s="3">
        <f t="shared" si="166"/>
        <v>0</v>
      </c>
      <c r="FK119" s="3">
        <f t="shared" si="167"/>
        <v>0</v>
      </c>
      <c r="FL119" s="3">
        <f t="shared" si="248"/>
        <v>0</v>
      </c>
      <c r="FM119" s="3">
        <f t="shared" si="249"/>
        <v>0</v>
      </c>
      <c r="FN119" s="3">
        <f t="shared" si="250"/>
        <v>0</v>
      </c>
      <c r="FO119" s="2">
        <f t="shared" si="168"/>
        <v>0</v>
      </c>
      <c r="FP119" s="2">
        <f t="shared" si="169"/>
        <v>0</v>
      </c>
      <c r="FQ119" s="2">
        <f t="shared" si="251"/>
        <v>0</v>
      </c>
      <c r="FR119" s="6" t="str">
        <f>IF(A119=1,1,IF(DW119="","",COUNTA($DW$31:DW119)+1))</f>
        <v/>
      </c>
      <c r="FS119" s="6" t="str">
        <f t="shared" si="170"/>
        <v/>
      </c>
      <c r="FT119" s="43">
        <f t="shared" si="252"/>
        <v>0</v>
      </c>
      <c r="FU119" s="23">
        <f t="shared" si="253"/>
        <v>0</v>
      </c>
      <c r="FV119" s="21">
        <f t="shared" si="254"/>
        <v>0</v>
      </c>
    </row>
    <row r="120" spans="1:178">
      <c r="A120" s="4" t="str">
        <f t="shared" si="171"/>
        <v/>
      </c>
      <c r="B120" s="33"/>
      <c r="C120" s="33"/>
      <c r="D120" s="33"/>
      <c r="E120" s="33"/>
      <c r="F120" s="33"/>
      <c r="G120" s="11" t="str">
        <f t="shared" si="138"/>
        <v/>
      </c>
      <c r="H120" s="3" t="str">
        <f t="shared" si="172"/>
        <v/>
      </c>
      <c r="I120" s="3" t="str">
        <f t="shared" si="139"/>
        <v/>
      </c>
      <c r="J120" s="3" t="str">
        <f t="shared" si="173"/>
        <v/>
      </c>
      <c r="K120" s="3" t="str">
        <f t="shared" si="140"/>
        <v/>
      </c>
      <c r="L120" s="2" t="str">
        <f t="shared" si="141"/>
        <v/>
      </c>
      <c r="M120" s="8" t="str">
        <f t="shared" si="174"/>
        <v/>
      </c>
      <c r="N120" s="8" t="str">
        <f t="shared" si="142"/>
        <v/>
      </c>
      <c r="O120" s="8" t="str">
        <f t="shared" si="175"/>
        <v/>
      </c>
      <c r="P120" s="8" t="str">
        <f t="shared" si="143"/>
        <v/>
      </c>
      <c r="Q120" s="2" t="str">
        <f t="shared" si="144"/>
        <v/>
      </c>
      <c r="R120" s="3" t="str">
        <f t="shared" si="145"/>
        <v/>
      </c>
      <c r="S120" s="3" t="str">
        <f t="shared" si="146"/>
        <v/>
      </c>
      <c r="T120" s="3" t="str">
        <f t="shared" si="176"/>
        <v/>
      </c>
      <c r="U120" s="8" t="str">
        <f t="shared" si="147"/>
        <v/>
      </c>
      <c r="V120" s="2" t="str">
        <f t="shared" si="148"/>
        <v/>
      </c>
      <c r="W120" s="2" t="str">
        <f t="shared" si="149"/>
        <v/>
      </c>
      <c r="X120" s="2" t="str">
        <f t="shared" si="255"/>
        <v/>
      </c>
      <c r="Y120" s="2" t="str">
        <f t="shared" si="150"/>
        <v/>
      </c>
      <c r="Z120" s="46" t="str">
        <f t="shared" si="177"/>
        <v/>
      </c>
      <c r="AA120" s="46" t="str">
        <f t="shared" si="178"/>
        <v/>
      </c>
      <c r="AB120" s="47"/>
      <c r="AC120" s="46" t="str">
        <f t="shared" si="179"/>
        <v/>
      </c>
      <c r="AD120" s="47" t="str">
        <f t="shared" si="180"/>
        <v/>
      </c>
      <c r="AE120" s="48" t="str">
        <f t="shared" si="181"/>
        <v/>
      </c>
      <c r="AF120" s="49" t="str">
        <f t="shared" si="135"/>
        <v/>
      </c>
      <c r="AG120" s="49" t="str">
        <f t="shared" si="135"/>
        <v/>
      </c>
      <c r="AH120" s="49" t="str">
        <f t="shared" si="135"/>
        <v/>
      </c>
      <c r="AI120" s="47" t="str">
        <f t="shared" si="135"/>
        <v/>
      </c>
      <c r="AJ120" s="47" t="str">
        <f t="shared" si="135"/>
        <v/>
      </c>
      <c r="AK120" s="46" t="str">
        <f t="shared" si="135"/>
        <v/>
      </c>
      <c r="AL120" s="47"/>
      <c r="AM120" s="53" t="str">
        <f t="shared" si="182"/>
        <v/>
      </c>
      <c r="AN120" s="50" t="str">
        <f t="shared" si="183"/>
        <v/>
      </c>
      <c r="AO120" s="51"/>
      <c r="AP120" s="52" t="str">
        <f t="shared" si="184"/>
        <v/>
      </c>
      <c r="AQ120" s="52" t="str">
        <f t="shared" si="185"/>
        <v/>
      </c>
      <c r="AR120" s="47">
        <f t="shared" si="186"/>
        <v>0</v>
      </c>
      <c r="AS120" s="53" t="str">
        <f t="shared" si="187"/>
        <v/>
      </c>
      <c r="AT120" s="52" t="str">
        <f t="shared" si="188"/>
        <v/>
      </c>
      <c r="AU120" s="9" t="str">
        <f t="shared" si="189"/>
        <v/>
      </c>
      <c r="AV120" s="9" t="str">
        <f t="shared" si="190"/>
        <v/>
      </c>
      <c r="AW120" s="12" t="str">
        <f t="shared" si="191"/>
        <v/>
      </c>
      <c r="AX120" s="9" t="str">
        <f t="shared" si="192"/>
        <v/>
      </c>
      <c r="AY120" s="12" t="str">
        <f t="shared" si="193"/>
        <v/>
      </c>
      <c r="AZ120" s="10" t="str">
        <f t="shared" si="194"/>
        <v/>
      </c>
      <c r="BA120" s="10" t="str">
        <f t="shared" si="195"/>
        <v/>
      </c>
      <c r="BB120" s="10" t="str">
        <f t="shared" si="196"/>
        <v/>
      </c>
      <c r="BC120" s="10" t="str">
        <f t="shared" si="197"/>
        <v/>
      </c>
      <c r="BD120" s="10" t="str">
        <f t="shared" si="198"/>
        <v/>
      </c>
      <c r="BE120" s="12" t="str">
        <f t="shared" si="199"/>
        <v/>
      </c>
      <c r="BF120" s="9" t="str">
        <f t="shared" si="200"/>
        <v/>
      </c>
      <c r="BG120" s="9" t="str">
        <f t="shared" si="201"/>
        <v/>
      </c>
      <c r="BH120" s="7" t="str">
        <f t="shared" si="202"/>
        <v/>
      </c>
      <c r="BI120" s="7" t="str">
        <f t="shared" si="203"/>
        <v/>
      </c>
      <c r="BJ120" s="12" t="str">
        <f t="shared" si="204"/>
        <v/>
      </c>
      <c r="BK120" s="80" t="str">
        <f t="shared" si="205"/>
        <v/>
      </c>
      <c r="BL120" s="7" t="str">
        <f t="shared" si="206"/>
        <v/>
      </c>
      <c r="BM120" s="7" t="str">
        <f t="shared" si="256"/>
        <v/>
      </c>
      <c r="BN120" s="12" t="str">
        <f t="shared" si="207"/>
        <v/>
      </c>
      <c r="BO120" s="9" t="str">
        <f t="shared" si="208"/>
        <v/>
      </c>
      <c r="BP120" s="2" t="str">
        <f t="shared" si="209"/>
        <v/>
      </c>
      <c r="BQ120" s="2" t="str">
        <f t="shared" si="210"/>
        <v/>
      </c>
      <c r="BR120" s="20" t="str">
        <f t="shared" si="151"/>
        <v/>
      </c>
      <c r="BS120" s="20" t="str">
        <f t="shared" si="151"/>
        <v/>
      </c>
      <c r="BT120" s="20" t="str">
        <f t="shared" si="151"/>
        <v/>
      </c>
      <c r="BU120" s="86" t="str">
        <f t="shared" si="211"/>
        <v/>
      </c>
      <c r="BV120" s="86" t="str">
        <f t="shared" si="212"/>
        <v/>
      </c>
      <c r="BW120" s="20" t="str">
        <f t="shared" si="151"/>
        <v/>
      </c>
      <c r="BX120" s="86" t="str">
        <f t="shared" si="151"/>
        <v/>
      </c>
      <c r="BY120" s="86" t="str">
        <f t="shared" si="151"/>
        <v/>
      </c>
      <c r="BZ120" s="86" t="str">
        <f t="shared" si="151"/>
        <v/>
      </c>
      <c r="CA120" s="86" t="str">
        <f t="shared" si="151"/>
        <v/>
      </c>
      <c r="CB120" s="86" t="str">
        <f t="shared" si="151"/>
        <v/>
      </c>
      <c r="CC120" s="86" t="str">
        <f t="shared" si="151"/>
        <v/>
      </c>
      <c r="CD120" s="86" t="str">
        <f t="shared" si="151"/>
        <v/>
      </c>
      <c r="CE120" s="20" t="str">
        <f t="shared" si="257"/>
        <v/>
      </c>
      <c r="CF120" s="14" t="str">
        <f t="shared" si="213"/>
        <v/>
      </c>
      <c r="CG120" s="14" t="str">
        <f t="shared" si="214"/>
        <v/>
      </c>
      <c r="CH120" s="8">
        <f t="shared" si="215"/>
        <v>0</v>
      </c>
      <c r="CI120" s="9" t="str">
        <f t="shared" si="216"/>
        <v/>
      </c>
      <c r="CJ120" s="9" t="str">
        <f t="shared" si="217"/>
        <v/>
      </c>
      <c r="CK120" s="9" t="str">
        <f t="shared" si="218"/>
        <v/>
      </c>
      <c r="CL120" s="9" t="str">
        <f t="shared" si="219"/>
        <v/>
      </c>
      <c r="CM120" s="9" t="str">
        <f t="shared" si="220"/>
        <v/>
      </c>
      <c r="CN120" s="9" t="str">
        <f t="shared" si="221"/>
        <v/>
      </c>
      <c r="CO120" s="9" t="str">
        <f t="shared" si="222"/>
        <v/>
      </c>
      <c r="CP120" s="9" t="str">
        <f t="shared" si="222"/>
        <v/>
      </c>
      <c r="CQ120" s="9" t="str">
        <f t="shared" si="222"/>
        <v/>
      </c>
      <c r="CR120" s="9" t="str">
        <f t="shared" si="222"/>
        <v/>
      </c>
      <c r="CS120" s="9" t="str">
        <f t="shared" si="222"/>
        <v/>
      </c>
      <c r="CT120" s="9" t="str">
        <f t="shared" si="222"/>
        <v/>
      </c>
      <c r="CU120" s="9" t="str">
        <f t="shared" si="222"/>
        <v/>
      </c>
      <c r="CV120" s="9" t="str">
        <f t="shared" si="223"/>
        <v/>
      </c>
      <c r="CW120" s="9" t="str">
        <f t="shared" si="224"/>
        <v/>
      </c>
      <c r="CX120" s="9" t="str">
        <f t="shared" si="224"/>
        <v/>
      </c>
      <c r="CY120" s="9" t="str">
        <f t="shared" si="224"/>
        <v/>
      </c>
      <c r="CZ120" s="9" t="str">
        <f t="shared" si="224"/>
        <v/>
      </c>
      <c r="DA120" s="9" t="str">
        <f t="shared" si="224"/>
        <v/>
      </c>
      <c r="DB120" s="9" t="str">
        <f t="shared" si="224"/>
        <v/>
      </c>
      <c r="DC120" s="9" t="str">
        <f t="shared" si="224"/>
        <v/>
      </c>
      <c r="DD120" s="2" t="str">
        <f t="shared" si="225"/>
        <v/>
      </c>
      <c r="DE120" s="2" t="str">
        <f t="shared" si="226"/>
        <v/>
      </c>
      <c r="DF120" s="2" t="str">
        <f t="shared" si="227"/>
        <v/>
      </c>
      <c r="DG120" s="2" t="str">
        <f t="shared" si="228"/>
        <v/>
      </c>
      <c r="DH120" s="2" t="str">
        <f t="shared" si="229"/>
        <v/>
      </c>
      <c r="DI120" s="2" t="str">
        <f t="shared" si="230"/>
        <v/>
      </c>
      <c r="DJ120" s="2" t="str">
        <f t="shared" si="231"/>
        <v/>
      </c>
      <c r="DK120" s="2" t="str">
        <f t="shared" si="232"/>
        <v/>
      </c>
      <c r="DL120" s="16" t="str">
        <f t="shared" si="233"/>
        <v/>
      </c>
      <c r="DM120" s="16" t="str">
        <f t="shared" si="234"/>
        <v/>
      </c>
      <c r="DN120" s="16" t="str">
        <f t="shared" si="235"/>
        <v/>
      </c>
      <c r="DO120" s="72" t="str">
        <f t="shared" si="236"/>
        <v/>
      </c>
      <c r="DP120" s="16" t="str">
        <f t="shared" si="237"/>
        <v/>
      </c>
      <c r="DQ120" s="16" t="str">
        <f t="shared" si="238"/>
        <v/>
      </c>
      <c r="DR120" s="2" t="str">
        <f t="shared" si="239"/>
        <v/>
      </c>
      <c r="DS120" s="2" t="str">
        <f t="shared" si="240"/>
        <v/>
      </c>
      <c r="DT120" s="2" t="str">
        <f t="shared" si="241"/>
        <v/>
      </c>
      <c r="DU120" s="2" t="str">
        <f t="shared" si="242"/>
        <v/>
      </c>
      <c r="DV120" s="15"/>
      <c r="DW120" s="17"/>
      <c r="DX120" s="17"/>
      <c r="DY120" s="47" t="str">
        <f t="shared" si="260"/>
        <v/>
      </c>
      <c r="DZ120" s="47" t="str">
        <f t="shared" si="260"/>
        <v/>
      </c>
      <c r="EA120" s="47" t="str">
        <f t="shared" si="260"/>
        <v/>
      </c>
      <c r="EB120" s="47" t="str">
        <f t="shared" si="260"/>
        <v/>
      </c>
      <c r="EC120" s="49" t="str">
        <f t="shared" si="260"/>
        <v/>
      </c>
      <c r="ED120" s="49" t="str">
        <f t="shared" si="260"/>
        <v/>
      </c>
      <c r="EE120" s="47" t="str">
        <f t="shared" si="260"/>
        <v/>
      </c>
      <c r="EF120" s="47" t="str">
        <f t="shared" si="260"/>
        <v/>
      </c>
      <c r="EG120" s="47" t="str">
        <f t="shared" si="260"/>
        <v/>
      </c>
      <c r="EH120" s="6">
        <f t="shared" si="152"/>
        <v>0</v>
      </c>
      <c r="EI120" s="6">
        <f t="shared" si="153"/>
        <v>0</v>
      </c>
      <c r="EJ120" s="2" t="str">
        <f t="shared" si="154"/>
        <v/>
      </c>
      <c r="EK120" s="2" t="str">
        <f t="shared" si="155"/>
        <v/>
      </c>
      <c r="EL120" s="2" t="str">
        <f t="shared" si="259"/>
        <v/>
      </c>
      <c r="EM120" s="2" t="str">
        <f t="shared" si="156"/>
        <v/>
      </c>
      <c r="EN120" s="2" t="str">
        <f t="shared" si="157"/>
        <v/>
      </c>
      <c r="EO120" s="2">
        <f t="shared" si="158"/>
        <v>0</v>
      </c>
      <c r="EP120" s="2">
        <f t="shared" si="243"/>
        <v>0</v>
      </c>
      <c r="EQ120" s="2"/>
      <c r="ER120" s="2"/>
      <c r="ES120" s="2"/>
      <c r="ET120" s="2"/>
      <c r="EU120" s="2"/>
      <c r="EV120" s="2"/>
      <c r="EW120" s="2">
        <f t="shared" si="159"/>
        <v>0</v>
      </c>
      <c r="EX120" s="2">
        <f t="shared" si="160"/>
        <v>0</v>
      </c>
      <c r="EY120" s="2">
        <f t="shared" si="244"/>
        <v>0</v>
      </c>
      <c r="EZ120" s="2">
        <f t="shared" si="161"/>
        <v>0</v>
      </c>
      <c r="FA120" s="2">
        <f t="shared" si="162"/>
        <v>0</v>
      </c>
      <c r="FB120" s="59"/>
      <c r="FC120" s="2">
        <f t="shared" si="163"/>
        <v>0</v>
      </c>
      <c r="FD120" s="2">
        <f t="shared" si="245"/>
        <v>0</v>
      </c>
      <c r="FE120" s="3">
        <f t="shared" si="258"/>
        <v>0</v>
      </c>
      <c r="FF120" s="3">
        <f t="shared" si="246"/>
        <v>0</v>
      </c>
      <c r="FG120" s="3">
        <f t="shared" si="247"/>
        <v>0</v>
      </c>
      <c r="FH120" s="3">
        <f t="shared" si="164"/>
        <v>0</v>
      </c>
      <c r="FI120" s="67">
        <f t="shared" si="165"/>
        <v>0</v>
      </c>
      <c r="FJ120" s="3">
        <f t="shared" si="166"/>
        <v>0</v>
      </c>
      <c r="FK120" s="3">
        <f t="shared" si="167"/>
        <v>0</v>
      </c>
      <c r="FL120" s="3">
        <f t="shared" si="248"/>
        <v>0</v>
      </c>
      <c r="FM120" s="3">
        <f t="shared" si="249"/>
        <v>0</v>
      </c>
      <c r="FN120" s="3">
        <f t="shared" si="250"/>
        <v>0</v>
      </c>
      <c r="FO120" s="2">
        <f t="shared" si="168"/>
        <v>0</v>
      </c>
      <c r="FP120" s="2">
        <f t="shared" si="169"/>
        <v>0</v>
      </c>
      <c r="FQ120" s="2">
        <f t="shared" si="251"/>
        <v>0</v>
      </c>
      <c r="FR120" s="6" t="str">
        <f>IF(A120=1,1,IF(DW120="","",COUNTA($DW$31:DW120)+1))</f>
        <v/>
      </c>
      <c r="FS120" s="6" t="str">
        <f t="shared" si="170"/>
        <v/>
      </c>
      <c r="FT120" s="43">
        <f t="shared" si="252"/>
        <v>0</v>
      </c>
      <c r="FU120" s="23">
        <f t="shared" si="253"/>
        <v>0</v>
      </c>
      <c r="FV120" s="21">
        <f t="shared" si="254"/>
        <v>0</v>
      </c>
    </row>
    <row r="121" spans="1:178">
      <c r="A121" s="4" t="str">
        <f t="shared" si="171"/>
        <v/>
      </c>
      <c r="B121" s="33"/>
      <c r="C121" s="33"/>
      <c r="D121" s="33"/>
      <c r="E121" s="33"/>
      <c r="F121" s="33"/>
      <c r="G121" s="11" t="str">
        <f t="shared" si="138"/>
        <v/>
      </c>
      <c r="H121" s="3" t="str">
        <f t="shared" si="172"/>
        <v/>
      </c>
      <c r="I121" s="3" t="str">
        <f t="shared" si="139"/>
        <v/>
      </c>
      <c r="J121" s="3" t="str">
        <f t="shared" si="173"/>
        <v/>
      </c>
      <c r="K121" s="3" t="str">
        <f t="shared" si="140"/>
        <v/>
      </c>
      <c r="L121" s="2" t="str">
        <f t="shared" si="141"/>
        <v/>
      </c>
      <c r="M121" s="8" t="str">
        <f t="shared" si="174"/>
        <v/>
      </c>
      <c r="N121" s="8" t="str">
        <f t="shared" si="142"/>
        <v/>
      </c>
      <c r="O121" s="8" t="str">
        <f t="shared" si="175"/>
        <v/>
      </c>
      <c r="P121" s="8" t="str">
        <f t="shared" si="143"/>
        <v/>
      </c>
      <c r="Q121" s="2" t="str">
        <f t="shared" si="144"/>
        <v/>
      </c>
      <c r="R121" s="3" t="str">
        <f t="shared" si="145"/>
        <v/>
      </c>
      <c r="S121" s="3" t="str">
        <f t="shared" si="146"/>
        <v/>
      </c>
      <c r="T121" s="3" t="str">
        <f t="shared" si="176"/>
        <v/>
      </c>
      <c r="U121" s="8" t="str">
        <f t="shared" si="147"/>
        <v/>
      </c>
      <c r="V121" s="2" t="str">
        <f t="shared" si="148"/>
        <v/>
      </c>
      <c r="W121" s="2" t="str">
        <f t="shared" si="149"/>
        <v/>
      </c>
      <c r="X121" s="2" t="str">
        <f t="shared" si="255"/>
        <v/>
      </c>
      <c r="Y121" s="2" t="str">
        <f t="shared" si="150"/>
        <v/>
      </c>
      <c r="Z121" s="46" t="str">
        <f t="shared" si="177"/>
        <v/>
      </c>
      <c r="AA121" s="46" t="str">
        <f t="shared" si="178"/>
        <v/>
      </c>
      <c r="AB121" s="47"/>
      <c r="AC121" s="46" t="str">
        <f t="shared" si="179"/>
        <v/>
      </c>
      <c r="AD121" s="47" t="str">
        <f t="shared" si="180"/>
        <v/>
      </c>
      <c r="AE121" s="48" t="str">
        <f t="shared" si="181"/>
        <v/>
      </c>
      <c r="AF121" s="49" t="str">
        <f t="shared" si="135"/>
        <v/>
      </c>
      <c r="AG121" s="49" t="str">
        <f t="shared" si="135"/>
        <v/>
      </c>
      <c r="AH121" s="49" t="str">
        <f t="shared" si="135"/>
        <v/>
      </c>
      <c r="AI121" s="47" t="str">
        <f t="shared" si="135"/>
        <v/>
      </c>
      <c r="AJ121" s="47" t="str">
        <f t="shared" si="135"/>
        <v/>
      </c>
      <c r="AK121" s="46" t="str">
        <f t="shared" si="135"/>
        <v/>
      </c>
      <c r="AL121" s="47"/>
      <c r="AM121" s="53" t="str">
        <f t="shared" si="182"/>
        <v/>
      </c>
      <c r="AN121" s="50" t="str">
        <f t="shared" si="183"/>
        <v/>
      </c>
      <c r="AO121" s="51"/>
      <c r="AP121" s="52" t="str">
        <f t="shared" si="184"/>
        <v/>
      </c>
      <c r="AQ121" s="52" t="str">
        <f t="shared" si="185"/>
        <v/>
      </c>
      <c r="AR121" s="47">
        <f t="shared" si="186"/>
        <v>0</v>
      </c>
      <c r="AS121" s="53" t="str">
        <f t="shared" si="187"/>
        <v/>
      </c>
      <c r="AT121" s="52" t="str">
        <f t="shared" si="188"/>
        <v/>
      </c>
      <c r="AU121" s="9" t="str">
        <f t="shared" si="189"/>
        <v/>
      </c>
      <c r="AV121" s="9" t="str">
        <f t="shared" si="190"/>
        <v/>
      </c>
      <c r="AW121" s="12" t="str">
        <f t="shared" si="191"/>
        <v/>
      </c>
      <c r="AX121" s="9" t="str">
        <f t="shared" si="192"/>
        <v/>
      </c>
      <c r="AY121" s="12" t="str">
        <f t="shared" si="193"/>
        <v/>
      </c>
      <c r="AZ121" s="10" t="str">
        <f t="shared" si="194"/>
        <v/>
      </c>
      <c r="BA121" s="10" t="str">
        <f t="shared" si="195"/>
        <v/>
      </c>
      <c r="BB121" s="10" t="str">
        <f t="shared" si="196"/>
        <v/>
      </c>
      <c r="BC121" s="10" t="str">
        <f t="shared" si="197"/>
        <v/>
      </c>
      <c r="BD121" s="10" t="str">
        <f t="shared" si="198"/>
        <v/>
      </c>
      <c r="BE121" s="12" t="str">
        <f t="shared" si="199"/>
        <v/>
      </c>
      <c r="BF121" s="9" t="str">
        <f t="shared" si="200"/>
        <v/>
      </c>
      <c r="BG121" s="9" t="str">
        <f t="shared" si="201"/>
        <v/>
      </c>
      <c r="BH121" s="7" t="str">
        <f t="shared" si="202"/>
        <v/>
      </c>
      <c r="BI121" s="7" t="str">
        <f t="shared" si="203"/>
        <v/>
      </c>
      <c r="BJ121" s="12" t="str">
        <f t="shared" si="204"/>
        <v/>
      </c>
      <c r="BK121" s="80" t="str">
        <f t="shared" si="205"/>
        <v/>
      </c>
      <c r="BL121" s="7" t="str">
        <f t="shared" si="206"/>
        <v/>
      </c>
      <c r="BM121" s="7" t="str">
        <f t="shared" si="256"/>
        <v/>
      </c>
      <c r="BN121" s="12" t="str">
        <f t="shared" si="207"/>
        <v/>
      </c>
      <c r="BO121" s="9" t="str">
        <f t="shared" si="208"/>
        <v/>
      </c>
      <c r="BP121" s="2" t="str">
        <f t="shared" si="209"/>
        <v/>
      </c>
      <c r="BQ121" s="2" t="str">
        <f t="shared" si="210"/>
        <v/>
      </c>
      <c r="BR121" s="20" t="str">
        <f t="shared" si="151"/>
        <v/>
      </c>
      <c r="BS121" s="20" t="str">
        <f t="shared" si="151"/>
        <v/>
      </c>
      <c r="BT121" s="20" t="str">
        <f t="shared" si="151"/>
        <v/>
      </c>
      <c r="BU121" s="86" t="str">
        <f t="shared" si="211"/>
        <v/>
      </c>
      <c r="BV121" s="86" t="str">
        <f t="shared" si="212"/>
        <v/>
      </c>
      <c r="BW121" s="20" t="str">
        <f t="shared" si="151"/>
        <v/>
      </c>
      <c r="BX121" s="86" t="str">
        <f t="shared" si="151"/>
        <v/>
      </c>
      <c r="BY121" s="86" t="str">
        <f t="shared" si="151"/>
        <v/>
      </c>
      <c r="BZ121" s="86" t="str">
        <f t="shared" si="151"/>
        <v/>
      </c>
      <c r="CA121" s="86" t="str">
        <f t="shared" si="151"/>
        <v/>
      </c>
      <c r="CB121" s="86" t="str">
        <f t="shared" si="151"/>
        <v/>
      </c>
      <c r="CC121" s="86" t="str">
        <f t="shared" si="151"/>
        <v/>
      </c>
      <c r="CD121" s="86" t="str">
        <f t="shared" si="151"/>
        <v/>
      </c>
      <c r="CE121" s="20" t="str">
        <f t="shared" si="257"/>
        <v/>
      </c>
      <c r="CF121" s="14" t="str">
        <f t="shared" si="213"/>
        <v/>
      </c>
      <c r="CG121" s="14" t="str">
        <f t="shared" si="214"/>
        <v/>
      </c>
      <c r="CH121" s="8">
        <f t="shared" si="215"/>
        <v>0</v>
      </c>
      <c r="CI121" s="9" t="str">
        <f t="shared" si="216"/>
        <v/>
      </c>
      <c r="CJ121" s="9" t="str">
        <f t="shared" si="217"/>
        <v/>
      </c>
      <c r="CK121" s="9" t="str">
        <f t="shared" si="218"/>
        <v/>
      </c>
      <c r="CL121" s="9" t="str">
        <f t="shared" si="219"/>
        <v/>
      </c>
      <c r="CM121" s="9" t="str">
        <f t="shared" si="220"/>
        <v/>
      </c>
      <c r="CN121" s="9" t="str">
        <f t="shared" si="221"/>
        <v/>
      </c>
      <c r="CO121" s="9" t="str">
        <f t="shared" si="222"/>
        <v/>
      </c>
      <c r="CP121" s="9" t="str">
        <f t="shared" si="222"/>
        <v/>
      </c>
      <c r="CQ121" s="9" t="str">
        <f t="shared" si="222"/>
        <v/>
      </c>
      <c r="CR121" s="9" t="str">
        <f t="shared" si="222"/>
        <v/>
      </c>
      <c r="CS121" s="9" t="str">
        <f t="shared" si="222"/>
        <v/>
      </c>
      <c r="CT121" s="9" t="str">
        <f t="shared" si="222"/>
        <v/>
      </c>
      <c r="CU121" s="9" t="str">
        <f t="shared" si="222"/>
        <v/>
      </c>
      <c r="CV121" s="9" t="str">
        <f t="shared" si="223"/>
        <v/>
      </c>
      <c r="CW121" s="9" t="str">
        <f t="shared" si="224"/>
        <v/>
      </c>
      <c r="CX121" s="9" t="str">
        <f t="shared" si="224"/>
        <v/>
      </c>
      <c r="CY121" s="9" t="str">
        <f t="shared" si="224"/>
        <v/>
      </c>
      <c r="CZ121" s="9" t="str">
        <f t="shared" si="224"/>
        <v/>
      </c>
      <c r="DA121" s="9" t="str">
        <f t="shared" si="224"/>
        <v/>
      </c>
      <c r="DB121" s="9" t="str">
        <f t="shared" si="224"/>
        <v/>
      </c>
      <c r="DC121" s="9" t="str">
        <f t="shared" si="224"/>
        <v/>
      </c>
      <c r="DD121" s="2" t="str">
        <f t="shared" si="225"/>
        <v/>
      </c>
      <c r="DE121" s="2" t="str">
        <f t="shared" si="226"/>
        <v/>
      </c>
      <c r="DF121" s="2" t="str">
        <f t="shared" si="227"/>
        <v/>
      </c>
      <c r="DG121" s="2" t="str">
        <f t="shared" si="228"/>
        <v/>
      </c>
      <c r="DH121" s="2" t="str">
        <f t="shared" si="229"/>
        <v/>
      </c>
      <c r="DI121" s="2" t="str">
        <f t="shared" si="230"/>
        <v/>
      </c>
      <c r="DJ121" s="2" t="str">
        <f t="shared" si="231"/>
        <v/>
      </c>
      <c r="DK121" s="2" t="str">
        <f t="shared" si="232"/>
        <v/>
      </c>
      <c r="DL121" s="16" t="str">
        <f t="shared" si="233"/>
        <v/>
      </c>
      <c r="DM121" s="16" t="str">
        <f t="shared" si="234"/>
        <v/>
      </c>
      <c r="DN121" s="16" t="str">
        <f t="shared" si="235"/>
        <v/>
      </c>
      <c r="DO121" s="72" t="str">
        <f t="shared" si="236"/>
        <v/>
      </c>
      <c r="DP121" s="16" t="str">
        <f t="shared" si="237"/>
        <v/>
      </c>
      <c r="DQ121" s="16" t="str">
        <f t="shared" si="238"/>
        <v/>
      </c>
      <c r="DR121" s="2" t="str">
        <f t="shared" si="239"/>
        <v/>
      </c>
      <c r="DS121" s="2" t="str">
        <f t="shared" si="240"/>
        <v/>
      </c>
      <c r="DT121" s="2" t="str">
        <f t="shared" si="241"/>
        <v/>
      </c>
      <c r="DU121" s="2" t="str">
        <f t="shared" si="242"/>
        <v/>
      </c>
      <c r="DV121" s="15"/>
      <c r="DW121" s="17"/>
      <c r="DX121" s="17"/>
      <c r="DY121" s="47" t="str">
        <f t="shared" si="260"/>
        <v/>
      </c>
      <c r="DZ121" s="47" t="str">
        <f t="shared" si="260"/>
        <v/>
      </c>
      <c r="EA121" s="47" t="str">
        <f t="shared" si="260"/>
        <v/>
      </c>
      <c r="EB121" s="47" t="str">
        <f t="shared" si="260"/>
        <v/>
      </c>
      <c r="EC121" s="49" t="str">
        <f t="shared" si="260"/>
        <v/>
      </c>
      <c r="ED121" s="49" t="str">
        <f t="shared" si="260"/>
        <v/>
      </c>
      <c r="EE121" s="47" t="str">
        <f t="shared" si="260"/>
        <v/>
      </c>
      <c r="EF121" s="47" t="str">
        <f t="shared" si="260"/>
        <v/>
      </c>
      <c r="EG121" s="47" t="str">
        <f t="shared" si="260"/>
        <v/>
      </c>
      <c r="EH121" s="6">
        <f t="shared" si="152"/>
        <v>0</v>
      </c>
      <c r="EI121" s="6">
        <f t="shared" si="153"/>
        <v>0</v>
      </c>
      <c r="EJ121" s="2" t="str">
        <f t="shared" si="154"/>
        <v/>
      </c>
      <c r="EK121" s="2" t="str">
        <f t="shared" si="155"/>
        <v/>
      </c>
      <c r="EL121" s="2" t="str">
        <f t="shared" si="259"/>
        <v/>
      </c>
      <c r="EM121" s="2" t="str">
        <f t="shared" si="156"/>
        <v/>
      </c>
      <c r="EN121" s="2" t="str">
        <f t="shared" si="157"/>
        <v/>
      </c>
      <c r="EO121" s="2">
        <f t="shared" si="158"/>
        <v>0</v>
      </c>
      <c r="EP121" s="2">
        <f t="shared" si="243"/>
        <v>0</v>
      </c>
      <c r="EQ121" s="2"/>
      <c r="ER121" s="2"/>
      <c r="ES121" s="2"/>
      <c r="ET121" s="2"/>
      <c r="EU121" s="2"/>
      <c r="EV121" s="2"/>
      <c r="EW121" s="2">
        <f t="shared" si="159"/>
        <v>0</v>
      </c>
      <c r="EX121" s="2">
        <f t="shared" si="160"/>
        <v>0</v>
      </c>
      <c r="EY121" s="2">
        <f t="shared" si="244"/>
        <v>0</v>
      </c>
      <c r="EZ121" s="2">
        <f t="shared" si="161"/>
        <v>0</v>
      </c>
      <c r="FA121" s="2">
        <f t="shared" si="162"/>
        <v>0</v>
      </c>
      <c r="FB121" s="59"/>
      <c r="FC121" s="2">
        <f t="shared" si="163"/>
        <v>0</v>
      </c>
      <c r="FD121" s="2">
        <f t="shared" si="245"/>
        <v>0</v>
      </c>
      <c r="FE121" s="3">
        <f t="shared" si="258"/>
        <v>0</v>
      </c>
      <c r="FF121" s="3">
        <f t="shared" si="246"/>
        <v>0</v>
      </c>
      <c r="FG121" s="3">
        <f t="shared" si="247"/>
        <v>0</v>
      </c>
      <c r="FH121" s="3">
        <f t="shared" si="164"/>
        <v>0</v>
      </c>
      <c r="FI121" s="67">
        <f t="shared" si="165"/>
        <v>0</v>
      </c>
      <c r="FJ121" s="3">
        <f t="shared" si="166"/>
        <v>0</v>
      </c>
      <c r="FK121" s="3">
        <f t="shared" si="167"/>
        <v>0</v>
      </c>
      <c r="FL121" s="3">
        <f t="shared" si="248"/>
        <v>0</v>
      </c>
      <c r="FM121" s="3">
        <f t="shared" si="249"/>
        <v>0</v>
      </c>
      <c r="FN121" s="3">
        <f t="shared" si="250"/>
        <v>0</v>
      </c>
      <c r="FO121" s="2">
        <f t="shared" si="168"/>
        <v>0</v>
      </c>
      <c r="FP121" s="2">
        <f t="shared" si="169"/>
        <v>0</v>
      </c>
      <c r="FQ121" s="2">
        <f t="shared" si="251"/>
        <v>0</v>
      </c>
      <c r="FR121" s="6" t="str">
        <f>IF(A121=1,1,IF(DW121="","",COUNTA($DW$31:DW121)+1))</f>
        <v/>
      </c>
      <c r="FS121" s="6" t="str">
        <f t="shared" si="170"/>
        <v/>
      </c>
      <c r="FT121" s="43">
        <f t="shared" si="252"/>
        <v>0</v>
      </c>
      <c r="FU121" s="23">
        <f t="shared" si="253"/>
        <v>0</v>
      </c>
      <c r="FV121" s="21">
        <f t="shared" si="254"/>
        <v>0</v>
      </c>
    </row>
    <row r="122" spans="1:178">
      <c r="A122" s="4" t="str">
        <f t="shared" si="171"/>
        <v/>
      </c>
      <c r="B122" s="33"/>
      <c r="C122" s="33"/>
      <c r="D122" s="33"/>
      <c r="E122" s="33"/>
      <c r="F122" s="33"/>
      <c r="G122" s="11" t="str">
        <f t="shared" si="138"/>
        <v/>
      </c>
      <c r="H122" s="3" t="str">
        <f t="shared" si="172"/>
        <v/>
      </c>
      <c r="I122" s="3" t="str">
        <f t="shared" si="139"/>
        <v/>
      </c>
      <c r="J122" s="3" t="str">
        <f t="shared" si="173"/>
        <v/>
      </c>
      <c r="K122" s="3" t="str">
        <f t="shared" si="140"/>
        <v/>
      </c>
      <c r="L122" s="2" t="str">
        <f t="shared" si="141"/>
        <v/>
      </c>
      <c r="M122" s="8" t="str">
        <f t="shared" si="174"/>
        <v/>
      </c>
      <c r="N122" s="8" t="str">
        <f t="shared" si="142"/>
        <v/>
      </c>
      <c r="O122" s="8" t="str">
        <f t="shared" si="175"/>
        <v/>
      </c>
      <c r="P122" s="8" t="str">
        <f t="shared" si="143"/>
        <v/>
      </c>
      <c r="Q122" s="2" t="str">
        <f t="shared" si="144"/>
        <v/>
      </c>
      <c r="R122" s="3" t="str">
        <f t="shared" si="145"/>
        <v/>
      </c>
      <c r="S122" s="3" t="str">
        <f t="shared" si="146"/>
        <v/>
      </c>
      <c r="T122" s="3" t="str">
        <f t="shared" si="176"/>
        <v/>
      </c>
      <c r="U122" s="8" t="str">
        <f t="shared" si="147"/>
        <v/>
      </c>
      <c r="V122" s="2" t="str">
        <f t="shared" si="148"/>
        <v/>
      </c>
      <c r="W122" s="2" t="str">
        <f t="shared" si="149"/>
        <v/>
      </c>
      <c r="X122" s="2" t="str">
        <f t="shared" si="255"/>
        <v/>
      </c>
      <c r="Y122" s="2" t="str">
        <f t="shared" si="150"/>
        <v/>
      </c>
      <c r="Z122" s="46" t="str">
        <f t="shared" si="177"/>
        <v/>
      </c>
      <c r="AA122" s="46" t="str">
        <f t="shared" si="178"/>
        <v/>
      </c>
      <c r="AB122" s="47"/>
      <c r="AC122" s="46" t="str">
        <f t="shared" si="179"/>
        <v/>
      </c>
      <c r="AD122" s="47" t="str">
        <f t="shared" si="180"/>
        <v/>
      </c>
      <c r="AE122" s="48" t="str">
        <f t="shared" si="181"/>
        <v/>
      </c>
      <c r="AF122" s="49" t="str">
        <f t="shared" si="135"/>
        <v/>
      </c>
      <c r="AG122" s="49" t="str">
        <f t="shared" si="135"/>
        <v/>
      </c>
      <c r="AH122" s="49" t="str">
        <f t="shared" si="135"/>
        <v/>
      </c>
      <c r="AI122" s="47" t="str">
        <f t="shared" si="135"/>
        <v/>
      </c>
      <c r="AJ122" s="47" t="str">
        <f t="shared" si="135"/>
        <v/>
      </c>
      <c r="AK122" s="46" t="str">
        <f t="shared" si="135"/>
        <v/>
      </c>
      <c r="AL122" s="47"/>
      <c r="AM122" s="53" t="str">
        <f t="shared" si="182"/>
        <v/>
      </c>
      <c r="AN122" s="50" t="str">
        <f t="shared" si="183"/>
        <v/>
      </c>
      <c r="AO122" s="51"/>
      <c r="AP122" s="52" t="str">
        <f t="shared" si="184"/>
        <v/>
      </c>
      <c r="AQ122" s="52" t="str">
        <f t="shared" si="185"/>
        <v/>
      </c>
      <c r="AR122" s="47">
        <f t="shared" si="186"/>
        <v>0</v>
      </c>
      <c r="AS122" s="53" t="str">
        <f t="shared" si="187"/>
        <v/>
      </c>
      <c r="AT122" s="52" t="str">
        <f t="shared" si="188"/>
        <v/>
      </c>
      <c r="AU122" s="9" t="str">
        <f t="shared" si="189"/>
        <v/>
      </c>
      <c r="AV122" s="9" t="str">
        <f t="shared" si="190"/>
        <v/>
      </c>
      <c r="AW122" s="12" t="str">
        <f t="shared" si="191"/>
        <v/>
      </c>
      <c r="AX122" s="9" t="str">
        <f t="shared" si="192"/>
        <v/>
      </c>
      <c r="AY122" s="12" t="str">
        <f t="shared" si="193"/>
        <v/>
      </c>
      <c r="AZ122" s="10" t="str">
        <f t="shared" si="194"/>
        <v/>
      </c>
      <c r="BA122" s="10" t="str">
        <f t="shared" si="195"/>
        <v/>
      </c>
      <c r="BB122" s="10" t="str">
        <f t="shared" si="196"/>
        <v/>
      </c>
      <c r="BC122" s="10" t="str">
        <f t="shared" si="197"/>
        <v/>
      </c>
      <c r="BD122" s="10" t="str">
        <f t="shared" si="198"/>
        <v/>
      </c>
      <c r="BE122" s="12" t="str">
        <f t="shared" si="199"/>
        <v/>
      </c>
      <c r="BF122" s="9" t="str">
        <f t="shared" si="200"/>
        <v/>
      </c>
      <c r="BG122" s="9" t="str">
        <f t="shared" si="201"/>
        <v/>
      </c>
      <c r="BH122" s="7" t="str">
        <f t="shared" si="202"/>
        <v/>
      </c>
      <c r="BI122" s="7" t="str">
        <f t="shared" si="203"/>
        <v/>
      </c>
      <c r="BJ122" s="12" t="str">
        <f t="shared" si="204"/>
        <v/>
      </c>
      <c r="BK122" s="80" t="str">
        <f t="shared" si="205"/>
        <v/>
      </c>
      <c r="BL122" s="7" t="str">
        <f t="shared" si="206"/>
        <v/>
      </c>
      <c r="BM122" s="7" t="str">
        <f t="shared" si="256"/>
        <v/>
      </c>
      <c r="BN122" s="12" t="str">
        <f t="shared" si="207"/>
        <v/>
      </c>
      <c r="BO122" s="9" t="str">
        <f t="shared" si="208"/>
        <v/>
      </c>
      <c r="BP122" s="2" t="str">
        <f t="shared" si="209"/>
        <v/>
      </c>
      <c r="BQ122" s="2" t="str">
        <f t="shared" si="210"/>
        <v/>
      </c>
      <c r="BR122" s="20" t="str">
        <f t="shared" si="151"/>
        <v/>
      </c>
      <c r="BS122" s="20" t="str">
        <f t="shared" si="151"/>
        <v/>
      </c>
      <c r="BT122" s="20" t="str">
        <f t="shared" si="151"/>
        <v/>
      </c>
      <c r="BU122" s="86" t="str">
        <f t="shared" si="211"/>
        <v/>
      </c>
      <c r="BV122" s="86" t="str">
        <f t="shared" si="212"/>
        <v/>
      </c>
      <c r="BW122" s="20" t="str">
        <f t="shared" si="151"/>
        <v/>
      </c>
      <c r="BX122" s="86" t="str">
        <f t="shared" si="151"/>
        <v/>
      </c>
      <c r="BY122" s="86" t="str">
        <f t="shared" si="151"/>
        <v/>
      </c>
      <c r="BZ122" s="86" t="str">
        <f t="shared" si="151"/>
        <v/>
      </c>
      <c r="CA122" s="86" t="str">
        <f t="shared" si="151"/>
        <v/>
      </c>
      <c r="CB122" s="86" t="str">
        <f t="shared" si="151"/>
        <v/>
      </c>
      <c r="CC122" s="86" t="str">
        <f t="shared" si="151"/>
        <v/>
      </c>
      <c r="CD122" s="86" t="str">
        <f t="shared" si="151"/>
        <v/>
      </c>
      <c r="CE122" s="20" t="str">
        <f t="shared" si="257"/>
        <v/>
      </c>
      <c r="CF122" s="14" t="str">
        <f t="shared" si="213"/>
        <v/>
      </c>
      <c r="CG122" s="14" t="str">
        <f t="shared" si="214"/>
        <v/>
      </c>
      <c r="CH122" s="8">
        <f t="shared" si="215"/>
        <v>0</v>
      </c>
      <c r="CI122" s="9" t="str">
        <f t="shared" si="216"/>
        <v/>
      </c>
      <c r="CJ122" s="9" t="str">
        <f t="shared" si="217"/>
        <v/>
      </c>
      <c r="CK122" s="9" t="str">
        <f t="shared" si="218"/>
        <v/>
      </c>
      <c r="CL122" s="9" t="str">
        <f t="shared" si="219"/>
        <v/>
      </c>
      <c r="CM122" s="9" t="str">
        <f t="shared" si="220"/>
        <v/>
      </c>
      <c r="CN122" s="9" t="str">
        <f t="shared" si="221"/>
        <v/>
      </c>
      <c r="CO122" s="9" t="str">
        <f t="shared" si="222"/>
        <v/>
      </c>
      <c r="CP122" s="9" t="str">
        <f t="shared" si="222"/>
        <v/>
      </c>
      <c r="CQ122" s="9" t="str">
        <f t="shared" si="222"/>
        <v/>
      </c>
      <c r="CR122" s="9" t="str">
        <f t="shared" si="222"/>
        <v/>
      </c>
      <c r="CS122" s="9" t="str">
        <f t="shared" si="222"/>
        <v/>
      </c>
      <c r="CT122" s="9" t="str">
        <f t="shared" si="222"/>
        <v/>
      </c>
      <c r="CU122" s="9" t="str">
        <f t="shared" si="222"/>
        <v/>
      </c>
      <c r="CV122" s="9" t="str">
        <f t="shared" si="223"/>
        <v/>
      </c>
      <c r="CW122" s="9" t="str">
        <f t="shared" si="224"/>
        <v/>
      </c>
      <c r="CX122" s="9" t="str">
        <f t="shared" si="224"/>
        <v/>
      </c>
      <c r="CY122" s="9" t="str">
        <f t="shared" si="224"/>
        <v/>
      </c>
      <c r="CZ122" s="9" t="str">
        <f t="shared" si="224"/>
        <v/>
      </c>
      <c r="DA122" s="9" t="str">
        <f t="shared" si="224"/>
        <v/>
      </c>
      <c r="DB122" s="9" t="str">
        <f t="shared" si="224"/>
        <v/>
      </c>
      <c r="DC122" s="9" t="str">
        <f t="shared" si="224"/>
        <v/>
      </c>
      <c r="DD122" s="2" t="str">
        <f t="shared" si="225"/>
        <v/>
      </c>
      <c r="DE122" s="2" t="str">
        <f t="shared" si="226"/>
        <v/>
      </c>
      <c r="DF122" s="2" t="str">
        <f t="shared" si="227"/>
        <v/>
      </c>
      <c r="DG122" s="2" t="str">
        <f t="shared" si="228"/>
        <v/>
      </c>
      <c r="DH122" s="2" t="str">
        <f t="shared" si="229"/>
        <v/>
      </c>
      <c r="DI122" s="2" t="str">
        <f t="shared" si="230"/>
        <v/>
      </c>
      <c r="DJ122" s="2" t="str">
        <f t="shared" si="231"/>
        <v/>
      </c>
      <c r="DK122" s="2" t="str">
        <f t="shared" si="232"/>
        <v/>
      </c>
      <c r="DL122" s="16" t="str">
        <f t="shared" si="233"/>
        <v/>
      </c>
      <c r="DM122" s="16" t="str">
        <f t="shared" si="234"/>
        <v/>
      </c>
      <c r="DN122" s="16" t="str">
        <f t="shared" si="235"/>
        <v/>
      </c>
      <c r="DO122" s="72" t="str">
        <f t="shared" si="236"/>
        <v/>
      </c>
      <c r="DP122" s="16" t="str">
        <f t="shared" si="237"/>
        <v/>
      </c>
      <c r="DQ122" s="16" t="str">
        <f t="shared" si="238"/>
        <v/>
      </c>
      <c r="DR122" s="2" t="str">
        <f t="shared" si="239"/>
        <v/>
      </c>
      <c r="DS122" s="2" t="str">
        <f t="shared" si="240"/>
        <v/>
      </c>
      <c r="DT122" s="2" t="str">
        <f t="shared" si="241"/>
        <v/>
      </c>
      <c r="DU122" s="2" t="str">
        <f t="shared" si="242"/>
        <v/>
      </c>
      <c r="DV122" s="15"/>
      <c r="DW122" s="17"/>
      <c r="DX122" s="17"/>
      <c r="DY122" s="47" t="str">
        <f t="shared" si="260"/>
        <v/>
      </c>
      <c r="DZ122" s="47" t="str">
        <f t="shared" si="260"/>
        <v/>
      </c>
      <c r="EA122" s="47" t="str">
        <f t="shared" si="260"/>
        <v/>
      </c>
      <c r="EB122" s="47" t="str">
        <f t="shared" si="260"/>
        <v/>
      </c>
      <c r="EC122" s="49" t="str">
        <f t="shared" si="260"/>
        <v/>
      </c>
      <c r="ED122" s="49" t="str">
        <f t="shared" si="260"/>
        <v/>
      </c>
      <c r="EE122" s="47" t="str">
        <f t="shared" si="260"/>
        <v/>
      </c>
      <c r="EF122" s="47" t="str">
        <f t="shared" si="260"/>
        <v/>
      </c>
      <c r="EG122" s="47" t="str">
        <f t="shared" si="260"/>
        <v/>
      </c>
      <c r="EH122" s="6">
        <f t="shared" si="152"/>
        <v>0</v>
      </c>
      <c r="EI122" s="6">
        <f t="shared" si="153"/>
        <v>0</v>
      </c>
      <c r="EJ122" s="2" t="str">
        <f t="shared" si="154"/>
        <v/>
      </c>
      <c r="EK122" s="2" t="str">
        <f t="shared" si="155"/>
        <v/>
      </c>
      <c r="EL122" s="2" t="str">
        <f t="shared" si="259"/>
        <v/>
      </c>
      <c r="EM122" s="2" t="str">
        <f t="shared" si="156"/>
        <v/>
      </c>
      <c r="EN122" s="2" t="str">
        <f t="shared" si="157"/>
        <v/>
      </c>
      <c r="EO122" s="2">
        <f t="shared" si="158"/>
        <v>0</v>
      </c>
      <c r="EP122" s="2">
        <f t="shared" si="243"/>
        <v>0</v>
      </c>
      <c r="EQ122" s="2"/>
      <c r="ER122" s="2"/>
      <c r="ES122" s="2"/>
      <c r="ET122" s="2"/>
      <c r="EU122" s="2"/>
      <c r="EV122" s="2"/>
      <c r="EW122" s="2">
        <f t="shared" si="159"/>
        <v>0</v>
      </c>
      <c r="EX122" s="2">
        <f t="shared" si="160"/>
        <v>0</v>
      </c>
      <c r="EY122" s="2">
        <f t="shared" si="244"/>
        <v>0</v>
      </c>
      <c r="EZ122" s="2">
        <f t="shared" si="161"/>
        <v>0</v>
      </c>
      <c r="FA122" s="2">
        <f t="shared" si="162"/>
        <v>0</v>
      </c>
      <c r="FB122" s="59"/>
      <c r="FC122" s="2">
        <f t="shared" si="163"/>
        <v>0</v>
      </c>
      <c r="FD122" s="2">
        <f t="shared" si="245"/>
        <v>0</v>
      </c>
      <c r="FE122" s="3">
        <f t="shared" si="258"/>
        <v>0</v>
      </c>
      <c r="FF122" s="3">
        <f t="shared" si="246"/>
        <v>0</v>
      </c>
      <c r="FG122" s="3">
        <f t="shared" si="247"/>
        <v>0</v>
      </c>
      <c r="FH122" s="3">
        <f t="shared" si="164"/>
        <v>0</v>
      </c>
      <c r="FI122" s="67">
        <f t="shared" si="165"/>
        <v>0</v>
      </c>
      <c r="FJ122" s="3">
        <f t="shared" si="166"/>
        <v>0</v>
      </c>
      <c r="FK122" s="3">
        <f t="shared" si="167"/>
        <v>0</v>
      </c>
      <c r="FL122" s="3">
        <f t="shared" si="248"/>
        <v>0</v>
      </c>
      <c r="FM122" s="3">
        <f t="shared" si="249"/>
        <v>0</v>
      </c>
      <c r="FN122" s="3">
        <f t="shared" si="250"/>
        <v>0</v>
      </c>
      <c r="FO122" s="2">
        <f t="shared" si="168"/>
        <v>0</v>
      </c>
      <c r="FP122" s="2">
        <f t="shared" si="169"/>
        <v>0</v>
      </c>
      <c r="FQ122" s="2">
        <f t="shared" si="251"/>
        <v>0</v>
      </c>
      <c r="FR122" s="6" t="str">
        <f>IF(A122=1,1,IF(DW122="","",COUNTA($DW$31:DW122)+1))</f>
        <v/>
      </c>
      <c r="FS122" s="6" t="str">
        <f t="shared" si="170"/>
        <v/>
      </c>
      <c r="FT122" s="43">
        <f t="shared" si="252"/>
        <v>0</v>
      </c>
      <c r="FU122" s="23">
        <f t="shared" si="253"/>
        <v>0</v>
      </c>
      <c r="FV122" s="21">
        <f t="shared" si="254"/>
        <v>0</v>
      </c>
    </row>
    <row r="123" spans="1:178">
      <c r="A123" s="4" t="str">
        <f t="shared" si="171"/>
        <v/>
      </c>
      <c r="B123" s="33"/>
      <c r="C123" s="33"/>
      <c r="D123" s="33"/>
      <c r="E123" s="33"/>
      <c r="F123" s="33"/>
      <c r="G123" s="11" t="str">
        <f t="shared" si="138"/>
        <v/>
      </c>
      <c r="H123" s="3" t="str">
        <f t="shared" si="172"/>
        <v/>
      </c>
      <c r="I123" s="3" t="str">
        <f t="shared" si="139"/>
        <v/>
      </c>
      <c r="J123" s="3" t="str">
        <f t="shared" si="173"/>
        <v/>
      </c>
      <c r="K123" s="3" t="str">
        <f t="shared" si="140"/>
        <v/>
      </c>
      <c r="L123" s="2" t="str">
        <f t="shared" si="141"/>
        <v/>
      </c>
      <c r="M123" s="8" t="str">
        <f t="shared" si="174"/>
        <v/>
      </c>
      <c r="N123" s="8" t="str">
        <f t="shared" si="142"/>
        <v/>
      </c>
      <c r="O123" s="8" t="str">
        <f t="shared" si="175"/>
        <v/>
      </c>
      <c r="P123" s="8" t="str">
        <f t="shared" si="143"/>
        <v/>
      </c>
      <c r="Q123" s="2" t="str">
        <f t="shared" si="144"/>
        <v/>
      </c>
      <c r="R123" s="3" t="str">
        <f t="shared" si="145"/>
        <v/>
      </c>
      <c r="S123" s="3" t="str">
        <f t="shared" si="146"/>
        <v/>
      </c>
      <c r="T123" s="3" t="str">
        <f t="shared" si="176"/>
        <v/>
      </c>
      <c r="U123" s="8" t="str">
        <f t="shared" si="147"/>
        <v/>
      </c>
      <c r="V123" s="2" t="str">
        <f t="shared" si="148"/>
        <v/>
      </c>
      <c r="W123" s="2" t="str">
        <f t="shared" si="149"/>
        <v/>
      </c>
      <c r="X123" s="2" t="str">
        <f t="shared" si="255"/>
        <v/>
      </c>
      <c r="Y123" s="2" t="str">
        <f t="shared" si="150"/>
        <v/>
      </c>
      <c r="Z123" s="46" t="str">
        <f t="shared" si="177"/>
        <v/>
      </c>
      <c r="AA123" s="46" t="str">
        <f t="shared" si="178"/>
        <v/>
      </c>
      <c r="AB123" s="47"/>
      <c r="AC123" s="46" t="str">
        <f t="shared" si="179"/>
        <v/>
      </c>
      <c r="AD123" s="47" t="str">
        <f t="shared" si="180"/>
        <v/>
      </c>
      <c r="AE123" s="48" t="str">
        <f t="shared" si="181"/>
        <v/>
      </c>
      <c r="AF123" s="49" t="str">
        <f t="shared" si="135"/>
        <v/>
      </c>
      <c r="AG123" s="49" t="str">
        <f t="shared" si="135"/>
        <v/>
      </c>
      <c r="AH123" s="49" t="str">
        <f t="shared" si="135"/>
        <v/>
      </c>
      <c r="AI123" s="47" t="str">
        <f t="shared" si="135"/>
        <v/>
      </c>
      <c r="AJ123" s="47" t="str">
        <f t="shared" si="135"/>
        <v/>
      </c>
      <c r="AK123" s="46" t="str">
        <f t="shared" si="135"/>
        <v/>
      </c>
      <c r="AL123" s="47"/>
      <c r="AM123" s="53" t="str">
        <f t="shared" si="182"/>
        <v/>
      </c>
      <c r="AN123" s="50" t="str">
        <f t="shared" si="183"/>
        <v/>
      </c>
      <c r="AO123" s="51"/>
      <c r="AP123" s="52" t="str">
        <f t="shared" si="184"/>
        <v/>
      </c>
      <c r="AQ123" s="52" t="str">
        <f t="shared" si="185"/>
        <v/>
      </c>
      <c r="AR123" s="47">
        <f t="shared" si="186"/>
        <v>0</v>
      </c>
      <c r="AS123" s="53" t="str">
        <f t="shared" si="187"/>
        <v/>
      </c>
      <c r="AT123" s="52" t="str">
        <f t="shared" si="188"/>
        <v/>
      </c>
      <c r="AU123" s="9" t="str">
        <f t="shared" si="189"/>
        <v/>
      </c>
      <c r="AV123" s="9" t="str">
        <f t="shared" si="190"/>
        <v/>
      </c>
      <c r="AW123" s="12" t="str">
        <f t="shared" si="191"/>
        <v/>
      </c>
      <c r="AX123" s="9" t="str">
        <f t="shared" si="192"/>
        <v/>
      </c>
      <c r="AY123" s="12" t="str">
        <f t="shared" si="193"/>
        <v/>
      </c>
      <c r="AZ123" s="10" t="str">
        <f t="shared" si="194"/>
        <v/>
      </c>
      <c r="BA123" s="10" t="str">
        <f t="shared" si="195"/>
        <v/>
      </c>
      <c r="BB123" s="10" t="str">
        <f t="shared" si="196"/>
        <v/>
      </c>
      <c r="BC123" s="10" t="str">
        <f t="shared" si="197"/>
        <v/>
      </c>
      <c r="BD123" s="10" t="str">
        <f t="shared" si="198"/>
        <v/>
      </c>
      <c r="BE123" s="12" t="str">
        <f t="shared" si="199"/>
        <v/>
      </c>
      <c r="BF123" s="9" t="str">
        <f t="shared" si="200"/>
        <v/>
      </c>
      <c r="BG123" s="9" t="str">
        <f t="shared" si="201"/>
        <v/>
      </c>
      <c r="BH123" s="7" t="str">
        <f t="shared" si="202"/>
        <v/>
      </c>
      <c r="BI123" s="7" t="str">
        <f t="shared" si="203"/>
        <v/>
      </c>
      <c r="BJ123" s="12" t="str">
        <f t="shared" si="204"/>
        <v/>
      </c>
      <c r="BK123" s="80" t="str">
        <f t="shared" si="205"/>
        <v/>
      </c>
      <c r="BL123" s="7" t="str">
        <f t="shared" si="206"/>
        <v/>
      </c>
      <c r="BM123" s="7" t="str">
        <f t="shared" si="256"/>
        <v/>
      </c>
      <c r="BN123" s="12" t="str">
        <f t="shared" si="207"/>
        <v/>
      </c>
      <c r="BO123" s="9" t="str">
        <f t="shared" si="208"/>
        <v/>
      </c>
      <c r="BP123" s="2" t="str">
        <f t="shared" si="209"/>
        <v/>
      </c>
      <c r="BQ123" s="2" t="str">
        <f t="shared" si="210"/>
        <v/>
      </c>
      <c r="BR123" s="20" t="str">
        <f t="shared" si="151"/>
        <v/>
      </c>
      <c r="BS123" s="20" t="str">
        <f t="shared" si="151"/>
        <v/>
      </c>
      <c r="BT123" s="20" t="str">
        <f t="shared" si="151"/>
        <v/>
      </c>
      <c r="BU123" s="86" t="str">
        <f t="shared" si="211"/>
        <v/>
      </c>
      <c r="BV123" s="86" t="str">
        <f t="shared" si="212"/>
        <v/>
      </c>
      <c r="BW123" s="20" t="str">
        <f t="shared" si="151"/>
        <v/>
      </c>
      <c r="BX123" s="86" t="str">
        <f t="shared" si="151"/>
        <v/>
      </c>
      <c r="BY123" s="86" t="str">
        <f t="shared" si="151"/>
        <v/>
      </c>
      <c r="BZ123" s="86" t="str">
        <f t="shared" si="151"/>
        <v/>
      </c>
      <c r="CA123" s="86" t="str">
        <f t="shared" si="151"/>
        <v/>
      </c>
      <c r="CB123" s="86" t="str">
        <f t="shared" si="151"/>
        <v/>
      </c>
      <c r="CC123" s="86" t="str">
        <f t="shared" si="151"/>
        <v/>
      </c>
      <c r="CD123" s="86" t="str">
        <f t="shared" si="151"/>
        <v/>
      </c>
      <c r="CE123" s="20" t="str">
        <f t="shared" si="257"/>
        <v/>
      </c>
      <c r="CF123" s="14" t="str">
        <f t="shared" si="213"/>
        <v/>
      </c>
      <c r="CG123" s="14" t="str">
        <f t="shared" si="214"/>
        <v/>
      </c>
      <c r="CH123" s="8">
        <f t="shared" si="215"/>
        <v>0</v>
      </c>
      <c r="CI123" s="9" t="str">
        <f t="shared" si="216"/>
        <v/>
      </c>
      <c r="CJ123" s="9" t="str">
        <f t="shared" si="217"/>
        <v/>
      </c>
      <c r="CK123" s="9" t="str">
        <f t="shared" si="218"/>
        <v/>
      </c>
      <c r="CL123" s="9" t="str">
        <f t="shared" si="219"/>
        <v/>
      </c>
      <c r="CM123" s="9" t="str">
        <f t="shared" si="220"/>
        <v/>
      </c>
      <c r="CN123" s="9" t="str">
        <f t="shared" si="221"/>
        <v/>
      </c>
      <c r="CO123" s="9" t="str">
        <f t="shared" si="222"/>
        <v/>
      </c>
      <c r="CP123" s="9" t="str">
        <f t="shared" si="222"/>
        <v/>
      </c>
      <c r="CQ123" s="9" t="str">
        <f t="shared" si="222"/>
        <v/>
      </c>
      <c r="CR123" s="9" t="str">
        <f t="shared" si="222"/>
        <v/>
      </c>
      <c r="CS123" s="9" t="str">
        <f t="shared" si="222"/>
        <v/>
      </c>
      <c r="CT123" s="9" t="str">
        <f t="shared" si="222"/>
        <v/>
      </c>
      <c r="CU123" s="9" t="str">
        <f t="shared" si="222"/>
        <v/>
      </c>
      <c r="CV123" s="9" t="str">
        <f t="shared" si="223"/>
        <v/>
      </c>
      <c r="CW123" s="9" t="str">
        <f t="shared" si="224"/>
        <v/>
      </c>
      <c r="CX123" s="9" t="str">
        <f t="shared" si="224"/>
        <v/>
      </c>
      <c r="CY123" s="9" t="str">
        <f t="shared" si="224"/>
        <v/>
      </c>
      <c r="CZ123" s="9" t="str">
        <f t="shared" si="224"/>
        <v/>
      </c>
      <c r="DA123" s="9" t="str">
        <f t="shared" si="224"/>
        <v/>
      </c>
      <c r="DB123" s="9" t="str">
        <f t="shared" si="224"/>
        <v/>
      </c>
      <c r="DC123" s="9" t="str">
        <f t="shared" si="224"/>
        <v/>
      </c>
      <c r="DD123" s="2" t="str">
        <f t="shared" si="225"/>
        <v/>
      </c>
      <c r="DE123" s="2" t="str">
        <f t="shared" si="226"/>
        <v/>
      </c>
      <c r="DF123" s="2" t="str">
        <f t="shared" si="227"/>
        <v/>
      </c>
      <c r="DG123" s="2" t="str">
        <f t="shared" si="228"/>
        <v/>
      </c>
      <c r="DH123" s="2" t="str">
        <f t="shared" si="229"/>
        <v/>
      </c>
      <c r="DI123" s="2" t="str">
        <f t="shared" si="230"/>
        <v/>
      </c>
      <c r="DJ123" s="2" t="str">
        <f t="shared" si="231"/>
        <v/>
      </c>
      <c r="DK123" s="2" t="str">
        <f t="shared" si="232"/>
        <v/>
      </c>
      <c r="DL123" s="16" t="str">
        <f t="shared" si="233"/>
        <v/>
      </c>
      <c r="DM123" s="16" t="str">
        <f t="shared" si="234"/>
        <v/>
      </c>
      <c r="DN123" s="16" t="str">
        <f t="shared" si="235"/>
        <v/>
      </c>
      <c r="DO123" s="72" t="str">
        <f t="shared" si="236"/>
        <v/>
      </c>
      <c r="DP123" s="16" t="str">
        <f t="shared" si="237"/>
        <v/>
      </c>
      <c r="DQ123" s="16" t="str">
        <f t="shared" si="238"/>
        <v/>
      </c>
      <c r="DR123" s="2" t="str">
        <f t="shared" si="239"/>
        <v/>
      </c>
      <c r="DS123" s="2" t="str">
        <f t="shared" si="240"/>
        <v/>
      </c>
      <c r="DT123" s="2" t="str">
        <f t="shared" si="241"/>
        <v/>
      </c>
      <c r="DU123" s="2" t="str">
        <f t="shared" si="242"/>
        <v/>
      </c>
      <c r="DV123" s="15"/>
      <c r="DW123" s="17"/>
      <c r="DX123" s="17"/>
      <c r="DY123" s="47" t="str">
        <f t="shared" si="260"/>
        <v/>
      </c>
      <c r="DZ123" s="47" t="str">
        <f t="shared" si="260"/>
        <v/>
      </c>
      <c r="EA123" s="47" t="str">
        <f t="shared" si="260"/>
        <v/>
      </c>
      <c r="EB123" s="47" t="str">
        <f t="shared" si="260"/>
        <v/>
      </c>
      <c r="EC123" s="49" t="str">
        <f t="shared" si="260"/>
        <v/>
      </c>
      <c r="ED123" s="49" t="str">
        <f t="shared" si="260"/>
        <v/>
      </c>
      <c r="EE123" s="47" t="str">
        <f t="shared" si="260"/>
        <v/>
      </c>
      <c r="EF123" s="47" t="str">
        <f t="shared" si="260"/>
        <v/>
      </c>
      <c r="EG123" s="47" t="str">
        <f t="shared" si="260"/>
        <v/>
      </c>
      <c r="EH123" s="6">
        <f t="shared" si="152"/>
        <v>0</v>
      </c>
      <c r="EI123" s="6">
        <f t="shared" si="153"/>
        <v>0</v>
      </c>
      <c r="EJ123" s="2" t="str">
        <f t="shared" si="154"/>
        <v/>
      </c>
      <c r="EK123" s="2" t="str">
        <f t="shared" si="155"/>
        <v/>
      </c>
      <c r="EL123" s="2" t="str">
        <f t="shared" si="259"/>
        <v/>
      </c>
      <c r="EM123" s="2" t="str">
        <f t="shared" si="156"/>
        <v/>
      </c>
      <c r="EN123" s="2" t="str">
        <f t="shared" si="157"/>
        <v/>
      </c>
      <c r="EO123" s="2">
        <f t="shared" si="158"/>
        <v>0</v>
      </c>
      <c r="EP123" s="2">
        <f t="shared" si="243"/>
        <v>0</v>
      </c>
      <c r="EQ123" s="2"/>
      <c r="ER123" s="2"/>
      <c r="ES123" s="2"/>
      <c r="ET123" s="2"/>
      <c r="EU123" s="2"/>
      <c r="EV123" s="2"/>
      <c r="EW123" s="2">
        <f t="shared" si="159"/>
        <v>0</v>
      </c>
      <c r="EX123" s="2">
        <f t="shared" si="160"/>
        <v>0</v>
      </c>
      <c r="EY123" s="2">
        <f t="shared" si="244"/>
        <v>0</v>
      </c>
      <c r="EZ123" s="2">
        <f t="shared" si="161"/>
        <v>0</v>
      </c>
      <c r="FA123" s="2">
        <f t="shared" si="162"/>
        <v>0</v>
      </c>
      <c r="FB123" s="59"/>
      <c r="FC123" s="2">
        <f t="shared" si="163"/>
        <v>0</v>
      </c>
      <c r="FD123" s="2">
        <f t="shared" si="245"/>
        <v>0</v>
      </c>
      <c r="FE123" s="3">
        <f t="shared" si="258"/>
        <v>0</v>
      </c>
      <c r="FF123" s="3">
        <f t="shared" si="246"/>
        <v>0</v>
      </c>
      <c r="FG123" s="3">
        <f t="shared" si="247"/>
        <v>0</v>
      </c>
      <c r="FH123" s="3">
        <f t="shared" si="164"/>
        <v>0</v>
      </c>
      <c r="FI123" s="67">
        <f t="shared" si="165"/>
        <v>0</v>
      </c>
      <c r="FJ123" s="3">
        <f t="shared" si="166"/>
        <v>0</v>
      </c>
      <c r="FK123" s="3">
        <f t="shared" si="167"/>
        <v>0</v>
      </c>
      <c r="FL123" s="3">
        <f t="shared" si="248"/>
        <v>0</v>
      </c>
      <c r="FM123" s="3">
        <f t="shared" si="249"/>
        <v>0</v>
      </c>
      <c r="FN123" s="3">
        <f t="shared" si="250"/>
        <v>0</v>
      </c>
      <c r="FO123" s="2">
        <f t="shared" si="168"/>
        <v>0</v>
      </c>
      <c r="FP123" s="2">
        <f t="shared" si="169"/>
        <v>0</v>
      </c>
      <c r="FQ123" s="2">
        <f t="shared" si="251"/>
        <v>0</v>
      </c>
      <c r="FR123" s="6" t="str">
        <f>IF(A123=1,1,IF(DW123="","",COUNTA($DW$31:DW123)+1))</f>
        <v/>
      </c>
      <c r="FS123" s="6" t="str">
        <f t="shared" si="170"/>
        <v/>
      </c>
      <c r="FT123" s="43">
        <f t="shared" si="252"/>
        <v>0</v>
      </c>
      <c r="FU123" s="23">
        <f t="shared" si="253"/>
        <v>0</v>
      </c>
      <c r="FV123" s="21">
        <f t="shared" si="254"/>
        <v>0</v>
      </c>
    </row>
    <row r="124" spans="1:178">
      <c r="A124" s="4" t="str">
        <f t="shared" si="171"/>
        <v/>
      </c>
      <c r="B124" s="33"/>
      <c r="C124" s="33"/>
      <c r="D124" s="33"/>
      <c r="E124" s="33"/>
      <c r="F124" s="33"/>
      <c r="G124" s="11" t="str">
        <f t="shared" si="138"/>
        <v/>
      </c>
      <c r="H124" s="3" t="str">
        <f t="shared" si="172"/>
        <v/>
      </c>
      <c r="I124" s="3" t="str">
        <f t="shared" si="139"/>
        <v/>
      </c>
      <c r="J124" s="3" t="str">
        <f t="shared" si="173"/>
        <v/>
      </c>
      <c r="K124" s="3" t="str">
        <f t="shared" si="140"/>
        <v/>
      </c>
      <c r="L124" s="2" t="str">
        <f t="shared" si="141"/>
        <v/>
      </c>
      <c r="M124" s="8" t="str">
        <f t="shared" si="174"/>
        <v/>
      </c>
      <c r="N124" s="8" t="str">
        <f t="shared" si="142"/>
        <v/>
      </c>
      <c r="O124" s="8" t="str">
        <f t="shared" si="175"/>
        <v/>
      </c>
      <c r="P124" s="8" t="str">
        <f t="shared" si="143"/>
        <v/>
      </c>
      <c r="Q124" s="2" t="str">
        <f t="shared" si="144"/>
        <v/>
      </c>
      <c r="R124" s="3" t="str">
        <f t="shared" si="145"/>
        <v/>
      </c>
      <c r="S124" s="3" t="str">
        <f t="shared" si="146"/>
        <v/>
      </c>
      <c r="T124" s="3" t="str">
        <f t="shared" si="176"/>
        <v/>
      </c>
      <c r="U124" s="8" t="str">
        <f t="shared" si="147"/>
        <v/>
      </c>
      <c r="V124" s="2" t="str">
        <f t="shared" si="148"/>
        <v/>
      </c>
      <c r="W124" s="2" t="str">
        <f t="shared" si="149"/>
        <v/>
      </c>
      <c r="X124" s="2" t="str">
        <f t="shared" si="255"/>
        <v/>
      </c>
      <c r="Y124" s="2" t="str">
        <f t="shared" si="150"/>
        <v/>
      </c>
      <c r="Z124" s="46" t="str">
        <f t="shared" si="177"/>
        <v/>
      </c>
      <c r="AA124" s="46" t="str">
        <f t="shared" si="178"/>
        <v/>
      </c>
      <c r="AB124" s="47"/>
      <c r="AC124" s="46" t="str">
        <f t="shared" si="179"/>
        <v/>
      </c>
      <c r="AD124" s="47" t="str">
        <f t="shared" si="180"/>
        <v/>
      </c>
      <c r="AE124" s="48" t="str">
        <f t="shared" si="181"/>
        <v/>
      </c>
      <c r="AF124" s="49" t="str">
        <f t="shared" si="135"/>
        <v/>
      </c>
      <c r="AG124" s="49" t="str">
        <f t="shared" si="135"/>
        <v/>
      </c>
      <c r="AH124" s="49" t="str">
        <f t="shared" si="135"/>
        <v/>
      </c>
      <c r="AI124" s="47" t="str">
        <f t="shared" si="135"/>
        <v/>
      </c>
      <c r="AJ124" s="47" t="str">
        <f t="shared" si="135"/>
        <v/>
      </c>
      <c r="AK124" s="46" t="str">
        <f t="shared" si="135"/>
        <v/>
      </c>
      <c r="AL124" s="47"/>
      <c r="AM124" s="53" t="str">
        <f t="shared" si="182"/>
        <v/>
      </c>
      <c r="AN124" s="50" t="str">
        <f t="shared" si="183"/>
        <v/>
      </c>
      <c r="AO124" s="51"/>
      <c r="AP124" s="52" t="str">
        <f t="shared" si="184"/>
        <v/>
      </c>
      <c r="AQ124" s="52" t="str">
        <f t="shared" si="185"/>
        <v/>
      </c>
      <c r="AR124" s="47">
        <f t="shared" si="186"/>
        <v>0</v>
      </c>
      <c r="AS124" s="53" t="str">
        <f t="shared" si="187"/>
        <v/>
      </c>
      <c r="AT124" s="52" t="str">
        <f t="shared" si="188"/>
        <v/>
      </c>
      <c r="AU124" s="9" t="str">
        <f t="shared" si="189"/>
        <v/>
      </c>
      <c r="AV124" s="9" t="str">
        <f t="shared" si="190"/>
        <v/>
      </c>
      <c r="AW124" s="12" t="str">
        <f t="shared" si="191"/>
        <v/>
      </c>
      <c r="AX124" s="9" t="str">
        <f t="shared" si="192"/>
        <v/>
      </c>
      <c r="AY124" s="12" t="str">
        <f t="shared" si="193"/>
        <v/>
      </c>
      <c r="AZ124" s="10" t="str">
        <f t="shared" si="194"/>
        <v/>
      </c>
      <c r="BA124" s="10" t="str">
        <f t="shared" si="195"/>
        <v/>
      </c>
      <c r="BB124" s="10" t="str">
        <f t="shared" si="196"/>
        <v/>
      </c>
      <c r="BC124" s="10" t="str">
        <f t="shared" si="197"/>
        <v/>
      </c>
      <c r="BD124" s="10" t="str">
        <f t="shared" si="198"/>
        <v/>
      </c>
      <c r="BE124" s="12" t="str">
        <f t="shared" si="199"/>
        <v/>
      </c>
      <c r="BF124" s="9" t="str">
        <f t="shared" si="200"/>
        <v/>
      </c>
      <c r="BG124" s="9" t="str">
        <f t="shared" si="201"/>
        <v/>
      </c>
      <c r="BH124" s="7" t="str">
        <f t="shared" si="202"/>
        <v/>
      </c>
      <c r="BI124" s="7" t="str">
        <f t="shared" si="203"/>
        <v/>
      </c>
      <c r="BJ124" s="12" t="str">
        <f t="shared" si="204"/>
        <v/>
      </c>
      <c r="BK124" s="80" t="str">
        <f t="shared" si="205"/>
        <v/>
      </c>
      <c r="BL124" s="7" t="str">
        <f t="shared" si="206"/>
        <v/>
      </c>
      <c r="BM124" s="7" t="str">
        <f t="shared" si="256"/>
        <v/>
      </c>
      <c r="BN124" s="12" t="str">
        <f t="shared" si="207"/>
        <v/>
      </c>
      <c r="BO124" s="9" t="str">
        <f t="shared" si="208"/>
        <v/>
      </c>
      <c r="BP124" s="2" t="str">
        <f t="shared" si="209"/>
        <v/>
      </c>
      <c r="BQ124" s="2" t="str">
        <f t="shared" si="210"/>
        <v/>
      </c>
      <c r="BR124" s="20" t="str">
        <f t="shared" si="151"/>
        <v/>
      </c>
      <c r="BS124" s="20" t="str">
        <f t="shared" si="151"/>
        <v/>
      </c>
      <c r="BT124" s="20" t="str">
        <f t="shared" si="151"/>
        <v/>
      </c>
      <c r="BU124" s="86" t="str">
        <f t="shared" si="211"/>
        <v/>
      </c>
      <c r="BV124" s="86" t="str">
        <f t="shared" si="212"/>
        <v/>
      </c>
      <c r="BW124" s="20" t="str">
        <f t="shared" si="151"/>
        <v/>
      </c>
      <c r="BX124" s="86" t="str">
        <f t="shared" si="151"/>
        <v/>
      </c>
      <c r="BY124" s="86" t="str">
        <f t="shared" si="151"/>
        <v/>
      </c>
      <c r="BZ124" s="86" t="str">
        <f t="shared" si="151"/>
        <v/>
      </c>
      <c r="CA124" s="86" t="str">
        <f t="shared" si="151"/>
        <v/>
      </c>
      <c r="CB124" s="86" t="str">
        <f t="shared" si="151"/>
        <v/>
      </c>
      <c r="CC124" s="86" t="str">
        <f t="shared" si="151"/>
        <v/>
      </c>
      <c r="CD124" s="86" t="str">
        <f t="shared" si="151"/>
        <v/>
      </c>
      <c r="CE124" s="20" t="str">
        <f t="shared" si="257"/>
        <v/>
      </c>
      <c r="CF124" s="14" t="str">
        <f t="shared" si="213"/>
        <v/>
      </c>
      <c r="CG124" s="14" t="str">
        <f t="shared" si="214"/>
        <v/>
      </c>
      <c r="CH124" s="8">
        <f t="shared" si="215"/>
        <v>0</v>
      </c>
      <c r="CI124" s="9" t="str">
        <f t="shared" si="216"/>
        <v/>
      </c>
      <c r="CJ124" s="9" t="str">
        <f t="shared" si="217"/>
        <v/>
      </c>
      <c r="CK124" s="9" t="str">
        <f t="shared" si="218"/>
        <v/>
      </c>
      <c r="CL124" s="9" t="str">
        <f t="shared" si="219"/>
        <v/>
      </c>
      <c r="CM124" s="9" t="str">
        <f t="shared" si="220"/>
        <v/>
      </c>
      <c r="CN124" s="9" t="str">
        <f t="shared" si="221"/>
        <v/>
      </c>
      <c r="CO124" s="9" t="str">
        <f t="shared" si="222"/>
        <v/>
      </c>
      <c r="CP124" s="9" t="str">
        <f t="shared" si="222"/>
        <v/>
      </c>
      <c r="CQ124" s="9" t="str">
        <f t="shared" si="222"/>
        <v/>
      </c>
      <c r="CR124" s="9" t="str">
        <f t="shared" si="222"/>
        <v/>
      </c>
      <c r="CS124" s="9" t="str">
        <f t="shared" si="222"/>
        <v/>
      </c>
      <c r="CT124" s="9" t="str">
        <f t="shared" si="222"/>
        <v/>
      </c>
      <c r="CU124" s="9" t="str">
        <f t="shared" si="222"/>
        <v/>
      </c>
      <c r="CV124" s="9" t="str">
        <f t="shared" si="223"/>
        <v/>
      </c>
      <c r="CW124" s="9" t="str">
        <f t="shared" si="224"/>
        <v/>
      </c>
      <c r="CX124" s="9" t="str">
        <f t="shared" si="224"/>
        <v/>
      </c>
      <c r="CY124" s="9" t="str">
        <f t="shared" si="224"/>
        <v/>
      </c>
      <c r="CZ124" s="9" t="str">
        <f t="shared" si="224"/>
        <v/>
      </c>
      <c r="DA124" s="9" t="str">
        <f t="shared" si="224"/>
        <v/>
      </c>
      <c r="DB124" s="9" t="str">
        <f t="shared" si="224"/>
        <v/>
      </c>
      <c r="DC124" s="9" t="str">
        <f t="shared" si="224"/>
        <v/>
      </c>
      <c r="DD124" s="2" t="str">
        <f t="shared" si="225"/>
        <v/>
      </c>
      <c r="DE124" s="2" t="str">
        <f t="shared" si="226"/>
        <v/>
      </c>
      <c r="DF124" s="2" t="str">
        <f t="shared" si="227"/>
        <v/>
      </c>
      <c r="DG124" s="2" t="str">
        <f t="shared" si="228"/>
        <v/>
      </c>
      <c r="DH124" s="2" t="str">
        <f t="shared" si="229"/>
        <v/>
      </c>
      <c r="DI124" s="2" t="str">
        <f t="shared" si="230"/>
        <v/>
      </c>
      <c r="DJ124" s="2" t="str">
        <f t="shared" si="231"/>
        <v/>
      </c>
      <c r="DK124" s="2" t="str">
        <f t="shared" si="232"/>
        <v/>
      </c>
      <c r="DL124" s="16" t="str">
        <f t="shared" si="233"/>
        <v/>
      </c>
      <c r="DM124" s="16" t="str">
        <f t="shared" si="234"/>
        <v/>
      </c>
      <c r="DN124" s="16" t="str">
        <f t="shared" si="235"/>
        <v/>
      </c>
      <c r="DO124" s="72" t="str">
        <f t="shared" si="236"/>
        <v/>
      </c>
      <c r="DP124" s="16" t="str">
        <f t="shared" si="237"/>
        <v/>
      </c>
      <c r="DQ124" s="16" t="str">
        <f t="shared" si="238"/>
        <v/>
      </c>
      <c r="DR124" s="2" t="str">
        <f t="shared" si="239"/>
        <v/>
      </c>
      <c r="DS124" s="2" t="str">
        <f t="shared" si="240"/>
        <v/>
      </c>
      <c r="DT124" s="2" t="str">
        <f t="shared" si="241"/>
        <v/>
      </c>
      <c r="DU124" s="2" t="str">
        <f t="shared" si="242"/>
        <v/>
      </c>
      <c r="DV124" s="15"/>
      <c r="DW124" s="17"/>
      <c r="DX124" s="17"/>
      <c r="DY124" s="47" t="str">
        <f t="shared" si="260"/>
        <v/>
      </c>
      <c r="DZ124" s="47" t="str">
        <f t="shared" si="260"/>
        <v/>
      </c>
      <c r="EA124" s="47" t="str">
        <f t="shared" si="260"/>
        <v/>
      </c>
      <c r="EB124" s="47" t="str">
        <f t="shared" si="260"/>
        <v/>
      </c>
      <c r="EC124" s="49" t="str">
        <f t="shared" si="260"/>
        <v/>
      </c>
      <c r="ED124" s="49" t="str">
        <f t="shared" si="260"/>
        <v/>
      </c>
      <c r="EE124" s="47" t="str">
        <f t="shared" si="260"/>
        <v/>
      </c>
      <c r="EF124" s="47" t="str">
        <f t="shared" si="260"/>
        <v/>
      </c>
      <c r="EG124" s="47" t="str">
        <f t="shared" si="260"/>
        <v/>
      </c>
      <c r="EH124" s="6">
        <f t="shared" si="152"/>
        <v>0</v>
      </c>
      <c r="EI124" s="6">
        <f t="shared" si="153"/>
        <v>0</v>
      </c>
      <c r="EJ124" s="2" t="str">
        <f t="shared" si="154"/>
        <v/>
      </c>
      <c r="EK124" s="2" t="str">
        <f t="shared" si="155"/>
        <v/>
      </c>
      <c r="EL124" s="2" t="str">
        <f t="shared" si="259"/>
        <v/>
      </c>
      <c r="EM124" s="2" t="str">
        <f t="shared" si="156"/>
        <v/>
      </c>
      <c r="EN124" s="2" t="str">
        <f t="shared" si="157"/>
        <v/>
      </c>
      <c r="EO124" s="2">
        <f t="shared" si="158"/>
        <v>0</v>
      </c>
      <c r="EP124" s="2">
        <f t="shared" si="243"/>
        <v>0</v>
      </c>
      <c r="EQ124" s="2"/>
      <c r="ER124" s="2"/>
      <c r="ES124" s="2"/>
      <c r="ET124" s="2"/>
      <c r="EU124" s="2"/>
      <c r="EV124" s="2"/>
      <c r="EW124" s="2">
        <f t="shared" si="159"/>
        <v>0</v>
      </c>
      <c r="EX124" s="2">
        <f t="shared" si="160"/>
        <v>0</v>
      </c>
      <c r="EY124" s="2">
        <f t="shared" si="244"/>
        <v>0</v>
      </c>
      <c r="EZ124" s="2">
        <f t="shared" si="161"/>
        <v>0</v>
      </c>
      <c r="FA124" s="2">
        <f t="shared" si="162"/>
        <v>0</v>
      </c>
      <c r="FB124" s="59"/>
      <c r="FC124" s="2">
        <f t="shared" si="163"/>
        <v>0</v>
      </c>
      <c r="FD124" s="2">
        <f t="shared" si="245"/>
        <v>0</v>
      </c>
      <c r="FE124" s="3">
        <f t="shared" si="258"/>
        <v>0</v>
      </c>
      <c r="FF124" s="3">
        <f t="shared" si="246"/>
        <v>0</v>
      </c>
      <c r="FG124" s="3">
        <f t="shared" si="247"/>
        <v>0</v>
      </c>
      <c r="FH124" s="3">
        <f t="shared" si="164"/>
        <v>0</v>
      </c>
      <c r="FI124" s="67">
        <f t="shared" si="165"/>
        <v>0</v>
      </c>
      <c r="FJ124" s="3">
        <f t="shared" si="166"/>
        <v>0</v>
      </c>
      <c r="FK124" s="3">
        <f t="shared" si="167"/>
        <v>0</v>
      </c>
      <c r="FL124" s="3">
        <f t="shared" si="248"/>
        <v>0</v>
      </c>
      <c r="FM124" s="3">
        <f t="shared" si="249"/>
        <v>0</v>
      </c>
      <c r="FN124" s="3">
        <f t="shared" si="250"/>
        <v>0</v>
      </c>
      <c r="FO124" s="2">
        <f t="shared" si="168"/>
        <v>0</v>
      </c>
      <c r="FP124" s="2">
        <f t="shared" si="169"/>
        <v>0</v>
      </c>
      <c r="FQ124" s="2">
        <f t="shared" si="251"/>
        <v>0</v>
      </c>
      <c r="FR124" s="6" t="str">
        <f>IF(A124=1,1,IF(DW124="","",COUNTA($DW$31:DW124)+1))</f>
        <v/>
      </c>
      <c r="FS124" s="6" t="str">
        <f t="shared" si="170"/>
        <v/>
      </c>
      <c r="FT124" s="43">
        <f t="shared" si="252"/>
        <v>0</v>
      </c>
      <c r="FU124" s="23">
        <f t="shared" si="253"/>
        <v>0</v>
      </c>
      <c r="FV124" s="21">
        <f t="shared" si="254"/>
        <v>0</v>
      </c>
    </row>
    <row r="125" spans="1:178">
      <c r="A125" s="4" t="str">
        <f t="shared" si="171"/>
        <v/>
      </c>
      <c r="B125" s="33"/>
      <c r="C125" s="33"/>
      <c r="D125" s="33"/>
      <c r="E125" s="33"/>
      <c r="F125" s="33"/>
      <c r="G125" s="11" t="str">
        <f t="shared" si="138"/>
        <v/>
      </c>
      <c r="H125" s="3" t="str">
        <f t="shared" si="172"/>
        <v/>
      </c>
      <c r="I125" s="3" t="str">
        <f t="shared" si="139"/>
        <v/>
      </c>
      <c r="J125" s="3" t="str">
        <f t="shared" si="173"/>
        <v/>
      </c>
      <c r="K125" s="3" t="str">
        <f t="shared" si="140"/>
        <v/>
      </c>
      <c r="L125" s="2" t="str">
        <f t="shared" si="141"/>
        <v/>
      </c>
      <c r="M125" s="8" t="str">
        <f t="shared" si="174"/>
        <v/>
      </c>
      <c r="N125" s="8" t="str">
        <f t="shared" si="142"/>
        <v/>
      </c>
      <c r="O125" s="8" t="str">
        <f t="shared" si="175"/>
        <v/>
      </c>
      <c r="P125" s="8" t="str">
        <f t="shared" si="143"/>
        <v/>
      </c>
      <c r="Q125" s="2" t="str">
        <f t="shared" si="144"/>
        <v/>
      </c>
      <c r="R125" s="3" t="str">
        <f t="shared" si="145"/>
        <v/>
      </c>
      <c r="S125" s="3" t="str">
        <f t="shared" si="146"/>
        <v/>
      </c>
      <c r="T125" s="3" t="str">
        <f t="shared" si="176"/>
        <v/>
      </c>
      <c r="U125" s="8" t="str">
        <f t="shared" si="147"/>
        <v/>
      </c>
      <c r="V125" s="2" t="str">
        <f t="shared" si="148"/>
        <v/>
      </c>
      <c r="W125" s="2" t="str">
        <f t="shared" si="149"/>
        <v/>
      </c>
      <c r="X125" s="2" t="str">
        <f t="shared" si="255"/>
        <v/>
      </c>
      <c r="Y125" s="2" t="str">
        <f t="shared" si="150"/>
        <v/>
      </c>
      <c r="Z125" s="46" t="str">
        <f t="shared" si="177"/>
        <v/>
      </c>
      <c r="AA125" s="46" t="str">
        <f t="shared" si="178"/>
        <v/>
      </c>
      <c r="AB125" s="47"/>
      <c r="AC125" s="46" t="str">
        <f t="shared" si="179"/>
        <v/>
      </c>
      <c r="AD125" s="47" t="str">
        <f t="shared" si="180"/>
        <v/>
      </c>
      <c r="AE125" s="48" t="str">
        <f t="shared" si="181"/>
        <v/>
      </c>
      <c r="AF125" s="49" t="str">
        <f t="shared" si="135"/>
        <v/>
      </c>
      <c r="AG125" s="49" t="str">
        <f t="shared" si="135"/>
        <v/>
      </c>
      <c r="AH125" s="49" t="str">
        <f t="shared" si="135"/>
        <v/>
      </c>
      <c r="AI125" s="47" t="str">
        <f t="shared" si="135"/>
        <v/>
      </c>
      <c r="AJ125" s="47" t="str">
        <f t="shared" si="135"/>
        <v/>
      </c>
      <c r="AK125" s="46" t="str">
        <f t="shared" si="135"/>
        <v/>
      </c>
      <c r="AL125" s="47"/>
      <c r="AM125" s="53" t="str">
        <f t="shared" si="182"/>
        <v/>
      </c>
      <c r="AN125" s="50" t="str">
        <f t="shared" si="183"/>
        <v/>
      </c>
      <c r="AO125" s="51"/>
      <c r="AP125" s="52" t="str">
        <f t="shared" si="184"/>
        <v/>
      </c>
      <c r="AQ125" s="52" t="str">
        <f t="shared" si="185"/>
        <v/>
      </c>
      <c r="AR125" s="47">
        <f t="shared" si="186"/>
        <v>0</v>
      </c>
      <c r="AS125" s="53" t="str">
        <f t="shared" si="187"/>
        <v/>
      </c>
      <c r="AT125" s="52" t="str">
        <f t="shared" si="188"/>
        <v/>
      </c>
      <c r="AU125" s="9" t="str">
        <f t="shared" si="189"/>
        <v/>
      </c>
      <c r="AV125" s="9" t="str">
        <f t="shared" si="190"/>
        <v/>
      </c>
      <c r="AW125" s="12" t="str">
        <f t="shared" si="191"/>
        <v/>
      </c>
      <c r="AX125" s="9" t="str">
        <f t="shared" si="192"/>
        <v/>
      </c>
      <c r="AY125" s="12" t="str">
        <f t="shared" si="193"/>
        <v/>
      </c>
      <c r="AZ125" s="10" t="str">
        <f t="shared" si="194"/>
        <v/>
      </c>
      <c r="BA125" s="10" t="str">
        <f t="shared" si="195"/>
        <v/>
      </c>
      <c r="BB125" s="10" t="str">
        <f t="shared" si="196"/>
        <v/>
      </c>
      <c r="BC125" s="10" t="str">
        <f t="shared" si="197"/>
        <v/>
      </c>
      <c r="BD125" s="10" t="str">
        <f t="shared" si="198"/>
        <v/>
      </c>
      <c r="BE125" s="12" t="str">
        <f t="shared" si="199"/>
        <v/>
      </c>
      <c r="BF125" s="9" t="str">
        <f t="shared" si="200"/>
        <v/>
      </c>
      <c r="BG125" s="9" t="str">
        <f t="shared" si="201"/>
        <v/>
      </c>
      <c r="BH125" s="7" t="str">
        <f t="shared" si="202"/>
        <v/>
      </c>
      <c r="BI125" s="7" t="str">
        <f t="shared" si="203"/>
        <v/>
      </c>
      <c r="BJ125" s="12" t="str">
        <f t="shared" si="204"/>
        <v/>
      </c>
      <c r="BK125" s="80" t="str">
        <f t="shared" si="205"/>
        <v/>
      </c>
      <c r="BL125" s="7" t="str">
        <f t="shared" si="206"/>
        <v/>
      </c>
      <c r="BM125" s="7" t="str">
        <f t="shared" si="256"/>
        <v/>
      </c>
      <c r="BN125" s="12" t="str">
        <f t="shared" si="207"/>
        <v/>
      </c>
      <c r="BO125" s="9" t="str">
        <f t="shared" si="208"/>
        <v/>
      </c>
      <c r="BP125" s="2" t="str">
        <f t="shared" si="209"/>
        <v/>
      </c>
      <c r="BQ125" s="2" t="str">
        <f t="shared" si="210"/>
        <v/>
      </c>
      <c r="BR125" s="20" t="str">
        <f t="shared" si="151"/>
        <v/>
      </c>
      <c r="BS125" s="20" t="str">
        <f t="shared" si="151"/>
        <v/>
      </c>
      <c r="BT125" s="20" t="str">
        <f t="shared" si="151"/>
        <v/>
      </c>
      <c r="BU125" s="86" t="str">
        <f t="shared" si="211"/>
        <v/>
      </c>
      <c r="BV125" s="86" t="str">
        <f t="shared" si="212"/>
        <v/>
      </c>
      <c r="BW125" s="20" t="str">
        <f t="shared" si="151"/>
        <v/>
      </c>
      <c r="BX125" s="86" t="str">
        <f t="shared" si="151"/>
        <v/>
      </c>
      <c r="BY125" s="86" t="str">
        <f t="shared" si="151"/>
        <v/>
      </c>
      <c r="BZ125" s="86" t="str">
        <f t="shared" si="151"/>
        <v/>
      </c>
      <c r="CA125" s="86" t="str">
        <f t="shared" si="151"/>
        <v/>
      </c>
      <c r="CB125" s="86" t="str">
        <f t="shared" si="151"/>
        <v/>
      </c>
      <c r="CC125" s="86" t="str">
        <f t="shared" si="151"/>
        <v/>
      </c>
      <c r="CD125" s="86" t="str">
        <f t="shared" si="151"/>
        <v/>
      </c>
      <c r="CE125" s="20" t="str">
        <f t="shared" si="257"/>
        <v/>
      </c>
      <c r="CF125" s="14" t="str">
        <f t="shared" si="213"/>
        <v/>
      </c>
      <c r="CG125" s="14" t="str">
        <f t="shared" si="214"/>
        <v/>
      </c>
      <c r="CH125" s="8">
        <f t="shared" si="215"/>
        <v>0</v>
      </c>
      <c r="CI125" s="9" t="str">
        <f t="shared" si="216"/>
        <v/>
      </c>
      <c r="CJ125" s="9" t="str">
        <f t="shared" si="217"/>
        <v/>
      </c>
      <c r="CK125" s="9" t="str">
        <f t="shared" si="218"/>
        <v/>
      </c>
      <c r="CL125" s="9" t="str">
        <f t="shared" si="219"/>
        <v/>
      </c>
      <c r="CM125" s="9" t="str">
        <f t="shared" si="220"/>
        <v/>
      </c>
      <c r="CN125" s="9" t="str">
        <f t="shared" si="221"/>
        <v/>
      </c>
      <c r="CO125" s="9" t="str">
        <f t="shared" si="222"/>
        <v/>
      </c>
      <c r="CP125" s="9" t="str">
        <f t="shared" si="222"/>
        <v/>
      </c>
      <c r="CQ125" s="9" t="str">
        <f t="shared" si="222"/>
        <v/>
      </c>
      <c r="CR125" s="9" t="str">
        <f t="shared" si="222"/>
        <v/>
      </c>
      <c r="CS125" s="9" t="str">
        <f t="shared" si="222"/>
        <v/>
      </c>
      <c r="CT125" s="9" t="str">
        <f t="shared" si="222"/>
        <v/>
      </c>
      <c r="CU125" s="9" t="str">
        <f t="shared" si="222"/>
        <v/>
      </c>
      <c r="CV125" s="9" t="str">
        <f t="shared" si="223"/>
        <v/>
      </c>
      <c r="CW125" s="9" t="str">
        <f t="shared" si="224"/>
        <v/>
      </c>
      <c r="CX125" s="9" t="str">
        <f t="shared" si="224"/>
        <v/>
      </c>
      <c r="CY125" s="9" t="str">
        <f t="shared" si="224"/>
        <v/>
      </c>
      <c r="CZ125" s="9" t="str">
        <f t="shared" si="224"/>
        <v/>
      </c>
      <c r="DA125" s="9" t="str">
        <f t="shared" si="224"/>
        <v/>
      </c>
      <c r="DB125" s="9" t="str">
        <f t="shared" si="224"/>
        <v/>
      </c>
      <c r="DC125" s="9" t="str">
        <f t="shared" si="224"/>
        <v/>
      </c>
      <c r="DD125" s="2" t="str">
        <f t="shared" si="225"/>
        <v/>
      </c>
      <c r="DE125" s="2" t="str">
        <f t="shared" si="226"/>
        <v/>
      </c>
      <c r="DF125" s="2" t="str">
        <f t="shared" si="227"/>
        <v/>
      </c>
      <c r="DG125" s="2" t="str">
        <f t="shared" si="228"/>
        <v/>
      </c>
      <c r="DH125" s="2" t="str">
        <f t="shared" si="229"/>
        <v/>
      </c>
      <c r="DI125" s="2" t="str">
        <f t="shared" si="230"/>
        <v/>
      </c>
      <c r="DJ125" s="2" t="str">
        <f t="shared" si="231"/>
        <v/>
      </c>
      <c r="DK125" s="2" t="str">
        <f t="shared" si="232"/>
        <v/>
      </c>
      <c r="DL125" s="16" t="str">
        <f t="shared" si="233"/>
        <v/>
      </c>
      <c r="DM125" s="16" t="str">
        <f t="shared" si="234"/>
        <v/>
      </c>
      <c r="DN125" s="16" t="str">
        <f t="shared" si="235"/>
        <v/>
      </c>
      <c r="DO125" s="72" t="str">
        <f t="shared" si="236"/>
        <v/>
      </c>
      <c r="DP125" s="16" t="str">
        <f t="shared" si="237"/>
        <v/>
      </c>
      <c r="DQ125" s="16" t="str">
        <f t="shared" si="238"/>
        <v/>
      </c>
      <c r="DR125" s="2" t="str">
        <f t="shared" si="239"/>
        <v/>
      </c>
      <c r="DS125" s="2" t="str">
        <f t="shared" si="240"/>
        <v/>
      </c>
      <c r="DT125" s="2" t="str">
        <f t="shared" si="241"/>
        <v/>
      </c>
      <c r="DU125" s="2" t="str">
        <f t="shared" si="242"/>
        <v/>
      </c>
      <c r="DV125" s="15"/>
      <c r="DW125" s="17"/>
      <c r="DX125" s="17"/>
      <c r="DY125" s="47" t="str">
        <f t="shared" si="260"/>
        <v/>
      </c>
      <c r="DZ125" s="47" t="str">
        <f t="shared" si="260"/>
        <v/>
      </c>
      <c r="EA125" s="47" t="str">
        <f t="shared" si="260"/>
        <v/>
      </c>
      <c r="EB125" s="47" t="str">
        <f t="shared" si="260"/>
        <v/>
      </c>
      <c r="EC125" s="49" t="str">
        <f t="shared" si="260"/>
        <v/>
      </c>
      <c r="ED125" s="49" t="str">
        <f t="shared" si="260"/>
        <v/>
      </c>
      <c r="EE125" s="47" t="str">
        <f t="shared" si="260"/>
        <v/>
      </c>
      <c r="EF125" s="47" t="str">
        <f t="shared" si="260"/>
        <v/>
      </c>
      <c r="EG125" s="47" t="str">
        <f t="shared" si="260"/>
        <v/>
      </c>
      <c r="EH125" s="6">
        <f t="shared" si="152"/>
        <v>0</v>
      </c>
      <c r="EI125" s="6">
        <f t="shared" si="153"/>
        <v>0</v>
      </c>
      <c r="EJ125" s="2" t="str">
        <f t="shared" si="154"/>
        <v/>
      </c>
      <c r="EK125" s="2" t="str">
        <f t="shared" si="155"/>
        <v/>
      </c>
      <c r="EL125" s="2" t="str">
        <f t="shared" si="259"/>
        <v/>
      </c>
      <c r="EM125" s="2" t="str">
        <f t="shared" si="156"/>
        <v/>
      </c>
      <c r="EN125" s="2" t="str">
        <f t="shared" si="157"/>
        <v/>
      </c>
      <c r="EO125" s="2">
        <f t="shared" si="158"/>
        <v>0</v>
      </c>
      <c r="EP125" s="2">
        <f t="shared" si="243"/>
        <v>0</v>
      </c>
      <c r="EQ125" s="2"/>
      <c r="ER125" s="2"/>
      <c r="ES125" s="2"/>
      <c r="ET125" s="2"/>
      <c r="EU125" s="2"/>
      <c r="EV125" s="2"/>
      <c r="EW125" s="2">
        <f t="shared" si="159"/>
        <v>0</v>
      </c>
      <c r="EX125" s="2">
        <f t="shared" si="160"/>
        <v>0</v>
      </c>
      <c r="EY125" s="2">
        <f t="shared" si="244"/>
        <v>0</v>
      </c>
      <c r="EZ125" s="2">
        <f t="shared" si="161"/>
        <v>0</v>
      </c>
      <c r="FA125" s="2">
        <f t="shared" si="162"/>
        <v>0</v>
      </c>
      <c r="FB125" s="59"/>
      <c r="FC125" s="2">
        <f t="shared" si="163"/>
        <v>0</v>
      </c>
      <c r="FD125" s="2">
        <f t="shared" si="245"/>
        <v>0</v>
      </c>
      <c r="FE125" s="3">
        <f t="shared" si="258"/>
        <v>0</v>
      </c>
      <c r="FF125" s="3">
        <f t="shared" si="246"/>
        <v>0</v>
      </c>
      <c r="FG125" s="3">
        <f t="shared" si="247"/>
        <v>0</v>
      </c>
      <c r="FH125" s="3">
        <f t="shared" si="164"/>
        <v>0</v>
      </c>
      <c r="FI125" s="67">
        <f t="shared" si="165"/>
        <v>0</v>
      </c>
      <c r="FJ125" s="3">
        <f t="shared" si="166"/>
        <v>0</v>
      </c>
      <c r="FK125" s="3">
        <f t="shared" si="167"/>
        <v>0</v>
      </c>
      <c r="FL125" s="3">
        <f t="shared" si="248"/>
        <v>0</v>
      </c>
      <c r="FM125" s="3">
        <f t="shared" si="249"/>
        <v>0</v>
      </c>
      <c r="FN125" s="3">
        <f t="shared" si="250"/>
        <v>0</v>
      </c>
      <c r="FO125" s="2">
        <f t="shared" si="168"/>
        <v>0</v>
      </c>
      <c r="FP125" s="2">
        <f t="shared" si="169"/>
        <v>0</v>
      </c>
      <c r="FQ125" s="2">
        <f t="shared" si="251"/>
        <v>0</v>
      </c>
      <c r="FR125" s="6" t="str">
        <f>IF(A125=1,1,IF(DW125="","",COUNTA($DW$31:DW125)+1))</f>
        <v/>
      </c>
      <c r="FS125" s="6" t="str">
        <f t="shared" si="170"/>
        <v/>
      </c>
      <c r="FT125" s="43">
        <f t="shared" si="252"/>
        <v>0</v>
      </c>
      <c r="FU125" s="23">
        <f t="shared" si="253"/>
        <v>0</v>
      </c>
      <c r="FV125" s="21">
        <f t="shared" si="254"/>
        <v>0</v>
      </c>
    </row>
    <row r="126" spans="1:178">
      <c r="A126" s="4" t="str">
        <f t="shared" si="171"/>
        <v/>
      </c>
      <c r="B126" s="33"/>
      <c r="C126" s="33"/>
      <c r="D126" s="33"/>
      <c r="E126" s="33"/>
      <c r="F126" s="33"/>
      <c r="G126" s="11" t="str">
        <f t="shared" si="138"/>
        <v/>
      </c>
      <c r="H126" s="3" t="str">
        <f t="shared" si="172"/>
        <v/>
      </c>
      <c r="I126" s="3" t="str">
        <f t="shared" si="139"/>
        <v/>
      </c>
      <c r="J126" s="3" t="str">
        <f t="shared" si="173"/>
        <v/>
      </c>
      <c r="K126" s="3" t="str">
        <f t="shared" si="140"/>
        <v/>
      </c>
      <c r="L126" s="2" t="str">
        <f t="shared" si="141"/>
        <v/>
      </c>
      <c r="M126" s="8" t="str">
        <f t="shared" si="174"/>
        <v/>
      </c>
      <c r="N126" s="8" t="str">
        <f t="shared" si="142"/>
        <v/>
      </c>
      <c r="O126" s="8" t="str">
        <f t="shared" si="175"/>
        <v/>
      </c>
      <c r="P126" s="8" t="str">
        <f t="shared" si="143"/>
        <v/>
      </c>
      <c r="Q126" s="2" t="str">
        <f t="shared" si="144"/>
        <v/>
      </c>
      <c r="R126" s="3" t="str">
        <f t="shared" si="145"/>
        <v/>
      </c>
      <c r="S126" s="3" t="str">
        <f t="shared" si="146"/>
        <v/>
      </c>
      <c r="T126" s="3" t="str">
        <f t="shared" si="176"/>
        <v/>
      </c>
      <c r="U126" s="8" t="str">
        <f t="shared" si="147"/>
        <v/>
      </c>
      <c r="V126" s="2" t="str">
        <f t="shared" si="148"/>
        <v/>
      </c>
      <c r="W126" s="2" t="str">
        <f t="shared" si="149"/>
        <v/>
      </c>
      <c r="X126" s="2" t="str">
        <f t="shared" si="255"/>
        <v/>
      </c>
      <c r="Y126" s="2" t="str">
        <f t="shared" si="150"/>
        <v/>
      </c>
      <c r="Z126" s="46" t="str">
        <f t="shared" si="177"/>
        <v/>
      </c>
      <c r="AA126" s="46" t="str">
        <f t="shared" si="178"/>
        <v/>
      </c>
      <c r="AB126" s="47"/>
      <c r="AC126" s="46" t="str">
        <f t="shared" si="179"/>
        <v/>
      </c>
      <c r="AD126" s="47" t="str">
        <f t="shared" si="180"/>
        <v/>
      </c>
      <c r="AE126" s="48" t="str">
        <f t="shared" si="181"/>
        <v/>
      </c>
      <c r="AF126" s="49" t="str">
        <f t="shared" si="135"/>
        <v/>
      </c>
      <c r="AG126" s="49" t="str">
        <f t="shared" si="135"/>
        <v/>
      </c>
      <c r="AH126" s="49" t="str">
        <f t="shared" si="135"/>
        <v/>
      </c>
      <c r="AI126" s="47" t="str">
        <f t="shared" si="135"/>
        <v/>
      </c>
      <c r="AJ126" s="47" t="str">
        <f t="shared" si="135"/>
        <v/>
      </c>
      <c r="AK126" s="46" t="str">
        <f t="shared" si="135"/>
        <v/>
      </c>
      <c r="AL126" s="47"/>
      <c r="AM126" s="53" t="str">
        <f t="shared" si="182"/>
        <v/>
      </c>
      <c r="AN126" s="50" t="str">
        <f t="shared" si="183"/>
        <v/>
      </c>
      <c r="AO126" s="51"/>
      <c r="AP126" s="52" t="str">
        <f t="shared" si="184"/>
        <v/>
      </c>
      <c r="AQ126" s="52" t="str">
        <f t="shared" si="185"/>
        <v/>
      </c>
      <c r="AR126" s="47">
        <f t="shared" si="186"/>
        <v>0</v>
      </c>
      <c r="AS126" s="53" t="str">
        <f t="shared" si="187"/>
        <v/>
      </c>
      <c r="AT126" s="52" t="str">
        <f t="shared" si="188"/>
        <v/>
      </c>
      <c r="AU126" s="9" t="str">
        <f t="shared" si="189"/>
        <v/>
      </c>
      <c r="AV126" s="9" t="str">
        <f t="shared" si="190"/>
        <v/>
      </c>
      <c r="AW126" s="12" t="str">
        <f t="shared" si="191"/>
        <v/>
      </c>
      <c r="AX126" s="9" t="str">
        <f t="shared" si="192"/>
        <v/>
      </c>
      <c r="AY126" s="12" t="str">
        <f t="shared" si="193"/>
        <v/>
      </c>
      <c r="AZ126" s="10" t="str">
        <f t="shared" si="194"/>
        <v/>
      </c>
      <c r="BA126" s="10" t="str">
        <f t="shared" si="195"/>
        <v/>
      </c>
      <c r="BB126" s="10" t="str">
        <f t="shared" si="196"/>
        <v/>
      </c>
      <c r="BC126" s="10" t="str">
        <f t="shared" si="197"/>
        <v/>
      </c>
      <c r="BD126" s="10" t="str">
        <f t="shared" si="198"/>
        <v/>
      </c>
      <c r="BE126" s="12" t="str">
        <f t="shared" si="199"/>
        <v/>
      </c>
      <c r="BF126" s="9" t="str">
        <f t="shared" si="200"/>
        <v/>
      </c>
      <c r="BG126" s="9" t="str">
        <f t="shared" si="201"/>
        <v/>
      </c>
      <c r="BH126" s="7" t="str">
        <f t="shared" si="202"/>
        <v/>
      </c>
      <c r="BI126" s="7" t="str">
        <f t="shared" si="203"/>
        <v/>
      </c>
      <c r="BJ126" s="12" t="str">
        <f t="shared" si="204"/>
        <v/>
      </c>
      <c r="BK126" s="80" t="str">
        <f t="shared" si="205"/>
        <v/>
      </c>
      <c r="BL126" s="7" t="str">
        <f t="shared" si="206"/>
        <v/>
      </c>
      <c r="BM126" s="7" t="str">
        <f t="shared" si="256"/>
        <v/>
      </c>
      <c r="BN126" s="12" t="str">
        <f t="shared" si="207"/>
        <v/>
      </c>
      <c r="BO126" s="9" t="str">
        <f t="shared" si="208"/>
        <v/>
      </c>
      <c r="BP126" s="2" t="str">
        <f t="shared" si="209"/>
        <v/>
      </c>
      <c r="BQ126" s="2" t="str">
        <f t="shared" si="210"/>
        <v/>
      </c>
      <c r="BR126" s="20" t="str">
        <f t="shared" si="151"/>
        <v/>
      </c>
      <c r="BS126" s="20" t="str">
        <f t="shared" si="151"/>
        <v/>
      </c>
      <c r="BT126" s="20" t="str">
        <f t="shared" si="151"/>
        <v/>
      </c>
      <c r="BU126" s="86" t="str">
        <f t="shared" si="211"/>
        <v/>
      </c>
      <c r="BV126" s="86" t="str">
        <f t="shared" si="212"/>
        <v/>
      </c>
      <c r="BW126" s="20" t="str">
        <f t="shared" si="151"/>
        <v/>
      </c>
      <c r="BX126" s="86" t="str">
        <f t="shared" si="151"/>
        <v/>
      </c>
      <c r="BY126" s="86" t="str">
        <f t="shared" si="151"/>
        <v/>
      </c>
      <c r="BZ126" s="86" t="str">
        <f t="shared" si="151"/>
        <v/>
      </c>
      <c r="CA126" s="86" t="str">
        <f t="shared" si="151"/>
        <v/>
      </c>
      <c r="CB126" s="86" t="str">
        <f t="shared" si="151"/>
        <v/>
      </c>
      <c r="CC126" s="86" t="str">
        <f t="shared" si="151"/>
        <v/>
      </c>
      <c r="CD126" s="86" t="str">
        <f t="shared" si="151"/>
        <v/>
      </c>
      <c r="CE126" s="20" t="str">
        <f t="shared" si="257"/>
        <v/>
      </c>
      <c r="CF126" s="14" t="str">
        <f t="shared" si="213"/>
        <v/>
      </c>
      <c r="CG126" s="14" t="str">
        <f t="shared" si="214"/>
        <v/>
      </c>
      <c r="CH126" s="8">
        <f t="shared" si="215"/>
        <v>0</v>
      </c>
      <c r="CI126" s="9" t="str">
        <f t="shared" si="216"/>
        <v/>
      </c>
      <c r="CJ126" s="9" t="str">
        <f t="shared" si="217"/>
        <v/>
      </c>
      <c r="CK126" s="9" t="str">
        <f t="shared" si="218"/>
        <v/>
      </c>
      <c r="CL126" s="9" t="str">
        <f t="shared" si="219"/>
        <v/>
      </c>
      <c r="CM126" s="9" t="str">
        <f t="shared" si="220"/>
        <v/>
      </c>
      <c r="CN126" s="9" t="str">
        <f t="shared" si="221"/>
        <v/>
      </c>
      <c r="CO126" s="9" t="str">
        <f t="shared" si="222"/>
        <v/>
      </c>
      <c r="CP126" s="9" t="str">
        <f t="shared" si="222"/>
        <v/>
      </c>
      <c r="CQ126" s="9" t="str">
        <f t="shared" si="222"/>
        <v/>
      </c>
      <c r="CR126" s="9" t="str">
        <f t="shared" si="222"/>
        <v/>
      </c>
      <c r="CS126" s="9" t="str">
        <f t="shared" si="222"/>
        <v/>
      </c>
      <c r="CT126" s="9" t="str">
        <f t="shared" si="222"/>
        <v/>
      </c>
      <c r="CU126" s="9" t="str">
        <f t="shared" si="222"/>
        <v/>
      </c>
      <c r="CV126" s="9" t="str">
        <f t="shared" si="223"/>
        <v/>
      </c>
      <c r="CW126" s="9" t="str">
        <f t="shared" si="224"/>
        <v/>
      </c>
      <c r="CX126" s="9" t="str">
        <f t="shared" si="224"/>
        <v/>
      </c>
      <c r="CY126" s="9" t="str">
        <f t="shared" si="224"/>
        <v/>
      </c>
      <c r="CZ126" s="9" t="str">
        <f t="shared" si="224"/>
        <v/>
      </c>
      <c r="DA126" s="9" t="str">
        <f t="shared" si="224"/>
        <v/>
      </c>
      <c r="DB126" s="9" t="str">
        <f t="shared" si="224"/>
        <v/>
      </c>
      <c r="DC126" s="9" t="str">
        <f t="shared" si="224"/>
        <v/>
      </c>
      <c r="DD126" s="2" t="str">
        <f t="shared" si="225"/>
        <v/>
      </c>
      <c r="DE126" s="2" t="str">
        <f t="shared" si="226"/>
        <v/>
      </c>
      <c r="DF126" s="2" t="str">
        <f t="shared" si="227"/>
        <v/>
      </c>
      <c r="DG126" s="2" t="str">
        <f t="shared" si="228"/>
        <v/>
      </c>
      <c r="DH126" s="2" t="str">
        <f t="shared" si="229"/>
        <v/>
      </c>
      <c r="DI126" s="2" t="str">
        <f t="shared" si="230"/>
        <v/>
      </c>
      <c r="DJ126" s="2" t="str">
        <f t="shared" si="231"/>
        <v/>
      </c>
      <c r="DK126" s="2" t="str">
        <f t="shared" si="232"/>
        <v/>
      </c>
      <c r="DL126" s="16" t="str">
        <f t="shared" si="233"/>
        <v/>
      </c>
      <c r="DM126" s="16" t="str">
        <f t="shared" si="234"/>
        <v/>
      </c>
      <c r="DN126" s="16" t="str">
        <f t="shared" si="235"/>
        <v/>
      </c>
      <c r="DO126" s="72" t="str">
        <f t="shared" si="236"/>
        <v/>
      </c>
      <c r="DP126" s="16" t="str">
        <f t="shared" si="237"/>
        <v/>
      </c>
      <c r="DQ126" s="16" t="str">
        <f t="shared" si="238"/>
        <v/>
      </c>
      <c r="DR126" s="2" t="str">
        <f t="shared" si="239"/>
        <v/>
      </c>
      <c r="DS126" s="2" t="str">
        <f t="shared" si="240"/>
        <v/>
      </c>
      <c r="DT126" s="2" t="str">
        <f t="shared" si="241"/>
        <v/>
      </c>
      <c r="DU126" s="2" t="str">
        <f t="shared" si="242"/>
        <v/>
      </c>
      <c r="DV126" s="15"/>
      <c r="DW126" s="17"/>
      <c r="DX126" s="17"/>
      <c r="DY126" s="47" t="str">
        <f t="shared" si="260"/>
        <v/>
      </c>
      <c r="DZ126" s="47" t="str">
        <f t="shared" si="260"/>
        <v/>
      </c>
      <c r="EA126" s="47" t="str">
        <f t="shared" si="260"/>
        <v/>
      </c>
      <c r="EB126" s="47" t="str">
        <f t="shared" si="260"/>
        <v/>
      </c>
      <c r="EC126" s="49" t="str">
        <f t="shared" si="260"/>
        <v/>
      </c>
      <c r="ED126" s="49" t="str">
        <f t="shared" si="260"/>
        <v/>
      </c>
      <c r="EE126" s="47" t="str">
        <f t="shared" si="260"/>
        <v/>
      </c>
      <c r="EF126" s="47" t="str">
        <f t="shared" si="260"/>
        <v/>
      </c>
      <c r="EG126" s="47" t="str">
        <f t="shared" si="260"/>
        <v/>
      </c>
      <c r="EH126" s="6">
        <f t="shared" si="152"/>
        <v>0</v>
      </c>
      <c r="EI126" s="6">
        <f t="shared" si="153"/>
        <v>0</v>
      </c>
      <c r="EJ126" s="2" t="str">
        <f t="shared" si="154"/>
        <v/>
      </c>
      <c r="EK126" s="2" t="str">
        <f t="shared" si="155"/>
        <v/>
      </c>
      <c r="EL126" s="2" t="str">
        <f t="shared" si="259"/>
        <v/>
      </c>
      <c r="EM126" s="2" t="str">
        <f t="shared" si="156"/>
        <v/>
      </c>
      <c r="EN126" s="2" t="str">
        <f t="shared" si="157"/>
        <v/>
      </c>
      <c r="EO126" s="2">
        <f t="shared" si="158"/>
        <v>0</v>
      </c>
      <c r="EP126" s="2">
        <f t="shared" si="243"/>
        <v>0</v>
      </c>
      <c r="EQ126" s="2"/>
      <c r="ER126" s="2"/>
      <c r="ES126" s="2"/>
      <c r="ET126" s="2"/>
      <c r="EU126" s="2"/>
      <c r="EV126" s="2"/>
      <c r="EW126" s="2">
        <f t="shared" si="159"/>
        <v>0</v>
      </c>
      <c r="EX126" s="2">
        <f t="shared" si="160"/>
        <v>0</v>
      </c>
      <c r="EY126" s="2">
        <f t="shared" si="244"/>
        <v>0</v>
      </c>
      <c r="EZ126" s="2">
        <f t="shared" si="161"/>
        <v>0</v>
      </c>
      <c r="FA126" s="2">
        <f t="shared" si="162"/>
        <v>0</v>
      </c>
      <c r="FB126" s="59"/>
      <c r="FC126" s="2">
        <f t="shared" si="163"/>
        <v>0</v>
      </c>
      <c r="FD126" s="2">
        <f t="shared" si="245"/>
        <v>0</v>
      </c>
      <c r="FE126" s="3">
        <f t="shared" si="258"/>
        <v>0</v>
      </c>
      <c r="FF126" s="3">
        <f t="shared" si="246"/>
        <v>0</v>
      </c>
      <c r="FG126" s="3">
        <f t="shared" si="247"/>
        <v>0</v>
      </c>
      <c r="FH126" s="3">
        <f t="shared" si="164"/>
        <v>0</v>
      </c>
      <c r="FI126" s="67">
        <f t="shared" si="165"/>
        <v>0</v>
      </c>
      <c r="FJ126" s="3">
        <f t="shared" si="166"/>
        <v>0</v>
      </c>
      <c r="FK126" s="3">
        <f t="shared" si="167"/>
        <v>0</v>
      </c>
      <c r="FL126" s="3">
        <f t="shared" si="248"/>
        <v>0</v>
      </c>
      <c r="FM126" s="3">
        <f t="shared" si="249"/>
        <v>0</v>
      </c>
      <c r="FN126" s="3">
        <f t="shared" si="250"/>
        <v>0</v>
      </c>
      <c r="FO126" s="2">
        <f t="shared" si="168"/>
        <v>0</v>
      </c>
      <c r="FP126" s="2">
        <f t="shared" si="169"/>
        <v>0</v>
      </c>
      <c r="FQ126" s="2">
        <f t="shared" si="251"/>
        <v>0</v>
      </c>
      <c r="FR126" s="6" t="str">
        <f>IF(A126=1,1,IF(DW126="","",COUNTA($DW$31:DW126)+1))</f>
        <v/>
      </c>
      <c r="FS126" s="6" t="str">
        <f t="shared" si="170"/>
        <v/>
      </c>
      <c r="FT126" s="43">
        <f t="shared" si="252"/>
        <v>0</v>
      </c>
      <c r="FU126" s="23">
        <f t="shared" si="253"/>
        <v>0</v>
      </c>
      <c r="FV126" s="21">
        <f t="shared" si="254"/>
        <v>0</v>
      </c>
    </row>
    <row r="127" spans="1:178">
      <c r="A127" s="4" t="str">
        <f t="shared" si="171"/>
        <v/>
      </c>
      <c r="B127" s="33"/>
      <c r="C127" s="33"/>
      <c r="D127" s="33"/>
      <c r="E127" s="33"/>
      <c r="F127" s="33"/>
      <c r="G127" s="11" t="str">
        <f t="shared" si="138"/>
        <v/>
      </c>
      <c r="H127" s="3" t="str">
        <f t="shared" si="172"/>
        <v/>
      </c>
      <c r="I127" s="3" t="str">
        <f t="shared" si="139"/>
        <v/>
      </c>
      <c r="J127" s="3" t="str">
        <f t="shared" si="173"/>
        <v/>
      </c>
      <c r="K127" s="3" t="str">
        <f t="shared" si="140"/>
        <v/>
      </c>
      <c r="L127" s="2" t="str">
        <f t="shared" si="141"/>
        <v/>
      </c>
      <c r="M127" s="8" t="str">
        <f t="shared" si="174"/>
        <v/>
      </c>
      <c r="N127" s="8" t="str">
        <f t="shared" si="142"/>
        <v/>
      </c>
      <c r="O127" s="8" t="str">
        <f t="shared" si="175"/>
        <v/>
      </c>
      <c r="P127" s="8" t="str">
        <f t="shared" si="143"/>
        <v/>
      </c>
      <c r="Q127" s="2" t="str">
        <f t="shared" si="144"/>
        <v/>
      </c>
      <c r="R127" s="3" t="str">
        <f t="shared" si="145"/>
        <v/>
      </c>
      <c r="S127" s="3" t="str">
        <f t="shared" si="146"/>
        <v/>
      </c>
      <c r="T127" s="3" t="str">
        <f t="shared" si="176"/>
        <v/>
      </c>
      <c r="U127" s="8" t="str">
        <f t="shared" si="147"/>
        <v/>
      </c>
      <c r="V127" s="2" t="str">
        <f t="shared" si="148"/>
        <v/>
      </c>
      <c r="W127" s="2" t="str">
        <f t="shared" si="149"/>
        <v/>
      </c>
      <c r="X127" s="2" t="str">
        <f t="shared" si="255"/>
        <v/>
      </c>
      <c r="Y127" s="2" t="str">
        <f t="shared" si="150"/>
        <v/>
      </c>
      <c r="Z127" s="46" t="str">
        <f t="shared" si="177"/>
        <v/>
      </c>
      <c r="AA127" s="46" t="str">
        <f t="shared" si="178"/>
        <v/>
      </c>
      <c r="AB127" s="47"/>
      <c r="AC127" s="46" t="str">
        <f t="shared" si="179"/>
        <v/>
      </c>
      <c r="AD127" s="47" t="str">
        <f t="shared" si="180"/>
        <v/>
      </c>
      <c r="AE127" s="48" t="str">
        <f t="shared" si="181"/>
        <v/>
      </c>
      <c r="AF127" s="49" t="str">
        <f t="shared" si="135"/>
        <v/>
      </c>
      <c r="AG127" s="49" t="str">
        <f t="shared" si="135"/>
        <v/>
      </c>
      <c r="AH127" s="49" t="str">
        <f t="shared" si="135"/>
        <v/>
      </c>
      <c r="AI127" s="47" t="str">
        <f t="shared" si="135"/>
        <v/>
      </c>
      <c r="AJ127" s="47" t="str">
        <f t="shared" si="135"/>
        <v/>
      </c>
      <c r="AK127" s="46" t="str">
        <f t="shared" si="135"/>
        <v/>
      </c>
      <c r="AL127" s="47"/>
      <c r="AM127" s="53" t="str">
        <f t="shared" si="182"/>
        <v/>
      </c>
      <c r="AN127" s="50" t="str">
        <f t="shared" si="183"/>
        <v/>
      </c>
      <c r="AO127" s="51"/>
      <c r="AP127" s="52" t="str">
        <f t="shared" si="184"/>
        <v/>
      </c>
      <c r="AQ127" s="52" t="str">
        <f t="shared" si="185"/>
        <v/>
      </c>
      <c r="AR127" s="47">
        <f t="shared" si="186"/>
        <v>0</v>
      </c>
      <c r="AS127" s="53" t="str">
        <f t="shared" si="187"/>
        <v/>
      </c>
      <c r="AT127" s="52" t="str">
        <f t="shared" si="188"/>
        <v/>
      </c>
      <c r="AU127" s="9" t="str">
        <f t="shared" si="189"/>
        <v/>
      </c>
      <c r="AV127" s="9" t="str">
        <f t="shared" si="190"/>
        <v/>
      </c>
      <c r="AW127" s="12" t="str">
        <f t="shared" si="191"/>
        <v/>
      </c>
      <c r="AX127" s="9" t="str">
        <f t="shared" si="192"/>
        <v/>
      </c>
      <c r="AY127" s="12" t="str">
        <f t="shared" si="193"/>
        <v/>
      </c>
      <c r="AZ127" s="10" t="str">
        <f t="shared" si="194"/>
        <v/>
      </c>
      <c r="BA127" s="10" t="str">
        <f t="shared" si="195"/>
        <v/>
      </c>
      <c r="BB127" s="10" t="str">
        <f t="shared" si="196"/>
        <v/>
      </c>
      <c r="BC127" s="10" t="str">
        <f t="shared" si="197"/>
        <v/>
      </c>
      <c r="BD127" s="10" t="str">
        <f t="shared" si="198"/>
        <v/>
      </c>
      <c r="BE127" s="12" t="str">
        <f t="shared" si="199"/>
        <v/>
      </c>
      <c r="BF127" s="9" t="str">
        <f t="shared" si="200"/>
        <v/>
      </c>
      <c r="BG127" s="9" t="str">
        <f t="shared" si="201"/>
        <v/>
      </c>
      <c r="BH127" s="7" t="str">
        <f t="shared" si="202"/>
        <v/>
      </c>
      <c r="BI127" s="7" t="str">
        <f t="shared" si="203"/>
        <v/>
      </c>
      <c r="BJ127" s="12" t="str">
        <f t="shared" si="204"/>
        <v/>
      </c>
      <c r="BK127" s="80" t="str">
        <f t="shared" si="205"/>
        <v/>
      </c>
      <c r="BL127" s="7" t="str">
        <f t="shared" si="206"/>
        <v/>
      </c>
      <c r="BM127" s="7" t="str">
        <f t="shared" si="256"/>
        <v/>
      </c>
      <c r="BN127" s="12" t="str">
        <f t="shared" si="207"/>
        <v/>
      </c>
      <c r="BO127" s="9" t="str">
        <f t="shared" si="208"/>
        <v/>
      </c>
      <c r="BP127" s="2" t="str">
        <f t="shared" si="209"/>
        <v/>
      </c>
      <c r="BQ127" s="2" t="str">
        <f t="shared" si="210"/>
        <v/>
      </c>
      <c r="BR127" s="20" t="str">
        <f t="shared" si="151"/>
        <v/>
      </c>
      <c r="BS127" s="20" t="str">
        <f t="shared" si="151"/>
        <v/>
      </c>
      <c r="BT127" s="20" t="str">
        <f t="shared" si="151"/>
        <v/>
      </c>
      <c r="BU127" s="86" t="str">
        <f t="shared" si="211"/>
        <v/>
      </c>
      <c r="BV127" s="86" t="str">
        <f t="shared" si="212"/>
        <v/>
      </c>
      <c r="BW127" s="20" t="str">
        <f t="shared" si="151"/>
        <v/>
      </c>
      <c r="BX127" s="86" t="str">
        <f t="shared" si="151"/>
        <v/>
      </c>
      <c r="BY127" s="86" t="str">
        <f t="shared" si="151"/>
        <v/>
      </c>
      <c r="BZ127" s="86" t="str">
        <f t="shared" si="151"/>
        <v/>
      </c>
      <c r="CA127" s="86" t="str">
        <f t="shared" si="151"/>
        <v/>
      </c>
      <c r="CB127" s="86" t="str">
        <f t="shared" si="151"/>
        <v/>
      </c>
      <c r="CC127" s="86" t="str">
        <f t="shared" si="151"/>
        <v/>
      </c>
      <c r="CD127" s="86" t="str">
        <f t="shared" si="151"/>
        <v/>
      </c>
      <c r="CE127" s="20" t="str">
        <f t="shared" si="257"/>
        <v/>
      </c>
      <c r="CF127" s="14" t="str">
        <f t="shared" si="213"/>
        <v/>
      </c>
      <c r="CG127" s="14" t="str">
        <f t="shared" si="214"/>
        <v/>
      </c>
      <c r="CH127" s="8">
        <f t="shared" si="215"/>
        <v>0</v>
      </c>
      <c r="CI127" s="9" t="str">
        <f t="shared" si="216"/>
        <v/>
      </c>
      <c r="CJ127" s="9" t="str">
        <f t="shared" si="217"/>
        <v/>
      </c>
      <c r="CK127" s="9" t="str">
        <f t="shared" si="218"/>
        <v/>
      </c>
      <c r="CL127" s="9" t="str">
        <f t="shared" si="219"/>
        <v/>
      </c>
      <c r="CM127" s="9" t="str">
        <f t="shared" si="220"/>
        <v/>
      </c>
      <c r="CN127" s="9" t="str">
        <f t="shared" si="221"/>
        <v/>
      </c>
      <c r="CO127" s="9" t="str">
        <f t="shared" si="222"/>
        <v/>
      </c>
      <c r="CP127" s="9" t="str">
        <f t="shared" si="222"/>
        <v/>
      </c>
      <c r="CQ127" s="9" t="str">
        <f t="shared" si="222"/>
        <v/>
      </c>
      <c r="CR127" s="9" t="str">
        <f t="shared" si="222"/>
        <v/>
      </c>
      <c r="CS127" s="9" t="str">
        <f t="shared" si="222"/>
        <v/>
      </c>
      <c r="CT127" s="9" t="str">
        <f t="shared" si="222"/>
        <v/>
      </c>
      <c r="CU127" s="9" t="str">
        <f t="shared" si="222"/>
        <v/>
      </c>
      <c r="CV127" s="9" t="str">
        <f t="shared" si="223"/>
        <v/>
      </c>
      <c r="CW127" s="9" t="str">
        <f t="shared" si="224"/>
        <v/>
      </c>
      <c r="CX127" s="9" t="str">
        <f t="shared" si="224"/>
        <v/>
      </c>
      <c r="CY127" s="9" t="str">
        <f t="shared" si="224"/>
        <v/>
      </c>
      <c r="CZ127" s="9" t="str">
        <f t="shared" si="224"/>
        <v/>
      </c>
      <c r="DA127" s="9" t="str">
        <f t="shared" si="224"/>
        <v/>
      </c>
      <c r="DB127" s="9" t="str">
        <f t="shared" si="224"/>
        <v/>
      </c>
      <c r="DC127" s="9" t="str">
        <f t="shared" si="224"/>
        <v/>
      </c>
      <c r="DD127" s="2" t="str">
        <f t="shared" si="225"/>
        <v/>
      </c>
      <c r="DE127" s="2" t="str">
        <f t="shared" si="226"/>
        <v/>
      </c>
      <c r="DF127" s="2" t="str">
        <f t="shared" si="227"/>
        <v/>
      </c>
      <c r="DG127" s="2" t="str">
        <f t="shared" si="228"/>
        <v/>
      </c>
      <c r="DH127" s="2" t="str">
        <f t="shared" si="229"/>
        <v/>
      </c>
      <c r="DI127" s="2" t="str">
        <f t="shared" si="230"/>
        <v/>
      </c>
      <c r="DJ127" s="2" t="str">
        <f t="shared" si="231"/>
        <v/>
      </c>
      <c r="DK127" s="2" t="str">
        <f t="shared" si="232"/>
        <v/>
      </c>
      <c r="DL127" s="16" t="str">
        <f t="shared" si="233"/>
        <v/>
      </c>
      <c r="DM127" s="16" t="str">
        <f t="shared" si="234"/>
        <v/>
      </c>
      <c r="DN127" s="16" t="str">
        <f t="shared" si="235"/>
        <v/>
      </c>
      <c r="DO127" s="72" t="str">
        <f t="shared" si="236"/>
        <v/>
      </c>
      <c r="DP127" s="16" t="str">
        <f t="shared" si="237"/>
        <v/>
      </c>
      <c r="DQ127" s="16" t="str">
        <f t="shared" si="238"/>
        <v/>
      </c>
      <c r="DR127" s="2" t="str">
        <f t="shared" si="239"/>
        <v/>
      </c>
      <c r="DS127" s="2" t="str">
        <f t="shared" si="240"/>
        <v/>
      </c>
      <c r="DT127" s="2" t="str">
        <f t="shared" si="241"/>
        <v/>
      </c>
      <c r="DU127" s="2" t="str">
        <f t="shared" si="242"/>
        <v/>
      </c>
      <c r="DV127" s="15"/>
      <c r="DW127" s="17"/>
      <c r="DX127" s="17"/>
      <c r="DY127" s="47" t="str">
        <f t="shared" si="260"/>
        <v/>
      </c>
      <c r="DZ127" s="47" t="str">
        <f t="shared" si="260"/>
        <v/>
      </c>
      <c r="EA127" s="47" t="str">
        <f t="shared" si="260"/>
        <v/>
      </c>
      <c r="EB127" s="47" t="str">
        <f t="shared" si="260"/>
        <v/>
      </c>
      <c r="EC127" s="49" t="str">
        <f t="shared" si="260"/>
        <v/>
      </c>
      <c r="ED127" s="49" t="str">
        <f t="shared" si="260"/>
        <v/>
      </c>
      <c r="EE127" s="47" t="str">
        <f t="shared" si="260"/>
        <v/>
      </c>
      <c r="EF127" s="47" t="str">
        <f t="shared" si="260"/>
        <v/>
      </c>
      <c r="EG127" s="47" t="str">
        <f t="shared" si="260"/>
        <v/>
      </c>
      <c r="EH127" s="6">
        <f t="shared" si="152"/>
        <v>0</v>
      </c>
      <c r="EI127" s="6">
        <f t="shared" si="153"/>
        <v>0</v>
      </c>
      <c r="EJ127" s="2" t="str">
        <f t="shared" si="154"/>
        <v/>
      </c>
      <c r="EK127" s="2" t="str">
        <f t="shared" si="155"/>
        <v/>
      </c>
      <c r="EL127" s="2" t="str">
        <f t="shared" si="259"/>
        <v/>
      </c>
      <c r="EM127" s="2" t="str">
        <f t="shared" si="156"/>
        <v/>
      </c>
      <c r="EN127" s="2" t="str">
        <f t="shared" si="157"/>
        <v/>
      </c>
      <c r="EO127" s="2">
        <f t="shared" si="158"/>
        <v>0</v>
      </c>
      <c r="EP127" s="2">
        <f t="shared" si="243"/>
        <v>0</v>
      </c>
      <c r="EQ127" s="2"/>
      <c r="ER127" s="2"/>
      <c r="ES127" s="2"/>
      <c r="ET127" s="2"/>
      <c r="EU127" s="2"/>
      <c r="EV127" s="2"/>
      <c r="EW127" s="2">
        <f t="shared" si="159"/>
        <v>0</v>
      </c>
      <c r="EX127" s="2">
        <f t="shared" si="160"/>
        <v>0</v>
      </c>
      <c r="EY127" s="2">
        <f t="shared" si="244"/>
        <v>0</v>
      </c>
      <c r="EZ127" s="2">
        <f t="shared" si="161"/>
        <v>0</v>
      </c>
      <c r="FA127" s="2">
        <f t="shared" si="162"/>
        <v>0</v>
      </c>
      <c r="FB127" s="59"/>
      <c r="FC127" s="2">
        <f t="shared" si="163"/>
        <v>0</v>
      </c>
      <c r="FD127" s="2">
        <f t="shared" si="245"/>
        <v>0</v>
      </c>
      <c r="FE127" s="3">
        <f t="shared" si="258"/>
        <v>0</v>
      </c>
      <c r="FF127" s="3">
        <f t="shared" si="246"/>
        <v>0</v>
      </c>
      <c r="FG127" s="3">
        <f t="shared" si="247"/>
        <v>0</v>
      </c>
      <c r="FH127" s="3">
        <f t="shared" si="164"/>
        <v>0</v>
      </c>
      <c r="FI127" s="67">
        <f t="shared" si="165"/>
        <v>0</v>
      </c>
      <c r="FJ127" s="3">
        <f t="shared" si="166"/>
        <v>0</v>
      </c>
      <c r="FK127" s="3">
        <f t="shared" si="167"/>
        <v>0</v>
      </c>
      <c r="FL127" s="3">
        <f t="shared" si="248"/>
        <v>0</v>
      </c>
      <c r="FM127" s="3">
        <f t="shared" si="249"/>
        <v>0</v>
      </c>
      <c r="FN127" s="3">
        <f t="shared" si="250"/>
        <v>0</v>
      </c>
      <c r="FO127" s="2">
        <f t="shared" si="168"/>
        <v>0</v>
      </c>
      <c r="FP127" s="2">
        <f t="shared" si="169"/>
        <v>0</v>
      </c>
      <c r="FQ127" s="2">
        <f t="shared" si="251"/>
        <v>0</v>
      </c>
      <c r="FR127" s="6" t="str">
        <f>IF(A127=1,1,IF(DW127="","",COUNTA($DW$31:DW127)+1))</f>
        <v/>
      </c>
      <c r="FS127" s="6" t="str">
        <f t="shared" si="170"/>
        <v/>
      </c>
      <c r="FT127" s="43">
        <f t="shared" si="252"/>
        <v>0</v>
      </c>
      <c r="FU127" s="23">
        <f t="shared" si="253"/>
        <v>0</v>
      </c>
      <c r="FV127" s="21">
        <f t="shared" si="254"/>
        <v>0</v>
      </c>
    </row>
    <row r="128" spans="1:178">
      <c r="A128" s="4" t="str">
        <f t="shared" si="171"/>
        <v/>
      </c>
      <c r="B128" s="33"/>
      <c r="C128" s="33"/>
      <c r="D128" s="33"/>
      <c r="E128" s="33"/>
      <c r="F128" s="33"/>
      <c r="G128" s="11" t="str">
        <f t="shared" si="138"/>
        <v/>
      </c>
      <c r="H128" s="3" t="str">
        <f t="shared" si="172"/>
        <v/>
      </c>
      <c r="I128" s="3" t="str">
        <f t="shared" si="139"/>
        <v/>
      </c>
      <c r="J128" s="3" t="str">
        <f t="shared" si="173"/>
        <v/>
      </c>
      <c r="K128" s="3" t="str">
        <f t="shared" si="140"/>
        <v/>
      </c>
      <c r="L128" s="2" t="str">
        <f t="shared" si="141"/>
        <v/>
      </c>
      <c r="M128" s="8" t="str">
        <f t="shared" si="174"/>
        <v/>
      </c>
      <c r="N128" s="8" t="str">
        <f t="shared" si="142"/>
        <v/>
      </c>
      <c r="O128" s="8" t="str">
        <f t="shared" si="175"/>
        <v/>
      </c>
      <c r="P128" s="8" t="str">
        <f t="shared" si="143"/>
        <v/>
      </c>
      <c r="Q128" s="2" t="str">
        <f t="shared" si="144"/>
        <v/>
      </c>
      <c r="R128" s="3" t="str">
        <f t="shared" si="145"/>
        <v/>
      </c>
      <c r="S128" s="3" t="str">
        <f t="shared" si="146"/>
        <v/>
      </c>
      <c r="T128" s="3" t="str">
        <f t="shared" si="176"/>
        <v/>
      </c>
      <c r="U128" s="8" t="str">
        <f t="shared" si="147"/>
        <v/>
      </c>
      <c r="V128" s="2" t="str">
        <f t="shared" si="148"/>
        <v/>
      </c>
      <c r="W128" s="2" t="str">
        <f t="shared" si="149"/>
        <v/>
      </c>
      <c r="X128" s="2" t="str">
        <f t="shared" si="255"/>
        <v/>
      </c>
      <c r="Y128" s="2" t="str">
        <f t="shared" si="150"/>
        <v/>
      </c>
      <c r="Z128" s="46" t="str">
        <f t="shared" si="177"/>
        <v/>
      </c>
      <c r="AA128" s="46" t="str">
        <f t="shared" si="178"/>
        <v/>
      </c>
      <c r="AB128" s="47"/>
      <c r="AC128" s="46" t="str">
        <f t="shared" si="179"/>
        <v/>
      </c>
      <c r="AD128" s="47" t="str">
        <f t="shared" si="180"/>
        <v/>
      </c>
      <c r="AE128" s="48" t="str">
        <f t="shared" si="181"/>
        <v/>
      </c>
      <c r="AF128" s="49" t="str">
        <f t="shared" si="135"/>
        <v/>
      </c>
      <c r="AG128" s="49" t="str">
        <f t="shared" si="135"/>
        <v/>
      </c>
      <c r="AH128" s="49" t="str">
        <f t="shared" si="135"/>
        <v/>
      </c>
      <c r="AI128" s="47" t="str">
        <f t="shared" si="135"/>
        <v/>
      </c>
      <c r="AJ128" s="47" t="str">
        <f t="shared" si="135"/>
        <v/>
      </c>
      <c r="AK128" s="46" t="str">
        <f t="shared" si="135"/>
        <v/>
      </c>
      <c r="AL128" s="47"/>
      <c r="AM128" s="53" t="str">
        <f t="shared" si="182"/>
        <v/>
      </c>
      <c r="AN128" s="50" t="str">
        <f t="shared" si="183"/>
        <v/>
      </c>
      <c r="AO128" s="51"/>
      <c r="AP128" s="52" t="str">
        <f t="shared" si="184"/>
        <v/>
      </c>
      <c r="AQ128" s="52" t="str">
        <f t="shared" si="185"/>
        <v/>
      </c>
      <c r="AR128" s="47">
        <f t="shared" si="186"/>
        <v>0</v>
      </c>
      <c r="AS128" s="53" t="str">
        <f t="shared" si="187"/>
        <v/>
      </c>
      <c r="AT128" s="52" t="str">
        <f t="shared" si="188"/>
        <v/>
      </c>
      <c r="AU128" s="9" t="str">
        <f t="shared" si="189"/>
        <v/>
      </c>
      <c r="AV128" s="9" t="str">
        <f t="shared" si="190"/>
        <v/>
      </c>
      <c r="AW128" s="12" t="str">
        <f t="shared" si="191"/>
        <v/>
      </c>
      <c r="AX128" s="9" t="str">
        <f t="shared" si="192"/>
        <v/>
      </c>
      <c r="AY128" s="12" t="str">
        <f t="shared" si="193"/>
        <v/>
      </c>
      <c r="AZ128" s="10" t="str">
        <f t="shared" si="194"/>
        <v/>
      </c>
      <c r="BA128" s="10" t="str">
        <f t="shared" si="195"/>
        <v/>
      </c>
      <c r="BB128" s="10" t="str">
        <f t="shared" si="196"/>
        <v/>
      </c>
      <c r="BC128" s="10" t="str">
        <f t="shared" si="197"/>
        <v/>
      </c>
      <c r="BD128" s="10" t="str">
        <f t="shared" si="198"/>
        <v/>
      </c>
      <c r="BE128" s="12" t="str">
        <f t="shared" si="199"/>
        <v/>
      </c>
      <c r="BF128" s="9" t="str">
        <f t="shared" si="200"/>
        <v/>
      </c>
      <c r="BG128" s="9" t="str">
        <f t="shared" si="201"/>
        <v/>
      </c>
      <c r="BH128" s="7" t="str">
        <f t="shared" si="202"/>
        <v/>
      </c>
      <c r="BI128" s="7" t="str">
        <f t="shared" si="203"/>
        <v/>
      </c>
      <c r="BJ128" s="12" t="str">
        <f t="shared" si="204"/>
        <v/>
      </c>
      <c r="BK128" s="80" t="str">
        <f t="shared" si="205"/>
        <v/>
      </c>
      <c r="BL128" s="7" t="str">
        <f t="shared" si="206"/>
        <v/>
      </c>
      <c r="BM128" s="7" t="str">
        <f t="shared" si="256"/>
        <v/>
      </c>
      <c r="BN128" s="12" t="str">
        <f t="shared" si="207"/>
        <v/>
      </c>
      <c r="BO128" s="9" t="str">
        <f t="shared" si="208"/>
        <v/>
      </c>
      <c r="BP128" s="2" t="str">
        <f t="shared" si="209"/>
        <v/>
      </c>
      <c r="BQ128" s="2" t="str">
        <f t="shared" si="210"/>
        <v/>
      </c>
      <c r="BR128" s="20" t="str">
        <f t="shared" si="151"/>
        <v/>
      </c>
      <c r="BS128" s="20" t="str">
        <f t="shared" si="151"/>
        <v/>
      </c>
      <c r="BT128" s="20" t="str">
        <f t="shared" si="151"/>
        <v/>
      </c>
      <c r="BU128" s="86" t="str">
        <f t="shared" si="211"/>
        <v/>
      </c>
      <c r="BV128" s="86" t="str">
        <f t="shared" si="212"/>
        <v/>
      </c>
      <c r="BW128" s="20" t="str">
        <f t="shared" si="151"/>
        <v/>
      </c>
      <c r="BX128" s="86" t="str">
        <f t="shared" si="151"/>
        <v/>
      </c>
      <c r="BY128" s="86" t="str">
        <f t="shared" si="151"/>
        <v/>
      </c>
      <c r="BZ128" s="86" t="str">
        <f t="shared" si="151"/>
        <v/>
      </c>
      <c r="CA128" s="86" t="str">
        <f t="shared" si="151"/>
        <v/>
      </c>
      <c r="CB128" s="86" t="str">
        <f t="shared" si="151"/>
        <v/>
      </c>
      <c r="CC128" s="86" t="str">
        <f t="shared" si="151"/>
        <v/>
      </c>
      <c r="CD128" s="86" t="str">
        <f t="shared" si="151"/>
        <v/>
      </c>
      <c r="CE128" s="20" t="str">
        <f t="shared" si="257"/>
        <v/>
      </c>
      <c r="CF128" s="14" t="str">
        <f t="shared" si="213"/>
        <v/>
      </c>
      <c r="CG128" s="14" t="str">
        <f t="shared" si="214"/>
        <v/>
      </c>
      <c r="CH128" s="8">
        <f t="shared" si="215"/>
        <v>0</v>
      </c>
      <c r="CI128" s="9" t="str">
        <f t="shared" si="216"/>
        <v/>
      </c>
      <c r="CJ128" s="9" t="str">
        <f t="shared" si="217"/>
        <v/>
      </c>
      <c r="CK128" s="9" t="str">
        <f t="shared" si="218"/>
        <v/>
      </c>
      <c r="CL128" s="9" t="str">
        <f t="shared" si="219"/>
        <v/>
      </c>
      <c r="CM128" s="9" t="str">
        <f t="shared" si="220"/>
        <v/>
      </c>
      <c r="CN128" s="9" t="str">
        <f t="shared" si="221"/>
        <v/>
      </c>
      <c r="CO128" s="9" t="str">
        <f t="shared" ref="CO128:CU151" si="261">IF($B128="","",$CN128*BX128)</f>
        <v/>
      </c>
      <c r="CP128" s="9" t="str">
        <f t="shared" si="261"/>
        <v/>
      </c>
      <c r="CQ128" s="9" t="str">
        <f t="shared" si="261"/>
        <v/>
      </c>
      <c r="CR128" s="9" t="str">
        <f t="shared" si="261"/>
        <v/>
      </c>
      <c r="CS128" s="9" t="str">
        <f t="shared" si="261"/>
        <v/>
      </c>
      <c r="CT128" s="9" t="str">
        <f t="shared" si="261"/>
        <v/>
      </c>
      <c r="CU128" s="9" t="str">
        <f t="shared" si="261"/>
        <v/>
      </c>
      <c r="CV128" s="9" t="str">
        <f t="shared" si="223"/>
        <v/>
      </c>
      <c r="CW128" s="9" t="str">
        <f t="shared" ref="CW128:DC151" si="262">IF($B128="","",$CV128*BX128)</f>
        <v/>
      </c>
      <c r="CX128" s="9" t="str">
        <f t="shared" si="262"/>
        <v/>
      </c>
      <c r="CY128" s="9" t="str">
        <f t="shared" si="262"/>
        <v/>
      </c>
      <c r="CZ128" s="9" t="str">
        <f t="shared" si="262"/>
        <v/>
      </c>
      <c r="DA128" s="9" t="str">
        <f t="shared" si="262"/>
        <v/>
      </c>
      <c r="DB128" s="9" t="str">
        <f t="shared" si="262"/>
        <v/>
      </c>
      <c r="DC128" s="9" t="str">
        <f t="shared" si="262"/>
        <v/>
      </c>
      <c r="DD128" s="2" t="str">
        <f t="shared" si="225"/>
        <v/>
      </c>
      <c r="DE128" s="2" t="str">
        <f t="shared" si="226"/>
        <v/>
      </c>
      <c r="DF128" s="2" t="str">
        <f t="shared" si="227"/>
        <v/>
      </c>
      <c r="DG128" s="2" t="str">
        <f t="shared" si="228"/>
        <v/>
      </c>
      <c r="DH128" s="2" t="str">
        <f t="shared" si="229"/>
        <v/>
      </c>
      <c r="DI128" s="2" t="str">
        <f t="shared" si="230"/>
        <v/>
      </c>
      <c r="DJ128" s="2" t="str">
        <f t="shared" si="231"/>
        <v/>
      </c>
      <c r="DK128" s="2" t="str">
        <f t="shared" si="232"/>
        <v/>
      </c>
      <c r="DL128" s="16" t="str">
        <f t="shared" si="233"/>
        <v/>
      </c>
      <c r="DM128" s="16" t="str">
        <f t="shared" si="234"/>
        <v/>
      </c>
      <c r="DN128" s="16" t="str">
        <f t="shared" si="235"/>
        <v/>
      </c>
      <c r="DO128" s="72" t="str">
        <f t="shared" si="236"/>
        <v/>
      </c>
      <c r="DP128" s="16" t="str">
        <f t="shared" si="237"/>
        <v/>
      </c>
      <c r="DQ128" s="16" t="str">
        <f t="shared" si="238"/>
        <v/>
      </c>
      <c r="DR128" s="2" t="str">
        <f t="shared" si="239"/>
        <v/>
      </c>
      <c r="DS128" s="2" t="str">
        <f t="shared" si="240"/>
        <v/>
      </c>
      <c r="DT128" s="2" t="str">
        <f t="shared" si="241"/>
        <v/>
      </c>
      <c r="DU128" s="2" t="str">
        <f t="shared" si="242"/>
        <v/>
      </c>
      <c r="DV128" s="15"/>
      <c r="DW128" s="17"/>
      <c r="DX128" s="17"/>
      <c r="DY128" s="47" t="str">
        <f t="shared" si="260"/>
        <v/>
      </c>
      <c r="DZ128" s="47" t="str">
        <f t="shared" si="260"/>
        <v/>
      </c>
      <c r="EA128" s="47" t="str">
        <f t="shared" si="260"/>
        <v/>
      </c>
      <c r="EB128" s="47" t="str">
        <f t="shared" si="260"/>
        <v/>
      </c>
      <c r="EC128" s="49" t="str">
        <f t="shared" si="260"/>
        <v/>
      </c>
      <c r="ED128" s="49" t="str">
        <f t="shared" si="260"/>
        <v/>
      </c>
      <c r="EE128" s="47" t="str">
        <f t="shared" si="260"/>
        <v/>
      </c>
      <c r="EF128" s="47" t="str">
        <f t="shared" si="260"/>
        <v/>
      </c>
      <c r="EG128" s="47" t="str">
        <f t="shared" si="260"/>
        <v/>
      </c>
      <c r="EH128" s="6">
        <f t="shared" si="152"/>
        <v>0</v>
      </c>
      <c r="EI128" s="6">
        <f t="shared" si="153"/>
        <v>0</v>
      </c>
      <c r="EJ128" s="2" t="str">
        <f t="shared" si="154"/>
        <v/>
      </c>
      <c r="EK128" s="2" t="str">
        <f t="shared" si="155"/>
        <v/>
      </c>
      <c r="EL128" s="2" t="str">
        <f t="shared" si="259"/>
        <v/>
      </c>
      <c r="EM128" s="2" t="str">
        <f t="shared" si="156"/>
        <v/>
      </c>
      <c r="EN128" s="2" t="str">
        <f t="shared" si="157"/>
        <v/>
      </c>
      <c r="EO128" s="2">
        <f t="shared" si="158"/>
        <v>0</v>
      </c>
      <c r="EP128" s="2">
        <f t="shared" si="243"/>
        <v>0</v>
      </c>
      <c r="EQ128" s="2"/>
      <c r="ER128" s="2"/>
      <c r="ES128" s="2"/>
      <c r="ET128" s="2"/>
      <c r="EU128" s="2"/>
      <c r="EV128" s="2"/>
      <c r="EW128" s="2">
        <f t="shared" si="159"/>
        <v>0</v>
      </c>
      <c r="EX128" s="2">
        <f t="shared" si="160"/>
        <v>0</v>
      </c>
      <c r="EY128" s="2">
        <f t="shared" si="244"/>
        <v>0</v>
      </c>
      <c r="EZ128" s="2">
        <f t="shared" si="161"/>
        <v>0</v>
      </c>
      <c r="FA128" s="2">
        <f t="shared" si="162"/>
        <v>0</v>
      </c>
      <c r="FB128" s="59"/>
      <c r="FC128" s="2">
        <f t="shared" si="163"/>
        <v>0</v>
      </c>
      <c r="FD128" s="2">
        <f t="shared" si="245"/>
        <v>0</v>
      </c>
      <c r="FE128" s="3">
        <f t="shared" si="258"/>
        <v>0</v>
      </c>
      <c r="FF128" s="3">
        <f t="shared" si="246"/>
        <v>0</v>
      </c>
      <c r="FG128" s="3">
        <f t="shared" si="247"/>
        <v>0</v>
      </c>
      <c r="FH128" s="3">
        <f t="shared" si="164"/>
        <v>0</v>
      </c>
      <c r="FI128" s="67">
        <f t="shared" si="165"/>
        <v>0</v>
      </c>
      <c r="FJ128" s="3">
        <f t="shared" si="166"/>
        <v>0</v>
      </c>
      <c r="FK128" s="3">
        <f t="shared" si="167"/>
        <v>0</v>
      </c>
      <c r="FL128" s="3">
        <f t="shared" si="248"/>
        <v>0</v>
      </c>
      <c r="FM128" s="3">
        <f t="shared" si="249"/>
        <v>0</v>
      </c>
      <c r="FN128" s="3">
        <f t="shared" si="250"/>
        <v>0</v>
      </c>
      <c r="FO128" s="2">
        <f t="shared" si="168"/>
        <v>0</v>
      </c>
      <c r="FP128" s="2">
        <f t="shared" si="169"/>
        <v>0</v>
      </c>
      <c r="FQ128" s="2">
        <f t="shared" si="251"/>
        <v>0</v>
      </c>
      <c r="FR128" s="6" t="str">
        <f>IF(A128=1,1,IF(DW128="","",COUNTA($DW$31:DW128)+1))</f>
        <v/>
      </c>
      <c r="FS128" s="6" t="str">
        <f t="shared" si="170"/>
        <v/>
      </c>
      <c r="FT128" s="43">
        <f t="shared" si="252"/>
        <v>0</v>
      </c>
      <c r="FU128" s="23">
        <f t="shared" si="253"/>
        <v>0</v>
      </c>
      <c r="FV128" s="21">
        <f t="shared" si="254"/>
        <v>0</v>
      </c>
    </row>
    <row r="129" spans="1:178">
      <c r="A129" s="4" t="str">
        <f t="shared" si="171"/>
        <v/>
      </c>
      <c r="B129" s="33"/>
      <c r="C129" s="33"/>
      <c r="D129" s="33"/>
      <c r="E129" s="33"/>
      <c r="F129" s="33"/>
      <c r="G129" s="11" t="str">
        <f t="shared" si="138"/>
        <v/>
      </c>
      <c r="H129" s="3" t="str">
        <f t="shared" si="172"/>
        <v/>
      </c>
      <c r="I129" s="3" t="str">
        <f t="shared" si="139"/>
        <v/>
      </c>
      <c r="J129" s="3" t="str">
        <f t="shared" si="173"/>
        <v/>
      </c>
      <c r="K129" s="3" t="str">
        <f t="shared" si="140"/>
        <v/>
      </c>
      <c r="L129" s="2" t="str">
        <f t="shared" si="141"/>
        <v/>
      </c>
      <c r="M129" s="8" t="str">
        <f t="shared" si="174"/>
        <v/>
      </c>
      <c r="N129" s="8" t="str">
        <f t="shared" si="142"/>
        <v/>
      </c>
      <c r="O129" s="8" t="str">
        <f t="shared" si="175"/>
        <v/>
      </c>
      <c r="P129" s="8" t="str">
        <f t="shared" si="143"/>
        <v/>
      </c>
      <c r="Q129" s="2" t="str">
        <f t="shared" si="144"/>
        <v/>
      </c>
      <c r="R129" s="3" t="str">
        <f t="shared" si="145"/>
        <v/>
      </c>
      <c r="S129" s="3" t="str">
        <f t="shared" si="146"/>
        <v/>
      </c>
      <c r="T129" s="3" t="str">
        <f t="shared" si="176"/>
        <v/>
      </c>
      <c r="U129" s="8" t="str">
        <f t="shared" si="147"/>
        <v/>
      </c>
      <c r="V129" s="2" t="str">
        <f t="shared" si="148"/>
        <v/>
      </c>
      <c r="W129" s="2" t="str">
        <f t="shared" si="149"/>
        <v/>
      </c>
      <c r="X129" s="2" t="str">
        <f t="shared" si="255"/>
        <v/>
      </c>
      <c r="Y129" s="2" t="str">
        <f t="shared" si="150"/>
        <v/>
      </c>
      <c r="Z129" s="46" t="str">
        <f t="shared" si="177"/>
        <v/>
      </c>
      <c r="AA129" s="46" t="str">
        <f t="shared" si="178"/>
        <v/>
      </c>
      <c r="AB129" s="47"/>
      <c r="AC129" s="46" t="str">
        <f t="shared" si="179"/>
        <v/>
      </c>
      <c r="AD129" s="47" t="str">
        <f t="shared" si="180"/>
        <v/>
      </c>
      <c r="AE129" s="48" t="str">
        <f t="shared" si="181"/>
        <v/>
      </c>
      <c r="AF129" s="49" t="str">
        <f t="shared" si="135"/>
        <v/>
      </c>
      <c r="AG129" s="49" t="str">
        <f t="shared" si="135"/>
        <v/>
      </c>
      <c r="AH129" s="49" t="str">
        <f t="shared" si="135"/>
        <v/>
      </c>
      <c r="AI129" s="47" t="str">
        <f t="shared" si="135"/>
        <v/>
      </c>
      <c r="AJ129" s="47" t="str">
        <f t="shared" si="135"/>
        <v/>
      </c>
      <c r="AK129" s="46" t="str">
        <f t="shared" si="135"/>
        <v/>
      </c>
      <c r="AL129" s="47"/>
      <c r="AM129" s="53" t="str">
        <f t="shared" si="182"/>
        <v/>
      </c>
      <c r="AN129" s="50" t="str">
        <f t="shared" si="183"/>
        <v/>
      </c>
      <c r="AO129" s="51"/>
      <c r="AP129" s="52" t="str">
        <f t="shared" si="184"/>
        <v/>
      </c>
      <c r="AQ129" s="52" t="str">
        <f t="shared" si="185"/>
        <v/>
      </c>
      <c r="AR129" s="47">
        <f t="shared" si="186"/>
        <v>0</v>
      </c>
      <c r="AS129" s="53" t="str">
        <f t="shared" si="187"/>
        <v/>
      </c>
      <c r="AT129" s="52" t="str">
        <f t="shared" si="188"/>
        <v/>
      </c>
      <c r="AU129" s="9" t="str">
        <f t="shared" si="189"/>
        <v/>
      </c>
      <c r="AV129" s="9" t="str">
        <f t="shared" si="190"/>
        <v/>
      </c>
      <c r="AW129" s="12" t="str">
        <f t="shared" si="191"/>
        <v/>
      </c>
      <c r="AX129" s="9" t="str">
        <f t="shared" si="192"/>
        <v/>
      </c>
      <c r="AY129" s="12" t="str">
        <f t="shared" si="193"/>
        <v/>
      </c>
      <c r="AZ129" s="10" t="str">
        <f t="shared" si="194"/>
        <v/>
      </c>
      <c r="BA129" s="10" t="str">
        <f t="shared" si="195"/>
        <v/>
      </c>
      <c r="BB129" s="10" t="str">
        <f t="shared" si="196"/>
        <v/>
      </c>
      <c r="BC129" s="10" t="str">
        <f t="shared" si="197"/>
        <v/>
      </c>
      <c r="BD129" s="10" t="str">
        <f t="shared" si="198"/>
        <v/>
      </c>
      <c r="BE129" s="12" t="str">
        <f t="shared" si="199"/>
        <v/>
      </c>
      <c r="BF129" s="9" t="str">
        <f t="shared" si="200"/>
        <v/>
      </c>
      <c r="BG129" s="9" t="str">
        <f t="shared" si="201"/>
        <v/>
      </c>
      <c r="BH129" s="7" t="str">
        <f t="shared" si="202"/>
        <v/>
      </c>
      <c r="BI129" s="7" t="str">
        <f t="shared" si="203"/>
        <v/>
      </c>
      <c r="BJ129" s="12" t="str">
        <f t="shared" si="204"/>
        <v/>
      </c>
      <c r="BK129" s="80" t="str">
        <f t="shared" si="205"/>
        <v/>
      </c>
      <c r="BL129" s="7" t="str">
        <f t="shared" si="206"/>
        <v/>
      </c>
      <c r="BM129" s="7" t="str">
        <f t="shared" si="256"/>
        <v/>
      </c>
      <c r="BN129" s="12" t="str">
        <f t="shared" si="207"/>
        <v/>
      </c>
      <c r="BO129" s="9" t="str">
        <f t="shared" si="208"/>
        <v/>
      </c>
      <c r="BP129" s="2" t="str">
        <f t="shared" si="209"/>
        <v/>
      </c>
      <c r="BQ129" s="2" t="str">
        <f t="shared" si="210"/>
        <v/>
      </c>
      <c r="BR129" s="20" t="str">
        <f t="shared" ref="BR129:CD151" si="263">IF($A129="","",BR$30)</f>
        <v/>
      </c>
      <c r="BS129" s="20" t="str">
        <f t="shared" si="263"/>
        <v/>
      </c>
      <c r="BT129" s="20" t="str">
        <f t="shared" si="263"/>
        <v/>
      </c>
      <c r="BU129" s="86" t="str">
        <f t="shared" si="211"/>
        <v/>
      </c>
      <c r="BV129" s="86" t="str">
        <f t="shared" si="212"/>
        <v/>
      </c>
      <c r="BW129" s="20" t="str">
        <f t="shared" si="263"/>
        <v/>
      </c>
      <c r="BX129" s="86" t="str">
        <f t="shared" si="263"/>
        <v/>
      </c>
      <c r="BY129" s="86" t="str">
        <f t="shared" si="263"/>
        <v/>
      </c>
      <c r="BZ129" s="86" t="str">
        <f t="shared" si="263"/>
        <v/>
      </c>
      <c r="CA129" s="86" t="str">
        <f t="shared" si="263"/>
        <v/>
      </c>
      <c r="CB129" s="86" t="str">
        <f t="shared" si="263"/>
        <v/>
      </c>
      <c r="CC129" s="86" t="str">
        <f t="shared" si="263"/>
        <v/>
      </c>
      <c r="CD129" s="86" t="str">
        <f t="shared" si="263"/>
        <v/>
      </c>
      <c r="CE129" s="20" t="str">
        <f t="shared" si="257"/>
        <v/>
      </c>
      <c r="CF129" s="14" t="str">
        <f t="shared" si="213"/>
        <v/>
      </c>
      <c r="CG129" s="14" t="str">
        <f t="shared" si="214"/>
        <v/>
      </c>
      <c r="CH129" s="8">
        <f t="shared" si="215"/>
        <v>0</v>
      </c>
      <c r="CI129" s="9" t="str">
        <f t="shared" si="216"/>
        <v/>
      </c>
      <c r="CJ129" s="9" t="str">
        <f t="shared" si="217"/>
        <v/>
      </c>
      <c r="CK129" s="9" t="str">
        <f t="shared" si="218"/>
        <v/>
      </c>
      <c r="CL129" s="9" t="str">
        <f t="shared" si="219"/>
        <v/>
      </c>
      <c r="CM129" s="9" t="str">
        <f t="shared" si="220"/>
        <v/>
      </c>
      <c r="CN129" s="9" t="str">
        <f t="shared" si="221"/>
        <v/>
      </c>
      <c r="CO129" s="9" t="str">
        <f t="shared" si="261"/>
        <v/>
      </c>
      <c r="CP129" s="9" t="str">
        <f t="shared" si="261"/>
        <v/>
      </c>
      <c r="CQ129" s="9" t="str">
        <f t="shared" si="261"/>
        <v/>
      </c>
      <c r="CR129" s="9" t="str">
        <f t="shared" si="261"/>
        <v/>
      </c>
      <c r="CS129" s="9" t="str">
        <f t="shared" si="261"/>
        <v/>
      </c>
      <c r="CT129" s="9" t="str">
        <f t="shared" si="261"/>
        <v/>
      </c>
      <c r="CU129" s="9" t="str">
        <f t="shared" si="261"/>
        <v/>
      </c>
      <c r="CV129" s="9" t="str">
        <f t="shared" si="223"/>
        <v/>
      </c>
      <c r="CW129" s="9" t="str">
        <f t="shared" si="262"/>
        <v/>
      </c>
      <c r="CX129" s="9" t="str">
        <f t="shared" si="262"/>
        <v/>
      </c>
      <c r="CY129" s="9" t="str">
        <f t="shared" si="262"/>
        <v/>
      </c>
      <c r="CZ129" s="9" t="str">
        <f t="shared" si="262"/>
        <v/>
      </c>
      <c r="DA129" s="9" t="str">
        <f t="shared" si="262"/>
        <v/>
      </c>
      <c r="DB129" s="9" t="str">
        <f t="shared" si="262"/>
        <v/>
      </c>
      <c r="DC129" s="9" t="str">
        <f t="shared" si="262"/>
        <v/>
      </c>
      <c r="DD129" s="2" t="str">
        <f t="shared" si="225"/>
        <v/>
      </c>
      <c r="DE129" s="2" t="str">
        <f t="shared" si="226"/>
        <v/>
      </c>
      <c r="DF129" s="2" t="str">
        <f t="shared" si="227"/>
        <v/>
      </c>
      <c r="DG129" s="2" t="str">
        <f t="shared" si="228"/>
        <v/>
      </c>
      <c r="DH129" s="2" t="str">
        <f t="shared" si="229"/>
        <v/>
      </c>
      <c r="DI129" s="2" t="str">
        <f t="shared" si="230"/>
        <v/>
      </c>
      <c r="DJ129" s="2" t="str">
        <f t="shared" si="231"/>
        <v/>
      </c>
      <c r="DK129" s="2" t="str">
        <f t="shared" si="232"/>
        <v/>
      </c>
      <c r="DL129" s="16" t="str">
        <f t="shared" si="233"/>
        <v/>
      </c>
      <c r="DM129" s="16" t="str">
        <f t="shared" si="234"/>
        <v/>
      </c>
      <c r="DN129" s="16" t="str">
        <f t="shared" si="235"/>
        <v/>
      </c>
      <c r="DO129" s="72" t="str">
        <f t="shared" si="236"/>
        <v/>
      </c>
      <c r="DP129" s="16" t="str">
        <f t="shared" si="237"/>
        <v/>
      </c>
      <c r="DQ129" s="16" t="str">
        <f t="shared" si="238"/>
        <v/>
      </c>
      <c r="DR129" s="2" t="str">
        <f t="shared" si="239"/>
        <v/>
      </c>
      <c r="DS129" s="2" t="str">
        <f t="shared" si="240"/>
        <v/>
      </c>
      <c r="DT129" s="2" t="str">
        <f t="shared" si="241"/>
        <v/>
      </c>
      <c r="DU129" s="2" t="str">
        <f t="shared" si="242"/>
        <v/>
      </c>
      <c r="DV129" s="15"/>
      <c r="DW129" s="17"/>
      <c r="DX129" s="17"/>
      <c r="DY129" s="47" t="str">
        <f t="shared" si="260"/>
        <v/>
      </c>
      <c r="DZ129" s="47" t="str">
        <f t="shared" si="260"/>
        <v/>
      </c>
      <c r="EA129" s="47" t="str">
        <f t="shared" si="260"/>
        <v/>
      </c>
      <c r="EB129" s="47" t="str">
        <f t="shared" si="260"/>
        <v/>
      </c>
      <c r="EC129" s="49" t="str">
        <f t="shared" si="260"/>
        <v/>
      </c>
      <c r="ED129" s="49" t="str">
        <f t="shared" si="260"/>
        <v/>
      </c>
      <c r="EE129" s="47" t="str">
        <f t="shared" si="260"/>
        <v/>
      </c>
      <c r="EF129" s="47" t="str">
        <f t="shared" si="260"/>
        <v/>
      </c>
      <c r="EG129" s="47" t="str">
        <f t="shared" si="260"/>
        <v/>
      </c>
      <c r="EH129" s="6">
        <f t="shared" si="152"/>
        <v>0</v>
      </c>
      <c r="EI129" s="6">
        <f t="shared" si="153"/>
        <v>0</v>
      </c>
      <c r="EJ129" s="2" t="str">
        <f t="shared" si="154"/>
        <v/>
      </c>
      <c r="EK129" s="2" t="str">
        <f t="shared" si="155"/>
        <v/>
      </c>
      <c r="EL129" s="2" t="str">
        <f t="shared" si="259"/>
        <v/>
      </c>
      <c r="EM129" s="2" t="str">
        <f t="shared" si="156"/>
        <v/>
      </c>
      <c r="EN129" s="2" t="str">
        <f t="shared" si="157"/>
        <v/>
      </c>
      <c r="EO129" s="2">
        <f t="shared" si="158"/>
        <v>0</v>
      </c>
      <c r="EP129" s="2">
        <f t="shared" si="243"/>
        <v>0</v>
      </c>
      <c r="EQ129" s="2"/>
      <c r="ER129" s="2"/>
      <c r="ES129" s="2"/>
      <c r="ET129" s="2"/>
      <c r="EU129" s="2"/>
      <c r="EV129" s="2"/>
      <c r="EW129" s="2">
        <f t="shared" si="159"/>
        <v>0</v>
      </c>
      <c r="EX129" s="2">
        <f t="shared" si="160"/>
        <v>0</v>
      </c>
      <c r="EY129" s="2">
        <f t="shared" si="244"/>
        <v>0</v>
      </c>
      <c r="EZ129" s="2">
        <f t="shared" si="161"/>
        <v>0</v>
      </c>
      <c r="FA129" s="2">
        <f t="shared" si="162"/>
        <v>0</v>
      </c>
      <c r="FB129" s="59"/>
      <c r="FC129" s="2">
        <f t="shared" si="163"/>
        <v>0</v>
      </c>
      <c r="FD129" s="2">
        <f t="shared" si="245"/>
        <v>0</v>
      </c>
      <c r="FE129" s="3">
        <f t="shared" si="258"/>
        <v>0</v>
      </c>
      <c r="FF129" s="3">
        <f t="shared" si="246"/>
        <v>0</v>
      </c>
      <c r="FG129" s="3">
        <f t="shared" si="247"/>
        <v>0</v>
      </c>
      <c r="FH129" s="3">
        <f t="shared" si="164"/>
        <v>0</v>
      </c>
      <c r="FI129" s="67">
        <f t="shared" si="165"/>
        <v>0</v>
      </c>
      <c r="FJ129" s="3">
        <f t="shared" si="166"/>
        <v>0</v>
      </c>
      <c r="FK129" s="3">
        <f t="shared" si="167"/>
        <v>0</v>
      </c>
      <c r="FL129" s="3">
        <f t="shared" si="248"/>
        <v>0</v>
      </c>
      <c r="FM129" s="3">
        <f t="shared" si="249"/>
        <v>0</v>
      </c>
      <c r="FN129" s="3">
        <f t="shared" si="250"/>
        <v>0</v>
      </c>
      <c r="FO129" s="2">
        <f t="shared" si="168"/>
        <v>0</v>
      </c>
      <c r="FP129" s="2">
        <f t="shared" si="169"/>
        <v>0</v>
      </c>
      <c r="FQ129" s="2">
        <f t="shared" si="251"/>
        <v>0</v>
      </c>
      <c r="FR129" s="6" t="str">
        <f>IF(A129=1,1,IF(DW129="","",COUNTA($DW$31:DW129)+1))</f>
        <v/>
      </c>
      <c r="FS129" s="6" t="str">
        <f t="shared" si="170"/>
        <v/>
      </c>
      <c r="FT129" s="43">
        <f t="shared" si="252"/>
        <v>0</v>
      </c>
      <c r="FU129" s="23">
        <f t="shared" si="253"/>
        <v>0</v>
      </c>
      <c r="FV129" s="21">
        <f t="shared" si="254"/>
        <v>0</v>
      </c>
    </row>
    <row r="130" spans="1:178">
      <c r="A130" s="4" t="str">
        <f t="shared" si="171"/>
        <v/>
      </c>
      <c r="B130" s="33"/>
      <c r="C130" s="33"/>
      <c r="D130" s="33"/>
      <c r="E130" s="33"/>
      <c r="F130" s="33"/>
      <c r="G130" s="11" t="str">
        <f t="shared" si="138"/>
        <v/>
      </c>
      <c r="H130" s="3" t="str">
        <f t="shared" si="172"/>
        <v/>
      </c>
      <c r="I130" s="3" t="str">
        <f t="shared" si="139"/>
        <v/>
      </c>
      <c r="J130" s="3" t="str">
        <f t="shared" si="173"/>
        <v/>
      </c>
      <c r="K130" s="3" t="str">
        <f t="shared" si="140"/>
        <v/>
      </c>
      <c r="L130" s="2" t="str">
        <f t="shared" si="141"/>
        <v/>
      </c>
      <c r="M130" s="8" t="str">
        <f t="shared" si="174"/>
        <v/>
      </c>
      <c r="N130" s="8" t="str">
        <f t="shared" si="142"/>
        <v/>
      </c>
      <c r="O130" s="8" t="str">
        <f t="shared" si="175"/>
        <v/>
      </c>
      <c r="P130" s="8" t="str">
        <f t="shared" si="143"/>
        <v/>
      </c>
      <c r="Q130" s="2" t="str">
        <f t="shared" si="144"/>
        <v/>
      </c>
      <c r="R130" s="3" t="str">
        <f t="shared" si="145"/>
        <v/>
      </c>
      <c r="S130" s="3" t="str">
        <f t="shared" si="146"/>
        <v/>
      </c>
      <c r="T130" s="3" t="str">
        <f t="shared" si="176"/>
        <v/>
      </c>
      <c r="U130" s="8" t="str">
        <f t="shared" si="147"/>
        <v/>
      </c>
      <c r="V130" s="2" t="str">
        <f t="shared" si="148"/>
        <v/>
      </c>
      <c r="W130" s="2" t="str">
        <f t="shared" si="149"/>
        <v/>
      </c>
      <c r="X130" s="2" t="str">
        <f t="shared" si="255"/>
        <v/>
      </c>
      <c r="Y130" s="2" t="str">
        <f t="shared" si="150"/>
        <v/>
      </c>
      <c r="Z130" s="46" t="str">
        <f t="shared" si="177"/>
        <v/>
      </c>
      <c r="AA130" s="46" t="str">
        <f t="shared" si="178"/>
        <v/>
      </c>
      <c r="AB130" s="47"/>
      <c r="AC130" s="46" t="str">
        <f t="shared" si="179"/>
        <v/>
      </c>
      <c r="AD130" s="47" t="str">
        <f t="shared" si="180"/>
        <v/>
      </c>
      <c r="AE130" s="48" t="str">
        <f t="shared" si="181"/>
        <v/>
      </c>
      <c r="AF130" s="49" t="str">
        <f t="shared" si="135"/>
        <v/>
      </c>
      <c r="AG130" s="49" t="str">
        <f t="shared" si="135"/>
        <v/>
      </c>
      <c r="AH130" s="49" t="str">
        <f t="shared" si="135"/>
        <v/>
      </c>
      <c r="AI130" s="47" t="str">
        <f t="shared" si="135"/>
        <v/>
      </c>
      <c r="AJ130" s="47" t="str">
        <f t="shared" si="135"/>
        <v/>
      </c>
      <c r="AK130" s="46" t="str">
        <f t="shared" si="135"/>
        <v/>
      </c>
      <c r="AL130" s="47"/>
      <c r="AM130" s="53" t="str">
        <f t="shared" si="182"/>
        <v/>
      </c>
      <c r="AN130" s="50" t="str">
        <f t="shared" si="183"/>
        <v/>
      </c>
      <c r="AO130" s="51"/>
      <c r="AP130" s="52" t="str">
        <f t="shared" si="184"/>
        <v/>
      </c>
      <c r="AQ130" s="52" t="str">
        <f t="shared" si="185"/>
        <v/>
      </c>
      <c r="AR130" s="47">
        <f t="shared" si="186"/>
        <v>0</v>
      </c>
      <c r="AS130" s="53" t="str">
        <f t="shared" si="187"/>
        <v/>
      </c>
      <c r="AT130" s="52" t="str">
        <f t="shared" si="188"/>
        <v/>
      </c>
      <c r="AU130" s="9" t="str">
        <f t="shared" si="189"/>
        <v/>
      </c>
      <c r="AV130" s="9" t="str">
        <f t="shared" si="190"/>
        <v/>
      </c>
      <c r="AW130" s="12" t="str">
        <f t="shared" si="191"/>
        <v/>
      </c>
      <c r="AX130" s="9" t="str">
        <f t="shared" si="192"/>
        <v/>
      </c>
      <c r="AY130" s="12" t="str">
        <f t="shared" si="193"/>
        <v/>
      </c>
      <c r="AZ130" s="10" t="str">
        <f t="shared" si="194"/>
        <v/>
      </c>
      <c r="BA130" s="10" t="str">
        <f t="shared" si="195"/>
        <v/>
      </c>
      <c r="BB130" s="10" t="str">
        <f t="shared" si="196"/>
        <v/>
      </c>
      <c r="BC130" s="10" t="str">
        <f t="shared" si="197"/>
        <v/>
      </c>
      <c r="BD130" s="10" t="str">
        <f t="shared" si="198"/>
        <v/>
      </c>
      <c r="BE130" s="12" t="str">
        <f t="shared" si="199"/>
        <v/>
      </c>
      <c r="BF130" s="9" t="str">
        <f t="shared" si="200"/>
        <v/>
      </c>
      <c r="BG130" s="9" t="str">
        <f t="shared" si="201"/>
        <v/>
      </c>
      <c r="BH130" s="7" t="str">
        <f t="shared" si="202"/>
        <v/>
      </c>
      <c r="BI130" s="7" t="str">
        <f t="shared" si="203"/>
        <v/>
      </c>
      <c r="BJ130" s="12" t="str">
        <f t="shared" si="204"/>
        <v/>
      </c>
      <c r="BK130" s="80" t="str">
        <f t="shared" si="205"/>
        <v/>
      </c>
      <c r="BL130" s="7" t="str">
        <f t="shared" si="206"/>
        <v/>
      </c>
      <c r="BM130" s="7" t="str">
        <f t="shared" si="256"/>
        <v/>
      </c>
      <c r="BN130" s="12" t="str">
        <f t="shared" si="207"/>
        <v/>
      </c>
      <c r="BO130" s="9" t="str">
        <f t="shared" si="208"/>
        <v/>
      </c>
      <c r="BP130" s="2" t="str">
        <f t="shared" si="209"/>
        <v/>
      </c>
      <c r="BQ130" s="2" t="str">
        <f t="shared" si="210"/>
        <v/>
      </c>
      <c r="BR130" s="20" t="str">
        <f t="shared" si="263"/>
        <v/>
      </c>
      <c r="BS130" s="20" t="str">
        <f t="shared" si="263"/>
        <v/>
      </c>
      <c r="BT130" s="20" t="str">
        <f t="shared" si="263"/>
        <v/>
      </c>
      <c r="BU130" s="86" t="str">
        <f t="shared" si="211"/>
        <v/>
      </c>
      <c r="BV130" s="86" t="str">
        <f t="shared" si="212"/>
        <v/>
      </c>
      <c r="BW130" s="20" t="str">
        <f t="shared" si="263"/>
        <v/>
      </c>
      <c r="BX130" s="86" t="str">
        <f t="shared" si="263"/>
        <v/>
      </c>
      <c r="BY130" s="86" t="str">
        <f t="shared" si="263"/>
        <v/>
      </c>
      <c r="BZ130" s="86" t="str">
        <f t="shared" si="263"/>
        <v/>
      </c>
      <c r="CA130" s="86" t="str">
        <f t="shared" si="263"/>
        <v/>
      </c>
      <c r="CB130" s="86" t="str">
        <f t="shared" si="263"/>
        <v/>
      </c>
      <c r="CC130" s="86" t="str">
        <f t="shared" si="263"/>
        <v/>
      </c>
      <c r="CD130" s="86" t="str">
        <f t="shared" si="263"/>
        <v/>
      </c>
      <c r="CE130" s="20" t="str">
        <f t="shared" si="257"/>
        <v/>
      </c>
      <c r="CF130" s="14" t="str">
        <f t="shared" si="213"/>
        <v/>
      </c>
      <c r="CG130" s="14" t="str">
        <f t="shared" si="214"/>
        <v/>
      </c>
      <c r="CH130" s="8">
        <f t="shared" si="215"/>
        <v>0</v>
      </c>
      <c r="CI130" s="9" t="str">
        <f t="shared" si="216"/>
        <v/>
      </c>
      <c r="CJ130" s="9" t="str">
        <f t="shared" si="217"/>
        <v/>
      </c>
      <c r="CK130" s="9" t="str">
        <f t="shared" si="218"/>
        <v/>
      </c>
      <c r="CL130" s="9" t="str">
        <f t="shared" si="219"/>
        <v/>
      </c>
      <c r="CM130" s="9" t="str">
        <f t="shared" si="220"/>
        <v/>
      </c>
      <c r="CN130" s="9" t="str">
        <f t="shared" si="221"/>
        <v/>
      </c>
      <c r="CO130" s="9" t="str">
        <f t="shared" si="261"/>
        <v/>
      </c>
      <c r="CP130" s="9" t="str">
        <f t="shared" si="261"/>
        <v/>
      </c>
      <c r="CQ130" s="9" t="str">
        <f t="shared" si="261"/>
        <v/>
      </c>
      <c r="CR130" s="9" t="str">
        <f t="shared" si="261"/>
        <v/>
      </c>
      <c r="CS130" s="9" t="str">
        <f t="shared" si="261"/>
        <v/>
      </c>
      <c r="CT130" s="9" t="str">
        <f t="shared" si="261"/>
        <v/>
      </c>
      <c r="CU130" s="9" t="str">
        <f t="shared" si="261"/>
        <v/>
      </c>
      <c r="CV130" s="9" t="str">
        <f t="shared" si="223"/>
        <v/>
      </c>
      <c r="CW130" s="9" t="str">
        <f t="shared" si="262"/>
        <v/>
      </c>
      <c r="CX130" s="9" t="str">
        <f t="shared" si="262"/>
        <v/>
      </c>
      <c r="CY130" s="9" t="str">
        <f t="shared" si="262"/>
        <v/>
      </c>
      <c r="CZ130" s="9" t="str">
        <f t="shared" si="262"/>
        <v/>
      </c>
      <c r="DA130" s="9" t="str">
        <f t="shared" si="262"/>
        <v/>
      </c>
      <c r="DB130" s="9" t="str">
        <f t="shared" si="262"/>
        <v/>
      </c>
      <c r="DC130" s="9" t="str">
        <f t="shared" si="262"/>
        <v/>
      </c>
      <c r="DD130" s="2" t="str">
        <f t="shared" si="225"/>
        <v/>
      </c>
      <c r="DE130" s="2" t="str">
        <f t="shared" si="226"/>
        <v/>
      </c>
      <c r="DF130" s="2" t="str">
        <f t="shared" si="227"/>
        <v/>
      </c>
      <c r="DG130" s="2" t="str">
        <f t="shared" si="228"/>
        <v/>
      </c>
      <c r="DH130" s="2" t="str">
        <f t="shared" si="229"/>
        <v/>
      </c>
      <c r="DI130" s="2" t="str">
        <f t="shared" si="230"/>
        <v/>
      </c>
      <c r="DJ130" s="2" t="str">
        <f t="shared" si="231"/>
        <v/>
      </c>
      <c r="DK130" s="2" t="str">
        <f t="shared" si="232"/>
        <v/>
      </c>
      <c r="DL130" s="16" t="str">
        <f t="shared" si="233"/>
        <v/>
      </c>
      <c r="DM130" s="16" t="str">
        <f t="shared" si="234"/>
        <v/>
      </c>
      <c r="DN130" s="16" t="str">
        <f t="shared" si="235"/>
        <v/>
      </c>
      <c r="DO130" s="72" t="str">
        <f t="shared" si="236"/>
        <v/>
      </c>
      <c r="DP130" s="16" t="str">
        <f t="shared" si="237"/>
        <v/>
      </c>
      <c r="DQ130" s="16" t="str">
        <f t="shared" si="238"/>
        <v/>
      </c>
      <c r="DR130" s="2" t="str">
        <f t="shared" si="239"/>
        <v/>
      </c>
      <c r="DS130" s="2" t="str">
        <f t="shared" si="240"/>
        <v/>
      </c>
      <c r="DT130" s="2" t="str">
        <f t="shared" si="241"/>
        <v/>
      </c>
      <c r="DU130" s="2" t="str">
        <f t="shared" si="242"/>
        <v/>
      </c>
      <c r="DV130" s="15"/>
      <c r="DW130" s="17"/>
      <c r="DX130" s="17"/>
      <c r="DY130" s="47" t="str">
        <f t="shared" si="260"/>
        <v/>
      </c>
      <c r="DZ130" s="47" t="str">
        <f t="shared" si="260"/>
        <v/>
      </c>
      <c r="EA130" s="47" t="str">
        <f t="shared" si="260"/>
        <v/>
      </c>
      <c r="EB130" s="47" t="str">
        <f t="shared" si="260"/>
        <v/>
      </c>
      <c r="EC130" s="49" t="str">
        <f t="shared" si="260"/>
        <v/>
      </c>
      <c r="ED130" s="49" t="str">
        <f t="shared" si="260"/>
        <v/>
      </c>
      <c r="EE130" s="47" t="str">
        <f t="shared" si="260"/>
        <v/>
      </c>
      <c r="EF130" s="47" t="str">
        <f t="shared" si="260"/>
        <v/>
      </c>
      <c r="EG130" s="47" t="str">
        <f t="shared" si="260"/>
        <v/>
      </c>
      <c r="EH130" s="6">
        <f t="shared" si="152"/>
        <v>0</v>
      </c>
      <c r="EI130" s="6">
        <f t="shared" si="153"/>
        <v>0</v>
      </c>
      <c r="EJ130" s="2" t="str">
        <f t="shared" si="154"/>
        <v/>
      </c>
      <c r="EK130" s="2" t="str">
        <f t="shared" si="155"/>
        <v/>
      </c>
      <c r="EL130" s="2" t="str">
        <f t="shared" si="259"/>
        <v/>
      </c>
      <c r="EM130" s="2" t="str">
        <f t="shared" si="156"/>
        <v/>
      </c>
      <c r="EN130" s="2" t="str">
        <f t="shared" si="157"/>
        <v/>
      </c>
      <c r="EO130" s="2">
        <f t="shared" si="158"/>
        <v>0</v>
      </c>
      <c r="EP130" s="2">
        <f t="shared" si="243"/>
        <v>0</v>
      </c>
      <c r="EQ130" s="2"/>
      <c r="ER130" s="2"/>
      <c r="ES130" s="2"/>
      <c r="ET130" s="2"/>
      <c r="EU130" s="2"/>
      <c r="EV130" s="2"/>
      <c r="EW130" s="2">
        <f t="shared" si="159"/>
        <v>0</v>
      </c>
      <c r="EX130" s="2">
        <f t="shared" si="160"/>
        <v>0</v>
      </c>
      <c r="EY130" s="2">
        <f t="shared" si="244"/>
        <v>0</v>
      </c>
      <c r="EZ130" s="2">
        <f t="shared" si="161"/>
        <v>0</v>
      </c>
      <c r="FA130" s="2">
        <f t="shared" si="162"/>
        <v>0</v>
      </c>
      <c r="FB130" s="59"/>
      <c r="FC130" s="2">
        <f t="shared" si="163"/>
        <v>0</v>
      </c>
      <c r="FD130" s="2">
        <f t="shared" si="245"/>
        <v>0</v>
      </c>
      <c r="FE130" s="3">
        <f t="shared" si="258"/>
        <v>0</v>
      </c>
      <c r="FF130" s="3">
        <f t="shared" si="246"/>
        <v>0</v>
      </c>
      <c r="FG130" s="3">
        <f t="shared" si="247"/>
        <v>0</v>
      </c>
      <c r="FH130" s="3">
        <f t="shared" si="164"/>
        <v>0</v>
      </c>
      <c r="FI130" s="67">
        <f t="shared" si="165"/>
        <v>0</v>
      </c>
      <c r="FJ130" s="3">
        <f t="shared" si="166"/>
        <v>0</v>
      </c>
      <c r="FK130" s="3">
        <f t="shared" si="167"/>
        <v>0</v>
      </c>
      <c r="FL130" s="3">
        <f t="shared" si="248"/>
        <v>0</v>
      </c>
      <c r="FM130" s="3">
        <f t="shared" si="249"/>
        <v>0</v>
      </c>
      <c r="FN130" s="3">
        <f t="shared" si="250"/>
        <v>0</v>
      </c>
      <c r="FO130" s="2">
        <f t="shared" si="168"/>
        <v>0</v>
      </c>
      <c r="FP130" s="2">
        <f t="shared" si="169"/>
        <v>0</v>
      </c>
      <c r="FQ130" s="2">
        <f t="shared" si="251"/>
        <v>0</v>
      </c>
      <c r="FR130" s="6" t="str">
        <f>IF(A130=1,1,IF(DW130="","",COUNTA($DW$31:DW130)+1))</f>
        <v/>
      </c>
      <c r="FS130" s="6" t="str">
        <f t="shared" si="170"/>
        <v/>
      </c>
      <c r="FT130" s="43">
        <f t="shared" si="252"/>
        <v>0</v>
      </c>
      <c r="FU130" s="23">
        <f t="shared" si="253"/>
        <v>0</v>
      </c>
      <c r="FV130" s="21">
        <f t="shared" si="254"/>
        <v>0</v>
      </c>
    </row>
    <row r="131" spans="1:178">
      <c r="A131" s="4" t="str">
        <f t="shared" si="171"/>
        <v/>
      </c>
      <c r="B131" s="33"/>
      <c r="C131" s="33"/>
      <c r="D131" s="33"/>
      <c r="E131" s="33"/>
      <c r="F131" s="33"/>
      <c r="G131" s="11" t="str">
        <f t="shared" si="138"/>
        <v/>
      </c>
      <c r="H131" s="3" t="str">
        <f t="shared" si="172"/>
        <v/>
      </c>
      <c r="I131" s="3" t="str">
        <f t="shared" si="139"/>
        <v/>
      </c>
      <c r="J131" s="3" t="str">
        <f t="shared" si="173"/>
        <v/>
      </c>
      <c r="K131" s="3" t="str">
        <f t="shared" si="140"/>
        <v/>
      </c>
      <c r="L131" s="2" t="str">
        <f t="shared" si="141"/>
        <v/>
      </c>
      <c r="M131" s="8" t="str">
        <f t="shared" si="174"/>
        <v/>
      </c>
      <c r="N131" s="8" t="str">
        <f t="shared" si="142"/>
        <v/>
      </c>
      <c r="O131" s="8" t="str">
        <f t="shared" si="175"/>
        <v/>
      </c>
      <c r="P131" s="8" t="str">
        <f t="shared" si="143"/>
        <v/>
      </c>
      <c r="Q131" s="2" t="str">
        <f t="shared" si="144"/>
        <v/>
      </c>
      <c r="R131" s="3" t="str">
        <f t="shared" si="145"/>
        <v/>
      </c>
      <c r="S131" s="3" t="str">
        <f t="shared" si="146"/>
        <v/>
      </c>
      <c r="T131" s="3" t="str">
        <f t="shared" si="176"/>
        <v/>
      </c>
      <c r="U131" s="8" t="str">
        <f t="shared" si="147"/>
        <v/>
      </c>
      <c r="V131" s="2" t="str">
        <f t="shared" si="148"/>
        <v/>
      </c>
      <c r="W131" s="2" t="str">
        <f t="shared" si="149"/>
        <v/>
      </c>
      <c r="X131" s="2" t="str">
        <f t="shared" si="255"/>
        <v/>
      </c>
      <c r="Y131" s="2" t="str">
        <f t="shared" si="150"/>
        <v/>
      </c>
      <c r="Z131" s="46" t="str">
        <f t="shared" si="177"/>
        <v/>
      </c>
      <c r="AA131" s="46" t="str">
        <f t="shared" si="178"/>
        <v/>
      </c>
      <c r="AB131" s="47"/>
      <c r="AC131" s="46" t="str">
        <f t="shared" si="179"/>
        <v/>
      </c>
      <c r="AD131" s="47" t="str">
        <f t="shared" si="180"/>
        <v/>
      </c>
      <c r="AE131" s="48" t="str">
        <f t="shared" si="181"/>
        <v/>
      </c>
      <c r="AF131" s="49" t="str">
        <f t="shared" si="135"/>
        <v/>
      </c>
      <c r="AG131" s="49" t="str">
        <f t="shared" si="135"/>
        <v/>
      </c>
      <c r="AH131" s="49" t="str">
        <f t="shared" si="135"/>
        <v/>
      </c>
      <c r="AI131" s="47" t="str">
        <f t="shared" si="135"/>
        <v/>
      </c>
      <c r="AJ131" s="47" t="str">
        <f t="shared" si="135"/>
        <v/>
      </c>
      <c r="AK131" s="46" t="str">
        <f t="shared" si="135"/>
        <v/>
      </c>
      <c r="AL131" s="47"/>
      <c r="AM131" s="53" t="str">
        <f t="shared" si="182"/>
        <v/>
      </c>
      <c r="AN131" s="50" t="str">
        <f t="shared" si="183"/>
        <v/>
      </c>
      <c r="AO131" s="51"/>
      <c r="AP131" s="52" t="str">
        <f t="shared" si="184"/>
        <v/>
      </c>
      <c r="AQ131" s="52" t="str">
        <f t="shared" si="185"/>
        <v/>
      </c>
      <c r="AR131" s="47">
        <f t="shared" si="186"/>
        <v>0</v>
      </c>
      <c r="AS131" s="53" t="str">
        <f t="shared" si="187"/>
        <v/>
      </c>
      <c r="AT131" s="52" t="str">
        <f t="shared" si="188"/>
        <v/>
      </c>
      <c r="AU131" s="9" t="str">
        <f t="shared" si="189"/>
        <v/>
      </c>
      <c r="AV131" s="9" t="str">
        <f t="shared" si="190"/>
        <v/>
      </c>
      <c r="AW131" s="12" t="str">
        <f t="shared" si="191"/>
        <v/>
      </c>
      <c r="AX131" s="9" t="str">
        <f t="shared" si="192"/>
        <v/>
      </c>
      <c r="AY131" s="12" t="str">
        <f t="shared" si="193"/>
        <v/>
      </c>
      <c r="AZ131" s="10" t="str">
        <f t="shared" si="194"/>
        <v/>
      </c>
      <c r="BA131" s="10" t="str">
        <f t="shared" si="195"/>
        <v/>
      </c>
      <c r="BB131" s="10" t="str">
        <f t="shared" si="196"/>
        <v/>
      </c>
      <c r="BC131" s="10" t="str">
        <f t="shared" si="197"/>
        <v/>
      </c>
      <c r="BD131" s="10" t="str">
        <f t="shared" si="198"/>
        <v/>
      </c>
      <c r="BE131" s="12" t="str">
        <f t="shared" si="199"/>
        <v/>
      </c>
      <c r="BF131" s="9" t="str">
        <f t="shared" si="200"/>
        <v/>
      </c>
      <c r="BG131" s="9" t="str">
        <f t="shared" si="201"/>
        <v/>
      </c>
      <c r="BH131" s="7" t="str">
        <f t="shared" si="202"/>
        <v/>
      </c>
      <c r="BI131" s="7" t="str">
        <f t="shared" si="203"/>
        <v/>
      </c>
      <c r="BJ131" s="12" t="str">
        <f t="shared" si="204"/>
        <v/>
      </c>
      <c r="BK131" s="80" t="str">
        <f t="shared" si="205"/>
        <v/>
      </c>
      <c r="BL131" s="7" t="str">
        <f t="shared" si="206"/>
        <v/>
      </c>
      <c r="BM131" s="7" t="str">
        <f t="shared" si="256"/>
        <v/>
      </c>
      <c r="BN131" s="12" t="str">
        <f t="shared" si="207"/>
        <v/>
      </c>
      <c r="BO131" s="9" t="str">
        <f t="shared" si="208"/>
        <v/>
      </c>
      <c r="BP131" s="2" t="str">
        <f t="shared" si="209"/>
        <v/>
      </c>
      <c r="BQ131" s="2" t="str">
        <f t="shared" si="210"/>
        <v/>
      </c>
      <c r="BR131" s="20" t="str">
        <f t="shared" si="263"/>
        <v/>
      </c>
      <c r="BS131" s="20" t="str">
        <f t="shared" si="263"/>
        <v/>
      </c>
      <c r="BT131" s="20" t="str">
        <f t="shared" si="263"/>
        <v/>
      </c>
      <c r="BU131" s="86" t="str">
        <f t="shared" si="211"/>
        <v/>
      </c>
      <c r="BV131" s="86" t="str">
        <f t="shared" si="212"/>
        <v/>
      </c>
      <c r="BW131" s="20" t="str">
        <f t="shared" si="263"/>
        <v/>
      </c>
      <c r="BX131" s="86" t="str">
        <f t="shared" si="263"/>
        <v/>
      </c>
      <c r="BY131" s="86" t="str">
        <f t="shared" si="263"/>
        <v/>
      </c>
      <c r="BZ131" s="86" t="str">
        <f t="shared" si="263"/>
        <v/>
      </c>
      <c r="CA131" s="86" t="str">
        <f t="shared" si="263"/>
        <v/>
      </c>
      <c r="CB131" s="86" t="str">
        <f t="shared" si="263"/>
        <v/>
      </c>
      <c r="CC131" s="86" t="str">
        <f t="shared" si="263"/>
        <v/>
      </c>
      <c r="CD131" s="86" t="str">
        <f t="shared" si="263"/>
        <v/>
      </c>
      <c r="CE131" s="20" t="str">
        <f t="shared" si="257"/>
        <v/>
      </c>
      <c r="CF131" s="14" t="str">
        <f t="shared" si="213"/>
        <v/>
      </c>
      <c r="CG131" s="14" t="str">
        <f t="shared" si="214"/>
        <v/>
      </c>
      <c r="CH131" s="8">
        <f t="shared" si="215"/>
        <v>0</v>
      </c>
      <c r="CI131" s="9" t="str">
        <f t="shared" si="216"/>
        <v/>
      </c>
      <c r="CJ131" s="9" t="str">
        <f t="shared" si="217"/>
        <v/>
      </c>
      <c r="CK131" s="9" t="str">
        <f t="shared" si="218"/>
        <v/>
      </c>
      <c r="CL131" s="9" t="str">
        <f t="shared" si="219"/>
        <v/>
      </c>
      <c r="CM131" s="9" t="str">
        <f t="shared" si="220"/>
        <v/>
      </c>
      <c r="CN131" s="9" t="str">
        <f t="shared" si="221"/>
        <v/>
      </c>
      <c r="CO131" s="9" t="str">
        <f t="shared" si="261"/>
        <v/>
      </c>
      <c r="CP131" s="9" t="str">
        <f t="shared" si="261"/>
        <v/>
      </c>
      <c r="CQ131" s="9" t="str">
        <f t="shared" si="261"/>
        <v/>
      </c>
      <c r="CR131" s="9" t="str">
        <f t="shared" si="261"/>
        <v/>
      </c>
      <c r="CS131" s="9" t="str">
        <f t="shared" si="261"/>
        <v/>
      </c>
      <c r="CT131" s="9" t="str">
        <f t="shared" si="261"/>
        <v/>
      </c>
      <c r="CU131" s="9" t="str">
        <f t="shared" si="261"/>
        <v/>
      </c>
      <c r="CV131" s="9" t="str">
        <f t="shared" si="223"/>
        <v/>
      </c>
      <c r="CW131" s="9" t="str">
        <f t="shared" si="262"/>
        <v/>
      </c>
      <c r="CX131" s="9" t="str">
        <f t="shared" si="262"/>
        <v/>
      </c>
      <c r="CY131" s="9" t="str">
        <f t="shared" si="262"/>
        <v/>
      </c>
      <c r="CZ131" s="9" t="str">
        <f t="shared" si="262"/>
        <v/>
      </c>
      <c r="DA131" s="9" t="str">
        <f t="shared" si="262"/>
        <v/>
      </c>
      <c r="DB131" s="9" t="str">
        <f t="shared" si="262"/>
        <v/>
      </c>
      <c r="DC131" s="9" t="str">
        <f t="shared" si="262"/>
        <v/>
      </c>
      <c r="DD131" s="2" t="str">
        <f t="shared" si="225"/>
        <v/>
      </c>
      <c r="DE131" s="2" t="str">
        <f t="shared" si="226"/>
        <v/>
      </c>
      <c r="DF131" s="2" t="str">
        <f t="shared" si="227"/>
        <v/>
      </c>
      <c r="DG131" s="2" t="str">
        <f t="shared" si="228"/>
        <v/>
      </c>
      <c r="DH131" s="2" t="str">
        <f t="shared" si="229"/>
        <v/>
      </c>
      <c r="DI131" s="2" t="str">
        <f t="shared" si="230"/>
        <v/>
      </c>
      <c r="DJ131" s="2" t="str">
        <f t="shared" si="231"/>
        <v/>
      </c>
      <c r="DK131" s="2" t="str">
        <f t="shared" si="232"/>
        <v/>
      </c>
      <c r="DL131" s="16" t="str">
        <f t="shared" si="233"/>
        <v/>
      </c>
      <c r="DM131" s="16" t="str">
        <f t="shared" si="234"/>
        <v/>
      </c>
      <c r="DN131" s="16" t="str">
        <f t="shared" si="235"/>
        <v/>
      </c>
      <c r="DO131" s="72" t="str">
        <f t="shared" si="236"/>
        <v/>
      </c>
      <c r="DP131" s="16" t="str">
        <f t="shared" si="237"/>
        <v/>
      </c>
      <c r="DQ131" s="16" t="str">
        <f t="shared" si="238"/>
        <v/>
      </c>
      <c r="DR131" s="2" t="str">
        <f t="shared" si="239"/>
        <v/>
      </c>
      <c r="DS131" s="2" t="str">
        <f t="shared" si="240"/>
        <v/>
      </c>
      <c r="DT131" s="2" t="str">
        <f t="shared" si="241"/>
        <v/>
      </c>
      <c r="DU131" s="2" t="str">
        <f t="shared" si="242"/>
        <v/>
      </c>
      <c r="DV131" s="15"/>
      <c r="DW131" s="17"/>
      <c r="DX131" s="17"/>
      <c r="DY131" s="47" t="str">
        <f t="shared" si="260"/>
        <v/>
      </c>
      <c r="DZ131" s="47" t="str">
        <f t="shared" si="260"/>
        <v/>
      </c>
      <c r="EA131" s="47" t="str">
        <f t="shared" si="260"/>
        <v/>
      </c>
      <c r="EB131" s="47" t="str">
        <f t="shared" si="260"/>
        <v/>
      </c>
      <c r="EC131" s="49" t="str">
        <f t="shared" si="260"/>
        <v/>
      </c>
      <c r="ED131" s="49" t="str">
        <f t="shared" si="260"/>
        <v/>
      </c>
      <c r="EE131" s="47" t="str">
        <f t="shared" si="260"/>
        <v/>
      </c>
      <c r="EF131" s="47" t="str">
        <f t="shared" si="260"/>
        <v/>
      </c>
      <c r="EG131" s="47" t="str">
        <f t="shared" si="260"/>
        <v/>
      </c>
      <c r="EH131" s="6">
        <f t="shared" si="152"/>
        <v>0</v>
      </c>
      <c r="EI131" s="6">
        <f t="shared" si="153"/>
        <v>0</v>
      </c>
      <c r="EJ131" s="2" t="str">
        <f t="shared" si="154"/>
        <v/>
      </c>
      <c r="EK131" s="2" t="str">
        <f t="shared" si="155"/>
        <v/>
      </c>
      <c r="EL131" s="2" t="str">
        <f t="shared" si="259"/>
        <v/>
      </c>
      <c r="EM131" s="2" t="str">
        <f t="shared" si="156"/>
        <v/>
      </c>
      <c r="EN131" s="2" t="str">
        <f t="shared" si="157"/>
        <v/>
      </c>
      <c r="EO131" s="2">
        <f t="shared" si="158"/>
        <v>0</v>
      </c>
      <c r="EP131" s="2">
        <f t="shared" si="243"/>
        <v>0</v>
      </c>
      <c r="EQ131" s="2"/>
      <c r="ER131" s="2"/>
      <c r="ES131" s="2"/>
      <c r="ET131" s="2"/>
      <c r="EU131" s="2"/>
      <c r="EV131" s="2"/>
      <c r="EW131" s="2">
        <f t="shared" si="159"/>
        <v>0</v>
      </c>
      <c r="EX131" s="2">
        <f t="shared" si="160"/>
        <v>0</v>
      </c>
      <c r="EY131" s="2">
        <f t="shared" si="244"/>
        <v>0</v>
      </c>
      <c r="EZ131" s="2">
        <f t="shared" si="161"/>
        <v>0</v>
      </c>
      <c r="FA131" s="2">
        <f t="shared" si="162"/>
        <v>0</v>
      </c>
      <c r="FB131" s="59"/>
      <c r="FC131" s="2">
        <f t="shared" si="163"/>
        <v>0</v>
      </c>
      <c r="FD131" s="2">
        <f t="shared" si="245"/>
        <v>0</v>
      </c>
      <c r="FE131" s="3">
        <f t="shared" si="258"/>
        <v>0</v>
      </c>
      <c r="FF131" s="3">
        <f t="shared" si="246"/>
        <v>0</v>
      </c>
      <c r="FG131" s="3">
        <f t="shared" si="247"/>
        <v>0</v>
      </c>
      <c r="FH131" s="3">
        <f t="shared" si="164"/>
        <v>0</v>
      </c>
      <c r="FI131" s="67">
        <f t="shared" si="165"/>
        <v>0</v>
      </c>
      <c r="FJ131" s="3">
        <f t="shared" si="166"/>
        <v>0</v>
      </c>
      <c r="FK131" s="3">
        <f t="shared" si="167"/>
        <v>0</v>
      </c>
      <c r="FL131" s="3">
        <f t="shared" si="248"/>
        <v>0</v>
      </c>
      <c r="FM131" s="3">
        <f t="shared" si="249"/>
        <v>0</v>
      </c>
      <c r="FN131" s="3">
        <f t="shared" si="250"/>
        <v>0</v>
      </c>
      <c r="FO131" s="2">
        <f t="shared" si="168"/>
        <v>0</v>
      </c>
      <c r="FP131" s="2">
        <f t="shared" si="169"/>
        <v>0</v>
      </c>
      <c r="FQ131" s="2">
        <f t="shared" si="251"/>
        <v>0</v>
      </c>
      <c r="FR131" s="6" t="str">
        <f>IF(A131=1,1,IF(DW131="","",COUNTA($DW$31:DW131)+1))</f>
        <v/>
      </c>
      <c r="FS131" s="6" t="str">
        <f t="shared" si="170"/>
        <v/>
      </c>
      <c r="FT131" s="43">
        <f t="shared" si="252"/>
        <v>0</v>
      </c>
      <c r="FU131" s="23">
        <f t="shared" si="253"/>
        <v>0</v>
      </c>
      <c r="FV131" s="21">
        <f t="shared" si="254"/>
        <v>0</v>
      </c>
    </row>
    <row r="132" spans="1:178">
      <c r="A132" s="4" t="str">
        <f t="shared" si="171"/>
        <v/>
      </c>
      <c r="B132" s="33"/>
      <c r="C132" s="33"/>
      <c r="D132" s="33"/>
      <c r="E132" s="33"/>
      <c r="F132" s="33"/>
      <c r="G132" s="11" t="str">
        <f t="shared" si="138"/>
        <v/>
      </c>
      <c r="H132" s="3" t="str">
        <f t="shared" si="172"/>
        <v/>
      </c>
      <c r="I132" s="3" t="str">
        <f t="shared" si="139"/>
        <v/>
      </c>
      <c r="J132" s="3" t="str">
        <f t="shared" si="173"/>
        <v/>
      </c>
      <c r="K132" s="3" t="str">
        <f t="shared" si="140"/>
        <v/>
      </c>
      <c r="L132" s="2" t="str">
        <f t="shared" si="141"/>
        <v/>
      </c>
      <c r="M132" s="8" t="str">
        <f t="shared" si="174"/>
        <v/>
      </c>
      <c r="N132" s="8" t="str">
        <f t="shared" si="142"/>
        <v/>
      </c>
      <c r="O132" s="8" t="str">
        <f t="shared" si="175"/>
        <v/>
      </c>
      <c r="P132" s="8" t="str">
        <f t="shared" si="143"/>
        <v/>
      </c>
      <c r="Q132" s="2" t="str">
        <f t="shared" si="144"/>
        <v/>
      </c>
      <c r="R132" s="3" t="str">
        <f t="shared" si="145"/>
        <v/>
      </c>
      <c r="S132" s="3" t="str">
        <f t="shared" si="146"/>
        <v/>
      </c>
      <c r="T132" s="3" t="str">
        <f t="shared" si="176"/>
        <v/>
      </c>
      <c r="U132" s="8" t="str">
        <f t="shared" si="147"/>
        <v/>
      </c>
      <c r="V132" s="2" t="str">
        <f t="shared" si="148"/>
        <v/>
      </c>
      <c r="W132" s="2" t="str">
        <f t="shared" si="149"/>
        <v/>
      </c>
      <c r="X132" s="2" t="str">
        <f t="shared" si="255"/>
        <v/>
      </c>
      <c r="Y132" s="2" t="str">
        <f t="shared" si="150"/>
        <v/>
      </c>
      <c r="Z132" s="46" t="str">
        <f t="shared" si="177"/>
        <v/>
      </c>
      <c r="AA132" s="46" t="str">
        <f t="shared" si="178"/>
        <v/>
      </c>
      <c r="AB132" s="47"/>
      <c r="AC132" s="46" t="str">
        <f t="shared" si="179"/>
        <v/>
      </c>
      <c r="AD132" s="47" t="str">
        <f t="shared" si="180"/>
        <v/>
      </c>
      <c r="AE132" s="48" t="str">
        <f t="shared" si="181"/>
        <v/>
      </c>
      <c r="AF132" s="49" t="str">
        <f t="shared" si="135"/>
        <v/>
      </c>
      <c r="AG132" s="49" t="str">
        <f t="shared" si="135"/>
        <v/>
      </c>
      <c r="AH132" s="49" t="str">
        <f t="shared" si="135"/>
        <v/>
      </c>
      <c r="AI132" s="47" t="str">
        <f t="shared" si="135"/>
        <v/>
      </c>
      <c r="AJ132" s="47" t="str">
        <f t="shared" si="135"/>
        <v/>
      </c>
      <c r="AK132" s="46" t="str">
        <f t="shared" si="135"/>
        <v/>
      </c>
      <c r="AL132" s="47"/>
      <c r="AM132" s="53" t="str">
        <f t="shared" si="182"/>
        <v/>
      </c>
      <c r="AN132" s="50" t="str">
        <f t="shared" si="183"/>
        <v/>
      </c>
      <c r="AO132" s="51"/>
      <c r="AP132" s="52" t="str">
        <f t="shared" si="184"/>
        <v/>
      </c>
      <c r="AQ132" s="52" t="str">
        <f t="shared" si="185"/>
        <v/>
      </c>
      <c r="AR132" s="47">
        <f t="shared" si="186"/>
        <v>0</v>
      </c>
      <c r="AS132" s="53" t="str">
        <f t="shared" si="187"/>
        <v/>
      </c>
      <c r="AT132" s="52" t="str">
        <f t="shared" si="188"/>
        <v/>
      </c>
      <c r="AU132" s="9" t="str">
        <f t="shared" si="189"/>
        <v/>
      </c>
      <c r="AV132" s="9" t="str">
        <f t="shared" si="190"/>
        <v/>
      </c>
      <c r="AW132" s="12" t="str">
        <f t="shared" si="191"/>
        <v/>
      </c>
      <c r="AX132" s="9" t="str">
        <f t="shared" si="192"/>
        <v/>
      </c>
      <c r="AY132" s="12" t="str">
        <f t="shared" si="193"/>
        <v/>
      </c>
      <c r="AZ132" s="10" t="str">
        <f t="shared" si="194"/>
        <v/>
      </c>
      <c r="BA132" s="10" t="str">
        <f t="shared" si="195"/>
        <v/>
      </c>
      <c r="BB132" s="10" t="str">
        <f t="shared" si="196"/>
        <v/>
      </c>
      <c r="BC132" s="10" t="str">
        <f t="shared" si="197"/>
        <v/>
      </c>
      <c r="BD132" s="10" t="str">
        <f t="shared" si="198"/>
        <v/>
      </c>
      <c r="BE132" s="12" t="str">
        <f t="shared" si="199"/>
        <v/>
      </c>
      <c r="BF132" s="9" t="str">
        <f t="shared" si="200"/>
        <v/>
      </c>
      <c r="BG132" s="9" t="str">
        <f t="shared" si="201"/>
        <v/>
      </c>
      <c r="BH132" s="7" t="str">
        <f t="shared" si="202"/>
        <v/>
      </c>
      <c r="BI132" s="7" t="str">
        <f t="shared" si="203"/>
        <v/>
      </c>
      <c r="BJ132" s="12" t="str">
        <f t="shared" si="204"/>
        <v/>
      </c>
      <c r="BK132" s="80" t="str">
        <f t="shared" si="205"/>
        <v/>
      </c>
      <c r="BL132" s="7" t="str">
        <f t="shared" si="206"/>
        <v/>
      </c>
      <c r="BM132" s="7" t="str">
        <f t="shared" si="256"/>
        <v/>
      </c>
      <c r="BN132" s="12" t="str">
        <f t="shared" si="207"/>
        <v/>
      </c>
      <c r="BO132" s="9" t="str">
        <f t="shared" si="208"/>
        <v/>
      </c>
      <c r="BP132" s="2" t="str">
        <f t="shared" si="209"/>
        <v/>
      </c>
      <c r="BQ132" s="2" t="str">
        <f t="shared" si="210"/>
        <v/>
      </c>
      <c r="BR132" s="20" t="str">
        <f t="shared" si="263"/>
        <v/>
      </c>
      <c r="BS132" s="20" t="str">
        <f t="shared" si="263"/>
        <v/>
      </c>
      <c r="BT132" s="20" t="str">
        <f t="shared" si="263"/>
        <v/>
      </c>
      <c r="BU132" s="86" t="str">
        <f t="shared" si="211"/>
        <v/>
      </c>
      <c r="BV132" s="86" t="str">
        <f t="shared" si="212"/>
        <v/>
      </c>
      <c r="BW132" s="20" t="str">
        <f t="shared" si="263"/>
        <v/>
      </c>
      <c r="BX132" s="86" t="str">
        <f t="shared" si="263"/>
        <v/>
      </c>
      <c r="BY132" s="86" t="str">
        <f t="shared" si="263"/>
        <v/>
      </c>
      <c r="BZ132" s="86" t="str">
        <f t="shared" si="263"/>
        <v/>
      </c>
      <c r="CA132" s="86" t="str">
        <f t="shared" si="263"/>
        <v/>
      </c>
      <c r="CB132" s="86" t="str">
        <f t="shared" si="263"/>
        <v/>
      </c>
      <c r="CC132" s="86" t="str">
        <f t="shared" si="263"/>
        <v/>
      </c>
      <c r="CD132" s="86" t="str">
        <f t="shared" si="263"/>
        <v/>
      </c>
      <c r="CE132" s="20" t="str">
        <f t="shared" si="257"/>
        <v/>
      </c>
      <c r="CF132" s="14" t="str">
        <f t="shared" si="213"/>
        <v/>
      </c>
      <c r="CG132" s="14" t="str">
        <f t="shared" si="214"/>
        <v/>
      </c>
      <c r="CH132" s="8">
        <f t="shared" si="215"/>
        <v>0</v>
      </c>
      <c r="CI132" s="9" t="str">
        <f t="shared" si="216"/>
        <v/>
      </c>
      <c r="CJ132" s="9" t="str">
        <f t="shared" si="217"/>
        <v/>
      </c>
      <c r="CK132" s="9" t="str">
        <f t="shared" si="218"/>
        <v/>
      </c>
      <c r="CL132" s="9" t="str">
        <f t="shared" si="219"/>
        <v/>
      </c>
      <c r="CM132" s="9" t="str">
        <f t="shared" si="220"/>
        <v/>
      </c>
      <c r="CN132" s="9" t="str">
        <f t="shared" si="221"/>
        <v/>
      </c>
      <c r="CO132" s="9" t="str">
        <f t="shared" si="261"/>
        <v/>
      </c>
      <c r="CP132" s="9" t="str">
        <f t="shared" si="261"/>
        <v/>
      </c>
      <c r="CQ132" s="9" t="str">
        <f t="shared" si="261"/>
        <v/>
      </c>
      <c r="CR132" s="9" t="str">
        <f t="shared" si="261"/>
        <v/>
      </c>
      <c r="CS132" s="9" t="str">
        <f t="shared" si="261"/>
        <v/>
      </c>
      <c r="CT132" s="9" t="str">
        <f t="shared" si="261"/>
        <v/>
      </c>
      <c r="CU132" s="9" t="str">
        <f t="shared" si="261"/>
        <v/>
      </c>
      <c r="CV132" s="9" t="str">
        <f t="shared" si="223"/>
        <v/>
      </c>
      <c r="CW132" s="9" t="str">
        <f t="shared" si="262"/>
        <v/>
      </c>
      <c r="CX132" s="9" t="str">
        <f t="shared" si="262"/>
        <v/>
      </c>
      <c r="CY132" s="9" t="str">
        <f t="shared" si="262"/>
        <v/>
      </c>
      <c r="CZ132" s="9" t="str">
        <f t="shared" si="262"/>
        <v/>
      </c>
      <c r="DA132" s="9" t="str">
        <f t="shared" si="262"/>
        <v/>
      </c>
      <c r="DB132" s="9" t="str">
        <f t="shared" si="262"/>
        <v/>
      </c>
      <c r="DC132" s="9" t="str">
        <f t="shared" si="262"/>
        <v/>
      </c>
      <c r="DD132" s="2" t="str">
        <f t="shared" si="225"/>
        <v/>
      </c>
      <c r="DE132" s="2" t="str">
        <f t="shared" si="226"/>
        <v/>
      </c>
      <c r="DF132" s="2" t="str">
        <f t="shared" si="227"/>
        <v/>
      </c>
      <c r="DG132" s="2" t="str">
        <f t="shared" si="228"/>
        <v/>
      </c>
      <c r="DH132" s="2" t="str">
        <f t="shared" si="229"/>
        <v/>
      </c>
      <c r="DI132" s="2" t="str">
        <f t="shared" si="230"/>
        <v/>
      </c>
      <c r="DJ132" s="2" t="str">
        <f t="shared" si="231"/>
        <v/>
      </c>
      <c r="DK132" s="2" t="str">
        <f t="shared" si="232"/>
        <v/>
      </c>
      <c r="DL132" s="16" t="str">
        <f t="shared" si="233"/>
        <v/>
      </c>
      <c r="DM132" s="16" t="str">
        <f t="shared" si="234"/>
        <v/>
      </c>
      <c r="DN132" s="16" t="str">
        <f t="shared" si="235"/>
        <v/>
      </c>
      <c r="DO132" s="72" t="str">
        <f t="shared" si="236"/>
        <v/>
      </c>
      <c r="DP132" s="16" t="str">
        <f t="shared" si="237"/>
        <v/>
      </c>
      <c r="DQ132" s="16" t="str">
        <f t="shared" si="238"/>
        <v/>
      </c>
      <c r="DR132" s="2" t="str">
        <f t="shared" si="239"/>
        <v/>
      </c>
      <c r="DS132" s="2" t="str">
        <f t="shared" si="240"/>
        <v/>
      </c>
      <c r="DT132" s="2" t="str">
        <f t="shared" si="241"/>
        <v/>
      </c>
      <c r="DU132" s="2" t="str">
        <f t="shared" si="242"/>
        <v/>
      </c>
      <c r="DV132" s="15"/>
      <c r="DW132" s="17"/>
      <c r="DX132" s="17"/>
      <c r="DY132" s="47" t="str">
        <f t="shared" si="260"/>
        <v/>
      </c>
      <c r="DZ132" s="47" t="str">
        <f t="shared" si="260"/>
        <v/>
      </c>
      <c r="EA132" s="47" t="str">
        <f t="shared" si="260"/>
        <v/>
      </c>
      <c r="EB132" s="47" t="str">
        <f t="shared" si="260"/>
        <v/>
      </c>
      <c r="EC132" s="49" t="str">
        <f t="shared" si="260"/>
        <v/>
      </c>
      <c r="ED132" s="49" t="str">
        <f t="shared" si="260"/>
        <v/>
      </c>
      <c r="EE132" s="47" t="str">
        <f t="shared" si="260"/>
        <v/>
      </c>
      <c r="EF132" s="47" t="str">
        <f t="shared" si="260"/>
        <v/>
      </c>
      <c r="EG132" s="47" t="str">
        <f t="shared" si="260"/>
        <v/>
      </c>
      <c r="EH132" s="6">
        <f t="shared" si="152"/>
        <v>0</v>
      </c>
      <c r="EI132" s="6">
        <f t="shared" si="153"/>
        <v>0</v>
      </c>
      <c r="EJ132" s="2" t="str">
        <f t="shared" si="154"/>
        <v/>
      </c>
      <c r="EK132" s="2" t="str">
        <f t="shared" si="155"/>
        <v/>
      </c>
      <c r="EL132" s="2" t="str">
        <f t="shared" si="259"/>
        <v/>
      </c>
      <c r="EM132" s="2" t="str">
        <f t="shared" si="156"/>
        <v/>
      </c>
      <c r="EN132" s="2" t="str">
        <f t="shared" si="157"/>
        <v/>
      </c>
      <c r="EO132" s="2">
        <f t="shared" si="158"/>
        <v>0</v>
      </c>
      <c r="EP132" s="2">
        <f t="shared" si="243"/>
        <v>0</v>
      </c>
      <c r="EQ132" s="2"/>
      <c r="ER132" s="2"/>
      <c r="ES132" s="2"/>
      <c r="ET132" s="2"/>
      <c r="EU132" s="2"/>
      <c r="EV132" s="2"/>
      <c r="EW132" s="2">
        <f t="shared" si="159"/>
        <v>0</v>
      </c>
      <c r="EX132" s="2">
        <f t="shared" si="160"/>
        <v>0</v>
      </c>
      <c r="EY132" s="2">
        <f t="shared" si="244"/>
        <v>0</v>
      </c>
      <c r="EZ132" s="2">
        <f t="shared" si="161"/>
        <v>0</v>
      </c>
      <c r="FA132" s="2">
        <f t="shared" si="162"/>
        <v>0</v>
      </c>
      <c r="FB132" s="59"/>
      <c r="FC132" s="2">
        <f t="shared" si="163"/>
        <v>0</v>
      </c>
      <c r="FD132" s="2">
        <f t="shared" si="245"/>
        <v>0</v>
      </c>
      <c r="FE132" s="3">
        <f t="shared" si="258"/>
        <v>0</v>
      </c>
      <c r="FF132" s="3">
        <f t="shared" si="246"/>
        <v>0</v>
      </c>
      <c r="FG132" s="3">
        <f t="shared" si="247"/>
        <v>0</v>
      </c>
      <c r="FH132" s="3">
        <f t="shared" si="164"/>
        <v>0</v>
      </c>
      <c r="FI132" s="67">
        <f t="shared" si="165"/>
        <v>0</v>
      </c>
      <c r="FJ132" s="3">
        <f t="shared" si="166"/>
        <v>0</v>
      </c>
      <c r="FK132" s="3">
        <f t="shared" si="167"/>
        <v>0</v>
      </c>
      <c r="FL132" s="3">
        <f t="shared" si="248"/>
        <v>0</v>
      </c>
      <c r="FM132" s="3">
        <f t="shared" si="249"/>
        <v>0</v>
      </c>
      <c r="FN132" s="3">
        <f t="shared" si="250"/>
        <v>0</v>
      </c>
      <c r="FO132" s="2">
        <f t="shared" si="168"/>
        <v>0</v>
      </c>
      <c r="FP132" s="2">
        <f t="shared" si="169"/>
        <v>0</v>
      </c>
      <c r="FQ132" s="2">
        <f t="shared" si="251"/>
        <v>0</v>
      </c>
      <c r="FR132" s="6" t="str">
        <f>IF(A132=1,1,IF(DW132="","",COUNTA($DW$31:DW132)+1))</f>
        <v/>
      </c>
      <c r="FS132" s="6" t="str">
        <f t="shared" si="170"/>
        <v/>
      </c>
      <c r="FT132" s="43">
        <f t="shared" si="252"/>
        <v>0</v>
      </c>
      <c r="FU132" s="23">
        <f t="shared" si="253"/>
        <v>0</v>
      </c>
      <c r="FV132" s="21">
        <f t="shared" si="254"/>
        <v>0</v>
      </c>
    </row>
    <row r="133" spans="1:178">
      <c r="A133" s="4" t="str">
        <f t="shared" si="171"/>
        <v/>
      </c>
      <c r="B133" s="33"/>
      <c r="C133" s="33"/>
      <c r="D133" s="33"/>
      <c r="E133" s="33"/>
      <c r="F133" s="33"/>
      <c r="G133" s="11" t="str">
        <f t="shared" si="138"/>
        <v/>
      </c>
      <c r="H133" s="3" t="str">
        <f t="shared" si="172"/>
        <v/>
      </c>
      <c r="I133" s="3" t="str">
        <f t="shared" si="139"/>
        <v/>
      </c>
      <c r="J133" s="3" t="str">
        <f t="shared" si="173"/>
        <v/>
      </c>
      <c r="K133" s="3" t="str">
        <f t="shared" si="140"/>
        <v/>
      </c>
      <c r="L133" s="2" t="str">
        <f t="shared" si="141"/>
        <v/>
      </c>
      <c r="M133" s="8" t="str">
        <f t="shared" si="174"/>
        <v/>
      </c>
      <c r="N133" s="8" t="str">
        <f t="shared" si="142"/>
        <v/>
      </c>
      <c r="O133" s="8" t="str">
        <f t="shared" si="175"/>
        <v/>
      </c>
      <c r="P133" s="8" t="str">
        <f t="shared" si="143"/>
        <v/>
      </c>
      <c r="Q133" s="2" t="str">
        <f t="shared" si="144"/>
        <v/>
      </c>
      <c r="R133" s="3" t="str">
        <f t="shared" si="145"/>
        <v/>
      </c>
      <c r="S133" s="3" t="str">
        <f t="shared" si="146"/>
        <v/>
      </c>
      <c r="T133" s="3" t="str">
        <f t="shared" si="176"/>
        <v/>
      </c>
      <c r="U133" s="8" t="str">
        <f t="shared" si="147"/>
        <v/>
      </c>
      <c r="V133" s="2" t="str">
        <f t="shared" si="148"/>
        <v/>
      </c>
      <c r="W133" s="2" t="str">
        <f t="shared" si="149"/>
        <v/>
      </c>
      <c r="X133" s="2" t="str">
        <f t="shared" si="255"/>
        <v/>
      </c>
      <c r="Y133" s="2" t="str">
        <f t="shared" si="150"/>
        <v/>
      </c>
      <c r="Z133" s="46" t="str">
        <f t="shared" si="177"/>
        <v/>
      </c>
      <c r="AA133" s="46" t="str">
        <f t="shared" si="178"/>
        <v/>
      </c>
      <c r="AB133" s="47"/>
      <c r="AC133" s="46" t="str">
        <f t="shared" si="179"/>
        <v/>
      </c>
      <c r="AD133" s="47" t="str">
        <f t="shared" si="180"/>
        <v/>
      </c>
      <c r="AE133" s="48" t="str">
        <f t="shared" si="181"/>
        <v/>
      </c>
      <c r="AF133" s="49" t="str">
        <f t="shared" ref="AF133:AK151" si="264">IF($A133="","",AF$30)</f>
        <v/>
      </c>
      <c r="AG133" s="49" t="str">
        <f t="shared" si="264"/>
        <v/>
      </c>
      <c r="AH133" s="49" t="str">
        <f t="shared" si="264"/>
        <v/>
      </c>
      <c r="AI133" s="47" t="str">
        <f t="shared" si="264"/>
        <v/>
      </c>
      <c r="AJ133" s="47" t="str">
        <f t="shared" si="264"/>
        <v/>
      </c>
      <c r="AK133" s="46" t="str">
        <f t="shared" si="264"/>
        <v/>
      </c>
      <c r="AL133" s="47"/>
      <c r="AM133" s="53" t="str">
        <f t="shared" si="182"/>
        <v/>
      </c>
      <c r="AN133" s="50" t="str">
        <f t="shared" si="183"/>
        <v/>
      </c>
      <c r="AO133" s="51"/>
      <c r="AP133" s="52" t="str">
        <f t="shared" si="184"/>
        <v/>
      </c>
      <c r="AQ133" s="52" t="str">
        <f t="shared" si="185"/>
        <v/>
      </c>
      <c r="AR133" s="47">
        <f t="shared" si="186"/>
        <v>0</v>
      </c>
      <c r="AS133" s="53" t="str">
        <f t="shared" si="187"/>
        <v/>
      </c>
      <c r="AT133" s="52" t="str">
        <f t="shared" si="188"/>
        <v/>
      </c>
      <c r="AU133" s="9" t="str">
        <f t="shared" si="189"/>
        <v/>
      </c>
      <c r="AV133" s="9" t="str">
        <f t="shared" si="190"/>
        <v/>
      </c>
      <c r="AW133" s="12" t="str">
        <f t="shared" si="191"/>
        <v/>
      </c>
      <c r="AX133" s="9" t="str">
        <f t="shared" si="192"/>
        <v/>
      </c>
      <c r="AY133" s="12" t="str">
        <f t="shared" si="193"/>
        <v/>
      </c>
      <c r="AZ133" s="10" t="str">
        <f t="shared" si="194"/>
        <v/>
      </c>
      <c r="BA133" s="10" t="str">
        <f t="shared" si="195"/>
        <v/>
      </c>
      <c r="BB133" s="10" t="str">
        <f t="shared" si="196"/>
        <v/>
      </c>
      <c r="BC133" s="10" t="str">
        <f t="shared" si="197"/>
        <v/>
      </c>
      <c r="BD133" s="10" t="str">
        <f t="shared" si="198"/>
        <v/>
      </c>
      <c r="BE133" s="12" t="str">
        <f t="shared" si="199"/>
        <v/>
      </c>
      <c r="BF133" s="9" t="str">
        <f t="shared" si="200"/>
        <v/>
      </c>
      <c r="BG133" s="9" t="str">
        <f t="shared" si="201"/>
        <v/>
      </c>
      <c r="BH133" s="7" t="str">
        <f t="shared" si="202"/>
        <v/>
      </c>
      <c r="BI133" s="7" t="str">
        <f t="shared" si="203"/>
        <v/>
      </c>
      <c r="BJ133" s="12" t="str">
        <f t="shared" si="204"/>
        <v/>
      </c>
      <c r="BK133" s="80" t="str">
        <f t="shared" si="205"/>
        <v/>
      </c>
      <c r="BL133" s="7" t="str">
        <f t="shared" si="206"/>
        <v/>
      </c>
      <c r="BM133" s="7" t="str">
        <f t="shared" si="256"/>
        <v/>
      </c>
      <c r="BN133" s="12" t="str">
        <f t="shared" si="207"/>
        <v/>
      </c>
      <c r="BO133" s="9" t="str">
        <f t="shared" si="208"/>
        <v/>
      </c>
      <c r="BP133" s="2" t="str">
        <f t="shared" si="209"/>
        <v/>
      </c>
      <c r="BQ133" s="2" t="str">
        <f t="shared" si="210"/>
        <v/>
      </c>
      <c r="BR133" s="20" t="str">
        <f t="shared" si="263"/>
        <v/>
      </c>
      <c r="BS133" s="20" t="str">
        <f t="shared" si="263"/>
        <v/>
      </c>
      <c r="BT133" s="20" t="str">
        <f t="shared" si="263"/>
        <v/>
      </c>
      <c r="BU133" s="86" t="str">
        <f t="shared" si="211"/>
        <v/>
      </c>
      <c r="BV133" s="86" t="str">
        <f t="shared" si="212"/>
        <v/>
      </c>
      <c r="BW133" s="20" t="str">
        <f t="shared" si="263"/>
        <v/>
      </c>
      <c r="BX133" s="86" t="str">
        <f t="shared" si="263"/>
        <v/>
      </c>
      <c r="BY133" s="86" t="str">
        <f t="shared" si="263"/>
        <v/>
      </c>
      <c r="BZ133" s="86" t="str">
        <f t="shared" si="263"/>
        <v/>
      </c>
      <c r="CA133" s="86" t="str">
        <f t="shared" si="263"/>
        <v/>
      </c>
      <c r="CB133" s="86" t="str">
        <f t="shared" si="263"/>
        <v/>
      </c>
      <c r="CC133" s="86" t="str">
        <f t="shared" si="263"/>
        <v/>
      </c>
      <c r="CD133" s="86" t="str">
        <f t="shared" si="263"/>
        <v/>
      </c>
      <c r="CE133" s="20" t="str">
        <f t="shared" si="257"/>
        <v/>
      </c>
      <c r="CF133" s="14" t="str">
        <f t="shared" si="213"/>
        <v/>
      </c>
      <c r="CG133" s="14" t="str">
        <f t="shared" si="214"/>
        <v/>
      </c>
      <c r="CH133" s="8">
        <f t="shared" si="215"/>
        <v>0</v>
      </c>
      <c r="CI133" s="9" t="str">
        <f t="shared" si="216"/>
        <v/>
      </c>
      <c r="CJ133" s="9" t="str">
        <f t="shared" si="217"/>
        <v/>
      </c>
      <c r="CK133" s="9" t="str">
        <f t="shared" si="218"/>
        <v/>
      </c>
      <c r="CL133" s="9" t="str">
        <f t="shared" si="219"/>
        <v/>
      </c>
      <c r="CM133" s="9" t="str">
        <f t="shared" si="220"/>
        <v/>
      </c>
      <c r="CN133" s="9" t="str">
        <f t="shared" si="221"/>
        <v/>
      </c>
      <c r="CO133" s="9" t="str">
        <f t="shared" si="261"/>
        <v/>
      </c>
      <c r="CP133" s="9" t="str">
        <f t="shared" si="261"/>
        <v/>
      </c>
      <c r="CQ133" s="9" t="str">
        <f t="shared" si="261"/>
        <v/>
      </c>
      <c r="CR133" s="9" t="str">
        <f t="shared" si="261"/>
        <v/>
      </c>
      <c r="CS133" s="9" t="str">
        <f t="shared" si="261"/>
        <v/>
      </c>
      <c r="CT133" s="9" t="str">
        <f t="shared" si="261"/>
        <v/>
      </c>
      <c r="CU133" s="9" t="str">
        <f t="shared" si="261"/>
        <v/>
      </c>
      <c r="CV133" s="9" t="str">
        <f t="shared" si="223"/>
        <v/>
      </c>
      <c r="CW133" s="9" t="str">
        <f t="shared" si="262"/>
        <v/>
      </c>
      <c r="CX133" s="9" t="str">
        <f t="shared" si="262"/>
        <v/>
      </c>
      <c r="CY133" s="9" t="str">
        <f t="shared" si="262"/>
        <v/>
      </c>
      <c r="CZ133" s="9" t="str">
        <f t="shared" si="262"/>
        <v/>
      </c>
      <c r="DA133" s="9" t="str">
        <f t="shared" si="262"/>
        <v/>
      </c>
      <c r="DB133" s="9" t="str">
        <f t="shared" si="262"/>
        <v/>
      </c>
      <c r="DC133" s="9" t="str">
        <f t="shared" si="262"/>
        <v/>
      </c>
      <c r="DD133" s="2" t="str">
        <f t="shared" si="225"/>
        <v/>
      </c>
      <c r="DE133" s="2" t="str">
        <f t="shared" si="226"/>
        <v/>
      </c>
      <c r="DF133" s="2" t="str">
        <f t="shared" si="227"/>
        <v/>
      </c>
      <c r="DG133" s="2" t="str">
        <f t="shared" si="228"/>
        <v/>
      </c>
      <c r="DH133" s="2" t="str">
        <f t="shared" si="229"/>
        <v/>
      </c>
      <c r="DI133" s="2" t="str">
        <f t="shared" si="230"/>
        <v/>
      </c>
      <c r="DJ133" s="2" t="str">
        <f t="shared" si="231"/>
        <v/>
      </c>
      <c r="DK133" s="2" t="str">
        <f t="shared" si="232"/>
        <v/>
      </c>
      <c r="DL133" s="16" t="str">
        <f t="shared" si="233"/>
        <v/>
      </c>
      <c r="DM133" s="16" t="str">
        <f t="shared" si="234"/>
        <v/>
      </c>
      <c r="DN133" s="16" t="str">
        <f t="shared" si="235"/>
        <v/>
      </c>
      <c r="DO133" s="72" t="str">
        <f t="shared" si="236"/>
        <v/>
      </c>
      <c r="DP133" s="16" t="str">
        <f t="shared" si="237"/>
        <v/>
      </c>
      <c r="DQ133" s="16" t="str">
        <f t="shared" si="238"/>
        <v/>
      </c>
      <c r="DR133" s="2" t="str">
        <f t="shared" si="239"/>
        <v/>
      </c>
      <c r="DS133" s="2" t="str">
        <f t="shared" si="240"/>
        <v/>
      </c>
      <c r="DT133" s="2" t="str">
        <f t="shared" si="241"/>
        <v/>
      </c>
      <c r="DU133" s="2" t="str">
        <f t="shared" si="242"/>
        <v/>
      </c>
      <c r="DV133" s="15"/>
      <c r="DW133" s="17"/>
      <c r="DX133" s="17"/>
      <c r="DY133" s="47" t="str">
        <f t="shared" si="260"/>
        <v/>
      </c>
      <c r="DZ133" s="47" t="str">
        <f t="shared" si="260"/>
        <v/>
      </c>
      <c r="EA133" s="47" t="str">
        <f t="shared" si="260"/>
        <v/>
      </c>
      <c r="EB133" s="47" t="str">
        <f t="shared" si="260"/>
        <v/>
      </c>
      <c r="EC133" s="49" t="str">
        <f t="shared" si="260"/>
        <v/>
      </c>
      <c r="ED133" s="49" t="str">
        <f t="shared" si="260"/>
        <v/>
      </c>
      <c r="EE133" s="47" t="str">
        <f t="shared" si="260"/>
        <v/>
      </c>
      <c r="EF133" s="47" t="str">
        <f t="shared" si="260"/>
        <v/>
      </c>
      <c r="EG133" s="47" t="str">
        <f t="shared" si="260"/>
        <v/>
      </c>
      <c r="EH133" s="6">
        <f t="shared" si="152"/>
        <v>0</v>
      </c>
      <c r="EI133" s="6">
        <f t="shared" si="153"/>
        <v>0</v>
      </c>
      <c r="EJ133" s="2" t="str">
        <f t="shared" si="154"/>
        <v/>
      </c>
      <c r="EK133" s="2" t="str">
        <f t="shared" si="155"/>
        <v/>
      </c>
      <c r="EL133" s="2" t="str">
        <f t="shared" si="259"/>
        <v/>
      </c>
      <c r="EM133" s="2" t="str">
        <f t="shared" si="156"/>
        <v/>
      </c>
      <c r="EN133" s="2" t="str">
        <f t="shared" si="157"/>
        <v/>
      </c>
      <c r="EO133" s="2">
        <f t="shared" si="158"/>
        <v>0</v>
      </c>
      <c r="EP133" s="2">
        <f t="shared" si="243"/>
        <v>0</v>
      </c>
      <c r="EQ133" s="2"/>
      <c r="ER133" s="2"/>
      <c r="ES133" s="2"/>
      <c r="ET133" s="2"/>
      <c r="EU133" s="2"/>
      <c r="EV133" s="2"/>
      <c r="EW133" s="2">
        <f t="shared" si="159"/>
        <v>0</v>
      </c>
      <c r="EX133" s="2">
        <f t="shared" si="160"/>
        <v>0</v>
      </c>
      <c r="EY133" s="2">
        <f t="shared" si="244"/>
        <v>0</v>
      </c>
      <c r="EZ133" s="2">
        <f t="shared" si="161"/>
        <v>0</v>
      </c>
      <c r="FA133" s="2">
        <f t="shared" si="162"/>
        <v>0</v>
      </c>
      <c r="FB133" s="59"/>
      <c r="FC133" s="2">
        <f t="shared" si="163"/>
        <v>0</v>
      </c>
      <c r="FD133" s="2">
        <f t="shared" si="245"/>
        <v>0</v>
      </c>
      <c r="FE133" s="3">
        <f t="shared" si="258"/>
        <v>0</v>
      </c>
      <c r="FF133" s="3">
        <f t="shared" si="246"/>
        <v>0</v>
      </c>
      <c r="FG133" s="3">
        <f t="shared" si="247"/>
        <v>0</v>
      </c>
      <c r="FH133" s="3">
        <f t="shared" si="164"/>
        <v>0</v>
      </c>
      <c r="FI133" s="67">
        <f t="shared" si="165"/>
        <v>0</v>
      </c>
      <c r="FJ133" s="3">
        <f t="shared" si="166"/>
        <v>0</v>
      </c>
      <c r="FK133" s="3">
        <f t="shared" si="167"/>
        <v>0</v>
      </c>
      <c r="FL133" s="3">
        <f t="shared" si="248"/>
        <v>0</v>
      </c>
      <c r="FM133" s="3">
        <f t="shared" si="249"/>
        <v>0</v>
      </c>
      <c r="FN133" s="3">
        <f t="shared" si="250"/>
        <v>0</v>
      </c>
      <c r="FO133" s="2">
        <f t="shared" si="168"/>
        <v>0</v>
      </c>
      <c r="FP133" s="2">
        <f t="shared" si="169"/>
        <v>0</v>
      </c>
      <c r="FQ133" s="2">
        <f t="shared" si="251"/>
        <v>0</v>
      </c>
      <c r="FR133" s="6" t="str">
        <f>IF(A133=1,1,IF(DW133="","",COUNTA($DW$31:DW133)+1))</f>
        <v/>
      </c>
      <c r="FS133" s="6" t="str">
        <f t="shared" si="170"/>
        <v/>
      </c>
      <c r="FT133" s="43">
        <f t="shared" si="252"/>
        <v>0</v>
      </c>
      <c r="FU133" s="23">
        <f t="shared" si="253"/>
        <v>0</v>
      </c>
      <c r="FV133" s="21">
        <f t="shared" si="254"/>
        <v>0</v>
      </c>
    </row>
    <row r="134" spans="1:178">
      <c r="A134" s="4" t="str">
        <f t="shared" si="171"/>
        <v/>
      </c>
      <c r="B134" s="33"/>
      <c r="C134" s="33"/>
      <c r="D134" s="33"/>
      <c r="E134" s="33"/>
      <c r="F134" s="33"/>
      <c r="G134" s="11" t="str">
        <f t="shared" si="138"/>
        <v/>
      </c>
      <c r="H134" s="3" t="str">
        <f t="shared" si="172"/>
        <v/>
      </c>
      <c r="I134" s="3" t="str">
        <f t="shared" si="139"/>
        <v/>
      </c>
      <c r="J134" s="3" t="str">
        <f t="shared" si="173"/>
        <v/>
      </c>
      <c r="K134" s="3" t="str">
        <f t="shared" si="140"/>
        <v/>
      </c>
      <c r="L134" s="2" t="str">
        <f t="shared" si="141"/>
        <v/>
      </c>
      <c r="M134" s="8" t="str">
        <f t="shared" si="174"/>
        <v/>
      </c>
      <c r="N134" s="8" t="str">
        <f t="shared" si="142"/>
        <v/>
      </c>
      <c r="O134" s="8" t="str">
        <f t="shared" si="175"/>
        <v/>
      </c>
      <c r="P134" s="8" t="str">
        <f t="shared" si="143"/>
        <v/>
      </c>
      <c r="Q134" s="2" t="str">
        <f t="shared" si="144"/>
        <v/>
      </c>
      <c r="R134" s="3" t="str">
        <f t="shared" si="145"/>
        <v/>
      </c>
      <c r="S134" s="3" t="str">
        <f t="shared" si="146"/>
        <v/>
      </c>
      <c r="T134" s="3" t="str">
        <f t="shared" si="176"/>
        <v/>
      </c>
      <c r="U134" s="8" t="str">
        <f t="shared" si="147"/>
        <v/>
      </c>
      <c r="V134" s="2" t="str">
        <f t="shared" si="148"/>
        <v/>
      </c>
      <c r="W134" s="2" t="str">
        <f t="shared" si="149"/>
        <v/>
      </c>
      <c r="X134" s="2" t="str">
        <f t="shared" si="255"/>
        <v/>
      </c>
      <c r="Y134" s="2" t="str">
        <f t="shared" si="150"/>
        <v/>
      </c>
      <c r="Z134" s="46" t="str">
        <f t="shared" si="177"/>
        <v/>
      </c>
      <c r="AA134" s="46" t="str">
        <f t="shared" si="178"/>
        <v/>
      </c>
      <c r="AB134" s="47"/>
      <c r="AC134" s="46" t="str">
        <f t="shared" si="179"/>
        <v/>
      </c>
      <c r="AD134" s="47" t="str">
        <f t="shared" si="180"/>
        <v/>
      </c>
      <c r="AE134" s="48" t="str">
        <f t="shared" si="181"/>
        <v/>
      </c>
      <c r="AF134" s="49" t="str">
        <f t="shared" si="264"/>
        <v/>
      </c>
      <c r="AG134" s="49" t="str">
        <f t="shared" si="264"/>
        <v/>
      </c>
      <c r="AH134" s="49" t="str">
        <f t="shared" si="264"/>
        <v/>
      </c>
      <c r="AI134" s="47" t="str">
        <f t="shared" si="264"/>
        <v/>
      </c>
      <c r="AJ134" s="47" t="str">
        <f t="shared" si="264"/>
        <v/>
      </c>
      <c r="AK134" s="46" t="str">
        <f t="shared" si="264"/>
        <v/>
      </c>
      <c r="AL134" s="47"/>
      <c r="AM134" s="53" t="str">
        <f t="shared" si="182"/>
        <v/>
      </c>
      <c r="AN134" s="50" t="str">
        <f t="shared" si="183"/>
        <v/>
      </c>
      <c r="AO134" s="51"/>
      <c r="AP134" s="52" t="str">
        <f t="shared" si="184"/>
        <v/>
      </c>
      <c r="AQ134" s="52" t="str">
        <f t="shared" si="185"/>
        <v/>
      </c>
      <c r="AR134" s="47">
        <f t="shared" si="186"/>
        <v>0</v>
      </c>
      <c r="AS134" s="53" t="str">
        <f t="shared" si="187"/>
        <v/>
      </c>
      <c r="AT134" s="52" t="str">
        <f t="shared" si="188"/>
        <v/>
      </c>
      <c r="AU134" s="9" t="str">
        <f t="shared" si="189"/>
        <v/>
      </c>
      <c r="AV134" s="9" t="str">
        <f t="shared" si="190"/>
        <v/>
      </c>
      <c r="AW134" s="12" t="str">
        <f t="shared" si="191"/>
        <v/>
      </c>
      <c r="AX134" s="9" t="str">
        <f t="shared" si="192"/>
        <v/>
      </c>
      <c r="AY134" s="12" t="str">
        <f t="shared" si="193"/>
        <v/>
      </c>
      <c r="AZ134" s="10" t="str">
        <f t="shared" si="194"/>
        <v/>
      </c>
      <c r="BA134" s="10" t="str">
        <f t="shared" si="195"/>
        <v/>
      </c>
      <c r="BB134" s="10" t="str">
        <f t="shared" si="196"/>
        <v/>
      </c>
      <c r="BC134" s="10" t="str">
        <f t="shared" si="197"/>
        <v/>
      </c>
      <c r="BD134" s="10" t="str">
        <f t="shared" si="198"/>
        <v/>
      </c>
      <c r="BE134" s="12" t="str">
        <f t="shared" si="199"/>
        <v/>
      </c>
      <c r="BF134" s="9" t="str">
        <f t="shared" si="200"/>
        <v/>
      </c>
      <c r="BG134" s="9" t="str">
        <f t="shared" si="201"/>
        <v/>
      </c>
      <c r="BH134" s="7" t="str">
        <f t="shared" si="202"/>
        <v/>
      </c>
      <c r="BI134" s="7" t="str">
        <f t="shared" si="203"/>
        <v/>
      </c>
      <c r="BJ134" s="12" t="str">
        <f t="shared" si="204"/>
        <v/>
      </c>
      <c r="BK134" s="80" t="str">
        <f t="shared" si="205"/>
        <v/>
      </c>
      <c r="BL134" s="7" t="str">
        <f t="shared" si="206"/>
        <v/>
      </c>
      <c r="BM134" s="7" t="str">
        <f t="shared" si="256"/>
        <v/>
      </c>
      <c r="BN134" s="12" t="str">
        <f t="shared" si="207"/>
        <v/>
      </c>
      <c r="BO134" s="9" t="str">
        <f t="shared" si="208"/>
        <v/>
      </c>
      <c r="BP134" s="2" t="str">
        <f t="shared" si="209"/>
        <v/>
      </c>
      <c r="BQ134" s="2" t="str">
        <f t="shared" si="210"/>
        <v/>
      </c>
      <c r="BR134" s="20" t="str">
        <f t="shared" si="263"/>
        <v/>
      </c>
      <c r="BS134" s="20" t="str">
        <f t="shared" si="263"/>
        <v/>
      </c>
      <c r="BT134" s="20" t="str">
        <f t="shared" si="263"/>
        <v/>
      </c>
      <c r="BU134" s="86" t="str">
        <f t="shared" si="211"/>
        <v/>
      </c>
      <c r="BV134" s="86" t="str">
        <f t="shared" si="212"/>
        <v/>
      </c>
      <c r="BW134" s="20" t="str">
        <f t="shared" si="263"/>
        <v/>
      </c>
      <c r="BX134" s="86" t="str">
        <f t="shared" si="263"/>
        <v/>
      </c>
      <c r="BY134" s="86" t="str">
        <f t="shared" si="263"/>
        <v/>
      </c>
      <c r="BZ134" s="86" t="str">
        <f t="shared" si="263"/>
        <v/>
      </c>
      <c r="CA134" s="86" t="str">
        <f t="shared" si="263"/>
        <v/>
      </c>
      <c r="CB134" s="86" t="str">
        <f t="shared" si="263"/>
        <v/>
      </c>
      <c r="CC134" s="86" t="str">
        <f t="shared" si="263"/>
        <v/>
      </c>
      <c r="CD134" s="86" t="str">
        <f t="shared" si="263"/>
        <v/>
      </c>
      <c r="CE134" s="20" t="str">
        <f t="shared" si="257"/>
        <v/>
      </c>
      <c r="CF134" s="14" t="str">
        <f t="shared" si="213"/>
        <v/>
      </c>
      <c r="CG134" s="14" t="str">
        <f t="shared" si="214"/>
        <v/>
      </c>
      <c r="CH134" s="8">
        <f t="shared" si="215"/>
        <v>0</v>
      </c>
      <c r="CI134" s="9" t="str">
        <f t="shared" si="216"/>
        <v/>
      </c>
      <c r="CJ134" s="9" t="str">
        <f t="shared" si="217"/>
        <v/>
      </c>
      <c r="CK134" s="9" t="str">
        <f t="shared" si="218"/>
        <v/>
      </c>
      <c r="CL134" s="9" t="str">
        <f t="shared" si="219"/>
        <v/>
      </c>
      <c r="CM134" s="9" t="str">
        <f t="shared" si="220"/>
        <v/>
      </c>
      <c r="CN134" s="9" t="str">
        <f t="shared" si="221"/>
        <v/>
      </c>
      <c r="CO134" s="9" t="str">
        <f t="shared" si="261"/>
        <v/>
      </c>
      <c r="CP134" s="9" t="str">
        <f t="shared" si="261"/>
        <v/>
      </c>
      <c r="CQ134" s="9" t="str">
        <f t="shared" si="261"/>
        <v/>
      </c>
      <c r="CR134" s="9" t="str">
        <f t="shared" si="261"/>
        <v/>
      </c>
      <c r="CS134" s="9" t="str">
        <f t="shared" si="261"/>
        <v/>
      </c>
      <c r="CT134" s="9" t="str">
        <f t="shared" si="261"/>
        <v/>
      </c>
      <c r="CU134" s="9" t="str">
        <f t="shared" si="261"/>
        <v/>
      </c>
      <c r="CV134" s="9" t="str">
        <f t="shared" si="223"/>
        <v/>
      </c>
      <c r="CW134" s="9" t="str">
        <f t="shared" si="262"/>
        <v/>
      </c>
      <c r="CX134" s="9" t="str">
        <f t="shared" si="262"/>
        <v/>
      </c>
      <c r="CY134" s="9" t="str">
        <f t="shared" si="262"/>
        <v/>
      </c>
      <c r="CZ134" s="9" t="str">
        <f t="shared" si="262"/>
        <v/>
      </c>
      <c r="DA134" s="9" t="str">
        <f t="shared" si="262"/>
        <v/>
      </c>
      <c r="DB134" s="9" t="str">
        <f t="shared" si="262"/>
        <v/>
      </c>
      <c r="DC134" s="9" t="str">
        <f t="shared" si="262"/>
        <v/>
      </c>
      <c r="DD134" s="2" t="str">
        <f t="shared" si="225"/>
        <v/>
      </c>
      <c r="DE134" s="2" t="str">
        <f t="shared" si="226"/>
        <v/>
      </c>
      <c r="DF134" s="2" t="str">
        <f t="shared" si="227"/>
        <v/>
      </c>
      <c r="DG134" s="2" t="str">
        <f t="shared" si="228"/>
        <v/>
      </c>
      <c r="DH134" s="2" t="str">
        <f t="shared" si="229"/>
        <v/>
      </c>
      <c r="DI134" s="2" t="str">
        <f t="shared" si="230"/>
        <v/>
      </c>
      <c r="DJ134" s="2" t="str">
        <f t="shared" si="231"/>
        <v/>
      </c>
      <c r="DK134" s="2" t="str">
        <f t="shared" si="232"/>
        <v/>
      </c>
      <c r="DL134" s="16" t="str">
        <f t="shared" si="233"/>
        <v/>
      </c>
      <c r="DM134" s="16" t="str">
        <f t="shared" si="234"/>
        <v/>
      </c>
      <c r="DN134" s="16" t="str">
        <f t="shared" si="235"/>
        <v/>
      </c>
      <c r="DO134" s="72" t="str">
        <f t="shared" si="236"/>
        <v/>
      </c>
      <c r="DP134" s="16" t="str">
        <f t="shared" si="237"/>
        <v/>
      </c>
      <c r="DQ134" s="16" t="str">
        <f t="shared" si="238"/>
        <v/>
      </c>
      <c r="DR134" s="2" t="str">
        <f t="shared" si="239"/>
        <v/>
      </c>
      <c r="DS134" s="2" t="str">
        <f t="shared" si="240"/>
        <v/>
      </c>
      <c r="DT134" s="2" t="str">
        <f t="shared" si="241"/>
        <v/>
      </c>
      <c r="DU134" s="2" t="str">
        <f t="shared" si="242"/>
        <v/>
      </c>
      <c r="DV134" s="15"/>
      <c r="DW134" s="17"/>
      <c r="DX134" s="17"/>
      <c r="DY134" s="47" t="str">
        <f t="shared" si="260"/>
        <v/>
      </c>
      <c r="DZ134" s="47" t="str">
        <f t="shared" si="260"/>
        <v/>
      </c>
      <c r="EA134" s="47" t="str">
        <f t="shared" si="260"/>
        <v/>
      </c>
      <c r="EB134" s="47" t="str">
        <f t="shared" si="260"/>
        <v/>
      </c>
      <c r="EC134" s="49" t="str">
        <f t="shared" si="260"/>
        <v/>
      </c>
      <c r="ED134" s="49" t="str">
        <f t="shared" si="260"/>
        <v/>
      </c>
      <c r="EE134" s="47" t="str">
        <f t="shared" si="260"/>
        <v/>
      </c>
      <c r="EF134" s="47" t="str">
        <f t="shared" si="260"/>
        <v/>
      </c>
      <c r="EG134" s="47" t="str">
        <f t="shared" si="260"/>
        <v/>
      </c>
      <c r="EH134" s="6">
        <f t="shared" si="152"/>
        <v>0</v>
      </c>
      <c r="EI134" s="6">
        <f t="shared" si="153"/>
        <v>0</v>
      </c>
      <c r="EJ134" s="2" t="str">
        <f t="shared" si="154"/>
        <v/>
      </c>
      <c r="EK134" s="2" t="str">
        <f t="shared" si="155"/>
        <v/>
      </c>
      <c r="EL134" s="2" t="str">
        <f t="shared" si="259"/>
        <v/>
      </c>
      <c r="EM134" s="2" t="str">
        <f t="shared" si="156"/>
        <v/>
      </c>
      <c r="EN134" s="2" t="str">
        <f t="shared" si="157"/>
        <v/>
      </c>
      <c r="EO134" s="2">
        <f t="shared" si="158"/>
        <v>0</v>
      </c>
      <c r="EP134" s="2">
        <f t="shared" si="243"/>
        <v>0</v>
      </c>
      <c r="EQ134" s="2"/>
      <c r="ER134" s="2"/>
      <c r="ES134" s="2"/>
      <c r="ET134" s="2"/>
      <c r="EU134" s="2"/>
      <c r="EV134" s="2"/>
      <c r="EW134" s="2">
        <f t="shared" si="159"/>
        <v>0</v>
      </c>
      <c r="EX134" s="2">
        <f t="shared" si="160"/>
        <v>0</v>
      </c>
      <c r="EY134" s="2">
        <f t="shared" si="244"/>
        <v>0</v>
      </c>
      <c r="EZ134" s="2">
        <f t="shared" si="161"/>
        <v>0</v>
      </c>
      <c r="FA134" s="2">
        <f t="shared" si="162"/>
        <v>0</v>
      </c>
      <c r="FB134" s="59"/>
      <c r="FC134" s="2">
        <f t="shared" si="163"/>
        <v>0</v>
      </c>
      <c r="FD134" s="2">
        <f t="shared" si="245"/>
        <v>0</v>
      </c>
      <c r="FE134" s="3">
        <f t="shared" si="258"/>
        <v>0</v>
      </c>
      <c r="FF134" s="3">
        <f t="shared" si="246"/>
        <v>0</v>
      </c>
      <c r="FG134" s="3">
        <f t="shared" si="247"/>
        <v>0</v>
      </c>
      <c r="FH134" s="3">
        <f t="shared" si="164"/>
        <v>0</v>
      </c>
      <c r="FI134" s="67">
        <f t="shared" si="165"/>
        <v>0</v>
      </c>
      <c r="FJ134" s="3">
        <f t="shared" si="166"/>
        <v>0</v>
      </c>
      <c r="FK134" s="3">
        <f t="shared" si="167"/>
        <v>0</v>
      </c>
      <c r="FL134" s="3">
        <f t="shared" si="248"/>
        <v>0</v>
      </c>
      <c r="FM134" s="3">
        <f t="shared" si="249"/>
        <v>0</v>
      </c>
      <c r="FN134" s="3">
        <f t="shared" si="250"/>
        <v>0</v>
      </c>
      <c r="FO134" s="2">
        <f t="shared" si="168"/>
        <v>0</v>
      </c>
      <c r="FP134" s="2">
        <f t="shared" si="169"/>
        <v>0</v>
      </c>
      <c r="FQ134" s="2">
        <f t="shared" si="251"/>
        <v>0</v>
      </c>
      <c r="FR134" s="6" t="str">
        <f>IF(A134=1,1,IF(DW134="","",COUNTA($DW$31:DW134)+1))</f>
        <v/>
      </c>
      <c r="FS134" s="6" t="str">
        <f t="shared" si="170"/>
        <v/>
      </c>
      <c r="FT134" s="43">
        <f t="shared" si="252"/>
        <v>0</v>
      </c>
      <c r="FU134" s="23">
        <f t="shared" si="253"/>
        <v>0</v>
      </c>
      <c r="FV134" s="21">
        <f t="shared" si="254"/>
        <v>0</v>
      </c>
    </row>
    <row r="135" spans="1:178">
      <c r="A135" s="4" t="str">
        <f t="shared" si="171"/>
        <v/>
      </c>
      <c r="B135" s="33"/>
      <c r="C135" s="33"/>
      <c r="D135" s="33"/>
      <c r="E135" s="33"/>
      <c r="F135" s="33"/>
      <c r="G135" s="11" t="str">
        <f t="shared" si="138"/>
        <v/>
      </c>
      <c r="H135" s="3" t="str">
        <f t="shared" si="172"/>
        <v/>
      </c>
      <c r="I135" s="3" t="str">
        <f t="shared" si="139"/>
        <v/>
      </c>
      <c r="J135" s="3" t="str">
        <f t="shared" si="173"/>
        <v/>
      </c>
      <c r="K135" s="3" t="str">
        <f t="shared" si="140"/>
        <v/>
      </c>
      <c r="L135" s="2" t="str">
        <f t="shared" si="141"/>
        <v/>
      </c>
      <c r="M135" s="8" t="str">
        <f t="shared" si="174"/>
        <v/>
      </c>
      <c r="N135" s="8" t="str">
        <f t="shared" si="142"/>
        <v/>
      </c>
      <c r="O135" s="8" t="str">
        <f t="shared" si="175"/>
        <v/>
      </c>
      <c r="P135" s="8" t="str">
        <f t="shared" si="143"/>
        <v/>
      </c>
      <c r="Q135" s="2" t="str">
        <f t="shared" si="144"/>
        <v/>
      </c>
      <c r="R135" s="3" t="str">
        <f t="shared" si="145"/>
        <v/>
      </c>
      <c r="S135" s="3" t="str">
        <f t="shared" si="146"/>
        <v/>
      </c>
      <c r="T135" s="3" t="str">
        <f t="shared" si="176"/>
        <v/>
      </c>
      <c r="U135" s="8" t="str">
        <f t="shared" si="147"/>
        <v/>
      </c>
      <c r="V135" s="2" t="str">
        <f t="shared" si="148"/>
        <v/>
      </c>
      <c r="W135" s="2" t="str">
        <f t="shared" si="149"/>
        <v/>
      </c>
      <c r="X135" s="2" t="str">
        <f t="shared" si="255"/>
        <v/>
      </c>
      <c r="Y135" s="2" t="str">
        <f t="shared" si="150"/>
        <v/>
      </c>
      <c r="Z135" s="46" t="str">
        <f t="shared" si="177"/>
        <v/>
      </c>
      <c r="AA135" s="46" t="str">
        <f t="shared" si="178"/>
        <v/>
      </c>
      <c r="AB135" s="47"/>
      <c r="AC135" s="46" t="str">
        <f t="shared" si="179"/>
        <v/>
      </c>
      <c r="AD135" s="47" t="str">
        <f t="shared" si="180"/>
        <v/>
      </c>
      <c r="AE135" s="48" t="str">
        <f t="shared" si="181"/>
        <v/>
      </c>
      <c r="AF135" s="49" t="str">
        <f t="shared" si="264"/>
        <v/>
      </c>
      <c r="AG135" s="49" t="str">
        <f t="shared" si="264"/>
        <v/>
      </c>
      <c r="AH135" s="49" t="str">
        <f t="shared" si="264"/>
        <v/>
      </c>
      <c r="AI135" s="47" t="str">
        <f t="shared" si="264"/>
        <v/>
      </c>
      <c r="AJ135" s="47" t="str">
        <f t="shared" si="264"/>
        <v/>
      </c>
      <c r="AK135" s="46" t="str">
        <f t="shared" si="264"/>
        <v/>
      </c>
      <c r="AL135" s="47"/>
      <c r="AM135" s="53" t="str">
        <f t="shared" si="182"/>
        <v/>
      </c>
      <c r="AN135" s="50" t="str">
        <f t="shared" si="183"/>
        <v/>
      </c>
      <c r="AO135" s="51"/>
      <c r="AP135" s="52" t="str">
        <f t="shared" si="184"/>
        <v/>
      </c>
      <c r="AQ135" s="52" t="str">
        <f t="shared" si="185"/>
        <v/>
      </c>
      <c r="AR135" s="47">
        <f t="shared" si="186"/>
        <v>0</v>
      </c>
      <c r="AS135" s="53" t="str">
        <f t="shared" si="187"/>
        <v/>
      </c>
      <c r="AT135" s="52" t="str">
        <f t="shared" si="188"/>
        <v/>
      </c>
      <c r="AU135" s="9" t="str">
        <f t="shared" si="189"/>
        <v/>
      </c>
      <c r="AV135" s="9" t="str">
        <f t="shared" si="190"/>
        <v/>
      </c>
      <c r="AW135" s="12" t="str">
        <f t="shared" si="191"/>
        <v/>
      </c>
      <c r="AX135" s="9" t="str">
        <f t="shared" si="192"/>
        <v/>
      </c>
      <c r="AY135" s="12" t="str">
        <f t="shared" si="193"/>
        <v/>
      </c>
      <c r="AZ135" s="10" t="str">
        <f t="shared" si="194"/>
        <v/>
      </c>
      <c r="BA135" s="10" t="str">
        <f t="shared" si="195"/>
        <v/>
      </c>
      <c r="BB135" s="10" t="str">
        <f t="shared" si="196"/>
        <v/>
      </c>
      <c r="BC135" s="10" t="str">
        <f t="shared" si="197"/>
        <v/>
      </c>
      <c r="BD135" s="10" t="str">
        <f t="shared" si="198"/>
        <v/>
      </c>
      <c r="BE135" s="12" t="str">
        <f t="shared" si="199"/>
        <v/>
      </c>
      <c r="BF135" s="9" t="str">
        <f t="shared" si="200"/>
        <v/>
      </c>
      <c r="BG135" s="9" t="str">
        <f t="shared" si="201"/>
        <v/>
      </c>
      <c r="BH135" s="7" t="str">
        <f t="shared" si="202"/>
        <v/>
      </c>
      <c r="BI135" s="7" t="str">
        <f t="shared" si="203"/>
        <v/>
      </c>
      <c r="BJ135" s="12" t="str">
        <f t="shared" si="204"/>
        <v/>
      </c>
      <c r="BK135" s="80" t="str">
        <f t="shared" si="205"/>
        <v/>
      </c>
      <c r="BL135" s="7" t="str">
        <f t="shared" si="206"/>
        <v/>
      </c>
      <c r="BM135" s="7" t="str">
        <f t="shared" si="256"/>
        <v/>
      </c>
      <c r="BN135" s="12" t="str">
        <f t="shared" si="207"/>
        <v/>
      </c>
      <c r="BO135" s="9" t="str">
        <f t="shared" si="208"/>
        <v/>
      </c>
      <c r="BP135" s="2" t="str">
        <f t="shared" si="209"/>
        <v/>
      </c>
      <c r="BQ135" s="2" t="str">
        <f t="shared" si="210"/>
        <v/>
      </c>
      <c r="BR135" s="20" t="str">
        <f t="shared" si="263"/>
        <v/>
      </c>
      <c r="BS135" s="20" t="str">
        <f t="shared" si="263"/>
        <v/>
      </c>
      <c r="BT135" s="20" t="str">
        <f t="shared" si="263"/>
        <v/>
      </c>
      <c r="BU135" s="86" t="str">
        <f t="shared" si="211"/>
        <v/>
      </c>
      <c r="BV135" s="86" t="str">
        <f t="shared" si="212"/>
        <v/>
      </c>
      <c r="BW135" s="20" t="str">
        <f t="shared" si="263"/>
        <v/>
      </c>
      <c r="BX135" s="86" t="str">
        <f t="shared" si="263"/>
        <v/>
      </c>
      <c r="BY135" s="86" t="str">
        <f t="shared" si="263"/>
        <v/>
      </c>
      <c r="BZ135" s="86" t="str">
        <f t="shared" si="263"/>
        <v/>
      </c>
      <c r="CA135" s="86" t="str">
        <f t="shared" si="263"/>
        <v/>
      </c>
      <c r="CB135" s="86" t="str">
        <f t="shared" si="263"/>
        <v/>
      </c>
      <c r="CC135" s="86" t="str">
        <f t="shared" si="263"/>
        <v/>
      </c>
      <c r="CD135" s="86" t="str">
        <f t="shared" si="263"/>
        <v/>
      </c>
      <c r="CE135" s="20" t="str">
        <f t="shared" si="257"/>
        <v/>
      </c>
      <c r="CF135" s="14" t="str">
        <f t="shared" si="213"/>
        <v/>
      </c>
      <c r="CG135" s="14" t="str">
        <f t="shared" si="214"/>
        <v/>
      </c>
      <c r="CH135" s="8">
        <f t="shared" si="215"/>
        <v>0</v>
      </c>
      <c r="CI135" s="9" t="str">
        <f t="shared" si="216"/>
        <v/>
      </c>
      <c r="CJ135" s="9" t="str">
        <f t="shared" si="217"/>
        <v/>
      </c>
      <c r="CK135" s="9" t="str">
        <f t="shared" si="218"/>
        <v/>
      </c>
      <c r="CL135" s="9" t="str">
        <f t="shared" si="219"/>
        <v/>
      </c>
      <c r="CM135" s="9" t="str">
        <f t="shared" si="220"/>
        <v/>
      </c>
      <c r="CN135" s="9" t="str">
        <f t="shared" si="221"/>
        <v/>
      </c>
      <c r="CO135" s="9" t="str">
        <f t="shared" si="261"/>
        <v/>
      </c>
      <c r="CP135" s="9" t="str">
        <f t="shared" si="261"/>
        <v/>
      </c>
      <c r="CQ135" s="9" t="str">
        <f t="shared" si="261"/>
        <v/>
      </c>
      <c r="CR135" s="9" t="str">
        <f t="shared" si="261"/>
        <v/>
      </c>
      <c r="CS135" s="9" t="str">
        <f t="shared" si="261"/>
        <v/>
      </c>
      <c r="CT135" s="9" t="str">
        <f t="shared" si="261"/>
        <v/>
      </c>
      <c r="CU135" s="9" t="str">
        <f t="shared" si="261"/>
        <v/>
      </c>
      <c r="CV135" s="9" t="str">
        <f t="shared" si="223"/>
        <v/>
      </c>
      <c r="CW135" s="9" t="str">
        <f t="shared" si="262"/>
        <v/>
      </c>
      <c r="CX135" s="9" t="str">
        <f t="shared" si="262"/>
        <v/>
      </c>
      <c r="CY135" s="9" t="str">
        <f t="shared" si="262"/>
        <v/>
      </c>
      <c r="CZ135" s="9" t="str">
        <f t="shared" si="262"/>
        <v/>
      </c>
      <c r="DA135" s="9" t="str">
        <f t="shared" si="262"/>
        <v/>
      </c>
      <c r="DB135" s="9" t="str">
        <f t="shared" si="262"/>
        <v/>
      </c>
      <c r="DC135" s="9" t="str">
        <f t="shared" si="262"/>
        <v/>
      </c>
      <c r="DD135" s="2" t="str">
        <f t="shared" si="225"/>
        <v/>
      </c>
      <c r="DE135" s="2" t="str">
        <f t="shared" si="226"/>
        <v/>
      </c>
      <c r="DF135" s="2" t="str">
        <f t="shared" si="227"/>
        <v/>
      </c>
      <c r="DG135" s="2" t="str">
        <f t="shared" si="228"/>
        <v/>
      </c>
      <c r="DH135" s="2" t="str">
        <f t="shared" si="229"/>
        <v/>
      </c>
      <c r="DI135" s="2" t="str">
        <f t="shared" si="230"/>
        <v/>
      </c>
      <c r="DJ135" s="2" t="str">
        <f t="shared" si="231"/>
        <v/>
      </c>
      <c r="DK135" s="2" t="str">
        <f t="shared" si="232"/>
        <v/>
      </c>
      <c r="DL135" s="16" t="str">
        <f t="shared" si="233"/>
        <v/>
      </c>
      <c r="DM135" s="16" t="str">
        <f t="shared" si="234"/>
        <v/>
      </c>
      <c r="DN135" s="16" t="str">
        <f t="shared" si="235"/>
        <v/>
      </c>
      <c r="DO135" s="72" t="str">
        <f t="shared" si="236"/>
        <v/>
      </c>
      <c r="DP135" s="16" t="str">
        <f t="shared" si="237"/>
        <v/>
      </c>
      <c r="DQ135" s="16" t="str">
        <f t="shared" si="238"/>
        <v/>
      </c>
      <c r="DR135" s="2" t="str">
        <f t="shared" si="239"/>
        <v/>
      </c>
      <c r="DS135" s="2" t="str">
        <f t="shared" si="240"/>
        <v/>
      </c>
      <c r="DT135" s="2" t="str">
        <f t="shared" si="241"/>
        <v/>
      </c>
      <c r="DU135" s="2" t="str">
        <f t="shared" si="242"/>
        <v/>
      </c>
      <c r="DV135" s="15"/>
      <c r="DW135" s="17"/>
      <c r="DX135" s="17"/>
      <c r="DY135" s="47" t="str">
        <f t="shared" si="260"/>
        <v/>
      </c>
      <c r="DZ135" s="47" t="str">
        <f t="shared" si="260"/>
        <v/>
      </c>
      <c r="EA135" s="47" t="str">
        <f t="shared" si="260"/>
        <v/>
      </c>
      <c r="EB135" s="47" t="str">
        <f t="shared" si="260"/>
        <v/>
      </c>
      <c r="EC135" s="49" t="str">
        <f t="shared" si="260"/>
        <v/>
      </c>
      <c r="ED135" s="49" t="str">
        <f t="shared" si="260"/>
        <v/>
      </c>
      <c r="EE135" s="47" t="str">
        <f t="shared" si="260"/>
        <v/>
      </c>
      <c r="EF135" s="47" t="str">
        <f t="shared" si="260"/>
        <v/>
      </c>
      <c r="EG135" s="47" t="str">
        <f t="shared" si="260"/>
        <v/>
      </c>
      <c r="EH135" s="6">
        <f t="shared" si="152"/>
        <v>0</v>
      </c>
      <c r="EI135" s="6">
        <f t="shared" si="153"/>
        <v>0</v>
      </c>
      <c r="EJ135" s="2" t="str">
        <f t="shared" si="154"/>
        <v/>
      </c>
      <c r="EK135" s="2" t="str">
        <f t="shared" si="155"/>
        <v/>
      </c>
      <c r="EL135" s="2" t="str">
        <f t="shared" si="259"/>
        <v/>
      </c>
      <c r="EM135" s="2" t="str">
        <f t="shared" si="156"/>
        <v/>
      </c>
      <c r="EN135" s="2" t="str">
        <f t="shared" si="157"/>
        <v/>
      </c>
      <c r="EO135" s="2">
        <f t="shared" si="158"/>
        <v>0</v>
      </c>
      <c r="EP135" s="2">
        <f t="shared" si="243"/>
        <v>0</v>
      </c>
      <c r="EQ135" s="2"/>
      <c r="ER135" s="2"/>
      <c r="ES135" s="2"/>
      <c r="ET135" s="2"/>
      <c r="EU135" s="2"/>
      <c r="EV135" s="2"/>
      <c r="EW135" s="2">
        <f t="shared" si="159"/>
        <v>0</v>
      </c>
      <c r="EX135" s="2">
        <f t="shared" si="160"/>
        <v>0</v>
      </c>
      <c r="EY135" s="2">
        <f t="shared" si="244"/>
        <v>0</v>
      </c>
      <c r="EZ135" s="2">
        <f t="shared" si="161"/>
        <v>0</v>
      </c>
      <c r="FA135" s="2">
        <f t="shared" si="162"/>
        <v>0</v>
      </c>
      <c r="FB135" s="59"/>
      <c r="FC135" s="2">
        <f t="shared" si="163"/>
        <v>0</v>
      </c>
      <c r="FD135" s="2">
        <f t="shared" si="245"/>
        <v>0</v>
      </c>
      <c r="FE135" s="3">
        <f t="shared" si="258"/>
        <v>0</v>
      </c>
      <c r="FF135" s="3">
        <f t="shared" si="246"/>
        <v>0</v>
      </c>
      <c r="FG135" s="3">
        <f t="shared" si="247"/>
        <v>0</v>
      </c>
      <c r="FH135" s="3">
        <f t="shared" si="164"/>
        <v>0</v>
      </c>
      <c r="FI135" s="67">
        <f t="shared" si="165"/>
        <v>0</v>
      </c>
      <c r="FJ135" s="3">
        <f t="shared" si="166"/>
        <v>0</v>
      </c>
      <c r="FK135" s="3">
        <f t="shared" si="167"/>
        <v>0</v>
      </c>
      <c r="FL135" s="3">
        <f t="shared" si="248"/>
        <v>0</v>
      </c>
      <c r="FM135" s="3">
        <f t="shared" si="249"/>
        <v>0</v>
      </c>
      <c r="FN135" s="3">
        <f t="shared" si="250"/>
        <v>0</v>
      </c>
      <c r="FO135" s="2">
        <f t="shared" si="168"/>
        <v>0</v>
      </c>
      <c r="FP135" s="2">
        <f t="shared" si="169"/>
        <v>0</v>
      </c>
      <c r="FQ135" s="2">
        <f t="shared" si="251"/>
        <v>0</v>
      </c>
      <c r="FR135" s="6" t="str">
        <f>IF(A135=1,1,IF(DW135="","",COUNTA($DW$31:DW135)+1))</f>
        <v/>
      </c>
      <c r="FS135" s="6" t="str">
        <f t="shared" si="170"/>
        <v/>
      </c>
      <c r="FT135" s="43">
        <f t="shared" si="252"/>
        <v>0</v>
      </c>
      <c r="FU135" s="23">
        <f t="shared" si="253"/>
        <v>0</v>
      </c>
      <c r="FV135" s="21">
        <f t="shared" si="254"/>
        <v>0</v>
      </c>
    </row>
    <row r="136" spans="1:178">
      <c r="A136" s="4" t="str">
        <f t="shared" si="171"/>
        <v/>
      </c>
      <c r="B136" s="33"/>
      <c r="C136" s="33"/>
      <c r="D136" s="33"/>
      <c r="E136" s="33"/>
      <c r="F136" s="33"/>
      <c r="G136" s="11" t="str">
        <f t="shared" si="138"/>
        <v/>
      </c>
      <c r="H136" s="3" t="str">
        <f t="shared" si="172"/>
        <v/>
      </c>
      <c r="I136" s="3" t="str">
        <f t="shared" si="139"/>
        <v/>
      </c>
      <c r="J136" s="3" t="str">
        <f t="shared" si="173"/>
        <v/>
      </c>
      <c r="K136" s="3" t="str">
        <f t="shared" si="140"/>
        <v/>
      </c>
      <c r="L136" s="2" t="str">
        <f t="shared" si="141"/>
        <v/>
      </c>
      <c r="M136" s="8" t="str">
        <f t="shared" si="174"/>
        <v/>
      </c>
      <c r="N136" s="8" t="str">
        <f t="shared" si="142"/>
        <v/>
      </c>
      <c r="O136" s="8" t="str">
        <f t="shared" si="175"/>
        <v/>
      </c>
      <c r="P136" s="8" t="str">
        <f t="shared" si="143"/>
        <v/>
      </c>
      <c r="Q136" s="2" t="str">
        <f t="shared" si="144"/>
        <v/>
      </c>
      <c r="R136" s="3" t="str">
        <f t="shared" si="145"/>
        <v/>
      </c>
      <c r="S136" s="3" t="str">
        <f t="shared" si="146"/>
        <v/>
      </c>
      <c r="T136" s="3" t="str">
        <f t="shared" si="176"/>
        <v/>
      </c>
      <c r="U136" s="8" t="str">
        <f t="shared" si="147"/>
        <v/>
      </c>
      <c r="V136" s="2" t="str">
        <f t="shared" si="148"/>
        <v/>
      </c>
      <c r="W136" s="2" t="str">
        <f t="shared" si="149"/>
        <v/>
      </c>
      <c r="X136" s="2" t="str">
        <f t="shared" si="255"/>
        <v/>
      </c>
      <c r="Y136" s="2" t="str">
        <f t="shared" si="150"/>
        <v/>
      </c>
      <c r="Z136" s="46" t="str">
        <f t="shared" si="177"/>
        <v/>
      </c>
      <c r="AA136" s="46" t="str">
        <f t="shared" si="178"/>
        <v/>
      </c>
      <c r="AB136" s="47"/>
      <c r="AC136" s="46" t="str">
        <f t="shared" si="179"/>
        <v/>
      </c>
      <c r="AD136" s="47" t="str">
        <f t="shared" si="180"/>
        <v/>
      </c>
      <c r="AE136" s="48" t="str">
        <f t="shared" si="181"/>
        <v/>
      </c>
      <c r="AF136" s="49" t="str">
        <f t="shared" si="264"/>
        <v/>
      </c>
      <c r="AG136" s="49" t="str">
        <f t="shared" si="264"/>
        <v/>
      </c>
      <c r="AH136" s="49" t="str">
        <f t="shared" si="264"/>
        <v/>
      </c>
      <c r="AI136" s="47" t="str">
        <f t="shared" si="264"/>
        <v/>
      </c>
      <c r="AJ136" s="47" t="str">
        <f t="shared" si="264"/>
        <v/>
      </c>
      <c r="AK136" s="46" t="str">
        <f t="shared" si="264"/>
        <v/>
      </c>
      <c r="AL136" s="47"/>
      <c r="AM136" s="53" t="str">
        <f t="shared" si="182"/>
        <v/>
      </c>
      <c r="AN136" s="50" t="str">
        <f t="shared" si="183"/>
        <v/>
      </c>
      <c r="AO136" s="51"/>
      <c r="AP136" s="52" t="str">
        <f t="shared" si="184"/>
        <v/>
      </c>
      <c r="AQ136" s="52" t="str">
        <f t="shared" si="185"/>
        <v/>
      </c>
      <c r="AR136" s="47">
        <f t="shared" si="186"/>
        <v>0</v>
      </c>
      <c r="AS136" s="53" t="str">
        <f t="shared" si="187"/>
        <v/>
      </c>
      <c r="AT136" s="52" t="str">
        <f t="shared" si="188"/>
        <v/>
      </c>
      <c r="AU136" s="9" t="str">
        <f t="shared" si="189"/>
        <v/>
      </c>
      <c r="AV136" s="9" t="str">
        <f t="shared" si="190"/>
        <v/>
      </c>
      <c r="AW136" s="12" t="str">
        <f t="shared" si="191"/>
        <v/>
      </c>
      <c r="AX136" s="9" t="str">
        <f t="shared" si="192"/>
        <v/>
      </c>
      <c r="AY136" s="12" t="str">
        <f t="shared" si="193"/>
        <v/>
      </c>
      <c r="AZ136" s="10" t="str">
        <f t="shared" si="194"/>
        <v/>
      </c>
      <c r="BA136" s="10" t="str">
        <f t="shared" si="195"/>
        <v/>
      </c>
      <c r="BB136" s="10" t="str">
        <f t="shared" si="196"/>
        <v/>
      </c>
      <c r="BC136" s="10" t="str">
        <f t="shared" si="197"/>
        <v/>
      </c>
      <c r="BD136" s="10" t="str">
        <f t="shared" si="198"/>
        <v/>
      </c>
      <c r="BE136" s="12" t="str">
        <f t="shared" si="199"/>
        <v/>
      </c>
      <c r="BF136" s="9" t="str">
        <f t="shared" si="200"/>
        <v/>
      </c>
      <c r="BG136" s="9" t="str">
        <f t="shared" si="201"/>
        <v/>
      </c>
      <c r="BH136" s="7" t="str">
        <f t="shared" si="202"/>
        <v/>
      </c>
      <c r="BI136" s="7" t="str">
        <f t="shared" si="203"/>
        <v/>
      </c>
      <c r="BJ136" s="12" t="str">
        <f t="shared" si="204"/>
        <v/>
      </c>
      <c r="BK136" s="80" t="str">
        <f t="shared" si="205"/>
        <v/>
      </c>
      <c r="BL136" s="7" t="str">
        <f t="shared" si="206"/>
        <v/>
      </c>
      <c r="BM136" s="7" t="str">
        <f t="shared" si="256"/>
        <v/>
      </c>
      <c r="BN136" s="12" t="str">
        <f t="shared" si="207"/>
        <v/>
      </c>
      <c r="BO136" s="9" t="str">
        <f t="shared" si="208"/>
        <v/>
      </c>
      <c r="BP136" s="2" t="str">
        <f t="shared" si="209"/>
        <v/>
      </c>
      <c r="BQ136" s="2" t="str">
        <f t="shared" si="210"/>
        <v/>
      </c>
      <c r="BR136" s="20" t="str">
        <f t="shared" si="263"/>
        <v/>
      </c>
      <c r="BS136" s="20" t="str">
        <f t="shared" si="263"/>
        <v/>
      </c>
      <c r="BT136" s="20" t="str">
        <f t="shared" si="263"/>
        <v/>
      </c>
      <c r="BU136" s="86" t="str">
        <f t="shared" si="211"/>
        <v/>
      </c>
      <c r="BV136" s="86" t="str">
        <f t="shared" si="212"/>
        <v/>
      </c>
      <c r="BW136" s="20" t="str">
        <f t="shared" si="263"/>
        <v/>
      </c>
      <c r="BX136" s="86" t="str">
        <f t="shared" si="263"/>
        <v/>
      </c>
      <c r="BY136" s="86" t="str">
        <f t="shared" si="263"/>
        <v/>
      </c>
      <c r="BZ136" s="86" t="str">
        <f t="shared" si="263"/>
        <v/>
      </c>
      <c r="CA136" s="86" t="str">
        <f t="shared" si="263"/>
        <v/>
      </c>
      <c r="CB136" s="86" t="str">
        <f t="shared" si="263"/>
        <v/>
      </c>
      <c r="CC136" s="86" t="str">
        <f t="shared" si="263"/>
        <v/>
      </c>
      <c r="CD136" s="86" t="str">
        <f t="shared" si="263"/>
        <v/>
      </c>
      <c r="CE136" s="20" t="str">
        <f t="shared" si="257"/>
        <v/>
      </c>
      <c r="CF136" s="14" t="str">
        <f t="shared" si="213"/>
        <v/>
      </c>
      <c r="CG136" s="14" t="str">
        <f t="shared" si="214"/>
        <v/>
      </c>
      <c r="CH136" s="8">
        <f t="shared" si="215"/>
        <v>0</v>
      </c>
      <c r="CI136" s="9" t="str">
        <f t="shared" si="216"/>
        <v/>
      </c>
      <c r="CJ136" s="9" t="str">
        <f t="shared" si="217"/>
        <v/>
      </c>
      <c r="CK136" s="9" t="str">
        <f t="shared" si="218"/>
        <v/>
      </c>
      <c r="CL136" s="9" t="str">
        <f t="shared" si="219"/>
        <v/>
      </c>
      <c r="CM136" s="9" t="str">
        <f t="shared" si="220"/>
        <v/>
      </c>
      <c r="CN136" s="9" t="str">
        <f t="shared" si="221"/>
        <v/>
      </c>
      <c r="CO136" s="9" t="str">
        <f t="shared" si="261"/>
        <v/>
      </c>
      <c r="CP136" s="9" t="str">
        <f t="shared" si="261"/>
        <v/>
      </c>
      <c r="CQ136" s="9" t="str">
        <f t="shared" si="261"/>
        <v/>
      </c>
      <c r="CR136" s="9" t="str">
        <f t="shared" si="261"/>
        <v/>
      </c>
      <c r="CS136" s="9" t="str">
        <f t="shared" si="261"/>
        <v/>
      </c>
      <c r="CT136" s="9" t="str">
        <f t="shared" si="261"/>
        <v/>
      </c>
      <c r="CU136" s="9" t="str">
        <f t="shared" si="261"/>
        <v/>
      </c>
      <c r="CV136" s="9" t="str">
        <f t="shared" si="223"/>
        <v/>
      </c>
      <c r="CW136" s="9" t="str">
        <f t="shared" si="262"/>
        <v/>
      </c>
      <c r="CX136" s="9" t="str">
        <f t="shared" si="262"/>
        <v/>
      </c>
      <c r="CY136" s="9" t="str">
        <f t="shared" si="262"/>
        <v/>
      </c>
      <c r="CZ136" s="9" t="str">
        <f t="shared" si="262"/>
        <v/>
      </c>
      <c r="DA136" s="9" t="str">
        <f t="shared" si="262"/>
        <v/>
      </c>
      <c r="DB136" s="9" t="str">
        <f t="shared" si="262"/>
        <v/>
      </c>
      <c r="DC136" s="9" t="str">
        <f t="shared" si="262"/>
        <v/>
      </c>
      <c r="DD136" s="2" t="str">
        <f t="shared" si="225"/>
        <v/>
      </c>
      <c r="DE136" s="2" t="str">
        <f t="shared" si="226"/>
        <v/>
      </c>
      <c r="DF136" s="2" t="str">
        <f t="shared" si="227"/>
        <v/>
      </c>
      <c r="DG136" s="2" t="str">
        <f t="shared" si="228"/>
        <v/>
      </c>
      <c r="DH136" s="2" t="str">
        <f t="shared" si="229"/>
        <v/>
      </c>
      <c r="DI136" s="2" t="str">
        <f t="shared" si="230"/>
        <v/>
      </c>
      <c r="DJ136" s="2" t="str">
        <f t="shared" si="231"/>
        <v/>
      </c>
      <c r="DK136" s="2" t="str">
        <f t="shared" si="232"/>
        <v/>
      </c>
      <c r="DL136" s="16" t="str">
        <f t="shared" si="233"/>
        <v/>
      </c>
      <c r="DM136" s="16" t="str">
        <f t="shared" si="234"/>
        <v/>
      </c>
      <c r="DN136" s="16" t="str">
        <f t="shared" si="235"/>
        <v/>
      </c>
      <c r="DO136" s="72" t="str">
        <f t="shared" si="236"/>
        <v/>
      </c>
      <c r="DP136" s="16" t="str">
        <f t="shared" si="237"/>
        <v/>
      </c>
      <c r="DQ136" s="16" t="str">
        <f t="shared" si="238"/>
        <v/>
      </c>
      <c r="DR136" s="2" t="str">
        <f t="shared" si="239"/>
        <v/>
      </c>
      <c r="DS136" s="2" t="str">
        <f t="shared" si="240"/>
        <v/>
      </c>
      <c r="DT136" s="2" t="str">
        <f t="shared" si="241"/>
        <v/>
      </c>
      <c r="DU136" s="2" t="str">
        <f t="shared" si="242"/>
        <v/>
      </c>
      <c r="DV136" s="15"/>
      <c r="DW136" s="17"/>
      <c r="DX136" s="17"/>
      <c r="DY136" s="47" t="str">
        <f t="shared" si="260"/>
        <v/>
      </c>
      <c r="DZ136" s="47" t="str">
        <f t="shared" si="260"/>
        <v/>
      </c>
      <c r="EA136" s="47" t="str">
        <f t="shared" si="260"/>
        <v/>
      </c>
      <c r="EB136" s="47" t="str">
        <f t="shared" si="260"/>
        <v/>
      </c>
      <c r="EC136" s="49" t="str">
        <f t="shared" si="260"/>
        <v/>
      </c>
      <c r="ED136" s="49" t="str">
        <f t="shared" si="260"/>
        <v/>
      </c>
      <c r="EE136" s="47" t="str">
        <f t="shared" si="260"/>
        <v/>
      </c>
      <c r="EF136" s="47" t="str">
        <f t="shared" si="260"/>
        <v/>
      </c>
      <c r="EG136" s="47" t="str">
        <f t="shared" si="260"/>
        <v/>
      </c>
      <c r="EH136" s="6">
        <f t="shared" si="152"/>
        <v>0</v>
      </c>
      <c r="EI136" s="6">
        <f t="shared" si="153"/>
        <v>0</v>
      </c>
      <c r="EJ136" s="2" t="str">
        <f t="shared" si="154"/>
        <v/>
      </c>
      <c r="EK136" s="2" t="str">
        <f t="shared" si="155"/>
        <v/>
      </c>
      <c r="EL136" s="2" t="str">
        <f t="shared" si="259"/>
        <v/>
      </c>
      <c r="EM136" s="2" t="str">
        <f t="shared" si="156"/>
        <v/>
      </c>
      <c r="EN136" s="2" t="str">
        <f t="shared" si="157"/>
        <v/>
      </c>
      <c r="EO136" s="2">
        <f t="shared" si="158"/>
        <v>0</v>
      </c>
      <c r="EP136" s="2">
        <f t="shared" si="243"/>
        <v>0</v>
      </c>
      <c r="EQ136" s="2"/>
      <c r="ER136" s="2"/>
      <c r="ES136" s="2"/>
      <c r="ET136" s="2"/>
      <c r="EU136" s="2"/>
      <c r="EV136" s="2"/>
      <c r="EW136" s="2">
        <f t="shared" si="159"/>
        <v>0</v>
      </c>
      <c r="EX136" s="2">
        <f t="shared" si="160"/>
        <v>0</v>
      </c>
      <c r="EY136" s="2">
        <f t="shared" si="244"/>
        <v>0</v>
      </c>
      <c r="EZ136" s="2">
        <f t="shared" si="161"/>
        <v>0</v>
      </c>
      <c r="FA136" s="2">
        <f t="shared" si="162"/>
        <v>0</v>
      </c>
      <c r="FB136" s="59"/>
      <c r="FC136" s="2">
        <f t="shared" si="163"/>
        <v>0</v>
      </c>
      <c r="FD136" s="2">
        <f t="shared" si="245"/>
        <v>0</v>
      </c>
      <c r="FE136" s="3">
        <f t="shared" si="258"/>
        <v>0</v>
      </c>
      <c r="FF136" s="3">
        <f t="shared" si="246"/>
        <v>0</v>
      </c>
      <c r="FG136" s="3">
        <f t="shared" si="247"/>
        <v>0</v>
      </c>
      <c r="FH136" s="3">
        <f t="shared" si="164"/>
        <v>0</v>
      </c>
      <c r="FI136" s="67">
        <f t="shared" si="165"/>
        <v>0</v>
      </c>
      <c r="FJ136" s="3">
        <f t="shared" si="166"/>
        <v>0</v>
      </c>
      <c r="FK136" s="3">
        <f t="shared" si="167"/>
        <v>0</v>
      </c>
      <c r="FL136" s="3">
        <f t="shared" si="248"/>
        <v>0</v>
      </c>
      <c r="FM136" s="3">
        <f t="shared" si="249"/>
        <v>0</v>
      </c>
      <c r="FN136" s="3">
        <f t="shared" si="250"/>
        <v>0</v>
      </c>
      <c r="FO136" s="2">
        <f t="shared" si="168"/>
        <v>0</v>
      </c>
      <c r="FP136" s="2">
        <f t="shared" si="169"/>
        <v>0</v>
      </c>
      <c r="FQ136" s="2">
        <f t="shared" si="251"/>
        <v>0</v>
      </c>
      <c r="FR136" s="6" t="str">
        <f>IF(A136=1,1,IF(DW136="","",COUNTA($DW$31:DW136)+1))</f>
        <v/>
      </c>
      <c r="FS136" s="6" t="str">
        <f t="shared" si="170"/>
        <v/>
      </c>
      <c r="FT136" s="43">
        <f t="shared" si="252"/>
        <v>0</v>
      </c>
      <c r="FU136" s="23">
        <f t="shared" si="253"/>
        <v>0</v>
      </c>
      <c r="FV136" s="21">
        <f t="shared" si="254"/>
        <v>0</v>
      </c>
    </row>
    <row r="137" spans="1:178">
      <c r="A137" s="4" t="str">
        <f t="shared" si="171"/>
        <v/>
      </c>
      <c r="B137" s="33"/>
      <c r="C137" s="33"/>
      <c r="D137" s="33"/>
      <c r="E137" s="33"/>
      <c r="F137" s="33"/>
      <c r="G137" s="11" t="str">
        <f t="shared" si="138"/>
        <v/>
      </c>
      <c r="H137" s="3" t="str">
        <f t="shared" si="172"/>
        <v/>
      </c>
      <c r="I137" s="3" t="str">
        <f t="shared" si="139"/>
        <v/>
      </c>
      <c r="J137" s="3" t="str">
        <f t="shared" si="173"/>
        <v/>
      </c>
      <c r="K137" s="3" t="str">
        <f t="shared" si="140"/>
        <v/>
      </c>
      <c r="L137" s="2" t="str">
        <f t="shared" si="141"/>
        <v/>
      </c>
      <c r="M137" s="8" t="str">
        <f t="shared" si="174"/>
        <v/>
      </c>
      <c r="N137" s="8" t="str">
        <f t="shared" si="142"/>
        <v/>
      </c>
      <c r="O137" s="8" t="str">
        <f t="shared" si="175"/>
        <v/>
      </c>
      <c r="P137" s="8" t="str">
        <f t="shared" si="143"/>
        <v/>
      </c>
      <c r="Q137" s="2" t="str">
        <f t="shared" si="144"/>
        <v/>
      </c>
      <c r="R137" s="3" t="str">
        <f t="shared" si="145"/>
        <v/>
      </c>
      <c r="S137" s="3" t="str">
        <f t="shared" si="146"/>
        <v/>
      </c>
      <c r="T137" s="3" t="str">
        <f t="shared" si="176"/>
        <v/>
      </c>
      <c r="U137" s="8" t="str">
        <f t="shared" si="147"/>
        <v/>
      </c>
      <c r="V137" s="2" t="str">
        <f t="shared" si="148"/>
        <v/>
      </c>
      <c r="W137" s="2" t="str">
        <f t="shared" si="149"/>
        <v/>
      </c>
      <c r="X137" s="2" t="str">
        <f t="shared" si="255"/>
        <v/>
      </c>
      <c r="Y137" s="2" t="str">
        <f t="shared" si="150"/>
        <v/>
      </c>
      <c r="Z137" s="46" t="str">
        <f t="shared" si="177"/>
        <v/>
      </c>
      <c r="AA137" s="46" t="str">
        <f t="shared" si="178"/>
        <v/>
      </c>
      <c r="AB137" s="47"/>
      <c r="AC137" s="46" t="str">
        <f t="shared" si="179"/>
        <v/>
      </c>
      <c r="AD137" s="47" t="str">
        <f t="shared" si="180"/>
        <v/>
      </c>
      <c r="AE137" s="48" t="str">
        <f t="shared" si="181"/>
        <v/>
      </c>
      <c r="AF137" s="49" t="str">
        <f t="shared" si="264"/>
        <v/>
      </c>
      <c r="AG137" s="49" t="str">
        <f t="shared" si="264"/>
        <v/>
      </c>
      <c r="AH137" s="49" t="str">
        <f t="shared" si="264"/>
        <v/>
      </c>
      <c r="AI137" s="47" t="str">
        <f t="shared" si="264"/>
        <v/>
      </c>
      <c r="AJ137" s="47" t="str">
        <f t="shared" si="264"/>
        <v/>
      </c>
      <c r="AK137" s="46" t="str">
        <f t="shared" si="264"/>
        <v/>
      </c>
      <c r="AL137" s="47"/>
      <c r="AM137" s="53" t="str">
        <f t="shared" si="182"/>
        <v/>
      </c>
      <c r="AN137" s="50" t="str">
        <f t="shared" si="183"/>
        <v/>
      </c>
      <c r="AO137" s="51"/>
      <c r="AP137" s="52" t="str">
        <f t="shared" si="184"/>
        <v/>
      </c>
      <c r="AQ137" s="52" t="str">
        <f t="shared" si="185"/>
        <v/>
      </c>
      <c r="AR137" s="47">
        <f t="shared" si="186"/>
        <v>0</v>
      </c>
      <c r="AS137" s="53" t="str">
        <f t="shared" si="187"/>
        <v/>
      </c>
      <c r="AT137" s="52" t="str">
        <f t="shared" si="188"/>
        <v/>
      </c>
      <c r="AU137" s="9" t="str">
        <f t="shared" si="189"/>
        <v/>
      </c>
      <c r="AV137" s="9" t="str">
        <f t="shared" si="190"/>
        <v/>
      </c>
      <c r="AW137" s="12" t="str">
        <f t="shared" si="191"/>
        <v/>
      </c>
      <c r="AX137" s="9" t="str">
        <f t="shared" si="192"/>
        <v/>
      </c>
      <c r="AY137" s="12" t="str">
        <f t="shared" si="193"/>
        <v/>
      </c>
      <c r="AZ137" s="10" t="str">
        <f t="shared" si="194"/>
        <v/>
      </c>
      <c r="BA137" s="10" t="str">
        <f t="shared" si="195"/>
        <v/>
      </c>
      <c r="BB137" s="10" t="str">
        <f t="shared" si="196"/>
        <v/>
      </c>
      <c r="BC137" s="10" t="str">
        <f t="shared" si="197"/>
        <v/>
      </c>
      <c r="BD137" s="10" t="str">
        <f t="shared" si="198"/>
        <v/>
      </c>
      <c r="BE137" s="12" t="str">
        <f t="shared" si="199"/>
        <v/>
      </c>
      <c r="BF137" s="9" t="str">
        <f t="shared" si="200"/>
        <v/>
      </c>
      <c r="BG137" s="9" t="str">
        <f t="shared" si="201"/>
        <v/>
      </c>
      <c r="BH137" s="7" t="str">
        <f t="shared" si="202"/>
        <v/>
      </c>
      <c r="BI137" s="7" t="str">
        <f t="shared" si="203"/>
        <v/>
      </c>
      <c r="BJ137" s="12" t="str">
        <f t="shared" si="204"/>
        <v/>
      </c>
      <c r="BK137" s="80" t="str">
        <f t="shared" si="205"/>
        <v/>
      </c>
      <c r="BL137" s="7" t="str">
        <f t="shared" si="206"/>
        <v/>
      </c>
      <c r="BM137" s="7" t="str">
        <f t="shared" si="256"/>
        <v/>
      </c>
      <c r="BN137" s="12" t="str">
        <f t="shared" si="207"/>
        <v/>
      </c>
      <c r="BO137" s="9" t="str">
        <f t="shared" si="208"/>
        <v/>
      </c>
      <c r="BP137" s="2" t="str">
        <f t="shared" si="209"/>
        <v/>
      </c>
      <c r="BQ137" s="2" t="str">
        <f t="shared" si="210"/>
        <v/>
      </c>
      <c r="BR137" s="20" t="str">
        <f t="shared" si="263"/>
        <v/>
      </c>
      <c r="BS137" s="20" t="str">
        <f t="shared" si="263"/>
        <v/>
      </c>
      <c r="BT137" s="20" t="str">
        <f t="shared" si="263"/>
        <v/>
      </c>
      <c r="BU137" s="86" t="str">
        <f t="shared" si="211"/>
        <v/>
      </c>
      <c r="BV137" s="86" t="str">
        <f t="shared" si="212"/>
        <v/>
      </c>
      <c r="BW137" s="20" t="str">
        <f t="shared" si="263"/>
        <v/>
      </c>
      <c r="BX137" s="86" t="str">
        <f t="shared" si="263"/>
        <v/>
      </c>
      <c r="BY137" s="86" t="str">
        <f t="shared" si="263"/>
        <v/>
      </c>
      <c r="BZ137" s="86" t="str">
        <f t="shared" si="263"/>
        <v/>
      </c>
      <c r="CA137" s="86" t="str">
        <f t="shared" si="263"/>
        <v/>
      </c>
      <c r="CB137" s="86" t="str">
        <f t="shared" si="263"/>
        <v/>
      </c>
      <c r="CC137" s="86" t="str">
        <f t="shared" si="263"/>
        <v/>
      </c>
      <c r="CD137" s="86" t="str">
        <f t="shared" si="263"/>
        <v/>
      </c>
      <c r="CE137" s="20" t="str">
        <f t="shared" si="257"/>
        <v/>
      </c>
      <c r="CF137" s="14" t="str">
        <f t="shared" si="213"/>
        <v/>
      </c>
      <c r="CG137" s="14" t="str">
        <f t="shared" si="214"/>
        <v/>
      </c>
      <c r="CH137" s="8">
        <f t="shared" si="215"/>
        <v>0</v>
      </c>
      <c r="CI137" s="9" t="str">
        <f t="shared" si="216"/>
        <v/>
      </c>
      <c r="CJ137" s="9" t="str">
        <f t="shared" si="217"/>
        <v/>
      </c>
      <c r="CK137" s="9" t="str">
        <f t="shared" si="218"/>
        <v/>
      </c>
      <c r="CL137" s="9" t="str">
        <f t="shared" si="219"/>
        <v/>
      </c>
      <c r="CM137" s="9" t="str">
        <f t="shared" si="220"/>
        <v/>
      </c>
      <c r="CN137" s="9" t="str">
        <f t="shared" si="221"/>
        <v/>
      </c>
      <c r="CO137" s="9" t="str">
        <f t="shared" si="261"/>
        <v/>
      </c>
      <c r="CP137" s="9" t="str">
        <f t="shared" si="261"/>
        <v/>
      </c>
      <c r="CQ137" s="9" t="str">
        <f t="shared" si="261"/>
        <v/>
      </c>
      <c r="CR137" s="9" t="str">
        <f t="shared" si="261"/>
        <v/>
      </c>
      <c r="CS137" s="9" t="str">
        <f t="shared" si="261"/>
        <v/>
      </c>
      <c r="CT137" s="9" t="str">
        <f t="shared" si="261"/>
        <v/>
      </c>
      <c r="CU137" s="9" t="str">
        <f t="shared" si="261"/>
        <v/>
      </c>
      <c r="CV137" s="9" t="str">
        <f t="shared" si="223"/>
        <v/>
      </c>
      <c r="CW137" s="9" t="str">
        <f t="shared" si="262"/>
        <v/>
      </c>
      <c r="CX137" s="9" t="str">
        <f t="shared" si="262"/>
        <v/>
      </c>
      <c r="CY137" s="9" t="str">
        <f t="shared" si="262"/>
        <v/>
      </c>
      <c r="CZ137" s="9" t="str">
        <f t="shared" si="262"/>
        <v/>
      </c>
      <c r="DA137" s="9" t="str">
        <f t="shared" si="262"/>
        <v/>
      </c>
      <c r="DB137" s="9" t="str">
        <f t="shared" si="262"/>
        <v/>
      </c>
      <c r="DC137" s="9" t="str">
        <f t="shared" si="262"/>
        <v/>
      </c>
      <c r="DD137" s="2" t="str">
        <f t="shared" si="225"/>
        <v/>
      </c>
      <c r="DE137" s="2" t="str">
        <f t="shared" si="226"/>
        <v/>
      </c>
      <c r="DF137" s="2" t="str">
        <f t="shared" si="227"/>
        <v/>
      </c>
      <c r="DG137" s="2" t="str">
        <f t="shared" si="228"/>
        <v/>
      </c>
      <c r="DH137" s="2" t="str">
        <f t="shared" si="229"/>
        <v/>
      </c>
      <c r="DI137" s="2" t="str">
        <f t="shared" si="230"/>
        <v/>
      </c>
      <c r="DJ137" s="2" t="str">
        <f t="shared" si="231"/>
        <v/>
      </c>
      <c r="DK137" s="2" t="str">
        <f t="shared" si="232"/>
        <v/>
      </c>
      <c r="DL137" s="16" t="str">
        <f t="shared" si="233"/>
        <v/>
      </c>
      <c r="DM137" s="16" t="str">
        <f t="shared" si="234"/>
        <v/>
      </c>
      <c r="DN137" s="16" t="str">
        <f t="shared" si="235"/>
        <v/>
      </c>
      <c r="DO137" s="72" t="str">
        <f t="shared" si="236"/>
        <v/>
      </c>
      <c r="DP137" s="16" t="str">
        <f t="shared" si="237"/>
        <v/>
      </c>
      <c r="DQ137" s="16" t="str">
        <f t="shared" si="238"/>
        <v/>
      </c>
      <c r="DR137" s="2" t="str">
        <f t="shared" si="239"/>
        <v/>
      </c>
      <c r="DS137" s="2" t="str">
        <f t="shared" si="240"/>
        <v/>
      </c>
      <c r="DT137" s="2" t="str">
        <f t="shared" si="241"/>
        <v/>
      </c>
      <c r="DU137" s="2" t="str">
        <f t="shared" si="242"/>
        <v/>
      </c>
      <c r="DV137" s="15"/>
      <c r="DW137" s="17"/>
      <c r="DX137" s="17"/>
      <c r="DY137" s="47" t="str">
        <f t="shared" si="260"/>
        <v/>
      </c>
      <c r="DZ137" s="47" t="str">
        <f t="shared" si="260"/>
        <v/>
      </c>
      <c r="EA137" s="47" t="str">
        <f t="shared" si="260"/>
        <v/>
      </c>
      <c r="EB137" s="47" t="str">
        <f t="shared" si="260"/>
        <v/>
      </c>
      <c r="EC137" s="49" t="str">
        <f t="shared" si="260"/>
        <v/>
      </c>
      <c r="ED137" s="49" t="str">
        <f t="shared" si="260"/>
        <v/>
      </c>
      <c r="EE137" s="47" t="str">
        <f t="shared" si="260"/>
        <v/>
      </c>
      <c r="EF137" s="47" t="str">
        <f t="shared" si="260"/>
        <v/>
      </c>
      <c r="EG137" s="47" t="str">
        <f t="shared" si="260"/>
        <v/>
      </c>
      <c r="EH137" s="6">
        <f t="shared" si="152"/>
        <v>0</v>
      </c>
      <c r="EI137" s="6">
        <f t="shared" si="153"/>
        <v>0</v>
      </c>
      <c r="EJ137" s="2" t="str">
        <f t="shared" si="154"/>
        <v/>
      </c>
      <c r="EK137" s="2" t="str">
        <f t="shared" si="155"/>
        <v/>
      </c>
      <c r="EL137" s="2" t="str">
        <f t="shared" si="259"/>
        <v/>
      </c>
      <c r="EM137" s="2" t="str">
        <f t="shared" si="156"/>
        <v/>
      </c>
      <c r="EN137" s="2" t="str">
        <f t="shared" si="157"/>
        <v/>
      </c>
      <c r="EO137" s="2">
        <f t="shared" si="158"/>
        <v>0</v>
      </c>
      <c r="EP137" s="2">
        <f t="shared" si="243"/>
        <v>0</v>
      </c>
      <c r="EQ137" s="2"/>
      <c r="ER137" s="2"/>
      <c r="ES137" s="2"/>
      <c r="ET137" s="2"/>
      <c r="EU137" s="2"/>
      <c r="EV137" s="2"/>
      <c r="EW137" s="2">
        <f t="shared" si="159"/>
        <v>0</v>
      </c>
      <c r="EX137" s="2">
        <f t="shared" si="160"/>
        <v>0</v>
      </c>
      <c r="EY137" s="2">
        <f t="shared" si="244"/>
        <v>0</v>
      </c>
      <c r="EZ137" s="2">
        <f t="shared" si="161"/>
        <v>0</v>
      </c>
      <c r="FA137" s="2">
        <f t="shared" si="162"/>
        <v>0</v>
      </c>
      <c r="FB137" s="59"/>
      <c r="FC137" s="2">
        <f t="shared" si="163"/>
        <v>0</v>
      </c>
      <c r="FD137" s="2">
        <f t="shared" si="245"/>
        <v>0</v>
      </c>
      <c r="FE137" s="3">
        <f t="shared" si="258"/>
        <v>0</v>
      </c>
      <c r="FF137" s="3">
        <f t="shared" si="246"/>
        <v>0</v>
      </c>
      <c r="FG137" s="3">
        <f t="shared" si="247"/>
        <v>0</v>
      </c>
      <c r="FH137" s="3">
        <f t="shared" si="164"/>
        <v>0</v>
      </c>
      <c r="FI137" s="67">
        <f t="shared" si="165"/>
        <v>0</v>
      </c>
      <c r="FJ137" s="3">
        <f t="shared" si="166"/>
        <v>0</v>
      </c>
      <c r="FK137" s="3">
        <f t="shared" si="167"/>
        <v>0</v>
      </c>
      <c r="FL137" s="3">
        <f t="shared" si="248"/>
        <v>0</v>
      </c>
      <c r="FM137" s="3">
        <f t="shared" si="249"/>
        <v>0</v>
      </c>
      <c r="FN137" s="3">
        <f t="shared" si="250"/>
        <v>0</v>
      </c>
      <c r="FO137" s="2">
        <f t="shared" si="168"/>
        <v>0</v>
      </c>
      <c r="FP137" s="2">
        <f t="shared" si="169"/>
        <v>0</v>
      </c>
      <c r="FQ137" s="2">
        <f t="shared" si="251"/>
        <v>0</v>
      </c>
      <c r="FR137" s="6" t="str">
        <f>IF(A137=1,1,IF(DW137="","",COUNTA($DW$31:DW137)+1))</f>
        <v/>
      </c>
      <c r="FS137" s="6" t="str">
        <f t="shared" si="170"/>
        <v/>
      </c>
      <c r="FT137" s="43">
        <f t="shared" si="252"/>
        <v>0</v>
      </c>
      <c r="FU137" s="23">
        <f t="shared" si="253"/>
        <v>0</v>
      </c>
      <c r="FV137" s="21">
        <f t="shared" si="254"/>
        <v>0</v>
      </c>
    </row>
    <row r="138" spans="1:178">
      <c r="A138" s="4" t="str">
        <f t="shared" si="171"/>
        <v/>
      </c>
      <c r="B138" s="33"/>
      <c r="C138" s="33"/>
      <c r="D138" s="33"/>
      <c r="E138" s="33"/>
      <c r="F138" s="33"/>
      <c r="G138" s="11" t="str">
        <f t="shared" si="138"/>
        <v/>
      </c>
      <c r="H138" s="3" t="str">
        <f t="shared" si="172"/>
        <v/>
      </c>
      <c r="I138" s="3" t="str">
        <f t="shared" si="139"/>
        <v/>
      </c>
      <c r="J138" s="3" t="str">
        <f t="shared" si="173"/>
        <v/>
      </c>
      <c r="K138" s="3" t="str">
        <f t="shared" si="140"/>
        <v/>
      </c>
      <c r="L138" s="2" t="str">
        <f t="shared" si="141"/>
        <v/>
      </c>
      <c r="M138" s="8" t="str">
        <f t="shared" si="174"/>
        <v/>
      </c>
      <c r="N138" s="8" t="str">
        <f t="shared" si="142"/>
        <v/>
      </c>
      <c r="O138" s="8" t="str">
        <f t="shared" si="175"/>
        <v/>
      </c>
      <c r="P138" s="8" t="str">
        <f t="shared" si="143"/>
        <v/>
      </c>
      <c r="Q138" s="2" t="str">
        <f t="shared" si="144"/>
        <v/>
      </c>
      <c r="R138" s="3" t="str">
        <f t="shared" si="145"/>
        <v/>
      </c>
      <c r="S138" s="3" t="str">
        <f t="shared" si="146"/>
        <v/>
      </c>
      <c r="T138" s="3" t="str">
        <f t="shared" si="176"/>
        <v/>
      </c>
      <c r="U138" s="8" t="str">
        <f t="shared" si="147"/>
        <v/>
      </c>
      <c r="V138" s="2" t="str">
        <f t="shared" si="148"/>
        <v/>
      </c>
      <c r="W138" s="2" t="str">
        <f t="shared" si="149"/>
        <v/>
      </c>
      <c r="X138" s="2" t="str">
        <f t="shared" si="255"/>
        <v/>
      </c>
      <c r="Y138" s="2" t="str">
        <f t="shared" si="150"/>
        <v/>
      </c>
      <c r="Z138" s="46" t="str">
        <f t="shared" si="177"/>
        <v/>
      </c>
      <c r="AA138" s="46" t="str">
        <f t="shared" si="178"/>
        <v/>
      </c>
      <c r="AB138" s="47"/>
      <c r="AC138" s="46" t="str">
        <f t="shared" si="179"/>
        <v/>
      </c>
      <c r="AD138" s="47" t="str">
        <f t="shared" si="180"/>
        <v/>
      </c>
      <c r="AE138" s="48" t="str">
        <f t="shared" si="181"/>
        <v/>
      </c>
      <c r="AF138" s="49" t="str">
        <f t="shared" si="264"/>
        <v/>
      </c>
      <c r="AG138" s="49" t="str">
        <f t="shared" si="264"/>
        <v/>
      </c>
      <c r="AH138" s="49" t="str">
        <f t="shared" si="264"/>
        <v/>
      </c>
      <c r="AI138" s="47" t="str">
        <f t="shared" si="264"/>
        <v/>
      </c>
      <c r="AJ138" s="47" t="str">
        <f t="shared" si="264"/>
        <v/>
      </c>
      <c r="AK138" s="46" t="str">
        <f t="shared" si="264"/>
        <v/>
      </c>
      <c r="AL138" s="47"/>
      <c r="AM138" s="53" t="str">
        <f t="shared" si="182"/>
        <v/>
      </c>
      <c r="AN138" s="50" t="str">
        <f t="shared" si="183"/>
        <v/>
      </c>
      <c r="AO138" s="51"/>
      <c r="AP138" s="52" t="str">
        <f t="shared" si="184"/>
        <v/>
      </c>
      <c r="AQ138" s="52" t="str">
        <f t="shared" si="185"/>
        <v/>
      </c>
      <c r="AR138" s="47">
        <f t="shared" si="186"/>
        <v>0</v>
      </c>
      <c r="AS138" s="53" t="str">
        <f t="shared" si="187"/>
        <v/>
      </c>
      <c r="AT138" s="52" t="str">
        <f t="shared" si="188"/>
        <v/>
      </c>
      <c r="AU138" s="9" t="str">
        <f t="shared" si="189"/>
        <v/>
      </c>
      <c r="AV138" s="9" t="str">
        <f t="shared" si="190"/>
        <v/>
      </c>
      <c r="AW138" s="12" t="str">
        <f t="shared" si="191"/>
        <v/>
      </c>
      <c r="AX138" s="9" t="str">
        <f t="shared" si="192"/>
        <v/>
      </c>
      <c r="AY138" s="12" t="str">
        <f t="shared" si="193"/>
        <v/>
      </c>
      <c r="AZ138" s="10" t="str">
        <f t="shared" si="194"/>
        <v/>
      </c>
      <c r="BA138" s="10" t="str">
        <f t="shared" si="195"/>
        <v/>
      </c>
      <c r="BB138" s="10" t="str">
        <f t="shared" si="196"/>
        <v/>
      </c>
      <c r="BC138" s="10" t="str">
        <f t="shared" si="197"/>
        <v/>
      </c>
      <c r="BD138" s="10" t="str">
        <f t="shared" si="198"/>
        <v/>
      </c>
      <c r="BE138" s="12" t="str">
        <f t="shared" si="199"/>
        <v/>
      </c>
      <c r="BF138" s="9" t="str">
        <f t="shared" si="200"/>
        <v/>
      </c>
      <c r="BG138" s="9" t="str">
        <f t="shared" si="201"/>
        <v/>
      </c>
      <c r="BH138" s="7" t="str">
        <f t="shared" si="202"/>
        <v/>
      </c>
      <c r="BI138" s="7" t="str">
        <f t="shared" si="203"/>
        <v/>
      </c>
      <c r="BJ138" s="12" t="str">
        <f t="shared" si="204"/>
        <v/>
      </c>
      <c r="BK138" s="80" t="str">
        <f t="shared" si="205"/>
        <v/>
      </c>
      <c r="BL138" s="7" t="str">
        <f t="shared" si="206"/>
        <v/>
      </c>
      <c r="BM138" s="7" t="str">
        <f t="shared" si="256"/>
        <v/>
      </c>
      <c r="BN138" s="12" t="str">
        <f t="shared" si="207"/>
        <v/>
      </c>
      <c r="BO138" s="9" t="str">
        <f t="shared" si="208"/>
        <v/>
      </c>
      <c r="BP138" s="2" t="str">
        <f t="shared" si="209"/>
        <v/>
      </c>
      <c r="BQ138" s="2" t="str">
        <f t="shared" si="210"/>
        <v/>
      </c>
      <c r="BR138" s="20" t="str">
        <f t="shared" si="263"/>
        <v/>
      </c>
      <c r="BS138" s="20" t="str">
        <f t="shared" si="263"/>
        <v/>
      </c>
      <c r="BT138" s="20" t="str">
        <f t="shared" si="263"/>
        <v/>
      </c>
      <c r="BU138" s="86" t="str">
        <f t="shared" si="211"/>
        <v/>
      </c>
      <c r="BV138" s="86" t="str">
        <f t="shared" si="212"/>
        <v/>
      </c>
      <c r="BW138" s="20" t="str">
        <f t="shared" si="263"/>
        <v/>
      </c>
      <c r="BX138" s="86" t="str">
        <f t="shared" si="263"/>
        <v/>
      </c>
      <c r="BY138" s="86" t="str">
        <f t="shared" si="263"/>
        <v/>
      </c>
      <c r="BZ138" s="86" t="str">
        <f t="shared" si="263"/>
        <v/>
      </c>
      <c r="CA138" s="86" t="str">
        <f t="shared" si="263"/>
        <v/>
      </c>
      <c r="CB138" s="86" t="str">
        <f t="shared" si="263"/>
        <v/>
      </c>
      <c r="CC138" s="86" t="str">
        <f t="shared" si="263"/>
        <v/>
      </c>
      <c r="CD138" s="86" t="str">
        <f t="shared" si="263"/>
        <v/>
      </c>
      <c r="CE138" s="20" t="str">
        <f t="shared" si="257"/>
        <v/>
      </c>
      <c r="CF138" s="14" t="str">
        <f t="shared" si="213"/>
        <v/>
      </c>
      <c r="CG138" s="14" t="str">
        <f t="shared" si="214"/>
        <v/>
      </c>
      <c r="CH138" s="8">
        <f t="shared" si="215"/>
        <v>0</v>
      </c>
      <c r="CI138" s="9" t="str">
        <f t="shared" si="216"/>
        <v/>
      </c>
      <c r="CJ138" s="9" t="str">
        <f t="shared" si="217"/>
        <v/>
      </c>
      <c r="CK138" s="9" t="str">
        <f t="shared" si="218"/>
        <v/>
      </c>
      <c r="CL138" s="9" t="str">
        <f t="shared" si="219"/>
        <v/>
      </c>
      <c r="CM138" s="9" t="str">
        <f t="shared" si="220"/>
        <v/>
      </c>
      <c r="CN138" s="9" t="str">
        <f t="shared" si="221"/>
        <v/>
      </c>
      <c r="CO138" s="9" t="str">
        <f t="shared" si="261"/>
        <v/>
      </c>
      <c r="CP138" s="9" t="str">
        <f t="shared" si="261"/>
        <v/>
      </c>
      <c r="CQ138" s="9" t="str">
        <f t="shared" si="261"/>
        <v/>
      </c>
      <c r="CR138" s="9" t="str">
        <f t="shared" si="261"/>
        <v/>
      </c>
      <c r="CS138" s="9" t="str">
        <f t="shared" si="261"/>
        <v/>
      </c>
      <c r="CT138" s="9" t="str">
        <f t="shared" si="261"/>
        <v/>
      </c>
      <c r="CU138" s="9" t="str">
        <f t="shared" si="261"/>
        <v/>
      </c>
      <c r="CV138" s="9" t="str">
        <f t="shared" si="223"/>
        <v/>
      </c>
      <c r="CW138" s="9" t="str">
        <f t="shared" si="262"/>
        <v/>
      </c>
      <c r="CX138" s="9" t="str">
        <f t="shared" si="262"/>
        <v/>
      </c>
      <c r="CY138" s="9" t="str">
        <f t="shared" si="262"/>
        <v/>
      </c>
      <c r="CZ138" s="9" t="str">
        <f t="shared" si="262"/>
        <v/>
      </c>
      <c r="DA138" s="9" t="str">
        <f t="shared" si="262"/>
        <v/>
      </c>
      <c r="DB138" s="9" t="str">
        <f t="shared" si="262"/>
        <v/>
      </c>
      <c r="DC138" s="9" t="str">
        <f t="shared" si="262"/>
        <v/>
      </c>
      <c r="DD138" s="2" t="str">
        <f t="shared" si="225"/>
        <v/>
      </c>
      <c r="DE138" s="2" t="str">
        <f t="shared" si="226"/>
        <v/>
      </c>
      <c r="DF138" s="2" t="str">
        <f t="shared" si="227"/>
        <v/>
      </c>
      <c r="DG138" s="2" t="str">
        <f t="shared" si="228"/>
        <v/>
      </c>
      <c r="DH138" s="2" t="str">
        <f t="shared" si="229"/>
        <v/>
      </c>
      <c r="DI138" s="2" t="str">
        <f t="shared" si="230"/>
        <v/>
      </c>
      <c r="DJ138" s="2" t="str">
        <f t="shared" si="231"/>
        <v/>
      </c>
      <c r="DK138" s="2" t="str">
        <f t="shared" si="232"/>
        <v/>
      </c>
      <c r="DL138" s="16" t="str">
        <f t="shared" si="233"/>
        <v/>
      </c>
      <c r="DM138" s="16" t="str">
        <f t="shared" si="234"/>
        <v/>
      </c>
      <c r="DN138" s="16" t="str">
        <f t="shared" si="235"/>
        <v/>
      </c>
      <c r="DO138" s="72" t="str">
        <f t="shared" si="236"/>
        <v/>
      </c>
      <c r="DP138" s="16" t="str">
        <f t="shared" si="237"/>
        <v/>
      </c>
      <c r="DQ138" s="16" t="str">
        <f t="shared" si="238"/>
        <v/>
      </c>
      <c r="DR138" s="2" t="str">
        <f t="shared" si="239"/>
        <v/>
      </c>
      <c r="DS138" s="2" t="str">
        <f t="shared" si="240"/>
        <v/>
      </c>
      <c r="DT138" s="2" t="str">
        <f t="shared" si="241"/>
        <v/>
      </c>
      <c r="DU138" s="2" t="str">
        <f t="shared" si="242"/>
        <v/>
      </c>
      <c r="DV138" s="15"/>
      <c r="DW138" s="17"/>
      <c r="DX138" s="17"/>
      <c r="DY138" s="47" t="str">
        <f t="shared" si="260"/>
        <v/>
      </c>
      <c r="DZ138" s="47" t="str">
        <f t="shared" si="260"/>
        <v/>
      </c>
      <c r="EA138" s="47" t="str">
        <f t="shared" si="260"/>
        <v/>
      </c>
      <c r="EB138" s="47" t="str">
        <f t="shared" si="260"/>
        <v/>
      </c>
      <c r="EC138" s="49" t="str">
        <f t="shared" si="260"/>
        <v/>
      </c>
      <c r="ED138" s="49" t="str">
        <f t="shared" si="260"/>
        <v/>
      </c>
      <c r="EE138" s="47" t="str">
        <f t="shared" si="260"/>
        <v/>
      </c>
      <c r="EF138" s="47" t="str">
        <f t="shared" si="260"/>
        <v/>
      </c>
      <c r="EG138" s="47" t="str">
        <f t="shared" si="260"/>
        <v/>
      </c>
      <c r="EH138" s="6">
        <f t="shared" si="152"/>
        <v>0</v>
      </c>
      <c r="EI138" s="6">
        <f t="shared" si="153"/>
        <v>0</v>
      </c>
      <c r="EJ138" s="2" t="str">
        <f t="shared" si="154"/>
        <v/>
      </c>
      <c r="EK138" s="2" t="str">
        <f t="shared" si="155"/>
        <v/>
      </c>
      <c r="EL138" s="2" t="str">
        <f t="shared" si="259"/>
        <v/>
      </c>
      <c r="EM138" s="2" t="str">
        <f t="shared" si="156"/>
        <v/>
      </c>
      <c r="EN138" s="2" t="str">
        <f t="shared" si="157"/>
        <v/>
      </c>
      <c r="EO138" s="2">
        <f t="shared" si="158"/>
        <v>0</v>
      </c>
      <c r="EP138" s="2">
        <f t="shared" si="243"/>
        <v>0</v>
      </c>
      <c r="EQ138" s="2"/>
      <c r="ER138" s="2"/>
      <c r="ES138" s="2"/>
      <c r="ET138" s="2"/>
      <c r="EU138" s="2"/>
      <c r="EV138" s="2"/>
      <c r="EW138" s="2">
        <f t="shared" si="159"/>
        <v>0</v>
      </c>
      <c r="EX138" s="2">
        <f t="shared" si="160"/>
        <v>0</v>
      </c>
      <c r="EY138" s="2">
        <f t="shared" si="244"/>
        <v>0</v>
      </c>
      <c r="EZ138" s="2">
        <f t="shared" si="161"/>
        <v>0</v>
      </c>
      <c r="FA138" s="2">
        <f t="shared" si="162"/>
        <v>0</v>
      </c>
      <c r="FB138" s="59"/>
      <c r="FC138" s="2">
        <f t="shared" si="163"/>
        <v>0</v>
      </c>
      <c r="FD138" s="2">
        <f t="shared" si="245"/>
        <v>0</v>
      </c>
      <c r="FE138" s="3">
        <f t="shared" si="258"/>
        <v>0</v>
      </c>
      <c r="FF138" s="3">
        <f t="shared" si="246"/>
        <v>0</v>
      </c>
      <c r="FG138" s="3">
        <f t="shared" si="247"/>
        <v>0</v>
      </c>
      <c r="FH138" s="3">
        <f t="shared" si="164"/>
        <v>0</v>
      </c>
      <c r="FI138" s="67">
        <f t="shared" si="165"/>
        <v>0</v>
      </c>
      <c r="FJ138" s="3">
        <f t="shared" si="166"/>
        <v>0</v>
      </c>
      <c r="FK138" s="3">
        <f t="shared" si="167"/>
        <v>0</v>
      </c>
      <c r="FL138" s="3">
        <f t="shared" si="248"/>
        <v>0</v>
      </c>
      <c r="FM138" s="3">
        <f t="shared" si="249"/>
        <v>0</v>
      </c>
      <c r="FN138" s="3">
        <f t="shared" si="250"/>
        <v>0</v>
      </c>
      <c r="FO138" s="2">
        <f t="shared" si="168"/>
        <v>0</v>
      </c>
      <c r="FP138" s="2">
        <f t="shared" si="169"/>
        <v>0</v>
      </c>
      <c r="FQ138" s="2">
        <f t="shared" si="251"/>
        <v>0</v>
      </c>
      <c r="FR138" s="6" t="str">
        <f>IF(A138=1,1,IF(DW138="","",COUNTA($DW$31:DW138)+1))</f>
        <v/>
      </c>
      <c r="FS138" s="6" t="str">
        <f t="shared" si="170"/>
        <v/>
      </c>
      <c r="FT138" s="43">
        <f t="shared" si="252"/>
        <v>0</v>
      </c>
      <c r="FU138" s="23">
        <f t="shared" si="253"/>
        <v>0</v>
      </c>
      <c r="FV138" s="21">
        <f t="shared" si="254"/>
        <v>0</v>
      </c>
    </row>
    <row r="139" spans="1:178">
      <c r="A139" s="4" t="str">
        <f t="shared" si="171"/>
        <v/>
      </c>
      <c r="B139" s="33"/>
      <c r="C139" s="33"/>
      <c r="D139" s="33"/>
      <c r="E139" s="33"/>
      <c r="F139" s="33"/>
      <c r="G139" s="11" t="str">
        <f t="shared" si="138"/>
        <v/>
      </c>
      <c r="H139" s="3" t="str">
        <f t="shared" si="172"/>
        <v/>
      </c>
      <c r="I139" s="3" t="str">
        <f t="shared" si="139"/>
        <v/>
      </c>
      <c r="J139" s="3" t="str">
        <f t="shared" si="173"/>
        <v/>
      </c>
      <c r="K139" s="3" t="str">
        <f t="shared" si="140"/>
        <v/>
      </c>
      <c r="L139" s="2" t="str">
        <f t="shared" si="141"/>
        <v/>
      </c>
      <c r="M139" s="8" t="str">
        <f t="shared" si="174"/>
        <v/>
      </c>
      <c r="N139" s="8" t="str">
        <f t="shared" si="142"/>
        <v/>
      </c>
      <c r="O139" s="8" t="str">
        <f t="shared" si="175"/>
        <v/>
      </c>
      <c r="P139" s="8" t="str">
        <f t="shared" si="143"/>
        <v/>
      </c>
      <c r="Q139" s="2" t="str">
        <f t="shared" si="144"/>
        <v/>
      </c>
      <c r="R139" s="3" t="str">
        <f t="shared" si="145"/>
        <v/>
      </c>
      <c r="S139" s="3" t="str">
        <f t="shared" si="146"/>
        <v/>
      </c>
      <c r="T139" s="3" t="str">
        <f t="shared" si="176"/>
        <v/>
      </c>
      <c r="U139" s="8" t="str">
        <f t="shared" si="147"/>
        <v/>
      </c>
      <c r="V139" s="2" t="str">
        <f t="shared" si="148"/>
        <v/>
      </c>
      <c r="W139" s="2" t="str">
        <f t="shared" si="149"/>
        <v/>
      </c>
      <c r="X139" s="2" t="str">
        <f t="shared" si="255"/>
        <v/>
      </c>
      <c r="Y139" s="2" t="str">
        <f t="shared" si="150"/>
        <v/>
      </c>
      <c r="Z139" s="46" t="str">
        <f t="shared" si="177"/>
        <v/>
      </c>
      <c r="AA139" s="46" t="str">
        <f t="shared" si="178"/>
        <v/>
      </c>
      <c r="AB139" s="47"/>
      <c r="AC139" s="46" t="str">
        <f t="shared" si="179"/>
        <v/>
      </c>
      <c r="AD139" s="47" t="str">
        <f t="shared" si="180"/>
        <v/>
      </c>
      <c r="AE139" s="48" t="str">
        <f t="shared" si="181"/>
        <v/>
      </c>
      <c r="AF139" s="49" t="str">
        <f t="shared" si="264"/>
        <v/>
      </c>
      <c r="AG139" s="49" t="str">
        <f t="shared" si="264"/>
        <v/>
      </c>
      <c r="AH139" s="49" t="str">
        <f t="shared" si="264"/>
        <v/>
      </c>
      <c r="AI139" s="47" t="str">
        <f t="shared" si="264"/>
        <v/>
      </c>
      <c r="AJ139" s="47" t="str">
        <f t="shared" si="264"/>
        <v/>
      </c>
      <c r="AK139" s="46" t="str">
        <f t="shared" si="264"/>
        <v/>
      </c>
      <c r="AL139" s="47"/>
      <c r="AM139" s="53" t="str">
        <f t="shared" si="182"/>
        <v/>
      </c>
      <c r="AN139" s="50" t="str">
        <f t="shared" si="183"/>
        <v/>
      </c>
      <c r="AO139" s="51"/>
      <c r="AP139" s="52" t="str">
        <f t="shared" si="184"/>
        <v/>
      </c>
      <c r="AQ139" s="52" t="str">
        <f t="shared" si="185"/>
        <v/>
      </c>
      <c r="AR139" s="47">
        <f t="shared" si="186"/>
        <v>0</v>
      </c>
      <c r="AS139" s="53" t="str">
        <f t="shared" si="187"/>
        <v/>
      </c>
      <c r="AT139" s="52" t="str">
        <f t="shared" si="188"/>
        <v/>
      </c>
      <c r="AU139" s="9" t="str">
        <f t="shared" si="189"/>
        <v/>
      </c>
      <c r="AV139" s="9" t="str">
        <f t="shared" si="190"/>
        <v/>
      </c>
      <c r="AW139" s="12" t="str">
        <f t="shared" si="191"/>
        <v/>
      </c>
      <c r="AX139" s="9" t="str">
        <f t="shared" si="192"/>
        <v/>
      </c>
      <c r="AY139" s="12" t="str">
        <f t="shared" si="193"/>
        <v/>
      </c>
      <c r="AZ139" s="10" t="str">
        <f t="shared" si="194"/>
        <v/>
      </c>
      <c r="BA139" s="10" t="str">
        <f t="shared" si="195"/>
        <v/>
      </c>
      <c r="BB139" s="10" t="str">
        <f t="shared" si="196"/>
        <v/>
      </c>
      <c r="BC139" s="10" t="str">
        <f t="shared" si="197"/>
        <v/>
      </c>
      <c r="BD139" s="10" t="str">
        <f t="shared" si="198"/>
        <v/>
      </c>
      <c r="BE139" s="12" t="str">
        <f t="shared" si="199"/>
        <v/>
      </c>
      <c r="BF139" s="9" t="str">
        <f t="shared" si="200"/>
        <v/>
      </c>
      <c r="BG139" s="9" t="str">
        <f t="shared" si="201"/>
        <v/>
      </c>
      <c r="BH139" s="7" t="str">
        <f t="shared" si="202"/>
        <v/>
      </c>
      <c r="BI139" s="7" t="str">
        <f t="shared" si="203"/>
        <v/>
      </c>
      <c r="BJ139" s="12" t="str">
        <f t="shared" si="204"/>
        <v/>
      </c>
      <c r="BK139" s="80" t="str">
        <f t="shared" si="205"/>
        <v/>
      </c>
      <c r="BL139" s="7" t="str">
        <f t="shared" si="206"/>
        <v/>
      </c>
      <c r="BM139" s="7" t="str">
        <f t="shared" si="256"/>
        <v/>
      </c>
      <c r="BN139" s="12" t="str">
        <f t="shared" si="207"/>
        <v/>
      </c>
      <c r="BO139" s="9" t="str">
        <f t="shared" si="208"/>
        <v/>
      </c>
      <c r="BP139" s="2" t="str">
        <f t="shared" si="209"/>
        <v/>
      </c>
      <c r="BQ139" s="2" t="str">
        <f t="shared" si="210"/>
        <v/>
      </c>
      <c r="BR139" s="20" t="str">
        <f t="shared" si="263"/>
        <v/>
      </c>
      <c r="BS139" s="20" t="str">
        <f t="shared" si="263"/>
        <v/>
      </c>
      <c r="BT139" s="20" t="str">
        <f t="shared" si="263"/>
        <v/>
      </c>
      <c r="BU139" s="86" t="str">
        <f t="shared" si="211"/>
        <v/>
      </c>
      <c r="BV139" s="86" t="str">
        <f t="shared" si="212"/>
        <v/>
      </c>
      <c r="BW139" s="20" t="str">
        <f t="shared" si="263"/>
        <v/>
      </c>
      <c r="BX139" s="86" t="str">
        <f t="shared" si="263"/>
        <v/>
      </c>
      <c r="BY139" s="86" t="str">
        <f t="shared" si="263"/>
        <v/>
      </c>
      <c r="BZ139" s="86" t="str">
        <f t="shared" si="263"/>
        <v/>
      </c>
      <c r="CA139" s="86" t="str">
        <f t="shared" si="263"/>
        <v/>
      </c>
      <c r="CB139" s="86" t="str">
        <f t="shared" si="263"/>
        <v/>
      </c>
      <c r="CC139" s="86" t="str">
        <f t="shared" si="263"/>
        <v/>
      </c>
      <c r="CD139" s="86" t="str">
        <f t="shared" si="263"/>
        <v/>
      </c>
      <c r="CE139" s="20" t="str">
        <f t="shared" si="257"/>
        <v/>
      </c>
      <c r="CF139" s="14" t="str">
        <f t="shared" si="213"/>
        <v/>
      </c>
      <c r="CG139" s="14" t="str">
        <f t="shared" si="214"/>
        <v/>
      </c>
      <c r="CH139" s="8">
        <f t="shared" si="215"/>
        <v>0</v>
      </c>
      <c r="CI139" s="9" t="str">
        <f t="shared" si="216"/>
        <v/>
      </c>
      <c r="CJ139" s="9" t="str">
        <f t="shared" si="217"/>
        <v/>
      </c>
      <c r="CK139" s="9" t="str">
        <f t="shared" si="218"/>
        <v/>
      </c>
      <c r="CL139" s="9" t="str">
        <f t="shared" si="219"/>
        <v/>
      </c>
      <c r="CM139" s="9" t="str">
        <f t="shared" si="220"/>
        <v/>
      </c>
      <c r="CN139" s="9" t="str">
        <f t="shared" si="221"/>
        <v/>
      </c>
      <c r="CO139" s="9" t="str">
        <f t="shared" si="261"/>
        <v/>
      </c>
      <c r="CP139" s="9" t="str">
        <f t="shared" si="261"/>
        <v/>
      </c>
      <c r="CQ139" s="9" t="str">
        <f t="shared" si="261"/>
        <v/>
      </c>
      <c r="CR139" s="9" t="str">
        <f t="shared" si="261"/>
        <v/>
      </c>
      <c r="CS139" s="9" t="str">
        <f t="shared" si="261"/>
        <v/>
      </c>
      <c r="CT139" s="9" t="str">
        <f t="shared" si="261"/>
        <v/>
      </c>
      <c r="CU139" s="9" t="str">
        <f t="shared" si="261"/>
        <v/>
      </c>
      <c r="CV139" s="9" t="str">
        <f t="shared" si="223"/>
        <v/>
      </c>
      <c r="CW139" s="9" t="str">
        <f t="shared" si="262"/>
        <v/>
      </c>
      <c r="CX139" s="9" t="str">
        <f t="shared" si="262"/>
        <v/>
      </c>
      <c r="CY139" s="9" t="str">
        <f t="shared" si="262"/>
        <v/>
      </c>
      <c r="CZ139" s="9" t="str">
        <f t="shared" si="262"/>
        <v/>
      </c>
      <c r="DA139" s="9" t="str">
        <f t="shared" si="262"/>
        <v/>
      </c>
      <c r="DB139" s="9" t="str">
        <f t="shared" si="262"/>
        <v/>
      </c>
      <c r="DC139" s="9" t="str">
        <f t="shared" si="262"/>
        <v/>
      </c>
      <c r="DD139" s="2" t="str">
        <f t="shared" si="225"/>
        <v/>
      </c>
      <c r="DE139" s="2" t="str">
        <f t="shared" si="226"/>
        <v/>
      </c>
      <c r="DF139" s="2" t="str">
        <f t="shared" si="227"/>
        <v/>
      </c>
      <c r="DG139" s="2" t="str">
        <f t="shared" si="228"/>
        <v/>
      </c>
      <c r="DH139" s="2" t="str">
        <f t="shared" si="229"/>
        <v/>
      </c>
      <c r="DI139" s="2" t="str">
        <f t="shared" si="230"/>
        <v/>
      </c>
      <c r="DJ139" s="2" t="str">
        <f t="shared" si="231"/>
        <v/>
      </c>
      <c r="DK139" s="2" t="str">
        <f t="shared" si="232"/>
        <v/>
      </c>
      <c r="DL139" s="16" t="str">
        <f t="shared" si="233"/>
        <v/>
      </c>
      <c r="DM139" s="16" t="str">
        <f t="shared" si="234"/>
        <v/>
      </c>
      <c r="DN139" s="16" t="str">
        <f t="shared" si="235"/>
        <v/>
      </c>
      <c r="DO139" s="72" t="str">
        <f t="shared" si="236"/>
        <v/>
      </c>
      <c r="DP139" s="16" t="str">
        <f t="shared" si="237"/>
        <v/>
      </c>
      <c r="DQ139" s="16" t="str">
        <f t="shared" si="238"/>
        <v/>
      </c>
      <c r="DR139" s="2" t="str">
        <f t="shared" si="239"/>
        <v/>
      </c>
      <c r="DS139" s="2" t="str">
        <f t="shared" si="240"/>
        <v/>
      </c>
      <c r="DT139" s="2" t="str">
        <f t="shared" si="241"/>
        <v/>
      </c>
      <c r="DU139" s="2" t="str">
        <f t="shared" si="242"/>
        <v/>
      </c>
      <c r="DV139" s="15"/>
      <c r="DW139" s="17"/>
      <c r="DX139" s="17"/>
      <c r="DY139" s="47" t="str">
        <f t="shared" si="260"/>
        <v/>
      </c>
      <c r="DZ139" s="47" t="str">
        <f t="shared" si="260"/>
        <v/>
      </c>
      <c r="EA139" s="47" t="str">
        <f t="shared" si="260"/>
        <v/>
      </c>
      <c r="EB139" s="47" t="str">
        <f t="shared" si="260"/>
        <v/>
      </c>
      <c r="EC139" s="49" t="str">
        <f t="shared" si="260"/>
        <v/>
      </c>
      <c r="ED139" s="49" t="str">
        <f t="shared" si="260"/>
        <v/>
      </c>
      <c r="EE139" s="47" t="str">
        <f t="shared" si="260"/>
        <v/>
      </c>
      <c r="EF139" s="47" t="str">
        <f t="shared" si="260"/>
        <v/>
      </c>
      <c r="EG139" s="47" t="str">
        <f t="shared" si="260"/>
        <v/>
      </c>
      <c r="EH139" s="6">
        <f t="shared" si="152"/>
        <v>0</v>
      </c>
      <c r="EI139" s="6">
        <f t="shared" si="153"/>
        <v>0</v>
      </c>
      <c r="EJ139" s="2" t="str">
        <f t="shared" si="154"/>
        <v/>
      </c>
      <c r="EK139" s="2" t="str">
        <f t="shared" si="155"/>
        <v/>
      </c>
      <c r="EL139" s="2" t="str">
        <f t="shared" si="259"/>
        <v/>
      </c>
      <c r="EM139" s="2" t="str">
        <f t="shared" si="156"/>
        <v/>
      </c>
      <c r="EN139" s="2" t="str">
        <f t="shared" si="157"/>
        <v/>
      </c>
      <c r="EO139" s="2">
        <f t="shared" si="158"/>
        <v>0</v>
      </c>
      <c r="EP139" s="2">
        <f t="shared" si="243"/>
        <v>0</v>
      </c>
      <c r="EQ139" s="2"/>
      <c r="ER139" s="2"/>
      <c r="ES139" s="2"/>
      <c r="ET139" s="2"/>
      <c r="EU139" s="2"/>
      <c r="EV139" s="2"/>
      <c r="EW139" s="2">
        <f t="shared" si="159"/>
        <v>0</v>
      </c>
      <c r="EX139" s="2">
        <f t="shared" si="160"/>
        <v>0</v>
      </c>
      <c r="EY139" s="2">
        <f t="shared" si="244"/>
        <v>0</v>
      </c>
      <c r="EZ139" s="2">
        <f t="shared" si="161"/>
        <v>0</v>
      </c>
      <c r="FA139" s="2">
        <f t="shared" si="162"/>
        <v>0</v>
      </c>
      <c r="FB139" s="59"/>
      <c r="FC139" s="2">
        <f t="shared" si="163"/>
        <v>0</v>
      </c>
      <c r="FD139" s="2">
        <f t="shared" si="245"/>
        <v>0</v>
      </c>
      <c r="FE139" s="3">
        <f t="shared" si="258"/>
        <v>0</v>
      </c>
      <c r="FF139" s="3">
        <f t="shared" si="246"/>
        <v>0</v>
      </c>
      <c r="FG139" s="3">
        <f t="shared" si="247"/>
        <v>0</v>
      </c>
      <c r="FH139" s="3">
        <f t="shared" si="164"/>
        <v>0</v>
      </c>
      <c r="FI139" s="67">
        <f t="shared" si="165"/>
        <v>0</v>
      </c>
      <c r="FJ139" s="3">
        <f t="shared" si="166"/>
        <v>0</v>
      </c>
      <c r="FK139" s="3">
        <f t="shared" si="167"/>
        <v>0</v>
      </c>
      <c r="FL139" s="3">
        <f t="shared" si="248"/>
        <v>0</v>
      </c>
      <c r="FM139" s="3">
        <f t="shared" si="249"/>
        <v>0</v>
      </c>
      <c r="FN139" s="3">
        <f t="shared" si="250"/>
        <v>0</v>
      </c>
      <c r="FO139" s="2">
        <f t="shared" si="168"/>
        <v>0</v>
      </c>
      <c r="FP139" s="2">
        <f t="shared" si="169"/>
        <v>0</v>
      </c>
      <c r="FQ139" s="2">
        <f t="shared" si="251"/>
        <v>0</v>
      </c>
      <c r="FR139" s="6" t="str">
        <f>IF(A139=1,1,IF(DW139="","",COUNTA($DW$31:DW139)+1))</f>
        <v/>
      </c>
      <c r="FS139" s="6" t="str">
        <f t="shared" si="170"/>
        <v/>
      </c>
      <c r="FT139" s="43">
        <f t="shared" si="252"/>
        <v>0</v>
      </c>
      <c r="FU139" s="23">
        <f t="shared" si="253"/>
        <v>0</v>
      </c>
      <c r="FV139" s="21">
        <f t="shared" si="254"/>
        <v>0</v>
      </c>
    </row>
    <row r="140" spans="1:178">
      <c r="A140" s="4" t="str">
        <f t="shared" si="171"/>
        <v/>
      </c>
      <c r="B140" s="33"/>
      <c r="C140" s="33"/>
      <c r="D140" s="33"/>
      <c r="E140" s="33"/>
      <c r="F140" s="33"/>
      <c r="G140" s="11" t="str">
        <f t="shared" si="138"/>
        <v/>
      </c>
      <c r="H140" s="3" t="str">
        <f t="shared" si="172"/>
        <v/>
      </c>
      <c r="I140" s="3" t="str">
        <f t="shared" si="139"/>
        <v/>
      </c>
      <c r="J140" s="3" t="str">
        <f t="shared" si="173"/>
        <v/>
      </c>
      <c r="K140" s="3" t="str">
        <f t="shared" si="140"/>
        <v/>
      </c>
      <c r="L140" s="2" t="str">
        <f t="shared" si="141"/>
        <v/>
      </c>
      <c r="M140" s="8" t="str">
        <f t="shared" si="174"/>
        <v/>
      </c>
      <c r="N140" s="8" t="str">
        <f t="shared" si="142"/>
        <v/>
      </c>
      <c r="O140" s="8" t="str">
        <f t="shared" si="175"/>
        <v/>
      </c>
      <c r="P140" s="8" t="str">
        <f t="shared" si="143"/>
        <v/>
      </c>
      <c r="Q140" s="2" t="str">
        <f t="shared" si="144"/>
        <v/>
      </c>
      <c r="R140" s="3" t="str">
        <f t="shared" si="145"/>
        <v/>
      </c>
      <c r="S140" s="3" t="str">
        <f t="shared" si="146"/>
        <v/>
      </c>
      <c r="T140" s="3" t="str">
        <f t="shared" si="176"/>
        <v/>
      </c>
      <c r="U140" s="8" t="str">
        <f t="shared" si="147"/>
        <v/>
      </c>
      <c r="V140" s="2" t="str">
        <f t="shared" si="148"/>
        <v/>
      </c>
      <c r="W140" s="2" t="str">
        <f t="shared" si="149"/>
        <v/>
      </c>
      <c r="X140" s="2" t="str">
        <f t="shared" si="255"/>
        <v/>
      </c>
      <c r="Y140" s="2" t="str">
        <f t="shared" si="150"/>
        <v/>
      </c>
      <c r="Z140" s="46" t="str">
        <f t="shared" si="177"/>
        <v/>
      </c>
      <c r="AA140" s="46" t="str">
        <f t="shared" si="178"/>
        <v/>
      </c>
      <c r="AB140" s="47"/>
      <c r="AC140" s="46" t="str">
        <f t="shared" si="179"/>
        <v/>
      </c>
      <c r="AD140" s="47" t="str">
        <f t="shared" si="180"/>
        <v/>
      </c>
      <c r="AE140" s="48" t="str">
        <f t="shared" si="181"/>
        <v/>
      </c>
      <c r="AF140" s="49" t="str">
        <f t="shared" si="264"/>
        <v/>
      </c>
      <c r="AG140" s="49" t="str">
        <f t="shared" si="264"/>
        <v/>
      </c>
      <c r="AH140" s="49" t="str">
        <f t="shared" si="264"/>
        <v/>
      </c>
      <c r="AI140" s="47" t="str">
        <f t="shared" si="264"/>
        <v/>
      </c>
      <c r="AJ140" s="47" t="str">
        <f t="shared" si="264"/>
        <v/>
      </c>
      <c r="AK140" s="46" t="str">
        <f t="shared" si="264"/>
        <v/>
      </c>
      <c r="AL140" s="47"/>
      <c r="AM140" s="53" t="str">
        <f t="shared" si="182"/>
        <v/>
      </c>
      <c r="AN140" s="50" t="str">
        <f t="shared" si="183"/>
        <v/>
      </c>
      <c r="AO140" s="51"/>
      <c r="AP140" s="52" t="str">
        <f t="shared" si="184"/>
        <v/>
      </c>
      <c r="AQ140" s="52" t="str">
        <f t="shared" si="185"/>
        <v/>
      </c>
      <c r="AR140" s="47">
        <f t="shared" si="186"/>
        <v>0</v>
      </c>
      <c r="AS140" s="53" t="str">
        <f t="shared" si="187"/>
        <v/>
      </c>
      <c r="AT140" s="52" t="str">
        <f t="shared" si="188"/>
        <v/>
      </c>
      <c r="AU140" s="9" t="str">
        <f t="shared" si="189"/>
        <v/>
      </c>
      <c r="AV140" s="9" t="str">
        <f t="shared" si="190"/>
        <v/>
      </c>
      <c r="AW140" s="12" t="str">
        <f t="shared" si="191"/>
        <v/>
      </c>
      <c r="AX140" s="9" t="str">
        <f t="shared" si="192"/>
        <v/>
      </c>
      <c r="AY140" s="12" t="str">
        <f t="shared" si="193"/>
        <v/>
      </c>
      <c r="AZ140" s="10" t="str">
        <f t="shared" si="194"/>
        <v/>
      </c>
      <c r="BA140" s="10" t="str">
        <f t="shared" si="195"/>
        <v/>
      </c>
      <c r="BB140" s="10" t="str">
        <f t="shared" si="196"/>
        <v/>
      </c>
      <c r="BC140" s="10" t="str">
        <f t="shared" si="197"/>
        <v/>
      </c>
      <c r="BD140" s="10" t="str">
        <f t="shared" si="198"/>
        <v/>
      </c>
      <c r="BE140" s="12" t="str">
        <f t="shared" si="199"/>
        <v/>
      </c>
      <c r="BF140" s="9" t="str">
        <f t="shared" si="200"/>
        <v/>
      </c>
      <c r="BG140" s="9" t="str">
        <f t="shared" si="201"/>
        <v/>
      </c>
      <c r="BH140" s="7" t="str">
        <f t="shared" si="202"/>
        <v/>
      </c>
      <c r="BI140" s="7" t="str">
        <f t="shared" si="203"/>
        <v/>
      </c>
      <c r="BJ140" s="12" t="str">
        <f t="shared" si="204"/>
        <v/>
      </c>
      <c r="BK140" s="80" t="str">
        <f t="shared" si="205"/>
        <v/>
      </c>
      <c r="BL140" s="7" t="str">
        <f t="shared" si="206"/>
        <v/>
      </c>
      <c r="BM140" s="7" t="str">
        <f t="shared" si="256"/>
        <v/>
      </c>
      <c r="BN140" s="12" t="str">
        <f t="shared" si="207"/>
        <v/>
      </c>
      <c r="BO140" s="9" t="str">
        <f t="shared" si="208"/>
        <v/>
      </c>
      <c r="BP140" s="2" t="str">
        <f t="shared" si="209"/>
        <v/>
      </c>
      <c r="BQ140" s="2" t="str">
        <f t="shared" si="210"/>
        <v/>
      </c>
      <c r="BR140" s="20" t="str">
        <f t="shared" si="263"/>
        <v/>
      </c>
      <c r="BS140" s="20" t="str">
        <f t="shared" si="263"/>
        <v/>
      </c>
      <c r="BT140" s="20" t="str">
        <f t="shared" si="263"/>
        <v/>
      </c>
      <c r="BU140" s="86" t="str">
        <f t="shared" si="211"/>
        <v/>
      </c>
      <c r="BV140" s="86" t="str">
        <f t="shared" si="212"/>
        <v/>
      </c>
      <c r="BW140" s="20" t="str">
        <f t="shared" si="263"/>
        <v/>
      </c>
      <c r="BX140" s="86" t="str">
        <f t="shared" si="263"/>
        <v/>
      </c>
      <c r="BY140" s="86" t="str">
        <f t="shared" si="263"/>
        <v/>
      </c>
      <c r="BZ140" s="86" t="str">
        <f t="shared" si="263"/>
        <v/>
      </c>
      <c r="CA140" s="86" t="str">
        <f t="shared" si="263"/>
        <v/>
      </c>
      <c r="CB140" s="86" t="str">
        <f t="shared" si="263"/>
        <v/>
      </c>
      <c r="CC140" s="86" t="str">
        <f t="shared" si="263"/>
        <v/>
      </c>
      <c r="CD140" s="86" t="str">
        <f t="shared" si="263"/>
        <v/>
      </c>
      <c r="CE140" s="20" t="str">
        <f t="shared" si="257"/>
        <v/>
      </c>
      <c r="CF140" s="14" t="str">
        <f t="shared" si="213"/>
        <v/>
      </c>
      <c r="CG140" s="14" t="str">
        <f t="shared" si="214"/>
        <v/>
      </c>
      <c r="CH140" s="8">
        <f t="shared" si="215"/>
        <v>0</v>
      </c>
      <c r="CI140" s="9" t="str">
        <f t="shared" si="216"/>
        <v/>
      </c>
      <c r="CJ140" s="9" t="str">
        <f t="shared" si="217"/>
        <v/>
      </c>
      <c r="CK140" s="9" t="str">
        <f t="shared" si="218"/>
        <v/>
      </c>
      <c r="CL140" s="9" t="str">
        <f t="shared" si="219"/>
        <v/>
      </c>
      <c r="CM140" s="9" t="str">
        <f t="shared" si="220"/>
        <v/>
      </c>
      <c r="CN140" s="9" t="str">
        <f t="shared" si="221"/>
        <v/>
      </c>
      <c r="CO140" s="9" t="str">
        <f t="shared" si="261"/>
        <v/>
      </c>
      <c r="CP140" s="9" t="str">
        <f t="shared" si="261"/>
        <v/>
      </c>
      <c r="CQ140" s="9" t="str">
        <f t="shared" si="261"/>
        <v/>
      </c>
      <c r="CR140" s="9" t="str">
        <f t="shared" si="261"/>
        <v/>
      </c>
      <c r="CS140" s="9" t="str">
        <f t="shared" si="261"/>
        <v/>
      </c>
      <c r="CT140" s="9" t="str">
        <f t="shared" si="261"/>
        <v/>
      </c>
      <c r="CU140" s="9" t="str">
        <f t="shared" si="261"/>
        <v/>
      </c>
      <c r="CV140" s="9" t="str">
        <f t="shared" si="223"/>
        <v/>
      </c>
      <c r="CW140" s="9" t="str">
        <f t="shared" si="262"/>
        <v/>
      </c>
      <c r="CX140" s="9" t="str">
        <f t="shared" si="262"/>
        <v/>
      </c>
      <c r="CY140" s="9" t="str">
        <f t="shared" si="262"/>
        <v/>
      </c>
      <c r="CZ140" s="9" t="str">
        <f t="shared" si="262"/>
        <v/>
      </c>
      <c r="DA140" s="9" t="str">
        <f t="shared" si="262"/>
        <v/>
      </c>
      <c r="DB140" s="9" t="str">
        <f t="shared" si="262"/>
        <v/>
      </c>
      <c r="DC140" s="9" t="str">
        <f t="shared" si="262"/>
        <v/>
      </c>
      <c r="DD140" s="2" t="str">
        <f t="shared" si="225"/>
        <v/>
      </c>
      <c r="DE140" s="2" t="str">
        <f t="shared" si="226"/>
        <v/>
      </c>
      <c r="DF140" s="2" t="str">
        <f t="shared" si="227"/>
        <v/>
      </c>
      <c r="DG140" s="2" t="str">
        <f t="shared" si="228"/>
        <v/>
      </c>
      <c r="DH140" s="2" t="str">
        <f t="shared" si="229"/>
        <v/>
      </c>
      <c r="DI140" s="2" t="str">
        <f t="shared" si="230"/>
        <v/>
      </c>
      <c r="DJ140" s="2" t="str">
        <f t="shared" si="231"/>
        <v/>
      </c>
      <c r="DK140" s="2" t="str">
        <f t="shared" si="232"/>
        <v/>
      </c>
      <c r="DL140" s="16" t="str">
        <f t="shared" si="233"/>
        <v/>
      </c>
      <c r="DM140" s="16" t="str">
        <f t="shared" si="234"/>
        <v/>
      </c>
      <c r="DN140" s="16" t="str">
        <f t="shared" si="235"/>
        <v/>
      </c>
      <c r="DO140" s="72" t="str">
        <f t="shared" si="236"/>
        <v/>
      </c>
      <c r="DP140" s="16" t="str">
        <f t="shared" si="237"/>
        <v/>
      </c>
      <c r="DQ140" s="16" t="str">
        <f t="shared" si="238"/>
        <v/>
      </c>
      <c r="DR140" s="2" t="str">
        <f t="shared" si="239"/>
        <v/>
      </c>
      <c r="DS140" s="2" t="str">
        <f t="shared" si="240"/>
        <v/>
      </c>
      <c r="DT140" s="2" t="str">
        <f t="shared" si="241"/>
        <v/>
      </c>
      <c r="DU140" s="2" t="str">
        <f t="shared" si="242"/>
        <v/>
      </c>
      <c r="DV140" s="15"/>
      <c r="DW140" s="17"/>
      <c r="DX140" s="17"/>
      <c r="DY140" s="47" t="str">
        <f t="shared" si="260"/>
        <v/>
      </c>
      <c r="DZ140" s="47" t="str">
        <f t="shared" si="260"/>
        <v/>
      </c>
      <c r="EA140" s="47" t="str">
        <f t="shared" si="260"/>
        <v/>
      </c>
      <c r="EB140" s="47" t="str">
        <f t="shared" si="260"/>
        <v/>
      </c>
      <c r="EC140" s="49" t="str">
        <f t="shared" si="260"/>
        <v/>
      </c>
      <c r="ED140" s="49" t="str">
        <f t="shared" si="260"/>
        <v/>
      </c>
      <c r="EE140" s="47" t="str">
        <f t="shared" si="260"/>
        <v/>
      </c>
      <c r="EF140" s="47" t="str">
        <f t="shared" si="260"/>
        <v/>
      </c>
      <c r="EG140" s="47" t="str">
        <f t="shared" si="260"/>
        <v/>
      </c>
      <c r="EH140" s="6">
        <f t="shared" si="152"/>
        <v>0</v>
      </c>
      <c r="EI140" s="6">
        <f t="shared" si="153"/>
        <v>0</v>
      </c>
      <c r="EJ140" s="2" t="str">
        <f t="shared" si="154"/>
        <v/>
      </c>
      <c r="EK140" s="2" t="str">
        <f t="shared" si="155"/>
        <v/>
      </c>
      <c r="EL140" s="2" t="str">
        <f t="shared" si="259"/>
        <v/>
      </c>
      <c r="EM140" s="2" t="str">
        <f t="shared" si="156"/>
        <v/>
      </c>
      <c r="EN140" s="2" t="str">
        <f t="shared" si="157"/>
        <v/>
      </c>
      <c r="EO140" s="2">
        <f t="shared" si="158"/>
        <v>0</v>
      </c>
      <c r="EP140" s="2">
        <f t="shared" si="243"/>
        <v>0</v>
      </c>
      <c r="EQ140" s="2"/>
      <c r="ER140" s="2"/>
      <c r="ES140" s="2"/>
      <c r="ET140" s="2"/>
      <c r="EU140" s="2"/>
      <c r="EV140" s="2"/>
      <c r="EW140" s="2">
        <f t="shared" si="159"/>
        <v>0</v>
      </c>
      <c r="EX140" s="2">
        <f t="shared" si="160"/>
        <v>0</v>
      </c>
      <c r="EY140" s="2">
        <f t="shared" si="244"/>
        <v>0</v>
      </c>
      <c r="EZ140" s="2">
        <f t="shared" si="161"/>
        <v>0</v>
      </c>
      <c r="FA140" s="2">
        <f t="shared" si="162"/>
        <v>0</v>
      </c>
      <c r="FB140" s="59"/>
      <c r="FC140" s="2">
        <f t="shared" si="163"/>
        <v>0</v>
      </c>
      <c r="FD140" s="2">
        <f t="shared" si="245"/>
        <v>0</v>
      </c>
      <c r="FE140" s="3">
        <f t="shared" si="258"/>
        <v>0</v>
      </c>
      <c r="FF140" s="3">
        <f t="shared" si="246"/>
        <v>0</v>
      </c>
      <c r="FG140" s="3">
        <f t="shared" si="247"/>
        <v>0</v>
      </c>
      <c r="FH140" s="3">
        <f t="shared" si="164"/>
        <v>0</v>
      </c>
      <c r="FI140" s="67">
        <f t="shared" si="165"/>
        <v>0</v>
      </c>
      <c r="FJ140" s="3">
        <f t="shared" si="166"/>
        <v>0</v>
      </c>
      <c r="FK140" s="3">
        <f t="shared" si="167"/>
        <v>0</v>
      </c>
      <c r="FL140" s="3">
        <f t="shared" si="248"/>
        <v>0</v>
      </c>
      <c r="FM140" s="3">
        <f t="shared" si="249"/>
        <v>0</v>
      </c>
      <c r="FN140" s="3">
        <f t="shared" si="250"/>
        <v>0</v>
      </c>
      <c r="FO140" s="2">
        <f t="shared" si="168"/>
        <v>0</v>
      </c>
      <c r="FP140" s="2">
        <f t="shared" si="169"/>
        <v>0</v>
      </c>
      <c r="FQ140" s="2">
        <f t="shared" si="251"/>
        <v>0</v>
      </c>
      <c r="FR140" s="6" t="str">
        <f>IF(A140=1,1,IF(DW140="","",COUNTA($DW$31:DW140)+1))</f>
        <v/>
      </c>
      <c r="FS140" s="6" t="str">
        <f t="shared" si="170"/>
        <v/>
      </c>
      <c r="FT140" s="43">
        <f t="shared" si="252"/>
        <v>0</v>
      </c>
      <c r="FU140" s="23">
        <f t="shared" si="253"/>
        <v>0</v>
      </c>
      <c r="FV140" s="21">
        <f t="shared" si="254"/>
        <v>0</v>
      </c>
    </row>
    <row r="141" spans="1:178">
      <c r="A141" s="4" t="str">
        <f t="shared" si="171"/>
        <v/>
      </c>
      <c r="B141" s="33"/>
      <c r="C141" s="33"/>
      <c r="D141" s="33"/>
      <c r="E141" s="33"/>
      <c r="F141" s="33"/>
      <c r="G141" s="11" t="str">
        <f t="shared" si="138"/>
        <v/>
      </c>
      <c r="H141" s="3" t="str">
        <f t="shared" si="172"/>
        <v/>
      </c>
      <c r="I141" s="3" t="str">
        <f t="shared" si="139"/>
        <v/>
      </c>
      <c r="J141" s="3" t="str">
        <f t="shared" si="173"/>
        <v/>
      </c>
      <c r="K141" s="3" t="str">
        <f t="shared" si="140"/>
        <v/>
      </c>
      <c r="L141" s="2" t="str">
        <f t="shared" si="141"/>
        <v/>
      </c>
      <c r="M141" s="8" t="str">
        <f t="shared" si="174"/>
        <v/>
      </c>
      <c r="N141" s="8" t="str">
        <f t="shared" si="142"/>
        <v/>
      </c>
      <c r="O141" s="8" t="str">
        <f t="shared" si="175"/>
        <v/>
      </c>
      <c r="P141" s="8" t="str">
        <f t="shared" si="143"/>
        <v/>
      </c>
      <c r="Q141" s="2" t="str">
        <f t="shared" si="144"/>
        <v/>
      </c>
      <c r="R141" s="3" t="str">
        <f t="shared" si="145"/>
        <v/>
      </c>
      <c r="S141" s="3" t="str">
        <f t="shared" si="146"/>
        <v/>
      </c>
      <c r="T141" s="3" t="str">
        <f t="shared" si="176"/>
        <v/>
      </c>
      <c r="U141" s="8" t="str">
        <f t="shared" si="147"/>
        <v/>
      </c>
      <c r="V141" s="2" t="str">
        <f t="shared" si="148"/>
        <v/>
      </c>
      <c r="W141" s="2" t="str">
        <f t="shared" si="149"/>
        <v/>
      </c>
      <c r="X141" s="2" t="str">
        <f t="shared" si="255"/>
        <v/>
      </c>
      <c r="Y141" s="2" t="str">
        <f t="shared" si="150"/>
        <v/>
      </c>
      <c r="Z141" s="46" t="str">
        <f t="shared" si="177"/>
        <v/>
      </c>
      <c r="AA141" s="46" t="str">
        <f t="shared" si="178"/>
        <v/>
      </c>
      <c r="AB141" s="47"/>
      <c r="AC141" s="46" t="str">
        <f t="shared" si="179"/>
        <v/>
      </c>
      <c r="AD141" s="47" t="str">
        <f t="shared" si="180"/>
        <v/>
      </c>
      <c r="AE141" s="48" t="str">
        <f t="shared" si="181"/>
        <v/>
      </c>
      <c r="AF141" s="49" t="str">
        <f t="shared" si="264"/>
        <v/>
      </c>
      <c r="AG141" s="49" t="str">
        <f t="shared" si="264"/>
        <v/>
      </c>
      <c r="AH141" s="49" t="str">
        <f t="shared" si="264"/>
        <v/>
      </c>
      <c r="AI141" s="47" t="str">
        <f t="shared" si="264"/>
        <v/>
      </c>
      <c r="AJ141" s="47" t="str">
        <f t="shared" si="264"/>
        <v/>
      </c>
      <c r="AK141" s="46" t="str">
        <f t="shared" si="264"/>
        <v/>
      </c>
      <c r="AL141" s="47"/>
      <c r="AM141" s="53" t="str">
        <f t="shared" si="182"/>
        <v/>
      </c>
      <c r="AN141" s="50" t="str">
        <f t="shared" si="183"/>
        <v/>
      </c>
      <c r="AO141" s="51"/>
      <c r="AP141" s="52" t="str">
        <f t="shared" si="184"/>
        <v/>
      </c>
      <c r="AQ141" s="52" t="str">
        <f t="shared" si="185"/>
        <v/>
      </c>
      <c r="AR141" s="47">
        <f t="shared" si="186"/>
        <v>0</v>
      </c>
      <c r="AS141" s="53" t="str">
        <f t="shared" si="187"/>
        <v/>
      </c>
      <c r="AT141" s="52" t="str">
        <f t="shared" si="188"/>
        <v/>
      </c>
      <c r="AU141" s="9" t="str">
        <f t="shared" si="189"/>
        <v/>
      </c>
      <c r="AV141" s="9" t="str">
        <f t="shared" si="190"/>
        <v/>
      </c>
      <c r="AW141" s="12" t="str">
        <f t="shared" si="191"/>
        <v/>
      </c>
      <c r="AX141" s="9" t="str">
        <f t="shared" si="192"/>
        <v/>
      </c>
      <c r="AY141" s="12" t="str">
        <f t="shared" si="193"/>
        <v/>
      </c>
      <c r="AZ141" s="10" t="str">
        <f t="shared" si="194"/>
        <v/>
      </c>
      <c r="BA141" s="10" t="str">
        <f t="shared" si="195"/>
        <v/>
      </c>
      <c r="BB141" s="10" t="str">
        <f t="shared" si="196"/>
        <v/>
      </c>
      <c r="BC141" s="10" t="str">
        <f t="shared" si="197"/>
        <v/>
      </c>
      <c r="BD141" s="10" t="str">
        <f t="shared" si="198"/>
        <v/>
      </c>
      <c r="BE141" s="12" t="str">
        <f t="shared" si="199"/>
        <v/>
      </c>
      <c r="BF141" s="9" t="str">
        <f t="shared" si="200"/>
        <v/>
      </c>
      <c r="BG141" s="9" t="str">
        <f t="shared" si="201"/>
        <v/>
      </c>
      <c r="BH141" s="7" t="str">
        <f t="shared" si="202"/>
        <v/>
      </c>
      <c r="BI141" s="7" t="str">
        <f t="shared" si="203"/>
        <v/>
      </c>
      <c r="BJ141" s="12" t="str">
        <f t="shared" si="204"/>
        <v/>
      </c>
      <c r="BK141" s="80" t="str">
        <f t="shared" si="205"/>
        <v/>
      </c>
      <c r="BL141" s="7" t="str">
        <f t="shared" si="206"/>
        <v/>
      </c>
      <c r="BM141" s="7" t="str">
        <f t="shared" si="256"/>
        <v/>
      </c>
      <c r="BN141" s="12" t="str">
        <f t="shared" si="207"/>
        <v/>
      </c>
      <c r="BO141" s="9" t="str">
        <f t="shared" si="208"/>
        <v/>
      </c>
      <c r="BP141" s="2" t="str">
        <f t="shared" si="209"/>
        <v/>
      </c>
      <c r="BQ141" s="2" t="str">
        <f t="shared" si="210"/>
        <v/>
      </c>
      <c r="BR141" s="20" t="str">
        <f t="shared" si="263"/>
        <v/>
      </c>
      <c r="BS141" s="20" t="str">
        <f t="shared" si="263"/>
        <v/>
      </c>
      <c r="BT141" s="20" t="str">
        <f t="shared" si="263"/>
        <v/>
      </c>
      <c r="BU141" s="86" t="str">
        <f t="shared" si="211"/>
        <v/>
      </c>
      <c r="BV141" s="86" t="str">
        <f t="shared" si="212"/>
        <v/>
      </c>
      <c r="BW141" s="20" t="str">
        <f t="shared" si="263"/>
        <v/>
      </c>
      <c r="BX141" s="86" t="str">
        <f t="shared" si="263"/>
        <v/>
      </c>
      <c r="BY141" s="86" t="str">
        <f t="shared" si="263"/>
        <v/>
      </c>
      <c r="BZ141" s="86" t="str">
        <f t="shared" si="263"/>
        <v/>
      </c>
      <c r="CA141" s="86" t="str">
        <f t="shared" si="263"/>
        <v/>
      </c>
      <c r="CB141" s="86" t="str">
        <f t="shared" si="263"/>
        <v/>
      </c>
      <c r="CC141" s="86" t="str">
        <f t="shared" si="263"/>
        <v/>
      </c>
      <c r="CD141" s="86" t="str">
        <f t="shared" si="263"/>
        <v/>
      </c>
      <c r="CE141" s="20" t="str">
        <f t="shared" si="257"/>
        <v/>
      </c>
      <c r="CF141" s="14" t="str">
        <f t="shared" si="213"/>
        <v/>
      </c>
      <c r="CG141" s="14" t="str">
        <f t="shared" si="214"/>
        <v/>
      </c>
      <c r="CH141" s="8">
        <f t="shared" si="215"/>
        <v>0</v>
      </c>
      <c r="CI141" s="9" t="str">
        <f t="shared" si="216"/>
        <v/>
      </c>
      <c r="CJ141" s="9" t="str">
        <f t="shared" si="217"/>
        <v/>
      </c>
      <c r="CK141" s="9" t="str">
        <f t="shared" si="218"/>
        <v/>
      </c>
      <c r="CL141" s="9" t="str">
        <f t="shared" si="219"/>
        <v/>
      </c>
      <c r="CM141" s="9" t="str">
        <f t="shared" si="220"/>
        <v/>
      </c>
      <c r="CN141" s="9" t="str">
        <f t="shared" si="221"/>
        <v/>
      </c>
      <c r="CO141" s="9" t="str">
        <f t="shared" si="261"/>
        <v/>
      </c>
      <c r="CP141" s="9" t="str">
        <f t="shared" si="261"/>
        <v/>
      </c>
      <c r="CQ141" s="9" t="str">
        <f t="shared" si="261"/>
        <v/>
      </c>
      <c r="CR141" s="9" t="str">
        <f t="shared" si="261"/>
        <v/>
      </c>
      <c r="CS141" s="9" t="str">
        <f t="shared" si="261"/>
        <v/>
      </c>
      <c r="CT141" s="9" t="str">
        <f t="shared" si="261"/>
        <v/>
      </c>
      <c r="CU141" s="9" t="str">
        <f t="shared" si="261"/>
        <v/>
      </c>
      <c r="CV141" s="9" t="str">
        <f t="shared" si="223"/>
        <v/>
      </c>
      <c r="CW141" s="9" t="str">
        <f t="shared" si="262"/>
        <v/>
      </c>
      <c r="CX141" s="9" t="str">
        <f t="shared" si="262"/>
        <v/>
      </c>
      <c r="CY141" s="9" t="str">
        <f t="shared" si="262"/>
        <v/>
      </c>
      <c r="CZ141" s="9" t="str">
        <f t="shared" si="262"/>
        <v/>
      </c>
      <c r="DA141" s="9" t="str">
        <f t="shared" si="262"/>
        <v/>
      </c>
      <c r="DB141" s="9" t="str">
        <f t="shared" si="262"/>
        <v/>
      </c>
      <c r="DC141" s="9" t="str">
        <f t="shared" si="262"/>
        <v/>
      </c>
      <c r="DD141" s="2" t="str">
        <f t="shared" si="225"/>
        <v/>
      </c>
      <c r="DE141" s="2" t="str">
        <f t="shared" si="226"/>
        <v/>
      </c>
      <c r="DF141" s="2" t="str">
        <f t="shared" si="227"/>
        <v/>
      </c>
      <c r="DG141" s="2" t="str">
        <f t="shared" si="228"/>
        <v/>
      </c>
      <c r="DH141" s="2" t="str">
        <f t="shared" si="229"/>
        <v/>
      </c>
      <c r="DI141" s="2" t="str">
        <f t="shared" si="230"/>
        <v/>
      </c>
      <c r="DJ141" s="2" t="str">
        <f t="shared" si="231"/>
        <v/>
      </c>
      <c r="DK141" s="2" t="str">
        <f t="shared" si="232"/>
        <v/>
      </c>
      <c r="DL141" s="16" t="str">
        <f t="shared" si="233"/>
        <v/>
      </c>
      <c r="DM141" s="16" t="str">
        <f t="shared" si="234"/>
        <v/>
      </c>
      <c r="DN141" s="16" t="str">
        <f t="shared" si="235"/>
        <v/>
      </c>
      <c r="DO141" s="72" t="str">
        <f t="shared" si="236"/>
        <v/>
      </c>
      <c r="DP141" s="16" t="str">
        <f t="shared" si="237"/>
        <v/>
      </c>
      <c r="DQ141" s="16" t="str">
        <f t="shared" si="238"/>
        <v/>
      </c>
      <c r="DR141" s="2" t="str">
        <f t="shared" si="239"/>
        <v/>
      </c>
      <c r="DS141" s="2" t="str">
        <f t="shared" si="240"/>
        <v/>
      </c>
      <c r="DT141" s="2" t="str">
        <f t="shared" si="241"/>
        <v/>
      </c>
      <c r="DU141" s="2" t="str">
        <f t="shared" si="242"/>
        <v/>
      </c>
      <c r="DV141" s="15"/>
      <c r="DW141" s="17"/>
      <c r="DX141" s="17"/>
      <c r="DY141" s="47" t="str">
        <f t="shared" si="260"/>
        <v/>
      </c>
      <c r="DZ141" s="47" t="str">
        <f t="shared" si="260"/>
        <v/>
      </c>
      <c r="EA141" s="47" t="str">
        <f t="shared" si="260"/>
        <v/>
      </c>
      <c r="EB141" s="47" t="str">
        <f t="shared" si="260"/>
        <v/>
      </c>
      <c r="EC141" s="49" t="str">
        <f t="shared" si="260"/>
        <v/>
      </c>
      <c r="ED141" s="49" t="str">
        <f t="shared" si="260"/>
        <v/>
      </c>
      <c r="EE141" s="47" t="str">
        <f t="shared" si="260"/>
        <v/>
      </c>
      <c r="EF141" s="47" t="str">
        <f t="shared" si="260"/>
        <v/>
      </c>
      <c r="EG141" s="47" t="str">
        <f t="shared" si="260"/>
        <v/>
      </c>
      <c r="EH141" s="6">
        <f t="shared" si="152"/>
        <v>0</v>
      </c>
      <c r="EI141" s="6">
        <f t="shared" si="153"/>
        <v>0</v>
      </c>
      <c r="EJ141" s="2" t="str">
        <f t="shared" si="154"/>
        <v/>
      </c>
      <c r="EK141" s="2" t="str">
        <f t="shared" si="155"/>
        <v/>
      </c>
      <c r="EL141" s="2" t="str">
        <f t="shared" si="259"/>
        <v/>
      </c>
      <c r="EM141" s="2" t="str">
        <f t="shared" si="156"/>
        <v/>
      </c>
      <c r="EN141" s="2" t="str">
        <f t="shared" si="157"/>
        <v/>
      </c>
      <c r="EO141" s="2">
        <f t="shared" si="158"/>
        <v>0</v>
      </c>
      <c r="EP141" s="2">
        <f t="shared" si="243"/>
        <v>0</v>
      </c>
      <c r="EQ141" s="2"/>
      <c r="ER141" s="2"/>
      <c r="ES141" s="2"/>
      <c r="ET141" s="2"/>
      <c r="EU141" s="2"/>
      <c r="EV141" s="2"/>
      <c r="EW141" s="2">
        <f t="shared" si="159"/>
        <v>0</v>
      </c>
      <c r="EX141" s="2">
        <f t="shared" si="160"/>
        <v>0</v>
      </c>
      <c r="EY141" s="2">
        <f t="shared" si="244"/>
        <v>0</v>
      </c>
      <c r="EZ141" s="2">
        <f t="shared" si="161"/>
        <v>0</v>
      </c>
      <c r="FA141" s="2">
        <f t="shared" si="162"/>
        <v>0</v>
      </c>
      <c r="FB141" s="59"/>
      <c r="FC141" s="2">
        <f t="shared" si="163"/>
        <v>0</v>
      </c>
      <c r="FD141" s="2">
        <f t="shared" si="245"/>
        <v>0</v>
      </c>
      <c r="FE141" s="3">
        <f t="shared" si="258"/>
        <v>0</v>
      </c>
      <c r="FF141" s="3">
        <f t="shared" si="246"/>
        <v>0</v>
      </c>
      <c r="FG141" s="3">
        <f t="shared" si="247"/>
        <v>0</v>
      </c>
      <c r="FH141" s="3">
        <f t="shared" si="164"/>
        <v>0</v>
      </c>
      <c r="FI141" s="67">
        <f t="shared" si="165"/>
        <v>0</v>
      </c>
      <c r="FJ141" s="3">
        <f t="shared" si="166"/>
        <v>0</v>
      </c>
      <c r="FK141" s="3">
        <f t="shared" si="167"/>
        <v>0</v>
      </c>
      <c r="FL141" s="3">
        <f t="shared" si="248"/>
        <v>0</v>
      </c>
      <c r="FM141" s="3">
        <f t="shared" si="249"/>
        <v>0</v>
      </c>
      <c r="FN141" s="3">
        <f t="shared" si="250"/>
        <v>0</v>
      </c>
      <c r="FO141" s="2">
        <f t="shared" si="168"/>
        <v>0</v>
      </c>
      <c r="FP141" s="2">
        <f t="shared" si="169"/>
        <v>0</v>
      </c>
      <c r="FQ141" s="2">
        <f t="shared" si="251"/>
        <v>0</v>
      </c>
      <c r="FR141" s="6" t="str">
        <f>IF(A141=1,1,IF(DW141="","",COUNTA($DW$31:DW141)+1))</f>
        <v/>
      </c>
      <c r="FS141" s="6" t="str">
        <f t="shared" si="170"/>
        <v/>
      </c>
      <c r="FT141" s="43">
        <f t="shared" si="252"/>
        <v>0</v>
      </c>
      <c r="FU141" s="23">
        <f t="shared" si="253"/>
        <v>0</v>
      </c>
      <c r="FV141" s="21">
        <f t="shared" si="254"/>
        <v>0</v>
      </c>
    </row>
    <row r="142" spans="1:178">
      <c r="A142" s="4" t="str">
        <f t="shared" si="171"/>
        <v/>
      </c>
      <c r="B142" s="33"/>
      <c r="C142" s="33"/>
      <c r="D142" s="33"/>
      <c r="E142" s="33"/>
      <c r="F142" s="33"/>
      <c r="G142" s="11" t="str">
        <f t="shared" si="138"/>
        <v/>
      </c>
      <c r="H142" s="3" t="str">
        <f t="shared" si="172"/>
        <v/>
      </c>
      <c r="I142" s="3" t="str">
        <f t="shared" si="139"/>
        <v/>
      </c>
      <c r="J142" s="3" t="str">
        <f t="shared" si="173"/>
        <v/>
      </c>
      <c r="K142" s="3" t="str">
        <f t="shared" si="140"/>
        <v/>
      </c>
      <c r="L142" s="2" t="str">
        <f t="shared" si="141"/>
        <v/>
      </c>
      <c r="M142" s="8" t="str">
        <f t="shared" si="174"/>
        <v/>
      </c>
      <c r="N142" s="8" t="str">
        <f t="shared" si="142"/>
        <v/>
      </c>
      <c r="O142" s="8" t="str">
        <f t="shared" si="175"/>
        <v/>
      </c>
      <c r="P142" s="8" t="str">
        <f t="shared" si="143"/>
        <v/>
      </c>
      <c r="Q142" s="2" t="str">
        <f t="shared" si="144"/>
        <v/>
      </c>
      <c r="R142" s="3" t="str">
        <f t="shared" si="145"/>
        <v/>
      </c>
      <c r="S142" s="3" t="str">
        <f t="shared" si="146"/>
        <v/>
      </c>
      <c r="T142" s="3" t="str">
        <f t="shared" si="176"/>
        <v/>
      </c>
      <c r="U142" s="8" t="str">
        <f t="shared" si="147"/>
        <v/>
      </c>
      <c r="V142" s="2" t="str">
        <f t="shared" si="148"/>
        <v/>
      </c>
      <c r="W142" s="2" t="str">
        <f t="shared" si="149"/>
        <v/>
      </c>
      <c r="X142" s="2" t="str">
        <f t="shared" si="255"/>
        <v/>
      </c>
      <c r="Y142" s="2" t="str">
        <f t="shared" si="150"/>
        <v/>
      </c>
      <c r="Z142" s="46" t="str">
        <f t="shared" si="177"/>
        <v/>
      </c>
      <c r="AA142" s="46" t="str">
        <f t="shared" si="178"/>
        <v/>
      </c>
      <c r="AB142" s="47"/>
      <c r="AC142" s="46" t="str">
        <f t="shared" si="179"/>
        <v/>
      </c>
      <c r="AD142" s="47" t="str">
        <f t="shared" si="180"/>
        <v/>
      </c>
      <c r="AE142" s="48" t="str">
        <f t="shared" si="181"/>
        <v/>
      </c>
      <c r="AF142" s="49" t="str">
        <f t="shared" si="264"/>
        <v/>
      </c>
      <c r="AG142" s="49" t="str">
        <f t="shared" si="264"/>
        <v/>
      </c>
      <c r="AH142" s="49" t="str">
        <f t="shared" si="264"/>
        <v/>
      </c>
      <c r="AI142" s="47" t="str">
        <f t="shared" si="264"/>
        <v/>
      </c>
      <c r="AJ142" s="47" t="str">
        <f t="shared" si="264"/>
        <v/>
      </c>
      <c r="AK142" s="46" t="str">
        <f t="shared" si="264"/>
        <v/>
      </c>
      <c r="AL142" s="47"/>
      <c r="AM142" s="53" t="str">
        <f t="shared" si="182"/>
        <v/>
      </c>
      <c r="AN142" s="50" t="str">
        <f t="shared" si="183"/>
        <v/>
      </c>
      <c r="AO142" s="51"/>
      <c r="AP142" s="52" t="str">
        <f t="shared" si="184"/>
        <v/>
      </c>
      <c r="AQ142" s="52" t="str">
        <f t="shared" si="185"/>
        <v/>
      </c>
      <c r="AR142" s="47">
        <f t="shared" si="186"/>
        <v>0</v>
      </c>
      <c r="AS142" s="53" t="str">
        <f t="shared" si="187"/>
        <v/>
      </c>
      <c r="AT142" s="52" t="str">
        <f t="shared" si="188"/>
        <v/>
      </c>
      <c r="AU142" s="9" t="str">
        <f t="shared" si="189"/>
        <v/>
      </c>
      <c r="AV142" s="9" t="str">
        <f t="shared" si="190"/>
        <v/>
      </c>
      <c r="AW142" s="12" t="str">
        <f t="shared" si="191"/>
        <v/>
      </c>
      <c r="AX142" s="9" t="str">
        <f t="shared" si="192"/>
        <v/>
      </c>
      <c r="AY142" s="12" t="str">
        <f t="shared" si="193"/>
        <v/>
      </c>
      <c r="AZ142" s="10" t="str">
        <f t="shared" si="194"/>
        <v/>
      </c>
      <c r="BA142" s="10" t="str">
        <f t="shared" si="195"/>
        <v/>
      </c>
      <c r="BB142" s="10" t="str">
        <f t="shared" si="196"/>
        <v/>
      </c>
      <c r="BC142" s="10" t="str">
        <f t="shared" si="197"/>
        <v/>
      </c>
      <c r="BD142" s="10" t="str">
        <f t="shared" si="198"/>
        <v/>
      </c>
      <c r="BE142" s="12" t="str">
        <f t="shared" si="199"/>
        <v/>
      </c>
      <c r="BF142" s="9" t="str">
        <f t="shared" si="200"/>
        <v/>
      </c>
      <c r="BG142" s="9" t="str">
        <f t="shared" si="201"/>
        <v/>
      </c>
      <c r="BH142" s="7" t="str">
        <f t="shared" si="202"/>
        <v/>
      </c>
      <c r="BI142" s="7" t="str">
        <f t="shared" si="203"/>
        <v/>
      </c>
      <c r="BJ142" s="12" t="str">
        <f t="shared" si="204"/>
        <v/>
      </c>
      <c r="BK142" s="80" t="str">
        <f t="shared" si="205"/>
        <v/>
      </c>
      <c r="BL142" s="7" t="str">
        <f t="shared" si="206"/>
        <v/>
      </c>
      <c r="BM142" s="7" t="str">
        <f t="shared" si="256"/>
        <v/>
      </c>
      <c r="BN142" s="12" t="str">
        <f t="shared" si="207"/>
        <v/>
      </c>
      <c r="BO142" s="9" t="str">
        <f t="shared" si="208"/>
        <v/>
      </c>
      <c r="BP142" s="2" t="str">
        <f t="shared" si="209"/>
        <v/>
      </c>
      <c r="BQ142" s="2" t="str">
        <f t="shared" si="210"/>
        <v/>
      </c>
      <c r="BR142" s="20" t="str">
        <f t="shared" si="263"/>
        <v/>
      </c>
      <c r="BS142" s="20" t="str">
        <f t="shared" si="263"/>
        <v/>
      </c>
      <c r="BT142" s="20" t="str">
        <f t="shared" si="263"/>
        <v/>
      </c>
      <c r="BU142" s="86" t="str">
        <f t="shared" si="211"/>
        <v/>
      </c>
      <c r="BV142" s="86" t="str">
        <f t="shared" si="212"/>
        <v/>
      </c>
      <c r="BW142" s="20" t="str">
        <f t="shared" si="263"/>
        <v/>
      </c>
      <c r="BX142" s="86" t="str">
        <f t="shared" si="263"/>
        <v/>
      </c>
      <c r="BY142" s="86" t="str">
        <f t="shared" si="263"/>
        <v/>
      </c>
      <c r="BZ142" s="86" t="str">
        <f t="shared" si="263"/>
        <v/>
      </c>
      <c r="CA142" s="86" t="str">
        <f t="shared" si="263"/>
        <v/>
      </c>
      <c r="CB142" s="86" t="str">
        <f t="shared" si="263"/>
        <v/>
      </c>
      <c r="CC142" s="86" t="str">
        <f t="shared" si="263"/>
        <v/>
      </c>
      <c r="CD142" s="86" t="str">
        <f t="shared" si="263"/>
        <v/>
      </c>
      <c r="CE142" s="20" t="str">
        <f t="shared" si="257"/>
        <v/>
      </c>
      <c r="CF142" s="14" t="str">
        <f t="shared" si="213"/>
        <v/>
      </c>
      <c r="CG142" s="14" t="str">
        <f t="shared" si="214"/>
        <v/>
      </c>
      <c r="CH142" s="8">
        <f t="shared" si="215"/>
        <v>0</v>
      </c>
      <c r="CI142" s="9" t="str">
        <f t="shared" si="216"/>
        <v/>
      </c>
      <c r="CJ142" s="9" t="str">
        <f t="shared" si="217"/>
        <v/>
      </c>
      <c r="CK142" s="9" t="str">
        <f t="shared" si="218"/>
        <v/>
      </c>
      <c r="CL142" s="9" t="str">
        <f t="shared" si="219"/>
        <v/>
      </c>
      <c r="CM142" s="9" t="str">
        <f t="shared" si="220"/>
        <v/>
      </c>
      <c r="CN142" s="9" t="str">
        <f t="shared" si="221"/>
        <v/>
      </c>
      <c r="CO142" s="9" t="str">
        <f t="shared" si="261"/>
        <v/>
      </c>
      <c r="CP142" s="9" t="str">
        <f t="shared" si="261"/>
        <v/>
      </c>
      <c r="CQ142" s="9" t="str">
        <f t="shared" si="261"/>
        <v/>
      </c>
      <c r="CR142" s="9" t="str">
        <f t="shared" si="261"/>
        <v/>
      </c>
      <c r="CS142" s="9" t="str">
        <f t="shared" si="261"/>
        <v/>
      </c>
      <c r="CT142" s="9" t="str">
        <f t="shared" si="261"/>
        <v/>
      </c>
      <c r="CU142" s="9" t="str">
        <f t="shared" si="261"/>
        <v/>
      </c>
      <c r="CV142" s="9" t="str">
        <f t="shared" si="223"/>
        <v/>
      </c>
      <c r="CW142" s="9" t="str">
        <f t="shared" si="262"/>
        <v/>
      </c>
      <c r="CX142" s="9" t="str">
        <f t="shared" si="262"/>
        <v/>
      </c>
      <c r="CY142" s="9" t="str">
        <f t="shared" si="262"/>
        <v/>
      </c>
      <c r="CZ142" s="9" t="str">
        <f t="shared" si="262"/>
        <v/>
      </c>
      <c r="DA142" s="9" t="str">
        <f t="shared" si="262"/>
        <v/>
      </c>
      <c r="DB142" s="9" t="str">
        <f t="shared" si="262"/>
        <v/>
      </c>
      <c r="DC142" s="9" t="str">
        <f t="shared" si="262"/>
        <v/>
      </c>
      <c r="DD142" s="2" t="str">
        <f t="shared" si="225"/>
        <v/>
      </c>
      <c r="DE142" s="2" t="str">
        <f t="shared" si="226"/>
        <v/>
      </c>
      <c r="DF142" s="2" t="str">
        <f t="shared" si="227"/>
        <v/>
      </c>
      <c r="DG142" s="2" t="str">
        <f t="shared" si="228"/>
        <v/>
      </c>
      <c r="DH142" s="2" t="str">
        <f t="shared" si="229"/>
        <v/>
      </c>
      <c r="DI142" s="2" t="str">
        <f t="shared" si="230"/>
        <v/>
      </c>
      <c r="DJ142" s="2" t="str">
        <f t="shared" si="231"/>
        <v/>
      </c>
      <c r="DK142" s="2" t="str">
        <f t="shared" si="232"/>
        <v/>
      </c>
      <c r="DL142" s="16" t="str">
        <f t="shared" si="233"/>
        <v/>
      </c>
      <c r="DM142" s="16" t="str">
        <f t="shared" si="234"/>
        <v/>
      </c>
      <c r="DN142" s="16" t="str">
        <f t="shared" si="235"/>
        <v/>
      </c>
      <c r="DO142" s="72" t="str">
        <f t="shared" si="236"/>
        <v/>
      </c>
      <c r="DP142" s="16" t="str">
        <f t="shared" si="237"/>
        <v/>
      </c>
      <c r="DQ142" s="16" t="str">
        <f t="shared" si="238"/>
        <v/>
      </c>
      <c r="DR142" s="2" t="str">
        <f t="shared" si="239"/>
        <v/>
      </c>
      <c r="DS142" s="2" t="str">
        <f t="shared" si="240"/>
        <v/>
      </c>
      <c r="DT142" s="2" t="str">
        <f t="shared" si="241"/>
        <v/>
      </c>
      <c r="DU142" s="2" t="str">
        <f t="shared" si="242"/>
        <v/>
      </c>
      <c r="DV142" s="15"/>
      <c r="DW142" s="17"/>
      <c r="DX142" s="17"/>
      <c r="DY142" s="47" t="str">
        <f t="shared" si="260"/>
        <v/>
      </c>
      <c r="DZ142" s="47" t="str">
        <f t="shared" si="260"/>
        <v/>
      </c>
      <c r="EA142" s="47" t="str">
        <f t="shared" si="260"/>
        <v/>
      </c>
      <c r="EB142" s="47" t="str">
        <f t="shared" si="260"/>
        <v/>
      </c>
      <c r="EC142" s="49" t="str">
        <f t="shared" si="260"/>
        <v/>
      </c>
      <c r="ED142" s="49" t="str">
        <f t="shared" si="260"/>
        <v/>
      </c>
      <c r="EE142" s="47" t="str">
        <f t="shared" si="260"/>
        <v/>
      </c>
      <c r="EF142" s="47" t="str">
        <f t="shared" si="260"/>
        <v/>
      </c>
      <c r="EG142" s="47" t="str">
        <f t="shared" si="260"/>
        <v/>
      </c>
      <c r="EH142" s="6">
        <f t="shared" si="152"/>
        <v>0</v>
      </c>
      <c r="EI142" s="6">
        <f t="shared" si="153"/>
        <v>0</v>
      </c>
      <c r="EJ142" s="2" t="str">
        <f t="shared" si="154"/>
        <v/>
      </c>
      <c r="EK142" s="2" t="str">
        <f t="shared" si="155"/>
        <v/>
      </c>
      <c r="EL142" s="2" t="str">
        <f t="shared" si="259"/>
        <v/>
      </c>
      <c r="EM142" s="2" t="str">
        <f t="shared" si="156"/>
        <v/>
      </c>
      <c r="EN142" s="2" t="str">
        <f t="shared" si="157"/>
        <v/>
      </c>
      <c r="EO142" s="2">
        <f t="shared" si="158"/>
        <v>0</v>
      </c>
      <c r="EP142" s="2">
        <f t="shared" si="243"/>
        <v>0</v>
      </c>
      <c r="EQ142" s="2"/>
      <c r="ER142" s="2"/>
      <c r="ES142" s="2"/>
      <c r="ET142" s="2"/>
      <c r="EU142" s="2"/>
      <c r="EV142" s="2"/>
      <c r="EW142" s="2">
        <f t="shared" si="159"/>
        <v>0</v>
      </c>
      <c r="EX142" s="2">
        <f t="shared" si="160"/>
        <v>0</v>
      </c>
      <c r="EY142" s="2">
        <f t="shared" si="244"/>
        <v>0</v>
      </c>
      <c r="EZ142" s="2">
        <f t="shared" si="161"/>
        <v>0</v>
      </c>
      <c r="FA142" s="2">
        <f t="shared" si="162"/>
        <v>0</v>
      </c>
      <c r="FB142" s="59"/>
      <c r="FC142" s="2">
        <f t="shared" si="163"/>
        <v>0</v>
      </c>
      <c r="FD142" s="2">
        <f t="shared" si="245"/>
        <v>0</v>
      </c>
      <c r="FE142" s="3">
        <f t="shared" si="258"/>
        <v>0</v>
      </c>
      <c r="FF142" s="3">
        <f t="shared" si="246"/>
        <v>0</v>
      </c>
      <c r="FG142" s="3">
        <f t="shared" si="247"/>
        <v>0</v>
      </c>
      <c r="FH142" s="3">
        <f t="shared" si="164"/>
        <v>0</v>
      </c>
      <c r="FI142" s="67">
        <f t="shared" si="165"/>
        <v>0</v>
      </c>
      <c r="FJ142" s="3">
        <f t="shared" si="166"/>
        <v>0</v>
      </c>
      <c r="FK142" s="3">
        <f t="shared" si="167"/>
        <v>0</v>
      </c>
      <c r="FL142" s="3">
        <f t="shared" si="248"/>
        <v>0</v>
      </c>
      <c r="FM142" s="3">
        <f t="shared" si="249"/>
        <v>0</v>
      </c>
      <c r="FN142" s="3">
        <f t="shared" si="250"/>
        <v>0</v>
      </c>
      <c r="FO142" s="2">
        <f t="shared" si="168"/>
        <v>0</v>
      </c>
      <c r="FP142" s="2">
        <f t="shared" si="169"/>
        <v>0</v>
      </c>
      <c r="FQ142" s="2">
        <f t="shared" si="251"/>
        <v>0</v>
      </c>
      <c r="FR142" s="6" t="str">
        <f>IF(A142=1,1,IF(DW142="","",COUNTA($DW$31:DW142)+1))</f>
        <v/>
      </c>
      <c r="FS142" s="6" t="str">
        <f t="shared" si="170"/>
        <v/>
      </c>
      <c r="FT142" s="43">
        <f t="shared" si="252"/>
        <v>0</v>
      </c>
      <c r="FU142" s="23">
        <f t="shared" si="253"/>
        <v>0</v>
      </c>
      <c r="FV142" s="21">
        <f t="shared" si="254"/>
        <v>0</v>
      </c>
    </row>
    <row r="143" spans="1:178">
      <c r="A143" s="4" t="str">
        <f t="shared" si="171"/>
        <v/>
      </c>
      <c r="B143" s="33"/>
      <c r="C143" s="33"/>
      <c r="D143" s="33"/>
      <c r="E143" s="33"/>
      <c r="F143" s="33"/>
      <c r="G143" s="11" t="str">
        <f t="shared" si="138"/>
        <v/>
      </c>
      <c r="H143" s="3" t="str">
        <f t="shared" si="172"/>
        <v/>
      </c>
      <c r="I143" s="3" t="str">
        <f t="shared" si="139"/>
        <v/>
      </c>
      <c r="J143" s="3" t="str">
        <f t="shared" si="173"/>
        <v/>
      </c>
      <c r="K143" s="3" t="str">
        <f t="shared" si="140"/>
        <v/>
      </c>
      <c r="L143" s="2" t="str">
        <f t="shared" si="141"/>
        <v/>
      </c>
      <c r="M143" s="8" t="str">
        <f t="shared" si="174"/>
        <v/>
      </c>
      <c r="N143" s="8" t="str">
        <f t="shared" si="142"/>
        <v/>
      </c>
      <c r="O143" s="8" t="str">
        <f t="shared" si="175"/>
        <v/>
      </c>
      <c r="P143" s="8" t="str">
        <f t="shared" si="143"/>
        <v/>
      </c>
      <c r="Q143" s="2" t="str">
        <f t="shared" si="144"/>
        <v/>
      </c>
      <c r="R143" s="3" t="str">
        <f t="shared" si="145"/>
        <v/>
      </c>
      <c r="S143" s="3" t="str">
        <f t="shared" si="146"/>
        <v/>
      </c>
      <c r="T143" s="3" t="str">
        <f t="shared" si="176"/>
        <v/>
      </c>
      <c r="U143" s="8" t="str">
        <f t="shared" si="147"/>
        <v/>
      </c>
      <c r="V143" s="2" t="str">
        <f t="shared" si="148"/>
        <v/>
      </c>
      <c r="W143" s="2" t="str">
        <f t="shared" si="149"/>
        <v/>
      </c>
      <c r="X143" s="2" t="str">
        <f t="shared" si="255"/>
        <v/>
      </c>
      <c r="Y143" s="2" t="str">
        <f t="shared" si="150"/>
        <v/>
      </c>
      <c r="Z143" s="46" t="str">
        <f t="shared" si="177"/>
        <v/>
      </c>
      <c r="AA143" s="46" t="str">
        <f t="shared" si="178"/>
        <v/>
      </c>
      <c r="AB143" s="47"/>
      <c r="AC143" s="46" t="str">
        <f t="shared" si="179"/>
        <v/>
      </c>
      <c r="AD143" s="47" t="str">
        <f t="shared" si="180"/>
        <v/>
      </c>
      <c r="AE143" s="48" t="str">
        <f t="shared" si="181"/>
        <v/>
      </c>
      <c r="AF143" s="49" t="str">
        <f t="shared" si="264"/>
        <v/>
      </c>
      <c r="AG143" s="49" t="str">
        <f t="shared" si="264"/>
        <v/>
      </c>
      <c r="AH143" s="49" t="str">
        <f t="shared" si="264"/>
        <v/>
      </c>
      <c r="AI143" s="47" t="str">
        <f t="shared" si="264"/>
        <v/>
      </c>
      <c r="AJ143" s="47" t="str">
        <f t="shared" si="264"/>
        <v/>
      </c>
      <c r="AK143" s="46" t="str">
        <f t="shared" si="264"/>
        <v/>
      </c>
      <c r="AL143" s="47"/>
      <c r="AM143" s="53" t="str">
        <f t="shared" si="182"/>
        <v/>
      </c>
      <c r="AN143" s="50" t="str">
        <f t="shared" si="183"/>
        <v/>
      </c>
      <c r="AO143" s="51"/>
      <c r="AP143" s="52" t="str">
        <f t="shared" si="184"/>
        <v/>
      </c>
      <c r="AQ143" s="52" t="str">
        <f t="shared" si="185"/>
        <v/>
      </c>
      <c r="AR143" s="47">
        <f t="shared" si="186"/>
        <v>0</v>
      </c>
      <c r="AS143" s="53" t="str">
        <f t="shared" si="187"/>
        <v/>
      </c>
      <c r="AT143" s="52" t="str">
        <f t="shared" si="188"/>
        <v/>
      </c>
      <c r="AU143" s="9" t="str">
        <f t="shared" si="189"/>
        <v/>
      </c>
      <c r="AV143" s="9" t="str">
        <f t="shared" si="190"/>
        <v/>
      </c>
      <c r="AW143" s="12" t="str">
        <f t="shared" si="191"/>
        <v/>
      </c>
      <c r="AX143" s="9" t="str">
        <f t="shared" si="192"/>
        <v/>
      </c>
      <c r="AY143" s="12" t="str">
        <f t="shared" si="193"/>
        <v/>
      </c>
      <c r="AZ143" s="10" t="str">
        <f t="shared" si="194"/>
        <v/>
      </c>
      <c r="BA143" s="10" t="str">
        <f t="shared" si="195"/>
        <v/>
      </c>
      <c r="BB143" s="10" t="str">
        <f t="shared" si="196"/>
        <v/>
      </c>
      <c r="BC143" s="10" t="str">
        <f t="shared" si="197"/>
        <v/>
      </c>
      <c r="BD143" s="10" t="str">
        <f t="shared" si="198"/>
        <v/>
      </c>
      <c r="BE143" s="12" t="str">
        <f t="shared" si="199"/>
        <v/>
      </c>
      <c r="BF143" s="9" t="str">
        <f t="shared" si="200"/>
        <v/>
      </c>
      <c r="BG143" s="9" t="str">
        <f t="shared" si="201"/>
        <v/>
      </c>
      <c r="BH143" s="7" t="str">
        <f t="shared" si="202"/>
        <v/>
      </c>
      <c r="BI143" s="7" t="str">
        <f t="shared" si="203"/>
        <v/>
      </c>
      <c r="BJ143" s="12" t="str">
        <f t="shared" si="204"/>
        <v/>
      </c>
      <c r="BK143" s="80" t="str">
        <f t="shared" si="205"/>
        <v/>
      </c>
      <c r="BL143" s="7" t="str">
        <f t="shared" si="206"/>
        <v/>
      </c>
      <c r="BM143" s="7" t="str">
        <f t="shared" si="256"/>
        <v/>
      </c>
      <c r="BN143" s="12" t="str">
        <f t="shared" si="207"/>
        <v/>
      </c>
      <c r="BO143" s="9" t="str">
        <f t="shared" si="208"/>
        <v/>
      </c>
      <c r="BP143" s="2" t="str">
        <f t="shared" si="209"/>
        <v/>
      </c>
      <c r="BQ143" s="2" t="str">
        <f t="shared" si="210"/>
        <v/>
      </c>
      <c r="BR143" s="20" t="str">
        <f t="shared" si="263"/>
        <v/>
      </c>
      <c r="BS143" s="20" t="str">
        <f t="shared" si="263"/>
        <v/>
      </c>
      <c r="BT143" s="20" t="str">
        <f t="shared" si="263"/>
        <v/>
      </c>
      <c r="BU143" s="86" t="str">
        <f t="shared" si="211"/>
        <v/>
      </c>
      <c r="BV143" s="86" t="str">
        <f t="shared" si="212"/>
        <v/>
      </c>
      <c r="BW143" s="20" t="str">
        <f t="shared" si="263"/>
        <v/>
      </c>
      <c r="BX143" s="86" t="str">
        <f t="shared" si="263"/>
        <v/>
      </c>
      <c r="BY143" s="86" t="str">
        <f t="shared" si="263"/>
        <v/>
      </c>
      <c r="BZ143" s="86" t="str">
        <f t="shared" si="263"/>
        <v/>
      </c>
      <c r="CA143" s="86" t="str">
        <f t="shared" si="263"/>
        <v/>
      </c>
      <c r="CB143" s="86" t="str">
        <f t="shared" si="263"/>
        <v/>
      </c>
      <c r="CC143" s="86" t="str">
        <f t="shared" si="263"/>
        <v/>
      </c>
      <c r="CD143" s="86" t="str">
        <f t="shared" si="263"/>
        <v/>
      </c>
      <c r="CE143" s="20" t="str">
        <f t="shared" si="257"/>
        <v/>
      </c>
      <c r="CF143" s="14" t="str">
        <f t="shared" si="213"/>
        <v/>
      </c>
      <c r="CG143" s="14" t="str">
        <f t="shared" si="214"/>
        <v/>
      </c>
      <c r="CH143" s="8">
        <f t="shared" si="215"/>
        <v>0</v>
      </c>
      <c r="CI143" s="9" t="str">
        <f t="shared" si="216"/>
        <v/>
      </c>
      <c r="CJ143" s="9" t="str">
        <f t="shared" si="217"/>
        <v/>
      </c>
      <c r="CK143" s="9" t="str">
        <f t="shared" si="218"/>
        <v/>
      </c>
      <c r="CL143" s="9" t="str">
        <f t="shared" si="219"/>
        <v/>
      </c>
      <c r="CM143" s="9" t="str">
        <f t="shared" si="220"/>
        <v/>
      </c>
      <c r="CN143" s="9" t="str">
        <f t="shared" si="221"/>
        <v/>
      </c>
      <c r="CO143" s="9" t="str">
        <f t="shared" si="261"/>
        <v/>
      </c>
      <c r="CP143" s="9" t="str">
        <f t="shared" si="261"/>
        <v/>
      </c>
      <c r="CQ143" s="9" t="str">
        <f t="shared" si="261"/>
        <v/>
      </c>
      <c r="CR143" s="9" t="str">
        <f t="shared" si="261"/>
        <v/>
      </c>
      <c r="CS143" s="9" t="str">
        <f t="shared" si="261"/>
        <v/>
      </c>
      <c r="CT143" s="9" t="str">
        <f t="shared" si="261"/>
        <v/>
      </c>
      <c r="CU143" s="9" t="str">
        <f t="shared" si="261"/>
        <v/>
      </c>
      <c r="CV143" s="9" t="str">
        <f t="shared" si="223"/>
        <v/>
      </c>
      <c r="CW143" s="9" t="str">
        <f t="shared" si="262"/>
        <v/>
      </c>
      <c r="CX143" s="9" t="str">
        <f t="shared" si="262"/>
        <v/>
      </c>
      <c r="CY143" s="9" t="str">
        <f t="shared" si="262"/>
        <v/>
      </c>
      <c r="CZ143" s="9" t="str">
        <f t="shared" si="262"/>
        <v/>
      </c>
      <c r="DA143" s="9" t="str">
        <f t="shared" si="262"/>
        <v/>
      </c>
      <c r="DB143" s="9" t="str">
        <f t="shared" si="262"/>
        <v/>
      </c>
      <c r="DC143" s="9" t="str">
        <f t="shared" si="262"/>
        <v/>
      </c>
      <c r="DD143" s="2" t="str">
        <f t="shared" si="225"/>
        <v/>
      </c>
      <c r="DE143" s="2" t="str">
        <f t="shared" si="226"/>
        <v/>
      </c>
      <c r="DF143" s="2" t="str">
        <f t="shared" si="227"/>
        <v/>
      </c>
      <c r="DG143" s="2" t="str">
        <f t="shared" si="228"/>
        <v/>
      </c>
      <c r="DH143" s="2" t="str">
        <f t="shared" si="229"/>
        <v/>
      </c>
      <c r="DI143" s="2" t="str">
        <f t="shared" si="230"/>
        <v/>
      </c>
      <c r="DJ143" s="2" t="str">
        <f t="shared" si="231"/>
        <v/>
      </c>
      <c r="DK143" s="2" t="str">
        <f t="shared" si="232"/>
        <v/>
      </c>
      <c r="DL143" s="16" t="str">
        <f t="shared" si="233"/>
        <v/>
      </c>
      <c r="DM143" s="16" t="str">
        <f t="shared" si="234"/>
        <v/>
      </c>
      <c r="DN143" s="16" t="str">
        <f t="shared" si="235"/>
        <v/>
      </c>
      <c r="DO143" s="72" t="str">
        <f t="shared" si="236"/>
        <v/>
      </c>
      <c r="DP143" s="16" t="str">
        <f t="shared" si="237"/>
        <v/>
      </c>
      <c r="DQ143" s="16" t="str">
        <f t="shared" si="238"/>
        <v/>
      </c>
      <c r="DR143" s="2" t="str">
        <f t="shared" si="239"/>
        <v/>
      </c>
      <c r="DS143" s="2" t="str">
        <f t="shared" si="240"/>
        <v/>
      </c>
      <c r="DT143" s="2" t="str">
        <f t="shared" si="241"/>
        <v/>
      </c>
      <c r="DU143" s="2" t="str">
        <f t="shared" si="242"/>
        <v/>
      </c>
      <c r="DV143" s="15"/>
      <c r="DW143" s="17"/>
      <c r="DX143" s="17"/>
      <c r="DY143" s="47" t="str">
        <f t="shared" si="260"/>
        <v/>
      </c>
      <c r="DZ143" s="47" t="str">
        <f t="shared" si="260"/>
        <v/>
      </c>
      <c r="EA143" s="47" t="str">
        <f t="shared" si="260"/>
        <v/>
      </c>
      <c r="EB143" s="47" t="str">
        <f t="shared" si="260"/>
        <v/>
      </c>
      <c r="EC143" s="49" t="str">
        <f t="shared" si="260"/>
        <v/>
      </c>
      <c r="ED143" s="49" t="str">
        <f t="shared" si="260"/>
        <v/>
      </c>
      <c r="EE143" s="47" t="str">
        <f t="shared" si="260"/>
        <v/>
      </c>
      <c r="EF143" s="47" t="str">
        <f t="shared" si="260"/>
        <v/>
      </c>
      <c r="EG143" s="47" t="str">
        <f t="shared" si="260"/>
        <v/>
      </c>
      <c r="EH143" s="6">
        <f t="shared" si="152"/>
        <v>0</v>
      </c>
      <c r="EI143" s="6">
        <f t="shared" si="153"/>
        <v>0</v>
      </c>
      <c r="EJ143" s="2" t="str">
        <f t="shared" si="154"/>
        <v/>
      </c>
      <c r="EK143" s="2" t="str">
        <f t="shared" si="155"/>
        <v/>
      </c>
      <c r="EL143" s="2" t="str">
        <f t="shared" si="259"/>
        <v/>
      </c>
      <c r="EM143" s="2" t="str">
        <f t="shared" si="156"/>
        <v/>
      </c>
      <c r="EN143" s="2" t="str">
        <f t="shared" si="157"/>
        <v/>
      </c>
      <c r="EO143" s="2">
        <f t="shared" si="158"/>
        <v>0</v>
      </c>
      <c r="EP143" s="2">
        <f t="shared" si="243"/>
        <v>0</v>
      </c>
      <c r="EQ143" s="2"/>
      <c r="ER143" s="2"/>
      <c r="ES143" s="2"/>
      <c r="ET143" s="2"/>
      <c r="EU143" s="2"/>
      <c r="EV143" s="2"/>
      <c r="EW143" s="2">
        <f t="shared" si="159"/>
        <v>0</v>
      </c>
      <c r="EX143" s="2">
        <f t="shared" si="160"/>
        <v>0</v>
      </c>
      <c r="EY143" s="2">
        <f t="shared" si="244"/>
        <v>0</v>
      </c>
      <c r="EZ143" s="2">
        <f t="shared" si="161"/>
        <v>0</v>
      </c>
      <c r="FA143" s="2">
        <f t="shared" si="162"/>
        <v>0</v>
      </c>
      <c r="FB143" s="59"/>
      <c r="FC143" s="2">
        <f t="shared" si="163"/>
        <v>0</v>
      </c>
      <c r="FD143" s="2">
        <f t="shared" si="245"/>
        <v>0</v>
      </c>
      <c r="FE143" s="3">
        <f t="shared" si="258"/>
        <v>0</v>
      </c>
      <c r="FF143" s="3">
        <f t="shared" si="246"/>
        <v>0</v>
      </c>
      <c r="FG143" s="3">
        <f t="shared" si="247"/>
        <v>0</v>
      </c>
      <c r="FH143" s="3">
        <f t="shared" si="164"/>
        <v>0</v>
      </c>
      <c r="FI143" s="67">
        <f t="shared" si="165"/>
        <v>0</v>
      </c>
      <c r="FJ143" s="3">
        <f t="shared" si="166"/>
        <v>0</v>
      </c>
      <c r="FK143" s="3">
        <f t="shared" si="167"/>
        <v>0</v>
      </c>
      <c r="FL143" s="3">
        <f t="shared" si="248"/>
        <v>0</v>
      </c>
      <c r="FM143" s="3">
        <f t="shared" si="249"/>
        <v>0</v>
      </c>
      <c r="FN143" s="3">
        <f t="shared" si="250"/>
        <v>0</v>
      </c>
      <c r="FO143" s="2">
        <f t="shared" si="168"/>
        <v>0</v>
      </c>
      <c r="FP143" s="2">
        <f t="shared" si="169"/>
        <v>0</v>
      </c>
      <c r="FQ143" s="2">
        <f t="shared" si="251"/>
        <v>0</v>
      </c>
      <c r="FR143" s="6" t="str">
        <f>IF(A143=1,1,IF(DW143="","",COUNTA($DW$31:DW143)+1))</f>
        <v/>
      </c>
      <c r="FS143" s="6" t="str">
        <f t="shared" si="170"/>
        <v/>
      </c>
      <c r="FT143" s="43">
        <f t="shared" si="252"/>
        <v>0</v>
      </c>
      <c r="FU143" s="23">
        <f t="shared" si="253"/>
        <v>0</v>
      </c>
      <c r="FV143" s="21">
        <f t="shared" si="254"/>
        <v>0</v>
      </c>
    </row>
    <row r="144" spans="1:178">
      <c r="A144" s="4" t="str">
        <f t="shared" si="171"/>
        <v/>
      </c>
      <c r="B144" s="33"/>
      <c r="C144" s="33"/>
      <c r="D144" s="33"/>
      <c r="E144" s="33"/>
      <c r="F144" s="33"/>
      <c r="G144" s="11" t="str">
        <f t="shared" si="138"/>
        <v/>
      </c>
      <c r="H144" s="3" t="str">
        <f t="shared" si="172"/>
        <v/>
      </c>
      <c r="I144" s="3" t="str">
        <f t="shared" si="139"/>
        <v/>
      </c>
      <c r="J144" s="3" t="str">
        <f t="shared" si="173"/>
        <v/>
      </c>
      <c r="K144" s="3" t="str">
        <f t="shared" si="140"/>
        <v/>
      </c>
      <c r="L144" s="2" t="str">
        <f t="shared" si="141"/>
        <v/>
      </c>
      <c r="M144" s="8" t="str">
        <f t="shared" si="174"/>
        <v/>
      </c>
      <c r="N144" s="8" t="str">
        <f t="shared" si="142"/>
        <v/>
      </c>
      <c r="O144" s="8" t="str">
        <f t="shared" si="175"/>
        <v/>
      </c>
      <c r="P144" s="8" t="str">
        <f t="shared" si="143"/>
        <v/>
      </c>
      <c r="Q144" s="2" t="str">
        <f t="shared" si="144"/>
        <v/>
      </c>
      <c r="R144" s="3" t="str">
        <f t="shared" si="145"/>
        <v/>
      </c>
      <c r="S144" s="3" t="str">
        <f t="shared" si="146"/>
        <v/>
      </c>
      <c r="T144" s="3" t="str">
        <f t="shared" si="176"/>
        <v/>
      </c>
      <c r="U144" s="8" t="str">
        <f t="shared" si="147"/>
        <v/>
      </c>
      <c r="V144" s="2" t="str">
        <f t="shared" si="148"/>
        <v/>
      </c>
      <c r="W144" s="2" t="str">
        <f t="shared" si="149"/>
        <v/>
      </c>
      <c r="X144" s="2" t="str">
        <f t="shared" si="255"/>
        <v/>
      </c>
      <c r="Y144" s="2" t="str">
        <f t="shared" si="150"/>
        <v/>
      </c>
      <c r="Z144" s="46" t="str">
        <f t="shared" si="177"/>
        <v/>
      </c>
      <c r="AA144" s="46" t="str">
        <f t="shared" si="178"/>
        <v/>
      </c>
      <c r="AB144" s="47"/>
      <c r="AC144" s="46" t="str">
        <f t="shared" si="179"/>
        <v/>
      </c>
      <c r="AD144" s="47" t="str">
        <f t="shared" si="180"/>
        <v/>
      </c>
      <c r="AE144" s="48" t="str">
        <f t="shared" si="181"/>
        <v/>
      </c>
      <c r="AF144" s="49" t="str">
        <f t="shared" si="264"/>
        <v/>
      </c>
      <c r="AG144" s="49" t="str">
        <f t="shared" si="264"/>
        <v/>
      </c>
      <c r="AH144" s="49" t="str">
        <f t="shared" si="264"/>
        <v/>
      </c>
      <c r="AI144" s="47" t="str">
        <f t="shared" si="264"/>
        <v/>
      </c>
      <c r="AJ144" s="47" t="str">
        <f t="shared" si="264"/>
        <v/>
      </c>
      <c r="AK144" s="46" t="str">
        <f t="shared" si="264"/>
        <v/>
      </c>
      <c r="AL144" s="47"/>
      <c r="AM144" s="53" t="str">
        <f t="shared" si="182"/>
        <v/>
      </c>
      <c r="AN144" s="50" t="str">
        <f t="shared" si="183"/>
        <v/>
      </c>
      <c r="AO144" s="51"/>
      <c r="AP144" s="52" t="str">
        <f t="shared" si="184"/>
        <v/>
      </c>
      <c r="AQ144" s="52" t="str">
        <f t="shared" si="185"/>
        <v/>
      </c>
      <c r="AR144" s="47">
        <f t="shared" si="186"/>
        <v>0</v>
      </c>
      <c r="AS144" s="53" t="str">
        <f t="shared" si="187"/>
        <v/>
      </c>
      <c r="AT144" s="52" t="str">
        <f t="shared" si="188"/>
        <v/>
      </c>
      <c r="AU144" s="9" t="str">
        <f t="shared" si="189"/>
        <v/>
      </c>
      <c r="AV144" s="9" t="str">
        <f t="shared" si="190"/>
        <v/>
      </c>
      <c r="AW144" s="12" t="str">
        <f t="shared" si="191"/>
        <v/>
      </c>
      <c r="AX144" s="9" t="str">
        <f t="shared" si="192"/>
        <v/>
      </c>
      <c r="AY144" s="12" t="str">
        <f t="shared" si="193"/>
        <v/>
      </c>
      <c r="AZ144" s="10" t="str">
        <f t="shared" si="194"/>
        <v/>
      </c>
      <c r="BA144" s="10" t="str">
        <f t="shared" si="195"/>
        <v/>
      </c>
      <c r="BB144" s="10" t="str">
        <f t="shared" si="196"/>
        <v/>
      </c>
      <c r="BC144" s="10" t="str">
        <f t="shared" si="197"/>
        <v/>
      </c>
      <c r="BD144" s="10" t="str">
        <f t="shared" si="198"/>
        <v/>
      </c>
      <c r="BE144" s="12" t="str">
        <f t="shared" si="199"/>
        <v/>
      </c>
      <c r="BF144" s="9" t="str">
        <f t="shared" si="200"/>
        <v/>
      </c>
      <c r="BG144" s="9" t="str">
        <f t="shared" si="201"/>
        <v/>
      </c>
      <c r="BH144" s="7" t="str">
        <f t="shared" si="202"/>
        <v/>
      </c>
      <c r="BI144" s="7" t="str">
        <f t="shared" si="203"/>
        <v/>
      </c>
      <c r="BJ144" s="12" t="str">
        <f t="shared" si="204"/>
        <v/>
      </c>
      <c r="BK144" s="80" t="str">
        <f t="shared" si="205"/>
        <v/>
      </c>
      <c r="BL144" s="7" t="str">
        <f t="shared" si="206"/>
        <v/>
      </c>
      <c r="BM144" s="7" t="str">
        <f t="shared" si="256"/>
        <v/>
      </c>
      <c r="BN144" s="12" t="str">
        <f t="shared" si="207"/>
        <v/>
      </c>
      <c r="BO144" s="9" t="str">
        <f t="shared" si="208"/>
        <v/>
      </c>
      <c r="BP144" s="2" t="str">
        <f t="shared" si="209"/>
        <v/>
      </c>
      <c r="BQ144" s="2" t="str">
        <f t="shared" si="210"/>
        <v/>
      </c>
      <c r="BR144" s="20" t="str">
        <f t="shared" si="263"/>
        <v/>
      </c>
      <c r="BS144" s="20" t="str">
        <f t="shared" si="263"/>
        <v/>
      </c>
      <c r="BT144" s="20" t="str">
        <f t="shared" si="263"/>
        <v/>
      </c>
      <c r="BU144" s="86" t="str">
        <f t="shared" si="211"/>
        <v/>
      </c>
      <c r="BV144" s="86" t="str">
        <f t="shared" si="212"/>
        <v/>
      </c>
      <c r="BW144" s="20" t="str">
        <f t="shared" si="263"/>
        <v/>
      </c>
      <c r="BX144" s="86" t="str">
        <f t="shared" si="263"/>
        <v/>
      </c>
      <c r="BY144" s="86" t="str">
        <f t="shared" si="263"/>
        <v/>
      </c>
      <c r="BZ144" s="86" t="str">
        <f t="shared" si="263"/>
        <v/>
      </c>
      <c r="CA144" s="86" t="str">
        <f t="shared" si="263"/>
        <v/>
      </c>
      <c r="CB144" s="86" t="str">
        <f t="shared" si="263"/>
        <v/>
      </c>
      <c r="CC144" s="86" t="str">
        <f t="shared" si="263"/>
        <v/>
      </c>
      <c r="CD144" s="86" t="str">
        <f t="shared" si="263"/>
        <v/>
      </c>
      <c r="CE144" s="20" t="str">
        <f t="shared" si="257"/>
        <v/>
      </c>
      <c r="CF144" s="14" t="str">
        <f t="shared" si="213"/>
        <v/>
      </c>
      <c r="CG144" s="14" t="str">
        <f t="shared" si="214"/>
        <v/>
      </c>
      <c r="CH144" s="8">
        <f t="shared" si="215"/>
        <v>0</v>
      </c>
      <c r="CI144" s="9" t="str">
        <f t="shared" si="216"/>
        <v/>
      </c>
      <c r="CJ144" s="9" t="str">
        <f t="shared" si="217"/>
        <v/>
      </c>
      <c r="CK144" s="9" t="str">
        <f t="shared" si="218"/>
        <v/>
      </c>
      <c r="CL144" s="9" t="str">
        <f t="shared" si="219"/>
        <v/>
      </c>
      <c r="CM144" s="9" t="str">
        <f t="shared" si="220"/>
        <v/>
      </c>
      <c r="CN144" s="9" t="str">
        <f t="shared" si="221"/>
        <v/>
      </c>
      <c r="CO144" s="9" t="str">
        <f t="shared" si="261"/>
        <v/>
      </c>
      <c r="CP144" s="9" t="str">
        <f t="shared" si="261"/>
        <v/>
      </c>
      <c r="CQ144" s="9" t="str">
        <f t="shared" si="261"/>
        <v/>
      </c>
      <c r="CR144" s="9" t="str">
        <f t="shared" si="261"/>
        <v/>
      </c>
      <c r="CS144" s="9" t="str">
        <f t="shared" si="261"/>
        <v/>
      </c>
      <c r="CT144" s="9" t="str">
        <f t="shared" si="261"/>
        <v/>
      </c>
      <c r="CU144" s="9" t="str">
        <f t="shared" si="261"/>
        <v/>
      </c>
      <c r="CV144" s="9" t="str">
        <f t="shared" si="223"/>
        <v/>
      </c>
      <c r="CW144" s="9" t="str">
        <f t="shared" si="262"/>
        <v/>
      </c>
      <c r="CX144" s="9" t="str">
        <f t="shared" si="262"/>
        <v/>
      </c>
      <c r="CY144" s="9" t="str">
        <f t="shared" si="262"/>
        <v/>
      </c>
      <c r="CZ144" s="9" t="str">
        <f t="shared" si="262"/>
        <v/>
      </c>
      <c r="DA144" s="9" t="str">
        <f t="shared" si="262"/>
        <v/>
      </c>
      <c r="DB144" s="9" t="str">
        <f t="shared" si="262"/>
        <v/>
      </c>
      <c r="DC144" s="9" t="str">
        <f t="shared" si="262"/>
        <v/>
      </c>
      <c r="DD144" s="2" t="str">
        <f t="shared" si="225"/>
        <v/>
      </c>
      <c r="DE144" s="2" t="str">
        <f t="shared" si="226"/>
        <v/>
      </c>
      <c r="DF144" s="2" t="str">
        <f t="shared" si="227"/>
        <v/>
      </c>
      <c r="DG144" s="2" t="str">
        <f t="shared" si="228"/>
        <v/>
      </c>
      <c r="DH144" s="2" t="str">
        <f t="shared" si="229"/>
        <v/>
      </c>
      <c r="DI144" s="2" t="str">
        <f t="shared" si="230"/>
        <v/>
      </c>
      <c r="DJ144" s="2" t="str">
        <f t="shared" si="231"/>
        <v/>
      </c>
      <c r="DK144" s="2" t="str">
        <f t="shared" si="232"/>
        <v/>
      </c>
      <c r="DL144" s="16" t="str">
        <f t="shared" si="233"/>
        <v/>
      </c>
      <c r="DM144" s="16" t="str">
        <f t="shared" si="234"/>
        <v/>
      </c>
      <c r="DN144" s="16" t="str">
        <f t="shared" si="235"/>
        <v/>
      </c>
      <c r="DO144" s="72" t="str">
        <f t="shared" si="236"/>
        <v/>
      </c>
      <c r="DP144" s="16" t="str">
        <f t="shared" si="237"/>
        <v/>
      </c>
      <c r="DQ144" s="16" t="str">
        <f t="shared" si="238"/>
        <v/>
      </c>
      <c r="DR144" s="2" t="str">
        <f t="shared" si="239"/>
        <v/>
      </c>
      <c r="DS144" s="2" t="str">
        <f t="shared" si="240"/>
        <v/>
      </c>
      <c r="DT144" s="2" t="str">
        <f t="shared" si="241"/>
        <v/>
      </c>
      <c r="DU144" s="2" t="str">
        <f t="shared" si="242"/>
        <v/>
      </c>
      <c r="DV144" s="15"/>
      <c r="DW144" s="17"/>
      <c r="DX144" s="17"/>
      <c r="DY144" s="47" t="str">
        <f t="shared" si="260"/>
        <v/>
      </c>
      <c r="DZ144" s="47" t="str">
        <f t="shared" si="260"/>
        <v/>
      </c>
      <c r="EA144" s="47" t="str">
        <f t="shared" si="260"/>
        <v/>
      </c>
      <c r="EB144" s="47" t="str">
        <f t="shared" si="260"/>
        <v/>
      </c>
      <c r="EC144" s="49" t="str">
        <f t="shared" si="260"/>
        <v/>
      </c>
      <c r="ED144" s="49" t="str">
        <f t="shared" si="260"/>
        <v/>
      </c>
      <c r="EE144" s="47" t="str">
        <f t="shared" si="260"/>
        <v/>
      </c>
      <c r="EF144" s="47" t="str">
        <f t="shared" si="260"/>
        <v/>
      </c>
      <c r="EG144" s="47" t="str">
        <f t="shared" si="260"/>
        <v/>
      </c>
      <c r="EH144" s="6">
        <f t="shared" si="152"/>
        <v>0</v>
      </c>
      <c r="EI144" s="6">
        <f t="shared" si="153"/>
        <v>0</v>
      </c>
      <c r="EJ144" s="2" t="str">
        <f t="shared" si="154"/>
        <v/>
      </c>
      <c r="EK144" s="2" t="str">
        <f t="shared" si="155"/>
        <v/>
      </c>
      <c r="EL144" s="2" t="str">
        <f t="shared" si="259"/>
        <v/>
      </c>
      <c r="EM144" s="2" t="str">
        <f t="shared" si="156"/>
        <v/>
      </c>
      <c r="EN144" s="2" t="str">
        <f t="shared" si="157"/>
        <v/>
      </c>
      <c r="EO144" s="2">
        <f t="shared" si="158"/>
        <v>0</v>
      </c>
      <c r="EP144" s="2">
        <f t="shared" si="243"/>
        <v>0</v>
      </c>
      <c r="EQ144" s="2"/>
      <c r="ER144" s="2"/>
      <c r="ES144" s="2"/>
      <c r="ET144" s="2"/>
      <c r="EU144" s="2"/>
      <c r="EV144" s="2"/>
      <c r="EW144" s="2">
        <f t="shared" si="159"/>
        <v>0</v>
      </c>
      <c r="EX144" s="2">
        <f t="shared" si="160"/>
        <v>0</v>
      </c>
      <c r="EY144" s="2">
        <f t="shared" si="244"/>
        <v>0</v>
      </c>
      <c r="EZ144" s="2">
        <f t="shared" si="161"/>
        <v>0</v>
      </c>
      <c r="FA144" s="2">
        <f t="shared" si="162"/>
        <v>0</v>
      </c>
      <c r="FB144" s="59"/>
      <c r="FC144" s="2">
        <f t="shared" si="163"/>
        <v>0</v>
      </c>
      <c r="FD144" s="2">
        <f t="shared" si="245"/>
        <v>0</v>
      </c>
      <c r="FE144" s="3">
        <f t="shared" si="258"/>
        <v>0</v>
      </c>
      <c r="FF144" s="3">
        <f t="shared" si="246"/>
        <v>0</v>
      </c>
      <c r="FG144" s="3">
        <f t="shared" si="247"/>
        <v>0</v>
      </c>
      <c r="FH144" s="3">
        <f t="shared" si="164"/>
        <v>0</v>
      </c>
      <c r="FI144" s="67">
        <f t="shared" si="165"/>
        <v>0</v>
      </c>
      <c r="FJ144" s="3">
        <f t="shared" si="166"/>
        <v>0</v>
      </c>
      <c r="FK144" s="3">
        <f t="shared" si="167"/>
        <v>0</v>
      </c>
      <c r="FL144" s="3">
        <f t="shared" si="248"/>
        <v>0</v>
      </c>
      <c r="FM144" s="3">
        <f t="shared" si="249"/>
        <v>0</v>
      </c>
      <c r="FN144" s="3">
        <f t="shared" si="250"/>
        <v>0</v>
      </c>
      <c r="FO144" s="2">
        <f t="shared" si="168"/>
        <v>0</v>
      </c>
      <c r="FP144" s="2">
        <f t="shared" si="169"/>
        <v>0</v>
      </c>
      <c r="FQ144" s="2">
        <f t="shared" si="251"/>
        <v>0</v>
      </c>
      <c r="FR144" s="6" t="str">
        <f>IF(A144=1,1,IF(DW144="","",COUNTA($DW$31:DW144)+1))</f>
        <v/>
      </c>
      <c r="FS144" s="6" t="str">
        <f t="shared" si="170"/>
        <v/>
      </c>
      <c r="FT144" s="43">
        <f t="shared" si="252"/>
        <v>0</v>
      </c>
      <c r="FU144" s="23">
        <f t="shared" si="253"/>
        <v>0</v>
      </c>
      <c r="FV144" s="21">
        <f t="shared" si="254"/>
        <v>0</v>
      </c>
    </row>
    <row r="145" spans="1:178">
      <c r="A145" s="4" t="str">
        <f t="shared" si="171"/>
        <v/>
      </c>
      <c r="B145" s="33"/>
      <c r="C145" s="33"/>
      <c r="D145" s="33"/>
      <c r="E145" s="33"/>
      <c r="F145" s="33"/>
      <c r="G145" s="11" t="str">
        <f t="shared" si="138"/>
        <v/>
      </c>
      <c r="H145" s="3" t="str">
        <f t="shared" si="172"/>
        <v/>
      </c>
      <c r="I145" s="3" t="str">
        <f t="shared" si="139"/>
        <v/>
      </c>
      <c r="J145" s="3" t="str">
        <f t="shared" si="173"/>
        <v/>
      </c>
      <c r="K145" s="3" t="str">
        <f t="shared" si="140"/>
        <v/>
      </c>
      <c r="L145" s="2" t="str">
        <f t="shared" si="141"/>
        <v/>
      </c>
      <c r="M145" s="8" t="str">
        <f t="shared" si="174"/>
        <v/>
      </c>
      <c r="N145" s="8" t="str">
        <f t="shared" si="142"/>
        <v/>
      </c>
      <c r="O145" s="8" t="str">
        <f t="shared" si="175"/>
        <v/>
      </c>
      <c r="P145" s="8" t="str">
        <f t="shared" si="143"/>
        <v/>
      </c>
      <c r="Q145" s="2" t="str">
        <f t="shared" si="144"/>
        <v/>
      </c>
      <c r="R145" s="3" t="str">
        <f t="shared" si="145"/>
        <v/>
      </c>
      <c r="S145" s="3" t="str">
        <f t="shared" si="146"/>
        <v/>
      </c>
      <c r="T145" s="3" t="str">
        <f t="shared" si="176"/>
        <v/>
      </c>
      <c r="U145" s="8" t="str">
        <f t="shared" si="147"/>
        <v/>
      </c>
      <c r="V145" s="2" t="str">
        <f t="shared" si="148"/>
        <v/>
      </c>
      <c r="W145" s="2" t="str">
        <f t="shared" si="149"/>
        <v/>
      </c>
      <c r="X145" s="2" t="str">
        <f t="shared" si="255"/>
        <v/>
      </c>
      <c r="Y145" s="2" t="str">
        <f t="shared" si="150"/>
        <v/>
      </c>
      <c r="Z145" s="46" t="str">
        <f t="shared" si="177"/>
        <v/>
      </c>
      <c r="AA145" s="46" t="str">
        <f t="shared" si="178"/>
        <v/>
      </c>
      <c r="AB145" s="47"/>
      <c r="AC145" s="46" t="str">
        <f t="shared" si="179"/>
        <v/>
      </c>
      <c r="AD145" s="47" t="str">
        <f t="shared" si="180"/>
        <v/>
      </c>
      <c r="AE145" s="48" t="str">
        <f t="shared" si="181"/>
        <v/>
      </c>
      <c r="AF145" s="49" t="str">
        <f t="shared" si="264"/>
        <v/>
      </c>
      <c r="AG145" s="49" t="str">
        <f t="shared" si="264"/>
        <v/>
      </c>
      <c r="AH145" s="49" t="str">
        <f t="shared" si="264"/>
        <v/>
      </c>
      <c r="AI145" s="47" t="str">
        <f t="shared" si="264"/>
        <v/>
      </c>
      <c r="AJ145" s="47" t="str">
        <f t="shared" si="264"/>
        <v/>
      </c>
      <c r="AK145" s="46" t="str">
        <f t="shared" si="264"/>
        <v/>
      </c>
      <c r="AL145" s="47"/>
      <c r="AM145" s="53" t="str">
        <f t="shared" si="182"/>
        <v/>
      </c>
      <c r="AN145" s="50" t="str">
        <f t="shared" si="183"/>
        <v/>
      </c>
      <c r="AO145" s="51"/>
      <c r="AP145" s="52" t="str">
        <f t="shared" si="184"/>
        <v/>
      </c>
      <c r="AQ145" s="52" t="str">
        <f t="shared" si="185"/>
        <v/>
      </c>
      <c r="AR145" s="47">
        <f t="shared" si="186"/>
        <v>0</v>
      </c>
      <c r="AS145" s="53" t="str">
        <f t="shared" si="187"/>
        <v/>
      </c>
      <c r="AT145" s="52" t="str">
        <f t="shared" si="188"/>
        <v/>
      </c>
      <c r="AU145" s="9" t="str">
        <f t="shared" si="189"/>
        <v/>
      </c>
      <c r="AV145" s="9" t="str">
        <f t="shared" si="190"/>
        <v/>
      </c>
      <c r="AW145" s="12" t="str">
        <f t="shared" si="191"/>
        <v/>
      </c>
      <c r="AX145" s="9" t="str">
        <f t="shared" si="192"/>
        <v/>
      </c>
      <c r="AY145" s="12" t="str">
        <f t="shared" si="193"/>
        <v/>
      </c>
      <c r="AZ145" s="10" t="str">
        <f t="shared" si="194"/>
        <v/>
      </c>
      <c r="BA145" s="10" t="str">
        <f t="shared" si="195"/>
        <v/>
      </c>
      <c r="BB145" s="10" t="str">
        <f t="shared" si="196"/>
        <v/>
      </c>
      <c r="BC145" s="10" t="str">
        <f t="shared" si="197"/>
        <v/>
      </c>
      <c r="BD145" s="10" t="str">
        <f t="shared" si="198"/>
        <v/>
      </c>
      <c r="BE145" s="12" t="str">
        <f t="shared" si="199"/>
        <v/>
      </c>
      <c r="BF145" s="9" t="str">
        <f t="shared" si="200"/>
        <v/>
      </c>
      <c r="BG145" s="9" t="str">
        <f t="shared" si="201"/>
        <v/>
      </c>
      <c r="BH145" s="7" t="str">
        <f t="shared" si="202"/>
        <v/>
      </c>
      <c r="BI145" s="7" t="str">
        <f t="shared" si="203"/>
        <v/>
      </c>
      <c r="BJ145" s="12" t="str">
        <f t="shared" si="204"/>
        <v/>
      </c>
      <c r="BK145" s="80" t="str">
        <f t="shared" si="205"/>
        <v/>
      </c>
      <c r="BL145" s="7" t="str">
        <f t="shared" si="206"/>
        <v/>
      </c>
      <c r="BM145" s="7" t="str">
        <f t="shared" si="256"/>
        <v/>
      </c>
      <c r="BN145" s="12" t="str">
        <f t="shared" si="207"/>
        <v/>
      </c>
      <c r="BO145" s="9" t="str">
        <f t="shared" si="208"/>
        <v/>
      </c>
      <c r="BP145" s="2" t="str">
        <f t="shared" si="209"/>
        <v/>
      </c>
      <c r="BQ145" s="2" t="str">
        <f t="shared" si="210"/>
        <v/>
      </c>
      <c r="BR145" s="20" t="str">
        <f t="shared" si="263"/>
        <v/>
      </c>
      <c r="BS145" s="20" t="str">
        <f t="shared" si="263"/>
        <v/>
      </c>
      <c r="BT145" s="20" t="str">
        <f t="shared" si="263"/>
        <v/>
      </c>
      <c r="BU145" s="86" t="str">
        <f t="shared" si="211"/>
        <v/>
      </c>
      <c r="BV145" s="86" t="str">
        <f t="shared" si="212"/>
        <v/>
      </c>
      <c r="BW145" s="20" t="str">
        <f t="shared" si="263"/>
        <v/>
      </c>
      <c r="BX145" s="86" t="str">
        <f t="shared" si="263"/>
        <v/>
      </c>
      <c r="BY145" s="86" t="str">
        <f t="shared" si="263"/>
        <v/>
      </c>
      <c r="BZ145" s="86" t="str">
        <f t="shared" si="263"/>
        <v/>
      </c>
      <c r="CA145" s="86" t="str">
        <f t="shared" si="263"/>
        <v/>
      </c>
      <c r="CB145" s="86" t="str">
        <f t="shared" si="263"/>
        <v/>
      </c>
      <c r="CC145" s="86" t="str">
        <f t="shared" si="263"/>
        <v/>
      </c>
      <c r="CD145" s="86" t="str">
        <f t="shared" si="263"/>
        <v/>
      </c>
      <c r="CE145" s="20" t="str">
        <f t="shared" si="257"/>
        <v/>
      </c>
      <c r="CF145" s="14" t="str">
        <f t="shared" si="213"/>
        <v/>
      </c>
      <c r="CG145" s="14" t="str">
        <f t="shared" si="214"/>
        <v/>
      </c>
      <c r="CH145" s="8">
        <f t="shared" si="215"/>
        <v>0</v>
      </c>
      <c r="CI145" s="9" t="str">
        <f t="shared" si="216"/>
        <v/>
      </c>
      <c r="CJ145" s="9" t="str">
        <f t="shared" si="217"/>
        <v/>
      </c>
      <c r="CK145" s="9" t="str">
        <f t="shared" si="218"/>
        <v/>
      </c>
      <c r="CL145" s="9" t="str">
        <f t="shared" si="219"/>
        <v/>
      </c>
      <c r="CM145" s="9" t="str">
        <f t="shared" si="220"/>
        <v/>
      </c>
      <c r="CN145" s="9" t="str">
        <f t="shared" si="221"/>
        <v/>
      </c>
      <c r="CO145" s="9" t="str">
        <f t="shared" si="261"/>
        <v/>
      </c>
      <c r="CP145" s="9" t="str">
        <f t="shared" si="261"/>
        <v/>
      </c>
      <c r="CQ145" s="9" t="str">
        <f t="shared" si="261"/>
        <v/>
      </c>
      <c r="CR145" s="9" t="str">
        <f t="shared" si="261"/>
        <v/>
      </c>
      <c r="CS145" s="9" t="str">
        <f t="shared" si="261"/>
        <v/>
      </c>
      <c r="CT145" s="9" t="str">
        <f t="shared" si="261"/>
        <v/>
      </c>
      <c r="CU145" s="9" t="str">
        <f t="shared" si="261"/>
        <v/>
      </c>
      <c r="CV145" s="9" t="str">
        <f t="shared" si="223"/>
        <v/>
      </c>
      <c r="CW145" s="9" t="str">
        <f t="shared" si="262"/>
        <v/>
      </c>
      <c r="CX145" s="9" t="str">
        <f t="shared" si="262"/>
        <v/>
      </c>
      <c r="CY145" s="9" t="str">
        <f t="shared" si="262"/>
        <v/>
      </c>
      <c r="CZ145" s="9" t="str">
        <f t="shared" si="262"/>
        <v/>
      </c>
      <c r="DA145" s="9" t="str">
        <f t="shared" si="262"/>
        <v/>
      </c>
      <c r="DB145" s="9" t="str">
        <f t="shared" si="262"/>
        <v/>
      </c>
      <c r="DC145" s="9" t="str">
        <f t="shared" si="262"/>
        <v/>
      </c>
      <c r="DD145" s="2" t="str">
        <f t="shared" si="225"/>
        <v/>
      </c>
      <c r="DE145" s="2" t="str">
        <f t="shared" si="226"/>
        <v/>
      </c>
      <c r="DF145" s="2" t="str">
        <f t="shared" si="227"/>
        <v/>
      </c>
      <c r="DG145" s="2" t="str">
        <f t="shared" si="228"/>
        <v/>
      </c>
      <c r="DH145" s="2" t="str">
        <f t="shared" si="229"/>
        <v/>
      </c>
      <c r="DI145" s="2" t="str">
        <f t="shared" si="230"/>
        <v/>
      </c>
      <c r="DJ145" s="2" t="str">
        <f t="shared" si="231"/>
        <v/>
      </c>
      <c r="DK145" s="2" t="str">
        <f t="shared" si="232"/>
        <v/>
      </c>
      <c r="DL145" s="16" t="str">
        <f t="shared" si="233"/>
        <v/>
      </c>
      <c r="DM145" s="16" t="str">
        <f t="shared" si="234"/>
        <v/>
      </c>
      <c r="DN145" s="16" t="str">
        <f t="shared" si="235"/>
        <v/>
      </c>
      <c r="DO145" s="72" t="str">
        <f t="shared" si="236"/>
        <v/>
      </c>
      <c r="DP145" s="16" t="str">
        <f t="shared" si="237"/>
        <v/>
      </c>
      <c r="DQ145" s="16" t="str">
        <f t="shared" si="238"/>
        <v/>
      </c>
      <c r="DR145" s="2" t="str">
        <f t="shared" si="239"/>
        <v/>
      </c>
      <c r="DS145" s="2" t="str">
        <f t="shared" si="240"/>
        <v/>
      </c>
      <c r="DT145" s="2" t="str">
        <f t="shared" si="241"/>
        <v/>
      </c>
      <c r="DU145" s="2" t="str">
        <f t="shared" si="242"/>
        <v/>
      </c>
      <c r="DV145" s="15"/>
      <c r="DW145" s="17"/>
      <c r="DX145" s="17"/>
      <c r="DY145" s="47" t="str">
        <f t="shared" si="260"/>
        <v/>
      </c>
      <c r="DZ145" s="47" t="str">
        <f t="shared" si="260"/>
        <v/>
      </c>
      <c r="EA145" s="47" t="str">
        <f t="shared" si="260"/>
        <v/>
      </c>
      <c r="EB145" s="47" t="str">
        <f t="shared" si="260"/>
        <v/>
      </c>
      <c r="EC145" s="49" t="str">
        <f t="shared" si="260"/>
        <v/>
      </c>
      <c r="ED145" s="49" t="str">
        <f t="shared" si="260"/>
        <v/>
      </c>
      <c r="EE145" s="47" t="str">
        <f t="shared" si="260"/>
        <v/>
      </c>
      <c r="EF145" s="47" t="str">
        <f t="shared" si="260"/>
        <v/>
      </c>
      <c r="EG145" s="47" t="str">
        <f t="shared" si="260"/>
        <v/>
      </c>
      <c r="EH145" s="6">
        <f t="shared" si="152"/>
        <v>0</v>
      </c>
      <c r="EI145" s="6">
        <f t="shared" si="153"/>
        <v>0</v>
      </c>
      <c r="EJ145" s="2" t="str">
        <f t="shared" si="154"/>
        <v/>
      </c>
      <c r="EK145" s="2" t="str">
        <f t="shared" si="155"/>
        <v/>
      </c>
      <c r="EL145" s="2" t="str">
        <f t="shared" si="259"/>
        <v/>
      </c>
      <c r="EM145" s="2" t="str">
        <f t="shared" si="156"/>
        <v/>
      </c>
      <c r="EN145" s="2" t="str">
        <f t="shared" si="157"/>
        <v/>
      </c>
      <c r="EO145" s="2">
        <f t="shared" si="158"/>
        <v>0</v>
      </c>
      <c r="EP145" s="2">
        <f t="shared" si="243"/>
        <v>0</v>
      </c>
      <c r="EQ145" s="2"/>
      <c r="ER145" s="2"/>
      <c r="ES145" s="2"/>
      <c r="ET145" s="2"/>
      <c r="EU145" s="2"/>
      <c r="EV145" s="2"/>
      <c r="EW145" s="2">
        <f t="shared" si="159"/>
        <v>0</v>
      </c>
      <c r="EX145" s="2">
        <f t="shared" si="160"/>
        <v>0</v>
      </c>
      <c r="EY145" s="2">
        <f t="shared" si="244"/>
        <v>0</v>
      </c>
      <c r="EZ145" s="2">
        <f t="shared" si="161"/>
        <v>0</v>
      </c>
      <c r="FA145" s="2">
        <f t="shared" si="162"/>
        <v>0</v>
      </c>
      <c r="FB145" s="59"/>
      <c r="FC145" s="2">
        <f t="shared" si="163"/>
        <v>0</v>
      </c>
      <c r="FD145" s="2">
        <f t="shared" si="245"/>
        <v>0</v>
      </c>
      <c r="FE145" s="3">
        <f t="shared" si="258"/>
        <v>0</v>
      </c>
      <c r="FF145" s="3">
        <f t="shared" si="246"/>
        <v>0</v>
      </c>
      <c r="FG145" s="3">
        <f t="shared" si="247"/>
        <v>0</v>
      </c>
      <c r="FH145" s="3">
        <f t="shared" si="164"/>
        <v>0</v>
      </c>
      <c r="FI145" s="67">
        <f t="shared" si="165"/>
        <v>0</v>
      </c>
      <c r="FJ145" s="3">
        <f t="shared" si="166"/>
        <v>0</v>
      </c>
      <c r="FK145" s="3">
        <f t="shared" si="167"/>
        <v>0</v>
      </c>
      <c r="FL145" s="3">
        <f t="shared" si="248"/>
        <v>0</v>
      </c>
      <c r="FM145" s="3">
        <f t="shared" si="249"/>
        <v>0</v>
      </c>
      <c r="FN145" s="3">
        <f t="shared" si="250"/>
        <v>0</v>
      </c>
      <c r="FO145" s="2">
        <f t="shared" si="168"/>
        <v>0</v>
      </c>
      <c r="FP145" s="2">
        <f t="shared" si="169"/>
        <v>0</v>
      </c>
      <c r="FQ145" s="2">
        <f t="shared" si="251"/>
        <v>0</v>
      </c>
      <c r="FR145" s="6" t="str">
        <f>IF(A145=1,1,IF(DW145="","",COUNTA($DW$31:DW145)+1))</f>
        <v/>
      </c>
      <c r="FS145" s="6" t="str">
        <f t="shared" si="170"/>
        <v/>
      </c>
      <c r="FT145" s="43">
        <f t="shared" si="252"/>
        <v>0</v>
      </c>
      <c r="FU145" s="23">
        <f t="shared" si="253"/>
        <v>0</v>
      </c>
      <c r="FV145" s="21">
        <f t="shared" si="254"/>
        <v>0</v>
      </c>
    </row>
    <row r="146" spans="1:178">
      <c r="A146" s="4" t="str">
        <f t="shared" si="171"/>
        <v/>
      </c>
      <c r="B146" s="33"/>
      <c r="C146" s="33"/>
      <c r="D146" s="33"/>
      <c r="E146" s="33"/>
      <c r="F146" s="33"/>
      <c r="G146" s="11" t="str">
        <f t="shared" si="138"/>
        <v/>
      </c>
      <c r="H146" s="3" t="str">
        <f t="shared" si="172"/>
        <v/>
      </c>
      <c r="I146" s="3" t="str">
        <f t="shared" si="139"/>
        <v/>
      </c>
      <c r="J146" s="3" t="str">
        <f t="shared" si="173"/>
        <v/>
      </c>
      <c r="K146" s="3" t="str">
        <f t="shared" si="140"/>
        <v/>
      </c>
      <c r="L146" s="2" t="str">
        <f t="shared" si="141"/>
        <v/>
      </c>
      <c r="M146" s="8" t="str">
        <f t="shared" si="174"/>
        <v/>
      </c>
      <c r="N146" s="8" t="str">
        <f t="shared" si="142"/>
        <v/>
      </c>
      <c r="O146" s="8" t="str">
        <f t="shared" si="175"/>
        <v/>
      </c>
      <c r="P146" s="8" t="str">
        <f t="shared" si="143"/>
        <v/>
      </c>
      <c r="Q146" s="2" t="str">
        <f t="shared" si="144"/>
        <v/>
      </c>
      <c r="R146" s="3" t="str">
        <f t="shared" si="145"/>
        <v/>
      </c>
      <c r="S146" s="3" t="str">
        <f t="shared" si="146"/>
        <v/>
      </c>
      <c r="T146" s="3" t="str">
        <f t="shared" si="176"/>
        <v/>
      </c>
      <c r="U146" s="8" t="str">
        <f t="shared" si="147"/>
        <v/>
      </c>
      <c r="V146" s="2" t="str">
        <f t="shared" si="148"/>
        <v/>
      </c>
      <c r="W146" s="2" t="str">
        <f t="shared" si="149"/>
        <v/>
      </c>
      <c r="X146" s="2" t="str">
        <f t="shared" si="255"/>
        <v/>
      </c>
      <c r="Y146" s="2" t="str">
        <f t="shared" si="150"/>
        <v/>
      </c>
      <c r="Z146" s="46" t="str">
        <f t="shared" si="177"/>
        <v/>
      </c>
      <c r="AA146" s="46" t="str">
        <f t="shared" si="178"/>
        <v/>
      </c>
      <c r="AB146" s="47"/>
      <c r="AC146" s="46" t="str">
        <f t="shared" si="179"/>
        <v/>
      </c>
      <c r="AD146" s="47" t="str">
        <f t="shared" si="180"/>
        <v/>
      </c>
      <c r="AE146" s="48" t="str">
        <f t="shared" si="181"/>
        <v/>
      </c>
      <c r="AF146" s="49" t="str">
        <f t="shared" si="264"/>
        <v/>
      </c>
      <c r="AG146" s="49" t="str">
        <f t="shared" si="264"/>
        <v/>
      </c>
      <c r="AH146" s="49" t="str">
        <f t="shared" si="264"/>
        <v/>
      </c>
      <c r="AI146" s="47" t="str">
        <f t="shared" si="264"/>
        <v/>
      </c>
      <c r="AJ146" s="47" t="str">
        <f t="shared" si="264"/>
        <v/>
      </c>
      <c r="AK146" s="46" t="str">
        <f t="shared" si="264"/>
        <v/>
      </c>
      <c r="AL146" s="47"/>
      <c r="AM146" s="53" t="str">
        <f t="shared" si="182"/>
        <v/>
      </c>
      <c r="AN146" s="50" t="str">
        <f t="shared" si="183"/>
        <v/>
      </c>
      <c r="AO146" s="51"/>
      <c r="AP146" s="52" t="str">
        <f t="shared" si="184"/>
        <v/>
      </c>
      <c r="AQ146" s="52" t="str">
        <f t="shared" si="185"/>
        <v/>
      </c>
      <c r="AR146" s="47">
        <f t="shared" si="186"/>
        <v>0</v>
      </c>
      <c r="AS146" s="53" t="str">
        <f t="shared" si="187"/>
        <v/>
      </c>
      <c r="AT146" s="52" t="str">
        <f t="shared" si="188"/>
        <v/>
      </c>
      <c r="AU146" s="9" t="str">
        <f t="shared" si="189"/>
        <v/>
      </c>
      <c r="AV146" s="9" t="str">
        <f t="shared" si="190"/>
        <v/>
      </c>
      <c r="AW146" s="12" t="str">
        <f t="shared" si="191"/>
        <v/>
      </c>
      <c r="AX146" s="9" t="str">
        <f t="shared" si="192"/>
        <v/>
      </c>
      <c r="AY146" s="12" t="str">
        <f t="shared" si="193"/>
        <v/>
      </c>
      <c r="AZ146" s="10" t="str">
        <f t="shared" si="194"/>
        <v/>
      </c>
      <c r="BA146" s="10" t="str">
        <f t="shared" si="195"/>
        <v/>
      </c>
      <c r="BB146" s="10" t="str">
        <f t="shared" si="196"/>
        <v/>
      </c>
      <c r="BC146" s="10" t="str">
        <f t="shared" si="197"/>
        <v/>
      </c>
      <c r="BD146" s="10" t="str">
        <f t="shared" si="198"/>
        <v/>
      </c>
      <c r="BE146" s="12" t="str">
        <f t="shared" si="199"/>
        <v/>
      </c>
      <c r="BF146" s="9" t="str">
        <f t="shared" si="200"/>
        <v/>
      </c>
      <c r="BG146" s="9" t="str">
        <f t="shared" si="201"/>
        <v/>
      </c>
      <c r="BH146" s="7" t="str">
        <f t="shared" si="202"/>
        <v/>
      </c>
      <c r="BI146" s="7" t="str">
        <f t="shared" si="203"/>
        <v/>
      </c>
      <c r="BJ146" s="12" t="str">
        <f t="shared" si="204"/>
        <v/>
      </c>
      <c r="BK146" s="80" t="str">
        <f t="shared" si="205"/>
        <v/>
      </c>
      <c r="BL146" s="7" t="str">
        <f t="shared" si="206"/>
        <v/>
      </c>
      <c r="BM146" s="7" t="str">
        <f t="shared" si="256"/>
        <v/>
      </c>
      <c r="BN146" s="12" t="str">
        <f t="shared" si="207"/>
        <v/>
      </c>
      <c r="BO146" s="9" t="str">
        <f t="shared" si="208"/>
        <v/>
      </c>
      <c r="BP146" s="2" t="str">
        <f t="shared" si="209"/>
        <v/>
      </c>
      <c r="BQ146" s="2" t="str">
        <f t="shared" si="210"/>
        <v/>
      </c>
      <c r="BR146" s="20" t="str">
        <f t="shared" si="263"/>
        <v/>
      </c>
      <c r="BS146" s="20" t="str">
        <f t="shared" si="263"/>
        <v/>
      </c>
      <c r="BT146" s="20" t="str">
        <f t="shared" si="263"/>
        <v/>
      </c>
      <c r="BU146" s="86" t="str">
        <f t="shared" si="211"/>
        <v/>
      </c>
      <c r="BV146" s="86" t="str">
        <f t="shared" si="212"/>
        <v/>
      </c>
      <c r="BW146" s="20" t="str">
        <f t="shared" si="263"/>
        <v/>
      </c>
      <c r="BX146" s="86" t="str">
        <f t="shared" si="263"/>
        <v/>
      </c>
      <c r="BY146" s="86" t="str">
        <f t="shared" si="263"/>
        <v/>
      </c>
      <c r="BZ146" s="86" t="str">
        <f t="shared" si="263"/>
        <v/>
      </c>
      <c r="CA146" s="86" t="str">
        <f t="shared" si="263"/>
        <v/>
      </c>
      <c r="CB146" s="86" t="str">
        <f t="shared" si="263"/>
        <v/>
      </c>
      <c r="CC146" s="86" t="str">
        <f t="shared" si="263"/>
        <v/>
      </c>
      <c r="CD146" s="86" t="str">
        <f t="shared" si="263"/>
        <v/>
      </c>
      <c r="CE146" s="20" t="str">
        <f t="shared" si="257"/>
        <v/>
      </c>
      <c r="CF146" s="14" t="str">
        <f t="shared" si="213"/>
        <v/>
      </c>
      <c r="CG146" s="14" t="str">
        <f t="shared" si="214"/>
        <v/>
      </c>
      <c r="CH146" s="8">
        <f t="shared" si="215"/>
        <v>0</v>
      </c>
      <c r="CI146" s="9" t="str">
        <f t="shared" si="216"/>
        <v/>
      </c>
      <c r="CJ146" s="9" t="str">
        <f t="shared" si="217"/>
        <v/>
      </c>
      <c r="CK146" s="9" t="str">
        <f t="shared" si="218"/>
        <v/>
      </c>
      <c r="CL146" s="9" t="str">
        <f t="shared" si="219"/>
        <v/>
      </c>
      <c r="CM146" s="9" t="str">
        <f t="shared" si="220"/>
        <v/>
      </c>
      <c r="CN146" s="9" t="str">
        <f t="shared" si="221"/>
        <v/>
      </c>
      <c r="CO146" s="9" t="str">
        <f t="shared" si="261"/>
        <v/>
      </c>
      <c r="CP146" s="9" t="str">
        <f t="shared" si="261"/>
        <v/>
      </c>
      <c r="CQ146" s="9" t="str">
        <f t="shared" si="261"/>
        <v/>
      </c>
      <c r="CR146" s="9" t="str">
        <f t="shared" si="261"/>
        <v/>
      </c>
      <c r="CS146" s="9" t="str">
        <f t="shared" si="261"/>
        <v/>
      </c>
      <c r="CT146" s="9" t="str">
        <f t="shared" si="261"/>
        <v/>
      </c>
      <c r="CU146" s="9" t="str">
        <f t="shared" si="261"/>
        <v/>
      </c>
      <c r="CV146" s="9" t="str">
        <f t="shared" si="223"/>
        <v/>
      </c>
      <c r="CW146" s="9" t="str">
        <f t="shared" si="262"/>
        <v/>
      </c>
      <c r="CX146" s="9" t="str">
        <f t="shared" si="262"/>
        <v/>
      </c>
      <c r="CY146" s="9" t="str">
        <f t="shared" si="262"/>
        <v/>
      </c>
      <c r="CZ146" s="9" t="str">
        <f t="shared" si="262"/>
        <v/>
      </c>
      <c r="DA146" s="9" t="str">
        <f t="shared" si="262"/>
        <v/>
      </c>
      <c r="DB146" s="9" t="str">
        <f t="shared" si="262"/>
        <v/>
      </c>
      <c r="DC146" s="9" t="str">
        <f t="shared" si="262"/>
        <v/>
      </c>
      <c r="DD146" s="2" t="str">
        <f t="shared" si="225"/>
        <v/>
      </c>
      <c r="DE146" s="2" t="str">
        <f t="shared" si="226"/>
        <v/>
      </c>
      <c r="DF146" s="2" t="str">
        <f t="shared" si="227"/>
        <v/>
      </c>
      <c r="DG146" s="2" t="str">
        <f t="shared" si="228"/>
        <v/>
      </c>
      <c r="DH146" s="2" t="str">
        <f t="shared" si="229"/>
        <v/>
      </c>
      <c r="DI146" s="2" t="str">
        <f t="shared" si="230"/>
        <v/>
      </c>
      <c r="DJ146" s="2" t="str">
        <f t="shared" si="231"/>
        <v/>
      </c>
      <c r="DK146" s="2" t="str">
        <f t="shared" si="232"/>
        <v/>
      </c>
      <c r="DL146" s="16" t="str">
        <f t="shared" si="233"/>
        <v/>
      </c>
      <c r="DM146" s="16" t="str">
        <f t="shared" si="234"/>
        <v/>
      </c>
      <c r="DN146" s="16" t="str">
        <f t="shared" si="235"/>
        <v/>
      </c>
      <c r="DO146" s="72" t="str">
        <f t="shared" si="236"/>
        <v/>
      </c>
      <c r="DP146" s="16" t="str">
        <f t="shared" si="237"/>
        <v/>
      </c>
      <c r="DQ146" s="16" t="str">
        <f t="shared" si="238"/>
        <v/>
      </c>
      <c r="DR146" s="2" t="str">
        <f t="shared" si="239"/>
        <v/>
      </c>
      <c r="DS146" s="2" t="str">
        <f t="shared" si="240"/>
        <v/>
      </c>
      <c r="DT146" s="2" t="str">
        <f t="shared" si="241"/>
        <v/>
      </c>
      <c r="DU146" s="2" t="str">
        <f t="shared" si="242"/>
        <v/>
      </c>
      <c r="DV146" s="15"/>
      <c r="DW146" s="17"/>
      <c r="DX146" s="17"/>
      <c r="DY146" s="47" t="str">
        <f t="shared" si="260"/>
        <v/>
      </c>
      <c r="DZ146" s="47" t="str">
        <f t="shared" si="260"/>
        <v/>
      </c>
      <c r="EA146" s="47" t="str">
        <f t="shared" si="260"/>
        <v/>
      </c>
      <c r="EB146" s="47" t="str">
        <f t="shared" si="260"/>
        <v/>
      </c>
      <c r="EC146" s="49" t="str">
        <f t="shared" si="260"/>
        <v/>
      </c>
      <c r="ED146" s="49" t="str">
        <f t="shared" si="260"/>
        <v/>
      </c>
      <c r="EE146" s="47" t="str">
        <f t="shared" si="260"/>
        <v/>
      </c>
      <c r="EF146" s="47" t="str">
        <f t="shared" si="260"/>
        <v/>
      </c>
      <c r="EG146" s="47" t="str">
        <f t="shared" si="260"/>
        <v/>
      </c>
      <c r="EH146" s="6">
        <f t="shared" si="152"/>
        <v>0</v>
      </c>
      <c r="EI146" s="6">
        <f t="shared" si="153"/>
        <v>0</v>
      </c>
      <c r="EJ146" s="2" t="str">
        <f t="shared" si="154"/>
        <v/>
      </c>
      <c r="EK146" s="2" t="str">
        <f t="shared" si="155"/>
        <v/>
      </c>
      <c r="EL146" s="2" t="str">
        <f t="shared" si="259"/>
        <v/>
      </c>
      <c r="EM146" s="2" t="str">
        <f t="shared" si="156"/>
        <v/>
      </c>
      <c r="EN146" s="2" t="str">
        <f t="shared" si="157"/>
        <v/>
      </c>
      <c r="EO146" s="2">
        <f t="shared" si="158"/>
        <v>0</v>
      </c>
      <c r="EP146" s="2">
        <f t="shared" si="243"/>
        <v>0</v>
      </c>
      <c r="EQ146" s="2"/>
      <c r="ER146" s="2"/>
      <c r="ES146" s="2"/>
      <c r="ET146" s="2"/>
      <c r="EU146" s="2"/>
      <c r="EV146" s="2"/>
      <c r="EW146" s="2">
        <f t="shared" si="159"/>
        <v>0</v>
      </c>
      <c r="EX146" s="2">
        <f t="shared" si="160"/>
        <v>0</v>
      </c>
      <c r="EY146" s="2">
        <f t="shared" si="244"/>
        <v>0</v>
      </c>
      <c r="EZ146" s="2">
        <f t="shared" si="161"/>
        <v>0</v>
      </c>
      <c r="FA146" s="2">
        <f t="shared" si="162"/>
        <v>0</v>
      </c>
      <c r="FB146" s="59"/>
      <c r="FC146" s="2">
        <f t="shared" si="163"/>
        <v>0</v>
      </c>
      <c r="FD146" s="2">
        <f t="shared" si="245"/>
        <v>0</v>
      </c>
      <c r="FE146" s="3">
        <f t="shared" si="258"/>
        <v>0</v>
      </c>
      <c r="FF146" s="3">
        <f t="shared" si="246"/>
        <v>0</v>
      </c>
      <c r="FG146" s="3">
        <f t="shared" si="247"/>
        <v>0</v>
      </c>
      <c r="FH146" s="3">
        <f t="shared" si="164"/>
        <v>0</v>
      </c>
      <c r="FI146" s="67">
        <f t="shared" si="165"/>
        <v>0</v>
      </c>
      <c r="FJ146" s="3">
        <f t="shared" si="166"/>
        <v>0</v>
      </c>
      <c r="FK146" s="3">
        <f t="shared" si="167"/>
        <v>0</v>
      </c>
      <c r="FL146" s="3">
        <f t="shared" si="248"/>
        <v>0</v>
      </c>
      <c r="FM146" s="3">
        <f t="shared" si="249"/>
        <v>0</v>
      </c>
      <c r="FN146" s="3">
        <f t="shared" si="250"/>
        <v>0</v>
      </c>
      <c r="FO146" s="2">
        <f t="shared" si="168"/>
        <v>0</v>
      </c>
      <c r="FP146" s="2">
        <f t="shared" si="169"/>
        <v>0</v>
      </c>
      <c r="FQ146" s="2">
        <f t="shared" si="251"/>
        <v>0</v>
      </c>
      <c r="FR146" s="6" t="str">
        <f>IF(A146=1,1,IF(DW146="","",COUNTA($DW$31:DW146)+1))</f>
        <v/>
      </c>
      <c r="FS146" s="6" t="str">
        <f t="shared" si="170"/>
        <v/>
      </c>
      <c r="FT146" s="43">
        <f t="shared" si="252"/>
        <v>0</v>
      </c>
      <c r="FU146" s="23">
        <f t="shared" si="253"/>
        <v>0</v>
      </c>
      <c r="FV146" s="21">
        <f t="shared" si="254"/>
        <v>0</v>
      </c>
    </row>
    <row r="147" spans="1:178">
      <c r="A147" s="4" t="str">
        <f t="shared" si="171"/>
        <v/>
      </c>
      <c r="B147" s="33"/>
      <c r="C147" s="33"/>
      <c r="D147" s="33"/>
      <c r="E147" s="33"/>
      <c r="F147" s="33"/>
      <c r="G147" s="11" t="str">
        <f t="shared" si="138"/>
        <v/>
      </c>
      <c r="H147" s="3" t="str">
        <f t="shared" si="172"/>
        <v/>
      </c>
      <c r="I147" s="3" t="str">
        <f t="shared" si="139"/>
        <v/>
      </c>
      <c r="J147" s="3" t="str">
        <f t="shared" si="173"/>
        <v/>
      </c>
      <c r="K147" s="3" t="str">
        <f t="shared" si="140"/>
        <v/>
      </c>
      <c r="L147" s="2" t="str">
        <f t="shared" si="141"/>
        <v/>
      </c>
      <c r="M147" s="8" t="str">
        <f t="shared" si="174"/>
        <v/>
      </c>
      <c r="N147" s="8" t="str">
        <f t="shared" si="142"/>
        <v/>
      </c>
      <c r="O147" s="8" t="str">
        <f t="shared" si="175"/>
        <v/>
      </c>
      <c r="P147" s="8" t="str">
        <f t="shared" si="143"/>
        <v/>
      </c>
      <c r="Q147" s="2" t="str">
        <f t="shared" si="144"/>
        <v/>
      </c>
      <c r="R147" s="3" t="str">
        <f t="shared" si="145"/>
        <v/>
      </c>
      <c r="S147" s="3" t="str">
        <f t="shared" si="146"/>
        <v/>
      </c>
      <c r="T147" s="3" t="str">
        <f t="shared" si="176"/>
        <v/>
      </c>
      <c r="U147" s="8" t="str">
        <f t="shared" si="147"/>
        <v/>
      </c>
      <c r="V147" s="2" t="str">
        <f t="shared" si="148"/>
        <v/>
      </c>
      <c r="W147" s="2" t="str">
        <f t="shared" si="149"/>
        <v/>
      </c>
      <c r="X147" s="2" t="str">
        <f t="shared" si="255"/>
        <v/>
      </c>
      <c r="Y147" s="2" t="str">
        <f t="shared" si="150"/>
        <v/>
      </c>
      <c r="Z147" s="46" t="str">
        <f t="shared" si="177"/>
        <v/>
      </c>
      <c r="AA147" s="46" t="str">
        <f t="shared" si="178"/>
        <v/>
      </c>
      <c r="AB147" s="47"/>
      <c r="AC147" s="46" t="str">
        <f t="shared" si="179"/>
        <v/>
      </c>
      <c r="AD147" s="47" t="str">
        <f t="shared" si="180"/>
        <v/>
      </c>
      <c r="AE147" s="48" t="str">
        <f t="shared" si="181"/>
        <v/>
      </c>
      <c r="AF147" s="49" t="str">
        <f t="shared" si="264"/>
        <v/>
      </c>
      <c r="AG147" s="49" t="str">
        <f t="shared" si="264"/>
        <v/>
      </c>
      <c r="AH147" s="49" t="str">
        <f t="shared" si="264"/>
        <v/>
      </c>
      <c r="AI147" s="47" t="str">
        <f t="shared" si="264"/>
        <v/>
      </c>
      <c r="AJ147" s="47" t="str">
        <f t="shared" si="264"/>
        <v/>
      </c>
      <c r="AK147" s="46" t="str">
        <f t="shared" si="264"/>
        <v/>
      </c>
      <c r="AL147" s="47"/>
      <c r="AM147" s="53" t="str">
        <f t="shared" si="182"/>
        <v/>
      </c>
      <c r="AN147" s="50" t="str">
        <f t="shared" si="183"/>
        <v/>
      </c>
      <c r="AO147" s="51"/>
      <c r="AP147" s="52" t="str">
        <f t="shared" si="184"/>
        <v/>
      </c>
      <c r="AQ147" s="52" t="str">
        <f t="shared" si="185"/>
        <v/>
      </c>
      <c r="AR147" s="47">
        <f t="shared" si="186"/>
        <v>0</v>
      </c>
      <c r="AS147" s="53" t="str">
        <f t="shared" si="187"/>
        <v/>
      </c>
      <c r="AT147" s="52" t="str">
        <f t="shared" si="188"/>
        <v/>
      </c>
      <c r="AU147" s="9" t="str">
        <f t="shared" si="189"/>
        <v/>
      </c>
      <c r="AV147" s="9" t="str">
        <f t="shared" si="190"/>
        <v/>
      </c>
      <c r="AW147" s="12" t="str">
        <f t="shared" si="191"/>
        <v/>
      </c>
      <c r="AX147" s="9" t="str">
        <f t="shared" si="192"/>
        <v/>
      </c>
      <c r="AY147" s="12" t="str">
        <f t="shared" si="193"/>
        <v/>
      </c>
      <c r="AZ147" s="10" t="str">
        <f t="shared" si="194"/>
        <v/>
      </c>
      <c r="BA147" s="10" t="str">
        <f t="shared" si="195"/>
        <v/>
      </c>
      <c r="BB147" s="10" t="str">
        <f t="shared" si="196"/>
        <v/>
      </c>
      <c r="BC147" s="10" t="str">
        <f t="shared" si="197"/>
        <v/>
      </c>
      <c r="BD147" s="10" t="str">
        <f t="shared" si="198"/>
        <v/>
      </c>
      <c r="BE147" s="12" t="str">
        <f t="shared" si="199"/>
        <v/>
      </c>
      <c r="BF147" s="9" t="str">
        <f t="shared" si="200"/>
        <v/>
      </c>
      <c r="BG147" s="9" t="str">
        <f t="shared" si="201"/>
        <v/>
      </c>
      <c r="BH147" s="7" t="str">
        <f t="shared" si="202"/>
        <v/>
      </c>
      <c r="BI147" s="7" t="str">
        <f t="shared" si="203"/>
        <v/>
      </c>
      <c r="BJ147" s="12" t="str">
        <f t="shared" si="204"/>
        <v/>
      </c>
      <c r="BK147" s="80" t="str">
        <f t="shared" si="205"/>
        <v/>
      </c>
      <c r="BL147" s="7" t="str">
        <f t="shared" si="206"/>
        <v/>
      </c>
      <c r="BM147" s="7" t="str">
        <f t="shared" si="256"/>
        <v/>
      </c>
      <c r="BN147" s="12" t="str">
        <f t="shared" si="207"/>
        <v/>
      </c>
      <c r="BO147" s="9" t="str">
        <f t="shared" si="208"/>
        <v/>
      </c>
      <c r="BP147" s="2" t="str">
        <f t="shared" si="209"/>
        <v/>
      </c>
      <c r="BQ147" s="2" t="str">
        <f t="shared" si="210"/>
        <v/>
      </c>
      <c r="BR147" s="20" t="str">
        <f t="shared" si="263"/>
        <v/>
      </c>
      <c r="BS147" s="20" t="str">
        <f t="shared" si="263"/>
        <v/>
      </c>
      <c r="BT147" s="20" t="str">
        <f t="shared" si="263"/>
        <v/>
      </c>
      <c r="BU147" s="86" t="str">
        <f t="shared" si="211"/>
        <v/>
      </c>
      <c r="BV147" s="86" t="str">
        <f t="shared" si="212"/>
        <v/>
      </c>
      <c r="BW147" s="20" t="str">
        <f t="shared" si="263"/>
        <v/>
      </c>
      <c r="BX147" s="86" t="str">
        <f t="shared" si="263"/>
        <v/>
      </c>
      <c r="BY147" s="86" t="str">
        <f t="shared" si="263"/>
        <v/>
      </c>
      <c r="BZ147" s="86" t="str">
        <f t="shared" si="263"/>
        <v/>
      </c>
      <c r="CA147" s="86" t="str">
        <f t="shared" si="263"/>
        <v/>
      </c>
      <c r="CB147" s="86" t="str">
        <f t="shared" si="263"/>
        <v/>
      </c>
      <c r="CC147" s="86" t="str">
        <f t="shared" si="263"/>
        <v/>
      </c>
      <c r="CD147" s="86" t="str">
        <f t="shared" si="263"/>
        <v/>
      </c>
      <c r="CE147" s="20" t="str">
        <f t="shared" si="257"/>
        <v/>
      </c>
      <c r="CF147" s="14" t="str">
        <f t="shared" si="213"/>
        <v/>
      </c>
      <c r="CG147" s="14" t="str">
        <f t="shared" si="214"/>
        <v/>
      </c>
      <c r="CH147" s="8">
        <f t="shared" si="215"/>
        <v>0</v>
      </c>
      <c r="CI147" s="9" t="str">
        <f t="shared" si="216"/>
        <v/>
      </c>
      <c r="CJ147" s="9" t="str">
        <f t="shared" si="217"/>
        <v/>
      </c>
      <c r="CK147" s="9" t="str">
        <f t="shared" si="218"/>
        <v/>
      </c>
      <c r="CL147" s="9" t="str">
        <f t="shared" si="219"/>
        <v/>
      </c>
      <c r="CM147" s="9" t="str">
        <f t="shared" si="220"/>
        <v/>
      </c>
      <c r="CN147" s="9" t="str">
        <f t="shared" si="221"/>
        <v/>
      </c>
      <c r="CO147" s="9" t="str">
        <f t="shared" si="261"/>
        <v/>
      </c>
      <c r="CP147" s="9" t="str">
        <f t="shared" si="261"/>
        <v/>
      </c>
      <c r="CQ147" s="9" t="str">
        <f t="shared" si="261"/>
        <v/>
      </c>
      <c r="CR147" s="9" t="str">
        <f t="shared" si="261"/>
        <v/>
      </c>
      <c r="CS147" s="9" t="str">
        <f t="shared" si="261"/>
        <v/>
      </c>
      <c r="CT147" s="9" t="str">
        <f t="shared" si="261"/>
        <v/>
      </c>
      <c r="CU147" s="9" t="str">
        <f t="shared" si="261"/>
        <v/>
      </c>
      <c r="CV147" s="9" t="str">
        <f t="shared" si="223"/>
        <v/>
      </c>
      <c r="CW147" s="9" t="str">
        <f t="shared" si="262"/>
        <v/>
      </c>
      <c r="CX147" s="9" t="str">
        <f t="shared" si="262"/>
        <v/>
      </c>
      <c r="CY147" s="9" t="str">
        <f t="shared" si="262"/>
        <v/>
      </c>
      <c r="CZ147" s="9" t="str">
        <f t="shared" si="262"/>
        <v/>
      </c>
      <c r="DA147" s="9" t="str">
        <f t="shared" si="262"/>
        <v/>
      </c>
      <c r="DB147" s="9" t="str">
        <f t="shared" si="262"/>
        <v/>
      </c>
      <c r="DC147" s="9" t="str">
        <f t="shared" si="262"/>
        <v/>
      </c>
      <c r="DD147" s="2" t="str">
        <f t="shared" si="225"/>
        <v/>
      </c>
      <c r="DE147" s="2" t="str">
        <f t="shared" si="226"/>
        <v/>
      </c>
      <c r="DF147" s="2" t="str">
        <f t="shared" si="227"/>
        <v/>
      </c>
      <c r="DG147" s="2" t="str">
        <f t="shared" si="228"/>
        <v/>
      </c>
      <c r="DH147" s="2" t="str">
        <f t="shared" si="229"/>
        <v/>
      </c>
      <c r="DI147" s="2" t="str">
        <f t="shared" si="230"/>
        <v/>
      </c>
      <c r="DJ147" s="2" t="str">
        <f t="shared" si="231"/>
        <v/>
      </c>
      <c r="DK147" s="2" t="str">
        <f t="shared" si="232"/>
        <v/>
      </c>
      <c r="DL147" s="16" t="str">
        <f t="shared" si="233"/>
        <v/>
      </c>
      <c r="DM147" s="16" t="str">
        <f t="shared" si="234"/>
        <v/>
      </c>
      <c r="DN147" s="16" t="str">
        <f t="shared" si="235"/>
        <v/>
      </c>
      <c r="DO147" s="72" t="str">
        <f t="shared" si="236"/>
        <v/>
      </c>
      <c r="DP147" s="16" t="str">
        <f t="shared" si="237"/>
        <v/>
      </c>
      <c r="DQ147" s="16" t="str">
        <f t="shared" si="238"/>
        <v/>
      </c>
      <c r="DR147" s="2" t="str">
        <f t="shared" si="239"/>
        <v/>
      </c>
      <c r="DS147" s="2" t="str">
        <f t="shared" si="240"/>
        <v/>
      </c>
      <c r="DT147" s="2" t="str">
        <f t="shared" si="241"/>
        <v/>
      </c>
      <c r="DU147" s="2" t="str">
        <f t="shared" si="242"/>
        <v/>
      </c>
      <c r="DV147" s="15"/>
      <c r="DW147" s="17"/>
      <c r="DX147" s="17"/>
      <c r="DY147" s="47" t="str">
        <f t="shared" si="260"/>
        <v/>
      </c>
      <c r="DZ147" s="47" t="str">
        <f t="shared" si="260"/>
        <v/>
      </c>
      <c r="EA147" s="47" t="str">
        <f t="shared" si="260"/>
        <v/>
      </c>
      <c r="EB147" s="47" t="str">
        <f t="shared" si="260"/>
        <v/>
      </c>
      <c r="EC147" s="49" t="str">
        <f t="shared" si="260"/>
        <v/>
      </c>
      <c r="ED147" s="49" t="str">
        <f t="shared" si="260"/>
        <v/>
      </c>
      <c r="EE147" s="47" t="str">
        <f t="shared" si="260"/>
        <v/>
      </c>
      <c r="EF147" s="47" t="str">
        <f t="shared" si="260"/>
        <v/>
      </c>
      <c r="EG147" s="47" t="str">
        <f t="shared" si="260"/>
        <v/>
      </c>
      <c r="EH147" s="6">
        <f t="shared" si="152"/>
        <v>0</v>
      </c>
      <c r="EI147" s="6">
        <f t="shared" si="153"/>
        <v>0</v>
      </c>
      <c r="EJ147" s="2" t="str">
        <f t="shared" si="154"/>
        <v/>
      </c>
      <c r="EK147" s="2" t="str">
        <f t="shared" si="155"/>
        <v/>
      </c>
      <c r="EL147" s="2" t="str">
        <f t="shared" si="259"/>
        <v/>
      </c>
      <c r="EM147" s="2" t="str">
        <f t="shared" si="156"/>
        <v/>
      </c>
      <c r="EN147" s="2" t="str">
        <f t="shared" si="157"/>
        <v/>
      </c>
      <c r="EO147" s="2">
        <f t="shared" si="158"/>
        <v>0</v>
      </c>
      <c r="EP147" s="2">
        <f t="shared" si="243"/>
        <v>0</v>
      </c>
      <c r="EQ147" s="2"/>
      <c r="ER147" s="2"/>
      <c r="ES147" s="2"/>
      <c r="ET147" s="2"/>
      <c r="EU147" s="2"/>
      <c r="EV147" s="2"/>
      <c r="EW147" s="2">
        <f t="shared" si="159"/>
        <v>0</v>
      </c>
      <c r="EX147" s="2">
        <f t="shared" si="160"/>
        <v>0</v>
      </c>
      <c r="EY147" s="2">
        <f t="shared" si="244"/>
        <v>0</v>
      </c>
      <c r="EZ147" s="2">
        <f t="shared" si="161"/>
        <v>0</v>
      </c>
      <c r="FA147" s="2">
        <f t="shared" si="162"/>
        <v>0</v>
      </c>
      <c r="FB147" s="59"/>
      <c r="FC147" s="2">
        <f t="shared" si="163"/>
        <v>0</v>
      </c>
      <c r="FD147" s="2">
        <f t="shared" si="245"/>
        <v>0</v>
      </c>
      <c r="FE147" s="3">
        <f t="shared" si="258"/>
        <v>0</v>
      </c>
      <c r="FF147" s="3">
        <f t="shared" si="246"/>
        <v>0</v>
      </c>
      <c r="FG147" s="3">
        <f t="shared" si="247"/>
        <v>0</v>
      </c>
      <c r="FH147" s="3">
        <f t="shared" si="164"/>
        <v>0</v>
      </c>
      <c r="FI147" s="67">
        <f t="shared" si="165"/>
        <v>0</v>
      </c>
      <c r="FJ147" s="3">
        <f t="shared" si="166"/>
        <v>0</v>
      </c>
      <c r="FK147" s="3">
        <f t="shared" si="167"/>
        <v>0</v>
      </c>
      <c r="FL147" s="3">
        <f t="shared" si="248"/>
        <v>0</v>
      </c>
      <c r="FM147" s="3">
        <f t="shared" si="249"/>
        <v>0</v>
      </c>
      <c r="FN147" s="3">
        <f t="shared" si="250"/>
        <v>0</v>
      </c>
      <c r="FO147" s="2">
        <f t="shared" si="168"/>
        <v>0</v>
      </c>
      <c r="FP147" s="2">
        <f t="shared" si="169"/>
        <v>0</v>
      </c>
      <c r="FQ147" s="2">
        <f t="shared" si="251"/>
        <v>0</v>
      </c>
      <c r="FR147" s="6" t="str">
        <f>IF(A147=1,1,IF(DW147="","",COUNTA($DW$31:DW147)+1))</f>
        <v/>
      </c>
      <c r="FS147" s="6" t="str">
        <f t="shared" si="170"/>
        <v/>
      </c>
      <c r="FT147" s="43">
        <f t="shared" si="252"/>
        <v>0</v>
      </c>
      <c r="FU147" s="23">
        <f t="shared" si="253"/>
        <v>0</v>
      </c>
      <c r="FV147" s="21">
        <f t="shared" si="254"/>
        <v>0</v>
      </c>
    </row>
    <row r="148" spans="1:178">
      <c r="A148" s="4" t="str">
        <f t="shared" si="171"/>
        <v/>
      </c>
      <c r="B148" s="33"/>
      <c r="C148" s="33"/>
      <c r="D148" s="33"/>
      <c r="E148" s="33"/>
      <c r="F148" s="33"/>
      <c r="G148" s="11" t="str">
        <f t="shared" si="138"/>
        <v/>
      </c>
      <c r="H148" s="3" t="str">
        <f t="shared" si="172"/>
        <v/>
      </c>
      <c r="I148" s="3" t="str">
        <f t="shared" si="139"/>
        <v/>
      </c>
      <c r="J148" s="3" t="str">
        <f t="shared" si="173"/>
        <v/>
      </c>
      <c r="K148" s="3" t="str">
        <f t="shared" si="140"/>
        <v/>
      </c>
      <c r="L148" s="2" t="str">
        <f t="shared" si="141"/>
        <v/>
      </c>
      <c r="M148" s="8" t="str">
        <f t="shared" si="174"/>
        <v/>
      </c>
      <c r="N148" s="8" t="str">
        <f t="shared" si="142"/>
        <v/>
      </c>
      <c r="O148" s="8" t="str">
        <f t="shared" si="175"/>
        <v/>
      </c>
      <c r="P148" s="8" t="str">
        <f t="shared" si="143"/>
        <v/>
      </c>
      <c r="Q148" s="2" t="str">
        <f t="shared" si="144"/>
        <v/>
      </c>
      <c r="R148" s="3" t="str">
        <f t="shared" si="145"/>
        <v/>
      </c>
      <c r="S148" s="3" t="str">
        <f t="shared" si="146"/>
        <v/>
      </c>
      <c r="T148" s="3" t="str">
        <f t="shared" si="176"/>
        <v/>
      </c>
      <c r="U148" s="8" t="str">
        <f t="shared" si="147"/>
        <v/>
      </c>
      <c r="V148" s="2" t="str">
        <f t="shared" si="148"/>
        <v/>
      </c>
      <c r="W148" s="2" t="str">
        <f t="shared" si="149"/>
        <v/>
      </c>
      <c r="X148" s="2" t="str">
        <f t="shared" si="255"/>
        <v/>
      </c>
      <c r="Y148" s="2" t="str">
        <f t="shared" si="150"/>
        <v/>
      </c>
      <c r="Z148" s="46" t="str">
        <f t="shared" si="177"/>
        <v/>
      </c>
      <c r="AA148" s="46" t="str">
        <f t="shared" si="178"/>
        <v/>
      </c>
      <c r="AB148" s="47"/>
      <c r="AC148" s="46" t="str">
        <f t="shared" si="179"/>
        <v/>
      </c>
      <c r="AD148" s="47" t="str">
        <f t="shared" si="180"/>
        <v/>
      </c>
      <c r="AE148" s="48" t="str">
        <f t="shared" si="181"/>
        <v/>
      </c>
      <c r="AF148" s="49" t="str">
        <f t="shared" si="264"/>
        <v/>
      </c>
      <c r="AG148" s="49" t="str">
        <f t="shared" si="264"/>
        <v/>
      </c>
      <c r="AH148" s="49" t="str">
        <f t="shared" si="264"/>
        <v/>
      </c>
      <c r="AI148" s="47" t="str">
        <f t="shared" si="264"/>
        <v/>
      </c>
      <c r="AJ148" s="47" t="str">
        <f t="shared" si="264"/>
        <v/>
      </c>
      <c r="AK148" s="46" t="str">
        <f t="shared" si="264"/>
        <v/>
      </c>
      <c r="AL148" s="47"/>
      <c r="AM148" s="53" t="str">
        <f t="shared" si="182"/>
        <v/>
      </c>
      <c r="AN148" s="50" t="str">
        <f t="shared" si="183"/>
        <v/>
      </c>
      <c r="AO148" s="51"/>
      <c r="AP148" s="52" t="str">
        <f t="shared" si="184"/>
        <v/>
      </c>
      <c r="AQ148" s="52" t="str">
        <f t="shared" si="185"/>
        <v/>
      </c>
      <c r="AR148" s="47">
        <f t="shared" si="186"/>
        <v>0</v>
      </c>
      <c r="AS148" s="53" t="str">
        <f t="shared" si="187"/>
        <v/>
      </c>
      <c r="AT148" s="52" t="str">
        <f t="shared" si="188"/>
        <v/>
      </c>
      <c r="AU148" s="9" t="str">
        <f t="shared" si="189"/>
        <v/>
      </c>
      <c r="AV148" s="9" t="str">
        <f t="shared" si="190"/>
        <v/>
      </c>
      <c r="AW148" s="12" t="str">
        <f t="shared" si="191"/>
        <v/>
      </c>
      <c r="AX148" s="9" t="str">
        <f t="shared" si="192"/>
        <v/>
      </c>
      <c r="AY148" s="12" t="str">
        <f t="shared" si="193"/>
        <v/>
      </c>
      <c r="AZ148" s="10" t="str">
        <f t="shared" si="194"/>
        <v/>
      </c>
      <c r="BA148" s="10" t="str">
        <f t="shared" si="195"/>
        <v/>
      </c>
      <c r="BB148" s="10" t="str">
        <f t="shared" si="196"/>
        <v/>
      </c>
      <c r="BC148" s="10" t="str">
        <f t="shared" si="197"/>
        <v/>
      </c>
      <c r="BD148" s="10" t="str">
        <f t="shared" si="198"/>
        <v/>
      </c>
      <c r="BE148" s="12" t="str">
        <f t="shared" si="199"/>
        <v/>
      </c>
      <c r="BF148" s="9" t="str">
        <f t="shared" si="200"/>
        <v/>
      </c>
      <c r="BG148" s="9" t="str">
        <f t="shared" si="201"/>
        <v/>
      </c>
      <c r="BH148" s="7" t="str">
        <f t="shared" si="202"/>
        <v/>
      </c>
      <c r="BI148" s="7" t="str">
        <f t="shared" si="203"/>
        <v/>
      </c>
      <c r="BJ148" s="12" t="str">
        <f t="shared" si="204"/>
        <v/>
      </c>
      <c r="BK148" s="80" t="str">
        <f t="shared" si="205"/>
        <v/>
      </c>
      <c r="BL148" s="7" t="str">
        <f t="shared" si="206"/>
        <v/>
      </c>
      <c r="BM148" s="7" t="str">
        <f t="shared" si="256"/>
        <v/>
      </c>
      <c r="BN148" s="12" t="str">
        <f t="shared" si="207"/>
        <v/>
      </c>
      <c r="BO148" s="9" t="str">
        <f t="shared" si="208"/>
        <v/>
      </c>
      <c r="BP148" s="2" t="str">
        <f t="shared" si="209"/>
        <v/>
      </c>
      <c r="BQ148" s="2" t="str">
        <f t="shared" si="210"/>
        <v/>
      </c>
      <c r="BR148" s="20" t="str">
        <f t="shared" si="263"/>
        <v/>
      </c>
      <c r="BS148" s="20" t="str">
        <f t="shared" si="263"/>
        <v/>
      </c>
      <c r="BT148" s="20" t="str">
        <f t="shared" si="263"/>
        <v/>
      </c>
      <c r="BU148" s="86" t="str">
        <f t="shared" si="211"/>
        <v/>
      </c>
      <c r="BV148" s="86" t="str">
        <f t="shared" si="212"/>
        <v/>
      </c>
      <c r="BW148" s="20" t="str">
        <f t="shared" si="263"/>
        <v/>
      </c>
      <c r="BX148" s="86" t="str">
        <f t="shared" si="263"/>
        <v/>
      </c>
      <c r="BY148" s="86" t="str">
        <f t="shared" si="263"/>
        <v/>
      </c>
      <c r="BZ148" s="86" t="str">
        <f t="shared" si="263"/>
        <v/>
      </c>
      <c r="CA148" s="86" t="str">
        <f t="shared" si="263"/>
        <v/>
      </c>
      <c r="CB148" s="86" t="str">
        <f t="shared" si="263"/>
        <v/>
      </c>
      <c r="CC148" s="86" t="str">
        <f t="shared" si="263"/>
        <v/>
      </c>
      <c r="CD148" s="86" t="str">
        <f t="shared" si="263"/>
        <v/>
      </c>
      <c r="CE148" s="20" t="str">
        <f t="shared" si="257"/>
        <v/>
      </c>
      <c r="CF148" s="14" t="str">
        <f t="shared" si="213"/>
        <v/>
      </c>
      <c r="CG148" s="14" t="str">
        <f t="shared" si="214"/>
        <v/>
      </c>
      <c r="CH148" s="8">
        <f t="shared" si="215"/>
        <v>0</v>
      </c>
      <c r="CI148" s="9" t="str">
        <f t="shared" si="216"/>
        <v/>
      </c>
      <c r="CJ148" s="9" t="str">
        <f t="shared" si="217"/>
        <v/>
      </c>
      <c r="CK148" s="9" t="str">
        <f t="shared" si="218"/>
        <v/>
      </c>
      <c r="CL148" s="9" t="str">
        <f t="shared" si="219"/>
        <v/>
      </c>
      <c r="CM148" s="9" t="str">
        <f t="shared" si="220"/>
        <v/>
      </c>
      <c r="CN148" s="9" t="str">
        <f t="shared" si="221"/>
        <v/>
      </c>
      <c r="CO148" s="9" t="str">
        <f t="shared" si="261"/>
        <v/>
      </c>
      <c r="CP148" s="9" t="str">
        <f t="shared" si="261"/>
        <v/>
      </c>
      <c r="CQ148" s="9" t="str">
        <f t="shared" si="261"/>
        <v/>
      </c>
      <c r="CR148" s="9" t="str">
        <f t="shared" si="261"/>
        <v/>
      </c>
      <c r="CS148" s="9" t="str">
        <f t="shared" si="261"/>
        <v/>
      </c>
      <c r="CT148" s="9" t="str">
        <f t="shared" si="261"/>
        <v/>
      </c>
      <c r="CU148" s="9" t="str">
        <f t="shared" si="261"/>
        <v/>
      </c>
      <c r="CV148" s="9" t="str">
        <f t="shared" si="223"/>
        <v/>
      </c>
      <c r="CW148" s="9" t="str">
        <f t="shared" si="262"/>
        <v/>
      </c>
      <c r="CX148" s="9" t="str">
        <f t="shared" si="262"/>
        <v/>
      </c>
      <c r="CY148" s="9" t="str">
        <f t="shared" si="262"/>
        <v/>
      </c>
      <c r="CZ148" s="9" t="str">
        <f t="shared" si="262"/>
        <v/>
      </c>
      <c r="DA148" s="9" t="str">
        <f t="shared" si="262"/>
        <v/>
      </c>
      <c r="DB148" s="9" t="str">
        <f t="shared" si="262"/>
        <v/>
      </c>
      <c r="DC148" s="9" t="str">
        <f t="shared" si="262"/>
        <v/>
      </c>
      <c r="DD148" s="2" t="str">
        <f t="shared" si="225"/>
        <v/>
      </c>
      <c r="DE148" s="2" t="str">
        <f t="shared" si="226"/>
        <v/>
      </c>
      <c r="DF148" s="2" t="str">
        <f t="shared" si="227"/>
        <v/>
      </c>
      <c r="DG148" s="2" t="str">
        <f t="shared" si="228"/>
        <v/>
      </c>
      <c r="DH148" s="2" t="str">
        <f t="shared" si="229"/>
        <v/>
      </c>
      <c r="DI148" s="2" t="str">
        <f t="shared" si="230"/>
        <v/>
      </c>
      <c r="DJ148" s="2" t="str">
        <f t="shared" si="231"/>
        <v/>
      </c>
      <c r="DK148" s="2" t="str">
        <f t="shared" si="232"/>
        <v/>
      </c>
      <c r="DL148" s="16" t="str">
        <f t="shared" si="233"/>
        <v/>
      </c>
      <c r="DM148" s="16" t="str">
        <f t="shared" si="234"/>
        <v/>
      </c>
      <c r="DN148" s="16" t="str">
        <f t="shared" si="235"/>
        <v/>
      </c>
      <c r="DO148" s="72" t="str">
        <f t="shared" si="236"/>
        <v/>
      </c>
      <c r="DP148" s="16" t="str">
        <f t="shared" si="237"/>
        <v/>
      </c>
      <c r="DQ148" s="16" t="str">
        <f t="shared" si="238"/>
        <v/>
      </c>
      <c r="DR148" s="2" t="str">
        <f t="shared" si="239"/>
        <v/>
      </c>
      <c r="DS148" s="2" t="str">
        <f t="shared" si="240"/>
        <v/>
      </c>
      <c r="DT148" s="2" t="str">
        <f t="shared" si="241"/>
        <v/>
      </c>
      <c r="DU148" s="2" t="str">
        <f t="shared" si="242"/>
        <v/>
      </c>
      <c r="DV148" s="15"/>
      <c r="DW148" s="17"/>
      <c r="DX148" s="17"/>
      <c r="DY148" s="47" t="str">
        <f t="shared" ref="DY148:EG151" si="265">IF($DW148="","",DY$30)</f>
        <v/>
      </c>
      <c r="DZ148" s="47" t="str">
        <f t="shared" si="265"/>
        <v/>
      </c>
      <c r="EA148" s="47" t="str">
        <f t="shared" si="265"/>
        <v/>
      </c>
      <c r="EB148" s="47" t="str">
        <f t="shared" si="265"/>
        <v/>
      </c>
      <c r="EC148" s="49" t="str">
        <f t="shared" si="265"/>
        <v/>
      </c>
      <c r="ED148" s="49" t="str">
        <f t="shared" si="265"/>
        <v/>
      </c>
      <c r="EE148" s="47" t="str">
        <f t="shared" si="265"/>
        <v/>
      </c>
      <c r="EF148" s="47" t="str">
        <f t="shared" si="265"/>
        <v/>
      </c>
      <c r="EG148" s="47" t="str">
        <f t="shared" si="265"/>
        <v/>
      </c>
      <c r="EH148" s="6">
        <f t="shared" si="152"/>
        <v>0</v>
      </c>
      <c r="EI148" s="6">
        <f t="shared" si="153"/>
        <v>0</v>
      </c>
      <c r="EJ148" s="2" t="str">
        <f t="shared" si="154"/>
        <v/>
      </c>
      <c r="EK148" s="2" t="str">
        <f t="shared" si="155"/>
        <v/>
      </c>
      <c r="EL148" s="2" t="str">
        <f t="shared" si="259"/>
        <v/>
      </c>
      <c r="EM148" s="2" t="str">
        <f t="shared" si="156"/>
        <v/>
      </c>
      <c r="EN148" s="2" t="str">
        <f t="shared" si="157"/>
        <v/>
      </c>
      <c r="EO148" s="2">
        <f t="shared" si="158"/>
        <v>0</v>
      </c>
      <c r="EP148" s="2">
        <f t="shared" si="243"/>
        <v>0</v>
      </c>
      <c r="EQ148" s="2"/>
      <c r="ER148" s="2"/>
      <c r="ES148" s="2"/>
      <c r="ET148" s="2"/>
      <c r="EU148" s="2"/>
      <c r="EV148" s="2"/>
      <c r="EW148" s="2">
        <f t="shared" si="159"/>
        <v>0</v>
      </c>
      <c r="EX148" s="2">
        <f t="shared" si="160"/>
        <v>0</v>
      </c>
      <c r="EY148" s="2">
        <f t="shared" si="244"/>
        <v>0</v>
      </c>
      <c r="EZ148" s="2">
        <f t="shared" si="161"/>
        <v>0</v>
      </c>
      <c r="FA148" s="2">
        <f t="shared" si="162"/>
        <v>0</v>
      </c>
      <c r="FB148" s="59"/>
      <c r="FC148" s="2">
        <f t="shared" si="163"/>
        <v>0</v>
      </c>
      <c r="FD148" s="2">
        <f t="shared" si="245"/>
        <v>0</v>
      </c>
      <c r="FE148" s="3">
        <f t="shared" si="258"/>
        <v>0</v>
      </c>
      <c r="FF148" s="3">
        <f t="shared" si="246"/>
        <v>0</v>
      </c>
      <c r="FG148" s="3">
        <f t="shared" si="247"/>
        <v>0</v>
      </c>
      <c r="FH148" s="3">
        <f t="shared" si="164"/>
        <v>0</v>
      </c>
      <c r="FI148" s="67">
        <f t="shared" si="165"/>
        <v>0</v>
      </c>
      <c r="FJ148" s="3">
        <f t="shared" si="166"/>
        <v>0</v>
      </c>
      <c r="FK148" s="3">
        <f t="shared" si="167"/>
        <v>0</v>
      </c>
      <c r="FL148" s="3">
        <f t="shared" si="248"/>
        <v>0</v>
      </c>
      <c r="FM148" s="3">
        <f t="shared" si="249"/>
        <v>0</v>
      </c>
      <c r="FN148" s="3">
        <f t="shared" si="250"/>
        <v>0</v>
      </c>
      <c r="FO148" s="2">
        <f t="shared" si="168"/>
        <v>0</v>
      </c>
      <c r="FP148" s="2">
        <f t="shared" si="169"/>
        <v>0</v>
      </c>
      <c r="FQ148" s="2">
        <f t="shared" si="251"/>
        <v>0</v>
      </c>
      <c r="FR148" s="6" t="str">
        <f>IF(A148=1,1,IF(DW148="","",COUNTA($DW$31:DW148)+1))</f>
        <v/>
      </c>
      <c r="FS148" s="6" t="str">
        <f t="shared" si="170"/>
        <v/>
      </c>
      <c r="FT148" s="43">
        <f t="shared" si="252"/>
        <v>0</v>
      </c>
      <c r="FU148" s="23">
        <f t="shared" si="253"/>
        <v>0</v>
      </c>
      <c r="FV148" s="21">
        <f t="shared" si="254"/>
        <v>0</v>
      </c>
    </row>
    <row r="149" spans="1:178">
      <c r="A149" s="4" t="str">
        <f t="shared" si="171"/>
        <v/>
      </c>
      <c r="B149" s="33"/>
      <c r="C149" s="33"/>
      <c r="D149" s="33"/>
      <c r="E149" s="33"/>
      <c r="F149" s="33"/>
      <c r="G149" s="11" t="str">
        <f t="shared" si="138"/>
        <v/>
      </c>
      <c r="H149" s="3" t="str">
        <f t="shared" si="172"/>
        <v/>
      </c>
      <c r="I149" s="3" t="str">
        <f t="shared" si="139"/>
        <v/>
      </c>
      <c r="J149" s="3" t="str">
        <f t="shared" si="173"/>
        <v/>
      </c>
      <c r="K149" s="3" t="str">
        <f t="shared" si="140"/>
        <v/>
      </c>
      <c r="L149" s="2" t="str">
        <f t="shared" si="141"/>
        <v/>
      </c>
      <c r="M149" s="8" t="str">
        <f t="shared" si="174"/>
        <v/>
      </c>
      <c r="N149" s="8" t="str">
        <f t="shared" si="142"/>
        <v/>
      </c>
      <c r="O149" s="8" t="str">
        <f t="shared" si="175"/>
        <v/>
      </c>
      <c r="P149" s="8" t="str">
        <f t="shared" si="143"/>
        <v/>
      </c>
      <c r="Q149" s="2" t="str">
        <f t="shared" si="144"/>
        <v/>
      </c>
      <c r="R149" s="3" t="str">
        <f t="shared" si="145"/>
        <v/>
      </c>
      <c r="S149" s="3" t="str">
        <f t="shared" si="146"/>
        <v/>
      </c>
      <c r="T149" s="3" t="str">
        <f t="shared" si="176"/>
        <v/>
      </c>
      <c r="U149" s="8" t="str">
        <f t="shared" si="147"/>
        <v/>
      </c>
      <c r="V149" s="2" t="str">
        <f t="shared" si="148"/>
        <v/>
      </c>
      <c r="W149" s="2" t="str">
        <f t="shared" si="149"/>
        <v/>
      </c>
      <c r="X149" s="2" t="str">
        <f t="shared" si="255"/>
        <v/>
      </c>
      <c r="Y149" s="2" t="str">
        <f t="shared" si="150"/>
        <v/>
      </c>
      <c r="Z149" s="46" t="str">
        <f t="shared" si="177"/>
        <v/>
      </c>
      <c r="AA149" s="46" t="str">
        <f t="shared" si="178"/>
        <v/>
      </c>
      <c r="AB149" s="47"/>
      <c r="AC149" s="46" t="str">
        <f t="shared" si="179"/>
        <v/>
      </c>
      <c r="AD149" s="47" t="str">
        <f t="shared" si="180"/>
        <v/>
      </c>
      <c r="AE149" s="48" t="str">
        <f t="shared" si="181"/>
        <v/>
      </c>
      <c r="AF149" s="49" t="str">
        <f t="shared" si="264"/>
        <v/>
      </c>
      <c r="AG149" s="49" t="str">
        <f t="shared" si="264"/>
        <v/>
      </c>
      <c r="AH149" s="49" t="str">
        <f t="shared" si="264"/>
        <v/>
      </c>
      <c r="AI149" s="47" t="str">
        <f t="shared" si="264"/>
        <v/>
      </c>
      <c r="AJ149" s="47" t="str">
        <f t="shared" si="264"/>
        <v/>
      </c>
      <c r="AK149" s="46" t="str">
        <f t="shared" si="264"/>
        <v/>
      </c>
      <c r="AL149" s="47"/>
      <c r="AM149" s="53" t="str">
        <f t="shared" si="182"/>
        <v/>
      </c>
      <c r="AN149" s="50" t="str">
        <f t="shared" si="183"/>
        <v/>
      </c>
      <c r="AO149" s="51"/>
      <c r="AP149" s="52" t="str">
        <f t="shared" si="184"/>
        <v/>
      </c>
      <c r="AQ149" s="52" t="str">
        <f t="shared" si="185"/>
        <v/>
      </c>
      <c r="AR149" s="47">
        <f t="shared" si="186"/>
        <v>0</v>
      </c>
      <c r="AS149" s="53" t="str">
        <f t="shared" si="187"/>
        <v/>
      </c>
      <c r="AT149" s="52" t="str">
        <f t="shared" si="188"/>
        <v/>
      </c>
      <c r="AU149" s="9" t="str">
        <f t="shared" si="189"/>
        <v/>
      </c>
      <c r="AV149" s="9" t="str">
        <f t="shared" si="190"/>
        <v/>
      </c>
      <c r="AW149" s="12" t="str">
        <f t="shared" si="191"/>
        <v/>
      </c>
      <c r="AX149" s="9" t="str">
        <f t="shared" si="192"/>
        <v/>
      </c>
      <c r="AY149" s="12" t="str">
        <f t="shared" si="193"/>
        <v/>
      </c>
      <c r="AZ149" s="10" t="str">
        <f t="shared" si="194"/>
        <v/>
      </c>
      <c r="BA149" s="10" t="str">
        <f t="shared" si="195"/>
        <v/>
      </c>
      <c r="BB149" s="10" t="str">
        <f t="shared" si="196"/>
        <v/>
      </c>
      <c r="BC149" s="10" t="str">
        <f t="shared" si="197"/>
        <v/>
      </c>
      <c r="BD149" s="10" t="str">
        <f t="shared" si="198"/>
        <v/>
      </c>
      <c r="BE149" s="12" t="str">
        <f t="shared" si="199"/>
        <v/>
      </c>
      <c r="BF149" s="9" t="str">
        <f t="shared" si="200"/>
        <v/>
      </c>
      <c r="BG149" s="9" t="str">
        <f t="shared" si="201"/>
        <v/>
      </c>
      <c r="BH149" s="7" t="str">
        <f t="shared" si="202"/>
        <v/>
      </c>
      <c r="BI149" s="7" t="str">
        <f t="shared" si="203"/>
        <v/>
      </c>
      <c r="BJ149" s="12" t="str">
        <f t="shared" si="204"/>
        <v/>
      </c>
      <c r="BK149" s="80" t="str">
        <f t="shared" si="205"/>
        <v/>
      </c>
      <c r="BL149" s="7" t="str">
        <f t="shared" si="206"/>
        <v/>
      </c>
      <c r="BM149" s="7" t="str">
        <f t="shared" si="256"/>
        <v/>
      </c>
      <c r="BN149" s="12" t="str">
        <f t="shared" si="207"/>
        <v/>
      </c>
      <c r="BO149" s="9" t="str">
        <f t="shared" si="208"/>
        <v/>
      </c>
      <c r="BP149" s="2" t="str">
        <f t="shared" si="209"/>
        <v/>
      </c>
      <c r="BQ149" s="2" t="str">
        <f t="shared" si="210"/>
        <v/>
      </c>
      <c r="BR149" s="20" t="str">
        <f t="shared" si="263"/>
        <v/>
      </c>
      <c r="BS149" s="20" t="str">
        <f t="shared" si="263"/>
        <v/>
      </c>
      <c r="BT149" s="20" t="str">
        <f t="shared" si="263"/>
        <v/>
      </c>
      <c r="BU149" s="86" t="str">
        <f t="shared" si="211"/>
        <v/>
      </c>
      <c r="BV149" s="86" t="str">
        <f t="shared" si="212"/>
        <v/>
      </c>
      <c r="BW149" s="20" t="str">
        <f t="shared" si="263"/>
        <v/>
      </c>
      <c r="BX149" s="86" t="str">
        <f t="shared" si="263"/>
        <v/>
      </c>
      <c r="BY149" s="86" t="str">
        <f t="shared" si="263"/>
        <v/>
      </c>
      <c r="BZ149" s="86" t="str">
        <f t="shared" si="263"/>
        <v/>
      </c>
      <c r="CA149" s="86" t="str">
        <f t="shared" si="263"/>
        <v/>
      </c>
      <c r="CB149" s="86" t="str">
        <f t="shared" si="263"/>
        <v/>
      </c>
      <c r="CC149" s="86" t="str">
        <f t="shared" si="263"/>
        <v/>
      </c>
      <c r="CD149" s="86" t="str">
        <f t="shared" si="263"/>
        <v/>
      </c>
      <c r="CE149" s="20" t="str">
        <f t="shared" si="257"/>
        <v/>
      </c>
      <c r="CF149" s="14" t="str">
        <f t="shared" si="213"/>
        <v/>
      </c>
      <c r="CG149" s="14" t="str">
        <f t="shared" si="214"/>
        <v/>
      </c>
      <c r="CH149" s="8">
        <f t="shared" si="215"/>
        <v>0</v>
      </c>
      <c r="CI149" s="9" t="str">
        <f t="shared" si="216"/>
        <v/>
      </c>
      <c r="CJ149" s="9" t="str">
        <f t="shared" si="217"/>
        <v/>
      </c>
      <c r="CK149" s="9" t="str">
        <f t="shared" si="218"/>
        <v/>
      </c>
      <c r="CL149" s="9" t="str">
        <f t="shared" si="219"/>
        <v/>
      </c>
      <c r="CM149" s="9" t="str">
        <f t="shared" si="220"/>
        <v/>
      </c>
      <c r="CN149" s="9" t="str">
        <f t="shared" si="221"/>
        <v/>
      </c>
      <c r="CO149" s="9" t="str">
        <f t="shared" si="261"/>
        <v/>
      </c>
      <c r="CP149" s="9" t="str">
        <f t="shared" si="261"/>
        <v/>
      </c>
      <c r="CQ149" s="9" t="str">
        <f t="shared" si="261"/>
        <v/>
      </c>
      <c r="CR149" s="9" t="str">
        <f t="shared" si="261"/>
        <v/>
      </c>
      <c r="CS149" s="9" t="str">
        <f t="shared" si="261"/>
        <v/>
      </c>
      <c r="CT149" s="9" t="str">
        <f t="shared" si="261"/>
        <v/>
      </c>
      <c r="CU149" s="9" t="str">
        <f t="shared" si="261"/>
        <v/>
      </c>
      <c r="CV149" s="9" t="str">
        <f t="shared" si="223"/>
        <v/>
      </c>
      <c r="CW149" s="9" t="str">
        <f t="shared" si="262"/>
        <v/>
      </c>
      <c r="CX149" s="9" t="str">
        <f t="shared" si="262"/>
        <v/>
      </c>
      <c r="CY149" s="9" t="str">
        <f t="shared" si="262"/>
        <v/>
      </c>
      <c r="CZ149" s="9" t="str">
        <f t="shared" si="262"/>
        <v/>
      </c>
      <c r="DA149" s="9" t="str">
        <f t="shared" si="262"/>
        <v/>
      </c>
      <c r="DB149" s="9" t="str">
        <f t="shared" si="262"/>
        <v/>
      </c>
      <c r="DC149" s="9" t="str">
        <f t="shared" si="262"/>
        <v/>
      </c>
      <c r="DD149" s="2" t="str">
        <f t="shared" si="225"/>
        <v/>
      </c>
      <c r="DE149" s="2" t="str">
        <f t="shared" si="226"/>
        <v/>
      </c>
      <c r="DF149" s="2" t="str">
        <f t="shared" si="227"/>
        <v/>
      </c>
      <c r="DG149" s="2" t="str">
        <f t="shared" si="228"/>
        <v/>
      </c>
      <c r="DH149" s="2" t="str">
        <f t="shared" si="229"/>
        <v/>
      </c>
      <c r="DI149" s="2" t="str">
        <f t="shared" si="230"/>
        <v/>
      </c>
      <c r="DJ149" s="2" t="str">
        <f t="shared" si="231"/>
        <v/>
      </c>
      <c r="DK149" s="2" t="str">
        <f t="shared" si="232"/>
        <v/>
      </c>
      <c r="DL149" s="16" t="str">
        <f t="shared" si="233"/>
        <v/>
      </c>
      <c r="DM149" s="16" t="str">
        <f t="shared" si="234"/>
        <v/>
      </c>
      <c r="DN149" s="16" t="str">
        <f t="shared" si="235"/>
        <v/>
      </c>
      <c r="DO149" s="72" t="str">
        <f t="shared" si="236"/>
        <v/>
      </c>
      <c r="DP149" s="16" t="str">
        <f t="shared" si="237"/>
        <v/>
      </c>
      <c r="DQ149" s="16" t="str">
        <f t="shared" si="238"/>
        <v/>
      </c>
      <c r="DR149" s="2" t="str">
        <f t="shared" si="239"/>
        <v/>
      </c>
      <c r="DS149" s="2" t="str">
        <f t="shared" si="240"/>
        <v/>
      </c>
      <c r="DT149" s="2" t="str">
        <f t="shared" si="241"/>
        <v/>
      </c>
      <c r="DU149" s="2" t="str">
        <f t="shared" si="242"/>
        <v/>
      </c>
      <c r="DV149" s="15"/>
      <c r="DW149" s="17"/>
      <c r="DX149" s="17"/>
      <c r="DY149" s="47" t="str">
        <f t="shared" si="265"/>
        <v/>
      </c>
      <c r="DZ149" s="47" t="str">
        <f t="shared" si="265"/>
        <v/>
      </c>
      <c r="EA149" s="47" t="str">
        <f t="shared" si="265"/>
        <v/>
      </c>
      <c r="EB149" s="47" t="str">
        <f t="shared" si="265"/>
        <v/>
      </c>
      <c r="EC149" s="49" t="str">
        <f t="shared" si="265"/>
        <v/>
      </c>
      <c r="ED149" s="49" t="str">
        <f t="shared" si="265"/>
        <v/>
      </c>
      <c r="EE149" s="47" t="str">
        <f t="shared" si="265"/>
        <v/>
      </c>
      <c r="EF149" s="47" t="str">
        <f t="shared" si="265"/>
        <v/>
      </c>
      <c r="EG149" s="47" t="str">
        <f t="shared" si="265"/>
        <v/>
      </c>
      <c r="EH149" s="6">
        <f t="shared" si="152"/>
        <v>0</v>
      </c>
      <c r="EI149" s="6">
        <f t="shared" si="153"/>
        <v>0</v>
      </c>
      <c r="EJ149" s="2" t="str">
        <f t="shared" si="154"/>
        <v/>
      </c>
      <c r="EK149" s="2" t="str">
        <f t="shared" si="155"/>
        <v/>
      </c>
      <c r="EL149" s="2" t="str">
        <f t="shared" si="259"/>
        <v/>
      </c>
      <c r="EM149" s="2" t="str">
        <f t="shared" si="156"/>
        <v/>
      </c>
      <c r="EN149" s="2" t="str">
        <f t="shared" si="157"/>
        <v/>
      </c>
      <c r="EO149" s="2">
        <f t="shared" si="158"/>
        <v>0</v>
      </c>
      <c r="EP149" s="2">
        <f t="shared" si="243"/>
        <v>0</v>
      </c>
      <c r="EQ149" s="2"/>
      <c r="ER149" s="2"/>
      <c r="ES149" s="2"/>
      <c r="ET149" s="2"/>
      <c r="EU149" s="2"/>
      <c r="EV149" s="2"/>
      <c r="EW149" s="2">
        <f t="shared" si="159"/>
        <v>0</v>
      </c>
      <c r="EX149" s="2">
        <f t="shared" si="160"/>
        <v>0</v>
      </c>
      <c r="EY149" s="2">
        <f t="shared" si="244"/>
        <v>0</v>
      </c>
      <c r="EZ149" s="2">
        <f t="shared" si="161"/>
        <v>0</v>
      </c>
      <c r="FA149" s="2">
        <f t="shared" si="162"/>
        <v>0</v>
      </c>
      <c r="FB149" s="59"/>
      <c r="FC149" s="2">
        <f t="shared" si="163"/>
        <v>0</v>
      </c>
      <c r="FD149" s="2">
        <f t="shared" si="245"/>
        <v>0</v>
      </c>
      <c r="FE149" s="3">
        <f t="shared" si="258"/>
        <v>0</v>
      </c>
      <c r="FF149" s="3">
        <f t="shared" si="246"/>
        <v>0</v>
      </c>
      <c r="FG149" s="3">
        <f t="shared" si="247"/>
        <v>0</v>
      </c>
      <c r="FH149" s="3">
        <f t="shared" si="164"/>
        <v>0</v>
      </c>
      <c r="FI149" s="67">
        <f t="shared" si="165"/>
        <v>0</v>
      </c>
      <c r="FJ149" s="3">
        <f t="shared" si="166"/>
        <v>0</v>
      </c>
      <c r="FK149" s="3">
        <f t="shared" si="167"/>
        <v>0</v>
      </c>
      <c r="FL149" s="3">
        <f t="shared" si="248"/>
        <v>0</v>
      </c>
      <c r="FM149" s="3">
        <f t="shared" si="249"/>
        <v>0</v>
      </c>
      <c r="FN149" s="3">
        <f t="shared" si="250"/>
        <v>0</v>
      </c>
      <c r="FO149" s="2">
        <f t="shared" si="168"/>
        <v>0</v>
      </c>
      <c r="FP149" s="2">
        <f t="shared" si="169"/>
        <v>0</v>
      </c>
      <c r="FQ149" s="2">
        <f t="shared" si="251"/>
        <v>0</v>
      </c>
      <c r="FR149" s="6" t="str">
        <f>IF(A149=1,1,IF(DW149="","",COUNTA($DW$31:DW149)+1))</f>
        <v/>
      </c>
      <c r="FS149" s="6" t="str">
        <f t="shared" si="170"/>
        <v/>
      </c>
      <c r="FT149" s="43">
        <f t="shared" si="252"/>
        <v>0</v>
      </c>
      <c r="FU149" s="23">
        <f t="shared" si="253"/>
        <v>0</v>
      </c>
      <c r="FV149" s="21">
        <f t="shared" si="254"/>
        <v>0</v>
      </c>
    </row>
    <row r="150" spans="1:178">
      <c r="A150" s="4" t="str">
        <f t="shared" si="171"/>
        <v/>
      </c>
      <c r="B150" s="33"/>
      <c r="C150" s="33"/>
      <c r="D150" s="33"/>
      <c r="E150" s="33"/>
      <c r="F150" s="33"/>
      <c r="G150" s="11" t="str">
        <f t="shared" si="138"/>
        <v/>
      </c>
      <c r="H150" s="3" t="str">
        <f t="shared" si="172"/>
        <v/>
      </c>
      <c r="I150" s="3" t="str">
        <f t="shared" si="139"/>
        <v/>
      </c>
      <c r="J150" s="3" t="str">
        <f t="shared" si="173"/>
        <v/>
      </c>
      <c r="K150" s="3" t="str">
        <f t="shared" si="140"/>
        <v/>
      </c>
      <c r="L150" s="2" t="str">
        <f t="shared" si="141"/>
        <v/>
      </c>
      <c r="M150" s="8" t="str">
        <f t="shared" si="174"/>
        <v/>
      </c>
      <c r="N150" s="8" t="str">
        <f t="shared" si="142"/>
        <v/>
      </c>
      <c r="O150" s="8" t="str">
        <f t="shared" si="175"/>
        <v/>
      </c>
      <c r="P150" s="8" t="str">
        <f t="shared" si="143"/>
        <v/>
      </c>
      <c r="Q150" s="2" t="str">
        <f t="shared" si="144"/>
        <v/>
      </c>
      <c r="R150" s="3" t="str">
        <f t="shared" si="145"/>
        <v/>
      </c>
      <c r="S150" s="3" t="str">
        <f t="shared" si="146"/>
        <v/>
      </c>
      <c r="T150" s="3" t="str">
        <f t="shared" si="176"/>
        <v/>
      </c>
      <c r="U150" s="8" t="str">
        <f t="shared" si="147"/>
        <v/>
      </c>
      <c r="V150" s="2" t="str">
        <f t="shared" si="148"/>
        <v/>
      </c>
      <c r="W150" s="2" t="str">
        <f t="shared" si="149"/>
        <v/>
      </c>
      <c r="X150" s="2" t="str">
        <f t="shared" si="255"/>
        <v/>
      </c>
      <c r="Y150" s="2" t="str">
        <f t="shared" si="150"/>
        <v/>
      </c>
      <c r="Z150" s="46" t="str">
        <f t="shared" si="177"/>
        <v/>
      </c>
      <c r="AA150" s="46" t="str">
        <f t="shared" si="178"/>
        <v/>
      </c>
      <c r="AB150" s="47"/>
      <c r="AC150" s="46" t="str">
        <f t="shared" si="179"/>
        <v/>
      </c>
      <c r="AD150" s="47" t="str">
        <f t="shared" si="180"/>
        <v/>
      </c>
      <c r="AE150" s="48" t="str">
        <f t="shared" si="181"/>
        <v/>
      </c>
      <c r="AF150" s="49" t="str">
        <f t="shared" si="264"/>
        <v/>
      </c>
      <c r="AG150" s="49" t="str">
        <f t="shared" si="264"/>
        <v/>
      </c>
      <c r="AH150" s="49" t="str">
        <f t="shared" si="264"/>
        <v/>
      </c>
      <c r="AI150" s="47" t="str">
        <f t="shared" si="264"/>
        <v/>
      </c>
      <c r="AJ150" s="47" t="str">
        <f t="shared" si="264"/>
        <v/>
      </c>
      <c r="AK150" s="46" t="str">
        <f t="shared" si="264"/>
        <v/>
      </c>
      <c r="AL150" s="47"/>
      <c r="AM150" s="53" t="str">
        <f t="shared" si="182"/>
        <v/>
      </c>
      <c r="AN150" s="50" t="str">
        <f t="shared" si="183"/>
        <v/>
      </c>
      <c r="AO150" s="51"/>
      <c r="AP150" s="52" t="str">
        <f t="shared" si="184"/>
        <v/>
      </c>
      <c r="AQ150" s="52" t="str">
        <f t="shared" si="185"/>
        <v/>
      </c>
      <c r="AR150" s="47">
        <f t="shared" si="186"/>
        <v>0</v>
      </c>
      <c r="AS150" s="53" t="str">
        <f t="shared" si="187"/>
        <v/>
      </c>
      <c r="AT150" s="52" t="str">
        <f t="shared" si="188"/>
        <v/>
      </c>
      <c r="AU150" s="9" t="str">
        <f t="shared" si="189"/>
        <v/>
      </c>
      <c r="AV150" s="9" t="str">
        <f t="shared" si="190"/>
        <v/>
      </c>
      <c r="AW150" s="12" t="str">
        <f t="shared" si="191"/>
        <v/>
      </c>
      <c r="AX150" s="9" t="str">
        <f t="shared" si="192"/>
        <v/>
      </c>
      <c r="AY150" s="12" t="str">
        <f t="shared" si="193"/>
        <v/>
      </c>
      <c r="AZ150" s="10" t="str">
        <f t="shared" si="194"/>
        <v/>
      </c>
      <c r="BA150" s="10" t="str">
        <f t="shared" si="195"/>
        <v/>
      </c>
      <c r="BB150" s="10" t="str">
        <f t="shared" si="196"/>
        <v/>
      </c>
      <c r="BC150" s="10" t="str">
        <f t="shared" si="197"/>
        <v/>
      </c>
      <c r="BD150" s="10" t="str">
        <f t="shared" si="198"/>
        <v/>
      </c>
      <c r="BE150" s="12" t="str">
        <f t="shared" si="199"/>
        <v/>
      </c>
      <c r="BF150" s="9" t="str">
        <f t="shared" si="200"/>
        <v/>
      </c>
      <c r="BG150" s="9" t="str">
        <f t="shared" si="201"/>
        <v/>
      </c>
      <c r="BH150" s="7" t="str">
        <f t="shared" si="202"/>
        <v/>
      </c>
      <c r="BI150" s="7" t="str">
        <f t="shared" si="203"/>
        <v/>
      </c>
      <c r="BJ150" s="12" t="str">
        <f t="shared" si="204"/>
        <v/>
      </c>
      <c r="BK150" s="80" t="str">
        <f t="shared" si="205"/>
        <v/>
      </c>
      <c r="BL150" s="7" t="str">
        <f t="shared" si="206"/>
        <v/>
      </c>
      <c r="BM150" s="7" t="str">
        <f t="shared" si="256"/>
        <v/>
      </c>
      <c r="BN150" s="12" t="str">
        <f t="shared" si="207"/>
        <v/>
      </c>
      <c r="BO150" s="9" t="str">
        <f t="shared" si="208"/>
        <v/>
      </c>
      <c r="BP150" s="2" t="str">
        <f t="shared" si="209"/>
        <v/>
      </c>
      <c r="BQ150" s="2" t="str">
        <f t="shared" si="210"/>
        <v/>
      </c>
      <c r="BR150" s="20" t="str">
        <f t="shared" si="263"/>
        <v/>
      </c>
      <c r="BS150" s="20" t="str">
        <f t="shared" si="263"/>
        <v/>
      </c>
      <c r="BT150" s="20" t="str">
        <f t="shared" si="263"/>
        <v/>
      </c>
      <c r="BU150" s="86" t="str">
        <f t="shared" si="211"/>
        <v/>
      </c>
      <c r="BV150" s="86" t="str">
        <f t="shared" si="212"/>
        <v/>
      </c>
      <c r="BW150" s="20" t="str">
        <f t="shared" si="263"/>
        <v/>
      </c>
      <c r="BX150" s="86" t="str">
        <f t="shared" si="263"/>
        <v/>
      </c>
      <c r="BY150" s="86" t="str">
        <f t="shared" si="263"/>
        <v/>
      </c>
      <c r="BZ150" s="86" t="str">
        <f t="shared" si="263"/>
        <v/>
      </c>
      <c r="CA150" s="86" t="str">
        <f t="shared" si="263"/>
        <v/>
      </c>
      <c r="CB150" s="86" t="str">
        <f t="shared" si="263"/>
        <v/>
      </c>
      <c r="CC150" s="86" t="str">
        <f t="shared" si="263"/>
        <v/>
      </c>
      <c r="CD150" s="86" t="str">
        <f t="shared" si="263"/>
        <v/>
      </c>
      <c r="CE150" s="20" t="str">
        <f t="shared" si="257"/>
        <v/>
      </c>
      <c r="CF150" s="14" t="str">
        <f t="shared" si="213"/>
        <v/>
      </c>
      <c r="CG150" s="14" t="str">
        <f t="shared" si="214"/>
        <v/>
      </c>
      <c r="CH150" s="8">
        <f t="shared" si="215"/>
        <v>0</v>
      </c>
      <c r="CI150" s="9" t="str">
        <f t="shared" si="216"/>
        <v/>
      </c>
      <c r="CJ150" s="9" t="str">
        <f t="shared" si="217"/>
        <v/>
      </c>
      <c r="CK150" s="9" t="str">
        <f t="shared" si="218"/>
        <v/>
      </c>
      <c r="CL150" s="9" t="str">
        <f t="shared" si="219"/>
        <v/>
      </c>
      <c r="CM150" s="9" t="str">
        <f t="shared" si="220"/>
        <v/>
      </c>
      <c r="CN150" s="9" t="str">
        <f t="shared" si="221"/>
        <v/>
      </c>
      <c r="CO150" s="9" t="str">
        <f t="shared" si="261"/>
        <v/>
      </c>
      <c r="CP150" s="9" t="str">
        <f t="shared" si="261"/>
        <v/>
      </c>
      <c r="CQ150" s="9" t="str">
        <f t="shared" si="261"/>
        <v/>
      </c>
      <c r="CR150" s="9" t="str">
        <f t="shared" si="261"/>
        <v/>
      </c>
      <c r="CS150" s="9" t="str">
        <f t="shared" si="261"/>
        <v/>
      </c>
      <c r="CT150" s="9" t="str">
        <f t="shared" si="261"/>
        <v/>
      </c>
      <c r="CU150" s="9" t="str">
        <f t="shared" si="261"/>
        <v/>
      </c>
      <c r="CV150" s="9" t="str">
        <f t="shared" si="223"/>
        <v/>
      </c>
      <c r="CW150" s="9" t="str">
        <f t="shared" si="262"/>
        <v/>
      </c>
      <c r="CX150" s="9" t="str">
        <f t="shared" si="262"/>
        <v/>
      </c>
      <c r="CY150" s="9" t="str">
        <f t="shared" si="262"/>
        <v/>
      </c>
      <c r="CZ150" s="9" t="str">
        <f t="shared" si="262"/>
        <v/>
      </c>
      <c r="DA150" s="9" t="str">
        <f t="shared" si="262"/>
        <v/>
      </c>
      <c r="DB150" s="9" t="str">
        <f t="shared" si="262"/>
        <v/>
      </c>
      <c r="DC150" s="9" t="str">
        <f t="shared" si="262"/>
        <v/>
      </c>
      <c r="DD150" s="2" t="str">
        <f t="shared" si="225"/>
        <v/>
      </c>
      <c r="DE150" s="2" t="str">
        <f t="shared" si="226"/>
        <v/>
      </c>
      <c r="DF150" s="2" t="str">
        <f t="shared" si="227"/>
        <v/>
      </c>
      <c r="DG150" s="2" t="str">
        <f t="shared" si="228"/>
        <v/>
      </c>
      <c r="DH150" s="2" t="str">
        <f t="shared" si="229"/>
        <v/>
      </c>
      <c r="DI150" s="2" t="str">
        <f t="shared" si="230"/>
        <v/>
      </c>
      <c r="DJ150" s="2" t="str">
        <f t="shared" si="231"/>
        <v/>
      </c>
      <c r="DK150" s="2" t="str">
        <f t="shared" si="232"/>
        <v/>
      </c>
      <c r="DL150" s="16" t="str">
        <f t="shared" si="233"/>
        <v/>
      </c>
      <c r="DM150" s="16" t="str">
        <f t="shared" si="234"/>
        <v/>
      </c>
      <c r="DN150" s="16" t="str">
        <f t="shared" si="235"/>
        <v/>
      </c>
      <c r="DO150" s="72" t="str">
        <f t="shared" si="236"/>
        <v/>
      </c>
      <c r="DP150" s="16" t="str">
        <f t="shared" si="237"/>
        <v/>
      </c>
      <c r="DQ150" s="16" t="str">
        <f t="shared" si="238"/>
        <v/>
      </c>
      <c r="DR150" s="2" t="str">
        <f t="shared" si="239"/>
        <v/>
      </c>
      <c r="DS150" s="2" t="str">
        <f t="shared" si="240"/>
        <v/>
      </c>
      <c r="DT150" s="2" t="str">
        <f t="shared" si="241"/>
        <v/>
      </c>
      <c r="DU150" s="2" t="str">
        <f t="shared" si="242"/>
        <v/>
      </c>
      <c r="DV150" s="15"/>
      <c r="DW150" s="17"/>
      <c r="DX150" s="17"/>
      <c r="DY150" s="47" t="str">
        <f t="shared" si="265"/>
        <v/>
      </c>
      <c r="DZ150" s="47" t="str">
        <f t="shared" si="265"/>
        <v/>
      </c>
      <c r="EA150" s="47" t="str">
        <f t="shared" si="265"/>
        <v/>
      </c>
      <c r="EB150" s="47" t="str">
        <f t="shared" si="265"/>
        <v/>
      </c>
      <c r="EC150" s="49" t="str">
        <f t="shared" si="265"/>
        <v/>
      </c>
      <c r="ED150" s="49" t="str">
        <f t="shared" si="265"/>
        <v/>
      </c>
      <c r="EE150" s="47" t="str">
        <f t="shared" si="265"/>
        <v/>
      </c>
      <c r="EF150" s="47" t="str">
        <f t="shared" si="265"/>
        <v/>
      </c>
      <c r="EG150" s="47" t="str">
        <f t="shared" si="265"/>
        <v/>
      </c>
      <c r="EH150" s="6">
        <f t="shared" si="152"/>
        <v>0</v>
      </c>
      <c r="EI150" s="6">
        <f t="shared" si="153"/>
        <v>0</v>
      </c>
      <c r="EJ150" s="2" t="str">
        <f t="shared" si="154"/>
        <v/>
      </c>
      <c r="EK150" s="2" t="str">
        <f t="shared" si="155"/>
        <v/>
      </c>
      <c r="EL150" s="2" t="str">
        <f t="shared" si="259"/>
        <v/>
      </c>
      <c r="EM150" s="2" t="str">
        <f t="shared" si="156"/>
        <v/>
      </c>
      <c r="EN150" s="2" t="str">
        <f t="shared" si="157"/>
        <v/>
      </c>
      <c r="EO150" s="2">
        <f t="shared" si="158"/>
        <v>0</v>
      </c>
      <c r="EP150" s="2">
        <f t="shared" si="243"/>
        <v>0</v>
      </c>
      <c r="EQ150" s="2"/>
      <c r="ER150" s="2"/>
      <c r="ES150" s="2"/>
      <c r="ET150" s="2"/>
      <c r="EU150" s="2"/>
      <c r="EV150" s="2"/>
      <c r="EW150" s="2">
        <f t="shared" si="159"/>
        <v>0</v>
      </c>
      <c r="EX150" s="2">
        <f t="shared" si="160"/>
        <v>0</v>
      </c>
      <c r="EY150" s="2">
        <f t="shared" si="244"/>
        <v>0</v>
      </c>
      <c r="EZ150" s="2">
        <f t="shared" si="161"/>
        <v>0</v>
      </c>
      <c r="FA150" s="2">
        <f t="shared" si="162"/>
        <v>0</v>
      </c>
      <c r="FB150" s="59"/>
      <c r="FC150" s="2">
        <f t="shared" si="163"/>
        <v>0</v>
      </c>
      <c r="FD150" s="2">
        <f t="shared" si="245"/>
        <v>0</v>
      </c>
      <c r="FE150" s="3">
        <f t="shared" si="258"/>
        <v>0</v>
      </c>
      <c r="FF150" s="3">
        <f t="shared" si="246"/>
        <v>0</v>
      </c>
      <c r="FG150" s="3">
        <f t="shared" si="247"/>
        <v>0</v>
      </c>
      <c r="FH150" s="3">
        <f t="shared" si="164"/>
        <v>0</v>
      </c>
      <c r="FI150" s="67">
        <f t="shared" si="165"/>
        <v>0</v>
      </c>
      <c r="FJ150" s="3">
        <f t="shared" si="166"/>
        <v>0</v>
      </c>
      <c r="FK150" s="3">
        <f t="shared" si="167"/>
        <v>0</v>
      </c>
      <c r="FL150" s="3">
        <f t="shared" si="248"/>
        <v>0</v>
      </c>
      <c r="FM150" s="3">
        <f t="shared" si="249"/>
        <v>0</v>
      </c>
      <c r="FN150" s="3">
        <f t="shared" si="250"/>
        <v>0</v>
      </c>
      <c r="FO150" s="2">
        <f t="shared" si="168"/>
        <v>0</v>
      </c>
      <c r="FP150" s="2">
        <f t="shared" si="169"/>
        <v>0</v>
      </c>
      <c r="FQ150" s="2">
        <f t="shared" si="251"/>
        <v>0</v>
      </c>
      <c r="FR150" s="6" t="str">
        <f>IF(A150=1,1,IF(DW150="","",COUNTA($DW$31:DW150)+1))</f>
        <v/>
      </c>
      <c r="FS150" s="6" t="str">
        <f t="shared" si="170"/>
        <v/>
      </c>
      <c r="FT150" s="43">
        <f t="shared" si="252"/>
        <v>0</v>
      </c>
      <c r="FU150" s="23">
        <f t="shared" si="253"/>
        <v>0</v>
      </c>
      <c r="FV150" s="21">
        <f t="shared" si="254"/>
        <v>0</v>
      </c>
    </row>
    <row r="151" spans="1:178">
      <c r="A151" s="4" t="str">
        <f t="shared" si="171"/>
        <v/>
      </c>
      <c r="B151" s="33"/>
      <c r="C151" s="33"/>
      <c r="D151" s="33"/>
      <c r="E151" s="33"/>
      <c r="F151" s="33"/>
      <c r="G151" s="11" t="str">
        <f t="shared" si="138"/>
        <v/>
      </c>
      <c r="H151" s="3" t="str">
        <f t="shared" si="172"/>
        <v/>
      </c>
      <c r="I151" s="3" t="str">
        <f t="shared" si="139"/>
        <v/>
      </c>
      <c r="J151" s="3" t="str">
        <f t="shared" si="173"/>
        <v/>
      </c>
      <c r="K151" s="3" t="str">
        <f t="shared" si="140"/>
        <v/>
      </c>
      <c r="L151" s="2" t="str">
        <f t="shared" si="141"/>
        <v/>
      </c>
      <c r="M151" s="8" t="str">
        <f t="shared" si="174"/>
        <v/>
      </c>
      <c r="N151" s="8" t="str">
        <f t="shared" si="142"/>
        <v/>
      </c>
      <c r="O151" s="8" t="str">
        <f t="shared" si="175"/>
        <v/>
      </c>
      <c r="P151" s="8" t="str">
        <f t="shared" si="143"/>
        <v/>
      </c>
      <c r="Q151" s="2" t="str">
        <f t="shared" si="144"/>
        <v/>
      </c>
      <c r="R151" s="3" t="str">
        <f t="shared" si="145"/>
        <v/>
      </c>
      <c r="S151" s="3" t="str">
        <f>IF($B151="","",IF(E151="",S152,$B151))</f>
        <v/>
      </c>
      <c r="T151" s="3" t="str">
        <f t="shared" si="176"/>
        <v/>
      </c>
      <c r="U151" s="8" t="str">
        <f>IF($B151="","",IF(E151="",U152,E151))</f>
        <v/>
      </c>
      <c r="V151" s="2" t="str">
        <f t="shared" si="148"/>
        <v/>
      </c>
      <c r="W151" s="2" t="str">
        <f t="shared" si="149"/>
        <v/>
      </c>
      <c r="X151" s="2" t="str">
        <f t="shared" si="255"/>
        <v/>
      </c>
      <c r="Y151" s="2" t="str">
        <f t="shared" si="150"/>
        <v/>
      </c>
      <c r="Z151" s="46" t="str">
        <f t="shared" si="177"/>
        <v/>
      </c>
      <c r="AA151" s="46" t="str">
        <f t="shared" si="178"/>
        <v/>
      </c>
      <c r="AB151" s="47"/>
      <c r="AC151" s="46" t="str">
        <f t="shared" si="179"/>
        <v/>
      </c>
      <c r="AD151" s="47" t="str">
        <f t="shared" si="180"/>
        <v/>
      </c>
      <c r="AE151" s="48" t="str">
        <f t="shared" si="181"/>
        <v/>
      </c>
      <c r="AF151" s="49" t="str">
        <f t="shared" si="264"/>
        <v/>
      </c>
      <c r="AG151" s="49" t="str">
        <f t="shared" si="264"/>
        <v/>
      </c>
      <c r="AH151" s="49" t="str">
        <f t="shared" si="264"/>
        <v/>
      </c>
      <c r="AI151" s="47" t="str">
        <f t="shared" si="264"/>
        <v/>
      </c>
      <c r="AJ151" s="47" t="str">
        <f t="shared" si="264"/>
        <v/>
      </c>
      <c r="AK151" s="46" t="str">
        <f t="shared" si="264"/>
        <v/>
      </c>
      <c r="AL151" s="47"/>
      <c r="AM151" s="53" t="str">
        <f t="shared" si="182"/>
        <v/>
      </c>
      <c r="AN151" s="50" t="str">
        <f t="shared" si="183"/>
        <v/>
      </c>
      <c r="AO151" s="51"/>
      <c r="AP151" s="52" t="str">
        <f t="shared" si="184"/>
        <v/>
      </c>
      <c r="AQ151" s="52" t="str">
        <f t="shared" si="185"/>
        <v/>
      </c>
      <c r="AR151" s="47">
        <f t="shared" si="186"/>
        <v>0</v>
      </c>
      <c r="AS151" s="53" t="str">
        <f t="shared" si="187"/>
        <v/>
      </c>
      <c r="AT151" s="52" t="str">
        <f t="shared" si="188"/>
        <v/>
      </c>
      <c r="AU151" s="9" t="str">
        <f t="shared" si="189"/>
        <v/>
      </c>
      <c r="AV151" s="9" t="str">
        <f t="shared" si="190"/>
        <v/>
      </c>
      <c r="AW151" s="12" t="str">
        <f t="shared" si="191"/>
        <v/>
      </c>
      <c r="AX151" s="9" t="str">
        <f t="shared" si="192"/>
        <v/>
      </c>
      <c r="AY151" s="12" t="str">
        <f t="shared" si="193"/>
        <v/>
      </c>
      <c r="AZ151" s="10" t="str">
        <f t="shared" si="194"/>
        <v/>
      </c>
      <c r="BA151" s="10" t="str">
        <f t="shared" si="195"/>
        <v/>
      </c>
      <c r="BB151" s="10" t="str">
        <f t="shared" si="196"/>
        <v/>
      </c>
      <c r="BC151" s="10" t="str">
        <f t="shared" si="197"/>
        <v/>
      </c>
      <c r="BD151" s="10" t="str">
        <f t="shared" si="198"/>
        <v/>
      </c>
      <c r="BE151" s="12" t="str">
        <f t="shared" si="199"/>
        <v/>
      </c>
      <c r="BF151" s="9" t="str">
        <f t="shared" si="200"/>
        <v/>
      </c>
      <c r="BG151" s="9" t="str">
        <f t="shared" si="201"/>
        <v/>
      </c>
      <c r="BH151" s="7" t="str">
        <f t="shared" si="202"/>
        <v/>
      </c>
      <c r="BI151" s="7" t="str">
        <f t="shared" si="203"/>
        <v/>
      </c>
      <c r="BJ151" s="12" t="str">
        <f t="shared" si="204"/>
        <v/>
      </c>
      <c r="BK151" s="80" t="str">
        <f t="shared" si="205"/>
        <v/>
      </c>
      <c r="BL151" s="7" t="str">
        <f t="shared" si="206"/>
        <v/>
      </c>
      <c r="BM151" s="7" t="str">
        <f t="shared" si="256"/>
        <v/>
      </c>
      <c r="BN151" s="12" t="str">
        <f t="shared" si="207"/>
        <v/>
      </c>
      <c r="BO151" s="9" t="str">
        <f t="shared" si="208"/>
        <v/>
      </c>
      <c r="BP151" s="2" t="str">
        <f t="shared" si="209"/>
        <v/>
      </c>
      <c r="BQ151" s="2" t="str">
        <f t="shared" si="210"/>
        <v/>
      </c>
      <c r="BR151" s="20" t="str">
        <f t="shared" si="263"/>
        <v/>
      </c>
      <c r="BS151" s="20" t="str">
        <f t="shared" si="263"/>
        <v/>
      </c>
      <c r="BT151" s="20" t="str">
        <f t="shared" si="263"/>
        <v/>
      </c>
      <c r="BU151" s="86" t="str">
        <f t="shared" si="211"/>
        <v/>
      </c>
      <c r="BV151" s="86" t="str">
        <f t="shared" si="212"/>
        <v/>
      </c>
      <c r="BW151" s="20" t="str">
        <f t="shared" si="263"/>
        <v/>
      </c>
      <c r="BX151" s="86" t="str">
        <f t="shared" si="263"/>
        <v/>
      </c>
      <c r="BY151" s="86" t="str">
        <f t="shared" si="263"/>
        <v/>
      </c>
      <c r="BZ151" s="86" t="str">
        <f t="shared" si="263"/>
        <v/>
      </c>
      <c r="CA151" s="86" t="str">
        <f t="shared" si="263"/>
        <v/>
      </c>
      <c r="CB151" s="86" t="str">
        <f t="shared" si="263"/>
        <v/>
      </c>
      <c r="CC151" s="86" t="str">
        <f t="shared" si="263"/>
        <v/>
      </c>
      <c r="CD151" s="86" t="str">
        <f t="shared" si="263"/>
        <v/>
      </c>
      <c r="CE151" s="20" t="str">
        <f t="shared" si="257"/>
        <v/>
      </c>
      <c r="CF151" s="14" t="str">
        <f t="shared" si="213"/>
        <v/>
      </c>
      <c r="CG151" s="14" t="str">
        <f t="shared" si="214"/>
        <v/>
      </c>
      <c r="CH151" s="8">
        <f t="shared" si="215"/>
        <v>0</v>
      </c>
      <c r="CI151" s="9" t="str">
        <f t="shared" si="216"/>
        <v/>
      </c>
      <c r="CJ151" s="9" t="str">
        <f t="shared" si="217"/>
        <v/>
      </c>
      <c r="CK151" s="9" t="str">
        <f t="shared" si="218"/>
        <v/>
      </c>
      <c r="CL151" s="9" t="str">
        <f t="shared" si="219"/>
        <v/>
      </c>
      <c r="CM151" s="9" t="str">
        <f t="shared" si="220"/>
        <v/>
      </c>
      <c r="CN151" s="9" t="str">
        <f t="shared" si="221"/>
        <v/>
      </c>
      <c r="CO151" s="9" t="str">
        <f t="shared" si="261"/>
        <v/>
      </c>
      <c r="CP151" s="9" t="str">
        <f t="shared" si="261"/>
        <v/>
      </c>
      <c r="CQ151" s="9" t="str">
        <f t="shared" si="261"/>
        <v/>
      </c>
      <c r="CR151" s="9" t="str">
        <f t="shared" si="261"/>
        <v/>
      </c>
      <c r="CS151" s="9" t="str">
        <f t="shared" si="261"/>
        <v/>
      </c>
      <c r="CT151" s="9" t="str">
        <f t="shared" si="261"/>
        <v/>
      </c>
      <c r="CU151" s="9" t="str">
        <f t="shared" si="261"/>
        <v/>
      </c>
      <c r="CV151" s="9" t="str">
        <f t="shared" si="223"/>
        <v/>
      </c>
      <c r="CW151" s="9" t="str">
        <f t="shared" si="262"/>
        <v/>
      </c>
      <c r="CX151" s="9" t="str">
        <f t="shared" si="262"/>
        <v/>
      </c>
      <c r="CY151" s="9" t="str">
        <f t="shared" si="262"/>
        <v/>
      </c>
      <c r="CZ151" s="9" t="str">
        <f t="shared" si="262"/>
        <v/>
      </c>
      <c r="DA151" s="9" t="str">
        <f t="shared" si="262"/>
        <v/>
      </c>
      <c r="DB151" s="9" t="str">
        <f t="shared" si="262"/>
        <v/>
      </c>
      <c r="DC151" s="9" t="str">
        <f t="shared" si="262"/>
        <v/>
      </c>
      <c r="DD151" s="2" t="str">
        <f t="shared" si="225"/>
        <v/>
      </c>
      <c r="DE151" s="2" t="str">
        <f t="shared" si="226"/>
        <v/>
      </c>
      <c r="DF151" s="2" t="str">
        <f t="shared" si="227"/>
        <v/>
      </c>
      <c r="DG151" s="2" t="str">
        <f t="shared" si="228"/>
        <v/>
      </c>
      <c r="DH151" s="2" t="str">
        <f t="shared" si="229"/>
        <v/>
      </c>
      <c r="DI151" s="2" t="str">
        <f t="shared" si="230"/>
        <v/>
      </c>
      <c r="DJ151" s="2" t="str">
        <f t="shared" si="231"/>
        <v/>
      </c>
      <c r="DK151" s="2" t="str">
        <f t="shared" si="232"/>
        <v/>
      </c>
      <c r="DL151" s="16" t="str">
        <f t="shared" si="233"/>
        <v/>
      </c>
      <c r="DM151" s="16" t="str">
        <f t="shared" si="234"/>
        <v/>
      </c>
      <c r="DN151" s="16" t="str">
        <f t="shared" si="235"/>
        <v/>
      </c>
      <c r="DO151" s="72" t="str">
        <f t="shared" si="236"/>
        <v/>
      </c>
      <c r="DP151" s="16" t="str">
        <f t="shared" si="237"/>
        <v/>
      </c>
      <c r="DQ151" s="16" t="str">
        <f t="shared" si="238"/>
        <v/>
      </c>
      <c r="DR151" s="2" t="str">
        <f t="shared" si="239"/>
        <v/>
      </c>
      <c r="DS151" s="2" t="str">
        <f t="shared" si="240"/>
        <v/>
      </c>
      <c r="DT151" s="2" t="str">
        <f t="shared" si="241"/>
        <v/>
      </c>
      <c r="DU151" s="2" t="str">
        <f t="shared" si="242"/>
        <v/>
      </c>
      <c r="DV151" s="15"/>
      <c r="DW151" s="17"/>
      <c r="DX151" s="17"/>
      <c r="DY151" s="47" t="str">
        <f t="shared" si="265"/>
        <v/>
      </c>
      <c r="DZ151" s="47" t="str">
        <f t="shared" si="265"/>
        <v/>
      </c>
      <c r="EA151" s="47" t="str">
        <f t="shared" si="265"/>
        <v/>
      </c>
      <c r="EB151" s="47" t="str">
        <f t="shared" si="265"/>
        <v/>
      </c>
      <c r="EC151" s="49" t="str">
        <f t="shared" si="265"/>
        <v/>
      </c>
      <c r="ED151" s="49" t="str">
        <f t="shared" si="265"/>
        <v/>
      </c>
      <c r="EE151" s="47" t="str">
        <f t="shared" si="265"/>
        <v/>
      </c>
      <c r="EF151" s="47" t="str">
        <f t="shared" si="265"/>
        <v/>
      </c>
      <c r="EG151" s="47" t="str">
        <f t="shared" si="265"/>
        <v/>
      </c>
      <c r="EH151" s="6">
        <f t="shared" si="152"/>
        <v>0</v>
      </c>
      <c r="EI151" s="6">
        <f t="shared" si="153"/>
        <v>0</v>
      </c>
      <c r="EJ151" s="2" t="str">
        <f t="shared" si="154"/>
        <v/>
      </c>
      <c r="EK151" s="2" t="str">
        <f t="shared" si="155"/>
        <v/>
      </c>
      <c r="EL151" s="2" t="str">
        <f t="shared" si="259"/>
        <v/>
      </c>
      <c r="EM151" s="2" t="str">
        <f t="shared" si="156"/>
        <v/>
      </c>
      <c r="EN151" s="2" t="str">
        <f t="shared" si="157"/>
        <v/>
      </c>
      <c r="EO151" s="2">
        <f t="shared" si="158"/>
        <v>0</v>
      </c>
      <c r="EP151" s="2">
        <f t="shared" si="243"/>
        <v>0</v>
      </c>
      <c r="EQ151" s="2"/>
      <c r="ER151" s="2"/>
      <c r="ES151" s="2"/>
      <c r="ET151" s="2"/>
      <c r="EU151" s="2"/>
      <c r="EV151" s="2"/>
      <c r="EW151" s="2">
        <f t="shared" si="159"/>
        <v>0</v>
      </c>
      <c r="EX151" s="2">
        <f t="shared" si="160"/>
        <v>0</v>
      </c>
      <c r="EY151" s="2">
        <f t="shared" si="244"/>
        <v>0</v>
      </c>
      <c r="EZ151" s="2">
        <f t="shared" si="161"/>
        <v>0</v>
      </c>
      <c r="FA151" s="2">
        <f t="shared" si="162"/>
        <v>0</v>
      </c>
      <c r="FB151" s="59"/>
      <c r="FC151" s="2">
        <f t="shared" si="163"/>
        <v>0</v>
      </c>
      <c r="FD151" s="2">
        <f t="shared" si="245"/>
        <v>0</v>
      </c>
      <c r="FE151" s="3">
        <f t="shared" si="258"/>
        <v>0</v>
      </c>
      <c r="FF151" s="3">
        <f t="shared" si="246"/>
        <v>0</v>
      </c>
      <c r="FG151" s="3">
        <f t="shared" si="247"/>
        <v>0</v>
      </c>
      <c r="FH151" s="3">
        <f t="shared" si="164"/>
        <v>0</v>
      </c>
      <c r="FI151" s="67">
        <f t="shared" si="165"/>
        <v>0</v>
      </c>
      <c r="FJ151" s="3">
        <f t="shared" si="166"/>
        <v>0</v>
      </c>
      <c r="FK151" s="3">
        <f t="shared" si="167"/>
        <v>0</v>
      </c>
      <c r="FL151" s="3">
        <f t="shared" si="248"/>
        <v>0</v>
      </c>
      <c r="FM151" s="3">
        <f t="shared" si="249"/>
        <v>0</v>
      </c>
      <c r="FN151" s="3">
        <f t="shared" si="250"/>
        <v>0</v>
      </c>
      <c r="FO151" s="2">
        <f t="shared" si="168"/>
        <v>0</v>
      </c>
      <c r="FP151" s="2">
        <f t="shared" si="169"/>
        <v>0</v>
      </c>
      <c r="FQ151" s="2">
        <f t="shared" si="251"/>
        <v>0</v>
      </c>
      <c r="FR151" s="6" t="str">
        <f>IF(A151=1,1,IF(DW151="","",COUNTA($DW$31:DW151)+1))</f>
        <v/>
      </c>
      <c r="FS151" s="6" t="str">
        <f t="shared" si="170"/>
        <v/>
      </c>
      <c r="FT151" s="43">
        <f t="shared" si="252"/>
        <v>0</v>
      </c>
      <c r="FU151" s="23">
        <f t="shared" si="253"/>
        <v>0</v>
      </c>
      <c r="FV151" s="21">
        <f t="shared" si="254"/>
        <v>0</v>
      </c>
    </row>
  </sheetData>
  <dataConsolidate/>
  <mergeCells count="170">
    <mergeCell ref="EE27:EE28"/>
    <mergeCell ref="EF27:EF28"/>
    <mergeCell ref="EG27:EG28"/>
    <mergeCell ref="EH27:EH28"/>
    <mergeCell ref="EI27:EI28"/>
    <mergeCell ref="EJ27:EJ28"/>
    <mergeCell ref="DY27:DY28"/>
    <mergeCell ref="DZ27:DZ28"/>
    <mergeCell ref="CZ28:CZ29"/>
    <mergeCell ref="DA28:DA29"/>
    <mergeCell ref="DB28:DB29"/>
    <mergeCell ref="DC28:DC29"/>
    <mergeCell ref="EA27:EA28"/>
    <mergeCell ref="EB27:EB28"/>
    <mergeCell ref="EC27:EC28"/>
    <mergeCell ref="ED27:ED28"/>
    <mergeCell ref="DS27:DS28"/>
    <mergeCell ref="DT27:DT28"/>
    <mergeCell ref="DU27:DU28"/>
    <mergeCell ref="DV27:DV29"/>
    <mergeCell ref="DW27:DW28"/>
    <mergeCell ref="DX27:DX28"/>
    <mergeCell ref="DM27:DM28"/>
    <mergeCell ref="DN27:DN28"/>
    <mergeCell ref="FO27:FO28"/>
    <mergeCell ref="FP27:FP28"/>
    <mergeCell ref="FQ27:FQ28"/>
    <mergeCell ref="FB27:FB28"/>
    <mergeCell ref="EK27:EK28"/>
    <mergeCell ref="EL27:EL28"/>
    <mergeCell ref="EM27:EM28"/>
    <mergeCell ref="EN27:EN28"/>
    <mergeCell ref="EO27:EO28"/>
    <mergeCell ref="EP27:EP28"/>
    <mergeCell ref="FR27:FR28"/>
    <mergeCell ref="FS27:FS28"/>
    <mergeCell ref="AC28:AC29"/>
    <mergeCell ref="AK28:AK29"/>
    <mergeCell ref="BR28:BR29"/>
    <mergeCell ref="BS28:BS29"/>
    <mergeCell ref="BT28:BT29"/>
    <mergeCell ref="FI27:FI28"/>
    <mergeCell ref="FJ27:FJ28"/>
    <mergeCell ref="FK27:FK28"/>
    <mergeCell ref="FL27:FL28"/>
    <mergeCell ref="FM27:FM28"/>
    <mergeCell ref="FN27:FN28"/>
    <mergeCell ref="FC27:FC28"/>
    <mergeCell ref="FD27:FD28"/>
    <mergeCell ref="FE27:FE28"/>
    <mergeCell ref="FF27:FF28"/>
    <mergeCell ref="FG27:FG28"/>
    <mergeCell ref="FH27:FH28"/>
    <mergeCell ref="EW27:EW28"/>
    <mergeCell ref="EX27:EX28"/>
    <mergeCell ref="EY27:EY28"/>
    <mergeCell ref="EZ27:EZ28"/>
    <mergeCell ref="FA27:FA28"/>
    <mergeCell ref="DO27:DO28"/>
    <mergeCell ref="DP27:DP28"/>
    <mergeCell ref="DQ27:DQ28"/>
    <mergeCell ref="DR27:DR28"/>
    <mergeCell ref="DG27:DG28"/>
    <mergeCell ref="DH27:DH28"/>
    <mergeCell ref="DI27:DI28"/>
    <mergeCell ref="DJ27:DJ28"/>
    <mergeCell ref="DK27:DK28"/>
    <mergeCell ref="DL27:DL28"/>
    <mergeCell ref="CM27:CM28"/>
    <mergeCell ref="CN27:CU27"/>
    <mergeCell ref="CV27:DC27"/>
    <mergeCell ref="DD27:DD28"/>
    <mergeCell ref="DE27:DE28"/>
    <mergeCell ref="DF27:DF28"/>
    <mergeCell ref="CO28:CO29"/>
    <mergeCell ref="CP28:CP29"/>
    <mergeCell ref="CQ28:CQ29"/>
    <mergeCell ref="CR28:CR29"/>
    <mergeCell ref="CS28:CS29"/>
    <mergeCell ref="CT28:CT29"/>
    <mergeCell ref="CU28:CU29"/>
    <mergeCell ref="CW28:CW29"/>
    <mergeCell ref="CX28:CX29"/>
    <mergeCell ref="CY28:CY29"/>
    <mergeCell ref="CG27:CG29"/>
    <mergeCell ref="CH27:CH28"/>
    <mergeCell ref="CI27:CI28"/>
    <mergeCell ref="CJ27:CJ28"/>
    <mergeCell ref="CK27:CK28"/>
    <mergeCell ref="CL27:CL28"/>
    <mergeCell ref="BN27:BN29"/>
    <mergeCell ref="BP27:BP28"/>
    <mergeCell ref="BQ27:BQ28"/>
    <mergeCell ref="BX27:CD27"/>
    <mergeCell ref="CE27:CE28"/>
    <mergeCell ref="CF27:CF29"/>
    <mergeCell ref="BU28:BU29"/>
    <mergeCell ref="BV28:BV29"/>
    <mergeCell ref="BW28:BW29"/>
    <mergeCell ref="BX28:BX29"/>
    <mergeCell ref="BY28:BY29"/>
    <mergeCell ref="BZ28:BZ29"/>
    <mergeCell ref="CA28:CA29"/>
    <mergeCell ref="CB28:CB29"/>
    <mergeCell ref="CC28:CC29"/>
    <mergeCell ref="CD28:CD29"/>
    <mergeCell ref="BI27:BI28"/>
    <mergeCell ref="BJ27:BJ29"/>
    <mergeCell ref="BK27:BK28"/>
    <mergeCell ref="BM27:BM28"/>
    <mergeCell ref="BA27:BA28"/>
    <mergeCell ref="BB27:BB28"/>
    <mergeCell ref="BC27:BC28"/>
    <mergeCell ref="BD27:BD28"/>
    <mergeCell ref="BE27:BE29"/>
    <mergeCell ref="BF27:BF28"/>
    <mergeCell ref="AZ27:AZ28"/>
    <mergeCell ref="AO27:AO29"/>
    <mergeCell ref="AP27:AP28"/>
    <mergeCell ref="AQ27:AQ28"/>
    <mergeCell ref="AR27:AR28"/>
    <mergeCell ref="AS27:AS28"/>
    <mergeCell ref="AT27:AT28"/>
    <mergeCell ref="BG27:BG28"/>
    <mergeCell ref="BH27:BH28"/>
    <mergeCell ref="AD27:AD28"/>
    <mergeCell ref="AE27:AE29"/>
    <mergeCell ref="AF27:AF28"/>
    <mergeCell ref="AG27:AG28"/>
    <mergeCell ref="AU27:AU28"/>
    <mergeCell ref="AV27:AV28"/>
    <mergeCell ref="AW27:AW29"/>
    <mergeCell ref="AX27:AX28"/>
    <mergeCell ref="AY27:AY29"/>
    <mergeCell ref="M27:P27"/>
    <mergeCell ref="Q27:Q28"/>
    <mergeCell ref="R27:U27"/>
    <mergeCell ref="V27:W28"/>
    <mergeCell ref="X27:X28"/>
    <mergeCell ref="Y27:Y28"/>
    <mergeCell ref="FO26:FQ26"/>
    <mergeCell ref="A27:A29"/>
    <mergeCell ref="B27:B28"/>
    <mergeCell ref="C27:C28"/>
    <mergeCell ref="D27:D28"/>
    <mergeCell ref="E27:E28"/>
    <mergeCell ref="F27:F28"/>
    <mergeCell ref="G27:G29"/>
    <mergeCell ref="H27:K27"/>
    <mergeCell ref="L27:L28"/>
    <mergeCell ref="AH27:AH28"/>
    <mergeCell ref="AI27:AI28"/>
    <mergeCell ref="AJ27:AJ28"/>
    <mergeCell ref="AL27:AL28"/>
    <mergeCell ref="AM27:AM28"/>
    <mergeCell ref="AN27:AN29"/>
    <mergeCell ref="Z27:Z28"/>
    <mergeCell ref="AA27:AA28"/>
    <mergeCell ref="AS1:AS2"/>
    <mergeCell ref="BK26:BL26"/>
    <mergeCell ref="EM26:EP26"/>
    <mergeCell ref="EW26:EY26"/>
    <mergeCell ref="EZ26:FD26"/>
    <mergeCell ref="FE26:FN26"/>
    <mergeCell ref="A1:A2"/>
    <mergeCell ref="B1:C2"/>
    <mergeCell ref="AO1:AO2"/>
    <mergeCell ref="AP1:AP2"/>
    <mergeCell ref="AQ1:AQ2"/>
    <mergeCell ref="AR1:AR2"/>
  </mergeCells>
  <conditionalFormatting sqref="FI31:FM31 EO31:EO151 EW31:EX151 FO31:FP151 FJ32:FL151 G31:Q151 BM31 A31:A41 A113:D151 DJ31:DP151 BO31:DG31 BM32:DG151 EJ31:EM151 EE31:EH151 A42:B112 D42:D112 DR31:EB151 Y31:BJ151">
    <cfRule type="containsBlanks" dxfId="511" priority="33">
      <formula>LEN(TRIM(A31))=0</formula>
    </cfRule>
  </conditionalFormatting>
  <conditionalFormatting sqref="AO3:AO25 AO32:AQ151">
    <cfRule type="containsText" dxfId="510" priority="70" operator="containsText" text="žulová dlažba">
      <formula>NOT(ISERROR(SEARCH("žulová dlažba",AO3)))</formula>
    </cfRule>
    <cfRule type="containsText" dxfId="509" priority="71" operator="containsText" text="zámková dlažba">
      <formula>NOT(ISERROR(SEARCH("zámková dlažba",AO3)))</formula>
    </cfRule>
    <cfRule type="containsText" dxfId="508" priority="72" operator="containsText" text="dlažba">
      <formula>NOT(ISERROR(SEARCH("dlažba",AO3)))</formula>
    </cfRule>
    <cfRule type="containsText" dxfId="507" priority="73" operator="containsText" text="žulová dlažba">
      <formula>NOT(ISERROR(SEARCH("žulová dlažba",AO3)))</formula>
    </cfRule>
    <cfRule type="containsText" dxfId="506" priority="74" operator="containsText" text="dlažba">
      <formula>NOT(ISERROR(SEARCH("dlažba",AO3)))</formula>
    </cfRule>
    <cfRule type="containsText" priority="75" operator="containsText" text="dlažba">
      <formula>NOT(ISERROR(SEARCH("dlažba",AO3)))</formula>
    </cfRule>
    <cfRule type="containsText" dxfId="505" priority="76" operator="containsText" text="žulová dlažba">
      <formula>NOT(ISERROR(SEARCH("žulová dlažba",AO3)))</formula>
    </cfRule>
    <cfRule type="containsText" dxfId="504" priority="77" operator="containsText" text="zámková dlažba">
      <formula>NOT(ISERROR(SEARCH("zámková dlažba",AO3)))</formula>
    </cfRule>
    <cfRule type="containsText" dxfId="503" priority="78" operator="containsText" text="dlažba">
      <formula>NOT(ISERROR(SEARCH("dlažba",AO3)))</formula>
    </cfRule>
    <cfRule type="containsText" dxfId="502" priority="79" operator="containsText" text="štěrk">
      <formula>NOT(ISERROR(SEARCH("štěrk",AO3)))</formula>
    </cfRule>
    <cfRule type="containsText" dxfId="501" priority="80" operator="containsText" text="štěrk">
      <formula>NOT(ISERROR(SEARCH("štěrk",AO3)))</formula>
    </cfRule>
    <cfRule type="containsText" dxfId="500" priority="81" operator="containsText" text="vodoteč">
      <formula>NOT(ISERROR(SEARCH("vodoteč",AO3)))</formula>
    </cfRule>
    <cfRule type="containsText" dxfId="499" priority="82" operator="containsText" text="vodoteč">
      <formula>NOT(ISERROR(SEARCH("vodoteč",AO3)))</formula>
    </cfRule>
    <cfRule type="containsText" dxfId="498" priority="83" operator="containsText" text="asfalt">
      <formula>NOT(ISERROR(SEARCH("asfalt",AO3)))</formula>
    </cfRule>
    <cfRule type="containsText" dxfId="497" priority="84" operator="containsText" text="asfalt">
      <formula>NOT(ISERROR(SEARCH("asfalt",AO3)))</formula>
    </cfRule>
    <cfRule type="containsText" dxfId="496" priority="85" operator="containsText" text="asfalt">
      <formula>NOT(ISERROR(SEARCH("asfalt",AO3)))</formula>
    </cfRule>
    <cfRule type="containsText" dxfId="495" priority="86" operator="containsText" text="tráva">
      <formula>NOT(ISERROR(SEARCH("tráva",AO3)))</formula>
    </cfRule>
  </conditionalFormatting>
  <conditionalFormatting sqref="AO4:AO5 AO8:AO10 AO13:AO15">
    <cfRule type="containsText" dxfId="494" priority="69" operator="containsText" text="betonová dlažba">
      <formula>NOT(ISERROR(SEARCH("betonová dlažba",AO4)))</formula>
    </cfRule>
  </conditionalFormatting>
  <conditionalFormatting sqref="AO1 AO3:AO25 AO32:AQ151">
    <cfRule type="containsText" dxfId="493" priority="50" operator="containsText" text="zatrav. tvárnice">
      <formula>NOT(ISERROR(SEARCH("zatrav. tvárnice",AO1)))</formula>
    </cfRule>
    <cfRule type="containsText" dxfId="492" priority="51" operator="containsText" text="zatrav. tvárnice">
      <formula>NOT(ISERROR(SEARCH("zatrav. tvárnice",AO1)))</formula>
    </cfRule>
    <cfRule type="containsText" dxfId="491" priority="52" operator="containsText" text="zatavr.tvárnice">
      <formula>NOT(ISERROR(SEARCH("zatavr.tvárnice",AO1)))</formula>
    </cfRule>
    <cfRule type="containsText" dxfId="490" priority="53" operator="containsText" text="kostky velké">
      <formula>NOT(ISERROR(SEARCH("kostky velké",AO1)))</formula>
    </cfRule>
    <cfRule type="containsText" dxfId="489" priority="54" operator="containsText" text="kostky velké">
      <formula>NOT(ISERROR(SEARCH("kostky velké",AO1)))</formula>
    </cfRule>
    <cfRule type="containsText" dxfId="488" priority="55" operator="containsText" text="kostky velké">
      <formula>NOT(ISERROR(SEARCH("kostky velké",AO1)))</formula>
    </cfRule>
    <cfRule type="containsText" dxfId="487" priority="56" operator="containsText" text="kostky malé">
      <formula>NOT(ISERROR(SEARCH("kostky malé",AO1)))</formula>
    </cfRule>
    <cfRule type="containsText" dxfId="486" priority="57" operator="containsText" text="záhon">
      <formula>NOT(ISERROR(SEARCH("záhon",AO1)))</formula>
    </cfRule>
    <cfRule type="containsText" dxfId="485" priority="58" operator="containsText" text="bet. dlažba 50x50">
      <formula>NOT(ISERROR(SEARCH("bet. dlažba 50x50",AO1)))</formula>
    </cfRule>
    <cfRule type="containsText" dxfId="484" priority="59" operator="containsText" text="bet. dlažba 30x30">
      <formula>NOT(ISERROR(SEARCH("bet. dlažba 30x30",AO1)))</formula>
    </cfRule>
    <cfRule type="containsText" dxfId="483" priority="60" operator="containsText" text="panely">
      <formula>NOT(ISERROR(SEARCH("panely",AO1)))</formula>
    </cfRule>
    <cfRule type="containsText" dxfId="482" priority="61" operator="containsText" text="komunikace I tř">
      <formula>NOT(ISERROR(SEARCH("komunikace I tř",AO1)))</formula>
    </cfRule>
    <cfRule type="containsText" dxfId="481" priority="62" operator="containsText" text="krajnice">
      <formula>NOT(ISERROR(SEARCH("krajnice",AO1)))</formula>
    </cfRule>
    <cfRule type="containsText" dxfId="480" priority="63" operator="containsText" text="komunikace III tř">
      <formula>NOT(ISERROR(SEARCH("komunikace III tř",AO1)))</formula>
    </cfRule>
    <cfRule type="containsText" dxfId="479" priority="64" operator="containsText" text="krajnice">
      <formula>NOT(ISERROR(SEARCH("krajnice",AO1)))</formula>
    </cfRule>
    <cfRule type="containsText" dxfId="478" priority="65" operator="containsText" text="chodník asfaltový">
      <formula>NOT(ISERROR(SEARCH("chodník asfaltový",AO1)))</formula>
    </cfRule>
    <cfRule type="containsText" dxfId="477" priority="66" operator="containsText" text="chodník asfaltový">
      <formula>NOT(ISERROR(SEARCH("chodník asfaltový",AO1)))</formula>
    </cfRule>
    <cfRule type="containsText" dxfId="476" priority="67" operator="containsText" text="pole">
      <formula>NOT(ISERROR(SEARCH("pole",AO1)))</formula>
    </cfRule>
    <cfRule type="containsText" dxfId="475" priority="68" operator="containsText" text="betonová dlažba">
      <formula>NOT(ISERROR(SEARCH("betonová dlažba",AO1)))</formula>
    </cfRule>
  </conditionalFormatting>
  <conditionalFormatting sqref="AR32:AR151">
    <cfRule type="cellIs" dxfId="474" priority="49" operator="equal">
      <formula>0</formula>
    </cfRule>
  </conditionalFormatting>
  <conditionalFormatting sqref="B113:D151 B42:B112 D42:D112">
    <cfRule type="expression" dxfId="473" priority="48">
      <formula>$A42="Chyba staničení"</formula>
    </cfRule>
  </conditionalFormatting>
  <conditionalFormatting sqref="B113:D151 B42:B112 D42:D112">
    <cfRule type="containsBlanks" dxfId="472" priority="47">
      <formula>LEN(TRIM(B42))=0</formula>
    </cfRule>
  </conditionalFormatting>
  <conditionalFormatting sqref="FT31:FU31">
    <cfRule type="containsBlanks" dxfId="471" priority="46">
      <formula>LEN(TRIM(FT31))=0</formula>
    </cfRule>
  </conditionalFormatting>
  <conditionalFormatting sqref="BS32:BS151">
    <cfRule type="iconSet" priority="8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T32:BT151">
    <cfRule type="iconSet" priority="89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U32:BU151">
    <cfRule type="iconSet" priority="9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V32:BV151">
    <cfRule type="iconSet" priority="9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S31:FS151">
    <cfRule type="containsBlanks" dxfId="470" priority="45">
      <formula>LEN(TRIM(FS31))=0</formula>
    </cfRule>
  </conditionalFormatting>
  <conditionalFormatting sqref="FR31:FR151">
    <cfRule type="containsBlanks" dxfId="469" priority="44">
      <formula>LEN(TRIM(FR31))=0</formula>
    </cfRule>
  </conditionalFormatting>
  <conditionalFormatting sqref="EC31:ED151">
    <cfRule type="containsBlanks" dxfId="468" priority="43">
      <formula>LEN(TRIM(EC31))=0</formula>
    </cfRule>
  </conditionalFormatting>
  <conditionalFormatting sqref="EN31:EN151">
    <cfRule type="containsBlanks" dxfId="467" priority="42">
      <formula>LEN(TRIM(EN31))=0</formula>
    </cfRule>
  </conditionalFormatting>
  <conditionalFormatting sqref="EI31:EI151">
    <cfRule type="containsBlanks" dxfId="466" priority="41">
      <formula>LEN(TRIM(EI31))=0</formula>
    </cfRule>
  </conditionalFormatting>
  <conditionalFormatting sqref="EZ31:FC151">
    <cfRule type="containsBlanks" dxfId="465" priority="40">
      <formula>LEN(TRIM(EZ31))=0</formula>
    </cfRule>
  </conditionalFormatting>
  <conditionalFormatting sqref="FE31:FE151 FI32:FI151 FG31:FH151 FM32:FM151">
    <cfRule type="containsBlanks" dxfId="464" priority="39">
      <formula>LEN(TRIM(FE31))=0</formula>
    </cfRule>
  </conditionalFormatting>
  <conditionalFormatting sqref="FF31:FF151">
    <cfRule type="containsBlanks" dxfId="463" priority="38">
      <formula>LEN(TRIM(FF31))=0</formula>
    </cfRule>
  </conditionalFormatting>
  <conditionalFormatting sqref="DR32:DU151 DJ32:DP151 CI32:DG151">
    <cfRule type="cellIs" dxfId="462" priority="87" operator="lessThan">
      <formula>0</formula>
    </cfRule>
  </conditionalFormatting>
  <conditionalFormatting sqref="B42:B66 D42:D66">
    <cfRule type="expression" dxfId="461" priority="37">
      <formula>$A42="Chyba staničení"</formula>
    </cfRule>
  </conditionalFormatting>
  <conditionalFormatting sqref="B42:B94 D42:D94">
    <cfRule type="expression" dxfId="460" priority="36">
      <formula>$A42="Chyba staničení"</formula>
    </cfRule>
  </conditionalFormatting>
  <conditionalFormatting sqref="DV31:DX94">
    <cfRule type="containsBlanks" dxfId="459" priority="35">
      <formula>LEN(TRIM(DV31))=0</formula>
    </cfRule>
  </conditionalFormatting>
  <conditionalFormatting sqref="DL32:DM151">
    <cfRule type="colorScale" priority="34">
      <colorScale>
        <cfvo type="percent" val="0"/>
        <cfvo type="percent" val="0.25"/>
        <cfvo type="percent" val="0.5"/>
        <color theme="0"/>
        <color theme="0"/>
        <color rgb="FF63BE7B"/>
      </colorScale>
    </cfRule>
  </conditionalFormatting>
  <conditionalFormatting sqref="FV31">
    <cfRule type="containsBlanks" dxfId="458" priority="32">
      <formula>LEN(TRIM(FV31))=0</formula>
    </cfRule>
  </conditionalFormatting>
  <conditionalFormatting sqref="DQ32:DQ151">
    <cfRule type="cellIs" dxfId="457" priority="31" operator="lessThan">
      <formula>0</formula>
    </cfRule>
  </conditionalFormatting>
  <conditionalFormatting sqref="DQ31:DQ151">
    <cfRule type="containsBlanks" dxfId="456" priority="30">
      <formula>LEN(TRIM(DQ31))=0</formula>
    </cfRule>
  </conditionalFormatting>
  <conditionalFormatting sqref="AO1:AO1048576">
    <cfRule type="containsText" dxfId="455" priority="27" operator="containsText" text="zatrav. tvárnice">
      <formula>NOT(ISERROR(SEARCH("zatrav. tvárnice",AO1)))</formula>
    </cfRule>
    <cfRule type="containsText" dxfId="454" priority="28" operator="containsText" text="železnice">
      <formula>NOT(ISERROR(SEARCH("železnice",AO1)))</formula>
    </cfRule>
    <cfRule type="containsText" dxfId="453" priority="29" operator="containsText" text="železnice">
      <formula>NOT(ISERROR(SEARCH("železnice",AO1)))</formula>
    </cfRule>
  </conditionalFormatting>
  <conditionalFormatting sqref="E42:F151">
    <cfRule type="containsBlanks" dxfId="452" priority="25">
      <formula>LEN(TRIM(E42))=0</formula>
    </cfRule>
  </conditionalFormatting>
  <conditionalFormatting sqref="E42:F151">
    <cfRule type="containsBlanks" dxfId="451" priority="26">
      <formula>LEN(TRIM(E42))=0</formula>
    </cfRule>
  </conditionalFormatting>
  <conditionalFormatting sqref="R31:S151 U31:U151">
    <cfRule type="containsBlanks" dxfId="450" priority="24">
      <formula>LEN(TRIM(R31))=0</formula>
    </cfRule>
  </conditionalFormatting>
  <conditionalFormatting sqref="T31:T151">
    <cfRule type="containsBlanks" dxfId="449" priority="23">
      <formula>LEN(TRIM(T31))=0</formula>
    </cfRule>
  </conditionalFormatting>
  <conditionalFormatting sqref="V31:W151">
    <cfRule type="containsBlanks" dxfId="448" priority="22">
      <formula>LEN(TRIM(V31))=0</formula>
    </cfRule>
  </conditionalFormatting>
  <conditionalFormatting sqref="X31:X151">
    <cfRule type="containsBlanks" dxfId="447" priority="21">
      <formula>LEN(TRIM(X31))=0</formula>
    </cfRule>
  </conditionalFormatting>
  <conditionalFormatting sqref="BK31:BL151">
    <cfRule type="containsBlanks" dxfId="446" priority="20">
      <formula>LEN(TRIM(BK31))=0</formula>
    </cfRule>
  </conditionalFormatting>
  <conditionalFormatting sqref="B31:F33 B34:B41 D34:F41">
    <cfRule type="containsBlanks" dxfId="445" priority="15">
      <formula>LEN(TRIM(B31))=0</formula>
    </cfRule>
  </conditionalFormatting>
  <conditionalFormatting sqref="B31:B41">
    <cfRule type="expression" dxfId="444" priority="19">
      <formula>$A31="Chyba staničení"</formula>
    </cfRule>
  </conditionalFormatting>
  <conditionalFormatting sqref="B31:F33 B34:B41 D34:F41">
    <cfRule type="containsBlanks" dxfId="443" priority="18">
      <formula>LEN(TRIM(B31))=0</formula>
    </cfRule>
  </conditionalFormatting>
  <conditionalFormatting sqref="B31:B41">
    <cfRule type="expression" dxfId="442" priority="17">
      <formula>$A31="Chyba staničení"</formula>
    </cfRule>
  </conditionalFormatting>
  <conditionalFormatting sqref="B31:B41">
    <cfRule type="expression" dxfId="441" priority="16">
      <formula>$A31="Chyba staničení"</formula>
    </cfRule>
  </conditionalFormatting>
  <conditionalFormatting sqref="DH31:DI151">
    <cfRule type="containsBlanks" dxfId="440" priority="13">
      <formula>LEN(TRIM(DH31))=0</formula>
    </cfRule>
  </conditionalFormatting>
  <conditionalFormatting sqref="DH32:DI151">
    <cfRule type="cellIs" dxfId="439" priority="14" operator="lessThan">
      <formula>0</formula>
    </cfRule>
  </conditionalFormatting>
  <conditionalFormatting sqref="BU32">
    <cfRule type="iconSet" priority="1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W96">
    <cfRule type="containsBlanks" dxfId="438" priority="11">
      <formula>LEN(TRIM(DW96))=0</formula>
    </cfRule>
  </conditionalFormatting>
  <conditionalFormatting sqref="DW98">
    <cfRule type="containsBlanks" dxfId="437" priority="10">
      <formula>LEN(TRIM(DW98))=0</formula>
    </cfRule>
  </conditionalFormatting>
  <conditionalFormatting sqref="DW102">
    <cfRule type="containsBlanks" dxfId="436" priority="9">
      <formula>LEN(TRIM(DW102))=0</formula>
    </cfRule>
  </conditionalFormatting>
  <conditionalFormatting sqref="DW105">
    <cfRule type="containsBlanks" dxfId="435" priority="8">
      <formula>LEN(TRIM(DW105))=0</formula>
    </cfRule>
  </conditionalFormatting>
  <conditionalFormatting sqref="DW110">
    <cfRule type="containsBlanks" dxfId="434" priority="7">
      <formula>LEN(TRIM(DW110))=0</formula>
    </cfRule>
  </conditionalFormatting>
  <conditionalFormatting sqref="DW112">
    <cfRule type="containsBlanks" dxfId="433" priority="6">
      <formula>LEN(TRIM(DW112))=0</formula>
    </cfRule>
  </conditionalFormatting>
  <conditionalFormatting sqref="C42:C112">
    <cfRule type="containsBlanks" dxfId="432" priority="4">
      <formula>LEN(TRIM(C42))=0</formula>
    </cfRule>
  </conditionalFormatting>
  <conditionalFormatting sqref="C42:C112">
    <cfRule type="containsBlanks" dxfId="431" priority="5">
      <formula>LEN(TRIM(C42))=0</formula>
    </cfRule>
  </conditionalFormatting>
  <conditionalFormatting sqref="C34:C41">
    <cfRule type="containsBlanks" dxfId="430" priority="2">
      <formula>LEN(TRIM(C34))=0</formula>
    </cfRule>
  </conditionalFormatting>
  <conditionalFormatting sqref="C34:C41">
    <cfRule type="containsBlanks" dxfId="429" priority="3">
      <formula>LEN(TRIM(C34))=0</formula>
    </cfRule>
  </conditionalFormatting>
  <conditionalFormatting sqref="DW95">
    <cfRule type="containsBlanks" dxfId="428" priority="1">
      <formula>LEN(TRIM(DW95))=0</formula>
    </cfRule>
  </conditionalFormatting>
  <pageMargins left="0.7" right="0.7" top="0.78740157499999996" bottom="0.78740157499999996" header="0.3" footer="0.3"/>
  <pageSetup paperSize="8" scale="28" fitToHeight="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6D68A-ABAA-41D7-8BA5-43FA7C42B47B}">
  <sheetPr>
    <tabColor rgb="FF49F1F9"/>
    <pageSetUpPr fitToPage="1"/>
  </sheetPr>
  <dimension ref="A1:FV151"/>
  <sheetViews>
    <sheetView zoomScaleNormal="100" workbookViewId="0">
      <pane xSplit="6" topLeftCell="X1" activePane="topRight" state="frozen"/>
      <selection pane="topRight" activeCell="AI17" sqref="AI17"/>
    </sheetView>
  </sheetViews>
  <sheetFormatPr defaultRowHeight="15" outlineLevelCol="1"/>
  <cols>
    <col min="1" max="1" width="8.140625" style="30" customWidth="1"/>
    <col min="2" max="5" width="9.140625" customWidth="1"/>
    <col min="6" max="6" width="8.28515625" customWidth="1"/>
    <col min="7" max="7" width="8.5703125" customWidth="1"/>
    <col min="8" max="11" width="6.5703125" hidden="1" customWidth="1" outlineLevel="1"/>
    <col min="12" max="12" width="8.85546875" customWidth="1" collapsed="1"/>
    <col min="13" max="16" width="6.5703125" hidden="1" customWidth="1" outlineLevel="1"/>
    <col min="17" max="17" width="8.85546875" customWidth="1" collapsed="1"/>
    <col min="18" max="21" width="6.5703125" hidden="1" customWidth="1" outlineLevel="1"/>
    <col min="22" max="22" width="7.140625" hidden="1" customWidth="1" outlineLevel="1"/>
    <col min="23" max="23" width="3" hidden="1" customWidth="1" outlineLevel="1"/>
    <col min="24" max="24" width="10.28515625" customWidth="1" collapsed="1"/>
    <col min="25" max="25" width="10.7109375" hidden="1" customWidth="1" outlineLevel="1"/>
    <col min="26" max="26" width="9.140625" collapsed="1"/>
    <col min="29" max="29" width="12.7109375" customWidth="1"/>
    <col min="30" max="30" width="10" customWidth="1"/>
    <col min="31" max="31" width="8.5703125" customWidth="1"/>
    <col min="34" max="34" width="10.28515625" customWidth="1"/>
    <col min="39" max="39" width="8" hidden="1" customWidth="1" outlineLevel="1"/>
    <col min="40" max="40" width="21.140625" customWidth="1" collapsed="1"/>
    <col min="41" max="41" width="16.7109375" customWidth="1"/>
    <col min="42" max="42" width="10.5703125" customWidth="1"/>
    <col min="43" max="43" width="8.7109375" customWidth="1"/>
    <col min="44" max="44" width="11.85546875" customWidth="1"/>
    <col min="45" max="45" width="10.7109375" customWidth="1" outlineLevel="1"/>
    <col min="46" max="46" width="9.42578125" customWidth="1"/>
    <col min="47" max="47" width="9.28515625" hidden="1" customWidth="1" outlineLevel="1"/>
    <col min="48" max="48" width="8.5703125" hidden="1" customWidth="1" outlineLevel="1"/>
    <col min="49" max="49" width="6.7109375" customWidth="1" collapsed="1"/>
    <col min="50" max="50" width="7.7109375" hidden="1" customWidth="1" outlineLevel="1"/>
    <col min="51" max="51" width="6.7109375" customWidth="1" collapsed="1"/>
    <col min="52" max="52" width="6.5703125" hidden="1" customWidth="1" outlineLevel="1"/>
    <col min="53" max="56" width="6.7109375" hidden="1" customWidth="1" outlineLevel="1"/>
    <col min="57" max="57" width="6.7109375" customWidth="1" collapsed="1"/>
    <col min="58" max="60" width="6.7109375" hidden="1" customWidth="1" outlineLevel="1"/>
    <col min="61" max="61" width="7.5703125" hidden="1" customWidth="1" outlineLevel="1"/>
    <col min="62" max="62" width="6.7109375" customWidth="1" collapsed="1"/>
    <col min="63" max="64" width="8.85546875" hidden="1" customWidth="1" outlineLevel="1"/>
    <col min="65" max="65" width="10.85546875" hidden="1" customWidth="1" outlineLevel="1"/>
    <col min="66" max="66" width="6.7109375" customWidth="1" collapsed="1"/>
    <col min="67" max="67" width="10.140625" hidden="1" customWidth="1" outlineLevel="1"/>
    <col min="68" max="69" width="8.85546875" hidden="1" customWidth="1" outlineLevel="1"/>
    <col min="70" max="70" width="7.7109375" customWidth="1" collapsed="1"/>
    <col min="71" max="72" width="7.28515625" customWidth="1"/>
    <col min="73" max="73" width="8.140625" customWidth="1"/>
    <col min="74" max="74" width="10.140625" customWidth="1"/>
    <col min="75" max="75" width="10.5703125" customWidth="1"/>
    <col min="76" max="82" width="5" customWidth="1"/>
    <col min="83" max="83" width="13" customWidth="1"/>
    <col min="84" max="84" width="10.5703125" hidden="1" customWidth="1" outlineLevel="1"/>
    <col min="85" max="85" width="8.42578125" hidden="1" customWidth="1" outlineLevel="1"/>
    <col min="86" max="86" width="9.42578125" style="69" hidden="1" customWidth="1" outlineLevel="1"/>
    <col min="87" max="87" width="8" customWidth="1" collapsed="1"/>
    <col min="88" max="88" width="8" customWidth="1"/>
    <col min="89" max="89" width="9.140625" customWidth="1"/>
    <col min="90" max="90" width="8.5703125" customWidth="1"/>
    <col min="91" max="91" width="9.7109375" customWidth="1"/>
    <col min="92" max="92" width="9.28515625" customWidth="1"/>
    <col min="93" max="99" width="7.5703125" customWidth="1"/>
    <col min="100" max="100" width="11.85546875" bestFit="1" customWidth="1"/>
    <col min="101" max="107" width="7.5703125" customWidth="1"/>
    <col min="108" max="109" width="7.140625" customWidth="1"/>
    <col min="110" max="113" width="8.85546875" customWidth="1"/>
    <col min="114" max="114" width="11.7109375" bestFit="1" customWidth="1"/>
    <col min="115" max="115" width="11.28515625" customWidth="1"/>
    <col min="116" max="116" width="11.85546875" bestFit="1" customWidth="1"/>
    <col min="117" max="117" width="11" customWidth="1"/>
    <col min="118" max="118" width="10.85546875" customWidth="1"/>
    <col min="119" max="119" width="10.85546875" hidden="1" customWidth="1" outlineLevel="1"/>
    <col min="120" max="120" width="11.28515625" bestFit="1" customWidth="1" collapsed="1"/>
    <col min="121" max="121" width="11.28515625" customWidth="1"/>
    <col min="122" max="122" width="9.28515625" customWidth="1"/>
    <col min="123" max="123" width="10.42578125" customWidth="1"/>
    <col min="124" max="125" width="11.28515625" customWidth="1"/>
    <col min="126" max="126" width="7.5703125" customWidth="1"/>
    <col min="127" max="127" width="12" customWidth="1"/>
    <col min="128" max="128" width="12.5703125" customWidth="1"/>
    <col min="129" max="129" width="10.7109375" customWidth="1"/>
    <col min="130" max="130" width="9.28515625" customWidth="1"/>
    <col min="131" max="131" width="9.42578125" customWidth="1"/>
    <col min="132" max="132" width="9.28515625" customWidth="1"/>
    <col min="138" max="138" width="12.7109375" style="26" hidden="1" customWidth="1" outlineLevel="1"/>
    <col min="139" max="139" width="8" style="26" hidden="1" customWidth="1" outlineLevel="1"/>
    <col min="140" max="140" width="12.28515625" hidden="1" customWidth="1" outlineLevel="1"/>
    <col min="141" max="141" width="11.7109375" hidden="1" customWidth="1" outlineLevel="1"/>
    <col min="142" max="142" width="10.28515625" style="26" hidden="1" customWidth="1" outlineLevel="1"/>
    <col min="143" max="143" width="10.85546875" hidden="1" customWidth="1" outlineLevel="1"/>
    <col min="144" max="155" width="8.85546875" hidden="1" customWidth="1" outlineLevel="1"/>
    <col min="156" max="157" width="11.28515625" hidden="1" customWidth="1" outlineLevel="1"/>
    <col min="158" max="158" width="11.28515625" customWidth="1" collapsed="1"/>
    <col min="159" max="160" width="8.85546875" hidden="1" customWidth="1" outlineLevel="1"/>
    <col min="161" max="161" width="11.28515625" style="56" hidden="1" customWidth="1" outlineLevel="1"/>
    <col min="162" max="164" width="8.85546875" style="56" hidden="1" customWidth="1" outlineLevel="1"/>
    <col min="165" max="165" width="11.28515625" style="62" hidden="1" customWidth="1" outlineLevel="1"/>
    <col min="166" max="166" width="8.85546875" style="56" hidden="1" customWidth="1" outlineLevel="1"/>
    <col min="167" max="167" width="11.28515625" style="56" hidden="1" customWidth="1" outlineLevel="1"/>
    <col min="168" max="170" width="8.85546875" style="56" hidden="1" customWidth="1" outlineLevel="1"/>
    <col min="171" max="175" width="8.85546875" hidden="1" customWidth="1" outlineLevel="1"/>
    <col min="176" max="176" width="8.28515625" customWidth="1" collapsed="1"/>
    <col min="177" max="178" width="8" customWidth="1"/>
  </cols>
  <sheetData>
    <row r="1" spans="1:124" ht="15" customHeight="1">
      <c r="A1" s="344" t="s">
        <v>77</v>
      </c>
      <c r="B1" s="346" t="str">
        <f ca="1">MID(CELL("filename",C1),FIND("]",CELL("filename",C1))+1,LEN(CELL("filename",C1))-FIND("]",CELL("filename",C1)))</f>
        <v>Stoka 5</v>
      </c>
      <c r="C1" s="347"/>
      <c r="D1" s="5"/>
      <c r="E1" s="5"/>
      <c r="F1" s="5"/>
      <c r="AC1" s="39" t="s">
        <v>167</v>
      </c>
      <c r="AD1" s="1">
        <f>SUMIF(BT32:BT151,"1",AQ32:AQ151)</f>
        <v>0</v>
      </c>
      <c r="AF1" s="26"/>
      <c r="AG1" s="26"/>
      <c r="AH1" s="26"/>
      <c r="AI1" s="26"/>
      <c r="AO1" s="350" t="s">
        <v>100</v>
      </c>
      <c r="AP1" s="332" t="s">
        <v>106</v>
      </c>
      <c r="AQ1" s="332" t="s">
        <v>105</v>
      </c>
      <c r="AR1" s="332" t="s">
        <v>101</v>
      </c>
      <c r="AS1" s="332" t="s">
        <v>110</v>
      </c>
      <c r="AT1" s="35" t="s">
        <v>113</v>
      </c>
    </row>
    <row r="2" spans="1:124" ht="19.5" customHeight="1" thickBot="1">
      <c r="A2" s="345"/>
      <c r="B2" s="348"/>
      <c r="C2" s="349"/>
      <c r="D2" s="5"/>
      <c r="E2" s="5"/>
      <c r="F2" s="5"/>
      <c r="AC2" s="39" t="s">
        <v>168</v>
      </c>
      <c r="AD2" s="1">
        <f>SUMIF(BT32:BT151,"2",AQ32:AQ151)</f>
        <v>209.8</v>
      </c>
      <c r="AF2" s="26"/>
      <c r="AG2" s="26"/>
      <c r="AH2" s="26"/>
      <c r="AI2" s="24"/>
      <c r="AO2" s="350"/>
      <c r="AP2" s="333"/>
      <c r="AQ2" s="333"/>
      <c r="AR2" s="333"/>
      <c r="AS2" s="333"/>
      <c r="AT2" s="35" t="s">
        <v>114</v>
      </c>
      <c r="DT2" s="60"/>
    </row>
    <row r="3" spans="1:124">
      <c r="A3" s="27"/>
      <c r="B3" s="5"/>
      <c r="C3" s="5"/>
      <c r="D3" s="5"/>
      <c r="E3" s="5"/>
      <c r="F3" s="5"/>
      <c r="AC3" s="39" t="s">
        <v>169</v>
      </c>
      <c r="AD3" s="1">
        <f>SUMIF(BS32:BS151,"1",AP32:AP151)</f>
        <v>0</v>
      </c>
      <c r="AF3" s="26"/>
      <c r="AG3" s="26"/>
      <c r="AH3" s="26"/>
      <c r="AI3" s="24"/>
      <c r="AO3" s="23" t="s">
        <v>78</v>
      </c>
      <c r="AP3" s="2">
        <f>SUMIF($AO$32:$AO$333,"asfalt místní",$AQ$32:$AQ$333)</f>
        <v>0</v>
      </c>
      <c r="AQ3" s="2">
        <f>SUMIF($AO$32:$AO$333,"asfalt místní",$AP$32:$AP$333)</f>
        <v>0</v>
      </c>
      <c r="AR3" s="44">
        <v>0.44</v>
      </c>
      <c r="AS3" s="87">
        <v>1</v>
      </c>
      <c r="DD3" s="1"/>
    </row>
    <row r="4" spans="1:124" ht="15" hidden="1" customHeight="1">
      <c r="A4" s="27"/>
      <c r="G4" s="5"/>
      <c r="AD4" s="73"/>
      <c r="AO4" s="23" t="s">
        <v>79</v>
      </c>
      <c r="AP4" s="2">
        <f>SUMIF($AO$32:$AO$333,"bet. dlažba 30x30",$AQ$32:$AQ$333)</f>
        <v>0</v>
      </c>
      <c r="AQ4" s="2">
        <f>SUMIF($AO$32:$AO$333,"bet. dlažba 30x30",$AP$32:$AP$333)</f>
        <v>0</v>
      </c>
      <c r="AR4" s="44">
        <v>0.3</v>
      </c>
      <c r="AS4" s="87"/>
      <c r="DT4" s="60">
        <f>CN24+CV24-CM24-DD24-DE24-DF24-DJ24-DK24-DU24</f>
        <v>0</v>
      </c>
    </row>
    <row r="5" spans="1:124" ht="15" hidden="1" customHeight="1">
      <c r="A5" s="27"/>
      <c r="G5" s="5"/>
      <c r="AD5" s="73"/>
      <c r="AO5" s="23" t="s">
        <v>80</v>
      </c>
      <c r="AP5" s="2">
        <f>SUMIF($AO$32:$AO$333,"bet. dlažba 50x50",$AQ$32:$AQ$333)</f>
        <v>0</v>
      </c>
      <c r="AQ5" s="2">
        <f>SUMIF($AO$32:$AO$333,"bet. dlažba 50x50",$AP$32:$AP$333)</f>
        <v>0</v>
      </c>
      <c r="AR5" s="44">
        <v>0.3</v>
      </c>
      <c r="AS5" s="87"/>
      <c r="DT5" s="60">
        <f>CN25+CV25-CM25-DD25-DE25-DF25-DJ25-DK25-DU25</f>
        <v>0</v>
      </c>
    </row>
    <row r="6" spans="1:124" ht="15" customHeight="1">
      <c r="A6" s="27"/>
      <c r="G6" s="5"/>
      <c r="AD6" s="73"/>
      <c r="AO6" s="23" t="s">
        <v>81</v>
      </c>
      <c r="AP6" s="2">
        <f>SUMIF($AO$32:$AO$333,"betonová dlažba",$AQ$32:$AQ$333)</f>
        <v>0</v>
      </c>
      <c r="AQ6" s="2">
        <f>SUMIF($AO$32:$AO$333,"betonová dlažba",$AP$32:$AP$333)</f>
        <v>0</v>
      </c>
      <c r="AR6" s="44">
        <v>0.3</v>
      </c>
      <c r="AS6" s="87">
        <v>0</v>
      </c>
      <c r="DT6" s="60"/>
    </row>
    <row r="7" spans="1:124" ht="15" hidden="1" customHeight="1">
      <c r="A7" s="27"/>
      <c r="G7" s="5"/>
      <c r="AD7" s="73"/>
      <c r="AO7" s="23" t="s">
        <v>82</v>
      </c>
      <c r="AP7" s="2">
        <f>SUMIF($AO$32:$AO$333,"chodník asfaltový",$AQ$32:$AQ$333)</f>
        <v>0</v>
      </c>
      <c r="AQ7" s="2">
        <f>SUMIF($AO$32:$AO$333,"chodník asfaltový",$AP$32:$AP$333)</f>
        <v>0</v>
      </c>
      <c r="AR7" s="44">
        <v>0.31</v>
      </c>
      <c r="AS7" s="87"/>
      <c r="DT7" s="60"/>
    </row>
    <row r="8" spans="1:124" ht="15" hidden="1" customHeight="1">
      <c r="A8" s="27"/>
      <c r="G8" s="5"/>
      <c r="AD8" s="73"/>
      <c r="AO8" s="23" t="s">
        <v>83</v>
      </c>
      <c r="AP8" s="2">
        <f>SUMIF($AO$32:$AO$333,"komunikace I tř",$AQ$32:$AQ$333)</f>
        <v>0</v>
      </c>
      <c r="AQ8" s="2">
        <f>SUMIF($AO$32:$AO$333,"komunikace I tř",$AP$32:$AP$333)</f>
        <v>0</v>
      </c>
      <c r="AR8" s="44">
        <v>0.6</v>
      </c>
      <c r="AS8" s="87"/>
      <c r="DT8" s="60"/>
    </row>
    <row r="9" spans="1:124" ht="15" customHeight="1">
      <c r="A9" s="27"/>
      <c r="G9" s="5"/>
      <c r="AD9" s="73"/>
      <c r="AO9" s="23" t="s">
        <v>84</v>
      </c>
      <c r="AP9" s="2">
        <f>SUMIF($AO$32:$AO$333,"komunikace II tř",$AQ$32:$AQ$333)</f>
        <v>0</v>
      </c>
      <c r="AQ9" s="2">
        <f>SUMIF($AO$32:$AO$333,"komunikace II tř",$AP$32:$AP$333)</f>
        <v>0</v>
      </c>
      <c r="AR9" s="44">
        <v>0</v>
      </c>
      <c r="AS9" s="87">
        <v>1</v>
      </c>
      <c r="DT9" s="60"/>
    </row>
    <row r="10" spans="1:124">
      <c r="A10" s="27"/>
      <c r="G10" s="5"/>
      <c r="AD10" s="73"/>
      <c r="AO10" s="23" t="s">
        <v>85</v>
      </c>
      <c r="AP10" s="2">
        <f>SUMIF($AO$32:$AO$333,"komunikace III tř",$AQ$32:$AQ$333)</f>
        <v>205.898</v>
      </c>
      <c r="AQ10" s="2">
        <f>SUMIF($AO$32:$AO$333,"komunikace III tř",$AP$32:$AP$333)</f>
        <v>205.898</v>
      </c>
      <c r="AR10" s="44">
        <v>0.37</v>
      </c>
      <c r="AS10" s="87">
        <v>1</v>
      </c>
      <c r="DN10" s="1"/>
      <c r="DT10" s="60"/>
    </row>
    <row r="11" spans="1:124" ht="15" hidden="1" customHeight="1">
      <c r="A11" s="27"/>
      <c r="G11" s="5"/>
      <c r="AD11" s="73"/>
      <c r="AO11" s="23" t="s">
        <v>86</v>
      </c>
      <c r="AP11" s="2">
        <f>SUMIF($AO$32:$AO$333,"kostky malé",$AQ$32:$AQ$333)</f>
        <v>0</v>
      </c>
      <c r="AQ11" s="2">
        <f>SUMIF($AO$32:$AO$333,"kostky malé",$AP$32:$AP$333)</f>
        <v>0</v>
      </c>
      <c r="AR11" s="44">
        <v>0.3</v>
      </c>
      <c r="AS11" s="87"/>
      <c r="DT11" s="60"/>
    </row>
    <row r="12" spans="1:124" ht="15" hidden="1" customHeight="1">
      <c r="A12" s="27"/>
      <c r="G12" s="5"/>
      <c r="AD12" s="73"/>
      <c r="AO12" s="23" t="s">
        <v>87</v>
      </c>
      <c r="AP12" s="2">
        <f>SUMIF($AO$32:$AO$333,"kostky velké",$AQ$32:$AQ$333)</f>
        <v>0</v>
      </c>
      <c r="AQ12" s="2">
        <f>SUMIF($AO$32:$AO$333,"kostky velké",$AP$32:$AP$333)</f>
        <v>0</v>
      </c>
      <c r="AR12" s="44">
        <v>0.3</v>
      </c>
      <c r="AS12" s="87"/>
      <c r="DT12" s="60"/>
    </row>
    <row r="13" spans="1:124" ht="15" customHeight="1">
      <c r="A13" s="27"/>
      <c r="G13" s="5"/>
      <c r="AD13" s="73"/>
      <c r="AO13" s="23" t="s">
        <v>88</v>
      </c>
      <c r="AP13" s="2">
        <f>SUMIF($AO$32:$AO$333,"krajnice",$AQ$32:$AQ$333)</f>
        <v>0</v>
      </c>
      <c r="AQ13" s="2">
        <f>SUMIF($AO$32:$AO$333,"krajnice",$AP$32:$AP$333)</f>
        <v>0</v>
      </c>
      <c r="AR13" s="44">
        <v>0</v>
      </c>
      <c r="AS13" s="87">
        <v>1</v>
      </c>
      <c r="DT13" s="60"/>
    </row>
    <row r="14" spans="1:124" ht="15" hidden="1" customHeight="1">
      <c r="A14" s="27"/>
      <c r="G14" s="5"/>
      <c r="AD14" s="73"/>
      <c r="AO14" s="23" t="s">
        <v>89</v>
      </c>
      <c r="AP14" s="2">
        <f>SUMIF($AO$32:$AO$333,"lesní pozemek",$AQ$32:$AQ$333)</f>
        <v>0</v>
      </c>
      <c r="AQ14" s="2">
        <f>SUMIF($AO$32:$AO$333,"lesní pozemek",$AP$32:$AP$333)</f>
        <v>0</v>
      </c>
      <c r="AR14" s="44">
        <v>0</v>
      </c>
      <c r="AS14" s="87"/>
      <c r="DT14" s="60"/>
    </row>
    <row r="15" spans="1:124" ht="15" hidden="1" customHeight="1">
      <c r="A15" s="27"/>
      <c r="G15" s="5"/>
      <c r="AD15" s="73"/>
      <c r="AO15" s="23" t="s">
        <v>90</v>
      </c>
      <c r="AP15" s="2">
        <f>SUMIF($AO$32:$AO$333,"panely",$AQ$32:$AQ$333)</f>
        <v>0</v>
      </c>
      <c r="AQ15" s="2">
        <f>SUMIF($AO$32:$AO$333,"panely",$AP$32:$AP$333)</f>
        <v>0</v>
      </c>
      <c r="AR15" s="44">
        <v>0.33</v>
      </c>
      <c r="AS15" s="87"/>
      <c r="DT15" s="60"/>
    </row>
    <row r="16" spans="1:124" ht="15" customHeight="1">
      <c r="A16" s="27"/>
      <c r="G16" s="5"/>
      <c r="AD16" s="73"/>
      <c r="AO16" s="23" t="s">
        <v>91</v>
      </c>
      <c r="AP16" s="2">
        <f>SUMIF($AO$32:$AO$333,"pole",$AQ$32:$AQ$333)</f>
        <v>0</v>
      </c>
      <c r="AQ16" s="2">
        <f>SUMIF($AO$32:$AO$333,"pole",$AP$32:$AP$333)</f>
        <v>0</v>
      </c>
      <c r="AR16" s="44">
        <v>0.3</v>
      </c>
      <c r="AS16" s="87">
        <v>0</v>
      </c>
      <c r="DT16" s="60"/>
    </row>
    <row r="17" spans="1:178">
      <c r="A17" s="27"/>
      <c r="G17" s="5"/>
      <c r="AC17" s="39" t="s">
        <v>170</v>
      </c>
      <c r="AD17" s="73">
        <f>SUMIFS(AQ32:AQ69,AD32:AD69,"1,1",AO32:AO69,"komunikace III tř")</f>
        <v>164.75200000000001</v>
      </c>
      <c r="AF17" s="1"/>
      <c r="AO17" s="23" t="s">
        <v>92</v>
      </c>
      <c r="AP17" s="2">
        <f>SUMIF($AO$32:$AO$333,"štěrk",$AQ$32:$AQ$333)</f>
        <v>0</v>
      </c>
      <c r="AQ17" s="2">
        <f>SUMIF($AO$32:$AO$333,"štěrk",$AP$32:$AP$333)</f>
        <v>0</v>
      </c>
      <c r="AR17" s="44">
        <v>0.35</v>
      </c>
      <c r="AS17" s="87">
        <v>0.5</v>
      </c>
      <c r="DD17" s="1"/>
      <c r="DT17" s="60"/>
    </row>
    <row r="18" spans="1:178">
      <c r="A18" s="27"/>
      <c r="G18" s="5"/>
      <c r="AC18" s="74" t="s">
        <v>290</v>
      </c>
      <c r="AD18" s="73">
        <f>SUMIFS(AQ32:AQ69,AD32:AD69,"0,9",AO32:AO69,"komunikace III tř")</f>
        <v>41.146000000000001</v>
      </c>
      <c r="AO18" s="23" t="s">
        <v>93</v>
      </c>
      <c r="AP18" s="2">
        <f>SUMIF($AO$32:$AO$333,"tráva",$AQ$32:$AQ$333)</f>
        <v>2.38</v>
      </c>
      <c r="AQ18" s="2">
        <f>SUMIF($AO$32:$AO$333,"tráva",$AP$32:$AP$333)</f>
        <v>2.38</v>
      </c>
      <c r="AR18" s="44">
        <v>0.2</v>
      </c>
      <c r="AS18" s="87">
        <v>0</v>
      </c>
      <c r="DD18" s="1"/>
      <c r="DL18" s="1"/>
      <c r="DM18" s="1"/>
      <c r="DN18" s="1"/>
      <c r="DO18" s="1"/>
      <c r="DP18" s="1"/>
      <c r="DQ18" s="1"/>
      <c r="DR18" s="1"/>
      <c r="DT18" s="60"/>
      <c r="FL18" s="56" t="s">
        <v>160</v>
      </c>
      <c r="FM18" s="65">
        <f>CN26+CV26-CM26-DD26-DE26-DF26-DJ26-DK26-DU26-FN25</f>
        <v>21.237753445068989</v>
      </c>
    </row>
    <row r="19" spans="1:178" ht="15" customHeight="1">
      <c r="A19" s="27"/>
      <c r="G19" s="5"/>
      <c r="AD19" s="1">
        <f>AD17+AD18</f>
        <v>205.89800000000002</v>
      </c>
      <c r="AE19" s="1"/>
      <c r="AO19" s="23" t="s">
        <v>94</v>
      </c>
      <c r="AP19" s="2">
        <f>SUMIF($AO$32:$AO$333,"vodoteč",$AQ$32:$AQ$333)</f>
        <v>0</v>
      </c>
      <c r="AQ19" s="2">
        <f>SUMIF($AO$32:$AO$333,"vodoteč",$AP$32:$AP$333)</f>
        <v>0</v>
      </c>
      <c r="AR19" s="44">
        <v>0</v>
      </c>
      <c r="AS19" s="87"/>
      <c r="DD19" s="1"/>
      <c r="DL19" s="1"/>
      <c r="DM19" s="1"/>
      <c r="DN19" s="1"/>
      <c r="DO19" s="1"/>
      <c r="DP19" s="1"/>
      <c r="DQ19" s="1"/>
      <c r="DR19" s="1"/>
      <c r="DT19" s="60"/>
      <c r="DV19" s="60"/>
    </row>
    <row r="20" spans="1:178">
      <c r="A20" s="27"/>
      <c r="G20" s="5"/>
      <c r="AC20" s="39" t="str">
        <f>"pažení š.&gt;"&amp;FT30&amp;" m, hl.&gt;4 m"</f>
        <v>pažení š.&gt;1,2 m, hl.&gt;4 m</v>
      </c>
      <c r="AD20" s="41">
        <f>SUMIFS(DR32:DR1048576,FT32:FT1048576,2,FU32:FU1048576,2)</f>
        <v>0</v>
      </c>
      <c r="AO20" s="23" t="s">
        <v>95</v>
      </c>
      <c r="AP20" s="2">
        <f>SUMIF($AO$32:$AO$333,"záhon",$AQ$32:$AQ$333)</f>
        <v>0</v>
      </c>
      <c r="AQ20" s="2">
        <f>SUMIF($AO$32:$AO$333,"záhon",$AP$32:$AP$333)</f>
        <v>0</v>
      </c>
      <c r="AR20" s="44">
        <v>0.3</v>
      </c>
      <c r="AS20" s="87"/>
      <c r="DD20" s="1"/>
      <c r="DL20" s="1"/>
      <c r="DM20" s="1"/>
      <c r="DN20" s="1"/>
      <c r="DO20" s="1"/>
      <c r="DP20" s="1"/>
      <c r="DQ20" s="1"/>
      <c r="DR20" s="1"/>
      <c r="DT20" s="60"/>
    </row>
    <row r="21" spans="1:178">
      <c r="A21" s="27"/>
      <c r="G21" s="5"/>
      <c r="AC21" s="39" t="str">
        <f>"pažení š.&lt;"&amp;FT30&amp;"  m, hl.&lt;4 m"</f>
        <v>pažení š.&lt;1,2  m, hl.&lt;4 m</v>
      </c>
      <c r="AD21" s="41">
        <f>SUMIFS(DR32:DR1048576,FT32:FT1048576,1,FU32:FU1048576,1)</f>
        <v>704.57029804301283</v>
      </c>
      <c r="AO21" s="23" t="s">
        <v>96</v>
      </c>
      <c r="AP21" s="2">
        <f>SUMIF($AO$32:$AO$333,"zámková dlažba",$AQ$32:$AQ$333)</f>
        <v>1.5220000000000002</v>
      </c>
      <c r="AQ21" s="2">
        <f>SUMIF($AO$32:$AO$333,"zámková dlažba",$AP$32:$AP$333)</f>
        <v>1.5220000000000002</v>
      </c>
      <c r="AR21" s="44">
        <v>0.42</v>
      </c>
      <c r="AS21" s="87">
        <v>1</v>
      </c>
      <c r="DD21" s="1"/>
      <c r="DL21" s="1"/>
      <c r="DM21" s="1"/>
      <c r="DN21" s="1"/>
      <c r="DO21" s="1"/>
      <c r="DP21" s="1"/>
      <c r="DQ21" s="1"/>
      <c r="DR21" s="1"/>
      <c r="DT21" s="60"/>
    </row>
    <row r="22" spans="1:178">
      <c r="A22" s="27"/>
      <c r="G22" s="5"/>
      <c r="AC22" s="39" t="str">
        <f>"pažení š.&gt;"&amp;FT30&amp;" m, hl.&lt;4 m"</f>
        <v>pažení š.&gt;1,2 m, hl.&lt;4 m</v>
      </c>
      <c r="AD22" s="45">
        <f>SUMIFS(DR32:DR1048576,FT32:FT1048576,2,FU32:FU1048576,1)</f>
        <v>0</v>
      </c>
      <c r="AO22" s="23" t="s">
        <v>97</v>
      </c>
      <c r="AP22" s="2">
        <f>SUMIF($AO$32:$AO$333,"zatrav. tvárnice",$AQ$32:$AQ$333)</f>
        <v>0</v>
      </c>
      <c r="AQ22" s="2">
        <f>SUMIF($AO$32:$AO$333,"zatrav. tvárnice",$AP$32:$AP$333)</f>
        <v>0</v>
      </c>
      <c r="AR22" s="44">
        <v>0.2</v>
      </c>
      <c r="AS22" s="87"/>
      <c r="CV22">
        <v>1847.57</v>
      </c>
      <c r="DD22" s="1"/>
      <c r="DL22" s="1"/>
      <c r="DM22" s="1"/>
      <c r="DN22" s="1"/>
      <c r="DO22" s="1"/>
      <c r="DP22" s="1"/>
      <c r="DQ22" s="1"/>
      <c r="DR22" s="1"/>
      <c r="DT22" s="60"/>
      <c r="EP22" s="1">
        <f>EP24-EP25</f>
        <v>15.497487845723597</v>
      </c>
      <c r="EQ22" s="1"/>
      <c r="ER22" s="1"/>
      <c r="ES22" s="1"/>
      <c r="ET22" s="1"/>
      <c r="EU22" s="1"/>
      <c r="EV22" s="1"/>
    </row>
    <row r="23" spans="1:178">
      <c r="A23" s="27"/>
      <c r="G23" s="5"/>
      <c r="AC23" s="39" t="str">
        <f>"pažení š.&lt;"&amp;FT30&amp;"  m, hl.&gt;4 m"</f>
        <v>pažení š.&lt;1,2  m, hl.&gt;4 m</v>
      </c>
      <c r="AD23" s="45">
        <f>SUMIFS(DR32:DR1048576,FT32:FT1048576,1,FU32:FU1048576,2)</f>
        <v>0</v>
      </c>
      <c r="AO23" s="23" t="s">
        <v>173</v>
      </c>
      <c r="AP23" s="2">
        <f>SUMIF($AO$32:$AO$333,"železnice",$AQ$32:$AQ$333)</f>
        <v>0</v>
      </c>
      <c r="AQ23" s="2">
        <f>SUMIF($AO$32:$AO$333,"železnice",$AP$32:$AP$333)</f>
        <v>0</v>
      </c>
      <c r="AR23" s="44">
        <v>0</v>
      </c>
      <c r="AS23" s="87"/>
      <c r="BK23" s="81"/>
      <c r="DD23" s="1"/>
      <c r="DL23" s="1"/>
      <c r="DM23" s="1"/>
      <c r="DN23" s="1"/>
      <c r="DO23" s="1"/>
      <c r="DP23" s="1">
        <v>5.1216613560997697</v>
      </c>
      <c r="DQ23" s="1">
        <v>1208.958744915793</v>
      </c>
      <c r="DR23" s="1"/>
      <c r="DT23" s="60"/>
      <c r="EP23" s="1"/>
      <c r="EQ23" s="1"/>
      <c r="ER23" s="1"/>
      <c r="ES23" s="1"/>
      <c r="ET23" s="1"/>
      <c r="EU23" s="1"/>
      <c r="EV23" s="1"/>
    </row>
    <row r="24" spans="1:178">
      <c r="A24" s="27"/>
      <c r="G24" s="5"/>
      <c r="AD24" s="1">
        <f>SUM(AD20:AD23)</f>
        <v>704.57029804301283</v>
      </c>
      <c r="AO24" s="23" t="s">
        <v>98</v>
      </c>
      <c r="AP24" s="2">
        <f>SUMIF($AO$32:$AO$333,"žulová dlažba",$AQ$32:$AQ$333)</f>
        <v>0</v>
      </c>
      <c r="AQ24" s="2">
        <f>SUMIF($AO$32:$AO$333,"žulová dlažba",$AP$32:$AP$333)</f>
        <v>0</v>
      </c>
      <c r="AR24" s="44">
        <v>0.32</v>
      </c>
      <c r="AS24" s="87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EP24">
        <v>87.538880000000006</v>
      </c>
      <c r="FM24" s="64"/>
      <c r="FN24" s="61"/>
    </row>
    <row r="25" spans="1:178">
      <c r="A25" s="27"/>
      <c r="G25" s="5"/>
      <c r="AO25" s="40" t="s">
        <v>99</v>
      </c>
      <c r="AP25" s="38">
        <f>SUM(AP3:AP24)</f>
        <v>209.79999999999998</v>
      </c>
      <c r="AQ25" s="24">
        <f>SUM(AQ3:AQ24)</f>
        <v>209.79999999999998</v>
      </c>
      <c r="AS25" s="25"/>
      <c r="CH25" s="69" t="s">
        <v>209</v>
      </c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EP25" s="1">
        <f>SUM(EP32:EP1048576)</f>
        <v>72.041392154276409</v>
      </c>
      <c r="EQ25" s="1"/>
      <c r="ER25" s="1"/>
      <c r="ES25" s="1"/>
      <c r="ET25" s="1"/>
      <c r="EU25" s="1"/>
      <c r="EV25" s="1"/>
      <c r="EY25" s="1">
        <f>SUM(EY32:EY1048576)</f>
        <v>4.1675199999999997</v>
      </c>
      <c r="FD25" s="1">
        <f>SUM(FD32:FD1048576)</f>
        <v>15.458215639480574</v>
      </c>
      <c r="FM25" s="64"/>
      <c r="FN25" s="56">
        <f>SUM(FN32:FN1048576)</f>
        <v>39.335667974848789</v>
      </c>
    </row>
    <row r="26" spans="1:178" ht="18" customHeight="1">
      <c r="A26" s="27"/>
      <c r="G26" s="5"/>
      <c r="Y26" s="1"/>
      <c r="AS26" s="1"/>
      <c r="BK26" s="334" t="s">
        <v>181</v>
      </c>
      <c r="BL26" s="335"/>
      <c r="CI26" s="44">
        <f t="shared" ref="CI26:CU26" si="0">SUM(CI32:CI1048576)</f>
        <v>209.8</v>
      </c>
      <c r="CJ26" s="44">
        <f t="shared" si="0"/>
        <v>0</v>
      </c>
      <c r="CK26" s="44">
        <f t="shared" si="0"/>
        <v>209.8</v>
      </c>
      <c r="CL26" s="44">
        <f t="shared" si="0"/>
        <v>0</v>
      </c>
      <c r="CM26" s="44">
        <f t="shared" si="0"/>
        <v>17.254793955185949</v>
      </c>
      <c r="CN26" s="116">
        <f t="shared" si="0"/>
        <v>0</v>
      </c>
      <c r="CO26" s="114">
        <f t="shared" si="0"/>
        <v>0</v>
      </c>
      <c r="CP26" s="114">
        <f t="shared" si="0"/>
        <v>0</v>
      </c>
      <c r="CQ26" s="114">
        <f t="shared" si="0"/>
        <v>0</v>
      </c>
      <c r="CR26" s="114">
        <f t="shared" si="0"/>
        <v>0</v>
      </c>
      <c r="CS26" s="114">
        <f t="shared" si="0"/>
        <v>0</v>
      </c>
      <c r="CT26" s="114">
        <f t="shared" si="0"/>
        <v>0</v>
      </c>
      <c r="CU26" s="114">
        <f t="shared" si="0"/>
        <v>0</v>
      </c>
      <c r="CV26" s="83">
        <f>SUM(CV32:CV1048576)</f>
        <v>413.93650656060817</v>
      </c>
      <c r="CW26" s="115">
        <f t="shared" ref="CW26:DU26" si="1">SUM(CW32:CW1048576)</f>
        <v>41.393650656060821</v>
      </c>
      <c r="CX26" s="115">
        <f t="shared" si="1"/>
        <v>49.672380787272978</v>
      </c>
      <c r="CY26" s="115">
        <f t="shared" si="1"/>
        <v>62.090475984091213</v>
      </c>
      <c r="CZ26" s="115">
        <f t="shared" si="1"/>
        <v>70.369206115303399</v>
      </c>
      <c r="DA26" s="115">
        <f t="shared" si="1"/>
        <v>78.647936246515542</v>
      </c>
      <c r="DB26" s="115">
        <f t="shared" si="1"/>
        <v>91.066031443333799</v>
      </c>
      <c r="DC26" s="115">
        <f t="shared" si="1"/>
        <v>20.69682532803041</v>
      </c>
      <c r="DD26" s="84">
        <f t="shared" si="1"/>
        <v>17.813140000000004</v>
      </c>
      <c r="DE26" s="75">
        <f t="shared" si="1"/>
        <v>4.1675199999999997</v>
      </c>
      <c r="DF26" s="84">
        <f t="shared" si="1"/>
        <v>98.307929077579075</v>
      </c>
      <c r="DG26" s="84">
        <f t="shared" si="1"/>
        <v>22.315908967234996</v>
      </c>
      <c r="DH26" s="34">
        <f t="shared" si="1"/>
        <v>0</v>
      </c>
      <c r="DI26" s="34">
        <f t="shared" si="1"/>
        <v>0</v>
      </c>
      <c r="DJ26" s="76">
        <f t="shared" si="1"/>
        <v>0.60047238213401344</v>
      </c>
      <c r="DK26" s="76">
        <f t="shared" si="1"/>
        <v>199.76101408631069</v>
      </c>
      <c r="DL26" s="76">
        <f t="shared" si="1"/>
        <v>0</v>
      </c>
      <c r="DM26" s="76">
        <f t="shared" si="1"/>
        <v>38.257512452682846</v>
      </c>
      <c r="DN26" s="44">
        <f t="shared" si="1"/>
        <v>413.33603417847416</v>
      </c>
      <c r="DO26" s="44">
        <f t="shared" si="1"/>
        <v>0.60047238213400123</v>
      </c>
      <c r="DP26" s="85">
        <f t="shared" si="1"/>
        <v>0.60047238213401388</v>
      </c>
      <c r="DQ26" s="85">
        <f t="shared" si="1"/>
        <v>238.01852653899354</v>
      </c>
      <c r="DR26" s="75">
        <f t="shared" si="1"/>
        <v>704.57029804301283</v>
      </c>
      <c r="DS26" s="44">
        <f t="shared" si="1"/>
        <v>246.73160000000004</v>
      </c>
      <c r="DT26" s="44">
        <f t="shared" si="1"/>
        <v>90.995041999999998</v>
      </c>
      <c r="DU26" s="44">
        <f t="shared" si="1"/>
        <v>15.458215639480574</v>
      </c>
      <c r="EM26" s="336" t="s">
        <v>141</v>
      </c>
      <c r="EN26" s="337"/>
      <c r="EO26" s="337"/>
      <c r="EP26" s="338"/>
      <c r="EQ26" s="247"/>
      <c r="ER26" s="247"/>
      <c r="ES26" s="247"/>
      <c r="ET26" s="247"/>
      <c r="EU26" s="247"/>
      <c r="EV26" s="247"/>
      <c r="EW26" s="339" t="s">
        <v>144</v>
      </c>
      <c r="EX26" s="339"/>
      <c r="EY26" s="339"/>
      <c r="EZ26" s="339"/>
      <c r="FA26" s="339"/>
      <c r="FB26" s="339"/>
      <c r="FC26" s="340"/>
      <c r="FD26" s="340"/>
      <c r="FE26" s="341" t="s">
        <v>164</v>
      </c>
      <c r="FF26" s="342"/>
      <c r="FG26" s="342"/>
      <c r="FH26" s="342"/>
      <c r="FI26" s="342"/>
      <c r="FJ26" s="342"/>
      <c r="FK26" s="342"/>
      <c r="FL26" s="342"/>
      <c r="FM26" s="342"/>
      <c r="FN26" s="343"/>
      <c r="FO26" s="340" t="s">
        <v>155</v>
      </c>
      <c r="FP26" s="340"/>
      <c r="FQ26" s="340"/>
    </row>
    <row r="27" spans="1:178" s="5" customFormat="1" ht="54.75" customHeight="1">
      <c r="A27" s="357" t="s">
        <v>3</v>
      </c>
      <c r="B27" s="351" t="s">
        <v>0</v>
      </c>
      <c r="C27" s="351" t="s">
        <v>13</v>
      </c>
      <c r="D27" s="351" t="s">
        <v>14</v>
      </c>
      <c r="E27" s="351" t="s">
        <v>175</v>
      </c>
      <c r="F27" s="358" t="s">
        <v>176</v>
      </c>
      <c r="G27" s="360" t="s">
        <v>44</v>
      </c>
      <c r="H27" s="351" t="s">
        <v>6</v>
      </c>
      <c r="I27" s="351"/>
      <c r="J27" s="351"/>
      <c r="K27" s="351"/>
      <c r="L27" s="352" t="s">
        <v>28</v>
      </c>
      <c r="M27" s="351" t="s">
        <v>7</v>
      </c>
      <c r="N27" s="351"/>
      <c r="O27" s="351"/>
      <c r="P27" s="351"/>
      <c r="Q27" s="352" t="s">
        <v>29</v>
      </c>
      <c r="R27" s="351" t="s">
        <v>7</v>
      </c>
      <c r="S27" s="351"/>
      <c r="T27" s="351"/>
      <c r="U27" s="351"/>
      <c r="V27" s="353" t="s">
        <v>179</v>
      </c>
      <c r="W27" s="354"/>
      <c r="X27" s="351" t="s">
        <v>180</v>
      </c>
      <c r="Y27" s="351" t="s">
        <v>12</v>
      </c>
      <c r="Z27" s="364" t="s">
        <v>125</v>
      </c>
      <c r="AA27" s="365" t="s">
        <v>159</v>
      </c>
      <c r="AB27" s="245" t="s">
        <v>111</v>
      </c>
      <c r="AC27" s="245" t="s">
        <v>109</v>
      </c>
      <c r="AD27" s="363" t="s">
        <v>20</v>
      </c>
      <c r="AE27" s="360" t="s">
        <v>44</v>
      </c>
      <c r="AF27" s="363" t="s">
        <v>23</v>
      </c>
      <c r="AG27" s="363" t="s">
        <v>24</v>
      </c>
      <c r="AH27" s="361" t="s">
        <v>174</v>
      </c>
      <c r="AI27" s="363" t="s">
        <v>18</v>
      </c>
      <c r="AJ27" s="363" t="s">
        <v>19</v>
      </c>
      <c r="AK27" s="118" t="s">
        <v>208</v>
      </c>
      <c r="AL27" s="367" t="s">
        <v>210</v>
      </c>
      <c r="AM27" s="361" t="s">
        <v>26</v>
      </c>
      <c r="AN27" s="363" t="s">
        <v>8</v>
      </c>
      <c r="AO27" s="363" t="s">
        <v>100</v>
      </c>
      <c r="AP27" s="363" t="s">
        <v>105</v>
      </c>
      <c r="AQ27" s="363" t="s">
        <v>106</v>
      </c>
      <c r="AR27" s="363" t="s">
        <v>27</v>
      </c>
      <c r="AS27" s="363" t="s">
        <v>22</v>
      </c>
      <c r="AT27" s="363" t="s">
        <v>118</v>
      </c>
      <c r="AU27" s="373" t="s">
        <v>117</v>
      </c>
      <c r="AV27" s="361" t="s">
        <v>43</v>
      </c>
      <c r="AW27" s="360" t="s">
        <v>44</v>
      </c>
      <c r="AX27" s="363" t="s">
        <v>35</v>
      </c>
      <c r="AY27" s="360" t="s">
        <v>44</v>
      </c>
      <c r="AZ27" s="370" t="s">
        <v>16</v>
      </c>
      <c r="BA27" s="371" t="s">
        <v>40</v>
      </c>
      <c r="BB27" s="371" t="s">
        <v>25</v>
      </c>
      <c r="BC27" s="371" t="s">
        <v>45</v>
      </c>
      <c r="BD27" s="371" t="s">
        <v>32</v>
      </c>
      <c r="BE27" s="378" t="s">
        <v>44</v>
      </c>
      <c r="BF27" s="371" t="s">
        <v>39</v>
      </c>
      <c r="BG27" s="371" t="s">
        <v>34</v>
      </c>
      <c r="BH27" s="375" t="s">
        <v>36</v>
      </c>
      <c r="BI27" s="375" t="s">
        <v>37</v>
      </c>
      <c r="BJ27" s="360" t="s">
        <v>44</v>
      </c>
      <c r="BK27" s="376" t="s">
        <v>182</v>
      </c>
      <c r="BL27" s="77" t="s">
        <v>183</v>
      </c>
      <c r="BM27" s="371" t="s">
        <v>38</v>
      </c>
      <c r="BN27" s="360" t="s">
        <v>44</v>
      </c>
      <c r="BO27" s="233" t="s">
        <v>59</v>
      </c>
      <c r="BP27" s="371" t="s">
        <v>41</v>
      </c>
      <c r="BQ27" s="371" t="s">
        <v>42</v>
      </c>
      <c r="BR27" s="244" t="s">
        <v>52</v>
      </c>
      <c r="BS27" s="236" t="s">
        <v>47</v>
      </c>
      <c r="BT27" s="236" t="s">
        <v>56</v>
      </c>
      <c r="BU27" s="236" t="s">
        <v>50</v>
      </c>
      <c r="BV27" s="236" t="s">
        <v>116</v>
      </c>
      <c r="BW27" s="236" t="s">
        <v>57</v>
      </c>
      <c r="BX27" s="351" t="s">
        <v>192</v>
      </c>
      <c r="BY27" s="351"/>
      <c r="BZ27" s="351"/>
      <c r="CA27" s="351"/>
      <c r="CB27" s="351"/>
      <c r="CC27" s="351"/>
      <c r="CD27" s="351"/>
      <c r="CE27" s="378" t="s">
        <v>44</v>
      </c>
      <c r="CF27" s="411" t="s">
        <v>139</v>
      </c>
      <c r="CG27" s="411" t="s">
        <v>126</v>
      </c>
      <c r="CH27" s="381" t="s">
        <v>162</v>
      </c>
      <c r="CI27" s="383" t="s">
        <v>9</v>
      </c>
      <c r="CJ27" s="388" t="s">
        <v>102</v>
      </c>
      <c r="CK27" s="388" t="s">
        <v>103</v>
      </c>
      <c r="CL27" s="388" t="s">
        <v>104</v>
      </c>
      <c r="CM27" s="388" t="s">
        <v>115</v>
      </c>
      <c r="CN27" s="408" t="s">
        <v>53</v>
      </c>
      <c r="CO27" s="409"/>
      <c r="CP27" s="409"/>
      <c r="CQ27" s="409"/>
      <c r="CR27" s="409"/>
      <c r="CS27" s="409"/>
      <c r="CT27" s="409"/>
      <c r="CU27" s="410"/>
      <c r="CV27" s="408" t="s">
        <v>54</v>
      </c>
      <c r="CW27" s="409"/>
      <c r="CX27" s="409"/>
      <c r="CY27" s="409"/>
      <c r="CZ27" s="409"/>
      <c r="DA27" s="409"/>
      <c r="DB27" s="409"/>
      <c r="DC27" s="410"/>
      <c r="DD27" s="388" t="s">
        <v>67</v>
      </c>
      <c r="DE27" s="388" t="s">
        <v>64</v>
      </c>
      <c r="DF27" s="383" t="s">
        <v>66</v>
      </c>
      <c r="DG27" s="388" t="s">
        <v>208</v>
      </c>
      <c r="DH27" s="390" t="s">
        <v>185</v>
      </c>
      <c r="DI27" s="390" t="s">
        <v>186</v>
      </c>
      <c r="DJ27" s="383" t="s">
        <v>122</v>
      </c>
      <c r="DK27" s="383" t="s">
        <v>123</v>
      </c>
      <c r="DL27" s="388" t="s">
        <v>71</v>
      </c>
      <c r="DM27" s="388" t="s">
        <v>72</v>
      </c>
      <c r="DN27" s="388" t="s">
        <v>73</v>
      </c>
      <c r="DO27" s="373" t="s">
        <v>165</v>
      </c>
      <c r="DP27" s="388" t="s">
        <v>166</v>
      </c>
      <c r="DQ27" s="388" t="s">
        <v>172</v>
      </c>
      <c r="DR27" s="383" t="s">
        <v>75</v>
      </c>
      <c r="DS27" s="383" t="s">
        <v>76</v>
      </c>
      <c r="DT27" s="383" t="s">
        <v>112</v>
      </c>
      <c r="DU27" s="383" t="s">
        <v>154</v>
      </c>
      <c r="DV27" s="391" t="s">
        <v>68</v>
      </c>
      <c r="DW27" s="391" t="s">
        <v>61</v>
      </c>
      <c r="DX27" s="391" t="s">
        <v>62</v>
      </c>
      <c r="DY27" s="391" t="s">
        <v>107</v>
      </c>
      <c r="DZ27" s="391" t="s">
        <v>108</v>
      </c>
      <c r="EA27" s="391" t="s">
        <v>65</v>
      </c>
      <c r="EB27" s="391" t="s">
        <v>60</v>
      </c>
      <c r="EC27" s="391" t="s">
        <v>127</v>
      </c>
      <c r="ED27" s="391" t="s">
        <v>128</v>
      </c>
      <c r="EE27" s="395" t="s">
        <v>171</v>
      </c>
      <c r="EF27" s="391" t="s">
        <v>69</v>
      </c>
      <c r="EG27" s="391" t="s">
        <v>211</v>
      </c>
      <c r="EH27" s="397" t="s">
        <v>133</v>
      </c>
      <c r="EI27" s="397" t="s">
        <v>134</v>
      </c>
      <c r="EJ27" s="391" t="s">
        <v>130</v>
      </c>
      <c r="EK27" s="391" t="s">
        <v>129</v>
      </c>
      <c r="EL27" s="392" t="s">
        <v>157</v>
      </c>
      <c r="EM27" s="393" t="s">
        <v>131</v>
      </c>
      <c r="EN27" s="393" t="s">
        <v>140</v>
      </c>
      <c r="EO27" s="394" t="s">
        <v>135</v>
      </c>
      <c r="EP27" s="394" t="s">
        <v>136</v>
      </c>
      <c r="EQ27" s="227"/>
      <c r="ER27" s="227"/>
      <c r="ES27" s="227"/>
      <c r="ET27" s="227"/>
      <c r="EU27" s="227"/>
      <c r="EV27" s="227"/>
      <c r="EW27" s="391" t="s">
        <v>70</v>
      </c>
      <c r="EX27" s="394" t="s">
        <v>142</v>
      </c>
      <c r="EY27" s="394" t="s">
        <v>143</v>
      </c>
      <c r="EZ27" s="391" t="s">
        <v>74</v>
      </c>
      <c r="FA27" s="395" t="s">
        <v>145</v>
      </c>
      <c r="FB27" s="395" t="s">
        <v>148</v>
      </c>
      <c r="FC27" s="397" t="s">
        <v>146</v>
      </c>
      <c r="FD27" s="394" t="s">
        <v>147</v>
      </c>
      <c r="FE27" s="405" t="s">
        <v>149</v>
      </c>
      <c r="FF27" s="405" t="s">
        <v>132</v>
      </c>
      <c r="FG27" s="398" t="s">
        <v>150</v>
      </c>
      <c r="FH27" s="398" t="s">
        <v>151</v>
      </c>
      <c r="FI27" s="401" t="s">
        <v>153</v>
      </c>
      <c r="FJ27" s="403" t="s">
        <v>161</v>
      </c>
      <c r="FK27" s="403" t="s">
        <v>153</v>
      </c>
      <c r="FL27" s="403" t="s">
        <v>152</v>
      </c>
      <c r="FM27" s="398" t="s">
        <v>150</v>
      </c>
      <c r="FN27" s="398" t="s">
        <v>163</v>
      </c>
      <c r="FO27" s="391" t="s">
        <v>156</v>
      </c>
      <c r="FP27" s="394" t="s">
        <v>158</v>
      </c>
      <c r="FQ27" s="394" t="s">
        <v>143</v>
      </c>
      <c r="FR27" s="399" t="s">
        <v>138</v>
      </c>
      <c r="FS27" s="400" t="s">
        <v>137</v>
      </c>
      <c r="FT27" s="235" t="s">
        <v>121</v>
      </c>
      <c r="FU27" s="235" t="s">
        <v>120</v>
      </c>
      <c r="FV27" s="235" t="s">
        <v>120</v>
      </c>
    </row>
    <row r="28" spans="1:178" s="5" customFormat="1" ht="52.5" customHeight="1">
      <c r="A28" s="357"/>
      <c r="B28" s="351"/>
      <c r="C28" s="351"/>
      <c r="D28" s="351"/>
      <c r="E28" s="351"/>
      <c r="F28" s="359"/>
      <c r="G28" s="360"/>
      <c r="H28" s="242" t="s">
        <v>4</v>
      </c>
      <c r="I28" s="242" t="s">
        <v>5</v>
      </c>
      <c r="J28" s="242" t="s">
        <v>1</v>
      </c>
      <c r="K28" s="242" t="s">
        <v>2</v>
      </c>
      <c r="L28" s="352"/>
      <c r="M28" s="242" t="s">
        <v>4</v>
      </c>
      <c r="N28" s="242" t="s">
        <v>5</v>
      </c>
      <c r="O28" s="242" t="s">
        <v>1</v>
      </c>
      <c r="P28" s="242" t="s">
        <v>2</v>
      </c>
      <c r="Q28" s="352"/>
      <c r="R28" s="242" t="s">
        <v>4</v>
      </c>
      <c r="S28" s="242" t="s">
        <v>5</v>
      </c>
      <c r="T28" s="242" t="s">
        <v>1</v>
      </c>
      <c r="U28" s="242" t="s">
        <v>2</v>
      </c>
      <c r="V28" s="355"/>
      <c r="W28" s="356"/>
      <c r="X28" s="351"/>
      <c r="Y28" s="351"/>
      <c r="Z28" s="364"/>
      <c r="AA28" s="366"/>
      <c r="AB28" s="246" t="s">
        <v>124</v>
      </c>
      <c r="AC28" s="364" t="s">
        <v>51</v>
      </c>
      <c r="AD28" s="363"/>
      <c r="AE28" s="360"/>
      <c r="AF28" s="363"/>
      <c r="AG28" s="363"/>
      <c r="AH28" s="362"/>
      <c r="AI28" s="363"/>
      <c r="AJ28" s="363"/>
      <c r="AK28" s="367" t="s">
        <v>51</v>
      </c>
      <c r="AL28" s="369"/>
      <c r="AM28" s="362"/>
      <c r="AN28" s="363"/>
      <c r="AO28" s="363"/>
      <c r="AP28" s="363"/>
      <c r="AQ28" s="363"/>
      <c r="AR28" s="363"/>
      <c r="AS28" s="363"/>
      <c r="AT28" s="363"/>
      <c r="AU28" s="374"/>
      <c r="AV28" s="362"/>
      <c r="AW28" s="360"/>
      <c r="AX28" s="363"/>
      <c r="AY28" s="360"/>
      <c r="AZ28" s="370"/>
      <c r="BA28" s="372"/>
      <c r="BB28" s="372"/>
      <c r="BC28" s="372"/>
      <c r="BD28" s="372"/>
      <c r="BE28" s="379"/>
      <c r="BF28" s="372"/>
      <c r="BG28" s="372"/>
      <c r="BH28" s="375"/>
      <c r="BI28" s="375"/>
      <c r="BJ28" s="360"/>
      <c r="BK28" s="377"/>
      <c r="BL28" s="78"/>
      <c r="BM28" s="372"/>
      <c r="BN28" s="360"/>
      <c r="BO28" s="234"/>
      <c r="BP28" s="372"/>
      <c r="BQ28" s="372"/>
      <c r="BR28" s="384" t="s">
        <v>51</v>
      </c>
      <c r="BS28" s="384" t="s">
        <v>48</v>
      </c>
      <c r="BT28" s="384" t="s">
        <v>49</v>
      </c>
      <c r="BU28" s="385" t="s">
        <v>188</v>
      </c>
      <c r="BV28" s="385" t="s">
        <v>187</v>
      </c>
      <c r="BW28" s="384" t="s">
        <v>58</v>
      </c>
      <c r="BX28" s="387" t="s">
        <v>193</v>
      </c>
      <c r="BY28" s="387" t="s">
        <v>194</v>
      </c>
      <c r="BZ28" s="387" t="s">
        <v>195</v>
      </c>
      <c r="CA28" s="387" t="s">
        <v>196</v>
      </c>
      <c r="CB28" s="387" t="s">
        <v>197</v>
      </c>
      <c r="CC28" s="387" t="s">
        <v>198</v>
      </c>
      <c r="CD28" s="387" t="s">
        <v>199</v>
      </c>
      <c r="CE28" s="380"/>
      <c r="CF28" s="412"/>
      <c r="CG28" s="412"/>
      <c r="CH28" s="382"/>
      <c r="CI28" s="383"/>
      <c r="CJ28" s="389"/>
      <c r="CK28" s="389"/>
      <c r="CL28" s="389"/>
      <c r="CM28" s="389"/>
      <c r="CN28" s="113" t="s">
        <v>200</v>
      </c>
      <c r="CO28" s="406" t="s">
        <v>201</v>
      </c>
      <c r="CP28" s="406" t="s">
        <v>202</v>
      </c>
      <c r="CQ28" s="406" t="s">
        <v>203</v>
      </c>
      <c r="CR28" s="406" t="s">
        <v>204</v>
      </c>
      <c r="CS28" s="406" t="s">
        <v>205</v>
      </c>
      <c r="CT28" s="406" t="s">
        <v>206</v>
      </c>
      <c r="CU28" s="406" t="s">
        <v>207</v>
      </c>
      <c r="CV28" s="113" t="s">
        <v>200</v>
      </c>
      <c r="CW28" s="406" t="s">
        <v>201</v>
      </c>
      <c r="CX28" s="406" t="s">
        <v>202</v>
      </c>
      <c r="CY28" s="406" t="s">
        <v>203</v>
      </c>
      <c r="CZ28" s="406" t="s">
        <v>204</v>
      </c>
      <c r="DA28" s="406" t="s">
        <v>205</v>
      </c>
      <c r="DB28" s="406" t="s">
        <v>206</v>
      </c>
      <c r="DC28" s="406" t="s">
        <v>207</v>
      </c>
      <c r="DD28" s="389"/>
      <c r="DE28" s="389"/>
      <c r="DF28" s="383"/>
      <c r="DG28" s="389"/>
      <c r="DH28" s="390"/>
      <c r="DI28" s="390"/>
      <c r="DJ28" s="383"/>
      <c r="DK28" s="383"/>
      <c r="DL28" s="389"/>
      <c r="DM28" s="389"/>
      <c r="DN28" s="389"/>
      <c r="DO28" s="374"/>
      <c r="DP28" s="389"/>
      <c r="DQ28" s="389"/>
      <c r="DR28" s="383"/>
      <c r="DS28" s="383"/>
      <c r="DT28" s="383"/>
      <c r="DU28" s="383"/>
      <c r="DV28" s="391"/>
      <c r="DW28" s="391"/>
      <c r="DX28" s="391"/>
      <c r="DY28" s="391"/>
      <c r="DZ28" s="391"/>
      <c r="EA28" s="391"/>
      <c r="EB28" s="391"/>
      <c r="EC28" s="391"/>
      <c r="ED28" s="391"/>
      <c r="EE28" s="396"/>
      <c r="EF28" s="391"/>
      <c r="EG28" s="391"/>
      <c r="EH28" s="397"/>
      <c r="EI28" s="397"/>
      <c r="EJ28" s="391"/>
      <c r="EK28" s="391"/>
      <c r="EL28" s="392"/>
      <c r="EM28" s="393"/>
      <c r="EN28" s="393"/>
      <c r="EO28" s="394"/>
      <c r="EP28" s="394"/>
      <c r="EQ28" s="227"/>
      <c r="ER28" s="227"/>
      <c r="ES28" s="227"/>
      <c r="ET28" s="227"/>
      <c r="EU28" s="227"/>
      <c r="EV28" s="227"/>
      <c r="EW28" s="391"/>
      <c r="EX28" s="394"/>
      <c r="EY28" s="394"/>
      <c r="EZ28" s="391"/>
      <c r="FA28" s="396"/>
      <c r="FB28" s="396"/>
      <c r="FC28" s="397"/>
      <c r="FD28" s="394"/>
      <c r="FE28" s="405"/>
      <c r="FF28" s="405"/>
      <c r="FG28" s="398"/>
      <c r="FH28" s="398"/>
      <c r="FI28" s="402"/>
      <c r="FJ28" s="404"/>
      <c r="FK28" s="404"/>
      <c r="FL28" s="404"/>
      <c r="FM28" s="398"/>
      <c r="FN28" s="398"/>
      <c r="FO28" s="391"/>
      <c r="FP28" s="394"/>
      <c r="FQ28" s="394"/>
      <c r="FR28" s="399"/>
      <c r="FS28" s="400"/>
      <c r="FT28" s="236" t="s">
        <v>119</v>
      </c>
      <c r="FU28" s="236" t="s">
        <v>119</v>
      </c>
      <c r="FV28" s="236" t="s">
        <v>119</v>
      </c>
    </row>
    <row r="29" spans="1:178" s="5" customFormat="1" ht="15.75" customHeight="1">
      <c r="A29" s="357"/>
      <c r="B29" s="236" t="s">
        <v>10</v>
      </c>
      <c r="C29" s="236" t="s">
        <v>11</v>
      </c>
      <c r="D29" s="236" t="s">
        <v>11</v>
      </c>
      <c r="E29" s="236" t="s">
        <v>177</v>
      </c>
      <c r="F29" s="236" t="s">
        <v>178</v>
      </c>
      <c r="G29" s="360"/>
      <c r="H29" s="236" t="s">
        <v>10</v>
      </c>
      <c r="I29" s="236" t="s">
        <v>10</v>
      </c>
      <c r="J29" s="236" t="s">
        <v>10</v>
      </c>
      <c r="K29" s="236" t="s">
        <v>10</v>
      </c>
      <c r="L29" s="236" t="s">
        <v>11</v>
      </c>
      <c r="M29" s="236" t="s">
        <v>10</v>
      </c>
      <c r="N29" s="236" t="s">
        <v>10</v>
      </c>
      <c r="O29" s="236" t="s">
        <v>10</v>
      </c>
      <c r="P29" s="236" t="s">
        <v>10</v>
      </c>
      <c r="Q29" s="236" t="s">
        <v>11</v>
      </c>
      <c r="R29" s="236" t="s">
        <v>10</v>
      </c>
      <c r="S29" s="236" t="s">
        <v>10</v>
      </c>
      <c r="T29" s="236" t="s">
        <v>10</v>
      </c>
      <c r="U29" s="236" t="s">
        <v>10</v>
      </c>
      <c r="V29" s="236" t="s">
        <v>11</v>
      </c>
      <c r="W29" s="236"/>
      <c r="X29" s="236" t="s">
        <v>11</v>
      </c>
      <c r="Y29" s="236" t="s">
        <v>10</v>
      </c>
      <c r="Z29" s="241" t="s">
        <v>15</v>
      </c>
      <c r="AA29" s="246"/>
      <c r="AB29" s="246" t="s">
        <v>17</v>
      </c>
      <c r="AC29" s="364"/>
      <c r="AD29" s="240" t="s">
        <v>10</v>
      </c>
      <c r="AE29" s="360"/>
      <c r="AF29" s="240" t="s">
        <v>30</v>
      </c>
      <c r="AG29" s="240" t="s">
        <v>31</v>
      </c>
      <c r="AH29" s="240"/>
      <c r="AI29" s="240" t="s">
        <v>10</v>
      </c>
      <c r="AJ29" s="240" t="s">
        <v>10</v>
      </c>
      <c r="AK29" s="368"/>
      <c r="AL29" s="119" t="s">
        <v>17</v>
      </c>
      <c r="AM29" s="240" t="s">
        <v>10</v>
      </c>
      <c r="AN29" s="363"/>
      <c r="AO29" s="363"/>
      <c r="AP29" s="240" t="s">
        <v>10</v>
      </c>
      <c r="AQ29" s="240"/>
      <c r="AR29" s="240" t="s">
        <v>10</v>
      </c>
      <c r="AS29" s="240" t="s">
        <v>10</v>
      </c>
      <c r="AT29" s="240" t="s">
        <v>10</v>
      </c>
      <c r="AU29" s="230"/>
      <c r="AV29" s="240" t="s">
        <v>10</v>
      </c>
      <c r="AW29" s="360"/>
      <c r="AX29" s="240" t="s">
        <v>10</v>
      </c>
      <c r="AY29" s="360"/>
      <c r="AZ29" s="239" t="s">
        <v>33</v>
      </c>
      <c r="BA29" s="239" t="s">
        <v>10</v>
      </c>
      <c r="BB29" s="239" t="s">
        <v>33</v>
      </c>
      <c r="BC29" s="239" t="s">
        <v>46</v>
      </c>
      <c r="BD29" s="239" t="s">
        <v>33</v>
      </c>
      <c r="BE29" s="380"/>
      <c r="BF29" s="239" t="s">
        <v>10</v>
      </c>
      <c r="BG29" s="239" t="s">
        <v>10</v>
      </c>
      <c r="BH29" s="239" t="s">
        <v>33</v>
      </c>
      <c r="BI29" s="239" t="s">
        <v>33</v>
      </c>
      <c r="BJ29" s="360"/>
      <c r="BK29" s="79" t="s">
        <v>184</v>
      </c>
      <c r="BL29" s="79" t="s">
        <v>10</v>
      </c>
      <c r="BM29" s="239" t="s">
        <v>33</v>
      </c>
      <c r="BN29" s="360"/>
      <c r="BO29" s="237"/>
      <c r="BP29" s="237" t="s">
        <v>10</v>
      </c>
      <c r="BQ29" s="237" t="s">
        <v>10</v>
      </c>
      <c r="BR29" s="384"/>
      <c r="BS29" s="384"/>
      <c r="BT29" s="384"/>
      <c r="BU29" s="386"/>
      <c r="BV29" s="386"/>
      <c r="BW29" s="384"/>
      <c r="BX29" s="387"/>
      <c r="BY29" s="387"/>
      <c r="BZ29" s="387"/>
      <c r="CA29" s="387"/>
      <c r="CB29" s="387"/>
      <c r="CC29" s="387"/>
      <c r="CD29" s="387"/>
      <c r="CE29" s="110" t="s">
        <v>191</v>
      </c>
      <c r="CF29" s="413"/>
      <c r="CG29" s="413"/>
      <c r="CH29" s="70"/>
      <c r="CI29" s="232" t="s">
        <v>10</v>
      </c>
      <c r="CJ29" s="232" t="s">
        <v>10</v>
      </c>
      <c r="CK29" s="232" t="s">
        <v>10</v>
      </c>
      <c r="CL29" s="232" t="s">
        <v>10</v>
      </c>
      <c r="CM29" s="232" t="s">
        <v>55</v>
      </c>
      <c r="CN29" s="22" t="s">
        <v>55</v>
      </c>
      <c r="CO29" s="407"/>
      <c r="CP29" s="407"/>
      <c r="CQ29" s="407"/>
      <c r="CR29" s="407"/>
      <c r="CS29" s="407"/>
      <c r="CT29" s="407"/>
      <c r="CU29" s="407"/>
      <c r="CV29" s="22" t="s">
        <v>55</v>
      </c>
      <c r="CW29" s="407"/>
      <c r="CX29" s="407"/>
      <c r="CY29" s="407"/>
      <c r="CZ29" s="407"/>
      <c r="DA29" s="407"/>
      <c r="DB29" s="407"/>
      <c r="DC29" s="407"/>
      <c r="DD29" s="22" t="s">
        <v>55</v>
      </c>
      <c r="DE29" s="22" t="s">
        <v>55</v>
      </c>
      <c r="DF29" s="22" t="s">
        <v>55</v>
      </c>
      <c r="DG29" s="22" t="s">
        <v>55</v>
      </c>
      <c r="DH29" s="82" t="s">
        <v>55</v>
      </c>
      <c r="DI29" s="82" t="s">
        <v>55</v>
      </c>
      <c r="DJ29" s="22" t="s">
        <v>55</v>
      </c>
      <c r="DK29" s="22" t="s">
        <v>55</v>
      </c>
      <c r="DL29" s="22" t="s">
        <v>55</v>
      </c>
      <c r="DM29" s="22" t="s">
        <v>55</v>
      </c>
      <c r="DN29" s="22" t="s">
        <v>55</v>
      </c>
      <c r="DO29" s="22" t="s">
        <v>55</v>
      </c>
      <c r="DP29" s="22" t="s">
        <v>55</v>
      </c>
      <c r="DQ29" s="22" t="s">
        <v>55</v>
      </c>
      <c r="DR29" s="232" t="s">
        <v>17</v>
      </c>
      <c r="DS29" s="22" t="s">
        <v>17</v>
      </c>
      <c r="DT29" s="22" t="s">
        <v>55</v>
      </c>
      <c r="DU29" s="22" t="s">
        <v>55</v>
      </c>
      <c r="DV29" s="391"/>
      <c r="DW29" s="19" t="s">
        <v>10</v>
      </c>
      <c r="DX29" s="19" t="s">
        <v>10</v>
      </c>
      <c r="DY29" s="19" t="s">
        <v>10</v>
      </c>
      <c r="DZ29" s="19" t="s">
        <v>10</v>
      </c>
      <c r="EA29" s="229" t="s">
        <v>10</v>
      </c>
      <c r="EB29" s="229" t="s">
        <v>10</v>
      </c>
      <c r="EC29" s="240" t="s">
        <v>30</v>
      </c>
      <c r="ED29" s="240" t="s">
        <v>31</v>
      </c>
      <c r="EE29" s="229" t="s">
        <v>10</v>
      </c>
      <c r="EF29" s="229" t="s">
        <v>10</v>
      </c>
      <c r="EG29" s="229" t="s">
        <v>10</v>
      </c>
      <c r="EH29" s="227"/>
      <c r="EI29" s="227"/>
      <c r="EJ29" s="229" t="s">
        <v>10</v>
      </c>
      <c r="EK29" s="229" t="s">
        <v>10</v>
      </c>
      <c r="EL29" s="227" t="s">
        <v>10</v>
      </c>
      <c r="EM29" s="229"/>
      <c r="EN29" s="42"/>
      <c r="EO29" s="227" t="s">
        <v>55</v>
      </c>
      <c r="EP29" s="57"/>
      <c r="EQ29" s="57"/>
      <c r="ER29" s="57"/>
      <c r="ES29" s="57"/>
      <c r="ET29" s="57"/>
      <c r="EU29" s="57"/>
      <c r="EV29" s="57"/>
      <c r="EW29" s="229" t="s">
        <v>63</v>
      </c>
      <c r="EX29" s="227" t="s">
        <v>55</v>
      </c>
      <c r="EY29" s="42"/>
      <c r="EZ29" s="229" t="s">
        <v>63</v>
      </c>
      <c r="FA29" s="229"/>
      <c r="FB29" s="229"/>
      <c r="FC29" s="227" t="s">
        <v>55</v>
      </c>
      <c r="FD29" s="42"/>
      <c r="FE29" s="230"/>
      <c r="FF29" s="230"/>
      <c r="FG29" s="228" t="s">
        <v>55</v>
      </c>
      <c r="FH29" s="228"/>
      <c r="FI29" s="55"/>
      <c r="FJ29" s="228"/>
      <c r="FK29" s="228"/>
      <c r="FL29" s="228"/>
      <c r="FM29" s="228"/>
      <c r="FN29" s="228"/>
      <c r="FO29" s="229" t="s">
        <v>63</v>
      </c>
      <c r="FP29" s="227" t="s">
        <v>55</v>
      </c>
      <c r="FQ29" s="42"/>
      <c r="FR29" s="230"/>
      <c r="FS29" s="230"/>
      <c r="FT29" s="42"/>
      <c r="FU29" s="42"/>
      <c r="FV29" s="42"/>
    </row>
    <row r="30" spans="1:178" s="5" customFormat="1">
      <c r="A30" s="243"/>
      <c r="B30" s="236"/>
      <c r="C30" s="236"/>
      <c r="D30" s="236"/>
      <c r="E30" s="236"/>
      <c r="F30" s="236"/>
      <c r="G30" s="238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 t="str">
        <f>""</f>
        <v/>
      </c>
      <c r="X30" s="236"/>
      <c r="Y30" s="54"/>
      <c r="Z30" s="241">
        <v>330</v>
      </c>
      <c r="AA30" s="241">
        <v>0</v>
      </c>
      <c r="AB30" s="241"/>
      <c r="AC30" s="241">
        <v>2</v>
      </c>
      <c r="AD30" s="240">
        <v>1.1000000000000001</v>
      </c>
      <c r="AE30" s="238"/>
      <c r="AF30" s="240">
        <v>0</v>
      </c>
      <c r="AG30" s="240">
        <v>0</v>
      </c>
      <c r="AH30" s="240">
        <v>0</v>
      </c>
      <c r="AI30" s="240">
        <v>0.1</v>
      </c>
      <c r="AJ30" s="240">
        <v>0.3</v>
      </c>
      <c r="AK30" s="119">
        <v>2</v>
      </c>
      <c r="AL30" s="119"/>
      <c r="AM30" s="240"/>
      <c r="AN30" s="240"/>
      <c r="AO30" s="240"/>
      <c r="AP30" s="240"/>
      <c r="AQ30" s="240"/>
      <c r="AR30" s="240"/>
      <c r="AS30" s="36"/>
      <c r="AT30" s="36">
        <f>AU30/CI26</f>
        <v>2.0260662385806647</v>
      </c>
      <c r="AU30" s="37">
        <f>SUM(AU32:AU1048576)</f>
        <v>425.0686968542235</v>
      </c>
      <c r="AV30" s="240"/>
      <c r="AW30" s="238"/>
      <c r="AX30" s="240"/>
      <c r="AY30" s="238"/>
      <c r="AZ30" s="239"/>
      <c r="BA30" s="239"/>
      <c r="BB30" s="239"/>
      <c r="BC30" s="239"/>
      <c r="BD30" s="239"/>
      <c r="BE30" s="238"/>
      <c r="BF30" s="239"/>
      <c r="BG30" s="239"/>
      <c r="BH30" s="239"/>
      <c r="BI30" s="239"/>
      <c r="BJ30" s="238"/>
      <c r="BK30" s="79"/>
      <c r="BL30" s="79"/>
      <c r="BM30" s="239"/>
      <c r="BN30" s="238"/>
      <c r="BO30" s="237"/>
      <c r="BP30" s="237"/>
      <c r="BQ30" s="237"/>
      <c r="BR30" s="235">
        <v>2</v>
      </c>
      <c r="BS30" s="235">
        <v>2</v>
      </c>
      <c r="BT30" s="235">
        <v>2</v>
      </c>
      <c r="BU30" s="235"/>
      <c r="BV30" s="235"/>
      <c r="BW30" s="235">
        <v>3</v>
      </c>
      <c r="BX30" s="111">
        <v>0.1</v>
      </c>
      <c r="BY30" s="111">
        <v>0.12</v>
      </c>
      <c r="BZ30" s="111">
        <v>0.15</v>
      </c>
      <c r="CA30" s="111">
        <v>0.17</v>
      </c>
      <c r="CB30" s="111">
        <v>0.19</v>
      </c>
      <c r="CC30" s="111">
        <v>0.22</v>
      </c>
      <c r="CD30" s="111">
        <v>0.05</v>
      </c>
      <c r="CE30" s="112" t="str">
        <f>IF(SUM(BX32:CD32)=1,"OK ("&amp;SUM(BX30:CD30)*100&amp;" %)","Chyba ( "&amp;SUM(BX32:CD32)*100&amp;"%)")</f>
        <v>OK (100 %)</v>
      </c>
      <c r="CF30" s="13" t="s">
        <v>10</v>
      </c>
      <c r="CG30" s="13" t="s">
        <v>10</v>
      </c>
      <c r="CH30" s="70"/>
      <c r="CI30" s="232"/>
      <c r="CJ30" s="232"/>
      <c r="CK30" s="232"/>
      <c r="CL30" s="232"/>
      <c r="CM30" s="23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82"/>
      <c r="DI30" s="82"/>
      <c r="DJ30" s="22"/>
      <c r="DK30" s="22"/>
      <c r="DL30" s="22"/>
      <c r="DM30" s="22"/>
      <c r="DN30" s="22"/>
      <c r="DO30" s="231"/>
      <c r="DP30" s="22"/>
      <c r="DQ30" s="22"/>
      <c r="DR30" s="232"/>
      <c r="DS30" s="22"/>
      <c r="DT30" s="22"/>
      <c r="DU30" s="22"/>
      <c r="DV30" s="229"/>
      <c r="DW30" s="19"/>
      <c r="DX30" s="19"/>
      <c r="DY30" s="63">
        <v>0.6</v>
      </c>
      <c r="DZ30" s="63">
        <v>0.6</v>
      </c>
      <c r="EA30" s="32">
        <v>0.6</v>
      </c>
      <c r="EB30" s="32">
        <v>0.6</v>
      </c>
      <c r="EC30" s="32">
        <v>0</v>
      </c>
      <c r="ED30" s="32">
        <v>0</v>
      </c>
      <c r="EE30" s="32">
        <v>0.2</v>
      </c>
      <c r="EF30" s="32">
        <v>0.1</v>
      </c>
      <c r="EG30" s="63">
        <v>0</v>
      </c>
      <c r="EH30" s="227"/>
      <c r="EI30" s="227"/>
      <c r="EJ30" s="229"/>
      <c r="EK30" s="229"/>
      <c r="EL30" s="227"/>
      <c r="EM30" s="229" t="s">
        <v>10</v>
      </c>
      <c r="EN30" s="229" t="s">
        <v>17</v>
      </c>
      <c r="EO30" s="229" t="s">
        <v>55</v>
      </c>
      <c r="EP30" s="229" t="s">
        <v>55</v>
      </c>
      <c r="EQ30" s="229"/>
      <c r="ER30" s="229"/>
      <c r="ES30" s="229"/>
      <c r="ET30" s="229"/>
      <c r="EU30" s="229"/>
      <c r="EV30" s="229"/>
      <c r="EW30" s="229" t="s">
        <v>17</v>
      </c>
      <c r="EX30" s="229" t="s">
        <v>55</v>
      </c>
      <c r="EY30" s="229" t="s">
        <v>55</v>
      </c>
      <c r="EZ30" s="229" t="s">
        <v>17</v>
      </c>
      <c r="FA30" s="229" t="s">
        <v>10</v>
      </c>
      <c r="FB30" s="229" t="s">
        <v>55</v>
      </c>
      <c r="FC30" s="229" t="s">
        <v>55</v>
      </c>
      <c r="FD30" s="229" t="s">
        <v>55</v>
      </c>
      <c r="FE30" s="230" t="s">
        <v>55</v>
      </c>
      <c r="FF30" s="230" t="s">
        <v>55</v>
      </c>
      <c r="FG30" s="230" t="s">
        <v>55</v>
      </c>
      <c r="FH30" s="230" t="s">
        <v>10</v>
      </c>
      <c r="FI30" s="55" t="s">
        <v>17</v>
      </c>
      <c r="FJ30" s="230" t="s">
        <v>10</v>
      </c>
      <c r="FK30" s="230" t="s">
        <v>17</v>
      </c>
      <c r="FL30" s="230" t="s">
        <v>55</v>
      </c>
      <c r="FM30" s="230"/>
      <c r="FN30" s="230" t="s">
        <v>55</v>
      </c>
      <c r="FO30" s="229" t="s">
        <v>17</v>
      </c>
      <c r="FP30" s="229" t="s">
        <v>55</v>
      </c>
      <c r="FQ30" s="229" t="s">
        <v>55</v>
      </c>
      <c r="FR30" s="230">
        <f>MAX(FR31:FR1048576)</f>
        <v>8</v>
      </c>
      <c r="FS30" s="230"/>
      <c r="FT30" s="32">
        <v>1.2</v>
      </c>
      <c r="FU30" s="32">
        <v>4</v>
      </c>
      <c r="FV30" s="32">
        <v>1</v>
      </c>
    </row>
    <row r="31" spans="1:178">
      <c r="A31" s="28">
        <v>1</v>
      </c>
      <c r="B31" s="33">
        <v>0</v>
      </c>
      <c r="C31" s="33">
        <v>372.59</v>
      </c>
      <c r="D31" s="33">
        <v>371.86</v>
      </c>
      <c r="E31" s="33"/>
      <c r="F31" s="33"/>
      <c r="G31" s="11" t="str">
        <f t="shared" ref="G31:G94" si="2">IF(B31="","",IF(Y31&lt;0,"Niveleta nad terénem",""))</f>
        <v/>
      </c>
      <c r="H31" s="3">
        <f>IF($B31="","",IF(C31="",H29,$B31))</f>
        <v>0</v>
      </c>
      <c r="I31" s="3">
        <f t="shared" ref="I31:I94" si="3">IF($B31="","",IF(C31="",I32,$B31))</f>
        <v>0</v>
      </c>
      <c r="J31" s="3">
        <f>IF($B31="","",IF(C31="",J29,C31))</f>
        <v>372.59</v>
      </c>
      <c r="K31" s="3">
        <f t="shared" ref="K31:K94" si="4">IF($B31="","",IF(C31="",K32,C31))</f>
        <v>372.59</v>
      </c>
      <c r="L31" s="2">
        <f t="shared" ref="L31:L94" si="5">IFERROR(IF($C31="",J31+((K31-J31)*(B31-H31)/(I31-H31)),$C31),"")</f>
        <v>372.59</v>
      </c>
      <c r="M31" s="3">
        <f>IF($B31="","",IF(D31="",M29,$B31))</f>
        <v>0</v>
      </c>
      <c r="N31" s="3">
        <f t="shared" ref="N31:N94" si="6">IF($B31="","",IF(D31="",N32,$B31))</f>
        <v>0</v>
      </c>
      <c r="O31" s="3">
        <f>IF($B31="","",IF(D31="",O29,D31))</f>
        <v>371.86</v>
      </c>
      <c r="P31" s="3">
        <f t="shared" ref="P31:P94" si="7">IF($B31="","",IF(D31="",P32,D31))</f>
        <v>371.86</v>
      </c>
      <c r="Q31" s="2">
        <f t="shared" ref="Q31:Q94" si="8">IFERROR(IF($D31="",O31+((P31-O31)*(B31-M31)/(N31-M31)),$D31),"")</f>
        <v>371.86</v>
      </c>
      <c r="R31" s="3">
        <f t="shared" ref="R31:R94" si="9">IF($B31="","",IF(E31="",R30,$B31))</f>
        <v>0</v>
      </c>
      <c r="S31" s="3" t="str">
        <f t="shared" ref="S31:S94" si="10">IF($B31="","",IF(E31="",S32,$B31))</f>
        <v/>
      </c>
      <c r="T31" s="3" t="str">
        <f>IF($B31="","",IF(E31="","",E31))</f>
        <v/>
      </c>
      <c r="U31" s="8" t="str">
        <f t="shared" ref="U31:U94" si="11">IF($B31="","",IF(E31="",U32,E31))</f>
        <v/>
      </c>
      <c r="V31" s="2" t="str">
        <f t="shared" ref="V31:V94" si="12">IFERROR(IF($E31="",IF(W31="","",T31+((U31-T31)*(B31-R31)/(S31-R31))),$E31),"")</f>
        <v/>
      </c>
      <c r="W31" s="2" t="str">
        <f t="shared" ref="W31:W94" si="13">IF($B31="","",IF(F31="",IF(W30="k","",W30),F31))</f>
        <v/>
      </c>
      <c r="X31" s="2">
        <f>IF(W31="",L31,V31)</f>
        <v>372.59</v>
      </c>
      <c r="Y31" s="2">
        <f t="shared" ref="Y31:Y94" si="14">IFERROR(L31-Q31,"")</f>
        <v>0.72999999999996135</v>
      </c>
      <c r="Z31" s="6" t="s">
        <v>21</v>
      </c>
      <c r="AA31" s="6" t="s">
        <v>21</v>
      </c>
      <c r="AB31" s="6" t="s">
        <v>21</v>
      </c>
      <c r="AC31" s="6" t="s">
        <v>21</v>
      </c>
      <c r="AD31" s="6" t="s">
        <v>21</v>
      </c>
      <c r="AE31" s="6" t="s">
        <v>21</v>
      </c>
      <c r="AF31" s="6" t="s">
        <v>21</v>
      </c>
      <c r="AG31" s="6" t="s">
        <v>21</v>
      </c>
      <c r="AH31" s="6" t="s">
        <v>21</v>
      </c>
      <c r="AI31" s="6" t="s">
        <v>21</v>
      </c>
      <c r="AJ31" s="6" t="s">
        <v>21</v>
      </c>
      <c r="AK31" s="6" t="s">
        <v>21</v>
      </c>
      <c r="AL31" s="6" t="s">
        <v>21</v>
      </c>
      <c r="AM31" s="6" t="s">
        <v>21</v>
      </c>
      <c r="AN31" s="6" t="s">
        <v>21</v>
      </c>
      <c r="AO31" s="6" t="s">
        <v>21</v>
      </c>
      <c r="AP31" s="6" t="s">
        <v>21</v>
      </c>
      <c r="AQ31" s="6" t="s">
        <v>21</v>
      </c>
      <c r="AR31" s="6" t="s">
        <v>21</v>
      </c>
      <c r="AS31" s="6" t="s">
        <v>21</v>
      </c>
      <c r="AT31" s="6" t="s">
        <v>21</v>
      </c>
      <c r="AU31" s="6" t="s">
        <v>21</v>
      </c>
      <c r="AV31" s="6" t="s">
        <v>21</v>
      </c>
      <c r="AW31" s="6" t="s">
        <v>21</v>
      </c>
      <c r="AX31" s="6" t="s">
        <v>21</v>
      </c>
      <c r="AY31" s="6" t="s">
        <v>21</v>
      </c>
      <c r="AZ31" s="6" t="s">
        <v>21</v>
      </c>
      <c r="BA31" s="6" t="s">
        <v>21</v>
      </c>
      <c r="BB31" s="6" t="s">
        <v>21</v>
      </c>
      <c r="BC31" s="6" t="s">
        <v>21</v>
      </c>
      <c r="BD31" s="6" t="s">
        <v>21</v>
      </c>
      <c r="BE31" s="6" t="s">
        <v>21</v>
      </c>
      <c r="BF31" s="6" t="s">
        <v>21</v>
      </c>
      <c r="BG31" s="6" t="s">
        <v>21</v>
      </c>
      <c r="BH31" s="6" t="s">
        <v>21</v>
      </c>
      <c r="BI31" s="6" t="s">
        <v>21</v>
      </c>
      <c r="BJ31" s="6" t="s">
        <v>21</v>
      </c>
      <c r="BK31" s="6" t="s">
        <v>21</v>
      </c>
      <c r="BL31" s="6" t="s">
        <v>21</v>
      </c>
      <c r="BM31" s="6" t="s">
        <v>21</v>
      </c>
      <c r="BO31" s="6" t="s">
        <v>21</v>
      </c>
      <c r="BP31" s="6" t="s">
        <v>21</v>
      </c>
      <c r="BQ31" s="6" t="s">
        <v>21</v>
      </c>
      <c r="BR31" s="6" t="s">
        <v>21</v>
      </c>
      <c r="BS31" s="6" t="s">
        <v>21</v>
      </c>
      <c r="BT31" s="6" t="s">
        <v>21</v>
      </c>
      <c r="BU31" s="6" t="s">
        <v>21</v>
      </c>
      <c r="BV31" s="6" t="s">
        <v>21</v>
      </c>
      <c r="BW31" s="6" t="s">
        <v>21</v>
      </c>
      <c r="BX31" s="6" t="s">
        <v>21</v>
      </c>
      <c r="BY31" s="6" t="s">
        <v>21</v>
      </c>
      <c r="BZ31" s="6" t="s">
        <v>21</v>
      </c>
      <c r="CA31" s="6" t="s">
        <v>21</v>
      </c>
      <c r="CB31" s="6" t="s">
        <v>21</v>
      </c>
      <c r="CC31" s="6" t="s">
        <v>21</v>
      </c>
      <c r="CD31" s="6" t="s">
        <v>21</v>
      </c>
      <c r="CE31" s="6" t="s">
        <v>21</v>
      </c>
      <c r="CF31" s="6" t="s">
        <v>21</v>
      </c>
      <c r="CG31" s="6" t="s">
        <v>21</v>
      </c>
      <c r="CH31" s="71" t="s">
        <v>21</v>
      </c>
      <c r="CI31" s="6" t="s">
        <v>21</v>
      </c>
      <c r="CJ31" s="6" t="s">
        <v>21</v>
      </c>
      <c r="CK31" s="6" t="s">
        <v>21</v>
      </c>
      <c r="CL31" s="6" t="s">
        <v>21</v>
      </c>
      <c r="CM31" s="6" t="s">
        <v>21</v>
      </c>
      <c r="CN31" s="6" t="s">
        <v>21</v>
      </c>
      <c r="CO31" s="6" t="s">
        <v>21</v>
      </c>
      <c r="CP31" s="6" t="s">
        <v>21</v>
      </c>
      <c r="CQ31" s="6" t="s">
        <v>21</v>
      </c>
      <c r="CR31" s="6" t="s">
        <v>21</v>
      </c>
      <c r="CS31" s="6" t="s">
        <v>21</v>
      </c>
      <c r="CT31" s="6" t="s">
        <v>21</v>
      </c>
      <c r="CU31" s="6" t="s">
        <v>21</v>
      </c>
      <c r="CV31" s="6" t="s">
        <v>21</v>
      </c>
      <c r="CW31" s="6" t="s">
        <v>21</v>
      </c>
      <c r="CX31" s="6" t="s">
        <v>21</v>
      </c>
      <c r="CY31" s="6" t="s">
        <v>21</v>
      </c>
      <c r="CZ31" s="6" t="s">
        <v>21</v>
      </c>
      <c r="DA31" s="6" t="s">
        <v>21</v>
      </c>
      <c r="DB31" s="6" t="s">
        <v>21</v>
      </c>
      <c r="DC31" s="6" t="s">
        <v>21</v>
      </c>
      <c r="DD31" s="6" t="s">
        <v>21</v>
      </c>
      <c r="DE31" s="6" t="s">
        <v>21</v>
      </c>
      <c r="DF31" s="6" t="s">
        <v>21</v>
      </c>
      <c r="DG31" s="6" t="s">
        <v>21</v>
      </c>
      <c r="DH31" s="6" t="s">
        <v>21</v>
      </c>
      <c r="DI31" s="6" t="s">
        <v>21</v>
      </c>
      <c r="DJ31" s="6" t="s">
        <v>21</v>
      </c>
      <c r="DK31" s="6" t="s">
        <v>21</v>
      </c>
      <c r="DL31" s="6" t="s">
        <v>21</v>
      </c>
      <c r="DM31" s="6" t="s">
        <v>21</v>
      </c>
      <c r="DN31" s="6" t="s">
        <v>21</v>
      </c>
      <c r="DO31" s="66" t="s">
        <v>21</v>
      </c>
      <c r="DP31" s="6" t="s">
        <v>21</v>
      </c>
      <c r="DQ31" s="6" t="s">
        <v>21</v>
      </c>
      <c r="DR31" s="6" t="s">
        <v>21</v>
      </c>
      <c r="DS31" s="6" t="s">
        <v>21</v>
      </c>
      <c r="DT31" s="6" t="s">
        <v>21</v>
      </c>
      <c r="DU31" s="6" t="s">
        <v>21</v>
      </c>
      <c r="DV31" s="31" t="s">
        <v>212</v>
      </c>
      <c r="DW31" s="18"/>
      <c r="DX31" s="18"/>
      <c r="DY31" s="47" t="str">
        <f t="shared" ref="DY31:EG46" si="15">IF($DW31="","",DY$30)</f>
        <v/>
      </c>
      <c r="DZ31" s="47" t="str">
        <f t="shared" si="15"/>
        <v/>
      </c>
      <c r="EA31" s="47" t="str">
        <f t="shared" si="15"/>
        <v/>
      </c>
      <c r="EB31" s="47" t="str">
        <f t="shared" si="15"/>
        <v/>
      </c>
      <c r="EC31" s="49" t="str">
        <f t="shared" si="15"/>
        <v/>
      </c>
      <c r="ED31" s="49" t="str">
        <f t="shared" si="15"/>
        <v/>
      </c>
      <c r="EE31" s="47" t="str">
        <f t="shared" si="15"/>
        <v/>
      </c>
      <c r="EF31" s="47" t="str">
        <f t="shared" si="15"/>
        <v/>
      </c>
      <c r="EG31" s="47" t="str">
        <f t="shared" si="15"/>
        <v/>
      </c>
      <c r="EH31" s="6">
        <f t="shared" ref="EH31:EH94" si="16">IF(DW31="",0,DW31/2+DY31)</f>
        <v>0</v>
      </c>
      <c r="EI31" s="6">
        <f t="shared" ref="EI31:EI94" si="17">IF(DW31="",0,DW31/2+DZ31)</f>
        <v>0</v>
      </c>
      <c r="EJ31" s="2" t="str">
        <f t="shared" ref="EJ31:EJ94" si="18">IF(DW31="","",DW31+DY31+DZ31)</f>
        <v/>
      </c>
      <c r="EK31" s="2" t="str">
        <f t="shared" ref="EK31:EK94" si="19">IF(DW31="","",IF(DX31&lt;&gt;0,DX31+EA31+EB31,DW31+EA31+EB31))</f>
        <v/>
      </c>
      <c r="EL31" s="2" t="str">
        <f t="shared" ref="EL31:EL35" si="20">IF(DW31="","",Y31+EG31+IF(A32=$A$32,AI32+AA32/1000,AI31+AA31/1000))</f>
        <v/>
      </c>
      <c r="EM31" s="2" t="str">
        <f t="shared" ref="EM31:EM94" si="21">IF($DW31="","",EL31-IF(A31=$A$31,AR32,AR31)+EF31)</f>
        <v/>
      </c>
      <c r="EN31" s="2" t="str">
        <f t="shared" ref="EN31:EN94" si="22">IF(DW31="","",EM31*EK31+EM31*EM31*(EC31/2+ED31/2))</f>
        <v/>
      </c>
      <c r="EO31" s="2">
        <f t="shared" ref="EO31:EO94" si="23">IF(DW31="",0,(EJ31)*EN31)</f>
        <v>0</v>
      </c>
      <c r="EP31" s="58" t="s">
        <v>21</v>
      </c>
      <c r="EQ31" s="58"/>
      <c r="ER31" s="58"/>
      <c r="ES31" s="58"/>
      <c r="ET31" s="58"/>
      <c r="EU31" s="58"/>
      <c r="EV31" s="58"/>
      <c r="EW31" s="2">
        <f t="shared" ref="EW31:EW94" si="24">IF(DW31="",0,EJ31*(EA31+EB31+IF(DX31&lt;&gt;0,DX31,DW31)))</f>
        <v>0</v>
      </c>
      <c r="EX31" s="2">
        <f t="shared" ref="EX31:EX94" si="25">IF(DW31="",0,EW31*$EF31)</f>
        <v>0</v>
      </c>
      <c r="EY31" s="58" t="s">
        <v>21</v>
      </c>
      <c r="EZ31" s="2">
        <f t="shared" ref="EZ31:EZ94" si="26">IF(DW31="",0,IF(DX31&lt;&gt;0,DX31*DW31,PI()*DW31*DW31/4))</f>
        <v>0</v>
      </c>
      <c r="FA31" s="2">
        <f t="shared" ref="FA31:FA94" si="27">IF($DW31="",0,EL31-IF(A31=$A$31,AR32,AR31)+(EE31-EF31))</f>
        <v>0</v>
      </c>
      <c r="FB31" s="59"/>
      <c r="FC31" s="2">
        <f t="shared" ref="FC31:FC94" si="28">IF($DW31="",0,IF(FB31="",EZ31*($EF31+FA31),FB31))</f>
        <v>0</v>
      </c>
      <c r="FD31" s="58" t="s">
        <v>21</v>
      </c>
      <c r="FE31" s="3">
        <f>EO31</f>
        <v>0</v>
      </c>
      <c r="FF31" s="3">
        <f>FC31</f>
        <v>0</v>
      </c>
      <c r="FG31" s="3">
        <f>EX31</f>
        <v>0</v>
      </c>
      <c r="FH31" s="3">
        <f t="shared" ref="FH31:FH94" si="29">IF(DW31="",0,IF(FS31=1,DY31,DY31+DZ31))</f>
        <v>0</v>
      </c>
      <c r="FI31" s="67">
        <f t="shared" ref="FI31:FI94" si="30">IF(DW31="",0,IF(A31=$A$31,BI32,BI31))</f>
        <v>0</v>
      </c>
      <c r="FJ31" s="3">
        <f t="shared" ref="FJ31:FJ94" si="31">IF($DW31="",0,Y31+IF(A31=$A$31,AI32+AA32/1000-AR32,AI31+AA31/1000-AR31))</f>
        <v>0</v>
      </c>
      <c r="FK31" s="3">
        <f t="shared" ref="FK31:FK94" si="32">IFERROR(FJ31*AD32+FJ31*FJ31*(AF32/2+AG32/2),0)</f>
        <v>0</v>
      </c>
      <c r="FL31" s="3">
        <f>FK31*FH31</f>
        <v>0</v>
      </c>
      <c r="FM31" s="3">
        <f>FE31-FF31-FG31-FL31</f>
        <v>0</v>
      </c>
      <c r="FN31" s="68" t="s">
        <v>21</v>
      </c>
      <c r="FO31" s="2">
        <f t="shared" ref="FO31:FO94" si="33">IF(DW31="",0,(EL31+EE31)*(EC31+ED31)+EK31)</f>
        <v>0</v>
      </c>
      <c r="FP31" s="2">
        <f t="shared" ref="FP31:FP94" si="34">IF(DW31="",0,FO31*EJ31)</f>
        <v>0</v>
      </c>
      <c r="FQ31" s="58" t="s">
        <v>21</v>
      </c>
      <c r="FR31" s="6">
        <f>IF(A31=$A$31,1,IF(DW31="","",COUNTA($DW$31:DW31)+1))</f>
        <v>1</v>
      </c>
      <c r="FS31" s="6" t="str">
        <f t="shared" ref="FS31:FS94" si="35">IF(DW31="","",IF(FR31=1,1,IF(FR31=$FR$30,3,2)))</f>
        <v/>
      </c>
      <c r="FT31" s="6" t="s">
        <v>21</v>
      </c>
      <c r="FU31" s="6" t="s">
        <v>21</v>
      </c>
      <c r="FV31" s="6" t="s">
        <v>21</v>
      </c>
    </row>
    <row r="32" spans="1:178" s="26" customFormat="1">
      <c r="A32" s="29">
        <f t="shared" ref="A32:A95" si="36">IFERROR(IF(B32="","",IF(B32&gt;B31,A31+1,"Chyba staničení")),"----")</f>
        <v>2</v>
      </c>
      <c r="B32" s="33">
        <v>2.38</v>
      </c>
      <c r="C32" s="33">
        <v>373.37</v>
      </c>
      <c r="D32" s="33">
        <v>371.8793348439458</v>
      </c>
      <c r="E32" s="33"/>
      <c r="F32" s="33"/>
      <c r="G32" s="11" t="str">
        <f t="shared" si="2"/>
        <v/>
      </c>
      <c r="H32" s="8">
        <f t="shared" ref="H32:H95" si="37">IF($B32="","",IF(C32="",H31,$B32))</f>
        <v>2.38</v>
      </c>
      <c r="I32" s="8">
        <f t="shared" si="3"/>
        <v>2.38</v>
      </c>
      <c r="J32" s="8">
        <f t="shared" ref="J32:J95" si="38">IF($B32="","",IF(C32="",J31,C32))</f>
        <v>373.37</v>
      </c>
      <c r="K32" s="8">
        <f t="shared" si="4"/>
        <v>373.37</v>
      </c>
      <c r="L32" s="2">
        <f t="shared" si="5"/>
        <v>373.37</v>
      </c>
      <c r="M32" s="8">
        <f t="shared" ref="M32:M95" si="39">IF($B32="","",IF(D32="",M31,$B32))</f>
        <v>2.38</v>
      </c>
      <c r="N32" s="8">
        <f t="shared" si="6"/>
        <v>2.38</v>
      </c>
      <c r="O32" s="8">
        <f t="shared" ref="O32:O95" si="40">IF($B32="","",IF(D32="",O31,D32))</f>
        <v>371.8793348439458</v>
      </c>
      <c r="P32" s="8">
        <f t="shared" si="7"/>
        <v>371.8793348439458</v>
      </c>
      <c r="Q32" s="2">
        <f t="shared" si="8"/>
        <v>371.8793348439458</v>
      </c>
      <c r="R32" s="3">
        <f t="shared" si="9"/>
        <v>0</v>
      </c>
      <c r="S32" s="3" t="str">
        <f t="shared" si="10"/>
        <v/>
      </c>
      <c r="T32" s="3" t="str">
        <f t="shared" ref="T32:T95" si="41">IF($B32="","",IF(E32="",T31,E32))</f>
        <v/>
      </c>
      <c r="U32" s="8" t="str">
        <f t="shared" si="11"/>
        <v/>
      </c>
      <c r="V32" s="2" t="str">
        <f t="shared" si="12"/>
        <v/>
      </c>
      <c r="W32" s="2" t="str">
        <f t="shared" si="13"/>
        <v/>
      </c>
      <c r="X32" s="2">
        <f>IF(W32="",L32,V32)</f>
        <v>373.37</v>
      </c>
      <c r="Y32" s="2">
        <f t="shared" si="14"/>
        <v>1.4906651560542059</v>
      </c>
      <c r="Z32" s="46">
        <f t="shared" ref="Z32:Z95" si="42">IF(A32="","",$Z$30)</f>
        <v>330</v>
      </c>
      <c r="AA32" s="46">
        <f t="shared" ref="AA32:AA95" si="43">IF(A32="","",$AA$30)</f>
        <v>0</v>
      </c>
      <c r="AB32" s="47"/>
      <c r="AC32" s="46">
        <f t="shared" ref="AC32:AC95" si="44">IF($A32="","",AC$30)</f>
        <v>2</v>
      </c>
      <c r="AD32" s="47">
        <v>0.9</v>
      </c>
      <c r="AE32" s="48" t="str">
        <f t="shared" ref="AE32:AE95" si="45">IF(B32="","",IF(Z32/1000&lt;AD32,"","Šířka výkopu menší než průměr potrubí"))</f>
        <v/>
      </c>
      <c r="AF32" s="49">
        <f t="shared" ref="AF32:AK47" si="46">IF($A32="","",AF$30)</f>
        <v>0</v>
      </c>
      <c r="AG32" s="49">
        <f t="shared" si="46"/>
        <v>0</v>
      </c>
      <c r="AH32" s="49">
        <f t="shared" si="46"/>
        <v>0</v>
      </c>
      <c r="AI32" s="47">
        <f t="shared" si="46"/>
        <v>0.1</v>
      </c>
      <c r="AJ32" s="47">
        <f t="shared" si="46"/>
        <v>0.3</v>
      </c>
      <c r="AK32" s="46">
        <v>1</v>
      </c>
      <c r="AL32" s="47"/>
      <c r="AM32" s="53">
        <f t="shared" ref="AM32:AM95" si="47">IF(B32="","",Z32/1000+AJ32)</f>
        <v>0.63</v>
      </c>
      <c r="AN32" s="50" t="str">
        <f t="shared" ref="AN32:AN95" si="48">IF(B32="","",CONCATENATE(B31," - ",B32))</f>
        <v>0 - 2,38</v>
      </c>
      <c r="AO32" s="53" t="s">
        <v>93</v>
      </c>
      <c r="AP32" s="52">
        <f t="shared" ref="AP32:AP95" si="49">IF(A32="","",CHOOSE(BR32,0,CI32))</f>
        <v>2.38</v>
      </c>
      <c r="AQ32" s="52">
        <f t="shared" ref="AQ32:AQ95" si="50">IF(A32="","",CHOOSE(BR32,0,CHOOSE(BS32,0,AP32)))</f>
        <v>2.38</v>
      </c>
      <c r="AR32" s="47">
        <f t="shared" ref="AR32:AR95" si="51">IFERROR(LOOKUP(AO32,$AO$3:$AO$24,AR$3:AR$24),0)</f>
        <v>0.2</v>
      </c>
      <c r="AS32" s="53">
        <f t="shared" ref="AS32:AS95" si="52">IF(B32="","",AVERAGE(Y31:Y32))</f>
        <v>1.1103325780270836</v>
      </c>
      <c r="AT32" s="52">
        <f t="shared" ref="AT32:AT95" si="53">IFERROR(AS32+AI32+AH32+AA32/1000,"")</f>
        <v>1.2103325780270837</v>
      </c>
      <c r="AU32" s="9">
        <f t="shared" ref="AU32:AU95" si="54">IFERROR(AT32*CI32,"")</f>
        <v>2.8805915357044589</v>
      </c>
      <c r="AV32" s="9">
        <f t="shared" ref="AV32:AV95" si="55">IFERROR(AM32+AI32,"")</f>
        <v>0.73</v>
      </c>
      <c r="AW32" s="12" t="str">
        <f t="shared" ref="AW32:AW95" si="56">IF(B32="","",IF(AV32&lt;AX32,"","Malé krytí- nutno zmenšit výšku obsypu "))</f>
        <v/>
      </c>
      <c r="AX32" s="9">
        <f t="shared" ref="AX32:AX95" si="57">IFERROR(AT32-AR32,"")</f>
        <v>1.0103325780270838</v>
      </c>
      <c r="AY32" s="12" t="str">
        <f t="shared" ref="AY32:AY95" si="58">IF(D32="","",IF(AX32&gt;=0,"","Hloubka výkopu bez povrchu je záporná. Výška odstranění povrchu je vyšší než hloubka výkopu"))</f>
        <v/>
      </c>
      <c r="AZ32" s="10">
        <f t="shared" ref="AZ32:AZ95" si="59">IF(B32="","",CHOOSE(AC32,0,IF(AB32="",PI()*Z32*Z32/4000000,AB32)))</f>
        <v>8.5529859993982119E-2</v>
      </c>
      <c r="BA32" s="10">
        <f t="shared" ref="BA32:BA95" si="60">IF(B32="","",(AI32+AH32)*(AF32+AG32)+AD32)</f>
        <v>0.9</v>
      </c>
      <c r="BB32" s="10">
        <f t="shared" ref="BB32:BB95" si="61">IF(B32="","",AI32*AD32+AI32*AI32*(AF32/2+AG32/2))</f>
        <v>9.0000000000000011E-2</v>
      </c>
      <c r="BC32" s="10">
        <f t="shared" ref="BC32:BC95" si="62">IF(B32="","",AM32*BA32+AM32*AM32*(AF32/2+AG32/2))</f>
        <v>0.56700000000000006</v>
      </c>
      <c r="BD32" s="10">
        <f t="shared" ref="BD32:BD95" si="63">IF(B32="","",AM32*BA32+AM32*AM32*(AF32/2+AG32/2)-AZ32)</f>
        <v>0.48147014000601795</v>
      </c>
      <c r="BE32" s="12" t="str">
        <f t="shared" ref="BE32:BE95" si="64">IF(B32="","",IF(BD32&gt;=0,"","Plocha obsypu je záporná. Celková výška zásypu je pravděpodobně menší než výška potrubí. Dále je uvažováno s hodnotou 0"))</f>
        <v/>
      </c>
      <c r="BF32" s="9">
        <f t="shared" ref="BF32:BF95" si="65">IF(B32="","",(AM32+AI32+AH32)*(AF32+AG32)+AD32)</f>
        <v>0.9</v>
      </c>
      <c r="BG32" s="9">
        <f t="shared" ref="BG32:BG95" si="66">IF(B32="","",AT32*(AF32+AG32)+AD32)</f>
        <v>0.9</v>
      </c>
      <c r="BH32" s="7">
        <f t="shared" ref="BH32:BH95" si="67">IF(B32="","",BG32*AR32)</f>
        <v>0.18000000000000002</v>
      </c>
      <c r="BI32" s="7">
        <f t="shared" ref="BI32:BI95" si="68">IF(B32="","",AX32*AD32+AX32*AX32*(AF32/2+AG32/2))</f>
        <v>0.90929932022437543</v>
      </c>
      <c r="BJ32" s="12" t="str">
        <f t="shared" ref="BJ32:BJ95" si="69">IF(B32="","",IF(BI32&gt;=0,"","Plocha výkopu bez povrchů je záporná. Výška odstranění povrchu je větší než hloubka výkopu. Dále je uvažováno s hodnotou 0"))</f>
        <v/>
      </c>
      <c r="BK32" s="80">
        <f t="shared" ref="BK32:BK95" si="70">IF(B32="","",IF(BL32&lt;0,-(ABS(BL32)*BG32+BL32*BL32*(AF32/2+AG32/2)),BL32*BG32))</f>
        <v>0</v>
      </c>
      <c r="BL32" s="7">
        <f t="shared" ref="BL32:BL95" si="71">IF(B32="","",X31-L31)</f>
        <v>0</v>
      </c>
      <c r="BM32" s="7">
        <f>IF(B32="","",BI32-CHOOSE(AK32,IF(AL32="",BB32+BC32,AL32+AZ32),BB32+BC32))</f>
        <v>0.2522993202243754</v>
      </c>
      <c r="BN32" s="12" t="str">
        <f t="shared" ref="BN32:BN95" si="72">IF(B32="","",IF(BM32&gt;=0,"","Plocha zpětného zásypu je záporná. Vrch obsypu nebo potrubí zasahuje do úpravy povrchu z důvodu malého krytí. Dále je uvažováno s hodnotou 0"))</f>
        <v/>
      </c>
      <c r="BO32" s="9">
        <f t="shared" ref="BO32:BO95" si="73">IF(B32="","",BI32)</f>
        <v>0.90929932022437543</v>
      </c>
      <c r="BP32" s="2">
        <f t="shared" ref="BP32:BP95" si="74">IF(B32="","",SQRT(AT32*AT32*(1+AF32*AF32)))</f>
        <v>1.2103325780270837</v>
      </c>
      <c r="BQ32" s="2">
        <f t="shared" ref="BQ32:BQ95" si="75">IF(B32="","",SQRT(AT32*AT32*(1+AG32*AG32)))</f>
        <v>1.2103325780270837</v>
      </c>
      <c r="BR32" s="20">
        <f t="shared" ref="BR32:CD47" si="76">IF($A32="","",BR$30)</f>
        <v>2</v>
      </c>
      <c r="BS32" s="20">
        <f t="shared" si="76"/>
        <v>2</v>
      </c>
      <c r="BT32" s="20">
        <f t="shared" si="76"/>
        <v>2</v>
      </c>
      <c r="BU32" s="86">
        <f t="shared" ref="BU32:BU95" si="77">IF($A32="","",LOOKUP(AO32,$AO$3:$AO$24,AS$3:AS$24))</f>
        <v>0</v>
      </c>
      <c r="BV32" s="86">
        <f t="shared" ref="BV32:BV95" si="78">IF($A32="","",LOOKUP(AO32,$AO$3:$AO$24,AS$3:AS$24))</f>
        <v>0</v>
      </c>
      <c r="BW32" s="20">
        <f t="shared" si="76"/>
        <v>3</v>
      </c>
      <c r="BX32" s="86">
        <f>IF($A32="","",BX$30)</f>
        <v>0.1</v>
      </c>
      <c r="BY32" s="86">
        <f t="shared" ref="BY32:CD32" si="79">IF($A32="","",BY$30)</f>
        <v>0.12</v>
      </c>
      <c r="BZ32" s="86">
        <f t="shared" si="79"/>
        <v>0.15</v>
      </c>
      <c r="CA32" s="86">
        <f t="shared" si="79"/>
        <v>0.17</v>
      </c>
      <c r="CB32" s="86">
        <f t="shared" si="79"/>
        <v>0.19</v>
      </c>
      <c r="CC32" s="86">
        <f t="shared" si="79"/>
        <v>0.22</v>
      </c>
      <c r="CD32" s="86">
        <f t="shared" si="79"/>
        <v>0.05</v>
      </c>
      <c r="CE32" s="20" t="str">
        <f>IF($A32="","",IF(SUM(BX32:CD32)=1,"OK ("&amp;SUM(BX32:CD32)*100&amp;" %)","Chyba ( "&amp;SUM(BX32:CD32)*100&amp;"%)"))</f>
        <v>OK (100 %)</v>
      </c>
      <c r="CF32" s="14">
        <f t="shared" ref="CF32:CF95" si="80">IF(A32="","",CI32-EH31-EI32)</f>
        <v>2.38</v>
      </c>
      <c r="CG32" s="14">
        <f t="shared" ref="CG32:CG95" si="81">IF(B32="","",MAX(0,CI32-DW32/2-DW31/2))</f>
        <v>2.38</v>
      </c>
      <c r="CH32" s="8">
        <f t="shared" ref="CH32:CH95" si="82">IF(A32="",0,CV32-CM32-DU32-DD32-DE32-DF32-DJ32-DK32-DG32)</f>
        <v>-2.2204460492503131E-16</v>
      </c>
      <c r="CI32" s="9">
        <f t="shared" ref="CI32:CI95" si="83">IF(B32="","",CHOOSE(BR32,0,B32-B31))</f>
        <v>2.38</v>
      </c>
      <c r="CJ32" s="9">
        <f t="shared" ref="CJ32:CJ95" si="84">IF(B32="","",CHOOSE($BR32,0,CHOOSE($BS32,0,CHOOSE($BT32,CI32,0))))</f>
        <v>0</v>
      </c>
      <c r="CK32" s="9">
        <f t="shared" ref="CK32:CK95" si="85">IF(B32="","",CHOOSE($BR32,0,CHOOSE($BS32,0,CHOOSE($BT32,0,CI32))))</f>
        <v>2.38</v>
      </c>
      <c r="CL32" s="9">
        <f t="shared" ref="CL32:CL95" si="86">IF(B32="","",CHOOSE($BR32,0,CHOOSE($BS32,CI32,0)))</f>
        <v>0</v>
      </c>
      <c r="CM32" s="9">
        <f t="shared" ref="CM32:CM95" si="87">IF(B32="","",CHOOSE(BR32,0,CHOOSE(BS32,0,AZ32*CG32)))</f>
        <v>0.20356106678567742</v>
      </c>
      <c r="CN32" s="9">
        <f t="shared" ref="CN32:CN95" si="88">IF(B32="","",CHOOSE($BR32,0,CHOOSE($BS32,0,CHOOSE($BT32,MAX(BI32,0)*CF32+EP32,0))))</f>
        <v>0</v>
      </c>
      <c r="CO32" s="9">
        <f t="shared" ref="CO32:CU63" si="89">IF($B32="","",$CN32*BX32)</f>
        <v>0</v>
      </c>
      <c r="CP32" s="9">
        <f t="shared" si="89"/>
        <v>0</v>
      </c>
      <c r="CQ32" s="9">
        <f t="shared" si="89"/>
        <v>0</v>
      </c>
      <c r="CR32" s="9">
        <f t="shared" si="89"/>
        <v>0</v>
      </c>
      <c r="CS32" s="9">
        <f t="shared" si="89"/>
        <v>0</v>
      </c>
      <c r="CT32" s="9">
        <f t="shared" si="89"/>
        <v>0</v>
      </c>
      <c r="CU32" s="9">
        <f t="shared" si="89"/>
        <v>0</v>
      </c>
      <c r="CV32" s="9">
        <f t="shared" ref="CV32:CV95" si="90">IF(B32="","",CHOOSE($BR32,0,CHOOSE($BS32,0,CHOOSE($BT32,0,MAX(BI32,0)*CF32+EP32))))</f>
        <v>2.1641323821340133</v>
      </c>
      <c r="CW32" s="9">
        <f t="shared" ref="CW32:DC63" si="91">IF($B32="","",$CV32*BX32)</f>
        <v>0.21641323821340133</v>
      </c>
      <c r="CX32" s="9">
        <f t="shared" si="91"/>
        <v>0.25969588585608161</v>
      </c>
      <c r="CY32" s="9">
        <f t="shared" si="91"/>
        <v>0.32461985732010196</v>
      </c>
      <c r="CZ32" s="9">
        <f t="shared" si="91"/>
        <v>0.36790250496278226</v>
      </c>
      <c r="DA32" s="9">
        <f t="shared" si="91"/>
        <v>0.41118515260546251</v>
      </c>
      <c r="DB32" s="9">
        <f t="shared" si="91"/>
        <v>0.47610912406948291</v>
      </c>
      <c r="DC32" s="9">
        <f t="shared" si="91"/>
        <v>0.10820661910670067</v>
      </c>
      <c r="DD32" s="2">
        <f t="shared" ref="DD32:DD95" si="92">IF(B32="","",CHOOSE($BR32,0,CHOOSE($BS32,0,CHOOSE(AK32,0,BB32*CG32))))</f>
        <v>0</v>
      </c>
      <c r="DE32" s="2">
        <f t="shared" ref="DE32:DE95" si="93">IF(B32="","",CHOOSE(BR32,0,CHOOSE(BS32,0,EY32)))</f>
        <v>0</v>
      </c>
      <c r="DF32" s="2">
        <f t="shared" ref="DF32:DF95" si="94">IF(B32="","",CHOOSE($BR32,0,CHOOSE($BS32,0,CHOOSE(AK32,0,MAX(BD32,0)*CG32))))</f>
        <v>0</v>
      </c>
      <c r="DG32" s="2">
        <f t="shared" ref="DG32:DG95" si="95">IF(B32="","",CHOOSE($BR32,0,CHOOSE($BS32,0,CHOOSE(AK32,IF(AL32="",(MAX(BD32,0)+BB32)*CG32,AL32),0))))</f>
        <v>1.3600989332143225</v>
      </c>
      <c r="DH32" s="2">
        <f t="shared" ref="DH32:DH95" si="96">IF(B32="","",CHOOSE($BR32,0,CHOOSE($BS32,0,BL32*CG32*(1-BU32))))</f>
        <v>0</v>
      </c>
      <c r="DI32" s="2">
        <f t="shared" ref="DI32:DI95" si="97">IF(B32="","",CHOOSE($BR32,0,CHOOSE($BS32,0,(BK32)*CG32*BU32)))</f>
        <v>0</v>
      </c>
      <c r="DJ32" s="2">
        <f t="shared" ref="DJ32:DJ95" si="98">IF(B32="","",CHOOSE($BR32,0,CHOOSE($BS32,0,MAX(BM32,0)*CG32*(1-BU32))))</f>
        <v>0.60047238213401344</v>
      </c>
      <c r="DK32" s="2">
        <f t="shared" ref="DK32:DK95" si="99">IF(B32="","",CHOOSE($BR32,0,CHOOSE($BS32,0,MAX(BM32,0)*CG32*BU32,0)))</f>
        <v>0</v>
      </c>
      <c r="DL32" s="16">
        <f t="shared" ref="DL32:DL95" si="100">IF(B32="","",MAX(IF(CH33&lt;0,CH32+(MIN(CH33,0)),CH32),0)*(1-BV32))</f>
        <v>0</v>
      </c>
      <c r="DM32" s="16">
        <f t="shared" ref="DM32:DM95" si="101">IF(B32="","",MAX(IF(CH33&lt;0,CH32+(MIN(CH33,0)),CH32),0)*(BV32))</f>
        <v>0</v>
      </c>
      <c r="DN32" s="16">
        <f t="shared" ref="DN32:DN95" si="102">IF(B32="","",CM32+DD32+DE32+DF32+DK32+DM32+DU32+DG32)</f>
        <v>1.56366</v>
      </c>
      <c r="DO32" s="72">
        <f t="shared" ref="DO32:DO95" si="103">IF(B32="","",CN32+CV32-DN32)</f>
        <v>0.60047238213401322</v>
      </c>
      <c r="DP32" s="16">
        <f t="shared" ref="DP32:DP95" si="104">IF(B32="","",IF(DO33&lt;0.00001,MAX(DO32+DO33,0),MAX(0,DO32)))</f>
        <v>0.60047238213401322</v>
      </c>
      <c r="DQ32" s="16">
        <f t="shared" ref="DQ32:DQ95" si="105">IF(B32="","",DK32+DM32)</f>
        <v>0</v>
      </c>
      <c r="DR32" s="2">
        <f t="shared" ref="DR32:DR95" si="106">IF(B32="","",CHOOSE($BR32,0,CHOOSE($BS32,0,CHOOSE(BW32,BP32,BQ32,BP32+BQ32,0)))*CI32)</f>
        <v>5.7611830714089178</v>
      </c>
      <c r="DS32" s="2">
        <f t="shared" ref="DS32:DS95" si="107">IF(B32="","",CHOOSE($BR32,0,CHOOSE($BS32,0,IF(AR32=0,0,BG32*CF32+FQ32))))</f>
        <v>2.1419999999999999</v>
      </c>
      <c r="DT32" s="2">
        <f t="shared" ref="DT32:DT95" si="108">IF(B32="","",DS32*AR32)</f>
        <v>0.4284</v>
      </c>
      <c r="DU32" s="2">
        <f t="shared" ref="DU32:DU95" si="109">IF(B32="","",FD32)</f>
        <v>0</v>
      </c>
      <c r="DV32" s="31" t="s">
        <v>189</v>
      </c>
      <c r="DW32" s="18"/>
      <c r="DX32" s="17"/>
      <c r="DY32" s="47" t="str">
        <f t="shared" si="15"/>
        <v/>
      </c>
      <c r="DZ32" s="47" t="str">
        <f t="shared" si="15"/>
        <v/>
      </c>
      <c r="EA32" s="47" t="str">
        <f t="shared" si="15"/>
        <v/>
      </c>
      <c r="EB32" s="47" t="str">
        <f t="shared" si="15"/>
        <v/>
      </c>
      <c r="EC32" s="49" t="str">
        <f t="shared" si="15"/>
        <v/>
      </c>
      <c r="ED32" s="49" t="str">
        <f t="shared" si="15"/>
        <v/>
      </c>
      <c r="EE32" s="47" t="str">
        <f t="shared" si="15"/>
        <v/>
      </c>
      <c r="EF32" s="47" t="str">
        <f t="shared" si="15"/>
        <v/>
      </c>
      <c r="EG32" s="47" t="str">
        <f t="shared" si="15"/>
        <v/>
      </c>
      <c r="EH32" s="6">
        <f t="shared" si="16"/>
        <v>0</v>
      </c>
      <c r="EI32" s="6">
        <f t="shared" si="17"/>
        <v>0</v>
      </c>
      <c r="EJ32" s="2" t="str">
        <f t="shared" si="18"/>
        <v/>
      </c>
      <c r="EK32" s="2" t="str">
        <f t="shared" si="19"/>
        <v/>
      </c>
      <c r="EL32" s="2" t="str">
        <f t="shared" si="20"/>
        <v/>
      </c>
      <c r="EM32" s="2" t="str">
        <f t="shared" si="21"/>
        <v/>
      </c>
      <c r="EN32" s="2" t="str">
        <f t="shared" si="22"/>
        <v/>
      </c>
      <c r="EO32" s="2">
        <f t="shared" si="23"/>
        <v>0</v>
      </c>
      <c r="EP32" s="2">
        <f t="shared" ref="EP32:EP95" si="110">IF($A32="",0,IF($A31=$A$31,EO31+EO32,IF($FS32=2,EO32,EO32)))</f>
        <v>0</v>
      </c>
      <c r="EQ32" s="2"/>
      <c r="ER32" s="2"/>
      <c r="ES32" s="2"/>
      <c r="ET32" s="2"/>
      <c r="EU32" s="2"/>
      <c r="EV32" s="2"/>
      <c r="EW32" s="2">
        <f t="shared" si="24"/>
        <v>0</v>
      </c>
      <c r="EX32" s="2">
        <f t="shared" si="25"/>
        <v>0</v>
      </c>
      <c r="EY32" s="2">
        <f t="shared" ref="EY32:EY95" si="111">IF($A32="",0,IF($A31=$A$31,EX31+EX32,IF($FS32=2,EX32,EX32)))</f>
        <v>0</v>
      </c>
      <c r="EZ32" s="2">
        <f t="shared" si="26"/>
        <v>0</v>
      </c>
      <c r="FA32" s="2">
        <f t="shared" si="27"/>
        <v>0</v>
      </c>
      <c r="FB32" s="59"/>
      <c r="FC32" s="2">
        <f t="shared" si="28"/>
        <v>0</v>
      </c>
      <c r="FD32" s="2">
        <f t="shared" ref="FD32:FD95" si="112">IF($A32="",0,IF($A31=$A$31,FC31+FC32,IF($FS32=2,FC32,FC32)))</f>
        <v>0</v>
      </c>
      <c r="FE32" s="3">
        <f>EO32</f>
        <v>0</v>
      </c>
      <c r="FF32" s="3">
        <f t="shared" ref="FF32:FF95" si="113">FC32</f>
        <v>0</v>
      </c>
      <c r="FG32" s="3">
        <f t="shared" ref="FG32:FG95" si="114">EX32</f>
        <v>0</v>
      </c>
      <c r="FH32" s="3">
        <f t="shared" si="29"/>
        <v>0</v>
      </c>
      <c r="FI32" s="3">
        <f t="shared" si="30"/>
        <v>0</v>
      </c>
      <c r="FJ32" s="3">
        <f t="shared" si="31"/>
        <v>0</v>
      </c>
      <c r="FK32" s="3">
        <f t="shared" si="32"/>
        <v>0</v>
      </c>
      <c r="FL32" s="3">
        <f t="shared" ref="FL32:FL95" si="115">FK32*FH32</f>
        <v>0</v>
      </c>
      <c r="FM32" s="3">
        <f t="shared" ref="FM32:FM95" si="116">FE32-FF32-FG32-FL32</f>
        <v>0</v>
      </c>
      <c r="FN32" s="3">
        <f t="shared" ref="FN32:FN95" si="117">IF($A32="",0,IF($A31=$A$31,FM31+FM32,IF($FS32=2,FM32,FM32)))</f>
        <v>0</v>
      </c>
      <c r="FO32" s="2">
        <f t="shared" si="33"/>
        <v>0</v>
      </c>
      <c r="FP32" s="2">
        <f t="shared" si="34"/>
        <v>0</v>
      </c>
      <c r="FQ32" s="2">
        <f t="shared" ref="FQ32:FQ95" si="118">IF($A32="",0,IF($A31=$A$31,FP31+FP32,IF($FS32=2,FP32,FP32)))</f>
        <v>0</v>
      </c>
      <c r="FR32" s="6" t="str">
        <f>IF(A32=1,1,IF(DW32="","",COUNTA($DW$31:DW32)+1))</f>
        <v/>
      </c>
      <c r="FS32" s="6" t="str">
        <f t="shared" si="35"/>
        <v/>
      </c>
      <c r="FT32" s="4">
        <f t="shared" ref="FT32:FT95" si="119">IF(DR32="",0,IF(AD32&lt;=$FT$30,1,2))</f>
        <v>1</v>
      </c>
      <c r="FU32" s="23">
        <f t="shared" ref="FU32:FU95" si="120">IF(DR32="",0,IF(AT32&lt;=$FU$30,1,2))</f>
        <v>1</v>
      </c>
      <c r="FV32" s="23">
        <f t="shared" ref="FV32:FV95" si="121">IF(DS32="",0,IF(AU32&lt;$FV$30,1,2))</f>
        <v>2</v>
      </c>
    </row>
    <row r="33" spans="1:178" s="26" customFormat="1">
      <c r="A33" s="4">
        <f t="shared" si="36"/>
        <v>3</v>
      </c>
      <c r="B33" s="33">
        <v>3.36</v>
      </c>
      <c r="C33" s="33">
        <v>373.37987764791819</v>
      </c>
      <c r="D33" s="33">
        <v>371.90172451872695</v>
      </c>
      <c r="E33" s="33"/>
      <c r="F33" s="33"/>
      <c r="G33" s="11" t="str">
        <f t="shared" si="2"/>
        <v/>
      </c>
      <c r="H33" s="3">
        <f t="shared" si="37"/>
        <v>3.36</v>
      </c>
      <c r="I33" s="3">
        <f t="shared" si="3"/>
        <v>3.36</v>
      </c>
      <c r="J33" s="3">
        <f t="shared" si="38"/>
        <v>373.37987764791819</v>
      </c>
      <c r="K33" s="3">
        <f t="shared" si="4"/>
        <v>373.37987764791819</v>
      </c>
      <c r="L33" s="2">
        <f t="shared" si="5"/>
        <v>373.37987764791819</v>
      </c>
      <c r="M33" s="8">
        <f t="shared" si="39"/>
        <v>3.36</v>
      </c>
      <c r="N33" s="8">
        <f t="shared" si="6"/>
        <v>3.36</v>
      </c>
      <c r="O33" s="8">
        <f t="shared" si="40"/>
        <v>371.90172451872695</v>
      </c>
      <c r="P33" s="8">
        <f t="shared" si="7"/>
        <v>371.90172451872695</v>
      </c>
      <c r="Q33" s="2">
        <f t="shared" si="8"/>
        <v>371.90172451872695</v>
      </c>
      <c r="R33" s="3">
        <f t="shared" si="9"/>
        <v>0</v>
      </c>
      <c r="S33" s="3" t="str">
        <f t="shared" si="10"/>
        <v/>
      </c>
      <c r="T33" s="3" t="str">
        <f t="shared" si="41"/>
        <v/>
      </c>
      <c r="U33" s="8" t="str">
        <f t="shared" si="11"/>
        <v/>
      </c>
      <c r="V33" s="2" t="str">
        <f t="shared" si="12"/>
        <v/>
      </c>
      <c r="W33" s="2" t="str">
        <f t="shared" si="13"/>
        <v/>
      </c>
      <c r="X33" s="2">
        <f t="shared" ref="X33:X96" si="122">IF(W33="",L33,V33)</f>
        <v>373.37987764791819</v>
      </c>
      <c r="Y33" s="2">
        <f t="shared" si="14"/>
        <v>1.4781531291912415</v>
      </c>
      <c r="Z33" s="46">
        <f t="shared" si="42"/>
        <v>330</v>
      </c>
      <c r="AA33" s="46">
        <f t="shared" si="43"/>
        <v>0</v>
      </c>
      <c r="AB33" s="47"/>
      <c r="AC33" s="46">
        <f t="shared" si="44"/>
        <v>2</v>
      </c>
      <c r="AD33" s="47">
        <v>0.9</v>
      </c>
      <c r="AE33" s="48" t="str">
        <f t="shared" si="45"/>
        <v/>
      </c>
      <c r="AF33" s="49">
        <f t="shared" si="46"/>
        <v>0</v>
      </c>
      <c r="AG33" s="49">
        <f t="shared" si="46"/>
        <v>0</v>
      </c>
      <c r="AH33" s="49">
        <f t="shared" si="46"/>
        <v>0</v>
      </c>
      <c r="AI33" s="47">
        <f t="shared" si="46"/>
        <v>0.1</v>
      </c>
      <c r="AJ33" s="47">
        <f t="shared" si="46"/>
        <v>0.3</v>
      </c>
      <c r="AK33" s="46">
        <v>1</v>
      </c>
      <c r="AL33" s="47"/>
      <c r="AM33" s="53">
        <f t="shared" si="47"/>
        <v>0.63</v>
      </c>
      <c r="AN33" s="50" t="str">
        <f t="shared" si="48"/>
        <v>2,38 - 3,36</v>
      </c>
      <c r="AO33" s="53" t="s">
        <v>96</v>
      </c>
      <c r="AP33" s="52">
        <f t="shared" si="49"/>
        <v>0.98</v>
      </c>
      <c r="AQ33" s="52">
        <f t="shared" si="50"/>
        <v>0.98</v>
      </c>
      <c r="AR33" s="47">
        <f t="shared" si="51"/>
        <v>0.42</v>
      </c>
      <c r="AS33" s="53">
        <f t="shared" si="52"/>
        <v>1.4844091426227237</v>
      </c>
      <c r="AT33" s="52">
        <f t="shared" si="53"/>
        <v>1.5844091426227238</v>
      </c>
      <c r="AU33" s="9">
        <f t="shared" si="54"/>
        <v>1.5527209597702694</v>
      </c>
      <c r="AV33" s="9">
        <f t="shared" si="55"/>
        <v>0.73</v>
      </c>
      <c r="AW33" s="12" t="str">
        <f t="shared" si="56"/>
        <v/>
      </c>
      <c r="AX33" s="9">
        <f t="shared" si="57"/>
        <v>1.1644091426227239</v>
      </c>
      <c r="AY33" s="12" t="str">
        <f t="shared" si="58"/>
        <v/>
      </c>
      <c r="AZ33" s="10">
        <f t="shared" si="59"/>
        <v>8.5529859993982119E-2</v>
      </c>
      <c r="BA33" s="10">
        <f t="shared" si="60"/>
        <v>0.9</v>
      </c>
      <c r="BB33" s="10">
        <f t="shared" si="61"/>
        <v>9.0000000000000011E-2</v>
      </c>
      <c r="BC33" s="10">
        <f t="shared" si="62"/>
        <v>0.56700000000000006</v>
      </c>
      <c r="BD33" s="10">
        <f t="shared" si="63"/>
        <v>0.48147014000601795</v>
      </c>
      <c r="BE33" s="12" t="str">
        <f t="shared" si="64"/>
        <v/>
      </c>
      <c r="BF33" s="9">
        <f t="shared" si="65"/>
        <v>0.9</v>
      </c>
      <c r="BG33" s="9">
        <f t="shared" si="66"/>
        <v>0.9</v>
      </c>
      <c r="BH33" s="7">
        <f t="shared" si="67"/>
        <v>0.378</v>
      </c>
      <c r="BI33" s="7">
        <f t="shared" si="68"/>
        <v>1.0479682283604514</v>
      </c>
      <c r="BJ33" s="12" t="str">
        <f t="shared" si="69"/>
        <v/>
      </c>
      <c r="BK33" s="80">
        <f t="shared" si="70"/>
        <v>0</v>
      </c>
      <c r="BL33" s="7">
        <f t="shared" si="71"/>
        <v>0</v>
      </c>
      <c r="BM33" s="7">
        <f t="shared" ref="BM33:BM96" si="123">IF(B33="","",BI33-CHOOSE(AK33,IF(AL33="",BB33+BC33,AL33+AZ33),BB33+BC33))</f>
        <v>0.39096822836045142</v>
      </c>
      <c r="BN33" s="12" t="str">
        <f t="shared" si="72"/>
        <v/>
      </c>
      <c r="BO33" s="9">
        <f t="shared" si="73"/>
        <v>1.0479682283604514</v>
      </c>
      <c r="BP33" s="2">
        <f t="shared" si="74"/>
        <v>1.5844091426227238</v>
      </c>
      <c r="BQ33" s="2">
        <f t="shared" si="75"/>
        <v>1.5844091426227238</v>
      </c>
      <c r="BR33" s="20">
        <f t="shared" si="76"/>
        <v>2</v>
      </c>
      <c r="BS33" s="20">
        <f t="shared" si="76"/>
        <v>2</v>
      </c>
      <c r="BT33" s="20">
        <f t="shared" si="76"/>
        <v>2</v>
      </c>
      <c r="BU33" s="86">
        <f t="shared" si="77"/>
        <v>1</v>
      </c>
      <c r="BV33" s="86">
        <f t="shared" si="78"/>
        <v>1</v>
      </c>
      <c r="BW33" s="20">
        <v>4</v>
      </c>
      <c r="BX33" s="86">
        <f t="shared" si="76"/>
        <v>0.1</v>
      </c>
      <c r="BY33" s="86">
        <f t="shared" si="76"/>
        <v>0.12</v>
      </c>
      <c r="BZ33" s="86">
        <f t="shared" si="76"/>
        <v>0.15</v>
      </c>
      <c r="CA33" s="86">
        <f t="shared" si="76"/>
        <v>0.17</v>
      </c>
      <c r="CB33" s="86">
        <f t="shared" si="76"/>
        <v>0.19</v>
      </c>
      <c r="CC33" s="86">
        <f t="shared" si="76"/>
        <v>0.22</v>
      </c>
      <c r="CD33" s="86">
        <f t="shared" si="76"/>
        <v>0.05</v>
      </c>
      <c r="CE33" s="20" t="str">
        <f t="shared" ref="CE33:CE96" si="124">IF($A33="","",IF(SUM(BX33:CD33)=1,"OK ("&amp;SUM(BX33:CD33)*100&amp;" %)","Chyba ( "&amp;SUM(BX33:CD33)*100&amp;"%)"))</f>
        <v>OK (100 %)</v>
      </c>
      <c r="CF33" s="14">
        <f t="shared" si="80"/>
        <v>0.98</v>
      </c>
      <c r="CG33" s="14">
        <f t="shared" si="81"/>
        <v>0.98</v>
      </c>
      <c r="CH33" s="8">
        <f t="shared" si="82"/>
        <v>0</v>
      </c>
      <c r="CI33" s="9">
        <f t="shared" si="83"/>
        <v>0.98</v>
      </c>
      <c r="CJ33" s="9">
        <f t="shared" si="84"/>
        <v>0</v>
      </c>
      <c r="CK33" s="9">
        <f t="shared" si="85"/>
        <v>0.98</v>
      </c>
      <c r="CL33" s="9">
        <f t="shared" si="86"/>
        <v>0</v>
      </c>
      <c r="CM33" s="9">
        <f t="shared" si="87"/>
        <v>8.381926279410247E-2</v>
      </c>
      <c r="CN33" s="9">
        <f t="shared" si="88"/>
        <v>0</v>
      </c>
      <c r="CO33" s="9">
        <f t="shared" si="89"/>
        <v>0</v>
      </c>
      <c r="CP33" s="9">
        <f t="shared" si="89"/>
        <v>0</v>
      </c>
      <c r="CQ33" s="9">
        <f t="shared" si="89"/>
        <v>0</v>
      </c>
      <c r="CR33" s="9">
        <f t="shared" si="89"/>
        <v>0</v>
      </c>
      <c r="CS33" s="9">
        <f t="shared" si="89"/>
        <v>0</v>
      </c>
      <c r="CT33" s="9">
        <f t="shared" si="89"/>
        <v>0</v>
      </c>
      <c r="CU33" s="9">
        <f t="shared" si="89"/>
        <v>0</v>
      </c>
      <c r="CV33" s="9">
        <f t="shared" si="90"/>
        <v>1.0270088637932424</v>
      </c>
      <c r="CW33" s="9">
        <f t="shared" si="91"/>
        <v>0.10270088637932424</v>
      </c>
      <c r="CX33" s="9">
        <f t="shared" si="91"/>
        <v>0.12324106365518908</v>
      </c>
      <c r="CY33" s="9">
        <f t="shared" si="91"/>
        <v>0.15405132956898634</v>
      </c>
      <c r="CZ33" s="9">
        <f t="shared" si="91"/>
        <v>0.17459150684485122</v>
      </c>
      <c r="DA33" s="9">
        <f t="shared" si="91"/>
        <v>0.19513168412071605</v>
      </c>
      <c r="DB33" s="9">
        <f t="shared" si="91"/>
        <v>0.22594195003451334</v>
      </c>
      <c r="DC33" s="9">
        <f t="shared" si="91"/>
        <v>5.1350443189662122E-2</v>
      </c>
      <c r="DD33" s="2">
        <f t="shared" si="92"/>
        <v>0</v>
      </c>
      <c r="DE33" s="2">
        <f t="shared" si="93"/>
        <v>0</v>
      </c>
      <c r="DF33" s="2">
        <f t="shared" si="94"/>
        <v>0</v>
      </c>
      <c r="DG33" s="2">
        <f t="shared" si="95"/>
        <v>0.56004073720589753</v>
      </c>
      <c r="DH33" s="2">
        <f t="shared" si="96"/>
        <v>0</v>
      </c>
      <c r="DI33" s="2">
        <f t="shared" si="97"/>
        <v>0</v>
      </c>
      <c r="DJ33" s="2">
        <f t="shared" si="98"/>
        <v>0</v>
      </c>
      <c r="DK33" s="2">
        <f t="shared" si="99"/>
        <v>0.38314886379324237</v>
      </c>
      <c r="DL33" s="16">
        <f t="shared" si="100"/>
        <v>0</v>
      </c>
      <c r="DM33" s="16">
        <f t="shared" si="101"/>
        <v>0</v>
      </c>
      <c r="DN33" s="16">
        <f t="shared" si="102"/>
        <v>1.0270088637932424</v>
      </c>
      <c r="DO33" s="72">
        <f t="shared" si="103"/>
        <v>0</v>
      </c>
      <c r="DP33" s="16">
        <f t="shared" si="104"/>
        <v>0</v>
      </c>
      <c r="DQ33" s="16">
        <f t="shared" si="105"/>
        <v>0.38314886379324237</v>
      </c>
      <c r="DR33" s="2">
        <f t="shared" si="106"/>
        <v>0</v>
      </c>
      <c r="DS33" s="2">
        <f t="shared" si="107"/>
        <v>0.88200000000000001</v>
      </c>
      <c r="DT33" s="2">
        <f t="shared" si="108"/>
        <v>0.37043999999999999</v>
      </c>
      <c r="DU33" s="2">
        <f t="shared" si="109"/>
        <v>0</v>
      </c>
      <c r="DV33" s="31" t="s">
        <v>249</v>
      </c>
      <c r="DW33" s="18"/>
      <c r="DX33" s="17"/>
      <c r="DY33" s="47" t="str">
        <f t="shared" si="15"/>
        <v/>
      </c>
      <c r="DZ33" s="47" t="str">
        <f t="shared" si="15"/>
        <v/>
      </c>
      <c r="EA33" s="47" t="str">
        <f t="shared" si="15"/>
        <v/>
      </c>
      <c r="EB33" s="47" t="str">
        <f t="shared" si="15"/>
        <v/>
      </c>
      <c r="EC33" s="49" t="str">
        <f t="shared" si="15"/>
        <v/>
      </c>
      <c r="ED33" s="49" t="str">
        <f t="shared" si="15"/>
        <v/>
      </c>
      <c r="EE33" s="47" t="str">
        <f t="shared" si="15"/>
        <v/>
      </c>
      <c r="EF33" s="47" t="str">
        <f t="shared" si="15"/>
        <v/>
      </c>
      <c r="EG33" s="47" t="str">
        <f t="shared" si="15"/>
        <v/>
      </c>
      <c r="EH33" s="6">
        <f t="shared" si="16"/>
        <v>0</v>
      </c>
      <c r="EI33" s="6">
        <f t="shared" si="17"/>
        <v>0</v>
      </c>
      <c r="EJ33" s="2" t="str">
        <f t="shared" si="18"/>
        <v/>
      </c>
      <c r="EK33" s="2" t="str">
        <f t="shared" si="19"/>
        <v/>
      </c>
      <c r="EL33" s="2" t="str">
        <f t="shared" si="20"/>
        <v/>
      </c>
      <c r="EM33" s="2" t="str">
        <f t="shared" si="21"/>
        <v/>
      </c>
      <c r="EN33" s="2" t="str">
        <f t="shared" si="22"/>
        <v/>
      </c>
      <c r="EO33" s="2">
        <f t="shared" si="23"/>
        <v>0</v>
      </c>
      <c r="EP33" s="2">
        <f t="shared" si="110"/>
        <v>0</v>
      </c>
      <c r="EQ33" s="2"/>
      <c r="ER33" s="2"/>
      <c r="ES33" s="2"/>
      <c r="ET33" s="2"/>
      <c r="EU33" s="2"/>
      <c r="EV33" s="2"/>
      <c r="EW33" s="2">
        <f t="shared" si="24"/>
        <v>0</v>
      </c>
      <c r="EX33" s="2">
        <f t="shared" si="25"/>
        <v>0</v>
      </c>
      <c r="EY33" s="2">
        <f t="shared" si="111"/>
        <v>0</v>
      </c>
      <c r="EZ33" s="2">
        <f t="shared" si="26"/>
        <v>0</v>
      </c>
      <c r="FA33" s="2">
        <f t="shared" si="27"/>
        <v>0</v>
      </c>
      <c r="FB33" s="59"/>
      <c r="FC33" s="2">
        <f t="shared" si="28"/>
        <v>0</v>
      </c>
      <c r="FD33" s="2">
        <f t="shared" si="112"/>
        <v>0</v>
      </c>
      <c r="FE33" s="3">
        <f>EO33</f>
        <v>0</v>
      </c>
      <c r="FF33" s="3">
        <f t="shared" si="113"/>
        <v>0</v>
      </c>
      <c r="FG33" s="3">
        <f t="shared" si="114"/>
        <v>0</v>
      </c>
      <c r="FH33" s="3">
        <f t="shared" si="29"/>
        <v>0</v>
      </c>
      <c r="FI33" s="3">
        <f t="shared" si="30"/>
        <v>0</v>
      </c>
      <c r="FJ33" s="3">
        <f t="shared" si="31"/>
        <v>0</v>
      </c>
      <c r="FK33" s="3">
        <f t="shared" si="32"/>
        <v>0</v>
      </c>
      <c r="FL33" s="3">
        <f t="shared" si="115"/>
        <v>0</v>
      </c>
      <c r="FM33" s="3">
        <f t="shared" si="116"/>
        <v>0</v>
      </c>
      <c r="FN33" s="3">
        <f t="shared" si="117"/>
        <v>0</v>
      </c>
      <c r="FO33" s="2">
        <f t="shared" si="33"/>
        <v>0</v>
      </c>
      <c r="FP33" s="2">
        <f t="shared" si="34"/>
        <v>0</v>
      </c>
      <c r="FQ33" s="2">
        <f t="shared" si="118"/>
        <v>0</v>
      </c>
      <c r="FR33" s="6" t="str">
        <f>IF(A33=1,1,IF(DW33="","",COUNTA($DW$31:DW33)+1))</f>
        <v/>
      </c>
      <c r="FS33" s="6" t="str">
        <f t="shared" si="35"/>
        <v/>
      </c>
      <c r="FT33" s="4">
        <f t="shared" si="119"/>
        <v>1</v>
      </c>
      <c r="FU33" s="23">
        <f t="shared" si="120"/>
        <v>1</v>
      </c>
      <c r="FV33" s="23">
        <f t="shared" si="121"/>
        <v>2</v>
      </c>
    </row>
    <row r="34" spans="1:178" s="26" customFormat="1">
      <c r="A34" s="4">
        <f t="shared" si="36"/>
        <v>4</v>
      </c>
      <c r="B34" s="33">
        <v>3.9020000000000001</v>
      </c>
      <c r="C34" s="33">
        <v>373.25284696859023</v>
      </c>
      <c r="D34" s="33">
        <v>371.90845508097397</v>
      </c>
      <c r="E34" s="33"/>
      <c r="F34" s="33"/>
      <c r="G34" s="11" t="str">
        <f t="shared" si="2"/>
        <v/>
      </c>
      <c r="H34" s="3">
        <f t="shared" si="37"/>
        <v>3.9020000000000001</v>
      </c>
      <c r="I34" s="3">
        <f t="shared" si="3"/>
        <v>3.9020000000000001</v>
      </c>
      <c r="J34" s="3">
        <f t="shared" si="38"/>
        <v>373.25284696859023</v>
      </c>
      <c r="K34" s="3">
        <f t="shared" si="4"/>
        <v>373.25284696859023</v>
      </c>
      <c r="L34" s="2">
        <f t="shared" si="5"/>
        <v>373.25284696859023</v>
      </c>
      <c r="M34" s="8">
        <f t="shared" si="39"/>
        <v>3.9020000000000001</v>
      </c>
      <c r="N34" s="8">
        <f t="shared" si="6"/>
        <v>3.9020000000000001</v>
      </c>
      <c r="O34" s="8">
        <f t="shared" si="40"/>
        <v>371.90845508097397</v>
      </c>
      <c r="P34" s="8">
        <f t="shared" si="7"/>
        <v>371.90845508097397</v>
      </c>
      <c r="Q34" s="2">
        <f t="shared" si="8"/>
        <v>371.90845508097397</v>
      </c>
      <c r="R34" s="3">
        <f t="shared" si="9"/>
        <v>0</v>
      </c>
      <c r="S34" s="3" t="str">
        <f t="shared" si="10"/>
        <v/>
      </c>
      <c r="T34" s="3" t="str">
        <f t="shared" si="41"/>
        <v/>
      </c>
      <c r="U34" s="8" t="str">
        <f t="shared" si="11"/>
        <v/>
      </c>
      <c r="V34" s="2" t="str">
        <f t="shared" si="12"/>
        <v/>
      </c>
      <c r="W34" s="2" t="str">
        <f t="shared" si="13"/>
        <v/>
      </c>
      <c r="X34" s="2">
        <f t="shared" si="122"/>
        <v>373.25284696859023</v>
      </c>
      <c r="Y34" s="2">
        <f t="shared" si="14"/>
        <v>1.3443918876162684</v>
      </c>
      <c r="Z34" s="46">
        <f t="shared" si="42"/>
        <v>330</v>
      </c>
      <c r="AA34" s="46">
        <f t="shared" si="43"/>
        <v>0</v>
      </c>
      <c r="AB34" s="47"/>
      <c r="AC34" s="46">
        <f t="shared" si="44"/>
        <v>2</v>
      </c>
      <c r="AD34" s="47">
        <v>0.9</v>
      </c>
      <c r="AE34" s="48" t="str">
        <f t="shared" si="45"/>
        <v/>
      </c>
      <c r="AF34" s="49">
        <f t="shared" si="46"/>
        <v>0</v>
      </c>
      <c r="AG34" s="49">
        <f t="shared" si="46"/>
        <v>0</v>
      </c>
      <c r="AH34" s="49">
        <f t="shared" si="46"/>
        <v>0</v>
      </c>
      <c r="AI34" s="47">
        <f t="shared" si="46"/>
        <v>0.1</v>
      </c>
      <c r="AJ34" s="47">
        <f t="shared" si="46"/>
        <v>0.3</v>
      </c>
      <c r="AK34" s="46">
        <v>1</v>
      </c>
      <c r="AL34" s="47"/>
      <c r="AM34" s="53">
        <f t="shared" si="47"/>
        <v>0.63</v>
      </c>
      <c r="AN34" s="50" t="str">
        <f t="shared" si="48"/>
        <v>3,36 - 3,902</v>
      </c>
      <c r="AO34" s="53" t="s">
        <v>96</v>
      </c>
      <c r="AP34" s="52">
        <f t="shared" si="49"/>
        <v>0.54200000000000026</v>
      </c>
      <c r="AQ34" s="52">
        <f t="shared" si="50"/>
        <v>0.54200000000000026</v>
      </c>
      <c r="AR34" s="47">
        <f t="shared" si="51"/>
        <v>0.42</v>
      </c>
      <c r="AS34" s="53">
        <f t="shared" si="52"/>
        <v>1.411272508403755</v>
      </c>
      <c r="AT34" s="52">
        <f t="shared" si="53"/>
        <v>1.511272508403755</v>
      </c>
      <c r="AU34" s="9">
        <f t="shared" si="54"/>
        <v>0.81910969955483559</v>
      </c>
      <c r="AV34" s="9">
        <f t="shared" si="55"/>
        <v>0.73</v>
      </c>
      <c r="AW34" s="12" t="str">
        <f t="shared" si="56"/>
        <v/>
      </c>
      <c r="AX34" s="9">
        <f t="shared" si="57"/>
        <v>1.0912725084037551</v>
      </c>
      <c r="AY34" s="12" t="str">
        <f t="shared" si="58"/>
        <v/>
      </c>
      <c r="AZ34" s="10">
        <f t="shared" si="59"/>
        <v>8.5529859993982119E-2</v>
      </c>
      <c r="BA34" s="10">
        <f t="shared" si="60"/>
        <v>0.9</v>
      </c>
      <c r="BB34" s="10">
        <f t="shared" si="61"/>
        <v>9.0000000000000011E-2</v>
      </c>
      <c r="BC34" s="10">
        <f t="shared" si="62"/>
        <v>0.56700000000000006</v>
      </c>
      <c r="BD34" s="10">
        <f t="shared" si="63"/>
        <v>0.48147014000601795</v>
      </c>
      <c r="BE34" s="12" t="str">
        <f t="shared" si="64"/>
        <v/>
      </c>
      <c r="BF34" s="9">
        <f t="shared" si="65"/>
        <v>0.9</v>
      </c>
      <c r="BG34" s="9">
        <f t="shared" si="66"/>
        <v>0.9</v>
      </c>
      <c r="BH34" s="7">
        <f t="shared" si="67"/>
        <v>0.378</v>
      </c>
      <c r="BI34" s="7">
        <f t="shared" si="68"/>
        <v>0.98214525756337967</v>
      </c>
      <c r="BJ34" s="12" t="str">
        <f t="shared" si="69"/>
        <v/>
      </c>
      <c r="BK34" s="80">
        <f t="shared" si="70"/>
        <v>0</v>
      </c>
      <c r="BL34" s="7">
        <f t="shared" si="71"/>
        <v>0</v>
      </c>
      <c r="BM34" s="7">
        <f t="shared" si="123"/>
        <v>0.32514525756337964</v>
      </c>
      <c r="BN34" s="12" t="str">
        <f t="shared" si="72"/>
        <v/>
      </c>
      <c r="BO34" s="9">
        <f t="shared" si="73"/>
        <v>0.98214525756337967</v>
      </c>
      <c r="BP34" s="2">
        <f t="shared" si="74"/>
        <v>1.511272508403755</v>
      </c>
      <c r="BQ34" s="2">
        <f t="shared" si="75"/>
        <v>1.511272508403755</v>
      </c>
      <c r="BR34" s="20">
        <f t="shared" si="76"/>
        <v>2</v>
      </c>
      <c r="BS34" s="20">
        <f t="shared" si="76"/>
        <v>2</v>
      </c>
      <c r="BT34" s="20">
        <f t="shared" si="76"/>
        <v>2</v>
      </c>
      <c r="BU34" s="86">
        <f t="shared" si="77"/>
        <v>1</v>
      </c>
      <c r="BV34" s="86">
        <f t="shared" si="78"/>
        <v>1</v>
      </c>
      <c r="BW34" s="20">
        <v>4</v>
      </c>
      <c r="BX34" s="86">
        <f t="shared" si="76"/>
        <v>0.1</v>
      </c>
      <c r="BY34" s="86">
        <f t="shared" si="76"/>
        <v>0.12</v>
      </c>
      <c r="BZ34" s="86">
        <f t="shared" si="76"/>
        <v>0.15</v>
      </c>
      <c r="CA34" s="86">
        <f t="shared" si="76"/>
        <v>0.17</v>
      </c>
      <c r="CB34" s="86">
        <f t="shared" si="76"/>
        <v>0.19</v>
      </c>
      <c r="CC34" s="86">
        <f t="shared" si="76"/>
        <v>0.22</v>
      </c>
      <c r="CD34" s="86">
        <f t="shared" si="76"/>
        <v>0.05</v>
      </c>
      <c r="CE34" s="20" t="str">
        <f t="shared" si="124"/>
        <v>OK (100 %)</v>
      </c>
      <c r="CF34" s="14">
        <f t="shared" si="80"/>
        <v>0.54200000000000026</v>
      </c>
      <c r="CG34" s="14">
        <f t="shared" si="81"/>
        <v>0.54200000000000026</v>
      </c>
      <c r="CH34" s="8">
        <f t="shared" si="82"/>
        <v>0</v>
      </c>
      <c r="CI34" s="9">
        <f t="shared" si="83"/>
        <v>0.54200000000000026</v>
      </c>
      <c r="CJ34" s="9">
        <f t="shared" si="84"/>
        <v>0</v>
      </c>
      <c r="CK34" s="9">
        <f t="shared" si="85"/>
        <v>0.54200000000000026</v>
      </c>
      <c r="CL34" s="9">
        <f t="shared" si="86"/>
        <v>0</v>
      </c>
      <c r="CM34" s="9">
        <f t="shared" si="87"/>
        <v>4.635718411673833E-2</v>
      </c>
      <c r="CN34" s="9">
        <f t="shared" si="88"/>
        <v>0</v>
      </c>
      <c r="CO34" s="9">
        <f t="shared" si="89"/>
        <v>0</v>
      </c>
      <c r="CP34" s="9">
        <f t="shared" si="89"/>
        <v>0</v>
      </c>
      <c r="CQ34" s="9">
        <f t="shared" si="89"/>
        <v>0</v>
      </c>
      <c r="CR34" s="9">
        <f t="shared" si="89"/>
        <v>0</v>
      </c>
      <c r="CS34" s="9">
        <f t="shared" si="89"/>
        <v>0</v>
      </c>
      <c r="CT34" s="9">
        <f t="shared" si="89"/>
        <v>0</v>
      </c>
      <c r="CU34" s="9">
        <f t="shared" si="89"/>
        <v>0</v>
      </c>
      <c r="CV34" s="9">
        <f t="shared" si="90"/>
        <v>0.53232272959935201</v>
      </c>
      <c r="CW34" s="9">
        <f t="shared" si="91"/>
        <v>5.3232272959935205E-2</v>
      </c>
      <c r="CX34" s="9">
        <f t="shared" si="91"/>
        <v>6.387872755192224E-2</v>
      </c>
      <c r="CY34" s="9">
        <f t="shared" si="91"/>
        <v>7.9848409439902804E-2</v>
      </c>
      <c r="CZ34" s="9">
        <f t="shared" si="91"/>
        <v>9.0494864031889846E-2</v>
      </c>
      <c r="DA34" s="9">
        <f t="shared" si="91"/>
        <v>0.10114131862387689</v>
      </c>
      <c r="DB34" s="9">
        <f t="shared" si="91"/>
        <v>0.11711100051185744</v>
      </c>
      <c r="DC34" s="9">
        <f t="shared" si="91"/>
        <v>2.6616136479967602E-2</v>
      </c>
      <c r="DD34" s="2">
        <f t="shared" si="92"/>
        <v>0</v>
      </c>
      <c r="DE34" s="2">
        <f t="shared" si="93"/>
        <v>0</v>
      </c>
      <c r="DF34" s="2">
        <f t="shared" si="94"/>
        <v>0</v>
      </c>
      <c r="DG34" s="2">
        <f t="shared" si="95"/>
        <v>0.30973681588326185</v>
      </c>
      <c r="DH34" s="2">
        <f t="shared" si="96"/>
        <v>0</v>
      </c>
      <c r="DI34" s="2">
        <f t="shared" si="97"/>
        <v>0</v>
      </c>
      <c r="DJ34" s="2">
        <f t="shared" si="98"/>
        <v>0</v>
      </c>
      <c r="DK34" s="2">
        <f t="shared" si="99"/>
        <v>0.17622872959935185</v>
      </c>
      <c r="DL34" s="16">
        <f t="shared" si="100"/>
        <v>0</v>
      </c>
      <c r="DM34" s="16">
        <f t="shared" si="101"/>
        <v>0</v>
      </c>
      <c r="DN34" s="16">
        <f t="shared" si="102"/>
        <v>0.53232272959935201</v>
      </c>
      <c r="DO34" s="72">
        <f t="shared" si="103"/>
        <v>0</v>
      </c>
      <c r="DP34" s="16">
        <f t="shared" si="104"/>
        <v>0</v>
      </c>
      <c r="DQ34" s="16">
        <f t="shared" si="105"/>
        <v>0.17622872959935185</v>
      </c>
      <c r="DR34" s="2">
        <f t="shared" si="106"/>
        <v>0</v>
      </c>
      <c r="DS34" s="2">
        <f t="shared" si="107"/>
        <v>0.48780000000000023</v>
      </c>
      <c r="DT34" s="2">
        <f t="shared" si="108"/>
        <v>0.20487600000000009</v>
      </c>
      <c r="DU34" s="2">
        <f t="shared" si="109"/>
        <v>0</v>
      </c>
      <c r="DV34" s="15" t="s">
        <v>189</v>
      </c>
      <c r="DW34" s="18"/>
      <c r="DX34" s="17"/>
      <c r="DY34" s="47" t="str">
        <f t="shared" si="15"/>
        <v/>
      </c>
      <c r="DZ34" s="47" t="str">
        <f t="shared" si="15"/>
        <v/>
      </c>
      <c r="EA34" s="47" t="str">
        <f t="shared" si="15"/>
        <v/>
      </c>
      <c r="EB34" s="47" t="str">
        <f t="shared" si="15"/>
        <v/>
      </c>
      <c r="EC34" s="49" t="str">
        <f t="shared" si="15"/>
        <v/>
      </c>
      <c r="ED34" s="49" t="str">
        <f t="shared" si="15"/>
        <v/>
      </c>
      <c r="EE34" s="47" t="str">
        <f t="shared" si="15"/>
        <v/>
      </c>
      <c r="EF34" s="47" t="str">
        <f t="shared" si="15"/>
        <v/>
      </c>
      <c r="EG34" s="47" t="str">
        <f t="shared" si="15"/>
        <v/>
      </c>
      <c r="EH34" s="6">
        <f t="shared" si="16"/>
        <v>0</v>
      </c>
      <c r="EI34" s="6">
        <f t="shared" si="17"/>
        <v>0</v>
      </c>
      <c r="EJ34" s="2" t="str">
        <f t="shared" si="18"/>
        <v/>
      </c>
      <c r="EK34" s="2" t="str">
        <f t="shared" si="19"/>
        <v/>
      </c>
      <c r="EL34" s="2" t="str">
        <f t="shared" si="20"/>
        <v/>
      </c>
      <c r="EM34" s="2" t="str">
        <f t="shared" si="21"/>
        <v/>
      </c>
      <c r="EN34" s="2" t="str">
        <f t="shared" si="22"/>
        <v/>
      </c>
      <c r="EO34" s="2">
        <f t="shared" si="23"/>
        <v>0</v>
      </c>
      <c r="EP34" s="2">
        <f t="shared" si="110"/>
        <v>0</v>
      </c>
      <c r="EQ34" s="2"/>
      <c r="ER34" s="2"/>
      <c r="ES34" s="2"/>
      <c r="ET34" s="2"/>
      <c r="EU34" s="2"/>
      <c r="EV34" s="2"/>
      <c r="EW34" s="2">
        <f t="shared" si="24"/>
        <v>0</v>
      </c>
      <c r="EX34" s="2">
        <f t="shared" si="25"/>
        <v>0</v>
      </c>
      <c r="EY34" s="2">
        <f t="shared" si="111"/>
        <v>0</v>
      </c>
      <c r="EZ34" s="2">
        <f t="shared" si="26"/>
        <v>0</v>
      </c>
      <c r="FA34" s="2">
        <f t="shared" si="27"/>
        <v>0</v>
      </c>
      <c r="FB34" s="59"/>
      <c r="FC34" s="2">
        <f t="shared" si="28"/>
        <v>0</v>
      </c>
      <c r="FD34" s="2">
        <f t="shared" si="112"/>
        <v>0</v>
      </c>
      <c r="FE34" s="3">
        <f t="shared" ref="FE34:FE97" si="125">EO34</f>
        <v>0</v>
      </c>
      <c r="FF34" s="3">
        <f t="shared" si="113"/>
        <v>0</v>
      </c>
      <c r="FG34" s="3">
        <f t="shared" si="114"/>
        <v>0</v>
      </c>
      <c r="FH34" s="3">
        <f t="shared" si="29"/>
        <v>0</v>
      </c>
      <c r="FI34" s="3">
        <f t="shared" si="30"/>
        <v>0</v>
      </c>
      <c r="FJ34" s="3">
        <f t="shared" si="31"/>
        <v>0</v>
      </c>
      <c r="FK34" s="3">
        <f t="shared" si="32"/>
        <v>0</v>
      </c>
      <c r="FL34" s="3">
        <f>FK34*FH34</f>
        <v>0</v>
      </c>
      <c r="FM34" s="3">
        <f t="shared" si="116"/>
        <v>0</v>
      </c>
      <c r="FN34" s="3">
        <f t="shared" si="117"/>
        <v>0</v>
      </c>
      <c r="FO34" s="2">
        <f t="shared" si="33"/>
        <v>0</v>
      </c>
      <c r="FP34" s="2">
        <f t="shared" si="34"/>
        <v>0</v>
      </c>
      <c r="FQ34" s="2">
        <f t="shared" si="118"/>
        <v>0</v>
      </c>
      <c r="FR34" s="6" t="str">
        <f>IF(A34=1,1,IF(DW34="","",COUNTA($DW$31:DW34)+1))</f>
        <v/>
      </c>
      <c r="FS34" s="6" t="str">
        <f t="shared" si="35"/>
        <v/>
      </c>
      <c r="FT34" s="4">
        <f t="shared" si="119"/>
        <v>1</v>
      </c>
      <c r="FU34" s="23">
        <f t="shared" si="120"/>
        <v>1</v>
      </c>
      <c r="FV34" s="23">
        <f t="shared" si="121"/>
        <v>1</v>
      </c>
    </row>
    <row r="35" spans="1:178" s="26" customFormat="1">
      <c r="A35" s="4">
        <f t="shared" si="36"/>
        <v>5</v>
      </c>
      <c r="B35" s="33">
        <v>7.0330000000000004</v>
      </c>
      <c r="C35" s="33">
        <v>373.27</v>
      </c>
      <c r="D35" s="33">
        <v>371.94733587506147</v>
      </c>
      <c r="E35" s="33"/>
      <c r="F35" s="33"/>
      <c r="G35" s="11" t="str">
        <f t="shared" si="2"/>
        <v/>
      </c>
      <c r="H35" s="3">
        <f t="shared" si="37"/>
        <v>7.0330000000000004</v>
      </c>
      <c r="I35" s="3">
        <f t="shared" si="3"/>
        <v>7.0330000000000004</v>
      </c>
      <c r="J35" s="3">
        <f t="shared" si="38"/>
        <v>373.27</v>
      </c>
      <c r="K35" s="3">
        <f t="shared" si="4"/>
        <v>373.27</v>
      </c>
      <c r="L35" s="2">
        <f t="shared" si="5"/>
        <v>373.27</v>
      </c>
      <c r="M35" s="8">
        <f t="shared" si="39"/>
        <v>7.0330000000000004</v>
      </c>
      <c r="N35" s="8">
        <f t="shared" si="6"/>
        <v>7.0330000000000004</v>
      </c>
      <c r="O35" s="8">
        <f t="shared" si="40"/>
        <v>371.94733587506147</v>
      </c>
      <c r="P35" s="8">
        <f t="shared" si="7"/>
        <v>371.94733587506147</v>
      </c>
      <c r="Q35" s="2">
        <f t="shared" si="8"/>
        <v>371.94733587506147</v>
      </c>
      <c r="R35" s="3">
        <f t="shared" si="9"/>
        <v>0</v>
      </c>
      <c r="S35" s="3" t="str">
        <f t="shared" si="10"/>
        <v/>
      </c>
      <c r="T35" s="3" t="str">
        <f t="shared" si="41"/>
        <v/>
      </c>
      <c r="U35" s="8" t="str">
        <f t="shared" si="11"/>
        <v/>
      </c>
      <c r="V35" s="2" t="str">
        <f t="shared" si="12"/>
        <v/>
      </c>
      <c r="W35" s="2" t="str">
        <f t="shared" si="13"/>
        <v/>
      </c>
      <c r="X35" s="2">
        <f t="shared" si="122"/>
        <v>373.27</v>
      </c>
      <c r="Y35" s="2">
        <f t="shared" si="14"/>
        <v>1.3226641249385125</v>
      </c>
      <c r="Z35" s="46">
        <f t="shared" si="42"/>
        <v>330</v>
      </c>
      <c r="AA35" s="46">
        <f t="shared" si="43"/>
        <v>0</v>
      </c>
      <c r="AB35" s="47"/>
      <c r="AC35" s="46">
        <f t="shared" si="44"/>
        <v>2</v>
      </c>
      <c r="AD35" s="47">
        <v>0.9</v>
      </c>
      <c r="AE35" s="48" t="str">
        <f t="shared" si="45"/>
        <v/>
      </c>
      <c r="AF35" s="49">
        <f t="shared" si="46"/>
        <v>0</v>
      </c>
      <c r="AG35" s="49">
        <f t="shared" si="46"/>
        <v>0</v>
      </c>
      <c r="AH35" s="49">
        <f t="shared" si="46"/>
        <v>0</v>
      </c>
      <c r="AI35" s="47">
        <f t="shared" si="46"/>
        <v>0.1</v>
      </c>
      <c r="AJ35" s="47">
        <f t="shared" si="46"/>
        <v>0.3</v>
      </c>
      <c r="AK35" s="46">
        <v>1</v>
      </c>
      <c r="AL35" s="47"/>
      <c r="AM35" s="53">
        <f t="shared" si="47"/>
        <v>0.63</v>
      </c>
      <c r="AN35" s="50" t="str">
        <f t="shared" si="48"/>
        <v>3,902 - 7,033</v>
      </c>
      <c r="AO35" s="53" t="s">
        <v>85</v>
      </c>
      <c r="AP35" s="52">
        <f t="shared" si="49"/>
        <v>3.1310000000000002</v>
      </c>
      <c r="AQ35" s="52">
        <f t="shared" si="50"/>
        <v>3.1310000000000002</v>
      </c>
      <c r="AR35" s="47">
        <f t="shared" si="51"/>
        <v>0.37</v>
      </c>
      <c r="AS35" s="53">
        <f t="shared" si="52"/>
        <v>1.3335280062773904</v>
      </c>
      <c r="AT35" s="52">
        <f t="shared" si="53"/>
        <v>1.4335280062773905</v>
      </c>
      <c r="AU35" s="9">
        <f t="shared" si="54"/>
        <v>4.4883761876545103</v>
      </c>
      <c r="AV35" s="9">
        <f t="shared" si="55"/>
        <v>0.73</v>
      </c>
      <c r="AW35" s="12" t="str">
        <f t="shared" si="56"/>
        <v/>
      </c>
      <c r="AX35" s="9">
        <f t="shared" si="57"/>
        <v>1.0635280062773904</v>
      </c>
      <c r="AY35" s="12" t="str">
        <f t="shared" si="58"/>
        <v/>
      </c>
      <c r="AZ35" s="10">
        <f t="shared" si="59"/>
        <v>8.5529859993982119E-2</v>
      </c>
      <c r="BA35" s="10">
        <f t="shared" si="60"/>
        <v>0.9</v>
      </c>
      <c r="BB35" s="10">
        <f t="shared" si="61"/>
        <v>9.0000000000000011E-2</v>
      </c>
      <c r="BC35" s="10">
        <f t="shared" si="62"/>
        <v>0.56700000000000006</v>
      </c>
      <c r="BD35" s="10">
        <f t="shared" si="63"/>
        <v>0.48147014000601795</v>
      </c>
      <c r="BE35" s="12" t="str">
        <f t="shared" si="64"/>
        <v/>
      </c>
      <c r="BF35" s="9">
        <f t="shared" si="65"/>
        <v>0.9</v>
      </c>
      <c r="BG35" s="9">
        <f t="shared" si="66"/>
        <v>0.9</v>
      </c>
      <c r="BH35" s="7">
        <f t="shared" si="67"/>
        <v>0.33300000000000002</v>
      </c>
      <c r="BI35" s="7">
        <f t="shared" si="68"/>
        <v>0.95717520564965142</v>
      </c>
      <c r="BJ35" s="12" t="str">
        <f t="shared" si="69"/>
        <v/>
      </c>
      <c r="BK35" s="80">
        <f t="shared" si="70"/>
        <v>0</v>
      </c>
      <c r="BL35" s="7">
        <f t="shared" si="71"/>
        <v>0</v>
      </c>
      <c r="BM35" s="7">
        <f t="shared" si="123"/>
        <v>0.30017520564965139</v>
      </c>
      <c r="BN35" s="12" t="str">
        <f t="shared" si="72"/>
        <v/>
      </c>
      <c r="BO35" s="9">
        <f t="shared" si="73"/>
        <v>0.95717520564965142</v>
      </c>
      <c r="BP35" s="2">
        <f t="shared" si="74"/>
        <v>1.4335280062773905</v>
      </c>
      <c r="BQ35" s="2">
        <f t="shared" si="75"/>
        <v>1.4335280062773905</v>
      </c>
      <c r="BR35" s="20">
        <f t="shared" si="76"/>
        <v>2</v>
      </c>
      <c r="BS35" s="20">
        <f t="shared" si="76"/>
        <v>2</v>
      </c>
      <c r="BT35" s="20">
        <f t="shared" si="76"/>
        <v>2</v>
      </c>
      <c r="BU35" s="86">
        <f t="shared" si="77"/>
        <v>1</v>
      </c>
      <c r="BV35" s="86">
        <f t="shared" si="78"/>
        <v>1</v>
      </c>
      <c r="BW35" s="20">
        <v>4</v>
      </c>
      <c r="BX35" s="86">
        <f t="shared" si="76"/>
        <v>0.1</v>
      </c>
      <c r="BY35" s="86">
        <f t="shared" si="76"/>
        <v>0.12</v>
      </c>
      <c r="BZ35" s="86">
        <f t="shared" si="76"/>
        <v>0.15</v>
      </c>
      <c r="CA35" s="86">
        <f t="shared" si="76"/>
        <v>0.17</v>
      </c>
      <c r="CB35" s="86">
        <f t="shared" si="76"/>
        <v>0.19</v>
      </c>
      <c r="CC35" s="86">
        <f t="shared" si="76"/>
        <v>0.22</v>
      </c>
      <c r="CD35" s="86">
        <f t="shared" si="76"/>
        <v>0.05</v>
      </c>
      <c r="CE35" s="20" t="str">
        <f t="shared" si="124"/>
        <v>OK (100 %)</v>
      </c>
      <c r="CF35" s="14">
        <f t="shared" si="80"/>
        <v>1.9110000000000003</v>
      </c>
      <c r="CG35" s="14">
        <f t="shared" si="81"/>
        <v>2.5110000000000001</v>
      </c>
      <c r="CH35" s="8">
        <f t="shared" si="82"/>
        <v>4.1800834683474388</v>
      </c>
      <c r="CI35" s="9">
        <f t="shared" si="83"/>
        <v>3.1310000000000002</v>
      </c>
      <c r="CJ35" s="9">
        <f t="shared" si="84"/>
        <v>0</v>
      </c>
      <c r="CK35" s="9">
        <f t="shared" si="85"/>
        <v>3.1310000000000002</v>
      </c>
      <c r="CL35" s="9">
        <f t="shared" si="86"/>
        <v>0</v>
      </c>
      <c r="CM35" s="9">
        <f t="shared" si="87"/>
        <v>0.21476547844488911</v>
      </c>
      <c r="CN35" s="9">
        <f t="shared" si="88"/>
        <v>0</v>
      </c>
      <c r="CO35" s="9">
        <f t="shared" si="89"/>
        <v>0</v>
      </c>
      <c r="CP35" s="9">
        <f t="shared" si="89"/>
        <v>0</v>
      </c>
      <c r="CQ35" s="9">
        <f t="shared" si="89"/>
        <v>0</v>
      </c>
      <c r="CR35" s="9">
        <f t="shared" si="89"/>
        <v>0</v>
      </c>
      <c r="CS35" s="9">
        <f t="shared" si="89"/>
        <v>0</v>
      </c>
      <c r="CT35" s="9">
        <f t="shared" si="89"/>
        <v>0</v>
      </c>
      <c r="CU35" s="9">
        <f t="shared" si="89"/>
        <v>0</v>
      </c>
      <c r="CV35" s="9">
        <f t="shared" si="90"/>
        <v>8.6916629522304127</v>
      </c>
      <c r="CW35" s="9">
        <f t="shared" si="91"/>
        <v>0.86916629522304134</v>
      </c>
      <c r="CX35" s="9">
        <f t="shared" si="91"/>
        <v>1.0429995542676496</v>
      </c>
      <c r="CY35" s="9">
        <f t="shared" si="91"/>
        <v>1.303749442834562</v>
      </c>
      <c r="CZ35" s="9">
        <f t="shared" si="91"/>
        <v>1.4775827018791703</v>
      </c>
      <c r="DA35" s="9">
        <f t="shared" si="91"/>
        <v>1.6514159609237784</v>
      </c>
      <c r="DB35" s="9">
        <f t="shared" si="91"/>
        <v>1.9121658494906908</v>
      </c>
      <c r="DC35" s="9">
        <f t="shared" si="91"/>
        <v>0.43458314761152067</v>
      </c>
      <c r="DD35" s="2">
        <f t="shared" si="92"/>
        <v>0</v>
      </c>
      <c r="DE35" s="2">
        <f t="shared" si="93"/>
        <v>0.59536</v>
      </c>
      <c r="DF35" s="2">
        <f t="shared" si="94"/>
        <v>0</v>
      </c>
      <c r="DG35" s="2">
        <f t="shared" si="95"/>
        <v>1.434961521555111</v>
      </c>
      <c r="DH35" s="2">
        <f t="shared" si="96"/>
        <v>0</v>
      </c>
      <c r="DI35" s="2">
        <f t="shared" si="97"/>
        <v>0</v>
      </c>
      <c r="DJ35" s="2">
        <f t="shared" si="98"/>
        <v>0</v>
      </c>
      <c r="DK35" s="2">
        <f t="shared" si="99"/>
        <v>0.75373994138627465</v>
      </c>
      <c r="DL35" s="16">
        <f t="shared" si="100"/>
        <v>0</v>
      </c>
      <c r="DM35" s="16">
        <f t="shared" si="101"/>
        <v>3.529576062913252</v>
      </c>
      <c r="DN35" s="16">
        <f t="shared" si="102"/>
        <v>8.0411555467962259</v>
      </c>
      <c r="DO35" s="72">
        <f t="shared" si="103"/>
        <v>0.65050740543418684</v>
      </c>
      <c r="DP35" s="16">
        <f t="shared" si="104"/>
        <v>0</v>
      </c>
      <c r="DQ35" s="16">
        <f t="shared" si="105"/>
        <v>4.2833160042995271</v>
      </c>
      <c r="DR35" s="2">
        <f t="shared" si="106"/>
        <v>0</v>
      </c>
      <c r="DS35" s="2">
        <f t="shared" si="107"/>
        <v>7.6734999999999998</v>
      </c>
      <c r="DT35" s="2">
        <f t="shared" si="108"/>
        <v>2.8391949999999997</v>
      </c>
      <c r="DU35" s="2">
        <f t="shared" si="109"/>
        <v>1.5127525424966992</v>
      </c>
      <c r="DV35" s="15" t="s">
        <v>283</v>
      </c>
      <c r="DW35" s="18">
        <v>1.24</v>
      </c>
      <c r="DX35" s="17"/>
      <c r="DY35" s="47">
        <f t="shared" si="15"/>
        <v>0.6</v>
      </c>
      <c r="DZ35" s="47">
        <f t="shared" si="15"/>
        <v>0.6</v>
      </c>
      <c r="EA35" s="47">
        <f t="shared" si="15"/>
        <v>0.6</v>
      </c>
      <c r="EB35" s="47">
        <f t="shared" si="15"/>
        <v>0.6</v>
      </c>
      <c r="EC35" s="49">
        <f t="shared" si="15"/>
        <v>0</v>
      </c>
      <c r="ED35" s="49">
        <f t="shared" si="15"/>
        <v>0</v>
      </c>
      <c r="EE35" s="47">
        <f t="shared" si="15"/>
        <v>0.2</v>
      </c>
      <c r="EF35" s="47">
        <f t="shared" si="15"/>
        <v>0.1</v>
      </c>
      <c r="EG35" s="47">
        <f t="shared" si="15"/>
        <v>0</v>
      </c>
      <c r="EH35" s="6">
        <f t="shared" si="16"/>
        <v>1.22</v>
      </c>
      <c r="EI35" s="6">
        <f t="shared" si="17"/>
        <v>1.22</v>
      </c>
      <c r="EJ35" s="2">
        <f t="shared" si="18"/>
        <v>2.44</v>
      </c>
      <c r="EK35" s="2">
        <f t="shared" si="19"/>
        <v>2.44</v>
      </c>
      <c r="EL35" s="2">
        <f t="shared" si="20"/>
        <v>1.4226641249385126</v>
      </c>
      <c r="EM35" s="2">
        <f t="shared" si="21"/>
        <v>1.1526641249385126</v>
      </c>
      <c r="EN35" s="2">
        <f t="shared" si="22"/>
        <v>2.8125004648499705</v>
      </c>
      <c r="EO35" s="2">
        <f t="shared" si="23"/>
        <v>6.8625011342339279</v>
      </c>
      <c r="EP35" s="2">
        <f t="shared" si="110"/>
        <v>6.8625011342339279</v>
      </c>
      <c r="EQ35" s="2"/>
      <c r="ER35" s="2"/>
      <c r="ES35" s="2"/>
      <c r="ET35" s="2"/>
      <c r="EU35" s="2"/>
      <c r="EV35" s="2"/>
      <c r="EW35" s="2">
        <f t="shared" si="24"/>
        <v>5.9535999999999998</v>
      </c>
      <c r="EX35" s="2">
        <f t="shared" si="25"/>
        <v>0.59536</v>
      </c>
      <c r="EY35" s="2">
        <f t="shared" si="111"/>
        <v>0.59536</v>
      </c>
      <c r="EZ35" s="2">
        <f t="shared" si="26"/>
        <v>1.2076282160399165</v>
      </c>
      <c r="FA35" s="2">
        <f t="shared" si="27"/>
        <v>1.1526641249385126</v>
      </c>
      <c r="FB35" s="59"/>
      <c r="FC35" s="2">
        <f t="shared" si="28"/>
        <v>1.5127525424966992</v>
      </c>
      <c r="FD35" s="2">
        <f t="shared" si="112"/>
        <v>1.5127525424966992</v>
      </c>
      <c r="FE35" s="3">
        <f t="shared" si="125"/>
        <v>6.8625011342339279</v>
      </c>
      <c r="FF35" s="3">
        <f t="shared" si="113"/>
        <v>1.5127525424966992</v>
      </c>
      <c r="FG35" s="3">
        <f t="shared" si="114"/>
        <v>0.59536</v>
      </c>
      <c r="FH35" s="3">
        <f t="shared" si="29"/>
        <v>1.2</v>
      </c>
      <c r="FI35" s="3">
        <f t="shared" si="30"/>
        <v>0.95717520564965142</v>
      </c>
      <c r="FJ35" s="3">
        <f t="shared" si="31"/>
        <v>1.0526641249385125</v>
      </c>
      <c r="FK35" s="3">
        <f t="shared" si="32"/>
        <v>0.9473977124446612</v>
      </c>
      <c r="FL35" s="3">
        <f t="shared" si="115"/>
        <v>1.1368772549335935</v>
      </c>
      <c r="FM35" s="3">
        <f t="shared" si="116"/>
        <v>3.6175113368036351</v>
      </c>
      <c r="FN35" s="3">
        <f t="shared" si="117"/>
        <v>3.6175113368036351</v>
      </c>
      <c r="FO35" s="2">
        <f t="shared" si="33"/>
        <v>2.44</v>
      </c>
      <c r="FP35" s="2">
        <f t="shared" si="34"/>
        <v>5.9535999999999998</v>
      </c>
      <c r="FQ35" s="2">
        <f t="shared" si="118"/>
        <v>5.9535999999999998</v>
      </c>
      <c r="FR35" s="6">
        <f>IF(A35=1,1,IF(DW35="","",COUNTA($DW$31:DW35)+1))</f>
        <v>2</v>
      </c>
      <c r="FS35" s="6">
        <f t="shared" si="35"/>
        <v>2</v>
      </c>
      <c r="FT35" s="4">
        <f t="shared" si="119"/>
        <v>1</v>
      </c>
      <c r="FU35" s="23">
        <f t="shared" si="120"/>
        <v>1</v>
      </c>
      <c r="FV35" s="23">
        <f t="shared" si="121"/>
        <v>2</v>
      </c>
    </row>
    <row r="36" spans="1:178" s="26" customFormat="1">
      <c r="A36" s="4">
        <f t="shared" si="36"/>
        <v>6</v>
      </c>
      <c r="B36" s="33">
        <v>26.041</v>
      </c>
      <c r="C36" s="33">
        <v>373.81</v>
      </c>
      <c r="D36" s="33">
        <v>372.18337743814521</v>
      </c>
      <c r="E36" s="33"/>
      <c r="F36" s="33"/>
      <c r="G36" s="11" t="str">
        <f t="shared" si="2"/>
        <v/>
      </c>
      <c r="H36" s="3">
        <f t="shared" si="37"/>
        <v>26.041</v>
      </c>
      <c r="I36" s="3">
        <f t="shared" si="3"/>
        <v>26.041</v>
      </c>
      <c r="J36" s="3">
        <f t="shared" si="38"/>
        <v>373.81</v>
      </c>
      <c r="K36" s="3">
        <f t="shared" si="4"/>
        <v>373.81</v>
      </c>
      <c r="L36" s="2">
        <f t="shared" si="5"/>
        <v>373.81</v>
      </c>
      <c r="M36" s="8">
        <f t="shared" si="39"/>
        <v>26.041</v>
      </c>
      <c r="N36" s="8">
        <f t="shared" si="6"/>
        <v>26.041</v>
      </c>
      <c r="O36" s="8">
        <f t="shared" si="40"/>
        <v>372.18337743814521</v>
      </c>
      <c r="P36" s="8">
        <f t="shared" si="7"/>
        <v>372.18337743814521</v>
      </c>
      <c r="Q36" s="2">
        <f t="shared" si="8"/>
        <v>372.18337743814521</v>
      </c>
      <c r="R36" s="3">
        <f t="shared" si="9"/>
        <v>0</v>
      </c>
      <c r="S36" s="3" t="str">
        <f t="shared" si="10"/>
        <v/>
      </c>
      <c r="T36" s="3" t="str">
        <f t="shared" si="41"/>
        <v/>
      </c>
      <c r="U36" s="8" t="str">
        <f t="shared" si="11"/>
        <v/>
      </c>
      <c r="V36" s="2" t="str">
        <f t="shared" si="12"/>
        <v/>
      </c>
      <c r="W36" s="2" t="str">
        <f t="shared" si="13"/>
        <v/>
      </c>
      <c r="X36" s="2">
        <f t="shared" si="122"/>
        <v>373.81</v>
      </c>
      <c r="Y36" s="2">
        <f t="shared" si="14"/>
        <v>1.6266225618547878</v>
      </c>
      <c r="Z36" s="46">
        <f t="shared" si="42"/>
        <v>330</v>
      </c>
      <c r="AA36" s="46">
        <f t="shared" si="43"/>
        <v>0</v>
      </c>
      <c r="AB36" s="47"/>
      <c r="AC36" s="46">
        <f t="shared" si="44"/>
        <v>2</v>
      </c>
      <c r="AD36" s="47">
        <v>0.9</v>
      </c>
      <c r="AE36" s="48" t="str">
        <f t="shared" si="45"/>
        <v/>
      </c>
      <c r="AF36" s="49">
        <f t="shared" si="46"/>
        <v>0</v>
      </c>
      <c r="AG36" s="49">
        <f t="shared" si="46"/>
        <v>0</v>
      </c>
      <c r="AH36" s="49">
        <f t="shared" si="46"/>
        <v>0</v>
      </c>
      <c r="AI36" s="47">
        <f t="shared" si="46"/>
        <v>0.1</v>
      </c>
      <c r="AJ36" s="47">
        <f t="shared" si="46"/>
        <v>0.3</v>
      </c>
      <c r="AK36" s="46">
        <v>1</v>
      </c>
      <c r="AL36" s="47"/>
      <c r="AM36" s="53">
        <f t="shared" si="47"/>
        <v>0.63</v>
      </c>
      <c r="AN36" s="50" t="str">
        <f t="shared" si="48"/>
        <v>7,033 - 26,041</v>
      </c>
      <c r="AO36" s="53" t="s">
        <v>85</v>
      </c>
      <c r="AP36" s="52">
        <f t="shared" si="49"/>
        <v>19.007999999999999</v>
      </c>
      <c r="AQ36" s="52">
        <f t="shared" si="50"/>
        <v>19.007999999999999</v>
      </c>
      <c r="AR36" s="47">
        <f t="shared" si="51"/>
        <v>0.37</v>
      </c>
      <c r="AS36" s="53">
        <f t="shared" si="52"/>
        <v>1.4746433433966502</v>
      </c>
      <c r="AT36" s="52">
        <f t="shared" si="53"/>
        <v>1.5746433433966502</v>
      </c>
      <c r="AU36" s="9">
        <f t="shared" si="54"/>
        <v>29.930820671283527</v>
      </c>
      <c r="AV36" s="9">
        <f t="shared" si="55"/>
        <v>0.73</v>
      </c>
      <c r="AW36" s="12" t="str">
        <f t="shared" si="56"/>
        <v/>
      </c>
      <c r="AX36" s="9">
        <f t="shared" si="57"/>
        <v>1.2046433433966501</v>
      </c>
      <c r="AY36" s="12" t="str">
        <f t="shared" si="58"/>
        <v/>
      </c>
      <c r="AZ36" s="10">
        <f t="shared" si="59"/>
        <v>8.5529859993982119E-2</v>
      </c>
      <c r="BA36" s="10">
        <f t="shared" si="60"/>
        <v>0.9</v>
      </c>
      <c r="BB36" s="10">
        <f t="shared" si="61"/>
        <v>9.0000000000000011E-2</v>
      </c>
      <c r="BC36" s="10">
        <f t="shared" si="62"/>
        <v>0.56700000000000006</v>
      </c>
      <c r="BD36" s="10">
        <f t="shared" si="63"/>
        <v>0.48147014000601795</v>
      </c>
      <c r="BE36" s="12" t="str">
        <f t="shared" si="64"/>
        <v/>
      </c>
      <c r="BF36" s="9">
        <f t="shared" si="65"/>
        <v>0.9</v>
      </c>
      <c r="BG36" s="9">
        <f t="shared" si="66"/>
        <v>0.9</v>
      </c>
      <c r="BH36" s="7">
        <f t="shared" si="67"/>
        <v>0.33300000000000002</v>
      </c>
      <c r="BI36" s="7">
        <f t="shared" si="68"/>
        <v>1.0841790090569852</v>
      </c>
      <c r="BJ36" s="12" t="str">
        <f t="shared" si="69"/>
        <v/>
      </c>
      <c r="BK36" s="80">
        <f t="shared" si="70"/>
        <v>0</v>
      </c>
      <c r="BL36" s="7">
        <f t="shared" si="71"/>
        <v>0</v>
      </c>
      <c r="BM36" s="7">
        <f t="shared" si="123"/>
        <v>0.42717900905698514</v>
      </c>
      <c r="BN36" s="12" t="str">
        <f t="shared" si="72"/>
        <v/>
      </c>
      <c r="BO36" s="9">
        <f t="shared" si="73"/>
        <v>1.0841790090569852</v>
      </c>
      <c r="BP36" s="2">
        <f t="shared" si="74"/>
        <v>1.5746433433966502</v>
      </c>
      <c r="BQ36" s="2">
        <f t="shared" si="75"/>
        <v>1.5746433433966502</v>
      </c>
      <c r="BR36" s="20">
        <f t="shared" si="76"/>
        <v>2</v>
      </c>
      <c r="BS36" s="20">
        <f t="shared" si="76"/>
        <v>2</v>
      </c>
      <c r="BT36" s="20">
        <f t="shared" si="76"/>
        <v>2</v>
      </c>
      <c r="BU36" s="86">
        <f t="shared" si="77"/>
        <v>1</v>
      </c>
      <c r="BV36" s="86">
        <f t="shared" si="78"/>
        <v>1</v>
      </c>
      <c r="BW36" s="20">
        <v>4</v>
      </c>
      <c r="BX36" s="86">
        <f t="shared" si="76"/>
        <v>0.1</v>
      </c>
      <c r="BY36" s="86">
        <f t="shared" si="76"/>
        <v>0.12</v>
      </c>
      <c r="BZ36" s="86">
        <f t="shared" si="76"/>
        <v>0.15</v>
      </c>
      <c r="CA36" s="86">
        <f t="shared" si="76"/>
        <v>0.17</v>
      </c>
      <c r="CB36" s="86">
        <f t="shared" si="76"/>
        <v>0.19</v>
      </c>
      <c r="CC36" s="86">
        <f t="shared" si="76"/>
        <v>0.22</v>
      </c>
      <c r="CD36" s="86">
        <f t="shared" si="76"/>
        <v>0.05</v>
      </c>
      <c r="CE36" s="20" t="str">
        <f t="shared" si="124"/>
        <v>OK (100 %)</v>
      </c>
      <c r="CF36" s="14">
        <f t="shared" si="80"/>
        <v>17.788</v>
      </c>
      <c r="CG36" s="14">
        <f t="shared" si="81"/>
        <v>18.387999999999998</v>
      </c>
      <c r="CH36" s="8">
        <f t="shared" si="82"/>
        <v>-0.65050740543418684</v>
      </c>
      <c r="CI36" s="9">
        <f t="shared" si="83"/>
        <v>19.007999999999999</v>
      </c>
      <c r="CJ36" s="9">
        <f t="shared" si="84"/>
        <v>0</v>
      </c>
      <c r="CK36" s="9">
        <f t="shared" si="85"/>
        <v>19.007999999999999</v>
      </c>
      <c r="CL36" s="9">
        <f t="shared" si="86"/>
        <v>0</v>
      </c>
      <c r="CM36" s="9">
        <f t="shared" si="87"/>
        <v>1.5727230655693429</v>
      </c>
      <c r="CN36" s="9">
        <f t="shared" si="88"/>
        <v>0</v>
      </c>
      <c r="CO36" s="9">
        <f t="shared" si="89"/>
        <v>0</v>
      </c>
      <c r="CP36" s="9">
        <f t="shared" si="89"/>
        <v>0</v>
      </c>
      <c r="CQ36" s="9">
        <f t="shared" si="89"/>
        <v>0</v>
      </c>
      <c r="CR36" s="9">
        <f t="shared" si="89"/>
        <v>0</v>
      </c>
      <c r="CS36" s="9">
        <f t="shared" si="89"/>
        <v>0</v>
      </c>
      <c r="CT36" s="9">
        <f t="shared" si="89"/>
        <v>0</v>
      </c>
      <c r="CU36" s="9">
        <f t="shared" si="89"/>
        <v>0</v>
      </c>
      <c r="CV36" s="9">
        <f t="shared" si="90"/>
        <v>19.285376213105653</v>
      </c>
      <c r="CW36" s="9">
        <f t="shared" si="91"/>
        <v>1.9285376213105654</v>
      </c>
      <c r="CX36" s="9">
        <f t="shared" si="91"/>
        <v>2.3142451455726785</v>
      </c>
      <c r="CY36" s="9">
        <f t="shared" si="91"/>
        <v>2.8928064319658477</v>
      </c>
      <c r="CZ36" s="9">
        <f t="shared" si="91"/>
        <v>3.2785139562279615</v>
      </c>
      <c r="DA36" s="9">
        <f t="shared" si="91"/>
        <v>3.6642214804900743</v>
      </c>
      <c r="DB36" s="9">
        <f t="shared" si="91"/>
        <v>4.2427827668832441</v>
      </c>
      <c r="DC36" s="9">
        <f t="shared" si="91"/>
        <v>0.96426881065528269</v>
      </c>
      <c r="DD36" s="2">
        <f t="shared" si="92"/>
        <v>0</v>
      </c>
      <c r="DE36" s="2">
        <f t="shared" si="93"/>
        <v>0</v>
      </c>
      <c r="DF36" s="2">
        <f t="shared" si="94"/>
        <v>0</v>
      </c>
      <c r="DG36" s="2">
        <f t="shared" si="95"/>
        <v>10.508192934430657</v>
      </c>
      <c r="DH36" s="2">
        <f t="shared" si="96"/>
        <v>0</v>
      </c>
      <c r="DI36" s="2">
        <f t="shared" si="97"/>
        <v>0</v>
      </c>
      <c r="DJ36" s="2">
        <f t="shared" si="98"/>
        <v>0</v>
      </c>
      <c r="DK36" s="2">
        <f t="shared" si="99"/>
        <v>7.8549676185398418</v>
      </c>
      <c r="DL36" s="16">
        <f t="shared" si="100"/>
        <v>0</v>
      </c>
      <c r="DM36" s="16">
        <f t="shared" si="101"/>
        <v>0</v>
      </c>
      <c r="DN36" s="16">
        <f t="shared" si="102"/>
        <v>19.93588361853984</v>
      </c>
      <c r="DO36" s="72">
        <f t="shared" si="103"/>
        <v>-0.65050740543418684</v>
      </c>
      <c r="DP36" s="16">
        <f t="shared" si="104"/>
        <v>0</v>
      </c>
      <c r="DQ36" s="16">
        <f t="shared" si="105"/>
        <v>7.8549676185398418</v>
      </c>
      <c r="DR36" s="2">
        <f t="shared" si="106"/>
        <v>0</v>
      </c>
      <c r="DS36" s="2">
        <f t="shared" si="107"/>
        <v>16.0092</v>
      </c>
      <c r="DT36" s="2">
        <f t="shared" si="108"/>
        <v>5.9234039999999997</v>
      </c>
      <c r="DU36" s="2">
        <f t="shared" si="109"/>
        <v>0</v>
      </c>
      <c r="DV36" s="15" t="s">
        <v>189</v>
      </c>
      <c r="DW36" s="18"/>
      <c r="DX36" s="17"/>
      <c r="DY36" s="47" t="str">
        <f t="shared" si="15"/>
        <v/>
      </c>
      <c r="DZ36" s="47" t="str">
        <f t="shared" si="15"/>
        <v/>
      </c>
      <c r="EA36" s="47" t="str">
        <f t="shared" si="15"/>
        <v/>
      </c>
      <c r="EB36" s="47" t="str">
        <f t="shared" si="15"/>
        <v/>
      </c>
      <c r="EC36" s="49" t="str">
        <f t="shared" si="15"/>
        <v/>
      </c>
      <c r="ED36" s="49" t="str">
        <f t="shared" si="15"/>
        <v/>
      </c>
      <c r="EE36" s="47" t="str">
        <f t="shared" si="15"/>
        <v/>
      </c>
      <c r="EF36" s="47" t="str">
        <f t="shared" si="15"/>
        <v/>
      </c>
      <c r="EG36" s="47" t="str">
        <f t="shared" si="15"/>
        <v/>
      </c>
      <c r="EH36" s="6">
        <f t="shared" si="16"/>
        <v>0</v>
      </c>
      <c r="EI36" s="6">
        <f t="shared" si="17"/>
        <v>0</v>
      </c>
      <c r="EJ36" s="2" t="str">
        <f t="shared" si="18"/>
        <v/>
      </c>
      <c r="EK36" s="2" t="str">
        <f t="shared" si="19"/>
        <v/>
      </c>
      <c r="EL36" s="2" t="str">
        <f>IF(DW36="","",Y36+EG36+IF(A37=$A$32,AI37+AA37/1000,AI36+AA36/1000))</f>
        <v/>
      </c>
      <c r="EM36" s="2" t="str">
        <f>IF($DW36="","",EL36-IF(A36=$A$31,AR37,AR36)+EF36)</f>
        <v/>
      </c>
      <c r="EN36" s="2" t="str">
        <f t="shared" si="22"/>
        <v/>
      </c>
      <c r="EO36" s="2">
        <f t="shared" si="23"/>
        <v>0</v>
      </c>
      <c r="EP36" s="2">
        <f t="shared" si="110"/>
        <v>0</v>
      </c>
      <c r="EQ36" s="2"/>
      <c r="ER36" s="2"/>
      <c r="ES36" s="2"/>
      <c r="ET36" s="2"/>
      <c r="EU36" s="2"/>
      <c r="EV36" s="2"/>
      <c r="EW36" s="2">
        <f t="shared" si="24"/>
        <v>0</v>
      </c>
      <c r="EX36" s="2">
        <f t="shared" si="25"/>
        <v>0</v>
      </c>
      <c r="EY36" s="2">
        <f t="shared" si="111"/>
        <v>0</v>
      </c>
      <c r="EZ36" s="2">
        <f t="shared" si="26"/>
        <v>0</v>
      </c>
      <c r="FA36" s="2">
        <f t="shared" si="27"/>
        <v>0</v>
      </c>
      <c r="FB36" s="59"/>
      <c r="FC36" s="2">
        <f t="shared" si="28"/>
        <v>0</v>
      </c>
      <c r="FD36" s="2">
        <f t="shared" si="112"/>
        <v>0</v>
      </c>
      <c r="FE36" s="3">
        <f t="shared" si="125"/>
        <v>0</v>
      </c>
      <c r="FF36" s="3">
        <f t="shared" si="113"/>
        <v>0</v>
      </c>
      <c r="FG36" s="3">
        <f t="shared" si="114"/>
        <v>0</v>
      </c>
      <c r="FH36" s="3">
        <f t="shared" si="29"/>
        <v>0</v>
      </c>
      <c r="FI36" s="3">
        <f t="shared" si="30"/>
        <v>0</v>
      </c>
      <c r="FJ36" s="3">
        <f t="shared" si="31"/>
        <v>0</v>
      </c>
      <c r="FK36" s="3">
        <f t="shared" si="32"/>
        <v>0</v>
      </c>
      <c r="FL36" s="3">
        <f t="shared" si="115"/>
        <v>0</v>
      </c>
      <c r="FM36" s="3">
        <f t="shared" si="116"/>
        <v>0</v>
      </c>
      <c r="FN36" s="3">
        <f t="shared" si="117"/>
        <v>0</v>
      </c>
      <c r="FO36" s="2">
        <f t="shared" si="33"/>
        <v>0</v>
      </c>
      <c r="FP36" s="2">
        <f t="shared" si="34"/>
        <v>0</v>
      </c>
      <c r="FQ36" s="2">
        <f t="shared" si="118"/>
        <v>0</v>
      </c>
      <c r="FR36" s="6" t="str">
        <f>IF(A36=1,1,IF(DW36="","",COUNTA($DW$31:DW36)+1))</f>
        <v/>
      </c>
      <c r="FS36" s="6" t="str">
        <f t="shared" si="35"/>
        <v/>
      </c>
      <c r="FT36" s="4">
        <f t="shared" si="119"/>
        <v>1</v>
      </c>
      <c r="FU36" s="23">
        <f t="shared" si="120"/>
        <v>1</v>
      </c>
      <c r="FV36" s="23">
        <f t="shared" si="121"/>
        <v>2</v>
      </c>
    </row>
    <row r="37" spans="1:178">
      <c r="A37" s="4">
        <f t="shared" si="36"/>
        <v>7</v>
      </c>
      <c r="B37" s="33">
        <v>40.29</v>
      </c>
      <c r="C37" s="33">
        <v>374.21</v>
      </c>
      <c r="D37" s="33">
        <v>372.36032168437737</v>
      </c>
      <c r="E37" s="33"/>
      <c r="F37" s="33"/>
      <c r="G37" s="11" t="str">
        <f t="shared" si="2"/>
        <v/>
      </c>
      <c r="H37" s="3">
        <f t="shared" si="37"/>
        <v>40.29</v>
      </c>
      <c r="I37" s="3">
        <f t="shared" si="3"/>
        <v>40.29</v>
      </c>
      <c r="J37" s="3">
        <f t="shared" si="38"/>
        <v>374.21</v>
      </c>
      <c r="K37" s="3">
        <f t="shared" si="4"/>
        <v>374.21</v>
      </c>
      <c r="L37" s="2">
        <f t="shared" si="5"/>
        <v>374.21</v>
      </c>
      <c r="M37" s="8">
        <f t="shared" si="39"/>
        <v>40.29</v>
      </c>
      <c r="N37" s="8">
        <f t="shared" si="6"/>
        <v>40.29</v>
      </c>
      <c r="O37" s="8">
        <f t="shared" si="40"/>
        <v>372.36032168437737</v>
      </c>
      <c r="P37" s="8">
        <f t="shared" si="7"/>
        <v>372.36032168437737</v>
      </c>
      <c r="Q37" s="2">
        <f t="shared" si="8"/>
        <v>372.36032168437737</v>
      </c>
      <c r="R37" s="3">
        <f t="shared" si="9"/>
        <v>0</v>
      </c>
      <c r="S37" s="3" t="str">
        <f t="shared" si="10"/>
        <v/>
      </c>
      <c r="T37" s="3" t="str">
        <f t="shared" si="41"/>
        <v/>
      </c>
      <c r="U37" s="8" t="str">
        <f t="shared" si="11"/>
        <v/>
      </c>
      <c r="V37" s="2" t="str">
        <f t="shared" si="12"/>
        <v/>
      </c>
      <c r="W37" s="2" t="str">
        <f t="shared" si="13"/>
        <v/>
      </c>
      <c r="X37" s="2">
        <f t="shared" si="122"/>
        <v>374.21</v>
      </c>
      <c r="Y37" s="2">
        <f t="shared" si="14"/>
        <v>1.8496783156226115</v>
      </c>
      <c r="Z37" s="46">
        <f t="shared" si="42"/>
        <v>330</v>
      </c>
      <c r="AA37" s="46">
        <f t="shared" si="43"/>
        <v>0</v>
      </c>
      <c r="AB37" s="47"/>
      <c r="AC37" s="46">
        <f t="shared" si="44"/>
        <v>2</v>
      </c>
      <c r="AD37" s="47">
        <v>0.9</v>
      </c>
      <c r="AE37" s="48" t="str">
        <f t="shared" si="45"/>
        <v/>
      </c>
      <c r="AF37" s="49">
        <f t="shared" si="46"/>
        <v>0</v>
      </c>
      <c r="AG37" s="49">
        <f t="shared" si="46"/>
        <v>0</v>
      </c>
      <c r="AH37" s="49">
        <f t="shared" si="46"/>
        <v>0</v>
      </c>
      <c r="AI37" s="47">
        <f t="shared" si="46"/>
        <v>0.1</v>
      </c>
      <c r="AJ37" s="47">
        <f t="shared" si="46"/>
        <v>0.3</v>
      </c>
      <c r="AK37" s="46">
        <v>1</v>
      </c>
      <c r="AL37" s="47"/>
      <c r="AM37" s="53">
        <f t="shared" si="47"/>
        <v>0.63</v>
      </c>
      <c r="AN37" s="50" t="str">
        <f t="shared" si="48"/>
        <v>26,041 - 40,29</v>
      </c>
      <c r="AO37" s="53" t="s">
        <v>85</v>
      </c>
      <c r="AP37" s="52">
        <f t="shared" si="49"/>
        <v>14.248999999999999</v>
      </c>
      <c r="AQ37" s="52">
        <f t="shared" si="50"/>
        <v>14.248999999999999</v>
      </c>
      <c r="AR37" s="47">
        <f t="shared" si="51"/>
        <v>0.37</v>
      </c>
      <c r="AS37" s="53">
        <f t="shared" si="52"/>
        <v>1.7381504387386997</v>
      </c>
      <c r="AT37" s="52">
        <f t="shared" si="53"/>
        <v>1.8381504387386998</v>
      </c>
      <c r="AU37" s="9">
        <f t="shared" si="54"/>
        <v>26.191805601587731</v>
      </c>
      <c r="AV37" s="9">
        <f t="shared" si="55"/>
        <v>0.73</v>
      </c>
      <c r="AW37" s="12" t="str">
        <f t="shared" si="56"/>
        <v/>
      </c>
      <c r="AX37" s="9">
        <f t="shared" si="57"/>
        <v>1.4681504387386997</v>
      </c>
      <c r="AY37" s="12" t="str">
        <f t="shared" si="58"/>
        <v/>
      </c>
      <c r="AZ37" s="10">
        <f t="shared" si="59"/>
        <v>8.5529859993982119E-2</v>
      </c>
      <c r="BA37" s="10">
        <f t="shared" si="60"/>
        <v>0.9</v>
      </c>
      <c r="BB37" s="10">
        <f t="shared" si="61"/>
        <v>9.0000000000000011E-2</v>
      </c>
      <c r="BC37" s="10">
        <f t="shared" si="62"/>
        <v>0.56700000000000006</v>
      </c>
      <c r="BD37" s="10">
        <f t="shared" si="63"/>
        <v>0.48147014000601795</v>
      </c>
      <c r="BE37" s="12" t="str">
        <f t="shared" si="64"/>
        <v/>
      </c>
      <c r="BF37" s="9">
        <f t="shared" si="65"/>
        <v>0.9</v>
      </c>
      <c r="BG37" s="9">
        <f t="shared" si="66"/>
        <v>0.9</v>
      </c>
      <c r="BH37" s="7">
        <f t="shared" si="67"/>
        <v>0.33300000000000002</v>
      </c>
      <c r="BI37" s="7">
        <f t="shared" si="68"/>
        <v>1.3213353948648296</v>
      </c>
      <c r="BJ37" s="12" t="str">
        <f t="shared" si="69"/>
        <v/>
      </c>
      <c r="BK37" s="80">
        <f t="shared" si="70"/>
        <v>0</v>
      </c>
      <c r="BL37" s="7">
        <f t="shared" si="71"/>
        <v>0</v>
      </c>
      <c r="BM37" s="7">
        <f t="shared" si="123"/>
        <v>0.66433539486482962</v>
      </c>
      <c r="BN37" s="12" t="str">
        <f t="shared" si="72"/>
        <v/>
      </c>
      <c r="BO37" s="9">
        <f t="shared" si="73"/>
        <v>1.3213353948648296</v>
      </c>
      <c r="BP37" s="2">
        <f t="shared" si="74"/>
        <v>1.8381504387386998</v>
      </c>
      <c r="BQ37" s="2">
        <f t="shared" si="75"/>
        <v>1.8381504387386998</v>
      </c>
      <c r="BR37" s="20">
        <f t="shared" si="76"/>
        <v>2</v>
      </c>
      <c r="BS37" s="20">
        <f t="shared" si="76"/>
        <v>2</v>
      </c>
      <c r="BT37" s="20">
        <f t="shared" si="76"/>
        <v>2</v>
      </c>
      <c r="BU37" s="86">
        <f t="shared" si="77"/>
        <v>1</v>
      </c>
      <c r="BV37" s="86">
        <f t="shared" si="78"/>
        <v>1</v>
      </c>
      <c r="BW37" s="20">
        <v>4</v>
      </c>
      <c r="BX37" s="86">
        <f t="shared" si="76"/>
        <v>0.1</v>
      </c>
      <c r="BY37" s="86">
        <f t="shared" si="76"/>
        <v>0.12</v>
      </c>
      <c r="BZ37" s="86">
        <f t="shared" si="76"/>
        <v>0.15</v>
      </c>
      <c r="CA37" s="86">
        <f t="shared" si="76"/>
        <v>0.17</v>
      </c>
      <c r="CB37" s="86">
        <f t="shared" si="76"/>
        <v>0.19</v>
      </c>
      <c r="CC37" s="86">
        <f t="shared" si="76"/>
        <v>0.22</v>
      </c>
      <c r="CD37" s="86">
        <f t="shared" si="76"/>
        <v>0.05</v>
      </c>
      <c r="CE37" s="20" t="str">
        <f t="shared" si="124"/>
        <v>OK (100 %)</v>
      </c>
      <c r="CF37" s="14">
        <f t="shared" si="80"/>
        <v>14.248999999999999</v>
      </c>
      <c r="CG37" s="14">
        <f t="shared" si="81"/>
        <v>14.248999999999999</v>
      </c>
      <c r="CH37" s="8">
        <f t="shared" si="82"/>
        <v>0</v>
      </c>
      <c r="CI37" s="9">
        <f t="shared" si="83"/>
        <v>14.248999999999999</v>
      </c>
      <c r="CJ37" s="9">
        <f t="shared" si="84"/>
        <v>0</v>
      </c>
      <c r="CK37" s="9">
        <f t="shared" si="85"/>
        <v>14.248999999999999</v>
      </c>
      <c r="CL37" s="9">
        <f t="shared" si="86"/>
        <v>0</v>
      </c>
      <c r="CM37" s="9">
        <f t="shared" si="87"/>
        <v>1.2187149750542512</v>
      </c>
      <c r="CN37" s="9">
        <f t="shared" si="88"/>
        <v>0</v>
      </c>
      <c r="CO37" s="9">
        <f t="shared" si="89"/>
        <v>0</v>
      </c>
      <c r="CP37" s="9">
        <f t="shared" si="89"/>
        <v>0</v>
      </c>
      <c r="CQ37" s="9">
        <f t="shared" si="89"/>
        <v>0</v>
      </c>
      <c r="CR37" s="9">
        <f t="shared" si="89"/>
        <v>0</v>
      </c>
      <c r="CS37" s="9">
        <f t="shared" si="89"/>
        <v>0</v>
      </c>
      <c r="CT37" s="9">
        <f t="shared" si="89"/>
        <v>0</v>
      </c>
      <c r="CU37" s="9">
        <f t="shared" si="89"/>
        <v>0</v>
      </c>
      <c r="CV37" s="9">
        <f t="shared" si="90"/>
        <v>18.827708041428956</v>
      </c>
      <c r="CW37" s="9">
        <f t="shared" si="91"/>
        <v>1.8827708041428957</v>
      </c>
      <c r="CX37" s="9">
        <f t="shared" si="91"/>
        <v>2.2593249649714746</v>
      </c>
      <c r="CY37" s="9">
        <f t="shared" si="91"/>
        <v>2.8241562062143433</v>
      </c>
      <c r="CZ37" s="9">
        <f t="shared" si="91"/>
        <v>3.2007103670429227</v>
      </c>
      <c r="DA37" s="9">
        <f t="shared" si="91"/>
        <v>3.5772645278715016</v>
      </c>
      <c r="DB37" s="9">
        <f t="shared" si="91"/>
        <v>4.1420957691143707</v>
      </c>
      <c r="DC37" s="9">
        <f t="shared" si="91"/>
        <v>0.94138540207144783</v>
      </c>
      <c r="DD37" s="2">
        <f t="shared" si="92"/>
        <v>0</v>
      </c>
      <c r="DE37" s="2">
        <f t="shared" si="93"/>
        <v>0</v>
      </c>
      <c r="DF37" s="2">
        <f t="shared" si="94"/>
        <v>0</v>
      </c>
      <c r="DG37" s="2">
        <f t="shared" si="95"/>
        <v>8.1428780249457482</v>
      </c>
      <c r="DH37" s="2">
        <f t="shared" si="96"/>
        <v>0</v>
      </c>
      <c r="DI37" s="2">
        <f t="shared" si="97"/>
        <v>0</v>
      </c>
      <c r="DJ37" s="2">
        <f t="shared" si="98"/>
        <v>0</v>
      </c>
      <c r="DK37" s="2">
        <f t="shared" si="99"/>
        <v>9.4661150414289565</v>
      </c>
      <c r="DL37" s="16">
        <f t="shared" si="100"/>
        <v>0</v>
      </c>
      <c r="DM37" s="16">
        <f t="shared" si="101"/>
        <v>0</v>
      </c>
      <c r="DN37" s="16">
        <f t="shared" si="102"/>
        <v>18.827708041428956</v>
      </c>
      <c r="DO37" s="72">
        <f t="shared" si="103"/>
        <v>0</v>
      </c>
      <c r="DP37" s="16">
        <f t="shared" si="104"/>
        <v>0</v>
      </c>
      <c r="DQ37" s="16">
        <f t="shared" si="105"/>
        <v>9.4661150414289565</v>
      </c>
      <c r="DR37" s="2">
        <f t="shared" si="106"/>
        <v>0</v>
      </c>
      <c r="DS37" s="2">
        <f t="shared" si="107"/>
        <v>12.8241</v>
      </c>
      <c r="DT37" s="2">
        <f t="shared" si="108"/>
        <v>4.7449170000000001</v>
      </c>
      <c r="DU37" s="2">
        <f t="shared" si="109"/>
        <v>0</v>
      </c>
      <c r="DV37" s="15" t="s">
        <v>189</v>
      </c>
      <c r="DW37" s="18"/>
      <c r="DX37" s="17"/>
      <c r="DY37" s="47" t="str">
        <f t="shared" si="15"/>
        <v/>
      </c>
      <c r="DZ37" s="47" t="str">
        <f t="shared" si="15"/>
        <v/>
      </c>
      <c r="EA37" s="47" t="str">
        <f t="shared" si="15"/>
        <v/>
      </c>
      <c r="EB37" s="47" t="str">
        <f t="shared" si="15"/>
        <v/>
      </c>
      <c r="EC37" s="49" t="str">
        <f t="shared" si="15"/>
        <v/>
      </c>
      <c r="ED37" s="49" t="str">
        <f t="shared" si="15"/>
        <v/>
      </c>
      <c r="EE37" s="47" t="str">
        <f t="shared" si="15"/>
        <v/>
      </c>
      <c r="EF37" s="47" t="str">
        <f t="shared" si="15"/>
        <v/>
      </c>
      <c r="EG37" s="47" t="str">
        <f t="shared" si="15"/>
        <v/>
      </c>
      <c r="EH37" s="6">
        <f t="shared" si="16"/>
        <v>0</v>
      </c>
      <c r="EI37" s="6">
        <f t="shared" si="17"/>
        <v>0</v>
      </c>
      <c r="EJ37" s="2" t="str">
        <f t="shared" si="18"/>
        <v/>
      </c>
      <c r="EK37" s="2" t="str">
        <f t="shared" si="19"/>
        <v/>
      </c>
      <c r="EL37" s="2" t="str">
        <f t="shared" ref="EL37:EL100" si="126">IF(DW37="","",Y37+EG37+IF(A38=$A$32,AI38+AA38/1000,AI37+AA37/1000))</f>
        <v/>
      </c>
      <c r="EM37" s="2" t="str">
        <f t="shared" si="21"/>
        <v/>
      </c>
      <c r="EN37" s="2" t="str">
        <f t="shared" si="22"/>
        <v/>
      </c>
      <c r="EO37" s="2">
        <f t="shared" si="23"/>
        <v>0</v>
      </c>
      <c r="EP37" s="2">
        <f t="shared" si="110"/>
        <v>0</v>
      </c>
      <c r="EQ37" s="2"/>
      <c r="ER37" s="2"/>
      <c r="ES37" s="2"/>
      <c r="ET37" s="2"/>
      <c r="EU37" s="2"/>
      <c r="EV37" s="2"/>
      <c r="EW37" s="2">
        <f t="shared" si="24"/>
        <v>0</v>
      </c>
      <c r="EX37" s="2">
        <f t="shared" si="25"/>
        <v>0</v>
      </c>
      <c r="EY37" s="2">
        <f t="shared" si="111"/>
        <v>0</v>
      </c>
      <c r="EZ37" s="2">
        <f t="shared" si="26"/>
        <v>0</v>
      </c>
      <c r="FA37" s="2">
        <f t="shared" si="27"/>
        <v>0</v>
      </c>
      <c r="FB37" s="59"/>
      <c r="FC37" s="2">
        <f t="shared" si="28"/>
        <v>0</v>
      </c>
      <c r="FD37" s="2">
        <f t="shared" si="112"/>
        <v>0</v>
      </c>
      <c r="FE37" s="3">
        <f t="shared" si="125"/>
        <v>0</v>
      </c>
      <c r="FF37" s="3">
        <f t="shared" si="113"/>
        <v>0</v>
      </c>
      <c r="FG37" s="3">
        <f t="shared" si="114"/>
        <v>0</v>
      </c>
      <c r="FH37" s="3">
        <f t="shared" si="29"/>
        <v>0</v>
      </c>
      <c r="FI37" s="67">
        <f t="shared" si="30"/>
        <v>0</v>
      </c>
      <c r="FJ37" s="3">
        <f t="shared" si="31"/>
        <v>0</v>
      </c>
      <c r="FK37" s="3">
        <f t="shared" si="32"/>
        <v>0</v>
      </c>
      <c r="FL37" s="3">
        <f t="shared" si="115"/>
        <v>0</v>
      </c>
      <c r="FM37" s="3">
        <f t="shared" si="116"/>
        <v>0</v>
      </c>
      <c r="FN37" s="3">
        <f t="shared" si="117"/>
        <v>0</v>
      </c>
      <c r="FO37" s="2">
        <f t="shared" si="33"/>
        <v>0</v>
      </c>
      <c r="FP37" s="2">
        <f t="shared" si="34"/>
        <v>0</v>
      </c>
      <c r="FQ37" s="2">
        <f t="shared" si="118"/>
        <v>0</v>
      </c>
      <c r="FR37" s="6" t="str">
        <f>IF(A37=1,1,IF(DW37="","",COUNTA($DW$31:DW37)+1))</f>
        <v/>
      </c>
      <c r="FS37" s="6" t="str">
        <f t="shared" si="35"/>
        <v/>
      </c>
      <c r="FT37" s="43">
        <f t="shared" si="119"/>
        <v>1</v>
      </c>
      <c r="FU37" s="23">
        <f t="shared" si="120"/>
        <v>1</v>
      </c>
      <c r="FV37" s="21">
        <f t="shared" si="121"/>
        <v>2</v>
      </c>
    </row>
    <row r="38" spans="1:178">
      <c r="A38" s="4">
        <f t="shared" si="36"/>
        <v>8</v>
      </c>
      <c r="B38" s="33">
        <v>45.048000000000002</v>
      </c>
      <c r="C38" s="33">
        <v>374.48940658321743</v>
      </c>
      <c r="D38" s="33">
        <v>372.41940658321744</v>
      </c>
      <c r="E38" s="33"/>
      <c r="F38" s="33"/>
      <c r="G38" s="11" t="str">
        <f t="shared" si="2"/>
        <v/>
      </c>
      <c r="H38" s="3">
        <f t="shared" si="37"/>
        <v>45.048000000000002</v>
      </c>
      <c r="I38" s="3">
        <f t="shared" si="3"/>
        <v>45.048000000000002</v>
      </c>
      <c r="J38" s="3">
        <f t="shared" si="38"/>
        <v>374.48940658321743</v>
      </c>
      <c r="K38" s="3">
        <f t="shared" si="4"/>
        <v>374.48940658321743</v>
      </c>
      <c r="L38" s="2">
        <f t="shared" si="5"/>
        <v>374.48940658321743</v>
      </c>
      <c r="M38" s="8">
        <f t="shared" si="39"/>
        <v>45.048000000000002</v>
      </c>
      <c r="N38" s="8">
        <f t="shared" si="6"/>
        <v>45.048000000000002</v>
      </c>
      <c r="O38" s="8">
        <f t="shared" si="40"/>
        <v>372.41940658321744</v>
      </c>
      <c r="P38" s="8">
        <f t="shared" si="7"/>
        <v>372.41940658321744</v>
      </c>
      <c r="Q38" s="2">
        <f t="shared" si="8"/>
        <v>372.41940658321744</v>
      </c>
      <c r="R38" s="3">
        <f t="shared" si="9"/>
        <v>0</v>
      </c>
      <c r="S38" s="3" t="str">
        <f t="shared" si="10"/>
        <v/>
      </c>
      <c r="T38" s="3" t="str">
        <f t="shared" si="41"/>
        <v/>
      </c>
      <c r="U38" s="8" t="str">
        <f t="shared" si="11"/>
        <v/>
      </c>
      <c r="V38" s="2" t="str">
        <f t="shared" si="12"/>
        <v/>
      </c>
      <c r="W38" s="2" t="str">
        <f t="shared" si="13"/>
        <v/>
      </c>
      <c r="X38" s="2">
        <f t="shared" si="122"/>
        <v>374.48940658321743</v>
      </c>
      <c r="Y38" s="2">
        <f t="shared" si="14"/>
        <v>2.0699999999999932</v>
      </c>
      <c r="Z38" s="46">
        <f t="shared" si="42"/>
        <v>330</v>
      </c>
      <c r="AA38" s="46">
        <f t="shared" si="43"/>
        <v>0</v>
      </c>
      <c r="AB38" s="47"/>
      <c r="AC38" s="46">
        <f t="shared" si="44"/>
        <v>2</v>
      </c>
      <c r="AD38" s="47">
        <v>0.9</v>
      </c>
      <c r="AE38" s="48" t="str">
        <f t="shared" si="45"/>
        <v/>
      </c>
      <c r="AF38" s="49">
        <f t="shared" si="46"/>
        <v>0</v>
      </c>
      <c r="AG38" s="49">
        <f t="shared" si="46"/>
        <v>0</v>
      </c>
      <c r="AH38" s="49">
        <f t="shared" si="46"/>
        <v>0</v>
      </c>
      <c r="AI38" s="47">
        <f t="shared" si="46"/>
        <v>0.1</v>
      </c>
      <c r="AJ38" s="47">
        <f t="shared" si="46"/>
        <v>0.3</v>
      </c>
      <c r="AK38" s="46">
        <f t="shared" si="46"/>
        <v>2</v>
      </c>
      <c r="AL38" s="47"/>
      <c r="AM38" s="53">
        <f t="shared" si="47"/>
        <v>0.63</v>
      </c>
      <c r="AN38" s="50" t="str">
        <f t="shared" si="48"/>
        <v>40,29 - 45,048</v>
      </c>
      <c r="AO38" s="53" t="s">
        <v>85</v>
      </c>
      <c r="AP38" s="52">
        <f t="shared" si="49"/>
        <v>4.7580000000000027</v>
      </c>
      <c r="AQ38" s="52">
        <f t="shared" si="50"/>
        <v>4.7580000000000027</v>
      </c>
      <c r="AR38" s="47">
        <f t="shared" si="51"/>
        <v>0.37</v>
      </c>
      <c r="AS38" s="53">
        <f t="shared" si="52"/>
        <v>1.9598391578113024</v>
      </c>
      <c r="AT38" s="52">
        <f t="shared" si="53"/>
        <v>2.0598391578113024</v>
      </c>
      <c r="AU38" s="9">
        <f t="shared" si="54"/>
        <v>9.8007147128661831</v>
      </c>
      <c r="AV38" s="9">
        <f t="shared" si="55"/>
        <v>0.73</v>
      </c>
      <c r="AW38" s="12" t="str">
        <f t="shared" si="56"/>
        <v/>
      </c>
      <c r="AX38" s="9">
        <f t="shared" si="57"/>
        <v>1.6898391578113023</v>
      </c>
      <c r="AY38" s="12" t="str">
        <f t="shared" si="58"/>
        <v/>
      </c>
      <c r="AZ38" s="10">
        <f t="shared" si="59"/>
        <v>8.5529859993982119E-2</v>
      </c>
      <c r="BA38" s="10">
        <f t="shared" si="60"/>
        <v>0.9</v>
      </c>
      <c r="BB38" s="10">
        <f t="shared" si="61"/>
        <v>9.0000000000000011E-2</v>
      </c>
      <c r="BC38" s="10">
        <f t="shared" si="62"/>
        <v>0.56700000000000006</v>
      </c>
      <c r="BD38" s="10">
        <f t="shared" si="63"/>
        <v>0.48147014000601795</v>
      </c>
      <c r="BE38" s="12" t="str">
        <f t="shared" si="64"/>
        <v/>
      </c>
      <c r="BF38" s="9">
        <f t="shared" si="65"/>
        <v>0.9</v>
      </c>
      <c r="BG38" s="9">
        <f t="shared" si="66"/>
        <v>0.9</v>
      </c>
      <c r="BH38" s="7">
        <f t="shared" si="67"/>
        <v>0.33300000000000002</v>
      </c>
      <c r="BI38" s="7">
        <f t="shared" si="68"/>
        <v>1.5208552420301722</v>
      </c>
      <c r="BJ38" s="12" t="str">
        <f t="shared" si="69"/>
        <v/>
      </c>
      <c r="BK38" s="80">
        <f t="shared" si="70"/>
        <v>0</v>
      </c>
      <c r="BL38" s="7">
        <f t="shared" si="71"/>
        <v>0</v>
      </c>
      <c r="BM38" s="7">
        <f t="shared" si="123"/>
        <v>0.86385524203017217</v>
      </c>
      <c r="BN38" s="12" t="str">
        <f t="shared" si="72"/>
        <v/>
      </c>
      <c r="BO38" s="9">
        <f t="shared" si="73"/>
        <v>1.5208552420301722</v>
      </c>
      <c r="BP38" s="2">
        <f t="shared" si="74"/>
        <v>2.0598391578113024</v>
      </c>
      <c r="BQ38" s="2">
        <f t="shared" si="75"/>
        <v>2.0598391578113024</v>
      </c>
      <c r="BR38" s="20">
        <f t="shared" si="76"/>
        <v>2</v>
      </c>
      <c r="BS38" s="20">
        <f t="shared" si="76"/>
        <v>2</v>
      </c>
      <c r="BT38" s="20">
        <f t="shared" si="76"/>
        <v>2</v>
      </c>
      <c r="BU38" s="86">
        <f t="shared" si="77"/>
        <v>1</v>
      </c>
      <c r="BV38" s="86">
        <f t="shared" si="78"/>
        <v>1</v>
      </c>
      <c r="BW38" s="20">
        <v>4</v>
      </c>
      <c r="BX38" s="86">
        <f t="shared" si="76"/>
        <v>0.1</v>
      </c>
      <c r="BY38" s="86">
        <f t="shared" si="76"/>
        <v>0.12</v>
      </c>
      <c r="BZ38" s="86">
        <f t="shared" si="76"/>
        <v>0.15</v>
      </c>
      <c r="CA38" s="86">
        <f t="shared" si="76"/>
        <v>0.17</v>
      </c>
      <c r="CB38" s="86">
        <f t="shared" si="76"/>
        <v>0.19</v>
      </c>
      <c r="CC38" s="86">
        <f t="shared" si="76"/>
        <v>0.22</v>
      </c>
      <c r="CD38" s="86">
        <f t="shared" si="76"/>
        <v>0.05</v>
      </c>
      <c r="CE38" s="20" t="str">
        <f t="shared" si="124"/>
        <v>OK (100 %)</v>
      </c>
      <c r="CF38" s="14">
        <f t="shared" si="80"/>
        <v>3.5380000000000029</v>
      </c>
      <c r="CG38" s="14">
        <f t="shared" si="81"/>
        <v>4.1380000000000026</v>
      </c>
      <c r="CH38" s="8">
        <f t="shared" si="82"/>
        <v>7.3887104227020277</v>
      </c>
      <c r="CI38" s="9">
        <f t="shared" si="83"/>
        <v>4.7580000000000027</v>
      </c>
      <c r="CJ38" s="9">
        <f t="shared" si="84"/>
        <v>0</v>
      </c>
      <c r="CK38" s="9">
        <f t="shared" si="85"/>
        <v>4.7580000000000027</v>
      </c>
      <c r="CL38" s="9">
        <f t="shared" si="86"/>
        <v>0</v>
      </c>
      <c r="CM38" s="9">
        <f t="shared" si="87"/>
        <v>0.35392256065509825</v>
      </c>
      <c r="CN38" s="9">
        <f t="shared" si="88"/>
        <v>0</v>
      </c>
      <c r="CO38" s="9">
        <f t="shared" si="89"/>
        <v>0</v>
      </c>
      <c r="CP38" s="9">
        <f t="shared" si="89"/>
        <v>0</v>
      </c>
      <c r="CQ38" s="9">
        <f t="shared" si="89"/>
        <v>0</v>
      </c>
      <c r="CR38" s="9">
        <f t="shared" si="89"/>
        <v>0</v>
      </c>
      <c r="CS38" s="9">
        <f t="shared" si="89"/>
        <v>0</v>
      </c>
      <c r="CT38" s="9">
        <f t="shared" si="89"/>
        <v>0</v>
      </c>
      <c r="CU38" s="9">
        <f t="shared" si="89"/>
        <v>0</v>
      </c>
      <c r="CV38" s="9">
        <f t="shared" si="90"/>
        <v>16.692625846302711</v>
      </c>
      <c r="CW38" s="9">
        <f t="shared" si="91"/>
        <v>1.6692625846302711</v>
      </c>
      <c r="CX38" s="9">
        <f t="shared" si="91"/>
        <v>2.0031151015563253</v>
      </c>
      <c r="CY38" s="9">
        <f t="shared" si="91"/>
        <v>2.5038938769454067</v>
      </c>
      <c r="CZ38" s="9">
        <f t="shared" si="91"/>
        <v>2.8377463938714609</v>
      </c>
      <c r="DA38" s="9">
        <f t="shared" si="91"/>
        <v>3.1715989107975151</v>
      </c>
      <c r="DB38" s="9">
        <f t="shared" si="91"/>
        <v>3.6723776861865964</v>
      </c>
      <c r="DC38" s="9">
        <f t="shared" si="91"/>
        <v>0.83463129231513555</v>
      </c>
      <c r="DD38" s="2">
        <f t="shared" si="92"/>
        <v>0.37242000000000025</v>
      </c>
      <c r="DE38" s="2">
        <f t="shared" si="93"/>
        <v>0.59536</v>
      </c>
      <c r="DF38" s="2">
        <f t="shared" si="94"/>
        <v>1.9923234393449036</v>
      </c>
      <c r="DG38" s="2">
        <f t="shared" si="95"/>
        <v>0</v>
      </c>
      <c r="DH38" s="2">
        <f t="shared" si="96"/>
        <v>0</v>
      </c>
      <c r="DI38" s="2">
        <f t="shared" si="97"/>
        <v>0</v>
      </c>
      <c r="DJ38" s="2">
        <f t="shared" si="98"/>
        <v>0</v>
      </c>
      <c r="DK38" s="2">
        <f t="shared" si="99"/>
        <v>3.5746329915208546</v>
      </c>
      <c r="DL38" s="16">
        <f t="shared" si="100"/>
        <v>0</v>
      </c>
      <c r="DM38" s="16">
        <f t="shared" si="101"/>
        <v>6.1983597700879782</v>
      </c>
      <c r="DN38" s="16">
        <f t="shared" si="102"/>
        <v>15.502275193688661</v>
      </c>
      <c r="DO38" s="72">
        <f t="shared" si="103"/>
        <v>1.1903506526140504</v>
      </c>
      <c r="DP38" s="16">
        <f t="shared" si="104"/>
        <v>6.6613381477509392E-16</v>
      </c>
      <c r="DQ38" s="16">
        <f t="shared" si="105"/>
        <v>9.7729927616088332</v>
      </c>
      <c r="DR38" s="2">
        <f t="shared" si="106"/>
        <v>0</v>
      </c>
      <c r="DS38" s="2">
        <f t="shared" si="107"/>
        <v>9.1378000000000021</v>
      </c>
      <c r="DT38" s="2">
        <f t="shared" si="108"/>
        <v>3.3809860000000009</v>
      </c>
      <c r="DU38" s="2">
        <f t="shared" si="109"/>
        <v>2.4152564320798251</v>
      </c>
      <c r="DV38" s="15" t="s">
        <v>284</v>
      </c>
      <c r="DW38" s="18">
        <v>1.24</v>
      </c>
      <c r="DX38" s="17"/>
      <c r="DY38" s="47">
        <f t="shared" si="15"/>
        <v>0.6</v>
      </c>
      <c r="DZ38" s="47">
        <f t="shared" si="15"/>
        <v>0.6</v>
      </c>
      <c r="EA38" s="47">
        <f t="shared" si="15"/>
        <v>0.6</v>
      </c>
      <c r="EB38" s="47">
        <f t="shared" si="15"/>
        <v>0.6</v>
      </c>
      <c r="EC38" s="49">
        <f t="shared" si="15"/>
        <v>0</v>
      </c>
      <c r="ED38" s="49">
        <f t="shared" si="15"/>
        <v>0</v>
      </c>
      <c r="EE38" s="47">
        <f t="shared" si="15"/>
        <v>0.2</v>
      </c>
      <c r="EF38" s="47">
        <f t="shared" si="15"/>
        <v>0.1</v>
      </c>
      <c r="EG38" s="47">
        <f t="shared" si="15"/>
        <v>0</v>
      </c>
      <c r="EH38" s="6">
        <f t="shared" si="16"/>
        <v>1.22</v>
      </c>
      <c r="EI38" s="6">
        <f t="shared" si="17"/>
        <v>1.22</v>
      </c>
      <c r="EJ38" s="2">
        <f t="shared" si="18"/>
        <v>2.44</v>
      </c>
      <c r="EK38" s="2">
        <f t="shared" si="19"/>
        <v>2.44</v>
      </c>
      <c r="EL38" s="2">
        <f t="shared" si="126"/>
        <v>2.1699999999999933</v>
      </c>
      <c r="EM38" s="2">
        <f t="shared" si="21"/>
        <v>1.8999999999999932</v>
      </c>
      <c r="EN38" s="2">
        <f t="shared" si="22"/>
        <v>4.6359999999999832</v>
      </c>
      <c r="EO38" s="2">
        <f t="shared" si="23"/>
        <v>11.311839999999959</v>
      </c>
      <c r="EP38" s="2">
        <f t="shared" si="110"/>
        <v>11.311839999999959</v>
      </c>
      <c r="EQ38" s="2"/>
      <c r="ER38" s="2"/>
      <c r="ES38" s="2"/>
      <c r="ET38" s="2"/>
      <c r="EU38" s="2"/>
      <c r="EV38" s="2"/>
      <c r="EW38" s="2">
        <f t="shared" si="24"/>
        <v>5.9535999999999998</v>
      </c>
      <c r="EX38" s="2">
        <f t="shared" si="25"/>
        <v>0.59536</v>
      </c>
      <c r="EY38" s="2">
        <f t="shared" si="111"/>
        <v>0.59536</v>
      </c>
      <c r="EZ38" s="2">
        <f t="shared" si="26"/>
        <v>1.2076282160399165</v>
      </c>
      <c r="FA38" s="2">
        <f t="shared" si="27"/>
        <v>1.8999999999999932</v>
      </c>
      <c r="FB38" s="59"/>
      <c r="FC38" s="2">
        <f t="shared" si="28"/>
        <v>2.4152564320798251</v>
      </c>
      <c r="FD38" s="2">
        <f t="shared" si="112"/>
        <v>2.4152564320798251</v>
      </c>
      <c r="FE38" s="3">
        <f t="shared" si="125"/>
        <v>11.311839999999959</v>
      </c>
      <c r="FF38" s="3">
        <f t="shared" si="113"/>
        <v>2.4152564320798251</v>
      </c>
      <c r="FG38" s="3">
        <f t="shared" si="114"/>
        <v>0.59536</v>
      </c>
      <c r="FH38" s="3">
        <f t="shared" si="29"/>
        <v>1.2</v>
      </c>
      <c r="FI38" s="67">
        <f t="shared" si="30"/>
        <v>1.5208552420301722</v>
      </c>
      <c r="FJ38" s="3">
        <f t="shared" si="31"/>
        <v>1.7999999999999932</v>
      </c>
      <c r="FK38" s="3">
        <f t="shared" si="32"/>
        <v>1.9799999999999927</v>
      </c>
      <c r="FL38" s="3">
        <f t="shared" si="115"/>
        <v>2.375999999999991</v>
      </c>
      <c r="FM38" s="3">
        <f t="shared" si="116"/>
        <v>5.9252235679201437</v>
      </c>
      <c r="FN38" s="3">
        <f t="shared" si="117"/>
        <v>5.9252235679201437</v>
      </c>
      <c r="FO38" s="2">
        <f t="shared" si="33"/>
        <v>2.44</v>
      </c>
      <c r="FP38" s="2">
        <f t="shared" si="34"/>
        <v>5.9535999999999998</v>
      </c>
      <c r="FQ38" s="2">
        <f t="shared" si="118"/>
        <v>5.9535999999999998</v>
      </c>
      <c r="FR38" s="6">
        <f>IF(A38=1,1,IF(DW38="","",COUNTA($DW$31:DW38)+1))</f>
        <v>3</v>
      </c>
      <c r="FS38" s="6">
        <f t="shared" si="35"/>
        <v>2</v>
      </c>
      <c r="FT38" s="43">
        <f t="shared" si="119"/>
        <v>1</v>
      </c>
      <c r="FU38" s="23">
        <f t="shared" si="120"/>
        <v>1</v>
      </c>
      <c r="FV38" s="21">
        <f t="shared" si="121"/>
        <v>2</v>
      </c>
    </row>
    <row r="39" spans="1:178">
      <c r="A39" s="4">
        <f t="shared" si="36"/>
        <v>9</v>
      </c>
      <c r="B39" s="33">
        <v>46.761000000000003</v>
      </c>
      <c r="C39" s="33">
        <v>374.59000000000003</v>
      </c>
      <c r="D39" s="33">
        <v>372.51287681026048</v>
      </c>
      <c r="E39" s="33"/>
      <c r="F39" s="33"/>
      <c r="G39" s="11" t="str">
        <f t="shared" si="2"/>
        <v/>
      </c>
      <c r="H39" s="3">
        <f t="shared" si="37"/>
        <v>46.761000000000003</v>
      </c>
      <c r="I39" s="3">
        <f t="shared" si="3"/>
        <v>46.761000000000003</v>
      </c>
      <c r="J39" s="3">
        <f t="shared" si="38"/>
        <v>374.59000000000003</v>
      </c>
      <c r="K39" s="3">
        <f t="shared" si="4"/>
        <v>374.59000000000003</v>
      </c>
      <c r="L39" s="2">
        <f t="shared" si="5"/>
        <v>374.59000000000003</v>
      </c>
      <c r="M39" s="8">
        <f t="shared" si="39"/>
        <v>46.761000000000003</v>
      </c>
      <c r="N39" s="8">
        <f t="shared" si="6"/>
        <v>46.761000000000003</v>
      </c>
      <c r="O39" s="8">
        <f t="shared" si="40"/>
        <v>372.51287681026048</v>
      </c>
      <c r="P39" s="8">
        <f t="shared" si="7"/>
        <v>372.51287681026048</v>
      </c>
      <c r="Q39" s="2">
        <f t="shared" si="8"/>
        <v>372.51287681026048</v>
      </c>
      <c r="R39" s="3">
        <f t="shared" si="9"/>
        <v>0</v>
      </c>
      <c r="S39" s="3" t="str">
        <f t="shared" si="10"/>
        <v/>
      </c>
      <c r="T39" s="3" t="str">
        <f t="shared" si="41"/>
        <v/>
      </c>
      <c r="U39" s="8" t="str">
        <f t="shared" si="11"/>
        <v/>
      </c>
      <c r="V39" s="2" t="str">
        <f t="shared" si="12"/>
        <v/>
      </c>
      <c r="W39" s="2" t="str">
        <f t="shared" si="13"/>
        <v/>
      </c>
      <c r="X39" s="2">
        <f t="shared" si="122"/>
        <v>374.59000000000003</v>
      </c>
      <c r="Y39" s="2">
        <f t="shared" si="14"/>
        <v>2.0771231897395523</v>
      </c>
      <c r="Z39" s="46">
        <f t="shared" si="42"/>
        <v>330</v>
      </c>
      <c r="AA39" s="46">
        <f t="shared" si="43"/>
        <v>0</v>
      </c>
      <c r="AB39" s="47"/>
      <c r="AC39" s="46">
        <f t="shared" si="44"/>
        <v>2</v>
      </c>
      <c r="AD39" s="47">
        <f t="shared" ref="AD39:AD95" si="127">IF(A39="","",$AD$30)</f>
        <v>1.1000000000000001</v>
      </c>
      <c r="AE39" s="48" t="str">
        <f t="shared" si="45"/>
        <v/>
      </c>
      <c r="AF39" s="49">
        <f t="shared" si="46"/>
        <v>0</v>
      </c>
      <c r="AG39" s="49">
        <f t="shared" si="46"/>
        <v>0</v>
      </c>
      <c r="AH39" s="49">
        <f t="shared" si="46"/>
        <v>0</v>
      </c>
      <c r="AI39" s="47">
        <f t="shared" si="46"/>
        <v>0.1</v>
      </c>
      <c r="AJ39" s="47">
        <f t="shared" si="46"/>
        <v>0.3</v>
      </c>
      <c r="AK39" s="46">
        <f t="shared" si="46"/>
        <v>2</v>
      </c>
      <c r="AL39" s="47"/>
      <c r="AM39" s="53">
        <f t="shared" si="47"/>
        <v>0.63</v>
      </c>
      <c r="AN39" s="50" t="str">
        <f t="shared" si="48"/>
        <v>45,048 - 46,761</v>
      </c>
      <c r="AO39" s="53" t="s">
        <v>85</v>
      </c>
      <c r="AP39" s="52">
        <f t="shared" si="49"/>
        <v>1.713000000000001</v>
      </c>
      <c r="AQ39" s="52">
        <f t="shared" si="50"/>
        <v>1.713000000000001</v>
      </c>
      <c r="AR39" s="47">
        <f t="shared" si="51"/>
        <v>0.37</v>
      </c>
      <c r="AS39" s="53">
        <f t="shared" si="52"/>
        <v>2.0735615948697728</v>
      </c>
      <c r="AT39" s="52">
        <f t="shared" si="53"/>
        <v>2.1735615948697729</v>
      </c>
      <c r="AU39" s="9">
        <f t="shared" si="54"/>
        <v>3.7233110120119228</v>
      </c>
      <c r="AV39" s="9">
        <f t="shared" si="55"/>
        <v>0.73</v>
      </c>
      <c r="AW39" s="12" t="str">
        <f t="shared" si="56"/>
        <v/>
      </c>
      <c r="AX39" s="9">
        <f t="shared" si="57"/>
        <v>1.8035615948697727</v>
      </c>
      <c r="AY39" s="12" t="str">
        <f t="shared" si="58"/>
        <v/>
      </c>
      <c r="AZ39" s="10">
        <f t="shared" si="59"/>
        <v>8.5529859993982119E-2</v>
      </c>
      <c r="BA39" s="10">
        <f t="shared" si="60"/>
        <v>1.1000000000000001</v>
      </c>
      <c r="BB39" s="10">
        <f t="shared" si="61"/>
        <v>0.11000000000000001</v>
      </c>
      <c r="BC39" s="10">
        <f t="shared" si="62"/>
        <v>0.69300000000000006</v>
      </c>
      <c r="BD39" s="10">
        <f t="shared" si="63"/>
        <v>0.60747014000601796</v>
      </c>
      <c r="BE39" s="12" t="str">
        <f t="shared" si="64"/>
        <v/>
      </c>
      <c r="BF39" s="9">
        <f t="shared" si="65"/>
        <v>1.1000000000000001</v>
      </c>
      <c r="BG39" s="9">
        <f t="shared" si="66"/>
        <v>1.1000000000000001</v>
      </c>
      <c r="BH39" s="7">
        <f t="shared" si="67"/>
        <v>0.40700000000000003</v>
      </c>
      <c r="BI39" s="7">
        <f t="shared" si="68"/>
        <v>1.9839177543567501</v>
      </c>
      <c r="BJ39" s="12" t="str">
        <f t="shared" si="69"/>
        <v/>
      </c>
      <c r="BK39" s="80">
        <f t="shared" si="70"/>
        <v>0</v>
      </c>
      <c r="BL39" s="7">
        <f t="shared" si="71"/>
        <v>0</v>
      </c>
      <c r="BM39" s="7">
        <f t="shared" si="123"/>
        <v>1.1809177543567499</v>
      </c>
      <c r="BN39" s="12" t="str">
        <f t="shared" si="72"/>
        <v/>
      </c>
      <c r="BO39" s="9">
        <f t="shared" si="73"/>
        <v>1.9839177543567501</v>
      </c>
      <c r="BP39" s="2">
        <f t="shared" si="74"/>
        <v>2.1735615948697729</v>
      </c>
      <c r="BQ39" s="2">
        <f t="shared" si="75"/>
        <v>2.1735615948697729</v>
      </c>
      <c r="BR39" s="20">
        <f t="shared" si="76"/>
        <v>2</v>
      </c>
      <c r="BS39" s="20">
        <f t="shared" si="76"/>
        <v>2</v>
      </c>
      <c r="BT39" s="20">
        <f t="shared" si="76"/>
        <v>2</v>
      </c>
      <c r="BU39" s="86">
        <f t="shared" si="77"/>
        <v>1</v>
      </c>
      <c r="BV39" s="86">
        <f t="shared" si="78"/>
        <v>1</v>
      </c>
      <c r="BW39" s="20">
        <f t="shared" si="76"/>
        <v>3</v>
      </c>
      <c r="BX39" s="86">
        <f t="shared" si="76"/>
        <v>0.1</v>
      </c>
      <c r="BY39" s="86">
        <f t="shared" si="76"/>
        <v>0.12</v>
      </c>
      <c r="BZ39" s="86">
        <f t="shared" si="76"/>
        <v>0.15</v>
      </c>
      <c r="CA39" s="86">
        <f t="shared" si="76"/>
        <v>0.17</v>
      </c>
      <c r="CB39" s="86">
        <f t="shared" si="76"/>
        <v>0.19</v>
      </c>
      <c r="CC39" s="86">
        <f t="shared" si="76"/>
        <v>0.22</v>
      </c>
      <c r="CD39" s="86">
        <f t="shared" si="76"/>
        <v>0.05</v>
      </c>
      <c r="CE39" s="20" t="str">
        <f t="shared" si="124"/>
        <v>OK (100 %)</v>
      </c>
      <c r="CF39" s="14">
        <f t="shared" si="80"/>
        <v>0.49300000000000099</v>
      </c>
      <c r="CG39" s="14">
        <f t="shared" si="81"/>
        <v>1.0930000000000009</v>
      </c>
      <c r="CH39" s="8">
        <f t="shared" si="82"/>
        <v>-1.1903506526140497</v>
      </c>
      <c r="CI39" s="9">
        <f t="shared" si="83"/>
        <v>1.713000000000001</v>
      </c>
      <c r="CJ39" s="9">
        <f t="shared" si="84"/>
        <v>0</v>
      </c>
      <c r="CK39" s="9">
        <f t="shared" si="85"/>
        <v>1.713000000000001</v>
      </c>
      <c r="CL39" s="9">
        <f t="shared" si="86"/>
        <v>0</v>
      </c>
      <c r="CM39" s="9">
        <f t="shared" si="87"/>
        <v>9.3484136973422532E-2</v>
      </c>
      <c r="CN39" s="9">
        <f t="shared" si="88"/>
        <v>0</v>
      </c>
      <c r="CO39" s="9">
        <f t="shared" si="89"/>
        <v>0</v>
      </c>
      <c r="CP39" s="9">
        <f t="shared" si="89"/>
        <v>0</v>
      </c>
      <c r="CQ39" s="9">
        <f t="shared" si="89"/>
        <v>0</v>
      </c>
      <c r="CR39" s="9">
        <f t="shared" si="89"/>
        <v>0</v>
      </c>
      <c r="CS39" s="9">
        <f t="shared" si="89"/>
        <v>0</v>
      </c>
      <c r="CT39" s="9">
        <f t="shared" si="89"/>
        <v>0</v>
      </c>
      <c r="CU39" s="9">
        <f t="shared" si="89"/>
        <v>0</v>
      </c>
      <c r="CV39" s="9">
        <f t="shared" si="90"/>
        <v>0.97807145289787978</v>
      </c>
      <c r="CW39" s="9">
        <f t="shared" si="91"/>
        <v>9.7807145289787983E-2</v>
      </c>
      <c r="CX39" s="9">
        <f t="shared" si="91"/>
        <v>0.11736857434774557</v>
      </c>
      <c r="CY39" s="9">
        <f t="shared" si="91"/>
        <v>0.14671071793468196</v>
      </c>
      <c r="CZ39" s="9">
        <f t="shared" si="91"/>
        <v>0.16627214699263956</v>
      </c>
      <c r="DA39" s="9">
        <f t="shared" si="91"/>
        <v>0.18583357605059717</v>
      </c>
      <c r="DB39" s="9">
        <f t="shared" si="91"/>
        <v>0.21517571963753354</v>
      </c>
      <c r="DC39" s="9">
        <f t="shared" si="91"/>
        <v>4.8903572644893992E-2</v>
      </c>
      <c r="DD39" s="2">
        <f t="shared" si="92"/>
        <v>0.12023000000000011</v>
      </c>
      <c r="DE39" s="2">
        <f t="shared" si="93"/>
        <v>0</v>
      </c>
      <c r="DF39" s="2">
        <f t="shared" si="94"/>
        <v>0.6639648630265782</v>
      </c>
      <c r="DG39" s="2">
        <f t="shared" si="95"/>
        <v>0</v>
      </c>
      <c r="DH39" s="2">
        <f t="shared" si="96"/>
        <v>0</v>
      </c>
      <c r="DI39" s="2">
        <f t="shared" si="97"/>
        <v>0</v>
      </c>
      <c r="DJ39" s="2">
        <f t="shared" si="98"/>
        <v>0</v>
      </c>
      <c r="DK39" s="2">
        <f t="shared" si="99"/>
        <v>1.2907431055119287</v>
      </c>
      <c r="DL39" s="16">
        <f t="shared" si="100"/>
        <v>0</v>
      </c>
      <c r="DM39" s="16">
        <f t="shared" si="101"/>
        <v>0</v>
      </c>
      <c r="DN39" s="16">
        <f t="shared" si="102"/>
        <v>2.1684221055119295</v>
      </c>
      <c r="DO39" s="72">
        <f t="shared" si="103"/>
        <v>-1.1903506526140497</v>
      </c>
      <c r="DP39" s="16">
        <f t="shared" si="104"/>
        <v>0</v>
      </c>
      <c r="DQ39" s="16">
        <f t="shared" si="105"/>
        <v>1.2907431055119287</v>
      </c>
      <c r="DR39" s="2">
        <f t="shared" si="106"/>
        <v>7.4466220240238457</v>
      </c>
      <c r="DS39" s="2">
        <f t="shared" si="107"/>
        <v>0.54230000000000111</v>
      </c>
      <c r="DT39" s="2">
        <f t="shared" si="108"/>
        <v>0.20065100000000041</v>
      </c>
      <c r="DU39" s="2">
        <f t="shared" si="109"/>
        <v>0</v>
      </c>
      <c r="DV39" s="15" t="s">
        <v>189</v>
      </c>
      <c r="DW39" s="18"/>
      <c r="DX39" s="17"/>
      <c r="DY39" s="47" t="str">
        <f t="shared" si="15"/>
        <v/>
      </c>
      <c r="DZ39" s="47" t="str">
        <f t="shared" si="15"/>
        <v/>
      </c>
      <c r="EA39" s="47" t="str">
        <f t="shared" si="15"/>
        <v/>
      </c>
      <c r="EB39" s="47" t="str">
        <f t="shared" si="15"/>
        <v/>
      </c>
      <c r="EC39" s="49" t="str">
        <f t="shared" si="15"/>
        <v/>
      </c>
      <c r="ED39" s="49" t="str">
        <f t="shared" si="15"/>
        <v/>
      </c>
      <c r="EE39" s="47" t="str">
        <f t="shared" si="15"/>
        <v/>
      </c>
      <c r="EF39" s="47" t="str">
        <f t="shared" si="15"/>
        <v/>
      </c>
      <c r="EG39" s="47" t="str">
        <f t="shared" si="15"/>
        <v/>
      </c>
      <c r="EH39" s="6">
        <f t="shared" si="16"/>
        <v>0</v>
      </c>
      <c r="EI39" s="6">
        <f t="shared" si="17"/>
        <v>0</v>
      </c>
      <c r="EJ39" s="2" t="str">
        <f t="shared" si="18"/>
        <v/>
      </c>
      <c r="EK39" s="2" t="str">
        <f t="shared" si="19"/>
        <v/>
      </c>
      <c r="EL39" s="2" t="str">
        <f t="shared" si="126"/>
        <v/>
      </c>
      <c r="EM39" s="2" t="str">
        <f t="shared" si="21"/>
        <v/>
      </c>
      <c r="EN39" s="2" t="str">
        <f t="shared" si="22"/>
        <v/>
      </c>
      <c r="EO39" s="2">
        <f t="shared" si="23"/>
        <v>0</v>
      </c>
      <c r="EP39" s="2">
        <f t="shared" si="110"/>
        <v>0</v>
      </c>
      <c r="EQ39" s="2"/>
      <c r="ER39" s="2"/>
      <c r="ES39" s="2"/>
      <c r="ET39" s="2"/>
      <c r="EU39" s="2"/>
      <c r="EV39" s="2"/>
      <c r="EW39" s="2">
        <f t="shared" si="24"/>
        <v>0</v>
      </c>
      <c r="EX39" s="2">
        <f t="shared" si="25"/>
        <v>0</v>
      </c>
      <c r="EY39" s="2">
        <f t="shared" si="111"/>
        <v>0</v>
      </c>
      <c r="EZ39" s="2">
        <f t="shared" si="26"/>
        <v>0</v>
      </c>
      <c r="FA39" s="2">
        <f t="shared" si="27"/>
        <v>0</v>
      </c>
      <c r="FB39" s="59"/>
      <c r="FC39" s="2">
        <f t="shared" si="28"/>
        <v>0</v>
      </c>
      <c r="FD39" s="2">
        <f t="shared" si="112"/>
        <v>0</v>
      </c>
      <c r="FE39" s="3">
        <f t="shared" si="125"/>
        <v>0</v>
      </c>
      <c r="FF39" s="3">
        <f t="shared" si="113"/>
        <v>0</v>
      </c>
      <c r="FG39" s="3">
        <f t="shared" si="114"/>
        <v>0</v>
      </c>
      <c r="FH39" s="3">
        <f t="shared" si="29"/>
        <v>0</v>
      </c>
      <c r="FI39" s="67">
        <f t="shared" si="30"/>
        <v>0</v>
      </c>
      <c r="FJ39" s="3">
        <f t="shared" si="31"/>
        <v>0</v>
      </c>
      <c r="FK39" s="3">
        <f t="shared" si="32"/>
        <v>0</v>
      </c>
      <c r="FL39" s="3">
        <f t="shared" si="115"/>
        <v>0</v>
      </c>
      <c r="FM39" s="3">
        <f t="shared" si="116"/>
        <v>0</v>
      </c>
      <c r="FN39" s="3">
        <f t="shared" si="117"/>
        <v>0</v>
      </c>
      <c r="FO39" s="2">
        <f t="shared" si="33"/>
        <v>0</v>
      </c>
      <c r="FP39" s="2">
        <f t="shared" si="34"/>
        <v>0</v>
      </c>
      <c r="FQ39" s="2">
        <f t="shared" si="118"/>
        <v>0</v>
      </c>
      <c r="FR39" s="6" t="str">
        <f>IF(A39=1,1,IF(DW39="","",COUNTA($DW$31:DW39)+1))</f>
        <v/>
      </c>
      <c r="FS39" s="6" t="str">
        <f t="shared" si="35"/>
        <v/>
      </c>
      <c r="FT39" s="43">
        <f t="shared" si="119"/>
        <v>1</v>
      </c>
      <c r="FU39" s="23">
        <f t="shared" si="120"/>
        <v>1</v>
      </c>
      <c r="FV39" s="21">
        <f t="shared" si="121"/>
        <v>2</v>
      </c>
    </row>
    <row r="40" spans="1:178">
      <c r="A40" s="4">
        <f t="shared" si="36"/>
        <v>10</v>
      </c>
      <c r="B40" s="33">
        <v>65.188000000000002</v>
      </c>
      <c r="C40" s="33">
        <v>375.47</v>
      </c>
      <c r="D40" s="33">
        <v>373.51835017495495</v>
      </c>
      <c r="E40" s="33"/>
      <c r="F40" s="33"/>
      <c r="G40" s="11" t="str">
        <f t="shared" si="2"/>
        <v/>
      </c>
      <c r="H40" s="3">
        <f t="shared" si="37"/>
        <v>65.188000000000002</v>
      </c>
      <c r="I40" s="3">
        <f t="shared" si="3"/>
        <v>65.188000000000002</v>
      </c>
      <c r="J40" s="3">
        <f t="shared" si="38"/>
        <v>375.47</v>
      </c>
      <c r="K40" s="3">
        <f t="shared" si="4"/>
        <v>375.47</v>
      </c>
      <c r="L40" s="2">
        <f t="shared" si="5"/>
        <v>375.47</v>
      </c>
      <c r="M40" s="8">
        <f t="shared" si="39"/>
        <v>65.188000000000002</v>
      </c>
      <c r="N40" s="8">
        <f t="shared" si="6"/>
        <v>65.188000000000002</v>
      </c>
      <c r="O40" s="8">
        <f t="shared" si="40"/>
        <v>373.51835017495495</v>
      </c>
      <c r="P40" s="8">
        <f t="shared" si="7"/>
        <v>373.51835017495495</v>
      </c>
      <c r="Q40" s="2">
        <f t="shared" si="8"/>
        <v>373.51835017495495</v>
      </c>
      <c r="R40" s="3">
        <f t="shared" si="9"/>
        <v>0</v>
      </c>
      <c r="S40" s="3" t="str">
        <f t="shared" si="10"/>
        <v/>
      </c>
      <c r="T40" s="3" t="str">
        <f t="shared" si="41"/>
        <v/>
      </c>
      <c r="U40" s="8" t="str">
        <f t="shared" si="11"/>
        <v/>
      </c>
      <c r="V40" s="2" t="str">
        <f t="shared" si="12"/>
        <v/>
      </c>
      <c r="W40" s="2" t="str">
        <f t="shared" si="13"/>
        <v/>
      </c>
      <c r="X40" s="2">
        <f t="shared" si="122"/>
        <v>375.47</v>
      </c>
      <c r="Y40" s="2">
        <f t="shared" si="14"/>
        <v>1.9516498250450809</v>
      </c>
      <c r="Z40" s="46">
        <f t="shared" si="42"/>
        <v>330</v>
      </c>
      <c r="AA40" s="46">
        <f t="shared" si="43"/>
        <v>0</v>
      </c>
      <c r="AB40" s="47"/>
      <c r="AC40" s="46">
        <f t="shared" si="44"/>
        <v>2</v>
      </c>
      <c r="AD40" s="47">
        <f t="shared" si="127"/>
        <v>1.1000000000000001</v>
      </c>
      <c r="AE40" s="48" t="str">
        <f t="shared" si="45"/>
        <v/>
      </c>
      <c r="AF40" s="49">
        <f t="shared" si="46"/>
        <v>0</v>
      </c>
      <c r="AG40" s="49">
        <f t="shared" si="46"/>
        <v>0</v>
      </c>
      <c r="AH40" s="49">
        <f t="shared" si="46"/>
        <v>0</v>
      </c>
      <c r="AI40" s="47">
        <f t="shared" si="46"/>
        <v>0.1</v>
      </c>
      <c r="AJ40" s="47">
        <f t="shared" si="46"/>
        <v>0.3</v>
      </c>
      <c r="AK40" s="46">
        <f t="shared" si="46"/>
        <v>2</v>
      </c>
      <c r="AL40" s="47"/>
      <c r="AM40" s="53">
        <f t="shared" si="47"/>
        <v>0.63</v>
      </c>
      <c r="AN40" s="50" t="str">
        <f t="shared" si="48"/>
        <v>46,761 - 65,188</v>
      </c>
      <c r="AO40" s="53" t="s">
        <v>85</v>
      </c>
      <c r="AP40" s="52">
        <f t="shared" si="49"/>
        <v>18.427</v>
      </c>
      <c r="AQ40" s="52">
        <f t="shared" si="50"/>
        <v>18.427</v>
      </c>
      <c r="AR40" s="47">
        <f t="shared" si="51"/>
        <v>0.37</v>
      </c>
      <c r="AS40" s="53">
        <f t="shared" si="52"/>
        <v>2.0143865073923166</v>
      </c>
      <c r="AT40" s="52">
        <f t="shared" si="53"/>
        <v>2.1143865073923167</v>
      </c>
      <c r="AU40" s="9">
        <f t="shared" si="54"/>
        <v>38.961800171718217</v>
      </c>
      <c r="AV40" s="9">
        <f t="shared" si="55"/>
        <v>0.73</v>
      </c>
      <c r="AW40" s="12" t="str">
        <f t="shared" si="56"/>
        <v/>
      </c>
      <c r="AX40" s="9">
        <f t="shared" si="57"/>
        <v>1.7443865073923166</v>
      </c>
      <c r="AY40" s="12" t="str">
        <f t="shared" si="58"/>
        <v/>
      </c>
      <c r="AZ40" s="10">
        <f t="shared" si="59"/>
        <v>8.5529859993982119E-2</v>
      </c>
      <c r="BA40" s="10">
        <f t="shared" si="60"/>
        <v>1.1000000000000001</v>
      </c>
      <c r="BB40" s="10">
        <f t="shared" si="61"/>
        <v>0.11000000000000001</v>
      </c>
      <c r="BC40" s="10">
        <f t="shared" si="62"/>
        <v>0.69300000000000006</v>
      </c>
      <c r="BD40" s="10">
        <f t="shared" si="63"/>
        <v>0.60747014000601796</v>
      </c>
      <c r="BE40" s="12" t="str">
        <f t="shared" si="64"/>
        <v/>
      </c>
      <c r="BF40" s="9">
        <f t="shared" si="65"/>
        <v>1.1000000000000001</v>
      </c>
      <c r="BG40" s="9">
        <f t="shared" si="66"/>
        <v>1.1000000000000001</v>
      </c>
      <c r="BH40" s="7">
        <f t="shared" si="67"/>
        <v>0.40700000000000003</v>
      </c>
      <c r="BI40" s="7">
        <f t="shared" si="68"/>
        <v>1.9188251581315483</v>
      </c>
      <c r="BJ40" s="12" t="str">
        <f t="shared" si="69"/>
        <v/>
      </c>
      <c r="BK40" s="80">
        <f t="shared" si="70"/>
        <v>0</v>
      </c>
      <c r="BL40" s="7">
        <f t="shared" si="71"/>
        <v>0</v>
      </c>
      <c r="BM40" s="7">
        <f t="shared" si="123"/>
        <v>1.1158251581315484</v>
      </c>
      <c r="BN40" s="12" t="str">
        <f t="shared" si="72"/>
        <v/>
      </c>
      <c r="BO40" s="9">
        <f t="shared" si="73"/>
        <v>1.9188251581315483</v>
      </c>
      <c r="BP40" s="2">
        <f t="shared" si="74"/>
        <v>2.1143865073923167</v>
      </c>
      <c r="BQ40" s="2">
        <f t="shared" si="75"/>
        <v>2.1143865073923167</v>
      </c>
      <c r="BR40" s="20">
        <f t="shared" si="76"/>
        <v>2</v>
      </c>
      <c r="BS40" s="20">
        <f t="shared" si="76"/>
        <v>2</v>
      </c>
      <c r="BT40" s="20">
        <f t="shared" si="76"/>
        <v>2</v>
      </c>
      <c r="BU40" s="86">
        <f t="shared" si="77"/>
        <v>1</v>
      </c>
      <c r="BV40" s="86">
        <f t="shared" si="78"/>
        <v>1</v>
      </c>
      <c r="BW40" s="20">
        <f t="shared" si="76"/>
        <v>3</v>
      </c>
      <c r="BX40" s="86">
        <f t="shared" si="76"/>
        <v>0.1</v>
      </c>
      <c r="BY40" s="86">
        <f t="shared" si="76"/>
        <v>0.12</v>
      </c>
      <c r="BZ40" s="86">
        <f t="shared" si="76"/>
        <v>0.15</v>
      </c>
      <c r="CA40" s="86">
        <f t="shared" si="76"/>
        <v>0.17</v>
      </c>
      <c r="CB40" s="86">
        <f t="shared" si="76"/>
        <v>0.19</v>
      </c>
      <c r="CC40" s="86">
        <f t="shared" si="76"/>
        <v>0.22</v>
      </c>
      <c r="CD40" s="86">
        <f t="shared" si="76"/>
        <v>0.05</v>
      </c>
      <c r="CE40" s="20" t="str">
        <f t="shared" si="124"/>
        <v>OK (100 %)</v>
      </c>
      <c r="CF40" s="14">
        <f t="shared" si="80"/>
        <v>17.207000000000001</v>
      </c>
      <c r="CG40" s="14">
        <f t="shared" si="81"/>
        <v>17.806999999999999</v>
      </c>
      <c r="CH40" s="8">
        <f t="shared" si="82"/>
        <v>6.5882418820784565</v>
      </c>
      <c r="CI40" s="9">
        <f t="shared" si="83"/>
        <v>18.427</v>
      </c>
      <c r="CJ40" s="9">
        <f t="shared" si="84"/>
        <v>0</v>
      </c>
      <c r="CK40" s="9">
        <f t="shared" si="85"/>
        <v>18.427</v>
      </c>
      <c r="CL40" s="9">
        <f t="shared" si="86"/>
        <v>0</v>
      </c>
      <c r="CM40" s="9">
        <f t="shared" si="87"/>
        <v>1.5230302169128396</v>
      </c>
      <c r="CN40" s="9">
        <f t="shared" si="88"/>
        <v>0</v>
      </c>
      <c r="CO40" s="9">
        <f t="shared" si="89"/>
        <v>0</v>
      </c>
      <c r="CP40" s="9">
        <f t="shared" si="89"/>
        <v>0</v>
      </c>
      <c r="CQ40" s="9">
        <f t="shared" si="89"/>
        <v>0</v>
      </c>
      <c r="CR40" s="9">
        <f t="shared" si="89"/>
        <v>0</v>
      </c>
      <c r="CS40" s="9">
        <f t="shared" si="89"/>
        <v>0</v>
      </c>
      <c r="CT40" s="9">
        <f t="shared" si="89"/>
        <v>0</v>
      </c>
      <c r="CU40" s="9">
        <f t="shared" si="89"/>
        <v>0</v>
      </c>
      <c r="CV40" s="9">
        <f t="shared" si="90"/>
        <v>43.624454894357946</v>
      </c>
      <c r="CW40" s="9">
        <f t="shared" si="91"/>
        <v>4.3624454894357951</v>
      </c>
      <c r="CX40" s="9">
        <f t="shared" si="91"/>
        <v>5.2349345873229529</v>
      </c>
      <c r="CY40" s="9">
        <f t="shared" si="91"/>
        <v>6.5436682341536914</v>
      </c>
      <c r="CZ40" s="9">
        <f t="shared" si="91"/>
        <v>7.4161573320408509</v>
      </c>
      <c r="DA40" s="9">
        <f t="shared" si="91"/>
        <v>8.2886464299280096</v>
      </c>
      <c r="DB40" s="9">
        <f t="shared" si="91"/>
        <v>9.597380076758748</v>
      </c>
      <c r="DC40" s="9">
        <f t="shared" si="91"/>
        <v>2.1812227447178976</v>
      </c>
      <c r="DD40" s="2">
        <f t="shared" si="92"/>
        <v>1.9587700000000001</v>
      </c>
      <c r="DE40" s="2">
        <f t="shared" si="93"/>
        <v>0.59536</v>
      </c>
      <c r="DF40" s="2">
        <f t="shared" si="94"/>
        <v>10.81722078308716</v>
      </c>
      <c r="DG40" s="2">
        <f t="shared" si="95"/>
        <v>0</v>
      </c>
      <c r="DH40" s="2">
        <f t="shared" si="96"/>
        <v>0</v>
      </c>
      <c r="DI40" s="2">
        <f t="shared" si="97"/>
        <v>0</v>
      </c>
      <c r="DJ40" s="2">
        <f t="shared" si="98"/>
        <v>0</v>
      </c>
      <c r="DK40" s="2">
        <f t="shared" si="99"/>
        <v>19.86949859084848</v>
      </c>
      <c r="DL40" s="16">
        <f t="shared" si="100"/>
        <v>0</v>
      </c>
      <c r="DM40" s="16">
        <f t="shared" si="101"/>
        <v>5.4831290118448957</v>
      </c>
      <c r="DN40" s="16">
        <f t="shared" si="102"/>
        <v>42.519342024124384</v>
      </c>
      <c r="DO40" s="72">
        <f t="shared" si="103"/>
        <v>1.1051128702335618</v>
      </c>
      <c r="DP40" s="16">
        <f t="shared" si="104"/>
        <v>0</v>
      </c>
      <c r="DQ40" s="16">
        <f t="shared" si="105"/>
        <v>25.352627602693374</v>
      </c>
      <c r="DR40" s="2">
        <f t="shared" si="106"/>
        <v>77.923600343436433</v>
      </c>
      <c r="DS40" s="2">
        <f t="shared" si="107"/>
        <v>24.881300000000003</v>
      </c>
      <c r="DT40" s="2">
        <f t="shared" si="108"/>
        <v>9.2060810000000011</v>
      </c>
      <c r="DU40" s="2">
        <f t="shared" si="109"/>
        <v>2.2723334214310125</v>
      </c>
      <c r="DV40" s="15" t="s">
        <v>285</v>
      </c>
      <c r="DW40" s="18">
        <v>1.24</v>
      </c>
      <c r="DX40" s="17"/>
      <c r="DY40" s="47">
        <f t="shared" si="15"/>
        <v>0.6</v>
      </c>
      <c r="DZ40" s="47">
        <f t="shared" si="15"/>
        <v>0.6</v>
      </c>
      <c r="EA40" s="47">
        <f t="shared" si="15"/>
        <v>0.6</v>
      </c>
      <c r="EB40" s="47">
        <f t="shared" si="15"/>
        <v>0.6</v>
      </c>
      <c r="EC40" s="49">
        <f t="shared" si="15"/>
        <v>0</v>
      </c>
      <c r="ED40" s="49">
        <f t="shared" si="15"/>
        <v>0</v>
      </c>
      <c r="EE40" s="47">
        <f t="shared" si="15"/>
        <v>0.2</v>
      </c>
      <c r="EF40" s="47">
        <f t="shared" si="15"/>
        <v>0.1</v>
      </c>
      <c r="EG40" s="47">
        <f t="shared" si="15"/>
        <v>0</v>
      </c>
      <c r="EH40" s="6">
        <f t="shared" si="16"/>
        <v>1.22</v>
      </c>
      <c r="EI40" s="6">
        <f t="shared" si="17"/>
        <v>1.22</v>
      </c>
      <c r="EJ40" s="2">
        <f t="shared" si="18"/>
        <v>2.44</v>
      </c>
      <c r="EK40" s="2">
        <f t="shared" si="19"/>
        <v>2.44</v>
      </c>
      <c r="EL40" s="2">
        <f t="shared" si="126"/>
        <v>2.051649825045081</v>
      </c>
      <c r="EM40" s="2">
        <f t="shared" si="21"/>
        <v>1.781649825045081</v>
      </c>
      <c r="EN40" s="2">
        <f t="shared" si="22"/>
        <v>4.3472255731099976</v>
      </c>
      <c r="EO40" s="2">
        <f t="shared" si="23"/>
        <v>10.607230398388394</v>
      </c>
      <c r="EP40" s="2">
        <f t="shared" si="110"/>
        <v>10.607230398388394</v>
      </c>
      <c r="EQ40" s="2"/>
      <c r="ER40" s="2"/>
      <c r="ES40" s="2"/>
      <c r="ET40" s="2"/>
      <c r="EU40" s="2"/>
      <c r="EV40" s="2"/>
      <c r="EW40" s="2">
        <f t="shared" si="24"/>
        <v>5.9535999999999998</v>
      </c>
      <c r="EX40" s="2">
        <f t="shared" si="25"/>
        <v>0.59536</v>
      </c>
      <c r="EY40" s="2">
        <f t="shared" si="111"/>
        <v>0.59536</v>
      </c>
      <c r="EZ40" s="2">
        <f t="shared" si="26"/>
        <v>1.2076282160399165</v>
      </c>
      <c r="FA40" s="2">
        <f t="shared" si="27"/>
        <v>1.781649825045081</v>
      </c>
      <c r="FB40" s="59"/>
      <c r="FC40" s="2">
        <f t="shared" si="28"/>
        <v>2.2723334214310125</v>
      </c>
      <c r="FD40" s="2">
        <f t="shared" si="112"/>
        <v>2.2723334214310125</v>
      </c>
      <c r="FE40" s="3">
        <f t="shared" si="125"/>
        <v>10.607230398388394</v>
      </c>
      <c r="FF40" s="3">
        <f t="shared" si="113"/>
        <v>2.2723334214310125</v>
      </c>
      <c r="FG40" s="3">
        <f t="shared" si="114"/>
        <v>0.59536</v>
      </c>
      <c r="FH40" s="3">
        <f t="shared" si="29"/>
        <v>1.2</v>
      </c>
      <c r="FI40" s="67">
        <f t="shared" si="30"/>
        <v>1.9188251581315483</v>
      </c>
      <c r="FJ40" s="3">
        <f t="shared" si="31"/>
        <v>1.6816498250450809</v>
      </c>
      <c r="FK40" s="3">
        <f t="shared" si="32"/>
        <v>1.849814807549589</v>
      </c>
      <c r="FL40" s="3">
        <f t="shared" si="115"/>
        <v>2.2197777690595069</v>
      </c>
      <c r="FM40" s="3">
        <f t="shared" si="116"/>
        <v>5.5197592078978737</v>
      </c>
      <c r="FN40" s="3">
        <f t="shared" si="117"/>
        <v>5.5197592078978737</v>
      </c>
      <c r="FO40" s="2">
        <f t="shared" si="33"/>
        <v>2.44</v>
      </c>
      <c r="FP40" s="2">
        <f t="shared" si="34"/>
        <v>5.9535999999999998</v>
      </c>
      <c r="FQ40" s="2">
        <f t="shared" si="118"/>
        <v>5.9535999999999998</v>
      </c>
      <c r="FR40" s="6">
        <f>IF(A40=1,1,IF(DW40="","",COUNTA($DW$31:DW40)+1))</f>
        <v>4</v>
      </c>
      <c r="FS40" s="6">
        <f t="shared" si="35"/>
        <v>2</v>
      </c>
      <c r="FT40" s="43">
        <f t="shared" si="119"/>
        <v>1</v>
      </c>
      <c r="FU40" s="23">
        <f t="shared" si="120"/>
        <v>1</v>
      </c>
      <c r="FV40" s="21">
        <f t="shared" si="121"/>
        <v>2</v>
      </c>
    </row>
    <row r="41" spans="1:178">
      <c r="A41" s="4">
        <f t="shared" si="36"/>
        <v>11</v>
      </c>
      <c r="B41" s="33">
        <v>69.631</v>
      </c>
      <c r="C41" s="33">
        <v>375.69796051530869</v>
      </c>
      <c r="D41" s="33">
        <v>373.76078346085814</v>
      </c>
      <c r="E41" s="33"/>
      <c r="F41" s="33"/>
      <c r="G41" s="11" t="str">
        <f t="shared" si="2"/>
        <v/>
      </c>
      <c r="H41" s="3">
        <f t="shared" si="37"/>
        <v>69.631</v>
      </c>
      <c r="I41" s="3">
        <f t="shared" si="3"/>
        <v>69.631</v>
      </c>
      <c r="J41" s="3">
        <f t="shared" si="38"/>
        <v>375.69796051530869</v>
      </c>
      <c r="K41" s="3">
        <f t="shared" si="4"/>
        <v>375.69796051530869</v>
      </c>
      <c r="L41" s="2">
        <f t="shared" si="5"/>
        <v>375.69796051530869</v>
      </c>
      <c r="M41" s="8">
        <f t="shared" si="39"/>
        <v>69.631</v>
      </c>
      <c r="N41" s="8">
        <f t="shared" si="6"/>
        <v>69.631</v>
      </c>
      <c r="O41" s="8">
        <f t="shared" si="40"/>
        <v>373.76078346085814</v>
      </c>
      <c r="P41" s="8">
        <f t="shared" si="7"/>
        <v>373.76078346085814</v>
      </c>
      <c r="Q41" s="2">
        <f t="shared" si="8"/>
        <v>373.76078346085814</v>
      </c>
      <c r="R41" s="3">
        <f t="shared" si="9"/>
        <v>0</v>
      </c>
      <c r="S41" s="3" t="str">
        <f t="shared" si="10"/>
        <v/>
      </c>
      <c r="T41" s="3" t="str">
        <f t="shared" si="41"/>
        <v/>
      </c>
      <c r="U41" s="8" t="str">
        <f t="shared" si="11"/>
        <v/>
      </c>
      <c r="V41" s="2" t="str">
        <f t="shared" si="12"/>
        <v/>
      </c>
      <c r="W41" s="2" t="str">
        <f t="shared" si="13"/>
        <v/>
      </c>
      <c r="X41" s="2">
        <f t="shared" si="122"/>
        <v>375.69796051530869</v>
      </c>
      <c r="Y41" s="2">
        <f t="shared" si="14"/>
        <v>1.937177054450558</v>
      </c>
      <c r="Z41" s="46">
        <f t="shared" si="42"/>
        <v>330</v>
      </c>
      <c r="AA41" s="46">
        <f t="shared" si="43"/>
        <v>0</v>
      </c>
      <c r="AB41" s="47"/>
      <c r="AC41" s="46">
        <f t="shared" si="44"/>
        <v>2</v>
      </c>
      <c r="AD41" s="47">
        <f t="shared" si="127"/>
        <v>1.1000000000000001</v>
      </c>
      <c r="AE41" s="48" t="str">
        <f t="shared" si="45"/>
        <v/>
      </c>
      <c r="AF41" s="49">
        <f t="shared" si="46"/>
        <v>0</v>
      </c>
      <c r="AG41" s="49">
        <f t="shared" si="46"/>
        <v>0</v>
      </c>
      <c r="AH41" s="49">
        <f t="shared" si="46"/>
        <v>0</v>
      </c>
      <c r="AI41" s="47">
        <f t="shared" si="46"/>
        <v>0.1</v>
      </c>
      <c r="AJ41" s="47">
        <f t="shared" si="46"/>
        <v>0.3</v>
      </c>
      <c r="AK41" s="46">
        <f t="shared" si="46"/>
        <v>2</v>
      </c>
      <c r="AL41" s="47"/>
      <c r="AM41" s="53">
        <f t="shared" si="47"/>
        <v>0.63</v>
      </c>
      <c r="AN41" s="50" t="str">
        <f t="shared" si="48"/>
        <v>65,188 - 69,631</v>
      </c>
      <c r="AO41" s="53" t="s">
        <v>85</v>
      </c>
      <c r="AP41" s="52">
        <f t="shared" si="49"/>
        <v>4.4429999999999978</v>
      </c>
      <c r="AQ41" s="52">
        <f t="shared" si="50"/>
        <v>4.4429999999999978</v>
      </c>
      <c r="AR41" s="47">
        <f t="shared" si="51"/>
        <v>0.37</v>
      </c>
      <c r="AS41" s="53">
        <f t="shared" si="52"/>
        <v>1.9444134397478194</v>
      </c>
      <c r="AT41" s="52">
        <f t="shared" si="53"/>
        <v>2.0444134397478195</v>
      </c>
      <c r="AU41" s="9">
        <f t="shared" si="54"/>
        <v>9.0833289127995585</v>
      </c>
      <c r="AV41" s="9">
        <f t="shared" si="55"/>
        <v>0.73</v>
      </c>
      <c r="AW41" s="12" t="str">
        <f t="shared" si="56"/>
        <v/>
      </c>
      <c r="AX41" s="9">
        <f t="shared" si="57"/>
        <v>1.6744134397478194</v>
      </c>
      <c r="AY41" s="12" t="str">
        <f t="shared" si="58"/>
        <v/>
      </c>
      <c r="AZ41" s="10">
        <f t="shared" si="59"/>
        <v>8.5529859993982119E-2</v>
      </c>
      <c r="BA41" s="10">
        <f t="shared" si="60"/>
        <v>1.1000000000000001</v>
      </c>
      <c r="BB41" s="10">
        <f t="shared" si="61"/>
        <v>0.11000000000000001</v>
      </c>
      <c r="BC41" s="10">
        <f t="shared" si="62"/>
        <v>0.69300000000000006</v>
      </c>
      <c r="BD41" s="10">
        <f t="shared" si="63"/>
        <v>0.60747014000601796</v>
      </c>
      <c r="BE41" s="12" t="str">
        <f t="shared" si="64"/>
        <v/>
      </c>
      <c r="BF41" s="9">
        <f t="shared" si="65"/>
        <v>1.1000000000000001</v>
      </c>
      <c r="BG41" s="9">
        <f t="shared" si="66"/>
        <v>1.1000000000000001</v>
      </c>
      <c r="BH41" s="7">
        <f t="shared" si="67"/>
        <v>0.40700000000000003</v>
      </c>
      <c r="BI41" s="7">
        <f t="shared" si="68"/>
        <v>1.8418547837226016</v>
      </c>
      <c r="BJ41" s="12" t="str">
        <f t="shared" si="69"/>
        <v/>
      </c>
      <c r="BK41" s="80">
        <f t="shared" si="70"/>
        <v>0</v>
      </c>
      <c r="BL41" s="7">
        <f t="shared" si="71"/>
        <v>0</v>
      </c>
      <c r="BM41" s="7">
        <f t="shared" si="123"/>
        <v>1.0388547837226016</v>
      </c>
      <c r="BN41" s="12" t="str">
        <f t="shared" si="72"/>
        <v/>
      </c>
      <c r="BO41" s="9">
        <f t="shared" si="73"/>
        <v>1.8418547837226016</v>
      </c>
      <c r="BP41" s="2">
        <f t="shared" si="74"/>
        <v>2.0444134397478195</v>
      </c>
      <c r="BQ41" s="2">
        <f t="shared" si="75"/>
        <v>2.0444134397478195</v>
      </c>
      <c r="BR41" s="20">
        <f t="shared" si="76"/>
        <v>2</v>
      </c>
      <c r="BS41" s="20">
        <f t="shared" si="76"/>
        <v>2</v>
      </c>
      <c r="BT41" s="20">
        <f t="shared" si="76"/>
        <v>2</v>
      </c>
      <c r="BU41" s="86">
        <f t="shared" si="77"/>
        <v>1</v>
      </c>
      <c r="BV41" s="86">
        <f t="shared" si="78"/>
        <v>1</v>
      </c>
      <c r="BW41" s="20">
        <f t="shared" si="76"/>
        <v>3</v>
      </c>
      <c r="BX41" s="86">
        <f t="shared" si="76"/>
        <v>0.1</v>
      </c>
      <c r="BY41" s="86">
        <f t="shared" si="76"/>
        <v>0.12</v>
      </c>
      <c r="BZ41" s="86">
        <f t="shared" si="76"/>
        <v>0.15</v>
      </c>
      <c r="CA41" s="86">
        <f t="shared" si="76"/>
        <v>0.17</v>
      </c>
      <c r="CB41" s="86">
        <f t="shared" si="76"/>
        <v>0.19</v>
      </c>
      <c r="CC41" s="86">
        <f t="shared" si="76"/>
        <v>0.22</v>
      </c>
      <c r="CD41" s="86">
        <f t="shared" si="76"/>
        <v>0.05</v>
      </c>
      <c r="CE41" s="20" t="str">
        <f t="shared" si="124"/>
        <v>OK (100 %)</v>
      </c>
      <c r="CF41" s="14">
        <f t="shared" si="80"/>
        <v>3.2229999999999981</v>
      </c>
      <c r="CG41" s="14">
        <f t="shared" si="81"/>
        <v>3.8229999999999977</v>
      </c>
      <c r="CH41" s="8">
        <f t="shared" si="82"/>
        <v>-1.1051128702335609</v>
      </c>
      <c r="CI41" s="9">
        <f t="shared" si="83"/>
        <v>4.4429999999999978</v>
      </c>
      <c r="CJ41" s="9">
        <f t="shared" si="84"/>
        <v>0</v>
      </c>
      <c r="CK41" s="9">
        <f t="shared" si="85"/>
        <v>4.4429999999999978</v>
      </c>
      <c r="CL41" s="9">
        <f t="shared" si="86"/>
        <v>0</v>
      </c>
      <c r="CM41" s="9">
        <f t="shared" si="87"/>
        <v>0.32698065475699345</v>
      </c>
      <c r="CN41" s="9">
        <f t="shared" si="88"/>
        <v>0</v>
      </c>
      <c r="CO41" s="9">
        <f t="shared" si="89"/>
        <v>0</v>
      </c>
      <c r="CP41" s="9">
        <f t="shared" si="89"/>
        <v>0</v>
      </c>
      <c r="CQ41" s="9">
        <f t="shared" si="89"/>
        <v>0</v>
      </c>
      <c r="CR41" s="9">
        <f t="shared" si="89"/>
        <v>0</v>
      </c>
      <c r="CS41" s="9">
        <f t="shared" si="89"/>
        <v>0</v>
      </c>
      <c r="CT41" s="9">
        <f t="shared" si="89"/>
        <v>0</v>
      </c>
      <c r="CU41" s="9">
        <f t="shared" si="89"/>
        <v>0</v>
      </c>
      <c r="CV41" s="9">
        <f t="shared" si="90"/>
        <v>5.9362979679379411</v>
      </c>
      <c r="CW41" s="9">
        <f t="shared" si="91"/>
        <v>0.59362979679379413</v>
      </c>
      <c r="CX41" s="9">
        <f t="shared" si="91"/>
        <v>0.71235575615255287</v>
      </c>
      <c r="CY41" s="9">
        <f t="shared" si="91"/>
        <v>0.89044469519069114</v>
      </c>
      <c r="CZ41" s="9">
        <f t="shared" si="91"/>
        <v>1.0091706545494501</v>
      </c>
      <c r="DA41" s="9">
        <f t="shared" si="91"/>
        <v>1.1278966139082087</v>
      </c>
      <c r="DB41" s="9">
        <f t="shared" si="91"/>
        <v>1.3059855529463471</v>
      </c>
      <c r="DC41" s="9">
        <f t="shared" si="91"/>
        <v>0.29681489839689706</v>
      </c>
      <c r="DD41" s="2">
        <f t="shared" si="92"/>
        <v>0.42052999999999979</v>
      </c>
      <c r="DE41" s="2">
        <f t="shared" si="93"/>
        <v>0</v>
      </c>
      <c r="DF41" s="2">
        <f t="shared" si="94"/>
        <v>2.3223583452430052</v>
      </c>
      <c r="DG41" s="2">
        <f t="shared" si="95"/>
        <v>0</v>
      </c>
      <c r="DH41" s="2">
        <f t="shared" si="96"/>
        <v>0</v>
      </c>
      <c r="DI41" s="2">
        <f t="shared" si="97"/>
        <v>0</v>
      </c>
      <c r="DJ41" s="2">
        <f t="shared" si="98"/>
        <v>0</v>
      </c>
      <c r="DK41" s="2">
        <f t="shared" si="99"/>
        <v>3.971541838171504</v>
      </c>
      <c r="DL41" s="16">
        <f t="shared" si="100"/>
        <v>0</v>
      </c>
      <c r="DM41" s="16">
        <f t="shared" si="101"/>
        <v>0</v>
      </c>
      <c r="DN41" s="16">
        <f t="shared" si="102"/>
        <v>7.0414108381715028</v>
      </c>
      <c r="DO41" s="72">
        <f t="shared" si="103"/>
        <v>-1.1051128702335618</v>
      </c>
      <c r="DP41" s="16">
        <f t="shared" si="104"/>
        <v>0</v>
      </c>
      <c r="DQ41" s="16">
        <f t="shared" si="105"/>
        <v>3.971541838171504</v>
      </c>
      <c r="DR41" s="2">
        <f t="shared" si="106"/>
        <v>18.166657825599117</v>
      </c>
      <c r="DS41" s="2">
        <f t="shared" si="107"/>
        <v>3.5452999999999983</v>
      </c>
      <c r="DT41" s="2">
        <f t="shared" si="108"/>
        <v>1.3117609999999993</v>
      </c>
      <c r="DU41" s="2">
        <f t="shared" si="109"/>
        <v>0</v>
      </c>
      <c r="DV41" s="15" t="s">
        <v>249</v>
      </c>
      <c r="DW41" s="18"/>
      <c r="DX41" s="17"/>
      <c r="DY41" s="47" t="str">
        <f t="shared" si="15"/>
        <v/>
      </c>
      <c r="DZ41" s="47" t="str">
        <f t="shared" si="15"/>
        <v/>
      </c>
      <c r="EA41" s="47" t="str">
        <f t="shared" si="15"/>
        <v/>
      </c>
      <c r="EB41" s="47" t="str">
        <f t="shared" si="15"/>
        <v/>
      </c>
      <c r="EC41" s="49" t="str">
        <f t="shared" si="15"/>
        <v/>
      </c>
      <c r="ED41" s="49" t="str">
        <f t="shared" si="15"/>
        <v/>
      </c>
      <c r="EE41" s="47" t="str">
        <f t="shared" si="15"/>
        <v/>
      </c>
      <c r="EF41" s="47" t="str">
        <f t="shared" si="15"/>
        <v/>
      </c>
      <c r="EG41" s="47" t="str">
        <f t="shared" si="15"/>
        <v/>
      </c>
      <c r="EH41" s="6">
        <f t="shared" si="16"/>
        <v>0</v>
      </c>
      <c r="EI41" s="6">
        <f t="shared" si="17"/>
        <v>0</v>
      </c>
      <c r="EJ41" s="2" t="str">
        <f t="shared" si="18"/>
        <v/>
      </c>
      <c r="EK41" s="2" t="str">
        <f t="shared" si="19"/>
        <v/>
      </c>
      <c r="EL41" s="2" t="str">
        <f t="shared" si="126"/>
        <v/>
      </c>
      <c r="EM41" s="2" t="str">
        <f t="shared" si="21"/>
        <v/>
      </c>
      <c r="EN41" s="2" t="str">
        <f t="shared" si="22"/>
        <v/>
      </c>
      <c r="EO41" s="2">
        <f t="shared" si="23"/>
        <v>0</v>
      </c>
      <c r="EP41" s="2">
        <f t="shared" si="110"/>
        <v>0</v>
      </c>
      <c r="EQ41" s="2"/>
      <c r="ER41" s="2"/>
      <c r="ES41" s="2"/>
      <c r="ET41" s="2"/>
      <c r="EU41" s="2"/>
      <c r="EV41" s="2"/>
      <c r="EW41" s="2">
        <f t="shared" si="24"/>
        <v>0</v>
      </c>
      <c r="EX41" s="2">
        <f t="shared" si="25"/>
        <v>0</v>
      </c>
      <c r="EY41" s="2">
        <f t="shared" si="111"/>
        <v>0</v>
      </c>
      <c r="EZ41" s="2">
        <f t="shared" si="26"/>
        <v>0</v>
      </c>
      <c r="FA41" s="2">
        <f t="shared" si="27"/>
        <v>0</v>
      </c>
      <c r="FB41" s="59"/>
      <c r="FC41" s="2">
        <f t="shared" si="28"/>
        <v>0</v>
      </c>
      <c r="FD41" s="2">
        <f t="shared" si="112"/>
        <v>0</v>
      </c>
      <c r="FE41" s="3">
        <f t="shared" si="125"/>
        <v>0</v>
      </c>
      <c r="FF41" s="3">
        <f t="shared" si="113"/>
        <v>0</v>
      </c>
      <c r="FG41" s="3">
        <f t="shared" si="114"/>
        <v>0</v>
      </c>
      <c r="FH41" s="3">
        <f t="shared" si="29"/>
        <v>0</v>
      </c>
      <c r="FI41" s="67">
        <f t="shared" si="30"/>
        <v>0</v>
      </c>
      <c r="FJ41" s="3">
        <f t="shared" si="31"/>
        <v>0</v>
      </c>
      <c r="FK41" s="3">
        <f t="shared" si="32"/>
        <v>0</v>
      </c>
      <c r="FL41" s="3">
        <f t="shared" si="115"/>
        <v>0</v>
      </c>
      <c r="FM41" s="3">
        <f t="shared" si="116"/>
        <v>0</v>
      </c>
      <c r="FN41" s="3">
        <f t="shared" si="117"/>
        <v>0</v>
      </c>
      <c r="FO41" s="2">
        <f t="shared" si="33"/>
        <v>0</v>
      </c>
      <c r="FP41" s="2">
        <f t="shared" si="34"/>
        <v>0</v>
      </c>
      <c r="FQ41" s="2">
        <f t="shared" si="118"/>
        <v>0</v>
      </c>
      <c r="FR41" s="6" t="str">
        <f>IF(A41=1,1,IF(DW41="","",COUNTA($DW$31:DW41)+1))</f>
        <v/>
      </c>
      <c r="FS41" s="6" t="str">
        <f t="shared" si="35"/>
        <v/>
      </c>
      <c r="FT41" s="43">
        <f t="shared" si="119"/>
        <v>1</v>
      </c>
      <c r="FU41" s="23">
        <f t="shared" si="120"/>
        <v>1</v>
      </c>
      <c r="FV41" s="21">
        <f t="shared" si="121"/>
        <v>2</v>
      </c>
    </row>
    <row r="42" spans="1:178">
      <c r="A42" s="4">
        <f t="shared" si="36"/>
        <v>12</v>
      </c>
      <c r="B42" s="33">
        <v>71.162999999999997</v>
      </c>
      <c r="C42" s="33">
        <v>375.77656405108473</v>
      </c>
      <c r="D42" s="33">
        <v>373.84437738253348</v>
      </c>
      <c r="E42" s="33"/>
      <c r="F42" s="33"/>
      <c r="G42" s="11" t="str">
        <f t="shared" si="2"/>
        <v/>
      </c>
      <c r="H42" s="3">
        <f t="shared" si="37"/>
        <v>71.162999999999997</v>
      </c>
      <c r="I42" s="3">
        <f t="shared" si="3"/>
        <v>71.162999999999997</v>
      </c>
      <c r="J42" s="3">
        <f t="shared" si="38"/>
        <v>375.77656405108473</v>
      </c>
      <c r="K42" s="3">
        <f t="shared" si="4"/>
        <v>375.77656405108473</v>
      </c>
      <c r="L42" s="2">
        <f t="shared" si="5"/>
        <v>375.77656405108473</v>
      </c>
      <c r="M42" s="8">
        <f t="shared" si="39"/>
        <v>71.162999999999997</v>
      </c>
      <c r="N42" s="8">
        <f t="shared" si="6"/>
        <v>71.162999999999997</v>
      </c>
      <c r="O42" s="8">
        <f t="shared" si="40"/>
        <v>373.84437738253348</v>
      </c>
      <c r="P42" s="8">
        <f t="shared" si="7"/>
        <v>373.84437738253348</v>
      </c>
      <c r="Q42" s="2">
        <f t="shared" si="8"/>
        <v>373.84437738253348</v>
      </c>
      <c r="R42" s="3">
        <f t="shared" si="9"/>
        <v>0</v>
      </c>
      <c r="S42" s="3" t="str">
        <f t="shared" si="10"/>
        <v/>
      </c>
      <c r="T42" s="3" t="str">
        <f t="shared" si="41"/>
        <v/>
      </c>
      <c r="U42" s="8" t="str">
        <f t="shared" si="11"/>
        <v/>
      </c>
      <c r="V42" s="2" t="str">
        <f t="shared" si="12"/>
        <v/>
      </c>
      <c r="W42" s="2" t="str">
        <f t="shared" si="13"/>
        <v/>
      </c>
      <c r="X42" s="2">
        <f t="shared" si="122"/>
        <v>375.77656405108473</v>
      </c>
      <c r="Y42" s="2">
        <f t="shared" si="14"/>
        <v>1.9321866685512532</v>
      </c>
      <c r="Z42" s="46">
        <f t="shared" si="42"/>
        <v>330</v>
      </c>
      <c r="AA42" s="46">
        <f t="shared" si="43"/>
        <v>0</v>
      </c>
      <c r="AB42" s="47"/>
      <c r="AC42" s="46">
        <f t="shared" si="44"/>
        <v>2</v>
      </c>
      <c r="AD42" s="47">
        <f t="shared" si="127"/>
        <v>1.1000000000000001</v>
      </c>
      <c r="AE42" s="48" t="str">
        <f t="shared" si="45"/>
        <v/>
      </c>
      <c r="AF42" s="49">
        <f t="shared" si="46"/>
        <v>0</v>
      </c>
      <c r="AG42" s="49">
        <f t="shared" si="46"/>
        <v>0</v>
      </c>
      <c r="AH42" s="49">
        <f t="shared" si="46"/>
        <v>0</v>
      </c>
      <c r="AI42" s="47">
        <f t="shared" si="46"/>
        <v>0.1</v>
      </c>
      <c r="AJ42" s="47">
        <f t="shared" si="46"/>
        <v>0.3</v>
      </c>
      <c r="AK42" s="46">
        <f t="shared" si="46"/>
        <v>2</v>
      </c>
      <c r="AL42" s="47"/>
      <c r="AM42" s="53">
        <f t="shared" si="47"/>
        <v>0.63</v>
      </c>
      <c r="AN42" s="50" t="str">
        <f t="shared" si="48"/>
        <v>69,631 - 71,163</v>
      </c>
      <c r="AO42" s="53" t="s">
        <v>85</v>
      </c>
      <c r="AP42" s="52">
        <f t="shared" si="49"/>
        <v>1.5319999999999965</v>
      </c>
      <c r="AQ42" s="52">
        <f t="shared" si="50"/>
        <v>1.5319999999999965</v>
      </c>
      <c r="AR42" s="47">
        <f t="shared" si="51"/>
        <v>0.37</v>
      </c>
      <c r="AS42" s="53">
        <f t="shared" si="52"/>
        <v>1.9346818615009056</v>
      </c>
      <c r="AT42" s="52">
        <f t="shared" si="53"/>
        <v>2.0346818615009057</v>
      </c>
      <c r="AU42" s="9">
        <f t="shared" si="54"/>
        <v>3.1171326118193803</v>
      </c>
      <c r="AV42" s="9">
        <f t="shared" si="55"/>
        <v>0.73</v>
      </c>
      <c r="AW42" s="12" t="str">
        <f t="shared" si="56"/>
        <v/>
      </c>
      <c r="AX42" s="9">
        <f t="shared" si="57"/>
        <v>1.6646818615009056</v>
      </c>
      <c r="AY42" s="12" t="str">
        <f t="shared" si="58"/>
        <v/>
      </c>
      <c r="AZ42" s="10">
        <f t="shared" si="59"/>
        <v>8.5529859993982119E-2</v>
      </c>
      <c r="BA42" s="10">
        <f t="shared" si="60"/>
        <v>1.1000000000000001</v>
      </c>
      <c r="BB42" s="10">
        <f t="shared" si="61"/>
        <v>0.11000000000000001</v>
      </c>
      <c r="BC42" s="10">
        <f t="shared" si="62"/>
        <v>0.69300000000000006</v>
      </c>
      <c r="BD42" s="10">
        <f t="shared" si="63"/>
        <v>0.60747014000601796</v>
      </c>
      <c r="BE42" s="12" t="str">
        <f t="shared" si="64"/>
        <v/>
      </c>
      <c r="BF42" s="9">
        <f t="shared" si="65"/>
        <v>1.1000000000000001</v>
      </c>
      <c r="BG42" s="9">
        <f t="shared" si="66"/>
        <v>1.1000000000000001</v>
      </c>
      <c r="BH42" s="7">
        <f t="shared" si="67"/>
        <v>0.40700000000000003</v>
      </c>
      <c r="BI42" s="7">
        <f t="shared" si="68"/>
        <v>1.8311500476509963</v>
      </c>
      <c r="BJ42" s="12" t="str">
        <f t="shared" si="69"/>
        <v/>
      </c>
      <c r="BK42" s="80">
        <f t="shared" si="70"/>
        <v>0</v>
      </c>
      <c r="BL42" s="7">
        <f t="shared" si="71"/>
        <v>0</v>
      </c>
      <c r="BM42" s="7">
        <f t="shared" si="123"/>
        <v>1.0281500476509962</v>
      </c>
      <c r="BN42" s="12" t="str">
        <f t="shared" si="72"/>
        <v/>
      </c>
      <c r="BO42" s="9">
        <f t="shared" si="73"/>
        <v>1.8311500476509963</v>
      </c>
      <c r="BP42" s="2">
        <f t="shared" si="74"/>
        <v>2.0346818615009057</v>
      </c>
      <c r="BQ42" s="2">
        <f t="shared" si="75"/>
        <v>2.0346818615009057</v>
      </c>
      <c r="BR42" s="20">
        <f t="shared" si="76"/>
        <v>2</v>
      </c>
      <c r="BS42" s="20">
        <f t="shared" si="76"/>
        <v>2</v>
      </c>
      <c r="BT42" s="20">
        <f t="shared" si="76"/>
        <v>2</v>
      </c>
      <c r="BU42" s="86">
        <f t="shared" si="77"/>
        <v>1</v>
      </c>
      <c r="BV42" s="86">
        <f t="shared" si="78"/>
        <v>1</v>
      </c>
      <c r="BW42" s="20">
        <f t="shared" si="76"/>
        <v>3</v>
      </c>
      <c r="BX42" s="86">
        <f t="shared" si="76"/>
        <v>0.1</v>
      </c>
      <c r="BY42" s="86">
        <f t="shared" si="76"/>
        <v>0.12</v>
      </c>
      <c r="BZ42" s="86">
        <f t="shared" si="76"/>
        <v>0.15</v>
      </c>
      <c r="CA42" s="86">
        <f t="shared" si="76"/>
        <v>0.17</v>
      </c>
      <c r="CB42" s="86">
        <f t="shared" si="76"/>
        <v>0.19</v>
      </c>
      <c r="CC42" s="86">
        <f t="shared" si="76"/>
        <v>0.22</v>
      </c>
      <c r="CD42" s="86">
        <f t="shared" si="76"/>
        <v>0.05</v>
      </c>
      <c r="CE42" s="20" t="str">
        <f t="shared" si="124"/>
        <v>OK (100 %)</v>
      </c>
      <c r="CF42" s="14">
        <f t="shared" si="80"/>
        <v>1.5319999999999965</v>
      </c>
      <c r="CG42" s="14">
        <f t="shared" si="81"/>
        <v>1.5319999999999965</v>
      </c>
      <c r="CH42" s="8">
        <f t="shared" si="82"/>
        <v>2.2204460492503131E-16</v>
      </c>
      <c r="CI42" s="9">
        <f t="shared" si="83"/>
        <v>1.5319999999999965</v>
      </c>
      <c r="CJ42" s="9">
        <f t="shared" si="84"/>
        <v>0</v>
      </c>
      <c r="CK42" s="9">
        <f t="shared" si="85"/>
        <v>1.5319999999999965</v>
      </c>
      <c r="CL42" s="9">
        <f t="shared" si="86"/>
        <v>0</v>
      </c>
      <c r="CM42" s="9">
        <f t="shared" si="87"/>
        <v>0.13103174551078031</v>
      </c>
      <c r="CN42" s="9">
        <f t="shared" si="88"/>
        <v>0</v>
      </c>
      <c r="CO42" s="9">
        <f t="shared" si="89"/>
        <v>0</v>
      </c>
      <c r="CP42" s="9">
        <f t="shared" si="89"/>
        <v>0</v>
      </c>
      <c r="CQ42" s="9">
        <f t="shared" si="89"/>
        <v>0</v>
      </c>
      <c r="CR42" s="9">
        <f t="shared" si="89"/>
        <v>0</v>
      </c>
      <c r="CS42" s="9">
        <f t="shared" si="89"/>
        <v>0</v>
      </c>
      <c r="CT42" s="9">
        <f t="shared" si="89"/>
        <v>0</v>
      </c>
      <c r="CU42" s="9">
        <f t="shared" si="89"/>
        <v>0</v>
      </c>
      <c r="CV42" s="9">
        <f t="shared" si="90"/>
        <v>2.8053218730013199</v>
      </c>
      <c r="CW42" s="9">
        <f t="shared" si="91"/>
        <v>0.28053218730013202</v>
      </c>
      <c r="CX42" s="9">
        <f t="shared" si="91"/>
        <v>0.33663862476015838</v>
      </c>
      <c r="CY42" s="9">
        <f t="shared" si="91"/>
        <v>0.42079828095019794</v>
      </c>
      <c r="CZ42" s="9">
        <f t="shared" si="91"/>
        <v>0.47690471841022442</v>
      </c>
      <c r="DA42" s="9">
        <f t="shared" si="91"/>
        <v>0.53301115587025083</v>
      </c>
      <c r="DB42" s="9">
        <f t="shared" si="91"/>
        <v>0.61717081206029034</v>
      </c>
      <c r="DC42" s="9">
        <f t="shared" si="91"/>
        <v>0.14026609365006601</v>
      </c>
      <c r="DD42" s="2">
        <f t="shared" si="92"/>
        <v>0.16851999999999964</v>
      </c>
      <c r="DE42" s="2">
        <f t="shared" si="93"/>
        <v>0</v>
      </c>
      <c r="DF42" s="2">
        <f t="shared" si="94"/>
        <v>0.93064425448921739</v>
      </c>
      <c r="DG42" s="2">
        <f t="shared" si="95"/>
        <v>0</v>
      </c>
      <c r="DH42" s="2">
        <f t="shared" si="96"/>
        <v>0</v>
      </c>
      <c r="DI42" s="2">
        <f t="shared" si="97"/>
        <v>0</v>
      </c>
      <c r="DJ42" s="2">
        <f t="shared" si="98"/>
        <v>0</v>
      </c>
      <c r="DK42" s="2">
        <f t="shared" si="99"/>
        <v>1.5751258730013225</v>
      </c>
      <c r="DL42" s="16">
        <f t="shared" si="100"/>
        <v>0</v>
      </c>
      <c r="DM42" s="16">
        <f t="shared" si="101"/>
        <v>2.2204460492503131E-16</v>
      </c>
      <c r="DN42" s="16">
        <f t="shared" si="102"/>
        <v>2.8053218730013203</v>
      </c>
      <c r="DO42" s="72">
        <f t="shared" si="103"/>
        <v>-4.4408920985006262E-16</v>
      </c>
      <c r="DP42" s="16">
        <f t="shared" si="104"/>
        <v>0</v>
      </c>
      <c r="DQ42" s="16">
        <f t="shared" si="105"/>
        <v>1.5751258730013227</v>
      </c>
      <c r="DR42" s="2">
        <f t="shared" si="106"/>
        <v>6.2342652236387606</v>
      </c>
      <c r="DS42" s="2">
        <f t="shared" si="107"/>
        <v>1.6851999999999963</v>
      </c>
      <c r="DT42" s="2">
        <f t="shared" si="108"/>
        <v>0.62352399999999863</v>
      </c>
      <c r="DU42" s="2">
        <f t="shared" si="109"/>
        <v>0</v>
      </c>
      <c r="DV42" s="15" t="s">
        <v>249</v>
      </c>
      <c r="DW42" s="18"/>
      <c r="DX42" s="17"/>
      <c r="DY42" s="47" t="str">
        <f t="shared" si="15"/>
        <v/>
      </c>
      <c r="DZ42" s="47" t="str">
        <f t="shared" si="15"/>
        <v/>
      </c>
      <c r="EA42" s="47" t="str">
        <f t="shared" si="15"/>
        <v/>
      </c>
      <c r="EB42" s="47" t="str">
        <f t="shared" si="15"/>
        <v/>
      </c>
      <c r="EC42" s="49" t="str">
        <f t="shared" si="15"/>
        <v/>
      </c>
      <c r="ED42" s="49" t="str">
        <f t="shared" si="15"/>
        <v/>
      </c>
      <c r="EE42" s="47" t="str">
        <f t="shared" si="15"/>
        <v/>
      </c>
      <c r="EF42" s="47" t="str">
        <f t="shared" si="15"/>
        <v/>
      </c>
      <c r="EG42" s="47" t="str">
        <f t="shared" si="15"/>
        <v/>
      </c>
      <c r="EH42" s="6">
        <f t="shared" si="16"/>
        <v>0</v>
      </c>
      <c r="EI42" s="6">
        <f t="shared" si="17"/>
        <v>0</v>
      </c>
      <c r="EJ42" s="2" t="str">
        <f t="shared" si="18"/>
        <v/>
      </c>
      <c r="EK42" s="2" t="str">
        <f t="shared" si="19"/>
        <v/>
      </c>
      <c r="EL42" s="2" t="str">
        <f t="shared" si="126"/>
        <v/>
      </c>
      <c r="EM42" s="2" t="str">
        <f t="shared" si="21"/>
        <v/>
      </c>
      <c r="EN42" s="2" t="str">
        <f t="shared" si="22"/>
        <v/>
      </c>
      <c r="EO42" s="2">
        <f t="shared" si="23"/>
        <v>0</v>
      </c>
      <c r="EP42" s="2">
        <f t="shared" si="110"/>
        <v>0</v>
      </c>
      <c r="EQ42" s="2"/>
      <c r="ER42" s="2"/>
      <c r="ES42" s="2"/>
      <c r="ET42" s="2"/>
      <c r="EU42" s="2"/>
      <c r="EV42" s="2"/>
      <c r="EW42" s="2">
        <f t="shared" si="24"/>
        <v>0</v>
      </c>
      <c r="EX42" s="2">
        <f t="shared" si="25"/>
        <v>0</v>
      </c>
      <c r="EY42" s="2">
        <f t="shared" si="111"/>
        <v>0</v>
      </c>
      <c r="EZ42" s="2">
        <f t="shared" si="26"/>
        <v>0</v>
      </c>
      <c r="FA42" s="2">
        <f t="shared" si="27"/>
        <v>0</v>
      </c>
      <c r="FB42" s="59"/>
      <c r="FC42" s="2">
        <f t="shared" si="28"/>
        <v>0</v>
      </c>
      <c r="FD42" s="2">
        <f t="shared" si="112"/>
        <v>0</v>
      </c>
      <c r="FE42" s="3">
        <f t="shared" si="125"/>
        <v>0</v>
      </c>
      <c r="FF42" s="3">
        <f t="shared" si="113"/>
        <v>0</v>
      </c>
      <c r="FG42" s="3">
        <f t="shared" si="114"/>
        <v>0</v>
      </c>
      <c r="FH42" s="3">
        <f t="shared" si="29"/>
        <v>0</v>
      </c>
      <c r="FI42" s="67">
        <f t="shared" si="30"/>
        <v>0</v>
      </c>
      <c r="FJ42" s="3">
        <f t="shared" si="31"/>
        <v>0</v>
      </c>
      <c r="FK42" s="3">
        <f t="shared" si="32"/>
        <v>0</v>
      </c>
      <c r="FL42" s="3">
        <f t="shared" si="115"/>
        <v>0</v>
      </c>
      <c r="FM42" s="3">
        <f t="shared" si="116"/>
        <v>0</v>
      </c>
      <c r="FN42" s="3">
        <f t="shared" si="117"/>
        <v>0</v>
      </c>
      <c r="FO42" s="2">
        <f t="shared" si="33"/>
        <v>0</v>
      </c>
      <c r="FP42" s="2">
        <f t="shared" si="34"/>
        <v>0</v>
      </c>
      <c r="FQ42" s="2">
        <f t="shared" si="118"/>
        <v>0</v>
      </c>
      <c r="FR42" s="6" t="str">
        <f>IF(A42=1,1,IF(DW42="","",COUNTA($DW$31:DW42)+1))</f>
        <v/>
      </c>
      <c r="FS42" s="6" t="str">
        <f t="shared" si="35"/>
        <v/>
      </c>
      <c r="FT42" s="43">
        <f t="shared" si="119"/>
        <v>1</v>
      </c>
      <c r="FU42" s="23">
        <f t="shared" si="120"/>
        <v>1</v>
      </c>
      <c r="FV42" s="21">
        <f t="shared" si="121"/>
        <v>2</v>
      </c>
    </row>
    <row r="43" spans="1:178">
      <c r="A43" s="4">
        <f t="shared" si="36"/>
        <v>13</v>
      </c>
      <c r="B43" s="33">
        <v>83.119</v>
      </c>
      <c r="C43" s="33">
        <v>376.39</v>
      </c>
      <c r="D43" s="33">
        <v>374.49675918902869</v>
      </c>
      <c r="E43" s="33"/>
      <c r="F43" s="33"/>
      <c r="G43" s="11" t="str">
        <f t="shared" si="2"/>
        <v/>
      </c>
      <c r="H43" s="3">
        <f t="shared" si="37"/>
        <v>83.119</v>
      </c>
      <c r="I43" s="3">
        <f t="shared" si="3"/>
        <v>83.119</v>
      </c>
      <c r="J43" s="3">
        <f t="shared" si="38"/>
        <v>376.39</v>
      </c>
      <c r="K43" s="3">
        <f t="shared" si="4"/>
        <v>376.39</v>
      </c>
      <c r="L43" s="2">
        <f t="shared" si="5"/>
        <v>376.39</v>
      </c>
      <c r="M43" s="8">
        <f t="shared" si="39"/>
        <v>83.119</v>
      </c>
      <c r="N43" s="8">
        <f t="shared" si="6"/>
        <v>83.119</v>
      </c>
      <c r="O43" s="8">
        <f t="shared" si="40"/>
        <v>374.49675918902869</v>
      </c>
      <c r="P43" s="8">
        <f t="shared" si="7"/>
        <v>374.49675918902869</v>
      </c>
      <c r="Q43" s="2">
        <f t="shared" si="8"/>
        <v>374.49675918902869</v>
      </c>
      <c r="R43" s="3">
        <f t="shared" si="9"/>
        <v>0</v>
      </c>
      <c r="S43" s="3" t="str">
        <f t="shared" si="10"/>
        <v/>
      </c>
      <c r="T43" s="3" t="str">
        <f t="shared" si="41"/>
        <v/>
      </c>
      <c r="U43" s="8" t="str">
        <f t="shared" si="11"/>
        <v/>
      </c>
      <c r="V43" s="2" t="str">
        <f t="shared" si="12"/>
        <v/>
      </c>
      <c r="W43" s="2" t="str">
        <f t="shared" si="13"/>
        <v/>
      </c>
      <c r="X43" s="2">
        <f t="shared" si="122"/>
        <v>376.39</v>
      </c>
      <c r="Y43" s="2">
        <f t="shared" si="14"/>
        <v>1.8932408109712924</v>
      </c>
      <c r="Z43" s="46">
        <f t="shared" si="42"/>
        <v>330</v>
      </c>
      <c r="AA43" s="46">
        <f t="shared" si="43"/>
        <v>0</v>
      </c>
      <c r="AB43" s="47"/>
      <c r="AC43" s="46">
        <f t="shared" si="44"/>
        <v>2</v>
      </c>
      <c r="AD43" s="47">
        <f t="shared" si="127"/>
        <v>1.1000000000000001</v>
      </c>
      <c r="AE43" s="48" t="str">
        <f t="shared" si="45"/>
        <v/>
      </c>
      <c r="AF43" s="49">
        <f t="shared" si="46"/>
        <v>0</v>
      </c>
      <c r="AG43" s="49">
        <f t="shared" si="46"/>
        <v>0</v>
      </c>
      <c r="AH43" s="49">
        <f t="shared" si="46"/>
        <v>0</v>
      </c>
      <c r="AI43" s="47">
        <f t="shared" si="46"/>
        <v>0.1</v>
      </c>
      <c r="AJ43" s="47">
        <f t="shared" si="46"/>
        <v>0.3</v>
      </c>
      <c r="AK43" s="46">
        <f t="shared" si="46"/>
        <v>2</v>
      </c>
      <c r="AL43" s="47"/>
      <c r="AM43" s="53">
        <f t="shared" si="47"/>
        <v>0.63</v>
      </c>
      <c r="AN43" s="50" t="str">
        <f t="shared" si="48"/>
        <v>71,163 - 83,119</v>
      </c>
      <c r="AO43" s="53" t="s">
        <v>85</v>
      </c>
      <c r="AP43" s="52">
        <f t="shared" si="49"/>
        <v>11.956000000000003</v>
      </c>
      <c r="AQ43" s="52">
        <f t="shared" si="50"/>
        <v>11.956000000000003</v>
      </c>
      <c r="AR43" s="47">
        <f t="shared" si="51"/>
        <v>0.37</v>
      </c>
      <c r="AS43" s="53">
        <f t="shared" si="52"/>
        <v>1.9127137397612728</v>
      </c>
      <c r="AT43" s="52">
        <f t="shared" si="53"/>
        <v>2.0127137397612729</v>
      </c>
      <c r="AU43" s="9">
        <f t="shared" si="54"/>
        <v>24.064005472585784</v>
      </c>
      <c r="AV43" s="9">
        <f t="shared" si="55"/>
        <v>0.73</v>
      </c>
      <c r="AW43" s="12" t="str">
        <f t="shared" si="56"/>
        <v/>
      </c>
      <c r="AX43" s="9">
        <f t="shared" si="57"/>
        <v>1.6427137397612728</v>
      </c>
      <c r="AY43" s="12" t="str">
        <f t="shared" si="58"/>
        <v/>
      </c>
      <c r="AZ43" s="10">
        <f t="shared" si="59"/>
        <v>8.5529859993982119E-2</v>
      </c>
      <c r="BA43" s="10">
        <f t="shared" si="60"/>
        <v>1.1000000000000001</v>
      </c>
      <c r="BB43" s="10">
        <f t="shared" si="61"/>
        <v>0.11000000000000001</v>
      </c>
      <c r="BC43" s="10">
        <f t="shared" si="62"/>
        <v>0.69300000000000006</v>
      </c>
      <c r="BD43" s="10">
        <f t="shared" si="63"/>
        <v>0.60747014000601796</v>
      </c>
      <c r="BE43" s="12" t="str">
        <f t="shared" si="64"/>
        <v/>
      </c>
      <c r="BF43" s="9">
        <f t="shared" si="65"/>
        <v>1.1000000000000001</v>
      </c>
      <c r="BG43" s="9">
        <f t="shared" si="66"/>
        <v>1.1000000000000001</v>
      </c>
      <c r="BH43" s="7">
        <f t="shared" si="67"/>
        <v>0.40700000000000003</v>
      </c>
      <c r="BI43" s="7">
        <f t="shared" si="68"/>
        <v>1.8069851137374002</v>
      </c>
      <c r="BJ43" s="12" t="str">
        <f t="shared" si="69"/>
        <v/>
      </c>
      <c r="BK43" s="80">
        <f t="shared" si="70"/>
        <v>0</v>
      </c>
      <c r="BL43" s="7">
        <f t="shared" si="71"/>
        <v>0</v>
      </c>
      <c r="BM43" s="7">
        <f t="shared" si="123"/>
        <v>1.0039851137374001</v>
      </c>
      <c r="BN43" s="12" t="str">
        <f t="shared" si="72"/>
        <v/>
      </c>
      <c r="BO43" s="9">
        <f t="shared" si="73"/>
        <v>1.8069851137374002</v>
      </c>
      <c r="BP43" s="2">
        <f t="shared" si="74"/>
        <v>2.0127137397612729</v>
      </c>
      <c r="BQ43" s="2">
        <f t="shared" si="75"/>
        <v>2.0127137397612729</v>
      </c>
      <c r="BR43" s="20">
        <f t="shared" si="76"/>
        <v>2</v>
      </c>
      <c r="BS43" s="20">
        <f t="shared" si="76"/>
        <v>2</v>
      </c>
      <c r="BT43" s="20">
        <f t="shared" si="76"/>
        <v>2</v>
      </c>
      <c r="BU43" s="86">
        <f t="shared" si="77"/>
        <v>1</v>
      </c>
      <c r="BV43" s="86">
        <f t="shared" si="78"/>
        <v>1</v>
      </c>
      <c r="BW43" s="20">
        <f t="shared" si="76"/>
        <v>3</v>
      </c>
      <c r="BX43" s="86">
        <f t="shared" si="76"/>
        <v>0.1</v>
      </c>
      <c r="BY43" s="86">
        <f t="shared" si="76"/>
        <v>0.12</v>
      </c>
      <c r="BZ43" s="86">
        <f t="shared" si="76"/>
        <v>0.15</v>
      </c>
      <c r="CA43" s="86">
        <f t="shared" si="76"/>
        <v>0.17</v>
      </c>
      <c r="CB43" s="86">
        <f t="shared" si="76"/>
        <v>0.19</v>
      </c>
      <c r="CC43" s="86">
        <f t="shared" si="76"/>
        <v>0.22</v>
      </c>
      <c r="CD43" s="86">
        <f t="shared" si="76"/>
        <v>0.05</v>
      </c>
      <c r="CE43" s="20" t="str">
        <f t="shared" si="124"/>
        <v>OK (100 %)</v>
      </c>
      <c r="CF43" s="14">
        <f t="shared" si="80"/>
        <v>11.956000000000003</v>
      </c>
      <c r="CG43" s="14">
        <f t="shared" si="81"/>
        <v>11.956000000000003</v>
      </c>
      <c r="CH43" s="8">
        <f t="shared" si="82"/>
        <v>1.7763568394002505E-15</v>
      </c>
      <c r="CI43" s="9">
        <f t="shared" si="83"/>
        <v>11.956000000000003</v>
      </c>
      <c r="CJ43" s="9">
        <f t="shared" si="84"/>
        <v>0</v>
      </c>
      <c r="CK43" s="9">
        <f t="shared" si="85"/>
        <v>11.956000000000003</v>
      </c>
      <c r="CL43" s="9">
        <f t="shared" si="86"/>
        <v>0</v>
      </c>
      <c r="CM43" s="9">
        <f t="shared" si="87"/>
        <v>1.0225950060880504</v>
      </c>
      <c r="CN43" s="9">
        <f t="shared" si="88"/>
        <v>0</v>
      </c>
      <c r="CO43" s="9">
        <f t="shared" si="89"/>
        <v>0</v>
      </c>
      <c r="CP43" s="9">
        <f t="shared" si="89"/>
        <v>0</v>
      </c>
      <c r="CQ43" s="9">
        <f t="shared" si="89"/>
        <v>0</v>
      </c>
      <c r="CR43" s="9">
        <f t="shared" si="89"/>
        <v>0</v>
      </c>
      <c r="CS43" s="9">
        <f t="shared" si="89"/>
        <v>0</v>
      </c>
      <c r="CT43" s="9">
        <f t="shared" si="89"/>
        <v>0</v>
      </c>
      <c r="CU43" s="9">
        <f t="shared" si="89"/>
        <v>0</v>
      </c>
      <c r="CV43" s="9">
        <f t="shared" si="90"/>
        <v>21.604314019844363</v>
      </c>
      <c r="CW43" s="9">
        <f t="shared" si="91"/>
        <v>2.1604314019844364</v>
      </c>
      <c r="CX43" s="9">
        <f t="shared" si="91"/>
        <v>2.5925176823813234</v>
      </c>
      <c r="CY43" s="9">
        <f t="shared" si="91"/>
        <v>3.2406471029766544</v>
      </c>
      <c r="CZ43" s="9">
        <f t="shared" si="91"/>
        <v>3.6727333833735418</v>
      </c>
      <c r="DA43" s="9">
        <f t="shared" si="91"/>
        <v>4.1048196637704288</v>
      </c>
      <c r="DB43" s="9">
        <f t="shared" si="91"/>
        <v>4.7529490843657598</v>
      </c>
      <c r="DC43" s="9">
        <f t="shared" si="91"/>
        <v>1.0802157009922182</v>
      </c>
      <c r="DD43" s="2">
        <f t="shared" si="92"/>
        <v>1.3151600000000006</v>
      </c>
      <c r="DE43" s="2">
        <f t="shared" si="93"/>
        <v>0</v>
      </c>
      <c r="DF43" s="2">
        <f t="shared" si="94"/>
        <v>7.2629129939119528</v>
      </c>
      <c r="DG43" s="2">
        <f t="shared" si="95"/>
        <v>0</v>
      </c>
      <c r="DH43" s="2">
        <f t="shared" si="96"/>
        <v>0</v>
      </c>
      <c r="DI43" s="2">
        <f t="shared" si="97"/>
        <v>0</v>
      </c>
      <c r="DJ43" s="2">
        <f t="shared" si="98"/>
        <v>0</v>
      </c>
      <c r="DK43" s="2">
        <f t="shared" si="99"/>
        <v>12.003646019844359</v>
      </c>
      <c r="DL43" s="16">
        <f t="shared" si="100"/>
        <v>0</v>
      </c>
      <c r="DM43" s="16">
        <f t="shared" si="101"/>
        <v>1.7763568394002505E-15</v>
      </c>
      <c r="DN43" s="16">
        <f t="shared" si="102"/>
        <v>21.604314019844367</v>
      </c>
      <c r="DO43" s="72">
        <f t="shared" si="103"/>
        <v>-3.5527136788005009E-15</v>
      </c>
      <c r="DP43" s="16">
        <f t="shared" si="104"/>
        <v>0</v>
      </c>
      <c r="DQ43" s="16">
        <f t="shared" si="105"/>
        <v>12.003646019844361</v>
      </c>
      <c r="DR43" s="2">
        <f t="shared" si="106"/>
        <v>48.128010945171567</v>
      </c>
      <c r="DS43" s="2">
        <f t="shared" si="107"/>
        <v>13.151600000000004</v>
      </c>
      <c r="DT43" s="2">
        <f t="shared" si="108"/>
        <v>4.866092000000001</v>
      </c>
      <c r="DU43" s="2">
        <f t="shared" si="109"/>
        <v>0</v>
      </c>
      <c r="DV43" s="15" t="s">
        <v>189</v>
      </c>
      <c r="DW43" s="18"/>
      <c r="DX43" s="17"/>
      <c r="DY43" s="47" t="str">
        <f t="shared" si="15"/>
        <v/>
      </c>
      <c r="DZ43" s="47" t="str">
        <f t="shared" si="15"/>
        <v/>
      </c>
      <c r="EA43" s="47" t="str">
        <f t="shared" si="15"/>
        <v/>
      </c>
      <c r="EB43" s="47" t="str">
        <f t="shared" si="15"/>
        <v/>
      </c>
      <c r="EC43" s="49" t="str">
        <f t="shared" si="15"/>
        <v/>
      </c>
      <c r="ED43" s="49" t="str">
        <f t="shared" si="15"/>
        <v/>
      </c>
      <c r="EE43" s="47" t="str">
        <f t="shared" si="15"/>
        <v/>
      </c>
      <c r="EF43" s="47" t="str">
        <f t="shared" si="15"/>
        <v/>
      </c>
      <c r="EG43" s="47" t="str">
        <f t="shared" si="15"/>
        <v/>
      </c>
      <c r="EH43" s="6">
        <f t="shared" si="16"/>
        <v>0</v>
      </c>
      <c r="EI43" s="6">
        <f t="shared" si="17"/>
        <v>0</v>
      </c>
      <c r="EJ43" s="2" t="str">
        <f t="shared" si="18"/>
        <v/>
      </c>
      <c r="EK43" s="2" t="str">
        <f t="shared" si="19"/>
        <v/>
      </c>
      <c r="EL43" s="2" t="str">
        <f t="shared" si="126"/>
        <v/>
      </c>
      <c r="EM43" s="2" t="str">
        <f t="shared" si="21"/>
        <v/>
      </c>
      <c r="EN43" s="2" t="str">
        <f t="shared" si="22"/>
        <v/>
      </c>
      <c r="EO43" s="2">
        <f t="shared" si="23"/>
        <v>0</v>
      </c>
      <c r="EP43" s="2">
        <f t="shared" si="110"/>
        <v>0</v>
      </c>
      <c r="EQ43" s="2"/>
      <c r="ER43" s="2"/>
      <c r="ES43" s="2"/>
      <c r="ET43" s="2"/>
      <c r="EU43" s="2"/>
      <c r="EV43" s="2"/>
      <c r="EW43" s="2">
        <f t="shared" si="24"/>
        <v>0</v>
      </c>
      <c r="EX43" s="2">
        <f t="shared" si="25"/>
        <v>0</v>
      </c>
      <c r="EY43" s="2">
        <f t="shared" si="111"/>
        <v>0</v>
      </c>
      <c r="EZ43" s="2">
        <f t="shared" si="26"/>
        <v>0</v>
      </c>
      <c r="FA43" s="2">
        <f t="shared" si="27"/>
        <v>0</v>
      </c>
      <c r="FB43" s="59"/>
      <c r="FC43" s="2">
        <f t="shared" si="28"/>
        <v>0</v>
      </c>
      <c r="FD43" s="2">
        <f t="shared" si="112"/>
        <v>0</v>
      </c>
      <c r="FE43" s="3">
        <f t="shared" si="125"/>
        <v>0</v>
      </c>
      <c r="FF43" s="3">
        <f t="shared" si="113"/>
        <v>0</v>
      </c>
      <c r="FG43" s="3">
        <f t="shared" si="114"/>
        <v>0</v>
      </c>
      <c r="FH43" s="3">
        <f t="shared" si="29"/>
        <v>0</v>
      </c>
      <c r="FI43" s="67">
        <f t="shared" si="30"/>
        <v>0</v>
      </c>
      <c r="FJ43" s="3">
        <f t="shared" si="31"/>
        <v>0</v>
      </c>
      <c r="FK43" s="3">
        <f t="shared" si="32"/>
        <v>0</v>
      </c>
      <c r="FL43" s="3">
        <f t="shared" si="115"/>
        <v>0</v>
      </c>
      <c r="FM43" s="3">
        <f t="shared" si="116"/>
        <v>0</v>
      </c>
      <c r="FN43" s="3">
        <f t="shared" si="117"/>
        <v>0</v>
      </c>
      <c r="FO43" s="2">
        <f t="shared" si="33"/>
        <v>0</v>
      </c>
      <c r="FP43" s="2">
        <f t="shared" si="34"/>
        <v>0</v>
      </c>
      <c r="FQ43" s="2">
        <f t="shared" si="118"/>
        <v>0</v>
      </c>
      <c r="FR43" s="6" t="str">
        <f>IF(A43=1,1,IF(DW43="","",COUNTA($DW$31:DW43)+1))</f>
        <v/>
      </c>
      <c r="FS43" s="6" t="str">
        <f t="shared" si="35"/>
        <v/>
      </c>
      <c r="FT43" s="43">
        <f t="shared" si="119"/>
        <v>1</v>
      </c>
      <c r="FU43" s="23">
        <f t="shared" si="120"/>
        <v>1</v>
      </c>
      <c r="FV43" s="21">
        <f t="shared" si="121"/>
        <v>2</v>
      </c>
    </row>
    <row r="44" spans="1:178">
      <c r="A44" s="4">
        <f t="shared" si="36"/>
        <v>14</v>
      </c>
      <c r="B44" s="33">
        <v>93.007999999999996</v>
      </c>
      <c r="C44" s="33">
        <v>376.94</v>
      </c>
      <c r="D44" s="33">
        <v>375.03635467952984</v>
      </c>
      <c r="E44" s="33"/>
      <c r="F44" s="33"/>
      <c r="G44" s="11" t="str">
        <f t="shared" si="2"/>
        <v/>
      </c>
      <c r="H44" s="3">
        <f t="shared" si="37"/>
        <v>93.007999999999996</v>
      </c>
      <c r="I44" s="3">
        <f t="shared" si="3"/>
        <v>93.007999999999996</v>
      </c>
      <c r="J44" s="3">
        <f t="shared" si="38"/>
        <v>376.94</v>
      </c>
      <c r="K44" s="3">
        <f t="shared" si="4"/>
        <v>376.94</v>
      </c>
      <c r="L44" s="2">
        <f t="shared" si="5"/>
        <v>376.94</v>
      </c>
      <c r="M44" s="8">
        <f t="shared" si="39"/>
        <v>93.007999999999996</v>
      </c>
      <c r="N44" s="8">
        <f t="shared" si="6"/>
        <v>93.007999999999996</v>
      </c>
      <c r="O44" s="8">
        <f t="shared" si="40"/>
        <v>375.03635467952984</v>
      </c>
      <c r="P44" s="8">
        <f t="shared" si="7"/>
        <v>375.03635467952984</v>
      </c>
      <c r="Q44" s="2">
        <f t="shared" si="8"/>
        <v>375.03635467952984</v>
      </c>
      <c r="R44" s="3">
        <f t="shared" si="9"/>
        <v>0</v>
      </c>
      <c r="S44" s="3" t="str">
        <f t="shared" si="10"/>
        <v/>
      </c>
      <c r="T44" s="3" t="str">
        <f t="shared" si="41"/>
        <v/>
      </c>
      <c r="U44" s="8" t="str">
        <f t="shared" si="11"/>
        <v/>
      </c>
      <c r="V44" s="2" t="str">
        <f t="shared" si="12"/>
        <v/>
      </c>
      <c r="W44" s="2" t="str">
        <f t="shared" si="13"/>
        <v/>
      </c>
      <c r="X44" s="2">
        <f t="shared" si="122"/>
        <v>376.94</v>
      </c>
      <c r="Y44" s="2">
        <f t="shared" si="14"/>
        <v>1.9036453204701616</v>
      </c>
      <c r="Z44" s="46">
        <f t="shared" si="42"/>
        <v>330</v>
      </c>
      <c r="AA44" s="46">
        <f t="shared" si="43"/>
        <v>0</v>
      </c>
      <c r="AB44" s="47"/>
      <c r="AC44" s="46">
        <f t="shared" si="44"/>
        <v>2</v>
      </c>
      <c r="AD44" s="47">
        <f t="shared" si="127"/>
        <v>1.1000000000000001</v>
      </c>
      <c r="AE44" s="48" t="str">
        <f t="shared" si="45"/>
        <v/>
      </c>
      <c r="AF44" s="49">
        <f t="shared" si="46"/>
        <v>0</v>
      </c>
      <c r="AG44" s="49">
        <f t="shared" si="46"/>
        <v>0</v>
      </c>
      <c r="AH44" s="49">
        <f t="shared" si="46"/>
        <v>0</v>
      </c>
      <c r="AI44" s="47">
        <f t="shared" si="46"/>
        <v>0.1</v>
      </c>
      <c r="AJ44" s="47">
        <f t="shared" si="46"/>
        <v>0.3</v>
      </c>
      <c r="AK44" s="46">
        <f t="shared" si="46"/>
        <v>2</v>
      </c>
      <c r="AL44" s="47"/>
      <c r="AM44" s="53">
        <f t="shared" si="47"/>
        <v>0.63</v>
      </c>
      <c r="AN44" s="50" t="str">
        <f t="shared" si="48"/>
        <v>83,119 - 93,008</v>
      </c>
      <c r="AO44" s="53" t="s">
        <v>85</v>
      </c>
      <c r="AP44" s="52">
        <f t="shared" si="49"/>
        <v>9.8889999999999958</v>
      </c>
      <c r="AQ44" s="52">
        <f t="shared" si="50"/>
        <v>9.8889999999999958</v>
      </c>
      <c r="AR44" s="47">
        <f t="shared" si="51"/>
        <v>0.37</v>
      </c>
      <c r="AS44" s="53">
        <f t="shared" si="52"/>
        <v>1.898443065720727</v>
      </c>
      <c r="AT44" s="52">
        <f t="shared" si="53"/>
        <v>1.9984430657207271</v>
      </c>
      <c r="AU44" s="9">
        <f t="shared" si="54"/>
        <v>19.762603476912261</v>
      </c>
      <c r="AV44" s="9">
        <f t="shared" si="55"/>
        <v>0.73</v>
      </c>
      <c r="AW44" s="12" t="str">
        <f t="shared" si="56"/>
        <v/>
      </c>
      <c r="AX44" s="9">
        <f t="shared" si="57"/>
        <v>1.6284430657207269</v>
      </c>
      <c r="AY44" s="12" t="str">
        <f t="shared" si="58"/>
        <v/>
      </c>
      <c r="AZ44" s="10">
        <f t="shared" si="59"/>
        <v>8.5529859993982119E-2</v>
      </c>
      <c r="BA44" s="10">
        <f t="shared" si="60"/>
        <v>1.1000000000000001</v>
      </c>
      <c r="BB44" s="10">
        <f t="shared" si="61"/>
        <v>0.11000000000000001</v>
      </c>
      <c r="BC44" s="10">
        <f t="shared" si="62"/>
        <v>0.69300000000000006</v>
      </c>
      <c r="BD44" s="10">
        <f t="shared" si="63"/>
        <v>0.60747014000601796</v>
      </c>
      <c r="BE44" s="12" t="str">
        <f t="shared" si="64"/>
        <v/>
      </c>
      <c r="BF44" s="9">
        <f t="shared" si="65"/>
        <v>1.1000000000000001</v>
      </c>
      <c r="BG44" s="9">
        <f t="shared" si="66"/>
        <v>1.1000000000000001</v>
      </c>
      <c r="BH44" s="7">
        <f t="shared" si="67"/>
        <v>0.40700000000000003</v>
      </c>
      <c r="BI44" s="7">
        <f t="shared" si="68"/>
        <v>1.7912873722927998</v>
      </c>
      <c r="BJ44" s="12" t="str">
        <f t="shared" si="69"/>
        <v/>
      </c>
      <c r="BK44" s="80">
        <f t="shared" si="70"/>
        <v>0</v>
      </c>
      <c r="BL44" s="7">
        <f t="shared" si="71"/>
        <v>0</v>
      </c>
      <c r="BM44" s="7">
        <f t="shared" si="123"/>
        <v>0.98828737229279973</v>
      </c>
      <c r="BN44" s="12" t="str">
        <f t="shared" si="72"/>
        <v/>
      </c>
      <c r="BO44" s="9">
        <f t="shared" si="73"/>
        <v>1.7912873722927998</v>
      </c>
      <c r="BP44" s="2">
        <f t="shared" si="74"/>
        <v>1.9984430657207271</v>
      </c>
      <c r="BQ44" s="2">
        <f t="shared" si="75"/>
        <v>1.9984430657207271</v>
      </c>
      <c r="BR44" s="20">
        <f t="shared" si="76"/>
        <v>2</v>
      </c>
      <c r="BS44" s="20">
        <f t="shared" si="76"/>
        <v>2</v>
      </c>
      <c r="BT44" s="20">
        <f t="shared" si="76"/>
        <v>2</v>
      </c>
      <c r="BU44" s="86">
        <f t="shared" si="77"/>
        <v>1</v>
      </c>
      <c r="BV44" s="86">
        <f t="shared" si="78"/>
        <v>1</v>
      </c>
      <c r="BW44" s="20">
        <f t="shared" si="76"/>
        <v>3</v>
      </c>
      <c r="BX44" s="86">
        <f t="shared" si="76"/>
        <v>0.1</v>
      </c>
      <c r="BY44" s="86">
        <f t="shared" si="76"/>
        <v>0.12</v>
      </c>
      <c r="BZ44" s="86">
        <f t="shared" si="76"/>
        <v>0.15</v>
      </c>
      <c r="CA44" s="86">
        <f t="shared" si="76"/>
        <v>0.17</v>
      </c>
      <c r="CB44" s="86">
        <f t="shared" si="76"/>
        <v>0.19</v>
      </c>
      <c r="CC44" s="86">
        <f t="shared" si="76"/>
        <v>0.22</v>
      </c>
      <c r="CD44" s="86">
        <f t="shared" si="76"/>
        <v>0.05</v>
      </c>
      <c r="CE44" s="20" t="str">
        <f t="shared" si="124"/>
        <v>OK (100 %)</v>
      </c>
      <c r="CF44" s="14">
        <f t="shared" si="80"/>
        <v>9.8889999999999958</v>
      </c>
      <c r="CG44" s="14">
        <f t="shared" si="81"/>
        <v>9.8889999999999958</v>
      </c>
      <c r="CH44" s="8">
        <f t="shared" si="82"/>
        <v>0</v>
      </c>
      <c r="CI44" s="9">
        <f t="shared" si="83"/>
        <v>9.8889999999999958</v>
      </c>
      <c r="CJ44" s="9">
        <f t="shared" si="84"/>
        <v>0</v>
      </c>
      <c r="CK44" s="9">
        <f t="shared" si="85"/>
        <v>9.8889999999999958</v>
      </c>
      <c r="CL44" s="9">
        <f t="shared" si="86"/>
        <v>0</v>
      </c>
      <c r="CM44" s="9">
        <f t="shared" si="87"/>
        <v>0.84580478548048876</v>
      </c>
      <c r="CN44" s="9">
        <f t="shared" si="88"/>
        <v>0</v>
      </c>
      <c r="CO44" s="9">
        <f t="shared" si="89"/>
        <v>0</v>
      </c>
      <c r="CP44" s="9">
        <f t="shared" si="89"/>
        <v>0</v>
      </c>
      <c r="CQ44" s="9">
        <f t="shared" si="89"/>
        <v>0</v>
      </c>
      <c r="CR44" s="9">
        <f t="shared" si="89"/>
        <v>0</v>
      </c>
      <c r="CS44" s="9">
        <f t="shared" si="89"/>
        <v>0</v>
      </c>
      <c r="CT44" s="9">
        <f t="shared" si="89"/>
        <v>0</v>
      </c>
      <c r="CU44" s="9">
        <f t="shared" si="89"/>
        <v>0</v>
      </c>
      <c r="CV44" s="9">
        <f t="shared" si="90"/>
        <v>17.71404082460349</v>
      </c>
      <c r="CW44" s="9">
        <f t="shared" si="91"/>
        <v>1.7714040824603492</v>
      </c>
      <c r="CX44" s="9">
        <f t="shared" si="91"/>
        <v>2.1256848989524189</v>
      </c>
      <c r="CY44" s="9">
        <f t="shared" si="91"/>
        <v>2.6571061236905233</v>
      </c>
      <c r="CZ44" s="9">
        <f t="shared" si="91"/>
        <v>3.0113869401825935</v>
      </c>
      <c r="DA44" s="9">
        <f t="shared" si="91"/>
        <v>3.3656677566746631</v>
      </c>
      <c r="DB44" s="9">
        <f t="shared" si="91"/>
        <v>3.897088981412768</v>
      </c>
      <c r="DC44" s="9">
        <f t="shared" si="91"/>
        <v>0.8857020412301746</v>
      </c>
      <c r="DD44" s="2">
        <f t="shared" si="92"/>
        <v>1.0877899999999996</v>
      </c>
      <c r="DE44" s="2">
        <f t="shared" si="93"/>
        <v>0</v>
      </c>
      <c r="DF44" s="2">
        <f t="shared" si="94"/>
        <v>6.0072722145195092</v>
      </c>
      <c r="DG44" s="2">
        <f t="shared" si="95"/>
        <v>0</v>
      </c>
      <c r="DH44" s="2">
        <f t="shared" si="96"/>
        <v>0</v>
      </c>
      <c r="DI44" s="2">
        <f t="shared" si="97"/>
        <v>0</v>
      </c>
      <c r="DJ44" s="2">
        <f t="shared" si="98"/>
        <v>0</v>
      </c>
      <c r="DK44" s="2">
        <f t="shared" si="99"/>
        <v>9.7731738246034929</v>
      </c>
      <c r="DL44" s="16">
        <f t="shared" si="100"/>
        <v>0</v>
      </c>
      <c r="DM44" s="16">
        <f t="shared" si="101"/>
        <v>0</v>
      </c>
      <c r="DN44" s="16">
        <f t="shared" si="102"/>
        <v>17.71404082460349</v>
      </c>
      <c r="DO44" s="72">
        <f t="shared" si="103"/>
        <v>0</v>
      </c>
      <c r="DP44" s="16">
        <f t="shared" si="104"/>
        <v>0</v>
      </c>
      <c r="DQ44" s="16">
        <f t="shared" si="105"/>
        <v>9.7731738246034929</v>
      </c>
      <c r="DR44" s="2">
        <f t="shared" si="106"/>
        <v>39.525206953824522</v>
      </c>
      <c r="DS44" s="2">
        <f t="shared" si="107"/>
        <v>10.877899999999997</v>
      </c>
      <c r="DT44" s="2">
        <f t="shared" si="108"/>
        <v>4.0248229999999987</v>
      </c>
      <c r="DU44" s="2">
        <f t="shared" si="109"/>
        <v>0</v>
      </c>
      <c r="DV44" s="15" t="s">
        <v>189</v>
      </c>
      <c r="DW44" s="18"/>
      <c r="DX44" s="17"/>
      <c r="DY44" s="47" t="str">
        <f t="shared" si="15"/>
        <v/>
      </c>
      <c r="DZ44" s="47" t="str">
        <f t="shared" si="15"/>
        <v/>
      </c>
      <c r="EA44" s="47" t="str">
        <f t="shared" si="15"/>
        <v/>
      </c>
      <c r="EB44" s="47" t="str">
        <f t="shared" si="15"/>
        <v/>
      </c>
      <c r="EC44" s="49" t="str">
        <f t="shared" si="15"/>
        <v/>
      </c>
      <c r="ED44" s="49" t="str">
        <f t="shared" si="15"/>
        <v/>
      </c>
      <c r="EE44" s="47" t="str">
        <f t="shared" si="15"/>
        <v/>
      </c>
      <c r="EF44" s="47" t="str">
        <f t="shared" si="15"/>
        <v/>
      </c>
      <c r="EG44" s="47" t="str">
        <f t="shared" si="15"/>
        <v/>
      </c>
      <c r="EH44" s="6">
        <f t="shared" si="16"/>
        <v>0</v>
      </c>
      <c r="EI44" s="6">
        <f t="shared" si="17"/>
        <v>0</v>
      </c>
      <c r="EJ44" s="2" t="str">
        <f t="shared" si="18"/>
        <v/>
      </c>
      <c r="EK44" s="2" t="str">
        <f t="shared" si="19"/>
        <v/>
      </c>
      <c r="EL44" s="2" t="str">
        <f t="shared" si="126"/>
        <v/>
      </c>
      <c r="EM44" s="2" t="str">
        <f t="shared" si="21"/>
        <v/>
      </c>
      <c r="EN44" s="2" t="str">
        <f t="shared" si="22"/>
        <v/>
      </c>
      <c r="EO44" s="2">
        <f t="shared" si="23"/>
        <v>0</v>
      </c>
      <c r="EP44" s="2">
        <f t="shared" si="110"/>
        <v>0</v>
      </c>
      <c r="EQ44" s="2"/>
      <c r="ER44" s="2"/>
      <c r="ES44" s="2"/>
      <c r="ET44" s="2"/>
      <c r="EU44" s="2"/>
      <c r="EV44" s="2"/>
      <c r="EW44" s="2">
        <f t="shared" si="24"/>
        <v>0</v>
      </c>
      <c r="EX44" s="2">
        <f t="shared" si="25"/>
        <v>0</v>
      </c>
      <c r="EY44" s="2">
        <f t="shared" si="111"/>
        <v>0</v>
      </c>
      <c r="EZ44" s="2">
        <f t="shared" si="26"/>
        <v>0</v>
      </c>
      <c r="FA44" s="2">
        <f t="shared" si="27"/>
        <v>0</v>
      </c>
      <c r="FB44" s="59"/>
      <c r="FC44" s="2">
        <f t="shared" si="28"/>
        <v>0</v>
      </c>
      <c r="FD44" s="2">
        <f t="shared" si="112"/>
        <v>0</v>
      </c>
      <c r="FE44" s="3">
        <f t="shared" si="125"/>
        <v>0</v>
      </c>
      <c r="FF44" s="3">
        <f t="shared" si="113"/>
        <v>0</v>
      </c>
      <c r="FG44" s="3">
        <f t="shared" si="114"/>
        <v>0</v>
      </c>
      <c r="FH44" s="3">
        <f t="shared" si="29"/>
        <v>0</v>
      </c>
      <c r="FI44" s="67">
        <f t="shared" si="30"/>
        <v>0</v>
      </c>
      <c r="FJ44" s="3">
        <f t="shared" si="31"/>
        <v>0</v>
      </c>
      <c r="FK44" s="3">
        <f t="shared" si="32"/>
        <v>0</v>
      </c>
      <c r="FL44" s="3">
        <f t="shared" si="115"/>
        <v>0</v>
      </c>
      <c r="FM44" s="3">
        <f t="shared" si="116"/>
        <v>0</v>
      </c>
      <c r="FN44" s="3">
        <f t="shared" si="117"/>
        <v>0</v>
      </c>
      <c r="FO44" s="2">
        <f t="shared" si="33"/>
        <v>0</v>
      </c>
      <c r="FP44" s="2">
        <f t="shared" si="34"/>
        <v>0</v>
      </c>
      <c r="FQ44" s="2">
        <f t="shared" si="118"/>
        <v>0</v>
      </c>
      <c r="FR44" s="6" t="str">
        <f>IF(A44=1,1,IF(DW44="","",COUNTA($DW$31:DW44)+1))</f>
        <v/>
      </c>
      <c r="FS44" s="6" t="str">
        <f t="shared" si="35"/>
        <v/>
      </c>
      <c r="FT44" s="43">
        <f t="shared" si="119"/>
        <v>1</v>
      </c>
      <c r="FU44" s="23">
        <f t="shared" si="120"/>
        <v>1</v>
      </c>
      <c r="FV44" s="21">
        <f t="shared" si="121"/>
        <v>2</v>
      </c>
    </row>
    <row r="45" spans="1:178">
      <c r="A45" s="4">
        <f t="shared" si="36"/>
        <v>15</v>
      </c>
      <c r="B45" s="33">
        <v>111.43600000000001</v>
      </c>
      <c r="C45" s="33">
        <v>377.87</v>
      </c>
      <c r="D45" s="33">
        <v>376.04188260944733</v>
      </c>
      <c r="E45" s="33"/>
      <c r="F45" s="33"/>
      <c r="G45" s="11" t="str">
        <f t="shared" si="2"/>
        <v/>
      </c>
      <c r="H45" s="3">
        <f t="shared" si="37"/>
        <v>111.43600000000001</v>
      </c>
      <c r="I45" s="3">
        <f t="shared" si="3"/>
        <v>111.43600000000001</v>
      </c>
      <c r="J45" s="3">
        <f t="shared" si="38"/>
        <v>377.87</v>
      </c>
      <c r="K45" s="3">
        <f t="shared" si="4"/>
        <v>377.87</v>
      </c>
      <c r="L45" s="2">
        <f t="shared" si="5"/>
        <v>377.87</v>
      </c>
      <c r="M45" s="8">
        <f t="shared" si="39"/>
        <v>111.43600000000001</v>
      </c>
      <c r="N45" s="8">
        <f t="shared" si="6"/>
        <v>111.43600000000001</v>
      </c>
      <c r="O45" s="8">
        <f t="shared" si="40"/>
        <v>376.04188260944733</v>
      </c>
      <c r="P45" s="8">
        <f t="shared" si="7"/>
        <v>376.04188260944733</v>
      </c>
      <c r="Q45" s="2">
        <f t="shared" si="8"/>
        <v>376.04188260944733</v>
      </c>
      <c r="R45" s="3">
        <f t="shared" si="9"/>
        <v>0</v>
      </c>
      <c r="S45" s="3" t="str">
        <f t="shared" si="10"/>
        <v/>
      </c>
      <c r="T45" s="3" t="str">
        <f t="shared" si="41"/>
        <v/>
      </c>
      <c r="U45" s="8" t="str">
        <f t="shared" si="11"/>
        <v/>
      </c>
      <c r="V45" s="2" t="str">
        <f t="shared" si="12"/>
        <v/>
      </c>
      <c r="W45" s="2" t="str">
        <f t="shared" si="13"/>
        <v/>
      </c>
      <c r="X45" s="2">
        <f t="shared" si="122"/>
        <v>377.87</v>
      </c>
      <c r="Y45" s="2">
        <f t="shared" si="14"/>
        <v>1.8281173905526771</v>
      </c>
      <c r="Z45" s="46">
        <f t="shared" si="42"/>
        <v>330</v>
      </c>
      <c r="AA45" s="46">
        <f t="shared" si="43"/>
        <v>0</v>
      </c>
      <c r="AB45" s="47"/>
      <c r="AC45" s="46">
        <f t="shared" si="44"/>
        <v>2</v>
      </c>
      <c r="AD45" s="47">
        <f t="shared" si="127"/>
        <v>1.1000000000000001</v>
      </c>
      <c r="AE45" s="48" t="str">
        <f t="shared" si="45"/>
        <v/>
      </c>
      <c r="AF45" s="49">
        <f t="shared" si="46"/>
        <v>0</v>
      </c>
      <c r="AG45" s="49">
        <f t="shared" si="46"/>
        <v>0</v>
      </c>
      <c r="AH45" s="49">
        <f t="shared" si="46"/>
        <v>0</v>
      </c>
      <c r="AI45" s="47">
        <f t="shared" si="46"/>
        <v>0.1</v>
      </c>
      <c r="AJ45" s="47">
        <f t="shared" si="46"/>
        <v>0.3</v>
      </c>
      <c r="AK45" s="46">
        <f t="shared" si="46"/>
        <v>2</v>
      </c>
      <c r="AL45" s="47"/>
      <c r="AM45" s="53">
        <f t="shared" si="47"/>
        <v>0.63</v>
      </c>
      <c r="AN45" s="50" t="str">
        <f t="shared" si="48"/>
        <v>93,008 - 111,436</v>
      </c>
      <c r="AO45" s="53" t="s">
        <v>85</v>
      </c>
      <c r="AP45" s="52">
        <f t="shared" si="49"/>
        <v>18.428000000000011</v>
      </c>
      <c r="AQ45" s="52">
        <f t="shared" si="50"/>
        <v>18.428000000000011</v>
      </c>
      <c r="AR45" s="47">
        <f t="shared" si="51"/>
        <v>0.37</v>
      </c>
      <c r="AS45" s="53">
        <f t="shared" si="52"/>
        <v>1.8658813555114193</v>
      </c>
      <c r="AT45" s="52">
        <f t="shared" si="53"/>
        <v>1.9658813555114194</v>
      </c>
      <c r="AU45" s="9">
        <f t="shared" si="54"/>
        <v>36.227261619364462</v>
      </c>
      <c r="AV45" s="9">
        <f t="shared" si="55"/>
        <v>0.73</v>
      </c>
      <c r="AW45" s="12" t="str">
        <f t="shared" si="56"/>
        <v/>
      </c>
      <c r="AX45" s="9">
        <f t="shared" si="57"/>
        <v>1.5958813555114193</v>
      </c>
      <c r="AY45" s="12" t="str">
        <f t="shared" si="58"/>
        <v/>
      </c>
      <c r="AZ45" s="10">
        <f t="shared" si="59"/>
        <v>8.5529859993982119E-2</v>
      </c>
      <c r="BA45" s="10">
        <f t="shared" si="60"/>
        <v>1.1000000000000001</v>
      </c>
      <c r="BB45" s="10">
        <f t="shared" si="61"/>
        <v>0.11000000000000001</v>
      </c>
      <c r="BC45" s="10">
        <f t="shared" si="62"/>
        <v>0.69300000000000006</v>
      </c>
      <c r="BD45" s="10">
        <f t="shared" si="63"/>
        <v>0.60747014000601796</v>
      </c>
      <c r="BE45" s="12" t="str">
        <f t="shared" si="64"/>
        <v/>
      </c>
      <c r="BF45" s="9">
        <f t="shared" si="65"/>
        <v>1.1000000000000001</v>
      </c>
      <c r="BG45" s="9">
        <f t="shared" si="66"/>
        <v>1.1000000000000001</v>
      </c>
      <c r="BH45" s="7">
        <f t="shared" si="67"/>
        <v>0.40700000000000003</v>
      </c>
      <c r="BI45" s="7">
        <f t="shared" si="68"/>
        <v>1.7554694910625614</v>
      </c>
      <c r="BJ45" s="12" t="str">
        <f t="shared" si="69"/>
        <v/>
      </c>
      <c r="BK45" s="80">
        <f t="shared" si="70"/>
        <v>0</v>
      </c>
      <c r="BL45" s="7">
        <f t="shared" si="71"/>
        <v>0</v>
      </c>
      <c r="BM45" s="7">
        <f t="shared" si="123"/>
        <v>0.9524694910625614</v>
      </c>
      <c r="BN45" s="12" t="str">
        <f t="shared" si="72"/>
        <v/>
      </c>
      <c r="BO45" s="9">
        <f t="shared" si="73"/>
        <v>1.7554694910625614</v>
      </c>
      <c r="BP45" s="2">
        <f t="shared" si="74"/>
        <v>1.9658813555114194</v>
      </c>
      <c r="BQ45" s="2">
        <f t="shared" si="75"/>
        <v>1.9658813555114194</v>
      </c>
      <c r="BR45" s="20">
        <f t="shared" si="76"/>
        <v>2</v>
      </c>
      <c r="BS45" s="20">
        <f t="shared" si="76"/>
        <v>2</v>
      </c>
      <c r="BT45" s="20">
        <f t="shared" si="76"/>
        <v>2</v>
      </c>
      <c r="BU45" s="86">
        <f t="shared" si="77"/>
        <v>1</v>
      </c>
      <c r="BV45" s="86">
        <f t="shared" si="78"/>
        <v>1</v>
      </c>
      <c r="BW45" s="20">
        <f t="shared" si="76"/>
        <v>3</v>
      </c>
      <c r="BX45" s="86">
        <f t="shared" si="76"/>
        <v>0.1</v>
      </c>
      <c r="BY45" s="86">
        <f t="shared" si="76"/>
        <v>0.12</v>
      </c>
      <c r="BZ45" s="86">
        <f t="shared" si="76"/>
        <v>0.15</v>
      </c>
      <c r="CA45" s="86">
        <f t="shared" si="76"/>
        <v>0.17</v>
      </c>
      <c r="CB45" s="86">
        <f t="shared" si="76"/>
        <v>0.19</v>
      </c>
      <c r="CC45" s="86">
        <f t="shared" si="76"/>
        <v>0.22</v>
      </c>
      <c r="CD45" s="86">
        <f t="shared" si="76"/>
        <v>0.05</v>
      </c>
      <c r="CE45" s="20" t="str">
        <f t="shared" si="124"/>
        <v>OK (100 %)</v>
      </c>
      <c r="CF45" s="14">
        <f t="shared" si="80"/>
        <v>17.208000000000013</v>
      </c>
      <c r="CG45" s="14">
        <f t="shared" si="81"/>
        <v>17.80800000000001</v>
      </c>
      <c r="CH45" s="8">
        <f t="shared" si="82"/>
        <v>6.0999738338150031</v>
      </c>
      <c r="CI45" s="9">
        <f t="shared" si="83"/>
        <v>18.428000000000011</v>
      </c>
      <c r="CJ45" s="9">
        <f t="shared" si="84"/>
        <v>0</v>
      </c>
      <c r="CK45" s="9">
        <f t="shared" si="85"/>
        <v>18.428000000000011</v>
      </c>
      <c r="CL45" s="9">
        <f t="shared" si="86"/>
        <v>0</v>
      </c>
      <c r="CM45" s="9">
        <f t="shared" si="87"/>
        <v>1.5231157467728345</v>
      </c>
      <c r="CN45" s="9">
        <f t="shared" si="88"/>
        <v>0</v>
      </c>
      <c r="CO45" s="9">
        <f t="shared" si="89"/>
        <v>0</v>
      </c>
      <c r="CP45" s="9">
        <f t="shared" si="89"/>
        <v>0</v>
      </c>
      <c r="CQ45" s="9">
        <f t="shared" si="89"/>
        <v>0</v>
      </c>
      <c r="CR45" s="9">
        <f t="shared" si="89"/>
        <v>0</v>
      </c>
      <c r="CS45" s="9">
        <f t="shared" si="89"/>
        <v>0</v>
      </c>
      <c r="CT45" s="9">
        <f t="shared" si="89"/>
        <v>0</v>
      </c>
      <c r="CU45" s="9">
        <f t="shared" si="89"/>
        <v>0</v>
      </c>
      <c r="CV45" s="9">
        <f t="shared" si="90"/>
        <v>40.079886698598997</v>
      </c>
      <c r="CW45" s="9">
        <f t="shared" si="91"/>
        <v>4.0079886698599001</v>
      </c>
      <c r="CX45" s="9">
        <f t="shared" si="91"/>
        <v>4.8095864038318794</v>
      </c>
      <c r="CY45" s="9">
        <f t="shared" si="91"/>
        <v>6.0119830047898493</v>
      </c>
      <c r="CZ45" s="9">
        <f t="shared" si="91"/>
        <v>6.8135807387618303</v>
      </c>
      <c r="DA45" s="9">
        <f t="shared" si="91"/>
        <v>7.6151784727338097</v>
      </c>
      <c r="DB45" s="9">
        <f t="shared" si="91"/>
        <v>8.8175750736917795</v>
      </c>
      <c r="DC45" s="9">
        <f t="shared" si="91"/>
        <v>2.00399433492995</v>
      </c>
      <c r="DD45" s="2">
        <f t="shared" si="92"/>
        <v>1.9588800000000015</v>
      </c>
      <c r="DE45" s="2">
        <f t="shared" si="93"/>
        <v>0.59536</v>
      </c>
      <c r="DF45" s="2">
        <f t="shared" si="94"/>
        <v>10.817828253227175</v>
      </c>
      <c r="DG45" s="2">
        <f t="shared" si="95"/>
        <v>0</v>
      </c>
      <c r="DH45" s="2">
        <f t="shared" si="96"/>
        <v>0</v>
      </c>
      <c r="DI45" s="2">
        <f t="shared" si="97"/>
        <v>0</v>
      </c>
      <c r="DJ45" s="2">
        <f t="shared" si="98"/>
        <v>0</v>
      </c>
      <c r="DK45" s="2">
        <f t="shared" si="99"/>
        <v>16.961576696842105</v>
      </c>
      <c r="DL45" s="16">
        <f t="shared" si="100"/>
        <v>0</v>
      </c>
      <c r="DM45" s="16">
        <f t="shared" si="101"/>
        <v>5.0682091966364284</v>
      </c>
      <c r="DN45" s="16">
        <f t="shared" si="102"/>
        <v>39.048122061420429</v>
      </c>
      <c r="DO45" s="72">
        <f t="shared" si="103"/>
        <v>1.0317646371785685</v>
      </c>
      <c r="DP45" s="16">
        <f t="shared" si="104"/>
        <v>0</v>
      </c>
      <c r="DQ45" s="16">
        <f t="shared" si="105"/>
        <v>22.029785893478532</v>
      </c>
      <c r="DR45" s="2">
        <f t="shared" si="106"/>
        <v>72.454523238728925</v>
      </c>
      <c r="DS45" s="2">
        <f t="shared" si="107"/>
        <v>24.882400000000018</v>
      </c>
      <c r="DT45" s="2">
        <f t="shared" si="108"/>
        <v>9.2064880000000073</v>
      </c>
      <c r="DU45" s="2">
        <f t="shared" si="109"/>
        <v>2.1231521679418828</v>
      </c>
      <c r="DV45" s="15" t="s">
        <v>286</v>
      </c>
      <c r="DW45" s="18">
        <v>1.24</v>
      </c>
      <c r="DX45" s="17"/>
      <c r="DY45" s="47">
        <f t="shared" si="15"/>
        <v>0.6</v>
      </c>
      <c r="DZ45" s="47">
        <f t="shared" si="15"/>
        <v>0.6</v>
      </c>
      <c r="EA45" s="47">
        <f t="shared" si="15"/>
        <v>0.6</v>
      </c>
      <c r="EB45" s="47">
        <f t="shared" si="15"/>
        <v>0.6</v>
      </c>
      <c r="EC45" s="49">
        <f t="shared" si="15"/>
        <v>0</v>
      </c>
      <c r="ED45" s="49">
        <f t="shared" si="15"/>
        <v>0</v>
      </c>
      <c r="EE45" s="47">
        <f t="shared" si="15"/>
        <v>0.2</v>
      </c>
      <c r="EF45" s="47">
        <f t="shared" si="15"/>
        <v>0.1</v>
      </c>
      <c r="EG45" s="47">
        <f t="shared" si="15"/>
        <v>0</v>
      </c>
      <c r="EH45" s="6">
        <f t="shared" si="16"/>
        <v>1.22</v>
      </c>
      <c r="EI45" s="6">
        <f t="shared" si="17"/>
        <v>1.22</v>
      </c>
      <c r="EJ45" s="2">
        <f t="shared" si="18"/>
        <v>2.44</v>
      </c>
      <c r="EK45" s="2">
        <f t="shared" si="19"/>
        <v>2.44</v>
      </c>
      <c r="EL45" s="2">
        <f t="shared" si="126"/>
        <v>1.9281173905526772</v>
      </c>
      <c r="EM45" s="2">
        <f t="shared" si="21"/>
        <v>1.6581173905526772</v>
      </c>
      <c r="EN45" s="2">
        <f t="shared" si="22"/>
        <v>4.0458064329485319</v>
      </c>
      <c r="EO45" s="2">
        <f t="shared" si="23"/>
        <v>9.8717676963944179</v>
      </c>
      <c r="EP45" s="2">
        <f t="shared" si="110"/>
        <v>9.8717676963944179</v>
      </c>
      <c r="EQ45" s="2"/>
      <c r="ER45" s="2"/>
      <c r="ES45" s="2"/>
      <c r="ET45" s="2"/>
      <c r="EU45" s="2"/>
      <c r="EV45" s="2"/>
      <c r="EW45" s="2">
        <f t="shared" si="24"/>
        <v>5.9535999999999998</v>
      </c>
      <c r="EX45" s="2">
        <f t="shared" si="25"/>
        <v>0.59536</v>
      </c>
      <c r="EY45" s="2">
        <f t="shared" si="111"/>
        <v>0.59536</v>
      </c>
      <c r="EZ45" s="2">
        <f t="shared" si="26"/>
        <v>1.2076282160399165</v>
      </c>
      <c r="FA45" s="2">
        <f t="shared" si="27"/>
        <v>1.6581173905526772</v>
      </c>
      <c r="FB45" s="59"/>
      <c r="FC45" s="2">
        <f t="shared" si="28"/>
        <v>2.1231521679418828</v>
      </c>
      <c r="FD45" s="2">
        <f t="shared" si="112"/>
        <v>2.1231521679418828</v>
      </c>
      <c r="FE45" s="3">
        <f t="shared" si="125"/>
        <v>9.8717676963944179</v>
      </c>
      <c r="FF45" s="3">
        <f t="shared" si="113"/>
        <v>2.1231521679418828</v>
      </c>
      <c r="FG45" s="3">
        <f t="shared" si="114"/>
        <v>0.59536</v>
      </c>
      <c r="FH45" s="3">
        <f t="shared" si="29"/>
        <v>1.2</v>
      </c>
      <c r="FI45" s="67">
        <f t="shared" si="30"/>
        <v>1.7554694910625614</v>
      </c>
      <c r="FJ45" s="3">
        <f t="shared" si="31"/>
        <v>1.5581173905526771</v>
      </c>
      <c r="FK45" s="3">
        <f t="shared" si="32"/>
        <v>1.7139291296079449</v>
      </c>
      <c r="FL45" s="3">
        <f t="shared" si="115"/>
        <v>2.0567149555295337</v>
      </c>
      <c r="FM45" s="3">
        <f t="shared" si="116"/>
        <v>5.0965405729230007</v>
      </c>
      <c r="FN45" s="3">
        <f t="shared" si="117"/>
        <v>5.0965405729230007</v>
      </c>
      <c r="FO45" s="2">
        <f t="shared" si="33"/>
        <v>2.44</v>
      </c>
      <c r="FP45" s="2">
        <f t="shared" si="34"/>
        <v>5.9535999999999998</v>
      </c>
      <c r="FQ45" s="2">
        <f t="shared" si="118"/>
        <v>5.9535999999999998</v>
      </c>
      <c r="FR45" s="6">
        <f>IF(A45=1,1,IF(DW45="","",COUNTA($DW$31:DW45)+1))</f>
        <v>5</v>
      </c>
      <c r="FS45" s="6">
        <f t="shared" si="35"/>
        <v>2</v>
      </c>
      <c r="FT45" s="43">
        <f t="shared" si="119"/>
        <v>1</v>
      </c>
      <c r="FU45" s="23">
        <f t="shared" si="120"/>
        <v>1</v>
      </c>
      <c r="FV45" s="21">
        <f t="shared" si="121"/>
        <v>2</v>
      </c>
    </row>
    <row r="46" spans="1:178">
      <c r="A46" s="4">
        <f t="shared" si="36"/>
        <v>16</v>
      </c>
      <c r="B46" s="33">
        <v>114.557</v>
      </c>
      <c r="C46" s="33">
        <v>378.05062278655959</v>
      </c>
      <c r="D46" s="33">
        <v>376.21218067051052</v>
      </c>
      <c r="E46" s="33"/>
      <c r="F46" s="33"/>
      <c r="G46" s="11" t="str">
        <f t="shared" si="2"/>
        <v/>
      </c>
      <c r="H46" s="3">
        <f t="shared" si="37"/>
        <v>114.557</v>
      </c>
      <c r="I46" s="3">
        <f t="shared" si="3"/>
        <v>114.557</v>
      </c>
      <c r="J46" s="3">
        <f t="shared" si="38"/>
        <v>378.05062278655959</v>
      </c>
      <c r="K46" s="3">
        <f t="shared" si="4"/>
        <v>378.05062278655959</v>
      </c>
      <c r="L46" s="2">
        <f t="shared" si="5"/>
        <v>378.05062278655959</v>
      </c>
      <c r="M46" s="8">
        <f t="shared" si="39"/>
        <v>114.557</v>
      </c>
      <c r="N46" s="8">
        <f t="shared" si="6"/>
        <v>114.557</v>
      </c>
      <c r="O46" s="8">
        <f t="shared" si="40"/>
        <v>376.21218067051052</v>
      </c>
      <c r="P46" s="8">
        <f t="shared" si="7"/>
        <v>376.21218067051052</v>
      </c>
      <c r="Q46" s="2">
        <f t="shared" si="8"/>
        <v>376.21218067051052</v>
      </c>
      <c r="R46" s="3">
        <f t="shared" si="9"/>
        <v>0</v>
      </c>
      <c r="S46" s="3" t="str">
        <f t="shared" si="10"/>
        <v/>
      </c>
      <c r="T46" s="3" t="str">
        <f t="shared" si="41"/>
        <v/>
      </c>
      <c r="U46" s="8" t="str">
        <f t="shared" si="11"/>
        <v/>
      </c>
      <c r="V46" s="2" t="str">
        <f t="shared" si="12"/>
        <v/>
      </c>
      <c r="W46" s="2" t="str">
        <f t="shared" si="13"/>
        <v/>
      </c>
      <c r="X46" s="2">
        <f t="shared" si="122"/>
        <v>378.05062278655959</v>
      </c>
      <c r="Y46" s="2">
        <f t="shared" si="14"/>
        <v>1.838442116049066</v>
      </c>
      <c r="Z46" s="46">
        <f t="shared" si="42"/>
        <v>330</v>
      </c>
      <c r="AA46" s="46">
        <f t="shared" si="43"/>
        <v>0</v>
      </c>
      <c r="AB46" s="47"/>
      <c r="AC46" s="46">
        <f t="shared" si="44"/>
        <v>2</v>
      </c>
      <c r="AD46" s="47">
        <f t="shared" si="127"/>
        <v>1.1000000000000001</v>
      </c>
      <c r="AE46" s="48" t="str">
        <f t="shared" si="45"/>
        <v/>
      </c>
      <c r="AF46" s="49">
        <f t="shared" si="46"/>
        <v>0</v>
      </c>
      <c r="AG46" s="49">
        <f t="shared" si="46"/>
        <v>0</v>
      </c>
      <c r="AH46" s="49">
        <f t="shared" si="46"/>
        <v>0</v>
      </c>
      <c r="AI46" s="47">
        <f t="shared" si="46"/>
        <v>0.1</v>
      </c>
      <c r="AJ46" s="47">
        <f t="shared" si="46"/>
        <v>0.3</v>
      </c>
      <c r="AK46" s="46">
        <f t="shared" si="46"/>
        <v>2</v>
      </c>
      <c r="AL46" s="47"/>
      <c r="AM46" s="53">
        <f t="shared" si="47"/>
        <v>0.63</v>
      </c>
      <c r="AN46" s="50" t="str">
        <f t="shared" si="48"/>
        <v>111,436 - 114,557</v>
      </c>
      <c r="AO46" s="53" t="s">
        <v>85</v>
      </c>
      <c r="AP46" s="52">
        <f t="shared" si="49"/>
        <v>3.1209999999999951</v>
      </c>
      <c r="AQ46" s="52">
        <f t="shared" si="50"/>
        <v>3.1209999999999951</v>
      </c>
      <c r="AR46" s="47">
        <f t="shared" si="51"/>
        <v>0.37</v>
      </c>
      <c r="AS46" s="53">
        <f t="shared" si="52"/>
        <v>1.8332797533008716</v>
      </c>
      <c r="AT46" s="52">
        <f t="shared" si="53"/>
        <v>1.9332797533008717</v>
      </c>
      <c r="AU46" s="9">
        <f t="shared" si="54"/>
        <v>6.033766110052011</v>
      </c>
      <c r="AV46" s="9">
        <f t="shared" si="55"/>
        <v>0.73</v>
      </c>
      <c r="AW46" s="12" t="str">
        <f t="shared" si="56"/>
        <v/>
      </c>
      <c r="AX46" s="9">
        <f t="shared" si="57"/>
        <v>1.5632797533008715</v>
      </c>
      <c r="AY46" s="12" t="str">
        <f t="shared" si="58"/>
        <v/>
      </c>
      <c r="AZ46" s="10">
        <f t="shared" si="59"/>
        <v>8.5529859993982119E-2</v>
      </c>
      <c r="BA46" s="10">
        <f t="shared" si="60"/>
        <v>1.1000000000000001</v>
      </c>
      <c r="BB46" s="10">
        <f t="shared" si="61"/>
        <v>0.11000000000000001</v>
      </c>
      <c r="BC46" s="10">
        <f t="shared" si="62"/>
        <v>0.69300000000000006</v>
      </c>
      <c r="BD46" s="10">
        <f t="shared" si="63"/>
        <v>0.60747014000601796</v>
      </c>
      <c r="BE46" s="12" t="str">
        <f t="shared" si="64"/>
        <v/>
      </c>
      <c r="BF46" s="9">
        <f t="shared" si="65"/>
        <v>1.1000000000000001</v>
      </c>
      <c r="BG46" s="9">
        <f t="shared" si="66"/>
        <v>1.1000000000000001</v>
      </c>
      <c r="BH46" s="7">
        <f t="shared" si="67"/>
        <v>0.40700000000000003</v>
      </c>
      <c r="BI46" s="7">
        <f t="shared" si="68"/>
        <v>1.7196077286309588</v>
      </c>
      <c r="BJ46" s="12" t="str">
        <f t="shared" si="69"/>
        <v/>
      </c>
      <c r="BK46" s="80">
        <f t="shared" si="70"/>
        <v>0</v>
      </c>
      <c r="BL46" s="7">
        <f t="shared" si="71"/>
        <v>0</v>
      </c>
      <c r="BM46" s="7">
        <f t="shared" si="123"/>
        <v>0.91660772863095874</v>
      </c>
      <c r="BN46" s="12" t="str">
        <f t="shared" si="72"/>
        <v/>
      </c>
      <c r="BO46" s="9">
        <f t="shared" si="73"/>
        <v>1.7196077286309588</v>
      </c>
      <c r="BP46" s="2">
        <f t="shared" si="74"/>
        <v>1.9332797533008717</v>
      </c>
      <c r="BQ46" s="2">
        <f t="shared" si="75"/>
        <v>1.9332797533008717</v>
      </c>
      <c r="BR46" s="20">
        <f t="shared" si="76"/>
        <v>2</v>
      </c>
      <c r="BS46" s="20">
        <f t="shared" si="76"/>
        <v>2</v>
      </c>
      <c r="BT46" s="20">
        <f t="shared" si="76"/>
        <v>2</v>
      </c>
      <c r="BU46" s="86">
        <f t="shared" si="77"/>
        <v>1</v>
      </c>
      <c r="BV46" s="86">
        <f t="shared" si="78"/>
        <v>1</v>
      </c>
      <c r="BW46" s="20">
        <f t="shared" si="76"/>
        <v>3</v>
      </c>
      <c r="BX46" s="86">
        <f t="shared" si="76"/>
        <v>0.1</v>
      </c>
      <c r="BY46" s="86">
        <f t="shared" si="76"/>
        <v>0.12</v>
      </c>
      <c r="BZ46" s="86">
        <f t="shared" si="76"/>
        <v>0.15</v>
      </c>
      <c r="CA46" s="86">
        <f t="shared" si="76"/>
        <v>0.17</v>
      </c>
      <c r="CB46" s="86">
        <f t="shared" si="76"/>
        <v>0.19</v>
      </c>
      <c r="CC46" s="86">
        <f t="shared" si="76"/>
        <v>0.22</v>
      </c>
      <c r="CD46" s="86">
        <f t="shared" si="76"/>
        <v>0.05</v>
      </c>
      <c r="CE46" s="20" t="str">
        <f t="shared" si="124"/>
        <v>OK (100 %)</v>
      </c>
      <c r="CF46" s="14">
        <f t="shared" si="80"/>
        <v>1.9009999999999951</v>
      </c>
      <c r="CG46" s="14">
        <f t="shared" si="81"/>
        <v>2.500999999999995</v>
      </c>
      <c r="CH46" s="8">
        <f t="shared" si="82"/>
        <v>-1.0317646371785747</v>
      </c>
      <c r="CI46" s="9">
        <f t="shared" si="83"/>
        <v>3.1209999999999951</v>
      </c>
      <c r="CJ46" s="9">
        <f t="shared" si="84"/>
        <v>0</v>
      </c>
      <c r="CK46" s="9">
        <f t="shared" si="85"/>
        <v>3.1209999999999951</v>
      </c>
      <c r="CL46" s="9">
        <f t="shared" si="86"/>
        <v>0</v>
      </c>
      <c r="CM46" s="9">
        <f t="shared" si="87"/>
        <v>0.21391017984494884</v>
      </c>
      <c r="CN46" s="9">
        <f t="shared" si="88"/>
        <v>0</v>
      </c>
      <c r="CO46" s="9">
        <f t="shared" si="89"/>
        <v>0</v>
      </c>
      <c r="CP46" s="9">
        <f t="shared" si="89"/>
        <v>0</v>
      </c>
      <c r="CQ46" s="9">
        <f t="shared" si="89"/>
        <v>0</v>
      </c>
      <c r="CR46" s="9">
        <f t="shared" si="89"/>
        <v>0</v>
      </c>
      <c r="CS46" s="9">
        <f t="shared" si="89"/>
        <v>0</v>
      </c>
      <c r="CT46" s="9">
        <f t="shared" si="89"/>
        <v>0</v>
      </c>
      <c r="CU46" s="9">
        <f t="shared" si="89"/>
        <v>0</v>
      </c>
      <c r="CV46" s="9">
        <f t="shared" si="90"/>
        <v>3.2689742921274445</v>
      </c>
      <c r="CW46" s="9">
        <f t="shared" si="91"/>
        <v>0.32689742921274445</v>
      </c>
      <c r="CX46" s="9">
        <f t="shared" si="91"/>
        <v>0.39227691505529333</v>
      </c>
      <c r="CY46" s="9">
        <f t="shared" si="91"/>
        <v>0.49034614381911668</v>
      </c>
      <c r="CZ46" s="9">
        <f t="shared" si="91"/>
        <v>0.55572562966166561</v>
      </c>
      <c r="DA46" s="9">
        <f t="shared" si="91"/>
        <v>0.62110511550421443</v>
      </c>
      <c r="DB46" s="9">
        <f t="shared" si="91"/>
        <v>0.71917434426803784</v>
      </c>
      <c r="DC46" s="9">
        <f t="shared" si="91"/>
        <v>0.16344871460637223</v>
      </c>
      <c r="DD46" s="2">
        <f t="shared" si="92"/>
        <v>0.27510999999999947</v>
      </c>
      <c r="DE46" s="2">
        <f t="shared" si="93"/>
        <v>0</v>
      </c>
      <c r="DF46" s="2">
        <f t="shared" si="94"/>
        <v>1.5192828201550479</v>
      </c>
      <c r="DG46" s="2">
        <f t="shared" si="95"/>
        <v>0</v>
      </c>
      <c r="DH46" s="2">
        <f t="shared" si="96"/>
        <v>0</v>
      </c>
      <c r="DI46" s="2">
        <f t="shared" si="97"/>
        <v>0</v>
      </c>
      <c r="DJ46" s="2">
        <f t="shared" si="98"/>
        <v>0</v>
      </c>
      <c r="DK46" s="2">
        <f t="shared" si="99"/>
        <v>2.292435929306023</v>
      </c>
      <c r="DL46" s="16">
        <f t="shared" si="100"/>
        <v>0</v>
      </c>
      <c r="DM46" s="16">
        <f t="shared" si="101"/>
        <v>0</v>
      </c>
      <c r="DN46" s="16">
        <f t="shared" si="102"/>
        <v>4.3007389293060196</v>
      </c>
      <c r="DO46" s="72">
        <f t="shared" si="103"/>
        <v>-1.0317646371785751</v>
      </c>
      <c r="DP46" s="16">
        <f t="shared" si="104"/>
        <v>0</v>
      </c>
      <c r="DQ46" s="16">
        <f t="shared" si="105"/>
        <v>2.292435929306023</v>
      </c>
      <c r="DR46" s="2">
        <f t="shared" si="106"/>
        <v>12.067532220104022</v>
      </c>
      <c r="DS46" s="2">
        <f t="shared" si="107"/>
        <v>2.0910999999999946</v>
      </c>
      <c r="DT46" s="2">
        <f t="shared" si="108"/>
        <v>0.77370699999999804</v>
      </c>
      <c r="DU46" s="2">
        <f t="shared" si="109"/>
        <v>0</v>
      </c>
      <c r="DV46" s="15" t="s">
        <v>249</v>
      </c>
      <c r="DW46" s="18"/>
      <c r="DX46" s="17"/>
      <c r="DY46" s="47" t="str">
        <f t="shared" si="15"/>
        <v/>
      </c>
      <c r="DZ46" s="47" t="str">
        <f t="shared" si="15"/>
        <v/>
      </c>
      <c r="EA46" s="47" t="str">
        <f t="shared" si="15"/>
        <v/>
      </c>
      <c r="EB46" s="47" t="str">
        <f t="shared" si="15"/>
        <v/>
      </c>
      <c r="EC46" s="49" t="str">
        <f t="shared" si="15"/>
        <v/>
      </c>
      <c r="ED46" s="49" t="str">
        <f t="shared" si="15"/>
        <v/>
      </c>
      <c r="EE46" s="47" t="str">
        <f t="shared" si="15"/>
        <v/>
      </c>
      <c r="EF46" s="47" t="str">
        <f t="shared" si="15"/>
        <v/>
      </c>
      <c r="EG46" s="47" t="str">
        <f t="shared" si="15"/>
        <v/>
      </c>
      <c r="EH46" s="6">
        <f t="shared" si="16"/>
        <v>0</v>
      </c>
      <c r="EI46" s="6">
        <f t="shared" si="17"/>
        <v>0</v>
      </c>
      <c r="EJ46" s="2" t="str">
        <f t="shared" si="18"/>
        <v/>
      </c>
      <c r="EK46" s="2" t="str">
        <f t="shared" si="19"/>
        <v/>
      </c>
      <c r="EL46" s="2" t="str">
        <f t="shared" si="126"/>
        <v/>
      </c>
      <c r="EM46" s="2" t="str">
        <f t="shared" si="21"/>
        <v/>
      </c>
      <c r="EN46" s="2" t="str">
        <f t="shared" si="22"/>
        <v/>
      </c>
      <c r="EO46" s="2">
        <f t="shared" si="23"/>
        <v>0</v>
      </c>
      <c r="EP46" s="2">
        <f t="shared" si="110"/>
        <v>0</v>
      </c>
      <c r="EQ46" s="2"/>
      <c r="ER46" s="2"/>
      <c r="ES46" s="2"/>
      <c r="ET46" s="2"/>
      <c r="EU46" s="2"/>
      <c r="EV46" s="2"/>
      <c r="EW46" s="2">
        <f t="shared" si="24"/>
        <v>0</v>
      </c>
      <c r="EX46" s="2">
        <f t="shared" si="25"/>
        <v>0</v>
      </c>
      <c r="EY46" s="2">
        <f t="shared" si="111"/>
        <v>0</v>
      </c>
      <c r="EZ46" s="2">
        <f t="shared" si="26"/>
        <v>0</v>
      </c>
      <c r="FA46" s="2">
        <f t="shared" si="27"/>
        <v>0</v>
      </c>
      <c r="FB46" s="59"/>
      <c r="FC46" s="2">
        <f t="shared" si="28"/>
        <v>0</v>
      </c>
      <c r="FD46" s="2">
        <f t="shared" si="112"/>
        <v>0</v>
      </c>
      <c r="FE46" s="3">
        <f t="shared" si="125"/>
        <v>0</v>
      </c>
      <c r="FF46" s="3">
        <f t="shared" si="113"/>
        <v>0</v>
      </c>
      <c r="FG46" s="3">
        <f t="shared" si="114"/>
        <v>0</v>
      </c>
      <c r="FH46" s="3">
        <f t="shared" si="29"/>
        <v>0</v>
      </c>
      <c r="FI46" s="67">
        <f t="shared" si="30"/>
        <v>0</v>
      </c>
      <c r="FJ46" s="3">
        <f t="shared" si="31"/>
        <v>0</v>
      </c>
      <c r="FK46" s="3">
        <f t="shared" si="32"/>
        <v>0</v>
      </c>
      <c r="FL46" s="3">
        <f t="shared" si="115"/>
        <v>0</v>
      </c>
      <c r="FM46" s="3">
        <f t="shared" si="116"/>
        <v>0</v>
      </c>
      <c r="FN46" s="3">
        <f t="shared" si="117"/>
        <v>0</v>
      </c>
      <c r="FO46" s="2">
        <f t="shared" si="33"/>
        <v>0</v>
      </c>
      <c r="FP46" s="2">
        <f t="shared" si="34"/>
        <v>0</v>
      </c>
      <c r="FQ46" s="2">
        <f t="shared" si="118"/>
        <v>0</v>
      </c>
      <c r="FR46" s="6" t="str">
        <f>IF(A46=1,1,IF(DW46="","",COUNTA($DW$31:DW46)+1))</f>
        <v/>
      </c>
      <c r="FS46" s="6" t="str">
        <f t="shared" si="35"/>
        <v/>
      </c>
      <c r="FT46" s="43">
        <f t="shared" si="119"/>
        <v>1</v>
      </c>
      <c r="FU46" s="23">
        <f t="shared" si="120"/>
        <v>1</v>
      </c>
      <c r="FV46" s="21">
        <f t="shared" si="121"/>
        <v>2</v>
      </c>
    </row>
    <row r="47" spans="1:178">
      <c r="A47" s="4">
        <f t="shared" si="36"/>
        <v>17</v>
      </c>
      <c r="B47" s="33">
        <v>123.01300000000001</v>
      </c>
      <c r="C47" s="33">
        <v>378.54</v>
      </c>
      <c r="D47" s="33">
        <v>376.67358419641585</v>
      </c>
      <c r="E47" s="33"/>
      <c r="F47" s="33"/>
      <c r="G47" s="11" t="str">
        <f t="shared" si="2"/>
        <v/>
      </c>
      <c r="H47" s="3">
        <f t="shared" si="37"/>
        <v>123.01300000000001</v>
      </c>
      <c r="I47" s="3">
        <f t="shared" si="3"/>
        <v>123.01300000000001</v>
      </c>
      <c r="J47" s="3">
        <f t="shared" si="38"/>
        <v>378.54</v>
      </c>
      <c r="K47" s="3">
        <f t="shared" si="4"/>
        <v>378.54</v>
      </c>
      <c r="L47" s="2">
        <f t="shared" si="5"/>
        <v>378.54</v>
      </c>
      <c r="M47" s="8">
        <f t="shared" si="39"/>
        <v>123.01300000000001</v>
      </c>
      <c r="N47" s="8">
        <f t="shared" si="6"/>
        <v>123.01300000000001</v>
      </c>
      <c r="O47" s="8">
        <f t="shared" si="40"/>
        <v>376.67358419641585</v>
      </c>
      <c r="P47" s="8">
        <f t="shared" si="7"/>
        <v>376.67358419641585</v>
      </c>
      <c r="Q47" s="2">
        <f t="shared" si="8"/>
        <v>376.67358419641585</v>
      </c>
      <c r="R47" s="3">
        <f t="shared" si="9"/>
        <v>0</v>
      </c>
      <c r="S47" s="3" t="str">
        <f t="shared" si="10"/>
        <v/>
      </c>
      <c r="T47" s="3" t="str">
        <f t="shared" si="41"/>
        <v/>
      </c>
      <c r="U47" s="8" t="str">
        <f t="shared" si="11"/>
        <v/>
      </c>
      <c r="V47" s="2" t="str">
        <f t="shared" si="12"/>
        <v/>
      </c>
      <c r="W47" s="2" t="str">
        <f t="shared" si="13"/>
        <v/>
      </c>
      <c r="X47" s="2">
        <f t="shared" si="122"/>
        <v>378.54</v>
      </c>
      <c r="Y47" s="2">
        <f t="shared" si="14"/>
        <v>1.8664158035841751</v>
      </c>
      <c r="Z47" s="46">
        <f t="shared" si="42"/>
        <v>330</v>
      </c>
      <c r="AA47" s="46">
        <f t="shared" si="43"/>
        <v>0</v>
      </c>
      <c r="AB47" s="47"/>
      <c r="AC47" s="46">
        <f t="shared" si="44"/>
        <v>2</v>
      </c>
      <c r="AD47" s="47">
        <f t="shared" si="127"/>
        <v>1.1000000000000001</v>
      </c>
      <c r="AE47" s="48" t="str">
        <f t="shared" si="45"/>
        <v/>
      </c>
      <c r="AF47" s="49">
        <f t="shared" si="46"/>
        <v>0</v>
      </c>
      <c r="AG47" s="49">
        <f t="shared" si="46"/>
        <v>0</v>
      </c>
      <c r="AH47" s="49">
        <f t="shared" si="46"/>
        <v>0</v>
      </c>
      <c r="AI47" s="47">
        <f t="shared" si="46"/>
        <v>0.1</v>
      </c>
      <c r="AJ47" s="47">
        <f t="shared" si="46"/>
        <v>0.3</v>
      </c>
      <c r="AK47" s="46">
        <f t="shared" si="46"/>
        <v>2</v>
      </c>
      <c r="AL47" s="47"/>
      <c r="AM47" s="53">
        <f t="shared" si="47"/>
        <v>0.63</v>
      </c>
      <c r="AN47" s="50" t="str">
        <f t="shared" si="48"/>
        <v>114,557 - 123,013</v>
      </c>
      <c r="AO47" s="53" t="s">
        <v>85</v>
      </c>
      <c r="AP47" s="52">
        <f t="shared" si="49"/>
        <v>8.4560000000000031</v>
      </c>
      <c r="AQ47" s="52">
        <f t="shared" si="50"/>
        <v>8.4560000000000031</v>
      </c>
      <c r="AR47" s="47">
        <f t="shared" si="51"/>
        <v>0.37</v>
      </c>
      <c r="AS47" s="53">
        <f t="shared" si="52"/>
        <v>1.8524289598166206</v>
      </c>
      <c r="AT47" s="52">
        <f t="shared" si="53"/>
        <v>1.9524289598166207</v>
      </c>
      <c r="AU47" s="9">
        <f t="shared" si="54"/>
        <v>16.509739284209349</v>
      </c>
      <c r="AV47" s="9">
        <f t="shared" si="55"/>
        <v>0.73</v>
      </c>
      <c r="AW47" s="12" t="str">
        <f t="shared" si="56"/>
        <v/>
      </c>
      <c r="AX47" s="9">
        <f t="shared" si="57"/>
        <v>1.5824289598166206</v>
      </c>
      <c r="AY47" s="12" t="str">
        <f t="shared" si="58"/>
        <v/>
      </c>
      <c r="AZ47" s="10">
        <f t="shared" si="59"/>
        <v>8.5529859993982119E-2</v>
      </c>
      <c r="BA47" s="10">
        <f t="shared" si="60"/>
        <v>1.1000000000000001</v>
      </c>
      <c r="BB47" s="10">
        <f t="shared" si="61"/>
        <v>0.11000000000000001</v>
      </c>
      <c r="BC47" s="10">
        <f t="shared" si="62"/>
        <v>0.69300000000000006</v>
      </c>
      <c r="BD47" s="10">
        <f t="shared" si="63"/>
        <v>0.60747014000601796</v>
      </c>
      <c r="BE47" s="12" t="str">
        <f t="shared" si="64"/>
        <v/>
      </c>
      <c r="BF47" s="9">
        <f t="shared" si="65"/>
        <v>1.1000000000000001</v>
      </c>
      <c r="BG47" s="9">
        <f t="shared" si="66"/>
        <v>1.1000000000000001</v>
      </c>
      <c r="BH47" s="7">
        <f t="shared" si="67"/>
        <v>0.40700000000000003</v>
      </c>
      <c r="BI47" s="7">
        <f t="shared" si="68"/>
        <v>1.7406718557982828</v>
      </c>
      <c r="BJ47" s="12" t="str">
        <f t="shared" si="69"/>
        <v/>
      </c>
      <c r="BK47" s="80">
        <f t="shared" si="70"/>
        <v>0</v>
      </c>
      <c r="BL47" s="7">
        <f t="shared" si="71"/>
        <v>0</v>
      </c>
      <c r="BM47" s="7">
        <f t="shared" si="123"/>
        <v>0.93767185579828272</v>
      </c>
      <c r="BN47" s="12" t="str">
        <f t="shared" si="72"/>
        <v/>
      </c>
      <c r="BO47" s="9">
        <f t="shared" si="73"/>
        <v>1.7406718557982828</v>
      </c>
      <c r="BP47" s="2">
        <f t="shared" si="74"/>
        <v>1.9524289598166207</v>
      </c>
      <c r="BQ47" s="2">
        <f t="shared" si="75"/>
        <v>1.9524289598166207</v>
      </c>
      <c r="BR47" s="20">
        <f t="shared" si="76"/>
        <v>2</v>
      </c>
      <c r="BS47" s="20">
        <f t="shared" si="76"/>
        <v>2</v>
      </c>
      <c r="BT47" s="20">
        <f t="shared" si="76"/>
        <v>2</v>
      </c>
      <c r="BU47" s="86">
        <f t="shared" si="77"/>
        <v>1</v>
      </c>
      <c r="BV47" s="86">
        <f t="shared" si="78"/>
        <v>1</v>
      </c>
      <c r="BW47" s="20">
        <f t="shared" si="76"/>
        <v>3</v>
      </c>
      <c r="BX47" s="86">
        <f t="shared" si="76"/>
        <v>0.1</v>
      </c>
      <c r="BY47" s="86">
        <f t="shared" si="76"/>
        <v>0.12</v>
      </c>
      <c r="BZ47" s="86">
        <f t="shared" si="76"/>
        <v>0.15</v>
      </c>
      <c r="CA47" s="86">
        <f t="shared" si="76"/>
        <v>0.17</v>
      </c>
      <c r="CB47" s="86">
        <f t="shared" si="76"/>
        <v>0.19</v>
      </c>
      <c r="CC47" s="86">
        <f t="shared" si="76"/>
        <v>0.22</v>
      </c>
      <c r="CD47" s="86">
        <f t="shared" si="76"/>
        <v>0.05</v>
      </c>
      <c r="CE47" s="20" t="str">
        <f t="shared" si="124"/>
        <v>OK (100 %)</v>
      </c>
      <c r="CF47" s="14">
        <f t="shared" si="80"/>
        <v>8.4560000000000031</v>
      </c>
      <c r="CG47" s="14">
        <f t="shared" si="81"/>
        <v>8.4560000000000031</v>
      </c>
      <c r="CH47" s="8">
        <f t="shared" si="82"/>
        <v>-8.8817841970012523E-16</v>
      </c>
      <c r="CI47" s="9">
        <f t="shared" si="83"/>
        <v>8.4560000000000031</v>
      </c>
      <c r="CJ47" s="9">
        <f t="shared" si="84"/>
        <v>0</v>
      </c>
      <c r="CK47" s="9">
        <f t="shared" si="85"/>
        <v>8.4560000000000031</v>
      </c>
      <c r="CL47" s="9">
        <f t="shared" si="86"/>
        <v>0</v>
      </c>
      <c r="CM47" s="9">
        <f t="shared" si="87"/>
        <v>0.72324049610911301</v>
      </c>
      <c r="CN47" s="9">
        <f t="shared" si="88"/>
        <v>0</v>
      </c>
      <c r="CO47" s="9">
        <f t="shared" si="89"/>
        <v>0</v>
      </c>
      <c r="CP47" s="9">
        <f t="shared" si="89"/>
        <v>0</v>
      </c>
      <c r="CQ47" s="9">
        <f t="shared" si="89"/>
        <v>0</v>
      </c>
      <c r="CR47" s="9">
        <f t="shared" si="89"/>
        <v>0</v>
      </c>
      <c r="CS47" s="9">
        <f t="shared" si="89"/>
        <v>0</v>
      </c>
      <c r="CT47" s="9">
        <f t="shared" si="89"/>
        <v>0</v>
      </c>
      <c r="CU47" s="9">
        <f t="shared" si="89"/>
        <v>0</v>
      </c>
      <c r="CV47" s="9">
        <f t="shared" si="90"/>
        <v>14.719121212630284</v>
      </c>
      <c r="CW47" s="9">
        <f t="shared" si="91"/>
        <v>1.4719121212630286</v>
      </c>
      <c r="CX47" s="9">
        <f t="shared" si="91"/>
        <v>1.766294545515634</v>
      </c>
      <c r="CY47" s="9">
        <f t="shared" si="91"/>
        <v>2.2078681818945425</v>
      </c>
      <c r="CZ47" s="9">
        <f t="shared" si="91"/>
        <v>2.5022506061471486</v>
      </c>
      <c r="DA47" s="9">
        <f t="shared" si="91"/>
        <v>2.7966330303997542</v>
      </c>
      <c r="DB47" s="9">
        <f t="shared" si="91"/>
        <v>3.2382066667786624</v>
      </c>
      <c r="DC47" s="9">
        <f t="shared" si="91"/>
        <v>0.73595606063151431</v>
      </c>
      <c r="DD47" s="2">
        <f t="shared" si="92"/>
        <v>0.93016000000000043</v>
      </c>
      <c r="DE47" s="2">
        <f t="shared" si="93"/>
        <v>0</v>
      </c>
      <c r="DF47" s="2">
        <f t="shared" si="94"/>
        <v>5.1367675038908898</v>
      </c>
      <c r="DG47" s="2">
        <f t="shared" si="95"/>
        <v>0</v>
      </c>
      <c r="DH47" s="2">
        <f t="shared" si="96"/>
        <v>0</v>
      </c>
      <c r="DI47" s="2">
        <f t="shared" si="97"/>
        <v>0</v>
      </c>
      <c r="DJ47" s="2">
        <f t="shared" si="98"/>
        <v>0</v>
      </c>
      <c r="DK47" s="2">
        <f t="shared" si="99"/>
        <v>7.9289532126302813</v>
      </c>
      <c r="DL47" s="16">
        <f t="shared" si="100"/>
        <v>0</v>
      </c>
      <c r="DM47" s="16">
        <f t="shared" si="101"/>
        <v>0</v>
      </c>
      <c r="DN47" s="16">
        <f t="shared" si="102"/>
        <v>14.719121212630284</v>
      </c>
      <c r="DO47" s="72">
        <f t="shared" si="103"/>
        <v>0</v>
      </c>
      <c r="DP47" s="16">
        <f t="shared" si="104"/>
        <v>0</v>
      </c>
      <c r="DQ47" s="16">
        <f t="shared" si="105"/>
        <v>7.9289532126302813</v>
      </c>
      <c r="DR47" s="2">
        <f t="shared" si="106"/>
        <v>33.019478568418698</v>
      </c>
      <c r="DS47" s="2">
        <f t="shared" si="107"/>
        <v>9.3016000000000041</v>
      </c>
      <c r="DT47" s="2">
        <f t="shared" si="108"/>
        <v>3.4415920000000013</v>
      </c>
      <c r="DU47" s="2">
        <f t="shared" si="109"/>
        <v>0</v>
      </c>
      <c r="DV47" s="15" t="s">
        <v>249</v>
      </c>
      <c r="DW47" s="18"/>
      <c r="DX47" s="17"/>
      <c r="DY47" s="47" t="str">
        <f t="shared" ref="DY47:EG62" si="128">IF($DW47="","",DY$30)</f>
        <v/>
      </c>
      <c r="DZ47" s="47" t="str">
        <f t="shared" si="128"/>
        <v/>
      </c>
      <c r="EA47" s="47" t="str">
        <f t="shared" si="128"/>
        <v/>
      </c>
      <c r="EB47" s="47" t="str">
        <f t="shared" si="128"/>
        <v/>
      </c>
      <c r="EC47" s="49" t="str">
        <f t="shared" si="128"/>
        <v/>
      </c>
      <c r="ED47" s="49" t="str">
        <f t="shared" si="128"/>
        <v/>
      </c>
      <c r="EE47" s="47" t="str">
        <f t="shared" si="128"/>
        <v/>
      </c>
      <c r="EF47" s="47" t="str">
        <f t="shared" si="128"/>
        <v/>
      </c>
      <c r="EG47" s="47" t="str">
        <f t="shared" si="128"/>
        <v/>
      </c>
      <c r="EH47" s="6">
        <f t="shared" si="16"/>
        <v>0</v>
      </c>
      <c r="EI47" s="6">
        <f t="shared" si="17"/>
        <v>0</v>
      </c>
      <c r="EJ47" s="2" t="str">
        <f t="shared" si="18"/>
        <v/>
      </c>
      <c r="EK47" s="2" t="str">
        <f t="shared" si="19"/>
        <v/>
      </c>
      <c r="EL47" s="2" t="str">
        <f t="shared" si="126"/>
        <v/>
      </c>
      <c r="EM47" s="2" t="str">
        <f t="shared" si="21"/>
        <v/>
      </c>
      <c r="EN47" s="2" t="str">
        <f t="shared" si="22"/>
        <v/>
      </c>
      <c r="EO47" s="2">
        <f t="shared" si="23"/>
        <v>0</v>
      </c>
      <c r="EP47" s="2">
        <f t="shared" si="110"/>
        <v>0</v>
      </c>
      <c r="EQ47" s="2"/>
      <c r="ER47" s="2"/>
      <c r="ES47" s="2"/>
      <c r="ET47" s="2"/>
      <c r="EU47" s="2"/>
      <c r="EV47" s="2"/>
      <c r="EW47" s="2">
        <f t="shared" si="24"/>
        <v>0</v>
      </c>
      <c r="EX47" s="2">
        <f t="shared" si="25"/>
        <v>0</v>
      </c>
      <c r="EY47" s="2">
        <f t="shared" si="111"/>
        <v>0</v>
      </c>
      <c r="EZ47" s="2">
        <f t="shared" si="26"/>
        <v>0</v>
      </c>
      <c r="FA47" s="2">
        <f t="shared" si="27"/>
        <v>0</v>
      </c>
      <c r="FB47" s="59"/>
      <c r="FC47" s="2">
        <f t="shared" si="28"/>
        <v>0</v>
      </c>
      <c r="FD47" s="2">
        <f t="shared" si="112"/>
        <v>0</v>
      </c>
      <c r="FE47" s="3">
        <f t="shared" si="125"/>
        <v>0</v>
      </c>
      <c r="FF47" s="3">
        <f t="shared" si="113"/>
        <v>0</v>
      </c>
      <c r="FG47" s="3">
        <f t="shared" si="114"/>
        <v>0</v>
      </c>
      <c r="FH47" s="3">
        <f t="shared" si="29"/>
        <v>0</v>
      </c>
      <c r="FI47" s="67">
        <f t="shared" si="30"/>
        <v>0</v>
      </c>
      <c r="FJ47" s="3">
        <f t="shared" si="31"/>
        <v>0</v>
      </c>
      <c r="FK47" s="3">
        <f t="shared" si="32"/>
        <v>0</v>
      </c>
      <c r="FL47" s="3">
        <f t="shared" si="115"/>
        <v>0</v>
      </c>
      <c r="FM47" s="3">
        <f t="shared" si="116"/>
        <v>0</v>
      </c>
      <c r="FN47" s="3">
        <f t="shared" si="117"/>
        <v>0</v>
      </c>
      <c r="FO47" s="2">
        <f t="shared" si="33"/>
        <v>0</v>
      </c>
      <c r="FP47" s="2">
        <f t="shared" si="34"/>
        <v>0</v>
      </c>
      <c r="FQ47" s="2">
        <f t="shared" si="118"/>
        <v>0</v>
      </c>
      <c r="FR47" s="6" t="str">
        <f>IF(A47=1,1,IF(DW47="","",COUNTA($DW$31:DW47)+1))</f>
        <v/>
      </c>
      <c r="FS47" s="6" t="str">
        <f t="shared" si="35"/>
        <v/>
      </c>
      <c r="FT47" s="43">
        <f t="shared" si="119"/>
        <v>1</v>
      </c>
      <c r="FU47" s="23">
        <f t="shared" si="120"/>
        <v>1</v>
      </c>
      <c r="FV47" s="21">
        <f t="shared" si="121"/>
        <v>2</v>
      </c>
    </row>
    <row r="48" spans="1:178">
      <c r="A48" s="4">
        <f t="shared" si="36"/>
        <v>18</v>
      </c>
      <c r="B48" s="33">
        <v>150.80199999999999</v>
      </c>
      <c r="C48" s="33">
        <v>380.29</v>
      </c>
      <c r="D48" s="33">
        <v>378.18989717907687</v>
      </c>
      <c r="E48" s="33"/>
      <c r="F48" s="33"/>
      <c r="G48" s="11" t="str">
        <f t="shared" si="2"/>
        <v/>
      </c>
      <c r="H48" s="3">
        <f t="shared" si="37"/>
        <v>150.80199999999999</v>
      </c>
      <c r="I48" s="3">
        <f t="shared" si="3"/>
        <v>150.80199999999999</v>
      </c>
      <c r="J48" s="3">
        <f t="shared" si="38"/>
        <v>380.29</v>
      </c>
      <c r="K48" s="3">
        <f t="shared" si="4"/>
        <v>380.29</v>
      </c>
      <c r="L48" s="2">
        <f t="shared" si="5"/>
        <v>380.29</v>
      </c>
      <c r="M48" s="8">
        <f t="shared" si="39"/>
        <v>150.80199999999999</v>
      </c>
      <c r="N48" s="8">
        <f t="shared" si="6"/>
        <v>150.80199999999999</v>
      </c>
      <c r="O48" s="8">
        <f t="shared" si="40"/>
        <v>378.18989717907687</v>
      </c>
      <c r="P48" s="8">
        <f t="shared" si="7"/>
        <v>378.18989717907687</v>
      </c>
      <c r="Q48" s="2">
        <f t="shared" si="8"/>
        <v>378.18989717907687</v>
      </c>
      <c r="R48" s="3">
        <f t="shared" si="9"/>
        <v>0</v>
      </c>
      <c r="S48" s="3" t="str">
        <f t="shared" si="10"/>
        <v/>
      </c>
      <c r="T48" s="3" t="str">
        <f t="shared" si="41"/>
        <v/>
      </c>
      <c r="U48" s="8" t="str">
        <f t="shared" si="11"/>
        <v/>
      </c>
      <c r="V48" s="2" t="str">
        <f t="shared" si="12"/>
        <v/>
      </c>
      <c r="W48" s="2" t="str">
        <f t="shared" si="13"/>
        <v/>
      </c>
      <c r="X48" s="2">
        <f t="shared" si="122"/>
        <v>380.29</v>
      </c>
      <c r="Y48" s="2">
        <f t="shared" si="14"/>
        <v>2.1001028209231549</v>
      </c>
      <c r="Z48" s="46">
        <f t="shared" si="42"/>
        <v>330</v>
      </c>
      <c r="AA48" s="46">
        <f t="shared" si="43"/>
        <v>0</v>
      </c>
      <c r="AB48" s="47"/>
      <c r="AC48" s="46">
        <f t="shared" si="44"/>
        <v>2</v>
      </c>
      <c r="AD48" s="47">
        <f t="shared" si="127"/>
        <v>1.1000000000000001</v>
      </c>
      <c r="AE48" s="48" t="str">
        <f t="shared" si="45"/>
        <v/>
      </c>
      <c r="AF48" s="49">
        <f t="shared" ref="AF48:AK90" si="129">IF($A48="","",AF$30)</f>
        <v>0</v>
      </c>
      <c r="AG48" s="49">
        <f t="shared" si="129"/>
        <v>0</v>
      </c>
      <c r="AH48" s="49">
        <f t="shared" si="129"/>
        <v>0</v>
      </c>
      <c r="AI48" s="47">
        <f t="shared" si="129"/>
        <v>0.1</v>
      </c>
      <c r="AJ48" s="47">
        <f t="shared" si="129"/>
        <v>0.3</v>
      </c>
      <c r="AK48" s="46">
        <f t="shared" si="129"/>
        <v>2</v>
      </c>
      <c r="AL48" s="47"/>
      <c r="AM48" s="53">
        <f t="shared" si="47"/>
        <v>0.63</v>
      </c>
      <c r="AN48" s="50" t="str">
        <f t="shared" si="48"/>
        <v>123,013 - 150,802</v>
      </c>
      <c r="AO48" s="53" t="s">
        <v>85</v>
      </c>
      <c r="AP48" s="52">
        <f t="shared" si="49"/>
        <v>27.788999999999987</v>
      </c>
      <c r="AQ48" s="52">
        <f t="shared" si="50"/>
        <v>27.788999999999987</v>
      </c>
      <c r="AR48" s="47">
        <f t="shared" si="51"/>
        <v>0.37</v>
      </c>
      <c r="AS48" s="53">
        <f t="shared" si="52"/>
        <v>1.983259312253665</v>
      </c>
      <c r="AT48" s="52">
        <f t="shared" si="53"/>
        <v>2.0832593122536651</v>
      </c>
      <c r="AU48" s="9">
        <f t="shared" si="54"/>
        <v>57.891693028217077</v>
      </c>
      <c r="AV48" s="9">
        <f t="shared" si="55"/>
        <v>0.73</v>
      </c>
      <c r="AW48" s="12" t="str">
        <f t="shared" si="56"/>
        <v/>
      </c>
      <c r="AX48" s="9">
        <f t="shared" si="57"/>
        <v>1.713259312253665</v>
      </c>
      <c r="AY48" s="12" t="str">
        <f t="shared" si="58"/>
        <v/>
      </c>
      <c r="AZ48" s="10">
        <f t="shared" si="59"/>
        <v>8.5529859993982119E-2</v>
      </c>
      <c r="BA48" s="10">
        <f t="shared" si="60"/>
        <v>1.1000000000000001</v>
      </c>
      <c r="BB48" s="10">
        <f t="shared" si="61"/>
        <v>0.11000000000000001</v>
      </c>
      <c r="BC48" s="10">
        <f t="shared" si="62"/>
        <v>0.69300000000000006</v>
      </c>
      <c r="BD48" s="10">
        <f t="shared" si="63"/>
        <v>0.60747014000601796</v>
      </c>
      <c r="BE48" s="12" t="str">
        <f t="shared" si="64"/>
        <v/>
      </c>
      <c r="BF48" s="9">
        <f t="shared" si="65"/>
        <v>1.1000000000000001</v>
      </c>
      <c r="BG48" s="9">
        <f t="shared" si="66"/>
        <v>1.1000000000000001</v>
      </c>
      <c r="BH48" s="7">
        <f t="shared" si="67"/>
        <v>0.40700000000000003</v>
      </c>
      <c r="BI48" s="7">
        <f t="shared" si="68"/>
        <v>1.8845852434790316</v>
      </c>
      <c r="BJ48" s="12" t="str">
        <f t="shared" si="69"/>
        <v/>
      </c>
      <c r="BK48" s="80">
        <f t="shared" si="70"/>
        <v>0</v>
      </c>
      <c r="BL48" s="7">
        <f t="shared" si="71"/>
        <v>0</v>
      </c>
      <c r="BM48" s="7">
        <f t="shared" si="123"/>
        <v>1.0815852434790316</v>
      </c>
      <c r="BN48" s="12" t="str">
        <f t="shared" si="72"/>
        <v/>
      </c>
      <c r="BO48" s="9">
        <f t="shared" si="73"/>
        <v>1.8845852434790316</v>
      </c>
      <c r="BP48" s="2">
        <f t="shared" si="74"/>
        <v>2.0832593122536651</v>
      </c>
      <c r="BQ48" s="2">
        <f t="shared" si="75"/>
        <v>2.0832593122536651</v>
      </c>
      <c r="BR48" s="20">
        <f t="shared" ref="BR48:CD71" si="130">IF($A48="","",BR$30)</f>
        <v>2</v>
      </c>
      <c r="BS48" s="20">
        <f t="shared" si="130"/>
        <v>2</v>
      </c>
      <c r="BT48" s="20">
        <f t="shared" si="130"/>
        <v>2</v>
      </c>
      <c r="BU48" s="86">
        <f t="shared" si="77"/>
        <v>1</v>
      </c>
      <c r="BV48" s="86">
        <f t="shared" si="78"/>
        <v>1</v>
      </c>
      <c r="BW48" s="20">
        <f t="shared" si="130"/>
        <v>3</v>
      </c>
      <c r="BX48" s="86">
        <f t="shared" si="130"/>
        <v>0.1</v>
      </c>
      <c r="BY48" s="86">
        <f t="shared" si="130"/>
        <v>0.12</v>
      </c>
      <c r="BZ48" s="86">
        <f t="shared" si="130"/>
        <v>0.15</v>
      </c>
      <c r="CA48" s="86">
        <f t="shared" si="130"/>
        <v>0.17</v>
      </c>
      <c r="CB48" s="86">
        <f t="shared" si="130"/>
        <v>0.19</v>
      </c>
      <c r="CC48" s="86">
        <f t="shared" si="130"/>
        <v>0.22</v>
      </c>
      <c r="CD48" s="86">
        <f t="shared" si="130"/>
        <v>0.05</v>
      </c>
      <c r="CE48" s="20" t="str">
        <f t="shared" si="124"/>
        <v>OK (100 %)</v>
      </c>
      <c r="CF48" s="14">
        <f t="shared" si="80"/>
        <v>27.788999999999987</v>
      </c>
      <c r="CG48" s="14">
        <f t="shared" si="81"/>
        <v>27.788999999999987</v>
      </c>
      <c r="CH48" s="8">
        <f t="shared" si="82"/>
        <v>0</v>
      </c>
      <c r="CI48" s="9">
        <f t="shared" si="83"/>
        <v>27.788999999999987</v>
      </c>
      <c r="CJ48" s="9">
        <f t="shared" si="84"/>
        <v>0</v>
      </c>
      <c r="CK48" s="9">
        <f t="shared" si="85"/>
        <v>27.788999999999987</v>
      </c>
      <c r="CL48" s="9">
        <f t="shared" si="86"/>
        <v>0</v>
      </c>
      <c r="CM48" s="9">
        <f t="shared" si="87"/>
        <v>2.3767892793727681</v>
      </c>
      <c r="CN48" s="9">
        <f t="shared" si="88"/>
        <v>0</v>
      </c>
      <c r="CO48" s="9">
        <f t="shared" si="89"/>
        <v>0</v>
      </c>
      <c r="CP48" s="9">
        <f t="shared" si="89"/>
        <v>0</v>
      </c>
      <c r="CQ48" s="9">
        <f t="shared" si="89"/>
        <v>0</v>
      </c>
      <c r="CR48" s="9">
        <f t="shared" si="89"/>
        <v>0</v>
      </c>
      <c r="CS48" s="9">
        <f t="shared" si="89"/>
        <v>0</v>
      </c>
      <c r="CT48" s="9">
        <f t="shared" si="89"/>
        <v>0</v>
      </c>
      <c r="CU48" s="9">
        <f t="shared" si="89"/>
        <v>0</v>
      </c>
      <c r="CV48" s="9">
        <f t="shared" si="90"/>
        <v>52.370739331038784</v>
      </c>
      <c r="CW48" s="9">
        <f t="shared" si="91"/>
        <v>5.2370739331038791</v>
      </c>
      <c r="CX48" s="9">
        <f t="shared" si="91"/>
        <v>6.2844887197246537</v>
      </c>
      <c r="CY48" s="9">
        <f t="shared" si="91"/>
        <v>7.8556108996558169</v>
      </c>
      <c r="CZ48" s="9">
        <f t="shared" si="91"/>
        <v>8.9030256862765942</v>
      </c>
      <c r="DA48" s="9">
        <f t="shared" si="91"/>
        <v>9.9504404728973697</v>
      </c>
      <c r="DB48" s="9">
        <f t="shared" si="91"/>
        <v>11.521562652828532</v>
      </c>
      <c r="DC48" s="9">
        <f t="shared" si="91"/>
        <v>2.6185369665519396</v>
      </c>
      <c r="DD48" s="2">
        <f t="shared" si="92"/>
        <v>3.056789999999999</v>
      </c>
      <c r="DE48" s="2">
        <f t="shared" si="93"/>
        <v>0</v>
      </c>
      <c r="DF48" s="2">
        <f t="shared" si="94"/>
        <v>16.880987720627225</v>
      </c>
      <c r="DG48" s="2">
        <f t="shared" si="95"/>
        <v>0</v>
      </c>
      <c r="DH48" s="2">
        <f t="shared" si="96"/>
        <v>0</v>
      </c>
      <c r="DI48" s="2">
        <f t="shared" si="97"/>
        <v>0</v>
      </c>
      <c r="DJ48" s="2">
        <f t="shared" si="98"/>
        <v>0</v>
      </c>
      <c r="DK48" s="2">
        <f t="shared" si="99"/>
        <v>30.056172331038795</v>
      </c>
      <c r="DL48" s="16">
        <f t="shared" si="100"/>
        <v>0</v>
      </c>
      <c r="DM48" s="16">
        <f t="shared" si="101"/>
        <v>0</v>
      </c>
      <c r="DN48" s="16">
        <f t="shared" si="102"/>
        <v>52.370739331038784</v>
      </c>
      <c r="DO48" s="72">
        <f t="shared" si="103"/>
        <v>0</v>
      </c>
      <c r="DP48" s="16">
        <f t="shared" si="104"/>
        <v>0</v>
      </c>
      <c r="DQ48" s="16">
        <f t="shared" si="105"/>
        <v>30.056172331038795</v>
      </c>
      <c r="DR48" s="2">
        <f t="shared" si="106"/>
        <v>115.78338605643415</v>
      </c>
      <c r="DS48" s="2">
        <f t="shared" si="107"/>
        <v>30.567899999999987</v>
      </c>
      <c r="DT48" s="2">
        <f t="shared" si="108"/>
        <v>11.310122999999995</v>
      </c>
      <c r="DU48" s="2">
        <f t="shared" si="109"/>
        <v>0</v>
      </c>
      <c r="DV48" s="15" t="s">
        <v>189</v>
      </c>
      <c r="DW48" s="18"/>
      <c r="DX48" s="17"/>
      <c r="DY48" s="47" t="str">
        <f t="shared" si="128"/>
        <v/>
      </c>
      <c r="DZ48" s="47" t="str">
        <f t="shared" si="128"/>
        <v/>
      </c>
      <c r="EA48" s="47" t="str">
        <f t="shared" si="128"/>
        <v/>
      </c>
      <c r="EB48" s="47" t="str">
        <f t="shared" si="128"/>
        <v/>
      </c>
      <c r="EC48" s="49" t="str">
        <f t="shared" si="128"/>
        <v/>
      </c>
      <c r="ED48" s="49" t="str">
        <f t="shared" si="128"/>
        <v/>
      </c>
      <c r="EE48" s="47" t="str">
        <f t="shared" si="128"/>
        <v/>
      </c>
      <c r="EF48" s="47" t="str">
        <f t="shared" si="128"/>
        <v/>
      </c>
      <c r="EG48" s="47" t="str">
        <f t="shared" si="128"/>
        <v/>
      </c>
      <c r="EH48" s="6">
        <f t="shared" si="16"/>
        <v>0</v>
      </c>
      <c r="EI48" s="6">
        <f t="shared" si="17"/>
        <v>0</v>
      </c>
      <c r="EJ48" s="2" t="str">
        <f t="shared" si="18"/>
        <v/>
      </c>
      <c r="EK48" s="2" t="str">
        <f t="shared" si="19"/>
        <v/>
      </c>
      <c r="EL48" s="2" t="str">
        <f t="shared" si="126"/>
        <v/>
      </c>
      <c r="EM48" s="2" t="str">
        <f t="shared" si="21"/>
        <v/>
      </c>
      <c r="EN48" s="2" t="str">
        <f t="shared" si="22"/>
        <v/>
      </c>
      <c r="EO48" s="2">
        <f t="shared" si="23"/>
        <v>0</v>
      </c>
      <c r="EP48" s="2">
        <f t="shared" si="110"/>
        <v>0</v>
      </c>
      <c r="EQ48" s="2"/>
      <c r="ER48" s="2"/>
      <c r="ES48" s="2"/>
      <c r="ET48" s="2"/>
      <c r="EU48" s="2"/>
      <c r="EV48" s="2"/>
      <c r="EW48" s="2">
        <f t="shared" si="24"/>
        <v>0</v>
      </c>
      <c r="EX48" s="2">
        <f t="shared" si="25"/>
        <v>0</v>
      </c>
      <c r="EY48" s="2">
        <f t="shared" si="111"/>
        <v>0</v>
      </c>
      <c r="EZ48" s="2">
        <f t="shared" si="26"/>
        <v>0</v>
      </c>
      <c r="FA48" s="2">
        <f t="shared" si="27"/>
        <v>0</v>
      </c>
      <c r="FB48" s="59"/>
      <c r="FC48" s="2">
        <f t="shared" si="28"/>
        <v>0</v>
      </c>
      <c r="FD48" s="2">
        <f t="shared" si="112"/>
        <v>0</v>
      </c>
      <c r="FE48" s="3">
        <f t="shared" si="125"/>
        <v>0</v>
      </c>
      <c r="FF48" s="3">
        <f t="shared" si="113"/>
        <v>0</v>
      </c>
      <c r="FG48" s="3">
        <f t="shared" si="114"/>
        <v>0</v>
      </c>
      <c r="FH48" s="3">
        <f t="shared" si="29"/>
        <v>0</v>
      </c>
      <c r="FI48" s="67">
        <f t="shared" si="30"/>
        <v>0</v>
      </c>
      <c r="FJ48" s="3">
        <f t="shared" si="31"/>
        <v>0</v>
      </c>
      <c r="FK48" s="3">
        <f t="shared" si="32"/>
        <v>0</v>
      </c>
      <c r="FL48" s="3">
        <f t="shared" si="115"/>
        <v>0</v>
      </c>
      <c r="FM48" s="3">
        <f t="shared" si="116"/>
        <v>0</v>
      </c>
      <c r="FN48" s="3">
        <f t="shared" si="117"/>
        <v>0</v>
      </c>
      <c r="FO48" s="2">
        <f t="shared" si="33"/>
        <v>0</v>
      </c>
      <c r="FP48" s="2">
        <f t="shared" si="34"/>
        <v>0</v>
      </c>
      <c r="FQ48" s="2">
        <f t="shared" si="118"/>
        <v>0</v>
      </c>
      <c r="FR48" s="6" t="str">
        <f>IF(A48=1,1,IF(DW48="","",COUNTA($DW$31:DW48)+1))</f>
        <v/>
      </c>
      <c r="FS48" s="6" t="str">
        <f t="shared" si="35"/>
        <v/>
      </c>
      <c r="FT48" s="43">
        <f t="shared" si="119"/>
        <v>1</v>
      </c>
      <c r="FU48" s="23">
        <f t="shared" si="120"/>
        <v>1</v>
      </c>
      <c r="FV48" s="21">
        <f t="shared" si="121"/>
        <v>2</v>
      </c>
    </row>
    <row r="49" spans="1:178">
      <c r="A49" s="4">
        <f t="shared" si="36"/>
        <v>19</v>
      </c>
      <c r="B49" s="33">
        <v>157.66999999999999</v>
      </c>
      <c r="C49" s="33">
        <v>380.63465113081736</v>
      </c>
      <c r="D49" s="33">
        <v>378.56465113081737</v>
      </c>
      <c r="E49" s="33"/>
      <c r="F49" s="33"/>
      <c r="G49" s="11" t="str">
        <f t="shared" si="2"/>
        <v/>
      </c>
      <c r="H49" s="3">
        <f t="shared" si="37"/>
        <v>157.66999999999999</v>
      </c>
      <c r="I49" s="3">
        <f t="shared" si="3"/>
        <v>157.66999999999999</v>
      </c>
      <c r="J49" s="3">
        <f t="shared" si="38"/>
        <v>380.63465113081736</v>
      </c>
      <c r="K49" s="3">
        <f t="shared" si="4"/>
        <v>380.63465113081736</v>
      </c>
      <c r="L49" s="2">
        <f t="shared" si="5"/>
        <v>380.63465113081736</v>
      </c>
      <c r="M49" s="8">
        <f t="shared" si="39"/>
        <v>157.66999999999999</v>
      </c>
      <c r="N49" s="8">
        <f t="shared" si="6"/>
        <v>157.66999999999999</v>
      </c>
      <c r="O49" s="8">
        <f t="shared" si="40"/>
        <v>378.56465113081737</v>
      </c>
      <c r="P49" s="8">
        <f t="shared" si="7"/>
        <v>378.56465113081737</v>
      </c>
      <c r="Q49" s="2">
        <f t="shared" si="8"/>
        <v>378.56465113081737</v>
      </c>
      <c r="R49" s="3">
        <f t="shared" si="9"/>
        <v>0</v>
      </c>
      <c r="S49" s="3" t="str">
        <f t="shared" si="10"/>
        <v/>
      </c>
      <c r="T49" s="3" t="str">
        <f t="shared" si="41"/>
        <v/>
      </c>
      <c r="U49" s="8" t="str">
        <f t="shared" si="11"/>
        <v/>
      </c>
      <c r="V49" s="2" t="str">
        <f t="shared" si="12"/>
        <v/>
      </c>
      <c r="W49" s="2" t="str">
        <f t="shared" si="13"/>
        <v/>
      </c>
      <c r="X49" s="2">
        <f t="shared" si="122"/>
        <v>380.63465113081736</v>
      </c>
      <c r="Y49" s="2">
        <f t="shared" si="14"/>
        <v>2.0699999999999932</v>
      </c>
      <c r="Z49" s="46">
        <f t="shared" si="42"/>
        <v>330</v>
      </c>
      <c r="AA49" s="46">
        <f t="shared" si="43"/>
        <v>0</v>
      </c>
      <c r="AB49" s="47"/>
      <c r="AC49" s="46">
        <f t="shared" si="44"/>
        <v>2</v>
      </c>
      <c r="AD49" s="47">
        <f t="shared" si="127"/>
        <v>1.1000000000000001</v>
      </c>
      <c r="AE49" s="48" t="str">
        <f t="shared" si="45"/>
        <v/>
      </c>
      <c r="AF49" s="49">
        <f t="shared" si="129"/>
        <v>0</v>
      </c>
      <c r="AG49" s="49">
        <f t="shared" si="129"/>
        <v>0</v>
      </c>
      <c r="AH49" s="49">
        <f t="shared" si="129"/>
        <v>0</v>
      </c>
      <c r="AI49" s="47">
        <f t="shared" si="129"/>
        <v>0.1</v>
      </c>
      <c r="AJ49" s="47">
        <f t="shared" si="129"/>
        <v>0.3</v>
      </c>
      <c r="AK49" s="46">
        <f t="shared" si="129"/>
        <v>2</v>
      </c>
      <c r="AL49" s="47"/>
      <c r="AM49" s="53">
        <f t="shared" si="47"/>
        <v>0.63</v>
      </c>
      <c r="AN49" s="50" t="str">
        <f t="shared" si="48"/>
        <v>150,802 - 157,67</v>
      </c>
      <c r="AO49" s="53" t="s">
        <v>85</v>
      </c>
      <c r="AP49" s="52">
        <f t="shared" si="49"/>
        <v>6.867999999999995</v>
      </c>
      <c r="AQ49" s="52">
        <f t="shared" si="50"/>
        <v>6.867999999999995</v>
      </c>
      <c r="AR49" s="47">
        <f t="shared" si="51"/>
        <v>0.37</v>
      </c>
      <c r="AS49" s="53">
        <f t="shared" si="52"/>
        <v>2.0850514104615741</v>
      </c>
      <c r="AT49" s="52">
        <f t="shared" si="53"/>
        <v>2.1850514104615741</v>
      </c>
      <c r="AU49" s="9">
        <f t="shared" si="54"/>
        <v>15.006933087050081</v>
      </c>
      <c r="AV49" s="9">
        <f t="shared" si="55"/>
        <v>0.73</v>
      </c>
      <c r="AW49" s="12" t="str">
        <f t="shared" si="56"/>
        <v/>
      </c>
      <c r="AX49" s="9">
        <f t="shared" si="57"/>
        <v>1.815051410461574</v>
      </c>
      <c r="AY49" s="12" t="str">
        <f t="shared" si="58"/>
        <v/>
      </c>
      <c r="AZ49" s="10">
        <f t="shared" si="59"/>
        <v>8.5529859993982119E-2</v>
      </c>
      <c r="BA49" s="10">
        <f t="shared" si="60"/>
        <v>1.1000000000000001</v>
      </c>
      <c r="BB49" s="10">
        <f t="shared" si="61"/>
        <v>0.11000000000000001</v>
      </c>
      <c r="BC49" s="10">
        <f t="shared" si="62"/>
        <v>0.69300000000000006</v>
      </c>
      <c r="BD49" s="10">
        <f t="shared" si="63"/>
        <v>0.60747014000601796</v>
      </c>
      <c r="BE49" s="12" t="str">
        <f t="shared" si="64"/>
        <v/>
      </c>
      <c r="BF49" s="9">
        <f t="shared" si="65"/>
        <v>1.1000000000000001</v>
      </c>
      <c r="BG49" s="9">
        <f t="shared" si="66"/>
        <v>1.1000000000000001</v>
      </c>
      <c r="BH49" s="7">
        <f t="shared" si="67"/>
        <v>0.40700000000000003</v>
      </c>
      <c r="BI49" s="7">
        <f t="shared" si="68"/>
        <v>1.9965565515077317</v>
      </c>
      <c r="BJ49" s="12" t="str">
        <f t="shared" si="69"/>
        <v/>
      </c>
      <c r="BK49" s="80">
        <f t="shared" si="70"/>
        <v>0</v>
      </c>
      <c r="BL49" s="7">
        <f t="shared" si="71"/>
        <v>0</v>
      </c>
      <c r="BM49" s="7">
        <f t="shared" si="123"/>
        <v>1.1935565515077315</v>
      </c>
      <c r="BN49" s="12" t="str">
        <f t="shared" si="72"/>
        <v/>
      </c>
      <c r="BO49" s="9">
        <f t="shared" si="73"/>
        <v>1.9965565515077317</v>
      </c>
      <c r="BP49" s="2">
        <f t="shared" si="74"/>
        <v>2.1850514104615741</v>
      </c>
      <c r="BQ49" s="2">
        <f t="shared" si="75"/>
        <v>2.1850514104615741</v>
      </c>
      <c r="BR49" s="20">
        <f t="shared" si="130"/>
        <v>2</v>
      </c>
      <c r="BS49" s="20">
        <f t="shared" si="130"/>
        <v>2</v>
      </c>
      <c r="BT49" s="20">
        <f t="shared" si="130"/>
        <v>2</v>
      </c>
      <c r="BU49" s="86">
        <f t="shared" si="77"/>
        <v>1</v>
      </c>
      <c r="BV49" s="86">
        <f t="shared" si="78"/>
        <v>1</v>
      </c>
      <c r="BW49" s="20">
        <f t="shared" si="130"/>
        <v>3</v>
      </c>
      <c r="BX49" s="86">
        <f t="shared" si="130"/>
        <v>0.1</v>
      </c>
      <c r="BY49" s="86">
        <f t="shared" si="130"/>
        <v>0.12</v>
      </c>
      <c r="BZ49" s="86">
        <f t="shared" si="130"/>
        <v>0.15</v>
      </c>
      <c r="CA49" s="86">
        <f t="shared" si="130"/>
        <v>0.17</v>
      </c>
      <c r="CB49" s="86">
        <f t="shared" si="130"/>
        <v>0.19</v>
      </c>
      <c r="CC49" s="86">
        <f t="shared" si="130"/>
        <v>0.22</v>
      </c>
      <c r="CD49" s="86">
        <f t="shared" si="130"/>
        <v>0.05</v>
      </c>
      <c r="CE49" s="20" t="str">
        <f t="shared" si="124"/>
        <v>OK (100 %)</v>
      </c>
      <c r="CF49" s="14">
        <f t="shared" si="80"/>
        <v>5.6479999999999952</v>
      </c>
      <c r="CG49" s="14">
        <f t="shared" si="81"/>
        <v>6.2479999999999949</v>
      </c>
      <c r="CH49" s="8">
        <f t="shared" si="82"/>
        <v>7.1032896370154948</v>
      </c>
      <c r="CI49" s="9">
        <f t="shared" si="83"/>
        <v>6.867999999999995</v>
      </c>
      <c r="CJ49" s="9">
        <f t="shared" si="84"/>
        <v>0</v>
      </c>
      <c r="CK49" s="9">
        <f t="shared" si="85"/>
        <v>6.867999999999995</v>
      </c>
      <c r="CL49" s="9">
        <f t="shared" si="86"/>
        <v>0</v>
      </c>
      <c r="CM49" s="9">
        <f t="shared" si="87"/>
        <v>0.53439056524239981</v>
      </c>
      <c r="CN49" s="9">
        <f t="shared" si="88"/>
        <v>0</v>
      </c>
      <c r="CO49" s="9">
        <f t="shared" si="89"/>
        <v>0</v>
      </c>
      <c r="CP49" s="9">
        <f t="shared" si="89"/>
        <v>0</v>
      </c>
      <c r="CQ49" s="9">
        <f t="shared" si="89"/>
        <v>0</v>
      </c>
      <c r="CR49" s="9">
        <f t="shared" si="89"/>
        <v>0</v>
      </c>
      <c r="CS49" s="9">
        <f t="shared" si="89"/>
        <v>0</v>
      </c>
      <c r="CT49" s="9">
        <f t="shared" si="89"/>
        <v>0</v>
      </c>
      <c r="CU49" s="9">
        <f t="shared" si="89"/>
        <v>0</v>
      </c>
      <c r="CV49" s="9">
        <f t="shared" si="90"/>
        <v>22.588391402915619</v>
      </c>
      <c r="CW49" s="9">
        <f t="shared" si="91"/>
        <v>2.258839140291562</v>
      </c>
      <c r="CX49" s="9">
        <f t="shared" si="91"/>
        <v>2.7106069683498744</v>
      </c>
      <c r="CY49" s="9">
        <f t="shared" si="91"/>
        <v>3.3882587104373427</v>
      </c>
      <c r="CZ49" s="9">
        <f t="shared" si="91"/>
        <v>3.8400265384956556</v>
      </c>
      <c r="DA49" s="9">
        <f t="shared" si="91"/>
        <v>4.291794366553968</v>
      </c>
      <c r="DB49" s="9">
        <f t="shared" si="91"/>
        <v>4.9694461086414359</v>
      </c>
      <c r="DC49" s="9">
        <f t="shared" si="91"/>
        <v>1.129419570145781</v>
      </c>
      <c r="DD49" s="2">
        <f t="shared" si="92"/>
        <v>0.68727999999999956</v>
      </c>
      <c r="DE49" s="2">
        <f t="shared" si="93"/>
        <v>0.59536</v>
      </c>
      <c r="DF49" s="2">
        <f t="shared" si="94"/>
        <v>3.7954734347575969</v>
      </c>
      <c r="DG49" s="2">
        <f t="shared" si="95"/>
        <v>0</v>
      </c>
      <c r="DH49" s="2">
        <f t="shared" si="96"/>
        <v>0</v>
      </c>
      <c r="DI49" s="2">
        <f t="shared" si="97"/>
        <v>0</v>
      </c>
      <c r="DJ49" s="2">
        <f t="shared" si="98"/>
        <v>0</v>
      </c>
      <c r="DK49" s="2">
        <f t="shared" si="99"/>
        <v>7.4573413338203007</v>
      </c>
      <c r="DL49" s="16">
        <f t="shared" si="100"/>
        <v>0</v>
      </c>
      <c r="DM49" s="16">
        <f t="shared" si="101"/>
        <v>5.8907882047291107</v>
      </c>
      <c r="DN49" s="16">
        <f t="shared" si="102"/>
        <v>21.375889970629235</v>
      </c>
      <c r="DO49" s="72">
        <f t="shared" si="103"/>
        <v>1.2125014322863841</v>
      </c>
      <c r="DP49" s="16">
        <f t="shared" si="104"/>
        <v>0</v>
      </c>
      <c r="DQ49" s="16">
        <f t="shared" si="105"/>
        <v>13.348129538549411</v>
      </c>
      <c r="DR49" s="2">
        <f t="shared" si="106"/>
        <v>30.013866174100162</v>
      </c>
      <c r="DS49" s="2">
        <f t="shared" si="107"/>
        <v>12.166399999999996</v>
      </c>
      <c r="DT49" s="2">
        <f t="shared" si="108"/>
        <v>4.501567999999998</v>
      </c>
      <c r="DU49" s="2">
        <f t="shared" si="109"/>
        <v>2.4152564320798251</v>
      </c>
      <c r="DV49" s="15" t="s">
        <v>287</v>
      </c>
      <c r="DW49" s="18">
        <v>1.24</v>
      </c>
      <c r="DX49" s="17"/>
      <c r="DY49" s="47">
        <f t="shared" si="128"/>
        <v>0.6</v>
      </c>
      <c r="DZ49" s="47">
        <f t="shared" si="128"/>
        <v>0.6</v>
      </c>
      <c r="EA49" s="47">
        <f t="shared" si="128"/>
        <v>0.6</v>
      </c>
      <c r="EB49" s="47">
        <f t="shared" si="128"/>
        <v>0.6</v>
      </c>
      <c r="EC49" s="49">
        <f t="shared" si="128"/>
        <v>0</v>
      </c>
      <c r="ED49" s="49">
        <f t="shared" si="128"/>
        <v>0</v>
      </c>
      <c r="EE49" s="47">
        <f t="shared" si="128"/>
        <v>0.2</v>
      </c>
      <c r="EF49" s="47">
        <f t="shared" si="128"/>
        <v>0.1</v>
      </c>
      <c r="EG49" s="47">
        <f t="shared" si="128"/>
        <v>0</v>
      </c>
      <c r="EH49" s="6">
        <f t="shared" si="16"/>
        <v>1.22</v>
      </c>
      <c r="EI49" s="6">
        <f t="shared" si="17"/>
        <v>1.22</v>
      </c>
      <c r="EJ49" s="2">
        <f t="shared" si="18"/>
        <v>2.44</v>
      </c>
      <c r="EK49" s="2">
        <f t="shared" si="19"/>
        <v>2.44</v>
      </c>
      <c r="EL49" s="2">
        <f t="shared" si="126"/>
        <v>2.1699999999999933</v>
      </c>
      <c r="EM49" s="2">
        <f t="shared" si="21"/>
        <v>1.8999999999999932</v>
      </c>
      <c r="EN49" s="2">
        <f t="shared" si="22"/>
        <v>4.6359999999999832</v>
      </c>
      <c r="EO49" s="2">
        <f t="shared" si="23"/>
        <v>11.311839999999959</v>
      </c>
      <c r="EP49" s="2">
        <f t="shared" si="110"/>
        <v>11.311839999999959</v>
      </c>
      <c r="EQ49" s="2"/>
      <c r="ER49" s="2"/>
      <c r="ES49" s="2"/>
      <c r="ET49" s="2"/>
      <c r="EU49" s="2"/>
      <c r="EV49" s="2"/>
      <c r="EW49" s="2">
        <f t="shared" si="24"/>
        <v>5.9535999999999998</v>
      </c>
      <c r="EX49" s="2">
        <f t="shared" si="25"/>
        <v>0.59536</v>
      </c>
      <c r="EY49" s="2">
        <f t="shared" si="111"/>
        <v>0.59536</v>
      </c>
      <c r="EZ49" s="2">
        <f t="shared" si="26"/>
        <v>1.2076282160399165</v>
      </c>
      <c r="FA49" s="2">
        <f t="shared" si="27"/>
        <v>1.8999999999999932</v>
      </c>
      <c r="FB49" s="59"/>
      <c r="FC49" s="2">
        <f t="shared" si="28"/>
        <v>2.4152564320798251</v>
      </c>
      <c r="FD49" s="2">
        <f t="shared" si="112"/>
        <v>2.4152564320798251</v>
      </c>
      <c r="FE49" s="3">
        <f t="shared" si="125"/>
        <v>11.311839999999959</v>
      </c>
      <c r="FF49" s="3">
        <f t="shared" si="113"/>
        <v>2.4152564320798251</v>
      </c>
      <c r="FG49" s="3">
        <f t="shared" si="114"/>
        <v>0.59536</v>
      </c>
      <c r="FH49" s="3">
        <f t="shared" si="29"/>
        <v>1.2</v>
      </c>
      <c r="FI49" s="67">
        <f t="shared" si="30"/>
        <v>1.9965565515077317</v>
      </c>
      <c r="FJ49" s="3">
        <f t="shared" si="31"/>
        <v>1.7999999999999932</v>
      </c>
      <c r="FK49" s="3">
        <f t="shared" si="32"/>
        <v>1.9799999999999927</v>
      </c>
      <c r="FL49" s="3">
        <f t="shared" si="115"/>
        <v>2.375999999999991</v>
      </c>
      <c r="FM49" s="3">
        <f t="shared" si="116"/>
        <v>5.9252235679201437</v>
      </c>
      <c r="FN49" s="3">
        <f t="shared" si="117"/>
        <v>5.9252235679201437</v>
      </c>
      <c r="FO49" s="2">
        <f t="shared" si="33"/>
        <v>2.44</v>
      </c>
      <c r="FP49" s="2">
        <f t="shared" si="34"/>
        <v>5.9535999999999998</v>
      </c>
      <c r="FQ49" s="2">
        <f t="shared" si="118"/>
        <v>5.9535999999999998</v>
      </c>
      <c r="FR49" s="6">
        <f>IF(A49=1,1,IF(DW49="","",COUNTA($DW$31:DW49)+1))</f>
        <v>6</v>
      </c>
      <c r="FS49" s="6">
        <f t="shared" si="35"/>
        <v>2</v>
      </c>
      <c r="FT49" s="43">
        <f t="shared" si="119"/>
        <v>1</v>
      </c>
      <c r="FU49" s="23">
        <f t="shared" si="120"/>
        <v>1</v>
      </c>
      <c r="FV49" s="21">
        <f t="shared" si="121"/>
        <v>2</v>
      </c>
    </row>
    <row r="50" spans="1:178">
      <c r="A50" s="4">
        <f t="shared" si="36"/>
        <v>20</v>
      </c>
      <c r="B50" s="33">
        <v>159.82</v>
      </c>
      <c r="C50" s="33">
        <v>380.74254279232832</v>
      </c>
      <c r="D50" s="33">
        <v>378.59829602782412</v>
      </c>
      <c r="E50" s="33"/>
      <c r="F50" s="33"/>
      <c r="G50" s="11" t="str">
        <f t="shared" si="2"/>
        <v/>
      </c>
      <c r="H50" s="3">
        <f t="shared" si="37"/>
        <v>159.82</v>
      </c>
      <c r="I50" s="3">
        <f t="shared" si="3"/>
        <v>159.82</v>
      </c>
      <c r="J50" s="3">
        <f t="shared" si="38"/>
        <v>380.74254279232832</v>
      </c>
      <c r="K50" s="3">
        <f t="shared" si="4"/>
        <v>380.74254279232832</v>
      </c>
      <c r="L50" s="2">
        <f t="shared" si="5"/>
        <v>380.74254279232832</v>
      </c>
      <c r="M50" s="8">
        <f t="shared" si="39"/>
        <v>159.82</v>
      </c>
      <c r="N50" s="8">
        <f t="shared" si="6"/>
        <v>159.82</v>
      </c>
      <c r="O50" s="8">
        <f t="shared" si="40"/>
        <v>378.59829602782412</v>
      </c>
      <c r="P50" s="8">
        <f t="shared" si="7"/>
        <v>378.59829602782412</v>
      </c>
      <c r="Q50" s="2">
        <f t="shared" si="8"/>
        <v>378.59829602782412</v>
      </c>
      <c r="R50" s="3">
        <f t="shared" si="9"/>
        <v>0</v>
      </c>
      <c r="S50" s="3" t="str">
        <f t="shared" si="10"/>
        <v/>
      </c>
      <c r="T50" s="3" t="str">
        <f t="shared" si="41"/>
        <v/>
      </c>
      <c r="U50" s="8" t="str">
        <f t="shared" si="11"/>
        <v/>
      </c>
      <c r="V50" s="2" t="str">
        <f t="shared" si="12"/>
        <v/>
      </c>
      <c r="W50" s="2" t="str">
        <f t="shared" si="13"/>
        <v/>
      </c>
      <c r="X50" s="2">
        <f t="shared" si="122"/>
        <v>380.74254279232832</v>
      </c>
      <c r="Y50" s="2">
        <f t="shared" si="14"/>
        <v>2.1442467645042029</v>
      </c>
      <c r="Z50" s="46">
        <f t="shared" si="42"/>
        <v>330</v>
      </c>
      <c r="AA50" s="46">
        <f t="shared" si="43"/>
        <v>0</v>
      </c>
      <c r="AB50" s="47"/>
      <c r="AC50" s="46">
        <f t="shared" si="44"/>
        <v>2</v>
      </c>
      <c r="AD50" s="47">
        <f t="shared" si="127"/>
        <v>1.1000000000000001</v>
      </c>
      <c r="AE50" s="48" t="str">
        <f t="shared" si="45"/>
        <v/>
      </c>
      <c r="AF50" s="49">
        <f t="shared" si="129"/>
        <v>0</v>
      </c>
      <c r="AG50" s="49">
        <f t="shared" si="129"/>
        <v>0</v>
      </c>
      <c r="AH50" s="49">
        <f t="shared" si="129"/>
        <v>0</v>
      </c>
      <c r="AI50" s="47">
        <f t="shared" si="129"/>
        <v>0.1</v>
      </c>
      <c r="AJ50" s="47">
        <f t="shared" si="129"/>
        <v>0.3</v>
      </c>
      <c r="AK50" s="46">
        <f t="shared" si="129"/>
        <v>2</v>
      </c>
      <c r="AL50" s="47"/>
      <c r="AM50" s="53">
        <f t="shared" si="47"/>
        <v>0.63</v>
      </c>
      <c r="AN50" s="50" t="str">
        <f t="shared" si="48"/>
        <v>157,67 - 159,82</v>
      </c>
      <c r="AO50" s="53" t="s">
        <v>85</v>
      </c>
      <c r="AP50" s="52">
        <f t="shared" si="49"/>
        <v>2.1500000000000057</v>
      </c>
      <c r="AQ50" s="52">
        <f t="shared" si="50"/>
        <v>2.1500000000000057</v>
      </c>
      <c r="AR50" s="47">
        <f t="shared" si="51"/>
        <v>0.37</v>
      </c>
      <c r="AS50" s="53">
        <f t="shared" si="52"/>
        <v>2.1071233822520981</v>
      </c>
      <c r="AT50" s="52">
        <f t="shared" si="53"/>
        <v>2.2071233822520981</v>
      </c>
      <c r="AU50" s="9">
        <f t="shared" si="54"/>
        <v>4.7453152718420233</v>
      </c>
      <c r="AV50" s="9">
        <f t="shared" si="55"/>
        <v>0.73</v>
      </c>
      <c r="AW50" s="12" t="str">
        <f t="shared" si="56"/>
        <v/>
      </c>
      <c r="AX50" s="9">
        <f t="shared" si="57"/>
        <v>1.837123382252098</v>
      </c>
      <c r="AY50" s="12" t="str">
        <f t="shared" si="58"/>
        <v/>
      </c>
      <c r="AZ50" s="10">
        <f t="shared" si="59"/>
        <v>8.5529859993982119E-2</v>
      </c>
      <c r="BA50" s="10">
        <f t="shared" si="60"/>
        <v>1.1000000000000001</v>
      </c>
      <c r="BB50" s="10">
        <f t="shared" si="61"/>
        <v>0.11000000000000001</v>
      </c>
      <c r="BC50" s="10">
        <f t="shared" si="62"/>
        <v>0.69300000000000006</v>
      </c>
      <c r="BD50" s="10">
        <f t="shared" si="63"/>
        <v>0.60747014000601796</v>
      </c>
      <c r="BE50" s="12" t="str">
        <f t="shared" si="64"/>
        <v/>
      </c>
      <c r="BF50" s="9">
        <f t="shared" si="65"/>
        <v>1.1000000000000001</v>
      </c>
      <c r="BG50" s="9">
        <f t="shared" si="66"/>
        <v>1.1000000000000001</v>
      </c>
      <c r="BH50" s="7">
        <f t="shared" si="67"/>
        <v>0.40700000000000003</v>
      </c>
      <c r="BI50" s="7">
        <f t="shared" si="68"/>
        <v>2.020835720477308</v>
      </c>
      <c r="BJ50" s="12" t="str">
        <f t="shared" si="69"/>
        <v/>
      </c>
      <c r="BK50" s="80">
        <f t="shared" si="70"/>
        <v>0</v>
      </c>
      <c r="BL50" s="7">
        <f t="shared" si="71"/>
        <v>0</v>
      </c>
      <c r="BM50" s="7">
        <f t="shared" si="123"/>
        <v>1.217835720477308</v>
      </c>
      <c r="BN50" s="12" t="str">
        <f t="shared" si="72"/>
        <v/>
      </c>
      <c r="BO50" s="9">
        <f t="shared" si="73"/>
        <v>2.020835720477308</v>
      </c>
      <c r="BP50" s="2">
        <f t="shared" si="74"/>
        <v>2.2071233822520981</v>
      </c>
      <c r="BQ50" s="2">
        <f t="shared" si="75"/>
        <v>2.2071233822520981</v>
      </c>
      <c r="BR50" s="20">
        <f t="shared" si="130"/>
        <v>2</v>
      </c>
      <c r="BS50" s="20">
        <f t="shared" si="130"/>
        <v>2</v>
      </c>
      <c r="BT50" s="20">
        <f t="shared" si="130"/>
        <v>2</v>
      </c>
      <c r="BU50" s="86">
        <f t="shared" si="77"/>
        <v>1</v>
      </c>
      <c r="BV50" s="86">
        <f t="shared" si="78"/>
        <v>1</v>
      </c>
      <c r="BW50" s="20">
        <f t="shared" si="130"/>
        <v>3</v>
      </c>
      <c r="BX50" s="86">
        <f t="shared" si="130"/>
        <v>0.1</v>
      </c>
      <c r="BY50" s="86">
        <f t="shared" si="130"/>
        <v>0.12</v>
      </c>
      <c r="BZ50" s="86">
        <f t="shared" si="130"/>
        <v>0.15</v>
      </c>
      <c r="CA50" s="86">
        <f t="shared" si="130"/>
        <v>0.17</v>
      </c>
      <c r="CB50" s="86">
        <f t="shared" si="130"/>
        <v>0.19</v>
      </c>
      <c r="CC50" s="86">
        <f t="shared" si="130"/>
        <v>0.22</v>
      </c>
      <c r="CD50" s="86">
        <f t="shared" si="130"/>
        <v>0.05</v>
      </c>
      <c r="CE50" s="20" t="str">
        <f t="shared" si="124"/>
        <v>OK (100 %)</v>
      </c>
      <c r="CF50" s="14">
        <f t="shared" si="80"/>
        <v>0.93000000000000571</v>
      </c>
      <c r="CG50" s="14">
        <f t="shared" si="81"/>
        <v>1.5300000000000056</v>
      </c>
      <c r="CH50" s="8">
        <f t="shared" si="82"/>
        <v>-1.2125014322863845</v>
      </c>
      <c r="CI50" s="9">
        <f t="shared" si="83"/>
        <v>2.1500000000000057</v>
      </c>
      <c r="CJ50" s="9">
        <f t="shared" si="84"/>
        <v>0</v>
      </c>
      <c r="CK50" s="9">
        <f t="shared" si="85"/>
        <v>2.1500000000000057</v>
      </c>
      <c r="CL50" s="9">
        <f t="shared" si="86"/>
        <v>0</v>
      </c>
      <c r="CM50" s="9">
        <f t="shared" si="87"/>
        <v>0.13086068579079313</v>
      </c>
      <c r="CN50" s="9">
        <f t="shared" si="88"/>
        <v>0</v>
      </c>
      <c r="CO50" s="9">
        <f t="shared" si="89"/>
        <v>0</v>
      </c>
      <c r="CP50" s="9">
        <f t="shared" si="89"/>
        <v>0</v>
      </c>
      <c r="CQ50" s="9">
        <f t="shared" si="89"/>
        <v>0</v>
      </c>
      <c r="CR50" s="9">
        <f t="shared" si="89"/>
        <v>0</v>
      </c>
      <c r="CS50" s="9">
        <f t="shared" si="89"/>
        <v>0</v>
      </c>
      <c r="CT50" s="9">
        <f t="shared" si="89"/>
        <v>0</v>
      </c>
      <c r="CU50" s="9">
        <f t="shared" si="89"/>
        <v>0</v>
      </c>
      <c r="CV50" s="9">
        <f t="shared" si="90"/>
        <v>1.8793772200439081</v>
      </c>
      <c r="CW50" s="9">
        <f t="shared" si="91"/>
        <v>0.18793772200439082</v>
      </c>
      <c r="CX50" s="9">
        <f t="shared" si="91"/>
        <v>0.22552526640526896</v>
      </c>
      <c r="CY50" s="9">
        <f t="shared" si="91"/>
        <v>0.28190658300658622</v>
      </c>
      <c r="CZ50" s="9">
        <f t="shared" si="91"/>
        <v>0.31949412740746441</v>
      </c>
      <c r="DA50" s="9">
        <f t="shared" si="91"/>
        <v>0.35708167180834255</v>
      </c>
      <c r="DB50" s="9">
        <f t="shared" si="91"/>
        <v>0.41346298840965978</v>
      </c>
      <c r="DC50" s="9">
        <f t="shared" si="91"/>
        <v>9.3968861002195411E-2</v>
      </c>
      <c r="DD50" s="2">
        <f t="shared" si="92"/>
        <v>0.16830000000000064</v>
      </c>
      <c r="DE50" s="2">
        <f t="shared" si="93"/>
        <v>0</v>
      </c>
      <c r="DF50" s="2">
        <f t="shared" si="94"/>
        <v>0.92942931420921082</v>
      </c>
      <c r="DG50" s="2">
        <f t="shared" si="95"/>
        <v>0</v>
      </c>
      <c r="DH50" s="2">
        <f t="shared" si="96"/>
        <v>0</v>
      </c>
      <c r="DI50" s="2">
        <f t="shared" si="97"/>
        <v>0</v>
      </c>
      <c r="DJ50" s="2">
        <f t="shared" si="98"/>
        <v>0</v>
      </c>
      <c r="DK50" s="2">
        <f t="shared" si="99"/>
        <v>1.8632886523302881</v>
      </c>
      <c r="DL50" s="16">
        <f t="shared" si="100"/>
        <v>0</v>
      </c>
      <c r="DM50" s="16">
        <f t="shared" si="101"/>
        <v>0</v>
      </c>
      <c r="DN50" s="16">
        <f t="shared" si="102"/>
        <v>3.0918786523302924</v>
      </c>
      <c r="DO50" s="72">
        <f t="shared" si="103"/>
        <v>-1.2125014322863843</v>
      </c>
      <c r="DP50" s="16">
        <f t="shared" si="104"/>
        <v>0</v>
      </c>
      <c r="DQ50" s="16">
        <f t="shared" si="105"/>
        <v>1.8632886523302881</v>
      </c>
      <c r="DR50" s="2">
        <f t="shared" si="106"/>
        <v>9.4906305436840466</v>
      </c>
      <c r="DS50" s="2">
        <f t="shared" si="107"/>
        <v>1.0230000000000063</v>
      </c>
      <c r="DT50" s="2">
        <f t="shared" si="108"/>
        <v>0.37851000000000234</v>
      </c>
      <c r="DU50" s="2">
        <f t="shared" si="109"/>
        <v>0</v>
      </c>
      <c r="DV50" s="15" t="s">
        <v>249</v>
      </c>
      <c r="DW50" s="18"/>
      <c r="DX50" s="17"/>
      <c r="DY50" s="47" t="str">
        <f t="shared" si="128"/>
        <v/>
      </c>
      <c r="DZ50" s="47" t="str">
        <f t="shared" si="128"/>
        <v/>
      </c>
      <c r="EA50" s="47" t="str">
        <f t="shared" si="128"/>
        <v/>
      </c>
      <c r="EB50" s="47" t="str">
        <f t="shared" si="128"/>
        <v/>
      </c>
      <c r="EC50" s="49" t="str">
        <f t="shared" si="128"/>
        <v/>
      </c>
      <c r="ED50" s="49" t="str">
        <f t="shared" si="128"/>
        <v/>
      </c>
      <c r="EE50" s="47" t="str">
        <f t="shared" si="128"/>
        <v/>
      </c>
      <c r="EF50" s="47" t="str">
        <f t="shared" si="128"/>
        <v/>
      </c>
      <c r="EG50" s="47" t="str">
        <f t="shared" si="128"/>
        <v/>
      </c>
      <c r="EH50" s="6">
        <f t="shared" si="16"/>
        <v>0</v>
      </c>
      <c r="EI50" s="6">
        <f t="shared" si="17"/>
        <v>0</v>
      </c>
      <c r="EJ50" s="2" t="str">
        <f t="shared" si="18"/>
        <v/>
      </c>
      <c r="EK50" s="2" t="str">
        <f t="shared" si="19"/>
        <v/>
      </c>
      <c r="EL50" s="2" t="str">
        <f t="shared" si="126"/>
        <v/>
      </c>
      <c r="EM50" s="2" t="str">
        <f t="shared" si="21"/>
        <v/>
      </c>
      <c r="EN50" s="2" t="str">
        <f t="shared" si="22"/>
        <v/>
      </c>
      <c r="EO50" s="2">
        <f t="shared" si="23"/>
        <v>0</v>
      </c>
      <c r="EP50" s="2">
        <f t="shared" si="110"/>
        <v>0</v>
      </c>
      <c r="EQ50" s="2"/>
      <c r="ER50" s="2"/>
      <c r="ES50" s="2"/>
      <c r="ET50" s="2"/>
      <c r="EU50" s="2"/>
      <c r="EV50" s="2"/>
      <c r="EW50" s="2">
        <f t="shared" si="24"/>
        <v>0</v>
      </c>
      <c r="EX50" s="2">
        <f t="shared" si="25"/>
        <v>0</v>
      </c>
      <c r="EY50" s="2">
        <f t="shared" si="111"/>
        <v>0</v>
      </c>
      <c r="EZ50" s="2">
        <f t="shared" si="26"/>
        <v>0</v>
      </c>
      <c r="FA50" s="2">
        <f t="shared" si="27"/>
        <v>0</v>
      </c>
      <c r="FB50" s="59"/>
      <c r="FC50" s="2">
        <f t="shared" si="28"/>
        <v>0</v>
      </c>
      <c r="FD50" s="2">
        <f t="shared" si="112"/>
        <v>0</v>
      </c>
      <c r="FE50" s="3">
        <f t="shared" si="125"/>
        <v>0</v>
      </c>
      <c r="FF50" s="3">
        <f t="shared" si="113"/>
        <v>0</v>
      </c>
      <c r="FG50" s="3">
        <f t="shared" si="114"/>
        <v>0</v>
      </c>
      <c r="FH50" s="3">
        <f t="shared" si="29"/>
        <v>0</v>
      </c>
      <c r="FI50" s="67">
        <f t="shared" si="30"/>
        <v>0</v>
      </c>
      <c r="FJ50" s="3">
        <f t="shared" si="31"/>
        <v>0</v>
      </c>
      <c r="FK50" s="3">
        <f t="shared" si="32"/>
        <v>0</v>
      </c>
      <c r="FL50" s="3">
        <f t="shared" si="115"/>
        <v>0</v>
      </c>
      <c r="FM50" s="3">
        <f t="shared" si="116"/>
        <v>0</v>
      </c>
      <c r="FN50" s="3">
        <f t="shared" si="117"/>
        <v>0</v>
      </c>
      <c r="FO50" s="2">
        <f t="shared" si="33"/>
        <v>0</v>
      </c>
      <c r="FP50" s="2">
        <f t="shared" si="34"/>
        <v>0</v>
      </c>
      <c r="FQ50" s="2">
        <f t="shared" si="118"/>
        <v>0</v>
      </c>
      <c r="FR50" s="6" t="str">
        <f>IF(A50=1,1,IF(DW50="","",COUNTA($DW$31:DW50)+1))</f>
        <v/>
      </c>
      <c r="FS50" s="6" t="str">
        <f t="shared" si="35"/>
        <v/>
      </c>
      <c r="FT50" s="43">
        <f t="shared" si="119"/>
        <v>1</v>
      </c>
      <c r="FU50" s="23">
        <f t="shared" si="120"/>
        <v>1</v>
      </c>
      <c r="FV50" s="21">
        <f t="shared" si="121"/>
        <v>2</v>
      </c>
    </row>
    <row r="51" spans="1:178">
      <c r="A51" s="4">
        <f t="shared" si="36"/>
        <v>21</v>
      </c>
      <c r="B51" s="33">
        <v>165.34899999999999</v>
      </c>
      <c r="C51" s="33">
        <v>381.02</v>
      </c>
      <c r="D51" s="33">
        <v>378.68481818389404</v>
      </c>
      <c r="E51" s="33"/>
      <c r="F51" s="33"/>
      <c r="G51" s="11" t="str">
        <f t="shared" si="2"/>
        <v/>
      </c>
      <c r="H51" s="3">
        <f t="shared" si="37"/>
        <v>165.34899999999999</v>
      </c>
      <c r="I51" s="3">
        <f t="shared" si="3"/>
        <v>165.34899999999999</v>
      </c>
      <c r="J51" s="3">
        <f t="shared" si="38"/>
        <v>381.02</v>
      </c>
      <c r="K51" s="3">
        <f t="shared" si="4"/>
        <v>381.02</v>
      </c>
      <c r="L51" s="2">
        <f t="shared" si="5"/>
        <v>381.02</v>
      </c>
      <c r="M51" s="8">
        <f t="shared" si="39"/>
        <v>165.34899999999999</v>
      </c>
      <c r="N51" s="8">
        <f t="shared" si="6"/>
        <v>165.34899999999999</v>
      </c>
      <c r="O51" s="8">
        <f t="shared" si="40"/>
        <v>378.68481818389404</v>
      </c>
      <c r="P51" s="8">
        <f t="shared" si="7"/>
        <v>378.68481818389404</v>
      </c>
      <c r="Q51" s="2">
        <f t="shared" si="8"/>
        <v>378.68481818389404</v>
      </c>
      <c r="R51" s="3">
        <f t="shared" si="9"/>
        <v>0</v>
      </c>
      <c r="S51" s="3" t="str">
        <f t="shared" si="10"/>
        <v/>
      </c>
      <c r="T51" s="3" t="str">
        <f t="shared" si="41"/>
        <v/>
      </c>
      <c r="U51" s="8" t="str">
        <f t="shared" si="11"/>
        <v/>
      </c>
      <c r="V51" s="2" t="str">
        <f t="shared" si="12"/>
        <v/>
      </c>
      <c r="W51" s="2" t="str">
        <f t="shared" si="13"/>
        <v/>
      </c>
      <c r="X51" s="2">
        <f t="shared" si="122"/>
        <v>381.02</v>
      </c>
      <c r="Y51" s="2">
        <f t="shared" si="14"/>
        <v>2.3351818161059441</v>
      </c>
      <c r="Z51" s="46">
        <f t="shared" si="42"/>
        <v>330</v>
      </c>
      <c r="AA51" s="46">
        <f t="shared" si="43"/>
        <v>0</v>
      </c>
      <c r="AB51" s="47"/>
      <c r="AC51" s="46">
        <f t="shared" si="44"/>
        <v>2</v>
      </c>
      <c r="AD51" s="47">
        <f t="shared" si="127"/>
        <v>1.1000000000000001</v>
      </c>
      <c r="AE51" s="48" t="str">
        <f t="shared" si="45"/>
        <v/>
      </c>
      <c r="AF51" s="49">
        <f t="shared" si="129"/>
        <v>0</v>
      </c>
      <c r="AG51" s="49">
        <f t="shared" si="129"/>
        <v>0</v>
      </c>
      <c r="AH51" s="49">
        <f t="shared" si="129"/>
        <v>0</v>
      </c>
      <c r="AI51" s="47">
        <f t="shared" si="129"/>
        <v>0.1</v>
      </c>
      <c r="AJ51" s="47">
        <f t="shared" si="129"/>
        <v>0.3</v>
      </c>
      <c r="AK51" s="46">
        <f t="shared" si="129"/>
        <v>2</v>
      </c>
      <c r="AL51" s="47"/>
      <c r="AM51" s="53">
        <f t="shared" si="47"/>
        <v>0.63</v>
      </c>
      <c r="AN51" s="50" t="str">
        <f t="shared" si="48"/>
        <v>159,82 - 165,349</v>
      </c>
      <c r="AO51" s="53" t="s">
        <v>85</v>
      </c>
      <c r="AP51" s="52">
        <f t="shared" si="49"/>
        <v>5.5289999999999964</v>
      </c>
      <c r="AQ51" s="52">
        <f t="shared" si="50"/>
        <v>5.5289999999999964</v>
      </c>
      <c r="AR51" s="47">
        <f t="shared" si="51"/>
        <v>0.37</v>
      </c>
      <c r="AS51" s="53">
        <f t="shared" si="52"/>
        <v>2.2397142903050735</v>
      </c>
      <c r="AT51" s="52">
        <f t="shared" si="53"/>
        <v>2.3397142903050736</v>
      </c>
      <c r="AU51" s="9">
        <f t="shared" si="54"/>
        <v>12.936280311096743</v>
      </c>
      <c r="AV51" s="9">
        <f t="shared" si="55"/>
        <v>0.73</v>
      </c>
      <c r="AW51" s="12" t="str">
        <f t="shared" si="56"/>
        <v/>
      </c>
      <c r="AX51" s="9">
        <f t="shared" si="57"/>
        <v>1.9697142903050735</v>
      </c>
      <c r="AY51" s="12" t="str">
        <f t="shared" si="58"/>
        <v/>
      </c>
      <c r="AZ51" s="10">
        <f t="shared" si="59"/>
        <v>8.5529859993982119E-2</v>
      </c>
      <c r="BA51" s="10">
        <f t="shared" si="60"/>
        <v>1.1000000000000001</v>
      </c>
      <c r="BB51" s="10">
        <f t="shared" si="61"/>
        <v>0.11000000000000001</v>
      </c>
      <c r="BC51" s="10">
        <f t="shared" si="62"/>
        <v>0.69300000000000006</v>
      </c>
      <c r="BD51" s="10">
        <f t="shared" si="63"/>
        <v>0.60747014000601796</v>
      </c>
      <c r="BE51" s="12" t="str">
        <f t="shared" si="64"/>
        <v/>
      </c>
      <c r="BF51" s="9">
        <f t="shared" si="65"/>
        <v>1.1000000000000001</v>
      </c>
      <c r="BG51" s="9">
        <f t="shared" si="66"/>
        <v>1.1000000000000001</v>
      </c>
      <c r="BH51" s="7">
        <f t="shared" si="67"/>
        <v>0.40700000000000003</v>
      </c>
      <c r="BI51" s="7">
        <f t="shared" si="68"/>
        <v>2.1666857193355811</v>
      </c>
      <c r="BJ51" s="12" t="str">
        <f t="shared" si="69"/>
        <v/>
      </c>
      <c r="BK51" s="80">
        <f t="shared" si="70"/>
        <v>0</v>
      </c>
      <c r="BL51" s="7">
        <f t="shared" si="71"/>
        <v>0</v>
      </c>
      <c r="BM51" s="7">
        <f t="shared" si="123"/>
        <v>1.3636857193355811</v>
      </c>
      <c r="BN51" s="12" t="str">
        <f t="shared" si="72"/>
        <v/>
      </c>
      <c r="BO51" s="9">
        <f t="shared" si="73"/>
        <v>2.1666857193355811</v>
      </c>
      <c r="BP51" s="2">
        <f t="shared" si="74"/>
        <v>2.3397142903050736</v>
      </c>
      <c r="BQ51" s="2">
        <f t="shared" si="75"/>
        <v>2.3397142903050736</v>
      </c>
      <c r="BR51" s="20">
        <f t="shared" si="130"/>
        <v>2</v>
      </c>
      <c r="BS51" s="20">
        <f t="shared" si="130"/>
        <v>2</v>
      </c>
      <c r="BT51" s="20">
        <f t="shared" si="130"/>
        <v>2</v>
      </c>
      <c r="BU51" s="86">
        <f t="shared" si="77"/>
        <v>1</v>
      </c>
      <c r="BV51" s="86">
        <f t="shared" si="78"/>
        <v>1</v>
      </c>
      <c r="BW51" s="20">
        <f t="shared" si="130"/>
        <v>3</v>
      </c>
      <c r="BX51" s="86">
        <f t="shared" si="130"/>
        <v>0.1</v>
      </c>
      <c r="BY51" s="86">
        <f t="shared" si="130"/>
        <v>0.12</v>
      </c>
      <c r="BZ51" s="86">
        <f t="shared" si="130"/>
        <v>0.15</v>
      </c>
      <c r="CA51" s="86">
        <f t="shared" si="130"/>
        <v>0.17</v>
      </c>
      <c r="CB51" s="86">
        <f t="shared" si="130"/>
        <v>0.19</v>
      </c>
      <c r="CC51" s="86">
        <f t="shared" si="130"/>
        <v>0.22</v>
      </c>
      <c r="CD51" s="86">
        <f t="shared" si="130"/>
        <v>0.05</v>
      </c>
      <c r="CE51" s="20" t="str">
        <f t="shared" si="124"/>
        <v>OK (100 %)</v>
      </c>
      <c r="CF51" s="14">
        <f t="shared" si="80"/>
        <v>5.5289999999999964</v>
      </c>
      <c r="CG51" s="14">
        <f t="shared" si="81"/>
        <v>5.5289999999999964</v>
      </c>
      <c r="CH51" s="8">
        <f t="shared" si="82"/>
        <v>-2.6645352591003757E-15</v>
      </c>
      <c r="CI51" s="9">
        <f t="shared" si="83"/>
        <v>5.5289999999999964</v>
      </c>
      <c r="CJ51" s="9">
        <f t="shared" si="84"/>
        <v>0</v>
      </c>
      <c r="CK51" s="9">
        <f t="shared" si="85"/>
        <v>5.5289999999999964</v>
      </c>
      <c r="CL51" s="9">
        <f t="shared" si="86"/>
        <v>0</v>
      </c>
      <c r="CM51" s="9">
        <f t="shared" si="87"/>
        <v>0.47289459590672683</v>
      </c>
      <c r="CN51" s="9">
        <f t="shared" si="88"/>
        <v>0</v>
      </c>
      <c r="CO51" s="9">
        <f t="shared" si="89"/>
        <v>0</v>
      </c>
      <c r="CP51" s="9">
        <f t="shared" si="89"/>
        <v>0</v>
      </c>
      <c r="CQ51" s="9">
        <f t="shared" si="89"/>
        <v>0</v>
      </c>
      <c r="CR51" s="9">
        <f t="shared" si="89"/>
        <v>0</v>
      </c>
      <c r="CS51" s="9">
        <f t="shared" si="89"/>
        <v>0</v>
      </c>
      <c r="CT51" s="9">
        <f t="shared" si="89"/>
        <v>0</v>
      </c>
      <c r="CU51" s="9">
        <f t="shared" si="89"/>
        <v>0</v>
      </c>
      <c r="CV51" s="9">
        <f t="shared" si="90"/>
        <v>11.979605342206419</v>
      </c>
      <c r="CW51" s="9">
        <f t="shared" si="91"/>
        <v>1.1979605342206419</v>
      </c>
      <c r="CX51" s="9">
        <f t="shared" si="91"/>
        <v>1.4375526410647703</v>
      </c>
      <c r="CY51" s="9">
        <f t="shared" si="91"/>
        <v>1.7969408013309629</v>
      </c>
      <c r="CZ51" s="9">
        <f t="shared" si="91"/>
        <v>2.0365329081750914</v>
      </c>
      <c r="DA51" s="9">
        <f t="shared" si="91"/>
        <v>2.2761250150192196</v>
      </c>
      <c r="DB51" s="9">
        <f t="shared" si="91"/>
        <v>2.6355131752854124</v>
      </c>
      <c r="DC51" s="9">
        <f t="shared" si="91"/>
        <v>0.59898026711032093</v>
      </c>
      <c r="DD51" s="2">
        <f t="shared" si="92"/>
        <v>0.60818999999999968</v>
      </c>
      <c r="DE51" s="2">
        <f t="shared" si="93"/>
        <v>0</v>
      </c>
      <c r="DF51" s="2">
        <f t="shared" si="94"/>
        <v>3.3587024040932709</v>
      </c>
      <c r="DG51" s="2">
        <f t="shared" si="95"/>
        <v>0</v>
      </c>
      <c r="DH51" s="2">
        <f t="shared" si="96"/>
        <v>0</v>
      </c>
      <c r="DI51" s="2">
        <f t="shared" si="97"/>
        <v>0</v>
      </c>
      <c r="DJ51" s="2">
        <f t="shared" si="98"/>
        <v>0</v>
      </c>
      <c r="DK51" s="2">
        <f t="shared" si="99"/>
        <v>7.5398183422064236</v>
      </c>
      <c r="DL51" s="16">
        <f t="shared" si="100"/>
        <v>0</v>
      </c>
      <c r="DM51" s="16">
        <f t="shared" si="101"/>
        <v>0</v>
      </c>
      <c r="DN51" s="16">
        <f t="shared" si="102"/>
        <v>11.979605342206421</v>
      </c>
      <c r="DO51" s="72">
        <f t="shared" si="103"/>
        <v>-1.7763568394002505E-15</v>
      </c>
      <c r="DP51" s="16">
        <f t="shared" si="104"/>
        <v>0</v>
      </c>
      <c r="DQ51" s="16">
        <f t="shared" si="105"/>
        <v>7.5398183422064236</v>
      </c>
      <c r="DR51" s="2">
        <f t="shared" si="106"/>
        <v>25.872560622193486</v>
      </c>
      <c r="DS51" s="2">
        <f t="shared" si="107"/>
        <v>6.0818999999999965</v>
      </c>
      <c r="DT51" s="2">
        <f t="shared" si="108"/>
        <v>2.2503029999999988</v>
      </c>
      <c r="DU51" s="2">
        <f t="shared" si="109"/>
        <v>0</v>
      </c>
      <c r="DV51" s="15" t="s">
        <v>189</v>
      </c>
      <c r="DW51" s="18"/>
      <c r="DX51" s="17"/>
      <c r="DY51" s="47" t="str">
        <f t="shared" si="128"/>
        <v/>
      </c>
      <c r="DZ51" s="47" t="str">
        <f t="shared" si="128"/>
        <v/>
      </c>
      <c r="EA51" s="47" t="str">
        <f t="shared" si="128"/>
        <v/>
      </c>
      <c r="EB51" s="47" t="str">
        <f t="shared" si="128"/>
        <v/>
      </c>
      <c r="EC51" s="49" t="str">
        <f t="shared" si="128"/>
        <v/>
      </c>
      <c r="ED51" s="49" t="str">
        <f t="shared" si="128"/>
        <v/>
      </c>
      <c r="EE51" s="47" t="str">
        <f t="shared" si="128"/>
        <v/>
      </c>
      <c r="EF51" s="47" t="str">
        <f t="shared" si="128"/>
        <v/>
      </c>
      <c r="EG51" s="47" t="str">
        <f t="shared" si="128"/>
        <v/>
      </c>
      <c r="EH51" s="6">
        <f t="shared" si="16"/>
        <v>0</v>
      </c>
      <c r="EI51" s="6">
        <f t="shared" si="17"/>
        <v>0</v>
      </c>
      <c r="EJ51" s="2" t="str">
        <f t="shared" si="18"/>
        <v/>
      </c>
      <c r="EK51" s="2" t="str">
        <f t="shared" si="19"/>
        <v/>
      </c>
      <c r="EL51" s="2" t="str">
        <f t="shared" si="126"/>
        <v/>
      </c>
      <c r="EM51" s="2" t="str">
        <f t="shared" si="21"/>
        <v/>
      </c>
      <c r="EN51" s="2" t="str">
        <f t="shared" si="22"/>
        <v/>
      </c>
      <c r="EO51" s="2">
        <f t="shared" si="23"/>
        <v>0</v>
      </c>
      <c r="EP51" s="2">
        <f t="shared" si="110"/>
        <v>0</v>
      </c>
      <c r="EQ51" s="2"/>
      <c r="ER51" s="2"/>
      <c r="ES51" s="2"/>
      <c r="ET51" s="2"/>
      <c r="EU51" s="2"/>
      <c r="EV51" s="2"/>
      <c r="EW51" s="2">
        <f t="shared" si="24"/>
        <v>0</v>
      </c>
      <c r="EX51" s="2">
        <f t="shared" si="25"/>
        <v>0</v>
      </c>
      <c r="EY51" s="2">
        <f t="shared" si="111"/>
        <v>0</v>
      </c>
      <c r="EZ51" s="2">
        <f t="shared" si="26"/>
        <v>0</v>
      </c>
      <c r="FA51" s="2">
        <f t="shared" si="27"/>
        <v>0</v>
      </c>
      <c r="FB51" s="59"/>
      <c r="FC51" s="2">
        <f t="shared" si="28"/>
        <v>0</v>
      </c>
      <c r="FD51" s="2">
        <f t="shared" si="112"/>
        <v>0</v>
      </c>
      <c r="FE51" s="3">
        <f t="shared" si="125"/>
        <v>0</v>
      </c>
      <c r="FF51" s="3">
        <f t="shared" si="113"/>
        <v>0</v>
      </c>
      <c r="FG51" s="3">
        <f t="shared" si="114"/>
        <v>0</v>
      </c>
      <c r="FH51" s="3">
        <f t="shared" si="29"/>
        <v>0</v>
      </c>
      <c r="FI51" s="67">
        <f t="shared" si="30"/>
        <v>0</v>
      </c>
      <c r="FJ51" s="3">
        <f t="shared" si="31"/>
        <v>0</v>
      </c>
      <c r="FK51" s="3">
        <f t="shared" si="32"/>
        <v>0</v>
      </c>
      <c r="FL51" s="3">
        <f t="shared" si="115"/>
        <v>0</v>
      </c>
      <c r="FM51" s="3">
        <f t="shared" si="116"/>
        <v>0</v>
      </c>
      <c r="FN51" s="3">
        <f t="shared" si="117"/>
        <v>0</v>
      </c>
      <c r="FO51" s="2">
        <f t="shared" si="33"/>
        <v>0</v>
      </c>
      <c r="FP51" s="2">
        <f t="shared" si="34"/>
        <v>0</v>
      </c>
      <c r="FQ51" s="2">
        <f t="shared" si="118"/>
        <v>0</v>
      </c>
      <c r="FR51" s="6" t="str">
        <f>IF(A51=1,1,IF(DW51="","",COUNTA($DW$31:DW51)+1))</f>
        <v/>
      </c>
      <c r="FS51" s="6" t="str">
        <f t="shared" si="35"/>
        <v/>
      </c>
      <c r="FT51" s="43">
        <f t="shared" si="119"/>
        <v>1</v>
      </c>
      <c r="FU51" s="23">
        <f t="shared" si="120"/>
        <v>1</v>
      </c>
      <c r="FV51" s="21">
        <f t="shared" si="121"/>
        <v>2</v>
      </c>
    </row>
    <row r="52" spans="1:178">
      <c r="A52" s="4">
        <f t="shared" si="36"/>
        <v>22</v>
      </c>
      <c r="B52" s="33">
        <v>171.661</v>
      </c>
      <c r="C52" s="33">
        <v>381.24</v>
      </c>
      <c r="D52" s="33">
        <v>378.78359334199013</v>
      </c>
      <c r="E52" s="33"/>
      <c r="F52" s="33"/>
      <c r="G52" s="11" t="str">
        <f t="shared" si="2"/>
        <v/>
      </c>
      <c r="H52" s="3">
        <f t="shared" si="37"/>
        <v>171.661</v>
      </c>
      <c r="I52" s="3">
        <f t="shared" si="3"/>
        <v>171.661</v>
      </c>
      <c r="J52" s="3">
        <f t="shared" si="38"/>
        <v>381.24</v>
      </c>
      <c r="K52" s="3">
        <f t="shared" si="4"/>
        <v>381.24</v>
      </c>
      <c r="L52" s="2">
        <f t="shared" si="5"/>
        <v>381.24</v>
      </c>
      <c r="M52" s="8">
        <f t="shared" si="39"/>
        <v>171.661</v>
      </c>
      <c r="N52" s="8">
        <f t="shared" si="6"/>
        <v>171.661</v>
      </c>
      <c r="O52" s="8">
        <f t="shared" si="40"/>
        <v>378.78359334199013</v>
      </c>
      <c r="P52" s="8">
        <f t="shared" si="7"/>
        <v>378.78359334199013</v>
      </c>
      <c r="Q52" s="2">
        <f t="shared" si="8"/>
        <v>378.78359334199013</v>
      </c>
      <c r="R52" s="3">
        <f t="shared" si="9"/>
        <v>0</v>
      </c>
      <c r="S52" s="3" t="str">
        <f t="shared" si="10"/>
        <v/>
      </c>
      <c r="T52" s="3" t="str">
        <f t="shared" si="41"/>
        <v/>
      </c>
      <c r="U52" s="8" t="str">
        <f t="shared" si="11"/>
        <v/>
      </c>
      <c r="V52" s="2" t="str">
        <f t="shared" si="12"/>
        <v/>
      </c>
      <c r="W52" s="2" t="str">
        <f t="shared" si="13"/>
        <v/>
      </c>
      <c r="X52" s="2">
        <f t="shared" si="122"/>
        <v>381.24</v>
      </c>
      <c r="Y52" s="2">
        <f t="shared" si="14"/>
        <v>2.4564066580098824</v>
      </c>
      <c r="Z52" s="46">
        <f t="shared" si="42"/>
        <v>330</v>
      </c>
      <c r="AA52" s="46">
        <f t="shared" si="43"/>
        <v>0</v>
      </c>
      <c r="AB52" s="47"/>
      <c r="AC52" s="46">
        <f t="shared" si="44"/>
        <v>2</v>
      </c>
      <c r="AD52" s="47">
        <f t="shared" si="127"/>
        <v>1.1000000000000001</v>
      </c>
      <c r="AE52" s="48" t="str">
        <f t="shared" si="45"/>
        <v/>
      </c>
      <c r="AF52" s="49">
        <f t="shared" si="129"/>
        <v>0</v>
      </c>
      <c r="AG52" s="49">
        <f t="shared" si="129"/>
        <v>0</v>
      </c>
      <c r="AH52" s="49">
        <f t="shared" si="129"/>
        <v>0</v>
      </c>
      <c r="AI52" s="47">
        <f t="shared" si="129"/>
        <v>0.1</v>
      </c>
      <c r="AJ52" s="47">
        <f t="shared" si="129"/>
        <v>0.3</v>
      </c>
      <c r="AK52" s="46">
        <f t="shared" si="129"/>
        <v>2</v>
      </c>
      <c r="AL52" s="47"/>
      <c r="AM52" s="53">
        <f t="shared" si="47"/>
        <v>0.63</v>
      </c>
      <c r="AN52" s="50" t="str">
        <f t="shared" si="48"/>
        <v>165,349 - 171,661</v>
      </c>
      <c r="AO52" s="53" t="s">
        <v>85</v>
      </c>
      <c r="AP52" s="52">
        <f t="shared" si="49"/>
        <v>6.3120000000000118</v>
      </c>
      <c r="AQ52" s="52">
        <f t="shared" si="50"/>
        <v>6.3120000000000118</v>
      </c>
      <c r="AR52" s="47">
        <f t="shared" si="51"/>
        <v>0.37</v>
      </c>
      <c r="AS52" s="53">
        <f t="shared" si="52"/>
        <v>2.3957942370579133</v>
      </c>
      <c r="AT52" s="52">
        <f t="shared" si="53"/>
        <v>2.4957942370579134</v>
      </c>
      <c r="AU52" s="9">
        <f t="shared" si="54"/>
        <v>15.753453224309579</v>
      </c>
      <c r="AV52" s="9">
        <f t="shared" si="55"/>
        <v>0.73</v>
      </c>
      <c r="AW52" s="12" t="str">
        <f t="shared" si="56"/>
        <v/>
      </c>
      <c r="AX52" s="9">
        <f t="shared" si="57"/>
        <v>2.1257942370579133</v>
      </c>
      <c r="AY52" s="12" t="str">
        <f t="shared" si="58"/>
        <v/>
      </c>
      <c r="AZ52" s="10">
        <f t="shared" si="59"/>
        <v>8.5529859993982119E-2</v>
      </c>
      <c r="BA52" s="10">
        <f t="shared" si="60"/>
        <v>1.1000000000000001</v>
      </c>
      <c r="BB52" s="10">
        <f t="shared" si="61"/>
        <v>0.11000000000000001</v>
      </c>
      <c r="BC52" s="10">
        <f t="shared" si="62"/>
        <v>0.69300000000000006</v>
      </c>
      <c r="BD52" s="10">
        <f t="shared" si="63"/>
        <v>0.60747014000601796</v>
      </c>
      <c r="BE52" s="12" t="str">
        <f t="shared" si="64"/>
        <v/>
      </c>
      <c r="BF52" s="9">
        <f t="shared" si="65"/>
        <v>1.1000000000000001</v>
      </c>
      <c r="BG52" s="9">
        <f t="shared" si="66"/>
        <v>1.1000000000000001</v>
      </c>
      <c r="BH52" s="7">
        <f t="shared" si="67"/>
        <v>0.40700000000000003</v>
      </c>
      <c r="BI52" s="7">
        <f t="shared" si="68"/>
        <v>2.3383736607637049</v>
      </c>
      <c r="BJ52" s="12" t="str">
        <f t="shared" si="69"/>
        <v/>
      </c>
      <c r="BK52" s="80">
        <f t="shared" si="70"/>
        <v>0</v>
      </c>
      <c r="BL52" s="7">
        <f t="shared" si="71"/>
        <v>0</v>
      </c>
      <c r="BM52" s="7">
        <f t="shared" si="123"/>
        <v>1.535373660763705</v>
      </c>
      <c r="BN52" s="12" t="str">
        <f t="shared" si="72"/>
        <v/>
      </c>
      <c r="BO52" s="9">
        <f t="shared" si="73"/>
        <v>2.3383736607637049</v>
      </c>
      <c r="BP52" s="2">
        <f t="shared" si="74"/>
        <v>2.4957942370579134</v>
      </c>
      <c r="BQ52" s="2">
        <f t="shared" si="75"/>
        <v>2.4957942370579134</v>
      </c>
      <c r="BR52" s="20">
        <f t="shared" si="130"/>
        <v>2</v>
      </c>
      <c r="BS52" s="20">
        <f t="shared" si="130"/>
        <v>2</v>
      </c>
      <c r="BT52" s="20">
        <f t="shared" si="130"/>
        <v>2</v>
      </c>
      <c r="BU52" s="86">
        <f t="shared" si="77"/>
        <v>1</v>
      </c>
      <c r="BV52" s="86">
        <f t="shared" si="78"/>
        <v>1</v>
      </c>
      <c r="BW52" s="20">
        <f t="shared" si="130"/>
        <v>3</v>
      </c>
      <c r="BX52" s="86">
        <f t="shared" si="130"/>
        <v>0.1</v>
      </c>
      <c r="BY52" s="86">
        <f t="shared" si="130"/>
        <v>0.12</v>
      </c>
      <c r="BZ52" s="86">
        <f t="shared" si="130"/>
        <v>0.15</v>
      </c>
      <c r="CA52" s="86">
        <f t="shared" si="130"/>
        <v>0.17</v>
      </c>
      <c r="CB52" s="86">
        <f t="shared" si="130"/>
        <v>0.19</v>
      </c>
      <c r="CC52" s="86">
        <f t="shared" si="130"/>
        <v>0.22</v>
      </c>
      <c r="CD52" s="86">
        <f t="shared" si="130"/>
        <v>0.05</v>
      </c>
      <c r="CE52" s="20" t="str">
        <f t="shared" si="124"/>
        <v>OK (100 %)</v>
      </c>
      <c r="CF52" s="14">
        <f t="shared" si="80"/>
        <v>6.3120000000000118</v>
      </c>
      <c r="CG52" s="14">
        <f t="shared" si="81"/>
        <v>6.3120000000000118</v>
      </c>
      <c r="CH52" s="8">
        <f t="shared" si="82"/>
        <v>0</v>
      </c>
      <c r="CI52" s="9">
        <f t="shared" si="83"/>
        <v>6.3120000000000118</v>
      </c>
      <c r="CJ52" s="9">
        <f t="shared" si="84"/>
        <v>0</v>
      </c>
      <c r="CK52" s="9">
        <f t="shared" si="85"/>
        <v>6.3120000000000118</v>
      </c>
      <c r="CL52" s="9">
        <f t="shared" si="86"/>
        <v>0</v>
      </c>
      <c r="CM52" s="9">
        <f t="shared" si="87"/>
        <v>0.53986447628201617</v>
      </c>
      <c r="CN52" s="9">
        <f t="shared" si="88"/>
        <v>0</v>
      </c>
      <c r="CO52" s="9">
        <f t="shared" si="89"/>
        <v>0</v>
      </c>
      <c r="CP52" s="9">
        <f t="shared" si="89"/>
        <v>0</v>
      </c>
      <c r="CQ52" s="9">
        <f t="shared" si="89"/>
        <v>0</v>
      </c>
      <c r="CR52" s="9">
        <f t="shared" si="89"/>
        <v>0</v>
      </c>
      <c r="CS52" s="9">
        <f t="shared" si="89"/>
        <v>0</v>
      </c>
      <c r="CT52" s="9">
        <f t="shared" si="89"/>
        <v>0</v>
      </c>
      <c r="CU52" s="9">
        <f t="shared" si="89"/>
        <v>0</v>
      </c>
      <c r="CV52" s="9">
        <f t="shared" si="90"/>
        <v>14.759814546740532</v>
      </c>
      <c r="CW52" s="9">
        <f t="shared" si="91"/>
        <v>1.4759814546740533</v>
      </c>
      <c r="CX52" s="9">
        <f t="shared" si="91"/>
        <v>1.7711777456088638</v>
      </c>
      <c r="CY52" s="9">
        <f t="shared" si="91"/>
        <v>2.2139721820110796</v>
      </c>
      <c r="CZ52" s="9">
        <f t="shared" si="91"/>
        <v>2.5091684729458907</v>
      </c>
      <c r="DA52" s="9">
        <f t="shared" si="91"/>
        <v>2.804364763880701</v>
      </c>
      <c r="DB52" s="9">
        <f t="shared" si="91"/>
        <v>3.2471592002829173</v>
      </c>
      <c r="DC52" s="9">
        <f t="shared" si="91"/>
        <v>0.73799072733702664</v>
      </c>
      <c r="DD52" s="2">
        <f t="shared" si="92"/>
        <v>0.69432000000000138</v>
      </c>
      <c r="DE52" s="2">
        <f t="shared" si="93"/>
        <v>0</v>
      </c>
      <c r="DF52" s="2">
        <f t="shared" si="94"/>
        <v>3.8343515237179924</v>
      </c>
      <c r="DG52" s="2">
        <f t="shared" si="95"/>
        <v>0</v>
      </c>
      <c r="DH52" s="2">
        <f t="shared" si="96"/>
        <v>0</v>
      </c>
      <c r="DI52" s="2">
        <f t="shared" si="97"/>
        <v>0</v>
      </c>
      <c r="DJ52" s="2">
        <f t="shared" si="98"/>
        <v>0</v>
      </c>
      <c r="DK52" s="2">
        <f t="shared" si="99"/>
        <v>9.6912785467405236</v>
      </c>
      <c r="DL52" s="16">
        <f t="shared" si="100"/>
        <v>0</v>
      </c>
      <c r="DM52" s="16">
        <f t="shared" si="101"/>
        <v>0</v>
      </c>
      <c r="DN52" s="16">
        <f t="shared" si="102"/>
        <v>14.759814546740532</v>
      </c>
      <c r="DO52" s="72">
        <f t="shared" si="103"/>
        <v>0</v>
      </c>
      <c r="DP52" s="16">
        <f t="shared" si="104"/>
        <v>0</v>
      </c>
      <c r="DQ52" s="16">
        <f t="shared" si="105"/>
        <v>9.6912785467405236</v>
      </c>
      <c r="DR52" s="2">
        <f t="shared" si="106"/>
        <v>31.506906448619159</v>
      </c>
      <c r="DS52" s="2">
        <f t="shared" si="107"/>
        <v>6.9432000000000134</v>
      </c>
      <c r="DT52" s="2">
        <f t="shared" si="108"/>
        <v>2.5689840000000048</v>
      </c>
      <c r="DU52" s="2">
        <f t="shared" si="109"/>
        <v>0</v>
      </c>
      <c r="DV52" s="15" t="s">
        <v>189</v>
      </c>
      <c r="DW52" s="18"/>
      <c r="DX52" s="17"/>
      <c r="DY52" s="47" t="str">
        <f t="shared" si="128"/>
        <v/>
      </c>
      <c r="DZ52" s="47" t="str">
        <f t="shared" si="128"/>
        <v/>
      </c>
      <c r="EA52" s="47" t="str">
        <f t="shared" si="128"/>
        <v/>
      </c>
      <c r="EB52" s="47" t="str">
        <f t="shared" si="128"/>
        <v/>
      </c>
      <c r="EC52" s="49" t="str">
        <f t="shared" si="128"/>
        <v/>
      </c>
      <c r="ED52" s="49" t="str">
        <f t="shared" si="128"/>
        <v/>
      </c>
      <c r="EE52" s="47" t="str">
        <f t="shared" si="128"/>
        <v/>
      </c>
      <c r="EF52" s="47" t="str">
        <f t="shared" si="128"/>
        <v/>
      </c>
      <c r="EG52" s="47" t="str">
        <f t="shared" si="128"/>
        <v/>
      </c>
      <c r="EH52" s="6">
        <f t="shared" si="16"/>
        <v>0</v>
      </c>
      <c r="EI52" s="6">
        <f t="shared" si="17"/>
        <v>0</v>
      </c>
      <c r="EJ52" s="2" t="str">
        <f t="shared" si="18"/>
        <v/>
      </c>
      <c r="EK52" s="2" t="str">
        <f t="shared" si="19"/>
        <v/>
      </c>
      <c r="EL52" s="2" t="str">
        <f t="shared" si="126"/>
        <v/>
      </c>
      <c r="EM52" s="2" t="str">
        <f t="shared" si="21"/>
        <v/>
      </c>
      <c r="EN52" s="2" t="str">
        <f t="shared" si="22"/>
        <v/>
      </c>
      <c r="EO52" s="2">
        <f t="shared" si="23"/>
        <v>0</v>
      </c>
      <c r="EP52" s="2">
        <f t="shared" si="110"/>
        <v>0</v>
      </c>
      <c r="EQ52" s="2"/>
      <c r="ER52" s="2"/>
      <c r="ES52" s="2"/>
      <c r="ET52" s="2"/>
      <c r="EU52" s="2"/>
      <c r="EV52" s="2"/>
      <c r="EW52" s="2">
        <f t="shared" si="24"/>
        <v>0</v>
      </c>
      <c r="EX52" s="2">
        <f t="shared" si="25"/>
        <v>0</v>
      </c>
      <c r="EY52" s="2">
        <f t="shared" si="111"/>
        <v>0</v>
      </c>
      <c r="EZ52" s="2">
        <f t="shared" si="26"/>
        <v>0</v>
      </c>
      <c r="FA52" s="2">
        <f t="shared" si="27"/>
        <v>0</v>
      </c>
      <c r="FB52" s="59"/>
      <c r="FC52" s="2">
        <f t="shared" si="28"/>
        <v>0</v>
      </c>
      <c r="FD52" s="2">
        <f t="shared" si="112"/>
        <v>0</v>
      </c>
      <c r="FE52" s="3">
        <f t="shared" si="125"/>
        <v>0</v>
      </c>
      <c r="FF52" s="3">
        <f t="shared" si="113"/>
        <v>0</v>
      </c>
      <c r="FG52" s="3">
        <f t="shared" si="114"/>
        <v>0</v>
      </c>
      <c r="FH52" s="3">
        <f t="shared" si="29"/>
        <v>0</v>
      </c>
      <c r="FI52" s="67">
        <f t="shared" si="30"/>
        <v>0</v>
      </c>
      <c r="FJ52" s="3">
        <f t="shared" si="31"/>
        <v>0</v>
      </c>
      <c r="FK52" s="3">
        <f t="shared" si="32"/>
        <v>0</v>
      </c>
      <c r="FL52" s="3">
        <f t="shared" si="115"/>
        <v>0</v>
      </c>
      <c r="FM52" s="3">
        <f t="shared" si="116"/>
        <v>0</v>
      </c>
      <c r="FN52" s="3">
        <f t="shared" si="117"/>
        <v>0</v>
      </c>
      <c r="FO52" s="2">
        <f t="shared" si="33"/>
        <v>0</v>
      </c>
      <c r="FP52" s="2">
        <f t="shared" si="34"/>
        <v>0</v>
      </c>
      <c r="FQ52" s="2">
        <f t="shared" si="118"/>
        <v>0</v>
      </c>
      <c r="FR52" s="6" t="str">
        <f>IF(A52=1,1,IF(DW52="","",COUNTA($DW$31:DW52)+1))</f>
        <v/>
      </c>
      <c r="FS52" s="6" t="str">
        <f t="shared" si="35"/>
        <v/>
      </c>
      <c r="FT52" s="43">
        <f t="shared" si="119"/>
        <v>1</v>
      </c>
      <c r="FU52" s="23">
        <f t="shared" si="120"/>
        <v>1</v>
      </c>
      <c r="FV52" s="21">
        <f t="shared" si="121"/>
        <v>2</v>
      </c>
    </row>
    <row r="53" spans="1:178">
      <c r="A53" s="4">
        <f t="shared" si="36"/>
        <v>23</v>
      </c>
      <c r="B53" s="33">
        <v>176.53200000000001</v>
      </c>
      <c r="C53" s="33">
        <v>381.33786295865497</v>
      </c>
      <c r="D53" s="33">
        <v>378.85981859469706</v>
      </c>
      <c r="E53" s="33"/>
      <c r="F53" s="33"/>
      <c r="G53" s="11" t="str">
        <f t="shared" si="2"/>
        <v/>
      </c>
      <c r="H53" s="3">
        <f t="shared" si="37"/>
        <v>176.53200000000001</v>
      </c>
      <c r="I53" s="3">
        <f t="shared" si="3"/>
        <v>176.53200000000001</v>
      </c>
      <c r="J53" s="3">
        <f t="shared" si="38"/>
        <v>381.33786295865497</v>
      </c>
      <c r="K53" s="3">
        <f t="shared" si="4"/>
        <v>381.33786295865497</v>
      </c>
      <c r="L53" s="2">
        <f t="shared" si="5"/>
        <v>381.33786295865497</v>
      </c>
      <c r="M53" s="8">
        <f t="shared" si="39"/>
        <v>176.53200000000001</v>
      </c>
      <c r="N53" s="8">
        <f t="shared" si="6"/>
        <v>176.53200000000001</v>
      </c>
      <c r="O53" s="8">
        <f t="shared" si="40"/>
        <v>378.85981859469706</v>
      </c>
      <c r="P53" s="8">
        <f t="shared" si="7"/>
        <v>378.85981859469706</v>
      </c>
      <c r="Q53" s="2">
        <f t="shared" si="8"/>
        <v>378.85981859469706</v>
      </c>
      <c r="R53" s="3">
        <f t="shared" si="9"/>
        <v>0</v>
      </c>
      <c r="S53" s="3" t="str">
        <f t="shared" si="10"/>
        <v/>
      </c>
      <c r="T53" s="3" t="str">
        <f t="shared" si="41"/>
        <v/>
      </c>
      <c r="U53" s="8" t="str">
        <f t="shared" si="11"/>
        <v/>
      </c>
      <c r="V53" s="2" t="str">
        <f t="shared" si="12"/>
        <v/>
      </c>
      <c r="W53" s="2" t="str">
        <f t="shared" si="13"/>
        <v/>
      </c>
      <c r="X53" s="2">
        <f t="shared" si="122"/>
        <v>381.33786295865497</v>
      </c>
      <c r="Y53" s="2">
        <f t="shared" si="14"/>
        <v>2.4780443639579062</v>
      </c>
      <c r="Z53" s="46">
        <f t="shared" si="42"/>
        <v>330</v>
      </c>
      <c r="AA53" s="46">
        <f t="shared" si="43"/>
        <v>0</v>
      </c>
      <c r="AB53" s="47"/>
      <c r="AC53" s="46">
        <f t="shared" si="44"/>
        <v>2</v>
      </c>
      <c r="AD53" s="47">
        <f t="shared" si="127"/>
        <v>1.1000000000000001</v>
      </c>
      <c r="AE53" s="48" t="str">
        <f t="shared" si="45"/>
        <v/>
      </c>
      <c r="AF53" s="49">
        <f t="shared" si="129"/>
        <v>0</v>
      </c>
      <c r="AG53" s="49">
        <f t="shared" si="129"/>
        <v>0</v>
      </c>
      <c r="AH53" s="49">
        <f t="shared" si="129"/>
        <v>0</v>
      </c>
      <c r="AI53" s="47">
        <f t="shared" si="129"/>
        <v>0.1</v>
      </c>
      <c r="AJ53" s="47">
        <f t="shared" si="129"/>
        <v>0.3</v>
      </c>
      <c r="AK53" s="46">
        <f t="shared" si="129"/>
        <v>2</v>
      </c>
      <c r="AL53" s="47"/>
      <c r="AM53" s="53">
        <f t="shared" si="47"/>
        <v>0.63</v>
      </c>
      <c r="AN53" s="50" t="str">
        <f t="shared" si="48"/>
        <v>171,661 - 176,532</v>
      </c>
      <c r="AO53" s="53" t="s">
        <v>85</v>
      </c>
      <c r="AP53" s="52">
        <f t="shared" si="49"/>
        <v>4.8710000000000093</v>
      </c>
      <c r="AQ53" s="52">
        <f t="shared" si="50"/>
        <v>4.8710000000000093</v>
      </c>
      <c r="AR53" s="47">
        <f t="shared" si="51"/>
        <v>0.37</v>
      </c>
      <c r="AS53" s="53">
        <f t="shared" si="52"/>
        <v>2.4672255109838943</v>
      </c>
      <c r="AT53" s="52">
        <f t="shared" si="53"/>
        <v>2.5672255109838944</v>
      </c>
      <c r="AU53" s="9">
        <f t="shared" si="54"/>
        <v>12.504955464002574</v>
      </c>
      <c r="AV53" s="9">
        <f t="shared" si="55"/>
        <v>0.73</v>
      </c>
      <c r="AW53" s="12" t="str">
        <f t="shared" si="56"/>
        <v/>
      </c>
      <c r="AX53" s="9">
        <f t="shared" si="57"/>
        <v>2.1972255109838943</v>
      </c>
      <c r="AY53" s="12" t="str">
        <f t="shared" si="58"/>
        <v/>
      </c>
      <c r="AZ53" s="10">
        <f t="shared" si="59"/>
        <v>8.5529859993982119E-2</v>
      </c>
      <c r="BA53" s="10">
        <f t="shared" si="60"/>
        <v>1.1000000000000001</v>
      </c>
      <c r="BB53" s="10">
        <f t="shared" si="61"/>
        <v>0.11000000000000001</v>
      </c>
      <c r="BC53" s="10">
        <f t="shared" si="62"/>
        <v>0.69300000000000006</v>
      </c>
      <c r="BD53" s="10">
        <f t="shared" si="63"/>
        <v>0.60747014000601796</v>
      </c>
      <c r="BE53" s="12" t="str">
        <f t="shared" si="64"/>
        <v/>
      </c>
      <c r="BF53" s="9">
        <f t="shared" si="65"/>
        <v>1.1000000000000001</v>
      </c>
      <c r="BG53" s="9">
        <f t="shared" si="66"/>
        <v>1.1000000000000001</v>
      </c>
      <c r="BH53" s="7">
        <f t="shared" si="67"/>
        <v>0.40700000000000003</v>
      </c>
      <c r="BI53" s="7">
        <f t="shared" si="68"/>
        <v>2.4169480620822839</v>
      </c>
      <c r="BJ53" s="12" t="str">
        <f t="shared" si="69"/>
        <v/>
      </c>
      <c r="BK53" s="80">
        <f t="shared" si="70"/>
        <v>0</v>
      </c>
      <c r="BL53" s="7">
        <f t="shared" si="71"/>
        <v>0</v>
      </c>
      <c r="BM53" s="7">
        <f t="shared" si="123"/>
        <v>1.6139480620822839</v>
      </c>
      <c r="BN53" s="12" t="str">
        <f t="shared" si="72"/>
        <v/>
      </c>
      <c r="BO53" s="9">
        <f t="shared" si="73"/>
        <v>2.4169480620822839</v>
      </c>
      <c r="BP53" s="2">
        <f t="shared" si="74"/>
        <v>2.5672255109838944</v>
      </c>
      <c r="BQ53" s="2">
        <f t="shared" si="75"/>
        <v>2.5672255109838944</v>
      </c>
      <c r="BR53" s="20">
        <f t="shared" si="130"/>
        <v>2</v>
      </c>
      <c r="BS53" s="20">
        <f t="shared" si="130"/>
        <v>2</v>
      </c>
      <c r="BT53" s="20">
        <f t="shared" si="130"/>
        <v>2</v>
      </c>
      <c r="BU53" s="86">
        <f t="shared" si="77"/>
        <v>1</v>
      </c>
      <c r="BV53" s="86">
        <f t="shared" si="78"/>
        <v>1</v>
      </c>
      <c r="BW53" s="20">
        <f t="shared" si="130"/>
        <v>3</v>
      </c>
      <c r="BX53" s="86">
        <f t="shared" si="130"/>
        <v>0.1</v>
      </c>
      <c r="BY53" s="86">
        <f t="shared" si="130"/>
        <v>0.12</v>
      </c>
      <c r="BZ53" s="86">
        <f t="shared" si="130"/>
        <v>0.15</v>
      </c>
      <c r="CA53" s="86">
        <f t="shared" si="130"/>
        <v>0.17</v>
      </c>
      <c r="CB53" s="86">
        <f t="shared" si="130"/>
        <v>0.19</v>
      </c>
      <c r="CC53" s="86">
        <f t="shared" si="130"/>
        <v>0.22</v>
      </c>
      <c r="CD53" s="86">
        <f t="shared" si="130"/>
        <v>0.05</v>
      </c>
      <c r="CE53" s="20" t="str">
        <f t="shared" si="124"/>
        <v>OK (100 %)</v>
      </c>
      <c r="CF53" s="14">
        <f t="shared" si="80"/>
        <v>3.6510000000000096</v>
      </c>
      <c r="CG53" s="14">
        <f t="shared" si="81"/>
        <v>4.2510000000000092</v>
      </c>
      <c r="CH53" s="8">
        <f t="shared" si="82"/>
        <v>8.7876217686189584</v>
      </c>
      <c r="CI53" s="9">
        <f t="shared" si="83"/>
        <v>4.8710000000000093</v>
      </c>
      <c r="CJ53" s="9">
        <f t="shared" si="84"/>
        <v>0</v>
      </c>
      <c r="CK53" s="9">
        <f t="shared" si="85"/>
        <v>4.8710000000000093</v>
      </c>
      <c r="CL53" s="9">
        <f t="shared" si="86"/>
        <v>0</v>
      </c>
      <c r="CM53" s="9">
        <f t="shared" si="87"/>
        <v>0.3635874348344188</v>
      </c>
      <c r="CN53" s="9">
        <f t="shared" si="88"/>
        <v>0</v>
      </c>
      <c r="CO53" s="9">
        <f t="shared" si="89"/>
        <v>0</v>
      </c>
      <c r="CP53" s="9">
        <f t="shared" si="89"/>
        <v>0</v>
      </c>
      <c r="CQ53" s="9">
        <f t="shared" si="89"/>
        <v>0</v>
      </c>
      <c r="CR53" s="9">
        <f t="shared" si="89"/>
        <v>0</v>
      </c>
      <c r="CS53" s="9">
        <f t="shared" si="89"/>
        <v>0</v>
      </c>
      <c r="CT53" s="9">
        <f t="shared" si="89"/>
        <v>0</v>
      </c>
      <c r="CU53" s="9">
        <f t="shared" si="89"/>
        <v>0</v>
      </c>
      <c r="CV53" s="9">
        <f t="shared" si="90"/>
        <v>22.565450299922233</v>
      </c>
      <c r="CW53" s="9">
        <f t="shared" si="91"/>
        <v>2.2565450299922234</v>
      </c>
      <c r="CX53" s="9">
        <f t="shared" si="91"/>
        <v>2.707854035990668</v>
      </c>
      <c r="CY53" s="9">
        <f t="shared" si="91"/>
        <v>3.3848175449883349</v>
      </c>
      <c r="CZ53" s="9">
        <f t="shared" si="91"/>
        <v>3.8361265509867799</v>
      </c>
      <c r="DA53" s="9">
        <f t="shared" si="91"/>
        <v>4.2874355569852245</v>
      </c>
      <c r="DB53" s="9">
        <f t="shared" si="91"/>
        <v>4.9643990659828914</v>
      </c>
      <c r="DC53" s="9">
        <f t="shared" si="91"/>
        <v>1.1282725149961117</v>
      </c>
      <c r="DD53" s="2">
        <f t="shared" si="92"/>
        <v>0.46761000000000108</v>
      </c>
      <c r="DE53" s="2">
        <f t="shared" si="93"/>
        <v>0.59536</v>
      </c>
      <c r="DF53" s="2">
        <f t="shared" si="94"/>
        <v>2.5823555651655878</v>
      </c>
      <c r="DG53" s="2">
        <f t="shared" si="95"/>
        <v>0</v>
      </c>
      <c r="DH53" s="2">
        <f t="shared" si="96"/>
        <v>0</v>
      </c>
      <c r="DI53" s="2">
        <f t="shared" si="97"/>
        <v>0</v>
      </c>
      <c r="DJ53" s="2">
        <f t="shared" si="98"/>
        <v>0</v>
      </c>
      <c r="DK53" s="2">
        <f t="shared" si="99"/>
        <v>6.8608932119118036</v>
      </c>
      <c r="DL53" s="16">
        <f t="shared" si="100"/>
        <v>0</v>
      </c>
      <c r="DM53" s="16">
        <f t="shared" si="101"/>
        <v>7.3235898295219677</v>
      </c>
      <c r="DN53" s="16">
        <f t="shared" si="102"/>
        <v>21.101418360825242</v>
      </c>
      <c r="DO53" s="72">
        <f t="shared" si="103"/>
        <v>1.4640319390969907</v>
      </c>
      <c r="DP53" s="16">
        <f t="shared" si="104"/>
        <v>0</v>
      </c>
      <c r="DQ53" s="16">
        <f t="shared" si="105"/>
        <v>14.184483041433772</v>
      </c>
      <c r="DR53" s="2">
        <f t="shared" si="106"/>
        <v>25.009910928005148</v>
      </c>
      <c r="DS53" s="2">
        <f t="shared" si="107"/>
        <v>9.9697000000000102</v>
      </c>
      <c r="DT53" s="2">
        <f t="shared" si="108"/>
        <v>3.6887890000000039</v>
      </c>
      <c r="DU53" s="2">
        <f t="shared" si="109"/>
        <v>2.9080223193914621</v>
      </c>
      <c r="DV53" s="15" t="s">
        <v>288</v>
      </c>
      <c r="DW53" s="18">
        <v>1.24</v>
      </c>
      <c r="DX53" s="17"/>
      <c r="DY53" s="47">
        <f t="shared" si="128"/>
        <v>0.6</v>
      </c>
      <c r="DZ53" s="47">
        <f t="shared" si="128"/>
        <v>0.6</v>
      </c>
      <c r="EA53" s="47">
        <f t="shared" si="128"/>
        <v>0.6</v>
      </c>
      <c r="EB53" s="47">
        <f t="shared" si="128"/>
        <v>0.6</v>
      </c>
      <c r="EC53" s="49">
        <f t="shared" si="128"/>
        <v>0</v>
      </c>
      <c r="ED53" s="49">
        <f t="shared" si="128"/>
        <v>0</v>
      </c>
      <c r="EE53" s="47">
        <f t="shared" si="128"/>
        <v>0.2</v>
      </c>
      <c r="EF53" s="47">
        <f t="shared" si="128"/>
        <v>0.1</v>
      </c>
      <c r="EG53" s="47">
        <f t="shared" si="128"/>
        <v>0</v>
      </c>
      <c r="EH53" s="6">
        <f t="shared" si="16"/>
        <v>1.22</v>
      </c>
      <c r="EI53" s="6">
        <f t="shared" si="17"/>
        <v>1.22</v>
      </c>
      <c r="EJ53" s="2">
        <f t="shared" si="18"/>
        <v>2.44</v>
      </c>
      <c r="EK53" s="2">
        <f t="shared" si="19"/>
        <v>2.44</v>
      </c>
      <c r="EL53" s="2">
        <f t="shared" si="126"/>
        <v>2.5780443639579063</v>
      </c>
      <c r="EM53" s="2">
        <f t="shared" si="21"/>
        <v>2.3080443639579062</v>
      </c>
      <c r="EN53" s="2">
        <f t="shared" si="22"/>
        <v>5.6316282480572912</v>
      </c>
      <c r="EO53" s="2">
        <f t="shared" si="23"/>
        <v>13.741172925259791</v>
      </c>
      <c r="EP53" s="2">
        <f t="shared" si="110"/>
        <v>13.741172925259791</v>
      </c>
      <c r="EQ53" s="2"/>
      <c r="ER53" s="2"/>
      <c r="ES53" s="2"/>
      <c r="ET53" s="2"/>
      <c r="EU53" s="2"/>
      <c r="EV53" s="2"/>
      <c r="EW53" s="2">
        <f t="shared" si="24"/>
        <v>5.9535999999999998</v>
      </c>
      <c r="EX53" s="2">
        <f t="shared" si="25"/>
        <v>0.59536</v>
      </c>
      <c r="EY53" s="2">
        <f t="shared" si="111"/>
        <v>0.59536</v>
      </c>
      <c r="EZ53" s="2">
        <f t="shared" si="26"/>
        <v>1.2076282160399165</v>
      </c>
      <c r="FA53" s="2">
        <f t="shared" si="27"/>
        <v>2.3080443639579062</v>
      </c>
      <c r="FB53" s="59"/>
      <c r="FC53" s="2">
        <f t="shared" si="28"/>
        <v>2.9080223193914621</v>
      </c>
      <c r="FD53" s="2">
        <f t="shared" si="112"/>
        <v>2.9080223193914621</v>
      </c>
      <c r="FE53" s="3">
        <f t="shared" si="125"/>
        <v>13.741172925259791</v>
      </c>
      <c r="FF53" s="3">
        <f t="shared" si="113"/>
        <v>2.9080223193914621</v>
      </c>
      <c r="FG53" s="3">
        <f t="shared" si="114"/>
        <v>0.59536</v>
      </c>
      <c r="FH53" s="3">
        <f t="shared" si="29"/>
        <v>1.2</v>
      </c>
      <c r="FI53" s="67">
        <f t="shared" si="30"/>
        <v>2.4169480620822839</v>
      </c>
      <c r="FJ53" s="3">
        <f t="shared" si="31"/>
        <v>2.2080443639579062</v>
      </c>
      <c r="FK53" s="3">
        <f t="shared" si="32"/>
        <v>2.428848800353697</v>
      </c>
      <c r="FL53" s="3">
        <f t="shared" si="115"/>
        <v>2.9146185604244361</v>
      </c>
      <c r="FM53" s="3">
        <f t="shared" si="116"/>
        <v>7.3231720454438936</v>
      </c>
      <c r="FN53" s="3">
        <f t="shared" si="117"/>
        <v>7.3231720454438936</v>
      </c>
      <c r="FO53" s="2">
        <f t="shared" si="33"/>
        <v>2.44</v>
      </c>
      <c r="FP53" s="2">
        <f t="shared" si="34"/>
        <v>5.9535999999999998</v>
      </c>
      <c r="FQ53" s="2">
        <f t="shared" si="118"/>
        <v>5.9535999999999998</v>
      </c>
      <c r="FR53" s="6">
        <f>IF(A53=1,1,IF(DW53="","",COUNTA($DW$31:DW53)+1))</f>
        <v>7</v>
      </c>
      <c r="FS53" s="6">
        <f t="shared" si="35"/>
        <v>2</v>
      </c>
      <c r="FT53" s="43">
        <f t="shared" si="119"/>
        <v>1</v>
      </c>
      <c r="FU53" s="23">
        <f t="shared" si="120"/>
        <v>1</v>
      </c>
      <c r="FV53" s="21">
        <f t="shared" si="121"/>
        <v>2</v>
      </c>
    </row>
    <row r="54" spans="1:178">
      <c r="A54" s="4">
        <f t="shared" si="36"/>
        <v>24</v>
      </c>
      <c r="B54" s="33">
        <v>181.11799999999999</v>
      </c>
      <c r="C54" s="33">
        <v>381.43</v>
      </c>
      <c r="D54" s="33">
        <v>378.93158394245188</v>
      </c>
      <c r="E54" s="33"/>
      <c r="F54" s="33"/>
      <c r="G54" s="11" t="str">
        <f t="shared" si="2"/>
        <v/>
      </c>
      <c r="H54" s="3">
        <f t="shared" si="37"/>
        <v>181.11799999999999</v>
      </c>
      <c r="I54" s="3">
        <f t="shared" si="3"/>
        <v>181.11799999999999</v>
      </c>
      <c r="J54" s="3">
        <f t="shared" si="38"/>
        <v>381.43</v>
      </c>
      <c r="K54" s="3">
        <f t="shared" si="4"/>
        <v>381.43</v>
      </c>
      <c r="L54" s="2">
        <f t="shared" si="5"/>
        <v>381.43</v>
      </c>
      <c r="M54" s="8">
        <f t="shared" si="39"/>
        <v>181.11799999999999</v>
      </c>
      <c r="N54" s="8">
        <f t="shared" si="6"/>
        <v>181.11799999999999</v>
      </c>
      <c r="O54" s="8">
        <f t="shared" si="40"/>
        <v>378.93158394245188</v>
      </c>
      <c r="P54" s="8">
        <f t="shared" si="7"/>
        <v>378.93158394245188</v>
      </c>
      <c r="Q54" s="2">
        <f t="shared" si="8"/>
        <v>378.93158394245188</v>
      </c>
      <c r="R54" s="3">
        <f t="shared" si="9"/>
        <v>0</v>
      </c>
      <c r="S54" s="3" t="str">
        <f t="shared" si="10"/>
        <v/>
      </c>
      <c r="T54" s="3" t="str">
        <f t="shared" si="41"/>
        <v/>
      </c>
      <c r="U54" s="8" t="str">
        <f t="shared" si="11"/>
        <v/>
      </c>
      <c r="V54" s="2" t="str">
        <f t="shared" si="12"/>
        <v/>
      </c>
      <c r="W54" s="2" t="str">
        <f t="shared" si="13"/>
        <v/>
      </c>
      <c r="X54" s="2">
        <f t="shared" si="122"/>
        <v>381.43</v>
      </c>
      <c r="Y54" s="2">
        <f t="shared" si="14"/>
        <v>2.4984160575481269</v>
      </c>
      <c r="Z54" s="46">
        <f t="shared" si="42"/>
        <v>330</v>
      </c>
      <c r="AA54" s="46">
        <f t="shared" si="43"/>
        <v>0</v>
      </c>
      <c r="AB54" s="47"/>
      <c r="AC54" s="46">
        <f t="shared" si="44"/>
        <v>2</v>
      </c>
      <c r="AD54" s="47">
        <f t="shared" si="127"/>
        <v>1.1000000000000001</v>
      </c>
      <c r="AE54" s="48" t="str">
        <f t="shared" si="45"/>
        <v/>
      </c>
      <c r="AF54" s="49">
        <f t="shared" si="129"/>
        <v>0</v>
      </c>
      <c r="AG54" s="49">
        <f t="shared" si="129"/>
        <v>0</v>
      </c>
      <c r="AH54" s="49">
        <f t="shared" si="129"/>
        <v>0</v>
      </c>
      <c r="AI54" s="47">
        <f t="shared" si="129"/>
        <v>0.1</v>
      </c>
      <c r="AJ54" s="47">
        <f t="shared" si="129"/>
        <v>0.3</v>
      </c>
      <c r="AK54" s="46">
        <f t="shared" si="129"/>
        <v>2</v>
      </c>
      <c r="AL54" s="47"/>
      <c r="AM54" s="53">
        <f t="shared" si="47"/>
        <v>0.63</v>
      </c>
      <c r="AN54" s="50" t="str">
        <f t="shared" si="48"/>
        <v>176,532 - 181,118</v>
      </c>
      <c r="AO54" s="53" t="s">
        <v>85</v>
      </c>
      <c r="AP54" s="52">
        <f t="shared" si="49"/>
        <v>4.5859999999999843</v>
      </c>
      <c r="AQ54" s="52">
        <f t="shared" si="50"/>
        <v>4.5859999999999843</v>
      </c>
      <c r="AR54" s="47">
        <f t="shared" si="51"/>
        <v>0.37</v>
      </c>
      <c r="AS54" s="53">
        <f t="shared" si="52"/>
        <v>2.4882302107530165</v>
      </c>
      <c r="AT54" s="52">
        <f t="shared" si="53"/>
        <v>2.5882302107530166</v>
      </c>
      <c r="AU54" s="9">
        <f t="shared" si="54"/>
        <v>11.869623746513293</v>
      </c>
      <c r="AV54" s="9">
        <f t="shared" si="55"/>
        <v>0.73</v>
      </c>
      <c r="AW54" s="12" t="str">
        <f t="shared" si="56"/>
        <v/>
      </c>
      <c r="AX54" s="9">
        <f t="shared" si="57"/>
        <v>2.2182302107530165</v>
      </c>
      <c r="AY54" s="12" t="str">
        <f t="shared" si="58"/>
        <v/>
      </c>
      <c r="AZ54" s="10">
        <f t="shared" si="59"/>
        <v>8.5529859993982119E-2</v>
      </c>
      <c r="BA54" s="10">
        <f t="shared" si="60"/>
        <v>1.1000000000000001</v>
      </c>
      <c r="BB54" s="10">
        <f t="shared" si="61"/>
        <v>0.11000000000000001</v>
      </c>
      <c r="BC54" s="10">
        <f t="shared" si="62"/>
        <v>0.69300000000000006</v>
      </c>
      <c r="BD54" s="10">
        <f t="shared" si="63"/>
        <v>0.60747014000601796</v>
      </c>
      <c r="BE54" s="12" t="str">
        <f t="shared" si="64"/>
        <v/>
      </c>
      <c r="BF54" s="9">
        <f t="shared" si="65"/>
        <v>1.1000000000000001</v>
      </c>
      <c r="BG54" s="9">
        <f t="shared" si="66"/>
        <v>1.1000000000000001</v>
      </c>
      <c r="BH54" s="7">
        <f t="shared" si="67"/>
        <v>0.40700000000000003</v>
      </c>
      <c r="BI54" s="7">
        <f t="shared" si="68"/>
        <v>2.4400532318283186</v>
      </c>
      <c r="BJ54" s="12" t="str">
        <f t="shared" si="69"/>
        <v/>
      </c>
      <c r="BK54" s="80">
        <f t="shared" si="70"/>
        <v>0</v>
      </c>
      <c r="BL54" s="7">
        <f t="shared" si="71"/>
        <v>0</v>
      </c>
      <c r="BM54" s="7">
        <f t="shared" si="123"/>
        <v>1.6370532318283186</v>
      </c>
      <c r="BN54" s="12" t="str">
        <f t="shared" si="72"/>
        <v/>
      </c>
      <c r="BO54" s="9">
        <f t="shared" si="73"/>
        <v>2.4400532318283186</v>
      </c>
      <c r="BP54" s="2">
        <f t="shared" si="74"/>
        <v>2.5882302107530166</v>
      </c>
      <c r="BQ54" s="2">
        <f t="shared" si="75"/>
        <v>2.5882302107530166</v>
      </c>
      <c r="BR54" s="20">
        <f t="shared" si="130"/>
        <v>2</v>
      </c>
      <c r="BS54" s="20">
        <f t="shared" si="130"/>
        <v>2</v>
      </c>
      <c r="BT54" s="20">
        <f t="shared" si="130"/>
        <v>2</v>
      </c>
      <c r="BU54" s="86">
        <f t="shared" si="77"/>
        <v>1</v>
      </c>
      <c r="BV54" s="86">
        <f t="shared" si="78"/>
        <v>1</v>
      </c>
      <c r="BW54" s="20">
        <f t="shared" si="130"/>
        <v>3</v>
      </c>
      <c r="BX54" s="86">
        <f t="shared" si="130"/>
        <v>0.1</v>
      </c>
      <c r="BY54" s="86">
        <f t="shared" si="130"/>
        <v>0.12</v>
      </c>
      <c r="BZ54" s="86">
        <f t="shared" si="130"/>
        <v>0.15</v>
      </c>
      <c r="CA54" s="86">
        <f t="shared" si="130"/>
        <v>0.17</v>
      </c>
      <c r="CB54" s="86">
        <f t="shared" si="130"/>
        <v>0.19</v>
      </c>
      <c r="CC54" s="86">
        <f t="shared" si="130"/>
        <v>0.22</v>
      </c>
      <c r="CD54" s="86">
        <f t="shared" si="130"/>
        <v>0.05</v>
      </c>
      <c r="CE54" s="20" t="str">
        <f t="shared" si="124"/>
        <v>OK (100 %)</v>
      </c>
      <c r="CF54" s="14">
        <f t="shared" si="80"/>
        <v>3.3659999999999846</v>
      </c>
      <c r="CG54" s="14">
        <f t="shared" si="81"/>
        <v>3.9659999999999842</v>
      </c>
      <c r="CH54" s="8">
        <f t="shared" si="82"/>
        <v>-1.4640319390969907</v>
      </c>
      <c r="CI54" s="9">
        <f t="shared" si="83"/>
        <v>4.5859999999999843</v>
      </c>
      <c r="CJ54" s="9">
        <f t="shared" si="84"/>
        <v>0</v>
      </c>
      <c r="CK54" s="9">
        <f t="shared" si="85"/>
        <v>4.5859999999999843</v>
      </c>
      <c r="CL54" s="9">
        <f t="shared" si="86"/>
        <v>0</v>
      </c>
      <c r="CM54" s="9">
        <f t="shared" si="87"/>
        <v>0.33921142473613175</v>
      </c>
      <c r="CN54" s="9">
        <f t="shared" si="88"/>
        <v>0</v>
      </c>
      <c r="CO54" s="9">
        <f t="shared" si="89"/>
        <v>0</v>
      </c>
      <c r="CP54" s="9">
        <f t="shared" si="89"/>
        <v>0</v>
      </c>
      <c r="CQ54" s="9">
        <f t="shared" si="89"/>
        <v>0</v>
      </c>
      <c r="CR54" s="9">
        <f t="shared" si="89"/>
        <v>0</v>
      </c>
      <c r="CS54" s="9">
        <f t="shared" si="89"/>
        <v>0</v>
      </c>
      <c r="CT54" s="9">
        <f t="shared" si="89"/>
        <v>0</v>
      </c>
      <c r="CU54" s="9">
        <f t="shared" si="89"/>
        <v>0</v>
      </c>
      <c r="CV54" s="9">
        <f t="shared" si="90"/>
        <v>8.2132191783340822</v>
      </c>
      <c r="CW54" s="9">
        <f t="shared" si="91"/>
        <v>0.82132191783340824</v>
      </c>
      <c r="CX54" s="9">
        <f t="shared" si="91"/>
        <v>0.98558630140008985</v>
      </c>
      <c r="CY54" s="9">
        <f t="shared" si="91"/>
        <v>1.2319828767501122</v>
      </c>
      <c r="CZ54" s="9">
        <f t="shared" si="91"/>
        <v>1.3962472603167941</v>
      </c>
      <c r="DA54" s="9">
        <f t="shared" si="91"/>
        <v>1.5605116438834756</v>
      </c>
      <c r="DB54" s="9">
        <f t="shared" si="91"/>
        <v>1.8069082192334982</v>
      </c>
      <c r="DC54" s="9">
        <f t="shared" si="91"/>
        <v>0.41066095891670412</v>
      </c>
      <c r="DD54" s="2">
        <f t="shared" si="92"/>
        <v>0.43625999999999832</v>
      </c>
      <c r="DE54" s="2">
        <f t="shared" si="93"/>
        <v>0</v>
      </c>
      <c r="DF54" s="2">
        <f t="shared" si="94"/>
        <v>2.4092265752638578</v>
      </c>
      <c r="DG54" s="2">
        <f t="shared" si="95"/>
        <v>0</v>
      </c>
      <c r="DH54" s="2">
        <f t="shared" si="96"/>
        <v>0</v>
      </c>
      <c r="DI54" s="2">
        <f t="shared" si="97"/>
        <v>0</v>
      </c>
      <c r="DJ54" s="2">
        <f t="shared" si="98"/>
        <v>0</v>
      </c>
      <c r="DK54" s="2">
        <f t="shared" si="99"/>
        <v>6.4925531174310862</v>
      </c>
      <c r="DL54" s="16">
        <f t="shared" si="100"/>
        <v>0</v>
      </c>
      <c r="DM54" s="16">
        <f t="shared" si="101"/>
        <v>0</v>
      </c>
      <c r="DN54" s="16">
        <f t="shared" si="102"/>
        <v>9.6772511174310729</v>
      </c>
      <c r="DO54" s="72">
        <f t="shared" si="103"/>
        <v>-1.4640319390969907</v>
      </c>
      <c r="DP54" s="16">
        <f t="shared" si="104"/>
        <v>0</v>
      </c>
      <c r="DQ54" s="16">
        <f t="shared" si="105"/>
        <v>6.4925531174310862</v>
      </c>
      <c r="DR54" s="2">
        <f t="shared" si="106"/>
        <v>23.739247493026586</v>
      </c>
      <c r="DS54" s="2">
        <f t="shared" si="107"/>
        <v>3.7025999999999835</v>
      </c>
      <c r="DT54" s="2">
        <f t="shared" si="108"/>
        <v>1.3699619999999939</v>
      </c>
      <c r="DU54" s="2">
        <f t="shared" si="109"/>
        <v>0</v>
      </c>
      <c r="DV54" s="15" t="s">
        <v>189</v>
      </c>
      <c r="DW54" s="18"/>
      <c r="DX54" s="17"/>
      <c r="DY54" s="47" t="str">
        <f t="shared" si="128"/>
        <v/>
      </c>
      <c r="DZ54" s="47" t="str">
        <f t="shared" si="128"/>
        <v/>
      </c>
      <c r="EA54" s="47" t="str">
        <f t="shared" si="128"/>
        <v/>
      </c>
      <c r="EB54" s="47" t="str">
        <f t="shared" si="128"/>
        <v/>
      </c>
      <c r="EC54" s="49" t="str">
        <f t="shared" si="128"/>
        <v/>
      </c>
      <c r="ED54" s="49" t="str">
        <f t="shared" si="128"/>
        <v/>
      </c>
      <c r="EE54" s="47" t="str">
        <f t="shared" si="128"/>
        <v/>
      </c>
      <c r="EF54" s="47" t="str">
        <f t="shared" si="128"/>
        <v/>
      </c>
      <c r="EG54" s="47" t="str">
        <f t="shared" si="128"/>
        <v/>
      </c>
      <c r="EH54" s="6">
        <f t="shared" si="16"/>
        <v>0</v>
      </c>
      <c r="EI54" s="6">
        <f t="shared" si="17"/>
        <v>0</v>
      </c>
      <c r="EJ54" s="2" t="str">
        <f t="shared" si="18"/>
        <v/>
      </c>
      <c r="EK54" s="2" t="str">
        <f t="shared" si="19"/>
        <v/>
      </c>
      <c r="EL54" s="2" t="str">
        <f t="shared" si="126"/>
        <v/>
      </c>
      <c r="EM54" s="2" t="str">
        <f t="shared" si="21"/>
        <v/>
      </c>
      <c r="EN54" s="2" t="str">
        <f t="shared" si="22"/>
        <v/>
      </c>
      <c r="EO54" s="2">
        <f t="shared" si="23"/>
        <v>0</v>
      </c>
      <c r="EP54" s="2">
        <f t="shared" si="110"/>
        <v>0</v>
      </c>
      <c r="EQ54" s="2"/>
      <c r="ER54" s="2"/>
      <c r="ES54" s="2"/>
      <c r="ET54" s="2"/>
      <c r="EU54" s="2"/>
      <c r="EV54" s="2"/>
      <c r="EW54" s="2">
        <f t="shared" si="24"/>
        <v>0</v>
      </c>
      <c r="EX54" s="2">
        <f t="shared" si="25"/>
        <v>0</v>
      </c>
      <c r="EY54" s="2">
        <f t="shared" si="111"/>
        <v>0</v>
      </c>
      <c r="EZ54" s="2">
        <f t="shared" si="26"/>
        <v>0</v>
      </c>
      <c r="FA54" s="2">
        <f t="shared" si="27"/>
        <v>0</v>
      </c>
      <c r="FB54" s="59"/>
      <c r="FC54" s="2">
        <f t="shared" si="28"/>
        <v>0</v>
      </c>
      <c r="FD54" s="2">
        <f t="shared" si="112"/>
        <v>0</v>
      </c>
      <c r="FE54" s="3">
        <f t="shared" si="125"/>
        <v>0</v>
      </c>
      <c r="FF54" s="3">
        <f t="shared" si="113"/>
        <v>0</v>
      </c>
      <c r="FG54" s="3">
        <f t="shared" si="114"/>
        <v>0</v>
      </c>
      <c r="FH54" s="3">
        <f t="shared" si="29"/>
        <v>0</v>
      </c>
      <c r="FI54" s="67">
        <f t="shared" si="30"/>
        <v>0</v>
      </c>
      <c r="FJ54" s="3">
        <f t="shared" si="31"/>
        <v>0</v>
      </c>
      <c r="FK54" s="3">
        <f t="shared" si="32"/>
        <v>0</v>
      </c>
      <c r="FL54" s="3">
        <f t="shared" si="115"/>
        <v>0</v>
      </c>
      <c r="FM54" s="3">
        <f t="shared" si="116"/>
        <v>0</v>
      </c>
      <c r="FN54" s="3">
        <f t="shared" si="117"/>
        <v>0</v>
      </c>
      <c r="FO54" s="2">
        <f t="shared" si="33"/>
        <v>0</v>
      </c>
      <c r="FP54" s="2">
        <f t="shared" si="34"/>
        <v>0</v>
      </c>
      <c r="FQ54" s="2">
        <f t="shared" si="118"/>
        <v>0</v>
      </c>
      <c r="FR54" s="6" t="str">
        <f>IF(A54=1,1,IF(DW54="","",COUNTA($DW$31:DW54)+1))</f>
        <v/>
      </c>
      <c r="FS54" s="6" t="str">
        <f t="shared" si="35"/>
        <v/>
      </c>
      <c r="FT54" s="43">
        <f t="shared" si="119"/>
        <v>1</v>
      </c>
      <c r="FU54" s="23">
        <f t="shared" si="120"/>
        <v>1</v>
      </c>
      <c r="FV54" s="21">
        <f t="shared" si="121"/>
        <v>2</v>
      </c>
    </row>
    <row r="55" spans="1:178">
      <c r="A55" s="4">
        <f t="shared" si="36"/>
        <v>25</v>
      </c>
      <c r="B55" s="33">
        <v>209.8</v>
      </c>
      <c r="C55" s="33">
        <v>380.95</v>
      </c>
      <c r="D55" s="33">
        <v>379.38</v>
      </c>
      <c r="E55" s="33"/>
      <c r="F55" s="33"/>
      <c r="G55" s="11" t="str">
        <f t="shared" si="2"/>
        <v/>
      </c>
      <c r="H55" s="3">
        <f t="shared" si="37"/>
        <v>209.8</v>
      </c>
      <c r="I55" s="3">
        <f t="shared" si="3"/>
        <v>209.8</v>
      </c>
      <c r="J55" s="3">
        <f t="shared" si="38"/>
        <v>380.95</v>
      </c>
      <c r="K55" s="3">
        <f t="shared" si="4"/>
        <v>380.95</v>
      </c>
      <c r="L55" s="2">
        <f t="shared" si="5"/>
        <v>380.95</v>
      </c>
      <c r="M55" s="8">
        <f t="shared" si="39"/>
        <v>209.8</v>
      </c>
      <c r="N55" s="8">
        <f t="shared" si="6"/>
        <v>209.8</v>
      </c>
      <c r="O55" s="8">
        <f t="shared" si="40"/>
        <v>379.38</v>
      </c>
      <c r="P55" s="8">
        <f t="shared" si="7"/>
        <v>379.38</v>
      </c>
      <c r="Q55" s="2">
        <f t="shared" si="8"/>
        <v>379.38</v>
      </c>
      <c r="R55" s="3">
        <f t="shared" si="9"/>
        <v>0</v>
      </c>
      <c r="S55" s="3" t="str">
        <f t="shared" si="10"/>
        <v/>
      </c>
      <c r="T55" s="3" t="str">
        <f t="shared" si="41"/>
        <v/>
      </c>
      <c r="U55" s="8" t="str">
        <f t="shared" si="11"/>
        <v/>
      </c>
      <c r="V55" s="2" t="str">
        <f t="shared" si="12"/>
        <v/>
      </c>
      <c r="W55" s="2" t="str">
        <f t="shared" si="13"/>
        <v/>
      </c>
      <c r="X55" s="2">
        <f t="shared" si="122"/>
        <v>380.95</v>
      </c>
      <c r="Y55" s="2">
        <f t="shared" si="14"/>
        <v>1.5699999999999932</v>
      </c>
      <c r="Z55" s="46">
        <f t="shared" si="42"/>
        <v>330</v>
      </c>
      <c r="AA55" s="46">
        <f t="shared" si="43"/>
        <v>0</v>
      </c>
      <c r="AB55" s="47"/>
      <c r="AC55" s="46">
        <f t="shared" si="44"/>
        <v>2</v>
      </c>
      <c r="AD55" s="47">
        <f t="shared" si="127"/>
        <v>1.1000000000000001</v>
      </c>
      <c r="AE55" s="48" t="str">
        <f t="shared" si="45"/>
        <v/>
      </c>
      <c r="AF55" s="49">
        <f t="shared" si="129"/>
        <v>0</v>
      </c>
      <c r="AG55" s="49">
        <f t="shared" si="129"/>
        <v>0</v>
      </c>
      <c r="AH55" s="49">
        <f t="shared" si="129"/>
        <v>0</v>
      </c>
      <c r="AI55" s="47">
        <f t="shared" si="129"/>
        <v>0.1</v>
      </c>
      <c r="AJ55" s="47">
        <f t="shared" si="129"/>
        <v>0.3</v>
      </c>
      <c r="AK55" s="46">
        <f t="shared" si="129"/>
        <v>2</v>
      </c>
      <c r="AL55" s="47"/>
      <c r="AM55" s="53">
        <f t="shared" si="47"/>
        <v>0.63</v>
      </c>
      <c r="AN55" s="50" t="str">
        <f t="shared" si="48"/>
        <v>181,118 - 209,8</v>
      </c>
      <c r="AO55" s="53" t="s">
        <v>85</v>
      </c>
      <c r="AP55" s="52">
        <f t="shared" si="49"/>
        <v>28.682000000000016</v>
      </c>
      <c r="AQ55" s="52">
        <f t="shared" si="50"/>
        <v>28.682000000000016</v>
      </c>
      <c r="AR55" s="47">
        <f t="shared" si="51"/>
        <v>0.37</v>
      </c>
      <c r="AS55" s="53">
        <f t="shared" si="52"/>
        <v>2.03420802877406</v>
      </c>
      <c r="AT55" s="52">
        <f t="shared" si="53"/>
        <v>2.1342080287740601</v>
      </c>
      <c r="AU55" s="9">
        <f t="shared" si="54"/>
        <v>61.213354681297631</v>
      </c>
      <c r="AV55" s="9">
        <f t="shared" si="55"/>
        <v>0.73</v>
      </c>
      <c r="AW55" s="12" t="str">
        <f t="shared" si="56"/>
        <v/>
      </c>
      <c r="AX55" s="9">
        <f t="shared" si="57"/>
        <v>1.76420802877406</v>
      </c>
      <c r="AY55" s="12" t="str">
        <f t="shared" si="58"/>
        <v/>
      </c>
      <c r="AZ55" s="10">
        <f t="shared" si="59"/>
        <v>8.5529859993982119E-2</v>
      </c>
      <c r="BA55" s="10">
        <f t="shared" si="60"/>
        <v>1.1000000000000001</v>
      </c>
      <c r="BB55" s="10">
        <f t="shared" si="61"/>
        <v>0.11000000000000001</v>
      </c>
      <c r="BC55" s="10">
        <f t="shared" si="62"/>
        <v>0.69300000000000006</v>
      </c>
      <c r="BD55" s="10">
        <f t="shared" si="63"/>
        <v>0.60747014000601796</v>
      </c>
      <c r="BE55" s="12" t="str">
        <f t="shared" si="64"/>
        <v/>
      </c>
      <c r="BF55" s="9">
        <f t="shared" si="65"/>
        <v>1.1000000000000001</v>
      </c>
      <c r="BG55" s="9">
        <f t="shared" si="66"/>
        <v>1.1000000000000001</v>
      </c>
      <c r="BH55" s="7">
        <f t="shared" si="67"/>
        <v>0.40700000000000003</v>
      </c>
      <c r="BI55" s="7">
        <f t="shared" si="68"/>
        <v>1.9406288316514662</v>
      </c>
      <c r="BJ55" s="12" t="str">
        <f t="shared" si="69"/>
        <v/>
      </c>
      <c r="BK55" s="80">
        <f t="shared" si="70"/>
        <v>0</v>
      </c>
      <c r="BL55" s="7">
        <f t="shared" si="71"/>
        <v>0</v>
      </c>
      <c r="BM55" s="7">
        <f t="shared" si="123"/>
        <v>1.1376288316514662</v>
      </c>
      <c r="BN55" s="12" t="str">
        <f t="shared" si="72"/>
        <v/>
      </c>
      <c r="BO55" s="9">
        <f t="shared" si="73"/>
        <v>1.9406288316514662</v>
      </c>
      <c r="BP55" s="2">
        <f t="shared" si="74"/>
        <v>2.1342080287740601</v>
      </c>
      <c r="BQ55" s="2">
        <f t="shared" si="75"/>
        <v>2.1342080287740601</v>
      </c>
      <c r="BR55" s="20">
        <f t="shared" si="130"/>
        <v>2</v>
      </c>
      <c r="BS55" s="20">
        <f t="shared" si="130"/>
        <v>2</v>
      </c>
      <c r="BT55" s="20">
        <f t="shared" si="130"/>
        <v>2</v>
      </c>
      <c r="BU55" s="86">
        <f t="shared" si="77"/>
        <v>1</v>
      </c>
      <c r="BV55" s="86">
        <f t="shared" si="78"/>
        <v>1</v>
      </c>
      <c r="BW55" s="20">
        <f t="shared" si="130"/>
        <v>3</v>
      </c>
      <c r="BX55" s="86">
        <f t="shared" si="130"/>
        <v>0.1</v>
      </c>
      <c r="BY55" s="86">
        <f t="shared" si="130"/>
        <v>0.12</v>
      </c>
      <c r="BZ55" s="86">
        <f t="shared" si="130"/>
        <v>0.15</v>
      </c>
      <c r="CA55" s="86">
        <f t="shared" si="130"/>
        <v>0.17</v>
      </c>
      <c r="CB55" s="86">
        <f t="shared" si="130"/>
        <v>0.19</v>
      </c>
      <c r="CC55" s="86">
        <f t="shared" si="130"/>
        <v>0.22</v>
      </c>
      <c r="CD55" s="86">
        <f t="shared" si="130"/>
        <v>0.05</v>
      </c>
      <c r="CE55" s="20" t="str">
        <f t="shared" si="124"/>
        <v>OK (100 %)</v>
      </c>
      <c r="CF55" s="14">
        <f t="shared" si="80"/>
        <v>27.462000000000018</v>
      </c>
      <c r="CG55" s="14">
        <f t="shared" si="81"/>
        <v>28.062000000000015</v>
      </c>
      <c r="CH55" s="8">
        <f t="shared" si="82"/>
        <v>4.7638603769492143</v>
      </c>
      <c r="CI55" s="9">
        <f t="shared" si="83"/>
        <v>28.682000000000016</v>
      </c>
      <c r="CJ55" s="9">
        <f t="shared" si="84"/>
        <v>0</v>
      </c>
      <c r="CK55" s="9">
        <f t="shared" si="85"/>
        <v>28.682000000000016</v>
      </c>
      <c r="CL55" s="9">
        <f t="shared" si="86"/>
        <v>0</v>
      </c>
      <c r="CM55" s="9">
        <f t="shared" si="87"/>
        <v>2.4001389311511274</v>
      </c>
      <c r="CN55" s="9">
        <f t="shared" si="88"/>
        <v>0</v>
      </c>
      <c r="CO55" s="9">
        <f t="shared" si="89"/>
        <v>0</v>
      </c>
      <c r="CP55" s="9">
        <f t="shared" si="89"/>
        <v>0</v>
      </c>
      <c r="CQ55" s="9">
        <f t="shared" si="89"/>
        <v>0</v>
      </c>
      <c r="CR55" s="9">
        <f t="shared" si="89"/>
        <v>0</v>
      </c>
      <c r="CS55" s="9">
        <f t="shared" si="89"/>
        <v>0</v>
      </c>
      <c r="CT55" s="9">
        <f t="shared" si="89"/>
        <v>0</v>
      </c>
      <c r="CU55" s="9">
        <f t="shared" si="89"/>
        <v>0</v>
      </c>
      <c r="CV55" s="9">
        <f t="shared" si="90"/>
        <v>61.628588974812558</v>
      </c>
      <c r="CW55" s="9">
        <f t="shared" si="91"/>
        <v>6.1628588974812564</v>
      </c>
      <c r="CX55" s="9">
        <f t="shared" si="91"/>
        <v>7.3954306769775071</v>
      </c>
      <c r="CY55" s="9">
        <f t="shared" si="91"/>
        <v>9.2442883462218841</v>
      </c>
      <c r="CZ55" s="9">
        <f t="shared" si="91"/>
        <v>10.476860125718135</v>
      </c>
      <c r="DA55" s="9">
        <f t="shared" si="91"/>
        <v>11.709431905214386</v>
      </c>
      <c r="DB55" s="9">
        <f t="shared" si="91"/>
        <v>13.558289574458763</v>
      </c>
      <c r="DC55" s="9">
        <f t="shared" si="91"/>
        <v>3.0814294487406282</v>
      </c>
      <c r="DD55" s="2">
        <f t="shared" si="92"/>
        <v>3.0868200000000021</v>
      </c>
      <c r="DE55" s="2">
        <f t="shared" si="93"/>
        <v>0.59536</v>
      </c>
      <c r="DF55" s="2">
        <f t="shared" si="94"/>
        <v>17.046827068848884</v>
      </c>
      <c r="DG55" s="2">
        <f t="shared" si="95"/>
        <v>0</v>
      </c>
      <c r="DH55" s="2">
        <f t="shared" si="96"/>
        <v>0</v>
      </c>
      <c r="DI55" s="2">
        <f t="shared" si="97"/>
        <v>0</v>
      </c>
      <c r="DJ55" s="2">
        <f t="shared" si="98"/>
        <v>0</v>
      </c>
      <c r="DK55" s="2">
        <f t="shared" si="99"/>
        <v>31.924140273803463</v>
      </c>
      <c r="DL55" s="16">
        <f t="shared" si="100"/>
        <v>0</v>
      </c>
      <c r="DM55" s="16">
        <f t="shared" si="101"/>
        <v>4.7638603769492143</v>
      </c>
      <c r="DN55" s="16">
        <f t="shared" si="102"/>
        <v>61.628588974812558</v>
      </c>
      <c r="DO55" s="72">
        <f t="shared" si="103"/>
        <v>0</v>
      </c>
      <c r="DP55" s="16">
        <f t="shared" si="104"/>
        <v>0</v>
      </c>
      <c r="DQ55" s="16">
        <f t="shared" si="105"/>
        <v>36.688000650752677</v>
      </c>
      <c r="DR55" s="2">
        <f t="shared" si="106"/>
        <v>122.42670936259526</v>
      </c>
      <c r="DS55" s="2">
        <f t="shared" si="107"/>
        <v>36.161800000000021</v>
      </c>
      <c r="DT55" s="2">
        <f t="shared" si="108"/>
        <v>13.379866000000007</v>
      </c>
      <c r="DU55" s="2">
        <f t="shared" si="109"/>
        <v>1.8114423240598667</v>
      </c>
      <c r="DV55" s="15" t="s">
        <v>289</v>
      </c>
      <c r="DW55" s="18">
        <v>1.24</v>
      </c>
      <c r="DX55" s="17"/>
      <c r="DY55" s="47">
        <f t="shared" si="128"/>
        <v>0.6</v>
      </c>
      <c r="DZ55" s="47">
        <f t="shared" si="128"/>
        <v>0.6</v>
      </c>
      <c r="EA55" s="47">
        <f t="shared" si="128"/>
        <v>0.6</v>
      </c>
      <c r="EB55" s="47">
        <f t="shared" si="128"/>
        <v>0.6</v>
      </c>
      <c r="EC55" s="49">
        <f t="shared" si="128"/>
        <v>0</v>
      </c>
      <c r="ED55" s="49">
        <f t="shared" si="128"/>
        <v>0</v>
      </c>
      <c r="EE55" s="47">
        <f t="shared" si="128"/>
        <v>0.2</v>
      </c>
      <c r="EF55" s="47">
        <f t="shared" si="128"/>
        <v>0.1</v>
      </c>
      <c r="EG55" s="47">
        <f t="shared" si="128"/>
        <v>0</v>
      </c>
      <c r="EH55" s="6">
        <f t="shared" si="16"/>
        <v>1.22</v>
      </c>
      <c r="EI55" s="6">
        <f t="shared" si="17"/>
        <v>1.22</v>
      </c>
      <c r="EJ55" s="2">
        <f t="shared" si="18"/>
        <v>2.44</v>
      </c>
      <c r="EK55" s="2">
        <f t="shared" si="19"/>
        <v>2.44</v>
      </c>
      <c r="EL55" s="2">
        <f t="shared" si="126"/>
        <v>1.6699999999999933</v>
      </c>
      <c r="EM55" s="2">
        <f t="shared" si="21"/>
        <v>1.3999999999999932</v>
      </c>
      <c r="EN55" s="2">
        <f t="shared" si="22"/>
        <v>3.4159999999999835</v>
      </c>
      <c r="EO55" s="2">
        <f t="shared" si="23"/>
        <v>8.3350399999999603</v>
      </c>
      <c r="EP55" s="2">
        <f t="shared" si="110"/>
        <v>8.3350399999999603</v>
      </c>
      <c r="EQ55" s="2"/>
      <c r="ER55" s="2"/>
      <c r="ES55" s="2"/>
      <c r="ET55" s="2"/>
      <c r="EU55" s="2"/>
      <c r="EV55" s="2"/>
      <c r="EW55" s="2">
        <f t="shared" si="24"/>
        <v>5.9535999999999998</v>
      </c>
      <c r="EX55" s="2">
        <f t="shared" si="25"/>
        <v>0.59536</v>
      </c>
      <c r="EY55" s="2">
        <f t="shared" si="111"/>
        <v>0.59536</v>
      </c>
      <c r="EZ55" s="2">
        <f t="shared" si="26"/>
        <v>1.2076282160399165</v>
      </c>
      <c r="FA55" s="2">
        <f t="shared" si="27"/>
        <v>1.3999999999999932</v>
      </c>
      <c r="FB55" s="59"/>
      <c r="FC55" s="2">
        <f t="shared" si="28"/>
        <v>1.8114423240598667</v>
      </c>
      <c r="FD55" s="2">
        <f t="shared" si="112"/>
        <v>1.8114423240598667</v>
      </c>
      <c r="FE55" s="3">
        <f t="shared" si="125"/>
        <v>8.3350399999999603</v>
      </c>
      <c r="FF55" s="3">
        <f t="shared" si="113"/>
        <v>1.8114423240598667</v>
      </c>
      <c r="FG55" s="3">
        <f t="shared" si="114"/>
        <v>0.59536</v>
      </c>
      <c r="FH55" s="3">
        <f t="shared" si="29"/>
        <v>1.2</v>
      </c>
      <c r="FI55" s="67">
        <f t="shared" si="30"/>
        <v>1.9406288316514662</v>
      </c>
      <c r="FJ55" s="3">
        <f t="shared" si="31"/>
        <v>1.2999999999999932</v>
      </c>
      <c r="FK55" s="3">
        <f t="shared" si="32"/>
        <v>0</v>
      </c>
      <c r="FL55" s="3">
        <f t="shared" si="115"/>
        <v>0</v>
      </c>
      <c r="FM55" s="3">
        <f t="shared" si="116"/>
        <v>5.9282376759400934</v>
      </c>
      <c r="FN55" s="3">
        <f t="shared" si="117"/>
        <v>5.9282376759400934</v>
      </c>
      <c r="FO55" s="2">
        <f t="shared" si="33"/>
        <v>2.44</v>
      </c>
      <c r="FP55" s="2">
        <f t="shared" si="34"/>
        <v>5.9535999999999998</v>
      </c>
      <c r="FQ55" s="2">
        <f t="shared" si="118"/>
        <v>5.9535999999999998</v>
      </c>
      <c r="FR55" s="6">
        <f>IF(A55=1,1,IF(DW55="","",COUNTA($DW$31:DW55)+1))</f>
        <v>8</v>
      </c>
      <c r="FS55" s="6">
        <f t="shared" si="35"/>
        <v>3</v>
      </c>
      <c r="FT55" s="43">
        <f t="shared" si="119"/>
        <v>1</v>
      </c>
      <c r="FU55" s="23">
        <f t="shared" si="120"/>
        <v>1</v>
      </c>
      <c r="FV55" s="21">
        <f t="shared" si="121"/>
        <v>2</v>
      </c>
    </row>
    <row r="56" spans="1:178">
      <c r="A56" s="4" t="str">
        <f t="shared" si="36"/>
        <v/>
      </c>
      <c r="B56" s="33"/>
      <c r="C56" s="33"/>
      <c r="D56" s="33"/>
      <c r="E56" s="33"/>
      <c r="F56" s="33"/>
      <c r="G56" s="11" t="str">
        <f t="shared" si="2"/>
        <v/>
      </c>
      <c r="H56" s="3" t="str">
        <f t="shared" si="37"/>
        <v/>
      </c>
      <c r="I56" s="3" t="str">
        <f t="shared" si="3"/>
        <v/>
      </c>
      <c r="J56" s="3" t="str">
        <f t="shared" si="38"/>
        <v/>
      </c>
      <c r="K56" s="3" t="str">
        <f t="shared" si="4"/>
        <v/>
      </c>
      <c r="L56" s="2" t="str">
        <f t="shared" si="5"/>
        <v/>
      </c>
      <c r="M56" s="8" t="str">
        <f t="shared" si="39"/>
        <v/>
      </c>
      <c r="N56" s="8" t="str">
        <f t="shared" si="6"/>
        <v/>
      </c>
      <c r="O56" s="8" t="str">
        <f t="shared" si="40"/>
        <v/>
      </c>
      <c r="P56" s="8" t="str">
        <f t="shared" si="7"/>
        <v/>
      </c>
      <c r="Q56" s="2" t="str">
        <f t="shared" si="8"/>
        <v/>
      </c>
      <c r="R56" s="3" t="str">
        <f t="shared" si="9"/>
        <v/>
      </c>
      <c r="S56" s="3" t="str">
        <f t="shared" si="10"/>
        <v/>
      </c>
      <c r="T56" s="3" t="str">
        <f t="shared" si="41"/>
        <v/>
      </c>
      <c r="U56" s="8" t="str">
        <f t="shared" si="11"/>
        <v/>
      </c>
      <c r="V56" s="2" t="str">
        <f t="shared" si="12"/>
        <v/>
      </c>
      <c r="W56" s="2" t="str">
        <f t="shared" si="13"/>
        <v/>
      </c>
      <c r="X56" s="2" t="str">
        <f t="shared" si="122"/>
        <v/>
      </c>
      <c r="Y56" s="2" t="str">
        <f t="shared" si="14"/>
        <v/>
      </c>
      <c r="Z56" s="46" t="str">
        <f t="shared" si="42"/>
        <v/>
      </c>
      <c r="AA56" s="46" t="str">
        <f t="shared" si="43"/>
        <v/>
      </c>
      <c r="AB56" s="47"/>
      <c r="AC56" s="46" t="str">
        <f t="shared" si="44"/>
        <v/>
      </c>
      <c r="AD56" s="47" t="str">
        <f t="shared" si="127"/>
        <v/>
      </c>
      <c r="AE56" s="48" t="str">
        <f t="shared" si="45"/>
        <v/>
      </c>
      <c r="AF56" s="49" t="str">
        <f t="shared" si="129"/>
        <v/>
      </c>
      <c r="AG56" s="49" t="str">
        <f t="shared" si="129"/>
        <v/>
      </c>
      <c r="AH56" s="49" t="str">
        <f t="shared" si="129"/>
        <v/>
      </c>
      <c r="AI56" s="47" t="str">
        <f t="shared" si="129"/>
        <v/>
      </c>
      <c r="AJ56" s="47" t="str">
        <f t="shared" si="129"/>
        <v/>
      </c>
      <c r="AK56" s="46" t="str">
        <f t="shared" si="129"/>
        <v/>
      </c>
      <c r="AL56" s="47"/>
      <c r="AM56" s="53" t="str">
        <f t="shared" si="47"/>
        <v/>
      </c>
      <c r="AN56" s="50" t="str">
        <f t="shared" si="48"/>
        <v/>
      </c>
      <c r="AO56" s="53" t="s">
        <v>85</v>
      </c>
      <c r="AP56" s="52" t="str">
        <f t="shared" si="49"/>
        <v/>
      </c>
      <c r="AQ56" s="52" t="str">
        <f t="shared" si="50"/>
        <v/>
      </c>
      <c r="AR56" s="47">
        <f t="shared" si="51"/>
        <v>0.37</v>
      </c>
      <c r="AS56" s="53" t="str">
        <f t="shared" si="52"/>
        <v/>
      </c>
      <c r="AT56" s="52" t="str">
        <f t="shared" si="53"/>
        <v/>
      </c>
      <c r="AU56" s="9" t="str">
        <f t="shared" si="54"/>
        <v/>
      </c>
      <c r="AV56" s="9" t="str">
        <f t="shared" si="55"/>
        <v/>
      </c>
      <c r="AW56" s="12" t="str">
        <f t="shared" si="56"/>
        <v/>
      </c>
      <c r="AX56" s="9" t="str">
        <f t="shared" si="57"/>
        <v/>
      </c>
      <c r="AY56" s="12" t="str">
        <f t="shared" si="58"/>
        <v/>
      </c>
      <c r="AZ56" s="10" t="str">
        <f t="shared" si="59"/>
        <v/>
      </c>
      <c r="BA56" s="10" t="str">
        <f t="shared" si="60"/>
        <v/>
      </c>
      <c r="BB56" s="10" t="str">
        <f t="shared" si="61"/>
        <v/>
      </c>
      <c r="BC56" s="10" t="str">
        <f t="shared" si="62"/>
        <v/>
      </c>
      <c r="BD56" s="10" t="str">
        <f t="shared" si="63"/>
        <v/>
      </c>
      <c r="BE56" s="12" t="str">
        <f t="shared" si="64"/>
        <v/>
      </c>
      <c r="BF56" s="9" t="str">
        <f t="shared" si="65"/>
        <v/>
      </c>
      <c r="BG56" s="9" t="str">
        <f t="shared" si="66"/>
        <v/>
      </c>
      <c r="BH56" s="7" t="str">
        <f t="shared" si="67"/>
        <v/>
      </c>
      <c r="BI56" s="7" t="str">
        <f t="shared" si="68"/>
        <v/>
      </c>
      <c r="BJ56" s="12" t="str">
        <f t="shared" si="69"/>
        <v/>
      </c>
      <c r="BK56" s="80" t="str">
        <f t="shared" si="70"/>
        <v/>
      </c>
      <c r="BL56" s="7" t="str">
        <f t="shared" si="71"/>
        <v/>
      </c>
      <c r="BM56" s="7" t="str">
        <f t="shared" si="123"/>
        <v/>
      </c>
      <c r="BN56" s="12" t="str">
        <f t="shared" si="72"/>
        <v/>
      </c>
      <c r="BO56" s="9" t="str">
        <f t="shared" si="73"/>
        <v/>
      </c>
      <c r="BP56" s="2" t="str">
        <f t="shared" si="74"/>
        <v/>
      </c>
      <c r="BQ56" s="2" t="str">
        <f t="shared" si="75"/>
        <v/>
      </c>
      <c r="BR56" s="20" t="str">
        <f t="shared" si="130"/>
        <v/>
      </c>
      <c r="BS56" s="20" t="str">
        <f t="shared" si="130"/>
        <v/>
      </c>
      <c r="BT56" s="20" t="str">
        <f t="shared" si="130"/>
        <v/>
      </c>
      <c r="BU56" s="86" t="str">
        <f t="shared" si="77"/>
        <v/>
      </c>
      <c r="BV56" s="86" t="str">
        <f t="shared" si="78"/>
        <v/>
      </c>
      <c r="BW56" s="20" t="str">
        <f t="shared" si="130"/>
        <v/>
      </c>
      <c r="BX56" s="86" t="str">
        <f t="shared" si="130"/>
        <v/>
      </c>
      <c r="BY56" s="86" t="str">
        <f t="shared" si="130"/>
        <v/>
      </c>
      <c r="BZ56" s="86" t="str">
        <f t="shared" si="130"/>
        <v/>
      </c>
      <c r="CA56" s="86" t="str">
        <f t="shared" si="130"/>
        <v/>
      </c>
      <c r="CB56" s="86" t="str">
        <f t="shared" si="130"/>
        <v/>
      </c>
      <c r="CC56" s="86" t="str">
        <f t="shared" si="130"/>
        <v/>
      </c>
      <c r="CD56" s="86" t="str">
        <f t="shared" si="130"/>
        <v/>
      </c>
      <c r="CE56" s="20" t="str">
        <f t="shared" si="124"/>
        <v/>
      </c>
      <c r="CF56" s="14" t="str">
        <f t="shared" si="80"/>
        <v/>
      </c>
      <c r="CG56" s="14" t="str">
        <f t="shared" si="81"/>
        <v/>
      </c>
      <c r="CH56" s="8">
        <f t="shared" si="82"/>
        <v>0</v>
      </c>
      <c r="CI56" s="9" t="str">
        <f t="shared" si="83"/>
        <v/>
      </c>
      <c r="CJ56" s="9" t="str">
        <f t="shared" si="84"/>
        <v/>
      </c>
      <c r="CK56" s="9" t="str">
        <f t="shared" si="85"/>
        <v/>
      </c>
      <c r="CL56" s="9" t="str">
        <f t="shared" si="86"/>
        <v/>
      </c>
      <c r="CM56" s="9" t="str">
        <f t="shared" si="87"/>
        <v/>
      </c>
      <c r="CN56" s="9" t="str">
        <f t="shared" si="88"/>
        <v/>
      </c>
      <c r="CO56" s="9" t="str">
        <f t="shared" si="89"/>
        <v/>
      </c>
      <c r="CP56" s="9" t="str">
        <f t="shared" si="89"/>
        <v/>
      </c>
      <c r="CQ56" s="9" t="str">
        <f t="shared" si="89"/>
        <v/>
      </c>
      <c r="CR56" s="9" t="str">
        <f t="shared" si="89"/>
        <v/>
      </c>
      <c r="CS56" s="9" t="str">
        <f t="shared" si="89"/>
        <v/>
      </c>
      <c r="CT56" s="9" t="str">
        <f t="shared" si="89"/>
        <v/>
      </c>
      <c r="CU56" s="9" t="str">
        <f t="shared" si="89"/>
        <v/>
      </c>
      <c r="CV56" s="9" t="str">
        <f t="shared" si="90"/>
        <v/>
      </c>
      <c r="CW56" s="9" t="str">
        <f t="shared" si="91"/>
        <v/>
      </c>
      <c r="CX56" s="9" t="str">
        <f t="shared" si="91"/>
        <v/>
      </c>
      <c r="CY56" s="9" t="str">
        <f t="shared" si="91"/>
        <v/>
      </c>
      <c r="CZ56" s="9" t="str">
        <f t="shared" si="91"/>
        <v/>
      </c>
      <c r="DA56" s="9" t="str">
        <f t="shared" si="91"/>
        <v/>
      </c>
      <c r="DB56" s="9" t="str">
        <f t="shared" si="91"/>
        <v/>
      </c>
      <c r="DC56" s="9" t="str">
        <f t="shared" si="91"/>
        <v/>
      </c>
      <c r="DD56" s="2" t="str">
        <f t="shared" si="92"/>
        <v/>
      </c>
      <c r="DE56" s="2" t="str">
        <f t="shared" si="93"/>
        <v/>
      </c>
      <c r="DF56" s="2" t="str">
        <f t="shared" si="94"/>
        <v/>
      </c>
      <c r="DG56" s="2" t="str">
        <f t="shared" si="95"/>
        <v/>
      </c>
      <c r="DH56" s="2" t="str">
        <f t="shared" si="96"/>
        <v/>
      </c>
      <c r="DI56" s="2" t="str">
        <f t="shared" si="97"/>
        <v/>
      </c>
      <c r="DJ56" s="2" t="str">
        <f t="shared" si="98"/>
        <v/>
      </c>
      <c r="DK56" s="2" t="str">
        <f t="shared" si="99"/>
        <v/>
      </c>
      <c r="DL56" s="16" t="str">
        <f t="shared" si="100"/>
        <v/>
      </c>
      <c r="DM56" s="16" t="str">
        <f t="shared" si="101"/>
        <v/>
      </c>
      <c r="DN56" s="16" t="str">
        <f t="shared" si="102"/>
        <v/>
      </c>
      <c r="DO56" s="72" t="str">
        <f t="shared" si="103"/>
        <v/>
      </c>
      <c r="DP56" s="16" t="str">
        <f t="shared" si="104"/>
        <v/>
      </c>
      <c r="DQ56" s="16" t="str">
        <f t="shared" si="105"/>
        <v/>
      </c>
      <c r="DR56" s="2" t="str">
        <f t="shared" si="106"/>
        <v/>
      </c>
      <c r="DS56" s="2" t="str">
        <f t="shared" si="107"/>
        <v/>
      </c>
      <c r="DT56" s="2" t="str">
        <f t="shared" si="108"/>
        <v/>
      </c>
      <c r="DU56" s="2" t="str">
        <f t="shared" si="109"/>
        <v/>
      </c>
      <c r="DV56" s="15"/>
      <c r="DW56" s="18"/>
      <c r="DX56" s="17"/>
      <c r="DY56" s="47" t="str">
        <f t="shared" si="128"/>
        <v/>
      </c>
      <c r="DZ56" s="47" t="str">
        <f t="shared" si="128"/>
        <v/>
      </c>
      <c r="EA56" s="47" t="str">
        <f t="shared" si="128"/>
        <v/>
      </c>
      <c r="EB56" s="47" t="str">
        <f t="shared" si="128"/>
        <v/>
      </c>
      <c r="EC56" s="49" t="str">
        <f t="shared" si="128"/>
        <v/>
      </c>
      <c r="ED56" s="49" t="str">
        <f t="shared" si="128"/>
        <v/>
      </c>
      <c r="EE56" s="47" t="str">
        <f t="shared" si="128"/>
        <v/>
      </c>
      <c r="EF56" s="47" t="str">
        <f t="shared" si="128"/>
        <v/>
      </c>
      <c r="EG56" s="47" t="str">
        <f t="shared" si="128"/>
        <v/>
      </c>
      <c r="EH56" s="6">
        <f t="shared" si="16"/>
        <v>0</v>
      </c>
      <c r="EI56" s="6">
        <f t="shared" si="17"/>
        <v>0</v>
      </c>
      <c r="EJ56" s="2" t="str">
        <f t="shared" si="18"/>
        <v/>
      </c>
      <c r="EK56" s="2" t="str">
        <f t="shared" si="19"/>
        <v/>
      </c>
      <c r="EL56" s="2" t="str">
        <f t="shared" si="126"/>
        <v/>
      </c>
      <c r="EM56" s="2" t="str">
        <f t="shared" si="21"/>
        <v/>
      </c>
      <c r="EN56" s="2" t="str">
        <f t="shared" si="22"/>
        <v/>
      </c>
      <c r="EO56" s="2">
        <f t="shared" si="23"/>
        <v>0</v>
      </c>
      <c r="EP56" s="2">
        <f t="shared" si="110"/>
        <v>0</v>
      </c>
      <c r="EQ56" s="2"/>
      <c r="ER56" s="2"/>
      <c r="ES56" s="2"/>
      <c r="ET56" s="2"/>
      <c r="EU56" s="2"/>
      <c r="EV56" s="2"/>
      <c r="EW56" s="2">
        <f t="shared" si="24"/>
        <v>0</v>
      </c>
      <c r="EX56" s="2">
        <f t="shared" si="25"/>
        <v>0</v>
      </c>
      <c r="EY56" s="2">
        <f t="shared" si="111"/>
        <v>0</v>
      </c>
      <c r="EZ56" s="2">
        <f t="shared" si="26"/>
        <v>0</v>
      </c>
      <c r="FA56" s="2">
        <f t="shared" si="27"/>
        <v>0</v>
      </c>
      <c r="FB56" s="59"/>
      <c r="FC56" s="2">
        <f t="shared" si="28"/>
        <v>0</v>
      </c>
      <c r="FD56" s="2">
        <f t="shared" si="112"/>
        <v>0</v>
      </c>
      <c r="FE56" s="3">
        <f t="shared" si="125"/>
        <v>0</v>
      </c>
      <c r="FF56" s="3">
        <f t="shared" si="113"/>
        <v>0</v>
      </c>
      <c r="FG56" s="3">
        <f t="shared" si="114"/>
        <v>0</v>
      </c>
      <c r="FH56" s="3">
        <f t="shared" si="29"/>
        <v>0</v>
      </c>
      <c r="FI56" s="67">
        <f t="shared" si="30"/>
        <v>0</v>
      </c>
      <c r="FJ56" s="3">
        <f t="shared" si="31"/>
        <v>0</v>
      </c>
      <c r="FK56" s="3">
        <f t="shared" si="32"/>
        <v>0</v>
      </c>
      <c r="FL56" s="3">
        <f t="shared" si="115"/>
        <v>0</v>
      </c>
      <c r="FM56" s="3">
        <f t="shared" si="116"/>
        <v>0</v>
      </c>
      <c r="FN56" s="3">
        <f t="shared" si="117"/>
        <v>0</v>
      </c>
      <c r="FO56" s="2">
        <f t="shared" si="33"/>
        <v>0</v>
      </c>
      <c r="FP56" s="2">
        <f t="shared" si="34"/>
        <v>0</v>
      </c>
      <c r="FQ56" s="2">
        <f t="shared" si="118"/>
        <v>0</v>
      </c>
      <c r="FR56" s="6" t="str">
        <f>IF(A56=1,1,IF(DW56="","",COUNTA($DW$31:DW56)+1))</f>
        <v/>
      </c>
      <c r="FS56" s="6" t="str">
        <f t="shared" si="35"/>
        <v/>
      </c>
      <c r="FT56" s="43">
        <f t="shared" si="119"/>
        <v>0</v>
      </c>
      <c r="FU56" s="23">
        <f t="shared" si="120"/>
        <v>0</v>
      </c>
      <c r="FV56" s="21">
        <f t="shared" si="121"/>
        <v>0</v>
      </c>
    </row>
    <row r="57" spans="1:178">
      <c r="A57" s="4" t="str">
        <f t="shared" si="36"/>
        <v/>
      </c>
      <c r="B57" s="33"/>
      <c r="C57" s="33"/>
      <c r="D57" s="33"/>
      <c r="E57" s="33"/>
      <c r="F57" s="33"/>
      <c r="G57" s="11" t="str">
        <f t="shared" si="2"/>
        <v/>
      </c>
      <c r="H57" s="3" t="str">
        <f t="shared" si="37"/>
        <v/>
      </c>
      <c r="I57" s="3" t="str">
        <f t="shared" si="3"/>
        <v/>
      </c>
      <c r="J57" s="3" t="str">
        <f t="shared" si="38"/>
        <v/>
      </c>
      <c r="K57" s="3" t="str">
        <f t="shared" si="4"/>
        <v/>
      </c>
      <c r="L57" s="2" t="str">
        <f t="shared" si="5"/>
        <v/>
      </c>
      <c r="M57" s="8" t="str">
        <f t="shared" si="39"/>
        <v/>
      </c>
      <c r="N57" s="8" t="str">
        <f t="shared" si="6"/>
        <v/>
      </c>
      <c r="O57" s="8" t="str">
        <f t="shared" si="40"/>
        <v/>
      </c>
      <c r="P57" s="8" t="str">
        <f t="shared" si="7"/>
        <v/>
      </c>
      <c r="Q57" s="2" t="str">
        <f t="shared" si="8"/>
        <v/>
      </c>
      <c r="R57" s="3" t="str">
        <f t="shared" si="9"/>
        <v/>
      </c>
      <c r="S57" s="3" t="str">
        <f t="shared" si="10"/>
        <v/>
      </c>
      <c r="T57" s="3" t="str">
        <f t="shared" si="41"/>
        <v/>
      </c>
      <c r="U57" s="8" t="str">
        <f t="shared" si="11"/>
        <v/>
      </c>
      <c r="V57" s="2" t="str">
        <f t="shared" si="12"/>
        <v/>
      </c>
      <c r="W57" s="2" t="str">
        <f t="shared" si="13"/>
        <v/>
      </c>
      <c r="X57" s="2" t="str">
        <f t="shared" si="122"/>
        <v/>
      </c>
      <c r="Y57" s="2" t="str">
        <f t="shared" si="14"/>
        <v/>
      </c>
      <c r="Z57" s="46" t="str">
        <f t="shared" si="42"/>
        <v/>
      </c>
      <c r="AA57" s="46" t="str">
        <f t="shared" si="43"/>
        <v/>
      </c>
      <c r="AB57" s="47"/>
      <c r="AC57" s="46" t="str">
        <f t="shared" si="44"/>
        <v/>
      </c>
      <c r="AD57" s="47" t="str">
        <f t="shared" si="127"/>
        <v/>
      </c>
      <c r="AE57" s="48" t="str">
        <f t="shared" si="45"/>
        <v/>
      </c>
      <c r="AF57" s="49" t="str">
        <f t="shared" si="129"/>
        <v/>
      </c>
      <c r="AG57" s="49" t="str">
        <f t="shared" si="129"/>
        <v/>
      </c>
      <c r="AH57" s="49" t="str">
        <f t="shared" si="129"/>
        <v/>
      </c>
      <c r="AI57" s="47" t="str">
        <f t="shared" si="129"/>
        <v/>
      </c>
      <c r="AJ57" s="47" t="str">
        <f t="shared" si="129"/>
        <v/>
      </c>
      <c r="AK57" s="46" t="str">
        <f t="shared" si="129"/>
        <v/>
      </c>
      <c r="AL57" s="47"/>
      <c r="AM57" s="53" t="str">
        <f t="shared" si="47"/>
        <v/>
      </c>
      <c r="AN57" s="50" t="str">
        <f t="shared" si="48"/>
        <v/>
      </c>
      <c r="AO57" s="53" t="s">
        <v>85</v>
      </c>
      <c r="AP57" s="52" t="str">
        <f t="shared" si="49"/>
        <v/>
      </c>
      <c r="AQ57" s="52" t="str">
        <f t="shared" si="50"/>
        <v/>
      </c>
      <c r="AR57" s="47">
        <f t="shared" si="51"/>
        <v>0.37</v>
      </c>
      <c r="AS57" s="53" t="str">
        <f t="shared" si="52"/>
        <v/>
      </c>
      <c r="AT57" s="52" t="str">
        <f t="shared" si="53"/>
        <v/>
      </c>
      <c r="AU57" s="9" t="str">
        <f t="shared" si="54"/>
        <v/>
      </c>
      <c r="AV57" s="9" t="str">
        <f t="shared" si="55"/>
        <v/>
      </c>
      <c r="AW57" s="12" t="str">
        <f t="shared" si="56"/>
        <v/>
      </c>
      <c r="AX57" s="9" t="str">
        <f t="shared" si="57"/>
        <v/>
      </c>
      <c r="AY57" s="12" t="str">
        <f t="shared" si="58"/>
        <v/>
      </c>
      <c r="AZ57" s="10" t="str">
        <f t="shared" si="59"/>
        <v/>
      </c>
      <c r="BA57" s="10" t="str">
        <f t="shared" si="60"/>
        <v/>
      </c>
      <c r="BB57" s="10" t="str">
        <f t="shared" si="61"/>
        <v/>
      </c>
      <c r="BC57" s="10" t="str">
        <f t="shared" si="62"/>
        <v/>
      </c>
      <c r="BD57" s="10" t="str">
        <f t="shared" si="63"/>
        <v/>
      </c>
      <c r="BE57" s="12" t="str">
        <f t="shared" si="64"/>
        <v/>
      </c>
      <c r="BF57" s="9" t="str">
        <f t="shared" si="65"/>
        <v/>
      </c>
      <c r="BG57" s="9" t="str">
        <f t="shared" si="66"/>
        <v/>
      </c>
      <c r="BH57" s="7" t="str">
        <f t="shared" si="67"/>
        <v/>
      </c>
      <c r="BI57" s="7" t="str">
        <f t="shared" si="68"/>
        <v/>
      </c>
      <c r="BJ57" s="12" t="str">
        <f t="shared" si="69"/>
        <v/>
      </c>
      <c r="BK57" s="80" t="str">
        <f t="shared" si="70"/>
        <v/>
      </c>
      <c r="BL57" s="7" t="str">
        <f t="shared" si="71"/>
        <v/>
      </c>
      <c r="BM57" s="7" t="str">
        <f t="shared" si="123"/>
        <v/>
      </c>
      <c r="BN57" s="12" t="str">
        <f t="shared" si="72"/>
        <v/>
      </c>
      <c r="BO57" s="9" t="str">
        <f t="shared" si="73"/>
        <v/>
      </c>
      <c r="BP57" s="2" t="str">
        <f t="shared" si="74"/>
        <v/>
      </c>
      <c r="BQ57" s="2" t="str">
        <f t="shared" si="75"/>
        <v/>
      </c>
      <c r="BR57" s="20" t="str">
        <f t="shared" si="130"/>
        <v/>
      </c>
      <c r="BS57" s="20" t="str">
        <f t="shared" si="130"/>
        <v/>
      </c>
      <c r="BT57" s="20" t="str">
        <f t="shared" si="130"/>
        <v/>
      </c>
      <c r="BU57" s="86" t="str">
        <f t="shared" si="77"/>
        <v/>
      </c>
      <c r="BV57" s="86" t="str">
        <f t="shared" si="78"/>
        <v/>
      </c>
      <c r="BW57" s="20" t="str">
        <f t="shared" si="130"/>
        <v/>
      </c>
      <c r="BX57" s="86" t="str">
        <f t="shared" si="130"/>
        <v/>
      </c>
      <c r="BY57" s="86" t="str">
        <f t="shared" si="130"/>
        <v/>
      </c>
      <c r="BZ57" s="86" t="str">
        <f t="shared" si="130"/>
        <v/>
      </c>
      <c r="CA57" s="86" t="str">
        <f t="shared" si="130"/>
        <v/>
      </c>
      <c r="CB57" s="86" t="str">
        <f t="shared" si="130"/>
        <v/>
      </c>
      <c r="CC57" s="86" t="str">
        <f t="shared" si="130"/>
        <v/>
      </c>
      <c r="CD57" s="86" t="str">
        <f t="shared" si="130"/>
        <v/>
      </c>
      <c r="CE57" s="20" t="str">
        <f t="shared" si="124"/>
        <v/>
      </c>
      <c r="CF57" s="14" t="str">
        <f t="shared" si="80"/>
        <v/>
      </c>
      <c r="CG57" s="14" t="str">
        <f t="shared" si="81"/>
        <v/>
      </c>
      <c r="CH57" s="8">
        <f t="shared" si="82"/>
        <v>0</v>
      </c>
      <c r="CI57" s="9" t="str">
        <f t="shared" si="83"/>
        <v/>
      </c>
      <c r="CJ57" s="9" t="str">
        <f t="shared" si="84"/>
        <v/>
      </c>
      <c r="CK57" s="9" t="str">
        <f t="shared" si="85"/>
        <v/>
      </c>
      <c r="CL57" s="9" t="str">
        <f t="shared" si="86"/>
        <v/>
      </c>
      <c r="CM57" s="9" t="str">
        <f t="shared" si="87"/>
        <v/>
      </c>
      <c r="CN57" s="9" t="str">
        <f t="shared" si="88"/>
        <v/>
      </c>
      <c r="CO57" s="9" t="str">
        <f t="shared" si="89"/>
        <v/>
      </c>
      <c r="CP57" s="9" t="str">
        <f t="shared" si="89"/>
        <v/>
      </c>
      <c r="CQ57" s="9" t="str">
        <f t="shared" si="89"/>
        <v/>
      </c>
      <c r="CR57" s="9" t="str">
        <f t="shared" si="89"/>
        <v/>
      </c>
      <c r="CS57" s="9" t="str">
        <f t="shared" si="89"/>
        <v/>
      </c>
      <c r="CT57" s="9" t="str">
        <f t="shared" si="89"/>
        <v/>
      </c>
      <c r="CU57" s="9" t="str">
        <f t="shared" si="89"/>
        <v/>
      </c>
      <c r="CV57" s="9" t="str">
        <f t="shared" si="90"/>
        <v/>
      </c>
      <c r="CW57" s="9" t="str">
        <f t="shared" si="91"/>
        <v/>
      </c>
      <c r="CX57" s="9" t="str">
        <f t="shared" si="91"/>
        <v/>
      </c>
      <c r="CY57" s="9" t="str">
        <f t="shared" si="91"/>
        <v/>
      </c>
      <c r="CZ57" s="9" t="str">
        <f t="shared" si="91"/>
        <v/>
      </c>
      <c r="DA57" s="9" t="str">
        <f t="shared" si="91"/>
        <v/>
      </c>
      <c r="DB57" s="9" t="str">
        <f t="shared" si="91"/>
        <v/>
      </c>
      <c r="DC57" s="9" t="str">
        <f t="shared" si="91"/>
        <v/>
      </c>
      <c r="DD57" s="2" t="str">
        <f t="shared" si="92"/>
        <v/>
      </c>
      <c r="DE57" s="2" t="str">
        <f t="shared" si="93"/>
        <v/>
      </c>
      <c r="DF57" s="2" t="str">
        <f t="shared" si="94"/>
        <v/>
      </c>
      <c r="DG57" s="2" t="str">
        <f t="shared" si="95"/>
        <v/>
      </c>
      <c r="DH57" s="2" t="str">
        <f t="shared" si="96"/>
        <v/>
      </c>
      <c r="DI57" s="2" t="str">
        <f t="shared" si="97"/>
        <v/>
      </c>
      <c r="DJ57" s="2" t="str">
        <f t="shared" si="98"/>
        <v/>
      </c>
      <c r="DK57" s="2" t="str">
        <f t="shared" si="99"/>
        <v/>
      </c>
      <c r="DL57" s="16" t="str">
        <f t="shared" si="100"/>
        <v/>
      </c>
      <c r="DM57" s="16" t="str">
        <f t="shared" si="101"/>
        <v/>
      </c>
      <c r="DN57" s="16" t="str">
        <f t="shared" si="102"/>
        <v/>
      </c>
      <c r="DO57" s="72" t="str">
        <f t="shared" si="103"/>
        <v/>
      </c>
      <c r="DP57" s="16" t="str">
        <f t="shared" si="104"/>
        <v/>
      </c>
      <c r="DQ57" s="16" t="str">
        <f t="shared" si="105"/>
        <v/>
      </c>
      <c r="DR57" s="2" t="str">
        <f t="shared" si="106"/>
        <v/>
      </c>
      <c r="DS57" s="2" t="str">
        <f t="shared" si="107"/>
        <v/>
      </c>
      <c r="DT57" s="2" t="str">
        <f t="shared" si="108"/>
        <v/>
      </c>
      <c r="DU57" s="2" t="str">
        <f t="shared" si="109"/>
        <v/>
      </c>
      <c r="DV57" s="15"/>
      <c r="DW57" s="18"/>
      <c r="DX57" s="17"/>
      <c r="DY57" s="47" t="str">
        <f t="shared" si="128"/>
        <v/>
      </c>
      <c r="DZ57" s="47" t="str">
        <f t="shared" si="128"/>
        <v/>
      </c>
      <c r="EA57" s="47" t="str">
        <f t="shared" si="128"/>
        <v/>
      </c>
      <c r="EB57" s="47" t="str">
        <f t="shared" si="128"/>
        <v/>
      </c>
      <c r="EC57" s="49" t="str">
        <f t="shared" si="128"/>
        <v/>
      </c>
      <c r="ED57" s="49" t="str">
        <f t="shared" si="128"/>
        <v/>
      </c>
      <c r="EE57" s="47" t="str">
        <f t="shared" si="128"/>
        <v/>
      </c>
      <c r="EF57" s="47" t="str">
        <f t="shared" si="128"/>
        <v/>
      </c>
      <c r="EG57" s="47" t="str">
        <f t="shared" si="128"/>
        <v/>
      </c>
      <c r="EH57" s="6">
        <f t="shared" si="16"/>
        <v>0</v>
      </c>
      <c r="EI57" s="6">
        <f t="shared" si="17"/>
        <v>0</v>
      </c>
      <c r="EJ57" s="2" t="str">
        <f t="shared" si="18"/>
        <v/>
      </c>
      <c r="EK57" s="2" t="str">
        <f t="shared" si="19"/>
        <v/>
      </c>
      <c r="EL57" s="2" t="str">
        <f t="shared" si="126"/>
        <v/>
      </c>
      <c r="EM57" s="2" t="str">
        <f t="shared" si="21"/>
        <v/>
      </c>
      <c r="EN57" s="2" t="str">
        <f t="shared" si="22"/>
        <v/>
      </c>
      <c r="EO57" s="2">
        <f t="shared" si="23"/>
        <v>0</v>
      </c>
      <c r="EP57" s="2">
        <f t="shared" si="110"/>
        <v>0</v>
      </c>
      <c r="EQ57" s="2"/>
      <c r="ER57" s="2"/>
      <c r="ES57" s="2"/>
      <c r="ET57" s="2"/>
      <c r="EU57" s="2"/>
      <c r="EV57" s="2"/>
      <c r="EW57" s="2">
        <f t="shared" si="24"/>
        <v>0</v>
      </c>
      <c r="EX57" s="2">
        <f t="shared" si="25"/>
        <v>0</v>
      </c>
      <c r="EY57" s="2">
        <f t="shared" si="111"/>
        <v>0</v>
      </c>
      <c r="EZ57" s="2">
        <f t="shared" si="26"/>
        <v>0</v>
      </c>
      <c r="FA57" s="2">
        <f t="shared" si="27"/>
        <v>0</v>
      </c>
      <c r="FB57" s="59"/>
      <c r="FC57" s="2">
        <f t="shared" si="28"/>
        <v>0</v>
      </c>
      <c r="FD57" s="2">
        <f t="shared" si="112"/>
        <v>0</v>
      </c>
      <c r="FE57" s="3">
        <f t="shared" si="125"/>
        <v>0</v>
      </c>
      <c r="FF57" s="3">
        <f t="shared" si="113"/>
        <v>0</v>
      </c>
      <c r="FG57" s="3">
        <f t="shared" si="114"/>
        <v>0</v>
      </c>
      <c r="FH57" s="3">
        <f t="shared" si="29"/>
        <v>0</v>
      </c>
      <c r="FI57" s="67">
        <f t="shared" si="30"/>
        <v>0</v>
      </c>
      <c r="FJ57" s="3">
        <f t="shared" si="31"/>
        <v>0</v>
      </c>
      <c r="FK57" s="3">
        <f t="shared" si="32"/>
        <v>0</v>
      </c>
      <c r="FL57" s="3">
        <f t="shared" si="115"/>
        <v>0</v>
      </c>
      <c r="FM57" s="3">
        <f t="shared" si="116"/>
        <v>0</v>
      </c>
      <c r="FN57" s="3">
        <f t="shared" si="117"/>
        <v>0</v>
      </c>
      <c r="FO57" s="2">
        <f t="shared" si="33"/>
        <v>0</v>
      </c>
      <c r="FP57" s="2">
        <f t="shared" si="34"/>
        <v>0</v>
      </c>
      <c r="FQ57" s="2">
        <f t="shared" si="118"/>
        <v>0</v>
      </c>
      <c r="FR57" s="6" t="str">
        <f>IF(A57=1,1,IF(DW57="","",COUNTA($DW$31:DW57)+1))</f>
        <v/>
      </c>
      <c r="FS57" s="6" t="str">
        <f t="shared" si="35"/>
        <v/>
      </c>
      <c r="FT57" s="43">
        <f t="shared" si="119"/>
        <v>0</v>
      </c>
      <c r="FU57" s="23">
        <f t="shared" si="120"/>
        <v>0</v>
      </c>
      <c r="FV57" s="21">
        <f t="shared" si="121"/>
        <v>0</v>
      </c>
    </row>
    <row r="58" spans="1:178">
      <c r="A58" s="4" t="str">
        <f t="shared" si="36"/>
        <v/>
      </c>
      <c r="B58" s="33"/>
      <c r="C58" s="33"/>
      <c r="D58" s="33"/>
      <c r="E58" s="33"/>
      <c r="F58" s="33"/>
      <c r="G58" s="11" t="str">
        <f t="shared" si="2"/>
        <v/>
      </c>
      <c r="H58" s="3" t="str">
        <f t="shared" si="37"/>
        <v/>
      </c>
      <c r="I58" s="3" t="str">
        <f t="shared" si="3"/>
        <v/>
      </c>
      <c r="J58" s="3" t="str">
        <f t="shared" si="38"/>
        <v/>
      </c>
      <c r="K58" s="3" t="str">
        <f t="shared" si="4"/>
        <v/>
      </c>
      <c r="L58" s="2" t="str">
        <f t="shared" si="5"/>
        <v/>
      </c>
      <c r="M58" s="8" t="str">
        <f t="shared" si="39"/>
        <v/>
      </c>
      <c r="N58" s="8" t="str">
        <f t="shared" si="6"/>
        <v/>
      </c>
      <c r="O58" s="8" t="str">
        <f t="shared" si="40"/>
        <v/>
      </c>
      <c r="P58" s="8" t="str">
        <f t="shared" si="7"/>
        <v/>
      </c>
      <c r="Q58" s="2" t="str">
        <f t="shared" si="8"/>
        <v/>
      </c>
      <c r="R58" s="3" t="str">
        <f t="shared" si="9"/>
        <v/>
      </c>
      <c r="S58" s="3" t="str">
        <f t="shared" si="10"/>
        <v/>
      </c>
      <c r="T58" s="3" t="str">
        <f t="shared" si="41"/>
        <v/>
      </c>
      <c r="U58" s="8" t="str">
        <f t="shared" si="11"/>
        <v/>
      </c>
      <c r="V58" s="2" t="str">
        <f t="shared" si="12"/>
        <v/>
      </c>
      <c r="W58" s="2" t="str">
        <f t="shared" si="13"/>
        <v/>
      </c>
      <c r="X58" s="2" t="str">
        <f t="shared" si="122"/>
        <v/>
      </c>
      <c r="Y58" s="2" t="str">
        <f t="shared" si="14"/>
        <v/>
      </c>
      <c r="Z58" s="46" t="str">
        <f t="shared" si="42"/>
        <v/>
      </c>
      <c r="AA58" s="46" t="str">
        <f t="shared" si="43"/>
        <v/>
      </c>
      <c r="AB58" s="47"/>
      <c r="AC58" s="46" t="str">
        <f t="shared" si="44"/>
        <v/>
      </c>
      <c r="AD58" s="47" t="str">
        <f t="shared" si="127"/>
        <v/>
      </c>
      <c r="AE58" s="48" t="str">
        <f t="shared" si="45"/>
        <v/>
      </c>
      <c r="AF58" s="49" t="str">
        <f t="shared" si="129"/>
        <v/>
      </c>
      <c r="AG58" s="49" t="str">
        <f t="shared" si="129"/>
        <v/>
      </c>
      <c r="AH58" s="49" t="str">
        <f t="shared" si="129"/>
        <v/>
      </c>
      <c r="AI58" s="47" t="str">
        <f t="shared" si="129"/>
        <v/>
      </c>
      <c r="AJ58" s="47" t="str">
        <f t="shared" si="129"/>
        <v/>
      </c>
      <c r="AK58" s="46" t="str">
        <f t="shared" si="129"/>
        <v/>
      </c>
      <c r="AL58" s="47"/>
      <c r="AM58" s="53" t="str">
        <f t="shared" si="47"/>
        <v/>
      </c>
      <c r="AN58" s="50" t="str">
        <f t="shared" si="48"/>
        <v/>
      </c>
      <c r="AO58" s="53" t="s">
        <v>85</v>
      </c>
      <c r="AP58" s="52" t="str">
        <f t="shared" si="49"/>
        <v/>
      </c>
      <c r="AQ58" s="52" t="str">
        <f t="shared" si="50"/>
        <v/>
      </c>
      <c r="AR58" s="47">
        <f t="shared" si="51"/>
        <v>0.37</v>
      </c>
      <c r="AS58" s="53" t="str">
        <f t="shared" si="52"/>
        <v/>
      </c>
      <c r="AT58" s="52" t="str">
        <f t="shared" si="53"/>
        <v/>
      </c>
      <c r="AU58" s="9" t="str">
        <f t="shared" si="54"/>
        <v/>
      </c>
      <c r="AV58" s="9" t="str">
        <f t="shared" si="55"/>
        <v/>
      </c>
      <c r="AW58" s="12" t="str">
        <f t="shared" si="56"/>
        <v/>
      </c>
      <c r="AX58" s="9" t="str">
        <f t="shared" si="57"/>
        <v/>
      </c>
      <c r="AY58" s="12" t="str">
        <f t="shared" si="58"/>
        <v/>
      </c>
      <c r="AZ58" s="10" t="str">
        <f t="shared" si="59"/>
        <v/>
      </c>
      <c r="BA58" s="10" t="str">
        <f t="shared" si="60"/>
        <v/>
      </c>
      <c r="BB58" s="10" t="str">
        <f t="shared" si="61"/>
        <v/>
      </c>
      <c r="BC58" s="10" t="str">
        <f t="shared" si="62"/>
        <v/>
      </c>
      <c r="BD58" s="10" t="str">
        <f t="shared" si="63"/>
        <v/>
      </c>
      <c r="BE58" s="12" t="str">
        <f t="shared" si="64"/>
        <v/>
      </c>
      <c r="BF58" s="9" t="str">
        <f t="shared" si="65"/>
        <v/>
      </c>
      <c r="BG58" s="9" t="str">
        <f t="shared" si="66"/>
        <v/>
      </c>
      <c r="BH58" s="7" t="str">
        <f t="shared" si="67"/>
        <v/>
      </c>
      <c r="BI58" s="7" t="str">
        <f t="shared" si="68"/>
        <v/>
      </c>
      <c r="BJ58" s="12" t="str">
        <f t="shared" si="69"/>
        <v/>
      </c>
      <c r="BK58" s="80" t="str">
        <f t="shared" si="70"/>
        <v/>
      </c>
      <c r="BL58" s="7" t="str">
        <f t="shared" si="71"/>
        <v/>
      </c>
      <c r="BM58" s="7" t="str">
        <f t="shared" si="123"/>
        <v/>
      </c>
      <c r="BN58" s="12" t="str">
        <f t="shared" si="72"/>
        <v/>
      </c>
      <c r="BO58" s="9" t="str">
        <f t="shared" si="73"/>
        <v/>
      </c>
      <c r="BP58" s="2" t="str">
        <f t="shared" si="74"/>
        <v/>
      </c>
      <c r="BQ58" s="2" t="str">
        <f t="shared" si="75"/>
        <v/>
      </c>
      <c r="BR58" s="20" t="str">
        <f t="shared" si="130"/>
        <v/>
      </c>
      <c r="BS58" s="20" t="str">
        <f t="shared" si="130"/>
        <v/>
      </c>
      <c r="BT58" s="20" t="str">
        <f t="shared" si="130"/>
        <v/>
      </c>
      <c r="BU58" s="86" t="str">
        <f t="shared" si="77"/>
        <v/>
      </c>
      <c r="BV58" s="86" t="str">
        <f t="shared" si="78"/>
        <v/>
      </c>
      <c r="BW58" s="20" t="str">
        <f t="shared" si="130"/>
        <v/>
      </c>
      <c r="BX58" s="86" t="str">
        <f t="shared" si="130"/>
        <v/>
      </c>
      <c r="BY58" s="86" t="str">
        <f t="shared" si="130"/>
        <v/>
      </c>
      <c r="BZ58" s="86" t="str">
        <f t="shared" si="130"/>
        <v/>
      </c>
      <c r="CA58" s="86" t="str">
        <f t="shared" si="130"/>
        <v/>
      </c>
      <c r="CB58" s="86" t="str">
        <f t="shared" si="130"/>
        <v/>
      </c>
      <c r="CC58" s="86" t="str">
        <f t="shared" si="130"/>
        <v/>
      </c>
      <c r="CD58" s="86" t="str">
        <f t="shared" si="130"/>
        <v/>
      </c>
      <c r="CE58" s="20" t="str">
        <f t="shared" si="124"/>
        <v/>
      </c>
      <c r="CF58" s="14" t="str">
        <f t="shared" si="80"/>
        <v/>
      </c>
      <c r="CG58" s="14" t="str">
        <f t="shared" si="81"/>
        <v/>
      </c>
      <c r="CH58" s="8">
        <f t="shared" si="82"/>
        <v>0</v>
      </c>
      <c r="CI58" s="9" t="str">
        <f t="shared" si="83"/>
        <v/>
      </c>
      <c r="CJ58" s="9" t="str">
        <f t="shared" si="84"/>
        <v/>
      </c>
      <c r="CK58" s="9" t="str">
        <f t="shared" si="85"/>
        <v/>
      </c>
      <c r="CL58" s="9" t="str">
        <f t="shared" si="86"/>
        <v/>
      </c>
      <c r="CM58" s="9" t="str">
        <f t="shared" si="87"/>
        <v/>
      </c>
      <c r="CN58" s="9" t="str">
        <f t="shared" si="88"/>
        <v/>
      </c>
      <c r="CO58" s="9" t="str">
        <f t="shared" si="89"/>
        <v/>
      </c>
      <c r="CP58" s="9" t="str">
        <f t="shared" si="89"/>
        <v/>
      </c>
      <c r="CQ58" s="9" t="str">
        <f t="shared" si="89"/>
        <v/>
      </c>
      <c r="CR58" s="9" t="str">
        <f t="shared" si="89"/>
        <v/>
      </c>
      <c r="CS58" s="9" t="str">
        <f t="shared" si="89"/>
        <v/>
      </c>
      <c r="CT58" s="9" t="str">
        <f t="shared" si="89"/>
        <v/>
      </c>
      <c r="CU58" s="9" t="str">
        <f t="shared" si="89"/>
        <v/>
      </c>
      <c r="CV58" s="9" t="str">
        <f t="shared" si="90"/>
        <v/>
      </c>
      <c r="CW58" s="9" t="str">
        <f t="shared" si="91"/>
        <v/>
      </c>
      <c r="CX58" s="9" t="str">
        <f t="shared" si="91"/>
        <v/>
      </c>
      <c r="CY58" s="9" t="str">
        <f t="shared" si="91"/>
        <v/>
      </c>
      <c r="CZ58" s="9" t="str">
        <f t="shared" si="91"/>
        <v/>
      </c>
      <c r="DA58" s="9" t="str">
        <f t="shared" si="91"/>
        <v/>
      </c>
      <c r="DB58" s="9" t="str">
        <f t="shared" si="91"/>
        <v/>
      </c>
      <c r="DC58" s="9" t="str">
        <f t="shared" si="91"/>
        <v/>
      </c>
      <c r="DD58" s="2" t="str">
        <f t="shared" si="92"/>
        <v/>
      </c>
      <c r="DE58" s="2" t="str">
        <f t="shared" si="93"/>
        <v/>
      </c>
      <c r="DF58" s="2" t="str">
        <f t="shared" si="94"/>
        <v/>
      </c>
      <c r="DG58" s="2" t="str">
        <f t="shared" si="95"/>
        <v/>
      </c>
      <c r="DH58" s="2" t="str">
        <f t="shared" si="96"/>
        <v/>
      </c>
      <c r="DI58" s="2" t="str">
        <f t="shared" si="97"/>
        <v/>
      </c>
      <c r="DJ58" s="2" t="str">
        <f t="shared" si="98"/>
        <v/>
      </c>
      <c r="DK58" s="2" t="str">
        <f t="shared" si="99"/>
        <v/>
      </c>
      <c r="DL58" s="16" t="str">
        <f t="shared" si="100"/>
        <v/>
      </c>
      <c r="DM58" s="16" t="str">
        <f t="shared" si="101"/>
        <v/>
      </c>
      <c r="DN58" s="16" t="str">
        <f t="shared" si="102"/>
        <v/>
      </c>
      <c r="DO58" s="72" t="str">
        <f t="shared" si="103"/>
        <v/>
      </c>
      <c r="DP58" s="16" t="str">
        <f t="shared" si="104"/>
        <v/>
      </c>
      <c r="DQ58" s="16" t="str">
        <f t="shared" si="105"/>
        <v/>
      </c>
      <c r="DR58" s="2" t="str">
        <f t="shared" si="106"/>
        <v/>
      </c>
      <c r="DS58" s="2" t="str">
        <f t="shared" si="107"/>
        <v/>
      </c>
      <c r="DT58" s="2" t="str">
        <f t="shared" si="108"/>
        <v/>
      </c>
      <c r="DU58" s="2" t="str">
        <f t="shared" si="109"/>
        <v/>
      </c>
      <c r="DV58" s="15"/>
      <c r="DW58" s="18"/>
      <c r="DX58" s="17"/>
      <c r="DY58" s="47" t="str">
        <f t="shared" si="128"/>
        <v/>
      </c>
      <c r="DZ58" s="47" t="str">
        <f t="shared" si="128"/>
        <v/>
      </c>
      <c r="EA58" s="47" t="str">
        <f t="shared" si="128"/>
        <v/>
      </c>
      <c r="EB58" s="47" t="str">
        <f t="shared" si="128"/>
        <v/>
      </c>
      <c r="EC58" s="49" t="str">
        <f t="shared" si="128"/>
        <v/>
      </c>
      <c r="ED58" s="49" t="str">
        <f t="shared" si="128"/>
        <v/>
      </c>
      <c r="EE58" s="47" t="str">
        <f t="shared" si="128"/>
        <v/>
      </c>
      <c r="EF58" s="47" t="str">
        <f t="shared" si="128"/>
        <v/>
      </c>
      <c r="EG58" s="47" t="str">
        <f t="shared" si="128"/>
        <v/>
      </c>
      <c r="EH58" s="6">
        <f t="shared" si="16"/>
        <v>0</v>
      </c>
      <c r="EI58" s="6">
        <f t="shared" si="17"/>
        <v>0</v>
      </c>
      <c r="EJ58" s="2" t="str">
        <f t="shared" si="18"/>
        <v/>
      </c>
      <c r="EK58" s="2" t="str">
        <f t="shared" si="19"/>
        <v/>
      </c>
      <c r="EL58" s="2" t="str">
        <f t="shared" si="126"/>
        <v/>
      </c>
      <c r="EM58" s="2" t="str">
        <f t="shared" si="21"/>
        <v/>
      </c>
      <c r="EN58" s="2" t="str">
        <f t="shared" si="22"/>
        <v/>
      </c>
      <c r="EO58" s="2">
        <f t="shared" si="23"/>
        <v>0</v>
      </c>
      <c r="EP58" s="2">
        <f t="shared" si="110"/>
        <v>0</v>
      </c>
      <c r="EQ58" s="2"/>
      <c r="ER58" s="2"/>
      <c r="ES58" s="2"/>
      <c r="ET58" s="2"/>
      <c r="EU58" s="2"/>
      <c r="EV58" s="2"/>
      <c r="EW58" s="2">
        <f t="shared" si="24"/>
        <v>0</v>
      </c>
      <c r="EX58" s="2">
        <f t="shared" si="25"/>
        <v>0</v>
      </c>
      <c r="EY58" s="2">
        <f t="shared" si="111"/>
        <v>0</v>
      </c>
      <c r="EZ58" s="2">
        <f t="shared" si="26"/>
        <v>0</v>
      </c>
      <c r="FA58" s="2">
        <f t="shared" si="27"/>
        <v>0</v>
      </c>
      <c r="FB58" s="59"/>
      <c r="FC58" s="2">
        <f t="shared" si="28"/>
        <v>0</v>
      </c>
      <c r="FD58" s="2">
        <f t="shared" si="112"/>
        <v>0</v>
      </c>
      <c r="FE58" s="3">
        <f t="shared" si="125"/>
        <v>0</v>
      </c>
      <c r="FF58" s="3">
        <f t="shared" si="113"/>
        <v>0</v>
      </c>
      <c r="FG58" s="3">
        <f t="shared" si="114"/>
        <v>0</v>
      </c>
      <c r="FH58" s="3">
        <f t="shared" si="29"/>
        <v>0</v>
      </c>
      <c r="FI58" s="67">
        <f t="shared" si="30"/>
        <v>0</v>
      </c>
      <c r="FJ58" s="3">
        <f t="shared" si="31"/>
        <v>0</v>
      </c>
      <c r="FK58" s="3">
        <f t="shared" si="32"/>
        <v>0</v>
      </c>
      <c r="FL58" s="3">
        <f t="shared" si="115"/>
        <v>0</v>
      </c>
      <c r="FM58" s="3">
        <f t="shared" si="116"/>
        <v>0</v>
      </c>
      <c r="FN58" s="3">
        <f t="shared" si="117"/>
        <v>0</v>
      </c>
      <c r="FO58" s="2">
        <f t="shared" si="33"/>
        <v>0</v>
      </c>
      <c r="FP58" s="2">
        <f t="shared" si="34"/>
        <v>0</v>
      </c>
      <c r="FQ58" s="2">
        <f t="shared" si="118"/>
        <v>0</v>
      </c>
      <c r="FR58" s="6" t="str">
        <f>IF(A58=1,1,IF(DW58="","",COUNTA($DW$31:DW58)+1))</f>
        <v/>
      </c>
      <c r="FS58" s="6" t="str">
        <f t="shared" si="35"/>
        <v/>
      </c>
      <c r="FT58" s="43">
        <f t="shared" si="119"/>
        <v>0</v>
      </c>
      <c r="FU58" s="23">
        <f t="shared" si="120"/>
        <v>0</v>
      </c>
      <c r="FV58" s="21">
        <f t="shared" si="121"/>
        <v>0</v>
      </c>
    </row>
    <row r="59" spans="1:178">
      <c r="A59" s="4" t="str">
        <f t="shared" si="36"/>
        <v/>
      </c>
      <c r="B59" s="33"/>
      <c r="C59" s="33"/>
      <c r="D59" s="33"/>
      <c r="E59" s="33"/>
      <c r="F59" s="33"/>
      <c r="G59" s="11" t="str">
        <f t="shared" si="2"/>
        <v/>
      </c>
      <c r="H59" s="3" t="str">
        <f t="shared" si="37"/>
        <v/>
      </c>
      <c r="I59" s="3" t="str">
        <f t="shared" si="3"/>
        <v/>
      </c>
      <c r="J59" s="3" t="str">
        <f t="shared" si="38"/>
        <v/>
      </c>
      <c r="K59" s="3" t="str">
        <f t="shared" si="4"/>
        <v/>
      </c>
      <c r="L59" s="2" t="str">
        <f t="shared" si="5"/>
        <v/>
      </c>
      <c r="M59" s="8" t="str">
        <f t="shared" si="39"/>
        <v/>
      </c>
      <c r="N59" s="8" t="str">
        <f t="shared" si="6"/>
        <v/>
      </c>
      <c r="O59" s="8" t="str">
        <f t="shared" si="40"/>
        <v/>
      </c>
      <c r="P59" s="8" t="str">
        <f t="shared" si="7"/>
        <v/>
      </c>
      <c r="Q59" s="2" t="str">
        <f t="shared" si="8"/>
        <v/>
      </c>
      <c r="R59" s="3" t="str">
        <f t="shared" si="9"/>
        <v/>
      </c>
      <c r="S59" s="3" t="str">
        <f t="shared" si="10"/>
        <v/>
      </c>
      <c r="T59" s="3" t="str">
        <f t="shared" si="41"/>
        <v/>
      </c>
      <c r="U59" s="8" t="str">
        <f t="shared" si="11"/>
        <v/>
      </c>
      <c r="V59" s="2" t="str">
        <f t="shared" si="12"/>
        <v/>
      </c>
      <c r="W59" s="2" t="str">
        <f t="shared" si="13"/>
        <v/>
      </c>
      <c r="X59" s="2" t="str">
        <f t="shared" si="122"/>
        <v/>
      </c>
      <c r="Y59" s="2" t="str">
        <f t="shared" si="14"/>
        <v/>
      </c>
      <c r="Z59" s="46" t="str">
        <f t="shared" si="42"/>
        <v/>
      </c>
      <c r="AA59" s="46" t="str">
        <f t="shared" si="43"/>
        <v/>
      </c>
      <c r="AB59" s="47"/>
      <c r="AC59" s="46" t="str">
        <f t="shared" si="44"/>
        <v/>
      </c>
      <c r="AD59" s="47" t="str">
        <f t="shared" si="127"/>
        <v/>
      </c>
      <c r="AE59" s="48" t="str">
        <f t="shared" si="45"/>
        <v/>
      </c>
      <c r="AF59" s="49" t="str">
        <f t="shared" si="129"/>
        <v/>
      </c>
      <c r="AG59" s="49" t="str">
        <f t="shared" si="129"/>
        <v/>
      </c>
      <c r="AH59" s="49" t="str">
        <f t="shared" si="129"/>
        <v/>
      </c>
      <c r="AI59" s="47" t="str">
        <f t="shared" si="129"/>
        <v/>
      </c>
      <c r="AJ59" s="47" t="str">
        <f t="shared" si="129"/>
        <v/>
      </c>
      <c r="AK59" s="46" t="str">
        <f t="shared" si="129"/>
        <v/>
      </c>
      <c r="AL59" s="47"/>
      <c r="AM59" s="53" t="str">
        <f t="shared" si="47"/>
        <v/>
      </c>
      <c r="AN59" s="50" t="str">
        <f t="shared" si="48"/>
        <v/>
      </c>
      <c r="AO59" s="53" t="s">
        <v>85</v>
      </c>
      <c r="AP59" s="52" t="str">
        <f t="shared" si="49"/>
        <v/>
      </c>
      <c r="AQ59" s="52" t="str">
        <f t="shared" si="50"/>
        <v/>
      </c>
      <c r="AR59" s="47">
        <f t="shared" si="51"/>
        <v>0.37</v>
      </c>
      <c r="AS59" s="53" t="str">
        <f t="shared" si="52"/>
        <v/>
      </c>
      <c r="AT59" s="52" t="str">
        <f t="shared" si="53"/>
        <v/>
      </c>
      <c r="AU59" s="9" t="str">
        <f t="shared" si="54"/>
        <v/>
      </c>
      <c r="AV59" s="9" t="str">
        <f t="shared" si="55"/>
        <v/>
      </c>
      <c r="AW59" s="12" t="str">
        <f t="shared" si="56"/>
        <v/>
      </c>
      <c r="AX59" s="9" t="str">
        <f t="shared" si="57"/>
        <v/>
      </c>
      <c r="AY59" s="12" t="str">
        <f t="shared" si="58"/>
        <v/>
      </c>
      <c r="AZ59" s="10" t="str">
        <f t="shared" si="59"/>
        <v/>
      </c>
      <c r="BA59" s="10" t="str">
        <f t="shared" si="60"/>
        <v/>
      </c>
      <c r="BB59" s="10" t="str">
        <f t="shared" si="61"/>
        <v/>
      </c>
      <c r="BC59" s="10" t="str">
        <f t="shared" si="62"/>
        <v/>
      </c>
      <c r="BD59" s="10" t="str">
        <f t="shared" si="63"/>
        <v/>
      </c>
      <c r="BE59" s="12" t="str">
        <f t="shared" si="64"/>
        <v/>
      </c>
      <c r="BF59" s="9" t="str">
        <f t="shared" si="65"/>
        <v/>
      </c>
      <c r="BG59" s="9" t="str">
        <f t="shared" si="66"/>
        <v/>
      </c>
      <c r="BH59" s="7" t="str">
        <f t="shared" si="67"/>
        <v/>
      </c>
      <c r="BI59" s="7" t="str">
        <f t="shared" si="68"/>
        <v/>
      </c>
      <c r="BJ59" s="12" t="str">
        <f t="shared" si="69"/>
        <v/>
      </c>
      <c r="BK59" s="80" t="str">
        <f t="shared" si="70"/>
        <v/>
      </c>
      <c r="BL59" s="7" t="str">
        <f t="shared" si="71"/>
        <v/>
      </c>
      <c r="BM59" s="7" t="str">
        <f t="shared" si="123"/>
        <v/>
      </c>
      <c r="BN59" s="12" t="str">
        <f t="shared" si="72"/>
        <v/>
      </c>
      <c r="BO59" s="9" t="str">
        <f t="shared" si="73"/>
        <v/>
      </c>
      <c r="BP59" s="2" t="str">
        <f t="shared" si="74"/>
        <v/>
      </c>
      <c r="BQ59" s="2" t="str">
        <f t="shared" si="75"/>
        <v/>
      </c>
      <c r="BR59" s="20" t="str">
        <f t="shared" si="130"/>
        <v/>
      </c>
      <c r="BS59" s="20" t="str">
        <f t="shared" si="130"/>
        <v/>
      </c>
      <c r="BT59" s="20" t="str">
        <f t="shared" si="130"/>
        <v/>
      </c>
      <c r="BU59" s="86" t="str">
        <f t="shared" si="77"/>
        <v/>
      </c>
      <c r="BV59" s="86" t="str">
        <f t="shared" si="78"/>
        <v/>
      </c>
      <c r="BW59" s="20" t="str">
        <f t="shared" si="130"/>
        <v/>
      </c>
      <c r="BX59" s="86" t="str">
        <f t="shared" si="130"/>
        <v/>
      </c>
      <c r="BY59" s="86" t="str">
        <f t="shared" si="130"/>
        <v/>
      </c>
      <c r="BZ59" s="86" t="str">
        <f t="shared" si="130"/>
        <v/>
      </c>
      <c r="CA59" s="86" t="str">
        <f t="shared" si="130"/>
        <v/>
      </c>
      <c r="CB59" s="86" t="str">
        <f t="shared" si="130"/>
        <v/>
      </c>
      <c r="CC59" s="86" t="str">
        <f t="shared" si="130"/>
        <v/>
      </c>
      <c r="CD59" s="86" t="str">
        <f t="shared" si="130"/>
        <v/>
      </c>
      <c r="CE59" s="20" t="str">
        <f t="shared" si="124"/>
        <v/>
      </c>
      <c r="CF59" s="14" t="str">
        <f t="shared" si="80"/>
        <v/>
      </c>
      <c r="CG59" s="14" t="str">
        <f t="shared" si="81"/>
        <v/>
      </c>
      <c r="CH59" s="8">
        <f t="shared" si="82"/>
        <v>0</v>
      </c>
      <c r="CI59" s="9" t="str">
        <f t="shared" si="83"/>
        <v/>
      </c>
      <c r="CJ59" s="9" t="str">
        <f t="shared" si="84"/>
        <v/>
      </c>
      <c r="CK59" s="9" t="str">
        <f t="shared" si="85"/>
        <v/>
      </c>
      <c r="CL59" s="9" t="str">
        <f t="shared" si="86"/>
        <v/>
      </c>
      <c r="CM59" s="9" t="str">
        <f t="shared" si="87"/>
        <v/>
      </c>
      <c r="CN59" s="9" t="str">
        <f t="shared" si="88"/>
        <v/>
      </c>
      <c r="CO59" s="9" t="str">
        <f t="shared" si="89"/>
        <v/>
      </c>
      <c r="CP59" s="9" t="str">
        <f t="shared" si="89"/>
        <v/>
      </c>
      <c r="CQ59" s="9" t="str">
        <f t="shared" si="89"/>
        <v/>
      </c>
      <c r="CR59" s="9" t="str">
        <f t="shared" si="89"/>
        <v/>
      </c>
      <c r="CS59" s="9" t="str">
        <f t="shared" si="89"/>
        <v/>
      </c>
      <c r="CT59" s="9" t="str">
        <f t="shared" si="89"/>
        <v/>
      </c>
      <c r="CU59" s="9" t="str">
        <f t="shared" si="89"/>
        <v/>
      </c>
      <c r="CV59" s="9" t="str">
        <f t="shared" si="90"/>
        <v/>
      </c>
      <c r="CW59" s="9" t="str">
        <f t="shared" si="91"/>
        <v/>
      </c>
      <c r="CX59" s="9" t="str">
        <f t="shared" si="91"/>
        <v/>
      </c>
      <c r="CY59" s="9" t="str">
        <f t="shared" si="91"/>
        <v/>
      </c>
      <c r="CZ59" s="9" t="str">
        <f t="shared" si="91"/>
        <v/>
      </c>
      <c r="DA59" s="9" t="str">
        <f t="shared" si="91"/>
        <v/>
      </c>
      <c r="DB59" s="9" t="str">
        <f t="shared" si="91"/>
        <v/>
      </c>
      <c r="DC59" s="9" t="str">
        <f t="shared" si="91"/>
        <v/>
      </c>
      <c r="DD59" s="2" t="str">
        <f t="shared" si="92"/>
        <v/>
      </c>
      <c r="DE59" s="2" t="str">
        <f t="shared" si="93"/>
        <v/>
      </c>
      <c r="DF59" s="2" t="str">
        <f t="shared" si="94"/>
        <v/>
      </c>
      <c r="DG59" s="2" t="str">
        <f t="shared" si="95"/>
        <v/>
      </c>
      <c r="DH59" s="2" t="str">
        <f t="shared" si="96"/>
        <v/>
      </c>
      <c r="DI59" s="2" t="str">
        <f t="shared" si="97"/>
        <v/>
      </c>
      <c r="DJ59" s="2" t="str">
        <f t="shared" si="98"/>
        <v/>
      </c>
      <c r="DK59" s="2" t="str">
        <f t="shared" si="99"/>
        <v/>
      </c>
      <c r="DL59" s="16" t="str">
        <f t="shared" si="100"/>
        <v/>
      </c>
      <c r="DM59" s="16" t="str">
        <f t="shared" si="101"/>
        <v/>
      </c>
      <c r="DN59" s="16" t="str">
        <f t="shared" si="102"/>
        <v/>
      </c>
      <c r="DO59" s="72" t="str">
        <f t="shared" si="103"/>
        <v/>
      </c>
      <c r="DP59" s="16" t="str">
        <f t="shared" si="104"/>
        <v/>
      </c>
      <c r="DQ59" s="16" t="str">
        <f t="shared" si="105"/>
        <v/>
      </c>
      <c r="DR59" s="2" t="str">
        <f t="shared" si="106"/>
        <v/>
      </c>
      <c r="DS59" s="2" t="str">
        <f t="shared" si="107"/>
        <v/>
      </c>
      <c r="DT59" s="2" t="str">
        <f t="shared" si="108"/>
        <v/>
      </c>
      <c r="DU59" s="2" t="str">
        <f t="shared" si="109"/>
        <v/>
      </c>
      <c r="DV59" s="15"/>
      <c r="DW59" s="18"/>
      <c r="DX59" s="17"/>
      <c r="DY59" s="47" t="str">
        <f t="shared" si="128"/>
        <v/>
      </c>
      <c r="DZ59" s="47" t="str">
        <f t="shared" si="128"/>
        <v/>
      </c>
      <c r="EA59" s="47" t="str">
        <f t="shared" si="128"/>
        <v/>
      </c>
      <c r="EB59" s="47" t="str">
        <f t="shared" si="128"/>
        <v/>
      </c>
      <c r="EC59" s="49" t="str">
        <f t="shared" si="128"/>
        <v/>
      </c>
      <c r="ED59" s="49" t="str">
        <f t="shared" si="128"/>
        <v/>
      </c>
      <c r="EE59" s="47" t="str">
        <f t="shared" si="128"/>
        <v/>
      </c>
      <c r="EF59" s="47" t="str">
        <f t="shared" si="128"/>
        <v/>
      </c>
      <c r="EG59" s="47" t="str">
        <f t="shared" si="128"/>
        <v/>
      </c>
      <c r="EH59" s="6">
        <f t="shared" si="16"/>
        <v>0</v>
      </c>
      <c r="EI59" s="6">
        <f t="shared" si="17"/>
        <v>0</v>
      </c>
      <c r="EJ59" s="2" t="str">
        <f t="shared" si="18"/>
        <v/>
      </c>
      <c r="EK59" s="2" t="str">
        <f t="shared" si="19"/>
        <v/>
      </c>
      <c r="EL59" s="2" t="str">
        <f t="shared" si="126"/>
        <v/>
      </c>
      <c r="EM59" s="2" t="str">
        <f t="shared" si="21"/>
        <v/>
      </c>
      <c r="EN59" s="2" t="str">
        <f t="shared" si="22"/>
        <v/>
      </c>
      <c r="EO59" s="2">
        <f t="shared" si="23"/>
        <v>0</v>
      </c>
      <c r="EP59" s="2">
        <f t="shared" si="110"/>
        <v>0</v>
      </c>
      <c r="EQ59" s="2"/>
      <c r="ER59" s="2"/>
      <c r="ES59" s="2"/>
      <c r="ET59" s="2"/>
      <c r="EU59" s="2"/>
      <c r="EV59" s="2"/>
      <c r="EW59" s="2">
        <f t="shared" si="24"/>
        <v>0</v>
      </c>
      <c r="EX59" s="2">
        <f t="shared" si="25"/>
        <v>0</v>
      </c>
      <c r="EY59" s="2">
        <f t="shared" si="111"/>
        <v>0</v>
      </c>
      <c r="EZ59" s="2">
        <f t="shared" si="26"/>
        <v>0</v>
      </c>
      <c r="FA59" s="2">
        <f t="shared" si="27"/>
        <v>0</v>
      </c>
      <c r="FB59" s="59"/>
      <c r="FC59" s="2">
        <f t="shared" si="28"/>
        <v>0</v>
      </c>
      <c r="FD59" s="2">
        <f t="shared" si="112"/>
        <v>0</v>
      </c>
      <c r="FE59" s="3">
        <f t="shared" si="125"/>
        <v>0</v>
      </c>
      <c r="FF59" s="3">
        <f t="shared" si="113"/>
        <v>0</v>
      </c>
      <c r="FG59" s="3">
        <f t="shared" si="114"/>
        <v>0</v>
      </c>
      <c r="FH59" s="3">
        <f t="shared" si="29"/>
        <v>0</v>
      </c>
      <c r="FI59" s="67">
        <f t="shared" si="30"/>
        <v>0</v>
      </c>
      <c r="FJ59" s="3">
        <f t="shared" si="31"/>
        <v>0</v>
      </c>
      <c r="FK59" s="3">
        <f t="shared" si="32"/>
        <v>0</v>
      </c>
      <c r="FL59" s="3">
        <f t="shared" si="115"/>
        <v>0</v>
      </c>
      <c r="FM59" s="3">
        <f t="shared" si="116"/>
        <v>0</v>
      </c>
      <c r="FN59" s="3">
        <f t="shared" si="117"/>
        <v>0</v>
      </c>
      <c r="FO59" s="2">
        <f t="shared" si="33"/>
        <v>0</v>
      </c>
      <c r="FP59" s="2">
        <f t="shared" si="34"/>
        <v>0</v>
      </c>
      <c r="FQ59" s="2">
        <f t="shared" si="118"/>
        <v>0</v>
      </c>
      <c r="FR59" s="6" t="str">
        <f>IF(A59=1,1,IF(DW59="","",COUNTA($DW$31:DW59)+1))</f>
        <v/>
      </c>
      <c r="FS59" s="6" t="str">
        <f t="shared" si="35"/>
        <v/>
      </c>
      <c r="FT59" s="43">
        <f t="shared" si="119"/>
        <v>0</v>
      </c>
      <c r="FU59" s="23">
        <f t="shared" si="120"/>
        <v>0</v>
      </c>
      <c r="FV59" s="21">
        <f t="shared" si="121"/>
        <v>0</v>
      </c>
    </row>
    <row r="60" spans="1:178">
      <c r="A60" s="4" t="str">
        <f t="shared" si="36"/>
        <v/>
      </c>
      <c r="B60" s="33"/>
      <c r="C60" s="33"/>
      <c r="D60" s="33"/>
      <c r="E60" s="33"/>
      <c r="F60" s="33"/>
      <c r="G60" s="11" t="str">
        <f t="shared" si="2"/>
        <v/>
      </c>
      <c r="H60" s="3" t="str">
        <f t="shared" si="37"/>
        <v/>
      </c>
      <c r="I60" s="3" t="str">
        <f t="shared" si="3"/>
        <v/>
      </c>
      <c r="J60" s="3" t="str">
        <f t="shared" si="38"/>
        <v/>
      </c>
      <c r="K60" s="3" t="str">
        <f t="shared" si="4"/>
        <v/>
      </c>
      <c r="L60" s="2" t="str">
        <f t="shared" si="5"/>
        <v/>
      </c>
      <c r="M60" s="8" t="str">
        <f t="shared" si="39"/>
        <v/>
      </c>
      <c r="N60" s="8" t="str">
        <f t="shared" si="6"/>
        <v/>
      </c>
      <c r="O60" s="8" t="str">
        <f t="shared" si="40"/>
        <v/>
      </c>
      <c r="P60" s="8" t="str">
        <f t="shared" si="7"/>
        <v/>
      </c>
      <c r="Q60" s="2" t="str">
        <f t="shared" si="8"/>
        <v/>
      </c>
      <c r="R60" s="3" t="str">
        <f t="shared" si="9"/>
        <v/>
      </c>
      <c r="S60" s="3" t="str">
        <f t="shared" si="10"/>
        <v/>
      </c>
      <c r="T60" s="3" t="str">
        <f t="shared" si="41"/>
        <v/>
      </c>
      <c r="U60" s="8" t="str">
        <f t="shared" si="11"/>
        <v/>
      </c>
      <c r="V60" s="2" t="str">
        <f t="shared" si="12"/>
        <v/>
      </c>
      <c r="W60" s="2" t="str">
        <f t="shared" si="13"/>
        <v/>
      </c>
      <c r="X60" s="2" t="str">
        <f t="shared" si="122"/>
        <v/>
      </c>
      <c r="Y60" s="2" t="str">
        <f t="shared" si="14"/>
        <v/>
      </c>
      <c r="Z60" s="46" t="str">
        <f t="shared" si="42"/>
        <v/>
      </c>
      <c r="AA60" s="46" t="str">
        <f t="shared" si="43"/>
        <v/>
      </c>
      <c r="AB60" s="47"/>
      <c r="AC60" s="46" t="str">
        <f t="shared" si="44"/>
        <v/>
      </c>
      <c r="AD60" s="47" t="str">
        <f t="shared" si="127"/>
        <v/>
      </c>
      <c r="AE60" s="48" t="str">
        <f t="shared" si="45"/>
        <v/>
      </c>
      <c r="AF60" s="49" t="str">
        <f t="shared" si="129"/>
        <v/>
      </c>
      <c r="AG60" s="49" t="str">
        <f t="shared" si="129"/>
        <v/>
      </c>
      <c r="AH60" s="49" t="str">
        <f t="shared" si="129"/>
        <v/>
      </c>
      <c r="AI60" s="47" t="str">
        <f t="shared" si="129"/>
        <v/>
      </c>
      <c r="AJ60" s="47" t="str">
        <f t="shared" si="129"/>
        <v/>
      </c>
      <c r="AK60" s="46" t="str">
        <f t="shared" si="129"/>
        <v/>
      </c>
      <c r="AL60" s="47"/>
      <c r="AM60" s="53" t="str">
        <f t="shared" si="47"/>
        <v/>
      </c>
      <c r="AN60" s="50" t="str">
        <f t="shared" si="48"/>
        <v/>
      </c>
      <c r="AO60" s="53" t="s">
        <v>85</v>
      </c>
      <c r="AP60" s="52" t="str">
        <f t="shared" si="49"/>
        <v/>
      </c>
      <c r="AQ60" s="52" t="str">
        <f t="shared" si="50"/>
        <v/>
      </c>
      <c r="AR60" s="47">
        <f t="shared" si="51"/>
        <v>0.37</v>
      </c>
      <c r="AS60" s="53" t="str">
        <f t="shared" si="52"/>
        <v/>
      </c>
      <c r="AT60" s="52" t="str">
        <f t="shared" si="53"/>
        <v/>
      </c>
      <c r="AU60" s="9" t="str">
        <f t="shared" si="54"/>
        <v/>
      </c>
      <c r="AV60" s="9" t="str">
        <f t="shared" si="55"/>
        <v/>
      </c>
      <c r="AW60" s="12" t="str">
        <f t="shared" si="56"/>
        <v/>
      </c>
      <c r="AX60" s="9" t="str">
        <f t="shared" si="57"/>
        <v/>
      </c>
      <c r="AY60" s="12" t="str">
        <f t="shared" si="58"/>
        <v/>
      </c>
      <c r="AZ60" s="10" t="str">
        <f t="shared" si="59"/>
        <v/>
      </c>
      <c r="BA60" s="10" t="str">
        <f t="shared" si="60"/>
        <v/>
      </c>
      <c r="BB60" s="10" t="str">
        <f t="shared" si="61"/>
        <v/>
      </c>
      <c r="BC60" s="10" t="str">
        <f t="shared" si="62"/>
        <v/>
      </c>
      <c r="BD60" s="10" t="str">
        <f t="shared" si="63"/>
        <v/>
      </c>
      <c r="BE60" s="12" t="str">
        <f t="shared" si="64"/>
        <v/>
      </c>
      <c r="BF60" s="9" t="str">
        <f t="shared" si="65"/>
        <v/>
      </c>
      <c r="BG60" s="9" t="str">
        <f t="shared" si="66"/>
        <v/>
      </c>
      <c r="BH60" s="7" t="str">
        <f t="shared" si="67"/>
        <v/>
      </c>
      <c r="BI60" s="7" t="str">
        <f t="shared" si="68"/>
        <v/>
      </c>
      <c r="BJ60" s="12" t="str">
        <f t="shared" si="69"/>
        <v/>
      </c>
      <c r="BK60" s="80" t="str">
        <f t="shared" si="70"/>
        <v/>
      </c>
      <c r="BL60" s="7" t="str">
        <f t="shared" si="71"/>
        <v/>
      </c>
      <c r="BM60" s="7" t="str">
        <f t="shared" si="123"/>
        <v/>
      </c>
      <c r="BN60" s="12" t="str">
        <f t="shared" si="72"/>
        <v/>
      </c>
      <c r="BO60" s="9" t="str">
        <f t="shared" si="73"/>
        <v/>
      </c>
      <c r="BP60" s="2" t="str">
        <f t="shared" si="74"/>
        <v/>
      </c>
      <c r="BQ60" s="2" t="str">
        <f t="shared" si="75"/>
        <v/>
      </c>
      <c r="BR60" s="20" t="str">
        <f t="shared" si="130"/>
        <v/>
      </c>
      <c r="BS60" s="20" t="str">
        <f t="shared" si="130"/>
        <v/>
      </c>
      <c r="BT60" s="20" t="str">
        <f t="shared" si="130"/>
        <v/>
      </c>
      <c r="BU60" s="86" t="str">
        <f t="shared" si="77"/>
        <v/>
      </c>
      <c r="BV60" s="86" t="str">
        <f t="shared" si="78"/>
        <v/>
      </c>
      <c r="BW60" s="20" t="str">
        <f t="shared" si="130"/>
        <v/>
      </c>
      <c r="BX60" s="86" t="str">
        <f t="shared" si="130"/>
        <v/>
      </c>
      <c r="BY60" s="86" t="str">
        <f t="shared" si="130"/>
        <v/>
      </c>
      <c r="BZ60" s="86" t="str">
        <f t="shared" si="130"/>
        <v/>
      </c>
      <c r="CA60" s="86" t="str">
        <f t="shared" si="130"/>
        <v/>
      </c>
      <c r="CB60" s="86" t="str">
        <f t="shared" si="130"/>
        <v/>
      </c>
      <c r="CC60" s="86" t="str">
        <f t="shared" si="130"/>
        <v/>
      </c>
      <c r="CD60" s="86" t="str">
        <f t="shared" si="130"/>
        <v/>
      </c>
      <c r="CE60" s="20" t="str">
        <f t="shared" si="124"/>
        <v/>
      </c>
      <c r="CF60" s="14" t="str">
        <f t="shared" si="80"/>
        <v/>
      </c>
      <c r="CG60" s="14" t="str">
        <f t="shared" si="81"/>
        <v/>
      </c>
      <c r="CH60" s="8">
        <f t="shared" si="82"/>
        <v>0</v>
      </c>
      <c r="CI60" s="9" t="str">
        <f t="shared" si="83"/>
        <v/>
      </c>
      <c r="CJ60" s="9" t="str">
        <f t="shared" si="84"/>
        <v/>
      </c>
      <c r="CK60" s="9" t="str">
        <f t="shared" si="85"/>
        <v/>
      </c>
      <c r="CL60" s="9" t="str">
        <f t="shared" si="86"/>
        <v/>
      </c>
      <c r="CM60" s="9" t="str">
        <f t="shared" si="87"/>
        <v/>
      </c>
      <c r="CN60" s="9" t="str">
        <f t="shared" si="88"/>
        <v/>
      </c>
      <c r="CO60" s="9" t="str">
        <f t="shared" si="89"/>
        <v/>
      </c>
      <c r="CP60" s="9" t="str">
        <f t="shared" si="89"/>
        <v/>
      </c>
      <c r="CQ60" s="9" t="str">
        <f t="shared" si="89"/>
        <v/>
      </c>
      <c r="CR60" s="9" t="str">
        <f t="shared" si="89"/>
        <v/>
      </c>
      <c r="CS60" s="9" t="str">
        <f t="shared" si="89"/>
        <v/>
      </c>
      <c r="CT60" s="9" t="str">
        <f t="shared" si="89"/>
        <v/>
      </c>
      <c r="CU60" s="9" t="str">
        <f t="shared" si="89"/>
        <v/>
      </c>
      <c r="CV60" s="9" t="str">
        <f t="shared" si="90"/>
        <v/>
      </c>
      <c r="CW60" s="9" t="str">
        <f t="shared" si="91"/>
        <v/>
      </c>
      <c r="CX60" s="9" t="str">
        <f t="shared" si="91"/>
        <v/>
      </c>
      <c r="CY60" s="9" t="str">
        <f t="shared" si="91"/>
        <v/>
      </c>
      <c r="CZ60" s="9" t="str">
        <f t="shared" si="91"/>
        <v/>
      </c>
      <c r="DA60" s="9" t="str">
        <f t="shared" si="91"/>
        <v/>
      </c>
      <c r="DB60" s="9" t="str">
        <f t="shared" si="91"/>
        <v/>
      </c>
      <c r="DC60" s="9" t="str">
        <f t="shared" si="91"/>
        <v/>
      </c>
      <c r="DD60" s="2" t="str">
        <f t="shared" si="92"/>
        <v/>
      </c>
      <c r="DE60" s="2" t="str">
        <f t="shared" si="93"/>
        <v/>
      </c>
      <c r="DF60" s="2" t="str">
        <f t="shared" si="94"/>
        <v/>
      </c>
      <c r="DG60" s="2" t="str">
        <f t="shared" si="95"/>
        <v/>
      </c>
      <c r="DH60" s="2" t="str">
        <f t="shared" si="96"/>
        <v/>
      </c>
      <c r="DI60" s="2" t="str">
        <f t="shared" si="97"/>
        <v/>
      </c>
      <c r="DJ60" s="2" t="str">
        <f t="shared" si="98"/>
        <v/>
      </c>
      <c r="DK60" s="2" t="str">
        <f t="shared" si="99"/>
        <v/>
      </c>
      <c r="DL60" s="16" t="str">
        <f t="shared" si="100"/>
        <v/>
      </c>
      <c r="DM60" s="16" t="str">
        <f t="shared" si="101"/>
        <v/>
      </c>
      <c r="DN60" s="16" t="str">
        <f t="shared" si="102"/>
        <v/>
      </c>
      <c r="DO60" s="72" t="str">
        <f t="shared" si="103"/>
        <v/>
      </c>
      <c r="DP60" s="16" t="str">
        <f t="shared" si="104"/>
        <v/>
      </c>
      <c r="DQ60" s="16" t="str">
        <f t="shared" si="105"/>
        <v/>
      </c>
      <c r="DR60" s="2" t="str">
        <f t="shared" si="106"/>
        <v/>
      </c>
      <c r="DS60" s="2" t="str">
        <f t="shared" si="107"/>
        <v/>
      </c>
      <c r="DT60" s="2" t="str">
        <f t="shared" si="108"/>
        <v/>
      </c>
      <c r="DU60" s="2" t="str">
        <f t="shared" si="109"/>
        <v/>
      </c>
      <c r="DV60" s="15"/>
      <c r="DW60" s="18"/>
      <c r="DX60" s="17"/>
      <c r="DY60" s="47" t="str">
        <f t="shared" si="128"/>
        <v/>
      </c>
      <c r="DZ60" s="47" t="str">
        <f t="shared" si="128"/>
        <v/>
      </c>
      <c r="EA60" s="47" t="str">
        <f t="shared" si="128"/>
        <v/>
      </c>
      <c r="EB60" s="47" t="str">
        <f t="shared" si="128"/>
        <v/>
      </c>
      <c r="EC60" s="49" t="str">
        <f t="shared" si="128"/>
        <v/>
      </c>
      <c r="ED60" s="49" t="str">
        <f t="shared" si="128"/>
        <v/>
      </c>
      <c r="EE60" s="47" t="str">
        <f t="shared" si="128"/>
        <v/>
      </c>
      <c r="EF60" s="47" t="str">
        <f t="shared" si="128"/>
        <v/>
      </c>
      <c r="EG60" s="47" t="str">
        <f t="shared" si="128"/>
        <v/>
      </c>
      <c r="EH60" s="6">
        <f t="shared" si="16"/>
        <v>0</v>
      </c>
      <c r="EI60" s="6">
        <f t="shared" si="17"/>
        <v>0</v>
      </c>
      <c r="EJ60" s="2" t="str">
        <f t="shared" si="18"/>
        <v/>
      </c>
      <c r="EK60" s="2" t="str">
        <f t="shared" si="19"/>
        <v/>
      </c>
      <c r="EL60" s="2" t="str">
        <f t="shared" si="126"/>
        <v/>
      </c>
      <c r="EM60" s="2" t="str">
        <f t="shared" si="21"/>
        <v/>
      </c>
      <c r="EN60" s="2" t="str">
        <f t="shared" si="22"/>
        <v/>
      </c>
      <c r="EO60" s="2">
        <f t="shared" si="23"/>
        <v>0</v>
      </c>
      <c r="EP60" s="2">
        <f t="shared" si="110"/>
        <v>0</v>
      </c>
      <c r="EQ60" s="2"/>
      <c r="ER60" s="2"/>
      <c r="ES60" s="2"/>
      <c r="ET60" s="2"/>
      <c r="EU60" s="2"/>
      <c r="EV60" s="2"/>
      <c r="EW60" s="2">
        <f t="shared" si="24"/>
        <v>0</v>
      </c>
      <c r="EX60" s="2">
        <f t="shared" si="25"/>
        <v>0</v>
      </c>
      <c r="EY60" s="2">
        <f t="shared" si="111"/>
        <v>0</v>
      </c>
      <c r="EZ60" s="2">
        <f t="shared" si="26"/>
        <v>0</v>
      </c>
      <c r="FA60" s="2">
        <f t="shared" si="27"/>
        <v>0</v>
      </c>
      <c r="FB60" s="59"/>
      <c r="FC60" s="2">
        <f t="shared" si="28"/>
        <v>0</v>
      </c>
      <c r="FD60" s="2">
        <f t="shared" si="112"/>
        <v>0</v>
      </c>
      <c r="FE60" s="3">
        <f t="shared" si="125"/>
        <v>0</v>
      </c>
      <c r="FF60" s="3">
        <f t="shared" si="113"/>
        <v>0</v>
      </c>
      <c r="FG60" s="3">
        <f t="shared" si="114"/>
        <v>0</v>
      </c>
      <c r="FH60" s="3">
        <f t="shared" si="29"/>
        <v>0</v>
      </c>
      <c r="FI60" s="67">
        <f t="shared" si="30"/>
        <v>0</v>
      </c>
      <c r="FJ60" s="3">
        <f t="shared" si="31"/>
        <v>0</v>
      </c>
      <c r="FK60" s="3">
        <f t="shared" si="32"/>
        <v>0</v>
      </c>
      <c r="FL60" s="3">
        <f t="shared" si="115"/>
        <v>0</v>
      </c>
      <c r="FM60" s="3">
        <f t="shared" si="116"/>
        <v>0</v>
      </c>
      <c r="FN60" s="3">
        <f t="shared" si="117"/>
        <v>0</v>
      </c>
      <c r="FO60" s="2">
        <f t="shared" si="33"/>
        <v>0</v>
      </c>
      <c r="FP60" s="2">
        <f t="shared" si="34"/>
        <v>0</v>
      </c>
      <c r="FQ60" s="2">
        <f t="shared" si="118"/>
        <v>0</v>
      </c>
      <c r="FR60" s="6" t="str">
        <f>IF(A60=1,1,IF(DW60="","",COUNTA($DW$31:DW60)+1))</f>
        <v/>
      </c>
      <c r="FS60" s="6" t="str">
        <f t="shared" si="35"/>
        <v/>
      </c>
      <c r="FT60" s="43">
        <f t="shared" si="119"/>
        <v>0</v>
      </c>
      <c r="FU60" s="23">
        <f t="shared" si="120"/>
        <v>0</v>
      </c>
      <c r="FV60" s="21">
        <f t="shared" si="121"/>
        <v>0</v>
      </c>
    </row>
    <row r="61" spans="1:178">
      <c r="A61" s="4" t="str">
        <f t="shared" si="36"/>
        <v/>
      </c>
      <c r="B61" s="33"/>
      <c r="C61" s="33"/>
      <c r="D61" s="33"/>
      <c r="E61" s="33"/>
      <c r="F61" s="33"/>
      <c r="G61" s="11" t="str">
        <f t="shared" si="2"/>
        <v/>
      </c>
      <c r="H61" s="3" t="str">
        <f t="shared" si="37"/>
        <v/>
      </c>
      <c r="I61" s="3" t="str">
        <f t="shared" si="3"/>
        <v/>
      </c>
      <c r="J61" s="3" t="str">
        <f t="shared" si="38"/>
        <v/>
      </c>
      <c r="K61" s="3" t="str">
        <f t="shared" si="4"/>
        <v/>
      </c>
      <c r="L61" s="2" t="str">
        <f t="shared" si="5"/>
        <v/>
      </c>
      <c r="M61" s="8" t="str">
        <f t="shared" si="39"/>
        <v/>
      </c>
      <c r="N61" s="8" t="str">
        <f t="shared" si="6"/>
        <v/>
      </c>
      <c r="O61" s="8" t="str">
        <f t="shared" si="40"/>
        <v/>
      </c>
      <c r="P61" s="8" t="str">
        <f t="shared" si="7"/>
        <v/>
      </c>
      <c r="Q61" s="2" t="str">
        <f t="shared" si="8"/>
        <v/>
      </c>
      <c r="R61" s="3" t="str">
        <f t="shared" si="9"/>
        <v/>
      </c>
      <c r="S61" s="3" t="str">
        <f t="shared" si="10"/>
        <v/>
      </c>
      <c r="T61" s="3" t="str">
        <f t="shared" si="41"/>
        <v/>
      </c>
      <c r="U61" s="8" t="str">
        <f t="shared" si="11"/>
        <v/>
      </c>
      <c r="V61" s="2" t="str">
        <f t="shared" si="12"/>
        <v/>
      </c>
      <c r="W61" s="2" t="str">
        <f t="shared" si="13"/>
        <v/>
      </c>
      <c r="X61" s="2" t="str">
        <f t="shared" si="122"/>
        <v/>
      </c>
      <c r="Y61" s="2" t="str">
        <f t="shared" si="14"/>
        <v/>
      </c>
      <c r="Z61" s="46" t="str">
        <f t="shared" si="42"/>
        <v/>
      </c>
      <c r="AA61" s="46" t="str">
        <f t="shared" si="43"/>
        <v/>
      </c>
      <c r="AB61" s="47"/>
      <c r="AC61" s="46" t="str">
        <f t="shared" si="44"/>
        <v/>
      </c>
      <c r="AD61" s="47" t="str">
        <f t="shared" si="127"/>
        <v/>
      </c>
      <c r="AE61" s="48" t="str">
        <f t="shared" si="45"/>
        <v/>
      </c>
      <c r="AF61" s="49" t="str">
        <f t="shared" si="129"/>
        <v/>
      </c>
      <c r="AG61" s="49" t="str">
        <f t="shared" si="129"/>
        <v/>
      </c>
      <c r="AH61" s="49" t="str">
        <f t="shared" si="129"/>
        <v/>
      </c>
      <c r="AI61" s="47" t="str">
        <f t="shared" si="129"/>
        <v/>
      </c>
      <c r="AJ61" s="47" t="str">
        <f t="shared" si="129"/>
        <v/>
      </c>
      <c r="AK61" s="46" t="str">
        <f t="shared" si="129"/>
        <v/>
      </c>
      <c r="AL61" s="47"/>
      <c r="AM61" s="53" t="str">
        <f t="shared" si="47"/>
        <v/>
      </c>
      <c r="AN61" s="50" t="str">
        <f t="shared" si="48"/>
        <v/>
      </c>
      <c r="AO61" s="53" t="s">
        <v>85</v>
      </c>
      <c r="AP61" s="52" t="str">
        <f t="shared" si="49"/>
        <v/>
      </c>
      <c r="AQ61" s="52" t="str">
        <f t="shared" si="50"/>
        <v/>
      </c>
      <c r="AR61" s="47">
        <f t="shared" si="51"/>
        <v>0.37</v>
      </c>
      <c r="AS61" s="53" t="str">
        <f t="shared" si="52"/>
        <v/>
      </c>
      <c r="AT61" s="52" t="str">
        <f t="shared" si="53"/>
        <v/>
      </c>
      <c r="AU61" s="9" t="str">
        <f t="shared" si="54"/>
        <v/>
      </c>
      <c r="AV61" s="9" t="str">
        <f t="shared" si="55"/>
        <v/>
      </c>
      <c r="AW61" s="12" t="str">
        <f t="shared" si="56"/>
        <v/>
      </c>
      <c r="AX61" s="9" t="str">
        <f t="shared" si="57"/>
        <v/>
      </c>
      <c r="AY61" s="12" t="str">
        <f t="shared" si="58"/>
        <v/>
      </c>
      <c r="AZ61" s="10" t="str">
        <f t="shared" si="59"/>
        <v/>
      </c>
      <c r="BA61" s="10" t="str">
        <f t="shared" si="60"/>
        <v/>
      </c>
      <c r="BB61" s="10" t="str">
        <f t="shared" si="61"/>
        <v/>
      </c>
      <c r="BC61" s="10" t="str">
        <f t="shared" si="62"/>
        <v/>
      </c>
      <c r="BD61" s="10" t="str">
        <f t="shared" si="63"/>
        <v/>
      </c>
      <c r="BE61" s="12" t="str">
        <f t="shared" si="64"/>
        <v/>
      </c>
      <c r="BF61" s="9" t="str">
        <f t="shared" si="65"/>
        <v/>
      </c>
      <c r="BG61" s="9" t="str">
        <f t="shared" si="66"/>
        <v/>
      </c>
      <c r="BH61" s="7" t="str">
        <f t="shared" si="67"/>
        <v/>
      </c>
      <c r="BI61" s="7" t="str">
        <f t="shared" si="68"/>
        <v/>
      </c>
      <c r="BJ61" s="12" t="str">
        <f t="shared" si="69"/>
        <v/>
      </c>
      <c r="BK61" s="80" t="str">
        <f t="shared" si="70"/>
        <v/>
      </c>
      <c r="BL61" s="7" t="str">
        <f t="shared" si="71"/>
        <v/>
      </c>
      <c r="BM61" s="7" t="str">
        <f t="shared" si="123"/>
        <v/>
      </c>
      <c r="BN61" s="12" t="str">
        <f t="shared" si="72"/>
        <v/>
      </c>
      <c r="BO61" s="9" t="str">
        <f t="shared" si="73"/>
        <v/>
      </c>
      <c r="BP61" s="2" t="str">
        <f t="shared" si="74"/>
        <v/>
      </c>
      <c r="BQ61" s="2" t="str">
        <f t="shared" si="75"/>
        <v/>
      </c>
      <c r="BR61" s="20" t="str">
        <f t="shared" si="130"/>
        <v/>
      </c>
      <c r="BS61" s="20" t="str">
        <f t="shared" si="130"/>
        <v/>
      </c>
      <c r="BT61" s="20" t="str">
        <f t="shared" si="130"/>
        <v/>
      </c>
      <c r="BU61" s="86" t="str">
        <f t="shared" si="77"/>
        <v/>
      </c>
      <c r="BV61" s="86" t="str">
        <f t="shared" si="78"/>
        <v/>
      </c>
      <c r="BW61" s="20" t="str">
        <f t="shared" si="130"/>
        <v/>
      </c>
      <c r="BX61" s="86" t="str">
        <f t="shared" si="130"/>
        <v/>
      </c>
      <c r="BY61" s="86" t="str">
        <f t="shared" si="130"/>
        <v/>
      </c>
      <c r="BZ61" s="86" t="str">
        <f t="shared" si="130"/>
        <v/>
      </c>
      <c r="CA61" s="86" t="str">
        <f t="shared" si="130"/>
        <v/>
      </c>
      <c r="CB61" s="86" t="str">
        <f t="shared" si="130"/>
        <v/>
      </c>
      <c r="CC61" s="86" t="str">
        <f t="shared" si="130"/>
        <v/>
      </c>
      <c r="CD61" s="86" t="str">
        <f t="shared" si="130"/>
        <v/>
      </c>
      <c r="CE61" s="20" t="str">
        <f t="shared" si="124"/>
        <v/>
      </c>
      <c r="CF61" s="14" t="str">
        <f t="shared" si="80"/>
        <v/>
      </c>
      <c r="CG61" s="14" t="str">
        <f t="shared" si="81"/>
        <v/>
      </c>
      <c r="CH61" s="8">
        <f t="shared" si="82"/>
        <v>0</v>
      </c>
      <c r="CI61" s="9" t="str">
        <f t="shared" si="83"/>
        <v/>
      </c>
      <c r="CJ61" s="9" t="str">
        <f t="shared" si="84"/>
        <v/>
      </c>
      <c r="CK61" s="9" t="str">
        <f t="shared" si="85"/>
        <v/>
      </c>
      <c r="CL61" s="9" t="str">
        <f t="shared" si="86"/>
        <v/>
      </c>
      <c r="CM61" s="9" t="str">
        <f t="shared" si="87"/>
        <v/>
      </c>
      <c r="CN61" s="9" t="str">
        <f t="shared" si="88"/>
        <v/>
      </c>
      <c r="CO61" s="9" t="str">
        <f t="shared" si="89"/>
        <v/>
      </c>
      <c r="CP61" s="9" t="str">
        <f t="shared" si="89"/>
        <v/>
      </c>
      <c r="CQ61" s="9" t="str">
        <f t="shared" si="89"/>
        <v/>
      </c>
      <c r="CR61" s="9" t="str">
        <f t="shared" si="89"/>
        <v/>
      </c>
      <c r="CS61" s="9" t="str">
        <f t="shared" si="89"/>
        <v/>
      </c>
      <c r="CT61" s="9" t="str">
        <f t="shared" si="89"/>
        <v/>
      </c>
      <c r="CU61" s="9" t="str">
        <f t="shared" si="89"/>
        <v/>
      </c>
      <c r="CV61" s="9" t="str">
        <f t="shared" si="90"/>
        <v/>
      </c>
      <c r="CW61" s="9" t="str">
        <f t="shared" si="91"/>
        <v/>
      </c>
      <c r="CX61" s="9" t="str">
        <f t="shared" si="91"/>
        <v/>
      </c>
      <c r="CY61" s="9" t="str">
        <f t="shared" si="91"/>
        <v/>
      </c>
      <c r="CZ61" s="9" t="str">
        <f t="shared" si="91"/>
        <v/>
      </c>
      <c r="DA61" s="9" t="str">
        <f t="shared" si="91"/>
        <v/>
      </c>
      <c r="DB61" s="9" t="str">
        <f t="shared" si="91"/>
        <v/>
      </c>
      <c r="DC61" s="9" t="str">
        <f t="shared" si="91"/>
        <v/>
      </c>
      <c r="DD61" s="2" t="str">
        <f t="shared" si="92"/>
        <v/>
      </c>
      <c r="DE61" s="2" t="str">
        <f t="shared" si="93"/>
        <v/>
      </c>
      <c r="DF61" s="2" t="str">
        <f t="shared" si="94"/>
        <v/>
      </c>
      <c r="DG61" s="2" t="str">
        <f t="shared" si="95"/>
        <v/>
      </c>
      <c r="DH61" s="2" t="str">
        <f t="shared" si="96"/>
        <v/>
      </c>
      <c r="DI61" s="2" t="str">
        <f t="shared" si="97"/>
        <v/>
      </c>
      <c r="DJ61" s="2" t="str">
        <f t="shared" si="98"/>
        <v/>
      </c>
      <c r="DK61" s="2" t="str">
        <f t="shared" si="99"/>
        <v/>
      </c>
      <c r="DL61" s="16" t="str">
        <f t="shared" si="100"/>
        <v/>
      </c>
      <c r="DM61" s="16" t="str">
        <f t="shared" si="101"/>
        <v/>
      </c>
      <c r="DN61" s="16" t="str">
        <f t="shared" si="102"/>
        <v/>
      </c>
      <c r="DO61" s="72" t="str">
        <f t="shared" si="103"/>
        <v/>
      </c>
      <c r="DP61" s="16" t="str">
        <f t="shared" si="104"/>
        <v/>
      </c>
      <c r="DQ61" s="16" t="str">
        <f t="shared" si="105"/>
        <v/>
      </c>
      <c r="DR61" s="2" t="str">
        <f t="shared" si="106"/>
        <v/>
      </c>
      <c r="DS61" s="2" t="str">
        <f t="shared" si="107"/>
        <v/>
      </c>
      <c r="DT61" s="2" t="str">
        <f t="shared" si="108"/>
        <v/>
      </c>
      <c r="DU61" s="2" t="str">
        <f t="shared" si="109"/>
        <v/>
      </c>
      <c r="DV61" s="15"/>
      <c r="DW61" s="18"/>
      <c r="DX61" s="17"/>
      <c r="DY61" s="47" t="str">
        <f t="shared" si="128"/>
        <v/>
      </c>
      <c r="DZ61" s="47" t="str">
        <f t="shared" si="128"/>
        <v/>
      </c>
      <c r="EA61" s="47" t="str">
        <f t="shared" si="128"/>
        <v/>
      </c>
      <c r="EB61" s="47" t="str">
        <f t="shared" si="128"/>
        <v/>
      </c>
      <c r="EC61" s="49" t="str">
        <f t="shared" si="128"/>
        <v/>
      </c>
      <c r="ED61" s="49" t="str">
        <f t="shared" si="128"/>
        <v/>
      </c>
      <c r="EE61" s="47" t="str">
        <f t="shared" si="128"/>
        <v/>
      </c>
      <c r="EF61" s="47" t="str">
        <f t="shared" si="128"/>
        <v/>
      </c>
      <c r="EG61" s="47" t="str">
        <f t="shared" si="128"/>
        <v/>
      </c>
      <c r="EH61" s="6">
        <f t="shared" si="16"/>
        <v>0</v>
      </c>
      <c r="EI61" s="6">
        <f t="shared" si="17"/>
        <v>0</v>
      </c>
      <c r="EJ61" s="2" t="str">
        <f t="shared" si="18"/>
        <v/>
      </c>
      <c r="EK61" s="2" t="str">
        <f t="shared" si="19"/>
        <v/>
      </c>
      <c r="EL61" s="2" t="str">
        <f t="shared" si="126"/>
        <v/>
      </c>
      <c r="EM61" s="2" t="str">
        <f t="shared" si="21"/>
        <v/>
      </c>
      <c r="EN61" s="2" t="str">
        <f t="shared" si="22"/>
        <v/>
      </c>
      <c r="EO61" s="2">
        <f t="shared" si="23"/>
        <v>0</v>
      </c>
      <c r="EP61" s="2">
        <f t="shared" si="110"/>
        <v>0</v>
      </c>
      <c r="EQ61" s="2"/>
      <c r="ER61" s="2"/>
      <c r="ES61" s="2"/>
      <c r="ET61" s="2"/>
      <c r="EU61" s="2"/>
      <c r="EV61" s="2"/>
      <c r="EW61" s="2">
        <f t="shared" si="24"/>
        <v>0</v>
      </c>
      <c r="EX61" s="2">
        <f t="shared" si="25"/>
        <v>0</v>
      </c>
      <c r="EY61" s="2">
        <f t="shared" si="111"/>
        <v>0</v>
      </c>
      <c r="EZ61" s="2">
        <f t="shared" si="26"/>
        <v>0</v>
      </c>
      <c r="FA61" s="2">
        <f t="shared" si="27"/>
        <v>0</v>
      </c>
      <c r="FB61" s="59"/>
      <c r="FC61" s="2">
        <f t="shared" si="28"/>
        <v>0</v>
      </c>
      <c r="FD61" s="2">
        <f t="shared" si="112"/>
        <v>0</v>
      </c>
      <c r="FE61" s="3">
        <f t="shared" si="125"/>
        <v>0</v>
      </c>
      <c r="FF61" s="3">
        <f t="shared" si="113"/>
        <v>0</v>
      </c>
      <c r="FG61" s="3">
        <f t="shared" si="114"/>
        <v>0</v>
      </c>
      <c r="FH61" s="3">
        <f t="shared" si="29"/>
        <v>0</v>
      </c>
      <c r="FI61" s="67">
        <f t="shared" si="30"/>
        <v>0</v>
      </c>
      <c r="FJ61" s="3">
        <f t="shared" si="31"/>
        <v>0</v>
      </c>
      <c r="FK61" s="3">
        <f t="shared" si="32"/>
        <v>0</v>
      </c>
      <c r="FL61" s="3">
        <f t="shared" si="115"/>
        <v>0</v>
      </c>
      <c r="FM61" s="3">
        <f t="shared" si="116"/>
        <v>0</v>
      </c>
      <c r="FN61" s="3">
        <f t="shared" si="117"/>
        <v>0</v>
      </c>
      <c r="FO61" s="2">
        <f t="shared" si="33"/>
        <v>0</v>
      </c>
      <c r="FP61" s="2">
        <f t="shared" si="34"/>
        <v>0</v>
      </c>
      <c r="FQ61" s="2">
        <f t="shared" si="118"/>
        <v>0</v>
      </c>
      <c r="FR61" s="6" t="str">
        <f>IF(A61=1,1,IF(DW61="","",COUNTA($DW$31:DW61)+1))</f>
        <v/>
      </c>
      <c r="FS61" s="6" t="str">
        <f t="shared" si="35"/>
        <v/>
      </c>
      <c r="FT61" s="43">
        <f t="shared" si="119"/>
        <v>0</v>
      </c>
      <c r="FU61" s="23">
        <f t="shared" si="120"/>
        <v>0</v>
      </c>
      <c r="FV61" s="21">
        <f t="shared" si="121"/>
        <v>0</v>
      </c>
    </row>
    <row r="62" spans="1:178">
      <c r="A62" s="4" t="str">
        <f t="shared" si="36"/>
        <v/>
      </c>
      <c r="B62" s="33"/>
      <c r="C62" s="33"/>
      <c r="D62" s="33"/>
      <c r="E62" s="33"/>
      <c r="F62" s="33"/>
      <c r="G62" s="11" t="str">
        <f t="shared" si="2"/>
        <v/>
      </c>
      <c r="H62" s="3" t="str">
        <f t="shared" si="37"/>
        <v/>
      </c>
      <c r="I62" s="3" t="str">
        <f t="shared" si="3"/>
        <v/>
      </c>
      <c r="J62" s="3" t="str">
        <f t="shared" si="38"/>
        <v/>
      </c>
      <c r="K62" s="3" t="str">
        <f t="shared" si="4"/>
        <v/>
      </c>
      <c r="L62" s="2" t="str">
        <f t="shared" si="5"/>
        <v/>
      </c>
      <c r="M62" s="8" t="str">
        <f t="shared" si="39"/>
        <v/>
      </c>
      <c r="N62" s="8" t="str">
        <f t="shared" si="6"/>
        <v/>
      </c>
      <c r="O62" s="8" t="str">
        <f t="shared" si="40"/>
        <v/>
      </c>
      <c r="P62" s="8" t="str">
        <f t="shared" si="7"/>
        <v/>
      </c>
      <c r="Q62" s="2" t="str">
        <f t="shared" si="8"/>
        <v/>
      </c>
      <c r="R62" s="3" t="str">
        <f t="shared" si="9"/>
        <v/>
      </c>
      <c r="S62" s="3" t="str">
        <f t="shared" si="10"/>
        <v/>
      </c>
      <c r="T62" s="3" t="str">
        <f t="shared" si="41"/>
        <v/>
      </c>
      <c r="U62" s="8" t="str">
        <f t="shared" si="11"/>
        <v/>
      </c>
      <c r="V62" s="2" t="str">
        <f t="shared" si="12"/>
        <v/>
      </c>
      <c r="W62" s="2" t="str">
        <f t="shared" si="13"/>
        <v/>
      </c>
      <c r="X62" s="2" t="str">
        <f t="shared" si="122"/>
        <v/>
      </c>
      <c r="Y62" s="2" t="str">
        <f t="shared" si="14"/>
        <v/>
      </c>
      <c r="Z62" s="46" t="str">
        <f t="shared" si="42"/>
        <v/>
      </c>
      <c r="AA62" s="46" t="str">
        <f t="shared" si="43"/>
        <v/>
      </c>
      <c r="AB62" s="47"/>
      <c r="AC62" s="46" t="str">
        <f t="shared" si="44"/>
        <v/>
      </c>
      <c r="AD62" s="47" t="str">
        <f t="shared" si="127"/>
        <v/>
      </c>
      <c r="AE62" s="48" t="str">
        <f t="shared" si="45"/>
        <v/>
      </c>
      <c r="AF62" s="49" t="str">
        <f t="shared" si="129"/>
        <v/>
      </c>
      <c r="AG62" s="49" t="str">
        <f t="shared" si="129"/>
        <v/>
      </c>
      <c r="AH62" s="49" t="str">
        <f t="shared" si="129"/>
        <v/>
      </c>
      <c r="AI62" s="47" t="str">
        <f t="shared" si="129"/>
        <v/>
      </c>
      <c r="AJ62" s="47" t="str">
        <f t="shared" si="129"/>
        <v/>
      </c>
      <c r="AK62" s="46" t="str">
        <f t="shared" si="129"/>
        <v/>
      </c>
      <c r="AL62" s="47"/>
      <c r="AM62" s="53" t="str">
        <f t="shared" si="47"/>
        <v/>
      </c>
      <c r="AN62" s="50" t="str">
        <f t="shared" si="48"/>
        <v/>
      </c>
      <c r="AO62" s="53" t="s">
        <v>85</v>
      </c>
      <c r="AP62" s="52" t="str">
        <f t="shared" si="49"/>
        <v/>
      </c>
      <c r="AQ62" s="52" t="str">
        <f t="shared" si="50"/>
        <v/>
      </c>
      <c r="AR62" s="47">
        <f t="shared" si="51"/>
        <v>0.37</v>
      </c>
      <c r="AS62" s="53" t="str">
        <f t="shared" si="52"/>
        <v/>
      </c>
      <c r="AT62" s="52" t="str">
        <f t="shared" si="53"/>
        <v/>
      </c>
      <c r="AU62" s="9" t="str">
        <f t="shared" si="54"/>
        <v/>
      </c>
      <c r="AV62" s="9" t="str">
        <f t="shared" si="55"/>
        <v/>
      </c>
      <c r="AW62" s="12" t="str">
        <f t="shared" si="56"/>
        <v/>
      </c>
      <c r="AX62" s="9" t="str">
        <f t="shared" si="57"/>
        <v/>
      </c>
      <c r="AY62" s="12" t="str">
        <f t="shared" si="58"/>
        <v/>
      </c>
      <c r="AZ62" s="10" t="str">
        <f t="shared" si="59"/>
        <v/>
      </c>
      <c r="BA62" s="10" t="str">
        <f t="shared" si="60"/>
        <v/>
      </c>
      <c r="BB62" s="10" t="str">
        <f t="shared" si="61"/>
        <v/>
      </c>
      <c r="BC62" s="10" t="str">
        <f t="shared" si="62"/>
        <v/>
      </c>
      <c r="BD62" s="10" t="str">
        <f t="shared" si="63"/>
        <v/>
      </c>
      <c r="BE62" s="12" t="str">
        <f t="shared" si="64"/>
        <v/>
      </c>
      <c r="BF62" s="9" t="str">
        <f t="shared" si="65"/>
        <v/>
      </c>
      <c r="BG62" s="9" t="str">
        <f t="shared" si="66"/>
        <v/>
      </c>
      <c r="BH62" s="7" t="str">
        <f t="shared" si="67"/>
        <v/>
      </c>
      <c r="BI62" s="7" t="str">
        <f t="shared" si="68"/>
        <v/>
      </c>
      <c r="BJ62" s="12" t="str">
        <f t="shared" si="69"/>
        <v/>
      </c>
      <c r="BK62" s="80" t="str">
        <f t="shared" si="70"/>
        <v/>
      </c>
      <c r="BL62" s="7" t="str">
        <f t="shared" si="71"/>
        <v/>
      </c>
      <c r="BM62" s="7" t="str">
        <f t="shared" si="123"/>
        <v/>
      </c>
      <c r="BN62" s="12" t="str">
        <f t="shared" si="72"/>
        <v/>
      </c>
      <c r="BO62" s="9" t="str">
        <f t="shared" si="73"/>
        <v/>
      </c>
      <c r="BP62" s="2" t="str">
        <f t="shared" si="74"/>
        <v/>
      </c>
      <c r="BQ62" s="2" t="str">
        <f t="shared" si="75"/>
        <v/>
      </c>
      <c r="BR62" s="20" t="str">
        <f t="shared" si="130"/>
        <v/>
      </c>
      <c r="BS62" s="20" t="str">
        <f t="shared" si="130"/>
        <v/>
      </c>
      <c r="BT62" s="20" t="str">
        <f t="shared" si="130"/>
        <v/>
      </c>
      <c r="BU62" s="86" t="str">
        <f t="shared" si="77"/>
        <v/>
      </c>
      <c r="BV62" s="86" t="str">
        <f t="shared" si="78"/>
        <v/>
      </c>
      <c r="BW62" s="20" t="str">
        <f t="shared" si="130"/>
        <v/>
      </c>
      <c r="BX62" s="86" t="str">
        <f t="shared" si="130"/>
        <v/>
      </c>
      <c r="BY62" s="86" t="str">
        <f t="shared" si="130"/>
        <v/>
      </c>
      <c r="BZ62" s="86" t="str">
        <f t="shared" si="130"/>
        <v/>
      </c>
      <c r="CA62" s="86" t="str">
        <f t="shared" si="130"/>
        <v/>
      </c>
      <c r="CB62" s="86" t="str">
        <f t="shared" si="130"/>
        <v/>
      </c>
      <c r="CC62" s="86" t="str">
        <f t="shared" si="130"/>
        <v/>
      </c>
      <c r="CD62" s="86" t="str">
        <f t="shared" si="130"/>
        <v/>
      </c>
      <c r="CE62" s="20" t="str">
        <f t="shared" si="124"/>
        <v/>
      </c>
      <c r="CF62" s="14" t="str">
        <f t="shared" si="80"/>
        <v/>
      </c>
      <c r="CG62" s="14" t="str">
        <f t="shared" si="81"/>
        <v/>
      </c>
      <c r="CH62" s="8">
        <f t="shared" si="82"/>
        <v>0</v>
      </c>
      <c r="CI62" s="9" t="str">
        <f t="shared" si="83"/>
        <v/>
      </c>
      <c r="CJ62" s="9" t="str">
        <f t="shared" si="84"/>
        <v/>
      </c>
      <c r="CK62" s="9" t="str">
        <f t="shared" si="85"/>
        <v/>
      </c>
      <c r="CL62" s="9" t="str">
        <f t="shared" si="86"/>
        <v/>
      </c>
      <c r="CM62" s="9" t="str">
        <f t="shared" si="87"/>
        <v/>
      </c>
      <c r="CN62" s="9" t="str">
        <f t="shared" si="88"/>
        <v/>
      </c>
      <c r="CO62" s="9" t="str">
        <f t="shared" si="89"/>
        <v/>
      </c>
      <c r="CP62" s="9" t="str">
        <f t="shared" si="89"/>
        <v/>
      </c>
      <c r="CQ62" s="9" t="str">
        <f t="shared" si="89"/>
        <v/>
      </c>
      <c r="CR62" s="9" t="str">
        <f t="shared" si="89"/>
        <v/>
      </c>
      <c r="CS62" s="9" t="str">
        <f t="shared" si="89"/>
        <v/>
      </c>
      <c r="CT62" s="9" t="str">
        <f t="shared" si="89"/>
        <v/>
      </c>
      <c r="CU62" s="9" t="str">
        <f t="shared" si="89"/>
        <v/>
      </c>
      <c r="CV62" s="9" t="str">
        <f t="shared" si="90"/>
        <v/>
      </c>
      <c r="CW62" s="9" t="str">
        <f t="shared" si="91"/>
        <v/>
      </c>
      <c r="CX62" s="9" t="str">
        <f t="shared" si="91"/>
        <v/>
      </c>
      <c r="CY62" s="9" t="str">
        <f t="shared" si="91"/>
        <v/>
      </c>
      <c r="CZ62" s="9" t="str">
        <f t="shared" si="91"/>
        <v/>
      </c>
      <c r="DA62" s="9" t="str">
        <f t="shared" si="91"/>
        <v/>
      </c>
      <c r="DB62" s="9" t="str">
        <f t="shared" si="91"/>
        <v/>
      </c>
      <c r="DC62" s="9" t="str">
        <f t="shared" si="91"/>
        <v/>
      </c>
      <c r="DD62" s="2" t="str">
        <f t="shared" si="92"/>
        <v/>
      </c>
      <c r="DE62" s="2" t="str">
        <f t="shared" si="93"/>
        <v/>
      </c>
      <c r="DF62" s="2" t="str">
        <f t="shared" si="94"/>
        <v/>
      </c>
      <c r="DG62" s="2" t="str">
        <f t="shared" si="95"/>
        <v/>
      </c>
      <c r="DH62" s="2" t="str">
        <f t="shared" si="96"/>
        <v/>
      </c>
      <c r="DI62" s="2" t="str">
        <f t="shared" si="97"/>
        <v/>
      </c>
      <c r="DJ62" s="2" t="str">
        <f t="shared" si="98"/>
        <v/>
      </c>
      <c r="DK62" s="2" t="str">
        <f t="shared" si="99"/>
        <v/>
      </c>
      <c r="DL62" s="16" t="str">
        <f t="shared" si="100"/>
        <v/>
      </c>
      <c r="DM62" s="16" t="str">
        <f t="shared" si="101"/>
        <v/>
      </c>
      <c r="DN62" s="16" t="str">
        <f t="shared" si="102"/>
        <v/>
      </c>
      <c r="DO62" s="72" t="str">
        <f t="shared" si="103"/>
        <v/>
      </c>
      <c r="DP62" s="16" t="str">
        <f t="shared" si="104"/>
        <v/>
      </c>
      <c r="DQ62" s="16" t="str">
        <f t="shared" si="105"/>
        <v/>
      </c>
      <c r="DR62" s="2" t="str">
        <f t="shared" si="106"/>
        <v/>
      </c>
      <c r="DS62" s="2" t="str">
        <f t="shared" si="107"/>
        <v/>
      </c>
      <c r="DT62" s="2" t="str">
        <f t="shared" si="108"/>
        <v/>
      </c>
      <c r="DU62" s="2" t="str">
        <f t="shared" si="109"/>
        <v/>
      </c>
      <c r="DV62" s="15"/>
      <c r="DW62" s="18"/>
      <c r="DX62" s="17"/>
      <c r="DY62" s="47" t="str">
        <f t="shared" si="128"/>
        <v/>
      </c>
      <c r="DZ62" s="47" t="str">
        <f t="shared" si="128"/>
        <v/>
      </c>
      <c r="EA62" s="47" t="str">
        <f t="shared" si="128"/>
        <v/>
      </c>
      <c r="EB62" s="47" t="str">
        <f t="shared" si="128"/>
        <v/>
      </c>
      <c r="EC62" s="49" t="str">
        <f t="shared" si="128"/>
        <v/>
      </c>
      <c r="ED62" s="49" t="str">
        <f t="shared" si="128"/>
        <v/>
      </c>
      <c r="EE62" s="47" t="str">
        <f t="shared" si="128"/>
        <v/>
      </c>
      <c r="EF62" s="47" t="str">
        <f t="shared" si="128"/>
        <v/>
      </c>
      <c r="EG62" s="47" t="str">
        <f t="shared" si="128"/>
        <v/>
      </c>
      <c r="EH62" s="6">
        <f t="shared" si="16"/>
        <v>0</v>
      </c>
      <c r="EI62" s="6">
        <f t="shared" si="17"/>
        <v>0</v>
      </c>
      <c r="EJ62" s="2" t="str">
        <f t="shared" si="18"/>
        <v/>
      </c>
      <c r="EK62" s="2" t="str">
        <f t="shared" si="19"/>
        <v/>
      </c>
      <c r="EL62" s="2" t="str">
        <f t="shared" si="126"/>
        <v/>
      </c>
      <c r="EM62" s="2" t="str">
        <f t="shared" si="21"/>
        <v/>
      </c>
      <c r="EN62" s="2" t="str">
        <f t="shared" si="22"/>
        <v/>
      </c>
      <c r="EO62" s="2">
        <f t="shared" si="23"/>
        <v>0</v>
      </c>
      <c r="EP62" s="2">
        <f t="shared" si="110"/>
        <v>0</v>
      </c>
      <c r="EQ62" s="2"/>
      <c r="ER62" s="2"/>
      <c r="ES62" s="2"/>
      <c r="ET62" s="2"/>
      <c r="EU62" s="2"/>
      <c r="EV62" s="2"/>
      <c r="EW62" s="2">
        <f t="shared" si="24"/>
        <v>0</v>
      </c>
      <c r="EX62" s="2">
        <f t="shared" si="25"/>
        <v>0</v>
      </c>
      <c r="EY62" s="2">
        <f t="shared" si="111"/>
        <v>0</v>
      </c>
      <c r="EZ62" s="2">
        <f t="shared" si="26"/>
        <v>0</v>
      </c>
      <c r="FA62" s="2">
        <f t="shared" si="27"/>
        <v>0</v>
      </c>
      <c r="FB62" s="59"/>
      <c r="FC62" s="2">
        <f t="shared" si="28"/>
        <v>0</v>
      </c>
      <c r="FD62" s="2">
        <f t="shared" si="112"/>
        <v>0</v>
      </c>
      <c r="FE62" s="3">
        <f t="shared" si="125"/>
        <v>0</v>
      </c>
      <c r="FF62" s="3">
        <f t="shared" si="113"/>
        <v>0</v>
      </c>
      <c r="FG62" s="3">
        <f t="shared" si="114"/>
        <v>0</v>
      </c>
      <c r="FH62" s="3">
        <f t="shared" si="29"/>
        <v>0</v>
      </c>
      <c r="FI62" s="67">
        <f t="shared" si="30"/>
        <v>0</v>
      </c>
      <c r="FJ62" s="3">
        <f t="shared" si="31"/>
        <v>0</v>
      </c>
      <c r="FK62" s="3">
        <f t="shared" si="32"/>
        <v>0</v>
      </c>
      <c r="FL62" s="3">
        <f t="shared" si="115"/>
        <v>0</v>
      </c>
      <c r="FM62" s="3">
        <f t="shared" si="116"/>
        <v>0</v>
      </c>
      <c r="FN62" s="3">
        <f t="shared" si="117"/>
        <v>0</v>
      </c>
      <c r="FO62" s="2">
        <f t="shared" si="33"/>
        <v>0</v>
      </c>
      <c r="FP62" s="2">
        <f t="shared" si="34"/>
        <v>0</v>
      </c>
      <c r="FQ62" s="2">
        <f t="shared" si="118"/>
        <v>0</v>
      </c>
      <c r="FR62" s="6" t="str">
        <f>IF(A62=1,1,IF(DW62="","",COUNTA($DW$31:DW62)+1))</f>
        <v/>
      </c>
      <c r="FS62" s="6" t="str">
        <f t="shared" si="35"/>
        <v/>
      </c>
      <c r="FT62" s="43">
        <f t="shared" si="119"/>
        <v>0</v>
      </c>
      <c r="FU62" s="23">
        <f t="shared" si="120"/>
        <v>0</v>
      </c>
      <c r="FV62" s="21">
        <f t="shared" si="121"/>
        <v>0</v>
      </c>
    </row>
    <row r="63" spans="1:178">
      <c r="A63" s="4" t="str">
        <f t="shared" si="36"/>
        <v/>
      </c>
      <c r="B63" s="33"/>
      <c r="C63" s="33"/>
      <c r="D63" s="33"/>
      <c r="E63" s="33"/>
      <c r="F63" s="33"/>
      <c r="G63" s="11" t="str">
        <f t="shared" si="2"/>
        <v/>
      </c>
      <c r="H63" s="3" t="str">
        <f t="shared" si="37"/>
        <v/>
      </c>
      <c r="I63" s="3" t="str">
        <f t="shared" si="3"/>
        <v/>
      </c>
      <c r="J63" s="3" t="str">
        <f t="shared" si="38"/>
        <v/>
      </c>
      <c r="K63" s="3" t="str">
        <f t="shared" si="4"/>
        <v/>
      </c>
      <c r="L63" s="2" t="str">
        <f t="shared" si="5"/>
        <v/>
      </c>
      <c r="M63" s="8" t="str">
        <f t="shared" si="39"/>
        <v/>
      </c>
      <c r="N63" s="8" t="str">
        <f t="shared" si="6"/>
        <v/>
      </c>
      <c r="O63" s="8" t="str">
        <f t="shared" si="40"/>
        <v/>
      </c>
      <c r="P63" s="8" t="str">
        <f t="shared" si="7"/>
        <v/>
      </c>
      <c r="Q63" s="2" t="str">
        <f t="shared" si="8"/>
        <v/>
      </c>
      <c r="R63" s="3" t="str">
        <f t="shared" si="9"/>
        <v/>
      </c>
      <c r="S63" s="3" t="str">
        <f t="shared" si="10"/>
        <v/>
      </c>
      <c r="T63" s="3" t="str">
        <f t="shared" si="41"/>
        <v/>
      </c>
      <c r="U63" s="8" t="str">
        <f t="shared" si="11"/>
        <v/>
      </c>
      <c r="V63" s="2" t="str">
        <f t="shared" si="12"/>
        <v/>
      </c>
      <c r="W63" s="2" t="str">
        <f t="shared" si="13"/>
        <v/>
      </c>
      <c r="X63" s="2" t="str">
        <f t="shared" si="122"/>
        <v/>
      </c>
      <c r="Y63" s="2" t="str">
        <f t="shared" si="14"/>
        <v/>
      </c>
      <c r="Z63" s="46" t="str">
        <f t="shared" si="42"/>
        <v/>
      </c>
      <c r="AA63" s="46" t="str">
        <f t="shared" si="43"/>
        <v/>
      </c>
      <c r="AB63" s="47"/>
      <c r="AC63" s="46" t="str">
        <f t="shared" si="44"/>
        <v/>
      </c>
      <c r="AD63" s="47" t="str">
        <f t="shared" si="127"/>
        <v/>
      </c>
      <c r="AE63" s="48" t="str">
        <f t="shared" si="45"/>
        <v/>
      </c>
      <c r="AF63" s="49" t="str">
        <f t="shared" si="129"/>
        <v/>
      </c>
      <c r="AG63" s="49" t="str">
        <f t="shared" si="129"/>
        <v/>
      </c>
      <c r="AH63" s="49" t="str">
        <f t="shared" si="129"/>
        <v/>
      </c>
      <c r="AI63" s="47" t="str">
        <f t="shared" si="129"/>
        <v/>
      </c>
      <c r="AJ63" s="47" t="str">
        <f t="shared" si="129"/>
        <v/>
      </c>
      <c r="AK63" s="46" t="str">
        <f t="shared" si="129"/>
        <v/>
      </c>
      <c r="AL63" s="47"/>
      <c r="AM63" s="53" t="str">
        <f t="shared" si="47"/>
        <v/>
      </c>
      <c r="AN63" s="50" t="str">
        <f t="shared" si="48"/>
        <v/>
      </c>
      <c r="AO63" s="53" t="s">
        <v>85</v>
      </c>
      <c r="AP63" s="52" t="str">
        <f t="shared" si="49"/>
        <v/>
      </c>
      <c r="AQ63" s="52" t="str">
        <f t="shared" si="50"/>
        <v/>
      </c>
      <c r="AR63" s="47">
        <f t="shared" si="51"/>
        <v>0.37</v>
      </c>
      <c r="AS63" s="53" t="str">
        <f t="shared" si="52"/>
        <v/>
      </c>
      <c r="AT63" s="52" t="str">
        <f t="shared" si="53"/>
        <v/>
      </c>
      <c r="AU63" s="9" t="str">
        <f t="shared" si="54"/>
        <v/>
      </c>
      <c r="AV63" s="9" t="str">
        <f t="shared" si="55"/>
        <v/>
      </c>
      <c r="AW63" s="12" t="str">
        <f t="shared" si="56"/>
        <v/>
      </c>
      <c r="AX63" s="9" t="str">
        <f t="shared" si="57"/>
        <v/>
      </c>
      <c r="AY63" s="12" t="str">
        <f t="shared" si="58"/>
        <v/>
      </c>
      <c r="AZ63" s="10" t="str">
        <f t="shared" si="59"/>
        <v/>
      </c>
      <c r="BA63" s="10" t="str">
        <f t="shared" si="60"/>
        <v/>
      </c>
      <c r="BB63" s="10" t="str">
        <f t="shared" si="61"/>
        <v/>
      </c>
      <c r="BC63" s="10" t="str">
        <f t="shared" si="62"/>
        <v/>
      </c>
      <c r="BD63" s="10" t="str">
        <f t="shared" si="63"/>
        <v/>
      </c>
      <c r="BE63" s="12" t="str">
        <f t="shared" si="64"/>
        <v/>
      </c>
      <c r="BF63" s="9" t="str">
        <f t="shared" si="65"/>
        <v/>
      </c>
      <c r="BG63" s="9" t="str">
        <f t="shared" si="66"/>
        <v/>
      </c>
      <c r="BH63" s="7" t="str">
        <f t="shared" si="67"/>
        <v/>
      </c>
      <c r="BI63" s="7" t="str">
        <f t="shared" si="68"/>
        <v/>
      </c>
      <c r="BJ63" s="12" t="str">
        <f t="shared" si="69"/>
        <v/>
      </c>
      <c r="BK63" s="80" t="str">
        <f t="shared" si="70"/>
        <v/>
      </c>
      <c r="BL63" s="7" t="str">
        <f t="shared" si="71"/>
        <v/>
      </c>
      <c r="BM63" s="7" t="str">
        <f t="shared" si="123"/>
        <v/>
      </c>
      <c r="BN63" s="12" t="str">
        <f t="shared" si="72"/>
        <v/>
      </c>
      <c r="BO63" s="9" t="str">
        <f t="shared" si="73"/>
        <v/>
      </c>
      <c r="BP63" s="2" t="str">
        <f t="shared" si="74"/>
        <v/>
      </c>
      <c r="BQ63" s="2" t="str">
        <f t="shared" si="75"/>
        <v/>
      </c>
      <c r="BR63" s="20" t="str">
        <f t="shared" si="130"/>
        <v/>
      </c>
      <c r="BS63" s="20" t="str">
        <f t="shared" si="130"/>
        <v/>
      </c>
      <c r="BT63" s="20" t="str">
        <f t="shared" si="130"/>
        <v/>
      </c>
      <c r="BU63" s="86" t="str">
        <f t="shared" si="77"/>
        <v/>
      </c>
      <c r="BV63" s="86" t="str">
        <f t="shared" si="78"/>
        <v/>
      </c>
      <c r="BW63" s="20" t="str">
        <f t="shared" si="130"/>
        <v/>
      </c>
      <c r="BX63" s="86" t="str">
        <f t="shared" si="130"/>
        <v/>
      </c>
      <c r="BY63" s="86" t="str">
        <f t="shared" si="130"/>
        <v/>
      </c>
      <c r="BZ63" s="86" t="str">
        <f t="shared" si="130"/>
        <v/>
      </c>
      <c r="CA63" s="86" t="str">
        <f t="shared" si="130"/>
        <v/>
      </c>
      <c r="CB63" s="86" t="str">
        <f t="shared" si="130"/>
        <v/>
      </c>
      <c r="CC63" s="86" t="str">
        <f t="shared" si="130"/>
        <v/>
      </c>
      <c r="CD63" s="86" t="str">
        <f t="shared" si="130"/>
        <v/>
      </c>
      <c r="CE63" s="20" t="str">
        <f t="shared" si="124"/>
        <v/>
      </c>
      <c r="CF63" s="14" t="str">
        <f t="shared" si="80"/>
        <v/>
      </c>
      <c r="CG63" s="14" t="str">
        <f t="shared" si="81"/>
        <v/>
      </c>
      <c r="CH63" s="8">
        <f t="shared" si="82"/>
        <v>0</v>
      </c>
      <c r="CI63" s="9" t="str">
        <f t="shared" si="83"/>
        <v/>
      </c>
      <c r="CJ63" s="9" t="str">
        <f t="shared" si="84"/>
        <v/>
      </c>
      <c r="CK63" s="9" t="str">
        <f t="shared" si="85"/>
        <v/>
      </c>
      <c r="CL63" s="9" t="str">
        <f t="shared" si="86"/>
        <v/>
      </c>
      <c r="CM63" s="9" t="str">
        <f t="shared" si="87"/>
        <v/>
      </c>
      <c r="CN63" s="9" t="str">
        <f t="shared" si="88"/>
        <v/>
      </c>
      <c r="CO63" s="9" t="str">
        <f t="shared" si="89"/>
        <v/>
      </c>
      <c r="CP63" s="9" t="str">
        <f t="shared" si="89"/>
        <v/>
      </c>
      <c r="CQ63" s="9" t="str">
        <f t="shared" si="89"/>
        <v/>
      </c>
      <c r="CR63" s="9" t="str">
        <f t="shared" si="89"/>
        <v/>
      </c>
      <c r="CS63" s="9" t="str">
        <f t="shared" si="89"/>
        <v/>
      </c>
      <c r="CT63" s="9" t="str">
        <f t="shared" si="89"/>
        <v/>
      </c>
      <c r="CU63" s="9" t="str">
        <f t="shared" si="89"/>
        <v/>
      </c>
      <c r="CV63" s="9" t="str">
        <f t="shared" si="90"/>
        <v/>
      </c>
      <c r="CW63" s="9" t="str">
        <f t="shared" si="91"/>
        <v/>
      </c>
      <c r="CX63" s="9" t="str">
        <f t="shared" si="91"/>
        <v/>
      </c>
      <c r="CY63" s="9" t="str">
        <f t="shared" si="91"/>
        <v/>
      </c>
      <c r="CZ63" s="9" t="str">
        <f t="shared" si="91"/>
        <v/>
      </c>
      <c r="DA63" s="9" t="str">
        <f t="shared" si="91"/>
        <v/>
      </c>
      <c r="DB63" s="9" t="str">
        <f t="shared" si="91"/>
        <v/>
      </c>
      <c r="DC63" s="9" t="str">
        <f t="shared" si="91"/>
        <v/>
      </c>
      <c r="DD63" s="2" t="str">
        <f t="shared" si="92"/>
        <v/>
      </c>
      <c r="DE63" s="2" t="str">
        <f t="shared" si="93"/>
        <v/>
      </c>
      <c r="DF63" s="2" t="str">
        <f t="shared" si="94"/>
        <v/>
      </c>
      <c r="DG63" s="2" t="str">
        <f t="shared" si="95"/>
        <v/>
      </c>
      <c r="DH63" s="2" t="str">
        <f t="shared" si="96"/>
        <v/>
      </c>
      <c r="DI63" s="2" t="str">
        <f t="shared" si="97"/>
        <v/>
      </c>
      <c r="DJ63" s="2" t="str">
        <f t="shared" si="98"/>
        <v/>
      </c>
      <c r="DK63" s="2" t="str">
        <f t="shared" si="99"/>
        <v/>
      </c>
      <c r="DL63" s="16" t="str">
        <f t="shared" si="100"/>
        <v/>
      </c>
      <c r="DM63" s="16" t="str">
        <f t="shared" si="101"/>
        <v/>
      </c>
      <c r="DN63" s="16" t="str">
        <f t="shared" si="102"/>
        <v/>
      </c>
      <c r="DO63" s="72" t="str">
        <f t="shared" si="103"/>
        <v/>
      </c>
      <c r="DP63" s="16" t="str">
        <f t="shared" si="104"/>
        <v/>
      </c>
      <c r="DQ63" s="16" t="str">
        <f t="shared" si="105"/>
        <v/>
      </c>
      <c r="DR63" s="2" t="str">
        <f t="shared" si="106"/>
        <v/>
      </c>
      <c r="DS63" s="2" t="str">
        <f t="shared" si="107"/>
        <v/>
      </c>
      <c r="DT63" s="2" t="str">
        <f t="shared" si="108"/>
        <v/>
      </c>
      <c r="DU63" s="2" t="str">
        <f t="shared" si="109"/>
        <v/>
      </c>
      <c r="DV63" s="15"/>
      <c r="DW63" s="18"/>
      <c r="DX63" s="17"/>
      <c r="DY63" s="47" t="str">
        <f t="shared" ref="DY63:EG91" si="131">IF($DW63="","",DY$30)</f>
        <v/>
      </c>
      <c r="DZ63" s="47" t="str">
        <f t="shared" si="131"/>
        <v/>
      </c>
      <c r="EA63" s="47" t="str">
        <f t="shared" si="131"/>
        <v/>
      </c>
      <c r="EB63" s="47" t="str">
        <f t="shared" si="131"/>
        <v/>
      </c>
      <c r="EC63" s="49" t="str">
        <f t="shared" si="131"/>
        <v/>
      </c>
      <c r="ED63" s="49" t="str">
        <f t="shared" si="131"/>
        <v/>
      </c>
      <c r="EE63" s="47" t="str">
        <f t="shared" si="131"/>
        <v/>
      </c>
      <c r="EF63" s="47" t="str">
        <f t="shared" si="131"/>
        <v/>
      </c>
      <c r="EG63" s="47" t="str">
        <f t="shared" si="131"/>
        <v/>
      </c>
      <c r="EH63" s="6">
        <f t="shared" si="16"/>
        <v>0</v>
      </c>
      <c r="EI63" s="6">
        <f t="shared" si="17"/>
        <v>0</v>
      </c>
      <c r="EJ63" s="2" t="str">
        <f t="shared" si="18"/>
        <v/>
      </c>
      <c r="EK63" s="2" t="str">
        <f t="shared" si="19"/>
        <v/>
      </c>
      <c r="EL63" s="2" t="str">
        <f t="shared" si="126"/>
        <v/>
      </c>
      <c r="EM63" s="2" t="str">
        <f t="shared" si="21"/>
        <v/>
      </c>
      <c r="EN63" s="2" t="str">
        <f t="shared" si="22"/>
        <v/>
      </c>
      <c r="EO63" s="2">
        <f t="shared" si="23"/>
        <v>0</v>
      </c>
      <c r="EP63" s="2">
        <f t="shared" si="110"/>
        <v>0</v>
      </c>
      <c r="EQ63" s="2"/>
      <c r="ER63" s="2"/>
      <c r="ES63" s="2"/>
      <c r="ET63" s="2"/>
      <c r="EU63" s="2"/>
      <c r="EV63" s="2"/>
      <c r="EW63" s="2">
        <f t="shared" si="24"/>
        <v>0</v>
      </c>
      <c r="EX63" s="2">
        <f t="shared" si="25"/>
        <v>0</v>
      </c>
      <c r="EY63" s="2">
        <f t="shared" si="111"/>
        <v>0</v>
      </c>
      <c r="EZ63" s="2">
        <f t="shared" si="26"/>
        <v>0</v>
      </c>
      <c r="FA63" s="2">
        <f t="shared" si="27"/>
        <v>0</v>
      </c>
      <c r="FB63" s="59"/>
      <c r="FC63" s="2">
        <f t="shared" si="28"/>
        <v>0</v>
      </c>
      <c r="FD63" s="2">
        <f t="shared" si="112"/>
        <v>0</v>
      </c>
      <c r="FE63" s="3">
        <f t="shared" si="125"/>
        <v>0</v>
      </c>
      <c r="FF63" s="3">
        <f t="shared" si="113"/>
        <v>0</v>
      </c>
      <c r="FG63" s="3">
        <f t="shared" si="114"/>
        <v>0</v>
      </c>
      <c r="FH63" s="3">
        <f t="shared" si="29"/>
        <v>0</v>
      </c>
      <c r="FI63" s="67">
        <f t="shared" si="30"/>
        <v>0</v>
      </c>
      <c r="FJ63" s="3">
        <f t="shared" si="31"/>
        <v>0</v>
      </c>
      <c r="FK63" s="3">
        <f t="shared" si="32"/>
        <v>0</v>
      </c>
      <c r="FL63" s="3">
        <f t="shared" si="115"/>
        <v>0</v>
      </c>
      <c r="FM63" s="3">
        <f t="shared" si="116"/>
        <v>0</v>
      </c>
      <c r="FN63" s="3">
        <f t="shared" si="117"/>
        <v>0</v>
      </c>
      <c r="FO63" s="2">
        <f t="shared" si="33"/>
        <v>0</v>
      </c>
      <c r="FP63" s="2">
        <f t="shared" si="34"/>
        <v>0</v>
      </c>
      <c r="FQ63" s="2">
        <f t="shared" si="118"/>
        <v>0</v>
      </c>
      <c r="FR63" s="6" t="str">
        <f>IF(A63=1,1,IF(DW63="","",COUNTA($DW$31:DW63)+1))</f>
        <v/>
      </c>
      <c r="FS63" s="6" t="str">
        <f t="shared" si="35"/>
        <v/>
      </c>
      <c r="FT63" s="43">
        <f t="shared" si="119"/>
        <v>0</v>
      </c>
      <c r="FU63" s="23">
        <f t="shared" si="120"/>
        <v>0</v>
      </c>
      <c r="FV63" s="21">
        <f t="shared" si="121"/>
        <v>0</v>
      </c>
    </row>
    <row r="64" spans="1:178">
      <c r="A64" s="4" t="str">
        <f t="shared" si="36"/>
        <v/>
      </c>
      <c r="B64" s="33"/>
      <c r="C64" s="33"/>
      <c r="D64" s="33"/>
      <c r="E64" s="33"/>
      <c r="F64" s="33"/>
      <c r="G64" s="11" t="str">
        <f t="shared" si="2"/>
        <v/>
      </c>
      <c r="H64" s="3" t="str">
        <f t="shared" si="37"/>
        <v/>
      </c>
      <c r="I64" s="3" t="str">
        <f t="shared" si="3"/>
        <v/>
      </c>
      <c r="J64" s="3" t="str">
        <f t="shared" si="38"/>
        <v/>
      </c>
      <c r="K64" s="3" t="str">
        <f t="shared" si="4"/>
        <v/>
      </c>
      <c r="L64" s="2" t="str">
        <f t="shared" si="5"/>
        <v/>
      </c>
      <c r="M64" s="8" t="str">
        <f t="shared" si="39"/>
        <v/>
      </c>
      <c r="N64" s="8" t="str">
        <f t="shared" si="6"/>
        <v/>
      </c>
      <c r="O64" s="8" t="str">
        <f t="shared" si="40"/>
        <v/>
      </c>
      <c r="P64" s="8" t="str">
        <f t="shared" si="7"/>
        <v/>
      </c>
      <c r="Q64" s="2" t="str">
        <f t="shared" si="8"/>
        <v/>
      </c>
      <c r="R64" s="3" t="str">
        <f t="shared" si="9"/>
        <v/>
      </c>
      <c r="S64" s="3" t="str">
        <f t="shared" si="10"/>
        <v/>
      </c>
      <c r="T64" s="3" t="str">
        <f t="shared" si="41"/>
        <v/>
      </c>
      <c r="U64" s="8" t="str">
        <f t="shared" si="11"/>
        <v/>
      </c>
      <c r="V64" s="2" t="str">
        <f t="shared" si="12"/>
        <v/>
      </c>
      <c r="W64" s="2" t="str">
        <f t="shared" si="13"/>
        <v/>
      </c>
      <c r="X64" s="2" t="str">
        <f t="shared" si="122"/>
        <v/>
      </c>
      <c r="Y64" s="2" t="str">
        <f t="shared" si="14"/>
        <v/>
      </c>
      <c r="Z64" s="46" t="str">
        <f t="shared" si="42"/>
        <v/>
      </c>
      <c r="AA64" s="46" t="str">
        <f t="shared" si="43"/>
        <v/>
      </c>
      <c r="AB64" s="47"/>
      <c r="AC64" s="46" t="str">
        <f t="shared" si="44"/>
        <v/>
      </c>
      <c r="AD64" s="47" t="str">
        <f t="shared" si="127"/>
        <v/>
      </c>
      <c r="AE64" s="48" t="str">
        <f t="shared" si="45"/>
        <v/>
      </c>
      <c r="AF64" s="49" t="str">
        <f t="shared" si="129"/>
        <v/>
      </c>
      <c r="AG64" s="49" t="str">
        <f t="shared" si="129"/>
        <v/>
      </c>
      <c r="AH64" s="49" t="str">
        <f t="shared" si="129"/>
        <v/>
      </c>
      <c r="AI64" s="47" t="str">
        <f t="shared" si="129"/>
        <v/>
      </c>
      <c r="AJ64" s="47" t="str">
        <f t="shared" si="129"/>
        <v/>
      </c>
      <c r="AK64" s="46" t="str">
        <f t="shared" si="129"/>
        <v/>
      </c>
      <c r="AL64" s="47"/>
      <c r="AM64" s="53" t="str">
        <f t="shared" si="47"/>
        <v/>
      </c>
      <c r="AN64" s="50" t="str">
        <f t="shared" si="48"/>
        <v/>
      </c>
      <c r="AO64" s="53" t="s">
        <v>85</v>
      </c>
      <c r="AP64" s="52" t="str">
        <f t="shared" si="49"/>
        <v/>
      </c>
      <c r="AQ64" s="52" t="str">
        <f t="shared" si="50"/>
        <v/>
      </c>
      <c r="AR64" s="47">
        <f t="shared" si="51"/>
        <v>0.37</v>
      </c>
      <c r="AS64" s="53" t="str">
        <f t="shared" si="52"/>
        <v/>
      </c>
      <c r="AT64" s="52" t="str">
        <f t="shared" si="53"/>
        <v/>
      </c>
      <c r="AU64" s="9" t="str">
        <f t="shared" si="54"/>
        <v/>
      </c>
      <c r="AV64" s="9" t="str">
        <f t="shared" si="55"/>
        <v/>
      </c>
      <c r="AW64" s="12" t="str">
        <f t="shared" si="56"/>
        <v/>
      </c>
      <c r="AX64" s="9" t="str">
        <f t="shared" si="57"/>
        <v/>
      </c>
      <c r="AY64" s="12" t="str">
        <f t="shared" si="58"/>
        <v/>
      </c>
      <c r="AZ64" s="10" t="str">
        <f t="shared" si="59"/>
        <v/>
      </c>
      <c r="BA64" s="10" t="str">
        <f t="shared" si="60"/>
        <v/>
      </c>
      <c r="BB64" s="10" t="str">
        <f t="shared" si="61"/>
        <v/>
      </c>
      <c r="BC64" s="10" t="str">
        <f t="shared" si="62"/>
        <v/>
      </c>
      <c r="BD64" s="10" t="str">
        <f t="shared" si="63"/>
        <v/>
      </c>
      <c r="BE64" s="12" t="str">
        <f t="shared" si="64"/>
        <v/>
      </c>
      <c r="BF64" s="9" t="str">
        <f t="shared" si="65"/>
        <v/>
      </c>
      <c r="BG64" s="9" t="str">
        <f t="shared" si="66"/>
        <v/>
      </c>
      <c r="BH64" s="7" t="str">
        <f t="shared" si="67"/>
        <v/>
      </c>
      <c r="BI64" s="7" t="str">
        <f t="shared" si="68"/>
        <v/>
      </c>
      <c r="BJ64" s="12" t="str">
        <f t="shared" si="69"/>
        <v/>
      </c>
      <c r="BK64" s="80" t="str">
        <f t="shared" si="70"/>
        <v/>
      </c>
      <c r="BL64" s="7" t="str">
        <f t="shared" si="71"/>
        <v/>
      </c>
      <c r="BM64" s="7" t="str">
        <f t="shared" si="123"/>
        <v/>
      </c>
      <c r="BN64" s="12" t="str">
        <f t="shared" si="72"/>
        <v/>
      </c>
      <c r="BO64" s="9" t="str">
        <f t="shared" si="73"/>
        <v/>
      </c>
      <c r="BP64" s="2" t="str">
        <f t="shared" si="74"/>
        <v/>
      </c>
      <c r="BQ64" s="2" t="str">
        <f t="shared" si="75"/>
        <v/>
      </c>
      <c r="BR64" s="20" t="str">
        <f t="shared" si="130"/>
        <v/>
      </c>
      <c r="BS64" s="20" t="str">
        <f t="shared" si="130"/>
        <v/>
      </c>
      <c r="BT64" s="20" t="str">
        <f t="shared" si="130"/>
        <v/>
      </c>
      <c r="BU64" s="86" t="str">
        <f t="shared" si="77"/>
        <v/>
      </c>
      <c r="BV64" s="86" t="str">
        <f t="shared" si="78"/>
        <v/>
      </c>
      <c r="BW64" s="20" t="str">
        <f t="shared" si="130"/>
        <v/>
      </c>
      <c r="BX64" s="86" t="str">
        <f t="shared" si="130"/>
        <v/>
      </c>
      <c r="BY64" s="86" t="str">
        <f t="shared" si="130"/>
        <v/>
      </c>
      <c r="BZ64" s="86" t="str">
        <f t="shared" si="130"/>
        <v/>
      </c>
      <c r="CA64" s="86" t="str">
        <f t="shared" si="130"/>
        <v/>
      </c>
      <c r="CB64" s="86" t="str">
        <f t="shared" si="130"/>
        <v/>
      </c>
      <c r="CC64" s="86" t="str">
        <f t="shared" si="130"/>
        <v/>
      </c>
      <c r="CD64" s="86" t="str">
        <f t="shared" si="130"/>
        <v/>
      </c>
      <c r="CE64" s="20" t="str">
        <f t="shared" si="124"/>
        <v/>
      </c>
      <c r="CF64" s="14" t="str">
        <f t="shared" si="80"/>
        <v/>
      </c>
      <c r="CG64" s="14" t="str">
        <f t="shared" si="81"/>
        <v/>
      </c>
      <c r="CH64" s="8">
        <f t="shared" si="82"/>
        <v>0</v>
      </c>
      <c r="CI64" s="9" t="str">
        <f t="shared" si="83"/>
        <v/>
      </c>
      <c r="CJ64" s="9" t="str">
        <f t="shared" si="84"/>
        <v/>
      </c>
      <c r="CK64" s="9" t="str">
        <f t="shared" si="85"/>
        <v/>
      </c>
      <c r="CL64" s="9" t="str">
        <f t="shared" si="86"/>
        <v/>
      </c>
      <c r="CM64" s="9" t="str">
        <f t="shared" si="87"/>
        <v/>
      </c>
      <c r="CN64" s="9" t="str">
        <f t="shared" si="88"/>
        <v/>
      </c>
      <c r="CO64" s="9" t="str">
        <f t="shared" ref="CO64:CU95" si="132">IF($B64="","",$CN64*BX64)</f>
        <v/>
      </c>
      <c r="CP64" s="9" t="str">
        <f t="shared" si="132"/>
        <v/>
      </c>
      <c r="CQ64" s="9" t="str">
        <f t="shared" si="132"/>
        <v/>
      </c>
      <c r="CR64" s="9" t="str">
        <f t="shared" si="132"/>
        <v/>
      </c>
      <c r="CS64" s="9" t="str">
        <f t="shared" si="132"/>
        <v/>
      </c>
      <c r="CT64" s="9" t="str">
        <f t="shared" si="132"/>
        <v/>
      </c>
      <c r="CU64" s="9" t="str">
        <f t="shared" si="132"/>
        <v/>
      </c>
      <c r="CV64" s="9" t="str">
        <f t="shared" si="90"/>
        <v/>
      </c>
      <c r="CW64" s="9" t="str">
        <f t="shared" ref="CW64:DC95" si="133">IF($B64="","",$CV64*BX64)</f>
        <v/>
      </c>
      <c r="CX64" s="9" t="str">
        <f t="shared" si="133"/>
        <v/>
      </c>
      <c r="CY64" s="9" t="str">
        <f t="shared" si="133"/>
        <v/>
      </c>
      <c r="CZ64" s="9" t="str">
        <f t="shared" si="133"/>
        <v/>
      </c>
      <c r="DA64" s="9" t="str">
        <f t="shared" si="133"/>
        <v/>
      </c>
      <c r="DB64" s="9" t="str">
        <f t="shared" si="133"/>
        <v/>
      </c>
      <c r="DC64" s="9" t="str">
        <f t="shared" si="133"/>
        <v/>
      </c>
      <c r="DD64" s="2" t="str">
        <f t="shared" si="92"/>
        <v/>
      </c>
      <c r="DE64" s="2" t="str">
        <f t="shared" si="93"/>
        <v/>
      </c>
      <c r="DF64" s="2" t="str">
        <f t="shared" si="94"/>
        <v/>
      </c>
      <c r="DG64" s="2" t="str">
        <f t="shared" si="95"/>
        <v/>
      </c>
      <c r="DH64" s="2" t="str">
        <f t="shared" si="96"/>
        <v/>
      </c>
      <c r="DI64" s="2" t="str">
        <f t="shared" si="97"/>
        <v/>
      </c>
      <c r="DJ64" s="2" t="str">
        <f t="shared" si="98"/>
        <v/>
      </c>
      <c r="DK64" s="2" t="str">
        <f t="shared" si="99"/>
        <v/>
      </c>
      <c r="DL64" s="16" t="str">
        <f t="shared" si="100"/>
        <v/>
      </c>
      <c r="DM64" s="16" t="str">
        <f t="shared" si="101"/>
        <v/>
      </c>
      <c r="DN64" s="16" t="str">
        <f t="shared" si="102"/>
        <v/>
      </c>
      <c r="DO64" s="72" t="str">
        <f t="shared" si="103"/>
        <v/>
      </c>
      <c r="DP64" s="16" t="str">
        <f t="shared" si="104"/>
        <v/>
      </c>
      <c r="DQ64" s="16" t="str">
        <f t="shared" si="105"/>
        <v/>
      </c>
      <c r="DR64" s="2" t="str">
        <f t="shared" si="106"/>
        <v/>
      </c>
      <c r="DS64" s="2" t="str">
        <f t="shared" si="107"/>
        <v/>
      </c>
      <c r="DT64" s="2" t="str">
        <f t="shared" si="108"/>
        <v/>
      </c>
      <c r="DU64" s="2" t="str">
        <f t="shared" si="109"/>
        <v/>
      </c>
      <c r="DV64" s="15"/>
      <c r="DW64" s="18"/>
      <c r="DX64" s="17"/>
      <c r="DY64" s="47" t="str">
        <f t="shared" si="131"/>
        <v/>
      </c>
      <c r="DZ64" s="47" t="str">
        <f t="shared" si="131"/>
        <v/>
      </c>
      <c r="EA64" s="47" t="str">
        <f t="shared" si="131"/>
        <v/>
      </c>
      <c r="EB64" s="47" t="str">
        <f t="shared" si="131"/>
        <v/>
      </c>
      <c r="EC64" s="49" t="str">
        <f t="shared" si="131"/>
        <v/>
      </c>
      <c r="ED64" s="49" t="str">
        <f t="shared" si="131"/>
        <v/>
      </c>
      <c r="EE64" s="47" t="str">
        <f t="shared" si="131"/>
        <v/>
      </c>
      <c r="EF64" s="47" t="str">
        <f t="shared" si="131"/>
        <v/>
      </c>
      <c r="EG64" s="47" t="str">
        <f t="shared" si="131"/>
        <v/>
      </c>
      <c r="EH64" s="6">
        <f t="shared" si="16"/>
        <v>0</v>
      </c>
      <c r="EI64" s="6">
        <f t="shared" si="17"/>
        <v>0</v>
      </c>
      <c r="EJ64" s="2" t="str">
        <f t="shared" si="18"/>
        <v/>
      </c>
      <c r="EK64" s="2" t="str">
        <f t="shared" si="19"/>
        <v/>
      </c>
      <c r="EL64" s="2" t="str">
        <f t="shared" si="126"/>
        <v/>
      </c>
      <c r="EM64" s="2" t="str">
        <f t="shared" si="21"/>
        <v/>
      </c>
      <c r="EN64" s="2" t="str">
        <f t="shared" si="22"/>
        <v/>
      </c>
      <c r="EO64" s="2">
        <f t="shared" si="23"/>
        <v>0</v>
      </c>
      <c r="EP64" s="2">
        <f t="shared" si="110"/>
        <v>0</v>
      </c>
      <c r="EQ64" s="2"/>
      <c r="ER64" s="2"/>
      <c r="ES64" s="2"/>
      <c r="ET64" s="2"/>
      <c r="EU64" s="2"/>
      <c r="EV64" s="2"/>
      <c r="EW64" s="2">
        <f t="shared" si="24"/>
        <v>0</v>
      </c>
      <c r="EX64" s="2">
        <f t="shared" si="25"/>
        <v>0</v>
      </c>
      <c r="EY64" s="2">
        <f t="shared" si="111"/>
        <v>0</v>
      </c>
      <c r="EZ64" s="2">
        <f t="shared" si="26"/>
        <v>0</v>
      </c>
      <c r="FA64" s="2">
        <f t="shared" si="27"/>
        <v>0</v>
      </c>
      <c r="FB64" s="59"/>
      <c r="FC64" s="2">
        <f t="shared" si="28"/>
        <v>0</v>
      </c>
      <c r="FD64" s="2">
        <f t="shared" si="112"/>
        <v>0</v>
      </c>
      <c r="FE64" s="3">
        <f t="shared" si="125"/>
        <v>0</v>
      </c>
      <c r="FF64" s="3">
        <f t="shared" si="113"/>
        <v>0</v>
      </c>
      <c r="FG64" s="3">
        <f t="shared" si="114"/>
        <v>0</v>
      </c>
      <c r="FH64" s="3">
        <f t="shared" si="29"/>
        <v>0</v>
      </c>
      <c r="FI64" s="67">
        <f t="shared" si="30"/>
        <v>0</v>
      </c>
      <c r="FJ64" s="3">
        <f t="shared" si="31"/>
        <v>0</v>
      </c>
      <c r="FK64" s="3">
        <f t="shared" si="32"/>
        <v>0</v>
      </c>
      <c r="FL64" s="3">
        <f t="shared" si="115"/>
        <v>0</v>
      </c>
      <c r="FM64" s="3">
        <f t="shared" si="116"/>
        <v>0</v>
      </c>
      <c r="FN64" s="3">
        <f t="shared" si="117"/>
        <v>0</v>
      </c>
      <c r="FO64" s="2">
        <f t="shared" si="33"/>
        <v>0</v>
      </c>
      <c r="FP64" s="2">
        <f t="shared" si="34"/>
        <v>0</v>
      </c>
      <c r="FQ64" s="2">
        <f t="shared" si="118"/>
        <v>0</v>
      </c>
      <c r="FR64" s="6" t="str">
        <f>IF(A64=1,1,IF(DW64="","",COUNTA($DW$31:DW64)+1))</f>
        <v/>
      </c>
      <c r="FS64" s="6" t="str">
        <f t="shared" si="35"/>
        <v/>
      </c>
      <c r="FT64" s="43">
        <f t="shared" si="119"/>
        <v>0</v>
      </c>
      <c r="FU64" s="23">
        <f t="shared" si="120"/>
        <v>0</v>
      </c>
      <c r="FV64" s="21">
        <f t="shared" si="121"/>
        <v>0</v>
      </c>
    </row>
    <row r="65" spans="1:178">
      <c r="A65" s="4" t="str">
        <f t="shared" si="36"/>
        <v/>
      </c>
      <c r="B65" s="33"/>
      <c r="C65" s="33"/>
      <c r="D65" s="33"/>
      <c r="E65" s="33"/>
      <c r="F65" s="33"/>
      <c r="G65" s="11" t="str">
        <f t="shared" si="2"/>
        <v/>
      </c>
      <c r="H65" s="3" t="str">
        <f t="shared" si="37"/>
        <v/>
      </c>
      <c r="I65" s="3" t="str">
        <f t="shared" si="3"/>
        <v/>
      </c>
      <c r="J65" s="3" t="str">
        <f t="shared" si="38"/>
        <v/>
      </c>
      <c r="K65" s="3" t="str">
        <f t="shared" si="4"/>
        <v/>
      </c>
      <c r="L65" s="2" t="str">
        <f t="shared" si="5"/>
        <v/>
      </c>
      <c r="M65" s="8" t="str">
        <f t="shared" si="39"/>
        <v/>
      </c>
      <c r="N65" s="8" t="str">
        <f t="shared" si="6"/>
        <v/>
      </c>
      <c r="O65" s="8" t="str">
        <f t="shared" si="40"/>
        <v/>
      </c>
      <c r="P65" s="8" t="str">
        <f t="shared" si="7"/>
        <v/>
      </c>
      <c r="Q65" s="2" t="str">
        <f t="shared" si="8"/>
        <v/>
      </c>
      <c r="R65" s="3" t="str">
        <f t="shared" si="9"/>
        <v/>
      </c>
      <c r="S65" s="3" t="str">
        <f t="shared" si="10"/>
        <v/>
      </c>
      <c r="T65" s="3" t="str">
        <f t="shared" si="41"/>
        <v/>
      </c>
      <c r="U65" s="8" t="str">
        <f t="shared" si="11"/>
        <v/>
      </c>
      <c r="V65" s="2" t="str">
        <f t="shared" si="12"/>
        <v/>
      </c>
      <c r="W65" s="2" t="str">
        <f t="shared" si="13"/>
        <v/>
      </c>
      <c r="X65" s="2" t="str">
        <f t="shared" si="122"/>
        <v/>
      </c>
      <c r="Y65" s="2" t="str">
        <f t="shared" si="14"/>
        <v/>
      </c>
      <c r="Z65" s="46" t="str">
        <f t="shared" si="42"/>
        <v/>
      </c>
      <c r="AA65" s="46" t="str">
        <f t="shared" si="43"/>
        <v/>
      </c>
      <c r="AB65" s="47"/>
      <c r="AC65" s="46" t="str">
        <f t="shared" si="44"/>
        <v/>
      </c>
      <c r="AD65" s="47" t="str">
        <f t="shared" si="127"/>
        <v/>
      </c>
      <c r="AE65" s="48" t="str">
        <f t="shared" si="45"/>
        <v/>
      </c>
      <c r="AF65" s="49" t="str">
        <f t="shared" si="129"/>
        <v/>
      </c>
      <c r="AG65" s="49" t="str">
        <f t="shared" si="129"/>
        <v/>
      </c>
      <c r="AH65" s="49" t="str">
        <f t="shared" si="129"/>
        <v/>
      </c>
      <c r="AI65" s="47" t="str">
        <f t="shared" si="129"/>
        <v/>
      </c>
      <c r="AJ65" s="47" t="str">
        <f t="shared" si="129"/>
        <v/>
      </c>
      <c r="AK65" s="46" t="str">
        <f t="shared" si="129"/>
        <v/>
      </c>
      <c r="AL65" s="47"/>
      <c r="AM65" s="53" t="str">
        <f t="shared" si="47"/>
        <v/>
      </c>
      <c r="AN65" s="50" t="str">
        <f t="shared" si="48"/>
        <v/>
      </c>
      <c r="AO65" s="53" t="s">
        <v>84</v>
      </c>
      <c r="AP65" s="52" t="str">
        <f t="shared" si="49"/>
        <v/>
      </c>
      <c r="AQ65" s="52" t="str">
        <f t="shared" si="50"/>
        <v/>
      </c>
      <c r="AR65" s="47">
        <f t="shared" si="51"/>
        <v>0</v>
      </c>
      <c r="AS65" s="53" t="str">
        <f t="shared" si="52"/>
        <v/>
      </c>
      <c r="AT65" s="52" t="str">
        <f t="shared" si="53"/>
        <v/>
      </c>
      <c r="AU65" s="9" t="str">
        <f t="shared" si="54"/>
        <v/>
      </c>
      <c r="AV65" s="9" t="str">
        <f t="shared" si="55"/>
        <v/>
      </c>
      <c r="AW65" s="12" t="str">
        <f t="shared" si="56"/>
        <v/>
      </c>
      <c r="AX65" s="9" t="str">
        <f t="shared" si="57"/>
        <v/>
      </c>
      <c r="AY65" s="12" t="str">
        <f t="shared" si="58"/>
        <v/>
      </c>
      <c r="AZ65" s="10" t="str">
        <f t="shared" si="59"/>
        <v/>
      </c>
      <c r="BA65" s="10" t="str">
        <f t="shared" si="60"/>
        <v/>
      </c>
      <c r="BB65" s="10" t="str">
        <f t="shared" si="61"/>
        <v/>
      </c>
      <c r="BC65" s="10" t="str">
        <f t="shared" si="62"/>
        <v/>
      </c>
      <c r="BD65" s="10" t="str">
        <f t="shared" si="63"/>
        <v/>
      </c>
      <c r="BE65" s="12" t="str">
        <f t="shared" si="64"/>
        <v/>
      </c>
      <c r="BF65" s="9" t="str">
        <f t="shared" si="65"/>
        <v/>
      </c>
      <c r="BG65" s="9" t="str">
        <f t="shared" si="66"/>
        <v/>
      </c>
      <c r="BH65" s="7" t="str">
        <f t="shared" si="67"/>
        <v/>
      </c>
      <c r="BI65" s="7" t="str">
        <f t="shared" si="68"/>
        <v/>
      </c>
      <c r="BJ65" s="12" t="str">
        <f t="shared" si="69"/>
        <v/>
      </c>
      <c r="BK65" s="80" t="str">
        <f t="shared" si="70"/>
        <v/>
      </c>
      <c r="BL65" s="7" t="str">
        <f t="shared" si="71"/>
        <v/>
      </c>
      <c r="BM65" s="7" t="str">
        <f t="shared" si="123"/>
        <v/>
      </c>
      <c r="BN65" s="12" t="str">
        <f t="shared" si="72"/>
        <v/>
      </c>
      <c r="BO65" s="9" t="str">
        <f t="shared" si="73"/>
        <v/>
      </c>
      <c r="BP65" s="2" t="str">
        <f t="shared" si="74"/>
        <v/>
      </c>
      <c r="BQ65" s="2" t="str">
        <f t="shared" si="75"/>
        <v/>
      </c>
      <c r="BR65" s="20" t="str">
        <f t="shared" si="130"/>
        <v/>
      </c>
      <c r="BS65" s="20" t="str">
        <f t="shared" si="130"/>
        <v/>
      </c>
      <c r="BT65" s="20" t="str">
        <f t="shared" si="130"/>
        <v/>
      </c>
      <c r="BU65" s="86" t="str">
        <f t="shared" si="77"/>
        <v/>
      </c>
      <c r="BV65" s="86" t="str">
        <f t="shared" si="78"/>
        <v/>
      </c>
      <c r="BW65" s="20" t="str">
        <f t="shared" si="130"/>
        <v/>
      </c>
      <c r="BX65" s="86" t="str">
        <f t="shared" si="130"/>
        <v/>
      </c>
      <c r="BY65" s="86" t="str">
        <f t="shared" si="130"/>
        <v/>
      </c>
      <c r="BZ65" s="86" t="str">
        <f t="shared" si="130"/>
        <v/>
      </c>
      <c r="CA65" s="86" t="str">
        <f t="shared" si="130"/>
        <v/>
      </c>
      <c r="CB65" s="86" t="str">
        <f t="shared" si="130"/>
        <v/>
      </c>
      <c r="CC65" s="86" t="str">
        <f t="shared" si="130"/>
        <v/>
      </c>
      <c r="CD65" s="86" t="str">
        <f t="shared" si="130"/>
        <v/>
      </c>
      <c r="CE65" s="20" t="str">
        <f t="shared" si="124"/>
        <v/>
      </c>
      <c r="CF65" s="14" t="str">
        <f t="shared" si="80"/>
        <v/>
      </c>
      <c r="CG65" s="14" t="str">
        <f t="shared" si="81"/>
        <v/>
      </c>
      <c r="CH65" s="8">
        <f t="shared" si="82"/>
        <v>0</v>
      </c>
      <c r="CI65" s="9" t="str">
        <f t="shared" si="83"/>
        <v/>
      </c>
      <c r="CJ65" s="9" t="str">
        <f t="shared" si="84"/>
        <v/>
      </c>
      <c r="CK65" s="9" t="str">
        <f t="shared" si="85"/>
        <v/>
      </c>
      <c r="CL65" s="9" t="str">
        <f t="shared" si="86"/>
        <v/>
      </c>
      <c r="CM65" s="9" t="str">
        <f t="shared" si="87"/>
        <v/>
      </c>
      <c r="CN65" s="9" t="str">
        <f t="shared" si="88"/>
        <v/>
      </c>
      <c r="CO65" s="9" t="str">
        <f t="shared" si="132"/>
        <v/>
      </c>
      <c r="CP65" s="9" t="str">
        <f t="shared" si="132"/>
        <v/>
      </c>
      <c r="CQ65" s="9" t="str">
        <f t="shared" si="132"/>
        <v/>
      </c>
      <c r="CR65" s="9" t="str">
        <f t="shared" si="132"/>
        <v/>
      </c>
      <c r="CS65" s="9" t="str">
        <f t="shared" si="132"/>
        <v/>
      </c>
      <c r="CT65" s="9" t="str">
        <f t="shared" si="132"/>
        <v/>
      </c>
      <c r="CU65" s="9" t="str">
        <f t="shared" si="132"/>
        <v/>
      </c>
      <c r="CV65" s="9" t="str">
        <f t="shared" si="90"/>
        <v/>
      </c>
      <c r="CW65" s="9" t="str">
        <f t="shared" si="133"/>
        <v/>
      </c>
      <c r="CX65" s="9" t="str">
        <f t="shared" si="133"/>
        <v/>
      </c>
      <c r="CY65" s="9" t="str">
        <f t="shared" si="133"/>
        <v/>
      </c>
      <c r="CZ65" s="9" t="str">
        <f t="shared" si="133"/>
        <v/>
      </c>
      <c r="DA65" s="9" t="str">
        <f t="shared" si="133"/>
        <v/>
      </c>
      <c r="DB65" s="9" t="str">
        <f t="shared" si="133"/>
        <v/>
      </c>
      <c r="DC65" s="9" t="str">
        <f t="shared" si="133"/>
        <v/>
      </c>
      <c r="DD65" s="2" t="str">
        <f t="shared" si="92"/>
        <v/>
      </c>
      <c r="DE65" s="2" t="str">
        <f t="shared" si="93"/>
        <v/>
      </c>
      <c r="DF65" s="2" t="str">
        <f t="shared" si="94"/>
        <v/>
      </c>
      <c r="DG65" s="2" t="str">
        <f t="shared" si="95"/>
        <v/>
      </c>
      <c r="DH65" s="2" t="str">
        <f t="shared" si="96"/>
        <v/>
      </c>
      <c r="DI65" s="2" t="str">
        <f t="shared" si="97"/>
        <v/>
      </c>
      <c r="DJ65" s="2" t="str">
        <f t="shared" si="98"/>
        <v/>
      </c>
      <c r="DK65" s="2" t="str">
        <f t="shared" si="99"/>
        <v/>
      </c>
      <c r="DL65" s="16" t="str">
        <f t="shared" si="100"/>
        <v/>
      </c>
      <c r="DM65" s="16" t="str">
        <f t="shared" si="101"/>
        <v/>
      </c>
      <c r="DN65" s="16" t="str">
        <f t="shared" si="102"/>
        <v/>
      </c>
      <c r="DO65" s="72" t="str">
        <f t="shared" si="103"/>
        <v/>
      </c>
      <c r="DP65" s="16" t="str">
        <f t="shared" si="104"/>
        <v/>
      </c>
      <c r="DQ65" s="16" t="str">
        <f t="shared" si="105"/>
        <v/>
      </c>
      <c r="DR65" s="2" t="str">
        <f t="shared" si="106"/>
        <v/>
      </c>
      <c r="DS65" s="2" t="str">
        <f t="shared" si="107"/>
        <v/>
      </c>
      <c r="DT65" s="2" t="str">
        <f t="shared" si="108"/>
        <v/>
      </c>
      <c r="DU65" s="2" t="str">
        <f t="shared" si="109"/>
        <v/>
      </c>
      <c r="DV65" s="15"/>
      <c r="DW65" s="18"/>
      <c r="DX65" s="17"/>
      <c r="DY65" s="47" t="str">
        <f t="shared" si="131"/>
        <v/>
      </c>
      <c r="DZ65" s="47" t="str">
        <f t="shared" si="131"/>
        <v/>
      </c>
      <c r="EA65" s="47" t="str">
        <f t="shared" si="131"/>
        <v/>
      </c>
      <c r="EB65" s="47" t="str">
        <f t="shared" si="131"/>
        <v/>
      </c>
      <c r="EC65" s="49" t="str">
        <f t="shared" si="131"/>
        <v/>
      </c>
      <c r="ED65" s="49" t="str">
        <f t="shared" si="131"/>
        <v/>
      </c>
      <c r="EE65" s="47" t="str">
        <f t="shared" si="131"/>
        <v/>
      </c>
      <c r="EF65" s="47" t="str">
        <f t="shared" si="131"/>
        <v/>
      </c>
      <c r="EG65" s="47" t="str">
        <f t="shared" si="131"/>
        <v/>
      </c>
      <c r="EH65" s="6">
        <f t="shared" si="16"/>
        <v>0</v>
      </c>
      <c r="EI65" s="6">
        <f t="shared" si="17"/>
        <v>0</v>
      </c>
      <c r="EJ65" s="2" t="str">
        <f t="shared" si="18"/>
        <v/>
      </c>
      <c r="EK65" s="2" t="str">
        <f t="shared" si="19"/>
        <v/>
      </c>
      <c r="EL65" s="2" t="str">
        <f t="shared" si="126"/>
        <v/>
      </c>
      <c r="EM65" s="2" t="str">
        <f t="shared" si="21"/>
        <v/>
      </c>
      <c r="EN65" s="2" t="str">
        <f t="shared" si="22"/>
        <v/>
      </c>
      <c r="EO65" s="2">
        <f t="shared" si="23"/>
        <v>0</v>
      </c>
      <c r="EP65" s="2">
        <f t="shared" si="110"/>
        <v>0</v>
      </c>
      <c r="EQ65" s="2"/>
      <c r="ER65" s="2"/>
      <c r="ES65" s="2"/>
      <c r="ET65" s="2"/>
      <c r="EU65" s="2"/>
      <c r="EV65" s="2"/>
      <c r="EW65" s="2">
        <f t="shared" si="24"/>
        <v>0</v>
      </c>
      <c r="EX65" s="2">
        <f t="shared" si="25"/>
        <v>0</v>
      </c>
      <c r="EY65" s="2">
        <f t="shared" si="111"/>
        <v>0</v>
      </c>
      <c r="EZ65" s="2">
        <f t="shared" si="26"/>
        <v>0</v>
      </c>
      <c r="FA65" s="2">
        <f t="shared" si="27"/>
        <v>0</v>
      </c>
      <c r="FB65" s="59"/>
      <c r="FC65" s="2">
        <f t="shared" si="28"/>
        <v>0</v>
      </c>
      <c r="FD65" s="2">
        <f t="shared" si="112"/>
        <v>0</v>
      </c>
      <c r="FE65" s="3">
        <f t="shared" si="125"/>
        <v>0</v>
      </c>
      <c r="FF65" s="3">
        <f t="shared" si="113"/>
        <v>0</v>
      </c>
      <c r="FG65" s="3">
        <f t="shared" si="114"/>
        <v>0</v>
      </c>
      <c r="FH65" s="3">
        <f t="shared" si="29"/>
        <v>0</v>
      </c>
      <c r="FI65" s="67">
        <f t="shared" si="30"/>
        <v>0</v>
      </c>
      <c r="FJ65" s="3">
        <f t="shared" si="31"/>
        <v>0</v>
      </c>
      <c r="FK65" s="3">
        <f t="shared" si="32"/>
        <v>0</v>
      </c>
      <c r="FL65" s="3">
        <f t="shared" si="115"/>
        <v>0</v>
      </c>
      <c r="FM65" s="3">
        <f t="shared" si="116"/>
        <v>0</v>
      </c>
      <c r="FN65" s="3">
        <f t="shared" si="117"/>
        <v>0</v>
      </c>
      <c r="FO65" s="2">
        <f t="shared" si="33"/>
        <v>0</v>
      </c>
      <c r="FP65" s="2">
        <f t="shared" si="34"/>
        <v>0</v>
      </c>
      <c r="FQ65" s="2">
        <f t="shared" si="118"/>
        <v>0</v>
      </c>
      <c r="FR65" s="6" t="str">
        <f>IF(A65=1,1,IF(DW65="","",COUNTA($DW$31:DW65)+1))</f>
        <v/>
      </c>
      <c r="FS65" s="6" t="str">
        <f t="shared" si="35"/>
        <v/>
      </c>
      <c r="FT65" s="43">
        <f t="shared" si="119"/>
        <v>0</v>
      </c>
      <c r="FU65" s="23">
        <f t="shared" si="120"/>
        <v>0</v>
      </c>
      <c r="FV65" s="21">
        <f t="shared" si="121"/>
        <v>0</v>
      </c>
    </row>
    <row r="66" spans="1:178">
      <c r="A66" s="4" t="str">
        <f t="shared" si="36"/>
        <v/>
      </c>
      <c r="B66" s="33"/>
      <c r="C66" s="33"/>
      <c r="D66" s="33"/>
      <c r="E66" s="33"/>
      <c r="F66" s="33"/>
      <c r="G66" s="11" t="str">
        <f t="shared" si="2"/>
        <v/>
      </c>
      <c r="H66" s="3" t="str">
        <f t="shared" si="37"/>
        <v/>
      </c>
      <c r="I66" s="3" t="str">
        <f t="shared" si="3"/>
        <v/>
      </c>
      <c r="J66" s="3" t="str">
        <f t="shared" si="38"/>
        <v/>
      </c>
      <c r="K66" s="3" t="str">
        <f t="shared" si="4"/>
        <v/>
      </c>
      <c r="L66" s="2" t="str">
        <f t="shared" si="5"/>
        <v/>
      </c>
      <c r="M66" s="8" t="str">
        <f t="shared" si="39"/>
        <v/>
      </c>
      <c r="N66" s="8" t="str">
        <f t="shared" si="6"/>
        <v/>
      </c>
      <c r="O66" s="8" t="str">
        <f t="shared" si="40"/>
        <v/>
      </c>
      <c r="P66" s="8" t="str">
        <f t="shared" si="7"/>
        <v/>
      </c>
      <c r="Q66" s="2" t="str">
        <f t="shared" si="8"/>
        <v/>
      </c>
      <c r="R66" s="3" t="str">
        <f t="shared" si="9"/>
        <v/>
      </c>
      <c r="S66" s="3" t="str">
        <f t="shared" si="10"/>
        <v/>
      </c>
      <c r="T66" s="3" t="str">
        <f t="shared" si="41"/>
        <v/>
      </c>
      <c r="U66" s="8" t="str">
        <f t="shared" si="11"/>
        <v/>
      </c>
      <c r="V66" s="2" t="str">
        <f t="shared" si="12"/>
        <v/>
      </c>
      <c r="W66" s="2" t="str">
        <f t="shared" si="13"/>
        <v/>
      </c>
      <c r="X66" s="2" t="str">
        <f t="shared" si="122"/>
        <v/>
      </c>
      <c r="Y66" s="2" t="str">
        <f t="shared" si="14"/>
        <v/>
      </c>
      <c r="Z66" s="46" t="str">
        <f t="shared" si="42"/>
        <v/>
      </c>
      <c r="AA66" s="46" t="str">
        <f t="shared" si="43"/>
        <v/>
      </c>
      <c r="AB66" s="47"/>
      <c r="AC66" s="46" t="str">
        <f t="shared" si="44"/>
        <v/>
      </c>
      <c r="AD66" s="47" t="str">
        <f t="shared" si="127"/>
        <v/>
      </c>
      <c r="AE66" s="48" t="str">
        <f t="shared" si="45"/>
        <v/>
      </c>
      <c r="AF66" s="49" t="str">
        <f t="shared" si="129"/>
        <v/>
      </c>
      <c r="AG66" s="49" t="str">
        <f t="shared" si="129"/>
        <v/>
      </c>
      <c r="AH66" s="49" t="str">
        <f t="shared" si="129"/>
        <v/>
      </c>
      <c r="AI66" s="47" t="str">
        <f t="shared" si="129"/>
        <v/>
      </c>
      <c r="AJ66" s="47" t="str">
        <f t="shared" si="129"/>
        <v/>
      </c>
      <c r="AK66" s="46" t="str">
        <f t="shared" si="129"/>
        <v/>
      </c>
      <c r="AL66" s="47"/>
      <c r="AM66" s="53" t="str">
        <f t="shared" si="47"/>
        <v/>
      </c>
      <c r="AN66" s="50" t="str">
        <f t="shared" si="48"/>
        <v/>
      </c>
      <c r="AO66" s="53" t="s">
        <v>84</v>
      </c>
      <c r="AP66" s="52" t="str">
        <f t="shared" si="49"/>
        <v/>
      </c>
      <c r="AQ66" s="52" t="str">
        <f t="shared" si="50"/>
        <v/>
      </c>
      <c r="AR66" s="47">
        <f t="shared" si="51"/>
        <v>0</v>
      </c>
      <c r="AS66" s="53" t="str">
        <f t="shared" si="52"/>
        <v/>
      </c>
      <c r="AT66" s="52" t="str">
        <f t="shared" si="53"/>
        <v/>
      </c>
      <c r="AU66" s="9" t="str">
        <f t="shared" si="54"/>
        <v/>
      </c>
      <c r="AV66" s="9" t="str">
        <f t="shared" si="55"/>
        <v/>
      </c>
      <c r="AW66" s="12" t="str">
        <f t="shared" si="56"/>
        <v/>
      </c>
      <c r="AX66" s="9" t="str">
        <f t="shared" si="57"/>
        <v/>
      </c>
      <c r="AY66" s="12" t="str">
        <f t="shared" si="58"/>
        <v/>
      </c>
      <c r="AZ66" s="10" t="str">
        <f t="shared" si="59"/>
        <v/>
      </c>
      <c r="BA66" s="10" t="str">
        <f t="shared" si="60"/>
        <v/>
      </c>
      <c r="BB66" s="10" t="str">
        <f t="shared" si="61"/>
        <v/>
      </c>
      <c r="BC66" s="10" t="str">
        <f t="shared" si="62"/>
        <v/>
      </c>
      <c r="BD66" s="10" t="str">
        <f t="shared" si="63"/>
        <v/>
      </c>
      <c r="BE66" s="12" t="str">
        <f t="shared" si="64"/>
        <v/>
      </c>
      <c r="BF66" s="9" t="str">
        <f t="shared" si="65"/>
        <v/>
      </c>
      <c r="BG66" s="9" t="str">
        <f t="shared" si="66"/>
        <v/>
      </c>
      <c r="BH66" s="7" t="str">
        <f t="shared" si="67"/>
        <v/>
      </c>
      <c r="BI66" s="7" t="str">
        <f t="shared" si="68"/>
        <v/>
      </c>
      <c r="BJ66" s="12" t="str">
        <f t="shared" si="69"/>
        <v/>
      </c>
      <c r="BK66" s="80" t="str">
        <f t="shared" si="70"/>
        <v/>
      </c>
      <c r="BL66" s="7" t="str">
        <f t="shared" si="71"/>
        <v/>
      </c>
      <c r="BM66" s="7" t="str">
        <f t="shared" si="123"/>
        <v/>
      </c>
      <c r="BN66" s="12" t="str">
        <f t="shared" si="72"/>
        <v/>
      </c>
      <c r="BO66" s="9" t="str">
        <f t="shared" si="73"/>
        <v/>
      </c>
      <c r="BP66" s="2" t="str">
        <f t="shared" si="74"/>
        <v/>
      </c>
      <c r="BQ66" s="2" t="str">
        <f t="shared" si="75"/>
        <v/>
      </c>
      <c r="BR66" s="20" t="str">
        <f t="shared" si="130"/>
        <v/>
      </c>
      <c r="BS66" s="20" t="str">
        <f t="shared" si="130"/>
        <v/>
      </c>
      <c r="BT66" s="20" t="str">
        <f t="shared" si="130"/>
        <v/>
      </c>
      <c r="BU66" s="86" t="str">
        <f t="shared" si="77"/>
        <v/>
      </c>
      <c r="BV66" s="86" t="str">
        <f t="shared" si="78"/>
        <v/>
      </c>
      <c r="BW66" s="20" t="str">
        <f t="shared" si="130"/>
        <v/>
      </c>
      <c r="BX66" s="86" t="str">
        <f t="shared" si="130"/>
        <v/>
      </c>
      <c r="BY66" s="86" t="str">
        <f t="shared" si="130"/>
        <v/>
      </c>
      <c r="BZ66" s="86" t="str">
        <f t="shared" si="130"/>
        <v/>
      </c>
      <c r="CA66" s="86" t="str">
        <f t="shared" si="130"/>
        <v/>
      </c>
      <c r="CB66" s="86" t="str">
        <f t="shared" si="130"/>
        <v/>
      </c>
      <c r="CC66" s="86" t="str">
        <f t="shared" si="130"/>
        <v/>
      </c>
      <c r="CD66" s="86" t="str">
        <f t="shared" si="130"/>
        <v/>
      </c>
      <c r="CE66" s="20" t="str">
        <f t="shared" si="124"/>
        <v/>
      </c>
      <c r="CF66" s="14" t="str">
        <f t="shared" si="80"/>
        <v/>
      </c>
      <c r="CG66" s="14" t="str">
        <f t="shared" si="81"/>
        <v/>
      </c>
      <c r="CH66" s="8">
        <f t="shared" si="82"/>
        <v>0</v>
      </c>
      <c r="CI66" s="9" t="str">
        <f t="shared" si="83"/>
        <v/>
      </c>
      <c r="CJ66" s="9" t="str">
        <f t="shared" si="84"/>
        <v/>
      </c>
      <c r="CK66" s="9" t="str">
        <f t="shared" si="85"/>
        <v/>
      </c>
      <c r="CL66" s="9" t="str">
        <f t="shared" si="86"/>
        <v/>
      </c>
      <c r="CM66" s="9" t="str">
        <f t="shared" si="87"/>
        <v/>
      </c>
      <c r="CN66" s="9" t="str">
        <f t="shared" si="88"/>
        <v/>
      </c>
      <c r="CO66" s="9" t="str">
        <f t="shared" si="132"/>
        <v/>
      </c>
      <c r="CP66" s="9" t="str">
        <f t="shared" si="132"/>
        <v/>
      </c>
      <c r="CQ66" s="9" t="str">
        <f t="shared" si="132"/>
        <v/>
      </c>
      <c r="CR66" s="9" t="str">
        <f t="shared" si="132"/>
        <v/>
      </c>
      <c r="CS66" s="9" t="str">
        <f t="shared" si="132"/>
        <v/>
      </c>
      <c r="CT66" s="9" t="str">
        <f t="shared" si="132"/>
        <v/>
      </c>
      <c r="CU66" s="9" t="str">
        <f t="shared" si="132"/>
        <v/>
      </c>
      <c r="CV66" s="9" t="str">
        <f t="shared" si="90"/>
        <v/>
      </c>
      <c r="CW66" s="9" t="str">
        <f t="shared" si="133"/>
        <v/>
      </c>
      <c r="CX66" s="9" t="str">
        <f t="shared" si="133"/>
        <v/>
      </c>
      <c r="CY66" s="9" t="str">
        <f t="shared" si="133"/>
        <v/>
      </c>
      <c r="CZ66" s="9" t="str">
        <f t="shared" si="133"/>
        <v/>
      </c>
      <c r="DA66" s="9" t="str">
        <f t="shared" si="133"/>
        <v/>
      </c>
      <c r="DB66" s="9" t="str">
        <f t="shared" si="133"/>
        <v/>
      </c>
      <c r="DC66" s="9" t="str">
        <f t="shared" si="133"/>
        <v/>
      </c>
      <c r="DD66" s="2" t="str">
        <f t="shared" si="92"/>
        <v/>
      </c>
      <c r="DE66" s="2" t="str">
        <f t="shared" si="93"/>
        <v/>
      </c>
      <c r="DF66" s="2" t="str">
        <f t="shared" si="94"/>
        <v/>
      </c>
      <c r="DG66" s="2" t="str">
        <f t="shared" si="95"/>
        <v/>
      </c>
      <c r="DH66" s="2" t="str">
        <f t="shared" si="96"/>
        <v/>
      </c>
      <c r="DI66" s="2" t="str">
        <f t="shared" si="97"/>
        <v/>
      </c>
      <c r="DJ66" s="2" t="str">
        <f t="shared" si="98"/>
        <v/>
      </c>
      <c r="DK66" s="2" t="str">
        <f t="shared" si="99"/>
        <v/>
      </c>
      <c r="DL66" s="16" t="str">
        <f t="shared" si="100"/>
        <v/>
      </c>
      <c r="DM66" s="16" t="str">
        <f t="shared" si="101"/>
        <v/>
      </c>
      <c r="DN66" s="16" t="str">
        <f t="shared" si="102"/>
        <v/>
      </c>
      <c r="DO66" s="72" t="str">
        <f t="shared" si="103"/>
        <v/>
      </c>
      <c r="DP66" s="16" t="str">
        <f t="shared" si="104"/>
        <v/>
      </c>
      <c r="DQ66" s="16" t="str">
        <f t="shared" si="105"/>
        <v/>
      </c>
      <c r="DR66" s="2" t="str">
        <f t="shared" si="106"/>
        <v/>
      </c>
      <c r="DS66" s="2" t="str">
        <f t="shared" si="107"/>
        <v/>
      </c>
      <c r="DT66" s="2" t="str">
        <f t="shared" si="108"/>
        <v/>
      </c>
      <c r="DU66" s="2" t="str">
        <f t="shared" si="109"/>
        <v/>
      </c>
      <c r="DV66" s="15"/>
      <c r="DW66" s="18"/>
      <c r="DX66" s="17"/>
      <c r="DY66" s="47" t="str">
        <f t="shared" si="131"/>
        <v/>
      </c>
      <c r="DZ66" s="47" t="str">
        <f t="shared" si="131"/>
        <v/>
      </c>
      <c r="EA66" s="47" t="str">
        <f t="shared" si="131"/>
        <v/>
      </c>
      <c r="EB66" s="47" t="str">
        <f t="shared" si="131"/>
        <v/>
      </c>
      <c r="EC66" s="49" t="str">
        <f t="shared" si="131"/>
        <v/>
      </c>
      <c r="ED66" s="49" t="str">
        <f t="shared" si="131"/>
        <v/>
      </c>
      <c r="EE66" s="47" t="str">
        <f t="shared" si="131"/>
        <v/>
      </c>
      <c r="EF66" s="47" t="str">
        <f t="shared" si="131"/>
        <v/>
      </c>
      <c r="EG66" s="47" t="str">
        <f t="shared" si="131"/>
        <v/>
      </c>
      <c r="EH66" s="6">
        <f t="shared" si="16"/>
        <v>0</v>
      </c>
      <c r="EI66" s="6">
        <f t="shared" si="17"/>
        <v>0</v>
      </c>
      <c r="EJ66" s="2" t="str">
        <f t="shared" si="18"/>
        <v/>
      </c>
      <c r="EK66" s="2" t="str">
        <f t="shared" si="19"/>
        <v/>
      </c>
      <c r="EL66" s="2" t="str">
        <f t="shared" si="126"/>
        <v/>
      </c>
      <c r="EM66" s="2" t="str">
        <f t="shared" si="21"/>
        <v/>
      </c>
      <c r="EN66" s="2" t="str">
        <f t="shared" si="22"/>
        <v/>
      </c>
      <c r="EO66" s="2">
        <f t="shared" si="23"/>
        <v>0</v>
      </c>
      <c r="EP66" s="2">
        <f t="shared" si="110"/>
        <v>0</v>
      </c>
      <c r="EQ66" s="2"/>
      <c r="ER66" s="2"/>
      <c r="ES66" s="2"/>
      <c r="ET66" s="2"/>
      <c r="EU66" s="2"/>
      <c r="EV66" s="2"/>
      <c r="EW66" s="2">
        <f t="shared" si="24"/>
        <v>0</v>
      </c>
      <c r="EX66" s="2">
        <f t="shared" si="25"/>
        <v>0</v>
      </c>
      <c r="EY66" s="2">
        <f t="shared" si="111"/>
        <v>0</v>
      </c>
      <c r="EZ66" s="2">
        <f t="shared" si="26"/>
        <v>0</v>
      </c>
      <c r="FA66" s="2">
        <f t="shared" si="27"/>
        <v>0</v>
      </c>
      <c r="FB66" s="59"/>
      <c r="FC66" s="2">
        <f t="shared" si="28"/>
        <v>0</v>
      </c>
      <c r="FD66" s="2">
        <f t="shared" si="112"/>
        <v>0</v>
      </c>
      <c r="FE66" s="3">
        <f t="shared" si="125"/>
        <v>0</v>
      </c>
      <c r="FF66" s="3">
        <f t="shared" si="113"/>
        <v>0</v>
      </c>
      <c r="FG66" s="3">
        <f t="shared" si="114"/>
        <v>0</v>
      </c>
      <c r="FH66" s="3">
        <f t="shared" si="29"/>
        <v>0</v>
      </c>
      <c r="FI66" s="67">
        <f t="shared" si="30"/>
        <v>0</v>
      </c>
      <c r="FJ66" s="3">
        <f t="shared" si="31"/>
        <v>0</v>
      </c>
      <c r="FK66" s="3">
        <f t="shared" si="32"/>
        <v>0</v>
      </c>
      <c r="FL66" s="3">
        <f t="shared" si="115"/>
        <v>0</v>
      </c>
      <c r="FM66" s="3">
        <f t="shared" si="116"/>
        <v>0</v>
      </c>
      <c r="FN66" s="3">
        <f t="shared" si="117"/>
        <v>0</v>
      </c>
      <c r="FO66" s="2">
        <f t="shared" si="33"/>
        <v>0</v>
      </c>
      <c r="FP66" s="2">
        <f t="shared" si="34"/>
        <v>0</v>
      </c>
      <c r="FQ66" s="2">
        <f t="shared" si="118"/>
        <v>0</v>
      </c>
      <c r="FR66" s="6" t="str">
        <f>IF(A66=1,1,IF(DW66="","",COUNTA($DW$31:DW66)+1))</f>
        <v/>
      </c>
      <c r="FS66" s="6" t="str">
        <f t="shared" si="35"/>
        <v/>
      </c>
      <c r="FT66" s="43">
        <f t="shared" si="119"/>
        <v>0</v>
      </c>
      <c r="FU66" s="23">
        <f t="shared" si="120"/>
        <v>0</v>
      </c>
      <c r="FV66" s="21">
        <f t="shared" si="121"/>
        <v>0</v>
      </c>
    </row>
    <row r="67" spans="1:178">
      <c r="A67" s="4" t="str">
        <f t="shared" si="36"/>
        <v/>
      </c>
      <c r="B67" s="33"/>
      <c r="C67" s="33"/>
      <c r="D67" s="33"/>
      <c r="E67" s="33"/>
      <c r="F67" s="33"/>
      <c r="G67" s="11" t="str">
        <f t="shared" si="2"/>
        <v/>
      </c>
      <c r="H67" s="3" t="str">
        <f t="shared" si="37"/>
        <v/>
      </c>
      <c r="I67" s="3" t="str">
        <f t="shared" si="3"/>
        <v/>
      </c>
      <c r="J67" s="3" t="str">
        <f t="shared" si="38"/>
        <v/>
      </c>
      <c r="K67" s="3" t="str">
        <f t="shared" si="4"/>
        <v/>
      </c>
      <c r="L67" s="2" t="str">
        <f t="shared" si="5"/>
        <v/>
      </c>
      <c r="M67" s="8" t="str">
        <f t="shared" si="39"/>
        <v/>
      </c>
      <c r="N67" s="8" t="str">
        <f t="shared" si="6"/>
        <v/>
      </c>
      <c r="O67" s="8" t="str">
        <f t="shared" si="40"/>
        <v/>
      </c>
      <c r="P67" s="8" t="str">
        <f t="shared" si="7"/>
        <v/>
      </c>
      <c r="Q67" s="2" t="str">
        <f t="shared" si="8"/>
        <v/>
      </c>
      <c r="R67" s="3" t="str">
        <f t="shared" si="9"/>
        <v/>
      </c>
      <c r="S67" s="3" t="str">
        <f t="shared" si="10"/>
        <v/>
      </c>
      <c r="T67" s="3" t="str">
        <f t="shared" si="41"/>
        <v/>
      </c>
      <c r="U67" s="8" t="str">
        <f t="shared" si="11"/>
        <v/>
      </c>
      <c r="V67" s="2" t="str">
        <f t="shared" si="12"/>
        <v/>
      </c>
      <c r="W67" s="2" t="str">
        <f t="shared" si="13"/>
        <v/>
      </c>
      <c r="X67" s="2" t="str">
        <f t="shared" si="122"/>
        <v/>
      </c>
      <c r="Y67" s="2" t="str">
        <f t="shared" si="14"/>
        <v/>
      </c>
      <c r="Z67" s="46" t="str">
        <f t="shared" si="42"/>
        <v/>
      </c>
      <c r="AA67" s="46" t="str">
        <f t="shared" si="43"/>
        <v/>
      </c>
      <c r="AB67" s="47"/>
      <c r="AC67" s="46" t="str">
        <f t="shared" si="44"/>
        <v/>
      </c>
      <c r="AD67" s="47" t="str">
        <f t="shared" si="127"/>
        <v/>
      </c>
      <c r="AE67" s="48" t="str">
        <f t="shared" si="45"/>
        <v/>
      </c>
      <c r="AF67" s="49" t="str">
        <f t="shared" si="129"/>
        <v/>
      </c>
      <c r="AG67" s="49" t="str">
        <f t="shared" si="129"/>
        <v/>
      </c>
      <c r="AH67" s="49" t="str">
        <f t="shared" si="129"/>
        <v/>
      </c>
      <c r="AI67" s="47" t="str">
        <f t="shared" si="129"/>
        <v/>
      </c>
      <c r="AJ67" s="47" t="str">
        <f t="shared" si="129"/>
        <v/>
      </c>
      <c r="AK67" s="46" t="str">
        <f t="shared" si="129"/>
        <v/>
      </c>
      <c r="AL67" s="47"/>
      <c r="AM67" s="53" t="str">
        <f t="shared" si="47"/>
        <v/>
      </c>
      <c r="AN67" s="50" t="str">
        <f t="shared" si="48"/>
        <v/>
      </c>
      <c r="AO67" s="53" t="s">
        <v>84</v>
      </c>
      <c r="AP67" s="52" t="str">
        <f t="shared" si="49"/>
        <v/>
      </c>
      <c r="AQ67" s="52" t="str">
        <f t="shared" si="50"/>
        <v/>
      </c>
      <c r="AR67" s="47">
        <f t="shared" si="51"/>
        <v>0</v>
      </c>
      <c r="AS67" s="53" t="str">
        <f t="shared" si="52"/>
        <v/>
      </c>
      <c r="AT67" s="52" t="str">
        <f t="shared" si="53"/>
        <v/>
      </c>
      <c r="AU67" s="9" t="str">
        <f t="shared" si="54"/>
        <v/>
      </c>
      <c r="AV67" s="9" t="str">
        <f t="shared" si="55"/>
        <v/>
      </c>
      <c r="AW67" s="12" t="str">
        <f t="shared" si="56"/>
        <v/>
      </c>
      <c r="AX67" s="9" t="str">
        <f t="shared" si="57"/>
        <v/>
      </c>
      <c r="AY67" s="12" t="str">
        <f t="shared" si="58"/>
        <v/>
      </c>
      <c r="AZ67" s="10" t="str">
        <f t="shared" si="59"/>
        <v/>
      </c>
      <c r="BA67" s="10" t="str">
        <f t="shared" si="60"/>
        <v/>
      </c>
      <c r="BB67" s="10" t="str">
        <f t="shared" si="61"/>
        <v/>
      </c>
      <c r="BC67" s="10" t="str">
        <f t="shared" si="62"/>
        <v/>
      </c>
      <c r="BD67" s="10" t="str">
        <f t="shared" si="63"/>
        <v/>
      </c>
      <c r="BE67" s="12" t="str">
        <f t="shared" si="64"/>
        <v/>
      </c>
      <c r="BF67" s="9" t="str">
        <f t="shared" si="65"/>
        <v/>
      </c>
      <c r="BG67" s="9" t="str">
        <f t="shared" si="66"/>
        <v/>
      </c>
      <c r="BH67" s="7" t="str">
        <f t="shared" si="67"/>
        <v/>
      </c>
      <c r="BI67" s="7" t="str">
        <f t="shared" si="68"/>
        <v/>
      </c>
      <c r="BJ67" s="12" t="str">
        <f t="shared" si="69"/>
        <v/>
      </c>
      <c r="BK67" s="80" t="str">
        <f t="shared" si="70"/>
        <v/>
      </c>
      <c r="BL67" s="7" t="str">
        <f t="shared" si="71"/>
        <v/>
      </c>
      <c r="BM67" s="7" t="str">
        <f t="shared" si="123"/>
        <v/>
      </c>
      <c r="BN67" s="12" t="str">
        <f t="shared" si="72"/>
        <v/>
      </c>
      <c r="BO67" s="9" t="str">
        <f t="shared" si="73"/>
        <v/>
      </c>
      <c r="BP67" s="2" t="str">
        <f t="shared" si="74"/>
        <v/>
      </c>
      <c r="BQ67" s="2" t="str">
        <f t="shared" si="75"/>
        <v/>
      </c>
      <c r="BR67" s="20" t="str">
        <f t="shared" si="130"/>
        <v/>
      </c>
      <c r="BS67" s="20" t="str">
        <f t="shared" si="130"/>
        <v/>
      </c>
      <c r="BT67" s="20" t="str">
        <f t="shared" si="130"/>
        <v/>
      </c>
      <c r="BU67" s="86" t="str">
        <f t="shared" si="77"/>
        <v/>
      </c>
      <c r="BV67" s="86" t="str">
        <f t="shared" si="78"/>
        <v/>
      </c>
      <c r="BW67" s="20" t="str">
        <f t="shared" si="130"/>
        <v/>
      </c>
      <c r="BX67" s="86" t="str">
        <f t="shared" si="130"/>
        <v/>
      </c>
      <c r="BY67" s="86" t="str">
        <f t="shared" si="130"/>
        <v/>
      </c>
      <c r="BZ67" s="86" t="str">
        <f t="shared" si="130"/>
        <v/>
      </c>
      <c r="CA67" s="86" t="str">
        <f t="shared" si="130"/>
        <v/>
      </c>
      <c r="CB67" s="86" t="str">
        <f t="shared" si="130"/>
        <v/>
      </c>
      <c r="CC67" s="86" t="str">
        <f t="shared" si="130"/>
        <v/>
      </c>
      <c r="CD67" s="86" t="str">
        <f t="shared" si="130"/>
        <v/>
      </c>
      <c r="CE67" s="20" t="str">
        <f t="shared" si="124"/>
        <v/>
      </c>
      <c r="CF67" s="14" t="str">
        <f t="shared" si="80"/>
        <v/>
      </c>
      <c r="CG67" s="14" t="str">
        <f t="shared" si="81"/>
        <v/>
      </c>
      <c r="CH67" s="8">
        <f t="shared" si="82"/>
        <v>0</v>
      </c>
      <c r="CI67" s="9" t="str">
        <f t="shared" si="83"/>
        <v/>
      </c>
      <c r="CJ67" s="9" t="str">
        <f t="shared" si="84"/>
        <v/>
      </c>
      <c r="CK67" s="9" t="str">
        <f t="shared" si="85"/>
        <v/>
      </c>
      <c r="CL67" s="9" t="str">
        <f t="shared" si="86"/>
        <v/>
      </c>
      <c r="CM67" s="9" t="str">
        <f t="shared" si="87"/>
        <v/>
      </c>
      <c r="CN67" s="9" t="str">
        <f t="shared" si="88"/>
        <v/>
      </c>
      <c r="CO67" s="9" t="str">
        <f t="shared" si="132"/>
        <v/>
      </c>
      <c r="CP67" s="9" t="str">
        <f t="shared" si="132"/>
        <v/>
      </c>
      <c r="CQ67" s="9" t="str">
        <f t="shared" si="132"/>
        <v/>
      </c>
      <c r="CR67" s="9" t="str">
        <f t="shared" si="132"/>
        <v/>
      </c>
      <c r="CS67" s="9" t="str">
        <f t="shared" si="132"/>
        <v/>
      </c>
      <c r="CT67" s="9" t="str">
        <f t="shared" si="132"/>
        <v/>
      </c>
      <c r="CU67" s="9" t="str">
        <f t="shared" si="132"/>
        <v/>
      </c>
      <c r="CV67" s="9" t="str">
        <f t="shared" si="90"/>
        <v/>
      </c>
      <c r="CW67" s="9" t="str">
        <f t="shared" si="133"/>
        <v/>
      </c>
      <c r="CX67" s="9" t="str">
        <f t="shared" si="133"/>
        <v/>
      </c>
      <c r="CY67" s="9" t="str">
        <f t="shared" si="133"/>
        <v/>
      </c>
      <c r="CZ67" s="9" t="str">
        <f t="shared" si="133"/>
        <v/>
      </c>
      <c r="DA67" s="9" t="str">
        <f t="shared" si="133"/>
        <v/>
      </c>
      <c r="DB67" s="9" t="str">
        <f t="shared" si="133"/>
        <v/>
      </c>
      <c r="DC67" s="9" t="str">
        <f t="shared" si="133"/>
        <v/>
      </c>
      <c r="DD67" s="2" t="str">
        <f t="shared" si="92"/>
        <v/>
      </c>
      <c r="DE67" s="2" t="str">
        <f t="shared" si="93"/>
        <v/>
      </c>
      <c r="DF67" s="2" t="str">
        <f t="shared" si="94"/>
        <v/>
      </c>
      <c r="DG67" s="2" t="str">
        <f t="shared" si="95"/>
        <v/>
      </c>
      <c r="DH67" s="2" t="str">
        <f t="shared" si="96"/>
        <v/>
      </c>
      <c r="DI67" s="2" t="str">
        <f t="shared" si="97"/>
        <v/>
      </c>
      <c r="DJ67" s="2" t="str">
        <f t="shared" si="98"/>
        <v/>
      </c>
      <c r="DK67" s="2" t="str">
        <f t="shared" si="99"/>
        <v/>
      </c>
      <c r="DL67" s="16" t="str">
        <f t="shared" si="100"/>
        <v/>
      </c>
      <c r="DM67" s="16" t="str">
        <f t="shared" si="101"/>
        <v/>
      </c>
      <c r="DN67" s="16" t="str">
        <f t="shared" si="102"/>
        <v/>
      </c>
      <c r="DO67" s="72" t="str">
        <f t="shared" si="103"/>
        <v/>
      </c>
      <c r="DP67" s="16" t="str">
        <f t="shared" si="104"/>
        <v/>
      </c>
      <c r="DQ67" s="16" t="str">
        <f t="shared" si="105"/>
        <v/>
      </c>
      <c r="DR67" s="2" t="str">
        <f t="shared" si="106"/>
        <v/>
      </c>
      <c r="DS67" s="2" t="str">
        <f t="shared" si="107"/>
        <v/>
      </c>
      <c r="DT67" s="2" t="str">
        <f t="shared" si="108"/>
        <v/>
      </c>
      <c r="DU67" s="2" t="str">
        <f t="shared" si="109"/>
        <v/>
      </c>
      <c r="DV67" s="15"/>
      <c r="DW67" s="18"/>
      <c r="DX67" s="17"/>
      <c r="DY67" s="47" t="str">
        <f t="shared" si="131"/>
        <v/>
      </c>
      <c r="DZ67" s="47" t="str">
        <f t="shared" si="131"/>
        <v/>
      </c>
      <c r="EA67" s="47" t="str">
        <f t="shared" si="131"/>
        <v/>
      </c>
      <c r="EB67" s="47" t="str">
        <f t="shared" si="131"/>
        <v/>
      </c>
      <c r="EC67" s="49" t="str">
        <f t="shared" si="131"/>
        <v/>
      </c>
      <c r="ED67" s="49" t="str">
        <f t="shared" si="131"/>
        <v/>
      </c>
      <c r="EE67" s="47" t="str">
        <f t="shared" si="131"/>
        <v/>
      </c>
      <c r="EF67" s="47" t="str">
        <f t="shared" si="131"/>
        <v/>
      </c>
      <c r="EG67" s="47" t="str">
        <f t="shared" si="131"/>
        <v/>
      </c>
      <c r="EH67" s="6">
        <f t="shared" si="16"/>
        <v>0</v>
      </c>
      <c r="EI67" s="6">
        <f t="shared" si="17"/>
        <v>0</v>
      </c>
      <c r="EJ67" s="2" t="str">
        <f t="shared" si="18"/>
        <v/>
      </c>
      <c r="EK67" s="2" t="str">
        <f t="shared" si="19"/>
        <v/>
      </c>
      <c r="EL67" s="2" t="str">
        <f t="shared" si="126"/>
        <v/>
      </c>
      <c r="EM67" s="2" t="str">
        <f t="shared" si="21"/>
        <v/>
      </c>
      <c r="EN67" s="2" t="str">
        <f t="shared" si="22"/>
        <v/>
      </c>
      <c r="EO67" s="2">
        <f t="shared" si="23"/>
        <v>0</v>
      </c>
      <c r="EP67" s="2">
        <f t="shared" si="110"/>
        <v>0</v>
      </c>
      <c r="EQ67" s="2"/>
      <c r="ER67" s="2"/>
      <c r="ES67" s="2"/>
      <c r="ET67" s="2"/>
      <c r="EU67" s="2"/>
      <c r="EV67" s="2"/>
      <c r="EW67" s="2">
        <f t="shared" si="24"/>
        <v>0</v>
      </c>
      <c r="EX67" s="2">
        <f t="shared" si="25"/>
        <v>0</v>
      </c>
      <c r="EY67" s="2">
        <f t="shared" si="111"/>
        <v>0</v>
      </c>
      <c r="EZ67" s="2">
        <f t="shared" si="26"/>
        <v>0</v>
      </c>
      <c r="FA67" s="2">
        <f t="shared" si="27"/>
        <v>0</v>
      </c>
      <c r="FB67" s="59"/>
      <c r="FC67" s="2">
        <f t="shared" si="28"/>
        <v>0</v>
      </c>
      <c r="FD67" s="2">
        <f t="shared" si="112"/>
        <v>0</v>
      </c>
      <c r="FE67" s="3">
        <f t="shared" si="125"/>
        <v>0</v>
      </c>
      <c r="FF67" s="3">
        <f t="shared" si="113"/>
        <v>0</v>
      </c>
      <c r="FG67" s="3">
        <f t="shared" si="114"/>
        <v>0</v>
      </c>
      <c r="FH67" s="3">
        <f t="shared" si="29"/>
        <v>0</v>
      </c>
      <c r="FI67" s="67">
        <f t="shared" si="30"/>
        <v>0</v>
      </c>
      <c r="FJ67" s="3">
        <f t="shared" si="31"/>
        <v>0</v>
      </c>
      <c r="FK67" s="3">
        <f t="shared" si="32"/>
        <v>0</v>
      </c>
      <c r="FL67" s="3">
        <f t="shared" si="115"/>
        <v>0</v>
      </c>
      <c r="FM67" s="3">
        <f t="shared" si="116"/>
        <v>0</v>
      </c>
      <c r="FN67" s="3">
        <f t="shared" si="117"/>
        <v>0</v>
      </c>
      <c r="FO67" s="2">
        <f t="shared" si="33"/>
        <v>0</v>
      </c>
      <c r="FP67" s="2">
        <f t="shared" si="34"/>
        <v>0</v>
      </c>
      <c r="FQ67" s="2">
        <f t="shared" si="118"/>
        <v>0</v>
      </c>
      <c r="FR67" s="6" t="str">
        <f>IF(A67=1,1,IF(DW67="","",COUNTA($DW$31:DW67)+1))</f>
        <v/>
      </c>
      <c r="FS67" s="6" t="str">
        <f t="shared" si="35"/>
        <v/>
      </c>
      <c r="FT67" s="43">
        <f t="shared" si="119"/>
        <v>0</v>
      </c>
      <c r="FU67" s="23">
        <f t="shared" si="120"/>
        <v>0</v>
      </c>
      <c r="FV67" s="21">
        <f t="shared" si="121"/>
        <v>0</v>
      </c>
    </row>
    <row r="68" spans="1:178">
      <c r="A68" s="4" t="str">
        <f t="shared" si="36"/>
        <v/>
      </c>
      <c r="B68" s="33"/>
      <c r="C68" s="33"/>
      <c r="D68" s="33"/>
      <c r="E68" s="33"/>
      <c r="F68" s="33"/>
      <c r="G68" s="11" t="str">
        <f t="shared" si="2"/>
        <v/>
      </c>
      <c r="H68" s="3" t="str">
        <f t="shared" si="37"/>
        <v/>
      </c>
      <c r="I68" s="3" t="str">
        <f t="shared" si="3"/>
        <v/>
      </c>
      <c r="J68" s="3" t="str">
        <f t="shared" si="38"/>
        <v/>
      </c>
      <c r="K68" s="3" t="str">
        <f t="shared" si="4"/>
        <v/>
      </c>
      <c r="L68" s="2" t="str">
        <f t="shared" si="5"/>
        <v/>
      </c>
      <c r="M68" s="8" t="str">
        <f t="shared" si="39"/>
        <v/>
      </c>
      <c r="N68" s="8" t="str">
        <f t="shared" si="6"/>
        <v/>
      </c>
      <c r="O68" s="8" t="str">
        <f t="shared" si="40"/>
        <v/>
      </c>
      <c r="P68" s="8" t="str">
        <f t="shared" si="7"/>
        <v/>
      </c>
      <c r="Q68" s="2" t="str">
        <f t="shared" si="8"/>
        <v/>
      </c>
      <c r="R68" s="3" t="str">
        <f t="shared" si="9"/>
        <v/>
      </c>
      <c r="S68" s="3" t="str">
        <f t="shared" si="10"/>
        <v/>
      </c>
      <c r="T68" s="3" t="str">
        <f t="shared" si="41"/>
        <v/>
      </c>
      <c r="U68" s="8" t="str">
        <f t="shared" si="11"/>
        <v/>
      </c>
      <c r="V68" s="2" t="str">
        <f t="shared" si="12"/>
        <v/>
      </c>
      <c r="W68" s="2" t="str">
        <f t="shared" si="13"/>
        <v/>
      </c>
      <c r="X68" s="2" t="str">
        <f t="shared" si="122"/>
        <v/>
      </c>
      <c r="Y68" s="2" t="str">
        <f t="shared" si="14"/>
        <v/>
      </c>
      <c r="Z68" s="46" t="str">
        <f t="shared" si="42"/>
        <v/>
      </c>
      <c r="AA68" s="46" t="str">
        <f t="shared" si="43"/>
        <v/>
      </c>
      <c r="AB68" s="47"/>
      <c r="AC68" s="46" t="str">
        <f t="shared" si="44"/>
        <v/>
      </c>
      <c r="AD68" s="47" t="str">
        <f t="shared" si="127"/>
        <v/>
      </c>
      <c r="AE68" s="48" t="str">
        <f t="shared" si="45"/>
        <v/>
      </c>
      <c r="AF68" s="49" t="str">
        <f t="shared" si="129"/>
        <v/>
      </c>
      <c r="AG68" s="49" t="str">
        <f t="shared" si="129"/>
        <v/>
      </c>
      <c r="AH68" s="49" t="str">
        <f t="shared" si="129"/>
        <v/>
      </c>
      <c r="AI68" s="47" t="str">
        <f t="shared" si="129"/>
        <v/>
      </c>
      <c r="AJ68" s="47" t="str">
        <f t="shared" si="129"/>
        <v/>
      </c>
      <c r="AK68" s="46" t="str">
        <f t="shared" si="129"/>
        <v/>
      </c>
      <c r="AL68" s="47"/>
      <c r="AM68" s="53" t="str">
        <f t="shared" si="47"/>
        <v/>
      </c>
      <c r="AN68" s="50" t="str">
        <f t="shared" si="48"/>
        <v/>
      </c>
      <c r="AO68" s="53" t="s">
        <v>84</v>
      </c>
      <c r="AP68" s="52" t="str">
        <f t="shared" si="49"/>
        <v/>
      </c>
      <c r="AQ68" s="52" t="str">
        <f t="shared" si="50"/>
        <v/>
      </c>
      <c r="AR68" s="47">
        <f t="shared" si="51"/>
        <v>0</v>
      </c>
      <c r="AS68" s="53" t="str">
        <f t="shared" si="52"/>
        <v/>
      </c>
      <c r="AT68" s="52" t="str">
        <f t="shared" si="53"/>
        <v/>
      </c>
      <c r="AU68" s="9" t="str">
        <f t="shared" si="54"/>
        <v/>
      </c>
      <c r="AV68" s="9" t="str">
        <f t="shared" si="55"/>
        <v/>
      </c>
      <c r="AW68" s="12" t="str">
        <f t="shared" si="56"/>
        <v/>
      </c>
      <c r="AX68" s="9" t="str">
        <f t="shared" si="57"/>
        <v/>
      </c>
      <c r="AY68" s="12" t="str">
        <f t="shared" si="58"/>
        <v/>
      </c>
      <c r="AZ68" s="10" t="str">
        <f t="shared" si="59"/>
        <v/>
      </c>
      <c r="BA68" s="10" t="str">
        <f t="shared" si="60"/>
        <v/>
      </c>
      <c r="BB68" s="10" t="str">
        <f t="shared" si="61"/>
        <v/>
      </c>
      <c r="BC68" s="10" t="str">
        <f t="shared" si="62"/>
        <v/>
      </c>
      <c r="BD68" s="10" t="str">
        <f t="shared" si="63"/>
        <v/>
      </c>
      <c r="BE68" s="12" t="str">
        <f t="shared" si="64"/>
        <v/>
      </c>
      <c r="BF68" s="9" t="str">
        <f t="shared" si="65"/>
        <v/>
      </c>
      <c r="BG68" s="9" t="str">
        <f t="shared" si="66"/>
        <v/>
      </c>
      <c r="BH68" s="7" t="str">
        <f t="shared" si="67"/>
        <v/>
      </c>
      <c r="BI68" s="7" t="str">
        <f t="shared" si="68"/>
        <v/>
      </c>
      <c r="BJ68" s="12" t="str">
        <f t="shared" si="69"/>
        <v/>
      </c>
      <c r="BK68" s="80" t="str">
        <f t="shared" si="70"/>
        <v/>
      </c>
      <c r="BL68" s="7" t="str">
        <f t="shared" si="71"/>
        <v/>
      </c>
      <c r="BM68" s="7" t="str">
        <f t="shared" si="123"/>
        <v/>
      </c>
      <c r="BN68" s="12" t="str">
        <f t="shared" si="72"/>
        <v/>
      </c>
      <c r="BO68" s="9" t="str">
        <f t="shared" si="73"/>
        <v/>
      </c>
      <c r="BP68" s="2" t="str">
        <f t="shared" si="74"/>
        <v/>
      </c>
      <c r="BQ68" s="2" t="str">
        <f t="shared" si="75"/>
        <v/>
      </c>
      <c r="BR68" s="20" t="str">
        <f t="shared" si="130"/>
        <v/>
      </c>
      <c r="BS68" s="20" t="str">
        <f t="shared" si="130"/>
        <v/>
      </c>
      <c r="BT68" s="20" t="str">
        <f t="shared" si="130"/>
        <v/>
      </c>
      <c r="BU68" s="86" t="str">
        <f t="shared" si="77"/>
        <v/>
      </c>
      <c r="BV68" s="86" t="str">
        <f t="shared" si="78"/>
        <v/>
      </c>
      <c r="BW68" s="20" t="str">
        <f t="shared" si="130"/>
        <v/>
      </c>
      <c r="BX68" s="86" t="str">
        <f t="shared" si="130"/>
        <v/>
      </c>
      <c r="BY68" s="86" t="str">
        <f t="shared" si="130"/>
        <v/>
      </c>
      <c r="BZ68" s="86" t="str">
        <f t="shared" si="130"/>
        <v/>
      </c>
      <c r="CA68" s="86" t="str">
        <f t="shared" si="130"/>
        <v/>
      </c>
      <c r="CB68" s="86" t="str">
        <f t="shared" si="130"/>
        <v/>
      </c>
      <c r="CC68" s="86" t="str">
        <f t="shared" si="130"/>
        <v/>
      </c>
      <c r="CD68" s="86" t="str">
        <f t="shared" si="130"/>
        <v/>
      </c>
      <c r="CE68" s="20" t="str">
        <f t="shared" si="124"/>
        <v/>
      </c>
      <c r="CF68" s="14" t="str">
        <f t="shared" si="80"/>
        <v/>
      </c>
      <c r="CG68" s="14" t="str">
        <f t="shared" si="81"/>
        <v/>
      </c>
      <c r="CH68" s="8">
        <f t="shared" si="82"/>
        <v>0</v>
      </c>
      <c r="CI68" s="9" t="str">
        <f t="shared" si="83"/>
        <v/>
      </c>
      <c r="CJ68" s="9" t="str">
        <f t="shared" si="84"/>
        <v/>
      </c>
      <c r="CK68" s="9" t="str">
        <f t="shared" si="85"/>
        <v/>
      </c>
      <c r="CL68" s="9" t="str">
        <f t="shared" si="86"/>
        <v/>
      </c>
      <c r="CM68" s="9" t="str">
        <f t="shared" si="87"/>
        <v/>
      </c>
      <c r="CN68" s="9" t="str">
        <f t="shared" si="88"/>
        <v/>
      </c>
      <c r="CO68" s="9" t="str">
        <f t="shared" si="132"/>
        <v/>
      </c>
      <c r="CP68" s="9" t="str">
        <f t="shared" si="132"/>
        <v/>
      </c>
      <c r="CQ68" s="9" t="str">
        <f t="shared" si="132"/>
        <v/>
      </c>
      <c r="CR68" s="9" t="str">
        <f t="shared" si="132"/>
        <v/>
      </c>
      <c r="CS68" s="9" t="str">
        <f t="shared" si="132"/>
        <v/>
      </c>
      <c r="CT68" s="9" t="str">
        <f t="shared" si="132"/>
        <v/>
      </c>
      <c r="CU68" s="9" t="str">
        <f t="shared" si="132"/>
        <v/>
      </c>
      <c r="CV68" s="9" t="str">
        <f t="shared" si="90"/>
        <v/>
      </c>
      <c r="CW68" s="9" t="str">
        <f t="shared" si="133"/>
        <v/>
      </c>
      <c r="CX68" s="9" t="str">
        <f t="shared" si="133"/>
        <v/>
      </c>
      <c r="CY68" s="9" t="str">
        <f t="shared" si="133"/>
        <v/>
      </c>
      <c r="CZ68" s="9" t="str">
        <f t="shared" si="133"/>
        <v/>
      </c>
      <c r="DA68" s="9" t="str">
        <f t="shared" si="133"/>
        <v/>
      </c>
      <c r="DB68" s="9" t="str">
        <f t="shared" si="133"/>
        <v/>
      </c>
      <c r="DC68" s="9" t="str">
        <f t="shared" si="133"/>
        <v/>
      </c>
      <c r="DD68" s="2" t="str">
        <f t="shared" si="92"/>
        <v/>
      </c>
      <c r="DE68" s="2" t="str">
        <f t="shared" si="93"/>
        <v/>
      </c>
      <c r="DF68" s="2" t="str">
        <f t="shared" si="94"/>
        <v/>
      </c>
      <c r="DG68" s="2" t="str">
        <f t="shared" si="95"/>
        <v/>
      </c>
      <c r="DH68" s="2" t="str">
        <f t="shared" si="96"/>
        <v/>
      </c>
      <c r="DI68" s="2" t="str">
        <f t="shared" si="97"/>
        <v/>
      </c>
      <c r="DJ68" s="2" t="str">
        <f t="shared" si="98"/>
        <v/>
      </c>
      <c r="DK68" s="2" t="str">
        <f t="shared" si="99"/>
        <v/>
      </c>
      <c r="DL68" s="16" t="str">
        <f t="shared" si="100"/>
        <v/>
      </c>
      <c r="DM68" s="16" t="str">
        <f t="shared" si="101"/>
        <v/>
      </c>
      <c r="DN68" s="16" t="str">
        <f t="shared" si="102"/>
        <v/>
      </c>
      <c r="DO68" s="72" t="str">
        <f t="shared" si="103"/>
        <v/>
      </c>
      <c r="DP68" s="16" t="str">
        <f t="shared" si="104"/>
        <v/>
      </c>
      <c r="DQ68" s="16" t="str">
        <f t="shared" si="105"/>
        <v/>
      </c>
      <c r="DR68" s="2" t="str">
        <f t="shared" si="106"/>
        <v/>
      </c>
      <c r="DS68" s="2" t="str">
        <f t="shared" si="107"/>
        <v/>
      </c>
      <c r="DT68" s="2" t="str">
        <f t="shared" si="108"/>
        <v/>
      </c>
      <c r="DU68" s="2" t="str">
        <f t="shared" si="109"/>
        <v/>
      </c>
      <c r="DV68" s="15"/>
      <c r="DW68" s="18"/>
      <c r="DX68" s="17"/>
      <c r="DY68" s="47" t="str">
        <f t="shared" si="131"/>
        <v/>
      </c>
      <c r="DZ68" s="47" t="str">
        <f t="shared" si="131"/>
        <v/>
      </c>
      <c r="EA68" s="47" t="str">
        <f t="shared" si="131"/>
        <v/>
      </c>
      <c r="EB68" s="47" t="str">
        <f t="shared" si="131"/>
        <v/>
      </c>
      <c r="EC68" s="49" t="str">
        <f t="shared" si="131"/>
        <v/>
      </c>
      <c r="ED68" s="49" t="str">
        <f t="shared" si="131"/>
        <v/>
      </c>
      <c r="EE68" s="47" t="str">
        <f t="shared" si="131"/>
        <v/>
      </c>
      <c r="EF68" s="47" t="str">
        <f t="shared" si="131"/>
        <v/>
      </c>
      <c r="EG68" s="47" t="str">
        <f t="shared" si="131"/>
        <v/>
      </c>
      <c r="EH68" s="6">
        <f t="shared" si="16"/>
        <v>0</v>
      </c>
      <c r="EI68" s="6">
        <f t="shared" si="17"/>
        <v>0</v>
      </c>
      <c r="EJ68" s="2" t="str">
        <f t="shared" si="18"/>
        <v/>
      </c>
      <c r="EK68" s="2" t="str">
        <f t="shared" si="19"/>
        <v/>
      </c>
      <c r="EL68" s="2" t="str">
        <f t="shared" si="126"/>
        <v/>
      </c>
      <c r="EM68" s="2" t="str">
        <f t="shared" si="21"/>
        <v/>
      </c>
      <c r="EN68" s="2" t="str">
        <f t="shared" si="22"/>
        <v/>
      </c>
      <c r="EO68" s="2">
        <f t="shared" si="23"/>
        <v>0</v>
      </c>
      <c r="EP68" s="2">
        <f t="shared" si="110"/>
        <v>0</v>
      </c>
      <c r="EQ68" s="2"/>
      <c r="ER68" s="2"/>
      <c r="ES68" s="2"/>
      <c r="ET68" s="2"/>
      <c r="EU68" s="2"/>
      <c r="EV68" s="2"/>
      <c r="EW68" s="2">
        <f t="shared" si="24"/>
        <v>0</v>
      </c>
      <c r="EX68" s="2">
        <f t="shared" si="25"/>
        <v>0</v>
      </c>
      <c r="EY68" s="2">
        <f t="shared" si="111"/>
        <v>0</v>
      </c>
      <c r="EZ68" s="2">
        <f t="shared" si="26"/>
        <v>0</v>
      </c>
      <c r="FA68" s="2">
        <f t="shared" si="27"/>
        <v>0</v>
      </c>
      <c r="FB68" s="59"/>
      <c r="FC68" s="2">
        <f t="shared" si="28"/>
        <v>0</v>
      </c>
      <c r="FD68" s="2">
        <f t="shared" si="112"/>
        <v>0</v>
      </c>
      <c r="FE68" s="3">
        <f t="shared" si="125"/>
        <v>0</v>
      </c>
      <c r="FF68" s="3">
        <f t="shared" si="113"/>
        <v>0</v>
      </c>
      <c r="FG68" s="3">
        <f t="shared" si="114"/>
        <v>0</v>
      </c>
      <c r="FH68" s="3">
        <f t="shared" si="29"/>
        <v>0</v>
      </c>
      <c r="FI68" s="67">
        <f t="shared" si="30"/>
        <v>0</v>
      </c>
      <c r="FJ68" s="3">
        <f t="shared" si="31"/>
        <v>0</v>
      </c>
      <c r="FK68" s="3">
        <f t="shared" si="32"/>
        <v>0</v>
      </c>
      <c r="FL68" s="3">
        <f t="shared" si="115"/>
        <v>0</v>
      </c>
      <c r="FM68" s="3">
        <f t="shared" si="116"/>
        <v>0</v>
      </c>
      <c r="FN68" s="3">
        <f t="shared" si="117"/>
        <v>0</v>
      </c>
      <c r="FO68" s="2">
        <f t="shared" si="33"/>
        <v>0</v>
      </c>
      <c r="FP68" s="2">
        <f t="shared" si="34"/>
        <v>0</v>
      </c>
      <c r="FQ68" s="2">
        <f t="shared" si="118"/>
        <v>0</v>
      </c>
      <c r="FR68" s="6" t="str">
        <f>IF(A68=1,1,IF(DW68="","",COUNTA($DW$31:DW68)+1))</f>
        <v/>
      </c>
      <c r="FS68" s="6" t="str">
        <f t="shared" si="35"/>
        <v/>
      </c>
      <c r="FT68" s="43">
        <f t="shared" si="119"/>
        <v>0</v>
      </c>
      <c r="FU68" s="23">
        <f t="shared" si="120"/>
        <v>0</v>
      </c>
      <c r="FV68" s="21">
        <f t="shared" si="121"/>
        <v>0</v>
      </c>
    </row>
    <row r="69" spans="1:178">
      <c r="A69" s="4" t="str">
        <f t="shared" si="36"/>
        <v/>
      </c>
      <c r="B69" s="33"/>
      <c r="C69" s="33"/>
      <c r="D69" s="33"/>
      <c r="E69" s="33"/>
      <c r="F69" s="33"/>
      <c r="G69" s="11" t="str">
        <f t="shared" si="2"/>
        <v/>
      </c>
      <c r="H69" s="3" t="str">
        <f t="shared" si="37"/>
        <v/>
      </c>
      <c r="I69" s="3" t="str">
        <f t="shared" si="3"/>
        <v/>
      </c>
      <c r="J69" s="3" t="str">
        <f t="shared" si="38"/>
        <v/>
      </c>
      <c r="K69" s="3" t="str">
        <f t="shared" si="4"/>
        <v/>
      </c>
      <c r="L69" s="2" t="str">
        <f t="shared" si="5"/>
        <v/>
      </c>
      <c r="M69" s="8" t="str">
        <f t="shared" si="39"/>
        <v/>
      </c>
      <c r="N69" s="8" t="str">
        <f t="shared" si="6"/>
        <v/>
      </c>
      <c r="O69" s="8" t="str">
        <f t="shared" si="40"/>
        <v/>
      </c>
      <c r="P69" s="8" t="str">
        <f t="shared" si="7"/>
        <v/>
      </c>
      <c r="Q69" s="2" t="str">
        <f t="shared" si="8"/>
        <v/>
      </c>
      <c r="R69" s="3" t="str">
        <f t="shared" si="9"/>
        <v/>
      </c>
      <c r="S69" s="3" t="str">
        <f t="shared" si="10"/>
        <v/>
      </c>
      <c r="T69" s="3" t="str">
        <f t="shared" si="41"/>
        <v/>
      </c>
      <c r="U69" s="8" t="str">
        <f t="shared" si="11"/>
        <v/>
      </c>
      <c r="V69" s="2" t="str">
        <f t="shared" si="12"/>
        <v/>
      </c>
      <c r="W69" s="2" t="str">
        <f t="shared" si="13"/>
        <v/>
      </c>
      <c r="X69" s="2" t="str">
        <f t="shared" si="122"/>
        <v/>
      </c>
      <c r="Y69" s="2" t="str">
        <f t="shared" si="14"/>
        <v/>
      </c>
      <c r="Z69" s="46" t="str">
        <f t="shared" si="42"/>
        <v/>
      </c>
      <c r="AA69" s="46" t="str">
        <f t="shared" si="43"/>
        <v/>
      </c>
      <c r="AB69" s="47"/>
      <c r="AC69" s="46" t="str">
        <f t="shared" si="44"/>
        <v/>
      </c>
      <c r="AD69" s="47" t="str">
        <f t="shared" si="127"/>
        <v/>
      </c>
      <c r="AE69" s="48" t="str">
        <f t="shared" si="45"/>
        <v/>
      </c>
      <c r="AF69" s="49" t="str">
        <f t="shared" si="129"/>
        <v/>
      </c>
      <c r="AG69" s="49" t="str">
        <f t="shared" si="129"/>
        <v/>
      </c>
      <c r="AH69" s="49" t="str">
        <f t="shared" si="129"/>
        <v/>
      </c>
      <c r="AI69" s="47" t="str">
        <f t="shared" si="129"/>
        <v/>
      </c>
      <c r="AJ69" s="47" t="str">
        <f t="shared" si="129"/>
        <v/>
      </c>
      <c r="AK69" s="46" t="str">
        <f t="shared" si="129"/>
        <v/>
      </c>
      <c r="AL69" s="47"/>
      <c r="AM69" s="53" t="str">
        <f t="shared" si="47"/>
        <v/>
      </c>
      <c r="AN69" s="50" t="str">
        <f t="shared" si="48"/>
        <v/>
      </c>
      <c r="AO69" s="53" t="s">
        <v>84</v>
      </c>
      <c r="AP69" s="52" t="str">
        <f t="shared" si="49"/>
        <v/>
      </c>
      <c r="AQ69" s="52" t="str">
        <f t="shared" si="50"/>
        <v/>
      </c>
      <c r="AR69" s="47">
        <f t="shared" si="51"/>
        <v>0</v>
      </c>
      <c r="AS69" s="53" t="str">
        <f t="shared" si="52"/>
        <v/>
      </c>
      <c r="AT69" s="52" t="str">
        <f t="shared" si="53"/>
        <v/>
      </c>
      <c r="AU69" s="9" t="str">
        <f t="shared" si="54"/>
        <v/>
      </c>
      <c r="AV69" s="9" t="str">
        <f t="shared" si="55"/>
        <v/>
      </c>
      <c r="AW69" s="12" t="str">
        <f t="shared" si="56"/>
        <v/>
      </c>
      <c r="AX69" s="9" t="str">
        <f t="shared" si="57"/>
        <v/>
      </c>
      <c r="AY69" s="12" t="str">
        <f t="shared" si="58"/>
        <v/>
      </c>
      <c r="AZ69" s="10" t="str">
        <f t="shared" si="59"/>
        <v/>
      </c>
      <c r="BA69" s="10" t="str">
        <f t="shared" si="60"/>
        <v/>
      </c>
      <c r="BB69" s="10" t="str">
        <f t="shared" si="61"/>
        <v/>
      </c>
      <c r="BC69" s="10" t="str">
        <f t="shared" si="62"/>
        <v/>
      </c>
      <c r="BD69" s="10" t="str">
        <f t="shared" si="63"/>
        <v/>
      </c>
      <c r="BE69" s="12" t="str">
        <f t="shared" si="64"/>
        <v/>
      </c>
      <c r="BF69" s="9" t="str">
        <f t="shared" si="65"/>
        <v/>
      </c>
      <c r="BG69" s="9" t="str">
        <f t="shared" si="66"/>
        <v/>
      </c>
      <c r="BH69" s="7" t="str">
        <f t="shared" si="67"/>
        <v/>
      </c>
      <c r="BI69" s="7" t="str">
        <f t="shared" si="68"/>
        <v/>
      </c>
      <c r="BJ69" s="12" t="str">
        <f t="shared" si="69"/>
        <v/>
      </c>
      <c r="BK69" s="80" t="str">
        <f t="shared" si="70"/>
        <v/>
      </c>
      <c r="BL69" s="7" t="str">
        <f t="shared" si="71"/>
        <v/>
      </c>
      <c r="BM69" s="7" t="str">
        <f t="shared" si="123"/>
        <v/>
      </c>
      <c r="BN69" s="12" t="str">
        <f t="shared" si="72"/>
        <v/>
      </c>
      <c r="BO69" s="9" t="str">
        <f t="shared" si="73"/>
        <v/>
      </c>
      <c r="BP69" s="2" t="str">
        <f t="shared" si="74"/>
        <v/>
      </c>
      <c r="BQ69" s="2" t="str">
        <f t="shared" si="75"/>
        <v/>
      </c>
      <c r="BR69" s="20" t="str">
        <f t="shared" si="130"/>
        <v/>
      </c>
      <c r="BS69" s="20" t="str">
        <f t="shared" si="130"/>
        <v/>
      </c>
      <c r="BT69" s="20" t="str">
        <f t="shared" si="130"/>
        <v/>
      </c>
      <c r="BU69" s="86" t="str">
        <f t="shared" si="77"/>
        <v/>
      </c>
      <c r="BV69" s="86" t="str">
        <f t="shared" si="78"/>
        <v/>
      </c>
      <c r="BW69" s="20" t="str">
        <f t="shared" si="130"/>
        <v/>
      </c>
      <c r="BX69" s="86" t="str">
        <f t="shared" si="130"/>
        <v/>
      </c>
      <c r="BY69" s="86" t="str">
        <f t="shared" si="130"/>
        <v/>
      </c>
      <c r="BZ69" s="86" t="str">
        <f t="shared" si="130"/>
        <v/>
      </c>
      <c r="CA69" s="86" t="str">
        <f t="shared" si="130"/>
        <v/>
      </c>
      <c r="CB69" s="86" t="str">
        <f t="shared" si="130"/>
        <v/>
      </c>
      <c r="CC69" s="86" t="str">
        <f t="shared" si="130"/>
        <v/>
      </c>
      <c r="CD69" s="86" t="str">
        <f t="shared" si="130"/>
        <v/>
      </c>
      <c r="CE69" s="20" t="str">
        <f t="shared" si="124"/>
        <v/>
      </c>
      <c r="CF69" s="14" t="str">
        <f t="shared" si="80"/>
        <v/>
      </c>
      <c r="CG69" s="14" t="str">
        <f t="shared" si="81"/>
        <v/>
      </c>
      <c r="CH69" s="8">
        <f t="shared" si="82"/>
        <v>0</v>
      </c>
      <c r="CI69" s="9" t="str">
        <f t="shared" si="83"/>
        <v/>
      </c>
      <c r="CJ69" s="9" t="str">
        <f t="shared" si="84"/>
        <v/>
      </c>
      <c r="CK69" s="9" t="str">
        <f t="shared" si="85"/>
        <v/>
      </c>
      <c r="CL69" s="9" t="str">
        <f t="shared" si="86"/>
        <v/>
      </c>
      <c r="CM69" s="9" t="str">
        <f t="shared" si="87"/>
        <v/>
      </c>
      <c r="CN69" s="9" t="str">
        <f t="shared" si="88"/>
        <v/>
      </c>
      <c r="CO69" s="9" t="str">
        <f t="shared" si="132"/>
        <v/>
      </c>
      <c r="CP69" s="9" t="str">
        <f t="shared" si="132"/>
        <v/>
      </c>
      <c r="CQ69" s="9" t="str">
        <f t="shared" si="132"/>
        <v/>
      </c>
      <c r="CR69" s="9" t="str">
        <f t="shared" si="132"/>
        <v/>
      </c>
      <c r="CS69" s="9" t="str">
        <f t="shared" si="132"/>
        <v/>
      </c>
      <c r="CT69" s="9" t="str">
        <f t="shared" si="132"/>
        <v/>
      </c>
      <c r="CU69" s="9" t="str">
        <f t="shared" si="132"/>
        <v/>
      </c>
      <c r="CV69" s="9" t="str">
        <f t="shared" si="90"/>
        <v/>
      </c>
      <c r="CW69" s="9" t="str">
        <f t="shared" si="133"/>
        <v/>
      </c>
      <c r="CX69" s="9" t="str">
        <f t="shared" si="133"/>
        <v/>
      </c>
      <c r="CY69" s="9" t="str">
        <f t="shared" si="133"/>
        <v/>
      </c>
      <c r="CZ69" s="9" t="str">
        <f t="shared" si="133"/>
        <v/>
      </c>
      <c r="DA69" s="9" t="str">
        <f t="shared" si="133"/>
        <v/>
      </c>
      <c r="DB69" s="9" t="str">
        <f t="shared" si="133"/>
        <v/>
      </c>
      <c r="DC69" s="9" t="str">
        <f t="shared" si="133"/>
        <v/>
      </c>
      <c r="DD69" s="2" t="str">
        <f t="shared" si="92"/>
        <v/>
      </c>
      <c r="DE69" s="2" t="str">
        <f t="shared" si="93"/>
        <v/>
      </c>
      <c r="DF69" s="2" t="str">
        <f t="shared" si="94"/>
        <v/>
      </c>
      <c r="DG69" s="2" t="str">
        <f t="shared" si="95"/>
        <v/>
      </c>
      <c r="DH69" s="2" t="str">
        <f t="shared" si="96"/>
        <v/>
      </c>
      <c r="DI69" s="2" t="str">
        <f t="shared" si="97"/>
        <v/>
      </c>
      <c r="DJ69" s="2" t="str">
        <f t="shared" si="98"/>
        <v/>
      </c>
      <c r="DK69" s="2" t="str">
        <f t="shared" si="99"/>
        <v/>
      </c>
      <c r="DL69" s="16" t="str">
        <f t="shared" si="100"/>
        <v/>
      </c>
      <c r="DM69" s="16" t="str">
        <f t="shared" si="101"/>
        <v/>
      </c>
      <c r="DN69" s="16" t="str">
        <f t="shared" si="102"/>
        <v/>
      </c>
      <c r="DO69" s="72" t="str">
        <f t="shared" si="103"/>
        <v/>
      </c>
      <c r="DP69" s="16" t="str">
        <f t="shared" si="104"/>
        <v/>
      </c>
      <c r="DQ69" s="16" t="str">
        <f t="shared" si="105"/>
        <v/>
      </c>
      <c r="DR69" s="2" t="str">
        <f t="shared" si="106"/>
        <v/>
      </c>
      <c r="DS69" s="2" t="str">
        <f t="shared" si="107"/>
        <v/>
      </c>
      <c r="DT69" s="2" t="str">
        <f t="shared" si="108"/>
        <v/>
      </c>
      <c r="DU69" s="2" t="str">
        <f t="shared" si="109"/>
        <v/>
      </c>
      <c r="DV69" s="15"/>
      <c r="DW69" s="18"/>
      <c r="DX69" s="17"/>
      <c r="DY69" s="47" t="str">
        <f t="shared" si="131"/>
        <v/>
      </c>
      <c r="DZ69" s="47" t="str">
        <f t="shared" si="131"/>
        <v/>
      </c>
      <c r="EA69" s="47" t="str">
        <f t="shared" si="131"/>
        <v/>
      </c>
      <c r="EB69" s="47" t="str">
        <f t="shared" si="131"/>
        <v/>
      </c>
      <c r="EC69" s="49" t="str">
        <f t="shared" si="131"/>
        <v/>
      </c>
      <c r="ED69" s="49" t="str">
        <f t="shared" si="131"/>
        <v/>
      </c>
      <c r="EE69" s="47" t="str">
        <f t="shared" si="131"/>
        <v/>
      </c>
      <c r="EF69" s="47" t="str">
        <f t="shared" si="131"/>
        <v/>
      </c>
      <c r="EG69" s="47" t="str">
        <f t="shared" si="131"/>
        <v/>
      </c>
      <c r="EH69" s="6">
        <f t="shared" si="16"/>
        <v>0</v>
      </c>
      <c r="EI69" s="6">
        <f t="shared" si="17"/>
        <v>0</v>
      </c>
      <c r="EJ69" s="2" t="str">
        <f t="shared" si="18"/>
        <v/>
      </c>
      <c r="EK69" s="2" t="str">
        <f t="shared" si="19"/>
        <v/>
      </c>
      <c r="EL69" s="2" t="str">
        <f t="shared" si="126"/>
        <v/>
      </c>
      <c r="EM69" s="2" t="str">
        <f t="shared" si="21"/>
        <v/>
      </c>
      <c r="EN69" s="2" t="str">
        <f t="shared" si="22"/>
        <v/>
      </c>
      <c r="EO69" s="2">
        <f t="shared" si="23"/>
        <v>0</v>
      </c>
      <c r="EP69" s="2">
        <f t="shared" si="110"/>
        <v>0</v>
      </c>
      <c r="EQ69" s="2"/>
      <c r="ER69" s="2"/>
      <c r="ES69" s="2"/>
      <c r="ET69" s="2"/>
      <c r="EU69" s="2"/>
      <c r="EV69" s="2"/>
      <c r="EW69" s="2">
        <f t="shared" si="24"/>
        <v>0</v>
      </c>
      <c r="EX69" s="2">
        <f t="shared" si="25"/>
        <v>0</v>
      </c>
      <c r="EY69" s="2">
        <f t="shared" si="111"/>
        <v>0</v>
      </c>
      <c r="EZ69" s="2">
        <f t="shared" si="26"/>
        <v>0</v>
      </c>
      <c r="FA69" s="2">
        <f t="shared" si="27"/>
        <v>0</v>
      </c>
      <c r="FB69" s="59"/>
      <c r="FC69" s="2">
        <f t="shared" si="28"/>
        <v>0</v>
      </c>
      <c r="FD69" s="2">
        <f t="shared" si="112"/>
        <v>0</v>
      </c>
      <c r="FE69" s="3">
        <f t="shared" si="125"/>
        <v>0</v>
      </c>
      <c r="FF69" s="3">
        <f t="shared" si="113"/>
        <v>0</v>
      </c>
      <c r="FG69" s="3">
        <f t="shared" si="114"/>
        <v>0</v>
      </c>
      <c r="FH69" s="3">
        <f t="shared" si="29"/>
        <v>0</v>
      </c>
      <c r="FI69" s="67">
        <f t="shared" si="30"/>
        <v>0</v>
      </c>
      <c r="FJ69" s="3">
        <f t="shared" si="31"/>
        <v>0</v>
      </c>
      <c r="FK69" s="3">
        <f t="shared" si="32"/>
        <v>0</v>
      </c>
      <c r="FL69" s="3">
        <f t="shared" si="115"/>
        <v>0</v>
      </c>
      <c r="FM69" s="3">
        <f t="shared" si="116"/>
        <v>0</v>
      </c>
      <c r="FN69" s="3">
        <f t="shared" si="117"/>
        <v>0</v>
      </c>
      <c r="FO69" s="2">
        <f t="shared" si="33"/>
        <v>0</v>
      </c>
      <c r="FP69" s="2">
        <f t="shared" si="34"/>
        <v>0</v>
      </c>
      <c r="FQ69" s="2">
        <f t="shared" si="118"/>
        <v>0</v>
      </c>
      <c r="FR69" s="6" t="str">
        <f>IF(A69=1,1,IF(DW69="","",COUNTA($DW$31:DW69)+1))</f>
        <v/>
      </c>
      <c r="FS69" s="6" t="str">
        <f t="shared" si="35"/>
        <v/>
      </c>
      <c r="FT69" s="43">
        <f t="shared" si="119"/>
        <v>0</v>
      </c>
      <c r="FU69" s="23">
        <f t="shared" si="120"/>
        <v>0</v>
      </c>
      <c r="FV69" s="21">
        <f t="shared" si="121"/>
        <v>0</v>
      </c>
    </row>
    <row r="70" spans="1:178">
      <c r="A70" s="4" t="str">
        <f t="shared" si="36"/>
        <v/>
      </c>
      <c r="B70" s="33"/>
      <c r="C70" s="33"/>
      <c r="D70" s="33"/>
      <c r="E70" s="33"/>
      <c r="F70" s="33"/>
      <c r="G70" s="11" t="str">
        <f t="shared" si="2"/>
        <v/>
      </c>
      <c r="H70" s="3" t="str">
        <f t="shared" si="37"/>
        <v/>
      </c>
      <c r="I70" s="3" t="str">
        <f t="shared" si="3"/>
        <v/>
      </c>
      <c r="J70" s="3" t="str">
        <f t="shared" si="38"/>
        <v/>
      </c>
      <c r="K70" s="3" t="str">
        <f t="shared" si="4"/>
        <v/>
      </c>
      <c r="L70" s="2" t="str">
        <f t="shared" si="5"/>
        <v/>
      </c>
      <c r="M70" s="8" t="str">
        <f t="shared" si="39"/>
        <v/>
      </c>
      <c r="N70" s="8" t="str">
        <f t="shared" si="6"/>
        <v/>
      </c>
      <c r="O70" s="8" t="str">
        <f t="shared" si="40"/>
        <v/>
      </c>
      <c r="P70" s="8" t="str">
        <f t="shared" si="7"/>
        <v/>
      </c>
      <c r="Q70" s="2" t="str">
        <f t="shared" si="8"/>
        <v/>
      </c>
      <c r="R70" s="3" t="str">
        <f t="shared" si="9"/>
        <v/>
      </c>
      <c r="S70" s="3" t="str">
        <f t="shared" si="10"/>
        <v/>
      </c>
      <c r="T70" s="3" t="str">
        <f t="shared" si="41"/>
        <v/>
      </c>
      <c r="U70" s="8" t="str">
        <f t="shared" si="11"/>
        <v/>
      </c>
      <c r="V70" s="2" t="str">
        <f t="shared" si="12"/>
        <v/>
      </c>
      <c r="W70" s="2" t="str">
        <f t="shared" si="13"/>
        <v/>
      </c>
      <c r="X70" s="2" t="str">
        <f t="shared" si="122"/>
        <v/>
      </c>
      <c r="Y70" s="2" t="str">
        <f t="shared" si="14"/>
        <v/>
      </c>
      <c r="Z70" s="46" t="str">
        <f t="shared" si="42"/>
        <v/>
      </c>
      <c r="AA70" s="46" t="str">
        <f t="shared" si="43"/>
        <v/>
      </c>
      <c r="AB70" s="47"/>
      <c r="AC70" s="46" t="str">
        <f t="shared" si="44"/>
        <v/>
      </c>
      <c r="AD70" s="47" t="str">
        <f t="shared" si="127"/>
        <v/>
      </c>
      <c r="AE70" s="48" t="str">
        <f t="shared" si="45"/>
        <v/>
      </c>
      <c r="AF70" s="49" t="str">
        <f t="shared" si="129"/>
        <v/>
      </c>
      <c r="AG70" s="49" t="str">
        <f t="shared" si="129"/>
        <v/>
      </c>
      <c r="AH70" s="49" t="str">
        <f t="shared" si="129"/>
        <v/>
      </c>
      <c r="AI70" s="47" t="str">
        <f t="shared" si="129"/>
        <v/>
      </c>
      <c r="AJ70" s="47" t="str">
        <f t="shared" si="129"/>
        <v/>
      </c>
      <c r="AK70" s="46" t="str">
        <f t="shared" si="129"/>
        <v/>
      </c>
      <c r="AL70" s="47"/>
      <c r="AM70" s="53" t="str">
        <f t="shared" si="47"/>
        <v/>
      </c>
      <c r="AN70" s="50" t="str">
        <f t="shared" si="48"/>
        <v/>
      </c>
      <c r="AO70" s="53" t="s">
        <v>84</v>
      </c>
      <c r="AP70" s="52" t="str">
        <f t="shared" si="49"/>
        <v/>
      </c>
      <c r="AQ70" s="52" t="str">
        <f t="shared" si="50"/>
        <v/>
      </c>
      <c r="AR70" s="47">
        <f t="shared" si="51"/>
        <v>0</v>
      </c>
      <c r="AS70" s="53" t="str">
        <f t="shared" si="52"/>
        <v/>
      </c>
      <c r="AT70" s="52" t="str">
        <f t="shared" si="53"/>
        <v/>
      </c>
      <c r="AU70" s="9" t="str">
        <f t="shared" si="54"/>
        <v/>
      </c>
      <c r="AV70" s="9" t="str">
        <f t="shared" si="55"/>
        <v/>
      </c>
      <c r="AW70" s="12" t="str">
        <f t="shared" si="56"/>
        <v/>
      </c>
      <c r="AX70" s="9" t="str">
        <f t="shared" si="57"/>
        <v/>
      </c>
      <c r="AY70" s="12" t="str">
        <f t="shared" si="58"/>
        <v/>
      </c>
      <c r="AZ70" s="10" t="str">
        <f t="shared" si="59"/>
        <v/>
      </c>
      <c r="BA70" s="10" t="str">
        <f t="shared" si="60"/>
        <v/>
      </c>
      <c r="BB70" s="10" t="str">
        <f t="shared" si="61"/>
        <v/>
      </c>
      <c r="BC70" s="10" t="str">
        <f t="shared" si="62"/>
        <v/>
      </c>
      <c r="BD70" s="10" t="str">
        <f t="shared" si="63"/>
        <v/>
      </c>
      <c r="BE70" s="12" t="str">
        <f t="shared" si="64"/>
        <v/>
      </c>
      <c r="BF70" s="9" t="str">
        <f t="shared" si="65"/>
        <v/>
      </c>
      <c r="BG70" s="9" t="str">
        <f t="shared" si="66"/>
        <v/>
      </c>
      <c r="BH70" s="7" t="str">
        <f t="shared" si="67"/>
        <v/>
      </c>
      <c r="BI70" s="7" t="str">
        <f t="shared" si="68"/>
        <v/>
      </c>
      <c r="BJ70" s="12" t="str">
        <f t="shared" si="69"/>
        <v/>
      </c>
      <c r="BK70" s="80" t="str">
        <f t="shared" si="70"/>
        <v/>
      </c>
      <c r="BL70" s="7" t="str">
        <f t="shared" si="71"/>
        <v/>
      </c>
      <c r="BM70" s="7" t="str">
        <f t="shared" si="123"/>
        <v/>
      </c>
      <c r="BN70" s="12" t="str">
        <f t="shared" si="72"/>
        <v/>
      </c>
      <c r="BO70" s="9" t="str">
        <f t="shared" si="73"/>
        <v/>
      </c>
      <c r="BP70" s="2" t="str">
        <f t="shared" si="74"/>
        <v/>
      </c>
      <c r="BQ70" s="2" t="str">
        <f t="shared" si="75"/>
        <v/>
      </c>
      <c r="BR70" s="20" t="str">
        <f t="shared" si="130"/>
        <v/>
      </c>
      <c r="BS70" s="20" t="str">
        <f t="shared" si="130"/>
        <v/>
      </c>
      <c r="BT70" s="20" t="str">
        <f t="shared" si="130"/>
        <v/>
      </c>
      <c r="BU70" s="86" t="str">
        <f t="shared" si="77"/>
        <v/>
      </c>
      <c r="BV70" s="86" t="str">
        <f t="shared" si="78"/>
        <v/>
      </c>
      <c r="BW70" s="20" t="str">
        <f t="shared" si="130"/>
        <v/>
      </c>
      <c r="BX70" s="86" t="str">
        <f t="shared" si="130"/>
        <v/>
      </c>
      <c r="BY70" s="86" t="str">
        <f t="shared" si="130"/>
        <v/>
      </c>
      <c r="BZ70" s="86" t="str">
        <f t="shared" si="130"/>
        <v/>
      </c>
      <c r="CA70" s="86" t="str">
        <f t="shared" si="130"/>
        <v/>
      </c>
      <c r="CB70" s="86" t="str">
        <f t="shared" si="130"/>
        <v/>
      </c>
      <c r="CC70" s="86" t="str">
        <f t="shared" si="130"/>
        <v/>
      </c>
      <c r="CD70" s="86" t="str">
        <f t="shared" si="130"/>
        <v/>
      </c>
      <c r="CE70" s="20" t="str">
        <f t="shared" si="124"/>
        <v/>
      </c>
      <c r="CF70" s="14" t="str">
        <f t="shared" si="80"/>
        <v/>
      </c>
      <c r="CG70" s="14" t="str">
        <f t="shared" si="81"/>
        <v/>
      </c>
      <c r="CH70" s="8">
        <f t="shared" si="82"/>
        <v>0</v>
      </c>
      <c r="CI70" s="9" t="str">
        <f t="shared" si="83"/>
        <v/>
      </c>
      <c r="CJ70" s="9" t="str">
        <f t="shared" si="84"/>
        <v/>
      </c>
      <c r="CK70" s="9" t="str">
        <f t="shared" si="85"/>
        <v/>
      </c>
      <c r="CL70" s="9" t="str">
        <f t="shared" si="86"/>
        <v/>
      </c>
      <c r="CM70" s="9" t="str">
        <f t="shared" si="87"/>
        <v/>
      </c>
      <c r="CN70" s="9" t="str">
        <f t="shared" si="88"/>
        <v/>
      </c>
      <c r="CO70" s="9" t="str">
        <f t="shared" si="132"/>
        <v/>
      </c>
      <c r="CP70" s="9" t="str">
        <f t="shared" si="132"/>
        <v/>
      </c>
      <c r="CQ70" s="9" t="str">
        <f t="shared" si="132"/>
        <v/>
      </c>
      <c r="CR70" s="9" t="str">
        <f t="shared" si="132"/>
        <v/>
      </c>
      <c r="CS70" s="9" t="str">
        <f t="shared" si="132"/>
        <v/>
      </c>
      <c r="CT70" s="9" t="str">
        <f t="shared" si="132"/>
        <v/>
      </c>
      <c r="CU70" s="9" t="str">
        <f t="shared" si="132"/>
        <v/>
      </c>
      <c r="CV70" s="9" t="str">
        <f t="shared" si="90"/>
        <v/>
      </c>
      <c r="CW70" s="9" t="str">
        <f t="shared" si="133"/>
        <v/>
      </c>
      <c r="CX70" s="9" t="str">
        <f t="shared" si="133"/>
        <v/>
      </c>
      <c r="CY70" s="9" t="str">
        <f t="shared" si="133"/>
        <v/>
      </c>
      <c r="CZ70" s="9" t="str">
        <f t="shared" si="133"/>
        <v/>
      </c>
      <c r="DA70" s="9" t="str">
        <f t="shared" si="133"/>
        <v/>
      </c>
      <c r="DB70" s="9" t="str">
        <f t="shared" si="133"/>
        <v/>
      </c>
      <c r="DC70" s="9" t="str">
        <f t="shared" si="133"/>
        <v/>
      </c>
      <c r="DD70" s="2" t="str">
        <f t="shared" si="92"/>
        <v/>
      </c>
      <c r="DE70" s="2" t="str">
        <f t="shared" si="93"/>
        <v/>
      </c>
      <c r="DF70" s="2" t="str">
        <f t="shared" si="94"/>
        <v/>
      </c>
      <c r="DG70" s="2" t="str">
        <f t="shared" si="95"/>
        <v/>
      </c>
      <c r="DH70" s="2" t="str">
        <f t="shared" si="96"/>
        <v/>
      </c>
      <c r="DI70" s="2" t="str">
        <f t="shared" si="97"/>
        <v/>
      </c>
      <c r="DJ70" s="2" t="str">
        <f t="shared" si="98"/>
        <v/>
      </c>
      <c r="DK70" s="2" t="str">
        <f t="shared" si="99"/>
        <v/>
      </c>
      <c r="DL70" s="16" t="str">
        <f t="shared" si="100"/>
        <v/>
      </c>
      <c r="DM70" s="16" t="str">
        <f t="shared" si="101"/>
        <v/>
      </c>
      <c r="DN70" s="16" t="str">
        <f t="shared" si="102"/>
        <v/>
      </c>
      <c r="DO70" s="72" t="str">
        <f t="shared" si="103"/>
        <v/>
      </c>
      <c r="DP70" s="16" t="str">
        <f t="shared" si="104"/>
        <v/>
      </c>
      <c r="DQ70" s="16" t="str">
        <f t="shared" si="105"/>
        <v/>
      </c>
      <c r="DR70" s="2" t="str">
        <f t="shared" si="106"/>
        <v/>
      </c>
      <c r="DS70" s="2" t="str">
        <f t="shared" si="107"/>
        <v/>
      </c>
      <c r="DT70" s="2" t="str">
        <f t="shared" si="108"/>
        <v/>
      </c>
      <c r="DU70" s="2" t="str">
        <f t="shared" si="109"/>
        <v/>
      </c>
      <c r="DV70" s="15"/>
      <c r="DW70" s="17"/>
      <c r="DX70" s="17"/>
      <c r="DY70" s="47" t="str">
        <f t="shared" si="131"/>
        <v/>
      </c>
      <c r="DZ70" s="47" t="str">
        <f t="shared" si="131"/>
        <v/>
      </c>
      <c r="EA70" s="47" t="str">
        <f t="shared" si="131"/>
        <v/>
      </c>
      <c r="EB70" s="47" t="str">
        <f t="shared" si="131"/>
        <v/>
      </c>
      <c r="EC70" s="49" t="str">
        <f t="shared" si="131"/>
        <v/>
      </c>
      <c r="ED70" s="49" t="str">
        <f t="shared" si="131"/>
        <v/>
      </c>
      <c r="EE70" s="47" t="str">
        <f t="shared" si="131"/>
        <v/>
      </c>
      <c r="EF70" s="47" t="str">
        <f t="shared" si="131"/>
        <v/>
      </c>
      <c r="EG70" s="47" t="str">
        <f t="shared" si="131"/>
        <v/>
      </c>
      <c r="EH70" s="6">
        <f t="shared" si="16"/>
        <v>0</v>
      </c>
      <c r="EI70" s="6">
        <f t="shared" si="17"/>
        <v>0</v>
      </c>
      <c r="EJ70" s="2" t="str">
        <f t="shared" si="18"/>
        <v/>
      </c>
      <c r="EK70" s="2" t="str">
        <f t="shared" si="19"/>
        <v/>
      </c>
      <c r="EL70" s="2" t="str">
        <f t="shared" si="126"/>
        <v/>
      </c>
      <c r="EM70" s="2" t="str">
        <f t="shared" si="21"/>
        <v/>
      </c>
      <c r="EN70" s="2" t="str">
        <f t="shared" si="22"/>
        <v/>
      </c>
      <c r="EO70" s="2">
        <f t="shared" si="23"/>
        <v>0</v>
      </c>
      <c r="EP70" s="2">
        <f t="shared" si="110"/>
        <v>0</v>
      </c>
      <c r="EQ70" s="2"/>
      <c r="ER70" s="2"/>
      <c r="ES70" s="2"/>
      <c r="ET70" s="2"/>
      <c r="EU70" s="2"/>
      <c r="EV70" s="2"/>
      <c r="EW70" s="2">
        <f t="shared" si="24"/>
        <v>0</v>
      </c>
      <c r="EX70" s="2">
        <f t="shared" si="25"/>
        <v>0</v>
      </c>
      <c r="EY70" s="2">
        <f t="shared" si="111"/>
        <v>0</v>
      </c>
      <c r="EZ70" s="2">
        <f t="shared" si="26"/>
        <v>0</v>
      </c>
      <c r="FA70" s="2">
        <f t="shared" si="27"/>
        <v>0</v>
      </c>
      <c r="FB70" s="59"/>
      <c r="FC70" s="2">
        <f t="shared" si="28"/>
        <v>0</v>
      </c>
      <c r="FD70" s="2">
        <f t="shared" si="112"/>
        <v>0</v>
      </c>
      <c r="FE70" s="3">
        <f t="shared" si="125"/>
        <v>0</v>
      </c>
      <c r="FF70" s="3">
        <f t="shared" si="113"/>
        <v>0</v>
      </c>
      <c r="FG70" s="3">
        <f t="shared" si="114"/>
        <v>0</v>
      </c>
      <c r="FH70" s="3">
        <f t="shared" si="29"/>
        <v>0</v>
      </c>
      <c r="FI70" s="67">
        <f t="shared" si="30"/>
        <v>0</v>
      </c>
      <c r="FJ70" s="3">
        <f t="shared" si="31"/>
        <v>0</v>
      </c>
      <c r="FK70" s="3">
        <f t="shared" si="32"/>
        <v>0</v>
      </c>
      <c r="FL70" s="3">
        <f t="shared" si="115"/>
        <v>0</v>
      </c>
      <c r="FM70" s="3">
        <f t="shared" si="116"/>
        <v>0</v>
      </c>
      <c r="FN70" s="3">
        <f t="shared" si="117"/>
        <v>0</v>
      </c>
      <c r="FO70" s="2">
        <f t="shared" si="33"/>
        <v>0</v>
      </c>
      <c r="FP70" s="2">
        <f t="shared" si="34"/>
        <v>0</v>
      </c>
      <c r="FQ70" s="2">
        <f t="shared" si="118"/>
        <v>0</v>
      </c>
      <c r="FR70" s="6" t="str">
        <f>IF(A70=1,1,IF(DW70="","",COUNTA($DW$31:DW70)+1))</f>
        <v/>
      </c>
      <c r="FS70" s="6" t="str">
        <f t="shared" si="35"/>
        <v/>
      </c>
      <c r="FT70" s="43">
        <f t="shared" si="119"/>
        <v>0</v>
      </c>
      <c r="FU70" s="23">
        <f t="shared" si="120"/>
        <v>0</v>
      </c>
      <c r="FV70" s="21">
        <f t="shared" si="121"/>
        <v>0</v>
      </c>
    </row>
    <row r="71" spans="1:178">
      <c r="A71" s="4" t="str">
        <f t="shared" si="36"/>
        <v/>
      </c>
      <c r="B71" s="33"/>
      <c r="C71" s="33"/>
      <c r="D71" s="33"/>
      <c r="E71" s="33"/>
      <c r="F71" s="33"/>
      <c r="G71" s="11" t="str">
        <f t="shared" si="2"/>
        <v/>
      </c>
      <c r="H71" s="3" t="str">
        <f t="shared" si="37"/>
        <v/>
      </c>
      <c r="I71" s="3" t="str">
        <f t="shared" si="3"/>
        <v/>
      </c>
      <c r="J71" s="3" t="str">
        <f t="shared" si="38"/>
        <v/>
      </c>
      <c r="K71" s="3" t="str">
        <f t="shared" si="4"/>
        <v/>
      </c>
      <c r="L71" s="2" t="str">
        <f t="shared" si="5"/>
        <v/>
      </c>
      <c r="M71" s="8" t="str">
        <f t="shared" si="39"/>
        <v/>
      </c>
      <c r="N71" s="8" t="str">
        <f t="shared" si="6"/>
        <v/>
      </c>
      <c r="O71" s="8" t="str">
        <f t="shared" si="40"/>
        <v/>
      </c>
      <c r="P71" s="8" t="str">
        <f t="shared" si="7"/>
        <v/>
      </c>
      <c r="Q71" s="2" t="str">
        <f t="shared" si="8"/>
        <v/>
      </c>
      <c r="R71" s="3" t="str">
        <f t="shared" si="9"/>
        <v/>
      </c>
      <c r="S71" s="3" t="str">
        <f t="shared" si="10"/>
        <v/>
      </c>
      <c r="T71" s="3" t="str">
        <f t="shared" si="41"/>
        <v/>
      </c>
      <c r="U71" s="8" t="str">
        <f t="shared" si="11"/>
        <v/>
      </c>
      <c r="V71" s="2" t="str">
        <f t="shared" si="12"/>
        <v/>
      </c>
      <c r="W71" s="2" t="str">
        <f t="shared" si="13"/>
        <v/>
      </c>
      <c r="X71" s="2" t="str">
        <f t="shared" si="122"/>
        <v/>
      </c>
      <c r="Y71" s="2" t="str">
        <f t="shared" si="14"/>
        <v/>
      </c>
      <c r="Z71" s="46" t="str">
        <f t="shared" si="42"/>
        <v/>
      </c>
      <c r="AA71" s="46" t="str">
        <f t="shared" si="43"/>
        <v/>
      </c>
      <c r="AB71" s="47"/>
      <c r="AC71" s="46" t="str">
        <f t="shared" si="44"/>
        <v/>
      </c>
      <c r="AD71" s="47" t="str">
        <f t="shared" si="127"/>
        <v/>
      </c>
      <c r="AE71" s="48" t="str">
        <f t="shared" si="45"/>
        <v/>
      </c>
      <c r="AF71" s="49" t="str">
        <f t="shared" si="129"/>
        <v/>
      </c>
      <c r="AG71" s="49" t="str">
        <f t="shared" si="129"/>
        <v/>
      </c>
      <c r="AH71" s="49" t="str">
        <f t="shared" si="129"/>
        <v/>
      </c>
      <c r="AI71" s="47" t="str">
        <f t="shared" si="129"/>
        <v/>
      </c>
      <c r="AJ71" s="47" t="str">
        <f t="shared" si="129"/>
        <v/>
      </c>
      <c r="AK71" s="46" t="str">
        <f t="shared" si="129"/>
        <v/>
      </c>
      <c r="AL71" s="47"/>
      <c r="AM71" s="53" t="str">
        <f t="shared" si="47"/>
        <v/>
      </c>
      <c r="AN71" s="50" t="str">
        <f t="shared" si="48"/>
        <v/>
      </c>
      <c r="AO71" s="53" t="s">
        <v>84</v>
      </c>
      <c r="AP71" s="52" t="str">
        <f t="shared" si="49"/>
        <v/>
      </c>
      <c r="AQ71" s="52" t="str">
        <f t="shared" si="50"/>
        <v/>
      </c>
      <c r="AR71" s="47">
        <f t="shared" si="51"/>
        <v>0</v>
      </c>
      <c r="AS71" s="53" t="str">
        <f t="shared" si="52"/>
        <v/>
      </c>
      <c r="AT71" s="52" t="str">
        <f t="shared" si="53"/>
        <v/>
      </c>
      <c r="AU71" s="9" t="str">
        <f t="shared" si="54"/>
        <v/>
      </c>
      <c r="AV71" s="9" t="str">
        <f t="shared" si="55"/>
        <v/>
      </c>
      <c r="AW71" s="12" t="str">
        <f t="shared" si="56"/>
        <v/>
      </c>
      <c r="AX71" s="9" t="str">
        <f t="shared" si="57"/>
        <v/>
      </c>
      <c r="AY71" s="12" t="str">
        <f t="shared" si="58"/>
        <v/>
      </c>
      <c r="AZ71" s="10" t="str">
        <f t="shared" si="59"/>
        <v/>
      </c>
      <c r="BA71" s="10" t="str">
        <f t="shared" si="60"/>
        <v/>
      </c>
      <c r="BB71" s="10" t="str">
        <f t="shared" si="61"/>
        <v/>
      </c>
      <c r="BC71" s="10" t="str">
        <f t="shared" si="62"/>
        <v/>
      </c>
      <c r="BD71" s="10" t="str">
        <f t="shared" si="63"/>
        <v/>
      </c>
      <c r="BE71" s="12" t="str">
        <f t="shared" si="64"/>
        <v/>
      </c>
      <c r="BF71" s="9" t="str">
        <f t="shared" si="65"/>
        <v/>
      </c>
      <c r="BG71" s="9" t="str">
        <f t="shared" si="66"/>
        <v/>
      </c>
      <c r="BH71" s="7" t="str">
        <f t="shared" si="67"/>
        <v/>
      </c>
      <c r="BI71" s="7" t="str">
        <f t="shared" si="68"/>
        <v/>
      </c>
      <c r="BJ71" s="12" t="str">
        <f t="shared" si="69"/>
        <v/>
      </c>
      <c r="BK71" s="80" t="str">
        <f t="shared" si="70"/>
        <v/>
      </c>
      <c r="BL71" s="7" t="str">
        <f t="shared" si="71"/>
        <v/>
      </c>
      <c r="BM71" s="7" t="str">
        <f t="shared" si="123"/>
        <v/>
      </c>
      <c r="BN71" s="12" t="str">
        <f t="shared" si="72"/>
        <v/>
      </c>
      <c r="BO71" s="9" t="str">
        <f t="shared" si="73"/>
        <v/>
      </c>
      <c r="BP71" s="2" t="str">
        <f t="shared" si="74"/>
        <v/>
      </c>
      <c r="BQ71" s="2" t="str">
        <f t="shared" si="75"/>
        <v/>
      </c>
      <c r="BR71" s="20" t="str">
        <f t="shared" si="130"/>
        <v/>
      </c>
      <c r="BS71" s="20" t="str">
        <f t="shared" si="130"/>
        <v/>
      </c>
      <c r="BT71" s="20" t="str">
        <f t="shared" ref="BR71:CD94" si="134">IF($A71="","",BT$30)</f>
        <v/>
      </c>
      <c r="BU71" s="86" t="str">
        <f t="shared" si="77"/>
        <v/>
      </c>
      <c r="BV71" s="86" t="str">
        <f t="shared" si="78"/>
        <v/>
      </c>
      <c r="BW71" s="20" t="str">
        <f t="shared" si="134"/>
        <v/>
      </c>
      <c r="BX71" s="86" t="str">
        <f t="shared" si="134"/>
        <v/>
      </c>
      <c r="BY71" s="86" t="str">
        <f t="shared" si="134"/>
        <v/>
      </c>
      <c r="BZ71" s="86" t="str">
        <f t="shared" si="134"/>
        <v/>
      </c>
      <c r="CA71" s="86" t="str">
        <f t="shared" si="134"/>
        <v/>
      </c>
      <c r="CB71" s="86" t="str">
        <f t="shared" si="134"/>
        <v/>
      </c>
      <c r="CC71" s="86" t="str">
        <f t="shared" si="134"/>
        <v/>
      </c>
      <c r="CD71" s="86" t="str">
        <f t="shared" si="134"/>
        <v/>
      </c>
      <c r="CE71" s="20" t="str">
        <f t="shared" si="124"/>
        <v/>
      </c>
      <c r="CF71" s="14" t="str">
        <f t="shared" si="80"/>
        <v/>
      </c>
      <c r="CG71" s="14" t="str">
        <f t="shared" si="81"/>
        <v/>
      </c>
      <c r="CH71" s="8">
        <f t="shared" si="82"/>
        <v>0</v>
      </c>
      <c r="CI71" s="9" t="str">
        <f t="shared" si="83"/>
        <v/>
      </c>
      <c r="CJ71" s="9" t="str">
        <f t="shared" si="84"/>
        <v/>
      </c>
      <c r="CK71" s="9" t="str">
        <f t="shared" si="85"/>
        <v/>
      </c>
      <c r="CL71" s="9" t="str">
        <f t="shared" si="86"/>
        <v/>
      </c>
      <c r="CM71" s="9" t="str">
        <f t="shared" si="87"/>
        <v/>
      </c>
      <c r="CN71" s="9" t="str">
        <f t="shared" si="88"/>
        <v/>
      </c>
      <c r="CO71" s="9" t="str">
        <f t="shared" si="132"/>
        <v/>
      </c>
      <c r="CP71" s="9" t="str">
        <f t="shared" si="132"/>
        <v/>
      </c>
      <c r="CQ71" s="9" t="str">
        <f t="shared" si="132"/>
        <v/>
      </c>
      <c r="CR71" s="9" t="str">
        <f t="shared" si="132"/>
        <v/>
      </c>
      <c r="CS71" s="9" t="str">
        <f t="shared" si="132"/>
        <v/>
      </c>
      <c r="CT71" s="9" t="str">
        <f t="shared" si="132"/>
        <v/>
      </c>
      <c r="CU71" s="9" t="str">
        <f t="shared" si="132"/>
        <v/>
      </c>
      <c r="CV71" s="9" t="str">
        <f t="shared" si="90"/>
        <v/>
      </c>
      <c r="CW71" s="9" t="str">
        <f t="shared" si="133"/>
        <v/>
      </c>
      <c r="CX71" s="9" t="str">
        <f t="shared" si="133"/>
        <v/>
      </c>
      <c r="CY71" s="9" t="str">
        <f t="shared" si="133"/>
        <v/>
      </c>
      <c r="CZ71" s="9" t="str">
        <f t="shared" si="133"/>
        <v/>
      </c>
      <c r="DA71" s="9" t="str">
        <f t="shared" si="133"/>
        <v/>
      </c>
      <c r="DB71" s="9" t="str">
        <f t="shared" si="133"/>
        <v/>
      </c>
      <c r="DC71" s="9" t="str">
        <f t="shared" si="133"/>
        <v/>
      </c>
      <c r="DD71" s="2" t="str">
        <f t="shared" si="92"/>
        <v/>
      </c>
      <c r="DE71" s="2" t="str">
        <f t="shared" si="93"/>
        <v/>
      </c>
      <c r="DF71" s="2" t="str">
        <f t="shared" si="94"/>
        <v/>
      </c>
      <c r="DG71" s="2" t="str">
        <f t="shared" si="95"/>
        <v/>
      </c>
      <c r="DH71" s="2" t="str">
        <f t="shared" si="96"/>
        <v/>
      </c>
      <c r="DI71" s="2" t="str">
        <f t="shared" si="97"/>
        <v/>
      </c>
      <c r="DJ71" s="2" t="str">
        <f t="shared" si="98"/>
        <v/>
      </c>
      <c r="DK71" s="2" t="str">
        <f t="shared" si="99"/>
        <v/>
      </c>
      <c r="DL71" s="16" t="str">
        <f t="shared" si="100"/>
        <v/>
      </c>
      <c r="DM71" s="16" t="str">
        <f t="shared" si="101"/>
        <v/>
      </c>
      <c r="DN71" s="16" t="str">
        <f t="shared" si="102"/>
        <v/>
      </c>
      <c r="DO71" s="72" t="str">
        <f t="shared" si="103"/>
        <v/>
      </c>
      <c r="DP71" s="16" t="str">
        <f t="shared" si="104"/>
        <v/>
      </c>
      <c r="DQ71" s="16" t="str">
        <f t="shared" si="105"/>
        <v/>
      </c>
      <c r="DR71" s="2" t="str">
        <f t="shared" si="106"/>
        <v/>
      </c>
      <c r="DS71" s="2" t="str">
        <f t="shared" si="107"/>
        <v/>
      </c>
      <c r="DT71" s="2" t="str">
        <f t="shared" si="108"/>
        <v/>
      </c>
      <c r="DU71" s="2" t="str">
        <f t="shared" si="109"/>
        <v/>
      </c>
      <c r="DV71" s="15"/>
      <c r="DW71" s="18"/>
      <c r="DX71" s="17"/>
      <c r="DY71" s="47" t="str">
        <f t="shared" si="131"/>
        <v/>
      </c>
      <c r="DZ71" s="47" t="str">
        <f t="shared" si="131"/>
        <v/>
      </c>
      <c r="EA71" s="47" t="str">
        <f t="shared" si="131"/>
        <v/>
      </c>
      <c r="EB71" s="47" t="str">
        <f t="shared" si="131"/>
        <v/>
      </c>
      <c r="EC71" s="49" t="str">
        <f t="shared" si="131"/>
        <v/>
      </c>
      <c r="ED71" s="49" t="str">
        <f t="shared" si="131"/>
        <v/>
      </c>
      <c r="EE71" s="47" t="str">
        <f t="shared" si="131"/>
        <v/>
      </c>
      <c r="EF71" s="47" t="str">
        <f t="shared" si="131"/>
        <v/>
      </c>
      <c r="EG71" s="47" t="str">
        <f t="shared" si="131"/>
        <v/>
      </c>
      <c r="EH71" s="6">
        <f t="shared" si="16"/>
        <v>0</v>
      </c>
      <c r="EI71" s="6">
        <f t="shared" si="17"/>
        <v>0</v>
      </c>
      <c r="EJ71" s="2" t="str">
        <f t="shared" si="18"/>
        <v/>
      </c>
      <c r="EK71" s="2" t="str">
        <f t="shared" si="19"/>
        <v/>
      </c>
      <c r="EL71" s="2" t="str">
        <f t="shared" si="126"/>
        <v/>
      </c>
      <c r="EM71" s="2" t="str">
        <f t="shared" si="21"/>
        <v/>
      </c>
      <c r="EN71" s="2" t="str">
        <f t="shared" si="22"/>
        <v/>
      </c>
      <c r="EO71" s="2">
        <f t="shared" si="23"/>
        <v>0</v>
      </c>
      <c r="EP71" s="2">
        <f t="shared" si="110"/>
        <v>0</v>
      </c>
      <c r="EQ71" s="2"/>
      <c r="ER71" s="2"/>
      <c r="ES71" s="2"/>
      <c r="ET71" s="2"/>
      <c r="EU71" s="2"/>
      <c r="EV71" s="2"/>
      <c r="EW71" s="2">
        <f t="shared" si="24"/>
        <v>0</v>
      </c>
      <c r="EX71" s="2">
        <f t="shared" si="25"/>
        <v>0</v>
      </c>
      <c r="EY71" s="2">
        <f t="shared" si="111"/>
        <v>0</v>
      </c>
      <c r="EZ71" s="2">
        <f t="shared" si="26"/>
        <v>0</v>
      </c>
      <c r="FA71" s="2">
        <f t="shared" si="27"/>
        <v>0</v>
      </c>
      <c r="FB71" s="59"/>
      <c r="FC71" s="2">
        <f t="shared" si="28"/>
        <v>0</v>
      </c>
      <c r="FD71" s="2">
        <f t="shared" si="112"/>
        <v>0</v>
      </c>
      <c r="FE71" s="3">
        <f t="shared" si="125"/>
        <v>0</v>
      </c>
      <c r="FF71" s="3">
        <f t="shared" si="113"/>
        <v>0</v>
      </c>
      <c r="FG71" s="3">
        <f t="shared" si="114"/>
        <v>0</v>
      </c>
      <c r="FH71" s="3">
        <f t="shared" si="29"/>
        <v>0</v>
      </c>
      <c r="FI71" s="67">
        <f t="shared" si="30"/>
        <v>0</v>
      </c>
      <c r="FJ71" s="3">
        <f t="shared" si="31"/>
        <v>0</v>
      </c>
      <c r="FK71" s="3">
        <f t="shared" si="32"/>
        <v>0</v>
      </c>
      <c r="FL71" s="3">
        <f t="shared" si="115"/>
        <v>0</v>
      </c>
      <c r="FM71" s="3">
        <f t="shared" si="116"/>
        <v>0</v>
      </c>
      <c r="FN71" s="3">
        <f t="shared" si="117"/>
        <v>0</v>
      </c>
      <c r="FO71" s="2">
        <f t="shared" si="33"/>
        <v>0</v>
      </c>
      <c r="FP71" s="2">
        <f t="shared" si="34"/>
        <v>0</v>
      </c>
      <c r="FQ71" s="2">
        <f t="shared" si="118"/>
        <v>0</v>
      </c>
      <c r="FR71" s="6" t="str">
        <f>IF(A71=1,1,IF(DW71="","",COUNTA($DW$31:DW71)+1))</f>
        <v/>
      </c>
      <c r="FS71" s="6" t="str">
        <f t="shared" si="35"/>
        <v/>
      </c>
      <c r="FT71" s="43">
        <f t="shared" si="119"/>
        <v>0</v>
      </c>
      <c r="FU71" s="23">
        <f t="shared" si="120"/>
        <v>0</v>
      </c>
      <c r="FV71" s="21">
        <f t="shared" si="121"/>
        <v>0</v>
      </c>
    </row>
    <row r="72" spans="1:178">
      <c r="A72" s="4" t="str">
        <f t="shared" si="36"/>
        <v/>
      </c>
      <c r="B72" s="33"/>
      <c r="C72" s="33"/>
      <c r="D72" s="33"/>
      <c r="E72" s="33"/>
      <c r="F72" s="33"/>
      <c r="G72" s="11" t="str">
        <f t="shared" si="2"/>
        <v/>
      </c>
      <c r="H72" s="3" t="str">
        <f t="shared" si="37"/>
        <v/>
      </c>
      <c r="I72" s="3" t="str">
        <f t="shared" si="3"/>
        <v/>
      </c>
      <c r="J72" s="3" t="str">
        <f t="shared" si="38"/>
        <v/>
      </c>
      <c r="K72" s="3" t="str">
        <f t="shared" si="4"/>
        <v/>
      </c>
      <c r="L72" s="2" t="str">
        <f t="shared" si="5"/>
        <v/>
      </c>
      <c r="M72" s="8" t="str">
        <f t="shared" si="39"/>
        <v/>
      </c>
      <c r="N72" s="8" t="str">
        <f t="shared" si="6"/>
        <v/>
      </c>
      <c r="O72" s="8" t="str">
        <f t="shared" si="40"/>
        <v/>
      </c>
      <c r="P72" s="8" t="str">
        <f t="shared" si="7"/>
        <v/>
      </c>
      <c r="Q72" s="2" t="str">
        <f t="shared" si="8"/>
        <v/>
      </c>
      <c r="R72" s="3" t="str">
        <f t="shared" si="9"/>
        <v/>
      </c>
      <c r="S72" s="3" t="str">
        <f t="shared" si="10"/>
        <v/>
      </c>
      <c r="T72" s="3" t="str">
        <f t="shared" si="41"/>
        <v/>
      </c>
      <c r="U72" s="8" t="str">
        <f t="shared" si="11"/>
        <v/>
      </c>
      <c r="V72" s="2" t="str">
        <f t="shared" si="12"/>
        <v/>
      </c>
      <c r="W72" s="2" t="str">
        <f t="shared" si="13"/>
        <v/>
      </c>
      <c r="X72" s="2" t="str">
        <f t="shared" si="122"/>
        <v/>
      </c>
      <c r="Y72" s="2" t="str">
        <f t="shared" si="14"/>
        <v/>
      </c>
      <c r="Z72" s="46" t="str">
        <f t="shared" si="42"/>
        <v/>
      </c>
      <c r="AA72" s="46" t="str">
        <f t="shared" si="43"/>
        <v/>
      </c>
      <c r="AB72" s="47"/>
      <c r="AC72" s="46" t="str">
        <f t="shared" si="44"/>
        <v/>
      </c>
      <c r="AD72" s="47" t="str">
        <f t="shared" si="127"/>
        <v/>
      </c>
      <c r="AE72" s="48" t="str">
        <f t="shared" si="45"/>
        <v/>
      </c>
      <c r="AF72" s="49" t="str">
        <f t="shared" si="129"/>
        <v/>
      </c>
      <c r="AG72" s="49" t="str">
        <f t="shared" si="129"/>
        <v/>
      </c>
      <c r="AH72" s="49" t="str">
        <f t="shared" si="129"/>
        <v/>
      </c>
      <c r="AI72" s="47" t="str">
        <f t="shared" si="129"/>
        <v/>
      </c>
      <c r="AJ72" s="47" t="str">
        <f t="shared" si="129"/>
        <v/>
      </c>
      <c r="AK72" s="46" t="str">
        <f t="shared" si="129"/>
        <v/>
      </c>
      <c r="AL72" s="47"/>
      <c r="AM72" s="53" t="str">
        <f t="shared" si="47"/>
        <v/>
      </c>
      <c r="AN72" s="50" t="str">
        <f t="shared" si="48"/>
        <v/>
      </c>
      <c r="AO72" s="53" t="s">
        <v>84</v>
      </c>
      <c r="AP72" s="52" t="str">
        <f t="shared" si="49"/>
        <v/>
      </c>
      <c r="AQ72" s="52" t="str">
        <f t="shared" si="50"/>
        <v/>
      </c>
      <c r="AR72" s="47">
        <f t="shared" si="51"/>
        <v>0</v>
      </c>
      <c r="AS72" s="53" t="str">
        <f t="shared" si="52"/>
        <v/>
      </c>
      <c r="AT72" s="52" t="str">
        <f t="shared" si="53"/>
        <v/>
      </c>
      <c r="AU72" s="9" t="str">
        <f t="shared" si="54"/>
        <v/>
      </c>
      <c r="AV72" s="9" t="str">
        <f t="shared" si="55"/>
        <v/>
      </c>
      <c r="AW72" s="12" t="str">
        <f t="shared" si="56"/>
        <v/>
      </c>
      <c r="AX72" s="9" t="str">
        <f t="shared" si="57"/>
        <v/>
      </c>
      <c r="AY72" s="12" t="str">
        <f t="shared" si="58"/>
        <v/>
      </c>
      <c r="AZ72" s="10" t="str">
        <f t="shared" si="59"/>
        <v/>
      </c>
      <c r="BA72" s="10" t="str">
        <f t="shared" si="60"/>
        <v/>
      </c>
      <c r="BB72" s="10" t="str">
        <f t="shared" si="61"/>
        <v/>
      </c>
      <c r="BC72" s="10" t="str">
        <f t="shared" si="62"/>
        <v/>
      </c>
      <c r="BD72" s="10" t="str">
        <f t="shared" si="63"/>
        <v/>
      </c>
      <c r="BE72" s="12" t="str">
        <f t="shared" si="64"/>
        <v/>
      </c>
      <c r="BF72" s="9" t="str">
        <f t="shared" si="65"/>
        <v/>
      </c>
      <c r="BG72" s="9" t="str">
        <f t="shared" si="66"/>
        <v/>
      </c>
      <c r="BH72" s="7" t="str">
        <f t="shared" si="67"/>
        <v/>
      </c>
      <c r="BI72" s="7" t="str">
        <f t="shared" si="68"/>
        <v/>
      </c>
      <c r="BJ72" s="12" t="str">
        <f t="shared" si="69"/>
        <v/>
      </c>
      <c r="BK72" s="80" t="str">
        <f t="shared" si="70"/>
        <v/>
      </c>
      <c r="BL72" s="7" t="str">
        <f t="shared" si="71"/>
        <v/>
      </c>
      <c r="BM72" s="7" t="str">
        <f t="shared" si="123"/>
        <v/>
      </c>
      <c r="BN72" s="12" t="str">
        <f t="shared" si="72"/>
        <v/>
      </c>
      <c r="BO72" s="9" t="str">
        <f t="shared" si="73"/>
        <v/>
      </c>
      <c r="BP72" s="2" t="str">
        <f t="shared" si="74"/>
        <v/>
      </c>
      <c r="BQ72" s="2" t="str">
        <f t="shared" si="75"/>
        <v/>
      </c>
      <c r="BR72" s="20" t="str">
        <f t="shared" si="134"/>
        <v/>
      </c>
      <c r="BS72" s="20" t="str">
        <f t="shared" si="134"/>
        <v/>
      </c>
      <c r="BT72" s="20" t="str">
        <f t="shared" si="134"/>
        <v/>
      </c>
      <c r="BU72" s="86" t="str">
        <f t="shared" si="77"/>
        <v/>
      </c>
      <c r="BV72" s="86" t="str">
        <f t="shared" si="78"/>
        <v/>
      </c>
      <c r="BW72" s="20" t="str">
        <f t="shared" si="134"/>
        <v/>
      </c>
      <c r="BX72" s="86" t="str">
        <f t="shared" si="134"/>
        <v/>
      </c>
      <c r="BY72" s="86" t="str">
        <f t="shared" si="134"/>
        <v/>
      </c>
      <c r="BZ72" s="86" t="str">
        <f t="shared" si="134"/>
        <v/>
      </c>
      <c r="CA72" s="86" t="str">
        <f t="shared" si="134"/>
        <v/>
      </c>
      <c r="CB72" s="86" t="str">
        <f t="shared" si="134"/>
        <v/>
      </c>
      <c r="CC72" s="86" t="str">
        <f t="shared" si="134"/>
        <v/>
      </c>
      <c r="CD72" s="86" t="str">
        <f t="shared" si="134"/>
        <v/>
      </c>
      <c r="CE72" s="20" t="str">
        <f t="shared" si="124"/>
        <v/>
      </c>
      <c r="CF72" s="14" t="str">
        <f t="shared" si="80"/>
        <v/>
      </c>
      <c r="CG72" s="14" t="str">
        <f t="shared" si="81"/>
        <v/>
      </c>
      <c r="CH72" s="8">
        <f t="shared" si="82"/>
        <v>0</v>
      </c>
      <c r="CI72" s="9" t="str">
        <f t="shared" si="83"/>
        <v/>
      </c>
      <c r="CJ72" s="9" t="str">
        <f t="shared" si="84"/>
        <v/>
      </c>
      <c r="CK72" s="9" t="str">
        <f t="shared" si="85"/>
        <v/>
      </c>
      <c r="CL72" s="9" t="str">
        <f t="shared" si="86"/>
        <v/>
      </c>
      <c r="CM72" s="9" t="str">
        <f t="shared" si="87"/>
        <v/>
      </c>
      <c r="CN72" s="9" t="str">
        <f t="shared" si="88"/>
        <v/>
      </c>
      <c r="CO72" s="9" t="str">
        <f t="shared" si="132"/>
        <v/>
      </c>
      <c r="CP72" s="9" t="str">
        <f t="shared" si="132"/>
        <v/>
      </c>
      <c r="CQ72" s="9" t="str">
        <f t="shared" si="132"/>
        <v/>
      </c>
      <c r="CR72" s="9" t="str">
        <f t="shared" si="132"/>
        <v/>
      </c>
      <c r="CS72" s="9" t="str">
        <f t="shared" si="132"/>
        <v/>
      </c>
      <c r="CT72" s="9" t="str">
        <f t="shared" si="132"/>
        <v/>
      </c>
      <c r="CU72" s="9" t="str">
        <f t="shared" si="132"/>
        <v/>
      </c>
      <c r="CV72" s="9" t="str">
        <f t="shared" si="90"/>
        <v/>
      </c>
      <c r="CW72" s="9" t="str">
        <f t="shared" si="133"/>
        <v/>
      </c>
      <c r="CX72" s="9" t="str">
        <f t="shared" si="133"/>
        <v/>
      </c>
      <c r="CY72" s="9" t="str">
        <f t="shared" si="133"/>
        <v/>
      </c>
      <c r="CZ72" s="9" t="str">
        <f t="shared" si="133"/>
        <v/>
      </c>
      <c r="DA72" s="9" t="str">
        <f t="shared" si="133"/>
        <v/>
      </c>
      <c r="DB72" s="9" t="str">
        <f t="shared" si="133"/>
        <v/>
      </c>
      <c r="DC72" s="9" t="str">
        <f t="shared" si="133"/>
        <v/>
      </c>
      <c r="DD72" s="2" t="str">
        <f t="shared" si="92"/>
        <v/>
      </c>
      <c r="DE72" s="2" t="str">
        <f t="shared" si="93"/>
        <v/>
      </c>
      <c r="DF72" s="2" t="str">
        <f t="shared" si="94"/>
        <v/>
      </c>
      <c r="DG72" s="2" t="str">
        <f t="shared" si="95"/>
        <v/>
      </c>
      <c r="DH72" s="2" t="str">
        <f t="shared" si="96"/>
        <v/>
      </c>
      <c r="DI72" s="2" t="str">
        <f t="shared" si="97"/>
        <v/>
      </c>
      <c r="DJ72" s="2" t="str">
        <f t="shared" si="98"/>
        <v/>
      </c>
      <c r="DK72" s="2" t="str">
        <f t="shared" si="99"/>
        <v/>
      </c>
      <c r="DL72" s="16" t="str">
        <f t="shared" si="100"/>
        <v/>
      </c>
      <c r="DM72" s="16" t="str">
        <f t="shared" si="101"/>
        <v/>
      </c>
      <c r="DN72" s="16" t="str">
        <f t="shared" si="102"/>
        <v/>
      </c>
      <c r="DO72" s="72" t="str">
        <f t="shared" si="103"/>
        <v/>
      </c>
      <c r="DP72" s="16" t="str">
        <f t="shared" si="104"/>
        <v/>
      </c>
      <c r="DQ72" s="16" t="str">
        <f t="shared" si="105"/>
        <v/>
      </c>
      <c r="DR72" s="2" t="str">
        <f t="shared" si="106"/>
        <v/>
      </c>
      <c r="DS72" s="2" t="str">
        <f t="shared" si="107"/>
        <v/>
      </c>
      <c r="DT72" s="2" t="str">
        <f t="shared" si="108"/>
        <v/>
      </c>
      <c r="DU72" s="2" t="str">
        <f t="shared" si="109"/>
        <v/>
      </c>
      <c r="DV72" s="15"/>
      <c r="DW72" s="17"/>
      <c r="DX72" s="17"/>
      <c r="DY72" s="47" t="str">
        <f t="shared" si="131"/>
        <v/>
      </c>
      <c r="DZ72" s="47" t="str">
        <f t="shared" si="131"/>
        <v/>
      </c>
      <c r="EA72" s="47" t="str">
        <f t="shared" si="131"/>
        <v/>
      </c>
      <c r="EB72" s="47" t="str">
        <f t="shared" si="131"/>
        <v/>
      </c>
      <c r="EC72" s="49" t="str">
        <f t="shared" si="131"/>
        <v/>
      </c>
      <c r="ED72" s="49" t="str">
        <f t="shared" si="131"/>
        <v/>
      </c>
      <c r="EE72" s="47" t="str">
        <f t="shared" si="131"/>
        <v/>
      </c>
      <c r="EF72" s="47" t="str">
        <f t="shared" si="131"/>
        <v/>
      </c>
      <c r="EG72" s="47" t="str">
        <f t="shared" si="131"/>
        <v/>
      </c>
      <c r="EH72" s="6">
        <f t="shared" si="16"/>
        <v>0</v>
      </c>
      <c r="EI72" s="6">
        <f t="shared" si="17"/>
        <v>0</v>
      </c>
      <c r="EJ72" s="2" t="str">
        <f t="shared" si="18"/>
        <v/>
      </c>
      <c r="EK72" s="2" t="str">
        <f t="shared" si="19"/>
        <v/>
      </c>
      <c r="EL72" s="2" t="str">
        <f t="shared" si="126"/>
        <v/>
      </c>
      <c r="EM72" s="2" t="str">
        <f t="shared" si="21"/>
        <v/>
      </c>
      <c r="EN72" s="2" t="str">
        <f t="shared" si="22"/>
        <v/>
      </c>
      <c r="EO72" s="2">
        <f t="shared" si="23"/>
        <v>0</v>
      </c>
      <c r="EP72" s="2">
        <f t="shared" si="110"/>
        <v>0</v>
      </c>
      <c r="EQ72" s="2"/>
      <c r="ER72" s="2"/>
      <c r="ES72" s="2"/>
      <c r="ET72" s="2"/>
      <c r="EU72" s="2"/>
      <c r="EV72" s="2"/>
      <c r="EW72" s="2">
        <f t="shared" si="24"/>
        <v>0</v>
      </c>
      <c r="EX72" s="2">
        <f t="shared" si="25"/>
        <v>0</v>
      </c>
      <c r="EY72" s="2">
        <f t="shared" si="111"/>
        <v>0</v>
      </c>
      <c r="EZ72" s="2">
        <f t="shared" si="26"/>
        <v>0</v>
      </c>
      <c r="FA72" s="2">
        <f t="shared" si="27"/>
        <v>0</v>
      </c>
      <c r="FB72" s="59"/>
      <c r="FC72" s="2">
        <f t="shared" si="28"/>
        <v>0</v>
      </c>
      <c r="FD72" s="2">
        <f t="shared" si="112"/>
        <v>0</v>
      </c>
      <c r="FE72" s="3">
        <f t="shared" si="125"/>
        <v>0</v>
      </c>
      <c r="FF72" s="3">
        <f t="shared" si="113"/>
        <v>0</v>
      </c>
      <c r="FG72" s="3">
        <f t="shared" si="114"/>
        <v>0</v>
      </c>
      <c r="FH72" s="3">
        <f t="shared" si="29"/>
        <v>0</v>
      </c>
      <c r="FI72" s="67">
        <f t="shared" si="30"/>
        <v>0</v>
      </c>
      <c r="FJ72" s="3">
        <f t="shared" si="31"/>
        <v>0</v>
      </c>
      <c r="FK72" s="3">
        <f t="shared" si="32"/>
        <v>0</v>
      </c>
      <c r="FL72" s="3">
        <f t="shared" si="115"/>
        <v>0</v>
      </c>
      <c r="FM72" s="3">
        <f t="shared" si="116"/>
        <v>0</v>
      </c>
      <c r="FN72" s="3">
        <f t="shared" si="117"/>
        <v>0</v>
      </c>
      <c r="FO72" s="2">
        <f t="shared" si="33"/>
        <v>0</v>
      </c>
      <c r="FP72" s="2">
        <f t="shared" si="34"/>
        <v>0</v>
      </c>
      <c r="FQ72" s="2">
        <f t="shared" si="118"/>
        <v>0</v>
      </c>
      <c r="FR72" s="6" t="str">
        <f>IF(A72=1,1,IF(DW72="","",COUNTA($DW$31:DW72)+1))</f>
        <v/>
      </c>
      <c r="FS72" s="6" t="str">
        <f t="shared" si="35"/>
        <v/>
      </c>
      <c r="FT72" s="43">
        <f t="shared" si="119"/>
        <v>0</v>
      </c>
      <c r="FU72" s="23">
        <f t="shared" si="120"/>
        <v>0</v>
      </c>
      <c r="FV72" s="21">
        <f t="shared" si="121"/>
        <v>0</v>
      </c>
    </row>
    <row r="73" spans="1:178">
      <c r="A73" s="4" t="str">
        <f t="shared" si="36"/>
        <v/>
      </c>
      <c r="B73" s="33"/>
      <c r="C73" s="33"/>
      <c r="D73" s="33"/>
      <c r="E73" s="33"/>
      <c r="F73" s="33"/>
      <c r="G73" s="11" t="str">
        <f t="shared" si="2"/>
        <v/>
      </c>
      <c r="H73" s="3" t="str">
        <f t="shared" si="37"/>
        <v/>
      </c>
      <c r="I73" s="3" t="str">
        <f t="shared" si="3"/>
        <v/>
      </c>
      <c r="J73" s="3" t="str">
        <f t="shared" si="38"/>
        <v/>
      </c>
      <c r="K73" s="3" t="str">
        <f t="shared" si="4"/>
        <v/>
      </c>
      <c r="L73" s="2" t="str">
        <f t="shared" si="5"/>
        <v/>
      </c>
      <c r="M73" s="8" t="str">
        <f t="shared" si="39"/>
        <v/>
      </c>
      <c r="N73" s="8" t="str">
        <f t="shared" si="6"/>
        <v/>
      </c>
      <c r="O73" s="8" t="str">
        <f t="shared" si="40"/>
        <v/>
      </c>
      <c r="P73" s="8" t="str">
        <f t="shared" si="7"/>
        <v/>
      </c>
      <c r="Q73" s="2" t="str">
        <f t="shared" si="8"/>
        <v/>
      </c>
      <c r="R73" s="3" t="str">
        <f t="shared" si="9"/>
        <v/>
      </c>
      <c r="S73" s="3" t="str">
        <f t="shared" si="10"/>
        <v/>
      </c>
      <c r="T73" s="3" t="str">
        <f t="shared" si="41"/>
        <v/>
      </c>
      <c r="U73" s="8" t="str">
        <f t="shared" si="11"/>
        <v/>
      </c>
      <c r="V73" s="2" t="str">
        <f t="shared" si="12"/>
        <v/>
      </c>
      <c r="W73" s="2" t="str">
        <f t="shared" si="13"/>
        <v/>
      </c>
      <c r="X73" s="2" t="str">
        <f t="shared" si="122"/>
        <v/>
      </c>
      <c r="Y73" s="2" t="str">
        <f t="shared" si="14"/>
        <v/>
      </c>
      <c r="Z73" s="46" t="str">
        <f t="shared" si="42"/>
        <v/>
      </c>
      <c r="AA73" s="46" t="str">
        <f t="shared" si="43"/>
        <v/>
      </c>
      <c r="AB73" s="47"/>
      <c r="AC73" s="46" t="str">
        <f t="shared" si="44"/>
        <v/>
      </c>
      <c r="AD73" s="47" t="str">
        <f t="shared" si="127"/>
        <v/>
      </c>
      <c r="AE73" s="48" t="str">
        <f t="shared" si="45"/>
        <v/>
      </c>
      <c r="AF73" s="49" t="str">
        <f t="shared" si="129"/>
        <v/>
      </c>
      <c r="AG73" s="49" t="str">
        <f t="shared" si="129"/>
        <v/>
      </c>
      <c r="AH73" s="49" t="str">
        <f t="shared" si="129"/>
        <v/>
      </c>
      <c r="AI73" s="47" t="str">
        <f t="shared" si="129"/>
        <v/>
      </c>
      <c r="AJ73" s="47" t="str">
        <f t="shared" si="129"/>
        <v/>
      </c>
      <c r="AK73" s="46" t="str">
        <f t="shared" si="129"/>
        <v/>
      </c>
      <c r="AL73" s="47"/>
      <c r="AM73" s="53" t="str">
        <f t="shared" si="47"/>
        <v/>
      </c>
      <c r="AN73" s="50" t="str">
        <f t="shared" si="48"/>
        <v/>
      </c>
      <c r="AO73" s="53" t="s">
        <v>84</v>
      </c>
      <c r="AP73" s="52" t="str">
        <f t="shared" si="49"/>
        <v/>
      </c>
      <c r="AQ73" s="52" t="str">
        <f t="shared" si="50"/>
        <v/>
      </c>
      <c r="AR73" s="47">
        <f t="shared" si="51"/>
        <v>0</v>
      </c>
      <c r="AS73" s="53" t="str">
        <f t="shared" si="52"/>
        <v/>
      </c>
      <c r="AT73" s="52" t="str">
        <f t="shared" si="53"/>
        <v/>
      </c>
      <c r="AU73" s="9" t="str">
        <f t="shared" si="54"/>
        <v/>
      </c>
      <c r="AV73" s="9" t="str">
        <f t="shared" si="55"/>
        <v/>
      </c>
      <c r="AW73" s="12" t="str">
        <f t="shared" si="56"/>
        <v/>
      </c>
      <c r="AX73" s="9" t="str">
        <f t="shared" si="57"/>
        <v/>
      </c>
      <c r="AY73" s="12" t="str">
        <f t="shared" si="58"/>
        <v/>
      </c>
      <c r="AZ73" s="10" t="str">
        <f t="shared" si="59"/>
        <v/>
      </c>
      <c r="BA73" s="10" t="str">
        <f t="shared" si="60"/>
        <v/>
      </c>
      <c r="BB73" s="10" t="str">
        <f t="shared" si="61"/>
        <v/>
      </c>
      <c r="BC73" s="10" t="str">
        <f t="shared" si="62"/>
        <v/>
      </c>
      <c r="BD73" s="10" t="str">
        <f t="shared" si="63"/>
        <v/>
      </c>
      <c r="BE73" s="12" t="str">
        <f t="shared" si="64"/>
        <v/>
      </c>
      <c r="BF73" s="9" t="str">
        <f t="shared" si="65"/>
        <v/>
      </c>
      <c r="BG73" s="9" t="str">
        <f t="shared" si="66"/>
        <v/>
      </c>
      <c r="BH73" s="7" t="str">
        <f t="shared" si="67"/>
        <v/>
      </c>
      <c r="BI73" s="7" t="str">
        <f t="shared" si="68"/>
        <v/>
      </c>
      <c r="BJ73" s="12" t="str">
        <f t="shared" si="69"/>
        <v/>
      </c>
      <c r="BK73" s="80" t="str">
        <f t="shared" si="70"/>
        <v/>
      </c>
      <c r="BL73" s="7" t="str">
        <f t="shared" si="71"/>
        <v/>
      </c>
      <c r="BM73" s="7" t="str">
        <f t="shared" si="123"/>
        <v/>
      </c>
      <c r="BN73" s="12" t="str">
        <f t="shared" si="72"/>
        <v/>
      </c>
      <c r="BO73" s="9" t="str">
        <f t="shared" si="73"/>
        <v/>
      </c>
      <c r="BP73" s="2" t="str">
        <f t="shared" si="74"/>
        <v/>
      </c>
      <c r="BQ73" s="2" t="str">
        <f t="shared" si="75"/>
        <v/>
      </c>
      <c r="BR73" s="20" t="str">
        <f t="shared" si="134"/>
        <v/>
      </c>
      <c r="BS73" s="20" t="str">
        <f t="shared" si="134"/>
        <v/>
      </c>
      <c r="BT73" s="20" t="str">
        <f t="shared" si="134"/>
        <v/>
      </c>
      <c r="BU73" s="86" t="str">
        <f t="shared" si="77"/>
        <v/>
      </c>
      <c r="BV73" s="86" t="str">
        <f t="shared" si="78"/>
        <v/>
      </c>
      <c r="BW73" s="20" t="str">
        <f t="shared" si="134"/>
        <v/>
      </c>
      <c r="BX73" s="86" t="str">
        <f t="shared" si="134"/>
        <v/>
      </c>
      <c r="BY73" s="86" t="str">
        <f t="shared" si="134"/>
        <v/>
      </c>
      <c r="BZ73" s="86" t="str">
        <f t="shared" si="134"/>
        <v/>
      </c>
      <c r="CA73" s="86" t="str">
        <f t="shared" si="134"/>
        <v/>
      </c>
      <c r="CB73" s="86" t="str">
        <f t="shared" si="134"/>
        <v/>
      </c>
      <c r="CC73" s="86" t="str">
        <f t="shared" si="134"/>
        <v/>
      </c>
      <c r="CD73" s="86" t="str">
        <f t="shared" si="134"/>
        <v/>
      </c>
      <c r="CE73" s="20" t="str">
        <f t="shared" si="124"/>
        <v/>
      </c>
      <c r="CF73" s="14" t="str">
        <f t="shared" si="80"/>
        <v/>
      </c>
      <c r="CG73" s="14" t="str">
        <f t="shared" si="81"/>
        <v/>
      </c>
      <c r="CH73" s="8">
        <f t="shared" si="82"/>
        <v>0</v>
      </c>
      <c r="CI73" s="9" t="str">
        <f t="shared" si="83"/>
        <v/>
      </c>
      <c r="CJ73" s="9" t="str">
        <f t="shared" si="84"/>
        <v/>
      </c>
      <c r="CK73" s="9" t="str">
        <f t="shared" si="85"/>
        <v/>
      </c>
      <c r="CL73" s="9" t="str">
        <f t="shared" si="86"/>
        <v/>
      </c>
      <c r="CM73" s="9" t="str">
        <f t="shared" si="87"/>
        <v/>
      </c>
      <c r="CN73" s="9" t="str">
        <f t="shared" si="88"/>
        <v/>
      </c>
      <c r="CO73" s="9" t="str">
        <f t="shared" si="132"/>
        <v/>
      </c>
      <c r="CP73" s="9" t="str">
        <f t="shared" si="132"/>
        <v/>
      </c>
      <c r="CQ73" s="9" t="str">
        <f t="shared" si="132"/>
        <v/>
      </c>
      <c r="CR73" s="9" t="str">
        <f t="shared" si="132"/>
        <v/>
      </c>
      <c r="CS73" s="9" t="str">
        <f t="shared" si="132"/>
        <v/>
      </c>
      <c r="CT73" s="9" t="str">
        <f t="shared" si="132"/>
        <v/>
      </c>
      <c r="CU73" s="9" t="str">
        <f t="shared" si="132"/>
        <v/>
      </c>
      <c r="CV73" s="9" t="str">
        <f t="shared" si="90"/>
        <v/>
      </c>
      <c r="CW73" s="9" t="str">
        <f t="shared" si="133"/>
        <v/>
      </c>
      <c r="CX73" s="9" t="str">
        <f t="shared" si="133"/>
        <v/>
      </c>
      <c r="CY73" s="9" t="str">
        <f t="shared" si="133"/>
        <v/>
      </c>
      <c r="CZ73" s="9" t="str">
        <f t="shared" si="133"/>
        <v/>
      </c>
      <c r="DA73" s="9" t="str">
        <f t="shared" si="133"/>
        <v/>
      </c>
      <c r="DB73" s="9" t="str">
        <f t="shared" si="133"/>
        <v/>
      </c>
      <c r="DC73" s="9" t="str">
        <f t="shared" si="133"/>
        <v/>
      </c>
      <c r="DD73" s="2" t="str">
        <f t="shared" si="92"/>
        <v/>
      </c>
      <c r="DE73" s="2" t="str">
        <f t="shared" si="93"/>
        <v/>
      </c>
      <c r="DF73" s="2" t="str">
        <f t="shared" si="94"/>
        <v/>
      </c>
      <c r="DG73" s="2" t="str">
        <f t="shared" si="95"/>
        <v/>
      </c>
      <c r="DH73" s="2" t="str">
        <f t="shared" si="96"/>
        <v/>
      </c>
      <c r="DI73" s="2" t="str">
        <f t="shared" si="97"/>
        <v/>
      </c>
      <c r="DJ73" s="2" t="str">
        <f t="shared" si="98"/>
        <v/>
      </c>
      <c r="DK73" s="2" t="str">
        <f t="shared" si="99"/>
        <v/>
      </c>
      <c r="DL73" s="16" t="str">
        <f t="shared" si="100"/>
        <v/>
      </c>
      <c r="DM73" s="16" t="str">
        <f t="shared" si="101"/>
        <v/>
      </c>
      <c r="DN73" s="16" t="str">
        <f t="shared" si="102"/>
        <v/>
      </c>
      <c r="DO73" s="72" t="str">
        <f t="shared" si="103"/>
        <v/>
      </c>
      <c r="DP73" s="16" t="str">
        <f t="shared" si="104"/>
        <v/>
      </c>
      <c r="DQ73" s="16" t="str">
        <f t="shared" si="105"/>
        <v/>
      </c>
      <c r="DR73" s="2" t="str">
        <f t="shared" si="106"/>
        <v/>
      </c>
      <c r="DS73" s="2" t="str">
        <f t="shared" si="107"/>
        <v/>
      </c>
      <c r="DT73" s="2" t="str">
        <f t="shared" si="108"/>
        <v/>
      </c>
      <c r="DU73" s="2" t="str">
        <f t="shared" si="109"/>
        <v/>
      </c>
      <c r="DV73" s="15"/>
      <c r="DW73" s="18"/>
      <c r="DX73" s="17"/>
      <c r="DY73" s="47" t="str">
        <f t="shared" si="131"/>
        <v/>
      </c>
      <c r="DZ73" s="47" t="str">
        <f t="shared" si="131"/>
        <v/>
      </c>
      <c r="EA73" s="47" t="str">
        <f t="shared" si="131"/>
        <v/>
      </c>
      <c r="EB73" s="47" t="str">
        <f t="shared" si="131"/>
        <v/>
      </c>
      <c r="EC73" s="49" t="str">
        <f t="shared" si="131"/>
        <v/>
      </c>
      <c r="ED73" s="49" t="str">
        <f t="shared" si="131"/>
        <v/>
      </c>
      <c r="EE73" s="47" t="str">
        <f t="shared" si="131"/>
        <v/>
      </c>
      <c r="EF73" s="47" t="str">
        <f t="shared" si="131"/>
        <v/>
      </c>
      <c r="EG73" s="47" t="str">
        <f t="shared" si="131"/>
        <v/>
      </c>
      <c r="EH73" s="6">
        <f t="shared" si="16"/>
        <v>0</v>
      </c>
      <c r="EI73" s="6">
        <f t="shared" si="17"/>
        <v>0</v>
      </c>
      <c r="EJ73" s="2" t="str">
        <f t="shared" si="18"/>
        <v/>
      </c>
      <c r="EK73" s="2" t="str">
        <f t="shared" si="19"/>
        <v/>
      </c>
      <c r="EL73" s="2" t="str">
        <f t="shared" si="126"/>
        <v/>
      </c>
      <c r="EM73" s="2" t="str">
        <f t="shared" si="21"/>
        <v/>
      </c>
      <c r="EN73" s="2" t="str">
        <f t="shared" si="22"/>
        <v/>
      </c>
      <c r="EO73" s="2">
        <f t="shared" si="23"/>
        <v>0</v>
      </c>
      <c r="EP73" s="2">
        <f t="shared" si="110"/>
        <v>0</v>
      </c>
      <c r="EQ73" s="2"/>
      <c r="ER73" s="2"/>
      <c r="ES73" s="2"/>
      <c r="ET73" s="2"/>
      <c r="EU73" s="2"/>
      <c r="EV73" s="2"/>
      <c r="EW73" s="2">
        <f t="shared" si="24"/>
        <v>0</v>
      </c>
      <c r="EX73" s="2">
        <f t="shared" si="25"/>
        <v>0</v>
      </c>
      <c r="EY73" s="2">
        <f t="shared" si="111"/>
        <v>0</v>
      </c>
      <c r="EZ73" s="2">
        <f t="shared" si="26"/>
        <v>0</v>
      </c>
      <c r="FA73" s="2">
        <f t="shared" si="27"/>
        <v>0</v>
      </c>
      <c r="FB73" s="59"/>
      <c r="FC73" s="2">
        <f t="shared" si="28"/>
        <v>0</v>
      </c>
      <c r="FD73" s="2">
        <f t="shared" si="112"/>
        <v>0</v>
      </c>
      <c r="FE73" s="3">
        <f t="shared" si="125"/>
        <v>0</v>
      </c>
      <c r="FF73" s="3">
        <f t="shared" si="113"/>
        <v>0</v>
      </c>
      <c r="FG73" s="3">
        <f t="shared" si="114"/>
        <v>0</v>
      </c>
      <c r="FH73" s="3">
        <f t="shared" si="29"/>
        <v>0</v>
      </c>
      <c r="FI73" s="67">
        <f t="shared" si="30"/>
        <v>0</v>
      </c>
      <c r="FJ73" s="3">
        <f t="shared" si="31"/>
        <v>0</v>
      </c>
      <c r="FK73" s="3">
        <f t="shared" si="32"/>
        <v>0</v>
      </c>
      <c r="FL73" s="3">
        <f t="shared" si="115"/>
        <v>0</v>
      </c>
      <c r="FM73" s="3">
        <f t="shared" si="116"/>
        <v>0</v>
      </c>
      <c r="FN73" s="3">
        <f t="shared" si="117"/>
        <v>0</v>
      </c>
      <c r="FO73" s="2">
        <f t="shared" si="33"/>
        <v>0</v>
      </c>
      <c r="FP73" s="2">
        <f t="shared" si="34"/>
        <v>0</v>
      </c>
      <c r="FQ73" s="2">
        <f t="shared" si="118"/>
        <v>0</v>
      </c>
      <c r="FR73" s="6" t="str">
        <f>IF(A73=1,1,IF(DW73="","",COUNTA($DW$31:DW73)+1))</f>
        <v/>
      </c>
      <c r="FS73" s="6" t="str">
        <f t="shared" si="35"/>
        <v/>
      </c>
      <c r="FT73" s="43">
        <f t="shared" si="119"/>
        <v>0</v>
      </c>
      <c r="FU73" s="23">
        <f t="shared" si="120"/>
        <v>0</v>
      </c>
      <c r="FV73" s="21">
        <f t="shared" si="121"/>
        <v>0</v>
      </c>
    </row>
    <row r="74" spans="1:178">
      <c r="A74" s="4" t="str">
        <f t="shared" si="36"/>
        <v/>
      </c>
      <c r="B74" s="33"/>
      <c r="C74" s="33"/>
      <c r="D74" s="33"/>
      <c r="E74" s="33"/>
      <c r="F74" s="33"/>
      <c r="G74" s="11" t="str">
        <f t="shared" si="2"/>
        <v/>
      </c>
      <c r="H74" s="3" t="str">
        <f t="shared" si="37"/>
        <v/>
      </c>
      <c r="I74" s="3" t="str">
        <f t="shared" si="3"/>
        <v/>
      </c>
      <c r="J74" s="3" t="str">
        <f t="shared" si="38"/>
        <v/>
      </c>
      <c r="K74" s="3" t="str">
        <f t="shared" si="4"/>
        <v/>
      </c>
      <c r="L74" s="2" t="str">
        <f t="shared" si="5"/>
        <v/>
      </c>
      <c r="M74" s="8" t="str">
        <f t="shared" si="39"/>
        <v/>
      </c>
      <c r="N74" s="8" t="str">
        <f t="shared" si="6"/>
        <v/>
      </c>
      <c r="O74" s="8" t="str">
        <f t="shared" si="40"/>
        <v/>
      </c>
      <c r="P74" s="8" t="str">
        <f t="shared" si="7"/>
        <v/>
      </c>
      <c r="Q74" s="2" t="str">
        <f t="shared" si="8"/>
        <v/>
      </c>
      <c r="R74" s="3" t="str">
        <f t="shared" si="9"/>
        <v/>
      </c>
      <c r="S74" s="3" t="str">
        <f t="shared" si="10"/>
        <v/>
      </c>
      <c r="T74" s="3" t="str">
        <f t="shared" si="41"/>
        <v/>
      </c>
      <c r="U74" s="8" t="str">
        <f t="shared" si="11"/>
        <v/>
      </c>
      <c r="V74" s="2" t="str">
        <f t="shared" si="12"/>
        <v/>
      </c>
      <c r="W74" s="2" t="str">
        <f t="shared" si="13"/>
        <v/>
      </c>
      <c r="X74" s="2" t="str">
        <f t="shared" si="122"/>
        <v/>
      </c>
      <c r="Y74" s="2" t="str">
        <f t="shared" si="14"/>
        <v/>
      </c>
      <c r="Z74" s="46" t="str">
        <f t="shared" si="42"/>
        <v/>
      </c>
      <c r="AA74" s="46" t="str">
        <f t="shared" si="43"/>
        <v/>
      </c>
      <c r="AB74" s="47"/>
      <c r="AC74" s="46" t="str">
        <f t="shared" si="44"/>
        <v/>
      </c>
      <c r="AD74" s="47" t="str">
        <f t="shared" si="127"/>
        <v/>
      </c>
      <c r="AE74" s="48" t="str">
        <f t="shared" si="45"/>
        <v/>
      </c>
      <c r="AF74" s="49" t="str">
        <f t="shared" si="129"/>
        <v/>
      </c>
      <c r="AG74" s="49" t="str">
        <f t="shared" si="129"/>
        <v/>
      </c>
      <c r="AH74" s="49" t="str">
        <f t="shared" si="129"/>
        <v/>
      </c>
      <c r="AI74" s="47" t="str">
        <f t="shared" si="129"/>
        <v/>
      </c>
      <c r="AJ74" s="47" t="str">
        <f t="shared" si="129"/>
        <v/>
      </c>
      <c r="AK74" s="46" t="str">
        <f t="shared" si="129"/>
        <v/>
      </c>
      <c r="AL74" s="47"/>
      <c r="AM74" s="53" t="str">
        <f t="shared" si="47"/>
        <v/>
      </c>
      <c r="AN74" s="50" t="str">
        <f t="shared" si="48"/>
        <v/>
      </c>
      <c r="AO74" s="53" t="s">
        <v>84</v>
      </c>
      <c r="AP74" s="52" t="str">
        <f t="shared" si="49"/>
        <v/>
      </c>
      <c r="AQ74" s="52" t="str">
        <f t="shared" si="50"/>
        <v/>
      </c>
      <c r="AR74" s="47">
        <f t="shared" si="51"/>
        <v>0</v>
      </c>
      <c r="AS74" s="53" t="str">
        <f t="shared" si="52"/>
        <v/>
      </c>
      <c r="AT74" s="52" t="str">
        <f t="shared" si="53"/>
        <v/>
      </c>
      <c r="AU74" s="9" t="str">
        <f t="shared" si="54"/>
        <v/>
      </c>
      <c r="AV74" s="9" t="str">
        <f t="shared" si="55"/>
        <v/>
      </c>
      <c r="AW74" s="12" t="str">
        <f t="shared" si="56"/>
        <v/>
      </c>
      <c r="AX74" s="9" t="str">
        <f t="shared" si="57"/>
        <v/>
      </c>
      <c r="AY74" s="12" t="str">
        <f t="shared" si="58"/>
        <v/>
      </c>
      <c r="AZ74" s="10" t="str">
        <f t="shared" si="59"/>
        <v/>
      </c>
      <c r="BA74" s="10" t="str">
        <f t="shared" si="60"/>
        <v/>
      </c>
      <c r="BB74" s="10" t="str">
        <f t="shared" si="61"/>
        <v/>
      </c>
      <c r="BC74" s="10" t="str">
        <f t="shared" si="62"/>
        <v/>
      </c>
      <c r="BD74" s="10" t="str">
        <f t="shared" si="63"/>
        <v/>
      </c>
      <c r="BE74" s="12" t="str">
        <f t="shared" si="64"/>
        <v/>
      </c>
      <c r="BF74" s="9" t="str">
        <f t="shared" si="65"/>
        <v/>
      </c>
      <c r="BG74" s="9" t="str">
        <f t="shared" si="66"/>
        <v/>
      </c>
      <c r="BH74" s="7" t="str">
        <f t="shared" si="67"/>
        <v/>
      </c>
      <c r="BI74" s="7" t="str">
        <f t="shared" si="68"/>
        <v/>
      </c>
      <c r="BJ74" s="12" t="str">
        <f t="shared" si="69"/>
        <v/>
      </c>
      <c r="BK74" s="80" t="str">
        <f t="shared" si="70"/>
        <v/>
      </c>
      <c r="BL74" s="7" t="str">
        <f t="shared" si="71"/>
        <v/>
      </c>
      <c r="BM74" s="7" t="str">
        <f t="shared" si="123"/>
        <v/>
      </c>
      <c r="BN74" s="12" t="str">
        <f t="shared" si="72"/>
        <v/>
      </c>
      <c r="BO74" s="9" t="str">
        <f t="shared" si="73"/>
        <v/>
      </c>
      <c r="BP74" s="2" t="str">
        <f t="shared" si="74"/>
        <v/>
      </c>
      <c r="BQ74" s="2" t="str">
        <f t="shared" si="75"/>
        <v/>
      </c>
      <c r="BR74" s="20" t="str">
        <f t="shared" si="134"/>
        <v/>
      </c>
      <c r="BS74" s="20" t="str">
        <f t="shared" si="134"/>
        <v/>
      </c>
      <c r="BT74" s="20" t="str">
        <f t="shared" si="134"/>
        <v/>
      </c>
      <c r="BU74" s="86" t="str">
        <f t="shared" si="77"/>
        <v/>
      </c>
      <c r="BV74" s="86" t="str">
        <f t="shared" si="78"/>
        <v/>
      </c>
      <c r="BW74" s="20" t="str">
        <f t="shared" si="134"/>
        <v/>
      </c>
      <c r="BX74" s="86" t="str">
        <f t="shared" si="134"/>
        <v/>
      </c>
      <c r="BY74" s="86" t="str">
        <f t="shared" si="134"/>
        <v/>
      </c>
      <c r="BZ74" s="86" t="str">
        <f t="shared" si="134"/>
        <v/>
      </c>
      <c r="CA74" s="86" t="str">
        <f t="shared" si="134"/>
        <v/>
      </c>
      <c r="CB74" s="86" t="str">
        <f t="shared" si="134"/>
        <v/>
      </c>
      <c r="CC74" s="86" t="str">
        <f t="shared" si="134"/>
        <v/>
      </c>
      <c r="CD74" s="86" t="str">
        <f t="shared" si="134"/>
        <v/>
      </c>
      <c r="CE74" s="20" t="str">
        <f t="shared" si="124"/>
        <v/>
      </c>
      <c r="CF74" s="14" t="str">
        <f t="shared" si="80"/>
        <v/>
      </c>
      <c r="CG74" s="14" t="str">
        <f t="shared" si="81"/>
        <v/>
      </c>
      <c r="CH74" s="8">
        <f t="shared" si="82"/>
        <v>0</v>
      </c>
      <c r="CI74" s="9" t="str">
        <f t="shared" si="83"/>
        <v/>
      </c>
      <c r="CJ74" s="9" t="str">
        <f t="shared" si="84"/>
        <v/>
      </c>
      <c r="CK74" s="9" t="str">
        <f t="shared" si="85"/>
        <v/>
      </c>
      <c r="CL74" s="9" t="str">
        <f t="shared" si="86"/>
        <v/>
      </c>
      <c r="CM74" s="9" t="str">
        <f t="shared" si="87"/>
        <v/>
      </c>
      <c r="CN74" s="9" t="str">
        <f t="shared" si="88"/>
        <v/>
      </c>
      <c r="CO74" s="9" t="str">
        <f t="shared" si="132"/>
        <v/>
      </c>
      <c r="CP74" s="9" t="str">
        <f t="shared" si="132"/>
        <v/>
      </c>
      <c r="CQ74" s="9" t="str">
        <f t="shared" si="132"/>
        <v/>
      </c>
      <c r="CR74" s="9" t="str">
        <f t="shared" si="132"/>
        <v/>
      </c>
      <c r="CS74" s="9" t="str">
        <f t="shared" si="132"/>
        <v/>
      </c>
      <c r="CT74" s="9" t="str">
        <f t="shared" si="132"/>
        <v/>
      </c>
      <c r="CU74" s="9" t="str">
        <f t="shared" si="132"/>
        <v/>
      </c>
      <c r="CV74" s="9" t="str">
        <f t="shared" si="90"/>
        <v/>
      </c>
      <c r="CW74" s="9" t="str">
        <f t="shared" si="133"/>
        <v/>
      </c>
      <c r="CX74" s="9" t="str">
        <f t="shared" si="133"/>
        <v/>
      </c>
      <c r="CY74" s="9" t="str">
        <f t="shared" si="133"/>
        <v/>
      </c>
      <c r="CZ74" s="9" t="str">
        <f t="shared" si="133"/>
        <v/>
      </c>
      <c r="DA74" s="9" t="str">
        <f t="shared" si="133"/>
        <v/>
      </c>
      <c r="DB74" s="9" t="str">
        <f t="shared" si="133"/>
        <v/>
      </c>
      <c r="DC74" s="9" t="str">
        <f t="shared" si="133"/>
        <v/>
      </c>
      <c r="DD74" s="2" t="str">
        <f t="shared" si="92"/>
        <v/>
      </c>
      <c r="DE74" s="2" t="str">
        <f t="shared" si="93"/>
        <v/>
      </c>
      <c r="DF74" s="2" t="str">
        <f t="shared" si="94"/>
        <v/>
      </c>
      <c r="DG74" s="2" t="str">
        <f t="shared" si="95"/>
        <v/>
      </c>
      <c r="DH74" s="2" t="str">
        <f t="shared" si="96"/>
        <v/>
      </c>
      <c r="DI74" s="2" t="str">
        <f t="shared" si="97"/>
        <v/>
      </c>
      <c r="DJ74" s="2" t="str">
        <f t="shared" si="98"/>
        <v/>
      </c>
      <c r="DK74" s="2" t="str">
        <f t="shared" si="99"/>
        <v/>
      </c>
      <c r="DL74" s="16" t="str">
        <f t="shared" si="100"/>
        <v/>
      </c>
      <c r="DM74" s="16" t="str">
        <f t="shared" si="101"/>
        <v/>
      </c>
      <c r="DN74" s="16" t="str">
        <f t="shared" si="102"/>
        <v/>
      </c>
      <c r="DO74" s="72" t="str">
        <f t="shared" si="103"/>
        <v/>
      </c>
      <c r="DP74" s="16" t="str">
        <f t="shared" si="104"/>
        <v/>
      </c>
      <c r="DQ74" s="16" t="str">
        <f t="shared" si="105"/>
        <v/>
      </c>
      <c r="DR74" s="2" t="str">
        <f t="shared" si="106"/>
        <v/>
      </c>
      <c r="DS74" s="2" t="str">
        <f t="shared" si="107"/>
        <v/>
      </c>
      <c r="DT74" s="2" t="str">
        <f t="shared" si="108"/>
        <v/>
      </c>
      <c r="DU74" s="2" t="str">
        <f t="shared" si="109"/>
        <v/>
      </c>
      <c r="DV74" s="15"/>
      <c r="DW74" s="18"/>
      <c r="DX74" s="17"/>
      <c r="DY74" s="47" t="str">
        <f t="shared" si="131"/>
        <v/>
      </c>
      <c r="DZ74" s="47" t="str">
        <f t="shared" si="131"/>
        <v/>
      </c>
      <c r="EA74" s="47" t="str">
        <f t="shared" si="131"/>
        <v/>
      </c>
      <c r="EB74" s="47" t="str">
        <f t="shared" si="131"/>
        <v/>
      </c>
      <c r="EC74" s="49" t="str">
        <f t="shared" si="131"/>
        <v/>
      </c>
      <c r="ED74" s="49" t="str">
        <f t="shared" si="131"/>
        <v/>
      </c>
      <c r="EE74" s="47" t="str">
        <f t="shared" si="131"/>
        <v/>
      </c>
      <c r="EF74" s="47" t="str">
        <f t="shared" si="131"/>
        <v/>
      </c>
      <c r="EG74" s="47" t="str">
        <f t="shared" si="131"/>
        <v/>
      </c>
      <c r="EH74" s="6">
        <f t="shared" si="16"/>
        <v>0</v>
      </c>
      <c r="EI74" s="6">
        <f t="shared" si="17"/>
        <v>0</v>
      </c>
      <c r="EJ74" s="2" t="str">
        <f t="shared" si="18"/>
        <v/>
      </c>
      <c r="EK74" s="2" t="str">
        <f t="shared" si="19"/>
        <v/>
      </c>
      <c r="EL74" s="2" t="str">
        <f t="shared" si="126"/>
        <v/>
      </c>
      <c r="EM74" s="2" t="str">
        <f t="shared" si="21"/>
        <v/>
      </c>
      <c r="EN74" s="2" t="str">
        <f t="shared" si="22"/>
        <v/>
      </c>
      <c r="EO74" s="2">
        <f t="shared" si="23"/>
        <v>0</v>
      </c>
      <c r="EP74" s="2">
        <f t="shared" si="110"/>
        <v>0</v>
      </c>
      <c r="EQ74" s="2"/>
      <c r="ER74" s="2"/>
      <c r="ES74" s="2"/>
      <c r="ET74" s="2"/>
      <c r="EU74" s="2"/>
      <c r="EV74" s="2"/>
      <c r="EW74" s="2">
        <f t="shared" si="24"/>
        <v>0</v>
      </c>
      <c r="EX74" s="2">
        <f t="shared" si="25"/>
        <v>0</v>
      </c>
      <c r="EY74" s="2">
        <f t="shared" si="111"/>
        <v>0</v>
      </c>
      <c r="EZ74" s="2">
        <f t="shared" si="26"/>
        <v>0</v>
      </c>
      <c r="FA74" s="2">
        <f t="shared" si="27"/>
        <v>0</v>
      </c>
      <c r="FB74" s="59"/>
      <c r="FC74" s="2">
        <f t="shared" si="28"/>
        <v>0</v>
      </c>
      <c r="FD74" s="2">
        <f t="shared" si="112"/>
        <v>0</v>
      </c>
      <c r="FE74" s="3">
        <f t="shared" si="125"/>
        <v>0</v>
      </c>
      <c r="FF74" s="3">
        <f t="shared" si="113"/>
        <v>0</v>
      </c>
      <c r="FG74" s="3">
        <f t="shared" si="114"/>
        <v>0</v>
      </c>
      <c r="FH74" s="3">
        <f t="shared" si="29"/>
        <v>0</v>
      </c>
      <c r="FI74" s="67">
        <f t="shared" si="30"/>
        <v>0</v>
      </c>
      <c r="FJ74" s="3">
        <f t="shared" si="31"/>
        <v>0</v>
      </c>
      <c r="FK74" s="3">
        <f t="shared" si="32"/>
        <v>0</v>
      </c>
      <c r="FL74" s="3">
        <f t="shared" si="115"/>
        <v>0</v>
      </c>
      <c r="FM74" s="3">
        <f t="shared" si="116"/>
        <v>0</v>
      </c>
      <c r="FN74" s="3">
        <f t="shared" si="117"/>
        <v>0</v>
      </c>
      <c r="FO74" s="2">
        <f t="shared" si="33"/>
        <v>0</v>
      </c>
      <c r="FP74" s="2">
        <f t="shared" si="34"/>
        <v>0</v>
      </c>
      <c r="FQ74" s="2">
        <f t="shared" si="118"/>
        <v>0</v>
      </c>
      <c r="FR74" s="6" t="str">
        <f>IF(A74=1,1,IF(DW74="","",COUNTA($DW$31:DW74)+1))</f>
        <v/>
      </c>
      <c r="FS74" s="6" t="str">
        <f t="shared" si="35"/>
        <v/>
      </c>
      <c r="FT74" s="43">
        <f t="shared" si="119"/>
        <v>0</v>
      </c>
      <c r="FU74" s="23">
        <f t="shared" si="120"/>
        <v>0</v>
      </c>
      <c r="FV74" s="21">
        <f t="shared" si="121"/>
        <v>0</v>
      </c>
    </row>
    <row r="75" spans="1:178">
      <c r="A75" s="4" t="str">
        <f t="shared" si="36"/>
        <v/>
      </c>
      <c r="B75" s="33"/>
      <c r="C75" s="33"/>
      <c r="D75" s="33"/>
      <c r="E75" s="33"/>
      <c r="F75" s="33"/>
      <c r="G75" s="11" t="str">
        <f t="shared" si="2"/>
        <v/>
      </c>
      <c r="H75" s="3" t="str">
        <f t="shared" si="37"/>
        <v/>
      </c>
      <c r="I75" s="3" t="str">
        <f t="shared" si="3"/>
        <v/>
      </c>
      <c r="J75" s="3" t="str">
        <f t="shared" si="38"/>
        <v/>
      </c>
      <c r="K75" s="3" t="str">
        <f t="shared" si="4"/>
        <v/>
      </c>
      <c r="L75" s="2" t="str">
        <f t="shared" si="5"/>
        <v/>
      </c>
      <c r="M75" s="8" t="str">
        <f t="shared" si="39"/>
        <v/>
      </c>
      <c r="N75" s="8" t="str">
        <f t="shared" si="6"/>
        <v/>
      </c>
      <c r="O75" s="8" t="str">
        <f t="shared" si="40"/>
        <v/>
      </c>
      <c r="P75" s="8" t="str">
        <f t="shared" si="7"/>
        <v/>
      </c>
      <c r="Q75" s="2" t="str">
        <f t="shared" si="8"/>
        <v/>
      </c>
      <c r="R75" s="3" t="str">
        <f t="shared" si="9"/>
        <v/>
      </c>
      <c r="S75" s="3" t="str">
        <f t="shared" si="10"/>
        <v/>
      </c>
      <c r="T75" s="3" t="str">
        <f t="shared" si="41"/>
        <v/>
      </c>
      <c r="U75" s="8" t="str">
        <f t="shared" si="11"/>
        <v/>
      </c>
      <c r="V75" s="2" t="str">
        <f t="shared" si="12"/>
        <v/>
      </c>
      <c r="W75" s="2" t="str">
        <f t="shared" si="13"/>
        <v/>
      </c>
      <c r="X75" s="2" t="str">
        <f t="shared" si="122"/>
        <v/>
      </c>
      <c r="Y75" s="2" t="str">
        <f t="shared" si="14"/>
        <v/>
      </c>
      <c r="Z75" s="46" t="str">
        <f t="shared" si="42"/>
        <v/>
      </c>
      <c r="AA75" s="46" t="str">
        <f t="shared" si="43"/>
        <v/>
      </c>
      <c r="AB75" s="47"/>
      <c r="AC75" s="46" t="str">
        <f t="shared" si="44"/>
        <v/>
      </c>
      <c r="AD75" s="47" t="str">
        <f t="shared" si="127"/>
        <v/>
      </c>
      <c r="AE75" s="48" t="str">
        <f t="shared" si="45"/>
        <v/>
      </c>
      <c r="AF75" s="49" t="str">
        <f t="shared" si="129"/>
        <v/>
      </c>
      <c r="AG75" s="49" t="str">
        <f t="shared" si="129"/>
        <v/>
      </c>
      <c r="AH75" s="49" t="str">
        <f t="shared" si="129"/>
        <v/>
      </c>
      <c r="AI75" s="47" t="str">
        <f t="shared" si="129"/>
        <v/>
      </c>
      <c r="AJ75" s="47" t="str">
        <f t="shared" si="129"/>
        <v/>
      </c>
      <c r="AK75" s="46" t="str">
        <f t="shared" si="129"/>
        <v/>
      </c>
      <c r="AL75" s="47"/>
      <c r="AM75" s="53" t="str">
        <f t="shared" si="47"/>
        <v/>
      </c>
      <c r="AN75" s="50" t="str">
        <f t="shared" si="48"/>
        <v/>
      </c>
      <c r="AO75" s="53" t="s">
        <v>84</v>
      </c>
      <c r="AP75" s="52" t="str">
        <f t="shared" si="49"/>
        <v/>
      </c>
      <c r="AQ75" s="52" t="str">
        <f t="shared" si="50"/>
        <v/>
      </c>
      <c r="AR75" s="47">
        <f t="shared" si="51"/>
        <v>0</v>
      </c>
      <c r="AS75" s="53" t="str">
        <f t="shared" si="52"/>
        <v/>
      </c>
      <c r="AT75" s="52" t="str">
        <f t="shared" si="53"/>
        <v/>
      </c>
      <c r="AU75" s="9" t="str">
        <f t="shared" si="54"/>
        <v/>
      </c>
      <c r="AV75" s="9" t="str">
        <f t="shared" si="55"/>
        <v/>
      </c>
      <c r="AW75" s="12" t="str">
        <f t="shared" si="56"/>
        <v/>
      </c>
      <c r="AX75" s="9" t="str">
        <f t="shared" si="57"/>
        <v/>
      </c>
      <c r="AY75" s="12" t="str">
        <f t="shared" si="58"/>
        <v/>
      </c>
      <c r="AZ75" s="10" t="str">
        <f t="shared" si="59"/>
        <v/>
      </c>
      <c r="BA75" s="10" t="str">
        <f t="shared" si="60"/>
        <v/>
      </c>
      <c r="BB75" s="10" t="str">
        <f t="shared" si="61"/>
        <v/>
      </c>
      <c r="BC75" s="10" t="str">
        <f t="shared" si="62"/>
        <v/>
      </c>
      <c r="BD75" s="10" t="str">
        <f t="shared" si="63"/>
        <v/>
      </c>
      <c r="BE75" s="12" t="str">
        <f t="shared" si="64"/>
        <v/>
      </c>
      <c r="BF75" s="9" t="str">
        <f t="shared" si="65"/>
        <v/>
      </c>
      <c r="BG75" s="9" t="str">
        <f t="shared" si="66"/>
        <v/>
      </c>
      <c r="BH75" s="7" t="str">
        <f t="shared" si="67"/>
        <v/>
      </c>
      <c r="BI75" s="7" t="str">
        <f t="shared" si="68"/>
        <v/>
      </c>
      <c r="BJ75" s="12" t="str">
        <f t="shared" si="69"/>
        <v/>
      </c>
      <c r="BK75" s="80" t="str">
        <f t="shared" si="70"/>
        <v/>
      </c>
      <c r="BL75" s="7" t="str">
        <f t="shared" si="71"/>
        <v/>
      </c>
      <c r="BM75" s="7" t="str">
        <f t="shared" si="123"/>
        <v/>
      </c>
      <c r="BN75" s="12" t="str">
        <f t="shared" si="72"/>
        <v/>
      </c>
      <c r="BO75" s="9" t="str">
        <f t="shared" si="73"/>
        <v/>
      </c>
      <c r="BP75" s="2" t="str">
        <f t="shared" si="74"/>
        <v/>
      </c>
      <c r="BQ75" s="2" t="str">
        <f t="shared" si="75"/>
        <v/>
      </c>
      <c r="BR75" s="20" t="str">
        <f t="shared" si="134"/>
        <v/>
      </c>
      <c r="BS75" s="20" t="str">
        <f t="shared" si="134"/>
        <v/>
      </c>
      <c r="BT75" s="20" t="str">
        <f t="shared" si="134"/>
        <v/>
      </c>
      <c r="BU75" s="86" t="str">
        <f t="shared" si="77"/>
        <v/>
      </c>
      <c r="BV75" s="86" t="str">
        <f t="shared" si="78"/>
        <v/>
      </c>
      <c r="BW75" s="20" t="str">
        <f t="shared" si="134"/>
        <v/>
      </c>
      <c r="BX75" s="86" t="str">
        <f t="shared" si="134"/>
        <v/>
      </c>
      <c r="BY75" s="86" t="str">
        <f t="shared" si="134"/>
        <v/>
      </c>
      <c r="BZ75" s="86" t="str">
        <f t="shared" si="134"/>
        <v/>
      </c>
      <c r="CA75" s="86" t="str">
        <f t="shared" si="134"/>
        <v/>
      </c>
      <c r="CB75" s="86" t="str">
        <f t="shared" si="134"/>
        <v/>
      </c>
      <c r="CC75" s="86" t="str">
        <f t="shared" si="134"/>
        <v/>
      </c>
      <c r="CD75" s="86" t="str">
        <f t="shared" si="134"/>
        <v/>
      </c>
      <c r="CE75" s="20" t="str">
        <f t="shared" si="124"/>
        <v/>
      </c>
      <c r="CF75" s="14" t="str">
        <f t="shared" si="80"/>
        <v/>
      </c>
      <c r="CG75" s="14" t="str">
        <f t="shared" si="81"/>
        <v/>
      </c>
      <c r="CH75" s="8">
        <f t="shared" si="82"/>
        <v>0</v>
      </c>
      <c r="CI75" s="9" t="str">
        <f t="shared" si="83"/>
        <v/>
      </c>
      <c r="CJ75" s="9" t="str">
        <f t="shared" si="84"/>
        <v/>
      </c>
      <c r="CK75" s="9" t="str">
        <f t="shared" si="85"/>
        <v/>
      </c>
      <c r="CL75" s="9" t="str">
        <f t="shared" si="86"/>
        <v/>
      </c>
      <c r="CM75" s="9" t="str">
        <f t="shared" si="87"/>
        <v/>
      </c>
      <c r="CN75" s="9" t="str">
        <f t="shared" si="88"/>
        <v/>
      </c>
      <c r="CO75" s="9" t="str">
        <f t="shared" si="132"/>
        <v/>
      </c>
      <c r="CP75" s="9" t="str">
        <f t="shared" si="132"/>
        <v/>
      </c>
      <c r="CQ75" s="9" t="str">
        <f t="shared" si="132"/>
        <v/>
      </c>
      <c r="CR75" s="9" t="str">
        <f t="shared" si="132"/>
        <v/>
      </c>
      <c r="CS75" s="9" t="str">
        <f t="shared" si="132"/>
        <v/>
      </c>
      <c r="CT75" s="9" t="str">
        <f t="shared" si="132"/>
        <v/>
      </c>
      <c r="CU75" s="9" t="str">
        <f t="shared" si="132"/>
        <v/>
      </c>
      <c r="CV75" s="9" t="str">
        <f t="shared" si="90"/>
        <v/>
      </c>
      <c r="CW75" s="9" t="str">
        <f t="shared" si="133"/>
        <v/>
      </c>
      <c r="CX75" s="9" t="str">
        <f t="shared" si="133"/>
        <v/>
      </c>
      <c r="CY75" s="9" t="str">
        <f t="shared" si="133"/>
        <v/>
      </c>
      <c r="CZ75" s="9" t="str">
        <f t="shared" si="133"/>
        <v/>
      </c>
      <c r="DA75" s="9" t="str">
        <f t="shared" si="133"/>
        <v/>
      </c>
      <c r="DB75" s="9" t="str">
        <f t="shared" si="133"/>
        <v/>
      </c>
      <c r="DC75" s="9" t="str">
        <f t="shared" si="133"/>
        <v/>
      </c>
      <c r="DD75" s="2" t="str">
        <f t="shared" si="92"/>
        <v/>
      </c>
      <c r="DE75" s="2" t="str">
        <f t="shared" si="93"/>
        <v/>
      </c>
      <c r="DF75" s="2" t="str">
        <f t="shared" si="94"/>
        <v/>
      </c>
      <c r="DG75" s="2" t="str">
        <f t="shared" si="95"/>
        <v/>
      </c>
      <c r="DH75" s="2" t="str">
        <f t="shared" si="96"/>
        <v/>
      </c>
      <c r="DI75" s="2" t="str">
        <f t="shared" si="97"/>
        <v/>
      </c>
      <c r="DJ75" s="2" t="str">
        <f t="shared" si="98"/>
        <v/>
      </c>
      <c r="DK75" s="2" t="str">
        <f t="shared" si="99"/>
        <v/>
      </c>
      <c r="DL75" s="16" t="str">
        <f t="shared" si="100"/>
        <v/>
      </c>
      <c r="DM75" s="16" t="str">
        <f t="shared" si="101"/>
        <v/>
      </c>
      <c r="DN75" s="16" t="str">
        <f t="shared" si="102"/>
        <v/>
      </c>
      <c r="DO75" s="72" t="str">
        <f t="shared" si="103"/>
        <v/>
      </c>
      <c r="DP75" s="16" t="str">
        <f t="shared" si="104"/>
        <v/>
      </c>
      <c r="DQ75" s="16" t="str">
        <f t="shared" si="105"/>
        <v/>
      </c>
      <c r="DR75" s="2" t="str">
        <f t="shared" si="106"/>
        <v/>
      </c>
      <c r="DS75" s="2" t="str">
        <f t="shared" si="107"/>
        <v/>
      </c>
      <c r="DT75" s="2" t="str">
        <f t="shared" si="108"/>
        <v/>
      </c>
      <c r="DU75" s="2" t="str">
        <f t="shared" si="109"/>
        <v/>
      </c>
      <c r="DV75" s="15"/>
      <c r="DW75" s="18"/>
      <c r="DX75" s="17"/>
      <c r="DY75" s="47" t="str">
        <f t="shared" si="131"/>
        <v/>
      </c>
      <c r="DZ75" s="47" t="str">
        <f t="shared" si="131"/>
        <v/>
      </c>
      <c r="EA75" s="47" t="str">
        <f t="shared" si="131"/>
        <v/>
      </c>
      <c r="EB75" s="47" t="str">
        <f t="shared" si="131"/>
        <v/>
      </c>
      <c r="EC75" s="49" t="str">
        <f t="shared" si="131"/>
        <v/>
      </c>
      <c r="ED75" s="49" t="str">
        <f t="shared" si="131"/>
        <v/>
      </c>
      <c r="EE75" s="47" t="str">
        <f t="shared" si="131"/>
        <v/>
      </c>
      <c r="EF75" s="47" t="str">
        <f t="shared" si="131"/>
        <v/>
      </c>
      <c r="EG75" s="47" t="str">
        <f t="shared" si="131"/>
        <v/>
      </c>
      <c r="EH75" s="6">
        <f t="shared" si="16"/>
        <v>0</v>
      </c>
      <c r="EI75" s="6">
        <f t="shared" si="17"/>
        <v>0</v>
      </c>
      <c r="EJ75" s="2" t="str">
        <f t="shared" si="18"/>
        <v/>
      </c>
      <c r="EK75" s="2" t="str">
        <f t="shared" si="19"/>
        <v/>
      </c>
      <c r="EL75" s="2" t="str">
        <f t="shared" si="126"/>
        <v/>
      </c>
      <c r="EM75" s="2" t="str">
        <f t="shared" si="21"/>
        <v/>
      </c>
      <c r="EN75" s="2" t="str">
        <f t="shared" si="22"/>
        <v/>
      </c>
      <c r="EO75" s="2">
        <f t="shared" si="23"/>
        <v>0</v>
      </c>
      <c r="EP75" s="2">
        <f t="shared" si="110"/>
        <v>0</v>
      </c>
      <c r="EQ75" s="2"/>
      <c r="ER75" s="2"/>
      <c r="ES75" s="2"/>
      <c r="ET75" s="2"/>
      <c r="EU75" s="2"/>
      <c r="EV75" s="2"/>
      <c r="EW75" s="2">
        <f t="shared" si="24"/>
        <v>0</v>
      </c>
      <c r="EX75" s="2">
        <f t="shared" si="25"/>
        <v>0</v>
      </c>
      <c r="EY75" s="2">
        <f t="shared" si="111"/>
        <v>0</v>
      </c>
      <c r="EZ75" s="2">
        <f t="shared" si="26"/>
        <v>0</v>
      </c>
      <c r="FA75" s="2">
        <f t="shared" si="27"/>
        <v>0</v>
      </c>
      <c r="FB75" s="59"/>
      <c r="FC75" s="2">
        <f t="shared" si="28"/>
        <v>0</v>
      </c>
      <c r="FD75" s="2">
        <f t="shared" si="112"/>
        <v>0</v>
      </c>
      <c r="FE75" s="3">
        <f t="shared" si="125"/>
        <v>0</v>
      </c>
      <c r="FF75" s="3">
        <f t="shared" si="113"/>
        <v>0</v>
      </c>
      <c r="FG75" s="3">
        <f t="shared" si="114"/>
        <v>0</v>
      </c>
      <c r="FH75" s="3">
        <f t="shared" si="29"/>
        <v>0</v>
      </c>
      <c r="FI75" s="67">
        <f t="shared" si="30"/>
        <v>0</v>
      </c>
      <c r="FJ75" s="3">
        <f t="shared" si="31"/>
        <v>0</v>
      </c>
      <c r="FK75" s="3">
        <f t="shared" si="32"/>
        <v>0</v>
      </c>
      <c r="FL75" s="3">
        <f t="shared" si="115"/>
        <v>0</v>
      </c>
      <c r="FM75" s="3">
        <f t="shared" si="116"/>
        <v>0</v>
      </c>
      <c r="FN75" s="3">
        <f t="shared" si="117"/>
        <v>0</v>
      </c>
      <c r="FO75" s="2">
        <f t="shared" si="33"/>
        <v>0</v>
      </c>
      <c r="FP75" s="2">
        <f t="shared" si="34"/>
        <v>0</v>
      </c>
      <c r="FQ75" s="2">
        <f t="shared" si="118"/>
        <v>0</v>
      </c>
      <c r="FR75" s="6" t="str">
        <f>IF(A75=1,1,IF(DW75="","",COUNTA($DW$31:DW75)+1))</f>
        <v/>
      </c>
      <c r="FS75" s="6" t="str">
        <f t="shared" si="35"/>
        <v/>
      </c>
      <c r="FT75" s="43">
        <f t="shared" si="119"/>
        <v>0</v>
      </c>
      <c r="FU75" s="23">
        <f t="shared" si="120"/>
        <v>0</v>
      </c>
      <c r="FV75" s="21">
        <f t="shared" si="121"/>
        <v>0</v>
      </c>
    </row>
    <row r="76" spans="1:178">
      <c r="A76" s="4" t="str">
        <f t="shared" si="36"/>
        <v/>
      </c>
      <c r="B76" s="33"/>
      <c r="C76" s="33"/>
      <c r="D76" s="33"/>
      <c r="E76" s="33"/>
      <c r="F76" s="33"/>
      <c r="G76" s="11" t="str">
        <f t="shared" si="2"/>
        <v/>
      </c>
      <c r="H76" s="3" t="str">
        <f t="shared" si="37"/>
        <v/>
      </c>
      <c r="I76" s="3" t="str">
        <f t="shared" si="3"/>
        <v/>
      </c>
      <c r="J76" s="3" t="str">
        <f t="shared" si="38"/>
        <v/>
      </c>
      <c r="K76" s="3" t="str">
        <f t="shared" si="4"/>
        <v/>
      </c>
      <c r="L76" s="2" t="str">
        <f t="shared" si="5"/>
        <v/>
      </c>
      <c r="M76" s="8" t="str">
        <f t="shared" si="39"/>
        <v/>
      </c>
      <c r="N76" s="8" t="str">
        <f t="shared" si="6"/>
        <v/>
      </c>
      <c r="O76" s="8" t="str">
        <f t="shared" si="40"/>
        <v/>
      </c>
      <c r="P76" s="8" t="str">
        <f t="shared" si="7"/>
        <v/>
      </c>
      <c r="Q76" s="2" t="str">
        <f t="shared" si="8"/>
        <v/>
      </c>
      <c r="R76" s="3" t="str">
        <f t="shared" si="9"/>
        <v/>
      </c>
      <c r="S76" s="3" t="str">
        <f t="shared" si="10"/>
        <v/>
      </c>
      <c r="T76" s="3" t="str">
        <f t="shared" si="41"/>
        <v/>
      </c>
      <c r="U76" s="8" t="str">
        <f t="shared" si="11"/>
        <v/>
      </c>
      <c r="V76" s="2" t="str">
        <f t="shared" si="12"/>
        <v/>
      </c>
      <c r="W76" s="2" t="str">
        <f t="shared" si="13"/>
        <v/>
      </c>
      <c r="X76" s="2" t="str">
        <f t="shared" si="122"/>
        <v/>
      </c>
      <c r="Y76" s="2" t="str">
        <f t="shared" si="14"/>
        <v/>
      </c>
      <c r="Z76" s="46" t="str">
        <f t="shared" si="42"/>
        <v/>
      </c>
      <c r="AA76" s="46" t="str">
        <f t="shared" si="43"/>
        <v/>
      </c>
      <c r="AB76" s="47"/>
      <c r="AC76" s="46" t="str">
        <f t="shared" si="44"/>
        <v/>
      </c>
      <c r="AD76" s="47" t="str">
        <f t="shared" si="127"/>
        <v/>
      </c>
      <c r="AE76" s="48" t="str">
        <f t="shared" si="45"/>
        <v/>
      </c>
      <c r="AF76" s="49" t="str">
        <f t="shared" si="129"/>
        <v/>
      </c>
      <c r="AG76" s="49" t="str">
        <f t="shared" si="129"/>
        <v/>
      </c>
      <c r="AH76" s="49" t="str">
        <f t="shared" si="129"/>
        <v/>
      </c>
      <c r="AI76" s="47" t="str">
        <f t="shared" si="129"/>
        <v/>
      </c>
      <c r="AJ76" s="47" t="str">
        <f t="shared" si="129"/>
        <v/>
      </c>
      <c r="AK76" s="46" t="str">
        <f t="shared" si="129"/>
        <v/>
      </c>
      <c r="AL76" s="47"/>
      <c r="AM76" s="53" t="str">
        <f t="shared" si="47"/>
        <v/>
      </c>
      <c r="AN76" s="50" t="str">
        <f t="shared" si="48"/>
        <v/>
      </c>
      <c r="AO76" s="53" t="s">
        <v>84</v>
      </c>
      <c r="AP76" s="52" t="str">
        <f t="shared" si="49"/>
        <v/>
      </c>
      <c r="AQ76" s="52" t="str">
        <f t="shared" si="50"/>
        <v/>
      </c>
      <c r="AR76" s="47">
        <f t="shared" si="51"/>
        <v>0</v>
      </c>
      <c r="AS76" s="53" t="str">
        <f t="shared" si="52"/>
        <v/>
      </c>
      <c r="AT76" s="52" t="str">
        <f t="shared" si="53"/>
        <v/>
      </c>
      <c r="AU76" s="9" t="str">
        <f t="shared" si="54"/>
        <v/>
      </c>
      <c r="AV76" s="9" t="str">
        <f t="shared" si="55"/>
        <v/>
      </c>
      <c r="AW76" s="12" t="str">
        <f t="shared" si="56"/>
        <v/>
      </c>
      <c r="AX76" s="9" t="str">
        <f t="shared" si="57"/>
        <v/>
      </c>
      <c r="AY76" s="12" t="str">
        <f t="shared" si="58"/>
        <v/>
      </c>
      <c r="AZ76" s="10" t="str">
        <f t="shared" si="59"/>
        <v/>
      </c>
      <c r="BA76" s="10" t="str">
        <f t="shared" si="60"/>
        <v/>
      </c>
      <c r="BB76" s="10" t="str">
        <f t="shared" si="61"/>
        <v/>
      </c>
      <c r="BC76" s="10" t="str">
        <f t="shared" si="62"/>
        <v/>
      </c>
      <c r="BD76" s="10" t="str">
        <f t="shared" si="63"/>
        <v/>
      </c>
      <c r="BE76" s="12" t="str">
        <f t="shared" si="64"/>
        <v/>
      </c>
      <c r="BF76" s="9" t="str">
        <f t="shared" si="65"/>
        <v/>
      </c>
      <c r="BG76" s="9" t="str">
        <f t="shared" si="66"/>
        <v/>
      </c>
      <c r="BH76" s="7" t="str">
        <f t="shared" si="67"/>
        <v/>
      </c>
      <c r="BI76" s="7" t="str">
        <f t="shared" si="68"/>
        <v/>
      </c>
      <c r="BJ76" s="12" t="str">
        <f t="shared" si="69"/>
        <v/>
      </c>
      <c r="BK76" s="80" t="str">
        <f t="shared" si="70"/>
        <v/>
      </c>
      <c r="BL76" s="7" t="str">
        <f t="shared" si="71"/>
        <v/>
      </c>
      <c r="BM76" s="7" t="str">
        <f t="shared" si="123"/>
        <v/>
      </c>
      <c r="BN76" s="12" t="str">
        <f t="shared" si="72"/>
        <v/>
      </c>
      <c r="BO76" s="9" t="str">
        <f t="shared" si="73"/>
        <v/>
      </c>
      <c r="BP76" s="2" t="str">
        <f t="shared" si="74"/>
        <v/>
      </c>
      <c r="BQ76" s="2" t="str">
        <f t="shared" si="75"/>
        <v/>
      </c>
      <c r="BR76" s="20" t="str">
        <f t="shared" si="134"/>
        <v/>
      </c>
      <c r="BS76" s="20" t="str">
        <f t="shared" si="134"/>
        <v/>
      </c>
      <c r="BT76" s="20" t="str">
        <f t="shared" si="134"/>
        <v/>
      </c>
      <c r="BU76" s="86" t="str">
        <f t="shared" si="77"/>
        <v/>
      </c>
      <c r="BV76" s="86" t="str">
        <f t="shared" si="78"/>
        <v/>
      </c>
      <c r="BW76" s="20" t="str">
        <f t="shared" si="134"/>
        <v/>
      </c>
      <c r="BX76" s="86" t="str">
        <f t="shared" si="134"/>
        <v/>
      </c>
      <c r="BY76" s="86" t="str">
        <f t="shared" si="134"/>
        <v/>
      </c>
      <c r="BZ76" s="86" t="str">
        <f t="shared" si="134"/>
        <v/>
      </c>
      <c r="CA76" s="86" t="str">
        <f t="shared" si="134"/>
        <v/>
      </c>
      <c r="CB76" s="86" t="str">
        <f t="shared" si="134"/>
        <v/>
      </c>
      <c r="CC76" s="86" t="str">
        <f t="shared" si="134"/>
        <v/>
      </c>
      <c r="CD76" s="86" t="str">
        <f t="shared" si="134"/>
        <v/>
      </c>
      <c r="CE76" s="20" t="str">
        <f t="shared" si="124"/>
        <v/>
      </c>
      <c r="CF76" s="14" t="str">
        <f t="shared" si="80"/>
        <v/>
      </c>
      <c r="CG76" s="14" t="str">
        <f t="shared" si="81"/>
        <v/>
      </c>
      <c r="CH76" s="8">
        <f t="shared" si="82"/>
        <v>0</v>
      </c>
      <c r="CI76" s="9" t="str">
        <f t="shared" si="83"/>
        <v/>
      </c>
      <c r="CJ76" s="9" t="str">
        <f t="shared" si="84"/>
        <v/>
      </c>
      <c r="CK76" s="9" t="str">
        <f t="shared" si="85"/>
        <v/>
      </c>
      <c r="CL76" s="9" t="str">
        <f t="shared" si="86"/>
        <v/>
      </c>
      <c r="CM76" s="9" t="str">
        <f t="shared" si="87"/>
        <v/>
      </c>
      <c r="CN76" s="9" t="str">
        <f t="shared" si="88"/>
        <v/>
      </c>
      <c r="CO76" s="9" t="str">
        <f t="shared" si="132"/>
        <v/>
      </c>
      <c r="CP76" s="9" t="str">
        <f t="shared" si="132"/>
        <v/>
      </c>
      <c r="CQ76" s="9" t="str">
        <f t="shared" si="132"/>
        <v/>
      </c>
      <c r="CR76" s="9" t="str">
        <f t="shared" si="132"/>
        <v/>
      </c>
      <c r="CS76" s="9" t="str">
        <f t="shared" si="132"/>
        <v/>
      </c>
      <c r="CT76" s="9" t="str">
        <f t="shared" si="132"/>
        <v/>
      </c>
      <c r="CU76" s="9" t="str">
        <f t="shared" si="132"/>
        <v/>
      </c>
      <c r="CV76" s="9" t="str">
        <f t="shared" si="90"/>
        <v/>
      </c>
      <c r="CW76" s="9" t="str">
        <f t="shared" si="133"/>
        <v/>
      </c>
      <c r="CX76" s="9" t="str">
        <f t="shared" si="133"/>
        <v/>
      </c>
      <c r="CY76" s="9" t="str">
        <f t="shared" si="133"/>
        <v/>
      </c>
      <c r="CZ76" s="9" t="str">
        <f t="shared" si="133"/>
        <v/>
      </c>
      <c r="DA76" s="9" t="str">
        <f t="shared" si="133"/>
        <v/>
      </c>
      <c r="DB76" s="9" t="str">
        <f t="shared" si="133"/>
        <v/>
      </c>
      <c r="DC76" s="9" t="str">
        <f t="shared" si="133"/>
        <v/>
      </c>
      <c r="DD76" s="2" t="str">
        <f t="shared" si="92"/>
        <v/>
      </c>
      <c r="DE76" s="2" t="str">
        <f t="shared" si="93"/>
        <v/>
      </c>
      <c r="DF76" s="2" t="str">
        <f t="shared" si="94"/>
        <v/>
      </c>
      <c r="DG76" s="2" t="str">
        <f t="shared" si="95"/>
        <v/>
      </c>
      <c r="DH76" s="2" t="str">
        <f t="shared" si="96"/>
        <v/>
      </c>
      <c r="DI76" s="2" t="str">
        <f t="shared" si="97"/>
        <v/>
      </c>
      <c r="DJ76" s="2" t="str">
        <f t="shared" si="98"/>
        <v/>
      </c>
      <c r="DK76" s="2" t="str">
        <f t="shared" si="99"/>
        <v/>
      </c>
      <c r="DL76" s="16" t="str">
        <f t="shared" si="100"/>
        <v/>
      </c>
      <c r="DM76" s="16" t="str">
        <f t="shared" si="101"/>
        <v/>
      </c>
      <c r="DN76" s="16" t="str">
        <f t="shared" si="102"/>
        <v/>
      </c>
      <c r="DO76" s="72" t="str">
        <f t="shared" si="103"/>
        <v/>
      </c>
      <c r="DP76" s="16" t="str">
        <f t="shared" si="104"/>
        <v/>
      </c>
      <c r="DQ76" s="16" t="str">
        <f t="shared" si="105"/>
        <v/>
      </c>
      <c r="DR76" s="2" t="str">
        <f t="shared" si="106"/>
        <v/>
      </c>
      <c r="DS76" s="2" t="str">
        <f t="shared" si="107"/>
        <v/>
      </c>
      <c r="DT76" s="2" t="str">
        <f t="shared" si="108"/>
        <v/>
      </c>
      <c r="DU76" s="2" t="str">
        <f t="shared" si="109"/>
        <v/>
      </c>
      <c r="DV76" s="15"/>
      <c r="DW76" s="17"/>
      <c r="DX76" s="17"/>
      <c r="DY76" s="47" t="str">
        <f t="shared" si="131"/>
        <v/>
      </c>
      <c r="DZ76" s="47" t="str">
        <f t="shared" si="131"/>
        <v/>
      </c>
      <c r="EA76" s="47" t="str">
        <f t="shared" si="131"/>
        <v/>
      </c>
      <c r="EB76" s="47" t="str">
        <f t="shared" si="131"/>
        <v/>
      </c>
      <c r="EC76" s="49" t="str">
        <f t="shared" si="131"/>
        <v/>
      </c>
      <c r="ED76" s="49" t="str">
        <f t="shared" si="131"/>
        <v/>
      </c>
      <c r="EE76" s="47" t="str">
        <f t="shared" si="131"/>
        <v/>
      </c>
      <c r="EF76" s="47" t="str">
        <f t="shared" si="131"/>
        <v/>
      </c>
      <c r="EG76" s="47" t="str">
        <f t="shared" si="131"/>
        <v/>
      </c>
      <c r="EH76" s="6">
        <f t="shared" si="16"/>
        <v>0</v>
      </c>
      <c r="EI76" s="6">
        <f t="shared" si="17"/>
        <v>0</v>
      </c>
      <c r="EJ76" s="2" t="str">
        <f t="shared" si="18"/>
        <v/>
      </c>
      <c r="EK76" s="2" t="str">
        <f t="shared" si="19"/>
        <v/>
      </c>
      <c r="EL76" s="2" t="str">
        <f t="shared" si="126"/>
        <v/>
      </c>
      <c r="EM76" s="2" t="str">
        <f t="shared" si="21"/>
        <v/>
      </c>
      <c r="EN76" s="2" t="str">
        <f t="shared" si="22"/>
        <v/>
      </c>
      <c r="EO76" s="2">
        <f t="shared" si="23"/>
        <v>0</v>
      </c>
      <c r="EP76" s="2">
        <f t="shared" si="110"/>
        <v>0</v>
      </c>
      <c r="EQ76" s="2"/>
      <c r="ER76" s="2"/>
      <c r="ES76" s="2"/>
      <c r="ET76" s="2"/>
      <c r="EU76" s="2"/>
      <c r="EV76" s="2"/>
      <c r="EW76" s="2">
        <f t="shared" si="24"/>
        <v>0</v>
      </c>
      <c r="EX76" s="2">
        <f t="shared" si="25"/>
        <v>0</v>
      </c>
      <c r="EY76" s="2">
        <f t="shared" si="111"/>
        <v>0</v>
      </c>
      <c r="EZ76" s="2">
        <f t="shared" si="26"/>
        <v>0</v>
      </c>
      <c r="FA76" s="2">
        <f t="shared" si="27"/>
        <v>0</v>
      </c>
      <c r="FB76" s="59"/>
      <c r="FC76" s="2">
        <f t="shared" si="28"/>
        <v>0</v>
      </c>
      <c r="FD76" s="2">
        <f t="shared" si="112"/>
        <v>0</v>
      </c>
      <c r="FE76" s="3">
        <f t="shared" si="125"/>
        <v>0</v>
      </c>
      <c r="FF76" s="3">
        <f t="shared" si="113"/>
        <v>0</v>
      </c>
      <c r="FG76" s="3">
        <f t="shared" si="114"/>
        <v>0</v>
      </c>
      <c r="FH76" s="3">
        <f t="shared" si="29"/>
        <v>0</v>
      </c>
      <c r="FI76" s="67">
        <f t="shared" si="30"/>
        <v>0</v>
      </c>
      <c r="FJ76" s="3">
        <f t="shared" si="31"/>
        <v>0</v>
      </c>
      <c r="FK76" s="3">
        <f t="shared" si="32"/>
        <v>0</v>
      </c>
      <c r="FL76" s="3">
        <f t="shared" si="115"/>
        <v>0</v>
      </c>
      <c r="FM76" s="3">
        <f t="shared" si="116"/>
        <v>0</v>
      </c>
      <c r="FN76" s="3">
        <f t="shared" si="117"/>
        <v>0</v>
      </c>
      <c r="FO76" s="2">
        <f t="shared" si="33"/>
        <v>0</v>
      </c>
      <c r="FP76" s="2">
        <f t="shared" si="34"/>
        <v>0</v>
      </c>
      <c r="FQ76" s="2">
        <f t="shared" si="118"/>
        <v>0</v>
      </c>
      <c r="FR76" s="6" t="str">
        <f>IF(A76=1,1,IF(DW76="","",COUNTA($DW$31:DW76)+1))</f>
        <v/>
      </c>
      <c r="FS76" s="6" t="str">
        <f t="shared" si="35"/>
        <v/>
      </c>
      <c r="FT76" s="43">
        <f t="shared" si="119"/>
        <v>0</v>
      </c>
      <c r="FU76" s="23">
        <f t="shared" si="120"/>
        <v>0</v>
      </c>
      <c r="FV76" s="21">
        <f t="shared" si="121"/>
        <v>0</v>
      </c>
    </row>
    <row r="77" spans="1:178">
      <c r="A77" s="4" t="str">
        <f t="shared" si="36"/>
        <v/>
      </c>
      <c r="B77" s="33"/>
      <c r="C77" s="33"/>
      <c r="D77" s="33"/>
      <c r="E77" s="33"/>
      <c r="F77" s="33"/>
      <c r="G77" s="11" t="str">
        <f t="shared" si="2"/>
        <v/>
      </c>
      <c r="H77" s="3" t="str">
        <f t="shared" si="37"/>
        <v/>
      </c>
      <c r="I77" s="3" t="str">
        <f t="shared" si="3"/>
        <v/>
      </c>
      <c r="J77" s="3" t="str">
        <f t="shared" si="38"/>
        <v/>
      </c>
      <c r="K77" s="3" t="str">
        <f t="shared" si="4"/>
        <v/>
      </c>
      <c r="L77" s="2" t="str">
        <f t="shared" si="5"/>
        <v/>
      </c>
      <c r="M77" s="8" t="str">
        <f t="shared" si="39"/>
        <v/>
      </c>
      <c r="N77" s="8" t="str">
        <f t="shared" si="6"/>
        <v/>
      </c>
      <c r="O77" s="8" t="str">
        <f t="shared" si="40"/>
        <v/>
      </c>
      <c r="P77" s="8" t="str">
        <f t="shared" si="7"/>
        <v/>
      </c>
      <c r="Q77" s="2" t="str">
        <f t="shared" si="8"/>
        <v/>
      </c>
      <c r="R77" s="3" t="str">
        <f t="shared" si="9"/>
        <v/>
      </c>
      <c r="S77" s="3" t="str">
        <f t="shared" si="10"/>
        <v/>
      </c>
      <c r="T77" s="3" t="str">
        <f t="shared" si="41"/>
        <v/>
      </c>
      <c r="U77" s="8" t="str">
        <f t="shared" si="11"/>
        <v/>
      </c>
      <c r="V77" s="2" t="str">
        <f t="shared" si="12"/>
        <v/>
      </c>
      <c r="W77" s="2" t="str">
        <f t="shared" si="13"/>
        <v/>
      </c>
      <c r="X77" s="2" t="str">
        <f t="shared" si="122"/>
        <v/>
      </c>
      <c r="Y77" s="2" t="str">
        <f t="shared" si="14"/>
        <v/>
      </c>
      <c r="Z77" s="46" t="str">
        <f t="shared" si="42"/>
        <v/>
      </c>
      <c r="AA77" s="46" t="str">
        <f t="shared" si="43"/>
        <v/>
      </c>
      <c r="AB77" s="47"/>
      <c r="AC77" s="46" t="str">
        <f t="shared" si="44"/>
        <v/>
      </c>
      <c r="AD77" s="47" t="str">
        <f t="shared" si="127"/>
        <v/>
      </c>
      <c r="AE77" s="48" t="str">
        <f t="shared" si="45"/>
        <v/>
      </c>
      <c r="AF77" s="49" t="str">
        <f t="shared" si="129"/>
        <v/>
      </c>
      <c r="AG77" s="49" t="str">
        <f t="shared" si="129"/>
        <v/>
      </c>
      <c r="AH77" s="49" t="str">
        <f t="shared" si="129"/>
        <v/>
      </c>
      <c r="AI77" s="47" t="str">
        <f t="shared" si="129"/>
        <v/>
      </c>
      <c r="AJ77" s="47" t="str">
        <f t="shared" si="129"/>
        <v/>
      </c>
      <c r="AK77" s="46" t="str">
        <f t="shared" si="129"/>
        <v/>
      </c>
      <c r="AL77" s="47"/>
      <c r="AM77" s="53" t="str">
        <f t="shared" si="47"/>
        <v/>
      </c>
      <c r="AN77" s="50" t="str">
        <f t="shared" si="48"/>
        <v/>
      </c>
      <c r="AO77" s="53" t="s">
        <v>84</v>
      </c>
      <c r="AP77" s="52" t="str">
        <f t="shared" si="49"/>
        <v/>
      </c>
      <c r="AQ77" s="52" t="str">
        <f t="shared" si="50"/>
        <v/>
      </c>
      <c r="AR77" s="47">
        <f t="shared" si="51"/>
        <v>0</v>
      </c>
      <c r="AS77" s="53" t="str">
        <f t="shared" si="52"/>
        <v/>
      </c>
      <c r="AT77" s="52" t="str">
        <f t="shared" si="53"/>
        <v/>
      </c>
      <c r="AU77" s="9" t="str">
        <f t="shared" si="54"/>
        <v/>
      </c>
      <c r="AV77" s="9" t="str">
        <f t="shared" si="55"/>
        <v/>
      </c>
      <c r="AW77" s="12" t="str">
        <f t="shared" si="56"/>
        <v/>
      </c>
      <c r="AX77" s="9" t="str">
        <f t="shared" si="57"/>
        <v/>
      </c>
      <c r="AY77" s="12" t="str">
        <f t="shared" si="58"/>
        <v/>
      </c>
      <c r="AZ77" s="10" t="str">
        <f t="shared" si="59"/>
        <v/>
      </c>
      <c r="BA77" s="10" t="str">
        <f t="shared" si="60"/>
        <v/>
      </c>
      <c r="BB77" s="10" t="str">
        <f t="shared" si="61"/>
        <v/>
      </c>
      <c r="BC77" s="10" t="str">
        <f t="shared" si="62"/>
        <v/>
      </c>
      <c r="BD77" s="10" t="str">
        <f t="shared" si="63"/>
        <v/>
      </c>
      <c r="BE77" s="12" t="str">
        <f t="shared" si="64"/>
        <v/>
      </c>
      <c r="BF77" s="9" t="str">
        <f t="shared" si="65"/>
        <v/>
      </c>
      <c r="BG77" s="9" t="str">
        <f t="shared" si="66"/>
        <v/>
      </c>
      <c r="BH77" s="7" t="str">
        <f t="shared" si="67"/>
        <v/>
      </c>
      <c r="BI77" s="7" t="str">
        <f t="shared" si="68"/>
        <v/>
      </c>
      <c r="BJ77" s="12" t="str">
        <f t="shared" si="69"/>
        <v/>
      </c>
      <c r="BK77" s="80" t="str">
        <f t="shared" si="70"/>
        <v/>
      </c>
      <c r="BL77" s="7" t="str">
        <f t="shared" si="71"/>
        <v/>
      </c>
      <c r="BM77" s="7" t="str">
        <f t="shared" si="123"/>
        <v/>
      </c>
      <c r="BN77" s="12" t="str">
        <f t="shared" si="72"/>
        <v/>
      </c>
      <c r="BO77" s="9" t="str">
        <f t="shared" si="73"/>
        <v/>
      </c>
      <c r="BP77" s="2" t="str">
        <f t="shared" si="74"/>
        <v/>
      </c>
      <c r="BQ77" s="2" t="str">
        <f t="shared" si="75"/>
        <v/>
      </c>
      <c r="BR77" s="20" t="str">
        <f t="shared" si="134"/>
        <v/>
      </c>
      <c r="BS77" s="20" t="str">
        <f t="shared" si="134"/>
        <v/>
      </c>
      <c r="BT77" s="20" t="str">
        <f t="shared" si="134"/>
        <v/>
      </c>
      <c r="BU77" s="86" t="str">
        <f t="shared" si="77"/>
        <v/>
      </c>
      <c r="BV77" s="86" t="str">
        <f t="shared" si="78"/>
        <v/>
      </c>
      <c r="BW77" s="20" t="str">
        <f t="shared" si="134"/>
        <v/>
      </c>
      <c r="BX77" s="86" t="str">
        <f t="shared" si="134"/>
        <v/>
      </c>
      <c r="BY77" s="86" t="str">
        <f t="shared" si="134"/>
        <v/>
      </c>
      <c r="BZ77" s="86" t="str">
        <f t="shared" si="134"/>
        <v/>
      </c>
      <c r="CA77" s="86" t="str">
        <f t="shared" si="134"/>
        <v/>
      </c>
      <c r="CB77" s="86" t="str">
        <f t="shared" si="134"/>
        <v/>
      </c>
      <c r="CC77" s="86" t="str">
        <f t="shared" si="134"/>
        <v/>
      </c>
      <c r="CD77" s="86" t="str">
        <f t="shared" si="134"/>
        <v/>
      </c>
      <c r="CE77" s="20" t="str">
        <f t="shared" si="124"/>
        <v/>
      </c>
      <c r="CF77" s="14" t="str">
        <f t="shared" si="80"/>
        <v/>
      </c>
      <c r="CG77" s="14" t="str">
        <f t="shared" si="81"/>
        <v/>
      </c>
      <c r="CH77" s="8">
        <f t="shared" si="82"/>
        <v>0</v>
      </c>
      <c r="CI77" s="9" t="str">
        <f t="shared" si="83"/>
        <v/>
      </c>
      <c r="CJ77" s="9" t="str">
        <f t="shared" si="84"/>
        <v/>
      </c>
      <c r="CK77" s="9" t="str">
        <f t="shared" si="85"/>
        <v/>
      </c>
      <c r="CL77" s="9" t="str">
        <f t="shared" si="86"/>
        <v/>
      </c>
      <c r="CM77" s="9" t="str">
        <f t="shared" si="87"/>
        <v/>
      </c>
      <c r="CN77" s="9" t="str">
        <f t="shared" si="88"/>
        <v/>
      </c>
      <c r="CO77" s="9" t="str">
        <f t="shared" si="132"/>
        <v/>
      </c>
      <c r="CP77" s="9" t="str">
        <f t="shared" si="132"/>
        <v/>
      </c>
      <c r="CQ77" s="9" t="str">
        <f t="shared" si="132"/>
        <v/>
      </c>
      <c r="CR77" s="9" t="str">
        <f t="shared" si="132"/>
        <v/>
      </c>
      <c r="CS77" s="9" t="str">
        <f t="shared" si="132"/>
        <v/>
      </c>
      <c r="CT77" s="9" t="str">
        <f t="shared" si="132"/>
        <v/>
      </c>
      <c r="CU77" s="9" t="str">
        <f t="shared" si="132"/>
        <v/>
      </c>
      <c r="CV77" s="9" t="str">
        <f t="shared" si="90"/>
        <v/>
      </c>
      <c r="CW77" s="9" t="str">
        <f t="shared" si="133"/>
        <v/>
      </c>
      <c r="CX77" s="9" t="str">
        <f t="shared" si="133"/>
        <v/>
      </c>
      <c r="CY77" s="9" t="str">
        <f t="shared" si="133"/>
        <v/>
      </c>
      <c r="CZ77" s="9" t="str">
        <f t="shared" si="133"/>
        <v/>
      </c>
      <c r="DA77" s="9" t="str">
        <f t="shared" si="133"/>
        <v/>
      </c>
      <c r="DB77" s="9" t="str">
        <f t="shared" si="133"/>
        <v/>
      </c>
      <c r="DC77" s="9" t="str">
        <f t="shared" si="133"/>
        <v/>
      </c>
      <c r="DD77" s="2" t="str">
        <f t="shared" si="92"/>
        <v/>
      </c>
      <c r="DE77" s="2" t="str">
        <f t="shared" si="93"/>
        <v/>
      </c>
      <c r="DF77" s="2" t="str">
        <f t="shared" si="94"/>
        <v/>
      </c>
      <c r="DG77" s="2" t="str">
        <f t="shared" si="95"/>
        <v/>
      </c>
      <c r="DH77" s="2" t="str">
        <f t="shared" si="96"/>
        <v/>
      </c>
      <c r="DI77" s="2" t="str">
        <f t="shared" si="97"/>
        <v/>
      </c>
      <c r="DJ77" s="2" t="str">
        <f t="shared" si="98"/>
        <v/>
      </c>
      <c r="DK77" s="2" t="str">
        <f t="shared" si="99"/>
        <v/>
      </c>
      <c r="DL77" s="16" t="str">
        <f t="shared" si="100"/>
        <v/>
      </c>
      <c r="DM77" s="16" t="str">
        <f t="shared" si="101"/>
        <v/>
      </c>
      <c r="DN77" s="16" t="str">
        <f t="shared" si="102"/>
        <v/>
      </c>
      <c r="DO77" s="72" t="str">
        <f t="shared" si="103"/>
        <v/>
      </c>
      <c r="DP77" s="16" t="str">
        <f t="shared" si="104"/>
        <v/>
      </c>
      <c r="DQ77" s="16" t="str">
        <f t="shared" si="105"/>
        <v/>
      </c>
      <c r="DR77" s="2" t="str">
        <f t="shared" si="106"/>
        <v/>
      </c>
      <c r="DS77" s="2" t="str">
        <f t="shared" si="107"/>
        <v/>
      </c>
      <c r="DT77" s="2" t="str">
        <f t="shared" si="108"/>
        <v/>
      </c>
      <c r="DU77" s="2" t="str">
        <f t="shared" si="109"/>
        <v/>
      </c>
      <c r="DV77" s="15"/>
      <c r="DW77" s="17"/>
      <c r="DX77" s="17"/>
      <c r="DY77" s="47" t="str">
        <f t="shared" si="131"/>
        <v/>
      </c>
      <c r="DZ77" s="47" t="str">
        <f t="shared" si="131"/>
        <v/>
      </c>
      <c r="EA77" s="47" t="str">
        <f t="shared" si="131"/>
        <v/>
      </c>
      <c r="EB77" s="47" t="str">
        <f t="shared" si="131"/>
        <v/>
      </c>
      <c r="EC77" s="49" t="str">
        <f t="shared" si="131"/>
        <v/>
      </c>
      <c r="ED77" s="49" t="str">
        <f t="shared" si="131"/>
        <v/>
      </c>
      <c r="EE77" s="47" t="str">
        <f t="shared" si="131"/>
        <v/>
      </c>
      <c r="EF77" s="47" t="str">
        <f t="shared" si="131"/>
        <v/>
      </c>
      <c r="EG77" s="47" t="str">
        <f t="shared" si="131"/>
        <v/>
      </c>
      <c r="EH77" s="6">
        <f t="shared" si="16"/>
        <v>0</v>
      </c>
      <c r="EI77" s="6">
        <f t="shared" si="17"/>
        <v>0</v>
      </c>
      <c r="EJ77" s="2" t="str">
        <f t="shared" si="18"/>
        <v/>
      </c>
      <c r="EK77" s="2" t="str">
        <f t="shared" si="19"/>
        <v/>
      </c>
      <c r="EL77" s="2" t="str">
        <f t="shared" si="126"/>
        <v/>
      </c>
      <c r="EM77" s="2" t="str">
        <f t="shared" si="21"/>
        <v/>
      </c>
      <c r="EN77" s="2" t="str">
        <f t="shared" si="22"/>
        <v/>
      </c>
      <c r="EO77" s="2">
        <f t="shared" si="23"/>
        <v>0</v>
      </c>
      <c r="EP77" s="2">
        <f t="shared" si="110"/>
        <v>0</v>
      </c>
      <c r="EQ77" s="2"/>
      <c r="ER77" s="2"/>
      <c r="ES77" s="2"/>
      <c r="ET77" s="2"/>
      <c r="EU77" s="2"/>
      <c r="EV77" s="2"/>
      <c r="EW77" s="2">
        <f t="shared" si="24"/>
        <v>0</v>
      </c>
      <c r="EX77" s="2">
        <f t="shared" si="25"/>
        <v>0</v>
      </c>
      <c r="EY77" s="2">
        <f t="shared" si="111"/>
        <v>0</v>
      </c>
      <c r="EZ77" s="2">
        <f t="shared" si="26"/>
        <v>0</v>
      </c>
      <c r="FA77" s="2">
        <f t="shared" si="27"/>
        <v>0</v>
      </c>
      <c r="FB77" s="59"/>
      <c r="FC77" s="2">
        <f t="shared" si="28"/>
        <v>0</v>
      </c>
      <c r="FD77" s="2">
        <f t="shared" si="112"/>
        <v>0</v>
      </c>
      <c r="FE77" s="3">
        <f t="shared" si="125"/>
        <v>0</v>
      </c>
      <c r="FF77" s="3">
        <f t="shared" si="113"/>
        <v>0</v>
      </c>
      <c r="FG77" s="3">
        <f t="shared" si="114"/>
        <v>0</v>
      </c>
      <c r="FH77" s="3">
        <f t="shared" si="29"/>
        <v>0</v>
      </c>
      <c r="FI77" s="67">
        <f t="shared" si="30"/>
        <v>0</v>
      </c>
      <c r="FJ77" s="3">
        <f t="shared" si="31"/>
        <v>0</v>
      </c>
      <c r="FK77" s="3">
        <f t="shared" si="32"/>
        <v>0</v>
      </c>
      <c r="FL77" s="3">
        <f t="shared" si="115"/>
        <v>0</v>
      </c>
      <c r="FM77" s="3">
        <f t="shared" si="116"/>
        <v>0</v>
      </c>
      <c r="FN77" s="3">
        <f t="shared" si="117"/>
        <v>0</v>
      </c>
      <c r="FO77" s="2">
        <f t="shared" si="33"/>
        <v>0</v>
      </c>
      <c r="FP77" s="2">
        <f t="shared" si="34"/>
        <v>0</v>
      </c>
      <c r="FQ77" s="2">
        <f t="shared" si="118"/>
        <v>0</v>
      </c>
      <c r="FR77" s="6" t="str">
        <f>IF(A77=1,1,IF(DW77="","",COUNTA($DW$31:DW77)+1))</f>
        <v/>
      </c>
      <c r="FS77" s="6" t="str">
        <f t="shared" si="35"/>
        <v/>
      </c>
      <c r="FT77" s="43">
        <f t="shared" si="119"/>
        <v>0</v>
      </c>
      <c r="FU77" s="23">
        <f t="shared" si="120"/>
        <v>0</v>
      </c>
      <c r="FV77" s="21">
        <f t="shared" si="121"/>
        <v>0</v>
      </c>
    </row>
    <row r="78" spans="1:178">
      <c r="A78" s="4" t="str">
        <f t="shared" si="36"/>
        <v/>
      </c>
      <c r="B78" s="33"/>
      <c r="C78" s="33"/>
      <c r="D78" s="33"/>
      <c r="E78" s="33"/>
      <c r="F78" s="33"/>
      <c r="G78" s="11" t="str">
        <f t="shared" si="2"/>
        <v/>
      </c>
      <c r="H78" s="3" t="str">
        <f t="shared" si="37"/>
        <v/>
      </c>
      <c r="I78" s="3" t="str">
        <f t="shared" si="3"/>
        <v/>
      </c>
      <c r="J78" s="3" t="str">
        <f t="shared" si="38"/>
        <v/>
      </c>
      <c r="K78" s="3" t="str">
        <f t="shared" si="4"/>
        <v/>
      </c>
      <c r="L78" s="2" t="str">
        <f t="shared" si="5"/>
        <v/>
      </c>
      <c r="M78" s="8" t="str">
        <f t="shared" si="39"/>
        <v/>
      </c>
      <c r="N78" s="8" t="str">
        <f t="shared" si="6"/>
        <v/>
      </c>
      <c r="O78" s="8" t="str">
        <f t="shared" si="40"/>
        <v/>
      </c>
      <c r="P78" s="8" t="str">
        <f t="shared" si="7"/>
        <v/>
      </c>
      <c r="Q78" s="2" t="str">
        <f t="shared" si="8"/>
        <v/>
      </c>
      <c r="R78" s="3" t="str">
        <f t="shared" si="9"/>
        <v/>
      </c>
      <c r="S78" s="3" t="str">
        <f t="shared" si="10"/>
        <v/>
      </c>
      <c r="T78" s="3" t="str">
        <f t="shared" si="41"/>
        <v/>
      </c>
      <c r="U78" s="8" t="str">
        <f t="shared" si="11"/>
        <v/>
      </c>
      <c r="V78" s="2" t="str">
        <f t="shared" si="12"/>
        <v/>
      </c>
      <c r="W78" s="2" t="str">
        <f t="shared" si="13"/>
        <v/>
      </c>
      <c r="X78" s="2" t="str">
        <f t="shared" si="122"/>
        <v/>
      </c>
      <c r="Y78" s="2" t="str">
        <f t="shared" si="14"/>
        <v/>
      </c>
      <c r="Z78" s="46" t="str">
        <f t="shared" si="42"/>
        <v/>
      </c>
      <c r="AA78" s="46" t="str">
        <f t="shared" si="43"/>
        <v/>
      </c>
      <c r="AB78" s="47"/>
      <c r="AC78" s="46" t="str">
        <f t="shared" si="44"/>
        <v/>
      </c>
      <c r="AD78" s="47" t="str">
        <f t="shared" si="127"/>
        <v/>
      </c>
      <c r="AE78" s="48" t="str">
        <f t="shared" si="45"/>
        <v/>
      </c>
      <c r="AF78" s="49" t="str">
        <f t="shared" si="129"/>
        <v/>
      </c>
      <c r="AG78" s="49" t="str">
        <f t="shared" si="129"/>
        <v/>
      </c>
      <c r="AH78" s="49" t="str">
        <f t="shared" si="129"/>
        <v/>
      </c>
      <c r="AI78" s="47" t="str">
        <f t="shared" si="129"/>
        <v/>
      </c>
      <c r="AJ78" s="47" t="str">
        <f t="shared" si="129"/>
        <v/>
      </c>
      <c r="AK78" s="46" t="str">
        <f t="shared" si="129"/>
        <v/>
      </c>
      <c r="AL78" s="47"/>
      <c r="AM78" s="53" t="str">
        <f t="shared" si="47"/>
        <v/>
      </c>
      <c r="AN78" s="50" t="str">
        <f t="shared" si="48"/>
        <v/>
      </c>
      <c r="AO78" s="53" t="s">
        <v>84</v>
      </c>
      <c r="AP78" s="52" t="str">
        <f t="shared" si="49"/>
        <v/>
      </c>
      <c r="AQ78" s="52" t="str">
        <f t="shared" si="50"/>
        <v/>
      </c>
      <c r="AR78" s="47">
        <f t="shared" si="51"/>
        <v>0</v>
      </c>
      <c r="AS78" s="53" t="str">
        <f t="shared" si="52"/>
        <v/>
      </c>
      <c r="AT78" s="52" t="str">
        <f t="shared" si="53"/>
        <v/>
      </c>
      <c r="AU78" s="9" t="str">
        <f t="shared" si="54"/>
        <v/>
      </c>
      <c r="AV78" s="9" t="str">
        <f t="shared" si="55"/>
        <v/>
      </c>
      <c r="AW78" s="12" t="str">
        <f t="shared" si="56"/>
        <v/>
      </c>
      <c r="AX78" s="9" t="str">
        <f t="shared" si="57"/>
        <v/>
      </c>
      <c r="AY78" s="12" t="str">
        <f t="shared" si="58"/>
        <v/>
      </c>
      <c r="AZ78" s="10" t="str">
        <f t="shared" si="59"/>
        <v/>
      </c>
      <c r="BA78" s="10" t="str">
        <f t="shared" si="60"/>
        <v/>
      </c>
      <c r="BB78" s="10" t="str">
        <f t="shared" si="61"/>
        <v/>
      </c>
      <c r="BC78" s="10" t="str">
        <f t="shared" si="62"/>
        <v/>
      </c>
      <c r="BD78" s="10" t="str">
        <f t="shared" si="63"/>
        <v/>
      </c>
      <c r="BE78" s="12" t="str">
        <f t="shared" si="64"/>
        <v/>
      </c>
      <c r="BF78" s="9" t="str">
        <f t="shared" si="65"/>
        <v/>
      </c>
      <c r="BG78" s="9" t="str">
        <f t="shared" si="66"/>
        <v/>
      </c>
      <c r="BH78" s="7" t="str">
        <f t="shared" si="67"/>
        <v/>
      </c>
      <c r="BI78" s="7" t="str">
        <f t="shared" si="68"/>
        <v/>
      </c>
      <c r="BJ78" s="12" t="str">
        <f t="shared" si="69"/>
        <v/>
      </c>
      <c r="BK78" s="80" t="str">
        <f t="shared" si="70"/>
        <v/>
      </c>
      <c r="BL78" s="7" t="str">
        <f t="shared" si="71"/>
        <v/>
      </c>
      <c r="BM78" s="7" t="str">
        <f t="shared" si="123"/>
        <v/>
      </c>
      <c r="BN78" s="12" t="str">
        <f t="shared" si="72"/>
        <v/>
      </c>
      <c r="BO78" s="9" t="str">
        <f t="shared" si="73"/>
        <v/>
      </c>
      <c r="BP78" s="2" t="str">
        <f t="shared" si="74"/>
        <v/>
      </c>
      <c r="BQ78" s="2" t="str">
        <f t="shared" si="75"/>
        <v/>
      </c>
      <c r="BR78" s="20" t="str">
        <f t="shared" si="134"/>
        <v/>
      </c>
      <c r="BS78" s="20" t="str">
        <f t="shared" si="134"/>
        <v/>
      </c>
      <c r="BT78" s="20" t="str">
        <f t="shared" si="134"/>
        <v/>
      </c>
      <c r="BU78" s="86" t="str">
        <f t="shared" si="77"/>
        <v/>
      </c>
      <c r="BV78" s="86" t="str">
        <f t="shared" si="78"/>
        <v/>
      </c>
      <c r="BW78" s="20" t="str">
        <f t="shared" si="134"/>
        <v/>
      </c>
      <c r="BX78" s="86" t="str">
        <f t="shared" si="134"/>
        <v/>
      </c>
      <c r="BY78" s="86" t="str">
        <f t="shared" si="134"/>
        <v/>
      </c>
      <c r="BZ78" s="86" t="str">
        <f t="shared" si="134"/>
        <v/>
      </c>
      <c r="CA78" s="86" t="str">
        <f t="shared" si="134"/>
        <v/>
      </c>
      <c r="CB78" s="86" t="str">
        <f t="shared" si="134"/>
        <v/>
      </c>
      <c r="CC78" s="86" t="str">
        <f t="shared" si="134"/>
        <v/>
      </c>
      <c r="CD78" s="86" t="str">
        <f t="shared" si="134"/>
        <v/>
      </c>
      <c r="CE78" s="20" t="str">
        <f t="shared" si="124"/>
        <v/>
      </c>
      <c r="CF78" s="14" t="str">
        <f t="shared" si="80"/>
        <v/>
      </c>
      <c r="CG78" s="14" t="str">
        <f t="shared" si="81"/>
        <v/>
      </c>
      <c r="CH78" s="8">
        <f t="shared" si="82"/>
        <v>0</v>
      </c>
      <c r="CI78" s="9" t="str">
        <f t="shared" si="83"/>
        <v/>
      </c>
      <c r="CJ78" s="9" t="str">
        <f t="shared" si="84"/>
        <v/>
      </c>
      <c r="CK78" s="9" t="str">
        <f t="shared" si="85"/>
        <v/>
      </c>
      <c r="CL78" s="9" t="str">
        <f t="shared" si="86"/>
        <v/>
      </c>
      <c r="CM78" s="9" t="str">
        <f t="shared" si="87"/>
        <v/>
      </c>
      <c r="CN78" s="9" t="str">
        <f t="shared" si="88"/>
        <v/>
      </c>
      <c r="CO78" s="9" t="str">
        <f t="shared" si="132"/>
        <v/>
      </c>
      <c r="CP78" s="9" t="str">
        <f t="shared" si="132"/>
        <v/>
      </c>
      <c r="CQ78" s="9" t="str">
        <f t="shared" si="132"/>
        <v/>
      </c>
      <c r="CR78" s="9" t="str">
        <f t="shared" si="132"/>
        <v/>
      </c>
      <c r="CS78" s="9" t="str">
        <f t="shared" si="132"/>
        <v/>
      </c>
      <c r="CT78" s="9" t="str">
        <f t="shared" si="132"/>
        <v/>
      </c>
      <c r="CU78" s="9" t="str">
        <f t="shared" si="132"/>
        <v/>
      </c>
      <c r="CV78" s="9" t="str">
        <f t="shared" si="90"/>
        <v/>
      </c>
      <c r="CW78" s="9" t="str">
        <f t="shared" si="133"/>
        <v/>
      </c>
      <c r="CX78" s="9" t="str">
        <f t="shared" si="133"/>
        <v/>
      </c>
      <c r="CY78" s="9" t="str">
        <f t="shared" si="133"/>
        <v/>
      </c>
      <c r="CZ78" s="9" t="str">
        <f t="shared" si="133"/>
        <v/>
      </c>
      <c r="DA78" s="9" t="str">
        <f t="shared" si="133"/>
        <v/>
      </c>
      <c r="DB78" s="9" t="str">
        <f t="shared" si="133"/>
        <v/>
      </c>
      <c r="DC78" s="9" t="str">
        <f t="shared" si="133"/>
        <v/>
      </c>
      <c r="DD78" s="2" t="str">
        <f t="shared" si="92"/>
        <v/>
      </c>
      <c r="DE78" s="2" t="str">
        <f t="shared" si="93"/>
        <v/>
      </c>
      <c r="DF78" s="2" t="str">
        <f t="shared" si="94"/>
        <v/>
      </c>
      <c r="DG78" s="2" t="str">
        <f t="shared" si="95"/>
        <v/>
      </c>
      <c r="DH78" s="2" t="str">
        <f t="shared" si="96"/>
        <v/>
      </c>
      <c r="DI78" s="2" t="str">
        <f t="shared" si="97"/>
        <v/>
      </c>
      <c r="DJ78" s="2" t="str">
        <f t="shared" si="98"/>
        <v/>
      </c>
      <c r="DK78" s="2" t="str">
        <f t="shared" si="99"/>
        <v/>
      </c>
      <c r="DL78" s="16" t="str">
        <f t="shared" si="100"/>
        <v/>
      </c>
      <c r="DM78" s="16" t="str">
        <f t="shared" si="101"/>
        <v/>
      </c>
      <c r="DN78" s="16" t="str">
        <f t="shared" si="102"/>
        <v/>
      </c>
      <c r="DO78" s="72" t="str">
        <f t="shared" si="103"/>
        <v/>
      </c>
      <c r="DP78" s="16" t="str">
        <f t="shared" si="104"/>
        <v/>
      </c>
      <c r="DQ78" s="16" t="str">
        <f t="shared" si="105"/>
        <v/>
      </c>
      <c r="DR78" s="2" t="str">
        <f t="shared" si="106"/>
        <v/>
      </c>
      <c r="DS78" s="2" t="str">
        <f t="shared" si="107"/>
        <v/>
      </c>
      <c r="DT78" s="2" t="str">
        <f t="shared" si="108"/>
        <v/>
      </c>
      <c r="DU78" s="2" t="str">
        <f t="shared" si="109"/>
        <v/>
      </c>
      <c r="DV78" s="15"/>
      <c r="DW78" s="18"/>
      <c r="DX78" s="17"/>
      <c r="DY78" s="47" t="str">
        <f t="shared" si="131"/>
        <v/>
      </c>
      <c r="DZ78" s="47" t="str">
        <f t="shared" si="131"/>
        <v/>
      </c>
      <c r="EA78" s="47" t="str">
        <f t="shared" si="131"/>
        <v/>
      </c>
      <c r="EB78" s="47" t="str">
        <f t="shared" si="131"/>
        <v/>
      </c>
      <c r="EC78" s="49" t="str">
        <f t="shared" si="131"/>
        <v/>
      </c>
      <c r="ED78" s="49" t="str">
        <f t="shared" si="131"/>
        <v/>
      </c>
      <c r="EE78" s="47" t="str">
        <f t="shared" si="131"/>
        <v/>
      </c>
      <c r="EF78" s="47" t="str">
        <f t="shared" si="131"/>
        <v/>
      </c>
      <c r="EG78" s="47" t="str">
        <f t="shared" si="131"/>
        <v/>
      </c>
      <c r="EH78" s="6">
        <f t="shared" si="16"/>
        <v>0</v>
      </c>
      <c r="EI78" s="6">
        <f t="shared" si="17"/>
        <v>0</v>
      </c>
      <c r="EJ78" s="2" t="str">
        <f t="shared" si="18"/>
        <v/>
      </c>
      <c r="EK78" s="2" t="str">
        <f t="shared" si="19"/>
        <v/>
      </c>
      <c r="EL78" s="2" t="str">
        <f t="shared" si="126"/>
        <v/>
      </c>
      <c r="EM78" s="2" t="str">
        <f t="shared" si="21"/>
        <v/>
      </c>
      <c r="EN78" s="2" t="str">
        <f t="shared" si="22"/>
        <v/>
      </c>
      <c r="EO78" s="2">
        <f t="shared" si="23"/>
        <v>0</v>
      </c>
      <c r="EP78" s="2">
        <f t="shared" si="110"/>
        <v>0</v>
      </c>
      <c r="EQ78" s="2"/>
      <c r="ER78" s="2"/>
      <c r="ES78" s="2"/>
      <c r="ET78" s="2"/>
      <c r="EU78" s="2"/>
      <c r="EV78" s="2"/>
      <c r="EW78" s="2">
        <f t="shared" si="24"/>
        <v>0</v>
      </c>
      <c r="EX78" s="2">
        <f t="shared" si="25"/>
        <v>0</v>
      </c>
      <c r="EY78" s="2">
        <f t="shared" si="111"/>
        <v>0</v>
      </c>
      <c r="EZ78" s="2">
        <f t="shared" si="26"/>
        <v>0</v>
      </c>
      <c r="FA78" s="2">
        <f t="shared" si="27"/>
        <v>0</v>
      </c>
      <c r="FB78" s="59"/>
      <c r="FC78" s="2">
        <f t="shared" si="28"/>
        <v>0</v>
      </c>
      <c r="FD78" s="2">
        <f t="shared" si="112"/>
        <v>0</v>
      </c>
      <c r="FE78" s="3">
        <f t="shared" si="125"/>
        <v>0</v>
      </c>
      <c r="FF78" s="3">
        <f t="shared" si="113"/>
        <v>0</v>
      </c>
      <c r="FG78" s="3">
        <f t="shared" si="114"/>
        <v>0</v>
      </c>
      <c r="FH78" s="3">
        <f t="shared" si="29"/>
        <v>0</v>
      </c>
      <c r="FI78" s="67">
        <f t="shared" si="30"/>
        <v>0</v>
      </c>
      <c r="FJ78" s="3">
        <f t="shared" si="31"/>
        <v>0</v>
      </c>
      <c r="FK78" s="3">
        <f t="shared" si="32"/>
        <v>0</v>
      </c>
      <c r="FL78" s="3">
        <f t="shared" si="115"/>
        <v>0</v>
      </c>
      <c r="FM78" s="3">
        <f t="shared" si="116"/>
        <v>0</v>
      </c>
      <c r="FN78" s="3">
        <f t="shared" si="117"/>
        <v>0</v>
      </c>
      <c r="FO78" s="2">
        <f t="shared" si="33"/>
        <v>0</v>
      </c>
      <c r="FP78" s="2">
        <f t="shared" si="34"/>
        <v>0</v>
      </c>
      <c r="FQ78" s="2">
        <f t="shared" si="118"/>
        <v>0</v>
      </c>
      <c r="FR78" s="6" t="str">
        <f>IF(A78=1,1,IF(DW78="","",COUNTA($DW$31:DW78)+1))</f>
        <v/>
      </c>
      <c r="FS78" s="6" t="str">
        <f t="shared" si="35"/>
        <v/>
      </c>
      <c r="FT78" s="43">
        <f t="shared" si="119"/>
        <v>0</v>
      </c>
      <c r="FU78" s="23">
        <f t="shared" si="120"/>
        <v>0</v>
      </c>
      <c r="FV78" s="21">
        <f t="shared" si="121"/>
        <v>0</v>
      </c>
    </row>
    <row r="79" spans="1:178">
      <c r="A79" s="4" t="str">
        <f t="shared" si="36"/>
        <v/>
      </c>
      <c r="B79" s="33"/>
      <c r="C79" s="33"/>
      <c r="D79" s="33"/>
      <c r="E79" s="33"/>
      <c r="F79" s="33"/>
      <c r="G79" s="11" t="str">
        <f t="shared" si="2"/>
        <v/>
      </c>
      <c r="H79" s="3" t="str">
        <f t="shared" si="37"/>
        <v/>
      </c>
      <c r="I79" s="3" t="str">
        <f t="shared" si="3"/>
        <v/>
      </c>
      <c r="J79" s="3" t="str">
        <f t="shared" si="38"/>
        <v/>
      </c>
      <c r="K79" s="3" t="str">
        <f t="shared" si="4"/>
        <v/>
      </c>
      <c r="L79" s="2" t="str">
        <f t="shared" si="5"/>
        <v/>
      </c>
      <c r="M79" s="8" t="str">
        <f t="shared" si="39"/>
        <v/>
      </c>
      <c r="N79" s="8" t="str">
        <f t="shared" si="6"/>
        <v/>
      </c>
      <c r="O79" s="8" t="str">
        <f t="shared" si="40"/>
        <v/>
      </c>
      <c r="P79" s="8" t="str">
        <f t="shared" si="7"/>
        <v/>
      </c>
      <c r="Q79" s="2" t="str">
        <f t="shared" si="8"/>
        <v/>
      </c>
      <c r="R79" s="3" t="str">
        <f t="shared" si="9"/>
        <v/>
      </c>
      <c r="S79" s="3" t="str">
        <f t="shared" si="10"/>
        <v/>
      </c>
      <c r="T79" s="3" t="str">
        <f t="shared" si="41"/>
        <v/>
      </c>
      <c r="U79" s="8" t="str">
        <f t="shared" si="11"/>
        <v/>
      </c>
      <c r="V79" s="2" t="str">
        <f t="shared" si="12"/>
        <v/>
      </c>
      <c r="W79" s="2" t="str">
        <f t="shared" si="13"/>
        <v/>
      </c>
      <c r="X79" s="2" t="str">
        <f t="shared" si="122"/>
        <v/>
      </c>
      <c r="Y79" s="2" t="str">
        <f t="shared" si="14"/>
        <v/>
      </c>
      <c r="Z79" s="46" t="str">
        <f t="shared" si="42"/>
        <v/>
      </c>
      <c r="AA79" s="46" t="str">
        <f t="shared" si="43"/>
        <v/>
      </c>
      <c r="AB79" s="47"/>
      <c r="AC79" s="46" t="str">
        <f t="shared" si="44"/>
        <v/>
      </c>
      <c r="AD79" s="47" t="str">
        <f t="shared" si="127"/>
        <v/>
      </c>
      <c r="AE79" s="48" t="str">
        <f t="shared" si="45"/>
        <v/>
      </c>
      <c r="AF79" s="49" t="str">
        <f t="shared" si="129"/>
        <v/>
      </c>
      <c r="AG79" s="49" t="str">
        <f t="shared" si="129"/>
        <v/>
      </c>
      <c r="AH79" s="49" t="str">
        <f t="shared" si="129"/>
        <v/>
      </c>
      <c r="AI79" s="47" t="str">
        <f t="shared" si="129"/>
        <v/>
      </c>
      <c r="AJ79" s="47" t="str">
        <f t="shared" si="129"/>
        <v/>
      </c>
      <c r="AK79" s="46" t="str">
        <f t="shared" si="129"/>
        <v/>
      </c>
      <c r="AL79" s="47"/>
      <c r="AM79" s="53" t="str">
        <f t="shared" si="47"/>
        <v/>
      </c>
      <c r="AN79" s="50" t="str">
        <f t="shared" si="48"/>
        <v/>
      </c>
      <c r="AO79" s="53" t="s">
        <v>84</v>
      </c>
      <c r="AP79" s="52" t="str">
        <f t="shared" si="49"/>
        <v/>
      </c>
      <c r="AQ79" s="52" t="str">
        <f t="shared" si="50"/>
        <v/>
      </c>
      <c r="AR79" s="47">
        <f t="shared" si="51"/>
        <v>0</v>
      </c>
      <c r="AS79" s="53" t="str">
        <f t="shared" si="52"/>
        <v/>
      </c>
      <c r="AT79" s="52" t="str">
        <f t="shared" si="53"/>
        <v/>
      </c>
      <c r="AU79" s="9" t="str">
        <f t="shared" si="54"/>
        <v/>
      </c>
      <c r="AV79" s="9" t="str">
        <f t="shared" si="55"/>
        <v/>
      </c>
      <c r="AW79" s="12" t="str">
        <f t="shared" si="56"/>
        <v/>
      </c>
      <c r="AX79" s="9" t="str">
        <f t="shared" si="57"/>
        <v/>
      </c>
      <c r="AY79" s="12" t="str">
        <f t="shared" si="58"/>
        <v/>
      </c>
      <c r="AZ79" s="10" t="str">
        <f t="shared" si="59"/>
        <v/>
      </c>
      <c r="BA79" s="10" t="str">
        <f t="shared" si="60"/>
        <v/>
      </c>
      <c r="BB79" s="10" t="str">
        <f t="shared" si="61"/>
        <v/>
      </c>
      <c r="BC79" s="10" t="str">
        <f t="shared" si="62"/>
        <v/>
      </c>
      <c r="BD79" s="10" t="str">
        <f t="shared" si="63"/>
        <v/>
      </c>
      <c r="BE79" s="12" t="str">
        <f t="shared" si="64"/>
        <v/>
      </c>
      <c r="BF79" s="9" t="str">
        <f t="shared" si="65"/>
        <v/>
      </c>
      <c r="BG79" s="9" t="str">
        <f t="shared" si="66"/>
        <v/>
      </c>
      <c r="BH79" s="7" t="str">
        <f t="shared" si="67"/>
        <v/>
      </c>
      <c r="BI79" s="7" t="str">
        <f t="shared" si="68"/>
        <v/>
      </c>
      <c r="BJ79" s="12" t="str">
        <f t="shared" si="69"/>
        <v/>
      </c>
      <c r="BK79" s="80" t="str">
        <f t="shared" si="70"/>
        <v/>
      </c>
      <c r="BL79" s="7" t="str">
        <f t="shared" si="71"/>
        <v/>
      </c>
      <c r="BM79" s="7" t="str">
        <f t="shared" si="123"/>
        <v/>
      </c>
      <c r="BN79" s="12" t="str">
        <f t="shared" si="72"/>
        <v/>
      </c>
      <c r="BO79" s="9" t="str">
        <f t="shared" si="73"/>
        <v/>
      </c>
      <c r="BP79" s="2" t="str">
        <f t="shared" si="74"/>
        <v/>
      </c>
      <c r="BQ79" s="2" t="str">
        <f t="shared" si="75"/>
        <v/>
      </c>
      <c r="BR79" s="20" t="str">
        <f t="shared" si="134"/>
        <v/>
      </c>
      <c r="BS79" s="20" t="str">
        <f t="shared" si="134"/>
        <v/>
      </c>
      <c r="BT79" s="20" t="str">
        <f t="shared" si="134"/>
        <v/>
      </c>
      <c r="BU79" s="86" t="str">
        <f t="shared" si="77"/>
        <v/>
      </c>
      <c r="BV79" s="86" t="str">
        <f t="shared" si="78"/>
        <v/>
      </c>
      <c r="BW79" s="20" t="str">
        <f t="shared" si="134"/>
        <v/>
      </c>
      <c r="BX79" s="86" t="str">
        <f t="shared" si="134"/>
        <v/>
      </c>
      <c r="BY79" s="86" t="str">
        <f t="shared" si="134"/>
        <v/>
      </c>
      <c r="BZ79" s="86" t="str">
        <f t="shared" si="134"/>
        <v/>
      </c>
      <c r="CA79" s="86" t="str">
        <f t="shared" si="134"/>
        <v/>
      </c>
      <c r="CB79" s="86" t="str">
        <f t="shared" si="134"/>
        <v/>
      </c>
      <c r="CC79" s="86" t="str">
        <f t="shared" si="134"/>
        <v/>
      </c>
      <c r="CD79" s="86" t="str">
        <f t="shared" si="134"/>
        <v/>
      </c>
      <c r="CE79" s="20" t="str">
        <f t="shared" si="124"/>
        <v/>
      </c>
      <c r="CF79" s="14" t="str">
        <f t="shared" si="80"/>
        <v/>
      </c>
      <c r="CG79" s="14" t="str">
        <f t="shared" si="81"/>
        <v/>
      </c>
      <c r="CH79" s="8">
        <f t="shared" si="82"/>
        <v>0</v>
      </c>
      <c r="CI79" s="9" t="str">
        <f t="shared" si="83"/>
        <v/>
      </c>
      <c r="CJ79" s="9" t="str">
        <f t="shared" si="84"/>
        <v/>
      </c>
      <c r="CK79" s="9" t="str">
        <f t="shared" si="85"/>
        <v/>
      </c>
      <c r="CL79" s="9" t="str">
        <f t="shared" si="86"/>
        <v/>
      </c>
      <c r="CM79" s="9" t="str">
        <f t="shared" si="87"/>
        <v/>
      </c>
      <c r="CN79" s="9" t="str">
        <f t="shared" si="88"/>
        <v/>
      </c>
      <c r="CO79" s="9" t="str">
        <f t="shared" si="132"/>
        <v/>
      </c>
      <c r="CP79" s="9" t="str">
        <f t="shared" si="132"/>
        <v/>
      </c>
      <c r="CQ79" s="9" t="str">
        <f t="shared" si="132"/>
        <v/>
      </c>
      <c r="CR79" s="9" t="str">
        <f t="shared" si="132"/>
        <v/>
      </c>
      <c r="CS79" s="9" t="str">
        <f t="shared" si="132"/>
        <v/>
      </c>
      <c r="CT79" s="9" t="str">
        <f t="shared" si="132"/>
        <v/>
      </c>
      <c r="CU79" s="9" t="str">
        <f t="shared" si="132"/>
        <v/>
      </c>
      <c r="CV79" s="9" t="str">
        <f t="shared" si="90"/>
        <v/>
      </c>
      <c r="CW79" s="9" t="str">
        <f t="shared" si="133"/>
        <v/>
      </c>
      <c r="CX79" s="9" t="str">
        <f t="shared" si="133"/>
        <v/>
      </c>
      <c r="CY79" s="9" t="str">
        <f t="shared" si="133"/>
        <v/>
      </c>
      <c r="CZ79" s="9" t="str">
        <f t="shared" si="133"/>
        <v/>
      </c>
      <c r="DA79" s="9" t="str">
        <f t="shared" si="133"/>
        <v/>
      </c>
      <c r="DB79" s="9" t="str">
        <f t="shared" si="133"/>
        <v/>
      </c>
      <c r="DC79" s="9" t="str">
        <f t="shared" si="133"/>
        <v/>
      </c>
      <c r="DD79" s="2" t="str">
        <f t="shared" si="92"/>
        <v/>
      </c>
      <c r="DE79" s="2" t="str">
        <f t="shared" si="93"/>
        <v/>
      </c>
      <c r="DF79" s="2" t="str">
        <f t="shared" si="94"/>
        <v/>
      </c>
      <c r="DG79" s="2" t="str">
        <f t="shared" si="95"/>
        <v/>
      </c>
      <c r="DH79" s="2" t="str">
        <f t="shared" si="96"/>
        <v/>
      </c>
      <c r="DI79" s="2" t="str">
        <f t="shared" si="97"/>
        <v/>
      </c>
      <c r="DJ79" s="2" t="str">
        <f t="shared" si="98"/>
        <v/>
      </c>
      <c r="DK79" s="2" t="str">
        <f t="shared" si="99"/>
        <v/>
      </c>
      <c r="DL79" s="16" t="str">
        <f t="shared" si="100"/>
        <v/>
      </c>
      <c r="DM79" s="16" t="str">
        <f t="shared" si="101"/>
        <v/>
      </c>
      <c r="DN79" s="16" t="str">
        <f t="shared" si="102"/>
        <v/>
      </c>
      <c r="DO79" s="72" t="str">
        <f t="shared" si="103"/>
        <v/>
      </c>
      <c r="DP79" s="16" t="str">
        <f t="shared" si="104"/>
        <v/>
      </c>
      <c r="DQ79" s="16" t="str">
        <f t="shared" si="105"/>
        <v/>
      </c>
      <c r="DR79" s="2" t="str">
        <f t="shared" si="106"/>
        <v/>
      </c>
      <c r="DS79" s="2" t="str">
        <f t="shared" si="107"/>
        <v/>
      </c>
      <c r="DT79" s="2" t="str">
        <f t="shared" si="108"/>
        <v/>
      </c>
      <c r="DU79" s="2" t="str">
        <f t="shared" si="109"/>
        <v/>
      </c>
      <c r="DV79" s="15"/>
      <c r="DW79" s="18"/>
      <c r="DX79" s="17"/>
      <c r="DY79" s="47" t="str">
        <f t="shared" si="131"/>
        <v/>
      </c>
      <c r="DZ79" s="47" t="str">
        <f t="shared" si="131"/>
        <v/>
      </c>
      <c r="EA79" s="47" t="str">
        <f t="shared" si="131"/>
        <v/>
      </c>
      <c r="EB79" s="47" t="str">
        <f t="shared" si="131"/>
        <v/>
      </c>
      <c r="EC79" s="49" t="str">
        <f t="shared" si="131"/>
        <v/>
      </c>
      <c r="ED79" s="49" t="str">
        <f t="shared" si="131"/>
        <v/>
      </c>
      <c r="EE79" s="47" t="str">
        <f t="shared" si="131"/>
        <v/>
      </c>
      <c r="EF79" s="47" t="str">
        <f t="shared" si="131"/>
        <v/>
      </c>
      <c r="EG79" s="47" t="str">
        <f t="shared" si="131"/>
        <v/>
      </c>
      <c r="EH79" s="6">
        <f t="shared" si="16"/>
        <v>0</v>
      </c>
      <c r="EI79" s="6">
        <f t="shared" si="17"/>
        <v>0</v>
      </c>
      <c r="EJ79" s="2" t="str">
        <f t="shared" si="18"/>
        <v/>
      </c>
      <c r="EK79" s="2" t="str">
        <f t="shared" si="19"/>
        <v/>
      </c>
      <c r="EL79" s="2" t="str">
        <f t="shared" si="126"/>
        <v/>
      </c>
      <c r="EM79" s="2" t="str">
        <f t="shared" si="21"/>
        <v/>
      </c>
      <c r="EN79" s="2" t="str">
        <f t="shared" si="22"/>
        <v/>
      </c>
      <c r="EO79" s="2">
        <f t="shared" si="23"/>
        <v>0</v>
      </c>
      <c r="EP79" s="2">
        <f t="shared" si="110"/>
        <v>0</v>
      </c>
      <c r="EQ79" s="2"/>
      <c r="ER79" s="2"/>
      <c r="ES79" s="2"/>
      <c r="ET79" s="2"/>
      <c r="EU79" s="2"/>
      <c r="EV79" s="2"/>
      <c r="EW79" s="2">
        <f t="shared" si="24"/>
        <v>0</v>
      </c>
      <c r="EX79" s="2">
        <f t="shared" si="25"/>
        <v>0</v>
      </c>
      <c r="EY79" s="2">
        <f t="shared" si="111"/>
        <v>0</v>
      </c>
      <c r="EZ79" s="2">
        <f t="shared" si="26"/>
        <v>0</v>
      </c>
      <c r="FA79" s="2">
        <f t="shared" si="27"/>
        <v>0</v>
      </c>
      <c r="FB79" s="59"/>
      <c r="FC79" s="2">
        <f t="shared" si="28"/>
        <v>0</v>
      </c>
      <c r="FD79" s="2">
        <f t="shared" si="112"/>
        <v>0</v>
      </c>
      <c r="FE79" s="3">
        <f t="shared" si="125"/>
        <v>0</v>
      </c>
      <c r="FF79" s="3">
        <f t="shared" si="113"/>
        <v>0</v>
      </c>
      <c r="FG79" s="3">
        <f t="shared" si="114"/>
        <v>0</v>
      </c>
      <c r="FH79" s="3">
        <f t="shared" si="29"/>
        <v>0</v>
      </c>
      <c r="FI79" s="67">
        <f t="shared" si="30"/>
        <v>0</v>
      </c>
      <c r="FJ79" s="3">
        <f t="shared" si="31"/>
        <v>0</v>
      </c>
      <c r="FK79" s="3">
        <f t="shared" si="32"/>
        <v>0</v>
      </c>
      <c r="FL79" s="3">
        <f t="shared" si="115"/>
        <v>0</v>
      </c>
      <c r="FM79" s="3">
        <f t="shared" si="116"/>
        <v>0</v>
      </c>
      <c r="FN79" s="3">
        <f t="shared" si="117"/>
        <v>0</v>
      </c>
      <c r="FO79" s="2">
        <f t="shared" si="33"/>
        <v>0</v>
      </c>
      <c r="FP79" s="2">
        <f t="shared" si="34"/>
        <v>0</v>
      </c>
      <c r="FQ79" s="2">
        <f t="shared" si="118"/>
        <v>0</v>
      </c>
      <c r="FR79" s="6" t="str">
        <f>IF(A79=1,1,IF(DW79="","",COUNTA($DW$31:DW79)+1))</f>
        <v/>
      </c>
      <c r="FS79" s="6" t="str">
        <f t="shared" si="35"/>
        <v/>
      </c>
      <c r="FT79" s="43">
        <f t="shared" si="119"/>
        <v>0</v>
      </c>
      <c r="FU79" s="23">
        <f t="shared" si="120"/>
        <v>0</v>
      </c>
      <c r="FV79" s="21">
        <f t="shared" si="121"/>
        <v>0</v>
      </c>
    </row>
    <row r="80" spans="1:178">
      <c r="A80" s="4" t="str">
        <f t="shared" si="36"/>
        <v/>
      </c>
      <c r="B80" s="33"/>
      <c r="C80" s="33"/>
      <c r="D80" s="33"/>
      <c r="E80" s="33"/>
      <c r="F80" s="33"/>
      <c r="G80" s="11" t="str">
        <f t="shared" si="2"/>
        <v/>
      </c>
      <c r="H80" s="3" t="str">
        <f t="shared" si="37"/>
        <v/>
      </c>
      <c r="I80" s="3" t="str">
        <f t="shared" si="3"/>
        <v/>
      </c>
      <c r="J80" s="3" t="str">
        <f t="shared" si="38"/>
        <v/>
      </c>
      <c r="K80" s="3" t="str">
        <f t="shared" si="4"/>
        <v/>
      </c>
      <c r="L80" s="2" t="str">
        <f t="shared" si="5"/>
        <v/>
      </c>
      <c r="M80" s="8" t="str">
        <f t="shared" si="39"/>
        <v/>
      </c>
      <c r="N80" s="8" t="str">
        <f t="shared" si="6"/>
        <v/>
      </c>
      <c r="O80" s="8" t="str">
        <f t="shared" si="40"/>
        <v/>
      </c>
      <c r="P80" s="8" t="str">
        <f t="shared" si="7"/>
        <v/>
      </c>
      <c r="Q80" s="2" t="str">
        <f t="shared" si="8"/>
        <v/>
      </c>
      <c r="R80" s="3" t="str">
        <f t="shared" si="9"/>
        <v/>
      </c>
      <c r="S80" s="3" t="str">
        <f t="shared" si="10"/>
        <v/>
      </c>
      <c r="T80" s="3" t="str">
        <f t="shared" si="41"/>
        <v/>
      </c>
      <c r="U80" s="8" t="str">
        <f t="shared" si="11"/>
        <v/>
      </c>
      <c r="V80" s="2" t="str">
        <f t="shared" si="12"/>
        <v/>
      </c>
      <c r="W80" s="2" t="str">
        <f t="shared" si="13"/>
        <v/>
      </c>
      <c r="X80" s="2" t="str">
        <f t="shared" si="122"/>
        <v/>
      </c>
      <c r="Y80" s="2" t="str">
        <f t="shared" si="14"/>
        <v/>
      </c>
      <c r="Z80" s="46" t="str">
        <f t="shared" si="42"/>
        <v/>
      </c>
      <c r="AA80" s="46" t="str">
        <f t="shared" si="43"/>
        <v/>
      </c>
      <c r="AB80" s="47"/>
      <c r="AC80" s="46" t="str">
        <f t="shared" si="44"/>
        <v/>
      </c>
      <c r="AD80" s="47" t="str">
        <f t="shared" si="127"/>
        <v/>
      </c>
      <c r="AE80" s="48" t="str">
        <f t="shared" si="45"/>
        <v/>
      </c>
      <c r="AF80" s="49" t="str">
        <f t="shared" si="129"/>
        <v/>
      </c>
      <c r="AG80" s="49" t="str">
        <f t="shared" si="129"/>
        <v/>
      </c>
      <c r="AH80" s="49" t="str">
        <f t="shared" si="129"/>
        <v/>
      </c>
      <c r="AI80" s="47" t="str">
        <f t="shared" si="129"/>
        <v/>
      </c>
      <c r="AJ80" s="47" t="str">
        <f t="shared" si="129"/>
        <v/>
      </c>
      <c r="AK80" s="46" t="str">
        <f t="shared" si="129"/>
        <v/>
      </c>
      <c r="AL80" s="47"/>
      <c r="AM80" s="53" t="str">
        <f t="shared" si="47"/>
        <v/>
      </c>
      <c r="AN80" s="50" t="str">
        <f t="shared" si="48"/>
        <v/>
      </c>
      <c r="AO80" s="53" t="s">
        <v>84</v>
      </c>
      <c r="AP80" s="52" t="str">
        <f t="shared" si="49"/>
        <v/>
      </c>
      <c r="AQ80" s="52" t="str">
        <f t="shared" si="50"/>
        <v/>
      </c>
      <c r="AR80" s="47">
        <f t="shared" si="51"/>
        <v>0</v>
      </c>
      <c r="AS80" s="53" t="str">
        <f t="shared" si="52"/>
        <v/>
      </c>
      <c r="AT80" s="52" t="str">
        <f t="shared" si="53"/>
        <v/>
      </c>
      <c r="AU80" s="9" t="str">
        <f t="shared" si="54"/>
        <v/>
      </c>
      <c r="AV80" s="9" t="str">
        <f t="shared" si="55"/>
        <v/>
      </c>
      <c r="AW80" s="12" t="str">
        <f t="shared" si="56"/>
        <v/>
      </c>
      <c r="AX80" s="9" t="str">
        <f t="shared" si="57"/>
        <v/>
      </c>
      <c r="AY80" s="12" t="str">
        <f t="shared" si="58"/>
        <v/>
      </c>
      <c r="AZ80" s="10" t="str">
        <f t="shared" si="59"/>
        <v/>
      </c>
      <c r="BA80" s="10" t="str">
        <f t="shared" si="60"/>
        <v/>
      </c>
      <c r="BB80" s="10" t="str">
        <f t="shared" si="61"/>
        <v/>
      </c>
      <c r="BC80" s="10" t="str">
        <f t="shared" si="62"/>
        <v/>
      </c>
      <c r="BD80" s="10" t="str">
        <f t="shared" si="63"/>
        <v/>
      </c>
      <c r="BE80" s="12" t="str">
        <f t="shared" si="64"/>
        <v/>
      </c>
      <c r="BF80" s="9" t="str">
        <f t="shared" si="65"/>
        <v/>
      </c>
      <c r="BG80" s="9" t="str">
        <f t="shared" si="66"/>
        <v/>
      </c>
      <c r="BH80" s="7" t="str">
        <f t="shared" si="67"/>
        <v/>
      </c>
      <c r="BI80" s="7" t="str">
        <f t="shared" si="68"/>
        <v/>
      </c>
      <c r="BJ80" s="12" t="str">
        <f t="shared" si="69"/>
        <v/>
      </c>
      <c r="BK80" s="80" t="str">
        <f t="shared" si="70"/>
        <v/>
      </c>
      <c r="BL80" s="7" t="str">
        <f t="shared" si="71"/>
        <v/>
      </c>
      <c r="BM80" s="7" t="str">
        <f t="shared" si="123"/>
        <v/>
      </c>
      <c r="BN80" s="12" t="str">
        <f t="shared" si="72"/>
        <v/>
      </c>
      <c r="BO80" s="9" t="str">
        <f t="shared" si="73"/>
        <v/>
      </c>
      <c r="BP80" s="2" t="str">
        <f t="shared" si="74"/>
        <v/>
      </c>
      <c r="BQ80" s="2" t="str">
        <f t="shared" si="75"/>
        <v/>
      </c>
      <c r="BR80" s="20" t="str">
        <f t="shared" si="134"/>
        <v/>
      </c>
      <c r="BS80" s="20" t="str">
        <f t="shared" si="134"/>
        <v/>
      </c>
      <c r="BT80" s="20" t="str">
        <f t="shared" si="134"/>
        <v/>
      </c>
      <c r="BU80" s="86" t="str">
        <f t="shared" si="77"/>
        <v/>
      </c>
      <c r="BV80" s="86" t="str">
        <f t="shared" si="78"/>
        <v/>
      </c>
      <c r="BW80" s="20" t="str">
        <f t="shared" si="134"/>
        <v/>
      </c>
      <c r="BX80" s="86" t="str">
        <f t="shared" si="134"/>
        <v/>
      </c>
      <c r="BY80" s="86" t="str">
        <f t="shared" si="134"/>
        <v/>
      </c>
      <c r="BZ80" s="86" t="str">
        <f t="shared" si="134"/>
        <v/>
      </c>
      <c r="CA80" s="86" t="str">
        <f t="shared" si="134"/>
        <v/>
      </c>
      <c r="CB80" s="86" t="str">
        <f t="shared" si="134"/>
        <v/>
      </c>
      <c r="CC80" s="86" t="str">
        <f t="shared" si="134"/>
        <v/>
      </c>
      <c r="CD80" s="86" t="str">
        <f t="shared" si="134"/>
        <v/>
      </c>
      <c r="CE80" s="20" t="str">
        <f t="shared" si="124"/>
        <v/>
      </c>
      <c r="CF80" s="14" t="str">
        <f t="shared" si="80"/>
        <v/>
      </c>
      <c r="CG80" s="14" t="str">
        <f t="shared" si="81"/>
        <v/>
      </c>
      <c r="CH80" s="8">
        <f t="shared" si="82"/>
        <v>0</v>
      </c>
      <c r="CI80" s="9" t="str">
        <f t="shared" si="83"/>
        <v/>
      </c>
      <c r="CJ80" s="9" t="str">
        <f t="shared" si="84"/>
        <v/>
      </c>
      <c r="CK80" s="9" t="str">
        <f t="shared" si="85"/>
        <v/>
      </c>
      <c r="CL80" s="9" t="str">
        <f t="shared" si="86"/>
        <v/>
      </c>
      <c r="CM80" s="9" t="str">
        <f t="shared" si="87"/>
        <v/>
      </c>
      <c r="CN80" s="9" t="str">
        <f t="shared" si="88"/>
        <v/>
      </c>
      <c r="CO80" s="9" t="str">
        <f t="shared" si="132"/>
        <v/>
      </c>
      <c r="CP80" s="9" t="str">
        <f t="shared" si="132"/>
        <v/>
      </c>
      <c r="CQ80" s="9" t="str">
        <f t="shared" si="132"/>
        <v/>
      </c>
      <c r="CR80" s="9" t="str">
        <f t="shared" si="132"/>
        <v/>
      </c>
      <c r="CS80" s="9" t="str">
        <f t="shared" si="132"/>
        <v/>
      </c>
      <c r="CT80" s="9" t="str">
        <f t="shared" si="132"/>
        <v/>
      </c>
      <c r="CU80" s="9" t="str">
        <f t="shared" si="132"/>
        <v/>
      </c>
      <c r="CV80" s="9" t="str">
        <f t="shared" si="90"/>
        <v/>
      </c>
      <c r="CW80" s="9" t="str">
        <f t="shared" si="133"/>
        <v/>
      </c>
      <c r="CX80" s="9" t="str">
        <f t="shared" si="133"/>
        <v/>
      </c>
      <c r="CY80" s="9" t="str">
        <f t="shared" si="133"/>
        <v/>
      </c>
      <c r="CZ80" s="9" t="str">
        <f t="shared" si="133"/>
        <v/>
      </c>
      <c r="DA80" s="9" t="str">
        <f t="shared" si="133"/>
        <v/>
      </c>
      <c r="DB80" s="9" t="str">
        <f t="shared" si="133"/>
        <v/>
      </c>
      <c r="DC80" s="9" t="str">
        <f t="shared" si="133"/>
        <v/>
      </c>
      <c r="DD80" s="2" t="str">
        <f t="shared" si="92"/>
        <v/>
      </c>
      <c r="DE80" s="2" t="str">
        <f t="shared" si="93"/>
        <v/>
      </c>
      <c r="DF80" s="2" t="str">
        <f t="shared" si="94"/>
        <v/>
      </c>
      <c r="DG80" s="2" t="str">
        <f t="shared" si="95"/>
        <v/>
      </c>
      <c r="DH80" s="2" t="str">
        <f t="shared" si="96"/>
        <v/>
      </c>
      <c r="DI80" s="2" t="str">
        <f t="shared" si="97"/>
        <v/>
      </c>
      <c r="DJ80" s="2" t="str">
        <f t="shared" si="98"/>
        <v/>
      </c>
      <c r="DK80" s="2" t="str">
        <f t="shared" si="99"/>
        <v/>
      </c>
      <c r="DL80" s="16" t="str">
        <f t="shared" si="100"/>
        <v/>
      </c>
      <c r="DM80" s="16" t="str">
        <f t="shared" si="101"/>
        <v/>
      </c>
      <c r="DN80" s="16" t="str">
        <f t="shared" si="102"/>
        <v/>
      </c>
      <c r="DO80" s="72" t="str">
        <f t="shared" si="103"/>
        <v/>
      </c>
      <c r="DP80" s="16" t="str">
        <f t="shared" si="104"/>
        <v/>
      </c>
      <c r="DQ80" s="16" t="str">
        <f t="shared" si="105"/>
        <v/>
      </c>
      <c r="DR80" s="2" t="str">
        <f t="shared" si="106"/>
        <v/>
      </c>
      <c r="DS80" s="2" t="str">
        <f t="shared" si="107"/>
        <v/>
      </c>
      <c r="DT80" s="2" t="str">
        <f t="shared" si="108"/>
        <v/>
      </c>
      <c r="DU80" s="2" t="str">
        <f t="shared" si="109"/>
        <v/>
      </c>
      <c r="DV80" s="15"/>
      <c r="DW80" s="17"/>
      <c r="DX80" s="17"/>
      <c r="DY80" s="47" t="str">
        <f t="shared" si="131"/>
        <v/>
      </c>
      <c r="DZ80" s="47" t="str">
        <f t="shared" si="131"/>
        <v/>
      </c>
      <c r="EA80" s="47" t="str">
        <f t="shared" si="131"/>
        <v/>
      </c>
      <c r="EB80" s="47" t="str">
        <f t="shared" si="131"/>
        <v/>
      </c>
      <c r="EC80" s="49" t="str">
        <f t="shared" si="131"/>
        <v/>
      </c>
      <c r="ED80" s="49" t="str">
        <f t="shared" si="131"/>
        <v/>
      </c>
      <c r="EE80" s="47" t="str">
        <f t="shared" si="131"/>
        <v/>
      </c>
      <c r="EF80" s="47" t="str">
        <f t="shared" si="131"/>
        <v/>
      </c>
      <c r="EG80" s="47" t="str">
        <f t="shared" si="131"/>
        <v/>
      </c>
      <c r="EH80" s="6">
        <f t="shared" si="16"/>
        <v>0</v>
      </c>
      <c r="EI80" s="6">
        <f t="shared" si="17"/>
        <v>0</v>
      </c>
      <c r="EJ80" s="2" t="str">
        <f t="shared" si="18"/>
        <v/>
      </c>
      <c r="EK80" s="2" t="str">
        <f t="shared" si="19"/>
        <v/>
      </c>
      <c r="EL80" s="2" t="str">
        <f t="shared" si="126"/>
        <v/>
      </c>
      <c r="EM80" s="2" t="str">
        <f t="shared" si="21"/>
        <v/>
      </c>
      <c r="EN80" s="2" t="str">
        <f t="shared" si="22"/>
        <v/>
      </c>
      <c r="EO80" s="2">
        <f t="shared" si="23"/>
        <v>0</v>
      </c>
      <c r="EP80" s="2">
        <f t="shared" si="110"/>
        <v>0</v>
      </c>
      <c r="EQ80" s="2"/>
      <c r="ER80" s="2"/>
      <c r="ES80" s="2"/>
      <c r="ET80" s="2"/>
      <c r="EU80" s="2"/>
      <c r="EV80" s="2"/>
      <c r="EW80" s="2">
        <f t="shared" si="24"/>
        <v>0</v>
      </c>
      <c r="EX80" s="2">
        <f t="shared" si="25"/>
        <v>0</v>
      </c>
      <c r="EY80" s="2">
        <f t="shared" si="111"/>
        <v>0</v>
      </c>
      <c r="EZ80" s="2">
        <f t="shared" si="26"/>
        <v>0</v>
      </c>
      <c r="FA80" s="2">
        <f t="shared" si="27"/>
        <v>0</v>
      </c>
      <c r="FB80" s="59"/>
      <c r="FC80" s="2">
        <f t="shared" si="28"/>
        <v>0</v>
      </c>
      <c r="FD80" s="2">
        <f t="shared" si="112"/>
        <v>0</v>
      </c>
      <c r="FE80" s="3">
        <f t="shared" si="125"/>
        <v>0</v>
      </c>
      <c r="FF80" s="3">
        <f t="shared" si="113"/>
        <v>0</v>
      </c>
      <c r="FG80" s="3">
        <f t="shared" si="114"/>
        <v>0</v>
      </c>
      <c r="FH80" s="3">
        <f t="shared" si="29"/>
        <v>0</v>
      </c>
      <c r="FI80" s="67">
        <f t="shared" si="30"/>
        <v>0</v>
      </c>
      <c r="FJ80" s="3">
        <f t="shared" si="31"/>
        <v>0</v>
      </c>
      <c r="FK80" s="3">
        <f t="shared" si="32"/>
        <v>0</v>
      </c>
      <c r="FL80" s="3">
        <f t="shared" si="115"/>
        <v>0</v>
      </c>
      <c r="FM80" s="3">
        <f t="shared" si="116"/>
        <v>0</v>
      </c>
      <c r="FN80" s="3">
        <f t="shared" si="117"/>
        <v>0</v>
      </c>
      <c r="FO80" s="2">
        <f t="shared" si="33"/>
        <v>0</v>
      </c>
      <c r="FP80" s="2">
        <f t="shared" si="34"/>
        <v>0</v>
      </c>
      <c r="FQ80" s="2">
        <f t="shared" si="118"/>
        <v>0</v>
      </c>
      <c r="FR80" s="6" t="str">
        <f>IF(A80=1,1,IF(DW80="","",COUNTA($DW$31:DW80)+1))</f>
        <v/>
      </c>
      <c r="FS80" s="6" t="str">
        <f t="shared" si="35"/>
        <v/>
      </c>
      <c r="FT80" s="43">
        <f t="shared" si="119"/>
        <v>0</v>
      </c>
      <c r="FU80" s="23">
        <f t="shared" si="120"/>
        <v>0</v>
      </c>
      <c r="FV80" s="21">
        <f t="shared" si="121"/>
        <v>0</v>
      </c>
    </row>
    <row r="81" spans="1:178">
      <c r="A81" s="4" t="str">
        <f t="shared" si="36"/>
        <v/>
      </c>
      <c r="B81" s="33"/>
      <c r="C81" s="33"/>
      <c r="D81" s="33"/>
      <c r="E81" s="33"/>
      <c r="F81" s="33"/>
      <c r="G81" s="11" t="str">
        <f t="shared" si="2"/>
        <v/>
      </c>
      <c r="H81" s="3" t="str">
        <f t="shared" si="37"/>
        <v/>
      </c>
      <c r="I81" s="3" t="str">
        <f t="shared" si="3"/>
        <v/>
      </c>
      <c r="J81" s="3" t="str">
        <f t="shared" si="38"/>
        <v/>
      </c>
      <c r="K81" s="3" t="str">
        <f t="shared" si="4"/>
        <v/>
      </c>
      <c r="L81" s="2" t="str">
        <f t="shared" si="5"/>
        <v/>
      </c>
      <c r="M81" s="8" t="str">
        <f t="shared" si="39"/>
        <v/>
      </c>
      <c r="N81" s="8" t="str">
        <f t="shared" si="6"/>
        <v/>
      </c>
      <c r="O81" s="8" t="str">
        <f t="shared" si="40"/>
        <v/>
      </c>
      <c r="P81" s="8" t="str">
        <f t="shared" si="7"/>
        <v/>
      </c>
      <c r="Q81" s="2" t="str">
        <f t="shared" si="8"/>
        <v/>
      </c>
      <c r="R81" s="3" t="str">
        <f t="shared" si="9"/>
        <v/>
      </c>
      <c r="S81" s="3" t="str">
        <f t="shared" si="10"/>
        <v/>
      </c>
      <c r="T81" s="3" t="str">
        <f t="shared" si="41"/>
        <v/>
      </c>
      <c r="U81" s="8" t="str">
        <f t="shared" si="11"/>
        <v/>
      </c>
      <c r="V81" s="2" t="str">
        <f t="shared" si="12"/>
        <v/>
      </c>
      <c r="W81" s="2" t="str">
        <f t="shared" si="13"/>
        <v/>
      </c>
      <c r="X81" s="2" t="str">
        <f t="shared" si="122"/>
        <v/>
      </c>
      <c r="Y81" s="2" t="str">
        <f t="shared" si="14"/>
        <v/>
      </c>
      <c r="Z81" s="46" t="str">
        <f t="shared" si="42"/>
        <v/>
      </c>
      <c r="AA81" s="46" t="str">
        <f t="shared" si="43"/>
        <v/>
      </c>
      <c r="AB81" s="47"/>
      <c r="AC81" s="46" t="str">
        <f t="shared" si="44"/>
        <v/>
      </c>
      <c r="AD81" s="47" t="str">
        <f t="shared" si="127"/>
        <v/>
      </c>
      <c r="AE81" s="48" t="str">
        <f t="shared" si="45"/>
        <v/>
      </c>
      <c r="AF81" s="49" t="str">
        <f t="shared" si="129"/>
        <v/>
      </c>
      <c r="AG81" s="49" t="str">
        <f t="shared" si="129"/>
        <v/>
      </c>
      <c r="AH81" s="49" t="str">
        <f t="shared" si="129"/>
        <v/>
      </c>
      <c r="AI81" s="47" t="str">
        <f t="shared" si="129"/>
        <v/>
      </c>
      <c r="AJ81" s="47" t="str">
        <f t="shared" si="129"/>
        <v/>
      </c>
      <c r="AK81" s="46" t="str">
        <f t="shared" si="129"/>
        <v/>
      </c>
      <c r="AL81" s="47"/>
      <c r="AM81" s="53" t="str">
        <f t="shared" si="47"/>
        <v/>
      </c>
      <c r="AN81" s="50" t="str">
        <f t="shared" si="48"/>
        <v/>
      </c>
      <c r="AO81" s="53" t="s">
        <v>84</v>
      </c>
      <c r="AP81" s="52" t="str">
        <f t="shared" si="49"/>
        <v/>
      </c>
      <c r="AQ81" s="52" t="str">
        <f t="shared" si="50"/>
        <v/>
      </c>
      <c r="AR81" s="47">
        <f t="shared" si="51"/>
        <v>0</v>
      </c>
      <c r="AS81" s="53" t="str">
        <f t="shared" si="52"/>
        <v/>
      </c>
      <c r="AT81" s="52" t="str">
        <f t="shared" si="53"/>
        <v/>
      </c>
      <c r="AU81" s="9" t="str">
        <f t="shared" si="54"/>
        <v/>
      </c>
      <c r="AV81" s="9" t="str">
        <f t="shared" si="55"/>
        <v/>
      </c>
      <c r="AW81" s="12" t="str">
        <f t="shared" si="56"/>
        <v/>
      </c>
      <c r="AX81" s="9" t="str">
        <f t="shared" si="57"/>
        <v/>
      </c>
      <c r="AY81" s="12" t="str">
        <f t="shared" si="58"/>
        <v/>
      </c>
      <c r="AZ81" s="10" t="str">
        <f t="shared" si="59"/>
        <v/>
      </c>
      <c r="BA81" s="10" t="str">
        <f t="shared" si="60"/>
        <v/>
      </c>
      <c r="BB81" s="10" t="str">
        <f t="shared" si="61"/>
        <v/>
      </c>
      <c r="BC81" s="10" t="str">
        <f t="shared" si="62"/>
        <v/>
      </c>
      <c r="BD81" s="10" t="str">
        <f t="shared" si="63"/>
        <v/>
      </c>
      <c r="BE81" s="12" t="str">
        <f t="shared" si="64"/>
        <v/>
      </c>
      <c r="BF81" s="9" t="str">
        <f t="shared" si="65"/>
        <v/>
      </c>
      <c r="BG81" s="9" t="str">
        <f t="shared" si="66"/>
        <v/>
      </c>
      <c r="BH81" s="7" t="str">
        <f t="shared" si="67"/>
        <v/>
      </c>
      <c r="BI81" s="7" t="str">
        <f t="shared" si="68"/>
        <v/>
      </c>
      <c r="BJ81" s="12" t="str">
        <f t="shared" si="69"/>
        <v/>
      </c>
      <c r="BK81" s="80" t="str">
        <f t="shared" si="70"/>
        <v/>
      </c>
      <c r="BL81" s="7" t="str">
        <f t="shared" si="71"/>
        <v/>
      </c>
      <c r="BM81" s="7" t="str">
        <f t="shared" si="123"/>
        <v/>
      </c>
      <c r="BN81" s="12" t="str">
        <f t="shared" si="72"/>
        <v/>
      </c>
      <c r="BO81" s="9" t="str">
        <f t="shared" si="73"/>
        <v/>
      </c>
      <c r="BP81" s="2" t="str">
        <f t="shared" si="74"/>
        <v/>
      </c>
      <c r="BQ81" s="2" t="str">
        <f t="shared" si="75"/>
        <v/>
      </c>
      <c r="BR81" s="20" t="str">
        <f t="shared" si="134"/>
        <v/>
      </c>
      <c r="BS81" s="20" t="str">
        <f t="shared" si="134"/>
        <v/>
      </c>
      <c r="BT81" s="20" t="str">
        <f t="shared" si="134"/>
        <v/>
      </c>
      <c r="BU81" s="86" t="str">
        <f t="shared" si="77"/>
        <v/>
      </c>
      <c r="BV81" s="86" t="str">
        <f t="shared" si="78"/>
        <v/>
      </c>
      <c r="BW81" s="20" t="str">
        <f t="shared" si="134"/>
        <v/>
      </c>
      <c r="BX81" s="86" t="str">
        <f t="shared" si="134"/>
        <v/>
      </c>
      <c r="BY81" s="86" t="str">
        <f t="shared" si="134"/>
        <v/>
      </c>
      <c r="BZ81" s="86" t="str">
        <f t="shared" si="134"/>
        <v/>
      </c>
      <c r="CA81" s="86" t="str">
        <f t="shared" si="134"/>
        <v/>
      </c>
      <c r="CB81" s="86" t="str">
        <f t="shared" si="134"/>
        <v/>
      </c>
      <c r="CC81" s="86" t="str">
        <f t="shared" si="134"/>
        <v/>
      </c>
      <c r="CD81" s="86" t="str">
        <f t="shared" si="134"/>
        <v/>
      </c>
      <c r="CE81" s="20" t="str">
        <f t="shared" si="124"/>
        <v/>
      </c>
      <c r="CF81" s="14" t="str">
        <f t="shared" si="80"/>
        <v/>
      </c>
      <c r="CG81" s="14" t="str">
        <f t="shared" si="81"/>
        <v/>
      </c>
      <c r="CH81" s="8">
        <f t="shared" si="82"/>
        <v>0</v>
      </c>
      <c r="CI81" s="9" t="str">
        <f t="shared" si="83"/>
        <v/>
      </c>
      <c r="CJ81" s="9" t="str">
        <f t="shared" si="84"/>
        <v/>
      </c>
      <c r="CK81" s="9" t="str">
        <f t="shared" si="85"/>
        <v/>
      </c>
      <c r="CL81" s="9" t="str">
        <f t="shared" si="86"/>
        <v/>
      </c>
      <c r="CM81" s="9" t="str">
        <f t="shared" si="87"/>
        <v/>
      </c>
      <c r="CN81" s="9" t="str">
        <f t="shared" si="88"/>
        <v/>
      </c>
      <c r="CO81" s="9" t="str">
        <f t="shared" si="132"/>
        <v/>
      </c>
      <c r="CP81" s="9" t="str">
        <f t="shared" si="132"/>
        <v/>
      </c>
      <c r="CQ81" s="9" t="str">
        <f t="shared" si="132"/>
        <v/>
      </c>
      <c r="CR81" s="9" t="str">
        <f t="shared" si="132"/>
        <v/>
      </c>
      <c r="CS81" s="9" t="str">
        <f t="shared" si="132"/>
        <v/>
      </c>
      <c r="CT81" s="9" t="str">
        <f t="shared" si="132"/>
        <v/>
      </c>
      <c r="CU81" s="9" t="str">
        <f t="shared" si="132"/>
        <v/>
      </c>
      <c r="CV81" s="9" t="str">
        <f t="shared" si="90"/>
        <v/>
      </c>
      <c r="CW81" s="9" t="str">
        <f t="shared" si="133"/>
        <v/>
      </c>
      <c r="CX81" s="9" t="str">
        <f t="shared" si="133"/>
        <v/>
      </c>
      <c r="CY81" s="9" t="str">
        <f t="shared" si="133"/>
        <v/>
      </c>
      <c r="CZ81" s="9" t="str">
        <f t="shared" si="133"/>
        <v/>
      </c>
      <c r="DA81" s="9" t="str">
        <f t="shared" si="133"/>
        <v/>
      </c>
      <c r="DB81" s="9" t="str">
        <f t="shared" si="133"/>
        <v/>
      </c>
      <c r="DC81" s="9" t="str">
        <f t="shared" si="133"/>
        <v/>
      </c>
      <c r="DD81" s="2" t="str">
        <f t="shared" si="92"/>
        <v/>
      </c>
      <c r="DE81" s="2" t="str">
        <f t="shared" si="93"/>
        <v/>
      </c>
      <c r="DF81" s="2" t="str">
        <f t="shared" si="94"/>
        <v/>
      </c>
      <c r="DG81" s="2" t="str">
        <f t="shared" si="95"/>
        <v/>
      </c>
      <c r="DH81" s="2" t="str">
        <f t="shared" si="96"/>
        <v/>
      </c>
      <c r="DI81" s="2" t="str">
        <f t="shared" si="97"/>
        <v/>
      </c>
      <c r="DJ81" s="2" t="str">
        <f t="shared" si="98"/>
        <v/>
      </c>
      <c r="DK81" s="2" t="str">
        <f t="shared" si="99"/>
        <v/>
      </c>
      <c r="DL81" s="16" t="str">
        <f t="shared" si="100"/>
        <v/>
      </c>
      <c r="DM81" s="16" t="str">
        <f t="shared" si="101"/>
        <v/>
      </c>
      <c r="DN81" s="16" t="str">
        <f t="shared" si="102"/>
        <v/>
      </c>
      <c r="DO81" s="72" t="str">
        <f t="shared" si="103"/>
        <v/>
      </c>
      <c r="DP81" s="16" t="str">
        <f t="shared" si="104"/>
        <v/>
      </c>
      <c r="DQ81" s="16" t="str">
        <f t="shared" si="105"/>
        <v/>
      </c>
      <c r="DR81" s="2" t="str">
        <f t="shared" si="106"/>
        <v/>
      </c>
      <c r="DS81" s="2" t="str">
        <f t="shared" si="107"/>
        <v/>
      </c>
      <c r="DT81" s="2" t="str">
        <f t="shared" si="108"/>
        <v/>
      </c>
      <c r="DU81" s="2" t="str">
        <f t="shared" si="109"/>
        <v/>
      </c>
      <c r="DV81" s="15"/>
      <c r="DW81" s="18"/>
      <c r="DX81" s="17"/>
      <c r="DY81" s="47" t="str">
        <f t="shared" si="131"/>
        <v/>
      </c>
      <c r="DZ81" s="47" t="str">
        <f t="shared" si="131"/>
        <v/>
      </c>
      <c r="EA81" s="47" t="str">
        <f t="shared" si="131"/>
        <v/>
      </c>
      <c r="EB81" s="47" t="str">
        <f t="shared" si="131"/>
        <v/>
      </c>
      <c r="EC81" s="49" t="str">
        <f t="shared" si="131"/>
        <v/>
      </c>
      <c r="ED81" s="49" t="str">
        <f t="shared" si="131"/>
        <v/>
      </c>
      <c r="EE81" s="47" t="str">
        <f t="shared" si="131"/>
        <v/>
      </c>
      <c r="EF81" s="47" t="str">
        <f t="shared" si="131"/>
        <v/>
      </c>
      <c r="EG81" s="47" t="str">
        <f t="shared" si="131"/>
        <v/>
      </c>
      <c r="EH81" s="6">
        <f t="shared" si="16"/>
        <v>0</v>
      </c>
      <c r="EI81" s="6">
        <f t="shared" si="17"/>
        <v>0</v>
      </c>
      <c r="EJ81" s="2" t="str">
        <f t="shared" si="18"/>
        <v/>
      </c>
      <c r="EK81" s="2" t="str">
        <f t="shared" si="19"/>
        <v/>
      </c>
      <c r="EL81" s="2" t="str">
        <f t="shared" si="126"/>
        <v/>
      </c>
      <c r="EM81" s="2" t="str">
        <f t="shared" si="21"/>
        <v/>
      </c>
      <c r="EN81" s="2" t="str">
        <f t="shared" si="22"/>
        <v/>
      </c>
      <c r="EO81" s="2">
        <f t="shared" si="23"/>
        <v>0</v>
      </c>
      <c r="EP81" s="2">
        <f t="shared" si="110"/>
        <v>0</v>
      </c>
      <c r="EQ81" s="2"/>
      <c r="ER81" s="2"/>
      <c r="ES81" s="2"/>
      <c r="ET81" s="2"/>
      <c r="EU81" s="2"/>
      <c r="EV81" s="2"/>
      <c r="EW81" s="2">
        <f t="shared" si="24"/>
        <v>0</v>
      </c>
      <c r="EX81" s="2">
        <f t="shared" si="25"/>
        <v>0</v>
      </c>
      <c r="EY81" s="2">
        <f t="shared" si="111"/>
        <v>0</v>
      </c>
      <c r="EZ81" s="2">
        <f t="shared" si="26"/>
        <v>0</v>
      </c>
      <c r="FA81" s="2">
        <f t="shared" si="27"/>
        <v>0</v>
      </c>
      <c r="FB81" s="59"/>
      <c r="FC81" s="2">
        <f t="shared" si="28"/>
        <v>0</v>
      </c>
      <c r="FD81" s="2">
        <f t="shared" si="112"/>
        <v>0</v>
      </c>
      <c r="FE81" s="3">
        <f t="shared" si="125"/>
        <v>0</v>
      </c>
      <c r="FF81" s="3">
        <f t="shared" si="113"/>
        <v>0</v>
      </c>
      <c r="FG81" s="3">
        <f t="shared" si="114"/>
        <v>0</v>
      </c>
      <c r="FH81" s="3">
        <f t="shared" si="29"/>
        <v>0</v>
      </c>
      <c r="FI81" s="67">
        <f t="shared" si="30"/>
        <v>0</v>
      </c>
      <c r="FJ81" s="3">
        <f t="shared" si="31"/>
        <v>0</v>
      </c>
      <c r="FK81" s="3">
        <f t="shared" si="32"/>
        <v>0</v>
      </c>
      <c r="FL81" s="3">
        <f t="shared" si="115"/>
        <v>0</v>
      </c>
      <c r="FM81" s="3">
        <f t="shared" si="116"/>
        <v>0</v>
      </c>
      <c r="FN81" s="3">
        <f t="shared" si="117"/>
        <v>0</v>
      </c>
      <c r="FO81" s="2">
        <f t="shared" si="33"/>
        <v>0</v>
      </c>
      <c r="FP81" s="2">
        <f t="shared" si="34"/>
        <v>0</v>
      </c>
      <c r="FQ81" s="2">
        <f t="shared" si="118"/>
        <v>0</v>
      </c>
      <c r="FR81" s="6" t="str">
        <f>IF(A81=1,1,IF(DW81="","",COUNTA($DW$31:DW81)+1))</f>
        <v/>
      </c>
      <c r="FS81" s="6" t="str">
        <f t="shared" si="35"/>
        <v/>
      </c>
      <c r="FT81" s="43">
        <f t="shared" si="119"/>
        <v>0</v>
      </c>
      <c r="FU81" s="23">
        <f t="shared" si="120"/>
        <v>0</v>
      </c>
      <c r="FV81" s="21">
        <f t="shared" si="121"/>
        <v>0</v>
      </c>
    </row>
    <row r="82" spans="1:178">
      <c r="A82" s="4" t="str">
        <f t="shared" si="36"/>
        <v/>
      </c>
      <c r="B82" s="33"/>
      <c r="C82" s="33"/>
      <c r="D82" s="33"/>
      <c r="E82" s="33"/>
      <c r="F82" s="33"/>
      <c r="G82" s="11" t="str">
        <f t="shared" si="2"/>
        <v/>
      </c>
      <c r="H82" s="3" t="str">
        <f t="shared" si="37"/>
        <v/>
      </c>
      <c r="I82" s="3" t="str">
        <f t="shared" si="3"/>
        <v/>
      </c>
      <c r="J82" s="3" t="str">
        <f t="shared" si="38"/>
        <v/>
      </c>
      <c r="K82" s="3" t="str">
        <f t="shared" si="4"/>
        <v/>
      </c>
      <c r="L82" s="2" t="str">
        <f t="shared" si="5"/>
        <v/>
      </c>
      <c r="M82" s="8" t="str">
        <f t="shared" si="39"/>
        <v/>
      </c>
      <c r="N82" s="8" t="str">
        <f t="shared" si="6"/>
        <v/>
      </c>
      <c r="O82" s="8" t="str">
        <f t="shared" si="40"/>
        <v/>
      </c>
      <c r="P82" s="8" t="str">
        <f t="shared" si="7"/>
        <v/>
      </c>
      <c r="Q82" s="2" t="str">
        <f t="shared" si="8"/>
        <v/>
      </c>
      <c r="R82" s="3" t="str">
        <f t="shared" si="9"/>
        <v/>
      </c>
      <c r="S82" s="3" t="str">
        <f t="shared" si="10"/>
        <v/>
      </c>
      <c r="T82" s="3" t="str">
        <f t="shared" si="41"/>
        <v/>
      </c>
      <c r="U82" s="8" t="str">
        <f t="shared" si="11"/>
        <v/>
      </c>
      <c r="V82" s="2" t="str">
        <f t="shared" si="12"/>
        <v/>
      </c>
      <c r="W82" s="2" t="str">
        <f t="shared" si="13"/>
        <v/>
      </c>
      <c r="X82" s="2" t="str">
        <f t="shared" si="122"/>
        <v/>
      </c>
      <c r="Y82" s="2" t="str">
        <f t="shared" si="14"/>
        <v/>
      </c>
      <c r="Z82" s="46" t="str">
        <f t="shared" si="42"/>
        <v/>
      </c>
      <c r="AA82" s="46" t="str">
        <f t="shared" si="43"/>
        <v/>
      </c>
      <c r="AB82" s="47"/>
      <c r="AC82" s="46" t="str">
        <f t="shared" si="44"/>
        <v/>
      </c>
      <c r="AD82" s="47" t="str">
        <f t="shared" si="127"/>
        <v/>
      </c>
      <c r="AE82" s="48" t="str">
        <f t="shared" si="45"/>
        <v/>
      </c>
      <c r="AF82" s="49" t="str">
        <f t="shared" si="129"/>
        <v/>
      </c>
      <c r="AG82" s="49" t="str">
        <f t="shared" si="129"/>
        <v/>
      </c>
      <c r="AH82" s="49" t="str">
        <f t="shared" si="129"/>
        <v/>
      </c>
      <c r="AI82" s="47" t="str">
        <f t="shared" si="129"/>
        <v/>
      </c>
      <c r="AJ82" s="47" t="str">
        <f t="shared" si="129"/>
        <v/>
      </c>
      <c r="AK82" s="46" t="str">
        <f t="shared" si="129"/>
        <v/>
      </c>
      <c r="AL82" s="47"/>
      <c r="AM82" s="53" t="str">
        <f t="shared" si="47"/>
        <v/>
      </c>
      <c r="AN82" s="50" t="str">
        <f t="shared" si="48"/>
        <v/>
      </c>
      <c r="AO82" s="53" t="s">
        <v>84</v>
      </c>
      <c r="AP82" s="52" t="str">
        <f t="shared" si="49"/>
        <v/>
      </c>
      <c r="AQ82" s="52" t="str">
        <f t="shared" si="50"/>
        <v/>
      </c>
      <c r="AR82" s="47">
        <f t="shared" si="51"/>
        <v>0</v>
      </c>
      <c r="AS82" s="53" t="str">
        <f t="shared" si="52"/>
        <v/>
      </c>
      <c r="AT82" s="52" t="str">
        <f t="shared" si="53"/>
        <v/>
      </c>
      <c r="AU82" s="9" t="str">
        <f t="shared" si="54"/>
        <v/>
      </c>
      <c r="AV82" s="9" t="str">
        <f t="shared" si="55"/>
        <v/>
      </c>
      <c r="AW82" s="12" t="str">
        <f t="shared" si="56"/>
        <v/>
      </c>
      <c r="AX82" s="9" t="str">
        <f t="shared" si="57"/>
        <v/>
      </c>
      <c r="AY82" s="12" t="str">
        <f t="shared" si="58"/>
        <v/>
      </c>
      <c r="AZ82" s="10" t="str">
        <f t="shared" si="59"/>
        <v/>
      </c>
      <c r="BA82" s="10" t="str">
        <f t="shared" si="60"/>
        <v/>
      </c>
      <c r="BB82" s="10" t="str">
        <f t="shared" si="61"/>
        <v/>
      </c>
      <c r="BC82" s="10" t="str">
        <f t="shared" si="62"/>
        <v/>
      </c>
      <c r="BD82" s="10" t="str">
        <f t="shared" si="63"/>
        <v/>
      </c>
      <c r="BE82" s="12" t="str">
        <f t="shared" si="64"/>
        <v/>
      </c>
      <c r="BF82" s="9" t="str">
        <f t="shared" si="65"/>
        <v/>
      </c>
      <c r="BG82" s="9" t="str">
        <f t="shared" si="66"/>
        <v/>
      </c>
      <c r="BH82" s="7" t="str">
        <f t="shared" si="67"/>
        <v/>
      </c>
      <c r="BI82" s="7" t="str">
        <f t="shared" si="68"/>
        <v/>
      </c>
      <c r="BJ82" s="12" t="str">
        <f t="shared" si="69"/>
        <v/>
      </c>
      <c r="BK82" s="80" t="str">
        <f t="shared" si="70"/>
        <v/>
      </c>
      <c r="BL82" s="7" t="str">
        <f t="shared" si="71"/>
        <v/>
      </c>
      <c r="BM82" s="7" t="str">
        <f t="shared" si="123"/>
        <v/>
      </c>
      <c r="BN82" s="12" t="str">
        <f t="shared" si="72"/>
        <v/>
      </c>
      <c r="BO82" s="9" t="str">
        <f t="shared" si="73"/>
        <v/>
      </c>
      <c r="BP82" s="2" t="str">
        <f t="shared" si="74"/>
        <v/>
      </c>
      <c r="BQ82" s="2" t="str">
        <f t="shared" si="75"/>
        <v/>
      </c>
      <c r="BR82" s="20" t="str">
        <f t="shared" si="134"/>
        <v/>
      </c>
      <c r="BS82" s="20" t="str">
        <f t="shared" si="134"/>
        <v/>
      </c>
      <c r="BT82" s="20" t="str">
        <f t="shared" si="134"/>
        <v/>
      </c>
      <c r="BU82" s="86" t="str">
        <f t="shared" si="77"/>
        <v/>
      </c>
      <c r="BV82" s="86" t="str">
        <f t="shared" si="78"/>
        <v/>
      </c>
      <c r="BW82" s="20" t="str">
        <f t="shared" si="134"/>
        <v/>
      </c>
      <c r="BX82" s="86" t="str">
        <f t="shared" si="134"/>
        <v/>
      </c>
      <c r="BY82" s="86" t="str">
        <f t="shared" si="134"/>
        <v/>
      </c>
      <c r="BZ82" s="86" t="str">
        <f t="shared" si="134"/>
        <v/>
      </c>
      <c r="CA82" s="86" t="str">
        <f t="shared" si="134"/>
        <v/>
      </c>
      <c r="CB82" s="86" t="str">
        <f t="shared" si="134"/>
        <v/>
      </c>
      <c r="CC82" s="86" t="str">
        <f t="shared" si="134"/>
        <v/>
      </c>
      <c r="CD82" s="86" t="str">
        <f t="shared" si="134"/>
        <v/>
      </c>
      <c r="CE82" s="20" t="str">
        <f t="shared" si="124"/>
        <v/>
      </c>
      <c r="CF82" s="14" t="str">
        <f t="shared" si="80"/>
        <v/>
      </c>
      <c r="CG82" s="14" t="str">
        <f t="shared" si="81"/>
        <v/>
      </c>
      <c r="CH82" s="8">
        <f t="shared" si="82"/>
        <v>0</v>
      </c>
      <c r="CI82" s="9" t="str">
        <f t="shared" si="83"/>
        <v/>
      </c>
      <c r="CJ82" s="9" t="str">
        <f t="shared" si="84"/>
        <v/>
      </c>
      <c r="CK82" s="9" t="str">
        <f t="shared" si="85"/>
        <v/>
      </c>
      <c r="CL82" s="9" t="str">
        <f t="shared" si="86"/>
        <v/>
      </c>
      <c r="CM82" s="9" t="str">
        <f t="shared" si="87"/>
        <v/>
      </c>
      <c r="CN82" s="9" t="str">
        <f t="shared" si="88"/>
        <v/>
      </c>
      <c r="CO82" s="9" t="str">
        <f t="shared" si="132"/>
        <v/>
      </c>
      <c r="CP82" s="9" t="str">
        <f t="shared" si="132"/>
        <v/>
      </c>
      <c r="CQ82" s="9" t="str">
        <f t="shared" si="132"/>
        <v/>
      </c>
      <c r="CR82" s="9" t="str">
        <f t="shared" si="132"/>
        <v/>
      </c>
      <c r="CS82" s="9" t="str">
        <f t="shared" si="132"/>
        <v/>
      </c>
      <c r="CT82" s="9" t="str">
        <f t="shared" si="132"/>
        <v/>
      </c>
      <c r="CU82" s="9" t="str">
        <f t="shared" si="132"/>
        <v/>
      </c>
      <c r="CV82" s="9" t="str">
        <f t="shared" si="90"/>
        <v/>
      </c>
      <c r="CW82" s="9" t="str">
        <f t="shared" si="133"/>
        <v/>
      </c>
      <c r="CX82" s="9" t="str">
        <f t="shared" si="133"/>
        <v/>
      </c>
      <c r="CY82" s="9" t="str">
        <f t="shared" si="133"/>
        <v/>
      </c>
      <c r="CZ82" s="9" t="str">
        <f t="shared" si="133"/>
        <v/>
      </c>
      <c r="DA82" s="9" t="str">
        <f t="shared" si="133"/>
        <v/>
      </c>
      <c r="DB82" s="9" t="str">
        <f t="shared" si="133"/>
        <v/>
      </c>
      <c r="DC82" s="9" t="str">
        <f t="shared" si="133"/>
        <v/>
      </c>
      <c r="DD82" s="2" t="str">
        <f t="shared" si="92"/>
        <v/>
      </c>
      <c r="DE82" s="2" t="str">
        <f t="shared" si="93"/>
        <v/>
      </c>
      <c r="DF82" s="2" t="str">
        <f t="shared" si="94"/>
        <v/>
      </c>
      <c r="DG82" s="2" t="str">
        <f t="shared" si="95"/>
        <v/>
      </c>
      <c r="DH82" s="2" t="str">
        <f t="shared" si="96"/>
        <v/>
      </c>
      <c r="DI82" s="2" t="str">
        <f t="shared" si="97"/>
        <v/>
      </c>
      <c r="DJ82" s="2" t="str">
        <f t="shared" si="98"/>
        <v/>
      </c>
      <c r="DK82" s="2" t="str">
        <f t="shared" si="99"/>
        <v/>
      </c>
      <c r="DL82" s="16" t="str">
        <f t="shared" si="100"/>
        <v/>
      </c>
      <c r="DM82" s="16" t="str">
        <f t="shared" si="101"/>
        <v/>
      </c>
      <c r="DN82" s="16" t="str">
        <f t="shared" si="102"/>
        <v/>
      </c>
      <c r="DO82" s="72" t="str">
        <f t="shared" si="103"/>
        <v/>
      </c>
      <c r="DP82" s="16" t="str">
        <f t="shared" si="104"/>
        <v/>
      </c>
      <c r="DQ82" s="16" t="str">
        <f t="shared" si="105"/>
        <v/>
      </c>
      <c r="DR82" s="2" t="str">
        <f t="shared" si="106"/>
        <v/>
      </c>
      <c r="DS82" s="2" t="str">
        <f t="shared" si="107"/>
        <v/>
      </c>
      <c r="DT82" s="2" t="str">
        <f t="shared" si="108"/>
        <v/>
      </c>
      <c r="DU82" s="2" t="str">
        <f t="shared" si="109"/>
        <v/>
      </c>
      <c r="DV82" s="15"/>
      <c r="DW82" s="18"/>
      <c r="DX82" s="17"/>
      <c r="DY82" s="47" t="str">
        <f t="shared" si="131"/>
        <v/>
      </c>
      <c r="DZ82" s="47" t="str">
        <f t="shared" si="131"/>
        <v/>
      </c>
      <c r="EA82" s="47" t="str">
        <f t="shared" si="131"/>
        <v/>
      </c>
      <c r="EB82" s="47" t="str">
        <f t="shared" si="131"/>
        <v/>
      </c>
      <c r="EC82" s="49" t="str">
        <f t="shared" si="131"/>
        <v/>
      </c>
      <c r="ED82" s="49" t="str">
        <f t="shared" si="131"/>
        <v/>
      </c>
      <c r="EE82" s="47" t="str">
        <f t="shared" si="131"/>
        <v/>
      </c>
      <c r="EF82" s="47" t="str">
        <f t="shared" si="131"/>
        <v/>
      </c>
      <c r="EG82" s="47" t="str">
        <f t="shared" si="131"/>
        <v/>
      </c>
      <c r="EH82" s="6">
        <f t="shared" si="16"/>
        <v>0</v>
      </c>
      <c r="EI82" s="6">
        <f t="shared" si="17"/>
        <v>0</v>
      </c>
      <c r="EJ82" s="2" t="str">
        <f t="shared" si="18"/>
        <v/>
      </c>
      <c r="EK82" s="2" t="str">
        <f t="shared" si="19"/>
        <v/>
      </c>
      <c r="EL82" s="2" t="str">
        <f t="shared" si="126"/>
        <v/>
      </c>
      <c r="EM82" s="2" t="str">
        <f t="shared" si="21"/>
        <v/>
      </c>
      <c r="EN82" s="2" t="str">
        <f t="shared" si="22"/>
        <v/>
      </c>
      <c r="EO82" s="2">
        <f t="shared" si="23"/>
        <v>0</v>
      </c>
      <c r="EP82" s="2">
        <f t="shared" si="110"/>
        <v>0</v>
      </c>
      <c r="EQ82" s="2"/>
      <c r="ER82" s="2"/>
      <c r="ES82" s="2"/>
      <c r="ET82" s="2"/>
      <c r="EU82" s="2"/>
      <c r="EV82" s="2"/>
      <c r="EW82" s="2">
        <f t="shared" si="24"/>
        <v>0</v>
      </c>
      <c r="EX82" s="2">
        <f t="shared" si="25"/>
        <v>0</v>
      </c>
      <c r="EY82" s="2">
        <f t="shared" si="111"/>
        <v>0</v>
      </c>
      <c r="EZ82" s="2">
        <f t="shared" si="26"/>
        <v>0</v>
      </c>
      <c r="FA82" s="2">
        <f t="shared" si="27"/>
        <v>0</v>
      </c>
      <c r="FB82" s="59"/>
      <c r="FC82" s="2">
        <f t="shared" si="28"/>
        <v>0</v>
      </c>
      <c r="FD82" s="2">
        <f t="shared" si="112"/>
        <v>0</v>
      </c>
      <c r="FE82" s="3">
        <f t="shared" si="125"/>
        <v>0</v>
      </c>
      <c r="FF82" s="3">
        <f t="shared" si="113"/>
        <v>0</v>
      </c>
      <c r="FG82" s="3">
        <f t="shared" si="114"/>
        <v>0</v>
      </c>
      <c r="FH82" s="3">
        <f t="shared" si="29"/>
        <v>0</v>
      </c>
      <c r="FI82" s="67">
        <f t="shared" si="30"/>
        <v>0</v>
      </c>
      <c r="FJ82" s="3">
        <f t="shared" si="31"/>
        <v>0</v>
      </c>
      <c r="FK82" s="3">
        <f t="shared" si="32"/>
        <v>0</v>
      </c>
      <c r="FL82" s="3">
        <f t="shared" si="115"/>
        <v>0</v>
      </c>
      <c r="FM82" s="3">
        <f t="shared" si="116"/>
        <v>0</v>
      </c>
      <c r="FN82" s="3">
        <f t="shared" si="117"/>
        <v>0</v>
      </c>
      <c r="FO82" s="2">
        <f t="shared" si="33"/>
        <v>0</v>
      </c>
      <c r="FP82" s="2">
        <f t="shared" si="34"/>
        <v>0</v>
      </c>
      <c r="FQ82" s="2">
        <f t="shared" si="118"/>
        <v>0</v>
      </c>
      <c r="FR82" s="6" t="str">
        <f>IF(A82=1,1,IF(DW82="","",COUNTA($DW$31:DW82)+1))</f>
        <v/>
      </c>
      <c r="FS82" s="6" t="str">
        <f t="shared" si="35"/>
        <v/>
      </c>
      <c r="FT82" s="43">
        <f t="shared" si="119"/>
        <v>0</v>
      </c>
      <c r="FU82" s="23">
        <f t="shared" si="120"/>
        <v>0</v>
      </c>
      <c r="FV82" s="21">
        <f t="shared" si="121"/>
        <v>0</v>
      </c>
    </row>
    <row r="83" spans="1:178">
      <c r="A83" s="4" t="str">
        <f t="shared" si="36"/>
        <v/>
      </c>
      <c r="B83" s="33"/>
      <c r="C83" s="33"/>
      <c r="D83" s="33"/>
      <c r="E83" s="33"/>
      <c r="F83" s="33"/>
      <c r="G83" s="11" t="str">
        <f t="shared" si="2"/>
        <v/>
      </c>
      <c r="H83" s="3" t="str">
        <f t="shared" si="37"/>
        <v/>
      </c>
      <c r="I83" s="3" t="str">
        <f t="shared" si="3"/>
        <v/>
      </c>
      <c r="J83" s="3" t="str">
        <f t="shared" si="38"/>
        <v/>
      </c>
      <c r="K83" s="3" t="str">
        <f t="shared" si="4"/>
        <v/>
      </c>
      <c r="L83" s="2" t="str">
        <f t="shared" si="5"/>
        <v/>
      </c>
      <c r="M83" s="8" t="str">
        <f t="shared" si="39"/>
        <v/>
      </c>
      <c r="N83" s="8" t="str">
        <f t="shared" si="6"/>
        <v/>
      </c>
      <c r="O83" s="8" t="str">
        <f t="shared" si="40"/>
        <v/>
      </c>
      <c r="P83" s="8" t="str">
        <f t="shared" si="7"/>
        <v/>
      </c>
      <c r="Q83" s="2" t="str">
        <f t="shared" si="8"/>
        <v/>
      </c>
      <c r="R83" s="3" t="str">
        <f t="shared" si="9"/>
        <v/>
      </c>
      <c r="S83" s="3" t="str">
        <f t="shared" si="10"/>
        <v/>
      </c>
      <c r="T83" s="3" t="str">
        <f t="shared" si="41"/>
        <v/>
      </c>
      <c r="U83" s="8" t="str">
        <f t="shared" si="11"/>
        <v/>
      </c>
      <c r="V83" s="2" t="str">
        <f t="shared" si="12"/>
        <v/>
      </c>
      <c r="W83" s="2" t="str">
        <f t="shared" si="13"/>
        <v/>
      </c>
      <c r="X83" s="2" t="str">
        <f t="shared" si="122"/>
        <v/>
      </c>
      <c r="Y83" s="2" t="str">
        <f t="shared" si="14"/>
        <v/>
      </c>
      <c r="Z83" s="46" t="str">
        <f t="shared" si="42"/>
        <v/>
      </c>
      <c r="AA83" s="46" t="str">
        <f t="shared" si="43"/>
        <v/>
      </c>
      <c r="AB83" s="47"/>
      <c r="AC83" s="46" t="str">
        <f t="shared" si="44"/>
        <v/>
      </c>
      <c r="AD83" s="47" t="str">
        <f t="shared" si="127"/>
        <v/>
      </c>
      <c r="AE83" s="48" t="str">
        <f t="shared" si="45"/>
        <v/>
      </c>
      <c r="AF83" s="49" t="str">
        <f t="shared" si="129"/>
        <v/>
      </c>
      <c r="AG83" s="49" t="str">
        <f t="shared" si="129"/>
        <v/>
      </c>
      <c r="AH83" s="49" t="str">
        <f t="shared" si="129"/>
        <v/>
      </c>
      <c r="AI83" s="47" t="str">
        <f t="shared" si="129"/>
        <v/>
      </c>
      <c r="AJ83" s="47" t="str">
        <f t="shared" si="129"/>
        <v/>
      </c>
      <c r="AK83" s="46" t="str">
        <f t="shared" si="129"/>
        <v/>
      </c>
      <c r="AL83" s="47"/>
      <c r="AM83" s="53" t="str">
        <f t="shared" si="47"/>
        <v/>
      </c>
      <c r="AN83" s="50" t="str">
        <f t="shared" si="48"/>
        <v/>
      </c>
      <c r="AO83" s="53" t="s">
        <v>84</v>
      </c>
      <c r="AP83" s="52" t="str">
        <f t="shared" si="49"/>
        <v/>
      </c>
      <c r="AQ83" s="52" t="str">
        <f t="shared" si="50"/>
        <v/>
      </c>
      <c r="AR83" s="47">
        <f t="shared" si="51"/>
        <v>0</v>
      </c>
      <c r="AS83" s="53" t="str">
        <f t="shared" si="52"/>
        <v/>
      </c>
      <c r="AT83" s="52" t="str">
        <f t="shared" si="53"/>
        <v/>
      </c>
      <c r="AU83" s="9" t="str">
        <f t="shared" si="54"/>
        <v/>
      </c>
      <c r="AV83" s="9" t="str">
        <f t="shared" si="55"/>
        <v/>
      </c>
      <c r="AW83" s="12" t="str">
        <f t="shared" si="56"/>
        <v/>
      </c>
      <c r="AX83" s="9" t="str">
        <f t="shared" si="57"/>
        <v/>
      </c>
      <c r="AY83" s="12" t="str">
        <f t="shared" si="58"/>
        <v/>
      </c>
      <c r="AZ83" s="10" t="str">
        <f t="shared" si="59"/>
        <v/>
      </c>
      <c r="BA83" s="10" t="str">
        <f t="shared" si="60"/>
        <v/>
      </c>
      <c r="BB83" s="10" t="str">
        <f t="shared" si="61"/>
        <v/>
      </c>
      <c r="BC83" s="10" t="str">
        <f t="shared" si="62"/>
        <v/>
      </c>
      <c r="BD83" s="10" t="str">
        <f t="shared" si="63"/>
        <v/>
      </c>
      <c r="BE83" s="12" t="str">
        <f t="shared" si="64"/>
        <v/>
      </c>
      <c r="BF83" s="9" t="str">
        <f t="shared" si="65"/>
        <v/>
      </c>
      <c r="BG83" s="9" t="str">
        <f t="shared" si="66"/>
        <v/>
      </c>
      <c r="BH83" s="7" t="str">
        <f t="shared" si="67"/>
        <v/>
      </c>
      <c r="BI83" s="7" t="str">
        <f t="shared" si="68"/>
        <v/>
      </c>
      <c r="BJ83" s="12" t="str">
        <f t="shared" si="69"/>
        <v/>
      </c>
      <c r="BK83" s="80" t="str">
        <f t="shared" si="70"/>
        <v/>
      </c>
      <c r="BL83" s="7" t="str">
        <f t="shared" si="71"/>
        <v/>
      </c>
      <c r="BM83" s="7" t="str">
        <f t="shared" si="123"/>
        <v/>
      </c>
      <c r="BN83" s="12" t="str">
        <f t="shared" si="72"/>
        <v/>
      </c>
      <c r="BO83" s="9" t="str">
        <f t="shared" si="73"/>
        <v/>
      </c>
      <c r="BP83" s="2" t="str">
        <f t="shared" si="74"/>
        <v/>
      </c>
      <c r="BQ83" s="2" t="str">
        <f t="shared" si="75"/>
        <v/>
      </c>
      <c r="BR83" s="20" t="str">
        <f t="shared" si="134"/>
        <v/>
      </c>
      <c r="BS83" s="20" t="str">
        <f t="shared" si="134"/>
        <v/>
      </c>
      <c r="BT83" s="20" t="str">
        <f t="shared" si="134"/>
        <v/>
      </c>
      <c r="BU83" s="86" t="str">
        <f t="shared" si="77"/>
        <v/>
      </c>
      <c r="BV83" s="86" t="str">
        <f t="shared" si="78"/>
        <v/>
      </c>
      <c r="BW83" s="20" t="str">
        <f t="shared" si="134"/>
        <v/>
      </c>
      <c r="BX83" s="86" t="str">
        <f t="shared" si="134"/>
        <v/>
      </c>
      <c r="BY83" s="86" t="str">
        <f t="shared" si="134"/>
        <v/>
      </c>
      <c r="BZ83" s="86" t="str">
        <f t="shared" si="134"/>
        <v/>
      </c>
      <c r="CA83" s="86" t="str">
        <f t="shared" si="134"/>
        <v/>
      </c>
      <c r="CB83" s="86" t="str">
        <f t="shared" si="134"/>
        <v/>
      </c>
      <c r="CC83" s="86" t="str">
        <f t="shared" si="134"/>
        <v/>
      </c>
      <c r="CD83" s="86" t="str">
        <f t="shared" si="134"/>
        <v/>
      </c>
      <c r="CE83" s="20" t="str">
        <f t="shared" si="124"/>
        <v/>
      </c>
      <c r="CF83" s="14" t="str">
        <f t="shared" si="80"/>
        <v/>
      </c>
      <c r="CG83" s="14" t="str">
        <f t="shared" si="81"/>
        <v/>
      </c>
      <c r="CH83" s="8">
        <f t="shared" si="82"/>
        <v>0</v>
      </c>
      <c r="CI83" s="9" t="str">
        <f t="shared" si="83"/>
        <v/>
      </c>
      <c r="CJ83" s="9" t="str">
        <f t="shared" si="84"/>
        <v/>
      </c>
      <c r="CK83" s="9" t="str">
        <f t="shared" si="85"/>
        <v/>
      </c>
      <c r="CL83" s="9" t="str">
        <f t="shared" si="86"/>
        <v/>
      </c>
      <c r="CM83" s="9" t="str">
        <f t="shared" si="87"/>
        <v/>
      </c>
      <c r="CN83" s="9" t="str">
        <f t="shared" si="88"/>
        <v/>
      </c>
      <c r="CO83" s="9" t="str">
        <f t="shared" si="132"/>
        <v/>
      </c>
      <c r="CP83" s="9" t="str">
        <f t="shared" si="132"/>
        <v/>
      </c>
      <c r="CQ83" s="9" t="str">
        <f t="shared" si="132"/>
        <v/>
      </c>
      <c r="CR83" s="9" t="str">
        <f t="shared" si="132"/>
        <v/>
      </c>
      <c r="CS83" s="9" t="str">
        <f t="shared" si="132"/>
        <v/>
      </c>
      <c r="CT83" s="9" t="str">
        <f t="shared" si="132"/>
        <v/>
      </c>
      <c r="CU83" s="9" t="str">
        <f t="shared" si="132"/>
        <v/>
      </c>
      <c r="CV83" s="9" t="str">
        <f t="shared" si="90"/>
        <v/>
      </c>
      <c r="CW83" s="9" t="str">
        <f t="shared" si="133"/>
        <v/>
      </c>
      <c r="CX83" s="9" t="str">
        <f t="shared" si="133"/>
        <v/>
      </c>
      <c r="CY83" s="9" t="str">
        <f t="shared" si="133"/>
        <v/>
      </c>
      <c r="CZ83" s="9" t="str">
        <f t="shared" si="133"/>
        <v/>
      </c>
      <c r="DA83" s="9" t="str">
        <f t="shared" si="133"/>
        <v/>
      </c>
      <c r="DB83" s="9" t="str">
        <f t="shared" si="133"/>
        <v/>
      </c>
      <c r="DC83" s="9" t="str">
        <f t="shared" si="133"/>
        <v/>
      </c>
      <c r="DD83" s="2" t="str">
        <f t="shared" si="92"/>
        <v/>
      </c>
      <c r="DE83" s="2" t="str">
        <f t="shared" si="93"/>
        <v/>
      </c>
      <c r="DF83" s="2" t="str">
        <f t="shared" si="94"/>
        <v/>
      </c>
      <c r="DG83" s="2" t="str">
        <f t="shared" si="95"/>
        <v/>
      </c>
      <c r="DH83" s="2" t="str">
        <f t="shared" si="96"/>
        <v/>
      </c>
      <c r="DI83" s="2" t="str">
        <f t="shared" si="97"/>
        <v/>
      </c>
      <c r="DJ83" s="2" t="str">
        <f t="shared" si="98"/>
        <v/>
      </c>
      <c r="DK83" s="2" t="str">
        <f t="shared" si="99"/>
        <v/>
      </c>
      <c r="DL83" s="16" t="str">
        <f t="shared" si="100"/>
        <v/>
      </c>
      <c r="DM83" s="16" t="str">
        <f t="shared" si="101"/>
        <v/>
      </c>
      <c r="DN83" s="16" t="str">
        <f t="shared" si="102"/>
        <v/>
      </c>
      <c r="DO83" s="72" t="str">
        <f t="shared" si="103"/>
        <v/>
      </c>
      <c r="DP83" s="16" t="str">
        <f t="shared" si="104"/>
        <v/>
      </c>
      <c r="DQ83" s="16" t="str">
        <f t="shared" si="105"/>
        <v/>
      </c>
      <c r="DR83" s="2" t="str">
        <f t="shared" si="106"/>
        <v/>
      </c>
      <c r="DS83" s="2" t="str">
        <f t="shared" si="107"/>
        <v/>
      </c>
      <c r="DT83" s="2" t="str">
        <f t="shared" si="108"/>
        <v/>
      </c>
      <c r="DU83" s="2" t="str">
        <f t="shared" si="109"/>
        <v/>
      </c>
      <c r="DV83" s="15"/>
      <c r="DW83" s="18"/>
      <c r="DX83" s="17"/>
      <c r="DY83" s="47" t="str">
        <f t="shared" si="131"/>
        <v/>
      </c>
      <c r="DZ83" s="47" t="str">
        <f t="shared" si="131"/>
        <v/>
      </c>
      <c r="EA83" s="47" t="str">
        <f t="shared" si="131"/>
        <v/>
      </c>
      <c r="EB83" s="47" t="str">
        <f t="shared" si="131"/>
        <v/>
      </c>
      <c r="EC83" s="49" t="str">
        <f t="shared" si="131"/>
        <v/>
      </c>
      <c r="ED83" s="49" t="str">
        <f t="shared" si="131"/>
        <v/>
      </c>
      <c r="EE83" s="47" t="str">
        <f t="shared" si="131"/>
        <v/>
      </c>
      <c r="EF83" s="47" t="str">
        <f t="shared" si="131"/>
        <v/>
      </c>
      <c r="EG83" s="47" t="str">
        <f t="shared" si="131"/>
        <v/>
      </c>
      <c r="EH83" s="6">
        <f t="shared" si="16"/>
        <v>0</v>
      </c>
      <c r="EI83" s="6">
        <f t="shared" si="17"/>
        <v>0</v>
      </c>
      <c r="EJ83" s="2" t="str">
        <f t="shared" si="18"/>
        <v/>
      </c>
      <c r="EK83" s="2" t="str">
        <f t="shared" si="19"/>
        <v/>
      </c>
      <c r="EL83" s="2" t="str">
        <f t="shared" si="126"/>
        <v/>
      </c>
      <c r="EM83" s="2" t="str">
        <f t="shared" si="21"/>
        <v/>
      </c>
      <c r="EN83" s="2" t="str">
        <f t="shared" si="22"/>
        <v/>
      </c>
      <c r="EO83" s="2">
        <f t="shared" si="23"/>
        <v>0</v>
      </c>
      <c r="EP83" s="2">
        <f t="shared" si="110"/>
        <v>0</v>
      </c>
      <c r="EQ83" s="2"/>
      <c r="ER83" s="2"/>
      <c r="ES83" s="2"/>
      <c r="ET83" s="2"/>
      <c r="EU83" s="2"/>
      <c r="EV83" s="2"/>
      <c r="EW83" s="2">
        <f t="shared" si="24"/>
        <v>0</v>
      </c>
      <c r="EX83" s="2">
        <f t="shared" si="25"/>
        <v>0</v>
      </c>
      <c r="EY83" s="2">
        <f t="shared" si="111"/>
        <v>0</v>
      </c>
      <c r="EZ83" s="2">
        <f t="shared" si="26"/>
        <v>0</v>
      </c>
      <c r="FA83" s="2">
        <f t="shared" si="27"/>
        <v>0</v>
      </c>
      <c r="FB83" s="59"/>
      <c r="FC83" s="2">
        <f t="shared" si="28"/>
        <v>0</v>
      </c>
      <c r="FD83" s="2">
        <f t="shared" si="112"/>
        <v>0</v>
      </c>
      <c r="FE83" s="3">
        <f t="shared" si="125"/>
        <v>0</v>
      </c>
      <c r="FF83" s="3">
        <f t="shared" si="113"/>
        <v>0</v>
      </c>
      <c r="FG83" s="3">
        <f t="shared" si="114"/>
        <v>0</v>
      </c>
      <c r="FH83" s="3">
        <f t="shared" si="29"/>
        <v>0</v>
      </c>
      <c r="FI83" s="67">
        <f t="shared" si="30"/>
        <v>0</v>
      </c>
      <c r="FJ83" s="3">
        <f t="shared" si="31"/>
        <v>0</v>
      </c>
      <c r="FK83" s="3">
        <f t="shared" si="32"/>
        <v>0</v>
      </c>
      <c r="FL83" s="3">
        <f t="shared" si="115"/>
        <v>0</v>
      </c>
      <c r="FM83" s="3">
        <f t="shared" si="116"/>
        <v>0</v>
      </c>
      <c r="FN83" s="3">
        <f t="shared" si="117"/>
        <v>0</v>
      </c>
      <c r="FO83" s="2">
        <f t="shared" si="33"/>
        <v>0</v>
      </c>
      <c r="FP83" s="2">
        <f t="shared" si="34"/>
        <v>0</v>
      </c>
      <c r="FQ83" s="2">
        <f t="shared" si="118"/>
        <v>0</v>
      </c>
      <c r="FR83" s="6" t="str">
        <f>IF(A83=1,1,IF(DW83="","",COUNTA($DW$31:DW83)+1))</f>
        <v/>
      </c>
      <c r="FS83" s="6" t="str">
        <f t="shared" si="35"/>
        <v/>
      </c>
      <c r="FT83" s="43">
        <f t="shared" si="119"/>
        <v>0</v>
      </c>
      <c r="FU83" s="23">
        <f t="shared" si="120"/>
        <v>0</v>
      </c>
      <c r="FV83" s="21">
        <f t="shared" si="121"/>
        <v>0</v>
      </c>
    </row>
    <row r="84" spans="1:178">
      <c r="A84" s="4" t="str">
        <f t="shared" si="36"/>
        <v/>
      </c>
      <c r="B84" s="33"/>
      <c r="C84" s="33"/>
      <c r="D84" s="33"/>
      <c r="E84" s="33"/>
      <c r="F84" s="33"/>
      <c r="G84" s="11" t="str">
        <f t="shared" si="2"/>
        <v/>
      </c>
      <c r="H84" s="3" t="str">
        <f t="shared" si="37"/>
        <v/>
      </c>
      <c r="I84" s="3" t="str">
        <f t="shared" si="3"/>
        <v/>
      </c>
      <c r="J84" s="3" t="str">
        <f t="shared" si="38"/>
        <v/>
      </c>
      <c r="K84" s="3" t="str">
        <f t="shared" si="4"/>
        <v/>
      </c>
      <c r="L84" s="2" t="str">
        <f t="shared" si="5"/>
        <v/>
      </c>
      <c r="M84" s="8" t="str">
        <f t="shared" si="39"/>
        <v/>
      </c>
      <c r="N84" s="8" t="str">
        <f t="shared" si="6"/>
        <v/>
      </c>
      <c r="O84" s="8" t="str">
        <f t="shared" si="40"/>
        <v/>
      </c>
      <c r="P84" s="8" t="str">
        <f t="shared" si="7"/>
        <v/>
      </c>
      <c r="Q84" s="2" t="str">
        <f t="shared" si="8"/>
        <v/>
      </c>
      <c r="R84" s="3" t="str">
        <f t="shared" si="9"/>
        <v/>
      </c>
      <c r="S84" s="3" t="str">
        <f t="shared" si="10"/>
        <v/>
      </c>
      <c r="T84" s="3" t="str">
        <f t="shared" si="41"/>
        <v/>
      </c>
      <c r="U84" s="8" t="str">
        <f t="shared" si="11"/>
        <v/>
      </c>
      <c r="V84" s="2" t="str">
        <f t="shared" si="12"/>
        <v/>
      </c>
      <c r="W84" s="2" t="str">
        <f t="shared" si="13"/>
        <v/>
      </c>
      <c r="X84" s="2" t="str">
        <f t="shared" si="122"/>
        <v/>
      </c>
      <c r="Y84" s="2" t="str">
        <f t="shared" si="14"/>
        <v/>
      </c>
      <c r="Z84" s="46" t="str">
        <f t="shared" si="42"/>
        <v/>
      </c>
      <c r="AA84" s="46" t="str">
        <f t="shared" si="43"/>
        <v/>
      </c>
      <c r="AB84" s="47"/>
      <c r="AC84" s="46" t="str">
        <f t="shared" si="44"/>
        <v/>
      </c>
      <c r="AD84" s="47" t="str">
        <f t="shared" si="127"/>
        <v/>
      </c>
      <c r="AE84" s="48" t="str">
        <f t="shared" si="45"/>
        <v/>
      </c>
      <c r="AF84" s="49" t="str">
        <f t="shared" si="129"/>
        <v/>
      </c>
      <c r="AG84" s="49" t="str">
        <f t="shared" si="129"/>
        <v/>
      </c>
      <c r="AH84" s="49" t="str">
        <f t="shared" si="129"/>
        <v/>
      </c>
      <c r="AI84" s="47" t="str">
        <f t="shared" si="129"/>
        <v/>
      </c>
      <c r="AJ84" s="47" t="str">
        <f t="shared" si="129"/>
        <v/>
      </c>
      <c r="AK84" s="46" t="str">
        <f t="shared" si="129"/>
        <v/>
      </c>
      <c r="AL84" s="47"/>
      <c r="AM84" s="53" t="str">
        <f t="shared" si="47"/>
        <v/>
      </c>
      <c r="AN84" s="50" t="str">
        <f t="shared" si="48"/>
        <v/>
      </c>
      <c r="AO84" s="53" t="s">
        <v>84</v>
      </c>
      <c r="AP84" s="52" t="str">
        <f t="shared" si="49"/>
        <v/>
      </c>
      <c r="AQ84" s="52" t="str">
        <f t="shared" si="50"/>
        <v/>
      </c>
      <c r="AR84" s="47">
        <f t="shared" si="51"/>
        <v>0</v>
      </c>
      <c r="AS84" s="53" t="str">
        <f t="shared" si="52"/>
        <v/>
      </c>
      <c r="AT84" s="52" t="str">
        <f t="shared" si="53"/>
        <v/>
      </c>
      <c r="AU84" s="9" t="str">
        <f t="shared" si="54"/>
        <v/>
      </c>
      <c r="AV84" s="9" t="str">
        <f t="shared" si="55"/>
        <v/>
      </c>
      <c r="AW84" s="12" t="str">
        <f t="shared" si="56"/>
        <v/>
      </c>
      <c r="AX84" s="9" t="str">
        <f t="shared" si="57"/>
        <v/>
      </c>
      <c r="AY84" s="12" t="str">
        <f t="shared" si="58"/>
        <v/>
      </c>
      <c r="AZ84" s="10" t="str">
        <f t="shared" si="59"/>
        <v/>
      </c>
      <c r="BA84" s="10" t="str">
        <f t="shared" si="60"/>
        <v/>
      </c>
      <c r="BB84" s="10" t="str">
        <f t="shared" si="61"/>
        <v/>
      </c>
      <c r="BC84" s="10" t="str">
        <f t="shared" si="62"/>
        <v/>
      </c>
      <c r="BD84" s="10" t="str">
        <f t="shared" si="63"/>
        <v/>
      </c>
      <c r="BE84" s="12" t="str">
        <f t="shared" si="64"/>
        <v/>
      </c>
      <c r="BF84" s="9" t="str">
        <f t="shared" si="65"/>
        <v/>
      </c>
      <c r="BG84" s="9" t="str">
        <f t="shared" si="66"/>
        <v/>
      </c>
      <c r="BH84" s="7" t="str">
        <f t="shared" si="67"/>
        <v/>
      </c>
      <c r="BI84" s="7" t="str">
        <f t="shared" si="68"/>
        <v/>
      </c>
      <c r="BJ84" s="12" t="str">
        <f t="shared" si="69"/>
        <v/>
      </c>
      <c r="BK84" s="80" t="str">
        <f t="shared" si="70"/>
        <v/>
      </c>
      <c r="BL84" s="7" t="str">
        <f t="shared" si="71"/>
        <v/>
      </c>
      <c r="BM84" s="7" t="str">
        <f t="shared" si="123"/>
        <v/>
      </c>
      <c r="BN84" s="12" t="str">
        <f t="shared" si="72"/>
        <v/>
      </c>
      <c r="BO84" s="9" t="str">
        <f t="shared" si="73"/>
        <v/>
      </c>
      <c r="BP84" s="2" t="str">
        <f t="shared" si="74"/>
        <v/>
      </c>
      <c r="BQ84" s="2" t="str">
        <f t="shared" si="75"/>
        <v/>
      </c>
      <c r="BR84" s="20" t="str">
        <f t="shared" si="134"/>
        <v/>
      </c>
      <c r="BS84" s="20" t="str">
        <f t="shared" si="134"/>
        <v/>
      </c>
      <c r="BT84" s="20" t="str">
        <f t="shared" si="134"/>
        <v/>
      </c>
      <c r="BU84" s="86" t="str">
        <f t="shared" si="77"/>
        <v/>
      </c>
      <c r="BV84" s="86" t="str">
        <f t="shared" si="78"/>
        <v/>
      </c>
      <c r="BW84" s="20" t="str">
        <f t="shared" si="134"/>
        <v/>
      </c>
      <c r="BX84" s="86" t="str">
        <f t="shared" si="134"/>
        <v/>
      </c>
      <c r="BY84" s="86" t="str">
        <f t="shared" si="134"/>
        <v/>
      </c>
      <c r="BZ84" s="86" t="str">
        <f t="shared" si="134"/>
        <v/>
      </c>
      <c r="CA84" s="86" t="str">
        <f t="shared" si="134"/>
        <v/>
      </c>
      <c r="CB84" s="86" t="str">
        <f t="shared" si="134"/>
        <v/>
      </c>
      <c r="CC84" s="86" t="str">
        <f t="shared" si="134"/>
        <v/>
      </c>
      <c r="CD84" s="86" t="str">
        <f t="shared" si="134"/>
        <v/>
      </c>
      <c r="CE84" s="20" t="str">
        <f t="shared" si="124"/>
        <v/>
      </c>
      <c r="CF84" s="14" t="str">
        <f t="shared" si="80"/>
        <v/>
      </c>
      <c r="CG84" s="14" t="str">
        <f t="shared" si="81"/>
        <v/>
      </c>
      <c r="CH84" s="8">
        <f t="shared" si="82"/>
        <v>0</v>
      </c>
      <c r="CI84" s="9" t="str">
        <f t="shared" si="83"/>
        <v/>
      </c>
      <c r="CJ84" s="9" t="str">
        <f t="shared" si="84"/>
        <v/>
      </c>
      <c r="CK84" s="9" t="str">
        <f t="shared" si="85"/>
        <v/>
      </c>
      <c r="CL84" s="9" t="str">
        <f t="shared" si="86"/>
        <v/>
      </c>
      <c r="CM84" s="9" t="str">
        <f t="shared" si="87"/>
        <v/>
      </c>
      <c r="CN84" s="9" t="str">
        <f t="shared" si="88"/>
        <v/>
      </c>
      <c r="CO84" s="9" t="str">
        <f t="shared" si="132"/>
        <v/>
      </c>
      <c r="CP84" s="9" t="str">
        <f t="shared" si="132"/>
        <v/>
      </c>
      <c r="CQ84" s="9" t="str">
        <f t="shared" si="132"/>
        <v/>
      </c>
      <c r="CR84" s="9" t="str">
        <f t="shared" si="132"/>
        <v/>
      </c>
      <c r="CS84" s="9" t="str">
        <f t="shared" si="132"/>
        <v/>
      </c>
      <c r="CT84" s="9" t="str">
        <f t="shared" si="132"/>
        <v/>
      </c>
      <c r="CU84" s="9" t="str">
        <f t="shared" si="132"/>
        <v/>
      </c>
      <c r="CV84" s="9" t="str">
        <f t="shared" si="90"/>
        <v/>
      </c>
      <c r="CW84" s="9" t="str">
        <f t="shared" si="133"/>
        <v/>
      </c>
      <c r="CX84" s="9" t="str">
        <f t="shared" si="133"/>
        <v/>
      </c>
      <c r="CY84" s="9" t="str">
        <f t="shared" si="133"/>
        <v/>
      </c>
      <c r="CZ84" s="9" t="str">
        <f t="shared" si="133"/>
        <v/>
      </c>
      <c r="DA84" s="9" t="str">
        <f t="shared" si="133"/>
        <v/>
      </c>
      <c r="DB84" s="9" t="str">
        <f t="shared" si="133"/>
        <v/>
      </c>
      <c r="DC84" s="9" t="str">
        <f t="shared" si="133"/>
        <v/>
      </c>
      <c r="DD84" s="2" t="str">
        <f t="shared" si="92"/>
        <v/>
      </c>
      <c r="DE84" s="2" t="str">
        <f t="shared" si="93"/>
        <v/>
      </c>
      <c r="DF84" s="2" t="str">
        <f t="shared" si="94"/>
        <v/>
      </c>
      <c r="DG84" s="2" t="str">
        <f t="shared" si="95"/>
        <v/>
      </c>
      <c r="DH84" s="2" t="str">
        <f t="shared" si="96"/>
        <v/>
      </c>
      <c r="DI84" s="2" t="str">
        <f t="shared" si="97"/>
        <v/>
      </c>
      <c r="DJ84" s="2" t="str">
        <f t="shared" si="98"/>
        <v/>
      </c>
      <c r="DK84" s="2" t="str">
        <f t="shared" si="99"/>
        <v/>
      </c>
      <c r="DL84" s="16" t="str">
        <f t="shared" si="100"/>
        <v/>
      </c>
      <c r="DM84" s="16" t="str">
        <f t="shared" si="101"/>
        <v/>
      </c>
      <c r="DN84" s="16" t="str">
        <f t="shared" si="102"/>
        <v/>
      </c>
      <c r="DO84" s="72" t="str">
        <f t="shared" si="103"/>
        <v/>
      </c>
      <c r="DP84" s="16" t="str">
        <f t="shared" si="104"/>
        <v/>
      </c>
      <c r="DQ84" s="16" t="str">
        <f t="shared" si="105"/>
        <v/>
      </c>
      <c r="DR84" s="2" t="str">
        <f t="shared" si="106"/>
        <v/>
      </c>
      <c r="DS84" s="2" t="str">
        <f t="shared" si="107"/>
        <v/>
      </c>
      <c r="DT84" s="2" t="str">
        <f t="shared" si="108"/>
        <v/>
      </c>
      <c r="DU84" s="2" t="str">
        <f t="shared" si="109"/>
        <v/>
      </c>
      <c r="DV84" s="15"/>
      <c r="DW84" s="18"/>
      <c r="DX84" s="17"/>
      <c r="DY84" s="47" t="str">
        <f t="shared" si="131"/>
        <v/>
      </c>
      <c r="DZ84" s="47" t="str">
        <f t="shared" si="131"/>
        <v/>
      </c>
      <c r="EA84" s="47" t="str">
        <f t="shared" si="131"/>
        <v/>
      </c>
      <c r="EB84" s="47" t="str">
        <f t="shared" si="131"/>
        <v/>
      </c>
      <c r="EC84" s="49" t="str">
        <f t="shared" si="131"/>
        <v/>
      </c>
      <c r="ED84" s="49" t="str">
        <f t="shared" si="131"/>
        <v/>
      </c>
      <c r="EE84" s="47" t="str">
        <f t="shared" si="131"/>
        <v/>
      </c>
      <c r="EF84" s="47" t="str">
        <f t="shared" si="131"/>
        <v/>
      </c>
      <c r="EG84" s="47" t="str">
        <f t="shared" si="131"/>
        <v/>
      </c>
      <c r="EH84" s="6">
        <f t="shared" si="16"/>
        <v>0</v>
      </c>
      <c r="EI84" s="6">
        <f t="shared" si="17"/>
        <v>0</v>
      </c>
      <c r="EJ84" s="2" t="str">
        <f t="shared" si="18"/>
        <v/>
      </c>
      <c r="EK84" s="2" t="str">
        <f t="shared" si="19"/>
        <v/>
      </c>
      <c r="EL84" s="2" t="str">
        <f t="shared" si="126"/>
        <v/>
      </c>
      <c r="EM84" s="2" t="str">
        <f t="shared" si="21"/>
        <v/>
      </c>
      <c r="EN84" s="2" t="str">
        <f t="shared" si="22"/>
        <v/>
      </c>
      <c r="EO84" s="2">
        <f t="shared" si="23"/>
        <v>0</v>
      </c>
      <c r="EP84" s="2">
        <f t="shared" si="110"/>
        <v>0</v>
      </c>
      <c r="EQ84" s="2"/>
      <c r="ER84" s="2"/>
      <c r="ES84" s="2"/>
      <c r="ET84" s="2"/>
      <c r="EU84" s="2"/>
      <c r="EV84" s="2"/>
      <c r="EW84" s="2">
        <f t="shared" si="24"/>
        <v>0</v>
      </c>
      <c r="EX84" s="2">
        <f t="shared" si="25"/>
        <v>0</v>
      </c>
      <c r="EY84" s="2">
        <f t="shared" si="111"/>
        <v>0</v>
      </c>
      <c r="EZ84" s="2">
        <f t="shared" si="26"/>
        <v>0</v>
      </c>
      <c r="FA84" s="2">
        <f t="shared" si="27"/>
        <v>0</v>
      </c>
      <c r="FB84" s="59"/>
      <c r="FC84" s="2">
        <f t="shared" si="28"/>
        <v>0</v>
      </c>
      <c r="FD84" s="2">
        <f t="shared" si="112"/>
        <v>0</v>
      </c>
      <c r="FE84" s="3">
        <f t="shared" si="125"/>
        <v>0</v>
      </c>
      <c r="FF84" s="3">
        <f t="shared" si="113"/>
        <v>0</v>
      </c>
      <c r="FG84" s="3">
        <f t="shared" si="114"/>
        <v>0</v>
      </c>
      <c r="FH84" s="3">
        <f t="shared" si="29"/>
        <v>0</v>
      </c>
      <c r="FI84" s="67">
        <f t="shared" si="30"/>
        <v>0</v>
      </c>
      <c r="FJ84" s="3">
        <f t="shared" si="31"/>
        <v>0</v>
      </c>
      <c r="FK84" s="3">
        <f t="shared" si="32"/>
        <v>0</v>
      </c>
      <c r="FL84" s="3">
        <f t="shared" si="115"/>
        <v>0</v>
      </c>
      <c r="FM84" s="3">
        <f t="shared" si="116"/>
        <v>0</v>
      </c>
      <c r="FN84" s="3">
        <f t="shared" si="117"/>
        <v>0</v>
      </c>
      <c r="FO84" s="2">
        <f t="shared" si="33"/>
        <v>0</v>
      </c>
      <c r="FP84" s="2">
        <f t="shared" si="34"/>
        <v>0</v>
      </c>
      <c r="FQ84" s="2">
        <f t="shared" si="118"/>
        <v>0</v>
      </c>
      <c r="FR84" s="6" t="str">
        <f>IF(A84=1,1,IF(DW84="","",COUNTA($DW$31:DW84)+1))</f>
        <v/>
      </c>
      <c r="FS84" s="6" t="str">
        <f t="shared" si="35"/>
        <v/>
      </c>
      <c r="FT84" s="43">
        <f t="shared" si="119"/>
        <v>0</v>
      </c>
      <c r="FU84" s="23">
        <f t="shared" si="120"/>
        <v>0</v>
      </c>
      <c r="FV84" s="21">
        <f t="shared" si="121"/>
        <v>0</v>
      </c>
    </row>
    <row r="85" spans="1:178">
      <c r="A85" s="4" t="str">
        <f t="shared" si="36"/>
        <v/>
      </c>
      <c r="B85" s="33"/>
      <c r="C85" s="33"/>
      <c r="D85" s="33"/>
      <c r="E85" s="33"/>
      <c r="F85" s="33"/>
      <c r="G85" s="11" t="str">
        <f t="shared" si="2"/>
        <v/>
      </c>
      <c r="H85" s="3" t="str">
        <f t="shared" si="37"/>
        <v/>
      </c>
      <c r="I85" s="3" t="str">
        <f t="shared" si="3"/>
        <v/>
      </c>
      <c r="J85" s="3" t="str">
        <f t="shared" si="38"/>
        <v/>
      </c>
      <c r="K85" s="3" t="str">
        <f t="shared" si="4"/>
        <v/>
      </c>
      <c r="L85" s="2" t="str">
        <f t="shared" si="5"/>
        <v/>
      </c>
      <c r="M85" s="8" t="str">
        <f t="shared" si="39"/>
        <v/>
      </c>
      <c r="N85" s="8" t="str">
        <f t="shared" si="6"/>
        <v/>
      </c>
      <c r="O85" s="8" t="str">
        <f t="shared" si="40"/>
        <v/>
      </c>
      <c r="P85" s="8" t="str">
        <f t="shared" si="7"/>
        <v/>
      </c>
      <c r="Q85" s="2" t="str">
        <f t="shared" si="8"/>
        <v/>
      </c>
      <c r="R85" s="3" t="str">
        <f t="shared" si="9"/>
        <v/>
      </c>
      <c r="S85" s="3" t="str">
        <f t="shared" si="10"/>
        <v/>
      </c>
      <c r="T85" s="3" t="str">
        <f t="shared" si="41"/>
        <v/>
      </c>
      <c r="U85" s="8" t="str">
        <f t="shared" si="11"/>
        <v/>
      </c>
      <c r="V85" s="2" t="str">
        <f t="shared" si="12"/>
        <v/>
      </c>
      <c r="W85" s="2" t="str">
        <f t="shared" si="13"/>
        <v/>
      </c>
      <c r="X85" s="2" t="str">
        <f t="shared" si="122"/>
        <v/>
      </c>
      <c r="Y85" s="2" t="str">
        <f t="shared" si="14"/>
        <v/>
      </c>
      <c r="Z85" s="46" t="str">
        <f t="shared" si="42"/>
        <v/>
      </c>
      <c r="AA85" s="46" t="str">
        <f t="shared" si="43"/>
        <v/>
      </c>
      <c r="AB85" s="47"/>
      <c r="AC85" s="46" t="str">
        <f t="shared" si="44"/>
        <v/>
      </c>
      <c r="AD85" s="47" t="str">
        <f t="shared" si="127"/>
        <v/>
      </c>
      <c r="AE85" s="48" t="str">
        <f t="shared" si="45"/>
        <v/>
      </c>
      <c r="AF85" s="49" t="str">
        <f t="shared" si="129"/>
        <v/>
      </c>
      <c r="AG85" s="49" t="str">
        <f t="shared" si="129"/>
        <v/>
      </c>
      <c r="AH85" s="49" t="str">
        <f t="shared" si="129"/>
        <v/>
      </c>
      <c r="AI85" s="47" t="str">
        <f t="shared" si="129"/>
        <v/>
      </c>
      <c r="AJ85" s="47" t="str">
        <f t="shared" si="129"/>
        <v/>
      </c>
      <c r="AK85" s="46" t="str">
        <f t="shared" si="129"/>
        <v/>
      </c>
      <c r="AL85" s="47"/>
      <c r="AM85" s="53" t="str">
        <f t="shared" si="47"/>
        <v/>
      </c>
      <c r="AN85" s="50" t="str">
        <f t="shared" si="48"/>
        <v/>
      </c>
      <c r="AO85" s="53" t="s">
        <v>84</v>
      </c>
      <c r="AP85" s="52" t="str">
        <f t="shared" si="49"/>
        <v/>
      </c>
      <c r="AQ85" s="52" t="str">
        <f t="shared" si="50"/>
        <v/>
      </c>
      <c r="AR85" s="47">
        <f t="shared" si="51"/>
        <v>0</v>
      </c>
      <c r="AS85" s="53" t="str">
        <f t="shared" si="52"/>
        <v/>
      </c>
      <c r="AT85" s="52" t="str">
        <f t="shared" si="53"/>
        <v/>
      </c>
      <c r="AU85" s="9" t="str">
        <f t="shared" si="54"/>
        <v/>
      </c>
      <c r="AV85" s="9" t="str">
        <f t="shared" si="55"/>
        <v/>
      </c>
      <c r="AW85" s="12" t="str">
        <f t="shared" si="56"/>
        <v/>
      </c>
      <c r="AX85" s="9" t="str">
        <f t="shared" si="57"/>
        <v/>
      </c>
      <c r="AY85" s="12" t="str">
        <f t="shared" si="58"/>
        <v/>
      </c>
      <c r="AZ85" s="10" t="str">
        <f t="shared" si="59"/>
        <v/>
      </c>
      <c r="BA85" s="10" t="str">
        <f t="shared" si="60"/>
        <v/>
      </c>
      <c r="BB85" s="10" t="str">
        <f t="shared" si="61"/>
        <v/>
      </c>
      <c r="BC85" s="10" t="str">
        <f t="shared" si="62"/>
        <v/>
      </c>
      <c r="BD85" s="10" t="str">
        <f t="shared" si="63"/>
        <v/>
      </c>
      <c r="BE85" s="12" t="str">
        <f t="shared" si="64"/>
        <v/>
      </c>
      <c r="BF85" s="9" t="str">
        <f t="shared" si="65"/>
        <v/>
      </c>
      <c r="BG85" s="9" t="str">
        <f t="shared" si="66"/>
        <v/>
      </c>
      <c r="BH85" s="7" t="str">
        <f t="shared" si="67"/>
        <v/>
      </c>
      <c r="BI85" s="7" t="str">
        <f t="shared" si="68"/>
        <v/>
      </c>
      <c r="BJ85" s="12" t="str">
        <f t="shared" si="69"/>
        <v/>
      </c>
      <c r="BK85" s="80" t="str">
        <f t="shared" si="70"/>
        <v/>
      </c>
      <c r="BL85" s="7" t="str">
        <f t="shared" si="71"/>
        <v/>
      </c>
      <c r="BM85" s="7" t="str">
        <f t="shared" si="123"/>
        <v/>
      </c>
      <c r="BN85" s="12" t="str">
        <f t="shared" si="72"/>
        <v/>
      </c>
      <c r="BO85" s="9" t="str">
        <f t="shared" si="73"/>
        <v/>
      </c>
      <c r="BP85" s="2" t="str">
        <f t="shared" si="74"/>
        <v/>
      </c>
      <c r="BQ85" s="2" t="str">
        <f t="shared" si="75"/>
        <v/>
      </c>
      <c r="BR85" s="20" t="str">
        <f t="shared" si="134"/>
        <v/>
      </c>
      <c r="BS85" s="20" t="str">
        <f t="shared" si="134"/>
        <v/>
      </c>
      <c r="BT85" s="20" t="str">
        <f t="shared" si="134"/>
        <v/>
      </c>
      <c r="BU85" s="86" t="str">
        <f t="shared" si="77"/>
        <v/>
      </c>
      <c r="BV85" s="86" t="str">
        <f t="shared" si="78"/>
        <v/>
      </c>
      <c r="BW85" s="20" t="str">
        <f t="shared" si="134"/>
        <v/>
      </c>
      <c r="BX85" s="86" t="str">
        <f t="shared" si="134"/>
        <v/>
      </c>
      <c r="BY85" s="86" t="str">
        <f t="shared" si="134"/>
        <v/>
      </c>
      <c r="BZ85" s="86" t="str">
        <f t="shared" si="134"/>
        <v/>
      </c>
      <c r="CA85" s="86" t="str">
        <f t="shared" si="134"/>
        <v/>
      </c>
      <c r="CB85" s="86" t="str">
        <f t="shared" si="134"/>
        <v/>
      </c>
      <c r="CC85" s="86" t="str">
        <f t="shared" si="134"/>
        <v/>
      </c>
      <c r="CD85" s="86" t="str">
        <f t="shared" si="134"/>
        <v/>
      </c>
      <c r="CE85" s="20" t="str">
        <f t="shared" si="124"/>
        <v/>
      </c>
      <c r="CF85" s="14" t="str">
        <f t="shared" si="80"/>
        <v/>
      </c>
      <c r="CG85" s="14" t="str">
        <f t="shared" si="81"/>
        <v/>
      </c>
      <c r="CH85" s="8">
        <f t="shared" si="82"/>
        <v>0</v>
      </c>
      <c r="CI85" s="9" t="str">
        <f t="shared" si="83"/>
        <v/>
      </c>
      <c r="CJ85" s="9" t="str">
        <f t="shared" si="84"/>
        <v/>
      </c>
      <c r="CK85" s="9" t="str">
        <f t="shared" si="85"/>
        <v/>
      </c>
      <c r="CL85" s="9" t="str">
        <f t="shared" si="86"/>
        <v/>
      </c>
      <c r="CM85" s="9" t="str">
        <f t="shared" si="87"/>
        <v/>
      </c>
      <c r="CN85" s="9" t="str">
        <f t="shared" si="88"/>
        <v/>
      </c>
      <c r="CO85" s="9" t="str">
        <f t="shared" si="132"/>
        <v/>
      </c>
      <c r="CP85" s="9" t="str">
        <f t="shared" si="132"/>
        <v/>
      </c>
      <c r="CQ85" s="9" t="str">
        <f t="shared" si="132"/>
        <v/>
      </c>
      <c r="CR85" s="9" t="str">
        <f t="shared" si="132"/>
        <v/>
      </c>
      <c r="CS85" s="9" t="str">
        <f t="shared" si="132"/>
        <v/>
      </c>
      <c r="CT85" s="9" t="str">
        <f t="shared" si="132"/>
        <v/>
      </c>
      <c r="CU85" s="9" t="str">
        <f t="shared" si="132"/>
        <v/>
      </c>
      <c r="CV85" s="9" t="str">
        <f t="shared" si="90"/>
        <v/>
      </c>
      <c r="CW85" s="9" t="str">
        <f t="shared" si="133"/>
        <v/>
      </c>
      <c r="CX85" s="9" t="str">
        <f t="shared" si="133"/>
        <v/>
      </c>
      <c r="CY85" s="9" t="str">
        <f t="shared" si="133"/>
        <v/>
      </c>
      <c r="CZ85" s="9" t="str">
        <f t="shared" si="133"/>
        <v/>
      </c>
      <c r="DA85" s="9" t="str">
        <f t="shared" si="133"/>
        <v/>
      </c>
      <c r="DB85" s="9" t="str">
        <f t="shared" si="133"/>
        <v/>
      </c>
      <c r="DC85" s="9" t="str">
        <f t="shared" si="133"/>
        <v/>
      </c>
      <c r="DD85" s="2" t="str">
        <f t="shared" si="92"/>
        <v/>
      </c>
      <c r="DE85" s="2" t="str">
        <f t="shared" si="93"/>
        <v/>
      </c>
      <c r="DF85" s="2" t="str">
        <f t="shared" si="94"/>
        <v/>
      </c>
      <c r="DG85" s="2" t="str">
        <f t="shared" si="95"/>
        <v/>
      </c>
      <c r="DH85" s="2" t="str">
        <f t="shared" si="96"/>
        <v/>
      </c>
      <c r="DI85" s="2" t="str">
        <f t="shared" si="97"/>
        <v/>
      </c>
      <c r="DJ85" s="2" t="str">
        <f t="shared" si="98"/>
        <v/>
      </c>
      <c r="DK85" s="2" t="str">
        <f t="shared" si="99"/>
        <v/>
      </c>
      <c r="DL85" s="16" t="str">
        <f t="shared" si="100"/>
        <v/>
      </c>
      <c r="DM85" s="16" t="str">
        <f t="shared" si="101"/>
        <v/>
      </c>
      <c r="DN85" s="16" t="str">
        <f t="shared" si="102"/>
        <v/>
      </c>
      <c r="DO85" s="72" t="str">
        <f t="shared" si="103"/>
        <v/>
      </c>
      <c r="DP85" s="16" t="str">
        <f t="shared" si="104"/>
        <v/>
      </c>
      <c r="DQ85" s="16" t="str">
        <f t="shared" si="105"/>
        <v/>
      </c>
      <c r="DR85" s="2" t="str">
        <f t="shared" si="106"/>
        <v/>
      </c>
      <c r="DS85" s="2" t="str">
        <f t="shared" si="107"/>
        <v/>
      </c>
      <c r="DT85" s="2" t="str">
        <f t="shared" si="108"/>
        <v/>
      </c>
      <c r="DU85" s="2" t="str">
        <f t="shared" si="109"/>
        <v/>
      </c>
      <c r="DV85" s="15"/>
      <c r="DW85" s="17"/>
      <c r="DX85" s="17"/>
      <c r="DY85" s="47" t="str">
        <f t="shared" si="131"/>
        <v/>
      </c>
      <c r="DZ85" s="47" t="str">
        <f t="shared" si="131"/>
        <v/>
      </c>
      <c r="EA85" s="47" t="str">
        <f t="shared" si="131"/>
        <v/>
      </c>
      <c r="EB85" s="47" t="str">
        <f t="shared" si="131"/>
        <v/>
      </c>
      <c r="EC85" s="49" t="str">
        <f t="shared" si="131"/>
        <v/>
      </c>
      <c r="ED85" s="49" t="str">
        <f t="shared" si="131"/>
        <v/>
      </c>
      <c r="EE85" s="47" t="str">
        <f t="shared" si="131"/>
        <v/>
      </c>
      <c r="EF85" s="47" t="str">
        <f t="shared" si="131"/>
        <v/>
      </c>
      <c r="EG85" s="47" t="str">
        <f t="shared" si="131"/>
        <v/>
      </c>
      <c r="EH85" s="6">
        <f t="shared" si="16"/>
        <v>0</v>
      </c>
      <c r="EI85" s="6">
        <f t="shared" si="17"/>
        <v>0</v>
      </c>
      <c r="EJ85" s="2" t="str">
        <f t="shared" si="18"/>
        <v/>
      </c>
      <c r="EK85" s="2" t="str">
        <f t="shared" si="19"/>
        <v/>
      </c>
      <c r="EL85" s="2" t="str">
        <f t="shared" si="126"/>
        <v/>
      </c>
      <c r="EM85" s="2" t="str">
        <f t="shared" si="21"/>
        <v/>
      </c>
      <c r="EN85" s="2" t="str">
        <f t="shared" si="22"/>
        <v/>
      </c>
      <c r="EO85" s="2">
        <f t="shared" si="23"/>
        <v>0</v>
      </c>
      <c r="EP85" s="2">
        <f t="shared" si="110"/>
        <v>0</v>
      </c>
      <c r="EQ85" s="2"/>
      <c r="ER85" s="2"/>
      <c r="ES85" s="2"/>
      <c r="ET85" s="2"/>
      <c r="EU85" s="2"/>
      <c r="EV85" s="2"/>
      <c r="EW85" s="2">
        <f t="shared" si="24"/>
        <v>0</v>
      </c>
      <c r="EX85" s="2">
        <f t="shared" si="25"/>
        <v>0</v>
      </c>
      <c r="EY85" s="2">
        <f t="shared" si="111"/>
        <v>0</v>
      </c>
      <c r="EZ85" s="2">
        <f t="shared" si="26"/>
        <v>0</v>
      </c>
      <c r="FA85" s="2">
        <f t="shared" si="27"/>
        <v>0</v>
      </c>
      <c r="FB85" s="59"/>
      <c r="FC85" s="2">
        <f t="shared" si="28"/>
        <v>0</v>
      </c>
      <c r="FD85" s="2">
        <f t="shared" si="112"/>
        <v>0</v>
      </c>
      <c r="FE85" s="3">
        <f t="shared" si="125"/>
        <v>0</v>
      </c>
      <c r="FF85" s="3">
        <f t="shared" si="113"/>
        <v>0</v>
      </c>
      <c r="FG85" s="3">
        <f t="shared" si="114"/>
        <v>0</v>
      </c>
      <c r="FH85" s="3">
        <f t="shared" si="29"/>
        <v>0</v>
      </c>
      <c r="FI85" s="67">
        <f t="shared" si="30"/>
        <v>0</v>
      </c>
      <c r="FJ85" s="3">
        <f t="shared" si="31"/>
        <v>0</v>
      </c>
      <c r="FK85" s="3">
        <f t="shared" si="32"/>
        <v>0</v>
      </c>
      <c r="FL85" s="3">
        <f t="shared" si="115"/>
        <v>0</v>
      </c>
      <c r="FM85" s="3">
        <f t="shared" si="116"/>
        <v>0</v>
      </c>
      <c r="FN85" s="3">
        <f t="shared" si="117"/>
        <v>0</v>
      </c>
      <c r="FO85" s="2">
        <f t="shared" si="33"/>
        <v>0</v>
      </c>
      <c r="FP85" s="2">
        <f t="shared" si="34"/>
        <v>0</v>
      </c>
      <c r="FQ85" s="2">
        <f t="shared" si="118"/>
        <v>0</v>
      </c>
      <c r="FR85" s="6" t="str">
        <f>IF(A85=1,1,IF(DW85="","",COUNTA($DW$31:DW85)+1))</f>
        <v/>
      </c>
      <c r="FS85" s="6" t="str">
        <f t="shared" si="35"/>
        <v/>
      </c>
      <c r="FT85" s="43">
        <f t="shared" si="119"/>
        <v>0</v>
      </c>
      <c r="FU85" s="23">
        <f t="shared" si="120"/>
        <v>0</v>
      </c>
      <c r="FV85" s="21">
        <f t="shared" si="121"/>
        <v>0</v>
      </c>
    </row>
    <row r="86" spans="1:178">
      <c r="A86" s="4" t="str">
        <f t="shared" si="36"/>
        <v/>
      </c>
      <c r="B86" s="33"/>
      <c r="C86" s="33"/>
      <c r="D86" s="33"/>
      <c r="E86" s="33"/>
      <c r="F86" s="33"/>
      <c r="G86" s="11" t="str">
        <f t="shared" si="2"/>
        <v/>
      </c>
      <c r="H86" s="3" t="str">
        <f t="shared" si="37"/>
        <v/>
      </c>
      <c r="I86" s="3" t="str">
        <f t="shared" si="3"/>
        <v/>
      </c>
      <c r="J86" s="3" t="str">
        <f t="shared" si="38"/>
        <v/>
      </c>
      <c r="K86" s="3" t="str">
        <f t="shared" si="4"/>
        <v/>
      </c>
      <c r="L86" s="2" t="str">
        <f t="shared" si="5"/>
        <v/>
      </c>
      <c r="M86" s="8" t="str">
        <f t="shared" si="39"/>
        <v/>
      </c>
      <c r="N86" s="8" t="str">
        <f t="shared" si="6"/>
        <v/>
      </c>
      <c r="O86" s="8" t="str">
        <f t="shared" si="40"/>
        <v/>
      </c>
      <c r="P86" s="8" t="str">
        <f t="shared" si="7"/>
        <v/>
      </c>
      <c r="Q86" s="2" t="str">
        <f t="shared" si="8"/>
        <v/>
      </c>
      <c r="R86" s="3" t="str">
        <f t="shared" si="9"/>
        <v/>
      </c>
      <c r="S86" s="3" t="str">
        <f t="shared" si="10"/>
        <v/>
      </c>
      <c r="T86" s="3" t="str">
        <f t="shared" si="41"/>
        <v/>
      </c>
      <c r="U86" s="8" t="str">
        <f t="shared" si="11"/>
        <v/>
      </c>
      <c r="V86" s="2" t="str">
        <f t="shared" si="12"/>
        <v/>
      </c>
      <c r="W86" s="2" t="str">
        <f t="shared" si="13"/>
        <v/>
      </c>
      <c r="X86" s="2" t="str">
        <f t="shared" si="122"/>
        <v/>
      </c>
      <c r="Y86" s="2" t="str">
        <f t="shared" si="14"/>
        <v/>
      </c>
      <c r="Z86" s="46" t="str">
        <f t="shared" si="42"/>
        <v/>
      </c>
      <c r="AA86" s="46" t="str">
        <f t="shared" si="43"/>
        <v/>
      </c>
      <c r="AB86" s="47"/>
      <c r="AC86" s="46" t="str">
        <f t="shared" si="44"/>
        <v/>
      </c>
      <c r="AD86" s="47" t="str">
        <f t="shared" si="127"/>
        <v/>
      </c>
      <c r="AE86" s="48" t="str">
        <f t="shared" si="45"/>
        <v/>
      </c>
      <c r="AF86" s="49" t="str">
        <f t="shared" si="129"/>
        <v/>
      </c>
      <c r="AG86" s="49" t="str">
        <f t="shared" si="129"/>
        <v/>
      </c>
      <c r="AH86" s="49" t="str">
        <f t="shared" si="129"/>
        <v/>
      </c>
      <c r="AI86" s="47" t="str">
        <f t="shared" si="129"/>
        <v/>
      </c>
      <c r="AJ86" s="47" t="str">
        <f t="shared" si="129"/>
        <v/>
      </c>
      <c r="AK86" s="46" t="str">
        <f t="shared" si="129"/>
        <v/>
      </c>
      <c r="AL86" s="47"/>
      <c r="AM86" s="53" t="str">
        <f t="shared" si="47"/>
        <v/>
      </c>
      <c r="AN86" s="50" t="str">
        <f t="shared" si="48"/>
        <v/>
      </c>
      <c r="AO86" s="53" t="s">
        <v>84</v>
      </c>
      <c r="AP86" s="52" t="str">
        <f t="shared" si="49"/>
        <v/>
      </c>
      <c r="AQ86" s="52" t="str">
        <f t="shared" si="50"/>
        <v/>
      </c>
      <c r="AR86" s="47">
        <f t="shared" si="51"/>
        <v>0</v>
      </c>
      <c r="AS86" s="53" t="str">
        <f t="shared" si="52"/>
        <v/>
      </c>
      <c r="AT86" s="52" t="str">
        <f t="shared" si="53"/>
        <v/>
      </c>
      <c r="AU86" s="9" t="str">
        <f t="shared" si="54"/>
        <v/>
      </c>
      <c r="AV86" s="9" t="str">
        <f t="shared" si="55"/>
        <v/>
      </c>
      <c r="AW86" s="12" t="str">
        <f t="shared" si="56"/>
        <v/>
      </c>
      <c r="AX86" s="9" t="str">
        <f t="shared" si="57"/>
        <v/>
      </c>
      <c r="AY86" s="12" t="str">
        <f t="shared" si="58"/>
        <v/>
      </c>
      <c r="AZ86" s="10" t="str">
        <f t="shared" si="59"/>
        <v/>
      </c>
      <c r="BA86" s="10" t="str">
        <f t="shared" si="60"/>
        <v/>
      </c>
      <c r="BB86" s="10" t="str">
        <f t="shared" si="61"/>
        <v/>
      </c>
      <c r="BC86" s="10" t="str">
        <f t="shared" si="62"/>
        <v/>
      </c>
      <c r="BD86" s="10" t="str">
        <f t="shared" si="63"/>
        <v/>
      </c>
      <c r="BE86" s="12" t="str">
        <f t="shared" si="64"/>
        <v/>
      </c>
      <c r="BF86" s="9" t="str">
        <f t="shared" si="65"/>
        <v/>
      </c>
      <c r="BG86" s="9" t="str">
        <f t="shared" si="66"/>
        <v/>
      </c>
      <c r="BH86" s="7" t="str">
        <f t="shared" si="67"/>
        <v/>
      </c>
      <c r="BI86" s="7" t="str">
        <f t="shared" si="68"/>
        <v/>
      </c>
      <c r="BJ86" s="12" t="str">
        <f t="shared" si="69"/>
        <v/>
      </c>
      <c r="BK86" s="80" t="str">
        <f t="shared" si="70"/>
        <v/>
      </c>
      <c r="BL86" s="7" t="str">
        <f t="shared" si="71"/>
        <v/>
      </c>
      <c r="BM86" s="7" t="str">
        <f t="shared" si="123"/>
        <v/>
      </c>
      <c r="BN86" s="12" t="str">
        <f t="shared" si="72"/>
        <v/>
      </c>
      <c r="BO86" s="9" t="str">
        <f t="shared" si="73"/>
        <v/>
      </c>
      <c r="BP86" s="2" t="str">
        <f t="shared" si="74"/>
        <v/>
      </c>
      <c r="BQ86" s="2" t="str">
        <f t="shared" si="75"/>
        <v/>
      </c>
      <c r="BR86" s="20" t="str">
        <f t="shared" si="134"/>
        <v/>
      </c>
      <c r="BS86" s="20" t="str">
        <f t="shared" si="134"/>
        <v/>
      </c>
      <c r="BT86" s="20" t="str">
        <f t="shared" si="134"/>
        <v/>
      </c>
      <c r="BU86" s="86" t="str">
        <f t="shared" si="77"/>
        <v/>
      </c>
      <c r="BV86" s="86" t="str">
        <f t="shared" si="78"/>
        <v/>
      </c>
      <c r="BW86" s="20" t="str">
        <f t="shared" si="134"/>
        <v/>
      </c>
      <c r="BX86" s="86" t="str">
        <f t="shared" si="134"/>
        <v/>
      </c>
      <c r="BY86" s="86" t="str">
        <f t="shared" si="134"/>
        <v/>
      </c>
      <c r="BZ86" s="86" t="str">
        <f t="shared" si="134"/>
        <v/>
      </c>
      <c r="CA86" s="86" t="str">
        <f t="shared" si="134"/>
        <v/>
      </c>
      <c r="CB86" s="86" t="str">
        <f t="shared" si="134"/>
        <v/>
      </c>
      <c r="CC86" s="86" t="str">
        <f t="shared" si="134"/>
        <v/>
      </c>
      <c r="CD86" s="86" t="str">
        <f t="shared" si="134"/>
        <v/>
      </c>
      <c r="CE86" s="20" t="str">
        <f t="shared" si="124"/>
        <v/>
      </c>
      <c r="CF86" s="14" t="str">
        <f t="shared" si="80"/>
        <v/>
      </c>
      <c r="CG86" s="14" t="str">
        <f t="shared" si="81"/>
        <v/>
      </c>
      <c r="CH86" s="8">
        <f t="shared" si="82"/>
        <v>0</v>
      </c>
      <c r="CI86" s="9" t="str">
        <f t="shared" si="83"/>
        <v/>
      </c>
      <c r="CJ86" s="9" t="str">
        <f t="shared" si="84"/>
        <v/>
      </c>
      <c r="CK86" s="9" t="str">
        <f t="shared" si="85"/>
        <v/>
      </c>
      <c r="CL86" s="9" t="str">
        <f t="shared" si="86"/>
        <v/>
      </c>
      <c r="CM86" s="9" t="str">
        <f t="shared" si="87"/>
        <v/>
      </c>
      <c r="CN86" s="9" t="str">
        <f t="shared" si="88"/>
        <v/>
      </c>
      <c r="CO86" s="9" t="str">
        <f t="shared" si="132"/>
        <v/>
      </c>
      <c r="CP86" s="9" t="str">
        <f t="shared" si="132"/>
        <v/>
      </c>
      <c r="CQ86" s="9" t="str">
        <f t="shared" si="132"/>
        <v/>
      </c>
      <c r="CR86" s="9" t="str">
        <f t="shared" si="132"/>
        <v/>
      </c>
      <c r="CS86" s="9" t="str">
        <f t="shared" si="132"/>
        <v/>
      </c>
      <c r="CT86" s="9" t="str">
        <f t="shared" si="132"/>
        <v/>
      </c>
      <c r="CU86" s="9" t="str">
        <f t="shared" si="132"/>
        <v/>
      </c>
      <c r="CV86" s="9" t="str">
        <f t="shared" si="90"/>
        <v/>
      </c>
      <c r="CW86" s="9" t="str">
        <f t="shared" si="133"/>
        <v/>
      </c>
      <c r="CX86" s="9" t="str">
        <f t="shared" si="133"/>
        <v/>
      </c>
      <c r="CY86" s="9" t="str">
        <f t="shared" si="133"/>
        <v/>
      </c>
      <c r="CZ86" s="9" t="str">
        <f t="shared" si="133"/>
        <v/>
      </c>
      <c r="DA86" s="9" t="str">
        <f t="shared" si="133"/>
        <v/>
      </c>
      <c r="DB86" s="9" t="str">
        <f t="shared" si="133"/>
        <v/>
      </c>
      <c r="DC86" s="9" t="str">
        <f t="shared" si="133"/>
        <v/>
      </c>
      <c r="DD86" s="2" t="str">
        <f t="shared" si="92"/>
        <v/>
      </c>
      <c r="DE86" s="2" t="str">
        <f t="shared" si="93"/>
        <v/>
      </c>
      <c r="DF86" s="2" t="str">
        <f t="shared" si="94"/>
        <v/>
      </c>
      <c r="DG86" s="2" t="str">
        <f t="shared" si="95"/>
        <v/>
      </c>
      <c r="DH86" s="2" t="str">
        <f t="shared" si="96"/>
        <v/>
      </c>
      <c r="DI86" s="2" t="str">
        <f t="shared" si="97"/>
        <v/>
      </c>
      <c r="DJ86" s="2" t="str">
        <f t="shared" si="98"/>
        <v/>
      </c>
      <c r="DK86" s="2" t="str">
        <f t="shared" si="99"/>
        <v/>
      </c>
      <c r="DL86" s="16" t="str">
        <f t="shared" si="100"/>
        <v/>
      </c>
      <c r="DM86" s="16" t="str">
        <f t="shared" si="101"/>
        <v/>
      </c>
      <c r="DN86" s="16" t="str">
        <f t="shared" si="102"/>
        <v/>
      </c>
      <c r="DO86" s="72" t="str">
        <f t="shared" si="103"/>
        <v/>
      </c>
      <c r="DP86" s="16" t="str">
        <f t="shared" si="104"/>
        <v/>
      </c>
      <c r="DQ86" s="16" t="str">
        <f t="shared" si="105"/>
        <v/>
      </c>
      <c r="DR86" s="2" t="str">
        <f t="shared" si="106"/>
        <v/>
      </c>
      <c r="DS86" s="2" t="str">
        <f t="shared" si="107"/>
        <v/>
      </c>
      <c r="DT86" s="2" t="str">
        <f t="shared" si="108"/>
        <v/>
      </c>
      <c r="DU86" s="2" t="str">
        <f t="shared" si="109"/>
        <v/>
      </c>
      <c r="DV86" s="15"/>
      <c r="DW86" s="18"/>
      <c r="DX86" s="17"/>
      <c r="DY86" s="47" t="str">
        <f t="shared" si="131"/>
        <v/>
      </c>
      <c r="DZ86" s="47" t="str">
        <f t="shared" si="131"/>
        <v/>
      </c>
      <c r="EA86" s="47" t="str">
        <f t="shared" si="131"/>
        <v/>
      </c>
      <c r="EB86" s="47" t="str">
        <f t="shared" si="131"/>
        <v/>
      </c>
      <c r="EC86" s="49" t="str">
        <f t="shared" si="131"/>
        <v/>
      </c>
      <c r="ED86" s="49" t="str">
        <f t="shared" si="131"/>
        <v/>
      </c>
      <c r="EE86" s="47" t="str">
        <f t="shared" si="131"/>
        <v/>
      </c>
      <c r="EF86" s="47" t="str">
        <f t="shared" si="131"/>
        <v/>
      </c>
      <c r="EG86" s="47" t="str">
        <f t="shared" si="131"/>
        <v/>
      </c>
      <c r="EH86" s="6">
        <f t="shared" si="16"/>
        <v>0</v>
      </c>
      <c r="EI86" s="6">
        <f t="shared" si="17"/>
        <v>0</v>
      </c>
      <c r="EJ86" s="2" t="str">
        <f t="shared" si="18"/>
        <v/>
      </c>
      <c r="EK86" s="2" t="str">
        <f t="shared" si="19"/>
        <v/>
      </c>
      <c r="EL86" s="2" t="str">
        <f t="shared" si="126"/>
        <v/>
      </c>
      <c r="EM86" s="2" t="str">
        <f t="shared" si="21"/>
        <v/>
      </c>
      <c r="EN86" s="2" t="str">
        <f t="shared" si="22"/>
        <v/>
      </c>
      <c r="EO86" s="2">
        <f t="shared" si="23"/>
        <v>0</v>
      </c>
      <c r="EP86" s="2">
        <f t="shared" si="110"/>
        <v>0</v>
      </c>
      <c r="EQ86" s="2"/>
      <c r="ER86" s="2"/>
      <c r="ES86" s="2"/>
      <c r="ET86" s="2"/>
      <c r="EU86" s="2"/>
      <c r="EV86" s="2"/>
      <c r="EW86" s="2">
        <f t="shared" si="24"/>
        <v>0</v>
      </c>
      <c r="EX86" s="2">
        <f t="shared" si="25"/>
        <v>0</v>
      </c>
      <c r="EY86" s="2">
        <f t="shared" si="111"/>
        <v>0</v>
      </c>
      <c r="EZ86" s="2">
        <f t="shared" si="26"/>
        <v>0</v>
      </c>
      <c r="FA86" s="2">
        <f t="shared" si="27"/>
        <v>0</v>
      </c>
      <c r="FB86" s="59"/>
      <c r="FC86" s="2">
        <f t="shared" si="28"/>
        <v>0</v>
      </c>
      <c r="FD86" s="2">
        <f t="shared" si="112"/>
        <v>0</v>
      </c>
      <c r="FE86" s="3">
        <f t="shared" si="125"/>
        <v>0</v>
      </c>
      <c r="FF86" s="3">
        <f t="shared" si="113"/>
        <v>0</v>
      </c>
      <c r="FG86" s="3">
        <f t="shared" si="114"/>
        <v>0</v>
      </c>
      <c r="FH86" s="3">
        <f t="shared" si="29"/>
        <v>0</v>
      </c>
      <c r="FI86" s="67">
        <f t="shared" si="30"/>
        <v>0</v>
      </c>
      <c r="FJ86" s="3">
        <f t="shared" si="31"/>
        <v>0</v>
      </c>
      <c r="FK86" s="3">
        <f t="shared" si="32"/>
        <v>0</v>
      </c>
      <c r="FL86" s="3">
        <f t="shared" si="115"/>
        <v>0</v>
      </c>
      <c r="FM86" s="3">
        <f t="shared" si="116"/>
        <v>0</v>
      </c>
      <c r="FN86" s="3">
        <f t="shared" si="117"/>
        <v>0</v>
      </c>
      <c r="FO86" s="2">
        <f t="shared" si="33"/>
        <v>0</v>
      </c>
      <c r="FP86" s="2">
        <f t="shared" si="34"/>
        <v>0</v>
      </c>
      <c r="FQ86" s="2">
        <f t="shared" si="118"/>
        <v>0</v>
      </c>
      <c r="FR86" s="6" t="str">
        <f>IF(A86=1,1,IF(DW86="","",COUNTA($DW$31:DW86)+1))</f>
        <v/>
      </c>
      <c r="FS86" s="6" t="str">
        <f t="shared" si="35"/>
        <v/>
      </c>
      <c r="FT86" s="43">
        <f t="shared" si="119"/>
        <v>0</v>
      </c>
      <c r="FU86" s="23">
        <f t="shared" si="120"/>
        <v>0</v>
      </c>
      <c r="FV86" s="21">
        <f t="shared" si="121"/>
        <v>0</v>
      </c>
    </row>
    <row r="87" spans="1:178">
      <c r="A87" s="4" t="str">
        <f t="shared" si="36"/>
        <v/>
      </c>
      <c r="B87" s="33"/>
      <c r="C87" s="33"/>
      <c r="D87" s="33"/>
      <c r="E87" s="33"/>
      <c r="F87" s="33"/>
      <c r="G87" s="11" t="str">
        <f t="shared" si="2"/>
        <v/>
      </c>
      <c r="H87" s="3" t="str">
        <f t="shared" si="37"/>
        <v/>
      </c>
      <c r="I87" s="3" t="str">
        <f t="shared" si="3"/>
        <v/>
      </c>
      <c r="J87" s="3" t="str">
        <f t="shared" si="38"/>
        <v/>
      </c>
      <c r="K87" s="3" t="str">
        <f t="shared" si="4"/>
        <v/>
      </c>
      <c r="L87" s="2" t="str">
        <f t="shared" si="5"/>
        <v/>
      </c>
      <c r="M87" s="8" t="str">
        <f t="shared" si="39"/>
        <v/>
      </c>
      <c r="N87" s="8" t="str">
        <f t="shared" si="6"/>
        <v/>
      </c>
      <c r="O87" s="8" t="str">
        <f t="shared" si="40"/>
        <v/>
      </c>
      <c r="P87" s="8" t="str">
        <f t="shared" si="7"/>
        <v/>
      </c>
      <c r="Q87" s="2" t="str">
        <f t="shared" si="8"/>
        <v/>
      </c>
      <c r="R87" s="3" t="str">
        <f t="shared" si="9"/>
        <v/>
      </c>
      <c r="S87" s="3" t="str">
        <f t="shared" si="10"/>
        <v/>
      </c>
      <c r="T87" s="3" t="str">
        <f t="shared" si="41"/>
        <v/>
      </c>
      <c r="U87" s="8" t="str">
        <f t="shared" si="11"/>
        <v/>
      </c>
      <c r="V87" s="2" t="str">
        <f t="shared" si="12"/>
        <v/>
      </c>
      <c r="W87" s="2" t="str">
        <f t="shared" si="13"/>
        <v/>
      </c>
      <c r="X87" s="2" t="str">
        <f t="shared" si="122"/>
        <v/>
      </c>
      <c r="Y87" s="2" t="str">
        <f t="shared" si="14"/>
        <v/>
      </c>
      <c r="Z87" s="46" t="str">
        <f t="shared" si="42"/>
        <v/>
      </c>
      <c r="AA87" s="46" t="str">
        <f t="shared" si="43"/>
        <v/>
      </c>
      <c r="AB87" s="47"/>
      <c r="AC87" s="46" t="str">
        <f t="shared" si="44"/>
        <v/>
      </c>
      <c r="AD87" s="47" t="str">
        <f t="shared" si="127"/>
        <v/>
      </c>
      <c r="AE87" s="48" t="str">
        <f t="shared" si="45"/>
        <v/>
      </c>
      <c r="AF87" s="49" t="str">
        <f t="shared" si="129"/>
        <v/>
      </c>
      <c r="AG87" s="49" t="str">
        <f t="shared" si="129"/>
        <v/>
      </c>
      <c r="AH87" s="49" t="str">
        <f t="shared" si="129"/>
        <v/>
      </c>
      <c r="AI87" s="47" t="str">
        <f t="shared" si="129"/>
        <v/>
      </c>
      <c r="AJ87" s="47" t="str">
        <f t="shared" si="129"/>
        <v/>
      </c>
      <c r="AK87" s="46" t="str">
        <f t="shared" si="129"/>
        <v/>
      </c>
      <c r="AL87" s="47"/>
      <c r="AM87" s="53" t="str">
        <f t="shared" si="47"/>
        <v/>
      </c>
      <c r="AN87" s="50" t="str">
        <f t="shared" si="48"/>
        <v/>
      </c>
      <c r="AO87" s="53" t="s">
        <v>84</v>
      </c>
      <c r="AP87" s="52" t="str">
        <f t="shared" si="49"/>
        <v/>
      </c>
      <c r="AQ87" s="52" t="str">
        <f t="shared" si="50"/>
        <v/>
      </c>
      <c r="AR87" s="47">
        <f t="shared" si="51"/>
        <v>0</v>
      </c>
      <c r="AS87" s="53" t="str">
        <f t="shared" si="52"/>
        <v/>
      </c>
      <c r="AT87" s="52" t="str">
        <f t="shared" si="53"/>
        <v/>
      </c>
      <c r="AU87" s="9" t="str">
        <f t="shared" si="54"/>
        <v/>
      </c>
      <c r="AV87" s="9" t="str">
        <f t="shared" si="55"/>
        <v/>
      </c>
      <c r="AW87" s="12" t="str">
        <f t="shared" si="56"/>
        <v/>
      </c>
      <c r="AX87" s="9" t="str">
        <f t="shared" si="57"/>
        <v/>
      </c>
      <c r="AY87" s="12" t="str">
        <f t="shared" si="58"/>
        <v/>
      </c>
      <c r="AZ87" s="10" t="str">
        <f t="shared" si="59"/>
        <v/>
      </c>
      <c r="BA87" s="10" t="str">
        <f t="shared" si="60"/>
        <v/>
      </c>
      <c r="BB87" s="10" t="str">
        <f t="shared" si="61"/>
        <v/>
      </c>
      <c r="BC87" s="10" t="str">
        <f t="shared" si="62"/>
        <v/>
      </c>
      <c r="BD87" s="10" t="str">
        <f t="shared" si="63"/>
        <v/>
      </c>
      <c r="BE87" s="12" t="str">
        <f t="shared" si="64"/>
        <v/>
      </c>
      <c r="BF87" s="9" t="str">
        <f t="shared" si="65"/>
        <v/>
      </c>
      <c r="BG87" s="9" t="str">
        <f t="shared" si="66"/>
        <v/>
      </c>
      <c r="BH87" s="7" t="str">
        <f t="shared" si="67"/>
        <v/>
      </c>
      <c r="BI87" s="7" t="str">
        <f t="shared" si="68"/>
        <v/>
      </c>
      <c r="BJ87" s="12" t="str">
        <f t="shared" si="69"/>
        <v/>
      </c>
      <c r="BK87" s="80" t="str">
        <f t="shared" si="70"/>
        <v/>
      </c>
      <c r="BL87" s="7" t="str">
        <f t="shared" si="71"/>
        <v/>
      </c>
      <c r="BM87" s="7" t="str">
        <f t="shared" si="123"/>
        <v/>
      </c>
      <c r="BN87" s="12" t="str">
        <f t="shared" si="72"/>
        <v/>
      </c>
      <c r="BO87" s="9" t="str">
        <f t="shared" si="73"/>
        <v/>
      </c>
      <c r="BP87" s="2" t="str">
        <f t="shared" si="74"/>
        <v/>
      </c>
      <c r="BQ87" s="2" t="str">
        <f t="shared" si="75"/>
        <v/>
      </c>
      <c r="BR87" s="20" t="str">
        <f t="shared" si="134"/>
        <v/>
      </c>
      <c r="BS87" s="20" t="str">
        <f t="shared" si="134"/>
        <v/>
      </c>
      <c r="BT87" s="20" t="str">
        <f t="shared" si="134"/>
        <v/>
      </c>
      <c r="BU87" s="86" t="str">
        <f t="shared" si="77"/>
        <v/>
      </c>
      <c r="BV87" s="86" t="str">
        <f t="shared" si="78"/>
        <v/>
      </c>
      <c r="BW87" s="20" t="str">
        <f t="shared" si="134"/>
        <v/>
      </c>
      <c r="BX87" s="86" t="str">
        <f t="shared" si="134"/>
        <v/>
      </c>
      <c r="BY87" s="86" t="str">
        <f t="shared" si="134"/>
        <v/>
      </c>
      <c r="BZ87" s="86" t="str">
        <f t="shared" si="134"/>
        <v/>
      </c>
      <c r="CA87" s="86" t="str">
        <f t="shared" si="134"/>
        <v/>
      </c>
      <c r="CB87" s="86" t="str">
        <f t="shared" si="134"/>
        <v/>
      </c>
      <c r="CC87" s="86" t="str">
        <f t="shared" si="134"/>
        <v/>
      </c>
      <c r="CD87" s="86" t="str">
        <f t="shared" si="134"/>
        <v/>
      </c>
      <c r="CE87" s="20" t="str">
        <f t="shared" si="124"/>
        <v/>
      </c>
      <c r="CF87" s="14" t="str">
        <f t="shared" si="80"/>
        <v/>
      </c>
      <c r="CG87" s="14" t="str">
        <f t="shared" si="81"/>
        <v/>
      </c>
      <c r="CH87" s="8">
        <f t="shared" si="82"/>
        <v>0</v>
      </c>
      <c r="CI87" s="9" t="str">
        <f t="shared" si="83"/>
        <v/>
      </c>
      <c r="CJ87" s="9" t="str">
        <f t="shared" si="84"/>
        <v/>
      </c>
      <c r="CK87" s="9" t="str">
        <f t="shared" si="85"/>
        <v/>
      </c>
      <c r="CL87" s="9" t="str">
        <f t="shared" si="86"/>
        <v/>
      </c>
      <c r="CM87" s="9" t="str">
        <f t="shared" si="87"/>
        <v/>
      </c>
      <c r="CN87" s="9" t="str">
        <f t="shared" si="88"/>
        <v/>
      </c>
      <c r="CO87" s="9" t="str">
        <f t="shared" si="132"/>
        <v/>
      </c>
      <c r="CP87" s="9" t="str">
        <f t="shared" si="132"/>
        <v/>
      </c>
      <c r="CQ87" s="9" t="str">
        <f t="shared" si="132"/>
        <v/>
      </c>
      <c r="CR87" s="9" t="str">
        <f t="shared" si="132"/>
        <v/>
      </c>
      <c r="CS87" s="9" t="str">
        <f t="shared" si="132"/>
        <v/>
      </c>
      <c r="CT87" s="9" t="str">
        <f t="shared" si="132"/>
        <v/>
      </c>
      <c r="CU87" s="9" t="str">
        <f t="shared" si="132"/>
        <v/>
      </c>
      <c r="CV87" s="9" t="str">
        <f t="shared" si="90"/>
        <v/>
      </c>
      <c r="CW87" s="9" t="str">
        <f t="shared" si="133"/>
        <v/>
      </c>
      <c r="CX87" s="9" t="str">
        <f t="shared" si="133"/>
        <v/>
      </c>
      <c r="CY87" s="9" t="str">
        <f t="shared" si="133"/>
        <v/>
      </c>
      <c r="CZ87" s="9" t="str">
        <f t="shared" si="133"/>
        <v/>
      </c>
      <c r="DA87" s="9" t="str">
        <f t="shared" si="133"/>
        <v/>
      </c>
      <c r="DB87" s="9" t="str">
        <f t="shared" si="133"/>
        <v/>
      </c>
      <c r="DC87" s="9" t="str">
        <f t="shared" si="133"/>
        <v/>
      </c>
      <c r="DD87" s="2" t="str">
        <f t="shared" si="92"/>
        <v/>
      </c>
      <c r="DE87" s="2" t="str">
        <f t="shared" si="93"/>
        <v/>
      </c>
      <c r="DF87" s="2" t="str">
        <f t="shared" si="94"/>
        <v/>
      </c>
      <c r="DG87" s="2" t="str">
        <f t="shared" si="95"/>
        <v/>
      </c>
      <c r="DH87" s="2" t="str">
        <f t="shared" si="96"/>
        <v/>
      </c>
      <c r="DI87" s="2" t="str">
        <f t="shared" si="97"/>
        <v/>
      </c>
      <c r="DJ87" s="2" t="str">
        <f t="shared" si="98"/>
        <v/>
      </c>
      <c r="DK87" s="2" t="str">
        <f t="shared" si="99"/>
        <v/>
      </c>
      <c r="DL87" s="16" t="str">
        <f t="shared" si="100"/>
        <v/>
      </c>
      <c r="DM87" s="16" t="str">
        <f t="shared" si="101"/>
        <v/>
      </c>
      <c r="DN87" s="16" t="str">
        <f t="shared" si="102"/>
        <v/>
      </c>
      <c r="DO87" s="72" t="str">
        <f t="shared" si="103"/>
        <v/>
      </c>
      <c r="DP87" s="16" t="str">
        <f t="shared" si="104"/>
        <v/>
      </c>
      <c r="DQ87" s="16" t="str">
        <f t="shared" si="105"/>
        <v/>
      </c>
      <c r="DR87" s="2" t="str">
        <f t="shared" si="106"/>
        <v/>
      </c>
      <c r="DS87" s="2" t="str">
        <f t="shared" si="107"/>
        <v/>
      </c>
      <c r="DT87" s="2" t="str">
        <f t="shared" si="108"/>
        <v/>
      </c>
      <c r="DU87" s="2" t="str">
        <f t="shared" si="109"/>
        <v/>
      </c>
      <c r="DV87" s="15"/>
      <c r="DW87" s="17"/>
      <c r="DX87" s="17"/>
      <c r="DY87" s="47" t="str">
        <f t="shared" si="131"/>
        <v/>
      </c>
      <c r="DZ87" s="47" t="str">
        <f t="shared" si="131"/>
        <v/>
      </c>
      <c r="EA87" s="47" t="str">
        <f t="shared" si="131"/>
        <v/>
      </c>
      <c r="EB87" s="47" t="str">
        <f t="shared" si="131"/>
        <v/>
      </c>
      <c r="EC87" s="49" t="str">
        <f t="shared" si="131"/>
        <v/>
      </c>
      <c r="ED87" s="49" t="str">
        <f t="shared" si="131"/>
        <v/>
      </c>
      <c r="EE87" s="47" t="str">
        <f t="shared" si="131"/>
        <v/>
      </c>
      <c r="EF87" s="47" t="str">
        <f t="shared" si="131"/>
        <v/>
      </c>
      <c r="EG87" s="47" t="str">
        <f t="shared" si="131"/>
        <v/>
      </c>
      <c r="EH87" s="6">
        <f t="shared" si="16"/>
        <v>0</v>
      </c>
      <c r="EI87" s="6">
        <f t="shared" si="17"/>
        <v>0</v>
      </c>
      <c r="EJ87" s="2" t="str">
        <f t="shared" si="18"/>
        <v/>
      </c>
      <c r="EK87" s="2" t="str">
        <f t="shared" si="19"/>
        <v/>
      </c>
      <c r="EL87" s="2" t="str">
        <f t="shared" si="126"/>
        <v/>
      </c>
      <c r="EM87" s="2" t="str">
        <f t="shared" si="21"/>
        <v/>
      </c>
      <c r="EN87" s="2" t="str">
        <f t="shared" si="22"/>
        <v/>
      </c>
      <c r="EO87" s="2">
        <f t="shared" si="23"/>
        <v>0</v>
      </c>
      <c r="EP87" s="2">
        <f t="shared" si="110"/>
        <v>0</v>
      </c>
      <c r="EQ87" s="2"/>
      <c r="ER87" s="2"/>
      <c r="ES87" s="2"/>
      <c r="ET87" s="2"/>
      <c r="EU87" s="2"/>
      <c r="EV87" s="2"/>
      <c r="EW87" s="2">
        <f t="shared" si="24"/>
        <v>0</v>
      </c>
      <c r="EX87" s="2">
        <f t="shared" si="25"/>
        <v>0</v>
      </c>
      <c r="EY87" s="2">
        <f t="shared" si="111"/>
        <v>0</v>
      </c>
      <c r="EZ87" s="2">
        <f t="shared" si="26"/>
        <v>0</v>
      </c>
      <c r="FA87" s="2">
        <f t="shared" si="27"/>
        <v>0</v>
      </c>
      <c r="FB87" s="59"/>
      <c r="FC87" s="2">
        <f t="shared" si="28"/>
        <v>0</v>
      </c>
      <c r="FD87" s="2">
        <f t="shared" si="112"/>
        <v>0</v>
      </c>
      <c r="FE87" s="3">
        <f t="shared" si="125"/>
        <v>0</v>
      </c>
      <c r="FF87" s="3">
        <f t="shared" si="113"/>
        <v>0</v>
      </c>
      <c r="FG87" s="3">
        <f t="shared" si="114"/>
        <v>0</v>
      </c>
      <c r="FH87" s="3">
        <f t="shared" si="29"/>
        <v>0</v>
      </c>
      <c r="FI87" s="67">
        <f t="shared" si="30"/>
        <v>0</v>
      </c>
      <c r="FJ87" s="3">
        <f t="shared" si="31"/>
        <v>0</v>
      </c>
      <c r="FK87" s="3">
        <f t="shared" si="32"/>
        <v>0</v>
      </c>
      <c r="FL87" s="3">
        <f t="shared" si="115"/>
        <v>0</v>
      </c>
      <c r="FM87" s="3">
        <f t="shared" si="116"/>
        <v>0</v>
      </c>
      <c r="FN87" s="3">
        <f t="shared" si="117"/>
        <v>0</v>
      </c>
      <c r="FO87" s="2">
        <f t="shared" si="33"/>
        <v>0</v>
      </c>
      <c r="FP87" s="2">
        <f t="shared" si="34"/>
        <v>0</v>
      </c>
      <c r="FQ87" s="2">
        <f t="shared" si="118"/>
        <v>0</v>
      </c>
      <c r="FR87" s="6" t="str">
        <f>IF(A87=1,1,IF(DW87="","",COUNTA($DW$31:DW87)+1))</f>
        <v/>
      </c>
      <c r="FS87" s="6" t="str">
        <f t="shared" si="35"/>
        <v/>
      </c>
      <c r="FT87" s="43">
        <f t="shared" si="119"/>
        <v>0</v>
      </c>
      <c r="FU87" s="23">
        <f t="shared" si="120"/>
        <v>0</v>
      </c>
      <c r="FV87" s="21">
        <f t="shared" si="121"/>
        <v>0</v>
      </c>
    </row>
    <row r="88" spans="1:178">
      <c r="A88" s="4" t="str">
        <f t="shared" si="36"/>
        <v/>
      </c>
      <c r="B88" s="33"/>
      <c r="C88" s="33"/>
      <c r="D88" s="33"/>
      <c r="E88" s="33"/>
      <c r="F88" s="33"/>
      <c r="G88" s="11" t="str">
        <f t="shared" si="2"/>
        <v/>
      </c>
      <c r="H88" s="3" t="str">
        <f t="shared" si="37"/>
        <v/>
      </c>
      <c r="I88" s="3" t="str">
        <f t="shared" si="3"/>
        <v/>
      </c>
      <c r="J88" s="3" t="str">
        <f t="shared" si="38"/>
        <v/>
      </c>
      <c r="K88" s="3" t="str">
        <f t="shared" si="4"/>
        <v/>
      </c>
      <c r="L88" s="2" t="str">
        <f t="shared" si="5"/>
        <v/>
      </c>
      <c r="M88" s="8" t="str">
        <f t="shared" si="39"/>
        <v/>
      </c>
      <c r="N88" s="8" t="str">
        <f t="shared" si="6"/>
        <v/>
      </c>
      <c r="O88" s="8" t="str">
        <f t="shared" si="40"/>
        <v/>
      </c>
      <c r="P88" s="8" t="str">
        <f t="shared" si="7"/>
        <v/>
      </c>
      <c r="Q88" s="2" t="str">
        <f t="shared" si="8"/>
        <v/>
      </c>
      <c r="R88" s="3" t="str">
        <f t="shared" si="9"/>
        <v/>
      </c>
      <c r="S88" s="3" t="str">
        <f t="shared" si="10"/>
        <v/>
      </c>
      <c r="T88" s="3" t="str">
        <f t="shared" si="41"/>
        <v/>
      </c>
      <c r="U88" s="8" t="str">
        <f t="shared" si="11"/>
        <v/>
      </c>
      <c r="V88" s="2" t="str">
        <f t="shared" si="12"/>
        <v/>
      </c>
      <c r="W88" s="2" t="str">
        <f t="shared" si="13"/>
        <v/>
      </c>
      <c r="X88" s="2" t="str">
        <f t="shared" si="122"/>
        <v/>
      </c>
      <c r="Y88" s="2" t="str">
        <f t="shared" si="14"/>
        <v/>
      </c>
      <c r="Z88" s="46" t="str">
        <f t="shared" si="42"/>
        <v/>
      </c>
      <c r="AA88" s="46" t="str">
        <f t="shared" si="43"/>
        <v/>
      </c>
      <c r="AB88" s="47"/>
      <c r="AC88" s="46" t="str">
        <f t="shared" si="44"/>
        <v/>
      </c>
      <c r="AD88" s="47" t="str">
        <f t="shared" si="127"/>
        <v/>
      </c>
      <c r="AE88" s="48" t="str">
        <f t="shared" si="45"/>
        <v/>
      </c>
      <c r="AF88" s="49" t="str">
        <f t="shared" si="129"/>
        <v/>
      </c>
      <c r="AG88" s="49" t="str">
        <f t="shared" si="129"/>
        <v/>
      </c>
      <c r="AH88" s="49" t="str">
        <f t="shared" si="129"/>
        <v/>
      </c>
      <c r="AI88" s="47" t="str">
        <f t="shared" si="129"/>
        <v/>
      </c>
      <c r="AJ88" s="47" t="str">
        <f t="shared" si="129"/>
        <v/>
      </c>
      <c r="AK88" s="46" t="str">
        <f t="shared" si="129"/>
        <v/>
      </c>
      <c r="AL88" s="47"/>
      <c r="AM88" s="53" t="str">
        <f t="shared" si="47"/>
        <v/>
      </c>
      <c r="AN88" s="50" t="str">
        <f t="shared" si="48"/>
        <v/>
      </c>
      <c r="AO88" s="53" t="s">
        <v>84</v>
      </c>
      <c r="AP88" s="52" t="str">
        <f t="shared" si="49"/>
        <v/>
      </c>
      <c r="AQ88" s="52" t="str">
        <f t="shared" si="50"/>
        <v/>
      </c>
      <c r="AR88" s="47">
        <f t="shared" si="51"/>
        <v>0</v>
      </c>
      <c r="AS88" s="53" t="str">
        <f t="shared" si="52"/>
        <v/>
      </c>
      <c r="AT88" s="52" t="str">
        <f t="shared" si="53"/>
        <v/>
      </c>
      <c r="AU88" s="9" t="str">
        <f t="shared" si="54"/>
        <v/>
      </c>
      <c r="AV88" s="9" t="str">
        <f t="shared" si="55"/>
        <v/>
      </c>
      <c r="AW88" s="12" t="str">
        <f t="shared" si="56"/>
        <v/>
      </c>
      <c r="AX88" s="9" t="str">
        <f t="shared" si="57"/>
        <v/>
      </c>
      <c r="AY88" s="12" t="str">
        <f t="shared" si="58"/>
        <v/>
      </c>
      <c r="AZ88" s="10" t="str">
        <f t="shared" si="59"/>
        <v/>
      </c>
      <c r="BA88" s="10" t="str">
        <f t="shared" si="60"/>
        <v/>
      </c>
      <c r="BB88" s="10" t="str">
        <f t="shared" si="61"/>
        <v/>
      </c>
      <c r="BC88" s="10" t="str">
        <f t="shared" si="62"/>
        <v/>
      </c>
      <c r="BD88" s="10" t="str">
        <f t="shared" si="63"/>
        <v/>
      </c>
      <c r="BE88" s="12" t="str">
        <f t="shared" si="64"/>
        <v/>
      </c>
      <c r="BF88" s="9" t="str">
        <f t="shared" si="65"/>
        <v/>
      </c>
      <c r="BG88" s="9" t="str">
        <f t="shared" si="66"/>
        <v/>
      </c>
      <c r="BH88" s="7" t="str">
        <f t="shared" si="67"/>
        <v/>
      </c>
      <c r="BI88" s="7" t="str">
        <f t="shared" si="68"/>
        <v/>
      </c>
      <c r="BJ88" s="12" t="str">
        <f t="shared" si="69"/>
        <v/>
      </c>
      <c r="BK88" s="80" t="str">
        <f t="shared" si="70"/>
        <v/>
      </c>
      <c r="BL88" s="7" t="str">
        <f t="shared" si="71"/>
        <v/>
      </c>
      <c r="BM88" s="7" t="str">
        <f t="shared" si="123"/>
        <v/>
      </c>
      <c r="BN88" s="12" t="str">
        <f t="shared" si="72"/>
        <v/>
      </c>
      <c r="BO88" s="9" t="str">
        <f t="shared" si="73"/>
        <v/>
      </c>
      <c r="BP88" s="2" t="str">
        <f t="shared" si="74"/>
        <v/>
      </c>
      <c r="BQ88" s="2" t="str">
        <f t="shared" si="75"/>
        <v/>
      </c>
      <c r="BR88" s="20" t="str">
        <f t="shared" si="134"/>
        <v/>
      </c>
      <c r="BS88" s="20" t="str">
        <f t="shared" si="134"/>
        <v/>
      </c>
      <c r="BT88" s="20" t="str">
        <f t="shared" si="134"/>
        <v/>
      </c>
      <c r="BU88" s="86" t="str">
        <f t="shared" si="77"/>
        <v/>
      </c>
      <c r="BV88" s="86" t="str">
        <f t="shared" si="78"/>
        <v/>
      </c>
      <c r="BW88" s="20" t="str">
        <f t="shared" si="134"/>
        <v/>
      </c>
      <c r="BX88" s="86" t="str">
        <f t="shared" si="134"/>
        <v/>
      </c>
      <c r="BY88" s="86" t="str">
        <f t="shared" si="134"/>
        <v/>
      </c>
      <c r="BZ88" s="86" t="str">
        <f t="shared" si="134"/>
        <v/>
      </c>
      <c r="CA88" s="86" t="str">
        <f t="shared" si="134"/>
        <v/>
      </c>
      <c r="CB88" s="86" t="str">
        <f t="shared" si="134"/>
        <v/>
      </c>
      <c r="CC88" s="86" t="str">
        <f t="shared" si="134"/>
        <v/>
      </c>
      <c r="CD88" s="86" t="str">
        <f t="shared" si="134"/>
        <v/>
      </c>
      <c r="CE88" s="20" t="str">
        <f t="shared" si="124"/>
        <v/>
      </c>
      <c r="CF88" s="14" t="str">
        <f t="shared" si="80"/>
        <v/>
      </c>
      <c r="CG88" s="14" t="str">
        <f t="shared" si="81"/>
        <v/>
      </c>
      <c r="CH88" s="8">
        <f t="shared" si="82"/>
        <v>0</v>
      </c>
      <c r="CI88" s="9" t="str">
        <f t="shared" si="83"/>
        <v/>
      </c>
      <c r="CJ88" s="9" t="str">
        <f t="shared" si="84"/>
        <v/>
      </c>
      <c r="CK88" s="9" t="str">
        <f t="shared" si="85"/>
        <v/>
      </c>
      <c r="CL88" s="9" t="str">
        <f t="shared" si="86"/>
        <v/>
      </c>
      <c r="CM88" s="9" t="str">
        <f t="shared" si="87"/>
        <v/>
      </c>
      <c r="CN88" s="9" t="str">
        <f t="shared" si="88"/>
        <v/>
      </c>
      <c r="CO88" s="9" t="str">
        <f t="shared" si="132"/>
        <v/>
      </c>
      <c r="CP88" s="9" t="str">
        <f t="shared" si="132"/>
        <v/>
      </c>
      <c r="CQ88" s="9" t="str">
        <f t="shared" si="132"/>
        <v/>
      </c>
      <c r="CR88" s="9" t="str">
        <f t="shared" si="132"/>
        <v/>
      </c>
      <c r="CS88" s="9" t="str">
        <f t="shared" si="132"/>
        <v/>
      </c>
      <c r="CT88" s="9" t="str">
        <f t="shared" si="132"/>
        <v/>
      </c>
      <c r="CU88" s="9" t="str">
        <f t="shared" si="132"/>
        <v/>
      </c>
      <c r="CV88" s="9" t="str">
        <f t="shared" si="90"/>
        <v/>
      </c>
      <c r="CW88" s="9" t="str">
        <f t="shared" si="133"/>
        <v/>
      </c>
      <c r="CX88" s="9" t="str">
        <f t="shared" si="133"/>
        <v/>
      </c>
      <c r="CY88" s="9" t="str">
        <f t="shared" si="133"/>
        <v/>
      </c>
      <c r="CZ88" s="9" t="str">
        <f t="shared" si="133"/>
        <v/>
      </c>
      <c r="DA88" s="9" t="str">
        <f t="shared" si="133"/>
        <v/>
      </c>
      <c r="DB88" s="9" t="str">
        <f t="shared" si="133"/>
        <v/>
      </c>
      <c r="DC88" s="9" t="str">
        <f t="shared" si="133"/>
        <v/>
      </c>
      <c r="DD88" s="2" t="str">
        <f t="shared" si="92"/>
        <v/>
      </c>
      <c r="DE88" s="2" t="str">
        <f t="shared" si="93"/>
        <v/>
      </c>
      <c r="DF88" s="2" t="str">
        <f t="shared" si="94"/>
        <v/>
      </c>
      <c r="DG88" s="2" t="str">
        <f t="shared" si="95"/>
        <v/>
      </c>
      <c r="DH88" s="2" t="str">
        <f t="shared" si="96"/>
        <v/>
      </c>
      <c r="DI88" s="2" t="str">
        <f t="shared" si="97"/>
        <v/>
      </c>
      <c r="DJ88" s="2" t="str">
        <f t="shared" si="98"/>
        <v/>
      </c>
      <c r="DK88" s="2" t="str">
        <f t="shared" si="99"/>
        <v/>
      </c>
      <c r="DL88" s="16" t="str">
        <f t="shared" si="100"/>
        <v/>
      </c>
      <c r="DM88" s="16" t="str">
        <f t="shared" si="101"/>
        <v/>
      </c>
      <c r="DN88" s="16" t="str">
        <f t="shared" si="102"/>
        <v/>
      </c>
      <c r="DO88" s="72" t="str">
        <f t="shared" si="103"/>
        <v/>
      </c>
      <c r="DP88" s="16" t="str">
        <f t="shared" si="104"/>
        <v/>
      </c>
      <c r="DQ88" s="16" t="str">
        <f t="shared" si="105"/>
        <v/>
      </c>
      <c r="DR88" s="2" t="str">
        <f t="shared" si="106"/>
        <v/>
      </c>
      <c r="DS88" s="2" t="str">
        <f t="shared" si="107"/>
        <v/>
      </c>
      <c r="DT88" s="2" t="str">
        <f t="shared" si="108"/>
        <v/>
      </c>
      <c r="DU88" s="2" t="str">
        <f t="shared" si="109"/>
        <v/>
      </c>
      <c r="DV88" s="15"/>
      <c r="DW88" s="17"/>
      <c r="DX88" s="17"/>
      <c r="DY88" s="47" t="str">
        <f t="shared" si="131"/>
        <v/>
      </c>
      <c r="DZ88" s="47" t="str">
        <f t="shared" si="131"/>
        <v/>
      </c>
      <c r="EA88" s="47" t="str">
        <f t="shared" si="131"/>
        <v/>
      </c>
      <c r="EB88" s="47" t="str">
        <f t="shared" si="131"/>
        <v/>
      </c>
      <c r="EC88" s="49" t="str">
        <f t="shared" si="131"/>
        <v/>
      </c>
      <c r="ED88" s="49" t="str">
        <f t="shared" si="131"/>
        <v/>
      </c>
      <c r="EE88" s="47" t="str">
        <f t="shared" si="131"/>
        <v/>
      </c>
      <c r="EF88" s="47" t="str">
        <f t="shared" si="131"/>
        <v/>
      </c>
      <c r="EG88" s="47" t="str">
        <f t="shared" si="131"/>
        <v/>
      </c>
      <c r="EH88" s="6">
        <f t="shared" si="16"/>
        <v>0</v>
      </c>
      <c r="EI88" s="6">
        <f t="shared" si="17"/>
        <v>0</v>
      </c>
      <c r="EJ88" s="2" t="str">
        <f t="shared" si="18"/>
        <v/>
      </c>
      <c r="EK88" s="2" t="str">
        <f t="shared" si="19"/>
        <v/>
      </c>
      <c r="EL88" s="2" t="str">
        <f t="shared" si="126"/>
        <v/>
      </c>
      <c r="EM88" s="2" t="str">
        <f t="shared" si="21"/>
        <v/>
      </c>
      <c r="EN88" s="2" t="str">
        <f t="shared" si="22"/>
        <v/>
      </c>
      <c r="EO88" s="2">
        <f t="shared" si="23"/>
        <v>0</v>
      </c>
      <c r="EP88" s="2">
        <f t="shared" si="110"/>
        <v>0</v>
      </c>
      <c r="EQ88" s="2"/>
      <c r="ER88" s="2"/>
      <c r="ES88" s="2"/>
      <c r="ET88" s="2"/>
      <c r="EU88" s="2"/>
      <c r="EV88" s="2"/>
      <c r="EW88" s="2">
        <f t="shared" si="24"/>
        <v>0</v>
      </c>
      <c r="EX88" s="2">
        <f t="shared" si="25"/>
        <v>0</v>
      </c>
      <c r="EY88" s="2">
        <f t="shared" si="111"/>
        <v>0</v>
      </c>
      <c r="EZ88" s="2">
        <f t="shared" si="26"/>
        <v>0</v>
      </c>
      <c r="FA88" s="2">
        <f t="shared" si="27"/>
        <v>0</v>
      </c>
      <c r="FB88" s="59"/>
      <c r="FC88" s="2">
        <f t="shared" si="28"/>
        <v>0</v>
      </c>
      <c r="FD88" s="2">
        <f t="shared" si="112"/>
        <v>0</v>
      </c>
      <c r="FE88" s="3">
        <f t="shared" si="125"/>
        <v>0</v>
      </c>
      <c r="FF88" s="3">
        <f t="shared" si="113"/>
        <v>0</v>
      </c>
      <c r="FG88" s="3">
        <f t="shared" si="114"/>
        <v>0</v>
      </c>
      <c r="FH88" s="3">
        <f t="shared" si="29"/>
        <v>0</v>
      </c>
      <c r="FI88" s="67">
        <f t="shared" si="30"/>
        <v>0</v>
      </c>
      <c r="FJ88" s="3">
        <f t="shared" si="31"/>
        <v>0</v>
      </c>
      <c r="FK88" s="3">
        <f t="shared" si="32"/>
        <v>0</v>
      </c>
      <c r="FL88" s="3">
        <f t="shared" si="115"/>
        <v>0</v>
      </c>
      <c r="FM88" s="3">
        <f t="shared" si="116"/>
        <v>0</v>
      </c>
      <c r="FN88" s="3">
        <f t="shared" si="117"/>
        <v>0</v>
      </c>
      <c r="FO88" s="2">
        <f t="shared" si="33"/>
        <v>0</v>
      </c>
      <c r="FP88" s="2">
        <f t="shared" si="34"/>
        <v>0</v>
      </c>
      <c r="FQ88" s="2">
        <f t="shared" si="118"/>
        <v>0</v>
      </c>
      <c r="FR88" s="6" t="str">
        <f>IF(A88=1,1,IF(DW88="","",COUNTA($DW$31:DW88)+1))</f>
        <v/>
      </c>
      <c r="FS88" s="6" t="str">
        <f t="shared" si="35"/>
        <v/>
      </c>
      <c r="FT88" s="43">
        <f t="shared" si="119"/>
        <v>0</v>
      </c>
      <c r="FU88" s="23">
        <f t="shared" si="120"/>
        <v>0</v>
      </c>
      <c r="FV88" s="21">
        <f t="shared" si="121"/>
        <v>0</v>
      </c>
    </row>
    <row r="89" spans="1:178">
      <c r="A89" s="4" t="str">
        <f t="shared" si="36"/>
        <v/>
      </c>
      <c r="B89" s="33"/>
      <c r="C89" s="33"/>
      <c r="D89" s="33"/>
      <c r="E89" s="33"/>
      <c r="F89" s="33"/>
      <c r="G89" s="11" t="str">
        <f t="shared" si="2"/>
        <v/>
      </c>
      <c r="H89" s="3" t="str">
        <f t="shared" si="37"/>
        <v/>
      </c>
      <c r="I89" s="3" t="str">
        <f t="shared" si="3"/>
        <v/>
      </c>
      <c r="J89" s="3" t="str">
        <f t="shared" si="38"/>
        <v/>
      </c>
      <c r="K89" s="3" t="str">
        <f t="shared" si="4"/>
        <v/>
      </c>
      <c r="L89" s="2" t="str">
        <f t="shared" si="5"/>
        <v/>
      </c>
      <c r="M89" s="8" t="str">
        <f t="shared" si="39"/>
        <v/>
      </c>
      <c r="N89" s="8" t="str">
        <f t="shared" si="6"/>
        <v/>
      </c>
      <c r="O89" s="8" t="str">
        <f t="shared" si="40"/>
        <v/>
      </c>
      <c r="P89" s="8" t="str">
        <f t="shared" si="7"/>
        <v/>
      </c>
      <c r="Q89" s="2" t="str">
        <f t="shared" si="8"/>
        <v/>
      </c>
      <c r="R89" s="3" t="str">
        <f t="shared" si="9"/>
        <v/>
      </c>
      <c r="S89" s="3" t="str">
        <f t="shared" si="10"/>
        <v/>
      </c>
      <c r="T89" s="3" t="str">
        <f t="shared" si="41"/>
        <v/>
      </c>
      <c r="U89" s="8" t="str">
        <f t="shared" si="11"/>
        <v/>
      </c>
      <c r="V89" s="2" t="str">
        <f t="shared" si="12"/>
        <v/>
      </c>
      <c r="W89" s="2" t="str">
        <f t="shared" si="13"/>
        <v/>
      </c>
      <c r="X89" s="2" t="str">
        <f t="shared" si="122"/>
        <v/>
      </c>
      <c r="Y89" s="2" t="str">
        <f t="shared" si="14"/>
        <v/>
      </c>
      <c r="Z89" s="46" t="str">
        <f t="shared" si="42"/>
        <v/>
      </c>
      <c r="AA89" s="46" t="str">
        <f t="shared" si="43"/>
        <v/>
      </c>
      <c r="AB89" s="47"/>
      <c r="AC89" s="46" t="str">
        <f t="shared" si="44"/>
        <v/>
      </c>
      <c r="AD89" s="47" t="str">
        <f t="shared" si="127"/>
        <v/>
      </c>
      <c r="AE89" s="48" t="str">
        <f t="shared" si="45"/>
        <v/>
      </c>
      <c r="AF89" s="49" t="str">
        <f t="shared" si="129"/>
        <v/>
      </c>
      <c r="AG89" s="49" t="str">
        <f t="shared" si="129"/>
        <v/>
      </c>
      <c r="AH89" s="49" t="str">
        <f t="shared" si="129"/>
        <v/>
      </c>
      <c r="AI89" s="47" t="str">
        <f t="shared" si="129"/>
        <v/>
      </c>
      <c r="AJ89" s="47" t="str">
        <f t="shared" si="129"/>
        <v/>
      </c>
      <c r="AK89" s="46" t="str">
        <f t="shared" si="129"/>
        <v/>
      </c>
      <c r="AL89" s="47"/>
      <c r="AM89" s="53" t="str">
        <f t="shared" si="47"/>
        <v/>
      </c>
      <c r="AN89" s="50" t="str">
        <f t="shared" si="48"/>
        <v/>
      </c>
      <c r="AO89" s="53" t="s">
        <v>84</v>
      </c>
      <c r="AP89" s="52" t="str">
        <f t="shared" si="49"/>
        <v/>
      </c>
      <c r="AQ89" s="52" t="str">
        <f t="shared" si="50"/>
        <v/>
      </c>
      <c r="AR89" s="47">
        <f t="shared" si="51"/>
        <v>0</v>
      </c>
      <c r="AS89" s="53" t="str">
        <f t="shared" si="52"/>
        <v/>
      </c>
      <c r="AT89" s="52" t="str">
        <f t="shared" si="53"/>
        <v/>
      </c>
      <c r="AU89" s="9" t="str">
        <f t="shared" si="54"/>
        <v/>
      </c>
      <c r="AV89" s="9" t="str">
        <f t="shared" si="55"/>
        <v/>
      </c>
      <c r="AW89" s="12" t="str">
        <f t="shared" si="56"/>
        <v/>
      </c>
      <c r="AX89" s="9" t="str">
        <f t="shared" si="57"/>
        <v/>
      </c>
      <c r="AY89" s="12" t="str">
        <f t="shared" si="58"/>
        <v/>
      </c>
      <c r="AZ89" s="10" t="str">
        <f t="shared" si="59"/>
        <v/>
      </c>
      <c r="BA89" s="10" t="str">
        <f t="shared" si="60"/>
        <v/>
      </c>
      <c r="BB89" s="10" t="str">
        <f t="shared" si="61"/>
        <v/>
      </c>
      <c r="BC89" s="10" t="str">
        <f t="shared" si="62"/>
        <v/>
      </c>
      <c r="BD89" s="10" t="str">
        <f t="shared" si="63"/>
        <v/>
      </c>
      <c r="BE89" s="12" t="str">
        <f t="shared" si="64"/>
        <v/>
      </c>
      <c r="BF89" s="9" t="str">
        <f t="shared" si="65"/>
        <v/>
      </c>
      <c r="BG89" s="9" t="str">
        <f t="shared" si="66"/>
        <v/>
      </c>
      <c r="BH89" s="7" t="str">
        <f t="shared" si="67"/>
        <v/>
      </c>
      <c r="BI89" s="7" t="str">
        <f t="shared" si="68"/>
        <v/>
      </c>
      <c r="BJ89" s="12" t="str">
        <f t="shared" si="69"/>
        <v/>
      </c>
      <c r="BK89" s="80" t="str">
        <f t="shared" si="70"/>
        <v/>
      </c>
      <c r="BL89" s="7" t="str">
        <f t="shared" si="71"/>
        <v/>
      </c>
      <c r="BM89" s="7" t="str">
        <f t="shared" si="123"/>
        <v/>
      </c>
      <c r="BN89" s="12" t="str">
        <f t="shared" si="72"/>
        <v/>
      </c>
      <c r="BO89" s="9" t="str">
        <f t="shared" si="73"/>
        <v/>
      </c>
      <c r="BP89" s="2" t="str">
        <f t="shared" si="74"/>
        <v/>
      </c>
      <c r="BQ89" s="2" t="str">
        <f t="shared" si="75"/>
        <v/>
      </c>
      <c r="BR89" s="20" t="str">
        <f t="shared" si="134"/>
        <v/>
      </c>
      <c r="BS89" s="20" t="str">
        <f t="shared" si="134"/>
        <v/>
      </c>
      <c r="BT89" s="20" t="str">
        <f t="shared" si="134"/>
        <v/>
      </c>
      <c r="BU89" s="86" t="str">
        <f t="shared" si="77"/>
        <v/>
      </c>
      <c r="BV89" s="86" t="str">
        <f t="shared" si="78"/>
        <v/>
      </c>
      <c r="BW89" s="20" t="str">
        <f t="shared" si="134"/>
        <v/>
      </c>
      <c r="BX89" s="86" t="str">
        <f t="shared" si="134"/>
        <v/>
      </c>
      <c r="BY89" s="86" t="str">
        <f t="shared" si="134"/>
        <v/>
      </c>
      <c r="BZ89" s="86" t="str">
        <f t="shared" si="134"/>
        <v/>
      </c>
      <c r="CA89" s="86" t="str">
        <f t="shared" si="134"/>
        <v/>
      </c>
      <c r="CB89" s="86" t="str">
        <f t="shared" si="134"/>
        <v/>
      </c>
      <c r="CC89" s="86" t="str">
        <f t="shared" si="134"/>
        <v/>
      </c>
      <c r="CD89" s="86" t="str">
        <f t="shared" si="134"/>
        <v/>
      </c>
      <c r="CE89" s="20" t="str">
        <f t="shared" si="124"/>
        <v/>
      </c>
      <c r="CF89" s="14" t="str">
        <f t="shared" si="80"/>
        <v/>
      </c>
      <c r="CG89" s="14" t="str">
        <f t="shared" si="81"/>
        <v/>
      </c>
      <c r="CH89" s="8">
        <f t="shared" si="82"/>
        <v>0</v>
      </c>
      <c r="CI89" s="9" t="str">
        <f t="shared" si="83"/>
        <v/>
      </c>
      <c r="CJ89" s="9" t="str">
        <f t="shared" si="84"/>
        <v/>
      </c>
      <c r="CK89" s="9" t="str">
        <f t="shared" si="85"/>
        <v/>
      </c>
      <c r="CL89" s="9" t="str">
        <f t="shared" si="86"/>
        <v/>
      </c>
      <c r="CM89" s="9" t="str">
        <f t="shared" si="87"/>
        <v/>
      </c>
      <c r="CN89" s="9" t="str">
        <f t="shared" si="88"/>
        <v/>
      </c>
      <c r="CO89" s="9" t="str">
        <f t="shared" si="132"/>
        <v/>
      </c>
      <c r="CP89" s="9" t="str">
        <f t="shared" si="132"/>
        <v/>
      </c>
      <c r="CQ89" s="9" t="str">
        <f t="shared" si="132"/>
        <v/>
      </c>
      <c r="CR89" s="9" t="str">
        <f t="shared" si="132"/>
        <v/>
      </c>
      <c r="CS89" s="9" t="str">
        <f t="shared" si="132"/>
        <v/>
      </c>
      <c r="CT89" s="9" t="str">
        <f t="shared" si="132"/>
        <v/>
      </c>
      <c r="CU89" s="9" t="str">
        <f t="shared" si="132"/>
        <v/>
      </c>
      <c r="CV89" s="9" t="str">
        <f t="shared" si="90"/>
        <v/>
      </c>
      <c r="CW89" s="9" t="str">
        <f t="shared" si="133"/>
        <v/>
      </c>
      <c r="CX89" s="9" t="str">
        <f t="shared" si="133"/>
        <v/>
      </c>
      <c r="CY89" s="9" t="str">
        <f t="shared" si="133"/>
        <v/>
      </c>
      <c r="CZ89" s="9" t="str">
        <f t="shared" si="133"/>
        <v/>
      </c>
      <c r="DA89" s="9" t="str">
        <f t="shared" si="133"/>
        <v/>
      </c>
      <c r="DB89" s="9" t="str">
        <f t="shared" si="133"/>
        <v/>
      </c>
      <c r="DC89" s="9" t="str">
        <f t="shared" si="133"/>
        <v/>
      </c>
      <c r="DD89" s="2" t="str">
        <f t="shared" si="92"/>
        <v/>
      </c>
      <c r="DE89" s="2" t="str">
        <f t="shared" si="93"/>
        <v/>
      </c>
      <c r="DF89" s="2" t="str">
        <f t="shared" si="94"/>
        <v/>
      </c>
      <c r="DG89" s="2" t="str">
        <f t="shared" si="95"/>
        <v/>
      </c>
      <c r="DH89" s="2" t="str">
        <f t="shared" si="96"/>
        <v/>
      </c>
      <c r="DI89" s="2" t="str">
        <f t="shared" si="97"/>
        <v/>
      </c>
      <c r="DJ89" s="2" t="str">
        <f t="shared" si="98"/>
        <v/>
      </c>
      <c r="DK89" s="2" t="str">
        <f t="shared" si="99"/>
        <v/>
      </c>
      <c r="DL89" s="16" t="str">
        <f t="shared" si="100"/>
        <v/>
      </c>
      <c r="DM89" s="16" t="str">
        <f t="shared" si="101"/>
        <v/>
      </c>
      <c r="DN89" s="16" t="str">
        <f t="shared" si="102"/>
        <v/>
      </c>
      <c r="DO89" s="72" t="str">
        <f t="shared" si="103"/>
        <v/>
      </c>
      <c r="DP89" s="16" t="str">
        <f t="shared" si="104"/>
        <v/>
      </c>
      <c r="DQ89" s="16" t="str">
        <f t="shared" si="105"/>
        <v/>
      </c>
      <c r="DR89" s="2" t="str">
        <f t="shared" si="106"/>
        <v/>
      </c>
      <c r="DS89" s="2" t="str">
        <f t="shared" si="107"/>
        <v/>
      </c>
      <c r="DT89" s="2" t="str">
        <f t="shared" si="108"/>
        <v/>
      </c>
      <c r="DU89" s="2" t="str">
        <f t="shared" si="109"/>
        <v/>
      </c>
      <c r="DV89" s="15"/>
      <c r="DW89" s="18"/>
      <c r="DX89" s="17"/>
      <c r="DY89" s="47" t="str">
        <f t="shared" si="131"/>
        <v/>
      </c>
      <c r="DZ89" s="47" t="str">
        <f t="shared" si="131"/>
        <v/>
      </c>
      <c r="EA89" s="47" t="str">
        <f t="shared" si="131"/>
        <v/>
      </c>
      <c r="EB89" s="47" t="str">
        <f t="shared" si="131"/>
        <v/>
      </c>
      <c r="EC89" s="49" t="str">
        <f t="shared" si="131"/>
        <v/>
      </c>
      <c r="ED89" s="49" t="str">
        <f t="shared" si="131"/>
        <v/>
      </c>
      <c r="EE89" s="47" t="str">
        <f t="shared" si="131"/>
        <v/>
      </c>
      <c r="EF89" s="47" t="str">
        <f t="shared" si="131"/>
        <v/>
      </c>
      <c r="EG89" s="47" t="str">
        <f t="shared" si="131"/>
        <v/>
      </c>
      <c r="EH89" s="6">
        <f t="shared" si="16"/>
        <v>0</v>
      </c>
      <c r="EI89" s="6">
        <f t="shared" si="17"/>
        <v>0</v>
      </c>
      <c r="EJ89" s="2" t="str">
        <f t="shared" si="18"/>
        <v/>
      </c>
      <c r="EK89" s="2" t="str">
        <f t="shared" si="19"/>
        <v/>
      </c>
      <c r="EL89" s="2" t="str">
        <f t="shared" si="126"/>
        <v/>
      </c>
      <c r="EM89" s="2" t="str">
        <f t="shared" si="21"/>
        <v/>
      </c>
      <c r="EN89" s="2" t="str">
        <f t="shared" si="22"/>
        <v/>
      </c>
      <c r="EO89" s="2">
        <f t="shared" si="23"/>
        <v>0</v>
      </c>
      <c r="EP89" s="2">
        <f t="shared" si="110"/>
        <v>0</v>
      </c>
      <c r="EQ89" s="2"/>
      <c r="ER89" s="2"/>
      <c r="ES89" s="2"/>
      <c r="ET89" s="2"/>
      <c r="EU89" s="2"/>
      <c r="EV89" s="2"/>
      <c r="EW89" s="2">
        <f t="shared" si="24"/>
        <v>0</v>
      </c>
      <c r="EX89" s="2">
        <f t="shared" si="25"/>
        <v>0</v>
      </c>
      <c r="EY89" s="2">
        <f t="shared" si="111"/>
        <v>0</v>
      </c>
      <c r="EZ89" s="2">
        <f t="shared" si="26"/>
        <v>0</v>
      </c>
      <c r="FA89" s="2">
        <f t="shared" si="27"/>
        <v>0</v>
      </c>
      <c r="FB89" s="59"/>
      <c r="FC89" s="2">
        <f t="shared" si="28"/>
        <v>0</v>
      </c>
      <c r="FD89" s="2">
        <f t="shared" si="112"/>
        <v>0</v>
      </c>
      <c r="FE89" s="3">
        <f t="shared" si="125"/>
        <v>0</v>
      </c>
      <c r="FF89" s="3">
        <f t="shared" si="113"/>
        <v>0</v>
      </c>
      <c r="FG89" s="3">
        <f t="shared" si="114"/>
        <v>0</v>
      </c>
      <c r="FH89" s="3">
        <f t="shared" si="29"/>
        <v>0</v>
      </c>
      <c r="FI89" s="67">
        <f t="shared" si="30"/>
        <v>0</v>
      </c>
      <c r="FJ89" s="3">
        <f t="shared" si="31"/>
        <v>0</v>
      </c>
      <c r="FK89" s="3">
        <f t="shared" si="32"/>
        <v>0</v>
      </c>
      <c r="FL89" s="3">
        <f t="shared" si="115"/>
        <v>0</v>
      </c>
      <c r="FM89" s="3">
        <f t="shared" si="116"/>
        <v>0</v>
      </c>
      <c r="FN89" s="3">
        <f t="shared" si="117"/>
        <v>0</v>
      </c>
      <c r="FO89" s="2">
        <f t="shared" si="33"/>
        <v>0</v>
      </c>
      <c r="FP89" s="2">
        <f t="shared" si="34"/>
        <v>0</v>
      </c>
      <c r="FQ89" s="2">
        <f t="shared" si="118"/>
        <v>0</v>
      </c>
      <c r="FR89" s="6" t="str">
        <f>IF(A89=1,1,IF(DW89="","",COUNTA($DW$31:DW89)+1))</f>
        <v/>
      </c>
      <c r="FS89" s="6" t="str">
        <f t="shared" si="35"/>
        <v/>
      </c>
      <c r="FT89" s="43">
        <f t="shared" si="119"/>
        <v>0</v>
      </c>
      <c r="FU89" s="23">
        <f t="shared" si="120"/>
        <v>0</v>
      </c>
      <c r="FV89" s="21">
        <f t="shared" si="121"/>
        <v>0</v>
      </c>
    </row>
    <row r="90" spans="1:178">
      <c r="A90" s="4" t="str">
        <f t="shared" si="36"/>
        <v/>
      </c>
      <c r="B90" s="33"/>
      <c r="C90" s="33"/>
      <c r="D90" s="33"/>
      <c r="E90" s="33"/>
      <c r="F90" s="33"/>
      <c r="G90" s="11" t="str">
        <f t="shared" si="2"/>
        <v/>
      </c>
      <c r="H90" s="3" t="str">
        <f t="shared" si="37"/>
        <v/>
      </c>
      <c r="I90" s="3" t="str">
        <f t="shared" si="3"/>
        <v/>
      </c>
      <c r="J90" s="3" t="str">
        <f t="shared" si="38"/>
        <v/>
      </c>
      <c r="K90" s="3" t="str">
        <f t="shared" si="4"/>
        <v/>
      </c>
      <c r="L90" s="2" t="str">
        <f t="shared" si="5"/>
        <v/>
      </c>
      <c r="M90" s="8" t="str">
        <f t="shared" si="39"/>
        <v/>
      </c>
      <c r="N90" s="8" t="str">
        <f t="shared" si="6"/>
        <v/>
      </c>
      <c r="O90" s="8" t="str">
        <f t="shared" si="40"/>
        <v/>
      </c>
      <c r="P90" s="8" t="str">
        <f t="shared" si="7"/>
        <v/>
      </c>
      <c r="Q90" s="2" t="str">
        <f t="shared" si="8"/>
        <v/>
      </c>
      <c r="R90" s="3" t="str">
        <f t="shared" si="9"/>
        <v/>
      </c>
      <c r="S90" s="3" t="str">
        <f t="shared" si="10"/>
        <v/>
      </c>
      <c r="T90" s="3" t="str">
        <f t="shared" si="41"/>
        <v/>
      </c>
      <c r="U90" s="8" t="str">
        <f t="shared" si="11"/>
        <v/>
      </c>
      <c r="V90" s="2" t="str">
        <f t="shared" si="12"/>
        <v/>
      </c>
      <c r="W90" s="2" t="str">
        <f t="shared" si="13"/>
        <v/>
      </c>
      <c r="X90" s="2" t="str">
        <f t="shared" si="122"/>
        <v/>
      </c>
      <c r="Y90" s="2" t="str">
        <f t="shared" si="14"/>
        <v/>
      </c>
      <c r="Z90" s="46" t="str">
        <f t="shared" si="42"/>
        <v/>
      </c>
      <c r="AA90" s="46" t="str">
        <f t="shared" si="43"/>
        <v/>
      </c>
      <c r="AB90" s="47"/>
      <c r="AC90" s="46" t="str">
        <f t="shared" si="44"/>
        <v/>
      </c>
      <c r="AD90" s="47" t="str">
        <f t="shared" si="127"/>
        <v/>
      </c>
      <c r="AE90" s="48" t="str">
        <f t="shared" si="45"/>
        <v/>
      </c>
      <c r="AF90" s="49" t="str">
        <f t="shared" si="129"/>
        <v/>
      </c>
      <c r="AG90" s="49" t="str">
        <f t="shared" si="129"/>
        <v/>
      </c>
      <c r="AH90" s="49" t="str">
        <f t="shared" si="129"/>
        <v/>
      </c>
      <c r="AI90" s="47" t="str">
        <f t="shared" ref="AF90:AK132" si="135">IF($A90="","",AI$30)</f>
        <v/>
      </c>
      <c r="AJ90" s="47" t="str">
        <f t="shared" si="135"/>
        <v/>
      </c>
      <c r="AK90" s="46" t="str">
        <f t="shared" si="135"/>
        <v/>
      </c>
      <c r="AL90" s="47"/>
      <c r="AM90" s="53" t="str">
        <f t="shared" si="47"/>
        <v/>
      </c>
      <c r="AN90" s="50" t="str">
        <f t="shared" si="48"/>
        <v/>
      </c>
      <c r="AO90" s="53" t="s">
        <v>84</v>
      </c>
      <c r="AP90" s="52" t="str">
        <f t="shared" si="49"/>
        <v/>
      </c>
      <c r="AQ90" s="52" t="str">
        <f t="shared" si="50"/>
        <v/>
      </c>
      <c r="AR90" s="47">
        <f t="shared" si="51"/>
        <v>0</v>
      </c>
      <c r="AS90" s="53" t="str">
        <f t="shared" si="52"/>
        <v/>
      </c>
      <c r="AT90" s="52" t="str">
        <f t="shared" si="53"/>
        <v/>
      </c>
      <c r="AU90" s="9" t="str">
        <f t="shared" si="54"/>
        <v/>
      </c>
      <c r="AV90" s="9" t="str">
        <f t="shared" si="55"/>
        <v/>
      </c>
      <c r="AW90" s="12" t="str">
        <f t="shared" si="56"/>
        <v/>
      </c>
      <c r="AX90" s="9" t="str">
        <f t="shared" si="57"/>
        <v/>
      </c>
      <c r="AY90" s="12" t="str">
        <f t="shared" si="58"/>
        <v/>
      </c>
      <c r="AZ90" s="10" t="str">
        <f t="shared" si="59"/>
        <v/>
      </c>
      <c r="BA90" s="10" t="str">
        <f t="shared" si="60"/>
        <v/>
      </c>
      <c r="BB90" s="10" t="str">
        <f t="shared" si="61"/>
        <v/>
      </c>
      <c r="BC90" s="10" t="str">
        <f t="shared" si="62"/>
        <v/>
      </c>
      <c r="BD90" s="10" t="str">
        <f t="shared" si="63"/>
        <v/>
      </c>
      <c r="BE90" s="12" t="str">
        <f t="shared" si="64"/>
        <v/>
      </c>
      <c r="BF90" s="9" t="str">
        <f t="shared" si="65"/>
        <v/>
      </c>
      <c r="BG90" s="9" t="str">
        <f t="shared" si="66"/>
        <v/>
      </c>
      <c r="BH90" s="7" t="str">
        <f t="shared" si="67"/>
        <v/>
      </c>
      <c r="BI90" s="7" t="str">
        <f t="shared" si="68"/>
        <v/>
      </c>
      <c r="BJ90" s="12" t="str">
        <f t="shared" si="69"/>
        <v/>
      </c>
      <c r="BK90" s="80" t="str">
        <f t="shared" si="70"/>
        <v/>
      </c>
      <c r="BL90" s="7" t="str">
        <f t="shared" si="71"/>
        <v/>
      </c>
      <c r="BM90" s="7" t="str">
        <f t="shared" si="123"/>
        <v/>
      </c>
      <c r="BN90" s="12" t="str">
        <f t="shared" si="72"/>
        <v/>
      </c>
      <c r="BO90" s="9" t="str">
        <f t="shared" si="73"/>
        <v/>
      </c>
      <c r="BP90" s="2" t="str">
        <f t="shared" si="74"/>
        <v/>
      </c>
      <c r="BQ90" s="2" t="str">
        <f t="shared" si="75"/>
        <v/>
      </c>
      <c r="BR90" s="20" t="str">
        <f t="shared" si="134"/>
        <v/>
      </c>
      <c r="BS90" s="20" t="str">
        <f t="shared" si="134"/>
        <v/>
      </c>
      <c r="BT90" s="20" t="str">
        <f t="shared" si="134"/>
        <v/>
      </c>
      <c r="BU90" s="86" t="str">
        <f t="shared" si="77"/>
        <v/>
      </c>
      <c r="BV90" s="86" t="str">
        <f t="shared" si="78"/>
        <v/>
      </c>
      <c r="BW90" s="20" t="str">
        <f t="shared" si="134"/>
        <v/>
      </c>
      <c r="BX90" s="86" t="str">
        <f t="shared" si="134"/>
        <v/>
      </c>
      <c r="BY90" s="86" t="str">
        <f t="shared" si="134"/>
        <v/>
      </c>
      <c r="BZ90" s="86" t="str">
        <f t="shared" si="134"/>
        <v/>
      </c>
      <c r="CA90" s="86" t="str">
        <f t="shared" si="134"/>
        <v/>
      </c>
      <c r="CB90" s="86" t="str">
        <f t="shared" si="134"/>
        <v/>
      </c>
      <c r="CC90" s="86" t="str">
        <f t="shared" si="134"/>
        <v/>
      </c>
      <c r="CD90" s="86" t="str">
        <f t="shared" si="134"/>
        <v/>
      </c>
      <c r="CE90" s="20" t="str">
        <f t="shared" si="124"/>
        <v/>
      </c>
      <c r="CF90" s="14" t="str">
        <f t="shared" si="80"/>
        <v/>
      </c>
      <c r="CG90" s="14" t="str">
        <f t="shared" si="81"/>
        <v/>
      </c>
      <c r="CH90" s="8">
        <f t="shared" si="82"/>
        <v>0</v>
      </c>
      <c r="CI90" s="9" t="str">
        <f t="shared" si="83"/>
        <v/>
      </c>
      <c r="CJ90" s="9" t="str">
        <f t="shared" si="84"/>
        <v/>
      </c>
      <c r="CK90" s="9" t="str">
        <f t="shared" si="85"/>
        <v/>
      </c>
      <c r="CL90" s="9" t="str">
        <f t="shared" si="86"/>
        <v/>
      </c>
      <c r="CM90" s="9" t="str">
        <f t="shared" si="87"/>
        <v/>
      </c>
      <c r="CN90" s="9" t="str">
        <f t="shared" si="88"/>
        <v/>
      </c>
      <c r="CO90" s="9" t="str">
        <f t="shared" si="132"/>
        <v/>
      </c>
      <c r="CP90" s="9" t="str">
        <f t="shared" si="132"/>
        <v/>
      </c>
      <c r="CQ90" s="9" t="str">
        <f t="shared" si="132"/>
        <v/>
      </c>
      <c r="CR90" s="9" t="str">
        <f t="shared" si="132"/>
        <v/>
      </c>
      <c r="CS90" s="9" t="str">
        <f t="shared" si="132"/>
        <v/>
      </c>
      <c r="CT90" s="9" t="str">
        <f t="shared" si="132"/>
        <v/>
      </c>
      <c r="CU90" s="9" t="str">
        <f t="shared" si="132"/>
        <v/>
      </c>
      <c r="CV90" s="9" t="str">
        <f t="shared" si="90"/>
        <v/>
      </c>
      <c r="CW90" s="9" t="str">
        <f t="shared" si="133"/>
        <v/>
      </c>
      <c r="CX90" s="9" t="str">
        <f t="shared" si="133"/>
        <v/>
      </c>
      <c r="CY90" s="9" t="str">
        <f t="shared" si="133"/>
        <v/>
      </c>
      <c r="CZ90" s="9" t="str">
        <f t="shared" si="133"/>
        <v/>
      </c>
      <c r="DA90" s="9" t="str">
        <f t="shared" si="133"/>
        <v/>
      </c>
      <c r="DB90" s="9" t="str">
        <f t="shared" si="133"/>
        <v/>
      </c>
      <c r="DC90" s="9" t="str">
        <f t="shared" si="133"/>
        <v/>
      </c>
      <c r="DD90" s="2" t="str">
        <f t="shared" si="92"/>
        <v/>
      </c>
      <c r="DE90" s="2" t="str">
        <f t="shared" si="93"/>
        <v/>
      </c>
      <c r="DF90" s="2" t="str">
        <f t="shared" si="94"/>
        <v/>
      </c>
      <c r="DG90" s="2" t="str">
        <f t="shared" si="95"/>
        <v/>
      </c>
      <c r="DH90" s="2" t="str">
        <f t="shared" si="96"/>
        <v/>
      </c>
      <c r="DI90" s="2" t="str">
        <f t="shared" si="97"/>
        <v/>
      </c>
      <c r="DJ90" s="2" t="str">
        <f t="shared" si="98"/>
        <v/>
      </c>
      <c r="DK90" s="2" t="str">
        <f t="shared" si="99"/>
        <v/>
      </c>
      <c r="DL90" s="16" t="str">
        <f t="shared" si="100"/>
        <v/>
      </c>
      <c r="DM90" s="16" t="str">
        <f t="shared" si="101"/>
        <v/>
      </c>
      <c r="DN90" s="16" t="str">
        <f t="shared" si="102"/>
        <v/>
      </c>
      <c r="DO90" s="72" t="str">
        <f t="shared" si="103"/>
        <v/>
      </c>
      <c r="DP90" s="16" t="str">
        <f t="shared" si="104"/>
        <v/>
      </c>
      <c r="DQ90" s="16" t="str">
        <f t="shared" si="105"/>
        <v/>
      </c>
      <c r="DR90" s="2" t="str">
        <f t="shared" si="106"/>
        <v/>
      </c>
      <c r="DS90" s="2" t="str">
        <f t="shared" si="107"/>
        <v/>
      </c>
      <c r="DT90" s="2" t="str">
        <f t="shared" si="108"/>
        <v/>
      </c>
      <c r="DU90" s="2" t="str">
        <f t="shared" si="109"/>
        <v/>
      </c>
      <c r="DV90" s="15"/>
      <c r="DW90" s="18"/>
      <c r="DX90" s="17"/>
      <c r="DY90" s="47" t="str">
        <f t="shared" si="131"/>
        <v/>
      </c>
      <c r="DZ90" s="47" t="str">
        <f t="shared" si="131"/>
        <v/>
      </c>
      <c r="EA90" s="47" t="str">
        <f t="shared" si="131"/>
        <v/>
      </c>
      <c r="EB90" s="47" t="str">
        <f t="shared" si="131"/>
        <v/>
      </c>
      <c r="EC90" s="49" t="str">
        <f t="shared" si="131"/>
        <v/>
      </c>
      <c r="ED90" s="49" t="str">
        <f t="shared" si="131"/>
        <v/>
      </c>
      <c r="EE90" s="47" t="str">
        <f t="shared" si="131"/>
        <v/>
      </c>
      <c r="EF90" s="47" t="str">
        <f t="shared" si="131"/>
        <v/>
      </c>
      <c r="EG90" s="47" t="str">
        <f t="shared" si="131"/>
        <v/>
      </c>
      <c r="EH90" s="6">
        <f t="shared" si="16"/>
        <v>0</v>
      </c>
      <c r="EI90" s="6">
        <f t="shared" si="17"/>
        <v>0</v>
      </c>
      <c r="EJ90" s="2" t="str">
        <f t="shared" si="18"/>
        <v/>
      </c>
      <c r="EK90" s="2" t="str">
        <f t="shared" si="19"/>
        <v/>
      </c>
      <c r="EL90" s="2" t="str">
        <f t="shared" si="126"/>
        <v/>
      </c>
      <c r="EM90" s="2" t="str">
        <f t="shared" si="21"/>
        <v/>
      </c>
      <c r="EN90" s="2" t="str">
        <f t="shared" si="22"/>
        <v/>
      </c>
      <c r="EO90" s="2">
        <f t="shared" si="23"/>
        <v>0</v>
      </c>
      <c r="EP90" s="2">
        <f t="shared" si="110"/>
        <v>0</v>
      </c>
      <c r="EQ90" s="2"/>
      <c r="ER90" s="2"/>
      <c r="ES90" s="2"/>
      <c r="ET90" s="2"/>
      <c r="EU90" s="2"/>
      <c r="EV90" s="2"/>
      <c r="EW90" s="2">
        <f t="shared" si="24"/>
        <v>0</v>
      </c>
      <c r="EX90" s="2">
        <f t="shared" si="25"/>
        <v>0</v>
      </c>
      <c r="EY90" s="2">
        <f t="shared" si="111"/>
        <v>0</v>
      </c>
      <c r="EZ90" s="2">
        <f t="shared" si="26"/>
        <v>0</v>
      </c>
      <c r="FA90" s="2">
        <f t="shared" si="27"/>
        <v>0</v>
      </c>
      <c r="FB90" s="59"/>
      <c r="FC90" s="2">
        <f t="shared" si="28"/>
        <v>0</v>
      </c>
      <c r="FD90" s="2">
        <f t="shared" si="112"/>
        <v>0</v>
      </c>
      <c r="FE90" s="3">
        <f t="shared" si="125"/>
        <v>0</v>
      </c>
      <c r="FF90" s="3">
        <f t="shared" si="113"/>
        <v>0</v>
      </c>
      <c r="FG90" s="3">
        <f t="shared" si="114"/>
        <v>0</v>
      </c>
      <c r="FH90" s="3">
        <f t="shared" si="29"/>
        <v>0</v>
      </c>
      <c r="FI90" s="67">
        <f t="shared" si="30"/>
        <v>0</v>
      </c>
      <c r="FJ90" s="3">
        <f t="shared" si="31"/>
        <v>0</v>
      </c>
      <c r="FK90" s="3">
        <f t="shared" si="32"/>
        <v>0</v>
      </c>
      <c r="FL90" s="3">
        <f t="shared" si="115"/>
        <v>0</v>
      </c>
      <c r="FM90" s="3">
        <f t="shared" si="116"/>
        <v>0</v>
      </c>
      <c r="FN90" s="3">
        <f t="shared" si="117"/>
        <v>0</v>
      </c>
      <c r="FO90" s="2">
        <f t="shared" si="33"/>
        <v>0</v>
      </c>
      <c r="FP90" s="2">
        <f t="shared" si="34"/>
        <v>0</v>
      </c>
      <c r="FQ90" s="2">
        <f t="shared" si="118"/>
        <v>0</v>
      </c>
      <c r="FR90" s="6" t="str">
        <f>IF(A90=1,1,IF(DW90="","",COUNTA($DW$31:DW90)+1))</f>
        <v/>
      </c>
      <c r="FS90" s="6" t="str">
        <f t="shared" si="35"/>
        <v/>
      </c>
      <c r="FT90" s="43">
        <f t="shared" si="119"/>
        <v>0</v>
      </c>
      <c r="FU90" s="23">
        <f t="shared" si="120"/>
        <v>0</v>
      </c>
      <c r="FV90" s="21">
        <f t="shared" si="121"/>
        <v>0</v>
      </c>
    </row>
    <row r="91" spans="1:178">
      <c r="A91" s="4" t="str">
        <f t="shared" si="36"/>
        <v/>
      </c>
      <c r="B91" s="33"/>
      <c r="C91" s="33"/>
      <c r="D91" s="33"/>
      <c r="E91" s="33"/>
      <c r="F91" s="33"/>
      <c r="G91" s="11" t="str">
        <f t="shared" si="2"/>
        <v/>
      </c>
      <c r="H91" s="3" t="str">
        <f t="shared" si="37"/>
        <v/>
      </c>
      <c r="I91" s="3" t="str">
        <f t="shared" si="3"/>
        <v/>
      </c>
      <c r="J91" s="3" t="str">
        <f t="shared" si="38"/>
        <v/>
      </c>
      <c r="K91" s="3" t="str">
        <f t="shared" si="4"/>
        <v/>
      </c>
      <c r="L91" s="2" t="str">
        <f t="shared" si="5"/>
        <v/>
      </c>
      <c r="M91" s="8" t="str">
        <f t="shared" si="39"/>
        <v/>
      </c>
      <c r="N91" s="8" t="str">
        <f t="shared" si="6"/>
        <v/>
      </c>
      <c r="O91" s="8" t="str">
        <f t="shared" si="40"/>
        <v/>
      </c>
      <c r="P91" s="8" t="str">
        <f t="shared" si="7"/>
        <v/>
      </c>
      <c r="Q91" s="2" t="str">
        <f t="shared" si="8"/>
        <v/>
      </c>
      <c r="R91" s="3" t="str">
        <f t="shared" si="9"/>
        <v/>
      </c>
      <c r="S91" s="3" t="str">
        <f t="shared" si="10"/>
        <v/>
      </c>
      <c r="T91" s="3" t="str">
        <f t="shared" si="41"/>
        <v/>
      </c>
      <c r="U91" s="8" t="str">
        <f t="shared" si="11"/>
        <v/>
      </c>
      <c r="V91" s="2" t="str">
        <f t="shared" si="12"/>
        <v/>
      </c>
      <c r="W91" s="2" t="str">
        <f t="shared" si="13"/>
        <v/>
      </c>
      <c r="X91" s="2" t="str">
        <f t="shared" si="122"/>
        <v/>
      </c>
      <c r="Y91" s="2" t="str">
        <f t="shared" si="14"/>
        <v/>
      </c>
      <c r="Z91" s="46" t="str">
        <f t="shared" si="42"/>
        <v/>
      </c>
      <c r="AA91" s="46" t="str">
        <f t="shared" si="43"/>
        <v/>
      </c>
      <c r="AB91" s="47"/>
      <c r="AC91" s="46" t="str">
        <f t="shared" si="44"/>
        <v/>
      </c>
      <c r="AD91" s="47" t="str">
        <f t="shared" si="127"/>
        <v/>
      </c>
      <c r="AE91" s="48" t="str">
        <f t="shared" si="45"/>
        <v/>
      </c>
      <c r="AF91" s="49" t="str">
        <f t="shared" si="135"/>
        <v/>
      </c>
      <c r="AG91" s="49" t="str">
        <f t="shared" si="135"/>
        <v/>
      </c>
      <c r="AH91" s="49" t="str">
        <f t="shared" si="135"/>
        <v/>
      </c>
      <c r="AI91" s="47" t="str">
        <f t="shared" si="135"/>
        <v/>
      </c>
      <c r="AJ91" s="47" t="str">
        <f t="shared" si="135"/>
        <v/>
      </c>
      <c r="AK91" s="46" t="str">
        <f t="shared" si="135"/>
        <v/>
      </c>
      <c r="AL91" s="47"/>
      <c r="AM91" s="53" t="str">
        <f t="shared" si="47"/>
        <v/>
      </c>
      <c r="AN91" s="50" t="str">
        <f t="shared" si="48"/>
        <v/>
      </c>
      <c r="AO91" s="53" t="s">
        <v>84</v>
      </c>
      <c r="AP91" s="52" t="str">
        <f t="shared" si="49"/>
        <v/>
      </c>
      <c r="AQ91" s="52" t="str">
        <f t="shared" si="50"/>
        <v/>
      </c>
      <c r="AR91" s="47">
        <f t="shared" si="51"/>
        <v>0</v>
      </c>
      <c r="AS91" s="53" t="str">
        <f t="shared" si="52"/>
        <v/>
      </c>
      <c r="AT91" s="52" t="str">
        <f t="shared" si="53"/>
        <v/>
      </c>
      <c r="AU91" s="9" t="str">
        <f t="shared" si="54"/>
        <v/>
      </c>
      <c r="AV91" s="9" t="str">
        <f t="shared" si="55"/>
        <v/>
      </c>
      <c r="AW91" s="12" t="str">
        <f t="shared" si="56"/>
        <v/>
      </c>
      <c r="AX91" s="9" t="str">
        <f t="shared" si="57"/>
        <v/>
      </c>
      <c r="AY91" s="12" t="str">
        <f t="shared" si="58"/>
        <v/>
      </c>
      <c r="AZ91" s="10" t="str">
        <f t="shared" si="59"/>
        <v/>
      </c>
      <c r="BA91" s="10" t="str">
        <f t="shared" si="60"/>
        <v/>
      </c>
      <c r="BB91" s="10" t="str">
        <f t="shared" si="61"/>
        <v/>
      </c>
      <c r="BC91" s="10" t="str">
        <f t="shared" si="62"/>
        <v/>
      </c>
      <c r="BD91" s="10" t="str">
        <f t="shared" si="63"/>
        <v/>
      </c>
      <c r="BE91" s="12" t="str">
        <f t="shared" si="64"/>
        <v/>
      </c>
      <c r="BF91" s="9" t="str">
        <f t="shared" si="65"/>
        <v/>
      </c>
      <c r="BG91" s="9" t="str">
        <f t="shared" si="66"/>
        <v/>
      </c>
      <c r="BH91" s="7" t="str">
        <f t="shared" si="67"/>
        <v/>
      </c>
      <c r="BI91" s="7" t="str">
        <f t="shared" si="68"/>
        <v/>
      </c>
      <c r="BJ91" s="12" t="str">
        <f t="shared" si="69"/>
        <v/>
      </c>
      <c r="BK91" s="80" t="str">
        <f t="shared" si="70"/>
        <v/>
      </c>
      <c r="BL91" s="7" t="str">
        <f t="shared" si="71"/>
        <v/>
      </c>
      <c r="BM91" s="7" t="str">
        <f t="shared" si="123"/>
        <v/>
      </c>
      <c r="BN91" s="12" t="str">
        <f t="shared" si="72"/>
        <v/>
      </c>
      <c r="BO91" s="9" t="str">
        <f t="shared" si="73"/>
        <v/>
      </c>
      <c r="BP91" s="2" t="str">
        <f t="shared" si="74"/>
        <v/>
      </c>
      <c r="BQ91" s="2" t="str">
        <f t="shared" si="75"/>
        <v/>
      </c>
      <c r="BR91" s="20" t="str">
        <f t="shared" si="134"/>
        <v/>
      </c>
      <c r="BS91" s="20" t="str">
        <f t="shared" si="134"/>
        <v/>
      </c>
      <c r="BT91" s="20" t="str">
        <f t="shared" si="134"/>
        <v/>
      </c>
      <c r="BU91" s="86" t="str">
        <f t="shared" si="77"/>
        <v/>
      </c>
      <c r="BV91" s="86" t="str">
        <f t="shared" si="78"/>
        <v/>
      </c>
      <c r="BW91" s="20" t="str">
        <f t="shared" si="134"/>
        <v/>
      </c>
      <c r="BX91" s="86" t="str">
        <f t="shared" si="134"/>
        <v/>
      </c>
      <c r="BY91" s="86" t="str">
        <f t="shared" si="134"/>
        <v/>
      </c>
      <c r="BZ91" s="86" t="str">
        <f t="shared" si="134"/>
        <v/>
      </c>
      <c r="CA91" s="86" t="str">
        <f t="shared" si="134"/>
        <v/>
      </c>
      <c r="CB91" s="86" t="str">
        <f t="shared" si="134"/>
        <v/>
      </c>
      <c r="CC91" s="86" t="str">
        <f t="shared" si="134"/>
        <v/>
      </c>
      <c r="CD91" s="86" t="str">
        <f t="shared" si="134"/>
        <v/>
      </c>
      <c r="CE91" s="20" t="str">
        <f t="shared" si="124"/>
        <v/>
      </c>
      <c r="CF91" s="14" t="str">
        <f t="shared" si="80"/>
        <v/>
      </c>
      <c r="CG91" s="14" t="str">
        <f t="shared" si="81"/>
        <v/>
      </c>
      <c r="CH91" s="8">
        <f t="shared" si="82"/>
        <v>0</v>
      </c>
      <c r="CI91" s="9" t="str">
        <f t="shared" si="83"/>
        <v/>
      </c>
      <c r="CJ91" s="9" t="str">
        <f t="shared" si="84"/>
        <v/>
      </c>
      <c r="CK91" s="9" t="str">
        <f t="shared" si="85"/>
        <v/>
      </c>
      <c r="CL91" s="9" t="str">
        <f t="shared" si="86"/>
        <v/>
      </c>
      <c r="CM91" s="9" t="str">
        <f t="shared" si="87"/>
        <v/>
      </c>
      <c r="CN91" s="9" t="str">
        <f t="shared" si="88"/>
        <v/>
      </c>
      <c r="CO91" s="9" t="str">
        <f t="shared" si="132"/>
        <v/>
      </c>
      <c r="CP91" s="9" t="str">
        <f t="shared" si="132"/>
        <v/>
      </c>
      <c r="CQ91" s="9" t="str">
        <f t="shared" si="132"/>
        <v/>
      </c>
      <c r="CR91" s="9" t="str">
        <f t="shared" si="132"/>
        <v/>
      </c>
      <c r="CS91" s="9" t="str">
        <f t="shared" si="132"/>
        <v/>
      </c>
      <c r="CT91" s="9" t="str">
        <f t="shared" si="132"/>
        <v/>
      </c>
      <c r="CU91" s="9" t="str">
        <f t="shared" si="132"/>
        <v/>
      </c>
      <c r="CV91" s="9" t="str">
        <f t="shared" si="90"/>
        <v/>
      </c>
      <c r="CW91" s="9" t="str">
        <f t="shared" si="133"/>
        <v/>
      </c>
      <c r="CX91" s="9" t="str">
        <f t="shared" si="133"/>
        <v/>
      </c>
      <c r="CY91" s="9" t="str">
        <f t="shared" si="133"/>
        <v/>
      </c>
      <c r="CZ91" s="9" t="str">
        <f t="shared" si="133"/>
        <v/>
      </c>
      <c r="DA91" s="9" t="str">
        <f t="shared" si="133"/>
        <v/>
      </c>
      <c r="DB91" s="9" t="str">
        <f t="shared" si="133"/>
        <v/>
      </c>
      <c r="DC91" s="9" t="str">
        <f t="shared" si="133"/>
        <v/>
      </c>
      <c r="DD91" s="2" t="str">
        <f t="shared" si="92"/>
        <v/>
      </c>
      <c r="DE91" s="2" t="str">
        <f t="shared" si="93"/>
        <v/>
      </c>
      <c r="DF91" s="2" t="str">
        <f t="shared" si="94"/>
        <v/>
      </c>
      <c r="DG91" s="2" t="str">
        <f t="shared" si="95"/>
        <v/>
      </c>
      <c r="DH91" s="2" t="str">
        <f t="shared" si="96"/>
        <v/>
      </c>
      <c r="DI91" s="2" t="str">
        <f t="shared" si="97"/>
        <v/>
      </c>
      <c r="DJ91" s="2" t="str">
        <f t="shared" si="98"/>
        <v/>
      </c>
      <c r="DK91" s="2" t="str">
        <f t="shared" si="99"/>
        <v/>
      </c>
      <c r="DL91" s="16" t="str">
        <f t="shared" si="100"/>
        <v/>
      </c>
      <c r="DM91" s="16" t="str">
        <f t="shared" si="101"/>
        <v/>
      </c>
      <c r="DN91" s="16" t="str">
        <f t="shared" si="102"/>
        <v/>
      </c>
      <c r="DO91" s="72" t="str">
        <f t="shared" si="103"/>
        <v/>
      </c>
      <c r="DP91" s="16" t="str">
        <f t="shared" si="104"/>
        <v/>
      </c>
      <c r="DQ91" s="16" t="str">
        <f t="shared" si="105"/>
        <v/>
      </c>
      <c r="DR91" s="2" t="str">
        <f t="shared" si="106"/>
        <v/>
      </c>
      <c r="DS91" s="2" t="str">
        <f t="shared" si="107"/>
        <v/>
      </c>
      <c r="DT91" s="2" t="str">
        <f t="shared" si="108"/>
        <v/>
      </c>
      <c r="DU91" s="2" t="str">
        <f t="shared" si="109"/>
        <v/>
      </c>
      <c r="DV91" s="15"/>
      <c r="DW91" s="18"/>
      <c r="DX91" s="17"/>
      <c r="DY91" s="47" t="str">
        <f t="shared" si="131"/>
        <v/>
      </c>
      <c r="DZ91" s="47" t="str">
        <f t="shared" si="131"/>
        <v/>
      </c>
      <c r="EA91" s="47" t="str">
        <f t="shared" si="131"/>
        <v/>
      </c>
      <c r="EB91" s="47" t="str">
        <f t="shared" ref="DY91:EG119" si="136">IF($DW91="","",EB$30)</f>
        <v/>
      </c>
      <c r="EC91" s="49" t="str">
        <f t="shared" si="136"/>
        <v/>
      </c>
      <c r="ED91" s="49" t="str">
        <f t="shared" si="136"/>
        <v/>
      </c>
      <c r="EE91" s="47" t="str">
        <f t="shared" si="136"/>
        <v/>
      </c>
      <c r="EF91" s="47" t="str">
        <f t="shared" si="136"/>
        <v/>
      </c>
      <c r="EG91" s="47" t="str">
        <f t="shared" si="136"/>
        <v/>
      </c>
      <c r="EH91" s="6">
        <f t="shared" si="16"/>
        <v>0</v>
      </c>
      <c r="EI91" s="6">
        <f t="shared" si="17"/>
        <v>0</v>
      </c>
      <c r="EJ91" s="2" t="str">
        <f t="shared" si="18"/>
        <v/>
      </c>
      <c r="EK91" s="2" t="str">
        <f t="shared" si="19"/>
        <v/>
      </c>
      <c r="EL91" s="2" t="str">
        <f t="shared" si="126"/>
        <v/>
      </c>
      <c r="EM91" s="2" t="str">
        <f t="shared" si="21"/>
        <v/>
      </c>
      <c r="EN91" s="2" t="str">
        <f t="shared" si="22"/>
        <v/>
      </c>
      <c r="EO91" s="2">
        <f t="shared" si="23"/>
        <v>0</v>
      </c>
      <c r="EP91" s="2">
        <f t="shared" si="110"/>
        <v>0</v>
      </c>
      <c r="EQ91" s="2"/>
      <c r="ER91" s="2"/>
      <c r="ES91" s="2"/>
      <c r="ET91" s="2"/>
      <c r="EU91" s="2"/>
      <c r="EV91" s="2"/>
      <c r="EW91" s="2">
        <f t="shared" si="24"/>
        <v>0</v>
      </c>
      <c r="EX91" s="2">
        <f t="shared" si="25"/>
        <v>0</v>
      </c>
      <c r="EY91" s="2">
        <f t="shared" si="111"/>
        <v>0</v>
      </c>
      <c r="EZ91" s="2">
        <f t="shared" si="26"/>
        <v>0</v>
      </c>
      <c r="FA91" s="2">
        <f t="shared" si="27"/>
        <v>0</v>
      </c>
      <c r="FB91" s="59"/>
      <c r="FC91" s="2">
        <f t="shared" si="28"/>
        <v>0</v>
      </c>
      <c r="FD91" s="2">
        <f t="shared" si="112"/>
        <v>0</v>
      </c>
      <c r="FE91" s="3">
        <f t="shared" si="125"/>
        <v>0</v>
      </c>
      <c r="FF91" s="3">
        <f t="shared" si="113"/>
        <v>0</v>
      </c>
      <c r="FG91" s="3">
        <f t="shared" si="114"/>
        <v>0</v>
      </c>
      <c r="FH91" s="3">
        <f t="shared" si="29"/>
        <v>0</v>
      </c>
      <c r="FI91" s="67">
        <f t="shared" si="30"/>
        <v>0</v>
      </c>
      <c r="FJ91" s="3">
        <f t="shared" si="31"/>
        <v>0</v>
      </c>
      <c r="FK91" s="3">
        <f t="shared" si="32"/>
        <v>0</v>
      </c>
      <c r="FL91" s="3">
        <f t="shared" si="115"/>
        <v>0</v>
      </c>
      <c r="FM91" s="3">
        <f t="shared" si="116"/>
        <v>0</v>
      </c>
      <c r="FN91" s="3">
        <f t="shared" si="117"/>
        <v>0</v>
      </c>
      <c r="FO91" s="2">
        <f t="shared" si="33"/>
        <v>0</v>
      </c>
      <c r="FP91" s="2">
        <f t="shared" si="34"/>
        <v>0</v>
      </c>
      <c r="FQ91" s="2">
        <f t="shared" si="118"/>
        <v>0</v>
      </c>
      <c r="FR91" s="6" t="str">
        <f>IF(A91=1,1,IF(DW91="","",COUNTA($DW$31:DW91)+1))</f>
        <v/>
      </c>
      <c r="FS91" s="6" t="str">
        <f t="shared" si="35"/>
        <v/>
      </c>
      <c r="FT91" s="43">
        <f t="shared" si="119"/>
        <v>0</v>
      </c>
      <c r="FU91" s="23">
        <f t="shared" si="120"/>
        <v>0</v>
      </c>
      <c r="FV91" s="21">
        <f t="shared" si="121"/>
        <v>0</v>
      </c>
    </row>
    <row r="92" spans="1:178">
      <c r="A92" s="4" t="str">
        <f t="shared" si="36"/>
        <v/>
      </c>
      <c r="B92" s="33"/>
      <c r="C92" s="33"/>
      <c r="D92" s="33"/>
      <c r="E92" s="33"/>
      <c r="F92" s="33"/>
      <c r="G92" s="11" t="str">
        <f t="shared" si="2"/>
        <v/>
      </c>
      <c r="H92" s="3" t="str">
        <f t="shared" si="37"/>
        <v/>
      </c>
      <c r="I92" s="3" t="str">
        <f t="shared" si="3"/>
        <v/>
      </c>
      <c r="J92" s="3" t="str">
        <f t="shared" si="38"/>
        <v/>
      </c>
      <c r="K92" s="3" t="str">
        <f t="shared" si="4"/>
        <v/>
      </c>
      <c r="L92" s="2" t="str">
        <f t="shared" si="5"/>
        <v/>
      </c>
      <c r="M92" s="8" t="str">
        <f t="shared" si="39"/>
        <v/>
      </c>
      <c r="N92" s="8" t="str">
        <f t="shared" si="6"/>
        <v/>
      </c>
      <c r="O92" s="8" t="str">
        <f t="shared" si="40"/>
        <v/>
      </c>
      <c r="P92" s="8" t="str">
        <f t="shared" si="7"/>
        <v/>
      </c>
      <c r="Q92" s="2" t="str">
        <f t="shared" si="8"/>
        <v/>
      </c>
      <c r="R92" s="3" t="str">
        <f t="shared" si="9"/>
        <v/>
      </c>
      <c r="S92" s="3" t="str">
        <f t="shared" si="10"/>
        <v/>
      </c>
      <c r="T92" s="3" t="str">
        <f t="shared" si="41"/>
        <v/>
      </c>
      <c r="U92" s="8" t="str">
        <f t="shared" si="11"/>
        <v/>
      </c>
      <c r="V92" s="2" t="str">
        <f t="shared" si="12"/>
        <v/>
      </c>
      <c r="W92" s="2" t="str">
        <f t="shared" si="13"/>
        <v/>
      </c>
      <c r="X92" s="2" t="str">
        <f t="shared" si="122"/>
        <v/>
      </c>
      <c r="Y92" s="2" t="str">
        <f t="shared" si="14"/>
        <v/>
      </c>
      <c r="Z92" s="46" t="str">
        <f t="shared" si="42"/>
        <v/>
      </c>
      <c r="AA92" s="46" t="str">
        <f t="shared" si="43"/>
        <v/>
      </c>
      <c r="AB92" s="47"/>
      <c r="AC92" s="46" t="str">
        <f t="shared" si="44"/>
        <v/>
      </c>
      <c r="AD92" s="47" t="str">
        <f t="shared" si="127"/>
        <v/>
      </c>
      <c r="AE92" s="48" t="str">
        <f t="shared" si="45"/>
        <v/>
      </c>
      <c r="AF92" s="49" t="str">
        <f t="shared" si="135"/>
        <v/>
      </c>
      <c r="AG92" s="49" t="str">
        <f t="shared" si="135"/>
        <v/>
      </c>
      <c r="AH92" s="49" t="str">
        <f t="shared" si="135"/>
        <v/>
      </c>
      <c r="AI92" s="47" t="str">
        <f t="shared" si="135"/>
        <v/>
      </c>
      <c r="AJ92" s="47" t="str">
        <f t="shared" si="135"/>
        <v/>
      </c>
      <c r="AK92" s="46" t="str">
        <f t="shared" si="135"/>
        <v/>
      </c>
      <c r="AL92" s="47"/>
      <c r="AM92" s="53" t="str">
        <f t="shared" si="47"/>
        <v/>
      </c>
      <c r="AN92" s="50" t="str">
        <f t="shared" si="48"/>
        <v/>
      </c>
      <c r="AO92" s="53" t="s">
        <v>84</v>
      </c>
      <c r="AP92" s="52" t="str">
        <f t="shared" si="49"/>
        <v/>
      </c>
      <c r="AQ92" s="52" t="str">
        <f t="shared" si="50"/>
        <v/>
      </c>
      <c r="AR92" s="47">
        <f t="shared" si="51"/>
        <v>0</v>
      </c>
      <c r="AS92" s="53" t="str">
        <f t="shared" si="52"/>
        <v/>
      </c>
      <c r="AT92" s="52" t="str">
        <f t="shared" si="53"/>
        <v/>
      </c>
      <c r="AU92" s="9" t="str">
        <f t="shared" si="54"/>
        <v/>
      </c>
      <c r="AV92" s="9" t="str">
        <f t="shared" si="55"/>
        <v/>
      </c>
      <c r="AW92" s="12" t="str">
        <f t="shared" si="56"/>
        <v/>
      </c>
      <c r="AX92" s="9" t="str">
        <f t="shared" si="57"/>
        <v/>
      </c>
      <c r="AY92" s="12" t="str">
        <f t="shared" si="58"/>
        <v/>
      </c>
      <c r="AZ92" s="10" t="str">
        <f t="shared" si="59"/>
        <v/>
      </c>
      <c r="BA92" s="10" t="str">
        <f t="shared" si="60"/>
        <v/>
      </c>
      <c r="BB92" s="10" t="str">
        <f t="shared" si="61"/>
        <v/>
      </c>
      <c r="BC92" s="10" t="str">
        <f t="shared" si="62"/>
        <v/>
      </c>
      <c r="BD92" s="10" t="str">
        <f t="shared" si="63"/>
        <v/>
      </c>
      <c r="BE92" s="12" t="str">
        <f t="shared" si="64"/>
        <v/>
      </c>
      <c r="BF92" s="9" t="str">
        <f t="shared" si="65"/>
        <v/>
      </c>
      <c r="BG92" s="9" t="str">
        <f t="shared" si="66"/>
        <v/>
      </c>
      <c r="BH92" s="7" t="str">
        <f t="shared" si="67"/>
        <v/>
      </c>
      <c r="BI92" s="7" t="str">
        <f t="shared" si="68"/>
        <v/>
      </c>
      <c r="BJ92" s="12" t="str">
        <f t="shared" si="69"/>
        <v/>
      </c>
      <c r="BK92" s="80" t="str">
        <f t="shared" si="70"/>
        <v/>
      </c>
      <c r="BL92" s="7" t="str">
        <f t="shared" si="71"/>
        <v/>
      </c>
      <c r="BM92" s="7" t="str">
        <f t="shared" si="123"/>
        <v/>
      </c>
      <c r="BN92" s="12" t="str">
        <f t="shared" si="72"/>
        <v/>
      </c>
      <c r="BO92" s="9" t="str">
        <f t="shared" si="73"/>
        <v/>
      </c>
      <c r="BP92" s="2" t="str">
        <f t="shared" si="74"/>
        <v/>
      </c>
      <c r="BQ92" s="2" t="str">
        <f t="shared" si="75"/>
        <v/>
      </c>
      <c r="BR92" s="20" t="str">
        <f t="shared" si="134"/>
        <v/>
      </c>
      <c r="BS92" s="20" t="str">
        <f t="shared" si="134"/>
        <v/>
      </c>
      <c r="BT92" s="20" t="str">
        <f t="shared" si="134"/>
        <v/>
      </c>
      <c r="BU92" s="86" t="str">
        <f t="shared" si="77"/>
        <v/>
      </c>
      <c r="BV92" s="86" t="str">
        <f t="shared" si="78"/>
        <v/>
      </c>
      <c r="BW92" s="20" t="str">
        <f t="shared" si="134"/>
        <v/>
      </c>
      <c r="BX92" s="86" t="str">
        <f t="shared" si="134"/>
        <v/>
      </c>
      <c r="BY92" s="86" t="str">
        <f t="shared" si="134"/>
        <v/>
      </c>
      <c r="BZ92" s="86" t="str">
        <f t="shared" si="134"/>
        <v/>
      </c>
      <c r="CA92" s="86" t="str">
        <f t="shared" si="134"/>
        <v/>
      </c>
      <c r="CB92" s="86" t="str">
        <f t="shared" si="134"/>
        <v/>
      </c>
      <c r="CC92" s="86" t="str">
        <f t="shared" si="134"/>
        <v/>
      </c>
      <c r="CD92" s="86" t="str">
        <f t="shared" si="134"/>
        <v/>
      </c>
      <c r="CE92" s="20" t="str">
        <f t="shared" si="124"/>
        <v/>
      </c>
      <c r="CF92" s="14" t="str">
        <f t="shared" si="80"/>
        <v/>
      </c>
      <c r="CG92" s="14" t="str">
        <f t="shared" si="81"/>
        <v/>
      </c>
      <c r="CH92" s="8">
        <f t="shared" si="82"/>
        <v>0</v>
      </c>
      <c r="CI92" s="9" t="str">
        <f t="shared" si="83"/>
        <v/>
      </c>
      <c r="CJ92" s="9" t="str">
        <f t="shared" si="84"/>
        <v/>
      </c>
      <c r="CK92" s="9" t="str">
        <f t="shared" si="85"/>
        <v/>
      </c>
      <c r="CL92" s="9" t="str">
        <f t="shared" si="86"/>
        <v/>
      </c>
      <c r="CM92" s="9" t="str">
        <f t="shared" si="87"/>
        <v/>
      </c>
      <c r="CN92" s="9" t="str">
        <f t="shared" si="88"/>
        <v/>
      </c>
      <c r="CO92" s="9" t="str">
        <f t="shared" si="132"/>
        <v/>
      </c>
      <c r="CP92" s="9" t="str">
        <f t="shared" si="132"/>
        <v/>
      </c>
      <c r="CQ92" s="9" t="str">
        <f t="shared" si="132"/>
        <v/>
      </c>
      <c r="CR92" s="9" t="str">
        <f t="shared" si="132"/>
        <v/>
      </c>
      <c r="CS92" s="9" t="str">
        <f t="shared" si="132"/>
        <v/>
      </c>
      <c r="CT92" s="9" t="str">
        <f t="shared" si="132"/>
        <v/>
      </c>
      <c r="CU92" s="9" t="str">
        <f t="shared" si="132"/>
        <v/>
      </c>
      <c r="CV92" s="9" t="str">
        <f t="shared" si="90"/>
        <v/>
      </c>
      <c r="CW92" s="9" t="str">
        <f t="shared" si="133"/>
        <v/>
      </c>
      <c r="CX92" s="9" t="str">
        <f t="shared" si="133"/>
        <v/>
      </c>
      <c r="CY92" s="9" t="str">
        <f t="shared" si="133"/>
        <v/>
      </c>
      <c r="CZ92" s="9" t="str">
        <f t="shared" si="133"/>
        <v/>
      </c>
      <c r="DA92" s="9" t="str">
        <f t="shared" si="133"/>
        <v/>
      </c>
      <c r="DB92" s="9" t="str">
        <f t="shared" si="133"/>
        <v/>
      </c>
      <c r="DC92" s="9" t="str">
        <f t="shared" si="133"/>
        <v/>
      </c>
      <c r="DD92" s="2" t="str">
        <f t="shared" si="92"/>
        <v/>
      </c>
      <c r="DE92" s="2" t="str">
        <f t="shared" si="93"/>
        <v/>
      </c>
      <c r="DF92" s="2" t="str">
        <f t="shared" si="94"/>
        <v/>
      </c>
      <c r="DG92" s="2" t="str">
        <f t="shared" si="95"/>
        <v/>
      </c>
      <c r="DH92" s="2" t="str">
        <f t="shared" si="96"/>
        <v/>
      </c>
      <c r="DI92" s="2" t="str">
        <f t="shared" si="97"/>
        <v/>
      </c>
      <c r="DJ92" s="2" t="str">
        <f t="shared" si="98"/>
        <v/>
      </c>
      <c r="DK92" s="2" t="str">
        <f t="shared" si="99"/>
        <v/>
      </c>
      <c r="DL92" s="16" t="str">
        <f t="shared" si="100"/>
        <v/>
      </c>
      <c r="DM92" s="16" t="str">
        <f t="shared" si="101"/>
        <v/>
      </c>
      <c r="DN92" s="16" t="str">
        <f t="shared" si="102"/>
        <v/>
      </c>
      <c r="DO92" s="72" t="str">
        <f t="shared" si="103"/>
        <v/>
      </c>
      <c r="DP92" s="16" t="str">
        <f t="shared" si="104"/>
        <v/>
      </c>
      <c r="DQ92" s="16" t="str">
        <f t="shared" si="105"/>
        <v/>
      </c>
      <c r="DR92" s="2" t="str">
        <f t="shared" si="106"/>
        <v/>
      </c>
      <c r="DS92" s="2" t="str">
        <f t="shared" si="107"/>
        <v/>
      </c>
      <c r="DT92" s="2" t="str">
        <f t="shared" si="108"/>
        <v/>
      </c>
      <c r="DU92" s="2" t="str">
        <f t="shared" si="109"/>
        <v/>
      </c>
      <c r="DV92" s="15"/>
      <c r="DW92" s="17"/>
      <c r="DX92" s="17"/>
      <c r="DY92" s="47" t="str">
        <f t="shared" si="136"/>
        <v/>
      </c>
      <c r="DZ92" s="47" t="str">
        <f t="shared" si="136"/>
        <v/>
      </c>
      <c r="EA92" s="47" t="str">
        <f t="shared" si="136"/>
        <v/>
      </c>
      <c r="EB92" s="47" t="str">
        <f t="shared" si="136"/>
        <v/>
      </c>
      <c r="EC92" s="49" t="str">
        <f t="shared" si="136"/>
        <v/>
      </c>
      <c r="ED92" s="49" t="str">
        <f t="shared" si="136"/>
        <v/>
      </c>
      <c r="EE92" s="47" t="str">
        <f t="shared" si="136"/>
        <v/>
      </c>
      <c r="EF92" s="47" t="str">
        <f t="shared" si="136"/>
        <v/>
      </c>
      <c r="EG92" s="47" t="str">
        <f t="shared" si="136"/>
        <v/>
      </c>
      <c r="EH92" s="6">
        <f t="shared" si="16"/>
        <v>0</v>
      </c>
      <c r="EI92" s="6">
        <f t="shared" si="17"/>
        <v>0</v>
      </c>
      <c r="EJ92" s="2" t="str">
        <f t="shared" si="18"/>
        <v/>
      </c>
      <c r="EK92" s="2" t="str">
        <f t="shared" si="19"/>
        <v/>
      </c>
      <c r="EL92" s="2" t="str">
        <f t="shared" si="126"/>
        <v/>
      </c>
      <c r="EM92" s="2" t="str">
        <f t="shared" si="21"/>
        <v/>
      </c>
      <c r="EN92" s="2" t="str">
        <f t="shared" si="22"/>
        <v/>
      </c>
      <c r="EO92" s="2">
        <f t="shared" si="23"/>
        <v>0</v>
      </c>
      <c r="EP92" s="2">
        <f t="shared" si="110"/>
        <v>0</v>
      </c>
      <c r="EQ92" s="2"/>
      <c r="ER92" s="2"/>
      <c r="ES92" s="2"/>
      <c r="ET92" s="2"/>
      <c r="EU92" s="2"/>
      <c r="EV92" s="2"/>
      <c r="EW92" s="2">
        <f t="shared" si="24"/>
        <v>0</v>
      </c>
      <c r="EX92" s="2">
        <f t="shared" si="25"/>
        <v>0</v>
      </c>
      <c r="EY92" s="2">
        <f t="shared" si="111"/>
        <v>0</v>
      </c>
      <c r="EZ92" s="2">
        <f t="shared" si="26"/>
        <v>0</v>
      </c>
      <c r="FA92" s="2">
        <f t="shared" si="27"/>
        <v>0</v>
      </c>
      <c r="FB92" s="59"/>
      <c r="FC92" s="2">
        <f t="shared" si="28"/>
        <v>0</v>
      </c>
      <c r="FD92" s="2">
        <f t="shared" si="112"/>
        <v>0</v>
      </c>
      <c r="FE92" s="3">
        <f t="shared" si="125"/>
        <v>0</v>
      </c>
      <c r="FF92" s="3">
        <f t="shared" si="113"/>
        <v>0</v>
      </c>
      <c r="FG92" s="3">
        <f t="shared" si="114"/>
        <v>0</v>
      </c>
      <c r="FH92" s="3">
        <f t="shared" si="29"/>
        <v>0</v>
      </c>
      <c r="FI92" s="67">
        <f t="shared" si="30"/>
        <v>0</v>
      </c>
      <c r="FJ92" s="3">
        <f t="shared" si="31"/>
        <v>0</v>
      </c>
      <c r="FK92" s="3">
        <f t="shared" si="32"/>
        <v>0</v>
      </c>
      <c r="FL92" s="3">
        <f t="shared" si="115"/>
        <v>0</v>
      </c>
      <c r="FM92" s="3">
        <f t="shared" si="116"/>
        <v>0</v>
      </c>
      <c r="FN92" s="3">
        <f t="shared" si="117"/>
        <v>0</v>
      </c>
      <c r="FO92" s="2">
        <f t="shared" si="33"/>
        <v>0</v>
      </c>
      <c r="FP92" s="2">
        <f t="shared" si="34"/>
        <v>0</v>
      </c>
      <c r="FQ92" s="2">
        <f t="shared" si="118"/>
        <v>0</v>
      </c>
      <c r="FR92" s="6" t="str">
        <f>IF(A92=1,1,IF(DW92="","",COUNTA($DW$31:DW92)+1))</f>
        <v/>
      </c>
      <c r="FS92" s="6" t="str">
        <f t="shared" si="35"/>
        <v/>
      </c>
      <c r="FT92" s="43">
        <f t="shared" si="119"/>
        <v>0</v>
      </c>
      <c r="FU92" s="23">
        <f t="shared" si="120"/>
        <v>0</v>
      </c>
      <c r="FV92" s="21">
        <f t="shared" si="121"/>
        <v>0</v>
      </c>
    </row>
    <row r="93" spans="1:178">
      <c r="A93" s="4" t="str">
        <f t="shared" si="36"/>
        <v/>
      </c>
      <c r="B93" s="33"/>
      <c r="C93" s="33"/>
      <c r="D93" s="33"/>
      <c r="E93" s="33"/>
      <c r="F93" s="33"/>
      <c r="G93" s="11" t="str">
        <f t="shared" si="2"/>
        <v/>
      </c>
      <c r="H93" s="3" t="str">
        <f t="shared" si="37"/>
        <v/>
      </c>
      <c r="I93" s="3" t="str">
        <f t="shared" si="3"/>
        <v/>
      </c>
      <c r="J93" s="3" t="str">
        <f t="shared" si="38"/>
        <v/>
      </c>
      <c r="K93" s="3" t="str">
        <f t="shared" si="4"/>
        <v/>
      </c>
      <c r="L93" s="2" t="str">
        <f t="shared" si="5"/>
        <v/>
      </c>
      <c r="M93" s="8" t="str">
        <f t="shared" si="39"/>
        <v/>
      </c>
      <c r="N93" s="8" t="str">
        <f t="shared" si="6"/>
        <v/>
      </c>
      <c r="O93" s="8" t="str">
        <f t="shared" si="40"/>
        <v/>
      </c>
      <c r="P93" s="8" t="str">
        <f t="shared" si="7"/>
        <v/>
      </c>
      <c r="Q93" s="2" t="str">
        <f t="shared" si="8"/>
        <v/>
      </c>
      <c r="R93" s="3" t="str">
        <f t="shared" si="9"/>
        <v/>
      </c>
      <c r="S93" s="3" t="str">
        <f t="shared" si="10"/>
        <v/>
      </c>
      <c r="T93" s="3" t="str">
        <f t="shared" si="41"/>
        <v/>
      </c>
      <c r="U93" s="8" t="str">
        <f t="shared" si="11"/>
        <v/>
      </c>
      <c r="V93" s="2" t="str">
        <f t="shared" si="12"/>
        <v/>
      </c>
      <c r="W93" s="2" t="str">
        <f t="shared" si="13"/>
        <v/>
      </c>
      <c r="X93" s="2" t="str">
        <f t="shared" si="122"/>
        <v/>
      </c>
      <c r="Y93" s="2" t="str">
        <f t="shared" si="14"/>
        <v/>
      </c>
      <c r="Z93" s="46" t="str">
        <f t="shared" si="42"/>
        <v/>
      </c>
      <c r="AA93" s="46" t="str">
        <f t="shared" si="43"/>
        <v/>
      </c>
      <c r="AB93" s="47"/>
      <c r="AC93" s="46" t="str">
        <f t="shared" si="44"/>
        <v/>
      </c>
      <c r="AD93" s="47" t="str">
        <f t="shared" si="127"/>
        <v/>
      </c>
      <c r="AE93" s="48" t="str">
        <f t="shared" si="45"/>
        <v/>
      </c>
      <c r="AF93" s="49" t="str">
        <f t="shared" si="135"/>
        <v/>
      </c>
      <c r="AG93" s="49" t="str">
        <f t="shared" si="135"/>
        <v/>
      </c>
      <c r="AH93" s="49" t="str">
        <f t="shared" si="135"/>
        <v/>
      </c>
      <c r="AI93" s="47" t="str">
        <f t="shared" si="135"/>
        <v/>
      </c>
      <c r="AJ93" s="47" t="str">
        <f t="shared" si="135"/>
        <v/>
      </c>
      <c r="AK93" s="46" t="str">
        <f t="shared" si="135"/>
        <v/>
      </c>
      <c r="AL93" s="47"/>
      <c r="AM93" s="53" t="str">
        <f t="shared" si="47"/>
        <v/>
      </c>
      <c r="AN93" s="50" t="str">
        <f t="shared" si="48"/>
        <v/>
      </c>
      <c r="AO93" s="53" t="s">
        <v>85</v>
      </c>
      <c r="AP93" s="52" t="str">
        <f t="shared" si="49"/>
        <v/>
      </c>
      <c r="AQ93" s="52" t="str">
        <f t="shared" si="50"/>
        <v/>
      </c>
      <c r="AR93" s="47">
        <f t="shared" si="51"/>
        <v>0.37</v>
      </c>
      <c r="AS93" s="53" t="str">
        <f t="shared" si="52"/>
        <v/>
      </c>
      <c r="AT93" s="52" t="str">
        <f t="shared" si="53"/>
        <v/>
      </c>
      <c r="AU93" s="9" t="str">
        <f t="shared" si="54"/>
        <v/>
      </c>
      <c r="AV93" s="9" t="str">
        <f t="shared" si="55"/>
        <v/>
      </c>
      <c r="AW93" s="12" t="str">
        <f t="shared" si="56"/>
        <v/>
      </c>
      <c r="AX93" s="9" t="str">
        <f t="shared" si="57"/>
        <v/>
      </c>
      <c r="AY93" s="12" t="str">
        <f t="shared" si="58"/>
        <v/>
      </c>
      <c r="AZ93" s="10" t="str">
        <f t="shared" si="59"/>
        <v/>
      </c>
      <c r="BA93" s="10" t="str">
        <f t="shared" si="60"/>
        <v/>
      </c>
      <c r="BB93" s="10" t="str">
        <f t="shared" si="61"/>
        <v/>
      </c>
      <c r="BC93" s="10" t="str">
        <f t="shared" si="62"/>
        <v/>
      </c>
      <c r="BD93" s="10" t="str">
        <f t="shared" si="63"/>
        <v/>
      </c>
      <c r="BE93" s="12" t="str">
        <f t="shared" si="64"/>
        <v/>
      </c>
      <c r="BF93" s="9" t="str">
        <f t="shared" si="65"/>
        <v/>
      </c>
      <c r="BG93" s="9" t="str">
        <f t="shared" si="66"/>
        <v/>
      </c>
      <c r="BH93" s="7" t="str">
        <f t="shared" si="67"/>
        <v/>
      </c>
      <c r="BI93" s="7" t="str">
        <f t="shared" si="68"/>
        <v/>
      </c>
      <c r="BJ93" s="12" t="str">
        <f t="shared" si="69"/>
        <v/>
      </c>
      <c r="BK93" s="80" t="str">
        <f t="shared" si="70"/>
        <v/>
      </c>
      <c r="BL93" s="7" t="str">
        <f t="shared" si="71"/>
        <v/>
      </c>
      <c r="BM93" s="7" t="str">
        <f t="shared" si="123"/>
        <v/>
      </c>
      <c r="BN93" s="12" t="str">
        <f t="shared" si="72"/>
        <v/>
      </c>
      <c r="BO93" s="9" t="str">
        <f t="shared" si="73"/>
        <v/>
      </c>
      <c r="BP93" s="2" t="str">
        <f t="shared" si="74"/>
        <v/>
      </c>
      <c r="BQ93" s="2" t="str">
        <f t="shared" si="75"/>
        <v/>
      </c>
      <c r="BR93" s="20" t="str">
        <f t="shared" si="134"/>
        <v/>
      </c>
      <c r="BS93" s="20" t="str">
        <f t="shared" si="134"/>
        <v/>
      </c>
      <c r="BT93" s="20" t="str">
        <f t="shared" si="134"/>
        <v/>
      </c>
      <c r="BU93" s="86" t="str">
        <f t="shared" si="77"/>
        <v/>
      </c>
      <c r="BV93" s="86" t="str">
        <f t="shared" si="78"/>
        <v/>
      </c>
      <c r="BW93" s="20" t="str">
        <f t="shared" si="134"/>
        <v/>
      </c>
      <c r="BX93" s="86" t="str">
        <f t="shared" si="134"/>
        <v/>
      </c>
      <c r="BY93" s="86" t="str">
        <f t="shared" si="134"/>
        <v/>
      </c>
      <c r="BZ93" s="86" t="str">
        <f t="shared" si="134"/>
        <v/>
      </c>
      <c r="CA93" s="86" t="str">
        <f t="shared" si="134"/>
        <v/>
      </c>
      <c r="CB93" s="86" t="str">
        <f t="shared" si="134"/>
        <v/>
      </c>
      <c r="CC93" s="86" t="str">
        <f t="shared" si="134"/>
        <v/>
      </c>
      <c r="CD93" s="86" t="str">
        <f t="shared" si="134"/>
        <v/>
      </c>
      <c r="CE93" s="20" t="str">
        <f t="shared" si="124"/>
        <v/>
      </c>
      <c r="CF93" s="14" t="str">
        <f t="shared" si="80"/>
        <v/>
      </c>
      <c r="CG93" s="14" t="str">
        <f t="shared" si="81"/>
        <v/>
      </c>
      <c r="CH93" s="8">
        <f t="shared" si="82"/>
        <v>0</v>
      </c>
      <c r="CI93" s="9" t="str">
        <f t="shared" si="83"/>
        <v/>
      </c>
      <c r="CJ93" s="9" t="str">
        <f t="shared" si="84"/>
        <v/>
      </c>
      <c r="CK93" s="9" t="str">
        <f t="shared" si="85"/>
        <v/>
      </c>
      <c r="CL93" s="9" t="str">
        <f t="shared" si="86"/>
        <v/>
      </c>
      <c r="CM93" s="9" t="str">
        <f t="shared" si="87"/>
        <v/>
      </c>
      <c r="CN93" s="9" t="str">
        <f t="shared" si="88"/>
        <v/>
      </c>
      <c r="CO93" s="9" t="str">
        <f t="shared" si="132"/>
        <v/>
      </c>
      <c r="CP93" s="9" t="str">
        <f t="shared" si="132"/>
        <v/>
      </c>
      <c r="CQ93" s="9" t="str">
        <f t="shared" si="132"/>
        <v/>
      </c>
      <c r="CR93" s="9" t="str">
        <f t="shared" si="132"/>
        <v/>
      </c>
      <c r="CS93" s="9" t="str">
        <f t="shared" si="132"/>
        <v/>
      </c>
      <c r="CT93" s="9" t="str">
        <f t="shared" si="132"/>
        <v/>
      </c>
      <c r="CU93" s="9" t="str">
        <f t="shared" si="132"/>
        <v/>
      </c>
      <c r="CV93" s="9" t="str">
        <f t="shared" si="90"/>
        <v/>
      </c>
      <c r="CW93" s="9" t="str">
        <f t="shared" si="133"/>
        <v/>
      </c>
      <c r="CX93" s="9" t="str">
        <f t="shared" si="133"/>
        <v/>
      </c>
      <c r="CY93" s="9" t="str">
        <f t="shared" si="133"/>
        <v/>
      </c>
      <c r="CZ93" s="9" t="str">
        <f t="shared" si="133"/>
        <v/>
      </c>
      <c r="DA93" s="9" t="str">
        <f t="shared" si="133"/>
        <v/>
      </c>
      <c r="DB93" s="9" t="str">
        <f t="shared" si="133"/>
        <v/>
      </c>
      <c r="DC93" s="9" t="str">
        <f t="shared" si="133"/>
        <v/>
      </c>
      <c r="DD93" s="2" t="str">
        <f t="shared" si="92"/>
        <v/>
      </c>
      <c r="DE93" s="2" t="str">
        <f t="shared" si="93"/>
        <v/>
      </c>
      <c r="DF93" s="2" t="str">
        <f t="shared" si="94"/>
        <v/>
      </c>
      <c r="DG93" s="2" t="str">
        <f t="shared" si="95"/>
        <v/>
      </c>
      <c r="DH93" s="2" t="str">
        <f t="shared" si="96"/>
        <v/>
      </c>
      <c r="DI93" s="2" t="str">
        <f t="shared" si="97"/>
        <v/>
      </c>
      <c r="DJ93" s="2" t="str">
        <f t="shared" si="98"/>
        <v/>
      </c>
      <c r="DK93" s="2" t="str">
        <f t="shared" si="99"/>
        <v/>
      </c>
      <c r="DL93" s="16" t="str">
        <f t="shared" si="100"/>
        <v/>
      </c>
      <c r="DM93" s="16" t="str">
        <f t="shared" si="101"/>
        <v/>
      </c>
      <c r="DN93" s="16" t="str">
        <f t="shared" si="102"/>
        <v/>
      </c>
      <c r="DO93" s="72" t="str">
        <f t="shared" si="103"/>
        <v/>
      </c>
      <c r="DP93" s="16" t="str">
        <f t="shared" si="104"/>
        <v/>
      </c>
      <c r="DQ93" s="16" t="str">
        <f t="shared" si="105"/>
        <v/>
      </c>
      <c r="DR93" s="2" t="str">
        <f t="shared" si="106"/>
        <v/>
      </c>
      <c r="DS93" s="2" t="str">
        <f t="shared" si="107"/>
        <v/>
      </c>
      <c r="DT93" s="2" t="str">
        <f t="shared" si="108"/>
        <v/>
      </c>
      <c r="DU93" s="2" t="str">
        <f t="shared" si="109"/>
        <v/>
      </c>
      <c r="DV93" s="15"/>
      <c r="DW93" s="17"/>
      <c r="DX93" s="17"/>
      <c r="DY93" s="47" t="str">
        <f t="shared" si="136"/>
        <v/>
      </c>
      <c r="DZ93" s="47" t="str">
        <f t="shared" si="136"/>
        <v/>
      </c>
      <c r="EA93" s="47" t="str">
        <f t="shared" si="136"/>
        <v/>
      </c>
      <c r="EB93" s="47" t="str">
        <f t="shared" si="136"/>
        <v/>
      </c>
      <c r="EC93" s="49" t="str">
        <f t="shared" si="136"/>
        <v/>
      </c>
      <c r="ED93" s="49" t="str">
        <f t="shared" si="136"/>
        <v/>
      </c>
      <c r="EE93" s="47" t="str">
        <f t="shared" si="136"/>
        <v/>
      </c>
      <c r="EF93" s="47" t="str">
        <f t="shared" si="136"/>
        <v/>
      </c>
      <c r="EG93" s="47" t="str">
        <f t="shared" si="136"/>
        <v/>
      </c>
      <c r="EH93" s="6">
        <f t="shared" si="16"/>
        <v>0</v>
      </c>
      <c r="EI93" s="6">
        <f t="shared" si="17"/>
        <v>0</v>
      </c>
      <c r="EJ93" s="2" t="str">
        <f t="shared" si="18"/>
        <v/>
      </c>
      <c r="EK93" s="2" t="str">
        <f t="shared" si="19"/>
        <v/>
      </c>
      <c r="EL93" s="2" t="str">
        <f t="shared" si="126"/>
        <v/>
      </c>
      <c r="EM93" s="2" t="str">
        <f t="shared" si="21"/>
        <v/>
      </c>
      <c r="EN93" s="2" t="str">
        <f t="shared" si="22"/>
        <v/>
      </c>
      <c r="EO93" s="2">
        <f t="shared" si="23"/>
        <v>0</v>
      </c>
      <c r="EP93" s="2">
        <f t="shared" si="110"/>
        <v>0</v>
      </c>
      <c r="EQ93" s="2"/>
      <c r="ER93" s="2"/>
      <c r="ES93" s="2"/>
      <c r="ET93" s="2"/>
      <c r="EU93" s="2"/>
      <c r="EV93" s="2"/>
      <c r="EW93" s="2">
        <f t="shared" si="24"/>
        <v>0</v>
      </c>
      <c r="EX93" s="2">
        <f t="shared" si="25"/>
        <v>0</v>
      </c>
      <c r="EY93" s="2">
        <f t="shared" si="111"/>
        <v>0</v>
      </c>
      <c r="EZ93" s="2">
        <f t="shared" si="26"/>
        <v>0</v>
      </c>
      <c r="FA93" s="2">
        <f t="shared" si="27"/>
        <v>0</v>
      </c>
      <c r="FB93" s="59"/>
      <c r="FC93" s="2">
        <f t="shared" si="28"/>
        <v>0</v>
      </c>
      <c r="FD93" s="2">
        <f t="shared" si="112"/>
        <v>0</v>
      </c>
      <c r="FE93" s="3">
        <f t="shared" si="125"/>
        <v>0</v>
      </c>
      <c r="FF93" s="3">
        <f t="shared" si="113"/>
        <v>0</v>
      </c>
      <c r="FG93" s="3">
        <f t="shared" si="114"/>
        <v>0</v>
      </c>
      <c r="FH93" s="3">
        <f t="shared" si="29"/>
        <v>0</v>
      </c>
      <c r="FI93" s="67">
        <f t="shared" si="30"/>
        <v>0</v>
      </c>
      <c r="FJ93" s="3">
        <f t="shared" si="31"/>
        <v>0</v>
      </c>
      <c r="FK93" s="3">
        <f t="shared" si="32"/>
        <v>0</v>
      </c>
      <c r="FL93" s="3">
        <f t="shared" si="115"/>
        <v>0</v>
      </c>
      <c r="FM93" s="3">
        <f t="shared" si="116"/>
        <v>0</v>
      </c>
      <c r="FN93" s="3">
        <f t="shared" si="117"/>
        <v>0</v>
      </c>
      <c r="FO93" s="2">
        <f t="shared" si="33"/>
        <v>0</v>
      </c>
      <c r="FP93" s="2">
        <f t="shared" si="34"/>
        <v>0</v>
      </c>
      <c r="FQ93" s="2">
        <f t="shared" si="118"/>
        <v>0</v>
      </c>
      <c r="FR93" s="6" t="str">
        <f>IF(A93=1,1,IF(DW93="","",COUNTA($DW$31:DW93)+1))</f>
        <v/>
      </c>
      <c r="FS93" s="6" t="str">
        <f t="shared" si="35"/>
        <v/>
      </c>
      <c r="FT93" s="43">
        <f t="shared" si="119"/>
        <v>0</v>
      </c>
      <c r="FU93" s="23">
        <f t="shared" si="120"/>
        <v>0</v>
      </c>
      <c r="FV93" s="21">
        <f t="shared" si="121"/>
        <v>0</v>
      </c>
    </row>
    <row r="94" spans="1:178">
      <c r="A94" s="4" t="str">
        <f t="shared" si="36"/>
        <v/>
      </c>
      <c r="B94" s="33"/>
      <c r="C94" s="33"/>
      <c r="D94" s="33"/>
      <c r="E94" s="33"/>
      <c r="F94" s="33"/>
      <c r="G94" s="11" t="str">
        <f t="shared" si="2"/>
        <v/>
      </c>
      <c r="H94" s="3" t="str">
        <f t="shared" si="37"/>
        <v/>
      </c>
      <c r="I94" s="3" t="str">
        <f t="shared" si="3"/>
        <v/>
      </c>
      <c r="J94" s="3" t="str">
        <f t="shared" si="38"/>
        <v/>
      </c>
      <c r="K94" s="3" t="str">
        <f t="shared" si="4"/>
        <v/>
      </c>
      <c r="L94" s="2" t="str">
        <f t="shared" si="5"/>
        <v/>
      </c>
      <c r="M94" s="8" t="str">
        <f t="shared" si="39"/>
        <v/>
      </c>
      <c r="N94" s="8" t="str">
        <f t="shared" si="6"/>
        <v/>
      </c>
      <c r="O94" s="8" t="str">
        <f t="shared" si="40"/>
        <v/>
      </c>
      <c r="P94" s="8" t="str">
        <f t="shared" si="7"/>
        <v/>
      </c>
      <c r="Q94" s="2" t="str">
        <f t="shared" si="8"/>
        <v/>
      </c>
      <c r="R94" s="3" t="str">
        <f t="shared" si="9"/>
        <v/>
      </c>
      <c r="S94" s="3" t="str">
        <f t="shared" si="10"/>
        <v/>
      </c>
      <c r="T94" s="3" t="str">
        <f t="shared" si="41"/>
        <v/>
      </c>
      <c r="U94" s="8" t="str">
        <f t="shared" si="11"/>
        <v/>
      </c>
      <c r="V94" s="2" t="str">
        <f t="shared" si="12"/>
        <v/>
      </c>
      <c r="W94" s="2" t="str">
        <f t="shared" si="13"/>
        <v/>
      </c>
      <c r="X94" s="2" t="str">
        <f t="shared" si="122"/>
        <v/>
      </c>
      <c r="Y94" s="2" t="str">
        <f t="shared" si="14"/>
        <v/>
      </c>
      <c r="Z94" s="46" t="str">
        <f t="shared" si="42"/>
        <v/>
      </c>
      <c r="AA94" s="46" t="str">
        <f t="shared" si="43"/>
        <v/>
      </c>
      <c r="AB94" s="47"/>
      <c r="AC94" s="46" t="str">
        <f t="shared" si="44"/>
        <v/>
      </c>
      <c r="AD94" s="47" t="str">
        <f t="shared" si="127"/>
        <v/>
      </c>
      <c r="AE94" s="48" t="str">
        <f t="shared" si="45"/>
        <v/>
      </c>
      <c r="AF94" s="49" t="str">
        <f t="shared" si="135"/>
        <v/>
      </c>
      <c r="AG94" s="49" t="str">
        <f t="shared" si="135"/>
        <v/>
      </c>
      <c r="AH94" s="49" t="str">
        <f t="shared" si="135"/>
        <v/>
      </c>
      <c r="AI94" s="47" t="str">
        <f t="shared" si="135"/>
        <v/>
      </c>
      <c r="AJ94" s="47" t="str">
        <f t="shared" si="135"/>
        <v/>
      </c>
      <c r="AK94" s="46" t="str">
        <f t="shared" si="135"/>
        <v/>
      </c>
      <c r="AL94" s="47"/>
      <c r="AM94" s="53" t="str">
        <f t="shared" si="47"/>
        <v/>
      </c>
      <c r="AN94" s="50" t="str">
        <f t="shared" si="48"/>
        <v/>
      </c>
      <c r="AO94" s="53" t="s">
        <v>85</v>
      </c>
      <c r="AP94" s="52" t="str">
        <f t="shared" si="49"/>
        <v/>
      </c>
      <c r="AQ94" s="52" t="str">
        <f t="shared" si="50"/>
        <v/>
      </c>
      <c r="AR94" s="47">
        <f t="shared" si="51"/>
        <v>0.37</v>
      </c>
      <c r="AS94" s="53" t="str">
        <f t="shared" si="52"/>
        <v/>
      </c>
      <c r="AT94" s="52" t="str">
        <f t="shared" si="53"/>
        <v/>
      </c>
      <c r="AU94" s="9" t="str">
        <f t="shared" si="54"/>
        <v/>
      </c>
      <c r="AV94" s="9" t="str">
        <f t="shared" si="55"/>
        <v/>
      </c>
      <c r="AW94" s="12" t="str">
        <f t="shared" si="56"/>
        <v/>
      </c>
      <c r="AX94" s="9" t="str">
        <f t="shared" si="57"/>
        <v/>
      </c>
      <c r="AY94" s="12" t="str">
        <f t="shared" si="58"/>
        <v/>
      </c>
      <c r="AZ94" s="10" t="str">
        <f t="shared" si="59"/>
        <v/>
      </c>
      <c r="BA94" s="10" t="str">
        <f t="shared" si="60"/>
        <v/>
      </c>
      <c r="BB94" s="10" t="str">
        <f t="shared" si="61"/>
        <v/>
      </c>
      <c r="BC94" s="10" t="str">
        <f t="shared" si="62"/>
        <v/>
      </c>
      <c r="BD94" s="10" t="str">
        <f t="shared" si="63"/>
        <v/>
      </c>
      <c r="BE94" s="12" t="str">
        <f t="shared" si="64"/>
        <v/>
      </c>
      <c r="BF94" s="9" t="str">
        <f t="shared" si="65"/>
        <v/>
      </c>
      <c r="BG94" s="9" t="str">
        <f t="shared" si="66"/>
        <v/>
      </c>
      <c r="BH94" s="7" t="str">
        <f t="shared" si="67"/>
        <v/>
      </c>
      <c r="BI94" s="7" t="str">
        <f t="shared" si="68"/>
        <v/>
      </c>
      <c r="BJ94" s="12" t="str">
        <f t="shared" si="69"/>
        <v/>
      </c>
      <c r="BK94" s="80" t="str">
        <f t="shared" si="70"/>
        <v/>
      </c>
      <c r="BL94" s="7" t="str">
        <f t="shared" si="71"/>
        <v/>
      </c>
      <c r="BM94" s="7" t="str">
        <f t="shared" si="123"/>
        <v/>
      </c>
      <c r="BN94" s="12" t="str">
        <f t="shared" si="72"/>
        <v/>
      </c>
      <c r="BO94" s="9" t="str">
        <f t="shared" si="73"/>
        <v/>
      </c>
      <c r="BP94" s="2" t="str">
        <f t="shared" si="74"/>
        <v/>
      </c>
      <c r="BQ94" s="2" t="str">
        <f t="shared" si="75"/>
        <v/>
      </c>
      <c r="BR94" s="20" t="str">
        <f t="shared" si="134"/>
        <v/>
      </c>
      <c r="BS94" s="20" t="str">
        <f t="shared" si="134"/>
        <v/>
      </c>
      <c r="BT94" s="20" t="str">
        <f t="shared" si="134"/>
        <v/>
      </c>
      <c r="BU94" s="86" t="str">
        <f t="shared" si="77"/>
        <v/>
      </c>
      <c r="BV94" s="86" t="str">
        <f t="shared" si="78"/>
        <v/>
      </c>
      <c r="BW94" s="20" t="str">
        <f t="shared" si="134"/>
        <v/>
      </c>
      <c r="BX94" s="86" t="str">
        <f t="shared" ref="BX94:CD111" si="137">IF($A94="","",BX$30)</f>
        <v/>
      </c>
      <c r="BY94" s="86" t="str">
        <f t="shared" si="137"/>
        <v/>
      </c>
      <c r="BZ94" s="86" t="str">
        <f t="shared" si="137"/>
        <v/>
      </c>
      <c r="CA94" s="86" t="str">
        <f t="shared" si="137"/>
        <v/>
      </c>
      <c r="CB94" s="86" t="str">
        <f t="shared" si="137"/>
        <v/>
      </c>
      <c r="CC94" s="86" t="str">
        <f t="shared" si="137"/>
        <v/>
      </c>
      <c r="CD94" s="86" t="str">
        <f t="shared" si="137"/>
        <v/>
      </c>
      <c r="CE94" s="20" t="str">
        <f t="shared" si="124"/>
        <v/>
      </c>
      <c r="CF94" s="14" t="str">
        <f t="shared" si="80"/>
        <v/>
      </c>
      <c r="CG94" s="14" t="str">
        <f t="shared" si="81"/>
        <v/>
      </c>
      <c r="CH94" s="8">
        <f t="shared" si="82"/>
        <v>0</v>
      </c>
      <c r="CI94" s="9" t="str">
        <f t="shared" si="83"/>
        <v/>
      </c>
      <c r="CJ94" s="9" t="str">
        <f t="shared" si="84"/>
        <v/>
      </c>
      <c r="CK94" s="9" t="str">
        <f t="shared" si="85"/>
        <v/>
      </c>
      <c r="CL94" s="9" t="str">
        <f t="shared" si="86"/>
        <v/>
      </c>
      <c r="CM94" s="9" t="str">
        <f t="shared" si="87"/>
        <v/>
      </c>
      <c r="CN94" s="9" t="str">
        <f t="shared" si="88"/>
        <v/>
      </c>
      <c r="CO94" s="9" t="str">
        <f t="shared" si="132"/>
        <v/>
      </c>
      <c r="CP94" s="9" t="str">
        <f t="shared" si="132"/>
        <v/>
      </c>
      <c r="CQ94" s="9" t="str">
        <f t="shared" si="132"/>
        <v/>
      </c>
      <c r="CR94" s="9" t="str">
        <f t="shared" si="132"/>
        <v/>
      </c>
      <c r="CS94" s="9" t="str">
        <f t="shared" si="132"/>
        <v/>
      </c>
      <c r="CT94" s="9" t="str">
        <f t="shared" si="132"/>
        <v/>
      </c>
      <c r="CU94" s="9" t="str">
        <f t="shared" si="132"/>
        <v/>
      </c>
      <c r="CV94" s="9" t="str">
        <f t="shared" si="90"/>
        <v/>
      </c>
      <c r="CW94" s="9" t="str">
        <f t="shared" si="133"/>
        <v/>
      </c>
      <c r="CX94" s="9" t="str">
        <f t="shared" si="133"/>
        <v/>
      </c>
      <c r="CY94" s="9" t="str">
        <f t="shared" si="133"/>
        <v/>
      </c>
      <c r="CZ94" s="9" t="str">
        <f t="shared" si="133"/>
        <v/>
      </c>
      <c r="DA94" s="9" t="str">
        <f t="shared" si="133"/>
        <v/>
      </c>
      <c r="DB94" s="9" t="str">
        <f t="shared" si="133"/>
        <v/>
      </c>
      <c r="DC94" s="9" t="str">
        <f t="shared" si="133"/>
        <v/>
      </c>
      <c r="DD94" s="2" t="str">
        <f t="shared" si="92"/>
        <v/>
      </c>
      <c r="DE94" s="2" t="str">
        <f t="shared" si="93"/>
        <v/>
      </c>
      <c r="DF94" s="2" t="str">
        <f t="shared" si="94"/>
        <v/>
      </c>
      <c r="DG94" s="2" t="str">
        <f t="shared" si="95"/>
        <v/>
      </c>
      <c r="DH94" s="2" t="str">
        <f t="shared" si="96"/>
        <v/>
      </c>
      <c r="DI94" s="2" t="str">
        <f t="shared" si="97"/>
        <v/>
      </c>
      <c r="DJ94" s="2" t="str">
        <f t="shared" si="98"/>
        <v/>
      </c>
      <c r="DK94" s="2" t="str">
        <f t="shared" si="99"/>
        <v/>
      </c>
      <c r="DL94" s="16" t="str">
        <f t="shared" si="100"/>
        <v/>
      </c>
      <c r="DM94" s="16" t="str">
        <f t="shared" si="101"/>
        <v/>
      </c>
      <c r="DN94" s="16" t="str">
        <f t="shared" si="102"/>
        <v/>
      </c>
      <c r="DO94" s="72" t="str">
        <f t="shared" si="103"/>
        <v/>
      </c>
      <c r="DP94" s="16" t="str">
        <f t="shared" si="104"/>
        <v/>
      </c>
      <c r="DQ94" s="16" t="str">
        <f t="shared" si="105"/>
        <v/>
      </c>
      <c r="DR94" s="2" t="str">
        <f t="shared" si="106"/>
        <v/>
      </c>
      <c r="DS94" s="2" t="str">
        <f t="shared" si="107"/>
        <v/>
      </c>
      <c r="DT94" s="2" t="str">
        <f t="shared" si="108"/>
        <v/>
      </c>
      <c r="DU94" s="2" t="str">
        <f t="shared" si="109"/>
        <v/>
      </c>
      <c r="DV94" s="15"/>
      <c r="DW94" s="18"/>
      <c r="DX94" s="17"/>
      <c r="DY94" s="47" t="str">
        <f t="shared" si="136"/>
        <v/>
      </c>
      <c r="DZ94" s="47" t="str">
        <f t="shared" si="136"/>
        <v/>
      </c>
      <c r="EA94" s="47" t="str">
        <f t="shared" si="136"/>
        <v/>
      </c>
      <c r="EB94" s="47" t="str">
        <f t="shared" si="136"/>
        <v/>
      </c>
      <c r="EC94" s="49" t="str">
        <f t="shared" si="136"/>
        <v/>
      </c>
      <c r="ED94" s="49" t="str">
        <f t="shared" si="136"/>
        <v/>
      </c>
      <c r="EE94" s="47" t="str">
        <f t="shared" si="136"/>
        <v/>
      </c>
      <c r="EF94" s="47" t="str">
        <f t="shared" si="136"/>
        <v/>
      </c>
      <c r="EG94" s="47" t="str">
        <f t="shared" si="136"/>
        <v/>
      </c>
      <c r="EH94" s="6">
        <f t="shared" si="16"/>
        <v>0</v>
      </c>
      <c r="EI94" s="6">
        <f t="shared" si="17"/>
        <v>0</v>
      </c>
      <c r="EJ94" s="2" t="str">
        <f t="shared" si="18"/>
        <v/>
      </c>
      <c r="EK94" s="2" t="str">
        <f t="shared" si="19"/>
        <v/>
      </c>
      <c r="EL94" s="2" t="str">
        <f t="shared" si="126"/>
        <v/>
      </c>
      <c r="EM94" s="2" t="str">
        <f t="shared" si="21"/>
        <v/>
      </c>
      <c r="EN94" s="2" t="str">
        <f t="shared" si="22"/>
        <v/>
      </c>
      <c r="EO94" s="2">
        <f t="shared" si="23"/>
        <v>0</v>
      </c>
      <c r="EP94" s="2">
        <f t="shared" si="110"/>
        <v>0</v>
      </c>
      <c r="EQ94" s="2"/>
      <c r="ER94" s="2"/>
      <c r="ES94" s="2"/>
      <c r="ET94" s="2"/>
      <c r="EU94" s="2"/>
      <c r="EV94" s="2"/>
      <c r="EW94" s="2">
        <f t="shared" si="24"/>
        <v>0</v>
      </c>
      <c r="EX94" s="2">
        <f t="shared" si="25"/>
        <v>0</v>
      </c>
      <c r="EY94" s="2">
        <f t="shared" si="111"/>
        <v>0</v>
      </c>
      <c r="EZ94" s="2">
        <f t="shared" si="26"/>
        <v>0</v>
      </c>
      <c r="FA94" s="2">
        <f t="shared" si="27"/>
        <v>0</v>
      </c>
      <c r="FB94" s="59"/>
      <c r="FC94" s="2">
        <f t="shared" si="28"/>
        <v>0</v>
      </c>
      <c r="FD94" s="2">
        <f t="shared" si="112"/>
        <v>0</v>
      </c>
      <c r="FE94" s="3">
        <f t="shared" si="125"/>
        <v>0</v>
      </c>
      <c r="FF94" s="3">
        <f t="shared" si="113"/>
        <v>0</v>
      </c>
      <c r="FG94" s="3">
        <f t="shared" si="114"/>
        <v>0</v>
      </c>
      <c r="FH94" s="3">
        <f t="shared" si="29"/>
        <v>0</v>
      </c>
      <c r="FI94" s="67">
        <f t="shared" si="30"/>
        <v>0</v>
      </c>
      <c r="FJ94" s="3">
        <f t="shared" si="31"/>
        <v>0</v>
      </c>
      <c r="FK94" s="3">
        <f t="shared" si="32"/>
        <v>0</v>
      </c>
      <c r="FL94" s="3">
        <f t="shared" si="115"/>
        <v>0</v>
      </c>
      <c r="FM94" s="3">
        <f t="shared" si="116"/>
        <v>0</v>
      </c>
      <c r="FN94" s="3">
        <f t="shared" si="117"/>
        <v>0</v>
      </c>
      <c r="FO94" s="2">
        <f t="shared" si="33"/>
        <v>0</v>
      </c>
      <c r="FP94" s="2">
        <f t="shared" si="34"/>
        <v>0</v>
      </c>
      <c r="FQ94" s="2">
        <f t="shared" si="118"/>
        <v>0</v>
      </c>
      <c r="FR94" s="6" t="str">
        <f>IF(A94=1,1,IF(DW94="","",COUNTA($DW$31:DW94)+1))</f>
        <v/>
      </c>
      <c r="FS94" s="6" t="str">
        <f t="shared" si="35"/>
        <v/>
      </c>
      <c r="FT94" s="43">
        <f t="shared" si="119"/>
        <v>0</v>
      </c>
      <c r="FU94" s="23">
        <f t="shared" si="120"/>
        <v>0</v>
      </c>
      <c r="FV94" s="21">
        <f t="shared" si="121"/>
        <v>0</v>
      </c>
    </row>
    <row r="95" spans="1:178">
      <c r="A95" s="4" t="str">
        <f t="shared" si="36"/>
        <v/>
      </c>
      <c r="B95" s="33"/>
      <c r="C95" s="33"/>
      <c r="D95" s="33"/>
      <c r="E95" s="33"/>
      <c r="F95" s="33"/>
      <c r="G95" s="11" t="str">
        <f t="shared" ref="G95:G151" si="138">IF(B95="","",IF(Y95&lt;0,"Niveleta nad terénem",""))</f>
        <v/>
      </c>
      <c r="H95" s="3" t="str">
        <f t="shared" si="37"/>
        <v/>
      </c>
      <c r="I95" s="3" t="str">
        <f t="shared" ref="I95:I151" si="139">IF($B95="","",IF(C95="",I96,$B95))</f>
        <v/>
      </c>
      <c r="J95" s="3" t="str">
        <f t="shared" si="38"/>
        <v/>
      </c>
      <c r="K95" s="3" t="str">
        <f t="shared" ref="K95:K151" si="140">IF($B95="","",IF(C95="",K96,C95))</f>
        <v/>
      </c>
      <c r="L95" s="2" t="str">
        <f t="shared" ref="L95:L151" si="141">IFERROR(IF($C95="",J95+((K95-J95)*(B95-H95)/(I95-H95)),$C95),"")</f>
        <v/>
      </c>
      <c r="M95" s="8" t="str">
        <f t="shared" si="39"/>
        <v/>
      </c>
      <c r="N95" s="8" t="str">
        <f t="shared" ref="N95:N151" si="142">IF($B95="","",IF(D95="",N96,$B95))</f>
        <v/>
      </c>
      <c r="O95" s="8" t="str">
        <f t="shared" si="40"/>
        <v/>
      </c>
      <c r="P95" s="8" t="str">
        <f t="shared" ref="P95:P151" si="143">IF($B95="","",IF(D95="",P96,D95))</f>
        <v/>
      </c>
      <c r="Q95" s="2" t="str">
        <f t="shared" ref="Q95:Q151" si="144">IFERROR(IF($D95="",O95+((P95-O95)*(B95-M95)/(N95-M95)),$D95),"")</f>
        <v/>
      </c>
      <c r="R95" s="3" t="str">
        <f t="shared" ref="R95:R151" si="145">IF($B95="","",IF(E95="",R94,$B95))</f>
        <v/>
      </c>
      <c r="S95" s="3" t="str">
        <f t="shared" ref="S95:S150" si="146">IF($B95="","",IF(E95="",S96,$B95))</f>
        <v/>
      </c>
      <c r="T95" s="3" t="str">
        <f t="shared" si="41"/>
        <v/>
      </c>
      <c r="U95" s="8" t="str">
        <f t="shared" ref="U95:U150" si="147">IF($B95="","",IF(E95="",U96,E95))</f>
        <v/>
      </c>
      <c r="V95" s="2" t="str">
        <f t="shared" ref="V95:V151" si="148">IFERROR(IF($E95="",IF(W95="","",T95+((U95-T95)*(B95-R95)/(S95-R95))),$E95),"")</f>
        <v/>
      </c>
      <c r="W95" s="2" t="str">
        <f t="shared" ref="W95:W151" si="149">IF($B95="","",IF(F95="",IF(W94="k","",W94),F95))</f>
        <v/>
      </c>
      <c r="X95" s="2" t="str">
        <f t="shared" si="122"/>
        <v/>
      </c>
      <c r="Y95" s="2" t="str">
        <f t="shared" ref="Y95:Y151" si="150">IFERROR(L95-Q95,"")</f>
        <v/>
      </c>
      <c r="Z95" s="46" t="str">
        <f t="shared" si="42"/>
        <v/>
      </c>
      <c r="AA95" s="46" t="str">
        <f t="shared" si="43"/>
        <v/>
      </c>
      <c r="AB95" s="47"/>
      <c r="AC95" s="46" t="str">
        <f t="shared" si="44"/>
        <v/>
      </c>
      <c r="AD95" s="47" t="str">
        <f t="shared" si="127"/>
        <v/>
      </c>
      <c r="AE95" s="48" t="str">
        <f t="shared" si="45"/>
        <v/>
      </c>
      <c r="AF95" s="49" t="str">
        <f t="shared" si="135"/>
        <v/>
      </c>
      <c r="AG95" s="49" t="str">
        <f t="shared" si="135"/>
        <v/>
      </c>
      <c r="AH95" s="49" t="str">
        <f t="shared" si="135"/>
        <v/>
      </c>
      <c r="AI95" s="47" t="str">
        <f t="shared" si="135"/>
        <v/>
      </c>
      <c r="AJ95" s="47" t="str">
        <f t="shared" si="135"/>
        <v/>
      </c>
      <c r="AK95" s="46" t="str">
        <f t="shared" si="135"/>
        <v/>
      </c>
      <c r="AL95" s="47"/>
      <c r="AM95" s="53" t="str">
        <f t="shared" si="47"/>
        <v/>
      </c>
      <c r="AN95" s="50" t="str">
        <f t="shared" si="48"/>
        <v/>
      </c>
      <c r="AO95" s="53" t="s">
        <v>85</v>
      </c>
      <c r="AP95" s="52" t="str">
        <f t="shared" si="49"/>
        <v/>
      </c>
      <c r="AQ95" s="52" t="str">
        <f t="shared" si="50"/>
        <v/>
      </c>
      <c r="AR95" s="47">
        <f t="shared" si="51"/>
        <v>0.37</v>
      </c>
      <c r="AS95" s="53" t="str">
        <f t="shared" si="52"/>
        <v/>
      </c>
      <c r="AT95" s="52" t="str">
        <f t="shared" si="53"/>
        <v/>
      </c>
      <c r="AU95" s="9" t="str">
        <f t="shared" si="54"/>
        <v/>
      </c>
      <c r="AV95" s="9" t="str">
        <f t="shared" si="55"/>
        <v/>
      </c>
      <c r="AW95" s="12" t="str">
        <f t="shared" si="56"/>
        <v/>
      </c>
      <c r="AX95" s="9" t="str">
        <f t="shared" si="57"/>
        <v/>
      </c>
      <c r="AY95" s="12" t="str">
        <f t="shared" si="58"/>
        <v/>
      </c>
      <c r="AZ95" s="10" t="str">
        <f t="shared" si="59"/>
        <v/>
      </c>
      <c r="BA95" s="10" t="str">
        <f t="shared" si="60"/>
        <v/>
      </c>
      <c r="BB95" s="10" t="str">
        <f t="shared" si="61"/>
        <v/>
      </c>
      <c r="BC95" s="10" t="str">
        <f t="shared" si="62"/>
        <v/>
      </c>
      <c r="BD95" s="10" t="str">
        <f t="shared" si="63"/>
        <v/>
      </c>
      <c r="BE95" s="12" t="str">
        <f t="shared" si="64"/>
        <v/>
      </c>
      <c r="BF95" s="9" t="str">
        <f t="shared" si="65"/>
        <v/>
      </c>
      <c r="BG95" s="9" t="str">
        <f t="shared" si="66"/>
        <v/>
      </c>
      <c r="BH95" s="7" t="str">
        <f t="shared" si="67"/>
        <v/>
      </c>
      <c r="BI95" s="7" t="str">
        <f t="shared" si="68"/>
        <v/>
      </c>
      <c r="BJ95" s="12" t="str">
        <f t="shared" si="69"/>
        <v/>
      </c>
      <c r="BK95" s="80" t="str">
        <f t="shared" si="70"/>
        <v/>
      </c>
      <c r="BL95" s="7" t="str">
        <f t="shared" si="71"/>
        <v/>
      </c>
      <c r="BM95" s="7" t="str">
        <f t="shared" si="123"/>
        <v/>
      </c>
      <c r="BN95" s="12" t="str">
        <f t="shared" si="72"/>
        <v/>
      </c>
      <c r="BO95" s="9" t="str">
        <f t="shared" si="73"/>
        <v/>
      </c>
      <c r="BP95" s="2" t="str">
        <f t="shared" si="74"/>
        <v/>
      </c>
      <c r="BQ95" s="2" t="str">
        <f t="shared" si="75"/>
        <v/>
      </c>
      <c r="BR95" s="20" t="str">
        <f t="shared" ref="BR95:CD128" si="151">IF($A95="","",BR$30)</f>
        <v/>
      </c>
      <c r="BS95" s="20" t="str">
        <f t="shared" si="151"/>
        <v/>
      </c>
      <c r="BT95" s="20" t="str">
        <f t="shared" si="151"/>
        <v/>
      </c>
      <c r="BU95" s="86" t="str">
        <f t="shared" si="77"/>
        <v/>
      </c>
      <c r="BV95" s="86" t="str">
        <f t="shared" si="78"/>
        <v/>
      </c>
      <c r="BW95" s="20" t="str">
        <f t="shared" si="151"/>
        <v/>
      </c>
      <c r="BX95" s="86" t="str">
        <f t="shared" si="137"/>
        <v/>
      </c>
      <c r="BY95" s="86" t="str">
        <f t="shared" si="137"/>
        <v/>
      </c>
      <c r="BZ95" s="86" t="str">
        <f t="shared" si="137"/>
        <v/>
      </c>
      <c r="CA95" s="86" t="str">
        <f t="shared" si="137"/>
        <v/>
      </c>
      <c r="CB95" s="86" t="str">
        <f t="shared" si="137"/>
        <v/>
      </c>
      <c r="CC95" s="86" t="str">
        <f t="shared" si="137"/>
        <v/>
      </c>
      <c r="CD95" s="86" t="str">
        <f t="shared" si="137"/>
        <v/>
      </c>
      <c r="CE95" s="20" t="str">
        <f t="shared" si="124"/>
        <v/>
      </c>
      <c r="CF95" s="14" t="str">
        <f t="shared" si="80"/>
        <v/>
      </c>
      <c r="CG95" s="14" t="str">
        <f t="shared" si="81"/>
        <v/>
      </c>
      <c r="CH95" s="8">
        <f t="shared" si="82"/>
        <v>0</v>
      </c>
      <c r="CI95" s="9" t="str">
        <f t="shared" si="83"/>
        <v/>
      </c>
      <c r="CJ95" s="9" t="str">
        <f t="shared" si="84"/>
        <v/>
      </c>
      <c r="CK95" s="9" t="str">
        <f t="shared" si="85"/>
        <v/>
      </c>
      <c r="CL95" s="9" t="str">
        <f t="shared" si="86"/>
        <v/>
      </c>
      <c r="CM95" s="9" t="str">
        <f t="shared" si="87"/>
        <v/>
      </c>
      <c r="CN95" s="9" t="str">
        <f t="shared" si="88"/>
        <v/>
      </c>
      <c r="CO95" s="9" t="str">
        <f t="shared" si="132"/>
        <v/>
      </c>
      <c r="CP95" s="9" t="str">
        <f t="shared" si="132"/>
        <v/>
      </c>
      <c r="CQ95" s="9" t="str">
        <f t="shared" si="132"/>
        <v/>
      </c>
      <c r="CR95" s="9" t="str">
        <f t="shared" si="132"/>
        <v/>
      </c>
      <c r="CS95" s="9" t="str">
        <f t="shared" si="132"/>
        <v/>
      </c>
      <c r="CT95" s="9" t="str">
        <f t="shared" si="132"/>
        <v/>
      </c>
      <c r="CU95" s="9" t="str">
        <f t="shared" si="132"/>
        <v/>
      </c>
      <c r="CV95" s="9" t="str">
        <f t="shared" si="90"/>
        <v/>
      </c>
      <c r="CW95" s="9" t="str">
        <f t="shared" si="133"/>
        <v/>
      </c>
      <c r="CX95" s="9" t="str">
        <f t="shared" si="133"/>
        <v/>
      </c>
      <c r="CY95" s="9" t="str">
        <f t="shared" si="133"/>
        <v/>
      </c>
      <c r="CZ95" s="9" t="str">
        <f t="shared" si="133"/>
        <v/>
      </c>
      <c r="DA95" s="9" t="str">
        <f t="shared" si="133"/>
        <v/>
      </c>
      <c r="DB95" s="9" t="str">
        <f t="shared" si="133"/>
        <v/>
      </c>
      <c r="DC95" s="9" t="str">
        <f t="shared" si="133"/>
        <v/>
      </c>
      <c r="DD95" s="2" t="str">
        <f t="shared" si="92"/>
        <v/>
      </c>
      <c r="DE95" s="2" t="str">
        <f t="shared" si="93"/>
        <v/>
      </c>
      <c r="DF95" s="2" t="str">
        <f t="shared" si="94"/>
        <v/>
      </c>
      <c r="DG95" s="2" t="str">
        <f t="shared" si="95"/>
        <v/>
      </c>
      <c r="DH95" s="2" t="str">
        <f t="shared" si="96"/>
        <v/>
      </c>
      <c r="DI95" s="2" t="str">
        <f t="shared" si="97"/>
        <v/>
      </c>
      <c r="DJ95" s="2" t="str">
        <f t="shared" si="98"/>
        <v/>
      </c>
      <c r="DK95" s="2" t="str">
        <f t="shared" si="99"/>
        <v/>
      </c>
      <c r="DL95" s="16" t="str">
        <f t="shared" si="100"/>
        <v/>
      </c>
      <c r="DM95" s="16" t="str">
        <f t="shared" si="101"/>
        <v/>
      </c>
      <c r="DN95" s="16" t="str">
        <f t="shared" si="102"/>
        <v/>
      </c>
      <c r="DO95" s="72" t="str">
        <f t="shared" si="103"/>
        <v/>
      </c>
      <c r="DP95" s="16" t="str">
        <f t="shared" si="104"/>
        <v/>
      </c>
      <c r="DQ95" s="16" t="str">
        <f t="shared" si="105"/>
        <v/>
      </c>
      <c r="DR95" s="2" t="str">
        <f t="shared" si="106"/>
        <v/>
      </c>
      <c r="DS95" s="2" t="str">
        <f t="shared" si="107"/>
        <v/>
      </c>
      <c r="DT95" s="2" t="str">
        <f t="shared" si="108"/>
        <v/>
      </c>
      <c r="DU95" s="2" t="str">
        <f t="shared" si="109"/>
        <v/>
      </c>
      <c r="DV95" s="15"/>
      <c r="DW95" s="18"/>
      <c r="DX95" s="17"/>
      <c r="DY95" s="47" t="str">
        <f t="shared" si="136"/>
        <v/>
      </c>
      <c r="DZ95" s="47" t="str">
        <f t="shared" si="136"/>
        <v/>
      </c>
      <c r="EA95" s="47" t="str">
        <f t="shared" si="136"/>
        <v/>
      </c>
      <c r="EB95" s="47" t="str">
        <f t="shared" si="136"/>
        <v/>
      </c>
      <c r="EC95" s="49" t="str">
        <f t="shared" si="136"/>
        <v/>
      </c>
      <c r="ED95" s="49" t="str">
        <f t="shared" si="136"/>
        <v/>
      </c>
      <c r="EE95" s="47" t="str">
        <f t="shared" si="136"/>
        <v/>
      </c>
      <c r="EF95" s="47" t="str">
        <f t="shared" si="136"/>
        <v/>
      </c>
      <c r="EG95" s="47" t="str">
        <f t="shared" si="136"/>
        <v/>
      </c>
      <c r="EH95" s="6">
        <f t="shared" ref="EH95:EH151" si="152">IF(DW95="",0,DW95/2+DY95)</f>
        <v>0</v>
      </c>
      <c r="EI95" s="6">
        <f t="shared" ref="EI95:EI151" si="153">IF(DW95="",0,DW95/2+DZ95)</f>
        <v>0</v>
      </c>
      <c r="EJ95" s="2" t="str">
        <f t="shared" ref="EJ95:EJ151" si="154">IF(DW95="","",DW95+DY95+DZ95)</f>
        <v/>
      </c>
      <c r="EK95" s="2" t="str">
        <f t="shared" ref="EK95:EK151" si="155">IF(DW95="","",IF(DX95&lt;&gt;0,DX95+EA95+EB95,DW95+EA95+EB95))</f>
        <v/>
      </c>
      <c r="EL95" s="2" t="str">
        <f t="shared" si="126"/>
        <v/>
      </c>
      <c r="EM95" s="2" t="str">
        <f t="shared" ref="EM95:EM151" si="156">IF($DW95="","",EL95-IF(A95=$A$31,AR96,AR95)+EF95)</f>
        <v/>
      </c>
      <c r="EN95" s="2" t="str">
        <f t="shared" ref="EN95:EN151" si="157">IF(DW95="","",EM95*EK95+EM95*EM95*(EC95/2+ED95/2))</f>
        <v/>
      </c>
      <c r="EO95" s="2">
        <f t="shared" ref="EO95:EO151" si="158">IF(DW95="",0,(EJ95)*EN95)</f>
        <v>0</v>
      </c>
      <c r="EP95" s="2">
        <f t="shared" si="110"/>
        <v>0</v>
      </c>
      <c r="EQ95" s="2"/>
      <c r="ER95" s="2"/>
      <c r="ES95" s="2"/>
      <c r="ET95" s="2"/>
      <c r="EU95" s="2"/>
      <c r="EV95" s="2"/>
      <c r="EW95" s="2">
        <f t="shared" ref="EW95:EW151" si="159">IF(DW95="",0,EJ95*(EA95+EB95+IF(DX95&lt;&gt;0,DX95,DW95)))</f>
        <v>0</v>
      </c>
      <c r="EX95" s="2">
        <f t="shared" ref="EX95:EX151" si="160">IF(DW95="",0,EW95*$EF95)</f>
        <v>0</v>
      </c>
      <c r="EY95" s="2">
        <f t="shared" si="111"/>
        <v>0</v>
      </c>
      <c r="EZ95" s="2">
        <f t="shared" ref="EZ95:EZ151" si="161">IF(DW95="",0,IF(DX95&lt;&gt;0,DX95*DW95,PI()*DW95*DW95/4))</f>
        <v>0</v>
      </c>
      <c r="FA95" s="2">
        <f t="shared" ref="FA95:FA151" si="162">IF($DW95="",0,EL95-IF(A95=$A$31,AR96,AR95)+(EE95-EF95))</f>
        <v>0</v>
      </c>
      <c r="FB95" s="59"/>
      <c r="FC95" s="2">
        <f t="shared" ref="FC95:FC151" si="163">IF($DW95="",0,IF(FB95="",EZ95*($EF95+FA95),FB95))</f>
        <v>0</v>
      </c>
      <c r="FD95" s="2">
        <f t="shared" si="112"/>
        <v>0</v>
      </c>
      <c r="FE95" s="3">
        <f t="shared" si="125"/>
        <v>0</v>
      </c>
      <c r="FF95" s="3">
        <f t="shared" si="113"/>
        <v>0</v>
      </c>
      <c r="FG95" s="3">
        <f t="shared" si="114"/>
        <v>0</v>
      </c>
      <c r="FH95" s="3">
        <f t="shared" ref="FH95:FH151" si="164">IF(DW95="",0,IF(FS95=1,DY95,DY95+DZ95))</f>
        <v>0</v>
      </c>
      <c r="FI95" s="67">
        <f t="shared" ref="FI95:FI151" si="165">IF(DW95="",0,IF(A95=$A$31,BI96,BI95))</f>
        <v>0</v>
      </c>
      <c r="FJ95" s="3">
        <f t="shared" ref="FJ95:FJ151" si="166">IF($DW95="",0,Y95+IF(A95=$A$31,AI96+AA96/1000-AR96,AI95+AA95/1000-AR95))</f>
        <v>0</v>
      </c>
      <c r="FK95" s="3">
        <f t="shared" ref="FK95:FK151" si="167">IFERROR(FJ95*AD96+FJ95*FJ95*(AF96/2+AG96/2),0)</f>
        <v>0</v>
      </c>
      <c r="FL95" s="3">
        <f t="shared" si="115"/>
        <v>0</v>
      </c>
      <c r="FM95" s="3">
        <f t="shared" si="116"/>
        <v>0</v>
      </c>
      <c r="FN95" s="3">
        <f t="shared" si="117"/>
        <v>0</v>
      </c>
      <c r="FO95" s="2">
        <f t="shared" ref="FO95:FO151" si="168">IF(DW95="",0,(EL95+EE95)*(EC95+ED95)+EK95)</f>
        <v>0</v>
      </c>
      <c r="FP95" s="2">
        <f t="shared" ref="FP95:FP151" si="169">IF(DW95="",0,FO95*EJ95)</f>
        <v>0</v>
      </c>
      <c r="FQ95" s="2">
        <f t="shared" si="118"/>
        <v>0</v>
      </c>
      <c r="FR95" s="6" t="str">
        <f>IF(A95=1,1,IF(DW95="","",COUNTA($DW$31:DW95)+1))</f>
        <v/>
      </c>
      <c r="FS95" s="6" t="str">
        <f t="shared" ref="FS95:FS151" si="170">IF(DW95="","",IF(FR95=1,1,IF(FR95=$FR$30,3,2)))</f>
        <v/>
      </c>
      <c r="FT95" s="43">
        <f t="shared" si="119"/>
        <v>0</v>
      </c>
      <c r="FU95" s="23">
        <f t="shared" si="120"/>
        <v>0</v>
      </c>
      <c r="FV95" s="21">
        <f t="shared" si="121"/>
        <v>0</v>
      </c>
    </row>
    <row r="96" spans="1:178">
      <c r="A96" s="4" t="str">
        <f t="shared" ref="A96:A151" si="171">IFERROR(IF(B96="","",IF(B96&gt;B95,A95+1,"Chyba staničení")),"----")</f>
        <v/>
      </c>
      <c r="B96" s="33"/>
      <c r="C96" s="33"/>
      <c r="D96" s="33"/>
      <c r="E96" s="33"/>
      <c r="F96" s="33"/>
      <c r="G96" s="11" t="str">
        <f t="shared" si="138"/>
        <v/>
      </c>
      <c r="H96" s="3" t="str">
        <f t="shared" ref="H96:H151" si="172">IF($B96="","",IF(C96="",H95,$B96))</f>
        <v/>
      </c>
      <c r="I96" s="3" t="str">
        <f t="shared" si="139"/>
        <v/>
      </c>
      <c r="J96" s="3" t="str">
        <f t="shared" ref="J96:J151" si="173">IF($B96="","",IF(C96="",J95,C96))</f>
        <v/>
      </c>
      <c r="K96" s="3" t="str">
        <f t="shared" si="140"/>
        <v/>
      </c>
      <c r="L96" s="2" t="str">
        <f t="shared" si="141"/>
        <v/>
      </c>
      <c r="M96" s="8" t="str">
        <f t="shared" ref="M96:M151" si="174">IF($B96="","",IF(D96="",M95,$B96))</f>
        <v/>
      </c>
      <c r="N96" s="8" t="str">
        <f t="shared" si="142"/>
        <v/>
      </c>
      <c r="O96" s="8" t="str">
        <f t="shared" ref="O96:O151" si="175">IF($B96="","",IF(D96="",O95,D96))</f>
        <v/>
      </c>
      <c r="P96" s="8" t="str">
        <f t="shared" si="143"/>
        <v/>
      </c>
      <c r="Q96" s="2" t="str">
        <f t="shared" si="144"/>
        <v/>
      </c>
      <c r="R96" s="3" t="str">
        <f t="shared" si="145"/>
        <v/>
      </c>
      <c r="S96" s="3" t="str">
        <f t="shared" si="146"/>
        <v/>
      </c>
      <c r="T96" s="3" t="str">
        <f t="shared" ref="T96:T151" si="176">IF($B96="","",IF(E96="",T95,E96))</f>
        <v/>
      </c>
      <c r="U96" s="8" t="str">
        <f t="shared" si="147"/>
        <v/>
      </c>
      <c r="V96" s="2" t="str">
        <f t="shared" si="148"/>
        <v/>
      </c>
      <c r="W96" s="2" t="str">
        <f t="shared" si="149"/>
        <v/>
      </c>
      <c r="X96" s="2" t="str">
        <f t="shared" si="122"/>
        <v/>
      </c>
      <c r="Y96" s="2" t="str">
        <f t="shared" si="150"/>
        <v/>
      </c>
      <c r="Z96" s="46" t="str">
        <f t="shared" ref="Z96:Z151" si="177">IF(A96="","",$Z$30)</f>
        <v/>
      </c>
      <c r="AA96" s="46" t="str">
        <f t="shared" ref="AA96:AA151" si="178">IF(A96="","",$AA$30)</f>
        <v/>
      </c>
      <c r="AB96" s="47"/>
      <c r="AC96" s="46" t="str">
        <f t="shared" ref="AC96:AC151" si="179">IF($A96="","",AC$30)</f>
        <v/>
      </c>
      <c r="AD96" s="47" t="str">
        <f t="shared" ref="AD96:AD151" si="180">IF(A96="","",$AD$30)</f>
        <v/>
      </c>
      <c r="AE96" s="48" t="str">
        <f t="shared" ref="AE96:AE151" si="181">IF(B96="","",IF(Z96/1000&lt;AD96,"","Šířka výkopu menší než průměr potrubí"))</f>
        <v/>
      </c>
      <c r="AF96" s="49" t="str">
        <f t="shared" si="135"/>
        <v/>
      </c>
      <c r="AG96" s="49" t="str">
        <f t="shared" si="135"/>
        <v/>
      </c>
      <c r="AH96" s="49" t="str">
        <f t="shared" si="135"/>
        <v/>
      </c>
      <c r="AI96" s="47" t="str">
        <f t="shared" si="135"/>
        <v/>
      </c>
      <c r="AJ96" s="47" t="str">
        <f t="shared" si="135"/>
        <v/>
      </c>
      <c r="AK96" s="46" t="str">
        <f t="shared" si="135"/>
        <v/>
      </c>
      <c r="AL96" s="47"/>
      <c r="AM96" s="53" t="str">
        <f t="shared" ref="AM96:AM151" si="182">IF(B96="","",Z96/1000+AJ96)</f>
        <v/>
      </c>
      <c r="AN96" s="50" t="str">
        <f t="shared" ref="AN96:AN151" si="183">IF(B96="","",CONCATENATE(B95," - ",B96))</f>
        <v/>
      </c>
      <c r="AO96" s="53" t="s">
        <v>85</v>
      </c>
      <c r="AP96" s="52" t="str">
        <f t="shared" ref="AP96:AP151" si="184">IF(A96="","",CHOOSE(BR96,0,CI96))</f>
        <v/>
      </c>
      <c r="AQ96" s="52" t="str">
        <f t="shared" ref="AQ96:AQ151" si="185">IF(A96="","",CHOOSE(BR96,0,CHOOSE(BS96,0,AP96)))</f>
        <v/>
      </c>
      <c r="AR96" s="47">
        <f t="shared" ref="AR96:AR151" si="186">IFERROR(LOOKUP(AO96,$AO$3:$AO$24,AR$3:AR$24),0)</f>
        <v>0.37</v>
      </c>
      <c r="AS96" s="53" t="str">
        <f t="shared" ref="AS96:AS151" si="187">IF(B96="","",AVERAGE(Y95:Y96))</f>
        <v/>
      </c>
      <c r="AT96" s="52" t="str">
        <f t="shared" ref="AT96:AT151" si="188">IFERROR(AS96+AI96+AH96+AA96/1000,"")</f>
        <v/>
      </c>
      <c r="AU96" s="9" t="str">
        <f t="shared" ref="AU96:AU151" si="189">IFERROR(AT96*CI96,"")</f>
        <v/>
      </c>
      <c r="AV96" s="9" t="str">
        <f t="shared" ref="AV96:AV151" si="190">IFERROR(AM96+AI96,"")</f>
        <v/>
      </c>
      <c r="AW96" s="12" t="str">
        <f t="shared" ref="AW96:AW151" si="191">IF(B96="","",IF(AV96&lt;AX96,"","Malé krytí- nutno zmenšit výšku obsypu "))</f>
        <v/>
      </c>
      <c r="AX96" s="9" t="str">
        <f t="shared" ref="AX96:AX151" si="192">IFERROR(AT96-AR96,"")</f>
        <v/>
      </c>
      <c r="AY96" s="12" t="str">
        <f t="shared" ref="AY96:AY151" si="193">IF(D96="","",IF(AX96&gt;=0,"","Hloubka výkopu bez povrchu je záporná. Výška odstranění povrchu je vyšší než hloubka výkopu"))</f>
        <v/>
      </c>
      <c r="AZ96" s="10" t="str">
        <f t="shared" ref="AZ96:AZ151" si="194">IF(B96="","",CHOOSE(AC96,0,IF(AB96="",PI()*Z96*Z96/4000000,AB96)))</f>
        <v/>
      </c>
      <c r="BA96" s="10" t="str">
        <f t="shared" ref="BA96:BA151" si="195">IF(B96="","",(AI96+AH96)*(AF96+AG96)+AD96)</f>
        <v/>
      </c>
      <c r="BB96" s="10" t="str">
        <f t="shared" ref="BB96:BB151" si="196">IF(B96="","",AI96*AD96+AI96*AI96*(AF96/2+AG96/2))</f>
        <v/>
      </c>
      <c r="BC96" s="10" t="str">
        <f t="shared" ref="BC96:BC151" si="197">IF(B96="","",AM96*BA96+AM96*AM96*(AF96/2+AG96/2))</f>
        <v/>
      </c>
      <c r="BD96" s="10" t="str">
        <f t="shared" ref="BD96:BD151" si="198">IF(B96="","",AM96*BA96+AM96*AM96*(AF96/2+AG96/2)-AZ96)</f>
        <v/>
      </c>
      <c r="BE96" s="12" t="str">
        <f t="shared" ref="BE96:BE151" si="199">IF(B96="","",IF(BD96&gt;=0,"","Plocha obsypu je záporná. Celková výška zásypu je pravděpodobně menší než výška potrubí. Dále je uvažováno s hodnotou 0"))</f>
        <v/>
      </c>
      <c r="BF96" s="9" t="str">
        <f t="shared" ref="BF96:BF151" si="200">IF(B96="","",(AM96+AI96+AH96)*(AF96+AG96)+AD96)</f>
        <v/>
      </c>
      <c r="BG96" s="9" t="str">
        <f t="shared" ref="BG96:BG151" si="201">IF(B96="","",AT96*(AF96+AG96)+AD96)</f>
        <v/>
      </c>
      <c r="BH96" s="7" t="str">
        <f t="shared" ref="BH96:BH151" si="202">IF(B96="","",BG96*AR96)</f>
        <v/>
      </c>
      <c r="BI96" s="7" t="str">
        <f t="shared" ref="BI96:BI151" si="203">IF(B96="","",AX96*AD96+AX96*AX96*(AF96/2+AG96/2))</f>
        <v/>
      </c>
      <c r="BJ96" s="12" t="str">
        <f t="shared" ref="BJ96:BJ151" si="204">IF(B96="","",IF(BI96&gt;=0,"","Plocha výkopu bez povrchů je záporná. Výška odstranění povrchu je větší než hloubka výkopu. Dále je uvažováno s hodnotou 0"))</f>
        <v/>
      </c>
      <c r="BK96" s="80" t="str">
        <f t="shared" ref="BK96:BK151" si="205">IF(B96="","",IF(BL96&lt;0,-(ABS(BL96)*BG96+BL96*BL96*(AF96/2+AG96/2)),BL96*BG96))</f>
        <v/>
      </c>
      <c r="BL96" s="7" t="str">
        <f t="shared" ref="BL96:BL151" si="206">IF(B96="","",X95-L95)</f>
        <v/>
      </c>
      <c r="BM96" s="7" t="str">
        <f t="shared" si="123"/>
        <v/>
      </c>
      <c r="BN96" s="12" t="str">
        <f t="shared" ref="BN96:BN151" si="207">IF(B96="","",IF(BM96&gt;=0,"","Plocha zpětného zásypu je záporná. Vrch obsypu nebo potrubí zasahuje do úpravy povrchu z důvodu malého krytí. Dále je uvažováno s hodnotou 0"))</f>
        <v/>
      </c>
      <c r="BO96" s="9" t="str">
        <f t="shared" ref="BO96:BO151" si="208">IF(B96="","",BI96)</f>
        <v/>
      </c>
      <c r="BP96" s="2" t="str">
        <f t="shared" ref="BP96:BP151" si="209">IF(B96="","",SQRT(AT96*AT96*(1+AF96*AF96)))</f>
        <v/>
      </c>
      <c r="BQ96" s="2" t="str">
        <f t="shared" ref="BQ96:BQ151" si="210">IF(B96="","",SQRT(AT96*AT96*(1+AG96*AG96)))</f>
        <v/>
      </c>
      <c r="BR96" s="20" t="str">
        <f t="shared" si="151"/>
        <v/>
      </c>
      <c r="BS96" s="20" t="str">
        <f t="shared" si="151"/>
        <v/>
      </c>
      <c r="BT96" s="20" t="str">
        <f t="shared" si="151"/>
        <v/>
      </c>
      <c r="BU96" s="86" t="str">
        <f t="shared" ref="BU96:BU151" si="211">IF($A96="","",LOOKUP(AO96,$AO$3:$AO$24,AS$3:AS$24))</f>
        <v/>
      </c>
      <c r="BV96" s="86" t="str">
        <f t="shared" ref="BV96:BV151" si="212">IF($A96="","",LOOKUP(AO96,$AO$3:$AO$24,AS$3:AS$24))</f>
        <v/>
      </c>
      <c r="BW96" s="20" t="str">
        <f t="shared" si="151"/>
        <v/>
      </c>
      <c r="BX96" s="86" t="str">
        <f t="shared" si="137"/>
        <v/>
      </c>
      <c r="BY96" s="86" t="str">
        <f t="shared" si="137"/>
        <v/>
      </c>
      <c r="BZ96" s="86" t="str">
        <f t="shared" si="137"/>
        <v/>
      </c>
      <c r="CA96" s="86" t="str">
        <f t="shared" si="137"/>
        <v/>
      </c>
      <c r="CB96" s="86" t="str">
        <f t="shared" si="137"/>
        <v/>
      </c>
      <c r="CC96" s="86" t="str">
        <f t="shared" si="137"/>
        <v/>
      </c>
      <c r="CD96" s="86" t="str">
        <f t="shared" si="137"/>
        <v/>
      </c>
      <c r="CE96" s="20" t="str">
        <f t="shared" si="124"/>
        <v/>
      </c>
      <c r="CF96" s="14" t="str">
        <f t="shared" ref="CF96:CF151" si="213">IF(A96="","",CI96-EH95-EI96)</f>
        <v/>
      </c>
      <c r="CG96" s="14" t="str">
        <f t="shared" ref="CG96:CG151" si="214">IF(B96="","",MAX(0,CI96-DW96/2-DW95/2))</f>
        <v/>
      </c>
      <c r="CH96" s="8">
        <f t="shared" ref="CH96:CH151" si="215">IF(A96="",0,CV96-CM96-DU96-DD96-DE96-DF96-DJ96-DK96-DG96)</f>
        <v>0</v>
      </c>
      <c r="CI96" s="9" t="str">
        <f t="shared" ref="CI96:CI151" si="216">IF(B96="","",CHOOSE(BR96,0,B96-B95))</f>
        <v/>
      </c>
      <c r="CJ96" s="9" t="str">
        <f t="shared" ref="CJ96:CJ151" si="217">IF(B96="","",CHOOSE($BR96,0,CHOOSE($BS96,0,CHOOSE($BT96,CI96,0))))</f>
        <v/>
      </c>
      <c r="CK96" s="9" t="str">
        <f t="shared" ref="CK96:CK151" si="218">IF(B96="","",CHOOSE($BR96,0,CHOOSE($BS96,0,CHOOSE($BT96,0,CI96))))</f>
        <v/>
      </c>
      <c r="CL96" s="9" t="str">
        <f t="shared" ref="CL96:CL151" si="219">IF(B96="","",CHOOSE($BR96,0,CHOOSE($BS96,CI96,0)))</f>
        <v/>
      </c>
      <c r="CM96" s="9" t="str">
        <f t="shared" ref="CM96:CM151" si="220">IF(B96="","",CHOOSE(BR96,0,CHOOSE(BS96,0,AZ96*CG96)))</f>
        <v/>
      </c>
      <c r="CN96" s="9" t="str">
        <f t="shared" ref="CN96:CN151" si="221">IF(B96="","",CHOOSE($BR96,0,CHOOSE($BS96,0,CHOOSE($BT96,MAX(BI96,0)*CF96+EP96,0))))</f>
        <v/>
      </c>
      <c r="CO96" s="9" t="str">
        <f t="shared" ref="CO96:CU127" si="222">IF($B96="","",$CN96*BX96)</f>
        <v/>
      </c>
      <c r="CP96" s="9" t="str">
        <f t="shared" si="222"/>
        <v/>
      </c>
      <c r="CQ96" s="9" t="str">
        <f t="shared" si="222"/>
        <v/>
      </c>
      <c r="CR96" s="9" t="str">
        <f t="shared" si="222"/>
        <v/>
      </c>
      <c r="CS96" s="9" t="str">
        <f t="shared" si="222"/>
        <v/>
      </c>
      <c r="CT96" s="9" t="str">
        <f t="shared" si="222"/>
        <v/>
      </c>
      <c r="CU96" s="9" t="str">
        <f t="shared" si="222"/>
        <v/>
      </c>
      <c r="CV96" s="9" t="str">
        <f t="shared" ref="CV96:CV151" si="223">IF(B96="","",CHOOSE($BR96,0,CHOOSE($BS96,0,CHOOSE($BT96,0,MAX(BI96,0)*CF96+EP96))))</f>
        <v/>
      </c>
      <c r="CW96" s="9" t="str">
        <f t="shared" ref="CW96:DC127" si="224">IF($B96="","",$CV96*BX96)</f>
        <v/>
      </c>
      <c r="CX96" s="9" t="str">
        <f t="shared" si="224"/>
        <v/>
      </c>
      <c r="CY96" s="9" t="str">
        <f t="shared" si="224"/>
        <v/>
      </c>
      <c r="CZ96" s="9" t="str">
        <f t="shared" si="224"/>
        <v/>
      </c>
      <c r="DA96" s="9" t="str">
        <f t="shared" si="224"/>
        <v/>
      </c>
      <c r="DB96" s="9" t="str">
        <f t="shared" si="224"/>
        <v/>
      </c>
      <c r="DC96" s="9" t="str">
        <f t="shared" si="224"/>
        <v/>
      </c>
      <c r="DD96" s="2" t="str">
        <f t="shared" ref="DD96:DD151" si="225">IF(B96="","",CHOOSE($BR96,0,CHOOSE($BS96,0,CHOOSE(AK96,0,BB96*CG96))))</f>
        <v/>
      </c>
      <c r="DE96" s="2" t="str">
        <f t="shared" ref="DE96:DE151" si="226">IF(B96="","",CHOOSE(BR96,0,CHOOSE(BS96,0,EY96)))</f>
        <v/>
      </c>
      <c r="DF96" s="2" t="str">
        <f t="shared" ref="DF96:DF151" si="227">IF(B96="","",CHOOSE($BR96,0,CHOOSE($BS96,0,CHOOSE(AK96,0,MAX(BD96,0)*CG96))))</f>
        <v/>
      </c>
      <c r="DG96" s="2" t="str">
        <f t="shared" ref="DG96:DG151" si="228">IF(B96="","",CHOOSE($BR96,0,CHOOSE($BS96,0,CHOOSE(AK96,IF(AL96="",(MAX(BD96,0)+BB96)*CG96,AL96),0))))</f>
        <v/>
      </c>
      <c r="DH96" s="2" t="str">
        <f t="shared" ref="DH96:DH151" si="229">IF(B96="","",CHOOSE($BR96,0,CHOOSE($BS96,0,BL96*CG96*(1-BU96))))</f>
        <v/>
      </c>
      <c r="DI96" s="2" t="str">
        <f t="shared" ref="DI96:DI151" si="230">IF(B96="","",CHOOSE($BR96,0,CHOOSE($BS96,0,(BK96)*CG96*BU96)))</f>
        <v/>
      </c>
      <c r="DJ96" s="2" t="str">
        <f t="shared" ref="DJ96:DJ151" si="231">IF(B96="","",CHOOSE($BR96,0,CHOOSE($BS96,0,MAX(BM96,0)*CG96*(1-BU96))))</f>
        <v/>
      </c>
      <c r="DK96" s="2" t="str">
        <f t="shared" ref="DK96:DK151" si="232">IF(B96="","",CHOOSE($BR96,0,CHOOSE($BS96,0,MAX(BM96,0)*CG96*BU96,0)))</f>
        <v/>
      </c>
      <c r="DL96" s="16" t="str">
        <f t="shared" ref="DL96:DL151" si="233">IF(B96="","",MAX(IF(CH97&lt;0,CH96+(MIN(CH97,0)),CH96),0)*(1-BV96))</f>
        <v/>
      </c>
      <c r="DM96" s="16" t="str">
        <f t="shared" ref="DM96:DM151" si="234">IF(B96="","",MAX(IF(CH97&lt;0,CH96+(MIN(CH97,0)),CH96),0)*(BV96))</f>
        <v/>
      </c>
      <c r="DN96" s="16" t="str">
        <f t="shared" ref="DN96:DN151" si="235">IF(B96="","",CM96+DD96+DE96+DF96+DK96+DM96+DU96+DG96)</f>
        <v/>
      </c>
      <c r="DO96" s="72" t="str">
        <f t="shared" ref="DO96:DO151" si="236">IF(B96="","",CN96+CV96-DN96)</f>
        <v/>
      </c>
      <c r="DP96" s="16" t="str">
        <f t="shared" ref="DP96:DP151" si="237">IF(B96="","",IF(DO97&lt;0.00001,MAX(DO96+DO97,0),MAX(0,DO96)))</f>
        <v/>
      </c>
      <c r="DQ96" s="16" t="str">
        <f t="shared" ref="DQ96:DQ151" si="238">IF(B96="","",DK96+DM96)</f>
        <v/>
      </c>
      <c r="DR96" s="2" t="str">
        <f t="shared" ref="DR96:DR151" si="239">IF(B96="","",CHOOSE($BR96,0,CHOOSE($BS96,0,CHOOSE(BW96,BP96,BQ96,BP96+BQ96,0)))*CI96)</f>
        <v/>
      </c>
      <c r="DS96" s="2" t="str">
        <f t="shared" ref="DS96:DS151" si="240">IF(B96="","",CHOOSE($BR96,0,CHOOSE($BS96,0,IF(AR96=0,0,BG96*CF96+FQ96))))</f>
        <v/>
      </c>
      <c r="DT96" s="2" t="str">
        <f t="shared" ref="DT96:DT151" si="241">IF(B96="","",DS96*AR96)</f>
        <v/>
      </c>
      <c r="DU96" s="2" t="str">
        <f t="shared" ref="DU96:DU151" si="242">IF(B96="","",FD96)</f>
        <v/>
      </c>
      <c r="DV96" s="15"/>
      <c r="DW96" s="18"/>
      <c r="DX96" s="17"/>
      <c r="DY96" s="47" t="str">
        <f t="shared" si="136"/>
        <v/>
      </c>
      <c r="DZ96" s="47" t="str">
        <f t="shared" si="136"/>
        <v/>
      </c>
      <c r="EA96" s="47" t="str">
        <f t="shared" si="136"/>
        <v/>
      </c>
      <c r="EB96" s="47" t="str">
        <f t="shared" si="136"/>
        <v/>
      </c>
      <c r="EC96" s="49" t="str">
        <f t="shared" si="136"/>
        <v/>
      </c>
      <c r="ED96" s="49" t="str">
        <f t="shared" si="136"/>
        <v/>
      </c>
      <c r="EE96" s="47" t="str">
        <f t="shared" si="136"/>
        <v/>
      </c>
      <c r="EF96" s="47" t="str">
        <f t="shared" si="136"/>
        <v/>
      </c>
      <c r="EG96" s="47" t="str">
        <f t="shared" si="136"/>
        <v/>
      </c>
      <c r="EH96" s="6">
        <f t="shared" si="152"/>
        <v>0</v>
      </c>
      <c r="EI96" s="6">
        <f t="shared" si="153"/>
        <v>0</v>
      </c>
      <c r="EJ96" s="2" t="str">
        <f t="shared" si="154"/>
        <v/>
      </c>
      <c r="EK96" s="2" t="str">
        <f t="shared" si="155"/>
        <v/>
      </c>
      <c r="EL96" s="2" t="str">
        <f t="shared" si="126"/>
        <v/>
      </c>
      <c r="EM96" s="2" t="str">
        <f t="shared" si="156"/>
        <v/>
      </c>
      <c r="EN96" s="2" t="str">
        <f t="shared" si="157"/>
        <v/>
      </c>
      <c r="EO96" s="2">
        <f t="shared" si="158"/>
        <v>0</v>
      </c>
      <c r="EP96" s="2">
        <f t="shared" ref="EP96:EP151" si="243">IF($A96="",0,IF($A95=$A$31,EO95+EO96,IF($FS96=2,EO96,EO96)))</f>
        <v>0</v>
      </c>
      <c r="EQ96" s="2"/>
      <c r="ER96" s="2"/>
      <c r="ES96" s="2"/>
      <c r="ET96" s="2"/>
      <c r="EU96" s="2"/>
      <c r="EV96" s="2"/>
      <c r="EW96" s="2">
        <f t="shared" si="159"/>
        <v>0</v>
      </c>
      <c r="EX96" s="2">
        <f t="shared" si="160"/>
        <v>0</v>
      </c>
      <c r="EY96" s="2">
        <f t="shared" ref="EY96:EY151" si="244">IF($A96="",0,IF($A95=$A$31,EX95+EX96,IF($FS96=2,EX96,EX96)))</f>
        <v>0</v>
      </c>
      <c r="EZ96" s="2">
        <f t="shared" si="161"/>
        <v>0</v>
      </c>
      <c r="FA96" s="2">
        <f t="shared" si="162"/>
        <v>0</v>
      </c>
      <c r="FB96" s="59"/>
      <c r="FC96" s="2">
        <f t="shared" si="163"/>
        <v>0</v>
      </c>
      <c r="FD96" s="2">
        <f t="shared" ref="FD96:FD151" si="245">IF($A96="",0,IF($A95=$A$31,FC95+FC96,IF($FS96=2,FC96,FC96)))</f>
        <v>0</v>
      </c>
      <c r="FE96" s="3">
        <f t="shared" si="125"/>
        <v>0</v>
      </c>
      <c r="FF96" s="3">
        <f t="shared" ref="FF96:FF151" si="246">FC96</f>
        <v>0</v>
      </c>
      <c r="FG96" s="3">
        <f t="shared" ref="FG96:FG151" si="247">EX96</f>
        <v>0</v>
      </c>
      <c r="FH96" s="3">
        <f t="shared" si="164"/>
        <v>0</v>
      </c>
      <c r="FI96" s="67">
        <f t="shared" si="165"/>
        <v>0</v>
      </c>
      <c r="FJ96" s="3">
        <f t="shared" si="166"/>
        <v>0</v>
      </c>
      <c r="FK96" s="3">
        <f t="shared" si="167"/>
        <v>0</v>
      </c>
      <c r="FL96" s="3">
        <f t="shared" ref="FL96:FL151" si="248">FK96*FH96</f>
        <v>0</v>
      </c>
      <c r="FM96" s="3">
        <f t="shared" ref="FM96:FM151" si="249">FE96-FF96-FG96-FL96</f>
        <v>0</v>
      </c>
      <c r="FN96" s="3">
        <f t="shared" ref="FN96:FN151" si="250">IF($A96="",0,IF($A95=$A$31,FM95+FM96,IF($FS96=2,FM96,FM96)))</f>
        <v>0</v>
      </c>
      <c r="FO96" s="2">
        <f t="shared" si="168"/>
        <v>0</v>
      </c>
      <c r="FP96" s="2">
        <f t="shared" si="169"/>
        <v>0</v>
      </c>
      <c r="FQ96" s="2">
        <f t="shared" ref="FQ96:FQ151" si="251">IF($A96="",0,IF($A95=$A$31,FP95+FP96,IF($FS96=2,FP96,FP96)))</f>
        <v>0</v>
      </c>
      <c r="FR96" s="6" t="str">
        <f>IF(A96=1,1,IF(DW96="","",COUNTA($DW$31:DW96)+1))</f>
        <v/>
      </c>
      <c r="FS96" s="6" t="str">
        <f t="shared" si="170"/>
        <v/>
      </c>
      <c r="FT96" s="43">
        <f t="shared" ref="FT96:FT151" si="252">IF(DR96="",0,IF(AD96&lt;=$FT$30,1,2))</f>
        <v>0</v>
      </c>
      <c r="FU96" s="23">
        <f t="shared" ref="FU96:FU151" si="253">IF(DR96="",0,IF(AT96&lt;=$FU$30,1,2))</f>
        <v>0</v>
      </c>
      <c r="FV96" s="21">
        <f t="shared" ref="FV96:FV151" si="254">IF(DS96="",0,IF(AU96&lt;$FV$30,1,2))</f>
        <v>0</v>
      </c>
    </row>
    <row r="97" spans="1:178">
      <c r="A97" s="4" t="str">
        <f t="shared" si="171"/>
        <v/>
      </c>
      <c r="B97" s="33"/>
      <c r="C97" s="33"/>
      <c r="D97" s="33"/>
      <c r="E97" s="33"/>
      <c r="F97" s="33"/>
      <c r="G97" s="11" t="str">
        <f t="shared" si="138"/>
        <v/>
      </c>
      <c r="H97" s="3" t="str">
        <f t="shared" si="172"/>
        <v/>
      </c>
      <c r="I97" s="3" t="str">
        <f t="shared" si="139"/>
        <v/>
      </c>
      <c r="J97" s="3" t="str">
        <f t="shared" si="173"/>
        <v/>
      </c>
      <c r="K97" s="3" t="str">
        <f t="shared" si="140"/>
        <v/>
      </c>
      <c r="L97" s="2" t="str">
        <f t="shared" si="141"/>
        <v/>
      </c>
      <c r="M97" s="8" t="str">
        <f t="shared" si="174"/>
        <v/>
      </c>
      <c r="N97" s="8" t="str">
        <f t="shared" si="142"/>
        <v/>
      </c>
      <c r="O97" s="8" t="str">
        <f t="shared" si="175"/>
        <v/>
      </c>
      <c r="P97" s="8" t="str">
        <f t="shared" si="143"/>
        <v/>
      </c>
      <c r="Q97" s="2" t="str">
        <f t="shared" si="144"/>
        <v/>
      </c>
      <c r="R97" s="3" t="str">
        <f t="shared" si="145"/>
        <v/>
      </c>
      <c r="S97" s="3" t="str">
        <f t="shared" si="146"/>
        <v/>
      </c>
      <c r="T97" s="3" t="str">
        <f t="shared" si="176"/>
        <v/>
      </c>
      <c r="U97" s="8" t="str">
        <f t="shared" si="147"/>
        <v/>
      </c>
      <c r="V97" s="2" t="str">
        <f t="shared" si="148"/>
        <v/>
      </c>
      <c r="W97" s="2" t="str">
        <f t="shared" si="149"/>
        <v/>
      </c>
      <c r="X97" s="2" t="str">
        <f t="shared" ref="X97:X151" si="255">IF(W97="",L97,V97)</f>
        <v/>
      </c>
      <c r="Y97" s="2" t="str">
        <f t="shared" si="150"/>
        <v/>
      </c>
      <c r="Z97" s="46" t="str">
        <f t="shared" si="177"/>
        <v/>
      </c>
      <c r="AA97" s="46" t="str">
        <f t="shared" si="178"/>
        <v/>
      </c>
      <c r="AB97" s="47"/>
      <c r="AC97" s="46" t="str">
        <f t="shared" si="179"/>
        <v/>
      </c>
      <c r="AD97" s="47" t="str">
        <f t="shared" si="180"/>
        <v/>
      </c>
      <c r="AE97" s="48" t="str">
        <f t="shared" si="181"/>
        <v/>
      </c>
      <c r="AF97" s="49" t="str">
        <f t="shared" si="135"/>
        <v/>
      </c>
      <c r="AG97" s="49" t="str">
        <f t="shared" si="135"/>
        <v/>
      </c>
      <c r="AH97" s="49" t="str">
        <f t="shared" si="135"/>
        <v/>
      </c>
      <c r="AI97" s="47" t="str">
        <f t="shared" si="135"/>
        <v/>
      </c>
      <c r="AJ97" s="47" t="str">
        <f t="shared" si="135"/>
        <v/>
      </c>
      <c r="AK97" s="46" t="str">
        <f t="shared" si="135"/>
        <v/>
      </c>
      <c r="AL97" s="47"/>
      <c r="AM97" s="53" t="str">
        <f t="shared" si="182"/>
        <v/>
      </c>
      <c r="AN97" s="50" t="str">
        <f t="shared" si="183"/>
        <v/>
      </c>
      <c r="AO97" s="53" t="s">
        <v>84</v>
      </c>
      <c r="AP97" s="52" t="str">
        <f t="shared" si="184"/>
        <v/>
      </c>
      <c r="AQ97" s="52" t="str">
        <f t="shared" si="185"/>
        <v/>
      </c>
      <c r="AR97" s="47">
        <f t="shared" si="186"/>
        <v>0</v>
      </c>
      <c r="AS97" s="53" t="str">
        <f t="shared" si="187"/>
        <v/>
      </c>
      <c r="AT97" s="52" t="str">
        <f t="shared" si="188"/>
        <v/>
      </c>
      <c r="AU97" s="9" t="str">
        <f t="shared" si="189"/>
        <v/>
      </c>
      <c r="AV97" s="9" t="str">
        <f t="shared" si="190"/>
        <v/>
      </c>
      <c r="AW97" s="12" t="str">
        <f t="shared" si="191"/>
        <v/>
      </c>
      <c r="AX97" s="9" t="str">
        <f t="shared" si="192"/>
        <v/>
      </c>
      <c r="AY97" s="12" t="str">
        <f t="shared" si="193"/>
        <v/>
      </c>
      <c r="AZ97" s="10" t="str">
        <f t="shared" si="194"/>
        <v/>
      </c>
      <c r="BA97" s="10" t="str">
        <f t="shared" si="195"/>
        <v/>
      </c>
      <c r="BB97" s="10" t="str">
        <f t="shared" si="196"/>
        <v/>
      </c>
      <c r="BC97" s="10" t="str">
        <f t="shared" si="197"/>
        <v/>
      </c>
      <c r="BD97" s="10" t="str">
        <f t="shared" si="198"/>
        <v/>
      </c>
      <c r="BE97" s="12" t="str">
        <f t="shared" si="199"/>
        <v/>
      </c>
      <c r="BF97" s="9" t="str">
        <f t="shared" si="200"/>
        <v/>
      </c>
      <c r="BG97" s="9" t="str">
        <f t="shared" si="201"/>
        <v/>
      </c>
      <c r="BH97" s="7" t="str">
        <f t="shared" si="202"/>
        <v/>
      </c>
      <c r="BI97" s="7" t="str">
        <f t="shared" si="203"/>
        <v/>
      </c>
      <c r="BJ97" s="12" t="str">
        <f t="shared" si="204"/>
        <v/>
      </c>
      <c r="BK97" s="80" t="str">
        <f t="shared" si="205"/>
        <v/>
      </c>
      <c r="BL97" s="7" t="str">
        <f t="shared" si="206"/>
        <v/>
      </c>
      <c r="BM97" s="7" t="str">
        <f t="shared" ref="BM97:BM151" si="256">IF(B97="","",BI97-CHOOSE(AK97,IF(AL97="",BB97+BC97,AL97+AZ97),BB97+BC97))</f>
        <v/>
      </c>
      <c r="BN97" s="12" t="str">
        <f t="shared" si="207"/>
        <v/>
      </c>
      <c r="BO97" s="9" t="str">
        <f t="shared" si="208"/>
        <v/>
      </c>
      <c r="BP97" s="2" t="str">
        <f t="shared" si="209"/>
        <v/>
      </c>
      <c r="BQ97" s="2" t="str">
        <f t="shared" si="210"/>
        <v/>
      </c>
      <c r="BR97" s="20" t="str">
        <f t="shared" si="151"/>
        <v/>
      </c>
      <c r="BS97" s="20" t="str">
        <f t="shared" si="151"/>
        <v/>
      </c>
      <c r="BT97" s="20" t="str">
        <f t="shared" si="151"/>
        <v/>
      </c>
      <c r="BU97" s="86" t="str">
        <f t="shared" si="211"/>
        <v/>
      </c>
      <c r="BV97" s="86" t="str">
        <f t="shared" si="212"/>
        <v/>
      </c>
      <c r="BW97" s="20" t="str">
        <f t="shared" si="151"/>
        <v/>
      </c>
      <c r="BX97" s="86" t="str">
        <f t="shared" si="137"/>
        <v/>
      </c>
      <c r="BY97" s="86" t="str">
        <f t="shared" si="137"/>
        <v/>
      </c>
      <c r="BZ97" s="86" t="str">
        <f t="shared" si="137"/>
        <v/>
      </c>
      <c r="CA97" s="86" t="str">
        <f t="shared" si="137"/>
        <v/>
      </c>
      <c r="CB97" s="86" t="str">
        <f t="shared" si="137"/>
        <v/>
      </c>
      <c r="CC97" s="86" t="str">
        <f t="shared" si="137"/>
        <v/>
      </c>
      <c r="CD97" s="86" t="str">
        <f t="shared" si="137"/>
        <v/>
      </c>
      <c r="CE97" s="20" t="str">
        <f t="shared" ref="CE97:CE151" si="257">IF($A97="","",IF(SUM(BX97:CD97)=1,"OK ("&amp;SUM(BX97:CD97)*100&amp;" %)","Chyba ( "&amp;SUM(BX97:CD97)*100&amp;"%)"))</f>
        <v/>
      </c>
      <c r="CF97" s="14" t="str">
        <f t="shared" si="213"/>
        <v/>
      </c>
      <c r="CG97" s="14" t="str">
        <f t="shared" si="214"/>
        <v/>
      </c>
      <c r="CH97" s="8">
        <f t="shared" si="215"/>
        <v>0</v>
      </c>
      <c r="CI97" s="9" t="str">
        <f t="shared" si="216"/>
        <v/>
      </c>
      <c r="CJ97" s="9" t="str">
        <f t="shared" si="217"/>
        <v/>
      </c>
      <c r="CK97" s="9" t="str">
        <f t="shared" si="218"/>
        <v/>
      </c>
      <c r="CL97" s="9" t="str">
        <f t="shared" si="219"/>
        <v/>
      </c>
      <c r="CM97" s="9" t="str">
        <f t="shared" si="220"/>
        <v/>
      </c>
      <c r="CN97" s="9" t="str">
        <f t="shared" si="221"/>
        <v/>
      </c>
      <c r="CO97" s="9" t="str">
        <f t="shared" si="222"/>
        <v/>
      </c>
      <c r="CP97" s="9" t="str">
        <f t="shared" si="222"/>
        <v/>
      </c>
      <c r="CQ97" s="9" t="str">
        <f t="shared" si="222"/>
        <v/>
      </c>
      <c r="CR97" s="9" t="str">
        <f t="shared" si="222"/>
        <v/>
      </c>
      <c r="CS97" s="9" t="str">
        <f t="shared" si="222"/>
        <v/>
      </c>
      <c r="CT97" s="9" t="str">
        <f t="shared" si="222"/>
        <v/>
      </c>
      <c r="CU97" s="9" t="str">
        <f t="shared" si="222"/>
        <v/>
      </c>
      <c r="CV97" s="9" t="str">
        <f t="shared" si="223"/>
        <v/>
      </c>
      <c r="CW97" s="9" t="str">
        <f t="shared" si="224"/>
        <v/>
      </c>
      <c r="CX97" s="9" t="str">
        <f t="shared" si="224"/>
        <v/>
      </c>
      <c r="CY97" s="9" t="str">
        <f t="shared" si="224"/>
        <v/>
      </c>
      <c r="CZ97" s="9" t="str">
        <f t="shared" si="224"/>
        <v/>
      </c>
      <c r="DA97" s="9" t="str">
        <f t="shared" si="224"/>
        <v/>
      </c>
      <c r="DB97" s="9" t="str">
        <f t="shared" si="224"/>
        <v/>
      </c>
      <c r="DC97" s="9" t="str">
        <f t="shared" si="224"/>
        <v/>
      </c>
      <c r="DD97" s="2" t="str">
        <f t="shared" si="225"/>
        <v/>
      </c>
      <c r="DE97" s="2" t="str">
        <f t="shared" si="226"/>
        <v/>
      </c>
      <c r="DF97" s="2" t="str">
        <f t="shared" si="227"/>
        <v/>
      </c>
      <c r="DG97" s="2" t="str">
        <f t="shared" si="228"/>
        <v/>
      </c>
      <c r="DH97" s="2" t="str">
        <f t="shared" si="229"/>
        <v/>
      </c>
      <c r="DI97" s="2" t="str">
        <f t="shared" si="230"/>
        <v/>
      </c>
      <c r="DJ97" s="2" t="str">
        <f t="shared" si="231"/>
        <v/>
      </c>
      <c r="DK97" s="2" t="str">
        <f t="shared" si="232"/>
        <v/>
      </c>
      <c r="DL97" s="16" t="str">
        <f t="shared" si="233"/>
        <v/>
      </c>
      <c r="DM97" s="16" t="str">
        <f t="shared" si="234"/>
        <v/>
      </c>
      <c r="DN97" s="16" t="str">
        <f t="shared" si="235"/>
        <v/>
      </c>
      <c r="DO97" s="72" t="str">
        <f t="shared" si="236"/>
        <v/>
      </c>
      <c r="DP97" s="16" t="str">
        <f t="shared" si="237"/>
        <v/>
      </c>
      <c r="DQ97" s="16" t="str">
        <f t="shared" si="238"/>
        <v/>
      </c>
      <c r="DR97" s="2" t="str">
        <f t="shared" si="239"/>
        <v/>
      </c>
      <c r="DS97" s="2" t="str">
        <f t="shared" si="240"/>
        <v/>
      </c>
      <c r="DT97" s="2" t="str">
        <f t="shared" si="241"/>
        <v/>
      </c>
      <c r="DU97" s="2" t="str">
        <f t="shared" si="242"/>
        <v/>
      </c>
      <c r="DV97" s="15"/>
      <c r="DW97" s="17"/>
      <c r="DX97" s="17"/>
      <c r="DY97" s="47" t="str">
        <f t="shared" si="136"/>
        <v/>
      </c>
      <c r="DZ97" s="47" t="str">
        <f t="shared" si="136"/>
        <v/>
      </c>
      <c r="EA97" s="47" t="str">
        <f t="shared" si="136"/>
        <v/>
      </c>
      <c r="EB97" s="47" t="str">
        <f t="shared" si="136"/>
        <v/>
      </c>
      <c r="EC97" s="49" t="str">
        <f t="shared" si="136"/>
        <v/>
      </c>
      <c r="ED97" s="49" t="str">
        <f t="shared" si="136"/>
        <v/>
      </c>
      <c r="EE97" s="47" t="str">
        <f t="shared" si="136"/>
        <v/>
      </c>
      <c r="EF97" s="47" t="str">
        <f t="shared" si="136"/>
        <v/>
      </c>
      <c r="EG97" s="47" t="str">
        <f t="shared" si="136"/>
        <v/>
      </c>
      <c r="EH97" s="6">
        <f t="shared" si="152"/>
        <v>0</v>
      </c>
      <c r="EI97" s="6">
        <f t="shared" si="153"/>
        <v>0</v>
      </c>
      <c r="EJ97" s="2" t="str">
        <f t="shared" si="154"/>
        <v/>
      </c>
      <c r="EK97" s="2" t="str">
        <f t="shared" si="155"/>
        <v/>
      </c>
      <c r="EL97" s="2" t="str">
        <f t="shared" si="126"/>
        <v/>
      </c>
      <c r="EM97" s="2" t="str">
        <f t="shared" si="156"/>
        <v/>
      </c>
      <c r="EN97" s="2" t="str">
        <f t="shared" si="157"/>
        <v/>
      </c>
      <c r="EO97" s="2">
        <f t="shared" si="158"/>
        <v>0</v>
      </c>
      <c r="EP97" s="2">
        <f t="shared" si="243"/>
        <v>0</v>
      </c>
      <c r="EQ97" s="2"/>
      <c r="ER97" s="2"/>
      <c r="ES97" s="2"/>
      <c r="ET97" s="2"/>
      <c r="EU97" s="2"/>
      <c r="EV97" s="2"/>
      <c r="EW97" s="2">
        <f t="shared" si="159"/>
        <v>0</v>
      </c>
      <c r="EX97" s="2">
        <f t="shared" si="160"/>
        <v>0</v>
      </c>
      <c r="EY97" s="2">
        <f t="shared" si="244"/>
        <v>0</v>
      </c>
      <c r="EZ97" s="2">
        <f t="shared" si="161"/>
        <v>0</v>
      </c>
      <c r="FA97" s="2">
        <f t="shared" si="162"/>
        <v>0</v>
      </c>
      <c r="FB97" s="59"/>
      <c r="FC97" s="2">
        <f t="shared" si="163"/>
        <v>0</v>
      </c>
      <c r="FD97" s="2">
        <f t="shared" si="245"/>
        <v>0</v>
      </c>
      <c r="FE97" s="3">
        <f t="shared" si="125"/>
        <v>0</v>
      </c>
      <c r="FF97" s="3">
        <f t="shared" si="246"/>
        <v>0</v>
      </c>
      <c r="FG97" s="3">
        <f t="shared" si="247"/>
        <v>0</v>
      </c>
      <c r="FH97" s="3">
        <f t="shared" si="164"/>
        <v>0</v>
      </c>
      <c r="FI97" s="67">
        <f t="shared" si="165"/>
        <v>0</v>
      </c>
      <c r="FJ97" s="3">
        <f t="shared" si="166"/>
        <v>0</v>
      </c>
      <c r="FK97" s="3">
        <f t="shared" si="167"/>
        <v>0</v>
      </c>
      <c r="FL97" s="3">
        <f t="shared" si="248"/>
        <v>0</v>
      </c>
      <c r="FM97" s="3">
        <f t="shared" si="249"/>
        <v>0</v>
      </c>
      <c r="FN97" s="3">
        <f t="shared" si="250"/>
        <v>0</v>
      </c>
      <c r="FO97" s="2">
        <f t="shared" si="168"/>
        <v>0</v>
      </c>
      <c r="FP97" s="2">
        <f t="shared" si="169"/>
        <v>0</v>
      </c>
      <c r="FQ97" s="2">
        <f t="shared" si="251"/>
        <v>0</v>
      </c>
      <c r="FR97" s="6" t="str">
        <f>IF(A97=1,1,IF(DW97="","",COUNTA($DW$31:DW97)+1))</f>
        <v/>
      </c>
      <c r="FS97" s="6" t="str">
        <f t="shared" si="170"/>
        <v/>
      </c>
      <c r="FT97" s="43">
        <f t="shared" si="252"/>
        <v>0</v>
      </c>
      <c r="FU97" s="23">
        <f t="shared" si="253"/>
        <v>0</v>
      </c>
      <c r="FV97" s="21">
        <f t="shared" si="254"/>
        <v>0</v>
      </c>
    </row>
    <row r="98" spans="1:178">
      <c r="A98" s="4" t="str">
        <f t="shared" si="171"/>
        <v/>
      </c>
      <c r="B98" s="33"/>
      <c r="C98" s="33"/>
      <c r="D98" s="33"/>
      <c r="E98" s="33"/>
      <c r="F98" s="33"/>
      <c r="G98" s="11" t="str">
        <f t="shared" si="138"/>
        <v/>
      </c>
      <c r="H98" s="3" t="str">
        <f t="shared" si="172"/>
        <v/>
      </c>
      <c r="I98" s="3" t="str">
        <f t="shared" si="139"/>
        <v/>
      </c>
      <c r="J98" s="3" t="str">
        <f t="shared" si="173"/>
        <v/>
      </c>
      <c r="K98" s="3" t="str">
        <f t="shared" si="140"/>
        <v/>
      </c>
      <c r="L98" s="2" t="str">
        <f t="shared" si="141"/>
        <v/>
      </c>
      <c r="M98" s="8" t="str">
        <f t="shared" si="174"/>
        <v/>
      </c>
      <c r="N98" s="8" t="str">
        <f t="shared" si="142"/>
        <v/>
      </c>
      <c r="O98" s="8" t="str">
        <f t="shared" si="175"/>
        <v/>
      </c>
      <c r="P98" s="8" t="str">
        <f t="shared" si="143"/>
        <v/>
      </c>
      <c r="Q98" s="2" t="str">
        <f t="shared" si="144"/>
        <v/>
      </c>
      <c r="R98" s="3" t="str">
        <f t="shared" si="145"/>
        <v/>
      </c>
      <c r="S98" s="3" t="str">
        <f t="shared" si="146"/>
        <v/>
      </c>
      <c r="T98" s="3" t="str">
        <f t="shared" si="176"/>
        <v/>
      </c>
      <c r="U98" s="8" t="str">
        <f t="shared" si="147"/>
        <v/>
      </c>
      <c r="V98" s="2" t="str">
        <f t="shared" si="148"/>
        <v/>
      </c>
      <c r="W98" s="2" t="str">
        <f t="shared" si="149"/>
        <v/>
      </c>
      <c r="X98" s="2" t="str">
        <f t="shared" si="255"/>
        <v/>
      </c>
      <c r="Y98" s="2" t="str">
        <f t="shared" si="150"/>
        <v/>
      </c>
      <c r="Z98" s="46" t="str">
        <f t="shared" si="177"/>
        <v/>
      </c>
      <c r="AA98" s="46" t="str">
        <f t="shared" si="178"/>
        <v/>
      </c>
      <c r="AB98" s="47"/>
      <c r="AC98" s="46" t="str">
        <f t="shared" si="179"/>
        <v/>
      </c>
      <c r="AD98" s="47" t="str">
        <f t="shared" si="180"/>
        <v/>
      </c>
      <c r="AE98" s="48" t="str">
        <f t="shared" si="181"/>
        <v/>
      </c>
      <c r="AF98" s="49" t="str">
        <f t="shared" si="135"/>
        <v/>
      </c>
      <c r="AG98" s="49" t="str">
        <f t="shared" si="135"/>
        <v/>
      </c>
      <c r="AH98" s="49" t="str">
        <f t="shared" si="135"/>
        <v/>
      </c>
      <c r="AI98" s="47" t="str">
        <f t="shared" si="135"/>
        <v/>
      </c>
      <c r="AJ98" s="47" t="str">
        <f t="shared" si="135"/>
        <v/>
      </c>
      <c r="AK98" s="46" t="str">
        <f t="shared" si="135"/>
        <v/>
      </c>
      <c r="AL98" s="47"/>
      <c r="AM98" s="53" t="str">
        <f t="shared" si="182"/>
        <v/>
      </c>
      <c r="AN98" s="50" t="str">
        <f t="shared" si="183"/>
        <v/>
      </c>
      <c r="AO98" s="53" t="s">
        <v>84</v>
      </c>
      <c r="AP98" s="52" t="str">
        <f t="shared" si="184"/>
        <v/>
      </c>
      <c r="AQ98" s="52" t="str">
        <f t="shared" si="185"/>
        <v/>
      </c>
      <c r="AR98" s="47">
        <f t="shared" si="186"/>
        <v>0</v>
      </c>
      <c r="AS98" s="53" t="str">
        <f t="shared" si="187"/>
        <v/>
      </c>
      <c r="AT98" s="52" t="str">
        <f t="shared" si="188"/>
        <v/>
      </c>
      <c r="AU98" s="9" t="str">
        <f t="shared" si="189"/>
        <v/>
      </c>
      <c r="AV98" s="9" t="str">
        <f t="shared" si="190"/>
        <v/>
      </c>
      <c r="AW98" s="12" t="str">
        <f t="shared" si="191"/>
        <v/>
      </c>
      <c r="AX98" s="9" t="str">
        <f t="shared" si="192"/>
        <v/>
      </c>
      <c r="AY98" s="12" t="str">
        <f t="shared" si="193"/>
        <v/>
      </c>
      <c r="AZ98" s="10" t="str">
        <f t="shared" si="194"/>
        <v/>
      </c>
      <c r="BA98" s="10" t="str">
        <f t="shared" si="195"/>
        <v/>
      </c>
      <c r="BB98" s="10" t="str">
        <f t="shared" si="196"/>
        <v/>
      </c>
      <c r="BC98" s="10" t="str">
        <f t="shared" si="197"/>
        <v/>
      </c>
      <c r="BD98" s="10" t="str">
        <f t="shared" si="198"/>
        <v/>
      </c>
      <c r="BE98" s="12" t="str">
        <f t="shared" si="199"/>
        <v/>
      </c>
      <c r="BF98" s="9" t="str">
        <f t="shared" si="200"/>
        <v/>
      </c>
      <c r="BG98" s="9" t="str">
        <f t="shared" si="201"/>
        <v/>
      </c>
      <c r="BH98" s="7" t="str">
        <f t="shared" si="202"/>
        <v/>
      </c>
      <c r="BI98" s="7" t="str">
        <f t="shared" si="203"/>
        <v/>
      </c>
      <c r="BJ98" s="12" t="str">
        <f t="shared" si="204"/>
        <v/>
      </c>
      <c r="BK98" s="80" t="str">
        <f t="shared" si="205"/>
        <v/>
      </c>
      <c r="BL98" s="7" t="str">
        <f t="shared" si="206"/>
        <v/>
      </c>
      <c r="BM98" s="7" t="str">
        <f t="shared" si="256"/>
        <v/>
      </c>
      <c r="BN98" s="12" t="str">
        <f t="shared" si="207"/>
        <v/>
      </c>
      <c r="BO98" s="9" t="str">
        <f t="shared" si="208"/>
        <v/>
      </c>
      <c r="BP98" s="2" t="str">
        <f t="shared" si="209"/>
        <v/>
      </c>
      <c r="BQ98" s="2" t="str">
        <f t="shared" si="210"/>
        <v/>
      </c>
      <c r="BR98" s="20" t="str">
        <f t="shared" si="151"/>
        <v/>
      </c>
      <c r="BS98" s="20" t="str">
        <f t="shared" si="151"/>
        <v/>
      </c>
      <c r="BT98" s="20" t="str">
        <f t="shared" si="151"/>
        <v/>
      </c>
      <c r="BU98" s="86" t="str">
        <f t="shared" si="211"/>
        <v/>
      </c>
      <c r="BV98" s="86" t="str">
        <f t="shared" si="212"/>
        <v/>
      </c>
      <c r="BW98" s="20" t="str">
        <f t="shared" si="151"/>
        <v/>
      </c>
      <c r="BX98" s="86" t="str">
        <f t="shared" si="137"/>
        <v/>
      </c>
      <c r="BY98" s="86" t="str">
        <f t="shared" si="137"/>
        <v/>
      </c>
      <c r="BZ98" s="86" t="str">
        <f t="shared" si="137"/>
        <v/>
      </c>
      <c r="CA98" s="86" t="str">
        <f t="shared" si="137"/>
        <v/>
      </c>
      <c r="CB98" s="86" t="str">
        <f t="shared" si="137"/>
        <v/>
      </c>
      <c r="CC98" s="86" t="str">
        <f t="shared" si="137"/>
        <v/>
      </c>
      <c r="CD98" s="86" t="str">
        <f t="shared" si="137"/>
        <v/>
      </c>
      <c r="CE98" s="20" t="str">
        <f t="shared" si="257"/>
        <v/>
      </c>
      <c r="CF98" s="14" t="str">
        <f t="shared" si="213"/>
        <v/>
      </c>
      <c r="CG98" s="14" t="str">
        <f t="shared" si="214"/>
        <v/>
      </c>
      <c r="CH98" s="8">
        <f t="shared" si="215"/>
        <v>0</v>
      </c>
      <c r="CI98" s="9" t="str">
        <f t="shared" si="216"/>
        <v/>
      </c>
      <c r="CJ98" s="9" t="str">
        <f t="shared" si="217"/>
        <v/>
      </c>
      <c r="CK98" s="9" t="str">
        <f t="shared" si="218"/>
        <v/>
      </c>
      <c r="CL98" s="9" t="str">
        <f t="shared" si="219"/>
        <v/>
      </c>
      <c r="CM98" s="9" t="str">
        <f t="shared" si="220"/>
        <v/>
      </c>
      <c r="CN98" s="9" t="str">
        <f t="shared" si="221"/>
        <v/>
      </c>
      <c r="CO98" s="9" t="str">
        <f t="shared" si="222"/>
        <v/>
      </c>
      <c r="CP98" s="9" t="str">
        <f t="shared" si="222"/>
        <v/>
      </c>
      <c r="CQ98" s="9" t="str">
        <f t="shared" si="222"/>
        <v/>
      </c>
      <c r="CR98" s="9" t="str">
        <f t="shared" si="222"/>
        <v/>
      </c>
      <c r="CS98" s="9" t="str">
        <f t="shared" si="222"/>
        <v/>
      </c>
      <c r="CT98" s="9" t="str">
        <f t="shared" si="222"/>
        <v/>
      </c>
      <c r="CU98" s="9" t="str">
        <f t="shared" si="222"/>
        <v/>
      </c>
      <c r="CV98" s="9" t="str">
        <f t="shared" si="223"/>
        <v/>
      </c>
      <c r="CW98" s="9" t="str">
        <f t="shared" si="224"/>
        <v/>
      </c>
      <c r="CX98" s="9" t="str">
        <f t="shared" si="224"/>
        <v/>
      </c>
      <c r="CY98" s="9" t="str">
        <f t="shared" si="224"/>
        <v/>
      </c>
      <c r="CZ98" s="9" t="str">
        <f t="shared" si="224"/>
        <v/>
      </c>
      <c r="DA98" s="9" t="str">
        <f t="shared" si="224"/>
        <v/>
      </c>
      <c r="DB98" s="9" t="str">
        <f t="shared" si="224"/>
        <v/>
      </c>
      <c r="DC98" s="9" t="str">
        <f t="shared" si="224"/>
        <v/>
      </c>
      <c r="DD98" s="2" t="str">
        <f t="shared" si="225"/>
        <v/>
      </c>
      <c r="DE98" s="2" t="str">
        <f t="shared" si="226"/>
        <v/>
      </c>
      <c r="DF98" s="2" t="str">
        <f t="shared" si="227"/>
        <v/>
      </c>
      <c r="DG98" s="2" t="str">
        <f t="shared" si="228"/>
        <v/>
      </c>
      <c r="DH98" s="2" t="str">
        <f t="shared" si="229"/>
        <v/>
      </c>
      <c r="DI98" s="2" t="str">
        <f t="shared" si="230"/>
        <v/>
      </c>
      <c r="DJ98" s="2" t="str">
        <f t="shared" si="231"/>
        <v/>
      </c>
      <c r="DK98" s="2" t="str">
        <f t="shared" si="232"/>
        <v/>
      </c>
      <c r="DL98" s="16" t="str">
        <f t="shared" si="233"/>
        <v/>
      </c>
      <c r="DM98" s="16" t="str">
        <f t="shared" si="234"/>
        <v/>
      </c>
      <c r="DN98" s="16" t="str">
        <f t="shared" si="235"/>
        <v/>
      </c>
      <c r="DO98" s="72" t="str">
        <f t="shared" si="236"/>
        <v/>
      </c>
      <c r="DP98" s="16" t="str">
        <f t="shared" si="237"/>
        <v/>
      </c>
      <c r="DQ98" s="16" t="str">
        <f t="shared" si="238"/>
        <v/>
      </c>
      <c r="DR98" s="2" t="str">
        <f t="shared" si="239"/>
        <v/>
      </c>
      <c r="DS98" s="2" t="str">
        <f t="shared" si="240"/>
        <v/>
      </c>
      <c r="DT98" s="2" t="str">
        <f t="shared" si="241"/>
        <v/>
      </c>
      <c r="DU98" s="2" t="str">
        <f t="shared" si="242"/>
        <v/>
      </c>
      <c r="DV98" s="15"/>
      <c r="DW98" s="18"/>
      <c r="DX98" s="17"/>
      <c r="DY98" s="47" t="str">
        <f t="shared" si="136"/>
        <v/>
      </c>
      <c r="DZ98" s="47" t="str">
        <f t="shared" si="136"/>
        <v/>
      </c>
      <c r="EA98" s="47" t="str">
        <f t="shared" si="136"/>
        <v/>
      </c>
      <c r="EB98" s="47" t="str">
        <f t="shared" si="136"/>
        <v/>
      </c>
      <c r="EC98" s="49" t="str">
        <f t="shared" si="136"/>
        <v/>
      </c>
      <c r="ED98" s="49" t="str">
        <f t="shared" si="136"/>
        <v/>
      </c>
      <c r="EE98" s="47" t="str">
        <f t="shared" si="136"/>
        <v/>
      </c>
      <c r="EF98" s="47" t="str">
        <f t="shared" si="136"/>
        <v/>
      </c>
      <c r="EG98" s="47" t="str">
        <f t="shared" si="136"/>
        <v/>
      </c>
      <c r="EH98" s="6">
        <f t="shared" si="152"/>
        <v>0</v>
      </c>
      <c r="EI98" s="6">
        <f t="shared" si="153"/>
        <v>0</v>
      </c>
      <c r="EJ98" s="2" t="str">
        <f t="shared" si="154"/>
        <v/>
      </c>
      <c r="EK98" s="2" t="str">
        <f t="shared" si="155"/>
        <v/>
      </c>
      <c r="EL98" s="2" t="str">
        <f t="shared" si="126"/>
        <v/>
      </c>
      <c r="EM98" s="2" t="str">
        <f t="shared" si="156"/>
        <v/>
      </c>
      <c r="EN98" s="2" t="str">
        <f t="shared" si="157"/>
        <v/>
      </c>
      <c r="EO98" s="2">
        <f t="shared" si="158"/>
        <v>0</v>
      </c>
      <c r="EP98" s="2">
        <f t="shared" si="243"/>
        <v>0</v>
      </c>
      <c r="EQ98" s="2"/>
      <c r="ER98" s="2"/>
      <c r="ES98" s="2"/>
      <c r="ET98" s="2"/>
      <c r="EU98" s="2"/>
      <c r="EV98" s="2"/>
      <c r="EW98" s="2">
        <f t="shared" si="159"/>
        <v>0</v>
      </c>
      <c r="EX98" s="2">
        <f t="shared" si="160"/>
        <v>0</v>
      </c>
      <c r="EY98" s="2">
        <f t="shared" si="244"/>
        <v>0</v>
      </c>
      <c r="EZ98" s="2">
        <f t="shared" si="161"/>
        <v>0</v>
      </c>
      <c r="FA98" s="2">
        <f t="shared" si="162"/>
        <v>0</v>
      </c>
      <c r="FB98" s="59"/>
      <c r="FC98" s="2">
        <f t="shared" si="163"/>
        <v>0</v>
      </c>
      <c r="FD98" s="2">
        <f t="shared" si="245"/>
        <v>0</v>
      </c>
      <c r="FE98" s="3">
        <f t="shared" ref="FE98:FE151" si="258">EO98</f>
        <v>0</v>
      </c>
      <c r="FF98" s="3">
        <f t="shared" si="246"/>
        <v>0</v>
      </c>
      <c r="FG98" s="3">
        <f t="shared" si="247"/>
        <v>0</v>
      </c>
      <c r="FH98" s="3">
        <f t="shared" si="164"/>
        <v>0</v>
      </c>
      <c r="FI98" s="67">
        <f t="shared" si="165"/>
        <v>0</v>
      </c>
      <c r="FJ98" s="3">
        <f t="shared" si="166"/>
        <v>0</v>
      </c>
      <c r="FK98" s="3">
        <f t="shared" si="167"/>
        <v>0</v>
      </c>
      <c r="FL98" s="3">
        <f t="shared" si="248"/>
        <v>0</v>
      </c>
      <c r="FM98" s="3">
        <f t="shared" si="249"/>
        <v>0</v>
      </c>
      <c r="FN98" s="3">
        <f t="shared" si="250"/>
        <v>0</v>
      </c>
      <c r="FO98" s="2">
        <f t="shared" si="168"/>
        <v>0</v>
      </c>
      <c r="FP98" s="2">
        <f t="shared" si="169"/>
        <v>0</v>
      </c>
      <c r="FQ98" s="2">
        <f t="shared" si="251"/>
        <v>0</v>
      </c>
      <c r="FR98" s="6" t="str">
        <f>IF(A98=1,1,IF(DW98="","",COUNTA($DW$31:DW98)+1))</f>
        <v/>
      </c>
      <c r="FS98" s="6" t="str">
        <f t="shared" si="170"/>
        <v/>
      </c>
      <c r="FT98" s="43">
        <f t="shared" si="252"/>
        <v>0</v>
      </c>
      <c r="FU98" s="23">
        <f t="shared" si="253"/>
        <v>0</v>
      </c>
      <c r="FV98" s="21">
        <f t="shared" si="254"/>
        <v>0</v>
      </c>
    </row>
    <row r="99" spans="1:178">
      <c r="A99" s="4" t="str">
        <f t="shared" si="171"/>
        <v/>
      </c>
      <c r="B99" s="33"/>
      <c r="C99" s="33"/>
      <c r="D99" s="33"/>
      <c r="E99" s="33"/>
      <c r="F99" s="33"/>
      <c r="G99" s="11" t="str">
        <f t="shared" si="138"/>
        <v/>
      </c>
      <c r="H99" s="3" t="str">
        <f t="shared" si="172"/>
        <v/>
      </c>
      <c r="I99" s="3" t="str">
        <f t="shared" si="139"/>
        <v/>
      </c>
      <c r="J99" s="3" t="str">
        <f t="shared" si="173"/>
        <v/>
      </c>
      <c r="K99" s="3" t="str">
        <f t="shared" si="140"/>
        <v/>
      </c>
      <c r="L99" s="2" t="str">
        <f t="shared" si="141"/>
        <v/>
      </c>
      <c r="M99" s="8" t="str">
        <f t="shared" si="174"/>
        <v/>
      </c>
      <c r="N99" s="8" t="str">
        <f t="shared" si="142"/>
        <v/>
      </c>
      <c r="O99" s="8" t="str">
        <f t="shared" si="175"/>
        <v/>
      </c>
      <c r="P99" s="8" t="str">
        <f t="shared" si="143"/>
        <v/>
      </c>
      <c r="Q99" s="2" t="str">
        <f t="shared" si="144"/>
        <v/>
      </c>
      <c r="R99" s="3" t="str">
        <f t="shared" si="145"/>
        <v/>
      </c>
      <c r="S99" s="3" t="str">
        <f t="shared" si="146"/>
        <v/>
      </c>
      <c r="T99" s="3" t="str">
        <f t="shared" si="176"/>
        <v/>
      </c>
      <c r="U99" s="8" t="str">
        <f t="shared" si="147"/>
        <v/>
      </c>
      <c r="V99" s="2" t="str">
        <f t="shared" si="148"/>
        <v/>
      </c>
      <c r="W99" s="2" t="str">
        <f t="shared" si="149"/>
        <v/>
      </c>
      <c r="X99" s="2" t="str">
        <f t="shared" si="255"/>
        <v/>
      </c>
      <c r="Y99" s="2" t="str">
        <f t="shared" si="150"/>
        <v/>
      </c>
      <c r="Z99" s="46" t="str">
        <f t="shared" si="177"/>
        <v/>
      </c>
      <c r="AA99" s="46" t="str">
        <f t="shared" si="178"/>
        <v/>
      </c>
      <c r="AB99" s="47"/>
      <c r="AC99" s="46" t="str">
        <f t="shared" si="179"/>
        <v/>
      </c>
      <c r="AD99" s="47" t="str">
        <f t="shared" si="180"/>
        <v/>
      </c>
      <c r="AE99" s="48" t="str">
        <f t="shared" si="181"/>
        <v/>
      </c>
      <c r="AF99" s="49" t="str">
        <f t="shared" si="135"/>
        <v/>
      </c>
      <c r="AG99" s="49" t="str">
        <f t="shared" si="135"/>
        <v/>
      </c>
      <c r="AH99" s="49" t="str">
        <f t="shared" si="135"/>
        <v/>
      </c>
      <c r="AI99" s="47" t="str">
        <f t="shared" si="135"/>
        <v/>
      </c>
      <c r="AJ99" s="47" t="str">
        <f t="shared" si="135"/>
        <v/>
      </c>
      <c r="AK99" s="46" t="str">
        <f t="shared" si="135"/>
        <v/>
      </c>
      <c r="AL99" s="47"/>
      <c r="AM99" s="53" t="str">
        <f t="shared" si="182"/>
        <v/>
      </c>
      <c r="AN99" s="50" t="str">
        <f t="shared" si="183"/>
        <v/>
      </c>
      <c r="AO99" s="53" t="s">
        <v>84</v>
      </c>
      <c r="AP99" s="52" t="str">
        <f t="shared" si="184"/>
        <v/>
      </c>
      <c r="AQ99" s="52" t="str">
        <f t="shared" si="185"/>
        <v/>
      </c>
      <c r="AR99" s="47">
        <f t="shared" si="186"/>
        <v>0</v>
      </c>
      <c r="AS99" s="53" t="str">
        <f t="shared" si="187"/>
        <v/>
      </c>
      <c r="AT99" s="52" t="str">
        <f t="shared" si="188"/>
        <v/>
      </c>
      <c r="AU99" s="9" t="str">
        <f t="shared" si="189"/>
        <v/>
      </c>
      <c r="AV99" s="9" t="str">
        <f t="shared" si="190"/>
        <v/>
      </c>
      <c r="AW99" s="12" t="str">
        <f t="shared" si="191"/>
        <v/>
      </c>
      <c r="AX99" s="9" t="str">
        <f t="shared" si="192"/>
        <v/>
      </c>
      <c r="AY99" s="12" t="str">
        <f t="shared" si="193"/>
        <v/>
      </c>
      <c r="AZ99" s="10" t="str">
        <f t="shared" si="194"/>
        <v/>
      </c>
      <c r="BA99" s="10" t="str">
        <f t="shared" si="195"/>
        <v/>
      </c>
      <c r="BB99" s="10" t="str">
        <f t="shared" si="196"/>
        <v/>
      </c>
      <c r="BC99" s="10" t="str">
        <f t="shared" si="197"/>
        <v/>
      </c>
      <c r="BD99" s="10" t="str">
        <f t="shared" si="198"/>
        <v/>
      </c>
      <c r="BE99" s="12" t="str">
        <f t="shared" si="199"/>
        <v/>
      </c>
      <c r="BF99" s="9" t="str">
        <f t="shared" si="200"/>
        <v/>
      </c>
      <c r="BG99" s="9" t="str">
        <f t="shared" si="201"/>
        <v/>
      </c>
      <c r="BH99" s="7" t="str">
        <f t="shared" si="202"/>
        <v/>
      </c>
      <c r="BI99" s="7" t="str">
        <f t="shared" si="203"/>
        <v/>
      </c>
      <c r="BJ99" s="12" t="str">
        <f t="shared" si="204"/>
        <v/>
      </c>
      <c r="BK99" s="80" t="str">
        <f t="shared" si="205"/>
        <v/>
      </c>
      <c r="BL99" s="7" t="str">
        <f t="shared" si="206"/>
        <v/>
      </c>
      <c r="BM99" s="7" t="str">
        <f t="shared" si="256"/>
        <v/>
      </c>
      <c r="BN99" s="12" t="str">
        <f t="shared" si="207"/>
        <v/>
      </c>
      <c r="BO99" s="9" t="str">
        <f t="shared" si="208"/>
        <v/>
      </c>
      <c r="BP99" s="2" t="str">
        <f t="shared" si="209"/>
        <v/>
      </c>
      <c r="BQ99" s="2" t="str">
        <f t="shared" si="210"/>
        <v/>
      </c>
      <c r="BR99" s="20" t="str">
        <f t="shared" si="151"/>
        <v/>
      </c>
      <c r="BS99" s="20" t="str">
        <f t="shared" si="151"/>
        <v/>
      </c>
      <c r="BT99" s="20" t="str">
        <f t="shared" si="151"/>
        <v/>
      </c>
      <c r="BU99" s="86" t="str">
        <f t="shared" si="211"/>
        <v/>
      </c>
      <c r="BV99" s="86" t="str">
        <f t="shared" si="212"/>
        <v/>
      </c>
      <c r="BW99" s="20" t="str">
        <f t="shared" si="151"/>
        <v/>
      </c>
      <c r="BX99" s="86" t="str">
        <f t="shared" si="137"/>
        <v/>
      </c>
      <c r="BY99" s="86" t="str">
        <f t="shared" si="137"/>
        <v/>
      </c>
      <c r="BZ99" s="86" t="str">
        <f t="shared" si="137"/>
        <v/>
      </c>
      <c r="CA99" s="86" t="str">
        <f t="shared" si="137"/>
        <v/>
      </c>
      <c r="CB99" s="86" t="str">
        <f t="shared" si="137"/>
        <v/>
      </c>
      <c r="CC99" s="86" t="str">
        <f t="shared" si="137"/>
        <v/>
      </c>
      <c r="CD99" s="86" t="str">
        <f t="shared" si="137"/>
        <v/>
      </c>
      <c r="CE99" s="20" t="str">
        <f t="shared" si="257"/>
        <v/>
      </c>
      <c r="CF99" s="14" t="str">
        <f t="shared" si="213"/>
        <v/>
      </c>
      <c r="CG99" s="14" t="str">
        <f t="shared" si="214"/>
        <v/>
      </c>
      <c r="CH99" s="8">
        <f t="shared" si="215"/>
        <v>0</v>
      </c>
      <c r="CI99" s="9" t="str">
        <f t="shared" si="216"/>
        <v/>
      </c>
      <c r="CJ99" s="9" t="str">
        <f t="shared" si="217"/>
        <v/>
      </c>
      <c r="CK99" s="9" t="str">
        <f t="shared" si="218"/>
        <v/>
      </c>
      <c r="CL99" s="9" t="str">
        <f t="shared" si="219"/>
        <v/>
      </c>
      <c r="CM99" s="9" t="str">
        <f t="shared" si="220"/>
        <v/>
      </c>
      <c r="CN99" s="9" t="str">
        <f t="shared" si="221"/>
        <v/>
      </c>
      <c r="CO99" s="9" t="str">
        <f t="shared" si="222"/>
        <v/>
      </c>
      <c r="CP99" s="9" t="str">
        <f t="shared" si="222"/>
        <v/>
      </c>
      <c r="CQ99" s="9" t="str">
        <f t="shared" si="222"/>
        <v/>
      </c>
      <c r="CR99" s="9" t="str">
        <f t="shared" si="222"/>
        <v/>
      </c>
      <c r="CS99" s="9" t="str">
        <f t="shared" si="222"/>
        <v/>
      </c>
      <c r="CT99" s="9" t="str">
        <f t="shared" si="222"/>
        <v/>
      </c>
      <c r="CU99" s="9" t="str">
        <f t="shared" si="222"/>
        <v/>
      </c>
      <c r="CV99" s="9" t="str">
        <f t="shared" si="223"/>
        <v/>
      </c>
      <c r="CW99" s="9" t="str">
        <f t="shared" si="224"/>
        <v/>
      </c>
      <c r="CX99" s="9" t="str">
        <f t="shared" si="224"/>
        <v/>
      </c>
      <c r="CY99" s="9" t="str">
        <f t="shared" si="224"/>
        <v/>
      </c>
      <c r="CZ99" s="9" t="str">
        <f t="shared" si="224"/>
        <v/>
      </c>
      <c r="DA99" s="9" t="str">
        <f t="shared" si="224"/>
        <v/>
      </c>
      <c r="DB99" s="9" t="str">
        <f t="shared" si="224"/>
        <v/>
      </c>
      <c r="DC99" s="9" t="str">
        <f t="shared" si="224"/>
        <v/>
      </c>
      <c r="DD99" s="2" t="str">
        <f t="shared" si="225"/>
        <v/>
      </c>
      <c r="DE99" s="2" t="str">
        <f t="shared" si="226"/>
        <v/>
      </c>
      <c r="DF99" s="2" t="str">
        <f t="shared" si="227"/>
        <v/>
      </c>
      <c r="DG99" s="2" t="str">
        <f t="shared" si="228"/>
        <v/>
      </c>
      <c r="DH99" s="2" t="str">
        <f t="shared" si="229"/>
        <v/>
      </c>
      <c r="DI99" s="2" t="str">
        <f t="shared" si="230"/>
        <v/>
      </c>
      <c r="DJ99" s="2" t="str">
        <f t="shared" si="231"/>
        <v/>
      </c>
      <c r="DK99" s="2" t="str">
        <f t="shared" si="232"/>
        <v/>
      </c>
      <c r="DL99" s="16" t="str">
        <f t="shared" si="233"/>
        <v/>
      </c>
      <c r="DM99" s="16" t="str">
        <f t="shared" si="234"/>
        <v/>
      </c>
      <c r="DN99" s="16" t="str">
        <f t="shared" si="235"/>
        <v/>
      </c>
      <c r="DO99" s="72" t="str">
        <f t="shared" si="236"/>
        <v/>
      </c>
      <c r="DP99" s="16" t="str">
        <f t="shared" si="237"/>
        <v/>
      </c>
      <c r="DQ99" s="16" t="str">
        <f t="shared" si="238"/>
        <v/>
      </c>
      <c r="DR99" s="2" t="str">
        <f t="shared" si="239"/>
        <v/>
      </c>
      <c r="DS99" s="2" t="str">
        <f t="shared" si="240"/>
        <v/>
      </c>
      <c r="DT99" s="2" t="str">
        <f t="shared" si="241"/>
        <v/>
      </c>
      <c r="DU99" s="2" t="str">
        <f t="shared" si="242"/>
        <v/>
      </c>
      <c r="DV99" s="15"/>
      <c r="DW99" s="17"/>
      <c r="DX99" s="17"/>
      <c r="DY99" s="47" t="str">
        <f t="shared" si="136"/>
        <v/>
      </c>
      <c r="DZ99" s="47" t="str">
        <f t="shared" si="136"/>
        <v/>
      </c>
      <c r="EA99" s="47" t="str">
        <f t="shared" si="136"/>
        <v/>
      </c>
      <c r="EB99" s="47" t="str">
        <f t="shared" si="136"/>
        <v/>
      </c>
      <c r="EC99" s="49" t="str">
        <f t="shared" si="136"/>
        <v/>
      </c>
      <c r="ED99" s="49" t="str">
        <f t="shared" si="136"/>
        <v/>
      </c>
      <c r="EE99" s="47" t="str">
        <f t="shared" si="136"/>
        <v/>
      </c>
      <c r="EF99" s="47" t="str">
        <f t="shared" si="136"/>
        <v/>
      </c>
      <c r="EG99" s="47" t="str">
        <f t="shared" si="136"/>
        <v/>
      </c>
      <c r="EH99" s="6">
        <f t="shared" si="152"/>
        <v>0</v>
      </c>
      <c r="EI99" s="6">
        <f t="shared" si="153"/>
        <v>0</v>
      </c>
      <c r="EJ99" s="2" t="str">
        <f t="shared" si="154"/>
        <v/>
      </c>
      <c r="EK99" s="2" t="str">
        <f t="shared" si="155"/>
        <v/>
      </c>
      <c r="EL99" s="2" t="str">
        <f t="shared" si="126"/>
        <v/>
      </c>
      <c r="EM99" s="2" t="str">
        <f t="shared" si="156"/>
        <v/>
      </c>
      <c r="EN99" s="2" t="str">
        <f t="shared" si="157"/>
        <v/>
      </c>
      <c r="EO99" s="2">
        <f t="shared" si="158"/>
        <v>0</v>
      </c>
      <c r="EP99" s="2">
        <f t="shared" si="243"/>
        <v>0</v>
      </c>
      <c r="EQ99" s="2"/>
      <c r="ER99" s="2"/>
      <c r="ES99" s="2"/>
      <c r="ET99" s="2"/>
      <c r="EU99" s="2"/>
      <c r="EV99" s="2"/>
      <c r="EW99" s="2">
        <f t="shared" si="159"/>
        <v>0</v>
      </c>
      <c r="EX99" s="2">
        <f t="shared" si="160"/>
        <v>0</v>
      </c>
      <c r="EY99" s="2">
        <f t="shared" si="244"/>
        <v>0</v>
      </c>
      <c r="EZ99" s="2">
        <f t="shared" si="161"/>
        <v>0</v>
      </c>
      <c r="FA99" s="2">
        <f t="shared" si="162"/>
        <v>0</v>
      </c>
      <c r="FB99" s="59"/>
      <c r="FC99" s="2">
        <f t="shared" si="163"/>
        <v>0</v>
      </c>
      <c r="FD99" s="2">
        <f t="shared" si="245"/>
        <v>0</v>
      </c>
      <c r="FE99" s="3">
        <f t="shared" si="258"/>
        <v>0</v>
      </c>
      <c r="FF99" s="3">
        <f t="shared" si="246"/>
        <v>0</v>
      </c>
      <c r="FG99" s="3">
        <f t="shared" si="247"/>
        <v>0</v>
      </c>
      <c r="FH99" s="3">
        <f t="shared" si="164"/>
        <v>0</v>
      </c>
      <c r="FI99" s="67">
        <f t="shared" si="165"/>
        <v>0</v>
      </c>
      <c r="FJ99" s="3">
        <f t="shared" si="166"/>
        <v>0</v>
      </c>
      <c r="FK99" s="3">
        <f t="shared" si="167"/>
        <v>0</v>
      </c>
      <c r="FL99" s="3">
        <f t="shared" si="248"/>
        <v>0</v>
      </c>
      <c r="FM99" s="3">
        <f t="shared" si="249"/>
        <v>0</v>
      </c>
      <c r="FN99" s="3">
        <f t="shared" si="250"/>
        <v>0</v>
      </c>
      <c r="FO99" s="2">
        <f t="shared" si="168"/>
        <v>0</v>
      </c>
      <c r="FP99" s="2">
        <f t="shared" si="169"/>
        <v>0</v>
      </c>
      <c r="FQ99" s="2">
        <f t="shared" si="251"/>
        <v>0</v>
      </c>
      <c r="FR99" s="6" t="str">
        <f>IF(A99=1,1,IF(DW99="","",COUNTA($DW$31:DW99)+1))</f>
        <v/>
      </c>
      <c r="FS99" s="6" t="str">
        <f t="shared" si="170"/>
        <v/>
      </c>
      <c r="FT99" s="43">
        <f t="shared" si="252"/>
        <v>0</v>
      </c>
      <c r="FU99" s="23">
        <f t="shared" si="253"/>
        <v>0</v>
      </c>
      <c r="FV99" s="21">
        <f t="shared" si="254"/>
        <v>0</v>
      </c>
    </row>
    <row r="100" spans="1:178">
      <c r="A100" s="4" t="str">
        <f t="shared" si="171"/>
        <v/>
      </c>
      <c r="B100" s="33"/>
      <c r="C100" s="33"/>
      <c r="D100" s="33"/>
      <c r="E100" s="33"/>
      <c r="F100" s="33"/>
      <c r="G100" s="11" t="str">
        <f t="shared" si="138"/>
        <v/>
      </c>
      <c r="H100" s="3" t="str">
        <f t="shared" si="172"/>
        <v/>
      </c>
      <c r="I100" s="3" t="str">
        <f t="shared" si="139"/>
        <v/>
      </c>
      <c r="J100" s="3" t="str">
        <f t="shared" si="173"/>
        <v/>
      </c>
      <c r="K100" s="3" t="str">
        <f t="shared" si="140"/>
        <v/>
      </c>
      <c r="L100" s="2" t="str">
        <f t="shared" si="141"/>
        <v/>
      </c>
      <c r="M100" s="8" t="str">
        <f t="shared" si="174"/>
        <v/>
      </c>
      <c r="N100" s="8" t="str">
        <f t="shared" si="142"/>
        <v/>
      </c>
      <c r="O100" s="8" t="str">
        <f t="shared" si="175"/>
        <v/>
      </c>
      <c r="P100" s="8" t="str">
        <f t="shared" si="143"/>
        <v/>
      </c>
      <c r="Q100" s="2" t="str">
        <f t="shared" si="144"/>
        <v/>
      </c>
      <c r="R100" s="3" t="str">
        <f t="shared" si="145"/>
        <v/>
      </c>
      <c r="S100" s="3" t="str">
        <f t="shared" si="146"/>
        <v/>
      </c>
      <c r="T100" s="3" t="str">
        <f t="shared" si="176"/>
        <v/>
      </c>
      <c r="U100" s="8" t="str">
        <f t="shared" si="147"/>
        <v/>
      </c>
      <c r="V100" s="2" t="str">
        <f t="shared" si="148"/>
        <v/>
      </c>
      <c r="W100" s="2" t="str">
        <f t="shared" si="149"/>
        <v/>
      </c>
      <c r="X100" s="2" t="str">
        <f t="shared" si="255"/>
        <v/>
      </c>
      <c r="Y100" s="2" t="str">
        <f t="shared" si="150"/>
        <v/>
      </c>
      <c r="Z100" s="46" t="str">
        <f t="shared" si="177"/>
        <v/>
      </c>
      <c r="AA100" s="46" t="str">
        <f t="shared" si="178"/>
        <v/>
      </c>
      <c r="AB100" s="47"/>
      <c r="AC100" s="46" t="str">
        <f t="shared" si="179"/>
        <v/>
      </c>
      <c r="AD100" s="47" t="str">
        <f t="shared" si="180"/>
        <v/>
      </c>
      <c r="AE100" s="48" t="str">
        <f t="shared" si="181"/>
        <v/>
      </c>
      <c r="AF100" s="49" t="str">
        <f t="shared" si="135"/>
        <v/>
      </c>
      <c r="AG100" s="49" t="str">
        <f t="shared" si="135"/>
        <v/>
      </c>
      <c r="AH100" s="49" t="str">
        <f t="shared" si="135"/>
        <v/>
      </c>
      <c r="AI100" s="47" t="str">
        <f t="shared" si="135"/>
        <v/>
      </c>
      <c r="AJ100" s="47" t="str">
        <f t="shared" si="135"/>
        <v/>
      </c>
      <c r="AK100" s="46" t="str">
        <f t="shared" si="135"/>
        <v/>
      </c>
      <c r="AL100" s="47"/>
      <c r="AM100" s="53" t="str">
        <f t="shared" si="182"/>
        <v/>
      </c>
      <c r="AN100" s="50" t="str">
        <f t="shared" si="183"/>
        <v/>
      </c>
      <c r="AO100" s="53" t="s">
        <v>84</v>
      </c>
      <c r="AP100" s="52" t="str">
        <f t="shared" si="184"/>
        <v/>
      </c>
      <c r="AQ100" s="52" t="str">
        <f t="shared" si="185"/>
        <v/>
      </c>
      <c r="AR100" s="47">
        <f t="shared" si="186"/>
        <v>0</v>
      </c>
      <c r="AS100" s="53" t="str">
        <f t="shared" si="187"/>
        <v/>
      </c>
      <c r="AT100" s="52" t="str">
        <f t="shared" si="188"/>
        <v/>
      </c>
      <c r="AU100" s="9" t="str">
        <f t="shared" si="189"/>
        <v/>
      </c>
      <c r="AV100" s="9" t="str">
        <f t="shared" si="190"/>
        <v/>
      </c>
      <c r="AW100" s="12" t="str">
        <f t="shared" si="191"/>
        <v/>
      </c>
      <c r="AX100" s="9" t="str">
        <f t="shared" si="192"/>
        <v/>
      </c>
      <c r="AY100" s="12" t="str">
        <f t="shared" si="193"/>
        <v/>
      </c>
      <c r="AZ100" s="10" t="str">
        <f t="shared" si="194"/>
        <v/>
      </c>
      <c r="BA100" s="10" t="str">
        <f t="shared" si="195"/>
        <v/>
      </c>
      <c r="BB100" s="10" t="str">
        <f t="shared" si="196"/>
        <v/>
      </c>
      <c r="BC100" s="10" t="str">
        <f t="shared" si="197"/>
        <v/>
      </c>
      <c r="BD100" s="10" t="str">
        <f t="shared" si="198"/>
        <v/>
      </c>
      <c r="BE100" s="12" t="str">
        <f t="shared" si="199"/>
        <v/>
      </c>
      <c r="BF100" s="9" t="str">
        <f t="shared" si="200"/>
        <v/>
      </c>
      <c r="BG100" s="9" t="str">
        <f t="shared" si="201"/>
        <v/>
      </c>
      <c r="BH100" s="7" t="str">
        <f t="shared" si="202"/>
        <v/>
      </c>
      <c r="BI100" s="7" t="str">
        <f t="shared" si="203"/>
        <v/>
      </c>
      <c r="BJ100" s="12" t="str">
        <f t="shared" si="204"/>
        <v/>
      </c>
      <c r="BK100" s="80" t="str">
        <f t="shared" si="205"/>
        <v/>
      </c>
      <c r="BL100" s="7" t="str">
        <f t="shared" si="206"/>
        <v/>
      </c>
      <c r="BM100" s="7" t="str">
        <f t="shared" si="256"/>
        <v/>
      </c>
      <c r="BN100" s="12" t="str">
        <f t="shared" si="207"/>
        <v/>
      </c>
      <c r="BO100" s="9" t="str">
        <f t="shared" si="208"/>
        <v/>
      </c>
      <c r="BP100" s="2" t="str">
        <f t="shared" si="209"/>
        <v/>
      </c>
      <c r="BQ100" s="2" t="str">
        <f t="shared" si="210"/>
        <v/>
      </c>
      <c r="BR100" s="20" t="str">
        <f t="shared" si="151"/>
        <v/>
      </c>
      <c r="BS100" s="20" t="str">
        <f t="shared" si="151"/>
        <v/>
      </c>
      <c r="BT100" s="20" t="str">
        <f t="shared" si="151"/>
        <v/>
      </c>
      <c r="BU100" s="86" t="str">
        <f t="shared" si="211"/>
        <v/>
      </c>
      <c r="BV100" s="86" t="str">
        <f t="shared" si="212"/>
        <v/>
      </c>
      <c r="BW100" s="20" t="str">
        <f t="shared" si="151"/>
        <v/>
      </c>
      <c r="BX100" s="86" t="str">
        <f t="shared" si="137"/>
        <v/>
      </c>
      <c r="BY100" s="86" t="str">
        <f t="shared" si="137"/>
        <v/>
      </c>
      <c r="BZ100" s="86" t="str">
        <f t="shared" si="137"/>
        <v/>
      </c>
      <c r="CA100" s="86" t="str">
        <f t="shared" si="137"/>
        <v/>
      </c>
      <c r="CB100" s="86" t="str">
        <f t="shared" si="137"/>
        <v/>
      </c>
      <c r="CC100" s="86" t="str">
        <f t="shared" si="137"/>
        <v/>
      </c>
      <c r="CD100" s="86" t="str">
        <f t="shared" si="137"/>
        <v/>
      </c>
      <c r="CE100" s="20" t="str">
        <f t="shared" si="257"/>
        <v/>
      </c>
      <c r="CF100" s="14" t="str">
        <f t="shared" si="213"/>
        <v/>
      </c>
      <c r="CG100" s="14" t="str">
        <f t="shared" si="214"/>
        <v/>
      </c>
      <c r="CH100" s="8">
        <f t="shared" si="215"/>
        <v>0</v>
      </c>
      <c r="CI100" s="9" t="str">
        <f t="shared" si="216"/>
        <v/>
      </c>
      <c r="CJ100" s="9" t="str">
        <f t="shared" si="217"/>
        <v/>
      </c>
      <c r="CK100" s="9" t="str">
        <f t="shared" si="218"/>
        <v/>
      </c>
      <c r="CL100" s="9" t="str">
        <f t="shared" si="219"/>
        <v/>
      </c>
      <c r="CM100" s="9" t="str">
        <f t="shared" si="220"/>
        <v/>
      </c>
      <c r="CN100" s="9" t="str">
        <f t="shared" si="221"/>
        <v/>
      </c>
      <c r="CO100" s="9" t="str">
        <f t="shared" si="222"/>
        <v/>
      </c>
      <c r="CP100" s="9" t="str">
        <f t="shared" si="222"/>
        <v/>
      </c>
      <c r="CQ100" s="9" t="str">
        <f t="shared" si="222"/>
        <v/>
      </c>
      <c r="CR100" s="9" t="str">
        <f t="shared" si="222"/>
        <v/>
      </c>
      <c r="CS100" s="9" t="str">
        <f t="shared" si="222"/>
        <v/>
      </c>
      <c r="CT100" s="9" t="str">
        <f t="shared" si="222"/>
        <v/>
      </c>
      <c r="CU100" s="9" t="str">
        <f t="shared" si="222"/>
        <v/>
      </c>
      <c r="CV100" s="9" t="str">
        <f t="shared" si="223"/>
        <v/>
      </c>
      <c r="CW100" s="9" t="str">
        <f t="shared" si="224"/>
        <v/>
      </c>
      <c r="CX100" s="9" t="str">
        <f t="shared" si="224"/>
        <v/>
      </c>
      <c r="CY100" s="9" t="str">
        <f t="shared" si="224"/>
        <v/>
      </c>
      <c r="CZ100" s="9" t="str">
        <f t="shared" si="224"/>
        <v/>
      </c>
      <c r="DA100" s="9" t="str">
        <f t="shared" si="224"/>
        <v/>
      </c>
      <c r="DB100" s="9" t="str">
        <f t="shared" si="224"/>
        <v/>
      </c>
      <c r="DC100" s="9" t="str">
        <f t="shared" si="224"/>
        <v/>
      </c>
      <c r="DD100" s="2" t="str">
        <f t="shared" si="225"/>
        <v/>
      </c>
      <c r="DE100" s="2" t="str">
        <f t="shared" si="226"/>
        <v/>
      </c>
      <c r="DF100" s="2" t="str">
        <f t="shared" si="227"/>
        <v/>
      </c>
      <c r="DG100" s="2" t="str">
        <f t="shared" si="228"/>
        <v/>
      </c>
      <c r="DH100" s="2" t="str">
        <f t="shared" si="229"/>
        <v/>
      </c>
      <c r="DI100" s="2" t="str">
        <f t="shared" si="230"/>
        <v/>
      </c>
      <c r="DJ100" s="2" t="str">
        <f t="shared" si="231"/>
        <v/>
      </c>
      <c r="DK100" s="2" t="str">
        <f t="shared" si="232"/>
        <v/>
      </c>
      <c r="DL100" s="16" t="str">
        <f t="shared" si="233"/>
        <v/>
      </c>
      <c r="DM100" s="16" t="str">
        <f t="shared" si="234"/>
        <v/>
      </c>
      <c r="DN100" s="16" t="str">
        <f t="shared" si="235"/>
        <v/>
      </c>
      <c r="DO100" s="72" t="str">
        <f t="shared" si="236"/>
        <v/>
      </c>
      <c r="DP100" s="16" t="str">
        <f t="shared" si="237"/>
        <v/>
      </c>
      <c r="DQ100" s="16" t="str">
        <f t="shared" si="238"/>
        <v/>
      </c>
      <c r="DR100" s="2" t="str">
        <f t="shared" si="239"/>
        <v/>
      </c>
      <c r="DS100" s="2" t="str">
        <f t="shared" si="240"/>
        <v/>
      </c>
      <c r="DT100" s="2" t="str">
        <f t="shared" si="241"/>
        <v/>
      </c>
      <c r="DU100" s="2" t="str">
        <f t="shared" si="242"/>
        <v/>
      </c>
      <c r="DV100" s="15"/>
      <c r="DW100" s="17"/>
      <c r="DX100" s="17"/>
      <c r="DY100" s="47" t="str">
        <f t="shared" si="136"/>
        <v/>
      </c>
      <c r="DZ100" s="47" t="str">
        <f t="shared" si="136"/>
        <v/>
      </c>
      <c r="EA100" s="47" t="str">
        <f t="shared" si="136"/>
        <v/>
      </c>
      <c r="EB100" s="47" t="str">
        <f t="shared" si="136"/>
        <v/>
      </c>
      <c r="EC100" s="49" t="str">
        <f t="shared" si="136"/>
        <v/>
      </c>
      <c r="ED100" s="49" t="str">
        <f t="shared" si="136"/>
        <v/>
      </c>
      <c r="EE100" s="47" t="str">
        <f t="shared" si="136"/>
        <v/>
      </c>
      <c r="EF100" s="47" t="str">
        <f t="shared" si="136"/>
        <v/>
      </c>
      <c r="EG100" s="47" t="str">
        <f t="shared" si="136"/>
        <v/>
      </c>
      <c r="EH100" s="6">
        <f t="shared" si="152"/>
        <v>0</v>
      </c>
      <c r="EI100" s="6">
        <f t="shared" si="153"/>
        <v>0</v>
      </c>
      <c r="EJ100" s="2" t="str">
        <f t="shared" si="154"/>
        <v/>
      </c>
      <c r="EK100" s="2" t="str">
        <f t="shared" si="155"/>
        <v/>
      </c>
      <c r="EL100" s="2" t="str">
        <f t="shared" si="126"/>
        <v/>
      </c>
      <c r="EM100" s="2" t="str">
        <f t="shared" si="156"/>
        <v/>
      </c>
      <c r="EN100" s="2" t="str">
        <f t="shared" si="157"/>
        <v/>
      </c>
      <c r="EO100" s="2">
        <f t="shared" si="158"/>
        <v>0</v>
      </c>
      <c r="EP100" s="2">
        <f t="shared" si="243"/>
        <v>0</v>
      </c>
      <c r="EQ100" s="2"/>
      <c r="ER100" s="2"/>
      <c r="ES100" s="2"/>
      <c r="ET100" s="2"/>
      <c r="EU100" s="2"/>
      <c r="EV100" s="2"/>
      <c r="EW100" s="2">
        <f t="shared" si="159"/>
        <v>0</v>
      </c>
      <c r="EX100" s="2">
        <f t="shared" si="160"/>
        <v>0</v>
      </c>
      <c r="EY100" s="2">
        <f t="shared" si="244"/>
        <v>0</v>
      </c>
      <c r="EZ100" s="2">
        <f t="shared" si="161"/>
        <v>0</v>
      </c>
      <c r="FA100" s="2">
        <f t="shared" si="162"/>
        <v>0</v>
      </c>
      <c r="FB100" s="59"/>
      <c r="FC100" s="2">
        <f t="shared" si="163"/>
        <v>0</v>
      </c>
      <c r="FD100" s="2">
        <f t="shared" si="245"/>
        <v>0</v>
      </c>
      <c r="FE100" s="3">
        <f t="shared" si="258"/>
        <v>0</v>
      </c>
      <c r="FF100" s="3">
        <f t="shared" si="246"/>
        <v>0</v>
      </c>
      <c r="FG100" s="3">
        <f t="shared" si="247"/>
        <v>0</v>
      </c>
      <c r="FH100" s="3">
        <f t="shared" si="164"/>
        <v>0</v>
      </c>
      <c r="FI100" s="67">
        <f t="shared" si="165"/>
        <v>0</v>
      </c>
      <c r="FJ100" s="3">
        <f t="shared" si="166"/>
        <v>0</v>
      </c>
      <c r="FK100" s="3">
        <f t="shared" si="167"/>
        <v>0</v>
      </c>
      <c r="FL100" s="3">
        <f t="shared" si="248"/>
        <v>0</v>
      </c>
      <c r="FM100" s="3">
        <f t="shared" si="249"/>
        <v>0</v>
      </c>
      <c r="FN100" s="3">
        <f t="shared" si="250"/>
        <v>0</v>
      </c>
      <c r="FO100" s="2">
        <f t="shared" si="168"/>
        <v>0</v>
      </c>
      <c r="FP100" s="2">
        <f t="shared" si="169"/>
        <v>0</v>
      </c>
      <c r="FQ100" s="2">
        <f t="shared" si="251"/>
        <v>0</v>
      </c>
      <c r="FR100" s="6" t="str">
        <f>IF(A100=1,1,IF(DW100="","",COUNTA($DW$31:DW100)+1))</f>
        <v/>
      </c>
      <c r="FS100" s="6" t="str">
        <f t="shared" si="170"/>
        <v/>
      </c>
      <c r="FT100" s="43">
        <f t="shared" si="252"/>
        <v>0</v>
      </c>
      <c r="FU100" s="23">
        <f t="shared" si="253"/>
        <v>0</v>
      </c>
      <c r="FV100" s="21">
        <f t="shared" si="254"/>
        <v>0</v>
      </c>
    </row>
    <row r="101" spans="1:178">
      <c r="A101" s="4" t="str">
        <f t="shared" si="171"/>
        <v/>
      </c>
      <c r="B101" s="33"/>
      <c r="C101" s="33"/>
      <c r="D101" s="33"/>
      <c r="E101" s="33"/>
      <c r="F101" s="33"/>
      <c r="G101" s="11" t="str">
        <f t="shared" si="138"/>
        <v/>
      </c>
      <c r="H101" s="3" t="str">
        <f t="shared" si="172"/>
        <v/>
      </c>
      <c r="I101" s="3" t="str">
        <f t="shared" si="139"/>
        <v/>
      </c>
      <c r="J101" s="3" t="str">
        <f t="shared" si="173"/>
        <v/>
      </c>
      <c r="K101" s="3" t="str">
        <f t="shared" si="140"/>
        <v/>
      </c>
      <c r="L101" s="2" t="str">
        <f t="shared" si="141"/>
        <v/>
      </c>
      <c r="M101" s="8" t="str">
        <f t="shared" si="174"/>
        <v/>
      </c>
      <c r="N101" s="8" t="str">
        <f t="shared" si="142"/>
        <v/>
      </c>
      <c r="O101" s="8" t="str">
        <f t="shared" si="175"/>
        <v/>
      </c>
      <c r="P101" s="8" t="str">
        <f t="shared" si="143"/>
        <v/>
      </c>
      <c r="Q101" s="2" t="str">
        <f t="shared" si="144"/>
        <v/>
      </c>
      <c r="R101" s="3" t="str">
        <f t="shared" si="145"/>
        <v/>
      </c>
      <c r="S101" s="3" t="str">
        <f t="shared" si="146"/>
        <v/>
      </c>
      <c r="T101" s="3" t="str">
        <f t="shared" si="176"/>
        <v/>
      </c>
      <c r="U101" s="8" t="str">
        <f t="shared" si="147"/>
        <v/>
      </c>
      <c r="V101" s="2" t="str">
        <f t="shared" si="148"/>
        <v/>
      </c>
      <c r="W101" s="2" t="str">
        <f t="shared" si="149"/>
        <v/>
      </c>
      <c r="X101" s="2" t="str">
        <f t="shared" si="255"/>
        <v/>
      </c>
      <c r="Y101" s="2" t="str">
        <f t="shared" si="150"/>
        <v/>
      </c>
      <c r="Z101" s="46" t="str">
        <f t="shared" si="177"/>
        <v/>
      </c>
      <c r="AA101" s="46" t="str">
        <f t="shared" si="178"/>
        <v/>
      </c>
      <c r="AB101" s="47"/>
      <c r="AC101" s="46" t="str">
        <f t="shared" si="179"/>
        <v/>
      </c>
      <c r="AD101" s="47" t="str">
        <f t="shared" si="180"/>
        <v/>
      </c>
      <c r="AE101" s="48" t="str">
        <f t="shared" si="181"/>
        <v/>
      </c>
      <c r="AF101" s="49" t="str">
        <f t="shared" si="135"/>
        <v/>
      </c>
      <c r="AG101" s="49" t="str">
        <f t="shared" si="135"/>
        <v/>
      </c>
      <c r="AH101" s="49" t="str">
        <f t="shared" si="135"/>
        <v/>
      </c>
      <c r="AI101" s="47" t="str">
        <f t="shared" si="135"/>
        <v/>
      </c>
      <c r="AJ101" s="47" t="str">
        <f t="shared" si="135"/>
        <v/>
      </c>
      <c r="AK101" s="46" t="str">
        <f t="shared" si="135"/>
        <v/>
      </c>
      <c r="AL101" s="47"/>
      <c r="AM101" s="53" t="str">
        <f t="shared" si="182"/>
        <v/>
      </c>
      <c r="AN101" s="50" t="str">
        <f t="shared" si="183"/>
        <v/>
      </c>
      <c r="AO101" s="53" t="s">
        <v>84</v>
      </c>
      <c r="AP101" s="52" t="str">
        <f t="shared" si="184"/>
        <v/>
      </c>
      <c r="AQ101" s="52" t="str">
        <f t="shared" si="185"/>
        <v/>
      </c>
      <c r="AR101" s="47">
        <f t="shared" si="186"/>
        <v>0</v>
      </c>
      <c r="AS101" s="53" t="str">
        <f t="shared" si="187"/>
        <v/>
      </c>
      <c r="AT101" s="52" t="str">
        <f t="shared" si="188"/>
        <v/>
      </c>
      <c r="AU101" s="9" t="str">
        <f t="shared" si="189"/>
        <v/>
      </c>
      <c r="AV101" s="9" t="str">
        <f t="shared" si="190"/>
        <v/>
      </c>
      <c r="AW101" s="12" t="str">
        <f t="shared" si="191"/>
        <v/>
      </c>
      <c r="AX101" s="9" t="str">
        <f t="shared" si="192"/>
        <v/>
      </c>
      <c r="AY101" s="12" t="str">
        <f t="shared" si="193"/>
        <v/>
      </c>
      <c r="AZ101" s="10" t="str">
        <f t="shared" si="194"/>
        <v/>
      </c>
      <c r="BA101" s="10" t="str">
        <f t="shared" si="195"/>
        <v/>
      </c>
      <c r="BB101" s="10" t="str">
        <f t="shared" si="196"/>
        <v/>
      </c>
      <c r="BC101" s="10" t="str">
        <f t="shared" si="197"/>
        <v/>
      </c>
      <c r="BD101" s="10" t="str">
        <f t="shared" si="198"/>
        <v/>
      </c>
      <c r="BE101" s="12" t="str">
        <f t="shared" si="199"/>
        <v/>
      </c>
      <c r="BF101" s="9" t="str">
        <f t="shared" si="200"/>
        <v/>
      </c>
      <c r="BG101" s="9" t="str">
        <f t="shared" si="201"/>
        <v/>
      </c>
      <c r="BH101" s="7" t="str">
        <f t="shared" si="202"/>
        <v/>
      </c>
      <c r="BI101" s="7" t="str">
        <f t="shared" si="203"/>
        <v/>
      </c>
      <c r="BJ101" s="12" t="str">
        <f t="shared" si="204"/>
        <v/>
      </c>
      <c r="BK101" s="80" t="str">
        <f t="shared" si="205"/>
        <v/>
      </c>
      <c r="BL101" s="7" t="str">
        <f t="shared" si="206"/>
        <v/>
      </c>
      <c r="BM101" s="7" t="str">
        <f t="shared" si="256"/>
        <v/>
      </c>
      <c r="BN101" s="12" t="str">
        <f t="shared" si="207"/>
        <v/>
      </c>
      <c r="BO101" s="9" t="str">
        <f t="shared" si="208"/>
        <v/>
      </c>
      <c r="BP101" s="2" t="str">
        <f t="shared" si="209"/>
        <v/>
      </c>
      <c r="BQ101" s="2" t="str">
        <f t="shared" si="210"/>
        <v/>
      </c>
      <c r="BR101" s="20" t="str">
        <f t="shared" si="151"/>
        <v/>
      </c>
      <c r="BS101" s="20" t="str">
        <f t="shared" si="151"/>
        <v/>
      </c>
      <c r="BT101" s="20" t="str">
        <f t="shared" si="151"/>
        <v/>
      </c>
      <c r="BU101" s="86" t="str">
        <f t="shared" si="211"/>
        <v/>
      </c>
      <c r="BV101" s="86" t="str">
        <f t="shared" si="212"/>
        <v/>
      </c>
      <c r="BW101" s="20" t="str">
        <f t="shared" si="151"/>
        <v/>
      </c>
      <c r="BX101" s="86" t="str">
        <f t="shared" si="137"/>
        <v/>
      </c>
      <c r="BY101" s="86" t="str">
        <f t="shared" si="137"/>
        <v/>
      </c>
      <c r="BZ101" s="86" t="str">
        <f t="shared" si="137"/>
        <v/>
      </c>
      <c r="CA101" s="86" t="str">
        <f t="shared" si="137"/>
        <v/>
      </c>
      <c r="CB101" s="86" t="str">
        <f t="shared" si="137"/>
        <v/>
      </c>
      <c r="CC101" s="86" t="str">
        <f t="shared" si="137"/>
        <v/>
      </c>
      <c r="CD101" s="86" t="str">
        <f t="shared" si="137"/>
        <v/>
      </c>
      <c r="CE101" s="20" t="str">
        <f t="shared" si="257"/>
        <v/>
      </c>
      <c r="CF101" s="14" t="str">
        <f t="shared" si="213"/>
        <v/>
      </c>
      <c r="CG101" s="14" t="str">
        <f t="shared" si="214"/>
        <v/>
      </c>
      <c r="CH101" s="8">
        <f t="shared" si="215"/>
        <v>0</v>
      </c>
      <c r="CI101" s="9" t="str">
        <f t="shared" si="216"/>
        <v/>
      </c>
      <c r="CJ101" s="9" t="str">
        <f t="shared" si="217"/>
        <v/>
      </c>
      <c r="CK101" s="9" t="str">
        <f t="shared" si="218"/>
        <v/>
      </c>
      <c r="CL101" s="9" t="str">
        <f t="shared" si="219"/>
        <v/>
      </c>
      <c r="CM101" s="9" t="str">
        <f t="shared" si="220"/>
        <v/>
      </c>
      <c r="CN101" s="9" t="str">
        <f t="shared" si="221"/>
        <v/>
      </c>
      <c r="CO101" s="9" t="str">
        <f t="shared" si="222"/>
        <v/>
      </c>
      <c r="CP101" s="9" t="str">
        <f t="shared" si="222"/>
        <v/>
      </c>
      <c r="CQ101" s="9" t="str">
        <f t="shared" si="222"/>
        <v/>
      </c>
      <c r="CR101" s="9" t="str">
        <f t="shared" si="222"/>
        <v/>
      </c>
      <c r="CS101" s="9" t="str">
        <f t="shared" si="222"/>
        <v/>
      </c>
      <c r="CT101" s="9" t="str">
        <f t="shared" si="222"/>
        <v/>
      </c>
      <c r="CU101" s="9" t="str">
        <f t="shared" si="222"/>
        <v/>
      </c>
      <c r="CV101" s="9" t="str">
        <f t="shared" si="223"/>
        <v/>
      </c>
      <c r="CW101" s="9" t="str">
        <f t="shared" si="224"/>
        <v/>
      </c>
      <c r="CX101" s="9" t="str">
        <f t="shared" si="224"/>
        <v/>
      </c>
      <c r="CY101" s="9" t="str">
        <f t="shared" si="224"/>
        <v/>
      </c>
      <c r="CZ101" s="9" t="str">
        <f t="shared" si="224"/>
        <v/>
      </c>
      <c r="DA101" s="9" t="str">
        <f t="shared" si="224"/>
        <v/>
      </c>
      <c r="DB101" s="9" t="str">
        <f t="shared" si="224"/>
        <v/>
      </c>
      <c r="DC101" s="9" t="str">
        <f t="shared" si="224"/>
        <v/>
      </c>
      <c r="DD101" s="2" t="str">
        <f t="shared" si="225"/>
        <v/>
      </c>
      <c r="DE101" s="2" t="str">
        <f t="shared" si="226"/>
        <v/>
      </c>
      <c r="DF101" s="2" t="str">
        <f t="shared" si="227"/>
        <v/>
      </c>
      <c r="DG101" s="2" t="str">
        <f t="shared" si="228"/>
        <v/>
      </c>
      <c r="DH101" s="2" t="str">
        <f t="shared" si="229"/>
        <v/>
      </c>
      <c r="DI101" s="2" t="str">
        <f t="shared" si="230"/>
        <v/>
      </c>
      <c r="DJ101" s="2" t="str">
        <f t="shared" si="231"/>
        <v/>
      </c>
      <c r="DK101" s="2" t="str">
        <f t="shared" si="232"/>
        <v/>
      </c>
      <c r="DL101" s="16" t="str">
        <f t="shared" si="233"/>
        <v/>
      </c>
      <c r="DM101" s="16" t="str">
        <f t="shared" si="234"/>
        <v/>
      </c>
      <c r="DN101" s="16" t="str">
        <f t="shared" si="235"/>
        <v/>
      </c>
      <c r="DO101" s="72" t="str">
        <f t="shared" si="236"/>
        <v/>
      </c>
      <c r="DP101" s="16" t="str">
        <f t="shared" si="237"/>
        <v/>
      </c>
      <c r="DQ101" s="16" t="str">
        <f t="shared" si="238"/>
        <v/>
      </c>
      <c r="DR101" s="2" t="str">
        <f t="shared" si="239"/>
        <v/>
      </c>
      <c r="DS101" s="2" t="str">
        <f t="shared" si="240"/>
        <v/>
      </c>
      <c r="DT101" s="2" t="str">
        <f t="shared" si="241"/>
        <v/>
      </c>
      <c r="DU101" s="2" t="str">
        <f t="shared" si="242"/>
        <v/>
      </c>
      <c r="DV101" s="15"/>
      <c r="DW101" s="17"/>
      <c r="DX101" s="17"/>
      <c r="DY101" s="47" t="str">
        <f t="shared" si="136"/>
        <v/>
      </c>
      <c r="DZ101" s="47" t="str">
        <f t="shared" si="136"/>
        <v/>
      </c>
      <c r="EA101" s="47" t="str">
        <f t="shared" si="136"/>
        <v/>
      </c>
      <c r="EB101" s="47" t="str">
        <f t="shared" si="136"/>
        <v/>
      </c>
      <c r="EC101" s="49" t="str">
        <f t="shared" si="136"/>
        <v/>
      </c>
      <c r="ED101" s="49" t="str">
        <f t="shared" si="136"/>
        <v/>
      </c>
      <c r="EE101" s="47" t="str">
        <f t="shared" si="136"/>
        <v/>
      </c>
      <c r="EF101" s="47" t="str">
        <f t="shared" si="136"/>
        <v/>
      </c>
      <c r="EG101" s="47" t="str">
        <f t="shared" si="136"/>
        <v/>
      </c>
      <c r="EH101" s="6">
        <f t="shared" si="152"/>
        <v>0</v>
      </c>
      <c r="EI101" s="6">
        <f t="shared" si="153"/>
        <v>0</v>
      </c>
      <c r="EJ101" s="2" t="str">
        <f t="shared" si="154"/>
        <v/>
      </c>
      <c r="EK101" s="2" t="str">
        <f t="shared" si="155"/>
        <v/>
      </c>
      <c r="EL101" s="2" t="str">
        <f t="shared" ref="EL101:EL151" si="259">IF(DW101="","",Y101+EG101+IF(A102=$A$32,AI102+AA102/1000,AI101+AA101/1000))</f>
        <v/>
      </c>
      <c r="EM101" s="2" t="str">
        <f t="shared" si="156"/>
        <v/>
      </c>
      <c r="EN101" s="2" t="str">
        <f t="shared" si="157"/>
        <v/>
      </c>
      <c r="EO101" s="2">
        <f t="shared" si="158"/>
        <v>0</v>
      </c>
      <c r="EP101" s="2">
        <f t="shared" si="243"/>
        <v>0</v>
      </c>
      <c r="EQ101" s="2"/>
      <c r="ER101" s="2"/>
      <c r="ES101" s="2"/>
      <c r="ET101" s="2"/>
      <c r="EU101" s="2"/>
      <c r="EV101" s="2"/>
      <c r="EW101" s="2">
        <f t="shared" si="159"/>
        <v>0</v>
      </c>
      <c r="EX101" s="2">
        <f t="shared" si="160"/>
        <v>0</v>
      </c>
      <c r="EY101" s="2">
        <f t="shared" si="244"/>
        <v>0</v>
      </c>
      <c r="EZ101" s="2">
        <f t="shared" si="161"/>
        <v>0</v>
      </c>
      <c r="FA101" s="2">
        <f t="shared" si="162"/>
        <v>0</v>
      </c>
      <c r="FB101" s="59"/>
      <c r="FC101" s="2">
        <f t="shared" si="163"/>
        <v>0</v>
      </c>
      <c r="FD101" s="2">
        <f t="shared" si="245"/>
        <v>0</v>
      </c>
      <c r="FE101" s="3">
        <f t="shared" si="258"/>
        <v>0</v>
      </c>
      <c r="FF101" s="3">
        <f t="shared" si="246"/>
        <v>0</v>
      </c>
      <c r="FG101" s="3">
        <f t="shared" si="247"/>
        <v>0</v>
      </c>
      <c r="FH101" s="3">
        <f t="shared" si="164"/>
        <v>0</v>
      </c>
      <c r="FI101" s="67">
        <f t="shared" si="165"/>
        <v>0</v>
      </c>
      <c r="FJ101" s="3">
        <f t="shared" si="166"/>
        <v>0</v>
      </c>
      <c r="FK101" s="3">
        <f t="shared" si="167"/>
        <v>0</v>
      </c>
      <c r="FL101" s="3">
        <f t="shared" si="248"/>
        <v>0</v>
      </c>
      <c r="FM101" s="3">
        <f t="shared" si="249"/>
        <v>0</v>
      </c>
      <c r="FN101" s="3">
        <f t="shared" si="250"/>
        <v>0</v>
      </c>
      <c r="FO101" s="2">
        <f t="shared" si="168"/>
        <v>0</v>
      </c>
      <c r="FP101" s="2">
        <f t="shared" si="169"/>
        <v>0</v>
      </c>
      <c r="FQ101" s="2">
        <f t="shared" si="251"/>
        <v>0</v>
      </c>
      <c r="FR101" s="6" t="str">
        <f>IF(A101=1,1,IF(DW101="","",COUNTA($DW$31:DW101)+1))</f>
        <v/>
      </c>
      <c r="FS101" s="6" t="str">
        <f t="shared" si="170"/>
        <v/>
      </c>
      <c r="FT101" s="43">
        <f t="shared" si="252"/>
        <v>0</v>
      </c>
      <c r="FU101" s="23">
        <f t="shared" si="253"/>
        <v>0</v>
      </c>
      <c r="FV101" s="21">
        <f t="shared" si="254"/>
        <v>0</v>
      </c>
    </row>
    <row r="102" spans="1:178">
      <c r="A102" s="4" t="str">
        <f t="shared" si="171"/>
        <v/>
      </c>
      <c r="B102" s="33"/>
      <c r="C102" s="33"/>
      <c r="D102" s="33"/>
      <c r="E102" s="33"/>
      <c r="F102" s="33"/>
      <c r="G102" s="11" t="str">
        <f t="shared" si="138"/>
        <v/>
      </c>
      <c r="H102" s="3" t="str">
        <f t="shared" si="172"/>
        <v/>
      </c>
      <c r="I102" s="3" t="str">
        <f t="shared" si="139"/>
        <v/>
      </c>
      <c r="J102" s="3" t="str">
        <f t="shared" si="173"/>
        <v/>
      </c>
      <c r="K102" s="3" t="str">
        <f t="shared" si="140"/>
        <v/>
      </c>
      <c r="L102" s="2" t="str">
        <f t="shared" si="141"/>
        <v/>
      </c>
      <c r="M102" s="8" t="str">
        <f t="shared" si="174"/>
        <v/>
      </c>
      <c r="N102" s="8" t="str">
        <f t="shared" si="142"/>
        <v/>
      </c>
      <c r="O102" s="8" t="str">
        <f t="shared" si="175"/>
        <v/>
      </c>
      <c r="P102" s="8" t="str">
        <f t="shared" si="143"/>
        <v/>
      </c>
      <c r="Q102" s="2" t="str">
        <f t="shared" si="144"/>
        <v/>
      </c>
      <c r="R102" s="3" t="str">
        <f t="shared" si="145"/>
        <v/>
      </c>
      <c r="S102" s="3" t="str">
        <f t="shared" si="146"/>
        <v/>
      </c>
      <c r="T102" s="3" t="str">
        <f t="shared" si="176"/>
        <v/>
      </c>
      <c r="U102" s="8" t="str">
        <f t="shared" si="147"/>
        <v/>
      </c>
      <c r="V102" s="2" t="str">
        <f t="shared" si="148"/>
        <v/>
      </c>
      <c r="W102" s="2" t="str">
        <f t="shared" si="149"/>
        <v/>
      </c>
      <c r="X102" s="2" t="str">
        <f t="shared" si="255"/>
        <v/>
      </c>
      <c r="Y102" s="2" t="str">
        <f t="shared" si="150"/>
        <v/>
      </c>
      <c r="Z102" s="46" t="str">
        <f t="shared" si="177"/>
        <v/>
      </c>
      <c r="AA102" s="46" t="str">
        <f t="shared" si="178"/>
        <v/>
      </c>
      <c r="AB102" s="47"/>
      <c r="AC102" s="46" t="str">
        <f t="shared" si="179"/>
        <v/>
      </c>
      <c r="AD102" s="47" t="str">
        <f t="shared" si="180"/>
        <v/>
      </c>
      <c r="AE102" s="48" t="str">
        <f t="shared" si="181"/>
        <v/>
      </c>
      <c r="AF102" s="49" t="str">
        <f t="shared" si="135"/>
        <v/>
      </c>
      <c r="AG102" s="49" t="str">
        <f t="shared" si="135"/>
        <v/>
      </c>
      <c r="AH102" s="49" t="str">
        <f t="shared" si="135"/>
        <v/>
      </c>
      <c r="AI102" s="47" t="str">
        <f t="shared" si="135"/>
        <v/>
      </c>
      <c r="AJ102" s="47" t="str">
        <f t="shared" si="135"/>
        <v/>
      </c>
      <c r="AK102" s="46" t="str">
        <f t="shared" si="135"/>
        <v/>
      </c>
      <c r="AL102" s="47"/>
      <c r="AM102" s="53" t="str">
        <f t="shared" si="182"/>
        <v/>
      </c>
      <c r="AN102" s="50" t="str">
        <f t="shared" si="183"/>
        <v/>
      </c>
      <c r="AO102" s="53" t="s">
        <v>84</v>
      </c>
      <c r="AP102" s="52" t="str">
        <f t="shared" si="184"/>
        <v/>
      </c>
      <c r="AQ102" s="52" t="str">
        <f t="shared" si="185"/>
        <v/>
      </c>
      <c r="AR102" s="47">
        <f t="shared" si="186"/>
        <v>0</v>
      </c>
      <c r="AS102" s="53" t="str">
        <f t="shared" si="187"/>
        <v/>
      </c>
      <c r="AT102" s="52" t="str">
        <f t="shared" si="188"/>
        <v/>
      </c>
      <c r="AU102" s="9" t="str">
        <f t="shared" si="189"/>
        <v/>
      </c>
      <c r="AV102" s="9" t="str">
        <f t="shared" si="190"/>
        <v/>
      </c>
      <c r="AW102" s="12" t="str">
        <f t="shared" si="191"/>
        <v/>
      </c>
      <c r="AX102" s="9" t="str">
        <f t="shared" si="192"/>
        <v/>
      </c>
      <c r="AY102" s="12" t="str">
        <f t="shared" si="193"/>
        <v/>
      </c>
      <c r="AZ102" s="10" t="str">
        <f t="shared" si="194"/>
        <v/>
      </c>
      <c r="BA102" s="10" t="str">
        <f t="shared" si="195"/>
        <v/>
      </c>
      <c r="BB102" s="10" t="str">
        <f t="shared" si="196"/>
        <v/>
      </c>
      <c r="BC102" s="10" t="str">
        <f t="shared" si="197"/>
        <v/>
      </c>
      <c r="BD102" s="10" t="str">
        <f t="shared" si="198"/>
        <v/>
      </c>
      <c r="BE102" s="12" t="str">
        <f t="shared" si="199"/>
        <v/>
      </c>
      <c r="BF102" s="9" t="str">
        <f t="shared" si="200"/>
        <v/>
      </c>
      <c r="BG102" s="9" t="str">
        <f t="shared" si="201"/>
        <v/>
      </c>
      <c r="BH102" s="7" t="str">
        <f t="shared" si="202"/>
        <v/>
      </c>
      <c r="BI102" s="7" t="str">
        <f t="shared" si="203"/>
        <v/>
      </c>
      <c r="BJ102" s="12" t="str">
        <f t="shared" si="204"/>
        <v/>
      </c>
      <c r="BK102" s="80" t="str">
        <f t="shared" si="205"/>
        <v/>
      </c>
      <c r="BL102" s="7" t="str">
        <f t="shared" si="206"/>
        <v/>
      </c>
      <c r="BM102" s="7" t="str">
        <f t="shared" si="256"/>
        <v/>
      </c>
      <c r="BN102" s="12" t="str">
        <f t="shared" si="207"/>
        <v/>
      </c>
      <c r="BO102" s="9" t="str">
        <f t="shared" si="208"/>
        <v/>
      </c>
      <c r="BP102" s="2" t="str">
        <f t="shared" si="209"/>
        <v/>
      </c>
      <c r="BQ102" s="2" t="str">
        <f t="shared" si="210"/>
        <v/>
      </c>
      <c r="BR102" s="20" t="str">
        <f t="shared" si="151"/>
        <v/>
      </c>
      <c r="BS102" s="20" t="str">
        <f t="shared" si="151"/>
        <v/>
      </c>
      <c r="BT102" s="20" t="str">
        <f t="shared" si="151"/>
        <v/>
      </c>
      <c r="BU102" s="86" t="str">
        <f t="shared" si="211"/>
        <v/>
      </c>
      <c r="BV102" s="86" t="str">
        <f t="shared" si="212"/>
        <v/>
      </c>
      <c r="BW102" s="20" t="str">
        <f t="shared" si="151"/>
        <v/>
      </c>
      <c r="BX102" s="86" t="str">
        <f t="shared" si="137"/>
        <v/>
      </c>
      <c r="BY102" s="86" t="str">
        <f t="shared" si="137"/>
        <v/>
      </c>
      <c r="BZ102" s="86" t="str">
        <f t="shared" si="137"/>
        <v/>
      </c>
      <c r="CA102" s="86" t="str">
        <f t="shared" si="137"/>
        <v/>
      </c>
      <c r="CB102" s="86" t="str">
        <f t="shared" si="137"/>
        <v/>
      </c>
      <c r="CC102" s="86" t="str">
        <f t="shared" si="137"/>
        <v/>
      </c>
      <c r="CD102" s="86" t="str">
        <f t="shared" si="137"/>
        <v/>
      </c>
      <c r="CE102" s="20" t="str">
        <f t="shared" si="257"/>
        <v/>
      </c>
      <c r="CF102" s="14" t="str">
        <f t="shared" si="213"/>
        <v/>
      </c>
      <c r="CG102" s="14" t="str">
        <f t="shared" si="214"/>
        <v/>
      </c>
      <c r="CH102" s="8">
        <f t="shared" si="215"/>
        <v>0</v>
      </c>
      <c r="CI102" s="9" t="str">
        <f t="shared" si="216"/>
        <v/>
      </c>
      <c r="CJ102" s="9" t="str">
        <f t="shared" si="217"/>
        <v/>
      </c>
      <c r="CK102" s="9" t="str">
        <f t="shared" si="218"/>
        <v/>
      </c>
      <c r="CL102" s="9" t="str">
        <f t="shared" si="219"/>
        <v/>
      </c>
      <c r="CM102" s="9" t="str">
        <f t="shared" si="220"/>
        <v/>
      </c>
      <c r="CN102" s="9" t="str">
        <f t="shared" si="221"/>
        <v/>
      </c>
      <c r="CO102" s="9" t="str">
        <f t="shared" si="222"/>
        <v/>
      </c>
      <c r="CP102" s="9" t="str">
        <f t="shared" si="222"/>
        <v/>
      </c>
      <c r="CQ102" s="9" t="str">
        <f t="shared" si="222"/>
        <v/>
      </c>
      <c r="CR102" s="9" t="str">
        <f t="shared" si="222"/>
        <v/>
      </c>
      <c r="CS102" s="9" t="str">
        <f t="shared" si="222"/>
        <v/>
      </c>
      <c r="CT102" s="9" t="str">
        <f t="shared" si="222"/>
        <v/>
      </c>
      <c r="CU102" s="9" t="str">
        <f t="shared" si="222"/>
        <v/>
      </c>
      <c r="CV102" s="9" t="str">
        <f t="shared" si="223"/>
        <v/>
      </c>
      <c r="CW102" s="9" t="str">
        <f t="shared" si="224"/>
        <v/>
      </c>
      <c r="CX102" s="9" t="str">
        <f t="shared" si="224"/>
        <v/>
      </c>
      <c r="CY102" s="9" t="str">
        <f t="shared" si="224"/>
        <v/>
      </c>
      <c r="CZ102" s="9" t="str">
        <f t="shared" si="224"/>
        <v/>
      </c>
      <c r="DA102" s="9" t="str">
        <f t="shared" si="224"/>
        <v/>
      </c>
      <c r="DB102" s="9" t="str">
        <f t="shared" si="224"/>
        <v/>
      </c>
      <c r="DC102" s="9" t="str">
        <f t="shared" si="224"/>
        <v/>
      </c>
      <c r="DD102" s="2" t="str">
        <f t="shared" si="225"/>
        <v/>
      </c>
      <c r="DE102" s="2" t="str">
        <f t="shared" si="226"/>
        <v/>
      </c>
      <c r="DF102" s="2" t="str">
        <f t="shared" si="227"/>
        <v/>
      </c>
      <c r="DG102" s="2" t="str">
        <f t="shared" si="228"/>
        <v/>
      </c>
      <c r="DH102" s="2" t="str">
        <f t="shared" si="229"/>
        <v/>
      </c>
      <c r="DI102" s="2" t="str">
        <f t="shared" si="230"/>
        <v/>
      </c>
      <c r="DJ102" s="2" t="str">
        <f t="shared" si="231"/>
        <v/>
      </c>
      <c r="DK102" s="2" t="str">
        <f t="shared" si="232"/>
        <v/>
      </c>
      <c r="DL102" s="16" t="str">
        <f t="shared" si="233"/>
        <v/>
      </c>
      <c r="DM102" s="16" t="str">
        <f t="shared" si="234"/>
        <v/>
      </c>
      <c r="DN102" s="16" t="str">
        <f t="shared" si="235"/>
        <v/>
      </c>
      <c r="DO102" s="72" t="str">
        <f t="shared" si="236"/>
        <v/>
      </c>
      <c r="DP102" s="16" t="str">
        <f t="shared" si="237"/>
        <v/>
      </c>
      <c r="DQ102" s="16" t="str">
        <f t="shared" si="238"/>
        <v/>
      </c>
      <c r="DR102" s="2" t="str">
        <f t="shared" si="239"/>
        <v/>
      </c>
      <c r="DS102" s="2" t="str">
        <f t="shared" si="240"/>
        <v/>
      </c>
      <c r="DT102" s="2" t="str">
        <f t="shared" si="241"/>
        <v/>
      </c>
      <c r="DU102" s="2" t="str">
        <f t="shared" si="242"/>
        <v/>
      </c>
      <c r="DV102" s="15"/>
      <c r="DW102" s="18"/>
      <c r="DX102" s="17"/>
      <c r="DY102" s="47" t="str">
        <f t="shared" si="136"/>
        <v/>
      </c>
      <c r="DZ102" s="47" t="str">
        <f t="shared" si="136"/>
        <v/>
      </c>
      <c r="EA102" s="47" t="str">
        <f t="shared" si="136"/>
        <v/>
      </c>
      <c r="EB102" s="47" t="str">
        <f t="shared" si="136"/>
        <v/>
      </c>
      <c r="EC102" s="49" t="str">
        <f t="shared" si="136"/>
        <v/>
      </c>
      <c r="ED102" s="49" t="str">
        <f t="shared" si="136"/>
        <v/>
      </c>
      <c r="EE102" s="47" t="str">
        <f t="shared" si="136"/>
        <v/>
      </c>
      <c r="EF102" s="47" t="str">
        <f t="shared" si="136"/>
        <v/>
      </c>
      <c r="EG102" s="47" t="str">
        <f t="shared" si="136"/>
        <v/>
      </c>
      <c r="EH102" s="6">
        <f t="shared" si="152"/>
        <v>0</v>
      </c>
      <c r="EI102" s="6">
        <f t="shared" si="153"/>
        <v>0</v>
      </c>
      <c r="EJ102" s="2" t="str">
        <f t="shared" si="154"/>
        <v/>
      </c>
      <c r="EK102" s="2" t="str">
        <f t="shared" si="155"/>
        <v/>
      </c>
      <c r="EL102" s="2" t="str">
        <f t="shared" si="259"/>
        <v/>
      </c>
      <c r="EM102" s="2" t="str">
        <f t="shared" si="156"/>
        <v/>
      </c>
      <c r="EN102" s="2" t="str">
        <f t="shared" si="157"/>
        <v/>
      </c>
      <c r="EO102" s="2">
        <f t="shared" si="158"/>
        <v>0</v>
      </c>
      <c r="EP102" s="2">
        <f t="shared" si="243"/>
        <v>0</v>
      </c>
      <c r="EQ102" s="2"/>
      <c r="ER102" s="2"/>
      <c r="ES102" s="2"/>
      <c r="ET102" s="2"/>
      <c r="EU102" s="2"/>
      <c r="EV102" s="2"/>
      <c r="EW102" s="2">
        <f t="shared" si="159"/>
        <v>0</v>
      </c>
      <c r="EX102" s="2">
        <f t="shared" si="160"/>
        <v>0</v>
      </c>
      <c r="EY102" s="2">
        <f t="shared" si="244"/>
        <v>0</v>
      </c>
      <c r="EZ102" s="2">
        <f t="shared" si="161"/>
        <v>0</v>
      </c>
      <c r="FA102" s="2">
        <f t="shared" si="162"/>
        <v>0</v>
      </c>
      <c r="FB102" s="59"/>
      <c r="FC102" s="2">
        <f t="shared" si="163"/>
        <v>0</v>
      </c>
      <c r="FD102" s="2">
        <f t="shared" si="245"/>
        <v>0</v>
      </c>
      <c r="FE102" s="3">
        <f t="shared" si="258"/>
        <v>0</v>
      </c>
      <c r="FF102" s="3">
        <f t="shared" si="246"/>
        <v>0</v>
      </c>
      <c r="FG102" s="3">
        <f t="shared" si="247"/>
        <v>0</v>
      </c>
      <c r="FH102" s="3">
        <f t="shared" si="164"/>
        <v>0</v>
      </c>
      <c r="FI102" s="67">
        <f t="shared" si="165"/>
        <v>0</v>
      </c>
      <c r="FJ102" s="3">
        <f t="shared" si="166"/>
        <v>0</v>
      </c>
      <c r="FK102" s="3">
        <f t="shared" si="167"/>
        <v>0</v>
      </c>
      <c r="FL102" s="3">
        <f t="shared" si="248"/>
        <v>0</v>
      </c>
      <c r="FM102" s="3">
        <f t="shared" si="249"/>
        <v>0</v>
      </c>
      <c r="FN102" s="3">
        <f t="shared" si="250"/>
        <v>0</v>
      </c>
      <c r="FO102" s="2">
        <f t="shared" si="168"/>
        <v>0</v>
      </c>
      <c r="FP102" s="2">
        <f t="shared" si="169"/>
        <v>0</v>
      </c>
      <c r="FQ102" s="2">
        <f t="shared" si="251"/>
        <v>0</v>
      </c>
      <c r="FR102" s="6" t="str">
        <f>IF(A102=1,1,IF(DW102="","",COUNTA($DW$31:DW102)+1))</f>
        <v/>
      </c>
      <c r="FS102" s="6" t="str">
        <f t="shared" si="170"/>
        <v/>
      </c>
      <c r="FT102" s="43">
        <f t="shared" si="252"/>
        <v>0</v>
      </c>
      <c r="FU102" s="23">
        <f t="shared" si="253"/>
        <v>0</v>
      </c>
      <c r="FV102" s="21">
        <f t="shared" si="254"/>
        <v>0</v>
      </c>
    </row>
    <row r="103" spans="1:178">
      <c r="A103" s="4" t="str">
        <f t="shared" si="171"/>
        <v/>
      </c>
      <c r="B103" s="33"/>
      <c r="C103" s="33"/>
      <c r="D103" s="33"/>
      <c r="E103" s="33"/>
      <c r="F103" s="33"/>
      <c r="G103" s="11" t="str">
        <f t="shared" si="138"/>
        <v/>
      </c>
      <c r="H103" s="3" t="str">
        <f t="shared" si="172"/>
        <v/>
      </c>
      <c r="I103" s="3" t="str">
        <f t="shared" si="139"/>
        <v/>
      </c>
      <c r="J103" s="3" t="str">
        <f t="shared" si="173"/>
        <v/>
      </c>
      <c r="K103" s="3" t="str">
        <f t="shared" si="140"/>
        <v/>
      </c>
      <c r="L103" s="2" t="str">
        <f t="shared" si="141"/>
        <v/>
      </c>
      <c r="M103" s="8" t="str">
        <f t="shared" si="174"/>
        <v/>
      </c>
      <c r="N103" s="8" t="str">
        <f t="shared" si="142"/>
        <v/>
      </c>
      <c r="O103" s="8" t="str">
        <f t="shared" si="175"/>
        <v/>
      </c>
      <c r="P103" s="8" t="str">
        <f t="shared" si="143"/>
        <v/>
      </c>
      <c r="Q103" s="2" t="str">
        <f t="shared" si="144"/>
        <v/>
      </c>
      <c r="R103" s="3" t="str">
        <f t="shared" si="145"/>
        <v/>
      </c>
      <c r="S103" s="3" t="str">
        <f t="shared" si="146"/>
        <v/>
      </c>
      <c r="T103" s="3" t="str">
        <f t="shared" si="176"/>
        <v/>
      </c>
      <c r="U103" s="8" t="str">
        <f t="shared" si="147"/>
        <v/>
      </c>
      <c r="V103" s="2" t="str">
        <f t="shared" si="148"/>
        <v/>
      </c>
      <c r="W103" s="2" t="str">
        <f t="shared" si="149"/>
        <v/>
      </c>
      <c r="X103" s="2" t="str">
        <f t="shared" si="255"/>
        <v/>
      </c>
      <c r="Y103" s="2" t="str">
        <f t="shared" si="150"/>
        <v/>
      </c>
      <c r="Z103" s="46" t="str">
        <f t="shared" si="177"/>
        <v/>
      </c>
      <c r="AA103" s="46" t="str">
        <f t="shared" si="178"/>
        <v/>
      </c>
      <c r="AB103" s="47"/>
      <c r="AC103" s="46" t="str">
        <f t="shared" si="179"/>
        <v/>
      </c>
      <c r="AD103" s="47" t="str">
        <f t="shared" si="180"/>
        <v/>
      </c>
      <c r="AE103" s="48" t="str">
        <f t="shared" si="181"/>
        <v/>
      </c>
      <c r="AF103" s="49" t="str">
        <f t="shared" si="135"/>
        <v/>
      </c>
      <c r="AG103" s="49" t="str">
        <f t="shared" si="135"/>
        <v/>
      </c>
      <c r="AH103" s="49" t="str">
        <f t="shared" si="135"/>
        <v/>
      </c>
      <c r="AI103" s="47" t="str">
        <f t="shared" si="135"/>
        <v/>
      </c>
      <c r="AJ103" s="47" t="str">
        <f t="shared" si="135"/>
        <v/>
      </c>
      <c r="AK103" s="46" t="str">
        <f t="shared" si="135"/>
        <v/>
      </c>
      <c r="AL103" s="47"/>
      <c r="AM103" s="53" t="str">
        <f t="shared" si="182"/>
        <v/>
      </c>
      <c r="AN103" s="50" t="str">
        <f t="shared" si="183"/>
        <v/>
      </c>
      <c r="AO103" s="53" t="s">
        <v>84</v>
      </c>
      <c r="AP103" s="52" t="str">
        <f t="shared" si="184"/>
        <v/>
      </c>
      <c r="AQ103" s="52" t="str">
        <f t="shared" si="185"/>
        <v/>
      </c>
      <c r="AR103" s="47">
        <f t="shared" si="186"/>
        <v>0</v>
      </c>
      <c r="AS103" s="53" t="str">
        <f t="shared" si="187"/>
        <v/>
      </c>
      <c r="AT103" s="52" t="str">
        <f t="shared" si="188"/>
        <v/>
      </c>
      <c r="AU103" s="9" t="str">
        <f t="shared" si="189"/>
        <v/>
      </c>
      <c r="AV103" s="9" t="str">
        <f t="shared" si="190"/>
        <v/>
      </c>
      <c r="AW103" s="12" t="str">
        <f t="shared" si="191"/>
        <v/>
      </c>
      <c r="AX103" s="9" t="str">
        <f t="shared" si="192"/>
        <v/>
      </c>
      <c r="AY103" s="12" t="str">
        <f t="shared" si="193"/>
        <v/>
      </c>
      <c r="AZ103" s="10" t="str">
        <f t="shared" si="194"/>
        <v/>
      </c>
      <c r="BA103" s="10" t="str">
        <f t="shared" si="195"/>
        <v/>
      </c>
      <c r="BB103" s="10" t="str">
        <f t="shared" si="196"/>
        <v/>
      </c>
      <c r="BC103" s="10" t="str">
        <f t="shared" si="197"/>
        <v/>
      </c>
      <c r="BD103" s="10" t="str">
        <f t="shared" si="198"/>
        <v/>
      </c>
      <c r="BE103" s="12" t="str">
        <f t="shared" si="199"/>
        <v/>
      </c>
      <c r="BF103" s="9" t="str">
        <f t="shared" si="200"/>
        <v/>
      </c>
      <c r="BG103" s="9" t="str">
        <f t="shared" si="201"/>
        <v/>
      </c>
      <c r="BH103" s="7" t="str">
        <f t="shared" si="202"/>
        <v/>
      </c>
      <c r="BI103" s="7" t="str">
        <f t="shared" si="203"/>
        <v/>
      </c>
      <c r="BJ103" s="12" t="str">
        <f t="shared" si="204"/>
        <v/>
      </c>
      <c r="BK103" s="80" t="str">
        <f t="shared" si="205"/>
        <v/>
      </c>
      <c r="BL103" s="7" t="str">
        <f t="shared" si="206"/>
        <v/>
      </c>
      <c r="BM103" s="7" t="str">
        <f t="shared" si="256"/>
        <v/>
      </c>
      <c r="BN103" s="12" t="str">
        <f t="shared" si="207"/>
        <v/>
      </c>
      <c r="BO103" s="9" t="str">
        <f t="shared" si="208"/>
        <v/>
      </c>
      <c r="BP103" s="2" t="str">
        <f t="shared" si="209"/>
        <v/>
      </c>
      <c r="BQ103" s="2" t="str">
        <f t="shared" si="210"/>
        <v/>
      </c>
      <c r="BR103" s="20" t="str">
        <f t="shared" si="151"/>
        <v/>
      </c>
      <c r="BS103" s="20" t="str">
        <f t="shared" si="151"/>
        <v/>
      </c>
      <c r="BT103" s="20" t="str">
        <f t="shared" si="151"/>
        <v/>
      </c>
      <c r="BU103" s="86" t="str">
        <f t="shared" si="211"/>
        <v/>
      </c>
      <c r="BV103" s="86" t="str">
        <f t="shared" si="212"/>
        <v/>
      </c>
      <c r="BW103" s="20" t="str">
        <f t="shared" si="151"/>
        <v/>
      </c>
      <c r="BX103" s="86" t="str">
        <f t="shared" si="137"/>
        <v/>
      </c>
      <c r="BY103" s="86" t="str">
        <f t="shared" si="137"/>
        <v/>
      </c>
      <c r="BZ103" s="86" t="str">
        <f t="shared" si="137"/>
        <v/>
      </c>
      <c r="CA103" s="86" t="str">
        <f t="shared" si="137"/>
        <v/>
      </c>
      <c r="CB103" s="86" t="str">
        <f t="shared" si="137"/>
        <v/>
      </c>
      <c r="CC103" s="86" t="str">
        <f t="shared" si="137"/>
        <v/>
      </c>
      <c r="CD103" s="86" t="str">
        <f t="shared" si="137"/>
        <v/>
      </c>
      <c r="CE103" s="20" t="str">
        <f t="shared" si="257"/>
        <v/>
      </c>
      <c r="CF103" s="14" t="str">
        <f t="shared" si="213"/>
        <v/>
      </c>
      <c r="CG103" s="14" t="str">
        <f t="shared" si="214"/>
        <v/>
      </c>
      <c r="CH103" s="8">
        <f t="shared" si="215"/>
        <v>0</v>
      </c>
      <c r="CI103" s="9" t="str">
        <f t="shared" si="216"/>
        <v/>
      </c>
      <c r="CJ103" s="9" t="str">
        <f t="shared" si="217"/>
        <v/>
      </c>
      <c r="CK103" s="9" t="str">
        <f t="shared" si="218"/>
        <v/>
      </c>
      <c r="CL103" s="9" t="str">
        <f t="shared" si="219"/>
        <v/>
      </c>
      <c r="CM103" s="9" t="str">
        <f t="shared" si="220"/>
        <v/>
      </c>
      <c r="CN103" s="9" t="str">
        <f t="shared" si="221"/>
        <v/>
      </c>
      <c r="CO103" s="9" t="str">
        <f t="shared" si="222"/>
        <v/>
      </c>
      <c r="CP103" s="9" t="str">
        <f t="shared" si="222"/>
        <v/>
      </c>
      <c r="CQ103" s="9" t="str">
        <f t="shared" si="222"/>
        <v/>
      </c>
      <c r="CR103" s="9" t="str">
        <f t="shared" si="222"/>
        <v/>
      </c>
      <c r="CS103" s="9" t="str">
        <f t="shared" si="222"/>
        <v/>
      </c>
      <c r="CT103" s="9" t="str">
        <f t="shared" si="222"/>
        <v/>
      </c>
      <c r="CU103" s="9" t="str">
        <f t="shared" si="222"/>
        <v/>
      </c>
      <c r="CV103" s="9" t="str">
        <f t="shared" si="223"/>
        <v/>
      </c>
      <c r="CW103" s="9" t="str">
        <f t="shared" si="224"/>
        <v/>
      </c>
      <c r="CX103" s="9" t="str">
        <f t="shared" si="224"/>
        <v/>
      </c>
      <c r="CY103" s="9" t="str">
        <f t="shared" si="224"/>
        <v/>
      </c>
      <c r="CZ103" s="9" t="str">
        <f t="shared" si="224"/>
        <v/>
      </c>
      <c r="DA103" s="9" t="str">
        <f t="shared" si="224"/>
        <v/>
      </c>
      <c r="DB103" s="9" t="str">
        <f t="shared" si="224"/>
        <v/>
      </c>
      <c r="DC103" s="9" t="str">
        <f t="shared" si="224"/>
        <v/>
      </c>
      <c r="DD103" s="2" t="str">
        <f t="shared" si="225"/>
        <v/>
      </c>
      <c r="DE103" s="2" t="str">
        <f t="shared" si="226"/>
        <v/>
      </c>
      <c r="DF103" s="2" t="str">
        <f t="shared" si="227"/>
        <v/>
      </c>
      <c r="DG103" s="2" t="str">
        <f t="shared" si="228"/>
        <v/>
      </c>
      <c r="DH103" s="2" t="str">
        <f t="shared" si="229"/>
        <v/>
      </c>
      <c r="DI103" s="2" t="str">
        <f t="shared" si="230"/>
        <v/>
      </c>
      <c r="DJ103" s="2" t="str">
        <f t="shared" si="231"/>
        <v/>
      </c>
      <c r="DK103" s="2" t="str">
        <f t="shared" si="232"/>
        <v/>
      </c>
      <c r="DL103" s="16" t="str">
        <f t="shared" si="233"/>
        <v/>
      </c>
      <c r="DM103" s="16" t="str">
        <f t="shared" si="234"/>
        <v/>
      </c>
      <c r="DN103" s="16" t="str">
        <f t="shared" si="235"/>
        <v/>
      </c>
      <c r="DO103" s="72" t="str">
        <f t="shared" si="236"/>
        <v/>
      </c>
      <c r="DP103" s="16" t="str">
        <f t="shared" si="237"/>
        <v/>
      </c>
      <c r="DQ103" s="16" t="str">
        <f t="shared" si="238"/>
        <v/>
      </c>
      <c r="DR103" s="2" t="str">
        <f t="shared" si="239"/>
        <v/>
      </c>
      <c r="DS103" s="2" t="str">
        <f t="shared" si="240"/>
        <v/>
      </c>
      <c r="DT103" s="2" t="str">
        <f t="shared" si="241"/>
        <v/>
      </c>
      <c r="DU103" s="2" t="str">
        <f t="shared" si="242"/>
        <v/>
      </c>
      <c r="DV103" s="15"/>
      <c r="DW103" s="17"/>
      <c r="DX103" s="17"/>
      <c r="DY103" s="47" t="str">
        <f t="shared" si="136"/>
        <v/>
      </c>
      <c r="DZ103" s="47" t="str">
        <f t="shared" si="136"/>
        <v/>
      </c>
      <c r="EA103" s="47" t="str">
        <f t="shared" si="136"/>
        <v/>
      </c>
      <c r="EB103" s="47" t="str">
        <f t="shared" si="136"/>
        <v/>
      </c>
      <c r="EC103" s="49" t="str">
        <f t="shared" si="136"/>
        <v/>
      </c>
      <c r="ED103" s="49" t="str">
        <f t="shared" si="136"/>
        <v/>
      </c>
      <c r="EE103" s="47" t="str">
        <f t="shared" si="136"/>
        <v/>
      </c>
      <c r="EF103" s="47" t="str">
        <f t="shared" si="136"/>
        <v/>
      </c>
      <c r="EG103" s="47" t="str">
        <f t="shared" si="136"/>
        <v/>
      </c>
      <c r="EH103" s="6">
        <f t="shared" si="152"/>
        <v>0</v>
      </c>
      <c r="EI103" s="6">
        <f t="shared" si="153"/>
        <v>0</v>
      </c>
      <c r="EJ103" s="2" t="str">
        <f t="shared" si="154"/>
        <v/>
      </c>
      <c r="EK103" s="2" t="str">
        <f t="shared" si="155"/>
        <v/>
      </c>
      <c r="EL103" s="2" t="str">
        <f t="shared" si="259"/>
        <v/>
      </c>
      <c r="EM103" s="2" t="str">
        <f t="shared" si="156"/>
        <v/>
      </c>
      <c r="EN103" s="2" t="str">
        <f t="shared" si="157"/>
        <v/>
      </c>
      <c r="EO103" s="2">
        <f t="shared" si="158"/>
        <v>0</v>
      </c>
      <c r="EP103" s="2">
        <f t="shared" si="243"/>
        <v>0</v>
      </c>
      <c r="EQ103" s="2"/>
      <c r="ER103" s="2"/>
      <c r="ES103" s="2"/>
      <c r="ET103" s="2"/>
      <c r="EU103" s="2"/>
      <c r="EV103" s="2"/>
      <c r="EW103" s="2">
        <f t="shared" si="159"/>
        <v>0</v>
      </c>
      <c r="EX103" s="2">
        <f t="shared" si="160"/>
        <v>0</v>
      </c>
      <c r="EY103" s="2">
        <f t="shared" si="244"/>
        <v>0</v>
      </c>
      <c r="EZ103" s="2">
        <f t="shared" si="161"/>
        <v>0</v>
      </c>
      <c r="FA103" s="2">
        <f t="shared" si="162"/>
        <v>0</v>
      </c>
      <c r="FB103" s="59"/>
      <c r="FC103" s="2">
        <f t="shared" si="163"/>
        <v>0</v>
      </c>
      <c r="FD103" s="2">
        <f t="shared" si="245"/>
        <v>0</v>
      </c>
      <c r="FE103" s="3">
        <f t="shared" si="258"/>
        <v>0</v>
      </c>
      <c r="FF103" s="3">
        <f t="shared" si="246"/>
        <v>0</v>
      </c>
      <c r="FG103" s="3">
        <f t="shared" si="247"/>
        <v>0</v>
      </c>
      <c r="FH103" s="3">
        <f t="shared" si="164"/>
        <v>0</v>
      </c>
      <c r="FI103" s="67">
        <f t="shared" si="165"/>
        <v>0</v>
      </c>
      <c r="FJ103" s="3">
        <f t="shared" si="166"/>
        <v>0</v>
      </c>
      <c r="FK103" s="3">
        <f t="shared" si="167"/>
        <v>0</v>
      </c>
      <c r="FL103" s="3">
        <f t="shared" si="248"/>
        <v>0</v>
      </c>
      <c r="FM103" s="3">
        <f t="shared" si="249"/>
        <v>0</v>
      </c>
      <c r="FN103" s="3">
        <f t="shared" si="250"/>
        <v>0</v>
      </c>
      <c r="FO103" s="2">
        <f t="shared" si="168"/>
        <v>0</v>
      </c>
      <c r="FP103" s="2">
        <f t="shared" si="169"/>
        <v>0</v>
      </c>
      <c r="FQ103" s="2">
        <f t="shared" si="251"/>
        <v>0</v>
      </c>
      <c r="FR103" s="6" t="str">
        <f>IF(A103=1,1,IF(DW103="","",COUNTA($DW$31:DW103)+1))</f>
        <v/>
      </c>
      <c r="FS103" s="6" t="str">
        <f t="shared" si="170"/>
        <v/>
      </c>
      <c r="FT103" s="43">
        <f t="shared" si="252"/>
        <v>0</v>
      </c>
      <c r="FU103" s="23">
        <f t="shared" si="253"/>
        <v>0</v>
      </c>
      <c r="FV103" s="21">
        <f t="shared" si="254"/>
        <v>0</v>
      </c>
    </row>
    <row r="104" spans="1:178">
      <c r="A104" s="4" t="str">
        <f t="shared" si="171"/>
        <v/>
      </c>
      <c r="B104" s="33"/>
      <c r="C104" s="33"/>
      <c r="D104" s="33"/>
      <c r="E104" s="33"/>
      <c r="F104" s="33"/>
      <c r="G104" s="11" t="str">
        <f t="shared" si="138"/>
        <v/>
      </c>
      <c r="H104" s="3" t="str">
        <f t="shared" si="172"/>
        <v/>
      </c>
      <c r="I104" s="3" t="str">
        <f t="shared" si="139"/>
        <v/>
      </c>
      <c r="J104" s="3" t="str">
        <f t="shared" si="173"/>
        <v/>
      </c>
      <c r="K104" s="3" t="str">
        <f t="shared" si="140"/>
        <v/>
      </c>
      <c r="L104" s="2" t="str">
        <f t="shared" si="141"/>
        <v/>
      </c>
      <c r="M104" s="8" t="str">
        <f t="shared" si="174"/>
        <v/>
      </c>
      <c r="N104" s="8" t="str">
        <f t="shared" si="142"/>
        <v/>
      </c>
      <c r="O104" s="8" t="str">
        <f t="shared" si="175"/>
        <v/>
      </c>
      <c r="P104" s="8" t="str">
        <f t="shared" si="143"/>
        <v/>
      </c>
      <c r="Q104" s="2" t="str">
        <f t="shared" si="144"/>
        <v/>
      </c>
      <c r="R104" s="3" t="str">
        <f t="shared" si="145"/>
        <v/>
      </c>
      <c r="S104" s="3" t="str">
        <f t="shared" si="146"/>
        <v/>
      </c>
      <c r="T104" s="3" t="str">
        <f t="shared" si="176"/>
        <v/>
      </c>
      <c r="U104" s="8" t="str">
        <f t="shared" si="147"/>
        <v/>
      </c>
      <c r="V104" s="2" t="str">
        <f t="shared" si="148"/>
        <v/>
      </c>
      <c r="W104" s="2" t="str">
        <f t="shared" si="149"/>
        <v/>
      </c>
      <c r="X104" s="2" t="str">
        <f t="shared" si="255"/>
        <v/>
      </c>
      <c r="Y104" s="2" t="str">
        <f t="shared" si="150"/>
        <v/>
      </c>
      <c r="Z104" s="46" t="str">
        <f t="shared" si="177"/>
        <v/>
      </c>
      <c r="AA104" s="46" t="str">
        <f t="shared" si="178"/>
        <v/>
      </c>
      <c r="AB104" s="47"/>
      <c r="AC104" s="46" t="str">
        <f t="shared" si="179"/>
        <v/>
      </c>
      <c r="AD104" s="47" t="str">
        <f t="shared" si="180"/>
        <v/>
      </c>
      <c r="AE104" s="48" t="str">
        <f t="shared" si="181"/>
        <v/>
      </c>
      <c r="AF104" s="49" t="str">
        <f t="shared" si="135"/>
        <v/>
      </c>
      <c r="AG104" s="49" t="str">
        <f t="shared" si="135"/>
        <v/>
      </c>
      <c r="AH104" s="49" t="str">
        <f t="shared" si="135"/>
        <v/>
      </c>
      <c r="AI104" s="47" t="str">
        <f t="shared" si="135"/>
        <v/>
      </c>
      <c r="AJ104" s="47" t="str">
        <f t="shared" si="135"/>
        <v/>
      </c>
      <c r="AK104" s="46" t="str">
        <f t="shared" si="135"/>
        <v/>
      </c>
      <c r="AL104" s="47"/>
      <c r="AM104" s="53" t="str">
        <f t="shared" si="182"/>
        <v/>
      </c>
      <c r="AN104" s="50" t="str">
        <f t="shared" si="183"/>
        <v/>
      </c>
      <c r="AO104" s="53" t="s">
        <v>84</v>
      </c>
      <c r="AP104" s="52" t="str">
        <f t="shared" si="184"/>
        <v/>
      </c>
      <c r="AQ104" s="52" t="str">
        <f t="shared" si="185"/>
        <v/>
      </c>
      <c r="AR104" s="47">
        <f t="shared" si="186"/>
        <v>0</v>
      </c>
      <c r="AS104" s="53" t="str">
        <f t="shared" si="187"/>
        <v/>
      </c>
      <c r="AT104" s="52" t="str">
        <f t="shared" si="188"/>
        <v/>
      </c>
      <c r="AU104" s="9" t="str">
        <f t="shared" si="189"/>
        <v/>
      </c>
      <c r="AV104" s="9" t="str">
        <f t="shared" si="190"/>
        <v/>
      </c>
      <c r="AW104" s="12" t="str">
        <f t="shared" si="191"/>
        <v/>
      </c>
      <c r="AX104" s="9" t="str">
        <f t="shared" si="192"/>
        <v/>
      </c>
      <c r="AY104" s="12" t="str">
        <f t="shared" si="193"/>
        <v/>
      </c>
      <c r="AZ104" s="10" t="str">
        <f t="shared" si="194"/>
        <v/>
      </c>
      <c r="BA104" s="10" t="str">
        <f t="shared" si="195"/>
        <v/>
      </c>
      <c r="BB104" s="10" t="str">
        <f t="shared" si="196"/>
        <v/>
      </c>
      <c r="BC104" s="10" t="str">
        <f t="shared" si="197"/>
        <v/>
      </c>
      <c r="BD104" s="10" t="str">
        <f t="shared" si="198"/>
        <v/>
      </c>
      <c r="BE104" s="12" t="str">
        <f t="shared" si="199"/>
        <v/>
      </c>
      <c r="BF104" s="9" t="str">
        <f t="shared" si="200"/>
        <v/>
      </c>
      <c r="BG104" s="9" t="str">
        <f t="shared" si="201"/>
        <v/>
      </c>
      <c r="BH104" s="7" t="str">
        <f t="shared" si="202"/>
        <v/>
      </c>
      <c r="BI104" s="7" t="str">
        <f t="shared" si="203"/>
        <v/>
      </c>
      <c r="BJ104" s="12" t="str">
        <f t="shared" si="204"/>
        <v/>
      </c>
      <c r="BK104" s="80" t="str">
        <f t="shared" si="205"/>
        <v/>
      </c>
      <c r="BL104" s="7" t="str">
        <f t="shared" si="206"/>
        <v/>
      </c>
      <c r="BM104" s="7" t="str">
        <f t="shared" si="256"/>
        <v/>
      </c>
      <c r="BN104" s="12" t="str">
        <f t="shared" si="207"/>
        <v/>
      </c>
      <c r="BO104" s="9" t="str">
        <f t="shared" si="208"/>
        <v/>
      </c>
      <c r="BP104" s="2" t="str">
        <f t="shared" si="209"/>
        <v/>
      </c>
      <c r="BQ104" s="2" t="str">
        <f t="shared" si="210"/>
        <v/>
      </c>
      <c r="BR104" s="20" t="str">
        <f t="shared" si="151"/>
        <v/>
      </c>
      <c r="BS104" s="20" t="str">
        <f t="shared" si="151"/>
        <v/>
      </c>
      <c r="BT104" s="20" t="str">
        <f t="shared" si="151"/>
        <v/>
      </c>
      <c r="BU104" s="86" t="str">
        <f t="shared" si="211"/>
        <v/>
      </c>
      <c r="BV104" s="86" t="str">
        <f t="shared" si="212"/>
        <v/>
      </c>
      <c r="BW104" s="20" t="str">
        <f t="shared" si="151"/>
        <v/>
      </c>
      <c r="BX104" s="86" t="str">
        <f t="shared" si="137"/>
        <v/>
      </c>
      <c r="BY104" s="86" t="str">
        <f t="shared" si="137"/>
        <v/>
      </c>
      <c r="BZ104" s="86" t="str">
        <f t="shared" si="137"/>
        <v/>
      </c>
      <c r="CA104" s="86" t="str">
        <f t="shared" si="137"/>
        <v/>
      </c>
      <c r="CB104" s="86" t="str">
        <f t="shared" si="137"/>
        <v/>
      </c>
      <c r="CC104" s="86" t="str">
        <f t="shared" si="137"/>
        <v/>
      </c>
      <c r="CD104" s="86" t="str">
        <f t="shared" si="137"/>
        <v/>
      </c>
      <c r="CE104" s="20" t="str">
        <f t="shared" si="257"/>
        <v/>
      </c>
      <c r="CF104" s="14" t="str">
        <f t="shared" si="213"/>
        <v/>
      </c>
      <c r="CG104" s="14" t="str">
        <f t="shared" si="214"/>
        <v/>
      </c>
      <c r="CH104" s="8">
        <f t="shared" si="215"/>
        <v>0</v>
      </c>
      <c r="CI104" s="9" t="str">
        <f t="shared" si="216"/>
        <v/>
      </c>
      <c r="CJ104" s="9" t="str">
        <f t="shared" si="217"/>
        <v/>
      </c>
      <c r="CK104" s="9" t="str">
        <f t="shared" si="218"/>
        <v/>
      </c>
      <c r="CL104" s="9" t="str">
        <f t="shared" si="219"/>
        <v/>
      </c>
      <c r="CM104" s="9" t="str">
        <f t="shared" si="220"/>
        <v/>
      </c>
      <c r="CN104" s="9" t="str">
        <f t="shared" si="221"/>
        <v/>
      </c>
      <c r="CO104" s="9" t="str">
        <f t="shared" si="222"/>
        <v/>
      </c>
      <c r="CP104" s="9" t="str">
        <f t="shared" si="222"/>
        <v/>
      </c>
      <c r="CQ104" s="9" t="str">
        <f t="shared" si="222"/>
        <v/>
      </c>
      <c r="CR104" s="9" t="str">
        <f t="shared" si="222"/>
        <v/>
      </c>
      <c r="CS104" s="9" t="str">
        <f t="shared" si="222"/>
        <v/>
      </c>
      <c r="CT104" s="9" t="str">
        <f t="shared" si="222"/>
        <v/>
      </c>
      <c r="CU104" s="9" t="str">
        <f t="shared" si="222"/>
        <v/>
      </c>
      <c r="CV104" s="9" t="str">
        <f t="shared" si="223"/>
        <v/>
      </c>
      <c r="CW104" s="9" t="str">
        <f t="shared" si="224"/>
        <v/>
      </c>
      <c r="CX104" s="9" t="str">
        <f t="shared" si="224"/>
        <v/>
      </c>
      <c r="CY104" s="9" t="str">
        <f t="shared" si="224"/>
        <v/>
      </c>
      <c r="CZ104" s="9" t="str">
        <f t="shared" si="224"/>
        <v/>
      </c>
      <c r="DA104" s="9" t="str">
        <f t="shared" si="224"/>
        <v/>
      </c>
      <c r="DB104" s="9" t="str">
        <f t="shared" si="224"/>
        <v/>
      </c>
      <c r="DC104" s="9" t="str">
        <f t="shared" si="224"/>
        <v/>
      </c>
      <c r="DD104" s="2" t="str">
        <f t="shared" si="225"/>
        <v/>
      </c>
      <c r="DE104" s="2" t="str">
        <f t="shared" si="226"/>
        <v/>
      </c>
      <c r="DF104" s="2" t="str">
        <f t="shared" si="227"/>
        <v/>
      </c>
      <c r="DG104" s="2" t="str">
        <f t="shared" si="228"/>
        <v/>
      </c>
      <c r="DH104" s="2" t="str">
        <f t="shared" si="229"/>
        <v/>
      </c>
      <c r="DI104" s="2" t="str">
        <f t="shared" si="230"/>
        <v/>
      </c>
      <c r="DJ104" s="2" t="str">
        <f t="shared" si="231"/>
        <v/>
      </c>
      <c r="DK104" s="2" t="str">
        <f t="shared" si="232"/>
        <v/>
      </c>
      <c r="DL104" s="16" t="str">
        <f t="shared" si="233"/>
        <v/>
      </c>
      <c r="DM104" s="16" t="str">
        <f t="shared" si="234"/>
        <v/>
      </c>
      <c r="DN104" s="16" t="str">
        <f t="shared" si="235"/>
        <v/>
      </c>
      <c r="DO104" s="72" t="str">
        <f t="shared" si="236"/>
        <v/>
      </c>
      <c r="DP104" s="16" t="str">
        <f t="shared" si="237"/>
        <v/>
      </c>
      <c r="DQ104" s="16" t="str">
        <f t="shared" si="238"/>
        <v/>
      </c>
      <c r="DR104" s="2" t="str">
        <f t="shared" si="239"/>
        <v/>
      </c>
      <c r="DS104" s="2" t="str">
        <f t="shared" si="240"/>
        <v/>
      </c>
      <c r="DT104" s="2" t="str">
        <f t="shared" si="241"/>
        <v/>
      </c>
      <c r="DU104" s="2" t="str">
        <f t="shared" si="242"/>
        <v/>
      </c>
      <c r="DV104" s="15"/>
      <c r="DW104" s="17"/>
      <c r="DX104" s="17"/>
      <c r="DY104" s="47" t="str">
        <f t="shared" si="136"/>
        <v/>
      </c>
      <c r="DZ104" s="47" t="str">
        <f t="shared" si="136"/>
        <v/>
      </c>
      <c r="EA104" s="47" t="str">
        <f t="shared" si="136"/>
        <v/>
      </c>
      <c r="EB104" s="47" t="str">
        <f t="shared" si="136"/>
        <v/>
      </c>
      <c r="EC104" s="49" t="str">
        <f t="shared" si="136"/>
        <v/>
      </c>
      <c r="ED104" s="49" t="str">
        <f t="shared" si="136"/>
        <v/>
      </c>
      <c r="EE104" s="47" t="str">
        <f t="shared" si="136"/>
        <v/>
      </c>
      <c r="EF104" s="47" t="str">
        <f t="shared" si="136"/>
        <v/>
      </c>
      <c r="EG104" s="47" t="str">
        <f t="shared" si="136"/>
        <v/>
      </c>
      <c r="EH104" s="6">
        <f t="shared" si="152"/>
        <v>0</v>
      </c>
      <c r="EI104" s="6">
        <f t="shared" si="153"/>
        <v>0</v>
      </c>
      <c r="EJ104" s="2" t="str">
        <f t="shared" si="154"/>
        <v/>
      </c>
      <c r="EK104" s="2" t="str">
        <f t="shared" si="155"/>
        <v/>
      </c>
      <c r="EL104" s="2" t="str">
        <f t="shared" si="259"/>
        <v/>
      </c>
      <c r="EM104" s="2" t="str">
        <f t="shared" si="156"/>
        <v/>
      </c>
      <c r="EN104" s="2" t="str">
        <f t="shared" si="157"/>
        <v/>
      </c>
      <c r="EO104" s="2">
        <f t="shared" si="158"/>
        <v>0</v>
      </c>
      <c r="EP104" s="2">
        <f t="shared" si="243"/>
        <v>0</v>
      </c>
      <c r="EQ104" s="2"/>
      <c r="ER104" s="2"/>
      <c r="ES104" s="2"/>
      <c r="ET104" s="2"/>
      <c r="EU104" s="2"/>
      <c r="EV104" s="2"/>
      <c r="EW104" s="2">
        <f t="shared" si="159"/>
        <v>0</v>
      </c>
      <c r="EX104" s="2">
        <f t="shared" si="160"/>
        <v>0</v>
      </c>
      <c r="EY104" s="2">
        <f t="shared" si="244"/>
        <v>0</v>
      </c>
      <c r="EZ104" s="2">
        <f t="shared" si="161"/>
        <v>0</v>
      </c>
      <c r="FA104" s="2">
        <f t="shared" si="162"/>
        <v>0</v>
      </c>
      <c r="FB104" s="59"/>
      <c r="FC104" s="2">
        <f t="shared" si="163"/>
        <v>0</v>
      </c>
      <c r="FD104" s="2">
        <f t="shared" si="245"/>
        <v>0</v>
      </c>
      <c r="FE104" s="3">
        <f t="shared" si="258"/>
        <v>0</v>
      </c>
      <c r="FF104" s="3">
        <f t="shared" si="246"/>
        <v>0</v>
      </c>
      <c r="FG104" s="3">
        <f t="shared" si="247"/>
        <v>0</v>
      </c>
      <c r="FH104" s="3">
        <f t="shared" si="164"/>
        <v>0</v>
      </c>
      <c r="FI104" s="67">
        <f t="shared" si="165"/>
        <v>0</v>
      </c>
      <c r="FJ104" s="3">
        <f t="shared" si="166"/>
        <v>0</v>
      </c>
      <c r="FK104" s="3">
        <f t="shared" si="167"/>
        <v>0</v>
      </c>
      <c r="FL104" s="3">
        <f t="shared" si="248"/>
        <v>0</v>
      </c>
      <c r="FM104" s="3">
        <f t="shared" si="249"/>
        <v>0</v>
      </c>
      <c r="FN104" s="3">
        <f t="shared" si="250"/>
        <v>0</v>
      </c>
      <c r="FO104" s="2">
        <f t="shared" si="168"/>
        <v>0</v>
      </c>
      <c r="FP104" s="2">
        <f t="shared" si="169"/>
        <v>0</v>
      </c>
      <c r="FQ104" s="2">
        <f t="shared" si="251"/>
        <v>0</v>
      </c>
      <c r="FR104" s="6" t="str">
        <f>IF(A104=1,1,IF(DW104="","",COUNTA($DW$31:DW104)+1))</f>
        <v/>
      </c>
      <c r="FS104" s="6" t="str">
        <f t="shared" si="170"/>
        <v/>
      </c>
      <c r="FT104" s="43">
        <f t="shared" si="252"/>
        <v>0</v>
      </c>
      <c r="FU104" s="23">
        <f t="shared" si="253"/>
        <v>0</v>
      </c>
      <c r="FV104" s="21">
        <f t="shared" si="254"/>
        <v>0</v>
      </c>
    </row>
    <row r="105" spans="1:178">
      <c r="A105" s="4" t="str">
        <f t="shared" si="171"/>
        <v/>
      </c>
      <c r="B105" s="33"/>
      <c r="C105" s="33"/>
      <c r="D105" s="33"/>
      <c r="E105" s="33"/>
      <c r="F105" s="33"/>
      <c r="G105" s="11" t="str">
        <f t="shared" si="138"/>
        <v/>
      </c>
      <c r="H105" s="3" t="str">
        <f t="shared" si="172"/>
        <v/>
      </c>
      <c r="I105" s="3" t="str">
        <f t="shared" si="139"/>
        <v/>
      </c>
      <c r="J105" s="3" t="str">
        <f t="shared" si="173"/>
        <v/>
      </c>
      <c r="K105" s="3" t="str">
        <f t="shared" si="140"/>
        <v/>
      </c>
      <c r="L105" s="2" t="str">
        <f t="shared" si="141"/>
        <v/>
      </c>
      <c r="M105" s="8" t="str">
        <f t="shared" si="174"/>
        <v/>
      </c>
      <c r="N105" s="8" t="str">
        <f t="shared" si="142"/>
        <v/>
      </c>
      <c r="O105" s="8" t="str">
        <f t="shared" si="175"/>
        <v/>
      </c>
      <c r="P105" s="8" t="str">
        <f t="shared" si="143"/>
        <v/>
      </c>
      <c r="Q105" s="2" t="str">
        <f t="shared" si="144"/>
        <v/>
      </c>
      <c r="R105" s="3" t="str">
        <f t="shared" si="145"/>
        <v/>
      </c>
      <c r="S105" s="3" t="str">
        <f t="shared" si="146"/>
        <v/>
      </c>
      <c r="T105" s="3" t="str">
        <f t="shared" si="176"/>
        <v/>
      </c>
      <c r="U105" s="8" t="str">
        <f t="shared" si="147"/>
        <v/>
      </c>
      <c r="V105" s="2" t="str">
        <f t="shared" si="148"/>
        <v/>
      </c>
      <c r="W105" s="2" t="str">
        <f t="shared" si="149"/>
        <v/>
      </c>
      <c r="X105" s="2" t="str">
        <f t="shared" si="255"/>
        <v/>
      </c>
      <c r="Y105" s="2" t="str">
        <f t="shared" si="150"/>
        <v/>
      </c>
      <c r="Z105" s="46" t="str">
        <f t="shared" si="177"/>
        <v/>
      </c>
      <c r="AA105" s="46" t="str">
        <f t="shared" si="178"/>
        <v/>
      </c>
      <c r="AB105" s="47"/>
      <c r="AC105" s="46" t="str">
        <f t="shared" si="179"/>
        <v/>
      </c>
      <c r="AD105" s="47" t="str">
        <f t="shared" si="180"/>
        <v/>
      </c>
      <c r="AE105" s="48" t="str">
        <f t="shared" si="181"/>
        <v/>
      </c>
      <c r="AF105" s="49" t="str">
        <f t="shared" si="135"/>
        <v/>
      </c>
      <c r="AG105" s="49" t="str">
        <f t="shared" si="135"/>
        <v/>
      </c>
      <c r="AH105" s="49" t="str">
        <f t="shared" si="135"/>
        <v/>
      </c>
      <c r="AI105" s="47" t="str">
        <f t="shared" si="135"/>
        <v/>
      </c>
      <c r="AJ105" s="47" t="str">
        <f t="shared" si="135"/>
        <v/>
      </c>
      <c r="AK105" s="46" t="str">
        <f t="shared" si="135"/>
        <v/>
      </c>
      <c r="AL105" s="47"/>
      <c r="AM105" s="53" t="str">
        <f t="shared" si="182"/>
        <v/>
      </c>
      <c r="AN105" s="50" t="str">
        <f t="shared" si="183"/>
        <v/>
      </c>
      <c r="AO105" s="53" t="s">
        <v>84</v>
      </c>
      <c r="AP105" s="52" t="str">
        <f t="shared" si="184"/>
        <v/>
      </c>
      <c r="AQ105" s="52" t="str">
        <f t="shared" si="185"/>
        <v/>
      </c>
      <c r="AR105" s="47">
        <f t="shared" si="186"/>
        <v>0</v>
      </c>
      <c r="AS105" s="53" t="str">
        <f t="shared" si="187"/>
        <v/>
      </c>
      <c r="AT105" s="52" t="str">
        <f t="shared" si="188"/>
        <v/>
      </c>
      <c r="AU105" s="9" t="str">
        <f t="shared" si="189"/>
        <v/>
      </c>
      <c r="AV105" s="9" t="str">
        <f t="shared" si="190"/>
        <v/>
      </c>
      <c r="AW105" s="12" t="str">
        <f t="shared" si="191"/>
        <v/>
      </c>
      <c r="AX105" s="9" t="str">
        <f t="shared" si="192"/>
        <v/>
      </c>
      <c r="AY105" s="12" t="str">
        <f t="shared" si="193"/>
        <v/>
      </c>
      <c r="AZ105" s="10" t="str">
        <f t="shared" si="194"/>
        <v/>
      </c>
      <c r="BA105" s="10" t="str">
        <f t="shared" si="195"/>
        <v/>
      </c>
      <c r="BB105" s="10" t="str">
        <f t="shared" si="196"/>
        <v/>
      </c>
      <c r="BC105" s="10" t="str">
        <f t="shared" si="197"/>
        <v/>
      </c>
      <c r="BD105" s="10" t="str">
        <f t="shared" si="198"/>
        <v/>
      </c>
      <c r="BE105" s="12" t="str">
        <f t="shared" si="199"/>
        <v/>
      </c>
      <c r="BF105" s="9" t="str">
        <f t="shared" si="200"/>
        <v/>
      </c>
      <c r="BG105" s="9" t="str">
        <f t="shared" si="201"/>
        <v/>
      </c>
      <c r="BH105" s="7" t="str">
        <f t="shared" si="202"/>
        <v/>
      </c>
      <c r="BI105" s="7" t="str">
        <f t="shared" si="203"/>
        <v/>
      </c>
      <c r="BJ105" s="12" t="str">
        <f t="shared" si="204"/>
        <v/>
      </c>
      <c r="BK105" s="80" t="str">
        <f t="shared" si="205"/>
        <v/>
      </c>
      <c r="BL105" s="7" t="str">
        <f t="shared" si="206"/>
        <v/>
      </c>
      <c r="BM105" s="7" t="str">
        <f t="shared" si="256"/>
        <v/>
      </c>
      <c r="BN105" s="12" t="str">
        <f t="shared" si="207"/>
        <v/>
      </c>
      <c r="BO105" s="9" t="str">
        <f t="shared" si="208"/>
        <v/>
      </c>
      <c r="BP105" s="2" t="str">
        <f t="shared" si="209"/>
        <v/>
      </c>
      <c r="BQ105" s="2" t="str">
        <f t="shared" si="210"/>
        <v/>
      </c>
      <c r="BR105" s="20" t="str">
        <f t="shared" si="151"/>
        <v/>
      </c>
      <c r="BS105" s="20" t="str">
        <f t="shared" si="151"/>
        <v/>
      </c>
      <c r="BT105" s="20" t="str">
        <f t="shared" si="151"/>
        <v/>
      </c>
      <c r="BU105" s="86" t="str">
        <f t="shared" si="211"/>
        <v/>
      </c>
      <c r="BV105" s="86" t="str">
        <f t="shared" si="212"/>
        <v/>
      </c>
      <c r="BW105" s="20" t="str">
        <f t="shared" si="151"/>
        <v/>
      </c>
      <c r="BX105" s="86" t="str">
        <f t="shared" si="137"/>
        <v/>
      </c>
      <c r="BY105" s="86" t="str">
        <f t="shared" si="137"/>
        <v/>
      </c>
      <c r="BZ105" s="86" t="str">
        <f t="shared" si="137"/>
        <v/>
      </c>
      <c r="CA105" s="86" t="str">
        <f t="shared" si="137"/>
        <v/>
      </c>
      <c r="CB105" s="86" t="str">
        <f t="shared" si="137"/>
        <v/>
      </c>
      <c r="CC105" s="86" t="str">
        <f t="shared" si="137"/>
        <v/>
      </c>
      <c r="CD105" s="86" t="str">
        <f t="shared" si="137"/>
        <v/>
      </c>
      <c r="CE105" s="20" t="str">
        <f t="shared" si="257"/>
        <v/>
      </c>
      <c r="CF105" s="14" t="str">
        <f t="shared" si="213"/>
        <v/>
      </c>
      <c r="CG105" s="14" t="str">
        <f t="shared" si="214"/>
        <v/>
      </c>
      <c r="CH105" s="8">
        <f t="shared" si="215"/>
        <v>0</v>
      </c>
      <c r="CI105" s="9" t="str">
        <f t="shared" si="216"/>
        <v/>
      </c>
      <c r="CJ105" s="9" t="str">
        <f t="shared" si="217"/>
        <v/>
      </c>
      <c r="CK105" s="9" t="str">
        <f t="shared" si="218"/>
        <v/>
      </c>
      <c r="CL105" s="9" t="str">
        <f t="shared" si="219"/>
        <v/>
      </c>
      <c r="CM105" s="9" t="str">
        <f t="shared" si="220"/>
        <v/>
      </c>
      <c r="CN105" s="9" t="str">
        <f t="shared" si="221"/>
        <v/>
      </c>
      <c r="CO105" s="9" t="str">
        <f t="shared" si="222"/>
        <v/>
      </c>
      <c r="CP105" s="9" t="str">
        <f t="shared" si="222"/>
        <v/>
      </c>
      <c r="CQ105" s="9" t="str">
        <f t="shared" si="222"/>
        <v/>
      </c>
      <c r="CR105" s="9" t="str">
        <f t="shared" si="222"/>
        <v/>
      </c>
      <c r="CS105" s="9" t="str">
        <f t="shared" si="222"/>
        <v/>
      </c>
      <c r="CT105" s="9" t="str">
        <f t="shared" si="222"/>
        <v/>
      </c>
      <c r="CU105" s="9" t="str">
        <f t="shared" si="222"/>
        <v/>
      </c>
      <c r="CV105" s="9" t="str">
        <f t="shared" si="223"/>
        <v/>
      </c>
      <c r="CW105" s="9" t="str">
        <f t="shared" si="224"/>
        <v/>
      </c>
      <c r="CX105" s="9" t="str">
        <f t="shared" si="224"/>
        <v/>
      </c>
      <c r="CY105" s="9" t="str">
        <f t="shared" si="224"/>
        <v/>
      </c>
      <c r="CZ105" s="9" t="str">
        <f t="shared" si="224"/>
        <v/>
      </c>
      <c r="DA105" s="9" t="str">
        <f t="shared" si="224"/>
        <v/>
      </c>
      <c r="DB105" s="9" t="str">
        <f t="shared" si="224"/>
        <v/>
      </c>
      <c r="DC105" s="9" t="str">
        <f t="shared" si="224"/>
        <v/>
      </c>
      <c r="DD105" s="2" t="str">
        <f t="shared" si="225"/>
        <v/>
      </c>
      <c r="DE105" s="2" t="str">
        <f t="shared" si="226"/>
        <v/>
      </c>
      <c r="DF105" s="2" t="str">
        <f t="shared" si="227"/>
        <v/>
      </c>
      <c r="DG105" s="2" t="str">
        <f t="shared" si="228"/>
        <v/>
      </c>
      <c r="DH105" s="2" t="str">
        <f t="shared" si="229"/>
        <v/>
      </c>
      <c r="DI105" s="2" t="str">
        <f t="shared" si="230"/>
        <v/>
      </c>
      <c r="DJ105" s="2" t="str">
        <f t="shared" si="231"/>
        <v/>
      </c>
      <c r="DK105" s="2" t="str">
        <f t="shared" si="232"/>
        <v/>
      </c>
      <c r="DL105" s="16" t="str">
        <f t="shared" si="233"/>
        <v/>
      </c>
      <c r="DM105" s="16" t="str">
        <f t="shared" si="234"/>
        <v/>
      </c>
      <c r="DN105" s="16" t="str">
        <f t="shared" si="235"/>
        <v/>
      </c>
      <c r="DO105" s="72" t="str">
        <f t="shared" si="236"/>
        <v/>
      </c>
      <c r="DP105" s="16" t="str">
        <f t="shared" si="237"/>
        <v/>
      </c>
      <c r="DQ105" s="16" t="str">
        <f t="shared" si="238"/>
        <v/>
      </c>
      <c r="DR105" s="2" t="str">
        <f t="shared" si="239"/>
        <v/>
      </c>
      <c r="DS105" s="2" t="str">
        <f t="shared" si="240"/>
        <v/>
      </c>
      <c r="DT105" s="2" t="str">
        <f t="shared" si="241"/>
        <v/>
      </c>
      <c r="DU105" s="2" t="str">
        <f t="shared" si="242"/>
        <v/>
      </c>
      <c r="DV105" s="15"/>
      <c r="DW105" s="18"/>
      <c r="DX105" s="17"/>
      <c r="DY105" s="47" t="str">
        <f t="shared" si="136"/>
        <v/>
      </c>
      <c r="DZ105" s="47" t="str">
        <f t="shared" si="136"/>
        <v/>
      </c>
      <c r="EA105" s="47" t="str">
        <f t="shared" si="136"/>
        <v/>
      </c>
      <c r="EB105" s="47" t="str">
        <f t="shared" si="136"/>
        <v/>
      </c>
      <c r="EC105" s="49" t="str">
        <f t="shared" si="136"/>
        <v/>
      </c>
      <c r="ED105" s="49" t="str">
        <f t="shared" si="136"/>
        <v/>
      </c>
      <c r="EE105" s="47" t="str">
        <f t="shared" si="136"/>
        <v/>
      </c>
      <c r="EF105" s="47" t="str">
        <f t="shared" si="136"/>
        <v/>
      </c>
      <c r="EG105" s="47" t="str">
        <f t="shared" si="136"/>
        <v/>
      </c>
      <c r="EH105" s="6">
        <f t="shared" si="152"/>
        <v>0</v>
      </c>
      <c r="EI105" s="6">
        <f t="shared" si="153"/>
        <v>0</v>
      </c>
      <c r="EJ105" s="2" t="str">
        <f t="shared" si="154"/>
        <v/>
      </c>
      <c r="EK105" s="2" t="str">
        <f t="shared" si="155"/>
        <v/>
      </c>
      <c r="EL105" s="2" t="str">
        <f t="shared" si="259"/>
        <v/>
      </c>
      <c r="EM105" s="2" t="str">
        <f t="shared" si="156"/>
        <v/>
      </c>
      <c r="EN105" s="2" t="str">
        <f t="shared" si="157"/>
        <v/>
      </c>
      <c r="EO105" s="2">
        <f t="shared" si="158"/>
        <v>0</v>
      </c>
      <c r="EP105" s="2">
        <f t="shared" si="243"/>
        <v>0</v>
      </c>
      <c r="EQ105" s="2"/>
      <c r="ER105" s="2"/>
      <c r="ES105" s="2"/>
      <c r="ET105" s="2"/>
      <c r="EU105" s="2"/>
      <c r="EV105" s="2"/>
      <c r="EW105" s="2">
        <f t="shared" si="159"/>
        <v>0</v>
      </c>
      <c r="EX105" s="2">
        <f t="shared" si="160"/>
        <v>0</v>
      </c>
      <c r="EY105" s="2">
        <f t="shared" si="244"/>
        <v>0</v>
      </c>
      <c r="EZ105" s="2">
        <f t="shared" si="161"/>
        <v>0</v>
      </c>
      <c r="FA105" s="2">
        <f t="shared" si="162"/>
        <v>0</v>
      </c>
      <c r="FB105" s="59"/>
      <c r="FC105" s="2">
        <f t="shared" si="163"/>
        <v>0</v>
      </c>
      <c r="FD105" s="2">
        <f t="shared" si="245"/>
        <v>0</v>
      </c>
      <c r="FE105" s="3">
        <f t="shared" si="258"/>
        <v>0</v>
      </c>
      <c r="FF105" s="3">
        <f t="shared" si="246"/>
        <v>0</v>
      </c>
      <c r="FG105" s="3">
        <f t="shared" si="247"/>
        <v>0</v>
      </c>
      <c r="FH105" s="3">
        <f t="shared" si="164"/>
        <v>0</v>
      </c>
      <c r="FI105" s="67">
        <f t="shared" si="165"/>
        <v>0</v>
      </c>
      <c r="FJ105" s="3">
        <f t="shared" si="166"/>
        <v>0</v>
      </c>
      <c r="FK105" s="3">
        <f t="shared" si="167"/>
        <v>0</v>
      </c>
      <c r="FL105" s="3">
        <f t="shared" si="248"/>
        <v>0</v>
      </c>
      <c r="FM105" s="3">
        <f t="shared" si="249"/>
        <v>0</v>
      </c>
      <c r="FN105" s="3">
        <f t="shared" si="250"/>
        <v>0</v>
      </c>
      <c r="FO105" s="2">
        <f t="shared" si="168"/>
        <v>0</v>
      </c>
      <c r="FP105" s="2">
        <f t="shared" si="169"/>
        <v>0</v>
      </c>
      <c r="FQ105" s="2">
        <f t="shared" si="251"/>
        <v>0</v>
      </c>
      <c r="FR105" s="6" t="str">
        <f>IF(A105=1,1,IF(DW105="","",COUNTA($DW$31:DW105)+1))</f>
        <v/>
      </c>
      <c r="FS105" s="6" t="str">
        <f t="shared" si="170"/>
        <v/>
      </c>
      <c r="FT105" s="43">
        <f t="shared" si="252"/>
        <v>0</v>
      </c>
      <c r="FU105" s="23">
        <f t="shared" si="253"/>
        <v>0</v>
      </c>
      <c r="FV105" s="21">
        <f t="shared" si="254"/>
        <v>0</v>
      </c>
    </row>
    <row r="106" spans="1:178">
      <c r="A106" s="4" t="str">
        <f t="shared" si="171"/>
        <v/>
      </c>
      <c r="B106" s="33"/>
      <c r="C106" s="33"/>
      <c r="D106" s="33"/>
      <c r="E106" s="33"/>
      <c r="F106" s="33"/>
      <c r="G106" s="11" t="str">
        <f t="shared" si="138"/>
        <v/>
      </c>
      <c r="H106" s="3" t="str">
        <f t="shared" si="172"/>
        <v/>
      </c>
      <c r="I106" s="3" t="str">
        <f t="shared" si="139"/>
        <v/>
      </c>
      <c r="J106" s="3" t="str">
        <f t="shared" si="173"/>
        <v/>
      </c>
      <c r="K106" s="3" t="str">
        <f t="shared" si="140"/>
        <v/>
      </c>
      <c r="L106" s="2" t="str">
        <f t="shared" si="141"/>
        <v/>
      </c>
      <c r="M106" s="8" t="str">
        <f t="shared" si="174"/>
        <v/>
      </c>
      <c r="N106" s="8" t="str">
        <f t="shared" si="142"/>
        <v/>
      </c>
      <c r="O106" s="8" t="str">
        <f t="shared" si="175"/>
        <v/>
      </c>
      <c r="P106" s="8" t="str">
        <f t="shared" si="143"/>
        <v/>
      </c>
      <c r="Q106" s="2" t="str">
        <f t="shared" si="144"/>
        <v/>
      </c>
      <c r="R106" s="3" t="str">
        <f t="shared" si="145"/>
        <v/>
      </c>
      <c r="S106" s="3" t="str">
        <f t="shared" si="146"/>
        <v/>
      </c>
      <c r="T106" s="3" t="str">
        <f t="shared" si="176"/>
        <v/>
      </c>
      <c r="U106" s="8" t="str">
        <f t="shared" si="147"/>
        <v/>
      </c>
      <c r="V106" s="2" t="str">
        <f t="shared" si="148"/>
        <v/>
      </c>
      <c r="W106" s="2" t="str">
        <f t="shared" si="149"/>
        <v/>
      </c>
      <c r="X106" s="2" t="str">
        <f t="shared" si="255"/>
        <v/>
      </c>
      <c r="Y106" s="2" t="str">
        <f t="shared" si="150"/>
        <v/>
      </c>
      <c r="Z106" s="46" t="str">
        <f t="shared" si="177"/>
        <v/>
      </c>
      <c r="AA106" s="46" t="str">
        <f t="shared" si="178"/>
        <v/>
      </c>
      <c r="AB106" s="47"/>
      <c r="AC106" s="46" t="str">
        <f t="shared" si="179"/>
        <v/>
      </c>
      <c r="AD106" s="47" t="str">
        <f t="shared" si="180"/>
        <v/>
      </c>
      <c r="AE106" s="48" t="str">
        <f t="shared" si="181"/>
        <v/>
      </c>
      <c r="AF106" s="49" t="str">
        <f t="shared" si="135"/>
        <v/>
      </c>
      <c r="AG106" s="49" t="str">
        <f t="shared" si="135"/>
        <v/>
      </c>
      <c r="AH106" s="49" t="str">
        <f t="shared" si="135"/>
        <v/>
      </c>
      <c r="AI106" s="47" t="str">
        <f t="shared" si="135"/>
        <v/>
      </c>
      <c r="AJ106" s="47" t="str">
        <f t="shared" si="135"/>
        <v/>
      </c>
      <c r="AK106" s="46" t="str">
        <f t="shared" si="135"/>
        <v/>
      </c>
      <c r="AL106" s="47"/>
      <c r="AM106" s="53" t="str">
        <f t="shared" si="182"/>
        <v/>
      </c>
      <c r="AN106" s="50" t="str">
        <f t="shared" si="183"/>
        <v/>
      </c>
      <c r="AO106" s="53" t="s">
        <v>84</v>
      </c>
      <c r="AP106" s="52" t="str">
        <f t="shared" si="184"/>
        <v/>
      </c>
      <c r="AQ106" s="52" t="str">
        <f t="shared" si="185"/>
        <v/>
      </c>
      <c r="AR106" s="47">
        <f t="shared" si="186"/>
        <v>0</v>
      </c>
      <c r="AS106" s="53" t="str">
        <f t="shared" si="187"/>
        <v/>
      </c>
      <c r="AT106" s="52" t="str">
        <f t="shared" si="188"/>
        <v/>
      </c>
      <c r="AU106" s="9" t="str">
        <f t="shared" si="189"/>
        <v/>
      </c>
      <c r="AV106" s="9" t="str">
        <f t="shared" si="190"/>
        <v/>
      </c>
      <c r="AW106" s="12" t="str">
        <f t="shared" si="191"/>
        <v/>
      </c>
      <c r="AX106" s="9" t="str">
        <f t="shared" si="192"/>
        <v/>
      </c>
      <c r="AY106" s="12" t="str">
        <f t="shared" si="193"/>
        <v/>
      </c>
      <c r="AZ106" s="10" t="str">
        <f t="shared" si="194"/>
        <v/>
      </c>
      <c r="BA106" s="10" t="str">
        <f t="shared" si="195"/>
        <v/>
      </c>
      <c r="BB106" s="10" t="str">
        <f t="shared" si="196"/>
        <v/>
      </c>
      <c r="BC106" s="10" t="str">
        <f t="shared" si="197"/>
        <v/>
      </c>
      <c r="BD106" s="10" t="str">
        <f t="shared" si="198"/>
        <v/>
      </c>
      <c r="BE106" s="12" t="str">
        <f t="shared" si="199"/>
        <v/>
      </c>
      <c r="BF106" s="9" t="str">
        <f t="shared" si="200"/>
        <v/>
      </c>
      <c r="BG106" s="9" t="str">
        <f t="shared" si="201"/>
        <v/>
      </c>
      <c r="BH106" s="7" t="str">
        <f t="shared" si="202"/>
        <v/>
      </c>
      <c r="BI106" s="7" t="str">
        <f t="shared" si="203"/>
        <v/>
      </c>
      <c r="BJ106" s="12" t="str">
        <f t="shared" si="204"/>
        <v/>
      </c>
      <c r="BK106" s="80" t="str">
        <f t="shared" si="205"/>
        <v/>
      </c>
      <c r="BL106" s="7" t="str">
        <f t="shared" si="206"/>
        <v/>
      </c>
      <c r="BM106" s="7" t="str">
        <f t="shared" si="256"/>
        <v/>
      </c>
      <c r="BN106" s="12" t="str">
        <f t="shared" si="207"/>
        <v/>
      </c>
      <c r="BO106" s="9" t="str">
        <f t="shared" si="208"/>
        <v/>
      </c>
      <c r="BP106" s="2" t="str">
        <f t="shared" si="209"/>
        <v/>
      </c>
      <c r="BQ106" s="2" t="str">
        <f t="shared" si="210"/>
        <v/>
      </c>
      <c r="BR106" s="20" t="str">
        <f t="shared" si="151"/>
        <v/>
      </c>
      <c r="BS106" s="20" t="str">
        <f t="shared" si="151"/>
        <v/>
      </c>
      <c r="BT106" s="20" t="str">
        <f t="shared" si="151"/>
        <v/>
      </c>
      <c r="BU106" s="86" t="str">
        <f t="shared" si="211"/>
        <v/>
      </c>
      <c r="BV106" s="86" t="str">
        <f t="shared" si="212"/>
        <v/>
      </c>
      <c r="BW106" s="20" t="str">
        <f t="shared" si="151"/>
        <v/>
      </c>
      <c r="BX106" s="86" t="str">
        <f t="shared" si="137"/>
        <v/>
      </c>
      <c r="BY106" s="86" t="str">
        <f t="shared" si="137"/>
        <v/>
      </c>
      <c r="BZ106" s="86" t="str">
        <f t="shared" si="137"/>
        <v/>
      </c>
      <c r="CA106" s="86" t="str">
        <f t="shared" si="137"/>
        <v/>
      </c>
      <c r="CB106" s="86" t="str">
        <f t="shared" si="137"/>
        <v/>
      </c>
      <c r="CC106" s="86" t="str">
        <f t="shared" si="137"/>
        <v/>
      </c>
      <c r="CD106" s="86" t="str">
        <f t="shared" si="137"/>
        <v/>
      </c>
      <c r="CE106" s="20" t="str">
        <f t="shared" si="257"/>
        <v/>
      </c>
      <c r="CF106" s="14" t="str">
        <f t="shared" si="213"/>
        <v/>
      </c>
      <c r="CG106" s="14" t="str">
        <f t="shared" si="214"/>
        <v/>
      </c>
      <c r="CH106" s="8">
        <f t="shared" si="215"/>
        <v>0</v>
      </c>
      <c r="CI106" s="9" t="str">
        <f t="shared" si="216"/>
        <v/>
      </c>
      <c r="CJ106" s="9" t="str">
        <f t="shared" si="217"/>
        <v/>
      </c>
      <c r="CK106" s="9" t="str">
        <f t="shared" si="218"/>
        <v/>
      </c>
      <c r="CL106" s="9" t="str">
        <f t="shared" si="219"/>
        <v/>
      </c>
      <c r="CM106" s="9" t="str">
        <f t="shared" si="220"/>
        <v/>
      </c>
      <c r="CN106" s="9" t="str">
        <f t="shared" si="221"/>
        <v/>
      </c>
      <c r="CO106" s="9" t="str">
        <f t="shared" si="222"/>
        <v/>
      </c>
      <c r="CP106" s="9" t="str">
        <f t="shared" si="222"/>
        <v/>
      </c>
      <c r="CQ106" s="9" t="str">
        <f t="shared" si="222"/>
        <v/>
      </c>
      <c r="CR106" s="9" t="str">
        <f t="shared" si="222"/>
        <v/>
      </c>
      <c r="CS106" s="9" t="str">
        <f t="shared" si="222"/>
        <v/>
      </c>
      <c r="CT106" s="9" t="str">
        <f t="shared" si="222"/>
        <v/>
      </c>
      <c r="CU106" s="9" t="str">
        <f t="shared" si="222"/>
        <v/>
      </c>
      <c r="CV106" s="9" t="str">
        <f t="shared" si="223"/>
        <v/>
      </c>
      <c r="CW106" s="9" t="str">
        <f t="shared" si="224"/>
        <v/>
      </c>
      <c r="CX106" s="9" t="str">
        <f t="shared" si="224"/>
        <v/>
      </c>
      <c r="CY106" s="9" t="str">
        <f t="shared" si="224"/>
        <v/>
      </c>
      <c r="CZ106" s="9" t="str">
        <f t="shared" si="224"/>
        <v/>
      </c>
      <c r="DA106" s="9" t="str">
        <f t="shared" si="224"/>
        <v/>
      </c>
      <c r="DB106" s="9" t="str">
        <f t="shared" si="224"/>
        <v/>
      </c>
      <c r="DC106" s="9" t="str">
        <f t="shared" si="224"/>
        <v/>
      </c>
      <c r="DD106" s="2" t="str">
        <f t="shared" si="225"/>
        <v/>
      </c>
      <c r="DE106" s="2" t="str">
        <f t="shared" si="226"/>
        <v/>
      </c>
      <c r="DF106" s="2" t="str">
        <f t="shared" si="227"/>
        <v/>
      </c>
      <c r="DG106" s="2" t="str">
        <f t="shared" si="228"/>
        <v/>
      </c>
      <c r="DH106" s="2" t="str">
        <f t="shared" si="229"/>
        <v/>
      </c>
      <c r="DI106" s="2" t="str">
        <f t="shared" si="230"/>
        <v/>
      </c>
      <c r="DJ106" s="2" t="str">
        <f t="shared" si="231"/>
        <v/>
      </c>
      <c r="DK106" s="2" t="str">
        <f t="shared" si="232"/>
        <v/>
      </c>
      <c r="DL106" s="16" t="str">
        <f t="shared" si="233"/>
        <v/>
      </c>
      <c r="DM106" s="16" t="str">
        <f t="shared" si="234"/>
        <v/>
      </c>
      <c r="DN106" s="16" t="str">
        <f t="shared" si="235"/>
        <v/>
      </c>
      <c r="DO106" s="72" t="str">
        <f t="shared" si="236"/>
        <v/>
      </c>
      <c r="DP106" s="16" t="str">
        <f t="shared" si="237"/>
        <v/>
      </c>
      <c r="DQ106" s="16" t="str">
        <f t="shared" si="238"/>
        <v/>
      </c>
      <c r="DR106" s="2" t="str">
        <f t="shared" si="239"/>
        <v/>
      </c>
      <c r="DS106" s="2" t="str">
        <f t="shared" si="240"/>
        <v/>
      </c>
      <c r="DT106" s="2" t="str">
        <f t="shared" si="241"/>
        <v/>
      </c>
      <c r="DU106" s="2" t="str">
        <f t="shared" si="242"/>
        <v/>
      </c>
      <c r="DV106" s="15"/>
      <c r="DW106" s="17"/>
      <c r="DX106" s="17"/>
      <c r="DY106" s="47" t="str">
        <f t="shared" si="136"/>
        <v/>
      </c>
      <c r="DZ106" s="47" t="str">
        <f t="shared" si="136"/>
        <v/>
      </c>
      <c r="EA106" s="47" t="str">
        <f t="shared" si="136"/>
        <v/>
      </c>
      <c r="EB106" s="47" t="str">
        <f t="shared" si="136"/>
        <v/>
      </c>
      <c r="EC106" s="49" t="str">
        <f t="shared" si="136"/>
        <v/>
      </c>
      <c r="ED106" s="49" t="str">
        <f t="shared" si="136"/>
        <v/>
      </c>
      <c r="EE106" s="47" t="str">
        <f t="shared" si="136"/>
        <v/>
      </c>
      <c r="EF106" s="47" t="str">
        <f t="shared" si="136"/>
        <v/>
      </c>
      <c r="EG106" s="47" t="str">
        <f t="shared" si="136"/>
        <v/>
      </c>
      <c r="EH106" s="6">
        <f t="shared" si="152"/>
        <v>0</v>
      </c>
      <c r="EI106" s="6">
        <f t="shared" si="153"/>
        <v>0</v>
      </c>
      <c r="EJ106" s="2" t="str">
        <f t="shared" si="154"/>
        <v/>
      </c>
      <c r="EK106" s="2" t="str">
        <f t="shared" si="155"/>
        <v/>
      </c>
      <c r="EL106" s="2" t="str">
        <f t="shared" si="259"/>
        <v/>
      </c>
      <c r="EM106" s="2" t="str">
        <f t="shared" si="156"/>
        <v/>
      </c>
      <c r="EN106" s="2" t="str">
        <f t="shared" si="157"/>
        <v/>
      </c>
      <c r="EO106" s="2">
        <f t="shared" si="158"/>
        <v>0</v>
      </c>
      <c r="EP106" s="2">
        <f t="shared" si="243"/>
        <v>0</v>
      </c>
      <c r="EQ106" s="2"/>
      <c r="ER106" s="2"/>
      <c r="ES106" s="2"/>
      <c r="ET106" s="2"/>
      <c r="EU106" s="2"/>
      <c r="EV106" s="2"/>
      <c r="EW106" s="2">
        <f t="shared" si="159"/>
        <v>0</v>
      </c>
      <c r="EX106" s="2">
        <f t="shared" si="160"/>
        <v>0</v>
      </c>
      <c r="EY106" s="2">
        <f t="shared" si="244"/>
        <v>0</v>
      </c>
      <c r="EZ106" s="2">
        <f t="shared" si="161"/>
        <v>0</v>
      </c>
      <c r="FA106" s="2">
        <f t="shared" si="162"/>
        <v>0</v>
      </c>
      <c r="FB106" s="59"/>
      <c r="FC106" s="2">
        <f t="shared" si="163"/>
        <v>0</v>
      </c>
      <c r="FD106" s="2">
        <f t="shared" si="245"/>
        <v>0</v>
      </c>
      <c r="FE106" s="3">
        <f t="shared" si="258"/>
        <v>0</v>
      </c>
      <c r="FF106" s="3">
        <f t="shared" si="246"/>
        <v>0</v>
      </c>
      <c r="FG106" s="3">
        <f t="shared" si="247"/>
        <v>0</v>
      </c>
      <c r="FH106" s="3">
        <f t="shared" si="164"/>
        <v>0</v>
      </c>
      <c r="FI106" s="67">
        <f t="shared" si="165"/>
        <v>0</v>
      </c>
      <c r="FJ106" s="3">
        <f t="shared" si="166"/>
        <v>0</v>
      </c>
      <c r="FK106" s="3">
        <f t="shared" si="167"/>
        <v>0</v>
      </c>
      <c r="FL106" s="3">
        <f t="shared" si="248"/>
        <v>0</v>
      </c>
      <c r="FM106" s="3">
        <f t="shared" si="249"/>
        <v>0</v>
      </c>
      <c r="FN106" s="3">
        <f t="shared" si="250"/>
        <v>0</v>
      </c>
      <c r="FO106" s="2">
        <f t="shared" si="168"/>
        <v>0</v>
      </c>
      <c r="FP106" s="2">
        <f t="shared" si="169"/>
        <v>0</v>
      </c>
      <c r="FQ106" s="2">
        <f t="shared" si="251"/>
        <v>0</v>
      </c>
      <c r="FR106" s="6" t="str">
        <f>IF(A106=1,1,IF(DW106="","",COUNTA($DW$31:DW106)+1))</f>
        <v/>
      </c>
      <c r="FS106" s="6" t="str">
        <f t="shared" si="170"/>
        <v/>
      </c>
      <c r="FT106" s="43">
        <f t="shared" si="252"/>
        <v>0</v>
      </c>
      <c r="FU106" s="23">
        <f t="shared" si="253"/>
        <v>0</v>
      </c>
      <c r="FV106" s="21">
        <f t="shared" si="254"/>
        <v>0</v>
      </c>
    </row>
    <row r="107" spans="1:178">
      <c r="A107" s="4" t="str">
        <f t="shared" si="171"/>
        <v/>
      </c>
      <c r="B107" s="33"/>
      <c r="C107" s="33"/>
      <c r="D107" s="33"/>
      <c r="E107" s="33"/>
      <c r="F107" s="33"/>
      <c r="G107" s="11" t="str">
        <f t="shared" si="138"/>
        <v/>
      </c>
      <c r="H107" s="3" t="str">
        <f t="shared" si="172"/>
        <v/>
      </c>
      <c r="I107" s="3" t="str">
        <f t="shared" si="139"/>
        <v/>
      </c>
      <c r="J107" s="3" t="str">
        <f t="shared" si="173"/>
        <v/>
      </c>
      <c r="K107" s="3" t="str">
        <f t="shared" si="140"/>
        <v/>
      </c>
      <c r="L107" s="2" t="str">
        <f t="shared" si="141"/>
        <v/>
      </c>
      <c r="M107" s="8" t="str">
        <f t="shared" si="174"/>
        <v/>
      </c>
      <c r="N107" s="8" t="str">
        <f t="shared" si="142"/>
        <v/>
      </c>
      <c r="O107" s="8" t="str">
        <f t="shared" si="175"/>
        <v/>
      </c>
      <c r="P107" s="8" t="str">
        <f t="shared" si="143"/>
        <v/>
      </c>
      <c r="Q107" s="2" t="str">
        <f t="shared" si="144"/>
        <v/>
      </c>
      <c r="R107" s="3" t="str">
        <f t="shared" si="145"/>
        <v/>
      </c>
      <c r="S107" s="3" t="str">
        <f t="shared" si="146"/>
        <v/>
      </c>
      <c r="T107" s="3" t="str">
        <f t="shared" si="176"/>
        <v/>
      </c>
      <c r="U107" s="8" t="str">
        <f t="shared" si="147"/>
        <v/>
      </c>
      <c r="V107" s="2" t="str">
        <f t="shared" si="148"/>
        <v/>
      </c>
      <c r="W107" s="2" t="str">
        <f t="shared" si="149"/>
        <v/>
      </c>
      <c r="X107" s="2" t="str">
        <f t="shared" si="255"/>
        <v/>
      </c>
      <c r="Y107" s="2" t="str">
        <f t="shared" si="150"/>
        <v/>
      </c>
      <c r="Z107" s="46" t="str">
        <f t="shared" si="177"/>
        <v/>
      </c>
      <c r="AA107" s="46" t="str">
        <f t="shared" si="178"/>
        <v/>
      </c>
      <c r="AB107" s="47"/>
      <c r="AC107" s="46" t="str">
        <f t="shared" si="179"/>
        <v/>
      </c>
      <c r="AD107" s="47" t="str">
        <f t="shared" si="180"/>
        <v/>
      </c>
      <c r="AE107" s="48" t="str">
        <f t="shared" si="181"/>
        <v/>
      </c>
      <c r="AF107" s="49" t="str">
        <f t="shared" si="135"/>
        <v/>
      </c>
      <c r="AG107" s="49" t="str">
        <f t="shared" si="135"/>
        <v/>
      </c>
      <c r="AH107" s="49" t="str">
        <f t="shared" si="135"/>
        <v/>
      </c>
      <c r="AI107" s="47" t="str">
        <f t="shared" si="135"/>
        <v/>
      </c>
      <c r="AJ107" s="47" t="str">
        <f t="shared" si="135"/>
        <v/>
      </c>
      <c r="AK107" s="46" t="str">
        <f t="shared" si="135"/>
        <v/>
      </c>
      <c r="AL107" s="47"/>
      <c r="AM107" s="53" t="str">
        <f t="shared" si="182"/>
        <v/>
      </c>
      <c r="AN107" s="50" t="str">
        <f t="shared" si="183"/>
        <v/>
      </c>
      <c r="AO107" s="53" t="s">
        <v>84</v>
      </c>
      <c r="AP107" s="52" t="str">
        <f t="shared" si="184"/>
        <v/>
      </c>
      <c r="AQ107" s="52" t="str">
        <f t="shared" si="185"/>
        <v/>
      </c>
      <c r="AR107" s="47">
        <f t="shared" si="186"/>
        <v>0</v>
      </c>
      <c r="AS107" s="53" t="str">
        <f t="shared" si="187"/>
        <v/>
      </c>
      <c r="AT107" s="52" t="str">
        <f t="shared" si="188"/>
        <v/>
      </c>
      <c r="AU107" s="9" t="str">
        <f t="shared" si="189"/>
        <v/>
      </c>
      <c r="AV107" s="9" t="str">
        <f t="shared" si="190"/>
        <v/>
      </c>
      <c r="AW107" s="12" t="str">
        <f t="shared" si="191"/>
        <v/>
      </c>
      <c r="AX107" s="9" t="str">
        <f t="shared" si="192"/>
        <v/>
      </c>
      <c r="AY107" s="12" t="str">
        <f t="shared" si="193"/>
        <v/>
      </c>
      <c r="AZ107" s="10" t="str">
        <f t="shared" si="194"/>
        <v/>
      </c>
      <c r="BA107" s="10" t="str">
        <f t="shared" si="195"/>
        <v/>
      </c>
      <c r="BB107" s="10" t="str">
        <f t="shared" si="196"/>
        <v/>
      </c>
      <c r="BC107" s="10" t="str">
        <f t="shared" si="197"/>
        <v/>
      </c>
      <c r="BD107" s="10" t="str">
        <f t="shared" si="198"/>
        <v/>
      </c>
      <c r="BE107" s="12" t="str">
        <f t="shared" si="199"/>
        <v/>
      </c>
      <c r="BF107" s="9" t="str">
        <f t="shared" si="200"/>
        <v/>
      </c>
      <c r="BG107" s="9" t="str">
        <f t="shared" si="201"/>
        <v/>
      </c>
      <c r="BH107" s="7" t="str">
        <f t="shared" si="202"/>
        <v/>
      </c>
      <c r="BI107" s="7" t="str">
        <f t="shared" si="203"/>
        <v/>
      </c>
      <c r="BJ107" s="12" t="str">
        <f t="shared" si="204"/>
        <v/>
      </c>
      <c r="BK107" s="80" t="str">
        <f t="shared" si="205"/>
        <v/>
      </c>
      <c r="BL107" s="7" t="str">
        <f t="shared" si="206"/>
        <v/>
      </c>
      <c r="BM107" s="7" t="str">
        <f t="shared" si="256"/>
        <v/>
      </c>
      <c r="BN107" s="12" t="str">
        <f t="shared" si="207"/>
        <v/>
      </c>
      <c r="BO107" s="9" t="str">
        <f t="shared" si="208"/>
        <v/>
      </c>
      <c r="BP107" s="2" t="str">
        <f t="shared" si="209"/>
        <v/>
      </c>
      <c r="BQ107" s="2" t="str">
        <f t="shared" si="210"/>
        <v/>
      </c>
      <c r="BR107" s="20" t="str">
        <f t="shared" si="151"/>
        <v/>
      </c>
      <c r="BS107" s="20" t="str">
        <f t="shared" si="151"/>
        <v/>
      </c>
      <c r="BT107" s="20" t="str">
        <f t="shared" si="151"/>
        <v/>
      </c>
      <c r="BU107" s="86" t="str">
        <f t="shared" si="211"/>
        <v/>
      </c>
      <c r="BV107" s="86" t="str">
        <f t="shared" si="212"/>
        <v/>
      </c>
      <c r="BW107" s="20" t="str">
        <f t="shared" si="151"/>
        <v/>
      </c>
      <c r="BX107" s="86" t="str">
        <f t="shared" si="137"/>
        <v/>
      </c>
      <c r="BY107" s="86" t="str">
        <f t="shared" si="137"/>
        <v/>
      </c>
      <c r="BZ107" s="86" t="str">
        <f t="shared" si="137"/>
        <v/>
      </c>
      <c r="CA107" s="86" t="str">
        <f t="shared" si="137"/>
        <v/>
      </c>
      <c r="CB107" s="86" t="str">
        <f t="shared" si="137"/>
        <v/>
      </c>
      <c r="CC107" s="86" t="str">
        <f t="shared" si="137"/>
        <v/>
      </c>
      <c r="CD107" s="86" t="str">
        <f t="shared" si="137"/>
        <v/>
      </c>
      <c r="CE107" s="20" t="str">
        <f t="shared" si="257"/>
        <v/>
      </c>
      <c r="CF107" s="14" t="str">
        <f t="shared" si="213"/>
        <v/>
      </c>
      <c r="CG107" s="14" t="str">
        <f t="shared" si="214"/>
        <v/>
      </c>
      <c r="CH107" s="8">
        <f t="shared" si="215"/>
        <v>0</v>
      </c>
      <c r="CI107" s="9" t="str">
        <f t="shared" si="216"/>
        <v/>
      </c>
      <c r="CJ107" s="9" t="str">
        <f t="shared" si="217"/>
        <v/>
      </c>
      <c r="CK107" s="9" t="str">
        <f t="shared" si="218"/>
        <v/>
      </c>
      <c r="CL107" s="9" t="str">
        <f t="shared" si="219"/>
        <v/>
      </c>
      <c r="CM107" s="9" t="str">
        <f t="shared" si="220"/>
        <v/>
      </c>
      <c r="CN107" s="9" t="str">
        <f t="shared" si="221"/>
        <v/>
      </c>
      <c r="CO107" s="9" t="str">
        <f t="shared" si="222"/>
        <v/>
      </c>
      <c r="CP107" s="9" t="str">
        <f t="shared" si="222"/>
        <v/>
      </c>
      <c r="CQ107" s="9" t="str">
        <f t="shared" si="222"/>
        <v/>
      </c>
      <c r="CR107" s="9" t="str">
        <f t="shared" si="222"/>
        <v/>
      </c>
      <c r="CS107" s="9" t="str">
        <f t="shared" si="222"/>
        <v/>
      </c>
      <c r="CT107" s="9" t="str">
        <f t="shared" si="222"/>
        <v/>
      </c>
      <c r="CU107" s="9" t="str">
        <f t="shared" si="222"/>
        <v/>
      </c>
      <c r="CV107" s="9" t="str">
        <f t="shared" si="223"/>
        <v/>
      </c>
      <c r="CW107" s="9" t="str">
        <f t="shared" si="224"/>
        <v/>
      </c>
      <c r="CX107" s="9" t="str">
        <f t="shared" si="224"/>
        <v/>
      </c>
      <c r="CY107" s="9" t="str">
        <f t="shared" si="224"/>
        <v/>
      </c>
      <c r="CZ107" s="9" t="str">
        <f t="shared" si="224"/>
        <v/>
      </c>
      <c r="DA107" s="9" t="str">
        <f t="shared" si="224"/>
        <v/>
      </c>
      <c r="DB107" s="9" t="str">
        <f t="shared" si="224"/>
        <v/>
      </c>
      <c r="DC107" s="9" t="str">
        <f t="shared" si="224"/>
        <v/>
      </c>
      <c r="DD107" s="2" t="str">
        <f t="shared" si="225"/>
        <v/>
      </c>
      <c r="DE107" s="2" t="str">
        <f t="shared" si="226"/>
        <v/>
      </c>
      <c r="DF107" s="2" t="str">
        <f t="shared" si="227"/>
        <v/>
      </c>
      <c r="DG107" s="2" t="str">
        <f t="shared" si="228"/>
        <v/>
      </c>
      <c r="DH107" s="2" t="str">
        <f t="shared" si="229"/>
        <v/>
      </c>
      <c r="DI107" s="2" t="str">
        <f t="shared" si="230"/>
        <v/>
      </c>
      <c r="DJ107" s="2" t="str">
        <f t="shared" si="231"/>
        <v/>
      </c>
      <c r="DK107" s="2" t="str">
        <f t="shared" si="232"/>
        <v/>
      </c>
      <c r="DL107" s="16" t="str">
        <f t="shared" si="233"/>
        <v/>
      </c>
      <c r="DM107" s="16" t="str">
        <f t="shared" si="234"/>
        <v/>
      </c>
      <c r="DN107" s="16" t="str">
        <f t="shared" si="235"/>
        <v/>
      </c>
      <c r="DO107" s="72" t="str">
        <f t="shared" si="236"/>
        <v/>
      </c>
      <c r="DP107" s="16" t="str">
        <f t="shared" si="237"/>
        <v/>
      </c>
      <c r="DQ107" s="16" t="str">
        <f t="shared" si="238"/>
        <v/>
      </c>
      <c r="DR107" s="2" t="str">
        <f t="shared" si="239"/>
        <v/>
      </c>
      <c r="DS107" s="2" t="str">
        <f t="shared" si="240"/>
        <v/>
      </c>
      <c r="DT107" s="2" t="str">
        <f t="shared" si="241"/>
        <v/>
      </c>
      <c r="DU107" s="2" t="str">
        <f t="shared" si="242"/>
        <v/>
      </c>
      <c r="DV107" s="15"/>
      <c r="DW107" s="17"/>
      <c r="DX107" s="17"/>
      <c r="DY107" s="47" t="str">
        <f t="shared" si="136"/>
        <v/>
      </c>
      <c r="DZ107" s="47" t="str">
        <f t="shared" si="136"/>
        <v/>
      </c>
      <c r="EA107" s="47" t="str">
        <f t="shared" si="136"/>
        <v/>
      </c>
      <c r="EB107" s="47" t="str">
        <f t="shared" si="136"/>
        <v/>
      </c>
      <c r="EC107" s="49" t="str">
        <f t="shared" si="136"/>
        <v/>
      </c>
      <c r="ED107" s="49" t="str">
        <f t="shared" si="136"/>
        <v/>
      </c>
      <c r="EE107" s="47" t="str">
        <f t="shared" si="136"/>
        <v/>
      </c>
      <c r="EF107" s="47" t="str">
        <f t="shared" si="136"/>
        <v/>
      </c>
      <c r="EG107" s="47" t="str">
        <f t="shared" si="136"/>
        <v/>
      </c>
      <c r="EH107" s="6">
        <f t="shared" si="152"/>
        <v>0</v>
      </c>
      <c r="EI107" s="6">
        <f t="shared" si="153"/>
        <v>0</v>
      </c>
      <c r="EJ107" s="2" t="str">
        <f t="shared" si="154"/>
        <v/>
      </c>
      <c r="EK107" s="2" t="str">
        <f t="shared" si="155"/>
        <v/>
      </c>
      <c r="EL107" s="2" t="str">
        <f t="shared" si="259"/>
        <v/>
      </c>
      <c r="EM107" s="2" t="str">
        <f t="shared" si="156"/>
        <v/>
      </c>
      <c r="EN107" s="2" t="str">
        <f t="shared" si="157"/>
        <v/>
      </c>
      <c r="EO107" s="2">
        <f t="shared" si="158"/>
        <v>0</v>
      </c>
      <c r="EP107" s="2">
        <f t="shared" si="243"/>
        <v>0</v>
      </c>
      <c r="EQ107" s="2"/>
      <c r="ER107" s="2"/>
      <c r="ES107" s="2"/>
      <c r="ET107" s="2"/>
      <c r="EU107" s="2"/>
      <c r="EV107" s="2"/>
      <c r="EW107" s="2">
        <f t="shared" si="159"/>
        <v>0</v>
      </c>
      <c r="EX107" s="2">
        <f t="shared" si="160"/>
        <v>0</v>
      </c>
      <c r="EY107" s="2">
        <f t="shared" si="244"/>
        <v>0</v>
      </c>
      <c r="EZ107" s="2">
        <f t="shared" si="161"/>
        <v>0</v>
      </c>
      <c r="FA107" s="2">
        <f t="shared" si="162"/>
        <v>0</v>
      </c>
      <c r="FB107" s="59"/>
      <c r="FC107" s="2">
        <f t="shared" si="163"/>
        <v>0</v>
      </c>
      <c r="FD107" s="2">
        <f t="shared" si="245"/>
        <v>0</v>
      </c>
      <c r="FE107" s="3">
        <f t="shared" si="258"/>
        <v>0</v>
      </c>
      <c r="FF107" s="3">
        <f t="shared" si="246"/>
        <v>0</v>
      </c>
      <c r="FG107" s="3">
        <f t="shared" si="247"/>
        <v>0</v>
      </c>
      <c r="FH107" s="3">
        <f t="shared" si="164"/>
        <v>0</v>
      </c>
      <c r="FI107" s="67">
        <f t="shared" si="165"/>
        <v>0</v>
      </c>
      <c r="FJ107" s="3">
        <f t="shared" si="166"/>
        <v>0</v>
      </c>
      <c r="FK107" s="3">
        <f t="shared" si="167"/>
        <v>0</v>
      </c>
      <c r="FL107" s="3">
        <f t="shared" si="248"/>
        <v>0</v>
      </c>
      <c r="FM107" s="3">
        <f t="shared" si="249"/>
        <v>0</v>
      </c>
      <c r="FN107" s="3">
        <f t="shared" si="250"/>
        <v>0</v>
      </c>
      <c r="FO107" s="2">
        <f t="shared" si="168"/>
        <v>0</v>
      </c>
      <c r="FP107" s="2">
        <f t="shared" si="169"/>
        <v>0</v>
      </c>
      <c r="FQ107" s="2">
        <f t="shared" si="251"/>
        <v>0</v>
      </c>
      <c r="FR107" s="6" t="str">
        <f>IF(A107=1,1,IF(DW107="","",COUNTA($DW$31:DW107)+1))</f>
        <v/>
      </c>
      <c r="FS107" s="6" t="str">
        <f t="shared" si="170"/>
        <v/>
      </c>
      <c r="FT107" s="43">
        <f t="shared" si="252"/>
        <v>0</v>
      </c>
      <c r="FU107" s="23">
        <f t="shared" si="253"/>
        <v>0</v>
      </c>
      <c r="FV107" s="21">
        <f t="shared" si="254"/>
        <v>0</v>
      </c>
    </row>
    <row r="108" spans="1:178">
      <c r="A108" s="4" t="str">
        <f t="shared" si="171"/>
        <v/>
      </c>
      <c r="B108" s="33"/>
      <c r="C108" s="33"/>
      <c r="D108" s="33"/>
      <c r="E108" s="33"/>
      <c r="F108" s="33"/>
      <c r="G108" s="11" t="str">
        <f t="shared" si="138"/>
        <v/>
      </c>
      <c r="H108" s="3" t="str">
        <f t="shared" si="172"/>
        <v/>
      </c>
      <c r="I108" s="3" t="str">
        <f t="shared" si="139"/>
        <v/>
      </c>
      <c r="J108" s="3" t="str">
        <f t="shared" si="173"/>
        <v/>
      </c>
      <c r="K108" s="3" t="str">
        <f t="shared" si="140"/>
        <v/>
      </c>
      <c r="L108" s="2" t="str">
        <f t="shared" si="141"/>
        <v/>
      </c>
      <c r="M108" s="8" t="str">
        <f t="shared" si="174"/>
        <v/>
      </c>
      <c r="N108" s="8" t="str">
        <f t="shared" si="142"/>
        <v/>
      </c>
      <c r="O108" s="8" t="str">
        <f t="shared" si="175"/>
        <v/>
      </c>
      <c r="P108" s="8" t="str">
        <f t="shared" si="143"/>
        <v/>
      </c>
      <c r="Q108" s="2" t="str">
        <f t="shared" si="144"/>
        <v/>
      </c>
      <c r="R108" s="3" t="str">
        <f t="shared" si="145"/>
        <v/>
      </c>
      <c r="S108" s="3" t="str">
        <f t="shared" si="146"/>
        <v/>
      </c>
      <c r="T108" s="3" t="str">
        <f t="shared" si="176"/>
        <v/>
      </c>
      <c r="U108" s="8" t="str">
        <f t="shared" si="147"/>
        <v/>
      </c>
      <c r="V108" s="2" t="str">
        <f t="shared" si="148"/>
        <v/>
      </c>
      <c r="W108" s="2" t="str">
        <f t="shared" si="149"/>
        <v/>
      </c>
      <c r="X108" s="2" t="str">
        <f t="shared" si="255"/>
        <v/>
      </c>
      <c r="Y108" s="2" t="str">
        <f t="shared" si="150"/>
        <v/>
      </c>
      <c r="Z108" s="46" t="str">
        <f t="shared" si="177"/>
        <v/>
      </c>
      <c r="AA108" s="46" t="str">
        <f t="shared" si="178"/>
        <v/>
      </c>
      <c r="AB108" s="47"/>
      <c r="AC108" s="46" t="str">
        <f t="shared" si="179"/>
        <v/>
      </c>
      <c r="AD108" s="47" t="str">
        <f t="shared" si="180"/>
        <v/>
      </c>
      <c r="AE108" s="48" t="str">
        <f t="shared" si="181"/>
        <v/>
      </c>
      <c r="AF108" s="49" t="str">
        <f t="shared" si="135"/>
        <v/>
      </c>
      <c r="AG108" s="49" t="str">
        <f t="shared" si="135"/>
        <v/>
      </c>
      <c r="AH108" s="49" t="str">
        <f t="shared" si="135"/>
        <v/>
      </c>
      <c r="AI108" s="47" t="str">
        <f t="shared" si="135"/>
        <v/>
      </c>
      <c r="AJ108" s="47" t="str">
        <f t="shared" si="135"/>
        <v/>
      </c>
      <c r="AK108" s="46" t="str">
        <f t="shared" si="135"/>
        <v/>
      </c>
      <c r="AL108" s="47"/>
      <c r="AM108" s="53" t="str">
        <f t="shared" si="182"/>
        <v/>
      </c>
      <c r="AN108" s="50" t="str">
        <f t="shared" si="183"/>
        <v/>
      </c>
      <c r="AO108" s="53" t="s">
        <v>84</v>
      </c>
      <c r="AP108" s="52" t="str">
        <f t="shared" si="184"/>
        <v/>
      </c>
      <c r="AQ108" s="52" t="str">
        <f t="shared" si="185"/>
        <v/>
      </c>
      <c r="AR108" s="47">
        <f t="shared" si="186"/>
        <v>0</v>
      </c>
      <c r="AS108" s="53" t="str">
        <f t="shared" si="187"/>
        <v/>
      </c>
      <c r="AT108" s="52" t="str">
        <f t="shared" si="188"/>
        <v/>
      </c>
      <c r="AU108" s="9" t="str">
        <f t="shared" si="189"/>
        <v/>
      </c>
      <c r="AV108" s="9" t="str">
        <f t="shared" si="190"/>
        <v/>
      </c>
      <c r="AW108" s="12" t="str">
        <f t="shared" si="191"/>
        <v/>
      </c>
      <c r="AX108" s="9" t="str">
        <f t="shared" si="192"/>
        <v/>
      </c>
      <c r="AY108" s="12" t="str">
        <f t="shared" si="193"/>
        <v/>
      </c>
      <c r="AZ108" s="10" t="str">
        <f t="shared" si="194"/>
        <v/>
      </c>
      <c r="BA108" s="10" t="str">
        <f t="shared" si="195"/>
        <v/>
      </c>
      <c r="BB108" s="10" t="str">
        <f t="shared" si="196"/>
        <v/>
      </c>
      <c r="BC108" s="10" t="str">
        <f t="shared" si="197"/>
        <v/>
      </c>
      <c r="BD108" s="10" t="str">
        <f t="shared" si="198"/>
        <v/>
      </c>
      <c r="BE108" s="12" t="str">
        <f t="shared" si="199"/>
        <v/>
      </c>
      <c r="BF108" s="9" t="str">
        <f t="shared" si="200"/>
        <v/>
      </c>
      <c r="BG108" s="9" t="str">
        <f t="shared" si="201"/>
        <v/>
      </c>
      <c r="BH108" s="7" t="str">
        <f t="shared" si="202"/>
        <v/>
      </c>
      <c r="BI108" s="7" t="str">
        <f t="shared" si="203"/>
        <v/>
      </c>
      <c r="BJ108" s="12" t="str">
        <f t="shared" si="204"/>
        <v/>
      </c>
      <c r="BK108" s="80" t="str">
        <f t="shared" si="205"/>
        <v/>
      </c>
      <c r="BL108" s="7" t="str">
        <f t="shared" si="206"/>
        <v/>
      </c>
      <c r="BM108" s="7" t="str">
        <f t="shared" si="256"/>
        <v/>
      </c>
      <c r="BN108" s="12" t="str">
        <f t="shared" si="207"/>
        <v/>
      </c>
      <c r="BO108" s="9" t="str">
        <f t="shared" si="208"/>
        <v/>
      </c>
      <c r="BP108" s="2" t="str">
        <f t="shared" si="209"/>
        <v/>
      </c>
      <c r="BQ108" s="2" t="str">
        <f t="shared" si="210"/>
        <v/>
      </c>
      <c r="BR108" s="20" t="str">
        <f t="shared" si="151"/>
        <v/>
      </c>
      <c r="BS108" s="20" t="str">
        <f t="shared" si="151"/>
        <v/>
      </c>
      <c r="BT108" s="20" t="str">
        <f t="shared" si="151"/>
        <v/>
      </c>
      <c r="BU108" s="86" t="str">
        <f t="shared" si="211"/>
        <v/>
      </c>
      <c r="BV108" s="86" t="str">
        <f t="shared" si="212"/>
        <v/>
      </c>
      <c r="BW108" s="20" t="str">
        <f t="shared" si="151"/>
        <v/>
      </c>
      <c r="BX108" s="86" t="str">
        <f t="shared" si="137"/>
        <v/>
      </c>
      <c r="BY108" s="86" t="str">
        <f t="shared" si="137"/>
        <v/>
      </c>
      <c r="BZ108" s="86" t="str">
        <f t="shared" si="137"/>
        <v/>
      </c>
      <c r="CA108" s="86" t="str">
        <f t="shared" si="137"/>
        <v/>
      </c>
      <c r="CB108" s="86" t="str">
        <f t="shared" si="137"/>
        <v/>
      </c>
      <c r="CC108" s="86" t="str">
        <f t="shared" si="137"/>
        <v/>
      </c>
      <c r="CD108" s="86" t="str">
        <f t="shared" si="137"/>
        <v/>
      </c>
      <c r="CE108" s="20" t="str">
        <f t="shared" si="257"/>
        <v/>
      </c>
      <c r="CF108" s="14" t="str">
        <f t="shared" si="213"/>
        <v/>
      </c>
      <c r="CG108" s="14" t="str">
        <f t="shared" si="214"/>
        <v/>
      </c>
      <c r="CH108" s="8">
        <f t="shared" si="215"/>
        <v>0</v>
      </c>
      <c r="CI108" s="9" t="str">
        <f t="shared" si="216"/>
        <v/>
      </c>
      <c r="CJ108" s="9" t="str">
        <f t="shared" si="217"/>
        <v/>
      </c>
      <c r="CK108" s="9" t="str">
        <f t="shared" si="218"/>
        <v/>
      </c>
      <c r="CL108" s="9" t="str">
        <f t="shared" si="219"/>
        <v/>
      </c>
      <c r="CM108" s="9" t="str">
        <f t="shared" si="220"/>
        <v/>
      </c>
      <c r="CN108" s="9" t="str">
        <f t="shared" si="221"/>
        <v/>
      </c>
      <c r="CO108" s="9" t="str">
        <f t="shared" si="222"/>
        <v/>
      </c>
      <c r="CP108" s="9" t="str">
        <f t="shared" si="222"/>
        <v/>
      </c>
      <c r="CQ108" s="9" t="str">
        <f t="shared" si="222"/>
        <v/>
      </c>
      <c r="CR108" s="9" t="str">
        <f t="shared" si="222"/>
        <v/>
      </c>
      <c r="CS108" s="9" t="str">
        <f t="shared" si="222"/>
        <v/>
      </c>
      <c r="CT108" s="9" t="str">
        <f t="shared" si="222"/>
        <v/>
      </c>
      <c r="CU108" s="9" t="str">
        <f t="shared" si="222"/>
        <v/>
      </c>
      <c r="CV108" s="9" t="str">
        <f t="shared" si="223"/>
        <v/>
      </c>
      <c r="CW108" s="9" t="str">
        <f t="shared" si="224"/>
        <v/>
      </c>
      <c r="CX108" s="9" t="str">
        <f t="shared" si="224"/>
        <v/>
      </c>
      <c r="CY108" s="9" t="str">
        <f t="shared" si="224"/>
        <v/>
      </c>
      <c r="CZ108" s="9" t="str">
        <f t="shared" si="224"/>
        <v/>
      </c>
      <c r="DA108" s="9" t="str">
        <f t="shared" si="224"/>
        <v/>
      </c>
      <c r="DB108" s="9" t="str">
        <f t="shared" si="224"/>
        <v/>
      </c>
      <c r="DC108" s="9" t="str">
        <f t="shared" si="224"/>
        <v/>
      </c>
      <c r="DD108" s="2" t="str">
        <f t="shared" si="225"/>
        <v/>
      </c>
      <c r="DE108" s="2" t="str">
        <f t="shared" si="226"/>
        <v/>
      </c>
      <c r="DF108" s="2" t="str">
        <f t="shared" si="227"/>
        <v/>
      </c>
      <c r="DG108" s="2" t="str">
        <f t="shared" si="228"/>
        <v/>
      </c>
      <c r="DH108" s="2" t="str">
        <f t="shared" si="229"/>
        <v/>
      </c>
      <c r="DI108" s="2" t="str">
        <f t="shared" si="230"/>
        <v/>
      </c>
      <c r="DJ108" s="2" t="str">
        <f t="shared" si="231"/>
        <v/>
      </c>
      <c r="DK108" s="2" t="str">
        <f t="shared" si="232"/>
        <v/>
      </c>
      <c r="DL108" s="16" t="str">
        <f t="shared" si="233"/>
        <v/>
      </c>
      <c r="DM108" s="16" t="str">
        <f t="shared" si="234"/>
        <v/>
      </c>
      <c r="DN108" s="16" t="str">
        <f t="shared" si="235"/>
        <v/>
      </c>
      <c r="DO108" s="72" t="str">
        <f t="shared" si="236"/>
        <v/>
      </c>
      <c r="DP108" s="16" t="str">
        <f t="shared" si="237"/>
        <v/>
      </c>
      <c r="DQ108" s="16" t="str">
        <f t="shared" si="238"/>
        <v/>
      </c>
      <c r="DR108" s="2" t="str">
        <f t="shared" si="239"/>
        <v/>
      </c>
      <c r="DS108" s="2" t="str">
        <f t="shared" si="240"/>
        <v/>
      </c>
      <c r="DT108" s="2" t="str">
        <f t="shared" si="241"/>
        <v/>
      </c>
      <c r="DU108" s="2" t="str">
        <f t="shared" si="242"/>
        <v/>
      </c>
      <c r="DV108" s="15"/>
      <c r="DW108" s="17"/>
      <c r="DX108" s="17"/>
      <c r="DY108" s="47" t="str">
        <f t="shared" si="136"/>
        <v/>
      </c>
      <c r="DZ108" s="47" t="str">
        <f t="shared" si="136"/>
        <v/>
      </c>
      <c r="EA108" s="47" t="str">
        <f t="shared" si="136"/>
        <v/>
      </c>
      <c r="EB108" s="47" t="str">
        <f t="shared" si="136"/>
        <v/>
      </c>
      <c r="EC108" s="49" t="str">
        <f t="shared" si="136"/>
        <v/>
      </c>
      <c r="ED108" s="49" t="str">
        <f t="shared" si="136"/>
        <v/>
      </c>
      <c r="EE108" s="47" t="str">
        <f t="shared" si="136"/>
        <v/>
      </c>
      <c r="EF108" s="47" t="str">
        <f t="shared" si="136"/>
        <v/>
      </c>
      <c r="EG108" s="47" t="str">
        <f t="shared" si="136"/>
        <v/>
      </c>
      <c r="EH108" s="6">
        <f t="shared" si="152"/>
        <v>0</v>
      </c>
      <c r="EI108" s="6">
        <f t="shared" si="153"/>
        <v>0</v>
      </c>
      <c r="EJ108" s="2" t="str">
        <f t="shared" si="154"/>
        <v/>
      </c>
      <c r="EK108" s="2" t="str">
        <f t="shared" si="155"/>
        <v/>
      </c>
      <c r="EL108" s="2" t="str">
        <f t="shared" si="259"/>
        <v/>
      </c>
      <c r="EM108" s="2" t="str">
        <f t="shared" si="156"/>
        <v/>
      </c>
      <c r="EN108" s="2" t="str">
        <f t="shared" si="157"/>
        <v/>
      </c>
      <c r="EO108" s="2">
        <f t="shared" si="158"/>
        <v>0</v>
      </c>
      <c r="EP108" s="2">
        <f t="shared" si="243"/>
        <v>0</v>
      </c>
      <c r="EQ108" s="2"/>
      <c r="ER108" s="2"/>
      <c r="ES108" s="2"/>
      <c r="ET108" s="2"/>
      <c r="EU108" s="2"/>
      <c r="EV108" s="2"/>
      <c r="EW108" s="2">
        <f t="shared" si="159"/>
        <v>0</v>
      </c>
      <c r="EX108" s="2">
        <f t="shared" si="160"/>
        <v>0</v>
      </c>
      <c r="EY108" s="2">
        <f t="shared" si="244"/>
        <v>0</v>
      </c>
      <c r="EZ108" s="2">
        <f t="shared" si="161"/>
        <v>0</v>
      </c>
      <c r="FA108" s="2">
        <f t="shared" si="162"/>
        <v>0</v>
      </c>
      <c r="FB108" s="59"/>
      <c r="FC108" s="2">
        <f t="shared" si="163"/>
        <v>0</v>
      </c>
      <c r="FD108" s="2">
        <f t="shared" si="245"/>
        <v>0</v>
      </c>
      <c r="FE108" s="3">
        <f t="shared" si="258"/>
        <v>0</v>
      </c>
      <c r="FF108" s="3">
        <f t="shared" si="246"/>
        <v>0</v>
      </c>
      <c r="FG108" s="3">
        <f t="shared" si="247"/>
        <v>0</v>
      </c>
      <c r="FH108" s="3">
        <f t="shared" si="164"/>
        <v>0</v>
      </c>
      <c r="FI108" s="67">
        <f t="shared" si="165"/>
        <v>0</v>
      </c>
      <c r="FJ108" s="3">
        <f t="shared" si="166"/>
        <v>0</v>
      </c>
      <c r="FK108" s="3">
        <f t="shared" si="167"/>
        <v>0</v>
      </c>
      <c r="FL108" s="3">
        <f t="shared" si="248"/>
        <v>0</v>
      </c>
      <c r="FM108" s="3">
        <f t="shared" si="249"/>
        <v>0</v>
      </c>
      <c r="FN108" s="3">
        <f t="shared" si="250"/>
        <v>0</v>
      </c>
      <c r="FO108" s="2">
        <f t="shared" si="168"/>
        <v>0</v>
      </c>
      <c r="FP108" s="2">
        <f t="shared" si="169"/>
        <v>0</v>
      </c>
      <c r="FQ108" s="2">
        <f t="shared" si="251"/>
        <v>0</v>
      </c>
      <c r="FR108" s="6" t="str">
        <f>IF(A108=1,1,IF(DW108="","",COUNTA($DW$31:DW108)+1))</f>
        <v/>
      </c>
      <c r="FS108" s="6" t="str">
        <f t="shared" si="170"/>
        <v/>
      </c>
      <c r="FT108" s="43">
        <f t="shared" si="252"/>
        <v>0</v>
      </c>
      <c r="FU108" s="23">
        <f t="shared" si="253"/>
        <v>0</v>
      </c>
      <c r="FV108" s="21">
        <f t="shared" si="254"/>
        <v>0</v>
      </c>
    </row>
    <row r="109" spans="1:178">
      <c r="A109" s="4" t="str">
        <f t="shared" si="171"/>
        <v/>
      </c>
      <c r="B109" s="33"/>
      <c r="C109" s="33"/>
      <c r="D109" s="33"/>
      <c r="E109" s="33"/>
      <c r="F109" s="33"/>
      <c r="G109" s="11" t="str">
        <f t="shared" si="138"/>
        <v/>
      </c>
      <c r="H109" s="3" t="str">
        <f t="shared" si="172"/>
        <v/>
      </c>
      <c r="I109" s="3" t="str">
        <f t="shared" si="139"/>
        <v/>
      </c>
      <c r="J109" s="3" t="str">
        <f t="shared" si="173"/>
        <v/>
      </c>
      <c r="K109" s="3" t="str">
        <f t="shared" si="140"/>
        <v/>
      </c>
      <c r="L109" s="2" t="str">
        <f t="shared" si="141"/>
        <v/>
      </c>
      <c r="M109" s="8" t="str">
        <f t="shared" si="174"/>
        <v/>
      </c>
      <c r="N109" s="8" t="str">
        <f t="shared" si="142"/>
        <v/>
      </c>
      <c r="O109" s="8" t="str">
        <f t="shared" si="175"/>
        <v/>
      </c>
      <c r="P109" s="8" t="str">
        <f t="shared" si="143"/>
        <v/>
      </c>
      <c r="Q109" s="2" t="str">
        <f t="shared" si="144"/>
        <v/>
      </c>
      <c r="R109" s="3" t="str">
        <f t="shared" si="145"/>
        <v/>
      </c>
      <c r="S109" s="3" t="str">
        <f t="shared" si="146"/>
        <v/>
      </c>
      <c r="T109" s="3" t="str">
        <f t="shared" si="176"/>
        <v/>
      </c>
      <c r="U109" s="8" t="str">
        <f t="shared" si="147"/>
        <v/>
      </c>
      <c r="V109" s="2" t="str">
        <f t="shared" si="148"/>
        <v/>
      </c>
      <c r="W109" s="2" t="str">
        <f t="shared" si="149"/>
        <v/>
      </c>
      <c r="X109" s="2" t="str">
        <f t="shared" si="255"/>
        <v/>
      </c>
      <c r="Y109" s="2" t="str">
        <f t="shared" si="150"/>
        <v/>
      </c>
      <c r="Z109" s="46" t="str">
        <f t="shared" si="177"/>
        <v/>
      </c>
      <c r="AA109" s="46" t="str">
        <f t="shared" si="178"/>
        <v/>
      </c>
      <c r="AB109" s="47"/>
      <c r="AC109" s="46" t="str">
        <f t="shared" si="179"/>
        <v/>
      </c>
      <c r="AD109" s="47" t="str">
        <f t="shared" si="180"/>
        <v/>
      </c>
      <c r="AE109" s="48" t="str">
        <f t="shared" si="181"/>
        <v/>
      </c>
      <c r="AF109" s="49" t="str">
        <f t="shared" si="135"/>
        <v/>
      </c>
      <c r="AG109" s="49" t="str">
        <f t="shared" si="135"/>
        <v/>
      </c>
      <c r="AH109" s="49" t="str">
        <f t="shared" si="135"/>
        <v/>
      </c>
      <c r="AI109" s="47" t="str">
        <f t="shared" si="135"/>
        <v/>
      </c>
      <c r="AJ109" s="47" t="str">
        <f t="shared" si="135"/>
        <v/>
      </c>
      <c r="AK109" s="46" t="str">
        <f t="shared" si="135"/>
        <v/>
      </c>
      <c r="AL109" s="47"/>
      <c r="AM109" s="53" t="str">
        <f t="shared" si="182"/>
        <v/>
      </c>
      <c r="AN109" s="50" t="str">
        <f t="shared" si="183"/>
        <v/>
      </c>
      <c r="AO109" s="53" t="s">
        <v>85</v>
      </c>
      <c r="AP109" s="52" t="str">
        <f t="shared" si="184"/>
        <v/>
      </c>
      <c r="AQ109" s="52" t="str">
        <f t="shared" si="185"/>
        <v/>
      </c>
      <c r="AR109" s="47">
        <f t="shared" si="186"/>
        <v>0.37</v>
      </c>
      <c r="AS109" s="53" t="str">
        <f t="shared" si="187"/>
        <v/>
      </c>
      <c r="AT109" s="52" t="str">
        <f t="shared" si="188"/>
        <v/>
      </c>
      <c r="AU109" s="9" t="str">
        <f t="shared" si="189"/>
        <v/>
      </c>
      <c r="AV109" s="9" t="str">
        <f t="shared" si="190"/>
        <v/>
      </c>
      <c r="AW109" s="12" t="str">
        <f t="shared" si="191"/>
        <v/>
      </c>
      <c r="AX109" s="9" t="str">
        <f t="shared" si="192"/>
        <v/>
      </c>
      <c r="AY109" s="12" t="str">
        <f t="shared" si="193"/>
        <v/>
      </c>
      <c r="AZ109" s="10" t="str">
        <f t="shared" si="194"/>
        <v/>
      </c>
      <c r="BA109" s="10" t="str">
        <f t="shared" si="195"/>
        <v/>
      </c>
      <c r="BB109" s="10" t="str">
        <f t="shared" si="196"/>
        <v/>
      </c>
      <c r="BC109" s="10" t="str">
        <f t="shared" si="197"/>
        <v/>
      </c>
      <c r="BD109" s="10" t="str">
        <f t="shared" si="198"/>
        <v/>
      </c>
      <c r="BE109" s="12" t="str">
        <f t="shared" si="199"/>
        <v/>
      </c>
      <c r="BF109" s="9" t="str">
        <f t="shared" si="200"/>
        <v/>
      </c>
      <c r="BG109" s="9" t="str">
        <f t="shared" si="201"/>
        <v/>
      </c>
      <c r="BH109" s="7" t="str">
        <f t="shared" si="202"/>
        <v/>
      </c>
      <c r="BI109" s="7" t="str">
        <f t="shared" si="203"/>
        <v/>
      </c>
      <c r="BJ109" s="12" t="str">
        <f t="shared" si="204"/>
        <v/>
      </c>
      <c r="BK109" s="80" t="str">
        <f t="shared" si="205"/>
        <v/>
      </c>
      <c r="BL109" s="7" t="str">
        <f t="shared" si="206"/>
        <v/>
      </c>
      <c r="BM109" s="7" t="str">
        <f t="shared" si="256"/>
        <v/>
      </c>
      <c r="BN109" s="12" t="str">
        <f t="shared" si="207"/>
        <v/>
      </c>
      <c r="BO109" s="9" t="str">
        <f t="shared" si="208"/>
        <v/>
      </c>
      <c r="BP109" s="2" t="str">
        <f t="shared" si="209"/>
        <v/>
      </c>
      <c r="BQ109" s="2" t="str">
        <f t="shared" si="210"/>
        <v/>
      </c>
      <c r="BR109" s="20" t="str">
        <f t="shared" si="151"/>
        <v/>
      </c>
      <c r="BS109" s="20" t="str">
        <f t="shared" si="151"/>
        <v/>
      </c>
      <c r="BT109" s="20" t="str">
        <f t="shared" si="151"/>
        <v/>
      </c>
      <c r="BU109" s="86" t="str">
        <f t="shared" si="211"/>
        <v/>
      </c>
      <c r="BV109" s="86" t="str">
        <f t="shared" si="212"/>
        <v/>
      </c>
      <c r="BW109" s="20" t="str">
        <f t="shared" si="151"/>
        <v/>
      </c>
      <c r="BX109" s="86" t="str">
        <f t="shared" si="137"/>
        <v/>
      </c>
      <c r="BY109" s="86" t="str">
        <f t="shared" si="137"/>
        <v/>
      </c>
      <c r="BZ109" s="86" t="str">
        <f t="shared" si="137"/>
        <v/>
      </c>
      <c r="CA109" s="86" t="str">
        <f t="shared" si="137"/>
        <v/>
      </c>
      <c r="CB109" s="86" t="str">
        <f t="shared" si="137"/>
        <v/>
      </c>
      <c r="CC109" s="86" t="str">
        <f t="shared" si="137"/>
        <v/>
      </c>
      <c r="CD109" s="86" t="str">
        <f t="shared" si="137"/>
        <v/>
      </c>
      <c r="CE109" s="20" t="str">
        <f t="shared" si="257"/>
        <v/>
      </c>
      <c r="CF109" s="14" t="str">
        <f t="shared" si="213"/>
        <v/>
      </c>
      <c r="CG109" s="14" t="str">
        <f t="shared" si="214"/>
        <v/>
      </c>
      <c r="CH109" s="8">
        <f t="shared" si="215"/>
        <v>0</v>
      </c>
      <c r="CI109" s="9" t="str">
        <f t="shared" si="216"/>
        <v/>
      </c>
      <c r="CJ109" s="9" t="str">
        <f t="shared" si="217"/>
        <v/>
      </c>
      <c r="CK109" s="9" t="str">
        <f t="shared" si="218"/>
        <v/>
      </c>
      <c r="CL109" s="9" t="str">
        <f t="shared" si="219"/>
        <v/>
      </c>
      <c r="CM109" s="9" t="str">
        <f t="shared" si="220"/>
        <v/>
      </c>
      <c r="CN109" s="9" t="str">
        <f t="shared" si="221"/>
        <v/>
      </c>
      <c r="CO109" s="9" t="str">
        <f t="shared" si="222"/>
        <v/>
      </c>
      <c r="CP109" s="9" t="str">
        <f t="shared" si="222"/>
        <v/>
      </c>
      <c r="CQ109" s="9" t="str">
        <f t="shared" si="222"/>
        <v/>
      </c>
      <c r="CR109" s="9" t="str">
        <f t="shared" si="222"/>
        <v/>
      </c>
      <c r="CS109" s="9" t="str">
        <f t="shared" si="222"/>
        <v/>
      </c>
      <c r="CT109" s="9" t="str">
        <f t="shared" si="222"/>
        <v/>
      </c>
      <c r="CU109" s="9" t="str">
        <f t="shared" si="222"/>
        <v/>
      </c>
      <c r="CV109" s="9" t="str">
        <f t="shared" si="223"/>
        <v/>
      </c>
      <c r="CW109" s="9" t="str">
        <f t="shared" si="224"/>
        <v/>
      </c>
      <c r="CX109" s="9" t="str">
        <f t="shared" si="224"/>
        <v/>
      </c>
      <c r="CY109" s="9" t="str">
        <f t="shared" si="224"/>
        <v/>
      </c>
      <c r="CZ109" s="9" t="str">
        <f t="shared" si="224"/>
        <v/>
      </c>
      <c r="DA109" s="9" t="str">
        <f t="shared" si="224"/>
        <v/>
      </c>
      <c r="DB109" s="9" t="str">
        <f t="shared" si="224"/>
        <v/>
      </c>
      <c r="DC109" s="9" t="str">
        <f t="shared" si="224"/>
        <v/>
      </c>
      <c r="DD109" s="2" t="str">
        <f t="shared" si="225"/>
        <v/>
      </c>
      <c r="DE109" s="2" t="str">
        <f t="shared" si="226"/>
        <v/>
      </c>
      <c r="DF109" s="2" t="str">
        <f t="shared" si="227"/>
        <v/>
      </c>
      <c r="DG109" s="2" t="str">
        <f t="shared" si="228"/>
        <v/>
      </c>
      <c r="DH109" s="2" t="str">
        <f t="shared" si="229"/>
        <v/>
      </c>
      <c r="DI109" s="2" t="str">
        <f t="shared" si="230"/>
        <v/>
      </c>
      <c r="DJ109" s="2" t="str">
        <f t="shared" si="231"/>
        <v/>
      </c>
      <c r="DK109" s="2" t="str">
        <f t="shared" si="232"/>
        <v/>
      </c>
      <c r="DL109" s="16" t="str">
        <f t="shared" si="233"/>
        <v/>
      </c>
      <c r="DM109" s="16" t="str">
        <f t="shared" si="234"/>
        <v/>
      </c>
      <c r="DN109" s="16" t="str">
        <f t="shared" si="235"/>
        <v/>
      </c>
      <c r="DO109" s="72" t="str">
        <f t="shared" si="236"/>
        <v/>
      </c>
      <c r="DP109" s="16" t="str">
        <f t="shared" si="237"/>
        <v/>
      </c>
      <c r="DQ109" s="16" t="str">
        <f t="shared" si="238"/>
        <v/>
      </c>
      <c r="DR109" s="2" t="str">
        <f t="shared" si="239"/>
        <v/>
      </c>
      <c r="DS109" s="2" t="str">
        <f t="shared" si="240"/>
        <v/>
      </c>
      <c r="DT109" s="2" t="str">
        <f t="shared" si="241"/>
        <v/>
      </c>
      <c r="DU109" s="2" t="str">
        <f t="shared" si="242"/>
        <v/>
      </c>
      <c r="DV109" s="15"/>
      <c r="DW109" s="17"/>
      <c r="DX109" s="17"/>
      <c r="DY109" s="47" t="str">
        <f t="shared" si="136"/>
        <v/>
      </c>
      <c r="DZ109" s="47" t="str">
        <f t="shared" si="136"/>
        <v/>
      </c>
      <c r="EA109" s="47" t="str">
        <f t="shared" si="136"/>
        <v/>
      </c>
      <c r="EB109" s="47" t="str">
        <f t="shared" si="136"/>
        <v/>
      </c>
      <c r="EC109" s="49" t="str">
        <f t="shared" si="136"/>
        <v/>
      </c>
      <c r="ED109" s="49" t="str">
        <f t="shared" si="136"/>
        <v/>
      </c>
      <c r="EE109" s="47" t="str">
        <f t="shared" si="136"/>
        <v/>
      </c>
      <c r="EF109" s="47" t="str">
        <f t="shared" si="136"/>
        <v/>
      </c>
      <c r="EG109" s="47" t="str">
        <f t="shared" si="136"/>
        <v/>
      </c>
      <c r="EH109" s="6">
        <f t="shared" si="152"/>
        <v>0</v>
      </c>
      <c r="EI109" s="6">
        <f t="shared" si="153"/>
        <v>0</v>
      </c>
      <c r="EJ109" s="2" t="str">
        <f t="shared" si="154"/>
        <v/>
      </c>
      <c r="EK109" s="2" t="str">
        <f t="shared" si="155"/>
        <v/>
      </c>
      <c r="EL109" s="2" t="str">
        <f t="shared" si="259"/>
        <v/>
      </c>
      <c r="EM109" s="2" t="str">
        <f t="shared" si="156"/>
        <v/>
      </c>
      <c r="EN109" s="2" t="str">
        <f t="shared" si="157"/>
        <v/>
      </c>
      <c r="EO109" s="2">
        <f t="shared" si="158"/>
        <v>0</v>
      </c>
      <c r="EP109" s="2">
        <f t="shared" si="243"/>
        <v>0</v>
      </c>
      <c r="EQ109" s="2"/>
      <c r="ER109" s="2"/>
      <c r="ES109" s="2"/>
      <c r="ET109" s="2"/>
      <c r="EU109" s="2"/>
      <c r="EV109" s="2"/>
      <c r="EW109" s="2">
        <f t="shared" si="159"/>
        <v>0</v>
      </c>
      <c r="EX109" s="2">
        <f t="shared" si="160"/>
        <v>0</v>
      </c>
      <c r="EY109" s="2">
        <f t="shared" si="244"/>
        <v>0</v>
      </c>
      <c r="EZ109" s="2">
        <f t="shared" si="161"/>
        <v>0</v>
      </c>
      <c r="FA109" s="2">
        <f t="shared" si="162"/>
        <v>0</v>
      </c>
      <c r="FB109" s="59"/>
      <c r="FC109" s="2">
        <f t="shared" si="163"/>
        <v>0</v>
      </c>
      <c r="FD109" s="2">
        <f t="shared" si="245"/>
        <v>0</v>
      </c>
      <c r="FE109" s="3">
        <f t="shared" si="258"/>
        <v>0</v>
      </c>
      <c r="FF109" s="3">
        <f t="shared" si="246"/>
        <v>0</v>
      </c>
      <c r="FG109" s="3">
        <f t="shared" si="247"/>
        <v>0</v>
      </c>
      <c r="FH109" s="3">
        <f t="shared" si="164"/>
        <v>0</v>
      </c>
      <c r="FI109" s="67">
        <f t="shared" si="165"/>
        <v>0</v>
      </c>
      <c r="FJ109" s="3">
        <f t="shared" si="166"/>
        <v>0</v>
      </c>
      <c r="FK109" s="3">
        <f t="shared" si="167"/>
        <v>0</v>
      </c>
      <c r="FL109" s="3">
        <f t="shared" si="248"/>
        <v>0</v>
      </c>
      <c r="FM109" s="3">
        <f t="shared" si="249"/>
        <v>0</v>
      </c>
      <c r="FN109" s="3">
        <f t="shared" si="250"/>
        <v>0</v>
      </c>
      <c r="FO109" s="2">
        <f t="shared" si="168"/>
        <v>0</v>
      </c>
      <c r="FP109" s="2">
        <f t="shared" si="169"/>
        <v>0</v>
      </c>
      <c r="FQ109" s="2">
        <f t="shared" si="251"/>
        <v>0</v>
      </c>
      <c r="FR109" s="6" t="str">
        <f>IF(A109=1,1,IF(DW109="","",COUNTA($DW$31:DW109)+1))</f>
        <v/>
      </c>
      <c r="FS109" s="6" t="str">
        <f t="shared" si="170"/>
        <v/>
      </c>
      <c r="FT109" s="43">
        <f t="shared" si="252"/>
        <v>0</v>
      </c>
      <c r="FU109" s="23">
        <f t="shared" si="253"/>
        <v>0</v>
      </c>
      <c r="FV109" s="21">
        <f t="shared" si="254"/>
        <v>0</v>
      </c>
    </row>
    <row r="110" spans="1:178">
      <c r="A110" s="4" t="str">
        <f t="shared" si="171"/>
        <v/>
      </c>
      <c r="B110" s="33"/>
      <c r="C110" s="33"/>
      <c r="D110" s="33"/>
      <c r="E110" s="33"/>
      <c r="F110" s="33"/>
      <c r="G110" s="11" t="str">
        <f t="shared" si="138"/>
        <v/>
      </c>
      <c r="H110" s="3" t="str">
        <f t="shared" si="172"/>
        <v/>
      </c>
      <c r="I110" s="3" t="str">
        <f t="shared" si="139"/>
        <v/>
      </c>
      <c r="J110" s="3" t="str">
        <f t="shared" si="173"/>
        <v/>
      </c>
      <c r="K110" s="3" t="str">
        <f t="shared" si="140"/>
        <v/>
      </c>
      <c r="L110" s="2" t="str">
        <f t="shared" si="141"/>
        <v/>
      </c>
      <c r="M110" s="8" t="str">
        <f t="shared" si="174"/>
        <v/>
      </c>
      <c r="N110" s="8" t="str">
        <f t="shared" si="142"/>
        <v/>
      </c>
      <c r="O110" s="8" t="str">
        <f t="shared" si="175"/>
        <v/>
      </c>
      <c r="P110" s="8" t="str">
        <f t="shared" si="143"/>
        <v/>
      </c>
      <c r="Q110" s="2" t="str">
        <f t="shared" si="144"/>
        <v/>
      </c>
      <c r="R110" s="3" t="str">
        <f t="shared" si="145"/>
        <v/>
      </c>
      <c r="S110" s="3" t="str">
        <f t="shared" si="146"/>
        <v/>
      </c>
      <c r="T110" s="3" t="str">
        <f t="shared" si="176"/>
        <v/>
      </c>
      <c r="U110" s="8" t="str">
        <f t="shared" si="147"/>
        <v/>
      </c>
      <c r="V110" s="2" t="str">
        <f t="shared" si="148"/>
        <v/>
      </c>
      <c r="W110" s="2" t="str">
        <f t="shared" si="149"/>
        <v/>
      </c>
      <c r="X110" s="2" t="str">
        <f t="shared" si="255"/>
        <v/>
      </c>
      <c r="Y110" s="2" t="str">
        <f t="shared" si="150"/>
        <v/>
      </c>
      <c r="Z110" s="46" t="str">
        <f t="shared" si="177"/>
        <v/>
      </c>
      <c r="AA110" s="46" t="str">
        <f t="shared" si="178"/>
        <v/>
      </c>
      <c r="AB110" s="47"/>
      <c r="AC110" s="46" t="str">
        <f t="shared" si="179"/>
        <v/>
      </c>
      <c r="AD110" s="47" t="str">
        <f t="shared" si="180"/>
        <v/>
      </c>
      <c r="AE110" s="48" t="str">
        <f t="shared" si="181"/>
        <v/>
      </c>
      <c r="AF110" s="49" t="str">
        <f t="shared" si="135"/>
        <v/>
      </c>
      <c r="AG110" s="49" t="str">
        <f t="shared" si="135"/>
        <v/>
      </c>
      <c r="AH110" s="49" t="str">
        <f t="shared" si="135"/>
        <v/>
      </c>
      <c r="AI110" s="47" t="str">
        <f t="shared" si="135"/>
        <v/>
      </c>
      <c r="AJ110" s="47" t="str">
        <f t="shared" si="135"/>
        <v/>
      </c>
      <c r="AK110" s="46" t="str">
        <f t="shared" si="135"/>
        <v/>
      </c>
      <c r="AL110" s="47"/>
      <c r="AM110" s="53" t="str">
        <f t="shared" si="182"/>
        <v/>
      </c>
      <c r="AN110" s="50" t="str">
        <f t="shared" si="183"/>
        <v/>
      </c>
      <c r="AO110" s="53" t="s">
        <v>85</v>
      </c>
      <c r="AP110" s="52" t="str">
        <f t="shared" si="184"/>
        <v/>
      </c>
      <c r="AQ110" s="52" t="str">
        <f t="shared" si="185"/>
        <v/>
      </c>
      <c r="AR110" s="47">
        <f t="shared" si="186"/>
        <v>0.37</v>
      </c>
      <c r="AS110" s="53" t="str">
        <f t="shared" si="187"/>
        <v/>
      </c>
      <c r="AT110" s="52" t="str">
        <f t="shared" si="188"/>
        <v/>
      </c>
      <c r="AU110" s="9" t="str">
        <f t="shared" si="189"/>
        <v/>
      </c>
      <c r="AV110" s="9" t="str">
        <f t="shared" si="190"/>
        <v/>
      </c>
      <c r="AW110" s="12" t="str">
        <f t="shared" si="191"/>
        <v/>
      </c>
      <c r="AX110" s="9" t="str">
        <f t="shared" si="192"/>
        <v/>
      </c>
      <c r="AY110" s="12" t="str">
        <f t="shared" si="193"/>
        <v/>
      </c>
      <c r="AZ110" s="10" t="str">
        <f t="shared" si="194"/>
        <v/>
      </c>
      <c r="BA110" s="10" t="str">
        <f t="shared" si="195"/>
        <v/>
      </c>
      <c r="BB110" s="10" t="str">
        <f t="shared" si="196"/>
        <v/>
      </c>
      <c r="BC110" s="10" t="str">
        <f t="shared" si="197"/>
        <v/>
      </c>
      <c r="BD110" s="10" t="str">
        <f t="shared" si="198"/>
        <v/>
      </c>
      <c r="BE110" s="12" t="str">
        <f t="shared" si="199"/>
        <v/>
      </c>
      <c r="BF110" s="9" t="str">
        <f t="shared" si="200"/>
        <v/>
      </c>
      <c r="BG110" s="9" t="str">
        <f t="shared" si="201"/>
        <v/>
      </c>
      <c r="BH110" s="7" t="str">
        <f t="shared" si="202"/>
        <v/>
      </c>
      <c r="BI110" s="7" t="str">
        <f t="shared" si="203"/>
        <v/>
      </c>
      <c r="BJ110" s="12" t="str">
        <f t="shared" si="204"/>
        <v/>
      </c>
      <c r="BK110" s="80" t="str">
        <f t="shared" si="205"/>
        <v/>
      </c>
      <c r="BL110" s="7" t="str">
        <f t="shared" si="206"/>
        <v/>
      </c>
      <c r="BM110" s="7" t="str">
        <f t="shared" si="256"/>
        <v/>
      </c>
      <c r="BN110" s="12" t="str">
        <f t="shared" si="207"/>
        <v/>
      </c>
      <c r="BO110" s="9" t="str">
        <f t="shared" si="208"/>
        <v/>
      </c>
      <c r="BP110" s="2" t="str">
        <f t="shared" si="209"/>
        <v/>
      </c>
      <c r="BQ110" s="2" t="str">
        <f t="shared" si="210"/>
        <v/>
      </c>
      <c r="BR110" s="20" t="str">
        <f t="shared" si="151"/>
        <v/>
      </c>
      <c r="BS110" s="20" t="str">
        <f t="shared" si="151"/>
        <v/>
      </c>
      <c r="BT110" s="20" t="str">
        <f t="shared" si="151"/>
        <v/>
      </c>
      <c r="BU110" s="86" t="str">
        <f t="shared" si="211"/>
        <v/>
      </c>
      <c r="BV110" s="86" t="str">
        <f t="shared" si="212"/>
        <v/>
      </c>
      <c r="BW110" s="20" t="str">
        <f t="shared" si="151"/>
        <v/>
      </c>
      <c r="BX110" s="86" t="str">
        <f t="shared" si="137"/>
        <v/>
      </c>
      <c r="BY110" s="86" t="str">
        <f t="shared" si="137"/>
        <v/>
      </c>
      <c r="BZ110" s="86" t="str">
        <f t="shared" si="137"/>
        <v/>
      </c>
      <c r="CA110" s="86" t="str">
        <f t="shared" si="137"/>
        <v/>
      </c>
      <c r="CB110" s="86" t="str">
        <f t="shared" si="137"/>
        <v/>
      </c>
      <c r="CC110" s="86" t="str">
        <f t="shared" si="137"/>
        <v/>
      </c>
      <c r="CD110" s="86" t="str">
        <f t="shared" si="137"/>
        <v/>
      </c>
      <c r="CE110" s="20" t="str">
        <f t="shared" si="257"/>
        <v/>
      </c>
      <c r="CF110" s="14" t="str">
        <f t="shared" si="213"/>
        <v/>
      </c>
      <c r="CG110" s="14" t="str">
        <f t="shared" si="214"/>
        <v/>
      </c>
      <c r="CH110" s="8">
        <f t="shared" si="215"/>
        <v>0</v>
      </c>
      <c r="CI110" s="9" t="str">
        <f t="shared" si="216"/>
        <v/>
      </c>
      <c r="CJ110" s="9" t="str">
        <f t="shared" si="217"/>
        <v/>
      </c>
      <c r="CK110" s="9" t="str">
        <f t="shared" si="218"/>
        <v/>
      </c>
      <c r="CL110" s="9" t="str">
        <f t="shared" si="219"/>
        <v/>
      </c>
      <c r="CM110" s="9" t="str">
        <f t="shared" si="220"/>
        <v/>
      </c>
      <c r="CN110" s="9" t="str">
        <f t="shared" si="221"/>
        <v/>
      </c>
      <c r="CO110" s="9" t="str">
        <f t="shared" si="222"/>
        <v/>
      </c>
      <c r="CP110" s="9" t="str">
        <f t="shared" si="222"/>
        <v/>
      </c>
      <c r="CQ110" s="9" t="str">
        <f t="shared" si="222"/>
        <v/>
      </c>
      <c r="CR110" s="9" t="str">
        <f t="shared" si="222"/>
        <v/>
      </c>
      <c r="CS110" s="9" t="str">
        <f t="shared" si="222"/>
        <v/>
      </c>
      <c r="CT110" s="9" t="str">
        <f t="shared" si="222"/>
        <v/>
      </c>
      <c r="CU110" s="9" t="str">
        <f t="shared" si="222"/>
        <v/>
      </c>
      <c r="CV110" s="9" t="str">
        <f t="shared" si="223"/>
        <v/>
      </c>
      <c r="CW110" s="9" t="str">
        <f t="shared" si="224"/>
        <v/>
      </c>
      <c r="CX110" s="9" t="str">
        <f t="shared" si="224"/>
        <v/>
      </c>
      <c r="CY110" s="9" t="str">
        <f t="shared" si="224"/>
        <v/>
      </c>
      <c r="CZ110" s="9" t="str">
        <f t="shared" si="224"/>
        <v/>
      </c>
      <c r="DA110" s="9" t="str">
        <f t="shared" si="224"/>
        <v/>
      </c>
      <c r="DB110" s="9" t="str">
        <f t="shared" si="224"/>
        <v/>
      </c>
      <c r="DC110" s="9" t="str">
        <f t="shared" si="224"/>
        <v/>
      </c>
      <c r="DD110" s="2" t="str">
        <f t="shared" si="225"/>
        <v/>
      </c>
      <c r="DE110" s="2" t="str">
        <f t="shared" si="226"/>
        <v/>
      </c>
      <c r="DF110" s="2" t="str">
        <f t="shared" si="227"/>
        <v/>
      </c>
      <c r="DG110" s="2" t="str">
        <f t="shared" si="228"/>
        <v/>
      </c>
      <c r="DH110" s="2" t="str">
        <f t="shared" si="229"/>
        <v/>
      </c>
      <c r="DI110" s="2" t="str">
        <f t="shared" si="230"/>
        <v/>
      </c>
      <c r="DJ110" s="2" t="str">
        <f t="shared" si="231"/>
        <v/>
      </c>
      <c r="DK110" s="2" t="str">
        <f t="shared" si="232"/>
        <v/>
      </c>
      <c r="DL110" s="16" t="str">
        <f t="shared" si="233"/>
        <v/>
      </c>
      <c r="DM110" s="16" t="str">
        <f t="shared" si="234"/>
        <v/>
      </c>
      <c r="DN110" s="16" t="str">
        <f t="shared" si="235"/>
        <v/>
      </c>
      <c r="DO110" s="72" t="str">
        <f t="shared" si="236"/>
        <v/>
      </c>
      <c r="DP110" s="16" t="str">
        <f t="shared" si="237"/>
        <v/>
      </c>
      <c r="DQ110" s="16" t="str">
        <f t="shared" si="238"/>
        <v/>
      </c>
      <c r="DR110" s="2" t="str">
        <f t="shared" si="239"/>
        <v/>
      </c>
      <c r="DS110" s="2" t="str">
        <f t="shared" si="240"/>
        <v/>
      </c>
      <c r="DT110" s="2" t="str">
        <f t="shared" si="241"/>
        <v/>
      </c>
      <c r="DU110" s="2" t="str">
        <f t="shared" si="242"/>
        <v/>
      </c>
      <c r="DV110" s="15"/>
      <c r="DW110" s="18"/>
      <c r="DX110" s="17"/>
      <c r="DY110" s="47" t="str">
        <f t="shared" si="136"/>
        <v/>
      </c>
      <c r="DZ110" s="47" t="str">
        <f t="shared" si="136"/>
        <v/>
      </c>
      <c r="EA110" s="47" t="str">
        <f t="shared" si="136"/>
        <v/>
      </c>
      <c r="EB110" s="47" t="str">
        <f t="shared" si="136"/>
        <v/>
      </c>
      <c r="EC110" s="49" t="str">
        <f t="shared" si="136"/>
        <v/>
      </c>
      <c r="ED110" s="49" t="str">
        <f t="shared" si="136"/>
        <v/>
      </c>
      <c r="EE110" s="47" t="str">
        <f t="shared" si="136"/>
        <v/>
      </c>
      <c r="EF110" s="47" t="str">
        <f t="shared" si="136"/>
        <v/>
      </c>
      <c r="EG110" s="47" t="str">
        <f t="shared" si="136"/>
        <v/>
      </c>
      <c r="EH110" s="6">
        <f t="shared" si="152"/>
        <v>0</v>
      </c>
      <c r="EI110" s="6">
        <f t="shared" si="153"/>
        <v>0</v>
      </c>
      <c r="EJ110" s="2" t="str">
        <f t="shared" si="154"/>
        <v/>
      </c>
      <c r="EK110" s="2" t="str">
        <f t="shared" si="155"/>
        <v/>
      </c>
      <c r="EL110" s="2" t="str">
        <f t="shared" si="259"/>
        <v/>
      </c>
      <c r="EM110" s="2" t="str">
        <f t="shared" si="156"/>
        <v/>
      </c>
      <c r="EN110" s="2" t="str">
        <f t="shared" si="157"/>
        <v/>
      </c>
      <c r="EO110" s="2">
        <f t="shared" si="158"/>
        <v>0</v>
      </c>
      <c r="EP110" s="2">
        <f t="shared" si="243"/>
        <v>0</v>
      </c>
      <c r="EQ110" s="2"/>
      <c r="ER110" s="2"/>
      <c r="ES110" s="2"/>
      <c r="ET110" s="2"/>
      <c r="EU110" s="2"/>
      <c r="EV110" s="2"/>
      <c r="EW110" s="2">
        <f t="shared" si="159"/>
        <v>0</v>
      </c>
      <c r="EX110" s="2">
        <f t="shared" si="160"/>
        <v>0</v>
      </c>
      <c r="EY110" s="2">
        <f t="shared" si="244"/>
        <v>0</v>
      </c>
      <c r="EZ110" s="2">
        <f t="shared" si="161"/>
        <v>0</v>
      </c>
      <c r="FA110" s="2">
        <f t="shared" si="162"/>
        <v>0</v>
      </c>
      <c r="FB110" s="59"/>
      <c r="FC110" s="2">
        <f t="shared" si="163"/>
        <v>0</v>
      </c>
      <c r="FD110" s="2">
        <f t="shared" si="245"/>
        <v>0</v>
      </c>
      <c r="FE110" s="3">
        <f t="shared" si="258"/>
        <v>0</v>
      </c>
      <c r="FF110" s="3">
        <f t="shared" si="246"/>
        <v>0</v>
      </c>
      <c r="FG110" s="3">
        <f t="shared" si="247"/>
        <v>0</v>
      </c>
      <c r="FH110" s="3">
        <f t="shared" si="164"/>
        <v>0</v>
      </c>
      <c r="FI110" s="67">
        <f t="shared" si="165"/>
        <v>0</v>
      </c>
      <c r="FJ110" s="3">
        <f t="shared" si="166"/>
        <v>0</v>
      </c>
      <c r="FK110" s="3">
        <f t="shared" si="167"/>
        <v>0</v>
      </c>
      <c r="FL110" s="3">
        <f t="shared" si="248"/>
        <v>0</v>
      </c>
      <c r="FM110" s="3">
        <f t="shared" si="249"/>
        <v>0</v>
      </c>
      <c r="FN110" s="3">
        <f t="shared" si="250"/>
        <v>0</v>
      </c>
      <c r="FO110" s="2">
        <f t="shared" si="168"/>
        <v>0</v>
      </c>
      <c r="FP110" s="2">
        <f t="shared" si="169"/>
        <v>0</v>
      </c>
      <c r="FQ110" s="2">
        <f t="shared" si="251"/>
        <v>0</v>
      </c>
      <c r="FR110" s="6" t="str">
        <f>IF(A110=1,1,IF(DW110="","",COUNTA($DW$31:DW110)+1))</f>
        <v/>
      </c>
      <c r="FS110" s="6" t="str">
        <f t="shared" si="170"/>
        <v/>
      </c>
      <c r="FT110" s="43">
        <f t="shared" si="252"/>
        <v>0</v>
      </c>
      <c r="FU110" s="23">
        <f t="shared" si="253"/>
        <v>0</v>
      </c>
      <c r="FV110" s="21">
        <f t="shared" si="254"/>
        <v>0</v>
      </c>
    </row>
    <row r="111" spans="1:178">
      <c r="A111" s="4" t="str">
        <f t="shared" si="171"/>
        <v/>
      </c>
      <c r="B111" s="33"/>
      <c r="C111" s="33"/>
      <c r="D111" s="33"/>
      <c r="E111" s="33"/>
      <c r="F111" s="33"/>
      <c r="G111" s="11" t="str">
        <f t="shared" si="138"/>
        <v/>
      </c>
      <c r="H111" s="3" t="str">
        <f t="shared" si="172"/>
        <v/>
      </c>
      <c r="I111" s="3" t="str">
        <f t="shared" si="139"/>
        <v/>
      </c>
      <c r="J111" s="3" t="str">
        <f t="shared" si="173"/>
        <v/>
      </c>
      <c r="K111" s="3" t="str">
        <f t="shared" si="140"/>
        <v/>
      </c>
      <c r="L111" s="2" t="str">
        <f t="shared" si="141"/>
        <v/>
      </c>
      <c r="M111" s="8" t="str">
        <f t="shared" si="174"/>
        <v/>
      </c>
      <c r="N111" s="8" t="str">
        <f t="shared" si="142"/>
        <v/>
      </c>
      <c r="O111" s="8" t="str">
        <f t="shared" si="175"/>
        <v/>
      </c>
      <c r="P111" s="8" t="str">
        <f t="shared" si="143"/>
        <v/>
      </c>
      <c r="Q111" s="2" t="str">
        <f t="shared" si="144"/>
        <v/>
      </c>
      <c r="R111" s="3" t="str">
        <f t="shared" si="145"/>
        <v/>
      </c>
      <c r="S111" s="3" t="str">
        <f t="shared" si="146"/>
        <v/>
      </c>
      <c r="T111" s="3" t="str">
        <f t="shared" si="176"/>
        <v/>
      </c>
      <c r="U111" s="8" t="str">
        <f t="shared" si="147"/>
        <v/>
      </c>
      <c r="V111" s="2" t="str">
        <f t="shared" si="148"/>
        <v/>
      </c>
      <c r="W111" s="2" t="str">
        <f t="shared" si="149"/>
        <v/>
      </c>
      <c r="X111" s="2" t="str">
        <f t="shared" si="255"/>
        <v/>
      </c>
      <c r="Y111" s="2" t="str">
        <f t="shared" si="150"/>
        <v/>
      </c>
      <c r="Z111" s="46" t="str">
        <f t="shared" si="177"/>
        <v/>
      </c>
      <c r="AA111" s="46" t="str">
        <f t="shared" si="178"/>
        <v/>
      </c>
      <c r="AB111" s="47"/>
      <c r="AC111" s="46" t="str">
        <f t="shared" si="179"/>
        <v/>
      </c>
      <c r="AD111" s="47" t="str">
        <f t="shared" si="180"/>
        <v/>
      </c>
      <c r="AE111" s="48" t="str">
        <f t="shared" si="181"/>
        <v/>
      </c>
      <c r="AF111" s="49" t="str">
        <f t="shared" si="135"/>
        <v/>
      </c>
      <c r="AG111" s="49" t="str">
        <f t="shared" si="135"/>
        <v/>
      </c>
      <c r="AH111" s="49" t="str">
        <f t="shared" si="135"/>
        <v/>
      </c>
      <c r="AI111" s="47" t="str">
        <f t="shared" si="135"/>
        <v/>
      </c>
      <c r="AJ111" s="47" t="str">
        <f t="shared" si="135"/>
        <v/>
      </c>
      <c r="AK111" s="46" t="str">
        <f t="shared" si="135"/>
        <v/>
      </c>
      <c r="AL111" s="47"/>
      <c r="AM111" s="53" t="str">
        <f t="shared" si="182"/>
        <v/>
      </c>
      <c r="AN111" s="50" t="str">
        <f t="shared" si="183"/>
        <v/>
      </c>
      <c r="AO111" s="53" t="s">
        <v>85</v>
      </c>
      <c r="AP111" s="52" t="str">
        <f t="shared" si="184"/>
        <v/>
      </c>
      <c r="AQ111" s="52" t="str">
        <f t="shared" si="185"/>
        <v/>
      </c>
      <c r="AR111" s="47">
        <f t="shared" si="186"/>
        <v>0.37</v>
      </c>
      <c r="AS111" s="53" t="str">
        <f t="shared" si="187"/>
        <v/>
      </c>
      <c r="AT111" s="52" t="str">
        <f t="shared" si="188"/>
        <v/>
      </c>
      <c r="AU111" s="9" t="str">
        <f t="shared" si="189"/>
        <v/>
      </c>
      <c r="AV111" s="9" t="str">
        <f t="shared" si="190"/>
        <v/>
      </c>
      <c r="AW111" s="12" t="str">
        <f t="shared" si="191"/>
        <v/>
      </c>
      <c r="AX111" s="9" t="str">
        <f t="shared" si="192"/>
        <v/>
      </c>
      <c r="AY111" s="12" t="str">
        <f t="shared" si="193"/>
        <v/>
      </c>
      <c r="AZ111" s="10" t="str">
        <f t="shared" si="194"/>
        <v/>
      </c>
      <c r="BA111" s="10" t="str">
        <f t="shared" si="195"/>
        <v/>
      </c>
      <c r="BB111" s="10" t="str">
        <f t="shared" si="196"/>
        <v/>
      </c>
      <c r="BC111" s="10" t="str">
        <f t="shared" si="197"/>
        <v/>
      </c>
      <c r="BD111" s="10" t="str">
        <f t="shared" si="198"/>
        <v/>
      </c>
      <c r="BE111" s="12" t="str">
        <f t="shared" si="199"/>
        <v/>
      </c>
      <c r="BF111" s="9" t="str">
        <f t="shared" si="200"/>
        <v/>
      </c>
      <c r="BG111" s="9" t="str">
        <f t="shared" si="201"/>
        <v/>
      </c>
      <c r="BH111" s="7" t="str">
        <f t="shared" si="202"/>
        <v/>
      </c>
      <c r="BI111" s="7" t="str">
        <f t="shared" si="203"/>
        <v/>
      </c>
      <c r="BJ111" s="12" t="str">
        <f t="shared" si="204"/>
        <v/>
      </c>
      <c r="BK111" s="80" t="str">
        <f t="shared" si="205"/>
        <v/>
      </c>
      <c r="BL111" s="7" t="str">
        <f t="shared" si="206"/>
        <v/>
      </c>
      <c r="BM111" s="7" t="str">
        <f t="shared" si="256"/>
        <v/>
      </c>
      <c r="BN111" s="12" t="str">
        <f t="shared" si="207"/>
        <v/>
      </c>
      <c r="BO111" s="9" t="str">
        <f t="shared" si="208"/>
        <v/>
      </c>
      <c r="BP111" s="2" t="str">
        <f t="shared" si="209"/>
        <v/>
      </c>
      <c r="BQ111" s="2" t="str">
        <f t="shared" si="210"/>
        <v/>
      </c>
      <c r="BR111" s="20" t="str">
        <f t="shared" si="151"/>
        <v/>
      </c>
      <c r="BS111" s="20" t="str">
        <f t="shared" si="151"/>
        <v/>
      </c>
      <c r="BT111" s="20" t="str">
        <f t="shared" si="151"/>
        <v/>
      </c>
      <c r="BU111" s="86" t="str">
        <f t="shared" si="211"/>
        <v/>
      </c>
      <c r="BV111" s="86" t="str">
        <f t="shared" si="212"/>
        <v/>
      </c>
      <c r="BW111" s="20" t="str">
        <f t="shared" si="151"/>
        <v/>
      </c>
      <c r="BX111" s="86" t="str">
        <f t="shared" si="137"/>
        <v/>
      </c>
      <c r="BY111" s="86" t="str">
        <f t="shared" si="137"/>
        <v/>
      </c>
      <c r="BZ111" s="86" t="str">
        <f t="shared" si="137"/>
        <v/>
      </c>
      <c r="CA111" s="86" t="str">
        <f t="shared" si="137"/>
        <v/>
      </c>
      <c r="CB111" s="86" t="str">
        <f t="shared" si="137"/>
        <v/>
      </c>
      <c r="CC111" s="86" t="str">
        <f t="shared" si="137"/>
        <v/>
      </c>
      <c r="CD111" s="86" t="str">
        <f t="shared" si="137"/>
        <v/>
      </c>
      <c r="CE111" s="20" t="str">
        <f t="shared" si="257"/>
        <v/>
      </c>
      <c r="CF111" s="14" t="str">
        <f t="shared" si="213"/>
        <v/>
      </c>
      <c r="CG111" s="14" t="str">
        <f t="shared" si="214"/>
        <v/>
      </c>
      <c r="CH111" s="8">
        <f t="shared" si="215"/>
        <v>0</v>
      </c>
      <c r="CI111" s="9" t="str">
        <f t="shared" si="216"/>
        <v/>
      </c>
      <c r="CJ111" s="9" t="str">
        <f t="shared" si="217"/>
        <v/>
      </c>
      <c r="CK111" s="9" t="str">
        <f t="shared" si="218"/>
        <v/>
      </c>
      <c r="CL111" s="9" t="str">
        <f t="shared" si="219"/>
        <v/>
      </c>
      <c r="CM111" s="9" t="str">
        <f t="shared" si="220"/>
        <v/>
      </c>
      <c r="CN111" s="9" t="str">
        <f t="shared" si="221"/>
        <v/>
      </c>
      <c r="CO111" s="9" t="str">
        <f t="shared" si="222"/>
        <v/>
      </c>
      <c r="CP111" s="9" t="str">
        <f t="shared" si="222"/>
        <v/>
      </c>
      <c r="CQ111" s="9" t="str">
        <f t="shared" si="222"/>
        <v/>
      </c>
      <c r="CR111" s="9" t="str">
        <f t="shared" si="222"/>
        <v/>
      </c>
      <c r="CS111" s="9" t="str">
        <f t="shared" si="222"/>
        <v/>
      </c>
      <c r="CT111" s="9" t="str">
        <f t="shared" si="222"/>
        <v/>
      </c>
      <c r="CU111" s="9" t="str">
        <f t="shared" si="222"/>
        <v/>
      </c>
      <c r="CV111" s="9" t="str">
        <f t="shared" si="223"/>
        <v/>
      </c>
      <c r="CW111" s="9" t="str">
        <f t="shared" si="224"/>
        <v/>
      </c>
      <c r="CX111" s="9" t="str">
        <f t="shared" si="224"/>
        <v/>
      </c>
      <c r="CY111" s="9" t="str">
        <f t="shared" si="224"/>
        <v/>
      </c>
      <c r="CZ111" s="9" t="str">
        <f t="shared" si="224"/>
        <v/>
      </c>
      <c r="DA111" s="9" t="str">
        <f t="shared" si="224"/>
        <v/>
      </c>
      <c r="DB111" s="9" t="str">
        <f t="shared" si="224"/>
        <v/>
      </c>
      <c r="DC111" s="9" t="str">
        <f t="shared" si="224"/>
        <v/>
      </c>
      <c r="DD111" s="2" t="str">
        <f t="shared" si="225"/>
        <v/>
      </c>
      <c r="DE111" s="2" t="str">
        <f t="shared" si="226"/>
        <v/>
      </c>
      <c r="DF111" s="2" t="str">
        <f t="shared" si="227"/>
        <v/>
      </c>
      <c r="DG111" s="2" t="str">
        <f t="shared" si="228"/>
        <v/>
      </c>
      <c r="DH111" s="2" t="str">
        <f t="shared" si="229"/>
        <v/>
      </c>
      <c r="DI111" s="2" t="str">
        <f t="shared" si="230"/>
        <v/>
      </c>
      <c r="DJ111" s="2" t="str">
        <f t="shared" si="231"/>
        <v/>
      </c>
      <c r="DK111" s="2" t="str">
        <f t="shared" si="232"/>
        <v/>
      </c>
      <c r="DL111" s="16" t="str">
        <f t="shared" si="233"/>
        <v/>
      </c>
      <c r="DM111" s="16" t="str">
        <f t="shared" si="234"/>
        <v/>
      </c>
      <c r="DN111" s="16" t="str">
        <f t="shared" si="235"/>
        <v/>
      </c>
      <c r="DO111" s="72" t="str">
        <f t="shared" si="236"/>
        <v/>
      </c>
      <c r="DP111" s="16" t="str">
        <f t="shared" si="237"/>
        <v/>
      </c>
      <c r="DQ111" s="16" t="str">
        <f t="shared" si="238"/>
        <v/>
      </c>
      <c r="DR111" s="2" t="str">
        <f t="shared" si="239"/>
        <v/>
      </c>
      <c r="DS111" s="2" t="str">
        <f t="shared" si="240"/>
        <v/>
      </c>
      <c r="DT111" s="2" t="str">
        <f t="shared" si="241"/>
        <v/>
      </c>
      <c r="DU111" s="2" t="str">
        <f t="shared" si="242"/>
        <v/>
      </c>
      <c r="DV111" s="15"/>
      <c r="DW111" s="17"/>
      <c r="DX111" s="17"/>
      <c r="DY111" s="47" t="str">
        <f t="shared" si="136"/>
        <v/>
      </c>
      <c r="DZ111" s="47" t="str">
        <f t="shared" si="136"/>
        <v/>
      </c>
      <c r="EA111" s="47" t="str">
        <f t="shared" si="136"/>
        <v/>
      </c>
      <c r="EB111" s="47" t="str">
        <f t="shared" si="136"/>
        <v/>
      </c>
      <c r="EC111" s="49" t="str">
        <f t="shared" si="136"/>
        <v/>
      </c>
      <c r="ED111" s="49" t="str">
        <f t="shared" si="136"/>
        <v/>
      </c>
      <c r="EE111" s="47" t="str">
        <f t="shared" si="136"/>
        <v/>
      </c>
      <c r="EF111" s="47" t="str">
        <f t="shared" si="136"/>
        <v/>
      </c>
      <c r="EG111" s="47" t="str">
        <f t="shared" si="136"/>
        <v/>
      </c>
      <c r="EH111" s="6">
        <f t="shared" si="152"/>
        <v>0</v>
      </c>
      <c r="EI111" s="6">
        <f t="shared" si="153"/>
        <v>0</v>
      </c>
      <c r="EJ111" s="2" t="str">
        <f t="shared" si="154"/>
        <v/>
      </c>
      <c r="EK111" s="2" t="str">
        <f t="shared" si="155"/>
        <v/>
      </c>
      <c r="EL111" s="2" t="str">
        <f t="shared" si="259"/>
        <v/>
      </c>
      <c r="EM111" s="2" t="str">
        <f t="shared" si="156"/>
        <v/>
      </c>
      <c r="EN111" s="2" t="str">
        <f t="shared" si="157"/>
        <v/>
      </c>
      <c r="EO111" s="2">
        <f t="shared" si="158"/>
        <v>0</v>
      </c>
      <c r="EP111" s="2">
        <f t="shared" si="243"/>
        <v>0</v>
      </c>
      <c r="EQ111" s="2"/>
      <c r="ER111" s="2"/>
      <c r="ES111" s="2"/>
      <c r="ET111" s="2"/>
      <c r="EU111" s="2"/>
      <c r="EV111" s="2"/>
      <c r="EW111" s="2">
        <f t="shared" si="159"/>
        <v>0</v>
      </c>
      <c r="EX111" s="2">
        <f t="shared" si="160"/>
        <v>0</v>
      </c>
      <c r="EY111" s="2">
        <f t="shared" si="244"/>
        <v>0</v>
      </c>
      <c r="EZ111" s="2">
        <f t="shared" si="161"/>
        <v>0</v>
      </c>
      <c r="FA111" s="2">
        <f t="shared" si="162"/>
        <v>0</v>
      </c>
      <c r="FB111" s="59"/>
      <c r="FC111" s="2">
        <f t="shared" si="163"/>
        <v>0</v>
      </c>
      <c r="FD111" s="2">
        <f t="shared" si="245"/>
        <v>0</v>
      </c>
      <c r="FE111" s="3">
        <f t="shared" si="258"/>
        <v>0</v>
      </c>
      <c r="FF111" s="3">
        <f t="shared" si="246"/>
        <v>0</v>
      </c>
      <c r="FG111" s="3">
        <f t="shared" si="247"/>
        <v>0</v>
      </c>
      <c r="FH111" s="3">
        <f t="shared" si="164"/>
        <v>0</v>
      </c>
      <c r="FI111" s="67">
        <f t="shared" si="165"/>
        <v>0</v>
      </c>
      <c r="FJ111" s="3">
        <f t="shared" si="166"/>
        <v>0</v>
      </c>
      <c r="FK111" s="3">
        <f t="shared" si="167"/>
        <v>0</v>
      </c>
      <c r="FL111" s="3">
        <f t="shared" si="248"/>
        <v>0</v>
      </c>
      <c r="FM111" s="3">
        <f t="shared" si="249"/>
        <v>0</v>
      </c>
      <c r="FN111" s="3">
        <f t="shared" si="250"/>
        <v>0</v>
      </c>
      <c r="FO111" s="2">
        <f t="shared" si="168"/>
        <v>0</v>
      </c>
      <c r="FP111" s="2">
        <f t="shared" si="169"/>
        <v>0</v>
      </c>
      <c r="FQ111" s="2">
        <f t="shared" si="251"/>
        <v>0</v>
      </c>
      <c r="FR111" s="6" t="str">
        <f>IF(A111=1,1,IF(DW111="","",COUNTA($DW$31:DW111)+1))</f>
        <v/>
      </c>
      <c r="FS111" s="6" t="str">
        <f t="shared" si="170"/>
        <v/>
      </c>
      <c r="FT111" s="43">
        <f t="shared" si="252"/>
        <v>0</v>
      </c>
      <c r="FU111" s="23">
        <f t="shared" si="253"/>
        <v>0</v>
      </c>
      <c r="FV111" s="21">
        <f t="shared" si="254"/>
        <v>0</v>
      </c>
    </row>
    <row r="112" spans="1:178">
      <c r="A112" s="4" t="str">
        <f t="shared" si="171"/>
        <v/>
      </c>
      <c r="B112" s="33"/>
      <c r="C112" s="33"/>
      <c r="D112" s="33"/>
      <c r="E112" s="33"/>
      <c r="F112" s="33"/>
      <c r="G112" s="11" t="str">
        <f t="shared" si="138"/>
        <v/>
      </c>
      <c r="H112" s="3" t="str">
        <f t="shared" si="172"/>
        <v/>
      </c>
      <c r="I112" s="3" t="str">
        <f t="shared" si="139"/>
        <v/>
      </c>
      <c r="J112" s="3" t="str">
        <f t="shared" si="173"/>
        <v/>
      </c>
      <c r="K112" s="3" t="str">
        <f t="shared" si="140"/>
        <v/>
      </c>
      <c r="L112" s="2" t="str">
        <f t="shared" si="141"/>
        <v/>
      </c>
      <c r="M112" s="8" t="str">
        <f t="shared" si="174"/>
        <v/>
      </c>
      <c r="N112" s="8" t="str">
        <f t="shared" si="142"/>
        <v/>
      </c>
      <c r="O112" s="8" t="str">
        <f t="shared" si="175"/>
        <v/>
      </c>
      <c r="P112" s="8" t="str">
        <f t="shared" si="143"/>
        <v/>
      </c>
      <c r="Q112" s="2" t="str">
        <f t="shared" si="144"/>
        <v/>
      </c>
      <c r="R112" s="3" t="str">
        <f t="shared" si="145"/>
        <v/>
      </c>
      <c r="S112" s="3" t="str">
        <f t="shared" si="146"/>
        <v/>
      </c>
      <c r="T112" s="3" t="str">
        <f t="shared" si="176"/>
        <v/>
      </c>
      <c r="U112" s="8" t="str">
        <f t="shared" si="147"/>
        <v/>
      </c>
      <c r="V112" s="2" t="str">
        <f t="shared" si="148"/>
        <v/>
      </c>
      <c r="W112" s="2" t="str">
        <f t="shared" si="149"/>
        <v/>
      </c>
      <c r="X112" s="2" t="str">
        <f t="shared" si="255"/>
        <v/>
      </c>
      <c r="Y112" s="2" t="str">
        <f t="shared" si="150"/>
        <v/>
      </c>
      <c r="Z112" s="46" t="str">
        <f t="shared" si="177"/>
        <v/>
      </c>
      <c r="AA112" s="46" t="str">
        <f t="shared" si="178"/>
        <v/>
      </c>
      <c r="AB112" s="47"/>
      <c r="AC112" s="46" t="str">
        <f t="shared" si="179"/>
        <v/>
      </c>
      <c r="AD112" s="47" t="str">
        <f t="shared" si="180"/>
        <v/>
      </c>
      <c r="AE112" s="48" t="str">
        <f t="shared" si="181"/>
        <v/>
      </c>
      <c r="AF112" s="49" t="str">
        <f t="shared" si="135"/>
        <v/>
      </c>
      <c r="AG112" s="49" t="str">
        <f t="shared" si="135"/>
        <v/>
      </c>
      <c r="AH112" s="49" t="str">
        <f t="shared" si="135"/>
        <v/>
      </c>
      <c r="AI112" s="47" t="str">
        <f t="shared" si="135"/>
        <v/>
      </c>
      <c r="AJ112" s="47" t="str">
        <f t="shared" si="135"/>
        <v/>
      </c>
      <c r="AK112" s="46" t="str">
        <f t="shared" si="135"/>
        <v/>
      </c>
      <c r="AL112" s="47"/>
      <c r="AM112" s="53" t="str">
        <f t="shared" si="182"/>
        <v/>
      </c>
      <c r="AN112" s="50" t="str">
        <f t="shared" si="183"/>
        <v/>
      </c>
      <c r="AO112" s="53" t="s">
        <v>85</v>
      </c>
      <c r="AP112" s="52" t="str">
        <f t="shared" si="184"/>
        <v/>
      </c>
      <c r="AQ112" s="52" t="str">
        <f t="shared" si="185"/>
        <v/>
      </c>
      <c r="AR112" s="47">
        <f t="shared" si="186"/>
        <v>0.37</v>
      </c>
      <c r="AS112" s="53" t="str">
        <f t="shared" si="187"/>
        <v/>
      </c>
      <c r="AT112" s="52" t="str">
        <f t="shared" si="188"/>
        <v/>
      </c>
      <c r="AU112" s="9" t="str">
        <f t="shared" si="189"/>
        <v/>
      </c>
      <c r="AV112" s="9" t="str">
        <f t="shared" si="190"/>
        <v/>
      </c>
      <c r="AW112" s="12" t="str">
        <f t="shared" si="191"/>
        <v/>
      </c>
      <c r="AX112" s="9" t="str">
        <f t="shared" si="192"/>
        <v/>
      </c>
      <c r="AY112" s="12" t="str">
        <f t="shared" si="193"/>
        <v/>
      </c>
      <c r="AZ112" s="10" t="str">
        <f t="shared" si="194"/>
        <v/>
      </c>
      <c r="BA112" s="10" t="str">
        <f t="shared" si="195"/>
        <v/>
      </c>
      <c r="BB112" s="10" t="str">
        <f t="shared" si="196"/>
        <v/>
      </c>
      <c r="BC112" s="10" t="str">
        <f t="shared" si="197"/>
        <v/>
      </c>
      <c r="BD112" s="10" t="str">
        <f t="shared" si="198"/>
        <v/>
      </c>
      <c r="BE112" s="12" t="str">
        <f t="shared" si="199"/>
        <v/>
      </c>
      <c r="BF112" s="9" t="str">
        <f t="shared" si="200"/>
        <v/>
      </c>
      <c r="BG112" s="9" t="str">
        <f t="shared" si="201"/>
        <v/>
      </c>
      <c r="BH112" s="7" t="str">
        <f t="shared" si="202"/>
        <v/>
      </c>
      <c r="BI112" s="7" t="str">
        <f t="shared" si="203"/>
        <v/>
      </c>
      <c r="BJ112" s="12" t="str">
        <f t="shared" si="204"/>
        <v/>
      </c>
      <c r="BK112" s="80" t="str">
        <f t="shared" si="205"/>
        <v/>
      </c>
      <c r="BL112" s="7" t="str">
        <f t="shared" si="206"/>
        <v/>
      </c>
      <c r="BM112" s="7" t="str">
        <f t="shared" si="256"/>
        <v/>
      </c>
      <c r="BN112" s="12" t="str">
        <f t="shared" si="207"/>
        <v/>
      </c>
      <c r="BO112" s="9" t="str">
        <f t="shared" si="208"/>
        <v/>
      </c>
      <c r="BP112" s="2" t="str">
        <f t="shared" si="209"/>
        <v/>
      </c>
      <c r="BQ112" s="2" t="str">
        <f t="shared" si="210"/>
        <v/>
      </c>
      <c r="BR112" s="20" t="str">
        <f t="shared" si="151"/>
        <v/>
      </c>
      <c r="BS112" s="20" t="str">
        <f t="shared" si="151"/>
        <v/>
      </c>
      <c r="BT112" s="20" t="str">
        <f t="shared" si="151"/>
        <v/>
      </c>
      <c r="BU112" s="86" t="str">
        <f t="shared" si="211"/>
        <v/>
      </c>
      <c r="BV112" s="86" t="str">
        <f t="shared" si="212"/>
        <v/>
      </c>
      <c r="BW112" s="20" t="str">
        <f t="shared" si="151"/>
        <v/>
      </c>
      <c r="BX112" s="86" t="str">
        <f t="shared" si="151"/>
        <v/>
      </c>
      <c r="BY112" s="86" t="str">
        <f t="shared" si="151"/>
        <v/>
      </c>
      <c r="BZ112" s="86" t="str">
        <f t="shared" si="151"/>
        <v/>
      </c>
      <c r="CA112" s="86" t="str">
        <f t="shared" si="151"/>
        <v/>
      </c>
      <c r="CB112" s="86" t="str">
        <f t="shared" si="151"/>
        <v/>
      </c>
      <c r="CC112" s="86" t="str">
        <f t="shared" si="151"/>
        <v/>
      </c>
      <c r="CD112" s="86" t="str">
        <f t="shared" si="151"/>
        <v/>
      </c>
      <c r="CE112" s="20" t="str">
        <f t="shared" si="257"/>
        <v/>
      </c>
      <c r="CF112" s="14" t="str">
        <f t="shared" si="213"/>
        <v/>
      </c>
      <c r="CG112" s="14" t="str">
        <f t="shared" si="214"/>
        <v/>
      </c>
      <c r="CH112" s="8">
        <f t="shared" si="215"/>
        <v>0</v>
      </c>
      <c r="CI112" s="9" t="str">
        <f t="shared" si="216"/>
        <v/>
      </c>
      <c r="CJ112" s="9" t="str">
        <f t="shared" si="217"/>
        <v/>
      </c>
      <c r="CK112" s="9" t="str">
        <f t="shared" si="218"/>
        <v/>
      </c>
      <c r="CL112" s="9" t="str">
        <f t="shared" si="219"/>
        <v/>
      </c>
      <c r="CM112" s="9" t="str">
        <f t="shared" si="220"/>
        <v/>
      </c>
      <c r="CN112" s="9" t="str">
        <f t="shared" si="221"/>
        <v/>
      </c>
      <c r="CO112" s="9" t="str">
        <f t="shared" si="222"/>
        <v/>
      </c>
      <c r="CP112" s="9" t="str">
        <f t="shared" si="222"/>
        <v/>
      </c>
      <c r="CQ112" s="9" t="str">
        <f t="shared" si="222"/>
        <v/>
      </c>
      <c r="CR112" s="9" t="str">
        <f t="shared" si="222"/>
        <v/>
      </c>
      <c r="CS112" s="9" t="str">
        <f t="shared" si="222"/>
        <v/>
      </c>
      <c r="CT112" s="9" t="str">
        <f t="shared" si="222"/>
        <v/>
      </c>
      <c r="CU112" s="9" t="str">
        <f t="shared" si="222"/>
        <v/>
      </c>
      <c r="CV112" s="9" t="str">
        <f t="shared" si="223"/>
        <v/>
      </c>
      <c r="CW112" s="9" t="str">
        <f t="shared" si="224"/>
        <v/>
      </c>
      <c r="CX112" s="9" t="str">
        <f t="shared" si="224"/>
        <v/>
      </c>
      <c r="CY112" s="9" t="str">
        <f t="shared" si="224"/>
        <v/>
      </c>
      <c r="CZ112" s="9" t="str">
        <f t="shared" si="224"/>
        <v/>
      </c>
      <c r="DA112" s="9" t="str">
        <f t="shared" si="224"/>
        <v/>
      </c>
      <c r="DB112" s="9" t="str">
        <f t="shared" si="224"/>
        <v/>
      </c>
      <c r="DC112" s="9" t="str">
        <f t="shared" si="224"/>
        <v/>
      </c>
      <c r="DD112" s="2" t="str">
        <f t="shared" si="225"/>
        <v/>
      </c>
      <c r="DE112" s="2" t="str">
        <f t="shared" si="226"/>
        <v/>
      </c>
      <c r="DF112" s="2" t="str">
        <f t="shared" si="227"/>
        <v/>
      </c>
      <c r="DG112" s="2" t="str">
        <f t="shared" si="228"/>
        <v/>
      </c>
      <c r="DH112" s="2" t="str">
        <f t="shared" si="229"/>
        <v/>
      </c>
      <c r="DI112" s="2" t="str">
        <f t="shared" si="230"/>
        <v/>
      </c>
      <c r="DJ112" s="2" t="str">
        <f t="shared" si="231"/>
        <v/>
      </c>
      <c r="DK112" s="2" t="str">
        <f t="shared" si="232"/>
        <v/>
      </c>
      <c r="DL112" s="16" t="str">
        <f t="shared" si="233"/>
        <v/>
      </c>
      <c r="DM112" s="16" t="str">
        <f t="shared" si="234"/>
        <v/>
      </c>
      <c r="DN112" s="16" t="str">
        <f t="shared" si="235"/>
        <v/>
      </c>
      <c r="DO112" s="72" t="str">
        <f t="shared" si="236"/>
        <v/>
      </c>
      <c r="DP112" s="16" t="str">
        <f t="shared" si="237"/>
        <v/>
      </c>
      <c r="DQ112" s="16" t="str">
        <f t="shared" si="238"/>
        <v/>
      </c>
      <c r="DR112" s="2" t="str">
        <f t="shared" si="239"/>
        <v/>
      </c>
      <c r="DS112" s="2" t="str">
        <f t="shared" si="240"/>
        <v/>
      </c>
      <c r="DT112" s="2" t="str">
        <f t="shared" si="241"/>
        <v/>
      </c>
      <c r="DU112" s="2" t="str">
        <f t="shared" si="242"/>
        <v/>
      </c>
      <c r="DV112" s="15"/>
      <c r="DW112" s="18"/>
      <c r="DX112" s="17"/>
      <c r="DY112" s="47" t="str">
        <f t="shared" si="136"/>
        <v/>
      </c>
      <c r="DZ112" s="47" t="str">
        <f t="shared" si="136"/>
        <v/>
      </c>
      <c r="EA112" s="47" t="str">
        <f t="shared" si="136"/>
        <v/>
      </c>
      <c r="EB112" s="47" t="str">
        <f t="shared" si="136"/>
        <v/>
      </c>
      <c r="EC112" s="49" t="str">
        <f t="shared" si="136"/>
        <v/>
      </c>
      <c r="ED112" s="49" t="str">
        <f t="shared" si="136"/>
        <v/>
      </c>
      <c r="EE112" s="47" t="str">
        <f t="shared" si="136"/>
        <v/>
      </c>
      <c r="EF112" s="47" t="str">
        <f t="shared" si="136"/>
        <v/>
      </c>
      <c r="EG112" s="47" t="str">
        <f t="shared" si="136"/>
        <v/>
      </c>
      <c r="EH112" s="6">
        <f t="shared" si="152"/>
        <v>0</v>
      </c>
      <c r="EI112" s="6">
        <f t="shared" si="153"/>
        <v>0</v>
      </c>
      <c r="EJ112" s="2" t="str">
        <f t="shared" si="154"/>
        <v/>
      </c>
      <c r="EK112" s="2" t="str">
        <f t="shared" si="155"/>
        <v/>
      </c>
      <c r="EL112" s="2" t="str">
        <f t="shared" si="259"/>
        <v/>
      </c>
      <c r="EM112" s="2" t="str">
        <f t="shared" si="156"/>
        <v/>
      </c>
      <c r="EN112" s="2" t="str">
        <f t="shared" si="157"/>
        <v/>
      </c>
      <c r="EO112" s="2">
        <f t="shared" si="158"/>
        <v>0</v>
      </c>
      <c r="EP112" s="2">
        <f t="shared" si="243"/>
        <v>0</v>
      </c>
      <c r="EQ112" s="2"/>
      <c r="ER112" s="2"/>
      <c r="ES112" s="2"/>
      <c r="ET112" s="2"/>
      <c r="EU112" s="2"/>
      <c r="EV112" s="2"/>
      <c r="EW112" s="2">
        <f t="shared" si="159"/>
        <v>0</v>
      </c>
      <c r="EX112" s="2">
        <f t="shared" si="160"/>
        <v>0</v>
      </c>
      <c r="EY112" s="2">
        <f t="shared" si="244"/>
        <v>0</v>
      </c>
      <c r="EZ112" s="2">
        <f t="shared" si="161"/>
        <v>0</v>
      </c>
      <c r="FA112" s="2">
        <f t="shared" si="162"/>
        <v>0</v>
      </c>
      <c r="FB112" s="59"/>
      <c r="FC112" s="2">
        <f t="shared" si="163"/>
        <v>0</v>
      </c>
      <c r="FD112" s="2">
        <f t="shared" si="245"/>
        <v>0</v>
      </c>
      <c r="FE112" s="3">
        <f t="shared" si="258"/>
        <v>0</v>
      </c>
      <c r="FF112" s="3">
        <f t="shared" si="246"/>
        <v>0</v>
      </c>
      <c r="FG112" s="3">
        <f t="shared" si="247"/>
        <v>0</v>
      </c>
      <c r="FH112" s="3">
        <f t="shared" si="164"/>
        <v>0</v>
      </c>
      <c r="FI112" s="67">
        <f t="shared" si="165"/>
        <v>0</v>
      </c>
      <c r="FJ112" s="3">
        <f t="shared" si="166"/>
        <v>0</v>
      </c>
      <c r="FK112" s="3">
        <f t="shared" si="167"/>
        <v>0</v>
      </c>
      <c r="FL112" s="3">
        <f t="shared" si="248"/>
        <v>0</v>
      </c>
      <c r="FM112" s="3">
        <f t="shared" si="249"/>
        <v>0</v>
      </c>
      <c r="FN112" s="3">
        <f t="shared" si="250"/>
        <v>0</v>
      </c>
      <c r="FO112" s="2">
        <f t="shared" si="168"/>
        <v>0</v>
      </c>
      <c r="FP112" s="2">
        <f t="shared" si="169"/>
        <v>0</v>
      </c>
      <c r="FQ112" s="2">
        <f t="shared" si="251"/>
        <v>0</v>
      </c>
      <c r="FR112" s="6" t="str">
        <f>IF(A112=1,1,IF(DW112="","",COUNTA($DW$31:DW112)+1))</f>
        <v/>
      </c>
      <c r="FS112" s="6" t="str">
        <f t="shared" si="170"/>
        <v/>
      </c>
      <c r="FT112" s="43">
        <f t="shared" si="252"/>
        <v>0</v>
      </c>
      <c r="FU112" s="23">
        <f t="shared" si="253"/>
        <v>0</v>
      </c>
      <c r="FV112" s="21">
        <f t="shared" si="254"/>
        <v>0</v>
      </c>
    </row>
    <row r="113" spans="1:178">
      <c r="A113" s="4" t="str">
        <f t="shared" si="171"/>
        <v/>
      </c>
      <c r="B113" s="33"/>
      <c r="C113" s="33"/>
      <c r="D113" s="33"/>
      <c r="E113" s="33"/>
      <c r="F113" s="33"/>
      <c r="G113" s="11" t="str">
        <f t="shared" si="138"/>
        <v/>
      </c>
      <c r="H113" s="3" t="str">
        <f t="shared" si="172"/>
        <v/>
      </c>
      <c r="I113" s="3" t="str">
        <f t="shared" si="139"/>
        <v/>
      </c>
      <c r="J113" s="3" t="str">
        <f t="shared" si="173"/>
        <v/>
      </c>
      <c r="K113" s="3" t="str">
        <f t="shared" si="140"/>
        <v/>
      </c>
      <c r="L113" s="2" t="str">
        <f t="shared" si="141"/>
        <v/>
      </c>
      <c r="M113" s="8" t="str">
        <f t="shared" si="174"/>
        <v/>
      </c>
      <c r="N113" s="8" t="str">
        <f t="shared" si="142"/>
        <v/>
      </c>
      <c r="O113" s="8" t="str">
        <f t="shared" si="175"/>
        <v/>
      </c>
      <c r="P113" s="8" t="str">
        <f t="shared" si="143"/>
        <v/>
      </c>
      <c r="Q113" s="2" t="str">
        <f t="shared" si="144"/>
        <v/>
      </c>
      <c r="R113" s="3" t="str">
        <f t="shared" si="145"/>
        <v/>
      </c>
      <c r="S113" s="3" t="str">
        <f t="shared" si="146"/>
        <v/>
      </c>
      <c r="T113" s="3" t="str">
        <f t="shared" si="176"/>
        <v/>
      </c>
      <c r="U113" s="8" t="str">
        <f t="shared" si="147"/>
        <v/>
      </c>
      <c r="V113" s="2" t="str">
        <f t="shared" si="148"/>
        <v/>
      </c>
      <c r="W113" s="2" t="str">
        <f t="shared" si="149"/>
        <v/>
      </c>
      <c r="X113" s="2" t="str">
        <f t="shared" si="255"/>
        <v/>
      </c>
      <c r="Y113" s="2" t="str">
        <f t="shared" si="150"/>
        <v/>
      </c>
      <c r="Z113" s="46" t="str">
        <f t="shared" si="177"/>
        <v/>
      </c>
      <c r="AA113" s="46" t="str">
        <f t="shared" si="178"/>
        <v/>
      </c>
      <c r="AB113" s="47"/>
      <c r="AC113" s="46" t="str">
        <f t="shared" si="179"/>
        <v/>
      </c>
      <c r="AD113" s="47" t="str">
        <f t="shared" si="180"/>
        <v/>
      </c>
      <c r="AE113" s="48" t="str">
        <f t="shared" si="181"/>
        <v/>
      </c>
      <c r="AF113" s="49" t="str">
        <f t="shared" si="135"/>
        <v/>
      </c>
      <c r="AG113" s="49" t="str">
        <f t="shared" si="135"/>
        <v/>
      </c>
      <c r="AH113" s="49" t="str">
        <f t="shared" si="135"/>
        <v/>
      </c>
      <c r="AI113" s="47" t="str">
        <f t="shared" si="135"/>
        <v/>
      </c>
      <c r="AJ113" s="47" t="str">
        <f t="shared" si="135"/>
        <v/>
      </c>
      <c r="AK113" s="46" t="str">
        <f t="shared" si="135"/>
        <v/>
      </c>
      <c r="AL113" s="47"/>
      <c r="AM113" s="53" t="str">
        <f t="shared" si="182"/>
        <v/>
      </c>
      <c r="AN113" s="50" t="str">
        <f t="shared" si="183"/>
        <v/>
      </c>
      <c r="AO113" s="53" t="s">
        <v>85</v>
      </c>
      <c r="AP113" s="52" t="str">
        <f t="shared" si="184"/>
        <v/>
      </c>
      <c r="AQ113" s="52" t="str">
        <f t="shared" si="185"/>
        <v/>
      </c>
      <c r="AR113" s="47">
        <f t="shared" si="186"/>
        <v>0.37</v>
      </c>
      <c r="AS113" s="53" t="str">
        <f t="shared" si="187"/>
        <v/>
      </c>
      <c r="AT113" s="52" t="str">
        <f t="shared" si="188"/>
        <v/>
      </c>
      <c r="AU113" s="9" t="str">
        <f t="shared" si="189"/>
        <v/>
      </c>
      <c r="AV113" s="9" t="str">
        <f t="shared" si="190"/>
        <v/>
      </c>
      <c r="AW113" s="12" t="str">
        <f t="shared" si="191"/>
        <v/>
      </c>
      <c r="AX113" s="9" t="str">
        <f t="shared" si="192"/>
        <v/>
      </c>
      <c r="AY113" s="12" t="str">
        <f t="shared" si="193"/>
        <v/>
      </c>
      <c r="AZ113" s="10" t="str">
        <f t="shared" si="194"/>
        <v/>
      </c>
      <c r="BA113" s="10" t="str">
        <f t="shared" si="195"/>
        <v/>
      </c>
      <c r="BB113" s="10" t="str">
        <f t="shared" si="196"/>
        <v/>
      </c>
      <c r="BC113" s="10" t="str">
        <f t="shared" si="197"/>
        <v/>
      </c>
      <c r="BD113" s="10" t="str">
        <f t="shared" si="198"/>
        <v/>
      </c>
      <c r="BE113" s="12" t="str">
        <f t="shared" si="199"/>
        <v/>
      </c>
      <c r="BF113" s="9" t="str">
        <f t="shared" si="200"/>
        <v/>
      </c>
      <c r="BG113" s="9" t="str">
        <f t="shared" si="201"/>
        <v/>
      </c>
      <c r="BH113" s="7" t="str">
        <f t="shared" si="202"/>
        <v/>
      </c>
      <c r="BI113" s="7" t="str">
        <f t="shared" si="203"/>
        <v/>
      </c>
      <c r="BJ113" s="12" t="str">
        <f t="shared" si="204"/>
        <v/>
      </c>
      <c r="BK113" s="80" t="str">
        <f t="shared" si="205"/>
        <v/>
      </c>
      <c r="BL113" s="7" t="str">
        <f t="shared" si="206"/>
        <v/>
      </c>
      <c r="BM113" s="7" t="str">
        <f t="shared" si="256"/>
        <v/>
      </c>
      <c r="BN113" s="12" t="str">
        <f t="shared" si="207"/>
        <v/>
      </c>
      <c r="BO113" s="9" t="str">
        <f t="shared" si="208"/>
        <v/>
      </c>
      <c r="BP113" s="2" t="str">
        <f t="shared" si="209"/>
        <v/>
      </c>
      <c r="BQ113" s="2" t="str">
        <f t="shared" si="210"/>
        <v/>
      </c>
      <c r="BR113" s="20" t="str">
        <f t="shared" si="151"/>
        <v/>
      </c>
      <c r="BS113" s="20" t="str">
        <f t="shared" si="151"/>
        <v/>
      </c>
      <c r="BT113" s="20" t="str">
        <f t="shared" si="151"/>
        <v/>
      </c>
      <c r="BU113" s="86" t="str">
        <f t="shared" si="211"/>
        <v/>
      </c>
      <c r="BV113" s="86" t="str">
        <f t="shared" si="212"/>
        <v/>
      </c>
      <c r="BW113" s="20" t="str">
        <f t="shared" si="151"/>
        <v/>
      </c>
      <c r="BX113" s="86" t="str">
        <f t="shared" si="151"/>
        <v/>
      </c>
      <c r="BY113" s="86" t="str">
        <f t="shared" si="151"/>
        <v/>
      </c>
      <c r="BZ113" s="86" t="str">
        <f t="shared" si="151"/>
        <v/>
      </c>
      <c r="CA113" s="86" t="str">
        <f t="shared" si="151"/>
        <v/>
      </c>
      <c r="CB113" s="86" t="str">
        <f t="shared" si="151"/>
        <v/>
      </c>
      <c r="CC113" s="86" t="str">
        <f t="shared" si="151"/>
        <v/>
      </c>
      <c r="CD113" s="86" t="str">
        <f t="shared" si="151"/>
        <v/>
      </c>
      <c r="CE113" s="20" t="str">
        <f t="shared" si="257"/>
        <v/>
      </c>
      <c r="CF113" s="14" t="str">
        <f t="shared" si="213"/>
        <v/>
      </c>
      <c r="CG113" s="14" t="str">
        <f t="shared" si="214"/>
        <v/>
      </c>
      <c r="CH113" s="8">
        <f t="shared" si="215"/>
        <v>0</v>
      </c>
      <c r="CI113" s="9" t="str">
        <f t="shared" si="216"/>
        <v/>
      </c>
      <c r="CJ113" s="9" t="str">
        <f t="shared" si="217"/>
        <v/>
      </c>
      <c r="CK113" s="9" t="str">
        <f t="shared" si="218"/>
        <v/>
      </c>
      <c r="CL113" s="9" t="str">
        <f t="shared" si="219"/>
        <v/>
      </c>
      <c r="CM113" s="9" t="str">
        <f t="shared" si="220"/>
        <v/>
      </c>
      <c r="CN113" s="9" t="str">
        <f t="shared" si="221"/>
        <v/>
      </c>
      <c r="CO113" s="9" t="str">
        <f t="shared" si="222"/>
        <v/>
      </c>
      <c r="CP113" s="9" t="str">
        <f t="shared" si="222"/>
        <v/>
      </c>
      <c r="CQ113" s="9" t="str">
        <f t="shared" si="222"/>
        <v/>
      </c>
      <c r="CR113" s="9" t="str">
        <f t="shared" si="222"/>
        <v/>
      </c>
      <c r="CS113" s="9" t="str">
        <f t="shared" si="222"/>
        <v/>
      </c>
      <c r="CT113" s="9" t="str">
        <f t="shared" si="222"/>
        <v/>
      </c>
      <c r="CU113" s="9" t="str">
        <f t="shared" si="222"/>
        <v/>
      </c>
      <c r="CV113" s="9" t="str">
        <f t="shared" si="223"/>
        <v/>
      </c>
      <c r="CW113" s="9" t="str">
        <f t="shared" si="224"/>
        <v/>
      </c>
      <c r="CX113" s="9" t="str">
        <f t="shared" si="224"/>
        <v/>
      </c>
      <c r="CY113" s="9" t="str">
        <f t="shared" si="224"/>
        <v/>
      </c>
      <c r="CZ113" s="9" t="str">
        <f t="shared" si="224"/>
        <v/>
      </c>
      <c r="DA113" s="9" t="str">
        <f t="shared" si="224"/>
        <v/>
      </c>
      <c r="DB113" s="9" t="str">
        <f t="shared" si="224"/>
        <v/>
      </c>
      <c r="DC113" s="9" t="str">
        <f t="shared" si="224"/>
        <v/>
      </c>
      <c r="DD113" s="2" t="str">
        <f t="shared" si="225"/>
        <v/>
      </c>
      <c r="DE113" s="2" t="str">
        <f t="shared" si="226"/>
        <v/>
      </c>
      <c r="DF113" s="2" t="str">
        <f t="shared" si="227"/>
        <v/>
      </c>
      <c r="DG113" s="2" t="str">
        <f t="shared" si="228"/>
        <v/>
      </c>
      <c r="DH113" s="2" t="str">
        <f t="shared" si="229"/>
        <v/>
      </c>
      <c r="DI113" s="2" t="str">
        <f t="shared" si="230"/>
        <v/>
      </c>
      <c r="DJ113" s="2" t="str">
        <f t="shared" si="231"/>
        <v/>
      </c>
      <c r="DK113" s="2" t="str">
        <f t="shared" si="232"/>
        <v/>
      </c>
      <c r="DL113" s="16" t="str">
        <f t="shared" si="233"/>
        <v/>
      </c>
      <c r="DM113" s="16" t="str">
        <f t="shared" si="234"/>
        <v/>
      </c>
      <c r="DN113" s="16" t="str">
        <f t="shared" si="235"/>
        <v/>
      </c>
      <c r="DO113" s="72" t="str">
        <f t="shared" si="236"/>
        <v/>
      </c>
      <c r="DP113" s="16" t="str">
        <f t="shared" si="237"/>
        <v/>
      </c>
      <c r="DQ113" s="16" t="str">
        <f t="shared" si="238"/>
        <v/>
      </c>
      <c r="DR113" s="2" t="str">
        <f t="shared" si="239"/>
        <v/>
      </c>
      <c r="DS113" s="2" t="str">
        <f t="shared" si="240"/>
        <v/>
      </c>
      <c r="DT113" s="2" t="str">
        <f t="shared" si="241"/>
        <v/>
      </c>
      <c r="DU113" s="2" t="str">
        <f t="shared" si="242"/>
        <v/>
      </c>
      <c r="DV113" s="15"/>
      <c r="DW113" s="17"/>
      <c r="DX113" s="17"/>
      <c r="DY113" s="47" t="str">
        <f t="shared" si="136"/>
        <v/>
      </c>
      <c r="DZ113" s="47" t="str">
        <f t="shared" si="136"/>
        <v/>
      </c>
      <c r="EA113" s="47" t="str">
        <f t="shared" si="136"/>
        <v/>
      </c>
      <c r="EB113" s="47" t="str">
        <f t="shared" si="136"/>
        <v/>
      </c>
      <c r="EC113" s="49" t="str">
        <f t="shared" si="136"/>
        <v/>
      </c>
      <c r="ED113" s="49" t="str">
        <f t="shared" si="136"/>
        <v/>
      </c>
      <c r="EE113" s="47" t="str">
        <f t="shared" si="136"/>
        <v/>
      </c>
      <c r="EF113" s="47" t="str">
        <f t="shared" si="136"/>
        <v/>
      </c>
      <c r="EG113" s="47" t="str">
        <f t="shared" si="136"/>
        <v/>
      </c>
      <c r="EH113" s="6">
        <f t="shared" si="152"/>
        <v>0</v>
      </c>
      <c r="EI113" s="6">
        <f t="shared" si="153"/>
        <v>0</v>
      </c>
      <c r="EJ113" s="2" t="str">
        <f t="shared" si="154"/>
        <v/>
      </c>
      <c r="EK113" s="2" t="str">
        <f t="shared" si="155"/>
        <v/>
      </c>
      <c r="EL113" s="2" t="str">
        <f t="shared" si="259"/>
        <v/>
      </c>
      <c r="EM113" s="2" t="str">
        <f t="shared" si="156"/>
        <v/>
      </c>
      <c r="EN113" s="2" t="str">
        <f t="shared" si="157"/>
        <v/>
      </c>
      <c r="EO113" s="2">
        <f t="shared" si="158"/>
        <v>0</v>
      </c>
      <c r="EP113" s="2">
        <f t="shared" si="243"/>
        <v>0</v>
      </c>
      <c r="EQ113" s="2"/>
      <c r="ER113" s="2"/>
      <c r="ES113" s="2"/>
      <c r="ET113" s="2"/>
      <c r="EU113" s="2"/>
      <c r="EV113" s="2"/>
      <c r="EW113" s="2">
        <f t="shared" si="159"/>
        <v>0</v>
      </c>
      <c r="EX113" s="2">
        <f t="shared" si="160"/>
        <v>0</v>
      </c>
      <c r="EY113" s="2">
        <f t="shared" si="244"/>
        <v>0</v>
      </c>
      <c r="EZ113" s="2">
        <f t="shared" si="161"/>
        <v>0</v>
      </c>
      <c r="FA113" s="2">
        <f t="shared" si="162"/>
        <v>0</v>
      </c>
      <c r="FB113" s="59"/>
      <c r="FC113" s="2">
        <f t="shared" si="163"/>
        <v>0</v>
      </c>
      <c r="FD113" s="2">
        <f t="shared" si="245"/>
        <v>0</v>
      </c>
      <c r="FE113" s="3">
        <f t="shared" si="258"/>
        <v>0</v>
      </c>
      <c r="FF113" s="3">
        <f t="shared" si="246"/>
        <v>0</v>
      </c>
      <c r="FG113" s="3">
        <f t="shared" si="247"/>
        <v>0</v>
      </c>
      <c r="FH113" s="3">
        <f t="shared" si="164"/>
        <v>0</v>
      </c>
      <c r="FI113" s="67">
        <f t="shared" si="165"/>
        <v>0</v>
      </c>
      <c r="FJ113" s="3">
        <f t="shared" si="166"/>
        <v>0</v>
      </c>
      <c r="FK113" s="3">
        <f t="shared" si="167"/>
        <v>0</v>
      </c>
      <c r="FL113" s="3">
        <f t="shared" si="248"/>
        <v>0</v>
      </c>
      <c r="FM113" s="3">
        <f t="shared" si="249"/>
        <v>0</v>
      </c>
      <c r="FN113" s="3">
        <f t="shared" si="250"/>
        <v>0</v>
      </c>
      <c r="FO113" s="2">
        <f t="shared" si="168"/>
        <v>0</v>
      </c>
      <c r="FP113" s="2">
        <f t="shared" si="169"/>
        <v>0</v>
      </c>
      <c r="FQ113" s="2">
        <f t="shared" si="251"/>
        <v>0</v>
      </c>
      <c r="FR113" s="6" t="str">
        <f>IF(A113=1,1,IF(DW113="","",COUNTA($DW$31:DW113)+1))</f>
        <v/>
      </c>
      <c r="FS113" s="6" t="str">
        <f t="shared" si="170"/>
        <v/>
      </c>
      <c r="FT113" s="43">
        <f t="shared" si="252"/>
        <v>0</v>
      </c>
      <c r="FU113" s="23">
        <f t="shared" si="253"/>
        <v>0</v>
      </c>
      <c r="FV113" s="21">
        <f t="shared" si="254"/>
        <v>0</v>
      </c>
    </row>
    <row r="114" spans="1:178">
      <c r="A114" s="4" t="str">
        <f t="shared" si="171"/>
        <v/>
      </c>
      <c r="B114" s="33"/>
      <c r="C114" s="33"/>
      <c r="D114" s="33"/>
      <c r="E114" s="33"/>
      <c r="F114" s="33"/>
      <c r="G114" s="11" t="str">
        <f t="shared" si="138"/>
        <v/>
      </c>
      <c r="H114" s="3" t="str">
        <f t="shared" si="172"/>
        <v/>
      </c>
      <c r="I114" s="3" t="str">
        <f t="shared" si="139"/>
        <v/>
      </c>
      <c r="J114" s="3" t="str">
        <f t="shared" si="173"/>
        <v/>
      </c>
      <c r="K114" s="3" t="str">
        <f t="shared" si="140"/>
        <v/>
      </c>
      <c r="L114" s="2" t="str">
        <f t="shared" si="141"/>
        <v/>
      </c>
      <c r="M114" s="8" t="str">
        <f t="shared" si="174"/>
        <v/>
      </c>
      <c r="N114" s="8" t="str">
        <f t="shared" si="142"/>
        <v/>
      </c>
      <c r="O114" s="8" t="str">
        <f t="shared" si="175"/>
        <v/>
      </c>
      <c r="P114" s="8" t="str">
        <f t="shared" si="143"/>
        <v/>
      </c>
      <c r="Q114" s="2" t="str">
        <f t="shared" si="144"/>
        <v/>
      </c>
      <c r="R114" s="3" t="str">
        <f t="shared" si="145"/>
        <v/>
      </c>
      <c r="S114" s="3" t="str">
        <f t="shared" si="146"/>
        <v/>
      </c>
      <c r="T114" s="3" t="str">
        <f t="shared" si="176"/>
        <v/>
      </c>
      <c r="U114" s="8" t="str">
        <f t="shared" si="147"/>
        <v/>
      </c>
      <c r="V114" s="2" t="str">
        <f t="shared" si="148"/>
        <v/>
      </c>
      <c r="W114" s="2" t="str">
        <f t="shared" si="149"/>
        <v/>
      </c>
      <c r="X114" s="2" t="str">
        <f t="shared" si="255"/>
        <v/>
      </c>
      <c r="Y114" s="2" t="str">
        <f t="shared" si="150"/>
        <v/>
      </c>
      <c r="Z114" s="46" t="str">
        <f t="shared" si="177"/>
        <v/>
      </c>
      <c r="AA114" s="46" t="str">
        <f t="shared" si="178"/>
        <v/>
      </c>
      <c r="AB114" s="47"/>
      <c r="AC114" s="46" t="str">
        <f t="shared" si="179"/>
        <v/>
      </c>
      <c r="AD114" s="47" t="str">
        <f t="shared" si="180"/>
        <v/>
      </c>
      <c r="AE114" s="48" t="str">
        <f t="shared" si="181"/>
        <v/>
      </c>
      <c r="AF114" s="49" t="str">
        <f t="shared" si="135"/>
        <v/>
      </c>
      <c r="AG114" s="49" t="str">
        <f t="shared" si="135"/>
        <v/>
      </c>
      <c r="AH114" s="49" t="str">
        <f t="shared" si="135"/>
        <v/>
      </c>
      <c r="AI114" s="47" t="str">
        <f t="shared" si="135"/>
        <v/>
      </c>
      <c r="AJ114" s="47" t="str">
        <f t="shared" si="135"/>
        <v/>
      </c>
      <c r="AK114" s="46" t="str">
        <f t="shared" si="135"/>
        <v/>
      </c>
      <c r="AL114" s="47"/>
      <c r="AM114" s="53" t="str">
        <f t="shared" si="182"/>
        <v/>
      </c>
      <c r="AN114" s="50" t="str">
        <f t="shared" si="183"/>
        <v/>
      </c>
      <c r="AO114" s="53" t="s">
        <v>85</v>
      </c>
      <c r="AP114" s="52" t="str">
        <f t="shared" si="184"/>
        <v/>
      </c>
      <c r="AQ114" s="52" t="str">
        <f t="shared" si="185"/>
        <v/>
      </c>
      <c r="AR114" s="47">
        <f t="shared" si="186"/>
        <v>0.37</v>
      </c>
      <c r="AS114" s="53" t="str">
        <f t="shared" si="187"/>
        <v/>
      </c>
      <c r="AT114" s="52" t="str">
        <f t="shared" si="188"/>
        <v/>
      </c>
      <c r="AU114" s="9" t="str">
        <f t="shared" si="189"/>
        <v/>
      </c>
      <c r="AV114" s="9" t="str">
        <f t="shared" si="190"/>
        <v/>
      </c>
      <c r="AW114" s="12" t="str">
        <f t="shared" si="191"/>
        <v/>
      </c>
      <c r="AX114" s="9" t="str">
        <f t="shared" si="192"/>
        <v/>
      </c>
      <c r="AY114" s="12" t="str">
        <f t="shared" si="193"/>
        <v/>
      </c>
      <c r="AZ114" s="10" t="str">
        <f t="shared" si="194"/>
        <v/>
      </c>
      <c r="BA114" s="10" t="str">
        <f t="shared" si="195"/>
        <v/>
      </c>
      <c r="BB114" s="10" t="str">
        <f t="shared" si="196"/>
        <v/>
      </c>
      <c r="BC114" s="10" t="str">
        <f t="shared" si="197"/>
        <v/>
      </c>
      <c r="BD114" s="10" t="str">
        <f t="shared" si="198"/>
        <v/>
      </c>
      <c r="BE114" s="12" t="str">
        <f t="shared" si="199"/>
        <v/>
      </c>
      <c r="BF114" s="9" t="str">
        <f t="shared" si="200"/>
        <v/>
      </c>
      <c r="BG114" s="9" t="str">
        <f t="shared" si="201"/>
        <v/>
      </c>
      <c r="BH114" s="7" t="str">
        <f t="shared" si="202"/>
        <v/>
      </c>
      <c r="BI114" s="7" t="str">
        <f t="shared" si="203"/>
        <v/>
      </c>
      <c r="BJ114" s="12" t="str">
        <f t="shared" si="204"/>
        <v/>
      </c>
      <c r="BK114" s="80" t="str">
        <f t="shared" si="205"/>
        <v/>
      </c>
      <c r="BL114" s="7" t="str">
        <f t="shared" si="206"/>
        <v/>
      </c>
      <c r="BM114" s="7" t="str">
        <f t="shared" si="256"/>
        <v/>
      </c>
      <c r="BN114" s="12" t="str">
        <f t="shared" si="207"/>
        <v/>
      </c>
      <c r="BO114" s="9" t="str">
        <f t="shared" si="208"/>
        <v/>
      </c>
      <c r="BP114" s="2" t="str">
        <f t="shared" si="209"/>
        <v/>
      </c>
      <c r="BQ114" s="2" t="str">
        <f t="shared" si="210"/>
        <v/>
      </c>
      <c r="BR114" s="20" t="str">
        <f t="shared" si="151"/>
        <v/>
      </c>
      <c r="BS114" s="20" t="str">
        <f t="shared" si="151"/>
        <v/>
      </c>
      <c r="BT114" s="20" t="str">
        <f t="shared" si="151"/>
        <v/>
      </c>
      <c r="BU114" s="86" t="str">
        <f t="shared" si="211"/>
        <v/>
      </c>
      <c r="BV114" s="86" t="str">
        <f t="shared" si="212"/>
        <v/>
      </c>
      <c r="BW114" s="20" t="str">
        <f t="shared" si="151"/>
        <v/>
      </c>
      <c r="BX114" s="86" t="str">
        <f t="shared" si="151"/>
        <v/>
      </c>
      <c r="BY114" s="86" t="str">
        <f t="shared" si="151"/>
        <v/>
      </c>
      <c r="BZ114" s="86" t="str">
        <f t="shared" si="151"/>
        <v/>
      </c>
      <c r="CA114" s="86" t="str">
        <f t="shared" si="151"/>
        <v/>
      </c>
      <c r="CB114" s="86" t="str">
        <f t="shared" si="151"/>
        <v/>
      </c>
      <c r="CC114" s="86" t="str">
        <f t="shared" si="151"/>
        <v/>
      </c>
      <c r="CD114" s="86" t="str">
        <f t="shared" si="151"/>
        <v/>
      </c>
      <c r="CE114" s="20" t="str">
        <f t="shared" si="257"/>
        <v/>
      </c>
      <c r="CF114" s="14" t="str">
        <f t="shared" si="213"/>
        <v/>
      </c>
      <c r="CG114" s="14" t="str">
        <f t="shared" si="214"/>
        <v/>
      </c>
      <c r="CH114" s="8">
        <f t="shared" si="215"/>
        <v>0</v>
      </c>
      <c r="CI114" s="9" t="str">
        <f t="shared" si="216"/>
        <v/>
      </c>
      <c r="CJ114" s="9" t="str">
        <f t="shared" si="217"/>
        <v/>
      </c>
      <c r="CK114" s="9" t="str">
        <f t="shared" si="218"/>
        <v/>
      </c>
      <c r="CL114" s="9" t="str">
        <f t="shared" si="219"/>
        <v/>
      </c>
      <c r="CM114" s="9" t="str">
        <f t="shared" si="220"/>
        <v/>
      </c>
      <c r="CN114" s="9" t="str">
        <f t="shared" si="221"/>
        <v/>
      </c>
      <c r="CO114" s="9" t="str">
        <f t="shared" si="222"/>
        <v/>
      </c>
      <c r="CP114" s="9" t="str">
        <f t="shared" si="222"/>
        <v/>
      </c>
      <c r="CQ114" s="9" t="str">
        <f t="shared" si="222"/>
        <v/>
      </c>
      <c r="CR114" s="9" t="str">
        <f t="shared" si="222"/>
        <v/>
      </c>
      <c r="CS114" s="9" t="str">
        <f t="shared" si="222"/>
        <v/>
      </c>
      <c r="CT114" s="9" t="str">
        <f t="shared" si="222"/>
        <v/>
      </c>
      <c r="CU114" s="9" t="str">
        <f t="shared" si="222"/>
        <v/>
      </c>
      <c r="CV114" s="9" t="str">
        <f t="shared" si="223"/>
        <v/>
      </c>
      <c r="CW114" s="9" t="str">
        <f t="shared" si="224"/>
        <v/>
      </c>
      <c r="CX114" s="9" t="str">
        <f t="shared" si="224"/>
        <v/>
      </c>
      <c r="CY114" s="9" t="str">
        <f t="shared" si="224"/>
        <v/>
      </c>
      <c r="CZ114" s="9" t="str">
        <f t="shared" si="224"/>
        <v/>
      </c>
      <c r="DA114" s="9" t="str">
        <f t="shared" si="224"/>
        <v/>
      </c>
      <c r="DB114" s="9" t="str">
        <f t="shared" si="224"/>
        <v/>
      </c>
      <c r="DC114" s="9" t="str">
        <f t="shared" si="224"/>
        <v/>
      </c>
      <c r="DD114" s="2" t="str">
        <f t="shared" si="225"/>
        <v/>
      </c>
      <c r="DE114" s="2" t="str">
        <f t="shared" si="226"/>
        <v/>
      </c>
      <c r="DF114" s="2" t="str">
        <f t="shared" si="227"/>
        <v/>
      </c>
      <c r="DG114" s="2" t="str">
        <f t="shared" si="228"/>
        <v/>
      </c>
      <c r="DH114" s="2" t="str">
        <f t="shared" si="229"/>
        <v/>
      </c>
      <c r="DI114" s="2" t="str">
        <f t="shared" si="230"/>
        <v/>
      </c>
      <c r="DJ114" s="2" t="str">
        <f t="shared" si="231"/>
        <v/>
      </c>
      <c r="DK114" s="2" t="str">
        <f t="shared" si="232"/>
        <v/>
      </c>
      <c r="DL114" s="16" t="str">
        <f t="shared" si="233"/>
        <v/>
      </c>
      <c r="DM114" s="16" t="str">
        <f t="shared" si="234"/>
        <v/>
      </c>
      <c r="DN114" s="16" t="str">
        <f t="shared" si="235"/>
        <v/>
      </c>
      <c r="DO114" s="72" t="str">
        <f t="shared" si="236"/>
        <v/>
      </c>
      <c r="DP114" s="16" t="str">
        <f t="shared" si="237"/>
        <v/>
      </c>
      <c r="DQ114" s="16" t="str">
        <f t="shared" si="238"/>
        <v/>
      </c>
      <c r="DR114" s="2" t="str">
        <f t="shared" si="239"/>
        <v/>
      </c>
      <c r="DS114" s="2" t="str">
        <f t="shared" si="240"/>
        <v/>
      </c>
      <c r="DT114" s="2" t="str">
        <f t="shared" si="241"/>
        <v/>
      </c>
      <c r="DU114" s="2" t="str">
        <f t="shared" si="242"/>
        <v/>
      </c>
      <c r="DV114" s="15"/>
      <c r="DW114" s="17"/>
      <c r="DX114" s="17"/>
      <c r="DY114" s="47" t="str">
        <f t="shared" si="136"/>
        <v/>
      </c>
      <c r="DZ114" s="47" t="str">
        <f t="shared" si="136"/>
        <v/>
      </c>
      <c r="EA114" s="47" t="str">
        <f t="shared" si="136"/>
        <v/>
      </c>
      <c r="EB114" s="47" t="str">
        <f t="shared" si="136"/>
        <v/>
      </c>
      <c r="EC114" s="49" t="str">
        <f t="shared" si="136"/>
        <v/>
      </c>
      <c r="ED114" s="49" t="str">
        <f t="shared" si="136"/>
        <v/>
      </c>
      <c r="EE114" s="47" t="str">
        <f t="shared" si="136"/>
        <v/>
      </c>
      <c r="EF114" s="47" t="str">
        <f t="shared" si="136"/>
        <v/>
      </c>
      <c r="EG114" s="47" t="str">
        <f t="shared" si="136"/>
        <v/>
      </c>
      <c r="EH114" s="6">
        <f t="shared" si="152"/>
        <v>0</v>
      </c>
      <c r="EI114" s="6">
        <f t="shared" si="153"/>
        <v>0</v>
      </c>
      <c r="EJ114" s="2" t="str">
        <f t="shared" si="154"/>
        <v/>
      </c>
      <c r="EK114" s="2" t="str">
        <f t="shared" si="155"/>
        <v/>
      </c>
      <c r="EL114" s="2" t="str">
        <f t="shared" si="259"/>
        <v/>
      </c>
      <c r="EM114" s="2" t="str">
        <f t="shared" si="156"/>
        <v/>
      </c>
      <c r="EN114" s="2" t="str">
        <f t="shared" si="157"/>
        <v/>
      </c>
      <c r="EO114" s="2">
        <f t="shared" si="158"/>
        <v>0</v>
      </c>
      <c r="EP114" s="2">
        <f t="shared" si="243"/>
        <v>0</v>
      </c>
      <c r="EQ114" s="2"/>
      <c r="ER114" s="2"/>
      <c r="ES114" s="2"/>
      <c r="ET114" s="2"/>
      <c r="EU114" s="2"/>
      <c r="EV114" s="2"/>
      <c r="EW114" s="2">
        <f t="shared" si="159"/>
        <v>0</v>
      </c>
      <c r="EX114" s="2">
        <f t="shared" si="160"/>
        <v>0</v>
      </c>
      <c r="EY114" s="2">
        <f t="shared" si="244"/>
        <v>0</v>
      </c>
      <c r="EZ114" s="2">
        <f t="shared" si="161"/>
        <v>0</v>
      </c>
      <c r="FA114" s="2">
        <f t="shared" si="162"/>
        <v>0</v>
      </c>
      <c r="FB114" s="59"/>
      <c r="FC114" s="2">
        <f t="shared" si="163"/>
        <v>0</v>
      </c>
      <c r="FD114" s="2">
        <f t="shared" si="245"/>
        <v>0</v>
      </c>
      <c r="FE114" s="3">
        <f t="shared" si="258"/>
        <v>0</v>
      </c>
      <c r="FF114" s="3">
        <f t="shared" si="246"/>
        <v>0</v>
      </c>
      <c r="FG114" s="3">
        <f t="shared" si="247"/>
        <v>0</v>
      </c>
      <c r="FH114" s="3">
        <f t="shared" si="164"/>
        <v>0</v>
      </c>
      <c r="FI114" s="67">
        <f t="shared" si="165"/>
        <v>0</v>
      </c>
      <c r="FJ114" s="3">
        <f t="shared" si="166"/>
        <v>0</v>
      </c>
      <c r="FK114" s="3">
        <f t="shared" si="167"/>
        <v>0</v>
      </c>
      <c r="FL114" s="3">
        <f t="shared" si="248"/>
        <v>0</v>
      </c>
      <c r="FM114" s="3">
        <f t="shared" si="249"/>
        <v>0</v>
      </c>
      <c r="FN114" s="3">
        <f t="shared" si="250"/>
        <v>0</v>
      </c>
      <c r="FO114" s="2">
        <f t="shared" si="168"/>
        <v>0</v>
      </c>
      <c r="FP114" s="2">
        <f t="shared" si="169"/>
        <v>0</v>
      </c>
      <c r="FQ114" s="2">
        <f t="shared" si="251"/>
        <v>0</v>
      </c>
      <c r="FR114" s="6" t="str">
        <f>IF(A114=1,1,IF(DW114="","",COUNTA($DW$31:DW114)+1))</f>
        <v/>
      </c>
      <c r="FS114" s="6" t="str">
        <f t="shared" si="170"/>
        <v/>
      </c>
      <c r="FT114" s="43">
        <f t="shared" si="252"/>
        <v>0</v>
      </c>
      <c r="FU114" s="23">
        <f t="shared" si="253"/>
        <v>0</v>
      </c>
      <c r="FV114" s="21">
        <f t="shared" si="254"/>
        <v>0</v>
      </c>
    </row>
    <row r="115" spans="1:178">
      <c r="A115" s="4" t="str">
        <f t="shared" si="171"/>
        <v/>
      </c>
      <c r="B115" s="33"/>
      <c r="C115" s="33"/>
      <c r="D115" s="33"/>
      <c r="E115" s="33"/>
      <c r="F115" s="33"/>
      <c r="G115" s="11" t="str">
        <f t="shared" si="138"/>
        <v/>
      </c>
      <c r="H115" s="3" t="str">
        <f t="shared" si="172"/>
        <v/>
      </c>
      <c r="I115" s="3" t="str">
        <f t="shared" si="139"/>
        <v/>
      </c>
      <c r="J115" s="3" t="str">
        <f t="shared" si="173"/>
        <v/>
      </c>
      <c r="K115" s="3" t="str">
        <f t="shared" si="140"/>
        <v/>
      </c>
      <c r="L115" s="2" t="str">
        <f t="shared" si="141"/>
        <v/>
      </c>
      <c r="M115" s="8" t="str">
        <f t="shared" si="174"/>
        <v/>
      </c>
      <c r="N115" s="8" t="str">
        <f t="shared" si="142"/>
        <v/>
      </c>
      <c r="O115" s="8" t="str">
        <f t="shared" si="175"/>
        <v/>
      </c>
      <c r="P115" s="8" t="str">
        <f t="shared" si="143"/>
        <v/>
      </c>
      <c r="Q115" s="2" t="str">
        <f t="shared" si="144"/>
        <v/>
      </c>
      <c r="R115" s="3" t="str">
        <f t="shared" si="145"/>
        <v/>
      </c>
      <c r="S115" s="3" t="str">
        <f t="shared" si="146"/>
        <v/>
      </c>
      <c r="T115" s="3" t="str">
        <f t="shared" si="176"/>
        <v/>
      </c>
      <c r="U115" s="8" t="str">
        <f t="shared" si="147"/>
        <v/>
      </c>
      <c r="V115" s="2" t="str">
        <f t="shared" si="148"/>
        <v/>
      </c>
      <c r="W115" s="2" t="str">
        <f t="shared" si="149"/>
        <v/>
      </c>
      <c r="X115" s="2" t="str">
        <f t="shared" si="255"/>
        <v/>
      </c>
      <c r="Y115" s="2" t="str">
        <f t="shared" si="150"/>
        <v/>
      </c>
      <c r="Z115" s="46" t="str">
        <f t="shared" si="177"/>
        <v/>
      </c>
      <c r="AA115" s="46" t="str">
        <f t="shared" si="178"/>
        <v/>
      </c>
      <c r="AB115" s="47"/>
      <c r="AC115" s="46" t="str">
        <f t="shared" si="179"/>
        <v/>
      </c>
      <c r="AD115" s="47" t="str">
        <f t="shared" si="180"/>
        <v/>
      </c>
      <c r="AE115" s="48" t="str">
        <f t="shared" si="181"/>
        <v/>
      </c>
      <c r="AF115" s="49" t="str">
        <f t="shared" si="135"/>
        <v/>
      </c>
      <c r="AG115" s="49" t="str">
        <f t="shared" si="135"/>
        <v/>
      </c>
      <c r="AH115" s="49" t="str">
        <f t="shared" si="135"/>
        <v/>
      </c>
      <c r="AI115" s="47" t="str">
        <f t="shared" si="135"/>
        <v/>
      </c>
      <c r="AJ115" s="47" t="str">
        <f t="shared" si="135"/>
        <v/>
      </c>
      <c r="AK115" s="46" t="str">
        <f t="shared" si="135"/>
        <v/>
      </c>
      <c r="AL115" s="47"/>
      <c r="AM115" s="53" t="str">
        <f t="shared" si="182"/>
        <v/>
      </c>
      <c r="AN115" s="50" t="str">
        <f t="shared" si="183"/>
        <v/>
      </c>
      <c r="AO115" s="51"/>
      <c r="AP115" s="52" t="str">
        <f t="shared" si="184"/>
        <v/>
      </c>
      <c r="AQ115" s="52" t="str">
        <f t="shared" si="185"/>
        <v/>
      </c>
      <c r="AR115" s="47">
        <f t="shared" si="186"/>
        <v>0</v>
      </c>
      <c r="AS115" s="53" t="str">
        <f t="shared" si="187"/>
        <v/>
      </c>
      <c r="AT115" s="52" t="str">
        <f t="shared" si="188"/>
        <v/>
      </c>
      <c r="AU115" s="9" t="str">
        <f t="shared" si="189"/>
        <v/>
      </c>
      <c r="AV115" s="9" t="str">
        <f t="shared" si="190"/>
        <v/>
      </c>
      <c r="AW115" s="12" t="str">
        <f t="shared" si="191"/>
        <v/>
      </c>
      <c r="AX115" s="9" t="str">
        <f t="shared" si="192"/>
        <v/>
      </c>
      <c r="AY115" s="12" t="str">
        <f t="shared" si="193"/>
        <v/>
      </c>
      <c r="AZ115" s="10" t="str">
        <f t="shared" si="194"/>
        <v/>
      </c>
      <c r="BA115" s="10" t="str">
        <f t="shared" si="195"/>
        <v/>
      </c>
      <c r="BB115" s="10" t="str">
        <f t="shared" si="196"/>
        <v/>
      </c>
      <c r="BC115" s="10" t="str">
        <f t="shared" si="197"/>
        <v/>
      </c>
      <c r="BD115" s="10" t="str">
        <f t="shared" si="198"/>
        <v/>
      </c>
      <c r="BE115" s="12" t="str">
        <f t="shared" si="199"/>
        <v/>
      </c>
      <c r="BF115" s="9" t="str">
        <f t="shared" si="200"/>
        <v/>
      </c>
      <c r="BG115" s="9" t="str">
        <f t="shared" si="201"/>
        <v/>
      </c>
      <c r="BH115" s="7" t="str">
        <f t="shared" si="202"/>
        <v/>
      </c>
      <c r="BI115" s="7" t="str">
        <f t="shared" si="203"/>
        <v/>
      </c>
      <c r="BJ115" s="12" t="str">
        <f t="shared" si="204"/>
        <v/>
      </c>
      <c r="BK115" s="80" t="str">
        <f t="shared" si="205"/>
        <v/>
      </c>
      <c r="BL115" s="7" t="str">
        <f t="shared" si="206"/>
        <v/>
      </c>
      <c r="BM115" s="7" t="str">
        <f t="shared" si="256"/>
        <v/>
      </c>
      <c r="BN115" s="12" t="str">
        <f t="shared" si="207"/>
        <v/>
      </c>
      <c r="BO115" s="9" t="str">
        <f t="shared" si="208"/>
        <v/>
      </c>
      <c r="BP115" s="2" t="str">
        <f t="shared" si="209"/>
        <v/>
      </c>
      <c r="BQ115" s="2" t="str">
        <f t="shared" si="210"/>
        <v/>
      </c>
      <c r="BR115" s="20" t="str">
        <f t="shared" si="151"/>
        <v/>
      </c>
      <c r="BS115" s="20" t="str">
        <f t="shared" si="151"/>
        <v/>
      </c>
      <c r="BT115" s="20" t="str">
        <f t="shared" si="151"/>
        <v/>
      </c>
      <c r="BU115" s="86" t="str">
        <f t="shared" si="211"/>
        <v/>
      </c>
      <c r="BV115" s="86" t="str">
        <f t="shared" si="212"/>
        <v/>
      </c>
      <c r="BW115" s="20" t="str">
        <f t="shared" si="151"/>
        <v/>
      </c>
      <c r="BX115" s="86" t="str">
        <f t="shared" si="151"/>
        <v/>
      </c>
      <c r="BY115" s="86" t="str">
        <f t="shared" si="151"/>
        <v/>
      </c>
      <c r="BZ115" s="86" t="str">
        <f t="shared" si="151"/>
        <v/>
      </c>
      <c r="CA115" s="86" t="str">
        <f t="shared" si="151"/>
        <v/>
      </c>
      <c r="CB115" s="86" t="str">
        <f t="shared" si="151"/>
        <v/>
      </c>
      <c r="CC115" s="86" t="str">
        <f t="shared" si="151"/>
        <v/>
      </c>
      <c r="CD115" s="86" t="str">
        <f t="shared" si="151"/>
        <v/>
      </c>
      <c r="CE115" s="20" t="str">
        <f t="shared" si="257"/>
        <v/>
      </c>
      <c r="CF115" s="14" t="str">
        <f t="shared" si="213"/>
        <v/>
      </c>
      <c r="CG115" s="14" t="str">
        <f t="shared" si="214"/>
        <v/>
      </c>
      <c r="CH115" s="8">
        <f t="shared" si="215"/>
        <v>0</v>
      </c>
      <c r="CI115" s="9" t="str">
        <f t="shared" si="216"/>
        <v/>
      </c>
      <c r="CJ115" s="9" t="str">
        <f t="shared" si="217"/>
        <v/>
      </c>
      <c r="CK115" s="9" t="str">
        <f t="shared" si="218"/>
        <v/>
      </c>
      <c r="CL115" s="9" t="str">
        <f t="shared" si="219"/>
        <v/>
      </c>
      <c r="CM115" s="9" t="str">
        <f t="shared" si="220"/>
        <v/>
      </c>
      <c r="CN115" s="9" t="str">
        <f t="shared" si="221"/>
        <v/>
      </c>
      <c r="CO115" s="9" t="str">
        <f t="shared" si="222"/>
        <v/>
      </c>
      <c r="CP115" s="9" t="str">
        <f t="shared" si="222"/>
        <v/>
      </c>
      <c r="CQ115" s="9" t="str">
        <f t="shared" si="222"/>
        <v/>
      </c>
      <c r="CR115" s="9" t="str">
        <f t="shared" si="222"/>
        <v/>
      </c>
      <c r="CS115" s="9" t="str">
        <f t="shared" si="222"/>
        <v/>
      </c>
      <c r="CT115" s="9" t="str">
        <f t="shared" si="222"/>
        <v/>
      </c>
      <c r="CU115" s="9" t="str">
        <f t="shared" si="222"/>
        <v/>
      </c>
      <c r="CV115" s="9" t="str">
        <f t="shared" si="223"/>
        <v/>
      </c>
      <c r="CW115" s="9" t="str">
        <f t="shared" si="224"/>
        <v/>
      </c>
      <c r="CX115" s="9" t="str">
        <f t="shared" si="224"/>
        <v/>
      </c>
      <c r="CY115" s="9" t="str">
        <f t="shared" si="224"/>
        <v/>
      </c>
      <c r="CZ115" s="9" t="str">
        <f t="shared" si="224"/>
        <v/>
      </c>
      <c r="DA115" s="9" t="str">
        <f t="shared" si="224"/>
        <v/>
      </c>
      <c r="DB115" s="9" t="str">
        <f t="shared" si="224"/>
        <v/>
      </c>
      <c r="DC115" s="9" t="str">
        <f t="shared" si="224"/>
        <v/>
      </c>
      <c r="DD115" s="2" t="str">
        <f t="shared" si="225"/>
        <v/>
      </c>
      <c r="DE115" s="2" t="str">
        <f t="shared" si="226"/>
        <v/>
      </c>
      <c r="DF115" s="2" t="str">
        <f t="shared" si="227"/>
        <v/>
      </c>
      <c r="DG115" s="2" t="str">
        <f t="shared" si="228"/>
        <v/>
      </c>
      <c r="DH115" s="2" t="str">
        <f t="shared" si="229"/>
        <v/>
      </c>
      <c r="DI115" s="2" t="str">
        <f t="shared" si="230"/>
        <v/>
      </c>
      <c r="DJ115" s="2" t="str">
        <f t="shared" si="231"/>
        <v/>
      </c>
      <c r="DK115" s="2" t="str">
        <f t="shared" si="232"/>
        <v/>
      </c>
      <c r="DL115" s="16" t="str">
        <f t="shared" si="233"/>
        <v/>
      </c>
      <c r="DM115" s="16" t="str">
        <f t="shared" si="234"/>
        <v/>
      </c>
      <c r="DN115" s="16" t="str">
        <f t="shared" si="235"/>
        <v/>
      </c>
      <c r="DO115" s="72" t="str">
        <f t="shared" si="236"/>
        <v/>
      </c>
      <c r="DP115" s="16" t="str">
        <f t="shared" si="237"/>
        <v/>
      </c>
      <c r="DQ115" s="16" t="str">
        <f t="shared" si="238"/>
        <v/>
      </c>
      <c r="DR115" s="2" t="str">
        <f t="shared" si="239"/>
        <v/>
      </c>
      <c r="DS115" s="2" t="str">
        <f t="shared" si="240"/>
        <v/>
      </c>
      <c r="DT115" s="2" t="str">
        <f t="shared" si="241"/>
        <v/>
      </c>
      <c r="DU115" s="2" t="str">
        <f t="shared" si="242"/>
        <v/>
      </c>
      <c r="DV115" s="15"/>
      <c r="DW115" s="17"/>
      <c r="DX115" s="17"/>
      <c r="DY115" s="47" t="str">
        <f t="shared" si="136"/>
        <v/>
      </c>
      <c r="DZ115" s="47" t="str">
        <f t="shared" si="136"/>
        <v/>
      </c>
      <c r="EA115" s="47" t="str">
        <f t="shared" si="136"/>
        <v/>
      </c>
      <c r="EB115" s="47" t="str">
        <f t="shared" si="136"/>
        <v/>
      </c>
      <c r="EC115" s="49" t="str">
        <f t="shared" si="136"/>
        <v/>
      </c>
      <c r="ED115" s="49" t="str">
        <f t="shared" si="136"/>
        <v/>
      </c>
      <c r="EE115" s="47" t="str">
        <f t="shared" si="136"/>
        <v/>
      </c>
      <c r="EF115" s="47" t="str">
        <f t="shared" si="136"/>
        <v/>
      </c>
      <c r="EG115" s="47" t="str">
        <f t="shared" si="136"/>
        <v/>
      </c>
      <c r="EH115" s="6">
        <f t="shared" si="152"/>
        <v>0</v>
      </c>
      <c r="EI115" s="6">
        <f t="shared" si="153"/>
        <v>0</v>
      </c>
      <c r="EJ115" s="2" t="str">
        <f t="shared" si="154"/>
        <v/>
      </c>
      <c r="EK115" s="2" t="str">
        <f t="shared" si="155"/>
        <v/>
      </c>
      <c r="EL115" s="2" t="str">
        <f t="shared" si="259"/>
        <v/>
      </c>
      <c r="EM115" s="2" t="str">
        <f t="shared" si="156"/>
        <v/>
      </c>
      <c r="EN115" s="2" t="str">
        <f t="shared" si="157"/>
        <v/>
      </c>
      <c r="EO115" s="2">
        <f t="shared" si="158"/>
        <v>0</v>
      </c>
      <c r="EP115" s="2">
        <f t="shared" si="243"/>
        <v>0</v>
      </c>
      <c r="EQ115" s="2"/>
      <c r="ER115" s="2"/>
      <c r="ES115" s="2"/>
      <c r="ET115" s="2"/>
      <c r="EU115" s="2"/>
      <c r="EV115" s="2"/>
      <c r="EW115" s="2">
        <f t="shared" si="159"/>
        <v>0</v>
      </c>
      <c r="EX115" s="2">
        <f t="shared" si="160"/>
        <v>0</v>
      </c>
      <c r="EY115" s="2">
        <f t="shared" si="244"/>
        <v>0</v>
      </c>
      <c r="EZ115" s="2">
        <f t="shared" si="161"/>
        <v>0</v>
      </c>
      <c r="FA115" s="2">
        <f t="shared" si="162"/>
        <v>0</v>
      </c>
      <c r="FB115" s="59"/>
      <c r="FC115" s="2">
        <f t="shared" si="163"/>
        <v>0</v>
      </c>
      <c r="FD115" s="2">
        <f t="shared" si="245"/>
        <v>0</v>
      </c>
      <c r="FE115" s="3">
        <f t="shared" si="258"/>
        <v>0</v>
      </c>
      <c r="FF115" s="3">
        <f t="shared" si="246"/>
        <v>0</v>
      </c>
      <c r="FG115" s="3">
        <f t="shared" si="247"/>
        <v>0</v>
      </c>
      <c r="FH115" s="3">
        <f t="shared" si="164"/>
        <v>0</v>
      </c>
      <c r="FI115" s="67">
        <f t="shared" si="165"/>
        <v>0</v>
      </c>
      <c r="FJ115" s="3">
        <f t="shared" si="166"/>
        <v>0</v>
      </c>
      <c r="FK115" s="3">
        <f t="shared" si="167"/>
        <v>0</v>
      </c>
      <c r="FL115" s="3">
        <f t="shared" si="248"/>
        <v>0</v>
      </c>
      <c r="FM115" s="3">
        <f t="shared" si="249"/>
        <v>0</v>
      </c>
      <c r="FN115" s="3">
        <f t="shared" si="250"/>
        <v>0</v>
      </c>
      <c r="FO115" s="2">
        <f t="shared" si="168"/>
        <v>0</v>
      </c>
      <c r="FP115" s="2">
        <f t="shared" si="169"/>
        <v>0</v>
      </c>
      <c r="FQ115" s="2">
        <f t="shared" si="251"/>
        <v>0</v>
      </c>
      <c r="FR115" s="6" t="str">
        <f>IF(A115=1,1,IF(DW115="","",COUNTA($DW$31:DW115)+1))</f>
        <v/>
      </c>
      <c r="FS115" s="6" t="str">
        <f t="shared" si="170"/>
        <v/>
      </c>
      <c r="FT115" s="43">
        <f t="shared" si="252"/>
        <v>0</v>
      </c>
      <c r="FU115" s="23">
        <f t="shared" si="253"/>
        <v>0</v>
      </c>
      <c r="FV115" s="21">
        <f t="shared" si="254"/>
        <v>0</v>
      </c>
    </row>
    <row r="116" spans="1:178">
      <c r="A116" s="4" t="str">
        <f t="shared" si="171"/>
        <v/>
      </c>
      <c r="B116" s="33"/>
      <c r="C116" s="33"/>
      <c r="D116" s="33"/>
      <c r="E116" s="33"/>
      <c r="F116" s="33"/>
      <c r="G116" s="11" t="str">
        <f t="shared" si="138"/>
        <v/>
      </c>
      <c r="H116" s="3" t="str">
        <f t="shared" si="172"/>
        <v/>
      </c>
      <c r="I116" s="3" t="str">
        <f t="shared" si="139"/>
        <v/>
      </c>
      <c r="J116" s="3" t="str">
        <f t="shared" si="173"/>
        <v/>
      </c>
      <c r="K116" s="3" t="str">
        <f t="shared" si="140"/>
        <v/>
      </c>
      <c r="L116" s="2" t="str">
        <f t="shared" si="141"/>
        <v/>
      </c>
      <c r="M116" s="8" t="str">
        <f t="shared" si="174"/>
        <v/>
      </c>
      <c r="N116" s="8" t="str">
        <f t="shared" si="142"/>
        <v/>
      </c>
      <c r="O116" s="8" t="str">
        <f t="shared" si="175"/>
        <v/>
      </c>
      <c r="P116" s="8" t="str">
        <f t="shared" si="143"/>
        <v/>
      </c>
      <c r="Q116" s="2" t="str">
        <f t="shared" si="144"/>
        <v/>
      </c>
      <c r="R116" s="3" t="str">
        <f t="shared" si="145"/>
        <v/>
      </c>
      <c r="S116" s="3" t="str">
        <f t="shared" si="146"/>
        <v/>
      </c>
      <c r="T116" s="3" t="str">
        <f t="shared" si="176"/>
        <v/>
      </c>
      <c r="U116" s="8" t="str">
        <f t="shared" si="147"/>
        <v/>
      </c>
      <c r="V116" s="2" t="str">
        <f t="shared" si="148"/>
        <v/>
      </c>
      <c r="W116" s="2" t="str">
        <f t="shared" si="149"/>
        <v/>
      </c>
      <c r="X116" s="2" t="str">
        <f t="shared" si="255"/>
        <v/>
      </c>
      <c r="Y116" s="2" t="str">
        <f t="shared" si="150"/>
        <v/>
      </c>
      <c r="Z116" s="46" t="str">
        <f t="shared" si="177"/>
        <v/>
      </c>
      <c r="AA116" s="46" t="str">
        <f t="shared" si="178"/>
        <v/>
      </c>
      <c r="AB116" s="47"/>
      <c r="AC116" s="46" t="str">
        <f t="shared" si="179"/>
        <v/>
      </c>
      <c r="AD116" s="47" t="str">
        <f t="shared" si="180"/>
        <v/>
      </c>
      <c r="AE116" s="48" t="str">
        <f t="shared" si="181"/>
        <v/>
      </c>
      <c r="AF116" s="49" t="str">
        <f t="shared" si="135"/>
        <v/>
      </c>
      <c r="AG116" s="49" t="str">
        <f t="shared" si="135"/>
        <v/>
      </c>
      <c r="AH116" s="49" t="str">
        <f t="shared" si="135"/>
        <v/>
      </c>
      <c r="AI116" s="47" t="str">
        <f t="shared" si="135"/>
        <v/>
      </c>
      <c r="AJ116" s="47" t="str">
        <f t="shared" si="135"/>
        <v/>
      </c>
      <c r="AK116" s="46" t="str">
        <f t="shared" si="135"/>
        <v/>
      </c>
      <c r="AL116" s="47"/>
      <c r="AM116" s="53" t="str">
        <f t="shared" si="182"/>
        <v/>
      </c>
      <c r="AN116" s="50" t="str">
        <f t="shared" si="183"/>
        <v/>
      </c>
      <c r="AO116" s="51"/>
      <c r="AP116" s="52" t="str">
        <f t="shared" si="184"/>
        <v/>
      </c>
      <c r="AQ116" s="52" t="str">
        <f t="shared" si="185"/>
        <v/>
      </c>
      <c r="AR116" s="47">
        <f t="shared" si="186"/>
        <v>0</v>
      </c>
      <c r="AS116" s="53" t="str">
        <f t="shared" si="187"/>
        <v/>
      </c>
      <c r="AT116" s="52" t="str">
        <f t="shared" si="188"/>
        <v/>
      </c>
      <c r="AU116" s="9" t="str">
        <f t="shared" si="189"/>
        <v/>
      </c>
      <c r="AV116" s="9" t="str">
        <f t="shared" si="190"/>
        <v/>
      </c>
      <c r="AW116" s="12" t="str">
        <f t="shared" si="191"/>
        <v/>
      </c>
      <c r="AX116" s="9" t="str">
        <f t="shared" si="192"/>
        <v/>
      </c>
      <c r="AY116" s="12" t="str">
        <f t="shared" si="193"/>
        <v/>
      </c>
      <c r="AZ116" s="10" t="str">
        <f t="shared" si="194"/>
        <v/>
      </c>
      <c r="BA116" s="10" t="str">
        <f t="shared" si="195"/>
        <v/>
      </c>
      <c r="BB116" s="10" t="str">
        <f t="shared" si="196"/>
        <v/>
      </c>
      <c r="BC116" s="10" t="str">
        <f t="shared" si="197"/>
        <v/>
      </c>
      <c r="BD116" s="10" t="str">
        <f t="shared" si="198"/>
        <v/>
      </c>
      <c r="BE116" s="12" t="str">
        <f t="shared" si="199"/>
        <v/>
      </c>
      <c r="BF116" s="9" t="str">
        <f t="shared" si="200"/>
        <v/>
      </c>
      <c r="BG116" s="9" t="str">
        <f t="shared" si="201"/>
        <v/>
      </c>
      <c r="BH116" s="7" t="str">
        <f t="shared" si="202"/>
        <v/>
      </c>
      <c r="BI116" s="7" t="str">
        <f t="shared" si="203"/>
        <v/>
      </c>
      <c r="BJ116" s="12" t="str">
        <f t="shared" si="204"/>
        <v/>
      </c>
      <c r="BK116" s="80" t="str">
        <f t="shared" si="205"/>
        <v/>
      </c>
      <c r="BL116" s="7" t="str">
        <f t="shared" si="206"/>
        <v/>
      </c>
      <c r="BM116" s="7" t="str">
        <f t="shared" si="256"/>
        <v/>
      </c>
      <c r="BN116" s="12" t="str">
        <f t="shared" si="207"/>
        <v/>
      </c>
      <c r="BO116" s="9" t="str">
        <f t="shared" si="208"/>
        <v/>
      </c>
      <c r="BP116" s="2" t="str">
        <f t="shared" si="209"/>
        <v/>
      </c>
      <c r="BQ116" s="2" t="str">
        <f t="shared" si="210"/>
        <v/>
      </c>
      <c r="BR116" s="20" t="str">
        <f t="shared" si="151"/>
        <v/>
      </c>
      <c r="BS116" s="20" t="str">
        <f t="shared" si="151"/>
        <v/>
      </c>
      <c r="BT116" s="20" t="str">
        <f t="shared" si="151"/>
        <v/>
      </c>
      <c r="BU116" s="86" t="str">
        <f t="shared" si="211"/>
        <v/>
      </c>
      <c r="BV116" s="86" t="str">
        <f t="shared" si="212"/>
        <v/>
      </c>
      <c r="BW116" s="20" t="str">
        <f t="shared" si="151"/>
        <v/>
      </c>
      <c r="BX116" s="86" t="str">
        <f t="shared" si="151"/>
        <v/>
      </c>
      <c r="BY116" s="86" t="str">
        <f t="shared" si="151"/>
        <v/>
      </c>
      <c r="BZ116" s="86" t="str">
        <f t="shared" si="151"/>
        <v/>
      </c>
      <c r="CA116" s="86" t="str">
        <f t="shared" si="151"/>
        <v/>
      </c>
      <c r="CB116" s="86" t="str">
        <f t="shared" si="151"/>
        <v/>
      </c>
      <c r="CC116" s="86" t="str">
        <f t="shared" si="151"/>
        <v/>
      </c>
      <c r="CD116" s="86" t="str">
        <f t="shared" si="151"/>
        <v/>
      </c>
      <c r="CE116" s="20" t="str">
        <f t="shared" si="257"/>
        <v/>
      </c>
      <c r="CF116" s="14" t="str">
        <f t="shared" si="213"/>
        <v/>
      </c>
      <c r="CG116" s="14" t="str">
        <f t="shared" si="214"/>
        <v/>
      </c>
      <c r="CH116" s="8">
        <f t="shared" si="215"/>
        <v>0</v>
      </c>
      <c r="CI116" s="9" t="str">
        <f t="shared" si="216"/>
        <v/>
      </c>
      <c r="CJ116" s="9" t="str">
        <f t="shared" si="217"/>
        <v/>
      </c>
      <c r="CK116" s="9" t="str">
        <f t="shared" si="218"/>
        <v/>
      </c>
      <c r="CL116" s="9" t="str">
        <f t="shared" si="219"/>
        <v/>
      </c>
      <c r="CM116" s="9" t="str">
        <f t="shared" si="220"/>
        <v/>
      </c>
      <c r="CN116" s="9" t="str">
        <f t="shared" si="221"/>
        <v/>
      </c>
      <c r="CO116" s="9" t="str">
        <f t="shared" si="222"/>
        <v/>
      </c>
      <c r="CP116" s="9" t="str">
        <f t="shared" si="222"/>
        <v/>
      </c>
      <c r="CQ116" s="9" t="str">
        <f t="shared" si="222"/>
        <v/>
      </c>
      <c r="CR116" s="9" t="str">
        <f t="shared" si="222"/>
        <v/>
      </c>
      <c r="CS116" s="9" t="str">
        <f t="shared" si="222"/>
        <v/>
      </c>
      <c r="CT116" s="9" t="str">
        <f t="shared" si="222"/>
        <v/>
      </c>
      <c r="CU116" s="9" t="str">
        <f t="shared" si="222"/>
        <v/>
      </c>
      <c r="CV116" s="9" t="str">
        <f t="shared" si="223"/>
        <v/>
      </c>
      <c r="CW116" s="9" t="str">
        <f t="shared" si="224"/>
        <v/>
      </c>
      <c r="CX116" s="9" t="str">
        <f t="shared" si="224"/>
        <v/>
      </c>
      <c r="CY116" s="9" t="str">
        <f t="shared" si="224"/>
        <v/>
      </c>
      <c r="CZ116" s="9" t="str">
        <f t="shared" si="224"/>
        <v/>
      </c>
      <c r="DA116" s="9" t="str">
        <f t="shared" si="224"/>
        <v/>
      </c>
      <c r="DB116" s="9" t="str">
        <f t="shared" si="224"/>
        <v/>
      </c>
      <c r="DC116" s="9" t="str">
        <f t="shared" si="224"/>
        <v/>
      </c>
      <c r="DD116" s="2" t="str">
        <f t="shared" si="225"/>
        <v/>
      </c>
      <c r="DE116" s="2" t="str">
        <f t="shared" si="226"/>
        <v/>
      </c>
      <c r="DF116" s="2" t="str">
        <f t="shared" si="227"/>
        <v/>
      </c>
      <c r="DG116" s="2" t="str">
        <f t="shared" si="228"/>
        <v/>
      </c>
      <c r="DH116" s="2" t="str">
        <f t="shared" si="229"/>
        <v/>
      </c>
      <c r="DI116" s="2" t="str">
        <f t="shared" si="230"/>
        <v/>
      </c>
      <c r="DJ116" s="2" t="str">
        <f t="shared" si="231"/>
        <v/>
      </c>
      <c r="DK116" s="2" t="str">
        <f t="shared" si="232"/>
        <v/>
      </c>
      <c r="DL116" s="16" t="str">
        <f t="shared" si="233"/>
        <v/>
      </c>
      <c r="DM116" s="16" t="str">
        <f t="shared" si="234"/>
        <v/>
      </c>
      <c r="DN116" s="16" t="str">
        <f t="shared" si="235"/>
        <v/>
      </c>
      <c r="DO116" s="72" t="str">
        <f t="shared" si="236"/>
        <v/>
      </c>
      <c r="DP116" s="16" t="str">
        <f t="shared" si="237"/>
        <v/>
      </c>
      <c r="DQ116" s="16" t="str">
        <f t="shared" si="238"/>
        <v/>
      </c>
      <c r="DR116" s="2" t="str">
        <f t="shared" si="239"/>
        <v/>
      </c>
      <c r="DS116" s="2" t="str">
        <f t="shared" si="240"/>
        <v/>
      </c>
      <c r="DT116" s="2" t="str">
        <f t="shared" si="241"/>
        <v/>
      </c>
      <c r="DU116" s="2" t="str">
        <f t="shared" si="242"/>
        <v/>
      </c>
      <c r="DV116" s="15"/>
      <c r="DW116" s="17"/>
      <c r="DX116" s="17"/>
      <c r="DY116" s="47" t="str">
        <f t="shared" si="136"/>
        <v/>
      </c>
      <c r="DZ116" s="47" t="str">
        <f t="shared" si="136"/>
        <v/>
      </c>
      <c r="EA116" s="47" t="str">
        <f t="shared" si="136"/>
        <v/>
      </c>
      <c r="EB116" s="47" t="str">
        <f t="shared" si="136"/>
        <v/>
      </c>
      <c r="EC116" s="49" t="str">
        <f t="shared" si="136"/>
        <v/>
      </c>
      <c r="ED116" s="49" t="str">
        <f t="shared" si="136"/>
        <v/>
      </c>
      <c r="EE116" s="47" t="str">
        <f t="shared" si="136"/>
        <v/>
      </c>
      <c r="EF116" s="47" t="str">
        <f t="shared" si="136"/>
        <v/>
      </c>
      <c r="EG116" s="47" t="str">
        <f t="shared" si="136"/>
        <v/>
      </c>
      <c r="EH116" s="6">
        <f t="shared" si="152"/>
        <v>0</v>
      </c>
      <c r="EI116" s="6">
        <f t="shared" si="153"/>
        <v>0</v>
      </c>
      <c r="EJ116" s="2" t="str">
        <f t="shared" si="154"/>
        <v/>
      </c>
      <c r="EK116" s="2" t="str">
        <f t="shared" si="155"/>
        <v/>
      </c>
      <c r="EL116" s="2" t="str">
        <f t="shared" si="259"/>
        <v/>
      </c>
      <c r="EM116" s="2" t="str">
        <f t="shared" si="156"/>
        <v/>
      </c>
      <c r="EN116" s="2" t="str">
        <f t="shared" si="157"/>
        <v/>
      </c>
      <c r="EO116" s="2">
        <f t="shared" si="158"/>
        <v>0</v>
      </c>
      <c r="EP116" s="2">
        <f t="shared" si="243"/>
        <v>0</v>
      </c>
      <c r="EQ116" s="2"/>
      <c r="ER116" s="2"/>
      <c r="ES116" s="2"/>
      <c r="ET116" s="2"/>
      <c r="EU116" s="2"/>
      <c r="EV116" s="2"/>
      <c r="EW116" s="2">
        <f t="shared" si="159"/>
        <v>0</v>
      </c>
      <c r="EX116" s="2">
        <f t="shared" si="160"/>
        <v>0</v>
      </c>
      <c r="EY116" s="2">
        <f t="shared" si="244"/>
        <v>0</v>
      </c>
      <c r="EZ116" s="2">
        <f t="shared" si="161"/>
        <v>0</v>
      </c>
      <c r="FA116" s="2">
        <f t="shared" si="162"/>
        <v>0</v>
      </c>
      <c r="FB116" s="59"/>
      <c r="FC116" s="2">
        <f t="shared" si="163"/>
        <v>0</v>
      </c>
      <c r="FD116" s="2">
        <f t="shared" si="245"/>
        <v>0</v>
      </c>
      <c r="FE116" s="3">
        <f t="shared" si="258"/>
        <v>0</v>
      </c>
      <c r="FF116" s="3">
        <f t="shared" si="246"/>
        <v>0</v>
      </c>
      <c r="FG116" s="3">
        <f t="shared" si="247"/>
        <v>0</v>
      </c>
      <c r="FH116" s="3">
        <f t="shared" si="164"/>
        <v>0</v>
      </c>
      <c r="FI116" s="67">
        <f t="shared" si="165"/>
        <v>0</v>
      </c>
      <c r="FJ116" s="3">
        <f t="shared" si="166"/>
        <v>0</v>
      </c>
      <c r="FK116" s="3">
        <f t="shared" si="167"/>
        <v>0</v>
      </c>
      <c r="FL116" s="3">
        <f t="shared" si="248"/>
        <v>0</v>
      </c>
      <c r="FM116" s="3">
        <f t="shared" si="249"/>
        <v>0</v>
      </c>
      <c r="FN116" s="3">
        <f t="shared" si="250"/>
        <v>0</v>
      </c>
      <c r="FO116" s="2">
        <f t="shared" si="168"/>
        <v>0</v>
      </c>
      <c r="FP116" s="2">
        <f t="shared" si="169"/>
        <v>0</v>
      </c>
      <c r="FQ116" s="2">
        <f t="shared" si="251"/>
        <v>0</v>
      </c>
      <c r="FR116" s="6" t="str">
        <f>IF(A116=1,1,IF(DW116="","",COUNTA($DW$31:DW116)+1))</f>
        <v/>
      </c>
      <c r="FS116" s="6" t="str">
        <f t="shared" si="170"/>
        <v/>
      </c>
      <c r="FT116" s="43">
        <f t="shared" si="252"/>
        <v>0</v>
      </c>
      <c r="FU116" s="23">
        <f t="shared" si="253"/>
        <v>0</v>
      </c>
      <c r="FV116" s="21">
        <f t="shared" si="254"/>
        <v>0</v>
      </c>
    </row>
    <row r="117" spans="1:178">
      <c r="A117" s="4" t="str">
        <f t="shared" si="171"/>
        <v/>
      </c>
      <c r="B117" s="33"/>
      <c r="C117" s="33"/>
      <c r="D117" s="33"/>
      <c r="E117" s="33"/>
      <c r="F117" s="33"/>
      <c r="G117" s="11" t="str">
        <f t="shared" si="138"/>
        <v/>
      </c>
      <c r="H117" s="3" t="str">
        <f t="shared" si="172"/>
        <v/>
      </c>
      <c r="I117" s="3" t="str">
        <f t="shared" si="139"/>
        <v/>
      </c>
      <c r="J117" s="3" t="str">
        <f t="shared" si="173"/>
        <v/>
      </c>
      <c r="K117" s="3" t="str">
        <f t="shared" si="140"/>
        <v/>
      </c>
      <c r="L117" s="2" t="str">
        <f t="shared" si="141"/>
        <v/>
      </c>
      <c r="M117" s="8" t="str">
        <f t="shared" si="174"/>
        <v/>
      </c>
      <c r="N117" s="8" t="str">
        <f t="shared" si="142"/>
        <v/>
      </c>
      <c r="O117" s="8" t="str">
        <f t="shared" si="175"/>
        <v/>
      </c>
      <c r="P117" s="8" t="str">
        <f t="shared" si="143"/>
        <v/>
      </c>
      <c r="Q117" s="2" t="str">
        <f t="shared" si="144"/>
        <v/>
      </c>
      <c r="R117" s="3" t="str">
        <f t="shared" si="145"/>
        <v/>
      </c>
      <c r="S117" s="3" t="str">
        <f t="shared" si="146"/>
        <v/>
      </c>
      <c r="T117" s="3" t="str">
        <f t="shared" si="176"/>
        <v/>
      </c>
      <c r="U117" s="8" t="str">
        <f t="shared" si="147"/>
        <v/>
      </c>
      <c r="V117" s="2" t="str">
        <f t="shared" si="148"/>
        <v/>
      </c>
      <c r="W117" s="2" t="str">
        <f t="shared" si="149"/>
        <v/>
      </c>
      <c r="X117" s="2" t="str">
        <f t="shared" si="255"/>
        <v/>
      </c>
      <c r="Y117" s="2" t="str">
        <f t="shared" si="150"/>
        <v/>
      </c>
      <c r="Z117" s="46" t="str">
        <f t="shared" si="177"/>
        <v/>
      </c>
      <c r="AA117" s="46" t="str">
        <f t="shared" si="178"/>
        <v/>
      </c>
      <c r="AB117" s="47"/>
      <c r="AC117" s="46" t="str">
        <f t="shared" si="179"/>
        <v/>
      </c>
      <c r="AD117" s="47" t="str">
        <f t="shared" si="180"/>
        <v/>
      </c>
      <c r="AE117" s="48" t="str">
        <f t="shared" si="181"/>
        <v/>
      </c>
      <c r="AF117" s="49" t="str">
        <f t="shared" si="135"/>
        <v/>
      </c>
      <c r="AG117" s="49" t="str">
        <f t="shared" si="135"/>
        <v/>
      </c>
      <c r="AH117" s="49" t="str">
        <f t="shared" si="135"/>
        <v/>
      </c>
      <c r="AI117" s="47" t="str">
        <f t="shared" si="135"/>
        <v/>
      </c>
      <c r="AJ117" s="47" t="str">
        <f t="shared" si="135"/>
        <v/>
      </c>
      <c r="AK117" s="46" t="str">
        <f t="shared" si="135"/>
        <v/>
      </c>
      <c r="AL117" s="47"/>
      <c r="AM117" s="53" t="str">
        <f t="shared" si="182"/>
        <v/>
      </c>
      <c r="AN117" s="50" t="str">
        <f t="shared" si="183"/>
        <v/>
      </c>
      <c r="AO117" s="51"/>
      <c r="AP117" s="52" t="str">
        <f t="shared" si="184"/>
        <v/>
      </c>
      <c r="AQ117" s="52" t="str">
        <f t="shared" si="185"/>
        <v/>
      </c>
      <c r="AR117" s="47">
        <f t="shared" si="186"/>
        <v>0</v>
      </c>
      <c r="AS117" s="53" t="str">
        <f t="shared" si="187"/>
        <v/>
      </c>
      <c r="AT117" s="52" t="str">
        <f t="shared" si="188"/>
        <v/>
      </c>
      <c r="AU117" s="9" t="str">
        <f t="shared" si="189"/>
        <v/>
      </c>
      <c r="AV117" s="9" t="str">
        <f t="shared" si="190"/>
        <v/>
      </c>
      <c r="AW117" s="12" t="str">
        <f t="shared" si="191"/>
        <v/>
      </c>
      <c r="AX117" s="9" t="str">
        <f t="shared" si="192"/>
        <v/>
      </c>
      <c r="AY117" s="12" t="str">
        <f t="shared" si="193"/>
        <v/>
      </c>
      <c r="AZ117" s="10" t="str">
        <f t="shared" si="194"/>
        <v/>
      </c>
      <c r="BA117" s="10" t="str">
        <f t="shared" si="195"/>
        <v/>
      </c>
      <c r="BB117" s="10" t="str">
        <f t="shared" si="196"/>
        <v/>
      </c>
      <c r="BC117" s="10" t="str">
        <f t="shared" si="197"/>
        <v/>
      </c>
      <c r="BD117" s="10" t="str">
        <f t="shared" si="198"/>
        <v/>
      </c>
      <c r="BE117" s="12" t="str">
        <f t="shared" si="199"/>
        <v/>
      </c>
      <c r="BF117" s="9" t="str">
        <f t="shared" si="200"/>
        <v/>
      </c>
      <c r="BG117" s="9" t="str">
        <f t="shared" si="201"/>
        <v/>
      </c>
      <c r="BH117" s="7" t="str">
        <f t="shared" si="202"/>
        <v/>
      </c>
      <c r="BI117" s="7" t="str">
        <f t="shared" si="203"/>
        <v/>
      </c>
      <c r="BJ117" s="12" t="str">
        <f t="shared" si="204"/>
        <v/>
      </c>
      <c r="BK117" s="80" t="str">
        <f t="shared" si="205"/>
        <v/>
      </c>
      <c r="BL117" s="7" t="str">
        <f t="shared" si="206"/>
        <v/>
      </c>
      <c r="BM117" s="7" t="str">
        <f t="shared" si="256"/>
        <v/>
      </c>
      <c r="BN117" s="12" t="str">
        <f t="shared" si="207"/>
        <v/>
      </c>
      <c r="BO117" s="9" t="str">
        <f t="shared" si="208"/>
        <v/>
      </c>
      <c r="BP117" s="2" t="str">
        <f t="shared" si="209"/>
        <v/>
      </c>
      <c r="BQ117" s="2" t="str">
        <f t="shared" si="210"/>
        <v/>
      </c>
      <c r="BR117" s="20" t="str">
        <f t="shared" si="151"/>
        <v/>
      </c>
      <c r="BS117" s="20" t="str">
        <f t="shared" si="151"/>
        <v/>
      </c>
      <c r="BT117" s="20" t="str">
        <f t="shared" si="151"/>
        <v/>
      </c>
      <c r="BU117" s="86" t="str">
        <f t="shared" si="211"/>
        <v/>
      </c>
      <c r="BV117" s="86" t="str">
        <f t="shared" si="212"/>
        <v/>
      </c>
      <c r="BW117" s="20" t="str">
        <f t="shared" si="151"/>
        <v/>
      </c>
      <c r="BX117" s="86" t="str">
        <f t="shared" si="151"/>
        <v/>
      </c>
      <c r="BY117" s="86" t="str">
        <f t="shared" si="151"/>
        <v/>
      </c>
      <c r="BZ117" s="86" t="str">
        <f t="shared" si="151"/>
        <v/>
      </c>
      <c r="CA117" s="86" t="str">
        <f t="shared" si="151"/>
        <v/>
      </c>
      <c r="CB117" s="86" t="str">
        <f t="shared" si="151"/>
        <v/>
      </c>
      <c r="CC117" s="86" t="str">
        <f t="shared" si="151"/>
        <v/>
      </c>
      <c r="CD117" s="86" t="str">
        <f t="shared" si="151"/>
        <v/>
      </c>
      <c r="CE117" s="20" t="str">
        <f t="shared" si="257"/>
        <v/>
      </c>
      <c r="CF117" s="14" t="str">
        <f t="shared" si="213"/>
        <v/>
      </c>
      <c r="CG117" s="14" t="str">
        <f t="shared" si="214"/>
        <v/>
      </c>
      <c r="CH117" s="8">
        <f t="shared" si="215"/>
        <v>0</v>
      </c>
      <c r="CI117" s="9" t="str">
        <f t="shared" si="216"/>
        <v/>
      </c>
      <c r="CJ117" s="9" t="str">
        <f t="shared" si="217"/>
        <v/>
      </c>
      <c r="CK117" s="9" t="str">
        <f t="shared" si="218"/>
        <v/>
      </c>
      <c r="CL117" s="9" t="str">
        <f t="shared" si="219"/>
        <v/>
      </c>
      <c r="CM117" s="9" t="str">
        <f t="shared" si="220"/>
        <v/>
      </c>
      <c r="CN117" s="9" t="str">
        <f t="shared" si="221"/>
        <v/>
      </c>
      <c r="CO117" s="9" t="str">
        <f t="shared" si="222"/>
        <v/>
      </c>
      <c r="CP117" s="9" t="str">
        <f t="shared" si="222"/>
        <v/>
      </c>
      <c r="CQ117" s="9" t="str">
        <f t="shared" si="222"/>
        <v/>
      </c>
      <c r="CR117" s="9" t="str">
        <f t="shared" si="222"/>
        <v/>
      </c>
      <c r="CS117" s="9" t="str">
        <f t="shared" si="222"/>
        <v/>
      </c>
      <c r="CT117" s="9" t="str">
        <f t="shared" si="222"/>
        <v/>
      </c>
      <c r="CU117" s="9" t="str">
        <f t="shared" si="222"/>
        <v/>
      </c>
      <c r="CV117" s="9" t="str">
        <f t="shared" si="223"/>
        <v/>
      </c>
      <c r="CW117" s="9" t="str">
        <f t="shared" si="224"/>
        <v/>
      </c>
      <c r="CX117" s="9" t="str">
        <f t="shared" si="224"/>
        <v/>
      </c>
      <c r="CY117" s="9" t="str">
        <f t="shared" si="224"/>
        <v/>
      </c>
      <c r="CZ117" s="9" t="str">
        <f t="shared" si="224"/>
        <v/>
      </c>
      <c r="DA117" s="9" t="str">
        <f t="shared" si="224"/>
        <v/>
      </c>
      <c r="DB117" s="9" t="str">
        <f t="shared" si="224"/>
        <v/>
      </c>
      <c r="DC117" s="9" t="str">
        <f t="shared" si="224"/>
        <v/>
      </c>
      <c r="DD117" s="2" t="str">
        <f t="shared" si="225"/>
        <v/>
      </c>
      <c r="DE117" s="2" t="str">
        <f t="shared" si="226"/>
        <v/>
      </c>
      <c r="DF117" s="2" t="str">
        <f t="shared" si="227"/>
        <v/>
      </c>
      <c r="DG117" s="2" t="str">
        <f t="shared" si="228"/>
        <v/>
      </c>
      <c r="DH117" s="2" t="str">
        <f t="shared" si="229"/>
        <v/>
      </c>
      <c r="DI117" s="2" t="str">
        <f t="shared" si="230"/>
        <v/>
      </c>
      <c r="DJ117" s="2" t="str">
        <f t="shared" si="231"/>
        <v/>
      </c>
      <c r="DK117" s="2" t="str">
        <f t="shared" si="232"/>
        <v/>
      </c>
      <c r="DL117" s="16" t="str">
        <f t="shared" si="233"/>
        <v/>
      </c>
      <c r="DM117" s="16" t="str">
        <f t="shared" si="234"/>
        <v/>
      </c>
      <c r="DN117" s="16" t="str">
        <f t="shared" si="235"/>
        <v/>
      </c>
      <c r="DO117" s="72" t="str">
        <f t="shared" si="236"/>
        <v/>
      </c>
      <c r="DP117" s="16" t="str">
        <f t="shared" si="237"/>
        <v/>
      </c>
      <c r="DQ117" s="16" t="str">
        <f t="shared" si="238"/>
        <v/>
      </c>
      <c r="DR117" s="2" t="str">
        <f t="shared" si="239"/>
        <v/>
      </c>
      <c r="DS117" s="2" t="str">
        <f t="shared" si="240"/>
        <v/>
      </c>
      <c r="DT117" s="2" t="str">
        <f t="shared" si="241"/>
        <v/>
      </c>
      <c r="DU117" s="2" t="str">
        <f t="shared" si="242"/>
        <v/>
      </c>
      <c r="DV117" s="15"/>
      <c r="DW117" s="17"/>
      <c r="DX117" s="17"/>
      <c r="DY117" s="47" t="str">
        <f t="shared" si="136"/>
        <v/>
      </c>
      <c r="DZ117" s="47" t="str">
        <f t="shared" si="136"/>
        <v/>
      </c>
      <c r="EA117" s="47" t="str">
        <f t="shared" si="136"/>
        <v/>
      </c>
      <c r="EB117" s="47" t="str">
        <f t="shared" si="136"/>
        <v/>
      </c>
      <c r="EC117" s="49" t="str">
        <f t="shared" si="136"/>
        <v/>
      </c>
      <c r="ED117" s="49" t="str">
        <f t="shared" si="136"/>
        <v/>
      </c>
      <c r="EE117" s="47" t="str">
        <f t="shared" si="136"/>
        <v/>
      </c>
      <c r="EF117" s="47" t="str">
        <f t="shared" si="136"/>
        <v/>
      </c>
      <c r="EG117" s="47" t="str">
        <f t="shared" si="136"/>
        <v/>
      </c>
      <c r="EH117" s="6">
        <f t="shared" si="152"/>
        <v>0</v>
      </c>
      <c r="EI117" s="6">
        <f t="shared" si="153"/>
        <v>0</v>
      </c>
      <c r="EJ117" s="2" t="str">
        <f t="shared" si="154"/>
        <v/>
      </c>
      <c r="EK117" s="2" t="str">
        <f t="shared" si="155"/>
        <v/>
      </c>
      <c r="EL117" s="2" t="str">
        <f t="shared" si="259"/>
        <v/>
      </c>
      <c r="EM117" s="2" t="str">
        <f t="shared" si="156"/>
        <v/>
      </c>
      <c r="EN117" s="2" t="str">
        <f t="shared" si="157"/>
        <v/>
      </c>
      <c r="EO117" s="2">
        <f t="shared" si="158"/>
        <v>0</v>
      </c>
      <c r="EP117" s="2">
        <f t="shared" si="243"/>
        <v>0</v>
      </c>
      <c r="EQ117" s="2"/>
      <c r="ER117" s="2"/>
      <c r="ES117" s="2"/>
      <c r="ET117" s="2"/>
      <c r="EU117" s="2"/>
      <c r="EV117" s="2"/>
      <c r="EW117" s="2">
        <f t="shared" si="159"/>
        <v>0</v>
      </c>
      <c r="EX117" s="2">
        <f t="shared" si="160"/>
        <v>0</v>
      </c>
      <c r="EY117" s="2">
        <f t="shared" si="244"/>
        <v>0</v>
      </c>
      <c r="EZ117" s="2">
        <f t="shared" si="161"/>
        <v>0</v>
      </c>
      <c r="FA117" s="2">
        <f t="shared" si="162"/>
        <v>0</v>
      </c>
      <c r="FB117" s="59"/>
      <c r="FC117" s="2">
        <f t="shared" si="163"/>
        <v>0</v>
      </c>
      <c r="FD117" s="2">
        <f t="shared" si="245"/>
        <v>0</v>
      </c>
      <c r="FE117" s="3">
        <f t="shared" si="258"/>
        <v>0</v>
      </c>
      <c r="FF117" s="3">
        <f t="shared" si="246"/>
        <v>0</v>
      </c>
      <c r="FG117" s="3">
        <f t="shared" si="247"/>
        <v>0</v>
      </c>
      <c r="FH117" s="3">
        <f t="shared" si="164"/>
        <v>0</v>
      </c>
      <c r="FI117" s="67">
        <f t="shared" si="165"/>
        <v>0</v>
      </c>
      <c r="FJ117" s="3">
        <f t="shared" si="166"/>
        <v>0</v>
      </c>
      <c r="FK117" s="3">
        <f t="shared" si="167"/>
        <v>0</v>
      </c>
      <c r="FL117" s="3">
        <f t="shared" si="248"/>
        <v>0</v>
      </c>
      <c r="FM117" s="3">
        <f t="shared" si="249"/>
        <v>0</v>
      </c>
      <c r="FN117" s="3">
        <f t="shared" si="250"/>
        <v>0</v>
      </c>
      <c r="FO117" s="2">
        <f t="shared" si="168"/>
        <v>0</v>
      </c>
      <c r="FP117" s="2">
        <f t="shared" si="169"/>
        <v>0</v>
      </c>
      <c r="FQ117" s="2">
        <f t="shared" si="251"/>
        <v>0</v>
      </c>
      <c r="FR117" s="6" t="str">
        <f>IF(A117=1,1,IF(DW117="","",COUNTA($DW$31:DW117)+1))</f>
        <v/>
      </c>
      <c r="FS117" s="6" t="str">
        <f t="shared" si="170"/>
        <v/>
      </c>
      <c r="FT117" s="43">
        <f t="shared" si="252"/>
        <v>0</v>
      </c>
      <c r="FU117" s="23">
        <f t="shared" si="253"/>
        <v>0</v>
      </c>
      <c r="FV117" s="21">
        <f t="shared" si="254"/>
        <v>0</v>
      </c>
    </row>
    <row r="118" spans="1:178">
      <c r="A118" s="4" t="str">
        <f t="shared" si="171"/>
        <v/>
      </c>
      <c r="B118" s="33"/>
      <c r="C118" s="33"/>
      <c r="D118" s="33"/>
      <c r="E118" s="33"/>
      <c r="F118" s="33"/>
      <c r="G118" s="11" t="str">
        <f t="shared" si="138"/>
        <v/>
      </c>
      <c r="H118" s="3" t="str">
        <f t="shared" si="172"/>
        <v/>
      </c>
      <c r="I118" s="3" t="str">
        <f t="shared" si="139"/>
        <v/>
      </c>
      <c r="J118" s="3" t="str">
        <f t="shared" si="173"/>
        <v/>
      </c>
      <c r="K118" s="3" t="str">
        <f t="shared" si="140"/>
        <v/>
      </c>
      <c r="L118" s="2" t="str">
        <f t="shared" si="141"/>
        <v/>
      </c>
      <c r="M118" s="8" t="str">
        <f t="shared" si="174"/>
        <v/>
      </c>
      <c r="N118" s="8" t="str">
        <f t="shared" si="142"/>
        <v/>
      </c>
      <c r="O118" s="8" t="str">
        <f t="shared" si="175"/>
        <v/>
      </c>
      <c r="P118" s="8" t="str">
        <f t="shared" si="143"/>
        <v/>
      </c>
      <c r="Q118" s="2" t="str">
        <f t="shared" si="144"/>
        <v/>
      </c>
      <c r="R118" s="3" t="str">
        <f t="shared" si="145"/>
        <v/>
      </c>
      <c r="S118" s="3" t="str">
        <f t="shared" si="146"/>
        <v/>
      </c>
      <c r="T118" s="3" t="str">
        <f t="shared" si="176"/>
        <v/>
      </c>
      <c r="U118" s="8" t="str">
        <f t="shared" si="147"/>
        <v/>
      </c>
      <c r="V118" s="2" t="str">
        <f t="shared" si="148"/>
        <v/>
      </c>
      <c r="W118" s="2" t="str">
        <f t="shared" si="149"/>
        <v/>
      </c>
      <c r="X118" s="2" t="str">
        <f t="shared" si="255"/>
        <v/>
      </c>
      <c r="Y118" s="2" t="str">
        <f t="shared" si="150"/>
        <v/>
      </c>
      <c r="Z118" s="46" t="str">
        <f t="shared" si="177"/>
        <v/>
      </c>
      <c r="AA118" s="46" t="str">
        <f t="shared" si="178"/>
        <v/>
      </c>
      <c r="AB118" s="47"/>
      <c r="AC118" s="46" t="str">
        <f t="shared" si="179"/>
        <v/>
      </c>
      <c r="AD118" s="47" t="str">
        <f t="shared" si="180"/>
        <v/>
      </c>
      <c r="AE118" s="48" t="str">
        <f t="shared" si="181"/>
        <v/>
      </c>
      <c r="AF118" s="49" t="str">
        <f t="shared" si="135"/>
        <v/>
      </c>
      <c r="AG118" s="49" t="str">
        <f t="shared" si="135"/>
        <v/>
      </c>
      <c r="AH118" s="49" t="str">
        <f t="shared" si="135"/>
        <v/>
      </c>
      <c r="AI118" s="47" t="str">
        <f t="shared" si="135"/>
        <v/>
      </c>
      <c r="AJ118" s="47" t="str">
        <f t="shared" si="135"/>
        <v/>
      </c>
      <c r="AK118" s="46" t="str">
        <f t="shared" si="135"/>
        <v/>
      </c>
      <c r="AL118" s="47"/>
      <c r="AM118" s="53" t="str">
        <f t="shared" si="182"/>
        <v/>
      </c>
      <c r="AN118" s="50" t="str">
        <f t="shared" si="183"/>
        <v/>
      </c>
      <c r="AO118" s="51"/>
      <c r="AP118" s="52" t="str">
        <f t="shared" si="184"/>
        <v/>
      </c>
      <c r="AQ118" s="52" t="str">
        <f t="shared" si="185"/>
        <v/>
      </c>
      <c r="AR118" s="47">
        <f t="shared" si="186"/>
        <v>0</v>
      </c>
      <c r="AS118" s="53" t="str">
        <f t="shared" si="187"/>
        <v/>
      </c>
      <c r="AT118" s="52" t="str">
        <f t="shared" si="188"/>
        <v/>
      </c>
      <c r="AU118" s="9" t="str">
        <f t="shared" si="189"/>
        <v/>
      </c>
      <c r="AV118" s="9" t="str">
        <f t="shared" si="190"/>
        <v/>
      </c>
      <c r="AW118" s="12" t="str">
        <f t="shared" si="191"/>
        <v/>
      </c>
      <c r="AX118" s="9" t="str">
        <f t="shared" si="192"/>
        <v/>
      </c>
      <c r="AY118" s="12" t="str">
        <f t="shared" si="193"/>
        <v/>
      </c>
      <c r="AZ118" s="10" t="str">
        <f t="shared" si="194"/>
        <v/>
      </c>
      <c r="BA118" s="10" t="str">
        <f t="shared" si="195"/>
        <v/>
      </c>
      <c r="BB118" s="10" t="str">
        <f t="shared" si="196"/>
        <v/>
      </c>
      <c r="BC118" s="10" t="str">
        <f t="shared" si="197"/>
        <v/>
      </c>
      <c r="BD118" s="10" t="str">
        <f t="shared" si="198"/>
        <v/>
      </c>
      <c r="BE118" s="12" t="str">
        <f t="shared" si="199"/>
        <v/>
      </c>
      <c r="BF118" s="9" t="str">
        <f t="shared" si="200"/>
        <v/>
      </c>
      <c r="BG118" s="9" t="str">
        <f t="shared" si="201"/>
        <v/>
      </c>
      <c r="BH118" s="7" t="str">
        <f t="shared" si="202"/>
        <v/>
      </c>
      <c r="BI118" s="7" t="str">
        <f t="shared" si="203"/>
        <v/>
      </c>
      <c r="BJ118" s="12" t="str">
        <f t="shared" si="204"/>
        <v/>
      </c>
      <c r="BK118" s="80" t="str">
        <f t="shared" si="205"/>
        <v/>
      </c>
      <c r="BL118" s="7" t="str">
        <f t="shared" si="206"/>
        <v/>
      </c>
      <c r="BM118" s="7" t="str">
        <f t="shared" si="256"/>
        <v/>
      </c>
      <c r="BN118" s="12" t="str">
        <f t="shared" si="207"/>
        <v/>
      </c>
      <c r="BO118" s="9" t="str">
        <f t="shared" si="208"/>
        <v/>
      </c>
      <c r="BP118" s="2" t="str">
        <f t="shared" si="209"/>
        <v/>
      </c>
      <c r="BQ118" s="2" t="str">
        <f t="shared" si="210"/>
        <v/>
      </c>
      <c r="BR118" s="20" t="str">
        <f t="shared" si="151"/>
        <v/>
      </c>
      <c r="BS118" s="20" t="str">
        <f t="shared" si="151"/>
        <v/>
      </c>
      <c r="BT118" s="20" t="str">
        <f t="shared" si="151"/>
        <v/>
      </c>
      <c r="BU118" s="86" t="str">
        <f t="shared" si="211"/>
        <v/>
      </c>
      <c r="BV118" s="86" t="str">
        <f t="shared" si="212"/>
        <v/>
      </c>
      <c r="BW118" s="20" t="str">
        <f t="shared" si="151"/>
        <v/>
      </c>
      <c r="BX118" s="86" t="str">
        <f t="shared" si="151"/>
        <v/>
      </c>
      <c r="BY118" s="86" t="str">
        <f t="shared" si="151"/>
        <v/>
      </c>
      <c r="BZ118" s="86" t="str">
        <f t="shared" si="151"/>
        <v/>
      </c>
      <c r="CA118" s="86" t="str">
        <f t="shared" si="151"/>
        <v/>
      </c>
      <c r="CB118" s="86" t="str">
        <f t="shared" si="151"/>
        <v/>
      </c>
      <c r="CC118" s="86" t="str">
        <f t="shared" si="151"/>
        <v/>
      </c>
      <c r="CD118" s="86" t="str">
        <f t="shared" si="151"/>
        <v/>
      </c>
      <c r="CE118" s="20" t="str">
        <f t="shared" si="257"/>
        <v/>
      </c>
      <c r="CF118" s="14" t="str">
        <f t="shared" si="213"/>
        <v/>
      </c>
      <c r="CG118" s="14" t="str">
        <f t="shared" si="214"/>
        <v/>
      </c>
      <c r="CH118" s="8">
        <f t="shared" si="215"/>
        <v>0</v>
      </c>
      <c r="CI118" s="9" t="str">
        <f t="shared" si="216"/>
        <v/>
      </c>
      <c r="CJ118" s="9" t="str">
        <f t="shared" si="217"/>
        <v/>
      </c>
      <c r="CK118" s="9" t="str">
        <f t="shared" si="218"/>
        <v/>
      </c>
      <c r="CL118" s="9" t="str">
        <f t="shared" si="219"/>
        <v/>
      </c>
      <c r="CM118" s="9" t="str">
        <f t="shared" si="220"/>
        <v/>
      </c>
      <c r="CN118" s="9" t="str">
        <f t="shared" si="221"/>
        <v/>
      </c>
      <c r="CO118" s="9" t="str">
        <f t="shared" si="222"/>
        <v/>
      </c>
      <c r="CP118" s="9" t="str">
        <f t="shared" si="222"/>
        <v/>
      </c>
      <c r="CQ118" s="9" t="str">
        <f t="shared" si="222"/>
        <v/>
      </c>
      <c r="CR118" s="9" t="str">
        <f t="shared" si="222"/>
        <v/>
      </c>
      <c r="CS118" s="9" t="str">
        <f t="shared" si="222"/>
        <v/>
      </c>
      <c r="CT118" s="9" t="str">
        <f t="shared" si="222"/>
        <v/>
      </c>
      <c r="CU118" s="9" t="str">
        <f t="shared" si="222"/>
        <v/>
      </c>
      <c r="CV118" s="9" t="str">
        <f t="shared" si="223"/>
        <v/>
      </c>
      <c r="CW118" s="9" t="str">
        <f t="shared" si="224"/>
        <v/>
      </c>
      <c r="CX118" s="9" t="str">
        <f t="shared" si="224"/>
        <v/>
      </c>
      <c r="CY118" s="9" t="str">
        <f t="shared" si="224"/>
        <v/>
      </c>
      <c r="CZ118" s="9" t="str">
        <f t="shared" si="224"/>
        <v/>
      </c>
      <c r="DA118" s="9" t="str">
        <f t="shared" si="224"/>
        <v/>
      </c>
      <c r="DB118" s="9" t="str">
        <f t="shared" si="224"/>
        <v/>
      </c>
      <c r="DC118" s="9" t="str">
        <f t="shared" si="224"/>
        <v/>
      </c>
      <c r="DD118" s="2" t="str">
        <f t="shared" si="225"/>
        <v/>
      </c>
      <c r="DE118" s="2" t="str">
        <f t="shared" si="226"/>
        <v/>
      </c>
      <c r="DF118" s="2" t="str">
        <f t="shared" si="227"/>
        <v/>
      </c>
      <c r="DG118" s="2" t="str">
        <f t="shared" si="228"/>
        <v/>
      </c>
      <c r="DH118" s="2" t="str">
        <f t="shared" si="229"/>
        <v/>
      </c>
      <c r="DI118" s="2" t="str">
        <f t="shared" si="230"/>
        <v/>
      </c>
      <c r="DJ118" s="2" t="str">
        <f t="shared" si="231"/>
        <v/>
      </c>
      <c r="DK118" s="2" t="str">
        <f t="shared" si="232"/>
        <v/>
      </c>
      <c r="DL118" s="16" t="str">
        <f t="shared" si="233"/>
        <v/>
      </c>
      <c r="DM118" s="16" t="str">
        <f t="shared" si="234"/>
        <v/>
      </c>
      <c r="DN118" s="16" t="str">
        <f t="shared" si="235"/>
        <v/>
      </c>
      <c r="DO118" s="72" t="str">
        <f t="shared" si="236"/>
        <v/>
      </c>
      <c r="DP118" s="16" t="str">
        <f t="shared" si="237"/>
        <v/>
      </c>
      <c r="DQ118" s="16" t="str">
        <f t="shared" si="238"/>
        <v/>
      </c>
      <c r="DR118" s="2" t="str">
        <f t="shared" si="239"/>
        <v/>
      </c>
      <c r="DS118" s="2" t="str">
        <f t="shared" si="240"/>
        <v/>
      </c>
      <c r="DT118" s="2" t="str">
        <f t="shared" si="241"/>
        <v/>
      </c>
      <c r="DU118" s="2" t="str">
        <f t="shared" si="242"/>
        <v/>
      </c>
      <c r="DV118" s="15"/>
      <c r="DW118" s="17"/>
      <c r="DX118" s="17"/>
      <c r="DY118" s="47" t="str">
        <f t="shared" si="136"/>
        <v/>
      </c>
      <c r="DZ118" s="47" t="str">
        <f t="shared" si="136"/>
        <v/>
      </c>
      <c r="EA118" s="47" t="str">
        <f t="shared" si="136"/>
        <v/>
      </c>
      <c r="EB118" s="47" t="str">
        <f t="shared" si="136"/>
        <v/>
      </c>
      <c r="EC118" s="49" t="str">
        <f t="shared" si="136"/>
        <v/>
      </c>
      <c r="ED118" s="49" t="str">
        <f t="shared" si="136"/>
        <v/>
      </c>
      <c r="EE118" s="47" t="str">
        <f t="shared" si="136"/>
        <v/>
      </c>
      <c r="EF118" s="47" t="str">
        <f t="shared" si="136"/>
        <v/>
      </c>
      <c r="EG118" s="47" t="str">
        <f t="shared" si="136"/>
        <v/>
      </c>
      <c r="EH118" s="6">
        <f t="shared" si="152"/>
        <v>0</v>
      </c>
      <c r="EI118" s="6">
        <f t="shared" si="153"/>
        <v>0</v>
      </c>
      <c r="EJ118" s="2" t="str">
        <f t="shared" si="154"/>
        <v/>
      </c>
      <c r="EK118" s="2" t="str">
        <f t="shared" si="155"/>
        <v/>
      </c>
      <c r="EL118" s="2" t="str">
        <f t="shared" si="259"/>
        <v/>
      </c>
      <c r="EM118" s="2" t="str">
        <f t="shared" si="156"/>
        <v/>
      </c>
      <c r="EN118" s="2" t="str">
        <f t="shared" si="157"/>
        <v/>
      </c>
      <c r="EO118" s="2">
        <f t="shared" si="158"/>
        <v>0</v>
      </c>
      <c r="EP118" s="2">
        <f t="shared" si="243"/>
        <v>0</v>
      </c>
      <c r="EQ118" s="2"/>
      <c r="ER118" s="2"/>
      <c r="ES118" s="2"/>
      <c r="ET118" s="2"/>
      <c r="EU118" s="2"/>
      <c r="EV118" s="2"/>
      <c r="EW118" s="2">
        <f t="shared" si="159"/>
        <v>0</v>
      </c>
      <c r="EX118" s="2">
        <f t="shared" si="160"/>
        <v>0</v>
      </c>
      <c r="EY118" s="2">
        <f t="shared" si="244"/>
        <v>0</v>
      </c>
      <c r="EZ118" s="2">
        <f t="shared" si="161"/>
        <v>0</v>
      </c>
      <c r="FA118" s="2">
        <f t="shared" si="162"/>
        <v>0</v>
      </c>
      <c r="FB118" s="59"/>
      <c r="FC118" s="2">
        <f t="shared" si="163"/>
        <v>0</v>
      </c>
      <c r="FD118" s="2">
        <f t="shared" si="245"/>
        <v>0</v>
      </c>
      <c r="FE118" s="3">
        <f t="shared" si="258"/>
        <v>0</v>
      </c>
      <c r="FF118" s="3">
        <f t="shared" si="246"/>
        <v>0</v>
      </c>
      <c r="FG118" s="3">
        <f t="shared" si="247"/>
        <v>0</v>
      </c>
      <c r="FH118" s="3">
        <f t="shared" si="164"/>
        <v>0</v>
      </c>
      <c r="FI118" s="67">
        <f t="shared" si="165"/>
        <v>0</v>
      </c>
      <c r="FJ118" s="3">
        <f t="shared" si="166"/>
        <v>0</v>
      </c>
      <c r="FK118" s="3">
        <f t="shared" si="167"/>
        <v>0</v>
      </c>
      <c r="FL118" s="3">
        <f t="shared" si="248"/>
        <v>0</v>
      </c>
      <c r="FM118" s="3">
        <f t="shared" si="249"/>
        <v>0</v>
      </c>
      <c r="FN118" s="3">
        <f t="shared" si="250"/>
        <v>0</v>
      </c>
      <c r="FO118" s="2">
        <f t="shared" si="168"/>
        <v>0</v>
      </c>
      <c r="FP118" s="2">
        <f t="shared" si="169"/>
        <v>0</v>
      </c>
      <c r="FQ118" s="2">
        <f t="shared" si="251"/>
        <v>0</v>
      </c>
      <c r="FR118" s="6" t="str">
        <f>IF(A118=1,1,IF(DW118="","",COUNTA($DW$31:DW118)+1))</f>
        <v/>
      </c>
      <c r="FS118" s="6" t="str">
        <f t="shared" si="170"/>
        <v/>
      </c>
      <c r="FT118" s="43">
        <f t="shared" si="252"/>
        <v>0</v>
      </c>
      <c r="FU118" s="23">
        <f t="shared" si="253"/>
        <v>0</v>
      </c>
      <c r="FV118" s="21">
        <f t="shared" si="254"/>
        <v>0</v>
      </c>
    </row>
    <row r="119" spans="1:178">
      <c r="A119" s="4" t="str">
        <f t="shared" si="171"/>
        <v/>
      </c>
      <c r="B119" s="33"/>
      <c r="C119" s="33"/>
      <c r="D119" s="33"/>
      <c r="E119" s="33"/>
      <c r="F119" s="33"/>
      <c r="G119" s="11" t="str">
        <f t="shared" si="138"/>
        <v/>
      </c>
      <c r="H119" s="3" t="str">
        <f t="shared" si="172"/>
        <v/>
      </c>
      <c r="I119" s="3" t="str">
        <f t="shared" si="139"/>
        <v/>
      </c>
      <c r="J119" s="3" t="str">
        <f t="shared" si="173"/>
        <v/>
      </c>
      <c r="K119" s="3" t="str">
        <f t="shared" si="140"/>
        <v/>
      </c>
      <c r="L119" s="2" t="str">
        <f t="shared" si="141"/>
        <v/>
      </c>
      <c r="M119" s="8" t="str">
        <f t="shared" si="174"/>
        <v/>
      </c>
      <c r="N119" s="8" t="str">
        <f t="shared" si="142"/>
        <v/>
      </c>
      <c r="O119" s="8" t="str">
        <f t="shared" si="175"/>
        <v/>
      </c>
      <c r="P119" s="8" t="str">
        <f t="shared" si="143"/>
        <v/>
      </c>
      <c r="Q119" s="2" t="str">
        <f t="shared" si="144"/>
        <v/>
      </c>
      <c r="R119" s="3" t="str">
        <f t="shared" si="145"/>
        <v/>
      </c>
      <c r="S119" s="3" t="str">
        <f t="shared" si="146"/>
        <v/>
      </c>
      <c r="T119" s="3" t="str">
        <f t="shared" si="176"/>
        <v/>
      </c>
      <c r="U119" s="8" t="str">
        <f t="shared" si="147"/>
        <v/>
      </c>
      <c r="V119" s="2" t="str">
        <f t="shared" si="148"/>
        <v/>
      </c>
      <c r="W119" s="2" t="str">
        <f t="shared" si="149"/>
        <v/>
      </c>
      <c r="X119" s="2" t="str">
        <f t="shared" si="255"/>
        <v/>
      </c>
      <c r="Y119" s="2" t="str">
        <f t="shared" si="150"/>
        <v/>
      </c>
      <c r="Z119" s="46" t="str">
        <f t="shared" si="177"/>
        <v/>
      </c>
      <c r="AA119" s="46" t="str">
        <f t="shared" si="178"/>
        <v/>
      </c>
      <c r="AB119" s="47"/>
      <c r="AC119" s="46" t="str">
        <f t="shared" si="179"/>
        <v/>
      </c>
      <c r="AD119" s="47" t="str">
        <f t="shared" si="180"/>
        <v/>
      </c>
      <c r="AE119" s="48" t="str">
        <f t="shared" si="181"/>
        <v/>
      </c>
      <c r="AF119" s="49" t="str">
        <f t="shared" si="135"/>
        <v/>
      </c>
      <c r="AG119" s="49" t="str">
        <f t="shared" si="135"/>
        <v/>
      </c>
      <c r="AH119" s="49" t="str">
        <f t="shared" si="135"/>
        <v/>
      </c>
      <c r="AI119" s="47" t="str">
        <f t="shared" si="135"/>
        <v/>
      </c>
      <c r="AJ119" s="47" t="str">
        <f t="shared" si="135"/>
        <v/>
      </c>
      <c r="AK119" s="46" t="str">
        <f t="shared" si="135"/>
        <v/>
      </c>
      <c r="AL119" s="47"/>
      <c r="AM119" s="53" t="str">
        <f t="shared" si="182"/>
        <v/>
      </c>
      <c r="AN119" s="50" t="str">
        <f t="shared" si="183"/>
        <v/>
      </c>
      <c r="AO119" s="51"/>
      <c r="AP119" s="52" t="str">
        <f t="shared" si="184"/>
        <v/>
      </c>
      <c r="AQ119" s="52" t="str">
        <f t="shared" si="185"/>
        <v/>
      </c>
      <c r="AR119" s="47">
        <f t="shared" si="186"/>
        <v>0</v>
      </c>
      <c r="AS119" s="53" t="str">
        <f t="shared" si="187"/>
        <v/>
      </c>
      <c r="AT119" s="52" t="str">
        <f t="shared" si="188"/>
        <v/>
      </c>
      <c r="AU119" s="9" t="str">
        <f t="shared" si="189"/>
        <v/>
      </c>
      <c r="AV119" s="9" t="str">
        <f t="shared" si="190"/>
        <v/>
      </c>
      <c r="AW119" s="12" t="str">
        <f t="shared" si="191"/>
        <v/>
      </c>
      <c r="AX119" s="9" t="str">
        <f t="shared" si="192"/>
        <v/>
      </c>
      <c r="AY119" s="12" t="str">
        <f t="shared" si="193"/>
        <v/>
      </c>
      <c r="AZ119" s="10" t="str">
        <f t="shared" si="194"/>
        <v/>
      </c>
      <c r="BA119" s="10" t="str">
        <f t="shared" si="195"/>
        <v/>
      </c>
      <c r="BB119" s="10" t="str">
        <f t="shared" si="196"/>
        <v/>
      </c>
      <c r="BC119" s="10" t="str">
        <f t="shared" si="197"/>
        <v/>
      </c>
      <c r="BD119" s="10" t="str">
        <f t="shared" si="198"/>
        <v/>
      </c>
      <c r="BE119" s="12" t="str">
        <f t="shared" si="199"/>
        <v/>
      </c>
      <c r="BF119" s="9" t="str">
        <f t="shared" si="200"/>
        <v/>
      </c>
      <c r="BG119" s="9" t="str">
        <f t="shared" si="201"/>
        <v/>
      </c>
      <c r="BH119" s="7" t="str">
        <f t="shared" si="202"/>
        <v/>
      </c>
      <c r="BI119" s="7" t="str">
        <f t="shared" si="203"/>
        <v/>
      </c>
      <c r="BJ119" s="12" t="str">
        <f t="shared" si="204"/>
        <v/>
      </c>
      <c r="BK119" s="80" t="str">
        <f t="shared" si="205"/>
        <v/>
      </c>
      <c r="BL119" s="7" t="str">
        <f t="shared" si="206"/>
        <v/>
      </c>
      <c r="BM119" s="7" t="str">
        <f t="shared" si="256"/>
        <v/>
      </c>
      <c r="BN119" s="12" t="str">
        <f t="shared" si="207"/>
        <v/>
      </c>
      <c r="BO119" s="9" t="str">
        <f t="shared" si="208"/>
        <v/>
      </c>
      <c r="BP119" s="2" t="str">
        <f t="shared" si="209"/>
        <v/>
      </c>
      <c r="BQ119" s="2" t="str">
        <f t="shared" si="210"/>
        <v/>
      </c>
      <c r="BR119" s="20" t="str">
        <f t="shared" si="151"/>
        <v/>
      </c>
      <c r="BS119" s="20" t="str">
        <f t="shared" si="151"/>
        <v/>
      </c>
      <c r="BT119" s="20" t="str">
        <f t="shared" si="151"/>
        <v/>
      </c>
      <c r="BU119" s="86" t="str">
        <f t="shared" si="211"/>
        <v/>
      </c>
      <c r="BV119" s="86" t="str">
        <f t="shared" si="212"/>
        <v/>
      </c>
      <c r="BW119" s="20" t="str">
        <f t="shared" si="151"/>
        <v/>
      </c>
      <c r="BX119" s="86" t="str">
        <f t="shared" si="151"/>
        <v/>
      </c>
      <c r="BY119" s="86" t="str">
        <f t="shared" si="151"/>
        <v/>
      </c>
      <c r="BZ119" s="86" t="str">
        <f t="shared" si="151"/>
        <v/>
      </c>
      <c r="CA119" s="86" t="str">
        <f t="shared" si="151"/>
        <v/>
      </c>
      <c r="CB119" s="86" t="str">
        <f t="shared" si="151"/>
        <v/>
      </c>
      <c r="CC119" s="86" t="str">
        <f t="shared" si="151"/>
        <v/>
      </c>
      <c r="CD119" s="86" t="str">
        <f t="shared" si="151"/>
        <v/>
      </c>
      <c r="CE119" s="20" t="str">
        <f t="shared" si="257"/>
        <v/>
      </c>
      <c r="CF119" s="14" t="str">
        <f t="shared" si="213"/>
        <v/>
      </c>
      <c r="CG119" s="14" t="str">
        <f t="shared" si="214"/>
        <v/>
      </c>
      <c r="CH119" s="8">
        <f t="shared" si="215"/>
        <v>0</v>
      </c>
      <c r="CI119" s="9" t="str">
        <f t="shared" si="216"/>
        <v/>
      </c>
      <c r="CJ119" s="9" t="str">
        <f t="shared" si="217"/>
        <v/>
      </c>
      <c r="CK119" s="9" t="str">
        <f t="shared" si="218"/>
        <v/>
      </c>
      <c r="CL119" s="9" t="str">
        <f t="shared" si="219"/>
        <v/>
      </c>
      <c r="CM119" s="9" t="str">
        <f t="shared" si="220"/>
        <v/>
      </c>
      <c r="CN119" s="9" t="str">
        <f t="shared" si="221"/>
        <v/>
      </c>
      <c r="CO119" s="9" t="str">
        <f t="shared" si="222"/>
        <v/>
      </c>
      <c r="CP119" s="9" t="str">
        <f t="shared" si="222"/>
        <v/>
      </c>
      <c r="CQ119" s="9" t="str">
        <f t="shared" si="222"/>
        <v/>
      </c>
      <c r="CR119" s="9" t="str">
        <f t="shared" si="222"/>
        <v/>
      </c>
      <c r="CS119" s="9" t="str">
        <f t="shared" si="222"/>
        <v/>
      </c>
      <c r="CT119" s="9" t="str">
        <f t="shared" si="222"/>
        <v/>
      </c>
      <c r="CU119" s="9" t="str">
        <f t="shared" si="222"/>
        <v/>
      </c>
      <c r="CV119" s="9" t="str">
        <f t="shared" si="223"/>
        <v/>
      </c>
      <c r="CW119" s="9" t="str">
        <f t="shared" si="224"/>
        <v/>
      </c>
      <c r="CX119" s="9" t="str">
        <f t="shared" si="224"/>
        <v/>
      </c>
      <c r="CY119" s="9" t="str">
        <f t="shared" si="224"/>
        <v/>
      </c>
      <c r="CZ119" s="9" t="str">
        <f t="shared" si="224"/>
        <v/>
      </c>
      <c r="DA119" s="9" t="str">
        <f t="shared" si="224"/>
        <v/>
      </c>
      <c r="DB119" s="9" t="str">
        <f t="shared" si="224"/>
        <v/>
      </c>
      <c r="DC119" s="9" t="str">
        <f t="shared" si="224"/>
        <v/>
      </c>
      <c r="DD119" s="2" t="str">
        <f t="shared" si="225"/>
        <v/>
      </c>
      <c r="DE119" s="2" t="str">
        <f t="shared" si="226"/>
        <v/>
      </c>
      <c r="DF119" s="2" t="str">
        <f t="shared" si="227"/>
        <v/>
      </c>
      <c r="DG119" s="2" t="str">
        <f t="shared" si="228"/>
        <v/>
      </c>
      <c r="DH119" s="2" t="str">
        <f t="shared" si="229"/>
        <v/>
      </c>
      <c r="DI119" s="2" t="str">
        <f t="shared" si="230"/>
        <v/>
      </c>
      <c r="DJ119" s="2" t="str">
        <f t="shared" si="231"/>
        <v/>
      </c>
      <c r="DK119" s="2" t="str">
        <f t="shared" si="232"/>
        <v/>
      </c>
      <c r="DL119" s="16" t="str">
        <f t="shared" si="233"/>
        <v/>
      </c>
      <c r="DM119" s="16" t="str">
        <f t="shared" si="234"/>
        <v/>
      </c>
      <c r="DN119" s="16" t="str">
        <f t="shared" si="235"/>
        <v/>
      </c>
      <c r="DO119" s="72" t="str">
        <f t="shared" si="236"/>
        <v/>
      </c>
      <c r="DP119" s="16" t="str">
        <f t="shared" si="237"/>
        <v/>
      </c>
      <c r="DQ119" s="16" t="str">
        <f t="shared" si="238"/>
        <v/>
      </c>
      <c r="DR119" s="2" t="str">
        <f t="shared" si="239"/>
        <v/>
      </c>
      <c r="DS119" s="2" t="str">
        <f t="shared" si="240"/>
        <v/>
      </c>
      <c r="DT119" s="2" t="str">
        <f t="shared" si="241"/>
        <v/>
      </c>
      <c r="DU119" s="2" t="str">
        <f t="shared" si="242"/>
        <v/>
      </c>
      <c r="DV119" s="15"/>
      <c r="DW119" s="17"/>
      <c r="DX119" s="17"/>
      <c r="DY119" s="47" t="str">
        <f t="shared" si="136"/>
        <v/>
      </c>
      <c r="DZ119" s="47" t="str">
        <f t="shared" si="136"/>
        <v/>
      </c>
      <c r="EA119" s="47" t="str">
        <f t="shared" si="136"/>
        <v/>
      </c>
      <c r="EB119" s="47" t="str">
        <f t="shared" si="136"/>
        <v/>
      </c>
      <c r="EC119" s="49" t="str">
        <f t="shared" si="136"/>
        <v/>
      </c>
      <c r="ED119" s="49" t="str">
        <f t="shared" si="136"/>
        <v/>
      </c>
      <c r="EE119" s="47" t="str">
        <f t="shared" ref="DY119:EG147" si="260">IF($DW119="","",EE$30)</f>
        <v/>
      </c>
      <c r="EF119" s="47" t="str">
        <f t="shared" si="260"/>
        <v/>
      </c>
      <c r="EG119" s="47" t="str">
        <f t="shared" si="260"/>
        <v/>
      </c>
      <c r="EH119" s="6">
        <f t="shared" si="152"/>
        <v>0</v>
      </c>
      <c r="EI119" s="6">
        <f t="shared" si="153"/>
        <v>0</v>
      </c>
      <c r="EJ119" s="2" t="str">
        <f t="shared" si="154"/>
        <v/>
      </c>
      <c r="EK119" s="2" t="str">
        <f t="shared" si="155"/>
        <v/>
      </c>
      <c r="EL119" s="2" t="str">
        <f t="shared" si="259"/>
        <v/>
      </c>
      <c r="EM119" s="2" t="str">
        <f t="shared" si="156"/>
        <v/>
      </c>
      <c r="EN119" s="2" t="str">
        <f t="shared" si="157"/>
        <v/>
      </c>
      <c r="EO119" s="2">
        <f t="shared" si="158"/>
        <v>0</v>
      </c>
      <c r="EP119" s="2">
        <f t="shared" si="243"/>
        <v>0</v>
      </c>
      <c r="EQ119" s="2"/>
      <c r="ER119" s="2"/>
      <c r="ES119" s="2"/>
      <c r="ET119" s="2"/>
      <c r="EU119" s="2"/>
      <c r="EV119" s="2"/>
      <c r="EW119" s="2">
        <f t="shared" si="159"/>
        <v>0</v>
      </c>
      <c r="EX119" s="2">
        <f t="shared" si="160"/>
        <v>0</v>
      </c>
      <c r="EY119" s="2">
        <f t="shared" si="244"/>
        <v>0</v>
      </c>
      <c r="EZ119" s="2">
        <f t="shared" si="161"/>
        <v>0</v>
      </c>
      <c r="FA119" s="2">
        <f t="shared" si="162"/>
        <v>0</v>
      </c>
      <c r="FB119" s="59"/>
      <c r="FC119" s="2">
        <f t="shared" si="163"/>
        <v>0</v>
      </c>
      <c r="FD119" s="2">
        <f t="shared" si="245"/>
        <v>0</v>
      </c>
      <c r="FE119" s="3">
        <f t="shared" si="258"/>
        <v>0</v>
      </c>
      <c r="FF119" s="3">
        <f t="shared" si="246"/>
        <v>0</v>
      </c>
      <c r="FG119" s="3">
        <f t="shared" si="247"/>
        <v>0</v>
      </c>
      <c r="FH119" s="3">
        <f t="shared" si="164"/>
        <v>0</v>
      </c>
      <c r="FI119" s="67">
        <f t="shared" si="165"/>
        <v>0</v>
      </c>
      <c r="FJ119" s="3">
        <f t="shared" si="166"/>
        <v>0</v>
      </c>
      <c r="FK119" s="3">
        <f t="shared" si="167"/>
        <v>0</v>
      </c>
      <c r="FL119" s="3">
        <f t="shared" si="248"/>
        <v>0</v>
      </c>
      <c r="FM119" s="3">
        <f t="shared" si="249"/>
        <v>0</v>
      </c>
      <c r="FN119" s="3">
        <f t="shared" si="250"/>
        <v>0</v>
      </c>
      <c r="FO119" s="2">
        <f t="shared" si="168"/>
        <v>0</v>
      </c>
      <c r="FP119" s="2">
        <f t="shared" si="169"/>
        <v>0</v>
      </c>
      <c r="FQ119" s="2">
        <f t="shared" si="251"/>
        <v>0</v>
      </c>
      <c r="FR119" s="6" t="str">
        <f>IF(A119=1,1,IF(DW119="","",COUNTA($DW$31:DW119)+1))</f>
        <v/>
      </c>
      <c r="FS119" s="6" t="str">
        <f t="shared" si="170"/>
        <v/>
      </c>
      <c r="FT119" s="43">
        <f t="shared" si="252"/>
        <v>0</v>
      </c>
      <c r="FU119" s="23">
        <f t="shared" si="253"/>
        <v>0</v>
      </c>
      <c r="FV119" s="21">
        <f t="shared" si="254"/>
        <v>0</v>
      </c>
    </row>
    <row r="120" spans="1:178">
      <c r="A120" s="4" t="str">
        <f t="shared" si="171"/>
        <v/>
      </c>
      <c r="B120" s="33"/>
      <c r="C120" s="33"/>
      <c r="D120" s="33"/>
      <c r="E120" s="33"/>
      <c r="F120" s="33"/>
      <c r="G120" s="11" t="str">
        <f t="shared" si="138"/>
        <v/>
      </c>
      <c r="H120" s="3" t="str">
        <f t="shared" si="172"/>
        <v/>
      </c>
      <c r="I120" s="3" t="str">
        <f t="shared" si="139"/>
        <v/>
      </c>
      <c r="J120" s="3" t="str">
        <f t="shared" si="173"/>
        <v/>
      </c>
      <c r="K120" s="3" t="str">
        <f t="shared" si="140"/>
        <v/>
      </c>
      <c r="L120" s="2" t="str">
        <f t="shared" si="141"/>
        <v/>
      </c>
      <c r="M120" s="8" t="str">
        <f t="shared" si="174"/>
        <v/>
      </c>
      <c r="N120" s="8" t="str">
        <f t="shared" si="142"/>
        <v/>
      </c>
      <c r="O120" s="8" t="str">
        <f t="shared" si="175"/>
        <v/>
      </c>
      <c r="P120" s="8" t="str">
        <f t="shared" si="143"/>
        <v/>
      </c>
      <c r="Q120" s="2" t="str">
        <f t="shared" si="144"/>
        <v/>
      </c>
      <c r="R120" s="3" t="str">
        <f t="shared" si="145"/>
        <v/>
      </c>
      <c r="S120" s="3" t="str">
        <f t="shared" si="146"/>
        <v/>
      </c>
      <c r="T120" s="3" t="str">
        <f t="shared" si="176"/>
        <v/>
      </c>
      <c r="U120" s="8" t="str">
        <f t="shared" si="147"/>
        <v/>
      </c>
      <c r="V120" s="2" t="str">
        <f t="shared" si="148"/>
        <v/>
      </c>
      <c r="W120" s="2" t="str">
        <f t="shared" si="149"/>
        <v/>
      </c>
      <c r="X120" s="2" t="str">
        <f t="shared" si="255"/>
        <v/>
      </c>
      <c r="Y120" s="2" t="str">
        <f t="shared" si="150"/>
        <v/>
      </c>
      <c r="Z120" s="46" t="str">
        <f t="shared" si="177"/>
        <v/>
      </c>
      <c r="AA120" s="46" t="str">
        <f t="shared" si="178"/>
        <v/>
      </c>
      <c r="AB120" s="47"/>
      <c r="AC120" s="46" t="str">
        <f t="shared" si="179"/>
        <v/>
      </c>
      <c r="AD120" s="47" t="str">
        <f t="shared" si="180"/>
        <v/>
      </c>
      <c r="AE120" s="48" t="str">
        <f t="shared" si="181"/>
        <v/>
      </c>
      <c r="AF120" s="49" t="str">
        <f t="shared" si="135"/>
        <v/>
      </c>
      <c r="AG120" s="49" t="str">
        <f t="shared" si="135"/>
        <v/>
      </c>
      <c r="AH120" s="49" t="str">
        <f t="shared" si="135"/>
        <v/>
      </c>
      <c r="AI120" s="47" t="str">
        <f t="shared" si="135"/>
        <v/>
      </c>
      <c r="AJ120" s="47" t="str">
        <f t="shared" si="135"/>
        <v/>
      </c>
      <c r="AK120" s="46" t="str">
        <f t="shared" si="135"/>
        <v/>
      </c>
      <c r="AL120" s="47"/>
      <c r="AM120" s="53" t="str">
        <f t="shared" si="182"/>
        <v/>
      </c>
      <c r="AN120" s="50" t="str">
        <f t="shared" si="183"/>
        <v/>
      </c>
      <c r="AO120" s="51"/>
      <c r="AP120" s="52" t="str">
        <f t="shared" si="184"/>
        <v/>
      </c>
      <c r="AQ120" s="52" t="str">
        <f t="shared" si="185"/>
        <v/>
      </c>
      <c r="AR120" s="47">
        <f t="shared" si="186"/>
        <v>0</v>
      </c>
      <c r="AS120" s="53" t="str">
        <f t="shared" si="187"/>
        <v/>
      </c>
      <c r="AT120" s="52" t="str">
        <f t="shared" si="188"/>
        <v/>
      </c>
      <c r="AU120" s="9" t="str">
        <f t="shared" si="189"/>
        <v/>
      </c>
      <c r="AV120" s="9" t="str">
        <f t="shared" si="190"/>
        <v/>
      </c>
      <c r="AW120" s="12" t="str">
        <f t="shared" si="191"/>
        <v/>
      </c>
      <c r="AX120" s="9" t="str">
        <f t="shared" si="192"/>
        <v/>
      </c>
      <c r="AY120" s="12" t="str">
        <f t="shared" si="193"/>
        <v/>
      </c>
      <c r="AZ120" s="10" t="str">
        <f t="shared" si="194"/>
        <v/>
      </c>
      <c r="BA120" s="10" t="str">
        <f t="shared" si="195"/>
        <v/>
      </c>
      <c r="BB120" s="10" t="str">
        <f t="shared" si="196"/>
        <v/>
      </c>
      <c r="BC120" s="10" t="str">
        <f t="shared" si="197"/>
        <v/>
      </c>
      <c r="BD120" s="10" t="str">
        <f t="shared" si="198"/>
        <v/>
      </c>
      <c r="BE120" s="12" t="str">
        <f t="shared" si="199"/>
        <v/>
      </c>
      <c r="BF120" s="9" t="str">
        <f t="shared" si="200"/>
        <v/>
      </c>
      <c r="BG120" s="9" t="str">
        <f t="shared" si="201"/>
        <v/>
      </c>
      <c r="BH120" s="7" t="str">
        <f t="shared" si="202"/>
        <v/>
      </c>
      <c r="BI120" s="7" t="str">
        <f t="shared" si="203"/>
        <v/>
      </c>
      <c r="BJ120" s="12" t="str">
        <f t="shared" si="204"/>
        <v/>
      </c>
      <c r="BK120" s="80" t="str">
        <f t="shared" si="205"/>
        <v/>
      </c>
      <c r="BL120" s="7" t="str">
        <f t="shared" si="206"/>
        <v/>
      </c>
      <c r="BM120" s="7" t="str">
        <f t="shared" si="256"/>
        <v/>
      </c>
      <c r="BN120" s="12" t="str">
        <f t="shared" si="207"/>
        <v/>
      </c>
      <c r="BO120" s="9" t="str">
        <f t="shared" si="208"/>
        <v/>
      </c>
      <c r="BP120" s="2" t="str">
        <f t="shared" si="209"/>
        <v/>
      </c>
      <c r="BQ120" s="2" t="str">
        <f t="shared" si="210"/>
        <v/>
      </c>
      <c r="BR120" s="20" t="str">
        <f t="shared" si="151"/>
        <v/>
      </c>
      <c r="BS120" s="20" t="str">
        <f t="shared" si="151"/>
        <v/>
      </c>
      <c r="BT120" s="20" t="str">
        <f t="shared" si="151"/>
        <v/>
      </c>
      <c r="BU120" s="86" t="str">
        <f t="shared" si="211"/>
        <v/>
      </c>
      <c r="BV120" s="86" t="str">
        <f t="shared" si="212"/>
        <v/>
      </c>
      <c r="BW120" s="20" t="str">
        <f t="shared" si="151"/>
        <v/>
      </c>
      <c r="BX120" s="86" t="str">
        <f t="shared" si="151"/>
        <v/>
      </c>
      <c r="BY120" s="86" t="str">
        <f t="shared" si="151"/>
        <v/>
      </c>
      <c r="BZ120" s="86" t="str">
        <f t="shared" si="151"/>
        <v/>
      </c>
      <c r="CA120" s="86" t="str">
        <f t="shared" si="151"/>
        <v/>
      </c>
      <c r="CB120" s="86" t="str">
        <f t="shared" si="151"/>
        <v/>
      </c>
      <c r="CC120" s="86" t="str">
        <f t="shared" si="151"/>
        <v/>
      </c>
      <c r="CD120" s="86" t="str">
        <f t="shared" si="151"/>
        <v/>
      </c>
      <c r="CE120" s="20" t="str">
        <f t="shared" si="257"/>
        <v/>
      </c>
      <c r="CF120" s="14" t="str">
        <f t="shared" si="213"/>
        <v/>
      </c>
      <c r="CG120" s="14" t="str">
        <f t="shared" si="214"/>
        <v/>
      </c>
      <c r="CH120" s="8">
        <f t="shared" si="215"/>
        <v>0</v>
      </c>
      <c r="CI120" s="9" t="str">
        <f t="shared" si="216"/>
        <v/>
      </c>
      <c r="CJ120" s="9" t="str">
        <f t="shared" si="217"/>
        <v/>
      </c>
      <c r="CK120" s="9" t="str">
        <f t="shared" si="218"/>
        <v/>
      </c>
      <c r="CL120" s="9" t="str">
        <f t="shared" si="219"/>
        <v/>
      </c>
      <c r="CM120" s="9" t="str">
        <f t="shared" si="220"/>
        <v/>
      </c>
      <c r="CN120" s="9" t="str">
        <f t="shared" si="221"/>
        <v/>
      </c>
      <c r="CO120" s="9" t="str">
        <f t="shared" si="222"/>
        <v/>
      </c>
      <c r="CP120" s="9" t="str">
        <f t="shared" si="222"/>
        <v/>
      </c>
      <c r="CQ120" s="9" t="str">
        <f t="shared" si="222"/>
        <v/>
      </c>
      <c r="CR120" s="9" t="str">
        <f t="shared" si="222"/>
        <v/>
      </c>
      <c r="CS120" s="9" t="str">
        <f t="shared" si="222"/>
        <v/>
      </c>
      <c r="CT120" s="9" t="str">
        <f t="shared" si="222"/>
        <v/>
      </c>
      <c r="CU120" s="9" t="str">
        <f t="shared" si="222"/>
        <v/>
      </c>
      <c r="CV120" s="9" t="str">
        <f t="shared" si="223"/>
        <v/>
      </c>
      <c r="CW120" s="9" t="str">
        <f t="shared" si="224"/>
        <v/>
      </c>
      <c r="CX120" s="9" t="str">
        <f t="shared" si="224"/>
        <v/>
      </c>
      <c r="CY120" s="9" t="str">
        <f t="shared" si="224"/>
        <v/>
      </c>
      <c r="CZ120" s="9" t="str">
        <f t="shared" si="224"/>
        <v/>
      </c>
      <c r="DA120" s="9" t="str">
        <f t="shared" si="224"/>
        <v/>
      </c>
      <c r="DB120" s="9" t="str">
        <f t="shared" si="224"/>
        <v/>
      </c>
      <c r="DC120" s="9" t="str">
        <f t="shared" si="224"/>
        <v/>
      </c>
      <c r="DD120" s="2" t="str">
        <f t="shared" si="225"/>
        <v/>
      </c>
      <c r="DE120" s="2" t="str">
        <f t="shared" si="226"/>
        <v/>
      </c>
      <c r="DF120" s="2" t="str">
        <f t="shared" si="227"/>
        <v/>
      </c>
      <c r="DG120" s="2" t="str">
        <f t="shared" si="228"/>
        <v/>
      </c>
      <c r="DH120" s="2" t="str">
        <f t="shared" si="229"/>
        <v/>
      </c>
      <c r="DI120" s="2" t="str">
        <f t="shared" si="230"/>
        <v/>
      </c>
      <c r="DJ120" s="2" t="str">
        <f t="shared" si="231"/>
        <v/>
      </c>
      <c r="DK120" s="2" t="str">
        <f t="shared" si="232"/>
        <v/>
      </c>
      <c r="DL120" s="16" t="str">
        <f t="shared" si="233"/>
        <v/>
      </c>
      <c r="DM120" s="16" t="str">
        <f t="shared" si="234"/>
        <v/>
      </c>
      <c r="DN120" s="16" t="str">
        <f t="shared" si="235"/>
        <v/>
      </c>
      <c r="DO120" s="72" t="str">
        <f t="shared" si="236"/>
        <v/>
      </c>
      <c r="DP120" s="16" t="str">
        <f t="shared" si="237"/>
        <v/>
      </c>
      <c r="DQ120" s="16" t="str">
        <f t="shared" si="238"/>
        <v/>
      </c>
      <c r="DR120" s="2" t="str">
        <f t="shared" si="239"/>
        <v/>
      </c>
      <c r="DS120" s="2" t="str">
        <f t="shared" si="240"/>
        <v/>
      </c>
      <c r="DT120" s="2" t="str">
        <f t="shared" si="241"/>
        <v/>
      </c>
      <c r="DU120" s="2" t="str">
        <f t="shared" si="242"/>
        <v/>
      </c>
      <c r="DV120" s="15"/>
      <c r="DW120" s="17"/>
      <c r="DX120" s="17"/>
      <c r="DY120" s="47" t="str">
        <f t="shared" si="260"/>
        <v/>
      </c>
      <c r="DZ120" s="47" t="str">
        <f t="shared" si="260"/>
        <v/>
      </c>
      <c r="EA120" s="47" t="str">
        <f t="shared" si="260"/>
        <v/>
      </c>
      <c r="EB120" s="47" t="str">
        <f t="shared" si="260"/>
        <v/>
      </c>
      <c r="EC120" s="49" t="str">
        <f t="shared" si="260"/>
        <v/>
      </c>
      <c r="ED120" s="49" t="str">
        <f t="shared" si="260"/>
        <v/>
      </c>
      <c r="EE120" s="47" t="str">
        <f t="shared" si="260"/>
        <v/>
      </c>
      <c r="EF120" s="47" t="str">
        <f t="shared" si="260"/>
        <v/>
      </c>
      <c r="EG120" s="47" t="str">
        <f t="shared" si="260"/>
        <v/>
      </c>
      <c r="EH120" s="6">
        <f t="shared" si="152"/>
        <v>0</v>
      </c>
      <c r="EI120" s="6">
        <f t="shared" si="153"/>
        <v>0</v>
      </c>
      <c r="EJ120" s="2" t="str">
        <f t="shared" si="154"/>
        <v/>
      </c>
      <c r="EK120" s="2" t="str">
        <f t="shared" si="155"/>
        <v/>
      </c>
      <c r="EL120" s="2" t="str">
        <f t="shared" si="259"/>
        <v/>
      </c>
      <c r="EM120" s="2" t="str">
        <f t="shared" si="156"/>
        <v/>
      </c>
      <c r="EN120" s="2" t="str">
        <f t="shared" si="157"/>
        <v/>
      </c>
      <c r="EO120" s="2">
        <f t="shared" si="158"/>
        <v>0</v>
      </c>
      <c r="EP120" s="2">
        <f t="shared" si="243"/>
        <v>0</v>
      </c>
      <c r="EQ120" s="2"/>
      <c r="ER120" s="2"/>
      <c r="ES120" s="2"/>
      <c r="ET120" s="2"/>
      <c r="EU120" s="2"/>
      <c r="EV120" s="2"/>
      <c r="EW120" s="2">
        <f t="shared" si="159"/>
        <v>0</v>
      </c>
      <c r="EX120" s="2">
        <f t="shared" si="160"/>
        <v>0</v>
      </c>
      <c r="EY120" s="2">
        <f t="shared" si="244"/>
        <v>0</v>
      </c>
      <c r="EZ120" s="2">
        <f t="shared" si="161"/>
        <v>0</v>
      </c>
      <c r="FA120" s="2">
        <f t="shared" si="162"/>
        <v>0</v>
      </c>
      <c r="FB120" s="59"/>
      <c r="FC120" s="2">
        <f t="shared" si="163"/>
        <v>0</v>
      </c>
      <c r="FD120" s="2">
        <f t="shared" si="245"/>
        <v>0</v>
      </c>
      <c r="FE120" s="3">
        <f t="shared" si="258"/>
        <v>0</v>
      </c>
      <c r="FF120" s="3">
        <f t="shared" si="246"/>
        <v>0</v>
      </c>
      <c r="FG120" s="3">
        <f t="shared" si="247"/>
        <v>0</v>
      </c>
      <c r="FH120" s="3">
        <f t="shared" si="164"/>
        <v>0</v>
      </c>
      <c r="FI120" s="67">
        <f t="shared" si="165"/>
        <v>0</v>
      </c>
      <c r="FJ120" s="3">
        <f t="shared" si="166"/>
        <v>0</v>
      </c>
      <c r="FK120" s="3">
        <f t="shared" si="167"/>
        <v>0</v>
      </c>
      <c r="FL120" s="3">
        <f t="shared" si="248"/>
        <v>0</v>
      </c>
      <c r="FM120" s="3">
        <f t="shared" si="249"/>
        <v>0</v>
      </c>
      <c r="FN120" s="3">
        <f t="shared" si="250"/>
        <v>0</v>
      </c>
      <c r="FO120" s="2">
        <f t="shared" si="168"/>
        <v>0</v>
      </c>
      <c r="FP120" s="2">
        <f t="shared" si="169"/>
        <v>0</v>
      </c>
      <c r="FQ120" s="2">
        <f t="shared" si="251"/>
        <v>0</v>
      </c>
      <c r="FR120" s="6" t="str">
        <f>IF(A120=1,1,IF(DW120="","",COUNTA($DW$31:DW120)+1))</f>
        <v/>
      </c>
      <c r="FS120" s="6" t="str">
        <f t="shared" si="170"/>
        <v/>
      </c>
      <c r="FT120" s="43">
        <f t="shared" si="252"/>
        <v>0</v>
      </c>
      <c r="FU120" s="23">
        <f t="shared" si="253"/>
        <v>0</v>
      </c>
      <c r="FV120" s="21">
        <f t="shared" si="254"/>
        <v>0</v>
      </c>
    </row>
    <row r="121" spans="1:178">
      <c r="A121" s="4" t="str">
        <f t="shared" si="171"/>
        <v/>
      </c>
      <c r="B121" s="33"/>
      <c r="C121" s="33"/>
      <c r="D121" s="33"/>
      <c r="E121" s="33"/>
      <c r="F121" s="33"/>
      <c r="G121" s="11" t="str">
        <f t="shared" si="138"/>
        <v/>
      </c>
      <c r="H121" s="3" t="str">
        <f t="shared" si="172"/>
        <v/>
      </c>
      <c r="I121" s="3" t="str">
        <f t="shared" si="139"/>
        <v/>
      </c>
      <c r="J121" s="3" t="str">
        <f t="shared" si="173"/>
        <v/>
      </c>
      <c r="K121" s="3" t="str">
        <f t="shared" si="140"/>
        <v/>
      </c>
      <c r="L121" s="2" t="str">
        <f t="shared" si="141"/>
        <v/>
      </c>
      <c r="M121" s="8" t="str">
        <f t="shared" si="174"/>
        <v/>
      </c>
      <c r="N121" s="8" t="str">
        <f t="shared" si="142"/>
        <v/>
      </c>
      <c r="O121" s="8" t="str">
        <f t="shared" si="175"/>
        <v/>
      </c>
      <c r="P121" s="8" t="str">
        <f t="shared" si="143"/>
        <v/>
      </c>
      <c r="Q121" s="2" t="str">
        <f t="shared" si="144"/>
        <v/>
      </c>
      <c r="R121" s="3" t="str">
        <f t="shared" si="145"/>
        <v/>
      </c>
      <c r="S121" s="3" t="str">
        <f t="shared" si="146"/>
        <v/>
      </c>
      <c r="T121" s="3" t="str">
        <f t="shared" si="176"/>
        <v/>
      </c>
      <c r="U121" s="8" t="str">
        <f t="shared" si="147"/>
        <v/>
      </c>
      <c r="V121" s="2" t="str">
        <f t="shared" si="148"/>
        <v/>
      </c>
      <c r="W121" s="2" t="str">
        <f t="shared" si="149"/>
        <v/>
      </c>
      <c r="X121" s="2" t="str">
        <f t="shared" si="255"/>
        <v/>
      </c>
      <c r="Y121" s="2" t="str">
        <f t="shared" si="150"/>
        <v/>
      </c>
      <c r="Z121" s="46" t="str">
        <f t="shared" si="177"/>
        <v/>
      </c>
      <c r="AA121" s="46" t="str">
        <f t="shared" si="178"/>
        <v/>
      </c>
      <c r="AB121" s="47"/>
      <c r="AC121" s="46" t="str">
        <f t="shared" si="179"/>
        <v/>
      </c>
      <c r="AD121" s="47" t="str">
        <f t="shared" si="180"/>
        <v/>
      </c>
      <c r="AE121" s="48" t="str">
        <f t="shared" si="181"/>
        <v/>
      </c>
      <c r="AF121" s="49" t="str">
        <f t="shared" si="135"/>
        <v/>
      </c>
      <c r="AG121" s="49" t="str">
        <f t="shared" si="135"/>
        <v/>
      </c>
      <c r="AH121" s="49" t="str">
        <f t="shared" si="135"/>
        <v/>
      </c>
      <c r="AI121" s="47" t="str">
        <f t="shared" si="135"/>
        <v/>
      </c>
      <c r="AJ121" s="47" t="str">
        <f t="shared" si="135"/>
        <v/>
      </c>
      <c r="AK121" s="46" t="str">
        <f t="shared" si="135"/>
        <v/>
      </c>
      <c r="AL121" s="47"/>
      <c r="AM121" s="53" t="str">
        <f t="shared" si="182"/>
        <v/>
      </c>
      <c r="AN121" s="50" t="str">
        <f t="shared" si="183"/>
        <v/>
      </c>
      <c r="AO121" s="51"/>
      <c r="AP121" s="52" t="str">
        <f t="shared" si="184"/>
        <v/>
      </c>
      <c r="AQ121" s="52" t="str">
        <f t="shared" si="185"/>
        <v/>
      </c>
      <c r="AR121" s="47">
        <f t="shared" si="186"/>
        <v>0</v>
      </c>
      <c r="AS121" s="53" t="str">
        <f t="shared" si="187"/>
        <v/>
      </c>
      <c r="AT121" s="52" t="str">
        <f t="shared" si="188"/>
        <v/>
      </c>
      <c r="AU121" s="9" t="str">
        <f t="shared" si="189"/>
        <v/>
      </c>
      <c r="AV121" s="9" t="str">
        <f t="shared" si="190"/>
        <v/>
      </c>
      <c r="AW121" s="12" t="str">
        <f t="shared" si="191"/>
        <v/>
      </c>
      <c r="AX121" s="9" t="str">
        <f t="shared" si="192"/>
        <v/>
      </c>
      <c r="AY121" s="12" t="str">
        <f t="shared" si="193"/>
        <v/>
      </c>
      <c r="AZ121" s="10" t="str">
        <f t="shared" si="194"/>
        <v/>
      </c>
      <c r="BA121" s="10" t="str">
        <f t="shared" si="195"/>
        <v/>
      </c>
      <c r="BB121" s="10" t="str">
        <f t="shared" si="196"/>
        <v/>
      </c>
      <c r="BC121" s="10" t="str">
        <f t="shared" si="197"/>
        <v/>
      </c>
      <c r="BD121" s="10" t="str">
        <f t="shared" si="198"/>
        <v/>
      </c>
      <c r="BE121" s="12" t="str">
        <f t="shared" si="199"/>
        <v/>
      </c>
      <c r="BF121" s="9" t="str">
        <f t="shared" si="200"/>
        <v/>
      </c>
      <c r="BG121" s="9" t="str">
        <f t="shared" si="201"/>
        <v/>
      </c>
      <c r="BH121" s="7" t="str">
        <f t="shared" si="202"/>
        <v/>
      </c>
      <c r="BI121" s="7" t="str">
        <f t="shared" si="203"/>
        <v/>
      </c>
      <c r="BJ121" s="12" t="str">
        <f t="shared" si="204"/>
        <v/>
      </c>
      <c r="BK121" s="80" t="str">
        <f t="shared" si="205"/>
        <v/>
      </c>
      <c r="BL121" s="7" t="str">
        <f t="shared" si="206"/>
        <v/>
      </c>
      <c r="BM121" s="7" t="str">
        <f t="shared" si="256"/>
        <v/>
      </c>
      <c r="BN121" s="12" t="str">
        <f t="shared" si="207"/>
        <v/>
      </c>
      <c r="BO121" s="9" t="str">
        <f t="shared" si="208"/>
        <v/>
      </c>
      <c r="BP121" s="2" t="str">
        <f t="shared" si="209"/>
        <v/>
      </c>
      <c r="BQ121" s="2" t="str">
        <f t="shared" si="210"/>
        <v/>
      </c>
      <c r="BR121" s="20" t="str">
        <f t="shared" si="151"/>
        <v/>
      </c>
      <c r="BS121" s="20" t="str">
        <f t="shared" si="151"/>
        <v/>
      </c>
      <c r="BT121" s="20" t="str">
        <f t="shared" si="151"/>
        <v/>
      </c>
      <c r="BU121" s="86" t="str">
        <f t="shared" si="211"/>
        <v/>
      </c>
      <c r="BV121" s="86" t="str">
        <f t="shared" si="212"/>
        <v/>
      </c>
      <c r="BW121" s="20" t="str">
        <f t="shared" si="151"/>
        <v/>
      </c>
      <c r="BX121" s="86" t="str">
        <f t="shared" si="151"/>
        <v/>
      </c>
      <c r="BY121" s="86" t="str">
        <f t="shared" si="151"/>
        <v/>
      </c>
      <c r="BZ121" s="86" t="str">
        <f t="shared" si="151"/>
        <v/>
      </c>
      <c r="CA121" s="86" t="str">
        <f t="shared" si="151"/>
        <v/>
      </c>
      <c r="CB121" s="86" t="str">
        <f t="shared" si="151"/>
        <v/>
      </c>
      <c r="CC121" s="86" t="str">
        <f t="shared" si="151"/>
        <v/>
      </c>
      <c r="CD121" s="86" t="str">
        <f t="shared" si="151"/>
        <v/>
      </c>
      <c r="CE121" s="20" t="str">
        <f t="shared" si="257"/>
        <v/>
      </c>
      <c r="CF121" s="14" t="str">
        <f t="shared" si="213"/>
        <v/>
      </c>
      <c r="CG121" s="14" t="str">
        <f t="shared" si="214"/>
        <v/>
      </c>
      <c r="CH121" s="8">
        <f t="shared" si="215"/>
        <v>0</v>
      </c>
      <c r="CI121" s="9" t="str">
        <f t="shared" si="216"/>
        <v/>
      </c>
      <c r="CJ121" s="9" t="str">
        <f t="shared" si="217"/>
        <v/>
      </c>
      <c r="CK121" s="9" t="str">
        <f t="shared" si="218"/>
        <v/>
      </c>
      <c r="CL121" s="9" t="str">
        <f t="shared" si="219"/>
        <v/>
      </c>
      <c r="CM121" s="9" t="str">
        <f t="shared" si="220"/>
        <v/>
      </c>
      <c r="CN121" s="9" t="str">
        <f t="shared" si="221"/>
        <v/>
      </c>
      <c r="CO121" s="9" t="str">
        <f t="shared" si="222"/>
        <v/>
      </c>
      <c r="CP121" s="9" t="str">
        <f t="shared" si="222"/>
        <v/>
      </c>
      <c r="CQ121" s="9" t="str">
        <f t="shared" si="222"/>
        <v/>
      </c>
      <c r="CR121" s="9" t="str">
        <f t="shared" si="222"/>
        <v/>
      </c>
      <c r="CS121" s="9" t="str">
        <f t="shared" si="222"/>
        <v/>
      </c>
      <c r="CT121" s="9" t="str">
        <f t="shared" si="222"/>
        <v/>
      </c>
      <c r="CU121" s="9" t="str">
        <f t="shared" si="222"/>
        <v/>
      </c>
      <c r="CV121" s="9" t="str">
        <f t="shared" si="223"/>
        <v/>
      </c>
      <c r="CW121" s="9" t="str">
        <f t="shared" si="224"/>
        <v/>
      </c>
      <c r="CX121" s="9" t="str">
        <f t="shared" si="224"/>
        <v/>
      </c>
      <c r="CY121" s="9" t="str">
        <f t="shared" si="224"/>
        <v/>
      </c>
      <c r="CZ121" s="9" t="str">
        <f t="shared" si="224"/>
        <v/>
      </c>
      <c r="DA121" s="9" t="str">
        <f t="shared" si="224"/>
        <v/>
      </c>
      <c r="DB121" s="9" t="str">
        <f t="shared" si="224"/>
        <v/>
      </c>
      <c r="DC121" s="9" t="str">
        <f t="shared" si="224"/>
        <v/>
      </c>
      <c r="DD121" s="2" t="str">
        <f t="shared" si="225"/>
        <v/>
      </c>
      <c r="DE121" s="2" t="str">
        <f t="shared" si="226"/>
        <v/>
      </c>
      <c r="DF121" s="2" t="str">
        <f t="shared" si="227"/>
        <v/>
      </c>
      <c r="DG121" s="2" t="str">
        <f t="shared" si="228"/>
        <v/>
      </c>
      <c r="DH121" s="2" t="str">
        <f t="shared" si="229"/>
        <v/>
      </c>
      <c r="DI121" s="2" t="str">
        <f t="shared" si="230"/>
        <v/>
      </c>
      <c r="DJ121" s="2" t="str">
        <f t="shared" si="231"/>
        <v/>
      </c>
      <c r="DK121" s="2" t="str">
        <f t="shared" si="232"/>
        <v/>
      </c>
      <c r="DL121" s="16" t="str">
        <f t="shared" si="233"/>
        <v/>
      </c>
      <c r="DM121" s="16" t="str">
        <f t="shared" si="234"/>
        <v/>
      </c>
      <c r="DN121" s="16" t="str">
        <f t="shared" si="235"/>
        <v/>
      </c>
      <c r="DO121" s="72" t="str">
        <f t="shared" si="236"/>
        <v/>
      </c>
      <c r="DP121" s="16" t="str">
        <f t="shared" si="237"/>
        <v/>
      </c>
      <c r="DQ121" s="16" t="str">
        <f t="shared" si="238"/>
        <v/>
      </c>
      <c r="DR121" s="2" t="str">
        <f t="shared" si="239"/>
        <v/>
      </c>
      <c r="DS121" s="2" t="str">
        <f t="shared" si="240"/>
        <v/>
      </c>
      <c r="DT121" s="2" t="str">
        <f t="shared" si="241"/>
        <v/>
      </c>
      <c r="DU121" s="2" t="str">
        <f t="shared" si="242"/>
        <v/>
      </c>
      <c r="DV121" s="15"/>
      <c r="DW121" s="17"/>
      <c r="DX121" s="17"/>
      <c r="DY121" s="47" t="str">
        <f t="shared" si="260"/>
        <v/>
      </c>
      <c r="DZ121" s="47" t="str">
        <f t="shared" si="260"/>
        <v/>
      </c>
      <c r="EA121" s="47" t="str">
        <f t="shared" si="260"/>
        <v/>
      </c>
      <c r="EB121" s="47" t="str">
        <f t="shared" si="260"/>
        <v/>
      </c>
      <c r="EC121" s="49" t="str">
        <f t="shared" si="260"/>
        <v/>
      </c>
      <c r="ED121" s="49" t="str">
        <f t="shared" si="260"/>
        <v/>
      </c>
      <c r="EE121" s="47" t="str">
        <f t="shared" si="260"/>
        <v/>
      </c>
      <c r="EF121" s="47" t="str">
        <f t="shared" si="260"/>
        <v/>
      </c>
      <c r="EG121" s="47" t="str">
        <f t="shared" si="260"/>
        <v/>
      </c>
      <c r="EH121" s="6">
        <f t="shared" si="152"/>
        <v>0</v>
      </c>
      <c r="EI121" s="6">
        <f t="shared" si="153"/>
        <v>0</v>
      </c>
      <c r="EJ121" s="2" t="str">
        <f t="shared" si="154"/>
        <v/>
      </c>
      <c r="EK121" s="2" t="str">
        <f t="shared" si="155"/>
        <v/>
      </c>
      <c r="EL121" s="2" t="str">
        <f t="shared" si="259"/>
        <v/>
      </c>
      <c r="EM121" s="2" t="str">
        <f t="shared" si="156"/>
        <v/>
      </c>
      <c r="EN121" s="2" t="str">
        <f t="shared" si="157"/>
        <v/>
      </c>
      <c r="EO121" s="2">
        <f t="shared" si="158"/>
        <v>0</v>
      </c>
      <c r="EP121" s="2">
        <f t="shared" si="243"/>
        <v>0</v>
      </c>
      <c r="EQ121" s="2"/>
      <c r="ER121" s="2"/>
      <c r="ES121" s="2"/>
      <c r="ET121" s="2"/>
      <c r="EU121" s="2"/>
      <c r="EV121" s="2"/>
      <c r="EW121" s="2">
        <f t="shared" si="159"/>
        <v>0</v>
      </c>
      <c r="EX121" s="2">
        <f t="shared" si="160"/>
        <v>0</v>
      </c>
      <c r="EY121" s="2">
        <f t="shared" si="244"/>
        <v>0</v>
      </c>
      <c r="EZ121" s="2">
        <f t="shared" si="161"/>
        <v>0</v>
      </c>
      <c r="FA121" s="2">
        <f t="shared" si="162"/>
        <v>0</v>
      </c>
      <c r="FB121" s="59"/>
      <c r="FC121" s="2">
        <f t="shared" si="163"/>
        <v>0</v>
      </c>
      <c r="FD121" s="2">
        <f t="shared" si="245"/>
        <v>0</v>
      </c>
      <c r="FE121" s="3">
        <f t="shared" si="258"/>
        <v>0</v>
      </c>
      <c r="FF121" s="3">
        <f t="shared" si="246"/>
        <v>0</v>
      </c>
      <c r="FG121" s="3">
        <f t="shared" si="247"/>
        <v>0</v>
      </c>
      <c r="FH121" s="3">
        <f t="shared" si="164"/>
        <v>0</v>
      </c>
      <c r="FI121" s="67">
        <f t="shared" si="165"/>
        <v>0</v>
      </c>
      <c r="FJ121" s="3">
        <f t="shared" si="166"/>
        <v>0</v>
      </c>
      <c r="FK121" s="3">
        <f t="shared" si="167"/>
        <v>0</v>
      </c>
      <c r="FL121" s="3">
        <f t="shared" si="248"/>
        <v>0</v>
      </c>
      <c r="FM121" s="3">
        <f t="shared" si="249"/>
        <v>0</v>
      </c>
      <c r="FN121" s="3">
        <f t="shared" si="250"/>
        <v>0</v>
      </c>
      <c r="FO121" s="2">
        <f t="shared" si="168"/>
        <v>0</v>
      </c>
      <c r="FP121" s="2">
        <f t="shared" si="169"/>
        <v>0</v>
      </c>
      <c r="FQ121" s="2">
        <f t="shared" si="251"/>
        <v>0</v>
      </c>
      <c r="FR121" s="6" t="str">
        <f>IF(A121=1,1,IF(DW121="","",COUNTA($DW$31:DW121)+1))</f>
        <v/>
      </c>
      <c r="FS121" s="6" t="str">
        <f t="shared" si="170"/>
        <v/>
      </c>
      <c r="FT121" s="43">
        <f t="shared" si="252"/>
        <v>0</v>
      </c>
      <c r="FU121" s="23">
        <f t="shared" si="253"/>
        <v>0</v>
      </c>
      <c r="FV121" s="21">
        <f t="shared" si="254"/>
        <v>0</v>
      </c>
    </row>
    <row r="122" spans="1:178">
      <c r="A122" s="4" t="str">
        <f t="shared" si="171"/>
        <v/>
      </c>
      <c r="B122" s="33"/>
      <c r="C122" s="33"/>
      <c r="D122" s="33"/>
      <c r="E122" s="33"/>
      <c r="F122" s="33"/>
      <c r="G122" s="11" t="str">
        <f t="shared" si="138"/>
        <v/>
      </c>
      <c r="H122" s="3" t="str">
        <f t="shared" si="172"/>
        <v/>
      </c>
      <c r="I122" s="3" t="str">
        <f t="shared" si="139"/>
        <v/>
      </c>
      <c r="J122" s="3" t="str">
        <f t="shared" si="173"/>
        <v/>
      </c>
      <c r="K122" s="3" t="str">
        <f t="shared" si="140"/>
        <v/>
      </c>
      <c r="L122" s="2" t="str">
        <f t="shared" si="141"/>
        <v/>
      </c>
      <c r="M122" s="8" t="str">
        <f t="shared" si="174"/>
        <v/>
      </c>
      <c r="N122" s="8" t="str">
        <f t="shared" si="142"/>
        <v/>
      </c>
      <c r="O122" s="8" t="str">
        <f t="shared" si="175"/>
        <v/>
      </c>
      <c r="P122" s="8" t="str">
        <f t="shared" si="143"/>
        <v/>
      </c>
      <c r="Q122" s="2" t="str">
        <f t="shared" si="144"/>
        <v/>
      </c>
      <c r="R122" s="3" t="str">
        <f t="shared" si="145"/>
        <v/>
      </c>
      <c r="S122" s="3" t="str">
        <f t="shared" si="146"/>
        <v/>
      </c>
      <c r="T122" s="3" t="str">
        <f t="shared" si="176"/>
        <v/>
      </c>
      <c r="U122" s="8" t="str">
        <f t="shared" si="147"/>
        <v/>
      </c>
      <c r="V122" s="2" t="str">
        <f t="shared" si="148"/>
        <v/>
      </c>
      <c r="W122" s="2" t="str">
        <f t="shared" si="149"/>
        <v/>
      </c>
      <c r="X122" s="2" t="str">
        <f t="shared" si="255"/>
        <v/>
      </c>
      <c r="Y122" s="2" t="str">
        <f t="shared" si="150"/>
        <v/>
      </c>
      <c r="Z122" s="46" t="str">
        <f t="shared" si="177"/>
        <v/>
      </c>
      <c r="AA122" s="46" t="str">
        <f t="shared" si="178"/>
        <v/>
      </c>
      <c r="AB122" s="47"/>
      <c r="AC122" s="46" t="str">
        <f t="shared" si="179"/>
        <v/>
      </c>
      <c r="AD122" s="47" t="str">
        <f t="shared" si="180"/>
        <v/>
      </c>
      <c r="AE122" s="48" t="str">
        <f t="shared" si="181"/>
        <v/>
      </c>
      <c r="AF122" s="49" t="str">
        <f t="shared" si="135"/>
        <v/>
      </c>
      <c r="AG122" s="49" t="str">
        <f t="shared" si="135"/>
        <v/>
      </c>
      <c r="AH122" s="49" t="str">
        <f t="shared" si="135"/>
        <v/>
      </c>
      <c r="AI122" s="47" t="str">
        <f t="shared" si="135"/>
        <v/>
      </c>
      <c r="AJ122" s="47" t="str">
        <f t="shared" si="135"/>
        <v/>
      </c>
      <c r="AK122" s="46" t="str">
        <f t="shared" si="135"/>
        <v/>
      </c>
      <c r="AL122" s="47"/>
      <c r="AM122" s="53" t="str">
        <f t="shared" si="182"/>
        <v/>
      </c>
      <c r="AN122" s="50" t="str">
        <f t="shared" si="183"/>
        <v/>
      </c>
      <c r="AO122" s="51"/>
      <c r="AP122" s="52" t="str">
        <f t="shared" si="184"/>
        <v/>
      </c>
      <c r="AQ122" s="52" t="str">
        <f t="shared" si="185"/>
        <v/>
      </c>
      <c r="AR122" s="47">
        <f t="shared" si="186"/>
        <v>0</v>
      </c>
      <c r="AS122" s="53" t="str">
        <f t="shared" si="187"/>
        <v/>
      </c>
      <c r="AT122" s="52" t="str">
        <f t="shared" si="188"/>
        <v/>
      </c>
      <c r="AU122" s="9" t="str">
        <f t="shared" si="189"/>
        <v/>
      </c>
      <c r="AV122" s="9" t="str">
        <f t="shared" si="190"/>
        <v/>
      </c>
      <c r="AW122" s="12" t="str">
        <f t="shared" si="191"/>
        <v/>
      </c>
      <c r="AX122" s="9" t="str">
        <f t="shared" si="192"/>
        <v/>
      </c>
      <c r="AY122" s="12" t="str">
        <f t="shared" si="193"/>
        <v/>
      </c>
      <c r="AZ122" s="10" t="str">
        <f t="shared" si="194"/>
        <v/>
      </c>
      <c r="BA122" s="10" t="str">
        <f t="shared" si="195"/>
        <v/>
      </c>
      <c r="BB122" s="10" t="str">
        <f t="shared" si="196"/>
        <v/>
      </c>
      <c r="BC122" s="10" t="str">
        <f t="shared" si="197"/>
        <v/>
      </c>
      <c r="BD122" s="10" t="str">
        <f t="shared" si="198"/>
        <v/>
      </c>
      <c r="BE122" s="12" t="str">
        <f t="shared" si="199"/>
        <v/>
      </c>
      <c r="BF122" s="9" t="str">
        <f t="shared" si="200"/>
        <v/>
      </c>
      <c r="BG122" s="9" t="str">
        <f t="shared" si="201"/>
        <v/>
      </c>
      <c r="BH122" s="7" t="str">
        <f t="shared" si="202"/>
        <v/>
      </c>
      <c r="BI122" s="7" t="str">
        <f t="shared" si="203"/>
        <v/>
      </c>
      <c r="BJ122" s="12" t="str">
        <f t="shared" si="204"/>
        <v/>
      </c>
      <c r="BK122" s="80" t="str">
        <f t="shared" si="205"/>
        <v/>
      </c>
      <c r="BL122" s="7" t="str">
        <f t="shared" si="206"/>
        <v/>
      </c>
      <c r="BM122" s="7" t="str">
        <f t="shared" si="256"/>
        <v/>
      </c>
      <c r="BN122" s="12" t="str">
        <f t="shared" si="207"/>
        <v/>
      </c>
      <c r="BO122" s="9" t="str">
        <f t="shared" si="208"/>
        <v/>
      </c>
      <c r="BP122" s="2" t="str">
        <f t="shared" si="209"/>
        <v/>
      </c>
      <c r="BQ122" s="2" t="str">
        <f t="shared" si="210"/>
        <v/>
      </c>
      <c r="BR122" s="20" t="str">
        <f t="shared" si="151"/>
        <v/>
      </c>
      <c r="BS122" s="20" t="str">
        <f t="shared" si="151"/>
        <v/>
      </c>
      <c r="BT122" s="20" t="str">
        <f t="shared" si="151"/>
        <v/>
      </c>
      <c r="BU122" s="86" t="str">
        <f t="shared" si="211"/>
        <v/>
      </c>
      <c r="BV122" s="86" t="str">
        <f t="shared" si="212"/>
        <v/>
      </c>
      <c r="BW122" s="20" t="str">
        <f t="shared" si="151"/>
        <v/>
      </c>
      <c r="BX122" s="86" t="str">
        <f t="shared" si="151"/>
        <v/>
      </c>
      <c r="BY122" s="86" t="str">
        <f t="shared" si="151"/>
        <v/>
      </c>
      <c r="BZ122" s="86" t="str">
        <f t="shared" si="151"/>
        <v/>
      </c>
      <c r="CA122" s="86" t="str">
        <f t="shared" si="151"/>
        <v/>
      </c>
      <c r="CB122" s="86" t="str">
        <f t="shared" si="151"/>
        <v/>
      </c>
      <c r="CC122" s="86" t="str">
        <f t="shared" si="151"/>
        <v/>
      </c>
      <c r="CD122" s="86" t="str">
        <f t="shared" si="151"/>
        <v/>
      </c>
      <c r="CE122" s="20" t="str">
        <f t="shared" si="257"/>
        <v/>
      </c>
      <c r="CF122" s="14" t="str">
        <f t="shared" si="213"/>
        <v/>
      </c>
      <c r="CG122" s="14" t="str">
        <f t="shared" si="214"/>
        <v/>
      </c>
      <c r="CH122" s="8">
        <f t="shared" si="215"/>
        <v>0</v>
      </c>
      <c r="CI122" s="9" t="str">
        <f t="shared" si="216"/>
        <v/>
      </c>
      <c r="CJ122" s="9" t="str">
        <f t="shared" si="217"/>
        <v/>
      </c>
      <c r="CK122" s="9" t="str">
        <f t="shared" si="218"/>
        <v/>
      </c>
      <c r="CL122" s="9" t="str">
        <f t="shared" si="219"/>
        <v/>
      </c>
      <c r="CM122" s="9" t="str">
        <f t="shared" si="220"/>
        <v/>
      </c>
      <c r="CN122" s="9" t="str">
        <f t="shared" si="221"/>
        <v/>
      </c>
      <c r="CO122" s="9" t="str">
        <f t="shared" si="222"/>
        <v/>
      </c>
      <c r="CP122" s="9" t="str">
        <f t="shared" si="222"/>
        <v/>
      </c>
      <c r="CQ122" s="9" t="str">
        <f t="shared" si="222"/>
        <v/>
      </c>
      <c r="CR122" s="9" t="str">
        <f t="shared" si="222"/>
        <v/>
      </c>
      <c r="CS122" s="9" t="str">
        <f t="shared" si="222"/>
        <v/>
      </c>
      <c r="CT122" s="9" t="str">
        <f t="shared" si="222"/>
        <v/>
      </c>
      <c r="CU122" s="9" t="str">
        <f t="shared" si="222"/>
        <v/>
      </c>
      <c r="CV122" s="9" t="str">
        <f t="shared" si="223"/>
        <v/>
      </c>
      <c r="CW122" s="9" t="str">
        <f t="shared" si="224"/>
        <v/>
      </c>
      <c r="CX122" s="9" t="str">
        <f t="shared" si="224"/>
        <v/>
      </c>
      <c r="CY122" s="9" t="str">
        <f t="shared" si="224"/>
        <v/>
      </c>
      <c r="CZ122" s="9" t="str">
        <f t="shared" si="224"/>
        <v/>
      </c>
      <c r="DA122" s="9" t="str">
        <f t="shared" si="224"/>
        <v/>
      </c>
      <c r="DB122" s="9" t="str">
        <f t="shared" si="224"/>
        <v/>
      </c>
      <c r="DC122" s="9" t="str">
        <f t="shared" si="224"/>
        <v/>
      </c>
      <c r="DD122" s="2" t="str">
        <f t="shared" si="225"/>
        <v/>
      </c>
      <c r="DE122" s="2" t="str">
        <f t="shared" si="226"/>
        <v/>
      </c>
      <c r="DF122" s="2" t="str">
        <f t="shared" si="227"/>
        <v/>
      </c>
      <c r="DG122" s="2" t="str">
        <f t="shared" si="228"/>
        <v/>
      </c>
      <c r="DH122" s="2" t="str">
        <f t="shared" si="229"/>
        <v/>
      </c>
      <c r="DI122" s="2" t="str">
        <f t="shared" si="230"/>
        <v/>
      </c>
      <c r="DJ122" s="2" t="str">
        <f t="shared" si="231"/>
        <v/>
      </c>
      <c r="DK122" s="2" t="str">
        <f t="shared" si="232"/>
        <v/>
      </c>
      <c r="DL122" s="16" t="str">
        <f t="shared" si="233"/>
        <v/>
      </c>
      <c r="DM122" s="16" t="str">
        <f t="shared" si="234"/>
        <v/>
      </c>
      <c r="DN122" s="16" t="str">
        <f t="shared" si="235"/>
        <v/>
      </c>
      <c r="DO122" s="72" t="str">
        <f t="shared" si="236"/>
        <v/>
      </c>
      <c r="DP122" s="16" t="str">
        <f t="shared" si="237"/>
        <v/>
      </c>
      <c r="DQ122" s="16" t="str">
        <f t="shared" si="238"/>
        <v/>
      </c>
      <c r="DR122" s="2" t="str">
        <f t="shared" si="239"/>
        <v/>
      </c>
      <c r="DS122" s="2" t="str">
        <f t="shared" si="240"/>
        <v/>
      </c>
      <c r="DT122" s="2" t="str">
        <f t="shared" si="241"/>
        <v/>
      </c>
      <c r="DU122" s="2" t="str">
        <f t="shared" si="242"/>
        <v/>
      </c>
      <c r="DV122" s="15"/>
      <c r="DW122" s="17"/>
      <c r="DX122" s="17"/>
      <c r="DY122" s="47" t="str">
        <f t="shared" si="260"/>
        <v/>
      </c>
      <c r="DZ122" s="47" t="str">
        <f t="shared" si="260"/>
        <v/>
      </c>
      <c r="EA122" s="47" t="str">
        <f t="shared" si="260"/>
        <v/>
      </c>
      <c r="EB122" s="47" t="str">
        <f t="shared" si="260"/>
        <v/>
      </c>
      <c r="EC122" s="49" t="str">
        <f t="shared" si="260"/>
        <v/>
      </c>
      <c r="ED122" s="49" t="str">
        <f t="shared" si="260"/>
        <v/>
      </c>
      <c r="EE122" s="47" t="str">
        <f t="shared" si="260"/>
        <v/>
      </c>
      <c r="EF122" s="47" t="str">
        <f t="shared" si="260"/>
        <v/>
      </c>
      <c r="EG122" s="47" t="str">
        <f t="shared" si="260"/>
        <v/>
      </c>
      <c r="EH122" s="6">
        <f t="shared" si="152"/>
        <v>0</v>
      </c>
      <c r="EI122" s="6">
        <f t="shared" si="153"/>
        <v>0</v>
      </c>
      <c r="EJ122" s="2" t="str">
        <f t="shared" si="154"/>
        <v/>
      </c>
      <c r="EK122" s="2" t="str">
        <f t="shared" si="155"/>
        <v/>
      </c>
      <c r="EL122" s="2" t="str">
        <f t="shared" si="259"/>
        <v/>
      </c>
      <c r="EM122" s="2" t="str">
        <f t="shared" si="156"/>
        <v/>
      </c>
      <c r="EN122" s="2" t="str">
        <f t="shared" si="157"/>
        <v/>
      </c>
      <c r="EO122" s="2">
        <f t="shared" si="158"/>
        <v>0</v>
      </c>
      <c r="EP122" s="2">
        <f t="shared" si="243"/>
        <v>0</v>
      </c>
      <c r="EQ122" s="2"/>
      <c r="ER122" s="2"/>
      <c r="ES122" s="2"/>
      <c r="ET122" s="2"/>
      <c r="EU122" s="2"/>
      <c r="EV122" s="2"/>
      <c r="EW122" s="2">
        <f t="shared" si="159"/>
        <v>0</v>
      </c>
      <c r="EX122" s="2">
        <f t="shared" si="160"/>
        <v>0</v>
      </c>
      <c r="EY122" s="2">
        <f t="shared" si="244"/>
        <v>0</v>
      </c>
      <c r="EZ122" s="2">
        <f t="shared" si="161"/>
        <v>0</v>
      </c>
      <c r="FA122" s="2">
        <f t="shared" si="162"/>
        <v>0</v>
      </c>
      <c r="FB122" s="59"/>
      <c r="FC122" s="2">
        <f t="shared" si="163"/>
        <v>0</v>
      </c>
      <c r="FD122" s="2">
        <f t="shared" si="245"/>
        <v>0</v>
      </c>
      <c r="FE122" s="3">
        <f t="shared" si="258"/>
        <v>0</v>
      </c>
      <c r="FF122" s="3">
        <f t="shared" si="246"/>
        <v>0</v>
      </c>
      <c r="FG122" s="3">
        <f t="shared" si="247"/>
        <v>0</v>
      </c>
      <c r="FH122" s="3">
        <f t="shared" si="164"/>
        <v>0</v>
      </c>
      <c r="FI122" s="67">
        <f t="shared" si="165"/>
        <v>0</v>
      </c>
      <c r="FJ122" s="3">
        <f t="shared" si="166"/>
        <v>0</v>
      </c>
      <c r="FK122" s="3">
        <f t="shared" si="167"/>
        <v>0</v>
      </c>
      <c r="FL122" s="3">
        <f t="shared" si="248"/>
        <v>0</v>
      </c>
      <c r="FM122" s="3">
        <f t="shared" si="249"/>
        <v>0</v>
      </c>
      <c r="FN122" s="3">
        <f t="shared" si="250"/>
        <v>0</v>
      </c>
      <c r="FO122" s="2">
        <f t="shared" si="168"/>
        <v>0</v>
      </c>
      <c r="FP122" s="2">
        <f t="shared" si="169"/>
        <v>0</v>
      </c>
      <c r="FQ122" s="2">
        <f t="shared" si="251"/>
        <v>0</v>
      </c>
      <c r="FR122" s="6" t="str">
        <f>IF(A122=1,1,IF(DW122="","",COUNTA($DW$31:DW122)+1))</f>
        <v/>
      </c>
      <c r="FS122" s="6" t="str">
        <f t="shared" si="170"/>
        <v/>
      </c>
      <c r="FT122" s="43">
        <f t="shared" si="252"/>
        <v>0</v>
      </c>
      <c r="FU122" s="23">
        <f t="shared" si="253"/>
        <v>0</v>
      </c>
      <c r="FV122" s="21">
        <f t="shared" si="254"/>
        <v>0</v>
      </c>
    </row>
    <row r="123" spans="1:178">
      <c r="A123" s="4" t="str">
        <f t="shared" si="171"/>
        <v/>
      </c>
      <c r="B123" s="33"/>
      <c r="C123" s="33"/>
      <c r="D123" s="33"/>
      <c r="E123" s="33"/>
      <c r="F123" s="33"/>
      <c r="G123" s="11" t="str">
        <f t="shared" si="138"/>
        <v/>
      </c>
      <c r="H123" s="3" t="str">
        <f t="shared" si="172"/>
        <v/>
      </c>
      <c r="I123" s="3" t="str">
        <f t="shared" si="139"/>
        <v/>
      </c>
      <c r="J123" s="3" t="str">
        <f t="shared" si="173"/>
        <v/>
      </c>
      <c r="K123" s="3" t="str">
        <f t="shared" si="140"/>
        <v/>
      </c>
      <c r="L123" s="2" t="str">
        <f t="shared" si="141"/>
        <v/>
      </c>
      <c r="M123" s="8" t="str">
        <f t="shared" si="174"/>
        <v/>
      </c>
      <c r="N123" s="8" t="str">
        <f t="shared" si="142"/>
        <v/>
      </c>
      <c r="O123" s="8" t="str">
        <f t="shared" si="175"/>
        <v/>
      </c>
      <c r="P123" s="8" t="str">
        <f t="shared" si="143"/>
        <v/>
      </c>
      <c r="Q123" s="2" t="str">
        <f t="shared" si="144"/>
        <v/>
      </c>
      <c r="R123" s="3" t="str">
        <f t="shared" si="145"/>
        <v/>
      </c>
      <c r="S123" s="3" t="str">
        <f t="shared" si="146"/>
        <v/>
      </c>
      <c r="T123" s="3" t="str">
        <f t="shared" si="176"/>
        <v/>
      </c>
      <c r="U123" s="8" t="str">
        <f t="shared" si="147"/>
        <v/>
      </c>
      <c r="V123" s="2" t="str">
        <f t="shared" si="148"/>
        <v/>
      </c>
      <c r="W123" s="2" t="str">
        <f t="shared" si="149"/>
        <v/>
      </c>
      <c r="X123" s="2" t="str">
        <f t="shared" si="255"/>
        <v/>
      </c>
      <c r="Y123" s="2" t="str">
        <f t="shared" si="150"/>
        <v/>
      </c>
      <c r="Z123" s="46" t="str">
        <f t="shared" si="177"/>
        <v/>
      </c>
      <c r="AA123" s="46" t="str">
        <f t="shared" si="178"/>
        <v/>
      </c>
      <c r="AB123" s="47"/>
      <c r="AC123" s="46" t="str">
        <f t="shared" si="179"/>
        <v/>
      </c>
      <c r="AD123" s="47" t="str">
        <f t="shared" si="180"/>
        <v/>
      </c>
      <c r="AE123" s="48" t="str">
        <f t="shared" si="181"/>
        <v/>
      </c>
      <c r="AF123" s="49" t="str">
        <f t="shared" si="135"/>
        <v/>
      </c>
      <c r="AG123" s="49" t="str">
        <f t="shared" si="135"/>
        <v/>
      </c>
      <c r="AH123" s="49" t="str">
        <f t="shared" si="135"/>
        <v/>
      </c>
      <c r="AI123" s="47" t="str">
        <f t="shared" si="135"/>
        <v/>
      </c>
      <c r="AJ123" s="47" t="str">
        <f t="shared" si="135"/>
        <v/>
      </c>
      <c r="AK123" s="46" t="str">
        <f t="shared" si="135"/>
        <v/>
      </c>
      <c r="AL123" s="47"/>
      <c r="AM123" s="53" t="str">
        <f t="shared" si="182"/>
        <v/>
      </c>
      <c r="AN123" s="50" t="str">
        <f t="shared" si="183"/>
        <v/>
      </c>
      <c r="AO123" s="51"/>
      <c r="AP123" s="52" t="str">
        <f t="shared" si="184"/>
        <v/>
      </c>
      <c r="AQ123" s="52" t="str">
        <f t="shared" si="185"/>
        <v/>
      </c>
      <c r="AR123" s="47">
        <f t="shared" si="186"/>
        <v>0</v>
      </c>
      <c r="AS123" s="53" t="str">
        <f t="shared" si="187"/>
        <v/>
      </c>
      <c r="AT123" s="52" t="str">
        <f t="shared" si="188"/>
        <v/>
      </c>
      <c r="AU123" s="9" t="str">
        <f t="shared" si="189"/>
        <v/>
      </c>
      <c r="AV123" s="9" t="str">
        <f t="shared" si="190"/>
        <v/>
      </c>
      <c r="AW123" s="12" t="str">
        <f t="shared" si="191"/>
        <v/>
      </c>
      <c r="AX123" s="9" t="str">
        <f t="shared" si="192"/>
        <v/>
      </c>
      <c r="AY123" s="12" t="str">
        <f t="shared" si="193"/>
        <v/>
      </c>
      <c r="AZ123" s="10" t="str">
        <f t="shared" si="194"/>
        <v/>
      </c>
      <c r="BA123" s="10" t="str">
        <f t="shared" si="195"/>
        <v/>
      </c>
      <c r="BB123" s="10" t="str">
        <f t="shared" si="196"/>
        <v/>
      </c>
      <c r="BC123" s="10" t="str">
        <f t="shared" si="197"/>
        <v/>
      </c>
      <c r="BD123" s="10" t="str">
        <f t="shared" si="198"/>
        <v/>
      </c>
      <c r="BE123" s="12" t="str">
        <f t="shared" si="199"/>
        <v/>
      </c>
      <c r="BF123" s="9" t="str">
        <f t="shared" si="200"/>
        <v/>
      </c>
      <c r="BG123" s="9" t="str">
        <f t="shared" si="201"/>
        <v/>
      </c>
      <c r="BH123" s="7" t="str">
        <f t="shared" si="202"/>
        <v/>
      </c>
      <c r="BI123" s="7" t="str">
        <f t="shared" si="203"/>
        <v/>
      </c>
      <c r="BJ123" s="12" t="str">
        <f t="shared" si="204"/>
        <v/>
      </c>
      <c r="BK123" s="80" t="str">
        <f t="shared" si="205"/>
        <v/>
      </c>
      <c r="BL123" s="7" t="str">
        <f t="shared" si="206"/>
        <v/>
      </c>
      <c r="BM123" s="7" t="str">
        <f t="shared" si="256"/>
        <v/>
      </c>
      <c r="BN123" s="12" t="str">
        <f t="shared" si="207"/>
        <v/>
      </c>
      <c r="BO123" s="9" t="str">
        <f t="shared" si="208"/>
        <v/>
      </c>
      <c r="BP123" s="2" t="str">
        <f t="shared" si="209"/>
        <v/>
      </c>
      <c r="BQ123" s="2" t="str">
        <f t="shared" si="210"/>
        <v/>
      </c>
      <c r="BR123" s="20" t="str">
        <f t="shared" si="151"/>
        <v/>
      </c>
      <c r="BS123" s="20" t="str">
        <f t="shared" si="151"/>
        <v/>
      </c>
      <c r="BT123" s="20" t="str">
        <f t="shared" si="151"/>
        <v/>
      </c>
      <c r="BU123" s="86" t="str">
        <f t="shared" si="211"/>
        <v/>
      </c>
      <c r="BV123" s="86" t="str">
        <f t="shared" si="212"/>
        <v/>
      </c>
      <c r="BW123" s="20" t="str">
        <f t="shared" si="151"/>
        <v/>
      </c>
      <c r="BX123" s="86" t="str">
        <f t="shared" si="151"/>
        <v/>
      </c>
      <c r="BY123" s="86" t="str">
        <f t="shared" si="151"/>
        <v/>
      </c>
      <c r="BZ123" s="86" t="str">
        <f t="shared" si="151"/>
        <v/>
      </c>
      <c r="CA123" s="86" t="str">
        <f t="shared" si="151"/>
        <v/>
      </c>
      <c r="CB123" s="86" t="str">
        <f t="shared" si="151"/>
        <v/>
      </c>
      <c r="CC123" s="86" t="str">
        <f t="shared" si="151"/>
        <v/>
      </c>
      <c r="CD123" s="86" t="str">
        <f t="shared" si="151"/>
        <v/>
      </c>
      <c r="CE123" s="20" t="str">
        <f t="shared" si="257"/>
        <v/>
      </c>
      <c r="CF123" s="14" t="str">
        <f t="shared" si="213"/>
        <v/>
      </c>
      <c r="CG123" s="14" t="str">
        <f t="shared" si="214"/>
        <v/>
      </c>
      <c r="CH123" s="8">
        <f t="shared" si="215"/>
        <v>0</v>
      </c>
      <c r="CI123" s="9" t="str">
        <f t="shared" si="216"/>
        <v/>
      </c>
      <c r="CJ123" s="9" t="str">
        <f t="shared" si="217"/>
        <v/>
      </c>
      <c r="CK123" s="9" t="str">
        <f t="shared" si="218"/>
        <v/>
      </c>
      <c r="CL123" s="9" t="str">
        <f t="shared" si="219"/>
        <v/>
      </c>
      <c r="CM123" s="9" t="str">
        <f t="shared" si="220"/>
        <v/>
      </c>
      <c r="CN123" s="9" t="str">
        <f t="shared" si="221"/>
        <v/>
      </c>
      <c r="CO123" s="9" t="str">
        <f t="shared" si="222"/>
        <v/>
      </c>
      <c r="CP123" s="9" t="str">
        <f t="shared" si="222"/>
        <v/>
      </c>
      <c r="CQ123" s="9" t="str">
        <f t="shared" si="222"/>
        <v/>
      </c>
      <c r="CR123" s="9" t="str">
        <f t="shared" si="222"/>
        <v/>
      </c>
      <c r="CS123" s="9" t="str">
        <f t="shared" si="222"/>
        <v/>
      </c>
      <c r="CT123" s="9" t="str">
        <f t="shared" si="222"/>
        <v/>
      </c>
      <c r="CU123" s="9" t="str">
        <f t="shared" si="222"/>
        <v/>
      </c>
      <c r="CV123" s="9" t="str">
        <f t="shared" si="223"/>
        <v/>
      </c>
      <c r="CW123" s="9" t="str">
        <f t="shared" si="224"/>
        <v/>
      </c>
      <c r="CX123" s="9" t="str">
        <f t="shared" si="224"/>
        <v/>
      </c>
      <c r="CY123" s="9" t="str">
        <f t="shared" si="224"/>
        <v/>
      </c>
      <c r="CZ123" s="9" t="str">
        <f t="shared" si="224"/>
        <v/>
      </c>
      <c r="DA123" s="9" t="str">
        <f t="shared" si="224"/>
        <v/>
      </c>
      <c r="DB123" s="9" t="str">
        <f t="shared" si="224"/>
        <v/>
      </c>
      <c r="DC123" s="9" t="str">
        <f t="shared" si="224"/>
        <v/>
      </c>
      <c r="DD123" s="2" t="str">
        <f t="shared" si="225"/>
        <v/>
      </c>
      <c r="DE123" s="2" t="str">
        <f t="shared" si="226"/>
        <v/>
      </c>
      <c r="DF123" s="2" t="str">
        <f t="shared" si="227"/>
        <v/>
      </c>
      <c r="DG123" s="2" t="str">
        <f t="shared" si="228"/>
        <v/>
      </c>
      <c r="DH123" s="2" t="str">
        <f t="shared" si="229"/>
        <v/>
      </c>
      <c r="DI123" s="2" t="str">
        <f t="shared" si="230"/>
        <v/>
      </c>
      <c r="DJ123" s="2" t="str">
        <f t="shared" si="231"/>
        <v/>
      </c>
      <c r="DK123" s="2" t="str">
        <f t="shared" si="232"/>
        <v/>
      </c>
      <c r="DL123" s="16" t="str">
        <f t="shared" si="233"/>
        <v/>
      </c>
      <c r="DM123" s="16" t="str">
        <f t="shared" si="234"/>
        <v/>
      </c>
      <c r="DN123" s="16" t="str">
        <f t="shared" si="235"/>
        <v/>
      </c>
      <c r="DO123" s="72" t="str">
        <f t="shared" si="236"/>
        <v/>
      </c>
      <c r="DP123" s="16" t="str">
        <f t="shared" si="237"/>
        <v/>
      </c>
      <c r="DQ123" s="16" t="str">
        <f t="shared" si="238"/>
        <v/>
      </c>
      <c r="DR123" s="2" t="str">
        <f t="shared" si="239"/>
        <v/>
      </c>
      <c r="DS123" s="2" t="str">
        <f t="shared" si="240"/>
        <v/>
      </c>
      <c r="DT123" s="2" t="str">
        <f t="shared" si="241"/>
        <v/>
      </c>
      <c r="DU123" s="2" t="str">
        <f t="shared" si="242"/>
        <v/>
      </c>
      <c r="DV123" s="15"/>
      <c r="DW123" s="17"/>
      <c r="DX123" s="17"/>
      <c r="DY123" s="47" t="str">
        <f t="shared" si="260"/>
        <v/>
      </c>
      <c r="DZ123" s="47" t="str">
        <f t="shared" si="260"/>
        <v/>
      </c>
      <c r="EA123" s="47" t="str">
        <f t="shared" si="260"/>
        <v/>
      </c>
      <c r="EB123" s="47" t="str">
        <f t="shared" si="260"/>
        <v/>
      </c>
      <c r="EC123" s="49" t="str">
        <f t="shared" si="260"/>
        <v/>
      </c>
      <c r="ED123" s="49" t="str">
        <f t="shared" si="260"/>
        <v/>
      </c>
      <c r="EE123" s="47" t="str">
        <f t="shared" si="260"/>
        <v/>
      </c>
      <c r="EF123" s="47" t="str">
        <f t="shared" si="260"/>
        <v/>
      </c>
      <c r="EG123" s="47" t="str">
        <f t="shared" si="260"/>
        <v/>
      </c>
      <c r="EH123" s="6">
        <f t="shared" si="152"/>
        <v>0</v>
      </c>
      <c r="EI123" s="6">
        <f t="shared" si="153"/>
        <v>0</v>
      </c>
      <c r="EJ123" s="2" t="str">
        <f t="shared" si="154"/>
        <v/>
      </c>
      <c r="EK123" s="2" t="str">
        <f t="shared" si="155"/>
        <v/>
      </c>
      <c r="EL123" s="2" t="str">
        <f t="shared" si="259"/>
        <v/>
      </c>
      <c r="EM123" s="2" t="str">
        <f t="shared" si="156"/>
        <v/>
      </c>
      <c r="EN123" s="2" t="str">
        <f t="shared" si="157"/>
        <v/>
      </c>
      <c r="EO123" s="2">
        <f t="shared" si="158"/>
        <v>0</v>
      </c>
      <c r="EP123" s="2">
        <f t="shared" si="243"/>
        <v>0</v>
      </c>
      <c r="EQ123" s="2"/>
      <c r="ER123" s="2"/>
      <c r="ES123" s="2"/>
      <c r="ET123" s="2"/>
      <c r="EU123" s="2"/>
      <c r="EV123" s="2"/>
      <c r="EW123" s="2">
        <f t="shared" si="159"/>
        <v>0</v>
      </c>
      <c r="EX123" s="2">
        <f t="shared" si="160"/>
        <v>0</v>
      </c>
      <c r="EY123" s="2">
        <f t="shared" si="244"/>
        <v>0</v>
      </c>
      <c r="EZ123" s="2">
        <f t="shared" si="161"/>
        <v>0</v>
      </c>
      <c r="FA123" s="2">
        <f t="shared" si="162"/>
        <v>0</v>
      </c>
      <c r="FB123" s="59"/>
      <c r="FC123" s="2">
        <f t="shared" si="163"/>
        <v>0</v>
      </c>
      <c r="FD123" s="2">
        <f t="shared" si="245"/>
        <v>0</v>
      </c>
      <c r="FE123" s="3">
        <f t="shared" si="258"/>
        <v>0</v>
      </c>
      <c r="FF123" s="3">
        <f t="shared" si="246"/>
        <v>0</v>
      </c>
      <c r="FG123" s="3">
        <f t="shared" si="247"/>
        <v>0</v>
      </c>
      <c r="FH123" s="3">
        <f t="shared" si="164"/>
        <v>0</v>
      </c>
      <c r="FI123" s="67">
        <f t="shared" si="165"/>
        <v>0</v>
      </c>
      <c r="FJ123" s="3">
        <f t="shared" si="166"/>
        <v>0</v>
      </c>
      <c r="FK123" s="3">
        <f t="shared" si="167"/>
        <v>0</v>
      </c>
      <c r="FL123" s="3">
        <f t="shared" si="248"/>
        <v>0</v>
      </c>
      <c r="FM123" s="3">
        <f t="shared" si="249"/>
        <v>0</v>
      </c>
      <c r="FN123" s="3">
        <f t="shared" si="250"/>
        <v>0</v>
      </c>
      <c r="FO123" s="2">
        <f t="shared" si="168"/>
        <v>0</v>
      </c>
      <c r="FP123" s="2">
        <f t="shared" si="169"/>
        <v>0</v>
      </c>
      <c r="FQ123" s="2">
        <f t="shared" si="251"/>
        <v>0</v>
      </c>
      <c r="FR123" s="6" t="str">
        <f>IF(A123=1,1,IF(DW123="","",COUNTA($DW$31:DW123)+1))</f>
        <v/>
      </c>
      <c r="FS123" s="6" t="str">
        <f t="shared" si="170"/>
        <v/>
      </c>
      <c r="FT123" s="43">
        <f t="shared" si="252"/>
        <v>0</v>
      </c>
      <c r="FU123" s="23">
        <f t="shared" si="253"/>
        <v>0</v>
      </c>
      <c r="FV123" s="21">
        <f t="shared" si="254"/>
        <v>0</v>
      </c>
    </row>
    <row r="124" spans="1:178">
      <c r="A124" s="4" t="str">
        <f t="shared" si="171"/>
        <v/>
      </c>
      <c r="B124" s="33"/>
      <c r="C124" s="33"/>
      <c r="D124" s="33"/>
      <c r="E124" s="33"/>
      <c r="F124" s="33"/>
      <c r="G124" s="11" t="str">
        <f t="shared" si="138"/>
        <v/>
      </c>
      <c r="H124" s="3" t="str">
        <f t="shared" si="172"/>
        <v/>
      </c>
      <c r="I124" s="3" t="str">
        <f t="shared" si="139"/>
        <v/>
      </c>
      <c r="J124" s="3" t="str">
        <f t="shared" si="173"/>
        <v/>
      </c>
      <c r="K124" s="3" t="str">
        <f t="shared" si="140"/>
        <v/>
      </c>
      <c r="L124" s="2" t="str">
        <f t="shared" si="141"/>
        <v/>
      </c>
      <c r="M124" s="8" t="str">
        <f t="shared" si="174"/>
        <v/>
      </c>
      <c r="N124" s="8" t="str">
        <f t="shared" si="142"/>
        <v/>
      </c>
      <c r="O124" s="8" t="str">
        <f t="shared" si="175"/>
        <v/>
      </c>
      <c r="P124" s="8" t="str">
        <f t="shared" si="143"/>
        <v/>
      </c>
      <c r="Q124" s="2" t="str">
        <f t="shared" si="144"/>
        <v/>
      </c>
      <c r="R124" s="3" t="str">
        <f t="shared" si="145"/>
        <v/>
      </c>
      <c r="S124" s="3" t="str">
        <f t="shared" si="146"/>
        <v/>
      </c>
      <c r="T124" s="3" t="str">
        <f t="shared" si="176"/>
        <v/>
      </c>
      <c r="U124" s="8" t="str">
        <f t="shared" si="147"/>
        <v/>
      </c>
      <c r="V124" s="2" t="str">
        <f t="shared" si="148"/>
        <v/>
      </c>
      <c r="W124" s="2" t="str">
        <f t="shared" si="149"/>
        <v/>
      </c>
      <c r="X124" s="2" t="str">
        <f t="shared" si="255"/>
        <v/>
      </c>
      <c r="Y124" s="2" t="str">
        <f t="shared" si="150"/>
        <v/>
      </c>
      <c r="Z124" s="46" t="str">
        <f t="shared" si="177"/>
        <v/>
      </c>
      <c r="AA124" s="46" t="str">
        <f t="shared" si="178"/>
        <v/>
      </c>
      <c r="AB124" s="47"/>
      <c r="AC124" s="46" t="str">
        <f t="shared" si="179"/>
        <v/>
      </c>
      <c r="AD124" s="47" t="str">
        <f t="shared" si="180"/>
        <v/>
      </c>
      <c r="AE124" s="48" t="str">
        <f t="shared" si="181"/>
        <v/>
      </c>
      <c r="AF124" s="49" t="str">
        <f t="shared" si="135"/>
        <v/>
      </c>
      <c r="AG124" s="49" t="str">
        <f t="shared" si="135"/>
        <v/>
      </c>
      <c r="AH124" s="49" t="str">
        <f t="shared" si="135"/>
        <v/>
      </c>
      <c r="AI124" s="47" t="str">
        <f t="shared" si="135"/>
        <v/>
      </c>
      <c r="AJ124" s="47" t="str">
        <f t="shared" si="135"/>
        <v/>
      </c>
      <c r="AK124" s="46" t="str">
        <f t="shared" si="135"/>
        <v/>
      </c>
      <c r="AL124" s="47"/>
      <c r="AM124" s="53" t="str">
        <f t="shared" si="182"/>
        <v/>
      </c>
      <c r="AN124" s="50" t="str">
        <f t="shared" si="183"/>
        <v/>
      </c>
      <c r="AO124" s="51"/>
      <c r="AP124" s="52" t="str">
        <f t="shared" si="184"/>
        <v/>
      </c>
      <c r="AQ124" s="52" t="str">
        <f t="shared" si="185"/>
        <v/>
      </c>
      <c r="AR124" s="47">
        <f t="shared" si="186"/>
        <v>0</v>
      </c>
      <c r="AS124" s="53" t="str">
        <f t="shared" si="187"/>
        <v/>
      </c>
      <c r="AT124" s="52" t="str">
        <f t="shared" si="188"/>
        <v/>
      </c>
      <c r="AU124" s="9" t="str">
        <f t="shared" si="189"/>
        <v/>
      </c>
      <c r="AV124" s="9" t="str">
        <f t="shared" si="190"/>
        <v/>
      </c>
      <c r="AW124" s="12" t="str">
        <f t="shared" si="191"/>
        <v/>
      </c>
      <c r="AX124" s="9" t="str">
        <f t="shared" si="192"/>
        <v/>
      </c>
      <c r="AY124" s="12" t="str">
        <f t="shared" si="193"/>
        <v/>
      </c>
      <c r="AZ124" s="10" t="str">
        <f t="shared" si="194"/>
        <v/>
      </c>
      <c r="BA124" s="10" t="str">
        <f t="shared" si="195"/>
        <v/>
      </c>
      <c r="BB124" s="10" t="str">
        <f t="shared" si="196"/>
        <v/>
      </c>
      <c r="BC124" s="10" t="str">
        <f t="shared" si="197"/>
        <v/>
      </c>
      <c r="BD124" s="10" t="str">
        <f t="shared" si="198"/>
        <v/>
      </c>
      <c r="BE124" s="12" t="str">
        <f t="shared" si="199"/>
        <v/>
      </c>
      <c r="BF124" s="9" t="str">
        <f t="shared" si="200"/>
        <v/>
      </c>
      <c r="BG124" s="9" t="str">
        <f t="shared" si="201"/>
        <v/>
      </c>
      <c r="BH124" s="7" t="str">
        <f t="shared" si="202"/>
        <v/>
      </c>
      <c r="BI124" s="7" t="str">
        <f t="shared" si="203"/>
        <v/>
      </c>
      <c r="BJ124" s="12" t="str">
        <f t="shared" si="204"/>
        <v/>
      </c>
      <c r="BK124" s="80" t="str">
        <f t="shared" si="205"/>
        <v/>
      </c>
      <c r="BL124" s="7" t="str">
        <f t="shared" si="206"/>
        <v/>
      </c>
      <c r="BM124" s="7" t="str">
        <f t="shared" si="256"/>
        <v/>
      </c>
      <c r="BN124" s="12" t="str">
        <f t="shared" si="207"/>
        <v/>
      </c>
      <c r="BO124" s="9" t="str">
        <f t="shared" si="208"/>
        <v/>
      </c>
      <c r="BP124" s="2" t="str">
        <f t="shared" si="209"/>
        <v/>
      </c>
      <c r="BQ124" s="2" t="str">
        <f t="shared" si="210"/>
        <v/>
      </c>
      <c r="BR124" s="20" t="str">
        <f t="shared" si="151"/>
        <v/>
      </c>
      <c r="BS124" s="20" t="str">
        <f t="shared" si="151"/>
        <v/>
      </c>
      <c r="BT124" s="20" t="str">
        <f t="shared" si="151"/>
        <v/>
      </c>
      <c r="BU124" s="86" t="str">
        <f t="shared" si="211"/>
        <v/>
      </c>
      <c r="BV124" s="86" t="str">
        <f t="shared" si="212"/>
        <v/>
      </c>
      <c r="BW124" s="20" t="str">
        <f t="shared" si="151"/>
        <v/>
      </c>
      <c r="BX124" s="86" t="str">
        <f t="shared" si="151"/>
        <v/>
      </c>
      <c r="BY124" s="86" t="str">
        <f t="shared" si="151"/>
        <v/>
      </c>
      <c r="BZ124" s="86" t="str">
        <f t="shared" si="151"/>
        <v/>
      </c>
      <c r="CA124" s="86" t="str">
        <f t="shared" si="151"/>
        <v/>
      </c>
      <c r="CB124" s="86" t="str">
        <f t="shared" si="151"/>
        <v/>
      </c>
      <c r="CC124" s="86" t="str">
        <f t="shared" si="151"/>
        <v/>
      </c>
      <c r="CD124" s="86" t="str">
        <f t="shared" si="151"/>
        <v/>
      </c>
      <c r="CE124" s="20" t="str">
        <f t="shared" si="257"/>
        <v/>
      </c>
      <c r="CF124" s="14" t="str">
        <f t="shared" si="213"/>
        <v/>
      </c>
      <c r="CG124" s="14" t="str">
        <f t="shared" si="214"/>
        <v/>
      </c>
      <c r="CH124" s="8">
        <f t="shared" si="215"/>
        <v>0</v>
      </c>
      <c r="CI124" s="9" t="str">
        <f t="shared" si="216"/>
        <v/>
      </c>
      <c r="CJ124" s="9" t="str">
        <f t="shared" si="217"/>
        <v/>
      </c>
      <c r="CK124" s="9" t="str">
        <f t="shared" si="218"/>
        <v/>
      </c>
      <c r="CL124" s="9" t="str">
        <f t="shared" si="219"/>
        <v/>
      </c>
      <c r="CM124" s="9" t="str">
        <f t="shared" si="220"/>
        <v/>
      </c>
      <c r="CN124" s="9" t="str">
        <f t="shared" si="221"/>
        <v/>
      </c>
      <c r="CO124" s="9" t="str">
        <f t="shared" si="222"/>
        <v/>
      </c>
      <c r="CP124" s="9" t="str">
        <f t="shared" si="222"/>
        <v/>
      </c>
      <c r="CQ124" s="9" t="str">
        <f t="shared" si="222"/>
        <v/>
      </c>
      <c r="CR124" s="9" t="str">
        <f t="shared" si="222"/>
        <v/>
      </c>
      <c r="CS124" s="9" t="str">
        <f t="shared" si="222"/>
        <v/>
      </c>
      <c r="CT124" s="9" t="str">
        <f t="shared" si="222"/>
        <v/>
      </c>
      <c r="CU124" s="9" t="str">
        <f t="shared" si="222"/>
        <v/>
      </c>
      <c r="CV124" s="9" t="str">
        <f t="shared" si="223"/>
        <v/>
      </c>
      <c r="CW124" s="9" t="str">
        <f t="shared" si="224"/>
        <v/>
      </c>
      <c r="CX124" s="9" t="str">
        <f t="shared" si="224"/>
        <v/>
      </c>
      <c r="CY124" s="9" t="str">
        <f t="shared" si="224"/>
        <v/>
      </c>
      <c r="CZ124" s="9" t="str">
        <f t="shared" si="224"/>
        <v/>
      </c>
      <c r="DA124" s="9" t="str">
        <f t="shared" si="224"/>
        <v/>
      </c>
      <c r="DB124" s="9" t="str">
        <f t="shared" si="224"/>
        <v/>
      </c>
      <c r="DC124" s="9" t="str">
        <f t="shared" si="224"/>
        <v/>
      </c>
      <c r="DD124" s="2" t="str">
        <f t="shared" si="225"/>
        <v/>
      </c>
      <c r="DE124" s="2" t="str">
        <f t="shared" si="226"/>
        <v/>
      </c>
      <c r="DF124" s="2" t="str">
        <f t="shared" si="227"/>
        <v/>
      </c>
      <c r="DG124" s="2" t="str">
        <f t="shared" si="228"/>
        <v/>
      </c>
      <c r="DH124" s="2" t="str">
        <f t="shared" si="229"/>
        <v/>
      </c>
      <c r="DI124" s="2" t="str">
        <f t="shared" si="230"/>
        <v/>
      </c>
      <c r="DJ124" s="2" t="str">
        <f t="shared" si="231"/>
        <v/>
      </c>
      <c r="DK124" s="2" t="str">
        <f t="shared" si="232"/>
        <v/>
      </c>
      <c r="DL124" s="16" t="str">
        <f t="shared" si="233"/>
        <v/>
      </c>
      <c r="DM124" s="16" t="str">
        <f t="shared" si="234"/>
        <v/>
      </c>
      <c r="DN124" s="16" t="str">
        <f t="shared" si="235"/>
        <v/>
      </c>
      <c r="DO124" s="72" t="str">
        <f t="shared" si="236"/>
        <v/>
      </c>
      <c r="DP124" s="16" t="str">
        <f t="shared" si="237"/>
        <v/>
      </c>
      <c r="DQ124" s="16" t="str">
        <f t="shared" si="238"/>
        <v/>
      </c>
      <c r="DR124" s="2" t="str">
        <f t="shared" si="239"/>
        <v/>
      </c>
      <c r="DS124" s="2" t="str">
        <f t="shared" si="240"/>
        <v/>
      </c>
      <c r="DT124" s="2" t="str">
        <f t="shared" si="241"/>
        <v/>
      </c>
      <c r="DU124" s="2" t="str">
        <f t="shared" si="242"/>
        <v/>
      </c>
      <c r="DV124" s="15"/>
      <c r="DW124" s="17"/>
      <c r="DX124" s="17"/>
      <c r="DY124" s="47" t="str">
        <f t="shared" si="260"/>
        <v/>
      </c>
      <c r="DZ124" s="47" t="str">
        <f t="shared" si="260"/>
        <v/>
      </c>
      <c r="EA124" s="47" t="str">
        <f t="shared" si="260"/>
        <v/>
      </c>
      <c r="EB124" s="47" t="str">
        <f t="shared" si="260"/>
        <v/>
      </c>
      <c r="EC124" s="49" t="str">
        <f t="shared" si="260"/>
        <v/>
      </c>
      <c r="ED124" s="49" t="str">
        <f t="shared" si="260"/>
        <v/>
      </c>
      <c r="EE124" s="47" t="str">
        <f t="shared" si="260"/>
        <v/>
      </c>
      <c r="EF124" s="47" t="str">
        <f t="shared" si="260"/>
        <v/>
      </c>
      <c r="EG124" s="47" t="str">
        <f t="shared" si="260"/>
        <v/>
      </c>
      <c r="EH124" s="6">
        <f t="shared" si="152"/>
        <v>0</v>
      </c>
      <c r="EI124" s="6">
        <f t="shared" si="153"/>
        <v>0</v>
      </c>
      <c r="EJ124" s="2" t="str">
        <f t="shared" si="154"/>
        <v/>
      </c>
      <c r="EK124" s="2" t="str">
        <f t="shared" si="155"/>
        <v/>
      </c>
      <c r="EL124" s="2" t="str">
        <f t="shared" si="259"/>
        <v/>
      </c>
      <c r="EM124" s="2" t="str">
        <f t="shared" si="156"/>
        <v/>
      </c>
      <c r="EN124" s="2" t="str">
        <f t="shared" si="157"/>
        <v/>
      </c>
      <c r="EO124" s="2">
        <f t="shared" si="158"/>
        <v>0</v>
      </c>
      <c r="EP124" s="2">
        <f t="shared" si="243"/>
        <v>0</v>
      </c>
      <c r="EQ124" s="2"/>
      <c r="ER124" s="2"/>
      <c r="ES124" s="2"/>
      <c r="ET124" s="2"/>
      <c r="EU124" s="2"/>
      <c r="EV124" s="2"/>
      <c r="EW124" s="2">
        <f t="shared" si="159"/>
        <v>0</v>
      </c>
      <c r="EX124" s="2">
        <f t="shared" si="160"/>
        <v>0</v>
      </c>
      <c r="EY124" s="2">
        <f t="shared" si="244"/>
        <v>0</v>
      </c>
      <c r="EZ124" s="2">
        <f t="shared" si="161"/>
        <v>0</v>
      </c>
      <c r="FA124" s="2">
        <f t="shared" si="162"/>
        <v>0</v>
      </c>
      <c r="FB124" s="59"/>
      <c r="FC124" s="2">
        <f t="shared" si="163"/>
        <v>0</v>
      </c>
      <c r="FD124" s="2">
        <f t="shared" si="245"/>
        <v>0</v>
      </c>
      <c r="FE124" s="3">
        <f t="shared" si="258"/>
        <v>0</v>
      </c>
      <c r="FF124" s="3">
        <f t="shared" si="246"/>
        <v>0</v>
      </c>
      <c r="FG124" s="3">
        <f t="shared" si="247"/>
        <v>0</v>
      </c>
      <c r="FH124" s="3">
        <f t="shared" si="164"/>
        <v>0</v>
      </c>
      <c r="FI124" s="67">
        <f t="shared" si="165"/>
        <v>0</v>
      </c>
      <c r="FJ124" s="3">
        <f t="shared" si="166"/>
        <v>0</v>
      </c>
      <c r="FK124" s="3">
        <f t="shared" si="167"/>
        <v>0</v>
      </c>
      <c r="FL124" s="3">
        <f t="shared" si="248"/>
        <v>0</v>
      </c>
      <c r="FM124" s="3">
        <f t="shared" si="249"/>
        <v>0</v>
      </c>
      <c r="FN124" s="3">
        <f t="shared" si="250"/>
        <v>0</v>
      </c>
      <c r="FO124" s="2">
        <f t="shared" si="168"/>
        <v>0</v>
      </c>
      <c r="FP124" s="2">
        <f t="shared" si="169"/>
        <v>0</v>
      </c>
      <c r="FQ124" s="2">
        <f t="shared" si="251"/>
        <v>0</v>
      </c>
      <c r="FR124" s="6" t="str">
        <f>IF(A124=1,1,IF(DW124="","",COUNTA($DW$31:DW124)+1))</f>
        <v/>
      </c>
      <c r="FS124" s="6" t="str">
        <f t="shared" si="170"/>
        <v/>
      </c>
      <c r="FT124" s="43">
        <f t="shared" si="252"/>
        <v>0</v>
      </c>
      <c r="FU124" s="23">
        <f t="shared" si="253"/>
        <v>0</v>
      </c>
      <c r="FV124" s="21">
        <f t="shared" si="254"/>
        <v>0</v>
      </c>
    </row>
    <row r="125" spans="1:178">
      <c r="A125" s="4" t="str">
        <f t="shared" si="171"/>
        <v/>
      </c>
      <c r="B125" s="33"/>
      <c r="C125" s="33"/>
      <c r="D125" s="33"/>
      <c r="E125" s="33"/>
      <c r="F125" s="33"/>
      <c r="G125" s="11" t="str">
        <f t="shared" si="138"/>
        <v/>
      </c>
      <c r="H125" s="3" t="str">
        <f t="shared" si="172"/>
        <v/>
      </c>
      <c r="I125" s="3" t="str">
        <f t="shared" si="139"/>
        <v/>
      </c>
      <c r="J125" s="3" t="str">
        <f t="shared" si="173"/>
        <v/>
      </c>
      <c r="K125" s="3" t="str">
        <f t="shared" si="140"/>
        <v/>
      </c>
      <c r="L125" s="2" t="str">
        <f t="shared" si="141"/>
        <v/>
      </c>
      <c r="M125" s="8" t="str">
        <f t="shared" si="174"/>
        <v/>
      </c>
      <c r="N125" s="8" t="str">
        <f t="shared" si="142"/>
        <v/>
      </c>
      <c r="O125" s="8" t="str">
        <f t="shared" si="175"/>
        <v/>
      </c>
      <c r="P125" s="8" t="str">
        <f t="shared" si="143"/>
        <v/>
      </c>
      <c r="Q125" s="2" t="str">
        <f t="shared" si="144"/>
        <v/>
      </c>
      <c r="R125" s="3" t="str">
        <f t="shared" si="145"/>
        <v/>
      </c>
      <c r="S125" s="3" t="str">
        <f t="shared" si="146"/>
        <v/>
      </c>
      <c r="T125" s="3" t="str">
        <f t="shared" si="176"/>
        <v/>
      </c>
      <c r="U125" s="8" t="str">
        <f t="shared" si="147"/>
        <v/>
      </c>
      <c r="V125" s="2" t="str">
        <f t="shared" si="148"/>
        <v/>
      </c>
      <c r="W125" s="2" t="str">
        <f t="shared" si="149"/>
        <v/>
      </c>
      <c r="X125" s="2" t="str">
        <f t="shared" si="255"/>
        <v/>
      </c>
      <c r="Y125" s="2" t="str">
        <f t="shared" si="150"/>
        <v/>
      </c>
      <c r="Z125" s="46" t="str">
        <f t="shared" si="177"/>
        <v/>
      </c>
      <c r="AA125" s="46" t="str">
        <f t="shared" si="178"/>
        <v/>
      </c>
      <c r="AB125" s="47"/>
      <c r="AC125" s="46" t="str">
        <f t="shared" si="179"/>
        <v/>
      </c>
      <c r="AD125" s="47" t="str">
        <f t="shared" si="180"/>
        <v/>
      </c>
      <c r="AE125" s="48" t="str">
        <f t="shared" si="181"/>
        <v/>
      </c>
      <c r="AF125" s="49" t="str">
        <f t="shared" si="135"/>
        <v/>
      </c>
      <c r="AG125" s="49" t="str">
        <f t="shared" si="135"/>
        <v/>
      </c>
      <c r="AH125" s="49" t="str">
        <f t="shared" si="135"/>
        <v/>
      </c>
      <c r="AI125" s="47" t="str">
        <f t="shared" si="135"/>
        <v/>
      </c>
      <c r="AJ125" s="47" t="str">
        <f t="shared" si="135"/>
        <v/>
      </c>
      <c r="AK125" s="46" t="str">
        <f t="shared" si="135"/>
        <v/>
      </c>
      <c r="AL125" s="47"/>
      <c r="AM125" s="53" t="str">
        <f t="shared" si="182"/>
        <v/>
      </c>
      <c r="AN125" s="50" t="str">
        <f t="shared" si="183"/>
        <v/>
      </c>
      <c r="AO125" s="51"/>
      <c r="AP125" s="52" t="str">
        <f t="shared" si="184"/>
        <v/>
      </c>
      <c r="AQ125" s="52" t="str">
        <f t="shared" si="185"/>
        <v/>
      </c>
      <c r="AR125" s="47">
        <f t="shared" si="186"/>
        <v>0</v>
      </c>
      <c r="AS125" s="53" t="str">
        <f t="shared" si="187"/>
        <v/>
      </c>
      <c r="AT125" s="52" t="str">
        <f t="shared" si="188"/>
        <v/>
      </c>
      <c r="AU125" s="9" t="str">
        <f t="shared" si="189"/>
        <v/>
      </c>
      <c r="AV125" s="9" t="str">
        <f t="shared" si="190"/>
        <v/>
      </c>
      <c r="AW125" s="12" t="str">
        <f t="shared" si="191"/>
        <v/>
      </c>
      <c r="AX125" s="9" t="str">
        <f t="shared" si="192"/>
        <v/>
      </c>
      <c r="AY125" s="12" t="str">
        <f t="shared" si="193"/>
        <v/>
      </c>
      <c r="AZ125" s="10" t="str">
        <f t="shared" si="194"/>
        <v/>
      </c>
      <c r="BA125" s="10" t="str">
        <f t="shared" si="195"/>
        <v/>
      </c>
      <c r="BB125" s="10" t="str">
        <f t="shared" si="196"/>
        <v/>
      </c>
      <c r="BC125" s="10" t="str">
        <f t="shared" si="197"/>
        <v/>
      </c>
      <c r="BD125" s="10" t="str">
        <f t="shared" si="198"/>
        <v/>
      </c>
      <c r="BE125" s="12" t="str">
        <f t="shared" si="199"/>
        <v/>
      </c>
      <c r="BF125" s="9" t="str">
        <f t="shared" si="200"/>
        <v/>
      </c>
      <c r="BG125" s="9" t="str">
        <f t="shared" si="201"/>
        <v/>
      </c>
      <c r="BH125" s="7" t="str">
        <f t="shared" si="202"/>
        <v/>
      </c>
      <c r="BI125" s="7" t="str">
        <f t="shared" si="203"/>
        <v/>
      </c>
      <c r="BJ125" s="12" t="str">
        <f t="shared" si="204"/>
        <v/>
      </c>
      <c r="BK125" s="80" t="str">
        <f t="shared" si="205"/>
        <v/>
      </c>
      <c r="BL125" s="7" t="str">
        <f t="shared" si="206"/>
        <v/>
      </c>
      <c r="BM125" s="7" t="str">
        <f t="shared" si="256"/>
        <v/>
      </c>
      <c r="BN125" s="12" t="str">
        <f t="shared" si="207"/>
        <v/>
      </c>
      <c r="BO125" s="9" t="str">
        <f t="shared" si="208"/>
        <v/>
      </c>
      <c r="BP125" s="2" t="str">
        <f t="shared" si="209"/>
        <v/>
      </c>
      <c r="BQ125" s="2" t="str">
        <f t="shared" si="210"/>
        <v/>
      </c>
      <c r="BR125" s="20" t="str">
        <f t="shared" si="151"/>
        <v/>
      </c>
      <c r="BS125" s="20" t="str">
        <f t="shared" si="151"/>
        <v/>
      </c>
      <c r="BT125" s="20" t="str">
        <f t="shared" si="151"/>
        <v/>
      </c>
      <c r="BU125" s="86" t="str">
        <f t="shared" si="211"/>
        <v/>
      </c>
      <c r="BV125" s="86" t="str">
        <f t="shared" si="212"/>
        <v/>
      </c>
      <c r="BW125" s="20" t="str">
        <f t="shared" si="151"/>
        <v/>
      </c>
      <c r="BX125" s="86" t="str">
        <f t="shared" si="151"/>
        <v/>
      </c>
      <c r="BY125" s="86" t="str">
        <f t="shared" si="151"/>
        <v/>
      </c>
      <c r="BZ125" s="86" t="str">
        <f t="shared" si="151"/>
        <v/>
      </c>
      <c r="CA125" s="86" t="str">
        <f t="shared" si="151"/>
        <v/>
      </c>
      <c r="CB125" s="86" t="str">
        <f t="shared" si="151"/>
        <v/>
      </c>
      <c r="CC125" s="86" t="str">
        <f t="shared" si="151"/>
        <v/>
      </c>
      <c r="CD125" s="86" t="str">
        <f t="shared" si="151"/>
        <v/>
      </c>
      <c r="CE125" s="20" t="str">
        <f t="shared" si="257"/>
        <v/>
      </c>
      <c r="CF125" s="14" t="str">
        <f t="shared" si="213"/>
        <v/>
      </c>
      <c r="CG125" s="14" t="str">
        <f t="shared" si="214"/>
        <v/>
      </c>
      <c r="CH125" s="8">
        <f t="shared" si="215"/>
        <v>0</v>
      </c>
      <c r="CI125" s="9" t="str">
        <f t="shared" si="216"/>
        <v/>
      </c>
      <c r="CJ125" s="9" t="str">
        <f t="shared" si="217"/>
        <v/>
      </c>
      <c r="CK125" s="9" t="str">
        <f t="shared" si="218"/>
        <v/>
      </c>
      <c r="CL125" s="9" t="str">
        <f t="shared" si="219"/>
        <v/>
      </c>
      <c r="CM125" s="9" t="str">
        <f t="shared" si="220"/>
        <v/>
      </c>
      <c r="CN125" s="9" t="str">
        <f t="shared" si="221"/>
        <v/>
      </c>
      <c r="CO125" s="9" t="str">
        <f t="shared" si="222"/>
        <v/>
      </c>
      <c r="CP125" s="9" t="str">
        <f t="shared" si="222"/>
        <v/>
      </c>
      <c r="CQ125" s="9" t="str">
        <f t="shared" si="222"/>
        <v/>
      </c>
      <c r="CR125" s="9" t="str">
        <f t="shared" si="222"/>
        <v/>
      </c>
      <c r="CS125" s="9" t="str">
        <f t="shared" si="222"/>
        <v/>
      </c>
      <c r="CT125" s="9" t="str">
        <f t="shared" si="222"/>
        <v/>
      </c>
      <c r="CU125" s="9" t="str">
        <f t="shared" si="222"/>
        <v/>
      </c>
      <c r="CV125" s="9" t="str">
        <f t="shared" si="223"/>
        <v/>
      </c>
      <c r="CW125" s="9" t="str">
        <f t="shared" si="224"/>
        <v/>
      </c>
      <c r="CX125" s="9" t="str">
        <f t="shared" si="224"/>
        <v/>
      </c>
      <c r="CY125" s="9" t="str">
        <f t="shared" si="224"/>
        <v/>
      </c>
      <c r="CZ125" s="9" t="str">
        <f t="shared" si="224"/>
        <v/>
      </c>
      <c r="DA125" s="9" t="str">
        <f t="shared" si="224"/>
        <v/>
      </c>
      <c r="DB125" s="9" t="str">
        <f t="shared" si="224"/>
        <v/>
      </c>
      <c r="DC125" s="9" t="str">
        <f t="shared" si="224"/>
        <v/>
      </c>
      <c r="DD125" s="2" t="str">
        <f t="shared" si="225"/>
        <v/>
      </c>
      <c r="DE125" s="2" t="str">
        <f t="shared" si="226"/>
        <v/>
      </c>
      <c r="DF125" s="2" t="str">
        <f t="shared" si="227"/>
        <v/>
      </c>
      <c r="DG125" s="2" t="str">
        <f t="shared" si="228"/>
        <v/>
      </c>
      <c r="DH125" s="2" t="str">
        <f t="shared" si="229"/>
        <v/>
      </c>
      <c r="DI125" s="2" t="str">
        <f t="shared" si="230"/>
        <v/>
      </c>
      <c r="DJ125" s="2" t="str">
        <f t="shared" si="231"/>
        <v/>
      </c>
      <c r="DK125" s="2" t="str">
        <f t="shared" si="232"/>
        <v/>
      </c>
      <c r="DL125" s="16" t="str">
        <f t="shared" si="233"/>
        <v/>
      </c>
      <c r="DM125" s="16" t="str">
        <f t="shared" si="234"/>
        <v/>
      </c>
      <c r="DN125" s="16" t="str">
        <f t="shared" si="235"/>
        <v/>
      </c>
      <c r="DO125" s="72" t="str">
        <f t="shared" si="236"/>
        <v/>
      </c>
      <c r="DP125" s="16" t="str">
        <f t="shared" si="237"/>
        <v/>
      </c>
      <c r="DQ125" s="16" t="str">
        <f t="shared" si="238"/>
        <v/>
      </c>
      <c r="DR125" s="2" t="str">
        <f t="shared" si="239"/>
        <v/>
      </c>
      <c r="DS125" s="2" t="str">
        <f t="shared" si="240"/>
        <v/>
      </c>
      <c r="DT125" s="2" t="str">
        <f t="shared" si="241"/>
        <v/>
      </c>
      <c r="DU125" s="2" t="str">
        <f t="shared" si="242"/>
        <v/>
      </c>
      <c r="DV125" s="15"/>
      <c r="DW125" s="17"/>
      <c r="DX125" s="17"/>
      <c r="DY125" s="47" t="str">
        <f t="shared" si="260"/>
        <v/>
      </c>
      <c r="DZ125" s="47" t="str">
        <f t="shared" si="260"/>
        <v/>
      </c>
      <c r="EA125" s="47" t="str">
        <f t="shared" si="260"/>
        <v/>
      </c>
      <c r="EB125" s="47" t="str">
        <f t="shared" si="260"/>
        <v/>
      </c>
      <c r="EC125" s="49" t="str">
        <f t="shared" si="260"/>
        <v/>
      </c>
      <c r="ED125" s="49" t="str">
        <f t="shared" si="260"/>
        <v/>
      </c>
      <c r="EE125" s="47" t="str">
        <f t="shared" si="260"/>
        <v/>
      </c>
      <c r="EF125" s="47" t="str">
        <f t="shared" si="260"/>
        <v/>
      </c>
      <c r="EG125" s="47" t="str">
        <f t="shared" si="260"/>
        <v/>
      </c>
      <c r="EH125" s="6">
        <f t="shared" si="152"/>
        <v>0</v>
      </c>
      <c r="EI125" s="6">
        <f t="shared" si="153"/>
        <v>0</v>
      </c>
      <c r="EJ125" s="2" t="str">
        <f t="shared" si="154"/>
        <v/>
      </c>
      <c r="EK125" s="2" t="str">
        <f t="shared" si="155"/>
        <v/>
      </c>
      <c r="EL125" s="2" t="str">
        <f t="shared" si="259"/>
        <v/>
      </c>
      <c r="EM125" s="2" t="str">
        <f t="shared" si="156"/>
        <v/>
      </c>
      <c r="EN125" s="2" t="str">
        <f t="shared" si="157"/>
        <v/>
      </c>
      <c r="EO125" s="2">
        <f t="shared" si="158"/>
        <v>0</v>
      </c>
      <c r="EP125" s="2">
        <f t="shared" si="243"/>
        <v>0</v>
      </c>
      <c r="EQ125" s="2"/>
      <c r="ER125" s="2"/>
      <c r="ES125" s="2"/>
      <c r="ET125" s="2"/>
      <c r="EU125" s="2"/>
      <c r="EV125" s="2"/>
      <c r="EW125" s="2">
        <f t="shared" si="159"/>
        <v>0</v>
      </c>
      <c r="EX125" s="2">
        <f t="shared" si="160"/>
        <v>0</v>
      </c>
      <c r="EY125" s="2">
        <f t="shared" si="244"/>
        <v>0</v>
      </c>
      <c r="EZ125" s="2">
        <f t="shared" si="161"/>
        <v>0</v>
      </c>
      <c r="FA125" s="2">
        <f t="shared" si="162"/>
        <v>0</v>
      </c>
      <c r="FB125" s="59"/>
      <c r="FC125" s="2">
        <f t="shared" si="163"/>
        <v>0</v>
      </c>
      <c r="FD125" s="2">
        <f t="shared" si="245"/>
        <v>0</v>
      </c>
      <c r="FE125" s="3">
        <f t="shared" si="258"/>
        <v>0</v>
      </c>
      <c r="FF125" s="3">
        <f t="shared" si="246"/>
        <v>0</v>
      </c>
      <c r="FG125" s="3">
        <f t="shared" si="247"/>
        <v>0</v>
      </c>
      <c r="FH125" s="3">
        <f t="shared" si="164"/>
        <v>0</v>
      </c>
      <c r="FI125" s="67">
        <f t="shared" si="165"/>
        <v>0</v>
      </c>
      <c r="FJ125" s="3">
        <f t="shared" si="166"/>
        <v>0</v>
      </c>
      <c r="FK125" s="3">
        <f t="shared" si="167"/>
        <v>0</v>
      </c>
      <c r="FL125" s="3">
        <f t="shared" si="248"/>
        <v>0</v>
      </c>
      <c r="FM125" s="3">
        <f t="shared" si="249"/>
        <v>0</v>
      </c>
      <c r="FN125" s="3">
        <f t="shared" si="250"/>
        <v>0</v>
      </c>
      <c r="FO125" s="2">
        <f t="shared" si="168"/>
        <v>0</v>
      </c>
      <c r="FP125" s="2">
        <f t="shared" si="169"/>
        <v>0</v>
      </c>
      <c r="FQ125" s="2">
        <f t="shared" si="251"/>
        <v>0</v>
      </c>
      <c r="FR125" s="6" t="str">
        <f>IF(A125=1,1,IF(DW125="","",COUNTA($DW$31:DW125)+1))</f>
        <v/>
      </c>
      <c r="FS125" s="6" t="str">
        <f t="shared" si="170"/>
        <v/>
      </c>
      <c r="FT125" s="43">
        <f t="shared" si="252"/>
        <v>0</v>
      </c>
      <c r="FU125" s="23">
        <f t="shared" si="253"/>
        <v>0</v>
      </c>
      <c r="FV125" s="21">
        <f t="shared" si="254"/>
        <v>0</v>
      </c>
    </row>
    <row r="126" spans="1:178">
      <c r="A126" s="4" t="str">
        <f t="shared" si="171"/>
        <v/>
      </c>
      <c r="B126" s="33"/>
      <c r="C126" s="33"/>
      <c r="D126" s="33"/>
      <c r="E126" s="33"/>
      <c r="F126" s="33"/>
      <c r="G126" s="11" t="str">
        <f t="shared" si="138"/>
        <v/>
      </c>
      <c r="H126" s="3" t="str">
        <f t="shared" si="172"/>
        <v/>
      </c>
      <c r="I126" s="3" t="str">
        <f t="shared" si="139"/>
        <v/>
      </c>
      <c r="J126" s="3" t="str">
        <f t="shared" si="173"/>
        <v/>
      </c>
      <c r="K126" s="3" t="str">
        <f t="shared" si="140"/>
        <v/>
      </c>
      <c r="L126" s="2" t="str">
        <f t="shared" si="141"/>
        <v/>
      </c>
      <c r="M126" s="8" t="str">
        <f t="shared" si="174"/>
        <v/>
      </c>
      <c r="N126" s="8" t="str">
        <f t="shared" si="142"/>
        <v/>
      </c>
      <c r="O126" s="8" t="str">
        <f t="shared" si="175"/>
        <v/>
      </c>
      <c r="P126" s="8" t="str">
        <f t="shared" si="143"/>
        <v/>
      </c>
      <c r="Q126" s="2" t="str">
        <f t="shared" si="144"/>
        <v/>
      </c>
      <c r="R126" s="3" t="str">
        <f t="shared" si="145"/>
        <v/>
      </c>
      <c r="S126" s="3" t="str">
        <f t="shared" si="146"/>
        <v/>
      </c>
      <c r="T126" s="3" t="str">
        <f t="shared" si="176"/>
        <v/>
      </c>
      <c r="U126" s="8" t="str">
        <f t="shared" si="147"/>
        <v/>
      </c>
      <c r="V126" s="2" t="str">
        <f t="shared" si="148"/>
        <v/>
      </c>
      <c r="W126" s="2" t="str">
        <f t="shared" si="149"/>
        <v/>
      </c>
      <c r="X126" s="2" t="str">
        <f t="shared" si="255"/>
        <v/>
      </c>
      <c r="Y126" s="2" t="str">
        <f t="shared" si="150"/>
        <v/>
      </c>
      <c r="Z126" s="46" t="str">
        <f t="shared" si="177"/>
        <v/>
      </c>
      <c r="AA126" s="46" t="str">
        <f t="shared" si="178"/>
        <v/>
      </c>
      <c r="AB126" s="47"/>
      <c r="AC126" s="46" t="str">
        <f t="shared" si="179"/>
        <v/>
      </c>
      <c r="AD126" s="47" t="str">
        <f t="shared" si="180"/>
        <v/>
      </c>
      <c r="AE126" s="48" t="str">
        <f t="shared" si="181"/>
        <v/>
      </c>
      <c r="AF126" s="49" t="str">
        <f t="shared" si="135"/>
        <v/>
      </c>
      <c r="AG126" s="49" t="str">
        <f t="shared" si="135"/>
        <v/>
      </c>
      <c r="AH126" s="49" t="str">
        <f t="shared" si="135"/>
        <v/>
      </c>
      <c r="AI126" s="47" t="str">
        <f t="shared" si="135"/>
        <v/>
      </c>
      <c r="AJ126" s="47" t="str">
        <f t="shared" si="135"/>
        <v/>
      </c>
      <c r="AK126" s="46" t="str">
        <f t="shared" si="135"/>
        <v/>
      </c>
      <c r="AL126" s="47"/>
      <c r="AM126" s="53" t="str">
        <f t="shared" si="182"/>
        <v/>
      </c>
      <c r="AN126" s="50" t="str">
        <f t="shared" si="183"/>
        <v/>
      </c>
      <c r="AO126" s="51"/>
      <c r="AP126" s="52" t="str">
        <f t="shared" si="184"/>
        <v/>
      </c>
      <c r="AQ126" s="52" t="str">
        <f t="shared" si="185"/>
        <v/>
      </c>
      <c r="AR126" s="47">
        <f t="shared" si="186"/>
        <v>0</v>
      </c>
      <c r="AS126" s="53" t="str">
        <f t="shared" si="187"/>
        <v/>
      </c>
      <c r="AT126" s="52" t="str">
        <f t="shared" si="188"/>
        <v/>
      </c>
      <c r="AU126" s="9" t="str">
        <f t="shared" si="189"/>
        <v/>
      </c>
      <c r="AV126" s="9" t="str">
        <f t="shared" si="190"/>
        <v/>
      </c>
      <c r="AW126" s="12" t="str">
        <f t="shared" si="191"/>
        <v/>
      </c>
      <c r="AX126" s="9" t="str">
        <f t="shared" si="192"/>
        <v/>
      </c>
      <c r="AY126" s="12" t="str">
        <f t="shared" si="193"/>
        <v/>
      </c>
      <c r="AZ126" s="10" t="str">
        <f t="shared" si="194"/>
        <v/>
      </c>
      <c r="BA126" s="10" t="str">
        <f t="shared" si="195"/>
        <v/>
      </c>
      <c r="BB126" s="10" t="str">
        <f t="shared" si="196"/>
        <v/>
      </c>
      <c r="BC126" s="10" t="str">
        <f t="shared" si="197"/>
        <v/>
      </c>
      <c r="BD126" s="10" t="str">
        <f t="shared" si="198"/>
        <v/>
      </c>
      <c r="BE126" s="12" t="str">
        <f t="shared" si="199"/>
        <v/>
      </c>
      <c r="BF126" s="9" t="str">
        <f t="shared" si="200"/>
        <v/>
      </c>
      <c r="BG126" s="9" t="str">
        <f t="shared" si="201"/>
        <v/>
      </c>
      <c r="BH126" s="7" t="str">
        <f t="shared" si="202"/>
        <v/>
      </c>
      <c r="BI126" s="7" t="str">
        <f t="shared" si="203"/>
        <v/>
      </c>
      <c r="BJ126" s="12" t="str">
        <f t="shared" si="204"/>
        <v/>
      </c>
      <c r="BK126" s="80" t="str">
        <f t="shared" si="205"/>
        <v/>
      </c>
      <c r="BL126" s="7" t="str">
        <f t="shared" si="206"/>
        <v/>
      </c>
      <c r="BM126" s="7" t="str">
        <f t="shared" si="256"/>
        <v/>
      </c>
      <c r="BN126" s="12" t="str">
        <f t="shared" si="207"/>
        <v/>
      </c>
      <c r="BO126" s="9" t="str">
        <f t="shared" si="208"/>
        <v/>
      </c>
      <c r="BP126" s="2" t="str">
        <f t="shared" si="209"/>
        <v/>
      </c>
      <c r="BQ126" s="2" t="str">
        <f t="shared" si="210"/>
        <v/>
      </c>
      <c r="BR126" s="20" t="str">
        <f t="shared" si="151"/>
        <v/>
      </c>
      <c r="BS126" s="20" t="str">
        <f t="shared" si="151"/>
        <v/>
      </c>
      <c r="BT126" s="20" t="str">
        <f t="shared" si="151"/>
        <v/>
      </c>
      <c r="BU126" s="86" t="str">
        <f t="shared" si="211"/>
        <v/>
      </c>
      <c r="BV126" s="86" t="str">
        <f t="shared" si="212"/>
        <v/>
      </c>
      <c r="BW126" s="20" t="str">
        <f t="shared" si="151"/>
        <v/>
      </c>
      <c r="BX126" s="86" t="str">
        <f t="shared" si="151"/>
        <v/>
      </c>
      <c r="BY126" s="86" t="str">
        <f t="shared" si="151"/>
        <v/>
      </c>
      <c r="BZ126" s="86" t="str">
        <f t="shared" si="151"/>
        <v/>
      </c>
      <c r="CA126" s="86" t="str">
        <f t="shared" si="151"/>
        <v/>
      </c>
      <c r="CB126" s="86" t="str">
        <f t="shared" si="151"/>
        <v/>
      </c>
      <c r="CC126" s="86" t="str">
        <f t="shared" si="151"/>
        <v/>
      </c>
      <c r="CD126" s="86" t="str">
        <f t="shared" si="151"/>
        <v/>
      </c>
      <c r="CE126" s="20" t="str">
        <f t="shared" si="257"/>
        <v/>
      </c>
      <c r="CF126" s="14" t="str">
        <f t="shared" si="213"/>
        <v/>
      </c>
      <c r="CG126" s="14" t="str">
        <f t="shared" si="214"/>
        <v/>
      </c>
      <c r="CH126" s="8">
        <f t="shared" si="215"/>
        <v>0</v>
      </c>
      <c r="CI126" s="9" t="str">
        <f t="shared" si="216"/>
        <v/>
      </c>
      <c r="CJ126" s="9" t="str">
        <f t="shared" si="217"/>
        <v/>
      </c>
      <c r="CK126" s="9" t="str">
        <f t="shared" si="218"/>
        <v/>
      </c>
      <c r="CL126" s="9" t="str">
        <f t="shared" si="219"/>
        <v/>
      </c>
      <c r="CM126" s="9" t="str">
        <f t="shared" si="220"/>
        <v/>
      </c>
      <c r="CN126" s="9" t="str">
        <f t="shared" si="221"/>
        <v/>
      </c>
      <c r="CO126" s="9" t="str">
        <f t="shared" si="222"/>
        <v/>
      </c>
      <c r="CP126" s="9" t="str">
        <f t="shared" si="222"/>
        <v/>
      </c>
      <c r="CQ126" s="9" t="str">
        <f t="shared" si="222"/>
        <v/>
      </c>
      <c r="CR126" s="9" t="str">
        <f t="shared" si="222"/>
        <v/>
      </c>
      <c r="CS126" s="9" t="str">
        <f t="shared" si="222"/>
        <v/>
      </c>
      <c r="CT126" s="9" t="str">
        <f t="shared" si="222"/>
        <v/>
      </c>
      <c r="CU126" s="9" t="str">
        <f t="shared" si="222"/>
        <v/>
      </c>
      <c r="CV126" s="9" t="str">
        <f t="shared" si="223"/>
        <v/>
      </c>
      <c r="CW126" s="9" t="str">
        <f t="shared" si="224"/>
        <v/>
      </c>
      <c r="CX126" s="9" t="str">
        <f t="shared" si="224"/>
        <v/>
      </c>
      <c r="CY126" s="9" t="str">
        <f t="shared" si="224"/>
        <v/>
      </c>
      <c r="CZ126" s="9" t="str">
        <f t="shared" si="224"/>
        <v/>
      </c>
      <c r="DA126" s="9" t="str">
        <f t="shared" si="224"/>
        <v/>
      </c>
      <c r="DB126" s="9" t="str">
        <f t="shared" si="224"/>
        <v/>
      </c>
      <c r="DC126" s="9" t="str">
        <f t="shared" si="224"/>
        <v/>
      </c>
      <c r="DD126" s="2" t="str">
        <f t="shared" si="225"/>
        <v/>
      </c>
      <c r="DE126" s="2" t="str">
        <f t="shared" si="226"/>
        <v/>
      </c>
      <c r="DF126" s="2" t="str">
        <f t="shared" si="227"/>
        <v/>
      </c>
      <c r="DG126" s="2" t="str">
        <f t="shared" si="228"/>
        <v/>
      </c>
      <c r="DH126" s="2" t="str">
        <f t="shared" si="229"/>
        <v/>
      </c>
      <c r="DI126" s="2" t="str">
        <f t="shared" si="230"/>
        <v/>
      </c>
      <c r="DJ126" s="2" t="str">
        <f t="shared" si="231"/>
        <v/>
      </c>
      <c r="DK126" s="2" t="str">
        <f t="shared" si="232"/>
        <v/>
      </c>
      <c r="DL126" s="16" t="str">
        <f t="shared" si="233"/>
        <v/>
      </c>
      <c r="DM126" s="16" t="str">
        <f t="shared" si="234"/>
        <v/>
      </c>
      <c r="DN126" s="16" t="str">
        <f t="shared" si="235"/>
        <v/>
      </c>
      <c r="DO126" s="72" t="str">
        <f t="shared" si="236"/>
        <v/>
      </c>
      <c r="DP126" s="16" t="str">
        <f t="shared" si="237"/>
        <v/>
      </c>
      <c r="DQ126" s="16" t="str">
        <f t="shared" si="238"/>
        <v/>
      </c>
      <c r="DR126" s="2" t="str">
        <f t="shared" si="239"/>
        <v/>
      </c>
      <c r="DS126" s="2" t="str">
        <f t="shared" si="240"/>
        <v/>
      </c>
      <c r="DT126" s="2" t="str">
        <f t="shared" si="241"/>
        <v/>
      </c>
      <c r="DU126" s="2" t="str">
        <f t="shared" si="242"/>
        <v/>
      </c>
      <c r="DV126" s="15"/>
      <c r="DW126" s="17"/>
      <c r="DX126" s="17"/>
      <c r="DY126" s="47" t="str">
        <f t="shared" si="260"/>
        <v/>
      </c>
      <c r="DZ126" s="47" t="str">
        <f t="shared" si="260"/>
        <v/>
      </c>
      <c r="EA126" s="47" t="str">
        <f t="shared" si="260"/>
        <v/>
      </c>
      <c r="EB126" s="47" t="str">
        <f t="shared" si="260"/>
        <v/>
      </c>
      <c r="EC126" s="49" t="str">
        <f t="shared" si="260"/>
        <v/>
      </c>
      <c r="ED126" s="49" t="str">
        <f t="shared" si="260"/>
        <v/>
      </c>
      <c r="EE126" s="47" t="str">
        <f t="shared" si="260"/>
        <v/>
      </c>
      <c r="EF126" s="47" t="str">
        <f t="shared" si="260"/>
        <v/>
      </c>
      <c r="EG126" s="47" t="str">
        <f t="shared" si="260"/>
        <v/>
      </c>
      <c r="EH126" s="6">
        <f t="shared" si="152"/>
        <v>0</v>
      </c>
      <c r="EI126" s="6">
        <f t="shared" si="153"/>
        <v>0</v>
      </c>
      <c r="EJ126" s="2" t="str">
        <f t="shared" si="154"/>
        <v/>
      </c>
      <c r="EK126" s="2" t="str">
        <f t="shared" si="155"/>
        <v/>
      </c>
      <c r="EL126" s="2" t="str">
        <f t="shared" si="259"/>
        <v/>
      </c>
      <c r="EM126" s="2" t="str">
        <f t="shared" si="156"/>
        <v/>
      </c>
      <c r="EN126" s="2" t="str">
        <f t="shared" si="157"/>
        <v/>
      </c>
      <c r="EO126" s="2">
        <f t="shared" si="158"/>
        <v>0</v>
      </c>
      <c r="EP126" s="2">
        <f t="shared" si="243"/>
        <v>0</v>
      </c>
      <c r="EQ126" s="2"/>
      <c r="ER126" s="2"/>
      <c r="ES126" s="2"/>
      <c r="ET126" s="2"/>
      <c r="EU126" s="2"/>
      <c r="EV126" s="2"/>
      <c r="EW126" s="2">
        <f t="shared" si="159"/>
        <v>0</v>
      </c>
      <c r="EX126" s="2">
        <f t="shared" si="160"/>
        <v>0</v>
      </c>
      <c r="EY126" s="2">
        <f t="shared" si="244"/>
        <v>0</v>
      </c>
      <c r="EZ126" s="2">
        <f t="shared" si="161"/>
        <v>0</v>
      </c>
      <c r="FA126" s="2">
        <f t="shared" si="162"/>
        <v>0</v>
      </c>
      <c r="FB126" s="59"/>
      <c r="FC126" s="2">
        <f t="shared" si="163"/>
        <v>0</v>
      </c>
      <c r="FD126" s="2">
        <f t="shared" si="245"/>
        <v>0</v>
      </c>
      <c r="FE126" s="3">
        <f t="shared" si="258"/>
        <v>0</v>
      </c>
      <c r="FF126" s="3">
        <f t="shared" si="246"/>
        <v>0</v>
      </c>
      <c r="FG126" s="3">
        <f t="shared" si="247"/>
        <v>0</v>
      </c>
      <c r="FH126" s="3">
        <f t="shared" si="164"/>
        <v>0</v>
      </c>
      <c r="FI126" s="67">
        <f t="shared" si="165"/>
        <v>0</v>
      </c>
      <c r="FJ126" s="3">
        <f t="shared" si="166"/>
        <v>0</v>
      </c>
      <c r="FK126" s="3">
        <f t="shared" si="167"/>
        <v>0</v>
      </c>
      <c r="FL126" s="3">
        <f t="shared" si="248"/>
        <v>0</v>
      </c>
      <c r="FM126" s="3">
        <f t="shared" si="249"/>
        <v>0</v>
      </c>
      <c r="FN126" s="3">
        <f t="shared" si="250"/>
        <v>0</v>
      </c>
      <c r="FO126" s="2">
        <f t="shared" si="168"/>
        <v>0</v>
      </c>
      <c r="FP126" s="2">
        <f t="shared" si="169"/>
        <v>0</v>
      </c>
      <c r="FQ126" s="2">
        <f t="shared" si="251"/>
        <v>0</v>
      </c>
      <c r="FR126" s="6" t="str">
        <f>IF(A126=1,1,IF(DW126="","",COUNTA($DW$31:DW126)+1))</f>
        <v/>
      </c>
      <c r="FS126" s="6" t="str">
        <f t="shared" si="170"/>
        <v/>
      </c>
      <c r="FT126" s="43">
        <f t="shared" si="252"/>
        <v>0</v>
      </c>
      <c r="FU126" s="23">
        <f t="shared" si="253"/>
        <v>0</v>
      </c>
      <c r="FV126" s="21">
        <f t="shared" si="254"/>
        <v>0</v>
      </c>
    </row>
    <row r="127" spans="1:178">
      <c r="A127" s="4" t="str">
        <f t="shared" si="171"/>
        <v/>
      </c>
      <c r="B127" s="33"/>
      <c r="C127" s="33"/>
      <c r="D127" s="33"/>
      <c r="E127" s="33"/>
      <c r="F127" s="33"/>
      <c r="G127" s="11" t="str">
        <f t="shared" si="138"/>
        <v/>
      </c>
      <c r="H127" s="3" t="str">
        <f t="shared" si="172"/>
        <v/>
      </c>
      <c r="I127" s="3" t="str">
        <f t="shared" si="139"/>
        <v/>
      </c>
      <c r="J127" s="3" t="str">
        <f t="shared" si="173"/>
        <v/>
      </c>
      <c r="K127" s="3" t="str">
        <f t="shared" si="140"/>
        <v/>
      </c>
      <c r="L127" s="2" t="str">
        <f t="shared" si="141"/>
        <v/>
      </c>
      <c r="M127" s="8" t="str">
        <f t="shared" si="174"/>
        <v/>
      </c>
      <c r="N127" s="8" t="str">
        <f t="shared" si="142"/>
        <v/>
      </c>
      <c r="O127" s="8" t="str">
        <f t="shared" si="175"/>
        <v/>
      </c>
      <c r="P127" s="8" t="str">
        <f t="shared" si="143"/>
        <v/>
      </c>
      <c r="Q127" s="2" t="str">
        <f t="shared" si="144"/>
        <v/>
      </c>
      <c r="R127" s="3" t="str">
        <f t="shared" si="145"/>
        <v/>
      </c>
      <c r="S127" s="3" t="str">
        <f t="shared" si="146"/>
        <v/>
      </c>
      <c r="T127" s="3" t="str">
        <f t="shared" si="176"/>
        <v/>
      </c>
      <c r="U127" s="8" t="str">
        <f t="shared" si="147"/>
        <v/>
      </c>
      <c r="V127" s="2" t="str">
        <f t="shared" si="148"/>
        <v/>
      </c>
      <c r="W127" s="2" t="str">
        <f t="shared" si="149"/>
        <v/>
      </c>
      <c r="X127" s="2" t="str">
        <f t="shared" si="255"/>
        <v/>
      </c>
      <c r="Y127" s="2" t="str">
        <f t="shared" si="150"/>
        <v/>
      </c>
      <c r="Z127" s="46" t="str">
        <f t="shared" si="177"/>
        <v/>
      </c>
      <c r="AA127" s="46" t="str">
        <f t="shared" si="178"/>
        <v/>
      </c>
      <c r="AB127" s="47"/>
      <c r="AC127" s="46" t="str">
        <f t="shared" si="179"/>
        <v/>
      </c>
      <c r="AD127" s="47" t="str">
        <f t="shared" si="180"/>
        <v/>
      </c>
      <c r="AE127" s="48" t="str">
        <f t="shared" si="181"/>
        <v/>
      </c>
      <c r="AF127" s="49" t="str">
        <f t="shared" si="135"/>
        <v/>
      </c>
      <c r="AG127" s="49" t="str">
        <f t="shared" si="135"/>
        <v/>
      </c>
      <c r="AH127" s="49" t="str">
        <f t="shared" si="135"/>
        <v/>
      </c>
      <c r="AI127" s="47" t="str">
        <f t="shared" si="135"/>
        <v/>
      </c>
      <c r="AJ127" s="47" t="str">
        <f t="shared" si="135"/>
        <v/>
      </c>
      <c r="AK127" s="46" t="str">
        <f t="shared" si="135"/>
        <v/>
      </c>
      <c r="AL127" s="47"/>
      <c r="AM127" s="53" t="str">
        <f t="shared" si="182"/>
        <v/>
      </c>
      <c r="AN127" s="50" t="str">
        <f t="shared" si="183"/>
        <v/>
      </c>
      <c r="AO127" s="51"/>
      <c r="AP127" s="52" t="str">
        <f t="shared" si="184"/>
        <v/>
      </c>
      <c r="AQ127" s="52" t="str">
        <f t="shared" si="185"/>
        <v/>
      </c>
      <c r="AR127" s="47">
        <f t="shared" si="186"/>
        <v>0</v>
      </c>
      <c r="AS127" s="53" t="str">
        <f t="shared" si="187"/>
        <v/>
      </c>
      <c r="AT127" s="52" t="str">
        <f t="shared" si="188"/>
        <v/>
      </c>
      <c r="AU127" s="9" t="str">
        <f t="shared" si="189"/>
        <v/>
      </c>
      <c r="AV127" s="9" t="str">
        <f t="shared" si="190"/>
        <v/>
      </c>
      <c r="AW127" s="12" t="str">
        <f t="shared" si="191"/>
        <v/>
      </c>
      <c r="AX127" s="9" t="str">
        <f t="shared" si="192"/>
        <v/>
      </c>
      <c r="AY127" s="12" t="str">
        <f t="shared" si="193"/>
        <v/>
      </c>
      <c r="AZ127" s="10" t="str">
        <f t="shared" si="194"/>
        <v/>
      </c>
      <c r="BA127" s="10" t="str">
        <f t="shared" si="195"/>
        <v/>
      </c>
      <c r="BB127" s="10" t="str">
        <f t="shared" si="196"/>
        <v/>
      </c>
      <c r="BC127" s="10" t="str">
        <f t="shared" si="197"/>
        <v/>
      </c>
      <c r="BD127" s="10" t="str">
        <f t="shared" si="198"/>
        <v/>
      </c>
      <c r="BE127" s="12" t="str">
        <f t="shared" si="199"/>
        <v/>
      </c>
      <c r="BF127" s="9" t="str">
        <f t="shared" si="200"/>
        <v/>
      </c>
      <c r="BG127" s="9" t="str">
        <f t="shared" si="201"/>
        <v/>
      </c>
      <c r="BH127" s="7" t="str">
        <f t="shared" si="202"/>
        <v/>
      </c>
      <c r="BI127" s="7" t="str">
        <f t="shared" si="203"/>
        <v/>
      </c>
      <c r="BJ127" s="12" t="str">
        <f t="shared" si="204"/>
        <v/>
      </c>
      <c r="BK127" s="80" t="str">
        <f t="shared" si="205"/>
        <v/>
      </c>
      <c r="BL127" s="7" t="str">
        <f t="shared" si="206"/>
        <v/>
      </c>
      <c r="BM127" s="7" t="str">
        <f t="shared" si="256"/>
        <v/>
      </c>
      <c r="BN127" s="12" t="str">
        <f t="shared" si="207"/>
        <v/>
      </c>
      <c r="BO127" s="9" t="str">
        <f t="shared" si="208"/>
        <v/>
      </c>
      <c r="BP127" s="2" t="str">
        <f t="shared" si="209"/>
        <v/>
      </c>
      <c r="BQ127" s="2" t="str">
        <f t="shared" si="210"/>
        <v/>
      </c>
      <c r="BR127" s="20" t="str">
        <f t="shared" si="151"/>
        <v/>
      </c>
      <c r="BS127" s="20" t="str">
        <f t="shared" si="151"/>
        <v/>
      </c>
      <c r="BT127" s="20" t="str">
        <f t="shared" si="151"/>
        <v/>
      </c>
      <c r="BU127" s="86" t="str">
        <f t="shared" si="211"/>
        <v/>
      </c>
      <c r="BV127" s="86" t="str">
        <f t="shared" si="212"/>
        <v/>
      </c>
      <c r="BW127" s="20" t="str">
        <f t="shared" si="151"/>
        <v/>
      </c>
      <c r="BX127" s="86" t="str">
        <f t="shared" si="151"/>
        <v/>
      </c>
      <c r="BY127" s="86" t="str">
        <f t="shared" si="151"/>
        <v/>
      </c>
      <c r="BZ127" s="86" t="str">
        <f t="shared" si="151"/>
        <v/>
      </c>
      <c r="CA127" s="86" t="str">
        <f t="shared" si="151"/>
        <v/>
      </c>
      <c r="CB127" s="86" t="str">
        <f t="shared" si="151"/>
        <v/>
      </c>
      <c r="CC127" s="86" t="str">
        <f t="shared" si="151"/>
        <v/>
      </c>
      <c r="CD127" s="86" t="str">
        <f t="shared" si="151"/>
        <v/>
      </c>
      <c r="CE127" s="20" t="str">
        <f t="shared" si="257"/>
        <v/>
      </c>
      <c r="CF127" s="14" t="str">
        <f t="shared" si="213"/>
        <v/>
      </c>
      <c r="CG127" s="14" t="str">
        <f t="shared" si="214"/>
        <v/>
      </c>
      <c r="CH127" s="8">
        <f t="shared" si="215"/>
        <v>0</v>
      </c>
      <c r="CI127" s="9" t="str">
        <f t="shared" si="216"/>
        <v/>
      </c>
      <c r="CJ127" s="9" t="str">
        <f t="shared" si="217"/>
        <v/>
      </c>
      <c r="CK127" s="9" t="str">
        <f t="shared" si="218"/>
        <v/>
      </c>
      <c r="CL127" s="9" t="str">
        <f t="shared" si="219"/>
        <v/>
      </c>
      <c r="CM127" s="9" t="str">
        <f t="shared" si="220"/>
        <v/>
      </c>
      <c r="CN127" s="9" t="str">
        <f t="shared" si="221"/>
        <v/>
      </c>
      <c r="CO127" s="9" t="str">
        <f t="shared" si="222"/>
        <v/>
      </c>
      <c r="CP127" s="9" t="str">
        <f t="shared" si="222"/>
        <v/>
      </c>
      <c r="CQ127" s="9" t="str">
        <f t="shared" si="222"/>
        <v/>
      </c>
      <c r="CR127" s="9" t="str">
        <f t="shared" si="222"/>
        <v/>
      </c>
      <c r="CS127" s="9" t="str">
        <f t="shared" si="222"/>
        <v/>
      </c>
      <c r="CT127" s="9" t="str">
        <f t="shared" si="222"/>
        <v/>
      </c>
      <c r="CU127" s="9" t="str">
        <f t="shared" si="222"/>
        <v/>
      </c>
      <c r="CV127" s="9" t="str">
        <f t="shared" si="223"/>
        <v/>
      </c>
      <c r="CW127" s="9" t="str">
        <f t="shared" si="224"/>
        <v/>
      </c>
      <c r="CX127" s="9" t="str">
        <f t="shared" si="224"/>
        <v/>
      </c>
      <c r="CY127" s="9" t="str">
        <f t="shared" si="224"/>
        <v/>
      </c>
      <c r="CZ127" s="9" t="str">
        <f t="shared" si="224"/>
        <v/>
      </c>
      <c r="DA127" s="9" t="str">
        <f t="shared" si="224"/>
        <v/>
      </c>
      <c r="DB127" s="9" t="str">
        <f t="shared" si="224"/>
        <v/>
      </c>
      <c r="DC127" s="9" t="str">
        <f t="shared" si="224"/>
        <v/>
      </c>
      <c r="DD127" s="2" t="str">
        <f t="shared" si="225"/>
        <v/>
      </c>
      <c r="DE127" s="2" t="str">
        <f t="shared" si="226"/>
        <v/>
      </c>
      <c r="DF127" s="2" t="str">
        <f t="shared" si="227"/>
        <v/>
      </c>
      <c r="DG127" s="2" t="str">
        <f t="shared" si="228"/>
        <v/>
      </c>
      <c r="DH127" s="2" t="str">
        <f t="shared" si="229"/>
        <v/>
      </c>
      <c r="DI127" s="2" t="str">
        <f t="shared" si="230"/>
        <v/>
      </c>
      <c r="DJ127" s="2" t="str">
        <f t="shared" si="231"/>
        <v/>
      </c>
      <c r="DK127" s="2" t="str">
        <f t="shared" si="232"/>
        <v/>
      </c>
      <c r="DL127" s="16" t="str">
        <f t="shared" si="233"/>
        <v/>
      </c>
      <c r="DM127" s="16" t="str">
        <f t="shared" si="234"/>
        <v/>
      </c>
      <c r="DN127" s="16" t="str">
        <f t="shared" si="235"/>
        <v/>
      </c>
      <c r="DO127" s="72" t="str">
        <f t="shared" si="236"/>
        <v/>
      </c>
      <c r="DP127" s="16" t="str">
        <f t="shared" si="237"/>
        <v/>
      </c>
      <c r="DQ127" s="16" t="str">
        <f t="shared" si="238"/>
        <v/>
      </c>
      <c r="DR127" s="2" t="str">
        <f t="shared" si="239"/>
        <v/>
      </c>
      <c r="DS127" s="2" t="str">
        <f t="shared" si="240"/>
        <v/>
      </c>
      <c r="DT127" s="2" t="str">
        <f t="shared" si="241"/>
        <v/>
      </c>
      <c r="DU127" s="2" t="str">
        <f t="shared" si="242"/>
        <v/>
      </c>
      <c r="DV127" s="15"/>
      <c r="DW127" s="17"/>
      <c r="DX127" s="17"/>
      <c r="DY127" s="47" t="str">
        <f t="shared" si="260"/>
        <v/>
      </c>
      <c r="DZ127" s="47" t="str">
        <f t="shared" si="260"/>
        <v/>
      </c>
      <c r="EA127" s="47" t="str">
        <f t="shared" si="260"/>
        <v/>
      </c>
      <c r="EB127" s="47" t="str">
        <f t="shared" si="260"/>
        <v/>
      </c>
      <c r="EC127" s="49" t="str">
        <f t="shared" si="260"/>
        <v/>
      </c>
      <c r="ED127" s="49" t="str">
        <f t="shared" si="260"/>
        <v/>
      </c>
      <c r="EE127" s="47" t="str">
        <f t="shared" si="260"/>
        <v/>
      </c>
      <c r="EF127" s="47" t="str">
        <f t="shared" si="260"/>
        <v/>
      </c>
      <c r="EG127" s="47" t="str">
        <f t="shared" si="260"/>
        <v/>
      </c>
      <c r="EH127" s="6">
        <f t="shared" si="152"/>
        <v>0</v>
      </c>
      <c r="EI127" s="6">
        <f t="shared" si="153"/>
        <v>0</v>
      </c>
      <c r="EJ127" s="2" t="str">
        <f t="shared" si="154"/>
        <v/>
      </c>
      <c r="EK127" s="2" t="str">
        <f t="shared" si="155"/>
        <v/>
      </c>
      <c r="EL127" s="2" t="str">
        <f t="shared" si="259"/>
        <v/>
      </c>
      <c r="EM127" s="2" t="str">
        <f t="shared" si="156"/>
        <v/>
      </c>
      <c r="EN127" s="2" t="str">
        <f t="shared" si="157"/>
        <v/>
      </c>
      <c r="EO127" s="2">
        <f t="shared" si="158"/>
        <v>0</v>
      </c>
      <c r="EP127" s="2">
        <f t="shared" si="243"/>
        <v>0</v>
      </c>
      <c r="EQ127" s="2"/>
      <c r="ER127" s="2"/>
      <c r="ES127" s="2"/>
      <c r="ET127" s="2"/>
      <c r="EU127" s="2"/>
      <c r="EV127" s="2"/>
      <c r="EW127" s="2">
        <f t="shared" si="159"/>
        <v>0</v>
      </c>
      <c r="EX127" s="2">
        <f t="shared" si="160"/>
        <v>0</v>
      </c>
      <c r="EY127" s="2">
        <f t="shared" si="244"/>
        <v>0</v>
      </c>
      <c r="EZ127" s="2">
        <f t="shared" si="161"/>
        <v>0</v>
      </c>
      <c r="FA127" s="2">
        <f t="shared" si="162"/>
        <v>0</v>
      </c>
      <c r="FB127" s="59"/>
      <c r="FC127" s="2">
        <f t="shared" si="163"/>
        <v>0</v>
      </c>
      <c r="FD127" s="2">
        <f t="shared" si="245"/>
        <v>0</v>
      </c>
      <c r="FE127" s="3">
        <f t="shared" si="258"/>
        <v>0</v>
      </c>
      <c r="FF127" s="3">
        <f t="shared" si="246"/>
        <v>0</v>
      </c>
      <c r="FG127" s="3">
        <f t="shared" si="247"/>
        <v>0</v>
      </c>
      <c r="FH127" s="3">
        <f t="shared" si="164"/>
        <v>0</v>
      </c>
      <c r="FI127" s="67">
        <f t="shared" si="165"/>
        <v>0</v>
      </c>
      <c r="FJ127" s="3">
        <f t="shared" si="166"/>
        <v>0</v>
      </c>
      <c r="FK127" s="3">
        <f t="shared" si="167"/>
        <v>0</v>
      </c>
      <c r="FL127" s="3">
        <f t="shared" si="248"/>
        <v>0</v>
      </c>
      <c r="FM127" s="3">
        <f t="shared" si="249"/>
        <v>0</v>
      </c>
      <c r="FN127" s="3">
        <f t="shared" si="250"/>
        <v>0</v>
      </c>
      <c r="FO127" s="2">
        <f t="shared" si="168"/>
        <v>0</v>
      </c>
      <c r="FP127" s="2">
        <f t="shared" si="169"/>
        <v>0</v>
      </c>
      <c r="FQ127" s="2">
        <f t="shared" si="251"/>
        <v>0</v>
      </c>
      <c r="FR127" s="6" t="str">
        <f>IF(A127=1,1,IF(DW127="","",COUNTA($DW$31:DW127)+1))</f>
        <v/>
      </c>
      <c r="FS127" s="6" t="str">
        <f t="shared" si="170"/>
        <v/>
      </c>
      <c r="FT127" s="43">
        <f t="shared" si="252"/>
        <v>0</v>
      </c>
      <c r="FU127" s="23">
        <f t="shared" si="253"/>
        <v>0</v>
      </c>
      <c r="FV127" s="21">
        <f t="shared" si="254"/>
        <v>0</v>
      </c>
    </row>
    <row r="128" spans="1:178">
      <c r="A128" s="4" t="str">
        <f t="shared" si="171"/>
        <v/>
      </c>
      <c r="B128" s="33"/>
      <c r="C128" s="33"/>
      <c r="D128" s="33"/>
      <c r="E128" s="33"/>
      <c r="F128" s="33"/>
      <c r="G128" s="11" t="str">
        <f t="shared" si="138"/>
        <v/>
      </c>
      <c r="H128" s="3" t="str">
        <f t="shared" si="172"/>
        <v/>
      </c>
      <c r="I128" s="3" t="str">
        <f t="shared" si="139"/>
        <v/>
      </c>
      <c r="J128" s="3" t="str">
        <f t="shared" si="173"/>
        <v/>
      </c>
      <c r="K128" s="3" t="str">
        <f t="shared" si="140"/>
        <v/>
      </c>
      <c r="L128" s="2" t="str">
        <f t="shared" si="141"/>
        <v/>
      </c>
      <c r="M128" s="8" t="str">
        <f t="shared" si="174"/>
        <v/>
      </c>
      <c r="N128" s="8" t="str">
        <f t="shared" si="142"/>
        <v/>
      </c>
      <c r="O128" s="8" t="str">
        <f t="shared" si="175"/>
        <v/>
      </c>
      <c r="P128" s="8" t="str">
        <f t="shared" si="143"/>
        <v/>
      </c>
      <c r="Q128" s="2" t="str">
        <f t="shared" si="144"/>
        <v/>
      </c>
      <c r="R128" s="3" t="str">
        <f t="shared" si="145"/>
        <v/>
      </c>
      <c r="S128" s="3" t="str">
        <f t="shared" si="146"/>
        <v/>
      </c>
      <c r="T128" s="3" t="str">
        <f t="shared" si="176"/>
        <v/>
      </c>
      <c r="U128" s="8" t="str">
        <f t="shared" si="147"/>
        <v/>
      </c>
      <c r="V128" s="2" t="str">
        <f t="shared" si="148"/>
        <v/>
      </c>
      <c r="W128" s="2" t="str">
        <f t="shared" si="149"/>
        <v/>
      </c>
      <c r="X128" s="2" t="str">
        <f t="shared" si="255"/>
        <v/>
      </c>
      <c r="Y128" s="2" t="str">
        <f t="shared" si="150"/>
        <v/>
      </c>
      <c r="Z128" s="46" t="str">
        <f t="shared" si="177"/>
        <v/>
      </c>
      <c r="AA128" s="46" t="str">
        <f t="shared" si="178"/>
        <v/>
      </c>
      <c r="AB128" s="47"/>
      <c r="AC128" s="46" t="str">
        <f t="shared" si="179"/>
        <v/>
      </c>
      <c r="AD128" s="47" t="str">
        <f t="shared" si="180"/>
        <v/>
      </c>
      <c r="AE128" s="48" t="str">
        <f t="shared" si="181"/>
        <v/>
      </c>
      <c r="AF128" s="49" t="str">
        <f t="shared" si="135"/>
        <v/>
      </c>
      <c r="AG128" s="49" t="str">
        <f t="shared" si="135"/>
        <v/>
      </c>
      <c r="AH128" s="49" t="str">
        <f t="shared" si="135"/>
        <v/>
      </c>
      <c r="AI128" s="47" t="str">
        <f t="shared" si="135"/>
        <v/>
      </c>
      <c r="AJ128" s="47" t="str">
        <f t="shared" si="135"/>
        <v/>
      </c>
      <c r="AK128" s="46" t="str">
        <f t="shared" si="135"/>
        <v/>
      </c>
      <c r="AL128" s="47"/>
      <c r="AM128" s="53" t="str">
        <f t="shared" si="182"/>
        <v/>
      </c>
      <c r="AN128" s="50" t="str">
        <f t="shared" si="183"/>
        <v/>
      </c>
      <c r="AO128" s="51"/>
      <c r="AP128" s="52" t="str">
        <f t="shared" si="184"/>
        <v/>
      </c>
      <c r="AQ128" s="52" t="str">
        <f t="shared" si="185"/>
        <v/>
      </c>
      <c r="AR128" s="47">
        <f t="shared" si="186"/>
        <v>0</v>
      </c>
      <c r="AS128" s="53" t="str">
        <f t="shared" si="187"/>
        <v/>
      </c>
      <c r="AT128" s="52" t="str">
        <f t="shared" si="188"/>
        <v/>
      </c>
      <c r="AU128" s="9" t="str">
        <f t="shared" si="189"/>
        <v/>
      </c>
      <c r="AV128" s="9" t="str">
        <f t="shared" si="190"/>
        <v/>
      </c>
      <c r="AW128" s="12" t="str">
        <f t="shared" si="191"/>
        <v/>
      </c>
      <c r="AX128" s="9" t="str">
        <f t="shared" si="192"/>
        <v/>
      </c>
      <c r="AY128" s="12" t="str">
        <f t="shared" si="193"/>
        <v/>
      </c>
      <c r="AZ128" s="10" t="str">
        <f t="shared" si="194"/>
        <v/>
      </c>
      <c r="BA128" s="10" t="str">
        <f t="shared" si="195"/>
        <v/>
      </c>
      <c r="BB128" s="10" t="str">
        <f t="shared" si="196"/>
        <v/>
      </c>
      <c r="BC128" s="10" t="str">
        <f t="shared" si="197"/>
        <v/>
      </c>
      <c r="BD128" s="10" t="str">
        <f t="shared" si="198"/>
        <v/>
      </c>
      <c r="BE128" s="12" t="str">
        <f t="shared" si="199"/>
        <v/>
      </c>
      <c r="BF128" s="9" t="str">
        <f t="shared" si="200"/>
        <v/>
      </c>
      <c r="BG128" s="9" t="str">
        <f t="shared" si="201"/>
        <v/>
      </c>
      <c r="BH128" s="7" t="str">
        <f t="shared" si="202"/>
        <v/>
      </c>
      <c r="BI128" s="7" t="str">
        <f t="shared" si="203"/>
        <v/>
      </c>
      <c r="BJ128" s="12" t="str">
        <f t="shared" si="204"/>
        <v/>
      </c>
      <c r="BK128" s="80" t="str">
        <f t="shared" si="205"/>
        <v/>
      </c>
      <c r="BL128" s="7" t="str">
        <f t="shared" si="206"/>
        <v/>
      </c>
      <c r="BM128" s="7" t="str">
        <f t="shared" si="256"/>
        <v/>
      </c>
      <c r="BN128" s="12" t="str">
        <f t="shared" si="207"/>
        <v/>
      </c>
      <c r="BO128" s="9" t="str">
        <f t="shared" si="208"/>
        <v/>
      </c>
      <c r="BP128" s="2" t="str">
        <f t="shared" si="209"/>
        <v/>
      </c>
      <c r="BQ128" s="2" t="str">
        <f t="shared" si="210"/>
        <v/>
      </c>
      <c r="BR128" s="20" t="str">
        <f t="shared" si="151"/>
        <v/>
      </c>
      <c r="BS128" s="20" t="str">
        <f t="shared" si="151"/>
        <v/>
      </c>
      <c r="BT128" s="20" t="str">
        <f t="shared" si="151"/>
        <v/>
      </c>
      <c r="BU128" s="86" t="str">
        <f t="shared" si="211"/>
        <v/>
      </c>
      <c r="BV128" s="86" t="str">
        <f t="shared" si="212"/>
        <v/>
      </c>
      <c r="BW128" s="20" t="str">
        <f t="shared" si="151"/>
        <v/>
      </c>
      <c r="BX128" s="86" t="str">
        <f t="shared" si="151"/>
        <v/>
      </c>
      <c r="BY128" s="86" t="str">
        <f t="shared" si="151"/>
        <v/>
      </c>
      <c r="BZ128" s="86" t="str">
        <f t="shared" si="151"/>
        <v/>
      </c>
      <c r="CA128" s="86" t="str">
        <f t="shared" si="151"/>
        <v/>
      </c>
      <c r="CB128" s="86" t="str">
        <f t="shared" si="151"/>
        <v/>
      </c>
      <c r="CC128" s="86" t="str">
        <f t="shared" si="151"/>
        <v/>
      </c>
      <c r="CD128" s="86" t="str">
        <f t="shared" si="151"/>
        <v/>
      </c>
      <c r="CE128" s="20" t="str">
        <f t="shared" si="257"/>
        <v/>
      </c>
      <c r="CF128" s="14" t="str">
        <f t="shared" si="213"/>
        <v/>
      </c>
      <c r="CG128" s="14" t="str">
        <f t="shared" si="214"/>
        <v/>
      </c>
      <c r="CH128" s="8">
        <f t="shared" si="215"/>
        <v>0</v>
      </c>
      <c r="CI128" s="9" t="str">
        <f t="shared" si="216"/>
        <v/>
      </c>
      <c r="CJ128" s="9" t="str">
        <f t="shared" si="217"/>
        <v/>
      </c>
      <c r="CK128" s="9" t="str">
        <f t="shared" si="218"/>
        <v/>
      </c>
      <c r="CL128" s="9" t="str">
        <f t="shared" si="219"/>
        <v/>
      </c>
      <c r="CM128" s="9" t="str">
        <f t="shared" si="220"/>
        <v/>
      </c>
      <c r="CN128" s="9" t="str">
        <f t="shared" si="221"/>
        <v/>
      </c>
      <c r="CO128" s="9" t="str">
        <f t="shared" ref="CO128:CU151" si="261">IF($B128="","",$CN128*BX128)</f>
        <v/>
      </c>
      <c r="CP128" s="9" t="str">
        <f t="shared" si="261"/>
        <v/>
      </c>
      <c r="CQ128" s="9" t="str">
        <f t="shared" si="261"/>
        <v/>
      </c>
      <c r="CR128" s="9" t="str">
        <f t="shared" si="261"/>
        <v/>
      </c>
      <c r="CS128" s="9" t="str">
        <f t="shared" si="261"/>
        <v/>
      </c>
      <c r="CT128" s="9" t="str">
        <f t="shared" si="261"/>
        <v/>
      </c>
      <c r="CU128" s="9" t="str">
        <f t="shared" si="261"/>
        <v/>
      </c>
      <c r="CV128" s="9" t="str">
        <f t="shared" si="223"/>
        <v/>
      </c>
      <c r="CW128" s="9" t="str">
        <f t="shared" ref="CW128:DC151" si="262">IF($B128="","",$CV128*BX128)</f>
        <v/>
      </c>
      <c r="CX128" s="9" t="str">
        <f t="shared" si="262"/>
        <v/>
      </c>
      <c r="CY128" s="9" t="str">
        <f t="shared" si="262"/>
        <v/>
      </c>
      <c r="CZ128" s="9" t="str">
        <f t="shared" si="262"/>
        <v/>
      </c>
      <c r="DA128" s="9" t="str">
        <f t="shared" si="262"/>
        <v/>
      </c>
      <c r="DB128" s="9" t="str">
        <f t="shared" si="262"/>
        <v/>
      </c>
      <c r="DC128" s="9" t="str">
        <f t="shared" si="262"/>
        <v/>
      </c>
      <c r="DD128" s="2" t="str">
        <f t="shared" si="225"/>
        <v/>
      </c>
      <c r="DE128" s="2" t="str">
        <f t="shared" si="226"/>
        <v/>
      </c>
      <c r="DF128" s="2" t="str">
        <f t="shared" si="227"/>
        <v/>
      </c>
      <c r="DG128" s="2" t="str">
        <f t="shared" si="228"/>
        <v/>
      </c>
      <c r="DH128" s="2" t="str">
        <f t="shared" si="229"/>
        <v/>
      </c>
      <c r="DI128" s="2" t="str">
        <f t="shared" si="230"/>
        <v/>
      </c>
      <c r="DJ128" s="2" t="str">
        <f t="shared" si="231"/>
        <v/>
      </c>
      <c r="DK128" s="2" t="str">
        <f t="shared" si="232"/>
        <v/>
      </c>
      <c r="DL128" s="16" t="str">
        <f t="shared" si="233"/>
        <v/>
      </c>
      <c r="DM128" s="16" t="str">
        <f t="shared" si="234"/>
        <v/>
      </c>
      <c r="DN128" s="16" t="str">
        <f t="shared" si="235"/>
        <v/>
      </c>
      <c r="DO128" s="72" t="str">
        <f t="shared" si="236"/>
        <v/>
      </c>
      <c r="DP128" s="16" t="str">
        <f t="shared" si="237"/>
        <v/>
      </c>
      <c r="DQ128" s="16" t="str">
        <f t="shared" si="238"/>
        <v/>
      </c>
      <c r="DR128" s="2" t="str">
        <f t="shared" si="239"/>
        <v/>
      </c>
      <c r="DS128" s="2" t="str">
        <f t="shared" si="240"/>
        <v/>
      </c>
      <c r="DT128" s="2" t="str">
        <f t="shared" si="241"/>
        <v/>
      </c>
      <c r="DU128" s="2" t="str">
        <f t="shared" si="242"/>
        <v/>
      </c>
      <c r="DV128" s="15"/>
      <c r="DW128" s="17"/>
      <c r="DX128" s="17"/>
      <c r="DY128" s="47" t="str">
        <f t="shared" si="260"/>
        <v/>
      </c>
      <c r="DZ128" s="47" t="str">
        <f t="shared" si="260"/>
        <v/>
      </c>
      <c r="EA128" s="47" t="str">
        <f t="shared" si="260"/>
        <v/>
      </c>
      <c r="EB128" s="47" t="str">
        <f t="shared" si="260"/>
        <v/>
      </c>
      <c r="EC128" s="49" t="str">
        <f t="shared" si="260"/>
        <v/>
      </c>
      <c r="ED128" s="49" t="str">
        <f t="shared" si="260"/>
        <v/>
      </c>
      <c r="EE128" s="47" t="str">
        <f t="shared" si="260"/>
        <v/>
      </c>
      <c r="EF128" s="47" t="str">
        <f t="shared" si="260"/>
        <v/>
      </c>
      <c r="EG128" s="47" t="str">
        <f t="shared" si="260"/>
        <v/>
      </c>
      <c r="EH128" s="6">
        <f t="shared" si="152"/>
        <v>0</v>
      </c>
      <c r="EI128" s="6">
        <f t="shared" si="153"/>
        <v>0</v>
      </c>
      <c r="EJ128" s="2" t="str">
        <f t="shared" si="154"/>
        <v/>
      </c>
      <c r="EK128" s="2" t="str">
        <f t="shared" si="155"/>
        <v/>
      </c>
      <c r="EL128" s="2" t="str">
        <f t="shared" si="259"/>
        <v/>
      </c>
      <c r="EM128" s="2" t="str">
        <f t="shared" si="156"/>
        <v/>
      </c>
      <c r="EN128" s="2" t="str">
        <f t="shared" si="157"/>
        <v/>
      </c>
      <c r="EO128" s="2">
        <f t="shared" si="158"/>
        <v>0</v>
      </c>
      <c r="EP128" s="2">
        <f t="shared" si="243"/>
        <v>0</v>
      </c>
      <c r="EQ128" s="2"/>
      <c r="ER128" s="2"/>
      <c r="ES128" s="2"/>
      <c r="ET128" s="2"/>
      <c r="EU128" s="2"/>
      <c r="EV128" s="2"/>
      <c r="EW128" s="2">
        <f t="shared" si="159"/>
        <v>0</v>
      </c>
      <c r="EX128" s="2">
        <f t="shared" si="160"/>
        <v>0</v>
      </c>
      <c r="EY128" s="2">
        <f t="shared" si="244"/>
        <v>0</v>
      </c>
      <c r="EZ128" s="2">
        <f t="shared" si="161"/>
        <v>0</v>
      </c>
      <c r="FA128" s="2">
        <f t="shared" si="162"/>
        <v>0</v>
      </c>
      <c r="FB128" s="59"/>
      <c r="FC128" s="2">
        <f t="shared" si="163"/>
        <v>0</v>
      </c>
      <c r="FD128" s="2">
        <f t="shared" si="245"/>
        <v>0</v>
      </c>
      <c r="FE128" s="3">
        <f t="shared" si="258"/>
        <v>0</v>
      </c>
      <c r="FF128" s="3">
        <f t="shared" si="246"/>
        <v>0</v>
      </c>
      <c r="FG128" s="3">
        <f t="shared" si="247"/>
        <v>0</v>
      </c>
      <c r="FH128" s="3">
        <f t="shared" si="164"/>
        <v>0</v>
      </c>
      <c r="FI128" s="67">
        <f t="shared" si="165"/>
        <v>0</v>
      </c>
      <c r="FJ128" s="3">
        <f t="shared" si="166"/>
        <v>0</v>
      </c>
      <c r="FK128" s="3">
        <f t="shared" si="167"/>
        <v>0</v>
      </c>
      <c r="FL128" s="3">
        <f t="shared" si="248"/>
        <v>0</v>
      </c>
      <c r="FM128" s="3">
        <f t="shared" si="249"/>
        <v>0</v>
      </c>
      <c r="FN128" s="3">
        <f t="shared" si="250"/>
        <v>0</v>
      </c>
      <c r="FO128" s="2">
        <f t="shared" si="168"/>
        <v>0</v>
      </c>
      <c r="FP128" s="2">
        <f t="shared" si="169"/>
        <v>0</v>
      </c>
      <c r="FQ128" s="2">
        <f t="shared" si="251"/>
        <v>0</v>
      </c>
      <c r="FR128" s="6" t="str">
        <f>IF(A128=1,1,IF(DW128="","",COUNTA($DW$31:DW128)+1))</f>
        <v/>
      </c>
      <c r="FS128" s="6" t="str">
        <f t="shared" si="170"/>
        <v/>
      </c>
      <c r="FT128" s="43">
        <f t="shared" si="252"/>
        <v>0</v>
      </c>
      <c r="FU128" s="23">
        <f t="shared" si="253"/>
        <v>0</v>
      </c>
      <c r="FV128" s="21">
        <f t="shared" si="254"/>
        <v>0</v>
      </c>
    </row>
    <row r="129" spans="1:178">
      <c r="A129" s="4" t="str">
        <f t="shared" si="171"/>
        <v/>
      </c>
      <c r="B129" s="33"/>
      <c r="C129" s="33"/>
      <c r="D129" s="33"/>
      <c r="E129" s="33"/>
      <c r="F129" s="33"/>
      <c r="G129" s="11" t="str">
        <f t="shared" si="138"/>
        <v/>
      </c>
      <c r="H129" s="3" t="str">
        <f t="shared" si="172"/>
        <v/>
      </c>
      <c r="I129" s="3" t="str">
        <f t="shared" si="139"/>
        <v/>
      </c>
      <c r="J129" s="3" t="str">
        <f t="shared" si="173"/>
        <v/>
      </c>
      <c r="K129" s="3" t="str">
        <f t="shared" si="140"/>
        <v/>
      </c>
      <c r="L129" s="2" t="str">
        <f t="shared" si="141"/>
        <v/>
      </c>
      <c r="M129" s="8" t="str">
        <f t="shared" si="174"/>
        <v/>
      </c>
      <c r="N129" s="8" t="str">
        <f t="shared" si="142"/>
        <v/>
      </c>
      <c r="O129" s="8" t="str">
        <f t="shared" si="175"/>
        <v/>
      </c>
      <c r="P129" s="8" t="str">
        <f t="shared" si="143"/>
        <v/>
      </c>
      <c r="Q129" s="2" t="str">
        <f t="shared" si="144"/>
        <v/>
      </c>
      <c r="R129" s="3" t="str">
        <f t="shared" si="145"/>
        <v/>
      </c>
      <c r="S129" s="3" t="str">
        <f t="shared" si="146"/>
        <v/>
      </c>
      <c r="T129" s="3" t="str">
        <f t="shared" si="176"/>
        <v/>
      </c>
      <c r="U129" s="8" t="str">
        <f t="shared" si="147"/>
        <v/>
      </c>
      <c r="V129" s="2" t="str">
        <f t="shared" si="148"/>
        <v/>
      </c>
      <c r="W129" s="2" t="str">
        <f t="shared" si="149"/>
        <v/>
      </c>
      <c r="X129" s="2" t="str">
        <f t="shared" si="255"/>
        <v/>
      </c>
      <c r="Y129" s="2" t="str">
        <f t="shared" si="150"/>
        <v/>
      </c>
      <c r="Z129" s="46" t="str">
        <f t="shared" si="177"/>
        <v/>
      </c>
      <c r="AA129" s="46" t="str">
        <f t="shared" si="178"/>
        <v/>
      </c>
      <c r="AB129" s="47"/>
      <c r="AC129" s="46" t="str">
        <f t="shared" si="179"/>
        <v/>
      </c>
      <c r="AD129" s="47" t="str">
        <f t="shared" si="180"/>
        <v/>
      </c>
      <c r="AE129" s="48" t="str">
        <f t="shared" si="181"/>
        <v/>
      </c>
      <c r="AF129" s="49" t="str">
        <f t="shared" si="135"/>
        <v/>
      </c>
      <c r="AG129" s="49" t="str">
        <f t="shared" si="135"/>
        <v/>
      </c>
      <c r="AH129" s="49" t="str">
        <f t="shared" si="135"/>
        <v/>
      </c>
      <c r="AI129" s="47" t="str">
        <f t="shared" si="135"/>
        <v/>
      </c>
      <c r="AJ129" s="47" t="str">
        <f t="shared" si="135"/>
        <v/>
      </c>
      <c r="AK129" s="46" t="str">
        <f t="shared" si="135"/>
        <v/>
      </c>
      <c r="AL129" s="47"/>
      <c r="AM129" s="53" t="str">
        <f t="shared" si="182"/>
        <v/>
      </c>
      <c r="AN129" s="50" t="str">
        <f t="shared" si="183"/>
        <v/>
      </c>
      <c r="AO129" s="51"/>
      <c r="AP129" s="52" t="str">
        <f t="shared" si="184"/>
        <v/>
      </c>
      <c r="AQ129" s="52" t="str">
        <f t="shared" si="185"/>
        <v/>
      </c>
      <c r="AR129" s="47">
        <f t="shared" si="186"/>
        <v>0</v>
      </c>
      <c r="AS129" s="53" t="str">
        <f t="shared" si="187"/>
        <v/>
      </c>
      <c r="AT129" s="52" t="str">
        <f t="shared" si="188"/>
        <v/>
      </c>
      <c r="AU129" s="9" t="str">
        <f t="shared" si="189"/>
        <v/>
      </c>
      <c r="AV129" s="9" t="str">
        <f t="shared" si="190"/>
        <v/>
      </c>
      <c r="AW129" s="12" t="str">
        <f t="shared" si="191"/>
        <v/>
      </c>
      <c r="AX129" s="9" t="str">
        <f t="shared" si="192"/>
        <v/>
      </c>
      <c r="AY129" s="12" t="str">
        <f t="shared" si="193"/>
        <v/>
      </c>
      <c r="AZ129" s="10" t="str">
        <f t="shared" si="194"/>
        <v/>
      </c>
      <c r="BA129" s="10" t="str">
        <f t="shared" si="195"/>
        <v/>
      </c>
      <c r="BB129" s="10" t="str">
        <f t="shared" si="196"/>
        <v/>
      </c>
      <c r="BC129" s="10" t="str">
        <f t="shared" si="197"/>
        <v/>
      </c>
      <c r="BD129" s="10" t="str">
        <f t="shared" si="198"/>
        <v/>
      </c>
      <c r="BE129" s="12" t="str">
        <f t="shared" si="199"/>
        <v/>
      </c>
      <c r="BF129" s="9" t="str">
        <f t="shared" si="200"/>
        <v/>
      </c>
      <c r="BG129" s="9" t="str">
        <f t="shared" si="201"/>
        <v/>
      </c>
      <c r="BH129" s="7" t="str">
        <f t="shared" si="202"/>
        <v/>
      </c>
      <c r="BI129" s="7" t="str">
        <f t="shared" si="203"/>
        <v/>
      </c>
      <c r="BJ129" s="12" t="str">
        <f t="shared" si="204"/>
        <v/>
      </c>
      <c r="BK129" s="80" t="str">
        <f t="shared" si="205"/>
        <v/>
      </c>
      <c r="BL129" s="7" t="str">
        <f t="shared" si="206"/>
        <v/>
      </c>
      <c r="BM129" s="7" t="str">
        <f t="shared" si="256"/>
        <v/>
      </c>
      <c r="BN129" s="12" t="str">
        <f t="shared" si="207"/>
        <v/>
      </c>
      <c r="BO129" s="9" t="str">
        <f t="shared" si="208"/>
        <v/>
      </c>
      <c r="BP129" s="2" t="str">
        <f t="shared" si="209"/>
        <v/>
      </c>
      <c r="BQ129" s="2" t="str">
        <f t="shared" si="210"/>
        <v/>
      </c>
      <c r="BR129" s="20" t="str">
        <f t="shared" ref="BR129:CD151" si="263">IF($A129="","",BR$30)</f>
        <v/>
      </c>
      <c r="BS129" s="20" t="str">
        <f t="shared" si="263"/>
        <v/>
      </c>
      <c r="BT129" s="20" t="str">
        <f t="shared" si="263"/>
        <v/>
      </c>
      <c r="BU129" s="86" t="str">
        <f t="shared" si="211"/>
        <v/>
      </c>
      <c r="BV129" s="86" t="str">
        <f t="shared" si="212"/>
        <v/>
      </c>
      <c r="BW129" s="20" t="str">
        <f t="shared" si="263"/>
        <v/>
      </c>
      <c r="BX129" s="86" t="str">
        <f t="shared" si="263"/>
        <v/>
      </c>
      <c r="BY129" s="86" t="str">
        <f t="shared" si="263"/>
        <v/>
      </c>
      <c r="BZ129" s="86" t="str">
        <f t="shared" si="263"/>
        <v/>
      </c>
      <c r="CA129" s="86" t="str">
        <f t="shared" si="263"/>
        <v/>
      </c>
      <c r="CB129" s="86" t="str">
        <f t="shared" si="263"/>
        <v/>
      </c>
      <c r="CC129" s="86" t="str">
        <f t="shared" si="263"/>
        <v/>
      </c>
      <c r="CD129" s="86" t="str">
        <f t="shared" si="263"/>
        <v/>
      </c>
      <c r="CE129" s="20" t="str">
        <f t="shared" si="257"/>
        <v/>
      </c>
      <c r="CF129" s="14" t="str">
        <f t="shared" si="213"/>
        <v/>
      </c>
      <c r="CG129" s="14" t="str">
        <f t="shared" si="214"/>
        <v/>
      </c>
      <c r="CH129" s="8">
        <f t="shared" si="215"/>
        <v>0</v>
      </c>
      <c r="CI129" s="9" t="str">
        <f t="shared" si="216"/>
        <v/>
      </c>
      <c r="CJ129" s="9" t="str">
        <f t="shared" si="217"/>
        <v/>
      </c>
      <c r="CK129" s="9" t="str">
        <f t="shared" si="218"/>
        <v/>
      </c>
      <c r="CL129" s="9" t="str">
        <f t="shared" si="219"/>
        <v/>
      </c>
      <c r="CM129" s="9" t="str">
        <f t="shared" si="220"/>
        <v/>
      </c>
      <c r="CN129" s="9" t="str">
        <f t="shared" si="221"/>
        <v/>
      </c>
      <c r="CO129" s="9" t="str">
        <f t="shared" si="261"/>
        <v/>
      </c>
      <c r="CP129" s="9" t="str">
        <f t="shared" si="261"/>
        <v/>
      </c>
      <c r="CQ129" s="9" t="str">
        <f t="shared" si="261"/>
        <v/>
      </c>
      <c r="CR129" s="9" t="str">
        <f t="shared" si="261"/>
        <v/>
      </c>
      <c r="CS129" s="9" t="str">
        <f t="shared" si="261"/>
        <v/>
      </c>
      <c r="CT129" s="9" t="str">
        <f t="shared" si="261"/>
        <v/>
      </c>
      <c r="CU129" s="9" t="str">
        <f t="shared" si="261"/>
        <v/>
      </c>
      <c r="CV129" s="9" t="str">
        <f t="shared" si="223"/>
        <v/>
      </c>
      <c r="CW129" s="9" t="str">
        <f t="shared" si="262"/>
        <v/>
      </c>
      <c r="CX129" s="9" t="str">
        <f t="shared" si="262"/>
        <v/>
      </c>
      <c r="CY129" s="9" t="str">
        <f t="shared" si="262"/>
        <v/>
      </c>
      <c r="CZ129" s="9" t="str">
        <f t="shared" si="262"/>
        <v/>
      </c>
      <c r="DA129" s="9" t="str">
        <f t="shared" si="262"/>
        <v/>
      </c>
      <c r="DB129" s="9" t="str">
        <f t="shared" si="262"/>
        <v/>
      </c>
      <c r="DC129" s="9" t="str">
        <f t="shared" si="262"/>
        <v/>
      </c>
      <c r="DD129" s="2" t="str">
        <f t="shared" si="225"/>
        <v/>
      </c>
      <c r="DE129" s="2" t="str">
        <f t="shared" si="226"/>
        <v/>
      </c>
      <c r="DF129" s="2" t="str">
        <f t="shared" si="227"/>
        <v/>
      </c>
      <c r="DG129" s="2" t="str">
        <f t="shared" si="228"/>
        <v/>
      </c>
      <c r="DH129" s="2" t="str">
        <f t="shared" si="229"/>
        <v/>
      </c>
      <c r="DI129" s="2" t="str">
        <f t="shared" si="230"/>
        <v/>
      </c>
      <c r="DJ129" s="2" t="str">
        <f t="shared" si="231"/>
        <v/>
      </c>
      <c r="DK129" s="2" t="str">
        <f t="shared" si="232"/>
        <v/>
      </c>
      <c r="DL129" s="16" t="str">
        <f t="shared" si="233"/>
        <v/>
      </c>
      <c r="DM129" s="16" t="str">
        <f t="shared" si="234"/>
        <v/>
      </c>
      <c r="DN129" s="16" t="str">
        <f t="shared" si="235"/>
        <v/>
      </c>
      <c r="DO129" s="72" t="str">
        <f t="shared" si="236"/>
        <v/>
      </c>
      <c r="DP129" s="16" t="str">
        <f t="shared" si="237"/>
        <v/>
      </c>
      <c r="DQ129" s="16" t="str">
        <f t="shared" si="238"/>
        <v/>
      </c>
      <c r="DR129" s="2" t="str">
        <f t="shared" si="239"/>
        <v/>
      </c>
      <c r="DS129" s="2" t="str">
        <f t="shared" si="240"/>
        <v/>
      </c>
      <c r="DT129" s="2" t="str">
        <f t="shared" si="241"/>
        <v/>
      </c>
      <c r="DU129" s="2" t="str">
        <f t="shared" si="242"/>
        <v/>
      </c>
      <c r="DV129" s="15"/>
      <c r="DW129" s="17"/>
      <c r="DX129" s="17"/>
      <c r="DY129" s="47" t="str">
        <f t="shared" si="260"/>
        <v/>
      </c>
      <c r="DZ129" s="47" t="str">
        <f t="shared" si="260"/>
        <v/>
      </c>
      <c r="EA129" s="47" t="str">
        <f t="shared" si="260"/>
        <v/>
      </c>
      <c r="EB129" s="47" t="str">
        <f t="shared" si="260"/>
        <v/>
      </c>
      <c r="EC129" s="49" t="str">
        <f t="shared" si="260"/>
        <v/>
      </c>
      <c r="ED129" s="49" t="str">
        <f t="shared" si="260"/>
        <v/>
      </c>
      <c r="EE129" s="47" t="str">
        <f t="shared" si="260"/>
        <v/>
      </c>
      <c r="EF129" s="47" t="str">
        <f t="shared" si="260"/>
        <v/>
      </c>
      <c r="EG129" s="47" t="str">
        <f t="shared" si="260"/>
        <v/>
      </c>
      <c r="EH129" s="6">
        <f t="shared" si="152"/>
        <v>0</v>
      </c>
      <c r="EI129" s="6">
        <f t="shared" si="153"/>
        <v>0</v>
      </c>
      <c r="EJ129" s="2" t="str">
        <f t="shared" si="154"/>
        <v/>
      </c>
      <c r="EK129" s="2" t="str">
        <f t="shared" si="155"/>
        <v/>
      </c>
      <c r="EL129" s="2" t="str">
        <f t="shared" si="259"/>
        <v/>
      </c>
      <c r="EM129" s="2" t="str">
        <f t="shared" si="156"/>
        <v/>
      </c>
      <c r="EN129" s="2" t="str">
        <f t="shared" si="157"/>
        <v/>
      </c>
      <c r="EO129" s="2">
        <f t="shared" si="158"/>
        <v>0</v>
      </c>
      <c r="EP129" s="2">
        <f t="shared" si="243"/>
        <v>0</v>
      </c>
      <c r="EQ129" s="2"/>
      <c r="ER129" s="2"/>
      <c r="ES129" s="2"/>
      <c r="ET129" s="2"/>
      <c r="EU129" s="2"/>
      <c r="EV129" s="2"/>
      <c r="EW129" s="2">
        <f t="shared" si="159"/>
        <v>0</v>
      </c>
      <c r="EX129" s="2">
        <f t="shared" si="160"/>
        <v>0</v>
      </c>
      <c r="EY129" s="2">
        <f t="shared" si="244"/>
        <v>0</v>
      </c>
      <c r="EZ129" s="2">
        <f t="shared" si="161"/>
        <v>0</v>
      </c>
      <c r="FA129" s="2">
        <f t="shared" si="162"/>
        <v>0</v>
      </c>
      <c r="FB129" s="59"/>
      <c r="FC129" s="2">
        <f t="shared" si="163"/>
        <v>0</v>
      </c>
      <c r="FD129" s="2">
        <f t="shared" si="245"/>
        <v>0</v>
      </c>
      <c r="FE129" s="3">
        <f t="shared" si="258"/>
        <v>0</v>
      </c>
      <c r="FF129" s="3">
        <f t="shared" si="246"/>
        <v>0</v>
      </c>
      <c r="FG129" s="3">
        <f t="shared" si="247"/>
        <v>0</v>
      </c>
      <c r="FH129" s="3">
        <f t="shared" si="164"/>
        <v>0</v>
      </c>
      <c r="FI129" s="67">
        <f t="shared" si="165"/>
        <v>0</v>
      </c>
      <c r="FJ129" s="3">
        <f t="shared" si="166"/>
        <v>0</v>
      </c>
      <c r="FK129" s="3">
        <f t="shared" si="167"/>
        <v>0</v>
      </c>
      <c r="FL129" s="3">
        <f t="shared" si="248"/>
        <v>0</v>
      </c>
      <c r="FM129" s="3">
        <f t="shared" si="249"/>
        <v>0</v>
      </c>
      <c r="FN129" s="3">
        <f t="shared" si="250"/>
        <v>0</v>
      </c>
      <c r="FO129" s="2">
        <f t="shared" si="168"/>
        <v>0</v>
      </c>
      <c r="FP129" s="2">
        <f t="shared" si="169"/>
        <v>0</v>
      </c>
      <c r="FQ129" s="2">
        <f t="shared" si="251"/>
        <v>0</v>
      </c>
      <c r="FR129" s="6" t="str">
        <f>IF(A129=1,1,IF(DW129="","",COUNTA($DW$31:DW129)+1))</f>
        <v/>
      </c>
      <c r="FS129" s="6" t="str">
        <f t="shared" si="170"/>
        <v/>
      </c>
      <c r="FT129" s="43">
        <f t="shared" si="252"/>
        <v>0</v>
      </c>
      <c r="FU129" s="23">
        <f t="shared" si="253"/>
        <v>0</v>
      </c>
      <c r="FV129" s="21">
        <f t="shared" si="254"/>
        <v>0</v>
      </c>
    </row>
    <row r="130" spans="1:178">
      <c r="A130" s="4" t="str">
        <f t="shared" si="171"/>
        <v/>
      </c>
      <c r="B130" s="33"/>
      <c r="C130" s="33"/>
      <c r="D130" s="33"/>
      <c r="E130" s="33"/>
      <c r="F130" s="33"/>
      <c r="G130" s="11" t="str">
        <f t="shared" si="138"/>
        <v/>
      </c>
      <c r="H130" s="3" t="str">
        <f t="shared" si="172"/>
        <v/>
      </c>
      <c r="I130" s="3" t="str">
        <f t="shared" si="139"/>
        <v/>
      </c>
      <c r="J130" s="3" t="str">
        <f t="shared" si="173"/>
        <v/>
      </c>
      <c r="K130" s="3" t="str">
        <f t="shared" si="140"/>
        <v/>
      </c>
      <c r="L130" s="2" t="str">
        <f t="shared" si="141"/>
        <v/>
      </c>
      <c r="M130" s="8" t="str">
        <f t="shared" si="174"/>
        <v/>
      </c>
      <c r="N130" s="8" t="str">
        <f t="shared" si="142"/>
        <v/>
      </c>
      <c r="O130" s="8" t="str">
        <f t="shared" si="175"/>
        <v/>
      </c>
      <c r="P130" s="8" t="str">
        <f t="shared" si="143"/>
        <v/>
      </c>
      <c r="Q130" s="2" t="str">
        <f t="shared" si="144"/>
        <v/>
      </c>
      <c r="R130" s="3" t="str">
        <f t="shared" si="145"/>
        <v/>
      </c>
      <c r="S130" s="3" t="str">
        <f t="shared" si="146"/>
        <v/>
      </c>
      <c r="T130" s="3" t="str">
        <f t="shared" si="176"/>
        <v/>
      </c>
      <c r="U130" s="8" t="str">
        <f t="shared" si="147"/>
        <v/>
      </c>
      <c r="V130" s="2" t="str">
        <f t="shared" si="148"/>
        <v/>
      </c>
      <c r="W130" s="2" t="str">
        <f t="shared" si="149"/>
        <v/>
      </c>
      <c r="X130" s="2" t="str">
        <f t="shared" si="255"/>
        <v/>
      </c>
      <c r="Y130" s="2" t="str">
        <f t="shared" si="150"/>
        <v/>
      </c>
      <c r="Z130" s="46" t="str">
        <f t="shared" si="177"/>
        <v/>
      </c>
      <c r="AA130" s="46" t="str">
        <f t="shared" si="178"/>
        <v/>
      </c>
      <c r="AB130" s="47"/>
      <c r="AC130" s="46" t="str">
        <f t="shared" si="179"/>
        <v/>
      </c>
      <c r="AD130" s="47" t="str">
        <f t="shared" si="180"/>
        <v/>
      </c>
      <c r="AE130" s="48" t="str">
        <f t="shared" si="181"/>
        <v/>
      </c>
      <c r="AF130" s="49" t="str">
        <f t="shared" si="135"/>
        <v/>
      </c>
      <c r="AG130" s="49" t="str">
        <f t="shared" si="135"/>
        <v/>
      </c>
      <c r="AH130" s="49" t="str">
        <f t="shared" si="135"/>
        <v/>
      </c>
      <c r="AI130" s="47" t="str">
        <f t="shared" si="135"/>
        <v/>
      </c>
      <c r="AJ130" s="47" t="str">
        <f t="shared" si="135"/>
        <v/>
      </c>
      <c r="AK130" s="46" t="str">
        <f t="shared" si="135"/>
        <v/>
      </c>
      <c r="AL130" s="47"/>
      <c r="AM130" s="53" t="str">
        <f t="shared" si="182"/>
        <v/>
      </c>
      <c r="AN130" s="50" t="str">
        <f t="shared" si="183"/>
        <v/>
      </c>
      <c r="AO130" s="51"/>
      <c r="AP130" s="52" t="str">
        <f t="shared" si="184"/>
        <v/>
      </c>
      <c r="AQ130" s="52" t="str">
        <f t="shared" si="185"/>
        <v/>
      </c>
      <c r="AR130" s="47">
        <f t="shared" si="186"/>
        <v>0</v>
      </c>
      <c r="AS130" s="53" t="str">
        <f t="shared" si="187"/>
        <v/>
      </c>
      <c r="AT130" s="52" t="str">
        <f t="shared" si="188"/>
        <v/>
      </c>
      <c r="AU130" s="9" t="str">
        <f t="shared" si="189"/>
        <v/>
      </c>
      <c r="AV130" s="9" t="str">
        <f t="shared" si="190"/>
        <v/>
      </c>
      <c r="AW130" s="12" t="str">
        <f t="shared" si="191"/>
        <v/>
      </c>
      <c r="AX130" s="9" t="str">
        <f t="shared" si="192"/>
        <v/>
      </c>
      <c r="AY130" s="12" t="str">
        <f t="shared" si="193"/>
        <v/>
      </c>
      <c r="AZ130" s="10" t="str">
        <f t="shared" si="194"/>
        <v/>
      </c>
      <c r="BA130" s="10" t="str">
        <f t="shared" si="195"/>
        <v/>
      </c>
      <c r="BB130" s="10" t="str">
        <f t="shared" si="196"/>
        <v/>
      </c>
      <c r="BC130" s="10" t="str">
        <f t="shared" si="197"/>
        <v/>
      </c>
      <c r="BD130" s="10" t="str">
        <f t="shared" si="198"/>
        <v/>
      </c>
      <c r="BE130" s="12" t="str">
        <f t="shared" si="199"/>
        <v/>
      </c>
      <c r="BF130" s="9" t="str">
        <f t="shared" si="200"/>
        <v/>
      </c>
      <c r="BG130" s="9" t="str">
        <f t="shared" si="201"/>
        <v/>
      </c>
      <c r="BH130" s="7" t="str">
        <f t="shared" si="202"/>
        <v/>
      </c>
      <c r="BI130" s="7" t="str">
        <f t="shared" si="203"/>
        <v/>
      </c>
      <c r="BJ130" s="12" t="str">
        <f t="shared" si="204"/>
        <v/>
      </c>
      <c r="BK130" s="80" t="str">
        <f t="shared" si="205"/>
        <v/>
      </c>
      <c r="BL130" s="7" t="str">
        <f t="shared" si="206"/>
        <v/>
      </c>
      <c r="BM130" s="7" t="str">
        <f t="shared" si="256"/>
        <v/>
      </c>
      <c r="BN130" s="12" t="str">
        <f t="shared" si="207"/>
        <v/>
      </c>
      <c r="BO130" s="9" t="str">
        <f t="shared" si="208"/>
        <v/>
      </c>
      <c r="BP130" s="2" t="str">
        <f t="shared" si="209"/>
        <v/>
      </c>
      <c r="BQ130" s="2" t="str">
        <f t="shared" si="210"/>
        <v/>
      </c>
      <c r="BR130" s="20" t="str">
        <f t="shared" si="263"/>
        <v/>
      </c>
      <c r="BS130" s="20" t="str">
        <f t="shared" si="263"/>
        <v/>
      </c>
      <c r="BT130" s="20" t="str">
        <f t="shared" si="263"/>
        <v/>
      </c>
      <c r="BU130" s="86" t="str">
        <f t="shared" si="211"/>
        <v/>
      </c>
      <c r="BV130" s="86" t="str">
        <f t="shared" si="212"/>
        <v/>
      </c>
      <c r="BW130" s="20" t="str">
        <f t="shared" si="263"/>
        <v/>
      </c>
      <c r="BX130" s="86" t="str">
        <f t="shared" si="263"/>
        <v/>
      </c>
      <c r="BY130" s="86" t="str">
        <f t="shared" si="263"/>
        <v/>
      </c>
      <c r="BZ130" s="86" t="str">
        <f t="shared" si="263"/>
        <v/>
      </c>
      <c r="CA130" s="86" t="str">
        <f t="shared" si="263"/>
        <v/>
      </c>
      <c r="CB130" s="86" t="str">
        <f t="shared" si="263"/>
        <v/>
      </c>
      <c r="CC130" s="86" t="str">
        <f t="shared" si="263"/>
        <v/>
      </c>
      <c r="CD130" s="86" t="str">
        <f t="shared" si="263"/>
        <v/>
      </c>
      <c r="CE130" s="20" t="str">
        <f t="shared" si="257"/>
        <v/>
      </c>
      <c r="CF130" s="14" t="str">
        <f t="shared" si="213"/>
        <v/>
      </c>
      <c r="CG130" s="14" t="str">
        <f t="shared" si="214"/>
        <v/>
      </c>
      <c r="CH130" s="8">
        <f t="shared" si="215"/>
        <v>0</v>
      </c>
      <c r="CI130" s="9" t="str">
        <f t="shared" si="216"/>
        <v/>
      </c>
      <c r="CJ130" s="9" t="str">
        <f t="shared" si="217"/>
        <v/>
      </c>
      <c r="CK130" s="9" t="str">
        <f t="shared" si="218"/>
        <v/>
      </c>
      <c r="CL130" s="9" t="str">
        <f t="shared" si="219"/>
        <v/>
      </c>
      <c r="CM130" s="9" t="str">
        <f t="shared" si="220"/>
        <v/>
      </c>
      <c r="CN130" s="9" t="str">
        <f t="shared" si="221"/>
        <v/>
      </c>
      <c r="CO130" s="9" t="str">
        <f t="shared" si="261"/>
        <v/>
      </c>
      <c r="CP130" s="9" t="str">
        <f t="shared" si="261"/>
        <v/>
      </c>
      <c r="CQ130" s="9" t="str">
        <f t="shared" si="261"/>
        <v/>
      </c>
      <c r="CR130" s="9" t="str">
        <f t="shared" si="261"/>
        <v/>
      </c>
      <c r="CS130" s="9" t="str">
        <f t="shared" si="261"/>
        <v/>
      </c>
      <c r="CT130" s="9" t="str">
        <f t="shared" si="261"/>
        <v/>
      </c>
      <c r="CU130" s="9" t="str">
        <f t="shared" si="261"/>
        <v/>
      </c>
      <c r="CV130" s="9" t="str">
        <f t="shared" si="223"/>
        <v/>
      </c>
      <c r="CW130" s="9" t="str">
        <f t="shared" si="262"/>
        <v/>
      </c>
      <c r="CX130" s="9" t="str">
        <f t="shared" si="262"/>
        <v/>
      </c>
      <c r="CY130" s="9" t="str">
        <f t="shared" si="262"/>
        <v/>
      </c>
      <c r="CZ130" s="9" t="str">
        <f t="shared" si="262"/>
        <v/>
      </c>
      <c r="DA130" s="9" t="str">
        <f t="shared" si="262"/>
        <v/>
      </c>
      <c r="DB130" s="9" t="str">
        <f t="shared" si="262"/>
        <v/>
      </c>
      <c r="DC130" s="9" t="str">
        <f t="shared" si="262"/>
        <v/>
      </c>
      <c r="DD130" s="2" t="str">
        <f t="shared" si="225"/>
        <v/>
      </c>
      <c r="DE130" s="2" t="str">
        <f t="shared" si="226"/>
        <v/>
      </c>
      <c r="DF130" s="2" t="str">
        <f t="shared" si="227"/>
        <v/>
      </c>
      <c r="DG130" s="2" t="str">
        <f t="shared" si="228"/>
        <v/>
      </c>
      <c r="DH130" s="2" t="str">
        <f t="shared" si="229"/>
        <v/>
      </c>
      <c r="DI130" s="2" t="str">
        <f t="shared" si="230"/>
        <v/>
      </c>
      <c r="DJ130" s="2" t="str">
        <f t="shared" si="231"/>
        <v/>
      </c>
      <c r="DK130" s="2" t="str">
        <f t="shared" si="232"/>
        <v/>
      </c>
      <c r="DL130" s="16" t="str">
        <f t="shared" si="233"/>
        <v/>
      </c>
      <c r="DM130" s="16" t="str">
        <f t="shared" si="234"/>
        <v/>
      </c>
      <c r="DN130" s="16" t="str">
        <f t="shared" si="235"/>
        <v/>
      </c>
      <c r="DO130" s="72" t="str">
        <f t="shared" si="236"/>
        <v/>
      </c>
      <c r="DP130" s="16" t="str">
        <f t="shared" si="237"/>
        <v/>
      </c>
      <c r="DQ130" s="16" t="str">
        <f t="shared" si="238"/>
        <v/>
      </c>
      <c r="DR130" s="2" t="str">
        <f t="shared" si="239"/>
        <v/>
      </c>
      <c r="DS130" s="2" t="str">
        <f t="shared" si="240"/>
        <v/>
      </c>
      <c r="DT130" s="2" t="str">
        <f t="shared" si="241"/>
        <v/>
      </c>
      <c r="DU130" s="2" t="str">
        <f t="shared" si="242"/>
        <v/>
      </c>
      <c r="DV130" s="15"/>
      <c r="DW130" s="17"/>
      <c r="DX130" s="17"/>
      <c r="DY130" s="47" t="str">
        <f t="shared" si="260"/>
        <v/>
      </c>
      <c r="DZ130" s="47" t="str">
        <f t="shared" si="260"/>
        <v/>
      </c>
      <c r="EA130" s="47" t="str">
        <f t="shared" si="260"/>
        <v/>
      </c>
      <c r="EB130" s="47" t="str">
        <f t="shared" si="260"/>
        <v/>
      </c>
      <c r="EC130" s="49" t="str">
        <f t="shared" si="260"/>
        <v/>
      </c>
      <c r="ED130" s="49" t="str">
        <f t="shared" si="260"/>
        <v/>
      </c>
      <c r="EE130" s="47" t="str">
        <f t="shared" si="260"/>
        <v/>
      </c>
      <c r="EF130" s="47" t="str">
        <f t="shared" si="260"/>
        <v/>
      </c>
      <c r="EG130" s="47" t="str">
        <f t="shared" si="260"/>
        <v/>
      </c>
      <c r="EH130" s="6">
        <f t="shared" si="152"/>
        <v>0</v>
      </c>
      <c r="EI130" s="6">
        <f t="shared" si="153"/>
        <v>0</v>
      </c>
      <c r="EJ130" s="2" t="str">
        <f t="shared" si="154"/>
        <v/>
      </c>
      <c r="EK130" s="2" t="str">
        <f t="shared" si="155"/>
        <v/>
      </c>
      <c r="EL130" s="2" t="str">
        <f t="shared" si="259"/>
        <v/>
      </c>
      <c r="EM130" s="2" t="str">
        <f t="shared" si="156"/>
        <v/>
      </c>
      <c r="EN130" s="2" t="str">
        <f t="shared" si="157"/>
        <v/>
      </c>
      <c r="EO130" s="2">
        <f t="shared" si="158"/>
        <v>0</v>
      </c>
      <c r="EP130" s="2">
        <f t="shared" si="243"/>
        <v>0</v>
      </c>
      <c r="EQ130" s="2"/>
      <c r="ER130" s="2"/>
      <c r="ES130" s="2"/>
      <c r="ET130" s="2"/>
      <c r="EU130" s="2"/>
      <c r="EV130" s="2"/>
      <c r="EW130" s="2">
        <f t="shared" si="159"/>
        <v>0</v>
      </c>
      <c r="EX130" s="2">
        <f t="shared" si="160"/>
        <v>0</v>
      </c>
      <c r="EY130" s="2">
        <f t="shared" si="244"/>
        <v>0</v>
      </c>
      <c r="EZ130" s="2">
        <f t="shared" si="161"/>
        <v>0</v>
      </c>
      <c r="FA130" s="2">
        <f t="shared" si="162"/>
        <v>0</v>
      </c>
      <c r="FB130" s="59"/>
      <c r="FC130" s="2">
        <f t="shared" si="163"/>
        <v>0</v>
      </c>
      <c r="FD130" s="2">
        <f t="shared" si="245"/>
        <v>0</v>
      </c>
      <c r="FE130" s="3">
        <f t="shared" si="258"/>
        <v>0</v>
      </c>
      <c r="FF130" s="3">
        <f t="shared" si="246"/>
        <v>0</v>
      </c>
      <c r="FG130" s="3">
        <f t="shared" si="247"/>
        <v>0</v>
      </c>
      <c r="FH130" s="3">
        <f t="shared" si="164"/>
        <v>0</v>
      </c>
      <c r="FI130" s="67">
        <f t="shared" si="165"/>
        <v>0</v>
      </c>
      <c r="FJ130" s="3">
        <f t="shared" si="166"/>
        <v>0</v>
      </c>
      <c r="FK130" s="3">
        <f t="shared" si="167"/>
        <v>0</v>
      </c>
      <c r="FL130" s="3">
        <f t="shared" si="248"/>
        <v>0</v>
      </c>
      <c r="FM130" s="3">
        <f t="shared" si="249"/>
        <v>0</v>
      </c>
      <c r="FN130" s="3">
        <f t="shared" si="250"/>
        <v>0</v>
      </c>
      <c r="FO130" s="2">
        <f t="shared" si="168"/>
        <v>0</v>
      </c>
      <c r="FP130" s="2">
        <f t="shared" si="169"/>
        <v>0</v>
      </c>
      <c r="FQ130" s="2">
        <f t="shared" si="251"/>
        <v>0</v>
      </c>
      <c r="FR130" s="6" t="str">
        <f>IF(A130=1,1,IF(DW130="","",COUNTA($DW$31:DW130)+1))</f>
        <v/>
      </c>
      <c r="FS130" s="6" t="str">
        <f t="shared" si="170"/>
        <v/>
      </c>
      <c r="FT130" s="43">
        <f t="shared" si="252"/>
        <v>0</v>
      </c>
      <c r="FU130" s="23">
        <f t="shared" si="253"/>
        <v>0</v>
      </c>
      <c r="FV130" s="21">
        <f t="shared" si="254"/>
        <v>0</v>
      </c>
    </row>
    <row r="131" spans="1:178">
      <c r="A131" s="4" t="str">
        <f t="shared" si="171"/>
        <v/>
      </c>
      <c r="B131" s="33"/>
      <c r="C131" s="33"/>
      <c r="D131" s="33"/>
      <c r="E131" s="33"/>
      <c r="F131" s="33"/>
      <c r="G131" s="11" t="str">
        <f t="shared" si="138"/>
        <v/>
      </c>
      <c r="H131" s="3" t="str">
        <f t="shared" si="172"/>
        <v/>
      </c>
      <c r="I131" s="3" t="str">
        <f t="shared" si="139"/>
        <v/>
      </c>
      <c r="J131" s="3" t="str">
        <f t="shared" si="173"/>
        <v/>
      </c>
      <c r="K131" s="3" t="str">
        <f t="shared" si="140"/>
        <v/>
      </c>
      <c r="L131" s="2" t="str">
        <f t="shared" si="141"/>
        <v/>
      </c>
      <c r="M131" s="8" t="str">
        <f t="shared" si="174"/>
        <v/>
      </c>
      <c r="N131" s="8" t="str">
        <f t="shared" si="142"/>
        <v/>
      </c>
      <c r="O131" s="8" t="str">
        <f t="shared" si="175"/>
        <v/>
      </c>
      <c r="P131" s="8" t="str">
        <f t="shared" si="143"/>
        <v/>
      </c>
      <c r="Q131" s="2" t="str">
        <f t="shared" si="144"/>
        <v/>
      </c>
      <c r="R131" s="3" t="str">
        <f t="shared" si="145"/>
        <v/>
      </c>
      <c r="S131" s="3" t="str">
        <f t="shared" si="146"/>
        <v/>
      </c>
      <c r="T131" s="3" t="str">
        <f t="shared" si="176"/>
        <v/>
      </c>
      <c r="U131" s="8" t="str">
        <f t="shared" si="147"/>
        <v/>
      </c>
      <c r="V131" s="2" t="str">
        <f t="shared" si="148"/>
        <v/>
      </c>
      <c r="W131" s="2" t="str">
        <f t="shared" si="149"/>
        <v/>
      </c>
      <c r="X131" s="2" t="str">
        <f t="shared" si="255"/>
        <v/>
      </c>
      <c r="Y131" s="2" t="str">
        <f t="shared" si="150"/>
        <v/>
      </c>
      <c r="Z131" s="46" t="str">
        <f t="shared" si="177"/>
        <v/>
      </c>
      <c r="AA131" s="46" t="str">
        <f t="shared" si="178"/>
        <v/>
      </c>
      <c r="AB131" s="47"/>
      <c r="AC131" s="46" t="str">
        <f t="shared" si="179"/>
        <v/>
      </c>
      <c r="AD131" s="47" t="str">
        <f t="shared" si="180"/>
        <v/>
      </c>
      <c r="AE131" s="48" t="str">
        <f t="shared" si="181"/>
        <v/>
      </c>
      <c r="AF131" s="49" t="str">
        <f t="shared" si="135"/>
        <v/>
      </c>
      <c r="AG131" s="49" t="str">
        <f t="shared" si="135"/>
        <v/>
      </c>
      <c r="AH131" s="49" t="str">
        <f t="shared" si="135"/>
        <v/>
      </c>
      <c r="AI131" s="47" t="str">
        <f t="shared" si="135"/>
        <v/>
      </c>
      <c r="AJ131" s="47" t="str">
        <f t="shared" si="135"/>
        <v/>
      </c>
      <c r="AK131" s="46" t="str">
        <f t="shared" si="135"/>
        <v/>
      </c>
      <c r="AL131" s="47"/>
      <c r="AM131" s="53" t="str">
        <f t="shared" si="182"/>
        <v/>
      </c>
      <c r="AN131" s="50" t="str">
        <f t="shared" si="183"/>
        <v/>
      </c>
      <c r="AO131" s="51"/>
      <c r="AP131" s="52" t="str">
        <f t="shared" si="184"/>
        <v/>
      </c>
      <c r="AQ131" s="52" t="str">
        <f t="shared" si="185"/>
        <v/>
      </c>
      <c r="AR131" s="47">
        <f t="shared" si="186"/>
        <v>0</v>
      </c>
      <c r="AS131" s="53" t="str">
        <f t="shared" si="187"/>
        <v/>
      </c>
      <c r="AT131" s="52" t="str">
        <f t="shared" si="188"/>
        <v/>
      </c>
      <c r="AU131" s="9" t="str">
        <f t="shared" si="189"/>
        <v/>
      </c>
      <c r="AV131" s="9" t="str">
        <f t="shared" si="190"/>
        <v/>
      </c>
      <c r="AW131" s="12" t="str">
        <f t="shared" si="191"/>
        <v/>
      </c>
      <c r="AX131" s="9" t="str">
        <f t="shared" si="192"/>
        <v/>
      </c>
      <c r="AY131" s="12" t="str">
        <f t="shared" si="193"/>
        <v/>
      </c>
      <c r="AZ131" s="10" t="str">
        <f t="shared" si="194"/>
        <v/>
      </c>
      <c r="BA131" s="10" t="str">
        <f t="shared" si="195"/>
        <v/>
      </c>
      <c r="BB131" s="10" t="str">
        <f t="shared" si="196"/>
        <v/>
      </c>
      <c r="BC131" s="10" t="str">
        <f t="shared" si="197"/>
        <v/>
      </c>
      <c r="BD131" s="10" t="str">
        <f t="shared" si="198"/>
        <v/>
      </c>
      <c r="BE131" s="12" t="str">
        <f t="shared" si="199"/>
        <v/>
      </c>
      <c r="BF131" s="9" t="str">
        <f t="shared" si="200"/>
        <v/>
      </c>
      <c r="BG131" s="9" t="str">
        <f t="shared" si="201"/>
        <v/>
      </c>
      <c r="BH131" s="7" t="str">
        <f t="shared" si="202"/>
        <v/>
      </c>
      <c r="BI131" s="7" t="str">
        <f t="shared" si="203"/>
        <v/>
      </c>
      <c r="BJ131" s="12" t="str">
        <f t="shared" si="204"/>
        <v/>
      </c>
      <c r="BK131" s="80" t="str">
        <f t="shared" si="205"/>
        <v/>
      </c>
      <c r="BL131" s="7" t="str">
        <f t="shared" si="206"/>
        <v/>
      </c>
      <c r="BM131" s="7" t="str">
        <f t="shared" si="256"/>
        <v/>
      </c>
      <c r="BN131" s="12" t="str">
        <f t="shared" si="207"/>
        <v/>
      </c>
      <c r="BO131" s="9" t="str">
        <f t="shared" si="208"/>
        <v/>
      </c>
      <c r="BP131" s="2" t="str">
        <f t="shared" si="209"/>
        <v/>
      </c>
      <c r="BQ131" s="2" t="str">
        <f t="shared" si="210"/>
        <v/>
      </c>
      <c r="BR131" s="20" t="str">
        <f t="shared" si="263"/>
        <v/>
      </c>
      <c r="BS131" s="20" t="str">
        <f t="shared" si="263"/>
        <v/>
      </c>
      <c r="BT131" s="20" t="str">
        <f t="shared" si="263"/>
        <v/>
      </c>
      <c r="BU131" s="86" t="str">
        <f t="shared" si="211"/>
        <v/>
      </c>
      <c r="BV131" s="86" t="str">
        <f t="shared" si="212"/>
        <v/>
      </c>
      <c r="BW131" s="20" t="str">
        <f t="shared" si="263"/>
        <v/>
      </c>
      <c r="BX131" s="86" t="str">
        <f t="shared" si="263"/>
        <v/>
      </c>
      <c r="BY131" s="86" t="str">
        <f t="shared" si="263"/>
        <v/>
      </c>
      <c r="BZ131" s="86" t="str">
        <f t="shared" si="263"/>
        <v/>
      </c>
      <c r="CA131" s="86" t="str">
        <f t="shared" si="263"/>
        <v/>
      </c>
      <c r="CB131" s="86" t="str">
        <f t="shared" si="263"/>
        <v/>
      </c>
      <c r="CC131" s="86" t="str">
        <f t="shared" si="263"/>
        <v/>
      </c>
      <c r="CD131" s="86" t="str">
        <f t="shared" si="263"/>
        <v/>
      </c>
      <c r="CE131" s="20" t="str">
        <f t="shared" si="257"/>
        <v/>
      </c>
      <c r="CF131" s="14" t="str">
        <f t="shared" si="213"/>
        <v/>
      </c>
      <c r="CG131" s="14" t="str">
        <f t="shared" si="214"/>
        <v/>
      </c>
      <c r="CH131" s="8">
        <f t="shared" si="215"/>
        <v>0</v>
      </c>
      <c r="CI131" s="9" t="str">
        <f t="shared" si="216"/>
        <v/>
      </c>
      <c r="CJ131" s="9" t="str">
        <f t="shared" si="217"/>
        <v/>
      </c>
      <c r="CK131" s="9" t="str">
        <f t="shared" si="218"/>
        <v/>
      </c>
      <c r="CL131" s="9" t="str">
        <f t="shared" si="219"/>
        <v/>
      </c>
      <c r="CM131" s="9" t="str">
        <f t="shared" si="220"/>
        <v/>
      </c>
      <c r="CN131" s="9" t="str">
        <f t="shared" si="221"/>
        <v/>
      </c>
      <c r="CO131" s="9" t="str">
        <f t="shared" si="261"/>
        <v/>
      </c>
      <c r="CP131" s="9" t="str">
        <f t="shared" si="261"/>
        <v/>
      </c>
      <c r="CQ131" s="9" t="str">
        <f t="shared" si="261"/>
        <v/>
      </c>
      <c r="CR131" s="9" t="str">
        <f t="shared" si="261"/>
        <v/>
      </c>
      <c r="CS131" s="9" t="str">
        <f t="shared" si="261"/>
        <v/>
      </c>
      <c r="CT131" s="9" t="str">
        <f t="shared" si="261"/>
        <v/>
      </c>
      <c r="CU131" s="9" t="str">
        <f t="shared" si="261"/>
        <v/>
      </c>
      <c r="CV131" s="9" t="str">
        <f t="shared" si="223"/>
        <v/>
      </c>
      <c r="CW131" s="9" t="str">
        <f t="shared" si="262"/>
        <v/>
      </c>
      <c r="CX131" s="9" t="str">
        <f t="shared" si="262"/>
        <v/>
      </c>
      <c r="CY131" s="9" t="str">
        <f t="shared" si="262"/>
        <v/>
      </c>
      <c r="CZ131" s="9" t="str">
        <f t="shared" si="262"/>
        <v/>
      </c>
      <c r="DA131" s="9" t="str">
        <f t="shared" si="262"/>
        <v/>
      </c>
      <c r="DB131" s="9" t="str">
        <f t="shared" si="262"/>
        <v/>
      </c>
      <c r="DC131" s="9" t="str">
        <f t="shared" si="262"/>
        <v/>
      </c>
      <c r="DD131" s="2" t="str">
        <f t="shared" si="225"/>
        <v/>
      </c>
      <c r="DE131" s="2" t="str">
        <f t="shared" si="226"/>
        <v/>
      </c>
      <c r="DF131" s="2" t="str">
        <f t="shared" si="227"/>
        <v/>
      </c>
      <c r="DG131" s="2" t="str">
        <f t="shared" si="228"/>
        <v/>
      </c>
      <c r="DH131" s="2" t="str">
        <f t="shared" si="229"/>
        <v/>
      </c>
      <c r="DI131" s="2" t="str">
        <f t="shared" si="230"/>
        <v/>
      </c>
      <c r="DJ131" s="2" t="str">
        <f t="shared" si="231"/>
        <v/>
      </c>
      <c r="DK131" s="2" t="str">
        <f t="shared" si="232"/>
        <v/>
      </c>
      <c r="DL131" s="16" t="str">
        <f t="shared" si="233"/>
        <v/>
      </c>
      <c r="DM131" s="16" t="str">
        <f t="shared" si="234"/>
        <v/>
      </c>
      <c r="DN131" s="16" t="str">
        <f t="shared" si="235"/>
        <v/>
      </c>
      <c r="DO131" s="72" t="str">
        <f t="shared" si="236"/>
        <v/>
      </c>
      <c r="DP131" s="16" t="str">
        <f t="shared" si="237"/>
        <v/>
      </c>
      <c r="DQ131" s="16" t="str">
        <f t="shared" si="238"/>
        <v/>
      </c>
      <c r="DR131" s="2" t="str">
        <f t="shared" si="239"/>
        <v/>
      </c>
      <c r="DS131" s="2" t="str">
        <f t="shared" si="240"/>
        <v/>
      </c>
      <c r="DT131" s="2" t="str">
        <f t="shared" si="241"/>
        <v/>
      </c>
      <c r="DU131" s="2" t="str">
        <f t="shared" si="242"/>
        <v/>
      </c>
      <c r="DV131" s="15"/>
      <c r="DW131" s="17"/>
      <c r="DX131" s="17"/>
      <c r="DY131" s="47" t="str">
        <f t="shared" si="260"/>
        <v/>
      </c>
      <c r="DZ131" s="47" t="str">
        <f t="shared" si="260"/>
        <v/>
      </c>
      <c r="EA131" s="47" t="str">
        <f t="shared" si="260"/>
        <v/>
      </c>
      <c r="EB131" s="47" t="str">
        <f t="shared" si="260"/>
        <v/>
      </c>
      <c r="EC131" s="49" t="str">
        <f t="shared" si="260"/>
        <v/>
      </c>
      <c r="ED131" s="49" t="str">
        <f t="shared" si="260"/>
        <v/>
      </c>
      <c r="EE131" s="47" t="str">
        <f t="shared" si="260"/>
        <v/>
      </c>
      <c r="EF131" s="47" t="str">
        <f t="shared" si="260"/>
        <v/>
      </c>
      <c r="EG131" s="47" t="str">
        <f t="shared" si="260"/>
        <v/>
      </c>
      <c r="EH131" s="6">
        <f t="shared" si="152"/>
        <v>0</v>
      </c>
      <c r="EI131" s="6">
        <f t="shared" si="153"/>
        <v>0</v>
      </c>
      <c r="EJ131" s="2" t="str">
        <f t="shared" si="154"/>
        <v/>
      </c>
      <c r="EK131" s="2" t="str">
        <f t="shared" si="155"/>
        <v/>
      </c>
      <c r="EL131" s="2" t="str">
        <f t="shared" si="259"/>
        <v/>
      </c>
      <c r="EM131" s="2" t="str">
        <f t="shared" si="156"/>
        <v/>
      </c>
      <c r="EN131" s="2" t="str">
        <f t="shared" si="157"/>
        <v/>
      </c>
      <c r="EO131" s="2">
        <f t="shared" si="158"/>
        <v>0</v>
      </c>
      <c r="EP131" s="2">
        <f t="shared" si="243"/>
        <v>0</v>
      </c>
      <c r="EQ131" s="2"/>
      <c r="ER131" s="2"/>
      <c r="ES131" s="2"/>
      <c r="ET131" s="2"/>
      <c r="EU131" s="2"/>
      <c r="EV131" s="2"/>
      <c r="EW131" s="2">
        <f t="shared" si="159"/>
        <v>0</v>
      </c>
      <c r="EX131" s="2">
        <f t="shared" si="160"/>
        <v>0</v>
      </c>
      <c r="EY131" s="2">
        <f t="shared" si="244"/>
        <v>0</v>
      </c>
      <c r="EZ131" s="2">
        <f t="shared" si="161"/>
        <v>0</v>
      </c>
      <c r="FA131" s="2">
        <f t="shared" si="162"/>
        <v>0</v>
      </c>
      <c r="FB131" s="59"/>
      <c r="FC131" s="2">
        <f t="shared" si="163"/>
        <v>0</v>
      </c>
      <c r="FD131" s="2">
        <f t="shared" si="245"/>
        <v>0</v>
      </c>
      <c r="FE131" s="3">
        <f t="shared" si="258"/>
        <v>0</v>
      </c>
      <c r="FF131" s="3">
        <f t="shared" si="246"/>
        <v>0</v>
      </c>
      <c r="FG131" s="3">
        <f t="shared" si="247"/>
        <v>0</v>
      </c>
      <c r="FH131" s="3">
        <f t="shared" si="164"/>
        <v>0</v>
      </c>
      <c r="FI131" s="67">
        <f t="shared" si="165"/>
        <v>0</v>
      </c>
      <c r="FJ131" s="3">
        <f t="shared" si="166"/>
        <v>0</v>
      </c>
      <c r="FK131" s="3">
        <f t="shared" si="167"/>
        <v>0</v>
      </c>
      <c r="FL131" s="3">
        <f t="shared" si="248"/>
        <v>0</v>
      </c>
      <c r="FM131" s="3">
        <f t="shared" si="249"/>
        <v>0</v>
      </c>
      <c r="FN131" s="3">
        <f t="shared" si="250"/>
        <v>0</v>
      </c>
      <c r="FO131" s="2">
        <f t="shared" si="168"/>
        <v>0</v>
      </c>
      <c r="FP131" s="2">
        <f t="shared" si="169"/>
        <v>0</v>
      </c>
      <c r="FQ131" s="2">
        <f t="shared" si="251"/>
        <v>0</v>
      </c>
      <c r="FR131" s="6" t="str">
        <f>IF(A131=1,1,IF(DW131="","",COUNTA($DW$31:DW131)+1))</f>
        <v/>
      </c>
      <c r="FS131" s="6" t="str">
        <f t="shared" si="170"/>
        <v/>
      </c>
      <c r="FT131" s="43">
        <f t="shared" si="252"/>
        <v>0</v>
      </c>
      <c r="FU131" s="23">
        <f t="shared" si="253"/>
        <v>0</v>
      </c>
      <c r="FV131" s="21">
        <f t="shared" si="254"/>
        <v>0</v>
      </c>
    </row>
    <row r="132" spans="1:178">
      <c r="A132" s="4" t="str">
        <f t="shared" si="171"/>
        <v/>
      </c>
      <c r="B132" s="33"/>
      <c r="C132" s="33"/>
      <c r="D132" s="33"/>
      <c r="E132" s="33"/>
      <c r="F132" s="33"/>
      <c r="G132" s="11" t="str">
        <f t="shared" si="138"/>
        <v/>
      </c>
      <c r="H132" s="3" t="str">
        <f t="shared" si="172"/>
        <v/>
      </c>
      <c r="I132" s="3" t="str">
        <f t="shared" si="139"/>
        <v/>
      </c>
      <c r="J132" s="3" t="str">
        <f t="shared" si="173"/>
        <v/>
      </c>
      <c r="K132" s="3" t="str">
        <f t="shared" si="140"/>
        <v/>
      </c>
      <c r="L132" s="2" t="str">
        <f t="shared" si="141"/>
        <v/>
      </c>
      <c r="M132" s="8" t="str">
        <f t="shared" si="174"/>
        <v/>
      </c>
      <c r="N132" s="8" t="str">
        <f t="shared" si="142"/>
        <v/>
      </c>
      <c r="O132" s="8" t="str">
        <f t="shared" si="175"/>
        <v/>
      </c>
      <c r="P132" s="8" t="str">
        <f t="shared" si="143"/>
        <v/>
      </c>
      <c r="Q132" s="2" t="str">
        <f t="shared" si="144"/>
        <v/>
      </c>
      <c r="R132" s="3" t="str">
        <f t="shared" si="145"/>
        <v/>
      </c>
      <c r="S132" s="3" t="str">
        <f t="shared" si="146"/>
        <v/>
      </c>
      <c r="T132" s="3" t="str">
        <f t="shared" si="176"/>
        <v/>
      </c>
      <c r="U132" s="8" t="str">
        <f t="shared" si="147"/>
        <v/>
      </c>
      <c r="V132" s="2" t="str">
        <f t="shared" si="148"/>
        <v/>
      </c>
      <c r="W132" s="2" t="str">
        <f t="shared" si="149"/>
        <v/>
      </c>
      <c r="X132" s="2" t="str">
        <f t="shared" si="255"/>
        <v/>
      </c>
      <c r="Y132" s="2" t="str">
        <f t="shared" si="150"/>
        <v/>
      </c>
      <c r="Z132" s="46" t="str">
        <f t="shared" si="177"/>
        <v/>
      </c>
      <c r="AA132" s="46" t="str">
        <f t="shared" si="178"/>
        <v/>
      </c>
      <c r="AB132" s="47"/>
      <c r="AC132" s="46" t="str">
        <f t="shared" si="179"/>
        <v/>
      </c>
      <c r="AD132" s="47" t="str">
        <f t="shared" si="180"/>
        <v/>
      </c>
      <c r="AE132" s="48" t="str">
        <f t="shared" si="181"/>
        <v/>
      </c>
      <c r="AF132" s="49" t="str">
        <f t="shared" si="135"/>
        <v/>
      </c>
      <c r="AG132" s="49" t="str">
        <f t="shared" si="135"/>
        <v/>
      </c>
      <c r="AH132" s="49" t="str">
        <f t="shared" si="135"/>
        <v/>
      </c>
      <c r="AI132" s="47" t="str">
        <f t="shared" si="135"/>
        <v/>
      </c>
      <c r="AJ132" s="47" t="str">
        <f t="shared" si="135"/>
        <v/>
      </c>
      <c r="AK132" s="46" t="str">
        <f t="shared" si="135"/>
        <v/>
      </c>
      <c r="AL132" s="47"/>
      <c r="AM132" s="53" t="str">
        <f t="shared" si="182"/>
        <v/>
      </c>
      <c r="AN132" s="50" t="str">
        <f t="shared" si="183"/>
        <v/>
      </c>
      <c r="AO132" s="51"/>
      <c r="AP132" s="52" t="str">
        <f t="shared" si="184"/>
        <v/>
      </c>
      <c r="AQ132" s="52" t="str">
        <f t="shared" si="185"/>
        <v/>
      </c>
      <c r="AR132" s="47">
        <f t="shared" si="186"/>
        <v>0</v>
      </c>
      <c r="AS132" s="53" t="str">
        <f t="shared" si="187"/>
        <v/>
      </c>
      <c r="AT132" s="52" t="str">
        <f t="shared" si="188"/>
        <v/>
      </c>
      <c r="AU132" s="9" t="str">
        <f t="shared" si="189"/>
        <v/>
      </c>
      <c r="AV132" s="9" t="str">
        <f t="shared" si="190"/>
        <v/>
      </c>
      <c r="AW132" s="12" t="str">
        <f t="shared" si="191"/>
        <v/>
      </c>
      <c r="AX132" s="9" t="str">
        <f t="shared" si="192"/>
        <v/>
      </c>
      <c r="AY132" s="12" t="str">
        <f t="shared" si="193"/>
        <v/>
      </c>
      <c r="AZ132" s="10" t="str">
        <f t="shared" si="194"/>
        <v/>
      </c>
      <c r="BA132" s="10" t="str">
        <f t="shared" si="195"/>
        <v/>
      </c>
      <c r="BB132" s="10" t="str">
        <f t="shared" si="196"/>
        <v/>
      </c>
      <c r="BC132" s="10" t="str">
        <f t="shared" si="197"/>
        <v/>
      </c>
      <c r="BD132" s="10" t="str">
        <f t="shared" si="198"/>
        <v/>
      </c>
      <c r="BE132" s="12" t="str">
        <f t="shared" si="199"/>
        <v/>
      </c>
      <c r="BF132" s="9" t="str">
        <f t="shared" si="200"/>
        <v/>
      </c>
      <c r="BG132" s="9" t="str">
        <f t="shared" si="201"/>
        <v/>
      </c>
      <c r="BH132" s="7" t="str">
        <f t="shared" si="202"/>
        <v/>
      </c>
      <c r="BI132" s="7" t="str">
        <f t="shared" si="203"/>
        <v/>
      </c>
      <c r="BJ132" s="12" t="str">
        <f t="shared" si="204"/>
        <v/>
      </c>
      <c r="BK132" s="80" t="str">
        <f t="shared" si="205"/>
        <v/>
      </c>
      <c r="BL132" s="7" t="str">
        <f t="shared" si="206"/>
        <v/>
      </c>
      <c r="BM132" s="7" t="str">
        <f t="shared" si="256"/>
        <v/>
      </c>
      <c r="BN132" s="12" t="str">
        <f t="shared" si="207"/>
        <v/>
      </c>
      <c r="BO132" s="9" t="str">
        <f t="shared" si="208"/>
        <v/>
      </c>
      <c r="BP132" s="2" t="str">
        <f t="shared" si="209"/>
        <v/>
      </c>
      <c r="BQ132" s="2" t="str">
        <f t="shared" si="210"/>
        <v/>
      </c>
      <c r="BR132" s="20" t="str">
        <f t="shared" si="263"/>
        <v/>
      </c>
      <c r="BS132" s="20" t="str">
        <f t="shared" si="263"/>
        <v/>
      </c>
      <c r="BT132" s="20" t="str">
        <f t="shared" si="263"/>
        <v/>
      </c>
      <c r="BU132" s="86" t="str">
        <f t="shared" si="211"/>
        <v/>
      </c>
      <c r="BV132" s="86" t="str">
        <f t="shared" si="212"/>
        <v/>
      </c>
      <c r="BW132" s="20" t="str">
        <f t="shared" si="263"/>
        <v/>
      </c>
      <c r="BX132" s="86" t="str">
        <f t="shared" si="263"/>
        <v/>
      </c>
      <c r="BY132" s="86" t="str">
        <f t="shared" si="263"/>
        <v/>
      </c>
      <c r="BZ132" s="86" t="str">
        <f t="shared" si="263"/>
        <v/>
      </c>
      <c r="CA132" s="86" t="str">
        <f t="shared" si="263"/>
        <v/>
      </c>
      <c r="CB132" s="86" t="str">
        <f t="shared" si="263"/>
        <v/>
      </c>
      <c r="CC132" s="86" t="str">
        <f t="shared" si="263"/>
        <v/>
      </c>
      <c r="CD132" s="86" t="str">
        <f t="shared" si="263"/>
        <v/>
      </c>
      <c r="CE132" s="20" t="str">
        <f t="shared" si="257"/>
        <v/>
      </c>
      <c r="CF132" s="14" t="str">
        <f t="shared" si="213"/>
        <v/>
      </c>
      <c r="CG132" s="14" t="str">
        <f t="shared" si="214"/>
        <v/>
      </c>
      <c r="CH132" s="8">
        <f t="shared" si="215"/>
        <v>0</v>
      </c>
      <c r="CI132" s="9" t="str">
        <f t="shared" si="216"/>
        <v/>
      </c>
      <c r="CJ132" s="9" t="str">
        <f t="shared" si="217"/>
        <v/>
      </c>
      <c r="CK132" s="9" t="str">
        <f t="shared" si="218"/>
        <v/>
      </c>
      <c r="CL132" s="9" t="str">
        <f t="shared" si="219"/>
        <v/>
      </c>
      <c r="CM132" s="9" t="str">
        <f t="shared" si="220"/>
        <v/>
      </c>
      <c r="CN132" s="9" t="str">
        <f t="shared" si="221"/>
        <v/>
      </c>
      <c r="CO132" s="9" t="str">
        <f t="shared" si="261"/>
        <v/>
      </c>
      <c r="CP132" s="9" t="str">
        <f t="shared" si="261"/>
        <v/>
      </c>
      <c r="CQ132" s="9" t="str">
        <f t="shared" si="261"/>
        <v/>
      </c>
      <c r="CR132" s="9" t="str">
        <f t="shared" si="261"/>
        <v/>
      </c>
      <c r="CS132" s="9" t="str">
        <f t="shared" si="261"/>
        <v/>
      </c>
      <c r="CT132" s="9" t="str">
        <f t="shared" si="261"/>
        <v/>
      </c>
      <c r="CU132" s="9" t="str">
        <f t="shared" si="261"/>
        <v/>
      </c>
      <c r="CV132" s="9" t="str">
        <f t="shared" si="223"/>
        <v/>
      </c>
      <c r="CW132" s="9" t="str">
        <f t="shared" si="262"/>
        <v/>
      </c>
      <c r="CX132" s="9" t="str">
        <f t="shared" si="262"/>
        <v/>
      </c>
      <c r="CY132" s="9" t="str">
        <f t="shared" si="262"/>
        <v/>
      </c>
      <c r="CZ132" s="9" t="str">
        <f t="shared" si="262"/>
        <v/>
      </c>
      <c r="DA132" s="9" t="str">
        <f t="shared" si="262"/>
        <v/>
      </c>
      <c r="DB132" s="9" t="str">
        <f t="shared" si="262"/>
        <v/>
      </c>
      <c r="DC132" s="9" t="str">
        <f t="shared" si="262"/>
        <v/>
      </c>
      <c r="DD132" s="2" t="str">
        <f t="shared" si="225"/>
        <v/>
      </c>
      <c r="DE132" s="2" t="str">
        <f t="shared" si="226"/>
        <v/>
      </c>
      <c r="DF132" s="2" t="str">
        <f t="shared" si="227"/>
        <v/>
      </c>
      <c r="DG132" s="2" t="str">
        <f t="shared" si="228"/>
        <v/>
      </c>
      <c r="DH132" s="2" t="str">
        <f t="shared" si="229"/>
        <v/>
      </c>
      <c r="DI132" s="2" t="str">
        <f t="shared" si="230"/>
        <v/>
      </c>
      <c r="DJ132" s="2" t="str">
        <f t="shared" si="231"/>
        <v/>
      </c>
      <c r="DK132" s="2" t="str">
        <f t="shared" si="232"/>
        <v/>
      </c>
      <c r="DL132" s="16" t="str">
        <f t="shared" si="233"/>
        <v/>
      </c>
      <c r="DM132" s="16" t="str">
        <f t="shared" si="234"/>
        <v/>
      </c>
      <c r="DN132" s="16" t="str">
        <f t="shared" si="235"/>
        <v/>
      </c>
      <c r="DO132" s="72" t="str">
        <f t="shared" si="236"/>
        <v/>
      </c>
      <c r="DP132" s="16" t="str">
        <f t="shared" si="237"/>
        <v/>
      </c>
      <c r="DQ132" s="16" t="str">
        <f t="shared" si="238"/>
        <v/>
      </c>
      <c r="DR132" s="2" t="str">
        <f t="shared" si="239"/>
        <v/>
      </c>
      <c r="DS132" s="2" t="str">
        <f t="shared" si="240"/>
        <v/>
      </c>
      <c r="DT132" s="2" t="str">
        <f t="shared" si="241"/>
        <v/>
      </c>
      <c r="DU132" s="2" t="str">
        <f t="shared" si="242"/>
        <v/>
      </c>
      <c r="DV132" s="15"/>
      <c r="DW132" s="17"/>
      <c r="DX132" s="17"/>
      <c r="DY132" s="47" t="str">
        <f t="shared" si="260"/>
        <v/>
      </c>
      <c r="DZ132" s="47" t="str">
        <f t="shared" si="260"/>
        <v/>
      </c>
      <c r="EA132" s="47" t="str">
        <f t="shared" si="260"/>
        <v/>
      </c>
      <c r="EB132" s="47" t="str">
        <f t="shared" si="260"/>
        <v/>
      </c>
      <c r="EC132" s="49" t="str">
        <f t="shared" si="260"/>
        <v/>
      </c>
      <c r="ED132" s="49" t="str">
        <f t="shared" si="260"/>
        <v/>
      </c>
      <c r="EE132" s="47" t="str">
        <f t="shared" si="260"/>
        <v/>
      </c>
      <c r="EF132" s="47" t="str">
        <f t="shared" si="260"/>
        <v/>
      </c>
      <c r="EG132" s="47" t="str">
        <f t="shared" si="260"/>
        <v/>
      </c>
      <c r="EH132" s="6">
        <f t="shared" si="152"/>
        <v>0</v>
      </c>
      <c r="EI132" s="6">
        <f t="shared" si="153"/>
        <v>0</v>
      </c>
      <c r="EJ132" s="2" t="str">
        <f t="shared" si="154"/>
        <v/>
      </c>
      <c r="EK132" s="2" t="str">
        <f t="shared" si="155"/>
        <v/>
      </c>
      <c r="EL132" s="2" t="str">
        <f t="shared" si="259"/>
        <v/>
      </c>
      <c r="EM132" s="2" t="str">
        <f t="shared" si="156"/>
        <v/>
      </c>
      <c r="EN132" s="2" t="str">
        <f t="shared" si="157"/>
        <v/>
      </c>
      <c r="EO132" s="2">
        <f t="shared" si="158"/>
        <v>0</v>
      </c>
      <c r="EP132" s="2">
        <f t="shared" si="243"/>
        <v>0</v>
      </c>
      <c r="EQ132" s="2"/>
      <c r="ER132" s="2"/>
      <c r="ES132" s="2"/>
      <c r="ET132" s="2"/>
      <c r="EU132" s="2"/>
      <c r="EV132" s="2"/>
      <c r="EW132" s="2">
        <f t="shared" si="159"/>
        <v>0</v>
      </c>
      <c r="EX132" s="2">
        <f t="shared" si="160"/>
        <v>0</v>
      </c>
      <c r="EY132" s="2">
        <f t="shared" si="244"/>
        <v>0</v>
      </c>
      <c r="EZ132" s="2">
        <f t="shared" si="161"/>
        <v>0</v>
      </c>
      <c r="FA132" s="2">
        <f t="shared" si="162"/>
        <v>0</v>
      </c>
      <c r="FB132" s="59"/>
      <c r="FC132" s="2">
        <f t="shared" si="163"/>
        <v>0</v>
      </c>
      <c r="FD132" s="2">
        <f t="shared" si="245"/>
        <v>0</v>
      </c>
      <c r="FE132" s="3">
        <f t="shared" si="258"/>
        <v>0</v>
      </c>
      <c r="FF132" s="3">
        <f t="shared" si="246"/>
        <v>0</v>
      </c>
      <c r="FG132" s="3">
        <f t="shared" si="247"/>
        <v>0</v>
      </c>
      <c r="FH132" s="3">
        <f t="shared" si="164"/>
        <v>0</v>
      </c>
      <c r="FI132" s="67">
        <f t="shared" si="165"/>
        <v>0</v>
      </c>
      <c r="FJ132" s="3">
        <f t="shared" si="166"/>
        <v>0</v>
      </c>
      <c r="FK132" s="3">
        <f t="shared" si="167"/>
        <v>0</v>
      </c>
      <c r="FL132" s="3">
        <f t="shared" si="248"/>
        <v>0</v>
      </c>
      <c r="FM132" s="3">
        <f t="shared" si="249"/>
        <v>0</v>
      </c>
      <c r="FN132" s="3">
        <f t="shared" si="250"/>
        <v>0</v>
      </c>
      <c r="FO132" s="2">
        <f t="shared" si="168"/>
        <v>0</v>
      </c>
      <c r="FP132" s="2">
        <f t="shared" si="169"/>
        <v>0</v>
      </c>
      <c r="FQ132" s="2">
        <f t="shared" si="251"/>
        <v>0</v>
      </c>
      <c r="FR132" s="6" t="str">
        <f>IF(A132=1,1,IF(DW132="","",COUNTA($DW$31:DW132)+1))</f>
        <v/>
      </c>
      <c r="FS132" s="6" t="str">
        <f t="shared" si="170"/>
        <v/>
      </c>
      <c r="FT132" s="43">
        <f t="shared" si="252"/>
        <v>0</v>
      </c>
      <c r="FU132" s="23">
        <f t="shared" si="253"/>
        <v>0</v>
      </c>
      <c r="FV132" s="21">
        <f t="shared" si="254"/>
        <v>0</v>
      </c>
    </row>
    <row r="133" spans="1:178">
      <c r="A133" s="4" t="str">
        <f t="shared" si="171"/>
        <v/>
      </c>
      <c r="B133" s="33"/>
      <c r="C133" s="33"/>
      <c r="D133" s="33"/>
      <c r="E133" s="33"/>
      <c r="F133" s="33"/>
      <c r="G133" s="11" t="str">
        <f t="shared" si="138"/>
        <v/>
      </c>
      <c r="H133" s="3" t="str">
        <f t="shared" si="172"/>
        <v/>
      </c>
      <c r="I133" s="3" t="str">
        <f t="shared" si="139"/>
        <v/>
      </c>
      <c r="J133" s="3" t="str">
        <f t="shared" si="173"/>
        <v/>
      </c>
      <c r="K133" s="3" t="str">
        <f t="shared" si="140"/>
        <v/>
      </c>
      <c r="L133" s="2" t="str">
        <f t="shared" si="141"/>
        <v/>
      </c>
      <c r="M133" s="8" t="str">
        <f t="shared" si="174"/>
        <v/>
      </c>
      <c r="N133" s="8" t="str">
        <f t="shared" si="142"/>
        <v/>
      </c>
      <c r="O133" s="8" t="str">
        <f t="shared" si="175"/>
        <v/>
      </c>
      <c r="P133" s="8" t="str">
        <f t="shared" si="143"/>
        <v/>
      </c>
      <c r="Q133" s="2" t="str">
        <f t="shared" si="144"/>
        <v/>
      </c>
      <c r="R133" s="3" t="str">
        <f t="shared" si="145"/>
        <v/>
      </c>
      <c r="S133" s="3" t="str">
        <f t="shared" si="146"/>
        <v/>
      </c>
      <c r="T133" s="3" t="str">
        <f t="shared" si="176"/>
        <v/>
      </c>
      <c r="U133" s="8" t="str">
        <f t="shared" si="147"/>
        <v/>
      </c>
      <c r="V133" s="2" t="str">
        <f t="shared" si="148"/>
        <v/>
      </c>
      <c r="W133" s="2" t="str">
        <f t="shared" si="149"/>
        <v/>
      </c>
      <c r="X133" s="2" t="str">
        <f t="shared" si="255"/>
        <v/>
      </c>
      <c r="Y133" s="2" t="str">
        <f t="shared" si="150"/>
        <v/>
      </c>
      <c r="Z133" s="46" t="str">
        <f t="shared" si="177"/>
        <v/>
      </c>
      <c r="AA133" s="46" t="str">
        <f t="shared" si="178"/>
        <v/>
      </c>
      <c r="AB133" s="47"/>
      <c r="AC133" s="46" t="str">
        <f t="shared" si="179"/>
        <v/>
      </c>
      <c r="AD133" s="47" t="str">
        <f t="shared" si="180"/>
        <v/>
      </c>
      <c r="AE133" s="48" t="str">
        <f t="shared" si="181"/>
        <v/>
      </c>
      <c r="AF133" s="49" t="str">
        <f t="shared" ref="AF133:AK151" si="264">IF($A133="","",AF$30)</f>
        <v/>
      </c>
      <c r="AG133" s="49" t="str">
        <f t="shared" si="264"/>
        <v/>
      </c>
      <c r="AH133" s="49" t="str">
        <f t="shared" si="264"/>
        <v/>
      </c>
      <c r="AI133" s="47" t="str">
        <f t="shared" si="264"/>
        <v/>
      </c>
      <c r="AJ133" s="47" t="str">
        <f t="shared" si="264"/>
        <v/>
      </c>
      <c r="AK133" s="46" t="str">
        <f t="shared" si="264"/>
        <v/>
      </c>
      <c r="AL133" s="47"/>
      <c r="AM133" s="53" t="str">
        <f t="shared" si="182"/>
        <v/>
      </c>
      <c r="AN133" s="50" t="str">
        <f t="shared" si="183"/>
        <v/>
      </c>
      <c r="AO133" s="51"/>
      <c r="AP133" s="52" t="str">
        <f t="shared" si="184"/>
        <v/>
      </c>
      <c r="AQ133" s="52" t="str">
        <f t="shared" si="185"/>
        <v/>
      </c>
      <c r="AR133" s="47">
        <f t="shared" si="186"/>
        <v>0</v>
      </c>
      <c r="AS133" s="53" t="str">
        <f t="shared" si="187"/>
        <v/>
      </c>
      <c r="AT133" s="52" t="str">
        <f t="shared" si="188"/>
        <v/>
      </c>
      <c r="AU133" s="9" t="str">
        <f t="shared" si="189"/>
        <v/>
      </c>
      <c r="AV133" s="9" t="str">
        <f t="shared" si="190"/>
        <v/>
      </c>
      <c r="AW133" s="12" t="str">
        <f t="shared" si="191"/>
        <v/>
      </c>
      <c r="AX133" s="9" t="str">
        <f t="shared" si="192"/>
        <v/>
      </c>
      <c r="AY133" s="12" t="str">
        <f t="shared" si="193"/>
        <v/>
      </c>
      <c r="AZ133" s="10" t="str">
        <f t="shared" si="194"/>
        <v/>
      </c>
      <c r="BA133" s="10" t="str">
        <f t="shared" si="195"/>
        <v/>
      </c>
      <c r="BB133" s="10" t="str">
        <f t="shared" si="196"/>
        <v/>
      </c>
      <c r="BC133" s="10" t="str">
        <f t="shared" si="197"/>
        <v/>
      </c>
      <c r="BD133" s="10" t="str">
        <f t="shared" si="198"/>
        <v/>
      </c>
      <c r="BE133" s="12" t="str">
        <f t="shared" si="199"/>
        <v/>
      </c>
      <c r="BF133" s="9" t="str">
        <f t="shared" si="200"/>
        <v/>
      </c>
      <c r="BG133" s="9" t="str">
        <f t="shared" si="201"/>
        <v/>
      </c>
      <c r="BH133" s="7" t="str">
        <f t="shared" si="202"/>
        <v/>
      </c>
      <c r="BI133" s="7" t="str">
        <f t="shared" si="203"/>
        <v/>
      </c>
      <c r="BJ133" s="12" t="str">
        <f t="shared" si="204"/>
        <v/>
      </c>
      <c r="BK133" s="80" t="str">
        <f t="shared" si="205"/>
        <v/>
      </c>
      <c r="BL133" s="7" t="str">
        <f t="shared" si="206"/>
        <v/>
      </c>
      <c r="BM133" s="7" t="str">
        <f t="shared" si="256"/>
        <v/>
      </c>
      <c r="BN133" s="12" t="str">
        <f t="shared" si="207"/>
        <v/>
      </c>
      <c r="BO133" s="9" t="str">
        <f t="shared" si="208"/>
        <v/>
      </c>
      <c r="BP133" s="2" t="str">
        <f t="shared" si="209"/>
        <v/>
      </c>
      <c r="BQ133" s="2" t="str">
        <f t="shared" si="210"/>
        <v/>
      </c>
      <c r="BR133" s="20" t="str">
        <f t="shared" si="263"/>
        <v/>
      </c>
      <c r="BS133" s="20" t="str">
        <f t="shared" si="263"/>
        <v/>
      </c>
      <c r="BT133" s="20" t="str">
        <f t="shared" si="263"/>
        <v/>
      </c>
      <c r="BU133" s="86" t="str">
        <f t="shared" si="211"/>
        <v/>
      </c>
      <c r="BV133" s="86" t="str">
        <f t="shared" si="212"/>
        <v/>
      </c>
      <c r="BW133" s="20" t="str">
        <f t="shared" si="263"/>
        <v/>
      </c>
      <c r="BX133" s="86" t="str">
        <f t="shared" si="263"/>
        <v/>
      </c>
      <c r="BY133" s="86" t="str">
        <f t="shared" si="263"/>
        <v/>
      </c>
      <c r="BZ133" s="86" t="str">
        <f t="shared" si="263"/>
        <v/>
      </c>
      <c r="CA133" s="86" t="str">
        <f t="shared" si="263"/>
        <v/>
      </c>
      <c r="CB133" s="86" t="str">
        <f t="shared" si="263"/>
        <v/>
      </c>
      <c r="CC133" s="86" t="str">
        <f t="shared" si="263"/>
        <v/>
      </c>
      <c r="CD133" s="86" t="str">
        <f t="shared" si="263"/>
        <v/>
      </c>
      <c r="CE133" s="20" t="str">
        <f t="shared" si="257"/>
        <v/>
      </c>
      <c r="CF133" s="14" t="str">
        <f t="shared" si="213"/>
        <v/>
      </c>
      <c r="CG133" s="14" t="str">
        <f t="shared" si="214"/>
        <v/>
      </c>
      <c r="CH133" s="8">
        <f t="shared" si="215"/>
        <v>0</v>
      </c>
      <c r="CI133" s="9" t="str">
        <f t="shared" si="216"/>
        <v/>
      </c>
      <c r="CJ133" s="9" t="str">
        <f t="shared" si="217"/>
        <v/>
      </c>
      <c r="CK133" s="9" t="str">
        <f t="shared" si="218"/>
        <v/>
      </c>
      <c r="CL133" s="9" t="str">
        <f t="shared" si="219"/>
        <v/>
      </c>
      <c r="CM133" s="9" t="str">
        <f t="shared" si="220"/>
        <v/>
      </c>
      <c r="CN133" s="9" t="str">
        <f t="shared" si="221"/>
        <v/>
      </c>
      <c r="CO133" s="9" t="str">
        <f t="shared" si="261"/>
        <v/>
      </c>
      <c r="CP133" s="9" t="str">
        <f t="shared" si="261"/>
        <v/>
      </c>
      <c r="CQ133" s="9" t="str">
        <f t="shared" si="261"/>
        <v/>
      </c>
      <c r="CR133" s="9" t="str">
        <f t="shared" si="261"/>
        <v/>
      </c>
      <c r="CS133" s="9" t="str">
        <f t="shared" si="261"/>
        <v/>
      </c>
      <c r="CT133" s="9" t="str">
        <f t="shared" si="261"/>
        <v/>
      </c>
      <c r="CU133" s="9" t="str">
        <f t="shared" si="261"/>
        <v/>
      </c>
      <c r="CV133" s="9" t="str">
        <f t="shared" si="223"/>
        <v/>
      </c>
      <c r="CW133" s="9" t="str">
        <f t="shared" si="262"/>
        <v/>
      </c>
      <c r="CX133" s="9" t="str">
        <f t="shared" si="262"/>
        <v/>
      </c>
      <c r="CY133" s="9" t="str">
        <f t="shared" si="262"/>
        <v/>
      </c>
      <c r="CZ133" s="9" t="str">
        <f t="shared" si="262"/>
        <v/>
      </c>
      <c r="DA133" s="9" t="str">
        <f t="shared" si="262"/>
        <v/>
      </c>
      <c r="DB133" s="9" t="str">
        <f t="shared" si="262"/>
        <v/>
      </c>
      <c r="DC133" s="9" t="str">
        <f t="shared" si="262"/>
        <v/>
      </c>
      <c r="DD133" s="2" t="str">
        <f t="shared" si="225"/>
        <v/>
      </c>
      <c r="DE133" s="2" t="str">
        <f t="shared" si="226"/>
        <v/>
      </c>
      <c r="DF133" s="2" t="str">
        <f t="shared" si="227"/>
        <v/>
      </c>
      <c r="DG133" s="2" t="str">
        <f t="shared" si="228"/>
        <v/>
      </c>
      <c r="DH133" s="2" t="str">
        <f t="shared" si="229"/>
        <v/>
      </c>
      <c r="DI133" s="2" t="str">
        <f t="shared" si="230"/>
        <v/>
      </c>
      <c r="DJ133" s="2" t="str">
        <f t="shared" si="231"/>
        <v/>
      </c>
      <c r="DK133" s="2" t="str">
        <f t="shared" si="232"/>
        <v/>
      </c>
      <c r="DL133" s="16" t="str">
        <f t="shared" si="233"/>
        <v/>
      </c>
      <c r="DM133" s="16" t="str">
        <f t="shared" si="234"/>
        <v/>
      </c>
      <c r="DN133" s="16" t="str">
        <f t="shared" si="235"/>
        <v/>
      </c>
      <c r="DO133" s="72" t="str">
        <f t="shared" si="236"/>
        <v/>
      </c>
      <c r="DP133" s="16" t="str">
        <f t="shared" si="237"/>
        <v/>
      </c>
      <c r="DQ133" s="16" t="str">
        <f t="shared" si="238"/>
        <v/>
      </c>
      <c r="DR133" s="2" t="str">
        <f t="shared" si="239"/>
        <v/>
      </c>
      <c r="DS133" s="2" t="str">
        <f t="shared" si="240"/>
        <v/>
      </c>
      <c r="DT133" s="2" t="str">
        <f t="shared" si="241"/>
        <v/>
      </c>
      <c r="DU133" s="2" t="str">
        <f t="shared" si="242"/>
        <v/>
      </c>
      <c r="DV133" s="15"/>
      <c r="DW133" s="17"/>
      <c r="DX133" s="17"/>
      <c r="DY133" s="47" t="str">
        <f t="shared" si="260"/>
        <v/>
      </c>
      <c r="DZ133" s="47" t="str">
        <f t="shared" si="260"/>
        <v/>
      </c>
      <c r="EA133" s="47" t="str">
        <f t="shared" si="260"/>
        <v/>
      </c>
      <c r="EB133" s="47" t="str">
        <f t="shared" si="260"/>
        <v/>
      </c>
      <c r="EC133" s="49" t="str">
        <f t="shared" si="260"/>
        <v/>
      </c>
      <c r="ED133" s="49" t="str">
        <f t="shared" si="260"/>
        <v/>
      </c>
      <c r="EE133" s="47" t="str">
        <f t="shared" si="260"/>
        <v/>
      </c>
      <c r="EF133" s="47" t="str">
        <f t="shared" si="260"/>
        <v/>
      </c>
      <c r="EG133" s="47" t="str">
        <f t="shared" si="260"/>
        <v/>
      </c>
      <c r="EH133" s="6">
        <f t="shared" si="152"/>
        <v>0</v>
      </c>
      <c r="EI133" s="6">
        <f t="shared" si="153"/>
        <v>0</v>
      </c>
      <c r="EJ133" s="2" t="str">
        <f t="shared" si="154"/>
        <v/>
      </c>
      <c r="EK133" s="2" t="str">
        <f t="shared" si="155"/>
        <v/>
      </c>
      <c r="EL133" s="2" t="str">
        <f t="shared" si="259"/>
        <v/>
      </c>
      <c r="EM133" s="2" t="str">
        <f t="shared" si="156"/>
        <v/>
      </c>
      <c r="EN133" s="2" t="str">
        <f t="shared" si="157"/>
        <v/>
      </c>
      <c r="EO133" s="2">
        <f t="shared" si="158"/>
        <v>0</v>
      </c>
      <c r="EP133" s="2">
        <f t="shared" si="243"/>
        <v>0</v>
      </c>
      <c r="EQ133" s="2"/>
      <c r="ER133" s="2"/>
      <c r="ES133" s="2"/>
      <c r="ET133" s="2"/>
      <c r="EU133" s="2"/>
      <c r="EV133" s="2"/>
      <c r="EW133" s="2">
        <f t="shared" si="159"/>
        <v>0</v>
      </c>
      <c r="EX133" s="2">
        <f t="shared" si="160"/>
        <v>0</v>
      </c>
      <c r="EY133" s="2">
        <f t="shared" si="244"/>
        <v>0</v>
      </c>
      <c r="EZ133" s="2">
        <f t="shared" si="161"/>
        <v>0</v>
      </c>
      <c r="FA133" s="2">
        <f t="shared" si="162"/>
        <v>0</v>
      </c>
      <c r="FB133" s="59"/>
      <c r="FC133" s="2">
        <f t="shared" si="163"/>
        <v>0</v>
      </c>
      <c r="FD133" s="2">
        <f t="shared" si="245"/>
        <v>0</v>
      </c>
      <c r="FE133" s="3">
        <f t="shared" si="258"/>
        <v>0</v>
      </c>
      <c r="FF133" s="3">
        <f t="shared" si="246"/>
        <v>0</v>
      </c>
      <c r="FG133" s="3">
        <f t="shared" si="247"/>
        <v>0</v>
      </c>
      <c r="FH133" s="3">
        <f t="shared" si="164"/>
        <v>0</v>
      </c>
      <c r="FI133" s="67">
        <f t="shared" si="165"/>
        <v>0</v>
      </c>
      <c r="FJ133" s="3">
        <f t="shared" si="166"/>
        <v>0</v>
      </c>
      <c r="FK133" s="3">
        <f t="shared" si="167"/>
        <v>0</v>
      </c>
      <c r="FL133" s="3">
        <f t="shared" si="248"/>
        <v>0</v>
      </c>
      <c r="FM133" s="3">
        <f t="shared" si="249"/>
        <v>0</v>
      </c>
      <c r="FN133" s="3">
        <f t="shared" si="250"/>
        <v>0</v>
      </c>
      <c r="FO133" s="2">
        <f t="shared" si="168"/>
        <v>0</v>
      </c>
      <c r="FP133" s="2">
        <f t="shared" si="169"/>
        <v>0</v>
      </c>
      <c r="FQ133" s="2">
        <f t="shared" si="251"/>
        <v>0</v>
      </c>
      <c r="FR133" s="6" t="str">
        <f>IF(A133=1,1,IF(DW133="","",COUNTA($DW$31:DW133)+1))</f>
        <v/>
      </c>
      <c r="FS133" s="6" t="str">
        <f t="shared" si="170"/>
        <v/>
      </c>
      <c r="FT133" s="43">
        <f t="shared" si="252"/>
        <v>0</v>
      </c>
      <c r="FU133" s="23">
        <f t="shared" si="253"/>
        <v>0</v>
      </c>
      <c r="FV133" s="21">
        <f t="shared" si="254"/>
        <v>0</v>
      </c>
    </row>
    <row r="134" spans="1:178">
      <c r="A134" s="4" t="str">
        <f t="shared" si="171"/>
        <v/>
      </c>
      <c r="B134" s="33"/>
      <c r="C134" s="33"/>
      <c r="D134" s="33"/>
      <c r="E134" s="33"/>
      <c r="F134" s="33"/>
      <c r="G134" s="11" t="str">
        <f t="shared" si="138"/>
        <v/>
      </c>
      <c r="H134" s="3" t="str">
        <f t="shared" si="172"/>
        <v/>
      </c>
      <c r="I134" s="3" t="str">
        <f t="shared" si="139"/>
        <v/>
      </c>
      <c r="J134" s="3" t="str">
        <f t="shared" si="173"/>
        <v/>
      </c>
      <c r="K134" s="3" t="str">
        <f t="shared" si="140"/>
        <v/>
      </c>
      <c r="L134" s="2" t="str">
        <f t="shared" si="141"/>
        <v/>
      </c>
      <c r="M134" s="8" t="str">
        <f t="shared" si="174"/>
        <v/>
      </c>
      <c r="N134" s="8" t="str">
        <f t="shared" si="142"/>
        <v/>
      </c>
      <c r="O134" s="8" t="str">
        <f t="shared" si="175"/>
        <v/>
      </c>
      <c r="P134" s="8" t="str">
        <f t="shared" si="143"/>
        <v/>
      </c>
      <c r="Q134" s="2" t="str">
        <f t="shared" si="144"/>
        <v/>
      </c>
      <c r="R134" s="3" t="str">
        <f t="shared" si="145"/>
        <v/>
      </c>
      <c r="S134" s="3" t="str">
        <f t="shared" si="146"/>
        <v/>
      </c>
      <c r="T134" s="3" t="str">
        <f t="shared" si="176"/>
        <v/>
      </c>
      <c r="U134" s="8" t="str">
        <f t="shared" si="147"/>
        <v/>
      </c>
      <c r="V134" s="2" t="str">
        <f t="shared" si="148"/>
        <v/>
      </c>
      <c r="W134" s="2" t="str">
        <f t="shared" si="149"/>
        <v/>
      </c>
      <c r="X134" s="2" t="str">
        <f t="shared" si="255"/>
        <v/>
      </c>
      <c r="Y134" s="2" t="str">
        <f t="shared" si="150"/>
        <v/>
      </c>
      <c r="Z134" s="46" t="str">
        <f t="shared" si="177"/>
        <v/>
      </c>
      <c r="AA134" s="46" t="str">
        <f t="shared" si="178"/>
        <v/>
      </c>
      <c r="AB134" s="47"/>
      <c r="AC134" s="46" t="str">
        <f t="shared" si="179"/>
        <v/>
      </c>
      <c r="AD134" s="47" t="str">
        <f t="shared" si="180"/>
        <v/>
      </c>
      <c r="AE134" s="48" t="str">
        <f t="shared" si="181"/>
        <v/>
      </c>
      <c r="AF134" s="49" t="str">
        <f t="shared" si="264"/>
        <v/>
      </c>
      <c r="AG134" s="49" t="str">
        <f t="shared" si="264"/>
        <v/>
      </c>
      <c r="AH134" s="49" t="str">
        <f t="shared" si="264"/>
        <v/>
      </c>
      <c r="AI134" s="47" t="str">
        <f t="shared" si="264"/>
        <v/>
      </c>
      <c r="AJ134" s="47" t="str">
        <f t="shared" si="264"/>
        <v/>
      </c>
      <c r="AK134" s="46" t="str">
        <f t="shared" si="264"/>
        <v/>
      </c>
      <c r="AL134" s="47"/>
      <c r="AM134" s="53" t="str">
        <f t="shared" si="182"/>
        <v/>
      </c>
      <c r="AN134" s="50" t="str">
        <f t="shared" si="183"/>
        <v/>
      </c>
      <c r="AO134" s="51"/>
      <c r="AP134" s="52" t="str">
        <f t="shared" si="184"/>
        <v/>
      </c>
      <c r="AQ134" s="52" t="str">
        <f t="shared" si="185"/>
        <v/>
      </c>
      <c r="AR134" s="47">
        <f t="shared" si="186"/>
        <v>0</v>
      </c>
      <c r="AS134" s="53" t="str">
        <f t="shared" si="187"/>
        <v/>
      </c>
      <c r="AT134" s="52" t="str">
        <f t="shared" si="188"/>
        <v/>
      </c>
      <c r="AU134" s="9" t="str">
        <f t="shared" si="189"/>
        <v/>
      </c>
      <c r="AV134" s="9" t="str">
        <f t="shared" si="190"/>
        <v/>
      </c>
      <c r="AW134" s="12" t="str">
        <f t="shared" si="191"/>
        <v/>
      </c>
      <c r="AX134" s="9" t="str">
        <f t="shared" si="192"/>
        <v/>
      </c>
      <c r="AY134" s="12" t="str">
        <f t="shared" si="193"/>
        <v/>
      </c>
      <c r="AZ134" s="10" t="str">
        <f t="shared" si="194"/>
        <v/>
      </c>
      <c r="BA134" s="10" t="str">
        <f t="shared" si="195"/>
        <v/>
      </c>
      <c r="BB134" s="10" t="str">
        <f t="shared" si="196"/>
        <v/>
      </c>
      <c r="BC134" s="10" t="str">
        <f t="shared" si="197"/>
        <v/>
      </c>
      <c r="BD134" s="10" t="str">
        <f t="shared" si="198"/>
        <v/>
      </c>
      <c r="BE134" s="12" t="str">
        <f t="shared" si="199"/>
        <v/>
      </c>
      <c r="BF134" s="9" t="str">
        <f t="shared" si="200"/>
        <v/>
      </c>
      <c r="BG134" s="9" t="str">
        <f t="shared" si="201"/>
        <v/>
      </c>
      <c r="BH134" s="7" t="str">
        <f t="shared" si="202"/>
        <v/>
      </c>
      <c r="BI134" s="7" t="str">
        <f t="shared" si="203"/>
        <v/>
      </c>
      <c r="BJ134" s="12" t="str">
        <f t="shared" si="204"/>
        <v/>
      </c>
      <c r="BK134" s="80" t="str">
        <f t="shared" si="205"/>
        <v/>
      </c>
      <c r="BL134" s="7" t="str">
        <f t="shared" si="206"/>
        <v/>
      </c>
      <c r="BM134" s="7" t="str">
        <f t="shared" si="256"/>
        <v/>
      </c>
      <c r="BN134" s="12" t="str">
        <f t="shared" si="207"/>
        <v/>
      </c>
      <c r="BO134" s="9" t="str">
        <f t="shared" si="208"/>
        <v/>
      </c>
      <c r="BP134" s="2" t="str">
        <f t="shared" si="209"/>
        <v/>
      </c>
      <c r="BQ134" s="2" t="str">
        <f t="shared" si="210"/>
        <v/>
      </c>
      <c r="BR134" s="20" t="str">
        <f t="shared" si="263"/>
        <v/>
      </c>
      <c r="BS134" s="20" t="str">
        <f t="shared" si="263"/>
        <v/>
      </c>
      <c r="BT134" s="20" t="str">
        <f t="shared" si="263"/>
        <v/>
      </c>
      <c r="BU134" s="86" t="str">
        <f t="shared" si="211"/>
        <v/>
      </c>
      <c r="BV134" s="86" t="str">
        <f t="shared" si="212"/>
        <v/>
      </c>
      <c r="BW134" s="20" t="str">
        <f t="shared" si="263"/>
        <v/>
      </c>
      <c r="BX134" s="86" t="str">
        <f t="shared" si="263"/>
        <v/>
      </c>
      <c r="BY134" s="86" t="str">
        <f t="shared" si="263"/>
        <v/>
      </c>
      <c r="BZ134" s="86" t="str">
        <f t="shared" si="263"/>
        <v/>
      </c>
      <c r="CA134" s="86" t="str">
        <f t="shared" si="263"/>
        <v/>
      </c>
      <c r="CB134" s="86" t="str">
        <f t="shared" si="263"/>
        <v/>
      </c>
      <c r="CC134" s="86" t="str">
        <f t="shared" si="263"/>
        <v/>
      </c>
      <c r="CD134" s="86" t="str">
        <f t="shared" si="263"/>
        <v/>
      </c>
      <c r="CE134" s="20" t="str">
        <f t="shared" si="257"/>
        <v/>
      </c>
      <c r="CF134" s="14" t="str">
        <f t="shared" si="213"/>
        <v/>
      </c>
      <c r="CG134" s="14" t="str">
        <f t="shared" si="214"/>
        <v/>
      </c>
      <c r="CH134" s="8">
        <f t="shared" si="215"/>
        <v>0</v>
      </c>
      <c r="CI134" s="9" t="str">
        <f t="shared" si="216"/>
        <v/>
      </c>
      <c r="CJ134" s="9" t="str">
        <f t="shared" si="217"/>
        <v/>
      </c>
      <c r="CK134" s="9" t="str">
        <f t="shared" si="218"/>
        <v/>
      </c>
      <c r="CL134" s="9" t="str">
        <f t="shared" si="219"/>
        <v/>
      </c>
      <c r="CM134" s="9" t="str">
        <f t="shared" si="220"/>
        <v/>
      </c>
      <c r="CN134" s="9" t="str">
        <f t="shared" si="221"/>
        <v/>
      </c>
      <c r="CO134" s="9" t="str">
        <f t="shared" si="261"/>
        <v/>
      </c>
      <c r="CP134" s="9" t="str">
        <f t="shared" si="261"/>
        <v/>
      </c>
      <c r="CQ134" s="9" t="str">
        <f t="shared" si="261"/>
        <v/>
      </c>
      <c r="CR134" s="9" t="str">
        <f t="shared" si="261"/>
        <v/>
      </c>
      <c r="CS134" s="9" t="str">
        <f t="shared" si="261"/>
        <v/>
      </c>
      <c r="CT134" s="9" t="str">
        <f t="shared" si="261"/>
        <v/>
      </c>
      <c r="CU134" s="9" t="str">
        <f t="shared" si="261"/>
        <v/>
      </c>
      <c r="CV134" s="9" t="str">
        <f t="shared" si="223"/>
        <v/>
      </c>
      <c r="CW134" s="9" t="str">
        <f t="shared" si="262"/>
        <v/>
      </c>
      <c r="CX134" s="9" t="str">
        <f t="shared" si="262"/>
        <v/>
      </c>
      <c r="CY134" s="9" t="str">
        <f t="shared" si="262"/>
        <v/>
      </c>
      <c r="CZ134" s="9" t="str">
        <f t="shared" si="262"/>
        <v/>
      </c>
      <c r="DA134" s="9" t="str">
        <f t="shared" si="262"/>
        <v/>
      </c>
      <c r="DB134" s="9" t="str">
        <f t="shared" si="262"/>
        <v/>
      </c>
      <c r="DC134" s="9" t="str">
        <f t="shared" si="262"/>
        <v/>
      </c>
      <c r="DD134" s="2" t="str">
        <f t="shared" si="225"/>
        <v/>
      </c>
      <c r="DE134" s="2" t="str">
        <f t="shared" si="226"/>
        <v/>
      </c>
      <c r="DF134" s="2" t="str">
        <f t="shared" si="227"/>
        <v/>
      </c>
      <c r="DG134" s="2" t="str">
        <f t="shared" si="228"/>
        <v/>
      </c>
      <c r="DH134" s="2" t="str">
        <f t="shared" si="229"/>
        <v/>
      </c>
      <c r="DI134" s="2" t="str">
        <f t="shared" si="230"/>
        <v/>
      </c>
      <c r="DJ134" s="2" t="str">
        <f t="shared" si="231"/>
        <v/>
      </c>
      <c r="DK134" s="2" t="str">
        <f t="shared" si="232"/>
        <v/>
      </c>
      <c r="DL134" s="16" t="str">
        <f t="shared" si="233"/>
        <v/>
      </c>
      <c r="DM134" s="16" t="str">
        <f t="shared" si="234"/>
        <v/>
      </c>
      <c r="DN134" s="16" t="str">
        <f t="shared" si="235"/>
        <v/>
      </c>
      <c r="DO134" s="72" t="str">
        <f t="shared" si="236"/>
        <v/>
      </c>
      <c r="DP134" s="16" t="str">
        <f t="shared" si="237"/>
        <v/>
      </c>
      <c r="DQ134" s="16" t="str">
        <f t="shared" si="238"/>
        <v/>
      </c>
      <c r="DR134" s="2" t="str">
        <f t="shared" si="239"/>
        <v/>
      </c>
      <c r="DS134" s="2" t="str">
        <f t="shared" si="240"/>
        <v/>
      </c>
      <c r="DT134" s="2" t="str">
        <f t="shared" si="241"/>
        <v/>
      </c>
      <c r="DU134" s="2" t="str">
        <f t="shared" si="242"/>
        <v/>
      </c>
      <c r="DV134" s="15"/>
      <c r="DW134" s="17"/>
      <c r="DX134" s="17"/>
      <c r="DY134" s="47" t="str">
        <f t="shared" si="260"/>
        <v/>
      </c>
      <c r="DZ134" s="47" t="str">
        <f t="shared" si="260"/>
        <v/>
      </c>
      <c r="EA134" s="47" t="str">
        <f t="shared" si="260"/>
        <v/>
      </c>
      <c r="EB134" s="47" t="str">
        <f t="shared" si="260"/>
        <v/>
      </c>
      <c r="EC134" s="49" t="str">
        <f t="shared" si="260"/>
        <v/>
      </c>
      <c r="ED134" s="49" t="str">
        <f t="shared" si="260"/>
        <v/>
      </c>
      <c r="EE134" s="47" t="str">
        <f t="shared" si="260"/>
        <v/>
      </c>
      <c r="EF134" s="47" t="str">
        <f t="shared" si="260"/>
        <v/>
      </c>
      <c r="EG134" s="47" t="str">
        <f t="shared" si="260"/>
        <v/>
      </c>
      <c r="EH134" s="6">
        <f t="shared" si="152"/>
        <v>0</v>
      </c>
      <c r="EI134" s="6">
        <f t="shared" si="153"/>
        <v>0</v>
      </c>
      <c r="EJ134" s="2" t="str">
        <f t="shared" si="154"/>
        <v/>
      </c>
      <c r="EK134" s="2" t="str">
        <f t="shared" si="155"/>
        <v/>
      </c>
      <c r="EL134" s="2" t="str">
        <f t="shared" si="259"/>
        <v/>
      </c>
      <c r="EM134" s="2" t="str">
        <f t="shared" si="156"/>
        <v/>
      </c>
      <c r="EN134" s="2" t="str">
        <f t="shared" si="157"/>
        <v/>
      </c>
      <c r="EO134" s="2">
        <f t="shared" si="158"/>
        <v>0</v>
      </c>
      <c r="EP134" s="2">
        <f t="shared" si="243"/>
        <v>0</v>
      </c>
      <c r="EQ134" s="2"/>
      <c r="ER134" s="2"/>
      <c r="ES134" s="2"/>
      <c r="ET134" s="2"/>
      <c r="EU134" s="2"/>
      <c r="EV134" s="2"/>
      <c r="EW134" s="2">
        <f t="shared" si="159"/>
        <v>0</v>
      </c>
      <c r="EX134" s="2">
        <f t="shared" si="160"/>
        <v>0</v>
      </c>
      <c r="EY134" s="2">
        <f t="shared" si="244"/>
        <v>0</v>
      </c>
      <c r="EZ134" s="2">
        <f t="shared" si="161"/>
        <v>0</v>
      </c>
      <c r="FA134" s="2">
        <f t="shared" si="162"/>
        <v>0</v>
      </c>
      <c r="FB134" s="59"/>
      <c r="FC134" s="2">
        <f t="shared" si="163"/>
        <v>0</v>
      </c>
      <c r="FD134" s="2">
        <f t="shared" si="245"/>
        <v>0</v>
      </c>
      <c r="FE134" s="3">
        <f t="shared" si="258"/>
        <v>0</v>
      </c>
      <c r="FF134" s="3">
        <f t="shared" si="246"/>
        <v>0</v>
      </c>
      <c r="FG134" s="3">
        <f t="shared" si="247"/>
        <v>0</v>
      </c>
      <c r="FH134" s="3">
        <f t="shared" si="164"/>
        <v>0</v>
      </c>
      <c r="FI134" s="67">
        <f t="shared" si="165"/>
        <v>0</v>
      </c>
      <c r="FJ134" s="3">
        <f t="shared" si="166"/>
        <v>0</v>
      </c>
      <c r="FK134" s="3">
        <f t="shared" si="167"/>
        <v>0</v>
      </c>
      <c r="FL134" s="3">
        <f t="shared" si="248"/>
        <v>0</v>
      </c>
      <c r="FM134" s="3">
        <f t="shared" si="249"/>
        <v>0</v>
      </c>
      <c r="FN134" s="3">
        <f t="shared" si="250"/>
        <v>0</v>
      </c>
      <c r="FO134" s="2">
        <f t="shared" si="168"/>
        <v>0</v>
      </c>
      <c r="FP134" s="2">
        <f t="shared" si="169"/>
        <v>0</v>
      </c>
      <c r="FQ134" s="2">
        <f t="shared" si="251"/>
        <v>0</v>
      </c>
      <c r="FR134" s="6" t="str">
        <f>IF(A134=1,1,IF(DW134="","",COUNTA($DW$31:DW134)+1))</f>
        <v/>
      </c>
      <c r="FS134" s="6" t="str">
        <f t="shared" si="170"/>
        <v/>
      </c>
      <c r="FT134" s="43">
        <f t="shared" si="252"/>
        <v>0</v>
      </c>
      <c r="FU134" s="23">
        <f t="shared" si="253"/>
        <v>0</v>
      </c>
      <c r="FV134" s="21">
        <f t="shared" si="254"/>
        <v>0</v>
      </c>
    </row>
    <row r="135" spans="1:178">
      <c r="A135" s="4" t="str">
        <f t="shared" si="171"/>
        <v/>
      </c>
      <c r="B135" s="33"/>
      <c r="C135" s="33"/>
      <c r="D135" s="33"/>
      <c r="E135" s="33"/>
      <c r="F135" s="33"/>
      <c r="G135" s="11" t="str">
        <f t="shared" si="138"/>
        <v/>
      </c>
      <c r="H135" s="3" t="str">
        <f t="shared" si="172"/>
        <v/>
      </c>
      <c r="I135" s="3" t="str">
        <f t="shared" si="139"/>
        <v/>
      </c>
      <c r="J135" s="3" t="str">
        <f t="shared" si="173"/>
        <v/>
      </c>
      <c r="K135" s="3" t="str">
        <f t="shared" si="140"/>
        <v/>
      </c>
      <c r="L135" s="2" t="str">
        <f t="shared" si="141"/>
        <v/>
      </c>
      <c r="M135" s="8" t="str">
        <f t="shared" si="174"/>
        <v/>
      </c>
      <c r="N135" s="8" t="str">
        <f t="shared" si="142"/>
        <v/>
      </c>
      <c r="O135" s="8" t="str">
        <f t="shared" si="175"/>
        <v/>
      </c>
      <c r="P135" s="8" t="str">
        <f t="shared" si="143"/>
        <v/>
      </c>
      <c r="Q135" s="2" t="str">
        <f t="shared" si="144"/>
        <v/>
      </c>
      <c r="R135" s="3" t="str">
        <f t="shared" si="145"/>
        <v/>
      </c>
      <c r="S135" s="3" t="str">
        <f t="shared" si="146"/>
        <v/>
      </c>
      <c r="T135" s="3" t="str">
        <f t="shared" si="176"/>
        <v/>
      </c>
      <c r="U135" s="8" t="str">
        <f t="shared" si="147"/>
        <v/>
      </c>
      <c r="V135" s="2" t="str">
        <f t="shared" si="148"/>
        <v/>
      </c>
      <c r="W135" s="2" t="str">
        <f t="shared" si="149"/>
        <v/>
      </c>
      <c r="X135" s="2" t="str">
        <f t="shared" si="255"/>
        <v/>
      </c>
      <c r="Y135" s="2" t="str">
        <f t="shared" si="150"/>
        <v/>
      </c>
      <c r="Z135" s="46" t="str">
        <f t="shared" si="177"/>
        <v/>
      </c>
      <c r="AA135" s="46" t="str">
        <f t="shared" si="178"/>
        <v/>
      </c>
      <c r="AB135" s="47"/>
      <c r="AC135" s="46" t="str">
        <f t="shared" si="179"/>
        <v/>
      </c>
      <c r="AD135" s="47" t="str">
        <f t="shared" si="180"/>
        <v/>
      </c>
      <c r="AE135" s="48" t="str">
        <f t="shared" si="181"/>
        <v/>
      </c>
      <c r="AF135" s="49" t="str">
        <f t="shared" si="264"/>
        <v/>
      </c>
      <c r="AG135" s="49" t="str">
        <f t="shared" si="264"/>
        <v/>
      </c>
      <c r="AH135" s="49" t="str">
        <f t="shared" si="264"/>
        <v/>
      </c>
      <c r="AI135" s="47" t="str">
        <f t="shared" si="264"/>
        <v/>
      </c>
      <c r="AJ135" s="47" t="str">
        <f t="shared" si="264"/>
        <v/>
      </c>
      <c r="AK135" s="46" t="str">
        <f t="shared" si="264"/>
        <v/>
      </c>
      <c r="AL135" s="47"/>
      <c r="AM135" s="53" t="str">
        <f t="shared" si="182"/>
        <v/>
      </c>
      <c r="AN135" s="50" t="str">
        <f t="shared" si="183"/>
        <v/>
      </c>
      <c r="AO135" s="51"/>
      <c r="AP135" s="52" t="str">
        <f t="shared" si="184"/>
        <v/>
      </c>
      <c r="AQ135" s="52" t="str">
        <f t="shared" si="185"/>
        <v/>
      </c>
      <c r="AR135" s="47">
        <f t="shared" si="186"/>
        <v>0</v>
      </c>
      <c r="AS135" s="53" t="str">
        <f t="shared" si="187"/>
        <v/>
      </c>
      <c r="AT135" s="52" t="str">
        <f t="shared" si="188"/>
        <v/>
      </c>
      <c r="AU135" s="9" t="str">
        <f t="shared" si="189"/>
        <v/>
      </c>
      <c r="AV135" s="9" t="str">
        <f t="shared" si="190"/>
        <v/>
      </c>
      <c r="AW135" s="12" t="str">
        <f t="shared" si="191"/>
        <v/>
      </c>
      <c r="AX135" s="9" t="str">
        <f t="shared" si="192"/>
        <v/>
      </c>
      <c r="AY135" s="12" t="str">
        <f t="shared" si="193"/>
        <v/>
      </c>
      <c r="AZ135" s="10" t="str">
        <f t="shared" si="194"/>
        <v/>
      </c>
      <c r="BA135" s="10" t="str">
        <f t="shared" si="195"/>
        <v/>
      </c>
      <c r="BB135" s="10" t="str">
        <f t="shared" si="196"/>
        <v/>
      </c>
      <c r="BC135" s="10" t="str">
        <f t="shared" si="197"/>
        <v/>
      </c>
      <c r="BD135" s="10" t="str">
        <f t="shared" si="198"/>
        <v/>
      </c>
      <c r="BE135" s="12" t="str">
        <f t="shared" si="199"/>
        <v/>
      </c>
      <c r="BF135" s="9" t="str">
        <f t="shared" si="200"/>
        <v/>
      </c>
      <c r="BG135" s="9" t="str">
        <f t="shared" si="201"/>
        <v/>
      </c>
      <c r="BH135" s="7" t="str">
        <f t="shared" si="202"/>
        <v/>
      </c>
      <c r="BI135" s="7" t="str">
        <f t="shared" si="203"/>
        <v/>
      </c>
      <c r="BJ135" s="12" t="str">
        <f t="shared" si="204"/>
        <v/>
      </c>
      <c r="BK135" s="80" t="str">
        <f t="shared" si="205"/>
        <v/>
      </c>
      <c r="BL135" s="7" t="str">
        <f t="shared" si="206"/>
        <v/>
      </c>
      <c r="BM135" s="7" t="str">
        <f t="shared" si="256"/>
        <v/>
      </c>
      <c r="BN135" s="12" t="str">
        <f t="shared" si="207"/>
        <v/>
      </c>
      <c r="BO135" s="9" t="str">
        <f t="shared" si="208"/>
        <v/>
      </c>
      <c r="BP135" s="2" t="str">
        <f t="shared" si="209"/>
        <v/>
      </c>
      <c r="BQ135" s="2" t="str">
        <f t="shared" si="210"/>
        <v/>
      </c>
      <c r="BR135" s="20" t="str">
        <f t="shared" si="263"/>
        <v/>
      </c>
      <c r="BS135" s="20" t="str">
        <f t="shared" si="263"/>
        <v/>
      </c>
      <c r="BT135" s="20" t="str">
        <f t="shared" si="263"/>
        <v/>
      </c>
      <c r="BU135" s="86" t="str">
        <f t="shared" si="211"/>
        <v/>
      </c>
      <c r="BV135" s="86" t="str">
        <f t="shared" si="212"/>
        <v/>
      </c>
      <c r="BW135" s="20" t="str">
        <f t="shared" si="263"/>
        <v/>
      </c>
      <c r="BX135" s="86" t="str">
        <f t="shared" si="263"/>
        <v/>
      </c>
      <c r="BY135" s="86" t="str">
        <f t="shared" si="263"/>
        <v/>
      </c>
      <c r="BZ135" s="86" t="str">
        <f t="shared" si="263"/>
        <v/>
      </c>
      <c r="CA135" s="86" t="str">
        <f t="shared" si="263"/>
        <v/>
      </c>
      <c r="CB135" s="86" t="str">
        <f t="shared" si="263"/>
        <v/>
      </c>
      <c r="CC135" s="86" t="str">
        <f t="shared" si="263"/>
        <v/>
      </c>
      <c r="CD135" s="86" t="str">
        <f t="shared" si="263"/>
        <v/>
      </c>
      <c r="CE135" s="20" t="str">
        <f t="shared" si="257"/>
        <v/>
      </c>
      <c r="CF135" s="14" t="str">
        <f t="shared" si="213"/>
        <v/>
      </c>
      <c r="CG135" s="14" t="str">
        <f t="shared" si="214"/>
        <v/>
      </c>
      <c r="CH135" s="8">
        <f t="shared" si="215"/>
        <v>0</v>
      </c>
      <c r="CI135" s="9" t="str">
        <f t="shared" si="216"/>
        <v/>
      </c>
      <c r="CJ135" s="9" t="str">
        <f t="shared" si="217"/>
        <v/>
      </c>
      <c r="CK135" s="9" t="str">
        <f t="shared" si="218"/>
        <v/>
      </c>
      <c r="CL135" s="9" t="str">
        <f t="shared" si="219"/>
        <v/>
      </c>
      <c r="CM135" s="9" t="str">
        <f t="shared" si="220"/>
        <v/>
      </c>
      <c r="CN135" s="9" t="str">
        <f t="shared" si="221"/>
        <v/>
      </c>
      <c r="CO135" s="9" t="str">
        <f t="shared" si="261"/>
        <v/>
      </c>
      <c r="CP135" s="9" t="str">
        <f t="shared" si="261"/>
        <v/>
      </c>
      <c r="CQ135" s="9" t="str">
        <f t="shared" si="261"/>
        <v/>
      </c>
      <c r="CR135" s="9" t="str">
        <f t="shared" si="261"/>
        <v/>
      </c>
      <c r="CS135" s="9" t="str">
        <f t="shared" si="261"/>
        <v/>
      </c>
      <c r="CT135" s="9" t="str">
        <f t="shared" si="261"/>
        <v/>
      </c>
      <c r="CU135" s="9" t="str">
        <f t="shared" si="261"/>
        <v/>
      </c>
      <c r="CV135" s="9" t="str">
        <f t="shared" si="223"/>
        <v/>
      </c>
      <c r="CW135" s="9" t="str">
        <f t="shared" si="262"/>
        <v/>
      </c>
      <c r="CX135" s="9" t="str">
        <f t="shared" si="262"/>
        <v/>
      </c>
      <c r="CY135" s="9" t="str">
        <f t="shared" si="262"/>
        <v/>
      </c>
      <c r="CZ135" s="9" t="str">
        <f t="shared" si="262"/>
        <v/>
      </c>
      <c r="DA135" s="9" t="str">
        <f t="shared" si="262"/>
        <v/>
      </c>
      <c r="DB135" s="9" t="str">
        <f t="shared" si="262"/>
        <v/>
      </c>
      <c r="DC135" s="9" t="str">
        <f t="shared" si="262"/>
        <v/>
      </c>
      <c r="DD135" s="2" t="str">
        <f t="shared" si="225"/>
        <v/>
      </c>
      <c r="DE135" s="2" t="str">
        <f t="shared" si="226"/>
        <v/>
      </c>
      <c r="DF135" s="2" t="str">
        <f t="shared" si="227"/>
        <v/>
      </c>
      <c r="DG135" s="2" t="str">
        <f t="shared" si="228"/>
        <v/>
      </c>
      <c r="DH135" s="2" t="str">
        <f t="shared" si="229"/>
        <v/>
      </c>
      <c r="DI135" s="2" t="str">
        <f t="shared" si="230"/>
        <v/>
      </c>
      <c r="DJ135" s="2" t="str">
        <f t="shared" si="231"/>
        <v/>
      </c>
      <c r="DK135" s="2" t="str">
        <f t="shared" si="232"/>
        <v/>
      </c>
      <c r="DL135" s="16" t="str">
        <f t="shared" si="233"/>
        <v/>
      </c>
      <c r="DM135" s="16" t="str">
        <f t="shared" si="234"/>
        <v/>
      </c>
      <c r="DN135" s="16" t="str">
        <f t="shared" si="235"/>
        <v/>
      </c>
      <c r="DO135" s="72" t="str">
        <f t="shared" si="236"/>
        <v/>
      </c>
      <c r="DP135" s="16" t="str">
        <f t="shared" si="237"/>
        <v/>
      </c>
      <c r="DQ135" s="16" t="str">
        <f t="shared" si="238"/>
        <v/>
      </c>
      <c r="DR135" s="2" t="str">
        <f t="shared" si="239"/>
        <v/>
      </c>
      <c r="DS135" s="2" t="str">
        <f t="shared" si="240"/>
        <v/>
      </c>
      <c r="DT135" s="2" t="str">
        <f t="shared" si="241"/>
        <v/>
      </c>
      <c r="DU135" s="2" t="str">
        <f t="shared" si="242"/>
        <v/>
      </c>
      <c r="DV135" s="15"/>
      <c r="DW135" s="17"/>
      <c r="DX135" s="17"/>
      <c r="DY135" s="47" t="str">
        <f t="shared" si="260"/>
        <v/>
      </c>
      <c r="DZ135" s="47" t="str">
        <f t="shared" si="260"/>
        <v/>
      </c>
      <c r="EA135" s="47" t="str">
        <f t="shared" si="260"/>
        <v/>
      </c>
      <c r="EB135" s="47" t="str">
        <f t="shared" si="260"/>
        <v/>
      </c>
      <c r="EC135" s="49" t="str">
        <f t="shared" si="260"/>
        <v/>
      </c>
      <c r="ED135" s="49" t="str">
        <f t="shared" si="260"/>
        <v/>
      </c>
      <c r="EE135" s="47" t="str">
        <f t="shared" si="260"/>
        <v/>
      </c>
      <c r="EF135" s="47" t="str">
        <f t="shared" si="260"/>
        <v/>
      </c>
      <c r="EG135" s="47" t="str">
        <f t="shared" si="260"/>
        <v/>
      </c>
      <c r="EH135" s="6">
        <f t="shared" si="152"/>
        <v>0</v>
      </c>
      <c r="EI135" s="6">
        <f t="shared" si="153"/>
        <v>0</v>
      </c>
      <c r="EJ135" s="2" t="str">
        <f t="shared" si="154"/>
        <v/>
      </c>
      <c r="EK135" s="2" t="str">
        <f t="shared" si="155"/>
        <v/>
      </c>
      <c r="EL135" s="2" t="str">
        <f t="shared" si="259"/>
        <v/>
      </c>
      <c r="EM135" s="2" t="str">
        <f t="shared" si="156"/>
        <v/>
      </c>
      <c r="EN135" s="2" t="str">
        <f t="shared" si="157"/>
        <v/>
      </c>
      <c r="EO135" s="2">
        <f t="shared" si="158"/>
        <v>0</v>
      </c>
      <c r="EP135" s="2">
        <f t="shared" si="243"/>
        <v>0</v>
      </c>
      <c r="EQ135" s="2"/>
      <c r="ER135" s="2"/>
      <c r="ES135" s="2"/>
      <c r="ET135" s="2"/>
      <c r="EU135" s="2"/>
      <c r="EV135" s="2"/>
      <c r="EW135" s="2">
        <f t="shared" si="159"/>
        <v>0</v>
      </c>
      <c r="EX135" s="2">
        <f t="shared" si="160"/>
        <v>0</v>
      </c>
      <c r="EY135" s="2">
        <f t="shared" si="244"/>
        <v>0</v>
      </c>
      <c r="EZ135" s="2">
        <f t="shared" si="161"/>
        <v>0</v>
      </c>
      <c r="FA135" s="2">
        <f t="shared" si="162"/>
        <v>0</v>
      </c>
      <c r="FB135" s="59"/>
      <c r="FC135" s="2">
        <f t="shared" si="163"/>
        <v>0</v>
      </c>
      <c r="FD135" s="2">
        <f t="shared" si="245"/>
        <v>0</v>
      </c>
      <c r="FE135" s="3">
        <f t="shared" si="258"/>
        <v>0</v>
      </c>
      <c r="FF135" s="3">
        <f t="shared" si="246"/>
        <v>0</v>
      </c>
      <c r="FG135" s="3">
        <f t="shared" si="247"/>
        <v>0</v>
      </c>
      <c r="FH135" s="3">
        <f t="shared" si="164"/>
        <v>0</v>
      </c>
      <c r="FI135" s="67">
        <f t="shared" si="165"/>
        <v>0</v>
      </c>
      <c r="FJ135" s="3">
        <f t="shared" si="166"/>
        <v>0</v>
      </c>
      <c r="FK135" s="3">
        <f t="shared" si="167"/>
        <v>0</v>
      </c>
      <c r="FL135" s="3">
        <f t="shared" si="248"/>
        <v>0</v>
      </c>
      <c r="FM135" s="3">
        <f t="shared" si="249"/>
        <v>0</v>
      </c>
      <c r="FN135" s="3">
        <f t="shared" si="250"/>
        <v>0</v>
      </c>
      <c r="FO135" s="2">
        <f t="shared" si="168"/>
        <v>0</v>
      </c>
      <c r="FP135" s="2">
        <f t="shared" si="169"/>
        <v>0</v>
      </c>
      <c r="FQ135" s="2">
        <f t="shared" si="251"/>
        <v>0</v>
      </c>
      <c r="FR135" s="6" t="str">
        <f>IF(A135=1,1,IF(DW135="","",COUNTA($DW$31:DW135)+1))</f>
        <v/>
      </c>
      <c r="FS135" s="6" t="str">
        <f t="shared" si="170"/>
        <v/>
      </c>
      <c r="FT135" s="43">
        <f t="shared" si="252"/>
        <v>0</v>
      </c>
      <c r="FU135" s="23">
        <f t="shared" si="253"/>
        <v>0</v>
      </c>
      <c r="FV135" s="21">
        <f t="shared" si="254"/>
        <v>0</v>
      </c>
    </row>
    <row r="136" spans="1:178">
      <c r="A136" s="4" t="str">
        <f t="shared" si="171"/>
        <v/>
      </c>
      <c r="B136" s="33"/>
      <c r="C136" s="33"/>
      <c r="D136" s="33"/>
      <c r="E136" s="33"/>
      <c r="F136" s="33"/>
      <c r="G136" s="11" t="str">
        <f t="shared" si="138"/>
        <v/>
      </c>
      <c r="H136" s="3" t="str">
        <f t="shared" si="172"/>
        <v/>
      </c>
      <c r="I136" s="3" t="str">
        <f t="shared" si="139"/>
        <v/>
      </c>
      <c r="J136" s="3" t="str">
        <f t="shared" si="173"/>
        <v/>
      </c>
      <c r="K136" s="3" t="str">
        <f t="shared" si="140"/>
        <v/>
      </c>
      <c r="L136" s="2" t="str">
        <f t="shared" si="141"/>
        <v/>
      </c>
      <c r="M136" s="8" t="str">
        <f t="shared" si="174"/>
        <v/>
      </c>
      <c r="N136" s="8" t="str">
        <f t="shared" si="142"/>
        <v/>
      </c>
      <c r="O136" s="8" t="str">
        <f t="shared" si="175"/>
        <v/>
      </c>
      <c r="P136" s="8" t="str">
        <f t="shared" si="143"/>
        <v/>
      </c>
      <c r="Q136" s="2" t="str">
        <f t="shared" si="144"/>
        <v/>
      </c>
      <c r="R136" s="3" t="str">
        <f t="shared" si="145"/>
        <v/>
      </c>
      <c r="S136" s="3" t="str">
        <f t="shared" si="146"/>
        <v/>
      </c>
      <c r="T136" s="3" t="str">
        <f t="shared" si="176"/>
        <v/>
      </c>
      <c r="U136" s="8" t="str">
        <f t="shared" si="147"/>
        <v/>
      </c>
      <c r="V136" s="2" t="str">
        <f t="shared" si="148"/>
        <v/>
      </c>
      <c r="W136" s="2" t="str">
        <f t="shared" si="149"/>
        <v/>
      </c>
      <c r="X136" s="2" t="str">
        <f t="shared" si="255"/>
        <v/>
      </c>
      <c r="Y136" s="2" t="str">
        <f t="shared" si="150"/>
        <v/>
      </c>
      <c r="Z136" s="46" t="str">
        <f t="shared" si="177"/>
        <v/>
      </c>
      <c r="AA136" s="46" t="str">
        <f t="shared" si="178"/>
        <v/>
      </c>
      <c r="AB136" s="47"/>
      <c r="AC136" s="46" t="str">
        <f t="shared" si="179"/>
        <v/>
      </c>
      <c r="AD136" s="47" t="str">
        <f t="shared" si="180"/>
        <v/>
      </c>
      <c r="AE136" s="48" t="str">
        <f t="shared" si="181"/>
        <v/>
      </c>
      <c r="AF136" s="49" t="str">
        <f t="shared" si="264"/>
        <v/>
      </c>
      <c r="AG136" s="49" t="str">
        <f t="shared" si="264"/>
        <v/>
      </c>
      <c r="AH136" s="49" t="str">
        <f t="shared" si="264"/>
        <v/>
      </c>
      <c r="AI136" s="47" t="str">
        <f t="shared" si="264"/>
        <v/>
      </c>
      <c r="AJ136" s="47" t="str">
        <f t="shared" si="264"/>
        <v/>
      </c>
      <c r="AK136" s="46" t="str">
        <f t="shared" si="264"/>
        <v/>
      </c>
      <c r="AL136" s="47"/>
      <c r="AM136" s="53" t="str">
        <f t="shared" si="182"/>
        <v/>
      </c>
      <c r="AN136" s="50" t="str">
        <f t="shared" si="183"/>
        <v/>
      </c>
      <c r="AO136" s="51"/>
      <c r="AP136" s="52" t="str">
        <f t="shared" si="184"/>
        <v/>
      </c>
      <c r="AQ136" s="52" t="str">
        <f t="shared" si="185"/>
        <v/>
      </c>
      <c r="AR136" s="47">
        <f t="shared" si="186"/>
        <v>0</v>
      </c>
      <c r="AS136" s="53" t="str">
        <f t="shared" si="187"/>
        <v/>
      </c>
      <c r="AT136" s="52" t="str">
        <f t="shared" si="188"/>
        <v/>
      </c>
      <c r="AU136" s="9" t="str">
        <f t="shared" si="189"/>
        <v/>
      </c>
      <c r="AV136" s="9" t="str">
        <f t="shared" si="190"/>
        <v/>
      </c>
      <c r="AW136" s="12" t="str">
        <f t="shared" si="191"/>
        <v/>
      </c>
      <c r="AX136" s="9" t="str">
        <f t="shared" si="192"/>
        <v/>
      </c>
      <c r="AY136" s="12" t="str">
        <f t="shared" si="193"/>
        <v/>
      </c>
      <c r="AZ136" s="10" t="str">
        <f t="shared" si="194"/>
        <v/>
      </c>
      <c r="BA136" s="10" t="str">
        <f t="shared" si="195"/>
        <v/>
      </c>
      <c r="BB136" s="10" t="str">
        <f t="shared" si="196"/>
        <v/>
      </c>
      <c r="BC136" s="10" t="str">
        <f t="shared" si="197"/>
        <v/>
      </c>
      <c r="BD136" s="10" t="str">
        <f t="shared" si="198"/>
        <v/>
      </c>
      <c r="BE136" s="12" t="str">
        <f t="shared" si="199"/>
        <v/>
      </c>
      <c r="BF136" s="9" t="str">
        <f t="shared" si="200"/>
        <v/>
      </c>
      <c r="BG136" s="9" t="str">
        <f t="shared" si="201"/>
        <v/>
      </c>
      <c r="BH136" s="7" t="str">
        <f t="shared" si="202"/>
        <v/>
      </c>
      <c r="BI136" s="7" t="str">
        <f t="shared" si="203"/>
        <v/>
      </c>
      <c r="BJ136" s="12" t="str">
        <f t="shared" si="204"/>
        <v/>
      </c>
      <c r="BK136" s="80" t="str">
        <f t="shared" si="205"/>
        <v/>
      </c>
      <c r="BL136" s="7" t="str">
        <f t="shared" si="206"/>
        <v/>
      </c>
      <c r="BM136" s="7" t="str">
        <f t="shared" si="256"/>
        <v/>
      </c>
      <c r="BN136" s="12" t="str">
        <f t="shared" si="207"/>
        <v/>
      </c>
      <c r="BO136" s="9" t="str">
        <f t="shared" si="208"/>
        <v/>
      </c>
      <c r="BP136" s="2" t="str">
        <f t="shared" si="209"/>
        <v/>
      </c>
      <c r="BQ136" s="2" t="str">
        <f t="shared" si="210"/>
        <v/>
      </c>
      <c r="BR136" s="20" t="str">
        <f t="shared" si="263"/>
        <v/>
      </c>
      <c r="BS136" s="20" t="str">
        <f t="shared" si="263"/>
        <v/>
      </c>
      <c r="BT136" s="20" t="str">
        <f t="shared" si="263"/>
        <v/>
      </c>
      <c r="BU136" s="86" t="str">
        <f t="shared" si="211"/>
        <v/>
      </c>
      <c r="BV136" s="86" t="str">
        <f t="shared" si="212"/>
        <v/>
      </c>
      <c r="BW136" s="20" t="str">
        <f t="shared" si="263"/>
        <v/>
      </c>
      <c r="BX136" s="86" t="str">
        <f t="shared" si="263"/>
        <v/>
      </c>
      <c r="BY136" s="86" t="str">
        <f t="shared" si="263"/>
        <v/>
      </c>
      <c r="BZ136" s="86" t="str">
        <f t="shared" si="263"/>
        <v/>
      </c>
      <c r="CA136" s="86" t="str">
        <f t="shared" si="263"/>
        <v/>
      </c>
      <c r="CB136" s="86" t="str">
        <f t="shared" si="263"/>
        <v/>
      </c>
      <c r="CC136" s="86" t="str">
        <f t="shared" si="263"/>
        <v/>
      </c>
      <c r="CD136" s="86" t="str">
        <f t="shared" si="263"/>
        <v/>
      </c>
      <c r="CE136" s="20" t="str">
        <f t="shared" si="257"/>
        <v/>
      </c>
      <c r="CF136" s="14" t="str">
        <f t="shared" si="213"/>
        <v/>
      </c>
      <c r="CG136" s="14" t="str">
        <f t="shared" si="214"/>
        <v/>
      </c>
      <c r="CH136" s="8">
        <f t="shared" si="215"/>
        <v>0</v>
      </c>
      <c r="CI136" s="9" t="str">
        <f t="shared" si="216"/>
        <v/>
      </c>
      <c r="CJ136" s="9" t="str">
        <f t="shared" si="217"/>
        <v/>
      </c>
      <c r="CK136" s="9" t="str">
        <f t="shared" si="218"/>
        <v/>
      </c>
      <c r="CL136" s="9" t="str">
        <f t="shared" si="219"/>
        <v/>
      </c>
      <c r="CM136" s="9" t="str">
        <f t="shared" si="220"/>
        <v/>
      </c>
      <c r="CN136" s="9" t="str">
        <f t="shared" si="221"/>
        <v/>
      </c>
      <c r="CO136" s="9" t="str">
        <f t="shared" si="261"/>
        <v/>
      </c>
      <c r="CP136" s="9" t="str">
        <f t="shared" si="261"/>
        <v/>
      </c>
      <c r="CQ136" s="9" t="str">
        <f t="shared" si="261"/>
        <v/>
      </c>
      <c r="CR136" s="9" t="str">
        <f t="shared" si="261"/>
        <v/>
      </c>
      <c r="CS136" s="9" t="str">
        <f t="shared" si="261"/>
        <v/>
      </c>
      <c r="CT136" s="9" t="str">
        <f t="shared" si="261"/>
        <v/>
      </c>
      <c r="CU136" s="9" t="str">
        <f t="shared" si="261"/>
        <v/>
      </c>
      <c r="CV136" s="9" t="str">
        <f t="shared" si="223"/>
        <v/>
      </c>
      <c r="CW136" s="9" t="str">
        <f t="shared" si="262"/>
        <v/>
      </c>
      <c r="CX136" s="9" t="str">
        <f t="shared" si="262"/>
        <v/>
      </c>
      <c r="CY136" s="9" t="str">
        <f t="shared" si="262"/>
        <v/>
      </c>
      <c r="CZ136" s="9" t="str">
        <f t="shared" si="262"/>
        <v/>
      </c>
      <c r="DA136" s="9" t="str">
        <f t="shared" si="262"/>
        <v/>
      </c>
      <c r="DB136" s="9" t="str">
        <f t="shared" si="262"/>
        <v/>
      </c>
      <c r="DC136" s="9" t="str">
        <f t="shared" si="262"/>
        <v/>
      </c>
      <c r="DD136" s="2" t="str">
        <f t="shared" si="225"/>
        <v/>
      </c>
      <c r="DE136" s="2" t="str">
        <f t="shared" si="226"/>
        <v/>
      </c>
      <c r="DF136" s="2" t="str">
        <f t="shared" si="227"/>
        <v/>
      </c>
      <c r="DG136" s="2" t="str">
        <f t="shared" si="228"/>
        <v/>
      </c>
      <c r="DH136" s="2" t="str">
        <f t="shared" si="229"/>
        <v/>
      </c>
      <c r="DI136" s="2" t="str">
        <f t="shared" si="230"/>
        <v/>
      </c>
      <c r="DJ136" s="2" t="str">
        <f t="shared" si="231"/>
        <v/>
      </c>
      <c r="DK136" s="2" t="str">
        <f t="shared" si="232"/>
        <v/>
      </c>
      <c r="DL136" s="16" t="str">
        <f t="shared" si="233"/>
        <v/>
      </c>
      <c r="DM136" s="16" t="str">
        <f t="shared" si="234"/>
        <v/>
      </c>
      <c r="DN136" s="16" t="str">
        <f t="shared" si="235"/>
        <v/>
      </c>
      <c r="DO136" s="72" t="str">
        <f t="shared" si="236"/>
        <v/>
      </c>
      <c r="DP136" s="16" t="str">
        <f t="shared" si="237"/>
        <v/>
      </c>
      <c r="DQ136" s="16" t="str">
        <f t="shared" si="238"/>
        <v/>
      </c>
      <c r="DR136" s="2" t="str">
        <f t="shared" si="239"/>
        <v/>
      </c>
      <c r="DS136" s="2" t="str">
        <f t="shared" si="240"/>
        <v/>
      </c>
      <c r="DT136" s="2" t="str">
        <f t="shared" si="241"/>
        <v/>
      </c>
      <c r="DU136" s="2" t="str">
        <f t="shared" si="242"/>
        <v/>
      </c>
      <c r="DV136" s="15"/>
      <c r="DW136" s="17"/>
      <c r="DX136" s="17"/>
      <c r="DY136" s="47" t="str">
        <f t="shared" si="260"/>
        <v/>
      </c>
      <c r="DZ136" s="47" t="str">
        <f t="shared" si="260"/>
        <v/>
      </c>
      <c r="EA136" s="47" t="str">
        <f t="shared" si="260"/>
        <v/>
      </c>
      <c r="EB136" s="47" t="str">
        <f t="shared" si="260"/>
        <v/>
      </c>
      <c r="EC136" s="49" t="str">
        <f t="shared" si="260"/>
        <v/>
      </c>
      <c r="ED136" s="49" t="str">
        <f t="shared" si="260"/>
        <v/>
      </c>
      <c r="EE136" s="47" t="str">
        <f t="shared" si="260"/>
        <v/>
      </c>
      <c r="EF136" s="47" t="str">
        <f t="shared" si="260"/>
        <v/>
      </c>
      <c r="EG136" s="47" t="str">
        <f t="shared" si="260"/>
        <v/>
      </c>
      <c r="EH136" s="6">
        <f t="shared" si="152"/>
        <v>0</v>
      </c>
      <c r="EI136" s="6">
        <f t="shared" si="153"/>
        <v>0</v>
      </c>
      <c r="EJ136" s="2" t="str">
        <f t="shared" si="154"/>
        <v/>
      </c>
      <c r="EK136" s="2" t="str">
        <f t="shared" si="155"/>
        <v/>
      </c>
      <c r="EL136" s="2" t="str">
        <f t="shared" si="259"/>
        <v/>
      </c>
      <c r="EM136" s="2" t="str">
        <f t="shared" si="156"/>
        <v/>
      </c>
      <c r="EN136" s="2" t="str">
        <f t="shared" si="157"/>
        <v/>
      </c>
      <c r="EO136" s="2">
        <f t="shared" si="158"/>
        <v>0</v>
      </c>
      <c r="EP136" s="2">
        <f t="shared" si="243"/>
        <v>0</v>
      </c>
      <c r="EQ136" s="2"/>
      <c r="ER136" s="2"/>
      <c r="ES136" s="2"/>
      <c r="ET136" s="2"/>
      <c r="EU136" s="2"/>
      <c r="EV136" s="2"/>
      <c r="EW136" s="2">
        <f t="shared" si="159"/>
        <v>0</v>
      </c>
      <c r="EX136" s="2">
        <f t="shared" si="160"/>
        <v>0</v>
      </c>
      <c r="EY136" s="2">
        <f t="shared" si="244"/>
        <v>0</v>
      </c>
      <c r="EZ136" s="2">
        <f t="shared" si="161"/>
        <v>0</v>
      </c>
      <c r="FA136" s="2">
        <f t="shared" si="162"/>
        <v>0</v>
      </c>
      <c r="FB136" s="59"/>
      <c r="FC136" s="2">
        <f t="shared" si="163"/>
        <v>0</v>
      </c>
      <c r="FD136" s="2">
        <f t="shared" si="245"/>
        <v>0</v>
      </c>
      <c r="FE136" s="3">
        <f t="shared" si="258"/>
        <v>0</v>
      </c>
      <c r="FF136" s="3">
        <f t="shared" si="246"/>
        <v>0</v>
      </c>
      <c r="FG136" s="3">
        <f t="shared" si="247"/>
        <v>0</v>
      </c>
      <c r="FH136" s="3">
        <f t="shared" si="164"/>
        <v>0</v>
      </c>
      <c r="FI136" s="67">
        <f t="shared" si="165"/>
        <v>0</v>
      </c>
      <c r="FJ136" s="3">
        <f t="shared" si="166"/>
        <v>0</v>
      </c>
      <c r="FK136" s="3">
        <f t="shared" si="167"/>
        <v>0</v>
      </c>
      <c r="FL136" s="3">
        <f t="shared" si="248"/>
        <v>0</v>
      </c>
      <c r="FM136" s="3">
        <f t="shared" si="249"/>
        <v>0</v>
      </c>
      <c r="FN136" s="3">
        <f t="shared" si="250"/>
        <v>0</v>
      </c>
      <c r="FO136" s="2">
        <f t="shared" si="168"/>
        <v>0</v>
      </c>
      <c r="FP136" s="2">
        <f t="shared" si="169"/>
        <v>0</v>
      </c>
      <c r="FQ136" s="2">
        <f t="shared" si="251"/>
        <v>0</v>
      </c>
      <c r="FR136" s="6" t="str">
        <f>IF(A136=1,1,IF(DW136="","",COUNTA($DW$31:DW136)+1))</f>
        <v/>
      </c>
      <c r="FS136" s="6" t="str">
        <f t="shared" si="170"/>
        <v/>
      </c>
      <c r="FT136" s="43">
        <f t="shared" si="252"/>
        <v>0</v>
      </c>
      <c r="FU136" s="23">
        <f t="shared" si="253"/>
        <v>0</v>
      </c>
      <c r="FV136" s="21">
        <f t="shared" si="254"/>
        <v>0</v>
      </c>
    </row>
    <row r="137" spans="1:178">
      <c r="A137" s="4" t="str">
        <f t="shared" si="171"/>
        <v/>
      </c>
      <c r="B137" s="33"/>
      <c r="C137" s="33"/>
      <c r="D137" s="33"/>
      <c r="E137" s="33"/>
      <c r="F137" s="33"/>
      <c r="G137" s="11" t="str">
        <f t="shared" si="138"/>
        <v/>
      </c>
      <c r="H137" s="3" t="str">
        <f t="shared" si="172"/>
        <v/>
      </c>
      <c r="I137" s="3" t="str">
        <f t="shared" si="139"/>
        <v/>
      </c>
      <c r="J137" s="3" t="str">
        <f t="shared" si="173"/>
        <v/>
      </c>
      <c r="K137" s="3" t="str">
        <f t="shared" si="140"/>
        <v/>
      </c>
      <c r="L137" s="2" t="str">
        <f t="shared" si="141"/>
        <v/>
      </c>
      <c r="M137" s="8" t="str">
        <f t="shared" si="174"/>
        <v/>
      </c>
      <c r="N137" s="8" t="str">
        <f t="shared" si="142"/>
        <v/>
      </c>
      <c r="O137" s="8" t="str">
        <f t="shared" si="175"/>
        <v/>
      </c>
      <c r="P137" s="8" t="str">
        <f t="shared" si="143"/>
        <v/>
      </c>
      <c r="Q137" s="2" t="str">
        <f t="shared" si="144"/>
        <v/>
      </c>
      <c r="R137" s="3" t="str">
        <f t="shared" si="145"/>
        <v/>
      </c>
      <c r="S137" s="3" t="str">
        <f t="shared" si="146"/>
        <v/>
      </c>
      <c r="T137" s="3" t="str">
        <f t="shared" si="176"/>
        <v/>
      </c>
      <c r="U137" s="8" t="str">
        <f t="shared" si="147"/>
        <v/>
      </c>
      <c r="V137" s="2" t="str">
        <f t="shared" si="148"/>
        <v/>
      </c>
      <c r="W137" s="2" t="str">
        <f t="shared" si="149"/>
        <v/>
      </c>
      <c r="X137" s="2" t="str">
        <f t="shared" si="255"/>
        <v/>
      </c>
      <c r="Y137" s="2" t="str">
        <f t="shared" si="150"/>
        <v/>
      </c>
      <c r="Z137" s="46" t="str">
        <f t="shared" si="177"/>
        <v/>
      </c>
      <c r="AA137" s="46" t="str">
        <f t="shared" si="178"/>
        <v/>
      </c>
      <c r="AB137" s="47"/>
      <c r="AC137" s="46" t="str">
        <f t="shared" si="179"/>
        <v/>
      </c>
      <c r="AD137" s="47" t="str">
        <f t="shared" si="180"/>
        <v/>
      </c>
      <c r="AE137" s="48" t="str">
        <f t="shared" si="181"/>
        <v/>
      </c>
      <c r="AF137" s="49" t="str">
        <f t="shared" si="264"/>
        <v/>
      </c>
      <c r="AG137" s="49" t="str">
        <f t="shared" si="264"/>
        <v/>
      </c>
      <c r="AH137" s="49" t="str">
        <f t="shared" si="264"/>
        <v/>
      </c>
      <c r="AI137" s="47" t="str">
        <f t="shared" si="264"/>
        <v/>
      </c>
      <c r="AJ137" s="47" t="str">
        <f t="shared" si="264"/>
        <v/>
      </c>
      <c r="AK137" s="46" t="str">
        <f t="shared" si="264"/>
        <v/>
      </c>
      <c r="AL137" s="47"/>
      <c r="AM137" s="53" t="str">
        <f t="shared" si="182"/>
        <v/>
      </c>
      <c r="AN137" s="50" t="str">
        <f t="shared" si="183"/>
        <v/>
      </c>
      <c r="AO137" s="51"/>
      <c r="AP137" s="52" t="str">
        <f t="shared" si="184"/>
        <v/>
      </c>
      <c r="AQ137" s="52" t="str">
        <f t="shared" si="185"/>
        <v/>
      </c>
      <c r="AR137" s="47">
        <f t="shared" si="186"/>
        <v>0</v>
      </c>
      <c r="AS137" s="53" t="str">
        <f t="shared" si="187"/>
        <v/>
      </c>
      <c r="AT137" s="52" t="str">
        <f t="shared" si="188"/>
        <v/>
      </c>
      <c r="AU137" s="9" t="str">
        <f t="shared" si="189"/>
        <v/>
      </c>
      <c r="AV137" s="9" t="str">
        <f t="shared" si="190"/>
        <v/>
      </c>
      <c r="AW137" s="12" t="str">
        <f t="shared" si="191"/>
        <v/>
      </c>
      <c r="AX137" s="9" t="str">
        <f t="shared" si="192"/>
        <v/>
      </c>
      <c r="AY137" s="12" t="str">
        <f t="shared" si="193"/>
        <v/>
      </c>
      <c r="AZ137" s="10" t="str">
        <f t="shared" si="194"/>
        <v/>
      </c>
      <c r="BA137" s="10" t="str">
        <f t="shared" si="195"/>
        <v/>
      </c>
      <c r="BB137" s="10" t="str">
        <f t="shared" si="196"/>
        <v/>
      </c>
      <c r="BC137" s="10" t="str">
        <f t="shared" si="197"/>
        <v/>
      </c>
      <c r="BD137" s="10" t="str">
        <f t="shared" si="198"/>
        <v/>
      </c>
      <c r="BE137" s="12" t="str">
        <f t="shared" si="199"/>
        <v/>
      </c>
      <c r="BF137" s="9" t="str">
        <f t="shared" si="200"/>
        <v/>
      </c>
      <c r="BG137" s="9" t="str">
        <f t="shared" si="201"/>
        <v/>
      </c>
      <c r="BH137" s="7" t="str">
        <f t="shared" si="202"/>
        <v/>
      </c>
      <c r="BI137" s="7" t="str">
        <f t="shared" si="203"/>
        <v/>
      </c>
      <c r="BJ137" s="12" t="str">
        <f t="shared" si="204"/>
        <v/>
      </c>
      <c r="BK137" s="80" t="str">
        <f t="shared" si="205"/>
        <v/>
      </c>
      <c r="BL137" s="7" t="str">
        <f t="shared" si="206"/>
        <v/>
      </c>
      <c r="BM137" s="7" t="str">
        <f t="shared" si="256"/>
        <v/>
      </c>
      <c r="BN137" s="12" t="str">
        <f t="shared" si="207"/>
        <v/>
      </c>
      <c r="BO137" s="9" t="str">
        <f t="shared" si="208"/>
        <v/>
      </c>
      <c r="BP137" s="2" t="str">
        <f t="shared" si="209"/>
        <v/>
      </c>
      <c r="BQ137" s="2" t="str">
        <f t="shared" si="210"/>
        <v/>
      </c>
      <c r="BR137" s="20" t="str">
        <f t="shared" si="263"/>
        <v/>
      </c>
      <c r="BS137" s="20" t="str">
        <f t="shared" si="263"/>
        <v/>
      </c>
      <c r="BT137" s="20" t="str">
        <f t="shared" si="263"/>
        <v/>
      </c>
      <c r="BU137" s="86" t="str">
        <f t="shared" si="211"/>
        <v/>
      </c>
      <c r="BV137" s="86" t="str">
        <f t="shared" si="212"/>
        <v/>
      </c>
      <c r="BW137" s="20" t="str">
        <f t="shared" si="263"/>
        <v/>
      </c>
      <c r="BX137" s="86" t="str">
        <f t="shared" si="263"/>
        <v/>
      </c>
      <c r="BY137" s="86" t="str">
        <f t="shared" si="263"/>
        <v/>
      </c>
      <c r="BZ137" s="86" t="str">
        <f t="shared" si="263"/>
        <v/>
      </c>
      <c r="CA137" s="86" t="str">
        <f t="shared" si="263"/>
        <v/>
      </c>
      <c r="CB137" s="86" t="str">
        <f t="shared" si="263"/>
        <v/>
      </c>
      <c r="CC137" s="86" t="str">
        <f t="shared" si="263"/>
        <v/>
      </c>
      <c r="CD137" s="86" t="str">
        <f t="shared" si="263"/>
        <v/>
      </c>
      <c r="CE137" s="20" t="str">
        <f t="shared" si="257"/>
        <v/>
      </c>
      <c r="CF137" s="14" t="str">
        <f t="shared" si="213"/>
        <v/>
      </c>
      <c r="CG137" s="14" t="str">
        <f t="shared" si="214"/>
        <v/>
      </c>
      <c r="CH137" s="8">
        <f t="shared" si="215"/>
        <v>0</v>
      </c>
      <c r="CI137" s="9" t="str">
        <f t="shared" si="216"/>
        <v/>
      </c>
      <c r="CJ137" s="9" t="str">
        <f t="shared" si="217"/>
        <v/>
      </c>
      <c r="CK137" s="9" t="str">
        <f t="shared" si="218"/>
        <v/>
      </c>
      <c r="CL137" s="9" t="str">
        <f t="shared" si="219"/>
        <v/>
      </c>
      <c r="CM137" s="9" t="str">
        <f t="shared" si="220"/>
        <v/>
      </c>
      <c r="CN137" s="9" t="str">
        <f t="shared" si="221"/>
        <v/>
      </c>
      <c r="CO137" s="9" t="str">
        <f t="shared" si="261"/>
        <v/>
      </c>
      <c r="CP137" s="9" t="str">
        <f t="shared" si="261"/>
        <v/>
      </c>
      <c r="CQ137" s="9" t="str">
        <f t="shared" si="261"/>
        <v/>
      </c>
      <c r="CR137" s="9" t="str">
        <f t="shared" si="261"/>
        <v/>
      </c>
      <c r="CS137" s="9" t="str">
        <f t="shared" si="261"/>
        <v/>
      </c>
      <c r="CT137" s="9" t="str">
        <f t="shared" si="261"/>
        <v/>
      </c>
      <c r="CU137" s="9" t="str">
        <f t="shared" si="261"/>
        <v/>
      </c>
      <c r="CV137" s="9" t="str">
        <f t="shared" si="223"/>
        <v/>
      </c>
      <c r="CW137" s="9" t="str">
        <f t="shared" si="262"/>
        <v/>
      </c>
      <c r="CX137" s="9" t="str">
        <f t="shared" si="262"/>
        <v/>
      </c>
      <c r="CY137" s="9" t="str">
        <f t="shared" si="262"/>
        <v/>
      </c>
      <c r="CZ137" s="9" t="str">
        <f t="shared" si="262"/>
        <v/>
      </c>
      <c r="DA137" s="9" t="str">
        <f t="shared" si="262"/>
        <v/>
      </c>
      <c r="DB137" s="9" t="str">
        <f t="shared" si="262"/>
        <v/>
      </c>
      <c r="DC137" s="9" t="str">
        <f t="shared" si="262"/>
        <v/>
      </c>
      <c r="DD137" s="2" t="str">
        <f t="shared" si="225"/>
        <v/>
      </c>
      <c r="DE137" s="2" t="str">
        <f t="shared" si="226"/>
        <v/>
      </c>
      <c r="DF137" s="2" t="str">
        <f t="shared" si="227"/>
        <v/>
      </c>
      <c r="DG137" s="2" t="str">
        <f t="shared" si="228"/>
        <v/>
      </c>
      <c r="DH137" s="2" t="str">
        <f t="shared" si="229"/>
        <v/>
      </c>
      <c r="DI137" s="2" t="str">
        <f t="shared" si="230"/>
        <v/>
      </c>
      <c r="DJ137" s="2" t="str">
        <f t="shared" si="231"/>
        <v/>
      </c>
      <c r="DK137" s="2" t="str">
        <f t="shared" si="232"/>
        <v/>
      </c>
      <c r="DL137" s="16" t="str">
        <f t="shared" si="233"/>
        <v/>
      </c>
      <c r="DM137" s="16" t="str">
        <f t="shared" si="234"/>
        <v/>
      </c>
      <c r="DN137" s="16" t="str">
        <f t="shared" si="235"/>
        <v/>
      </c>
      <c r="DO137" s="72" t="str">
        <f t="shared" si="236"/>
        <v/>
      </c>
      <c r="DP137" s="16" t="str">
        <f t="shared" si="237"/>
        <v/>
      </c>
      <c r="DQ137" s="16" t="str">
        <f t="shared" si="238"/>
        <v/>
      </c>
      <c r="DR137" s="2" t="str">
        <f t="shared" si="239"/>
        <v/>
      </c>
      <c r="DS137" s="2" t="str">
        <f t="shared" si="240"/>
        <v/>
      </c>
      <c r="DT137" s="2" t="str">
        <f t="shared" si="241"/>
        <v/>
      </c>
      <c r="DU137" s="2" t="str">
        <f t="shared" si="242"/>
        <v/>
      </c>
      <c r="DV137" s="15"/>
      <c r="DW137" s="17"/>
      <c r="DX137" s="17"/>
      <c r="DY137" s="47" t="str">
        <f t="shared" si="260"/>
        <v/>
      </c>
      <c r="DZ137" s="47" t="str">
        <f t="shared" si="260"/>
        <v/>
      </c>
      <c r="EA137" s="47" t="str">
        <f t="shared" si="260"/>
        <v/>
      </c>
      <c r="EB137" s="47" t="str">
        <f t="shared" si="260"/>
        <v/>
      </c>
      <c r="EC137" s="49" t="str">
        <f t="shared" si="260"/>
        <v/>
      </c>
      <c r="ED137" s="49" t="str">
        <f t="shared" si="260"/>
        <v/>
      </c>
      <c r="EE137" s="47" t="str">
        <f t="shared" si="260"/>
        <v/>
      </c>
      <c r="EF137" s="47" t="str">
        <f t="shared" si="260"/>
        <v/>
      </c>
      <c r="EG137" s="47" t="str">
        <f t="shared" si="260"/>
        <v/>
      </c>
      <c r="EH137" s="6">
        <f t="shared" si="152"/>
        <v>0</v>
      </c>
      <c r="EI137" s="6">
        <f t="shared" si="153"/>
        <v>0</v>
      </c>
      <c r="EJ137" s="2" t="str">
        <f t="shared" si="154"/>
        <v/>
      </c>
      <c r="EK137" s="2" t="str">
        <f t="shared" si="155"/>
        <v/>
      </c>
      <c r="EL137" s="2" t="str">
        <f t="shared" si="259"/>
        <v/>
      </c>
      <c r="EM137" s="2" t="str">
        <f t="shared" si="156"/>
        <v/>
      </c>
      <c r="EN137" s="2" t="str">
        <f t="shared" si="157"/>
        <v/>
      </c>
      <c r="EO137" s="2">
        <f t="shared" si="158"/>
        <v>0</v>
      </c>
      <c r="EP137" s="2">
        <f t="shared" si="243"/>
        <v>0</v>
      </c>
      <c r="EQ137" s="2"/>
      <c r="ER137" s="2"/>
      <c r="ES137" s="2"/>
      <c r="ET137" s="2"/>
      <c r="EU137" s="2"/>
      <c r="EV137" s="2"/>
      <c r="EW137" s="2">
        <f t="shared" si="159"/>
        <v>0</v>
      </c>
      <c r="EX137" s="2">
        <f t="shared" si="160"/>
        <v>0</v>
      </c>
      <c r="EY137" s="2">
        <f t="shared" si="244"/>
        <v>0</v>
      </c>
      <c r="EZ137" s="2">
        <f t="shared" si="161"/>
        <v>0</v>
      </c>
      <c r="FA137" s="2">
        <f t="shared" si="162"/>
        <v>0</v>
      </c>
      <c r="FB137" s="59"/>
      <c r="FC137" s="2">
        <f t="shared" si="163"/>
        <v>0</v>
      </c>
      <c r="FD137" s="2">
        <f t="shared" si="245"/>
        <v>0</v>
      </c>
      <c r="FE137" s="3">
        <f t="shared" si="258"/>
        <v>0</v>
      </c>
      <c r="FF137" s="3">
        <f t="shared" si="246"/>
        <v>0</v>
      </c>
      <c r="FG137" s="3">
        <f t="shared" si="247"/>
        <v>0</v>
      </c>
      <c r="FH137" s="3">
        <f t="shared" si="164"/>
        <v>0</v>
      </c>
      <c r="FI137" s="67">
        <f t="shared" si="165"/>
        <v>0</v>
      </c>
      <c r="FJ137" s="3">
        <f t="shared" si="166"/>
        <v>0</v>
      </c>
      <c r="FK137" s="3">
        <f t="shared" si="167"/>
        <v>0</v>
      </c>
      <c r="FL137" s="3">
        <f t="shared" si="248"/>
        <v>0</v>
      </c>
      <c r="FM137" s="3">
        <f t="shared" si="249"/>
        <v>0</v>
      </c>
      <c r="FN137" s="3">
        <f t="shared" si="250"/>
        <v>0</v>
      </c>
      <c r="FO137" s="2">
        <f t="shared" si="168"/>
        <v>0</v>
      </c>
      <c r="FP137" s="2">
        <f t="shared" si="169"/>
        <v>0</v>
      </c>
      <c r="FQ137" s="2">
        <f t="shared" si="251"/>
        <v>0</v>
      </c>
      <c r="FR137" s="6" t="str">
        <f>IF(A137=1,1,IF(DW137="","",COUNTA($DW$31:DW137)+1))</f>
        <v/>
      </c>
      <c r="FS137" s="6" t="str">
        <f t="shared" si="170"/>
        <v/>
      </c>
      <c r="FT137" s="43">
        <f t="shared" si="252"/>
        <v>0</v>
      </c>
      <c r="FU137" s="23">
        <f t="shared" si="253"/>
        <v>0</v>
      </c>
      <c r="FV137" s="21">
        <f t="shared" si="254"/>
        <v>0</v>
      </c>
    </row>
    <row r="138" spans="1:178">
      <c r="A138" s="4" t="str">
        <f t="shared" si="171"/>
        <v/>
      </c>
      <c r="B138" s="33"/>
      <c r="C138" s="33"/>
      <c r="D138" s="33"/>
      <c r="E138" s="33"/>
      <c r="F138" s="33"/>
      <c r="G138" s="11" t="str">
        <f t="shared" si="138"/>
        <v/>
      </c>
      <c r="H138" s="3" t="str">
        <f t="shared" si="172"/>
        <v/>
      </c>
      <c r="I138" s="3" t="str">
        <f t="shared" si="139"/>
        <v/>
      </c>
      <c r="J138" s="3" t="str">
        <f t="shared" si="173"/>
        <v/>
      </c>
      <c r="K138" s="3" t="str">
        <f t="shared" si="140"/>
        <v/>
      </c>
      <c r="L138" s="2" t="str">
        <f t="shared" si="141"/>
        <v/>
      </c>
      <c r="M138" s="8" t="str">
        <f t="shared" si="174"/>
        <v/>
      </c>
      <c r="N138" s="8" t="str">
        <f t="shared" si="142"/>
        <v/>
      </c>
      <c r="O138" s="8" t="str">
        <f t="shared" si="175"/>
        <v/>
      </c>
      <c r="P138" s="8" t="str">
        <f t="shared" si="143"/>
        <v/>
      </c>
      <c r="Q138" s="2" t="str">
        <f t="shared" si="144"/>
        <v/>
      </c>
      <c r="R138" s="3" t="str">
        <f t="shared" si="145"/>
        <v/>
      </c>
      <c r="S138" s="3" t="str">
        <f t="shared" si="146"/>
        <v/>
      </c>
      <c r="T138" s="3" t="str">
        <f t="shared" si="176"/>
        <v/>
      </c>
      <c r="U138" s="8" t="str">
        <f t="shared" si="147"/>
        <v/>
      </c>
      <c r="V138" s="2" t="str">
        <f t="shared" si="148"/>
        <v/>
      </c>
      <c r="W138" s="2" t="str">
        <f t="shared" si="149"/>
        <v/>
      </c>
      <c r="X138" s="2" t="str">
        <f t="shared" si="255"/>
        <v/>
      </c>
      <c r="Y138" s="2" t="str">
        <f t="shared" si="150"/>
        <v/>
      </c>
      <c r="Z138" s="46" t="str">
        <f t="shared" si="177"/>
        <v/>
      </c>
      <c r="AA138" s="46" t="str">
        <f t="shared" si="178"/>
        <v/>
      </c>
      <c r="AB138" s="47"/>
      <c r="AC138" s="46" t="str">
        <f t="shared" si="179"/>
        <v/>
      </c>
      <c r="AD138" s="47" t="str">
        <f t="shared" si="180"/>
        <v/>
      </c>
      <c r="AE138" s="48" t="str">
        <f t="shared" si="181"/>
        <v/>
      </c>
      <c r="AF138" s="49" t="str">
        <f t="shared" si="264"/>
        <v/>
      </c>
      <c r="AG138" s="49" t="str">
        <f t="shared" si="264"/>
        <v/>
      </c>
      <c r="AH138" s="49" t="str">
        <f t="shared" si="264"/>
        <v/>
      </c>
      <c r="AI138" s="47" t="str">
        <f t="shared" si="264"/>
        <v/>
      </c>
      <c r="AJ138" s="47" t="str">
        <f t="shared" si="264"/>
        <v/>
      </c>
      <c r="AK138" s="46" t="str">
        <f t="shared" si="264"/>
        <v/>
      </c>
      <c r="AL138" s="47"/>
      <c r="AM138" s="53" t="str">
        <f t="shared" si="182"/>
        <v/>
      </c>
      <c r="AN138" s="50" t="str">
        <f t="shared" si="183"/>
        <v/>
      </c>
      <c r="AO138" s="51"/>
      <c r="AP138" s="52" t="str">
        <f t="shared" si="184"/>
        <v/>
      </c>
      <c r="AQ138" s="52" t="str">
        <f t="shared" si="185"/>
        <v/>
      </c>
      <c r="AR138" s="47">
        <f t="shared" si="186"/>
        <v>0</v>
      </c>
      <c r="AS138" s="53" t="str">
        <f t="shared" si="187"/>
        <v/>
      </c>
      <c r="AT138" s="52" t="str">
        <f t="shared" si="188"/>
        <v/>
      </c>
      <c r="AU138" s="9" t="str">
        <f t="shared" si="189"/>
        <v/>
      </c>
      <c r="AV138" s="9" t="str">
        <f t="shared" si="190"/>
        <v/>
      </c>
      <c r="AW138" s="12" t="str">
        <f t="shared" si="191"/>
        <v/>
      </c>
      <c r="AX138" s="9" t="str">
        <f t="shared" si="192"/>
        <v/>
      </c>
      <c r="AY138" s="12" t="str">
        <f t="shared" si="193"/>
        <v/>
      </c>
      <c r="AZ138" s="10" t="str">
        <f t="shared" si="194"/>
        <v/>
      </c>
      <c r="BA138" s="10" t="str">
        <f t="shared" si="195"/>
        <v/>
      </c>
      <c r="BB138" s="10" t="str">
        <f t="shared" si="196"/>
        <v/>
      </c>
      <c r="BC138" s="10" t="str">
        <f t="shared" si="197"/>
        <v/>
      </c>
      <c r="BD138" s="10" t="str">
        <f t="shared" si="198"/>
        <v/>
      </c>
      <c r="BE138" s="12" t="str">
        <f t="shared" si="199"/>
        <v/>
      </c>
      <c r="BF138" s="9" t="str">
        <f t="shared" si="200"/>
        <v/>
      </c>
      <c r="BG138" s="9" t="str">
        <f t="shared" si="201"/>
        <v/>
      </c>
      <c r="BH138" s="7" t="str">
        <f t="shared" si="202"/>
        <v/>
      </c>
      <c r="BI138" s="7" t="str">
        <f t="shared" si="203"/>
        <v/>
      </c>
      <c r="BJ138" s="12" t="str">
        <f t="shared" si="204"/>
        <v/>
      </c>
      <c r="BK138" s="80" t="str">
        <f t="shared" si="205"/>
        <v/>
      </c>
      <c r="BL138" s="7" t="str">
        <f t="shared" si="206"/>
        <v/>
      </c>
      <c r="BM138" s="7" t="str">
        <f t="shared" si="256"/>
        <v/>
      </c>
      <c r="BN138" s="12" t="str">
        <f t="shared" si="207"/>
        <v/>
      </c>
      <c r="BO138" s="9" t="str">
        <f t="shared" si="208"/>
        <v/>
      </c>
      <c r="BP138" s="2" t="str">
        <f t="shared" si="209"/>
        <v/>
      </c>
      <c r="BQ138" s="2" t="str">
        <f t="shared" si="210"/>
        <v/>
      </c>
      <c r="BR138" s="20" t="str">
        <f t="shared" si="263"/>
        <v/>
      </c>
      <c r="BS138" s="20" t="str">
        <f t="shared" si="263"/>
        <v/>
      </c>
      <c r="BT138" s="20" t="str">
        <f t="shared" si="263"/>
        <v/>
      </c>
      <c r="BU138" s="86" t="str">
        <f t="shared" si="211"/>
        <v/>
      </c>
      <c r="BV138" s="86" t="str">
        <f t="shared" si="212"/>
        <v/>
      </c>
      <c r="BW138" s="20" t="str">
        <f t="shared" si="263"/>
        <v/>
      </c>
      <c r="BX138" s="86" t="str">
        <f t="shared" si="263"/>
        <v/>
      </c>
      <c r="BY138" s="86" t="str">
        <f t="shared" si="263"/>
        <v/>
      </c>
      <c r="BZ138" s="86" t="str">
        <f t="shared" si="263"/>
        <v/>
      </c>
      <c r="CA138" s="86" t="str">
        <f t="shared" si="263"/>
        <v/>
      </c>
      <c r="CB138" s="86" t="str">
        <f t="shared" si="263"/>
        <v/>
      </c>
      <c r="CC138" s="86" t="str">
        <f t="shared" si="263"/>
        <v/>
      </c>
      <c r="CD138" s="86" t="str">
        <f t="shared" si="263"/>
        <v/>
      </c>
      <c r="CE138" s="20" t="str">
        <f t="shared" si="257"/>
        <v/>
      </c>
      <c r="CF138" s="14" t="str">
        <f t="shared" si="213"/>
        <v/>
      </c>
      <c r="CG138" s="14" t="str">
        <f t="shared" si="214"/>
        <v/>
      </c>
      <c r="CH138" s="8">
        <f t="shared" si="215"/>
        <v>0</v>
      </c>
      <c r="CI138" s="9" t="str">
        <f t="shared" si="216"/>
        <v/>
      </c>
      <c r="CJ138" s="9" t="str">
        <f t="shared" si="217"/>
        <v/>
      </c>
      <c r="CK138" s="9" t="str">
        <f t="shared" si="218"/>
        <v/>
      </c>
      <c r="CL138" s="9" t="str">
        <f t="shared" si="219"/>
        <v/>
      </c>
      <c r="CM138" s="9" t="str">
        <f t="shared" si="220"/>
        <v/>
      </c>
      <c r="CN138" s="9" t="str">
        <f t="shared" si="221"/>
        <v/>
      </c>
      <c r="CO138" s="9" t="str">
        <f t="shared" si="261"/>
        <v/>
      </c>
      <c r="CP138" s="9" t="str">
        <f t="shared" si="261"/>
        <v/>
      </c>
      <c r="CQ138" s="9" t="str">
        <f t="shared" si="261"/>
        <v/>
      </c>
      <c r="CR138" s="9" t="str">
        <f t="shared" si="261"/>
        <v/>
      </c>
      <c r="CS138" s="9" t="str">
        <f t="shared" si="261"/>
        <v/>
      </c>
      <c r="CT138" s="9" t="str">
        <f t="shared" si="261"/>
        <v/>
      </c>
      <c r="CU138" s="9" t="str">
        <f t="shared" si="261"/>
        <v/>
      </c>
      <c r="CV138" s="9" t="str">
        <f t="shared" si="223"/>
        <v/>
      </c>
      <c r="CW138" s="9" t="str">
        <f t="shared" si="262"/>
        <v/>
      </c>
      <c r="CX138" s="9" t="str">
        <f t="shared" si="262"/>
        <v/>
      </c>
      <c r="CY138" s="9" t="str">
        <f t="shared" si="262"/>
        <v/>
      </c>
      <c r="CZ138" s="9" t="str">
        <f t="shared" si="262"/>
        <v/>
      </c>
      <c r="DA138" s="9" t="str">
        <f t="shared" si="262"/>
        <v/>
      </c>
      <c r="DB138" s="9" t="str">
        <f t="shared" si="262"/>
        <v/>
      </c>
      <c r="DC138" s="9" t="str">
        <f t="shared" si="262"/>
        <v/>
      </c>
      <c r="DD138" s="2" t="str">
        <f t="shared" si="225"/>
        <v/>
      </c>
      <c r="DE138" s="2" t="str">
        <f t="shared" si="226"/>
        <v/>
      </c>
      <c r="DF138" s="2" t="str">
        <f t="shared" si="227"/>
        <v/>
      </c>
      <c r="DG138" s="2" t="str">
        <f t="shared" si="228"/>
        <v/>
      </c>
      <c r="DH138" s="2" t="str">
        <f t="shared" si="229"/>
        <v/>
      </c>
      <c r="DI138" s="2" t="str">
        <f t="shared" si="230"/>
        <v/>
      </c>
      <c r="DJ138" s="2" t="str">
        <f t="shared" si="231"/>
        <v/>
      </c>
      <c r="DK138" s="2" t="str">
        <f t="shared" si="232"/>
        <v/>
      </c>
      <c r="DL138" s="16" t="str">
        <f t="shared" si="233"/>
        <v/>
      </c>
      <c r="DM138" s="16" t="str">
        <f t="shared" si="234"/>
        <v/>
      </c>
      <c r="DN138" s="16" t="str">
        <f t="shared" si="235"/>
        <v/>
      </c>
      <c r="DO138" s="72" t="str">
        <f t="shared" si="236"/>
        <v/>
      </c>
      <c r="DP138" s="16" t="str">
        <f t="shared" si="237"/>
        <v/>
      </c>
      <c r="DQ138" s="16" t="str">
        <f t="shared" si="238"/>
        <v/>
      </c>
      <c r="DR138" s="2" t="str">
        <f t="shared" si="239"/>
        <v/>
      </c>
      <c r="DS138" s="2" t="str">
        <f t="shared" si="240"/>
        <v/>
      </c>
      <c r="DT138" s="2" t="str">
        <f t="shared" si="241"/>
        <v/>
      </c>
      <c r="DU138" s="2" t="str">
        <f t="shared" si="242"/>
        <v/>
      </c>
      <c r="DV138" s="15"/>
      <c r="DW138" s="17"/>
      <c r="DX138" s="17"/>
      <c r="DY138" s="47" t="str">
        <f t="shared" si="260"/>
        <v/>
      </c>
      <c r="DZ138" s="47" t="str">
        <f t="shared" si="260"/>
        <v/>
      </c>
      <c r="EA138" s="47" t="str">
        <f t="shared" si="260"/>
        <v/>
      </c>
      <c r="EB138" s="47" t="str">
        <f t="shared" si="260"/>
        <v/>
      </c>
      <c r="EC138" s="49" t="str">
        <f t="shared" si="260"/>
        <v/>
      </c>
      <c r="ED138" s="49" t="str">
        <f t="shared" si="260"/>
        <v/>
      </c>
      <c r="EE138" s="47" t="str">
        <f t="shared" si="260"/>
        <v/>
      </c>
      <c r="EF138" s="47" t="str">
        <f t="shared" si="260"/>
        <v/>
      </c>
      <c r="EG138" s="47" t="str">
        <f t="shared" si="260"/>
        <v/>
      </c>
      <c r="EH138" s="6">
        <f t="shared" si="152"/>
        <v>0</v>
      </c>
      <c r="EI138" s="6">
        <f t="shared" si="153"/>
        <v>0</v>
      </c>
      <c r="EJ138" s="2" t="str">
        <f t="shared" si="154"/>
        <v/>
      </c>
      <c r="EK138" s="2" t="str">
        <f t="shared" si="155"/>
        <v/>
      </c>
      <c r="EL138" s="2" t="str">
        <f t="shared" si="259"/>
        <v/>
      </c>
      <c r="EM138" s="2" t="str">
        <f t="shared" si="156"/>
        <v/>
      </c>
      <c r="EN138" s="2" t="str">
        <f t="shared" si="157"/>
        <v/>
      </c>
      <c r="EO138" s="2">
        <f t="shared" si="158"/>
        <v>0</v>
      </c>
      <c r="EP138" s="2">
        <f t="shared" si="243"/>
        <v>0</v>
      </c>
      <c r="EQ138" s="2"/>
      <c r="ER138" s="2"/>
      <c r="ES138" s="2"/>
      <c r="ET138" s="2"/>
      <c r="EU138" s="2"/>
      <c r="EV138" s="2"/>
      <c r="EW138" s="2">
        <f t="shared" si="159"/>
        <v>0</v>
      </c>
      <c r="EX138" s="2">
        <f t="shared" si="160"/>
        <v>0</v>
      </c>
      <c r="EY138" s="2">
        <f t="shared" si="244"/>
        <v>0</v>
      </c>
      <c r="EZ138" s="2">
        <f t="shared" si="161"/>
        <v>0</v>
      </c>
      <c r="FA138" s="2">
        <f t="shared" si="162"/>
        <v>0</v>
      </c>
      <c r="FB138" s="59"/>
      <c r="FC138" s="2">
        <f t="shared" si="163"/>
        <v>0</v>
      </c>
      <c r="FD138" s="2">
        <f t="shared" si="245"/>
        <v>0</v>
      </c>
      <c r="FE138" s="3">
        <f t="shared" si="258"/>
        <v>0</v>
      </c>
      <c r="FF138" s="3">
        <f t="shared" si="246"/>
        <v>0</v>
      </c>
      <c r="FG138" s="3">
        <f t="shared" si="247"/>
        <v>0</v>
      </c>
      <c r="FH138" s="3">
        <f t="shared" si="164"/>
        <v>0</v>
      </c>
      <c r="FI138" s="67">
        <f t="shared" si="165"/>
        <v>0</v>
      </c>
      <c r="FJ138" s="3">
        <f t="shared" si="166"/>
        <v>0</v>
      </c>
      <c r="FK138" s="3">
        <f t="shared" si="167"/>
        <v>0</v>
      </c>
      <c r="FL138" s="3">
        <f t="shared" si="248"/>
        <v>0</v>
      </c>
      <c r="FM138" s="3">
        <f t="shared" si="249"/>
        <v>0</v>
      </c>
      <c r="FN138" s="3">
        <f t="shared" si="250"/>
        <v>0</v>
      </c>
      <c r="FO138" s="2">
        <f t="shared" si="168"/>
        <v>0</v>
      </c>
      <c r="FP138" s="2">
        <f t="shared" si="169"/>
        <v>0</v>
      </c>
      <c r="FQ138" s="2">
        <f t="shared" si="251"/>
        <v>0</v>
      </c>
      <c r="FR138" s="6" t="str">
        <f>IF(A138=1,1,IF(DW138="","",COUNTA($DW$31:DW138)+1))</f>
        <v/>
      </c>
      <c r="FS138" s="6" t="str">
        <f t="shared" si="170"/>
        <v/>
      </c>
      <c r="FT138" s="43">
        <f t="shared" si="252"/>
        <v>0</v>
      </c>
      <c r="FU138" s="23">
        <f t="shared" si="253"/>
        <v>0</v>
      </c>
      <c r="FV138" s="21">
        <f t="shared" si="254"/>
        <v>0</v>
      </c>
    </row>
    <row r="139" spans="1:178">
      <c r="A139" s="4" t="str">
        <f t="shared" si="171"/>
        <v/>
      </c>
      <c r="B139" s="33"/>
      <c r="C139" s="33"/>
      <c r="D139" s="33"/>
      <c r="E139" s="33"/>
      <c r="F139" s="33"/>
      <c r="G139" s="11" t="str">
        <f t="shared" si="138"/>
        <v/>
      </c>
      <c r="H139" s="3" t="str">
        <f t="shared" si="172"/>
        <v/>
      </c>
      <c r="I139" s="3" t="str">
        <f t="shared" si="139"/>
        <v/>
      </c>
      <c r="J139" s="3" t="str">
        <f t="shared" si="173"/>
        <v/>
      </c>
      <c r="K139" s="3" t="str">
        <f t="shared" si="140"/>
        <v/>
      </c>
      <c r="L139" s="2" t="str">
        <f t="shared" si="141"/>
        <v/>
      </c>
      <c r="M139" s="8" t="str">
        <f t="shared" si="174"/>
        <v/>
      </c>
      <c r="N139" s="8" t="str">
        <f t="shared" si="142"/>
        <v/>
      </c>
      <c r="O139" s="8" t="str">
        <f t="shared" si="175"/>
        <v/>
      </c>
      <c r="P139" s="8" t="str">
        <f t="shared" si="143"/>
        <v/>
      </c>
      <c r="Q139" s="2" t="str">
        <f t="shared" si="144"/>
        <v/>
      </c>
      <c r="R139" s="3" t="str">
        <f t="shared" si="145"/>
        <v/>
      </c>
      <c r="S139" s="3" t="str">
        <f t="shared" si="146"/>
        <v/>
      </c>
      <c r="T139" s="3" t="str">
        <f t="shared" si="176"/>
        <v/>
      </c>
      <c r="U139" s="8" t="str">
        <f t="shared" si="147"/>
        <v/>
      </c>
      <c r="V139" s="2" t="str">
        <f t="shared" si="148"/>
        <v/>
      </c>
      <c r="W139" s="2" t="str">
        <f t="shared" si="149"/>
        <v/>
      </c>
      <c r="X139" s="2" t="str">
        <f t="shared" si="255"/>
        <v/>
      </c>
      <c r="Y139" s="2" t="str">
        <f t="shared" si="150"/>
        <v/>
      </c>
      <c r="Z139" s="46" t="str">
        <f t="shared" si="177"/>
        <v/>
      </c>
      <c r="AA139" s="46" t="str">
        <f t="shared" si="178"/>
        <v/>
      </c>
      <c r="AB139" s="47"/>
      <c r="AC139" s="46" t="str">
        <f t="shared" si="179"/>
        <v/>
      </c>
      <c r="AD139" s="47" t="str">
        <f t="shared" si="180"/>
        <v/>
      </c>
      <c r="AE139" s="48" t="str">
        <f t="shared" si="181"/>
        <v/>
      </c>
      <c r="AF139" s="49" t="str">
        <f t="shared" si="264"/>
        <v/>
      </c>
      <c r="AG139" s="49" t="str">
        <f t="shared" si="264"/>
        <v/>
      </c>
      <c r="AH139" s="49" t="str">
        <f t="shared" si="264"/>
        <v/>
      </c>
      <c r="AI139" s="47" t="str">
        <f t="shared" si="264"/>
        <v/>
      </c>
      <c r="AJ139" s="47" t="str">
        <f t="shared" si="264"/>
        <v/>
      </c>
      <c r="AK139" s="46" t="str">
        <f t="shared" si="264"/>
        <v/>
      </c>
      <c r="AL139" s="47"/>
      <c r="AM139" s="53" t="str">
        <f t="shared" si="182"/>
        <v/>
      </c>
      <c r="AN139" s="50" t="str">
        <f t="shared" si="183"/>
        <v/>
      </c>
      <c r="AO139" s="51"/>
      <c r="AP139" s="52" t="str">
        <f t="shared" si="184"/>
        <v/>
      </c>
      <c r="AQ139" s="52" t="str">
        <f t="shared" si="185"/>
        <v/>
      </c>
      <c r="AR139" s="47">
        <f t="shared" si="186"/>
        <v>0</v>
      </c>
      <c r="AS139" s="53" t="str">
        <f t="shared" si="187"/>
        <v/>
      </c>
      <c r="AT139" s="52" t="str">
        <f t="shared" si="188"/>
        <v/>
      </c>
      <c r="AU139" s="9" t="str">
        <f t="shared" si="189"/>
        <v/>
      </c>
      <c r="AV139" s="9" t="str">
        <f t="shared" si="190"/>
        <v/>
      </c>
      <c r="AW139" s="12" t="str">
        <f t="shared" si="191"/>
        <v/>
      </c>
      <c r="AX139" s="9" t="str">
        <f t="shared" si="192"/>
        <v/>
      </c>
      <c r="AY139" s="12" t="str">
        <f t="shared" si="193"/>
        <v/>
      </c>
      <c r="AZ139" s="10" t="str">
        <f t="shared" si="194"/>
        <v/>
      </c>
      <c r="BA139" s="10" t="str">
        <f t="shared" si="195"/>
        <v/>
      </c>
      <c r="BB139" s="10" t="str">
        <f t="shared" si="196"/>
        <v/>
      </c>
      <c r="BC139" s="10" t="str">
        <f t="shared" si="197"/>
        <v/>
      </c>
      <c r="BD139" s="10" t="str">
        <f t="shared" si="198"/>
        <v/>
      </c>
      <c r="BE139" s="12" t="str">
        <f t="shared" si="199"/>
        <v/>
      </c>
      <c r="BF139" s="9" t="str">
        <f t="shared" si="200"/>
        <v/>
      </c>
      <c r="BG139" s="9" t="str">
        <f t="shared" si="201"/>
        <v/>
      </c>
      <c r="BH139" s="7" t="str">
        <f t="shared" si="202"/>
        <v/>
      </c>
      <c r="BI139" s="7" t="str">
        <f t="shared" si="203"/>
        <v/>
      </c>
      <c r="BJ139" s="12" t="str">
        <f t="shared" si="204"/>
        <v/>
      </c>
      <c r="BK139" s="80" t="str">
        <f t="shared" si="205"/>
        <v/>
      </c>
      <c r="BL139" s="7" t="str">
        <f t="shared" si="206"/>
        <v/>
      </c>
      <c r="BM139" s="7" t="str">
        <f t="shared" si="256"/>
        <v/>
      </c>
      <c r="BN139" s="12" t="str">
        <f t="shared" si="207"/>
        <v/>
      </c>
      <c r="BO139" s="9" t="str">
        <f t="shared" si="208"/>
        <v/>
      </c>
      <c r="BP139" s="2" t="str">
        <f t="shared" si="209"/>
        <v/>
      </c>
      <c r="BQ139" s="2" t="str">
        <f t="shared" si="210"/>
        <v/>
      </c>
      <c r="BR139" s="20" t="str">
        <f t="shared" si="263"/>
        <v/>
      </c>
      <c r="BS139" s="20" t="str">
        <f t="shared" si="263"/>
        <v/>
      </c>
      <c r="BT139" s="20" t="str">
        <f t="shared" si="263"/>
        <v/>
      </c>
      <c r="BU139" s="86" t="str">
        <f t="shared" si="211"/>
        <v/>
      </c>
      <c r="BV139" s="86" t="str">
        <f t="shared" si="212"/>
        <v/>
      </c>
      <c r="BW139" s="20" t="str">
        <f t="shared" si="263"/>
        <v/>
      </c>
      <c r="BX139" s="86" t="str">
        <f t="shared" si="263"/>
        <v/>
      </c>
      <c r="BY139" s="86" t="str">
        <f t="shared" si="263"/>
        <v/>
      </c>
      <c r="BZ139" s="86" t="str">
        <f t="shared" si="263"/>
        <v/>
      </c>
      <c r="CA139" s="86" t="str">
        <f t="shared" si="263"/>
        <v/>
      </c>
      <c r="CB139" s="86" t="str">
        <f t="shared" si="263"/>
        <v/>
      </c>
      <c r="CC139" s="86" t="str">
        <f t="shared" si="263"/>
        <v/>
      </c>
      <c r="CD139" s="86" t="str">
        <f t="shared" si="263"/>
        <v/>
      </c>
      <c r="CE139" s="20" t="str">
        <f t="shared" si="257"/>
        <v/>
      </c>
      <c r="CF139" s="14" t="str">
        <f t="shared" si="213"/>
        <v/>
      </c>
      <c r="CG139" s="14" t="str">
        <f t="shared" si="214"/>
        <v/>
      </c>
      <c r="CH139" s="8">
        <f t="shared" si="215"/>
        <v>0</v>
      </c>
      <c r="CI139" s="9" t="str">
        <f t="shared" si="216"/>
        <v/>
      </c>
      <c r="CJ139" s="9" t="str">
        <f t="shared" si="217"/>
        <v/>
      </c>
      <c r="CK139" s="9" t="str">
        <f t="shared" si="218"/>
        <v/>
      </c>
      <c r="CL139" s="9" t="str">
        <f t="shared" si="219"/>
        <v/>
      </c>
      <c r="CM139" s="9" t="str">
        <f t="shared" si="220"/>
        <v/>
      </c>
      <c r="CN139" s="9" t="str">
        <f t="shared" si="221"/>
        <v/>
      </c>
      <c r="CO139" s="9" t="str">
        <f t="shared" si="261"/>
        <v/>
      </c>
      <c r="CP139" s="9" t="str">
        <f t="shared" si="261"/>
        <v/>
      </c>
      <c r="CQ139" s="9" t="str">
        <f t="shared" si="261"/>
        <v/>
      </c>
      <c r="CR139" s="9" t="str">
        <f t="shared" si="261"/>
        <v/>
      </c>
      <c r="CS139" s="9" t="str">
        <f t="shared" si="261"/>
        <v/>
      </c>
      <c r="CT139" s="9" t="str">
        <f t="shared" si="261"/>
        <v/>
      </c>
      <c r="CU139" s="9" t="str">
        <f t="shared" si="261"/>
        <v/>
      </c>
      <c r="CV139" s="9" t="str">
        <f t="shared" si="223"/>
        <v/>
      </c>
      <c r="CW139" s="9" t="str">
        <f t="shared" si="262"/>
        <v/>
      </c>
      <c r="CX139" s="9" t="str">
        <f t="shared" si="262"/>
        <v/>
      </c>
      <c r="CY139" s="9" t="str">
        <f t="shared" si="262"/>
        <v/>
      </c>
      <c r="CZ139" s="9" t="str">
        <f t="shared" si="262"/>
        <v/>
      </c>
      <c r="DA139" s="9" t="str">
        <f t="shared" si="262"/>
        <v/>
      </c>
      <c r="DB139" s="9" t="str">
        <f t="shared" si="262"/>
        <v/>
      </c>
      <c r="DC139" s="9" t="str">
        <f t="shared" si="262"/>
        <v/>
      </c>
      <c r="DD139" s="2" t="str">
        <f t="shared" si="225"/>
        <v/>
      </c>
      <c r="DE139" s="2" t="str">
        <f t="shared" si="226"/>
        <v/>
      </c>
      <c r="DF139" s="2" t="str">
        <f t="shared" si="227"/>
        <v/>
      </c>
      <c r="DG139" s="2" t="str">
        <f t="shared" si="228"/>
        <v/>
      </c>
      <c r="DH139" s="2" t="str">
        <f t="shared" si="229"/>
        <v/>
      </c>
      <c r="DI139" s="2" t="str">
        <f t="shared" si="230"/>
        <v/>
      </c>
      <c r="DJ139" s="2" t="str">
        <f t="shared" si="231"/>
        <v/>
      </c>
      <c r="DK139" s="2" t="str">
        <f t="shared" si="232"/>
        <v/>
      </c>
      <c r="DL139" s="16" t="str">
        <f t="shared" si="233"/>
        <v/>
      </c>
      <c r="DM139" s="16" t="str">
        <f t="shared" si="234"/>
        <v/>
      </c>
      <c r="DN139" s="16" t="str">
        <f t="shared" si="235"/>
        <v/>
      </c>
      <c r="DO139" s="72" t="str">
        <f t="shared" si="236"/>
        <v/>
      </c>
      <c r="DP139" s="16" t="str">
        <f t="shared" si="237"/>
        <v/>
      </c>
      <c r="DQ139" s="16" t="str">
        <f t="shared" si="238"/>
        <v/>
      </c>
      <c r="DR139" s="2" t="str">
        <f t="shared" si="239"/>
        <v/>
      </c>
      <c r="DS139" s="2" t="str">
        <f t="shared" si="240"/>
        <v/>
      </c>
      <c r="DT139" s="2" t="str">
        <f t="shared" si="241"/>
        <v/>
      </c>
      <c r="DU139" s="2" t="str">
        <f t="shared" si="242"/>
        <v/>
      </c>
      <c r="DV139" s="15"/>
      <c r="DW139" s="17"/>
      <c r="DX139" s="17"/>
      <c r="DY139" s="47" t="str">
        <f t="shared" si="260"/>
        <v/>
      </c>
      <c r="DZ139" s="47" t="str">
        <f t="shared" si="260"/>
        <v/>
      </c>
      <c r="EA139" s="47" t="str">
        <f t="shared" si="260"/>
        <v/>
      </c>
      <c r="EB139" s="47" t="str">
        <f t="shared" si="260"/>
        <v/>
      </c>
      <c r="EC139" s="49" t="str">
        <f t="shared" si="260"/>
        <v/>
      </c>
      <c r="ED139" s="49" t="str">
        <f t="shared" si="260"/>
        <v/>
      </c>
      <c r="EE139" s="47" t="str">
        <f t="shared" si="260"/>
        <v/>
      </c>
      <c r="EF139" s="47" t="str">
        <f t="shared" si="260"/>
        <v/>
      </c>
      <c r="EG139" s="47" t="str">
        <f t="shared" si="260"/>
        <v/>
      </c>
      <c r="EH139" s="6">
        <f t="shared" si="152"/>
        <v>0</v>
      </c>
      <c r="EI139" s="6">
        <f t="shared" si="153"/>
        <v>0</v>
      </c>
      <c r="EJ139" s="2" t="str">
        <f t="shared" si="154"/>
        <v/>
      </c>
      <c r="EK139" s="2" t="str">
        <f t="shared" si="155"/>
        <v/>
      </c>
      <c r="EL139" s="2" t="str">
        <f t="shared" si="259"/>
        <v/>
      </c>
      <c r="EM139" s="2" t="str">
        <f t="shared" si="156"/>
        <v/>
      </c>
      <c r="EN139" s="2" t="str">
        <f t="shared" si="157"/>
        <v/>
      </c>
      <c r="EO139" s="2">
        <f t="shared" si="158"/>
        <v>0</v>
      </c>
      <c r="EP139" s="2">
        <f t="shared" si="243"/>
        <v>0</v>
      </c>
      <c r="EQ139" s="2"/>
      <c r="ER139" s="2"/>
      <c r="ES139" s="2"/>
      <c r="ET139" s="2"/>
      <c r="EU139" s="2"/>
      <c r="EV139" s="2"/>
      <c r="EW139" s="2">
        <f t="shared" si="159"/>
        <v>0</v>
      </c>
      <c r="EX139" s="2">
        <f t="shared" si="160"/>
        <v>0</v>
      </c>
      <c r="EY139" s="2">
        <f t="shared" si="244"/>
        <v>0</v>
      </c>
      <c r="EZ139" s="2">
        <f t="shared" si="161"/>
        <v>0</v>
      </c>
      <c r="FA139" s="2">
        <f t="shared" si="162"/>
        <v>0</v>
      </c>
      <c r="FB139" s="59"/>
      <c r="FC139" s="2">
        <f t="shared" si="163"/>
        <v>0</v>
      </c>
      <c r="FD139" s="2">
        <f t="shared" si="245"/>
        <v>0</v>
      </c>
      <c r="FE139" s="3">
        <f t="shared" si="258"/>
        <v>0</v>
      </c>
      <c r="FF139" s="3">
        <f t="shared" si="246"/>
        <v>0</v>
      </c>
      <c r="FG139" s="3">
        <f t="shared" si="247"/>
        <v>0</v>
      </c>
      <c r="FH139" s="3">
        <f t="shared" si="164"/>
        <v>0</v>
      </c>
      <c r="FI139" s="67">
        <f t="shared" si="165"/>
        <v>0</v>
      </c>
      <c r="FJ139" s="3">
        <f t="shared" si="166"/>
        <v>0</v>
      </c>
      <c r="FK139" s="3">
        <f t="shared" si="167"/>
        <v>0</v>
      </c>
      <c r="FL139" s="3">
        <f t="shared" si="248"/>
        <v>0</v>
      </c>
      <c r="FM139" s="3">
        <f t="shared" si="249"/>
        <v>0</v>
      </c>
      <c r="FN139" s="3">
        <f t="shared" si="250"/>
        <v>0</v>
      </c>
      <c r="FO139" s="2">
        <f t="shared" si="168"/>
        <v>0</v>
      </c>
      <c r="FP139" s="2">
        <f t="shared" si="169"/>
        <v>0</v>
      </c>
      <c r="FQ139" s="2">
        <f t="shared" si="251"/>
        <v>0</v>
      </c>
      <c r="FR139" s="6" t="str">
        <f>IF(A139=1,1,IF(DW139="","",COUNTA($DW$31:DW139)+1))</f>
        <v/>
      </c>
      <c r="FS139" s="6" t="str">
        <f t="shared" si="170"/>
        <v/>
      </c>
      <c r="FT139" s="43">
        <f t="shared" si="252"/>
        <v>0</v>
      </c>
      <c r="FU139" s="23">
        <f t="shared" si="253"/>
        <v>0</v>
      </c>
      <c r="FV139" s="21">
        <f t="shared" si="254"/>
        <v>0</v>
      </c>
    </row>
    <row r="140" spans="1:178">
      <c r="A140" s="4" t="str">
        <f t="shared" si="171"/>
        <v/>
      </c>
      <c r="B140" s="33"/>
      <c r="C140" s="33"/>
      <c r="D140" s="33"/>
      <c r="E140" s="33"/>
      <c r="F140" s="33"/>
      <c r="G140" s="11" t="str">
        <f t="shared" si="138"/>
        <v/>
      </c>
      <c r="H140" s="3" t="str">
        <f t="shared" si="172"/>
        <v/>
      </c>
      <c r="I140" s="3" t="str">
        <f t="shared" si="139"/>
        <v/>
      </c>
      <c r="J140" s="3" t="str">
        <f t="shared" si="173"/>
        <v/>
      </c>
      <c r="K140" s="3" t="str">
        <f t="shared" si="140"/>
        <v/>
      </c>
      <c r="L140" s="2" t="str">
        <f t="shared" si="141"/>
        <v/>
      </c>
      <c r="M140" s="8" t="str">
        <f t="shared" si="174"/>
        <v/>
      </c>
      <c r="N140" s="8" t="str">
        <f t="shared" si="142"/>
        <v/>
      </c>
      <c r="O140" s="8" t="str">
        <f t="shared" si="175"/>
        <v/>
      </c>
      <c r="P140" s="8" t="str">
        <f t="shared" si="143"/>
        <v/>
      </c>
      <c r="Q140" s="2" t="str">
        <f t="shared" si="144"/>
        <v/>
      </c>
      <c r="R140" s="3" t="str">
        <f t="shared" si="145"/>
        <v/>
      </c>
      <c r="S140" s="3" t="str">
        <f t="shared" si="146"/>
        <v/>
      </c>
      <c r="T140" s="3" t="str">
        <f t="shared" si="176"/>
        <v/>
      </c>
      <c r="U140" s="8" t="str">
        <f t="shared" si="147"/>
        <v/>
      </c>
      <c r="V140" s="2" t="str">
        <f t="shared" si="148"/>
        <v/>
      </c>
      <c r="W140" s="2" t="str">
        <f t="shared" si="149"/>
        <v/>
      </c>
      <c r="X140" s="2" t="str">
        <f t="shared" si="255"/>
        <v/>
      </c>
      <c r="Y140" s="2" t="str">
        <f t="shared" si="150"/>
        <v/>
      </c>
      <c r="Z140" s="46" t="str">
        <f t="shared" si="177"/>
        <v/>
      </c>
      <c r="AA140" s="46" t="str">
        <f t="shared" si="178"/>
        <v/>
      </c>
      <c r="AB140" s="47"/>
      <c r="AC140" s="46" t="str">
        <f t="shared" si="179"/>
        <v/>
      </c>
      <c r="AD140" s="47" t="str">
        <f t="shared" si="180"/>
        <v/>
      </c>
      <c r="AE140" s="48" t="str">
        <f t="shared" si="181"/>
        <v/>
      </c>
      <c r="AF140" s="49" t="str">
        <f t="shared" si="264"/>
        <v/>
      </c>
      <c r="AG140" s="49" t="str">
        <f t="shared" si="264"/>
        <v/>
      </c>
      <c r="AH140" s="49" t="str">
        <f t="shared" si="264"/>
        <v/>
      </c>
      <c r="AI140" s="47" t="str">
        <f t="shared" si="264"/>
        <v/>
      </c>
      <c r="AJ140" s="47" t="str">
        <f t="shared" si="264"/>
        <v/>
      </c>
      <c r="AK140" s="46" t="str">
        <f t="shared" si="264"/>
        <v/>
      </c>
      <c r="AL140" s="47"/>
      <c r="AM140" s="53" t="str">
        <f t="shared" si="182"/>
        <v/>
      </c>
      <c r="AN140" s="50" t="str">
        <f t="shared" si="183"/>
        <v/>
      </c>
      <c r="AO140" s="51"/>
      <c r="AP140" s="52" t="str">
        <f t="shared" si="184"/>
        <v/>
      </c>
      <c r="AQ140" s="52" t="str">
        <f t="shared" si="185"/>
        <v/>
      </c>
      <c r="AR140" s="47">
        <f t="shared" si="186"/>
        <v>0</v>
      </c>
      <c r="AS140" s="53" t="str">
        <f t="shared" si="187"/>
        <v/>
      </c>
      <c r="AT140" s="52" t="str">
        <f t="shared" si="188"/>
        <v/>
      </c>
      <c r="AU140" s="9" t="str">
        <f t="shared" si="189"/>
        <v/>
      </c>
      <c r="AV140" s="9" t="str">
        <f t="shared" si="190"/>
        <v/>
      </c>
      <c r="AW140" s="12" t="str">
        <f t="shared" si="191"/>
        <v/>
      </c>
      <c r="AX140" s="9" t="str">
        <f t="shared" si="192"/>
        <v/>
      </c>
      <c r="AY140" s="12" t="str">
        <f t="shared" si="193"/>
        <v/>
      </c>
      <c r="AZ140" s="10" t="str">
        <f t="shared" si="194"/>
        <v/>
      </c>
      <c r="BA140" s="10" t="str">
        <f t="shared" si="195"/>
        <v/>
      </c>
      <c r="BB140" s="10" t="str">
        <f t="shared" si="196"/>
        <v/>
      </c>
      <c r="BC140" s="10" t="str">
        <f t="shared" si="197"/>
        <v/>
      </c>
      <c r="BD140" s="10" t="str">
        <f t="shared" si="198"/>
        <v/>
      </c>
      <c r="BE140" s="12" t="str">
        <f t="shared" si="199"/>
        <v/>
      </c>
      <c r="BF140" s="9" t="str">
        <f t="shared" si="200"/>
        <v/>
      </c>
      <c r="BG140" s="9" t="str">
        <f t="shared" si="201"/>
        <v/>
      </c>
      <c r="BH140" s="7" t="str">
        <f t="shared" si="202"/>
        <v/>
      </c>
      <c r="BI140" s="7" t="str">
        <f t="shared" si="203"/>
        <v/>
      </c>
      <c r="BJ140" s="12" t="str">
        <f t="shared" si="204"/>
        <v/>
      </c>
      <c r="BK140" s="80" t="str">
        <f t="shared" si="205"/>
        <v/>
      </c>
      <c r="BL140" s="7" t="str">
        <f t="shared" si="206"/>
        <v/>
      </c>
      <c r="BM140" s="7" t="str">
        <f t="shared" si="256"/>
        <v/>
      </c>
      <c r="BN140" s="12" t="str">
        <f t="shared" si="207"/>
        <v/>
      </c>
      <c r="BO140" s="9" t="str">
        <f t="shared" si="208"/>
        <v/>
      </c>
      <c r="BP140" s="2" t="str">
        <f t="shared" si="209"/>
        <v/>
      </c>
      <c r="BQ140" s="2" t="str">
        <f t="shared" si="210"/>
        <v/>
      </c>
      <c r="BR140" s="20" t="str">
        <f t="shared" si="263"/>
        <v/>
      </c>
      <c r="BS140" s="20" t="str">
        <f t="shared" si="263"/>
        <v/>
      </c>
      <c r="BT140" s="20" t="str">
        <f t="shared" si="263"/>
        <v/>
      </c>
      <c r="BU140" s="86" t="str">
        <f t="shared" si="211"/>
        <v/>
      </c>
      <c r="BV140" s="86" t="str">
        <f t="shared" si="212"/>
        <v/>
      </c>
      <c r="BW140" s="20" t="str">
        <f t="shared" si="263"/>
        <v/>
      </c>
      <c r="BX140" s="86" t="str">
        <f t="shared" si="263"/>
        <v/>
      </c>
      <c r="BY140" s="86" t="str">
        <f t="shared" si="263"/>
        <v/>
      </c>
      <c r="BZ140" s="86" t="str">
        <f t="shared" si="263"/>
        <v/>
      </c>
      <c r="CA140" s="86" t="str">
        <f t="shared" si="263"/>
        <v/>
      </c>
      <c r="CB140" s="86" t="str">
        <f t="shared" si="263"/>
        <v/>
      </c>
      <c r="CC140" s="86" t="str">
        <f t="shared" si="263"/>
        <v/>
      </c>
      <c r="CD140" s="86" t="str">
        <f t="shared" si="263"/>
        <v/>
      </c>
      <c r="CE140" s="20" t="str">
        <f t="shared" si="257"/>
        <v/>
      </c>
      <c r="CF140" s="14" t="str">
        <f t="shared" si="213"/>
        <v/>
      </c>
      <c r="CG140" s="14" t="str">
        <f t="shared" si="214"/>
        <v/>
      </c>
      <c r="CH140" s="8">
        <f t="shared" si="215"/>
        <v>0</v>
      </c>
      <c r="CI140" s="9" t="str">
        <f t="shared" si="216"/>
        <v/>
      </c>
      <c r="CJ140" s="9" t="str">
        <f t="shared" si="217"/>
        <v/>
      </c>
      <c r="CK140" s="9" t="str">
        <f t="shared" si="218"/>
        <v/>
      </c>
      <c r="CL140" s="9" t="str">
        <f t="shared" si="219"/>
        <v/>
      </c>
      <c r="CM140" s="9" t="str">
        <f t="shared" si="220"/>
        <v/>
      </c>
      <c r="CN140" s="9" t="str">
        <f t="shared" si="221"/>
        <v/>
      </c>
      <c r="CO140" s="9" t="str">
        <f t="shared" si="261"/>
        <v/>
      </c>
      <c r="CP140" s="9" t="str">
        <f t="shared" si="261"/>
        <v/>
      </c>
      <c r="CQ140" s="9" t="str">
        <f t="shared" si="261"/>
        <v/>
      </c>
      <c r="CR140" s="9" t="str">
        <f t="shared" si="261"/>
        <v/>
      </c>
      <c r="CS140" s="9" t="str">
        <f t="shared" si="261"/>
        <v/>
      </c>
      <c r="CT140" s="9" t="str">
        <f t="shared" si="261"/>
        <v/>
      </c>
      <c r="CU140" s="9" t="str">
        <f t="shared" si="261"/>
        <v/>
      </c>
      <c r="CV140" s="9" t="str">
        <f t="shared" si="223"/>
        <v/>
      </c>
      <c r="CW140" s="9" t="str">
        <f t="shared" si="262"/>
        <v/>
      </c>
      <c r="CX140" s="9" t="str">
        <f t="shared" si="262"/>
        <v/>
      </c>
      <c r="CY140" s="9" t="str">
        <f t="shared" si="262"/>
        <v/>
      </c>
      <c r="CZ140" s="9" t="str">
        <f t="shared" si="262"/>
        <v/>
      </c>
      <c r="DA140" s="9" t="str">
        <f t="shared" si="262"/>
        <v/>
      </c>
      <c r="DB140" s="9" t="str">
        <f t="shared" si="262"/>
        <v/>
      </c>
      <c r="DC140" s="9" t="str">
        <f t="shared" si="262"/>
        <v/>
      </c>
      <c r="DD140" s="2" t="str">
        <f t="shared" si="225"/>
        <v/>
      </c>
      <c r="DE140" s="2" t="str">
        <f t="shared" si="226"/>
        <v/>
      </c>
      <c r="DF140" s="2" t="str">
        <f t="shared" si="227"/>
        <v/>
      </c>
      <c r="DG140" s="2" t="str">
        <f t="shared" si="228"/>
        <v/>
      </c>
      <c r="DH140" s="2" t="str">
        <f t="shared" si="229"/>
        <v/>
      </c>
      <c r="DI140" s="2" t="str">
        <f t="shared" si="230"/>
        <v/>
      </c>
      <c r="DJ140" s="2" t="str">
        <f t="shared" si="231"/>
        <v/>
      </c>
      <c r="DK140" s="2" t="str">
        <f t="shared" si="232"/>
        <v/>
      </c>
      <c r="DL140" s="16" t="str">
        <f t="shared" si="233"/>
        <v/>
      </c>
      <c r="DM140" s="16" t="str">
        <f t="shared" si="234"/>
        <v/>
      </c>
      <c r="DN140" s="16" t="str">
        <f t="shared" si="235"/>
        <v/>
      </c>
      <c r="DO140" s="72" t="str">
        <f t="shared" si="236"/>
        <v/>
      </c>
      <c r="DP140" s="16" t="str">
        <f t="shared" si="237"/>
        <v/>
      </c>
      <c r="DQ140" s="16" t="str">
        <f t="shared" si="238"/>
        <v/>
      </c>
      <c r="DR140" s="2" t="str">
        <f t="shared" si="239"/>
        <v/>
      </c>
      <c r="DS140" s="2" t="str">
        <f t="shared" si="240"/>
        <v/>
      </c>
      <c r="DT140" s="2" t="str">
        <f t="shared" si="241"/>
        <v/>
      </c>
      <c r="DU140" s="2" t="str">
        <f t="shared" si="242"/>
        <v/>
      </c>
      <c r="DV140" s="15"/>
      <c r="DW140" s="17"/>
      <c r="DX140" s="17"/>
      <c r="DY140" s="47" t="str">
        <f t="shared" si="260"/>
        <v/>
      </c>
      <c r="DZ140" s="47" t="str">
        <f t="shared" si="260"/>
        <v/>
      </c>
      <c r="EA140" s="47" t="str">
        <f t="shared" si="260"/>
        <v/>
      </c>
      <c r="EB140" s="47" t="str">
        <f t="shared" si="260"/>
        <v/>
      </c>
      <c r="EC140" s="49" t="str">
        <f t="shared" si="260"/>
        <v/>
      </c>
      <c r="ED140" s="49" t="str">
        <f t="shared" si="260"/>
        <v/>
      </c>
      <c r="EE140" s="47" t="str">
        <f t="shared" si="260"/>
        <v/>
      </c>
      <c r="EF140" s="47" t="str">
        <f t="shared" si="260"/>
        <v/>
      </c>
      <c r="EG140" s="47" t="str">
        <f t="shared" si="260"/>
        <v/>
      </c>
      <c r="EH140" s="6">
        <f t="shared" si="152"/>
        <v>0</v>
      </c>
      <c r="EI140" s="6">
        <f t="shared" si="153"/>
        <v>0</v>
      </c>
      <c r="EJ140" s="2" t="str">
        <f t="shared" si="154"/>
        <v/>
      </c>
      <c r="EK140" s="2" t="str">
        <f t="shared" si="155"/>
        <v/>
      </c>
      <c r="EL140" s="2" t="str">
        <f t="shared" si="259"/>
        <v/>
      </c>
      <c r="EM140" s="2" t="str">
        <f t="shared" si="156"/>
        <v/>
      </c>
      <c r="EN140" s="2" t="str">
        <f t="shared" si="157"/>
        <v/>
      </c>
      <c r="EO140" s="2">
        <f t="shared" si="158"/>
        <v>0</v>
      </c>
      <c r="EP140" s="2">
        <f t="shared" si="243"/>
        <v>0</v>
      </c>
      <c r="EQ140" s="2"/>
      <c r="ER140" s="2"/>
      <c r="ES140" s="2"/>
      <c r="ET140" s="2"/>
      <c r="EU140" s="2"/>
      <c r="EV140" s="2"/>
      <c r="EW140" s="2">
        <f t="shared" si="159"/>
        <v>0</v>
      </c>
      <c r="EX140" s="2">
        <f t="shared" si="160"/>
        <v>0</v>
      </c>
      <c r="EY140" s="2">
        <f t="shared" si="244"/>
        <v>0</v>
      </c>
      <c r="EZ140" s="2">
        <f t="shared" si="161"/>
        <v>0</v>
      </c>
      <c r="FA140" s="2">
        <f t="shared" si="162"/>
        <v>0</v>
      </c>
      <c r="FB140" s="59"/>
      <c r="FC140" s="2">
        <f t="shared" si="163"/>
        <v>0</v>
      </c>
      <c r="FD140" s="2">
        <f t="shared" si="245"/>
        <v>0</v>
      </c>
      <c r="FE140" s="3">
        <f t="shared" si="258"/>
        <v>0</v>
      </c>
      <c r="FF140" s="3">
        <f t="shared" si="246"/>
        <v>0</v>
      </c>
      <c r="FG140" s="3">
        <f t="shared" si="247"/>
        <v>0</v>
      </c>
      <c r="FH140" s="3">
        <f t="shared" si="164"/>
        <v>0</v>
      </c>
      <c r="FI140" s="67">
        <f t="shared" si="165"/>
        <v>0</v>
      </c>
      <c r="FJ140" s="3">
        <f t="shared" si="166"/>
        <v>0</v>
      </c>
      <c r="FK140" s="3">
        <f t="shared" si="167"/>
        <v>0</v>
      </c>
      <c r="FL140" s="3">
        <f t="shared" si="248"/>
        <v>0</v>
      </c>
      <c r="FM140" s="3">
        <f t="shared" si="249"/>
        <v>0</v>
      </c>
      <c r="FN140" s="3">
        <f t="shared" si="250"/>
        <v>0</v>
      </c>
      <c r="FO140" s="2">
        <f t="shared" si="168"/>
        <v>0</v>
      </c>
      <c r="FP140" s="2">
        <f t="shared" si="169"/>
        <v>0</v>
      </c>
      <c r="FQ140" s="2">
        <f t="shared" si="251"/>
        <v>0</v>
      </c>
      <c r="FR140" s="6" t="str">
        <f>IF(A140=1,1,IF(DW140="","",COUNTA($DW$31:DW140)+1))</f>
        <v/>
      </c>
      <c r="FS140" s="6" t="str">
        <f t="shared" si="170"/>
        <v/>
      </c>
      <c r="FT140" s="43">
        <f t="shared" si="252"/>
        <v>0</v>
      </c>
      <c r="FU140" s="23">
        <f t="shared" si="253"/>
        <v>0</v>
      </c>
      <c r="FV140" s="21">
        <f t="shared" si="254"/>
        <v>0</v>
      </c>
    </row>
    <row r="141" spans="1:178">
      <c r="A141" s="4" t="str">
        <f t="shared" si="171"/>
        <v/>
      </c>
      <c r="B141" s="33"/>
      <c r="C141" s="33"/>
      <c r="D141" s="33"/>
      <c r="E141" s="33"/>
      <c r="F141" s="33"/>
      <c r="G141" s="11" t="str">
        <f t="shared" si="138"/>
        <v/>
      </c>
      <c r="H141" s="3" t="str">
        <f t="shared" si="172"/>
        <v/>
      </c>
      <c r="I141" s="3" t="str">
        <f t="shared" si="139"/>
        <v/>
      </c>
      <c r="J141" s="3" t="str">
        <f t="shared" si="173"/>
        <v/>
      </c>
      <c r="K141" s="3" t="str">
        <f t="shared" si="140"/>
        <v/>
      </c>
      <c r="L141" s="2" t="str">
        <f t="shared" si="141"/>
        <v/>
      </c>
      <c r="M141" s="8" t="str">
        <f t="shared" si="174"/>
        <v/>
      </c>
      <c r="N141" s="8" t="str">
        <f t="shared" si="142"/>
        <v/>
      </c>
      <c r="O141" s="8" t="str">
        <f t="shared" si="175"/>
        <v/>
      </c>
      <c r="P141" s="8" t="str">
        <f t="shared" si="143"/>
        <v/>
      </c>
      <c r="Q141" s="2" t="str">
        <f t="shared" si="144"/>
        <v/>
      </c>
      <c r="R141" s="3" t="str">
        <f t="shared" si="145"/>
        <v/>
      </c>
      <c r="S141" s="3" t="str">
        <f t="shared" si="146"/>
        <v/>
      </c>
      <c r="T141" s="3" t="str">
        <f t="shared" si="176"/>
        <v/>
      </c>
      <c r="U141" s="8" t="str">
        <f t="shared" si="147"/>
        <v/>
      </c>
      <c r="V141" s="2" t="str">
        <f t="shared" si="148"/>
        <v/>
      </c>
      <c r="W141" s="2" t="str">
        <f t="shared" si="149"/>
        <v/>
      </c>
      <c r="X141" s="2" t="str">
        <f t="shared" si="255"/>
        <v/>
      </c>
      <c r="Y141" s="2" t="str">
        <f t="shared" si="150"/>
        <v/>
      </c>
      <c r="Z141" s="46" t="str">
        <f t="shared" si="177"/>
        <v/>
      </c>
      <c r="AA141" s="46" t="str">
        <f t="shared" si="178"/>
        <v/>
      </c>
      <c r="AB141" s="47"/>
      <c r="AC141" s="46" t="str">
        <f t="shared" si="179"/>
        <v/>
      </c>
      <c r="AD141" s="47" t="str">
        <f t="shared" si="180"/>
        <v/>
      </c>
      <c r="AE141" s="48" t="str">
        <f t="shared" si="181"/>
        <v/>
      </c>
      <c r="AF141" s="49" t="str">
        <f t="shared" si="264"/>
        <v/>
      </c>
      <c r="AG141" s="49" t="str">
        <f t="shared" si="264"/>
        <v/>
      </c>
      <c r="AH141" s="49" t="str">
        <f t="shared" si="264"/>
        <v/>
      </c>
      <c r="AI141" s="47" t="str">
        <f t="shared" si="264"/>
        <v/>
      </c>
      <c r="AJ141" s="47" t="str">
        <f t="shared" si="264"/>
        <v/>
      </c>
      <c r="AK141" s="46" t="str">
        <f t="shared" si="264"/>
        <v/>
      </c>
      <c r="AL141" s="47"/>
      <c r="AM141" s="53" t="str">
        <f t="shared" si="182"/>
        <v/>
      </c>
      <c r="AN141" s="50" t="str">
        <f t="shared" si="183"/>
        <v/>
      </c>
      <c r="AO141" s="51"/>
      <c r="AP141" s="52" t="str">
        <f t="shared" si="184"/>
        <v/>
      </c>
      <c r="AQ141" s="52" t="str">
        <f t="shared" si="185"/>
        <v/>
      </c>
      <c r="AR141" s="47">
        <f t="shared" si="186"/>
        <v>0</v>
      </c>
      <c r="AS141" s="53" t="str">
        <f t="shared" si="187"/>
        <v/>
      </c>
      <c r="AT141" s="52" t="str">
        <f t="shared" si="188"/>
        <v/>
      </c>
      <c r="AU141" s="9" t="str">
        <f t="shared" si="189"/>
        <v/>
      </c>
      <c r="AV141" s="9" t="str">
        <f t="shared" si="190"/>
        <v/>
      </c>
      <c r="AW141" s="12" t="str">
        <f t="shared" si="191"/>
        <v/>
      </c>
      <c r="AX141" s="9" t="str">
        <f t="shared" si="192"/>
        <v/>
      </c>
      <c r="AY141" s="12" t="str">
        <f t="shared" si="193"/>
        <v/>
      </c>
      <c r="AZ141" s="10" t="str">
        <f t="shared" si="194"/>
        <v/>
      </c>
      <c r="BA141" s="10" t="str">
        <f t="shared" si="195"/>
        <v/>
      </c>
      <c r="BB141" s="10" t="str">
        <f t="shared" si="196"/>
        <v/>
      </c>
      <c r="BC141" s="10" t="str">
        <f t="shared" si="197"/>
        <v/>
      </c>
      <c r="BD141" s="10" t="str">
        <f t="shared" si="198"/>
        <v/>
      </c>
      <c r="BE141" s="12" t="str">
        <f t="shared" si="199"/>
        <v/>
      </c>
      <c r="BF141" s="9" t="str">
        <f t="shared" si="200"/>
        <v/>
      </c>
      <c r="BG141" s="9" t="str">
        <f t="shared" si="201"/>
        <v/>
      </c>
      <c r="BH141" s="7" t="str">
        <f t="shared" si="202"/>
        <v/>
      </c>
      <c r="BI141" s="7" t="str">
        <f t="shared" si="203"/>
        <v/>
      </c>
      <c r="BJ141" s="12" t="str">
        <f t="shared" si="204"/>
        <v/>
      </c>
      <c r="BK141" s="80" t="str">
        <f t="shared" si="205"/>
        <v/>
      </c>
      <c r="BL141" s="7" t="str">
        <f t="shared" si="206"/>
        <v/>
      </c>
      <c r="BM141" s="7" t="str">
        <f t="shared" si="256"/>
        <v/>
      </c>
      <c r="BN141" s="12" t="str">
        <f t="shared" si="207"/>
        <v/>
      </c>
      <c r="BO141" s="9" t="str">
        <f t="shared" si="208"/>
        <v/>
      </c>
      <c r="BP141" s="2" t="str">
        <f t="shared" si="209"/>
        <v/>
      </c>
      <c r="BQ141" s="2" t="str">
        <f t="shared" si="210"/>
        <v/>
      </c>
      <c r="BR141" s="20" t="str">
        <f t="shared" si="263"/>
        <v/>
      </c>
      <c r="BS141" s="20" t="str">
        <f t="shared" si="263"/>
        <v/>
      </c>
      <c r="BT141" s="20" t="str">
        <f t="shared" si="263"/>
        <v/>
      </c>
      <c r="BU141" s="86" t="str">
        <f t="shared" si="211"/>
        <v/>
      </c>
      <c r="BV141" s="86" t="str">
        <f t="shared" si="212"/>
        <v/>
      </c>
      <c r="BW141" s="20" t="str">
        <f t="shared" si="263"/>
        <v/>
      </c>
      <c r="BX141" s="86" t="str">
        <f t="shared" si="263"/>
        <v/>
      </c>
      <c r="BY141" s="86" t="str">
        <f t="shared" si="263"/>
        <v/>
      </c>
      <c r="BZ141" s="86" t="str">
        <f t="shared" si="263"/>
        <v/>
      </c>
      <c r="CA141" s="86" t="str">
        <f t="shared" si="263"/>
        <v/>
      </c>
      <c r="CB141" s="86" t="str">
        <f t="shared" si="263"/>
        <v/>
      </c>
      <c r="CC141" s="86" t="str">
        <f t="shared" si="263"/>
        <v/>
      </c>
      <c r="CD141" s="86" t="str">
        <f t="shared" si="263"/>
        <v/>
      </c>
      <c r="CE141" s="20" t="str">
        <f t="shared" si="257"/>
        <v/>
      </c>
      <c r="CF141" s="14" t="str">
        <f t="shared" si="213"/>
        <v/>
      </c>
      <c r="CG141" s="14" t="str">
        <f t="shared" si="214"/>
        <v/>
      </c>
      <c r="CH141" s="8">
        <f t="shared" si="215"/>
        <v>0</v>
      </c>
      <c r="CI141" s="9" t="str">
        <f t="shared" si="216"/>
        <v/>
      </c>
      <c r="CJ141" s="9" t="str">
        <f t="shared" si="217"/>
        <v/>
      </c>
      <c r="CK141" s="9" t="str">
        <f t="shared" si="218"/>
        <v/>
      </c>
      <c r="CL141" s="9" t="str">
        <f t="shared" si="219"/>
        <v/>
      </c>
      <c r="CM141" s="9" t="str">
        <f t="shared" si="220"/>
        <v/>
      </c>
      <c r="CN141" s="9" t="str">
        <f t="shared" si="221"/>
        <v/>
      </c>
      <c r="CO141" s="9" t="str">
        <f t="shared" si="261"/>
        <v/>
      </c>
      <c r="CP141" s="9" t="str">
        <f t="shared" si="261"/>
        <v/>
      </c>
      <c r="CQ141" s="9" t="str">
        <f t="shared" si="261"/>
        <v/>
      </c>
      <c r="CR141" s="9" t="str">
        <f t="shared" si="261"/>
        <v/>
      </c>
      <c r="CS141" s="9" t="str">
        <f t="shared" si="261"/>
        <v/>
      </c>
      <c r="CT141" s="9" t="str">
        <f t="shared" si="261"/>
        <v/>
      </c>
      <c r="CU141" s="9" t="str">
        <f t="shared" si="261"/>
        <v/>
      </c>
      <c r="CV141" s="9" t="str">
        <f t="shared" si="223"/>
        <v/>
      </c>
      <c r="CW141" s="9" t="str">
        <f t="shared" si="262"/>
        <v/>
      </c>
      <c r="CX141" s="9" t="str">
        <f t="shared" si="262"/>
        <v/>
      </c>
      <c r="CY141" s="9" t="str">
        <f t="shared" si="262"/>
        <v/>
      </c>
      <c r="CZ141" s="9" t="str">
        <f t="shared" si="262"/>
        <v/>
      </c>
      <c r="DA141" s="9" t="str">
        <f t="shared" si="262"/>
        <v/>
      </c>
      <c r="DB141" s="9" t="str">
        <f t="shared" si="262"/>
        <v/>
      </c>
      <c r="DC141" s="9" t="str">
        <f t="shared" si="262"/>
        <v/>
      </c>
      <c r="DD141" s="2" t="str">
        <f t="shared" si="225"/>
        <v/>
      </c>
      <c r="DE141" s="2" t="str">
        <f t="shared" si="226"/>
        <v/>
      </c>
      <c r="DF141" s="2" t="str">
        <f t="shared" si="227"/>
        <v/>
      </c>
      <c r="DG141" s="2" t="str">
        <f t="shared" si="228"/>
        <v/>
      </c>
      <c r="DH141" s="2" t="str">
        <f t="shared" si="229"/>
        <v/>
      </c>
      <c r="DI141" s="2" t="str">
        <f t="shared" si="230"/>
        <v/>
      </c>
      <c r="DJ141" s="2" t="str">
        <f t="shared" si="231"/>
        <v/>
      </c>
      <c r="DK141" s="2" t="str">
        <f t="shared" si="232"/>
        <v/>
      </c>
      <c r="DL141" s="16" t="str">
        <f t="shared" si="233"/>
        <v/>
      </c>
      <c r="DM141" s="16" t="str">
        <f t="shared" si="234"/>
        <v/>
      </c>
      <c r="DN141" s="16" t="str">
        <f t="shared" si="235"/>
        <v/>
      </c>
      <c r="DO141" s="72" t="str">
        <f t="shared" si="236"/>
        <v/>
      </c>
      <c r="DP141" s="16" t="str">
        <f t="shared" si="237"/>
        <v/>
      </c>
      <c r="DQ141" s="16" t="str">
        <f t="shared" si="238"/>
        <v/>
      </c>
      <c r="DR141" s="2" t="str">
        <f t="shared" si="239"/>
        <v/>
      </c>
      <c r="DS141" s="2" t="str">
        <f t="shared" si="240"/>
        <v/>
      </c>
      <c r="DT141" s="2" t="str">
        <f t="shared" si="241"/>
        <v/>
      </c>
      <c r="DU141" s="2" t="str">
        <f t="shared" si="242"/>
        <v/>
      </c>
      <c r="DV141" s="15"/>
      <c r="DW141" s="17"/>
      <c r="DX141" s="17"/>
      <c r="DY141" s="47" t="str">
        <f t="shared" si="260"/>
        <v/>
      </c>
      <c r="DZ141" s="47" t="str">
        <f t="shared" si="260"/>
        <v/>
      </c>
      <c r="EA141" s="47" t="str">
        <f t="shared" si="260"/>
        <v/>
      </c>
      <c r="EB141" s="47" t="str">
        <f t="shared" si="260"/>
        <v/>
      </c>
      <c r="EC141" s="49" t="str">
        <f t="shared" si="260"/>
        <v/>
      </c>
      <c r="ED141" s="49" t="str">
        <f t="shared" si="260"/>
        <v/>
      </c>
      <c r="EE141" s="47" t="str">
        <f t="shared" si="260"/>
        <v/>
      </c>
      <c r="EF141" s="47" t="str">
        <f t="shared" si="260"/>
        <v/>
      </c>
      <c r="EG141" s="47" t="str">
        <f t="shared" si="260"/>
        <v/>
      </c>
      <c r="EH141" s="6">
        <f t="shared" si="152"/>
        <v>0</v>
      </c>
      <c r="EI141" s="6">
        <f t="shared" si="153"/>
        <v>0</v>
      </c>
      <c r="EJ141" s="2" t="str">
        <f t="shared" si="154"/>
        <v/>
      </c>
      <c r="EK141" s="2" t="str">
        <f t="shared" si="155"/>
        <v/>
      </c>
      <c r="EL141" s="2" t="str">
        <f t="shared" si="259"/>
        <v/>
      </c>
      <c r="EM141" s="2" t="str">
        <f t="shared" si="156"/>
        <v/>
      </c>
      <c r="EN141" s="2" t="str">
        <f t="shared" si="157"/>
        <v/>
      </c>
      <c r="EO141" s="2">
        <f t="shared" si="158"/>
        <v>0</v>
      </c>
      <c r="EP141" s="2">
        <f t="shared" si="243"/>
        <v>0</v>
      </c>
      <c r="EQ141" s="2"/>
      <c r="ER141" s="2"/>
      <c r="ES141" s="2"/>
      <c r="ET141" s="2"/>
      <c r="EU141" s="2"/>
      <c r="EV141" s="2"/>
      <c r="EW141" s="2">
        <f t="shared" si="159"/>
        <v>0</v>
      </c>
      <c r="EX141" s="2">
        <f t="shared" si="160"/>
        <v>0</v>
      </c>
      <c r="EY141" s="2">
        <f t="shared" si="244"/>
        <v>0</v>
      </c>
      <c r="EZ141" s="2">
        <f t="shared" si="161"/>
        <v>0</v>
      </c>
      <c r="FA141" s="2">
        <f t="shared" si="162"/>
        <v>0</v>
      </c>
      <c r="FB141" s="59"/>
      <c r="FC141" s="2">
        <f t="shared" si="163"/>
        <v>0</v>
      </c>
      <c r="FD141" s="2">
        <f t="shared" si="245"/>
        <v>0</v>
      </c>
      <c r="FE141" s="3">
        <f t="shared" si="258"/>
        <v>0</v>
      </c>
      <c r="FF141" s="3">
        <f t="shared" si="246"/>
        <v>0</v>
      </c>
      <c r="FG141" s="3">
        <f t="shared" si="247"/>
        <v>0</v>
      </c>
      <c r="FH141" s="3">
        <f t="shared" si="164"/>
        <v>0</v>
      </c>
      <c r="FI141" s="67">
        <f t="shared" si="165"/>
        <v>0</v>
      </c>
      <c r="FJ141" s="3">
        <f t="shared" si="166"/>
        <v>0</v>
      </c>
      <c r="FK141" s="3">
        <f t="shared" si="167"/>
        <v>0</v>
      </c>
      <c r="FL141" s="3">
        <f t="shared" si="248"/>
        <v>0</v>
      </c>
      <c r="FM141" s="3">
        <f t="shared" si="249"/>
        <v>0</v>
      </c>
      <c r="FN141" s="3">
        <f t="shared" si="250"/>
        <v>0</v>
      </c>
      <c r="FO141" s="2">
        <f t="shared" si="168"/>
        <v>0</v>
      </c>
      <c r="FP141" s="2">
        <f t="shared" si="169"/>
        <v>0</v>
      </c>
      <c r="FQ141" s="2">
        <f t="shared" si="251"/>
        <v>0</v>
      </c>
      <c r="FR141" s="6" t="str">
        <f>IF(A141=1,1,IF(DW141="","",COUNTA($DW$31:DW141)+1))</f>
        <v/>
      </c>
      <c r="FS141" s="6" t="str">
        <f t="shared" si="170"/>
        <v/>
      </c>
      <c r="FT141" s="43">
        <f t="shared" si="252"/>
        <v>0</v>
      </c>
      <c r="FU141" s="23">
        <f t="shared" si="253"/>
        <v>0</v>
      </c>
      <c r="FV141" s="21">
        <f t="shared" si="254"/>
        <v>0</v>
      </c>
    </row>
    <row r="142" spans="1:178">
      <c r="A142" s="4" t="str">
        <f t="shared" si="171"/>
        <v/>
      </c>
      <c r="B142" s="33"/>
      <c r="C142" s="33"/>
      <c r="D142" s="33"/>
      <c r="E142" s="33"/>
      <c r="F142" s="33"/>
      <c r="G142" s="11" t="str">
        <f t="shared" si="138"/>
        <v/>
      </c>
      <c r="H142" s="3" t="str">
        <f t="shared" si="172"/>
        <v/>
      </c>
      <c r="I142" s="3" t="str">
        <f t="shared" si="139"/>
        <v/>
      </c>
      <c r="J142" s="3" t="str">
        <f t="shared" si="173"/>
        <v/>
      </c>
      <c r="K142" s="3" t="str">
        <f t="shared" si="140"/>
        <v/>
      </c>
      <c r="L142" s="2" t="str">
        <f t="shared" si="141"/>
        <v/>
      </c>
      <c r="M142" s="8" t="str">
        <f t="shared" si="174"/>
        <v/>
      </c>
      <c r="N142" s="8" t="str">
        <f t="shared" si="142"/>
        <v/>
      </c>
      <c r="O142" s="8" t="str">
        <f t="shared" si="175"/>
        <v/>
      </c>
      <c r="P142" s="8" t="str">
        <f t="shared" si="143"/>
        <v/>
      </c>
      <c r="Q142" s="2" t="str">
        <f t="shared" si="144"/>
        <v/>
      </c>
      <c r="R142" s="3" t="str">
        <f t="shared" si="145"/>
        <v/>
      </c>
      <c r="S142" s="3" t="str">
        <f t="shared" si="146"/>
        <v/>
      </c>
      <c r="T142" s="3" t="str">
        <f t="shared" si="176"/>
        <v/>
      </c>
      <c r="U142" s="8" t="str">
        <f t="shared" si="147"/>
        <v/>
      </c>
      <c r="V142" s="2" t="str">
        <f t="shared" si="148"/>
        <v/>
      </c>
      <c r="W142" s="2" t="str">
        <f t="shared" si="149"/>
        <v/>
      </c>
      <c r="X142" s="2" t="str">
        <f t="shared" si="255"/>
        <v/>
      </c>
      <c r="Y142" s="2" t="str">
        <f t="shared" si="150"/>
        <v/>
      </c>
      <c r="Z142" s="46" t="str">
        <f t="shared" si="177"/>
        <v/>
      </c>
      <c r="AA142" s="46" t="str">
        <f t="shared" si="178"/>
        <v/>
      </c>
      <c r="AB142" s="47"/>
      <c r="AC142" s="46" t="str">
        <f t="shared" si="179"/>
        <v/>
      </c>
      <c r="AD142" s="47" t="str">
        <f t="shared" si="180"/>
        <v/>
      </c>
      <c r="AE142" s="48" t="str">
        <f t="shared" si="181"/>
        <v/>
      </c>
      <c r="AF142" s="49" t="str">
        <f t="shared" si="264"/>
        <v/>
      </c>
      <c r="AG142" s="49" t="str">
        <f t="shared" si="264"/>
        <v/>
      </c>
      <c r="AH142" s="49" t="str">
        <f t="shared" si="264"/>
        <v/>
      </c>
      <c r="AI142" s="47" t="str">
        <f t="shared" si="264"/>
        <v/>
      </c>
      <c r="AJ142" s="47" t="str">
        <f t="shared" si="264"/>
        <v/>
      </c>
      <c r="AK142" s="46" t="str">
        <f t="shared" si="264"/>
        <v/>
      </c>
      <c r="AL142" s="47"/>
      <c r="AM142" s="53" t="str">
        <f t="shared" si="182"/>
        <v/>
      </c>
      <c r="AN142" s="50" t="str">
        <f t="shared" si="183"/>
        <v/>
      </c>
      <c r="AO142" s="51"/>
      <c r="AP142" s="52" t="str">
        <f t="shared" si="184"/>
        <v/>
      </c>
      <c r="AQ142" s="52" t="str">
        <f t="shared" si="185"/>
        <v/>
      </c>
      <c r="AR142" s="47">
        <f t="shared" si="186"/>
        <v>0</v>
      </c>
      <c r="AS142" s="53" t="str">
        <f t="shared" si="187"/>
        <v/>
      </c>
      <c r="AT142" s="52" t="str">
        <f t="shared" si="188"/>
        <v/>
      </c>
      <c r="AU142" s="9" t="str">
        <f t="shared" si="189"/>
        <v/>
      </c>
      <c r="AV142" s="9" t="str">
        <f t="shared" si="190"/>
        <v/>
      </c>
      <c r="AW142" s="12" t="str">
        <f t="shared" si="191"/>
        <v/>
      </c>
      <c r="AX142" s="9" t="str">
        <f t="shared" si="192"/>
        <v/>
      </c>
      <c r="AY142" s="12" t="str">
        <f t="shared" si="193"/>
        <v/>
      </c>
      <c r="AZ142" s="10" t="str">
        <f t="shared" si="194"/>
        <v/>
      </c>
      <c r="BA142" s="10" t="str">
        <f t="shared" si="195"/>
        <v/>
      </c>
      <c r="BB142" s="10" t="str">
        <f t="shared" si="196"/>
        <v/>
      </c>
      <c r="BC142" s="10" t="str">
        <f t="shared" si="197"/>
        <v/>
      </c>
      <c r="BD142" s="10" t="str">
        <f t="shared" si="198"/>
        <v/>
      </c>
      <c r="BE142" s="12" t="str">
        <f t="shared" si="199"/>
        <v/>
      </c>
      <c r="BF142" s="9" t="str">
        <f t="shared" si="200"/>
        <v/>
      </c>
      <c r="BG142" s="9" t="str">
        <f t="shared" si="201"/>
        <v/>
      </c>
      <c r="BH142" s="7" t="str">
        <f t="shared" si="202"/>
        <v/>
      </c>
      <c r="BI142" s="7" t="str">
        <f t="shared" si="203"/>
        <v/>
      </c>
      <c r="BJ142" s="12" t="str">
        <f t="shared" si="204"/>
        <v/>
      </c>
      <c r="BK142" s="80" t="str">
        <f t="shared" si="205"/>
        <v/>
      </c>
      <c r="BL142" s="7" t="str">
        <f t="shared" si="206"/>
        <v/>
      </c>
      <c r="BM142" s="7" t="str">
        <f t="shared" si="256"/>
        <v/>
      </c>
      <c r="BN142" s="12" t="str">
        <f t="shared" si="207"/>
        <v/>
      </c>
      <c r="BO142" s="9" t="str">
        <f t="shared" si="208"/>
        <v/>
      </c>
      <c r="BP142" s="2" t="str">
        <f t="shared" si="209"/>
        <v/>
      </c>
      <c r="BQ142" s="2" t="str">
        <f t="shared" si="210"/>
        <v/>
      </c>
      <c r="BR142" s="20" t="str">
        <f t="shared" si="263"/>
        <v/>
      </c>
      <c r="BS142" s="20" t="str">
        <f t="shared" si="263"/>
        <v/>
      </c>
      <c r="BT142" s="20" t="str">
        <f t="shared" si="263"/>
        <v/>
      </c>
      <c r="BU142" s="86" t="str">
        <f t="shared" si="211"/>
        <v/>
      </c>
      <c r="BV142" s="86" t="str">
        <f t="shared" si="212"/>
        <v/>
      </c>
      <c r="BW142" s="20" t="str">
        <f t="shared" si="263"/>
        <v/>
      </c>
      <c r="BX142" s="86" t="str">
        <f t="shared" si="263"/>
        <v/>
      </c>
      <c r="BY142" s="86" t="str">
        <f t="shared" si="263"/>
        <v/>
      </c>
      <c r="BZ142" s="86" t="str">
        <f t="shared" si="263"/>
        <v/>
      </c>
      <c r="CA142" s="86" t="str">
        <f t="shared" si="263"/>
        <v/>
      </c>
      <c r="CB142" s="86" t="str">
        <f t="shared" si="263"/>
        <v/>
      </c>
      <c r="CC142" s="86" t="str">
        <f t="shared" si="263"/>
        <v/>
      </c>
      <c r="CD142" s="86" t="str">
        <f t="shared" si="263"/>
        <v/>
      </c>
      <c r="CE142" s="20" t="str">
        <f t="shared" si="257"/>
        <v/>
      </c>
      <c r="CF142" s="14" t="str">
        <f t="shared" si="213"/>
        <v/>
      </c>
      <c r="CG142" s="14" t="str">
        <f t="shared" si="214"/>
        <v/>
      </c>
      <c r="CH142" s="8">
        <f t="shared" si="215"/>
        <v>0</v>
      </c>
      <c r="CI142" s="9" t="str">
        <f t="shared" si="216"/>
        <v/>
      </c>
      <c r="CJ142" s="9" t="str">
        <f t="shared" si="217"/>
        <v/>
      </c>
      <c r="CK142" s="9" t="str">
        <f t="shared" si="218"/>
        <v/>
      </c>
      <c r="CL142" s="9" t="str">
        <f t="shared" si="219"/>
        <v/>
      </c>
      <c r="CM142" s="9" t="str">
        <f t="shared" si="220"/>
        <v/>
      </c>
      <c r="CN142" s="9" t="str">
        <f t="shared" si="221"/>
        <v/>
      </c>
      <c r="CO142" s="9" t="str">
        <f t="shared" si="261"/>
        <v/>
      </c>
      <c r="CP142" s="9" t="str">
        <f t="shared" si="261"/>
        <v/>
      </c>
      <c r="CQ142" s="9" t="str">
        <f t="shared" si="261"/>
        <v/>
      </c>
      <c r="CR142" s="9" t="str">
        <f t="shared" si="261"/>
        <v/>
      </c>
      <c r="CS142" s="9" t="str">
        <f t="shared" si="261"/>
        <v/>
      </c>
      <c r="CT142" s="9" t="str">
        <f t="shared" si="261"/>
        <v/>
      </c>
      <c r="CU142" s="9" t="str">
        <f t="shared" si="261"/>
        <v/>
      </c>
      <c r="CV142" s="9" t="str">
        <f t="shared" si="223"/>
        <v/>
      </c>
      <c r="CW142" s="9" t="str">
        <f t="shared" si="262"/>
        <v/>
      </c>
      <c r="CX142" s="9" t="str">
        <f t="shared" si="262"/>
        <v/>
      </c>
      <c r="CY142" s="9" t="str">
        <f t="shared" si="262"/>
        <v/>
      </c>
      <c r="CZ142" s="9" t="str">
        <f t="shared" si="262"/>
        <v/>
      </c>
      <c r="DA142" s="9" t="str">
        <f t="shared" si="262"/>
        <v/>
      </c>
      <c r="DB142" s="9" t="str">
        <f t="shared" si="262"/>
        <v/>
      </c>
      <c r="DC142" s="9" t="str">
        <f t="shared" si="262"/>
        <v/>
      </c>
      <c r="DD142" s="2" t="str">
        <f t="shared" si="225"/>
        <v/>
      </c>
      <c r="DE142" s="2" t="str">
        <f t="shared" si="226"/>
        <v/>
      </c>
      <c r="DF142" s="2" t="str">
        <f t="shared" si="227"/>
        <v/>
      </c>
      <c r="DG142" s="2" t="str">
        <f t="shared" si="228"/>
        <v/>
      </c>
      <c r="DH142" s="2" t="str">
        <f t="shared" si="229"/>
        <v/>
      </c>
      <c r="DI142" s="2" t="str">
        <f t="shared" si="230"/>
        <v/>
      </c>
      <c r="DJ142" s="2" t="str">
        <f t="shared" si="231"/>
        <v/>
      </c>
      <c r="DK142" s="2" t="str">
        <f t="shared" si="232"/>
        <v/>
      </c>
      <c r="DL142" s="16" t="str">
        <f t="shared" si="233"/>
        <v/>
      </c>
      <c r="DM142" s="16" t="str">
        <f t="shared" si="234"/>
        <v/>
      </c>
      <c r="DN142" s="16" t="str">
        <f t="shared" si="235"/>
        <v/>
      </c>
      <c r="DO142" s="72" t="str">
        <f t="shared" si="236"/>
        <v/>
      </c>
      <c r="DP142" s="16" t="str">
        <f t="shared" si="237"/>
        <v/>
      </c>
      <c r="DQ142" s="16" t="str">
        <f t="shared" si="238"/>
        <v/>
      </c>
      <c r="DR142" s="2" t="str">
        <f t="shared" si="239"/>
        <v/>
      </c>
      <c r="DS142" s="2" t="str">
        <f t="shared" si="240"/>
        <v/>
      </c>
      <c r="DT142" s="2" t="str">
        <f t="shared" si="241"/>
        <v/>
      </c>
      <c r="DU142" s="2" t="str">
        <f t="shared" si="242"/>
        <v/>
      </c>
      <c r="DV142" s="15"/>
      <c r="DW142" s="17"/>
      <c r="DX142" s="17"/>
      <c r="DY142" s="47" t="str">
        <f t="shared" si="260"/>
        <v/>
      </c>
      <c r="DZ142" s="47" t="str">
        <f t="shared" si="260"/>
        <v/>
      </c>
      <c r="EA142" s="47" t="str">
        <f t="shared" si="260"/>
        <v/>
      </c>
      <c r="EB142" s="47" t="str">
        <f t="shared" si="260"/>
        <v/>
      </c>
      <c r="EC142" s="49" t="str">
        <f t="shared" si="260"/>
        <v/>
      </c>
      <c r="ED142" s="49" t="str">
        <f t="shared" si="260"/>
        <v/>
      </c>
      <c r="EE142" s="47" t="str">
        <f t="shared" si="260"/>
        <v/>
      </c>
      <c r="EF142" s="47" t="str">
        <f t="shared" si="260"/>
        <v/>
      </c>
      <c r="EG142" s="47" t="str">
        <f t="shared" si="260"/>
        <v/>
      </c>
      <c r="EH142" s="6">
        <f t="shared" si="152"/>
        <v>0</v>
      </c>
      <c r="EI142" s="6">
        <f t="shared" si="153"/>
        <v>0</v>
      </c>
      <c r="EJ142" s="2" t="str">
        <f t="shared" si="154"/>
        <v/>
      </c>
      <c r="EK142" s="2" t="str">
        <f t="shared" si="155"/>
        <v/>
      </c>
      <c r="EL142" s="2" t="str">
        <f t="shared" si="259"/>
        <v/>
      </c>
      <c r="EM142" s="2" t="str">
        <f t="shared" si="156"/>
        <v/>
      </c>
      <c r="EN142" s="2" t="str">
        <f t="shared" si="157"/>
        <v/>
      </c>
      <c r="EO142" s="2">
        <f t="shared" si="158"/>
        <v>0</v>
      </c>
      <c r="EP142" s="2">
        <f t="shared" si="243"/>
        <v>0</v>
      </c>
      <c r="EQ142" s="2"/>
      <c r="ER142" s="2"/>
      <c r="ES142" s="2"/>
      <c r="ET142" s="2"/>
      <c r="EU142" s="2"/>
      <c r="EV142" s="2"/>
      <c r="EW142" s="2">
        <f t="shared" si="159"/>
        <v>0</v>
      </c>
      <c r="EX142" s="2">
        <f t="shared" si="160"/>
        <v>0</v>
      </c>
      <c r="EY142" s="2">
        <f t="shared" si="244"/>
        <v>0</v>
      </c>
      <c r="EZ142" s="2">
        <f t="shared" si="161"/>
        <v>0</v>
      </c>
      <c r="FA142" s="2">
        <f t="shared" si="162"/>
        <v>0</v>
      </c>
      <c r="FB142" s="59"/>
      <c r="FC142" s="2">
        <f t="shared" si="163"/>
        <v>0</v>
      </c>
      <c r="FD142" s="2">
        <f t="shared" si="245"/>
        <v>0</v>
      </c>
      <c r="FE142" s="3">
        <f t="shared" si="258"/>
        <v>0</v>
      </c>
      <c r="FF142" s="3">
        <f t="shared" si="246"/>
        <v>0</v>
      </c>
      <c r="FG142" s="3">
        <f t="shared" si="247"/>
        <v>0</v>
      </c>
      <c r="FH142" s="3">
        <f t="shared" si="164"/>
        <v>0</v>
      </c>
      <c r="FI142" s="67">
        <f t="shared" si="165"/>
        <v>0</v>
      </c>
      <c r="FJ142" s="3">
        <f t="shared" si="166"/>
        <v>0</v>
      </c>
      <c r="FK142" s="3">
        <f t="shared" si="167"/>
        <v>0</v>
      </c>
      <c r="FL142" s="3">
        <f t="shared" si="248"/>
        <v>0</v>
      </c>
      <c r="FM142" s="3">
        <f t="shared" si="249"/>
        <v>0</v>
      </c>
      <c r="FN142" s="3">
        <f t="shared" si="250"/>
        <v>0</v>
      </c>
      <c r="FO142" s="2">
        <f t="shared" si="168"/>
        <v>0</v>
      </c>
      <c r="FP142" s="2">
        <f t="shared" si="169"/>
        <v>0</v>
      </c>
      <c r="FQ142" s="2">
        <f t="shared" si="251"/>
        <v>0</v>
      </c>
      <c r="FR142" s="6" t="str">
        <f>IF(A142=1,1,IF(DW142="","",COUNTA($DW$31:DW142)+1))</f>
        <v/>
      </c>
      <c r="FS142" s="6" t="str">
        <f t="shared" si="170"/>
        <v/>
      </c>
      <c r="FT142" s="43">
        <f t="shared" si="252"/>
        <v>0</v>
      </c>
      <c r="FU142" s="23">
        <f t="shared" si="253"/>
        <v>0</v>
      </c>
      <c r="FV142" s="21">
        <f t="shared" si="254"/>
        <v>0</v>
      </c>
    </row>
    <row r="143" spans="1:178">
      <c r="A143" s="4" t="str">
        <f t="shared" si="171"/>
        <v/>
      </c>
      <c r="B143" s="33"/>
      <c r="C143" s="33"/>
      <c r="D143" s="33"/>
      <c r="E143" s="33"/>
      <c r="F143" s="33"/>
      <c r="G143" s="11" t="str">
        <f t="shared" si="138"/>
        <v/>
      </c>
      <c r="H143" s="3" t="str">
        <f t="shared" si="172"/>
        <v/>
      </c>
      <c r="I143" s="3" t="str">
        <f t="shared" si="139"/>
        <v/>
      </c>
      <c r="J143" s="3" t="str">
        <f t="shared" si="173"/>
        <v/>
      </c>
      <c r="K143" s="3" t="str">
        <f t="shared" si="140"/>
        <v/>
      </c>
      <c r="L143" s="2" t="str">
        <f t="shared" si="141"/>
        <v/>
      </c>
      <c r="M143" s="8" t="str">
        <f t="shared" si="174"/>
        <v/>
      </c>
      <c r="N143" s="8" t="str">
        <f t="shared" si="142"/>
        <v/>
      </c>
      <c r="O143" s="8" t="str">
        <f t="shared" si="175"/>
        <v/>
      </c>
      <c r="P143" s="8" t="str">
        <f t="shared" si="143"/>
        <v/>
      </c>
      <c r="Q143" s="2" t="str">
        <f t="shared" si="144"/>
        <v/>
      </c>
      <c r="R143" s="3" t="str">
        <f t="shared" si="145"/>
        <v/>
      </c>
      <c r="S143" s="3" t="str">
        <f t="shared" si="146"/>
        <v/>
      </c>
      <c r="T143" s="3" t="str">
        <f t="shared" si="176"/>
        <v/>
      </c>
      <c r="U143" s="8" t="str">
        <f t="shared" si="147"/>
        <v/>
      </c>
      <c r="V143" s="2" t="str">
        <f t="shared" si="148"/>
        <v/>
      </c>
      <c r="W143" s="2" t="str">
        <f t="shared" si="149"/>
        <v/>
      </c>
      <c r="X143" s="2" t="str">
        <f t="shared" si="255"/>
        <v/>
      </c>
      <c r="Y143" s="2" t="str">
        <f t="shared" si="150"/>
        <v/>
      </c>
      <c r="Z143" s="46" t="str">
        <f t="shared" si="177"/>
        <v/>
      </c>
      <c r="AA143" s="46" t="str">
        <f t="shared" si="178"/>
        <v/>
      </c>
      <c r="AB143" s="47"/>
      <c r="AC143" s="46" t="str">
        <f t="shared" si="179"/>
        <v/>
      </c>
      <c r="AD143" s="47" t="str">
        <f t="shared" si="180"/>
        <v/>
      </c>
      <c r="AE143" s="48" t="str">
        <f t="shared" si="181"/>
        <v/>
      </c>
      <c r="AF143" s="49" t="str">
        <f t="shared" si="264"/>
        <v/>
      </c>
      <c r="AG143" s="49" t="str">
        <f t="shared" si="264"/>
        <v/>
      </c>
      <c r="AH143" s="49" t="str">
        <f t="shared" si="264"/>
        <v/>
      </c>
      <c r="AI143" s="47" t="str">
        <f t="shared" si="264"/>
        <v/>
      </c>
      <c r="AJ143" s="47" t="str">
        <f t="shared" si="264"/>
        <v/>
      </c>
      <c r="AK143" s="46" t="str">
        <f t="shared" si="264"/>
        <v/>
      </c>
      <c r="AL143" s="47"/>
      <c r="AM143" s="53" t="str">
        <f t="shared" si="182"/>
        <v/>
      </c>
      <c r="AN143" s="50" t="str">
        <f t="shared" si="183"/>
        <v/>
      </c>
      <c r="AO143" s="51"/>
      <c r="AP143" s="52" t="str">
        <f t="shared" si="184"/>
        <v/>
      </c>
      <c r="AQ143" s="52" t="str">
        <f t="shared" si="185"/>
        <v/>
      </c>
      <c r="AR143" s="47">
        <f t="shared" si="186"/>
        <v>0</v>
      </c>
      <c r="AS143" s="53" t="str">
        <f t="shared" si="187"/>
        <v/>
      </c>
      <c r="AT143" s="52" t="str">
        <f t="shared" si="188"/>
        <v/>
      </c>
      <c r="AU143" s="9" t="str">
        <f t="shared" si="189"/>
        <v/>
      </c>
      <c r="AV143" s="9" t="str">
        <f t="shared" si="190"/>
        <v/>
      </c>
      <c r="AW143" s="12" t="str">
        <f t="shared" si="191"/>
        <v/>
      </c>
      <c r="AX143" s="9" t="str">
        <f t="shared" si="192"/>
        <v/>
      </c>
      <c r="AY143" s="12" t="str">
        <f t="shared" si="193"/>
        <v/>
      </c>
      <c r="AZ143" s="10" t="str">
        <f t="shared" si="194"/>
        <v/>
      </c>
      <c r="BA143" s="10" t="str">
        <f t="shared" si="195"/>
        <v/>
      </c>
      <c r="BB143" s="10" t="str">
        <f t="shared" si="196"/>
        <v/>
      </c>
      <c r="BC143" s="10" t="str">
        <f t="shared" si="197"/>
        <v/>
      </c>
      <c r="BD143" s="10" t="str">
        <f t="shared" si="198"/>
        <v/>
      </c>
      <c r="BE143" s="12" t="str">
        <f t="shared" si="199"/>
        <v/>
      </c>
      <c r="BF143" s="9" t="str">
        <f t="shared" si="200"/>
        <v/>
      </c>
      <c r="BG143" s="9" t="str">
        <f t="shared" si="201"/>
        <v/>
      </c>
      <c r="BH143" s="7" t="str">
        <f t="shared" si="202"/>
        <v/>
      </c>
      <c r="BI143" s="7" t="str">
        <f t="shared" si="203"/>
        <v/>
      </c>
      <c r="BJ143" s="12" t="str">
        <f t="shared" si="204"/>
        <v/>
      </c>
      <c r="BK143" s="80" t="str">
        <f t="shared" si="205"/>
        <v/>
      </c>
      <c r="BL143" s="7" t="str">
        <f t="shared" si="206"/>
        <v/>
      </c>
      <c r="BM143" s="7" t="str">
        <f t="shared" si="256"/>
        <v/>
      </c>
      <c r="BN143" s="12" t="str">
        <f t="shared" si="207"/>
        <v/>
      </c>
      <c r="BO143" s="9" t="str">
        <f t="shared" si="208"/>
        <v/>
      </c>
      <c r="BP143" s="2" t="str">
        <f t="shared" si="209"/>
        <v/>
      </c>
      <c r="BQ143" s="2" t="str">
        <f t="shared" si="210"/>
        <v/>
      </c>
      <c r="BR143" s="20" t="str">
        <f t="shared" si="263"/>
        <v/>
      </c>
      <c r="BS143" s="20" t="str">
        <f t="shared" si="263"/>
        <v/>
      </c>
      <c r="BT143" s="20" t="str">
        <f t="shared" si="263"/>
        <v/>
      </c>
      <c r="BU143" s="86" t="str">
        <f t="shared" si="211"/>
        <v/>
      </c>
      <c r="BV143" s="86" t="str">
        <f t="shared" si="212"/>
        <v/>
      </c>
      <c r="BW143" s="20" t="str">
        <f t="shared" si="263"/>
        <v/>
      </c>
      <c r="BX143" s="86" t="str">
        <f t="shared" si="263"/>
        <v/>
      </c>
      <c r="BY143" s="86" t="str">
        <f t="shared" si="263"/>
        <v/>
      </c>
      <c r="BZ143" s="86" t="str">
        <f t="shared" si="263"/>
        <v/>
      </c>
      <c r="CA143" s="86" t="str">
        <f t="shared" si="263"/>
        <v/>
      </c>
      <c r="CB143" s="86" t="str">
        <f t="shared" si="263"/>
        <v/>
      </c>
      <c r="CC143" s="86" t="str">
        <f t="shared" si="263"/>
        <v/>
      </c>
      <c r="CD143" s="86" t="str">
        <f t="shared" si="263"/>
        <v/>
      </c>
      <c r="CE143" s="20" t="str">
        <f t="shared" si="257"/>
        <v/>
      </c>
      <c r="CF143" s="14" t="str">
        <f t="shared" si="213"/>
        <v/>
      </c>
      <c r="CG143" s="14" t="str">
        <f t="shared" si="214"/>
        <v/>
      </c>
      <c r="CH143" s="8">
        <f t="shared" si="215"/>
        <v>0</v>
      </c>
      <c r="CI143" s="9" t="str">
        <f t="shared" si="216"/>
        <v/>
      </c>
      <c r="CJ143" s="9" t="str">
        <f t="shared" si="217"/>
        <v/>
      </c>
      <c r="CK143" s="9" t="str">
        <f t="shared" si="218"/>
        <v/>
      </c>
      <c r="CL143" s="9" t="str">
        <f t="shared" si="219"/>
        <v/>
      </c>
      <c r="CM143" s="9" t="str">
        <f t="shared" si="220"/>
        <v/>
      </c>
      <c r="CN143" s="9" t="str">
        <f t="shared" si="221"/>
        <v/>
      </c>
      <c r="CO143" s="9" t="str">
        <f t="shared" si="261"/>
        <v/>
      </c>
      <c r="CP143" s="9" t="str">
        <f t="shared" si="261"/>
        <v/>
      </c>
      <c r="CQ143" s="9" t="str">
        <f t="shared" si="261"/>
        <v/>
      </c>
      <c r="CR143" s="9" t="str">
        <f t="shared" si="261"/>
        <v/>
      </c>
      <c r="CS143" s="9" t="str">
        <f t="shared" si="261"/>
        <v/>
      </c>
      <c r="CT143" s="9" t="str">
        <f t="shared" si="261"/>
        <v/>
      </c>
      <c r="CU143" s="9" t="str">
        <f t="shared" si="261"/>
        <v/>
      </c>
      <c r="CV143" s="9" t="str">
        <f t="shared" si="223"/>
        <v/>
      </c>
      <c r="CW143" s="9" t="str">
        <f t="shared" si="262"/>
        <v/>
      </c>
      <c r="CX143" s="9" t="str">
        <f t="shared" si="262"/>
        <v/>
      </c>
      <c r="CY143" s="9" t="str">
        <f t="shared" si="262"/>
        <v/>
      </c>
      <c r="CZ143" s="9" t="str">
        <f t="shared" si="262"/>
        <v/>
      </c>
      <c r="DA143" s="9" t="str">
        <f t="shared" si="262"/>
        <v/>
      </c>
      <c r="DB143" s="9" t="str">
        <f t="shared" si="262"/>
        <v/>
      </c>
      <c r="DC143" s="9" t="str">
        <f t="shared" si="262"/>
        <v/>
      </c>
      <c r="DD143" s="2" t="str">
        <f t="shared" si="225"/>
        <v/>
      </c>
      <c r="DE143" s="2" t="str">
        <f t="shared" si="226"/>
        <v/>
      </c>
      <c r="DF143" s="2" t="str">
        <f t="shared" si="227"/>
        <v/>
      </c>
      <c r="DG143" s="2" t="str">
        <f t="shared" si="228"/>
        <v/>
      </c>
      <c r="DH143" s="2" t="str">
        <f t="shared" si="229"/>
        <v/>
      </c>
      <c r="DI143" s="2" t="str">
        <f t="shared" si="230"/>
        <v/>
      </c>
      <c r="DJ143" s="2" t="str">
        <f t="shared" si="231"/>
        <v/>
      </c>
      <c r="DK143" s="2" t="str">
        <f t="shared" si="232"/>
        <v/>
      </c>
      <c r="DL143" s="16" t="str">
        <f t="shared" si="233"/>
        <v/>
      </c>
      <c r="DM143" s="16" t="str">
        <f t="shared" si="234"/>
        <v/>
      </c>
      <c r="DN143" s="16" t="str">
        <f t="shared" si="235"/>
        <v/>
      </c>
      <c r="DO143" s="72" t="str">
        <f t="shared" si="236"/>
        <v/>
      </c>
      <c r="DP143" s="16" t="str">
        <f t="shared" si="237"/>
        <v/>
      </c>
      <c r="DQ143" s="16" t="str">
        <f t="shared" si="238"/>
        <v/>
      </c>
      <c r="DR143" s="2" t="str">
        <f t="shared" si="239"/>
        <v/>
      </c>
      <c r="DS143" s="2" t="str">
        <f t="shared" si="240"/>
        <v/>
      </c>
      <c r="DT143" s="2" t="str">
        <f t="shared" si="241"/>
        <v/>
      </c>
      <c r="DU143" s="2" t="str">
        <f t="shared" si="242"/>
        <v/>
      </c>
      <c r="DV143" s="15"/>
      <c r="DW143" s="17"/>
      <c r="DX143" s="17"/>
      <c r="DY143" s="47" t="str">
        <f t="shared" si="260"/>
        <v/>
      </c>
      <c r="DZ143" s="47" t="str">
        <f t="shared" si="260"/>
        <v/>
      </c>
      <c r="EA143" s="47" t="str">
        <f t="shared" si="260"/>
        <v/>
      </c>
      <c r="EB143" s="47" t="str">
        <f t="shared" si="260"/>
        <v/>
      </c>
      <c r="EC143" s="49" t="str">
        <f t="shared" si="260"/>
        <v/>
      </c>
      <c r="ED143" s="49" t="str">
        <f t="shared" si="260"/>
        <v/>
      </c>
      <c r="EE143" s="47" t="str">
        <f t="shared" si="260"/>
        <v/>
      </c>
      <c r="EF143" s="47" t="str">
        <f t="shared" si="260"/>
        <v/>
      </c>
      <c r="EG143" s="47" t="str">
        <f t="shared" si="260"/>
        <v/>
      </c>
      <c r="EH143" s="6">
        <f t="shared" si="152"/>
        <v>0</v>
      </c>
      <c r="EI143" s="6">
        <f t="shared" si="153"/>
        <v>0</v>
      </c>
      <c r="EJ143" s="2" t="str">
        <f t="shared" si="154"/>
        <v/>
      </c>
      <c r="EK143" s="2" t="str">
        <f t="shared" si="155"/>
        <v/>
      </c>
      <c r="EL143" s="2" t="str">
        <f t="shared" si="259"/>
        <v/>
      </c>
      <c r="EM143" s="2" t="str">
        <f t="shared" si="156"/>
        <v/>
      </c>
      <c r="EN143" s="2" t="str">
        <f t="shared" si="157"/>
        <v/>
      </c>
      <c r="EO143" s="2">
        <f t="shared" si="158"/>
        <v>0</v>
      </c>
      <c r="EP143" s="2">
        <f t="shared" si="243"/>
        <v>0</v>
      </c>
      <c r="EQ143" s="2"/>
      <c r="ER143" s="2"/>
      <c r="ES143" s="2"/>
      <c r="ET143" s="2"/>
      <c r="EU143" s="2"/>
      <c r="EV143" s="2"/>
      <c r="EW143" s="2">
        <f t="shared" si="159"/>
        <v>0</v>
      </c>
      <c r="EX143" s="2">
        <f t="shared" si="160"/>
        <v>0</v>
      </c>
      <c r="EY143" s="2">
        <f t="shared" si="244"/>
        <v>0</v>
      </c>
      <c r="EZ143" s="2">
        <f t="shared" si="161"/>
        <v>0</v>
      </c>
      <c r="FA143" s="2">
        <f t="shared" si="162"/>
        <v>0</v>
      </c>
      <c r="FB143" s="59"/>
      <c r="FC143" s="2">
        <f t="shared" si="163"/>
        <v>0</v>
      </c>
      <c r="FD143" s="2">
        <f t="shared" si="245"/>
        <v>0</v>
      </c>
      <c r="FE143" s="3">
        <f t="shared" si="258"/>
        <v>0</v>
      </c>
      <c r="FF143" s="3">
        <f t="shared" si="246"/>
        <v>0</v>
      </c>
      <c r="FG143" s="3">
        <f t="shared" si="247"/>
        <v>0</v>
      </c>
      <c r="FH143" s="3">
        <f t="shared" si="164"/>
        <v>0</v>
      </c>
      <c r="FI143" s="67">
        <f t="shared" si="165"/>
        <v>0</v>
      </c>
      <c r="FJ143" s="3">
        <f t="shared" si="166"/>
        <v>0</v>
      </c>
      <c r="FK143" s="3">
        <f t="shared" si="167"/>
        <v>0</v>
      </c>
      <c r="FL143" s="3">
        <f t="shared" si="248"/>
        <v>0</v>
      </c>
      <c r="FM143" s="3">
        <f t="shared" si="249"/>
        <v>0</v>
      </c>
      <c r="FN143" s="3">
        <f t="shared" si="250"/>
        <v>0</v>
      </c>
      <c r="FO143" s="2">
        <f t="shared" si="168"/>
        <v>0</v>
      </c>
      <c r="FP143" s="2">
        <f t="shared" si="169"/>
        <v>0</v>
      </c>
      <c r="FQ143" s="2">
        <f t="shared" si="251"/>
        <v>0</v>
      </c>
      <c r="FR143" s="6" t="str">
        <f>IF(A143=1,1,IF(DW143="","",COUNTA($DW$31:DW143)+1))</f>
        <v/>
      </c>
      <c r="FS143" s="6" t="str">
        <f t="shared" si="170"/>
        <v/>
      </c>
      <c r="FT143" s="43">
        <f t="shared" si="252"/>
        <v>0</v>
      </c>
      <c r="FU143" s="23">
        <f t="shared" si="253"/>
        <v>0</v>
      </c>
      <c r="FV143" s="21">
        <f t="shared" si="254"/>
        <v>0</v>
      </c>
    </row>
    <row r="144" spans="1:178">
      <c r="A144" s="4" t="str">
        <f t="shared" si="171"/>
        <v/>
      </c>
      <c r="B144" s="33"/>
      <c r="C144" s="33"/>
      <c r="D144" s="33"/>
      <c r="E144" s="33"/>
      <c r="F144" s="33"/>
      <c r="G144" s="11" t="str">
        <f t="shared" si="138"/>
        <v/>
      </c>
      <c r="H144" s="3" t="str">
        <f t="shared" si="172"/>
        <v/>
      </c>
      <c r="I144" s="3" t="str">
        <f t="shared" si="139"/>
        <v/>
      </c>
      <c r="J144" s="3" t="str">
        <f t="shared" si="173"/>
        <v/>
      </c>
      <c r="K144" s="3" t="str">
        <f t="shared" si="140"/>
        <v/>
      </c>
      <c r="L144" s="2" t="str">
        <f t="shared" si="141"/>
        <v/>
      </c>
      <c r="M144" s="8" t="str">
        <f t="shared" si="174"/>
        <v/>
      </c>
      <c r="N144" s="8" t="str">
        <f t="shared" si="142"/>
        <v/>
      </c>
      <c r="O144" s="8" t="str">
        <f t="shared" si="175"/>
        <v/>
      </c>
      <c r="P144" s="8" t="str">
        <f t="shared" si="143"/>
        <v/>
      </c>
      <c r="Q144" s="2" t="str">
        <f t="shared" si="144"/>
        <v/>
      </c>
      <c r="R144" s="3" t="str">
        <f t="shared" si="145"/>
        <v/>
      </c>
      <c r="S144" s="3" t="str">
        <f t="shared" si="146"/>
        <v/>
      </c>
      <c r="T144" s="3" t="str">
        <f t="shared" si="176"/>
        <v/>
      </c>
      <c r="U144" s="8" t="str">
        <f t="shared" si="147"/>
        <v/>
      </c>
      <c r="V144" s="2" t="str">
        <f t="shared" si="148"/>
        <v/>
      </c>
      <c r="W144" s="2" t="str">
        <f t="shared" si="149"/>
        <v/>
      </c>
      <c r="X144" s="2" t="str">
        <f t="shared" si="255"/>
        <v/>
      </c>
      <c r="Y144" s="2" t="str">
        <f t="shared" si="150"/>
        <v/>
      </c>
      <c r="Z144" s="46" t="str">
        <f t="shared" si="177"/>
        <v/>
      </c>
      <c r="AA144" s="46" t="str">
        <f t="shared" si="178"/>
        <v/>
      </c>
      <c r="AB144" s="47"/>
      <c r="AC144" s="46" t="str">
        <f t="shared" si="179"/>
        <v/>
      </c>
      <c r="AD144" s="47" t="str">
        <f t="shared" si="180"/>
        <v/>
      </c>
      <c r="AE144" s="48" t="str">
        <f t="shared" si="181"/>
        <v/>
      </c>
      <c r="AF144" s="49" t="str">
        <f t="shared" si="264"/>
        <v/>
      </c>
      <c r="AG144" s="49" t="str">
        <f t="shared" si="264"/>
        <v/>
      </c>
      <c r="AH144" s="49" t="str">
        <f t="shared" si="264"/>
        <v/>
      </c>
      <c r="AI144" s="47" t="str">
        <f t="shared" si="264"/>
        <v/>
      </c>
      <c r="AJ144" s="47" t="str">
        <f t="shared" si="264"/>
        <v/>
      </c>
      <c r="AK144" s="46" t="str">
        <f t="shared" si="264"/>
        <v/>
      </c>
      <c r="AL144" s="47"/>
      <c r="AM144" s="53" t="str">
        <f t="shared" si="182"/>
        <v/>
      </c>
      <c r="AN144" s="50" t="str">
        <f t="shared" si="183"/>
        <v/>
      </c>
      <c r="AO144" s="51"/>
      <c r="AP144" s="52" t="str">
        <f t="shared" si="184"/>
        <v/>
      </c>
      <c r="AQ144" s="52" t="str">
        <f t="shared" si="185"/>
        <v/>
      </c>
      <c r="AR144" s="47">
        <f t="shared" si="186"/>
        <v>0</v>
      </c>
      <c r="AS144" s="53" t="str">
        <f t="shared" si="187"/>
        <v/>
      </c>
      <c r="AT144" s="52" t="str">
        <f t="shared" si="188"/>
        <v/>
      </c>
      <c r="AU144" s="9" t="str">
        <f t="shared" si="189"/>
        <v/>
      </c>
      <c r="AV144" s="9" t="str">
        <f t="shared" si="190"/>
        <v/>
      </c>
      <c r="AW144" s="12" t="str">
        <f t="shared" si="191"/>
        <v/>
      </c>
      <c r="AX144" s="9" t="str">
        <f t="shared" si="192"/>
        <v/>
      </c>
      <c r="AY144" s="12" t="str">
        <f t="shared" si="193"/>
        <v/>
      </c>
      <c r="AZ144" s="10" t="str">
        <f t="shared" si="194"/>
        <v/>
      </c>
      <c r="BA144" s="10" t="str">
        <f t="shared" si="195"/>
        <v/>
      </c>
      <c r="BB144" s="10" t="str">
        <f t="shared" si="196"/>
        <v/>
      </c>
      <c r="BC144" s="10" t="str">
        <f t="shared" si="197"/>
        <v/>
      </c>
      <c r="BD144" s="10" t="str">
        <f t="shared" si="198"/>
        <v/>
      </c>
      <c r="BE144" s="12" t="str">
        <f t="shared" si="199"/>
        <v/>
      </c>
      <c r="BF144" s="9" t="str">
        <f t="shared" si="200"/>
        <v/>
      </c>
      <c r="BG144" s="9" t="str">
        <f t="shared" si="201"/>
        <v/>
      </c>
      <c r="BH144" s="7" t="str">
        <f t="shared" si="202"/>
        <v/>
      </c>
      <c r="BI144" s="7" t="str">
        <f t="shared" si="203"/>
        <v/>
      </c>
      <c r="BJ144" s="12" t="str">
        <f t="shared" si="204"/>
        <v/>
      </c>
      <c r="BK144" s="80" t="str">
        <f t="shared" si="205"/>
        <v/>
      </c>
      <c r="BL144" s="7" t="str">
        <f t="shared" si="206"/>
        <v/>
      </c>
      <c r="BM144" s="7" t="str">
        <f t="shared" si="256"/>
        <v/>
      </c>
      <c r="BN144" s="12" t="str">
        <f t="shared" si="207"/>
        <v/>
      </c>
      <c r="BO144" s="9" t="str">
        <f t="shared" si="208"/>
        <v/>
      </c>
      <c r="BP144" s="2" t="str">
        <f t="shared" si="209"/>
        <v/>
      </c>
      <c r="BQ144" s="2" t="str">
        <f t="shared" si="210"/>
        <v/>
      </c>
      <c r="BR144" s="20" t="str">
        <f t="shared" si="263"/>
        <v/>
      </c>
      <c r="BS144" s="20" t="str">
        <f t="shared" si="263"/>
        <v/>
      </c>
      <c r="BT144" s="20" t="str">
        <f t="shared" si="263"/>
        <v/>
      </c>
      <c r="BU144" s="86" t="str">
        <f t="shared" si="211"/>
        <v/>
      </c>
      <c r="BV144" s="86" t="str">
        <f t="shared" si="212"/>
        <v/>
      </c>
      <c r="BW144" s="20" t="str">
        <f t="shared" si="263"/>
        <v/>
      </c>
      <c r="BX144" s="86" t="str">
        <f t="shared" si="263"/>
        <v/>
      </c>
      <c r="BY144" s="86" t="str">
        <f t="shared" si="263"/>
        <v/>
      </c>
      <c r="BZ144" s="86" t="str">
        <f t="shared" si="263"/>
        <v/>
      </c>
      <c r="CA144" s="86" t="str">
        <f t="shared" si="263"/>
        <v/>
      </c>
      <c r="CB144" s="86" t="str">
        <f t="shared" si="263"/>
        <v/>
      </c>
      <c r="CC144" s="86" t="str">
        <f t="shared" si="263"/>
        <v/>
      </c>
      <c r="CD144" s="86" t="str">
        <f t="shared" si="263"/>
        <v/>
      </c>
      <c r="CE144" s="20" t="str">
        <f t="shared" si="257"/>
        <v/>
      </c>
      <c r="CF144" s="14" t="str">
        <f t="shared" si="213"/>
        <v/>
      </c>
      <c r="CG144" s="14" t="str">
        <f t="shared" si="214"/>
        <v/>
      </c>
      <c r="CH144" s="8">
        <f t="shared" si="215"/>
        <v>0</v>
      </c>
      <c r="CI144" s="9" t="str">
        <f t="shared" si="216"/>
        <v/>
      </c>
      <c r="CJ144" s="9" t="str">
        <f t="shared" si="217"/>
        <v/>
      </c>
      <c r="CK144" s="9" t="str">
        <f t="shared" si="218"/>
        <v/>
      </c>
      <c r="CL144" s="9" t="str">
        <f t="shared" si="219"/>
        <v/>
      </c>
      <c r="CM144" s="9" t="str">
        <f t="shared" si="220"/>
        <v/>
      </c>
      <c r="CN144" s="9" t="str">
        <f t="shared" si="221"/>
        <v/>
      </c>
      <c r="CO144" s="9" t="str">
        <f t="shared" si="261"/>
        <v/>
      </c>
      <c r="CP144" s="9" t="str">
        <f t="shared" si="261"/>
        <v/>
      </c>
      <c r="CQ144" s="9" t="str">
        <f t="shared" si="261"/>
        <v/>
      </c>
      <c r="CR144" s="9" t="str">
        <f t="shared" si="261"/>
        <v/>
      </c>
      <c r="CS144" s="9" t="str">
        <f t="shared" si="261"/>
        <v/>
      </c>
      <c r="CT144" s="9" t="str">
        <f t="shared" si="261"/>
        <v/>
      </c>
      <c r="CU144" s="9" t="str">
        <f t="shared" si="261"/>
        <v/>
      </c>
      <c r="CV144" s="9" t="str">
        <f t="shared" si="223"/>
        <v/>
      </c>
      <c r="CW144" s="9" t="str">
        <f t="shared" si="262"/>
        <v/>
      </c>
      <c r="CX144" s="9" t="str">
        <f t="shared" si="262"/>
        <v/>
      </c>
      <c r="CY144" s="9" t="str">
        <f t="shared" si="262"/>
        <v/>
      </c>
      <c r="CZ144" s="9" t="str">
        <f t="shared" si="262"/>
        <v/>
      </c>
      <c r="DA144" s="9" t="str">
        <f t="shared" si="262"/>
        <v/>
      </c>
      <c r="DB144" s="9" t="str">
        <f t="shared" si="262"/>
        <v/>
      </c>
      <c r="DC144" s="9" t="str">
        <f t="shared" si="262"/>
        <v/>
      </c>
      <c r="DD144" s="2" t="str">
        <f t="shared" si="225"/>
        <v/>
      </c>
      <c r="DE144" s="2" t="str">
        <f t="shared" si="226"/>
        <v/>
      </c>
      <c r="DF144" s="2" t="str">
        <f t="shared" si="227"/>
        <v/>
      </c>
      <c r="DG144" s="2" t="str">
        <f t="shared" si="228"/>
        <v/>
      </c>
      <c r="DH144" s="2" t="str">
        <f t="shared" si="229"/>
        <v/>
      </c>
      <c r="DI144" s="2" t="str">
        <f t="shared" si="230"/>
        <v/>
      </c>
      <c r="DJ144" s="2" t="str">
        <f t="shared" si="231"/>
        <v/>
      </c>
      <c r="DK144" s="2" t="str">
        <f t="shared" si="232"/>
        <v/>
      </c>
      <c r="DL144" s="16" t="str">
        <f t="shared" si="233"/>
        <v/>
      </c>
      <c r="DM144" s="16" t="str">
        <f t="shared" si="234"/>
        <v/>
      </c>
      <c r="DN144" s="16" t="str">
        <f t="shared" si="235"/>
        <v/>
      </c>
      <c r="DO144" s="72" t="str">
        <f t="shared" si="236"/>
        <v/>
      </c>
      <c r="DP144" s="16" t="str">
        <f t="shared" si="237"/>
        <v/>
      </c>
      <c r="DQ144" s="16" t="str">
        <f t="shared" si="238"/>
        <v/>
      </c>
      <c r="DR144" s="2" t="str">
        <f t="shared" si="239"/>
        <v/>
      </c>
      <c r="DS144" s="2" t="str">
        <f t="shared" si="240"/>
        <v/>
      </c>
      <c r="DT144" s="2" t="str">
        <f t="shared" si="241"/>
        <v/>
      </c>
      <c r="DU144" s="2" t="str">
        <f t="shared" si="242"/>
        <v/>
      </c>
      <c r="DV144" s="15"/>
      <c r="DW144" s="17"/>
      <c r="DX144" s="17"/>
      <c r="DY144" s="47" t="str">
        <f t="shared" si="260"/>
        <v/>
      </c>
      <c r="DZ144" s="47" t="str">
        <f t="shared" si="260"/>
        <v/>
      </c>
      <c r="EA144" s="47" t="str">
        <f t="shared" si="260"/>
        <v/>
      </c>
      <c r="EB144" s="47" t="str">
        <f t="shared" si="260"/>
        <v/>
      </c>
      <c r="EC144" s="49" t="str">
        <f t="shared" si="260"/>
        <v/>
      </c>
      <c r="ED144" s="49" t="str">
        <f t="shared" si="260"/>
        <v/>
      </c>
      <c r="EE144" s="47" t="str">
        <f t="shared" si="260"/>
        <v/>
      </c>
      <c r="EF144" s="47" t="str">
        <f t="shared" si="260"/>
        <v/>
      </c>
      <c r="EG144" s="47" t="str">
        <f t="shared" si="260"/>
        <v/>
      </c>
      <c r="EH144" s="6">
        <f t="shared" si="152"/>
        <v>0</v>
      </c>
      <c r="EI144" s="6">
        <f t="shared" si="153"/>
        <v>0</v>
      </c>
      <c r="EJ144" s="2" t="str">
        <f t="shared" si="154"/>
        <v/>
      </c>
      <c r="EK144" s="2" t="str">
        <f t="shared" si="155"/>
        <v/>
      </c>
      <c r="EL144" s="2" t="str">
        <f t="shared" si="259"/>
        <v/>
      </c>
      <c r="EM144" s="2" t="str">
        <f t="shared" si="156"/>
        <v/>
      </c>
      <c r="EN144" s="2" t="str">
        <f t="shared" si="157"/>
        <v/>
      </c>
      <c r="EO144" s="2">
        <f t="shared" si="158"/>
        <v>0</v>
      </c>
      <c r="EP144" s="2">
        <f t="shared" si="243"/>
        <v>0</v>
      </c>
      <c r="EQ144" s="2"/>
      <c r="ER144" s="2"/>
      <c r="ES144" s="2"/>
      <c r="ET144" s="2"/>
      <c r="EU144" s="2"/>
      <c r="EV144" s="2"/>
      <c r="EW144" s="2">
        <f t="shared" si="159"/>
        <v>0</v>
      </c>
      <c r="EX144" s="2">
        <f t="shared" si="160"/>
        <v>0</v>
      </c>
      <c r="EY144" s="2">
        <f t="shared" si="244"/>
        <v>0</v>
      </c>
      <c r="EZ144" s="2">
        <f t="shared" si="161"/>
        <v>0</v>
      </c>
      <c r="FA144" s="2">
        <f t="shared" si="162"/>
        <v>0</v>
      </c>
      <c r="FB144" s="59"/>
      <c r="FC144" s="2">
        <f t="shared" si="163"/>
        <v>0</v>
      </c>
      <c r="FD144" s="2">
        <f t="shared" si="245"/>
        <v>0</v>
      </c>
      <c r="FE144" s="3">
        <f t="shared" si="258"/>
        <v>0</v>
      </c>
      <c r="FF144" s="3">
        <f t="shared" si="246"/>
        <v>0</v>
      </c>
      <c r="FG144" s="3">
        <f t="shared" si="247"/>
        <v>0</v>
      </c>
      <c r="FH144" s="3">
        <f t="shared" si="164"/>
        <v>0</v>
      </c>
      <c r="FI144" s="67">
        <f t="shared" si="165"/>
        <v>0</v>
      </c>
      <c r="FJ144" s="3">
        <f t="shared" si="166"/>
        <v>0</v>
      </c>
      <c r="FK144" s="3">
        <f t="shared" si="167"/>
        <v>0</v>
      </c>
      <c r="FL144" s="3">
        <f t="shared" si="248"/>
        <v>0</v>
      </c>
      <c r="FM144" s="3">
        <f t="shared" si="249"/>
        <v>0</v>
      </c>
      <c r="FN144" s="3">
        <f t="shared" si="250"/>
        <v>0</v>
      </c>
      <c r="FO144" s="2">
        <f t="shared" si="168"/>
        <v>0</v>
      </c>
      <c r="FP144" s="2">
        <f t="shared" si="169"/>
        <v>0</v>
      </c>
      <c r="FQ144" s="2">
        <f t="shared" si="251"/>
        <v>0</v>
      </c>
      <c r="FR144" s="6" t="str">
        <f>IF(A144=1,1,IF(DW144="","",COUNTA($DW$31:DW144)+1))</f>
        <v/>
      </c>
      <c r="FS144" s="6" t="str">
        <f t="shared" si="170"/>
        <v/>
      </c>
      <c r="FT144" s="43">
        <f t="shared" si="252"/>
        <v>0</v>
      </c>
      <c r="FU144" s="23">
        <f t="shared" si="253"/>
        <v>0</v>
      </c>
      <c r="FV144" s="21">
        <f t="shared" si="254"/>
        <v>0</v>
      </c>
    </row>
    <row r="145" spans="1:178">
      <c r="A145" s="4" t="str">
        <f t="shared" si="171"/>
        <v/>
      </c>
      <c r="B145" s="33"/>
      <c r="C145" s="33"/>
      <c r="D145" s="33"/>
      <c r="E145" s="33"/>
      <c r="F145" s="33"/>
      <c r="G145" s="11" t="str">
        <f t="shared" si="138"/>
        <v/>
      </c>
      <c r="H145" s="3" t="str">
        <f t="shared" si="172"/>
        <v/>
      </c>
      <c r="I145" s="3" t="str">
        <f t="shared" si="139"/>
        <v/>
      </c>
      <c r="J145" s="3" t="str">
        <f t="shared" si="173"/>
        <v/>
      </c>
      <c r="K145" s="3" t="str">
        <f t="shared" si="140"/>
        <v/>
      </c>
      <c r="L145" s="2" t="str">
        <f t="shared" si="141"/>
        <v/>
      </c>
      <c r="M145" s="8" t="str">
        <f t="shared" si="174"/>
        <v/>
      </c>
      <c r="N145" s="8" t="str">
        <f t="shared" si="142"/>
        <v/>
      </c>
      <c r="O145" s="8" t="str">
        <f t="shared" si="175"/>
        <v/>
      </c>
      <c r="P145" s="8" t="str">
        <f t="shared" si="143"/>
        <v/>
      </c>
      <c r="Q145" s="2" t="str">
        <f t="shared" si="144"/>
        <v/>
      </c>
      <c r="R145" s="3" t="str">
        <f t="shared" si="145"/>
        <v/>
      </c>
      <c r="S145" s="3" t="str">
        <f t="shared" si="146"/>
        <v/>
      </c>
      <c r="T145" s="3" t="str">
        <f t="shared" si="176"/>
        <v/>
      </c>
      <c r="U145" s="8" t="str">
        <f t="shared" si="147"/>
        <v/>
      </c>
      <c r="V145" s="2" t="str">
        <f t="shared" si="148"/>
        <v/>
      </c>
      <c r="W145" s="2" t="str">
        <f t="shared" si="149"/>
        <v/>
      </c>
      <c r="X145" s="2" t="str">
        <f t="shared" si="255"/>
        <v/>
      </c>
      <c r="Y145" s="2" t="str">
        <f t="shared" si="150"/>
        <v/>
      </c>
      <c r="Z145" s="46" t="str">
        <f t="shared" si="177"/>
        <v/>
      </c>
      <c r="AA145" s="46" t="str">
        <f t="shared" si="178"/>
        <v/>
      </c>
      <c r="AB145" s="47"/>
      <c r="AC145" s="46" t="str">
        <f t="shared" si="179"/>
        <v/>
      </c>
      <c r="AD145" s="47" t="str">
        <f t="shared" si="180"/>
        <v/>
      </c>
      <c r="AE145" s="48" t="str">
        <f t="shared" si="181"/>
        <v/>
      </c>
      <c r="AF145" s="49" t="str">
        <f t="shared" si="264"/>
        <v/>
      </c>
      <c r="AG145" s="49" t="str">
        <f t="shared" si="264"/>
        <v/>
      </c>
      <c r="AH145" s="49" t="str">
        <f t="shared" si="264"/>
        <v/>
      </c>
      <c r="AI145" s="47" t="str">
        <f t="shared" si="264"/>
        <v/>
      </c>
      <c r="AJ145" s="47" t="str">
        <f t="shared" si="264"/>
        <v/>
      </c>
      <c r="AK145" s="46" t="str">
        <f t="shared" si="264"/>
        <v/>
      </c>
      <c r="AL145" s="47"/>
      <c r="AM145" s="53" t="str">
        <f t="shared" si="182"/>
        <v/>
      </c>
      <c r="AN145" s="50" t="str">
        <f t="shared" si="183"/>
        <v/>
      </c>
      <c r="AO145" s="51"/>
      <c r="AP145" s="52" t="str">
        <f t="shared" si="184"/>
        <v/>
      </c>
      <c r="AQ145" s="52" t="str">
        <f t="shared" si="185"/>
        <v/>
      </c>
      <c r="AR145" s="47">
        <f t="shared" si="186"/>
        <v>0</v>
      </c>
      <c r="AS145" s="53" t="str">
        <f t="shared" si="187"/>
        <v/>
      </c>
      <c r="AT145" s="52" t="str">
        <f t="shared" si="188"/>
        <v/>
      </c>
      <c r="AU145" s="9" t="str">
        <f t="shared" si="189"/>
        <v/>
      </c>
      <c r="AV145" s="9" t="str">
        <f t="shared" si="190"/>
        <v/>
      </c>
      <c r="AW145" s="12" t="str">
        <f t="shared" si="191"/>
        <v/>
      </c>
      <c r="AX145" s="9" t="str">
        <f t="shared" si="192"/>
        <v/>
      </c>
      <c r="AY145" s="12" t="str">
        <f t="shared" si="193"/>
        <v/>
      </c>
      <c r="AZ145" s="10" t="str">
        <f t="shared" si="194"/>
        <v/>
      </c>
      <c r="BA145" s="10" t="str">
        <f t="shared" si="195"/>
        <v/>
      </c>
      <c r="BB145" s="10" t="str">
        <f t="shared" si="196"/>
        <v/>
      </c>
      <c r="BC145" s="10" t="str">
        <f t="shared" si="197"/>
        <v/>
      </c>
      <c r="BD145" s="10" t="str">
        <f t="shared" si="198"/>
        <v/>
      </c>
      <c r="BE145" s="12" t="str">
        <f t="shared" si="199"/>
        <v/>
      </c>
      <c r="BF145" s="9" t="str">
        <f t="shared" si="200"/>
        <v/>
      </c>
      <c r="BG145" s="9" t="str">
        <f t="shared" si="201"/>
        <v/>
      </c>
      <c r="BH145" s="7" t="str">
        <f t="shared" si="202"/>
        <v/>
      </c>
      <c r="BI145" s="7" t="str">
        <f t="shared" si="203"/>
        <v/>
      </c>
      <c r="BJ145" s="12" t="str">
        <f t="shared" si="204"/>
        <v/>
      </c>
      <c r="BK145" s="80" t="str">
        <f t="shared" si="205"/>
        <v/>
      </c>
      <c r="BL145" s="7" t="str">
        <f t="shared" si="206"/>
        <v/>
      </c>
      <c r="BM145" s="7" t="str">
        <f t="shared" si="256"/>
        <v/>
      </c>
      <c r="BN145" s="12" t="str">
        <f t="shared" si="207"/>
        <v/>
      </c>
      <c r="BO145" s="9" t="str">
        <f t="shared" si="208"/>
        <v/>
      </c>
      <c r="BP145" s="2" t="str">
        <f t="shared" si="209"/>
        <v/>
      </c>
      <c r="BQ145" s="2" t="str">
        <f t="shared" si="210"/>
        <v/>
      </c>
      <c r="BR145" s="20" t="str">
        <f t="shared" si="263"/>
        <v/>
      </c>
      <c r="BS145" s="20" t="str">
        <f t="shared" si="263"/>
        <v/>
      </c>
      <c r="BT145" s="20" t="str">
        <f t="shared" si="263"/>
        <v/>
      </c>
      <c r="BU145" s="86" t="str">
        <f t="shared" si="211"/>
        <v/>
      </c>
      <c r="BV145" s="86" t="str">
        <f t="shared" si="212"/>
        <v/>
      </c>
      <c r="BW145" s="20" t="str">
        <f t="shared" si="263"/>
        <v/>
      </c>
      <c r="BX145" s="86" t="str">
        <f t="shared" si="263"/>
        <v/>
      </c>
      <c r="BY145" s="86" t="str">
        <f t="shared" si="263"/>
        <v/>
      </c>
      <c r="BZ145" s="86" t="str">
        <f t="shared" si="263"/>
        <v/>
      </c>
      <c r="CA145" s="86" t="str">
        <f t="shared" si="263"/>
        <v/>
      </c>
      <c r="CB145" s="86" t="str">
        <f t="shared" si="263"/>
        <v/>
      </c>
      <c r="CC145" s="86" t="str">
        <f t="shared" si="263"/>
        <v/>
      </c>
      <c r="CD145" s="86" t="str">
        <f t="shared" si="263"/>
        <v/>
      </c>
      <c r="CE145" s="20" t="str">
        <f t="shared" si="257"/>
        <v/>
      </c>
      <c r="CF145" s="14" t="str">
        <f t="shared" si="213"/>
        <v/>
      </c>
      <c r="CG145" s="14" t="str">
        <f t="shared" si="214"/>
        <v/>
      </c>
      <c r="CH145" s="8">
        <f t="shared" si="215"/>
        <v>0</v>
      </c>
      <c r="CI145" s="9" t="str">
        <f t="shared" si="216"/>
        <v/>
      </c>
      <c r="CJ145" s="9" t="str">
        <f t="shared" si="217"/>
        <v/>
      </c>
      <c r="CK145" s="9" t="str">
        <f t="shared" si="218"/>
        <v/>
      </c>
      <c r="CL145" s="9" t="str">
        <f t="shared" si="219"/>
        <v/>
      </c>
      <c r="CM145" s="9" t="str">
        <f t="shared" si="220"/>
        <v/>
      </c>
      <c r="CN145" s="9" t="str">
        <f t="shared" si="221"/>
        <v/>
      </c>
      <c r="CO145" s="9" t="str">
        <f t="shared" si="261"/>
        <v/>
      </c>
      <c r="CP145" s="9" t="str">
        <f t="shared" si="261"/>
        <v/>
      </c>
      <c r="CQ145" s="9" t="str">
        <f t="shared" si="261"/>
        <v/>
      </c>
      <c r="CR145" s="9" t="str">
        <f t="shared" si="261"/>
        <v/>
      </c>
      <c r="CS145" s="9" t="str">
        <f t="shared" si="261"/>
        <v/>
      </c>
      <c r="CT145" s="9" t="str">
        <f t="shared" si="261"/>
        <v/>
      </c>
      <c r="CU145" s="9" t="str">
        <f t="shared" si="261"/>
        <v/>
      </c>
      <c r="CV145" s="9" t="str">
        <f t="shared" si="223"/>
        <v/>
      </c>
      <c r="CW145" s="9" t="str">
        <f t="shared" si="262"/>
        <v/>
      </c>
      <c r="CX145" s="9" t="str">
        <f t="shared" si="262"/>
        <v/>
      </c>
      <c r="CY145" s="9" t="str">
        <f t="shared" si="262"/>
        <v/>
      </c>
      <c r="CZ145" s="9" t="str">
        <f t="shared" si="262"/>
        <v/>
      </c>
      <c r="DA145" s="9" t="str">
        <f t="shared" si="262"/>
        <v/>
      </c>
      <c r="DB145" s="9" t="str">
        <f t="shared" si="262"/>
        <v/>
      </c>
      <c r="DC145" s="9" t="str">
        <f t="shared" si="262"/>
        <v/>
      </c>
      <c r="DD145" s="2" t="str">
        <f t="shared" si="225"/>
        <v/>
      </c>
      <c r="DE145" s="2" t="str">
        <f t="shared" si="226"/>
        <v/>
      </c>
      <c r="DF145" s="2" t="str">
        <f t="shared" si="227"/>
        <v/>
      </c>
      <c r="DG145" s="2" t="str">
        <f t="shared" si="228"/>
        <v/>
      </c>
      <c r="DH145" s="2" t="str">
        <f t="shared" si="229"/>
        <v/>
      </c>
      <c r="DI145" s="2" t="str">
        <f t="shared" si="230"/>
        <v/>
      </c>
      <c r="DJ145" s="2" t="str">
        <f t="shared" si="231"/>
        <v/>
      </c>
      <c r="DK145" s="2" t="str">
        <f t="shared" si="232"/>
        <v/>
      </c>
      <c r="DL145" s="16" t="str">
        <f t="shared" si="233"/>
        <v/>
      </c>
      <c r="DM145" s="16" t="str">
        <f t="shared" si="234"/>
        <v/>
      </c>
      <c r="DN145" s="16" t="str">
        <f t="shared" si="235"/>
        <v/>
      </c>
      <c r="DO145" s="72" t="str">
        <f t="shared" si="236"/>
        <v/>
      </c>
      <c r="DP145" s="16" t="str">
        <f t="shared" si="237"/>
        <v/>
      </c>
      <c r="DQ145" s="16" t="str">
        <f t="shared" si="238"/>
        <v/>
      </c>
      <c r="DR145" s="2" t="str">
        <f t="shared" si="239"/>
        <v/>
      </c>
      <c r="DS145" s="2" t="str">
        <f t="shared" si="240"/>
        <v/>
      </c>
      <c r="DT145" s="2" t="str">
        <f t="shared" si="241"/>
        <v/>
      </c>
      <c r="DU145" s="2" t="str">
        <f t="shared" si="242"/>
        <v/>
      </c>
      <c r="DV145" s="15"/>
      <c r="DW145" s="17"/>
      <c r="DX145" s="17"/>
      <c r="DY145" s="47" t="str">
        <f t="shared" si="260"/>
        <v/>
      </c>
      <c r="DZ145" s="47" t="str">
        <f t="shared" si="260"/>
        <v/>
      </c>
      <c r="EA145" s="47" t="str">
        <f t="shared" si="260"/>
        <v/>
      </c>
      <c r="EB145" s="47" t="str">
        <f t="shared" si="260"/>
        <v/>
      </c>
      <c r="EC145" s="49" t="str">
        <f t="shared" si="260"/>
        <v/>
      </c>
      <c r="ED145" s="49" t="str">
        <f t="shared" si="260"/>
        <v/>
      </c>
      <c r="EE145" s="47" t="str">
        <f t="shared" si="260"/>
        <v/>
      </c>
      <c r="EF145" s="47" t="str">
        <f t="shared" si="260"/>
        <v/>
      </c>
      <c r="EG145" s="47" t="str">
        <f t="shared" si="260"/>
        <v/>
      </c>
      <c r="EH145" s="6">
        <f t="shared" si="152"/>
        <v>0</v>
      </c>
      <c r="EI145" s="6">
        <f t="shared" si="153"/>
        <v>0</v>
      </c>
      <c r="EJ145" s="2" t="str">
        <f t="shared" si="154"/>
        <v/>
      </c>
      <c r="EK145" s="2" t="str">
        <f t="shared" si="155"/>
        <v/>
      </c>
      <c r="EL145" s="2" t="str">
        <f t="shared" si="259"/>
        <v/>
      </c>
      <c r="EM145" s="2" t="str">
        <f t="shared" si="156"/>
        <v/>
      </c>
      <c r="EN145" s="2" t="str">
        <f t="shared" si="157"/>
        <v/>
      </c>
      <c r="EO145" s="2">
        <f t="shared" si="158"/>
        <v>0</v>
      </c>
      <c r="EP145" s="2">
        <f t="shared" si="243"/>
        <v>0</v>
      </c>
      <c r="EQ145" s="2"/>
      <c r="ER145" s="2"/>
      <c r="ES145" s="2"/>
      <c r="ET145" s="2"/>
      <c r="EU145" s="2"/>
      <c r="EV145" s="2"/>
      <c r="EW145" s="2">
        <f t="shared" si="159"/>
        <v>0</v>
      </c>
      <c r="EX145" s="2">
        <f t="shared" si="160"/>
        <v>0</v>
      </c>
      <c r="EY145" s="2">
        <f t="shared" si="244"/>
        <v>0</v>
      </c>
      <c r="EZ145" s="2">
        <f t="shared" si="161"/>
        <v>0</v>
      </c>
      <c r="FA145" s="2">
        <f t="shared" si="162"/>
        <v>0</v>
      </c>
      <c r="FB145" s="59"/>
      <c r="FC145" s="2">
        <f t="shared" si="163"/>
        <v>0</v>
      </c>
      <c r="FD145" s="2">
        <f t="shared" si="245"/>
        <v>0</v>
      </c>
      <c r="FE145" s="3">
        <f t="shared" si="258"/>
        <v>0</v>
      </c>
      <c r="FF145" s="3">
        <f t="shared" si="246"/>
        <v>0</v>
      </c>
      <c r="FG145" s="3">
        <f t="shared" si="247"/>
        <v>0</v>
      </c>
      <c r="FH145" s="3">
        <f t="shared" si="164"/>
        <v>0</v>
      </c>
      <c r="FI145" s="67">
        <f t="shared" si="165"/>
        <v>0</v>
      </c>
      <c r="FJ145" s="3">
        <f t="shared" si="166"/>
        <v>0</v>
      </c>
      <c r="FK145" s="3">
        <f t="shared" si="167"/>
        <v>0</v>
      </c>
      <c r="FL145" s="3">
        <f t="shared" si="248"/>
        <v>0</v>
      </c>
      <c r="FM145" s="3">
        <f t="shared" si="249"/>
        <v>0</v>
      </c>
      <c r="FN145" s="3">
        <f t="shared" si="250"/>
        <v>0</v>
      </c>
      <c r="FO145" s="2">
        <f t="shared" si="168"/>
        <v>0</v>
      </c>
      <c r="FP145" s="2">
        <f t="shared" si="169"/>
        <v>0</v>
      </c>
      <c r="FQ145" s="2">
        <f t="shared" si="251"/>
        <v>0</v>
      </c>
      <c r="FR145" s="6" t="str">
        <f>IF(A145=1,1,IF(DW145="","",COUNTA($DW$31:DW145)+1))</f>
        <v/>
      </c>
      <c r="FS145" s="6" t="str">
        <f t="shared" si="170"/>
        <v/>
      </c>
      <c r="FT145" s="43">
        <f t="shared" si="252"/>
        <v>0</v>
      </c>
      <c r="FU145" s="23">
        <f t="shared" si="253"/>
        <v>0</v>
      </c>
      <c r="FV145" s="21">
        <f t="shared" si="254"/>
        <v>0</v>
      </c>
    </row>
    <row r="146" spans="1:178">
      <c r="A146" s="4" t="str">
        <f t="shared" si="171"/>
        <v/>
      </c>
      <c r="B146" s="33"/>
      <c r="C146" s="33"/>
      <c r="D146" s="33"/>
      <c r="E146" s="33"/>
      <c r="F146" s="33"/>
      <c r="G146" s="11" t="str">
        <f t="shared" si="138"/>
        <v/>
      </c>
      <c r="H146" s="3" t="str">
        <f t="shared" si="172"/>
        <v/>
      </c>
      <c r="I146" s="3" t="str">
        <f t="shared" si="139"/>
        <v/>
      </c>
      <c r="J146" s="3" t="str">
        <f t="shared" si="173"/>
        <v/>
      </c>
      <c r="K146" s="3" t="str">
        <f t="shared" si="140"/>
        <v/>
      </c>
      <c r="L146" s="2" t="str">
        <f t="shared" si="141"/>
        <v/>
      </c>
      <c r="M146" s="8" t="str">
        <f t="shared" si="174"/>
        <v/>
      </c>
      <c r="N146" s="8" t="str">
        <f t="shared" si="142"/>
        <v/>
      </c>
      <c r="O146" s="8" t="str">
        <f t="shared" si="175"/>
        <v/>
      </c>
      <c r="P146" s="8" t="str">
        <f t="shared" si="143"/>
        <v/>
      </c>
      <c r="Q146" s="2" t="str">
        <f t="shared" si="144"/>
        <v/>
      </c>
      <c r="R146" s="3" t="str">
        <f t="shared" si="145"/>
        <v/>
      </c>
      <c r="S146" s="3" t="str">
        <f t="shared" si="146"/>
        <v/>
      </c>
      <c r="T146" s="3" t="str">
        <f t="shared" si="176"/>
        <v/>
      </c>
      <c r="U146" s="8" t="str">
        <f t="shared" si="147"/>
        <v/>
      </c>
      <c r="V146" s="2" t="str">
        <f t="shared" si="148"/>
        <v/>
      </c>
      <c r="W146" s="2" t="str">
        <f t="shared" si="149"/>
        <v/>
      </c>
      <c r="X146" s="2" t="str">
        <f t="shared" si="255"/>
        <v/>
      </c>
      <c r="Y146" s="2" t="str">
        <f t="shared" si="150"/>
        <v/>
      </c>
      <c r="Z146" s="46" t="str">
        <f t="shared" si="177"/>
        <v/>
      </c>
      <c r="AA146" s="46" t="str">
        <f t="shared" si="178"/>
        <v/>
      </c>
      <c r="AB146" s="47"/>
      <c r="AC146" s="46" t="str">
        <f t="shared" si="179"/>
        <v/>
      </c>
      <c r="AD146" s="47" t="str">
        <f t="shared" si="180"/>
        <v/>
      </c>
      <c r="AE146" s="48" t="str">
        <f t="shared" si="181"/>
        <v/>
      </c>
      <c r="AF146" s="49" t="str">
        <f t="shared" si="264"/>
        <v/>
      </c>
      <c r="AG146" s="49" t="str">
        <f t="shared" si="264"/>
        <v/>
      </c>
      <c r="AH146" s="49" t="str">
        <f t="shared" si="264"/>
        <v/>
      </c>
      <c r="AI146" s="47" t="str">
        <f t="shared" si="264"/>
        <v/>
      </c>
      <c r="AJ146" s="47" t="str">
        <f t="shared" si="264"/>
        <v/>
      </c>
      <c r="AK146" s="46" t="str">
        <f t="shared" si="264"/>
        <v/>
      </c>
      <c r="AL146" s="47"/>
      <c r="AM146" s="53" t="str">
        <f t="shared" si="182"/>
        <v/>
      </c>
      <c r="AN146" s="50" t="str">
        <f t="shared" si="183"/>
        <v/>
      </c>
      <c r="AO146" s="51"/>
      <c r="AP146" s="52" t="str">
        <f t="shared" si="184"/>
        <v/>
      </c>
      <c r="AQ146" s="52" t="str">
        <f t="shared" si="185"/>
        <v/>
      </c>
      <c r="AR146" s="47">
        <f t="shared" si="186"/>
        <v>0</v>
      </c>
      <c r="AS146" s="53" t="str">
        <f t="shared" si="187"/>
        <v/>
      </c>
      <c r="AT146" s="52" t="str">
        <f t="shared" si="188"/>
        <v/>
      </c>
      <c r="AU146" s="9" t="str">
        <f t="shared" si="189"/>
        <v/>
      </c>
      <c r="AV146" s="9" t="str">
        <f t="shared" si="190"/>
        <v/>
      </c>
      <c r="AW146" s="12" t="str">
        <f t="shared" si="191"/>
        <v/>
      </c>
      <c r="AX146" s="9" t="str">
        <f t="shared" si="192"/>
        <v/>
      </c>
      <c r="AY146" s="12" t="str">
        <f t="shared" si="193"/>
        <v/>
      </c>
      <c r="AZ146" s="10" t="str">
        <f t="shared" si="194"/>
        <v/>
      </c>
      <c r="BA146" s="10" t="str">
        <f t="shared" si="195"/>
        <v/>
      </c>
      <c r="BB146" s="10" t="str">
        <f t="shared" si="196"/>
        <v/>
      </c>
      <c r="BC146" s="10" t="str">
        <f t="shared" si="197"/>
        <v/>
      </c>
      <c r="BD146" s="10" t="str">
        <f t="shared" si="198"/>
        <v/>
      </c>
      <c r="BE146" s="12" t="str">
        <f t="shared" si="199"/>
        <v/>
      </c>
      <c r="BF146" s="9" t="str">
        <f t="shared" si="200"/>
        <v/>
      </c>
      <c r="BG146" s="9" t="str">
        <f t="shared" si="201"/>
        <v/>
      </c>
      <c r="BH146" s="7" t="str">
        <f t="shared" si="202"/>
        <v/>
      </c>
      <c r="BI146" s="7" t="str">
        <f t="shared" si="203"/>
        <v/>
      </c>
      <c r="BJ146" s="12" t="str">
        <f t="shared" si="204"/>
        <v/>
      </c>
      <c r="BK146" s="80" t="str">
        <f t="shared" si="205"/>
        <v/>
      </c>
      <c r="BL146" s="7" t="str">
        <f t="shared" si="206"/>
        <v/>
      </c>
      <c r="BM146" s="7" t="str">
        <f t="shared" si="256"/>
        <v/>
      </c>
      <c r="BN146" s="12" t="str">
        <f t="shared" si="207"/>
        <v/>
      </c>
      <c r="BO146" s="9" t="str">
        <f t="shared" si="208"/>
        <v/>
      </c>
      <c r="BP146" s="2" t="str">
        <f t="shared" si="209"/>
        <v/>
      </c>
      <c r="BQ146" s="2" t="str">
        <f t="shared" si="210"/>
        <v/>
      </c>
      <c r="BR146" s="20" t="str">
        <f t="shared" si="263"/>
        <v/>
      </c>
      <c r="BS146" s="20" t="str">
        <f t="shared" si="263"/>
        <v/>
      </c>
      <c r="BT146" s="20" t="str">
        <f t="shared" si="263"/>
        <v/>
      </c>
      <c r="BU146" s="86" t="str">
        <f t="shared" si="211"/>
        <v/>
      </c>
      <c r="BV146" s="86" t="str">
        <f t="shared" si="212"/>
        <v/>
      </c>
      <c r="BW146" s="20" t="str">
        <f t="shared" si="263"/>
        <v/>
      </c>
      <c r="BX146" s="86" t="str">
        <f t="shared" si="263"/>
        <v/>
      </c>
      <c r="BY146" s="86" t="str">
        <f t="shared" si="263"/>
        <v/>
      </c>
      <c r="BZ146" s="86" t="str">
        <f t="shared" si="263"/>
        <v/>
      </c>
      <c r="CA146" s="86" t="str">
        <f t="shared" si="263"/>
        <v/>
      </c>
      <c r="CB146" s="86" t="str">
        <f t="shared" si="263"/>
        <v/>
      </c>
      <c r="CC146" s="86" t="str">
        <f t="shared" si="263"/>
        <v/>
      </c>
      <c r="CD146" s="86" t="str">
        <f t="shared" si="263"/>
        <v/>
      </c>
      <c r="CE146" s="20" t="str">
        <f t="shared" si="257"/>
        <v/>
      </c>
      <c r="CF146" s="14" t="str">
        <f t="shared" si="213"/>
        <v/>
      </c>
      <c r="CG146" s="14" t="str">
        <f t="shared" si="214"/>
        <v/>
      </c>
      <c r="CH146" s="8">
        <f t="shared" si="215"/>
        <v>0</v>
      </c>
      <c r="CI146" s="9" t="str">
        <f t="shared" si="216"/>
        <v/>
      </c>
      <c r="CJ146" s="9" t="str">
        <f t="shared" si="217"/>
        <v/>
      </c>
      <c r="CK146" s="9" t="str">
        <f t="shared" si="218"/>
        <v/>
      </c>
      <c r="CL146" s="9" t="str">
        <f t="shared" si="219"/>
        <v/>
      </c>
      <c r="CM146" s="9" t="str">
        <f t="shared" si="220"/>
        <v/>
      </c>
      <c r="CN146" s="9" t="str">
        <f t="shared" si="221"/>
        <v/>
      </c>
      <c r="CO146" s="9" t="str">
        <f t="shared" si="261"/>
        <v/>
      </c>
      <c r="CP146" s="9" t="str">
        <f t="shared" si="261"/>
        <v/>
      </c>
      <c r="CQ146" s="9" t="str">
        <f t="shared" si="261"/>
        <v/>
      </c>
      <c r="CR146" s="9" t="str">
        <f t="shared" si="261"/>
        <v/>
      </c>
      <c r="CS146" s="9" t="str">
        <f t="shared" si="261"/>
        <v/>
      </c>
      <c r="CT146" s="9" t="str">
        <f t="shared" si="261"/>
        <v/>
      </c>
      <c r="CU146" s="9" t="str">
        <f t="shared" si="261"/>
        <v/>
      </c>
      <c r="CV146" s="9" t="str">
        <f t="shared" si="223"/>
        <v/>
      </c>
      <c r="CW146" s="9" t="str">
        <f t="shared" si="262"/>
        <v/>
      </c>
      <c r="CX146" s="9" t="str">
        <f t="shared" si="262"/>
        <v/>
      </c>
      <c r="CY146" s="9" t="str">
        <f t="shared" si="262"/>
        <v/>
      </c>
      <c r="CZ146" s="9" t="str">
        <f t="shared" si="262"/>
        <v/>
      </c>
      <c r="DA146" s="9" t="str">
        <f t="shared" si="262"/>
        <v/>
      </c>
      <c r="DB146" s="9" t="str">
        <f t="shared" si="262"/>
        <v/>
      </c>
      <c r="DC146" s="9" t="str">
        <f t="shared" si="262"/>
        <v/>
      </c>
      <c r="DD146" s="2" t="str">
        <f t="shared" si="225"/>
        <v/>
      </c>
      <c r="DE146" s="2" t="str">
        <f t="shared" si="226"/>
        <v/>
      </c>
      <c r="DF146" s="2" t="str">
        <f t="shared" si="227"/>
        <v/>
      </c>
      <c r="DG146" s="2" t="str">
        <f t="shared" si="228"/>
        <v/>
      </c>
      <c r="DH146" s="2" t="str">
        <f t="shared" si="229"/>
        <v/>
      </c>
      <c r="DI146" s="2" t="str">
        <f t="shared" si="230"/>
        <v/>
      </c>
      <c r="DJ146" s="2" t="str">
        <f t="shared" si="231"/>
        <v/>
      </c>
      <c r="DK146" s="2" t="str">
        <f t="shared" si="232"/>
        <v/>
      </c>
      <c r="DL146" s="16" t="str">
        <f t="shared" si="233"/>
        <v/>
      </c>
      <c r="DM146" s="16" t="str">
        <f t="shared" si="234"/>
        <v/>
      </c>
      <c r="DN146" s="16" t="str">
        <f t="shared" si="235"/>
        <v/>
      </c>
      <c r="DO146" s="72" t="str">
        <f t="shared" si="236"/>
        <v/>
      </c>
      <c r="DP146" s="16" t="str">
        <f t="shared" si="237"/>
        <v/>
      </c>
      <c r="DQ146" s="16" t="str">
        <f t="shared" si="238"/>
        <v/>
      </c>
      <c r="DR146" s="2" t="str">
        <f t="shared" si="239"/>
        <v/>
      </c>
      <c r="DS146" s="2" t="str">
        <f t="shared" si="240"/>
        <v/>
      </c>
      <c r="DT146" s="2" t="str">
        <f t="shared" si="241"/>
        <v/>
      </c>
      <c r="DU146" s="2" t="str">
        <f t="shared" si="242"/>
        <v/>
      </c>
      <c r="DV146" s="15"/>
      <c r="DW146" s="17"/>
      <c r="DX146" s="17"/>
      <c r="DY146" s="47" t="str">
        <f t="shared" si="260"/>
        <v/>
      </c>
      <c r="DZ146" s="47" t="str">
        <f t="shared" si="260"/>
        <v/>
      </c>
      <c r="EA146" s="47" t="str">
        <f t="shared" si="260"/>
        <v/>
      </c>
      <c r="EB146" s="47" t="str">
        <f t="shared" si="260"/>
        <v/>
      </c>
      <c r="EC146" s="49" t="str">
        <f t="shared" si="260"/>
        <v/>
      </c>
      <c r="ED146" s="49" t="str">
        <f t="shared" si="260"/>
        <v/>
      </c>
      <c r="EE146" s="47" t="str">
        <f t="shared" si="260"/>
        <v/>
      </c>
      <c r="EF146" s="47" t="str">
        <f t="shared" si="260"/>
        <v/>
      </c>
      <c r="EG146" s="47" t="str">
        <f t="shared" si="260"/>
        <v/>
      </c>
      <c r="EH146" s="6">
        <f t="shared" si="152"/>
        <v>0</v>
      </c>
      <c r="EI146" s="6">
        <f t="shared" si="153"/>
        <v>0</v>
      </c>
      <c r="EJ146" s="2" t="str">
        <f t="shared" si="154"/>
        <v/>
      </c>
      <c r="EK146" s="2" t="str">
        <f t="shared" si="155"/>
        <v/>
      </c>
      <c r="EL146" s="2" t="str">
        <f t="shared" si="259"/>
        <v/>
      </c>
      <c r="EM146" s="2" t="str">
        <f t="shared" si="156"/>
        <v/>
      </c>
      <c r="EN146" s="2" t="str">
        <f t="shared" si="157"/>
        <v/>
      </c>
      <c r="EO146" s="2">
        <f t="shared" si="158"/>
        <v>0</v>
      </c>
      <c r="EP146" s="2">
        <f t="shared" si="243"/>
        <v>0</v>
      </c>
      <c r="EQ146" s="2"/>
      <c r="ER146" s="2"/>
      <c r="ES146" s="2"/>
      <c r="ET146" s="2"/>
      <c r="EU146" s="2"/>
      <c r="EV146" s="2"/>
      <c r="EW146" s="2">
        <f t="shared" si="159"/>
        <v>0</v>
      </c>
      <c r="EX146" s="2">
        <f t="shared" si="160"/>
        <v>0</v>
      </c>
      <c r="EY146" s="2">
        <f t="shared" si="244"/>
        <v>0</v>
      </c>
      <c r="EZ146" s="2">
        <f t="shared" si="161"/>
        <v>0</v>
      </c>
      <c r="FA146" s="2">
        <f t="shared" si="162"/>
        <v>0</v>
      </c>
      <c r="FB146" s="59"/>
      <c r="FC146" s="2">
        <f t="shared" si="163"/>
        <v>0</v>
      </c>
      <c r="FD146" s="2">
        <f t="shared" si="245"/>
        <v>0</v>
      </c>
      <c r="FE146" s="3">
        <f t="shared" si="258"/>
        <v>0</v>
      </c>
      <c r="FF146" s="3">
        <f t="shared" si="246"/>
        <v>0</v>
      </c>
      <c r="FG146" s="3">
        <f t="shared" si="247"/>
        <v>0</v>
      </c>
      <c r="FH146" s="3">
        <f t="shared" si="164"/>
        <v>0</v>
      </c>
      <c r="FI146" s="67">
        <f t="shared" si="165"/>
        <v>0</v>
      </c>
      <c r="FJ146" s="3">
        <f t="shared" si="166"/>
        <v>0</v>
      </c>
      <c r="FK146" s="3">
        <f t="shared" si="167"/>
        <v>0</v>
      </c>
      <c r="FL146" s="3">
        <f t="shared" si="248"/>
        <v>0</v>
      </c>
      <c r="FM146" s="3">
        <f t="shared" si="249"/>
        <v>0</v>
      </c>
      <c r="FN146" s="3">
        <f t="shared" si="250"/>
        <v>0</v>
      </c>
      <c r="FO146" s="2">
        <f t="shared" si="168"/>
        <v>0</v>
      </c>
      <c r="FP146" s="2">
        <f t="shared" si="169"/>
        <v>0</v>
      </c>
      <c r="FQ146" s="2">
        <f t="shared" si="251"/>
        <v>0</v>
      </c>
      <c r="FR146" s="6" t="str">
        <f>IF(A146=1,1,IF(DW146="","",COUNTA($DW$31:DW146)+1))</f>
        <v/>
      </c>
      <c r="FS146" s="6" t="str">
        <f t="shared" si="170"/>
        <v/>
      </c>
      <c r="FT146" s="43">
        <f t="shared" si="252"/>
        <v>0</v>
      </c>
      <c r="FU146" s="23">
        <f t="shared" si="253"/>
        <v>0</v>
      </c>
      <c r="FV146" s="21">
        <f t="shared" si="254"/>
        <v>0</v>
      </c>
    </row>
    <row r="147" spans="1:178">
      <c r="A147" s="4" t="str">
        <f t="shared" si="171"/>
        <v/>
      </c>
      <c r="B147" s="33"/>
      <c r="C147" s="33"/>
      <c r="D147" s="33"/>
      <c r="E147" s="33"/>
      <c r="F147" s="33"/>
      <c r="G147" s="11" t="str">
        <f t="shared" si="138"/>
        <v/>
      </c>
      <c r="H147" s="3" t="str">
        <f t="shared" si="172"/>
        <v/>
      </c>
      <c r="I147" s="3" t="str">
        <f t="shared" si="139"/>
        <v/>
      </c>
      <c r="J147" s="3" t="str">
        <f t="shared" si="173"/>
        <v/>
      </c>
      <c r="K147" s="3" t="str">
        <f t="shared" si="140"/>
        <v/>
      </c>
      <c r="L147" s="2" t="str">
        <f t="shared" si="141"/>
        <v/>
      </c>
      <c r="M147" s="8" t="str">
        <f t="shared" si="174"/>
        <v/>
      </c>
      <c r="N147" s="8" t="str">
        <f t="shared" si="142"/>
        <v/>
      </c>
      <c r="O147" s="8" t="str">
        <f t="shared" si="175"/>
        <v/>
      </c>
      <c r="P147" s="8" t="str">
        <f t="shared" si="143"/>
        <v/>
      </c>
      <c r="Q147" s="2" t="str">
        <f t="shared" si="144"/>
        <v/>
      </c>
      <c r="R147" s="3" t="str">
        <f t="shared" si="145"/>
        <v/>
      </c>
      <c r="S147" s="3" t="str">
        <f t="shared" si="146"/>
        <v/>
      </c>
      <c r="T147" s="3" t="str">
        <f t="shared" si="176"/>
        <v/>
      </c>
      <c r="U147" s="8" t="str">
        <f t="shared" si="147"/>
        <v/>
      </c>
      <c r="V147" s="2" t="str">
        <f t="shared" si="148"/>
        <v/>
      </c>
      <c r="W147" s="2" t="str">
        <f t="shared" si="149"/>
        <v/>
      </c>
      <c r="X147" s="2" t="str">
        <f t="shared" si="255"/>
        <v/>
      </c>
      <c r="Y147" s="2" t="str">
        <f t="shared" si="150"/>
        <v/>
      </c>
      <c r="Z147" s="46" t="str">
        <f t="shared" si="177"/>
        <v/>
      </c>
      <c r="AA147" s="46" t="str">
        <f t="shared" si="178"/>
        <v/>
      </c>
      <c r="AB147" s="47"/>
      <c r="AC147" s="46" t="str">
        <f t="shared" si="179"/>
        <v/>
      </c>
      <c r="AD147" s="47" t="str">
        <f t="shared" si="180"/>
        <v/>
      </c>
      <c r="AE147" s="48" t="str">
        <f t="shared" si="181"/>
        <v/>
      </c>
      <c r="AF147" s="49" t="str">
        <f t="shared" si="264"/>
        <v/>
      </c>
      <c r="AG147" s="49" t="str">
        <f t="shared" si="264"/>
        <v/>
      </c>
      <c r="AH147" s="49" t="str">
        <f t="shared" si="264"/>
        <v/>
      </c>
      <c r="AI147" s="47" t="str">
        <f t="shared" si="264"/>
        <v/>
      </c>
      <c r="AJ147" s="47" t="str">
        <f t="shared" si="264"/>
        <v/>
      </c>
      <c r="AK147" s="46" t="str">
        <f t="shared" si="264"/>
        <v/>
      </c>
      <c r="AL147" s="47"/>
      <c r="AM147" s="53" t="str">
        <f t="shared" si="182"/>
        <v/>
      </c>
      <c r="AN147" s="50" t="str">
        <f t="shared" si="183"/>
        <v/>
      </c>
      <c r="AO147" s="51"/>
      <c r="AP147" s="52" t="str">
        <f t="shared" si="184"/>
        <v/>
      </c>
      <c r="AQ147" s="52" t="str">
        <f t="shared" si="185"/>
        <v/>
      </c>
      <c r="AR147" s="47">
        <f t="shared" si="186"/>
        <v>0</v>
      </c>
      <c r="AS147" s="53" t="str">
        <f t="shared" si="187"/>
        <v/>
      </c>
      <c r="AT147" s="52" t="str">
        <f t="shared" si="188"/>
        <v/>
      </c>
      <c r="AU147" s="9" t="str">
        <f t="shared" si="189"/>
        <v/>
      </c>
      <c r="AV147" s="9" t="str">
        <f t="shared" si="190"/>
        <v/>
      </c>
      <c r="AW147" s="12" t="str">
        <f t="shared" si="191"/>
        <v/>
      </c>
      <c r="AX147" s="9" t="str">
        <f t="shared" si="192"/>
        <v/>
      </c>
      <c r="AY147" s="12" t="str">
        <f t="shared" si="193"/>
        <v/>
      </c>
      <c r="AZ147" s="10" t="str">
        <f t="shared" si="194"/>
        <v/>
      </c>
      <c r="BA147" s="10" t="str">
        <f t="shared" si="195"/>
        <v/>
      </c>
      <c r="BB147" s="10" t="str">
        <f t="shared" si="196"/>
        <v/>
      </c>
      <c r="BC147" s="10" t="str">
        <f t="shared" si="197"/>
        <v/>
      </c>
      <c r="BD147" s="10" t="str">
        <f t="shared" si="198"/>
        <v/>
      </c>
      <c r="BE147" s="12" t="str">
        <f t="shared" si="199"/>
        <v/>
      </c>
      <c r="BF147" s="9" t="str">
        <f t="shared" si="200"/>
        <v/>
      </c>
      <c r="BG147" s="9" t="str">
        <f t="shared" si="201"/>
        <v/>
      </c>
      <c r="BH147" s="7" t="str">
        <f t="shared" si="202"/>
        <v/>
      </c>
      <c r="BI147" s="7" t="str">
        <f t="shared" si="203"/>
        <v/>
      </c>
      <c r="BJ147" s="12" t="str">
        <f t="shared" si="204"/>
        <v/>
      </c>
      <c r="BK147" s="80" t="str">
        <f t="shared" si="205"/>
        <v/>
      </c>
      <c r="BL147" s="7" t="str">
        <f t="shared" si="206"/>
        <v/>
      </c>
      <c r="BM147" s="7" t="str">
        <f t="shared" si="256"/>
        <v/>
      </c>
      <c r="BN147" s="12" t="str">
        <f t="shared" si="207"/>
        <v/>
      </c>
      <c r="BO147" s="9" t="str">
        <f t="shared" si="208"/>
        <v/>
      </c>
      <c r="BP147" s="2" t="str">
        <f t="shared" si="209"/>
        <v/>
      </c>
      <c r="BQ147" s="2" t="str">
        <f t="shared" si="210"/>
        <v/>
      </c>
      <c r="BR147" s="20" t="str">
        <f t="shared" si="263"/>
        <v/>
      </c>
      <c r="BS147" s="20" t="str">
        <f t="shared" si="263"/>
        <v/>
      </c>
      <c r="BT147" s="20" t="str">
        <f t="shared" si="263"/>
        <v/>
      </c>
      <c r="BU147" s="86" t="str">
        <f t="shared" si="211"/>
        <v/>
      </c>
      <c r="BV147" s="86" t="str">
        <f t="shared" si="212"/>
        <v/>
      </c>
      <c r="BW147" s="20" t="str">
        <f t="shared" si="263"/>
        <v/>
      </c>
      <c r="BX147" s="86" t="str">
        <f t="shared" si="263"/>
        <v/>
      </c>
      <c r="BY147" s="86" t="str">
        <f t="shared" si="263"/>
        <v/>
      </c>
      <c r="BZ147" s="86" t="str">
        <f t="shared" si="263"/>
        <v/>
      </c>
      <c r="CA147" s="86" t="str">
        <f t="shared" si="263"/>
        <v/>
      </c>
      <c r="CB147" s="86" t="str">
        <f t="shared" si="263"/>
        <v/>
      </c>
      <c r="CC147" s="86" t="str">
        <f t="shared" si="263"/>
        <v/>
      </c>
      <c r="CD147" s="86" t="str">
        <f t="shared" si="263"/>
        <v/>
      </c>
      <c r="CE147" s="20" t="str">
        <f t="shared" si="257"/>
        <v/>
      </c>
      <c r="CF147" s="14" t="str">
        <f t="shared" si="213"/>
        <v/>
      </c>
      <c r="CG147" s="14" t="str">
        <f t="shared" si="214"/>
        <v/>
      </c>
      <c r="CH147" s="8">
        <f t="shared" si="215"/>
        <v>0</v>
      </c>
      <c r="CI147" s="9" t="str">
        <f t="shared" si="216"/>
        <v/>
      </c>
      <c r="CJ147" s="9" t="str">
        <f t="shared" si="217"/>
        <v/>
      </c>
      <c r="CK147" s="9" t="str">
        <f t="shared" si="218"/>
        <v/>
      </c>
      <c r="CL147" s="9" t="str">
        <f t="shared" si="219"/>
        <v/>
      </c>
      <c r="CM147" s="9" t="str">
        <f t="shared" si="220"/>
        <v/>
      </c>
      <c r="CN147" s="9" t="str">
        <f t="shared" si="221"/>
        <v/>
      </c>
      <c r="CO147" s="9" t="str">
        <f t="shared" si="261"/>
        <v/>
      </c>
      <c r="CP147" s="9" t="str">
        <f t="shared" si="261"/>
        <v/>
      </c>
      <c r="CQ147" s="9" t="str">
        <f t="shared" si="261"/>
        <v/>
      </c>
      <c r="CR147" s="9" t="str">
        <f t="shared" si="261"/>
        <v/>
      </c>
      <c r="CS147" s="9" t="str">
        <f t="shared" si="261"/>
        <v/>
      </c>
      <c r="CT147" s="9" t="str">
        <f t="shared" si="261"/>
        <v/>
      </c>
      <c r="CU147" s="9" t="str">
        <f t="shared" si="261"/>
        <v/>
      </c>
      <c r="CV147" s="9" t="str">
        <f t="shared" si="223"/>
        <v/>
      </c>
      <c r="CW147" s="9" t="str">
        <f t="shared" si="262"/>
        <v/>
      </c>
      <c r="CX147" s="9" t="str">
        <f t="shared" si="262"/>
        <v/>
      </c>
      <c r="CY147" s="9" t="str">
        <f t="shared" si="262"/>
        <v/>
      </c>
      <c r="CZ147" s="9" t="str">
        <f t="shared" si="262"/>
        <v/>
      </c>
      <c r="DA147" s="9" t="str">
        <f t="shared" si="262"/>
        <v/>
      </c>
      <c r="DB147" s="9" t="str">
        <f t="shared" si="262"/>
        <v/>
      </c>
      <c r="DC147" s="9" t="str">
        <f t="shared" si="262"/>
        <v/>
      </c>
      <c r="DD147" s="2" t="str">
        <f t="shared" si="225"/>
        <v/>
      </c>
      <c r="DE147" s="2" t="str">
        <f t="shared" si="226"/>
        <v/>
      </c>
      <c r="DF147" s="2" t="str">
        <f t="shared" si="227"/>
        <v/>
      </c>
      <c r="DG147" s="2" t="str">
        <f t="shared" si="228"/>
        <v/>
      </c>
      <c r="DH147" s="2" t="str">
        <f t="shared" si="229"/>
        <v/>
      </c>
      <c r="DI147" s="2" t="str">
        <f t="shared" si="230"/>
        <v/>
      </c>
      <c r="DJ147" s="2" t="str">
        <f t="shared" si="231"/>
        <v/>
      </c>
      <c r="DK147" s="2" t="str">
        <f t="shared" si="232"/>
        <v/>
      </c>
      <c r="DL147" s="16" t="str">
        <f t="shared" si="233"/>
        <v/>
      </c>
      <c r="DM147" s="16" t="str">
        <f t="shared" si="234"/>
        <v/>
      </c>
      <c r="DN147" s="16" t="str">
        <f t="shared" si="235"/>
        <v/>
      </c>
      <c r="DO147" s="72" t="str">
        <f t="shared" si="236"/>
        <v/>
      </c>
      <c r="DP147" s="16" t="str">
        <f t="shared" si="237"/>
        <v/>
      </c>
      <c r="DQ147" s="16" t="str">
        <f t="shared" si="238"/>
        <v/>
      </c>
      <c r="DR147" s="2" t="str">
        <f t="shared" si="239"/>
        <v/>
      </c>
      <c r="DS147" s="2" t="str">
        <f t="shared" si="240"/>
        <v/>
      </c>
      <c r="DT147" s="2" t="str">
        <f t="shared" si="241"/>
        <v/>
      </c>
      <c r="DU147" s="2" t="str">
        <f t="shared" si="242"/>
        <v/>
      </c>
      <c r="DV147" s="15"/>
      <c r="DW147" s="17"/>
      <c r="DX147" s="17"/>
      <c r="DY147" s="47" t="str">
        <f t="shared" si="260"/>
        <v/>
      </c>
      <c r="DZ147" s="47" t="str">
        <f t="shared" si="260"/>
        <v/>
      </c>
      <c r="EA147" s="47" t="str">
        <f t="shared" si="260"/>
        <v/>
      </c>
      <c r="EB147" s="47" t="str">
        <f t="shared" si="260"/>
        <v/>
      </c>
      <c r="EC147" s="49" t="str">
        <f t="shared" si="260"/>
        <v/>
      </c>
      <c r="ED147" s="49" t="str">
        <f t="shared" si="260"/>
        <v/>
      </c>
      <c r="EE147" s="47" t="str">
        <f t="shared" si="260"/>
        <v/>
      </c>
      <c r="EF147" s="47" t="str">
        <f t="shared" si="260"/>
        <v/>
      </c>
      <c r="EG147" s="47" t="str">
        <f t="shared" si="260"/>
        <v/>
      </c>
      <c r="EH147" s="6">
        <f t="shared" si="152"/>
        <v>0</v>
      </c>
      <c r="EI147" s="6">
        <f t="shared" si="153"/>
        <v>0</v>
      </c>
      <c r="EJ147" s="2" t="str">
        <f t="shared" si="154"/>
        <v/>
      </c>
      <c r="EK147" s="2" t="str">
        <f t="shared" si="155"/>
        <v/>
      </c>
      <c r="EL147" s="2" t="str">
        <f t="shared" si="259"/>
        <v/>
      </c>
      <c r="EM147" s="2" t="str">
        <f t="shared" si="156"/>
        <v/>
      </c>
      <c r="EN147" s="2" t="str">
        <f t="shared" si="157"/>
        <v/>
      </c>
      <c r="EO147" s="2">
        <f t="shared" si="158"/>
        <v>0</v>
      </c>
      <c r="EP147" s="2">
        <f t="shared" si="243"/>
        <v>0</v>
      </c>
      <c r="EQ147" s="2"/>
      <c r="ER147" s="2"/>
      <c r="ES147" s="2"/>
      <c r="ET147" s="2"/>
      <c r="EU147" s="2"/>
      <c r="EV147" s="2"/>
      <c r="EW147" s="2">
        <f t="shared" si="159"/>
        <v>0</v>
      </c>
      <c r="EX147" s="2">
        <f t="shared" si="160"/>
        <v>0</v>
      </c>
      <c r="EY147" s="2">
        <f t="shared" si="244"/>
        <v>0</v>
      </c>
      <c r="EZ147" s="2">
        <f t="shared" si="161"/>
        <v>0</v>
      </c>
      <c r="FA147" s="2">
        <f t="shared" si="162"/>
        <v>0</v>
      </c>
      <c r="FB147" s="59"/>
      <c r="FC147" s="2">
        <f t="shared" si="163"/>
        <v>0</v>
      </c>
      <c r="FD147" s="2">
        <f t="shared" si="245"/>
        <v>0</v>
      </c>
      <c r="FE147" s="3">
        <f t="shared" si="258"/>
        <v>0</v>
      </c>
      <c r="FF147" s="3">
        <f t="shared" si="246"/>
        <v>0</v>
      </c>
      <c r="FG147" s="3">
        <f t="shared" si="247"/>
        <v>0</v>
      </c>
      <c r="FH147" s="3">
        <f t="shared" si="164"/>
        <v>0</v>
      </c>
      <c r="FI147" s="67">
        <f t="shared" si="165"/>
        <v>0</v>
      </c>
      <c r="FJ147" s="3">
        <f t="shared" si="166"/>
        <v>0</v>
      </c>
      <c r="FK147" s="3">
        <f t="shared" si="167"/>
        <v>0</v>
      </c>
      <c r="FL147" s="3">
        <f t="shared" si="248"/>
        <v>0</v>
      </c>
      <c r="FM147" s="3">
        <f t="shared" si="249"/>
        <v>0</v>
      </c>
      <c r="FN147" s="3">
        <f t="shared" si="250"/>
        <v>0</v>
      </c>
      <c r="FO147" s="2">
        <f t="shared" si="168"/>
        <v>0</v>
      </c>
      <c r="FP147" s="2">
        <f t="shared" si="169"/>
        <v>0</v>
      </c>
      <c r="FQ147" s="2">
        <f t="shared" si="251"/>
        <v>0</v>
      </c>
      <c r="FR147" s="6" t="str">
        <f>IF(A147=1,1,IF(DW147="","",COUNTA($DW$31:DW147)+1))</f>
        <v/>
      </c>
      <c r="FS147" s="6" t="str">
        <f t="shared" si="170"/>
        <v/>
      </c>
      <c r="FT147" s="43">
        <f t="shared" si="252"/>
        <v>0</v>
      </c>
      <c r="FU147" s="23">
        <f t="shared" si="253"/>
        <v>0</v>
      </c>
      <c r="FV147" s="21">
        <f t="shared" si="254"/>
        <v>0</v>
      </c>
    </row>
    <row r="148" spans="1:178">
      <c r="A148" s="4" t="str">
        <f t="shared" si="171"/>
        <v/>
      </c>
      <c r="B148" s="33"/>
      <c r="C148" s="33"/>
      <c r="D148" s="33"/>
      <c r="E148" s="33"/>
      <c r="F148" s="33"/>
      <c r="G148" s="11" t="str">
        <f t="shared" si="138"/>
        <v/>
      </c>
      <c r="H148" s="3" t="str">
        <f t="shared" si="172"/>
        <v/>
      </c>
      <c r="I148" s="3" t="str">
        <f t="shared" si="139"/>
        <v/>
      </c>
      <c r="J148" s="3" t="str">
        <f t="shared" si="173"/>
        <v/>
      </c>
      <c r="K148" s="3" t="str">
        <f t="shared" si="140"/>
        <v/>
      </c>
      <c r="L148" s="2" t="str">
        <f t="shared" si="141"/>
        <v/>
      </c>
      <c r="M148" s="8" t="str">
        <f t="shared" si="174"/>
        <v/>
      </c>
      <c r="N148" s="8" t="str">
        <f t="shared" si="142"/>
        <v/>
      </c>
      <c r="O148" s="8" t="str">
        <f t="shared" si="175"/>
        <v/>
      </c>
      <c r="P148" s="8" t="str">
        <f t="shared" si="143"/>
        <v/>
      </c>
      <c r="Q148" s="2" t="str">
        <f t="shared" si="144"/>
        <v/>
      </c>
      <c r="R148" s="3" t="str">
        <f t="shared" si="145"/>
        <v/>
      </c>
      <c r="S148" s="3" t="str">
        <f t="shared" si="146"/>
        <v/>
      </c>
      <c r="T148" s="3" t="str">
        <f t="shared" si="176"/>
        <v/>
      </c>
      <c r="U148" s="8" t="str">
        <f t="shared" si="147"/>
        <v/>
      </c>
      <c r="V148" s="2" t="str">
        <f t="shared" si="148"/>
        <v/>
      </c>
      <c r="W148" s="2" t="str">
        <f t="shared" si="149"/>
        <v/>
      </c>
      <c r="X148" s="2" t="str">
        <f t="shared" si="255"/>
        <v/>
      </c>
      <c r="Y148" s="2" t="str">
        <f t="shared" si="150"/>
        <v/>
      </c>
      <c r="Z148" s="46" t="str">
        <f t="shared" si="177"/>
        <v/>
      </c>
      <c r="AA148" s="46" t="str">
        <f t="shared" si="178"/>
        <v/>
      </c>
      <c r="AB148" s="47"/>
      <c r="AC148" s="46" t="str">
        <f t="shared" si="179"/>
        <v/>
      </c>
      <c r="AD148" s="47" t="str">
        <f t="shared" si="180"/>
        <v/>
      </c>
      <c r="AE148" s="48" t="str">
        <f t="shared" si="181"/>
        <v/>
      </c>
      <c r="AF148" s="49" t="str">
        <f t="shared" si="264"/>
        <v/>
      </c>
      <c r="AG148" s="49" t="str">
        <f t="shared" si="264"/>
        <v/>
      </c>
      <c r="AH148" s="49" t="str">
        <f t="shared" si="264"/>
        <v/>
      </c>
      <c r="AI148" s="47" t="str">
        <f t="shared" si="264"/>
        <v/>
      </c>
      <c r="AJ148" s="47" t="str">
        <f t="shared" si="264"/>
        <v/>
      </c>
      <c r="AK148" s="46" t="str">
        <f t="shared" si="264"/>
        <v/>
      </c>
      <c r="AL148" s="47"/>
      <c r="AM148" s="53" t="str">
        <f t="shared" si="182"/>
        <v/>
      </c>
      <c r="AN148" s="50" t="str">
        <f t="shared" si="183"/>
        <v/>
      </c>
      <c r="AO148" s="51"/>
      <c r="AP148" s="52" t="str">
        <f t="shared" si="184"/>
        <v/>
      </c>
      <c r="AQ148" s="52" t="str">
        <f t="shared" si="185"/>
        <v/>
      </c>
      <c r="AR148" s="47">
        <f t="shared" si="186"/>
        <v>0</v>
      </c>
      <c r="AS148" s="53" t="str">
        <f t="shared" si="187"/>
        <v/>
      </c>
      <c r="AT148" s="52" t="str">
        <f t="shared" si="188"/>
        <v/>
      </c>
      <c r="AU148" s="9" t="str">
        <f t="shared" si="189"/>
        <v/>
      </c>
      <c r="AV148" s="9" t="str">
        <f t="shared" si="190"/>
        <v/>
      </c>
      <c r="AW148" s="12" t="str">
        <f t="shared" si="191"/>
        <v/>
      </c>
      <c r="AX148" s="9" t="str">
        <f t="shared" si="192"/>
        <v/>
      </c>
      <c r="AY148" s="12" t="str">
        <f t="shared" si="193"/>
        <v/>
      </c>
      <c r="AZ148" s="10" t="str">
        <f t="shared" si="194"/>
        <v/>
      </c>
      <c r="BA148" s="10" t="str">
        <f t="shared" si="195"/>
        <v/>
      </c>
      <c r="BB148" s="10" t="str">
        <f t="shared" si="196"/>
        <v/>
      </c>
      <c r="BC148" s="10" t="str">
        <f t="shared" si="197"/>
        <v/>
      </c>
      <c r="BD148" s="10" t="str">
        <f t="shared" si="198"/>
        <v/>
      </c>
      <c r="BE148" s="12" t="str">
        <f t="shared" si="199"/>
        <v/>
      </c>
      <c r="BF148" s="9" t="str">
        <f t="shared" si="200"/>
        <v/>
      </c>
      <c r="BG148" s="9" t="str">
        <f t="shared" si="201"/>
        <v/>
      </c>
      <c r="BH148" s="7" t="str">
        <f t="shared" si="202"/>
        <v/>
      </c>
      <c r="BI148" s="7" t="str">
        <f t="shared" si="203"/>
        <v/>
      </c>
      <c r="BJ148" s="12" t="str">
        <f t="shared" si="204"/>
        <v/>
      </c>
      <c r="BK148" s="80" t="str">
        <f t="shared" si="205"/>
        <v/>
      </c>
      <c r="BL148" s="7" t="str">
        <f t="shared" si="206"/>
        <v/>
      </c>
      <c r="BM148" s="7" t="str">
        <f t="shared" si="256"/>
        <v/>
      </c>
      <c r="BN148" s="12" t="str">
        <f t="shared" si="207"/>
        <v/>
      </c>
      <c r="BO148" s="9" t="str">
        <f t="shared" si="208"/>
        <v/>
      </c>
      <c r="BP148" s="2" t="str">
        <f t="shared" si="209"/>
        <v/>
      </c>
      <c r="BQ148" s="2" t="str">
        <f t="shared" si="210"/>
        <v/>
      </c>
      <c r="BR148" s="20" t="str">
        <f t="shared" si="263"/>
        <v/>
      </c>
      <c r="BS148" s="20" t="str">
        <f t="shared" si="263"/>
        <v/>
      </c>
      <c r="BT148" s="20" t="str">
        <f t="shared" si="263"/>
        <v/>
      </c>
      <c r="BU148" s="86" t="str">
        <f t="shared" si="211"/>
        <v/>
      </c>
      <c r="BV148" s="86" t="str">
        <f t="shared" si="212"/>
        <v/>
      </c>
      <c r="BW148" s="20" t="str">
        <f t="shared" si="263"/>
        <v/>
      </c>
      <c r="BX148" s="86" t="str">
        <f t="shared" si="263"/>
        <v/>
      </c>
      <c r="BY148" s="86" t="str">
        <f t="shared" si="263"/>
        <v/>
      </c>
      <c r="BZ148" s="86" t="str">
        <f t="shared" si="263"/>
        <v/>
      </c>
      <c r="CA148" s="86" t="str">
        <f t="shared" si="263"/>
        <v/>
      </c>
      <c r="CB148" s="86" t="str">
        <f t="shared" si="263"/>
        <v/>
      </c>
      <c r="CC148" s="86" t="str">
        <f t="shared" si="263"/>
        <v/>
      </c>
      <c r="CD148" s="86" t="str">
        <f t="shared" si="263"/>
        <v/>
      </c>
      <c r="CE148" s="20" t="str">
        <f t="shared" si="257"/>
        <v/>
      </c>
      <c r="CF148" s="14" t="str">
        <f t="shared" si="213"/>
        <v/>
      </c>
      <c r="CG148" s="14" t="str">
        <f t="shared" si="214"/>
        <v/>
      </c>
      <c r="CH148" s="8">
        <f t="shared" si="215"/>
        <v>0</v>
      </c>
      <c r="CI148" s="9" t="str">
        <f t="shared" si="216"/>
        <v/>
      </c>
      <c r="CJ148" s="9" t="str">
        <f t="shared" si="217"/>
        <v/>
      </c>
      <c r="CK148" s="9" t="str">
        <f t="shared" si="218"/>
        <v/>
      </c>
      <c r="CL148" s="9" t="str">
        <f t="shared" si="219"/>
        <v/>
      </c>
      <c r="CM148" s="9" t="str">
        <f t="shared" si="220"/>
        <v/>
      </c>
      <c r="CN148" s="9" t="str">
        <f t="shared" si="221"/>
        <v/>
      </c>
      <c r="CO148" s="9" t="str">
        <f t="shared" si="261"/>
        <v/>
      </c>
      <c r="CP148" s="9" t="str">
        <f t="shared" si="261"/>
        <v/>
      </c>
      <c r="CQ148" s="9" t="str">
        <f t="shared" si="261"/>
        <v/>
      </c>
      <c r="CR148" s="9" t="str">
        <f t="shared" si="261"/>
        <v/>
      </c>
      <c r="CS148" s="9" t="str">
        <f t="shared" si="261"/>
        <v/>
      </c>
      <c r="CT148" s="9" t="str">
        <f t="shared" si="261"/>
        <v/>
      </c>
      <c r="CU148" s="9" t="str">
        <f t="shared" si="261"/>
        <v/>
      </c>
      <c r="CV148" s="9" t="str">
        <f t="shared" si="223"/>
        <v/>
      </c>
      <c r="CW148" s="9" t="str">
        <f t="shared" si="262"/>
        <v/>
      </c>
      <c r="CX148" s="9" t="str">
        <f t="shared" si="262"/>
        <v/>
      </c>
      <c r="CY148" s="9" t="str">
        <f t="shared" si="262"/>
        <v/>
      </c>
      <c r="CZ148" s="9" t="str">
        <f t="shared" si="262"/>
        <v/>
      </c>
      <c r="DA148" s="9" t="str">
        <f t="shared" si="262"/>
        <v/>
      </c>
      <c r="DB148" s="9" t="str">
        <f t="shared" si="262"/>
        <v/>
      </c>
      <c r="DC148" s="9" t="str">
        <f t="shared" si="262"/>
        <v/>
      </c>
      <c r="DD148" s="2" t="str">
        <f t="shared" si="225"/>
        <v/>
      </c>
      <c r="DE148" s="2" t="str">
        <f t="shared" si="226"/>
        <v/>
      </c>
      <c r="DF148" s="2" t="str">
        <f t="shared" si="227"/>
        <v/>
      </c>
      <c r="DG148" s="2" t="str">
        <f t="shared" si="228"/>
        <v/>
      </c>
      <c r="DH148" s="2" t="str">
        <f t="shared" si="229"/>
        <v/>
      </c>
      <c r="DI148" s="2" t="str">
        <f t="shared" si="230"/>
        <v/>
      </c>
      <c r="DJ148" s="2" t="str">
        <f t="shared" si="231"/>
        <v/>
      </c>
      <c r="DK148" s="2" t="str">
        <f t="shared" si="232"/>
        <v/>
      </c>
      <c r="DL148" s="16" t="str">
        <f t="shared" si="233"/>
        <v/>
      </c>
      <c r="DM148" s="16" t="str">
        <f t="shared" si="234"/>
        <v/>
      </c>
      <c r="DN148" s="16" t="str">
        <f t="shared" si="235"/>
        <v/>
      </c>
      <c r="DO148" s="72" t="str">
        <f t="shared" si="236"/>
        <v/>
      </c>
      <c r="DP148" s="16" t="str">
        <f t="shared" si="237"/>
        <v/>
      </c>
      <c r="DQ148" s="16" t="str">
        <f t="shared" si="238"/>
        <v/>
      </c>
      <c r="DR148" s="2" t="str">
        <f t="shared" si="239"/>
        <v/>
      </c>
      <c r="DS148" s="2" t="str">
        <f t="shared" si="240"/>
        <v/>
      </c>
      <c r="DT148" s="2" t="str">
        <f t="shared" si="241"/>
        <v/>
      </c>
      <c r="DU148" s="2" t="str">
        <f t="shared" si="242"/>
        <v/>
      </c>
      <c r="DV148" s="15"/>
      <c r="DW148" s="17"/>
      <c r="DX148" s="17"/>
      <c r="DY148" s="47" t="str">
        <f t="shared" ref="DY148:EG151" si="265">IF($DW148="","",DY$30)</f>
        <v/>
      </c>
      <c r="DZ148" s="47" t="str">
        <f t="shared" si="265"/>
        <v/>
      </c>
      <c r="EA148" s="47" t="str">
        <f t="shared" si="265"/>
        <v/>
      </c>
      <c r="EB148" s="47" t="str">
        <f t="shared" si="265"/>
        <v/>
      </c>
      <c r="EC148" s="49" t="str">
        <f t="shared" si="265"/>
        <v/>
      </c>
      <c r="ED148" s="49" t="str">
        <f t="shared" si="265"/>
        <v/>
      </c>
      <c r="EE148" s="47" t="str">
        <f t="shared" si="265"/>
        <v/>
      </c>
      <c r="EF148" s="47" t="str">
        <f t="shared" si="265"/>
        <v/>
      </c>
      <c r="EG148" s="47" t="str">
        <f t="shared" si="265"/>
        <v/>
      </c>
      <c r="EH148" s="6">
        <f t="shared" si="152"/>
        <v>0</v>
      </c>
      <c r="EI148" s="6">
        <f t="shared" si="153"/>
        <v>0</v>
      </c>
      <c r="EJ148" s="2" t="str">
        <f t="shared" si="154"/>
        <v/>
      </c>
      <c r="EK148" s="2" t="str">
        <f t="shared" si="155"/>
        <v/>
      </c>
      <c r="EL148" s="2" t="str">
        <f t="shared" si="259"/>
        <v/>
      </c>
      <c r="EM148" s="2" t="str">
        <f t="shared" si="156"/>
        <v/>
      </c>
      <c r="EN148" s="2" t="str">
        <f t="shared" si="157"/>
        <v/>
      </c>
      <c r="EO148" s="2">
        <f t="shared" si="158"/>
        <v>0</v>
      </c>
      <c r="EP148" s="2">
        <f t="shared" si="243"/>
        <v>0</v>
      </c>
      <c r="EQ148" s="2"/>
      <c r="ER148" s="2"/>
      <c r="ES148" s="2"/>
      <c r="ET148" s="2"/>
      <c r="EU148" s="2"/>
      <c r="EV148" s="2"/>
      <c r="EW148" s="2">
        <f t="shared" si="159"/>
        <v>0</v>
      </c>
      <c r="EX148" s="2">
        <f t="shared" si="160"/>
        <v>0</v>
      </c>
      <c r="EY148" s="2">
        <f t="shared" si="244"/>
        <v>0</v>
      </c>
      <c r="EZ148" s="2">
        <f t="shared" si="161"/>
        <v>0</v>
      </c>
      <c r="FA148" s="2">
        <f t="shared" si="162"/>
        <v>0</v>
      </c>
      <c r="FB148" s="59"/>
      <c r="FC148" s="2">
        <f t="shared" si="163"/>
        <v>0</v>
      </c>
      <c r="FD148" s="2">
        <f t="shared" si="245"/>
        <v>0</v>
      </c>
      <c r="FE148" s="3">
        <f t="shared" si="258"/>
        <v>0</v>
      </c>
      <c r="FF148" s="3">
        <f t="shared" si="246"/>
        <v>0</v>
      </c>
      <c r="FG148" s="3">
        <f t="shared" si="247"/>
        <v>0</v>
      </c>
      <c r="FH148" s="3">
        <f t="shared" si="164"/>
        <v>0</v>
      </c>
      <c r="FI148" s="67">
        <f t="shared" si="165"/>
        <v>0</v>
      </c>
      <c r="FJ148" s="3">
        <f t="shared" si="166"/>
        <v>0</v>
      </c>
      <c r="FK148" s="3">
        <f t="shared" si="167"/>
        <v>0</v>
      </c>
      <c r="FL148" s="3">
        <f t="shared" si="248"/>
        <v>0</v>
      </c>
      <c r="FM148" s="3">
        <f t="shared" si="249"/>
        <v>0</v>
      </c>
      <c r="FN148" s="3">
        <f t="shared" si="250"/>
        <v>0</v>
      </c>
      <c r="FO148" s="2">
        <f t="shared" si="168"/>
        <v>0</v>
      </c>
      <c r="FP148" s="2">
        <f t="shared" si="169"/>
        <v>0</v>
      </c>
      <c r="FQ148" s="2">
        <f t="shared" si="251"/>
        <v>0</v>
      </c>
      <c r="FR148" s="6" t="str">
        <f>IF(A148=1,1,IF(DW148="","",COUNTA($DW$31:DW148)+1))</f>
        <v/>
      </c>
      <c r="FS148" s="6" t="str">
        <f t="shared" si="170"/>
        <v/>
      </c>
      <c r="FT148" s="43">
        <f t="shared" si="252"/>
        <v>0</v>
      </c>
      <c r="FU148" s="23">
        <f t="shared" si="253"/>
        <v>0</v>
      </c>
      <c r="FV148" s="21">
        <f t="shared" si="254"/>
        <v>0</v>
      </c>
    </row>
    <row r="149" spans="1:178">
      <c r="A149" s="4" t="str">
        <f t="shared" si="171"/>
        <v/>
      </c>
      <c r="B149" s="33"/>
      <c r="C149" s="33"/>
      <c r="D149" s="33"/>
      <c r="E149" s="33"/>
      <c r="F149" s="33"/>
      <c r="G149" s="11" t="str">
        <f t="shared" si="138"/>
        <v/>
      </c>
      <c r="H149" s="3" t="str">
        <f t="shared" si="172"/>
        <v/>
      </c>
      <c r="I149" s="3" t="str">
        <f t="shared" si="139"/>
        <v/>
      </c>
      <c r="J149" s="3" t="str">
        <f t="shared" si="173"/>
        <v/>
      </c>
      <c r="K149" s="3" t="str">
        <f t="shared" si="140"/>
        <v/>
      </c>
      <c r="L149" s="2" t="str">
        <f t="shared" si="141"/>
        <v/>
      </c>
      <c r="M149" s="8" t="str">
        <f t="shared" si="174"/>
        <v/>
      </c>
      <c r="N149" s="8" t="str">
        <f t="shared" si="142"/>
        <v/>
      </c>
      <c r="O149" s="8" t="str">
        <f t="shared" si="175"/>
        <v/>
      </c>
      <c r="P149" s="8" t="str">
        <f t="shared" si="143"/>
        <v/>
      </c>
      <c r="Q149" s="2" t="str">
        <f t="shared" si="144"/>
        <v/>
      </c>
      <c r="R149" s="3" t="str">
        <f t="shared" si="145"/>
        <v/>
      </c>
      <c r="S149" s="3" t="str">
        <f t="shared" si="146"/>
        <v/>
      </c>
      <c r="T149" s="3" t="str">
        <f t="shared" si="176"/>
        <v/>
      </c>
      <c r="U149" s="8" t="str">
        <f t="shared" si="147"/>
        <v/>
      </c>
      <c r="V149" s="2" t="str">
        <f t="shared" si="148"/>
        <v/>
      </c>
      <c r="W149" s="2" t="str">
        <f t="shared" si="149"/>
        <v/>
      </c>
      <c r="X149" s="2" t="str">
        <f t="shared" si="255"/>
        <v/>
      </c>
      <c r="Y149" s="2" t="str">
        <f t="shared" si="150"/>
        <v/>
      </c>
      <c r="Z149" s="46" t="str">
        <f t="shared" si="177"/>
        <v/>
      </c>
      <c r="AA149" s="46" t="str">
        <f t="shared" si="178"/>
        <v/>
      </c>
      <c r="AB149" s="47"/>
      <c r="AC149" s="46" t="str">
        <f t="shared" si="179"/>
        <v/>
      </c>
      <c r="AD149" s="47" t="str">
        <f t="shared" si="180"/>
        <v/>
      </c>
      <c r="AE149" s="48" t="str">
        <f t="shared" si="181"/>
        <v/>
      </c>
      <c r="AF149" s="49" t="str">
        <f t="shared" si="264"/>
        <v/>
      </c>
      <c r="AG149" s="49" t="str">
        <f t="shared" si="264"/>
        <v/>
      </c>
      <c r="AH149" s="49" t="str">
        <f t="shared" si="264"/>
        <v/>
      </c>
      <c r="AI149" s="47" t="str">
        <f t="shared" si="264"/>
        <v/>
      </c>
      <c r="AJ149" s="47" t="str">
        <f t="shared" si="264"/>
        <v/>
      </c>
      <c r="AK149" s="46" t="str">
        <f t="shared" si="264"/>
        <v/>
      </c>
      <c r="AL149" s="47"/>
      <c r="AM149" s="53" t="str">
        <f t="shared" si="182"/>
        <v/>
      </c>
      <c r="AN149" s="50" t="str">
        <f t="shared" si="183"/>
        <v/>
      </c>
      <c r="AO149" s="51"/>
      <c r="AP149" s="52" t="str">
        <f t="shared" si="184"/>
        <v/>
      </c>
      <c r="AQ149" s="52" t="str">
        <f t="shared" si="185"/>
        <v/>
      </c>
      <c r="AR149" s="47">
        <f t="shared" si="186"/>
        <v>0</v>
      </c>
      <c r="AS149" s="53" t="str">
        <f t="shared" si="187"/>
        <v/>
      </c>
      <c r="AT149" s="52" t="str">
        <f t="shared" si="188"/>
        <v/>
      </c>
      <c r="AU149" s="9" t="str">
        <f t="shared" si="189"/>
        <v/>
      </c>
      <c r="AV149" s="9" t="str">
        <f t="shared" si="190"/>
        <v/>
      </c>
      <c r="AW149" s="12" t="str">
        <f t="shared" si="191"/>
        <v/>
      </c>
      <c r="AX149" s="9" t="str">
        <f t="shared" si="192"/>
        <v/>
      </c>
      <c r="AY149" s="12" t="str">
        <f t="shared" si="193"/>
        <v/>
      </c>
      <c r="AZ149" s="10" t="str">
        <f t="shared" si="194"/>
        <v/>
      </c>
      <c r="BA149" s="10" t="str">
        <f t="shared" si="195"/>
        <v/>
      </c>
      <c r="BB149" s="10" t="str">
        <f t="shared" si="196"/>
        <v/>
      </c>
      <c r="BC149" s="10" t="str">
        <f t="shared" si="197"/>
        <v/>
      </c>
      <c r="BD149" s="10" t="str">
        <f t="shared" si="198"/>
        <v/>
      </c>
      <c r="BE149" s="12" t="str">
        <f t="shared" si="199"/>
        <v/>
      </c>
      <c r="BF149" s="9" t="str">
        <f t="shared" si="200"/>
        <v/>
      </c>
      <c r="BG149" s="9" t="str">
        <f t="shared" si="201"/>
        <v/>
      </c>
      <c r="BH149" s="7" t="str">
        <f t="shared" si="202"/>
        <v/>
      </c>
      <c r="BI149" s="7" t="str">
        <f t="shared" si="203"/>
        <v/>
      </c>
      <c r="BJ149" s="12" t="str">
        <f t="shared" si="204"/>
        <v/>
      </c>
      <c r="BK149" s="80" t="str">
        <f t="shared" si="205"/>
        <v/>
      </c>
      <c r="BL149" s="7" t="str">
        <f t="shared" si="206"/>
        <v/>
      </c>
      <c r="BM149" s="7" t="str">
        <f t="shared" si="256"/>
        <v/>
      </c>
      <c r="BN149" s="12" t="str">
        <f t="shared" si="207"/>
        <v/>
      </c>
      <c r="BO149" s="9" t="str">
        <f t="shared" si="208"/>
        <v/>
      </c>
      <c r="BP149" s="2" t="str">
        <f t="shared" si="209"/>
        <v/>
      </c>
      <c r="BQ149" s="2" t="str">
        <f t="shared" si="210"/>
        <v/>
      </c>
      <c r="BR149" s="20" t="str">
        <f t="shared" si="263"/>
        <v/>
      </c>
      <c r="BS149" s="20" t="str">
        <f t="shared" si="263"/>
        <v/>
      </c>
      <c r="BT149" s="20" t="str">
        <f t="shared" si="263"/>
        <v/>
      </c>
      <c r="BU149" s="86" t="str">
        <f t="shared" si="211"/>
        <v/>
      </c>
      <c r="BV149" s="86" t="str">
        <f t="shared" si="212"/>
        <v/>
      </c>
      <c r="BW149" s="20" t="str">
        <f t="shared" si="263"/>
        <v/>
      </c>
      <c r="BX149" s="86" t="str">
        <f t="shared" si="263"/>
        <v/>
      </c>
      <c r="BY149" s="86" t="str">
        <f t="shared" si="263"/>
        <v/>
      </c>
      <c r="BZ149" s="86" t="str">
        <f t="shared" si="263"/>
        <v/>
      </c>
      <c r="CA149" s="86" t="str">
        <f t="shared" si="263"/>
        <v/>
      </c>
      <c r="CB149" s="86" t="str">
        <f t="shared" si="263"/>
        <v/>
      </c>
      <c r="CC149" s="86" t="str">
        <f t="shared" si="263"/>
        <v/>
      </c>
      <c r="CD149" s="86" t="str">
        <f t="shared" si="263"/>
        <v/>
      </c>
      <c r="CE149" s="20" t="str">
        <f t="shared" si="257"/>
        <v/>
      </c>
      <c r="CF149" s="14" t="str">
        <f t="shared" si="213"/>
        <v/>
      </c>
      <c r="CG149" s="14" t="str">
        <f t="shared" si="214"/>
        <v/>
      </c>
      <c r="CH149" s="8">
        <f t="shared" si="215"/>
        <v>0</v>
      </c>
      <c r="CI149" s="9" t="str">
        <f t="shared" si="216"/>
        <v/>
      </c>
      <c r="CJ149" s="9" t="str">
        <f t="shared" si="217"/>
        <v/>
      </c>
      <c r="CK149" s="9" t="str">
        <f t="shared" si="218"/>
        <v/>
      </c>
      <c r="CL149" s="9" t="str">
        <f t="shared" si="219"/>
        <v/>
      </c>
      <c r="CM149" s="9" t="str">
        <f t="shared" si="220"/>
        <v/>
      </c>
      <c r="CN149" s="9" t="str">
        <f t="shared" si="221"/>
        <v/>
      </c>
      <c r="CO149" s="9" t="str">
        <f t="shared" si="261"/>
        <v/>
      </c>
      <c r="CP149" s="9" t="str">
        <f t="shared" si="261"/>
        <v/>
      </c>
      <c r="CQ149" s="9" t="str">
        <f t="shared" si="261"/>
        <v/>
      </c>
      <c r="CR149" s="9" t="str">
        <f t="shared" si="261"/>
        <v/>
      </c>
      <c r="CS149" s="9" t="str">
        <f t="shared" si="261"/>
        <v/>
      </c>
      <c r="CT149" s="9" t="str">
        <f t="shared" si="261"/>
        <v/>
      </c>
      <c r="CU149" s="9" t="str">
        <f t="shared" si="261"/>
        <v/>
      </c>
      <c r="CV149" s="9" t="str">
        <f t="shared" si="223"/>
        <v/>
      </c>
      <c r="CW149" s="9" t="str">
        <f t="shared" si="262"/>
        <v/>
      </c>
      <c r="CX149" s="9" t="str">
        <f t="shared" si="262"/>
        <v/>
      </c>
      <c r="CY149" s="9" t="str">
        <f t="shared" si="262"/>
        <v/>
      </c>
      <c r="CZ149" s="9" t="str">
        <f t="shared" si="262"/>
        <v/>
      </c>
      <c r="DA149" s="9" t="str">
        <f t="shared" si="262"/>
        <v/>
      </c>
      <c r="DB149" s="9" t="str">
        <f t="shared" si="262"/>
        <v/>
      </c>
      <c r="DC149" s="9" t="str">
        <f t="shared" si="262"/>
        <v/>
      </c>
      <c r="DD149" s="2" t="str">
        <f t="shared" si="225"/>
        <v/>
      </c>
      <c r="DE149" s="2" t="str">
        <f t="shared" si="226"/>
        <v/>
      </c>
      <c r="DF149" s="2" t="str">
        <f t="shared" si="227"/>
        <v/>
      </c>
      <c r="DG149" s="2" t="str">
        <f t="shared" si="228"/>
        <v/>
      </c>
      <c r="DH149" s="2" t="str">
        <f t="shared" si="229"/>
        <v/>
      </c>
      <c r="DI149" s="2" t="str">
        <f t="shared" si="230"/>
        <v/>
      </c>
      <c r="DJ149" s="2" t="str">
        <f t="shared" si="231"/>
        <v/>
      </c>
      <c r="DK149" s="2" t="str">
        <f t="shared" si="232"/>
        <v/>
      </c>
      <c r="DL149" s="16" t="str">
        <f t="shared" si="233"/>
        <v/>
      </c>
      <c r="DM149" s="16" t="str">
        <f t="shared" si="234"/>
        <v/>
      </c>
      <c r="DN149" s="16" t="str">
        <f t="shared" si="235"/>
        <v/>
      </c>
      <c r="DO149" s="72" t="str">
        <f t="shared" si="236"/>
        <v/>
      </c>
      <c r="DP149" s="16" t="str">
        <f t="shared" si="237"/>
        <v/>
      </c>
      <c r="DQ149" s="16" t="str">
        <f t="shared" si="238"/>
        <v/>
      </c>
      <c r="DR149" s="2" t="str">
        <f t="shared" si="239"/>
        <v/>
      </c>
      <c r="DS149" s="2" t="str">
        <f t="shared" si="240"/>
        <v/>
      </c>
      <c r="DT149" s="2" t="str">
        <f t="shared" si="241"/>
        <v/>
      </c>
      <c r="DU149" s="2" t="str">
        <f t="shared" si="242"/>
        <v/>
      </c>
      <c r="DV149" s="15"/>
      <c r="DW149" s="17"/>
      <c r="DX149" s="17"/>
      <c r="DY149" s="47" t="str">
        <f t="shared" si="265"/>
        <v/>
      </c>
      <c r="DZ149" s="47" t="str">
        <f t="shared" si="265"/>
        <v/>
      </c>
      <c r="EA149" s="47" t="str">
        <f t="shared" si="265"/>
        <v/>
      </c>
      <c r="EB149" s="47" t="str">
        <f t="shared" si="265"/>
        <v/>
      </c>
      <c r="EC149" s="49" t="str">
        <f t="shared" si="265"/>
        <v/>
      </c>
      <c r="ED149" s="49" t="str">
        <f t="shared" si="265"/>
        <v/>
      </c>
      <c r="EE149" s="47" t="str">
        <f t="shared" si="265"/>
        <v/>
      </c>
      <c r="EF149" s="47" t="str">
        <f t="shared" si="265"/>
        <v/>
      </c>
      <c r="EG149" s="47" t="str">
        <f t="shared" si="265"/>
        <v/>
      </c>
      <c r="EH149" s="6">
        <f t="shared" si="152"/>
        <v>0</v>
      </c>
      <c r="EI149" s="6">
        <f t="shared" si="153"/>
        <v>0</v>
      </c>
      <c r="EJ149" s="2" t="str">
        <f t="shared" si="154"/>
        <v/>
      </c>
      <c r="EK149" s="2" t="str">
        <f t="shared" si="155"/>
        <v/>
      </c>
      <c r="EL149" s="2" t="str">
        <f t="shared" si="259"/>
        <v/>
      </c>
      <c r="EM149" s="2" t="str">
        <f t="shared" si="156"/>
        <v/>
      </c>
      <c r="EN149" s="2" t="str">
        <f t="shared" si="157"/>
        <v/>
      </c>
      <c r="EO149" s="2">
        <f t="shared" si="158"/>
        <v>0</v>
      </c>
      <c r="EP149" s="2">
        <f t="shared" si="243"/>
        <v>0</v>
      </c>
      <c r="EQ149" s="2"/>
      <c r="ER149" s="2"/>
      <c r="ES149" s="2"/>
      <c r="ET149" s="2"/>
      <c r="EU149" s="2"/>
      <c r="EV149" s="2"/>
      <c r="EW149" s="2">
        <f t="shared" si="159"/>
        <v>0</v>
      </c>
      <c r="EX149" s="2">
        <f t="shared" si="160"/>
        <v>0</v>
      </c>
      <c r="EY149" s="2">
        <f t="shared" si="244"/>
        <v>0</v>
      </c>
      <c r="EZ149" s="2">
        <f t="shared" si="161"/>
        <v>0</v>
      </c>
      <c r="FA149" s="2">
        <f t="shared" si="162"/>
        <v>0</v>
      </c>
      <c r="FB149" s="59"/>
      <c r="FC149" s="2">
        <f t="shared" si="163"/>
        <v>0</v>
      </c>
      <c r="FD149" s="2">
        <f t="shared" si="245"/>
        <v>0</v>
      </c>
      <c r="FE149" s="3">
        <f t="shared" si="258"/>
        <v>0</v>
      </c>
      <c r="FF149" s="3">
        <f t="shared" si="246"/>
        <v>0</v>
      </c>
      <c r="FG149" s="3">
        <f t="shared" si="247"/>
        <v>0</v>
      </c>
      <c r="FH149" s="3">
        <f t="shared" si="164"/>
        <v>0</v>
      </c>
      <c r="FI149" s="67">
        <f t="shared" si="165"/>
        <v>0</v>
      </c>
      <c r="FJ149" s="3">
        <f t="shared" si="166"/>
        <v>0</v>
      </c>
      <c r="FK149" s="3">
        <f t="shared" si="167"/>
        <v>0</v>
      </c>
      <c r="FL149" s="3">
        <f t="shared" si="248"/>
        <v>0</v>
      </c>
      <c r="FM149" s="3">
        <f t="shared" si="249"/>
        <v>0</v>
      </c>
      <c r="FN149" s="3">
        <f t="shared" si="250"/>
        <v>0</v>
      </c>
      <c r="FO149" s="2">
        <f t="shared" si="168"/>
        <v>0</v>
      </c>
      <c r="FP149" s="2">
        <f t="shared" si="169"/>
        <v>0</v>
      </c>
      <c r="FQ149" s="2">
        <f t="shared" si="251"/>
        <v>0</v>
      </c>
      <c r="FR149" s="6" t="str">
        <f>IF(A149=1,1,IF(DW149="","",COUNTA($DW$31:DW149)+1))</f>
        <v/>
      </c>
      <c r="FS149" s="6" t="str">
        <f t="shared" si="170"/>
        <v/>
      </c>
      <c r="FT149" s="43">
        <f t="shared" si="252"/>
        <v>0</v>
      </c>
      <c r="FU149" s="23">
        <f t="shared" si="253"/>
        <v>0</v>
      </c>
      <c r="FV149" s="21">
        <f t="shared" si="254"/>
        <v>0</v>
      </c>
    </row>
    <row r="150" spans="1:178">
      <c r="A150" s="4" t="str">
        <f t="shared" si="171"/>
        <v/>
      </c>
      <c r="B150" s="33"/>
      <c r="C150" s="33"/>
      <c r="D150" s="33"/>
      <c r="E150" s="33"/>
      <c r="F150" s="33"/>
      <c r="G150" s="11" t="str">
        <f t="shared" si="138"/>
        <v/>
      </c>
      <c r="H150" s="3" t="str">
        <f t="shared" si="172"/>
        <v/>
      </c>
      <c r="I150" s="3" t="str">
        <f t="shared" si="139"/>
        <v/>
      </c>
      <c r="J150" s="3" t="str">
        <f t="shared" si="173"/>
        <v/>
      </c>
      <c r="K150" s="3" t="str">
        <f t="shared" si="140"/>
        <v/>
      </c>
      <c r="L150" s="2" t="str">
        <f t="shared" si="141"/>
        <v/>
      </c>
      <c r="M150" s="8" t="str">
        <f t="shared" si="174"/>
        <v/>
      </c>
      <c r="N150" s="8" t="str">
        <f t="shared" si="142"/>
        <v/>
      </c>
      <c r="O150" s="8" t="str">
        <f t="shared" si="175"/>
        <v/>
      </c>
      <c r="P150" s="8" t="str">
        <f t="shared" si="143"/>
        <v/>
      </c>
      <c r="Q150" s="2" t="str">
        <f t="shared" si="144"/>
        <v/>
      </c>
      <c r="R150" s="3" t="str">
        <f t="shared" si="145"/>
        <v/>
      </c>
      <c r="S150" s="3" t="str">
        <f t="shared" si="146"/>
        <v/>
      </c>
      <c r="T150" s="3" t="str">
        <f t="shared" si="176"/>
        <v/>
      </c>
      <c r="U150" s="8" t="str">
        <f t="shared" si="147"/>
        <v/>
      </c>
      <c r="V150" s="2" t="str">
        <f t="shared" si="148"/>
        <v/>
      </c>
      <c r="W150" s="2" t="str">
        <f t="shared" si="149"/>
        <v/>
      </c>
      <c r="X150" s="2" t="str">
        <f t="shared" si="255"/>
        <v/>
      </c>
      <c r="Y150" s="2" t="str">
        <f t="shared" si="150"/>
        <v/>
      </c>
      <c r="Z150" s="46" t="str">
        <f t="shared" si="177"/>
        <v/>
      </c>
      <c r="AA150" s="46" t="str">
        <f t="shared" si="178"/>
        <v/>
      </c>
      <c r="AB150" s="47"/>
      <c r="AC150" s="46" t="str">
        <f t="shared" si="179"/>
        <v/>
      </c>
      <c r="AD150" s="47" t="str">
        <f t="shared" si="180"/>
        <v/>
      </c>
      <c r="AE150" s="48" t="str">
        <f t="shared" si="181"/>
        <v/>
      </c>
      <c r="AF150" s="49" t="str">
        <f t="shared" si="264"/>
        <v/>
      </c>
      <c r="AG150" s="49" t="str">
        <f t="shared" si="264"/>
        <v/>
      </c>
      <c r="AH150" s="49" t="str">
        <f t="shared" si="264"/>
        <v/>
      </c>
      <c r="AI150" s="47" t="str">
        <f t="shared" si="264"/>
        <v/>
      </c>
      <c r="AJ150" s="47" t="str">
        <f t="shared" si="264"/>
        <v/>
      </c>
      <c r="AK150" s="46" t="str">
        <f t="shared" si="264"/>
        <v/>
      </c>
      <c r="AL150" s="47"/>
      <c r="AM150" s="53" t="str">
        <f t="shared" si="182"/>
        <v/>
      </c>
      <c r="AN150" s="50" t="str">
        <f t="shared" si="183"/>
        <v/>
      </c>
      <c r="AO150" s="51"/>
      <c r="AP150" s="52" t="str">
        <f t="shared" si="184"/>
        <v/>
      </c>
      <c r="AQ150" s="52" t="str">
        <f t="shared" si="185"/>
        <v/>
      </c>
      <c r="AR150" s="47">
        <f t="shared" si="186"/>
        <v>0</v>
      </c>
      <c r="AS150" s="53" t="str">
        <f t="shared" si="187"/>
        <v/>
      </c>
      <c r="AT150" s="52" t="str">
        <f t="shared" si="188"/>
        <v/>
      </c>
      <c r="AU150" s="9" t="str">
        <f t="shared" si="189"/>
        <v/>
      </c>
      <c r="AV150" s="9" t="str">
        <f t="shared" si="190"/>
        <v/>
      </c>
      <c r="AW150" s="12" t="str">
        <f t="shared" si="191"/>
        <v/>
      </c>
      <c r="AX150" s="9" t="str">
        <f t="shared" si="192"/>
        <v/>
      </c>
      <c r="AY150" s="12" t="str">
        <f t="shared" si="193"/>
        <v/>
      </c>
      <c r="AZ150" s="10" t="str">
        <f t="shared" si="194"/>
        <v/>
      </c>
      <c r="BA150" s="10" t="str">
        <f t="shared" si="195"/>
        <v/>
      </c>
      <c r="BB150" s="10" t="str">
        <f t="shared" si="196"/>
        <v/>
      </c>
      <c r="BC150" s="10" t="str">
        <f t="shared" si="197"/>
        <v/>
      </c>
      <c r="BD150" s="10" t="str">
        <f t="shared" si="198"/>
        <v/>
      </c>
      <c r="BE150" s="12" t="str">
        <f t="shared" si="199"/>
        <v/>
      </c>
      <c r="BF150" s="9" t="str">
        <f t="shared" si="200"/>
        <v/>
      </c>
      <c r="BG150" s="9" t="str">
        <f t="shared" si="201"/>
        <v/>
      </c>
      <c r="BH150" s="7" t="str">
        <f t="shared" si="202"/>
        <v/>
      </c>
      <c r="BI150" s="7" t="str">
        <f t="shared" si="203"/>
        <v/>
      </c>
      <c r="BJ150" s="12" t="str">
        <f t="shared" si="204"/>
        <v/>
      </c>
      <c r="BK150" s="80" t="str">
        <f t="shared" si="205"/>
        <v/>
      </c>
      <c r="BL150" s="7" t="str">
        <f t="shared" si="206"/>
        <v/>
      </c>
      <c r="BM150" s="7" t="str">
        <f t="shared" si="256"/>
        <v/>
      </c>
      <c r="BN150" s="12" t="str">
        <f t="shared" si="207"/>
        <v/>
      </c>
      <c r="BO150" s="9" t="str">
        <f t="shared" si="208"/>
        <v/>
      </c>
      <c r="BP150" s="2" t="str">
        <f t="shared" si="209"/>
        <v/>
      </c>
      <c r="BQ150" s="2" t="str">
        <f t="shared" si="210"/>
        <v/>
      </c>
      <c r="BR150" s="20" t="str">
        <f t="shared" si="263"/>
        <v/>
      </c>
      <c r="BS150" s="20" t="str">
        <f t="shared" si="263"/>
        <v/>
      </c>
      <c r="BT150" s="20" t="str">
        <f t="shared" si="263"/>
        <v/>
      </c>
      <c r="BU150" s="86" t="str">
        <f t="shared" si="211"/>
        <v/>
      </c>
      <c r="BV150" s="86" t="str">
        <f t="shared" si="212"/>
        <v/>
      </c>
      <c r="BW150" s="20" t="str">
        <f t="shared" si="263"/>
        <v/>
      </c>
      <c r="BX150" s="86" t="str">
        <f t="shared" si="263"/>
        <v/>
      </c>
      <c r="BY150" s="86" t="str">
        <f t="shared" si="263"/>
        <v/>
      </c>
      <c r="BZ150" s="86" t="str">
        <f t="shared" si="263"/>
        <v/>
      </c>
      <c r="CA150" s="86" t="str">
        <f t="shared" si="263"/>
        <v/>
      </c>
      <c r="CB150" s="86" t="str">
        <f t="shared" si="263"/>
        <v/>
      </c>
      <c r="CC150" s="86" t="str">
        <f t="shared" si="263"/>
        <v/>
      </c>
      <c r="CD150" s="86" t="str">
        <f t="shared" si="263"/>
        <v/>
      </c>
      <c r="CE150" s="20" t="str">
        <f t="shared" si="257"/>
        <v/>
      </c>
      <c r="CF150" s="14" t="str">
        <f t="shared" si="213"/>
        <v/>
      </c>
      <c r="CG150" s="14" t="str">
        <f t="shared" si="214"/>
        <v/>
      </c>
      <c r="CH150" s="8">
        <f t="shared" si="215"/>
        <v>0</v>
      </c>
      <c r="CI150" s="9" t="str">
        <f t="shared" si="216"/>
        <v/>
      </c>
      <c r="CJ150" s="9" t="str">
        <f t="shared" si="217"/>
        <v/>
      </c>
      <c r="CK150" s="9" t="str">
        <f t="shared" si="218"/>
        <v/>
      </c>
      <c r="CL150" s="9" t="str">
        <f t="shared" si="219"/>
        <v/>
      </c>
      <c r="CM150" s="9" t="str">
        <f t="shared" si="220"/>
        <v/>
      </c>
      <c r="CN150" s="9" t="str">
        <f t="shared" si="221"/>
        <v/>
      </c>
      <c r="CO150" s="9" t="str">
        <f t="shared" si="261"/>
        <v/>
      </c>
      <c r="CP150" s="9" t="str">
        <f t="shared" si="261"/>
        <v/>
      </c>
      <c r="CQ150" s="9" t="str">
        <f t="shared" si="261"/>
        <v/>
      </c>
      <c r="CR150" s="9" t="str">
        <f t="shared" si="261"/>
        <v/>
      </c>
      <c r="CS150" s="9" t="str">
        <f t="shared" si="261"/>
        <v/>
      </c>
      <c r="CT150" s="9" t="str">
        <f t="shared" si="261"/>
        <v/>
      </c>
      <c r="CU150" s="9" t="str">
        <f t="shared" si="261"/>
        <v/>
      </c>
      <c r="CV150" s="9" t="str">
        <f t="shared" si="223"/>
        <v/>
      </c>
      <c r="CW150" s="9" t="str">
        <f t="shared" si="262"/>
        <v/>
      </c>
      <c r="CX150" s="9" t="str">
        <f t="shared" si="262"/>
        <v/>
      </c>
      <c r="CY150" s="9" t="str">
        <f t="shared" si="262"/>
        <v/>
      </c>
      <c r="CZ150" s="9" t="str">
        <f t="shared" si="262"/>
        <v/>
      </c>
      <c r="DA150" s="9" t="str">
        <f t="shared" si="262"/>
        <v/>
      </c>
      <c r="DB150" s="9" t="str">
        <f t="shared" si="262"/>
        <v/>
      </c>
      <c r="DC150" s="9" t="str">
        <f t="shared" si="262"/>
        <v/>
      </c>
      <c r="DD150" s="2" t="str">
        <f t="shared" si="225"/>
        <v/>
      </c>
      <c r="DE150" s="2" t="str">
        <f t="shared" si="226"/>
        <v/>
      </c>
      <c r="DF150" s="2" t="str">
        <f t="shared" si="227"/>
        <v/>
      </c>
      <c r="DG150" s="2" t="str">
        <f t="shared" si="228"/>
        <v/>
      </c>
      <c r="DH150" s="2" t="str">
        <f t="shared" si="229"/>
        <v/>
      </c>
      <c r="DI150" s="2" t="str">
        <f t="shared" si="230"/>
        <v/>
      </c>
      <c r="DJ150" s="2" t="str">
        <f t="shared" si="231"/>
        <v/>
      </c>
      <c r="DK150" s="2" t="str">
        <f t="shared" si="232"/>
        <v/>
      </c>
      <c r="DL150" s="16" t="str">
        <f t="shared" si="233"/>
        <v/>
      </c>
      <c r="DM150" s="16" t="str">
        <f t="shared" si="234"/>
        <v/>
      </c>
      <c r="DN150" s="16" t="str">
        <f t="shared" si="235"/>
        <v/>
      </c>
      <c r="DO150" s="72" t="str">
        <f t="shared" si="236"/>
        <v/>
      </c>
      <c r="DP150" s="16" t="str">
        <f t="shared" si="237"/>
        <v/>
      </c>
      <c r="DQ150" s="16" t="str">
        <f t="shared" si="238"/>
        <v/>
      </c>
      <c r="DR150" s="2" t="str">
        <f t="shared" si="239"/>
        <v/>
      </c>
      <c r="DS150" s="2" t="str">
        <f t="shared" si="240"/>
        <v/>
      </c>
      <c r="DT150" s="2" t="str">
        <f t="shared" si="241"/>
        <v/>
      </c>
      <c r="DU150" s="2" t="str">
        <f t="shared" si="242"/>
        <v/>
      </c>
      <c r="DV150" s="15"/>
      <c r="DW150" s="17"/>
      <c r="DX150" s="17"/>
      <c r="DY150" s="47" t="str">
        <f t="shared" si="265"/>
        <v/>
      </c>
      <c r="DZ150" s="47" t="str">
        <f t="shared" si="265"/>
        <v/>
      </c>
      <c r="EA150" s="47" t="str">
        <f t="shared" si="265"/>
        <v/>
      </c>
      <c r="EB150" s="47" t="str">
        <f t="shared" si="265"/>
        <v/>
      </c>
      <c r="EC150" s="49" t="str">
        <f t="shared" si="265"/>
        <v/>
      </c>
      <c r="ED150" s="49" t="str">
        <f t="shared" si="265"/>
        <v/>
      </c>
      <c r="EE150" s="47" t="str">
        <f t="shared" si="265"/>
        <v/>
      </c>
      <c r="EF150" s="47" t="str">
        <f t="shared" si="265"/>
        <v/>
      </c>
      <c r="EG150" s="47" t="str">
        <f t="shared" si="265"/>
        <v/>
      </c>
      <c r="EH150" s="6">
        <f t="shared" si="152"/>
        <v>0</v>
      </c>
      <c r="EI150" s="6">
        <f t="shared" si="153"/>
        <v>0</v>
      </c>
      <c r="EJ150" s="2" t="str">
        <f t="shared" si="154"/>
        <v/>
      </c>
      <c r="EK150" s="2" t="str">
        <f t="shared" si="155"/>
        <v/>
      </c>
      <c r="EL150" s="2" t="str">
        <f t="shared" si="259"/>
        <v/>
      </c>
      <c r="EM150" s="2" t="str">
        <f t="shared" si="156"/>
        <v/>
      </c>
      <c r="EN150" s="2" t="str">
        <f t="shared" si="157"/>
        <v/>
      </c>
      <c r="EO150" s="2">
        <f t="shared" si="158"/>
        <v>0</v>
      </c>
      <c r="EP150" s="2">
        <f t="shared" si="243"/>
        <v>0</v>
      </c>
      <c r="EQ150" s="2"/>
      <c r="ER150" s="2"/>
      <c r="ES150" s="2"/>
      <c r="ET150" s="2"/>
      <c r="EU150" s="2"/>
      <c r="EV150" s="2"/>
      <c r="EW150" s="2">
        <f t="shared" si="159"/>
        <v>0</v>
      </c>
      <c r="EX150" s="2">
        <f t="shared" si="160"/>
        <v>0</v>
      </c>
      <c r="EY150" s="2">
        <f t="shared" si="244"/>
        <v>0</v>
      </c>
      <c r="EZ150" s="2">
        <f t="shared" si="161"/>
        <v>0</v>
      </c>
      <c r="FA150" s="2">
        <f t="shared" si="162"/>
        <v>0</v>
      </c>
      <c r="FB150" s="59"/>
      <c r="FC150" s="2">
        <f t="shared" si="163"/>
        <v>0</v>
      </c>
      <c r="FD150" s="2">
        <f t="shared" si="245"/>
        <v>0</v>
      </c>
      <c r="FE150" s="3">
        <f t="shared" si="258"/>
        <v>0</v>
      </c>
      <c r="FF150" s="3">
        <f t="shared" si="246"/>
        <v>0</v>
      </c>
      <c r="FG150" s="3">
        <f t="shared" si="247"/>
        <v>0</v>
      </c>
      <c r="FH150" s="3">
        <f t="shared" si="164"/>
        <v>0</v>
      </c>
      <c r="FI150" s="67">
        <f t="shared" si="165"/>
        <v>0</v>
      </c>
      <c r="FJ150" s="3">
        <f t="shared" si="166"/>
        <v>0</v>
      </c>
      <c r="FK150" s="3">
        <f t="shared" si="167"/>
        <v>0</v>
      </c>
      <c r="FL150" s="3">
        <f t="shared" si="248"/>
        <v>0</v>
      </c>
      <c r="FM150" s="3">
        <f t="shared" si="249"/>
        <v>0</v>
      </c>
      <c r="FN150" s="3">
        <f t="shared" si="250"/>
        <v>0</v>
      </c>
      <c r="FO150" s="2">
        <f t="shared" si="168"/>
        <v>0</v>
      </c>
      <c r="FP150" s="2">
        <f t="shared" si="169"/>
        <v>0</v>
      </c>
      <c r="FQ150" s="2">
        <f t="shared" si="251"/>
        <v>0</v>
      </c>
      <c r="FR150" s="6" t="str">
        <f>IF(A150=1,1,IF(DW150="","",COUNTA($DW$31:DW150)+1))</f>
        <v/>
      </c>
      <c r="FS150" s="6" t="str">
        <f t="shared" si="170"/>
        <v/>
      </c>
      <c r="FT150" s="43">
        <f t="shared" si="252"/>
        <v>0</v>
      </c>
      <c r="FU150" s="23">
        <f t="shared" si="253"/>
        <v>0</v>
      </c>
      <c r="FV150" s="21">
        <f t="shared" si="254"/>
        <v>0</v>
      </c>
    </row>
    <row r="151" spans="1:178">
      <c r="A151" s="4" t="str">
        <f t="shared" si="171"/>
        <v/>
      </c>
      <c r="B151" s="33"/>
      <c r="C151" s="33"/>
      <c r="D151" s="33"/>
      <c r="E151" s="33"/>
      <c r="F151" s="33"/>
      <c r="G151" s="11" t="str">
        <f t="shared" si="138"/>
        <v/>
      </c>
      <c r="H151" s="3" t="str">
        <f t="shared" si="172"/>
        <v/>
      </c>
      <c r="I151" s="3" t="str">
        <f t="shared" si="139"/>
        <v/>
      </c>
      <c r="J151" s="3" t="str">
        <f t="shared" si="173"/>
        <v/>
      </c>
      <c r="K151" s="3" t="str">
        <f t="shared" si="140"/>
        <v/>
      </c>
      <c r="L151" s="2" t="str">
        <f t="shared" si="141"/>
        <v/>
      </c>
      <c r="M151" s="8" t="str">
        <f t="shared" si="174"/>
        <v/>
      </c>
      <c r="N151" s="8" t="str">
        <f t="shared" si="142"/>
        <v/>
      </c>
      <c r="O151" s="8" t="str">
        <f t="shared" si="175"/>
        <v/>
      </c>
      <c r="P151" s="8" t="str">
        <f t="shared" si="143"/>
        <v/>
      </c>
      <c r="Q151" s="2" t="str">
        <f t="shared" si="144"/>
        <v/>
      </c>
      <c r="R151" s="3" t="str">
        <f t="shared" si="145"/>
        <v/>
      </c>
      <c r="S151" s="3" t="str">
        <f>IF($B151="","",IF(E151="",S152,$B151))</f>
        <v/>
      </c>
      <c r="T151" s="3" t="str">
        <f t="shared" si="176"/>
        <v/>
      </c>
      <c r="U151" s="8" t="str">
        <f>IF($B151="","",IF(E151="",U152,E151))</f>
        <v/>
      </c>
      <c r="V151" s="2" t="str">
        <f t="shared" si="148"/>
        <v/>
      </c>
      <c r="W151" s="2" t="str">
        <f t="shared" si="149"/>
        <v/>
      </c>
      <c r="X151" s="2" t="str">
        <f t="shared" si="255"/>
        <v/>
      </c>
      <c r="Y151" s="2" t="str">
        <f t="shared" si="150"/>
        <v/>
      </c>
      <c r="Z151" s="46" t="str">
        <f t="shared" si="177"/>
        <v/>
      </c>
      <c r="AA151" s="46" t="str">
        <f t="shared" si="178"/>
        <v/>
      </c>
      <c r="AB151" s="47"/>
      <c r="AC151" s="46" t="str">
        <f t="shared" si="179"/>
        <v/>
      </c>
      <c r="AD151" s="47" t="str">
        <f t="shared" si="180"/>
        <v/>
      </c>
      <c r="AE151" s="48" t="str">
        <f t="shared" si="181"/>
        <v/>
      </c>
      <c r="AF151" s="49" t="str">
        <f t="shared" si="264"/>
        <v/>
      </c>
      <c r="AG151" s="49" t="str">
        <f t="shared" si="264"/>
        <v/>
      </c>
      <c r="AH151" s="49" t="str">
        <f t="shared" si="264"/>
        <v/>
      </c>
      <c r="AI151" s="47" t="str">
        <f t="shared" si="264"/>
        <v/>
      </c>
      <c r="AJ151" s="47" t="str">
        <f t="shared" si="264"/>
        <v/>
      </c>
      <c r="AK151" s="46" t="str">
        <f t="shared" si="264"/>
        <v/>
      </c>
      <c r="AL151" s="47"/>
      <c r="AM151" s="53" t="str">
        <f t="shared" si="182"/>
        <v/>
      </c>
      <c r="AN151" s="50" t="str">
        <f t="shared" si="183"/>
        <v/>
      </c>
      <c r="AO151" s="51"/>
      <c r="AP151" s="52" t="str">
        <f t="shared" si="184"/>
        <v/>
      </c>
      <c r="AQ151" s="52" t="str">
        <f t="shared" si="185"/>
        <v/>
      </c>
      <c r="AR151" s="47">
        <f t="shared" si="186"/>
        <v>0</v>
      </c>
      <c r="AS151" s="53" t="str">
        <f t="shared" si="187"/>
        <v/>
      </c>
      <c r="AT151" s="52" t="str">
        <f t="shared" si="188"/>
        <v/>
      </c>
      <c r="AU151" s="9" t="str">
        <f t="shared" si="189"/>
        <v/>
      </c>
      <c r="AV151" s="9" t="str">
        <f t="shared" si="190"/>
        <v/>
      </c>
      <c r="AW151" s="12" t="str">
        <f t="shared" si="191"/>
        <v/>
      </c>
      <c r="AX151" s="9" t="str">
        <f t="shared" si="192"/>
        <v/>
      </c>
      <c r="AY151" s="12" t="str">
        <f t="shared" si="193"/>
        <v/>
      </c>
      <c r="AZ151" s="10" t="str">
        <f t="shared" si="194"/>
        <v/>
      </c>
      <c r="BA151" s="10" t="str">
        <f t="shared" si="195"/>
        <v/>
      </c>
      <c r="BB151" s="10" t="str">
        <f t="shared" si="196"/>
        <v/>
      </c>
      <c r="BC151" s="10" t="str">
        <f t="shared" si="197"/>
        <v/>
      </c>
      <c r="BD151" s="10" t="str">
        <f t="shared" si="198"/>
        <v/>
      </c>
      <c r="BE151" s="12" t="str">
        <f t="shared" si="199"/>
        <v/>
      </c>
      <c r="BF151" s="9" t="str">
        <f t="shared" si="200"/>
        <v/>
      </c>
      <c r="BG151" s="9" t="str">
        <f t="shared" si="201"/>
        <v/>
      </c>
      <c r="BH151" s="7" t="str">
        <f t="shared" si="202"/>
        <v/>
      </c>
      <c r="BI151" s="7" t="str">
        <f t="shared" si="203"/>
        <v/>
      </c>
      <c r="BJ151" s="12" t="str">
        <f t="shared" si="204"/>
        <v/>
      </c>
      <c r="BK151" s="80" t="str">
        <f t="shared" si="205"/>
        <v/>
      </c>
      <c r="BL151" s="7" t="str">
        <f t="shared" si="206"/>
        <v/>
      </c>
      <c r="BM151" s="7" t="str">
        <f t="shared" si="256"/>
        <v/>
      </c>
      <c r="BN151" s="12" t="str">
        <f t="shared" si="207"/>
        <v/>
      </c>
      <c r="BO151" s="9" t="str">
        <f t="shared" si="208"/>
        <v/>
      </c>
      <c r="BP151" s="2" t="str">
        <f t="shared" si="209"/>
        <v/>
      </c>
      <c r="BQ151" s="2" t="str">
        <f t="shared" si="210"/>
        <v/>
      </c>
      <c r="BR151" s="20" t="str">
        <f t="shared" si="263"/>
        <v/>
      </c>
      <c r="BS151" s="20" t="str">
        <f t="shared" si="263"/>
        <v/>
      </c>
      <c r="BT151" s="20" t="str">
        <f t="shared" si="263"/>
        <v/>
      </c>
      <c r="BU151" s="86" t="str">
        <f t="shared" si="211"/>
        <v/>
      </c>
      <c r="BV151" s="86" t="str">
        <f t="shared" si="212"/>
        <v/>
      </c>
      <c r="BW151" s="20" t="str">
        <f t="shared" si="263"/>
        <v/>
      </c>
      <c r="BX151" s="86" t="str">
        <f t="shared" si="263"/>
        <v/>
      </c>
      <c r="BY151" s="86" t="str">
        <f t="shared" si="263"/>
        <v/>
      </c>
      <c r="BZ151" s="86" t="str">
        <f t="shared" si="263"/>
        <v/>
      </c>
      <c r="CA151" s="86" t="str">
        <f t="shared" si="263"/>
        <v/>
      </c>
      <c r="CB151" s="86" t="str">
        <f t="shared" si="263"/>
        <v/>
      </c>
      <c r="CC151" s="86" t="str">
        <f t="shared" si="263"/>
        <v/>
      </c>
      <c r="CD151" s="86" t="str">
        <f t="shared" si="263"/>
        <v/>
      </c>
      <c r="CE151" s="20" t="str">
        <f t="shared" si="257"/>
        <v/>
      </c>
      <c r="CF151" s="14" t="str">
        <f t="shared" si="213"/>
        <v/>
      </c>
      <c r="CG151" s="14" t="str">
        <f t="shared" si="214"/>
        <v/>
      </c>
      <c r="CH151" s="8">
        <f t="shared" si="215"/>
        <v>0</v>
      </c>
      <c r="CI151" s="9" t="str">
        <f t="shared" si="216"/>
        <v/>
      </c>
      <c r="CJ151" s="9" t="str">
        <f t="shared" si="217"/>
        <v/>
      </c>
      <c r="CK151" s="9" t="str">
        <f t="shared" si="218"/>
        <v/>
      </c>
      <c r="CL151" s="9" t="str">
        <f t="shared" si="219"/>
        <v/>
      </c>
      <c r="CM151" s="9" t="str">
        <f t="shared" si="220"/>
        <v/>
      </c>
      <c r="CN151" s="9" t="str">
        <f t="shared" si="221"/>
        <v/>
      </c>
      <c r="CO151" s="9" t="str">
        <f t="shared" si="261"/>
        <v/>
      </c>
      <c r="CP151" s="9" t="str">
        <f t="shared" si="261"/>
        <v/>
      </c>
      <c r="CQ151" s="9" t="str">
        <f t="shared" si="261"/>
        <v/>
      </c>
      <c r="CR151" s="9" t="str">
        <f t="shared" si="261"/>
        <v/>
      </c>
      <c r="CS151" s="9" t="str">
        <f t="shared" si="261"/>
        <v/>
      </c>
      <c r="CT151" s="9" t="str">
        <f t="shared" si="261"/>
        <v/>
      </c>
      <c r="CU151" s="9" t="str">
        <f t="shared" si="261"/>
        <v/>
      </c>
      <c r="CV151" s="9" t="str">
        <f t="shared" si="223"/>
        <v/>
      </c>
      <c r="CW151" s="9" t="str">
        <f t="shared" si="262"/>
        <v/>
      </c>
      <c r="CX151" s="9" t="str">
        <f t="shared" si="262"/>
        <v/>
      </c>
      <c r="CY151" s="9" t="str">
        <f t="shared" si="262"/>
        <v/>
      </c>
      <c r="CZ151" s="9" t="str">
        <f t="shared" si="262"/>
        <v/>
      </c>
      <c r="DA151" s="9" t="str">
        <f t="shared" si="262"/>
        <v/>
      </c>
      <c r="DB151" s="9" t="str">
        <f t="shared" si="262"/>
        <v/>
      </c>
      <c r="DC151" s="9" t="str">
        <f t="shared" si="262"/>
        <v/>
      </c>
      <c r="DD151" s="2" t="str">
        <f t="shared" si="225"/>
        <v/>
      </c>
      <c r="DE151" s="2" t="str">
        <f t="shared" si="226"/>
        <v/>
      </c>
      <c r="DF151" s="2" t="str">
        <f t="shared" si="227"/>
        <v/>
      </c>
      <c r="DG151" s="2" t="str">
        <f t="shared" si="228"/>
        <v/>
      </c>
      <c r="DH151" s="2" t="str">
        <f t="shared" si="229"/>
        <v/>
      </c>
      <c r="DI151" s="2" t="str">
        <f t="shared" si="230"/>
        <v/>
      </c>
      <c r="DJ151" s="2" t="str">
        <f t="shared" si="231"/>
        <v/>
      </c>
      <c r="DK151" s="2" t="str">
        <f t="shared" si="232"/>
        <v/>
      </c>
      <c r="DL151" s="16" t="str">
        <f t="shared" si="233"/>
        <v/>
      </c>
      <c r="DM151" s="16" t="str">
        <f t="shared" si="234"/>
        <v/>
      </c>
      <c r="DN151" s="16" t="str">
        <f t="shared" si="235"/>
        <v/>
      </c>
      <c r="DO151" s="72" t="str">
        <f t="shared" si="236"/>
        <v/>
      </c>
      <c r="DP151" s="16" t="str">
        <f t="shared" si="237"/>
        <v/>
      </c>
      <c r="DQ151" s="16" t="str">
        <f t="shared" si="238"/>
        <v/>
      </c>
      <c r="DR151" s="2" t="str">
        <f t="shared" si="239"/>
        <v/>
      </c>
      <c r="DS151" s="2" t="str">
        <f t="shared" si="240"/>
        <v/>
      </c>
      <c r="DT151" s="2" t="str">
        <f t="shared" si="241"/>
        <v/>
      </c>
      <c r="DU151" s="2" t="str">
        <f t="shared" si="242"/>
        <v/>
      </c>
      <c r="DV151" s="15"/>
      <c r="DW151" s="17"/>
      <c r="DX151" s="17"/>
      <c r="DY151" s="47" t="str">
        <f t="shared" si="265"/>
        <v/>
      </c>
      <c r="DZ151" s="47" t="str">
        <f t="shared" si="265"/>
        <v/>
      </c>
      <c r="EA151" s="47" t="str">
        <f t="shared" si="265"/>
        <v/>
      </c>
      <c r="EB151" s="47" t="str">
        <f t="shared" si="265"/>
        <v/>
      </c>
      <c r="EC151" s="49" t="str">
        <f t="shared" si="265"/>
        <v/>
      </c>
      <c r="ED151" s="49" t="str">
        <f t="shared" si="265"/>
        <v/>
      </c>
      <c r="EE151" s="47" t="str">
        <f t="shared" si="265"/>
        <v/>
      </c>
      <c r="EF151" s="47" t="str">
        <f t="shared" si="265"/>
        <v/>
      </c>
      <c r="EG151" s="47" t="str">
        <f t="shared" si="265"/>
        <v/>
      </c>
      <c r="EH151" s="6">
        <f t="shared" si="152"/>
        <v>0</v>
      </c>
      <c r="EI151" s="6">
        <f t="shared" si="153"/>
        <v>0</v>
      </c>
      <c r="EJ151" s="2" t="str">
        <f t="shared" si="154"/>
        <v/>
      </c>
      <c r="EK151" s="2" t="str">
        <f t="shared" si="155"/>
        <v/>
      </c>
      <c r="EL151" s="2" t="str">
        <f t="shared" si="259"/>
        <v/>
      </c>
      <c r="EM151" s="2" t="str">
        <f t="shared" si="156"/>
        <v/>
      </c>
      <c r="EN151" s="2" t="str">
        <f t="shared" si="157"/>
        <v/>
      </c>
      <c r="EO151" s="2">
        <f t="shared" si="158"/>
        <v>0</v>
      </c>
      <c r="EP151" s="2">
        <f t="shared" si="243"/>
        <v>0</v>
      </c>
      <c r="EQ151" s="2"/>
      <c r="ER151" s="2"/>
      <c r="ES151" s="2"/>
      <c r="ET151" s="2"/>
      <c r="EU151" s="2"/>
      <c r="EV151" s="2"/>
      <c r="EW151" s="2">
        <f t="shared" si="159"/>
        <v>0</v>
      </c>
      <c r="EX151" s="2">
        <f t="shared" si="160"/>
        <v>0</v>
      </c>
      <c r="EY151" s="2">
        <f t="shared" si="244"/>
        <v>0</v>
      </c>
      <c r="EZ151" s="2">
        <f t="shared" si="161"/>
        <v>0</v>
      </c>
      <c r="FA151" s="2">
        <f t="shared" si="162"/>
        <v>0</v>
      </c>
      <c r="FB151" s="59"/>
      <c r="FC151" s="2">
        <f t="shared" si="163"/>
        <v>0</v>
      </c>
      <c r="FD151" s="2">
        <f t="shared" si="245"/>
        <v>0</v>
      </c>
      <c r="FE151" s="3">
        <f t="shared" si="258"/>
        <v>0</v>
      </c>
      <c r="FF151" s="3">
        <f t="shared" si="246"/>
        <v>0</v>
      </c>
      <c r="FG151" s="3">
        <f t="shared" si="247"/>
        <v>0</v>
      </c>
      <c r="FH151" s="3">
        <f t="shared" si="164"/>
        <v>0</v>
      </c>
      <c r="FI151" s="67">
        <f t="shared" si="165"/>
        <v>0</v>
      </c>
      <c r="FJ151" s="3">
        <f t="shared" si="166"/>
        <v>0</v>
      </c>
      <c r="FK151" s="3">
        <f t="shared" si="167"/>
        <v>0</v>
      </c>
      <c r="FL151" s="3">
        <f t="shared" si="248"/>
        <v>0</v>
      </c>
      <c r="FM151" s="3">
        <f t="shared" si="249"/>
        <v>0</v>
      </c>
      <c r="FN151" s="3">
        <f t="shared" si="250"/>
        <v>0</v>
      </c>
      <c r="FO151" s="2">
        <f t="shared" si="168"/>
        <v>0</v>
      </c>
      <c r="FP151" s="2">
        <f t="shared" si="169"/>
        <v>0</v>
      </c>
      <c r="FQ151" s="2">
        <f t="shared" si="251"/>
        <v>0</v>
      </c>
      <c r="FR151" s="6" t="str">
        <f>IF(A151=1,1,IF(DW151="","",COUNTA($DW$31:DW151)+1))</f>
        <v/>
      </c>
      <c r="FS151" s="6" t="str">
        <f t="shared" si="170"/>
        <v/>
      </c>
      <c r="FT151" s="43">
        <f t="shared" si="252"/>
        <v>0</v>
      </c>
      <c r="FU151" s="23">
        <f t="shared" si="253"/>
        <v>0</v>
      </c>
      <c r="FV151" s="21">
        <f t="shared" si="254"/>
        <v>0</v>
      </c>
    </row>
  </sheetData>
  <dataConsolidate/>
  <mergeCells count="170">
    <mergeCell ref="EE27:EE28"/>
    <mergeCell ref="EF27:EF28"/>
    <mergeCell ref="EG27:EG28"/>
    <mergeCell ref="EH27:EH28"/>
    <mergeCell ref="EI27:EI28"/>
    <mergeCell ref="EJ27:EJ28"/>
    <mergeCell ref="DY27:DY28"/>
    <mergeCell ref="DZ27:DZ28"/>
    <mergeCell ref="CZ28:CZ29"/>
    <mergeCell ref="DA28:DA29"/>
    <mergeCell ref="DB28:DB29"/>
    <mergeCell ref="DC28:DC29"/>
    <mergeCell ref="EA27:EA28"/>
    <mergeCell ref="EB27:EB28"/>
    <mergeCell ref="EC27:EC28"/>
    <mergeCell ref="ED27:ED28"/>
    <mergeCell ref="DS27:DS28"/>
    <mergeCell ref="DT27:DT28"/>
    <mergeCell ref="DU27:DU28"/>
    <mergeCell ref="DV27:DV29"/>
    <mergeCell ref="DW27:DW28"/>
    <mergeCell ref="DX27:DX28"/>
    <mergeCell ref="DM27:DM28"/>
    <mergeCell ref="DN27:DN28"/>
    <mergeCell ref="FO27:FO28"/>
    <mergeCell ref="FP27:FP28"/>
    <mergeCell ref="FQ27:FQ28"/>
    <mergeCell ref="FB27:FB28"/>
    <mergeCell ref="EK27:EK28"/>
    <mergeCell ref="EL27:EL28"/>
    <mergeCell ref="EM27:EM28"/>
    <mergeCell ref="EN27:EN28"/>
    <mergeCell ref="EO27:EO28"/>
    <mergeCell ref="EP27:EP28"/>
    <mergeCell ref="FR27:FR28"/>
    <mergeCell ref="FS27:FS28"/>
    <mergeCell ref="AC28:AC29"/>
    <mergeCell ref="AK28:AK29"/>
    <mergeCell ref="BR28:BR29"/>
    <mergeCell ref="BS28:BS29"/>
    <mergeCell ref="BT28:BT29"/>
    <mergeCell ref="FI27:FI28"/>
    <mergeCell ref="FJ27:FJ28"/>
    <mergeCell ref="FK27:FK28"/>
    <mergeCell ref="FL27:FL28"/>
    <mergeCell ref="FM27:FM28"/>
    <mergeCell ref="FN27:FN28"/>
    <mergeCell ref="FC27:FC28"/>
    <mergeCell ref="FD27:FD28"/>
    <mergeCell ref="FE27:FE28"/>
    <mergeCell ref="FF27:FF28"/>
    <mergeCell ref="FG27:FG28"/>
    <mergeCell ref="FH27:FH28"/>
    <mergeCell ref="EW27:EW28"/>
    <mergeCell ref="EX27:EX28"/>
    <mergeCell ref="EY27:EY28"/>
    <mergeCell ref="EZ27:EZ28"/>
    <mergeCell ref="FA27:FA28"/>
    <mergeCell ref="DO27:DO28"/>
    <mergeCell ref="DP27:DP28"/>
    <mergeCell ref="DQ27:DQ28"/>
    <mergeCell ref="DR27:DR28"/>
    <mergeCell ref="DG27:DG28"/>
    <mergeCell ref="DH27:DH28"/>
    <mergeCell ref="DI27:DI28"/>
    <mergeCell ref="DJ27:DJ28"/>
    <mergeCell ref="DK27:DK28"/>
    <mergeCell ref="DL27:DL28"/>
    <mergeCell ref="CM27:CM28"/>
    <mergeCell ref="CN27:CU27"/>
    <mergeCell ref="CV27:DC27"/>
    <mergeCell ref="DD27:DD28"/>
    <mergeCell ref="DE27:DE28"/>
    <mergeCell ref="DF27:DF28"/>
    <mergeCell ref="CO28:CO29"/>
    <mergeCell ref="CP28:CP29"/>
    <mergeCell ref="CQ28:CQ29"/>
    <mergeCell ref="CR28:CR29"/>
    <mergeCell ref="CS28:CS29"/>
    <mergeCell ref="CT28:CT29"/>
    <mergeCell ref="CU28:CU29"/>
    <mergeCell ref="CW28:CW29"/>
    <mergeCell ref="CX28:CX29"/>
    <mergeCell ref="CY28:CY29"/>
    <mergeCell ref="CG27:CG29"/>
    <mergeCell ref="CH27:CH28"/>
    <mergeCell ref="CI27:CI28"/>
    <mergeCell ref="CJ27:CJ28"/>
    <mergeCell ref="CK27:CK28"/>
    <mergeCell ref="CL27:CL28"/>
    <mergeCell ref="BN27:BN29"/>
    <mergeCell ref="BP27:BP28"/>
    <mergeCell ref="BQ27:BQ28"/>
    <mergeCell ref="BX27:CD27"/>
    <mergeCell ref="CE27:CE28"/>
    <mergeCell ref="CF27:CF29"/>
    <mergeCell ref="BU28:BU29"/>
    <mergeCell ref="BV28:BV29"/>
    <mergeCell ref="BW28:BW29"/>
    <mergeCell ref="BX28:BX29"/>
    <mergeCell ref="BY28:BY29"/>
    <mergeCell ref="BZ28:BZ29"/>
    <mergeCell ref="CA28:CA29"/>
    <mergeCell ref="CB28:CB29"/>
    <mergeCell ref="CC28:CC29"/>
    <mergeCell ref="CD28:CD29"/>
    <mergeCell ref="BI27:BI28"/>
    <mergeCell ref="BJ27:BJ29"/>
    <mergeCell ref="BK27:BK28"/>
    <mergeCell ref="BM27:BM28"/>
    <mergeCell ref="BA27:BA28"/>
    <mergeCell ref="BB27:BB28"/>
    <mergeCell ref="BC27:BC28"/>
    <mergeCell ref="BD27:BD28"/>
    <mergeCell ref="BE27:BE29"/>
    <mergeCell ref="BF27:BF28"/>
    <mergeCell ref="AZ27:AZ28"/>
    <mergeCell ref="AO27:AO29"/>
    <mergeCell ref="AP27:AP28"/>
    <mergeCell ref="AQ27:AQ28"/>
    <mergeCell ref="AR27:AR28"/>
    <mergeCell ref="AS27:AS28"/>
    <mergeCell ref="AT27:AT28"/>
    <mergeCell ref="BG27:BG28"/>
    <mergeCell ref="BH27:BH28"/>
    <mergeCell ref="AD27:AD28"/>
    <mergeCell ref="AE27:AE29"/>
    <mergeCell ref="AF27:AF28"/>
    <mergeCell ref="AG27:AG28"/>
    <mergeCell ref="AU27:AU28"/>
    <mergeCell ref="AV27:AV28"/>
    <mergeCell ref="AW27:AW29"/>
    <mergeCell ref="AX27:AX28"/>
    <mergeCell ref="AY27:AY29"/>
    <mergeCell ref="M27:P27"/>
    <mergeCell ref="Q27:Q28"/>
    <mergeCell ref="R27:U27"/>
    <mergeCell ref="V27:W28"/>
    <mergeCell ref="X27:X28"/>
    <mergeCell ref="Y27:Y28"/>
    <mergeCell ref="FO26:FQ26"/>
    <mergeCell ref="A27:A29"/>
    <mergeCell ref="B27:B28"/>
    <mergeCell ref="C27:C28"/>
    <mergeCell ref="D27:D28"/>
    <mergeCell ref="E27:E28"/>
    <mergeCell ref="F27:F28"/>
    <mergeCell ref="G27:G29"/>
    <mergeCell ref="H27:K27"/>
    <mergeCell ref="L27:L28"/>
    <mergeCell ref="AH27:AH28"/>
    <mergeCell ref="AI27:AI28"/>
    <mergeCell ref="AJ27:AJ28"/>
    <mergeCell ref="AL27:AL28"/>
    <mergeCell ref="AM27:AM28"/>
    <mergeCell ref="AN27:AN29"/>
    <mergeCell ref="Z27:Z28"/>
    <mergeCell ref="AA27:AA28"/>
    <mergeCell ref="AS1:AS2"/>
    <mergeCell ref="BK26:BL26"/>
    <mergeCell ref="EM26:EP26"/>
    <mergeCell ref="EW26:EY26"/>
    <mergeCell ref="EZ26:FD26"/>
    <mergeCell ref="FE26:FN26"/>
    <mergeCell ref="A1:A2"/>
    <mergeCell ref="B1:C2"/>
    <mergeCell ref="AO1:AO2"/>
    <mergeCell ref="AP1:AP2"/>
    <mergeCell ref="AQ1:AQ2"/>
    <mergeCell ref="AR1:AR2"/>
  </mergeCells>
  <conditionalFormatting sqref="FI31:FM31 EO31:EO151 EW31:EX151 FO31:FP151 FJ32:FL151 G31:Q151 BM31 A31:A41 A113:D151 DJ31:DP151 BO31:DG31 BM32:DG151 EJ31:EM151 EE31:EH151 A42:B112 D42:D112 DR31:EB151 Y31:BJ151">
    <cfRule type="containsBlanks" dxfId="427" priority="33">
      <formula>LEN(TRIM(A31))=0</formula>
    </cfRule>
  </conditionalFormatting>
  <conditionalFormatting sqref="AO3:AO25 AO32:AQ151">
    <cfRule type="containsText" dxfId="426" priority="70" operator="containsText" text="žulová dlažba">
      <formula>NOT(ISERROR(SEARCH("žulová dlažba",AO3)))</formula>
    </cfRule>
    <cfRule type="containsText" dxfId="425" priority="71" operator="containsText" text="zámková dlažba">
      <formula>NOT(ISERROR(SEARCH("zámková dlažba",AO3)))</formula>
    </cfRule>
    <cfRule type="containsText" dxfId="424" priority="72" operator="containsText" text="dlažba">
      <formula>NOT(ISERROR(SEARCH("dlažba",AO3)))</formula>
    </cfRule>
    <cfRule type="containsText" dxfId="423" priority="73" operator="containsText" text="žulová dlažba">
      <formula>NOT(ISERROR(SEARCH("žulová dlažba",AO3)))</formula>
    </cfRule>
    <cfRule type="containsText" dxfId="422" priority="74" operator="containsText" text="dlažba">
      <formula>NOT(ISERROR(SEARCH("dlažba",AO3)))</formula>
    </cfRule>
    <cfRule type="containsText" priority="75" operator="containsText" text="dlažba">
      <formula>NOT(ISERROR(SEARCH("dlažba",AO3)))</formula>
    </cfRule>
    <cfRule type="containsText" dxfId="421" priority="76" operator="containsText" text="žulová dlažba">
      <formula>NOT(ISERROR(SEARCH("žulová dlažba",AO3)))</formula>
    </cfRule>
    <cfRule type="containsText" dxfId="420" priority="77" operator="containsText" text="zámková dlažba">
      <formula>NOT(ISERROR(SEARCH("zámková dlažba",AO3)))</formula>
    </cfRule>
    <cfRule type="containsText" dxfId="419" priority="78" operator="containsText" text="dlažba">
      <formula>NOT(ISERROR(SEARCH("dlažba",AO3)))</formula>
    </cfRule>
    <cfRule type="containsText" dxfId="418" priority="79" operator="containsText" text="štěrk">
      <formula>NOT(ISERROR(SEARCH("štěrk",AO3)))</formula>
    </cfRule>
    <cfRule type="containsText" dxfId="417" priority="80" operator="containsText" text="štěrk">
      <formula>NOT(ISERROR(SEARCH("štěrk",AO3)))</formula>
    </cfRule>
    <cfRule type="containsText" dxfId="416" priority="81" operator="containsText" text="vodoteč">
      <formula>NOT(ISERROR(SEARCH("vodoteč",AO3)))</formula>
    </cfRule>
    <cfRule type="containsText" dxfId="415" priority="82" operator="containsText" text="vodoteč">
      <formula>NOT(ISERROR(SEARCH("vodoteč",AO3)))</formula>
    </cfRule>
    <cfRule type="containsText" dxfId="414" priority="83" operator="containsText" text="asfalt">
      <formula>NOT(ISERROR(SEARCH("asfalt",AO3)))</formula>
    </cfRule>
    <cfRule type="containsText" dxfId="413" priority="84" operator="containsText" text="asfalt">
      <formula>NOT(ISERROR(SEARCH("asfalt",AO3)))</formula>
    </cfRule>
    <cfRule type="containsText" dxfId="412" priority="85" operator="containsText" text="asfalt">
      <formula>NOT(ISERROR(SEARCH("asfalt",AO3)))</formula>
    </cfRule>
    <cfRule type="containsText" dxfId="411" priority="86" operator="containsText" text="tráva">
      <formula>NOT(ISERROR(SEARCH("tráva",AO3)))</formula>
    </cfRule>
  </conditionalFormatting>
  <conditionalFormatting sqref="AO4:AO5 AO8:AO10 AO13:AO15">
    <cfRule type="containsText" dxfId="410" priority="69" operator="containsText" text="betonová dlažba">
      <formula>NOT(ISERROR(SEARCH("betonová dlažba",AO4)))</formula>
    </cfRule>
  </conditionalFormatting>
  <conditionalFormatting sqref="AO1 AO3:AO25 AO32:AQ151">
    <cfRule type="containsText" dxfId="409" priority="50" operator="containsText" text="zatrav. tvárnice">
      <formula>NOT(ISERROR(SEARCH("zatrav. tvárnice",AO1)))</formula>
    </cfRule>
    <cfRule type="containsText" dxfId="408" priority="51" operator="containsText" text="zatrav. tvárnice">
      <formula>NOT(ISERROR(SEARCH("zatrav. tvárnice",AO1)))</formula>
    </cfRule>
    <cfRule type="containsText" dxfId="407" priority="52" operator="containsText" text="zatavr.tvárnice">
      <formula>NOT(ISERROR(SEARCH("zatavr.tvárnice",AO1)))</formula>
    </cfRule>
    <cfRule type="containsText" dxfId="406" priority="53" operator="containsText" text="kostky velké">
      <formula>NOT(ISERROR(SEARCH("kostky velké",AO1)))</formula>
    </cfRule>
    <cfRule type="containsText" dxfId="405" priority="54" operator="containsText" text="kostky velké">
      <formula>NOT(ISERROR(SEARCH("kostky velké",AO1)))</formula>
    </cfRule>
    <cfRule type="containsText" dxfId="404" priority="55" operator="containsText" text="kostky velké">
      <formula>NOT(ISERROR(SEARCH("kostky velké",AO1)))</formula>
    </cfRule>
    <cfRule type="containsText" dxfId="403" priority="56" operator="containsText" text="kostky malé">
      <formula>NOT(ISERROR(SEARCH("kostky malé",AO1)))</formula>
    </cfRule>
    <cfRule type="containsText" dxfId="402" priority="57" operator="containsText" text="záhon">
      <formula>NOT(ISERROR(SEARCH("záhon",AO1)))</formula>
    </cfRule>
    <cfRule type="containsText" dxfId="401" priority="58" operator="containsText" text="bet. dlažba 50x50">
      <formula>NOT(ISERROR(SEARCH("bet. dlažba 50x50",AO1)))</formula>
    </cfRule>
    <cfRule type="containsText" dxfId="400" priority="59" operator="containsText" text="bet. dlažba 30x30">
      <formula>NOT(ISERROR(SEARCH("bet. dlažba 30x30",AO1)))</formula>
    </cfRule>
    <cfRule type="containsText" dxfId="399" priority="60" operator="containsText" text="panely">
      <formula>NOT(ISERROR(SEARCH("panely",AO1)))</formula>
    </cfRule>
    <cfRule type="containsText" dxfId="398" priority="61" operator="containsText" text="komunikace I tř">
      <formula>NOT(ISERROR(SEARCH("komunikace I tř",AO1)))</formula>
    </cfRule>
    <cfRule type="containsText" dxfId="397" priority="62" operator="containsText" text="krajnice">
      <formula>NOT(ISERROR(SEARCH("krajnice",AO1)))</formula>
    </cfRule>
    <cfRule type="containsText" dxfId="396" priority="63" operator="containsText" text="komunikace III tř">
      <formula>NOT(ISERROR(SEARCH("komunikace III tř",AO1)))</formula>
    </cfRule>
    <cfRule type="containsText" dxfId="395" priority="64" operator="containsText" text="krajnice">
      <formula>NOT(ISERROR(SEARCH("krajnice",AO1)))</formula>
    </cfRule>
    <cfRule type="containsText" dxfId="394" priority="65" operator="containsText" text="chodník asfaltový">
      <formula>NOT(ISERROR(SEARCH("chodník asfaltový",AO1)))</formula>
    </cfRule>
    <cfRule type="containsText" dxfId="393" priority="66" operator="containsText" text="chodník asfaltový">
      <formula>NOT(ISERROR(SEARCH("chodník asfaltový",AO1)))</formula>
    </cfRule>
    <cfRule type="containsText" dxfId="392" priority="67" operator="containsText" text="pole">
      <formula>NOT(ISERROR(SEARCH("pole",AO1)))</formula>
    </cfRule>
    <cfRule type="containsText" dxfId="391" priority="68" operator="containsText" text="betonová dlažba">
      <formula>NOT(ISERROR(SEARCH("betonová dlažba",AO1)))</formula>
    </cfRule>
  </conditionalFormatting>
  <conditionalFormatting sqref="AR32:AR151">
    <cfRule type="cellIs" dxfId="390" priority="49" operator="equal">
      <formula>0</formula>
    </cfRule>
  </conditionalFormatting>
  <conditionalFormatting sqref="B113:D151 B42:B112 D42:D112">
    <cfRule type="expression" dxfId="389" priority="48">
      <formula>$A42="Chyba staničení"</formula>
    </cfRule>
  </conditionalFormatting>
  <conditionalFormatting sqref="B113:D151 B42:B112 D42:D112">
    <cfRule type="containsBlanks" dxfId="388" priority="47">
      <formula>LEN(TRIM(B42))=0</formula>
    </cfRule>
  </conditionalFormatting>
  <conditionalFormatting sqref="FT31:FU31">
    <cfRule type="containsBlanks" dxfId="387" priority="46">
      <formula>LEN(TRIM(FT31))=0</formula>
    </cfRule>
  </conditionalFormatting>
  <conditionalFormatting sqref="BS32:BS151">
    <cfRule type="iconSet" priority="8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T32:BT151">
    <cfRule type="iconSet" priority="89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U32:BU151">
    <cfRule type="iconSet" priority="9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V32:BV151">
    <cfRule type="iconSet" priority="9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S31:FS151">
    <cfRule type="containsBlanks" dxfId="386" priority="45">
      <formula>LEN(TRIM(FS31))=0</formula>
    </cfRule>
  </conditionalFormatting>
  <conditionalFormatting sqref="FR31:FR151">
    <cfRule type="containsBlanks" dxfId="385" priority="44">
      <formula>LEN(TRIM(FR31))=0</formula>
    </cfRule>
  </conditionalFormatting>
  <conditionalFormatting sqref="EC31:ED151">
    <cfRule type="containsBlanks" dxfId="384" priority="43">
      <formula>LEN(TRIM(EC31))=0</formula>
    </cfRule>
  </conditionalFormatting>
  <conditionalFormatting sqref="EN31:EN151">
    <cfRule type="containsBlanks" dxfId="383" priority="42">
      <formula>LEN(TRIM(EN31))=0</formula>
    </cfRule>
  </conditionalFormatting>
  <conditionalFormatting sqref="EI31:EI151">
    <cfRule type="containsBlanks" dxfId="382" priority="41">
      <formula>LEN(TRIM(EI31))=0</formula>
    </cfRule>
  </conditionalFormatting>
  <conditionalFormatting sqref="EZ31:FC151">
    <cfRule type="containsBlanks" dxfId="381" priority="40">
      <formula>LEN(TRIM(EZ31))=0</formula>
    </cfRule>
  </conditionalFormatting>
  <conditionalFormatting sqref="FE31:FE151 FI32:FI151 FG31:FH151 FM32:FM151">
    <cfRule type="containsBlanks" dxfId="380" priority="39">
      <formula>LEN(TRIM(FE31))=0</formula>
    </cfRule>
  </conditionalFormatting>
  <conditionalFormatting sqref="FF31:FF151">
    <cfRule type="containsBlanks" dxfId="379" priority="38">
      <formula>LEN(TRIM(FF31))=0</formula>
    </cfRule>
  </conditionalFormatting>
  <conditionalFormatting sqref="DR32:DU151 DJ32:DP151 CI32:DG151">
    <cfRule type="cellIs" dxfId="378" priority="87" operator="lessThan">
      <formula>0</formula>
    </cfRule>
  </conditionalFormatting>
  <conditionalFormatting sqref="B42:B66 D42:D66">
    <cfRule type="expression" dxfId="377" priority="37">
      <formula>$A42="Chyba staničení"</formula>
    </cfRule>
  </conditionalFormatting>
  <conditionalFormatting sqref="B42:B94 D42:D94">
    <cfRule type="expression" dxfId="376" priority="36">
      <formula>$A42="Chyba staničení"</formula>
    </cfRule>
  </conditionalFormatting>
  <conditionalFormatting sqref="DV31:DX94">
    <cfRule type="containsBlanks" dxfId="375" priority="35">
      <formula>LEN(TRIM(DV31))=0</formula>
    </cfRule>
  </conditionalFormatting>
  <conditionalFormatting sqref="DL32:DM151">
    <cfRule type="colorScale" priority="34">
      <colorScale>
        <cfvo type="percent" val="0"/>
        <cfvo type="percent" val="0.25"/>
        <cfvo type="percent" val="0.5"/>
        <color theme="0"/>
        <color theme="0"/>
        <color rgb="FF63BE7B"/>
      </colorScale>
    </cfRule>
  </conditionalFormatting>
  <conditionalFormatting sqref="FV31">
    <cfRule type="containsBlanks" dxfId="374" priority="32">
      <formula>LEN(TRIM(FV31))=0</formula>
    </cfRule>
  </conditionalFormatting>
  <conditionalFormatting sqref="DQ32:DQ151">
    <cfRule type="cellIs" dxfId="373" priority="31" operator="lessThan">
      <formula>0</formula>
    </cfRule>
  </conditionalFormatting>
  <conditionalFormatting sqref="DQ31:DQ151">
    <cfRule type="containsBlanks" dxfId="372" priority="30">
      <formula>LEN(TRIM(DQ31))=0</formula>
    </cfRule>
  </conditionalFormatting>
  <conditionalFormatting sqref="AO1:AO1048576">
    <cfRule type="containsText" dxfId="371" priority="27" operator="containsText" text="zatrav. tvárnice">
      <formula>NOT(ISERROR(SEARCH("zatrav. tvárnice",AO1)))</formula>
    </cfRule>
    <cfRule type="containsText" dxfId="370" priority="28" operator="containsText" text="železnice">
      <formula>NOT(ISERROR(SEARCH("železnice",AO1)))</formula>
    </cfRule>
    <cfRule type="containsText" dxfId="369" priority="29" operator="containsText" text="železnice">
      <formula>NOT(ISERROR(SEARCH("železnice",AO1)))</formula>
    </cfRule>
  </conditionalFormatting>
  <conditionalFormatting sqref="E42:F151">
    <cfRule type="containsBlanks" dxfId="368" priority="25">
      <formula>LEN(TRIM(E42))=0</formula>
    </cfRule>
  </conditionalFormatting>
  <conditionalFormatting sqref="E42:F151">
    <cfRule type="containsBlanks" dxfId="367" priority="26">
      <formula>LEN(TRIM(E42))=0</formula>
    </cfRule>
  </conditionalFormatting>
  <conditionalFormatting sqref="R31:S151 U31:U151">
    <cfRule type="containsBlanks" dxfId="366" priority="24">
      <formula>LEN(TRIM(R31))=0</formula>
    </cfRule>
  </conditionalFormatting>
  <conditionalFormatting sqref="T31:T151">
    <cfRule type="containsBlanks" dxfId="365" priority="23">
      <formula>LEN(TRIM(T31))=0</formula>
    </cfRule>
  </conditionalFormatting>
  <conditionalFormatting sqref="V31:W151">
    <cfRule type="containsBlanks" dxfId="364" priority="22">
      <formula>LEN(TRIM(V31))=0</formula>
    </cfRule>
  </conditionalFormatting>
  <conditionalFormatting sqref="X31:X151">
    <cfRule type="containsBlanks" dxfId="363" priority="21">
      <formula>LEN(TRIM(X31))=0</formula>
    </cfRule>
  </conditionalFormatting>
  <conditionalFormatting sqref="BK31:BL151">
    <cfRule type="containsBlanks" dxfId="362" priority="20">
      <formula>LEN(TRIM(BK31))=0</formula>
    </cfRule>
  </conditionalFormatting>
  <conditionalFormatting sqref="B31:F33 B34:B41 D34:F41">
    <cfRule type="containsBlanks" dxfId="361" priority="15">
      <formula>LEN(TRIM(B31))=0</formula>
    </cfRule>
  </conditionalFormatting>
  <conditionalFormatting sqref="B31:B41">
    <cfRule type="expression" dxfId="360" priority="19">
      <formula>$A31="Chyba staničení"</formula>
    </cfRule>
  </conditionalFormatting>
  <conditionalFormatting sqref="B31:F33 B34:B41 D34:F41">
    <cfRule type="containsBlanks" dxfId="359" priority="18">
      <formula>LEN(TRIM(B31))=0</formula>
    </cfRule>
  </conditionalFormatting>
  <conditionalFormatting sqref="B31:B41">
    <cfRule type="expression" dxfId="358" priority="17">
      <formula>$A31="Chyba staničení"</formula>
    </cfRule>
  </conditionalFormatting>
  <conditionalFormatting sqref="B31:B41">
    <cfRule type="expression" dxfId="357" priority="16">
      <formula>$A31="Chyba staničení"</formula>
    </cfRule>
  </conditionalFormatting>
  <conditionalFormatting sqref="DH31:DI151">
    <cfRule type="containsBlanks" dxfId="356" priority="13">
      <formula>LEN(TRIM(DH31))=0</formula>
    </cfRule>
  </conditionalFormatting>
  <conditionalFormatting sqref="DH32:DI151">
    <cfRule type="cellIs" dxfId="355" priority="14" operator="lessThan">
      <formula>0</formula>
    </cfRule>
  </conditionalFormatting>
  <conditionalFormatting sqref="BU32">
    <cfRule type="iconSet" priority="1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W96">
    <cfRule type="containsBlanks" dxfId="354" priority="11">
      <formula>LEN(TRIM(DW96))=0</formula>
    </cfRule>
  </conditionalFormatting>
  <conditionalFormatting sqref="DW98">
    <cfRule type="containsBlanks" dxfId="353" priority="10">
      <formula>LEN(TRIM(DW98))=0</formula>
    </cfRule>
  </conditionalFormatting>
  <conditionalFormatting sqref="DW102">
    <cfRule type="containsBlanks" dxfId="352" priority="9">
      <formula>LEN(TRIM(DW102))=0</formula>
    </cfRule>
  </conditionalFormatting>
  <conditionalFormatting sqref="DW105">
    <cfRule type="containsBlanks" dxfId="351" priority="8">
      <formula>LEN(TRIM(DW105))=0</formula>
    </cfRule>
  </conditionalFormatting>
  <conditionalFormatting sqref="DW110">
    <cfRule type="containsBlanks" dxfId="350" priority="7">
      <formula>LEN(TRIM(DW110))=0</formula>
    </cfRule>
  </conditionalFormatting>
  <conditionalFormatting sqref="DW112">
    <cfRule type="containsBlanks" dxfId="349" priority="6">
      <formula>LEN(TRIM(DW112))=0</formula>
    </cfRule>
  </conditionalFormatting>
  <conditionalFormatting sqref="C42:C112">
    <cfRule type="containsBlanks" dxfId="348" priority="4">
      <formula>LEN(TRIM(C42))=0</formula>
    </cfRule>
  </conditionalFormatting>
  <conditionalFormatting sqref="C42:C112">
    <cfRule type="containsBlanks" dxfId="347" priority="5">
      <formula>LEN(TRIM(C42))=0</formula>
    </cfRule>
  </conditionalFormatting>
  <conditionalFormatting sqref="C34:C41">
    <cfRule type="containsBlanks" dxfId="346" priority="2">
      <formula>LEN(TRIM(C34))=0</formula>
    </cfRule>
  </conditionalFormatting>
  <conditionalFormatting sqref="C34:C41">
    <cfRule type="containsBlanks" dxfId="345" priority="3">
      <formula>LEN(TRIM(C34))=0</formula>
    </cfRule>
  </conditionalFormatting>
  <conditionalFormatting sqref="DW95">
    <cfRule type="containsBlanks" dxfId="344" priority="1">
      <formula>LEN(TRIM(DW95))=0</formula>
    </cfRule>
  </conditionalFormatting>
  <pageMargins left="0.7" right="0.7" top="0.78740157499999996" bottom="0.78740157499999996" header="0.3" footer="0.3"/>
  <pageSetup paperSize="8" scale="28" fitToHeight="0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7AD2C-F77F-4962-B42D-8E779EC9D491}">
  <sheetPr>
    <tabColor rgb="FF49F1F9"/>
    <pageSetUpPr fitToPage="1"/>
  </sheetPr>
  <dimension ref="A1:FV151"/>
  <sheetViews>
    <sheetView zoomScaleNormal="100" workbookViewId="0">
      <pane xSplit="6" topLeftCell="AD1" activePane="topRight" state="frozen"/>
      <selection pane="topRight" activeCell="DP39" sqref="DP39"/>
    </sheetView>
  </sheetViews>
  <sheetFormatPr defaultRowHeight="15" outlineLevelCol="1"/>
  <cols>
    <col min="1" max="1" width="8.140625" style="30" customWidth="1"/>
    <col min="2" max="5" width="9.140625" customWidth="1"/>
    <col min="6" max="6" width="8.28515625" customWidth="1"/>
    <col min="7" max="7" width="8.5703125" customWidth="1"/>
    <col min="8" max="11" width="6.5703125" hidden="1" customWidth="1" outlineLevel="1"/>
    <col min="12" max="12" width="8.85546875" customWidth="1" collapsed="1"/>
    <col min="13" max="16" width="6.5703125" hidden="1" customWidth="1" outlineLevel="1"/>
    <col min="17" max="17" width="8.85546875" customWidth="1" collapsed="1"/>
    <col min="18" max="21" width="6.5703125" hidden="1" customWidth="1" outlineLevel="1"/>
    <col min="22" max="22" width="7.140625" hidden="1" customWidth="1" outlineLevel="1"/>
    <col min="23" max="23" width="3" hidden="1" customWidth="1" outlineLevel="1"/>
    <col min="24" max="24" width="10.28515625" customWidth="1" collapsed="1"/>
    <col min="25" max="25" width="10.7109375" hidden="1" customWidth="1" outlineLevel="1"/>
    <col min="26" max="26" width="9.140625" collapsed="1"/>
    <col min="29" max="29" width="12.7109375" customWidth="1"/>
    <col min="30" max="30" width="10" customWidth="1"/>
    <col min="31" max="31" width="8.5703125" customWidth="1"/>
    <col min="34" max="34" width="10.28515625" customWidth="1"/>
    <col min="39" max="39" width="8" hidden="1" customWidth="1" outlineLevel="1"/>
    <col min="40" max="40" width="21.140625" customWidth="1" collapsed="1"/>
    <col min="41" max="41" width="16.7109375" customWidth="1"/>
    <col min="42" max="42" width="10.5703125" customWidth="1"/>
    <col min="43" max="43" width="8.7109375" customWidth="1"/>
    <col min="44" max="44" width="11.85546875" customWidth="1"/>
    <col min="45" max="45" width="10.7109375" customWidth="1" outlineLevel="1"/>
    <col min="46" max="46" width="9.42578125" customWidth="1"/>
    <col min="47" max="47" width="9.28515625" hidden="1" customWidth="1" outlineLevel="1"/>
    <col min="48" max="48" width="8.5703125" hidden="1" customWidth="1" outlineLevel="1"/>
    <col min="49" max="49" width="6.7109375" customWidth="1" collapsed="1"/>
    <col min="50" max="50" width="7.7109375" hidden="1" customWidth="1" outlineLevel="1"/>
    <col min="51" max="51" width="6.7109375" customWidth="1" collapsed="1"/>
    <col min="52" max="52" width="6.5703125" hidden="1" customWidth="1" outlineLevel="1"/>
    <col min="53" max="56" width="6.7109375" hidden="1" customWidth="1" outlineLevel="1"/>
    <col min="57" max="57" width="6.7109375" customWidth="1" collapsed="1"/>
    <col min="58" max="60" width="6.7109375" hidden="1" customWidth="1" outlineLevel="1"/>
    <col min="61" max="61" width="7.5703125" hidden="1" customWidth="1" outlineLevel="1"/>
    <col min="62" max="62" width="6.7109375" customWidth="1" collapsed="1"/>
    <col min="63" max="64" width="8.85546875" hidden="1" customWidth="1" outlineLevel="1"/>
    <col min="65" max="65" width="10.85546875" hidden="1" customWidth="1" outlineLevel="1"/>
    <col min="66" max="66" width="6.7109375" customWidth="1" collapsed="1"/>
    <col min="67" max="67" width="10.140625" hidden="1" customWidth="1" outlineLevel="1"/>
    <col min="68" max="69" width="8.85546875" hidden="1" customWidth="1" outlineLevel="1"/>
    <col min="70" max="70" width="7.7109375" customWidth="1" collapsed="1"/>
    <col min="71" max="72" width="7.28515625" customWidth="1"/>
    <col min="73" max="73" width="8.140625" customWidth="1"/>
    <col min="74" max="74" width="10.140625" customWidth="1"/>
    <col min="75" max="75" width="10.5703125" customWidth="1"/>
    <col min="76" max="82" width="5" customWidth="1"/>
    <col min="83" max="83" width="13" customWidth="1"/>
    <col min="84" max="84" width="10.5703125" hidden="1" customWidth="1" outlineLevel="1"/>
    <col min="85" max="85" width="8.42578125" hidden="1" customWidth="1" outlineLevel="1"/>
    <col min="86" max="86" width="9.42578125" style="69" hidden="1" customWidth="1" outlineLevel="1"/>
    <col min="87" max="87" width="8" customWidth="1" collapsed="1"/>
    <col min="88" max="88" width="8" customWidth="1"/>
    <col min="89" max="89" width="9.140625" customWidth="1"/>
    <col min="90" max="90" width="8.5703125" customWidth="1"/>
    <col min="91" max="91" width="9.7109375" customWidth="1"/>
    <col min="92" max="92" width="9.28515625" customWidth="1"/>
    <col min="93" max="99" width="7.5703125" customWidth="1"/>
    <col min="100" max="100" width="11.85546875" bestFit="1" customWidth="1"/>
    <col min="101" max="107" width="7.5703125" customWidth="1"/>
    <col min="108" max="109" width="7.140625" customWidth="1"/>
    <col min="110" max="113" width="8.85546875" customWidth="1"/>
    <col min="114" max="114" width="11.7109375" bestFit="1" customWidth="1"/>
    <col min="115" max="115" width="11.28515625" customWidth="1"/>
    <col min="116" max="116" width="11.85546875" bestFit="1" customWidth="1"/>
    <col min="117" max="117" width="11" customWidth="1"/>
    <col min="118" max="118" width="10.85546875" customWidth="1"/>
    <col min="119" max="119" width="10.85546875" hidden="1" customWidth="1" outlineLevel="1"/>
    <col min="120" max="120" width="11.28515625" bestFit="1" customWidth="1" collapsed="1"/>
    <col min="121" max="121" width="11.28515625" customWidth="1"/>
    <col min="122" max="122" width="9.28515625" customWidth="1"/>
    <col min="123" max="123" width="10.42578125" customWidth="1"/>
    <col min="124" max="125" width="11.28515625" customWidth="1"/>
    <col min="126" max="126" width="7.5703125" customWidth="1"/>
    <col min="127" max="127" width="12" customWidth="1"/>
    <col min="128" max="128" width="12.5703125" customWidth="1"/>
    <col min="129" max="129" width="10.7109375" customWidth="1"/>
    <col min="130" max="130" width="9.28515625" customWidth="1"/>
    <col min="131" max="131" width="9.42578125" customWidth="1"/>
    <col min="132" max="132" width="9.28515625" customWidth="1"/>
    <col min="138" max="138" width="12.7109375" style="26" hidden="1" customWidth="1" outlineLevel="1"/>
    <col min="139" max="139" width="8" style="26" hidden="1" customWidth="1" outlineLevel="1"/>
    <col min="140" max="140" width="12.28515625" hidden="1" customWidth="1" outlineLevel="1"/>
    <col min="141" max="141" width="11.7109375" hidden="1" customWidth="1" outlineLevel="1"/>
    <col min="142" max="142" width="10.28515625" style="26" hidden="1" customWidth="1" outlineLevel="1"/>
    <col min="143" max="143" width="10.85546875" hidden="1" customWidth="1" outlineLevel="1"/>
    <col min="144" max="155" width="8.85546875" hidden="1" customWidth="1" outlineLevel="1"/>
    <col min="156" max="157" width="11.28515625" hidden="1" customWidth="1" outlineLevel="1"/>
    <col min="158" max="158" width="11.28515625" customWidth="1" collapsed="1"/>
    <col min="159" max="160" width="8.85546875" hidden="1" customWidth="1" outlineLevel="1"/>
    <col min="161" max="161" width="11.28515625" style="56" hidden="1" customWidth="1" outlineLevel="1"/>
    <col min="162" max="164" width="8.85546875" style="56" hidden="1" customWidth="1" outlineLevel="1"/>
    <col min="165" max="165" width="11.28515625" style="62" hidden="1" customWidth="1" outlineLevel="1"/>
    <col min="166" max="166" width="8.85546875" style="56" hidden="1" customWidth="1" outlineLevel="1"/>
    <col min="167" max="167" width="11.28515625" style="56" hidden="1" customWidth="1" outlineLevel="1"/>
    <col min="168" max="170" width="8.85546875" style="56" hidden="1" customWidth="1" outlineLevel="1"/>
    <col min="171" max="175" width="8.85546875" hidden="1" customWidth="1" outlineLevel="1"/>
    <col min="176" max="176" width="8.28515625" customWidth="1" collapsed="1"/>
    <col min="177" max="178" width="8" customWidth="1"/>
  </cols>
  <sheetData>
    <row r="1" spans="1:124" ht="15" customHeight="1">
      <c r="A1" s="344" t="s">
        <v>77</v>
      </c>
      <c r="B1" s="346" t="str">
        <f ca="1">MID(CELL("filename",C1),FIND("]",CELL("filename",C1))+1,LEN(CELL("filename",C1))-FIND("]",CELL("filename",C1)))</f>
        <v>Stoka 6</v>
      </c>
      <c r="C1" s="347"/>
      <c r="D1" s="5"/>
      <c r="E1" s="5"/>
      <c r="F1" s="5"/>
      <c r="AC1" s="39" t="s">
        <v>167</v>
      </c>
      <c r="AD1" s="1">
        <f>SUMIF(BT32:BT151,"1",AQ32:AQ151)</f>
        <v>0</v>
      </c>
      <c r="AF1" s="26"/>
      <c r="AG1" s="26"/>
      <c r="AH1" s="26"/>
      <c r="AI1" s="26"/>
      <c r="AO1" s="350" t="s">
        <v>100</v>
      </c>
      <c r="AP1" s="332" t="s">
        <v>106</v>
      </c>
      <c r="AQ1" s="332" t="s">
        <v>105</v>
      </c>
      <c r="AR1" s="332" t="s">
        <v>101</v>
      </c>
      <c r="AS1" s="332" t="s">
        <v>110</v>
      </c>
      <c r="AT1" s="35" t="s">
        <v>113</v>
      </c>
    </row>
    <row r="2" spans="1:124" ht="19.5" customHeight="1" thickBot="1">
      <c r="A2" s="345"/>
      <c r="B2" s="348"/>
      <c r="C2" s="349"/>
      <c r="D2" s="5"/>
      <c r="E2" s="5"/>
      <c r="F2" s="5"/>
      <c r="AC2" s="39" t="s">
        <v>168</v>
      </c>
      <c r="AD2" s="1">
        <f>SUMIF(BT32:BT151,"2",AQ32:AQ151)</f>
        <v>125.9</v>
      </c>
      <c r="AF2" s="26"/>
      <c r="AG2" s="26"/>
      <c r="AH2" s="26"/>
      <c r="AI2" s="24"/>
      <c r="AO2" s="350"/>
      <c r="AP2" s="333"/>
      <c r="AQ2" s="333"/>
      <c r="AR2" s="333"/>
      <c r="AS2" s="333"/>
      <c r="AT2" s="35" t="s">
        <v>114</v>
      </c>
      <c r="DT2" s="60"/>
    </row>
    <row r="3" spans="1:124">
      <c r="A3" s="27"/>
      <c r="B3" s="5"/>
      <c r="C3" s="5"/>
      <c r="D3" s="5"/>
      <c r="E3" s="5"/>
      <c r="F3" s="5"/>
      <c r="AC3" s="39" t="s">
        <v>169</v>
      </c>
      <c r="AD3" s="1">
        <f>SUMIF(BS32:BS151,"1",AP32:AP151)</f>
        <v>0</v>
      </c>
      <c r="AF3" s="26"/>
      <c r="AG3" s="26"/>
      <c r="AH3" s="26"/>
      <c r="AI3" s="24"/>
      <c r="AO3" s="23" t="s">
        <v>78</v>
      </c>
      <c r="AP3" s="2">
        <f>SUMIF($AO$32:$AO$333,"asfalt místní",$AQ$32:$AQ$333)</f>
        <v>21.023000000000003</v>
      </c>
      <c r="AQ3" s="2">
        <f>SUMIF($AO$32:$AO$333,"asfalt místní",$AP$32:$AP$333)</f>
        <v>21.023000000000003</v>
      </c>
      <c r="AR3" s="44">
        <v>0.44</v>
      </c>
      <c r="AS3" s="87">
        <v>1</v>
      </c>
      <c r="DD3" s="1"/>
    </row>
    <row r="4" spans="1:124" ht="15" hidden="1" customHeight="1">
      <c r="A4" s="27"/>
      <c r="G4" s="5"/>
      <c r="AD4" s="73"/>
      <c r="AO4" s="23" t="s">
        <v>79</v>
      </c>
      <c r="AP4" s="2">
        <f>SUMIF($AO$32:$AO$333,"bet. dlažba 30x30",$AQ$32:$AQ$333)</f>
        <v>0</v>
      </c>
      <c r="AQ4" s="2">
        <f>SUMIF($AO$32:$AO$333,"bet. dlažba 30x30",$AP$32:$AP$333)</f>
        <v>0</v>
      </c>
      <c r="AR4" s="44">
        <v>0.3</v>
      </c>
      <c r="AS4" s="87"/>
      <c r="DT4" s="60">
        <f>CN24+CV24-CM24-DD24-DE24-DF24-DJ24-DK24-DU24</f>
        <v>0</v>
      </c>
    </row>
    <row r="5" spans="1:124" ht="15" hidden="1" customHeight="1">
      <c r="A5" s="27"/>
      <c r="G5" s="5"/>
      <c r="AD5" s="73"/>
      <c r="AO5" s="23" t="s">
        <v>80</v>
      </c>
      <c r="AP5" s="2">
        <f>SUMIF($AO$32:$AO$333,"bet. dlažba 50x50",$AQ$32:$AQ$333)</f>
        <v>0</v>
      </c>
      <c r="AQ5" s="2">
        <f>SUMIF($AO$32:$AO$333,"bet. dlažba 50x50",$AP$32:$AP$333)</f>
        <v>0</v>
      </c>
      <c r="AR5" s="44">
        <v>0.3</v>
      </c>
      <c r="AS5" s="87"/>
      <c r="DT5" s="60">
        <f>CN25+CV25-CM25-DD25-DE25-DF25-DJ25-DK25-DU25</f>
        <v>0</v>
      </c>
    </row>
    <row r="6" spans="1:124" ht="15" customHeight="1">
      <c r="A6" s="27"/>
      <c r="G6" s="5"/>
      <c r="AD6" s="73"/>
      <c r="AO6" s="23" t="s">
        <v>81</v>
      </c>
      <c r="AP6" s="2">
        <f>SUMIF($AO$32:$AO$333,"betonová dlažba",$AQ$32:$AQ$333)</f>
        <v>1.639</v>
      </c>
      <c r="AQ6" s="2">
        <f>SUMIF($AO$32:$AO$333,"betonová dlažba",$AP$32:$AP$333)</f>
        <v>1.639</v>
      </c>
      <c r="AR6" s="44">
        <v>0.4</v>
      </c>
      <c r="AS6" s="87">
        <v>1</v>
      </c>
      <c r="DT6" s="60"/>
    </row>
    <row r="7" spans="1:124" ht="15" hidden="1" customHeight="1">
      <c r="A7" s="27"/>
      <c r="G7" s="5"/>
      <c r="AD7" s="73"/>
      <c r="AO7" s="23" t="s">
        <v>82</v>
      </c>
      <c r="AP7" s="2">
        <f>SUMIF($AO$32:$AO$333,"chodník asfaltový",$AQ$32:$AQ$333)</f>
        <v>0</v>
      </c>
      <c r="AQ7" s="2">
        <f>SUMIF($AO$32:$AO$333,"chodník asfaltový",$AP$32:$AP$333)</f>
        <v>0</v>
      </c>
      <c r="AR7" s="44">
        <v>0.31</v>
      </c>
      <c r="AS7" s="87"/>
      <c r="DT7" s="60"/>
    </row>
    <row r="8" spans="1:124" ht="15" hidden="1" customHeight="1">
      <c r="A8" s="27"/>
      <c r="G8" s="5"/>
      <c r="AD8" s="73"/>
      <c r="AO8" s="23" t="s">
        <v>83</v>
      </c>
      <c r="AP8" s="2">
        <f>SUMIF($AO$32:$AO$333,"komunikace I tř",$AQ$32:$AQ$333)</f>
        <v>0</v>
      </c>
      <c r="AQ8" s="2">
        <f>SUMIF($AO$32:$AO$333,"komunikace I tř",$AP$32:$AP$333)</f>
        <v>0</v>
      </c>
      <c r="AR8" s="44">
        <v>0.6</v>
      </c>
      <c r="AS8" s="87"/>
      <c r="DT8" s="60"/>
    </row>
    <row r="9" spans="1:124" ht="15" customHeight="1">
      <c r="A9" s="27"/>
      <c r="G9" s="5"/>
      <c r="AD9" s="73"/>
      <c r="AO9" s="23" t="s">
        <v>84</v>
      </c>
      <c r="AP9" s="2">
        <f>SUMIF($AO$32:$AO$333,"komunikace II tř",$AQ$32:$AQ$333)</f>
        <v>0</v>
      </c>
      <c r="AQ9" s="2">
        <f>SUMIF($AO$32:$AO$333,"komunikace II tř",$AP$32:$AP$333)</f>
        <v>0</v>
      </c>
      <c r="AR9" s="44">
        <v>0</v>
      </c>
      <c r="AS9" s="87">
        <v>1</v>
      </c>
      <c r="DT9" s="60"/>
    </row>
    <row r="10" spans="1:124">
      <c r="A10" s="27"/>
      <c r="G10" s="5"/>
      <c r="AD10" s="73"/>
      <c r="AO10" s="23" t="s">
        <v>85</v>
      </c>
      <c r="AP10" s="2">
        <f>SUMIF($AO$32:$AO$333,"komunikace III tř",$AQ$32:$AQ$333)</f>
        <v>84.41</v>
      </c>
      <c r="AQ10" s="2">
        <f>SUMIF($AO$32:$AO$333,"komunikace III tř",$AP$32:$AP$333)</f>
        <v>84.41</v>
      </c>
      <c r="AR10" s="44">
        <v>0.37</v>
      </c>
      <c r="AS10" s="87">
        <v>1</v>
      </c>
      <c r="DN10" s="1"/>
      <c r="DT10" s="60"/>
    </row>
    <row r="11" spans="1:124" ht="15" hidden="1" customHeight="1">
      <c r="A11" s="27"/>
      <c r="G11" s="5"/>
      <c r="AD11" s="73"/>
      <c r="AO11" s="23" t="s">
        <v>86</v>
      </c>
      <c r="AP11" s="2">
        <f>SUMIF($AO$32:$AO$333,"kostky malé",$AQ$32:$AQ$333)</f>
        <v>0</v>
      </c>
      <c r="AQ11" s="2">
        <f>SUMIF($AO$32:$AO$333,"kostky malé",$AP$32:$AP$333)</f>
        <v>0</v>
      </c>
      <c r="AR11" s="44">
        <v>0.3</v>
      </c>
      <c r="AS11" s="87"/>
      <c r="DT11" s="60"/>
    </row>
    <row r="12" spans="1:124" ht="15" hidden="1" customHeight="1">
      <c r="A12" s="27"/>
      <c r="G12" s="5"/>
      <c r="AD12" s="73"/>
      <c r="AO12" s="23" t="s">
        <v>87</v>
      </c>
      <c r="AP12" s="2">
        <f>SUMIF($AO$32:$AO$333,"kostky velké",$AQ$32:$AQ$333)</f>
        <v>0</v>
      </c>
      <c r="AQ12" s="2">
        <f>SUMIF($AO$32:$AO$333,"kostky velké",$AP$32:$AP$333)</f>
        <v>0</v>
      </c>
      <c r="AR12" s="44">
        <v>0.3</v>
      </c>
      <c r="AS12" s="87"/>
      <c r="DT12" s="60"/>
    </row>
    <row r="13" spans="1:124" ht="15" customHeight="1">
      <c r="A13" s="27"/>
      <c r="G13" s="5"/>
      <c r="AD13" s="73"/>
      <c r="AO13" s="23" t="s">
        <v>88</v>
      </c>
      <c r="AP13" s="2">
        <f>SUMIF($AO$32:$AO$333,"krajnice",$AQ$32:$AQ$333)</f>
        <v>0</v>
      </c>
      <c r="AQ13" s="2">
        <f>SUMIF($AO$32:$AO$333,"krajnice",$AP$32:$AP$333)</f>
        <v>0</v>
      </c>
      <c r="AR13" s="44">
        <v>0</v>
      </c>
      <c r="AS13" s="87">
        <v>1</v>
      </c>
      <c r="DT13" s="60"/>
    </row>
    <row r="14" spans="1:124" ht="15" hidden="1" customHeight="1">
      <c r="A14" s="27"/>
      <c r="G14" s="5"/>
      <c r="AD14" s="73"/>
      <c r="AO14" s="23" t="s">
        <v>89</v>
      </c>
      <c r="AP14" s="2">
        <f>SUMIF($AO$32:$AO$333,"lesní pozemek",$AQ$32:$AQ$333)</f>
        <v>0</v>
      </c>
      <c r="AQ14" s="2">
        <f>SUMIF($AO$32:$AO$333,"lesní pozemek",$AP$32:$AP$333)</f>
        <v>0</v>
      </c>
      <c r="AR14" s="44">
        <v>0</v>
      </c>
      <c r="AS14" s="87"/>
      <c r="DT14" s="60"/>
    </row>
    <row r="15" spans="1:124" ht="15" hidden="1" customHeight="1">
      <c r="A15" s="27"/>
      <c r="G15" s="5"/>
      <c r="AD15" s="73"/>
      <c r="AO15" s="23" t="s">
        <v>90</v>
      </c>
      <c r="AP15" s="2">
        <f>SUMIF($AO$32:$AO$333,"panely",$AQ$32:$AQ$333)</f>
        <v>0</v>
      </c>
      <c r="AQ15" s="2">
        <f>SUMIF($AO$32:$AO$333,"panely",$AP$32:$AP$333)</f>
        <v>0</v>
      </c>
      <c r="AR15" s="44">
        <v>0.33</v>
      </c>
      <c r="AS15" s="87"/>
      <c r="DT15" s="60"/>
    </row>
    <row r="16" spans="1:124" ht="15" customHeight="1">
      <c r="A16" s="27"/>
      <c r="G16" s="5"/>
      <c r="AD16" s="73"/>
      <c r="AO16" s="23" t="s">
        <v>91</v>
      </c>
      <c r="AP16" s="2">
        <f>SUMIF($AO$32:$AO$333,"pole",$AQ$32:$AQ$333)</f>
        <v>0</v>
      </c>
      <c r="AQ16" s="2">
        <f>SUMIF($AO$32:$AO$333,"pole",$AP$32:$AP$333)</f>
        <v>0</v>
      </c>
      <c r="AR16" s="44">
        <v>0.3</v>
      </c>
      <c r="AS16" s="87">
        <v>0</v>
      </c>
      <c r="DT16" s="60"/>
    </row>
    <row r="17" spans="1:178">
      <c r="A17" s="27"/>
      <c r="G17" s="5"/>
      <c r="AC17" s="39" t="s">
        <v>170</v>
      </c>
      <c r="AD17" s="73">
        <f>SUMIFS(AQ32:AQ69,AD32:AD69,"1,1",AO32:AO69,"komunikace III tř")</f>
        <v>23.797999999999995</v>
      </c>
      <c r="AF17" s="1"/>
      <c r="AO17" s="23" t="s">
        <v>92</v>
      </c>
      <c r="AP17" s="2">
        <f>SUMIF($AO$32:$AO$333,"štěrk",$AQ$32:$AQ$333)</f>
        <v>18.827999999999999</v>
      </c>
      <c r="AQ17" s="2">
        <f>SUMIF($AO$32:$AO$333,"štěrk",$AP$32:$AP$333)</f>
        <v>18.827999999999999</v>
      </c>
      <c r="AR17" s="44">
        <v>0.35</v>
      </c>
      <c r="AS17" s="87">
        <v>1</v>
      </c>
      <c r="DD17" s="1"/>
      <c r="DT17" s="60"/>
    </row>
    <row r="18" spans="1:178">
      <c r="A18" s="27"/>
      <c r="G18" s="5"/>
      <c r="AC18" s="74" t="s">
        <v>290</v>
      </c>
      <c r="AD18" s="73">
        <f>SUMIFS(AQ32:AQ69,AD32:AD69,"0,9",AO32:AO69,"komunikace III tř")</f>
        <v>60.612000000000009</v>
      </c>
      <c r="AO18" s="23" t="s">
        <v>93</v>
      </c>
      <c r="AP18" s="2">
        <f>SUMIF($AO$32:$AO$333,"tráva",$AQ$32:$AQ$333)</f>
        <v>0</v>
      </c>
      <c r="AQ18" s="2">
        <f>SUMIF($AO$32:$AO$333,"tráva",$AP$32:$AP$333)</f>
        <v>0</v>
      </c>
      <c r="AR18" s="44">
        <v>0.2</v>
      </c>
      <c r="AS18" s="87">
        <v>0</v>
      </c>
      <c r="DD18" s="1"/>
      <c r="DL18" s="1"/>
      <c r="DM18" s="1"/>
      <c r="DN18" s="1"/>
      <c r="DO18" s="1"/>
      <c r="DP18" s="1"/>
      <c r="DQ18" s="1"/>
      <c r="DR18" s="1"/>
      <c r="DT18" s="60"/>
      <c r="FL18" s="56" t="s">
        <v>160</v>
      </c>
      <c r="FM18" s="65">
        <f>CN26+CV26-CM26-DD26-DE26-DF26-DJ26-DK26-DU26-FN25</f>
        <v>31.163980898818355</v>
      </c>
    </row>
    <row r="19" spans="1:178" ht="15" customHeight="1">
      <c r="A19" s="27"/>
      <c r="G19" s="5"/>
      <c r="AD19" s="1">
        <f>AD17+AD18</f>
        <v>84.41</v>
      </c>
      <c r="AE19" s="1"/>
      <c r="AO19" s="23" t="s">
        <v>94</v>
      </c>
      <c r="AP19" s="2">
        <f>SUMIF($AO$32:$AO$333,"vodoteč",$AQ$32:$AQ$333)</f>
        <v>0</v>
      </c>
      <c r="AQ19" s="2">
        <f>SUMIF($AO$32:$AO$333,"vodoteč",$AP$32:$AP$333)</f>
        <v>0</v>
      </c>
      <c r="AR19" s="44">
        <v>0</v>
      </c>
      <c r="AS19" s="87"/>
      <c r="DD19" s="1"/>
      <c r="DL19" s="1"/>
      <c r="DM19" s="1"/>
      <c r="DN19" s="1"/>
      <c r="DO19" s="1"/>
      <c r="DP19" s="1"/>
      <c r="DQ19" s="1"/>
      <c r="DR19" s="1"/>
      <c r="DT19" s="60"/>
      <c r="DV19" s="60"/>
    </row>
    <row r="20" spans="1:178">
      <c r="A20" s="27"/>
      <c r="G20" s="5"/>
      <c r="AC20" s="39" t="str">
        <f>"pažení š.&gt;"&amp;FT30&amp;" m, hl.&gt;4 m"</f>
        <v>pažení š.&gt;1,2 m, hl.&gt;4 m</v>
      </c>
      <c r="AD20" s="41">
        <f>SUMIFS(DR32:DR1048576,FT32:FT1048576,2,FU32:FU1048576,2)</f>
        <v>0</v>
      </c>
      <c r="AO20" s="23" t="s">
        <v>95</v>
      </c>
      <c r="AP20" s="2">
        <f>SUMIF($AO$32:$AO$333,"záhon",$AQ$32:$AQ$333)</f>
        <v>0</v>
      </c>
      <c r="AQ20" s="2">
        <f>SUMIF($AO$32:$AO$333,"záhon",$AP$32:$AP$333)</f>
        <v>0</v>
      </c>
      <c r="AR20" s="44">
        <v>0.3</v>
      </c>
      <c r="AS20" s="87"/>
      <c r="DD20" s="1"/>
      <c r="DL20" s="1"/>
      <c r="DM20" s="1"/>
      <c r="DN20" s="1"/>
      <c r="DO20" s="1"/>
      <c r="DP20" s="1"/>
      <c r="DQ20" s="1"/>
      <c r="DR20" s="1"/>
      <c r="DT20" s="60"/>
    </row>
    <row r="21" spans="1:178">
      <c r="A21" s="27"/>
      <c r="G21" s="5"/>
      <c r="AC21" s="39" t="str">
        <f>"pažení š.&lt;"&amp;FT30&amp;"  m, hl.&lt;4 m"</f>
        <v>pažení š.&lt;1,2  m, hl.&lt;4 m</v>
      </c>
      <c r="AD21" s="41">
        <f>SUMIFS(DR32:DR1048576,FT32:FT1048576,1,FU32:FU1048576,1)</f>
        <v>237.07423981069513</v>
      </c>
      <c r="AO21" s="23" t="s">
        <v>96</v>
      </c>
      <c r="AP21" s="2">
        <f>SUMIF($AO$32:$AO$333,"zámková dlažba",$AQ$32:$AQ$333)</f>
        <v>0</v>
      </c>
      <c r="AQ21" s="2">
        <f>SUMIF($AO$32:$AO$333,"zámková dlažba",$AP$32:$AP$333)</f>
        <v>0</v>
      </c>
      <c r="AR21" s="44">
        <v>0.42</v>
      </c>
      <c r="AS21" s="87">
        <v>1</v>
      </c>
      <c r="DD21" s="1"/>
      <c r="DL21" s="1"/>
      <c r="DM21" s="1"/>
      <c r="DN21" s="1"/>
      <c r="DO21" s="1"/>
      <c r="DP21" s="1"/>
      <c r="DQ21" s="1"/>
      <c r="DR21" s="1"/>
      <c r="DT21" s="60"/>
    </row>
    <row r="22" spans="1:178">
      <c r="A22" s="27"/>
      <c r="G22" s="5"/>
      <c r="AC22" s="39" t="str">
        <f>"pažení š.&gt;"&amp;FT30&amp;" m, hl.&lt;4 m"</f>
        <v>pažení š.&gt;1,2 m, hl.&lt;4 m</v>
      </c>
      <c r="AD22" s="45">
        <f>SUMIFS(DR32:DR1048576,FT32:FT1048576,2,FU32:FU1048576,1)</f>
        <v>0</v>
      </c>
      <c r="AO22" s="23" t="s">
        <v>97</v>
      </c>
      <c r="AP22" s="2">
        <f>SUMIF($AO$32:$AO$333,"zatrav. tvárnice",$AQ$32:$AQ$333)</f>
        <v>0</v>
      </c>
      <c r="AQ22" s="2">
        <f>SUMIF($AO$32:$AO$333,"zatrav. tvárnice",$AP$32:$AP$333)</f>
        <v>0</v>
      </c>
      <c r="AR22" s="44">
        <v>0.2</v>
      </c>
      <c r="AS22" s="87"/>
      <c r="CV22">
        <v>1847.57</v>
      </c>
      <c r="DD22" s="1"/>
      <c r="DL22" s="1"/>
      <c r="DM22" s="1"/>
      <c r="DN22" s="1"/>
      <c r="DO22" s="1"/>
      <c r="DP22" s="1"/>
      <c r="DQ22" s="1"/>
      <c r="DR22" s="1"/>
      <c r="DT22" s="60"/>
      <c r="EP22" s="1">
        <f>EP24-EP25</f>
        <v>49.690858342330102</v>
      </c>
      <c r="EQ22" s="1"/>
      <c r="ER22" s="1"/>
      <c r="ES22" s="1"/>
      <c r="ET22" s="1"/>
      <c r="EU22" s="1"/>
      <c r="EV22" s="1"/>
    </row>
    <row r="23" spans="1:178">
      <c r="A23" s="27"/>
      <c r="G23" s="5"/>
      <c r="AC23" s="39" t="str">
        <f>"pažení š.&lt;"&amp;FT30&amp;"  m, hl.&gt;4 m"</f>
        <v>pažení š.&lt;1,2  m, hl.&gt;4 m</v>
      </c>
      <c r="AD23" s="45">
        <f>SUMIFS(DR32:DR1048576,FT32:FT1048576,1,FU32:FU1048576,2)</f>
        <v>0</v>
      </c>
      <c r="AO23" s="23" t="s">
        <v>173</v>
      </c>
      <c r="AP23" s="2">
        <f>SUMIF($AO$32:$AO$333,"železnice",$AQ$32:$AQ$333)</f>
        <v>0</v>
      </c>
      <c r="AQ23" s="2">
        <f>SUMIF($AO$32:$AO$333,"železnice",$AP$32:$AP$333)</f>
        <v>0</v>
      </c>
      <c r="AR23" s="44">
        <v>0</v>
      </c>
      <c r="AS23" s="87"/>
      <c r="BK23" s="81"/>
      <c r="DD23" s="1"/>
      <c r="DL23" s="1"/>
      <c r="DM23" s="1"/>
      <c r="DN23" s="1"/>
      <c r="DO23" s="1"/>
      <c r="DP23" s="1">
        <v>5.1216613560997697</v>
      </c>
      <c r="DQ23" s="1">
        <v>1208.958744915793</v>
      </c>
      <c r="DR23" s="1"/>
      <c r="DT23" s="60"/>
      <c r="EP23" s="1"/>
      <c r="EQ23" s="1"/>
      <c r="ER23" s="1"/>
      <c r="ES23" s="1"/>
      <c r="ET23" s="1"/>
      <c r="EU23" s="1"/>
      <c r="EV23" s="1"/>
    </row>
    <row r="24" spans="1:178">
      <c r="A24" s="27"/>
      <c r="G24" s="5"/>
      <c r="AD24" s="1">
        <f>SUM(AD20:AD23)</f>
        <v>237.07423981069513</v>
      </c>
      <c r="AO24" s="23" t="s">
        <v>98</v>
      </c>
      <c r="AP24" s="2">
        <f>SUMIF($AO$32:$AO$333,"žulová dlažba",$AQ$32:$AQ$333)</f>
        <v>0</v>
      </c>
      <c r="AQ24" s="2">
        <f>SUMIF($AO$32:$AO$333,"žulová dlažba",$AP$32:$AP$333)</f>
        <v>0</v>
      </c>
      <c r="AR24" s="44">
        <v>0.32</v>
      </c>
      <c r="AS24" s="87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EP24">
        <v>87.538880000000006</v>
      </c>
      <c r="FM24" s="64"/>
      <c r="FN24" s="61"/>
    </row>
    <row r="25" spans="1:178">
      <c r="A25" s="27"/>
      <c r="G25" s="5"/>
      <c r="AO25" s="40" t="s">
        <v>99</v>
      </c>
      <c r="AP25" s="38">
        <f>SUM(AP3:AP24)</f>
        <v>125.9</v>
      </c>
      <c r="AQ25" s="24">
        <f>SUM(AQ3:AQ24)</f>
        <v>125.9</v>
      </c>
      <c r="AS25" s="25"/>
      <c r="CH25" s="69" t="s">
        <v>209</v>
      </c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EP25" s="1">
        <f>SUM(EP32:EP1048576)</f>
        <v>37.848021657669904</v>
      </c>
      <c r="EQ25" s="1"/>
      <c r="ER25" s="1"/>
      <c r="ES25" s="1"/>
      <c r="ET25" s="1"/>
      <c r="EU25" s="1"/>
      <c r="EV25" s="1"/>
      <c r="EY25" s="1">
        <f>SUM(EY32:EY1048576)</f>
        <v>2.9767999999999999</v>
      </c>
      <c r="FD25" s="1">
        <f>SUM(FD32:FD1048576)</f>
        <v>8.280906770458154</v>
      </c>
      <c r="FM25" s="64"/>
      <c r="FN25" s="56">
        <f>SUM(FN32:FN1048576)</f>
        <v>20.934055575902608</v>
      </c>
    </row>
    <row r="26" spans="1:178" ht="18" customHeight="1">
      <c r="A26" s="27"/>
      <c r="G26" s="5"/>
      <c r="Y26" s="1"/>
      <c r="AS26" s="1"/>
      <c r="BK26" s="334" t="s">
        <v>181</v>
      </c>
      <c r="BL26" s="335"/>
      <c r="CI26" s="44">
        <f t="shared" ref="CI26:CU26" si="0">SUM(CI32:CI1048576)</f>
        <v>125.9</v>
      </c>
      <c r="CJ26" s="44">
        <f t="shared" si="0"/>
        <v>0</v>
      </c>
      <c r="CK26" s="44">
        <f t="shared" si="0"/>
        <v>125.9</v>
      </c>
      <c r="CL26" s="44">
        <f t="shared" si="0"/>
        <v>0</v>
      </c>
      <c r="CM26" s="44">
        <f t="shared" si="0"/>
        <v>10.290952754475928</v>
      </c>
      <c r="CN26" s="116">
        <f t="shared" si="0"/>
        <v>0</v>
      </c>
      <c r="CO26" s="114">
        <f t="shared" si="0"/>
        <v>0</v>
      </c>
      <c r="CP26" s="114">
        <f t="shared" si="0"/>
        <v>0</v>
      </c>
      <c r="CQ26" s="114">
        <f t="shared" si="0"/>
        <v>0</v>
      </c>
      <c r="CR26" s="114">
        <f t="shared" si="0"/>
        <v>0</v>
      </c>
      <c r="CS26" s="114">
        <f t="shared" si="0"/>
        <v>0</v>
      </c>
      <c r="CT26" s="114">
        <f t="shared" si="0"/>
        <v>0</v>
      </c>
      <c r="CU26" s="114">
        <f t="shared" si="0"/>
        <v>0</v>
      </c>
      <c r="CV26" s="83">
        <f>SUM(CV32:CV1048576)</f>
        <v>186.50904441205682</v>
      </c>
      <c r="CW26" s="115">
        <f t="shared" ref="CW26:DU26" si="1">SUM(CW32:CW1048576)</f>
        <v>18.650904441205679</v>
      </c>
      <c r="CX26" s="115">
        <f t="shared" si="1"/>
        <v>22.381085329446812</v>
      </c>
      <c r="CY26" s="115">
        <f t="shared" si="1"/>
        <v>27.976356661808516</v>
      </c>
      <c r="CZ26" s="115">
        <f t="shared" si="1"/>
        <v>31.706537550049653</v>
      </c>
      <c r="DA26" s="115">
        <f t="shared" si="1"/>
        <v>35.436718438290796</v>
      </c>
      <c r="DB26" s="115">
        <f t="shared" si="1"/>
        <v>41.031989770652501</v>
      </c>
      <c r="DC26" s="115">
        <f t="shared" si="1"/>
        <v>9.3254522206028394</v>
      </c>
      <c r="DD26" s="84">
        <f t="shared" si="1"/>
        <v>6.9770799999999999</v>
      </c>
      <c r="DE26" s="75">
        <f t="shared" si="1"/>
        <v>2.9767999999999999</v>
      </c>
      <c r="DF26" s="84">
        <f t="shared" si="1"/>
        <v>38.530616040301709</v>
      </c>
      <c r="DG26" s="84">
        <f t="shared" si="1"/>
        <v>32.512079205222378</v>
      </c>
      <c r="DH26" s="34">
        <f t="shared" si="1"/>
        <v>0</v>
      </c>
      <c r="DI26" s="34">
        <f t="shared" si="1"/>
        <v>0</v>
      </c>
      <c r="DJ26" s="76">
        <f t="shared" si="1"/>
        <v>0</v>
      </c>
      <c r="DK26" s="76">
        <f t="shared" si="1"/>
        <v>67.354652372100063</v>
      </c>
      <c r="DL26" s="76">
        <f t="shared" si="1"/>
        <v>0</v>
      </c>
      <c r="DM26" s="76">
        <f t="shared" si="1"/>
        <v>20.253615945983839</v>
      </c>
      <c r="DN26" s="44">
        <f t="shared" si="1"/>
        <v>187.1767030885421</v>
      </c>
      <c r="DO26" s="44">
        <f t="shared" si="1"/>
        <v>-0.66765867648525601</v>
      </c>
      <c r="DP26" s="85">
        <f t="shared" si="1"/>
        <v>0</v>
      </c>
      <c r="DQ26" s="85">
        <f t="shared" si="1"/>
        <v>87.608268318083887</v>
      </c>
      <c r="DR26" s="75">
        <f t="shared" si="1"/>
        <v>237.07423981069513</v>
      </c>
      <c r="DS26" s="44">
        <f t="shared" si="1"/>
        <v>145.52160000000003</v>
      </c>
      <c r="DT26" s="44">
        <f t="shared" si="1"/>
        <v>55.101634000000004</v>
      </c>
      <c r="DU26" s="44">
        <f t="shared" si="1"/>
        <v>8.280906770458154</v>
      </c>
      <c r="EM26" s="336" t="s">
        <v>141</v>
      </c>
      <c r="EN26" s="337"/>
      <c r="EO26" s="337"/>
      <c r="EP26" s="338"/>
      <c r="EQ26" s="248"/>
      <c r="ER26" s="248"/>
      <c r="ES26" s="248"/>
      <c r="ET26" s="248"/>
      <c r="EU26" s="248"/>
      <c r="EV26" s="248"/>
      <c r="EW26" s="339" t="s">
        <v>144</v>
      </c>
      <c r="EX26" s="339"/>
      <c r="EY26" s="339"/>
      <c r="EZ26" s="339"/>
      <c r="FA26" s="339"/>
      <c r="FB26" s="339"/>
      <c r="FC26" s="340"/>
      <c r="FD26" s="340"/>
      <c r="FE26" s="341" t="s">
        <v>164</v>
      </c>
      <c r="FF26" s="342"/>
      <c r="FG26" s="342"/>
      <c r="FH26" s="342"/>
      <c r="FI26" s="342"/>
      <c r="FJ26" s="342"/>
      <c r="FK26" s="342"/>
      <c r="FL26" s="342"/>
      <c r="FM26" s="342"/>
      <c r="FN26" s="343"/>
      <c r="FO26" s="340" t="s">
        <v>155</v>
      </c>
      <c r="FP26" s="340"/>
      <c r="FQ26" s="340"/>
    </row>
    <row r="27" spans="1:178" s="5" customFormat="1" ht="54.75" customHeight="1">
      <c r="A27" s="357" t="s">
        <v>3</v>
      </c>
      <c r="B27" s="351" t="s">
        <v>0</v>
      </c>
      <c r="C27" s="351" t="s">
        <v>13</v>
      </c>
      <c r="D27" s="351" t="s">
        <v>14</v>
      </c>
      <c r="E27" s="351" t="s">
        <v>175</v>
      </c>
      <c r="F27" s="358" t="s">
        <v>176</v>
      </c>
      <c r="G27" s="360" t="s">
        <v>44</v>
      </c>
      <c r="H27" s="351" t="s">
        <v>6</v>
      </c>
      <c r="I27" s="351"/>
      <c r="J27" s="351"/>
      <c r="K27" s="351"/>
      <c r="L27" s="352" t="s">
        <v>28</v>
      </c>
      <c r="M27" s="351" t="s">
        <v>7</v>
      </c>
      <c r="N27" s="351"/>
      <c r="O27" s="351"/>
      <c r="P27" s="351"/>
      <c r="Q27" s="352" t="s">
        <v>29</v>
      </c>
      <c r="R27" s="351" t="s">
        <v>7</v>
      </c>
      <c r="S27" s="351"/>
      <c r="T27" s="351"/>
      <c r="U27" s="351"/>
      <c r="V27" s="353" t="s">
        <v>179</v>
      </c>
      <c r="W27" s="354"/>
      <c r="X27" s="351" t="s">
        <v>180</v>
      </c>
      <c r="Y27" s="351" t="s">
        <v>12</v>
      </c>
      <c r="Z27" s="364" t="s">
        <v>125</v>
      </c>
      <c r="AA27" s="365" t="s">
        <v>159</v>
      </c>
      <c r="AB27" s="256" t="s">
        <v>111</v>
      </c>
      <c r="AC27" s="256" t="s">
        <v>109</v>
      </c>
      <c r="AD27" s="363" t="s">
        <v>20</v>
      </c>
      <c r="AE27" s="360" t="s">
        <v>44</v>
      </c>
      <c r="AF27" s="363" t="s">
        <v>23</v>
      </c>
      <c r="AG27" s="363" t="s">
        <v>24</v>
      </c>
      <c r="AH27" s="361" t="s">
        <v>174</v>
      </c>
      <c r="AI27" s="363" t="s">
        <v>18</v>
      </c>
      <c r="AJ27" s="363" t="s">
        <v>19</v>
      </c>
      <c r="AK27" s="118" t="s">
        <v>208</v>
      </c>
      <c r="AL27" s="367" t="s">
        <v>210</v>
      </c>
      <c r="AM27" s="361" t="s">
        <v>26</v>
      </c>
      <c r="AN27" s="363" t="s">
        <v>8</v>
      </c>
      <c r="AO27" s="363" t="s">
        <v>100</v>
      </c>
      <c r="AP27" s="363" t="s">
        <v>105</v>
      </c>
      <c r="AQ27" s="363" t="s">
        <v>106</v>
      </c>
      <c r="AR27" s="363" t="s">
        <v>27</v>
      </c>
      <c r="AS27" s="363" t="s">
        <v>22</v>
      </c>
      <c r="AT27" s="363" t="s">
        <v>118</v>
      </c>
      <c r="AU27" s="373" t="s">
        <v>117</v>
      </c>
      <c r="AV27" s="361" t="s">
        <v>43</v>
      </c>
      <c r="AW27" s="360" t="s">
        <v>44</v>
      </c>
      <c r="AX27" s="363" t="s">
        <v>35</v>
      </c>
      <c r="AY27" s="360" t="s">
        <v>44</v>
      </c>
      <c r="AZ27" s="370" t="s">
        <v>16</v>
      </c>
      <c r="BA27" s="371" t="s">
        <v>40</v>
      </c>
      <c r="BB27" s="371" t="s">
        <v>25</v>
      </c>
      <c r="BC27" s="371" t="s">
        <v>45</v>
      </c>
      <c r="BD27" s="371" t="s">
        <v>32</v>
      </c>
      <c r="BE27" s="378" t="s">
        <v>44</v>
      </c>
      <c r="BF27" s="371" t="s">
        <v>39</v>
      </c>
      <c r="BG27" s="371" t="s">
        <v>34</v>
      </c>
      <c r="BH27" s="375" t="s">
        <v>36</v>
      </c>
      <c r="BI27" s="375" t="s">
        <v>37</v>
      </c>
      <c r="BJ27" s="360" t="s">
        <v>44</v>
      </c>
      <c r="BK27" s="376" t="s">
        <v>182</v>
      </c>
      <c r="BL27" s="77" t="s">
        <v>183</v>
      </c>
      <c r="BM27" s="371" t="s">
        <v>38</v>
      </c>
      <c r="BN27" s="360" t="s">
        <v>44</v>
      </c>
      <c r="BO27" s="259" t="s">
        <v>59</v>
      </c>
      <c r="BP27" s="371" t="s">
        <v>41</v>
      </c>
      <c r="BQ27" s="371" t="s">
        <v>42</v>
      </c>
      <c r="BR27" s="252" t="s">
        <v>52</v>
      </c>
      <c r="BS27" s="249" t="s">
        <v>47</v>
      </c>
      <c r="BT27" s="249" t="s">
        <v>56</v>
      </c>
      <c r="BU27" s="249" t="s">
        <v>50</v>
      </c>
      <c r="BV27" s="249" t="s">
        <v>116</v>
      </c>
      <c r="BW27" s="249" t="s">
        <v>57</v>
      </c>
      <c r="BX27" s="351" t="s">
        <v>192</v>
      </c>
      <c r="BY27" s="351"/>
      <c r="BZ27" s="351"/>
      <c r="CA27" s="351"/>
      <c r="CB27" s="351"/>
      <c r="CC27" s="351"/>
      <c r="CD27" s="351"/>
      <c r="CE27" s="378" t="s">
        <v>44</v>
      </c>
      <c r="CF27" s="411" t="s">
        <v>139</v>
      </c>
      <c r="CG27" s="411" t="s">
        <v>126</v>
      </c>
      <c r="CH27" s="381" t="s">
        <v>162</v>
      </c>
      <c r="CI27" s="383" t="s">
        <v>9</v>
      </c>
      <c r="CJ27" s="388" t="s">
        <v>102</v>
      </c>
      <c r="CK27" s="388" t="s">
        <v>103</v>
      </c>
      <c r="CL27" s="388" t="s">
        <v>104</v>
      </c>
      <c r="CM27" s="388" t="s">
        <v>115</v>
      </c>
      <c r="CN27" s="408" t="s">
        <v>53</v>
      </c>
      <c r="CO27" s="409"/>
      <c r="CP27" s="409"/>
      <c r="CQ27" s="409"/>
      <c r="CR27" s="409"/>
      <c r="CS27" s="409"/>
      <c r="CT27" s="409"/>
      <c r="CU27" s="410"/>
      <c r="CV27" s="408" t="s">
        <v>54</v>
      </c>
      <c r="CW27" s="409"/>
      <c r="CX27" s="409"/>
      <c r="CY27" s="409"/>
      <c r="CZ27" s="409"/>
      <c r="DA27" s="409"/>
      <c r="DB27" s="409"/>
      <c r="DC27" s="410"/>
      <c r="DD27" s="388" t="s">
        <v>67</v>
      </c>
      <c r="DE27" s="388" t="s">
        <v>64</v>
      </c>
      <c r="DF27" s="383" t="s">
        <v>66</v>
      </c>
      <c r="DG27" s="388" t="s">
        <v>208</v>
      </c>
      <c r="DH27" s="390" t="s">
        <v>185</v>
      </c>
      <c r="DI27" s="390" t="s">
        <v>186</v>
      </c>
      <c r="DJ27" s="383" t="s">
        <v>122</v>
      </c>
      <c r="DK27" s="383" t="s">
        <v>123</v>
      </c>
      <c r="DL27" s="388" t="s">
        <v>71</v>
      </c>
      <c r="DM27" s="388" t="s">
        <v>72</v>
      </c>
      <c r="DN27" s="388" t="s">
        <v>73</v>
      </c>
      <c r="DO27" s="373" t="s">
        <v>165</v>
      </c>
      <c r="DP27" s="388" t="s">
        <v>166</v>
      </c>
      <c r="DQ27" s="388" t="s">
        <v>172</v>
      </c>
      <c r="DR27" s="383" t="s">
        <v>75</v>
      </c>
      <c r="DS27" s="383" t="s">
        <v>76</v>
      </c>
      <c r="DT27" s="383" t="s">
        <v>112</v>
      </c>
      <c r="DU27" s="383" t="s">
        <v>154</v>
      </c>
      <c r="DV27" s="391" t="s">
        <v>68</v>
      </c>
      <c r="DW27" s="391" t="s">
        <v>61</v>
      </c>
      <c r="DX27" s="391" t="s">
        <v>62</v>
      </c>
      <c r="DY27" s="391" t="s">
        <v>107</v>
      </c>
      <c r="DZ27" s="391" t="s">
        <v>108</v>
      </c>
      <c r="EA27" s="391" t="s">
        <v>65</v>
      </c>
      <c r="EB27" s="391" t="s">
        <v>60</v>
      </c>
      <c r="EC27" s="391" t="s">
        <v>127</v>
      </c>
      <c r="ED27" s="391" t="s">
        <v>128</v>
      </c>
      <c r="EE27" s="395" t="s">
        <v>171</v>
      </c>
      <c r="EF27" s="391" t="s">
        <v>69</v>
      </c>
      <c r="EG27" s="391" t="s">
        <v>211</v>
      </c>
      <c r="EH27" s="397" t="s">
        <v>133</v>
      </c>
      <c r="EI27" s="397" t="s">
        <v>134</v>
      </c>
      <c r="EJ27" s="391" t="s">
        <v>130</v>
      </c>
      <c r="EK27" s="391" t="s">
        <v>129</v>
      </c>
      <c r="EL27" s="392" t="s">
        <v>157</v>
      </c>
      <c r="EM27" s="393" t="s">
        <v>131</v>
      </c>
      <c r="EN27" s="393" t="s">
        <v>140</v>
      </c>
      <c r="EO27" s="394" t="s">
        <v>135</v>
      </c>
      <c r="EP27" s="394" t="s">
        <v>136</v>
      </c>
      <c r="EQ27" s="265"/>
      <c r="ER27" s="265"/>
      <c r="ES27" s="265"/>
      <c r="ET27" s="265"/>
      <c r="EU27" s="265"/>
      <c r="EV27" s="265"/>
      <c r="EW27" s="391" t="s">
        <v>70</v>
      </c>
      <c r="EX27" s="394" t="s">
        <v>142</v>
      </c>
      <c r="EY27" s="394" t="s">
        <v>143</v>
      </c>
      <c r="EZ27" s="391" t="s">
        <v>74</v>
      </c>
      <c r="FA27" s="395" t="s">
        <v>145</v>
      </c>
      <c r="FB27" s="395" t="s">
        <v>148</v>
      </c>
      <c r="FC27" s="397" t="s">
        <v>146</v>
      </c>
      <c r="FD27" s="394" t="s">
        <v>147</v>
      </c>
      <c r="FE27" s="405" t="s">
        <v>149</v>
      </c>
      <c r="FF27" s="405" t="s">
        <v>132</v>
      </c>
      <c r="FG27" s="398" t="s">
        <v>150</v>
      </c>
      <c r="FH27" s="398" t="s">
        <v>151</v>
      </c>
      <c r="FI27" s="401" t="s">
        <v>153</v>
      </c>
      <c r="FJ27" s="403" t="s">
        <v>161</v>
      </c>
      <c r="FK27" s="403" t="s">
        <v>153</v>
      </c>
      <c r="FL27" s="403" t="s">
        <v>152</v>
      </c>
      <c r="FM27" s="398" t="s">
        <v>150</v>
      </c>
      <c r="FN27" s="398" t="s">
        <v>163</v>
      </c>
      <c r="FO27" s="391" t="s">
        <v>156</v>
      </c>
      <c r="FP27" s="394" t="s">
        <v>158</v>
      </c>
      <c r="FQ27" s="394" t="s">
        <v>143</v>
      </c>
      <c r="FR27" s="399" t="s">
        <v>138</v>
      </c>
      <c r="FS27" s="400" t="s">
        <v>137</v>
      </c>
      <c r="FT27" s="263" t="s">
        <v>121</v>
      </c>
      <c r="FU27" s="263" t="s">
        <v>120</v>
      </c>
      <c r="FV27" s="263" t="s">
        <v>120</v>
      </c>
    </row>
    <row r="28" spans="1:178" s="5" customFormat="1" ht="52.5" customHeight="1">
      <c r="A28" s="357"/>
      <c r="B28" s="351"/>
      <c r="C28" s="351"/>
      <c r="D28" s="351"/>
      <c r="E28" s="351"/>
      <c r="F28" s="359"/>
      <c r="G28" s="360"/>
      <c r="H28" s="250" t="s">
        <v>4</v>
      </c>
      <c r="I28" s="250" t="s">
        <v>5</v>
      </c>
      <c r="J28" s="250" t="s">
        <v>1</v>
      </c>
      <c r="K28" s="250" t="s">
        <v>2</v>
      </c>
      <c r="L28" s="352"/>
      <c r="M28" s="250" t="s">
        <v>4</v>
      </c>
      <c r="N28" s="250" t="s">
        <v>5</v>
      </c>
      <c r="O28" s="250" t="s">
        <v>1</v>
      </c>
      <c r="P28" s="250" t="s">
        <v>2</v>
      </c>
      <c r="Q28" s="352"/>
      <c r="R28" s="250" t="s">
        <v>4</v>
      </c>
      <c r="S28" s="250" t="s">
        <v>5</v>
      </c>
      <c r="T28" s="250" t="s">
        <v>1</v>
      </c>
      <c r="U28" s="250" t="s">
        <v>2</v>
      </c>
      <c r="V28" s="355"/>
      <c r="W28" s="356"/>
      <c r="X28" s="351"/>
      <c r="Y28" s="351"/>
      <c r="Z28" s="364"/>
      <c r="AA28" s="366"/>
      <c r="AB28" s="257" t="s">
        <v>124</v>
      </c>
      <c r="AC28" s="364" t="s">
        <v>51</v>
      </c>
      <c r="AD28" s="363"/>
      <c r="AE28" s="360"/>
      <c r="AF28" s="363"/>
      <c r="AG28" s="363"/>
      <c r="AH28" s="362"/>
      <c r="AI28" s="363"/>
      <c r="AJ28" s="363"/>
      <c r="AK28" s="367" t="s">
        <v>51</v>
      </c>
      <c r="AL28" s="369"/>
      <c r="AM28" s="362"/>
      <c r="AN28" s="363"/>
      <c r="AO28" s="363"/>
      <c r="AP28" s="363"/>
      <c r="AQ28" s="363"/>
      <c r="AR28" s="363"/>
      <c r="AS28" s="363"/>
      <c r="AT28" s="363"/>
      <c r="AU28" s="374"/>
      <c r="AV28" s="362"/>
      <c r="AW28" s="360"/>
      <c r="AX28" s="363"/>
      <c r="AY28" s="360"/>
      <c r="AZ28" s="370"/>
      <c r="BA28" s="372"/>
      <c r="BB28" s="372"/>
      <c r="BC28" s="372"/>
      <c r="BD28" s="372"/>
      <c r="BE28" s="379"/>
      <c r="BF28" s="372"/>
      <c r="BG28" s="372"/>
      <c r="BH28" s="375"/>
      <c r="BI28" s="375"/>
      <c r="BJ28" s="360"/>
      <c r="BK28" s="377"/>
      <c r="BL28" s="78"/>
      <c r="BM28" s="372"/>
      <c r="BN28" s="360"/>
      <c r="BO28" s="260"/>
      <c r="BP28" s="372"/>
      <c r="BQ28" s="372"/>
      <c r="BR28" s="384" t="s">
        <v>51</v>
      </c>
      <c r="BS28" s="384" t="s">
        <v>48</v>
      </c>
      <c r="BT28" s="384" t="s">
        <v>49</v>
      </c>
      <c r="BU28" s="385" t="s">
        <v>188</v>
      </c>
      <c r="BV28" s="385" t="s">
        <v>187</v>
      </c>
      <c r="BW28" s="384" t="s">
        <v>58</v>
      </c>
      <c r="BX28" s="387" t="s">
        <v>193</v>
      </c>
      <c r="BY28" s="387" t="s">
        <v>194</v>
      </c>
      <c r="BZ28" s="387" t="s">
        <v>195</v>
      </c>
      <c r="CA28" s="387" t="s">
        <v>196</v>
      </c>
      <c r="CB28" s="387" t="s">
        <v>197</v>
      </c>
      <c r="CC28" s="387" t="s">
        <v>198</v>
      </c>
      <c r="CD28" s="387" t="s">
        <v>199</v>
      </c>
      <c r="CE28" s="380"/>
      <c r="CF28" s="412"/>
      <c r="CG28" s="412"/>
      <c r="CH28" s="382"/>
      <c r="CI28" s="383"/>
      <c r="CJ28" s="389"/>
      <c r="CK28" s="389"/>
      <c r="CL28" s="389"/>
      <c r="CM28" s="389"/>
      <c r="CN28" s="113" t="s">
        <v>200</v>
      </c>
      <c r="CO28" s="406" t="s">
        <v>201</v>
      </c>
      <c r="CP28" s="406" t="s">
        <v>202</v>
      </c>
      <c r="CQ28" s="406" t="s">
        <v>203</v>
      </c>
      <c r="CR28" s="406" t="s">
        <v>204</v>
      </c>
      <c r="CS28" s="406" t="s">
        <v>205</v>
      </c>
      <c r="CT28" s="406" t="s">
        <v>206</v>
      </c>
      <c r="CU28" s="406" t="s">
        <v>207</v>
      </c>
      <c r="CV28" s="113" t="s">
        <v>200</v>
      </c>
      <c r="CW28" s="406" t="s">
        <v>201</v>
      </c>
      <c r="CX28" s="406" t="s">
        <v>202</v>
      </c>
      <c r="CY28" s="406" t="s">
        <v>203</v>
      </c>
      <c r="CZ28" s="406" t="s">
        <v>204</v>
      </c>
      <c r="DA28" s="406" t="s">
        <v>205</v>
      </c>
      <c r="DB28" s="406" t="s">
        <v>206</v>
      </c>
      <c r="DC28" s="406" t="s">
        <v>207</v>
      </c>
      <c r="DD28" s="389"/>
      <c r="DE28" s="389"/>
      <c r="DF28" s="383"/>
      <c r="DG28" s="389"/>
      <c r="DH28" s="390"/>
      <c r="DI28" s="390"/>
      <c r="DJ28" s="383"/>
      <c r="DK28" s="383"/>
      <c r="DL28" s="389"/>
      <c r="DM28" s="389"/>
      <c r="DN28" s="389"/>
      <c r="DO28" s="374"/>
      <c r="DP28" s="389"/>
      <c r="DQ28" s="389"/>
      <c r="DR28" s="383"/>
      <c r="DS28" s="383"/>
      <c r="DT28" s="383"/>
      <c r="DU28" s="383"/>
      <c r="DV28" s="391"/>
      <c r="DW28" s="391"/>
      <c r="DX28" s="391"/>
      <c r="DY28" s="391"/>
      <c r="DZ28" s="391"/>
      <c r="EA28" s="391"/>
      <c r="EB28" s="391"/>
      <c r="EC28" s="391"/>
      <c r="ED28" s="391"/>
      <c r="EE28" s="396"/>
      <c r="EF28" s="391"/>
      <c r="EG28" s="391"/>
      <c r="EH28" s="397"/>
      <c r="EI28" s="397"/>
      <c r="EJ28" s="391"/>
      <c r="EK28" s="391"/>
      <c r="EL28" s="392"/>
      <c r="EM28" s="393"/>
      <c r="EN28" s="393"/>
      <c r="EO28" s="394"/>
      <c r="EP28" s="394"/>
      <c r="EQ28" s="265"/>
      <c r="ER28" s="265"/>
      <c r="ES28" s="265"/>
      <c r="ET28" s="265"/>
      <c r="EU28" s="265"/>
      <c r="EV28" s="265"/>
      <c r="EW28" s="391"/>
      <c r="EX28" s="394"/>
      <c r="EY28" s="394"/>
      <c r="EZ28" s="391"/>
      <c r="FA28" s="396"/>
      <c r="FB28" s="396"/>
      <c r="FC28" s="397"/>
      <c r="FD28" s="394"/>
      <c r="FE28" s="405"/>
      <c r="FF28" s="405"/>
      <c r="FG28" s="398"/>
      <c r="FH28" s="398"/>
      <c r="FI28" s="402"/>
      <c r="FJ28" s="404"/>
      <c r="FK28" s="404"/>
      <c r="FL28" s="404"/>
      <c r="FM28" s="398"/>
      <c r="FN28" s="398"/>
      <c r="FO28" s="391"/>
      <c r="FP28" s="394"/>
      <c r="FQ28" s="394"/>
      <c r="FR28" s="399"/>
      <c r="FS28" s="400"/>
      <c r="FT28" s="249" t="s">
        <v>119</v>
      </c>
      <c r="FU28" s="249" t="s">
        <v>119</v>
      </c>
      <c r="FV28" s="249" t="s">
        <v>119</v>
      </c>
    </row>
    <row r="29" spans="1:178" s="5" customFormat="1" ht="15.75" customHeight="1">
      <c r="A29" s="357"/>
      <c r="B29" s="249" t="s">
        <v>10</v>
      </c>
      <c r="C29" s="249" t="s">
        <v>11</v>
      </c>
      <c r="D29" s="249" t="s">
        <v>11</v>
      </c>
      <c r="E29" s="249" t="s">
        <v>177</v>
      </c>
      <c r="F29" s="249" t="s">
        <v>178</v>
      </c>
      <c r="G29" s="360"/>
      <c r="H29" s="249" t="s">
        <v>10</v>
      </c>
      <c r="I29" s="249" t="s">
        <v>10</v>
      </c>
      <c r="J29" s="249" t="s">
        <v>10</v>
      </c>
      <c r="K29" s="249" t="s">
        <v>10</v>
      </c>
      <c r="L29" s="249" t="s">
        <v>11</v>
      </c>
      <c r="M29" s="249" t="s">
        <v>10</v>
      </c>
      <c r="N29" s="249" t="s">
        <v>10</v>
      </c>
      <c r="O29" s="249" t="s">
        <v>10</v>
      </c>
      <c r="P29" s="249" t="s">
        <v>10</v>
      </c>
      <c r="Q29" s="249" t="s">
        <v>11</v>
      </c>
      <c r="R29" s="249" t="s">
        <v>10</v>
      </c>
      <c r="S29" s="249" t="s">
        <v>10</v>
      </c>
      <c r="T29" s="249" t="s">
        <v>10</v>
      </c>
      <c r="U29" s="249" t="s">
        <v>10</v>
      </c>
      <c r="V29" s="249" t="s">
        <v>11</v>
      </c>
      <c r="W29" s="249"/>
      <c r="X29" s="249" t="s">
        <v>11</v>
      </c>
      <c r="Y29" s="249" t="s">
        <v>10</v>
      </c>
      <c r="Z29" s="255" t="s">
        <v>15</v>
      </c>
      <c r="AA29" s="257"/>
      <c r="AB29" s="257" t="s">
        <v>17</v>
      </c>
      <c r="AC29" s="364"/>
      <c r="AD29" s="254" t="s">
        <v>10</v>
      </c>
      <c r="AE29" s="360"/>
      <c r="AF29" s="254" t="s">
        <v>30</v>
      </c>
      <c r="AG29" s="254" t="s">
        <v>31</v>
      </c>
      <c r="AH29" s="254"/>
      <c r="AI29" s="254" t="s">
        <v>10</v>
      </c>
      <c r="AJ29" s="254" t="s">
        <v>10</v>
      </c>
      <c r="AK29" s="368"/>
      <c r="AL29" s="119" t="s">
        <v>17</v>
      </c>
      <c r="AM29" s="254" t="s">
        <v>10</v>
      </c>
      <c r="AN29" s="363"/>
      <c r="AO29" s="363"/>
      <c r="AP29" s="254" t="s">
        <v>10</v>
      </c>
      <c r="AQ29" s="254"/>
      <c r="AR29" s="254" t="s">
        <v>10</v>
      </c>
      <c r="AS29" s="254" t="s">
        <v>10</v>
      </c>
      <c r="AT29" s="254" t="s">
        <v>10</v>
      </c>
      <c r="AU29" s="267"/>
      <c r="AV29" s="254" t="s">
        <v>10</v>
      </c>
      <c r="AW29" s="360"/>
      <c r="AX29" s="254" t="s">
        <v>10</v>
      </c>
      <c r="AY29" s="360"/>
      <c r="AZ29" s="258" t="s">
        <v>33</v>
      </c>
      <c r="BA29" s="258" t="s">
        <v>10</v>
      </c>
      <c r="BB29" s="258" t="s">
        <v>33</v>
      </c>
      <c r="BC29" s="258" t="s">
        <v>46</v>
      </c>
      <c r="BD29" s="258" t="s">
        <v>33</v>
      </c>
      <c r="BE29" s="380"/>
      <c r="BF29" s="258" t="s">
        <v>10</v>
      </c>
      <c r="BG29" s="258" t="s">
        <v>10</v>
      </c>
      <c r="BH29" s="258" t="s">
        <v>33</v>
      </c>
      <c r="BI29" s="258" t="s">
        <v>33</v>
      </c>
      <c r="BJ29" s="360"/>
      <c r="BK29" s="79" t="s">
        <v>184</v>
      </c>
      <c r="BL29" s="79" t="s">
        <v>10</v>
      </c>
      <c r="BM29" s="258" t="s">
        <v>33</v>
      </c>
      <c r="BN29" s="360"/>
      <c r="BO29" s="261"/>
      <c r="BP29" s="261" t="s">
        <v>10</v>
      </c>
      <c r="BQ29" s="261" t="s">
        <v>10</v>
      </c>
      <c r="BR29" s="384"/>
      <c r="BS29" s="384"/>
      <c r="BT29" s="384"/>
      <c r="BU29" s="386"/>
      <c r="BV29" s="386"/>
      <c r="BW29" s="384"/>
      <c r="BX29" s="387"/>
      <c r="BY29" s="387"/>
      <c r="BZ29" s="387"/>
      <c r="CA29" s="387"/>
      <c r="CB29" s="387"/>
      <c r="CC29" s="387"/>
      <c r="CD29" s="387"/>
      <c r="CE29" s="110" t="s">
        <v>191</v>
      </c>
      <c r="CF29" s="413"/>
      <c r="CG29" s="413"/>
      <c r="CH29" s="70"/>
      <c r="CI29" s="262" t="s">
        <v>10</v>
      </c>
      <c r="CJ29" s="262" t="s">
        <v>10</v>
      </c>
      <c r="CK29" s="262" t="s">
        <v>10</v>
      </c>
      <c r="CL29" s="262" t="s">
        <v>10</v>
      </c>
      <c r="CM29" s="262" t="s">
        <v>55</v>
      </c>
      <c r="CN29" s="22" t="s">
        <v>55</v>
      </c>
      <c r="CO29" s="407"/>
      <c r="CP29" s="407"/>
      <c r="CQ29" s="407"/>
      <c r="CR29" s="407"/>
      <c r="CS29" s="407"/>
      <c r="CT29" s="407"/>
      <c r="CU29" s="407"/>
      <c r="CV29" s="22" t="s">
        <v>55</v>
      </c>
      <c r="CW29" s="407"/>
      <c r="CX29" s="407"/>
      <c r="CY29" s="407"/>
      <c r="CZ29" s="407"/>
      <c r="DA29" s="407"/>
      <c r="DB29" s="407"/>
      <c r="DC29" s="407"/>
      <c r="DD29" s="22" t="s">
        <v>55</v>
      </c>
      <c r="DE29" s="22" t="s">
        <v>55</v>
      </c>
      <c r="DF29" s="22" t="s">
        <v>55</v>
      </c>
      <c r="DG29" s="22" t="s">
        <v>55</v>
      </c>
      <c r="DH29" s="82" t="s">
        <v>55</v>
      </c>
      <c r="DI29" s="82" t="s">
        <v>55</v>
      </c>
      <c r="DJ29" s="22" t="s">
        <v>55</v>
      </c>
      <c r="DK29" s="22" t="s">
        <v>55</v>
      </c>
      <c r="DL29" s="22" t="s">
        <v>55</v>
      </c>
      <c r="DM29" s="22" t="s">
        <v>55</v>
      </c>
      <c r="DN29" s="22" t="s">
        <v>55</v>
      </c>
      <c r="DO29" s="22" t="s">
        <v>55</v>
      </c>
      <c r="DP29" s="22" t="s">
        <v>55</v>
      </c>
      <c r="DQ29" s="22" t="s">
        <v>55</v>
      </c>
      <c r="DR29" s="262" t="s">
        <v>17</v>
      </c>
      <c r="DS29" s="22" t="s">
        <v>17</v>
      </c>
      <c r="DT29" s="22" t="s">
        <v>55</v>
      </c>
      <c r="DU29" s="22" t="s">
        <v>55</v>
      </c>
      <c r="DV29" s="391"/>
      <c r="DW29" s="19" t="s">
        <v>10</v>
      </c>
      <c r="DX29" s="19" t="s">
        <v>10</v>
      </c>
      <c r="DY29" s="19" t="s">
        <v>10</v>
      </c>
      <c r="DZ29" s="19" t="s">
        <v>10</v>
      </c>
      <c r="EA29" s="264" t="s">
        <v>10</v>
      </c>
      <c r="EB29" s="264" t="s">
        <v>10</v>
      </c>
      <c r="EC29" s="254" t="s">
        <v>30</v>
      </c>
      <c r="ED29" s="254" t="s">
        <v>31</v>
      </c>
      <c r="EE29" s="264" t="s">
        <v>10</v>
      </c>
      <c r="EF29" s="264" t="s">
        <v>10</v>
      </c>
      <c r="EG29" s="264" t="s">
        <v>10</v>
      </c>
      <c r="EH29" s="265"/>
      <c r="EI29" s="265"/>
      <c r="EJ29" s="264" t="s">
        <v>10</v>
      </c>
      <c r="EK29" s="264" t="s">
        <v>10</v>
      </c>
      <c r="EL29" s="265" t="s">
        <v>10</v>
      </c>
      <c r="EM29" s="264"/>
      <c r="EN29" s="42"/>
      <c r="EO29" s="265" t="s">
        <v>55</v>
      </c>
      <c r="EP29" s="57"/>
      <c r="EQ29" s="57"/>
      <c r="ER29" s="57"/>
      <c r="ES29" s="57"/>
      <c r="ET29" s="57"/>
      <c r="EU29" s="57"/>
      <c r="EV29" s="57"/>
      <c r="EW29" s="264" t="s">
        <v>63</v>
      </c>
      <c r="EX29" s="265" t="s">
        <v>55</v>
      </c>
      <c r="EY29" s="42"/>
      <c r="EZ29" s="264" t="s">
        <v>63</v>
      </c>
      <c r="FA29" s="264"/>
      <c r="FB29" s="264"/>
      <c r="FC29" s="265" t="s">
        <v>55</v>
      </c>
      <c r="FD29" s="42"/>
      <c r="FE29" s="267"/>
      <c r="FF29" s="267"/>
      <c r="FG29" s="266" t="s">
        <v>55</v>
      </c>
      <c r="FH29" s="266"/>
      <c r="FI29" s="55"/>
      <c r="FJ29" s="266"/>
      <c r="FK29" s="266"/>
      <c r="FL29" s="266"/>
      <c r="FM29" s="266"/>
      <c r="FN29" s="266"/>
      <c r="FO29" s="264" t="s">
        <v>63</v>
      </c>
      <c r="FP29" s="265" t="s">
        <v>55</v>
      </c>
      <c r="FQ29" s="42"/>
      <c r="FR29" s="267"/>
      <c r="FS29" s="267"/>
      <c r="FT29" s="42"/>
      <c r="FU29" s="42"/>
      <c r="FV29" s="42"/>
    </row>
    <row r="30" spans="1:178" s="5" customFormat="1">
      <c r="A30" s="251"/>
      <c r="B30" s="249"/>
      <c r="C30" s="249"/>
      <c r="D30" s="249"/>
      <c r="E30" s="249"/>
      <c r="F30" s="249"/>
      <c r="G30" s="253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 t="str">
        <f>""</f>
        <v/>
      </c>
      <c r="X30" s="249"/>
      <c r="Y30" s="54"/>
      <c r="Z30" s="255">
        <v>330</v>
      </c>
      <c r="AA30" s="255">
        <v>0</v>
      </c>
      <c r="AB30" s="255"/>
      <c r="AC30" s="255">
        <v>2</v>
      </c>
      <c r="AD30" s="254">
        <v>1.1000000000000001</v>
      </c>
      <c r="AE30" s="253"/>
      <c r="AF30" s="254">
        <v>0</v>
      </c>
      <c r="AG30" s="254">
        <v>0</v>
      </c>
      <c r="AH30" s="254">
        <v>0</v>
      </c>
      <c r="AI30" s="254">
        <v>0.1</v>
      </c>
      <c r="AJ30" s="254">
        <v>0.3</v>
      </c>
      <c r="AK30" s="119">
        <v>2</v>
      </c>
      <c r="AL30" s="119"/>
      <c r="AM30" s="254"/>
      <c r="AN30" s="254"/>
      <c r="AO30" s="254"/>
      <c r="AP30" s="254"/>
      <c r="AQ30" s="254"/>
      <c r="AR30" s="254"/>
      <c r="AS30" s="36"/>
      <c r="AT30" s="36">
        <f>AU30/CI26</f>
        <v>1.6402159911200616</v>
      </c>
      <c r="AU30" s="37">
        <f>SUM(AU32:AU1048576)</f>
        <v>206.50319328201576</v>
      </c>
      <c r="AV30" s="254"/>
      <c r="AW30" s="253"/>
      <c r="AX30" s="254"/>
      <c r="AY30" s="253"/>
      <c r="AZ30" s="258"/>
      <c r="BA30" s="258"/>
      <c r="BB30" s="258"/>
      <c r="BC30" s="258"/>
      <c r="BD30" s="258"/>
      <c r="BE30" s="253"/>
      <c r="BF30" s="258"/>
      <c r="BG30" s="258"/>
      <c r="BH30" s="258"/>
      <c r="BI30" s="258"/>
      <c r="BJ30" s="253"/>
      <c r="BK30" s="79"/>
      <c r="BL30" s="79"/>
      <c r="BM30" s="258"/>
      <c r="BN30" s="253"/>
      <c r="BO30" s="261"/>
      <c r="BP30" s="261"/>
      <c r="BQ30" s="261"/>
      <c r="BR30" s="263">
        <v>2</v>
      </c>
      <c r="BS30" s="263">
        <v>2</v>
      </c>
      <c r="BT30" s="263">
        <v>2</v>
      </c>
      <c r="BU30" s="263"/>
      <c r="BV30" s="263"/>
      <c r="BW30" s="263">
        <v>3</v>
      </c>
      <c r="BX30" s="111">
        <v>0.1</v>
      </c>
      <c r="BY30" s="111">
        <v>0.12</v>
      </c>
      <c r="BZ30" s="111">
        <v>0.15</v>
      </c>
      <c r="CA30" s="111">
        <v>0.17</v>
      </c>
      <c r="CB30" s="111">
        <v>0.19</v>
      </c>
      <c r="CC30" s="111">
        <v>0.22</v>
      </c>
      <c r="CD30" s="111">
        <v>0.05</v>
      </c>
      <c r="CE30" s="112" t="str">
        <f>IF(SUM(BX32:CD32)=1,"OK ("&amp;SUM(BX30:CD30)*100&amp;" %)","Chyba ( "&amp;SUM(BX32:CD32)*100&amp;"%)")</f>
        <v>OK (100 %)</v>
      </c>
      <c r="CF30" s="13" t="s">
        <v>10</v>
      </c>
      <c r="CG30" s="13" t="s">
        <v>10</v>
      </c>
      <c r="CH30" s="70"/>
      <c r="CI30" s="262"/>
      <c r="CJ30" s="262"/>
      <c r="CK30" s="262"/>
      <c r="CL30" s="262"/>
      <c r="CM30" s="26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82"/>
      <c r="DI30" s="82"/>
      <c r="DJ30" s="22"/>
      <c r="DK30" s="22"/>
      <c r="DL30" s="22"/>
      <c r="DM30" s="22"/>
      <c r="DN30" s="22"/>
      <c r="DO30" s="268"/>
      <c r="DP30" s="22"/>
      <c r="DQ30" s="22"/>
      <c r="DR30" s="262"/>
      <c r="DS30" s="22"/>
      <c r="DT30" s="22"/>
      <c r="DU30" s="22"/>
      <c r="DV30" s="264"/>
      <c r="DW30" s="19"/>
      <c r="DX30" s="19"/>
      <c r="DY30" s="63">
        <v>0.6</v>
      </c>
      <c r="DZ30" s="63">
        <v>0.6</v>
      </c>
      <c r="EA30" s="32">
        <v>0.6</v>
      </c>
      <c r="EB30" s="32">
        <v>0.6</v>
      </c>
      <c r="EC30" s="32">
        <v>0</v>
      </c>
      <c r="ED30" s="32">
        <v>0</v>
      </c>
      <c r="EE30" s="32">
        <v>0.2</v>
      </c>
      <c r="EF30" s="32">
        <v>0.1</v>
      </c>
      <c r="EG30" s="63">
        <v>0</v>
      </c>
      <c r="EH30" s="265"/>
      <c r="EI30" s="265"/>
      <c r="EJ30" s="264"/>
      <c r="EK30" s="264"/>
      <c r="EL30" s="265"/>
      <c r="EM30" s="264" t="s">
        <v>10</v>
      </c>
      <c r="EN30" s="264" t="s">
        <v>17</v>
      </c>
      <c r="EO30" s="264" t="s">
        <v>55</v>
      </c>
      <c r="EP30" s="264" t="s">
        <v>55</v>
      </c>
      <c r="EQ30" s="264"/>
      <c r="ER30" s="264"/>
      <c r="ES30" s="264"/>
      <c r="ET30" s="264"/>
      <c r="EU30" s="264"/>
      <c r="EV30" s="264"/>
      <c r="EW30" s="264" t="s">
        <v>17</v>
      </c>
      <c r="EX30" s="264" t="s">
        <v>55</v>
      </c>
      <c r="EY30" s="264" t="s">
        <v>55</v>
      </c>
      <c r="EZ30" s="264" t="s">
        <v>17</v>
      </c>
      <c r="FA30" s="264" t="s">
        <v>10</v>
      </c>
      <c r="FB30" s="264" t="s">
        <v>55</v>
      </c>
      <c r="FC30" s="264" t="s">
        <v>55</v>
      </c>
      <c r="FD30" s="264" t="s">
        <v>55</v>
      </c>
      <c r="FE30" s="267" t="s">
        <v>55</v>
      </c>
      <c r="FF30" s="267" t="s">
        <v>55</v>
      </c>
      <c r="FG30" s="267" t="s">
        <v>55</v>
      </c>
      <c r="FH30" s="267" t="s">
        <v>10</v>
      </c>
      <c r="FI30" s="55" t="s">
        <v>17</v>
      </c>
      <c r="FJ30" s="267" t="s">
        <v>10</v>
      </c>
      <c r="FK30" s="267" t="s">
        <v>17</v>
      </c>
      <c r="FL30" s="267" t="s">
        <v>55</v>
      </c>
      <c r="FM30" s="267"/>
      <c r="FN30" s="267" t="s">
        <v>55</v>
      </c>
      <c r="FO30" s="264" t="s">
        <v>17</v>
      </c>
      <c r="FP30" s="264" t="s">
        <v>55</v>
      </c>
      <c r="FQ30" s="264" t="s">
        <v>55</v>
      </c>
      <c r="FR30" s="267">
        <f>MAX(FR31:FR1048576)</f>
        <v>6</v>
      </c>
      <c r="FS30" s="267"/>
      <c r="FT30" s="32">
        <v>1.2</v>
      </c>
      <c r="FU30" s="32">
        <v>4</v>
      </c>
      <c r="FV30" s="32">
        <v>1</v>
      </c>
    </row>
    <row r="31" spans="1:178">
      <c r="A31" s="28">
        <v>1</v>
      </c>
      <c r="B31" s="33">
        <v>0</v>
      </c>
      <c r="C31" s="33">
        <v>369.37</v>
      </c>
      <c r="D31" s="33">
        <v>369.87</v>
      </c>
      <c r="E31" s="33"/>
      <c r="F31" s="33"/>
      <c r="G31" s="11" t="str">
        <f t="shared" ref="G31:G94" si="2">IF(B31="","",IF(Y31&lt;0,"Niveleta nad terénem",""))</f>
        <v>Niveleta nad terénem</v>
      </c>
      <c r="H31" s="3">
        <f>IF($B31="","",IF(C31="",H29,$B31))</f>
        <v>0</v>
      </c>
      <c r="I31" s="3">
        <f t="shared" ref="I31:I94" si="3">IF($B31="","",IF(C31="",I32,$B31))</f>
        <v>0</v>
      </c>
      <c r="J31" s="3">
        <f>IF($B31="","",IF(C31="",J29,C31))</f>
        <v>369.37</v>
      </c>
      <c r="K31" s="3">
        <f t="shared" ref="K31:K94" si="4">IF($B31="","",IF(C31="",K32,C31))</f>
        <v>369.37</v>
      </c>
      <c r="L31" s="2">
        <f t="shared" ref="L31:L94" si="5">IFERROR(IF($C31="",J31+((K31-J31)*(B31-H31)/(I31-H31)),$C31),"")</f>
        <v>369.37</v>
      </c>
      <c r="M31" s="3">
        <f>IF($B31="","",IF(D31="",M29,$B31))</f>
        <v>0</v>
      </c>
      <c r="N31" s="3">
        <f t="shared" ref="N31:N94" si="6">IF($B31="","",IF(D31="",N32,$B31))</f>
        <v>0</v>
      </c>
      <c r="O31" s="3">
        <f>IF($B31="","",IF(D31="",O29,D31))</f>
        <v>369.87</v>
      </c>
      <c r="P31" s="3">
        <f t="shared" ref="P31:P94" si="7">IF($B31="","",IF(D31="",P32,D31))</f>
        <v>369.87</v>
      </c>
      <c r="Q31" s="2">
        <f t="shared" ref="Q31:Q94" si="8">IFERROR(IF($D31="",O31+((P31-O31)*(B31-M31)/(N31-M31)),$D31),"")</f>
        <v>369.87</v>
      </c>
      <c r="R31" s="3">
        <f t="shared" ref="R31:R94" si="9">IF($B31="","",IF(E31="",R30,$B31))</f>
        <v>0</v>
      </c>
      <c r="S31" s="3" t="str">
        <f t="shared" ref="S31:S94" si="10">IF($B31="","",IF(E31="",S32,$B31))</f>
        <v/>
      </c>
      <c r="T31" s="3" t="str">
        <f>IF($B31="","",IF(E31="","",E31))</f>
        <v/>
      </c>
      <c r="U31" s="8" t="str">
        <f t="shared" ref="U31:U94" si="11">IF($B31="","",IF(E31="",U32,E31))</f>
        <v/>
      </c>
      <c r="V31" s="2" t="str">
        <f t="shared" ref="V31:V94" si="12">IFERROR(IF($E31="",IF(W31="","",T31+((U31-T31)*(B31-R31)/(S31-R31))),$E31),"")</f>
        <v/>
      </c>
      <c r="W31" s="2" t="str">
        <f t="shared" ref="W31:W94" si="13">IF($B31="","",IF(F31="",IF(W30="k","",W30),F31))</f>
        <v/>
      </c>
      <c r="X31" s="2">
        <f>IF(W31="",L31,V31)</f>
        <v>369.37</v>
      </c>
      <c r="Y31" s="2">
        <f t="shared" ref="Y31:Y94" si="14">IFERROR(L31-Q31,"")</f>
        <v>-0.5</v>
      </c>
      <c r="Z31" s="6" t="s">
        <v>21</v>
      </c>
      <c r="AA31" s="6" t="s">
        <v>21</v>
      </c>
      <c r="AB31" s="6" t="s">
        <v>21</v>
      </c>
      <c r="AC31" s="6" t="s">
        <v>21</v>
      </c>
      <c r="AD31" s="6" t="s">
        <v>21</v>
      </c>
      <c r="AE31" s="6" t="s">
        <v>21</v>
      </c>
      <c r="AF31" s="6" t="s">
        <v>21</v>
      </c>
      <c r="AG31" s="6" t="s">
        <v>21</v>
      </c>
      <c r="AH31" s="6" t="s">
        <v>21</v>
      </c>
      <c r="AI31" s="6" t="s">
        <v>21</v>
      </c>
      <c r="AJ31" s="6" t="s">
        <v>21</v>
      </c>
      <c r="AK31" s="6" t="s">
        <v>21</v>
      </c>
      <c r="AL31" s="6" t="s">
        <v>21</v>
      </c>
      <c r="AM31" s="6" t="s">
        <v>21</v>
      </c>
      <c r="AN31" s="6" t="s">
        <v>21</v>
      </c>
      <c r="AO31" s="6" t="s">
        <v>21</v>
      </c>
      <c r="AP31" s="6" t="s">
        <v>21</v>
      </c>
      <c r="AQ31" s="6" t="s">
        <v>21</v>
      </c>
      <c r="AR31" s="6" t="s">
        <v>21</v>
      </c>
      <c r="AS31" s="6" t="s">
        <v>21</v>
      </c>
      <c r="AT31" s="6" t="s">
        <v>21</v>
      </c>
      <c r="AU31" s="6" t="s">
        <v>21</v>
      </c>
      <c r="AV31" s="6" t="s">
        <v>21</v>
      </c>
      <c r="AW31" s="6" t="s">
        <v>21</v>
      </c>
      <c r="AX31" s="6" t="s">
        <v>21</v>
      </c>
      <c r="AY31" s="6" t="s">
        <v>21</v>
      </c>
      <c r="AZ31" s="6" t="s">
        <v>21</v>
      </c>
      <c r="BA31" s="6" t="s">
        <v>21</v>
      </c>
      <c r="BB31" s="6" t="s">
        <v>21</v>
      </c>
      <c r="BC31" s="6" t="s">
        <v>21</v>
      </c>
      <c r="BD31" s="6" t="s">
        <v>21</v>
      </c>
      <c r="BE31" s="6" t="s">
        <v>21</v>
      </c>
      <c r="BF31" s="6" t="s">
        <v>21</v>
      </c>
      <c r="BG31" s="6" t="s">
        <v>21</v>
      </c>
      <c r="BH31" s="6" t="s">
        <v>21</v>
      </c>
      <c r="BI31" s="6" t="s">
        <v>21</v>
      </c>
      <c r="BJ31" s="6" t="s">
        <v>21</v>
      </c>
      <c r="BK31" s="6" t="s">
        <v>21</v>
      </c>
      <c r="BL31" s="6" t="s">
        <v>21</v>
      </c>
      <c r="BM31" s="6" t="s">
        <v>21</v>
      </c>
      <c r="BO31" s="6" t="s">
        <v>21</v>
      </c>
      <c r="BP31" s="6" t="s">
        <v>21</v>
      </c>
      <c r="BQ31" s="6" t="s">
        <v>21</v>
      </c>
      <c r="BR31" s="6" t="s">
        <v>21</v>
      </c>
      <c r="BS31" s="6" t="s">
        <v>21</v>
      </c>
      <c r="BT31" s="6" t="s">
        <v>21</v>
      </c>
      <c r="BU31" s="6" t="s">
        <v>21</v>
      </c>
      <c r="BV31" s="6" t="s">
        <v>21</v>
      </c>
      <c r="BW31" s="6" t="s">
        <v>21</v>
      </c>
      <c r="BX31" s="6" t="s">
        <v>21</v>
      </c>
      <c r="BY31" s="6" t="s">
        <v>21</v>
      </c>
      <c r="BZ31" s="6" t="s">
        <v>21</v>
      </c>
      <c r="CA31" s="6" t="s">
        <v>21</v>
      </c>
      <c r="CB31" s="6" t="s">
        <v>21</v>
      </c>
      <c r="CC31" s="6" t="s">
        <v>21</v>
      </c>
      <c r="CD31" s="6" t="s">
        <v>21</v>
      </c>
      <c r="CE31" s="6" t="s">
        <v>21</v>
      </c>
      <c r="CF31" s="6" t="s">
        <v>21</v>
      </c>
      <c r="CG31" s="6" t="s">
        <v>21</v>
      </c>
      <c r="CH31" s="71" t="s">
        <v>21</v>
      </c>
      <c r="CI31" s="6" t="s">
        <v>21</v>
      </c>
      <c r="CJ31" s="6" t="s">
        <v>21</v>
      </c>
      <c r="CK31" s="6" t="s">
        <v>21</v>
      </c>
      <c r="CL31" s="6" t="s">
        <v>21</v>
      </c>
      <c r="CM31" s="6" t="s">
        <v>21</v>
      </c>
      <c r="CN31" s="6" t="s">
        <v>21</v>
      </c>
      <c r="CO31" s="6" t="s">
        <v>21</v>
      </c>
      <c r="CP31" s="6" t="s">
        <v>21</v>
      </c>
      <c r="CQ31" s="6" t="s">
        <v>21</v>
      </c>
      <c r="CR31" s="6" t="s">
        <v>21</v>
      </c>
      <c r="CS31" s="6" t="s">
        <v>21</v>
      </c>
      <c r="CT31" s="6" t="s">
        <v>21</v>
      </c>
      <c r="CU31" s="6" t="s">
        <v>21</v>
      </c>
      <c r="CV31" s="6" t="s">
        <v>21</v>
      </c>
      <c r="CW31" s="6" t="s">
        <v>21</v>
      </c>
      <c r="CX31" s="6" t="s">
        <v>21</v>
      </c>
      <c r="CY31" s="6" t="s">
        <v>21</v>
      </c>
      <c r="CZ31" s="6" t="s">
        <v>21</v>
      </c>
      <c r="DA31" s="6" t="s">
        <v>21</v>
      </c>
      <c r="DB31" s="6" t="s">
        <v>21</v>
      </c>
      <c r="DC31" s="6" t="s">
        <v>21</v>
      </c>
      <c r="DD31" s="6" t="s">
        <v>21</v>
      </c>
      <c r="DE31" s="6" t="s">
        <v>21</v>
      </c>
      <c r="DF31" s="6" t="s">
        <v>21</v>
      </c>
      <c r="DG31" s="6" t="s">
        <v>21</v>
      </c>
      <c r="DH31" s="6" t="s">
        <v>21</v>
      </c>
      <c r="DI31" s="6" t="s">
        <v>21</v>
      </c>
      <c r="DJ31" s="6" t="s">
        <v>21</v>
      </c>
      <c r="DK31" s="6" t="s">
        <v>21</v>
      </c>
      <c r="DL31" s="6" t="s">
        <v>21</v>
      </c>
      <c r="DM31" s="6" t="s">
        <v>21</v>
      </c>
      <c r="DN31" s="6" t="s">
        <v>21</v>
      </c>
      <c r="DO31" s="66" t="s">
        <v>21</v>
      </c>
      <c r="DP31" s="6" t="s">
        <v>21</v>
      </c>
      <c r="DQ31" s="6" t="s">
        <v>21</v>
      </c>
      <c r="DR31" s="6" t="s">
        <v>21</v>
      </c>
      <c r="DS31" s="6" t="s">
        <v>21</v>
      </c>
      <c r="DT31" s="6" t="s">
        <v>21</v>
      </c>
      <c r="DU31" s="6" t="s">
        <v>21</v>
      </c>
      <c r="DV31" s="31" t="s">
        <v>212</v>
      </c>
      <c r="DW31" s="18"/>
      <c r="DX31" s="18"/>
      <c r="DY31" s="47" t="str">
        <f t="shared" ref="DY31:EG46" si="15">IF($DW31="","",DY$30)</f>
        <v/>
      </c>
      <c r="DZ31" s="47" t="str">
        <f t="shared" si="15"/>
        <v/>
      </c>
      <c r="EA31" s="47" t="str">
        <f t="shared" si="15"/>
        <v/>
      </c>
      <c r="EB31" s="47" t="str">
        <f t="shared" si="15"/>
        <v/>
      </c>
      <c r="EC31" s="49" t="str">
        <f t="shared" si="15"/>
        <v/>
      </c>
      <c r="ED31" s="49" t="str">
        <f t="shared" si="15"/>
        <v/>
      </c>
      <c r="EE31" s="47" t="str">
        <f t="shared" si="15"/>
        <v/>
      </c>
      <c r="EF31" s="47" t="str">
        <f t="shared" si="15"/>
        <v/>
      </c>
      <c r="EG31" s="47" t="str">
        <f t="shared" si="15"/>
        <v/>
      </c>
      <c r="EH31" s="6">
        <f t="shared" ref="EH31:EH94" si="16">IF(DW31="",0,DW31/2+DY31)</f>
        <v>0</v>
      </c>
      <c r="EI31" s="6">
        <f t="shared" ref="EI31:EI94" si="17">IF(DW31="",0,DW31/2+DZ31)</f>
        <v>0</v>
      </c>
      <c r="EJ31" s="2" t="str">
        <f t="shared" ref="EJ31:EJ94" si="18">IF(DW31="","",DW31+DY31+DZ31)</f>
        <v/>
      </c>
      <c r="EK31" s="2" t="str">
        <f t="shared" ref="EK31:EK94" si="19">IF(DW31="","",IF(DX31&lt;&gt;0,DX31+EA31+EB31,DW31+EA31+EB31))</f>
        <v/>
      </c>
      <c r="EL31" s="2" t="str">
        <f t="shared" ref="EL31:EL35" si="20">IF(DW31="","",Y31+EG31+IF(A32=$A$32,AI32+AA32/1000,AI31+AA31/1000))</f>
        <v/>
      </c>
      <c r="EM31" s="2" t="str">
        <f t="shared" ref="EM31:EM94" si="21">IF($DW31="","",EL31-IF(A31=$A$31,AR32,AR31)+EF31)</f>
        <v/>
      </c>
      <c r="EN31" s="2" t="str">
        <f t="shared" ref="EN31:EN94" si="22">IF(DW31="","",EM31*EK31+EM31*EM31*(EC31/2+ED31/2))</f>
        <v/>
      </c>
      <c r="EO31" s="2">
        <f t="shared" ref="EO31:EO94" si="23">IF(DW31="",0,(EJ31)*EN31)</f>
        <v>0</v>
      </c>
      <c r="EP31" s="58" t="s">
        <v>21</v>
      </c>
      <c r="EQ31" s="58"/>
      <c r="ER31" s="58"/>
      <c r="ES31" s="58"/>
      <c r="ET31" s="58"/>
      <c r="EU31" s="58"/>
      <c r="EV31" s="58"/>
      <c r="EW31" s="2">
        <f t="shared" ref="EW31:EW94" si="24">IF(DW31="",0,EJ31*(EA31+EB31+IF(DX31&lt;&gt;0,DX31,DW31)))</f>
        <v>0</v>
      </c>
      <c r="EX31" s="2">
        <f t="shared" ref="EX31:EX94" si="25">IF(DW31="",0,EW31*$EF31)</f>
        <v>0</v>
      </c>
      <c r="EY31" s="58" t="s">
        <v>21</v>
      </c>
      <c r="EZ31" s="2">
        <f t="shared" ref="EZ31:EZ94" si="26">IF(DW31="",0,IF(DX31&lt;&gt;0,DX31*DW31,PI()*DW31*DW31/4))</f>
        <v>0</v>
      </c>
      <c r="FA31" s="2">
        <f t="shared" ref="FA31:FA94" si="27">IF($DW31="",0,EL31-IF(A31=$A$31,AR32,AR31)+(EE31-EF31))</f>
        <v>0</v>
      </c>
      <c r="FB31" s="59"/>
      <c r="FC31" s="2">
        <f t="shared" ref="FC31:FC94" si="28">IF($DW31="",0,IF(FB31="",EZ31*($EF31+FA31),FB31))</f>
        <v>0</v>
      </c>
      <c r="FD31" s="58" t="s">
        <v>21</v>
      </c>
      <c r="FE31" s="3">
        <f>EO31</f>
        <v>0</v>
      </c>
      <c r="FF31" s="3">
        <f>FC31</f>
        <v>0</v>
      </c>
      <c r="FG31" s="3">
        <f>EX31</f>
        <v>0</v>
      </c>
      <c r="FH31" s="3">
        <f t="shared" ref="FH31:FH94" si="29">IF(DW31="",0,IF(FS31=1,DY31,DY31+DZ31))</f>
        <v>0</v>
      </c>
      <c r="FI31" s="67">
        <f t="shared" ref="FI31:FI94" si="30">IF(DW31="",0,IF(A31=$A$31,BI32,BI31))</f>
        <v>0</v>
      </c>
      <c r="FJ31" s="3">
        <f t="shared" ref="FJ31:FJ94" si="31">IF($DW31="",0,Y31+IF(A31=$A$31,AI32+AA32/1000-AR32,AI31+AA31/1000-AR31))</f>
        <v>0</v>
      </c>
      <c r="FK31" s="3">
        <f t="shared" ref="FK31:FK94" si="32">IFERROR(FJ31*AD32+FJ31*FJ31*(AF32/2+AG32/2),0)</f>
        <v>0</v>
      </c>
      <c r="FL31" s="3">
        <f>FK31*FH31</f>
        <v>0</v>
      </c>
      <c r="FM31" s="3">
        <f>FE31-FF31-FG31-FL31</f>
        <v>0</v>
      </c>
      <c r="FN31" s="68" t="s">
        <v>21</v>
      </c>
      <c r="FO31" s="2">
        <f t="shared" ref="FO31:FO94" si="33">IF(DW31="",0,(EL31+EE31)*(EC31+ED31)+EK31)</f>
        <v>0</v>
      </c>
      <c r="FP31" s="2">
        <f t="shared" ref="FP31:FP94" si="34">IF(DW31="",0,FO31*EJ31)</f>
        <v>0</v>
      </c>
      <c r="FQ31" s="58" t="s">
        <v>21</v>
      </c>
      <c r="FR31" s="6">
        <f>IF(A31=$A$31,1,IF(DW31="","",COUNTA($DW$31:DW31)+1))</f>
        <v>1</v>
      </c>
      <c r="FS31" s="6" t="str">
        <f t="shared" ref="FS31:FS94" si="35">IF(DW31="","",IF(FR31=1,1,IF(FR31=$FR$30,3,2)))</f>
        <v/>
      </c>
      <c r="FT31" s="6" t="s">
        <v>21</v>
      </c>
      <c r="FU31" s="6" t="s">
        <v>21</v>
      </c>
      <c r="FV31" s="6" t="s">
        <v>21</v>
      </c>
    </row>
    <row r="32" spans="1:178" s="26" customFormat="1">
      <c r="A32" s="29">
        <f t="shared" ref="A32:A95" si="36">IFERROR(IF(B32="","",IF(B32&gt;B31,A31+1,"Chyba staničení")),"----")</f>
        <v>2</v>
      </c>
      <c r="B32" s="33">
        <v>1.639</v>
      </c>
      <c r="C32" s="33">
        <v>371.7</v>
      </c>
      <c r="D32" s="33">
        <v>369.88064970490348</v>
      </c>
      <c r="E32" s="33"/>
      <c r="F32" s="33"/>
      <c r="G32" s="11" t="str">
        <f t="shared" si="2"/>
        <v/>
      </c>
      <c r="H32" s="8">
        <f t="shared" ref="H32:H95" si="37">IF($B32="","",IF(C32="",H31,$B32))</f>
        <v>1.639</v>
      </c>
      <c r="I32" s="8">
        <f t="shared" si="3"/>
        <v>1.639</v>
      </c>
      <c r="J32" s="8">
        <f t="shared" ref="J32:J95" si="38">IF($B32="","",IF(C32="",J31,C32))</f>
        <v>371.7</v>
      </c>
      <c r="K32" s="8">
        <f t="shared" si="4"/>
        <v>371.7</v>
      </c>
      <c r="L32" s="2">
        <f t="shared" si="5"/>
        <v>371.7</v>
      </c>
      <c r="M32" s="8">
        <f t="shared" ref="M32:M95" si="39">IF($B32="","",IF(D32="",M31,$B32))</f>
        <v>1.639</v>
      </c>
      <c r="N32" s="8">
        <f t="shared" si="6"/>
        <v>1.639</v>
      </c>
      <c r="O32" s="8">
        <f t="shared" ref="O32:O95" si="40">IF($B32="","",IF(D32="",O31,D32))</f>
        <v>369.88064970490348</v>
      </c>
      <c r="P32" s="8">
        <f t="shared" si="7"/>
        <v>369.88064970490348</v>
      </c>
      <c r="Q32" s="2">
        <f t="shared" si="8"/>
        <v>369.88064970490348</v>
      </c>
      <c r="R32" s="3">
        <f t="shared" si="9"/>
        <v>0</v>
      </c>
      <c r="S32" s="3" t="str">
        <f t="shared" si="10"/>
        <v/>
      </c>
      <c r="T32" s="3" t="str">
        <f t="shared" ref="T32:T95" si="41">IF($B32="","",IF(E32="",T31,E32))</f>
        <v/>
      </c>
      <c r="U32" s="8" t="str">
        <f t="shared" si="11"/>
        <v/>
      </c>
      <c r="V32" s="2" t="str">
        <f t="shared" si="12"/>
        <v/>
      </c>
      <c r="W32" s="2" t="str">
        <f t="shared" si="13"/>
        <v/>
      </c>
      <c r="X32" s="2">
        <f>IF(W32="",L32,V32)</f>
        <v>371.7</v>
      </c>
      <c r="Y32" s="2">
        <f t="shared" si="14"/>
        <v>1.8193502950965126</v>
      </c>
      <c r="Z32" s="46">
        <f t="shared" ref="Z32:Z95" si="42">IF(A32="","",$Z$30)</f>
        <v>330</v>
      </c>
      <c r="AA32" s="46">
        <f t="shared" ref="AA32:AA95" si="43">IF(A32="","",$AA$30)</f>
        <v>0</v>
      </c>
      <c r="AB32" s="47"/>
      <c r="AC32" s="46">
        <f t="shared" ref="AC32:AC95" si="44">IF($A32="","",AC$30)</f>
        <v>2</v>
      </c>
      <c r="AD32" s="47">
        <f t="shared" ref="AD32:AD37" si="45">IF(A32="","",$AD$30)</f>
        <v>1.1000000000000001</v>
      </c>
      <c r="AE32" s="48" t="str">
        <f t="shared" ref="AE32:AE95" si="46">IF(B32="","",IF(Z32/1000&lt;AD32,"","Šířka výkopu menší než průměr potrubí"))</f>
        <v/>
      </c>
      <c r="AF32" s="49">
        <f t="shared" ref="AF32:AK47" si="47">IF($A32="","",AF$30)</f>
        <v>0</v>
      </c>
      <c r="AG32" s="49">
        <f t="shared" si="47"/>
        <v>0</v>
      </c>
      <c r="AH32" s="49">
        <f t="shared" si="47"/>
        <v>0</v>
      </c>
      <c r="AI32" s="47">
        <f t="shared" si="47"/>
        <v>0.1</v>
      </c>
      <c r="AJ32" s="47">
        <f t="shared" si="47"/>
        <v>0.3</v>
      </c>
      <c r="AK32" s="46">
        <f t="shared" si="47"/>
        <v>2</v>
      </c>
      <c r="AL32" s="47"/>
      <c r="AM32" s="53">
        <f t="shared" ref="AM32:AM95" si="48">IF(B32="","",Z32/1000+AJ32)</f>
        <v>0.63</v>
      </c>
      <c r="AN32" s="50" t="str">
        <f t="shared" ref="AN32:AN95" si="49">IF(B32="","",CONCATENATE(B31," - ",B32))</f>
        <v>0 - 1,639</v>
      </c>
      <c r="AO32" s="53" t="s">
        <v>81</v>
      </c>
      <c r="AP32" s="52">
        <f t="shared" ref="AP32:AP95" si="50">IF(A32="","",CHOOSE(BR32,0,CI32))</f>
        <v>1.639</v>
      </c>
      <c r="AQ32" s="52">
        <f t="shared" ref="AQ32:AQ95" si="51">IF(A32="","",CHOOSE(BR32,0,CHOOSE(BS32,0,AP32)))</f>
        <v>1.639</v>
      </c>
      <c r="AR32" s="47">
        <f t="shared" ref="AR32:AR95" si="52">IFERROR(LOOKUP(AO32,$AO$3:$AO$24,AR$3:AR$24),0)</f>
        <v>0.4</v>
      </c>
      <c r="AS32" s="53">
        <f t="shared" ref="AS32:AS95" si="53">IF(B32="","",AVERAGE(Y31:Y32))</f>
        <v>0.65967514754825629</v>
      </c>
      <c r="AT32" s="52">
        <f t="shared" ref="AT32:AT95" si="54">IFERROR(AS32+AI32+AH32+AA32/1000,"")</f>
        <v>0.75967514754825627</v>
      </c>
      <c r="AU32" s="9">
        <f t="shared" ref="AU32:AU95" si="55">IFERROR(AT32*CI32,"")</f>
        <v>1.2451075668315921</v>
      </c>
      <c r="AV32" s="9">
        <f t="shared" ref="AV32:AV95" si="56">IFERROR(AM32+AI32,"")</f>
        <v>0.73</v>
      </c>
      <c r="AW32" s="12" t="str">
        <f t="shared" ref="AW32:AW95" si="57">IF(B32="","",IF(AV32&lt;AX32,"","Malé krytí- nutno zmenšit výšku obsypu "))</f>
        <v xml:space="preserve">Malé krytí- nutno zmenšit výšku obsypu </v>
      </c>
      <c r="AX32" s="9">
        <f t="shared" ref="AX32:AX95" si="58">IFERROR(AT32-AR32,"")</f>
        <v>0.35967514754825625</v>
      </c>
      <c r="AY32" s="12" t="str">
        <f t="shared" ref="AY32:AY95" si="59">IF(D32="","",IF(AX32&gt;=0,"","Hloubka výkopu bez povrchu je záporná. Výška odstranění povrchu je vyšší než hloubka výkopu"))</f>
        <v/>
      </c>
      <c r="AZ32" s="10">
        <f t="shared" ref="AZ32:AZ95" si="60">IF(B32="","",CHOOSE(AC32,0,IF(AB32="",PI()*Z32*Z32/4000000,AB32)))</f>
        <v>8.5529859993982119E-2</v>
      </c>
      <c r="BA32" s="10">
        <f t="shared" ref="BA32:BA95" si="61">IF(B32="","",(AI32+AH32)*(AF32+AG32)+AD32)</f>
        <v>1.1000000000000001</v>
      </c>
      <c r="BB32" s="10">
        <f t="shared" ref="BB32:BB95" si="62">IF(B32="","",AI32*AD32+AI32*AI32*(AF32/2+AG32/2))</f>
        <v>0.11000000000000001</v>
      </c>
      <c r="BC32" s="10">
        <f t="shared" ref="BC32:BC95" si="63">IF(B32="","",AM32*BA32+AM32*AM32*(AF32/2+AG32/2))</f>
        <v>0.69300000000000006</v>
      </c>
      <c r="BD32" s="10">
        <f t="shared" ref="BD32:BD95" si="64">IF(B32="","",AM32*BA32+AM32*AM32*(AF32/2+AG32/2)-AZ32)</f>
        <v>0.60747014000601796</v>
      </c>
      <c r="BE32" s="12" t="str">
        <f t="shared" ref="BE32:BE95" si="65">IF(B32="","",IF(BD32&gt;=0,"","Plocha obsypu je záporná. Celková výška zásypu je pravděpodobně menší než výška potrubí. Dále je uvažováno s hodnotou 0"))</f>
        <v/>
      </c>
      <c r="BF32" s="9">
        <f t="shared" ref="BF32:BF95" si="66">IF(B32="","",(AM32+AI32+AH32)*(AF32+AG32)+AD32)</f>
        <v>1.1000000000000001</v>
      </c>
      <c r="BG32" s="9">
        <f t="shared" ref="BG32:BG95" si="67">IF(B32="","",AT32*(AF32+AG32)+AD32)</f>
        <v>1.1000000000000001</v>
      </c>
      <c r="BH32" s="7">
        <f t="shared" ref="BH32:BH95" si="68">IF(B32="","",BG32*AR32)</f>
        <v>0.44000000000000006</v>
      </c>
      <c r="BI32" s="7">
        <f t="shared" ref="BI32:BI95" si="69">IF(B32="","",AX32*AD32+AX32*AX32*(AF32/2+AG32/2))</f>
        <v>0.39564266230308193</v>
      </c>
      <c r="BJ32" s="12" t="str">
        <f t="shared" ref="BJ32:BJ95" si="70">IF(B32="","",IF(BI32&gt;=0,"","Plocha výkopu bez povrchů je záporná. Výška odstranění povrchu je větší než hloubka výkopu. Dále je uvažováno s hodnotou 0"))</f>
        <v/>
      </c>
      <c r="BK32" s="80">
        <f t="shared" ref="BK32:BK95" si="71">IF(B32="","",IF(BL32&lt;0,-(ABS(BL32)*BG32+BL32*BL32*(AF32/2+AG32/2)),BL32*BG32))</f>
        <v>0</v>
      </c>
      <c r="BL32" s="7">
        <f t="shared" ref="BL32:BL95" si="72">IF(B32="","",X31-L31)</f>
        <v>0</v>
      </c>
      <c r="BM32" s="7">
        <f>IF(B32="","",BI32-CHOOSE(AK32,IF(AL32="",BB32+BC32,AL32+AZ32),BB32+BC32))</f>
        <v>-0.40735733769691812</v>
      </c>
      <c r="BN32" s="12" t="str">
        <f t="shared" ref="BN32:BN95" si="73">IF(B32="","",IF(BM32&gt;=0,"","Plocha zpětného zásypu je záporná. Vrch obsypu nebo potrubí zasahuje do úpravy povrchu z důvodu malého krytí. Dále je uvažováno s hodnotou 0"))</f>
        <v>Plocha zpětného zásypu je záporná. Vrch obsypu nebo potrubí zasahuje do úpravy povrchu z důvodu malého krytí. Dále je uvažováno s hodnotou 0</v>
      </c>
      <c r="BO32" s="9">
        <f t="shared" ref="BO32:BO95" si="74">IF(B32="","",BI32)</f>
        <v>0.39564266230308193</v>
      </c>
      <c r="BP32" s="2">
        <f t="shared" ref="BP32:BP95" si="75">IF(B32="","",SQRT(AT32*AT32*(1+AF32*AF32)))</f>
        <v>0.75967514754825627</v>
      </c>
      <c r="BQ32" s="2">
        <f t="shared" ref="BQ32:BQ95" si="76">IF(B32="","",SQRT(AT32*AT32*(1+AG32*AG32)))</f>
        <v>0.75967514754825627</v>
      </c>
      <c r="BR32" s="20">
        <f t="shared" ref="BR32:CD47" si="77">IF($A32="","",BR$30)</f>
        <v>2</v>
      </c>
      <c r="BS32" s="20">
        <f t="shared" si="77"/>
        <v>2</v>
      </c>
      <c r="BT32" s="20">
        <f t="shared" si="77"/>
        <v>2</v>
      </c>
      <c r="BU32" s="86">
        <f t="shared" ref="BU32:BU95" si="78">IF($A32="","",LOOKUP(AO32,$AO$3:$AO$24,AS$3:AS$24))</f>
        <v>1</v>
      </c>
      <c r="BV32" s="86">
        <f t="shared" ref="BV32:BV95" si="79">IF($A32="","",LOOKUP(AO32,$AO$3:$AO$24,AS$3:AS$24))</f>
        <v>1</v>
      </c>
      <c r="BW32" s="20">
        <f t="shared" si="77"/>
        <v>3</v>
      </c>
      <c r="BX32" s="86">
        <f>IF($A32="","",BX$30)</f>
        <v>0.1</v>
      </c>
      <c r="BY32" s="86">
        <f t="shared" ref="BY32:CD32" si="80">IF($A32="","",BY$30)</f>
        <v>0.12</v>
      </c>
      <c r="BZ32" s="86">
        <f t="shared" si="80"/>
        <v>0.15</v>
      </c>
      <c r="CA32" s="86">
        <f t="shared" si="80"/>
        <v>0.17</v>
      </c>
      <c r="CB32" s="86">
        <f t="shared" si="80"/>
        <v>0.19</v>
      </c>
      <c r="CC32" s="86">
        <f t="shared" si="80"/>
        <v>0.22</v>
      </c>
      <c r="CD32" s="86">
        <f t="shared" si="80"/>
        <v>0.05</v>
      </c>
      <c r="CE32" s="20" t="str">
        <f>IF($A32="","",IF(SUM(BX32:CD32)=1,"OK ("&amp;SUM(BX32:CD32)*100&amp;" %)","Chyba ( "&amp;SUM(BX32:CD32)*100&amp;"%)"))</f>
        <v>OK (100 %)</v>
      </c>
      <c r="CF32" s="14">
        <f t="shared" ref="CF32:CF95" si="81">IF(A32="","",CI32-EH31-EI32)</f>
        <v>1.639</v>
      </c>
      <c r="CG32" s="14">
        <f t="shared" ref="CG32:CG95" si="82">IF(B32="","",MAX(0,CI32-DW32/2-DW31/2))</f>
        <v>1.639</v>
      </c>
      <c r="CH32" s="8">
        <f t="shared" ref="CH32:CH95" si="83">IF(A32="",0,CV32-CM32-DU32-DD32-DE32-DF32-DJ32-DK32-DG32)</f>
        <v>-0.66765867648524879</v>
      </c>
      <c r="CI32" s="9">
        <f t="shared" ref="CI32:CI95" si="84">IF(B32="","",CHOOSE(BR32,0,B32-B31))</f>
        <v>1.639</v>
      </c>
      <c r="CJ32" s="9">
        <f t="shared" ref="CJ32:CJ95" si="85">IF(B32="","",CHOOSE($BR32,0,CHOOSE($BS32,0,CHOOSE($BT32,CI32,0))))</f>
        <v>0</v>
      </c>
      <c r="CK32" s="9">
        <f t="shared" ref="CK32:CK95" si="86">IF(B32="","",CHOOSE($BR32,0,CHOOSE($BS32,0,CHOOSE($BT32,0,CI32))))</f>
        <v>1.639</v>
      </c>
      <c r="CL32" s="9">
        <f t="shared" ref="CL32:CL95" si="87">IF(B32="","",CHOOSE($BR32,0,CHOOSE($BS32,CI32,0)))</f>
        <v>0</v>
      </c>
      <c r="CM32" s="9">
        <f t="shared" ref="CM32:CM95" si="88">IF(B32="","",CHOOSE(BR32,0,CHOOSE(BS32,0,AZ32*CG32)))</f>
        <v>0.1401834405301367</v>
      </c>
      <c r="CN32" s="9">
        <f t="shared" ref="CN32:CN95" si="89">IF(B32="","",CHOOSE($BR32,0,CHOOSE($BS32,0,CHOOSE($BT32,MAX(BI32,0)*CF32+EP32,0))))</f>
        <v>0</v>
      </c>
      <c r="CO32" s="9">
        <f t="shared" ref="CO32:CU63" si="90">IF($B32="","",$CN32*BX32)</f>
        <v>0</v>
      </c>
      <c r="CP32" s="9">
        <f t="shared" si="90"/>
        <v>0</v>
      </c>
      <c r="CQ32" s="9">
        <f t="shared" si="90"/>
        <v>0</v>
      </c>
      <c r="CR32" s="9">
        <f t="shared" si="90"/>
        <v>0</v>
      </c>
      <c r="CS32" s="9">
        <f t="shared" si="90"/>
        <v>0</v>
      </c>
      <c r="CT32" s="9">
        <f t="shared" si="90"/>
        <v>0</v>
      </c>
      <c r="CU32" s="9">
        <f t="shared" si="90"/>
        <v>0</v>
      </c>
      <c r="CV32" s="9">
        <f t="shared" ref="CV32:CV95" si="91">IF(B32="","",CHOOSE($BR32,0,CHOOSE($BS32,0,CHOOSE($BT32,0,MAX(BI32,0)*CF32+EP32))))</f>
        <v>0.6484583235147513</v>
      </c>
      <c r="CW32" s="9">
        <f t="shared" ref="CW32:DC63" si="92">IF($B32="","",$CV32*BX32)</f>
        <v>6.4845832351475133E-2</v>
      </c>
      <c r="CX32" s="9">
        <f t="shared" si="92"/>
        <v>7.7814998821770148E-2</v>
      </c>
      <c r="CY32" s="9">
        <f t="shared" si="92"/>
        <v>9.7268748527212692E-2</v>
      </c>
      <c r="CZ32" s="9">
        <f t="shared" si="92"/>
        <v>0.11023791499750774</v>
      </c>
      <c r="DA32" s="9">
        <f t="shared" si="92"/>
        <v>0.12320708146780275</v>
      </c>
      <c r="DB32" s="9">
        <f t="shared" si="92"/>
        <v>0.14266083117324529</v>
      </c>
      <c r="DC32" s="9">
        <f t="shared" si="92"/>
        <v>3.2422916175737566E-2</v>
      </c>
      <c r="DD32" s="2">
        <f t="shared" ref="DD32:DD95" si="93">IF(B32="","",CHOOSE($BR32,0,CHOOSE($BS32,0,CHOOSE(AK32,0,BB32*CG32))))</f>
        <v>0.18029000000000003</v>
      </c>
      <c r="DE32" s="2">
        <f t="shared" ref="DE32:DE95" si="94">IF(B32="","",CHOOSE(BR32,0,CHOOSE(BS32,0,EY32)))</f>
        <v>0</v>
      </c>
      <c r="DF32" s="2">
        <f t="shared" ref="DF32:DF95" si="95">IF(B32="","",CHOOSE($BR32,0,CHOOSE($BS32,0,CHOOSE(AK32,0,MAX(BD32,0)*CG32))))</f>
        <v>0.99564355946986338</v>
      </c>
      <c r="DG32" s="2">
        <f t="shared" ref="DG32:DG95" si="96">IF(B32="","",CHOOSE($BR32,0,CHOOSE($BS32,0,CHOOSE(AK32,IF(AL32="",(MAX(BD32,0)+BB32)*CG32,AL32),0))))</f>
        <v>0</v>
      </c>
      <c r="DH32" s="2">
        <f t="shared" ref="DH32:DH95" si="97">IF(B32="","",CHOOSE($BR32,0,CHOOSE($BS32,0,BL32*CG32*(1-BU32))))</f>
        <v>0</v>
      </c>
      <c r="DI32" s="2">
        <f t="shared" ref="DI32:DI95" si="98">IF(B32="","",CHOOSE($BR32,0,CHOOSE($BS32,0,(BK32)*CG32*BU32)))</f>
        <v>0</v>
      </c>
      <c r="DJ32" s="2">
        <f t="shared" ref="DJ32:DJ95" si="99">IF(B32="","",CHOOSE($BR32,0,CHOOSE($BS32,0,MAX(BM32,0)*CG32*(1-BU32))))</f>
        <v>0</v>
      </c>
      <c r="DK32" s="2">
        <f t="shared" ref="DK32:DK95" si="100">IF(B32="","",CHOOSE($BR32,0,CHOOSE($BS32,0,MAX(BM32,0)*CG32*BU32,0)))</f>
        <v>0</v>
      </c>
      <c r="DL32" s="16">
        <f t="shared" ref="DL32:DL95" si="101">IF(B32="","",MAX(IF(CH33&lt;0,CH32+(MIN(CH33,0)),CH32),0)*(1-BV32))</f>
        <v>0</v>
      </c>
      <c r="DM32" s="16">
        <f t="shared" ref="DM32:DM95" si="102">IF(B32="","",MAX(IF(CH33&lt;0,CH32+(MIN(CH33,0)),CH32),0)*(BV32))</f>
        <v>0</v>
      </c>
      <c r="DN32" s="16">
        <f t="shared" ref="DN32:DN95" si="103">IF(B32="","",CM32+DD32+DE32+DF32+DK32+DM32+DU32+DG32)</f>
        <v>1.3161170000000002</v>
      </c>
      <c r="DO32" s="72">
        <f t="shared" ref="DO32:DO95" si="104">IF(B32="","",CN32+CV32-DN32)</f>
        <v>-0.6676586764852489</v>
      </c>
      <c r="DP32" s="16">
        <f t="shared" ref="DP32:DP95" si="105">IF(B32="","",IF(DO33&lt;0.00001,MAX(DO32+DO33,0),MAX(0,DO32)))</f>
        <v>0</v>
      </c>
      <c r="DQ32" s="16">
        <f t="shared" ref="DQ32:DQ95" si="106">IF(B32="","",DK32+DM32)</f>
        <v>0</v>
      </c>
      <c r="DR32" s="2">
        <f t="shared" ref="DR32:DR95" si="107">IF(B32="","",CHOOSE($BR32,0,CHOOSE($BS32,0,CHOOSE(BW32,BP32,BQ32,BP32+BQ32,0)))*CI32)</f>
        <v>2.4902151336631841</v>
      </c>
      <c r="DS32" s="2">
        <f t="shared" ref="DS32:DS95" si="108">IF(B32="","",CHOOSE($BR32,0,CHOOSE($BS32,0,IF(AR32=0,0,BG32*CF32+FQ32))))</f>
        <v>1.8029000000000002</v>
      </c>
      <c r="DT32" s="2">
        <f t="shared" ref="DT32:DT95" si="109">IF(B32="","",DS32*AR32)</f>
        <v>0.72116000000000013</v>
      </c>
      <c r="DU32" s="2">
        <f t="shared" ref="DU32:DU95" si="110">IF(B32="","",FD32)</f>
        <v>0</v>
      </c>
      <c r="DV32" s="31" t="s">
        <v>189</v>
      </c>
      <c r="DW32" s="18"/>
      <c r="DX32" s="17"/>
      <c r="DY32" s="47" t="str">
        <f t="shared" si="15"/>
        <v/>
      </c>
      <c r="DZ32" s="47" t="str">
        <f t="shared" si="15"/>
        <v/>
      </c>
      <c r="EA32" s="47" t="str">
        <f t="shared" si="15"/>
        <v/>
      </c>
      <c r="EB32" s="47" t="str">
        <f t="shared" si="15"/>
        <v/>
      </c>
      <c r="EC32" s="49" t="str">
        <f t="shared" si="15"/>
        <v/>
      </c>
      <c r="ED32" s="49" t="str">
        <f t="shared" si="15"/>
        <v/>
      </c>
      <c r="EE32" s="47" t="str">
        <f t="shared" si="15"/>
        <v/>
      </c>
      <c r="EF32" s="47" t="str">
        <f t="shared" si="15"/>
        <v/>
      </c>
      <c r="EG32" s="47" t="str">
        <f t="shared" si="15"/>
        <v/>
      </c>
      <c r="EH32" s="6">
        <f t="shared" si="16"/>
        <v>0</v>
      </c>
      <c r="EI32" s="6">
        <f t="shared" si="17"/>
        <v>0</v>
      </c>
      <c r="EJ32" s="2" t="str">
        <f t="shared" si="18"/>
        <v/>
      </c>
      <c r="EK32" s="2" t="str">
        <f t="shared" si="19"/>
        <v/>
      </c>
      <c r="EL32" s="2" t="str">
        <f t="shared" si="20"/>
        <v/>
      </c>
      <c r="EM32" s="2" t="str">
        <f t="shared" si="21"/>
        <v/>
      </c>
      <c r="EN32" s="2" t="str">
        <f t="shared" si="22"/>
        <v/>
      </c>
      <c r="EO32" s="2">
        <f t="shared" si="23"/>
        <v>0</v>
      </c>
      <c r="EP32" s="2">
        <f t="shared" ref="EP32:EP95" si="111">IF($A32="",0,IF($A31=$A$31,EO31+EO32,IF($FS32=2,EO32,EO32)))</f>
        <v>0</v>
      </c>
      <c r="EQ32" s="2"/>
      <c r="ER32" s="2"/>
      <c r="ES32" s="2"/>
      <c r="ET32" s="2"/>
      <c r="EU32" s="2"/>
      <c r="EV32" s="2"/>
      <c r="EW32" s="2">
        <f t="shared" si="24"/>
        <v>0</v>
      </c>
      <c r="EX32" s="2">
        <f t="shared" si="25"/>
        <v>0</v>
      </c>
      <c r="EY32" s="2">
        <f t="shared" ref="EY32:EY95" si="112">IF($A32="",0,IF($A31=$A$31,EX31+EX32,IF($FS32=2,EX32,EX32)))</f>
        <v>0</v>
      </c>
      <c r="EZ32" s="2">
        <f t="shared" si="26"/>
        <v>0</v>
      </c>
      <c r="FA32" s="2">
        <f t="shared" si="27"/>
        <v>0</v>
      </c>
      <c r="FB32" s="59"/>
      <c r="FC32" s="2">
        <f t="shared" si="28"/>
        <v>0</v>
      </c>
      <c r="FD32" s="2">
        <f t="shared" ref="FD32:FD95" si="113">IF($A32="",0,IF($A31=$A$31,FC31+FC32,IF($FS32=2,FC32,FC32)))</f>
        <v>0</v>
      </c>
      <c r="FE32" s="3">
        <f>EO32</f>
        <v>0</v>
      </c>
      <c r="FF32" s="3">
        <f t="shared" ref="FF32:FF95" si="114">FC32</f>
        <v>0</v>
      </c>
      <c r="FG32" s="3">
        <f t="shared" ref="FG32:FG95" si="115">EX32</f>
        <v>0</v>
      </c>
      <c r="FH32" s="3">
        <f t="shared" si="29"/>
        <v>0</v>
      </c>
      <c r="FI32" s="3">
        <f t="shared" si="30"/>
        <v>0</v>
      </c>
      <c r="FJ32" s="3">
        <f t="shared" si="31"/>
        <v>0</v>
      </c>
      <c r="FK32" s="3">
        <f t="shared" si="32"/>
        <v>0</v>
      </c>
      <c r="FL32" s="3">
        <f t="shared" ref="FL32:FL95" si="116">FK32*FH32</f>
        <v>0</v>
      </c>
      <c r="FM32" s="3">
        <f t="shared" ref="FM32:FM95" si="117">FE32-FF32-FG32-FL32</f>
        <v>0</v>
      </c>
      <c r="FN32" s="3">
        <f t="shared" ref="FN32:FN95" si="118">IF($A32="",0,IF($A31=$A$31,FM31+FM32,IF($FS32=2,FM32,FM32)))</f>
        <v>0</v>
      </c>
      <c r="FO32" s="2">
        <f t="shared" si="33"/>
        <v>0</v>
      </c>
      <c r="FP32" s="2">
        <f t="shared" si="34"/>
        <v>0</v>
      </c>
      <c r="FQ32" s="2">
        <f t="shared" ref="FQ32:FQ95" si="119">IF($A32="",0,IF($A31=$A$31,FP31+FP32,IF($FS32=2,FP32,FP32)))</f>
        <v>0</v>
      </c>
      <c r="FR32" s="6" t="str">
        <f>IF(A32=1,1,IF(DW32="","",COUNTA($DW$31:DW32)+1))</f>
        <v/>
      </c>
      <c r="FS32" s="6" t="str">
        <f t="shared" si="35"/>
        <v/>
      </c>
      <c r="FT32" s="4">
        <f t="shared" ref="FT32:FT95" si="120">IF(DR32="",0,IF(AD32&lt;=$FT$30,1,2))</f>
        <v>1</v>
      </c>
      <c r="FU32" s="23">
        <f t="shared" ref="FU32:FU95" si="121">IF(DR32="",0,IF(AT32&lt;=$FU$30,1,2))</f>
        <v>1</v>
      </c>
      <c r="FV32" s="23">
        <f t="shared" ref="FV32:FV95" si="122">IF(DS32="",0,IF(AU32&lt;$FV$30,1,2))</f>
        <v>2</v>
      </c>
    </row>
    <row r="33" spans="1:178" s="26" customFormat="1">
      <c r="A33" s="4">
        <f t="shared" si="36"/>
        <v>3</v>
      </c>
      <c r="B33" s="33">
        <v>20.466999999999999</v>
      </c>
      <c r="C33" s="33">
        <v>371.73</v>
      </c>
      <c r="D33" s="33">
        <v>370.00298810876075</v>
      </c>
      <c r="E33" s="33"/>
      <c r="F33" s="33"/>
      <c r="G33" s="11" t="str">
        <f t="shared" si="2"/>
        <v/>
      </c>
      <c r="H33" s="3">
        <f t="shared" si="37"/>
        <v>20.466999999999999</v>
      </c>
      <c r="I33" s="3">
        <f t="shared" si="3"/>
        <v>20.466999999999999</v>
      </c>
      <c r="J33" s="3">
        <f t="shared" si="38"/>
        <v>371.73</v>
      </c>
      <c r="K33" s="3">
        <f t="shared" si="4"/>
        <v>371.73</v>
      </c>
      <c r="L33" s="2">
        <f t="shared" si="5"/>
        <v>371.73</v>
      </c>
      <c r="M33" s="8">
        <f t="shared" si="39"/>
        <v>20.466999999999999</v>
      </c>
      <c r="N33" s="8">
        <f t="shared" si="6"/>
        <v>20.466999999999999</v>
      </c>
      <c r="O33" s="8">
        <f t="shared" si="40"/>
        <v>370.00298810876075</v>
      </c>
      <c r="P33" s="8">
        <f t="shared" si="7"/>
        <v>370.00298810876075</v>
      </c>
      <c r="Q33" s="2">
        <f t="shared" si="8"/>
        <v>370.00298810876075</v>
      </c>
      <c r="R33" s="3">
        <f t="shared" si="9"/>
        <v>0</v>
      </c>
      <c r="S33" s="3" t="str">
        <f t="shared" si="10"/>
        <v/>
      </c>
      <c r="T33" s="3" t="str">
        <f t="shared" si="41"/>
        <v/>
      </c>
      <c r="U33" s="8" t="str">
        <f t="shared" si="11"/>
        <v/>
      </c>
      <c r="V33" s="2" t="str">
        <f t="shared" si="12"/>
        <v/>
      </c>
      <c r="W33" s="2" t="str">
        <f t="shared" si="13"/>
        <v/>
      </c>
      <c r="X33" s="2">
        <f t="shared" ref="X33:X96" si="123">IF(W33="",L33,V33)</f>
        <v>371.73</v>
      </c>
      <c r="Y33" s="2">
        <f t="shared" si="14"/>
        <v>1.7270118912392718</v>
      </c>
      <c r="Z33" s="46">
        <f t="shared" si="42"/>
        <v>330</v>
      </c>
      <c r="AA33" s="46">
        <f t="shared" si="43"/>
        <v>0</v>
      </c>
      <c r="AB33" s="47"/>
      <c r="AC33" s="46">
        <f t="shared" si="44"/>
        <v>2</v>
      </c>
      <c r="AD33" s="47">
        <f t="shared" si="45"/>
        <v>1.1000000000000001</v>
      </c>
      <c r="AE33" s="48" t="str">
        <f t="shared" si="46"/>
        <v/>
      </c>
      <c r="AF33" s="49">
        <f t="shared" si="47"/>
        <v>0</v>
      </c>
      <c r="AG33" s="49">
        <f t="shared" si="47"/>
        <v>0</v>
      </c>
      <c r="AH33" s="49">
        <f t="shared" si="47"/>
        <v>0</v>
      </c>
      <c r="AI33" s="47">
        <f t="shared" si="47"/>
        <v>0.1</v>
      </c>
      <c r="AJ33" s="47">
        <f t="shared" si="47"/>
        <v>0.3</v>
      </c>
      <c r="AK33" s="46">
        <f t="shared" si="47"/>
        <v>2</v>
      </c>
      <c r="AL33" s="47"/>
      <c r="AM33" s="53">
        <f t="shared" si="48"/>
        <v>0.63</v>
      </c>
      <c r="AN33" s="50" t="str">
        <f t="shared" si="49"/>
        <v>1,639 - 20,467</v>
      </c>
      <c r="AO33" s="53" t="s">
        <v>92</v>
      </c>
      <c r="AP33" s="52">
        <f t="shared" si="50"/>
        <v>18.827999999999999</v>
      </c>
      <c r="AQ33" s="52">
        <f t="shared" si="51"/>
        <v>18.827999999999999</v>
      </c>
      <c r="AR33" s="47">
        <f t="shared" si="52"/>
        <v>0.35</v>
      </c>
      <c r="AS33" s="53">
        <f t="shared" si="53"/>
        <v>1.7731810931678922</v>
      </c>
      <c r="AT33" s="52">
        <f t="shared" si="54"/>
        <v>1.8731810931678923</v>
      </c>
      <c r="AU33" s="9">
        <f t="shared" si="55"/>
        <v>35.268253622165076</v>
      </c>
      <c r="AV33" s="9">
        <f t="shared" si="56"/>
        <v>0.73</v>
      </c>
      <c r="AW33" s="12" t="str">
        <f t="shared" si="57"/>
        <v/>
      </c>
      <c r="AX33" s="9">
        <f t="shared" si="58"/>
        <v>1.5231810931678922</v>
      </c>
      <c r="AY33" s="12" t="str">
        <f t="shared" si="59"/>
        <v/>
      </c>
      <c r="AZ33" s="10">
        <f t="shared" si="60"/>
        <v>8.5529859993982119E-2</v>
      </c>
      <c r="BA33" s="10">
        <f t="shared" si="61"/>
        <v>1.1000000000000001</v>
      </c>
      <c r="BB33" s="10">
        <f t="shared" si="62"/>
        <v>0.11000000000000001</v>
      </c>
      <c r="BC33" s="10">
        <f t="shared" si="63"/>
        <v>0.69300000000000006</v>
      </c>
      <c r="BD33" s="10">
        <f t="shared" si="64"/>
        <v>0.60747014000601796</v>
      </c>
      <c r="BE33" s="12" t="str">
        <f t="shared" si="65"/>
        <v/>
      </c>
      <c r="BF33" s="9">
        <f t="shared" si="66"/>
        <v>1.1000000000000001</v>
      </c>
      <c r="BG33" s="9">
        <f t="shared" si="67"/>
        <v>1.1000000000000001</v>
      </c>
      <c r="BH33" s="7">
        <f t="shared" si="68"/>
        <v>0.38500000000000001</v>
      </c>
      <c r="BI33" s="7">
        <f t="shared" si="69"/>
        <v>1.6754992024846815</v>
      </c>
      <c r="BJ33" s="12" t="str">
        <f t="shared" si="70"/>
        <v/>
      </c>
      <c r="BK33" s="80">
        <f t="shared" si="71"/>
        <v>0</v>
      </c>
      <c r="BL33" s="7">
        <f t="shared" si="72"/>
        <v>0</v>
      </c>
      <c r="BM33" s="7">
        <f t="shared" ref="BM33:BM96" si="124">IF(B33="","",BI33-CHOOSE(AK33,IF(AL33="",BB33+BC33,AL33+AZ33),BB33+BC33))</f>
        <v>0.87249920248468149</v>
      </c>
      <c r="BN33" s="12" t="str">
        <f t="shared" si="73"/>
        <v/>
      </c>
      <c r="BO33" s="9">
        <f t="shared" si="74"/>
        <v>1.6754992024846815</v>
      </c>
      <c r="BP33" s="2">
        <f t="shared" si="75"/>
        <v>1.8731810931678923</v>
      </c>
      <c r="BQ33" s="2">
        <f t="shared" si="76"/>
        <v>1.8731810931678923</v>
      </c>
      <c r="BR33" s="20">
        <f t="shared" si="77"/>
        <v>2</v>
      </c>
      <c r="BS33" s="20">
        <f t="shared" si="77"/>
        <v>2</v>
      </c>
      <c r="BT33" s="20">
        <f t="shared" si="77"/>
        <v>2</v>
      </c>
      <c r="BU33" s="86">
        <f t="shared" si="78"/>
        <v>1</v>
      </c>
      <c r="BV33" s="86">
        <f t="shared" si="79"/>
        <v>1</v>
      </c>
      <c r="BW33" s="20">
        <f t="shared" si="77"/>
        <v>3</v>
      </c>
      <c r="BX33" s="86">
        <f t="shared" si="77"/>
        <v>0.1</v>
      </c>
      <c r="BY33" s="86">
        <f t="shared" si="77"/>
        <v>0.12</v>
      </c>
      <c r="BZ33" s="86">
        <f t="shared" si="77"/>
        <v>0.15</v>
      </c>
      <c r="CA33" s="86">
        <f t="shared" si="77"/>
        <v>0.17</v>
      </c>
      <c r="CB33" s="86">
        <f t="shared" si="77"/>
        <v>0.19</v>
      </c>
      <c r="CC33" s="86">
        <f t="shared" si="77"/>
        <v>0.22</v>
      </c>
      <c r="CD33" s="86">
        <f t="shared" si="77"/>
        <v>0.05</v>
      </c>
      <c r="CE33" s="20" t="str">
        <f t="shared" ref="CE33:CE96" si="125">IF($A33="","",IF(SUM(BX33:CD33)=1,"OK ("&amp;SUM(BX33:CD33)*100&amp;" %)","Chyba ( "&amp;SUM(BX33:CD33)*100&amp;"%)"))</f>
        <v>OK (100 %)</v>
      </c>
      <c r="CF33" s="14">
        <f t="shared" si="81"/>
        <v>18.827999999999999</v>
      </c>
      <c r="CG33" s="14">
        <f t="shared" si="82"/>
        <v>18.827999999999999</v>
      </c>
      <c r="CH33" s="8">
        <f t="shared" si="83"/>
        <v>3.5527136788005009E-15</v>
      </c>
      <c r="CI33" s="9">
        <f t="shared" si="84"/>
        <v>18.827999999999999</v>
      </c>
      <c r="CJ33" s="9">
        <f t="shared" si="85"/>
        <v>0</v>
      </c>
      <c r="CK33" s="9">
        <f t="shared" si="86"/>
        <v>18.827999999999999</v>
      </c>
      <c r="CL33" s="9">
        <f t="shared" si="87"/>
        <v>0</v>
      </c>
      <c r="CM33" s="9">
        <f t="shared" si="88"/>
        <v>1.6103562039666952</v>
      </c>
      <c r="CN33" s="9">
        <f t="shared" si="89"/>
        <v>0</v>
      </c>
      <c r="CO33" s="9">
        <f t="shared" si="90"/>
        <v>0</v>
      </c>
      <c r="CP33" s="9">
        <f t="shared" si="90"/>
        <v>0</v>
      </c>
      <c r="CQ33" s="9">
        <f t="shared" si="90"/>
        <v>0</v>
      </c>
      <c r="CR33" s="9">
        <f t="shared" si="90"/>
        <v>0</v>
      </c>
      <c r="CS33" s="9">
        <f t="shared" si="90"/>
        <v>0</v>
      </c>
      <c r="CT33" s="9">
        <f t="shared" si="90"/>
        <v>0</v>
      </c>
      <c r="CU33" s="9">
        <f t="shared" si="90"/>
        <v>0</v>
      </c>
      <c r="CV33" s="9">
        <f t="shared" si="91"/>
        <v>31.546298984381583</v>
      </c>
      <c r="CW33" s="9">
        <f t="shared" si="92"/>
        <v>3.1546298984381584</v>
      </c>
      <c r="CX33" s="9">
        <f t="shared" si="92"/>
        <v>3.7855558781257899</v>
      </c>
      <c r="CY33" s="9">
        <f t="shared" si="92"/>
        <v>4.7319448476572372</v>
      </c>
      <c r="CZ33" s="9">
        <f t="shared" si="92"/>
        <v>5.3628708273448691</v>
      </c>
      <c r="DA33" s="9">
        <f t="shared" si="92"/>
        <v>5.993796807032501</v>
      </c>
      <c r="DB33" s="9">
        <f t="shared" si="92"/>
        <v>6.9401857765639479</v>
      </c>
      <c r="DC33" s="9">
        <f t="shared" si="92"/>
        <v>1.5773149492190792</v>
      </c>
      <c r="DD33" s="2">
        <f t="shared" si="93"/>
        <v>2.0710800000000003</v>
      </c>
      <c r="DE33" s="2">
        <f t="shared" si="94"/>
        <v>0</v>
      </c>
      <c r="DF33" s="2">
        <f t="shared" si="95"/>
        <v>11.437447796033306</v>
      </c>
      <c r="DG33" s="2">
        <f t="shared" si="96"/>
        <v>0</v>
      </c>
      <c r="DH33" s="2">
        <f t="shared" si="97"/>
        <v>0</v>
      </c>
      <c r="DI33" s="2">
        <f t="shared" si="98"/>
        <v>0</v>
      </c>
      <c r="DJ33" s="2">
        <f t="shared" si="99"/>
        <v>0</v>
      </c>
      <c r="DK33" s="2">
        <f t="shared" si="100"/>
        <v>16.427414984381581</v>
      </c>
      <c r="DL33" s="16">
        <f t="shared" si="101"/>
        <v>0</v>
      </c>
      <c r="DM33" s="16">
        <f t="shared" si="102"/>
        <v>1.7763568394002505E-15</v>
      </c>
      <c r="DN33" s="16">
        <f t="shared" si="103"/>
        <v>31.546298984381586</v>
      </c>
      <c r="DO33" s="72">
        <f t="shared" si="104"/>
        <v>-3.5527136788005009E-15</v>
      </c>
      <c r="DP33" s="16">
        <f t="shared" si="105"/>
        <v>0</v>
      </c>
      <c r="DQ33" s="16">
        <f t="shared" si="106"/>
        <v>16.427414984381585</v>
      </c>
      <c r="DR33" s="2">
        <f t="shared" si="107"/>
        <v>70.536507244330153</v>
      </c>
      <c r="DS33" s="2">
        <f t="shared" si="108"/>
        <v>20.710800000000003</v>
      </c>
      <c r="DT33" s="2">
        <f t="shared" si="109"/>
        <v>7.24878</v>
      </c>
      <c r="DU33" s="2">
        <f t="shared" si="110"/>
        <v>0</v>
      </c>
      <c r="DV33" s="31" t="s">
        <v>189</v>
      </c>
      <c r="DW33" s="18"/>
      <c r="DX33" s="17"/>
      <c r="DY33" s="47" t="str">
        <f t="shared" si="15"/>
        <v/>
      </c>
      <c r="DZ33" s="47" t="str">
        <f t="shared" si="15"/>
        <v/>
      </c>
      <c r="EA33" s="47" t="str">
        <f t="shared" si="15"/>
        <v/>
      </c>
      <c r="EB33" s="47" t="str">
        <f t="shared" si="15"/>
        <v/>
      </c>
      <c r="EC33" s="49" t="str">
        <f t="shared" si="15"/>
        <v/>
      </c>
      <c r="ED33" s="49" t="str">
        <f t="shared" si="15"/>
        <v/>
      </c>
      <c r="EE33" s="47" t="str">
        <f t="shared" si="15"/>
        <v/>
      </c>
      <c r="EF33" s="47" t="str">
        <f t="shared" si="15"/>
        <v/>
      </c>
      <c r="EG33" s="47" t="str">
        <f t="shared" si="15"/>
        <v/>
      </c>
      <c r="EH33" s="6">
        <f t="shared" si="16"/>
        <v>0</v>
      </c>
      <c r="EI33" s="6">
        <f t="shared" si="17"/>
        <v>0</v>
      </c>
      <c r="EJ33" s="2" t="str">
        <f t="shared" si="18"/>
        <v/>
      </c>
      <c r="EK33" s="2" t="str">
        <f t="shared" si="19"/>
        <v/>
      </c>
      <c r="EL33" s="2" t="str">
        <f t="shared" si="20"/>
        <v/>
      </c>
      <c r="EM33" s="2" t="str">
        <f t="shared" si="21"/>
        <v/>
      </c>
      <c r="EN33" s="2" t="str">
        <f t="shared" si="22"/>
        <v/>
      </c>
      <c r="EO33" s="2">
        <f t="shared" si="23"/>
        <v>0</v>
      </c>
      <c r="EP33" s="2">
        <f t="shared" si="111"/>
        <v>0</v>
      </c>
      <c r="EQ33" s="2"/>
      <c r="ER33" s="2"/>
      <c r="ES33" s="2"/>
      <c r="ET33" s="2"/>
      <c r="EU33" s="2"/>
      <c r="EV33" s="2"/>
      <c r="EW33" s="2">
        <f t="shared" si="24"/>
        <v>0</v>
      </c>
      <c r="EX33" s="2">
        <f t="shared" si="25"/>
        <v>0</v>
      </c>
      <c r="EY33" s="2">
        <f t="shared" si="112"/>
        <v>0</v>
      </c>
      <c r="EZ33" s="2">
        <f t="shared" si="26"/>
        <v>0</v>
      </c>
      <c r="FA33" s="2">
        <f t="shared" si="27"/>
        <v>0</v>
      </c>
      <c r="FB33" s="59"/>
      <c r="FC33" s="2">
        <f t="shared" si="28"/>
        <v>0</v>
      </c>
      <c r="FD33" s="2">
        <f t="shared" si="113"/>
        <v>0</v>
      </c>
      <c r="FE33" s="3">
        <f>EO33</f>
        <v>0</v>
      </c>
      <c r="FF33" s="3">
        <f t="shared" si="114"/>
        <v>0</v>
      </c>
      <c r="FG33" s="3">
        <f t="shared" si="115"/>
        <v>0</v>
      </c>
      <c r="FH33" s="3">
        <f t="shared" si="29"/>
        <v>0</v>
      </c>
      <c r="FI33" s="3">
        <f t="shared" si="30"/>
        <v>0</v>
      </c>
      <c r="FJ33" s="3">
        <f t="shared" si="31"/>
        <v>0</v>
      </c>
      <c r="FK33" s="3">
        <f t="shared" si="32"/>
        <v>0</v>
      </c>
      <c r="FL33" s="3">
        <f t="shared" si="116"/>
        <v>0</v>
      </c>
      <c r="FM33" s="3">
        <f t="shared" si="117"/>
        <v>0</v>
      </c>
      <c r="FN33" s="3">
        <f t="shared" si="118"/>
        <v>0</v>
      </c>
      <c r="FO33" s="2">
        <f t="shared" si="33"/>
        <v>0</v>
      </c>
      <c r="FP33" s="2">
        <f t="shared" si="34"/>
        <v>0</v>
      </c>
      <c r="FQ33" s="2">
        <f t="shared" si="119"/>
        <v>0</v>
      </c>
      <c r="FR33" s="6" t="str">
        <f>IF(A33=1,1,IF(DW33="","",COUNTA($DW$31:DW33)+1))</f>
        <v/>
      </c>
      <c r="FS33" s="6" t="str">
        <f t="shared" si="35"/>
        <v/>
      </c>
      <c r="FT33" s="4">
        <f t="shared" si="120"/>
        <v>1</v>
      </c>
      <c r="FU33" s="23">
        <f t="shared" si="121"/>
        <v>1</v>
      </c>
      <c r="FV33" s="23">
        <f t="shared" si="122"/>
        <v>2</v>
      </c>
    </row>
    <row r="34" spans="1:178" s="26" customFormat="1">
      <c r="A34" s="4">
        <f t="shared" si="36"/>
        <v>4</v>
      </c>
      <c r="B34" s="33">
        <v>41.49</v>
      </c>
      <c r="C34" s="33">
        <v>371.9</v>
      </c>
      <c r="D34" s="33">
        <v>370.13958893010619</v>
      </c>
      <c r="E34" s="33"/>
      <c r="F34" s="33"/>
      <c r="G34" s="11" t="str">
        <f t="shared" si="2"/>
        <v/>
      </c>
      <c r="H34" s="3">
        <f t="shared" si="37"/>
        <v>41.49</v>
      </c>
      <c r="I34" s="3">
        <f t="shared" si="3"/>
        <v>41.49</v>
      </c>
      <c r="J34" s="3">
        <f t="shared" si="38"/>
        <v>371.9</v>
      </c>
      <c r="K34" s="3">
        <f t="shared" si="4"/>
        <v>371.9</v>
      </c>
      <c r="L34" s="2">
        <f t="shared" si="5"/>
        <v>371.9</v>
      </c>
      <c r="M34" s="8">
        <f t="shared" si="39"/>
        <v>41.49</v>
      </c>
      <c r="N34" s="8">
        <f t="shared" si="6"/>
        <v>41.49</v>
      </c>
      <c r="O34" s="8">
        <f t="shared" si="40"/>
        <v>370.13958893010619</v>
      </c>
      <c r="P34" s="8">
        <f t="shared" si="7"/>
        <v>370.13958893010619</v>
      </c>
      <c r="Q34" s="2">
        <f t="shared" si="8"/>
        <v>370.13958893010619</v>
      </c>
      <c r="R34" s="3">
        <f t="shared" si="9"/>
        <v>0</v>
      </c>
      <c r="S34" s="3" t="str">
        <f t="shared" si="10"/>
        <v/>
      </c>
      <c r="T34" s="3" t="str">
        <f t="shared" si="41"/>
        <v/>
      </c>
      <c r="U34" s="8" t="str">
        <f t="shared" si="11"/>
        <v/>
      </c>
      <c r="V34" s="2" t="str">
        <f t="shared" si="12"/>
        <v/>
      </c>
      <c r="W34" s="2" t="str">
        <f t="shared" si="13"/>
        <v/>
      </c>
      <c r="X34" s="2">
        <f t="shared" si="123"/>
        <v>371.9</v>
      </c>
      <c r="Y34" s="2">
        <f t="shared" si="14"/>
        <v>1.7604110698937916</v>
      </c>
      <c r="Z34" s="46">
        <f t="shared" si="42"/>
        <v>330</v>
      </c>
      <c r="AA34" s="46">
        <f t="shared" si="43"/>
        <v>0</v>
      </c>
      <c r="AB34" s="47"/>
      <c r="AC34" s="46">
        <f t="shared" si="44"/>
        <v>2</v>
      </c>
      <c r="AD34" s="47">
        <f t="shared" si="45"/>
        <v>1.1000000000000001</v>
      </c>
      <c r="AE34" s="48" t="str">
        <f t="shared" si="46"/>
        <v/>
      </c>
      <c r="AF34" s="49">
        <f t="shared" si="47"/>
        <v>0</v>
      </c>
      <c r="AG34" s="49">
        <f t="shared" si="47"/>
        <v>0</v>
      </c>
      <c r="AH34" s="49">
        <f t="shared" si="47"/>
        <v>0</v>
      </c>
      <c r="AI34" s="47">
        <f t="shared" si="47"/>
        <v>0.1</v>
      </c>
      <c r="AJ34" s="47">
        <f t="shared" si="47"/>
        <v>0.3</v>
      </c>
      <c r="AK34" s="46">
        <f t="shared" si="47"/>
        <v>2</v>
      </c>
      <c r="AL34" s="47"/>
      <c r="AM34" s="53">
        <f t="shared" si="48"/>
        <v>0.63</v>
      </c>
      <c r="AN34" s="50" t="str">
        <f t="shared" si="49"/>
        <v>20,467 - 41,49</v>
      </c>
      <c r="AO34" s="53" t="s">
        <v>78</v>
      </c>
      <c r="AP34" s="52">
        <f t="shared" si="50"/>
        <v>21.023000000000003</v>
      </c>
      <c r="AQ34" s="52">
        <f t="shared" si="51"/>
        <v>21.023000000000003</v>
      </c>
      <c r="AR34" s="47">
        <f t="shared" si="52"/>
        <v>0.44</v>
      </c>
      <c r="AS34" s="53">
        <f t="shared" si="53"/>
        <v>1.7437114805665317</v>
      </c>
      <c r="AT34" s="52">
        <f t="shared" si="54"/>
        <v>1.8437114805665318</v>
      </c>
      <c r="AU34" s="9">
        <f t="shared" si="55"/>
        <v>38.760346455950206</v>
      </c>
      <c r="AV34" s="9">
        <f t="shared" si="56"/>
        <v>0.73</v>
      </c>
      <c r="AW34" s="12" t="str">
        <f t="shared" si="57"/>
        <v/>
      </c>
      <c r="AX34" s="9">
        <f t="shared" si="58"/>
        <v>1.4037114805665318</v>
      </c>
      <c r="AY34" s="12" t="str">
        <f t="shared" si="59"/>
        <v/>
      </c>
      <c r="AZ34" s="10">
        <f t="shared" si="60"/>
        <v>8.5529859993982119E-2</v>
      </c>
      <c r="BA34" s="10">
        <f t="shared" si="61"/>
        <v>1.1000000000000001</v>
      </c>
      <c r="BB34" s="10">
        <f t="shared" si="62"/>
        <v>0.11000000000000001</v>
      </c>
      <c r="BC34" s="10">
        <f t="shared" si="63"/>
        <v>0.69300000000000006</v>
      </c>
      <c r="BD34" s="10">
        <f t="shared" si="64"/>
        <v>0.60747014000601796</v>
      </c>
      <c r="BE34" s="12" t="str">
        <f t="shared" si="65"/>
        <v/>
      </c>
      <c r="BF34" s="9">
        <f t="shared" si="66"/>
        <v>1.1000000000000001</v>
      </c>
      <c r="BG34" s="9">
        <f t="shared" si="67"/>
        <v>1.1000000000000001</v>
      </c>
      <c r="BH34" s="7">
        <f t="shared" si="68"/>
        <v>0.48400000000000004</v>
      </c>
      <c r="BI34" s="7">
        <f t="shared" si="69"/>
        <v>1.5440826286231852</v>
      </c>
      <c r="BJ34" s="12" t="str">
        <f t="shared" si="70"/>
        <v/>
      </c>
      <c r="BK34" s="80">
        <f t="shared" si="71"/>
        <v>0</v>
      </c>
      <c r="BL34" s="7">
        <f t="shared" si="72"/>
        <v>0</v>
      </c>
      <c r="BM34" s="7">
        <f t="shared" si="124"/>
        <v>0.74108262862318519</v>
      </c>
      <c r="BN34" s="12" t="str">
        <f t="shared" si="73"/>
        <v/>
      </c>
      <c r="BO34" s="9">
        <f t="shared" si="74"/>
        <v>1.5440826286231852</v>
      </c>
      <c r="BP34" s="2">
        <f t="shared" si="75"/>
        <v>1.8437114805665318</v>
      </c>
      <c r="BQ34" s="2">
        <f t="shared" si="76"/>
        <v>1.8437114805665318</v>
      </c>
      <c r="BR34" s="20">
        <f t="shared" si="77"/>
        <v>2</v>
      </c>
      <c r="BS34" s="20">
        <f t="shared" si="77"/>
        <v>2</v>
      </c>
      <c r="BT34" s="20">
        <f t="shared" si="77"/>
        <v>2</v>
      </c>
      <c r="BU34" s="86">
        <f t="shared" si="78"/>
        <v>1</v>
      </c>
      <c r="BV34" s="86">
        <f t="shared" si="79"/>
        <v>1</v>
      </c>
      <c r="BW34" s="20">
        <f t="shared" si="77"/>
        <v>3</v>
      </c>
      <c r="BX34" s="86">
        <f t="shared" si="77"/>
        <v>0.1</v>
      </c>
      <c r="BY34" s="86">
        <f t="shared" si="77"/>
        <v>0.12</v>
      </c>
      <c r="BZ34" s="86">
        <f t="shared" si="77"/>
        <v>0.15</v>
      </c>
      <c r="CA34" s="86">
        <f t="shared" si="77"/>
        <v>0.17</v>
      </c>
      <c r="CB34" s="86">
        <f t="shared" si="77"/>
        <v>0.19</v>
      </c>
      <c r="CC34" s="86">
        <f t="shared" si="77"/>
        <v>0.22</v>
      </c>
      <c r="CD34" s="86">
        <f t="shared" si="77"/>
        <v>0.05</v>
      </c>
      <c r="CE34" s="20" t="str">
        <f t="shared" si="125"/>
        <v>OK (100 %)</v>
      </c>
      <c r="CF34" s="14">
        <f t="shared" si="81"/>
        <v>21.023000000000003</v>
      </c>
      <c r="CG34" s="14">
        <f t="shared" si="82"/>
        <v>21.023000000000003</v>
      </c>
      <c r="CH34" s="8">
        <f t="shared" si="83"/>
        <v>-1.7763568394002505E-15</v>
      </c>
      <c r="CI34" s="9">
        <f t="shared" si="84"/>
        <v>21.023000000000003</v>
      </c>
      <c r="CJ34" s="9">
        <f t="shared" si="85"/>
        <v>0</v>
      </c>
      <c r="CK34" s="9">
        <f t="shared" si="86"/>
        <v>21.023000000000003</v>
      </c>
      <c r="CL34" s="9">
        <f t="shared" si="87"/>
        <v>0</v>
      </c>
      <c r="CM34" s="9">
        <f t="shared" si="88"/>
        <v>1.7980942466534864</v>
      </c>
      <c r="CN34" s="9">
        <f t="shared" si="89"/>
        <v>0</v>
      </c>
      <c r="CO34" s="9">
        <f t="shared" si="90"/>
        <v>0</v>
      </c>
      <c r="CP34" s="9">
        <f t="shared" si="90"/>
        <v>0</v>
      </c>
      <c r="CQ34" s="9">
        <f t="shared" si="90"/>
        <v>0</v>
      </c>
      <c r="CR34" s="9">
        <f t="shared" si="90"/>
        <v>0</v>
      </c>
      <c r="CS34" s="9">
        <f t="shared" si="90"/>
        <v>0</v>
      </c>
      <c r="CT34" s="9">
        <f t="shared" si="90"/>
        <v>0</v>
      </c>
      <c r="CU34" s="9">
        <f t="shared" si="90"/>
        <v>0</v>
      </c>
      <c r="CV34" s="9">
        <f t="shared" si="91"/>
        <v>32.461249101545228</v>
      </c>
      <c r="CW34" s="9">
        <f t="shared" si="92"/>
        <v>3.2461249101545229</v>
      </c>
      <c r="CX34" s="9">
        <f t="shared" si="92"/>
        <v>3.8953498921854273</v>
      </c>
      <c r="CY34" s="9">
        <f t="shared" si="92"/>
        <v>4.8691873652317836</v>
      </c>
      <c r="CZ34" s="9">
        <f t="shared" si="92"/>
        <v>5.5184123472626894</v>
      </c>
      <c r="DA34" s="9">
        <f t="shared" si="92"/>
        <v>6.1676373292935933</v>
      </c>
      <c r="DB34" s="9">
        <f t="shared" si="92"/>
        <v>7.1414748023399506</v>
      </c>
      <c r="DC34" s="9">
        <f t="shared" si="92"/>
        <v>1.6230624550772614</v>
      </c>
      <c r="DD34" s="2">
        <f t="shared" si="93"/>
        <v>2.3125300000000006</v>
      </c>
      <c r="DE34" s="2">
        <f t="shared" si="94"/>
        <v>0</v>
      </c>
      <c r="DF34" s="2">
        <f t="shared" si="95"/>
        <v>12.770844753346518</v>
      </c>
      <c r="DG34" s="2">
        <f t="shared" si="96"/>
        <v>0</v>
      </c>
      <c r="DH34" s="2">
        <f t="shared" si="97"/>
        <v>0</v>
      </c>
      <c r="DI34" s="2">
        <f t="shared" si="98"/>
        <v>0</v>
      </c>
      <c r="DJ34" s="2">
        <f t="shared" si="99"/>
        <v>0</v>
      </c>
      <c r="DK34" s="2">
        <f t="shared" si="100"/>
        <v>15.579780101545225</v>
      </c>
      <c r="DL34" s="16">
        <f t="shared" si="101"/>
        <v>0</v>
      </c>
      <c r="DM34" s="16">
        <f t="shared" si="102"/>
        <v>0</v>
      </c>
      <c r="DN34" s="16">
        <f t="shared" si="103"/>
        <v>32.461249101545228</v>
      </c>
      <c r="DO34" s="72">
        <f t="shared" si="104"/>
        <v>0</v>
      </c>
      <c r="DP34" s="16">
        <f t="shared" si="105"/>
        <v>0</v>
      </c>
      <c r="DQ34" s="16">
        <f t="shared" si="106"/>
        <v>15.579780101545225</v>
      </c>
      <c r="DR34" s="2">
        <f t="shared" si="107"/>
        <v>77.520692911900412</v>
      </c>
      <c r="DS34" s="2">
        <f t="shared" si="108"/>
        <v>23.125300000000006</v>
      </c>
      <c r="DT34" s="2">
        <f t="shared" si="109"/>
        <v>10.175132000000003</v>
      </c>
      <c r="DU34" s="2">
        <f t="shared" si="110"/>
        <v>0</v>
      </c>
      <c r="DV34" s="15" t="s">
        <v>189</v>
      </c>
      <c r="DW34" s="18"/>
      <c r="DX34" s="17"/>
      <c r="DY34" s="47" t="str">
        <f t="shared" si="15"/>
        <v/>
      </c>
      <c r="DZ34" s="47" t="str">
        <f t="shared" si="15"/>
        <v/>
      </c>
      <c r="EA34" s="47" t="str">
        <f t="shared" si="15"/>
        <v/>
      </c>
      <c r="EB34" s="47" t="str">
        <f t="shared" si="15"/>
        <v/>
      </c>
      <c r="EC34" s="49" t="str">
        <f t="shared" si="15"/>
        <v/>
      </c>
      <c r="ED34" s="49" t="str">
        <f t="shared" si="15"/>
        <v/>
      </c>
      <c r="EE34" s="47" t="str">
        <f t="shared" si="15"/>
        <v/>
      </c>
      <c r="EF34" s="47" t="str">
        <f t="shared" si="15"/>
        <v/>
      </c>
      <c r="EG34" s="47" t="str">
        <f t="shared" si="15"/>
        <v/>
      </c>
      <c r="EH34" s="6">
        <f t="shared" si="16"/>
        <v>0</v>
      </c>
      <c r="EI34" s="6">
        <f t="shared" si="17"/>
        <v>0</v>
      </c>
      <c r="EJ34" s="2" t="str">
        <f t="shared" si="18"/>
        <v/>
      </c>
      <c r="EK34" s="2" t="str">
        <f t="shared" si="19"/>
        <v/>
      </c>
      <c r="EL34" s="2" t="str">
        <f t="shared" si="20"/>
        <v/>
      </c>
      <c r="EM34" s="2" t="str">
        <f t="shared" si="21"/>
        <v/>
      </c>
      <c r="EN34" s="2" t="str">
        <f t="shared" si="22"/>
        <v/>
      </c>
      <c r="EO34" s="2">
        <f t="shared" si="23"/>
        <v>0</v>
      </c>
      <c r="EP34" s="2">
        <f t="shared" si="111"/>
        <v>0</v>
      </c>
      <c r="EQ34" s="2"/>
      <c r="ER34" s="2"/>
      <c r="ES34" s="2"/>
      <c r="ET34" s="2"/>
      <c r="EU34" s="2"/>
      <c r="EV34" s="2"/>
      <c r="EW34" s="2">
        <f t="shared" si="24"/>
        <v>0</v>
      </c>
      <c r="EX34" s="2">
        <f t="shared" si="25"/>
        <v>0</v>
      </c>
      <c r="EY34" s="2">
        <f t="shared" si="112"/>
        <v>0</v>
      </c>
      <c r="EZ34" s="2">
        <f t="shared" si="26"/>
        <v>0</v>
      </c>
      <c r="FA34" s="2">
        <f t="shared" si="27"/>
        <v>0</v>
      </c>
      <c r="FB34" s="59"/>
      <c r="FC34" s="2">
        <f t="shared" si="28"/>
        <v>0</v>
      </c>
      <c r="FD34" s="2">
        <f t="shared" si="113"/>
        <v>0</v>
      </c>
      <c r="FE34" s="3">
        <f t="shared" ref="FE34:FE97" si="126">EO34</f>
        <v>0</v>
      </c>
      <c r="FF34" s="3">
        <f t="shared" si="114"/>
        <v>0</v>
      </c>
      <c r="FG34" s="3">
        <f t="shared" si="115"/>
        <v>0</v>
      </c>
      <c r="FH34" s="3">
        <f t="shared" si="29"/>
        <v>0</v>
      </c>
      <c r="FI34" s="3">
        <f t="shared" si="30"/>
        <v>0</v>
      </c>
      <c r="FJ34" s="3">
        <f t="shared" si="31"/>
        <v>0</v>
      </c>
      <c r="FK34" s="3">
        <f t="shared" si="32"/>
        <v>0</v>
      </c>
      <c r="FL34" s="3">
        <f>FK34*FH34</f>
        <v>0</v>
      </c>
      <c r="FM34" s="3">
        <f t="shared" si="117"/>
        <v>0</v>
      </c>
      <c r="FN34" s="3">
        <f t="shared" si="118"/>
        <v>0</v>
      </c>
      <c r="FO34" s="2">
        <f t="shared" si="33"/>
        <v>0</v>
      </c>
      <c r="FP34" s="2">
        <f t="shared" si="34"/>
        <v>0</v>
      </c>
      <c r="FQ34" s="2">
        <f t="shared" si="119"/>
        <v>0</v>
      </c>
      <c r="FR34" s="6" t="str">
        <f>IF(A34=1,1,IF(DW34="","",COUNTA($DW$31:DW34)+1))</f>
        <v/>
      </c>
      <c r="FS34" s="6" t="str">
        <f t="shared" si="35"/>
        <v/>
      </c>
      <c r="FT34" s="4">
        <f t="shared" si="120"/>
        <v>1</v>
      </c>
      <c r="FU34" s="23">
        <f t="shared" si="121"/>
        <v>1</v>
      </c>
      <c r="FV34" s="23">
        <f t="shared" si="122"/>
        <v>2</v>
      </c>
    </row>
    <row r="35" spans="1:178" s="26" customFormat="1">
      <c r="A35" s="4">
        <f t="shared" si="36"/>
        <v>5</v>
      </c>
      <c r="B35" s="33">
        <v>41.5</v>
      </c>
      <c r="C35" s="33">
        <v>371.77</v>
      </c>
      <c r="D35" s="33">
        <v>370.13958893010619</v>
      </c>
      <c r="E35" s="33"/>
      <c r="F35" s="33"/>
      <c r="G35" s="11" t="str">
        <f t="shared" si="2"/>
        <v/>
      </c>
      <c r="H35" s="3">
        <f t="shared" si="37"/>
        <v>41.5</v>
      </c>
      <c r="I35" s="3">
        <f t="shared" si="3"/>
        <v>41.5</v>
      </c>
      <c r="J35" s="3">
        <f t="shared" si="38"/>
        <v>371.77</v>
      </c>
      <c r="K35" s="3">
        <f t="shared" si="4"/>
        <v>371.77</v>
      </c>
      <c r="L35" s="2">
        <f t="shared" si="5"/>
        <v>371.77</v>
      </c>
      <c r="M35" s="8">
        <f t="shared" si="39"/>
        <v>41.5</v>
      </c>
      <c r="N35" s="8">
        <f t="shared" si="6"/>
        <v>41.5</v>
      </c>
      <c r="O35" s="8">
        <f t="shared" si="40"/>
        <v>370.13958893010619</v>
      </c>
      <c r="P35" s="8">
        <f t="shared" si="7"/>
        <v>370.13958893010619</v>
      </c>
      <c r="Q35" s="2">
        <f t="shared" si="8"/>
        <v>370.13958893010619</v>
      </c>
      <c r="R35" s="3">
        <f t="shared" si="9"/>
        <v>0</v>
      </c>
      <c r="S35" s="3" t="str">
        <f t="shared" si="10"/>
        <v/>
      </c>
      <c r="T35" s="3" t="str">
        <f t="shared" si="41"/>
        <v/>
      </c>
      <c r="U35" s="8" t="str">
        <f t="shared" si="11"/>
        <v/>
      </c>
      <c r="V35" s="2" t="str">
        <f t="shared" si="12"/>
        <v/>
      </c>
      <c r="W35" s="2" t="str">
        <f t="shared" si="13"/>
        <v/>
      </c>
      <c r="X35" s="2">
        <f t="shared" si="123"/>
        <v>371.77</v>
      </c>
      <c r="Y35" s="2">
        <f t="shared" si="14"/>
        <v>1.6304110698937961</v>
      </c>
      <c r="Z35" s="46">
        <f t="shared" si="42"/>
        <v>330</v>
      </c>
      <c r="AA35" s="46">
        <f t="shared" si="43"/>
        <v>0</v>
      </c>
      <c r="AB35" s="47"/>
      <c r="AC35" s="46">
        <f t="shared" si="44"/>
        <v>2</v>
      </c>
      <c r="AD35" s="47">
        <f t="shared" si="45"/>
        <v>1.1000000000000001</v>
      </c>
      <c r="AE35" s="48" t="str">
        <f t="shared" si="46"/>
        <v/>
      </c>
      <c r="AF35" s="49">
        <f t="shared" si="47"/>
        <v>0</v>
      </c>
      <c r="AG35" s="49">
        <f t="shared" si="47"/>
        <v>0</v>
      </c>
      <c r="AH35" s="49">
        <f t="shared" si="47"/>
        <v>0</v>
      </c>
      <c r="AI35" s="47">
        <f t="shared" si="47"/>
        <v>0.1</v>
      </c>
      <c r="AJ35" s="47">
        <f t="shared" si="47"/>
        <v>0.3</v>
      </c>
      <c r="AK35" s="46">
        <f t="shared" si="47"/>
        <v>2</v>
      </c>
      <c r="AL35" s="47"/>
      <c r="AM35" s="53">
        <f t="shared" si="48"/>
        <v>0.63</v>
      </c>
      <c r="AN35" s="50" t="str">
        <f t="shared" si="49"/>
        <v>41,49 - 41,5</v>
      </c>
      <c r="AO35" s="53" t="s">
        <v>85</v>
      </c>
      <c r="AP35" s="52">
        <f t="shared" si="50"/>
        <v>9.9999999999980105E-3</v>
      </c>
      <c r="AQ35" s="52">
        <f t="shared" si="51"/>
        <v>9.9999999999980105E-3</v>
      </c>
      <c r="AR35" s="47">
        <f t="shared" si="52"/>
        <v>0.37</v>
      </c>
      <c r="AS35" s="53">
        <f t="shared" si="53"/>
        <v>1.6954110698937939</v>
      </c>
      <c r="AT35" s="52">
        <f t="shared" si="54"/>
        <v>1.795411069893794</v>
      </c>
      <c r="AU35" s="9">
        <f t="shared" si="55"/>
        <v>1.7954110698934368E-2</v>
      </c>
      <c r="AV35" s="9">
        <f t="shared" si="56"/>
        <v>0.73</v>
      </c>
      <c r="AW35" s="12" t="str">
        <f t="shared" si="57"/>
        <v/>
      </c>
      <c r="AX35" s="9">
        <f t="shared" si="58"/>
        <v>1.4254110698937938</v>
      </c>
      <c r="AY35" s="12" t="str">
        <f t="shared" si="59"/>
        <v/>
      </c>
      <c r="AZ35" s="10">
        <f t="shared" si="60"/>
        <v>8.5529859993982119E-2</v>
      </c>
      <c r="BA35" s="10">
        <f t="shared" si="61"/>
        <v>1.1000000000000001</v>
      </c>
      <c r="BB35" s="10">
        <f t="shared" si="62"/>
        <v>0.11000000000000001</v>
      </c>
      <c r="BC35" s="10">
        <f t="shared" si="63"/>
        <v>0.69300000000000006</v>
      </c>
      <c r="BD35" s="10">
        <f t="shared" si="64"/>
        <v>0.60747014000601796</v>
      </c>
      <c r="BE35" s="12" t="str">
        <f t="shared" si="65"/>
        <v/>
      </c>
      <c r="BF35" s="9">
        <f t="shared" si="66"/>
        <v>1.1000000000000001</v>
      </c>
      <c r="BG35" s="9">
        <f t="shared" si="67"/>
        <v>1.1000000000000001</v>
      </c>
      <c r="BH35" s="7">
        <f t="shared" si="68"/>
        <v>0.40700000000000003</v>
      </c>
      <c r="BI35" s="7">
        <f t="shared" si="69"/>
        <v>1.5679521768831735</v>
      </c>
      <c r="BJ35" s="12" t="str">
        <f t="shared" si="70"/>
        <v/>
      </c>
      <c r="BK35" s="80">
        <f t="shared" si="71"/>
        <v>0</v>
      </c>
      <c r="BL35" s="7">
        <f t="shared" si="72"/>
        <v>0</v>
      </c>
      <c r="BM35" s="7">
        <f t="shared" si="124"/>
        <v>0.76495217688317341</v>
      </c>
      <c r="BN35" s="12" t="str">
        <f t="shared" si="73"/>
        <v/>
      </c>
      <c r="BO35" s="9">
        <f t="shared" si="74"/>
        <v>1.5679521768831735</v>
      </c>
      <c r="BP35" s="2">
        <f t="shared" si="75"/>
        <v>1.795411069893794</v>
      </c>
      <c r="BQ35" s="2">
        <f t="shared" si="76"/>
        <v>1.795411069893794</v>
      </c>
      <c r="BR35" s="20">
        <f t="shared" si="77"/>
        <v>2</v>
      </c>
      <c r="BS35" s="20">
        <f t="shared" si="77"/>
        <v>2</v>
      </c>
      <c r="BT35" s="20">
        <f t="shared" si="77"/>
        <v>2</v>
      </c>
      <c r="BU35" s="86">
        <f t="shared" si="78"/>
        <v>1</v>
      </c>
      <c r="BV35" s="86">
        <f t="shared" si="79"/>
        <v>1</v>
      </c>
      <c r="BW35" s="20">
        <f t="shared" si="77"/>
        <v>3</v>
      </c>
      <c r="BX35" s="86">
        <f t="shared" si="77"/>
        <v>0.1</v>
      </c>
      <c r="BY35" s="86">
        <f t="shared" si="77"/>
        <v>0.12</v>
      </c>
      <c r="BZ35" s="86">
        <f t="shared" si="77"/>
        <v>0.15</v>
      </c>
      <c r="CA35" s="86">
        <f t="shared" si="77"/>
        <v>0.17</v>
      </c>
      <c r="CB35" s="86">
        <f t="shared" si="77"/>
        <v>0.19</v>
      </c>
      <c r="CC35" s="86">
        <f t="shared" si="77"/>
        <v>0.22</v>
      </c>
      <c r="CD35" s="86">
        <f t="shared" si="77"/>
        <v>0.05</v>
      </c>
      <c r="CE35" s="20" t="str">
        <f t="shared" si="125"/>
        <v>OK (100 %)</v>
      </c>
      <c r="CF35" s="14">
        <f t="shared" si="81"/>
        <v>9.9999999999980105E-3</v>
      </c>
      <c r="CG35" s="14">
        <f t="shared" si="82"/>
        <v>9.9999999999980105E-3</v>
      </c>
      <c r="CH35" s="8">
        <f t="shared" si="83"/>
        <v>-2.6020852139652106E-18</v>
      </c>
      <c r="CI35" s="9">
        <f t="shared" si="84"/>
        <v>9.9999999999980105E-3</v>
      </c>
      <c r="CJ35" s="9">
        <f t="shared" si="85"/>
        <v>0</v>
      </c>
      <c r="CK35" s="9">
        <f t="shared" si="86"/>
        <v>9.9999999999980105E-3</v>
      </c>
      <c r="CL35" s="9">
        <f t="shared" si="87"/>
        <v>0</v>
      </c>
      <c r="CM35" s="9">
        <f t="shared" si="88"/>
        <v>8.5529859993965101E-4</v>
      </c>
      <c r="CN35" s="9">
        <f t="shared" si="89"/>
        <v>0</v>
      </c>
      <c r="CO35" s="9">
        <f t="shared" si="90"/>
        <v>0</v>
      </c>
      <c r="CP35" s="9">
        <f t="shared" si="90"/>
        <v>0</v>
      </c>
      <c r="CQ35" s="9">
        <f t="shared" si="90"/>
        <v>0</v>
      </c>
      <c r="CR35" s="9">
        <f t="shared" si="90"/>
        <v>0</v>
      </c>
      <c r="CS35" s="9">
        <f t="shared" si="90"/>
        <v>0</v>
      </c>
      <c r="CT35" s="9">
        <f t="shared" si="90"/>
        <v>0</v>
      </c>
      <c r="CU35" s="9">
        <f t="shared" si="90"/>
        <v>0</v>
      </c>
      <c r="CV35" s="9">
        <f t="shared" si="91"/>
        <v>1.5679521768828614E-2</v>
      </c>
      <c r="CW35" s="9">
        <f t="shared" si="92"/>
        <v>1.5679521768828615E-3</v>
      </c>
      <c r="CX35" s="9">
        <f t="shared" si="92"/>
        <v>1.8815426122594336E-3</v>
      </c>
      <c r="CY35" s="9">
        <f t="shared" si="92"/>
        <v>2.3519282653242921E-3</v>
      </c>
      <c r="CZ35" s="9">
        <f t="shared" si="92"/>
        <v>2.6655187007008645E-3</v>
      </c>
      <c r="DA35" s="9">
        <f t="shared" si="92"/>
        <v>2.9791091360774368E-3</v>
      </c>
      <c r="DB35" s="9">
        <f t="shared" si="92"/>
        <v>3.4494947891422949E-3</v>
      </c>
      <c r="DC35" s="9">
        <f t="shared" si="92"/>
        <v>7.8397608844143075E-4</v>
      </c>
      <c r="DD35" s="2">
        <f t="shared" si="93"/>
        <v>1.0999999999997813E-3</v>
      </c>
      <c r="DE35" s="2">
        <f t="shared" si="94"/>
        <v>0</v>
      </c>
      <c r="DF35" s="2">
        <f t="shared" si="95"/>
        <v>6.0747014000589713E-3</v>
      </c>
      <c r="DG35" s="2">
        <f t="shared" si="96"/>
        <v>0</v>
      </c>
      <c r="DH35" s="2">
        <f t="shared" si="97"/>
        <v>0</v>
      </c>
      <c r="DI35" s="2">
        <f t="shared" si="98"/>
        <v>0</v>
      </c>
      <c r="DJ35" s="2">
        <f t="shared" si="99"/>
        <v>0</v>
      </c>
      <c r="DK35" s="2">
        <f t="shared" si="100"/>
        <v>7.6495217688302124E-3</v>
      </c>
      <c r="DL35" s="16">
        <f t="shared" si="101"/>
        <v>0</v>
      </c>
      <c r="DM35" s="16">
        <f t="shared" si="102"/>
        <v>0</v>
      </c>
      <c r="DN35" s="16">
        <f t="shared" si="103"/>
        <v>1.5679521768828614E-2</v>
      </c>
      <c r="DO35" s="72">
        <f t="shared" si="104"/>
        <v>0</v>
      </c>
      <c r="DP35" s="16">
        <f t="shared" si="105"/>
        <v>0</v>
      </c>
      <c r="DQ35" s="16">
        <f t="shared" si="106"/>
        <v>7.6495217688302124E-3</v>
      </c>
      <c r="DR35" s="2">
        <f t="shared" si="107"/>
        <v>3.5908221397868735E-2</v>
      </c>
      <c r="DS35" s="2">
        <f t="shared" si="108"/>
        <v>1.0999999999997812E-2</v>
      </c>
      <c r="DT35" s="2">
        <f t="shared" si="109"/>
        <v>4.0699999999991906E-3</v>
      </c>
      <c r="DU35" s="2">
        <f t="shared" si="110"/>
        <v>0</v>
      </c>
      <c r="DV35" s="15"/>
      <c r="DW35" s="18"/>
      <c r="DX35" s="17"/>
      <c r="DY35" s="47" t="str">
        <f t="shared" si="15"/>
        <v/>
      </c>
      <c r="DZ35" s="47" t="str">
        <f t="shared" si="15"/>
        <v/>
      </c>
      <c r="EA35" s="47" t="str">
        <f t="shared" si="15"/>
        <v/>
      </c>
      <c r="EB35" s="47" t="str">
        <f t="shared" si="15"/>
        <v/>
      </c>
      <c r="EC35" s="49" t="str">
        <f t="shared" si="15"/>
        <v/>
      </c>
      <c r="ED35" s="49" t="str">
        <f t="shared" si="15"/>
        <v/>
      </c>
      <c r="EE35" s="47" t="str">
        <f t="shared" si="15"/>
        <v/>
      </c>
      <c r="EF35" s="47" t="str">
        <f t="shared" si="15"/>
        <v/>
      </c>
      <c r="EG35" s="47" t="str">
        <f t="shared" si="15"/>
        <v/>
      </c>
      <c r="EH35" s="6">
        <f t="shared" si="16"/>
        <v>0</v>
      </c>
      <c r="EI35" s="6">
        <f t="shared" si="17"/>
        <v>0</v>
      </c>
      <c r="EJ35" s="2" t="str">
        <f t="shared" si="18"/>
        <v/>
      </c>
      <c r="EK35" s="2" t="str">
        <f t="shared" si="19"/>
        <v/>
      </c>
      <c r="EL35" s="2" t="str">
        <f t="shared" si="20"/>
        <v/>
      </c>
      <c r="EM35" s="2" t="str">
        <f t="shared" si="21"/>
        <v/>
      </c>
      <c r="EN35" s="2" t="str">
        <f t="shared" si="22"/>
        <v/>
      </c>
      <c r="EO35" s="2">
        <f t="shared" si="23"/>
        <v>0</v>
      </c>
      <c r="EP35" s="2">
        <f t="shared" si="111"/>
        <v>0</v>
      </c>
      <c r="EQ35" s="2"/>
      <c r="ER35" s="2"/>
      <c r="ES35" s="2"/>
      <c r="ET35" s="2"/>
      <c r="EU35" s="2"/>
      <c r="EV35" s="2"/>
      <c r="EW35" s="2">
        <f t="shared" si="24"/>
        <v>0</v>
      </c>
      <c r="EX35" s="2">
        <f t="shared" si="25"/>
        <v>0</v>
      </c>
      <c r="EY35" s="2">
        <f t="shared" si="112"/>
        <v>0</v>
      </c>
      <c r="EZ35" s="2">
        <f t="shared" si="26"/>
        <v>0</v>
      </c>
      <c r="FA35" s="2">
        <f t="shared" si="27"/>
        <v>0</v>
      </c>
      <c r="FB35" s="59"/>
      <c r="FC35" s="2">
        <f t="shared" si="28"/>
        <v>0</v>
      </c>
      <c r="FD35" s="2">
        <f t="shared" si="113"/>
        <v>0</v>
      </c>
      <c r="FE35" s="3">
        <f t="shared" si="126"/>
        <v>0</v>
      </c>
      <c r="FF35" s="3">
        <f t="shared" si="114"/>
        <v>0</v>
      </c>
      <c r="FG35" s="3">
        <f t="shared" si="115"/>
        <v>0</v>
      </c>
      <c r="FH35" s="3">
        <f t="shared" si="29"/>
        <v>0</v>
      </c>
      <c r="FI35" s="3">
        <f t="shared" si="30"/>
        <v>0</v>
      </c>
      <c r="FJ35" s="3">
        <f t="shared" si="31"/>
        <v>0</v>
      </c>
      <c r="FK35" s="3">
        <f t="shared" si="32"/>
        <v>0</v>
      </c>
      <c r="FL35" s="3">
        <f t="shared" si="116"/>
        <v>0</v>
      </c>
      <c r="FM35" s="3">
        <f t="shared" si="117"/>
        <v>0</v>
      </c>
      <c r="FN35" s="3">
        <f t="shared" si="118"/>
        <v>0</v>
      </c>
      <c r="FO35" s="2">
        <f t="shared" si="33"/>
        <v>0</v>
      </c>
      <c r="FP35" s="2">
        <f t="shared" si="34"/>
        <v>0</v>
      </c>
      <c r="FQ35" s="2">
        <f t="shared" si="119"/>
        <v>0</v>
      </c>
      <c r="FR35" s="6" t="str">
        <f>IF(A35=1,1,IF(DW35="","",COUNTA($DW$31:DW35)+1))</f>
        <v/>
      </c>
      <c r="FS35" s="6" t="str">
        <f t="shared" si="35"/>
        <v/>
      </c>
      <c r="FT35" s="4">
        <f t="shared" si="120"/>
        <v>1</v>
      </c>
      <c r="FU35" s="23">
        <f t="shared" si="121"/>
        <v>1</v>
      </c>
      <c r="FV35" s="23">
        <f t="shared" si="122"/>
        <v>1</v>
      </c>
    </row>
    <row r="36" spans="1:178" s="26" customFormat="1">
      <c r="A36" s="4">
        <f t="shared" si="36"/>
        <v>6</v>
      </c>
      <c r="B36" s="33">
        <v>44.707999999999998</v>
      </c>
      <c r="C36" s="33">
        <v>371.97</v>
      </c>
      <c r="D36" s="33">
        <v>370.16049847884278</v>
      </c>
      <c r="E36" s="33"/>
      <c r="F36" s="33"/>
      <c r="G36" s="11" t="str">
        <f t="shared" si="2"/>
        <v/>
      </c>
      <c r="H36" s="3">
        <f t="shared" si="37"/>
        <v>44.707999999999998</v>
      </c>
      <c r="I36" s="3">
        <f t="shared" si="3"/>
        <v>44.707999999999998</v>
      </c>
      <c r="J36" s="3">
        <f t="shared" si="38"/>
        <v>371.97</v>
      </c>
      <c r="K36" s="3">
        <f t="shared" si="4"/>
        <v>371.97</v>
      </c>
      <c r="L36" s="2">
        <f t="shared" si="5"/>
        <v>371.97</v>
      </c>
      <c r="M36" s="8">
        <f t="shared" si="39"/>
        <v>44.707999999999998</v>
      </c>
      <c r="N36" s="8">
        <f t="shared" si="6"/>
        <v>44.707999999999998</v>
      </c>
      <c r="O36" s="8">
        <f t="shared" si="40"/>
        <v>370.16049847884278</v>
      </c>
      <c r="P36" s="8">
        <f t="shared" si="7"/>
        <v>370.16049847884278</v>
      </c>
      <c r="Q36" s="2">
        <f t="shared" si="8"/>
        <v>370.16049847884278</v>
      </c>
      <c r="R36" s="3">
        <f t="shared" si="9"/>
        <v>0</v>
      </c>
      <c r="S36" s="3" t="str">
        <f t="shared" si="10"/>
        <v/>
      </c>
      <c r="T36" s="3" t="str">
        <f t="shared" si="41"/>
        <v/>
      </c>
      <c r="U36" s="8" t="str">
        <f t="shared" si="11"/>
        <v/>
      </c>
      <c r="V36" s="2" t="str">
        <f t="shared" si="12"/>
        <v/>
      </c>
      <c r="W36" s="2" t="str">
        <f t="shared" si="13"/>
        <v/>
      </c>
      <c r="X36" s="2">
        <f t="shared" si="123"/>
        <v>371.97</v>
      </c>
      <c r="Y36" s="2">
        <f t="shared" si="14"/>
        <v>1.8095015211572445</v>
      </c>
      <c r="Z36" s="46">
        <f t="shared" si="42"/>
        <v>330</v>
      </c>
      <c r="AA36" s="46">
        <f t="shared" si="43"/>
        <v>0</v>
      </c>
      <c r="AB36" s="47"/>
      <c r="AC36" s="46">
        <f t="shared" si="44"/>
        <v>2</v>
      </c>
      <c r="AD36" s="47">
        <f t="shared" si="45"/>
        <v>1.1000000000000001</v>
      </c>
      <c r="AE36" s="48" t="str">
        <f t="shared" si="46"/>
        <v/>
      </c>
      <c r="AF36" s="49">
        <f t="shared" si="47"/>
        <v>0</v>
      </c>
      <c r="AG36" s="49">
        <f t="shared" si="47"/>
        <v>0</v>
      </c>
      <c r="AH36" s="49">
        <f t="shared" si="47"/>
        <v>0</v>
      </c>
      <c r="AI36" s="47">
        <f t="shared" si="47"/>
        <v>0.1</v>
      </c>
      <c r="AJ36" s="47">
        <f t="shared" si="47"/>
        <v>0.3</v>
      </c>
      <c r="AK36" s="46">
        <f t="shared" si="47"/>
        <v>2</v>
      </c>
      <c r="AL36" s="47"/>
      <c r="AM36" s="53">
        <f t="shared" si="48"/>
        <v>0.63</v>
      </c>
      <c r="AN36" s="50" t="str">
        <f t="shared" si="49"/>
        <v>41,5 - 44,708</v>
      </c>
      <c r="AO36" s="53" t="s">
        <v>85</v>
      </c>
      <c r="AP36" s="52">
        <f t="shared" si="50"/>
        <v>3.2079999999999984</v>
      </c>
      <c r="AQ36" s="52">
        <f t="shared" si="51"/>
        <v>3.2079999999999984</v>
      </c>
      <c r="AR36" s="47">
        <f t="shared" si="52"/>
        <v>0.37</v>
      </c>
      <c r="AS36" s="53">
        <f t="shared" si="53"/>
        <v>1.7199562955255203</v>
      </c>
      <c r="AT36" s="52">
        <f t="shared" si="54"/>
        <v>1.8199562955255204</v>
      </c>
      <c r="AU36" s="9">
        <f t="shared" si="55"/>
        <v>5.8384197960458666</v>
      </c>
      <c r="AV36" s="9">
        <f t="shared" si="56"/>
        <v>0.73</v>
      </c>
      <c r="AW36" s="12" t="str">
        <f t="shared" si="57"/>
        <v/>
      </c>
      <c r="AX36" s="9">
        <f t="shared" si="58"/>
        <v>1.4499562955255203</v>
      </c>
      <c r="AY36" s="12" t="str">
        <f t="shared" si="59"/>
        <v/>
      </c>
      <c r="AZ36" s="10">
        <f t="shared" si="60"/>
        <v>8.5529859993982119E-2</v>
      </c>
      <c r="BA36" s="10">
        <f t="shared" si="61"/>
        <v>1.1000000000000001</v>
      </c>
      <c r="BB36" s="10">
        <f t="shared" si="62"/>
        <v>0.11000000000000001</v>
      </c>
      <c r="BC36" s="10">
        <f t="shared" si="63"/>
        <v>0.69300000000000006</v>
      </c>
      <c r="BD36" s="10">
        <f t="shared" si="64"/>
        <v>0.60747014000601796</v>
      </c>
      <c r="BE36" s="12" t="str">
        <f t="shared" si="65"/>
        <v/>
      </c>
      <c r="BF36" s="9">
        <f t="shared" si="66"/>
        <v>1.1000000000000001</v>
      </c>
      <c r="BG36" s="9">
        <f t="shared" si="67"/>
        <v>1.1000000000000001</v>
      </c>
      <c r="BH36" s="7">
        <f t="shared" si="68"/>
        <v>0.40700000000000003</v>
      </c>
      <c r="BI36" s="7">
        <f t="shared" si="69"/>
        <v>1.5949519250780724</v>
      </c>
      <c r="BJ36" s="12" t="str">
        <f t="shared" si="70"/>
        <v/>
      </c>
      <c r="BK36" s="80">
        <f t="shared" si="71"/>
        <v>0</v>
      </c>
      <c r="BL36" s="7">
        <f t="shared" si="72"/>
        <v>0</v>
      </c>
      <c r="BM36" s="7">
        <f t="shared" si="124"/>
        <v>0.79195192507807233</v>
      </c>
      <c r="BN36" s="12" t="str">
        <f t="shared" si="73"/>
        <v/>
      </c>
      <c r="BO36" s="9">
        <f t="shared" si="74"/>
        <v>1.5949519250780724</v>
      </c>
      <c r="BP36" s="2">
        <f t="shared" si="75"/>
        <v>1.8199562955255204</v>
      </c>
      <c r="BQ36" s="2">
        <f t="shared" si="76"/>
        <v>1.8199562955255204</v>
      </c>
      <c r="BR36" s="20">
        <f t="shared" si="77"/>
        <v>2</v>
      </c>
      <c r="BS36" s="20">
        <f t="shared" si="77"/>
        <v>2</v>
      </c>
      <c r="BT36" s="20">
        <f t="shared" si="77"/>
        <v>2</v>
      </c>
      <c r="BU36" s="86">
        <f t="shared" si="78"/>
        <v>1</v>
      </c>
      <c r="BV36" s="86">
        <f t="shared" si="79"/>
        <v>1</v>
      </c>
      <c r="BW36" s="20">
        <f t="shared" si="77"/>
        <v>3</v>
      </c>
      <c r="BX36" s="86">
        <f t="shared" si="77"/>
        <v>0.1</v>
      </c>
      <c r="BY36" s="86">
        <f t="shared" si="77"/>
        <v>0.12</v>
      </c>
      <c r="BZ36" s="86">
        <f t="shared" si="77"/>
        <v>0.15</v>
      </c>
      <c r="CA36" s="86">
        <f t="shared" si="77"/>
        <v>0.17</v>
      </c>
      <c r="CB36" s="86">
        <f t="shared" si="77"/>
        <v>0.19</v>
      </c>
      <c r="CC36" s="86">
        <f t="shared" si="77"/>
        <v>0.22</v>
      </c>
      <c r="CD36" s="86">
        <f t="shared" si="77"/>
        <v>0.05</v>
      </c>
      <c r="CE36" s="20" t="str">
        <f t="shared" si="125"/>
        <v>OK (100 %)</v>
      </c>
      <c r="CF36" s="14">
        <f t="shared" si="81"/>
        <v>1.9879999999999984</v>
      </c>
      <c r="CG36" s="14">
        <f t="shared" si="82"/>
        <v>2.5879999999999983</v>
      </c>
      <c r="CH36" s="8">
        <f t="shared" si="83"/>
        <v>6.1079339825210823</v>
      </c>
      <c r="CI36" s="9">
        <f t="shared" si="84"/>
        <v>3.2079999999999984</v>
      </c>
      <c r="CJ36" s="9">
        <f t="shared" si="85"/>
        <v>0</v>
      </c>
      <c r="CK36" s="9">
        <f t="shared" si="86"/>
        <v>3.2079999999999984</v>
      </c>
      <c r="CL36" s="9">
        <f t="shared" si="87"/>
        <v>0</v>
      </c>
      <c r="CM36" s="9">
        <f t="shared" si="88"/>
        <v>0.22135127766442558</v>
      </c>
      <c r="CN36" s="9">
        <f t="shared" si="89"/>
        <v>0</v>
      </c>
      <c r="CO36" s="9">
        <f t="shared" si="90"/>
        <v>0</v>
      </c>
      <c r="CP36" s="9">
        <f t="shared" si="90"/>
        <v>0</v>
      </c>
      <c r="CQ36" s="9">
        <f t="shared" si="90"/>
        <v>0</v>
      </c>
      <c r="CR36" s="9">
        <f t="shared" si="90"/>
        <v>0</v>
      </c>
      <c r="CS36" s="9">
        <f t="shared" si="90"/>
        <v>0</v>
      </c>
      <c r="CT36" s="9">
        <f t="shared" si="90"/>
        <v>0</v>
      </c>
      <c r="CU36" s="9">
        <f t="shared" si="90"/>
        <v>0</v>
      </c>
      <c r="CV36" s="9">
        <f t="shared" si="91"/>
        <v>12.931700683416976</v>
      </c>
      <c r="CW36" s="9">
        <f t="shared" si="92"/>
        <v>1.2931700683416976</v>
      </c>
      <c r="CX36" s="9">
        <f t="shared" si="92"/>
        <v>1.5518040820100369</v>
      </c>
      <c r="CY36" s="9">
        <f t="shared" si="92"/>
        <v>1.9397551025125463</v>
      </c>
      <c r="CZ36" s="9">
        <f t="shared" si="92"/>
        <v>2.1983891161808859</v>
      </c>
      <c r="DA36" s="9">
        <f t="shared" si="92"/>
        <v>2.4570231298492256</v>
      </c>
      <c r="DB36" s="9">
        <f t="shared" si="92"/>
        <v>2.8449741503517347</v>
      </c>
      <c r="DC36" s="9">
        <f t="shared" si="92"/>
        <v>0.64658503417084878</v>
      </c>
      <c r="DD36" s="2">
        <f t="shared" si="93"/>
        <v>0.28467999999999988</v>
      </c>
      <c r="DE36" s="2">
        <f t="shared" si="94"/>
        <v>0.59536</v>
      </c>
      <c r="DF36" s="2">
        <f t="shared" si="95"/>
        <v>1.5721327223355734</v>
      </c>
      <c r="DG36" s="2">
        <f t="shared" si="96"/>
        <v>0</v>
      </c>
      <c r="DH36" s="2">
        <f t="shared" si="97"/>
        <v>0</v>
      </c>
      <c r="DI36" s="2">
        <f t="shared" si="98"/>
        <v>0</v>
      </c>
      <c r="DJ36" s="2">
        <f t="shared" si="99"/>
        <v>0</v>
      </c>
      <c r="DK36" s="2">
        <f t="shared" si="100"/>
        <v>2.0495715821020499</v>
      </c>
      <c r="DL36" s="16">
        <f t="shared" si="101"/>
        <v>0</v>
      </c>
      <c r="DM36" s="16">
        <f t="shared" si="102"/>
        <v>6.1079339825210823</v>
      </c>
      <c r="DN36" s="16">
        <f t="shared" si="103"/>
        <v>12.931700683416976</v>
      </c>
      <c r="DO36" s="72">
        <f t="shared" si="104"/>
        <v>0</v>
      </c>
      <c r="DP36" s="16">
        <f t="shared" si="105"/>
        <v>0</v>
      </c>
      <c r="DQ36" s="16">
        <f t="shared" si="106"/>
        <v>8.1575055646231327</v>
      </c>
      <c r="DR36" s="2">
        <f t="shared" si="107"/>
        <v>11.676839592091733</v>
      </c>
      <c r="DS36" s="2">
        <f t="shared" si="108"/>
        <v>8.1403999999999979</v>
      </c>
      <c r="DT36" s="2">
        <f t="shared" si="109"/>
        <v>3.011947999999999</v>
      </c>
      <c r="DU36" s="2">
        <f t="shared" si="110"/>
        <v>2.1006711187938447</v>
      </c>
      <c r="DV36" s="15" t="s">
        <v>291</v>
      </c>
      <c r="DW36" s="18">
        <v>1.24</v>
      </c>
      <c r="DX36" s="17"/>
      <c r="DY36" s="47">
        <f t="shared" si="15"/>
        <v>0.6</v>
      </c>
      <c r="DZ36" s="47">
        <f t="shared" si="15"/>
        <v>0.6</v>
      </c>
      <c r="EA36" s="47">
        <f t="shared" si="15"/>
        <v>0.6</v>
      </c>
      <c r="EB36" s="47">
        <f t="shared" si="15"/>
        <v>0.6</v>
      </c>
      <c r="EC36" s="49">
        <f t="shared" si="15"/>
        <v>0</v>
      </c>
      <c r="ED36" s="49">
        <f t="shared" si="15"/>
        <v>0</v>
      </c>
      <c r="EE36" s="47">
        <f t="shared" si="15"/>
        <v>0.2</v>
      </c>
      <c r="EF36" s="47">
        <f t="shared" si="15"/>
        <v>0.1</v>
      </c>
      <c r="EG36" s="47">
        <f t="shared" si="15"/>
        <v>0</v>
      </c>
      <c r="EH36" s="6">
        <f t="shared" si="16"/>
        <v>1.22</v>
      </c>
      <c r="EI36" s="6">
        <f t="shared" si="17"/>
        <v>1.22</v>
      </c>
      <c r="EJ36" s="2">
        <f t="shared" si="18"/>
        <v>2.44</v>
      </c>
      <c r="EK36" s="2">
        <f t="shared" si="19"/>
        <v>2.44</v>
      </c>
      <c r="EL36" s="2">
        <f>IF(DW36="","",Y36+EG36+IF(A37=$A$32,AI37+AA37/1000,AI36+AA36/1000))</f>
        <v>1.9095015211572446</v>
      </c>
      <c r="EM36" s="2">
        <f>IF($DW36="","",EL36-IF(A36=$A$31,AR37,AR36)+EF36)</f>
        <v>1.6395015211572446</v>
      </c>
      <c r="EN36" s="2">
        <f t="shared" si="22"/>
        <v>4.0003837116236767</v>
      </c>
      <c r="EO36" s="2">
        <f t="shared" si="23"/>
        <v>9.7609362563617701</v>
      </c>
      <c r="EP36" s="2">
        <f t="shared" si="111"/>
        <v>9.7609362563617701</v>
      </c>
      <c r="EQ36" s="2"/>
      <c r="ER36" s="2"/>
      <c r="ES36" s="2"/>
      <c r="ET36" s="2"/>
      <c r="EU36" s="2"/>
      <c r="EV36" s="2"/>
      <c r="EW36" s="2">
        <f t="shared" si="24"/>
        <v>5.9535999999999998</v>
      </c>
      <c r="EX36" s="2">
        <f t="shared" si="25"/>
        <v>0.59536</v>
      </c>
      <c r="EY36" s="2">
        <f t="shared" si="112"/>
        <v>0.59536</v>
      </c>
      <c r="EZ36" s="2">
        <f t="shared" si="26"/>
        <v>1.2076282160399165</v>
      </c>
      <c r="FA36" s="2">
        <f t="shared" si="27"/>
        <v>1.6395015211572446</v>
      </c>
      <c r="FB36" s="59"/>
      <c r="FC36" s="2">
        <f t="shared" si="28"/>
        <v>2.1006711187938447</v>
      </c>
      <c r="FD36" s="2">
        <f t="shared" si="113"/>
        <v>2.1006711187938447</v>
      </c>
      <c r="FE36" s="3">
        <f t="shared" si="126"/>
        <v>9.7609362563617701</v>
      </c>
      <c r="FF36" s="3">
        <f t="shared" si="114"/>
        <v>2.1006711187938447</v>
      </c>
      <c r="FG36" s="3">
        <f t="shared" si="115"/>
        <v>0.59536</v>
      </c>
      <c r="FH36" s="3">
        <f t="shared" si="29"/>
        <v>1.2</v>
      </c>
      <c r="FI36" s="3">
        <f t="shared" si="30"/>
        <v>1.5949519250780724</v>
      </c>
      <c r="FJ36" s="3">
        <f t="shared" si="31"/>
        <v>1.5395015211572445</v>
      </c>
      <c r="FK36" s="3">
        <f t="shared" si="32"/>
        <v>1.693451673272969</v>
      </c>
      <c r="FL36" s="3">
        <f t="shared" si="116"/>
        <v>2.0321420079275625</v>
      </c>
      <c r="FM36" s="3">
        <f t="shared" si="117"/>
        <v>5.0327631296403634</v>
      </c>
      <c r="FN36" s="3">
        <f t="shared" si="118"/>
        <v>5.0327631296403634</v>
      </c>
      <c r="FO36" s="2">
        <f t="shared" si="33"/>
        <v>2.44</v>
      </c>
      <c r="FP36" s="2">
        <f t="shared" si="34"/>
        <v>5.9535999999999998</v>
      </c>
      <c r="FQ36" s="2">
        <f t="shared" si="119"/>
        <v>5.9535999999999998</v>
      </c>
      <c r="FR36" s="6">
        <f>IF(A36=1,1,IF(DW36="","",COUNTA($DW$31:DW36)+1))</f>
        <v>2</v>
      </c>
      <c r="FS36" s="6">
        <f t="shared" si="35"/>
        <v>2</v>
      </c>
      <c r="FT36" s="4">
        <f t="shared" si="120"/>
        <v>1</v>
      </c>
      <c r="FU36" s="23">
        <f t="shared" si="121"/>
        <v>1</v>
      </c>
      <c r="FV36" s="23">
        <f t="shared" si="122"/>
        <v>2</v>
      </c>
    </row>
    <row r="37" spans="1:178">
      <c r="A37" s="4">
        <f t="shared" si="36"/>
        <v>7</v>
      </c>
      <c r="B37" s="33">
        <v>65.287999999999997</v>
      </c>
      <c r="C37" s="33">
        <v>371.92</v>
      </c>
      <c r="D37" s="33">
        <v>370.29422082595261</v>
      </c>
      <c r="E37" s="33"/>
      <c r="F37" s="33"/>
      <c r="G37" s="11" t="str">
        <f t="shared" si="2"/>
        <v/>
      </c>
      <c r="H37" s="3">
        <f t="shared" si="37"/>
        <v>65.287999999999997</v>
      </c>
      <c r="I37" s="3">
        <f t="shared" si="3"/>
        <v>65.287999999999997</v>
      </c>
      <c r="J37" s="3">
        <f t="shared" si="38"/>
        <v>371.92</v>
      </c>
      <c r="K37" s="3">
        <f t="shared" si="4"/>
        <v>371.92</v>
      </c>
      <c r="L37" s="2">
        <f t="shared" si="5"/>
        <v>371.92</v>
      </c>
      <c r="M37" s="8">
        <f t="shared" si="39"/>
        <v>65.287999999999997</v>
      </c>
      <c r="N37" s="8">
        <f t="shared" si="6"/>
        <v>65.287999999999997</v>
      </c>
      <c r="O37" s="8">
        <f t="shared" si="40"/>
        <v>370.29422082595261</v>
      </c>
      <c r="P37" s="8">
        <f t="shared" si="7"/>
        <v>370.29422082595261</v>
      </c>
      <c r="Q37" s="2">
        <f t="shared" si="8"/>
        <v>370.29422082595261</v>
      </c>
      <c r="R37" s="3">
        <f t="shared" si="9"/>
        <v>0</v>
      </c>
      <c r="S37" s="3" t="str">
        <f t="shared" si="10"/>
        <v/>
      </c>
      <c r="T37" s="3" t="str">
        <f t="shared" si="41"/>
        <v/>
      </c>
      <c r="U37" s="8" t="str">
        <f t="shared" si="11"/>
        <v/>
      </c>
      <c r="V37" s="2" t="str">
        <f t="shared" si="12"/>
        <v/>
      </c>
      <c r="W37" s="2" t="str">
        <f t="shared" si="13"/>
        <v/>
      </c>
      <c r="X37" s="2">
        <f t="shared" si="123"/>
        <v>371.92</v>
      </c>
      <c r="Y37" s="2">
        <f t="shared" si="14"/>
        <v>1.625779174047409</v>
      </c>
      <c r="Z37" s="46">
        <f t="shared" si="42"/>
        <v>330</v>
      </c>
      <c r="AA37" s="46">
        <f t="shared" si="43"/>
        <v>0</v>
      </c>
      <c r="AB37" s="47"/>
      <c r="AC37" s="46">
        <f t="shared" si="44"/>
        <v>2</v>
      </c>
      <c r="AD37" s="47">
        <f t="shared" si="45"/>
        <v>1.1000000000000001</v>
      </c>
      <c r="AE37" s="48" t="str">
        <f t="shared" si="46"/>
        <v/>
      </c>
      <c r="AF37" s="49">
        <f t="shared" si="47"/>
        <v>0</v>
      </c>
      <c r="AG37" s="49">
        <f t="shared" si="47"/>
        <v>0</v>
      </c>
      <c r="AH37" s="49">
        <f t="shared" si="47"/>
        <v>0</v>
      </c>
      <c r="AI37" s="47">
        <f t="shared" si="47"/>
        <v>0.1</v>
      </c>
      <c r="AJ37" s="47">
        <f t="shared" si="47"/>
        <v>0.3</v>
      </c>
      <c r="AK37" s="46">
        <f t="shared" si="47"/>
        <v>2</v>
      </c>
      <c r="AL37" s="47"/>
      <c r="AM37" s="53">
        <f t="shared" si="48"/>
        <v>0.63</v>
      </c>
      <c r="AN37" s="50" t="str">
        <f t="shared" si="49"/>
        <v>44,708 - 65,288</v>
      </c>
      <c r="AO37" s="53" t="s">
        <v>85</v>
      </c>
      <c r="AP37" s="52">
        <f t="shared" si="50"/>
        <v>20.58</v>
      </c>
      <c r="AQ37" s="52">
        <f t="shared" si="51"/>
        <v>20.58</v>
      </c>
      <c r="AR37" s="47">
        <f t="shared" si="52"/>
        <v>0.37</v>
      </c>
      <c r="AS37" s="53">
        <f t="shared" si="53"/>
        <v>1.7176403476023268</v>
      </c>
      <c r="AT37" s="52">
        <f t="shared" si="54"/>
        <v>1.8176403476023268</v>
      </c>
      <c r="AU37" s="9">
        <f t="shared" si="55"/>
        <v>37.407038353655885</v>
      </c>
      <c r="AV37" s="9">
        <f t="shared" si="56"/>
        <v>0.73</v>
      </c>
      <c r="AW37" s="12" t="str">
        <f t="shared" si="57"/>
        <v/>
      </c>
      <c r="AX37" s="9">
        <f t="shared" si="58"/>
        <v>1.4476403476023267</v>
      </c>
      <c r="AY37" s="12" t="str">
        <f t="shared" si="59"/>
        <v/>
      </c>
      <c r="AZ37" s="10">
        <f t="shared" si="60"/>
        <v>8.5529859993982119E-2</v>
      </c>
      <c r="BA37" s="10">
        <f t="shared" si="61"/>
        <v>1.1000000000000001</v>
      </c>
      <c r="BB37" s="10">
        <f t="shared" si="62"/>
        <v>0.11000000000000001</v>
      </c>
      <c r="BC37" s="10">
        <f t="shared" si="63"/>
        <v>0.69300000000000006</v>
      </c>
      <c r="BD37" s="10">
        <f t="shared" si="64"/>
        <v>0.60747014000601796</v>
      </c>
      <c r="BE37" s="12" t="str">
        <f t="shared" si="65"/>
        <v/>
      </c>
      <c r="BF37" s="9">
        <f t="shared" si="66"/>
        <v>1.1000000000000001</v>
      </c>
      <c r="BG37" s="9">
        <f t="shared" si="67"/>
        <v>1.1000000000000001</v>
      </c>
      <c r="BH37" s="7">
        <f t="shared" si="68"/>
        <v>0.40700000000000003</v>
      </c>
      <c r="BI37" s="7">
        <f t="shared" si="69"/>
        <v>1.5924043823625595</v>
      </c>
      <c r="BJ37" s="12" t="str">
        <f t="shared" si="70"/>
        <v/>
      </c>
      <c r="BK37" s="80">
        <f t="shared" si="71"/>
        <v>0</v>
      </c>
      <c r="BL37" s="7">
        <f t="shared" si="72"/>
        <v>0</v>
      </c>
      <c r="BM37" s="7">
        <f t="shared" si="124"/>
        <v>0.7894043823625595</v>
      </c>
      <c r="BN37" s="12" t="str">
        <f t="shared" si="73"/>
        <v/>
      </c>
      <c r="BO37" s="9">
        <f t="shared" si="74"/>
        <v>1.5924043823625595</v>
      </c>
      <c r="BP37" s="2">
        <f t="shared" si="75"/>
        <v>1.8176403476023268</v>
      </c>
      <c r="BQ37" s="2">
        <f t="shared" si="76"/>
        <v>1.8176403476023268</v>
      </c>
      <c r="BR37" s="20">
        <f t="shared" si="77"/>
        <v>2</v>
      </c>
      <c r="BS37" s="20">
        <f t="shared" si="77"/>
        <v>2</v>
      </c>
      <c r="BT37" s="20">
        <f t="shared" si="77"/>
        <v>2</v>
      </c>
      <c r="BU37" s="86">
        <f t="shared" si="78"/>
        <v>1</v>
      </c>
      <c r="BV37" s="86">
        <f t="shared" si="79"/>
        <v>1</v>
      </c>
      <c r="BW37" s="20">
        <f t="shared" si="77"/>
        <v>3</v>
      </c>
      <c r="BX37" s="86">
        <f t="shared" si="77"/>
        <v>0.1</v>
      </c>
      <c r="BY37" s="86">
        <f t="shared" si="77"/>
        <v>0.12</v>
      </c>
      <c r="BZ37" s="86">
        <f t="shared" si="77"/>
        <v>0.15</v>
      </c>
      <c r="CA37" s="86">
        <f t="shared" si="77"/>
        <v>0.17</v>
      </c>
      <c r="CB37" s="86">
        <f t="shared" si="77"/>
        <v>0.19</v>
      </c>
      <c r="CC37" s="86">
        <f t="shared" si="77"/>
        <v>0.22</v>
      </c>
      <c r="CD37" s="86">
        <f t="shared" si="77"/>
        <v>0.05</v>
      </c>
      <c r="CE37" s="20" t="str">
        <f t="shared" si="125"/>
        <v>OK (100 %)</v>
      </c>
      <c r="CF37" s="14">
        <f t="shared" si="81"/>
        <v>18.14</v>
      </c>
      <c r="CG37" s="14">
        <f t="shared" si="82"/>
        <v>19.339999999999996</v>
      </c>
      <c r="CH37" s="8">
        <f t="shared" si="83"/>
        <v>4.2820788032666588</v>
      </c>
      <c r="CI37" s="9">
        <f t="shared" si="84"/>
        <v>20.58</v>
      </c>
      <c r="CJ37" s="9">
        <f t="shared" si="85"/>
        <v>0</v>
      </c>
      <c r="CK37" s="9">
        <f t="shared" si="86"/>
        <v>20.58</v>
      </c>
      <c r="CL37" s="9">
        <f t="shared" si="87"/>
        <v>0</v>
      </c>
      <c r="CM37" s="9">
        <f t="shared" si="88"/>
        <v>1.6541474922836139</v>
      </c>
      <c r="CN37" s="9">
        <f t="shared" si="89"/>
        <v>0</v>
      </c>
      <c r="CO37" s="9">
        <f t="shared" si="90"/>
        <v>0</v>
      </c>
      <c r="CP37" s="9">
        <f t="shared" si="90"/>
        <v>0</v>
      </c>
      <c r="CQ37" s="9">
        <f t="shared" si="90"/>
        <v>0</v>
      </c>
      <c r="CR37" s="9">
        <f t="shared" si="90"/>
        <v>0</v>
      </c>
      <c r="CS37" s="9">
        <f t="shared" si="90"/>
        <v>0</v>
      </c>
      <c r="CT37" s="9">
        <f t="shared" si="90"/>
        <v>0</v>
      </c>
      <c r="CU37" s="9">
        <f t="shared" si="90"/>
        <v>0</v>
      </c>
      <c r="CV37" s="9">
        <f t="shared" si="91"/>
        <v>37.553342386665484</v>
      </c>
      <c r="CW37" s="9">
        <f t="shared" si="92"/>
        <v>3.7553342386665487</v>
      </c>
      <c r="CX37" s="9">
        <f t="shared" si="92"/>
        <v>4.5064010863998583</v>
      </c>
      <c r="CY37" s="9">
        <f t="shared" si="92"/>
        <v>5.6330013579998228</v>
      </c>
      <c r="CZ37" s="9">
        <f t="shared" si="92"/>
        <v>6.3840682057331328</v>
      </c>
      <c r="DA37" s="9">
        <f t="shared" si="92"/>
        <v>7.1351350534664419</v>
      </c>
      <c r="DB37" s="9">
        <f t="shared" si="92"/>
        <v>8.2617353250664074</v>
      </c>
      <c r="DC37" s="9">
        <f t="shared" si="92"/>
        <v>1.8776671193332743</v>
      </c>
      <c r="DD37" s="2">
        <f t="shared" si="93"/>
        <v>2.1273999999999997</v>
      </c>
      <c r="DE37" s="2">
        <f t="shared" si="94"/>
        <v>0.59536</v>
      </c>
      <c r="DF37" s="2">
        <f t="shared" si="95"/>
        <v>11.748472507716386</v>
      </c>
      <c r="DG37" s="2">
        <f t="shared" si="96"/>
        <v>0</v>
      </c>
      <c r="DH37" s="2">
        <f t="shared" si="97"/>
        <v>0</v>
      </c>
      <c r="DI37" s="2">
        <f t="shared" si="98"/>
        <v>0</v>
      </c>
      <c r="DJ37" s="2">
        <f t="shared" si="99"/>
        <v>0</v>
      </c>
      <c r="DK37" s="2">
        <f t="shared" si="100"/>
        <v>15.267080754891898</v>
      </c>
      <c r="DL37" s="16">
        <f t="shared" si="101"/>
        <v>0</v>
      </c>
      <c r="DM37" s="16">
        <f t="shared" si="102"/>
        <v>3.5709517773418242</v>
      </c>
      <c r="DN37" s="16">
        <f t="shared" si="103"/>
        <v>36.842215360740653</v>
      </c>
      <c r="DO37" s="72">
        <f t="shared" si="104"/>
        <v>0.71112702592483146</v>
      </c>
      <c r="DP37" s="16">
        <f t="shared" si="105"/>
        <v>0</v>
      </c>
      <c r="DQ37" s="16">
        <f t="shared" si="106"/>
        <v>18.838032532233722</v>
      </c>
      <c r="DR37" s="2">
        <f t="shared" si="107"/>
        <v>74.81407670731177</v>
      </c>
      <c r="DS37" s="2">
        <f t="shared" si="108"/>
        <v>25.907600000000002</v>
      </c>
      <c r="DT37" s="2">
        <f t="shared" si="109"/>
        <v>9.5858120000000007</v>
      </c>
      <c r="DU37" s="2">
        <f t="shared" si="110"/>
        <v>1.8788028285069276</v>
      </c>
      <c r="DV37" s="15" t="s">
        <v>292</v>
      </c>
      <c r="DW37" s="18">
        <v>1.24</v>
      </c>
      <c r="DX37" s="17"/>
      <c r="DY37" s="47">
        <f t="shared" si="15"/>
        <v>0.6</v>
      </c>
      <c r="DZ37" s="47">
        <f t="shared" si="15"/>
        <v>0.6</v>
      </c>
      <c r="EA37" s="47">
        <f t="shared" si="15"/>
        <v>0.6</v>
      </c>
      <c r="EB37" s="47">
        <f t="shared" si="15"/>
        <v>0.6</v>
      </c>
      <c r="EC37" s="49">
        <f t="shared" si="15"/>
        <v>0</v>
      </c>
      <c r="ED37" s="49">
        <f t="shared" si="15"/>
        <v>0</v>
      </c>
      <c r="EE37" s="47">
        <f t="shared" si="15"/>
        <v>0.2</v>
      </c>
      <c r="EF37" s="47">
        <f t="shared" si="15"/>
        <v>0.1</v>
      </c>
      <c r="EG37" s="47">
        <f t="shared" si="15"/>
        <v>0</v>
      </c>
      <c r="EH37" s="6">
        <f t="shared" si="16"/>
        <v>1.22</v>
      </c>
      <c r="EI37" s="6">
        <f t="shared" si="17"/>
        <v>1.22</v>
      </c>
      <c r="EJ37" s="2">
        <f t="shared" si="18"/>
        <v>2.44</v>
      </c>
      <c r="EK37" s="2">
        <f t="shared" si="19"/>
        <v>2.44</v>
      </c>
      <c r="EL37" s="2">
        <f t="shared" ref="EL37:EL100" si="127">IF(DW37="","",Y37+EG37+IF(A38=$A$32,AI38+AA38/1000,AI37+AA37/1000))</f>
        <v>1.7257791740474091</v>
      </c>
      <c r="EM37" s="2">
        <f t="shared" si="21"/>
        <v>1.4557791740474091</v>
      </c>
      <c r="EN37" s="2">
        <f t="shared" si="22"/>
        <v>3.5521011846756783</v>
      </c>
      <c r="EO37" s="2">
        <f t="shared" si="23"/>
        <v>8.6671268906086549</v>
      </c>
      <c r="EP37" s="2">
        <f t="shared" si="111"/>
        <v>8.6671268906086549</v>
      </c>
      <c r="EQ37" s="2"/>
      <c r="ER37" s="2"/>
      <c r="ES37" s="2"/>
      <c r="ET37" s="2"/>
      <c r="EU37" s="2"/>
      <c r="EV37" s="2"/>
      <c r="EW37" s="2">
        <f t="shared" si="24"/>
        <v>5.9535999999999998</v>
      </c>
      <c r="EX37" s="2">
        <f t="shared" si="25"/>
        <v>0.59536</v>
      </c>
      <c r="EY37" s="2">
        <f t="shared" si="112"/>
        <v>0.59536</v>
      </c>
      <c r="EZ37" s="2">
        <f t="shared" si="26"/>
        <v>1.2076282160399165</v>
      </c>
      <c r="FA37" s="2">
        <f t="shared" si="27"/>
        <v>1.4557791740474091</v>
      </c>
      <c r="FB37" s="59"/>
      <c r="FC37" s="2">
        <f t="shared" si="28"/>
        <v>1.8788028285069276</v>
      </c>
      <c r="FD37" s="2">
        <f t="shared" si="113"/>
        <v>1.8788028285069276</v>
      </c>
      <c r="FE37" s="3">
        <f t="shared" si="126"/>
        <v>8.6671268906086549</v>
      </c>
      <c r="FF37" s="3">
        <f t="shared" si="114"/>
        <v>1.8788028285069276</v>
      </c>
      <c r="FG37" s="3">
        <f t="shared" si="115"/>
        <v>0.59536</v>
      </c>
      <c r="FH37" s="3">
        <f t="shared" si="29"/>
        <v>1.2</v>
      </c>
      <c r="FI37" s="67">
        <f t="shared" si="30"/>
        <v>1.5924043823625595</v>
      </c>
      <c r="FJ37" s="3">
        <f t="shared" si="31"/>
        <v>1.355779174047409</v>
      </c>
      <c r="FK37" s="3">
        <f t="shared" si="32"/>
        <v>1.2202012566426681</v>
      </c>
      <c r="FL37" s="3">
        <f t="shared" si="116"/>
        <v>1.4642415079712017</v>
      </c>
      <c r="FM37" s="3">
        <f t="shared" si="117"/>
        <v>4.7287225541305258</v>
      </c>
      <c r="FN37" s="3">
        <f t="shared" si="118"/>
        <v>4.7287225541305258</v>
      </c>
      <c r="FO37" s="2">
        <f t="shared" si="33"/>
        <v>2.44</v>
      </c>
      <c r="FP37" s="2">
        <f t="shared" si="34"/>
        <v>5.9535999999999998</v>
      </c>
      <c r="FQ37" s="2">
        <f t="shared" si="119"/>
        <v>5.9535999999999998</v>
      </c>
      <c r="FR37" s="6">
        <f>IF(A37=1,1,IF(DW37="","",COUNTA($DW$31:DW37)+1))</f>
        <v>3</v>
      </c>
      <c r="FS37" s="6">
        <f t="shared" si="35"/>
        <v>2</v>
      </c>
      <c r="FT37" s="43">
        <f t="shared" si="120"/>
        <v>1</v>
      </c>
      <c r="FU37" s="23">
        <f t="shared" si="121"/>
        <v>1</v>
      </c>
      <c r="FV37" s="21">
        <f t="shared" si="122"/>
        <v>2</v>
      </c>
    </row>
    <row r="38" spans="1:178">
      <c r="A38" s="4">
        <f t="shared" si="36"/>
        <v>8</v>
      </c>
      <c r="B38" s="33">
        <v>72.200999999999993</v>
      </c>
      <c r="C38" s="33">
        <v>371.88716394460886</v>
      </c>
      <c r="D38" s="33">
        <v>370.33913931893466</v>
      </c>
      <c r="E38" s="33"/>
      <c r="F38" s="33"/>
      <c r="G38" s="11" t="str">
        <f t="shared" si="2"/>
        <v/>
      </c>
      <c r="H38" s="3">
        <f t="shared" si="37"/>
        <v>72.200999999999993</v>
      </c>
      <c r="I38" s="3">
        <f t="shared" si="3"/>
        <v>72.200999999999993</v>
      </c>
      <c r="J38" s="3">
        <f t="shared" si="38"/>
        <v>371.88716394460886</v>
      </c>
      <c r="K38" s="3">
        <f t="shared" si="4"/>
        <v>371.88716394460886</v>
      </c>
      <c r="L38" s="2">
        <f t="shared" si="5"/>
        <v>371.88716394460886</v>
      </c>
      <c r="M38" s="8">
        <f t="shared" si="39"/>
        <v>72.200999999999993</v>
      </c>
      <c r="N38" s="8">
        <f t="shared" si="6"/>
        <v>72.200999999999993</v>
      </c>
      <c r="O38" s="8">
        <f t="shared" si="40"/>
        <v>370.33913931893466</v>
      </c>
      <c r="P38" s="8">
        <f t="shared" si="7"/>
        <v>370.33913931893466</v>
      </c>
      <c r="Q38" s="2">
        <f t="shared" si="8"/>
        <v>370.33913931893466</v>
      </c>
      <c r="R38" s="3">
        <f t="shared" si="9"/>
        <v>0</v>
      </c>
      <c r="S38" s="3" t="str">
        <f t="shared" si="10"/>
        <v/>
      </c>
      <c r="T38" s="3" t="str">
        <f t="shared" si="41"/>
        <v/>
      </c>
      <c r="U38" s="8" t="str">
        <f t="shared" si="11"/>
        <v/>
      </c>
      <c r="V38" s="2" t="str">
        <f t="shared" si="12"/>
        <v/>
      </c>
      <c r="W38" s="2" t="str">
        <f t="shared" si="13"/>
        <v/>
      </c>
      <c r="X38" s="2">
        <f t="shared" si="123"/>
        <v>371.88716394460886</v>
      </c>
      <c r="Y38" s="2">
        <f t="shared" si="14"/>
        <v>1.5480246256742021</v>
      </c>
      <c r="Z38" s="46">
        <f t="shared" si="42"/>
        <v>330</v>
      </c>
      <c r="AA38" s="46">
        <f t="shared" si="43"/>
        <v>0</v>
      </c>
      <c r="AB38" s="47"/>
      <c r="AC38" s="46">
        <f t="shared" si="44"/>
        <v>2</v>
      </c>
      <c r="AD38" s="47">
        <v>0.9</v>
      </c>
      <c r="AE38" s="48" t="str">
        <f t="shared" si="46"/>
        <v/>
      </c>
      <c r="AF38" s="49">
        <f t="shared" si="47"/>
        <v>0</v>
      </c>
      <c r="AG38" s="49">
        <f t="shared" si="47"/>
        <v>0</v>
      </c>
      <c r="AH38" s="49">
        <f t="shared" si="47"/>
        <v>0</v>
      </c>
      <c r="AI38" s="47">
        <f t="shared" si="47"/>
        <v>0.1</v>
      </c>
      <c r="AJ38" s="47">
        <f t="shared" si="47"/>
        <v>0.3</v>
      </c>
      <c r="AK38" s="46">
        <v>1</v>
      </c>
      <c r="AL38" s="47"/>
      <c r="AM38" s="53">
        <f t="shared" si="48"/>
        <v>0.63</v>
      </c>
      <c r="AN38" s="50" t="str">
        <f t="shared" si="49"/>
        <v>65,288 - 72,201</v>
      </c>
      <c r="AO38" s="53" t="s">
        <v>85</v>
      </c>
      <c r="AP38" s="52">
        <f t="shared" si="50"/>
        <v>6.9129999999999967</v>
      </c>
      <c r="AQ38" s="52">
        <f t="shared" si="51"/>
        <v>6.9129999999999967</v>
      </c>
      <c r="AR38" s="47">
        <f t="shared" si="52"/>
        <v>0.37</v>
      </c>
      <c r="AS38" s="53">
        <f t="shared" si="53"/>
        <v>1.5869018998608055</v>
      </c>
      <c r="AT38" s="52">
        <f t="shared" si="54"/>
        <v>1.6869018998608056</v>
      </c>
      <c r="AU38" s="9">
        <f t="shared" si="55"/>
        <v>11.661552833737744</v>
      </c>
      <c r="AV38" s="9">
        <f t="shared" si="56"/>
        <v>0.73</v>
      </c>
      <c r="AW38" s="12" t="str">
        <f t="shared" si="57"/>
        <v/>
      </c>
      <c r="AX38" s="9">
        <f t="shared" si="58"/>
        <v>1.3169018998608055</v>
      </c>
      <c r="AY38" s="12" t="str">
        <f t="shared" si="59"/>
        <v/>
      </c>
      <c r="AZ38" s="10">
        <f t="shared" si="60"/>
        <v>8.5529859993982119E-2</v>
      </c>
      <c r="BA38" s="10">
        <f t="shared" si="61"/>
        <v>0.9</v>
      </c>
      <c r="BB38" s="10">
        <f t="shared" si="62"/>
        <v>9.0000000000000011E-2</v>
      </c>
      <c r="BC38" s="10">
        <f t="shared" si="63"/>
        <v>0.56700000000000006</v>
      </c>
      <c r="BD38" s="10">
        <f t="shared" si="64"/>
        <v>0.48147014000601795</v>
      </c>
      <c r="BE38" s="12" t="str">
        <f t="shared" si="65"/>
        <v/>
      </c>
      <c r="BF38" s="9">
        <f t="shared" si="66"/>
        <v>0.9</v>
      </c>
      <c r="BG38" s="9">
        <f t="shared" si="67"/>
        <v>0.9</v>
      </c>
      <c r="BH38" s="7">
        <f t="shared" si="68"/>
        <v>0.33300000000000002</v>
      </c>
      <c r="BI38" s="7">
        <f t="shared" si="69"/>
        <v>1.185211709874725</v>
      </c>
      <c r="BJ38" s="12" t="str">
        <f t="shared" si="70"/>
        <v/>
      </c>
      <c r="BK38" s="80">
        <f t="shared" si="71"/>
        <v>0</v>
      </c>
      <c r="BL38" s="7">
        <f t="shared" si="72"/>
        <v>0</v>
      </c>
      <c r="BM38" s="7">
        <f t="shared" si="124"/>
        <v>0.52821170987472499</v>
      </c>
      <c r="BN38" s="12" t="str">
        <f t="shared" si="73"/>
        <v/>
      </c>
      <c r="BO38" s="9">
        <f t="shared" si="74"/>
        <v>1.185211709874725</v>
      </c>
      <c r="BP38" s="2">
        <f t="shared" si="75"/>
        <v>1.6869018998608056</v>
      </c>
      <c r="BQ38" s="2">
        <f t="shared" si="76"/>
        <v>1.6869018998608056</v>
      </c>
      <c r="BR38" s="20">
        <f t="shared" si="77"/>
        <v>2</v>
      </c>
      <c r="BS38" s="20">
        <f t="shared" si="77"/>
        <v>2</v>
      </c>
      <c r="BT38" s="20">
        <f t="shared" si="77"/>
        <v>2</v>
      </c>
      <c r="BU38" s="86">
        <f t="shared" si="78"/>
        <v>1</v>
      </c>
      <c r="BV38" s="86">
        <f t="shared" si="79"/>
        <v>1</v>
      </c>
      <c r="BW38" s="20">
        <v>4</v>
      </c>
      <c r="BX38" s="86">
        <f t="shared" si="77"/>
        <v>0.1</v>
      </c>
      <c r="BY38" s="86">
        <f t="shared" si="77"/>
        <v>0.12</v>
      </c>
      <c r="BZ38" s="86">
        <f t="shared" si="77"/>
        <v>0.15</v>
      </c>
      <c r="CA38" s="86">
        <f t="shared" si="77"/>
        <v>0.17</v>
      </c>
      <c r="CB38" s="86">
        <f t="shared" si="77"/>
        <v>0.19</v>
      </c>
      <c r="CC38" s="86">
        <f t="shared" si="77"/>
        <v>0.22</v>
      </c>
      <c r="CD38" s="86">
        <f t="shared" si="77"/>
        <v>0.05</v>
      </c>
      <c r="CE38" s="20" t="str">
        <f t="shared" si="125"/>
        <v>OK (100 %)</v>
      </c>
      <c r="CF38" s="14">
        <f t="shared" si="81"/>
        <v>5.692999999999997</v>
      </c>
      <c r="CG38" s="14">
        <f t="shared" si="82"/>
        <v>6.2929999999999966</v>
      </c>
      <c r="CH38" s="8">
        <f t="shared" si="83"/>
        <v>-0.71112702592483457</v>
      </c>
      <c r="CI38" s="9">
        <f t="shared" si="84"/>
        <v>6.9129999999999967</v>
      </c>
      <c r="CJ38" s="9">
        <f t="shared" si="85"/>
        <v>0</v>
      </c>
      <c r="CK38" s="9">
        <f t="shared" si="86"/>
        <v>6.9129999999999967</v>
      </c>
      <c r="CL38" s="9">
        <f t="shared" si="87"/>
        <v>0</v>
      </c>
      <c r="CM38" s="9">
        <f t="shared" si="88"/>
        <v>0.53823940894212918</v>
      </c>
      <c r="CN38" s="9">
        <f t="shared" si="89"/>
        <v>0</v>
      </c>
      <c r="CO38" s="9">
        <f t="shared" si="90"/>
        <v>0</v>
      </c>
      <c r="CP38" s="9">
        <f t="shared" si="90"/>
        <v>0</v>
      </c>
      <c r="CQ38" s="9">
        <f t="shared" si="90"/>
        <v>0</v>
      </c>
      <c r="CR38" s="9">
        <f t="shared" si="90"/>
        <v>0</v>
      </c>
      <c r="CS38" s="9">
        <f t="shared" si="90"/>
        <v>0</v>
      </c>
      <c r="CT38" s="9">
        <f t="shared" si="90"/>
        <v>0</v>
      </c>
      <c r="CU38" s="9">
        <f t="shared" si="90"/>
        <v>0</v>
      </c>
      <c r="CV38" s="9">
        <f t="shared" si="91"/>
        <v>6.7474102643168061</v>
      </c>
      <c r="CW38" s="9">
        <f t="shared" si="92"/>
        <v>0.67474102643168066</v>
      </c>
      <c r="CX38" s="9">
        <f t="shared" si="92"/>
        <v>0.80968923171801666</v>
      </c>
      <c r="CY38" s="9">
        <f t="shared" si="92"/>
        <v>1.0121115396475209</v>
      </c>
      <c r="CZ38" s="9">
        <f t="shared" si="92"/>
        <v>1.1470597449338571</v>
      </c>
      <c r="DA38" s="9">
        <f t="shared" si="92"/>
        <v>1.2820079502201931</v>
      </c>
      <c r="DB38" s="9">
        <f t="shared" si="92"/>
        <v>1.4844302581496973</v>
      </c>
      <c r="DC38" s="9">
        <f t="shared" si="92"/>
        <v>0.33737051321584033</v>
      </c>
      <c r="DD38" s="2">
        <f t="shared" si="93"/>
        <v>0</v>
      </c>
      <c r="DE38" s="2">
        <f t="shared" si="94"/>
        <v>0</v>
      </c>
      <c r="DF38" s="2">
        <f t="shared" si="95"/>
        <v>0</v>
      </c>
      <c r="DG38" s="2">
        <f t="shared" si="96"/>
        <v>3.596261591057869</v>
      </c>
      <c r="DH38" s="2">
        <f t="shared" si="97"/>
        <v>0</v>
      </c>
      <c r="DI38" s="2">
        <f t="shared" si="98"/>
        <v>0</v>
      </c>
      <c r="DJ38" s="2">
        <f t="shared" si="99"/>
        <v>0</v>
      </c>
      <c r="DK38" s="2">
        <f t="shared" si="100"/>
        <v>3.3240362902416427</v>
      </c>
      <c r="DL38" s="16">
        <f t="shared" si="101"/>
        <v>0</v>
      </c>
      <c r="DM38" s="16">
        <f t="shared" si="102"/>
        <v>0</v>
      </c>
      <c r="DN38" s="16">
        <f t="shared" si="103"/>
        <v>7.4585372902416402</v>
      </c>
      <c r="DO38" s="72">
        <f t="shared" si="104"/>
        <v>-0.71112702592483412</v>
      </c>
      <c r="DP38" s="16">
        <f t="shared" si="105"/>
        <v>0</v>
      </c>
      <c r="DQ38" s="16">
        <f t="shared" si="106"/>
        <v>3.3240362902416427</v>
      </c>
      <c r="DR38" s="2">
        <f t="shared" si="107"/>
        <v>0</v>
      </c>
      <c r="DS38" s="2">
        <f t="shared" si="108"/>
        <v>5.1236999999999977</v>
      </c>
      <c r="DT38" s="2">
        <f t="shared" si="109"/>
        <v>1.8957689999999991</v>
      </c>
      <c r="DU38" s="2">
        <f t="shared" si="110"/>
        <v>0</v>
      </c>
      <c r="DV38" s="15" t="s">
        <v>293</v>
      </c>
      <c r="DW38" s="18"/>
      <c r="DX38" s="17"/>
      <c r="DY38" s="47" t="str">
        <f t="shared" si="15"/>
        <v/>
      </c>
      <c r="DZ38" s="47" t="str">
        <f t="shared" si="15"/>
        <v/>
      </c>
      <c r="EA38" s="47" t="str">
        <f t="shared" si="15"/>
        <v/>
      </c>
      <c r="EB38" s="47" t="str">
        <f t="shared" si="15"/>
        <v/>
      </c>
      <c r="EC38" s="49" t="str">
        <f t="shared" si="15"/>
        <v/>
      </c>
      <c r="ED38" s="49" t="str">
        <f t="shared" si="15"/>
        <v/>
      </c>
      <c r="EE38" s="47" t="str">
        <f t="shared" si="15"/>
        <v/>
      </c>
      <c r="EF38" s="47" t="str">
        <f t="shared" si="15"/>
        <v/>
      </c>
      <c r="EG38" s="47" t="str">
        <f t="shared" si="15"/>
        <v/>
      </c>
      <c r="EH38" s="6">
        <f t="shared" si="16"/>
        <v>0</v>
      </c>
      <c r="EI38" s="6">
        <f t="shared" si="17"/>
        <v>0</v>
      </c>
      <c r="EJ38" s="2" t="str">
        <f t="shared" si="18"/>
        <v/>
      </c>
      <c r="EK38" s="2" t="str">
        <f t="shared" si="19"/>
        <v/>
      </c>
      <c r="EL38" s="2" t="str">
        <f t="shared" si="127"/>
        <v/>
      </c>
      <c r="EM38" s="2" t="str">
        <f t="shared" si="21"/>
        <v/>
      </c>
      <c r="EN38" s="2" t="str">
        <f t="shared" si="22"/>
        <v/>
      </c>
      <c r="EO38" s="2">
        <f t="shared" si="23"/>
        <v>0</v>
      </c>
      <c r="EP38" s="2">
        <f t="shared" si="111"/>
        <v>0</v>
      </c>
      <c r="EQ38" s="2"/>
      <c r="ER38" s="2"/>
      <c r="ES38" s="2"/>
      <c r="ET38" s="2"/>
      <c r="EU38" s="2"/>
      <c r="EV38" s="2"/>
      <c r="EW38" s="2">
        <f t="shared" si="24"/>
        <v>0</v>
      </c>
      <c r="EX38" s="2">
        <f t="shared" si="25"/>
        <v>0</v>
      </c>
      <c r="EY38" s="2">
        <f t="shared" si="112"/>
        <v>0</v>
      </c>
      <c r="EZ38" s="2">
        <f t="shared" si="26"/>
        <v>0</v>
      </c>
      <c r="FA38" s="2">
        <f t="shared" si="27"/>
        <v>0</v>
      </c>
      <c r="FB38" s="59"/>
      <c r="FC38" s="2">
        <f t="shared" si="28"/>
        <v>0</v>
      </c>
      <c r="FD38" s="2">
        <f t="shared" si="113"/>
        <v>0</v>
      </c>
      <c r="FE38" s="3">
        <f t="shared" si="126"/>
        <v>0</v>
      </c>
      <c r="FF38" s="3">
        <f t="shared" si="114"/>
        <v>0</v>
      </c>
      <c r="FG38" s="3">
        <f t="shared" si="115"/>
        <v>0</v>
      </c>
      <c r="FH38" s="3">
        <f t="shared" si="29"/>
        <v>0</v>
      </c>
      <c r="FI38" s="67">
        <f t="shared" si="30"/>
        <v>0</v>
      </c>
      <c r="FJ38" s="3">
        <f t="shared" si="31"/>
        <v>0</v>
      </c>
      <c r="FK38" s="3">
        <f t="shared" si="32"/>
        <v>0</v>
      </c>
      <c r="FL38" s="3">
        <f t="shared" si="116"/>
        <v>0</v>
      </c>
      <c r="FM38" s="3">
        <f t="shared" si="117"/>
        <v>0</v>
      </c>
      <c r="FN38" s="3">
        <f t="shared" si="118"/>
        <v>0</v>
      </c>
      <c r="FO38" s="2">
        <f t="shared" si="33"/>
        <v>0</v>
      </c>
      <c r="FP38" s="2">
        <f t="shared" si="34"/>
        <v>0</v>
      </c>
      <c r="FQ38" s="2">
        <f t="shared" si="119"/>
        <v>0</v>
      </c>
      <c r="FR38" s="6" t="str">
        <f>IF(A38=1,1,IF(DW38="","",COUNTA($DW$31:DW38)+1))</f>
        <v/>
      </c>
      <c r="FS38" s="6" t="str">
        <f t="shared" si="35"/>
        <v/>
      </c>
      <c r="FT38" s="43">
        <f t="shared" si="120"/>
        <v>1</v>
      </c>
      <c r="FU38" s="23">
        <f t="shared" si="121"/>
        <v>1</v>
      </c>
      <c r="FV38" s="21">
        <f t="shared" si="122"/>
        <v>2</v>
      </c>
    </row>
    <row r="39" spans="1:178">
      <c r="A39" s="4">
        <f t="shared" si="36"/>
        <v>9</v>
      </c>
      <c r="B39" s="33">
        <v>92.656999999999996</v>
      </c>
      <c r="C39" s="33">
        <v>371.79</v>
      </c>
      <c r="D39" s="33">
        <v>370.47205595316581</v>
      </c>
      <c r="E39" s="33"/>
      <c r="F39" s="33"/>
      <c r="G39" s="11" t="str">
        <f t="shared" si="2"/>
        <v/>
      </c>
      <c r="H39" s="3">
        <f t="shared" si="37"/>
        <v>92.656999999999996</v>
      </c>
      <c r="I39" s="3">
        <f t="shared" si="3"/>
        <v>92.656999999999996</v>
      </c>
      <c r="J39" s="3">
        <f t="shared" si="38"/>
        <v>371.79</v>
      </c>
      <c r="K39" s="3">
        <f t="shared" si="4"/>
        <v>371.79</v>
      </c>
      <c r="L39" s="2">
        <f t="shared" si="5"/>
        <v>371.79</v>
      </c>
      <c r="M39" s="8">
        <f t="shared" si="39"/>
        <v>92.656999999999996</v>
      </c>
      <c r="N39" s="8">
        <f t="shared" si="6"/>
        <v>92.656999999999996</v>
      </c>
      <c r="O39" s="8">
        <f t="shared" si="40"/>
        <v>370.47205595316581</v>
      </c>
      <c r="P39" s="8">
        <f t="shared" si="7"/>
        <v>370.47205595316581</v>
      </c>
      <c r="Q39" s="2">
        <f t="shared" si="8"/>
        <v>370.47205595316581</v>
      </c>
      <c r="R39" s="3">
        <f t="shared" si="9"/>
        <v>0</v>
      </c>
      <c r="S39" s="3" t="str">
        <f t="shared" si="10"/>
        <v/>
      </c>
      <c r="T39" s="3" t="str">
        <f t="shared" si="41"/>
        <v/>
      </c>
      <c r="U39" s="8" t="str">
        <f t="shared" si="11"/>
        <v/>
      </c>
      <c r="V39" s="2" t="str">
        <f t="shared" si="12"/>
        <v/>
      </c>
      <c r="W39" s="2" t="str">
        <f t="shared" si="13"/>
        <v/>
      </c>
      <c r="X39" s="2">
        <f t="shared" si="123"/>
        <v>371.79</v>
      </c>
      <c r="Y39" s="2">
        <f t="shared" si="14"/>
        <v>1.3179440468342136</v>
      </c>
      <c r="Z39" s="46">
        <f t="shared" si="42"/>
        <v>330</v>
      </c>
      <c r="AA39" s="46">
        <f t="shared" si="43"/>
        <v>0</v>
      </c>
      <c r="AB39" s="47"/>
      <c r="AC39" s="46">
        <f t="shared" si="44"/>
        <v>2</v>
      </c>
      <c r="AD39" s="47">
        <v>0.9</v>
      </c>
      <c r="AE39" s="48" t="str">
        <f t="shared" si="46"/>
        <v/>
      </c>
      <c r="AF39" s="49">
        <f t="shared" si="47"/>
        <v>0</v>
      </c>
      <c r="AG39" s="49">
        <f t="shared" si="47"/>
        <v>0</v>
      </c>
      <c r="AH39" s="49">
        <f t="shared" si="47"/>
        <v>0</v>
      </c>
      <c r="AI39" s="47">
        <f t="shared" si="47"/>
        <v>0.1</v>
      </c>
      <c r="AJ39" s="47">
        <f t="shared" si="47"/>
        <v>0.3</v>
      </c>
      <c r="AK39" s="46">
        <v>1</v>
      </c>
      <c r="AL39" s="47"/>
      <c r="AM39" s="53">
        <f t="shared" si="48"/>
        <v>0.63</v>
      </c>
      <c r="AN39" s="50" t="str">
        <f t="shared" si="49"/>
        <v>72,201 - 92,657</v>
      </c>
      <c r="AO39" s="53" t="s">
        <v>85</v>
      </c>
      <c r="AP39" s="52">
        <f t="shared" si="50"/>
        <v>20.456000000000003</v>
      </c>
      <c r="AQ39" s="52">
        <f t="shared" si="51"/>
        <v>20.456000000000003</v>
      </c>
      <c r="AR39" s="47">
        <f t="shared" si="52"/>
        <v>0.37</v>
      </c>
      <c r="AS39" s="53">
        <f t="shared" si="53"/>
        <v>1.4329843362542078</v>
      </c>
      <c r="AT39" s="52">
        <f t="shared" si="54"/>
        <v>1.5329843362542079</v>
      </c>
      <c r="AU39" s="9">
        <f t="shared" si="55"/>
        <v>31.358727582416083</v>
      </c>
      <c r="AV39" s="9">
        <f t="shared" si="56"/>
        <v>0.73</v>
      </c>
      <c r="AW39" s="12" t="str">
        <f t="shared" si="57"/>
        <v/>
      </c>
      <c r="AX39" s="9">
        <f t="shared" si="58"/>
        <v>1.1629843362542078</v>
      </c>
      <c r="AY39" s="12" t="str">
        <f t="shared" si="59"/>
        <v/>
      </c>
      <c r="AZ39" s="10">
        <f t="shared" si="60"/>
        <v>8.5529859993982119E-2</v>
      </c>
      <c r="BA39" s="10">
        <f t="shared" si="61"/>
        <v>0.9</v>
      </c>
      <c r="BB39" s="10">
        <f t="shared" si="62"/>
        <v>9.0000000000000011E-2</v>
      </c>
      <c r="BC39" s="10">
        <f t="shared" si="63"/>
        <v>0.56700000000000006</v>
      </c>
      <c r="BD39" s="10">
        <f t="shared" si="64"/>
        <v>0.48147014000601795</v>
      </c>
      <c r="BE39" s="12" t="str">
        <f t="shared" si="65"/>
        <v/>
      </c>
      <c r="BF39" s="9">
        <f t="shared" si="66"/>
        <v>0.9</v>
      </c>
      <c r="BG39" s="9">
        <f t="shared" si="67"/>
        <v>0.9</v>
      </c>
      <c r="BH39" s="7">
        <f t="shared" si="68"/>
        <v>0.33300000000000002</v>
      </c>
      <c r="BI39" s="7">
        <f t="shared" si="69"/>
        <v>1.0466859026287871</v>
      </c>
      <c r="BJ39" s="12" t="str">
        <f t="shared" si="70"/>
        <v/>
      </c>
      <c r="BK39" s="80">
        <f t="shared" si="71"/>
        <v>0</v>
      </c>
      <c r="BL39" s="7">
        <f t="shared" si="72"/>
        <v>0</v>
      </c>
      <c r="BM39" s="7">
        <f t="shared" si="124"/>
        <v>0.38968590262878711</v>
      </c>
      <c r="BN39" s="12" t="str">
        <f t="shared" si="73"/>
        <v/>
      </c>
      <c r="BO39" s="9">
        <f t="shared" si="74"/>
        <v>1.0466859026287871</v>
      </c>
      <c r="BP39" s="2">
        <f t="shared" si="75"/>
        <v>1.5329843362542079</v>
      </c>
      <c r="BQ39" s="2">
        <f t="shared" si="76"/>
        <v>1.5329843362542079</v>
      </c>
      <c r="BR39" s="20">
        <f t="shared" si="77"/>
        <v>2</v>
      </c>
      <c r="BS39" s="20">
        <f t="shared" si="77"/>
        <v>2</v>
      </c>
      <c r="BT39" s="20">
        <f t="shared" si="77"/>
        <v>2</v>
      </c>
      <c r="BU39" s="86">
        <f t="shared" si="78"/>
        <v>1</v>
      </c>
      <c r="BV39" s="86">
        <f t="shared" si="79"/>
        <v>1</v>
      </c>
      <c r="BW39" s="20">
        <v>4</v>
      </c>
      <c r="BX39" s="86">
        <f t="shared" si="77"/>
        <v>0.1</v>
      </c>
      <c r="BY39" s="86">
        <f t="shared" si="77"/>
        <v>0.12</v>
      </c>
      <c r="BZ39" s="86">
        <f t="shared" si="77"/>
        <v>0.15</v>
      </c>
      <c r="CA39" s="86">
        <f t="shared" si="77"/>
        <v>0.17</v>
      </c>
      <c r="CB39" s="86">
        <f t="shared" si="77"/>
        <v>0.19</v>
      </c>
      <c r="CC39" s="86">
        <f t="shared" si="77"/>
        <v>0.22</v>
      </c>
      <c r="CD39" s="86">
        <f t="shared" si="77"/>
        <v>0.05</v>
      </c>
      <c r="CE39" s="20" t="str">
        <f t="shared" si="125"/>
        <v>OK (100 %)</v>
      </c>
      <c r="CF39" s="14">
        <f t="shared" si="81"/>
        <v>19.236000000000004</v>
      </c>
      <c r="CG39" s="14">
        <f t="shared" si="82"/>
        <v>19.836000000000002</v>
      </c>
      <c r="CH39" s="8">
        <f t="shared" si="83"/>
        <v>4.1039756926588691</v>
      </c>
      <c r="CI39" s="9">
        <f t="shared" si="84"/>
        <v>20.456000000000003</v>
      </c>
      <c r="CJ39" s="9">
        <f t="shared" si="85"/>
        <v>0</v>
      </c>
      <c r="CK39" s="9">
        <f t="shared" si="86"/>
        <v>20.456000000000003</v>
      </c>
      <c r="CL39" s="9">
        <f t="shared" si="87"/>
        <v>0</v>
      </c>
      <c r="CM39" s="9">
        <f t="shared" si="88"/>
        <v>1.6965703028406294</v>
      </c>
      <c r="CN39" s="9">
        <f t="shared" si="89"/>
        <v>0</v>
      </c>
      <c r="CO39" s="9">
        <f t="shared" si="90"/>
        <v>0</v>
      </c>
      <c r="CP39" s="9">
        <f t="shared" si="90"/>
        <v>0</v>
      </c>
      <c r="CQ39" s="9">
        <f t="shared" si="90"/>
        <v>0</v>
      </c>
      <c r="CR39" s="9">
        <f t="shared" si="90"/>
        <v>0</v>
      </c>
      <c r="CS39" s="9">
        <f t="shared" si="90"/>
        <v>0</v>
      </c>
      <c r="CT39" s="9">
        <f t="shared" si="90"/>
        <v>0</v>
      </c>
      <c r="CU39" s="9">
        <f t="shared" si="90"/>
        <v>0</v>
      </c>
      <c r="CV39" s="9">
        <f t="shared" si="91"/>
        <v>26.968449700199528</v>
      </c>
      <c r="CW39" s="9">
        <f t="shared" si="92"/>
        <v>2.6968449700199528</v>
      </c>
      <c r="CX39" s="9">
        <f t="shared" si="92"/>
        <v>3.2362139640239431</v>
      </c>
      <c r="CY39" s="9">
        <f t="shared" si="92"/>
        <v>4.0452674550299292</v>
      </c>
      <c r="CZ39" s="9">
        <f t="shared" si="92"/>
        <v>4.58463644903392</v>
      </c>
      <c r="DA39" s="9">
        <f t="shared" si="92"/>
        <v>5.1240054430379107</v>
      </c>
      <c r="DB39" s="9">
        <f t="shared" si="92"/>
        <v>5.9330589340438964</v>
      </c>
      <c r="DC39" s="9">
        <f t="shared" si="92"/>
        <v>1.3484224850099764</v>
      </c>
      <c r="DD39" s="2">
        <f t="shared" si="93"/>
        <v>0</v>
      </c>
      <c r="DE39" s="2">
        <f t="shared" si="94"/>
        <v>0.59536</v>
      </c>
      <c r="DF39" s="2">
        <f t="shared" si="95"/>
        <v>0</v>
      </c>
      <c r="DG39" s="2">
        <f t="shared" si="96"/>
        <v>11.335681697159373</v>
      </c>
      <c r="DH39" s="2">
        <f t="shared" si="97"/>
        <v>0</v>
      </c>
      <c r="DI39" s="2">
        <f t="shared" si="98"/>
        <v>0</v>
      </c>
      <c r="DJ39" s="2">
        <f t="shared" si="99"/>
        <v>0</v>
      </c>
      <c r="DK39" s="2">
        <f t="shared" si="100"/>
        <v>7.7298095645446221</v>
      </c>
      <c r="DL39" s="16">
        <f t="shared" si="101"/>
        <v>0</v>
      </c>
      <c r="DM39" s="16">
        <f t="shared" si="102"/>
        <v>3.5429273507253471</v>
      </c>
      <c r="DN39" s="16">
        <f t="shared" si="103"/>
        <v>26.407401358266007</v>
      </c>
      <c r="DO39" s="72">
        <f t="shared" si="104"/>
        <v>0.56104834193352104</v>
      </c>
      <c r="DP39" s="16">
        <f t="shared" si="105"/>
        <v>0</v>
      </c>
      <c r="DQ39" s="16">
        <f t="shared" si="106"/>
        <v>11.27273691526997</v>
      </c>
      <c r="DR39" s="2">
        <f t="shared" si="107"/>
        <v>0</v>
      </c>
      <c r="DS39" s="2">
        <f t="shared" si="108"/>
        <v>23.266000000000005</v>
      </c>
      <c r="DT39" s="2">
        <f t="shared" si="109"/>
        <v>8.6084200000000024</v>
      </c>
      <c r="DU39" s="2">
        <f t="shared" si="110"/>
        <v>1.5070524429960357</v>
      </c>
      <c r="DV39" s="15" t="s">
        <v>294</v>
      </c>
      <c r="DW39" s="18">
        <v>1.24</v>
      </c>
      <c r="DX39" s="17"/>
      <c r="DY39" s="47">
        <f t="shared" si="15"/>
        <v>0.6</v>
      </c>
      <c r="DZ39" s="47">
        <f t="shared" si="15"/>
        <v>0.6</v>
      </c>
      <c r="EA39" s="47">
        <f t="shared" si="15"/>
        <v>0.6</v>
      </c>
      <c r="EB39" s="47">
        <f t="shared" si="15"/>
        <v>0.6</v>
      </c>
      <c r="EC39" s="49">
        <f t="shared" si="15"/>
        <v>0</v>
      </c>
      <c r="ED39" s="49">
        <f t="shared" si="15"/>
        <v>0</v>
      </c>
      <c r="EE39" s="47">
        <f t="shared" si="15"/>
        <v>0.2</v>
      </c>
      <c r="EF39" s="47">
        <f t="shared" si="15"/>
        <v>0.1</v>
      </c>
      <c r="EG39" s="47">
        <f t="shared" si="15"/>
        <v>0</v>
      </c>
      <c r="EH39" s="6">
        <f t="shared" si="16"/>
        <v>1.22</v>
      </c>
      <c r="EI39" s="6">
        <f t="shared" si="17"/>
        <v>1.22</v>
      </c>
      <c r="EJ39" s="2">
        <f t="shared" si="18"/>
        <v>2.44</v>
      </c>
      <c r="EK39" s="2">
        <f t="shared" si="19"/>
        <v>2.44</v>
      </c>
      <c r="EL39" s="2">
        <f t="shared" si="127"/>
        <v>1.4179440468342137</v>
      </c>
      <c r="EM39" s="2">
        <f t="shared" si="21"/>
        <v>1.1479440468342137</v>
      </c>
      <c r="EN39" s="2">
        <f t="shared" si="22"/>
        <v>2.8009834742754816</v>
      </c>
      <c r="EO39" s="2">
        <f t="shared" si="23"/>
        <v>6.8343996772321747</v>
      </c>
      <c r="EP39" s="2">
        <f t="shared" si="111"/>
        <v>6.8343996772321747</v>
      </c>
      <c r="EQ39" s="2"/>
      <c r="ER39" s="2"/>
      <c r="ES39" s="2"/>
      <c r="ET39" s="2"/>
      <c r="EU39" s="2"/>
      <c r="EV39" s="2"/>
      <c r="EW39" s="2">
        <f t="shared" si="24"/>
        <v>5.9535999999999998</v>
      </c>
      <c r="EX39" s="2">
        <f t="shared" si="25"/>
        <v>0.59536</v>
      </c>
      <c r="EY39" s="2">
        <f t="shared" si="112"/>
        <v>0.59536</v>
      </c>
      <c r="EZ39" s="2">
        <f t="shared" si="26"/>
        <v>1.2076282160399165</v>
      </c>
      <c r="FA39" s="2">
        <f t="shared" si="27"/>
        <v>1.1479440468342137</v>
      </c>
      <c r="FB39" s="59"/>
      <c r="FC39" s="2">
        <f t="shared" si="28"/>
        <v>1.5070524429960357</v>
      </c>
      <c r="FD39" s="2">
        <f t="shared" si="113"/>
        <v>1.5070524429960357</v>
      </c>
      <c r="FE39" s="3">
        <f t="shared" si="126"/>
        <v>6.8343996772321747</v>
      </c>
      <c r="FF39" s="3">
        <f t="shared" si="114"/>
        <v>1.5070524429960357</v>
      </c>
      <c r="FG39" s="3">
        <f t="shared" si="115"/>
        <v>0.59536</v>
      </c>
      <c r="FH39" s="3">
        <f t="shared" si="29"/>
        <v>1.2</v>
      </c>
      <c r="FI39" s="67">
        <f t="shared" si="30"/>
        <v>1.0466859026287871</v>
      </c>
      <c r="FJ39" s="3">
        <f t="shared" si="31"/>
        <v>1.0479440468342136</v>
      </c>
      <c r="FK39" s="3">
        <f t="shared" si="32"/>
        <v>0.94314964215079222</v>
      </c>
      <c r="FL39" s="3">
        <f t="shared" si="116"/>
        <v>1.1317795705809506</v>
      </c>
      <c r="FM39" s="3">
        <f t="shared" si="117"/>
        <v>3.6002076636551887</v>
      </c>
      <c r="FN39" s="3">
        <f t="shared" si="118"/>
        <v>3.6002076636551887</v>
      </c>
      <c r="FO39" s="2">
        <f t="shared" si="33"/>
        <v>2.44</v>
      </c>
      <c r="FP39" s="2">
        <f t="shared" si="34"/>
        <v>5.9535999999999998</v>
      </c>
      <c r="FQ39" s="2">
        <f t="shared" si="119"/>
        <v>5.9535999999999998</v>
      </c>
      <c r="FR39" s="6">
        <f>IF(A39=1,1,IF(DW39="","",COUNTA($DW$31:DW39)+1))</f>
        <v>4</v>
      </c>
      <c r="FS39" s="6">
        <f t="shared" si="35"/>
        <v>2</v>
      </c>
      <c r="FT39" s="43">
        <f t="shared" si="120"/>
        <v>1</v>
      </c>
      <c r="FU39" s="23">
        <f t="shared" si="121"/>
        <v>1</v>
      </c>
      <c r="FV39" s="21">
        <f t="shared" si="122"/>
        <v>2</v>
      </c>
    </row>
    <row r="40" spans="1:178">
      <c r="A40" s="4">
        <f t="shared" si="36"/>
        <v>10</v>
      </c>
      <c r="B40" s="33">
        <v>96.278999999999996</v>
      </c>
      <c r="C40" s="33">
        <v>371.79560334158418</v>
      </c>
      <c r="D40" s="33">
        <v>370.49559056644239</v>
      </c>
      <c r="E40" s="33"/>
      <c r="F40" s="33"/>
      <c r="G40" s="11" t="str">
        <f t="shared" si="2"/>
        <v/>
      </c>
      <c r="H40" s="3">
        <f t="shared" si="37"/>
        <v>96.278999999999996</v>
      </c>
      <c r="I40" s="3">
        <f t="shared" si="3"/>
        <v>96.278999999999996</v>
      </c>
      <c r="J40" s="3">
        <f t="shared" si="38"/>
        <v>371.79560334158418</v>
      </c>
      <c r="K40" s="3">
        <f t="shared" si="4"/>
        <v>371.79560334158418</v>
      </c>
      <c r="L40" s="2">
        <f t="shared" si="5"/>
        <v>371.79560334158418</v>
      </c>
      <c r="M40" s="8">
        <f t="shared" si="39"/>
        <v>96.278999999999996</v>
      </c>
      <c r="N40" s="8">
        <f t="shared" si="6"/>
        <v>96.278999999999996</v>
      </c>
      <c r="O40" s="8">
        <f t="shared" si="40"/>
        <v>370.49559056644239</v>
      </c>
      <c r="P40" s="8">
        <f t="shared" si="7"/>
        <v>370.49559056644239</v>
      </c>
      <c r="Q40" s="2">
        <f t="shared" si="8"/>
        <v>370.49559056644239</v>
      </c>
      <c r="R40" s="3">
        <f t="shared" si="9"/>
        <v>0</v>
      </c>
      <c r="S40" s="3" t="str">
        <f t="shared" si="10"/>
        <v/>
      </c>
      <c r="T40" s="3" t="str">
        <f t="shared" si="41"/>
        <v/>
      </c>
      <c r="U40" s="8" t="str">
        <f t="shared" si="11"/>
        <v/>
      </c>
      <c r="V40" s="2" t="str">
        <f t="shared" si="12"/>
        <v/>
      </c>
      <c r="W40" s="2" t="str">
        <f t="shared" si="13"/>
        <v/>
      </c>
      <c r="X40" s="2">
        <f t="shared" si="123"/>
        <v>371.79560334158418</v>
      </c>
      <c r="Y40" s="2">
        <f t="shared" si="14"/>
        <v>1.3000127751417949</v>
      </c>
      <c r="Z40" s="46">
        <f t="shared" si="42"/>
        <v>330</v>
      </c>
      <c r="AA40" s="46">
        <f t="shared" si="43"/>
        <v>0</v>
      </c>
      <c r="AB40" s="47"/>
      <c r="AC40" s="46">
        <f t="shared" si="44"/>
        <v>2</v>
      </c>
      <c r="AD40" s="47">
        <v>0.9</v>
      </c>
      <c r="AE40" s="48" t="str">
        <f t="shared" si="46"/>
        <v/>
      </c>
      <c r="AF40" s="49">
        <f t="shared" si="47"/>
        <v>0</v>
      </c>
      <c r="AG40" s="49">
        <f t="shared" si="47"/>
        <v>0</v>
      </c>
      <c r="AH40" s="49">
        <f t="shared" si="47"/>
        <v>0</v>
      </c>
      <c r="AI40" s="47">
        <f t="shared" si="47"/>
        <v>0.1</v>
      </c>
      <c r="AJ40" s="47">
        <f t="shared" si="47"/>
        <v>0.3</v>
      </c>
      <c r="AK40" s="46">
        <v>1</v>
      </c>
      <c r="AL40" s="47"/>
      <c r="AM40" s="53">
        <f t="shared" si="48"/>
        <v>0.63</v>
      </c>
      <c r="AN40" s="50" t="str">
        <f t="shared" si="49"/>
        <v>92,657 - 96,279</v>
      </c>
      <c r="AO40" s="53" t="s">
        <v>85</v>
      </c>
      <c r="AP40" s="52">
        <f t="shared" si="50"/>
        <v>3.6219999999999999</v>
      </c>
      <c r="AQ40" s="52">
        <f t="shared" si="51"/>
        <v>3.6219999999999999</v>
      </c>
      <c r="AR40" s="47">
        <f t="shared" si="52"/>
        <v>0.37</v>
      </c>
      <c r="AS40" s="53">
        <f t="shared" si="53"/>
        <v>1.3089784109880043</v>
      </c>
      <c r="AT40" s="52">
        <f t="shared" si="54"/>
        <v>1.4089784109880044</v>
      </c>
      <c r="AU40" s="9">
        <f t="shared" si="55"/>
        <v>5.1033198045985513</v>
      </c>
      <c r="AV40" s="9">
        <f t="shared" si="56"/>
        <v>0.73</v>
      </c>
      <c r="AW40" s="12" t="str">
        <f t="shared" si="57"/>
        <v/>
      </c>
      <c r="AX40" s="9">
        <f t="shared" si="58"/>
        <v>1.0389784109880043</v>
      </c>
      <c r="AY40" s="12" t="str">
        <f t="shared" si="59"/>
        <v/>
      </c>
      <c r="AZ40" s="10">
        <f t="shared" si="60"/>
        <v>8.5529859993982119E-2</v>
      </c>
      <c r="BA40" s="10">
        <f t="shared" si="61"/>
        <v>0.9</v>
      </c>
      <c r="BB40" s="10">
        <f t="shared" si="62"/>
        <v>9.0000000000000011E-2</v>
      </c>
      <c r="BC40" s="10">
        <f t="shared" si="63"/>
        <v>0.56700000000000006</v>
      </c>
      <c r="BD40" s="10">
        <f t="shared" si="64"/>
        <v>0.48147014000601795</v>
      </c>
      <c r="BE40" s="12" t="str">
        <f t="shared" si="65"/>
        <v/>
      </c>
      <c r="BF40" s="9">
        <f t="shared" si="66"/>
        <v>0.9</v>
      </c>
      <c r="BG40" s="9">
        <f t="shared" si="67"/>
        <v>0.9</v>
      </c>
      <c r="BH40" s="7">
        <f t="shared" si="68"/>
        <v>0.33300000000000002</v>
      </c>
      <c r="BI40" s="7">
        <f t="shared" si="69"/>
        <v>0.93508056988920385</v>
      </c>
      <c r="BJ40" s="12" t="str">
        <f t="shared" si="70"/>
        <v/>
      </c>
      <c r="BK40" s="80">
        <f t="shared" si="71"/>
        <v>0</v>
      </c>
      <c r="BL40" s="7">
        <f t="shared" si="72"/>
        <v>0</v>
      </c>
      <c r="BM40" s="7">
        <f t="shared" si="124"/>
        <v>0.27808056988920382</v>
      </c>
      <c r="BN40" s="12" t="str">
        <f t="shared" si="73"/>
        <v/>
      </c>
      <c r="BO40" s="9">
        <f t="shared" si="74"/>
        <v>0.93508056988920385</v>
      </c>
      <c r="BP40" s="2">
        <f t="shared" si="75"/>
        <v>1.4089784109880044</v>
      </c>
      <c r="BQ40" s="2">
        <f t="shared" si="76"/>
        <v>1.4089784109880044</v>
      </c>
      <c r="BR40" s="20">
        <f t="shared" si="77"/>
        <v>2</v>
      </c>
      <c r="BS40" s="20">
        <f t="shared" si="77"/>
        <v>2</v>
      </c>
      <c r="BT40" s="20">
        <f t="shared" si="77"/>
        <v>2</v>
      </c>
      <c r="BU40" s="86">
        <f t="shared" si="78"/>
        <v>1</v>
      </c>
      <c r="BV40" s="86">
        <f t="shared" si="79"/>
        <v>1</v>
      </c>
      <c r="BW40" s="20">
        <v>4</v>
      </c>
      <c r="BX40" s="86">
        <f t="shared" si="77"/>
        <v>0.1</v>
      </c>
      <c r="BY40" s="86">
        <f t="shared" si="77"/>
        <v>0.12</v>
      </c>
      <c r="BZ40" s="86">
        <f t="shared" si="77"/>
        <v>0.15</v>
      </c>
      <c r="CA40" s="86">
        <f t="shared" si="77"/>
        <v>0.17</v>
      </c>
      <c r="CB40" s="86">
        <f t="shared" si="77"/>
        <v>0.19</v>
      </c>
      <c r="CC40" s="86">
        <f t="shared" si="77"/>
        <v>0.22</v>
      </c>
      <c r="CD40" s="86">
        <f t="shared" si="77"/>
        <v>0.05</v>
      </c>
      <c r="CE40" s="20" t="str">
        <f t="shared" si="125"/>
        <v>OK (100 %)</v>
      </c>
      <c r="CF40" s="14">
        <f t="shared" si="81"/>
        <v>2.4020000000000001</v>
      </c>
      <c r="CG40" s="14">
        <f t="shared" si="82"/>
        <v>3.0019999999999998</v>
      </c>
      <c r="CH40" s="8">
        <f t="shared" si="83"/>
        <v>-0.56104834193352215</v>
      </c>
      <c r="CI40" s="9">
        <f t="shared" si="84"/>
        <v>3.6219999999999999</v>
      </c>
      <c r="CJ40" s="9">
        <f t="shared" si="85"/>
        <v>0</v>
      </c>
      <c r="CK40" s="9">
        <f t="shared" si="86"/>
        <v>3.6219999999999999</v>
      </c>
      <c r="CL40" s="9">
        <f t="shared" si="87"/>
        <v>0</v>
      </c>
      <c r="CM40" s="9">
        <f t="shared" si="88"/>
        <v>0.2567606397019343</v>
      </c>
      <c r="CN40" s="9">
        <f t="shared" si="89"/>
        <v>0</v>
      </c>
      <c r="CO40" s="9">
        <f t="shared" si="90"/>
        <v>0</v>
      </c>
      <c r="CP40" s="9">
        <f t="shared" si="90"/>
        <v>0</v>
      </c>
      <c r="CQ40" s="9">
        <f t="shared" si="90"/>
        <v>0</v>
      </c>
      <c r="CR40" s="9">
        <f t="shared" si="90"/>
        <v>0</v>
      </c>
      <c r="CS40" s="9">
        <f t="shared" si="90"/>
        <v>0</v>
      </c>
      <c r="CT40" s="9">
        <f t="shared" si="90"/>
        <v>0</v>
      </c>
      <c r="CU40" s="9">
        <f t="shared" si="90"/>
        <v>0</v>
      </c>
      <c r="CV40" s="9">
        <f t="shared" si="91"/>
        <v>2.2460635288738677</v>
      </c>
      <c r="CW40" s="9">
        <f t="shared" si="92"/>
        <v>0.22460635288738678</v>
      </c>
      <c r="CX40" s="9">
        <f t="shared" si="92"/>
        <v>0.26952762346486414</v>
      </c>
      <c r="CY40" s="9">
        <f t="shared" si="92"/>
        <v>0.33690952933108015</v>
      </c>
      <c r="CZ40" s="9">
        <f t="shared" si="92"/>
        <v>0.38183079990855756</v>
      </c>
      <c r="DA40" s="9">
        <f t="shared" si="92"/>
        <v>0.42675207048603486</v>
      </c>
      <c r="DB40" s="9">
        <f t="shared" si="92"/>
        <v>0.49413397635225093</v>
      </c>
      <c r="DC40" s="9">
        <f t="shared" si="92"/>
        <v>0.11230317644369339</v>
      </c>
      <c r="DD40" s="2">
        <f t="shared" si="93"/>
        <v>0</v>
      </c>
      <c r="DE40" s="2">
        <f t="shared" si="94"/>
        <v>0</v>
      </c>
      <c r="DF40" s="2">
        <f t="shared" si="95"/>
        <v>0</v>
      </c>
      <c r="DG40" s="2">
        <f t="shared" si="96"/>
        <v>1.7155533602980657</v>
      </c>
      <c r="DH40" s="2">
        <f t="shared" si="97"/>
        <v>0</v>
      </c>
      <c r="DI40" s="2">
        <f t="shared" si="98"/>
        <v>0</v>
      </c>
      <c r="DJ40" s="2">
        <f t="shared" si="99"/>
        <v>0</v>
      </c>
      <c r="DK40" s="2">
        <f t="shared" si="100"/>
        <v>0.83479787080738976</v>
      </c>
      <c r="DL40" s="16">
        <f t="shared" si="101"/>
        <v>0</v>
      </c>
      <c r="DM40" s="16">
        <f t="shared" si="102"/>
        <v>0</v>
      </c>
      <c r="DN40" s="16">
        <f t="shared" si="103"/>
        <v>2.8071118708073897</v>
      </c>
      <c r="DO40" s="72">
        <f t="shared" si="104"/>
        <v>-0.56104834193352193</v>
      </c>
      <c r="DP40" s="16">
        <f t="shared" si="105"/>
        <v>0</v>
      </c>
      <c r="DQ40" s="16">
        <f t="shared" si="106"/>
        <v>0.83479787080738976</v>
      </c>
      <c r="DR40" s="2">
        <f t="shared" si="107"/>
        <v>0</v>
      </c>
      <c r="DS40" s="2">
        <f t="shared" si="108"/>
        <v>2.1618000000000004</v>
      </c>
      <c r="DT40" s="2">
        <f t="shared" si="109"/>
        <v>0.79986600000000019</v>
      </c>
      <c r="DU40" s="2">
        <f t="shared" si="110"/>
        <v>0</v>
      </c>
      <c r="DV40" s="15" t="s">
        <v>293</v>
      </c>
      <c r="DW40" s="18"/>
      <c r="DX40" s="17"/>
      <c r="DY40" s="47" t="str">
        <f t="shared" si="15"/>
        <v/>
      </c>
      <c r="DZ40" s="47" t="str">
        <f t="shared" si="15"/>
        <v/>
      </c>
      <c r="EA40" s="47" t="str">
        <f t="shared" si="15"/>
        <v/>
      </c>
      <c r="EB40" s="47" t="str">
        <f t="shared" si="15"/>
        <v/>
      </c>
      <c r="EC40" s="49" t="str">
        <f t="shared" si="15"/>
        <v/>
      </c>
      <c r="ED40" s="49" t="str">
        <f t="shared" si="15"/>
        <v/>
      </c>
      <c r="EE40" s="47" t="str">
        <f t="shared" si="15"/>
        <v/>
      </c>
      <c r="EF40" s="47" t="str">
        <f t="shared" si="15"/>
        <v/>
      </c>
      <c r="EG40" s="47" t="str">
        <f t="shared" si="15"/>
        <v/>
      </c>
      <c r="EH40" s="6">
        <f t="shared" si="16"/>
        <v>0</v>
      </c>
      <c r="EI40" s="6">
        <f t="shared" si="17"/>
        <v>0</v>
      </c>
      <c r="EJ40" s="2" t="str">
        <f t="shared" si="18"/>
        <v/>
      </c>
      <c r="EK40" s="2" t="str">
        <f t="shared" si="19"/>
        <v/>
      </c>
      <c r="EL40" s="2" t="str">
        <f t="shared" si="127"/>
        <v/>
      </c>
      <c r="EM40" s="2" t="str">
        <f t="shared" si="21"/>
        <v/>
      </c>
      <c r="EN40" s="2" t="str">
        <f t="shared" si="22"/>
        <v/>
      </c>
      <c r="EO40" s="2">
        <f t="shared" si="23"/>
        <v>0</v>
      </c>
      <c r="EP40" s="2">
        <f t="shared" si="111"/>
        <v>0</v>
      </c>
      <c r="EQ40" s="2"/>
      <c r="ER40" s="2"/>
      <c r="ES40" s="2"/>
      <c r="ET40" s="2"/>
      <c r="EU40" s="2"/>
      <c r="EV40" s="2"/>
      <c r="EW40" s="2">
        <f t="shared" si="24"/>
        <v>0</v>
      </c>
      <c r="EX40" s="2">
        <f t="shared" si="25"/>
        <v>0</v>
      </c>
      <c r="EY40" s="2">
        <f t="shared" si="112"/>
        <v>0</v>
      </c>
      <c r="EZ40" s="2">
        <f t="shared" si="26"/>
        <v>0</v>
      </c>
      <c r="FA40" s="2">
        <f t="shared" si="27"/>
        <v>0</v>
      </c>
      <c r="FB40" s="59"/>
      <c r="FC40" s="2">
        <f t="shared" si="28"/>
        <v>0</v>
      </c>
      <c r="FD40" s="2">
        <f t="shared" si="113"/>
        <v>0</v>
      </c>
      <c r="FE40" s="3">
        <f t="shared" si="126"/>
        <v>0</v>
      </c>
      <c r="FF40" s="3">
        <f t="shared" si="114"/>
        <v>0</v>
      </c>
      <c r="FG40" s="3">
        <f t="shared" si="115"/>
        <v>0</v>
      </c>
      <c r="FH40" s="3">
        <f t="shared" si="29"/>
        <v>0</v>
      </c>
      <c r="FI40" s="67">
        <f t="shared" si="30"/>
        <v>0</v>
      </c>
      <c r="FJ40" s="3">
        <f t="shared" si="31"/>
        <v>0</v>
      </c>
      <c r="FK40" s="3">
        <f t="shared" si="32"/>
        <v>0</v>
      </c>
      <c r="FL40" s="3">
        <f t="shared" si="116"/>
        <v>0</v>
      </c>
      <c r="FM40" s="3">
        <f t="shared" si="117"/>
        <v>0</v>
      </c>
      <c r="FN40" s="3">
        <f t="shared" si="118"/>
        <v>0</v>
      </c>
      <c r="FO40" s="2">
        <f t="shared" si="33"/>
        <v>0</v>
      </c>
      <c r="FP40" s="2">
        <f t="shared" si="34"/>
        <v>0</v>
      </c>
      <c r="FQ40" s="2">
        <f t="shared" si="119"/>
        <v>0</v>
      </c>
      <c r="FR40" s="6" t="str">
        <f>IF(A40=1,1,IF(DW40="","",COUNTA($DW$31:DW40)+1))</f>
        <v/>
      </c>
      <c r="FS40" s="6" t="str">
        <f t="shared" si="35"/>
        <v/>
      </c>
      <c r="FT40" s="43">
        <f t="shared" si="120"/>
        <v>1</v>
      </c>
      <c r="FU40" s="23">
        <f t="shared" si="121"/>
        <v>1</v>
      </c>
      <c r="FV40" s="21">
        <f t="shared" si="122"/>
        <v>2</v>
      </c>
    </row>
    <row r="41" spans="1:178">
      <c r="A41" s="4">
        <f t="shared" si="36"/>
        <v>11</v>
      </c>
      <c r="B41" s="33">
        <v>112.04900000000001</v>
      </c>
      <c r="C41" s="33">
        <v>371.82</v>
      </c>
      <c r="D41" s="33">
        <v>370.59805905108385</v>
      </c>
      <c r="E41" s="33"/>
      <c r="F41" s="33"/>
      <c r="G41" s="11" t="str">
        <f t="shared" si="2"/>
        <v/>
      </c>
      <c r="H41" s="3">
        <f t="shared" si="37"/>
        <v>112.04900000000001</v>
      </c>
      <c r="I41" s="3">
        <f t="shared" si="3"/>
        <v>112.04900000000001</v>
      </c>
      <c r="J41" s="3">
        <f t="shared" si="38"/>
        <v>371.82</v>
      </c>
      <c r="K41" s="3">
        <f t="shared" si="4"/>
        <v>371.82</v>
      </c>
      <c r="L41" s="2">
        <f t="shared" si="5"/>
        <v>371.82</v>
      </c>
      <c r="M41" s="8">
        <f t="shared" si="39"/>
        <v>112.04900000000001</v>
      </c>
      <c r="N41" s="8">
        <f t="shared" si="6"/>
        <v>112.04900000000001</v>
      </c>
      <c r="O41" s="8">
        <f t="shared" si="40"/>
        <v>370.59805905108385</v>
      </c>
      <c r="P41" s="8">
        <f t="shared" si="7"/>
        <v>370.59805905108385</v>
      </c>
      <c r="Q41" s="2">
        <f t="shared" si="8"/>
        <v>370.59805905108385</v>
      </c>
      <c r="R41" s="3">
        <f t="shared" si="9"/>
        <v>0</v>
      </c>
      <c r="S41" s="3" t="str">
        <f t="shared" si="10"/>
        <v/>
      </c>
      <c r="T41" s="3" t="str">
        <f t="shared" si="41"/>
        <v/>
      </c>
      <c r="U41" s="8" t="str">
        <f t="shared" si="11"/>
        <v/>
      </c>
      <c r="V41" s="2" t="str">
        <f t="shared" si="12"/>
        <v/>
      </c>
      <c r="W41" s="2" t="str">
        <f t="shared" si="13"/>
        <v/>
      </c>
      <c r="X41" s="2">
        <f t="shared" si="123"/>
        <v>371.82</v>
      </c>
      <c r="Y41" s="2">
        <f t="shared" si="14"/>
        <v>1.2219409489161421</v>
      </c>
      <c r="Z41" s="46">
        <f t="shared" si="42"/>
        <v>330</v>
      </c>
      <c r="AA41" s="46">
        <f t="shared" si="43"/>
        <v>0</v>
      </c>
      <c r="AB41" s="47"/>
      <c r="AC41" s="46">
        <f t="shared" si="44"/>
        <v>2</v>
      </c>
      <c r="AD41" s="47">
        <v>0.9</v>
      </c>
      <c r="AE41" s="48" t="str">
        <f t="shared" si="46"/>
        <v/>
      </c>
      <c r="AF41" s="49">
        <f t="shared" si="47"/>
        <v>0</v>
      </c>
      <c r="AG41" s="49">
        <f t="shared" si="47"/>
        <v>0</v>
      </c>
      <c r="AH41" s="49">
        <f t="shared" si="47"/>
        <v>0</v>
      </c>
      <c r="AI41" s="47">
        <f t="shared" si="47"/>
        <v>0.1</v>
      </c>
      <c r="AJ41" s="47">
        <f t="shared" si="47"/>
        <v>0.3</v>
      </c>
      <c r="AK41" s="46">
        <v>1</v>
      </c>
      <c r="AL41" s="47"/>
      <c r="AM41" s="53">
        <f t="shared" si="48"/>
        <v>0.63</v>
      </c>
      <c r="AN41" s="50" t="str">
        <f t="shared" si="49"/>
        <v>96,279 - 112,049</v>
      </c>
      <c r="AO41" s="53" t="s">
        <v>85</v>
      </c>
      <c r="AP41" s="52">
        <f t="shared" si="50"/>
        <v>15.77000000000001</v>
      </c>
      <c r="AQ41" s="52">
        <f t="shared" si="51"/>
        <v>15.77000000000001</v>
      </c>
      <c r="AR41" s="47">
        <f t="shared" si="52"/>
        <v>0.37</v>
      </c>
      <c r="AS41" s="53">
        <f t="shared" si="53"/>
        <v>1.2609768620289685</v>
      </c>
      <c r="AT41" s="52">
        <f t="shared" si="54"/>
        <v>1.3609768620289686</v>
      </c>
      <c r="AU41" s="9">
        <f t="shared" si="55"/>
        <v>21.462605114196847</v>
      </c>
      <c r="AV41" s="9">
        <f t="shared" si="56"/>
        <v>0.73</v>
      </c>
      <c r="AW41" s="12" t="str">
        <f t="shared" si="57"/>
        <v/>
      </c>
      <c r="AX41" s="9">
        <f t="shared" si="58"/>
        <v>0.99097686202896862</v>
      </c>
      <c r="AY41" s="12" t="str">
        <f t="shared" si="59"/>
        <v/>
      </c>
      <c r="AZ41" s="10">
        <f t="shared" si="60"/>
        <v>8.5529859993982119E-2</v>
      </c>
      <c r="BA41" s="10">
        <f t="shared" si="61"/>
        <v>0.9</v>
      </c>
      <c r="BB41" s="10">
        <f t="shared" si="62"/>
        <v>9.0000000000000011E-2</v>
      </c>
      <c r="BC41" s="10">
        <f t="shared" si="63"/>
        <v>0.56700000000000006</v>
      </c>
      <c r="BD41" s="10">
        <f t="shared" si="64"/>
        <v>0.48147014000601795</v>
      </c>
      <c r="BE41" s="12" t="str">
        <f t="shared" si="65"/>
        <v/>
      </c>
      <c r="BF41" s="9">
        <f t="shared" si="66"/>
        <v>0.9</v>
      </c>
      <c r="BG41" s="9">
        <f t="shared" si="67"/>
        <v>0.9</v>
      </c>
      <c r="BH41" s="7">
        <f t="shared" si="68"/>
        <v>0.33300000000000002</v>
      </c>
      <c r="BI41" s="7">
        <f t="shared" si="69"/>
        <v>0.89187917582607179</v>
      </c>
      <c r="BJ41" s="12" t="str">
        <f t="shared" si="70"/>
        <v/>
      </c>
      <c r="BK41" s="80">
        <f t="shared" si="71"/>
        <v>0</v>
      </c>
      <c r="BL41" s="7">
        <f t="shared" si="72"/>
        <v>0</v>
      </c>
      <c r="BM41" s="7">
        <f t="shared" si="124"/>
        <v>0.23487917582607176</v>
      </c>
      <c r="BN41" s="12" t="str">
        <f t="shared" si="73"/>
        <v/>
      </c>
      <c r="BO41" s="9">
        <f t="shared" si="74"/>
        <v>0.89187917582607179</v>
      </c>
      <c r="BP41" s="2">
        <f t="shared" si="75"/>
        <v>1.3609768620289686</v>
      </c>
      <c r="BQ41" s="2">
        <f t="shared" si="76"/>
        <v>1.3609768620289686</v>
      </c>
      <c r="BR41" s="20">
        <f t="shared" si="77"/>
        <v>2</v>
      </c>
      <c r="BS41" s="20">
        <f t="shared" si="77"/>
        <v>2</v>
      </c>
      <c r="BT41" s="20">
        <f t="shared" si="77"/>
        <v>2</v>
      </c>
      <c r="BU41" s="86">
        <f t="shared" si="78"/>
        <v>1</v>
      </c>
      <c r="BV41" s="86">
        <f t="shared" si="79"/>
        <v>1</v>
      </c>
      <c r="BW41" s="20">
        <v>4</v>
      </c>
      <c r="BX41" s="86">
        <f t="shared" si="77"/>
        <v>0.1</v>
      </c>
      <c r="BY41" s="86">
        <f t="shared" si="77"/>
        <v>0.12</v>
      </c>
      <c r="BZ41" s="86">
        <f t="shared" si="77"/>
        <v>0.15</v>
      </c>
      <c r="CA41" s="86">
        <f t="shared" si="77"/>
        <v>0.17</v>
      </c>
      <c r="CB41" s="86">
        <f t="shared" si="77"/>
        <v>0.19</v>
      </c>
      <c r="CC41" s="86">
        <f t="shared" si="77"/>
        <v>0.22</v>
      </c>
      <c r="CD41" s="86">
        <f t="shared" si="77"/>
        <v>0.05</v>
      </c>
      <c r="CE41" s="20" t="str">
        <f t="shared" si="125"/>
        <v>OK (100 %)</v>
      </c>
      <c r="CF41" s="14">
        <f t="shared" si="81"/>
        <v>14.55000000000001</v>
      </c>
      <c r="CG41" s="14">
        <f t="shared" si="82"/>
        <v>15.150000000000011</v>
      </c>
      <c r="CH41" s="8">
        <f t="shared" si="83"/>
        <v>3.7412317348485722</v>
      </c>
      <c r="CI41" s="9">
        <f t="shared" si="84"/>
        <v>15.77000000000001</v>
      </c>
      <c r="CJ41" s="9">
        <f t="shared" si="85"/>
        <v>0</v>
      </c>
      <c r="CK41" s="9">
        <f t="shared" si="86"/>
        <v>15.77000000000001</v>
      </c>
      <c r="CL41" s="9">
        <f t="shared" si="87"/>
        <v>0</v>
      </c>
      <c r="CM41" s="9">
        <f t="shared" si="88"/>
        <v>1.29577737890883</v>
      </c>
      <c r="CN41" s="9">
        <f t="shared" si="89"/>
        <v>0</v>
      </c>
      <c r="CO41" s="9">
        <f t="shared" si="90"/>
        <v>0</v>
      </c>
      <c r="CP41" s="9">
        <f t="shared" si="90"/>
        <v>0</v>
      </c>
      <c r="CQ41" s="9">
        <f t="shared" si="90"/>
        <v>0</v>
      </c>
      <c r="CR41" s="9">
        <f t="shared" si="90"/>
        <v>0</v>
      </c>
      <c r="CS41" s="9">
        <f t="shared" si="90"/>
        <v>0</v>
      </c>
      <c r="CT41" s="9">
        <f t="shared" si="90"/>
        <v>0</v>
      </c>
      <c r="CU41" s="9">
        <f t="shared" si="90"/>
        <v>0</v>
      </c>
      <c r="CV41" s="9">
        <f t="shared" si="91"/>
        <v>19.239677641736499</v>
      </c>
      <c r="CW41" s="9">
        <f t="shared" si="92"/>
        <v>1.9239677641736499</v>
      </c>
      <c r="CX41" s="9">
        <f t="shared" si="92"/>
        <v>2.3087613170083796</v>
      </c>
      <c r="CY41" s="9">
        <f t="shared" si="92"/>
        <v>2.8859516462604748</v>
      </c>
      <c r="CZ41" s="9">
        <f t="shared" si="92"/>
        <v>3.270745199095205</v>
      </c>
      <c r="DA41" s="9">
        <f t="shared" si="92"/>
        <v>3.6555387519299347</v>
      </c>
      <c r="DB41" s="9">
        <f t="shared" si="92"/>
        <v>4.23272908118203</v>
      </c>
      <c r="DC41" s="9">
        <f t="shared" si="92"/>
        <v>0.96198388208682495</v>
      </c>
      <c r="DD41" s="2">
        <f t="shared" si="93"/>
        <v>0</v>
      </c>
      <c r="DE41" s="2">
        <f t="shared" si="94"/>
        <v>0.59536</v>
      </c>
      <c r="DF41" s="2">
        <f t="shared" si="95"/>
        <v>0</v>
      </c>
      <c r="DG41" s="2">
        <f t="shared" si="96"/>
        <v>8.6577726210911781</v>
      </c>
      <c r="DH41" s="2">
        <f t="shared" si="97"/>
        <v>0</v>
      </c>
      <c r="DI41" s="2">
        <f t="shared" si="98"/>
        <v>0</v>
      </c>
      <c r="DJ41" s="2">
        <f t="shared" si="99"/>
        <v>0</v>
      </c>
      <c r="DK41" s="2">
        <f t="shared" si="100"/>
        <v>3.5584195137649899</v>
      </c>
      <c r="DL41" s="16">
        <f t="shared" si="101"/>
        <v>0</v>
      </c>
      <c r="DM41" s="16">
        <f t="shared" si="102"/>
        <v>3.7412317348485722</v>
      </c>
      <c r="DN41" s="16">
        <f t="shared" si="103"/>
        <v>19.239677641736499</v>
      </c>
      <c r="DO41" s="72">
        <f t="shared" si="104"/>
        <v>0</v>
      </c>
      <c r="DP41" s="16">
        <f t="shared" si="105"/>
        <v>0</v>
      </c>
      <c r="DQ41" s="16">
        <f t="shared" si="106"/>
        <v>7.2996512486135625</v>
      </c>
      <c r="DR41" s="2">
        <f t="shared" si="107"/>
        <v>0</v>
      </c>
      <c r="DS41" s="2">
        <f t="shared" si="108"/>
        <v>19.048600000000008</v>
      </c>
      <c r="DT41" s="2">
        <f t="shared" si="109"/>
        <v>7.0479820000000029</v>
      </c>
      <c r="DU41" s="2">
        <f t="shared" si="110"/>
        <v>1.3911163931229296</v>
      </c>
      <c r="DV41" s="15" t="s">
        <v>295</v>
      </c>
      <c r="DW41" s="18">
        <v>1.24</v>
      </c>
      <c r="DX41" s="17"/>
      <c r="DY41" s="47">
        <f t="shared" si="15"/>
        <v>0.6</v>
      </c>
      <c r="DZ41" s="47">
        <f t="shared" si="15"/>
        <v>0.6</v>
      </c>
      <c r="EA41" s="47">
        <f t="shared" si="15"/>
        <v>0.6</v>
      </c>
      <c r="EB41" s="47">
        <f t="shared" si="15"/>
        <v>0.6</v>
      </c>
      <c r="EC41" s="49">
        <f t="shared" si="15"/>
        <v>0</v>
      </c>
      <c r="ED41" s="49">
        <f t="shared" si="15"/>
        <v>0</v>
      </c>
      <c r="EE41" s="47">
        <f t="shared" si="15"/>
        <v>0.2</v>
      </c>
      <c r="EF41" s="47">
        <f t="shared" si="15"/>
        <v>0.1</v>
      </c>
      <c r="EG41" s="47">
        <f t="shared" si="15"/>
        <v>0</v>
      </c>
      <c r="EH41" s="6">
        <f t="shared" si="16"/>
        <v>1.22</v>
      </c>
      <c r="EI41" s="6">
        <f t="shared" si="17"/>
        <v>1.22</v>
      </c>
      <c r="EJ41" s="2">
        <f t="shared" si="18"/>
        <v>2.44</v>
      </c>
      <c r="EK41" s="2">
        <f t="shared" si="19"/>
        <v>2.44</v>
      </c>
      <c r="EL41" s="2">
        <f t="shared" si="127"/>
        <v>1.3219409489161422</v>
      </c>
      <c r="EM41" s="2">
        <f t="shared" si="21"/>
        <v>1.0519409489161422</v>
      </c>
      <c r="EN41" s="2">
        <f t="shared" si="22"/>
        <v>2.566735915355387</v>
      </c>
      <c r="EO41" s="2">
        <f t="shared" si="23"/>
        <v>6.2628356334671444</v>
      </c>
      <c r="EP41" s="2">
        <f t="shared" si="111"/>
        <v>6.2628356334671444</v>
      </c>
      <c r="EQ41" s="2"/>
      <c r="ER41" s="2"/>
      <c r="ES41" s="2"/>
      <c r="ET41" s="2"/>
      <c r="EU41" s="2"/>
      <c r="EV41" s="2"/>
      <c r="EW41" s="2">
        <f t="shared" si="24"/>
        <v>5.9535999999999998</v>
      </c>
      <c r="EX41" s="2">
        <f t="shared" si="25"/>
        <v>0.59536</v>
      </c>
      <c r="EY41" s="2">
        <f t="shared" si="112"/>
        <v>0.59536</v>
      </c>
      <c r="EZ41" s="2">
        <f t="shared" si="26"/>
        <v>1.2076282160399165</v>
      </c>
      <c r="FA41" s="2">
        <f t="shared" si="27"/>
        <v>1.0519409489161422</v>
      </c>
      <c r="FB41" s="59"/>
      <c r="FC41" s="2">
        <f t="shared" si="28"/>
        <v>1.3911163931229296</v>
      </c>
      <c r="FD41" s="2">
        <f t="shared" si="113"/>
        <v>1.3911163931229296</v>
      </c>
      <c r="FE41" s="3">
        <f t="shared" si="126"/>
        <v>6.2628356334671444</v>
      </c>
      <c r="FF41" s="3">
        <f t="shared" si="114"/>
        <v>1.3911163931229296</v>
      </c>
      <c r="FG41" s="3">
        <f t="shared" si="115"/>
        <v>0.59536</v>
      </c>
      <c r="FH41" s="3">
        <f t="shared" si="29"/>
        <v>1.2</v>
      </c>
      <c r="FI41" s="67">
        <f t="shared" si="30"/>
        <v>0.89187917582607179</v>
      </c>
      <c r="FJ41" s="3">
        <f t="shared" si="31"/>
        <v>0.95194094891614212</v>
      </c>
      <c r="FK41" s="3">
        <f t="shared" si="32"/>
        <v>0.85674685402452788</v>
      </c>
      <c r="FL41" s="3">
        <f t="shared" si="116"/>
        <v>1.0280962248294334</v>
      </c>
      <c r="FM41" s="3">
        <f t="shared" si="117"/>
        <v>3.2482630155147807</v>
      </c>
      <c r="FN41" s="3">
        <f t="shared" si="118"/>
        <v>3.2482630155147807</v>
      </c>
      <c r="FO41" s="2">
        <f t="shared" si="33"/>
        <v>2.44</v>
      </c>
      <c r="FP41" s="2">
        <f t="shared" si="34"/>
        <v>5.9535999999999998</v>
      </c>
      <c r="FQ41" s="2">
        <f t="shared" si="119"/>
        <v>5.9535999999999998</v>
      </c>
      <c r="FR41" s="6">
        <f>IF(A41=1,1,IF(DW41="","",COUNTA($DW$31:DW41)+1))</f>
        <v>5</v>
      </c>
      <c r="FS41" s="6">
        <f t="shared" si="35"/>
        <v>2</v>
      </c>
      <c r="FT41" s="43">
        <f t="shared" si="120"/>
        <v>1</v>
      </c>
      <c r="FU41" s="23">
        <f t="shared" si="121"/>
        <v>1</v>
      </c>
      <c r="FV41" s="21">
        <f t="shared" si="122"/>
        <v>2</v>
      </c>
    </row>
    <row r="42" spans="1:178">
      <c r="A42" s="4">
        <f t="shared" si="36"/>
        <v>12</v>
      </c>
      <c r="B42" s="33">
        <v>125.9</v>
      </c>
      <c r="C42" s="33">
        <v>371.92</v>
      </c>
      <c r="D42" s="33">
        <v>370.68799999999999</v>
      </c>
      <c r="E42" s="33"/>
      <c r="F42" s="33"/>
      <c r="G42" s="11" t="str">
        <f t="shared" si="2"/>
        <v/>
      </c>
      <c r="H42" s="3">
        <f t="shared" si="37"/>
        <v>125.9</v>
      </c>
      <c r="I42" s="3">
        <f t="shared" si="3"/>
        <v>125.9</v>
      </c>
      <c r="J42" s="3">
        <f t="shared" si="38"/>
        <v>371.92</v>
      </c>
      <c r="K42" s="3">
        <f t="shared" si="4"/>
        <v>371.92</v>
      </c>
      <c r="L42" s="2">
        <f t="shared" si="5"/>
        <v>371.92</v>
      </c>
      <c r="M42" s="8">
        <f t="shared" si="39"/>
        <v>125.9</v>
      </c>
      <c r="N42" s="8">
        <f t="shared" si="6"/>
        <v>125.9</v>
      </c>
      <c r="O42" s="8">
        <f t="shared" si="40"/>
        <v>370.68799999999999</v>
      </c>
      <c r="P42" s="8">
        <f t="shared" si="7"/>
        <v>370.68799999999999</v>
      </c>
      <c r="Q42" s="2">
        <f t="shared" si="8"/>
        <v>370.68799999999999</v>
      </c>
      <c r="R42" s="3">
        <f t="shared" si="9"/>
        <v>0</v>
      </c>
      <c r="S42" s="3" t="str">
        <f t="shared" si="10"/>
        <v/>
      </c>
      <c r="T42" s="3" t="str">
        <f t="shared" si="41"/>
        <v/>
      </c>
      <c r="U42" s="8" t="str">
        <f t="shared" si="11"/>
        <v/>
      </c>
      <c r="V42" s="2" t="str">
        <f t="shared" si="12"/>
        <v/>
      </c>
      <c r="W42" s="2" t="str">
        <f t="shared" si="13"/>
        <v/>
      </c>
      <c r="X42" s="2">
        <f t="shared" si="123"/>
        <v>371.92</v>
      </c>
      <c r="Y42" s="2">
        <f t="shared" si="14"/>
        <v>1.2320000000000277</v>
      </c>
      <c r="Z42" s="46">
        <f t="shared" si="42"/>
        <v>330</v>
      </c>
      <c r="AA42" s="46">
        <f t="shared" si="43"/>
        <v>0</v>
      </c>
      <c r="AB42" s="47"/>
      <c r="AC42" s="46">
        <f t="shared" si="44"/>
        <v>2</v>
      </c>
      <c r="AD42" s="47">
        <v>0.9</v>
      </c>
      <c r="AE42" s="48" t="str">
        <f t="shared" si="46"/>
        <v/>
      </c>
      <c r="AF42" s="49">
        <f t="shared" si="47"/>
        <v>0</v>
      </c>
      <c r="AG42" s="49">
        <f t="shared" si="47"/>
        <v>0</v>
      </c>
      <c r="AH42" s="49">
        <f t="shared" si="47"/>
        <v>0</v>
      </c>
      <c r="AI42" s="47">
        <f t="shared" si="47"/>
        <v>0.1</v>
      </c>
      <c r="AJ42" s="47">
        <f t="shared" si="47"/>
        <v>0.3</v>
      </c>
      <c r="AK42" s="46">
        <v>1</v>
      </c>
      <c r="AL42" s="47"/>
      <c r="AM42" s="53">
        <f t="shared" si="48"/>
        <v>0.63</v>
      </c>
      <c r="AN42" s="50" t="str">
        <f t="shared" si="49"/>
        <v>112,049 - 125,9</v>
      </c>
      <c r="AO42" s="53" t="s">
        <v>85</v>
      </c>
      <c r="AP42" s="52">
        <f t="shared" si="50"/>
        <v>13.850999999999999</v>
      </c>
      <c r="AQ42" s="52">
        <f t="shared" si="51"/>
        <v>13.850999999999999</v>
      </c>
      <c r="AR42" s="47">
        <f t="shared" si="52"/>
        <v>0.37</v>
      </c>
      <c r="AS42" s="53">
        <f t="shared" si="53"/>
        <v>1.2269704744580849</v>
      </c>
      <c r="AT42" s="52">
        <f t="shared" si="54"/>
        <v>1.326970474458085</v>
      </c>
      <c r="AU42" s="9">
        <f t="shared" si="55"/>
        <v>18.379868041718936</v>
      </c>
      <c r="AV42" s="9">
        <f t="shared" si="56"/>
        <v>0.73</v>
      </c>
      <c r="AW42" s="12" t="str">
        <f t="shared" si="57"/>
        <v/>
      </c>
      <c r="AX42" s="9">
        <f t="shared" si="58"/>
        <v>0.95697047445808503</v>
      </c>
      <c r="AY42" s="12" t="str">
        <f t="shared" si="59"/>
        <v/>
      </c>
      <c r="AZ42" s="10">
        <f t="shared" si="60"/>
        <v>8.5529859993982119E-2</v>
      </c>
      <c r="BA42" s="10">
        <f t="shared" si="61"/>
        <v>0.9</v>
      </c>
      <c r="BB42" s="10">
        <f t="shared" si="62"/>
        <v>9.0000000000000011E-2</v>
      </c>
      <c r="BC42" s="10">
        <f t="shared" si="63"/>
        <v>0.56700000000000006</v>
      </c>
      <c r="BD42" s="10">
        <f t="shared" si="64"/>
        <v>0.48147014000601795</v>
      </c>
      <c r="BE42" s="12" t="str">
        <f t="shared" si="65"/>
        <v/>
      </c>
      <c r="BF42" s="9">
        <f t="shared" si="66"/>
        <v>0.9</v>
      </c>
      <c r="BG42" s="9">
        <f t="shared" si="67"/>
        <v>0.9</v>
      </c>
      <c r="BH42" s="7">
        <f t="shared" si="68"/>
        <v>0.33300000000000002</v>
      </c>
      <c r="BI42" s="7">
        <f t="shared" si="69"/>
        <v>0.86127342701227649</v>
      </c>
      <c r="BJ42" s="12" t="str">
        <f t="shared" si="70"/>
        <v/>
      </c>
      <c r="BK42" s="80">
        <f t="shared" si="71"/>
        <v>0</v>
      </c>
      <c r="BL42" s="7">
        <f t="shared" si="72"/>
        <v>0</v>
      </c>
      <c r="BM42" s="7">
        <f t="shared" si="124"/>
        <v>0.20427342701227647</v>
      </c>
      <c r="BN42" s="12" t="str">
        <f t="shared" si="73"/>
        <v/>
      </c>
      <c r="BO42" s="9">
        <f t="shared" si="74"/>
        <v>0.86127342701227649</v>
      </c>
      <c r="BP42" s="2">
        <f t="shared" si="75"/>
        <v>1.326970474458085</v>
      </c>
      <c r="BQ42" s="2">
        <f t="shared" si="76"/>
        <v>1.326970474458085</v>
      </c>
      <c r="BR42" s="20">
        <f t="shared" si="77"/>
        <v>2</v>
      </c>
      <c r="BS42" s="20">
        <f t="shared" si="77"/>
        <v>2</v>
      </c>
      <c r="BT42" s="20">
        <f t="shared" si="77"/>
        <v>2</v>
      </c>
      <c r="BU42" s="86">
        <f t="shared" si="78"/>
        <v>1</v>
      </c>
      <c r="BV42" s="86">
        <f t="shared" si="79"/>
        <v>1</v>
      </c>
      <c r="BW42" s="20">
        <v>4</v>
      </c>
      <c r="BX42" s="86">
        <f t="shared" si="77"/>
        <v>0.1</v>
      </c>
      <c r="BY42" s="86">
        <f t="shared" si="77"/>
        <v>0.12</v>
      </c>
      <c r="BZ42" s="86">
        <f t="shared" si="77"/>
        <v>0.15</v>
      </c>
      <c r="CA42" s="86">
        <f t="shared" si="77"/>
        <v>0.17</v>
      </c>
      <c r="CB42" s="86">
        <f t="shared" si="77"/>
        <v>0.19</v>
      </c>
      <c r="CC42" s="86">
        <f t="shared" si="77"/>
        <v>0.22</v>
      </c>
      <c r="CD42" s="86">
        <f t="shared" si="77"/>
        <v>0.05</v>
      </c>
      <c r="CE42" s="20" t="str">
        <f t="shared" si="125"/>
        <v>OK (100 %)</v>
      </c>
      <c r="CF42" s="14">
        <f t="shared" si="81"/>
        <v>11.410999999999998</v>
      </c>
      <c r="CG42" s="14">
        <f t="shared" si="82"/>
        <v>12.611000000000001</v>
      </c>
      <c r="CH42" s="8">
        <f t="shared" si="83"/>
        <v>3.2905711005470142</v>
      </c>
      <c r="CI42" s="9">
        <f t="shared" si="84"/>
        <v>13.850999999999999</v>
      </c>
      <c r="CJ42" s="9">
        <f t="shared" si="85"/>
        <v>0</v>
      </c>
      <c r="CK42" s="9">
        <f t="shared" si="86"/>
        <v>13.850999999999999</v>
      </c>
      <c r="CL42" s="9">
        <f t="shared" si="87"/>
        <v>0</v>
      </c>
      <c r="CM42" s="9">
        <f t="shared" si="88"/>
        <v>1.0786170643841086</v>
      </c>
      <c r="CN42" s="9">
        <f t="shared" si="89"/>
        <v>0</v>
      </c>
      <c r="CO42" s="9">
        <f t="shared" si="90"/>
        <v>0</v>
      </c>
      <c r="CP42" s="9">
        <f t="shared" si="90"/>
        <v>0</v>
      </c>
      <c r="CQ42" s="9">
        <f t="shared" si="90"/>
        <v>0</v>
      </c>
      <c r="CR42" s="9">
        <f t="shared" si="90"/>
        <v>0</v>
      </c>
      <c r="CS42" s="9">
        <f t="shared" si="90"/>
        <v>0</v>
      </c>
      <c r="CT42" s="9">
        <f t="shared" si="90"/>
        <v>0</v>
      </c>
      <c r="CU42" s="9">
        <f t="shared" si="90"/>
        <v>0</v>
      </c>
      <c r="CV42" s="9">
        <f t="shared" si="91"/>
        <v>16.150714275637249</v>
      </c>
      <c r="CW42" s="9">
        <f t="shared" si="92"/>
        <v>1.615071427563725</v>
      </c>
      <c r="CX42" s="9">
        <f t="shared" si="92"/>
        <v>1.9380857130764697</v>
      </c>
      <c r="CY42" s="9">
        <f t="shared" si="92"/>
        <v>2.4226071413455874</v>
      </c>
      <c r="CZ42" s="9">
        <f t="shared" si="92"/>
        <v>2.7456214268583325</v>
      </c>
      <c r="DA42" s="9">
        <f t="shared" si="92"/>
        <v>3.0686357123710772</v>
      </c>
      <c r="DB42" s="9">
        <f t="shared" si="92"/>
        <v>3.5531571406401947</v>
      </c>
      <c r="DC42" s="9">
        <f t="shared" si="92"/>
        <v>0.80753571378186251</v>
      </c>
      <c r="DD42" s="2">
        <f t="shared" si="93"/>
        <v>0</v>
      </c>
      <c r="DE42" s="2">
        <f t="shared" si="94"/>
        <v>0.59536</v>
      </c>
      <c r="DF42" s="2">
        <f t="shared" si="95"/>
        <v>0</v>
      </c>
      <c r="DG42" s="2">
        <f t="shared" si="96"/>
        <v>7.2068099356158921</v>
      </c>
      <c r="DH42" s="2">
        <f t="shared" si="97"/>
        <v>0</v>
      </c>
      <c r="DI42" s="2">
        <f t="shared" si="98"/>
        <v>0</v>
      </c>
      <c r="DJ42" s="2">
        <f t="shared" si="99"/>
        <v>0</v>
      </c>
      <c r="DK42" s="2">
        <f t="shared" si="100"/>
        <v>2.5760921880518186</v>
      </c>
      <c r="DL42" s="16">
        <f t="shared" si="101"/>
        <v>0</v>
      </c>
      <c r="DM42" s="16">
        <f t="shared" si="102"/>
        <v>3.2905711005470142</v>
      </c>
      <c r="DN42" s="16">
        <f t="shared" si="103"/>
        <v>16.150714275637249</v>
      </c>
      <c r="DO42" s="72">
        <f t="shared" si="104"/>
        <v>0</v>
      </c>
      <c r="DP42" s="16">
        <f t="shared" si="105"/>
        <v>0</v>
      </c>
      <c r="DQ42" s="16">
        <f t="shared" si="106"/>
        <v>5.8666632885988328</v>
      </c>
      <c r="DR42" s="2">
        <f t="shared" si="107"/>
        <v>0</v>
      </c>
      <c r="DS42" s="2">
        <f t="shared" si="108"/>
        <v>16.223499999999998</v>
      </c>
      <c r="DT42" s="2">
        <f t="shared" si="109"/>
        <v>6.0026949999999992</v>
      </c>
      <c r="DU42" s="2">
        <f t="shared" si="110"/>
        <v>1.4032639870384167</v>
      </c>
      <c r="DV42" s="15" t="s">
        <v>296</v>
      </c>
      <c r="DW42" s="18">
        <v>1.24</v>
      </c>
      <c r="DX42" s="17"/>
      <c r="DY42" s="47">
        <f t="shared" si="15"/>
        <v>0.6</v>
      </c>
      <c r="DZ42" s="47">
        <f t="shared" si="15"/>
        <v>0.6</v>
      </c>
      <c r="EA42" s="47">
        <f t="shared" si="15"/>
        <v>0.6</v>
      </c>
      <c r="EB42" s="47">
        <f t="shared" si="15"/>
        <v>0.6</v>
      </c>
      <c r="EC42" s="49">
        <f t="shared" si="15"/>
        <v>0</v>
      </c>
      <c r="ED42" s="49">
        <f t="shared" si="15"/>
        <v>0</v>
      </c>
      <c r="EE42" s="47">
        <f t="shared" si="15"/>
        <v>0.2</v>
      </c>
      <c r="EF42" s="47">
        <f t="shared" si="15"/>
        <v>0.1</v>
      </c>
      <c r="EG42" s="47">
        <f t="shared" si="15"/>
        <v>0</v>
      </c>
      <c r="EH42" s="6">
        <f t="shared" si="16"/>
        <v>1.22</v>
      </c>
      <c r="EI42" s="6">
        <f t="shared" si="17"/>
        <v>1.22</v>
      </c>
      <c r="EJ42" s="2">
        <f t="shared" si="18"/>
        <v>2.44</v>
      </c>
      <c r="EK42" s="2">
        <f t="shared" si="19"/>
        <v>2.44</v>
      </c>
      <c r="EL42" s="2">
        <f t="shared" si="127"/>
        <v>1.3320000000000278</v>
      </c>
      <c r="EM42" s="2">
        <f t="shared" si="21"/>
        <v>1.0620000000000278</v>
      </c>
      <c r="EN42" s="2">
        <f t="shared" si="22"/>
        <v>2.5912800000000678</v>
      </c>
      <c r="EO42" s="2">
        <f t="shared" si="23"/>
        <v>6.3227232000001647</v>
      </c>
      <c r="EP42" s="2">
        <f t="shared" si="111"/>
        <v>6.3227232000001647</v>
      </c>
      <c r="EQ42" s="2"/>
      <c r="ER42" s="2"/>
      <c r="ES42" s="2"/>
      <c r="ET42" s="2"/>
      <c r="EU42" s="2"/>
      <c r="EV42" s="2"/>
      <c r="EW42" s="2">
        <f t="shared" si="24"/>
        <v>5.9535999999999998</v>
      </c>
      <c r="EX42" s="2">
        <f t="shared" si="25"/>
        <v>0.59536</v>
      </c>
      <c r="EY42" s="2">
        <f t="shared" si="112"/>
        <v>0.59536</v>
      </c>
      <c r="EZ42" s="2">
        <f t="shared" si="26"/>
        <v>1.2076282160399165</v>
      </c>
      <c r="FA42" s="2">
        <f t="shared" si="27"/>
        <v>1.0620000000000278</v>
      </c>
      <c r="FB42" s="59"/>
      <c r="FC42" s="2">
        <f t="shared" si="28"/>
        <v>1.4032639870384167</v>
      </c>
      <c r="FD42" s="2">
        <f t="shared" si="113"/>
        <v>1.4032639870384167</v>
      </c>
      <c r="FE42" s="3">
        <f t="shared" si="126"/>
        <v>6.3227232000001647</v>
      </c>
      <c r="FF42" s="3">
        <f t="shared" si="114"/>
        <v>1.4032639870384167</v>
      </c>
      <c r="FG42" s="3">
        <f t="shared" si="115"/>
        <v>0.59536</v>
      </c>
      <c r="FH42" s="3">
        <f t="shared" si="29"/>
        <v>1.2</v>
      </c>
      <c r="FI42" s="67">
        <f t="shared" si="30"/>
        <v>0.86127342701227649</v>
      </c>
      <c r="FJ42" s="3">
        <f t="shared" si="31"/>
        <v>0.96200000000002772</v>
      </c>
      <c r="FK42" s="3">
        <f t="shared" si="32"/>
        <v>0</v>
      </c>
      <c r="FL42" s="3">
        <f t="shared" si="116"/>
        <v>0</v>
      </c>
      <c r="FM42" s="3">
        <f t="shared" si="117"/>
        <v>4.3240992129617473</v>
      </c>
      <c r="FN42" s="3">
        <f t="shared" si="118"/>
        <v>4.3240992129617473</v>
      </c>
      <c r="FO42" s="2">
        <f t="shared" si="33"/>
        <v>2.44</v>
      </c>
      <c r="FP42" s="2">
        <f t="shared" si="34"/>
        <v>5.9535999999999998</v>
      </c>
      <c r="FQ42" s="2">
        <f t="shared" si="119"/>
        <v>5.9535999999999998</v>
      </c>
      <c r="FR42" s="6">
        <f>IF(A42=1,1,IF(DW42="","",COUNTA($DW$31:DW42)+1))</f>
        <v>6</v>
      </c>
      <c r="FS42" s="6">
        <f t="shared" si="35"/>
        <v>3</v>
      </c>
      <c r="FT42" s="43">
        <f t="shared" si="120"/>
        <v>1</v>
      </c>
      <c r="FU42" s="23">
        <f t="shared" si="121"/>
        <v>1</v>
      </c>
      <c r="FV42" s="21">
        <f t="shared" si="122"/>
        <v>2</v>
      </c>
    </row>
    <row r="43" spans="1:178">
      <c r="A43" s="4" t="str">
        <f t="shared" si="36"/>
        <v/>
      </c>
      <c r="B43" s="33"/>
      <c r="C43" s="33"/>
      <c r="D43" s="33"/>
      <c r="E43" s="33"/>
      <c r="F43" s="33"/>
      <c r="G43" s="11" t="str">
        <f t="shared" si="2"/>
        <v/>
      </c>
      <c r="H43" s="3" t="str">
        <f t="shared" si="37"/>
        <v/>
      </c>
      <c r="I43" s="3" t="str">
        <f t="shared" si="3"/>
        <v/>
      </c>
      <c r="J43" s="3" t="str">
        <f t="shared" si="38"/>
        <v/>
      </c>
      <c r="K43" s="3" t="str">
        <f t="shared" si="4"/>
        <v/>
      </c>
      <c r="L43" s="2" t="str">
        <f t="shared" si="5"/>
        <v/>
      </c>
      <c r="M43" s="8" t="str">
        <f t="shared" si="39"/>
        <v/>
      </c>
      <c r="N43" s="8" t="str">
        <f t="shared" si="6"/>
        <v/>
      </c>
      <c r="O43" s="8" t="str">
        <f t="shared" si="40"/>
        <v/>
      </c>
      <c r="P43" s="8" t="str">
        <f t="shared" si="7"/>
        <v/>
      </c>
      <c r="Q43" s="2" t="str">
        <f t="shared" si="8"/>
        <v/>
      </c>
      <c r="R43" s="3" t="str">
        <f t="shared" si="9"/>
        <v/>
      </c>
      <c r="S43" s="3" t="str">
        <f t="shared" si="10"/>
        <v/>
      </c>
      <c r="T43" s="3" t="str">
        <f t="shared" si="41"/>
        <v/>
      </c>
      <c r="U43" s="8" t="str">
        <f t="shared" si="11"/>
        <v/>
      </c>
      <c r="V43" s="2" t="str">
        <f t="shared" si="12"/>
        <v/>
      </c>
      <c r="W43" s="2" t="str">
        <f t="shared" si="13"/>
        <v/>
      </c>
      <c r="X43" s="2" t="str">
        <f t="shared" si="123"/>
        <v/>
      </c>
      <c r="Y43" s="2" t="str">
        <f t="shared" si="14"/>
        <v/>
      </c>
      <c r="Z43" s="46" t="str">
        <f t="shared" si="42"/>
        <v/>
      </c>
      <c r="AA43" s="46" t="str">
        <f t="shared" si="43"/>
        <v/>
      </c>
      <c r="AB43" s="47"/>
      <c r="AC43" s="46" t="str">
        <f t="shared" si="44"/>
        <v/>
      </c>
      <c r="AD43" s="47">
        <v>0.9</v>
      </c>
      <c r="AE43" s="48" t="str">
        <f t="shared" si="46"/>
        <v/>
      </c>
      <c r="AF43" s="49" t="str">
        <f t="shared" si="47"/>
        <v/>
      </c>
      <c r="AG43" s="49" t="str">
        <f t="shared" si="47"/>
        <v/>
      </c>
      <c r="AH43" s="49" t="str">
        <f t="shared" si="47"/>
        <v/>
      </c>
      <c r="AI43" s="47" t="str">
        <f t="shared" si="47"/>
        <v/>
      </c>
      <c r="AJ43" s="47" t="str">
        <f t="shared" si="47"/>
        <v/>
      </c>
      <c r="AK43" s="46" t="str">
        <f t="shared" si="47"/>
        <v/>
      </c>
      <c r="AL43" s="47"/>
      <c r="AM43" s="53" t="str">
        <f t="shared" si="48"/>
        <v/>
      </c>
      <c r="AN43" s="50" t="str">
        <f t="shared" si="49"/>
        <v/>
      </c>
      <c r="AO43" s="53" t="s">
        <v>85</v>
      </c>
      <c r="AP43" s="52" t="str">
        <f t="shared" si="50"/>
        <v/>
      </c>
      <c r="AQ43" s="52" t="str">
        <f t="shared" si="51"/>
        <v/>
      </c>
      <c r="AR43" s="47">
        <f t="shared" si="52"/>
        <v>0.37</v>
      </c>
      <c r="AS43" s="53" t="str">
        <f t="shared" si="53"/>
        <v/>
      </c>
      <c r="AT43" s="52" t="str">
        <f t="shared" si="54"/>
        <v/>
      </c>
      <c r="AU43" s="9" t="str">
        <f t="shared" si="55"/>
        <v/>
      </c>
      <c r="AV43" s="9" t="str">
        <f t="shared" si="56"/>
        <v/>
      </c>
      <c r="AW43" s="12" t="str">
        <f t="shared" si="57"/>
        <v/>
      </c>
      <c r="AX43" s="9" t="str">
        <f t="shared" si="58"/>
        <v/>
      </c>
      <c r="AY43" s="12" t="str">
        <f t="shared" si="59"/>
        <v/>
      </c>
      <c r="AZ43" s="10" t="str">
        <f t="shared" si="60"/>
        <v/>
      </c>
      <c r="BA43" s="10" t="str">
        <f t="shared" si="61"/>
        <v/>
      </c>
      <c r="BB43" s="10" t="str">
        <f t="shared" si="62"/>
        <v/>
      </c>
      <c r="BC43" s="10" t="str">
        <f t="shared" si="63"/>
        <v/>
      </c>
      <c r="BD43" s="10" t="str">
        <f t="shared" si="64"/>
        <v/>
      </c>
      <c r="BE43" s="12" t="str">
        <f t="shared" si="65"/>
        <v/>
      </c>
      <c r="BF43" s="9" t="str">
        <f t="shared" si="66"/>
        <v/>
      </c>
      <c r="BG43" s="9" t="str">
        <f t="shared" si="67"/>
        <v/>
      </c>
      <c r="BH43" s="7" t="str">
        <f t="shared" si="68"/>
        <v/>
      </c>
      <c r="BI43" s="7" t="str">
        <f t="shared" si="69"/>
        <v/>
      </c>
      <c r="BJ43" s="12" t="str">
        <f t="shared" si="70"/>
        <v/>
      </c>
      <c r="BK43" s="80" t="str">
        <f t="shared" si="71"/>
        <v/>
      </c>
      <c r="BL43" s="7" t="str">
        <f t="shared" si="72"/>
        <v/>
      </c>
      <c r="BM43" s="7" t="str">
        <f t="shared" si="124"/>
        <v/>
      </c>
      <c r="BN43" s="12" t="str">
        <f t="shared" si="73"/>
        <v/>
      </c>
      <c r="BO43" s="9" t="str">
        <f t="shared" si="74"/>
        <v/>
      </c>
      <c r="BP43" s="2" t="str">
        <f t="shared" si="75"/>
        <v/>
      </c>
      <c r="BQ43" s="2" t="str">
        <f t="shared" si="76"/>
        <v/>
      </c>
      <c r="BR43" s="20" t="str">
        <f t="shared" si="77"/>
        <v/>
      </c>
      <c r="BS43" s="20" t="str">
        <f t="shared" si="77"/>
        <v/>
      </c>
      <c r="BT43" s="20" t="str">
        <f t="shared" si="77"/>
        <v/>
      </c>
      <c r="BU43" s="86" t="str">
        <f t="shared" si="78"/>
        <v/>
      </c>
      <c r="BV43" s="86" t="str">
        <f t="shared" si="79"/>
        <v/>
      </c>
      <c r="BW43" s="20" t="str">
        <f t="shared" si="77"/>
        <v/>
      </c>
      <c r="BX43" s="86" t="str">
        <f t="shared" si="77"/>
        <v/>
      </c>
      <c r="BY43" s="86" t="str">
        <f t="shared" si="77"/>
        <v/>
      </c>
      <c r="BZ43" s="86" t="str">
        <f t="shared" si="77"/>
        <v/>
      </c>
      <c r="CA43" s="86" t="str">
        <f t="shared" si="77"/>
        <v/>
      </c>
      <c r="CB43" s="86" t="str">
        <f t="shared" si="77"/>
        <v/>
      </c>
      <c r="CC43" s="86" t="str">
        <f t="shared" si="77"/>
        <v/>
      </c>
      <c r="CD43" s="86" t="str">
        <f t="shared" si="77"/>
        <v/>
      </c>
      <c r="CE43" s="20" t="str">
        <f t="shared" si="125"/>
        <v/>
      </c>
      <c r="CF43" s="14" t="str">
        <f t="shared" si="81"/>
        <v/>
      </c>
      <c r="CG43" s="14" t="str">
        <f t="shared" si="82"/>
        <v/>
      </c>
      <c r="CH43" s="8">
        <f t="shared" si="83"/>
        <v>0</v>
      </c>
      <c r="CI43" s="9" t="str">
        <f t="shared" si="84"/>
        <v/>
      </c>
      <c r="CJ43" s="9" t="str">
        <f t="shared" si="85"/>
        <v/>
      </c>
      <c r="CK43" s="9" t="str">
        <f t="shared" si="86"/>
        <v/>
      </c>
      <c r="CL43" s="9" t="str">
        <f t="shared" si="87"/>
        <v/>
      </c>
      <c r="CM43" s="9" t="str">
        <f t="shared" si="88"/>
        <v/>
      </c>
      <c r="CN43" s="9" t="str">
        <f t="shared" si="89"/>
        <v/>
      </c>
      <c r="CO43" s="9" t="str">
        <f t="shared" si="90"/>
        <v/>
      </c>
      <c r="CP43" s="9" t="str">
        <f t="shared" si="90"/>
        <v/>
      </c>
      <c r="CQ43" s="9" t="str">
        <f t="shared" si="90"/>
        <v/>
      </c>
      <c r="CR43" s="9" t="str">
        <f t="shared" si="90"/>
        <v/>
      </c>
      <c r="CS43" s="9" t="str">
        <f t="shared" si="90"/>
        <v/>
      </c>
      <c r="CT43" s="9" t="str">
        <f t="shared" si="90"/>
        <v/>
      </c>
      <c r="CU43" s="9" t="str">
        <f t="shared" si="90"/>
        <v/>
      </c>
      <c r="CV43" s="9" t="str">
        <f t="shared" si="91"/>
        <v/>
      </c>
      <c r="CW43" s="9" t="str">
        <f t="shared" si="92"/>
        <v/>
      </c>
      <c r="CX43" s="9" t="str">
        <f t="shared" si="92"/>
        <v/>
      </c>
      <c r="CY43" s="9" t="str">
        <f t="shared" si="92"/>
        <v/>
      </c>
      <c r="CZ43" s="9" t="str">
        <f t="shared" si="92"/>
        <v/>
      </c>
      <c r="DA43" s="9" t="str">
        <f t="shared" si="92"/>
        <v/>
      </c>
      <c r="DB43" s="9" t="str">
        <f t="shared" si="92"/>
        <v/>
      </c>
      <c r="DC43" s="9" t="str">
        <f t="shared" si="92"/>
        <v/>
      </c>
      <c r="DD43" s="2" t="str">
        <f t="shared" si="93"/>
        <v/>
      </c>
      <c r="DE43" s="2" t="str">
        <f t="shared" si="94"/>
        <v/>
      </c>
      <c r="DF43" s="2" t="str">
        <f t="shared" si="95"/>
        <v/>
      </c>
      <c r="DG43" s="2" t="str">
        <f t="shared" si="96"/>
        <v/>
      </c>
      <c r="DH43" s="2" t="str">
        <f t="shared" si="97"/>
        <v/>
      </c>
      <c r="DI43" s="2" t="str">
        <f t="shared" si="98"/>
        <v/>
      </c>
      <c r="DJ43" s="2" t="str">
        <f t="shared" si="99"/>
        <v/>
      </c>
      <c r="DK43" s="2" t="str">
        <f t="shared" si="100"/>
        <v/>
      </c>
      <c r="DL43" s="16" t="str">
        <f t="shared" si="101"/>
        <v/>
      </c>
      <c r="DM43" s="16" t="str">
        <f t="shared" si="102"/>
        <v/>
      </c>
      <c r="DN43" s="16" t="str">
        <f t="shared" si="103"/>
        <v/>
      </c>
      <c r="DO43" s="72" t="str">
        <f t="shared" si="104"/>
        <v/>
      </c>
      <c r="DP43" s="16" t="str">
        <f t="shared" si="105"/>
        <v/>
      </c>
      <c r="DQ43" s="16" t="str">
        <f t="shared" si="106"/>
        <v/>
      </c>
      <c r="DR43" s="2" t="str">
        <f t="shared" si="107"/>
        <v/>
      </c>
      <c r="DS43" s="2" t="str">
        <f t="shared" si="108"/>
        <v/>
      </c>
      <c r="DT43" s="2" t="str">
        <f t="shared" si="109"/>
        <v/>
      </c>
      <c r="DU43" s="2" t="str">
        <f t="shared" si="110"/>
        <v/>
      </c>
      <c r="DV43" s="15"/>
      <c r="DW43" s="18"/>
      <c r="DX43" s="17"/>
      <c r="DY43" s="47" t="str">
        <f t="shared" si="15"/>
        <v/>
      </c>
      <c r="DZ43" s="47" t="str">
        <f t="shared" si="15"/>
        <v/>
      </c>
      <c r="EA43" s="47" t="str">
        <f t="shared" si="15"/>
        <v/>
      </c>
      <c r="EB43" s="47" t="str">
        <f t="shared" si="15"/>
        <v/>
      </c>
      <c r="EC43" s="49" t="str">
        <f t="shared" si="15"/>
        <v/>
      </c>
      <c r="ED43" s="49" t="str">
        <f t="shared" si="15"/>
        <v/>
      </c>
      <c r="EE43" s="47" t="str">
        <f t="shared" si="15"/>
        <v/>
      </c>
      <c r="EF43" s="47" t="str">
        <f t="shared" si="15"/>
        <v/>
      </c>
      <c r="EG43" s="47" t="str">
        <f t="shared" si="15"/>
        <v/>
      </c>
      <c r="EH43" s="6">
        <f t="shared" si="16"/>
        <v>0</v>
      </c>
      <c r="EI43" s="6">
        <f t="shared" si="17"/>
        <v>0</v>
      </c>
      <c r="EJ43" s="2" t="str">
        <f t="shared" si="18"/>
        <v/>
      </c>
      <c r="EK43" s="2" t="str">
        <f t="shared" si="19"/>
        <v/>
      </c>
      <c r="EL43" s="2" t="str">
        <f t="shared" si="127"/>
        <v/>
      </c>
      <c r="EM43" s="2" t="str">
        <f t="shared" si="21"/>
        <v/>
      </c>
      <c r="EN43" s="2" t="str">
        <f t="shared" si="22"/>
        <v/>
      </c>
      <c r="EO43" s="2">
        <f t="shared" si="23"/>
        <v>0</v>
      </c>
      <c r="EP43" s="2">
        <f t="shared" si="111"/>
        <v>0</v>
      </c>
      <c r="EQ43" s="2"/>
      <c r="ER43" s="2"/>
      <c r="ES43" s="2"/>
      <c r="ET43" s="2"/>
      <c r="EU43" s="2"/>
      <c r="EV43" s="2"/>
      <c r="EW43" s="2">
        <f t="shared" si="24"/>
        <v>0</v>
      </c>
      <c r="EX43" s="2">
        <f t="shared" si="25"/>
        <v>0</v>
      </c>
      <c r="EY43" s="2">
        <f t="shared" si="112"/>
        <v>0</v>
      </c>
      <c r="EZ43" s="2">
        <f t="shared" si="26"/>
        <v>0</v>
      </c>
      <c r="FA43" s="2">
        <f t="shared" si="27"/>
        <v>0</v>
      </c>
      <c r="FB43" s="59"/>
      <c r="FC43" s="2">
        <f t="shared" si="28"/>
        <v>0</v>
      </c>
      <c r="FD43" s="2">
        <f t="shared" si="113"/>
        <v>0</v>
      </c>
      <c r="FE43" s="3">
        <f t="shared" si="126"/>
        <v>0</v>
      </c>
      <c r="FF43" s="3">
        <f t="shared" si="114"/>
        <v>0</v>
      </c>
      <c r="FG43" s="3">
        <f t="shared" si="115"/>
        <v>0</v>
      </c>
      <c r="FH43" s="3">
        <f t="shared" si="29"/>
        <v>0</v>
      </c>
      <c r="FI43" s="67">
        <f t="shared" si="30"/>
        <v>0</v>
      </c>
      <c r="FJ43" s="3">
        <f t="shared" si="31"/>
        <v>0</v>
      </c>
      <c r="FK43" s="3">
        <f t="shared" si="32"/>
        <v>0</v>
      </c>
      <c r="FL43" s="3">
        <f t="shared" si="116"/>
        <v>0</v>
      </c>
      <c r="FM43" s="3">
        <f t="shared" si="117"/>
        <v>0</v>
      </c>
      <c r="FN43" s="3">
        <f t="shared" si="118"/>
        <v>0</v>
      </c>
      <c r="FO43" s="2">
        <f t="shared" si="33"/>
        <v>0</v>
      </c>
      <c r="FP43" s="2">
        <f t="shared" si="34"/>
        <v>0</v>
      </c>
      <c r="FQ43" s="2">
        <f t="shared" si="119"/>
        <v>0</v>
      </c>
      <c r="FR43" s="6" t="str">
        <f>IF(A43=1,1,IF(DW43="","",COUNTA($DW$31:DW43)+1))</f>
        <v/>
      </c>
      <c r="FS43" s="6" t="str">
        <f t="shared" si="35"/>
        <v/>
      </c>
      <c r="FT43" s="43">
        <f t="shared" si="120"/>
        <v>0</v>
      </c>
      <c r="FU43" s="23">
        <f t="shared" si="121"/>
        <v>0</v>
      </c>
      <c r="FV43" s="21">
        <f t="shared" si="122"/>
        <v>0</v>
      </c>
    </row>
    <row r="44" spans="1:178">
      <c r="A44" s="4" t="str">
        <f t="shared" si="36"/>
        <v/>
      </c>
      <c r="B44" s="33"/>
      <c r="C44" s="33"/>
      <c r="D44" s="33"/>
      <c r="E44" s="33"/>
      <c r="F44" s="33"/>
      <c r="G44" s="11" t="str">
        <f t="shared" si="2"/>
        <v/>
      </c>
      <c r="H44" s="3" t="str">
        <f t="shared" si="37"/>
        <v/>
      </c>
      <c r="I44" s="3" t="str">
        <f t="shared" si="3"/>
        <v/>
      </c>
      <c r="J44" s="3" t="str">
        <f t="shared" si="38"/>
        <v/>
      </c>
      <c r="K44" s="3" t="str">
        <f t="shared" si="4"/>
        <v/>
      </c>
      <c r="L44" s="2" t="str">
        <f t="shared" si="5"/>
        <v/>
      </c>
      <c r="M44" s="8" t="str">
        <f t="shared" si="39"/>
        <v/>
      </c>
      <c r="N44" s="8" t="str">
        <f t="shared" si="6"/>
        <v/>
      </c>
      <c r="O44" s="8" t="str">
        <f t="shared" si="40"/>
        <v/>
      </c>
      <c r="P44" s="8" t="str">
        <f t="shared" si="7"/>
        <v/>
      </c>
      <c r="Q44" s="2" t="str">
        <f t="shared" si="8"/>
        <v/>
      </c>
      <c r="R44" s="3" t="str">
        <f t="shared" si="9"/>
        <v/>
      </c>
      <c r="S44" s="3" t="str">
        <f t="shared" si="10"/>
        <v/>
      </c>
      <c r="T44" s="3" t="str">
        <f t="shared" si="41"/>
        <v/>
      </c>
      <c r="U44" s="8" t="str">
        <f t="shared" si="11"/>
        <v/>
      </c>
      <c r="V44" s="2" t="str">
        <f t="shared" si="12"/>
        <v/>
      </c>
      <c r="W44" s="2" t="str">
        <f t="shared" si="13"/>
        <v/>
      </c>
      <c r="X44" s="2" t="str">
        <f t="shared" si="123"/>
        <v/>
      </c>
      <c r="Y44" s="2" t="str">
        <f t="shared" si="14"/>
        <v/>
      </c>
      <c r="Z44" s="46" t="str">
        <f t="shared" si="42"/>
        <v/>
      </c>
      <c r="AA44" s="46" t="str">
        <f t="shared" si="43"/>
        <v/>
      </c>
      <c r="AB44" s="47"/>
      <c r="AC44" s="46" t="str">
        <f t="shared" si="44"/>
        <v/>
      </c>
      <c r="AD44" s="47" t="str">
        <f t="shared" ref="AD44:AD102" si="128">IF(A44="","",$AD$30)</f>
        <v/>
      </c>
      <c r="AE44" s="48" t="str">
        <f t="shared" si="46"/>
        <v/>
      </c>
      <c r="AF44" s="49" t="str">
        <f t="shared" si="47"/>
        <v/>
      </c>
      <c r="AG44" s="49" t="str">
        <f t="shared" si="47"/>
        <v/>
      </c>
      <c r="AH44" s="49" t="str">
        <f t="shared" si="47"/>
        <v/>
      </c>
      <c r="AI44" s="47" t="str">
        <f t="shared" si="47"/>
        <v/>
      </c>
      <c r="AJ44" s="47" t="str">
        <f t="shared" si="47"/>
        <v/>
      </c>
      <c r="AK44" s="46" t="str">
        <f t="shared" si="47"/>
        <v/>
      </c>
      <c r="AL44" s="47"/>
      <c r="AM44" s="53" t="str">
        <f t="shared" si="48"/>
        <v/>
      </c>
      <c r="AN44" s="50" t="str">
        <f t="shared" si="49"/>
        <v/>
      </c>
      <c r="AO44" s="53" t="s">
        <v>85</v>
      </c>
      <c r="AP44" s="52" t="str">
        <f t="shared" si="50"/>
        <v/>
      </c>
      <c r="AQ44" s="52" t="str">
        <f t="shared" si="51"/>
        <v/>
      </c>
      <c r="AR44" s="47">
        <f t="shared" si="52"/>
        <v>0.37</v>
      </c>
      <c r="AS44" s="53" t="str">
        <f t="shared" si="53"/>
        <v/>
      </c>
      <c r="AT44" s="52" t="str">
        <f t="shared" si="54"/>
        <v/>
      </c>
      <c r="AU44" s="9" t="str">
        <f t="shared" si="55"/>
        <v/>
      </c>
      <c r="AV44" s="9" t="str">
        <f t="shared" si="56"/>
        <v/>
      </c>
      <c r="AW44" s="12" t="str">
        <f t="shared" si="57"/>
        <v/>
      </c>
      <c r="AX44" s="9" t="str">
        <f t="shared" si="58"/>
        <v/>
      </c>
      <c r="AY44" s="12" t="str">
        <f t="shared" si="59"/>
        <v/>
      </c>
      <c r="AZ44" s="10" t="str">
        <f t="shared" si="60"/>
        <v/>
      </c>
      <c r="BA44" s="10" t="str">
        <f t="shared" si="61"/>
        <v/>
      </c>
      <c r="BB44" s="10" t="str">
        <f t="shared" si="62"/>
        <v/>
      </c>
      <c r="BC44" s="10" t="str">
        <f t="shared" si="63"/>
        <v/>
      </c>
      <c r="BD44" s="10" t="str">
        <f t="shared" si="64"/>
        <v/>
      </c>
      <c r="BE44" s="12" t="str">
        <f t="shared" si="65"/>
        <v/>
      </c>
      <c r="BF44" s="9" t="str">
        <f t="shared" si="66"/>
        <v/>
      </c>
      <c r="BG44" s="9" t="str">
        <f t="shared" si="67"/>
        <v/>
      </c>
      <c r="BH44" s="7" t="str">
        <f t="shared" si="68"/>
        <v/>
      </c>
      <c r="BI44" s="7" t="str">
        <f t="shared" si="69"/>
        <v/>
      </c>
      <c r="BJ44" s="12" t="str">
        <f t="shared" si="70"/>
        <v/>
      </c>
      <c r="BK44" s="80" t="str">
        <f t="shared" si="71"/>
        <v/>
      </c>
      <c r="BL44" s="7" t="str">
        <f t="shared" si="72"/>
        <v/>
      </c>
      <c r="BM44" s="7" t="str">
        <f t="shared" si="124"/>
        <v/>
      </c>
      <c r="BN44" s="12" t="str">
        <f t="shared" si="73"/>
        <v/>
      </c>
      <c r="BO44" s="9" t="str">
        <f t="shared" si="74"/>
        <v/>
      </c>
      <c r="BP44" s="2" t="str">
        <f t="shared" si="75"/>
        <v/>
      </c>
      <c r="BQ44" s="2" t="str">
        <f t="shared" si="76"/>
        <v/>
      </c>
      <c r="BR44" s="20" t="str">
        <f t="shared" si="77"/>
        <v/>
      </c>
      <c r="BS44" s="20" t="str">
        <f t="shared" si="77"/>
        <v/>
      </c>
      <c r="BT44" s="20" t="str">
        <f t="shared" si="77"/>
        <v/>
      </c>
      <c r="BU44" s="86" t="str">
        <f t="shared" si="78"/>
        <v/>
      </c>
      <c r="BV44" s="86" t="str">
        <f t="shared" si="79"/>
        <v/>
      </c>
      <c r="BW44" s="20" t="str">
        <f t="shared" si="77"/>
        <v/>
      </c>
      <c r="BX44" s="86" t="str">
        <f t="shared" si="77"/>
        <v/>
      </c>
      <c r="BY44" s="86" t="str">
        <f t="shared" si="77"/>
        <v/>
      </c>
      <c r="BZ44" s="86" t="str">
        <f t="shared" si="77"/>
        <v/>
      </c>
      <c r="CA44" s="86" t="str">
        <f t="shared" si="77"/>
        <v/>
      </c>
      <c r="CB44" s="86" t="str">
        <f t="shared" si="77"/>
        <v/>
      </c>
      <c r="CC44" s="86" t="str">
        <f t="shared" si="77"/>
        <v/>
      </c>
      <c r="CD44" s="86" t="str">
        <f t="shared" si="77"/>
        <v/>
      </c>
      <c r="CE44" s="20" t="str">
        <f t="shared" si="125"/>
        <v/>
      </c>
      <c r="CF44" s="14" t="str">
        <f t="shared" si="81"/>
        <v/>
      </c>
      <c r="CG44" s="14" t="str">
        <f t="shared" si="82"/>
        <v/>
      </c>
      <c r="CH44" s="8">
        <f t="shared" si="83"/>
        <v>0</v>
      </c>
      <c r="CI44" s="9" t="str">
        <f t="shared" si="84"/>
        <v/>
      </c>
      <c r="CJ44" s="9" t="str">
        <f t="shared" si="85"/>
        <v/>
      </c>
      <c r="CK44" s="9" t="str">
        <f t="shared" si="86"/>
        <v/>
      </c>
      <c r="CL44" s="9" t="str">
        <f t="shared" si="87"/>
        <v/>
      </c>
      <c r="CM44" s="9" t="str">
        <f t="shared" si="88"/>
        <v/>
      </c>
      <c r="CN44" s="9" t="str">
        <f t="shared" si="89"/>
        <v/>
      </c>
      <c r="CO44" s="9" t="str">
        <f t="shared" si="90"/>
        <v/>
      </c>
      <c r="CP44" s="9" t="str">
        <f t="shared" si="90"/>
        <v/>
      </c>
      <c r="CQ44" s="9" t="str">
        <f t="shared" si="90"/>
        <v/>
      </c>
      <c r="CR44" s="9" t="str">
        <f t="shared" si="90"/>
        <v/>
      </c>
      <c r="CS44" s="9" t="str">
        <f t="shared" si="90"/>
        <v/>
      </c>
      <c r="CT44" s="9" t="str">
        <f t="shared" si="90"/>
        <v/>
      </c>
      <c r="CU44" s="9" t="str">
        <f t="shared" si="90"/>
        <v/>
      </c>
      <c r="CV44" s="9" t="str">
        <f t="shared" si="91"/>
        <v/>
      </c>
      <c r="CW44" s="9" t="str">
        <f t="shared" si="92"/>
        <v/>
      </c>
      <c r="CX44" s="9" t="str">
        <f t="shared" si="92"/>
        <v/>
      </c>
      <c r="CY44" s="9" t="str">
        <f t="shared" si="92"/>
        <v/>
      </c>
      <c r="CZ44" s="9" t="str">
        <f t="shared" si="92"/>
        <v/>
      </c>
      <c r="DA44" s="9" t="str">
        <f t="shared" si="92"/>
        <v/>
      </c>
      <c r="DB44" s="9" t="str">
        <f t="shared" si="92"/>
        <v/>
      </c>
      <c r="DC44" s="9" t="str">
        <f t="shared" si="92"/>
        <v/>
      </c>
      <c r="DD44" s="2" t="str">
        <f t="shared" si="93"/>
        <v/>
      </c>
      <c r="DE44" s="2" t="str">
        <f t="shared" si="94"/>
        <v/>
      </c>
      <c r="DF44" s="2" t="str">
        <f t="shared" si="95"/>
        <v/>
      </c>
      <c r="DG44" s="2" t="str">
        <f t="shared" si="96"/>
        <v/>
      </c>
      <c r="DH44" s="2" t="str">
        <f t="shared" si="97"/>
        <v/>
      </c>
      <c r="DI44" s="2" t="str">
        <f t="shared" si="98"/>
        <v/>
      </c>
      <c r="DJ44" s="2" t="str">
        <f t="shared" si="99"/>
        <v/>
      </c>
      <c r="DK44" s="2" t="str">
        <f t="shared" si="100"/>
        <v/>
      </c>
      <c r="DL44" s="16" t="str">
        <f t="shared" si="101"/>
        <v/>
      </c>
      <c r="DM44" s="16" t="str">
        <f t="shared" si="102"/>
        <v/>
      </c>
      <c r="DN44" s="16" t="str">
        <f t="shared" si="103"/>
        <v/>
      </c>
      <c r="DO44" s="72" t="str">
        <f t="shared" si="104"/>
        <v/>
      </c>
      <c r="DP44" s="16" t="str">
        <f t="shared" si="105"/>
        <v/>
      </c>
      <c r="DQ44" s="16" t="str">
        <f t="shared" si="106"/>
        <v/>
      </c>
      <c r="DR44" s="2" t="str">
        <f t="shared" si="107"/>
        <v/>
      </c>
      <c r="DS44" s="2" t="str">
        <f t="shared" si="108"/>
        <v/>
      </c>
      <c r="DT44" s="2" t="str">
        <f t="shared" si="109"/>
        <v/>
      </c>
      <c r="DU44" s="2" t="str">
        <f t="shared" si="110"/>
        <v/>
      </c>
      <c r="DV44" s="15"/>
      <c r="DW44" s="18"/>
      <c r="DX44" s="17"/>
      <c r="DY44" s="47" t="str">
        <f t="shared" si="15"/>
        <v/>
      </c>
      <c r="DZ44" s="47" t="str">
        <f t="shared" si="15"/>
        <v/>
      </c>
      <c r="EA44" s="47" t="str">
        <f t="shared" si="15"/>
        <v/>
      </c>
      <c r="EB44" s="47" t="str">
        <f t="shared" si="15"/>
        <v/>
      </c>
      <c r="EC44" s="49" t="str">
        <f t="shared" si="15"/>
        <v/>
      </c>
      <c r="ED44" s="49" t="str">
        <f t="shared" si="15"/>
        <v/>
      </c>
      <c r="EE44" s="47" t="str">
        <f t="shared" si="15"/>
        <v/>
      </c>
      <c r="EF44" s="47" t="str">
        <f t="shared" si="15"/>
        <v/>
      </c>
      <c r="EG44" s="47" t="str">
        <f t="shared" si="15"/>
        <v/>
      </c>
      <c r="EH44" s="6">
        <f t="shared" si="16"/>
        <v>0</v>
      </c>
      <c r="EI44" s="6">
        <f t="shared" si="17"/>
        <v>0</v>
      </c>
      <c r="EJ44" s="2" t="str">
        <f t="shared" si="18"/>
        <v/>
      </c>
      <c r="EK44" s="2" t="str">
        <f t="shared" si="19"/>
        <v/>
      </c>
      <c r="EL44" s="2" t="str">
        <f t="shared" si="127"/>
        <v/>
      </c>
      <c r="EM44" s="2" t="str">
        <f t="shared" si="21"/>
        <v/>
      </c>
      <c r="EN44" s="2" t="str">
        <f t="shared" si="22"/>
        <v/>
      </c>
      <c r="EO44" s="2">
        <f t="shared" si="23"/>
        <v>0</v>
      </c>
      <c r="EP44" s="2">
        <f t="shared" si="111"/>
        <v>0</v>
      </c>
      <c r="EQ44" s="2"/>
      <c r="ER44" s="2"/>
      <c r="ES44" s="2"/>
      <c r="ET44" s="2"/>
      <c r="EU44" s="2"/>
      <c r="EV44" s="2"/>
      <c r="EW44" s="2">
        <f t="shared" si="24"/>
        <v>0</v>
      </c>
      <c r="EX44" s="2">
        <f t="shared" si="25"/>
        <v>0</v>
      </c>
      <c r="EY44" s="2">
        <f t="shared" si="112"/>
        <v>0</v>
      </c>
      <c r="EZ44" s="2">
        <f t="shared" si="26"/>
        <v>0</v>
      </c>
      <c r="FA44" s="2">
        <f t="shared" si="27"/>
        <v>0</v>
      </c>
      <c r="FB44" s="59"/>
      <c r="FC44" s="2">
        <f t="shared" si="28"/>
        <v>0</v>
      </c>
      <c r="FD44" s="2">
        <f t="shared" si="113"/>
        <v>0</v>
      </c>
      <c r="FE44" s="3">
        <f t="shared" si="126"/>
        <v>0</v>
      </c>
      <c r="FF44" s="3">
        <f t="shared" si="114"/>
        <v>0</v>
      </c>
      <c r="FG44" s="3">
        <f t="shared" si="115"/>
        <v>0</v>
      </c>
      <c r="FH44" s="3">
        <f t="shared" si="29"/>
        <v>0</v>
      </c>
      <c r="FI44" s="67">
        <f t="shared" si="30"/>
        <v>0</v>
      </c>
      <c r="FJ44" s="3">
        <f t="shared" si="31"/>
        <v>0</v>
      </c>
      <c r="FK44" s="3">
        <f t="shared" si="32"/>
        <v>0</v>
      </c>
      <c r="FL44" s="3">
        <f t="shared" si="116"/>
        <v>0</v>
      </c>
      <c r="FM44" s="3">
        <f t="shared" si="117"/>
        <v>0</v>
      </c>
      <c r="FN44" s="3">
        <f t="shared" si="118"/>
        <v>0</v>
      </c>
      <c r="FO44" s="2">
        <f t="shared" si="33"/>
        <v>0</v>
      </c>
      <c r="FP44" s="2">
        <f t="shared" si="34"/>
        <v>0</v>
      </c>
      <c r="FQ44" s="2">
        <f t="shared" si="119"/>
        <v>0</v>
      </c>
      <c r="FR44" s="6" t="str">
        <f>IF(A44=1,1,IF(DW44="","",COUNTA($DW$31:DW44)+1))</f>
        <v/>
      </c>
      <c r="FS44" s="6" t="str">
        <f t="shared" si="35"/>
        <v/>
      </c>
      <c r="FT44" s="43">
        <f t="shared" si="120"/>
        <v>0</v>
      </c>
      <c r="FU44" s="23">
        <f t="shared" si="121"/>
        <v>0</v>
      </c>
      <c r="FV44" s="21">
        <f t="shared" si="122"/>
        <v>0</v>
      </c>
    </row>
    <row r="45" spans="1:178">
      <c r="A45" s="4" t="str">
        <f t="shared" si="36"/>
        <v/>
      </c>
      <c r="B45" s="33"/>
      <c r="C45" s="33"/>
      <c r="D45" s="33"/>
      <c r="E45" s="33"/>
      <c r="F45" s="33"/>
      <c r="G45" s="11" t="str">
        <f t="shared" si="2"/>
        <v/>
      </c>
      <c r="H45" s="3" t="str">
        <f t="shared" si="37"/>
        <v/>
      </c>
      <c r="I45" s="3" t="str">
        <f t="shared" si="3"/>
        <v/>
      </c>
      <c r="J45" s="3" t="str">
        <f t="shared" si="38"/>
        <v/>
      </c>
      <c r="K45" s="3" t="str">
        <f t="shared" si="4"/>
        <v/>
      </c>
      <c r="L45" s="2" t="str">
        <f t="shared" si="5"/>
        <v/>
      </c>
      <c r="M45" s="8" t="str">
        <f t="shared" si="39"/>
        <v/>
      </c>
      <c r="N45" s="8" t="str">
        <f t="shared" si="6"/>
        <v/>
      </c>
      <c r="O45" s="8" t="str">
        <f t="shared" si="40"/>
        <v/>
      </c>
      <c r="P45" s="8" t="str">
        <f t="shared" si="7"/>
        <v/>
      </c>
      <c r="Q45" s="2" t="str">
        <f t="shared" si="8"/>
        <v/>
      </c>
      <c r="R45" s="3" t="str">
        <f t="shared" si="9"/>
        <v/>
      </c>
      <c r="S45" s="3" t="str">
        <f t="shared" si="10"/>
        <v/>
      </c>
      <c r="T45" s="3" t="str">
        <f t="shared" si="41"/>
        <v/>
      </c>
      <c r="U45" s="8" t="str">
        <f t="shared" si="11"/>
        <v/>
      </c>
      <c r="V45" s="2" t="str">
        <f t="shared" si="12"/>
        <v/>
      </c>
      <c r="W45" s="2" t="str">
        <f t="shared" si="13"/>
        <v/>
      </c>
      <c r="X45" s="2" t="str">
        <f t="shared" si="123"/>
        <v/>
      </c>
      <c r="Y45" s="2" t="str">
        <f t="shared" si="14"/>
        <v/>
      </c>
      <c r="Z45" s="46" t="str">
        <f t="shared" si="42"/>
        <v/>
      </c>
      <c r="AA45" s="46" t="str">
        <f t="shared" si="43"/>
        <v/>
      </c>
      <c r="AB45" s="47"/>
      <c r="AC45" s="46" t="str">
        <f t="shared" si="44"/>
        <v/>
      </c>
      <c r="AD45" s="47" t="str">
        <f t="shared" si="128"/>
        <v/>
      </c>
      <c r="AE45" s="48" t="str">
        <f t="shared" si="46"/>
        <v/>
      </c>
      <c r="AF45" s="49" t="str">
        <f t="shared" si="47"/>
        <v/>
      </c>
      <c r="AG45" s="49" t="str">
        <f t="shared" si="47"/>
        <v/>
      </c>
      <c r="AH45" s="49" t="str">
        <f t="shared" si="47"/>
        <v/>
      </c>
      <c r="AI45" s="47" t="str">
        <f t="shared" si="47"/>
        <v/>
      </c>
      <c r="AJ45" s="47" t="str">
        <f t="shared" si="47"/>
        <v/>
      </c>
      <c r="AK45" s="46" t="str">
        <f t="shared" si="47"/>
        <v/>
      </c>
      <c r="AL45" s="47"/>
      <c r="AM45" s="53" t="str">
        <f t="shared" si="48"/>
        <v/>
      </c>
      <c r="AN45" s="50" t="str">
        <f t="shared" si="49"/>
        <v/>
      </c>
      <c r="AO45" s="53" t="s">
        <v>85</v>
      </c>
      <c r="AP45" s="52" t="str">
        <f t="shared" si="50"/>
        <v/>
      </c>
      <c r="AQ45" s="52" t="str">
        <f t="shared" si="51"/>
        <v/>
      </c>
      <c r="AR45" s="47">
        <f t="shared" si="52"/>
        <v>0.37</v>
      </c>
      <c r="AS45" s="53" t="str">
        <f t="shared" si="53"/>
        <v/>
      </c>
      <c r="AT45" s="52" t="str">
        <f t="shared" si="54"/>
        <v/>
      </c>
      <c r="AU45" s="9" t="str">
        <f t="shared" si="55"/>
        <v/>
      </c>
      <c r="AV45" s="9" t="str">
        <f t="shared" si="56"/>
        <v/>
      </c>
      <c r="AW45" s="12" t="str">
        <f t="shared" si="57"/>
        <v/>
      </c>
      <c r="AX45" s="9" t="str">
        <f t="shared" si="58"/>
        <v/>
      </c>
      <c r="AY45" s="12" t="str">
        <f t="shared" si="59"/>
        <v/>
      </c>
      <c r="AZ45" s="10" t="str">
        <f t="shared" si="60"/>
        <v/>
      </c>
      <c r="BA45" s="10" t="str">
        <f t="shared" si="61"/>
        <v/>
      </c>
      <c r="BB45" s="10" t="str">
        <f t="shared" si="62"/>
        <v/>
      </c>
      <c r="BC45" s="10" t="str">
        <f t="shared" si="63"/>
        <v/>
      </c>
      <c r="BD45" s="10" t="str">
        <f t="shared" si="64"/>
        <v/>
      </c>
      <c r="BE45" s="12" t="str">
        <f t="shared" si="65"/>
        <v/>
      </c>
      <c r="BF45" s="9" t="str">
        <f t="shared" si="66"/>
        <v/>
      </c>
      <c r="BG45" s="9" t="str">
        <f t="shared" si="67"/>
        <v/>
      </c>
      <c r="BH45" s="7" t="str">
        <f t="shared" si="68"/>
        <v/>
      </c>
      <c r="BI45" s="7" t="str">
        <f t="shared" si="69"/>
        <v/>
      </c>
      <c r="BJ45" s="12" t="str">
        <f t="shared" si="70"/>
        <v/>
      </c>
      <c r="BK45" s="80" t="str">
        <f t="shared" si="71"/>
        <v/>
      </c>
      <c r="BL45" s="7" t="str">
        <f t="shared" si="72"/>
        <v/>
      </c>
      <c r="BM45" s="7" t="str">
        <f t="shared" si="124"/>
        <v/>
      </c>
      <c r="BN45" s="12" t="str">
        <f t="shared" si="73"/>
        <v/>
      </c>
      <c r="BO45" s="9" t="str">
        <f t="shared" si="74"/>
        <v/>
      </c>
      <c r="BP45" s="2" t="str">
        <f t="shared" si="75"/>
        <v/>
      </c>
      <c r="BQ45" s="2" t="str">
        <f t="shared" si="76"/>
        <v/>
      </c>
      <c r="BR45" s="20" t="str">
        <f t="shared" si="77"/>
        <v/>
      </c>
      <c r="BS45" s="20" t="str">
        <f t="shared" si="77"/>
        <v/>
      </c>
      <c r="BT45" s="20" t="str">
        <f t="shared" si="77"/>
        <v/>
      </c>
      <c r="BU45" s="86" t="str">
        <f t="shared" si="78"/>
        <v/>
      </c>
      <c r="BV45" s="86" t="str">
        <f t="shared" si="79"/>
        <v/>
      </c>
      <c r="BW45" s="20" t="str">
        <f t="shared" si="77"/>
        <v/>
      </c>
      <c r="BX45" s="86" t="str">
        <f t="shared" si="77"/>
        <v/>
      </c>
      <c r="BY45" s="86" t="str">
        <f t="shared" si="77"/>
        <v/>
      </c>
      <c r="BZ45" s="86" t="str">
        <f t="shared" si="77"/>
        <v/>
      </c>
      <c r="CA45" s="86" t="str">
        <f t="shared" si="77"/>
        <v/>
      </c>
      <c r="CB45" s="86" t="str">
        <f t="shared" si="77"/>
        <v/>
      </c>
      <c r="CC45" s="86" t="str">
        <f t="shared" si="77"/>
        <v/>
      </c>
      <c r="CD45" s="86" t="str">
        <f t="shared" si="77"/>
        <v/>
      </c>
      <c r="CE45" s="20" t="str">
        <f t="shared" si="125"/>
        <v/>
      </c>
      <c r="CF45" s="14" t="str">
        <f t="shared" si="81"/>
        <v/>
      </c>
      <c r="CG45" s="14" t="str">
        <f t="shared" si="82"/>
        <v/>
      </c>
      <c r="CH45" s="8">
        <f t="shared" si="83"/>
        <v>0</v>
      </c>
      <c r="CI45" s="9" t="str">
        <f t="shared" si="84"/>
        <v/>
      </c>
      <c r="CJ45" s="9" t="str">
        <f t="shared" si="85"/>
        <v/>
      </c>
      <c r="CK45" s="9" t="str">
        <f t="shared" si="86"/>
        <v/>
      </c>
      <c r="CL45" s="9" t="str">
        <f t="shared" si="87"/>
        <v/>
      </c>
      <c r="CM45" s="9" t="str">
        <f t="shared" si="88"/>
        <v/>
      </c>
      <c r="CN45" s="9" t="str">
        <f t="shared" si="89"/>
        <v/>
      </c>
      <c r="CO45" s="9" t="str">
        <f t="shared" si="90"/>
        <v/>
      </c>
      <c r="CP45" s="9" t="str">
        <f t="shared" si="90"/>
        <v/>
      </c>
      <c r="CQ45" s="9" t="str">
        <f t="shared" si="90"/>
        <v/>
      </c>
      <c r="CR45" s="9" t="str">
        <f t="shared" si="90"/>
        <v/>
      </c>
      <c r="CS45" s="9" t="str">
        <f t="shared" si="90"/>
        <v/>
      </c>
      <c r="CT45" s="9" t="str">
        <f t="shared" si="90"/>
        <v/>
      </c>
      <c r="CU45" s="9" t="str">
        <f t="shared" si="90"/>
        <v/>
      </c>
      <c r="CV45" s="9" t="str">
        <f t="shared" si="91"/>
        <v/>
      </c>
      <c r="CW45" s="9" t="str">
        <f t="shared" si="92"/>
        <v/>
      </c>
      <c r="CX45" s="9" t="str">
        <f t="shared" si="92"/>
        <v/>
      </c>
      <c r="CY45" s="9" t="str">
        <f t="shared" si="92"/>
        <v/>
      </c>
      <c r="CZ45" s="9" t="str">
        <f t="shared" si="92"/>
        <v/>
      </c>
      <c r="DA45" s="9" t="str">
        <f t="shared" si="92"/>
        <v/>
      </c>
      <c r="DB45" s="9" t="str">
        <f t="shared" si="92"/>
        <v/>
      </c>
      <c r="DC45" s="9" t="str">
        <f t="shared" si="92"/>
        <v/>
      </c>
      <c r="DD45" s="2" t="str">
        <f t="shared" si="93"/>
        <v/>
      </c>
      <c r="DE45" s="2" t="str">
        <f t="shared" si="94"/>
        <v/>
      </c>
      <c r="DF45" s="2" t="str">
        <f t="shared" si="95"/>
        <v/>
      </c>
      <c r="DG45" s="2" t="str">
        <f t="shared" si="96"/>
        <v/>
      </c>
      <c r="DH45" s="2" t="str">
        <f t="shared" si="97"/>
        <v/>
      </c>
      <c r="DI45" s="2" t="str">
        <f t="shared" si="98"/>
        <v/>
      </c>
      <c r="DJ45" s="2" t="str">
        <f t="shared" si="99"/>
        <v/>
      </c>
      <c r="DK45" s="2" t="str">
        <f t="shared" si="100"/>
        <v/>
      </c>
      <c r="DL45" s="16" t="str">
        <f t="shared" si="101"/>
        <v/>
      </c>
      <c r="DM45" s="16" t="str">
        <f t="shared" si="102"/>
        <v/>
      </c>
      <c r="DN45" s="16" t="str">
        <f t="shared" si="103"/>
        <v/>
      </c>
      <c r="DO45" s="72" t="str">
        <f t="shared" si="104"/>
        <v/>
      </c>
      <c r="DP45" s="16" t="str">
        <f t="shared" si="105"/>
        <v/>
      </c>
      <c r="DQ45" s="16" t="str">
        <f t="shared" si="106"/>
        <v/>
      </c>
      <c r="DR45" s="2" t="str">
        <f t="shared" si="107"/>
        <v/>
      </c>
      <c r="DS45" s="2" t="str">
        <f t="shared" si="108"/>
        <v/>
      </c>
      <c r="DT45" s="2" t="str">
        <f t="shared" si="109"/>
        <v/>
      </c>
      <c r="DU45" s="2" t="str">
        <f t="shared" si="110"/>
        <v/>
      </c>
      <c r="DV45" s="15"/>
      <c r="DW45" s="18"/>
      <c r="DX45" s="17"/>
      <c r="DY45" s="47" t="str">
        <f t="shared" si="15"/>
        <v/>
      </c>
      <c r="DZ45" s="47" t="str">
        <f t="shared" si="15"/>
        <v/>
      </c>
      <c r="EA45" s="47" t="str">
        <f t="shared" si="15"/>
        <v/>
      </c>
      <c r="EB45" s="47" t="str">
        <f t="shared" si="15"/>
        <v/>
      </c>
      <c r="EC45" s="49" t="str">
        <f t="shared" si="15"/>
        <v/>
      </c>
      <c r="ED45" s="49" t="str">
        <f t="shared" si="15"/>
        <v/>
      </c>
      <c r="EE45" s="47" t="str">
        <f t="shared" si="15"/>
        <v/>
      </c>
      <c r="EF45" s="47" t="str">
        <f t="shared" si="15"/>
        <v/>
      </c>
      <c r="EG45" s="47" t="str">
        <f t="shared" si="15"/>
        <v/>
      </c>
      <c r="EH45" s="6">
        <f t="shared" si="16"/>
        <v>0</v>
      </c>
      <c r="EI45" s="6">
        <f t="shared" si="17"/>
        <v>0</v>
      </c>
      <c r="EJ45" s="2" t="str">
        <f t="shared" si="18"/>
        <v/>
      </c>
      <c r="EK45" s="2" t="str">
        <f t="shared" si="19"/>
        <v/>
      </c>
      <c r="EL45" s="2" t="str">
        <f t="shared" si="127"/>
        <v/>
      </c>
      <c r="EM45" s="2" t="str">
        <f t="shared" si="21"/>
        <v/>
      </c>
      <c r="EN45" s="2" t="str">
        <f t="shared" si="22"/>
        <v/>
      </c>
      <c r="EO45" s="2">
        <f t="shared" si="23"/>
        <v>0</v>
      </c>
      <c r="EP45" s="2">
        <f t="shared" si="111"/>
        <v>0</v>
      </c>
      <c r="EQ45" s="2"/>
      <c r="ER45" s="2"/>
      <c r="ES45" s="2"/>
      <c r="ET45" s="2"/>
      <c r="EU45" s="2"/>
      <c r="EV45" s="2"/>
      <c r="EW45" s="2">
        <f t="shared" si="24"/>
        <v>0</v>
      </c>
      <c r="EX45" s="2">
        <f t="shared" si="25"/>
        <v>0</v>
      </c>
      <c r="EY45" s="2">
        <f t="shared" si="112"/>
        <v>0</v>
      </c>
      <c r="EZ45" s="2">
        <f t="shared" si="26"/>
        <v>0</v>
      </c>
      <c r="FA45" s="2">
        <f t="shared" si="27"/>
        <v>0</v>
      </c>
      <c r="FB45" s="59"/>
      <c r="FC45" s="2">
        <f t="shared" si="28"/>
        <v>0</v>
      </c>
      <c r="FD45" s="2">
        <f t="shared" si="113"/>
        <v>0</v>
      </c>
      <c r="FE45" s="3">
        <f t="shared" si="126"/>
        <v>0</v>
      </c>
      <c r="FF45" s="3">
        <f t="shared" si="114"/>
        <v>0</v>
      </c>
      <c r="FG45" s="3">
        <f t="shared" si="115"/>
        <v>0</v>
      </c>
      <c r="FH45" s="3">
        <f t="shared" si="29"/>
        <v>0</v>
      </c>
      <c r="FI45" s="67">
        <f t="shared" si="30"/>
        <v>0</v>
      </c>
      <c r="FJ45" s="3">
        <f t="shared" si="31"/>
        <v>0</v>
      </c>
      <c r="FK45" s="3">
        <f t="shared" si="32"/>
        <v>0</v>
      </c>
      <c r="FL45" s="3">
        <f t="shared" si="116"/>
        <v>0</v>
      </c>
      <c r="FM45" s="3">
        <f t="shared" si="117"/>
        <v>0</v>
      </c>
      <c r="FN45" s="3">
        <f t="shared" si="118"/>
        <v>0</v>
      </c>
      <c r="FO45" s="2">
        <f t="shared" si="33"/>
        <v>0</v>
      </c>
      <c r="FP45" s="2">
        <f t="shared" si="34"/>
        <v>0</v>
      </c>
      <c r="FQ45" s="2">
        <f t="shared" si="119"/>
        <v>0</v>
      </c>
      <c r="FR45" s="6" t="str">
        <f>IF(A45=1,1,IF(DW45="","",COUNTA($DW$31:DW45)+1))</f>
        <v/>
      </c>
      <c r="FS45" s="6" t="str">
        <f t="shared" si="35"/>
        <v/>
      </c>
      <c r="FT45" s="43">
        <f t="shared" si="120"/>
        <v>0</v>
      </c>
      <c r="FU45" s="23">
        <f t="shared" si="121"/>
        <v>0</v>
      </c>
      <c r="FV45" s="21">
        <f t="shared" si="122"/>
        <v>0</v>
      </c>
    </row>
    <row r="46" spans="1:178">
      <c r="A46" s="4" t="str">
        <f t="shared" si="36"/>
        <v/>
      </c>
      <c r="B46" s="33"/>
      <c r="C46" s="33"/>
      <c r="D46" s="33"/>
      <c r="E46" s="33"/>
      <c r="F46" s="33"/>
      <c r="G46" s="11" t="str">
        <f t="shared" si="2"/>
        <v/>
      </c>
      <c r="H46" s="3" t="str">
        <f t="shared" si="37"/>
        <v/>
      </c>
      <c r="I46" s="3" t="str">
        <f t="shared" si="3"/>
        <v/>
      </c>
      <c r="J46" s="3" t="str">
        <f t="shared" si="38"/>
        <v/>
      </c>
      <c r="K46" s="3" t="str">
        <f t="shared" si="4"/>
        <v/>
      </c>
      <c r="L46" s="2" t="str">
        <f t="shared" si="5"/>
        <v/>
      </c>
      <c r="M46" s="8" t="str">
        <f t="shared" si="39"/>
        <v/>
      </c>
      <c r="N46" s="8" t="str">
        <f t="shared" si="6"/>
        <v/>
      </c>
      <c r="O46" s="8" t="str">
        <f t="shared" si="40"/>
        <v/>
      </c>
      <c r="P46" s="8" t="str">
        <f t="shared" si="7"/>
        <v/>
      </c>
      <c r="Q46" s="2" t="str">
        <f t="shared" si="8"/>
        <v/>
      </c>
      <c r="R46" s="3" t="str">
        <f t="shared" si="9"/>
        <v/>
      </c>
      <c r="S46" s="3" t="str">
        <f t="shared" si="10"/>
        <v/>
      </c>
      <c r="T46" s="3" t="str">
        <f t="shared" si="41"/>
        <v/>
      </c>
      <c r="U46" s="8" t="str">
        <f t="shared" si="11"/>
        <v/>
      </c>
      <c r="V46" s="2" t="str">
        <f t="shared" si="12"/>
        <v/>
      </c>
      <c r="W46" s="2" t="str">
        <f t="shared" si="13"/>
        <v/>
      </c>
      <c r="X46" s="2" t="str">
        <f t="shared" si="123"/>
        <v/>
      </c>
      <c r="Y46" s="2" t="str">
        <f t="shared" si="14"/>
        <v/>
      </c>
      <c r="Z46" s="46" t="str">
        <f t="shared" si="42"/>
        <v/>
      </c>
      <c r="AA46" s="46" t="str">
        <f t="shared" si="43"/>
        <v/>
      </c>
      <c r="AB46" s="47"/>
      <c r="AC46" s="46" t="str">
        <f t="shared" si="44"/>
        <v/>
      </c>
      <c r="AD46" s="47" t="str">
        <f t="shared" si="128"/>
        <v/>
      </c>
      <c r="AE46" s="48" t="str">
        <f t="shared" si="46"/>
        <v/>
      </c>
      <c r="AF46" s="49" t="str">
        <f t="shared" si="47"/>
        <v/>
      </c>
      <c r="AG46" s="49" t="str">
        <f t="shared" si="47"/>
        <v/>
      </c>
      <c r="AH46" s="49" t="str">
        <f t="shared" si="47"/>
        <v/>
      </c>
      <c r="AI46" s="47" t="str">
        <f t="shared" si="47"/>
        <v/>
      </c>
      <c r="AJ46" s="47" t="str">
        <f t="shared" si="47"/>
        <v/>
      </c>
      <c r="AK46" s="46" t="str">
        <f t="shared" si="47"/>
        <v/>
      </c>
      <c r="AL46" s="47"/>
      <c r="AM46" s="53" t="str">
        <f t="shared" si="48"/>
        <v/>
      </c>
      <c r="AN46" s="50" t="str">
        <f t="shared" si="49"/>
        <v/>
      </c>
      <c r="AO46" s="53" t="s">
        <v>85</v>
      </c>
      <c r="AP46" s="52" t="str">
        <f t="shared" si="50"/>
        <v/>
      </c>
      <c r="AQ46" s="52" t="str">
        <f t="shared" si="51"/>
        <v/>
      </c>
      <c r="AR46" s="47">
        <f t="shared" si="52"/>
        <v>0.37</v>
      </c>
      <c r="AS46" s="53" t="str">
        <f t="shared" si="53"/>
        <v/>
      </c>
      <c r="AT46" s="52" t="str">
        <f t="shared" si="54"/>
        <v/>
      </c>
      <c r="AU46" s="9" t="str">
        <f t="shared" si="55"/>
        <v/>
      </c>
      <c r="AV46" s="9" t="str">
        <f t="shared" si="56"/>
        <v/>
      </c>
      <c r="AW46" s="12" t="str">
        <f t="shared" si="57"/>
        <v/>
      </c>
      <c r="AX46" s="9" t="str">
        <f t="shared" si="58"/>
        <v/>
      </c>
      <c r="AY46" s="12" t="str">
        <f t="shared" si="59"/>
        <v/>
      </c>
      <c r="AZ46" s="10" t="str">
        <f t="shared" si="60"/>
        <v/>
      </c>
      <c r="BA46" s="10" t="str">
        <f t="shared" si="61"/>
        <v/>
      </c>
      <c r="BB46" s="10" t="str">
        <f t="shared" si="62"/>
        <v/>
      </c>
      <c r="BC46" s="10" t="str">
        <f t="shared" si="63"/>
        <v/>
      </c>
      <c r="BD46" s="10" t="str">
        <f t="shared" si="64"/>
        <v/>
      </c>
      <c r="BE46" s="12" t="str">
        <f t="shared" si="65"/>
        <v/>
      </c>
      <c r="BF46" s="9" t="str">
        <f t="shared" si="66"/>
        <v/>
      </c>
      <c r="BG46" s="9" t="str">
        <f t="shared" si="67"/>
        <v/>
      </c>
      <c r="BH46" s="7" t="str">
        <f t="shared" si="68"/>
        <v/>
      </c>
      <c r="BI46" s="7" t="str">
        <f t="shared" si="69"/>
        <v/>
      </c>
      <c r="BJ46" s="12" t="str">
        <f t="shared" si="70"/>
        <v/>
      </c>
      <c r="BK46" s="80" t="str">
        <f t="shared" si="71"/>
        <v/>
      </c>
      <c r="BL46" s="7" t="str">
        <f t="shared" si="72"/>
        <v/>
      </c>
      <c r="BM46" s="7" t="str">
        <f t="shared" si="124"/>
        <v/>
      </c>
      <c r="BN46" s="12" t="str">
        <f t="shared" si="73"/>
        <v/>
      </c>
      <c r="BO46" s="9" t="str">
        <f t="shared" si="74"/>
        <v/>
      </c>
      <c r="BP46" s="2" t="str">
        <f t="shared" si="75"/>
        <v/>
      </c>
      <c r="BQ46" s="2" t="str">
        <f t="shared" si="76"/>
        <v/>
      </c>
      <c r="BR46" s="20" t="str">
        <f t="shared" si="77"/>
        <v/>
      </c>
      <c r="BS46" s="20" t="str">
        <f t="shared" si="77"/>
        <v/>
      </c>
      <c r="BT46" s="20" t="str">
        <f t="shared" si="77"/>
        <v/>
      </c>
      <c r="BU46" s="86" t="str">
        <f t="shared" si="78"/>
        <v/>
      </c>
      <c r="BV46" s="86" t="str">
        <f t="shared" si="79"/>
        <v/>
      </c>
      <c r="BW46" s="20" t="str">
        <f t="shared" si="77"/>
        <v/>
      </c>
      <c r="BX46" s="86" t="str">
        <f t="shared" si="77"/>
        <v/>
      </c>
      <c r="BY46" s="86" t="str">
        <f t="shared" si="77"/>
        <v/>
      </c>
      <c r="BZ46" s="86" t="str">
        <f t="shared" si="77"/>
        <v/>
      </c>
      <c r="CA46" s="86" t="str">
        <f t="shared" si="77"/>
        <v/>
      </c>
      <c r="CB46" s="86" t="str">
        <f t="shared" si="77"/>
        <v/>
      </c>
      <c r="CC46" s="86" t="str">
        <f t="shared" si="77"/>
        <v/>
      </c>
      <c r="CD46" s="86" t="str">
        <f t="shared" si="77"/>
        <v/>
      </c>
      <c r="CE46" s="20" t="str">
        <f t="shared" si="125"/>
        <v/>
      </c>
      <c r="CF46" s="14" t="str">
        <f t="shared" si="81"/>
        <v/>
      </c>
      <c r="CG46" s="14" t="str">
        <f t="shared" si="82"/>
        <v/>
      </c>
      <c r="CH46" s="8">
        <f t="shared" si="83"/>
        <v>0</v>
      </c>
      <c r="CI46" s="9" t="str">
        <f t="shared" si="84"/>
        <v/>
      </c>
      <c r="CJ46" s="9" t="str">
        <f t="shared" si="85"/>
        <v/>
      </c>
      <c r="CK46" s="9" t="str">
        <f t="shared" si="86"/>
        <v/>
      </c>
      <c r="CL46" s="9" t="str">
        <f t="shared" si="87"/>
        <v/>
      </c>
      <c r="CM46" s="9" t="str">
        <f t="shared" si="88"/>
        <v/>
      </c>
      <c r="CN46" s="9" t="str">
        <f t="shared" si="89"/>
        <v/>
      </c>
      <c r="CO46" s="9" t="str">
        <f t="shared" si="90"/>
        <v/>
      </c>
      <c r="CP46" s="9" t="str">
        <f t="shared" si="90"/>
        <v/>
      </c>
      <c r="CQ46" s="9" t="str">
        <f t="shared" si="90"/>
        <v/>
      </c>
      <c r="CR46" s="9" t="str">
        <f t="shared" si="90"/>
        <v/>
      </c>
      <c r="CS46" s="9" t="str">
        <f t="shared" si="90"/>
        <v/>
      </c>
      <c r="CT46" s="9" t="str">
        <f t="shared" si="90"/>
        <v/>
      </c>
      <c r="CU46" s="9" t="str">
        <f t="shared" si="90"/>
        <v/>
      </c>
      <c r="CV46" s="9" t="str">
        <f t="shared" si="91"/>
        <v/>
      </c>
      <c r="CW46" s="9" t="str">
        <f t="shared" si="92"/>
        <v/>
      </c>
      <c r="CX46" s="9" t="str">
        <f t="shared" si="92"/>
        <v/>
      </c>
      <c r="CY46" s="9" t="str">
        <f t="shared" si="92"/>
        <v/>
      </c>
      <c r="CZ46" s="9" t="str">
        <f t="shared" si="92"/>
        <v/>
      </c>
      <c r="DA46" s="9" t="str">
        <f t="shared" si="92"/>
        <v/>
      </c>
      <c r="DB46" s="9" t="str">
        <f t="shared" si="92"/>
        <v/>
      </c>
      <c r="DC46" s="9" t="str">
        <f t="shared" si="92"/>
        <v/>
      </c>
      <c r="DD46" s="2" t="str">
        <f t="shared" si="93"/>
        <v/>
      </c>
      <c r="DE46" s="2" t="str">
        <f t="shared" si="94"/>
        <v/>
      </c>
      <c r="DF46" s="2" t="str">
        <f t="shared" si="95"/>
        <v/>
      </c>
      <c r="DG46" s="2" t="str">
        <f t="shared" si="96"/>
        <v/>
      </c>
      <c r="DH46" s="2" t="str">
        <f t="shared" si="97"/>
        <v/>
      </c>
      <c r="DI46" s="2" t="str">
        <f t="shared" si="98"/>
        <v/>
      </c>
      <c r="DJ46" s="2" t="str">
        <f t="shared" si="99"/>
        <v/>
      </c>
      <c r="DK46" s="2" t="str">
        <f t="shared" si="100"/>
        <v/>
      </c>
      <c r="DL46" s="16" t="str">
        <f t="shared" si="101"/>
        <v/>
      </c>
      <c r="DM46" s="16" t="str">
        <f t="shared" si="102"/>
        <v/>
      </c>
      <c r="DN46" s="16" t="str">
        <f t="shared" si="103"/>
        <v/>
      </c>
      <c r="DO46" s="72" t="str">
        <f t="shared" si="104"/>
        <v/>
      </c>
      <c r="DP46" s="16" t="str">
        <f t="shared" si="105"/>
        <v/>
      </c>
      <c r="DQ46" s="16" t="str">
        <f t="shared" si="106"/>
        <v/>
      </c>
      <c r="DR46" s="2" t="str">
        <f t="shared" si="107"/>
        <v/>
      </c>
      <c r="DS46" s="2" t="str">
        <f t="shared" si="108"/>
        <v/>
      </c>
      <c r="DT46" s="2" t="str">
        <f t="shared" si="109"/>
        <v/>
      </c>
      <c r="DU46" s="2" t="str">
        <f t="shared" si="110"/>
        <v/>
      </c>
      <c r="DV46" s="15"/>
      <c r="DW46" s="18"/>
      <c r="DX46" s="17"/>
      <c r="DY46" s="47" t="str">
        <f t="shared" si="15"/>
        <v/>
      </c>
      <c r="DZ46" s="47" t="str">
        <f t="shared" si="15"/>
        <v/>
      </c>
      <c r="EA46" s="47" t="str">
        <f t="shared" si="15"/>
        <v/>
      </c>
      <c r="EB46" s="47" t="str">
        <f t="shared" si="15"/>
        <v/>
      </c>
      <c r="EC46" s="49" t="str">
        <f t="shared" si="15"/>
        <v/>
      </c>
      <c r="ED46" s="49" t="str">
        <f t="shared" si="15"/>
        <v/>
      </c>
      <c r="EE46" s="47" t="str">
        <f t="shared" si="15"/>
        <v/>
      </c>
      <c r="EF46" s="47" t="str">
        <f t="shared" si="15"/>
        <v/>
      </c>
      <c r="EG46" s="47" t="str">
        <f t="shared" si="15"/>
        <v/>
      </c>
      <c r="EH46" s="6">
        <f t="shared" si="16"/>
        <v>0</v>
      </c>
      <c r="EI46" s="6">
        <f t="shared" si="17"/>
        <v>0</v>
      </c>
      <c r="EJ46" s="2" t="str">
        <f t="shared" si="18"/>
        <v/>
      </c>
      <c r="EK46" s="2" t="str">
        <f t="shared" si="19"/>
        <v/>
      </c>
      <c r="EL46" s="2" t="str">
        <f t="shared" si="127"/>
        <v/>
      </c>
      <c r="EM46" s="2" t="str">
        <f t="shared" si="21"/>
        <v/>
      </c>
      <c r="EN46" s="2" t="str">
        <f t="shared" si="22"/>
        <v/>
      </c>
      <c r="EO46" s="2">
        <f t="shared" si="23"/>
        <v>0</v>
      </c>
      <c r="EP46" s="2">
        <f t="shared" si="111"/>
        <v>0</v>
      </c>
      <c r="EQ46" s="2"/>
      <c r="ER46" s="2"/>
      <c r="ES46" s="2"/>
      <c r="ET46" s="2"/>
      <c r="EU46" s="2"/>
      <c r="EV46" s="2"/>
      <c r="EW46" s="2">
        <f t="shared" si="24"/>
        <v>0</v>
      </c>
      <c r="EX46" s="2">
        <f t="shared" si="25"/>
        <v>0</v>
      </c>
      <c r="EY46" s="2">
        <f t="shared" si="112"/>
        <v>0</v>
      </c>
      <c r="EZ46" s="2">
        <f t="shared" si="26"/>
        <v>0</v>
      </c>
      <c r="FA46" s="2">
        <f t="shared" si="27"/>
        <v>0</v>
      </c>
      <c r="FB46" s="59"/>
      <c r="FC46" s="2">
        <f t="shared" si="28"/>
        <v>0</v>
      </c>
      <c r="FD46" s="2">
        <f t="shared" si="113"/>
        <v>0</v>
      </c>
      <c r="FE46" s="3">
        <f t="shared" si="126"/>
        <v>0</v>
      </c>
      <c r="FF46" s="3">
        <f t="shared" si="114"/>
        <v>0</v>
      </c>
      <c r="FG46" s="3">
        <f t="shared" si="115"/>
        <v>0</v>
      </c>
      <c r="FH46" s="3">
        <f t="shared" si="29"/>
        <v>0</v>
      </c>
      <c r="FI46" s="67">
        <f t="shared" si="30"/>
        <v>0</v>
      </c>
      <c r="FJ46" s="3">
        <f t="shared" si="31"/>
        <v>0</v>
      </c>
      <c r="FK46" s="3">
        <f t="shared" si="32"/>
        <v>0</v>
      </c>
      <c r="FL46" s="3">
        <f t="shared" si="116"/>
        <v>0</v>
      </c>
      <c r="FM46" s="3">
        <f t="shared" si="117"/>
        <v>0</v>
      </c>
      <c r="FN46" s="3">
        <f t="shared" si="118"/>
        <v>0</v>
      </c>
      <c r="FO46" s="2">
        <f t="shared" si="33"/>
        <v>0</v>
      </c>
      <c r="FP46" s="2">
        <f t="shared" si="34"/>
        <v>0</v>
      </c>
      <c r="FQ46" s="2">
        <f t="shared" si="119"/>
        <v>0</v>
      </c>
      <c r="FR46" s="6" t="str">
        <f>IF(A46=1,1,IF(DW46="","",COUNTA($DW$31:DW46)+1))</f>
        <v/>
      </c>
      <c r="FS46" s="6" t="str">
        <f t="shared" si="35"/>
        <v/>
      </c>
      <c r="FT46" s="43">
        <f t="shared" si="120"/>
        <v>0</v>
      </c>
      <c r="FU46" s="23">
        <f t="shared" si="121"/>
        <v>0</v>
      </c>
      <c r="FV46" s="21">
        <f t="shared" si="122"/>
        <v>0</v>
      </c>
    </row>
    <row r="47" spans="1:178">
      <c r="A47" s="4" t="str">
        <f t="shared" si="36"/>
        <v/>
      </c>
      <c r="B47" s="33"/>
      <c r="C47" s="33"/>
      <c r="D47" s="33"/>
      <c r="E47" s="33"/>
      <c r="F47" s="33"/>
      <c r="G47" s="11" t="str">
        <f t="shared" si="2"/>
        <v/>
      </c>
      <c r="H47" s="3" t="str">
        <f t="shared" si="37"/>
        <v/>
      </c>
      <c r="I47" s="3" t="str">
        <f t="shared" si="3"/>
        <v/>
      </c>
      <c r="J47" s="3" t="str">
        <f t="shared" si="38"/>
        <v/>
      </c>
      <c r="K47" s="3" t="str">
        <f t="shared" si="4"/>
        <v/>
      </c>
      <c r="L47" s="2" t="str">
        <f t="shared" si="5"/>
        <v/>
      </c>
      <c r="M47" s="8" t="str">
        <f t="shared" si="39"/>
        <v/>
      </c>
      <c r="N47" s="8" t="str">
        <f t="shared" si="6"/>
        <v/>
      </c>
      <c r="O47" s="8" t="str">
        <f t="shared" si="40"/>
        <v/>
      </c>
      <c r="P47" s="8" t="str">
        <f t="shared" si="7"/>
        <v/>
      </c>
      <c r="Q47" s="2" t="str">
        <f t="shared" si="8"/>
        <v/>
      </c>
      <c r="R47" s="3" t="str">
        <f t="shared" si="9"/>
        <v/>
      </c>
      <c r="S47" s="3" t="str">
        <f t="shared" si="10"/>
        <v/>
      </c>
      <c r="T47" s="3" t="str">
        <f t="shared" si="41"/>
        <v/>
      </c>
      <c r="U47" s="8" t="str">
        <f t="shared" si="11"/>
        <v/>
      </c>
      <c r="V47" s="2" t="str">
        <f t="shared" si="12"/>
        <v/>
      </c>
      <c r="W47" s="2" t="str">
        <f t="shared" si="13"/>
        <v/>
      </c>
      <c r="X47" s="2" t="str">
        <f t="shared" si="123"/>
        <v/>
      </c>
      <c r="Y47" s="2" t="str">
        <f t="shared" si="14"/>
        <v/>
      </c>
      <c r="Z47" s="46" t="str">
        <f t="shared" si="42"/>
        <v/>
      </c>
      <c r="AA47" s="46" t="str">
        <f t="shared" si="43"/>
        <v/>
      </c>
      <c r="AB47" s="47"/>
      <c r="AC47" s="46" t="str">
        <f t="shared" si="44"/>
        <v/>
      </c>
      <c r="AD47" s="47" t="str">
        <f t="shared" si="128"/>
        <v/>
      </c>
      <c r="AE47" s="48" t="str">
        <f t="shared" si="46"/>
        <v/>
      </c>
      <c r="AF47" s="49" t="str">
        <f t="shared" si="47"/>
        <v/>
      </c>
      <c r="AG47" s="49" t="str">
        <f t="shared" si="47"/>
        <v/>
      </c>
      <c r="AH47" s="49" t="str">
        <f t="shared" si="47"/>
        <v/>
      </c>
      <c r="AI47" s="47" t="str">
        <f t="shared" si="47"/>
        <v/>
      </c>
      <c r="AJ47" s="47" t="str">
        <f t="shared" si="47"/>
        <v/>
      </c>
      <c r="AK47" s="46" t="str">
        <f t="shared" si="47"/>
        <v/>
      </c>
      <c r="AL47" s="47"/>
      <c r="AM47" s="53" t="str">
        <f t="shared" si="48"/>
        <v/>
      </c>
      <c r="AN47" s="50" t="str">
        <f t="shared" si="49"/>
        <v/>
      </c>
      <c r="AO47" s="53" t="s">
        <v>85</v>
      </c>
      <c r="AP47" s="52" t="str">
        <f t="shared" si="50"/>
        <v/>
      </c>
      <c r="AQ47" s="52" t="str">
        <f t="shared" si="51"/>
        <v/>
      </c>
      <c r="AR47" s="47">
        <f t="shared" si="52"/>
        <v>0.37</v>
      </c>
      <c r="AS47" s="53" t="str">
        <f t="shared" si="53"/>
        <v/>
      </c>
      <c r="AT47" s="52" t="str">
        <f t="shared" si="54"/>
        <v/>
      </c>
      <c r="AU47" s="9" t="str">
        <f t="shared" si="55"/>
        <v/>
      </c>
      <c r="AV47" s="9" t="str">
        <f t="shared" si="56"/>
        <v/>
      </c>
      <c r="AW47" s="12" t="str">
        <f t="shared" si="57"/>
        <v/>
      </c>
      <c r="AX47" s="9" t="str">
        <f t="shared" si="58"/>
        <v/>
      </c>
      <c r="AY47" s="12" t="str">
        <f t="shared" si="59"/>
        <v/>
      </c>
      <c r="AZ47" s="10" t="str">
        <f t="shared" si="60"/>
        <v/>
      </c>
      <c r="BA47" s="10" t="str">
        <f t="shared" si="61"/>
        <v/>
      </c>
      <c r="BB47" s="10" t="str">
        <f t="shared" si="62"/>
        <v/>
      </c>
      <c r="BC47" s="10" t="str">
        <f t="shared" si="63"/>
        <v/>
      </c>
      <c r="BD47" s="10" t="str">
        <f t="shared" si="64"/>
        <v/>
      </c>
      <c r="BE47" s="12" t="str">
        <f t="shared" si="65"/>
        <v/>
      </c>
      <c r="BF47" s="9" t="str">
        <f t="shared" si="66"/>
        <v/>
      </c>
      <c r="BG47" s="9" t="str">
        <f t="shared" si="67"/>
        <v/>
      </c>
      <c r="BH47" s="7" t="str">
        <f t="shared" si="68"/>
        <v/>
      </c>
      <c r="BI47" s="7" t="str">
        <f t="shared" si="69"/>
        <v/>
      </c>
      <c r="BJ47" s="12" t="str">
        <f t="shared" si="70"/>
        <v/>
      </c>
      <c r="BK47" s="80" t="str">
        <f t="shared" si="71"/>
        <v/>
      </c>
      <c r="BL47" s="7" t="str">
        <f t="shared" si="72"/>
        <v/>
      </c>
      <c r="BM47" s="7" t="str">
        <f t="shared" si="124"/>
        <v/>
      </c>
      <c r="BN47" s="12" t="str">
        <f t="shared" si="73"/>
        <v/>
      </c>
      <c r="BO47" s="9" t="str">
        <f t="shared" si="74"/>
        <v/>
      </c>
      <c r="BP47" s="2" t="str">
        <f t="shared" si="75"/>
        <v/>
      </c>
      <c r="BQ47" s="2" t="str">
        <f t="shared" si="76"/>
        <v/>
      </c>
      <c r="BR47" s="20" t="str">
        <f t="shared" si="77"/>
        <v/>
      </c>
      <c r="BS47" s="20" t="str">
        <f t="shared" si="77"/>
        <v/>
      </c>
      <c r="BT47" s="20" t="str">
        <f t="shared" si="77"/>
        <v/>
      </c>
      <c r="BU47" s="86" t="str">
        <f t="shared" si="78"/>
        <v/>
      </c>
      <c r="BV47" s="86" t="str">
        <f t="shared" si="79"/>
        <v/>
      </c>
      <c r="BW47" s="20" t="str">
        <f t="shared" si="77"/>
        <v/>
      </c>
      <c r="BX47" s="86" t="str">
        <f t="shared" si="77"/>
        <v/>
      </c>
      <c r="BY47" s="86" t="str">
        <f t="shared" si="77"/>
        <v/>
      </c>
      <c r="BZ47" s="86" t="str">
        <f t="shared" si="77"/>
        <v/>
      </c>
      <c r="CA47" s="86" t="str">
        <f t="shared" si="77"/>
        <v/>
      </c>
      <c r="CB47" s="86" t="str">
        <f t="shared" si="77"/>
        <v/>
      </c>
      <c r="CC47" s="86" t="str">
        <f t="shared" si="77"/>
        <v/>
      </c>
      <c r="CD47" s="86" t="str">
        <f t="shared" si="77"/>
        <v/>
      </c>
      <c r="CE47" s="20" t="str">
        <f t="shared" si="125"/>
        <v/>
      </c>
      <c r="CF47" s="14" t="str">
        <f t="shared" si="81"/>
        <v/>
      </c>
      <c r="CG47" s="14" t="str">
        <f t="shared" si="82"/>
        <v/>
      </c>
      <c r="CH47" s="8">
        <f t="shared" si="83"/>
        <v>0</v>
      </c>
      <c r="CI47" s="9" t="str">
        <f t="shared" si="84"/>
        <v/>
      </c>
      <c r="CJ47" s="9" t="str">
        <f t="shared" si="85"/>
        <v/>
      </c>
      <c r="CK47" s="9" t="str">
        <f t="shared" si="86"/>
        <v/>
      </c>
      <c r="CL47" s="9" t="str">
        <f t="shared" si="87"/>
        <v/>
      </c>
      <c r="CM47" s="9" t="str">
        <f t="shared" si="88"/>
        <v/>
      </c>
      <c r="CN47" s="9" t="str">
        <f t="shared" si="89"/>
        <v/>
      </c>
      <c r="CO47" s="9" t="str">
        <f t="shared" si="90"/>
        <v/>
      </c>
      <c r="CP47" s="9" t="str">
        <f t="shared" si="90"/>
        <v/>
      </c>
      <c r="CQ47" s="9" t="str">
        <f t="shared" si="90"/>
        <v/>
      </c>
      <c r="CR47" s="9" t="str">
        <f t="shared" si="90"/>
        <v/>
      </c>
      <c r="CS47" s="9" t="str">
        <f t="shared" si="90"/>
        <v/>
      </c>
      <c r="CT47" s="9" t="str">
        <f t="shared" si="90"/>
        <v/>
      </c>
      <c r="CU47" s="9" t="str">
        <f t="shared" si="90"/>
        <v/>
      </c>
      <c r="CV47" s="9" t="str">
        <f t="shared" si="91"/>
        <v/>
      </c>
      <c r="CW47" s="9" t="str">
        <f t="shared" si="92"/>
        <v/>
      </c>
      <c r="CX47" s="9" t="str">
        <f t="shared" si="92"/>
        <v/>
      </c>
      <c r="CY47" s="9" t="str">
        <f t="shared" si="92"/>
        <v/>
      </c>
      <c r="CZ47" s="9" t="str">
        <f t="shared" si="92"/>
        <v/>
      </c>
      <c r="DA47" s="9" t="str">
        <f t="shared" si="92"/>
        <v/>
      </c>
      <c r="DB47" s="9" t="str">
        <f t="shared" si="92"/>
        <v/>
      </c>
      <c r="DC47" s="9" t="str">
        <f t="shared" si="92"/>
        <v/>
      </c>
      <c r="DD47" s="2" t="str">
        <f t="shared" si="93"/>
        <v/>
      </c>
      <c r="DE47" s="2" t="str">
        <f t="shared" si="94"/>
        <v/>
      </c>
      <c r="DF47" s="2" t="str">
        <f t="shared" si="95"/>
        <v/>
      </c>
      <c r="DG47" s="2" t="str">
        <f t="shared" si="96"/>
        <v/>
      </c>
      <c r="DH47" s="2" t="str">
        <f t="shared" si="97"/>
        <v/>
      </c>
      <c r="DI47" s="2" t="str">
        <f t="shared" si="98"/>
        <v/>
      </c>
      <c r="DJ47" s="2" t="str">
        <f t="shared" si="99"/>
        <v/>
      </c>
      <c r="DK47" s="2" t="str">
        <f t="shared" si="100"/>
        <v/>
      </c>
      <c r="DL47" s="16" t="str">
        <f t="shared" si="101"/>
        <v/>
      </c>
      <c r="DM47" s="16" t="str">
        <f t="shared" si="102"/>
        <v/>
      </c>
      <c r="DN47" s="16" t="str">
        <f t="shared" si="103"/>
        <v/>
      </c>
      <c r="DO47" s="72" t="str">
        <f t="shared" si="104"/>
        <v/>
      </c>
      <c r="DP47" s="16" t="str">
        <f t="shared" si="105"/>
        <v/>
      </c>
      <c r="DQ47" s="16" t="str">
        <f t="shared" si="106"/>
        <v/>
      </c>
      <c r="DR47" s="2" t="str">
        <f t="shared" si="107"/>
        <v/>
      </c>
      <c r="DS47" s="2" t="str">
        <f t="shared" si="108"/>
        <v/>
      </c>
      <c r="DT47" s="2" t="str">
        <f t="shared" si="109"/>
        <v/>
      </c>
      <c r="DU47" s="2" t="str">
        <f t="shared" si="110"/>
        <v/>
      </c>
      <c r="DV47" s="15"/>
      <c r="DW47" s="18"/>
      <c r="DX47" s="17"/>
      <c r="DY47" s="47" t="str">
        <f t="shared" ref="DY47:EG62" si="129">IF($DW47="","",DY$30)</f>
        <v/>
      </c>
      <c r="DZ47" s="47" t="str">
        <f t="shared" si="129"/>
        <v/>
      </c>
      <c r="EA47" s="47" t="str">
        <f t="shared" si="129"/>
        <v/>
      </c>
      <c r="EB47" s="47" t="str">
        <f t="shared" si="129"/>
        <v/>
      </c>
      <c r="EC47" s="49" t="str">
        <f t="shared" si="129"/>
        <v/>
      </c>
      <c r="ED47" s="49" t="str">
        <f t="shared" si="129"/>
        <v/>
      </c>
      <c r="EE47" s="47" t="str">
        <f t="shared" si="129"/>
        <v/>
      </c>
      <c r="EF47" s="47" t="str">
        <f t="shared" si="129"/>
        <v/>
      </c>
      <c r="EG47" s="47" t="str">
        <f t="shared" si="129"/>
        <v/>
      </c>
      <c r="EH47" s="6">
        <f t="shared" si="16"/>
        <v>0</v>
      </c>
      <c r="EI47" s="6">
        <f t="shared" si="17"/>
        <v>0</v>
      </c>
      <c r="EJ47" s="2" t="str">
        <f t="shared" si="18"/>
        <v/>
      </c>
      <c r="EK47" s="2" t="str">
        <f t="shared" si="19"/>
        <v/>
      </c>
      <c r="EL47" s="2" t="str">
        <f t="shared" si="127"/>
        <v/>
      </c>
      <c r="EM47" s="2" t="str">
        <f t="shared" si="21"/>
        <v/>
      </c>
      <c r="EN47" s="2" t="str">
        <f t="shared" si="22"/>
        <v/>
      </c>
      <c r="EO47" s="2">
        <f t="shared" si="23"/>
        <v>0</v>
      </c>
      <c r="EP47" s="2">
        <f t="shared" si="111"/>
        <v>0</v>
      </c>
      <c r="EQ47" s="2"/>
      <c r="ER47" s="2"/>
      <c r="ES47" s="2"/>
      <c r="ET47" s="2"/>
      <c r="EU47" s="2"/>
      <c r="EV47" s="2"/>
      <c r="EW47" s="2">
        <f t="shared" si="24"/>
        <v>0</v>
      </c>
      <c r="EX47" s="2">
        <f t="shared" si="25"/>
        <v>0</v>
      </c>
      <c r="EY47" s="2">
        <f t="shared" si="112"/>
        <v>0</v>
      </c>
      <c r="EZ47" s="2">
        <f t="shared" si="26"/>
        <v>0</v>
      </c>
      <c r="FA47" s="2">
        <f t="shared" si="27"/>
        <v>0</v>
      </c>
      <c r="FB47" s="59"/>
      <c r="FC47" s="2">
        <f t="shared" si="28"/>
        <v>0</v>
      </c>
      <c r="FD47" s="2">
        <f t="shared" si="113"/>
        <v>0</v>
      </c>
      <c r="FE47" s="3">
        <f t="shared" si="126"/>
        <v>0</v>
      </c>
      <c r="FF47" s="3">
        <f t="shared" si="114"/>
        <v>0</v>
      </c>
      <c r="FG47" s="3">
        <f t="shared" si="115"/>
        <v>0</v>
      </c>
      <c r="FH47" s="3">
        <f t="shared" si="29"/>
        <v>0</v>
      </c>
      <c r="FI47" s="67">
        <f t="shared" si="30"/>
        <v>0</v>
      </c>
      <c r="FJ47" s="3">
        <f t="shared" si="31"/>
        <v>0</v>
      </c>
      <c r="FK47" s="3">
        <f t="shared" si="32"/>
        <v>0</v>
      </c>
      <c r="FL47" s="3">
        <f t="shared" si="116"/>
        <v>0</v>
      </c>
      <c r="FM47" s="3">
        <f t="shared" si="117"/>
        <v>0</v>
      </c>
      <c r="FN47" s="3">
        <f t="shared" si="118"/>
        <v>0</v>
      </c>
      <c r="FO47" s="2">
        <f t="shared" si="33"/>
        <v>0</v>
      </c>
      <c r="FP47" s="2">
        <f t="shared" si="34"/>
        <v>0</v>
      </c>
      <c r="FQ47" s="2">
        <f t="shared" si="119"/>
        <v>0</v>
      </c>
      <c r="FR47" s="6" t="str">
        <f>IF(A47=1,1,IF(DW47="","",COUNTA($DW$31:DW47)+1))</f>
        <v/>
      </c>
      <c r="FS47" s="6" t="str">
        <f t="shared" si="35"/>
        <v/>
      </c>
      <c r="FT47" s="43">
        <f t="shared" si="120"/>
        <v>0</v>
      </c>
      <c r="FU47" s="23">
        <f t="shared" si="121"/>
        <v>0</v>
      </c>
      <c r="FV47" s="21">
        <f t="shared" si="122"/>
        <v>0</v>
      </c>
    </row>
    <row r="48" spans="1:178">
      <c r="A48" s="4" t="str">
        <f t="shared" si="36"/>
        <v/>
      </c>
      <c r="B48" s="33"/>
      <c r="C48" s="33"/>
      <c r="D48" s="33"/>
      <c r="E48" s="33"/>
      <c r="F48" s="33"/>
      <c r="G48" s="11" t="str">
        <f t="shared" si="2"/>
        <v/>
      </c>
      <c r="H48" s="3" t="str">
        <f t="shared" si="37"/>
        <v/>
      </c>
      <c r="I48" s="3" t="str">
        <f t="shared" si="3"/>
        <v/>
      </c>
      <c r="J48" s="3" t="str">
        <f t="shared" si="38"/>
        <v/>
      </c>
      <c r="K48" s="3" t="str">
        <f t="shared" si="4"/>
        <v/>
      </c>
      <c r="L48" s="2" t="str">
        <f t="shared" si="5"/>
        <v/>
      </c>
      <c r="M48" s="8" t="str">
        <f t="shared" si="39"/>
        <v/>
      </c>
      <c r="N48" s="8" t="str">
        <f t="shared" si="6"/>
        <v/>
      </c>
      <c r="O48" s="8" t="str">
        <f t="shared" si="40"/>
        <v/>
      </c>
      <c r="P48" s="8" t="str">
        <f t="shared" si="7"/>
        <v/>
      </c>
      <c r="Q48" s="2" t="str">
        <f t="shared" si="8"/>
        <v/>
      </c>
      <c r="R48" s="3" t="str">
        <f t="shared" si="9"/>
        <v/>
      </c>
      <c r="S48" s="3" t="str">
        <f t="shared" si="10"/>
        <v/>
      </c>
      <c r="T48" s="3" t="str">
        <f t="shared" si="41"/>
        <v/>
      </c>
      <c r="U48" s="8" t="str">
        <f t="shared" si="11"/>
        <v/>
      </c>
      <c r="V48" s="2" t="str">
        <f t="shared" si="12"/>
        <v/>
      </c>
      <c r="W48" s="2" t="str">
        <f t="shared" si="13"/>
        <v/>
      </c>
      <c r="X48" s="2" t="str">
        <f t="shared" si="123"/>
        <v/>
      </c>
      <c r="Y48" s="2" t="str">
        <f t="shared" si="14"/>
        <v/>
      </c>
      <c r="Z48" s="46" t="str">
        <f t="shared" si="42"/>
        <v/>
      </c>
      <c r="AA48" s="46" t="str">
        <f t="shared" si="43"/>
        <v/>
      </c>
      <c r="AB48" s="47"/>
      <c r="AC48" s="46" t="str">
        <f t="shared" si="44"/>
        <v/>
      </c>
      <c r="AD48" s="47" t="str">
        <f t="shared" si="128"/>
        <v/>
      </c>
      <c r="AE48" s="48" t="str">
        <f t="shared" si="46"/>
        <v/>
      </c>
      <c r="AF48" s="49" t="str">
        <f t="shared" ref="AF48:AK90" si="130">IF($A48="","",AF$30)</f>
        <v/>
      </c>
      <c r="AG48" s="49" t="str">
        <f t="shared" si="130"/>
        <v/>
      </c>
      <c r="AH48" s="49" t="str">
        <f t="shared" si="130"/>
        <v/>
      </c>
      <c r="AI48" s="47" t="str">
        <f t="shared" si="130"/>
        <v/>
      </c>
      <c r="AJ48" s="47" t="str">
        <f t="shared" si="130"/>
        <v/>
      </c>
      <c r="AK48" s="46" t="str">
        <f t="shared" si="130"/>
        <v/>
      </c>
      <c r="AL48" s="47"/>
      <c r="AM48" s="53" t="str">
        <f t="shared" si="48"/>
        <v/>
      </c>
      <c r="AN48" s="50" t="str">
        <f t="shared" si="49"/>
        <v/>
      </c>
      <c r="AO48" s="53" t="s">
        <v>85</v>
      </c>
      <c r="AP48" s="52" t="str">
        <f t="shared" si="50"/>
        <v/>
      </c>
      <c r="AQ48" s="52" t="str">
        <f t="shared" si="51"/>
        <v/>
      </c>
      <c r="AR48" s="47">
        <f t="shared" si="52"/>
        <v>0.37</v>
      </c>
      <c r="AS48" s="53" t="str">
        <f t="shared" si="53"/>
        <v/>
      </c>
      <c r="AT48" s="52" t="str">
        <f t="shared" si="54"/>
        <v/>
      </c>
      <c r="AU48" s="9" t="str">
        <f t="shared" si="55"/>
        <v/>
      </c>
      <c r="AV48" s="9" t="str">
        <f t="shared" si="56"/>
        <v/>
      </c>
      <c r="AW48" s="12" t="str">
        <f t="shared" si="57"/>
        <v/>
      </c>
      <c r="AX48" s="9" t="str">
        <f t="shared" si="58"/>
        <v/>
      </c>
      <c r="AY48" s="12" t="str">
        <f t="shared" si="59"/>
        <v/>
      </c>
      <c r="AZ48" s="10" t="str">
        <f t="shared" si="60"/>
        <v/>
      </c>
      <c r="BA48" s="10" t="str">
        <f t="shared" si="61"/>
        <v/>
      </c>
      <c r="BB48" s="10" t="str">
        <f t="shared" si="62"/>
        <v/>
      </c>
      <c r="BC48" s="10" t="str">
        <f t="shared" si="63"/>
        <v/>
      </c>
      <c r="BD48" s="10" t="str">
        <f t="shared" si="64"/>
        <v/>
      </c>
      <c r="BE48" s="12" t="str">
        <f t="shared" si="65"/>
        <v/>
      </c>
      <c r="BF48" s="9" t="str">
        <f t="shared" si="66"/>
        <v/>
      </c>
      <c r="BG48" s="9" t="str">
        <f t="shared" si="67"/>
        <v/>
      </c>
      <c r="BH48" s="7" t="str">
        <f t="shared" si="68"/>
        <v/>
      </c>
      <c r="BI48" s="7" t="str">
        <f t="shared" si="69"/>
        <v/>
      </c>
      <c r="BJ48" s="12" t="str">
        <f t="shared" si="70"/>
        <v/>
      </c>
      <c r="BK48" s="80" t="str">
        <f t="shared" si="71"/>
        <v/>
      </c>
      <c r="BL48" s="7" t="str">
        <f t="shared" si="72"/>
        <v/>
      </c>
      <c r="BM48" s="7" t="str">
        <f t="shared" si="124"/>
        <v/>
      </c>
      <c r="BN48" s="12" t="str">
        <f t="shared" si="73"/>
        <v/>
      </c>
      <c r="BO48" s="9" t="str">
        <f t="shared" si="74"/>
        <v/>
      </c>
      <c r="BP48" s="2" t="str">
        <f t="shared" si="75"/>
        <v/>
      </c>
      <c r="BQ48" s="2" t="str">
        <f t="shared" si="76"/>
        <v/>
      </c>
      <c r="BR48" s="20" t="str">
        <f t="shared" ref="BR48:CD71" si="131">IF($A48="","",BR$30)</f>
        <v/>
      </c>
      <c r="BS48" s="20" t="str">
        <f t="shared" si="131"/>
        <v/>
      </c>
      <c r="BT48" s="20" t="str">
        <f t="shared" si="131"/>
        <v/>
      </c>
      <c r="BU48" s="86" t="str">
        <f t="shared" si="78"/>
        <v/>
      </c>
      <c r="BV48" s="86" t="str">
        <f t="shared" si="79"/>
        <v/>
      </c>
      <c r="BW48" s="20" t="str">
        <f t="shared" si="131"/>
        <v/>
      </c>
      <c r="BX48" s="86" t="str">
        <f t="shared" si="131"/>
        <v/>
      </c>
      <c r="BY48" s="86" t="str">
        <f t="shared" si="131"/>
        <v/>
      </c>
      <c r="BZ48" s="86" t="str">
        <f t="shared" si="131"/>
        <v/>
      </c>
      <c r="CA48" s="86" t="str">
        <f t="shared" si="131"/>
        <v/>
      </c>
      <c r="CB48" s="86" t="str">
        <f t="shared" si="131"/>
        <v/>
      </c>
      <c r="CC48" s="86" t="str">
        <f t="shared" si="131"/>
        <v/>
      </c>
      <c r="CD48" s="86" t="str">
        <f t="shared" si="131"/>
        <v/>
      </c>
      <c r="CE48" s="20" t="str">
        <f t="shared" si="125"/>
        <v/>
      </c>
      <c r="CF48" s="14" t="str">
        <f t="shared" si="81"/>
        <v/>
      </c>
      <c r="CG48" s="14" t="str">
        <f t="shared" si="82"/>
        <v/>
      </c>
      <c r="CH48" s="8">
        <f t="shared" si="83"/>
        <v>0</v>
      </c>
      <c r="CI48" s="9" t="str">
        <f t="shared" si="84"/>
        <v/>
      </c>
      <c r="CJ48" s="9" t="str">
        <f t="shared" si="85"/>
        <v/>
      </c>
      <c r="CK48" s="9" t="str">
        <f t="shared" si="86"/>
        <v/>
      </c>
      <c r="CL48" s="9" t="str">
        <f t="shared" si="87"/>
        <v/>
      </c>
      <c r="CM48" s="9" t="str">
        <f t="shared" si="88"/>
        <v/>
      </c>
      <c r="CN48" s="9" t="str">
        <f t="shared" si="89"/>
        <v/>
      </c>
      <c r="CO48" s="9" t="str">
        <f t="shared" si="90"/>
        <v/>
      </c>
      <c r="CP48" s="9" t="str">
        <f t="shared" si="90"/>
        <v/>
      </c>
      <c r="CQ48" s="9" t="str">
        <f t="shared" si="90"/>
        <v/>
      </c>
      <c r="CR48" s="9" t="str">
        <f t="shared" si="90"/>
        <v/>
      </c>
      <c r="CS48" s="9" t="str">
        <f t="shared" si="90"/>
        <v/>
      </c>
      <c r="CT48" s="9" t="str">
        <f t="shared" si="90"/>
        <v/>
      </c>
      <c r="CU48" s="9" t="str">
        <f t="shared" si="90"/>
        <v/>
      </c>
      <c r="CV48" s="9" t="str">
        <f t="shared" si="91"/>
        <v/>
      </c>
      <c r="CW48" s="9" t="str">
        <f t="shared" si="92"/>
        <v/>
      </c>
      <c r="CX48" s="9" t="str">
        <f t="shared" si="92"/>
        <v/>
      </c>
      <c r="CY48" s="9" t="str">
        <f t="shared" si="92"/>
        <v/>
      </c>
      <c r="CZ48" s="9" t="str">
        <f t="shared" si="92"/>
        <v/>
      </c>
      <c r="DA48" s="9" t="str">
        <f t="shared" si="92"/>
        <v/>
      </c>
      <c r="DB48" s="9" t="str">
        <f t="shared" si="92"/>
        <v/>
      </c>
      <c r="DC48" s="9" t="str">
        <f t="shared" si="92"/>
        <v/>
      </c>
      <c r="DD48" s="2" t="str">
        <f t="shared" si="93"/>
        <v/>
      </c>
      <c r="DE48" s="2" t="str">
        <f t="shared" si="94"/>
        <v/>
      </c>
      <c r="DF48" s="2" t="str">
        <f t="shared" si="95"/>
        <v/>
      </c>
      <c r="DG48" s="2" t="str">
        <f t="shared" si="96"/>
        <v/>
      </c>
      <c r="DH48" s="2" t="str">
        <f t="shared" si="97"/>
        <v/>
      </c>
      <c r="DI48" s="2" t="str">
        <f t="shared" si="98"/>
        <v/>
      </c>
      <c r="DJ48" s="2" t="str">
        <f t="shared" si="99"/>
        <v/>
      </c>
      <c r="DK48" s="2" t="str">
        <f t="shared" si="100"/>
        <v/>
      </c>
      <c r="DL48" s="16" t="str">
        <f t="shared" si="101"/>
        <v/>
      </c>
      <c r="DM48" s="16" t="str">
        <f t="shared" si="102"/>
        <v/>
      </c>
      <c r="DN48" s="16" t="str">
        <f t="shared" si="103"/>
        <v/>
      </c>
      <c r="DO48" s="72" t="str">
        <f t="shared" si="104"/>
        <v/>
      </c>
      <c r="DP48" s="16" t="str">
        <f t="shared" si="105"/>
        <v/>
      </c>
      <c r="DQ48" s="16" t="str">
        <f t="shared" si="106"/>
        <v/>
      </c>
      <c r="DR48" s="2" t="str">
        <f t="shared" si="107"/>
        <v/>
      </c>
      <c r="DS48" s="2" t="str">
        <f t="shared" si="108"/>
        <v/>
      </c>
      <c r="DT48" s="2" t="str">
        <f t="shared" si="109"/>
        <v/>
      </c>
      <c r="DU48" s="2" t="str">
        <f t="shared" si="110"/>
        <v/>
      </c>
      <c r="DV48" s="15"/>
      <c r="DW48" s="18"/>
      <c r="DX48" s="17"/>
      <c r="DY48" s="47" t="str">
        <f t="shared" si="129"/>
        <v/>
      </c>
      <c r="DZ48" s="47" t="str">
        <f t="shared" si="129"/>
        <v/>
      </c>
      <c r="EA48" s="47" t="str">
        <f t="shared" si="129"/>
        <v/>
      </c>
      <c r="EB48" s="47" t="str">
        <f t="shared" si="129"/>
        <v/>
      </c>
      <c r="EC48" s="49" t="str">
        <f t="shared" si="129"/>
        <v/>
      </c>
      <c r="ED48" s="49" t="str">
        <f t="shared" si="129"/>
        <v/>
      </c>
      <c r="EE48" s="47" t="str">
        <f t="shared" si="129"/>
        <v/>
      </c>
      <c r="EF48" s="47" t="str">
        <f t="shared" si="129"/>
        <v/>
      </c>
      <c r="EG48" s="47" t="str">
        <f t="shared" si="129"/>
        <v/>
      </c>
      <c r="EH48" s="6">
        <f t="shared" si="16"/>
        <v>0</v>
      </c>
      <c r="EI48" s="6">
        <f t="shared" si="17"/>
        <v>0</v>
      </c>
      <c r="EJ48" s="2" t="str">
        <f t="shared" si="18"/>
        <v/>
      </c>
      <c r="EK48" s="2" t="str">
        <f t="shared" si="19"/>
        <v/>
      </c>
      <c r="EL48" s="2" t="str">
        <f t="shared" si="127"/>
        <v/>
      </c>
      <c r="EM48" s="2" t="str">
        <f t="shared" si="21"/>
        <v/>
      </c>
      <c r="EN48" s="2" t="str">
        <f t="shared" si="22"/>
        <v/>
      </c>
      <c r="EO48" s="2">
        <f t="shared" si="23"/>
        <v>0</v>
      </c>
      <c r="EP48" s="2">
        <f t="shared" si="111"/>
        <v>0</v>
      </c>
      <c r="EQ48" s="2"/>
      <c r="ER48" s="2"/>
      <c r="ES48" s="2"/>
      <c r="ET48" s="2"/>
      <c r="EU48" s="2"/>
      <c r="EV48" s="2"/>
      <c r="EW48" s="2">
        <f t="shared" si="24"/>
        <v>0</v>
      </c>
      <c r="EX48" s="2">
        <f t="shared" si="25"/>
        <v>0</v>
      </c>
      <c r="EY48" s="2">
        <f t="shared" si="112"/>
        <v>0</v>
      </c>
      <c r="EZ48" s="2">
        <f t="shared" si="26"/>
        <v>0</v>
      </c>
      <c r="FA48" s="2">
        <f t="shared" si="27"/>
        <v>0</v>
      </c>
      <c r="FB48" s="59"/>
      <c r="FC48" s="2">
        <f t="shared" si="28"/>
        <v>0</v>
      </c>
      <c r="FD48" s="2">
        <f t="shared" si="113"/>
        <v>0</v>
      </c>
      <c r="FE48" s="3">
        <f t="shared" si="126"/>
        <v>0</v>
      </c>
      <c r="FF48" s="3">
        <f t="shared" si="114"/>
        <v>0</v>
      </c>
      <c r="FG48" s="3">
        <f t="shared" si="115"/>
        <v>0</v>
      </c>
      <c r="FH48" s="3">
        <f t="shared" si="29"/>
        <v>0</v>
      </c>
      <c r="FI48" s="67">
        <f t="shared" si="30"/>
        <v>0</v>
      </c>
      <c r="FJ48" s="3">
        <f t="shared" si="31"/>
        <v>0</v>
      </c>
      <c r="FK48" s="3">
        <f t="shared" si="32"/>
        <v>0</v>
      </c>
      <c r="FL48" s="3">
        <f t="shared" si="116"/>
        <v>0</v>
      </c>
      <c r="FM48" s="3">
        <f t="shared" si="117"/>
        <v>0</v>
      </c>
      <c r="FN48" s="3">
        <f t="shared" si="118"/>
        <v>0</v>
      </c>
      <c r="FO48" s="2">
        <f t="shared" si="33"/>
        <v>0</v>
      </c>
      <c r="FP48" s="2">
        <f t="shared" si="34"/>
        <v>0</v>
      </c>
      <c r="FQ48" s="2">
        <f t="shared" si="119"/>
        <v>0</v>
      </c>
      <c r="FR48" s="6" t="str">
        <f>IF(A48=1,1,IF(DW48="","",COUNTA($DW$31:DW48)+1))</f>
        <v/>
      </c>
      <c r="FS48" s="6" t="str">
        <f t="shared" si="35"/>
        <v/>
      </c>
      <c r="FT48" s="43">
        <f t="shared" si="120"/>
        <v>0</v>
      </c>
      <c r="FU48" s="23">
        <f t="shared" si="121"/>
        <v>0</v>
      </c>
      <c r="FV48" s="21">
        <f t="shared" si="122"/>
        <v>0</v>
      </c>
    </row>
    <row r="49" spans="1:178">
      <c r="A49" s="4" t="str">
        <f t="shared" si="36"/>
        <v/>
      </c>
      <c r="B49" s="33"/>
      <c r="C49" s="33"/>
      <c r="D49" s="33"/>
      <c r="E49" s="33"/>
      <c r="F49" s="33"/>
      <c r="G49" s="11" t="str">
        <f t="shared" si="2"/>
        <v/>
      </c>
      <c r="H49" s="3" t="str">
        <f t="shared" si="37"/>
        <v/>
      </c>
      <c r="I49" s="3" t="str">
        <f t="shared" si="3"/>
        <v/>
      </c>
      <c r="J49" s="3" t="str">
        <f t="shared" si="38"/>
        <v/>
      </c>
      <c r="K49" s="3" t="str">
        <f t="shared" si="4"/>
        <v/>
      </c>
      <c r="L49" s="2" t="str">
        <f t="shared" si="5"/>
        <v/>
      </c>
      <c r="M49" s="8" t="str">
        <f t="shared" si="39"/>
        <v/>
      </c>
      <c r="N49" s="8" t="str">
        <f t="shared" si="6"/>
        <v/>
      </c>
      <c r="O49" s="8" t="str">
        <f t="shared" si="40"/>
        <v/>
      </c>
      <c r="P49" s="8" t="str">
        <f t="shared" si="7"/>
        <v/>
      </c>
      <c r="Q49" s="2" t="str">
        <f t="shared" si="8"/>
        <v/>
      </c>
      <c r="R49" s="3" t="str">
        <f t="shared" si="9"/>
        <v/>
      </c>
      <c r="S49" s="3" t="str">
        <f t="shared" si="10"/>
        <v/>
      </c>
      <c r="T49" s="3" t="str">
        <f t="shared" si="41"/>
        <v/>
      </c>
      <c r="U49" s="8" t="str">
        <f t="shared" si="11"/>
        <v/>
      </c>
      <c r="V49" s="2" t="str">
        <f t="shared" si="12"/>
        <v/>
      </c>
      <c r="W49" s="2" t="str">
        <f t="shared" si="13"/>
        <v/>
      </c>
      <c r="X49" s="2" t="str">
        <f t="shared" si="123"/>
        <v/>
      </c>
      <c r="Y49" s="2" t="str">
        <f t="shared" si="14"/>
        <v/>
      </c>
      <c r="Z49" s="46" t="str">
        <f t="shared" si="42"/>
        <v/>
      </c>
      <c r="AA49" s="46" t="str">
        <f t="shared" si="43"/>
        <v/>
      </c>
      <c r="AB49" s="47"/>
      <c r="AC49" s="46" t="str">
        <f t="shared" si="44"/>
        <v/>
      </c>
      <c r="AD49" s="47" t="str">
        <f t="shared" si="128"/>
        <v/>
      </c>
      <c r="AE49" s="48" t="str">
        <f t="shared" si="46"/>
        <v/>
      </c>
      <c r="AF49" s="49" t="str">
        <f t="shared" si="130"/>
        <v/>
      </c>
      <c r="AG49" s="49" t="str">
        <f t="shared" si="130"/>
        <v/>
      </c>
      <c r="AH49" s="49" t="str">
        <f t="shared" si="130"/>
        <v/>
      </c>
      <c r="AI49" s="47" t="str">
        <f t="shared" si="130"/>
        <v/>
      </c>
      <c r="AJ49" s="47" t="str">
        <f t="shared" si="130"/>
        <v/>
      </c>
      <c r="AK49" s="46" t="str">
        <f t="shared" si="130"/>
        <v/>
      </c>
      <c r="AL49" s="47"/>
      <c r="AM49" s="53" t="str">
        <f t="shared" si="48"/>
        <v/>
      </c>
      <c r="AN49" s="50" t="str">
        <f t="shared" si="49"/>
        <v/>
      </c>
      <c r="AO49" s="53" t="s">
        <v>85</v>
      </c>
      <c r="AP49" s="52" t="str">
        <f t="shared" si="50"/>
        <v/>
      </c>
      <c r="AQ49" s="52" t="str">
        <f t="shared" si="51"/>
        <v/>
      </c>
      <c r="AR49" s="47">
        <f t="shared" si="52"/>
        <v>0.37</v>
      </c>
      <c r="AS49" s="53" t="str">
        <f t="shared" si="53"/>
        <v/>
      </c>
      <c r="AT49" s="52" t="str">
        <f t="shared" si="54"/>
        <v/>
      </c>
      <c r="AU49" s="9" t="str">
        <f t="shared" si="55"/>
        <v/>
      </c>
      <c r="AV49" s="9" t="str">
        <f t="shared" si="56"/>
        <v/>
      </c>
      <c r="AW49" s="12" t="str">
        <f t="shared" si="57"/>
        <v/>
      </c>
      <c r="AX49" s="9" t="str">
        <f t="shared" si="58"/>
        <v/>
      </c>
      <c r="AY49" s="12" t="str">
        <f t="shared" si="59"/>
        <v/>
      </c>
      <c r="AZ49" s="10" t="str">
        <f t="shared" si="60"/>
        <v/>
      </c>
      <c r="BA49" s="10" t="str">
        <f t="shared" si="61"/>
        <v/>
      </c>
      <c r="BB49" s="10" t="str">
        <f t="shared" si="62"/>
        <v/>
      </c>
      <c r="BC49" s="10" t="str">
        <f t="shared" si="63"/>
        <v/>
      </c>
      <c r="BD49" s="10" t="str">
        <f t="shared" si="64"/>
        <v/>
      </c>
      <c r="BE49" s="12" t="str">
        <f t="shared" si="65"/>
        <v/>
      </c>
      <c r="BF49" s="9" t="str">
        <f t="shared" si="66"/>
        <v/>
      </c>
      <c r="BG49" s="9" t="str">
        <f t="shared" si="67"/>
        <v/>
      </c>
      <c r="BH49" s="7" t="str">
        <f t="shared" si="68"/>
        <v/>
      </c>
      <c r="BI49" s="7" t="str">
        <f t="shared" si="69"/>
        <v/>
      </c>
      <c r="BJ49" s="12" t="str">
        <f t="shared" si="70"/>
        <v/>
      </c>
      <c r="BK49" s="80" t="str">
        <f t="shared" si="71"/>
        <v/>
      </c>
      <c r="BL49" s="7" t="str">
        <f t="shared" si="72"/>
        <v/>
      </c>
      <c r="BM49" s="7" t="str">
        <f t="shared" si="124"/>
        <v/>
      </c>
      <c r="BN49" s="12" t="str">
        <f t="shared" si="73"/>
        <v/>
      </c>
      <c r="BO49" s="9" t="str">
        <f t="shared" si="74"/>
        <v/>
      </c>
      <c r="BP49" s="2" t="str">
        <f t="shared" si="75"/>
        <v/>
      </c>
      <c r="BQ49" s="2" t="str">
        <f t="shared" si="76"/>
        <v/>
      </c>
      <c r="BR49" s="20" t="str">
        <f t="shared" si="131"/>
        <v/>
      </c>
      <c r="BS49" s="20" t="str">
        <f t="shared" si="131"/>
        <v/>
      </c>
      <c r="BT49" s="20" t="str">
        <f t="shared" si="131"/>
        <v/>
      </c>
      <c r="BU49" s="86" t="str">
        <f t="shared" si="78"/>
        <v/>
      </c>
      <c r="BV49" s="86" t="str">
        <f t="shared" si="79"/>
        <v/>
      </c>
      <c r="BW49" s="20" t="str">
        <f t="shared" si="131"/>
        <v/>
      </c>
      <c r="BX49" s="86" t="str">
        <f t="shared" si="131"/>
        <v/>
      </c>
      <c r="BY49" s="86" t="str">
        <f t="shared" si="131"/>
        <v/>
      </c>
      <c r="BZ49" s="86" t="str">
        <f t="shared" si="131"/>
        <v/>
      </c>
      <c r="CA49" s="86" t="str">
        <f t="shared" si="131"/>
        <v/>
      </c>
      <c r="CB49" s="86" t="str">
        <f t="shared" si="131"/>
        <v/>
      </c>
      <c r="CC49" s="86" t="str">
        <f t="shared" si="131"/>
        <v/>
      </c>
      <c r="CD49" s="86" t="str">
        <f t="shared" si="131"/>
        <v/>
      </c>
      <c r="CE49" s="20" t="str">
        <f t="shared" si="125"/>
        <v/>
      </c>
      <c r="CF49" s="14" t="str">
        <f t="shared" si="81"/>
        <v/>
      </c>
      <c r="CG49" s="14" t="str">
        <f t="shared" si="82"/>
        <v/>
      </c>
      <c r="CH49" s="8">
        <f t="shared" si="83"/>
        <v>0</v>
      </c>
      <c r="CI49" s="9" t="str">
        <f t="shared" si="84"/>
        <v/>
      </c>
      <c r="CJ49" s="9" t="str">
        <f t="shared" si="85"/>
        <v/>
      </c>
      <c r="CK49" s="9" t="str">
        <f t="shared" si="86"/>
        <v/>
      </c>
      <c r="CL49" s="9" t="str">
        <f t="shared" si="87"/>
        <v/>
      </c>
      <c r="CM49" s="9" t="str">
        <f t="shared" si="88"/>
        <v/>
      </c>
      <c r="CN49" s="9" t="str">
        <f t="shared" si="89"/>
        <v/>
      </c>
      <c r="CO49" s="9" t="str">
        <f t="shared" si="90"/>
        <v/>
      </c>
      <c r="CP49" s="9" t="str">
        <f t="shared" si="90"/>
        <v/>
      </c>
      <c r="CQ49" s="9" t="str">
        <f t="shared" si="90"/>
        <v/>
      </c>
      <c r="CR49" s="9" t="str">
        <f t="shared" si="90"/>
        <v/>
      </c>
      <c r="CS49" s="9" t="str">
        <f t="shared" si="90"/>
        <v/>
      </c>
      <c r="CT49" s="9" t="str">
        <f t="shared" si="90"/>
        <v/>
      </c>
      <c r="CU49" s="9" t="str">
        <f t="shared" si="90"/>
        <v/>
      </c>
      <c r="CV49" s="9" t="str">
        <f t="shared" si="91"/>
        <v/>
      </c>
      <c r="CW49" s="9" t="str">
        <f t="shared" si="92"/>
        <v/>
      </c>
      <c r="CX49" s="9" t="str">
        <f t="shared" si="92"/>
        <v/>
      </c>
      <c r="CY49" s="9" t="str">
        <f t="shared" si="92"/>
        <v/>
      </c>
      <c r="CZ49" s="9" t="str">
        <f t="shared" si="92"/>
        <v/>
      </c>
      <c r="DA49" s="9" t="str">
        <f t="shared" si="92"/>
        <v/>
      </c>
      <c r="DB49" s="9" t="str">
        <f t="shared" si="92"/>
        <v/>
      </c>
      <c r="DC49" s="9" t="str">
        <f t="shared" si="92"/>
        <v/>
      </c>
      <c r="DD49" s="2" t="str">
        <f t="shared" si="93"/>
        <v/>
      </c>
      <c r="DE49" s="2" t="str">
        <f t="shared" si="94"/>
        <v/>
      </c>
      <c r="DF49" s="2" t="str">
        <f t="shared" si="95"/>
        <v/>
      </c>
      <c r="DG49" s="2" t="str">
        <f t="shared" si="96"/>
        <v/>
      </c>
      <c r="DH49" s="2" t="str">
        <f t="shared" si="97"/>
        <v/>
      </c>
      <c r="DI49" s="2" t="str">
        <f t="shared" si="98"/>
        <v/>
      </c>
      <c r="DJ49" s="2" t="str">
        <f t="shared" si="99"/>
        <v/>
      </c>
      <c r="DK49" s="2" t="str">
        <f t="shared" si="100"/>
        <v/>
      </c>
      <c r="DL49" s="16" t="str">
        <f t="shared" si="101"/>
        <v/>
      </c>
      <c r="DM49" s="16" t="str">
        <f t="shared" si="102"/>
        <v/>
      </c>
      <c r="DN49" s="16" t="str">
        <f t="shared" si="103"/>
        <v/>
      </c>
      <c r="DO49" s="72" t="str">
        <f t="shared" si="104"/>
        <v/>
      </c>
      <c r="DP49" s="16" t="str">
        <f t="shared" si="105"/>
        <v/>
      </c>
      <c r="DQ49" s="16" t="str">
        <f t="shared" si="106"/>
        <v/>
      </c>
      <c r="DR49" s="2" t="str">
        <f t="shared" si="107"/>
        <v/>
      </c>
      <c r="DS49" s="2" t="str">
        <f t="shared" si="108"/>
        <v/>
      </c>
      <c r="DT49" s="2" t="str">
        <f t="shared" si="109"/>
        <v/>
      </c>
      <c r="DU49" s="2" t="str">
        <f t="shared" si="110"/>
        <v/>
      </c>
      <c r="DV49" s="15"/>
      <c r="DW49" s="18"/>
      <c r="DX49" s="17"/>
      <c r="DY49" s="47" t="str">
        <f t="shared" si="129"/>
        <v/>
      </c>
      <c r="DZ49" s="47" t="str">
        <f t="shared" si="129"/>
        <v/>
      </c>
      <c r="EA49" s="47" t="str">
        <f t="shared" si="129"/>
        <v/>
      </c>
      <c r="EB49" s="47" t="str">
        <f t="shared" si="129"/>
        <v/>
      </c>
      <c r="EC49" s="49" t="str">
        <f t="shared" si="129"/>
        <v/>
      </c>
      <c r="ED49" s="49" t="str">
        <f t="shared" si="129"/>
        <v/>
      </c>
      <c r="EE49" s="47" t="str">
        <f t="shared" si="129"/>
        <v/>
      </c>
      <c r="EF49" s="47" t="str">
        <f t="shared" si="129"/>
        <v/>
      </c>
      <c r="EG49" s="47" t="str">
        <f t="shared" si="129"/>
        <v/>
      </c>
      <c r="EH49" s="6">
        <f t="shared" si="16"/>
        <v>0</v>
      </c>
      <c r="EI49" s="6">
        <f t="shared" si="17"/>
        <v>0</v>
      </c>
      <c r="EJ49" s="2" t="str">
        <f t="shared" si="18"/>
        <v/>
      </c>
      <c r="EK49" s="2" t="str">
        <f t="shared" si="19"/>
        <v/>
      </c>
      <c r="EL49" s="2" t="str">
        <f t="shared" si="127"/>
        <v/>
      </c>
      <c r="EM49" s="2" t="str">
        <f t="shared" si="21"/>
        <v/>
      </c>
      <c r="EN49" s="2" t="str">
        <f t="shared" si="22"/>
        <v/>
      </c>
      <c r="EO49" s="2">
        <f t="shared" si="23"/>
        <v>0</v>
      </c>
      <c r="EP49" s="2">
        <f t="shared" si="111"/>
        <v>0</v>
      </c>
      <c r="EQ49" s="2"/>
      <c r="ER49" s="2"/>
      <c r="ES49" s="2"/>
      <c r="ET49" s="2"/>
      <c r="EU49" s="2"/>
      <c r="EV49" s="2"/>
      <c r="EW49" s="2">
        <f t="shared" si="24"/>
        <v>0</v>
      </c>
      <c r="EX49" s="2">
        <f t="shared" si="25"/>
        <v>0</v>
      </c>
      <c r="EY49" s="2">
        <f t="shared" si="112"/>
        <v>0</v>
      </c>
      <c r="EZ49" s="2">
        <f t="shared" si="26"/>
        <v>0</v>
      </c>
      <c r="FA49" s="2">
        <f t="shared" si="27"/>
        <v>0</v>
      </c>
      <c r="FB49" s="59"/>
      <c r="FC49" s="2">
        <f t="shared" si="28"/>
        <v>0</v>
      </c>
      <c r="FD49" s="2">
        <f t="shared" si="113"/>
        <v>0</v>
      </c>
      <c r="FE49" s="3">
        <f t="shared" si="126"/>
        <v>0</v>
      </c>
      <c r="FF49" s="3">
        <f t="shared" si="114"/>
        <v>0</v>
      </c>
      <c r="FG49" s="3">
        <f t="shared" si="115"/>
        <v>0</v>
      </c>
      <c r="FH49" s="3">
        <f t="shared" si="29"/>
        <v>0</v>
      </c>
      <c r="FI49" s="67">
        <f t="shared" si="30"/>
        <v>0</v>
      </c>
      <c r="FJ49" s="3">
        <f t="shared" si="31"/>
        <v>0</v>
      </c>
      <c r="FK49" s="3">
        <f t="shared" si="32"/>
        <v>0</v>
      </c>
      <c r="FL49" s="3">
        <f t="shared" si="116"/>
        <v>0</v>
      </c>
      <c r="FM49" s="3">
        <f t="shared" si="117"/>
        <v>0</v>
      </c>
      <c r="FN49" s="3">
        <f t="shared" si="118"/>
        <v>0</v>
      </c>
      <c r="FO49" s="2">
        <f t="shared" si="33"/>
        <v>0</v>
      </c>
      <c r="FP49" s="2">
        <f t="shared" si="34"/>
        <v>0</v>
      </c>
      <c r="FQ49" s="2">
        <f t="shared" si="119"/>
        <v>0</v>
      </c>
      <c r="FR49" s="6" t="str">
        <f>IF(A49=1,1,IF(DW49="","",COUNTA($DW$31:DW49)+1))</f>
        <v/>
      </c>
      <c r="FS49" s="6" t="str">
        <f t="shared" si="35"/>
        <v/>
      </c>
      <c r="FT49" s="43">
        <f t="shared" si="120"/>
        <v>0</v>
      </c>
      <c r="FU49" s="23">
        <f t="shared" si="121"/>
        <v>0</v>
      </c>
      <c r="FV49" s="21">
        <f t="shared" si="122"/>
        <v>0</v>
      </c>
    </row>
    <row r="50" spans="1:178">
      <c r="A50" s="4" t="str">
        <f t="shared" si="36"/>
        <v/>
      </c>
      <c r="B50" s="33"/>
      <c r="C50" s="33"/>
      <c r="D50" s="33"/>
      <c r="E50" s="33"/>
      <c r="F50" s="33"/>
      <c r="G50" s="11" t="str">
        <f t="shared" si="2"/>
        <v/>
      </c>
      <c r="H50" s="3" t="str">
        <f t="shared" si="37"/>
        <v/>
      </c>
      <c r="I50" s="3" t="str">
        <f t="shared" si="3"/>
        <v/>
      </c>
      <c r="J50" s="3" t="str">
        <f t="shared" si="38"/>
        <v/>
      </c>
      <c r="K50" s="3" t="str">
        <f t="shared" si="4"/>
        <v/>
      </c>
      <c r="L50" s="2" t="str">
        <f t="shared" si="5"/>
        <v/>
      </c>
      <c r="M50" s="8" t="str">
        <f t="shared" si="39"/>
        <v/>
      </c>
      <c r="N50" s="8" t="str">
        <f t="shared" si="6"/>
        <v/>
      </c>
      <c r="O50" s="8" t="str">
        <f t="shared" si="40"/>
        <v/>
      </c>
      <c r="P50" s="8" t="str">
        <f t="shared" si="7"/>
        <v/>
      </c>
      <c r="Q50" s="2" t="str">
        <f t="shared" si="8"/>
        <v/>
      </c>
      <c r="R50" s="3" t="str">
        <f t="shared" si="9"/>
        <v/>
      </c>
      <c r="S50" s="3" t="str">
        <f t="shared" si="10"/>
        <v/>
      </c>
      <c r="T50" s="3" t="str">
        <f t="shared" si="41"/>
        <v/>
      </c>
      <c r="U50" s="8" t="str">
        <f t="shared" si="11"/>
        <v/>
      </c>
      <c r="V50" s="2" t="str">
        <f t="shared" si="12"/>
        <v/>
      </c>
      <c r="W50" s="2" t="str">
        <f t="shared" si="13"/>
        <v/>
      </c>
      <c r="X50" s="2" t="str">
        <f t="shared" si="123"/>
        <v/>
      </c>
      <c r="Y50" s="2" t="str">
        <f t="shared" si="14"/>
        <v/>
      </c>
      <c r="Z50" s="46" t="str">
        <f t="shared" si="42"/>
        <v/>
      </c>
      <c r="AA50" s="46" t="str">
        <f t="shared" si="43"/>
        <v/>
      </c>
      <c r="AB50" s="47"/>
      <c r="AC50" s="46" t="str">
        <f t="shared" si="44"/>
        <v/>
      </c>
      <c r="AD50" s="47" t="str">
        <f t="shared" si="128"/>
        <v/>
      </c>
      <c r="AE50" s="48" t="str">
        <f t="shared" si="46"/>
        <v/>
      </c>
      <c r="AF50" s="49" t="str">
        <f t="shared" si="130"/>
        <v/>
      </c>
      <c r="AG50" s="49" t="str">
        <f t="shared" si="130"/>
        <v/>
      </c>
      <c r="AH50" s="49" t="str">
        <f t="shared" si="130"/>
        <v/>
      </c>
      <c r="AI50" s="47" t="str">
        <f t="shared" si="130"/>
        <v/>
      </c>
      <c r="AJ50" s="47" t="str">
        <f t="shared" si="130"/>
        <v/>
      </c>
      <c r="AK50" s="46" t="str">
        <f t="shared" si="130"/>
        <v/>
      </c>
      <c r="AL50" s="47"/>
      <c r="AM50" s="53" t="str">
        <f t="shared" si="48"/>
        <v/>
      </c>
      <c r="AN50" s="50" t="str">
        <f t="shared" si="49"/>
        <v/>
      </c>
      <c r="AO50" s="53" t="s">
        <v>85</v>
      </c>
      <c r="AP50" s="52" t="str">
        <f t="shared" si="50"/>
        <v/>
      </c>
      <c r="AQ50" s="52" t="str">
        <f t="shared" si="51"/>
        <v/>
      </c>
      <c r="AR50" s="47">
        <f t="shared" si="52"/>
        <v>0.37</v>
      </c>
      <c r="AS50" s="53" t="str">
        <f t="shared" si="53"/>
        <v/>
      </c>
      <c r="AT50" s="52" t="str">
        <f t="shared" si="54"/>
        <v/>
      </c>
      <c r="AU50" s="9" t="str">
        <f t="shared" si="55"/>
        <v/>
      </c>
      <c r="AV50" s="9" t="str">
        <f t="shared" si="56"/>
        <v/>
      </c>
      <c r="AW50" s="12" t="str">
        <f t="shared" si="57"/>
        <v/>
      </c>
      <c r="AX50" s="9" t="str">
        <f t="shared" si="58"/>
        <v/>
      </c>
      <c r="AY50" s="12" t="str">
        <f t="shared" si="59"/>
        <v/>
      </c>
      <c r="AZ50" s="10" t="str">
        <f t="shared" si="60"/>
        <v/>
      </c>
      <c r="BA50" s="10" t="str">
        <f t="shared" si="61"/>
        <v/>
      </c>
      <c r="BB50" s="10" t="str">
        <f t="shared" si="62"/>
        <v/>
      </c>
      <c r="BC50" s="10" t="str">
        <f t="shared" si="63"/>
        <v/>
      </c>
      <c r="BD50" s="10" t="str">
        <f t="shared" si="64"/>
        <v/>
      </c>
      <c r="BE50" s="12" t="str">
        <f t="shared" si="65"/>
        <v/>
      </c>
      <c r="BF50" s="9" t="str">
        <f t="shared" si="66"/>
        <v/>
      </c>
      <c r="BG50" s="9" t="str">
        <f t="shared" si="67"/>
        <v/>
      </c>
      <c r="BH50" s="7" t="str">
        <f t="shared" si="68"/>
        <v/>
      </c>
      <c r="BI50" s="7" t="str">
        <f t="shared" si="69"/>
        <v/>
      </c>
      <c r="BJ50" s="12" t="str">
        <f t="shared" si="70"/>
        <v/>
      </c>
      <c r="BK50" s="80" t="str">
        <f t="shared" si="71"/>
        <v/>
      </c>
      <c r="BL50" s="7" t="str">
        <f t="shared" si="72"/>
        <v/>
      </c>
      <c r="BM50" s="7" t="str">
        <f t="shared" si="124"/>
        <v/>
      </c>
      <c r="BN50" s="12" t="str">
        <f t="shared" si="73"/>
        <v/>
      </c>
      <c r="BO50" s="9" t="str">
        <f t="shared" si="74"/>
        <v/>
      </c>
      <c r="BP50" s="2" t="str">
        <f t="shared" si="75"/>
        <v/>
      </c>
      <c r="BQ50" s="2" t="str">
        <f t="shared" si="76"/>
        <v/>
      </c>
      <c r="BR50" s="20" t="str">
        <f t="shared" si="131"/>
        <v/>
      </c>
      <c r="BS50" s="20" t="str">
        <f t="shared" si="131"/>
        <v/>
      </c>
      <c r="BT50" s="20" t="str">
        <f t="shared" si="131"/>
        <v/>
      </c>
      <c r="BU50" s="86" t="str">
        <f t="shared" si="78"/>
        <v/>
      </c>
      <c r="BV50" s="86" t="str">
        <f t="shared" si="79"/>
        <v/>
      </c>
      <c r="BW50" s="20" t="str">
        <f t="shared" si="131"/>
        <v/>
      </c>
      <c r="BX50" s="86" t="str">
        <f t="shared" si="131"/>
        <v/>
      </c>
      <c r="BY50" s="86" t="str">
        <f t="shared" si="131"/>
        <v/>
      </c>
      <c r="BZ50" s="86" t="str">
        <f t="shared" si="131"/>
        <v/>
      </c>
      <c r="CA50" s="86" t="str">
        <f t="shared" si="131"/>
        <v/>
      </c>
      <c r="CB50" s="86" t="str">
        <f t="shared" si="131"/>
        <v/>
      </c>
      <c r="CC50" s="86" t="str">
        <f t="shared" si="131"/>
        <v/>
      </c>
      <c r="CD50" s="86" t="str">
        <f t="shared" si="131"/>
        <v/>
      </c>
      <c r="CE50" s="20" t="str">
        <f t="shared" si="125"/>
        <v/>
      </c>
      <c r="CF50" s="14" t="str">
        <f t="shared" si="81"/>
        <v/>
      </c>
      <c r="CG50" s="14" t="str">
        <f t="shared" si="82"/>
        <v/>
      </c>
      <c r="CH50" s="8">
        <f t="shared" si="83"/>
        <v>0</v>
      </c>
      <c r="CI50" s="9" t="str">
        <f t="shared" si="84"/>
        <v/>
      </c>
      <c r="CJ50" s="9" t="str">
        <f t="shared" si="85"/>
        <v/>
      </c>
      <c r="CK50" s="9" t="str">
        <f t="shared" si="86"/>
        <v/>
      </c>
      <c r="CL50" s="9" t="str">
        <f t="shared" si="87"/>
        <v/>
      </c>
      <c r="CM50" s="9" t="str">
        <f t="shared" si="88"/>
        <v/>
      </c>
      <c r="CN50" s="9" t="str">
        <f t="shared" si="89"/>
        <v/>
      </c>
      <c r="CO50" s="9" t="str">
        <f t="shared" si="90"/>
        <v/>
      </c>
      <c r="CP50" s="9" t="str">
        <f t="shared" si="90"/>
        <v/>
      </c>
      <c r="CQ50" s="9" t="str">
        <f t="shared" si="90"/>
        <v/>
      </c>
      <c r="CR50" s="9" t="str">
        <f t="shared" si="90"/>
        <v/>
      </c>
      <c r="CS50" s="9" t="str">
        <f t="shared" si="90"/>
        <v/>
      </c>
      <c r="CT50" s="9" t="str">
        <f t="shared" si="90"/>
        <v/>
      </c>
      <c r="CU50" s="9" t="str">
        <f t="shared" si="90"/>
        <v/>
      </c>
      <c r="CV50" s="9" t="str">
        <f t="shared" si="91"/>
        <v/>
      </c>
      <c r="CW50" s="9" t="str">
        <f t="shared" si="92"/>
        <v/>
      </c>
      <c r="CX50" s="9" t="str">
        <f t="shared" si="92"/>
        <v/>
      </c>
      <c r="CY50" s="9" t="str">
        <f t="shared" si="92"/>
        <v/>
      </c>
      <c r="CZ50" s="9" t="str">
        <f t="shared" si="92"/>
        <v/>
      </c>
      <c r="DA50" s="9" t="str">
        <f t="shared" si="92"/>
        <v/>
      </c>
      <c r="DB50" s="9" t="str">
        <f t="shared" si="92"/>
        <v/>
      </c>
      <c r="DC50" s="9" t="str">
        <f t="shared" si="92"/>
        <v/>
      </c>
      <c r="DD50" s="2" t="str">
        <f t="shared" si="93"/>
        <v/>
      </c>
      <c r="DE50" s="2" t="str">
        <f t="shared" si="94"/>
        <v/>
      </c>
      <c r="DF50" s="2" t="str">
        <f t="shared" si="95"/>
        <v/>
      </c>
      <c r="DG50" s="2" t="str">
        <f t="shared" si="96"/>
        <v/>
      </c>
      <c r="DH50" s="2" t="str">
        <f t="shared" si="97"/>
        <v/>
      </c>
      <c r="DI50" s="2" t="str">
        <f t="shared" si="98"/>
        <v/>
      </c>
      <c r="DJ50" s="2" t="str">
        <f t="shared" si="99"/>
        <v/>
      </c>
      <c r="DK50" s="2" t="str">
        <f t="shared" si="100"/>
        <v/>
      </c>
      <c r="DL50" s="16" t="str">
        <f t="shared" si="101"/>
        <v/>
      </c>
      <c r="DM50" s="16" t="str">
        <f t="shared" si="102"/>
        <v/>
      </c>
      <c r="DN50" s="16" t="str">
        <f t="shared" si="103"/>
        <v/>
      </c>
      <c r="DO50" s="72" t="str">
        <f t="shared" si="104"/>
        <v/>
      </c>
      <c r="DP50" s="16" t="str">
        <f t="shared" si="105"/>
        <v/>
      </c>
      <c r="DQ50" s="16" t="str">
        <f t="shared" si="106"/>
        <v/>
      </c>
      <c r="DR50" s="2" t="str">
        <f t="shared" si="107"/>
        <v/>
      </c>
      <c r="DS50" s="2" t="str">
        <f t="shared" si="108"/>
        <v/>
      </c>
      <c r="DT50" s="2" t="str">
        <f t="shared" si="109"/>
        <v/>
      </c>
      <c r="DU50" s="2" t="str">
        <f t="shared" si="110"/>
        <v/>
      </c>
      <c r="DV50" s="15"/>
      <c r="DW50" s="18"/>
      <c r="DX50" s="17"/>
      <c r="DY50" s="47" t="str">
        <f t="shared" si="129"/>
        <v/>
      </c>
      <c r="DZ50" s="47" t="str">
        <f t="shared" si="129"/>
        <v/>
      </c>
      <c r="EA50" s="47" t="str">
        <f t="shared" si="129"/>
        <v/>
      </c>
      <c r="EB50" s="47" t="str">
        <f t="shared" si="129"/>
        <v/>
      </c>
      <c r="EC50" s="49" t="str">
        <f t="shared" si="129"/>
        <v/>
      </c>
      <c r="ED50" s="49" t="str">
        <f t="shared" si="129"/>
        <v/>
      </c>
      <c r="EE50" s="47" t="str">
        <f t="shared" si="129"/>
        <v/>
      </c>
      <c r="EF50" s="47" t="str">
        <f t="shared" si="129"/>
        <v/>
      </c>
      <c r="EG50" s="47" t="str">
        <f t="shared" si="129"/>
        <v/>
      </c>
      <c r="EH50" s="6">
        <f t="shared" si="16"/>
        <v>0</v>
      </c>
      <c r="EI50" s="6">
        <f t="shared" si="17"/>
        <v>0</v>
      </c>
      <c r="EJ50" s="2" t="str">
        <f t="shared" si="18"/>
        <v/>
      </c>
      <c r="EK50" s="2" t="str">
        <f t="shared" si="19"/>
        <v/>
      </c>
      <c r="EL50" s="2" t="str">
        <f t="shared" si="127"/>
        <v/>
      </c>
      <c r="EM50" s="2" t="str">
        <f t="shared" si="21"/>
        <v/>
      </c>
      <c r="EN50" s="2" t="str">
        <f t="shared" si="22"/>
        <v/>
      </c>
      <c r="EO50" s="2">
        <f t="shared" si="23"/>
        <v>0</v>
      </c>
      <c r="EP50" s="2">
        <f t="shared" si="111"/>
        <v>0</v>
      </c>
      <c r="EQ50" s="2"/>
      <c r="ER50" s="2"/>
      <c r="ES50" s="2"/>
      <c r="ET50" s="2"/>
      <c r="EU50" s="2"/>
      <c r="EV50" s="2"/>
      <c r="EW50" s="2">
        <f t="shared" si="24"/>
        <v>0</v>
      </c>
      <c r="EX50" s="2">
        <f t="shared" si="25"/>
        <v>0</v>
      </c>
      <c r="EY50" s="2">
        <f t="shared" si="112"/>
        <v>0</v>
      </c>
      <c r="EZ50" s="2">
        <f t="shared" si="26"/>
        <v>0</v>
      </c>
      <c r="FA50" s="2">
        <f t="shared" si="27"/>
        <v>0</v>
      </c>
      <c r="FB50" s="59"/>
      <c r="FC50" s="2">
        <f t="shared" si="28"/>
        <v>0</v>
      </c>
      <c r="FD50" s="2">
        <f t="shared" si="113"/>
        <v>0</v>
      </c>
      <c r="FE50" s="3">
        <f t="shared" si="126"/>
        <v>0</v>
      </c>
      <c r="FF50" s="3">
        <f t="shared" si="114"/>
        <v>0</v>
      </c>
      <c r="FG50" s="3">
        <f t="shared" si="115"/>
        <v>0</v>
      </c>
      <c r="FH50" s="3">
        <f t="shared" si="29"/>
        <v>0</v>
      </c>
      <c r="FI50" s="67">
        <f t="shared" si="30"/>
        <v>0</v>
      </c>
      <c r="FJ50" s="3">
        <f t="shared" si="31"/>
        <v>0</v>
      </c>
      <c r="FK50" s="3">
        <f t="shared" si="32"/>
        <v>0</v>
      </c>
      <c r="FL50" s="3">
        <f t="shared" si="116"/>
        <v>0</v>
      </c>
      <c r="FM50" s="3">
        <f t="shared" si="117"/>
        <v>0</v>
      </c>
      <c r="FN50" s="3">
        <f t="shared" si="118"/>
        <v>0</v>
      </c>
      <c r="FO50" s="2">
        <f t="shared" si="33"/>
        <v>0</v>
      </c>
      <c r="FP50" s="2">
        <f t="shared" si="34"/>
        <v>0</v>
      </c>
      <c r="FQ50" s="2">
        <f t="shared" si="119"/>
        <v>0</v>
      </c>
      <c r="FR50" s="6" t="str">
        <f>IF(A50=1,1,IF(DW50="","",COUNTA($DW$31:DW50)+1))</f>
        <v/>
      </c>
      <c r="FS50" s="6" t="str">
        <f t="shared" si="35"/>
        <v/>
      </c>
      <c r="FT50" s="43">
        <f t="shared" si="120"/>
        <v>0</v>
      </c>
      <c r="FU50" s="23">
        <f t="shared" si="121"/>
        <v>0</v>
      </c>
      <c r="FV50" s="21">
        <f t="shared" si="122"/>
        <v>0</v>
      </c>
    </row>
    <row r="51" spans="1:178">
      <c r="A51" s="4" t="str">
        <f t="shared" si="36"/>
        <v/>
      </c>
      <c r="B51" s="33"/>
      <c r="C51" s="33"/>
      <c r="D51" s="33"/>
      <c r="E51" s="33"/>
      <c r="F51" s="33"/>
      <c r="G51" s="11" t="str">
        <f t="shared" si="2"/>
        <v/>
      </c>
      <c r="H51" s="3" t="str">
        <f t="shared" si="37"/>
        <v/>
      </c>
      <c r="I51" s="3" t="str">
        <f t="shared" si="3"/>
        <v/>
      </c>
      <c r="J51" s="3" t="str">
        <f t="shared" si="38"/>
        <v/>
      </c>
      <c r="K51" s="3" t="str">
        <f t="shared" si="4"/>
        <v/>
      </c>
      <c r="L51" s="2" t="str">
        <f t="shared" si="5"/>
        <v/>
      </c>
      <c r="M51" s="8" t="str">
        <f t="shared" si="39"/>
        <v/>
      </c>
      <c r="N51" s="8" t="str">
        <f t="shared" si="6"/>
        <v/>
      </c>
      <c r="O51" s="8" t="str">
        <f t="shared" si="40"/>
        <v/>
      </c>
      <c r="P51" s="8" t="str">
        <f t="shared" si="7"/>
        <v/>
      </c>
      <c r="Q51" s="2" t="str">
        <f t="shared" si="8"/>
        <v/>
      </c>
      <c r="R51" s="3" t="str">
        <f t="shared" si="9"/>
        <v/>
      </c>
      <c r="S51" s="3" t="str">
        <f t="shared" si="10"/>
        <v/>
      </c>
      <c r="T51" s="3" t="str">
        <f t="shared" si="41"/>
        <v/>
      </c>
      <c r="U51" s="8" t="str">
        <f t="shared" si="11"/>
        <v/>
      </c>
      <c r="V51" s="2" t="str">
        <f t="shared" si="12"/>
        <v/>
      </c>
      <c r="W51" s="2" t="str">
        <f t="shared" si="13"/>
        <v/>
      </c>
      <c r="X51" s="2" t="str">
        <f t="shared" si="123"/>
        <v/>
      </c>
      <c r="Y51" s="2" t="str">
        <f t="shared" si="14"/>
        <v/>
      </c>
      <c r="Z51" s="46" t="str">
        <f t="shared" si="42"/>
        <v/>
      </c>
      <c r="AA51" s="46" t="str">
        <f t="shared" si="43"/>
        <v/>
      </c>
      <c r="AB51" s="47"/>
      <c r="AC51" s="46" t="str">
        <f t="shared" si="44"/>
        <v/>
      </c>
      <c r="AD51" s="47" t="str">
        <f t="shared" si="128"/>
        <v/>
      </c>
      <c r="AE51" s="48" t="str">
        <f t="shared" si="46"/>
        <v/>
      </c>
      <c r="AF51" s="49" t="str">
        <f t="shared" si="130"/>
        <v/>
      </c>
      <c r="AG51" s="49" t="str">
        <f t="shared" si="130"/>
        <v/>
      </c>
      <c r="AH51" s="49" t="str">
        <f t="shared" si="130"/>
        <v/>
      </c>
      <c r="AI51" s="47" t="str">
        <f t="shared" si="130"/>
        <v/>
      </c>
      <c r="AJ51" s="47" t="str">
        <f t="shared" si="130"/>
        <v/>
      </c>
      <c r="AK51" s="46" t="str">
        <f t="shared" si="130"/>
        <v/>
      </c>
      <c r="AL51" s="47"/>
      <c r="AM51" s="53" t="str">
        <f t="shared" si="48"/>
        <v/>
      </c>
      <c r="AN51" s="50" t="str">
        <f t="shared" si="49"/>
        <v/>
      </c>
      <c r="AO51" s="53" t="s">
        <v>85</v>
      </c>
      <c r="AP51" s="52" t="str">
        <f t="shared" si="50"/>
        <v/>
      </c>
      <c r="AQ51" s="52" t="str">
        <f t="shared" si="51"/>
        <v/>
      </c>
      <c r="AR51" s="47">
        <f t="shared" si="52"/>
        <v>0.37</v>
      </c>
      <c r="AS51" s="53" t="str">
        <f t="shared" si="53"/>
        <v/>
      </c>
      <c r="AT51" s="52" t="str">
        <f t="shared" si="54"/>
        <v/>
      </c>
      <c r="AU51" s="9" t="str">
        <f t="shared" si="55"/>
        <v/>
      </c>
      <c r="AV51" s="9" t="str">
        <f t="shared" si="56"/>
        <v/>
      </c>
      <c r="AW51" s="12" t="str">
        <f t="shared" si="57"/>
        <v/>
      </c>
      <c r="AX51" s="9" t="str">
        <f t="shared" si="58"/>
        <v/>
      </c>
      <c r="AY51" s="12" t="str">
        <f t="shared" si="59"/>
        <v/>
      </c>
      <c r="AZ51" s="10" t="str">
        <f t="shared" si="60"/>
        <v/>
      </c>
      <c r="BA51" s="10" t="str">
        <f t="shared" si="61"/>
        <v/>
      </c>
      <c r="BB51" s="10" t="str">
        <f t="shared" si="62"/>
        <v/>
      </c>
      <c r="BC51" s="10" t="str">
        <f t="shared" si="63"/>
        <v/>
      </c>
      <c r="BD51" s="10" t="str">
        <f t="shared" si="64"/>
        <v/>
      </c>
      <c r="BE51" s="12" t="str">
        <f t="shared" si="65"/>
        <v/>
      </c>
      <c r="BF51" s="9" t="str">
        <f t="shared" si="66"/>
        <v/>
      </c>
      <c r="BG51" s="9" t="str">
        <f t="shared" si="67"/>
        <v/>
      </c>
      <c r="BH51" s="7" t="str">
        <f t="shared" si="68"/>
        <v/>
      </c>
      <c r="BI51" s="7" t="str">
        <f t="shared" si="69"/>
        <v/>
      </c>
      <c r="BJ51" s="12" t="str">
        <f t="shared" si="70"/>
        <v/>
      </c>
      <c r="BK51" s="80" t="str">
        <f t="shared" si="71"/>
        <v/>
      </c>
      <c r="BL51" s="7" t="str">
        <f t="shared" si="72"/>
        <v/>
      </c>
      <c r="BM51" s="7" t="str">
        <f t="shared" si="124"/>
        <v/>
      </c>
      <c r="BN51" s="12" t="str">
        <f t="shared" si="73"/>
        <v/>
      </c>
      <c r="BO51" s="9" t="str">
        <f t="shared" si="74"/>
        <v/>
      </c>
      <c r="BP51" s="2" t="str">
        <f t="shared" si="75"/>
        <v/>
      </c>
      <c r="BQ51" s="2" t="str">
        <f t="shared" si="76"/>
        <v/>
      </c>
      <c r="BR51" s="20" t="str">
        <f t="shared" si="131"/>
        <v/>
      </c>
      <c r="BS51" s="20" t="str">
        <f t="shared" si="131"/>
        <v/>
      </c>
      <c r="BT51" s="20" t="str">
        <f t="shared" si="131"/>
        <v/>
      </c>
      <c r="BU51" s="86" t="str">
        <f t="shared" si="78"/>
        <v/>
      </c>
      <c r="BV51" s="86" t="str">
        <f t="shared" si="79"/>
        <v/>
      </c>
      <c r="BW51" s="20" t="str">
        <f t="shared" si="131"/>
        <v/>
      </c>
      <c r="BX51" s="86" t="str">
        <f t="shared" si="131"/>
        <v/>
      </c>
      <c r="BY51" s="86" t="str">
        <f t="shared" si="131"/>
        <v/>
      </c>
      <c r="BZ51" s="86" t="str">
        <f t="shared" si="131"/>
        <v/>
      </c>
      <c r="CA51" s="86" t="str">
        <f t="shared" si="131"/>
        <v/>
      </c>
      <c r="CB51" s="86" t="str">
        <f t="shared" si="131"/>
        <v/>
      </c>
      <c r="CC51" s="86" t="str">
        <f t="shared" si="131"/>
        <v/>
      </c>
      <c r="CD51" s="86" t="str">
        <f t="shared" si="131"/>
        <v/>
      </c>
      <c r="CE51" s="20" t="str">
        <f t="shared" si="125"/>
        <v/>
      </c>
      <c r="CF51" s="14" t="str">
        <f t="shared" si="81"/>
        <v/>
      </c>
      <c r="CG51" s="14" t="str">
        <f t="shared" si="82"/>
        <v/>
      </c>
      <c r="CH51" s="8">
        <f t="shared" si="83"/>
        <v>0</v>
      </c>
      <c r="CI51" s="9" t="str">
        <f t="shared" si="84"/>
        <v/>
      </c>
      <c r="CJ51" s="9" t="str">
        <f t="shared" si="85"/>
        <v/>
      </c>
      <c r="CK51" s="9" t="str">
        <f t="shared" si="86"/>
        <v/>
      </c>
      <c r="CL51" s="9" t="str">
        <f t="shared" si="87"/>
        <v/>
      </c>
      <c r="CM51" s="9" t="str">
        <f t="shared" si="88"/>
        <v/>
      </c>
      <c r="CN51" s="9" t="str">
        <f t="shared" si="89"/>
        <v/>
      </c>
      <c r="CO51" s="9" t="str">
        <f t="shared" si="90"/>
        <v/>
      </c>
      <c r="CP51" s="9" t="str">
        <f t="shared" si="90"/>
        <v/>
      </c>
      <c r="CQ51" s="9" t="str">
        <f t="shared" si="90"/>
        <v/>
      </c>
      <c r="CR51" s="9" t="str">
        <f t="shared" si="90"/>
        <v/>
      </c>
      <c r="CS51" s="9" t="str">
        <f t="shared" si="90"/>
        <v/>
      </c>
      <c r="CT51" s="9" t="str">
        <f t="shared" si="90"/>
        <v/>
      </c>
      <c r="CU51" s="9" t="str">
        <f t="shared" si="90"/>
        <v/>
      </c>
      <c r="CV51" s="9" t="str">
        <f t="shared" si="91"/>
        <v/>
      </c>
      <c r="CW51" s="9" t="str">
        <f t="shared" si="92"/>
        <v/>
      </c>
      <c r="CX51" s="9" t="str">
        <f t="shared" si="92"/>
        <v/>
      </c>
      <c r="CY51" s="9" t="str">
        <f t="shared" si="92"/>
        <v/>
      </c>
      <c r="CZ51" s="9" t="str">
        <f t="shared" si="92"/>
        <v/>
      </c>
      <c r="DA51" s="9" t="str">
        <f t="shared" si="92"/>
        <v/>
      </c>
      <c r="DB51" s="9" t="str">
        <f t="shared" si="92"/>
        <v/>
      </c>
      <c r="DC51" s="9" t="str">
        <f t="shared" si="92"/>
        <v/>
      </c>
      <c r="DD51" s="2" t="str">
        <f t="shared" si="93"/>
        <v/>
      </c>
      <c r="DE51" s="2" t="str">
        <f t="shared" si="94"/>
        <v/>
      </c>
      <c r="DF51" s="2" t="str">
        <f t="shared" si="95"/>
        <v/>
      </c>
      <c r="DG51" s="2" t="str">
        <f t="shared" si="96"/>
        <v/>
      </c>
      <c r="DH51" s="2" t="str">
        <f t="shared" si="97"/>
        <v/>
      </c>
      <c r="DI51" s="2" t="str">
        <f t="shared" si="98"/>
        <v/>
      </c>
      <c r="DJ51" s="2" t="str">
        <f t="shared" si="99"/>
        <v/>
      </c>
      <c r="DK51" s="2" t="str">
        <f t="shared" si="100"/>
        <v/>
      </c>
      <c r="DL51" s="16" t="str">
        <f t="shared" si="101"/>
        <v/>
      </c>
      <c r="DM51" s="16" t="str">
        <f t="shared" si="102"/>
        <v/>
      </c>
      <c r="DN51" s="16" t="str">
        <f t="shared" si="103"/>
        <v/>
      </c>
      <c r="DO51" s="72" t="str">
        <f t="shared" si="104"/>
        <v/>
      </c>
      <c r="DP51" s="16" t="str">
        <f t="shared" si="105"/>
        <v/>
      </c>
      <c r="DQ51" s="16" t="str">
        <f t="shared" si="106"/>
        <v/>
      </c>
      <c r="DR51" s="2" t="str">
        <f t="shared" si="107"/>
        <v/>
      </c>
      <c r="DS51" s="2" t="str">
        <f t="shared" si="108"/>
        <v/>
      </c>
      <c r="DT51" s="2" t="str">
        <f t="shared" si="109"/>
        <v/>
      </c>
      <c r="DU51" s="2" t="str">
        <f t="shared" si="110"/>
        <v/>
      </c>
      <c r="DV51" s="15"/>
      <c r="DW51" s="18"/>
      <c r="DX51" s="17"/>
      <c r="DY51" s="47" t="str">
        <f t="shared" si="129"/>
        <v/>
      </c>
      <c r="DZ51" s="47" t="str">
        <f t="shared" si="129"/>
        <v/>
      </c>
      <c r="EA51" s="47" t="str">
        <f t="shared" si="129"/>
        <v/>
      </c>
      <c r="EB51" s="47" t="str">
        <f t="shared" si="129"/>
        <v/>
      </c>
      <c r="EC51" s="49" t="str">
        <f t="shared" si="129"/>
        <v/>
      </c>
      <c r="ED51" s="49" t="str">
        <f t="shared" si="129"/>
        <v/>
      </c>
      <c r="EE51" s="47" t="str">
        <f t="shared" si="129"/>
        <v/>
      </c>
      <c r="EF51" s="47" t="str">
        <f t="shared" si="129"/>
        <v/>
      </c>
      <c r="EG51" s="47" t="str">
        <f t="shared" si="129"/>
        <v/>
      </c>
      <c r="EH51" s="6">
        <f t="shared" si="16"/>
        <v>0</v>
      </c>
      <c r="EI51" s="6">
        <f t="shared" si="17"/>
        <v>0</v>
      </c>
      <c r="EJ51" s="2" t="str">
        <f t="shared" si="18"/>
        <v/>
      </c>
      <c r="EK51" s="2" t="str">
        <f t="shared" si="19"/>
        <v/>
      </c>
      <c r="EL51" s="2" t="str">
        <f t="shared" si="127"/>
        <v/>
      </c>
      <c r="EM51" s="2" t="str">
        <f t="shared" si="21"/>
        <v/>
      </c>
      <c r="EN51" s="2" t="str">
        <f t="shared" si="22"/>
        <v/>
      </c>
      <c r="EO51" s="2">
        <f t="shared" si="23"/>
        <v>0</v>
      </c>
      <c r="EP51" s="2">
        <f t="shared" si="111"/>
        <v>0</v>
      </c>
      <c r="EQ51" s="2"/>
      <c r="ER51" s="2"/>
      <c r="ES51" s="2"/>
      <c r="ET51" s="2"/>
      <c r="EU51" s="2"/>
      <c r="EV51" s="2"/>
      <c r="EW51" s="2">
        <f t="shared" si="24"/>
        <v>0</v>
      </c>
      <c r="EX51" s="2">
        <f t="shared" si="25"/>
        <v>0</v>
      </c>
      <c r="EY51" s="2">
        <f t="shared" si="112"/>
        <v>0</v>
      </c>
      <c r="EZ51" s="2">
        <f t="shared" si="26"/>
        <v>0</v>
      </c>
      <c r="FA51" s="2">
        <f t="shared" si="27"/>
        <v>0</v>
      </c>
      <c r="FB51" s="59"/>
      <c r="FC51" s="2">
        <f t="shared" si="28"/>
        <v>0</v>
      </c>
      <c r="FD51" s="2">
        <f t="shared" si="113"/>
        <v>0</v>
      </c>
      <c r="FE51" s="3">
        <f t="shared" si="126"/>
        <v>0</v>
      </c>
      <c r="FF51" s="3">
        <f t="shared" si="114"/>
        <v>0</v>
      </c>
      <c r="FG51" s="3">
        <f t="shared" si="115"/>
        <v>0</v>
      </c>
      <c r="FH51" s="3">
        <f t="shared" si="29"/>
        <v>0</v>
      </c>
      <c r="FI51" s="67">
        <f t="shared" si="30"/>
        <v>0</v>
      </c>
      <c r="FJ51" s="3">
        <f t="shared" si="31"/>
        <v>0</v>
      </c>
      <c r="FK51" s="3">
        <f t="shared" si="32"/>
        <v>0</v>
      </c>
      <c r="FL51" s="3">
        <f t="shared" si="116"/>
        <v>0</v>
      </c>
      <c r="FM51" s="3">
        <f t="shared" si="117"/>
        <v>0</v>
      </c>
      <c r="FN51" s="3">
        <f t="shared" si="118"/>
        <v>0</v>
      </c>
      <c r="FO51" s="2">
        <f t="shared" si="33"/>
        <v>0</v>
      </c>
      <c r="FP51" s="2">
        <f t="shared" si="34"/>
        <v>0</v>
      </c>
      <c r="FQ51" s="2">
        <f t="shared" si="119"/>
        <v>0</v>
      </c>
      <c r="FR51" s="6" t="str">
        <f>IF(A51=1,1,IF(DW51="","",COUNTA($DW$31:DW51)+1))</f>
        <v/>
      </c>
      <c r="FS51" s="6" t="str">
        <f t="shared" si="35"/>
        <v/>
      </c>
      <c r="FT51" s="43">
        <f t="shared" si="120"/>
        <v>0</v>
      </c>
      <c r="FU51" s="23">
        <f t="shared" si="121"/>
        <v>0</v>
      </c>
      <c r="FV51" s="21">
        <f t="shared" si="122"/>
        <v>0</v>
      </c>
    </row>
    <row r="52" spans="1:178">
      <c r="A52" s="4" t="str">
        <f t="shared" si="36"/>
        <v/>
      </c>
      <c r="B52" s="33"/>
      <c r="C52" s="33"/>
      <c r="D52" s="33"/>
      <c r="E52" s="33"/>
      <c r="F52" s="33"/>
      <c r="G52" s="11" t="str">
        <f t="shared" si="2"/>
        <v/>
      </c>
      <c r="H52" s="3" t="str">
        <f t="shared" si="37"/>
        <v/>
      </c>
      <c r="I52" s="3" t="str">
        <f t="shared" si="3"/>
        <v/>
      </c>
      <c r="J52" s="3" t="str">
        <f t="shared" si="38"/>
        <v/>
      </c>
      <c r="K52" s="3" t="str">
        <f t="shared" si="4"/>
        <v/>
      </c>
      <c r="L52" s="2" t="str">
        <f t="shared" si="5"/>
        <v/>
      </c>
      <c r="M52" s="8" t="str">
        <f t="shared" si="39"/>
        <v/>
      </c>
      <c r="N52" s="8" t="str">
        <f t="shared" si="6"/>
        <v/>
      </c>
      <c r="O52" s="8" t="str">
        <f t="shared" si="40"/>
        <v/>
      </c>
      <c r="P52" s="8" t="str">
        <f t="shared" si="7"/>
        <v/>
      </c>
      <c r="Q52" s="2" t="str">
        <f t="shared" si="8"/>
        <v/>
      </c>
      <c r="R52" s="3" t="str">
        <f t="shared" si="9"/>
        <v/>
      </c>
      <c r="S52" s="3" t="str">
        <f t="shared" si="10"/>
        <v/>
      </c>
      <c r="T52" s="3" t="str">
        <f t="shared" si="41"/>
        <v/>
      </c>
      <c r="U52" s="8" t="str">
        <f t="shared" si="11"/>
        <v/>
      </c>
      <c r="V52" s="2" t="str">
        <f t="shared" si="12"/>
        <v/>
      </c>
      <c r="W52" s="2" t="str">
        <f t="shared" si="13"/>
        <v/>
      </c>
      <c r="X52" s="2" t="str">
        <f t="shared" si="123"/>
        <v/>
      </c>
      <c r="Y52" s="2" t="str">
        <f t="shared" si="14"/>
        <v/>
      </c>
      <c r="Z52" s="46" t="str">
        <f t="shared" si="42"/>
        <v/>
      </c>
      <c r="AA52" s="46" t="str">
        <f t="shared" si="43"/>
        <v/>
      </c>
      <c r="AB52" s="47"/>
      <c r="AC52" s="46" t="str">
        <f t="shared" si="44"/>
        <v/>
      </c>
      <c r="AD52" s="47" t="str">
        <f t="shared" si="128"/>
        <v/>
      </c>
      <c r="AE52" s="48" t="str">
        <f t="shared" si="46"/>
        <v/>
      </c>
      <c r="AF52" s="49" t="str">
        <f t="shared" si="130"/>
        <v/>
      </c>
      <c r="AG52" s="49" t="str">
        <f t="shared" si="130"/>
        <v/>
      </c>
      <c r="AH52" s="49" t="str">
        <f t="shared" si="130"/>
        <v/>
      </c>
      <c r="AI52" s="47" t="str">
        <f t="shared" si="130"/>
        <v/>
      </c>
      <c r="AJ52" s="47" t="str">
        <f t="shared" si="130"/>
        <v/>
      </c>
      <c r="AK52" s="46" t="str">
        <f t="shared" si="130"/>
        <v/>
      </c>
      <c r="AL52" s="47"/>
      <c r="AM52" s="53" t="str">
        <f t="shared" si="48"/>
        <v/>
      </c>
      <c r="AN52" s="50" t="str">
        <f t="shared" si="49"/>
        <v/>
      </c>
      <c r="AO52" s="53" t="s">
        <v>85</v>
      </c>
      <c r="AP52" s="52" t="str">
        <f t="shared" si="50"/>
        <v/>
      </c>
      <c r="AQ52" s="52" t="str">
        <f t="shared" si="51"/>
        <v/>
      </c>
      <c r="AR52" s="47">
        <f t="shared" si="52"/>
        <v>0.37</v>
      </c>
      <c r="AS52" s="53" t="str">
        <f t="shared" si="53"/>
        <v/>
      </c>
      <c r="AT52" s="52" t="str">
        <f t="shared" si="54"/>
        <v/>
      </c>
      <c r="AU52" s="9" t="str">
        <f t="shared" si="55"/>
        <v/>
      </c>
      <c r="AV52" s="9" t="str">
        <f t="shared" si="56"/>
        <v/>
      </c>
      <c r="AW52" s="12" t="str">
        <f t="shared" si="57"/>
        <v/>
      </c>
      <c r="AX52" s="9" t="str">
        <f t="shared" si="58"/>
        <v/>
      </c>
      <c r="AY52" s="12" t="str">
        <f t="shared" si="59"/>
        <v/>
      </c>
      <c r="AZ52" s="10" t="str">
        <f t="shared" si="60"/>
        <v/>
      </c>
      <c r="BA52" s="10" t="str">
        <f t="shared" si="61"/>
        <v/>
      </c>
      <c r="BB52" s="10" t="str">
        <f t="shared" si="62"/>
        <v/>
      </c>
      <c r="BC52" s="10" t="str">
        <f t="shared" si="63"/>
        <v/>
      </c>
      <c r="BD52" s="10" t="str">
        <f t="shared" si="64"/>
        <v/>
      </c>
      <c r="BE52" s="12" t="str">
        <f t="shared" si="65"/>
        <v/>
      </c>
      <c r="BF52" s="9" t="str">
        <f t="shared" si="66"/>
        <v/>
      </c>
      <c r="BG52" s="9" t="str">
        <f t="shared" si="67"/>
        <v/>
      </c>
      <c r="BH52" s="7" t="str">
        <f t="shared" si="68"/>
        <v/>
      </c>
      <c r="BI52" s="7" t="str">
        <f t="shared" si="69"/>
        <v/>
      </c>
      <c r="BJ52" s="12" t="str">
        <f t="shared" si="70"/>
        <v/>
      </c>
      <c r="BK52" s="80" t="str">
        <f t="shared" si="71"/>
        <v/>
      </c>
      <c r="BL52" s="7" t="str">
        <f t="shared" si="72"/>
        <v/>
      </c>
      <c r="BM52" s="7" t="str">
        <f t="shared" si="124"/>
        <v/>
      </c>
      <c r="BN52" s="12" t="str">
        <f t="shared" si="73"/>
        <v/>
      </c>
      <c r="BO52" s="9" t="str">
        <f t="shared" si="74"/>
        <v/>
      </c>
      <c r="BP52" s="2" t="str">
        <f t="shared" si="75"/>
        <v/>
      </c>
      <c r="BQ52" s="2" t="str">
        <f t="shared" si="76"/>
        <v/>
      </c>
      <c r="BR52" s="20" t="str">
        <f t="shared" si="131"/>
        <v/>
      </c>
      <c r="BS52" s="20" t="str">
        <f t="shared" si="131"/>
        <v/>
      </c>
      <c r="BT52" s="20" t="str">
        <f t="shared" si="131"/>
        <v/>
      </c>
      <c r="BU52" s="86" t="str">
        <f t="shared" si="78"/>
        <v/>
      </c>
      <c r="BV52" s="86" t="str">
        <f t="shared" si="79"/>
        <v/>
      </c>
      <c r="BW52" s="20" t="str">
        <f t="shared" si="131"/>
        <v/>
      </c>
      <c r="BX52" s="86" t="str">
        <f t="shared" si="131"/>
        <v/>
      </c>
      <c r="BY52" s="86" t="str">
        <f t="shared" si="131"/>
        <v/>
      </c>
      <c r="BZ52" s="86" t="str">
        <f t="shared" si="131"/>
        <v/>
      </c>
      <c r="CA52" s="86" t="str">
        <f t="shared" si="131"/>
        <v/>
      </c>
      <c r="CB52" s="86" t="str">
        <f t="shared" si="131"/>
        <v/>
      </c>
      <c r="CC52" s="86" t="str">
        <f t="shared" si="131"/>
        <v/>
      </c>
      <c r="CD52" s="86" t="str">
        <f t="shared" si="131"/>
        <v/>
      </c>
      <c r="CE52" s="20" t="str">
        <f t="shared" si="125"/>
        <v/>
      </c>
      <c r="CF52" s="14" t="str">
        <f t="shared" si="81"/>
        <v/>
      </c>
      <c r="CG52" s="14" t="str">
        <f t="shared" si="82"/>
        <v/>
      </c>
      <c r="CH52" s="8">
        <f t="shared" si="83"/>
        <v>0</v>
      </c>
      <c r="CI52" s="9" t="str">
        <f t="shared" si="84"/>
        <v/>
      </c>
      <c r="CJ52" s="9" t="str">
        <f t="shared" si="85"/>
        <v/>
      </c>
      <c r="CK52" s="9" t="str">
        <f t="shared" si="86"/>
        <v/>
      </c>
      <c r="CL52" s="9" t="str">
        <f t="shared" si="87"/>
        <v/>
      </c>
      <c r="CM52" s="9" t="str">
        <f t="shared" si="88"/>
        <v/>
      </c>
      <c r="CN52" s="9" t="str">
        <f t="shared" si="89"/>
        <v/>
      </c>
      <c r="CO52" s="9" t="str">
        <f t="shared" si="90"/>
        <v/>
      </c>
      <c r="CP52" s="9" t="str">
        <f t="shared" si="90"/>
        <v/>
      </c>
      <c r="CQ52" s="9" t="str">
        <f t="shared" si="90"/>
        <v/>
      </c>
      <c r="CR52" s="9" t="str">
        <f t="shared" si="90"/>
        <v/>
      </c>
      <c r="CS52" s="9" t="str">
        <f t="shared" si="90"/>
        <v/>
      </c>
      <c r="CT52" s="9" t="str">
        <f t="shared" si="90"/>
        <v/>
      </c>
      <c r="CU52" s="9" t="str">
        <f t="shared" si="90"/>
        <v/>
      </c>
      <c r="CV52" s="9" t="str">
        <f t="shared" si="91"/>
        <v/>
      </c>
      <c r="CW52" s="9" t="str">
        <f t="shared" si="92"/>
        <v/>
      </c>
      <c r="CX52" s="9" t="str">
        <f t="shared" si="92"/>
        <v/>
      </c>
      <c r="CY52" s="9" t="str">
        <f t="shared" si="92"/>
        <v/>
      </c>
      <c r="CZ52" s="9" t="str">
        <f t="shared" si="92"/>
        <v/>
      </c>
      <c r="DA52" s="9" t="str">
        <f t="shared" si="92"/>
        <v/>
      </c>
      <c r="DB52" s="9" t="str">
        <f t="shared" si="92"/>
        <v/>
      </c>
      <c r="DC52" s="9" t="str">
        <f t="shared" si="92"/>
        <v/>
      </c>
      <c r="DD52" s="2" t="str">
        <f t="shared" si="93"/>
        <v/>
      </c>
      <c r="DE52" s="2" t="str">
        <f t="shared" si="94"/>
        <v/>
      </c>
      <c r="DF52" s="2" t="str">
        <f t="shared" si="95"/>
        <v/>
      </c>
      <c r="DG52" s="2" t="str">
        <f t="shared" si="96"/>
        <v/>
      </c>
      <c r="DH52" s="2" t="str">
        <f t="shared" si="97"/>
        <v/>
      </c>
      <c r="DI52" s="2" t="str">
        <f t="shared" si="98"/>
        <v/>
      </c>
      <c r="DJ52" s="2" t="str">
        <f t="shared" si="99"/>
        <v/>
      </c>
      <c r="DK52" s="2" t="str">
        <f t="shared" si="100"/>
        <v/>
      </c>
      <c r="DL52" s="16" t="str">
        <f t="shared" si="101"/>
        <v/>
      </c>
      <c r="DM52" s="16" t="str">
        <f t="shared" si="102"/>
        <v/>
      </c>
      <c r="DN52" s="16" t="str">
        <f t="shared" si="103"/>
        <v/>
      </c>
      <c r="DO52" s="72" t="str">
        <f t="shared" si="104"/>
        <v/>
      </c>
      <c r="DP52" s="16" t="str">
        <f t="shared" si="105"/>
        <v/>
      </c>
      <c r="DQ52" s="16" t="str">
        <f t="shared" si="106"/>
        <v/>
      </c>
      <c r="DR52" s="2" t="str">
        <f t="shared" si="107"/>
        <v/>
      </c>
      <c r="DS52" s="2" t="str">
        <f t="shared" si="108"/>
        <v/>
      </c>
      <c r="DT52" s="2" t="str">
        <f t="shared" si="109"/>
        <v/>
      </c>
      <c r="DU52" s="2" t="str">
        <f t="shared" si="110"/>
        <v/>
      </c>
      <c r="DV52" s="15"/>
      <c r="DW52" s="18"/>
      <c r="DX52" s="17"/>
      <c r="DY52" s="47" t="str">
        <f t="shared" si="129"/>
        <v/>
      </c>
      <c r="DZ52" s="47" t="str">
        <f t="shared" si="129"/>
        <v/>
      </c>
      <c r="EA52" s="47" t="str">
        <f t="shared" si="129"/>
        <v/>
      </c>
      <c r="EB52" s="47" t="str">
        <f t="shared" si="129"/>
        <v/>
      </c>
      <c r="EC52" s="49" t="str">
        <f t="shared" si="129"/>
        <v/>
      </c>
      <c r="ED52" s="49" t="str">
        <f t="shared" si="129"/>
        <v/>
      </c>
      <c r="EE52" s="47" t="str">
        <f t="shared" si="129"/>
        <v/>
      </c>
      <c r="EF52" s="47" t="str">
        <f t="shared" si="129"/>
        <v/>
      </c>
      <c r="EG52" s="47" t="str">
        <f t="shared" si="129"/>
        <v/>
      </c>
      <c r="EH52" s="6">
        <f t="shared" si="16"/>
        <v>0</v>
      </c>
      <c r="EI52" s="6">
        <f t="shared" si="17"/>
        <v>0</v>
      </c>
      <c r="EJ52" s="2" t="str">
        <f t="shared" si="18"/>
        <v/>
      </c>
      <c r="EK52" s="2" t="str">
        <f t="shared" si="19"/>
        <v/>
      </c>
      <c r="EL52" s="2" t="str">
        <f t="shared" si="127"/>
        <v/>
      </c>
      <c r="EM52" s="2" t="str">
        <f t="shared" si="21"/>
        <v/>
      </c>
      <c r="EN52" s="2" t="str">
        <f t="shared" si="22"/>
        <v/>
      </c>
      <c r="EO52" s="2">
        <f t="shared" si="23"/>
        <v>0</v>
      </c>
      <c r="EP52" s="2">
        <f t="shared" si="111"/>
        <v>0</v>
      </c>
      <c r="EQ52" s="2"/>
      <c r="ER52" s="2"/>
      <c r="ES52" s="2"/>
      <c r="ET52" s="2"/>
      <c r="EU52" s="2"/>
      <c r="EV52" s="2"/>
      <c r="EW52" s="2">
        <f t="shared" si="24"/>
        <v>0</v>
      </c>
      <c r="EX52" s="2">
        <f t="shared" si="25"/>
        <v>0</v>
      </c>
      <c r="EY52" s="2">
        <f t="shared" si="112"/>
        <v>0</v>
      </c>
      <c r="EZ52" s="2">
        <f t="shared" si="26"/>
        <v>0</v>
      </c>
      <c r="FA52" s="2">
        <f t="shared" si="27"/>
        <v>0</v>
      </c>
      <c r="FB52" s="59"/>
      <c r="FC52" s="2">
        <f t="shared" si="28"/>
        <v>0</v>
      </c>
      <c r="FD52" s="2">
        <f t="shared" si="113"/>
        <v>0</v>
      </c>
      <c r="FE52" s="3">
        <f t="shared" si="126"/>
        <v>0</v>
      </c>
      <c r="FF52" s="3">
        <f t="shared" si="114"/>
        <v>0</v>
      </c>
      <c r="FG52" s="3">
        <f t="shared" si="115"/>
        <v>0</v>
      </c>
      <c r="FH52" s="3">
        <f t="shared" si="29"/>
        <v>0</v>
      </c>
      <c r="FI52" s="67">
        <f t="shared" si="30"/>
        <v>0</v>
      </c>
      <c r="FJ52" s="3">
        <f t="shared" si="31"/>
        <v>0</v>
      </c>
      <c r="FK52" s="3">
        <f t="shared" si="32"/>
        <v>0</v>
      </c>
      <c r="FL52" s="3">
        <f t="shared" si="116"/>
        <v>0</v>
      </c>
      <c r="FM52" s="3">
        <f t="shared" si="117"/>
        <v>0</v>
      </c>
      <c r="FN52" s="3">
        <f t="shared" si="118"/>
        <v>0</v>
      </c>
      <c r="FO52" s="2">
        <f t="shared" si="33"/>
        <v>0</v>
      </c>
      <c r="FP52" s="2">
        <f t="shared" si="34"/>
        <v>0</v>
      </c>
      <c r="FQ52" s="2">
        <f t="shared" si="119"/>
        <v>0</v>
      </c>
      <c r="FR52" s="6" t="str">
        <f>IF(A52=1,1,IF(DW52="","",COUNTA($DW$31:DW52)+1))</f>
        <v/>
      </c>
      <c r="FS52" s="6" t="str">
        <f t="shared" si="35"/>
        <v/>
      </c>
      <c r="FT52" s="43">
        <f t="shared" si="120"/>
        <v>0</v>
      </c>
      <c r="FU52" s="23">
        <f t="shared" si="121"/>
        <v>0</v>
      </c>
      <c r="FV52" s="21">
        <f t="shared" si="122"/>
        <v>0</v>
      </c>
    </row>
    <row r="53" spans="1:178">
      <c r="A53" s="4" t="str">
        <f t="shared" si="36"/>
        <v/>
      </c>
      <c r="B53" s="33"/>
      <c r="C53" s="33"/>
      <c r="D53" s="33"/>
      <c r="E53" s="33"/>
      <c r="F53" s="33"/>
      <c r="G53" s="11" t="str">
        <f t="shared" si="2"/>
        <v/>
      </c>
      <c r="H53" s="3" t="str">
        <f t="shared" si="37"/>
        <v/>
      </c>
      <c r="I53" s="3" t="str">
        <f t="shared" si="3"/>
        <v/>
      </c>
      <c r="J53" s="3" t="str">
        <f t="shared" si="38"/>
        <v/>
      </c>
      <c r="K53" s="3" t="str">
        <f t="shared" si="4"/>
        <v/>
      </c>
      <c r="L53" s="2" t="str">
        <f t="shared" si="5"/>
        <v/>
      </c>
      <c r="M53" s="8" t="str">
        <f t="shared" si="39"/>
        <v/>
      </c>
      <c r="N53" s="8" t="str">
        <f t="shared" si="6"/>
        <v/>
      </c>
      <c r="O53" s="8" t="str">
        <f t="shared" si="40"/>
        <v/>
      </c>
      <c r="P53" s="8" t="str">
        <f t="shared" si="7"/>
        <v/>
      </c>
      <c r="Q53" s="2" t="str">
        <f t="shared" si="8"/>
        <v/>
      </c>
      <c r="R53" s="3" t="str">
        <f t="shared" si="9"/>
        <v/>
      </c>
      <c r="S53" s="3" t="str">
        <f t="shared" si="10"/>
        <v/>
      </c>
      <c r="T53" s="3" t="str">
        <f t="shared" si="41"/>
        <v/>
      </c>
      <c r="U53" s="8" t="str">
        <f t="shared" si="11"/>
        <v/>
      </c>
      <c r="V53" s="2" t="str">
        <f t="shared" si="12"/>
        <v/>
      </c>
      <c r="W53" s="2" t="str">
        <f t="shared" si="13"/>
        <v/>
      </c>
      <c r="X53" s="2" t="str">
        <f t="shared" si="123"/>
        <v/>
      </c>
      <c r="Y53" s="2" t="str">
        <f t="shared" si="14"/>
        <v/>
      </c>
      <c r="Z53" s="46" t="str">
        <f t="shared" si="42"/>
        <v/>
      </c>
      <c r="AA53" s="46" t="str">
        <f t="shared" si="43"/>
        <v/>
      </c>
      <c r="AB53" s="47"/>
      <c r="AC53" s="46" t="str">
        <f t="shared" si="44"/>
        <v/>
      </c>
      <c r="AD53" s="47" t="str">
        <f t="shared" si="128"/>
        <v/>
      </c>
      <c r="AE53" s="48" t="str">
        <f t="shared" si="46"/>
        <v/>
      </c>
      <c r="AF53" s="49" t="str">
        <f t="shared" si="130"/>
        <v/>
      </c>
      <c r="AG53" s="49" t="str">
        <f t="shared" si="130"/>
        <v/>
      </c>
      <c r="AH53" s="49" t="str">
        <f t="shared" si="130"/>
        <v/>
      </c>
      <c r="AI53" s="47" t="str">
        <f t="shared" si="130"/>
        <v/>
      </c>
      <c r="AJ53" s="47" t="str">
        <f t="shared" si="130"/>
        <v/>
      </c>
      <c r="AK53" s="46" t="str">
        <f t="shared" si="130"/>
        <v/>
      </c>
      <c r="AL53" s="47"/>
      <c r="AM53" s="53" t="str">
        <f t="shared" si="48"/>
        <v/>
      </c>
      <c r="AN53" s="50" t="str">
        <f t="shared" si="49"/>
        <v/>
      </c>
      <c r="AO53" s="53" t="s">
        <v>85</v>
      </c>
      <c r="AP53" s="52" t="str">
        <f t="shared" si="50"/>
        <v/>
      </c>
      <c r="AQ53" s="52" t="str">
        <f t="shared" si="51"/>
        <v/>
      </c>
      <c r="AR53" s="47">
        <f t="shared" si="52"/>
        <v>0.37</v>
      </c>
      <c r="AS53" s="53" t="str">
        <f t="shared" si="53"/>
        <v/>
      </c>
      <c r="AT53" s="52" t="str">
        <f t="shared" si="54"/>
        <v/>
      </c>
      <c r="AU53" s="9" t="str">
        <f t="shared" si="55"/>
        <v/>
      </c>
      <c r="AV53" s="9" t="str">
        <f t="shared" si="56"/>
        <v/>
      </c>
      <c r="AW53" s="12" t="str">
        <f t="shared" si="57"/>
        <v/>
      </c>
      <c r="AX53" s="9" t="str">
        <f t="shared" si="58"/>
        <v/>
      </c>
      <c r="AY53" s="12" t="str">
        <f t="shared" si="59"/>
        <v/>
      </c>
      <c r="AZ53" s="10" t="str">
        <f t="shared" si="60"/>
        <v/>
      </c>
      <c r="BA53" s="10" t="str">
        <f t="shared" si="61"/>
        <v/>
      </c>
      <c r="BB53" s="10" t="str">
        <f t="shared" si="62"/>
        <v/>
      </c>
      <c r="BC53" s="10" t="str">
        <f t="shared" si="63"/>
        <v/>
      </c>
      <c r="BD53" s="10" t="str">
        <f t="shared" si="64"/>
        <v/>
      </c>
      <c r="BE53" s="12" t="str">
        <f t="shared" si="65"/>
        <v/>
      </c>
      <c r="BF53" s="9" t="str">
        <f t="shared" si="66"/>
        <v/>
      </c>
      <c r="BG53" s="9" t="str">
        <f t="shared" si="67"/>
        <v/>
      </c>
      <c r="BH53" s="7" t="str">
        <f t="shared" si="68"/>
        <v/>
      </c>
      <c r="BI53" s="7" t="str">
        <f t="shared" si="69"/>
        <v/>
      </c>
      <c r="BJ53" s="12" t="str">
        <f t="shared" si="70"/>
        <v/>
      </c>
      <c r="BK53" s="80" t="str">
        <f t="shared" si="71"/>
        <v/>
      </c>
      <c r="BL53" s="7" t="str">
        <f t="shared" si="72"/>
        <v/>
      </c>
      <c r="BM53" s="7" t="str">
        <f t="shared" si="124"/>
        <v/>
      </c>
      <c r="BN53" s="12" t="str">
        <f t="shared" si="73"/>
        <v/>
      </c>
      <c r="BO53" s="9" t="str">
        <f t="shared" si="74"/>
        <v/>
      </c>
      <c r="BP53" s="2" t="str">
        <f t="shared" si="75"/>
        <v/>
      </c>
      <c r="BQ53" s="2" t="str">
        <f t="shared" si="76"/>
        <v/>
      </c>
      <c r="BR53" s="20" t="str">
        <f t="shared" si="131"/>
        <v/>
      </c>
      <c r="BS53" s="20" t="str">
        <f t="shared" si="131"/>
        <v/>
      </c>
      <c r="BT53" s="20" t="str">
        <f t="shared" si="131"/>
        <v/>
      </c>
      <c r="BU53" s="86" t="str">
        <f t="shared" si="78"/>
        <v/>
      </c>
      <c r="BV53" s="86" t="str">
        <f t="shared" si="79"/>
        <v/>
      </c>
      <c r="BW53" s="20" t="str">
        <f t="shared" si="131"/>
        <v/>
      </c>
      <c r="BX53" s="86" t="str">
        <f t="shared" si="131"/>
        <v/>
      </c>
      <c r="BY53" s="86" t="str">
        <f t="shared" si="131"/>
        <v/>
      </c>
      <c r="BZ53" s="86" t="str">
        <f t="shared" si="131"/>
        <v/>
      </c>
      <c r="CA53" s="86" t="str">
        <f t="shared" si="131"/>
        <v/>
      </c>
      <c r="CB53" s="86" t="str">
        <f t="shared" si="131"/>
        <v/>
      </c>
      <c r="CC53" s="86" t="str">
        <f t="shared" si="131"/>
        <v/>
      </c>
      <c r="CD53" s="86" t="str">
        <f t="shared" si="131"/>
        <v/>
      </c>
      <c r="CE53" s="20" t="str">
        <f t="shared" si="125"/>
        <v/>
      </c>
      <c r="CF53" s="14" t="str">
        <f t="shared" si="81"/>
        <v/>
      </c>
      <c r="CG53" s="14" t="str">
        <f t="shared" si="82"/>
        <v/>
      </c>
      <c r="CH53" s="8">
        <f t="shared" si="83"/>
        <v>0</v>
      </c>
      <c r="CI53" s="9" t="str">
        <f t="shared" si="84"/>
        <v/>
      </c>
      <c r="CJ53" s="9" t="str">
        <f t="shared" si="85"/>
        <v/>
      </c>
      <c r="CK53" s="9" t="str">
        <f t="shared" si="86"/>
        <v/>
      </c>
      <c r="CL53" s="9" t="str">
        <f t="shared" si="87"/>
        <v/>
      </c>
      <c r="CM53" s="9" t="str">
        <f t="shared" si="88"/>
        <v/>
      </c>
      <c r="CN53" s="9" t="str">
        <f t="shared" si="89"/>
        <v/>
      </c>
      <c r="CO53" s="9" t="str">
        <f t="shared" si="90"/>
        <v/>
      </c>
      <c r="CP53" s="9" t="str">
        <f t="shared" si="90"/>
        <v/>
      </c>
      <c r="CQ53" s="9" t="str">
        <f t="shared" si="90"/>
        <v/>
      </c>
      <c r="CR53" s="9" t="str">
        <f t="shared" si="90"/>
        <v/>
      </c>
      <c r="CS53" s="9" t="str">
        <f t="shared" si="90"/>
        <v/>
      </c>
      <c r="CT53" s="9" t="str">
        <f t="shared" si="90"/>
        <v/>
      </c>
      <c r="CU53" s="9" t="str">
        <f t="shared" si="90"/>
        <v/>
      </c>
      <c r="CV53" s="9" t="str">
        <f t="shared" si="91"/>
        <v/>
      </c>
      <c r="CW53" s="9" t="str">
        <f t="shared" si="92"/>
        <v/>
      </c>
      <c r="CX53" s="9" t="str">
        <f t="shared" si="92"/>
        <v/>
      </c>
      <c r="CY53" s="9" t="str">
        <f t="shared" si="92"/>
        <v/>
      </c>
      <c r="CZ53" s="9" t="str">
        <f t="shared" si="92"/>
        <v/>
      </c>
      <c r="DA53" s="9" t="str">
        <f t="shared" si="92"/>
        <v/>
      </c>
      <c r="DB53" s="9" t="str">
        <f t="shared" si="92"/>
        <v/>
      </c>
      <c r="DC53" s="9" t="str">
        <f t="shared" si="92"/>
        <v/>
      </c>
      <c r="DD53" s="2" t="str">
        <f t="shared" si="93"/>
        <v/>
      </c>
      <c r="DE53" s="2" t="str">
        <f t="shared" si="94"/>
        <v/>
      </c>
      <c r="DF53" s="2" t="str">
        <f t="shared" si="95"/>
        <v/>
      </c>
      <c r="DG53" s="2" t="str">
        <f t="shared" si="96"/>
        <v/>
      </c>
      <c r="DH53" s="2" t="str">
        <f t="shared" si="97"/>
        <v/>
      </c>
      <c r="DI53" s="2" t="str">
        <f t="shared" si="98"/>
        <v/>
      </c>
      <c r="DJ53" s="2" t="str">
        <f t="shared" si="99"/>
        <v/>
      </c>
      <c r="DK53" s="2" t="str">
        <f t="shared" si="100"/>
        <v/>
      </c>
      <c r="DL53" s="16" t="str">
        <f t="shared" si="101"/>
        <v/>
      </c>
      <c r="DM53" s="16" t="str">
        <f t="shared" si="102"/>
        <v/>
      </c>
      <c r="DN53" s="16" t="str">
        <f t="shared" si="103"/>
        <v/>
      </c>
      <c r="DO53" s="72" t="str">
        <f t="shared" si="104"/>
        <v/>
      </c>
      <c r="DP53" s="16" t="str">
        <f t="shared" si="105"/>
        <v/>
      </c>
      <c r="DQ53" s="16" t="str">
        <f t="shared" si="106"/>
        <v/>
      </c>
      <c r="DR53" s="2" t="str">
        <f t="shared" si="107"/>
        <v/>
      </c>
      <c r="DS53" s="2" t="str">
        <f t="shared" si="108"/>
        <v/>
      </c>
      <c r="DT53" s="2" t="str">
        <f t="shared" si="109"/>
        <v/>
      </c>
      <c r="DU53" s="2" t="str">
        <f t="shared" si="110"/>
        <v/>
      </c>
      <c r="DV53" s="15"/>
      <c r="DW53" s="18"/>
      <c r="DX53" s="17"/>
      <c r="DY53" s="47" t="str">
        <f t="shared" si="129"/>
        <v/>
      </c>
      <c r="DZ53" s="47" t="str">
        <f t="shared" si="129"/>
        <v/>
      </c>
      <c r="EA53" s="47" t="str">
        <f t="shared" si="129"/>
        <v/>
      </c>
      <c r="EB53" s="47" t="str">
        <f t="shared" si="129"/>
        <v/>
      </c>
      <c r="EC53" s="49" t="str">
        <f t="shared" si="129"/>
        <v/>
      </c>
      <c r="ED53" s="49" t="str">
        <f t="shared" si="129"/>
        <v/>
      </c>
      <c r="EE53" s="47" t="str">
        <f t="shared" si="129"/>
        <v/>
      </c>
      <c r="EF53" s="47" t="str">
        <f t="shared" si="129"/>
        <v/>
      </c>
      <c r="EG53" s="47" t="str">
        <f t="shared" si="129"/>
        <v/>
      </c>
      <c r="EH53" s="6">
        <f t="shared" si="16"/>
        <v>0</v>
      </c>
      <c r="EI53" s="6">
        <f t="shared" si="17"/>
        <v>0</v>
      </c>
      <c r="EJ53" s="2" t="str">
        <f t="shared" si="18"/>
        <v/>
      </c>
      <c r="EK53" s="2" t="str">
        <f t="shared" si="19"/>
        <v/>
      </c>
      <c r="EL53" s="2" t="str">
        <f t="shared" si="127"/>
        <v/>
      </c>
      <c r="EM53" s="2" t="str">
        <f t="shared" si="21"/>
        <v/>
      </c>
      <c r="EN53" s="2" t="str">
        <f t="shared" si="22"/>
        <v/>
      </c>
      <c r="EO53" s="2">
        <f t="shared" si="23"/>
        <v>0</v>
      </c>
      <c r="EP53" s="2">
        <f t="shared" si="111"/>
        <v>0</v>
      </c>
      <c r="EQ53" s="2"/>
      <c r="ER53" s="2"/>
      <c r="ES53" s="2"/>
      <c r="ET53" s="2"/>
      <c r="EU53" s="2"/>
      <c r="EV53" s="2"/>
      <c r="EW53" s="2">
        <f t="shared" si="24"/>
        <v>0</v>
      </c>
      <c r="EX53" s="2">
        <f t="shared" si="25"/>
        <v>0</v>
      </c>
      <c r="EY53" s="2">
        <f t="shared" si="112"/>
        <v>0</v>
      </c>
      <c r="EZ53" s="2">
        <f t="shared" si="26"/>
        <v>0</v>
      </c>
      <c r="FA53" s="2">
        <f t="shared" si="27"/>
        <v>0</v>
      </c>
      <c r="FB53" s="59"/>
      <c r="FC53" s="2">
        <f t="shared" si="28"/>
        <v>0</v>
      </c>
      <c r="FD53" s="2">
        <f t="shared" si="113"/>
        <v>0</v>
      </c>
      <c r="FE53" s="3">
        <f t="shared" si="126"/>
        <v>0</v>
      </c>
      <c r="FF53" s="3">
        <f t="shared" si="114"/>
        <v>0</v>
      </c>
      <c r="FG53" s="3">
        <f t="shared" si="115"/>
        <v>0</v>
      </c>
      <c r="FH53" s="3">
        <f t="shared" si="29"/>
        <v>0</v>
      </c>
      <c r="FI53" s="67">
        <f t="shared" si="30"/>
        <v>0</v>
      </c>
      <c r="FJ53" s="3">
        <f t="shared" si="31"/>
        <v>0</v>
      </c>
      <c r="FK53" s="3">
        <f t="shared" si="32"/>
        <v>0</v>
      </c>
      <c r="FL53" s="3">
        <f t="shared" si="116"/>
        <v>0</v>
      </c>
      <c r="FM53" s="3">
        <f t="shared" si="117"/>
        <v>0</v>
      </c>
      <c r="FN53" s="3">
        <f t="shared" si="118"/>
        <v>0</v>
      </c>
      <c r="FO53" s="2">
        <f t="shared" si="33"/>
        <v>0</v>
      </c>
      <c r="FP53" s="2">
        <f t="shared" si="34"/>
        <v>0</v>
      </c>
      <c r="FQ53" s="2">
        <f t="shared" si="119"/>
        <v>0</v>
      </c>
      <c r="FR53" s="6" t="str">
        <f>IF(A53=1,1,IF(DW53="","",COUNTA($DW$31:DW53)+1))</f>
        <v/>
      </c>
      <c r="FS53" s="6" t="str">
        <f t="shared" si="35"/>
        <v/>
      </c>
      <c r="FT53" s="43">
        <f t="shared" si="120"/>
        <v>0</v>
      </c>
      <c r="FU53" s="23">
        <f t="shared" si="121"/>
        <v>0</v>
      </c>
      <c r="FV53" s="21">
        <f t="shared" si="122"/>
        <v>0</v>
      </c>
    </row>
    <row r="54" spans="1:178">
      <c r="A54" s="4" t="str">
        <f t="shared" si="36"/>
        <v/>
      </c>
      <c r="B54" s="33"/>
      <c r="C54" s="33"/>
      <c r="D54" s="33"/>
      <c r="E54" s="33"/>
      <c r="F54" s="33"/>
      <c r="G54" s="11" t="str">
        <f t="shared" si="2"/>
        <v/>
      </c>
      <c r="H54" s="3" t="str">
        <f t="shared" si="37"/>
        <v/>
      </c>
      <c r="I54" s="3" t="str">
        <f t="shared" si="3"/>
        <v/>
      </c>
      <c r="J54" s="3" t="str">
        <f t="shared" si="38"/>
        <v/>
      </c>
      <c r="K54" s="3" t="str">
        <f t="shared" si="4"/>
        <v/>
      </c>
      <c r="L54" s="2" t="str">
        <f t="shared" si="5"/>
        <v/>
      </c>
      <c r="M54" s="8" t="str">
        <f t="shared" si="39"/>
        <v/>
      </c>
      <c r="N54" s="8" t="str">
        <f t="shared" si="6"/>
        <v/>
      </c>
      <c r="O54" s="8" t="str">
        <f t="shared" si="40"/>
        <v/>
      </c>
      <c r="P54" s="8" t="str">
        <f t="shared" si="7"/>
        <v/>
      </c>
      <c r="Q54" s="2" t="str">
        <f t="shared" si="8"/>
        <v/>
      </c>
      <c r="R54" s="3" t="str">
        <f t="shared" si="9"/>
        <v/>
      </c>
      <c r="S54" s="3" t="str">
        <f t="shared" si="10"/>
        <v/>
      </c>
      <c r="T54" s="3" t="str">
        <f t="shared" si="41"/>
        <v/>
      </c>
      <c r="U54" s="8" t="str">
        <f t="shared" si="11"/>
        <v/>
      </c>
      <c r="V54" s="2" t="str">
        <f t="shared" si="12"/>
        <v/>
      </c>
      <c r="W54" s="2" t="str">
        <f t="shared" si="13"/>
        <v/>
      </c>
      <c r="X54" s="2" t="str">
        <f t="shared" si="123"/>
        <v/>
      </c>
      <c r="Y54" s="2" t="str">
        <f t="shared" si="14"/>
        <v/>
      </c>
      <c r="Z54" s="46" t="str">
        <f t="shared" si="42"/>
        <v/>
      </c>
      <c r="AA54" s="46" t="str">
        <f t="shared" si="43"/>
        <v/>
      </c>
      <c r="AB54" s="47"/>
      <c r="AC54" s="46" t="str">
        <f t="shared" si="44"/>
        <v/>
      </c>
      <c r="AD54" s="47" t="str">
        <f t="shared" si="128"/>
        <v/>
      </c>
      <c r="AE54" s="48" t="str">
        <f t="shared" si="46"/>
        <v/>
      </c>
      <c r="AF54" s="49" t="str">
        <f t="shared" si="130"/>
        <v/>
      </c>
      <c r="AG54" s="49" t="str">
        <f t="shared" si="130"/>
        <v/>
      </c>
      <c r="AH54" s="49" t="str">
        <f t="shared" si="130"/>
        <v/>
      </c>
      <c r="AI54" s="47" t="str">
        <f t="shared" si="130"/>
        <v/>
      </c>
      <c r="AJ54" s="47" t="str">
        <f t="shared" si="130"/>
        <v/>
      </c>
      <c r="AK54" s="46" t="str">
        <f t="shared" si="130"/>
        <v/>
      </c>
      <c r="AL54" s="47"/>
      <c r="AM54" s="53" t="str">
        <f t="shared" si="48"/>
        <v/>
      </c>
      <c r="AN54" s="50" t="str">
        <f t="shared" si="49"/>
        <v/>
      </c>
      <c r="AO54" s="53" t="s">
        <v>85</v>
      </c>
      <c r="AP54" s="52" t="str">
        <f t="shared" si="50"/>
        <v/>
      </c>
      <c r="AQ54" s="52" t="str">
        <f t="shared" si="51"/>
        <v/>
      </c>
      <c r="AR54" s="47">
        <f t="shared" si="52"/>
        <v>0.37</v>
      </c>
      <c r="AS54" s="53" t="str">
        <f t="shared" si="53"/>
        <v/>
      </c>
      <c r="AT54" s="52" t="str">
        <f t="shared" si="54"/>
        <v/>
      </c>
      <c r="AU54" s="9" t="str">
        <f t="shared" si="55"/>
        <v/>
      </c>
      <c r="AV54" s="9" t="str">
        <f t="shared" si="56"/>
        <v/>
      </c>
      <c r="AW54" s="12" t="str">
        <f t="shared" si="57"/>
        <v/>
      </c>
      <c r="AX54" s="9" t="str">
        <f t="shared" si="58"/>
        <v/>
      </c>
      <c r="AY54" s="12" t="str">
        <f t="shared" si="59"/>
        <v/>
      </c>
      <c r="AZ54" s="10" t="str">
        <f t="shared" si="60"/>
        <v/>
      </c>
      <c r="BA54" s="10" t="str">
        <f t="shared" si="61"/>
        <v/>
      </c>
      <c r="BB54" s="10" t="str">
        <f t="shared" si="62"/>
        <v/>
      </c>
      <c r="BC54" s="10" t="str">
        <f t="shared" si="63"/>
        <v/>
      </c>
      <c r="BD54" s="10" t="str">
        <f t="shared" si="64"/>
        <v/>
      </c>
      <c r="BE54" s="12" t="str">
        <f t="shared" si="65"/>
        <v/>
      </c>
      <c r="BF54" s="9" t="str">
        <f t="shared" si="66"/>
        <v/>
      </c>
      <c r="BG54" s="9" t="str">
        <f t="shared" si="67"/>
        <v/>
      </c>
      <c r="BH54" s="7" t="str">
        <f t="shared" si="68"/>
        <v/>
      </c>
      <c r="BI54" s="7" t="str">
        <f t="shared" si="69"/>
        <v/>
      </c>
      <c r="BJ54" s="12" t="str">
        <f t="shared" si="70"/>
        <v/>
      </c>
      <c r="BK54" s="80" t="str">
        <f t="shared" si="71"/>
        <v/>
      </c>
      <c r="BL54" s="7" t="str">
        <f t="shared" si="72"/>
        <v/>
      </c>
      <c r="BM54" s="7" t="str">
        <f t="shared" si="124"/>
        <v/>
      </c>
      <c r="BN54" s="12" t="str">
        <f t="shared" si="73"/>
        <v/>
      </c>
      <c r="BO54" s="9" t="str">
        <f t="shared" si="74"/>
        <v/>
      </c>
      <c r="BP54" s="2" t="str">
        <f t="shared" si="75"/>
        <v/>
      </c>
      <c r="BQ54" s="2" t="str">
        <f t="shared" si="76"/>
        <v/>
      </c>
      <c r="BR54" s="20" t="str">
        <f t="shared" si="131"/>
        <v/>
      </c>
      <c r="BS54" s="20" t="str">
        <f t="shared" si="131"/>
        <v/>
      </c>
      <c r="BT54" s="20" t="str">
        <f t="shared" si="131"/>
        <v/>
      </c>
      <c r="BU54" s="86" t="str">
        <f t="shared" si="78"/>
        <v/>
      </c>
      <c r="BV54" s="86" t="str">
        <f t="shared" si="79"/>
        <v/>
      </c>
      <c r="BW54" s="20" t="str">
        <f t="shared" si="131"/>
        <v/>
      </c>
      <c r="BX54" s="86" t="str">
        <f t="shared" si="131"/>
        <v/>
      </c>
      <c r="BY54" s="86" t="str">
        <f t="shared" si="131"/>
        <v/>
      </c>
      <c r="BZ54" s="86" t="str">
        <f t="shared" si="131"/>
        <v/>
      </c>
      <c r="CA54" s="86" t="str">
        <f t="shared" si="131"/>
        <v/>
      </c>
      <c r="CB54" s="86" t="str">
        <f t="shared" si="131"/>
        <v/>
      </c>
      <c r="CC54" s="86" t="str">
        <f t="shared" si="131"/>
        <v/>
      </c>
      <c r="CD54" s="86" t="str">
        <f t="shared" si="131"/>
        <v/>
      </c>
      <c r="CE54" s="20" t="str">
        <f t="shared" si="125"/>
        <v/>
      </c>
      <c r="CF54" s="14" t="str">
        <f t="shared" si="81"/>
        <v/>
      </c>
      <c r="CG54" s="14" t="str">
        <f t="shared" si="82"/>
        <v/>
      </c>
      <c r="CH54" s="8">
        <f t="shared" si="83"/>
        <v>0</v>
      </c>
      <c r="CI54" s="9" t="str">
        <f t="shared" si="84"/>
        <v/>
      </c>
      <c r="CJ54" s="9" t="str">
        <f t="shared" si="85"/>
        <v/>
      </c>
      <c r="CK54" s="9" t="str">
        <f t="shared" si="86"/>
        <v/>
      </c>
      <c r="CL54" s="9" t="str">
        <f t="shared" si="87"/>
        <v/>
      </c>
      <c r="CM54" s="9" t="str">
        <f t="shared" si="88"/>
        <v/>
      </c>
      <c r="CN54" s="9" t="str">
        <f t="shared" si="89"/>
        <v/>
      </c>
      <c r="CO54" s="9" t="str">
        <f t="shared" si="90"/>
        <v/>
      </c>
      <c r="CP54" s="9" t="str">
        <f t="shared" si="90"/>
        <v/>
      </c>
      <c r="CQ54" s="9" t="str">
        <f t="shared" si="90"/>
        <v/>
      </c>
      <c r="CR54" s="9" t="str">
        <f t="shared" si="90"/>
        <v/>
      </c>
      <c r="CS54" s="9" t="str">
        <f t="shared" si="90"/>
        <v/>
      </c>
      <c r="CT54" s="9" t="str">
        <f t="shared" si="90"/>
        <v/>
      </c>
      <c r="CU54" s="9" t="str">
        <f t="shared" si="90"/>
        <v/>
      </c>
      <c r="CV54" s="9" t="str">
        <f t="shared" si="91"/>
        <v/>
      </c>
      <c r="CW54" s="9" t="str">
        <f t="shared" si="92"/>
        <v/>
      </c>
      <c r="CX54" s="9" t="str">
        <f t="shared" si="92"/>
        <v/>
      </c>
      <c r="CY54" s="9" t="str">
        <f t="shared" si="92"/>
        <v/>
      </c>
      <c r="CZ54" s="9" t="str">
        <f t="shared" si="92"/>
        <v/>
      </c>
      <c r="DA54" s="9" t="str">
        <f t="shared" si="92"/>
        <v/>
      </c>
      <c r="DB54" s="9" t="str">
        <f t="shared" si="92"/>
        <v/>
      </c>
      <c r="DC54" s="9" t="str">
        <f t="shared" si="92"/>
        <v/>
      </c>
      <c r="DD54" s="2" t="str">
        <f t="shared" si="93"/>
        <v/>
      </c>
      <c r="DE54" s="2" t="str">
        <f t="shared" si="94"/>
        <v/>
      </c>
      <c r="DF54" s="2" t="str">
        <f t="shared" si="95"/>
        <v/>
      </c>
      <c r="DG54" s="2" t="str">
        <f t="shared" si="96"/>
        <v/>
      </c>
      <c r="DH54" s="2" t="str">
        <f t="shared" si="97"/>
        <v/>
      </c>
      <c r="DI54" s="2" t="str">
        <f t="shared" si="98"/>
        <v/>
      </c>
      <c r="DJ54" s="2" t="str">
        <f t="shared" si="99"/>
        <v/>
      </c>
      <c r="DK54" s="2" t="str">
        <f t="shared" si="100"/>
        <v/>
      </c>
      <c r="DL54" s="16" t="str">
        <f t="shared" si="101"/>
        <v/>
      </c>
      <c r="DM54" s="16" t="str">
        <f t="shared" si="102"/>
        <v/>
      </c>
      <c r="DN54" s="16" t="str">
        <f t="shared" si="103"/>
        <v/>
      </c>
      <c r="DO54" s="72" t="str">
        <f t="shared" si="104"/>
        <v/>
      </c>
      <c r="DP54" s="16" t="str">
        <f t="shared" si="105"/>
        <v/>
      </c>
      <c r="DQ54" s="16" t="str">
        <f t="shared" si="106"/>
        <v/>
      </c>
      <c r="DR54" s="2" t="str">
        <f t="shared" si="107"/>
        <v/>
      </c>
      <c r="DS54" s="2" t="str">
        <f t="shared" si="108"/>
        <v/>
      </c>
      <c r="DT54" s="2" t="str">
        <f t="shared" si="109"/>
        <v/>
      </c>
      <c r="DU54" s="2" t="str">
        <f t="shared" si="110"/>
        <v/>
      </c>
      <c r="DV54" s="15"/>
      <c r="DW54" s="18"/>
      <c r="DX54" s="17"/>
      <c r="DY54" s="47" t="str">
        <f t="shared" si="129"/>
        <v/>
      </c>
      <c r="DZ54" s="47" t="str">
        <f t="shared" si="129"/>
        <v/>
      </c>
      <c r="EA54" s="47" t="str">
        <f t="shared" si="129"/>
        <v/>
      </c>
      <c r="EB54" s="47" t="str">
        <f t="shared" si="129"/>
        <v/>
      </c>
      <c r="EC54" s="49" t="str">
        <f t="shared" si="129"/>
        <v/>
      </c>
      <c r="ED54" s="49" t="str">
        <f t="shared" si="129"/>
        <v/>
      </c>
      <c r="EE54" s="47" t="str">
        <f t="shared" si="129"/>
        <v/>
      </c>
      <c r="EF54" s="47" t="str">
        <f t="shared" si="129"/>
        <v/>
      </c>
      <c r="EG54" s="47" t="str">
        <f t="shared" si="129"/>
        <v/>
      </c>
      <c r="EH54" s="6">
        <f t="shared" si="16"/>
        <v>0</v>
      </c>
      <c r="EI54" s="6">
        <f t="shared" si="17"/>
        <v>0</v>
      </c>
      <c r="EJ54" s="2" t="str">
        <f t="shared" si="18"/>
        <v/>
      </c>
      <c r="EK54" s="2" t="str">
        <f t="shared" si="19"/>
        <v/>
      </c>
      <c r="EL54" s="2" t="str">
        <f t="shared" si="127"/>
        <v/>
      </c>
      <c r="EM54" s="2" t="str">
        <f t="shared" si="21"/>
        <v/>
      </c>
      <c r="EN54" s="2" t="str">
        <f t="shared" si="22"/>
        <v/>
      </c>
      <c r="EO54" s="2">
        <f t="shared" si="23"/>
        <v>0</v>
      </c>
      <c r="EP54" s="2">
        <f t="shared" si="111"/>
        <v>0</v>
      </c>
      <c r="EQ54" s="2"/>
      <c r="ER54" s="2"/>
      <c r="ES54" s="2"/>
      <c r="ET54" s="2"/>
      <c r="EU54" s="2"/>
      <c r="EV54" s="2"/>
      <c r="EW54" s="2">
        <f t="shared" si="24"/>
        <v>0</v>
      </c>
      <c r="EX54" s="2">
        <f t="shared" si="25"/>
        <v>0</v>
      </c>
      <c r="EY54" s="2">
        <f t="shared" si="112"/>
        <v>0</v>
      </c>
      <c r="EZ54" s="2">
        <f t="shared" si="26"/>
        <v>0</v>
      </c>
      <c r="FA54" s="2">
        <f t="shared" si="27"/>
        <v>0</v>
      </c>
      <c r="FB54" s="59"/>
      <c r="FC54" s="2">
        <f t="shared" si="28"/>
        <v>0</v>
      </c>
      <c r="FD54" s="2">
        <f t="shared" si="113"/>
        <v>0</v>
      </c>
      <c r="FE54" s="3">
        <f t="shared" si="126"/>
        <v>0</v>
      </c>
      <c r="FF54" s="3">
        <f t="shared" si="114"/>
        <v>0</v>
      </c>
      <c r="FG54" s="3">
        <f t="shared" si="115"/>
        <v>0</v>
      </c>
      <c r="FH54" s="3">
        <f t="shared" si="29"/>
        <v>0</v>
      </c>
      <c r="FI54" s="67">
        <f t="shared" si="30"/>
        <v>0</v>
      </c>
      <c r="FJ54" s="3">
        <f t="shared" si="31"/>
        <v>0</v>
      </c>
      <c r="FK54" s="3">
        <f t="shared" si="32"/>
        <v>0</v>
      </c>
      <c r="FL54" s="3">
        <f t="shared" si="116"/>
        <v>0</v>
      </c>
      <c r="FM54" s="3">
        <f t="shared" si="117"/>
        <v>0</v>
      </c>
      <c r="FN54" s="3">
        <f t="shared" si="118"/>
        <v>0</v>
      </c>
      <c r="FO54" s="2">
        <f t="shared" si="33"/>
        <v>0</v>
      </c>
      <c r="FP54" s="2">
        <f t="shared" si="34"/>
        <v>0</v>
      </c>
      <c r="FQ54" s="2">
        <f t="shared" si="119"/>
        <v>0</v>
      </c>
      <c r="FR54" s="6" t="str">
        <f>IF(A54=1,1,IF(DW54="","",COUNTA($DW$31:DW54)+1))</f>
        <v/>
      </c>
      <c r="FS54" s="6" t="str">
        <f t="shared" si="35"/>
        <v/>
      </c>
      <c r="FT54" s="43">
        <f t="shared" si="120"/>
        <v>0</v>
      </c>
      <c r="FU54" s="23">
        <f t="shared" si="121"/>
        <v>0</v>
      </c>
      <c r="FV54" s="21">
        <f t="shared" si="122"/>
        <v>0</v>
      </c>
    </row>
    <row r="55" spans="1:178">
      <c r="A55" s="4" t="str">
        <f t="shared" si="36"/>
        <v/>
      </c>
      <c r="B55" s="33"/>
      <c r="C55" s="33"/>
      <c r="D55" s="33"/>
      <c r="E55" s="33"/>
      <c r="F55" s="33"/>
      <c r="G55" s="11" t="str">
        <f t="shared" si="2"/>
        <v/>
      </c>
      <c r="H55" s="3" t="str">
        <f t="shared" si="37"/>
        <v/>
      </c>
      <c r="I55" s="3" t="str">
        <f t="shared" si="3"/>
        <v/>
      </c>
      <c r="J55" s="3" t="str">
        <f t="shared" si="38"/>
        <v/>
      </c>
      <c r="K55" s="3" t="str">
        <f t="shared" si="4"/>
        <v/>
      </c>
      <c r="L55" s="2" t="str">
        <f t="shared" si="5"/>
        <v/>
      </c>
      <c r="M55" s="8" t="str">
        <f t="shared" si="39"/>
        <v/>
      </c>
      <c r="N55" s="8" t="str">
        <f t="shared" si="6"/>
        <v/>
      </c>
      <c r="O55" s="8" t="str">
        <f t="shared" si="40"/>
        <v/>
      </c>
      <c r="P55" s="8" t="str">
        <f t="shared" si="7"/>
        <v/>
      </c>
      <c r="Q55" s="2" t="str">
        <f t="shared" si="8"/>
        <v/>
      </c>
      <c r="R55" s="3" t="str">
        <f t="shared" si="9"/>
        <v/>
      </c>
      <c r="S55" s="3" t="str">
        <f t="shared" si="10"/>
        <v/>
      </c>
      <c r="T55" s="3" t="str">
        <f t="shared" si="41"/>
        <v/>
      </c>
      <c r="U55" s="8" t="str">
        <f t="shared" si="11"/>
        <v/>
      </c>
      <c r="V55" s="2" t="str">
        <f t="shared" si="12"/>
        <v/>
      </c>
      <c r="W55" s="2" t="str">
        <f t="shared" si="13"/>
        <v/>
      </c>
      <c r="X55" s="2" t="str">
        <f t="shared" si="123"/>
        <v/>
      </c>
      <c r="Y55" s="2" t="str">
        <f t="shared" si="14"/>
        <v/>
      </c>
      <c r="Z55" s="46" t="str">
        <f t="shared" si="42"/>
        <v/>
      </c>
      <c r="AA55" s="46" t="str">
        <f t="shared" si="43"/>
        <v/>
      </c>
      <c r="AB55" s="47"/>
      <c r="AC55" s="46" t="str">
        <f t="shared" si="44"/>
        <v/>
      </c>
      <c r="AD55" s="47" t="str">
        <f t="shared" si="128"/>
        <v/>
      </c>
      <c r="AE55" s="48" t="str">
        <f t="shared" si="46"/>
        <v/>
      </c>
      <c r="AF55" s="49" t="str">
        <f t="shared" si="130"/>
        <v/>
      </c>
      <c r="AG55" s="49" t="str">
        <f t="shared" si="130"/>
        <v/>
      </c>
      <c r="AH55" s="49" t="str">
        <f t="shared" si="130"/>
        <v/>
      </c>
      <c r="AI55" s="47" t="str">
        <f t="shared" si="130"/>
        <v/>
      </c>
      <c r="AJ55" s="47" t="str">
        <f t="shared" si="130"/>
        <v/>
      </c>
      <c r="AK55" s="46" t="str">
        <f t="shared" si="130"/>
        <v/>
      </c>
      <c r="AL55" s="47"/>
      <c r="AM55" s="53" t="str">
        <f t="shared" si="48"/>
        <v/>
      </c>
      <c r="AN55" s="50" t="str">
        <f t="shared" si="49"/>
        <v/>
      </c>
      <c r="AO55" s="53" t="s">
        <v>85</v>
      </c>
      <c r="AP55" s="52" t="str">
        <f t="shared" si="50"/>
        <v/>
      </c>
      <c r="AQ55" s="52" t="str">
        <f t="shared" si="51"/>
        <v/>
      </c>
      <c r="AR55" s="47">
        <f t="shared" si="52"/>
        <v>0.37</v>
      </c>
      <c r="AS55" s="53" t="str">
        <f t="shared" si="53"/>
        <v/>
      </c>
      <c r="AT55" s="52" t="str">
        <f t="shared" si="54"/>
        <v/>
      </c>
      <c r="AU55" s="9" t="str">
        <f t="shared" si="55"/>
        <v/>
      </c>
      <c r="AV55" s="9" t="str">
        <f t="shared" si="56"/>
        <v/>
      </c>
      <c r="AW55" s="12" t="str">
        <f t="shared" si="57"/>
        <v/>
      </c>
      <c r="AX55" s="9" t="str">
        <f t="shared" si="58"/>
        <v/>
      </c>
      <c r="AY55" s="12" t="str">
        <f t="shared" si="59"/>
        <v/>
      </c>
      <c r="AZ55" s="10" t="str">
        <f t="shared" si="60"/>
        <v/>
      </c>
      <c r="BA55" s="10" t="str">
        <f t="shared" si="61"/>
        <v/>
      </c>
      <c r="BB55" s="10" t="str">
        <f t="shared" si="62"/>
        <v/>
      </c>
      <c r="BC55" s="10" t="str">
        <f t="shared" si="63"/>
        <v/>
      </c>
      <c r="BD55" s="10" t="str">
        <f t="shared" si="64"/>
        <v/>
      </c>
      <c r="BE55" s="12" t="str">
        <f t="shared" si="65"/>
        <v/>
      </c>
      <c r="BF55" s="9" t="str">
        <f t="shared" si="66"/>
        <v/>
      </c>
      <c r="BG55" s="9" t="str">
        <f t="shared" si="67"/>
        <v/>
      </c>
      <c r="BH55" s="7" t="str">
        <f t="shared" si="68"/>
        <v/>
      </c>
      <c r="BI55" s="7" t="str">
        <f t="shared" si="69"/>
        <v/>
      </c>
      <c r="BJ55" s="12" t="str">
        <f t="shared" si="70"/>
        <v/>
      </c>
      <c r="BK55" s="80" t="str">
        <f t="shared" si="71"/>
        <v/>
      </c>
      <c r="BL55" s="7" t="str">
        <f t="shared" si="72"/>
        <v/>
      </c>
      <c r="BM55" s="7" t="str">
        <f t="shared" si="124"/>
        <v/>
      </c>
      <c r="BN55" s="12" t="str">
        <f t="shared" si="73"/>
        <v/>
      </c>
      <c r="BO55" s="9" t="str">
        <f t="shared" si="74"/>
        <v/>
      </c>
      <c r="BP55" s="2" t="str">
        <f t="shared" si="75"/>
        <v/>
      </c>
      <c r="BQ55" s="2" t="str">
        <f t="shared" si="76"/>
        <v/>
      </c>
      <c r="BR55" s="20" t="str">
        <f t="shared" si="131"/>
        <v/>
      </c>
      <c r="BS55" s="20" t="str">
        <f t="shared" si="131"/>
        <v/>
      </c>
      <c r="BT55" s="20" t="str">
        <f t="shared" si="131"/>
        <v/>
      </c>
      <c r="BU55" s="86" t="str">
        <f t="shared" si="78"/>
        <v/>
      </c>
      <c r="BV55" s="86" t="str">
        <f t="shared" si="79"/>
        <v/>
      </c>
      <c r="BW55" s="20" t="str">
        <f t="shared" si="131"/>
        <v/>
      </c>
      <c r="BX55" s="86" t="str">
        <f t="shared" si="131"/>
        <v/>
      </c>
      <c r="BY55" s="86" t="str">
        <f t="shared" si="131"/>
        <v/>
      </c>
      <c r="BZ55" s="86" t="str">
        <f t="shared" si="131"/>
        <v/>
      </c>
      <c r="CA55" s="86" t="str">
        <f t="shared" si="131"/>
        <v/>
      </c>
      <c r="CB55" s="86" t="str">
        <f t="shared" si="131"/>
        <v/>
      </c>
      <c r="CC55" s="86" t="str">
        <f t="shared" si="131"/>
        <v/>
      </c>
      <c r="CD55" s="86" t="str">
        <f t="shared" si="131"/>
        <v/>
      </c>
      <c r="CE55" s="20" t="str">
        <f t="shared" si="125"/>
        <v/>
      </c>
      <c r="CF55" s="14" t="str">
        <f t="shared" si="81"/>
        <v/>
      </c>
      <c r="CG55" s="14" t="str">
        <f t="shared" si="82"/>
        <v/>
      </c>
      <c r="CH55" s="8">
        <f t="shared" si="83"/>
        <v>0</v>
      </c>
      <c r="CI55" s="9" t="str">
        <f t="shared" si="84"/>
        <v/>
      </c>
      <c r="CJ55" s="9" t="str">
        <f t="shared" si="85"/>
        <v/>
      </c>
      <c r="CK55" s="9" t="str">
        <f t="shared" si="86"/>
        <v/>
      </c>
      <c r="CL55" s="9" t="str">
        <f t="shared" si="87"/>
        <v/>
      </c>
      <c r="CM55" s="9" t="str">
        <f t="shared" si="88"/>
        <v/>
      </c>
      <c r="CN55" s="9" t="str">
        <f t="shared" si="89"/>
        <v/>
      </c>
      <c r="CO55" s="9" t="str">
        <f t="shared" si="90"/>
        <v/>
      </c>
      <c r="CP55" s="9" t="str">
        <f t="shared" si="90"/>
        <v/>
      </c>
      <c r="CQ55" s="9" t="str">
        <f t="shared" si="90"/>
        <v/>
      </c>
      <c r="CR55" s="9" t="str">
        <f t="shared" si="90"/>
        <v/>
      </c>
      <c r="CS55" s="9" t="str">
        <f t="shared" si="90"/>
        <v/>
      </c>
      <c r="CT55" s="9" t="str">
        <f t="shared" si="90"/>
        <v/>
      </c>
      <c r="CU55" s="9" t="str">
        <f t="shared" si="90"/>
        <v/>
      </c>
      <c r="CV55" s="9" t="str">
        <f t="shared" si="91"/>
        <v/>
      </c>
      <c r="CW55" s="9" t="str">
        <f t="shared" si="92"/>
        <v/>
      </c>
      <c r="CX55" s="9" t="str">
        <f t="shared" si="92"/>
        <v/>
      </c>
      <c r="CY55" s="9" t="str">
        <f t="shared" si="92"/>
        <v/>
      </c>
      <c r="CZ55" s="9" t="str">
        <f t="shared" si="92"/>
        <v/>
      </c>
      <c r="DA55" s="9" t="str">
        <f t="shared" si="92"/>
        <v/>
      </c>
      <c r="DB55" s="9" t="str">
        <f t="shared" si="92"/>
        <v/>
      </c>
      <c r="DC55" s="9" t="str">
        <f t="shared" si="92"/>
        <v/>
      </c>
      <c r="DD55" s="2" t="str">
        <f t="shared" si="93"/>
        <v/>
      </c>
      <c r="DE55" s="2" t="str">
        <f t="shared" si="94"/>
        <v/>
      </c>
      <c r="DF55" s="2" t="str">
        <f t="shared" si="95"/>
        <v/>
      </c>
      <c r="DG55" s="2" t="str">
        <f t="shared" si="96"/>
        <v/>
      </c>
      <c r="DH55" s="2" t="str">
        <f t="shared" si="97"/>
        <v/>
      </c>
      <c r="DI55" s="2" t="str">
        <f t="shared" si="98"/>
        <v/>
      </c>
      <c r="DJ55" s="2" t="str">
        <f t="shared" si="99"/>
        <v/>
      </c>
      <c r="DK55" s="2" t="str">
        <f t="shared" si="100"/>
        <v/>
      </c>
      <c r="DL55" s="16" t="str">
        <f t="shared" si="101"/>
        <v/>
      </c>
      <c r="DM55" s="16" t="str">
        <f t="shared" si="102"/>
        <v/>
      </c>
      <c r="DN55" s="16" t="str">
        <f t="shared" si="103"/>
        <v/>
      </c>
      <c r="DO55" s="72" t="str">
        <f t="shared" si="104"/>
        <v/>
      </c>
      <c r="DP55" s="16" t="str">
        <f t="shared" si="105"/>
        <v/>
      </c>
      <c r="DQ55" s="16" t="str">
        <f t="shared" si="106"/>
        <v/>
      </c>
      <c r="DR55" s="2" t="str">
        <f t="shared" si="107"/>
        <v/>
      </c>
      <c r="DS55" s="2" t="str">
        <f t="shared" si="108"/>
        <v/>
      </c>
      <c r="DT55" s="2" t="str">
        <f t="shared" si="109"/>
        <v/>
      </c>
      <c r="DU55" s="2" t="str">
        <f t="shared" si="110"/>
        <v/>
      </c>
      <c r="DV55" s="15"/>
      <c r="DW55" s="18"/>
      <c r="DX55" s="17"/>
      <c r="DY55" s="47" t="str">
        <f t="shared" si="129"/>
        <v/>
      </c>
      <c r="DZ55" s="47" t="str">
        <f t="shared" si="129"/>
        <v/>
      </c>
      <c r="EA55" s="47" t="str">
        <f t="shared" si="129"/>
        <v/>
      </c>
      <c r="EB55" s="47" t="str">
        <f t="shared" si="129"/>
        <v/>
      </c>
      <c r="EC55" s="49" t="str">
        <f t="shared" si="129"/>
        <v/>
      </c>
      <c r="ED55" s="49" t="str">
        <f t="shared" si="129"/>
        <v/>
      </c>
      <c r="EE55" s="47" t="str">
        <f t="shared" si="129"/>
        <v/>
      </c>
      <c r="EF55" s="47" t="str">
        <f t="shared" si="129"/>
        <v/>
      </c>
      <c r="EG55" s="47" t="str">
        <f t="shared" si="129"/>
        <v/>
      </c>
      <c r="EH55" s="6">
        <f t="shared" si="16"/>
        <v>0</v>
      </c>
      <c r="EI55" s="6">
        <f t="shared" si="17"/>
        <v>0</v>
      </c>
      <c r="EJ55" s="2" t="str">
        <f t="shared" si="18"/>
        <v/>
      </c>
      <c r="EK55" s="2" t="str">
        <f t="shared" si="19"/>
        <v/>
      </c>
      <c r="EL55" s="2" t="str">
        <f t="shared" si="127"/>
        <v/>
      </c>
      <c r="EM55" s="2" t="str">
        <f t="shared" si="21"/>
        <v/>
      </c>
      <c r="EN55" s="2" t="str">
        <f t="shared" si="22"/>
        <v/>
      </c>
      <c r="EO55" s="2">
        <f t="shared" si="23"/>
        <v>0</v>
      </c>
      <c r="EP55" s="2">
        <f t="shared" si="111"/>
        <v>0</v>
      </c>
      <c r="EQ55" s="2"/>
      <c r="ER55" s="2"/>
      <c r="ES55" s="2"/>
      <c r="ET55" s="2"/>
      <c r="EU55" s="2"/>
      <c r="EV55" s="2"/>
      <c r="EW55" s="2">
        <f t="shared" si="24"/>
        <v>0</v>
      </c>
      <c r="EX55" s="2">
        <f t="shared" si="25"/>
        <v>0</v>
      </c>
      <c r="EY55" s="2">
        <f t="shared" si="112"/>
        <v>0</v>
      </c>
      <c r="EZ55" s="2">
        <f t="shared" si="26"/>
        <v>0</v>
      </c>
      <c r="FA55" s="2">
        <f t="shared" si="27"/>
        <v>0</v>
      </c>
      <c r="FB55" s="59"/>
      <c r="FC55" s="2">
        <f t="shared" si="28"/>
        <v>0</v>
      </c>
      <c r="FD55" s="2">
        <f t="shared" si="113"/>
        <v>0</v>
      </c>
      <c r="FE55" s="3">
        <f t="shared" si="126"/>
        <v>0</v>
      </c>
      <c r="FF55" s="3">
        <f t="shared" si="114"/>
        <v>0</v>
      </c>
      <c r="FG55" s="3">
        <f t="shared" si="115"/>
        <v>0</v>
      </c>
      <c r="FH55" s="3">
        <f t="shared" si="29"/>
        <v>0</v>
      </c>
      <c r="FI55" s="67">
        <f t="shared" si="30"/>
        <v>0</v>
      </c>
      <c r="FJ55" s="3">
        <f t="shared" si="31"/>
        <v>0</v>
      </c>
      <c r="FK55" s="3">
        <f t="shared" si="32"/>
        <v>0</v>
      </c>
      <c r="FL55" s="3">
        <f t="shared" si="116"/>
        <v>0</v>
      </c>
      <c r="FM55" s="3">
        <f t="shared" si="117"/>
        <v>0</v>
      </c>
      <c r="FN55" s="3">
        <f t="shared" si="118"/>
        <v>0</v>
      </c>
      <c r="FO55" s="2">
        <f t="shared" si="33"/>
        <v>0</v>
      </c>
      <c r="FP55" s="2">
        <f t="shared" si="34"/>
        <v>0</v>
      </c>
      <c r="FQ55" s="2">
        <f t="shared" si="119"/>
        <v>0</v>
      </c>
      <c r="FR55" s="6" t="str">
        <f>IF(A55=1,1,IF(DW55="","",COUNTA($DW$31:DW55)+1))</f>
        <v/>
      </c>
      <c r="FS55" s="6" t="str">
        <f t="shared" si="35"/>
        <v/>
      </c>
      <c r="FT55" s="43">
        <f t="shared" si="120"/>
        <v>0</v>
      </c>
      <c r="FU55" s="23">
        <f t="shared" si="121"/>
        <v>0</v>
      </c>
      <c r="FV55" s="21">
        <f t="shared" si="122"/>
        <v>0</v>
      </c>
    </row>
    <row r="56" spans="1:178">
      <c r="A56" s="4" t="str">
        <f t="shared" si="36"/>
        <v/>
      </c>
      <c r="B56" s="33"/>
      <c r="C56" s="33"/>
      <c r="D56" s="33"/>
      <c r="E56" s="33"/>
      <c r="F56" s="33"/>
      <c r="G56" s="11" t="str">
        <f t="shared" si="2"/>
        <v/>
      </c>
      <c r="H56" s="3" t="str">
        <f t="shared" si="37"/>
        <v/>
      </c>
      <c r="I56" s="3" t="str">
        <f t="shared" si="3"/>
        <v/>
      </c>
      <c r="J56" s="3" t="str">
        <f t="shared" si="38"/>
        <v/>
      </c>
      <c r="K56" s="3" t="str">
        <f t="shared" si="4"/>
        <v/>
      </c>
      <c r="L56" s="2" t="str">
        <f t="shared" si="5"/>
        <v/>
      </c>
      <c r="M56" s="8" t="str">
        <f t="shared" si="39"/>
        <v/>
      </c>
      <c r="N56" s="8" t="str">
        <f t="shared" si="6"/>
        <v/>
      </c>
      <c r="O56" s="8" t="str">
        <f t="shared" si="40"/>
        <v/>
      </c>
      <c r="P56" s="8" t="str">
        <f t="shared" si="7"/>
        <v/>
      </c>
      <c r="Q56" s="2" t="str">
        <f t="shared" si="8"/>
        <v/>
      </c>
      <c r="R56" s="3" t="str">
        <f t="shared" si="9"/>
        <v/>
      </c>
      <c r="S56" s="3" t="str">
        <f t="shared" si="10"/>
        <v/>
      </c>
      <c r="T56" s="3" t="str">
        <f t="shared" si="41"/>
        <v/>
      </c>
      <c r="U56" s="8" t="str">
        <f t="shared" si="11"/>
        <v/>
      </c>
      <c r="V56" s="2" t="str">
        <f t="shared" si="12"/>
        <v/>
      </c>
      <c r="W56" s="2" t="str">
        <f t="shared" si="13"/>
        <v/>
      </c>
      <c r="X56" s="2" t="str">
        <f t="shared" si="123"/>
        <v/>
      </c>
      <c r="Y56" s="2" t="str">
        <f t="shared" si="14"/>
        <v/>
      </c>
      <c r="Z56" s="46" t="str">
        <f t="shared" si="42"/>
        <v/>
      </c>
      <c r="AA56" s="46" t="str">
        <f t="shared" si="43"/>
        <v/>
      </c>
      <c r="AB56" s="47"/>
      <c r="AC56" s="46" t="str">
        <f t="shared" si="44"/>
        <v/>
      </c>
      <c r="AD56" s="47" t="str">
        <f t="shared" si="128"/>
        <v/>
      </c>
      <c r="AE56" s="48" t="str">
        <f t="shared" si="46"/>
        <v/>
      </c>
      <c r="AF56" s="49" t="str">
        <f t="shared" si="130"/>
        <v/>
      </c>
      <c r="AG56" s="49" t="str">
        <f t="shared" si="130"/>
        <v/>
      </c>
      <c r="AH56" s="49" t="str">
        <f t="shared" si="130"/>
        <v/>
      </c>
      <c r="AI56" s="47" t="str">
        <f t="shared" si="130"/>
        <v/>
      </c>
      <c r="AJ56" s="47" t="str">
        <f t="shared" si="130"/>
        <v/>
      </c>
      <c r="AK56" s="46" t="str">
        <f t="shared" si="130"/>
        <v/>
      </c>
      <c r="AL56" s="47"/>
      <c r="AM56" s="53" t="str">
        <f t="shared" si="48"/>
        <v/>
      </c>
      <c r="AN56" s="50" t="str">
        <f t="shared" si="49"/>
        <v/>
      </c>
      <c r="AO56" s="53" t="s">
        <v>85</v>
      </c>
      <c r="AP56" s="52" t="str">
        <f t="shared" si="50"/>
        <v/>
      </c>
      <c r="AQ56" s="52" t="str">
        <f t="shared" si="51"/>
        <v/>
      </c>
      <c r="AR56" s="47">
        <f t="shared" si="52"/>
        <v>0.37</v>
      </c>
      <c r="AS56" s="53" t="str">
        <f t="shared" si="53"/>
        <v/>
      </c>
      <c r="AT56" s="52" t="str">
        <f t="shared" si="54"/>
        <v/>
      </c>
      <c r="AU56" s="9" t="str">
        <f t="shared" si="55"/>
        <v/>
      </c>
      <c r="AV56" s="9" t="str">
        <f t="shared" si="56"/>
        <v/>
      </c>
      <c r="AW56" s="12" t="str">
        <f t="shared" si="57"/>
        <v/>
      </c>
      <c r="AX56" s="9" t="str">
        <f t="shared" si="58"/>
        <v/>
      </c>
      <c r="AY56" s="12" t="str">
        <f t="shared" si="59"/>
        <v/>
      </c>
      <c r="AZ56" s="10" t="str">
        <f t="shared" si="60"/>
        <v/>
      </c>
      <c r="BA56" s="10" t="str">
        <f t="shared" si="61"/>
        <v/>
      </c>
      <c r="BB56" s="10" t="str">
        <f t="shared" si="62"/>
        <v/>
      </c>
      <c r="BC56" s="10" t="str">
        <f t="shared" si="63"/>
        <v/>
      </c>
      <c r="BD56" s="10" t="str">
        <f t="shared" si="64"/>
        <v/>
      </c>
      <c r="BE56" s="12" t="str">
        <f t="shared" si="65"/>
        <v/>
      </c>
      <c r="BF56" s="9" t="str">
        <f t="shared" si="66"/>
        <v/>
      </c>
      <c r="BG56" s="9" t="str">
        <f t="shared" si="67"/>
        <v/>
      </c>
      <c r="BH56" s="7" t="str">
        <f t="shared" si="68"/>
        <v/>
      </c>
      <c r="BI56" s="7" t="str">
        <f t="shared" si="69"/>
        <v/>
      </c>
      <c r="BJ56" s="12" t="str">
        <f t="shared" si="70"/>
        <v/>
      </c>
      <c r="BK56" s="80" t="str">
        <f t="shared" si="71"/>
        <v/>
      </c>
      <c r="BL56" s="7" t="str">
        <f t="shared" si="72"/>
        <v/>
      </c>
      <c r="BM56" s="7" t="str">
        <f t="shared" si="124"/>
        <v/>
      </c>
      <c r="BN56" s="12" t="str">
        <f t="shared" si="73"/>
        <v/>
      </c>
      <c r="BO56" s="9" t="str">
        <f t="shared" si="74"/>
        <v/>
      </c>
      <c r="BP56" s="2" t="str">
        <f t="shared" si="75"/>
        <v/>
      </c>
      <c r="BQ56" s="2" t="str">
        <f t="shared" si="76"/>
        <v/>
      </c>
      <c r="BR56" s="20" t="str">
        <f t="shared" si="131"/>
        <v/>
      </c>
      <c r="BS56" s="20" t="str">
        <f t="shared" si="131"/>
        <v/>
      </c>
      <c r="BT56" s="20" t="str">
        <f t="shared" si="131"/>
        <v/>
      </c>
      <c r="BU56" s="86" t="str">
        <f t="shared" si="78"/>
        <v/>
      </c>
      <c r="BV56" s="86" t="str">
        <f t="shared" si="79"/>
        <v/>
      </c>
      <c r="BW56" s="20" t="str">
        <f t="shared" si="131"/>
        <v/>
      </c>
      <c r="BX56" s="86" t="str">
        <f t="shared" si="131"/>
        <v/>
      </c>
      <c r="BY56" s="86" t="str">
        <f t="shared" si="131"/>
        <v/>
      </c>
      <c r="BZ56" s="86" t="str">
        <f t="shared" si="131"/>
        <v/>
      </c>
      <c r="CA56" s="86" t="str">
        <f t="shared" si="131"/>
        <v/>
      </c>
      <c r="CB56" s="86" t="str">
        <f t="shared" si="131"/>
        <v/>
      </c>
      <c r="CC56" s="86" t="str">
        <f t="shared" si="131"/>
        <v/>
      </c>
      <c r="CD56" s="86" t="str">
        <f t="shared" si="131"/>
        <v/>
      </c>
      <c r="CE56" s="20" t="str">
        <f t="shared" si="125"/>
        <v/>
      </c>
      <c r="CF56" s="14" t="str">
        <f t="shared" si="81"/>
        <v/>
      </c>
      <c r="CG56" s="14" t="str">
        <f t="shared" si="82"/>
        <v/>
      </c>
      <c r="CH56" s="8">
        <f t="shared" si="83"/>
        <v>0</v>
      </c>
      <c r="CI56" s="9" t="str">
        <f t="shared" si="84"/>
        <v/>
      </c>
      <c r="CJ56" s="9" t="str">
        <f t="shared" si="85"/>
        <v/>
      </c>
      <c r="CK56" s="9" t="str">
        <f t="shared" si="86"/>
        <v/>
      </c>
      <c r="CL56" s="9" t="str">
        <f t="shared" si="87"/>
        <v/>
      </c>
      <c r="CM56" s="9" t="str">
        <f t="shared" si="88"/>
        <v/>
      </c>
      <c r="CN56" s="9" t="str">
        <f t="shared" si="89"/>
        <v/>
      </c>
      <c r="CO56" s="9" t="str">
        <f t="shared" si="90"/>
        <v/>
      </c>
      <c r="CP56" s="9" t="str">
        <f t="shared" si="90"/>
        <v/>
      </c>
      <c r="CQ56" s="9" t="str">
        <f t="shared" si="90"/>
        <v/>
      </c>
      <c r="CR56" s="9" t="str">
        <f t="shared" si="90"/>
        <v/>
      </c>
      <c r="CS56" s="9" t="str">
        <f t="shared" si="90"/>
        <v/>
      </c>
      <c r="CT56" s="9" t="str">
        <f t="shared" si="90"/>
        <v/>
      </c>
      <c r="CU56" s="9" t="str">
        <f t="shared" si="90"/>
        <v/>
      </c>
      <c r="CV56" s="9" t="str">
        <f t="shared" si="91"/>
        <v/>
      </c>
      <c r="CW56" s="9" t="str">
        <f t="shared" si="92"/>
        <v/>
      </c>
      <c r="CX56" s="9" t="str">
        <f t="shared" si="92"/>
        <v/>
      </c>
      <c r="CY56" s="9" t="str">
        <f t="shared" si="92"/>
        <v/>
      </c>
      <c r="CZ56" s="9" t="str">
        <f t="shared" si="92"/>
        <v/>
      </c>
      <c r="DA56" s="9" t="str">
        <f t="shared" si="92"/>
        <v/>
      </c>
      <c r="DB56" s="9" t="str">
        <f t="shared" si="92"/>
        <v/>
      </c>
      <c r="DC56" s="9" t="str">
        <f t="shared" si="92"/>
        <v/>
      </c>
      <c r="DD56" s="2" t="str">
        <f t="shared" si="93"/>
        <v/>
      </c>
      <c r="DE56" s="2" t="str">
        <f t="shared" si="94"/>
        <v/>
      </c>
      <c r="DF56" s="2" t="str">
        <f t="shared" si="95"/>
        <v/>
      </c>
      <c r="DG56" s="2" t="str">
        <f t="shared" si="96"/>
        <v/>
      </c>
      <c r="DH56" s="2" t="str">
        <f t="shared" si="97"/>
        <v/>
      </c>
      <c r="DI56" s="2" t="str">
        <f t="shared" si="98"/>
        <v/>
      </c>
      <c r="DJ56" s="2" t="str">
        <f t="shared" si="99"/>
        <v/>
      </c>
      <c r="DK56" s="2" t="str">
        <f t="shared" si="100"/>
        <v/>
      </c>
      <c r="DL56" s="16" t="str">
        <f t="shared" si="101"/>
        <v/>
      </c>
      <c r="DM56" s="16" t="str">
        <f t="shared" si="102"/>
        <v/>
      </c>
      <c r="DN56" s="16" t="str">
        <f t="shared" si="103"/>
        <v/>
      </c>
      <c r="DO56" s="72" t="str">
        <f t="shared" si="104"/>
        <v/>
      </c>
      <c r="DP56" s="16" t="str">
        <f t="shared" si="105"/>
        <v/>
      </c>
      <c r="DQ56" s="16" t="str">
        <f t="shared" si="106"/>
        <v/>
      </c>
      <c r="DR56" s="2" t="str">
        <f t="shared" si="107"/>
        <v/>
      </c>
      <c r="DS56" s="2" t="str">
        <f t="shared" si="108"/>
        <v/>
      </c>
      <c r="DT56" s="2" t="str">
        <f t="shared" si="109"/>
        <v/>
      </c>
      <c r="DU56" s="2" t="str">
        <f t="shared" si="110"/>
        <v/>
      </c>
      <c r="DV56" s="15"/>
      <c r="DW56" s="18"/>
      <c r="DX56" s="17"/>
      <c r="DY56" s="47" t="str">
        <f t="shared" si="129"/>
        <v/>
      </c>
      <c r="DZ56" s="47" t="str">
        <f t="shared" si="129"/>
        <v/>
      </c>
      <c r="EA56" s="47" t="str">
        <f t="shared" si="129"/>
        <v/>
      </c>
      <c r="EB56" s="47" t="str">
        <f t="shared" si="129"/>
        <v/>
      </c>
      <c r="EC56" s="49" t="str">
        <f t="shared" si="129"/>
        <v/>
      </c>
      <c r="ED56" s="49" t="str">
        <f t="shared" si="129"/>
        <v/>
      </c>
      <c r="EE56" s="47" t="str">
        <f t="shared" si="129"/>
        <v/>
      </c>
      <c r="EF56" s="47" t="str">
        <f t="shared" si="129"/>
        <v/>
      </c>
      <c r="EG56" s="47" t="str">
        <f t="shared" si="129"/>
        <v/>
      </c>
      <c r="EH56" s="6">
        <f t="shared" si="16"/>
        <v>0</v>
      </c>
      <c r="EI56" s="6">
        <f t="shared" si="17"/>
        <v>0</v>
      </c>
      <c r="EJ56" s="2" t="str">
        <f t="shared" si="18"/>
        <v/>
      </c>
      <c r="EK56" s="2" t="str">
        <f t="shared" si="19"/>
        <v/>
      </c>
      <c r="EL56" s="2" t="str">
        <f t="shared" si="127"/>
        <v/>
      </c>
      <c r="EM56" s="2" t="str">
        <f t="shared" si="21"/>
        <v/>
      </c>
      <c r="EN56" s="2" t="str">
        <f t="shared" si="22"/>
        <v/>
      </c>
      <c r="EO56" s="2">
        <f t="shared" si="23"/>
        <v>0</v>
      </c>
      <c r="EP56" s="2">
        <f t="shared" si="111"/>
        <v>0</v>
      </c>
      <c r="EQ56" s="2"/>
      <c r="ER56" s="2"/>
      <c r="ES56" s="2"/>
      <c r="ET56" s="2"/>
      <c r="EU56" s="2"/>
      <c r="EV56" s="2"/>
      <c r="EW56" s="2">
        <f t="shared" si="24"/>
        <v>0</v>
      </c>
      <c r="EX56" s="2">
        <f t="shared" si="25"/>
        <v>0</v>
      </c>
      <c r="EY56" s="2">
        <f t="shared" si="112"/>
        <v>0</v>
      </c>
      <c r="EZ56" s="2">
        <f t="shared" si="26"/>
        <v>0</v>
      </c>
      <c r="FA56" s="2">
        <f t="shared" si="27"/>
        <v>0</v>
      </c>
      <c r="FB56" s="59"/>
      <c r="FC56" s="2">
        <f t="shared" si="28"/>
        <v>0</v>
      </c>
      <c r="FD56" s="2">
        <f t="shared" si="113"/>
        <v>0</v>
      </c>
      <c r="FE56" s="3">
        <f t="shared" si="126"/>
        <v>0</v>
      </c>
      <c r="FF56" s="3">
        <f t="shared" si="114"/>
        <v>0</v>
      </c>
      <c r="FG56" s="3">
        <f t="shared" si="115"/>
        <v>0</v>
      </c>
      <c r="FH56" s="3">
        <f t="shared" si="29"/>
        <v>0</v>
      </c>
      <c r="FI56" s="67">
        <f t="shared" si="30"/>
        <v>0</v>
      </c>
      <c r="FJ56" s="3">
        <f t="shared" si="31"/>
        <v>0</v>
      </c>
      <c r="FK56" s="3">
        <f t="shared" si="32"/>
        <v>0</v>
      </c>
      <c r="FL56" s="3">
        <f t="shared" si="116"/>
        <v>0</v>
      </c>
      <c r="FM56" s="3">
        <f t="shared" si="117"/>
        <v>0</v>
      </c>
      <c r="FN56" s="3">
        <f t="shared" si="118"/>
        <v>0</v>
      </c>
      <c r="FO56" s="2">
        <f t="shared" si="33"/>
        <v>0</v>
      </c>
      <c r="FP56" s="2">
        <f t="shared" si="34"/>
        <v>0</v>
      </c>
      <c r="FQ56" s="2">
        <f t="shared" si="119"/>
        <v>0</v>
      </c>
      <c r="FR56" s="6" t="str">
        <f>IF(A56=1,1,IF(DW56="","",COUNTA($DW$31:DW56)+1))</f>
        <v/>
      </c>
      <c r="FS56" s="6" t="str">
        <f t="shared" si="35"/>
        <v/>
      </c>
      <c r="FT56" s="43">
        <f t="shared" si="120"/>
        <v>0</v>
      </c>
      <c r="FU56" s="23">
        <f t="shared" si="121"/>
        <v>0</v>
      </c>
      <c r="FV56" s="21">
        <f t="shared" si="122"/>
        <v>0</v>
      </c>
    </row>
    <row r="57" spans="1:178">
      <c r="A57" s="4" t="str">
        <f t="shared" si="36"/>
        <v/>
      </c>
      <c r="B57" s="33"/>
      <c r="C57" s="33"/>
      <c r="D57" s="33"/>
      <c r="E57" s="33"/>
      <c r="F57" s="33"/>
      <c r="G57" s="11" t="str">
        <f t="shared" si="2"/>
        <v/>
      </c>
      <c r="H57" s="3" t="str">
        <f t="shared" si="37"/>
        <v/>
      </c>
      <c r="I57" s="3" t="str">
        <f t="shared" si="3"/>
        <v/>
      </c>
      <c r="J57" s="3" t="str">
        <f t="shared" si="38"/>
        <v/>
      </c>
      <c r="K57" s="3" t="str">
        <f t="shared" si="4"/>
        <v/>
      </c>
      <c r="L57" s="2" t="str">
        <f t="shared" si="5"/>
        <v/>
      </c>
      <c r="M57" s="8" t="str">
        <f t="shared" si="39"/>
        <v/>
      </c>
      <c r="N57" s="8" t="str">
        <f t="shared" si="6"/>
        <v/>
      </c>
      <c r="O57" s="8" t="str">
        <f t="shared" si="40"/>
        <v/>
      </c>
      <c r="P57" s="8" t="str">
        <f t="shared" si="7"/>
        <v/>
      </c>
      <c r="Q57" s="2" t="str">
        <f t="shared" si="8"/>
        <v/>
      </c>
      <c r="R57" s="3" t="str">
        <f t="shared" si="9"/>
        <v/>
      </c>
      <c r="S57" s="3" t="str">
        <f t="shared" si="10"/>
        <v/>
      </c>
      <c r="T57" s="3" t="str">
        <f t="shared" si="41"/>
        <v/>
      </c>
      <c r="U57" s="8" t="str">
        <f t="shared" si="11"/>
        <v/>
      </c>
      <c r="V57" s="2" t="str">
        <f t="shared" si="12"/>
        <v/>
      </c>
      <c r="W57" s="2" t="str">
        <f t="shared" si="13"/>
        <v/>
      </c>
      <c r="X57" s="2" t="str">
        <f t="shared" si="123"/>
        <v/>
      </c>
      <c r="Y57" s="2" t="str">
        <f t="shared" si="14"/>
        <v/>
      </c>
      <c r="Z57" s="46" t="str">
        <f t="shared" si="42"/>
        <v/>
      </c>
      <c r="AA57" s="46" t="str">
        <f t="shared" si="43"/>
        <v/>
      </c>
      <c r="AB57" s="47"/>
      <c r="AC57" s="46" t="str">
        <f t="shared" si="44"/>
        <v/>
      </c>
      <c r="AD57" s="47" t="str">
        <f t="shared" si="128"/>
        <v/>
      </c>
      <c r="AE57" s="48" t="str">
        <f t="shared" si="46"/>
        <v/>
      </c>
      <c r="AF57" s="49" t="str">
        <f t="shared" si="130"/>
        <v/>
      </c>
      <c r="AG57" s="49" t="str">
        <f t="shared" si="130"/>
        <v/>
      </c>
      <c r="AH57" s="49" t="str">
        <f t="shared" si="130"/>
        <v/>
      </c>
      <c r="AI57" s="47" t="str">
        <f t="shared" si="130"/>
        <v/>
      </c>
      <c r="AJ57" s="47" t="str">
        <f t="shared" si="130"/>
        <v/>
      </c>
      <c r="AK57" s="46" t="str">
        <f t="shared" si="130"/>
        <v/>
      </c>
      <c r="AL57" s="47"/>
      <c r="AM57" s="53" t="str">
        <f t="shared" si="48"/>
        <v/>
      </c>
      <c r="AN57" s="50" t="str">
        <f t="shared" si="49"/>
        <v/>
      </c>
      <c r="AO57" s="53" t="s">
        <v>85</v>
      </c>
      <c r="AP57" s="52" t="str">
        <f t="shared" si="50"/>
        <v/>
      </c>
      <c r="AQ57" s="52" t="str">
        <f t="shared" si="51"/>
        <v/>
      </c>
      <c r="AR57" s="47">
        <f t="shared" si="52"/>
        <v>0.37</v>
      </c>
      <c r="AS57" s="53" t="str">
        <f t="shared" si="53"/>
        <v/>
      </c>
      <c r="AT57" s="52" t="str">
        <f t="shared" si="54"/>
        <v/>
      </c>
      <c r="AU57" s="9" t="str">
        <f t="shared" si="55"/>
        <v/>
      </c>
      <c r="AV57" s="9" t="str">
        <f t="shared" si="56"/>
        <v/>
      </c>
      <c r="AW57" s="12" t="str">
        <f t="shared" si="57"/>
        <v/>
      </c>
      <c r="AX57" s="9" t="str">
        <f t="shared" si="58"/>
        <v/>
      </c>
      <c r="AY57" s="12" t="str">
        <f t="shared" si="59"/>
        <v/>
      </c>
      <c r="AZ57" s="10" t="str">
        <f t="shared" si="60"/>
        <v/>
      </c>
      <c r="BA57" s="10" t="str">
        <f t="shared" si="61"/>
        <v/>
      </c>
      <c r="BB57" s="10" t="str">
        <f t="shared" si="62"/>
        <v/>
      </c>
      <c r="BC57" s="10" t="str">
        <f t="shared" si="63"/>
        <v/>
      </c>
      <c r="BD57" s="10" t="str">
        <f t="shared" si="64"/>
        <v/>
      </c>
      <c r="BE57" s="12" t="str">
        <f t="shared" si="65"/>
        <v/>
      </c>
      <c r="BF57" s="9" t="str">
        <f t="shared" si="66"/>
        <v/>
      </c>
      <c r="BG57" s="9" t="str">
        <f t="shared" si="67"/>
        <v/>
      </c>
      <c r="BH57" s="7" t="str">
        <f t="shared" si="68"/>
        <v/>
      </c>
      <c r="BI57" s="7" t="str">
        <f t="shared" si="69"/>
        <v/>
      </c>
      <c r="BJ57" s="12" t="str">
        <f t="shared" si="70"/>
        <v/>
      </c>
      <c r="BK57" s="80" t="str">
        <f t="shared" si="71"/>
        <v/>
      </c>
      <c r="BL57" s="7" t="str">
        <f t="shared" si="72"/>
        <v/>
      </c>
      <c r="BM57" s="7" t="str">
        <f t="shared" si="124"/>
        <v/>
      </c>
      <c r="BN57" s="12" t="str">
        <f t="shared" si="73"/>
        <v/>
      </c>
      <c r="BO57" s="9" t="str">
        <f t="shared" si="74"/>
        <v/>
      </c>
      <c r="BP57" s="2" t="str">
        <f t="shared" si="75"/>
        <v/>
      </c>
      <c r="BQ57" s="2" t="str">
        <f t="shared" si="76"/>
        <v/>
      </c>
      <c r="BR57" s="20" t="str">
        <f t="shared" si="131"/>
        <v/>
      </c>
      <c r="BS57" s="20" t="str">
        <f t="shared" si="131"/>
        <v/>
      </c>
      <c r="BT57" s="20" t="str">
        <f t="shared" si="131"/>
        <v/>
      </c>
      <c r="BU57" s="86" t="str">
        <f t="shared" si="78"/>
        <v/>
      </c>
      <c r="BV57" s="86" t="str">
        <f t="shared" si="79"/>
        <v/>
      </c>
      <c r="BW57" s="20" t="str">
        <f t="shared" si="131"/>
        <v/>
      </c>
      <c r="BX57" s="86" t="str">
        <f t="shared" si="131"/>
        <v/>
      </c>
      <c r="BY57" s="86" t="str">
        <f t="shared" si="131"/>
        <v/>
      </c>
      <c r="BZ57" s="86" t="str">
        <f t="shared" si="131"/>
        <v/>
      </c>
      <c r="CA57" s="86" t="str">
        <f t="shared" si="131"/>
        <v/>
      </c>
      <c r="CB57" s="86" t="str">
        <f t="shared" si="131"/>
        <v/>
      </c>
      <c r="CC57" s="86" t="str">
        <f t="shared" si="131"/>
        <v/>
      </c>
      <c r="CD57" s="86" t="str">
        <f t="shared" si="131"/>
        <v/>
      </c>
      <c r="CE57" s="20" t="str">
        <f t="shared" si="125"/>
        <v/>
      </c>
      <c r="CF57" s="14" t="str">
        <f t="shared" si="81"/>
        <v/>
      </c>
      <c r="CG57" s="14" t="str">
        <f t="shared" si="82"/>
        <v/>
      </c>
      <c r="CH57" s="8">
        <f t="shared" si="83"/>
        <v>0</v>
      </c>
      <c r="CI57" s="9" t="str">
        <f t="shared" si="84"/>
        <v/>
      </c>
      <c r="CJ57" s="9" t="str">
        <f t="shared" si="85"/>
        <v/>
      </c>
      <c r="CK57" s="9" t="str">
        <f t="shared" si="86"/>
        <v/>
      </c>
      <c r="CL57" s="9" t="str">
        <f t="shared" si="87"/>
        <v/>
      </c>
      <c r="CM57" s="9" t="str">
        <f t="shared" si="88"/>
        <v/>
      </c>
      <c r="CN57" s="9" t="str">
        <f t="shared" si="89"/>
        <v/>
      </c>
      <c r="CO57" s="9" t="str">
        <f t="shared" si="90"/>
        <v/>
      </c>
      <c r="CP57" s="9" t="str">
        <f t="shared" si="90"/>
        <v/>
      </c>
      <c r="CQ57" s="9" t="str">
        <f t="shared" si="90"/>
        <v/>
      </c>
      <c r="CR57" s="9" t="str">
        <f t="shared" si="90"/>
        <v/>
      </c>
      <c r="CS57" s="9" t="str">
        <f t="shared" si="90"/>
        <v/>
      </c>
      <c r="CT57" s="9" t="str">
        <f t="shared" si="90"/>
        <v/>
      </c>
      <c r="CU57" s="9" t="str">
        <f t="shared" si="90"/>
        <v/>
      </c>
      <c r="CV57" s="9" t="str">
        <f t="shared" si="91"/>
        <v/>
      </c>
      <c r="CW57" s="9" t="str">
        <f t="shared" si="92"/>
        <v/>
      </c>
      <c r="CX57" s="9" t="str">
        <f t="shared" si="92"/>
        <v/>
      </c>
      <c r="CY57" s="9" t="str">
        <f t="shared" si="92"/>
        <v/>
      </c>
      <c r="CZ57" s="9" t="str">
        <f t="shared" si="92"/>
        <v/>
      </c>
      <c r="DA57" s="9" t="str">
        <f t="shared" si="92"/>
        <v/>
      </c>
      <c r="DB57" s="9" t="str">
        <f t="shared" si="92"/>
        <v/>
      </c>
      <c r="DC57" s="9" t="str">
        <f t="shared" si="92"/>
        <v/>
      </c>
      <c r="DD57" s="2" t="str">
        <f t="shared" si="93"/>
        <v/>
      </c>
      <c r="DE57" s="2" t="str">
        <f t="shared" si="94"/>
        <v/>
      </c>
      <c r="DF57" s="2" t="str">
        <f t="shared" si="95"/>
        <v/>
      </c>
      <c r="DG57" s="2" t="str">
        <f t="shared" si="96"/>
        <v/>
      </c>
      <c r="DH57" s="2" t="str">
        <f t="shared" si="97"/>
        <v/>
      </c>
      <c r="DI57" s="2" t="str">
        <f t="shared" si="98"/>
        <v/>
      </c>
      <c r="DJ57" s="2" t="str">
        <f t="shared" si="99"/>
        <v/>
      </c>
      <c r="DK57" s="2" t="str">
        <f t="shared" si="100"/>
        <v/>
      </c>
      <c r="DL57" s="16" t="str">
        <f t="shared" si="101"/>
        <v/>
      </c>
      <c r="DM57" s="16" t="str">
        <f t="shared" si="102"/>
        <v/>
      </c>
      <c r="DN57" s="16" t="str">
        <f t="shared" si="103"/>
        <v/>
      </c>
      <c r="DO57" s="72" t="str">
        <f t="shared" si="104"/>
        <v/>
      </c>
      <c r="DP57" s="16" t="str">
        <f t="shared" si="105"/>
        <v/>
      </c>
      <c r="DQ57" s="16" t="str">
        <f t="shared" si="106"/>
        <v/>
      </c>
      <c r="DR57" s="2" t="str">
        <f t="shared" si="107"/>
        <v/>
      </c>
      <c r="DS57" s="2" t="str">
        <f t="shared" si="108"/>
        <v/>
      </c>
      <c r="DT57" s="2" t="str">
        <f t="shared" si="109"/>
        <v/>
      </c>
      <c r="DU57" s="2" t="str">
        <f t="shared" si="110"/>
        <v/>
      </c>
      <c r="DV57" s="15"/>
      <c r="DW57" s="18"/>
      <c r="DX57" s="17"/>
      <c r="DY57" s="47" t="str">
        <f t="shared" si="129"/>
        <v/>
      </c>
      <c r="DZ57" s="47" t="str">
        <f t="shared" si="129"/>
        <v/>
      </c>
      <c r="EA57" s="47" t="str">
        <f t="shared" si="129"/>
        <v/>
      </c>
      <c r="EB57" s="47" t="str">
        <f t="shared" si="129"/>
        <v/>
      </c>
      <c r="EC57" s="49" t="str">
        <f t="shared" si="129"/>
        <v/>
      </c>
      <c r="ED57" s="49" t="str">
        <f t="shared" si="129"/>
        <v/>
      </c>
      <c r="EE57" s="47" t="str">
        <f t="shared" si="129"/>
        <v/>
      </c>
      <c r="EF57" s="47" t="str">
        <f t="shared" si="129"/>
        <v/>
      </c>
      <c r="EG57" s="47" t="str">
        <f t="shared" si="129"/>
        <v/>
      </c>
      <c r="EH57" s="6">
        <f t="shared" si="16"/>
        <v>0</v>
      </c>
      <c r="EI57" s="6">
        <f t="shared" si="17"/>
        <v>0</v>
      </c>
      <c r="EJ57" s="2" t="str">
        <f t="shared" si="18"/>
        <v/>
      </c>
      <c r="EK57" s="2" t="str">
        <f t="shared" si="19"/>
        <v/>
      </c>
      <c r="EL57" s="2" t="str">
        <f t="shared" si="127"/>
        <v/>
      </c>
      <c r="EM57" s="2" t="str">
        <f t="shared" si="21"/>
        <v/>
      </c>
      <c r="EN57" s="2" t="str">
        <f t="shared" si="22"/>
        <v/>
      </c>
      <c r="EO57" s="2">
        <f t="shared" si="23"/>
        <v>0</v>
      </c>
      <c r="EP57" s="2">
        <f t="shared" si="111"/>
        <v>0</v>
      </c>
      <c r="EQ57" s="2"/>
      <c r="ER57" s="2"/>
      <c r="ES57" s="2"/>
      <c r="ET57" s="2"/>
      <c r="EU57" s="2"/>
      <c r="EV57" s="2"/>
      <c r="EW57" s="2">
        <f t="shared" si="24"/>
        <v>0</v>
      </c>
      <c r="EX57" s="2">
        <f t="shared" si="25"/>
        <v>0</v>
      </c>
      <c r="EY57" s="2">
        <f t="shared" si="112"/>
        <v>0</v>
      </c>
      <c r="EZ57" s="2">
        <f t="shared" si="26"/>
        <v>0</v>
      </c>
      <c r="FA57" s="2">
        <f t="shared" si="27"/>
        <v>0</v>
      </c>
      <c r="FB57" s="59"/>
      <c r="FC57" s="2">
        <f t="shared" si="28"/>
        <v>0</v>
      </c>
      <c r="FD57" s="2">
        <f t="shared" si="113"/>
        <v>0</v>
      </c>
      <c r="FE57" s="3">
        <f t="shared" si="126"/>
        <v>0</v>
      </c>
      <c r="FF57" s="3">
        <f t="shared" si="114"/>
        <v>0</v>
      </c>
      <c r="FG57" s="3">
        <f t="shared" si="115"/>
        <v>0</v>
      </c>
      <c r="FH57" s="3">
        <f t="shared" si="29"/>
        <v>0</v>
      </c>
      <c r="FI57" s="67">
        <f t="shared" si="30"/>
        <v>0</v>
      </c>
      <c r="FJ57" s="3">
        <f t="shared" si="31"/>
        <v>0</v>
      </c>
      <c r="FK57" s="3">
        <f t="shared" si="32"/>
        <v>0</v>
      </c>
      <c r="FL57" s="3">
        <f t="shared" si="116"/>
        <v>0</v>
      </c>
      <c r="FM57" s="3">
        <f t="shared" si="117"/>
        <v>0</v>
      </c>
      <c r="FN57" s="3">
        <f t="shared" si="118"/>
        <v>0</v>
      </c>
      <c r="FO57" s="2">
        <f t="shared" si="33"/>
        <v>0</v>
      </c>
      <c r="FP57" s="2">
        <f t="shared" si="34"/>
        <v>0</v>
      </c>
      <c r="FQ57" s="2">
        <f t="shared" si="119"/>
        <v>0</v>
      </c>
      <c r="FR57" s="6" t="str">
        <f>IF(A57=1,1,IF(DW57="","",COUNTA($DW$31:DW57)+1))</f>
        <v/>
      </c>
      <c r="FS57" s="6" t="str">
        <f t="shared" si="35"/>
        <v/>
      </c>
      <c r="FT57" s="43">
        <f t="shared" si="120"/>
        <v>0</v>
      </c>
      <c r="FU57" s="23">
        <f t="shared" si="121"/>
        <v>0</v>
      </c>
      <c r="FV57" s="21">
        <f t="shared" si="122"/>
        <v>0</v>
      </c>
    </row>
    <row r="58" spans="1:178">
      <c r="A58" s="4" t="str">
        <f t="shared" si="36"/>
        <v/>
      </c>
      <c r="B58" s="33"/>
      <c r="C58" s="33"/>
      <c r="D58" s="33"/>
      <c r="E58" s="33"/>
      <c r="F58" s="33"/>
      <c r="G58" s="11" t="str">
        <f t="shared" si="2"/>
        <v/>
      </c>
      <c r="H58" s="3" t="str">
        <f t="shared" si="37"/>
        <v/>
      </c>
      <c r="I58" s="3" t="str">
        <f t="shared" si="3"/>
        <v/>
      </c>
      <c r="J58" s="3" t="str">
        <f t="shared" si="38"/>
        <v/>
      </c>
      <c r="K58" s="3" t="str">
        <f t="shared" si="4"/>
        <v/>
      </c>
      <c r="L58" s="2" t="str">
        <f t="shared" si="5"/>
        <v/>
      </c>
      <c r="M58" s="8" t="str">
        <f t="shared" si="39"/>
        <v/>
      </c>
      <c r="N58" s="8" t="str">
        <f t="shared" si="6"/>
        <v/>
      </c>
      <c r="O58" s="8" t="str">
        <f t="shared" si="40"/>
        <v/>
      </c>
      <c r="P58" s="8" t="str">
        <f t="shared" si="7"/>
        <v/>
      </c>
      <c r="Q58" s="2" t="str">
        <f t="shared" si="8"/>
        <v/>
      </c>
      <c r="R58" s="3" t="str">
        <f t="shared" si="9"/>
        <v/>
      </c>
      <c r="S58" s="3" t="str">
        <f t="shared" si="10"/>
        <v/>
      </c>
      <c r="T58" s="3" t="str">
        <f t="shared" si="41"/>
        <v/>
      </c>
      <c r="U58" s="8" t="str">
        <f t="shared" si="11"/>
        <v/>
      </c>
      <c r="V58" s="2" t="str">
        <f t="shared" si="12"/>
        <v/>
      </c>
      <c r="W58" s="2" t="str">
        <f t="shared" si="13"/>
        <v/>
      </c>
      <c r="X58" s="2" t="str">
        <f t="shared" si="123"/>
        <v/>
      </c>
      <c r="Y58" s="2" t="str">
        <f t="shared" si="14"/>
        <v/>
      </c>
      <c r="Z58" s="46" t="str">
        <f t="shared" si="42"/>
        <v/>
      </c>
      <c r="AA58" s="46" t="str">
        <f t="shared" si="43"/>
        <v/>
      </c>
      <c r="AB58" s="47"/>
      <c r="AC58" s="46" t="str">
        <f t="shared" si="44"/>
        <v/>
      </c>
      <c r="AD58" s="47" t="str">
        <f t="shared" si="128"/>
        <v/>
      </c>
      <c r="AE58" s="48" t="str">
        <f t="shared" si="46"/>
        <v/>
      </c>
      <c r="AF58" s="49" t="str">
        <f t="shared" si="130"/>
        <v/>
      </c>
      <c r="AG58" s="49" t="str">
        <f t="shared" si="130"/>
        <v/>
      </c>
      <c r="AH58" s="49" t="str">
        <f t="shared" si="130"/>
        <v/>
      </c>
      <c r="AI58" s="47" t="str">
        <f t="shared" si="130"/>
        <v/>
      </c>
      <c r="AJ58" s="47" t="str">
        <f t="shared" si="130"/>
        <v/>
      </c>
      <c r="AK58" s="46" t="str">
        <f t="shared" si="130"/>
        <v/>
      </c>
      <c r="AL58" s="47"/>
      <c r="AM58" s="53" t="str">
        <f t="shared" si="48"/>
        <v/>
      </c>
      <c r="AN58" s="50" t="str">
        <f t="shared" si="49"/>
        <v/>
      </c>
      <c r="AO58" s="53" t="s">
        <v>85</v>
      </c>
      <c r="AP58" s="52" t="str">
        <f t="shared" si="50"/>
        <v/>
      </c>
      <c r="AQ58" s="52" t="str">
        <f t="shared" si="51"/>
        <v/>
      </c>
      <c r="AR58" s="47">
        <f t="shared" si="52"/>
        <v>0.37</v>
      </c>
      <c r="AS58" s="53" t="str">
        <f t="shared" si="53"/>
        <v/>
      </c>
      <c r="AT58" s="52" t="str">
        <f t="shared" si="54"/>
        <v/>
      </c>
      <c r="AU58" s="9" t="str">
        <f t="shared" si="55"/>
        <v/>
      </c>
      <c r="AV58" s="9" t="str">
        <f t="shared" si="56"/>
        <v/>
      </c>
      <c r="AW58" s="12" t="str">
        <f t="shared" si="57"/>
        <v/>
      </c>
      <c r="AX58" s="9" t="str">
        <f t="shared" si="58"/>
        <v/>
      </c>
      <c r="AY58" s="12" t="str">
        <f t="shared" si="59"/>
        <v/>
      </c>
      <c r="AZ58" s="10" t="str">
        <f t="shared" si="60"/>
        <v/>
      </c>
      <c r="BA58" s="10" t="str">
        <f t="shared" si="61"/>
        <v/>
      </c>
      <c r="BB58" s="10" t="str">
        <f t="shared" si="62"/>
        <v/>
      </c>
      <c r="BC58" s="10" t="str">
        <f t="shared" si="63"/>
        <v/>
      </c>
      <c r="BD58" s="10" t="str">
        <f t="shared" si="64"/>
        <v/>
      </c>
      <c r="BE58" s="12" t="str">
        <f t="shared" si="65"/>
        <v/>
      </c>
      <c r="BF58" s="9" t="str">
        <f t="shared" si="66"/>
        <v/>
      </c>
      <c r="BG58" s="9" t="str">
        <f t="shared" si="67"/>
        <v/>
      </c>
      <c r="BH58" s="7" t="str">
        <f t="shared" si="68"/>
        <v/>
      </c>
      <c r="BI58" s="7" t="str">
        <f t="shared" si="69"/>
        <v/>
      </c>
      <c r="BJ58" s="12" t="str">
        <f t="shared" si="70"/>
        <v/>
      </c>
      <c r="BK58" s="80" t="str">
        <f t="shared" si="71"/>
        <v/>
      </c>
      <c r="BL58" s="7" t="str">
        <f t="shared" si="72"/>
        <v/>
      </c>
      <c r="BM58" s="7" t="str">
        <f t="shared" si="124"/>
        <v/>
      </c>
      <c r="BN58" s="12" t="str">
        <f t="shared" si="73"/>
        <v/>
      </c>
      <c r="BO58" s="9" t="str">
        <f t="shared" si="74"/>
        <v/>
      </c>
      <c r="BP58" s="2" t="str">
        <f t="shared" si="75"/>
        <v/>
      </c>
      <c r="BQ58" s="2" t="str">
        <f t="shared" si="76"/>
        <v/>
      </c>
      <c r="BR58" s="20" t="str">
        <f t="shared" si="131"/>
        <v/>
      </c>
      <c r="BS58" s="20" t="str">
        <f t="shared" si="131"/>
        <v/>
      </c>
      <c r="BT58" s="20" t="str">
        <f t="shared" si="131"/>
        <v/>
      </c>
      <c r="BU58" s="86" t="str">
        <f t="shared" si="78"/>
        <v/>
      </c>
      <c r="BV58" s="86" t="str">
        <f t="shared" si="79"/>
        <v/>
      </c>
      <c r="BW58" s="20" t="str">
        <f t="shared" si="131"/>
        <v/>
      </c>
      <c r="BX58" s="86" t="str">
        <f t="shared" si="131"/>
        <v/>
      </c>
      <c r="BY58" s="86" t="str">
        <f t="shared" si="131"/>
        <v/>
      </c>
      <c r="BZ58" s="86" t="str">
        <f t="shared" si="131"/>
        <v/>
      </c>
      <c r="CA58" s="86" t="str">
        <f t="shared" si="131"/>
        <v/>
      </c>
      <c r="CB58" s="86" t="str">
        <f t="shared" si="131"/>
        <v/>
      </c>
      <c r="CC58" s="86" t="str">
        <f t="shared" si="131"/>
        <v/>
      </c>
      <c r="CD58" s="86" t="str">
        <f t="shared" si="131"/>
        <v/>
      </c>
      <c r="CE58" s="20" t="str">
        <f t="shared" si="125"/>
        <v/>
      </c>
      <c r="CF58" s="14" t="str">
        <f t="shared" si="81"/>
        <v/>
      </c>
      <c r="CG58" s="14" t="str">
        <f t="shared" si="82"/>
        <v/>
      </c>
      <c r="CH58" s="8">
        <f t="shared" si="83"/>
        <v>0</v>
      </c>
      <c r="CI58" s="9" t="str">
        <f t="shared" si="84"/>
        <v/>
      </c>
      <c r="CJ58" s="9" t="str">
        <f t="shared" si="85"/>
        <v/>
      </c>
      <c r="CK58" s="9" t="str">
        <f t="shared" si="86"/>
        <v/>
      </c>
      <c r="CL58" s="9" t="str">
        <f t="shared" si="87"/>
        <v/>
      </c>
      <c r="CM58" s="9" t="str">
        <f t="shared" si="88"/>
        <v/>
      </c>
      <c r="CN58" s="9" t="str">
        <f t="shared" si="89"/>
        <v/>
      </c>
      <c r="CO58" s="9" t="str">
        <f t="shared" si="90"/>
        <v/>
      </c>
      <c r="CP58" s="9" t="str">
        <f t="shared" si="90"/>
        <v/>
      </c>
      <c r="CQ58" s="9" t="str">
        <f t="shared" si="90"/>
        <v/>
      </c>
      <c r="CR58" s="9" t="str">
        <f t="shared" si="90"/>
        <v/>
      </c>
      <c r="CS58" s="9" t="str">
        <f t="shared" si="90"/>
        <v/>
      </c>
      <c r="CT58" s="9" t="str">
        <f t="shared" si="90"/>
        <v/>
      </c>
      <c r="CU58" s="9" t="str">
        <f t="shared" si="90"/>
        <v/>
      </c>
      <c r="CV58" s="9" t="str">
        <f t="shared" si="91"/>
        <v/>
      </c>
      <c r="CW58" s="9" t="str">
        <f t="shared" si="92"/>
        <v/>
      </c>
      <c r="CX58" s="9" t="str">
        <f t="shared" si="92"/>
        <v/>
      </c>
      <c r="CY58" s="9" t="str">
        <f t="shared" si="92"/>
        <v/>
      </c>
      <c r="CZ58" s="9" t="str">
        <f t="shared" si="92"/>
        <v/>
      </c>
      <c r="DA58" s="9" t="str">
        <f t="shared" si="92"/>
        <v/>
      </c>
      <c r="DB58" s="9" t="str">
        <f t="shared" si="92"/>
        <v/>
      </c>
      <c r="DC58" s="9" t="str">
        <f t="shared" si="92"/>
        <v/>
      </c>
      <c r="DD58" s="2" t="str">
        <f t="shared" si="93"/>
        <v/>
      </c>
      <c r="DE58" s="2" t="str">
        <f t="shared" si="94"/>
        <v/>
      </c>
      <c r="DF58" s="2" t="str">
        <f t="shared" si="95"/>
        <v/>
      </c>
      <c r="DG58" s="2" t="str">
        <f t="shared" si="96"/>
        <v/>
      </c>
      <c r="DH58" s="2" t="str">
        <f t="shared" si="97"/>
        <v/>
      </c>
      <c r="DI58" s="2" t="str">
        <f t="shared" si="98"/>
        <v/>
      </c>
      <c r="DJ58" s="2" t="str">
        <f t="shared" si="99"/>
        <v/>
      </c>
      <c r="DK58" s="2" t="str">
        <f t="shared" si="100"/>
        <v/>
      </c>
      <c r="DL58" s="16" t="str">
        <f t="shared" si="101"/>
        <v/>
      </c>
      <c r="DM58" s="16" t="str">
        <f t="shared" si="102"/>
        <v/>
      </c>
      <c r="DN58" s="16" t="str">
        <f t="shared" si="103"/>
        <v/>
      </c>
      <c r="DO58" s="72" t="str">
        <f t="shared" si="104"/>
        <v/>
      </c>
      <c r="DP58" s="16" t="str">
        <f t="shared" si="105"/>
        <v/>
      </c>
      <c r="DQ58" s="16" t="str">
        <f t="shared" si="106"/>
        <v/>
      </c>
      <c r="DR58" s="2" t="str">
        <f t="shared" si="107"/>
        <v/>
      </c>
      <c r="DS58" s="2" t="str">
        <f t="shared" si="108"/>
        <v/>
      </c>
      <c r="DT58" s="2" t="str">
        <f t="shared" si="109"/>
        <v/>
      </c>
      <c r="DU58" s="2" t="str">
        <f t="shared" si="110"/>
        <v/>
      </c>
      <c r="DV58" s="15"/>
      <c r="DW58" s="18"/>
      <c r="DX58" s="17"/>
      <c r="DY58" s="47" t="str">
        <f t="shared" si="129"/>
        <v/>
      </c>
      <c r="DZ58" s="47" t="str">
        <f t="shared" si="129"/>
        <v/>
      </c>
      <c r="EA58" s="47" t="str">
        <f t="shared" si="129"/>
        <v/>
      </c>
      <c r="EB58" s="47" t="str">
        <f t="shared" si="129"/>
        <v/>
      </c>
      <c r="EC58" s="49" t="str">
        <f t="shared" si="129"/>
        <v/>
      </c>
      <c r="ED58" s="49" t="str">
        <f t="shared" si="129"/>
        <v/>
      </c>
      <c r="EE58" s="47" t="str">
        <f t="shared" si="129"/>
        <v/>
      </c>
      <c r="EF58" s="47" t="str">
        <f t="shared" si="129"/>
        <v/>
      </c>
      <c r="EG58" s="47" t="str">
        <f t="shared" si="129"/>
        <v/>
      </c>
      <c r="EH58" s="6">
        <f t="shared" si="16"/>
        <v>0</v>
      </c>
      <c r="EI58" s="6">
        <f t="shared" si="17"/>
        <v>0</v>
      </c>
      <c r="EJ58" s="2" t="str">
        <f t="shared" si="18"/>
        <v/>
      </c>
      <c r="EK58" s="2" t="str">
        <f t="shared" si="19"/>
        <v/>
      </c>
      <c r="EL58" s="2" t="str">
        <f t="shared" si="127"/>
        <v/>
      </c>
      <c r="EM58" s="2" t="str">
        <f t="shared" si="21"/>
        <v/>
      </c>
      <c r="EN58" s="2" t="str">
        <f t="shared" si="22"/>
        <v/>
      </c>
      <c r="EO58" s="2">
        <f t="shared" si="23"/>
        <v>0</v>
      </c>
      <c r="EP58" s="2">
        <f t="shared" si="111"/>
        <v>0</v>
      </c>
      <c r="EQ58" s="2"/>
      <c r="ER58" s="2"/>
      <c r="ES58" s="2"/>
      <c r="ET58" s="2"/>
      <c r="EU58" s="2"/>
      <c r="EV58" s="2"/>
      <c r="EW58" s="2">
        <f t="shared" si="24"/>
        <v>0</v>
      </c>
      <c r="EX58" s="2">
        <f t="shared" si="25"/>
        <v>0</v>
      </c>
      <c r="EY58" s="2">
        <f t="shared" si="112"/>
        <v>0</v>
      </c>
      <c r="EZ58" s="2">
        <f t="shared" si="26"/>
        <v>0</v>
      </c>
      <c r="FA58" s="2">
        <f t="shared" si="27"/>
        <v>0</v>
      </c>
      <c r="FB58" s="59"/>
      <c r="FC58" s="2">
        <f t="shared" si="28"/>
        <v>0</v>
      </c>
      <c r="FD58" s="2">
        <f t="shared" si="113"/>
        <v>0</v>
      </c>
      <c r="FE58" s="3">
        <f t="shared" si="126"/>
        <v>0</v>
      </c>
      <c r="FF58" s="3">
        <f t="shared" si="114"/>
        <v>0</v>
      </c>
      <c r="FG58" s="3">
        <f t="shared" si="115"/>
        <v>0</v>
      </c>
      <c r="FH58" s="3">
        <f t="shared" si="29"/>
        <v>0</v>
      </c>
      <c r="FI58" s="67">
        <f t="shared" si="30"/>
        <v>0</v>
      </c>
      <c r="FJ58" s="3">
        <f t="shared" si="31"/>
        <v>0</v>
      </c>
      <c r="FK58" s="3">
        <f t="shared" si="32"/>
        <v>0</v>
      </c>
      <c r="FL58" s="3">
        <f t="shared" si="116"/>
        <v>0</v>
      </c>
      <c r="FM58" s="3">
        <f t="shared" si="117"/>
        <v>0</v>
      </c>
      <c r="FN58" s="3">
        <f t="shared" si="118"/>
        <v>0</v>
      </c>
      <c r="FO58" s="2">
        <f t="shared" si="33"/>
        <v>0</v>
      </c>
      <c r="FP58" s="2">
        <f t="shared" si="34"/>
        <v>0</v>
      </c>
      <c r="FQ58" s="2">
        <f t="shared" si="119"/>
        <v>0</v>
      </c>
      <c r="FR58" s="6" t="str">
        <f>IF(A58=1,1,IF(DW58="","",COUNTA($DW$31:DW58)+1))</f>
        <v/>
      </c>
      <c r="FS58" s="6" t="str">
        <f t="shared" si="35"/>
        <v/>
      </c>
      <c r="FT58" s="43">
        <f t="shared" si="120"/>
        <v>0</v>
      </c>
      <c r="FU58" s="23">
        <f t="shared" si="121"/>
        <v>0</v>
      </c>
      <c r="FV58" s="21">
        <f t="shared" si="122"/>
        <v>0</v>
      </c>
    </row>
    <row r="59" spans="1:178">
      <c r="A59" s="4" t="str">
        <f t="shared" si="36"/>
        <v/>
      </c>
      <c r="B59" s="33"/>
      <c r="C59" s="33"/>
      <c r="D59" s="33"/>
      <c r="E59" s="33"/>
      <c r="F59" s="33"/>
      <c r="G59" s="11" t="str">
        <f t="shared" si="2"/>
        <v/>
      </c>
      <c r="H59" s="3" t="str">
        <f t="shared" si="37"/>
        <v/>
      </c>
      <c r="I59" s="3" t="str">
        <f t="shared" si="3"/>
        <v/>
      </c>
      <c r="J59" s="3" t="str">
        <f t="shared" si="38"/>
        <v/>
      </c>
      <c r="K59" s="3" t="str">
        <f t="shared" si="4"/>
        <v/>
      </c>
      <c r="L59" s="2" t="str">
        <f t="shared" si="5"/>
        <v/>
      </c>
      <c r="M59" s="8" t="str">
        <f t="shared" si="39"/>
        <v/>
      </c>
      <c r="N59" s="8" t="str">
        <f t="shared" si="6"/>
        <v/>
      </c>
      <c r="O59" s="8" t="str">
        <f t="shared" si="40"/>
        <v/>
      </c>
      <c r="P59" s="8" t="str">
        <f t="shared" si="7"/>
        <v/>
      </c>
      <c r="Q59" s="2" t="str">
        <f t="shared" si="8"/>
        <v/>
      </c>
      <c r="R59" s="3" t="str">
        <f t="shared" si="9"/>
        <v/>
      </c>
      <c r="S59" s="3" t="str">
        <f t="shared" si="10"/>
        <v/>
      </c>
      <c r="T59" s="3" t="str">
        <f t="shared" si="41"/>
        <v/>
      </c>
      <c r="U59" s="8" t="str">
        <f t="shared" si="11"/>
        <v/>
      </c>
      <c r="V59" s="2" t="str">
        <f t="shared" si="12"/>
        <v/>
      </c>
      <c r="W59" s="2" t="str">
        <f t="shared" si="13"/>
        <v/>
      </c>
      <c r="X59" s="2" t="str">
        <f t="shared" si="123"/>
        <v/>
      </c>
      <c r="Y59" s="2" t="str">
        <f t="shared" si="14"/>
        <v/>
      </c>
      <c r="Z59" s="46" t="str">
        <f t="shared" si="42"/>
        <v/>
      </c>
      <c r="AA59" s="46" t="str">
        <f t="shared" si="43"/>
        <v/>
      </c>
      <c r="AB59" s="47"/>
      <c r="AC59" s="46" t="str">
        <f t="shared" si="44"/>
        <v/>
      </c>
      <c r="AD59" s="47" t="str">
        <f t="shared" si="128"/>
        <v/>
      </c>
      <c r="AE59" s="48" t="str">
        <f t="shared" si="46"/>
        <v/>
      </c>
      <c r="AF59" s="49" t="str">
        <f t="shared" si="130"/>
        <v/>
      </c>
      <c r="AG59" s="49" t="str">
        <f t="shared" si="130"/>
        <v/>
      </c>
      <c r="AH59" s="49" t="str">
        <f t="shared" si="130"/>
        <v/>
      </c>
      <c r="AI59" s="47" t="str">
        <f t="shared" si="130"/>
        <v/>
      </c>
      <c r="AJ59" s="47" t="str">
        <f t="shared" si="130"/>
        <v/>
      </c>
      <c r="AK59" s="46" t="str">
        <f t="shared" si="130"/>
        <v/>
      </c>
      <c r="AL59" s="47"/>
      <c r="AM59" s="53" t="str">
        <f t="shared" si="48"/>
        <v/>
      </c>
      <c r="AN59" s="50" t="str">
        <f t="shared" si="49"/>
        <v/>
      </c>
      <c r="AO59" s="53" t="s">
        <v>85</v>
      </c>
      <c r="AP59" s="52" t="str">
        <f t="shared" si="50"/>
        <v/>
      </c>
      <c r="AQ59" s="52" t="str">
        <f t="shared" si="51"/>
        <v/>
      </c>
      <c r="AR59" s="47">
        <f t="shared" si="52"/>
        <v>0.37</v>
      </c>
      <c r="AS59" s="53" t="str">
        <f t="shared" si="53"/>
        <v/>
      </c>
      <c r="AT59" s="52" t="str">
        <f t="shared" si="54"/>
        <v/>
      </c>
      <c r="AU59" s="9" t="str">
        <f t="shared" si="55"/>
        <v/>
      </c>
      <c r="AV59" s="9" t="str">
        <f t="shared" si="56"/>
        <v/>
      </c>
      <c r="AW59" s="12" t="str">
        <f t="shared" si="57"/>
        <v/>
      </c>
      <c r="AX59" s="9" t="str">
        <f t="shared" si="58"/>
        <v/>
      </c>
      <c r="AY59" s="12" t="str">
        <f t="shared" si="59"/>
        <v/>
      </c>
      <c r="AZ59" s="10" t="str">
        <f t="shared" si="60"/>
        <v/>
      </c>
      <c r="BA59" s="10" t="str">
        <f t="shared" si="61"/>
        <v/>
      </c>
      <c r="BB59" s="10" t="str">
        <f t="shared" si="62"/>
        <v/>
      </c>
      <c r="BC59" s="10" t="str">
        <f t="shared" si="63"/>
        <v/>
      </c>
      <c r="BD59" s="10" t="str">
        <f t="shared" si="64"/>
        <v/>
      </c>
      <c r="BE59" s="12" t="str">
        <f t="shared" si="65"/>
        <v/>
      </c>
      <c r="BF59" s="9" t="str">
        <f t="shared" si="66"/>
        <v/>
      </c>
      <c r="BG59" s="9" t="str">
        <f t="shared" si="67"/>
        <v/>
      </c>
      <c r="BH59" s="7" t="str">
        <f t="shared" si="68"/>
        <v/>
      </c>
      <c r="BI59" s="7" t="str">
        <f t="shared" si="69"/>
        <v/>
      </c>
      <c r="BJ59" s="12" t="str">
        <f t="shared" si="70"/>
        <v/>
      </c>
      <c r="BK59" s="80" t="str">
        <f t="shared" si="71"/>
        <v/>
      </c>
      <c r="BL59" s="7" t="str">
        <f t="shared" si="72"/>
        <v/>
      </c>
      <c r="BM59" s="7" t="str">
        <f t="shared" si="124"/>
        <v/>
      </c>
      <c r="BN59" s="12" t="str">
        <f t="shared" si="73"/>
        <v/>
      </c>
      <c r="BO59" s="9" t="str">
        <f t="shared" si="74"/>
        <v/>
      </c>
      <c r="BP59" s="2" t="str">
        <f t="shared" si="75"/>
        <v/>
      </c>
      <c r="BQ59" s="2" t="str">
        <f t="shared" si="76"/>
        <v/>
      </c>
      <c r="BR59" s="20" t="str">
        <f t="shared" si="131"/>
        <v/>
      </c>
      <c r="BS59" s="20" t="str">
        <f t="shared" si="131"/>
        <v/>
      </c>
      <c r="BT59" s="20" t="str">
        <f t="shared" si="131"/>
        <v/>
      </c>
      <c r="BU59" s="86" t="str">
        <f t="shared" si="78"/>
        <v/>
      </c>
      <c r="BV59" s="86" t="str">
        <f t="shared" si="79"/>
        <v/>
      </c>
      <c r="BW59" s="20" t="str">
        <f t="shared" si="131"/>
        <v/>
      </c>
      <c r="BX59" s="86" t="str">
        <f t="shared" si="131"/>
        <v/>
      </c>
      <c r="BY59" s="86" t="str">
        <f t="shared" si="131"/>
        <v/>
      </c>
      <c r="BZ59" s="86" t="str">
        <f t="shared" si="131"/>
        <v/>
      </c>
      <c r="CA59" s="86" t="str">
        <f t="shared" si="131"/>
        <v/>
      </c>
      <c r="CB59" s="86" t="str">
        <f t="shared" si="131"/>
        <v/>
      </c>
      <c r="CC59" s="86" t="str">
        <f t="shared" si="131"/>
        <v/>
      </c>
      <c r="CD59" s="86" t="str">
        <f t="shared" si="131"/>
        <v/>
      </c>
      <c r="CE59" s="20" t="str">
        <f t="shared" si="125"/>
        <v/>
      </c>
      <c r="CF59" s="14" t="str">
        <f t="shared" si="81"/>
        <v/>
      </c>
      <c r="CG59" s="14" t="str">
        <f t="shared" si="82"/>
        <v/>
      </c>
      <c r="CH59" s="8">
        <f t="shared" si="83"/>
        <v>0</v>
      </c>
      <c r="CI59" s="9" t="str">
        <f t="shared" si="84"/>
        <v/>
      </c>
      <c r="CJ59" s="9" t="str">
        <f t="shared" si="85"/>
        <v/>
      </c>
      <c r="CK59" s="9" t="str">
        <f t="shared" si="86"/>
        <v/>
      </c>
      <c r="CL59" s="9" t="str">
        <f t="shared" si="87"/>
        <v/>
      </c>
      <c r="CM59" s="9" t="str">
        <f t="shared" si="88"/>
        <v/>
      </c>
      <c r="CN59" s="9" t="str">
        <f t="shared" si="89"/>
        <v/>
      </c>
      <c r="CO59" s="9" t="str">
        <f t="shared" si="90"/>
        <v/>
      </c>
      <c r="CP59" s="9" t="str">
        <f t="shared" si="90"/>
        <v/>
      </c>
      <c r="CQ59" s="9" t="str">
        <f t="shared" si="90"/>
        <v/>
      </c>
      <c r="CR59" s="9" t="str">
        <f t="shared" si="90"/>
        <v/>
      </c>
      <c r="CS59" s="9" t="str">
        <f t="shared" si="90"/>
        <v/>
      </c>
      <c r="CT59" s="9" t="str">
        <f t="shared" si="90"/>
        <v/>
      </c>
      <c r="CU59" s="9" t="str">
        <f t="shared" si="90"/>
        <v/>
      </c>
      <c r="CV59" s="9" t="str">
        <f t="shared" si="91"/>
        <v/>
      </c>
      <c r="CW59" s="9" t="str">
        <f t="shared" si="92"/>
        <v/>
      </c>
      <c r="CX59" s="9" t="str">
        <f t="shared" si="92"/>
        <v/>
      </c>
      <c r="CY59" s="9" t="str">
        <f t="shared" si="92"/>
        <v/>
      </c>
      <c r="CZ59" s="9" t="str">
        <f t="shared" si="92"/>
        <v/>
      </c>
      <c r="DA59" s="9" t="str">
        <f t="shared" si="92"/>
        <v/>
      </c>
      <c r="DB59" s="9" t="str">
        <f t="shared" si="92"/>
        <v/>
      </c>
      <c r="DC59" s="9" t="str">
        <f t="shared" si="92"/>
        <v/>
      </c>
      <c r="DD59" s="2" t="str">
        <f t="shared" si="93"/>
        <v/>
      </c>
      <c r="DE59" s="2" t="str">
        <f t="shared" si="94"/>
        <v/>
      </c>
      <c r="DF59" s="2" t="str">
        <f t="shared" si="95"/>
        <v/>
      </c>
      <c r="DG59" s="2" t="str">
        <f t="shared" si="96"/>
        <v/>
      </c>
      <c r="DH59" s="2" t="str">
        <f t="shared" si="97"/>
        <v/>
      </c>
      <c r="DI59" s="2" t="str">
        <f t="shared" si="98"/>
        <v/>
      </c>
      <c r="DJ59" s="2" t="str">
        <f t="shared" si="99"/>
        <v/>
      </c>
      <c r="DK59" s="2" t="str">
        <f t="shared" si="100"/>
        <v/>
      </c>
      <c r="DL59" s="16" t="str">
        <f t="shared" si="101"/>
        <v/>
      </c>
      <c r="DM59" s="16" t="str">
        <f t="shared" si="102"/>
        <v/>
      </c>
      <c r="DN59" s="16" t="str">
        <f t="shared" si="103"/>
        <v/>
      </c>
      <c r="DO59" s="72" t="str">
        <f t="shared" si="104"/>
        <v/>
      </c>
      <c r="DP59" s="16" t="str">
        <f t="shared" si="105"/>
        <v/>
      </c>
      <c r="DQ59" s="16" t="str">
        <f t="shared" si="106"/>
        <v/>
      </c>
      <c r="DR59" s="2" t="str">
        <f t="shared" si="107"/>
        <v/>
      </c>
      <c r="DS59" s="2" t="str">
        <f t="shared" si="108"/>
        <v/>
      </c>
      <c r="DT59" s="2" t="str">
        <f t="shared" si="109"/>
        <v/>
      </c>
      <c r="DU59" s="2" t="str">
        <f t="shared" si="110"/>
        <v/>
      </c>
      <c r="DV59" s="15"/>
      <c r="DW59" s="18"/>
      <c r="DX59" s="17"/>
      <c r="DY59" s="47" t="str">
        <f t="shared" si="129"/>
        <v/>
      </c>
      <c r="DZ59" s="47" t="str">
        <f t="shared" si="129"/>
        <v/>
      </c>
      <c r="EA59" s="47" t="str">
        <f t="shared" si="129"/>
        <v/>
      </c>
      <c r="EB59" s="47" t="str">
        <f t="shared" si="129"/>
        <v/>
      </c>
      <c r="EC59" s="49" t="str">
        <f t="shared" si="129"/>
        <v/>
      </c>
      <c r="ED59" s="49" t="str">
        <f t="shared" si="129"/>
        <v/>
      </c>
      <c r="EE59" s="47" t="str">
        <f t="shared" si="129"/>
        <v/>
      </c>
      <c r="EF59" s="47" t="str">
        <f t="shared" si="129"/>
        <v/>
      </c>
      <c r="EG59" s="47" t="str">
        <f t="shared" si="129"/>
        <v/>
      </c>
      <c r="EH59" s="6">
        <f t="shared" si="16"/>
        <v>0</v>
      </c>
      <c r="EI59" s="6">
        <f t="shared" si="17"/>
        <v>0</v>
      </c>
      <c r="EJ59" s="2" t="str">
        <f t="shared" si="18"/>
        <v/>
      </c>
      <c r="EK59" s="2" t="str">
        <f t="shared" si="19"/>
        <v/>
      </c>
      <c r="EL59" s="2" t="str">
        <f t="shared" si="127"/>
        <v/>
      </c>
      <c r="EM59" s="2" t="str">
        <f t="shared" si="21"/>
        <v/>
      </c>
      <c r="EN59" s="2" t="str">
        <f t="shared" si="22"/>
        <v/>
      </c>
      <c r="EO59" s="2">
        <f t="shared" si="23"/>
        <v>0</v>
      </c>
      <c r="EP59" s="2">
        <f t="shared" si="111"/>
        <v>0</v>
      </c>
      <c r="EQ59" s="2"/>
      <c r="ER59" s="2"/>
      <c r="ES59" s="2"/>
      <c r="ET59" s="2"/>
      <c r="EU59" s="2"/>
      <c r="EV59" s="2"/>
      <c r="EW59" s="2">
        <f t="shared" si="24"/>
        <v>0</v>
      </c>
      <c r="EX59" s="2">
        <f t="shared" si="25"/>
        <v>0</v>
      </c>
      <c r="EY59" s="2">
        <f t="shared" si="112"/>
        <v>0</v>
      </c>
      <c r="EZ59" s="2">
        <f t="shared" si="26"/>
        <v>0</v>
      </c>
      <c r="FA59" s="2">
        <f t="shared" si="27"/>
        <v>0</v>
      </c>
      <c r="FB59" s="59"/>
      <c r="FC59" s="2">
        <f t="shared" si="28"/>
        <v>0</v>
      </c>
      <c r="FD59" s="2">
        <f t="shared" si="113"/>
        <v>0</v>
      </c>
      <c r="FE59" s="3">
        <f t="shared" si="126"/>
        <v>0</v>
      </c>
      <c r="FF59" s="3">
        <f t="shared" si="114"/>
        <v>0</v>
      </c>
      <c r="FG59" s="3">
        <f t="shared" si="115"/>
        <v>0</v>
      </c>
      <c r="FH59" s="3">
        <f t="shared" si="29"/>
        <v>0</v>
      </c>
      <c r="FI59" s="67">
        <f t="shared" si="30"/>
        <v>0</v>
      </c>
      <c r="FJ59" s="3">
        <f t="shared" si="31"/>
        <v>0</v>
      </c>
      <c r="FK59" s="3">
        <f t="shared" si="32"/>
        <v>0</v>
      </c>
      <c r="FL59" s="3">
        <f t="shared" si="116"/>
        <v>0</v>
      </c>
      <c r="FM59" s="3">
        <f t="shared" si="117"/>
        <v>0</v>
      </c>
      <c r="FN59" s="3">
        <f t="shared" si="118"/>
        <v>0</v>
      </c>
      <c r="FO59" s="2">
        <f t="shared" si="33"/>
        <v>0</v>
      </c>
      <c r="FP59" s="2">
        <f t="shared" si="34"/>
        <v>0</v>
      </c>
      <c r="FQ59" s="2">
        <f t="shared" si="119"/>
        <v>0</v>
      </c>
      <c r="FR59" s="6" t="str">
        <f>IF(A59=1,1,IF(DW59="","",COUNTA($DW$31:DW59)+1))</f>
        <v/>
      </c>
      <c r="FS59" s="6" t="str">
        <f t="shared" si="35"/>
        <v/>
      </c>
      <c r="FT59" s="43">
        <f t="shared" si="120"/>
        <v>0</v>
      </c>
      <c r="FU59" s="23">
        <f t="shared" si="121"/>
        <v>0</v>
      </c>
      <c r="FV59" s="21">
        <f t="shared" si="122"/>
        <v>0</v>
      </c>
    </row>
    <row r="60" spans="1:178">
      <c r="A60" s="4" t="str">
        <f t="shared" si="36"/>
        <v/>
      </c>
      <c r="B60" s="33"/>
      <c r="C60" s="33"/>
      <c r="D60" s="33"/>
      <c r="E60" s="33"/>
      <c r="F60" s="33"/>
      <c r="G60" s="11" t="str">
        <f t="shared" si="2"/>
        <v/>
      </c>
      <c r="H60" s="3" t="str">
        <f t="shared" si="37"/>
        <v/>
      </c>
      <c r="I60" s="3" t="str">
        <f t="shared" si="3"/>
        <v/>
      </c>
      <c r="J60" s="3" t="str">
        <f t="shared" si="38"/>
        <v/>
      </c>
      <c r="K60" s="3" t="str">
        <f t="shared" si="4"/>
        <v/>
      </c>
      <c r="L60" s="2" t="str">
        <f t="shared" si="5"/>
        <v/>
      </c>
      <c r="M60" s="8" t="str">
        <f t="shared" si="39"/>
        <v/>
      </c>
      <c r="N60" s="8" t="str">
        <f t="shared" si="6"/>
        <v/>
      </c>
      <c r="O60" s="8" t="str">
        <f t="shared" si="40"/>
        <v/>
      </c>
      <c r="P60" s="8" t="str">
        <f t="shared" si="7"/>
        <v/>
      </c>
      <c r="Q60" s="2" t="str">
        <f t="shared" si="8"/>
        <v/>
      </c>
      <c r="R60" s="3" t="str">
        <f t="shared" si="9"/>
        <v/>
      </c>
      <c r="S60" s="3" t="str">
        <f t="shared" si="10"/>
        <v/>
      </c>
      <c r="T60" s="3" t="str">
        <f t="shared" si="41"/>
        <v/>
      </c>
      <c r="U60" s="8" t="str">
        <f t="shared" si="11"/>
        <v/>
      </c>
      <c r="V60" s="2" t="str">
        <f t="shared" si="12"/>
        <v/>
      </c>
      <c r="W60" s="2" t="str">
        <f t="shared" si="13"/>
        <v/>
      </c>
      <c r="X60" s="2" t="str">
        <f t="shared" si="123"/>
        <v/>
      </c>
      <c r="Y60" s="2" t="str">
        <f t="shared" si="14"/>
        <v/>
      </c>
      <c r="Z60" s="46" t="str">
        <f t="shared" si="42"/>
        <v/>
      </c>
      <c r="AA60" s="46" t="str">
        <f t="shared" si="43"/>
        <v/>
      </c>
      <c r="AB60" s="47"/>
      <c r="AC60" s="46" t="str">
        <f t="shared" si="44"/>
        <v/>
      </c>
      <c r="AD60" s="47" t="str">
        <f t="shared" si="128"/>
        <v/>
      </c>
      <c r="AE60" s="48" t="str">
        <f t="shared" si="46"/>
        <v/>
      </c>
      <c r="AF60" s="49" t="str">
        <f t="shared" si="130"/>
        <v/>
      </c>
      <c r="AG60" s="49" t="str">
        <f t="shared" si="130"/>
        <v/>
      </c>
      <c r="AH60" s="49" t="str">
        <f t="shared" si="130"/>
        <v/>
      </c>
      <c r="AI60" s="47" t="str">
        <f t="shared" si="130"/>
        <v/>
      </c>
      <c r="AJ60" s="47" t="str">
        <f t="shared" si="130"/>
        <v/>
      </c>
      <c r="AK60" s="46" t="str">
        <f t="shared" si="130"/>
        <v/>
      </c>
      <c r="AL60" s="47"/>
      <c r="AM60" s="53" t="str">
        <f t="shared" si="48"/>
        <v/>
      </c>
      <c r="AN60" s="50" t="str">
        <f t="shared" si="49"/>
        <v/>
      </c>
      <c r="AO60" s="53" t="s">
        <v>85</v>
      </c>
      <c r="AP60" s="52" t="str">
        <f t="shared" si="50"/>
        <v/>
      </c>
      <c r="AQ60" s="52" t="str">
        <f t="shared" si="51"/>
        <v/>
      </c>
      <c r="AR60" s="47">
        <f t="shared" si="52"/>
        <v>0.37</v>
      </c>
      <c r="AS60" s="53" t="str">
        <f t="shared" si="53"/>
        <v/>
      </c>
      <c r="AT60" s="52" t="str">
        <f t="shared" si="54"/>
        <v/>
      </c>
      <c r="AU60" s="9" t="str">
        <f t="shared" si="55"/>
        <v/>
      </c>
      <c r="AV60" s="9" t="str">
        <f t="shared" si="56"/>
        <v/>
      </c>
      <c r="AW60" s="12" t="str">
        <f t="shared" si="57"/>
        <v/>
      </c>
      <c r="AX60" s="9" t="str">
        <f t="shared" si="58"/>
        <v/>
      </c>
      <c r="AY60" s="12" t="str">
        <f t="shared" si="59"/>
        <v/>
      </c>
      <c r="AZ60" s="10" t="str">
        <f t="shared" si="60"/>
        <v/>
      </c>
      <c r="BA60" s="10" t="str">
        <f t="shared" si="61"/>
        <v/>
      </c>
      <c r="BB60" s="10" t="str">
        <f t="shared" si="62"/>
        <v/>
      </c>
      <c r="BC60" s="10" t="str">
        <f t="shared" si="63"/>
        <v/>
      </c>
      <c r="BD60" s="10" t="str">
        <f t="shared" si="64"/>
        <v/>
      </c>
      <c r="BE60" s="12" t="str">
        <f t="shared" si="65"/>
        <v/>
      </c>
      <c r="BF60" s="9" t="str">
        <f t="shared" si="66"/>
        <v/>
      </c>
      <c r="BG60" s="9" t="str">
        <f t="shared" si="67"/>
        <v/>
      </c>
      <c r="BH60" s="7" t="str">
        <f t="shared" si="68"/>
        <v/>
      </c>
      <c r="BI60" s="7" t="str">
        <f t="shared" si="69"/>
        <v/>
      </c>
      <c r="BJ60" s="12" t="str">
        <f t="shared" si="70"/>
        <v/>
      </c>
      <c r="BK60" s="80" t="str">
        <f t="shared" si="71"/>
        <v/>
      </c>
      <c r="BL60" s="7" t="str">
        <f t="shared" si="72"/>
        <v/>
      </c>
      <c r="BM60" s="7" t="str">
        <f t="shared" si="124"/>
        <v/>
      </c>
      <c r="BN60" s="12" t="str">
        <f t="shared" si="73"/>
        <v/>
      </c>
      <c r="BO60" s="9" t="str">
        <f t="shared" si="74"/>
        <v/>
      </c>
      <c r="BP60" s="2" t="str">
        <f t="shared" si="75"/>
        <v/>
      </c>
      <c r="BQ60" s="2" t="str">
        <f t="shared" si="76"/>
        <v/>
      </c>
      <c r="BR60" s="20" t="str">
        <f t="shared" si="131"/>
        <v/>
      </c>
      <c r="BS60" s="20" t="str">
        <f t="shared" si="131"/>
        <v/>
      </c>
      <c r="BT60" s="20" t="str">
        <f t="shared" si="131"/>
        <v/>
      </c>
      <c r="BU60" s="86" t="str">
        <f t="shared" si="78"/>
        <v/>
      </c>
      <c r="BV60" s="86" t="str">
        <f t="shared" si="79"/>
        <v/>
      </c>
      <c r="BW60" s="20" t="str">
        <f t="shared" si="131"/>
        <v/>
      </c>
      <c r="BX60" s="86" t="str">
        <f t="shared" si="131"/>
        <v/>
      </c>
      <c r="BY60" s="86" t="str">
        <f t="shared" si="131"/>
        <v/>
      </c>
      <c r="BZ60" s="86" t="str">
        <f t="shared" si="131"/>
        <v/>
      </c>
      <c r="CA60" s="86" t="str">
        <f t="shared" si="131"/>
        <v/>
      </c>
      <c r="CB60" s="86" t="str">
        <f t="shared" si="131"/>
        <v/>
      </c>
      <c r="CC60" s="86" t="str">
        <f t="shared" si="131"/>
        <v/>
      </c>
      <c r="CD60" s="86" t="str">
        <f t="shared" si="131"/>
        <v/>
      </c>
      <c r="CE60" s="20" t="str">
        <f t="shared" si="125"/>
        <v/>
      </c>
      <c r="CF60" s="14" t="str">
        <f t="shared" si="81"/>
        <v/>
      </c>
      <c r="CG60" s="14" t="str">
        <f t="shared" si="82"/>
        <v/>
      </c>
      <c r="CH60" s="8">
        <f t="shared" si="83"/>
        <v>0</v>
      </c>
      <c r="CI60" s="9" t="str">
        <f t="shared" si="84"/>
        <v/>
      </c>
      <c r="CJ60" s="9" t="str">
        <f t="shared" si="85"/>
        <v/>
      </c>
      <c r="CK60" s="9" t="str">
        <f t="shared" si="86"/>
        <v/>
      </c>
      <c r="CL60" s="9" t="str">
        <f t="shared" si="87"/>
        <v/>
      </c>
      <c r="CM60" s="9" t="str">
        <f t="shared" si="88"/>
        <v/>
      </c>
      <c r="CN60" s="9" t="str">
        <f t="shared" si="89"/>
        <v/>
      </c>
      <c r="CO60" s="9" t="str">
        <f t="shared" si="90"/>
        <v/>
      </c>
      <c r="CP60" s="9" t="str">
        <f t="shared" si="90"/>
        <v/>
      </c>
      <c r="CQ60" s="9" t="str">
        <f t="shared" si="90"/>
        <v/>
      </c>
      <c r="CR60" s="9" t="str">
        <f t="shared" si="90"/>
        <v/>
      </c>
      <c r="CS60" s="9" t="str">
        <f t="shared" si="90"/>
        <v/>
      </c>
      <c r="CT60" s="9" t="str">
        <f t="shared" si="90"/>
        <v/>
      </c>
      <c r="CU60" s="9" t="str">
        <f t="shared" si="90"/>
        <v/>
      </c>
      <c r="CV60" s="9" t="str">
        <f t="shared" si="91"/>
        <v/>
      </c>
      <c r="CW60" s="9" t="str">
        <f t="shared" si="92"/>
        <v/>
      </c>
      <c r="CX60" s="9" t="str">
        <f t="shared" si="92"/>
        <v/>
      </c>
      <c r="CY60" s="9" t="str">
        <f t="shared" si="92"/>
        <v/>
      </c>
      <c r="CZ60" s="9" t="str">
        <f t="shared" si="92"/>
        <v/>
      </c>
      <c r="DA60" s="9" t="str">
        <f t="shared" si="92"/>
        <v/>
      </c>
      <c r="DB60" s="9" t="str">
        <f t="shared" si="92"/>
        <v/>
      </c>
      <c r="DC60" s="9" t="str">
        <f t="shared" si="92"/>
        <v/>
      </c>
      <c r="DD60" s="2" t="str">
        <f t="shared" si="93"/>
        <v/>
      </c>
      <c r="DE60" s="2" t="str">
        <f t="shared" si="94"/>
        <v/>
      </c>
      <c r="DF60" s="2" t="str">
        <f t="shared" si="95"/>
        <v/>
      </c>
      <c r="DG60" s="2" t="str">
        <f t="shared" si="96"/>
        <v/>
      </c>
      <c r="DH60" s="2" t="str">
        <f t="shared" si="97"/>
        <v/>
      </c>
      <c r="DI60" s="2" t="str">
        <f t="shared" si="98"/>
        <v/>
      </c>
      <c r="DJ60" s="2" t="str">
        <f t="shared" si="99"/>
        <v/>
      </c>
      <c r="DK60" s="2" t="str">
        <f t="shared" si="100"/>
        <v/>
      </c>
      <c r="DL60" s="16" t="str">
        <f t="shared" si="101"/>
        <v/>
      </c>
      <c r="DM60" s="16" t="str">
        <f t="shared" si="102"/>
        <v/>
      </c>
      <c r="DN60" s="16" t="str">
        <f t="shared" si="103"/>
        <v/>
      </c>
      <c r="DO60" s="72" t="str">
        <f t="shared" si="104"/>
        <v/>
      </c>
      <c r="DP60" s="16" t="str">
        <f t="shared" si="105"/>
        <v/>
      </c>
      <c r="DQ60" s="16" t="str">
        <f t="shared" si="106"/>
        <v/>
      </c>
      <c r="DR60" s="2" t="str">
        <f t="shared" si="107"/>
        <v/>
      </c>
      <c r="DS60" s="2" t="str">
        <f t="shared" si="108"/>
        <v/>
      </c>
      <c r="DT60" s="2" t="str">
        <f t="shared" si="109"/>
        <v/>
      </c>
      <c r="DU60" s="2" t="str">
        <f t="shared" si="110"/>
        <v/>
      </c>
      <c r="DV60" s="15"/>
      <c r="DW60" s="18"/>
      <c r="DX60" s="17"/>
      <c r="DY60" s="47" t="str">
        <f t="shared" si="129"/>
        <v/>
      </c>
      <c r="DZ60" s="47" t="str">
        <f t="shared" si="129"/>
        <v/>
      </c>
      <c r="EA60" s="47" t="str">
        <f t="shared" si="129"/>
        <v/>
      </c>
      <c r="EB60" s="47" t="str">
        <f t="shared" si="129"/>
        <v/>
      </c>
      <c r="EC60" s="49" t="str">
        <f t="shared" si="129"/>
        <v/>
      </c>
      <c r="ED60" s="49" t="str">
        <f t="shared" si="129"/>
        <v/>
      </c>
      <c r="EE60" s="47" t="str">
        <f t="shared" si="129"/>
        <v/>
      </c>
      <c r="EF60" s="47" t="str">
        <f t="shared" si="129"/>
        <v/>
      </c>
      <c r="EG60" s="47" t="str">
        <f t="shared" si="129"/>
        <v/>
      </c>
      <c r="EH60" s="6">
        <f t="shared" si="16"/>
        <v>0</v>
      </c>
      <c r="EI60" s="6">
        <f t="shared" si="17"/>
        <v>0</v>
      </c>
      <c r="EJ60" s="2" t="str">
        <f t="shared" si="18"/>
        <v/>
      </c>
      <c r="EK60" s="2" t="str">
        <f t="shared" si="19"/>
        <v/>
      </c>
      <c r="EL60" s="2" t="str">
        <f t="shared" si="127"/>
        <v/>
      </c>
      <c r="EM60" s="2" t="str">
        <f t="shared" si="21"/>
        <v/>
      </c>
      <c r="EN60" s="2" t="str">
        <f t="shared" si="22"/>
        <v/>
      </c>
      <c r="EO60" s="2">
        <f t="shared" si="23"/>
        <v>0</v>
      </c>
      <c r="EP60" s="2">
        <f t="shared" si="111"/>
        <v>0</v>
      </c>
      <c r="EQ60" s="2"/>
      <c r="ER60" s="2"/>
      <c r="ES60" s="2"/>
      <c r="ET60" s="2"/>
      <c r="EU60" s="2"/>
      <c r="EV60" s="2"/>
      <c r="EW60" s="2">
        <f t="shared" si="24"/>
        <v>0</v>
      </c>
      <c r="EX60" s="2">
        <f t="shared" si="25"/>
        <v>0</v>
      </c>
      <c r="EY60" s="2">
        <f t="shared" si="112"/>
        <v>0</v>
      </c>
      <c r="EZ60" s="2">
        <f t="shared" si="26"/>
        <v>0</v>
      </c>
      <c r="FA60" s="2">
        <f t="shared" si="27"/>
        <v>0</v>
      </c>
      <c r="FB60" s="59"/>
      <c r="FC60" s="2">
        <f t="shared" si="28"/>
        <v>0</v>
      </c>
      <c r="FD60" s="2">
        <f t="shared" si="113"/>
        <v>0</v>
      </c>
      <c r="FE60" s="3">
        <f t="shared" si="126"/>
        <v>0</v>
      </c>
      <c r="FF60" s="3">
        <f t="shared" si="114"/>
        <v>0</v>
      </c>
      <c r="FG60" s="3">
        <f t="shared" si="115"/>
        <v>0</v>
      </c>
      <c r="FH60" s="3">
        <f t="shared" si="29"/>
        <v>0</v>
      </c>
      <c r="FI60" s="67">
        <f t="shared" si="30"/>
        <v>0</v>
      </c>
      <c r="FJ60" s="3">
        <f t="shared" si="31"/>
        <v>0</v>
      </c>
      <c r="FK60" s="3">
        <f t="shared" si="32"/>
        <v>0</v>
      </c>
      <c r="FL60" s="3">
        <f t="shared" si="116"/>
        <v>0</v>
      </c>
      <c r="FM60" s="3">
        <f t="shared" si="117"/>
        <v>0</v>
      </c>
      <c r="FN60" s="3">
        <f t="shared" si="118"/>
        <v>0</v>
      </c>
      <c r="FO60" s="2">
        <f t="shared" si="33"/>
        <v>0</v>
      </c>
      <c r="FP60" s="2">
        <f t="shared" si="34"/>
        <v>0</v>
      </c>
      <c r="FQ60" s="2">
        <f t="shared" si="119"/>
        <v>0</v>
      </c>
      <c r="FR60" s="6" t="str">
        <f>IF(A60=1,1,IF(DW60="","",COUNTA($DW$31:DW60)+1))</f>
        <v/>
      </c>
      <c r="FS60" s="6" t="str">
        <f t="shared" si="35"/>
        <v/>
      </c>
      <c r="FT60" s="43">
        <f t="shared" si="120"/>
        <v>0</v>
      </c>
      <c r="FU60" s="23">
        <f t="shared" si="121"/>
        <v>0</v>
      </c>
      <c r="FV60" s="21">
        <f t="shared" si="122"/>
        <v>0</v>
      </c>
    </row>
    <row r="61" spans="1:178">
      <c r="A61" s="4" t="str">
        <f t="shared" si="36"/>
        <v/>
      </c>
      <c r="B61" s="33"/>
      <c r="C61" s="33"/>
      <c r="D61" s="33"/>
      <c r="E61" s="33"/>
      <c r="F61" s="33"/>
      <c r="G61" s="11" t="str">
        <f t="shared" si="2"/>
        <v/>
      </c>
      <c r="H61" s="3" t="str">
        <f t="shared" si="37"/>
        <v/>
      </c>
      <c r="I61" s="3" t="str">
        <f t="shared" si="3"/>
        <v/>
      </c>
      <c r="J61" s="3" t="str">
        <f t="shared" si="38"/>
        <v/>
      </c>
      <c r="K61" s="3" t="str">
        <f t="shared" si="4"/>
        <v/>
      </c>
      <c r="L61" s="2" t="str">
        <f t="shared" si="5"/>
        <v/>
      </c>
      <c r="M61" s="8" t="str">
        <f t="shared" si="39"/>
        <v/>
      </c>
      <c r="N61" s="8" t="str">
        <f t="shared" si="6"/>
        <v/>
      </c>
      <c r="O61" s="8" t="str">
        <f t="shared" si="40"/>
        <v/>
      </c>
      <c r="P61" s="8" t="str">
        <f t="shared" si="7"/>
        <v/>
      </c>
      <c r="Q61" s="2" t="str">
        <f t="shared" si="8"/>
        <v/>
      </c>
      <c r="R61" s="3" t="str">
        <f t="shared" si="9"/>
        <v/>
      </c>
      <c r="S61" s="3" t="str">
        <f t="shared" si="10"/>
        <v/>
      </c>
      <c r="T61" s="3" t="str">
        <f t="shared" si="41"/>
        <v/>
      </c>
      <c r="U61" s="8" t="str">
        <f t="shared" si="11"/>
        <v/>
      </c>
      <c r="V61" s="2" t="str">
        <f t="shared" si="12"/>
        <v/>
      </c>
      <c r="W61" s="2" t="str">
        <f t="shared" si="13"/>
        <v/>
      </c>
      <c r="X61" s="2" t="str">
        <f t="shared" si="123"/>
        <v/>
      </c>
      <c r="Y61" s="2" t="str">
        <f t="shared" si="14"/>
        <v/>
      </c>
      <c r="Z61" s="46" t="str">
        <f t="shared" si="42"/>
        <v/>
      </c>
      <c r="AA61" s="46" t="str">
        <f t="shared" si="43"/>
        <v/>
      </c>
      <c r="AB61" s="47"/>
      <c r="AC61" s="46" t="str">
        <f t="shared" si="44"/>
        <v/>
      </c>
      <c r="AD61" s="47" t="str">
        <f t="shared" si="128"/>
        <v/>
      </c>
      <c r="AE61" s="48" t="str">
        <f t="shared" si="46"/>
        <v/>
      </c>
      <c r="AF61" s="49" t="str">
        <f t="shared" si="130"/>
        <v/>
      </c>
      <c r="AG61" s="49" t="str">
        <f t="shared" si="130"/>
        <v/>
      </c>
      <c r="AH61" s="49" t="str">
        <f t="shared" si="130"/>
        <v/>
      </c>
      <c r="AI61" s="47" t="str">
        <f t="shared" si="130"/>
        <v/>
      </c>
      <c r="AJ61" s="47" t="str">
        <f t="shared" si="130"/>
        <v/>
      </c>
      <c r="AK61" s="46" t="str">
        <f t="shared" si="130"/>
        <v/>
      </c>
      <c r="AL61" s="47"/>
      <c r="AM61" s="53" t="str">
        <f t="shared" si="48"/>
        <v/>
      </c>
      <c r="AN61" s="50" t="str">
        <f t="shared" si="49"/>
        <v/>
      </c>
      <c r="AO61" s="53" t="s">
        <v>85</v>
      </c>
      <c r="AP61" s="52" t="str">
        <f t="shared" si="50"/>
        <v/>
      </c>
      <c r="AQ61" s="52" t="str">
        <f t="shared" si="51"/>
        <v/>
      </c>
      <c r="AR61" s="47">
        <f t="shared" si="52"/>
        <v>0.37</v>
      </c>
      <c r="AS61" s="53" t="str">
        <f t="shared" si="53"/>
        <v/>
      </c>
      <c r="AT61" s="52" t="str">
        <f t="shared" si="54"/>
        <v/>
      </c>
      <c r="AU61" s="9" t="str">
        <f t="shared" si="55"/>
        <v/>
      </c>
      <c r="AV61" s="9" t="str">
        <f t="shared" si="56"/>
        <v/>
      </c>
      <c r="AW61" s="12" t="str">
        <f t="shared" si="57"/>
        <v/>
      </c>
      <c r="AX61" s="9" t="str">
        <f t="shared" si="58"/>
        <v/>
      </c>
      <c r="AY61" s="12" t="str">
        <f t="shared" si="59"/>
        <v/>
      </c>
      <c r="AZ61" s="10" t="str">
        <f t="shared" si="60"/>
        <v/>
      </c>
      <c r="BA61" s="10" t="str">
        <f t="shared" si="61"/>
        <v/>
      </c>
      <c r="BB61" s="10" t="str">
        <f t="shared" si="62"/>
        <v/>
      </c>
      <c r="BC61" s="10" t="str">
        <f t="shared" si="63"/>
        <v/>
      </c>
      <c r="BD61" s="10" t="str">
        <f t="shared" si="64"/>
        <v/>
      </c>
      <c r="BE61" s="12" t="str">
        <f t="shared" si="65"/>
        <v/>
      </c>
      <c r="BF61" s="9" t="str">
        <f t="shared" si="66"/>
        <v/>
      </c>
      <c r="BG61" s="9" t="str">
        <f t="shared" si="67"/>
        <v/>
      </c>
      <c r="BH61" s="7" t="str">
        <f t="shared" si="68"/>
        <v/>
      </c>
      <c r="BI61" s="7" t="str">
        <f t="shared" si="69"/>
        <v/>
      </c>
      <c r="BJ61" s="12" t="str">
        <f t="shared" si="70"/>
        <v/>
      </c>
      <c r="BK61" s="80" t="str">
        <f t="shared" si="71"/>
        <v/>
      </c>
      <c r="BL61" s="7" t="str">
        <f t="shared" si="72"/>
        <v/>
      </c>
      <c r="BM61" s="7" t="str">
        <f t="shared" si="124"/>
        <v/>
      </c>
      <c r="BN61" s="12" t="str">
        <f t="shared" si="73"/>
        <v/>
      </c>
      <c r="BO61" s="9" t="str">
        <f t="shared" si="74"/>
        <v/>
      </c>
      <c r="BP61" s="2" t="str">
        <f t="shared" si="75"/>
        <v/>
      </c>
      <c r="BQ61" s="2" t="str">
        <f t="shared" si="76"/>
        <v/>
      </c>
      <c r="BR61" s="20" t="str">
        <f t="shared" si="131"/>
        <v/>
      </c>
      <c r="BS61" s="20" t="str">
        <f t="shared" si="131"/>
        <v/>
      </c>
      <c r="BT61" s="20" t="str">
        <f t="shared" si="131"/>
        <v/>
      </c>
      <c r="BU61" s="86" t="str">
        <f t="shared" si="78"/>
        <v/>
      </c>
      <c r="BV61" s="86" t="str">
        <f t="shared" si="79"/>
        <v/>
      </c>
      <c r="BW61" s="20" t="str">
        <f t="shared" si="131"/>
        <v/>
      </c>
      <c r="BX61" s="86" t="str">
        <f t="shared" si="131"/>
        <v/>
      </c>
      <c r="BY61" s="86" t="str">
        <f t="shared" si="131"/>
        <v/>
      </c>
      <c r="BZ61" s="86" t="str">
        <f t="shared" si="131"/>
        <v/>
      </c>
      <c r="CA61" s="86" t="str">
        <f t="shared" si="131"/>
        <v/>
      </c>
      <c r="CB61" s="86" t="str">
        <f t="shared" si="131"/>
        <v/>
      </c>
      <c r="CC61" s="86" t="str">
        <f t="shared" si="131"/>
        <v/>
      </c>
      <c r="CD61" s="86" t="str">
        <f t="shared" si="131"/>
        <v/>
      </c>
      <c r="CE61" s="20" t="str">
        <f t="shared" si="125"/>
        <v/>
      </c>
      <c r="CF61" s="14" t="str">
        <f t="shared" si="81"/>
        <v/>
      </c>
      <c r="CG61" s="14" t="str">
        <f t="shared" si="82"/>
        <v/>
      </c>
      <c r="CH61" s="8">
        <f t="shared" si="83"/>
        <v>0</v>
      </c>
      <c r="CI61" s="9" t="str">
        <f t="shared" si="84"/>
        <v/>
      </c>
      <c r="CJ61" s="9" t="str">
        <f t="shared" si="85"/>
        <v/>
      </c>
      <c r="CK61" s="9" t="str">
        <f t="shared" si="86"/>
        <v/>
      </c>
      <c r="CL61" s="9" t="str">
        <f t="shared" si="87"/>
        <v/>
      </c>
      <c r="CM61" s="9" t="str">
        <f t="shared" si="88"/>
        <v/>
      </c>
      <c r="CN61" s="9" t="str">
        <f t="shared" si="89"/>
        <v/>
      </c>
      <c r="CO61" s="9" t="str">
        <f t="shared" si="90"/>
        <v/>
      </c>
      <c r="CP61" s="9" t="str">
        <f t="shared" si="90"/>
        <v/>
      </c>
      <c r="CQ61" s="9" t="str">
        <f t="shared" si="90"/>
        <v/>
      </c>
      <c r="CR61" s="9" t="str">
        <f t="shared" si="90"/>
        <v/>
      </c>
      <c r="CS61" s="9" t="str">
        <f t="shared" si="90"/>
        <v/>
      </c>
      <c r="CT61" s="9" t="str">
        <f t="shared" si="90"/>
        <v/>
      </c>
      <c r="CU61" s="9" t="str">
        <f t="shared" si="90"/>
        <v/>
      </c>
      <c r="CV61" s="9" t="str">
        <f t="shared" si="91"/>
        <v/>
      </c>
      <c r="CW61" s="9" t="str">
        <f t="shared" si="92"/>
        <v/>
      </c>
      <c r="CX61" s="9" t="str">
        <f t="shared" si="92"/>
        <v/>
      </c>
      <c r="CY61" s="9" t="str">
        <f t="shared" si="92"/>
        <v/>
      </c>
      <c r="CZ61" s="9" t="str">
        <f t="shared" si="92"/>
        <v/>
      </c>
      <c r="DA61" s="9" t="str">
        <f t="shared" si="92"/>
        <v/>
      </c>
      <c r="DB61" s="9" t="str">
        <f t="shared" si="92"/>
        <v/>
      </c>
      <c r="DC61" s="9" t="str">
        <f t="shared" si="92"/>
        <v/>
      </c>
      <c r="DD61" s="2" t="str">
        <f t="shared" si="93"/>
        <v/>
      </c>
      <c r="DE61" s="2" t="str">
        <f t="shared" si="94"/>
        <v/>
      </c>
      <c r="DF61" s="2" t="str">
        <f t="shared" si="95"/>
        <v/>
      </c>
      <c r="DG61" s="2" t="str">
        <f t="shared" si="96"/>
        <v/>
      </c>
      <c r="DH61" s="2" t="str">
        <f t="shared" si="97"/>
        <v/>
      </c>
      <c r="DI61" s="2" t="str">
        <f t="shared" si="98"/>
        <v/>
      </c>
      <c r="DJ61" s="2" t="str">
        <f t="shared" si="99"/>
        <v/>
      </c>
      <c r="DK61" s="2" t="str">
        <f t="shared" si="100"/>
        <v/>
      </c>
      <c r="DL61" s="16" t="str">
        <f t="shared" si="101"/>
        <v/>
      </c>
      <c r="DM61" s="16" t="str">
        <f t="shared" si="102"/>
        <v/>
      </c>
      <c r="DN61" s="16" t="str">
        <f t="shared" si="103"/>
        <v/>
      </c>
      <c r="DO61" s="72" t="str">
        <f t="shared" si="104"/>
        <v/>
      </c>
      <c r="DP61" s="16" t="str">
        <f t="shared" si="105"/>
        <v/>
      </c>
      <c r="DQ61" s="16" t="str">
        <f t="shared" si="106"/>
        <v/>
      </c>
      <c r="DR61" s="2" t="str">
        <f t="shared" si="107"/>
        <v/>
      </c>
      <c r="DS61" s="2" t="str">
        <f t="shared" si="108"/>
        <v/>
      </c>
      <c r="DT61" s="2" t="str">
        <f t="shared" si="109"/>
        <v/>
      </c>
      <c r="DU61" s="2" t="str">
        <f t="shared" si="110"/>
        <v/>
      </c>
      <c r="DV61" s="15"/>
      <c r="DW61" s="18"/>
      <c r="DX61" s="17"/>
      <c r="DY61" s="47" t="str">
        <f t="shared" si="129"/>
        <v/>
      </c>
      <c r="DZ61" s="47" t="str">
        <f t="shared" si="129"/>
        <v/>
      </c>
      <c r="EA61" s="47" t="str">
        <f t="shared" si="129"/>
        <v/>
      </c>
      <c r="EB61" s="47" t="str">
        <f t="shared" si="129"/>
        <v/>
      </c>
      <c r="EC61" s="49" t="str">
        <f t="shared" si="129"/>
        <v/>
      </c>
      <c r="ED61" s="49" t="str">
        <f t="shared" si="129"/>
        <v/>
      </c>
      <c r="EE61" s="47" t="str">
        <f t="shared" si="129"/>
        <v/>
      </c>
      <c r="EF61" s="47" t="str">
        <f t="shared" si="129"/>
        <v/>
      </c>
      <c r="EG61" s="47" t="str">
        <f t="shared" si="129"/>
        <v/>
      </c>
      <c r="EH61" s="6">
        <f t="shared" si="16"/>
        <v>0</v>
      </c>
      <c r="EI61" s="6">
        <f t="shared" si="17"/>
        <v>0</v>
      </c>
      <c r="EJ61" s="2" t="str">
        <f t="shared" si="18"/>
        <v/>
      </c>
      <c r="EK61" s="2" t="str">
        <f t="shared" si="19"/>
        <v/>
      </c>
      <c r="EL61" s="2" t="str">
        <f t="shared" si="127"/>
        <v/>
      </c>
      <c r="EM61" s="2" t="str">
        <f t="shared" si="21"/>
        <v/>
      </c>
      <c r="EN61" s="2" t="str">
        <f t="shared" si="22"/>
        <v/>
      </c>
      <c r="EO61" s="2">
        <f t="shared" si="23"/>
        <v>0</v>
      </c>
      <c r="EP61" s="2">
        <f t="shared" si="111"/>
        <v>0</v>
      </c>
      <c r="EQ61" s="2"/>
      <c r="ER61" s="2"/>
      <c r="ES61" s="2"/>
      <c r="ET61" s="2"/>
      <c r="EU61" s="2"/>
      <c r="EV61" s="2"/>
      <c r="EW61" s="2">
        <f t="shared" si="24"/>
        <v>0</v>
      </c>
      <c r="EX61" s="2">
        <f t="shared" si="25"/>
        <v>0</v>
      </c>
      <c r="EY61" s="2">
        <f t="shared" si="112"/>
        <v>0</v>
      </c>
      <c r="EZ61" s="2">
        <f t="shared" si="26"/>
        <v>0</v>
      </c>
      <c r="FA61" s="2">
        <f t="shared" si="27"/>
        <v>0</v>
      </c>
      <c r="FB61" s="59"/>
      <c r="FC61" s="2">
        <f t="shared" si="28"/>
        <v>0</v>
      </c>
      <c r="FD61" s="2">
        <f t="shared" si="113"/>
        <v>0</v>
      </c>
      <c r="FE61" s="3">
        <f t="shared" si="126"/>
        <v>0</v>
      </c>
      <c r="FF61" s="3">
        <f t="shared" si="114"/>
        <v>0</v>
      </c>
      <c r="FG61" s="3">
        <f t="shared" si="115"/>
        <v>0</v>
      </c>
      <c r="FH61" s="3">
        <f t="shared" si="29"/>
        <v>0</v>
      </c>
      <c r="FI61" s="67">
        <f t="shared" si="30"/>
        <v>0</v>
      </c>
      <c r="FJ61" s="3">
        <f t="shared" si="31"/>
        <v>0</v>
      </c>
      <c r="FK61" s="3">
        <f t="shared" si="32"/>
        <v>0</v>
      </c>
      <c r="FL61" s="3">
        <f t="shared" si="116"/>
        <v>0</v>
      </c>
      <c r="FM61" s="3">
        <f t="shared" si="117"/>
        <v>0</v>
      </c>
      <c r="FN61" s="3">
        <f t="shared" si="118"/>
        <v>0</v>
      </c>
      <c r="FO61" s="2">
        <f t="shared" si="33"/>
        <v>0</v>
      </c>
      <c r="FP61" s="2">
        <f t="shared" si="34"/>
        <v>0</v>
      </c>
      <c r="FQ61" s="2">
        <f t="shared" si="119"/>
        <v>0</v>
      </c>
      <c r="FR61" s="6" t="str">
        <f>IF(A61=1,1,IF(DW61="","",COUNTA($DW$31:DW61)+1))</f>
        <v/>
      </c>
      <c r="FS61" s="6" t="str">
        <f t="shared" si="35"/>
        <v/>
      </c>
      <c r="FT61" s="43">
        <f t="shared" si="120"/>
        <v>0</v>
      </c>
      <c r="FU61" s="23">
        <f t="shared" si="121"/>
        <v>0</v>
      </c>
      <c r="FV61" s="21">
        <f t="shared" si="122"/>
        <v>0</v>
      </c>
    </row>
    <row r="62" spans="1:178">
      <c r="A62" s="4" t="str">
        <f t="shared" si="36"/>
        <v/>
      </c>
      <c r="B62" s="33"/>
      <c r="C62" s="33"/>
      <c r="D62" s="33"/>
      <c r="E62" s="33"/>
      <c r="F62" s="33"/>
      <c r="G62" s="11" t="str">
        <f t="shared" si="2"/>
        <v/>
      </c>
      <c r="H62" s="3" t="str">
        <f t="shared" si="37"/>
        <v/>
      </c>
      <c r="I62" s="3" t="str">
        <f t="shared" si="3"/>
        <v/>
      </c>
      <c r="J62" s="3" t="str">
        <f t="shared" si="38"/>
        <v/>
      </c>
      <c r="K62" s="3" t="str">
        <f t="shared" si="4"/>
        <v/>
      </c>
      <c r="L62" s="2" t="str">
        <f t="shared" si="5"/>
        <v/>
      </c>
      <c r="M62" s="8" t="str">
        <f t="shared" si="39"/>
        <v/>
      </c>
      <c r="N62" s="8" t="str">
        <f t="shared" si="6"/>
        <v/>
      </c>
      <c r="O62" s="8" t="str">
        <f t="shared" si="40"/>
        <v/>
      </c>
      <c r="P62" s="8" t="str">
        <f t="shared" si="7"/>
        <v/>
      </c>
      <c r="Q62" s="2" t="str">
        <f t="shared" si="8"/>
        <v/>
      </c>
      <c r="R62" s="3" t="str">
        <f t="shared" si="9"/>
        <v/>
      </c>
      <c r="S62" s="3" t="str">
        <f t="shared" si="10"/>
        <v/>
      </c>
      <c r="T62" s="3" t="str">
        <f t="shared" si="41"/>
        <v/>
      </c>
      <c r="U62" s="8" t="str">
        <f t="shared" si="11"/>
        <v/>
      </c>
      <c r="V62" s="2" t="str">
        <f t="shared" si="12"/>
        <v/>
      </c>
      <c r="W62" s="2" t="str">
        <f t="shared" si="13"/>
        <v/>
      </c>
      <c r="X62" s="2" t="str">
        <f t="shared" si="123"/>
        <v/>
      </c>
      <c r="Y62" s="2" t="str">
        <f t="shared" si="14"/>
        <v/>
      </c>
      <c r="Z62" s="46" t="str">
        <f t="shared" si="42"/>
        <v/>
      </c>
      <c r="AA62" s="46" t="str">
        <f t="shared" si="43"/>
        <v/>
      </c>
      <c r="AB62" s="47"/>
      <c r="AC62" s="46" t="str">
        <f t="shared" si="44"/>
        <v/>
      </c>
      <c r="AD62" s="47" t="str">
        <f t="shared" si="128"/>
        <v/>
      </c>
      <c r="AE62" s="48" t="str">
        <f t="shared" si="46"/>
        <v/>
      </c>
      <c r="AF62" s="49" t="str">
        <f t="shared" si="130"/>
        <v/>
      </c>
      <c r="AG62" s="49" t="str">
        <f t="shared" si="130"/>
        <v/>
      </c>
      <c r="AH62" s="49" t="str">
        <f t="shared" si="130"/>
        <v/>
      </c>
      <c r="AI62" s="47" t="str">
        <f t="shared" si="130"/>
        <v/>
      </c>
      <c r="AJ62" s="47" t="str">
        <f t="shared" si="130"/>
        <v/>
      </c>
      <c r="AK62" s="46" t="str">
        <f t="shared" si="130"/>
        <v/>
      </c>
      <c r="AL62" s="47"/>
      <c r="AM62" s="53" t="str">
        <f t="shared" si="48"/>
        <v/>
      </c>
      <c r="AN62" s="50" t="str">
        <f t="shared" si="49"/>
        <v/>
      </c>
      <c r="AO62" s="53" t="s">
        <v>85</v>
      </c>
      <c r="AP62" s="52" t="str">
        <f t="shared" si="50"/>
        <v/>
      </c>
      <c r="AQ62" s="52" t="str">
        <f t="shared" si="51"/>
        <v/>
      </c>
      <c r="AR62" s="47">
        <f t="shared" si="52"/>
        <v>0.37</v>
      </c>
      <c r="AS62" s="53" t="str">
        <f t="shared" si="53"/>
        <v/>
      </c>
      <c r="AT62" s="52" t="str">
        <f t="shared" si="54"/>
        <v/>
      </c>
      <c r="AU62" s="9" t="str">
        <f t="shared" si="55"/>
        <v/>
      </c>
      <c r="AV62" s="9" t="str">
        <f t="shared" si="56"/>
        <v/>
      </c>
      <c r="AW62" s="12" t="str">
        <f t="shared" si="57"/>
        <v/>
      </c>
      <c r="AX62" s="9" t="str">
        <f t="shared" si="58"/>
        <v/>
      </c>
      <c r="AY62" s="12" t="str">
        <f t="shared" si="59"/>
        <v/>
      </c>
      <c r="AZ62" s="10" t="str">
        <f t="shared" si="60"/>
        <v/>
      </c>
      <c r="BA62" s="10" t="str">
        <f t="shared" si="61"/>
        <v/>
      </c>
      <c r="BB62" s="10" t="str">
        <f t="shared" si="62"/>
        <v/>
      </c>
      <c r="BC62" s="10" t="str">
        <f t="shared" si="63"/>
        <v/>
      </c>
      <c r="BD62" s="10" t="str">
        <f t="shared" si="64"/>
        <v/>
      </c>
      <c r="BE62" s="12" t="str">
        <f t="shared" si="65"/>
        <v/>
      </c>
      <c r="BF62" s="9" t="str">
        <f t="shared" si="66"/>
        <v/>
      </c>
      <c r="BG62" s="9" t="str">
        <f t="shared" si="67"/>
        <v/>
      </c>
      <c r="BH62" s="7" t="str">
        <f t="shared" si="68"/>
        <v/>
      </c>
      <c r="BI62" s="7" t="str">
        <f t="shared" si="69"/>
        <v/>
      </c>
      <c r="BJ62" s="12" t="str">
        <f t="shared" si="70"/>
        <v/>
      </c>
      <c r="BK62" s="80" t="str">
        <f t="shared" si="71"/>
        <v/>
      </c>
      <c r="BL62" s="7" t="str">
        <f t="shared" si="72"/>
        <v/>
      </c>
      <c r="BM62" s="7" t="str">
        <f t="shared" si="124"/>
        <v/>
      </c>
      <c r="BN62" s="12" t="str">
        <f t="shared" si="73"/>
        <v/>
      </c>
      <c r="BO62" s="9" t="str">
        <f t="shared" si="74"/>
        <v/>
      </c>
      <c r="BP62" s="2" t="str">
        <f t="shared" si="75"/>
        <v/>
      </c>
      <c r="BQ62" s="2" t="str">
        <f t="shared" si="76"/>
        <v/>
      </c>
      <c r="BR62" s="20" t="str">
        <f t="shared" si="131"/>
        <v/>
      </c>
      <c r="BS62" s="20" t="str">
        <f t="shared" si="131"/>
        <v/>
      </c>
      <c r="BT62" s="20" t="str">
        <f t="shared" si="131"/>
        <v/>
      </c>
      <c r="BU62" s="86" t="str">
        <f t="shared" si="78"/>
        <v/>
      </c>
      <c r="BV62" s="86" t="str">
        <f t="shared" si="79"/>
        <v/>
      </c>
      <c r="BW62" s="20" t="str">
        <f t="shared" si="131"/>
        <v/>
      </c>
      <c r="BX62" s="86" t="str">
        <f t="shared" si="131"/>
        <v/>
      </c>
      <c r="BY62" s="86" t="str">
        <f t="shared" si="131"/>
        <v/>
      </c>
      <c r="BZ62" s="86" t="str">
        <f t="shared" si="131"/>
        <v/>
      </c>
      <c r="CA62" s="86" t="str">
        <f t="shared" si="131"/>
        <v/>
      </c>
      <c r="CB62" s="86" t="str">
        <f t="shared" si="131"/>
        <v/>
      </c>
      <c r="CC62" s="86" t="str">
        <f t="shared" si="131"/>
        <v/>
      </c>
      <c r="CD62" s="86" t="str">
        <f t="shared" si="131"/>
        <v/>
      </c>
      <c r="CE62" s="20" t="str">
        <f t="shared" si="125"/>
        <v/>
      </c>
      <c r="CF62" s="14" t="str">
        <f t="shared" si="81"/>
        <v/>
      </c>
      <c r="CG62" s="14" t="str">
        <f t="shared" si="82"/>
        <v/>
      </c>
      <c r="CH62" s="8">
        <f t="shared" si="83"/>
        <v>0</v>
      </c>
      <c r="CI62" s="9" t="str">
        <f t="shared" si="84"/>
        <v/>
      </c>
      <c r="CJ62" s="9" t="str">
        <f t="shared" si="85"/>
        <v/>
      </c>
      <c r="CK62" s="9" t="str">
        <f t="shared" si="86"/>
        <v/>
      </c>
      <c r="CL62" s="9" t="str">
        <f t="shared" si="87"/>
        <v/>
      </c>
      <c r="CM62" s="9" t="str">
        <f t="shared" si="88"/>
        <v/>
      </c>
      <c r="CN62" s="9" t="str">
        <f t="shared" si="89"/>
        <v/>
      </c>
      <c r="CO62" s="9" t="str">
        <f t="shared" si="90"/>
        <v/>
      </c>
      <c r="CP62" s="9" t="str">
        <f t="shared" si="90"/>
        <v/>
      </c>
      <c r="CQ62" s="9" t="str">
        <f t="shared" si="90"/>
        <v/>
      </c>
      <c r="CR62" s="9" t="str">
        <f t="shared" si="90"/>
        <v/>
      </c>
      <c r="CS62" s="9" t="str">
        <f t="shared" si="90"/>
        <v/>
      </c>
      <c r="CT62" s="9" t="str">
        <f t="shared" si="90"/>
        <v/>
      </c>
      <c r="CU62" s="9" t="str">
        <f t="shared" si="90"/>
        <v/>
      </c>
      <c r="CV62" s="9" t="str">
        <f t="shared" si="91"/>
        <v/>
      </c>
      <c r="CW62" s="9" t="str">
        <f t="shared" si="92"/>
        <v/>
      </c>
      <c r="CX62" s="9" t="str">
        <f t="shared" si="92"/>
        <v/>
      </c>
      <c r="CY62" s="9" t="str">
        <f t="shared" si="92"/>
        <v/>
      </c>
      <c r="CZ62" s="9" t="str">
        <f t="shared" si="92"/>
        <v/>
      </c>
      <c r="DA62" s="9" t="str">
        <f t="shared" si="92"/>
        <v/>
      </c>
      <c r="DB62" s="9" t="str">
        <f t="shared" si="92"/>
        <v/>
      </c>
      <c r="DC62" s="9" t="str">
        <f t="shared" si="92"/>
        <v/>
      </c>
      <c r="DD62" s="2" t="str">
        <f t="shared" si="93"/>
        <v/>
      </c>
      <c r="DE62" s="2" t="str">
        <f t="shared" si="94"/>
        <v/>
      </c>
      <c r="DF62" s="2" t="str">
        <f t="shared" si="95"/>
        <v/>
      </c>
      <c r="DG62" s="2" t="str">
        <f t="shared" si="96"/>
        <v/>
      </c>
      <c r="DH62" s="2" t="str">
        <f t="shared" si="97"/>
        <v/>
      </c>
      <c r="DI62" s="2" t="str">
        <f t="shared" si="98"/>
        <v/>
      </c>
      <c r="DJ62" s="2" t="str">
        <f t="shared" si="99"/>
        <v/>
      </c>
      <c r="DK62" s="2" t="str">
        <f t="shared" si="100"/>
        <v/>
      </c>
      <c r="DL62" s="16" t="str">
        <f t="shared" si="101"/>
        <v/>
      </c>
      <c r="DM62" s="16" t="str">
        <f t="shared" si="102"/>
        <v/>
      </c>
      <c r="DN62" s="16" t="str">
        <f t="shared" si="103"/>
        <v/>
      </c>
      <c r="DO62" s="72" t="str">
        <f t="shared" si="104"/>
        <v/>
      </c>
      <c r="DP62" s="16" t="str">
        <f t="shared" si="105"/>
        <v/>
      </c>
      <c r="DQ62" s="16" t="str">
        <f t="shared" si="106"/>
        <v/>
      </c>
      <c r="DR62" s="2" t="str">
        <f t="shared" si="107"/>
        <v/>
      </c>
      <c r="DS62" s="2" t="str">
        <f t="shared" si="108"/>
        <v/>
      </c>
      <c r="DT62" s="2" t="str">
        <f t="shared" si="109"/>
        <v/>
      </c>
      <c r="DU62" s="2" t="str">
        <f t="shared" si="110"/>
        <v/>
      </c>
      <c r="DV62" s="15"/>
      <c r="DW62" s="18"/>
      <c r="DX62" s="17"/>
      <c r="DY62" s="47" t="str">
        <f t="shared" si="129"/>
        <v/>
      </c>
      <c r="DZ62" s="47" t="str">
        <f t="shared" si="129"/>
        <v/>
      </c>
      <c r="EA62" s="47" t="str">
        <f t="shared" si="129"/>
        <v/>
      </c>
      <c r="EB62" s="47" t="str">
        <f t="shared" si="129"/>
        <v/>
      </c>
      <c r="EC62" s="49" t="str">
        <f t="shared" si="129"/>
        <v/>
      </c>
      <c r="ED62" s="49" t="str">
        <f t="shared" si="129"/>
        <v/>
      </c>
      <c r="EE62" s="47" t="str">
        <f t="shared" si="129"/>
        <v/>
      </c>
      <c r="EF62" s="47" t="str">
        <f t="shared" si="129"/>
        <v/>
      </c>
      <c r="EG62" s="47" t="str">
        <f t="shared" si="129"/>
        <v/>
      </c>
      <c r="EH62" s="6">
        <f t="shared" si="16"/>
        <v>0</v>
      </c>
      <c r="EI62" s="6">
        <f t="shared" si="17"/>
        <v>0</v>
      </c>
      <c r="EJ62" s="2" t="str">
        <f t="shared" si="18"/>
        <v/>
      </c>
      <c r="EK62" s="2" t="str">
        <f t="shared" si="19"/>
        <v/>
      </c>
      <c r="EL62" s="2" t="str">
        <f t="shared" si="127"/>
        <v/>
      </c>
      <c r="EM62" s="2" t="str">
        <f t="shared" si="21"/>
        <v/>
      </c>
      <c r="EN62" s="2" t="str">
        <f t="shared" si="22"/>
        <v/>
      </c>
      <c r="EO62" s="2">
        <f t="shared" si="23"/>
        <v>0</v>
      </c>
      <c r="EP62" s="2">
        <f t="shared" si="111"/>
        <v>0</v>
      </c>
      <c r="EQ62" s="2"/>
      <c r="ER62" s="2"/>
      <c r="ES62" s="2"/>
      <c r="ET62" s="2"/>
      <c r="EU62" s="2"/>
      <c r="EV62" s="2"/>
      <c r="EW62" s="2">
        <f t="shared" si="24"/>
        <v>0</v>
      </c>
      <c r="EX62" s="2">
        <f t="shared" si="25"/>
        <v>0</v>
      </c>
      <c r="EY62" s="2">
        <f t="shared" si="112"/>
        <v>0</v>
      </c>
      <c r="EZ62" s="2">
        <f t="shared" si="26"/>
        <v>0</v>
      </c>
      <c r="FA62" s="2">
        <f t="shared" si="27"/>
        <v>0</v>
      </c>
      <c r="FB62" s="59"/>
      <c r="FC62" s="2">
        <f t="shared" si="28"/>
        <v>0</v>
      </c>
      <c r="FD62" s="2">
        <f t="shared" si="113"/>
        <v>0</v>
      </c>
      <c r="FE62" s="3">
        <f t="shared" si="126"/>
        <v>0</v>
      </c>
      <c r="FF62" s="3">
        <f t="shared" si="114"/>
        <v>0</v>
      </c>
      <c r="FG62" s="3">
        <f t="shared" si="115"/>
        <v>0</v>
      </c>
      <c r="FH62" s="3">
        <f t="shared" si="29"/>
        <v>0</v>
      </c>
      <c r="FI62" s="67">
        <f t="shared" si="30"/>
        <v>0</v>
      </c>
      <c r="FJ62" s="3">
        <f t="shared" si="31"/>
        <v>0</v>
      </c>
      <c r="FK62" s="3">
        <f t="shared" si="32"/>
        <v>0</v>
      </c>
      <c r="FL62" s="3">
        <f t="shared" si="116"/>
        <v>0</v>
      </c>
      <c r="FM62" s="3">
        <f t="shared" si="117"/>
        <v>0</v>
      </c>
      <c r="FN62" s="3">
        <f t="shared" si="118"/>
        <v>0</v>
      </c>
      <c r="FO62" s="2">
        <f t="shared" si="33"/>
        <v>0</v>
      </c>
      <c r="FP62" s="2">
        <f t="shared" si="34"/>
        <v>0</v>
      </c>
      <c r="FQ62" s="2">
        <f t="shared" si="119"/>
        <v>0</v>
      </c>
      <c r="FR62" s="6" t="str">
        <f>IF(A62=1,1,IF(DW62="","",COUNTA($DW$31:DW62)+1))</f>
        <v/>
      </c>
      <c r="FS62" s="6" t="str">
        <f t="shared" si="35"/>
        <v/>
      </c>
      <c r="FT62" s="43">
        <f t="shared" si="120"/>
        <v>0</v>
      </c>
      <c r="FU62" s="23">
        <f t="shared" si="121"/>
        <v>0</v>
      </c>
      <c r="FV62" s="21">
        <f t="shared" si="122"/>
        <v>0</v>
      </c>
    </row>
    <row r="63" spans="1:178">
      <c r="A63" s="4" t="str">
        <f t="shared" si="36"/>
        <v/>
      </c>
      <c r="B63" s="33"/>
      <c r="C63" s="33"/>
      <c r="D63" s="33"/>
      <c r="E63" s="33"/>
      <c r="F63" s="33"/>
      <c r="G63" s="11" t="str">
        <f t="shared" si="2"/>
        <v/>
      </c>
      <c r="H63" s="3" t="str">
        <f t="shared" si="37"/>
        <v/>
      </c>
      <c r="I63" s="3" t="str">
        <f t="shared" si="3"/>
        <v/>
      </c>
      <c r="J63" s="3" t="str">
        <f t="shared" si="38"/>
        <v/>
      </c>
      <c r="K63" s="3" t="str">
        <f t="shared" si="4"/>
        <v/>
      </c>
      <c r="L63" s="2" t="str">
        <f t="shared" si="5"/>
        <v/>
      </c>
      <c r="M63" s="8" t="str">
        <f t="shared" si="39"/>
        <v/>
      </c>
      <c r="N63" s="8" t="str">
        <f t="shared" si="6"/>
        <v/>
      </c>
      <c r="O63" s="8" t="str">
        <f t="shared" si="40"/>
        <v/>
      </c>
      <c r="P63" s="8" t="str">
        <f t="shared" si="7"/>
        <v/>
      </c>
      <c r="Q63" s="2" t="str">
        <f t="shared" si="8"/>
        <v/>
      </c>
      <c r="R63" s="3" t="str">
        <f t="shared" si="9"/>
        <v/>
      </c>
      <c r="S63" s="3" t="str">
        <f t="shared" si="10"/>
        <v/>
      </c>
      <c r="T63" s="3" t="str">
        <f t="shared" si="41"/>
        <v/>
      </c>
      <c r="U63" s="8" t="str">
        <f t="shared" si="11"/>
        <v/>
      </c>
      <c r="V63" s="2" t="str">
        <f t="shared" si="12"/>
        <v/>
      </c>
      <c r="W63" s="2" t="str">
        <f t="shared" si="13"/>
        <v/>
      </c>
      <c r="X63" s="2" t="str">
        <f t="shared" si="123"/>
        <v/>
      </c>
      <c r="Y63" s="2" t="str">
        <f t="shared" si="14"/>
        <v/>
      </c>
      <c r="Z63" s="46" t="str">
        <f t="shared" si="42"/>
        <v/>
      </c>
      <c r="AA63" s="46" t="str">
        <f t="shared" si="43"/>
        <v/>
      </c>
      <c r="AB63" s="47"/>
      <c r="AC63" s="46" t="str">
        <f t="shared" si="44"/>
        <v/>
      </c>
      <c r="AD63" s="47" t="str">
        <f t="shared" si="128"/>
        <v/>
      </c>
      <c r="AE63" s="48" t="str">
        <f t="shared" si="46"/>
        <v/>
      </c>
      <c r="AF63" s="49" t="str">
        <f t="shared" si="130"/>
        <v/>
      </c>
      <c r="AG63" s="49" t="str">
        <f t="shared" si="130"/>
        <v/>
      </c>
      <c r="AH63" s="49" t="str">
        <f t="shared" si="130"/>
        <v/>
      </c>
      <c r="AI63" s="47" t="str">
        <f t="shared" si="130"/>
        <v/>
      </c>
      <c r="AJ63" s="47" t="str">
        <f t="shared" si="130"/>
        <v/>
      </c>
      <c r="AK63" s="46" t="str">
        <f t="shared" si="130"/>
        <v/>
      </c>
      <c r="AL63" s="47"/>
      <c r="AM63" s="53" t="str">
        <f t="shared" si="48"/>
        <v/>
      </c>
      <c r="AN63" s="50" t="str">
        <f t="shared" si="49"/>
        <v/>
      </c>
      <c r="AO63" s="53" t="s">
        <v>85</v>
      </c>
      <c r="AP63" s="52" t="str">
        <f t="shared" si="50"/>
        <v/>
      </c>
      <c r="AQ63" s="52" t="str">
        <f t="shared" si="51"/>
        <v/>
      </c>
      <c r="AR63" s="47">
        <f t="shared" si="52"/>
        <v>0.37</v>
      </c>
      <c r="AS63" s="53" t="str">
        <f t="shared" si="53"/>
        <v/>
      </c>
      <c r="AT63" s="52" t="str">
        <f t="shared" si="54"/>
        <v/>
      </c>
      <c r="AU63" s="9" t="str">
        <f t="shared" si="55"/>
        <v/>
      </c>
      <c r="AV63" s="9" t="str">
        <f t="shared" si="56"/>
        <v/>
      </c>
      <c r="AW63" s="12" t="str">
        <f t="shared" si="57"/>
        <v/>
      </c>
      <c r="AX63" s="9" t="str">
        <f t="shared" si="58"/>
        <v/>
      </c>
      <c r="AY63" s="12" t="str">
        <f t="shared" si="59"/>
        <v/>
      </c>
      <c r="AZ63" s="10" t="str">
        <f t="shared" si="60"/>
        <v/>
      </c>
      <c r="BA63" s="10" t="str">
        <f t="shared" si="61"/>
        <v/>
      </c>
      <c r="BB63" s="10" t="str">
        <f t="shared" si="62"/>
        <v/>
      </c>
      <c r="BC63" s="10" t="str">
        <f t="shared" si="63"/>
        <v/>
      </c>
      <c r="BD63" s="10" t="str">
        <f t="shared" si="64"/>
        <v/>
      </c>
      <c r="BE63" s="12" t="str">
        <f t="shared" si="65"/>
        <v/>
      </c>
      <c r="BF63" s="9" t="str">
        <f t="shared" si="66"/>
        <v/>
      </c>
      <c r="BG63" s="9" t="str">
        <f t="shared" si="67"/>
        <v/>
      </c>
      <c r="BH63" s="7" t="str">
        <f t="shared" si="68"/>
        <v/>
      </c>
      <c r="BI63" s="7" t="str">
        <f t="shared" si="69"/>
        <v/>
      </c>
      <c r="BJ63" s="12" t="str">
        <f t="shared" si="70"/>
        <v/>
      </c>
      <c r="BK63" s="80" t="str">
        <f t="shared" si="71"/>
        <v/>
      </c>
      <c r="BL63" s="7" t="str">
        <f t="shared" si="72"/>
        <v/>
      </c>
      <c r="BM63" s="7" t="str">
        <f t="shared" si="124"/>
        <v/>
      </c>
      <c r="BN63" s="12" t="str">
        <f t="shared" si="73"/>
        <v/>
      </c>
      <c r="BO63" s="9" t="str">
        <f t="shared" si="74"/>
        <v/>
      </c>
      <c r="BP63" s="2" t="str">
        <f t="shared" si="75"/>
        <v/>
      </c>
      <c r="BQ63" s="2" t="str">
        <f t="shared" si="76"/>
        <v/>
      </c>
      <c r="BR63" s="20" t="str">
        <f t="shared" si="131"/>
        <v/>
      </c>
      <c r="BS63" s="20" t="str">
        <f t="shared" si="131"/>
        <v/>
      </c>
      <c r="BT63" s="20" t="str">
        <f t="shared" si="131"/>
        <v/>
      </c>
      <c r="BU63" s="86" t="str">
        <f t="shared" si="78"/>
        <v/>
      </c>
      <c r="BV63" s="86" t="str">
        <f t="shared" si="79"/>
        <v/>
      </c>
      <c r="BW63" s="20" t="str">
        <f t="shared" si="131"/>
        <v/>
      </c>
      <c r="BX63" s="86" t="str">
        <f t="shared" si="131"/>
        <v/>
      </c>
      <c r="BY63" s="86" t="str">
        <f t="shared" si="131"/>
        <v/>
      </c>
      <c r="BZ63" s="86" t="str">
        <f t="shared" si="131"/>
        <v/>
      </c>
      <c r="CA63" s="86" t="str">
        <f t="shared" si="131"/>
        <v/>
      </c>
      <c r="CB63" s="86" t="str">
        <f t="shared" si="131"/>
        <v/>
      </c>
      <c r="CC63" s="86" t="str">
        <f t="shared" si="131"/>
        <v/>
      </c>
      <c r="CD63" s="86" t="str">
        <f t="shared" si="131"/>
        <v/>
      </c>
      <c r="CE63" s="20" t="str">
        <f t="shared" si="125"/>
        <v/>
      </c>
      <c r="CF63" s="14" t="str">
        <f t="shared" si="81"/>
        <v/>
      </c>
      <c r="CG63" s="14" t="str">
        <f t="shared" si="82"/>
        <v/>
      </c>
      <c r="CH63" s="8">
        <f t="shared" si="83"/>
        <v>0</v>
      </c>
      <c r="CI63" s="9" t="str">
        <f t="shared" si="84"/>
        <v/>
      </c>
      <c r="CJ63" s="9" t="str">
        <f t="shared" si="85"/>
        <v/>
      </c>
      <c r="CK63" s="9" t="str">
        <f t="shared" si="86"/>
        <v/>
      </c>
      <c r="CL63" s="9" t="str">
        <f t="shared" si="87"/>
        <v/>
      </c>
      <c r="CM63" s="9" t="str">
        <f t="shared" si="88"/>
        <v/>
      </c>
      <c r="CN63" s="9" t="str">
        <f t="shared" si="89"/>
        <v/>
      </c>
      <c r="CO63" s="9" t="str">
        <f t="shared" si="90"/>
        <v/>
      </c>
      <c r="CP63" s="9" t="str">
        <f t="shared" si="90"/>
        <v/>
      </c>
      <c r="CQ63" s="9" t="str">
        <f t="shared" si="90"/>
        <v/>
      </c>
      <c r="CR63" s="9" t="str">
        <f t="shared" si="90"/>
        <v/>
      </c>
      <c r="CS63" s="9" t="str">
        <f t="shared" si="90"/>
        <v/>
      </c>
      <c r="CT63" s="9" t="str">
        <f t="shared" si="90"/>
        <v/>
      </c>
      <c r="CU63" s="9" t="str">
        <f t="shared" si="90"/>
        <v/>
      </c>
      <c r="CV63" s="9" t="str">
        <f t="shared" si="91"/>
        <v/>
      </c>
      <c r="CW63" s="9" t="str">
        <f t="shared" si="92"/>
        <v/>
      </c>
      <c r="CX63" s="9" t="str">
        <f t="shared" si="92"/>
        <v/>
      </c>
      <c r="CY63" s="9" t="str">
        <f t="shared" si="92"/>
        <v/>
      </c>
      <c r="CZ63" s="9" t="str">
        <f t="shared" si="92"/>
        <v/>
      </c>
      <c r="DA63" s="9" t="str">
        <f t="shared" si="92"/>
        <v/>
      </c>
      <c r="DB63" s="9" t="str">
        <f t="shared" si="92"/>
        <v/>
      </c>
      <c r="DC63" s="9" t="str">
        <f t="shared" si="92"/>
        <v/>
      </c>
      <c r="DD63" s="2" t="str">
        <f t="shared" si="93"/>
        <v/>
      </c>
      <c r="DE63" s="2" t="str">
        <f t="shared" si="94"/>
        <v/>
      </c>
      <c r="DF63" s="2" t="str">
        <f t="shared" si="95"/>
        <v/>
      </c>
      <c r="DG63" s="2" t="str">
        <f t="shared" si="96"/>
        <v/>
      </c>
      <c r="DH63" s="2" t="str">
        <f t="shared" si="97"/>
        <v/>
      </c>
      <c r="DI63" s="2" t="str">
        <f t="shared" si="98"/>
        <v/>
      </c>
      <c r="DJ63" s="2" t="str">
        <f t="shared" si="99"/>
        <v/>
      </c>
      <c r="DK63" s="2" t="str">
        <f t="shared" si="100"/>
        <v/>
      </c>
      <c r="DL63" s="16" t="str">
        <f t="shared" si="101"/>
        <v/>
      </c>
      <c r="DM63" s="16" t="str">
        <f t="shared" si="102"/>
        <v/>
      </c>
      <c r="DN63" s="16" t="str">
        <f t="shared" si="103"/>
        <v/>
      </c>
      <c r="DO63" s="72" t="str">
        <f t="shared" si="104"/>
        <v/>
      </c>
      <c r="DP63" s="16" t="str">
        <f t="shared" si="105"/>
        <v/>
      </c>
      <c r="DQ63" s="16" t="str">
        <f t="shared" si="106"/>
        <v/>
      </c>
      <c r="DR63" s="2" t="str">
        <f t="shared" si="107"/>
        <v/>
      </c>
      <c r="DS63" s="2" t="str">
        <f t="shared" si="108"/>
        <v/>
      </c>
      <c r="DT63" s="2" t="str">
        <f t="shared" si="109"/>
        <v/>
      </c>
      <c r="DU63" s="2" t="str">
        <f t="shared" si="110"/>
        <v/>
      </c>
      <c r="DV63" s="15"/>
      <c r="DW63" s="18"/>
      <c r="DX63" s="17"/>
      <c r="DY63" s="47" t="str">
        <f t="shared" ref="DY63:EG91" si="132">IF($DW63="","",DY$30)</f>
        <v/>
      </c>
      <c r="DZ63" s="47" t="str">
        <f t="shared" si="132"/>
        <v/>
      </c>
      <c r="EA63" s="47" t="str">
        <f t="shared" si="132"/>
        <v/>
      </c>
      <c r="EB63" s="47" t="str">
        <f t="shared" si="132"/>
        <v/>
      </c>
      <c r="EC63" s="49" t="str">
        <f t="shared" si="132"/>
        <v/>
      </c>
      <c r="ED63" s="49" t="str">
        <f t="shared" si="132"/>
        <v/>
      </c>
      <c r="EE63" s="47" t="str">
        <f t="shared" si="132"/>
        <v/>
      </c>
      <c r="EF63" s="47" t="str">
        <f t="shared" si="132"/>
        <v/>
      </c>
      <c r="EG63" s="47" t="str">
        <f t="shared" si="132"/>
        <v/>
      </c>
      <c r="EH63" s="6">
        <f t="shared" si="16"/>
        <v>0</v>
      </c>
      <c r="EI63" s="6">
        <f t="shared" si="17"/>
        <v>0</v>
      </c>
      <c r="EJ63" s="2" t="str">
        <f t="shared" si="18"/>
        <v/>
      </c>
      <c r="EK63" s="2" t="str">
        <f t="shared" si="19"/>
        <v/>
      </c>
      <c r="EL63" s="2" t="str">
        <f t="shared" si="127"/>
        <v/>
      </c>
      <c r="EM63" s="2" t="str">
        <f t="shared" si="21"/>
        <v/>
      </c>
      <c r="EN63" s="2" t="str">
        <f t="shared" si="22"/>
        <v/>
      </c>
      <c r="EO63" s="2">
        <f t="shared" si="23"/>
        <v>0</v>
      </c>
      <c r="EP63" s="2">
        <f t="shared" si="111"/>
        <v>0</v>
      </c>
      <c r="EQ63" s="2"/>
      <c r="ER63" s="2"/>
      <c r="ES63" s="2"/>
      <c r="ET63" s="2"/>
      <c r="EU63" s="2"/>
      <c r="EV63" s="2"/>
      <c r="EW63" s="2">
        <f t="shared" si="24"/>
        <v>0</v>
      </c>
      <c r="EX63" s="2">
        <f t="shared" si="25"/>
        <v>0</v>
      </c>
      <c r="EY63" s="2">
        <f t="shared" si="112"/>
        <v>0</v>
      </c>
      <c r="EZ63" s="2">
        <f t="shared" si="26"/>
        <v>0</v>
      </c>
      <c r="FA63" s="2">
        <f t="shared" si="27"/>
        <v>0</v>
      </c>
      <c r="FB63" s="59"/>
      <c r="FC63" s="2">
        <f t="shared" si="28"/>
        <v>0</v>
      </c>
      <c r="FD63" s="2">
        <f t="shared" si="113"/>
        <v>0</v>
      </c>
      <c r="FE63" s="3">
        <f t="shared" si="126"/>
        <v>0</v>
      </c>
      <c r="FF63" s="3">
        <f t="shared" si="114"/>
        <v>0</v>
      </c>
      <c r="FG63" s="3">
        <f t="shared" si="115"/>
        <v>0</v>
      </c>
      <c r="FH63" s="3">
        <f t="shared" si="29"/>
        <v>0</v>
      </c>
      <c r="FI63" s="67">
        <f t="shared" si="30"/>
        <v>0</v>
      </c>
      <c r="FJ63" s="3">
        <f t="shared" si="31"/>
        <v>0</v>
      </c>
      <c r="FK63" s="3">
        <f t="shared" si="32"/>
        <v>0</v>
      </c>
      <c r="FL63" s="3">
        <f t="shared" si="116"/>
        <v>0</v>
      </c>
      <c r="FM63" s="3">
        <f t="shared" si="117"/>
        <v>0</v>
      </c>
      <c r="FN63" s="3">
        <f t="shared" si="118"/>
        <v>0</v>
      </c>
      <c r="FO63" s="2">
        <f t="shared" si="33"/>
        <v>0</v>
      </c>
      <c r="FP63" s="2">
        <f t="shared" si="34"/>
        <v>0</v>
      </c>
      <c r="FQ63" s="2">
        <f t="shared" si="119"/>
        <v>0</v>
      </c>
      <c r="FR63" s="6" t="str">
        <f>IF(A63=1,1,IF(DW63="","",COUNTA($DW$31:DW63)+1))</f>
        <v/>
      </c>
      <c r="FS63" s="6" t="str">
        <f t="shared" si="35"/>
        <v/>
      </c>
      <c r="FT63" s="43">
        <f t="shared" si="120"/>
        <v>0</v>
      </c>
      <c r="FU63" s="23">
        <f t="shared" si="121"/>
        <v>0</v>
      </c>
      <c r="FV63" s="21">
        <f t="shared" si="122"/>
        <v>0</v>
      </c>
    </row>
    <row r="64" spans="1:178">
      <c r="A64" s="4" t="str">
        <f t="shared" si="36"/>
        <v/>
      </c>
      <c r="B64" s="33"/>
      <c r="C64" s="33"/>
      <c r="D64" s="33"/>
      <c r="E64" s="33"/>
      <c r="F64" s="33"/>
      <c r="G64" s="11" t="str">
        <f t="shared" si="2"/>
        <v/>
      </c>
      <c r="H64" s="3" t="str">
        <f t="shared" si="37"/>
        <v/>
      </c>
      <c r="I64" s="3" t="str">
        <f t="shared" si="3"/>
        <v/>
      </c>
      <c r="J64" s="3" t="str">
        <f t="shared" si="38"/>
        <v/>
      </c>
      <c r="K64" s="3" t="str">
        <f t="shared" si="4"/>
        <v/>
      </c>
      <c r="L64" s="2" t="str">
        <f t="shared" si="5"/>
        <v/>
      </c>
      <c r="M64" s="8" t="str">
        <f t="shared" si="39"/>
        <v/>
      </c>
      <c r="N64" s="8" t="str">
        <f t="shared" si="6"/>
        <v/>
      </c>
      <c r="O64" s="8" t="str">
        <f t="shared" si="40"/>
        <v/>
      </c>
      <c r="P64" s="8" t="str">
        <f t="shared" si="7"/>
        <v/>
      </c>
      <c r="Q64" s="2" t="str">
        <f t="shared" si="8"/>
        <v/>
      </c>
      <c r="R64" s="3" t="str">
        <f t="shared" si="9"/>
        <v/>
      </c>
      <c r="S64" s="3" t="str">
        <f t="shared" si="10"/>
        <v/>
      </c>
      <c r="T64" s="3" t="str">
        <f t="shared" si="41"/>
        <v/>
      </c>
      <c r="U64" s="8" t="str">
        <f t="shared" si="11"/>
        <v/>
      </c>
      <c r="V64" s="2" t="str">
        <f t="shared" si="12"/>
        <v/>
      </c>
      <c r="W64" s="2" t="str">
        <f t="shared" si="13"/>
        <v/>
      </c>
      <c r="X64" s="2" t="str">
        <f t="shared" si="123"/>
        <v/>
      </c>
      <c r="Y64" s="2" t="str">
        <f t="shared" si="14"/>
        <v/>
      </c>
      <c r="Z64" s="46" t="str">
        <f t="shared" si="42"/>
        <v/>
      </c>
      <c r="AA64" s="46" t="str">
        <f t="shared" si="43"/>
        <v/>
      </c>
      <c r="AB64" s="47"/>
      <c r="AC64" s="46" t="str">
        <f t="shared" si="44"/>
        <v/>
      </c>
      <c r="AD64" s="47" t="str">
        <f t="shared" si="128"/>
        <v/>
      </c>
      <c r="AE64" s="48" t="str">
        <f t="shared" si="46"/>
        <v/>
      </c>
      <c r="AF64" s="49" t="str">
        <f t="shared" si="130"/>
        <v/>
      </c>
      <c r="AG64" s="49" t="str">
        <f t="shared" si="130"/>
        <v/>
      </c>
      <c r="AH64" s="49" t="str">
        <f t="shared" si="130"/>
        <v/>
      </c>
      <c r="AI64" s="47" t="str">
        <f t="shared" si="130"/>
        <v/>
      </c>
      <c r="AJ64" s="47" t="str">
        <f t="shared" si="130"/>
        <v/>
      </c>
      <c r="AK64" s="46" t="str">
        <f t="shared" si="130"/>
        <v/>
      </c>
      <c r="AL64" s="47"/>
      <c r="AM64" s="53" t="str">
        <f t="shared" si="48"/>
        <v/>
      </c>
      <c r="AN64" s="50" t="str">
        <f t="shared" si="49"/>
        <v/>
      </c>
      <c r="AO64" s="53" t="s">
        <v>85</v>
      </c>
      <c r="AP64" s="52" t="str">
        <f t="shared" si="50"/>
        <v/>
      </c>
      <c r="AQ64" s="52" t="str">
        <f t="shared" si="51"/>
        <v/>
      </c>
      <c r="AR64" s="47">
        <f t="shared" si="52"/>
        <v>0.37</v>
      </c>
      <c r="AS64" s="53" t="str">
        <f t="shared" si="53"/>
        <v/>
      </c>
      <c r="AT64" s="52" t="str">
        <f t="shared" si="54"/>
        <v/>
      </c>
      <c r="AU64" s="9" t="str">
        <f t="shared" si="55"/>
        <v/>
      </c>
      <c r="AV64" s="9" t="str">
        <f t="shared" si="56"/>
        <v/>
      </c>
      <c r="AW64" s="12" t="str">
        <f t="shared" si="57"/>
        <v/>
      </c>
      <c r="AX64" s="9" t="str">
        <f t="shared" si="58"/>
        <v/>
      </c>
      <c r="AY64" s="12" t="str">
        <f t="shared" si="59"/>
        <v/>
      </c>
      <c r="AZ64" s="10" t="str">
        <f t="shared" si="60"/>
        <v/>
      </c>
      <c r="BA64" s="10" t="str">
        <f t="shared" si="61"/>
        <v/>
      </c>
      <c r="BB64" s="10" t="str">
        <f t="shared" si="62"/>
        <v/>
      </c>
      <c r="BC64" s="10" t="str">
        <f t="shared" si="63"/>
        <v/>
      </c>
      <c r="BD64" s="10" t="str">
        <f t="shared" si="64"/>
        <v/>
      </c>
      <c r="BE64" s="12" t="str">
        <f t="shared" si="65"/>
        <v/>
      </c>
      <c r="BF64" s="9" t="str">
        <f t="shared" si="66"/>
        <v/>
      </c>
      <c r="BG64" s="9" t="str">
        <f t="shared" si="67"/>
        <v/>
      </c>
      <c r="BH64" s="7" t="str">
        <f t="shared" si="68"/>
        <v/>
      </c>
      <c r="BI64" s="7" t="str">
        <f t="shared" si="69"/>
        <v/>
      </c>
      <c r="BJ64" s="12" t="str">
        <f t="shared" si="70"/>
        <v/>
      </c>
      <c r="BK64" s="80" t="str">
        <f t="shared" si="71"/>
        <v/>
      </c>
      <c r="BL64" s="7" t="str">
        <f t="shared" si="72"/>
        <v/>
      </c>
      <c r="BM64" s="7" t="str">
        <f t="shared" si="124"/>
        <v/>
      </c>
      <c r="BN64" s="12" t="str">
        <f t="shared" si="73"/>
        <v/>
      </c>
      <c r="BO64" s="9" t="str">
        <f t="shared" si="74"/>
        <v/>
      </c>
      <c r="BP64" s="2" t="str">
        <f t="shared" si="75"/>
        <v/>
      </c>
      <c r="BQ64" s="2" t="str">
        <f t="shared" si="76"/>
        <v/>
      </c>
      <c r="BR64" s="20" t="str">
        <f t="shared" si="131"/>
        <v/>
      </c>
      <c r="BS64" s="20" t="str">
        <f t="shared" si="131"/>
        <v/>
      </c>
      <c r="BT64" s="20" t="str">
        <f t="shared" si="131"/>
        <v/>
      </c>
      <c r="BU64" s="86" t="str">
        <f t="shared" si="78"/>
        <v/>
      </c>
      <c r="BV64" s="86" t="str">
        <f t="shared" si="79"/>
        <v/>
      </c>
      <c r="BW64" s="20" t="str">
        <f t="shared" si="131"/>
        <v/>
      </c>
      <c r="BX64" s="86" t="str">
        <f t="shared" si="131"/>
        <v/>
      </c>
      <c r="BY64" s="86" t="str">
        <f t="shared" si="131"/>
        <v/>
      </c>
      <c r="BZ64" s="86" t="str">
        <f t="shared" si="131"/>
        <v/>
      </c>
      <c r="CA64" s="86" t="str">
        <f t="shared" si="131"/>
        <v/>
      </c>
      <c r="CB64" s="86" t="str">
        <f t="shared" si="131"/>
        <v/>
      </c>
      <c r="CC64" s="86" t="str">
        <f t="shared" si="131"/>
        <v/>
      </c>
      <c r="CD64" s="86" t="str">
        <f t="shared" si="131"/>
        <v/>
      </c>
      <c r="CE64" s="20" t="str">
        <f t="shared" si="125"/>
        <v/>
      </c>
      <c r="CF64" s="14" t="str">
        <f t="shared" si="81"/>
        <v/>
      </c>
      <c r="CG64" s="14" t="str">
        <f t="shared" si="82"/>
        <v/>
      </c>
      <c r="CH64" s="8">
        <f t="shared" si="83"/>
        <v>0</v>
      </c>
      <c r="CI64" s="9" t="str">
        <f t="shared" si="84"/>
        <v/>
      </c>
      <c r="CJ64" s="9" t="str">
        <f t="shared" si="85"/>
        <v/>
      </c>
      <c r="CK64" s="9" t="str">
        <f t="shared" si="86"/>
        <v/>
      </c>
      <c r="CL64" s="9" t="str">
        <f t="shared" si="87"/>
        <v/>
      </c>
      <c r="CM64" s="9" t="str">
        <f t="shared" si="88"/>
        <v/>
      </c>
      <c r="CN64" s="9" t="str">
        <f t="shared" si="89"/>
        <v/>
      </c>
      <c r="CO64" s="9" t="str">
        <f t="shared" ref="CO64:CU95" si="133">IF($B64="","",$CN64*BX64)</f>
        <v/>
      </c>
      <c r="CP64" s="9" t="str">
        <f t="shared" si="133"/>
        <v/>
      </c>
      <c r="CQ64" s="9" t="str">
        <f t="shared" si="133"/>
        <v/>
      </c>
      <c r="CR64" s="9" t="str">
        <f t="shared" si="133"/>
        <v/>
      </c>
      <c r="CS64" s="9" t="str">
        <f t="shared" si="133"/>
        <v/>
      </c>
      <c r="CT64" s="9" t="str">
        <f t="shared" si="133"/>
        <v/>
      </c>
      <c r="CU64" s="9" t="str">
        <f t="shared" si="133"/>
        <v/>
      </c>
      <c r="CV64" s="9" t="str">
        <f t="shared" si="91"/>
        <v/>
      </c>
      <c r="CW64" s="9" t="str">
        <f t="shared" ref="CW64:DC95" si="134">IF($B64="","",$CV64*BX64)</f>
        <v/>
      </c>
      <c r="CX64" s="9" t="str">
        <f t="shared" si="134"/>
        <v/>
      </c>
      <c r="CY64" s="9" t="str">
        <f t="shared" si="134"/>
        <v/>
      </c>
      <c r="CZ64" s="9" t="str">
        <f t="shared" si="134"/>
        <v/>
      </c>
      <c r="DA64" s="9" t="str">
        <f t="shared" si="134"/>
        <v/>
      </c>
      <c r="DB64" s="9" t="str">
        <f t="shared" si="134"/>
        <v/>
      </c>
      <c r="DC64" s="9" t="str">
        <f t="shared" si="134"/>
        <v/>
      </c>
      <c r="DD64" s="2" t="str">
        <f t="shared" si="93"/>
        <v/>
      </c>
      <c r="DE64" s="2" t="str">
        <f t="shared" si="94"/>
        <v/>
      </c>
      <c r="DF64" s="2" t="str">
        <f t="shared" si="95"/>
        <v/>
      </c>
      <c r="DG64" s="2" t="str">
        <f t="shared" si="96"/>
        <v/>
      </c>
      <c r="DH64" s="2" t="str">
        <f t="shared" si="97"/>
        <v/>
      </c>
      <c r="DI64" s="2" t="str">
        <f t="shared" si="98"/>
        <v/>
      </c>
      <c r="DJ64" s="2" t="str">
        <f t="shared" si="99"/>
        <v/>
      </c>
      <c r="DK64" s="2" t="str">
        <f t="shared" si="100"/>
        <v/>
      </c>
      <c r="DL64" s="16" t="str">
        <f t="shared" si="101"/>
        <v/>
      </c>
      <c r="DM64" s="16" t="str">
        <f t="shared" si="102"/>
        <v/>
      </c>
      <c r="DN64" s="16" t="str">
        <f t="shared" si="103"/>
        <v/>
      </c>
      <c r="DO64" s="72" t="str">
        <f t="shared" si="104"/>
        <v/>
      </c>
      <c r="DP64" s="16" t="str">
        <f t="shared" si="105"/>
        <v/>
      </c>
      <c r="DQ64" s="16" t="str">
        <f t="shared" si="106"/>
        <v/>
      </c>
      <c r="DR64" s="2" t="str">
        <f t="shared" si="107"/>
        <v/>
      </c>
      <c r="DS64" s="2" t="str">
        <f t="shared" si="108"/>
        <v/>
      </c>
      <c r="DT64" s="2" t="str">
        <f t="shared" si="109"/>
        <v/>
      </c>
      <c r="DU64" s="2" t="str">
        <f t="shared" si="110"/>
        <v/>
      </c>
      <c r="DV64" s="15"/>
      <c r="DW64" s="18"/>
      <c r="DX64" s="17"/>
      <c r="DY64" s="47" t="str">
        <f t="shared" si="132"/>
        <v/>
      </c>
      <c r="DZ64" s="47" t="str">
        <f t="shared" si="132"/>
        <v/>
      </c>
      <c r="EA64" s="47" t="str">
        <f t="shared" si="132"/>
        <v/>
      </c>
      <c r="EB64" s="47" t="str">
        <f t="shared" si="132"/>
        <v/>
      </c>
      <c r="EC64" s="49" t="str">
        <f t="shared" si="132"/>
        <v/>
      </c>
      <c r="ED64" s="49" t="str">
        <f t="shared" si="132"/>
        <v/>
      </c>
      <c r="EE64" s="47" t="str">
        <f t="shared" si="132"/>
        <v/>
      </c>
      <c r="EF64" s="47" t="str">
        <f t="shared" si="132"/>
        <v/>
      </c>
      <c r="EG64" s="47" t="str">
        <f t="shared" si="132"/>
        <v/>
      </c>
      <c r="EH64" s="6">
        <f t="shared" si="16"/>
        <v>0</v>
      </c>
      <c r="EI64" s="6">
        <f t="shared" si="17"/>
        <v>0</v>
      </c>
      <c r="EJ64" s="2" t="str">
        <f t="shared" si="18"/>
        <v/>
      </c>
      <c r="EK64" s="2" t="str">
        <f t="shared" si="19"/>
        <v/>
      </c>
      <c r="EL64" s="2" t="str">
        <f t="shared" si="127"/>
        <v/>
      </c>
      <c r="EM64" s="2" t="str">
        <f t="shared" si="21"/>
        <v/>
      </c>
      <c r="EN64" s="2" t="str">
        <f t="shared" si="22"/>
        <v/>
      </c>
      <c r="EO64" s="2">
        <f t="shared" si="23"/>
        <v>0</v>
      </c>
      <c r="EP64" s="2">
        <f t="shared" si="111"/>
        <v>0</v>
      </c>
      <c r="EQ64" s="2"/>
      <c r="ER64" s="2"/>
      <c r="ES64" s="2"/>
      <c r="ET64" s="2"/>
      <c r="EU64" s="2"/>
      <c r="EV64" s="2"/>
      <c r="EW64" s="2">
        <f t="shared" si="24"/>
        <v>0</v>
      </c>
      <c r="EX64" s="2">
        <f t="shared" si="25"/>
        <v>0</v>
      </c>
      <c r="EY64" s="2">
        <f t="shared" si="112"/>
        <v>0</v>
      </c>
      <c r="EZ64" s="2">
        <f t="shared" si="26"/>
        <v>0</v>
      </c>
      <c r="FA64" s="2">
        <f t="shared" si="27"/>
        <v>0</v>
      </c>
      <c r="FB64" s="59"/>
      <c r="FC64" s="2">
        <f t="shared" si="28"/>
        <v>0</v>
      </c>
      <c r="FD64" s="2">
        <f t="shared" si="113"/>
        <v>0</v>
      </c>
      <c r="FE64" s="3">
        <f t="shared" si="126"/>
        <v>0</v>
      </c>
      <c r="FF64" s="3">
        <f t="shared" si="114"/>
        <v>0</v>
      </c>
      <c r="FG64" s="3">
        <f t="shared" si="115"/>
        <v>0</v>
      </c>
      <c r="FH64" s="3">
        <f t="shared" si="29"/>
        <v>0</v>
      </c>
      <c r="FI64" s="67">
        <f t="shared" si="30"/>
        <v>0</v>
      </c>
      <c r="FJ64" s="3">
        <f t="shared" si="31"/>
        <v>0</v>
      </c>
      <c r="FK64" s="3">
        <f t="shared" si="32"/>
        <v>0</v>
      </c>
      <c r="FL64" s="3">
        <f t="shared" si="116"/>
        <v>0</v>
      </c>
      <c r="FM64" s="3">
        <f t="shared" si="117"/>
        <v>0</v>
      </c>
      <c r="FN64" s="3">
        <f t="shared" si="118"/>
        <v>0</v>
      </c>
      <c r="FO64" s="2">
        <f t="shared" si="33"/>
        <v>0</v>
      </c>
      <c r="FP64" s="2">
        <f t="shared" si="34"/>
        <v>0</v>
      </c>
      <c r="FQ64" s="2">
        <f t="shared" si="119"/>
        <v>0</v>
      </c>
      <c r="FR64" s="6" t="str">
        <f>IF(A64=1,1,IF(DW64="","",COUNTA($DW$31:DW64)+1))</f>
        <v/>
      </c>
      <c r="FS64" s="6" t="str">
        <f t="shared" si="35"/>
        <v/>
      </c>
      <c r="FT64" s="43">
        <f t="shared" si="120"/>
        <v>0</v>
      </c>
      <c r="FU64" s="23">
        <f t="shared" si="121"/>
        <v>0</v>
      </c>
      <c r="FV64" s="21">
        <f t="shared" si="122"/>
        <v>0</v>
      </c>
    </row>
    <row r="65" spans="1:178">
      <c r="A65" s="4" t="str">
        <f t="shared" si="36"/>
        <v/>
      </c>
      <c r="B65" s="33"/>
      <c r="C65" s="33"/>
      <c r="D65" s="33"/>
      <c r="E65" s="33"/>
      <c r="F65" s="33"/>
      <c r="G65" s="11" t="str">
        <f t="shared" si="2"/>
        <v/>
      </c>
      <c r="H65" s="3" t="str">
        <f t="shared" si="37"/>
        <v/>
      </c>
      <c r="I65" s="3" t="str">
        <f t="shared" si="3"/>
        <v/>
      </c>
      <c r="J65" s="3" t="str">
        <f t="shared" si="38"/>
        <v/>
      </c>
      <c r="K65" s="3" t="str">
        <f t="shared" si="4"/>
        <v/>
      </c>
      <c r="L65" s="2" t="str">
        <f t="shared" si="5"/>
        <v/>
      </c>
      <c r="M65" s="8" t="str">
        <f t="shared" si="39"/>
        <v/>
      </c>
      <c r="N65" s="8" t="str">
        <f t="shared" si="6"/>
        <v/>
      </c>
      <c r="O65" s="8" t="str">
        <f t="shared" si="40"/>
        <v/>
      </c>
      <c r="P65" s="8" t="str">
        <f t="shared" si="7"/>
        <v/>
      </c>
      <c r="Q65" s="2" t="str">
        <f t="shared" si="8"/>
        <v/>
      </c>
      <c r="R65" s="3" t="str">
        <f t="shared" si="9"/>
        <v/>
      </c>
      <c r="S65" s="3" t="str">
        <f t="shared" si="10"/>
        <v/>
      </c>
      <c r="T65" s="3" t="str">
        <f t="shared" si="41"/>
        <v/>
      </c>
      <c r="U65" s="8" t="str">
        <f t="shared" si="11"/>
        <v/>
      </c>
      <c r="V65" s="2" t="str">
        <f t="shared" si="12"/>
        <v/>
      </c>
      <c r="W65" s="2" t="str">
        <f t="shared" si="13"/>
        <v/>
      </c>
      <c r="X65" s="2" t="str">
        <f t="shared" si="123"/>
        <v/>
      </c>
      <c r="Y65" s="2" t="str">
        <f t="shared" si="14"/>
        <v/>
      </c>
      <c r="Z65" s="46" t="str">
        <f t="shared" si="42"/>
        <v/>
      </c>
      <c r="AA65" s="46" t="str">
        <f t="shared" si="43"/>
        <v/>
      </c>
      <c r="AB65" s="47"/>
      <c r="AC65" s="46" t="str">
        <f t="shared" si="44"/>
        <v/>
      </c>
      <c r="AD65" s="47" t="str">
        <f t="shared" si="128"/>
        <v/>
      </c>
      <c r="AE65" s="48" t="str">
        <f t="shared" si="46"/>
        <v/>
      </c>
      <c r="AF65" s="49" t="str">
        <f t="shared" si="130"/>
        <v/>
      </c>
      <c r="AG65" s="49" t="str">
        <f t="shared" si="130"/>
        <v/>
      </c>
      <c r="AH65" s="49" t="str">
        <f t="shared" si="130"/>
        <v/>
      </c>
      <c r="AI65" s="47" t="str">
        <f t="shared" si="130"/>
        <v/>
      </c>
      <c r="AJ65" s="47" t="str">
        <f t="shared" si="130"/>
        <v/>
      </c>
      <c r="AK65" s="46" t="str">
        <f t="shared" si="130"/>
        <v/>
      </c>
      <c r="AL65" s="47"/>
      <c r="AM65" s="53" t="str">
        <f t="shared" si="48"/>
        <v/>
      </c>
      <c r="AN65" s="50" t="str">
        <f t="shared" si="49"/>
        <v/>
      </c>
      <c r="AO65" s="53" t="s">
        <v>84</v>
      </c>
      <c r="AP65" s="52" t="str">
        <f t="shared" si="50"/>
        <v/>
      </c>
      <c r="AQ65" s="52" t="str">
        <f t="shared" si="51"/>
        <v/>
      </c>
      <c r="AR65" s="47">
        <f t="shared" si="52"/>
        <v>0</v>
      </c>
      <c r="AS65" s="53" t="str">
        <f t="shared" si="53"/>
        <v/>
      </c>
      <c r="AT65" s="52" t="str">
        <f t="shared" si="54"/>
        <v/>
      </c>
      <c r="AU65" s="9" t="str">
        <f t="shared" si="55"/>
        <v/>
      </c>
      <c r="AV65" s="9" t="str">
        <f t="shared" si="56"/>
        <v/>
      </c>
      <c r="AW65" s="12" t="str">
        <f t="shared" si="57"/>
        <v/>
      </c>
      <c r="AX65" s="9" t="str">
        <f t="shared" si="58"/>
        <v/>
      </c>
      <c r="AY65" s="12" t="str">
        <f t="shared" si="59"/>
        <v/>
      </c>
      <c r="AZ65" s="10" t="str">
        <f t="shared" si="60"/>
        <v/>
      </c>
      <c r="BA65" s="10" t="str">
        <f t="shared" si="61"/>
        <v/>
      </c>
      <c r="BB65" s="10" t="str">
        <f t="shared" si="62"/>
        <v/>
      </c>
      <c r="BC65" s="10" t="str">
        <f t="shared" si="63"/>
        <v/>
      </c>
      <c r="BD65" s="10" t="str">
        <f t="shared" si="64"/>
        <v/>
      </c>
      <c r="BE65" s="12" t="str">
        <f t="shared" si="65"/>
        <v/>
      </c>
      <c r="BF65" s="9" t="str">
        <f t="shared" si="66"/>
        <v/>
      </c>
      <c r="BG65" s="9" t="str">
        <f t="shared" si="67"/>
        <v/>
      </c>
      <c r="BH65" s="7" t="str">
        <f t="shared" si="68"/>
        <v/>
      </c>
      <c r="BI65" s="7" t="str">
        <f t="shared" si="69"/>
        <v/>
      </c>
      <c r="BJ65" s="12" t="str">
        <f t="shared" si="70"/>
        <v/>
      </c>
      <c r="BK65" s="80" t="str">
        <f t="shared" si="71"/>
        <v/>
      </c>
      <c r="BL65" s="7" t="str">
        <f t="shared" si="72"/>
        <v/>
      </c>
      <c r="BM65" s="7" t="str">
        <f t="shared" si="124"/>
        <v/>
      </c>
      <c r="BN65" s="12" t="str">
        <f t="shared" si="73"/>
        <v/>
      </c>
      <c r="BO65" s="9" t="str">
        <f t="shared" si="74"/>
        <v/>
      </c>
      <c r="BP65" s="2" t="str">
        <f t="shared" si="75"/>
        <v/>
      </c>
      <c r="BQ65" s="2" t="str">
        <f t="shared" si="76"/>
        <v/>
      </c>
      <c r="BR65" s="20" t="str">
        <f t="shared" si="131"/>
        <v/>
      </c>
      <c r="BS65" s="20" t="str">
        <f t="shared" si="131"/>
        <v/>
      </c>
      <c r="BT65" s="20" t="str">
        <f t="shared" si="131"/>
        <v/>
      </c>
      <c r="BU65" s="86" t="str">
        <f t="shared" si="78"/>
        <v/>
      </c>
      <c r="BV65" s="86" t="str">
        <f t="shared" si="79"/>
        <v/>
      </c>
      <c r="BW65" s="20" t="str">
        <f t="shared" si="131"/>
        <v/>
      </c>
      <c r="BX65" s="86" t="str">
        <f t="shared" si="131"/>
        <v/>
      </c>
      <c r="BY65" s="86" t="str">
        <f t="shared" si="131"/>
        <v/>
      </c>
      <c r="BZ65" s="86" t="str">
        <f t="shared" si="131"/>
        <v/>
      </c>
      <c r="CA65" s="86" t="str">
        <f t="shared" si="131"/>
        <v/>
      </c>
      <c r="CB65" s="86" t="str">
        <f t="shared" si="131"/>
        <v/>
      </c>
      <c r="CC65" s="86" t="str">
        <f t="shared" si="131"/>
        <v/>
      </c>
      <c r="CD65" s="86" t="str">
        <f t="shared" si="131"/>
        <v/>
      </c>
      <c r="CE65" s="20" t="str">
        <f t="shared" si="125"/>
        <v/>
      </c>
      <c r="CF65" s="14" t="str">
        <f t="shared" si="81"/>
        <v/>
      </c>
      <c r="CG65" s="14" t="str">
        <f t="shared" si="82"/>
        <v/>
      </c>
      <c r="CH65" s="8">
        <f t="shared" si="83"/>
        <v>0</v>
      </c>
      <c r="CI65" s="9" t="str">
        <f t="shared" si="84"/>
        <v/>
      </c>
      <c r="CJ65" s="9" t="str">
        <f t="shared" si="85"/>
        <v/>
      </c>
      <c r="CK65" s="9" t="str">
        <f t="shared" si="86"/>
        <v/>
      </c>
      <c r="CL65" s="9" t="str">
        <f t="shared" si="87"/>
        <v/>
      </c>
      <c r="CM65" s="9" t="str">
        <f t="shared" si="88"/>
        <v/>
      </c>
      <c r="CN65" s="9" t="str">
        <f t="shared" si="89"/>
        <v/>
      </c>
      <c r="CO65" s="9" t="str">
        <f t="shared" si="133"/>
        <v/>
      </c>
      <c r="CP65" s="9" t="str">
        <f t="shared" si="133"/>
        <v/>
      </c>
      <c r="CQ65" s="9" t="str">
        <f t="shared" si="133"/>
        <v/>
      </c>
      <c r="CR65" s="9" t="str">
        <f t="shared" si="133"/>
        <v/>
      </c>
      <c r="CS65" s="9" t="str">
        <f t="shared" si="133"/>
        <v/>
      </c>
      <c r="CT65" s="9" t="str">
        <f t="shared" si="133"/>
        <v/>
      </c>
      <c r="CU65" s="9" t="str">
        <f t="shared" si="133"/>
        <v/>
      </c>
      <c r="CV65" s="9" t="str">
        <f t="shared" si="91"/>
        <v/>
      </c>
      <c r="CW65" s="9" t="str">
        <f t="shared" si="134"/>
        <v/>
      </c>
      <c r="CX65" s="9" t="str">
        <f t="shared" si="134"/>
        <v/>
      </c>
      <c r="CY65" s="9" t="str">
        <f t="shared" si="134"/>
        <v/>
      </c>
      <c r="CZ65" s="9" t="str">
        <f t="shared" si="134"/>
        <v/>
      </c>
      <c r="DA65" s="9" t="str">
        <f t="shared" si="134"/>
        <v/>
      </c>
      <c r="DB65" s="9" t="str">
        <f t="shared" si="134"/>
        <v/>
      </c>
      <c r="DC65" s="9" t="str">
        <f t="shared" si="134"/>
        <v/>
      </c>
      <c r="DD65" s="2" t="str">
        <f t="shared" si="93"/>
        <v/>
      </c>
      <c r="DE65" s="2" t="str">
        <f t="shared" si="94"/>
        <v/>
      </c>
      <c r="DF65" s="2" t="str">
        <f t="shared" si="95"/>
        <v/>
      </c>
      <c r="DG65" s="2" t="str">
        <f t="shared" si="96"/>
        <v/>
      </c>
      <c r="DH65" s="2" t="str">
        <f t="shared" si="97"/>
        <v/>
      </c>
      <c r="DI65" s="2" t="str">
        <f t="shared" si="98"/>
        <v/>
      </c>
      <c r="DJ65" s="2" t="str">
        <f t="shared" si="99"/>
        <v/>
      </c>
      <c r="DK65" s="2" t="str">
        <f t="shared" si="100"/>
        <v/>
      </c>
      <c r="DL65" s="16" t="str">
        <f t="shared" si="101"/>
        <v/>
      </c>
      <c r="DM65" s="16" t="str">
        <f t="shared" si="102"/>
        <v/>
      </c>
      <c r="DN65" s="16" t="str">
        <f t="shared" si="103"/>
        <v/>
      </c>
      <c r="DO65" s="72" t="str">
        <f t="shared" si="104"/>
        <v/>
      </c>
      <c r="DP65" s="16" t="str">
        <f t="shared" si="105"/>
        <v/>
      </c>
      <c r="DQ65" s="16" t="str">
        <f t="shared" si="106"/>
        <v/>
      </c>
      <c r="DR65" s="2" t="str">
        <f t="shared" si="107"/>
        <v/>
      </c>
      <c r="DS65" s="2" t="str">
        <f t="shared" si="108"/>
        <v/>
      </c>
      <c r="DT65" s="2" t="str">
        <f t="shared" si="109"/>
        <v/>
      </c>
      <c r="DU65" s="2" t="str">
        <f t="shared" si="110"/>
        <v/>
      </c>
      <c r="DV65" s="15"/>
      <c r="DW65" s="18"/>
      <c r="DX65" s="17"/>
      <c r="DY65" s="47" t="str">
        <f t="shared" si="132"/>
        <v/>
      </c>
      <c r="DZ65" s="47" t="str">
        <f t="shared" si="132"/>
        <v/>
      </c>
      <c r="EA65" s="47" t="str">
        <f t="shared" si="132"/>
        <v/>
      </c>
      <c r="EB65" s="47" t="str">
        <f t="shared" si="132"/>
        <v/>
      </c>
      <c r="EC65" s="49" t="str">
        <f t="shared" si="132"/>
        <v/>
      </c>
      <c r="ED65" s="49" t="str">
        <f t="shared" si="132"/>
        <v/>
      </c>
      <c r="EE65" s="47" t="str">
        <f t="shared" si="132"/>
        <v/>
      </c>
      <c r="EF65" s="47" t="str">
        <f t="shared" si="132"/>
        <v/>
      </c>
      <c r="EG65" s="47" t="str">
        <f t="shared" si="132"/>
        <v/>
      </c>
      <c r="EH65" s="6">
        <f t="shared" si="16"/>
        <v>0</v>
      </c>
      <c r="EI65" s="6">
        <f t="shared" si="17"/>
        <v>0</v>
      </c>
      <c r="EJ65" s="2" t="str">
        <f t="shared" si="18"/>
        <v/>
      </c>
      <c r="EK65" s="2" t="str">
        <f t="shared" si="19"/>
        <v/>
      </c>
      <c r="EL65" s="2" t="str">
        <f t="shared" si="127"/>
        <v/>
      </c>
      <c r="EM65" s="2" t="str">
        <f t="shared" si="21"/>
        <v/>
      </c>
      <c r="EN65" s="2" t="str">
        <f t="shared" si="22"/>
        <v/>
      </c>
      <c r="EO65" s="2">
        <f t="shared" si="23"/>
        <v>0</v>
      </c>
      <c r="EP65" s="2">
        <f t="shared" si="111"/>
        <v>0</v>
      </c>
      <c r="EQ65" s="2"/>
      <c r="ER65" s="2"/>
      <c r="ES65" s="2"/>
      <c r="ET65" s="2"/>
      <c r="EU65" s="2"/>
      <c r="EV65" s="2"/>
      <c r="EW65" s="2">
        <f t="shared" si="24"/>
        <v>0</v>
      </c>
      <c r="EX65" s="2">
        <f t="shared" si="25"/>
        <v>0</v>
      </c>
      <c r="EY65" s="2">
        <f t="shared" si="112"/>
        <v>0</v>
      </c>
      <c r="EZ65" s="2">
        <f t="shared" si="26"/>
        <v>0</v>
      </c>
      <c r="FA65" s="2">
        <f t="shared" si="27"/>
        <v>0</v>
      </c>
      <c r="FB65" s="59"/>
      <c r="FC65" s="2">
        <f t="shared" si="28"/>
        <v>0</v>
      </c>
      <c r="FD65" s="2">
        <f t="shared" si="113"/>
        <v>0</v>
      </c>
      <c r="FE65" s="3">
        <f t="shared" si="126"/>
        <v>0</v>
      </c>
      <c r="FF65" s="3">
        <f t="shared" si="114"/>
        <v>0</v>
      </c>
      <c r="FG65" s="3">
        <f t="shared" si="115"/>
        <v>0</v>
      </c>
      <c r="FH65" s="3">
        <f t="shared" si="29"/>
        <v>0</v>
      </c>
      <c r="FI65" s="67">
        <f t="shared" si="30"/>
        <v>0</v>
      </c>
      <c r="FJ65" s="3">
        <f t="shared" si="31"/>
        <v>0</v>
      </c>
      <c r="FK65" s="3">
        <f t="shared" si="32"/>
        <v>0</v>
      </c>
      <c r="FL65" s="3">
        <f t="shared" si="116"/>
        <v>0</v>
      </c>
      <c r="FM65" s="3">
        <f t="shared" si="117"/>
        <v>0</v>
      </c>
      <c r="FN65" s="3">
        <f t="shared" si="118"/>
        <v>0</v>
      </c>
      <c r="FO65" s="2">
        <f t="shared" si="33"/>
        <v>0</v>
      </c>
      <c r="FP65" s="2">
        <f t="shared" si="34"/>
        <v>0</v>
      </c>
      <c r="FQ65" s="2">
        <f t="shared" si="119"/>
        <v>0</v>
      </c>
      <c r="FR65" s="6" t="str">
        <f>IF(A65=1,1,IF(DW65="","",COUNTA($DW$31:DW65)+1))</f>
        <v/>
      </c>
      <c r="FS65" s="6" t="str">
        <f t="shared" si="35"/>
        <v/>
      </c>
      <c r="FT65" s="43">
        <f t="shared" si="120"/>
        <v>0</v>
      </c>
      <c r="FU65" s="23">
        <f t="shared" si="121"/>
        <v>0</v>
      </c>
      <c r="FV65" s="21">
        <f t="shared" si="122"/>
        <v>0</v>
      </c>
    </row>
    <row r="66" spans="1:178">
      <c r="A66" s="4" t="str">
        <f t="shared" si="36"/>
        <v/>
      </c>
      <c r="B66" s="33"/>
      <c r="C66" s="33"/>
      <c r="D66" s="33"/>
      <c r="E66" s="33"/>
      <c r="F66" s="33"/>
      <c r="G66" s="11" t="str">
        <f t="shared" si="2"/>
        <v/>
      </c>
      <c r="H66" s="3" t="str">
        <f t="shared" si="37"/>
        <v/>
      </c>
      <c r="I66" s="3" t="str">
        <f t="shared" si="3"/>
        <v/>
      </c>
      <c r="J66" s="3" t="str">
        <f t="shared" si="38"/>
        <v/>
      </c>
      <c r="K66" s="3" t="str">
        <f t="shared" si="4"/>
        <v/>
      </c>
      <c r="L66" s="2" t="str">
        <f t="shared" si="5"/>
        <v/>
      </c>
      <c r="M66" s="8" t="str">
        <f t="shared" si="39"/>
        <v/>
      </c>
      <c r="N66" s="8" t="str">
        <f t="shared" si="6"/>
        <v/>
      </c>
      <c r="O66" s="8" t="str">
        <f t="shared" si="40"/>
        <v/>
      </c>
      <c r="P66" s="8" t="str">
        <f t="shared" si="7"/>
        <v/>
      </c>
      <c r="Q66" s="2" t="str">
        <f t="shared" si="8"/>
        <v/>
      </c>
      <c r="R66" s="3" t="str">
        <f t="shared" si="9"/>
        <v/>
      </c>
      <c r="S66" s="3" t="str">
        <f t="shared" si="10"/>
        <v/>
      </c>
      <c r="T66" s="3" t="str">
        <f t="shared" si="41"/>
        <v/>
      </c>
      <c r="U66" s="8" t="str">
        <f t="shared" si="11"/>
        <v/>
      </c>
      <c r="V66" s="2" t="str">
        <f t="shared" si="12"/>
        <v/>
      </c>
      <c r="W66" s="2" t="str">
        <f t="shared" si="13"/>
        <v/>
      </c>
      <c r="X66" s="2" t="str">
        <f t="shared" si="123"/>
        <v/>
      </c>
      <c r="Y66" s="2" t="str">
        <f t="shared" si="14"/>
        <v/>
      </c>
      <c r="Z66" s="46" t="str">
        <f t="shared" si="42"/>
        <v/>
      </c>
      <c r="AA66" s="46" t="str">
        <f t="shared" si="43"/>
        <v/>
      </c>
      <c r="AB66" s="47"/>
      <c r="AC66" s="46" t="str">
        <f t="shared" si="44"/>
        <v/>
      </c>
      <c r="AD66" s="47" t="str">
        <f t="shared" si="128"/>
        <v/>
      </c>
      <c r="AE66" s="48" t="str">
        <f t="shared" si="46"/>
        <v/>
      </c>
      <c r="AF66" s="49" t="str">
        <f t="shared" si="130"/>
        <v/>
      </c>
      <c r="AG66" s="49" t="str">
        <f t="shared" si="130"/>
        <v/>
      </c>
      <c r="AH66" s="49" t="str">
        <f t="shared" si="130"/>
        <v/>
      </c>
      <c r="AI66" s="47" t="str">
        <f t="shared" si="130"/>
        <v/>
      </c>
      <c r="AJ66" s="47" t="str">
        <f t="shared" si="130"/>
        <v/>
      </c>
      <c r="AK66" s="46" t="str">
        <f t="shared" si="130"/>
        <v/>
      </c>
      <c r="AL66" s="47"/>
      <c r="AM66" s="53" t="str">
        <f t="shared" si="48"/>
        <v/>
      </c>
      <c r="AN66" s="50" t="str">
        <f t="shared" si="49"/>
        <v/>
      </c>
      <c r="AO66" s="53" t="s">
        <v>84</v>
      </c>
      <c r="AP66" s="52" t="str">
        <f t="shared" si="50"/>
        <v/>
      </c>
      <c r="AQ66" s="52" t="str">
        <f t="shared" si="51"/>
        <v/>
      </c>
      <c r="AR66" s="47">
        <f t="shared" si="52"/>
        <v>0</v>
      </c>
      <c r="AS66" s="53" t="str">
        <f t="shared" si="53"/>
        <v/>
      </c>
      <c r="AT66" s="52" t="str">
        <f t="shared" si="54"/>
        <v/>
      </c>
      <c r="AU66" s="9" t="str">
        <f t="shared" si="55"/>
        <v/>
      </c>
      <c r="AV66" s="9" t="str">
        <f t="shared" si="56"/>
        <v/>
      </c>
      <c r="AW66" s="12" t="str">
        <f t="shared" si="57"/>
        <v/>
      </c>
      <c r="AX66" s="9" t="str">
        <f t="shared" si="58"/>
        <v/>
      </c>
      <c r="AY66" s="12" t="str">
        <f t="shared" si="59"/>
        <v/>
      </c>
      <c r="AZ66" s="10" t="str">
        <f t="shared" si="60"/>
        <v/>
      </c>
      <c r="BA66" s="10" t="str">
        <f t="shared" si="61"/>
        <v/>
      </c>
      <c r="BB66" s="10" t="str">
        <f t="shared" si="62"/>
        <v/>
      </c>
      <c r="BC66" s="10" t="str">
        <f t="shared" si="63"/>
        <v/>
      </c>
      <c r="BD66" s="10" t="str">
        <f t="shared" si="64"/>
        <v/>
      </c>
      <c r="BE66" s="12" t="str">
        <f t="shared" si="65"/>
        <v/>
      </c>
      <c r="BF66" s="9" t="str">
        <f t="shared" si="66"/>
        <v/>
      </c>
      <c r="BG66" s="9" t="str">
        <f t="shared" si="67"/>
        <v/>
      </c>
      <c r="BH66" s="7" t="str">
        <f t="shared" si="68"/>
        <v/>
      </c>
      <c r="BI66" s="7" t="str">
        <f t="shared" si="69"/>
        <v/>
      </c>
      <c r="BJ66" s="12" t="str">
        <f t="shared" si="70"/>
        <v/>
      </c>
      <c r="BK66" s="80" t="str">
        <f t="shared" si="71"/>
        <v/>
      </c>
      <c r="BL66" s="7" t="str">
        <f t="shared" si="72"/>
        <v/>
      </c>
      <c r="BM66" s="7" t="str">
        <f t="shared" si="124"/>
        <v/>
      </c>
      <c r="BN66" s="12" t="str">
        <f t="shared" si="73"/>
        <v/>
      </c>
      <c r="BO66" s="9" t="str">
        <f t="shared" si="74"/>
        <v/>
      </c>
      <c r="BP66" s="2" t="str">
        <f t="shared" si="75"/>
        <v/>
      </c>
      <c r="BQ66" s="2" t="str">
        <f t="shared" si="76"/>
        <v/>
      </c>
      <c r="BR66" s="20" t="str">
        <f t="shared" si="131"/>
        <v/>
      </c>
      <c r="BS66" s="20" t="str">
        <f t="shared" si="131"/>
        <v/>
      </c>
      <c r="BT66" s="20" t="str">
        <f t="shared" si="131"/>
        <v/>
      </c>
      <c r="BU66" s="86" t="str">
        <f t="shared" si="78"/>
        <v/>
      </c>
      <c r="BV66" s="86" t="str">
        <f t="shared" si="79"/>
        <v/>
      </c>
      <c r="BW66" s="20" t="str">
        <f t="shared" si="131"/>
        <v/>
      </c>
      <c r="BX66" s="86" t="str">
        <f t="shared" si="131"/>
        <v/>
      </c>
      <c r="BY66" s="86" t="str">
        <f t="shared" si="131"/>
        <v/>
      </c>
      <c r="BZ66" s="86" t="str">
        <f t="shared" si="131"/>
        <v/>
      </c>
      <c r="CA66" s="86" t="str">
        <f t="shared" si="131"/>
        <v/>
      </c>
      <c r="CB66" s="86" t="str">
        <f t="shared" si="131"/>
        <v/>
      </c>
      <c r="CC66" s="86" t="str">
        <f t="shared" si="131"/>
        <v/>
      </c>
      <c r="CD66" s="86" t="str">
        <f t="shared" si="131"/>
        <v/>
      </c>
      <c r="CE66" s="20" t="str">
        <f t="shared" si="125"/>
        <v/>
      </c>
      <c r="CF66" s="14" t="str">
        <f t="shared" si="81"/>
        <v/>
      </c>
      <c r="CG66" s="14" t="str">
        <f t="shared" si="82"/>
        <v/>
      </c>
      <c r="CH66" s="8">
        <f t="shared" si="83"/>
        <v>0</v>
      </c>
      <c r="CI66" s="9" t="str">
        <f t="shared" si="84"/>
        <v/>
      </c>
      <c r="CJ66" s="9" t="str">
        <f t="shared" si="85"/>
        <v/>
      </c>
      <c r="CK66" s="9" t="str">
        <f t="shared" si="86"/>
        <v/>
      </c>
      <c r="CL66" s="9" t="str">
        <f t="shared" si="87"/>
        <v/>
      </c>
      <c r="CM66" s="9" t="str">
        <f t="shared" si="88"/>
        <v/>
      </c>
      <c r="CN66" s="9" t="str">
        <f t="shared" si="89"/>
        <v/>
      </c>
      <c r="CO66" s="9" t="str">
        <f t="shared" si="133"/>
        <v/>
      </c>
      <c r="CP66" s="9" t="str">
        <f t="shared" si="133"/>
        <v/>
      </c>
      <c r="CQ66" s="9" t="str">
        <f t="shared" si="133"/>
        <v/>
      </c>
      <c r="CR66" s="9" t="str">
        <f t="shared" si="133"/>
        <v/>
      </c>
      <c r="CS66" s="9" t="str">
        <f t="shared" si="133"/>
        <v/>
      </c>
      <c r="CT66" s="9" t="str">
        <f t="shared" si="133"/>
        <v/>
      </c>
      <c r="CU66" s="9" t="str">
        <f t="shared" si="133"/>
        <v/>
      </c>
      <c r="CV66" s="9" t="str">
        <f t="shared" si="91"/>
        <v/>
      </c>
      <c r="CW66" s="9" t="str">
        <f t="shared" si="134"/>
        <v/>
      </c>
      <c r="CX66" s="9" t="str">
        <f t="shared" si="134"/>
        <v/>
      </c>
      <c r="CY66" s="9" t="str">
        <f t="shared" si="134"/>
        <v/>
      </c>
      <c r="CZ66" s="9" t="str">
        <f t="shared" si="134"/>
        <v/>
      </c>
      <c r="DA66" s="9" t="str">
        <f t="shared" si="134"/>
        <v/>
      </c>
      <c r="DB66" s="9" t="str">
        <f t="shared" si="134"/>
        <v/>
      </c>
      <c r="DC66" s="9" t="str">
        <f t="shared" si="134"/>
        <v/>
      </c>
      <c r="DD66" s="2" t="str">
        <f t="shared" si="93"/>
        <v/>
      </c>
      <c r="DE66" s="2" t="str">
        <f t="shared" si="94"/>
        <v/>
      </c>
      <c r="DF66" s="2" t="str">
        <f t="shared" si="95"/>
        <v/>
      </c>
      <c r="DG66" s="2" t="str">
        <f t="shared" si="96"/>
        <v/>
      </c>
      <c r="DH66" s="2" t="str">
        <f t="shared" si="97"/>
        <v/>
      </c>
      <c r="DI66" s="2" t="str">
        <f t="shared" si="98"/>
        <v/>
      </c>
      <c r="DJ66" s="2" t="str">
        <f t="shared" si="99"/>
        <v/>
      </c>
      <c r="DK66" s="2" t="str">
        <f t="shared" si="100"/>
        <v/>
      </c>
      <c r="DL66" s="16" t="str">
        <f t="shared" si="101"/>
        <v/>
      </c>
      <c r="DM66" s="16" t="str">
        <f t="shared" si="102"/>
        <v/>
      </c>
      <c r="DN66" s="16" t="str">
        <f t="shared" si="103"/>
        <v/>
      </c>
      <c r="DO66" s="72" t="str">
        <f t="shared" si="104"/>
        <v/>
      </c>
      <c r="DP66" s="16" t="str">
        <f t="shared" si="105"/>
        <v/>
      </c>
      <c r="DQ66" s="16" t="str">
        <f t="shared" si="106"/>
        <v/>
      </c>
      <c r="DR66" s="2" t="str">
        <f t="shared" si="107"/>
        <v/>
      </c>
      <c r="DS66" s="2" t="str">
        <f t="shared" si="108"/>
        <v/>
      </c>
      <c r="DT66" s="2" t="str">
        <f t="shared" si="109"/>
        <v/>
      </c>
      <c r="DU66" s="2" t="str">
        <f t="shared" si="110"/>
        <v/>
      </c>
      <c r="DV66" s="15"/>
      <c r="DW66" s="18"/>
      <c r="DX66" s="17"/>
      <c r="DY66" s="47" t="str">
        <f t="shared" si="132"/>
        <v/>
      </c>
      <c r="DZ66" s="47" t="str">
        <f t="shared" si="132"/>
        <v/>
      </c>
      <c r="EA66" s="47" t="str">
        <f t="shared" si="132"/>
        <v/>
      </c>
      <c r="EB66" s="47" t="str">
        <f t="shared" si="132"/>
        <v/>
      </c>
      <c r="EC66" s="49" t="str">
        <f t="shared" si="132"/>
        <v/>
      </c>
      <c r="ED66" s="49" t="str">
        <f t="shared" si="132"/>
        <v/>
      </c>
      <c r="EE66" s="47" t="str">
        <f t="shared" si="132"/>
        <v/>
      </c>
      <c r="EF66" s="47" t="str">
        <f t="shared" si="132"/>
        <v/>
      </c>
      <c r="EG66" s="47" t="str">
        <f t="shared" si="132"/>
        <v/>
      </c>
      <c r="EH66" s="6">
        <f t="shared" si="16"/>
        <v>0</v>
      </c>
      <c r="EI66" s="6">
        <f t="shared" si="17"/>
        <v>0</v>
      </c>
      <c r="EJ66" s="2" t="str">
        <f t="shared" si="18"/>
        <v/>
      </c>
      <c r="EK66" s="2" t="str">
        <f t="shared" si="19"/>
        <v/>
      </c>
      <c r="EL66" s="2" t="str">
        <f t="shared" si="127"/>
        <v/>
      </c>
      <c r="EM66" s="2" t="str">
        <f t="shared" si="21"/>
        <v/>
      </c>
      <c r="EN66" s="2" t="str">
        <f t="shared" si="22"/>
        <v/>
      </c>
      <c r="EO66" s="2">
        <f t="shared" si="23"/>
        <v>0</v>
      </c>
      <c r="EP66" s="2">
        <f t="shared" si="111"/>
        <v>0</v>
      </c>
      <c r="EQ66" s="2"/>
      <c r="ER66" s="2"/>
      <c r="ES66" s="2"/>
      <c r="ET66" s="2"/>
      <c r="EU66" s="2"/>
      <c r="EV66" s="2"/>
      <c r="EW66" s="2">
        <f t="shared" si="24"/>
        <v>0</v>
      </c>
      <c r="EX66" s="2">
        <f t="shared" si="25"/>
        <v>0</v>
      </c>
      <c r="EY66" s="2">
        <f t="shared" si="112"/>
        <v>0</v>
      </c>
      <c r="EZ66" s="2">
        <f t="shared" si="26"/>
        <v>0</v>
      </c>
      <c r="FA66" s="2">
        <f t="shared" si="27"/>
        <v>0</v>
      </c>
      <c r="FB66" s="59"/>
      <c r="FC66" s="2">
        <f t="shared" si="28"/>
        <v>0</v>
      </c>
      <c r="FD66" s="2">
        <f t="shared" si="113"/>
        <v>0</v>
      </c>
      <c r="FE66" s="3">
        <f t="shared" si="126"/>
        <v>0</v>
      </c>
      <c r="FF66" s="3">
        <f t="shared" si="114"/>
        <v>0</v>
      </c>
      <c r="FG66" s="3">
        <f t="shared" si="115"/>
        <v>0</v>
      </c>
      <c r="FH66" s="3">
        <f t="shared" si="29"/>
        <v>0</v>
      </c>
      <c r="FI66" s="67">
        <f t="shared" si="30"/>
        <v>0</v>
      </c>
      <c r="FJ66" s="3">
        <f t="shared" si="31"/>
        <v>0</v>
      </c>
      <c r="FK66" s="3">
        <f t="shared" si="32"/>
        <v>0</v>
      </c>
      <c r="FL66" s="3">
        <f t="shared" si="116"/>
        <v>0</v>
      </c>
      <c r="FM66" s="3">
        <f t="shared" si="117"/>
        <v>0</v>
      </c>
      <c r="FN66" s="3">
        <f t="shared" si="118"/>
        <v>0</v>
      </c>
      <c r="FO66" s="2">
        <f t="shared" si="33"/>
        <v>0</v>
      </c>
      <c r="FP66" s="2">
        <f t="shared" si="34"/>
        <v>0</v>
      </c>
      <c r="FQ66" s="2">
        <f t="shared" si="119"/>
        <v>0</v>
      </c>
      <c r="FR66" s="6" t="str">
        <f>IF(A66=1,1,IF(DW66="","",COUNTA($DW$31:DW66)+1))</f>
        <v/>
      </c>
      <c r="FS66" s="6" t="str">
        <f t="shared" si="35"/>
        <v/>
      </c>
      <c r="FT66" s="43">
        <f t="shared" si="120"/>
        <v>0</v>
      </c>
      <c r="FU66" s="23">
        <f t="shared" si="121"/>
        <v>0</v>
      </c>
      <c r="FV66" s="21">
        <f t="shared" si="122"/>
        <v>0</v>
      </c>
    </row>
    <row r="67" spans="1:178">
      <c r="A67" s="4" t="str">
        <f t="shared" si="36"/>
        <v/>
      </c>
      <c r="B67" s="33"/>
      <c r="C67" s="33"/>
      <c r="D67" s="33"/>
      <c r="E67" s="33"/>
      <c r="F67" s="33"/>
      <c r="G67" s="11" t="str">
        <f t="shared" si="2"/>
        <v/>
      </c>
      <c r="H67" s="3" t="str">
        <f t="shared" si="37"/>
        <v/>
      </c>
      <c r="I67" s="3" t="str">
        <f t="shared" si="3"/>
        <v/>
      </c>
      <c r="J67" s="3" t="str">
        <f t="shared" si="38"/>
        <v/>
      </c>
      <c r="K67" s="3" t="str">
        <f t="shared" si="4"/>
        <v/>
      </c>
      <c r="L67" s="2" t="str">
        <f t="shared" si="5"/>
        <v/>
      </c>
      <c r="M67" s="8" t="str">
        <f t="shared" si="39"/>
        <v/>
      </c>
      <c r="N67" s="8" t="str">
        <f t="shared" si="6"/>
        <v/>
      </c>
      <c r="O67" s="8" t="str">
        <f t="shared" si="40"/>
        <v/>
      </c>
      <c r="P67" s="8" t="str">
        <f t="shared" si="7"/>
        <v/>
      </c>
      <c r="Q67" s="2" t="str">
        <f t="shared" si="8"/>
        <v/>
      </c>
      <c r="R67" s="3" t="str">
        <f t="shared" si="9"/>
        <v/>
      </c>
      <c r="S67" s="3" t="str">
        <f t="shared" si="10"/>
        <v/>
      </c>
      <c r="T67" s="3" t="str">
        <f t="shared" si="41"/>
        <v/>
      </c>
      <c r="U67" s="8" t="str">
        <f t="shared" si="11"/>
        <v/>
      </c>
      <c r="V67" s="2" t="str">
        <f t="shared" si="12"/>
        <v/>
      </c>
      <c r="W67" s="2" t="str">
        <f t="shared" si="13"/>
        <v/>
      </c>
      <c r="X67" s="2" t="str">
        <f t="shared" si="123"/>
        <v/>
      </c>
      <c r="Y67" s="2" t="str">
        <f t="shared" si="14"/>
        <v/>
      </c>
      <c r="Z67" s="46" t="str">
        <f t="shared" si="42"/>
        <v/>
      </c>
      <c r="AA67" s="46" t="str">
        <f t="shared" si="43"/>
        <v/>
      </c>
      <c r="AB67" s="47"/>
      <c r="AC67" s="46" t="str">
        <f t="shared" si="44"/>
        <v/>
      </c>
      <c r="AD67" s="47" t="str">
        <f t="shared" si="128"/>
        <v/>
      </c>
      <c r="AE67" s="48" t="str">
        <f t="shared" si="46"/>
        <v/>
      </c>
      <c r="AF67" s="49" t="str">
        <f t="shared" si="130"/>
        <v/>
      </c>
      <c r="AG67" s="49" t="str">
        <f t="shared" si="130"/>
        <v/>
      </c>
      <c r="AH67" s="49" t="str">
        <f t="shared" si="130"/>
        <v/>
      </c>
      <c r="AI67" s="47" t="str">
        <f t="shared" si="130"/>
        <v/>
      </c>
      <c r="AJ67" s="47" t="str">
        <f t="shared" si="130"/>
        <v/>
      </c>
      <c r="AK67" s="46" t="str">
        <f t="shared" si="130"/>
        <v/>
      </c>
      <c r="AL67" s="47"/>
      <c r="AM67" s="53" t="str">
        <f t="shared" si="48"/>
        <v/>
      </c>
      <c r="AN67" s="50" t="str">
        <f t="shared" si="49"/>
        <v/>
      </c>
      <c r="AO67" s="53" t="s">
        <v>84</v>
      </c>
      <c r="AP67" s="52" t="str">
        <f t="shared" si="50"/>
        <v/>
      </c>
      <c r="AQ67" s="52" t="str">
        <f t="shared" si="51"/>
        <v/>
      </c>
      <c r="AR67" s="47">
        <f t="shared" si="52"/>
        <v>0</v>
      </c>
      <c r="AS67" s="53" t="str">
        <f t="shared" si="53"/>
        <v/>
      </c>
      <c r="AT67" s="52" t="str">
        <f t="shared" si="54"/>
        <v/>
      </c>
      <c r="AU67" s="9" t="str">
        <f t="shared" si="55"/>
        <v/>
      </c>
      <c r="AV67" s="9" t="str">
        <f t="shared" si="56"/>
        <v/>
      </c>
      <c r="AW67" s="12" t="str">
        <f t="shared" si="57"/>
        <v/>
      </c>
      <c r="AX67" s="9" t="str">
        <f t="shared" si="58"/>
        <v/>
      </c>
      <c r="AY67" s="12" t="str">
        <f t="shared" si="59"/>
        <v/>
      </c>
      <c r="AZ67" s="10" t="str">
        <f t="shared" si="60"/>
        <v/>
      </c>
      <c r="BA67" s="10" t="str">
        <f t="shared" si="61"/>
        <v/>
      </c>
      <c r="BB67" s="10" t="str">
        <f t="shared" si="62"/>
        <v/>
      </c>
      <c r="BC67" s="10" t="str">
        <f t="shared" si="63"/>
        <v/>
      </c>
      <c r="BD67" s="10" t="str">
        <f t="shared" si="64"/>
        <v/>
      </c>
      <c r="BE67" s="12" t="str">
        <f t="shared" si="65"/>
        <v/>
      </c>
      <c r="BF67" s="9" t="str">
        <f t="shared" si="66"/>
        <v/>
      </c>
      <c r="BG67" s="9" t="str">
        <f t="shared" si="67"/>
        <v/>
      </c>
      <c r="BH67" s="7" t="str">
        <f t="shared" si="68"/>
        <v/>
      </c>
      <c r="BI67" s="7" t="str">
        <f t="shared" si="69"/>
        <v/>
      </c>
      <c r="BJ67" s="12" t="str">
        <f t="shared" si="70"/>
        <v/>
      </c>
      <c r="BK67" s="80" t="str">
        <f t="shared" si="71"/>
        <v/>
      </c>
      <c r="BL67" s="7" t="str">
        <f t="shared" si="72"/>
        <v/>
      </c>
      <c r="BM67" s="7" t="str">
        <f t="shared" si="124"/>
        <v/>
      </c>
      <c r="BN67" s="12" t="str">
        <f t="shared" si="73"/>
        <v/>
      </c>
      <c r="BO67" s="9" t="str">
        <f t="shared" si="74"/>
        <v/>
      </c>
      <c r="BP67" s="2" t="str">
        <f t="shared" si="75"/>
        <v/>
      </c>
      <c r="BQ67" s="2" t="str">
        <f t="shared" si="76"/>
        <v/>
      </c>
      <c r="BR67" s="20" t="str">
        <f t="shared" si="131"/>
        <v/>
      </c>
      <c r="BS67" s="20" t="str">
        <f t="shared" si="131"/>
        <v/>
      </c>
      <c r="BT67" s="20" t="str">
        <f t="shared" si="131"/>
        <v/>
      </c>
      <c r="BU67" s="86" t="str">
        <f t="shared" si="78"/>
        <v/>
      </c>
      <c r="BV67" s="86" t="str">
        <f t="shared" si="79"/>
        <v/>
      </c>
      <c r="BW67" s="20" t="str">
        <f t="shared" si="131"/>
        <v/>
      </c>
      <c r="BX67" s="86" t="str">
        <f t="shared" si="131"/>
        <v/>
      </c>
      <c r="BY67" s="86" t="str">
        <f t="shared" si="131"/>
        <v/>
      </c>
      <c r="BZ67" s="86" t="str">
        <f t="shared" si="131"/>
        <v/>
      </c>
      <c r="CA67" s="86" t="str">
        <f t="shared" si="131"/>
        <v/>
      </c>
      <c r="CB67" s="86" t="str">
        <f t="shared" si="131"/>
        <v/>
      </c>
      <c r="CC67" s="86" t="str">
        <f t="shared" si="131"/>
        <v/>
      </c>
      <c r="CD67" s="86" t="str">
        <f t="shared" si="131"/>
        <v/>
      </c>
      <c r="CE67" s="20" t="str">
        <f t="shared" si="125"/>
        <v/>
      </c>
      <c r="CF67" s="14" t="str">
        <f t="shared" si="81"/>
        <v/>
      </c>
      <c r="CG67" s="14" t="str">
        <f t="shared" si="82"/>
        <v/>
      </c>
      <c r="CH67" s="8">
        <f t="shared" si="83"/>
        <v>0</v>
      </c>
      <c r="CI67" s="9" t="str">
        <f t="shared" si="84"/>
        <v/>
      </c>
      <c r="CJ67" s="9" t="str">
        <f t="shared" si="85"/>
        <v/>
      </c>
      <c r="CK67" s="9" t="str">
        <f t="shared" si="86"/>
        <v/>
      </c>
      <c r="CL67" s="9" t="str">
        <f t="shared" si="87"/>
        <v/>
      </c>
      <c r="CM67" s="9" t="str">
        <f t="shared" si="88"/>
        <v/>
      </c>
      <c r="CN67" s="9" t="str">
        <f t="shared" si="89"/>
        <v/>
      </c>
      <c r="CO67" s="9" t="str">
        <f t="shared" si="133"/>
        <v/>
      </c>
      <c r="CP67" s="9" t="str">
        <f t="shared" si="133"/>
        <v/>
      </c>
      <c r="CQ67" s="9" t="str">
        <f t="shared" si="133"/>
        <v/>
      </c>
      <c r="CR67" s="9" t="str">
        <f t="shared" si="133"/>
        <v/>
      </c>
      <c r="CS67" s="9" t="str">
        <f t="shared" si="133"/>
        <v/>
      </c>
      <c r="CT67" s="9" t="str">
        <f t="shared" si="133"/>
        <v/>
      </c>
      <c r="CU67" s="9" t="str">
        <f t="shared" si="133"/>
        <v/>
      </c>
      <c r="CV67" s="9" t="str">
        <f t="shared" si="91"/>
        <v/>
      </c>
      <c r="CW67" s="9" t="str">
        <f t="shared" si="134"/>
        <v/>
      </c>
      <c r="CX67" s="9" t="str">
        <f t="shared" si="134"/>
        <v/>
      </c>
      <c r="CY67" s="9" t="str">
        <f t="shared" si="134"/>
        <v/>
      </c>
      <c r="CZ67" s="9" t="str">
        <f t="shared" si="134"/>
        <v/>
      </c>
      <c r="DA67" s="9" t="str">
        <f t="shared" si="134"/>
        <v/>
      </c>
      <c r="DB67" s="9" t="str">
        <f t="shared" si="134"/>
        <v/>
      </c>
      <c r="DC67" s="9" t="str">
        <f t="shared" si="134"/>
        <v/>
      </c>
      <c r="DD67" s="2" t="str">
        <f t="shared" si="93"/>
        <v/>
      </c>
      <c r="DE67" s="2" t="str">
        <f t="shared" si="94"/>
        <v/>
      </c>
      <c r="DF67" s="2" t="str">
        <f t="shared" si="95"/>
        <v/>
      </c>
      <c r="DG67" s="2" t="str">
        <f t="shared" si="96"/>
        <v/>
      </c>
      <c r="DH67" s="2" t="str">
        <f t="shared" si="97"/>
        <v/>
      </c>
      <c r="DI67" s="2" t="str">
        <f t="shared" si="98"/>
        <v/>
      </c>
      <c r="DJ67" s="2" t="str">
        <f t="shared" si="99"/>
        <v/>
      </c>
      <c r="DK67" s="2" t="str">
        <f t="shared" si="100"/>
        <v/>
      </c>
      <c r="DL67" s="16" t="str">
        <f t="shared" si="101"/>
        <v/>
      </c>
      <c r="DM67" s="16" t="str">
        <f t="shared" si="102"/>
        <v/>
      </c>
      <c r="DN67" s="16" t="str">
        <f t="shared" si="103"/>
        <v/>
      </c>
      <c r="DO67" s="72" t="str">
        <f t="shared" si="104"/>
        <v/>
      </c>
      <c r="DP67" s="16" t="str">
        <f t="shared" si="105"/>
        <v/>
      </c>
      <c r="DQ67" s="16" t="str">
        <f t="shared" si="106"/>
        <v/>
      </c>
      <c r="DR67" s="2" t="str">
        <f t="shared" si="107"/>
        <v/>
      </c>
      <c r="DS67" s="2" t="str">
        <f t="shared" si="108"/>
        <v/>
      </c>
      <c r="DT67" s="2" t="str">
        <f t="shared" si="109"/>
        <v/>
      </c>
      <c r="DU67" s="2" t="str">
        <f t="shared" si="110"/>
        <v/>
      </c>
      <c r="DV67" s="15"/>
      <c r="DW67" s="18"/>
      <c r="DX67" s="17"/>
      <c r="DY67" s="47" t="str">
        <f t="shared" si="132"/>
        <v/>
      </c>
      <c r="DZ67" s="47" t="str">
        <f t="shared" si="132"/>
        <v/>
      </c>
      <c r="EA67" s="47" t="str">
        <f t="shared" si="132"/>
        <v/>
      </c>
      <c r="EB67" s="47" t="str">
        <f t="shared" si="132"/>
        <v/>
      </c>
      <c r="EC67" s="49" t="str">
        <f t="shared" si="132"/>
        <v/>
      </c>
      <c r="ED67" s="49" t="str">
        <f t="shared" si="132"/>
        <v/>
      </c>
      <c r="EE67" s="47" t="str">
        <f t="shared" si="132"/>
        <v/>
      </c>
      <c r="EF67" s="47" t="str">
        <f t="shared" si="132"/>
        <v/>
      </c>
      <c r="EG67" s="47" t="str">
        <f t="shared" si="132"/>
        <v/>
      </c>
      <c r="EH67" s="6">
        <f t="shared" si="16"/>
        <v>0</v>
      </c>
      <c r="EI67" s="6">
        <f t="shared" si="17"/>
        <v>0</v>
      </c>
      <c r="EJ67" s="2" t="str">
        <f t="shared" si="18"/>
        <v/>
      </c>
      <c r="EK67" s="2" t="str">
        <f t="shared" si="19"/>
        <v/>
      </c>
      <c r="EL67" s="2" t="str">
        <f t="shared" si="127"/>
        <v/>
      </c>
      <c r="EM67" s="2" t="str">
        <f t="shared" si="21"/>
        <v/>
      </c>
      <c r="EN67" s="2" t="str">
        <f t="shared" si="22"/>
        <v/>
      </c>
      <c r="EO67" s="2">
        <f t="shared" si="23"/>
        <v>0</v>
      </c>
      <c r="EP67" s="2">
        <f t="shared" si="111"/>
        <v>0</v>
      </c>
      <c r="EQ67" s="2"/>
      <c r="ER67" s="2"/>
      <c r="ES67" s="2"/>
      <c r="ET67" s="2"/>
      <c r="EU67" s="2"/>
      <c r="EV67" s="2"/>
      <c r="EW67" s="2">
        <f t="shared" si="24"/>
        <v>0</v>
      </c>
      <c r="EX67" s="2">
        <f t="shared" si="25"/>
        <v>0</v>
      </c>
      <c r="EY67" s="2">
        <f t="shared" si="112"/>
        <v>0</v>
      </c>
      <c r="EZ67" s="2">
        <f t="shared" si="26"/>
        <v>0</v>
      </c>
      <c r="FA67" s="2">
        <f t="shared" si="27"/>
        <v>0</v>
      </c>
      <c r="FB67" s="59"/>
      <c r="FC67" s="2">
        <f t="shared" si="28"/>
        <v>0</v>
      </c>
      <c r="FD67" s="2">
        <f t="shared" si="113"/>
        <v>0</v>
      </c>
      <c r="FE67" s="3">
        <f t="shared" si="126"/>
        <v>0</v>
      </c>
      <c r="FF67" s="3">
        <f t="shared" si="114"/>
        <v>0</v>
      </c>
      <c r="FG67" s="3">
        <f t="shared" si="115"/>
        <v>0</v>
      </c>
      <c r="FH67" s="3">
        <f t="shared" si="29"/>
        <v>0</v>
      </c>
      <c r="FI67" s="67">
        <f t="shared" si="30"/>
        <v>0</v>
      </c>
      <c r="FJ67" s="3">
        <f t="shared" si="31"/>
        <v>0</v>
      </c>
      <c r="FK67" s="3">
        <f t="shared" si="32"/>
        <v>0</v>
      </c>
      <c r="FL67" s="3">
        <f t="shared" si="116"/>
        <v>0</v>
      </c>
      <c r="FM67" s="3">
        <f t="shared" si="117"/>
        <v>0</v>
      </c>
      <c r="FN67" s="3">
        <f t="shared" si="118"/>
        <v>0</v>
      </c>
      <c r="FO67" s="2">
        <f t="shared" si="33"/>
        <v>0</v>
      </c>
      <c r="FP67" s="2">
        <f t="shared" si="34"/>
        <v>0</v>
      </c>
      <c r="FQ67" s="2">
        <f t="shared" si="119"/>
        <v>0</v>
      </c>
      <c r="FR67" s="6" t="str">
        <f>IF(A67=1,1,IF(DW67="","",COUNTA($DW$31:DW67)+1))</f>
        <v/>
      </c>
      <c r="FS67" s="6" t="str">
        <f t="shared" si="35"/>
        <v/>
      </c>
      <c r="FT67" s="43">
        <f t="shared" si="120"/>
        <v>0</v>
      </c>
      <c r="FU67" s="23">
        <f t="shared" si="121"/>
        <v>0</v>
      </c>
      <c r="FV67" s="21">
        <f t="shared" si="122"/>
        <v>0</v>
      </c>
    </row>
    <row r="68" spans="1:178">
      <c r="A68" s="4" t="str">
        <f t="shared" si="36"/>
        <v/>
      </c>
      <c r="B68" s="33"/>
      <c r="C68" s="33"/>
      <c r="D68" s="33"/>
      <c r="E68" s="33"/>
      <c r="F68" s="33"/>
      <c r="G68" s="11" t="str">
        <f t="shared" si="2"/>
        <v/>
      </c>
      <c r="H68" s="3" t="str">
        <f t="shared" si="37"/>
        <v/>
      </c>
      <c r="I68" s="3" t="str">
        <f t="shared" si="3"/>
        <v/>
      </c>
      <c r="J68" s="3" t="str">
        <f t="shared" si="38"/>
        <v/>
      </c>
      <c r="K68" s="3" t="str">
        <f t="shared" si="4"/>
        <v/>
      </c>
      <c r="L68" s="2" t="str">
        <f t="shared" si="5"/>
        <v/>
      </c>
      <c r="M68" s="8" t="str">
        <f t="shared" si="39"/>
        <v/>
      </c>
      <c r="N68" s="8" t="str">
        <f t="shared" si="6"/>
        <v/>
      </c>
      <c r="O68" s="8" t="str">
        <f t="shared" si="40"/>
        <v/>
      </c>
      <c r="P68" s="8" t="str">
        <f t="shared" si="7"/>
        <v/>
      </c>
      <c r="Q68" s="2" t="str">
        <f t="shared" si="8"/>
        <v/>
      </c>
      <c r="R68" s="3" t="str">
        <f t="shared" si="9"/>
        <v/>
      </c>
      <c r="S68" s="3" t="str">
        <f t="shared" si="10"/>
        <v/>
      </c>
      <c r="T68" s="3" t="str">
        <f t="shared" si="41"/>
        <v/>
      </c>
      <c r="U68" s="8" t="str">
        <f t="shared" si="11"/>
        <v/>
      </c>
      <c r="V68" s="2" t="str">
        <f t="shared" si="12"/>
        <v/>
      </c>
      <c r="W68" s="2" t="str">
        <f t="shared" si="13"/>
        <v/>
      </c>
      <c r="X68" s="2" t="str">
        <f t="shared" si="123"/>
        <v/>
      </c>
      <c r="Y68" s="2" t="str">
        <f t="shared" si="14"/>
        <v/>
      </c>
      <c r="Z68" s="46" t="str">
        <f t="shared" si="42"/>
        <v/>
      </c>
      <c r="AA68" s="46" t="str">
        <f t="shared" si="43"/>
        <v/>
      </c>
      <c r="AB68" s="47"/>
      <c r="AC68" s="46" t="str">
        <f t="shared" si="44"/>
        <v/>
      </c>
      <c r="AD68" s="47" t="str">
        <f t="shared" si="128"/>
        <v/>
      </c>
      <c r="AE68" s="48" t="str">
        <f t="shared" si="46"/>
        <v/>
      </c>
      <c r="AF68" s="49" t="str">
        <f t="shared" si="130"/>
        <v/>
      </c>
      <c r="AG68" s="49" t="str">
        <f t="shared" si="130"/>
        <v/>
      </c>
      <c r="AH68" s="49" t="str">
        <f t="shared" si="130"/>
        <v/>
      </c>
      <c r="AI68" s="47" t="str">
        <f t="shared" si="130"/>
        <v/>
      </c>
      <c r="AJ68" s="47" t="str">
        <f t="shared" si="130"/>
        <v/>
      </c>
      <c r="AK68" s="46" t="str">
        <f t="shared" si="130"/>
        <v/>
      </c>
      <c r="AL68" s="47"/>
      <c r="AM68" s="53" t="str">
        <f t="shared" si="48"/>
        <v/>
      </c>
      <c r="AN68" s="50" t="str">
        <f t="shared" si="49"/>
        <v/>
      </c>
      <c r="AO68" s="53" t="s">
        <v>84</v>
      </c>
      <c r="AP68" s="52" t="str">
        <f t="shared" si="50"/>
        <v/>
      </c>
      <c r="AQ68" s="52" t="str">
        <f t="shared" si="51"/>
        <v/>
      </c>
      <c r="AR68" s="47">
        <f t="shared" si="52"/>
        <v>0</v>
      </c>
      <c r="AS68" s="53" t="str">
        <f t="shared" si="53"/>
        <v/>
      </c>
      <c r="AT68" s="52" t="str">
        <f t="shared" si="54"/>
        <v/>
      </c>
      <c r="AU68" s="9" t="str">
        <f t="shared" si="55"/>
        <v/>
      </c>
      <c r="AV68" s="9" t="str">
        <f t="shared" si="56"/>
        <v/>
      </c>
      <c r="AW68" s="12" t="str">
        <f t="shared" si="57"/>
        <v/>
      </c>
      <c r="AX68" s="9" t="str">
        <f t="shared" si="58"/>
        <v/>
      </c>
      <c r="AY68" s="12" t="str">
        <f t="shared" si="59"/>
        <v/>
      </c>
      <c r="AZ68" s="10" t="str">
        <f t="shared" si="60"/>
        <v/>
      </c>
      <c r="BA68" s="10" t="str">
        <f t="shared" si="61"/>
        <v/>
      </c>
      <c r="BB68" s="10" t="str">
        <f t="shared" si="62"/>
        <v/>
      </c>
      <c r="BC68" s="10" t="str">
        <f t="shared" si="63"/>
        <v/>
      </c>
      <c r="BD68" s="10" t="str">
        <f t="shared" si="64"/>
        <v/>
      </c>
      <c r="BE68" s="12" t="str">
        <f t="shared" si="65"/>
        <v/>
      </c>
      <c r="BF68" s="9" t="str">
        <f t="shared" si="66"/>
        <v/>
      </c>
      <c r="BG68" s="9" t="str">
        <f t="shared" si="67"/>
        <v/>
      </c>
      <c r="BH68" s="7" t="str">
        <f t="shared" si="68"/>
        <v/>
      </c>
      <c r="BI68" s="7" t="str">
        <f t="shared" si="69"/>
        <v/>
      </c>
      <c r="BJ68" s="12" t="str">
        <f t="shared" si="70"/>
        <v/>
      </c>
      <c r="BK68" s="80" t="str">
        <f t="shared" si="71"/>
        <v/>
      </c>
      <c r="BL68" s="7" t="str">
        <f t="shared" si="72"/>
        <v/>
      </c>
      <c r="BM68" s="7" t="str">
        <f t="shared" si="124"/>
        <v/>
      </c>
      <c r="BN68" s="12" t="str">
        <f t="shared" si="73"/>
        <v/>
      </c>
      <c r="BO68" s="9" t="str">
        <f t="shared" si="74"/>
        <v/>
      </c>
      <c r="BP68" s="2" t="str">
        <f t="shared" si="75"/>
        <v/>
      </c>
      <c r="BQ68" s="2" t="str">
        <f t="shared" si="76"/>
        <v/>
      </c>
      <c r="BR68" s="20" t="str">
        <f t="shared" si="131"/>
        <v/>
      </c>
      <c r="BS68" s="20" t="str">
        <f t="shared" si="131"/>
        <v/>
      </c>
      <c r="BT68" s="20" t="str">
        <f t="shared" si="131"/>
        <v/>
      </c>
      <c r="BU68" s="86" t="str">
        <f t="shared" si="78"/>
        <v/>
      </c>
      <c r="BV68" s="86" t="str">
        <f t="shared" si="79"/>
        <v/>
      </c>
      <c r="BW68" s="20" t="str">
        <f t="shared" si="131"/>
        <v/>
      </c>
      <c r="BX68" s="86" t="str">
        <f t="shared" si="131"/>
        <v/>
      </c>
      <c r="BY68" s="86" t="str">
        <f t="shared" si="131"/>
        <v/>
      </c>
      <c r="BZ68" s="86" t="str">
        <f t="shared" si="131"/>
        <v/>
      </c>
      <c r="CA68" s="86" t="str">
        <f t="shared" si="131"/>
        <v/>
      </c>
      <c r="CB68" s="86" t="str">
        <f t="shared" si="131"/>
        <v/>
      </c>
      <c r="CC68" s="86" t="str">
        <f t="shared" si="131"/>
        <v/>
      </c>
      <c r="CD68" s="86" t="str">
        <f t="shared" si="131"/>
        <v/>
      </c>
      <c r="CE68" s="20" t="str">
        <f t="shared" si="125"/>
        <v/>
      </c>
      <c r="CF68" s="14" t="str">
        <f t="shared" si="81"/>
        <v/>
      </c>
      <c r="CG68" s="14" t="str">
        <f t="shared" si="82"/>
        <v/>
      </c>
      <c r="CH68" s="8">
        <f t="shared" si="83"/>
        <v>0</v>
      </c>
      <c r="CI68" s="9" t="str">
        <f t="shared" si="84"/>
        <v/>
      </c>
      <c r="CJ68" s="9" t="str">
        <f t="shared" si="85"/>
        <v/>
      </c>
      <c r="CK68" s="9" t="str">
        <f t="shared" si="86"/>
        <v/>
      </c>
      <c r="CL68" s="9" t="str">
        <f t="shared" si="87"/>
        <v/>
      </c>
      <c r="CM68" s="9" t="str">
        <f t="shared" si="88"/>
        <v/>
      </c>
      <c r="CN68" s="9" t="str">
        <f t="shared" si="89"/>
        <v/>
      </c>
      <c r="CO68" s="9" t="str">
        <f t="shared" si="133"/>
        <v/>
      </c>
      <c r="CP68" s="9" t="str">
        <f t="shared" si="133"/>
        <v/>
      </c>
      <c r="CQ68" s="9" t="str">
        <f t="shared" si="133"/>
        <v/>
      </c>
      <c r="CR68" s="9" t="str">
        <f t="shared" si="133"/>
        <v/>
      </c>
      <c r="CS68" s="9" t="str">
        <f t="shared" si="133"/>
        <v/>
      </c>
      <c r="CT68" s="9" t="str">
        <f t="shared" si="133"/>
        <v/>
      </c>
      <c r="CU68" s="9" t="str">
        <f t="shared" si="133"/>
        <v/>
      </c>
      <c r="CV68" s="9" t="str">
        <f t="shared" si="91"/>
        <v/>
      </c>
      <c r="CW68" s="9" t="str">
        <f t="shared" si="134"/>
        <v/>
      </c>
      <c r="CX68" s="9" t="str">
        <f t="shared" si="134"/>
        <v/>
      </c>
      <c r="CY68" s="9" t="str">
        <f t="shared" si="134"/>
        <v/>
      </c>
      <c r="CZ68" s="9" t="str">
        <f t="shared" si="134"/>
        <v/>
      </c>
      <c r="DA68" s="9" t="str">
        <f t="shared" si="134"/>
        <v/>
      </c>
      <c r="DB68" s="9" t="str">
        <f t="shared" si="134"/>
        <v/>
      </c>
      <c r="DC68" s="9" t="str">
        <f t="shared" si="134"/>
        <v/>
      </c>
      <c r="DD68" s="2" t="str">
        <f t="shared" si="93"/>
        <v/>
      </c>
      <c r="DE68" s="2" t="str">
        <f t="shared" si="94"/>
        <v/>
      </c>
      <c r="DF68" s="2" t="str">
        <f t="shared" si="95"/>
        <v/>
      </c>
      <c r="DG68" s="2" t="str">
        <f t="shared" si="96"/>
        <v/>
      </c>
      <c r="DH68" s="2" t="str">
        <f t="shared" si="97"/>
        <v/>
      </c>
      <c r="DI68" s="2" t="str">
        <f t="shared" si="98"/>
        <v/>
      </c>
      <c r="DJ68" s="2" t="str">
        <f t="shared" si="99"/>
        <v/>
      </c>
      <c r="DK68" s="2" t="str">
        <f t="shared" si="100"/>
        <v/>
      </c>
      <c r="DL68" s="16" t="str">
        <f t="shared" si="101"/>
        <v/>
      </c>
      <c r="DM68" s="16" t="str">
        <f t="shared" si="102"/>
        <v/>
      </c>
      <c r="DN68" s="16" t="str">
        <f t="shared" si="103"/>
        <v/>
      </c>
      <c r="DO68" s="72" t="str">
        <f t="shared" si="104"/>
        <v/>
      </c>
      <c r="DP68" s="16" t="str">
        <f t="shared" si="105"/>
        <v/>
      </c>
      <c r="DQ68" s="16" t="str">
        <f t="shared" si="106"/>
        <v/>
      </c>
      <c r="DR68" s="2" t="str">
        <f t="shared" si="107"/>
        <v/>
      </c>
      <c r="DS68" s="2" t="str">
        <f t="shared" si="108"/>
        <v/>
      </c>
      <c r="DT68" s="2" t="str">
        <f t="shared" si="109"/>
        <v/>
      </c>
      <c r="DU68" s="2" t="str">
        <f t="shared" si="110"/>
        <v/>
      </c>
      <c r="DV68" s="15"/>
      <c r="DW68" s="18"/>
      <c r="DX68" s="17"/>
      <c r="DY68" s="47" t="str">
        <f t="shared" si="132"/>
        <v/>
      </c>
      <c r="DZ68" s="47" t="str">
        <f t="shared" si="132"/>
        <v/>
      </c>
      <c r="EA68" s="47" t="str">
        <f t="shared" si="132"/>
        <v/>
      </c>
      <c r="EB68" s="47" t="str">
        <f t="shared" si="132"/>
        <v/>
      </c>
      <c r="EC68" s="49" t="str">
        <f t="shared" si="132"/>
        <v/>
      </c>
      <c r="ED68" s="49" t="str">
        <f t="shared" si="132"/>
        <v/>
      </c>
      <c r="EE68" s="47" t="str">
        <f t="shared" si="132"/>
        <v/>
      </c>
      <c r="EF68" s="47" t="str">
        <f t="shared" si="132"/>
        <v/>
      </c>
      <c r="EG68" s="47" t="str">
        <f t="shared" si="132"/>
        <v/>
      </c>
      <c r="EH68" s="6">
        <f t="shared" si="16"/>
        <v>0</v>
      </c>
      <c r="EI68" s="6">
        <f t="shared" si="17"/>
        <v>0</v>
      </c>
      <c r="EJ68" s="2" t="str">
        <f t="shared" si="18"/>
        <v/>
      </c>
      <c r="EK68" s="2" t="str">
        <f t="shared" si="19"/>
        <v/>
      </c>
      <c r="EL68" s="2" t="str">
        <f t="shared" si="127"/>
        <v/>
      </c>
      <c r="EM68" s="2" t="str">
        <f t="shared" si="21"/>
        <v/>
      </c>
      <c r="EN68" s="2" t="str">
        <f t="shared" si="22"/>
        <v/>
      </c>
      <c r="EO68" s="2">
        <f t="shared" si="23"/>
        <v>0</v>
      </c>
      <c r="EP68" s="2">
        <f t="shared" si="111"/>
        <v>0</v>
      </c>
      <c r="EQ68" s="2"/>
      <c r="ER68" s="2"/>
      <c r="ES68" s="2"/>
      <c r="ET68" s="2"/>
      <c r="EU68" s="2"/>
      <c r="EV68" s="2"/>
      <c r="EW68" s="2">
        <f t="shared" si="24"/>
        <v>0</v>
      </c>
      <c r="EX68" s="2">
        <f t="shared" si="25"/>
        <v>0</v>
      </c>
      <c r="EY68" s="2">
        <f t="shared" si="112"/>
        <v>0</v>
      </c>
      <c r="EZ68" s="2">
        <f t="shared" si="26"/>
        <v>0</v>
      </c>
      <c r="FA68" s="2">
        <f t="shared" si="27"/>
        <v>0</v>
      </c>
      <c r="FB68" s="59"/>
      <c r="FC68" s="2">
        <f t="shared" si="28"/>
        <v>0</v>
      </c>
      <c r="FD68" s="2">
        <f t="shared" si="113"/>
        <v>0</v>
      </c>
      <c r="FE68" s="3">
        <f t="shared" si="126"/>
        <v>0</v>
      </c>
      <c r="FF68" s="3">
        <f t="shared" si="114"/>
        <v>0</v>
      </c>
      <c r="FG68" s="3">
        <f t="shared" si="115"/>
        <v>0</v>
      </c>
      <c r="FH68" s="3">
        <f t="shared" si="29"/>
        <v>0</v>
      </c>
      <c r="FI68" s="67">
        <f t="shared" si="30"/>
        <v>0</v>
      </c>
      <c r="FJ68" s="3">
        <f t="shared" si="31"/>
        <v>0</v>
      </c>
      <c r="FK68" s="3">
        <f t="shared" si="32"/>
        <v>0</v>
      </c>
      <c r="FL68" s="3">
        <f t="shared" si="116"/>
        <v>0</v>
      </c>
      <c r="FM68" s="3">
        <f t="shared" si="117"/>
        <v>0</v>
      </c>
      <c r="FN68" s="3">
        <f t="shared" si="118"/>
        <v>0</v>
      </c>
      <c r="FO68" s="2">
        <f t="shared" si="33"/>
        <v>0</v>
      </c>
      <c r="FP68" s="2">
        <f t="shared" si="34"/>
        <v>0</v>
      </c>
      <c r="FQ68" s="2">
        <f t="shared" si="119"/>
        <v>0</v>
      </c>
      <c r="FR68" s="6" t="str">
        <f>IF(A68=1,1,IF(DW68="","",COUNTA($DW$31:DW68)+1))</f>
        <v/>
      </c>
      <c r="FS68" s="6" t="str">
        <f t="shared" si="35"/>
        <v/>
      </c>
      <c r="FT68" s="43">
        <f t="shared" si="120"/>
        <v>0</v>
      </c>
      <c r="FU68" s="23">
        <f t="shared" si="121"/>
        <v>0</v>
      </c>
      <c r="FV68" s="21">
        <f t="shared" si="122"/>
        <v>0</v>
      </c>
    </row>
    <row r="69" spans="1:178">
      <c r="A69" s="4" t="str">
        <f t="shared" si="36"/>
        <v/>
      </c>
      <c r="B69" s="33"/>
      <c r="C69" s="33"/>
      <c r="D69" s="33"/>
      <c r="E69" s="33"/>
      <c r="F69" s="33"/>
      <c r="G69" s="11" t="str">
        <f t="shared" si="2"/>
        <v/>
      </c>
      <c r="H69" s="3" t="str">
        <f t="shared" si="37"/>
        <v/>
      </c>
      <c r="I69" s="3" t="str">
        <f t="shared" si="3"/>
        <v/>
      </c>
      <c r="J69" s="3" t="str">
        <f t="shared" si="38"/>
        <v/>
      </c>
      <c r="K69" s="3" t="str">
        <f t="shared" si="4"/>
        <v/>
      </c>
      <c r="L69" s="2" t="str">
        <f t="shared" si="5"/>
        <v/>
      </c>
      <c r="M69" s="8" t="str">
        <f t="shared" si="39"/>
        <v/>
      </c>
      <c r="N69" s="8" t="str">
        <f t="shared" si="6"/>
        <v/>
      </c>
      <c r="O69" s="8" t="str">
        <f t="shared" si="40"/>
        <v/>
      </c>
      <c r="P69" s="8" t="str">
        <f t="shared" si="7"/>
        <v/>
      </c>
      <c r="Q69" s="2" t="str">
        <f t="shared" si="8"/>
        <v/>
      </c>
      <c r="R69" s="3" t="str">
        <f t="shared" si="9"/>
        <v/>
      </c>
      <c r="S69" s="3" t="str">
        <f t="shared" si="10"/>
        <v/>
      </c>
      <c r="T69" s="3" t="str">
        <f t="shared" si="41"/>
        <v/>
      </c>
      <c r="U69" s="8" t="str">
        <f t="shared" si="11"/>
        <v/>
      </c>
      <c r="V69" s="2" t="str">
        <f t="shared" si="12"/>
        <v/>
      </c>
      <c r="W69" s="2" t="str">
        <f t="shared" si="13"/>
        <v/>
      </c>
      <c r="X69" s="2" t="str">
        <f t="shared" si="123"/>
        <v/>
      </c>
      <c r="Y69" s="2" t="str">
        <f t="shared" si="14"/>
        <v/>
      </c>
      <c r="Z69" s="46" t="str">
        <f t="shared" si="42"/>
        <v/>
      </c>
      <c r="AA69" s="46" t="str">
        <f t="shared" si="43"/>
        <v/>
      </c>
      <c r="AB69" s="47"/>
      <c r="AC69" s="46" t="str">
        <f t="shared" si="44"/>
        <v/>
      </c>
      <c r="AD69" s="47" t="str">
        <f t="shared" si="128"/>
        <v/>
      </c>
      <c r="AE69" s="48" t="str">
        <f t="shared" si="46"/>
        <v/>
      </c>
      <c r="AF69" s="49" t="str">
        <f t="shared" si="130"/>
        <v/>
      </c>
      <c r="AG69" s="49" t="str">
        <f t="shared" si="130"/>
        <v/>
      </c>
      <c r="AH69" s="49" t="str">
        <f t="shared" si="130"/>
        <v/>
      </c>
      <c r="AI69" s="47" t="str">
        <f t="shared" si="130"/>
        <v/>
      </c>
      <c r="AJ69" s="47" t="str">
        <f t="shared" si="130"/>
        <v/>
      </c>
      <c r="AK69" s="46" t="str">
        <f t="shared" si="130"/>
        <v/>
      </c>
      <c r="AL69" s="47"/>
      <c r="AM69" s="53" t="str">
        <f t="shared" si="48"/>
        <v/>
      </c>
      <c r="AN69" s="50" t="str">
        <f t="shared" si="49"/>
        <v/>
      </c>
      <c r="AO69" s="53" t="s">
        <v>84</v>
      </c>
      <c r="AP69" s="52" t="str">
        <f t="shared" si="50"/>
        <v/>
      </c>
      <c r="AQ69" s="52" t="str">
        <f t="shared" si="51"/>
        <v/>
      </c>
      <c r="AR69" s="47">
        <f t="shared" si="52"/>
        <v>0</v>
      </c>
      <c r="AS69" s="53" t="str">
        <f t="shared" si="53"/>
        <v/>
      </c>
      <c r="AT69" s="52" t="str">
        <f t="shared" si="54"/>
        <v/>
      </c>
      <c r="AU69" s="9" t="str">
        <f t="shared" si="55"/>
        <v/>
      </c>
      <c r="AV69" s="9" t="str">
        <f t="shared" si="56"/>
        <v/>
      </c>
      <c r="AW69" s="12" t="str">
        <f t="shared" si="57"/>
        <v/>
      </c>
      <c r="AX69" s="9" t="str">
        <f t="shared" si="58"/>
        <v/>
      </c>
      <c r="AY69" s="12" t="str">
        <f t="shared" si="59"/>
        <v/>
      </c>
      <c r="AZ69" s="10" t="str">
        <f t="shared" si="60"/>
        <v/>
      </c>
      <c r="BA69" s="10" t="str">
        <f t="shared" si="61"/>
        <v/>
      </c>
      <c r="BB69" s="10" t="str">
        <f t="shared" si="62"/>
        <v/>
      </c>
      <c r="BC69" s="10" t="str">
        <f t="shared" si="63"/>
        <v/>
      </c>
      <c r="BD69" s="10" t="str">
        <f t="shared" si="64"/>
        <v/>
      </c>
      <c r="BE69" s="12" t="str">
        <f t="shared" si="65"/>
        <v/>
      </c>
      <c r="BF69" s="9" t="str">
        <f t="shared" si="66"/>
        <v/>
      </c>
      <c r="BG69" s="9" t="str">
        <f t="shared" si="67"/>
        <v/>
      </c>
      <c r="BH69" s="7" t="str">
        <f t="shared" si="68"/>
        <v/>
      </c>
      <c r="BI69" s="7" t="str">
        <f t="shared" si="69"/>
        <v/>
      </c>
      <c r="BJ69" s="12" t="str">
        <f t="shared" si="70"/>
        <v/>
      </c>
      <c r="BK69" s="80" t="str">
        <f t="shared" si="71"/>
        <v/>
      </c>
      <c r="BL69" s="7" t="str">
        <f t="shared" si="72"/>
        <v/>
      </c>
      <c r="BM69" s="7" t="str">
        <f t="shared" si="124"/>
        <v/>
      </c>
      <c r="BN69" s="12" t="str">
        <f t="shared" si="73"/>
        <v/>
      </c>
      <c r="BO69" s="9" t="str">
        <f t="shared" si="74"/>
        <v/>
      </c>
      <c r="BP69" s="2" t="str">
        <f t="shared" si="75"/>
        <v/>
      </c>
      <c r="BQ69" s="2" t="str">
        <f t="shared" si="76"/>
        <v/>
      </c>
      <c r="BR69" s="20" t="str">
        <f t="shared" si="131"/>
        <v/>
      </c>
      <c r="BS69" s="20" t="str">
        <f t="shared" si="131"/>
        <v/>
      </c>
      <c r="BT69" s="20" t="str">
        <f t="shared" si="131"/>
        <v/>
      </c>
      <c r="BU69" s="86" t="str">
        <f t="shared" si="78"/>
        <v/>
      </c>
      <c r="BV69" s="86" t="str">
        <f t="shared" si="79"/>
        <v/>
      </c>
      <c r="BW69" s="20" t="str">
        <f t="shared" si="131"/>
        <v/>
      </c>
      <c r="BX69" s="86" t="str">
        <f t="shared" si="131"/>
        <v/>
      </c>
      <c r="BY69" s="86" t="str">
        <f t="shared" si="131"/>
        <v/>
      </c>
      <c r="BZ69" s="86" t="str">
        <f t="shared" si="131"/>
        <v/>
      </c>
      <c r="CA69" s="86" t="str">
        <f t="shared" si="131"/>
        <v/>
      </c>
      <c r="CB69" s="86" t="str">
        <f t="shared" si="131"/>
        <v/>
      </c>
      <c r="CC69" s="86" t="str">
        <f t="shared" si="131"/>
        <v/>
      </c>
      <c r="CD69" s="86" t="str">
        <f t="shared" si="131"/>
        <v/>
      </c>
      <c r="CE69" s="20" t="str">
        <f t="shared" si="125"/>
        <v/>
      </c>
      <c r="CF69" s="14" t="str">
        <f t="shared" si="81"/>
        <v/>
      </c>
      <c r="CG69" s="14" t="str">
        <f t="shared" si="82"/>
        <v/>
      </c>
      <c r="CH69" s="8">
        <f t="shared" si="83"/>
        <v>0</v>
      </c>
      <c r="CI69" s="9" t="str">
        <f t="shared" si="84"/>
        <v/>
      </c>
      <c r="CJ69" s="9" t="str">
        <f t="shared" si="85"/>
        <v/>
      </c>
      <c r="CK69" s="9" t="str">
        <f t="shared" si="86"/>
        <v/>
      </c>
      <c r="CL69" s="9" t="str">
        <f t="shared" si="87"/>
        <v/>
      </c>
      <c r="CM69" s="9" t="str">
        <f t="shared" si="88"/>
        <v/>
      </c>
      <c r="CN69" s="9" t="str">
        <f t="shared" si="89"/>
        <v/>
      </c>
      <c r="CO69" s="9" t="str">
        <f t="shared" si="133"/>
        <v/>
      </c>
      <c r="CP69" s="9" t="str">
        <f t="shared" si="133"/>
        <v/>
      </c>
      <c r="CQ69" s="9" t="str">
        <f t="shared" si="133"/>
        <v/>
      </c>
      <c r="CR69" s="9" t="str">
        <f t="shared" si="133"/>
        <v/>
      </c>
      <c r="CS69" s="9" t="str">
        <f t="shared" si="133"/>
        <v/>
      </c>
      <c r="CT69" s="9" t="str">
        <f t="shared" si="133"/>
        <v/>
      </c>
      <c r="CU69" s="9" t="str">
        <f t="shared" si="133"/>
        <v/>
      </c>
      <c r="CV69" s="9" t="str">
        <f t="shared" si="91"/>
        <v/>
      </c>
      <c r="CW69" s="9" t="str">
        <f t="shared" si="134"/>
        <v/>
      </c>
      <c r="CX69" s="9" t="str">
        <f t="shared" si="134"/>
        <v/>
      </c>
      <c r="CY69" s="9" t="str">
        <f t="shared" si="134"/>
        <v/>
      </c>
      <c r="CZ69" s="9" t="str">
        <f t="shared" si="134"/>
        <v/>
      </c>
      <c r="DA69" s="9" t="str">
        <f t="shared" si="134"/>
        <v/>
      </c>
      <c r="DB69" s="9" t="str">
        <f t="shared" si="134"/>
        <v/>
      </c>
      <c r="DC69" s="9" t="str">
        <f t="shared" si="134"/>
        <v/>
      </c>
      <c r="DD69" s="2" t="str">
        <f t="shared" si="93"/>
        <v/>
      </c>
      <c r="DE69" s="2" t="str">
        <f t="shared" si="94"/>
        <v/>
      </c>
      <c r="DF69" s="2" t="str">
        <f t="shared" si="95"/>
        <v/>
      </c>
      <c r="DG69" s="2" t="str">
        <f t="shared" si="96"/>
        <v/>
      </c>
      <c r="DH69" s="2" t="str">
        <f t="shared" si="97"/>
        <v/>
      </c>
      <c r="DI69" s="2" t="str">
        <f t="shared" si="98"/>
        <v/>
      </c>
      <c r="DJ69" s="2" t="str">
        <f t="shared" si="99"/>
        <v/>
      </c>
      <c r="DK69" s="2" t="str">
        <f t="shared" si="100"/>
        <v/>
      </c>
      <c r="DL69" s="16" t="str">
        <f t="shared" si="101"/>
        <v/>
      </c>
      <c r="DM69" s="16" t="str">
        <f t="shared" si="102"/>
        <v/>
      </c>
      <c r="DN69" s="16" t="str">
        <f t="shared" si="103"/>
        <v/>
      </c>
      <c r="DO69" s="72" t="str">
        <f t="shared" si="104"/>
        <v/>
      </c>
      <c r="DP69" s="16" t="str">
        <f t="shared" si="105"/>
        <v/>
      </c>
      <c r="DQ69" s="16" t="str">
        <f t="shared" si="106"/>
        <v/>
      </c>
      <c r="DR69" s="2" t="str">
        <f t="shared" si="107"/>
        <v/>
      </c>
      <c r="DS69" s="2" t="str">
        <f t="shared" si="108"/>
        <v/>
      </c>
      <c r="DT69" s="2" t="str">
        <f t="shared" si="109"/>
        <v/>
      </c>
      <c r="DU69" s="2" t="str">
        <f t="shared" si="110"/>
        <v/>
      </c>
      <c r="DV69" s="15"/>
      <c r="DW69" s="18"/>
      <c r="DX69" s="17"/>
      <c r="DY69" s="47" t="str">
        <f t="shared" si="132"/>
        <v/>
      </c>
      <c r="DZ69" s="47" t="str">
        <f t="shared" si="132"/>
        <v/>
      </c>
      <c r="EA69" s="47" t="str">
        <f t="shared" si="132"/>
        <v/>
      </c>
      <c r="EB69" s="47" t="str">
        <f t="shared" si="132"/>
        <v/>
      </c>
      <c r="EC69" s="49" t="str">
        <f t="shared" si="132"/>
        <v/>
      </c>
      <c r="ED69" s="49" t="str">
        <f t="shared" si="132"/>
        <v/>
      </c>
      <c r="EE69" s="47" t="str">
        <f t="shared" si="132"/>
        <v/>
      </c>
      <c r="EF69" s="47" t="str">
        <f t="shared" si="132"/>
        <v/>
      </c>
      <c r="EG69" s="47" t="str">
        <f t="shared" si="132"/>
        <v/>
      </c>
      <c r="EH69" s="6">
        <f t="shared" si="16"/>
        <v>0</v>
      </c>
      <c r="EI69" s="6">
        <f t="shared" si="17"/>
        <v>0</v>
      </c>
      <c r="EJ69" s="2" t="str">
        <f t="shared" si="18"/>
        <v/>
      </c>
      <c r="EK69" s="2" t="str">
        <f t="shared" si="19"/>
        <v/>
      </c>
      <c r="EL69" s="2" t="str">
        <f t="shared" si="127"/>
        <v/>
      </c>
      <c r="EM69" s="2" t="str">
        <f t="shared" si="21"/>
        <v/>
      </c>
      <c r="EN69" s="2" t="str">
        <f t="shared" si="22"/>
        <v/>
      </c>
      <c r="EO69" s="2">
        <f t="shared" si="23"/>
        <v>0</v>
      </c>
      <c r="EP69" s="2">
        <f t="shared" si="111"/>
        <v>0</v>
      </c>
      <c r="EQ69" s="2"/>
      <c r="ER69" s="2"/>
      <c r="ES69" s="2"/>
      <c r="ET69" s="2"/>
      <c r="EU69" s="2"/>
      <c r="EV69" s="2"/>
      <c r="EW69" s="2">
        <f t="shared" si="24"/>
        <v>0</v>
      </c>
      <c r="EX69" s="2">
        <f t="shared" si="25"/>
        <v>0</v>
      </c>
      <c r="EY69" s="2">
        <f t="shared" si="112"/>
        <v>0</v>
      </c>
      <c r="EZ69" s="2">
        <f t="shared" si="26"/>
        <v>0</v>
      </c>
      <c r="FA69" s="2">
        <f t="shared" si="27"/>
        <v>0</v>
      </c>
      <c r="FB69" s="59"/>
      <c r="FC69" s="2">
        <f t="shared" si="28"/>
        <v>0</v>
      </c>
      <c r="FD69" s="2">
        <f t="shared" si="113"/>
        <v>0</v>
      </c>
      <c r="FE69" s="3">
        <f t="shared" si="126"/>
        <v>0</v>
      </c>
      <c r="FF69" s="3">
        <f t="shared" si="114"/>
        <v>0</v>
      </c>
      <c r="FG69" s="3">
        <f t="shared" si="115"/>
        <v>0</v>
      </c>
      <c r="FH69" s="3">
        <f t="shared" si="29"/>
        <v>0</v>
      </c>
      <c r="FI69" s="67">
        <f t="shared" si="30"/>
        <v>0</v>
      </c>
      <c r="FJ69" s="3">
        <f t="shared" si="31"/>
        <v>0</v>
      </c>
      <c r="FK69" s="3">
        <f t="shared" si="32"/>
        <v>0</v>
      </c>
      <c r="FL69" s="3">
        <f t="shared" si="116"/>
        <v>0</v>
      </c>
      <c r="FM69" s="3">
        <f t="shared" si="117"/>
        <v>0</v>
      </c>
      <c r="FN69" s="3">
        <f t="shared" si="118"/>
        <v>0</v>
      </c>
      <c r="FO69" s="2">
        <f t="shared" si="33"/>
        <v>0</v>
      </c>
      <c r="FP69" s="2">
        <f t="shared" si="34"/>
        <v>0</v>
      </c>
      <c r="FQ69" s="2">
        <f t="shared" si="119"/>
        <v>0</v>
      </c>
      <c r="FR69" s="6" t="str">
        <f>IF(A69=1,1,IF(DW69="","",COUNTA($DW$31:DW69)+1))</f>
        <v/>
      </c>
      <c r="FS69" s="6" t="str">
        <f t="shared" si="35"/>
        <v/>
      </c>
      <c r="FT69" s="43">
        <f t="shared" si="120"/>
        <v>0</v>
      </c>
      <c r="FU69" s="23">
        <f t="shared" si="121"/>
        <v>0</v>
      </c>
      <c r="FV69" s="21">
        <f t="shared" si="122"/>
        <v>0</v>
      </c>
    </row>
    <row r="70" spans="1:178">
      <c r="A70" s="4" t="str">
        <f t="shared" si="36"/>
        <v/>
      </c>
      <c r="B70" s="33"/>
      <c r="C70" s="33"/>
      <c r="D70" s="33"/>
      <c r="E70" s="33"/>
      <c r="F70" s="33"/>
      <c r="G70" s="11" t="str">
        <f t="shared" si="2"/>
        <v/>
      </c>
      <c r="H70" s="3" t="str">
        <f t="shared" si="37"/>
        <v/>
      </c>
      <c r="I70" s="3" t="str">
        <f t="shared" si="3"/>
        <v/>
      </c>
      <c r="J70" s="3" t="str">
        <f t="shared" si="38"/>
        <v/>
      </c>
      <c r="K70" s="3" t="str">
        <f t="shared" si="4"/>
        <v/>
      </c>
      <c r="L70" s="2" t="str">
        <f t="shared" si="5"/>
        <v/>
      </c>
      <c r="M70" s="8" t="str">
        <f t="shared" si="39"/>
        <v/>
      </c>
      <c r="N70" s="8" t="str">
        <f t="shared" si="6"/>
        <v/>
      </c>
      <c r="O70" s="8" t="str">
        <f t="shared" si="40"/>
        <v/>
      </c>
      <c r="P70" s="8" t="str">
        <f t="shared" si="7"/>
        <v/>
      </c>
      <c r="Q70" s="2" t="str">
        <f t="shared" si="8"/>
        <v/>
      </c>
      <c r="R70" s="3" t="str">
        <f t="shared" si="9"/>
        <v/>
      </c>
      <c r="S70" s="3" t="str">
        <f t="shared" si="10"/>
        <v/>
      </c>
      <c r="T70" s="3" t="str">
        <f t="shared" si="41"/>
        <v/>
      </c>
      <c r="U70" s="8" t="str">
        <f t="shared" si="11"/>
        <v/>
      </c>
      <c r="V70" s="2" t="str">
        <f t="shared" si="12"/>
        <v/>
      </c>
      <c r="W70" s="2" t="str">
        <f t="shared" si="13"/>
        <v/>
      </c>
      <c r="X70" s="2" t="str">
        <f t="shared" si="123"/>
        <v/>
      </c>
      <c r="Y70" s="2" t="str">
        <f t="shared" si="14"/>
        <v/>
      </c>
      <c r="Z70" s="46" t="str">
        <f t="shared" si="42"/>
        <v/>
      </c>
      <c r="AA70" s="46" t="str">
        <f t="shared" si="43"/>
        <v/>
      </c>
      <c r="AB70" s="47"/>
      <c r="AC70" s="46" t="str">
        <f t="shared" si="44"/>
        <v/>
      </c>
      <c r="AD70" s="47" t="str">
        <f t="shared" si="128"/>
        <v/>
      </c>
      <c r="AE70" s="48" t="str">
        <f t="shared" si="46"/>
        <v/>
      </c>
      <c r="AF70" s="49" t="str">
        <f t="shared" si="130"/>
        <v/>
      </c>
      <c r="AG70" s="49" t="str">
        <f t="shared" si="130"/>
        <v/>
      </c>
      <c r="AH70" s="49" t="str">
        <f t="shared" si="130"/>
        <v/>
      </c>
      <c r="AI70" s="47" t="str">
        <f t="shared" si="130"/>
        <v/>
      </c>
      <c r="AJ70" s="47" t="str">
        <f t="shared" si="130"/>
        <v/>
      </c>
      <c r="AK70" s="46" t="str">
        <f t="shared" si="130"/>
        <v/>
      </c>
      <c r="AL70" s="47"/>
      <c r="AM70" s="53" t="str">
        <f t="shared" si="48"/>
        <v/>
      </c>
      <c r="AN70" s="50" t="str">
        <f t="shared" si="49"/>
        <v/>
      </c>
      <c r="AO70" s="53" t="s">
        <v>84</v>
      </c>
      <c r="AP70" s="52" t="str">
        <f t="shared" si="50"/>
        <v/>
      </c>
      <c r="AQ70" s="52" t="str">
        <f t="shared" si="51"/>
        <v/>
      </c>
      <c r="AR70" s="47">
        <f t="shared" si="52"/>
        <v>0</v>
      </c>
      <c r="AS70" s="53" t="str">
        <f t="shared" si="53"/>
        <v/>
      </c>
      <c r="AT70" s="52" t="str">
        <f t="shared" si="54"/>
        <v/>
      </c>
      <c r="AU70" s="9" t="str">
        <f t="shared" si="55"/>
        <v/>
      </c>
      <c r="AV70" s="9" t="str">
        <f t="shared" si="56"/>
        <v/>
      </c>
      <c r="AW70" s="12" t="str">
        <f t="shared" si="57"/>
        <v/>
      </c>
      <c r="AX70" s="9" t="str">
        <f t="shared" si="58"/>
        <v/>
      </c>
      <c r="AY70" s="12" t="str">
        <f t="shared" si="59"/>
        <v/>
      </c>
      <c r="AZ70" s="10" t="str">
        <f t="shared" si="60"/>
        <v/>
      </c>
      <c r="BA70" s="10" t="str">
        <f t="shared" si="61"/>
        <v/>
      </c>
      <c r="BB70" s="10" t="str">
        <f t="shared" si="62"/>
        <v/>
      </c>
      <c r="BC70" s="10" t="str">
        <f t="shared" si="63"/>
        <v/>
      </c>
      <c r="BD70" s="10" t="str">
        <f t="shared" si="64"/>
        <v/>
      </c>
      <c r="BE70" s="12" t="str">
        <f t="shared" si="65"/>
        <v/>
      </c>
      <c r="BF70" s="9" t="str">
        <f t="shared" si="66"/>
        <v/>
      </c>
      <c r="BG70" s="9" t="str">
        <f t="shared" si="67"/>
        <v/>
      </c>
      <c r="BH70" s="7" t="str">
        <f t="shared" si="68"/>
        <v/>
      </c>
      <c r="BI70" s="7" t="str">
        <f t="shared" si="69"/>
        <v/>
      </c>
      <c r="BJ70" s="12" t="str">
        <f t="shared" si="70"/>
        <v/>
      </c>
      <c r="BK70" s="80" t="str">
        <f t="shared" si="71"/>
        <v/>
      </c>
      <c r="BL70" s="7" t="str">
        <f t="shared" si="72"/>
        <v/>
      </c>
      <c r="BM70" s="7" t="str">
        <f t="shared" si="124"/>
        <v/>
      </c>
      <c r="BN70" s="12" t="str">
        <f t="shared" si="73"/>
        <v/>
      </c>
      <c r="BO70" s="9" t="str">
        <f t="shared" si="74"/>
        <v/>
      </c>
      <c r="BP70" s="2" t="str">
        <f t="shared" si="75"/>
        <v/>
      </c>
      <c r="BQ70" s="2" t="str">
        <f t="shared" si="76"/>
        <v/>
      </c>
      <c r="BR70" s="20" t="str">
        <f t="shared" si="131"/>
        <v/>
      </c>
      <c r="BS70" s="20" t="str">
        <f t="shared" si="131"/>
        <v/>
      </c>
      <c r="BT70" s="20" t="str">
        <f t="shared" si="131"/>
        <v/>
      </c>
      <c r="BU70" s="86" t="str">
        <f t="shared" si="78"/>
        <v/>
      </c>
      <c r="BV70" s="86" t="str">
        <f t="shared" si="79"/>
        <v/>
      </c>
      <c r="BW70" s="20" t="str">
        <f t="shared" si="131"/>
        <v/>
      </c>
      <c r="BX70" s="86" t="str">
        <f t="shared" si="131"/>
        <v/>
      </c>
      <c r="BY70" s="86" t="str">
        <f t="shared" si="131"/>
        <v/>
      </c>
      <c r="BZ70" s="86" t="str">
        <f t="shared" si="131"/>
        <v/>
      </c>
      <c r="CA70" s="86" t="str">
        <f t="shared" si="131"/>
        <v/>
      </c>
      <c r="CB70" s="86" t="str">
        <f t="shared" si="131"/>
        <v/>
      </c>
      <c r="CC70" s="86" t="str">
        <f t="shared" si="131"/>
        <v/>
      </c>
      <c r="CD70" s="86" t="str">
        <f t="shared" si="131"/>
        <v/>
      </c>
      <c r="CE70" s="20" t="str">
        <f t="shared" si="125"/>
        <v/>
      </c>
      <c r="CF70" s="14" t="str">
        <f t="shared" si="81"/>
        <v/>
      </c>
      <c r="CG70" s="14" t="str">
        <f t="shared" si="82"/>
        <v/>
      </c>
      <c r="CH70" s="8">
        <f t="shared" si="83"/>
        <v>0</v>
      </c>
      <c r="CI70" s="9" t="str">
        <f t="shared" si="84"/>
        <v/>
      </c>
      <c r="CJ70" s="9" t="str">
        <f t="shared" si="85"/>
        <v/>
      </c>
      <c r="CK70" s="9" t="str">
        <f t="shared" si="86"/>
        <v/>
      </c>
      <c r="CL70" s="9" t="str">
        <f t="shared" si="87"/>
        <v/>
      </c>
      <c r="CM70" s="9" t="str">
        <f t="shared" si="88"/>
        <v/>
      </c>
      <c r="CN70" s="9" t="str">
        <f t="shared" si="89"/>
        <v/>
      </c>
      <c r="CO70" s="9" t="str">
        <f t="shared" si="133"/>
        <v/>
      </c>
      <c r="CP70" s="9" t="str">
        <f t="shared" si="133"/>
        <v/>
      </c>
      <c r="CQ70" s="9" t="str">
        <f t="shared" si="133"/>
        <v/>
      </c>
      <c r="CR70" s="9" t="str">
        <f t="shared" si="133"/>
        <v/>
      </c>
      <c r="CS70" s="9" t="str">
        <f t="shared" si="133"/>
        <v/>
      </c>
      <c r="CT70" s="9" t="str">
        <f t="shared" si="133"/>
        <v/>
      </c>
      <c r="CU70" s="9" t="str">
        <f t="shared" si="133"/>
        <v/>
      </c>
      <c r="CV70" s="9" t="str">
        <f t="shared" si="91"/>
        <v/>
      </c>
      <c r="CW70" s="9" t="str">
        <f t="shared" si="134"/>
        <v/>
      </c>
      <c r="CX70" s="9" t="str">
        <f t="shared" si="134"/>
        <v/>
      </c>
      <c r="CY70" s="9" t="str">
        <f t="shared" si="134"/>
        <v/>
      </c>
      <c r="CZ70" s="9" t="str">
        <f t="shared" si="134"/>
        <v/>
      </c>
      <c r="DA70" s="9" t="str">
        <f t="shared" si="134"/>
        <v/>
      </c>
      <c r="DB70" s="9" t="str">
        <f t="shared" si="134"/>
        <v/>
      </c>
      <c r="DC70" s="9" t="str">
        <f t="shared" si="134"/>
        <v/>
      </c>
      <c r="DD70" s="2" t="str">
        <f t="shared" si="93"/>
        <v/>
      </c>
      <c r="DE70" s="2" t="str">
        <f t="shared" si="94"/>
        <v/>
      </c>
      <c r="DF70" s="2" t="str">
        <f t="shared" si="95"/>
        <v/>
      </c>
      <c r="DG70" s="2" t="str">
        <f t="shared" si="96"/>
        <v/>
      </c>
      <c r="DH70" s="2" t="str">
        <f t="shared" si="97"/>
        <v/>
      </c>
      <c r="DI70" s="2" t="str">
        <f t="shared" si="98"/>
        <v/>
      </c>
      <c r="DJ70" s="2" t="str">
        <f t="shared" si="99"/>
        <v/>
      </c>
      <c r="DK70" s="2" t="str">
        <f t="shared" si="100"/>
        <v/>
      </c>
      <c r="DL70" s="16" t="str">
        <f t="shared" si="101"/>
        <v/>
      </c>
      <c r="DM70" s="16" t="str">
        <f t="shared" si="102"/>
        <v/>
      </c>
      <c r="DN70" s="16" t="str">
        <f t="shared" si="103"/>
        <v/>
      </c>
      <c r="DO70" s="72" t="str">
        <f t="shared" si="104"/>
        <v/>
      </c>
      <c r="DP70" s="16" t="str">
        <f t="shared" si="105"/>
        <v/>
      </c>
      <c r="DQ70" s="16" t="str">
        <f t="shared" si="106"/>
        <v/>
      </c>
      <c r="DR70" s="2" t="str">
        <f t="shared" si="107"/>
        <v/>
      </c>
      <c r="DS70" s="2" t="str">
        <f t="shared" si="108"/>
        <v/>
      </c>
      <c r="DT70" s="2" t="str">
        <f t="shared" si="109"/>
        <v/>
      </c>
      <c r="DU70" s="2" t="str">
        <f t="shared" si="110"/>
        <v/>
      </c>
      <c r="DV70" s="15"/>
      <c r="DW70" s="17"/>
      <c r="DX70" s="17"/>
      <c r="DY70" s="47" t="str">
        <f t="shared" si="132"/>
        <v/>
      </c>
      <c r="DZ70" s="47" t="str">
        <f t="shared" si="132"/>
        <v/>
      </c>
      <c r="EA70" s="47" t="str">
        <f t="shared" si="132"/>
        <v/>
      </c>
      <c r="EB70" s="47" t="str">
        <f t="shared" si="132"/>
        <v/>
      </c>
      <c r="EC70" s="49" t="str">
        <f t="shared" si="132"/>
        <v/>
      </c>
      <c r="ED70" s="49" t="str">
        <f t="shared" si="132"/>
        <v/>
      </c>
      <c r="EE70" s="47" t="str">
        <f t="shared" si="132"/>
        <v/>
      </c>
      <c r="EF70" s="47" t="str">
        <f t="shared" si="132"/>
        <v/>
      </c>
      <c r="EG70" s="47" t="str">
        <f t="shared" si="132"/>
        <v/>
      </c>
      <c r="EH70" s="6">
        <f t="shared" si="16"/>
        <v>0</v>
      </c>
      <c r="EI70" s="6">
        <f t="shared" si="17"/>
        <v>0</v>
      </c>
      <c r="EJ70" s="2" t="str">
        <f t="shared" si="18"/>
        <v/>
      </c>
      <c r="EK70" s="2" t="str">
        <f t="shared" si="19"/>
        <v/>
      </c>
      <c r="EL70" s="2" t="str">
        <f t="shared" si="127"/>
        <v/>
      </c>
      <c r="EM70" s="2" t="str">
        <f t="shared" si="21"/>
        <v/>
      </c>
      <c r="EN70" s="2" t="str">
        <f t="shared" si="22"/>
        <v/>
      </c>
      <c r="EO70" s="2">
        <f t="shared" si="23"/>
        <v>0</v>
      </c>
      <c r="EP70" s="2">
        <f t="shared" si="111"/>
        <v>0</v>
      </c>
      <c r="EQ70" s="2"/>
      <c r="ER70" s="2"/>
      <c r="ES70" s="2"/>
      <c r="ET70" s="2"/>
      <c r="EU70" s="2"/>
      <c r="EV70" s="2"/>
      <c r="EW70" s="2">
        <f t="shared" si="24"/>
        <v>0</v>
      </c>
      <c r="EX70" s="2">
        <f t="shared" si="25"/>
        <v>0</v>
      </c>
      <c r="EY70" s="2">
        <f t="shared" si="112"/>
        <v>0</v>
      </c>
      <c r="EZ70" s="2">
        <f t="shared" si="26"/>
        <v>0</v>
      </c>
      <c r="FA70" s="2">
        <f t="shared" si="27"/>
        <v>0</v>
      </c>
      <c r="FB70" s="59"/>
      <c r="FC70" s="2">
        <f t="shared" si="28"/>
        <v>0</v>
      </c>
      <c r="FD70" s="2">
        <f t="shared" si="113"/>
        <v>0</v>
      </c>
      <c r="FE70" s="3">
        <f t="shared" si="126"/>
        <v>0</v>
      </c>
      <c r="FF70" s="3">
        <f t="shared" si="114"/>
        <v>0</v>
      </c>
      <c r="FG70" s="3">
        <f t="shared" si="115"/>
        <v>0</v>
      </c>
      <c r="FH70" s="3">
        <f t="shared" si="29"/>
        <v>0</v>
      </c>
      <c r="FI70" s="67">
        <f t="shared" si="30"/>
        <v>0</v>
      </c>
      <c r="FJ70" s="3">
        <f t="shared" si="31"/>
        <v>0</v>
      </c>
      <c r="FK70" s="3">
        <f t="shared" si="32"/>
        <v>0</v>
      </c>
      <c r="FL70" s="3">
        <f t="shared" si="116"/>
        <v>0</v>
      </c>
      <c r="FM70" s="3">
        <f t="shared" si="117"/>
        <v>0</v>
      </c>
      <c r="FN70" s="3">
        <f t="shared" si="118"/>
        <v>0</v>
      </c>
      <c r="FO70" s="2">
        <f t="shared" si="33"/>
        <v>0</v>
      </c>
      <c r="FP70" s="2">
        <f t="shared" si="34"/>
        <v>0</v>
      </c>
      <c r="FQ70" s="2">
        <f t="shared" si="119"/>
        <v>0</v>
      </c>
      <c r="FR70" s="6" t="str">
        <f>IF(A70=1,1,IF(DW70="","",COUNTA($DW$31:DW70)+1))</f>
        <v/>
      </c>
      <c r="FS70" s="6" t="str">
        <f t="shared" si="35"/>
        <v/>
      </c>
      <c r="FT70" s="43">
        <f t="shared" si="120"/>
        <v>0</v>
      </c>
      <c r="FU70" s="23">
        <f t="shared" si="121"/>
        <v>0</v>
      </c>
      <c r="FV70" s="21">
        <f t="shared" si="122"/>
        <v>0</v>
      </c>
    </row>
    <row r="71" spans="1:178">
      <c r="A71" s="4" t="str">
        <f t="shared" si="36"/>
        <v/>
      </c>
      <c r="B71" s="33"/>
      <c r="C71" s="33"/>
      <c r="D71" s="33"/>
      <c r="E71" s="33"/>
      <c r="F71" s="33"/>
      <c r="G71" s="11" t="str">
        <f t="shared" si="2"/>
        <v/>
      </c>
      <c r="H71" s="3" t="str">
        <f t="shared" si="37"/>
        <v/>
      </c>
      <c r="I71" s="3" t="str">
        <f t="shared" si="3"/>
        <v/>
      </c>
      <c r="J71" s="3" t="str">
        <f t="shared" si="38"/>
        <v/>
      </c>
      <c r="K71" s="3" t="str">
        <f t="shared" si="4"/>
        <v/>
      </c>
      <c r="L71" s="2" t="str">
        <f t="shared" si="5"/>
        <v/>
      </c>
      <c r="M71" s="8" t="str">
        <f t="shared" si="39"/>
        <v/>
      </c>
      <c r="N71" s="8" t="str">
        <f t="shared" si="6"/>
        <v/>
      </c>
      <c r="O71" s="8" t="str">
        <f t="shared" si="40"/>
        <v/>
      </c>
      <c r="P71" s="8" t="str">
        <f t="shared" si="7"/>
        <v/>
      </c>
      <c r="Q71" s="2" t="str">
        <f t="shared" si="8"/>
        <v/>
      </c>
      <c r="R71" s="3" t="str">
        <f t="shared" si="9"/>
        <v/>
      </c>
      <c r="S71" s="3" t="str">
        <f t="shared" si="10"/>
        <v/>
      </c>
      <c r="T71" s="3" t="str">
        <f t="shared" si="41"/>
        <v/>
      </c>
      <c r="U71" s="8" t="str">
        <f t="shared" si="11"/>
        <v/>
      </c>
      <c r="V71" s="2" t="str">
        <f t="shared" si="12"/>
        <v/>
      </c>
      <c r="W71" s="2" t="str">
        <f t="shared" si="13"/>
        <v/>
      </c>
      <c r="X71" s="2" t="str">
        <f t="shared" si="123"/>
        <v/>
      </c>
      <c r="Y71" s="2" t="str">
        <f t="shared" si="14"/>
        <v/>
      </c>
      <c r="Z71" s="46" t="str">
        <f t="shared" si="42"/>
        <v/>
      </c>
      <c r="AA71" s="46" t="str">
        <f t="shared" si="43"/>
        <v/>
      </c>
      <c r="AB71" s="47"/>
      <c r="AC71" s="46" t="str">
        <f t="shared" si="44"/>
        <v/>
      </c>
      <c r="AD71" s="47" t="str">
        <f t="shared" si="128"/>
        <v/>
      </c>
      <c r="AE71" s="48" t="str">
        <f t="shared" si="46"/>
        <v/>
      </c>
      <c r="AF71" s="49" t="str">
        <f t="shared" si="130"/>
        <v/>
      </c>
      <c r="AG71" s="49" t="str">
        <f t="shared" si="130"/>
        <v/>
      </c>
      <c r="AH71" s="49" t="str">
        <f t="shared" si="130"/>
        <v/>
      </c>
      <c r="AI71" s="47" t="str">
        <f t="shared" si="130"/>
        <v/>
      </c>
      <c r="AJ71" s="47" t="str">
        <f t="shared" si="130"/>
        <v/>
      </c>
      <c r="AK71" s="46" t="str">
        <f t="shared" si="130"/>
        <v/>
      </c>
      <c r="AL71" s="47"/>
      <c r="AM71" s="53" t="str">
        <f t="shared" si="48"/>
        <v/>
      </c>
      <c r="AN71" s="50" t="str">
        <f t="shared" si="49"/>
        <v/>
      </c>
      <c r="AO71" s="53" t="s">
        <v>84</v>
      </c>
      <c r="AP71" s="52" t="str">
        <f t="shared" si="50"/>
        <v/>
      </c>
      <c r="AQ71" s="52" t="str">
        <f t="shared" si="51"/>
        <v/>
      </c>
      <c r="AR71" s="47">
        <f t="shared" si="52"/>
        <v>0</v>
      </c>
      <c r="AS71" s="53" t="str">
        <f t="shared" si="53"/>
        <v/>
      </c>
      <c r="AT71" s="52" t="str">
        <f t="shared" si="54"/>
        <v/>
      </c>
      <c r="AU71" s="9" t="str">
        <f t="shared" si="55"/>
        <v/>
      </c>
      <c r="AV71" s="9" t="str">
        <f t="shared" si="56"/>
        <v/>
      </c>
      <c r="AW71" s="12" t="str">
        <f t="shared" si="57"/>
        <v/>
      </c>
      <c r="AX71" s="9" t="str">
        <f t="shared" si="58"/>
        <v/>
      </c>
      <c r="AY71" s="12" t="str">
        <f t="shared" si="59"/>
        <v/>
      </c>
      <c r="AZ71" s="10" t="str">
        <f t="shared" si="60"/>
        <v/>
      </c>
      <c r="BA71" s="10" t="str">
        <f t="shared" si="61"/>
        <v/>
      </c>
      <c r="BB71" s="10" t="str">
        <f t="shared" si="62"/>
        <v/>
      </c>
      <c r="BC71" s="10" t="str">
        <f t="shared" si="63"/>
        <v/>
      </c>
      <c r="BD71" s="10" t="str">
        <f t="shared" si="64"/>
        <v/>
      </c>
      <c r="BE71" s="12" t="str">
        <f t="shared" si="65"/>
        <v/>
      </c>
      <c r="BF71" s="9" t="str">
        <f t="shared" si="66"/>
        <v/>
      </c>
      <c r="BG71" s="9" t="str">
        <f t="shared" si="67"/>
        <v/>
      </c>
      <c r="BH71" s="7" t="str">
        <f t="shared" si="68"/>
        <v/>
      </c>
      <c r="BI71" s="7" t="str">
        <f t="shared" si="69"/>
        <v/>
      </c>
      <c r="BJ71" s="12" t="str">
        <f t="shared" si="70"/>
        <v/>
      </c>
      <c r="BK71" s="80" t="str">
        <f t="shared" si="71"/>
        <v/>
      </c>
      <c r="BL71" s="7" t="str">
        <f t="shared" si="72"/>
        <v/>
      </c>
      <c r="BM71" s="7" t="str">
        <f t="shared" si="124"/>
        <v/>
      </c>
      <c r="BN71" s="12" t="str">
        <f t="shared" si="73"/>
        <v/>
      </c>
      <c r="BO71" s="9" t="str">
        <f t="shared" si="74"/>
        <v/>
      </c>
      <c r="BP71" s="2" t="str">
        <f t="shared" si="75"/>
        <v/>
      </c>
      <c r="BQ71" s="2" t="str">
        <f t="shared" si="76"/>
        <v/>
      </c>
      <c r="BR71" s="20" t="str">
        <f t="shared" si="131"/>
        <v/>
      </c>
      <c r="BS71" s="20" t="str">
        <f t="shared" si="131"/>
        <v/>
      </c>
      <c r="BT71" s="20" t="str">
        <f t="shared" ref="BR71:CD94" si="135">IF($A71="","",BT$30)</f>
        <v/>
      </c>
      <c r="BU71" s="86" t="str">
        <f t="shared" si="78"/>
        <v/>
      </c>
      <c r="BV71" s="86" t="str">
        <f t="shared" si="79"/>
        <v/>
      </c>
      <c r="BW71" s="20" t="str">
        <f t="shared" si="135"/>
        <v/>
      </c>
      <c r="BX71" s="86" t="str">
        <f t="shared" si="135"/>
        <v/>
      </c>
      <c r="BY71" s="86" t="str">
        <f t="shared" si="135"/>
        <v/>
      </c>
      <c r="BZ71" s="86" t="str">
        <f t="shared" si="135"/>
        <v/>
      </c>
      <c r="CA71" s="86" t="str">
        <f t="shared" si="135"/>
        <v/>
      </c>
      <c r="CB71" s="86" t="str">
        <f t="shared" si="135"/>
        <v/>
      </c>
      <c r="CC71" s="86" t="str">
        <f t="shared" si="135"/>
        <v/>
      </c>
      <c r="CD71" s="86" t="str">
        <f t="shared" si="135"/>
        <v/>
      </c>
      <c r="CE71" s="20" t="str">
        <f t="shared" si="125"/>
        <v/>
      </c>
      <c r="CF71" s="14" t="str">
        <f t="shared" si="81"/>
        <v/>
      </c>
      <c r="CG71" s="14" t="str">
        <f t="shared" si="82"/>
        <v/>
      </c>
      <c r="CH71" s="8">
        <f t="shared" si="83"/>
        <v>0</v>
      </c>
      <c r="CI71" s="9" t="str">
        <f t="shared" si="84"/>
        <v/>
      </c>
      <c r="CJ71" s="9" t="str">
        <f t="shared" si="85"/>
        <v/>
      </c>
      <c r="CK71" s="9" t="str">
        <f t="shared" si="86"/>
        <v/>
      </c>
      <c r="CL71" s="9" t="str">
        <f t="shared" si="87"/>
        <v/>
      </c>
      <c r="CM71" s="9" t="str">
        <f t="shared" si="88"/>
        <v/>
      </c>
      <c r="CN71" s="9" t="str">
        <f t="shared" si="89"/>
        <v/>
      </c>
      <c r="CO71" s="9" t="str">
        <f t="shared" si="133"/>
        <v/>
      </c>
      <c r="CP71" s="9" t="str">
        <f t="shared" si="133"/>
        <v/>
      </c>
      <c r="CQ71" s="9" t="str">
        <f t="shared" si="133"/>
        <v/>
      </c>
      <c r="CR71" s="9" t="str">
        <f t="shared" si="133"/>
        <v/>
      </c>
      <c r="CS71" s="9" t="str">
        <f t="shared" si="133"/>
        <v/>
      </c>
      <c r="CT71" s="9" t="str">
        <f t="shared" si="133"/>
        <v/>
      </c>
      <c r="CU71" s="9" t="str">
        <f t="shared" si="133"/>
        <v/>
      </c>
      <c r="CV71" s="9" t="str">
        <f t="shared" si="91"/>
        <v/>
      </c>
      <c r="CW71" s="9" t="str">
        <f t="shared" si="134"/>
        <v/>
      </c>
      <c r="CX71" s="9" t="str">
        <f t="shared" si="134"/>
        <v/>
      </c>
      <c r="CY71" s="9" t="str">
        <f t="shared" si="134"/>
        <v/>
      </c>
      <c r="CZ71" s="9" t="str">
        <f t="shared" si="134"/>
        <v/>
      </c>
      <c r="DA71" s="9" t="str">
        <f t="shared" si="134"/>
        <v/>
      </c>
      <c r="DB71" s="9" t="str">
        <f t="shared" si="134"/>
        <v/>
      </c>
      <c r="DC71" s="9" t="str">
        <f t="shared" si="134"/>
        <v/>
      </c>
      <c r="DD71" s="2" t="str">
        <f t="shared" si="93"/>
        <v/>
      </c>
      <c r="DE71" s="2" t="str">
        <f t="shared" si="94"/>
        <v/>
      </c>
      <c r="DF71" s="2" t="str">
        <f t="shared" si="95"/>
        <v/>
      </c>
      <c r="DG71" s="2" t="str">
        <f t="shared" si="96"/>
        <v/>
      </c>
      <c r="DH71" s="2" t="str">
        <f t="shared" si="97"/>
        <v/>
      </c>
      <c r="DI71" s="2" t="str">
        <f t="shared" si="98"/>
        <v/>
      </c>
      <c r="DJ71" s="2" t="str">
        <f t="shared" si="99"/>
        <v/>
      </c>
      <c r="DK71" s="2" t="str">
        <f t="shared" si="100"/>
        <v/>
      </c>
      <c r="DL71" s="16" t="str">
        <f t="shared" si="101"/>
        <v/>
      </c>
      <c r="DM71" s="16" t="str">
        <f t="shared" si="102"/>
        <v/>
      </c>
      <c r="DN71" s="16" t="str">
        <f t="shared" si="103"/>
        <v/>
      </c>
      <c r="DO71" s="72" t="str">
        <f t="shared" si="104"/>
        <v/>
      </c>
      <c r="DP71" s="16" t="str">
        <f t="shared" si="105"/>
        <v/>
      </c>
      <c r="DQ71" s="16" t="str">
        <f t="shared" si="106"/>
        <v/>
      </c>
      <c r="DR71" s="2" t="str">
        <f t="shared" si="107"/>
        <v/>
      </c>
      <c r="DS71" s="2" t="str">
        <f t="shared" si="108"/>
        <v/>
      </c>
      <c r="DT71" s="2" t="str">
        <f t="shared" si="109"/>
        <v/>
      </c>
      <c r="DU71" s="2" t="str">
        <f t="shared" si="110"/>
        <v/>
      </c>
      <c r="DV71" s="15"/>
      <c r="DW71" s="18"/>
      <c r="DX71" s="17"/>
      <c r="DY71" s="47" t="str">
        <f t="shared" si="132"/>
        <v/>
      </c>
      <c r="DZ71" s="47" t="str">
        <f t="shared" si="132"/>
        <v/>
      </c>
      <c r="EA71" s="47" t="str">
        <f t="shared" si="132"/>
        <v/>
      </c>
      <c r="EB71" s="47" t="str">
        <f t="shared" si="132"/>
        <v/>
      </c>
      <c r="EC71" s="49" t="str">
        <f t="shared" si="132"/>
        <v/>
      </c>
      <c r="ED71" s="49" t="str">
        <f t="shared" si="132"/>
        <v/>
      </c>
      <c r="EE71" s="47" t="str">
        <f t="shared" si="132"/>
        <v/>
      </c>
      <c r="EF71" s="47" t="str">
        <f t="shared" si="132"/>
        <v/>
      </c>
      <c r="EG71" s="47" t="str">
        <f t="shared" si="132"/>
        <v/>
      </c>
      <c r="EH71" s="6">
        <f t="shared" si="16"/>
        <v>0</v>
      </c>
      <c r="EI71" s="6">
        <f t="shared" si="17"/>
        <v>0</v>
      </c>
      <c r="EJ71" s="2" t="str">
        <f t="shared" si="18"/>
        <v/>
      </c>
      <c r="EK71" s="2" t="str">
        <f t="shared" si="19"/>
        <v/>
      </c>
      <c r="EL71" s="2" t="str">
        <f t="shared" si="127"/>
        <v/>
      </c>
      <c r="EM71" s="2" t="str">
        <f t="shared" si="21"/>
        <v/>
      </c>
      <c r="EN71" s="2" t="str">
        <f t="shared" si="22"/>
        <v/>
      </c>
      <c r="EO71" s="2">
        <f t="shared" si="23"/>
        <v>0</v>
      </c>
      <c r="EP71" s="2">
        <f t="shared" si="111"/>
        <v>0</v>
      </c>
      <c r="EQ71" s="2"/>
      <c r="ER71" s="2"/>
      <c r="ES71" s="2"/>
      <c r="ET71" s="2"/>
      <c r="EU71" s="2"/>
      <c r="EV71" s="2"/>
      <c r="EW71" s="2">
        <f t="shared" si="24"/>
        <v>0</v>
      </c>
      <c r="EX71" s="2">
        <f t="shared" si="25"/>
        <v>0</v>
      </c>
      <c r="EY71" s="2">
        <f t="shared" si="112"/>
        <v>0</v>
      </c>
      <c r="EZ71" s="2">
        <f t="shared" si="26"/>
        <v>0</v>
      </c>
      <c r="FA71" s="2">
        <f t="shared" si="27"/>
        <v>0</v>
      </c>
      <c r="FB71" s="59"/>
      <c r="FC71" s="2">
        <f t="shared" si="28"/>
        <v>0</v>
      </c>
      <c r="FD71" s="2">
        <f t="shared" si="113"/>
        <v>0</v>
      </c>
      <c r="FE71" s="3">
        <f t="shared" si="126"/>
        <v>0</v>
      </c>
      <c r="FF71" s="3">
        <f t="shared" si="114"/>
        <v>0</v>
      </c>
      <c r="FG71" s="3">
        <f t="shared" si="115"/>
        <v>0</v>
      </c>
      <c r="FH71" s="3">
        <f t="shared" si="29"/>
        <v>0</v>
      </c>
      <c r="FI71" s="67">
        <f t="shared" si="30"/>
        <v>0</v>
      </c>
      <c r="FJ71" s="3">
        <f t="shared" si="31"/>
        <v>0</v>
      </c>
      <c r="FK71" s="3">
        <f t="shared" si="32"/>
        <v>0</v>
      </c>
      <c r="FL71" s="3">
        <f t="shared" si="116"/>
        <v>0</v>
      </c>
      <c r="FM71" s="3">
        <f t="shared" si="117"/>
        <v>0</v>
      </c>
      <c r="FN71" s="3">
        <f t="shared" si="118"/>
        <v>0</v>
      </c>
      <c r="FO71" s="2">
        <f t="shared" si="33"/>
        <v>0</v>
      </c>
      <c r="FP71" s="2">
        <f t="shared" si="34"/>
        <v>0</v>
      </c>
      <c r="FQ71" s="2">
        <f t="shared" si="119"/>
        <v>0</v>
      </c>
      <c r="FR71" s="6" t="str">
        <f>IF(A71=1,1,IF(DW71="","",COUNTA($DW$31:DW71)+1))</f>
        <v/>
      </c>
      <c r="FS71" s="6" t="str">
        <f t="shared" si="35"/>
        <v/>
      </c>
      <c r="FT71" s="43">
        <f t="shared" si="120"/>
        <v>0</v>
      </c>
      <c r="FU71" s="23">
        <f t="shared" si="121"/>
        <v>0</v>
      </c>
      <c r="FV71" s="21">
        <f t="shared" si="122"/>
        <v>0</v>
      </c>
    </row>
    <row r="72" spans="1:178">
      <c r="A72" s="4" t="str">
        <f t="shared" si="36"/>
        <v/>
      </c>
      <c r="B72" s="33"/>
      <c r="C72" s="33"/>
      <c r="D72" s="33"/>
      <c r="E72" s="33"/>
      <c r="F72" s="33"/>
      <c r="G72" s="11" t="str">
        <f t="shared" si="2"/>
        <v/>
      </c>
      <c r="H72" s="3" t="str">
        <f t="shared" si="37"/>
        <v/>
      </c>
      <c r="I72" s="3" t="str">
        <f t="shared" si="3"/>
        <v/>
      </c>
      <c r="J72" s="3" t="str">
        <f t="shared" si="38"/>
        <v/>
      </c>
      <c r="K72" s="3" t="str">
        <f t="shared" si="4"/>
        <v/>
      </c>
      <c r="L72" s="2" t="str">
        <f t="shared" si="5"/>
        <v/>
      </c>
      <c r="M72" s="8" t="str">
        <f t="shared" si="39"/>
        <v/>
      </c>
      <c r="N72" s="8" t="str">
        <f t="shared" si="6"/>
        <v/>
      </c>
      <c r="O72" s="8" t="str">
        <f t="shared" si="40"/>
        <v/>
      </c>
      <c r="P72" s="8" t="str">
        <f t="shared" si="7"/>
        <v/>
      </c>
      <c r="Q72" s="2" t="str">
        <f t="shared" si="8"/>
        <v/>
      </c>
      <c r="R72" s="3" t="str">
        <f t="shared" si="9"/>
        <v/>
      </c>
      <c r="S72" s="3" t="str">
        <f t="shared" si="10"/>
        <v/>
      </c>
      <c r="T72" s="3" t="str">
        <f t="shared" si="41"/>
        <v/>
      </c>
      <c r="U72" s="8" t="str">
        <f t="shared" si="11"/>
        <v/>
      </c>
      <c r="V72" s="2" t="str">
        <f t="shared" si="12"/>
        <v/>
      </c>
      <c r="W72" s="2" t="str">
        <f t="shared" si="13"/>
        <v/>
      </c>
      <c r="X72" s="2" t="str">
        <f t="shared" si="123"/>
        <v/>
      </c>
      <c r="Y72" s="2" t="str">
        <f t="shared" si="14"/>
        <v/>
      </c>
      <c r="Z72" s="46" t="str">
        <f t="shared" si="42"/>
        <v/>
      </c>
      <c r="AA72" s="46" t="str">
        <f t="shared" si="43"/>
        <v/>
      </c>
      <c r="AB72" s="47"/>
      <c r="AC72" s="46" t="str">
        <f t="shared" si="44"/>
        <v/>
      </c>
      <c r="AD72" s="47" t="str">
        <f t="shared" si="128"/>
        <v/>
      </c>
      <c r="AE72" s="48" t="str">
        <f t="shared" si="46"/>
        <v/>
      </c>
      <c r="AF72" s="49" t="str">
        <f t="shared" si="130"/>
        <v/>
      </c>
      <c r="AG72" s="49" t="str">
        <f t="shared" si="130"/>
        <v/>
      </c>
      <c r="AH72" s="49" t="str">
        <f t="shared" si="130"/>
        <v/>
      </c>
      <c r="AI72" s="47" t="str">
        <f t="shared" si="130"/>
        <v/>
      </c>
      <c r="AJ72" s="47" t="str">
        <f t="shared" si="130"/>
        <v/>
      </c>
      <c r="AK72" s="46" t="str">
        <f t="shared" si="130"/>
        <v/>
      </c>
      <c r="AL72" s="47"/>
      <c r="AM72" s="53" t="str">
        <f t="shared" si="48"/>
        <v/>
      </c>
      <c r="AN72" s="50" t="str">
        <f t="shared" si="49"/>
        <v/>
      </c>
      <c r="AO72" s="53" t="s">
        <v>84</v>
      </c>
      <c r="AP72" s="52" t="str">
        <f t="shared" si="50"/>
        <v/>
      </c>
      <c r="AQ72" s="52" t="str">
        <f t="shared" si="51"/>
        <v/>
      </c>
      <c r="AR72" s="47">
        <f t="shared" si="52"/>
        <v>0</v>
      </c>
      <c r="AS72" s="53" t="str">
        <f t="shared" si="53"/>
        <v/>
      </c>
      <c r="AT72" s="52" t="str">
        <f t="shared" si="54"/>
        <v/>
      </c>
      <c r="AU72" s="9" t="str">
        <f t="shared" si="55"/>
        <v/>
      </c>
      <c r="AV72" s="9" t="str">
        <f t="shared" si="56"/>
        <v/>
      </c>
      <c r="AW72" s="12" t="str">
        <f t="shared" si="57"/>
        <v/>
      </c>
      <c r="AX72" s="9" t="str">
        <f t="shared" si="58"/>
        <v/>
      </c>
      <c r="AY72" s="12" t="str">
        <f t="shared" si="59"/>
        <v/>
      </c>
      <c r="AZ72" s="10" t="str">
        <f t="shared" si="60"/>
        <v/>
      </c>
      <c r="BA72" s="10" t="str">
        <f t="shared" si="61"/>
        <v/>
      </c>
      <c r="BB72" s="10" t="str">
        <f t="shared" si="62"/>
        <v/>
      </c>
      <c r="BC72" s="10" t="str">
        <f t="shared" si="63"/>
        <v/>
      </c>
      <c r="BD72" s="10" t="str">
        <f t="shared" si="64"/>
        <v/>
      </c>
      <c r="BE72" s="12" t="str">
        <f t="shared" si="65"/>
        <v/>
      </c>
      <c r="BF72" s="9" t="str">
        <f t="shared" si="66"/>
        <v/>
      </c>
      <c r="BG72" s="9" t="str">
        <f t="shared" si="67"/>
        <v/>
      </c>
      <c r="BH72" s="7" t="str">
        <f t="shared" si="68"/>
        <v/>
      </c>
      <c r="BI72" s="7" t="str">
        <f t="shared" si="69"/>
        <v/>
      </c>
      <c r="BJ72" s="12" t="str">
        <f t="shared" si="70"/>
        <v/>
      </c>
      <c r="BK72" s="80" t="str">
        <f t="shared" si="71"/>
        <v/>
      </c>
      <c r="BL72" s="7" t="str">
        <f t="shared" si="72"/>
        <v/>
      </c>
      <c r="BM72" s="7" t="str">
        <f t="shared" si="124"/>
        <v/>
      </c>
      <c r="BN72" s="12" t="str">
        <f t="shared" si="73"/>
        <v/>
      </c>
      <c r="BO72" s="9" t="str">
        <f t="shared" si="74"/>
        <v/>
      </c>
      <c r="BP72" s="2" t="str">
        <f t="shared" si="75"/>
        <v/>
      </c>
      <c r="BQ72" s="2" t="str">
        <f t="shared" si="76"/>
        <v/>
      </c>
      <c r="BR72" s="20" t="str">
        <f t="shared" si="135"/>
        <v/>
      </c>
      <c r="BS72" s="20" t="str">
        <f t="shared" si="135"/>
        <v/>
      </c>
      <c r="BT72" s="20" t="str">
        <f t="shared" si="135"/>
        <v/>
      </c>
      <c r="BU72" s="86" t="str">
        <f t="shared" si="78"/>
        <v/>
      </c>
      <c r="BV72" s="86" t="str">
        <f t="shared" si="79"/>
        <v/>
      </c>
      <c r="BW72" s="20" t="str">
        <f t="shared" si="135"/>
        <v/>
      </c>
      <c r="BX72" s="86" t="str">
        <f t="shared" si="135"/>
        <v/>
      </c>
      <c r="BY72" s="86" t="str">
        <f t="shared" si="135"/>
        <v/>
      </c>
      <c r="BZ72" s="86" t="str">
        <f t="shared" si="135"/>
        <v/>
      </c>
      <c r="CA72" s="86" t="str">
        <f t="shared" si="135"/>
        <v/>
      </c>
      <c r="CB72" s="86" t="str">
        <f t="shared" si="135"/>
        <v/>
      </c>
      <c r="CC72" s="86" t="str">
        <f t="shared" si="135"/>
        <v/>
      </c>
      <c r="CD72" s="86" t="str">
        <f t="shared" si="135"/>
        <v/>
      </c>
      <c r="CE72" s="20" t="str">
        <f t="shared" si="125"/>
        <v/>
      </c>
      <c r="CF72" s="14" t="str">
        <f t="shared" si="81"/>
        <v/>
      </c>
      <c r="CG72" s="14" t="str">
        <f t="shared" si="82"/>
        <v/>
      </c>
      <c r="CH72" s="8">
        <f t="shared" si="83"/>
        <v>0</v>
      </c>
      <c r="CI72" s="9" t="str">
        <f t="shared" si="84"/>
        <v/>
      </c>
      <c r="CJ72" s="9" t="str">
        <f t="shared" si="85"/>
        <v/>
      </c>
      <c r="CK72" s="9" t="str">
        <f t="shared" si="86"/>
        <v/>
      </c>
      <c r="CL72" s="9" t="str">
        <f t="shared" si="87"/>
        <v/>
      </c>
      <c r="CM72" s="9" t="str">
        <f t="shared" si="88"/>
        <v/>
      </c>
      <c r="CN72" s="9" t="str">
        <f t="shared" si="89"/>
        <v/>
      </c>
      <c r="CO72" s="9" t="str">
        <f t="shared" si="133"/>
        <v/>
      </c>
      <c r="CP72" s="9" t="str">
        <f t="shared" si="133"/>
        <v/>
      </c>
      <c r="CQ72" s="9" t="str">
        <f t="shared" si="133"/>
        <v/>
      </c>
      <c r="CR72" s="9" t="str">
        <f t="shared" si="133"/>
        <v/>
      </c>
      <c r="CS72" s="9" t="str">
        <f t="shared" si="133"/>
        <v/>
      </c>
      <c r="CT72" s="9" t="str">
        <f t="shared" si="133"/>
        <v/>
      </c>
      <c r="CU72" s="9" t="str">
        <f t="shared" si="133"/>
        <v/>
      </c>
      <c r="CV72" s="9" t="str">
        <f t="shared" si="91"/>
        <v/>
      </c>
      <c r="CW72" s="9" t="str">
        <f t="shared" si="134"/>
        <v/>
      </c>
      <c r="CX72" s="9" t="str">
        <f t="shared" si="134"/>
        <v/>
      </c>
      <c r="CY72" s="9" t="str">
        <f t="shared" si="134"/>
        <v/>
      </c>
      <c r="CZ72" s="9" t="str">
        <f t="shared" si="134"/>
        <v/>
      </c>
      <c r="DA72" s="9" t="str">
        <f t="shared" si="134"/>
        <v/>
      </c>
      <c r="DB72" s="9" t="str">
        <f t="shared" si="134"/>
        <v/>
      </c>
      <c r="DC72" s="9" t="str">
        <f t="shared" si="134"/>
        <v/>
      </c>
      <c r="DD72" s="2" t="str">
        <f t="shared" si="93"/>
        <v/>
      </c>
      <c r="DE72" s="2" t="str">
        <f t="shared" si="94"/>
        <v/>
      </c>
      <c r="DF72" s="2" t="str">
        <f t="shared" si="95"/>
        <v/>
      </c>
      <c r="DG72" s="2" t="str">
        <f t="shared" si="96"/>
        <v/>
      </c>
      <c r="DH72" s="2" t="str">
        <f t="shared" si="97"/>
        <v/>
      </c>
      <c r="DI72" s="2" t="str">
        <f t="shared" si="98"/>
        <v/>
      </c>
      <c r="DJ72" s="2" t="str">
        <f t="shared" si="99"/>
        <v/>
      </c>
      <c r="DK72" s="2" t="str">
        <f t="shared" si="100"/>
        <v/>
      </c>
      <c r="DL72" s="16" t="str">
        <f t="shared" si="101"/>
        <v/>
      </c>
      <c r="DM72" s="16" t="str">
        <f t="shared" si="102"/>
        <v/>
      </c>
      <c r="DN72" s="16" t="str">
        <f t="shared" si="103"/>
        <v/>
      </c>
      <c r="DO72" s="72" t="str">
        <f t="shared" si="104"/>
        <v/>
      </c>
      <c r="DP72" s="16" t="str">
        <f t="shared" si="105"/>
        <v/>
      </c>
      <c r="DQ72" s="16" t="str">
        <f t="shared" si="106"/>
        <v/>
      </c>
      <c r="DR72" s="2" t="str">
        <f t="shared" si="107"/>
        <v/>
      </c>
      <c r="DS72" s="2" t="str">
        <f t="shared" si="108"/>
        <v/>
      </c>
      <c r="DT72" s="2" t="str">
        <f t="shared" si="109"/>
        <v/>
      </c>
      <c r="DU72" s="2" t="str">
        <f t="shared" si="110"/>
        <v/>
      </c>
      <c r="DV72" s="15"/>
      <c r="DW72" s="17"/>
      <c r="DX72" s="17"/>
      <c r="DY72" s="47" t="str">
        <f t="shared" si="132"/>
        <v/>
      </c>
      <c r="DZ72" s="47" t="str">
        <f t="shared" si="132"/>
        <v/>
      </c>
      <c r="EA72" s="47" t="str">
        <f t="shared" si="132"/>
        <v/>
      </c>
      <c r="EB72" s="47" t="str">
        <f t="shared" si="132"/>
        <v/>
      </c>
      <c r="EC72" s="49" t="str">
        <f t="shared" si="132"/>
        <v/>
      </c>
      <c r="ED72" s="49" t="str">
        <f t="shared" si="132"/>
        <v/>
      </c>
      <c r="EE72" s="47" t="str">
        <f t="shared" si="132"/>
        <v/>
      </c>
      <c r="EF72" s="47" t="str">
        <f t="shared" si="132"/>
        <v/>
      </c>
      <c r="EG72" s="47" t="str">
        <f t="shared" si="132"/>
        <v/>
      </c>
      <c r="EH72" s="6">
        <f t="shared" si="16"/>
        <v>0</v>
      </c>
      <c r="EI72" s="6">
        <f t="shared" si="17"/>
        <v>0</v>
      </c>
      <c r="EJ72" s="2" t="str">
        <f t="shared" si="18"/>
        <v/>
      </c>
      <c r="EK72" s="2" t="str">
        <f t="shared" si="19"/>
        <v/>
      </c>
      <c r="EL72" s="2" t="str">
        <f t="shared" si="127"/>
        <v/>
      </c>
      <c r="EM72" s="2" t="str">
        <f t="shared" si="21"/>
        <v/>
      </c>
      <c r="EN72" s="2" t="str">
        <f t="shared" si="22"/>
        <v/>
      </c>
      <c r="EO72" s="2">
        <f t="shared" si="23"/>
        <v>0</v>
      </c>
      <c r="EP72" s="2">
        <f t="shared" si="111"/>
        <v>0</v>
      </c>
      <c r="EQ72" s="2"/>
      <c r="ER72" s="2"/>
      <c r="ES72" s="2"/>
      <c r="ET72" s="2"/>
      <c r="EU72" s="2"/>
      <c r="EV72" s="2"/>
      <c r="EW72" s="2">
        <f t="shared" si="24"/>
        <v>0</v>
      </c>
      <c r="EX72" s="2">
        <f t="shared" si="25"/>
        <v>0</v>
      </c>
      <c r="EY72" s="2">
        <f t="shared" si="112"/>
        <v>0</v>
      </c>
      <c r="EZ72" s="2">
        <f t="shared" si="26"/>
        <v>0</v>
      </c>
      <c r="FA72" s="2">
        <f t="shared" si="27"/>
        <v>0</v>
      </c>
      <c r="FB72" s="59"/>
      <c r="FC72" s="2">
        <f t="shared" si="28"/>
        <v>0</v>
      </c>
      <c r="FD72" s="2">
        <f t="shared" si="113"/>
        <v>0</v>
      </c>
      <c r="FE72" s="3">
        <f t="shared" si="126"/>
        <v>0</v>
      </c>
      <c r="FF72" s="3">
        <f t="shared" si="114"/>
        <v>0</v>
      </c>
      <c r="FG72" s="3">
        <f t="shared" si="115"/>
        <v>0</v>
      </c>
      <c r="FH72" s="3">
        <f t="shared" si="29"/>
        <v>0</v>
      </c>
      <c r="FI72" s="67">
        <f t="shared" si="30"/>
        <v>0</v>
      </c>
      <c r="FJ72" s="3">
        <f t="shared" si="31"/>
        <v>0</v>
      </c>
      <c r="FK72" s="3">
        <f t="shared" si="32"/>
        <v>0</v>
      </c>
      <c r="FL72" s="3">
        <f t="shared" si="116"/>
        <v>0</v>
      </c>
      <c r="FM72" s="3">
        <f t="shared" si="117"/>
        <v>0</v>
      </c>
      <c r="FN72" s="3">
        <f t="shared" si="118"/>
        <v>0</v>
      </c>
      <c r="FO72" s="2">
        <f t="shared" si="33"/>
        <v>0</v>
      </c>
      <c r="FP72" s="2">
        <f t="shared" si="34"/>
        <v>0</v>
      </c>
      <c r="FQ72" s="2">
        <f t="shared" si="119"/>
        <v>0</v>
      </c>
      <c r="FR72" s="6" t="str">
        <f>IF(A72=1,1,IF(DW72="","",COUNTA($DW$31:DW72)+1))</f>
        <v/>
      </c>
      <c r="FS72" s="6" t="str">
        <f t="shared" si="35"/>
        <v/>
      </c>
      <c r="FT72" s="43">
        <f t="shared" si="120"/>
        <v>0</v>
      </c>
      <c r="FU72" s="23">
        <f t="shared" si="121"/>
        <v>0</v>
      </c>
      <c r="FV72" s="21">
        <f t="shared" si="122"/>
        <v>0</v>
      </c>
    </row>
    <row r="73" spans="1:178">
      <c r="A73" s="4" t="str">
        <f t="shared" si="36"/>
        <v/>
      </c>
      <c r="B73" s="33"/>
      <c r="C73" s="33"/>
      <c r="D73" s="33"/>
      <c r="E73" s="33"/>
      <c r="F73" s="33"/>
      <c r="G73" s="11" t="str">
        <f t="shared" si="2"/>
        <v/>
      </c>
      <c r="H73" s="3" t="str">
        <f t="shared" si="37"/>
        <v/>
      </c>
      <c r="I73" s="3" t="str">
        <f t="shared" si="3"/>
        <v/>
      </c>
      <c r="J73" s="3" t="str">
        <f t="shared" si="38"/>
        <v/>
      </c>
      <c r="K73" s="3" t="str">
        <f t="shared" si="4"/>
        <v/>
      </c>
      <c r="L73" s="2" t="str">
        <f t="shared" si="5"/>
        <v/>
      </c>
      <c r="M73" s="8" t="str">
        <f t="shared" si="39"/>
        <v/>
      </c>
      <c r="N73" s="8" t="str">
        <f t="shared" si="6"/>
        <v/>
      </c>
      <c r="O73" s="8" t="str">
        <f t="shared" si="40"/>
        <v/>
      </c>
      <c r="P73" s="8" t="str">
        <f t="shared" si="7"/>
        <v/>
      </c>
      <c r="Q73" s="2" t="str">
        <f t="shared" si="8"/>
        <v/>
      </c>
      <c r="R73" s="3" t="str">
        <f t="shared" si="9"/>
        <v/>
      </c>
      <c r="S73" s="3" t="str">
        <f t="shared" si="10"/>
        <v/>
      </c>
      <c r="T73" s="3" t="str">
        <f t="shared" si="41"/>
        <v/>
      </c>
      <c r="U73" s="8" t="str">
        <f t="shared" si="11"/>
        <v/>
      </c>
      <c r="V73" s="2" t="str">
        <f t="shared" si="12"/>
        <v/>
      </c>
      <c r="W73" s="2" t="str">
        <f t="shared" si="13"/>
        <v/>
      </c>
      <c r="X73" s="2" t="str">
        <f t="shared" si="123"/>
        <v/>
      </c>
      <c r="Y73" s="2" t="str">
        <f t="shared" si="14"/>
        <v/>
      </c>
      <c r="Z73" s="46" t="str">
        <f t="shared" si="42"/>
        <v/>
      </c>
      <c r="AA73" s="46" t="str">
        <f t="shared" si="43"/>
        <v/>
      </c>
      <c r="AB73" s="47"/>
      <c r="AC73" s="46" t="str">
        <f t="shared" si="44"/>
        <v/>
      </c>
      <c r="AD73" s="47" t="str">
        <f t="shared" si="128"/>
        <v/>
      </c>
      <c r="AE73" s="48" t="str">
        <f t="shared" si="46"/>
        <v/>
      </c>
      <c r="AF73" s="49" t="str">
        <f t="shared" si="130"/>
        <v/>
      </c>
      <c r="AG73" s="49" t="str">
        <f t="shared" si="130"/>
        <v/>
      </c>
      <c r="AH73" s="49" t="str">
        <f t="shared" si="130"/>
        <v/>
      </c>
      <c r="AI73" s="47" t="str">
        <f t="shared" si="130"/>
        <v/>
      </c>
      <c r="AJ73" s="47" t="str">
        <f t="shared" si="130"/>
        <v/>
      </c>
      <c r="AK73" s="46" t="str">
        <f t="shared" si="130"/>
        <v/>
      </c>
      <c r="AL73" s="47"/>
      <c r="AM73" s="53" t="str">
        <f t="shared" si="48"/>
        <v/>
      </c>
      <c r="AN73" s="50" t="str">
        <f t="shared" si="49"/>
        <v/>
      </c>
      <c r="AO73" s="53" t="s">
        <v>84</v>
      </c>
      <c r="AP73" s="52" t="str">
        <f t="shared" si="50"/>
        <v/>
      </c>
      <c r="AQ73" s="52" t="str">
        <f t="shared" si="51"/>
        <v/>
      </c>
      <c r="AR73" s="47">
        <f t="shared" si="52"/>
        <v>0</v>
      </c>
      <c r="AS73" s="53" t="str">
        <f t="shared" si="53"/>
        <v/>
      </c>
      <c r="AT73" s="52" t="str">
        <f t="shared" si="54"/>
        <v/>
      </c>
      <c r="AU73" s="9" t="str">
        <f t="shared" si="55"/>
        <v/>
      </c>
      <c r="AV73" s="9" t="str">
        <f t="shared" si="56"/>
        <v/>
      </c>
      <c r="AW73" s="12" t="str">
        <f t="shared" si="57"/>
        <v/>
      </c>
      <c r="AX73" s="9" t="str">
        <f t="shared" si="58"/>
        <v/>
      </c>
      <c r="AY73" s="12" t="str">
        <f t="shared" si="59"/>
        <v/>
      </c>
      <c r="AZ73" s="10" t="str">
        <f t="shared" si="60"/>
        <v/>
      </c>
      <c r="BA73" s="10" t="str">
        <f t="shared" si="61"/>
        <v/>
      </c>
      <c r="BB73" s="10" t="str">
        <f t="shared" si="62"/>
        <v/>
      </c>
      <c r="BC73" s="10" t="str">
        <f t="shared" si="63"/>
        <v/>
      </c>
      <c r="BD73" s="10" t="str">
        <f t="shared" si="64"/>
        <v/>
      </c>
      <c r="BE73" s="12" t="str">
        <f t="shared" si="65"/>
        <v/>
      </c>
      <c r="BF73" s="9" t="str">
        <f t="shared" si="66"/>
        <v/>
      </c>
      <c r="BG73" s="9" t="str">
        <f t="shared" si="67"/>
        <v/>
      </c>
      <c r="BH73" s="7" t="str">
        <f t="shared" si="68"/>
        <v/>
      </c>
      <c r="BI73" s="7" t="str">
        <f t="shared" si="69"/>
        <v/>
      </c>
      <c r="BJ73" s="12" t="str">
        <f t="shared" si="70"/>
        <v/>
      </c>
      <c r="BK73" s="80" t="str">
        <f t="shared" si="71"/>
        <v/>
      </c>
      <c r="BL73" s="7" t="str">
        <f t="shared" si="72"/>
        <v/>
      </c>
      <c r="BM73" s="7" t="str">
        <f t="shared" si="124"/>
        <v/>
      </c>
      <c r="BN73" s="12" t="str">
        <f t="shared" si="73"/>
        <v/>
      </c>
      <c r="BO73" s="9" t="str">
        <f t="shared" si="74"/>
        <v/>
      </c>
      <c r="BP73" s="2" t="str">
        <f t="shared" si="75"/>
        <v/>
      </c>
      <c r="BQ73" s="2" t="str">
        <f t="shared" si="76"/>
        <v/>
      </c>
      <c r="BR73" s="20" t="str">
        <f t="shared" si="135"/>
        <v/>
      </c>
      <c r="BS73" s="20" t="str">
        <f t="shared" si="135"/>
        <v/>
      </c>
      <c r="BT73" s="20" t="str">
        <f t="shared" si="135"/>
        <v/>
      </c>
      <c r="BU73" s="86" t="str">
        <f t="shared" si="78"/>
        <v/>
      </c>
      <c r="BV73" s="86" t="str">
        <f t="shared" si="79"/>
        <v/>
      </c>
      <c r="BW73" s="20" t="str">
        <f t="shared" si="135"/>
        <v/>
      </c>
      <c r="BX73" s="86" t="str">
        <f t="shared" si="135"/>
        <v/>
      </c>
      <c r="BY73" s="86" t="str">
        <f t="shared" si="135"/>
        <v/>
      </c>
      <c r="BZ73" s="86" t="str">
        <f t="shared" si="135"/>
        <v/>
      </c>
      <c r="CA73" s="86" t="str">
        <f t="shared" si="135"/>
        <v/>
      </c>
      <c r="CB73" s="86" t="str">
        <f t="shared" si="135"/>
        <v/>
      </c>
      <c r="CC73" s="86" t="str">
        <f t="shared" si="135"/>
        <v/>
      </c>
      <c r="CD73" s="86" t="str">
        <f t="shared" si="135"/>
        <v/>
      </c>
      <c r="CE73" s="20" t="str">
        <f t="shared" si="125"/>
        <v/>
      </c>
      <c r="CF73" s="14" t="str">
        <f t="shared" si="81"/>
        <v/>
      </c>
      <c r="CG73" s="14" t="str">
        <f t="shared" si="82"/>
        <v/>
      </c>
      <c r="CH73" s="8">
        <f t="shared" si="83"/>
        <v>0</v>
      </c>
      <c r="CI73" s="9" t="str">
        <f t="shared" si="84"/>
        <v/>
      </c>
      <c r="CJ73" s="9" t="str">
        <f t="shared" si="85"/>
        <v/>
      </c>
      <c r="CK73" s="9" t="str">
        <f t="shared" si="86"/>
        <v/>
      </c>
      <c r="CL73" s="9" t="str">
        <f t="shared" si="87"/>
        <v/>
      </c>
      <c r="CM73" s="9" t="str">
        <f t="shared" si="88"/>
        <v/>
      </c>
      <c r="CN73" s="9" t="str">
        <f t="shared" si="89"/>
        <v/>
      </c>
      <c r="CO73" s="9" t="str">
        <f t="shared" si="133"/>
        <v/>
      </c>
      <c r="CP73" s="9" t="str">
        <f t="shared" si="133"/>
        <v/>
      </c>
      <c r="CQ73" s="9" t="str">
        <f t="shared" si="133"/>
        <v/>
      </c>
      <c r="CR73" s="9" t="str">
        <f t="shared" si="133"/>
        <v/>
      </c>
      <c r="CS73" s="9" t="str">
        <f t="shared" si="133"/>
        <v/>
      </c>
      <c r="CT73" s="9" t="str">
        <f t="shared" si="133"/>
        <v/>
      </c>
      <c r="CU73" s="9" t="str">
        <f t="shared" si="133"/>
        <v/>
      </c>
      <c r="CV73" s="9" t="str">
        <f t="shared" si="91"/>
        <v/>
      </c>
      <c r="CW73" s="9" t="str">
        <f t="shared" si="134"/>
        <v/>
      </c>
      <c r="CX73" s="9" t="str">
        <f t="shared" si="134"/>
        <v/>
      </c>
      <c r="CY73" s="9" t="str">
        <f t="shared" si="134"/>
        <v/>
      </c>
      <c r="CZ73" s="9" t="str">
        <f t="shared" si="134"/>
        <v/>
      </c>
      <c r="DA73" s="9" t="str">
        <f t="shared" si="134"/>
        <v/>
      </c>
      <c r="DB73" s="9" t="str">
        <f t="shared" si="134"/>
        <v/>
      </c>
      <c r="DC73" s="9" t="str">
        <f t="shared" si="134"/>
        <v/>
      </c>
      <c r="DD73" s="2" t="str">
        <f t="shared" si="93"/>
        <v/>
      </c>
      <c r="DE73" s="2" t="str">
        <f t="shared" si="94"/>
        <v/>
      </c>
      <c r="DF73" s="2" t="str">
        <f t="shared" si="95"/>
        <v/>
      </c>
      <c r="DG73" s="2" t="str">
        <f t="shared" si="96"/>
        <v/>
      </c>
      <c r="DH73" s="2" t="str">
        <f t="shared" si="97"/>
        <v/>
      </c>
      <c r="DI73" s="2" t="str">
        <f t="shared" si="98"/>
        <v/>
      </c>
      <c r="DJ73" s="2" t="str">
        <f t="shared" si="99"/>
        <v/>
      </c>
      <c r="DK73" s="2" t="str">
        <f t="shared" si="100"/>
        <v/>
      </c>
      <c r="DL73" s="16" t="str">
        <f t="shared" si="101"/>
        <v/>
      </c>
      <c r="DM73" s="16" t="str">
        <f t="shared" si="102"/>
        <v/>
      </c>
      <c r="DN73" s="16" t="str">
        <f t="shared" si="103"/>
        <v/>
      </c>
      <c r="DO73" s="72" t="str">
        <f t="shared" si="104"/>
        <v/>
      </c>
      <c r="DP73" s="16" t="str">
        <f t="shared" si="105"/>
        <v/>
      </c>
      <c r="DQ73" s="16" t="str">
        <f t="shared" si="106"/>
        <v/>
      </c>
      <c r="DR73" s="2" t="str">
        <f t="shared" si="107"/>
        <v/>
      </c>
      <c r="DS73" s="2" t="str">
        <f t="shared" si="108"/>
        <v/>
      </c>
      <c r="DT73" s="2" t="str">
        <f t="shared" si="109"/>
        <v/>
      </c>
      <c r="DU73" s="2" t="str">
        <f t="shared" si="110"/>
        <v/>
      </c>
      <c r="DV73" s="15"/>
      <c r="DW73" s="18"/>
      <c r="DX73" s="17"/>
      <c r="DY73" s="47" t="str">
        <f t="shared" si="132"/>
        <v/>
      </c>
      <c r="DZ73" s="47" t="str">
        <f t="shared" si="132"/>
        <v/>
      </c>
      <c r="EA73" s="47" t="str">
        <f t="shared" si="132"/>
        <v/>
      </c>
      <c r="EB73" s="47" t="str">
        <f t="shared" si="132"/>
        <v/>
      </c>
      <c r="EC73" s="49" t="str">
        <f t="shared" si="132"/>
        <v/>
      </c>
      <c r="ED73" s="49" t="str">
        <f t="shared" si="132"/>
        <v/>
      </c>
      <c r="EE73" s="47" t="str">
        <f t="shared" si="132"/>
        <v/>
      </c>
      <c r="EF73" s="47" t="str">
        <f t="shared" si="132"/>
        <v/>
      </c>
      <c r="EG73" s="47" t="str">
        <f t="shared" si="132"/>
        <v/>
      </c>
      <c r="EH73" s="6">
        <f t="shared" si="16"/>
        <v>0</v>
      </c>
      <c r="EI73" s="6">
        <f t="shared" si="17"/>
        <v>0</v>
      </c>
      <c r="EJ73" s="2" t="str">
        <f t="shared" si="18"/>
        <v/>
      </c>
      <c r="EK73" s="2" t="str">
        <f t="shared" si="19"/>
        <v/>
      </c>
      <c r="EL73" s="2" t="str">
        <f t="shared" si="127"/>
        <v/>
      </c>
      <c r="EM73" s="2" t="str">
        <f t="shared" si="21"/>
        <v/>
      </c>
      <c r="EN73" s="2" t="str">
        <f t="shared" si="22"/>
        <v/>
      </c>
      <c r="EO73" s="2">
        <f t="shared" si="23"/>
        <v>0</v>
      </c>
      <c r="EP73" s="2">
        <f t="shared" si="111"/>
        <v>0</v>
      </c>
      <c r="EQ73" s="2"/>
      <c r="ER73" s="2"/>
      <c r="ES73" s="2"/>
      <c r="ET73" s="2"/>
      <c r="EU73" s="2"/>
      <c r="EV73" s="2"/>
      <c r="EW73" s="2">
        <f t="shared" si="24"/>
        <v>0</v>
      </c>
      <c r="EX73" s="2">
        <f t="shared" si="25"/>
        <v>0</v>
      </c>
      <c r="EY73" s="2">
        <f t="shared" si="112"/>
        <v>0</v>
      </c>
      <c r="EZ73" s="2">
        <f t="shared" si="26"/>
        <v>0</v>
      </c>
      <c r="FA73" s="2">
        <f t="shared" si="27"/>
        <v>0</v>
      </c>
      <c r="FB73" s="59"/>
      <c r="FC73" s="2">
        <f t="shared" si="28"/>
        <v>0</v>
      </c>
      <c r="FD73" s="2">
        <f t="shared" si="113"/>
        <v>0</v>
      </c>
      <c r="FE73" s="3">
        <f t="shared" si="126"/>
        <v>0</v>
      </c>
      <c r="FF73" s="3">
        <f t="shared" si="114"/>
        <v>0</v>
      </c>
      <c r="FG73" s="3">
        <f t="shared" si="115"/>
        <v>0</v>
      </c>
      <c r="FH73" s="3">
        <f t="shared" si="29"/>
        <v>0</v>
      </c>
      <c r="FI73" s="67">
        <f t="shared" si="30"/>
        <v>0</v>
      </c>
      <c r="FJ73" s="3">
        <f t="shared" si="31"/>
        <v>0</v>
      </c>
      <c r="FK73" s="3">
        <f t="shared" si="32"/>
        <v>0</v>
      </c>
      <c r="FL73" s="3">
        <f t="shared" si="116"/>
        <v>0</v>
      </c>
      <c r="FM73" s="3">
        <f t="shared" si="117"/>
        <v>0</v>
      </c>
      <c r="FN73" s="3">
        <f t="shared" si="118"/>
        <v>0</v>
      </c>
      <c r="FO73" s="2">
        <f t="shared" si="33"/>
        <v>0</v>
      </c>
      <c r="FP73" s="2">
        <f t="shared" si="34"/>
        <v>0</v>
      </c>
      <c r="FQ73" s="2">
        <f t="shared" si="119"/>
        <v>0</v>
      </c>
      <c r="FR73" s="6" t="str">
        <f>IF(A73=1,1,IF(DW73="","",COUNTA($DW$31:DW73)+1))</f>
        <v/>
      </c>
      <c r="FS73" s="6" t="str">
        <f t="shared" si="35"/>
        <v/>
      </c>
      <c r="FT73" s="43">
        <f t="shared" si="120"/>
        <v>0</v>
      </c>
      <c r="FU73" s="23">
        <f t="shared" si="121"/>
        <v>0</v>
      </c>
      <c r="FV73" s="21">
        <f t="shared" si="122"/>
        <v>0</v>
      </c>
    </row>
    <row r="74" spans="1:178">
      <c r="A74" s="4" t="str">
        <f t="shared" si="36"/>
        <v/>
      </c>
      <c r="B74" s="33"/>
      <c r="C74" s="33"/>
      <c r="D74" s="33"/>
      <c r="E74" s="33"/>
      <c r="F74" s="33"/>
      <c r="G74" s="11" t="str">
        <f t="shared" si="2"/>
        <v/>
      </c>
      <c r="H74" s="3" t="str">
        <f t="shared" si="37"/>
        <v/>
      </c>
      <c r="I74" s="3" t="str">
        <f t="shared" si="3"/>
        <v/>
      </c>
      <c r="J74" s="3" t="str">
        <f t="shared" si="38"/>
        <v/>
      </c>
      <c r="K74" s="3" t="str">
        <f t="shared" si="4"/>
        <v/>
      </c>
      <c r="L74" s="2" t="str">
        <f t="shared" si="5"/>
        <v/>
      </c>
      <c r="M74" s="8" t="str">
        <f t="shared" si="39"/>
        <v/>
      </c>
      <c r="N74" s="8" t="str">
        <f t="shared" si="6"/>
        <v/>
      </c>
      <c r="O74" s="8" t="str">
        <f t="shared" si="40"/>
        <v/>
      </c>
      <c r="P74" s="8" t="str">
        <f t="shared" si="7"/>
        <v/>
      </c>
      <c r="Q74" s="2" t="str">
        <f t="shared" si="8"/>
        <v/>
      </c>
      <c r="R74" s="3" t="str">
        <f t="shared" si="9"/>
        <v/>
      </c>
      <c r="S74" s="3" t="str">
        <f t="shared" si="10"/>
        <v/>
      </c>
      <c r="T74" s="3" t="str">
        <f t="shared" si="41"/>
        <v/>
      </c>
      <c r="U74" s="8" t="str">
        <f t="shared" si="11"/>
        <v/>
      </c>
      <c r="V74" s="2" t="str">
        <f t="shared" si="12"/>
        <v/>
      </c>
      <c r="W74" s="2" t="str">
        <f t="shared" si="13"/>
        <v/>
      </c>
      <c r="X74" s="2" t="str">
        <f t="shared" si="123"/>
        <v/>
      </c>
      <c r="Y74" s="2" t="str">
        <f t="shared" si="14"/>
        <v/>
      </c>
      <c r="Z74" s="46" t="str">
        <f t="shared" si="42"/>
        <v/>
      </c>
      <c r="AA74" s="46" t="str">
        <f t="shared" si="43"/>
        <v/>
      </c>
      <c r="AB74" s="47"/>
      <c r="AC74" s="46" t="str">
        <f t="shared" si="44"/>
        <v/>
      </c>
      <c r="AD74" s="47" t="str">
        <f t="shared" si="128"/>
        <v/>
      </c>
      <c r="AE74" s="48" t="str">
        <f t="shared" si="46"/>
        <v/>
      </c>
      <c r="AF74" s="49" t="str">
        <f t="shared" si="130"/>
        <v/>
      </c>
      <c r="AG74" s="49" t="str">
        <f t="shared" si="130"/>
        <v/>
      </c>
      <c r="AH74" s="49" t="str">
        <f t="shared" si="130"/>
        <v/>
      </c>
      <c r="AI74" s="47" t="str">
        <f t="shared" si="130"/>
        <v/>
      </c>
      <c r="AJ74" s="47" t="str">
        <f t="shared" si="130"/>
        <v/>
      </c>
      <c r="AK74" s="46" t="str">
        <f t="shared" si="130"/>
        <v/>
      </c>
      <c r="AL74" s="47"/>
      <c r="AM74" s="53" t="str">
        <f t="shared" si="48"/>
        <v/>
      </c>
      <c r="AN74" s="50" t="str">
        <f t="shared" si="49"/>
        <v/>
      </c>
      <c r="AO74" s="53" t="s">
        <v>84</v>
      </c>
      <c r="AP74" s="52" t="str">
        <f t="shared" si="50"/>
        <v/>
      </c>
      <c r="AQ74" s="52" t="str">
        <f t="shared" si="51"/>
        <v/>
      </c>
      <c r="AR74" s="47">
        <f t="shared" si="52"/>
        <v>0</v>
      </c>
      <c r="AS74" s="53" t="str">
        <f t="shared" si="53"/>
        <v/>
      </c>
      <c r="AT74" s="52" t="str">
        <f t="shared" si="54"/>
        <v/>
      </c>
      <c r="AU74" s="9" t="str">
        <f t="shared" si="55"/>
        <v/>
      </c>
      <c r="AV74" s="9" t="str">
        <f t="shared" si="56"/>
        <v/>
      </c>
      <c r="AW74" s="12" t="str">
        <f t="shared" si="57"/>
        <v/>
      </c>
      <c r="AX74" s="9" t="str">
        <f t="shared" si="58"/>
        <v/>
      </c>
      <c r="AY74" s="12" t="str">
        <f t="shared" si="59"/>
        <v/>
      </c>
      <c r="AZ74" s="10" t="str">
        <f t="shared" si="60"/>
        <v/>
      </c>
      <c r="BA74" s="10" t="str">
        <f t="shared" si="61"/>
        <v/>
      </c>
      <c r="BB74" s="10" t="str">
        <f t="shared" si="62"/>
        <v/>
      </c>
      <c r="BC74" s="10" t="str">
        <f t="shared" si="63"/>
        <v/>
      </c>
      <c r="BD74" s="10" t="str">
        <f t="shared" si="64"/>
        <v/>
      </c>
      <c r="BE74" s="12" t="str">
        <f t="shared" si="65"/>
        <v/>
      </c>
      <c r="BF74" s="9" t="str">
        <f t="shared" si="66"/>
        <v/>
      </c>
      <c r="BG74" s="9" t="str">
        <f t="shared" si="67"/>
        <v/>
      </c>
      <c r="BH74" s="7" t="str">
        <f t="shared" si="68"/>
        <v/>
      </c>
      <c r="BI74" s="7" t="str">
        <f t="shared" si="69"/>
        <v/>
      </c>
      <c r="BJ74" s="12" t="str">
        <f t="shared" si="70"/>
        <v/>
      </c>
      <c r="BK74" s="80" t="str">
        <f t="shared" si="71"/>
        <v/>
      </c>
      <c r="BL74" s="7" t="str">
        <f t="shared" si="72"/>
        <v/>
      </c>
      <c r="BM74" s="7" t="str">
        <f t="shared" si="124"/>
        <v/>
      </c>
      <c r="BN74" s="12" t="str">
        <f t="shared" si="73"/>
        <v/>
      </c>
      <c r="BO74" s="9" t="str">
        <f t="shared" si="74"/>
        <v/>
      </c>
      <c r="BP74" s="2" t="str">
        <f t="shared" si="75"/>
        <v/>
      </c>
      <c r="BQ74" s="2" t="str">
        <f t="shared" si="76"/>
        <v/>
      </c>
      <c r="BR74" s="20" t="str">
        <f t="shared" si="135"/>
        <v/>
      </c>
      <c r="BS74" s="20" t="str">
        <f t="shared" si="135"/>
        <v/>
      </c>
      <c r="BT74" s="20" t="str">
        <f t="shared" si="135"/>
        <v/>
      </c>
      <c r="BU74" s="86" t="str">
        <f t="shared" si="78"/>
        <v/>
      </c>
      <c r="BV74" s="86" t="str">
        <f t="shared" si="79"/>
        <v/>
      </c>
      <c r="BW74" s="20" t="str">
        <f t="shared" si="135"/>
        <v/>
      </c>
      <c r="BX74" s="86" t="str">
        <f t="shared" si="135"/>
        <v/>
      </c>
      <c r="BY74" s="86" t="str">
        <f t="shared" si="135"/>
        <v/>
      </c>
      <c r="BZ74" s="86" t="str">
        <f t="shared" si="135"/>
        <v/>
      </c>
      <c r="CA74" s="86" t="str">
        <f t="shared" si="135"/>
        <v/>
      </c>
      <c r="CB74" s="86" t="str">
        <f t="shared" si="135"/>
        <v/>
      </c>
      <c r="CC74" s="86" t="str">
        <f t="shared" si="135"/>
        <v/>
      </c>
      <c r="CD74" s="86" t="str">
        <f t="shared" si="135"/>
        <v/>
      </c>
      <c r="CE74" s="20" t="str">
        <f t="shared" si="125"/>
        <v/>
      </c>
      <c r="CF74" s="14" t="str">
        <f t="shared" si="81"/>
        <v/>
      </c>
      <c r="CG74" s="14" t="str">
        <f t="shared" si="82"/>
        <v/>
      </c>
      <c r="CH74" s="8">
        <f t="shared" si="83"/>
        <v>0</v>
      </c>
      <c r="CI74" s="9" t="str">
        <f t="shared" si="84"/>
        <v/>
      </c>
      <c r="CJ74" s="9" t="str">
        <f t="shared" si="85"/>
        <v/>
      </c>
      <c r="CK74" s="9" t="str">
        <f t="shared" si="86"/>
        <v/>
      </c>
      <c r="CL74" s="9" t="str">
        <f t="shared" si="87"/>
        <v/>
      </c>
      <c r="CM74" s="9" t="str">
        <f t="shared" si="88"/>
        <v/>
      </c>
      <c r="CN74" s="9" t="str">
        <f t="shared" si="89"/>
        <v/>
      </c>
      <c r="CO74" s="9" t="str">
        <f t="shared" si="133"/>
        <v/>
      </c>
      <c r="CP74" s="9" t="str">
        <f t="shared" si="133"/>
        <v/>
      </c>
      <c r="CQ74" s="9" t="str">
        <f t="shared" si="133"/>
        <v/>
      </c>
      <c r="CR74" s="9" t="str">
        <f t="shared" si="133"/>
        <v/>
      </c>
      <c r="CS74" s="9" t="str">
        <f t="shared" si="133"/>
        <v/>
      </c>
      <c r="CT74" s="9" t="str">
        <f t="shared" si="133"/>
        <v/>
      </c>
      <c r="CU74" s="9" t="str">
        <f t="shared" si="133"/>
        <v/>
      </c>
      <c r="CV74" s="9" t="str">
        <f t="shared" si="91"/>
        <v/>
      </c>
      <c r="CW74" s="9" t="str">
        <f t="shared" si="134"/>
        <v/>
      </c>
      <c r="CX74" s="9" t="str">
        <f t="shared" si="134"/>
        <v/>
      </c>
      <c r="CY74" s="9" t="str">
        <f t="shared" si="134"/>
        <v/>
      </c>
      <c r="CZ74" s="9" t="str">
        <f t="shared" si="134"/>
        <v/>
      </c>
      <c r="DA74" s="9" t="str">
        <f t="shared" si="134"/>
        <v/>
      </c>
      <c r="DB74" s="9" t="str">
        <f t="shared" si="134"/>
        <v/>
      </c>
      <c r="DC74" s="9" t="str">
        <f t="shared" si="134"/>
        <v/>
      </c>
      <c r="DD74" s="2" t="str">
        <f t="shared" si="93"/>
        <v/>
      </c>
      <c r="DE74" s="2" t="str">
        <f t="shared" si="94"/>
        <v/>
      </c>
      <c r="DF74" s="2" t="str">
        <f t="shared" si="95"/>
        <v/>
      </c>
      <c r="DG74" s="2" t="str">
        <f t="shared" si="96"/>
        <v/>
      </c>
      <c r="DH74" s="2" t="str">
        <f t="shared" si="97"/>
        <v/>
      </c>
      <c r="DI74" s="2" t="str">
        <f t="shared" si="98"/>
        <v/>
      </c>
      <c r="DJ74" s="2" t="str">
        <f t="shared" si="99"/>
        <v/>
      </c>
      <c r="DK74" s="2" t="str">
        <f t="shared" si="100"/>
        <v/>
      </c>
      <c r="DL74" s="16" t="str">
        <f t="shared" si="101"/>
        <v/>
      </c>
      <c r="DM74" s="16" t="str">
        <f t="shared" si="102"/>
        <v/>
      </c>
      <c r="DN74" s="16" t="str">
        <f t="shared" si="103"/>
        <v/>
      </c>
      <c r="DO74" s="72" t="str">
        <f t="shared" si="104"/>
        <v/>
      </c>
      <c r="DP74" s="16" t="str">
        <f t="shared" si="105"/>
        <v/>
      </c>
      <c r="DQ74" s="16" t="str">
        <f t="shared" si="106"/>
        <v/>
      </c>
      <c r="DR74" s="2" t="str">
        <f t="shared" si="107"/>
        <v/>
      </c>
      <c r="DS74" s="2" t="str">
        <f t="shared" si="108"/>
        <v/>
      </c>
      <c r="DT74" s="2" t="str">
        <f t="shared" si="109"/>
        <v/>
      </c>
      <c r="DU74" s="2" t="str">
        <f t="shared" si="110"/>
        <v/>
      </c>
      <c r="DV74" s="15"/>
      <c r="DW74" s="18"/>
      <c r="DX74" s="17"/>
      <c r="DY74" s="47" t="str">
        <f t="shared" si="132"/>
        <v/>
      </c>
      <c r="DZ74" s="47" t="str">
        <f t="shared" si="132"/>
        <v/>
      </c>
      <c r="EA74" s="47" t="str">
        <f t="shared" si="132"/>
        <v/>
      </c>
      <c r="EB74" s="47" t="str">
        <f t="shared" si="132"/>
        <v/>
      </c>
      <c r="EC74" s="49" t="str">
        <f t="shared" si="132"/>
        <v/>
      </c>
      <c r="ED74" s="49" t="str">
        <f t="shared" si="132"/>
        <v/>
      </c>
      <c r="EE74" s="47" t="str">
        <f t="shared" si="132"/>
        <v/>
      </c>
      <c r="EF74" s="47" t="str">
        <f t="shared" si="132"/>
        <v/>
      </c>
      <c r="EG74" s="47" t="str">
        <f t="shared" si="132"/>
        <v/>
      </c>
      <c r="EH74" s="6">
        <f t="shared" si="16"/>
        <v>0</v>
      </c>
      <c r="EI74" s="6">
        <f t="shared" si="17"/>
        <v>0</v>
      </c>
      <c r="EJ74" s="2" t="str">
        <f t="shared" si="18"/>
        <v/>
      </c>
      <c r="EK74" s="2" t="str">
        <f t="shared" si="19"/>
        <v/>
      </c>
      <c r="EL74" s="2" t="str">
        <f t="shared" si="127"/>
        <v/>
      </c>
      <c r="EM74" s="2" t="str">
        <f t="shared" si="21"/>
        <v/>
      </c>
      <c r="EN74" s="2" t="str">
        <f t="shared" si="22"/>
        <v/>
      </c>
      <c r="EO74" s="2">
        <f t="shared" si="23"/>
        <v>0</v>
      </c>
      <c r="EP74" s="2">
        <f t="shared" si="111"/>
        <v>0</v>
      </c>
      <c r="EQ74" s="2"/>
      <c r="ER74" s="2"/>
      <c r="ES74" s="2"/>
      <c r="ET74" s="2"/>
      <c r="EU74" s="2"/>
      <c r="EV74" s="2"/>
      <c r="EW74" s="2">
        <f t="shared" si="24"/>
        <v>0</v>
      </c>
      <c r="EX74" s="2">
        <f t="shared" si="25"/>
        <v>0</v>
      </c>
      <c r="EY74" s="2">
        <f t="shared" si="112"/>
        <v>0</v>
      </c>
      <c r="EZ74" s="2">
        <f t="shared" si="26"/>
        <v>0</v>
      </c>
      <c r="FA74" s="2">
        <f t="shared" si="27"/>
        <v>0</v>
      </c>
      <c r="FB74" s="59"/>
      <c r="FC74" s="2">
        <f t="shared" si="28"/>
        <v>0</v>
      </c>
      <c r="FD74" s="2">
        <f t="shared" si="113"/>
        <v>0</v>
      </c>
      <c r="FE74" s="3">
        <f t="shared" si="126"/>
        <v>0</v>
      </c>
      <c r="FF74" s="3">
        <f t="shared" si="114"/>
        <v>0</v>
      </c>
      <c r="FG74" s="3">
        <f t="shared" si="115"/>
        <v>0</v>
      </c>
      <c r="FH74" s="3">
        <f t="shared" si="29"/>
        <v>0</v>
      </c>
      <c r="FI74" s="67">
        <f t="shared" si="30"/>
        <v>0</v>
      </c>
      <c r="FJ74" s="3">
        <f t="shared" si="31"/>
        <v>0</v>
      </c>
      <c r="FK74" s="3">
        <f t="shared" si="32"/>
        <v>0</v>
      </c>
      <c r="FL74" s="3">
        <f t="shared" si="116"/>
        <v>0</v>
      </c>
      <c r="FM74" s="3">
        <f t="shared" si="117"/>
        <v>0</v>
      </c>
      <c r="FN74" s="3">
        <f t="shared" si="118"/>
        <v>0</v>
      </c>
      <c r="FO74" s="2">
        <f t="shared" si="33"/>
        <v>0</v>
      </c>
      <c r="FP74" s="2">
        <f t="shared" si="34"/>
        <v>0</v>
      </c>
      <c r="FQ74" s="2">
        <f t="shared" si="119"/>
        <v>0</v>
      </c>
      <c r="FR74" s="6" t="str">
        <f>IF(A74=1,1,IF(DW74="","",COUNTA($DW$31:DW74)+1))</f>
        <v/>
      </c>
      <c r="FS74" s="6" t="str">
        <f t="shared" si="35"/>
        <v/>
      </c>
      <c r="FT74" s="43">
        <f t="shared" si="120"/>
        <v>0</v>
      </c>
      <c r="FU74" s="23">
        <f t="shared" si="121"/>
        <v>0</v>
      </c>
      <c r="FV74" s="21">
        <f t="shared" si="122"/>
        <v>0</v>
      </c>
    </row>
    <row r="75" spans="1:178">
      <c r="A75" s="4" t="str">
        <f t="shared" si="36"/>
        <v/>
      </c>
      <c r="B75" s="33"/>
      <c r="C75" s="33"/>
      <c r="D75" s="33"/>
      <c r="E75" s="33"/>
      <c r="F75" s="33"/>
      <c r="G75" s="11" t="str">
        <f t="shared" si="2"/>
        <v/>
      </c>
      <c r="H75" s="3" t="str">
        <f t="shared" si="37"/>
        <v/>
      </c>
      <c r="I75" s="3" t="str">
        <f t="shared" si="3"/>
        <v/>
      </c>
      <c r="J75" s="3" t="str">
        <f t="shared" si="38"/>
        <v/>
      </c>
      <c r="K75" s="3" t="str">
        <f t="shared" si="4"/>
        <v/>
      </c>
      <c r="L75" s="2" t="str">
        <f t="shared" si="5"/>
        <v/>
      </c>
      <c r="M75" s="8" t="str">
        <f t="shared" si="39"/>
        <v/>
      </c>
      <c r="N75" s="8" t="str">
        <f t="shared" si="6"/>
        <v/>
      </c>
      <c r="O75" s="8" t="str">
        <f t="shared" si="40"/>
        <v/>
      </c>
      <c r="P75" s="8" t="str">
        <f t="shared" si="7"/>
        <v/>
      </c>
      <c r="Q75" s="2" t="str">
        <f t="shared" si="8"/>
        <v/>
      </c>
      <c r="R75" s="3" t="str">
        <f t="shared" si="9"/>
        <v/>
      </c>
      <c r="S75" s="3" t="str">
        <f t="shared" si="10"/>
        <v/>
      </c>
      <c r="T75" s="3" t="str">
        <f t="shared" si="41"/>
        <v/>
      </c>
      <c r="U75" s="8" t="str">
        <f t="shared" si="11"/>
        <v/>
      </c>
      <c r="V75" s="2" t="str">
        <f t="shared" si="12"/>
        <v/>
      </c>
      <c r="W75" s="2" t="str">
        <f t="shared" si="13"/>
        <v/>
      </c>
      <c r="X75" s="2" t="str">
        <f t="shared" si="123"/>
        <v/>
      </c>
      <c r="Y75" s="2" t="str">
        <f t="shared" si="14"/>
        <v/>
      </c>
      <c r="Z75" s="46" t="str">
        <f t="shared" si="42"/>
        <v/>
      </c>
      <c r="AA75" s="46" t="str">
        <f t="shared" si="43"/>
        <v/>
      </c>
      <c r="AB75" s="47"/>
      <c r="AC75" s="46" t="str">
        <f t="shared" si="44"/>
        <v/>
      </c>
      <c r="AD75" s="47" t="str">
        <f t="shared" si="128"/>
        <v/>
      </c>
      <c r="AE75" s="48" t="str">
        <f t="shared" si="46"/>
        <v/>
      </c>
      <c r="AF75" s="49" t="str">
        <f t="shared" si="130"/>
        <v/>
      </c>
      <c r="AG75" s="49" t="str">
        <f t="shared" si="130"/>
        <v/>
      </c>
      <c r="AH75" s="49" t="str">
        <f t="shared" si="130"/>
        <v/>
      </c>
      <c r="AI75" s="47" t="str">
        <f t="shared" si="130"/>
        <v/>
      </c>
      <c r="AJ75" s="47" t="str">
        <f t="shared" si="130"/>
        <v/>
      </c>
      <c r="AK75" s="46" t="str">
        <f t="shared" si="130"/>
        <v/>
      </c>
      <c r="AL75" s="47"/>
      <c r="AM75" s="53" t="str">
        <f t="shared" si="48"/>
        <v/>
      </c>
      <c r="AN75" s="50" t="str">
        <f t="shared" si="49"/>
        <v/>
      </c>
      <c r="AO75" s="53" t="s">
        <v>84</v>
      </c>
      <c r="AP75" s="52" t="str">
        <f t="shared" si="50"/>
        <v/>
      </c>
      <c r="AQ75" s="52" t="str">
        <f t="shared" si="51"/>
        <v/>
      </c>
      <c r="AR75" s="47">
        <f t="shared" si="52"/>
        <v>0</v>
      </c>
      <c r="AS75" s="53" t="str">
        <f t="shared" si="53"/>
        <v/>
      </c>
      <c r="AT75" s="52" t="str">
        <f t="shared" si="54"/>
        <v/>
      </c>
      <c r="AU75" s="9" t="str">
        <f t="shared" si="55"/>
        <v/>
      </c>
      <c r="AV75" s="9" t="str">
        <f t="shared" si="56"/>
        <v/>
      </c>
      <c r="AW75" s="12" t="str">
        <f t="shared" si="57"/>
        <v/>
      </c>
      <c r="AX75" s="9" t="str">
        <f t="shared" si="58"/>
        <v/>
      </c>
      <c r="AY75" s="12" t="str">
        <f t="shared" si="59"/>
        <v/>
      </c>
      <c r="AZ75" s="10" t="str">
        <f t="shared" si="60"/>
        <v/>
      </c>
      <c r="BA75" s="10" t="str">
        <f t="shared" si="61"/>
        <v/>
      </c>
      <c r="BB75" s="10" t="str">
        <f t="shared" si="62"/>
        <v/>
      </c>
      <c r="BC75" s="10" t="str">
        <f t="shared" si="63"/>
        <v/>
      </c>
      <c r="BD75" s="10" t="str">
        <f t="shared" si="64"/>
        <v/>
      </c>
      <c r="BE75" s="12" t="str">
        <f t="shared" si="65"/>
        <v/>
      </c>
      <c r="BF75" s="9" t="str">
        <f t="shared" si="66"/>
        <v/>
      </c>
      <c r="BG75" s="9" t="str">
        <f t="shared" si="67"/>
        <v/>
      </c>
      <c r="BH75" s="7" t="str">
        <f t="shared" si="68"/>
        <v/>
      </c>
      <c r="BI75" s="7" t="str">
        <f t="shared" si="69"/>
        <v/>
      </c>
      <c r="BJ75" s="12" t="str">
        <f t="shared" si="70"/>
        <v/>
      </c>
      <c r="BK75" s="80" t="str">
        <f t="shared" si="71"/>
        <v/>
      </c>
      <c r="BL75" s="7" t="str">
        <f t="shared" si="72"/>
        <v/>
      </c>
      <c r="BM75" s="7" t="str">
        <f t="shared" si="124"/>
        <v/>
      </c>
      <c r="BN75" s="12" t="str">
        <f t="shared" si="73"/>
        <v/>
      </c>
      <c r="BO75" s="9" t="str">
        <f t="shared" si="74"/>
        <v/>
      </c>
      <c r="BP75" s="2" t="str">
        <f t="shared" si="75"/>
        <v/>
      </c>
      <c r="BQ75" s="2" t="str">
        <f t="shared" si="76"/>
        <v/>
      </c>
      <c r="BR75" s="20" t="str">
        <f t="shared" si="135"/>
        <v/>
      </c>
      <c r="BS75" s="20" t="str">
        <f t="shared" si="135"/>
        <v/>
      </c>
      <c r="BT75" s="20" t="str">
        <f t="shared" si="135"/>
        <v/>
      </c>
      <c r="BU75" s="86" t="str">
        <f t="shared" si="78"/>
        <v/>
      </c>
      <c r="BV75" s="86" t="str">
        <f t="shared" si="79"/>
        <v/>
      </c>
      <c r="BW75" s="20" t="str">
        <f t="shared" si="135"/>
        <v/>
      </c>
      <c r="BX75" s="86" t="str">
        <f t="shared" si="135"/>
        <v/>
      </c>
      <c r="BY75" s="86" t="str">
        <f t="shared" si="135"/>
        <v/>
      </c>
      <c r="BZ75" s="86" t="str">
        <f t="shared" si="135"/>
        <v/>
      </c>
      <c r="CA75" s="86" t="str">
        <f t="shared" si="135"/>
        <v/>
      </c>
      <c r="CB75" s="86" t="str">
        <f t="shared" si="135"/>
        <v/>
      </c>
      <c r="CC75" s="86" t="str">
        <f t="shared" si="135"/>
        <v/>
      </c>
      <c r="CD75" s="86" t="str">
        <f t="shared" si="135"/>
        <v/>
      </c>
      <c r="CE75" s="20" t="str">
        <f t="shared" si="125"/>
        <v/>
      </c>
      <c r="CF75" s="14" t="str">
        <f t="shared" si="81"/>
        <v/>
      </c>
      <c r="CG75" s="14" t="str">
        <f t="shared" si="82"/>
        <v/>
      </c>
      <c r="CH75" s="8">
        <f t="shared" si="83"/>
        <v>0</v>
      </c>
      <c r="CI75" s="9" t="str">
        <f t="shared" si="84"/>
        <v/>
      </c>
      <c r="CJ75" s="9" t="str">
        <f t="shared" si="85"/>
        <v/>
      </c>
      <c r="CK75" s="9" t="str">
        <f t="shared" si="86"/>
        <v/>
      </c>
      <c r="CL75" s="9" t="str">
        <f t="shared" si="87"/>
        <v/>
      </c>
      <c r="CM75" s="9" t="str">
        <f t="shared" si="88"/>
        <v/>
      </c>
      <c r="CN75" s="9" t="str">
        <f t="shared" si="89"/>
        <v/>
      </c>
      <c r="CO75" s="9" t="str">
        <f t="shared" si="133"/>
        <v/>
      </c>
      <c r="CP75" s="9" t="str">
        <f t="shared" si="133"/>
        <v/>
      </c>
      <c r="CQ75" s="9" t="str">
        <f t="shared" si="133"/>
        <v/>
      </c>
      <c r="CR75" s="9" t="str">
        <f t="shared" si="133"/>
        <v/>
      </c>
      <c r="CS75" s="9" t="str">
        <f t="shared" si="133"/>
        <v/>
      </c>
      <c r="CT75" s="9" t="str">
        <f t="shared" si="133"/>
        <v/>
      </c>
      <c r="CU75" s="9" t="str">
        <f t="shared" si="133"/>
        <v/>
      </c>
      <c r="CV75" s="9" t="str">
        <f t="shared" si="91"/>
        <v/>
      </c>
      <c r="CW75" s="9" t="str">
        <f t="shared" si="134"/>
        <v/>
      </c>
      <c r="CX75" s="9" t="str">
        <f t="shared" si="134"/>
        <v/>
      </c>
      <c r="CY75" s="9" t="str">
        <f t="shared" si="134"/>
        <v/>
      </c>
      <c r="CZ75" s="9" t="str">
        <f t="shared" si="134"/>
        <v/>
      </c>
      <c r="DA75" s="9" t="str">
        <f t="shared" si="134"/>
        <v/>
      </c>
      <c r="DB75" s="9" t="str">
        <f t="shared" si="134"/>
        <v/>
      </c>
      <c r="DC75" s="9" t="str">
        <f t="shared" si="134"/>
        <v/>
      </c>
      <c r="DD75" s="2" t="str">
        <f t="shared" si="93"/>
        <v/>
      </c>
      <c r="DE75" s="2" t="str">
        <f t="shared" si="94"/>
        <v/>
      </c>
      <c r="DF75" s="2" t="str">
        <f t="shared" si="95"/>
        <v/>
      </c>
      <c r="DG75" s="2" t="str">
        <f t="shared" si="96"/>
        <v/>
      </c>
      <c r="DH75" s="2" t="str">
        <f t="shared" si="97"/>
        <v/>
      </c>
      <c r="DI75" s="2" t="str">
        <f t="shared" si="98"/>
        <v/>
      </c>
      <c r="DJ75" s="2" t="str">
        <f t="shared" si="99"/>
        <v/>
      </c>
      <c r="DK75" s="2" t="str">
        <f t="shared" si="100"/>
        <v/>
      </c>
      <c r="DL75" s="16" t="str">
        <f t="shared" si="101"/>
        <v/>
      </c>
      <c r="DM75" s="16" t="str">
        <f t="shared" si="102"/>
        <v/>
      </c>
      <c r="DN75" s="16" t="str">
        <f t="shared" si="103"/>
        <v/>
      </c>
      <c r="DO75" s="72" t="str">
        <f t="shared" si="104"/>
        <v/>
      </c>
      <c r="DP75" s="16" t="str">
        <f t="shared" si="105"/>
        <v/>
      </c>
      <c r="DQ75" s="16" t="str">
        <f t="shared" si="106"/>
        <v/>
      </c>
      <c r="DR75" s="2" t="str">
        <f t="shared" si="107"/>
        <v/>
      </c>
      <c r="DS75" s="2" t="str">
        <f t="shared" si="108"/>
        <v/>
      </c>
      <c r="DT75" s="2" t="str">
        <f t="shared" si="109"/>
        <v/>
      </c>
      <c r="DU75" s="2" t="str">
        <f t="shared" si="110"/>
        <v/>
      </c>
      <c r="DV75" s="15"/>
      <c r="DW75" s="18"/>
      <c r="DX75" s="17"/>
      <c r="DY75" s="47" t="str">
        <f t="shared" si="132"/>
        <v/>
      </c>
      <c r="DZ75" s="47" t="str">
        <f t="shared" si="132"/>
        <v/>
      </c>
      <c r="EA75" s="47" t="str">
        <f t="shared" si="132"/>
        <v/>
      </c>
      <c r="EB75" s="47" t="str">
        <f t="shared" si="132"/>
        <v/>
      </c>
      <c r="EC75" s="49" t="str">
        <f t="shared" si="132"/>
        <v/>
      </c>
      <c r="ED75" s="49" t="str">
        <f t="shared" si="132"/>
        <v/>
      </c>
      <c r="EE75" s="47" t="str">
        <f t="shared" si="132"/>
        <v/>
      </c>
      <c r="EF75" s="47" t="str">
        <f t="shared" si="132"/>
        <v/>
      </c>
      <c r="EG75" s="47" t="str">
        <f t="shared" si="132"/>
        <v/>
      </c>
      <c r="EH75" s="6">
        <f t="shared" si="16"/>
        <v>0</v>
      </c>
      <c r="EI75" s="6">
        <f t="shared" si="17"/>
        <v>0</v>
      </c>
      <c r="EJ75" s="2" t="str">
        <f t="shared" si="18"/>
        <v/>
      </c>
      <c r="EK75" s="2" t="str">
        <f t="shared" si="19"/>
        <v/>
      </c>
      <c r="EL75" s="2" t="str">
        <f t="shared" si="127"/>
        <v/>
      </c>
      <c r="EM75" s="2" t="str">
        <f t="shared" si="21"/>
        <v/>
      </c>
      <c r="EN75" s="2" t="str">
        <f t="shared" si="22"/>
        <v/>
      </c>
      <c r="EO75" s="2">
        <f t="shared" si="23"/>
        <v>0</v>
      </c>
      <c r="EP75" s="2">
        <f t="shared" si="111"/>
        <v>0</v>
      </c>
      <c r="EQ75" s="2"/>
      <c r="ER75" s="2"/>
      <c r="ES75" s="2"/>
      <c r="ET75" s="2"/>
      <c r="EU75" s="2"/>
      <c r="EV75" s="2"/>
      <c r="EW75" s="2">
        <f t="shared" si="24"/>
        <v>0</v>
      </c>
      <c r="EX75" s="2">
        <f t="shared" si="25"/>
        <v>0</v>
      </c>
      <c r="EY75" s="2">
        <f t="shared" si="112"/>
        <v>0</v>
      </c>
      <c r="EZ75" s="2">
        <f t="shared" si="26"/>
        <v>0</v>
      </c>
      <c r="FA75" s="2">
        <f t="shared" si="27"/>
        <v>0</v>
      </c>
      <c r="FB75" s="59"/>
      <c r="FC75" s="2">
        <f t="shared" si="28"/>
        <v>0</v>
      </c>
      <c r="FD75" s="2">
        <f t="shared" si="113"/>
        <v>0</v>
      </c>
      <c r="FE75" s="3">
        <f t="shared" si="126"/>
        <v>0</v>
      </c>
      <c r="FF75" s="3">
        <f t="shared" si="114"/>
        <v>0</v>
      </c>
      <c r="FG75" s="3">
        <f t="shared" si="115"/>
        <v>0</v>
      </c>
      <c r="FH75" s="3">
        <f t="shared" si="29"/>
        <v>0</v>
      </c>
      <c r="FI75" s="67">
        <f t="shared" si="30"/>
        <v>0</v>
      </c>
      <c r="FJ75" s="3">
        <f t="shared" si="31"/>
        <v>0</v>
      </c>
      <c r="FK75" s="3">
        <f t="shared" si="32"/>
        <v>0</v>
      </c>
      <c r="FL75" s="3">
        <f t="shared" si="116"/>
        <v>0</v>
      </c>
      <c r="FM75" s="3">
        <f t="shared" si="117"/>
        <v>0</v>
      </c>
      <c r="FN75" s="3">
        <f t="shared" si="118"/>
        <v>0</v>
      </c>
      <c r="FO75" s="2">
        <f t="shared" si="33"/>
        <v>0</v>
      </c>
      <c r="FP75" s="2">
        <f t="shared" si="34"/>
        <v>0</v>
      </c>
      <c r="FQ75" s="2">
        <f t="shared" si="119"/>
        <v>0</v>
      </c>
      <c r="FR75" s="6" t="str">
        <f>IF(A75=1,1,IF(DW75="","",COUNTA($DW$31:DW75)+1))</f>
        <v/>
      </c>
      <c r="FS75" s="6" t="str">
        <f t="shared" si="35"/>
        <v/>
      </c>
      <c r="FT75" s="43">
        <f t="shared" si="120"/>
        <v>0</v>
      </c>
      <c r="FU75" s="23">
        <f t="shared" si="121"/>
        <v>0</v>
      </c>
      <c r="FV75" s="21">
        <f t="shared" si="122"/>
        <v>0</v>
      </c>
    </row>
    <row r="76" spans="1:178">
      <c r="A76" s="4" t="str">
        <f t="shared" si="36"/>
        <v/>
      </c>
      <c r="B76" s="33"/>
      <c r="C76" s="33"/>
      <c r="D76" s="33"/>
      <c r="E76" s="33"/>
      <c r="F76" s="33"/>
      <c r="G76" s="11" t="str">
        <f t="shared" si="2"/>
        <v/>
      </c>
      <c r="H76" s="3" t="str">
        <f t="shared" si="37"/>
        <v/>
      </c>
      <c r="I76" s="3" t="str">
        <f t="shared" si="3"/>
        <v/>
      </c>
      <c r="J76" s="3" t="str">
        <f t="shared" si="38"/>
        <v/>
      </c>
      <c r="K76" s="3" t="str">
        <f t="shared" si="4"/>
        <v/>
      </c>
      <c r="L76" s="2" t="str">
        <f t="shared" si="5"/>
        <v/>
      </c>
      <c r="M76" s="8" t="str">
        <f t="shared" si="39"/>
        <v/>
      </c>
      <c r="N76" s="8" t="str">
        <f t="shared" si="6"/>
        <v/>
      </c>
      <c r="O76" s="8" t="str">
        <f t="shared" si="40"/>
        <v/>
      </c>
      <c r="P76" s="8" t="str">
        <f t="shared" si="7"/>
        <v/>
      </c>
      <c r="Q76" s="2" t="str">
        <f t="shared" si="8"/>
        <v/>
      </c>
      <c r="R76" s="3" t="str">
        <f t="shared" si="9"/>
        <v/>
      </c>
      <c r="S76" s="3" t="str">
        <f t="shared" si="10"/>
        <v/>
      </c>
      <c r="T76" s="3" t="str">
        <f t="shared" si="41"/>
        <v/>
      </c>
      <c r="U76" s="8" t="str">
        <f t="shared" si="11"/>
        <v/>
      </c>
      <c r="V76" s="2" t="str">
        <f t="shared" si="12"/>
        <v/>
      </c>
      <c r="W76" s="2" t="str">
        <f t="shared" si="13"/>
        <v/>
      </c>
      <c r="X76" s="2" t="str">
        <f t="shared" si="123"/>
        <v/>
      </c>
      <c r="Y76" s="2" t="str">
        <f t="shared" si="14"/>
        <v/>
      </c>
      <c r="Z76" s="46" t="str">
        <f t="shared" si="42"/>
        <v/>
      </c>
      <c r="AA76" s="46" t="str">
        <f t="shared" si="43"/>
        <v/>
      </c>
      <c r="AB76" s="47"/>
      <c r="AC76" s="46" t="str">
        <f t="shared" si="44"/>
        <v/>
      </c>
      <c r="AD76" s="47" t="str">
        <f t="shared" si="128"/>
        <v/>
      </c>
      <c r="AE76" s="48" t="str">
        <f t="shared" si="46"/>
        <v/>
      </c>
      <c r="AF76" s="49" t="str">
        <f t="shared" si="130"/>
        <v/>
      </c>
      <c r="AG76" s="49" t="str">
        <f t="shared" si="130"/>
        <v/>
      </c>
      <c r="AH76" s="49" t="str">
        <f t="shared" si="130"/>
        <v/>
      </c>
      <c r="AI76" s="47" t="str">
        <f t="shared" si="130"/>
        <v/>
      </c>
      <c r="AJ76" s="47" t="str">
        <f t="shared" si="130"/>
        <v/>
      </c>
      <c r="AK76" s="46" t="str">
        <f t="shared" si="130"/>
        <v/>
      </c>
      <c r="AL76" s="47"/>
      <c r="AM76" s="53" t="str">
        <f t="shared" si="48"/>
        <v/>
      </c>
      <c r="AN76" s="50" t="str">
        <f t="shared" si="49"/>
        <v/>
      </c>
      <c r="AO76" s="53" t="s">
        <v>84</v>
      </c>
      <c r="AP76" s="52" t="str">
        <f t="shared" si="50"/>
        <v/>
      </c>
      <c r="AQ76" s="52" t="str">
        <f t="shared" si="51"/>
        <v/>
      </c>
      <c r="AR76" s="47">
        <f t="shared" si="52"/>
        <v>0</v>
      </c>
      <c r="AS76" s="53" t="str">
        <f t="shared" si="53"/>
        <v/>
      </c>
      <c r="AT76" s="52" t="str">
        <f t="shared" si="54"/>
        <v/>
      </c>
      <c r="AU76" s="9" t="str">
        <f t="shared" si="55"/>
        <v/>
      </c>
      <c r="AV76" s="9" t="str">
        <f t="shared" si="56"/>
        <v/>
      </c>
      <c r="AW76" s="12" t="str">
        <f t="shared" si="57"/>
        <v/>
      </c>
      <c r="AX76" s="9" t="str">
        <f t="shared" si="58"/>
        <v/>
      </c>
      <c r="AY76" s="12" t="str">
        <f t="shared" si="59"/>
        <v/>
      </c>
      <c r="AZ76" s="10" t="str">
        <f t="shared" si="60"/>
        <v/>
      </c>
      <c r="BA76" s="10" t="str">
        <f t="shared" si="61"/>
        <v/>
      </c>
      <c r="BB76" s="10" t="str">
        <f t="shared" si="62"/>
        <v/>
      </c>
      <c r="BC76" s="10" t="str">
        <f t="shared" si="63"/>
        <v/>
      </c>
      <c r="BD76" s="10" t="str">
        <f t="shared" si="64"/>
        <v/>
      </c>
      <c r="BE76" s="12" t="str">
        <f t="shared" si="65"/>
        <v/>
      </c>
      <c r="BF76" s="9" t="str">
        <f t="shared" si="66"/>
        <v/>
      </c>
      <c r="BG76" s="9" t="str">
        <f t="shared" si="67"/>
        <v/>
      </c>
      <c r="BH76" s="7" t="str">
        <f t="shared" si="68"/>
        <v/>
      </c>
      <c r="BI76" s="7" t="str">
        <f t="shared" si="69"/>
        <v/>
      </c>
      <c r="BJ76" s="12" t="str">
        <f t="shared" si="70"/>
        <v/>
      </c>
      <c r="BK76" s="80" t="str">
        <f t="shared" si="71"/>
        <v/>
      </c>
      <c r="BL76" s="7" t="str">
        <f t="shared" si="72"/>
        <v/>
      </c>
      <c r="BM76" s="7" t="str">
        <f t="shared" si="124"/>
        <v/>
      </c>
      <c r="BN76" s="12" t="str">
        <f t="shared" si="73"/>
        <v/>
      </c>
      <c r="BO76" s="9" t="str">
        <f t="shared" si="74"/>
        <v/>
      </c>
      <c r="BP76" s="2" t="str">
        <f t="shared" si="75"/>
        <v/>
      </c>
      <c r="BQ76" s="2" t="str">
        <f t="shared" si="76"/>
        <v/>
      </c>
      <c r="BR76" s="20" t="str">
        <f t="shared" si="135"/>
        <v/>
      </c>
      <c r="BS76" s="20" t="str">
        <f t="shared" si="135"/>
        <v/>
      </c>
      <c r="BT76" s="20" t="str">
        <f t="shared" si="135"/>
        <v/>
      </c>
      <c r="BU76" s="86" t="str">
        <f t="shared" si="78"/>
        <v/>
      </c>
      <c r="BV76" s="86" t="str">
        <f t="shared" si="79"/>
        <v/>
      </c>
      <c r="BW76" s="20" t="str">
        <f t="shared" si="135"/>
        <v/>
      </c>
      <c r="BX76" s="86" t="str">
        <f t="shared" si="135"/>
        <v/>
      </c>
      <c r="BY76" s="86" t="str">
        <f t="shared" si="135"/>
        <v/>
      </c>
      <c r="BZ76" s="86" t="str">
        <f t="shared" si="135"/>
        <v/>
      </c>
      <c r="CA76" s="86" t="str">
        <f t="shared" si="135"/>
        <v/>
      </c>
      <c r="CB76" s="86" t="str">
        <f t="shared" si="135"/>
        <v/>
      </c>
      <c r="CC76" s="86" t="str">
        <f t="shared" si="135"/>
        <v/>
      </c>
      <c r="CD76" s="86" t="str">
        <f t="shared" si="135"/>
        <v/>
      </c>
      <c r="CE76" s="20" t="str">
        <f t="shared" si="125"/>
        <v/>
      </c>
      <c r="CF76" s="14" t="str">
        <f t="shared" si="81"/>
        <v/>
      </c>
      <c r="CG76" s="14" t="str">
        <f t="shared" si="82"/>
        <v/>
      </c>
      <c r="CH76" s="8">
        <f t="shared" si="83"/>
        <v>0</v>
      </c>
      <c r="CI76" s="9" t="str">
        <f t="shared" si="84"/>
        <v/>
      </c>
      <c r="CJ76" s="9" t="str">
        <f t="shared" si="85"/>
        <v/>
      </c>
      <c r="CK76" s="9" t="str">
        <f t="shared" si="86"/>
        <v/>
      </c>
      <c r="CL76" s="9" t="str">
        <f t="shared" si="87"/>
        <v/>
      </c>
      <c r="CM76" s="9" t="str">
        <f t="shared" si="88"/>
        <v/>
      </c>
      <c r="CN76" s="9" t="str">
        <f t="shared" si="89"/>
        <v/>
      </c>
      <c r="CO76" s="9" t="str">
        <f t="shared" si="133"/>
        <v/>
      </c>
      <c r="CP76" s="9" t="str">
        <f t="shared" si="133"/>
        <v/>
      </c>
      <c r="CQ76" s="9" t="str">
        <f t="shared" si="133"/>
        <v/>
      </c>
      <c r="CR76" s="9" t="str">
        <f t="shared" si="133"/>
        <v/>
      </c>
      <c r="CS76" s="9" t="str">
        <f t="shared" si="133"/>
        <v/>
      </c>
      <c r="CT76" s="9" t="str">
        <f t="shared" si="133"/>
        <v/>
      </c>
      <c r="CU76" s="9" t="str">
        <f t="shared" si="133"/>
        <v/>
      </c>
      <c r="CV76" s="9" t="str">
        <f t="shared" si="91"/>
        <v/>
      </c>
      <c r="CW76" s="9" t="str">
        <f t="shared" si="134"/>
        <v/>
      </c>
      <c r="CX76" s="9" t="str">
        <f t="shared" si="134"/>
        <v/>
      </c>
      <c r="CY76" s="9" t="str">
        <f t="shared" si="134"/>
        <v/>
      </c>
      <c r="CZ76" s="9" t="str">
        <f t="shared" si="134"/>
        <v/>
      </c>
      <c r="DA76" s="9" t="str">
        <f t="shared" si="134"/>
        <v/>
      </c>
      <c r="DB76" s="9" t="str">
        <f t="shared" si="134"/>
        <v/>
      </c>
      <c r="DC76" s="9" t="str">
        <f t="shared" si="134"/>
        <v/>
      </c>
      <c r="DD76" s="2" t="str">
        <f t="shared" si="93"/>
        <v/>
      </c>
      <c r="DE76" s="2" t="str">
        <f t="shared" si="94"/>
        <v/>
      </c>
      <c r="DF76" s="2" t="str">
        <f t="shared" si="95"/>
        <v/>
      </c>
      <c r="DG76" s="2" t="str">
        <f t="shared" si="96"/>
        <v/>
      </c>
      <c r="DH76" s="2" t="str">
        <f t="shared" si="97"/>
        <v/>
      </c>
      <c r="DI76" s="2" t="str">
        <f t="shared" si="98"/>
        <v/>
      </c>
      <c r="DJ76" s="2" t="str">
        <f t="shared" si="99"/>
        <v/>
      </c>
      <c r="DK76" s="2" t="str">
        <f t="shared" si="100"/>
        <v/>
      </c>
      <c r="DL76" s="16" t="str">
        <f t="shared" si="101"/>
        <v/>
      </c>
      <c r="DM76" s="16" t="str">
        <f t="shared" si="102"/>
        <v/>
      </c>
      <c r="DN76" s="16" t="str">
        <f t="shared" si="103"/>
        <v/>
      </c>
      <c r="DO76" s="72" t="str">
        <f t="shared" si="104"/>
        <v/>
      </c>
      <c r="DP76" s="16" t="str">
        <f t="shared" si="105"/>
        <v/>
      </c>
      <c r="DQ76" s="16" t="str">
        <f t="shared" si="106"/>
        <v/>
      </c>
      <c r="DR76" s="2" t="str">
        <f t="shared" si="107"/>
        <v/>
      </c>
      <c r="DS76" s="2" t="str">
        <f t="shared" si="108"/>
        <v/>
      </c>
      <c r="DT76" s="2" t="str">
        <f t="shared" si="109"/>
        <v/>
      </c>
      <c r="DU76" s="2" t="str">
        <f t="shared" si="110"/>
        <v/>
      </c>
      <c r="DV76" s="15"/>
      <c r="DW76" s="17"/>
      <c r="DX76" s="17"/>
      <c r="DY76" s="47" t="str">
        <f t="shared" si="132"/>
        <v/>
      </c>
      <c r="DZ76" s="47" t="str">
        <f t="shared" si="132"/>
        <v/>
      </c>
      <c r="EA76" s="47" t="str">
        <f t="shared" si="132"/>
        <v/>
      </c>
      <c r="EB76" s="47" t="str">
        <f t="shared" si="132"/>
        <v/>
      </c>
      <c r="EC76" s="49" t="str">
        <f t="shared" si="132"/>
        <v/>
      </c>
      <c r="ED76" s="49" t="str">
        <f t="shared" si="132"/>
        <v/>
      </c>
      <c r="EE76" s="47" t="str">
        <f t="shared" si="132"/>
        <v/>
      </c>
      <c r="EF76" s="47" t="str">
        <f t="shared" si="132"/>
        <v/>
      </c>
      <c r="EG76" s="47" t="str">
        <f t="shared" si="132"/>
        <v/>
      </c>
      <c r="EH76" s="6">
        <f t="shared" si="16"/>
        <v>0</v>
      </c>
      <c r="EI76" s="6">
        <f t="shared" si="17"/>
        <v>0</v>
      </c>
      <c r="EJ76" s="2" t="str">
        <f t="shared" si="18"/>
        <v/>
      </c>
      <c r="EK76" s="2" t="str">
        <f t="shared" si="19"/>
        <v/>
      </c>
      <c r="EL76" s="2" t="str">
        <f t="shared" si="127"/>
        <v/>
      </c>
      <c r="EM76" s="2" t="str">
        <f t="shared" si="21"/>
        <v/>
      </c>
      <c r="EN76" s="2" t="str">
        <f t="shared" si="22"/>
        <v/>
      </c>
      <c r="EO76" s="2">
        <f t="shared" si="23"/>
        <v>0</v>
      </c>
      <c r="EP76" s="2">
        <f t="shared" si="111"/>
        <v>0</v>
      </c>
      <c r="EQ76" s="2"/>
      <c r="ER76" s="2"/>
      <c r="ES76" s="2"/>
      <c r="ET76" s="2"/>
      <c r="EU76" s="2"/>
      <c r="EV76" s="2"/>
      <c r="EW76" s="2">
        <f t="shared" si="24"/>
        <v>0</v>
      </c>
      <c r="EX76" s="2">
        <f t="shared" si="25"/>
        <v>0</v>
      </c>
      <c r="EY76" s="2">
        <f t="shared" si="112"/>
        <v>0</v>
      </c>
      <c r="EZ76" s="2">
        <f t="shared" si="26"/>
        <v>0</v>
      </c>
      <c r="FA76" s="2">
        <f t="shared" si="27"/>
        <v>0</v>
      </c>
      <c r="FB76" s="59"/>
      <c r="FC76" s="2">
        <f t="shared" si="28"/>
        <v>0</v>
      </c>
      <c r="FD76" s="2">
        <f t="shared" si="113"/>
        <v>0</v>
      </c>
      <c r="FE76" s="3">
        <f t="shared" si="126"/>
        <v>0</v>
      </c>
      <c r="FF76" s="3">
        <f t="shared" si="114"/>
        <v>0</v>
      </c>
      <c r="FG76" s="3">
        <f t="shared" si="115"/>
        <v>0</v>
      </c>
      <c r="FH76" s="3">
        <f t="shared" si="29"/>
        <v>0</v>
      </c>
      <c r="FI76" s="67">
        <f t="shared" si="30"/>
        <v>0</v>
      </c>
      <c r="FJ76" s="3">
        <f t="shared" si="31"/>
        <v>0</v>
      </c>
      <c r="FK76" s="3">
        <f t="shared" si="32"/>
        <v>0</v>
      </c>
      <c r="FL76" s="3">
        <f t="shared" si="116"/>
        <v>0</v>
      </c>
      <c r="FM76" s="3">
        <f t="shared" si="117"/>
        <v>0</v>
      </c>
      <c r="FN76" s="3">
        <f t="shared" si="118"/>
        <v>0</v>
      </c>
      <c r="FO76" s="2">
        <f t="shared" si="33"/>
        <v>0</v>
      </c>
      <c r="FP76" s="2">
        <f t="shared" si="34"/>
        <v>0</v>
      </c>
      <c r="FQ76" s="2">
        <f t="shared" si="119"/>
        <v>0</v>
      </c>
      <c r="FR76" s="6" t="str">
        <f>IF(A76=1,1,IF(DW76="","",COUNTA($DW$31:DW76)+1))</f>
        <v/>
      </c>
      <c r="FS76" s="6" t="str">
        <f t="shared" si="35"/>
        <v/>
      </c>
      <c r="FT76" s="43">
        <f t="shared" si="120"/>
        <v>0</v>
      </c>
      <c r="FU76" s="23">
        <f t="shared" si="121"/>
        <v>0</v>
      </c>
      <c r="FV76" s="21">
        <f t="shared" si="122"/>
        <v>0</v>
      </c>
    </row>
    <row r="77" spans="1:178">
      <c r="A77" s="4" t="str">
        <f t="shared" si="36"/>
        <v/>
      </c>
      <c r="B77" s="33"/>
      <c r="C77" s="33"/>
      <c r="D77" s="33"/>
      <c r="E77" s="33"/>
      <c r="F77" s="33"/>
      <c r="G77" s="11" t="str">
        <f t="shared" si="2"/>
        <v/>
      </c>
      <c r="H77" s="3" t="str">
        <f t="shared" si="37"/>
        <v/>
      </c>
      <c r="I77" s="3" t="str">
        <f t="shared" si="3"/>
        <v/>
      </c>
      <c r="J77" s="3" t="str">
        <f t="shared" si="38"/>
        <v/>
      </c>
      <c r="K77" s="3" t="str">
        <f t="shared" si="4"/>
        <v/>
      </c>
      <c r="L77" s="2" t="str">
        <f t="shared" si="5"/>
        <v/>
      </c>
      <c r="M77" s="8" t="str">
        <f t="shared" si="39"/>
        <v/>
      </c>
      <c r="N77" s="8" t="str">
        <f t="shared" si="6"/>
        <v/>
      </c>
      <c r="O77" s="8" t="str">
        <f t="shared" si="40"/>
        <v/>
      </c>
      <c r="P77" s="8" t="str">
        <f t="shared" si="7"/>
        <v/>
      </c>
      <c r="Q77" s="2" t="str">
        <f t="shared" si="8"/>
        <v/>
      </c>
      <c r="R77" s="3" t="str">
        <f t="shared" si="9"/>
        <v/>
      </c>
      <c r="S77" s="3" t="str">
        <f t="shared" si="10"/>
        <v/>
      </c>
      <c r="T77" s="3" t="str">
        <f t="shared" si="41"/>
        <v/>
      </c>
      <c r="U77" s="8" t="str">
        <f t="shared" si="11"/>
        <v/>
      </c>
      <c r="V77" s="2" t="str">
        <f t="shared" si="12"/>
        <v/>
      </c>
      <c r="W77" s="2" t="str">
        <f t="shared" si="13"/>
        <v/>
      </c>
      <c r="X77" s="2" t="str">
        <f t="shared" si="123"/>
        <v/>
      </c>
      <c r="Y77" s="2" t="str">
        <f t="shared" si="14"/>
        <v/>
      </c>
      <c r="Z77" s="46" t="str">
        <f t="shared" si="42"/>
        <v/>
      </c>
      <c r="AA77" s="46" t="str">
        <f t="shared" si="43"/>
        <v/>
      </c>
      <c r="AB77" s="47"/>
      <c r="AC77" s="46" t="str">
        <f t="shared" si="44"/>
        <v/>
      </c>
      <c r="AD77" s="47" t="str">
        <f t="shared" si="128"/>
        <v/>
      </c>
      <c r="AE77" s="48" t="str">
        <f t="shared" si="46"/>
        <v/>
      </c>
      <c r="AF77" s="49" t="str">
        <f t="shared" si="130"/>
        <v/>
      </c>
      <c r="AG77" s="49" t="str">
        <f t="shared" si="130"/>
        <v/>
      </c>
      <c r="AH77" s="49" t="str">
        <f t="shared" si="130"/>
        <v/>
      </c>
      <c r="AI77" s="47" t="str">
        <f t="shared" si="130"/>
        <v/>
      </c>
      <c r="AJ77" s="47" t="str">
        <f t="shared" si="130"/>
        <v/>
      </c>
      <c r="AK77" s="46" t="str">
        <f t="shared" si="130"/>
        <v/>
      </c>
      <c r="AL77" s="47"/>
      <c r="AM77" s="53" t="str">
        <f t="shared" si="48"/>
        <v/>
      </c>
      <c r="AN77" s="50" t="str">
        <f t="shared" si="49"/>
        <v/>
      </c>
      <c r="AO77" s="53" t="s">
        <v>84</v>
      </c>
      <c r="AP77" s="52" t="str">
        <f t="shared" si="50"/>
        <v/>
      </c>
      <c r="AQ77" s="52" t="str">
        <f t="shared" si="51"/>
        <v/>
      </c>
      <c r="AR77" s="47">
        <f t="shared" si="52"/>
        <v>0</v>
      </c>
      <c r="AS77" s="53" t="str">
        <f t="shared" si="53"/>
        <v/>
      </c>
      <c r="AT77" s="52" t="str">
        <f t="shared" si="54"/>
        <v/>
      </c>
      <c r="AU77" s="9" t="str">
        <f t="shared" si="55"/>
        <v/>
      </c>
      <c r="AV77" s="9" t="str">
        <f t="shared" si="56"/>
        <v/>
      </c>
      <c r="AW77" s="12" t="str">
        <f t="shared" si="57"/>
        <v/>
      </c>
      <c r="AX77" s="9" t="str">
        <f t="shared" si="58"/>
        <v/>
      </c>
      <c r="AY77" s="12" t="str">
        <f t="shared" si="59"/>
        <v/>
      </c>
      <c r="AZ77" s="10" t="str">
        <f t="shared" si="60"/>
        <v/>
      </c>
      <c r="BA77" s="10" t="str">
        <f t="shared" si="61"/>
        <v/>
      </c>
      <c r="BB77" s="10" t="str">
        <f t="shared" si="62"/>
        <v/>
      </c>
      <c r="BC77" s="10" t="str">
        <f t="shared" si="63"/>
        <v/>
      </c>
      <c r="BD77" s="10" t="str">
        <f t="shared" si="64"/>
        <v/>
      </c>
      <c r="BE77" s="12" t="str">
        <f t="shared" si="65"/>
        <v/>
      </c>
      <c r="BF77" s="9" t="str">
        <f t="shared" si="66"/>
        <v/>
      </c>
      <c r="BG77" s="9" t="str">
        <f t="shared" si="67"/>
        <v/>
      </c>
      <c r="BH77" s="7" t="str">
        <f t="shared" si="68"/>
        <v/>
      </c>
      <c r="BI77" s="7" t="str">
        <f t="shared" si="69"/>
        <v/>
      </c>
      <c r="BJ77" s="12" t="str">
        <f t="shared" si="70"/>
        <v/>
      </c>
      <c r="BK77" s="80" t="str">
        <f t="shared" si="71"/>
        <v/>
      </c>
      <c r="BL77" s="7" t="str">
        <f t="shared" si="72"/>
        <v/>
      </c>
      <c r="BM77" s="7" t="str">
        <f t="shared" si="124"/>
        <v/>
      </c>
      <c r="BN77" s="12" t="str">
        <f t="shared" si="73"/>
        <v/>
      </c>
      <c r="BO77" s="9" t="str">
        <f t="shared" si="74"/>
        <v/>
      </c>
      <c r="BP77" s="2" t="str">
        <f t="shared" si="75"/>
        <v/>
      </c>
      <c r="BQ77" s="2" t="str">
        <f t="shared" si="76"/>
        <v/>
      </c>
      <c r="BR77" s="20" t="str">
        <f t="shared" si="135"/>
        <v/>
      </c>
      <c r="BS77" s="20" t="str">
        <f t="shared" si="135"/>
        <v/>
      </c>
      <c r="BT77" s="20" t="str">
        <f t="shared" si="135"/>
        <v/>
      </c>
      <c r="BU77" s="86" t="str">
        <f t="shared" si="78"/>
        <v/>
      </c>
      <c r="BV77" s="86" t="str">
        <f t="shared" si="79"/>
        <v/>
      </c>
      <c r="BW77" s="20" t="str">
        <f t="shared" si="135"/>
        <v/>
      </c>
      <c r="BX77" s="86" t="str">
        <f t="shared" si="135"/>
        <v/>
      </c>
      <c r="BY77" s="86" t="str">
        <f t="shared" si="135"/>
        <v/>
      </c>
      <c r="BZ77" s="86" t="str">
        <f t="shared" si="135"/>
        <v/>
      </c>
      <c r="CA77" s="86" t="str">
        <f t="shared" si="135"/>
        <v/>
      </c>
      <c r="CB77" s="86" t="str">
        <f t="shared" si="135"/>
        <v/>
      </c>
      <c r="CC77" s="86" t="str">
        <f t="shared" si="135"/>
        <v/>
      </c>
      <c r="CD77" s="86" t="str">
        <f t="shared" si="135"/>
        <v/>
      </c>
      <c r="CE77" s="20" t="str">
        <f t="shared" si="125"/>
        <v/>
      </c>
      <c r="CF77" s="14" t="str">
        <f t="shared" si="81"/>
        <v/>
      </c>
      <c r="CG77" s="14" t="str">
        <f t="shared" si="82"/>
        <v/>
      </c>
      <c r="CH77" s="8">
        <f t="shared" si="83"/>
        <v>0</v>
      </c>
      <c r="CI77" s="9" t="str">
        <f t="shared" si="84"/>
        <v/>
      </c>
      <c r="CJ77" s="9" t="str">
        <f t="shared" si="85"/>
        <v/>
      </c>
      <c r="CK77" s="9" t="str">
        <f t="shared" si="86"/>
        <v/>
      </c>
      <c r="CL77" s="9" t="str">
        <f t="shared" si="87"/>
        <v/>
      </c>
      <c r="CM77" s="9" t="str">
        <f t="shared" si="88"/>
        <v/>
      </c>
      <c r="CN77" s="9" t="str">
        <f t="shared" si="89"/>
        <v/>
      </c>
      <c r="CO77" s="9" t="str">
        <f t="shared" si="133"/>
        <v/>
      </c>
      <c r="CP77" s="9" t="str">
        <f t="shared" si="133"/>
        <v/>
      </c>
      <c r="CQ77" s="9" t="str">
        <f t="shared" si="133"/>
        <v/>
      </c>
      <c r="CR77" s="9" t="str">
        <f t="shared" si="133"/>
        <v/>
      </c>
      <c r="CS77" s="9" t="str">
        <f t="shared" si="133"/>
        <v/>
      </c>
      <c r="CT77" s="9" t="str">
        <f t="shared" si="133"/>
        <v/>
      </c>
      <c r="CU77" s="9" t="str">
        <f t="shared" si="133"/>
        <v/>
      </c>
      <c r="CV77" s="9" t="str">
        <f t="shared" si="91"/>
        <v/>
      </c>
      <c r="CW77" s="9" t="str">
        <f t="shared" si="134"/>
        <v/>
      </c>
      <c r="CX77" s="9" t="str">
        <f t="shared" si="134"/>
        <v/>
      </c>
      <c r="CY77" s="9" t="str">
        <f t="shared" si="134"/>
        <v/>
      </c>
      <c r="CZ77" s="9" t="str">
        <f t="shared" si="134"/>
        <v/>
      </c>
      <c r="DA77" s="9" t="str">
        <f t="shared" si="134"/>
        <v/>
      </c>
      <c r="DB77" s="9" t="str">
        <f t="shared" si="134"/>
        <v/>
      </c>
      <c r="DC77" s="9" t="str">
        <f t="shared" si="134"/>
        <v/>
      </c>
      <c r="DD77" s="2" t="str">
        <f t="shared" si="93"/>
        <v/>
      </c>
      <c r="DE77" s="2" t="str">
        <f t="shared" si="94"/>
        <v/>
      </c>
      <c r="DF77" s="2" t="str">
        <f t="shared" si="95"/>
        <v/>
      </c>
      <c r="DG77" s="2" t="str">
        <f t="shared" si="96"/>
        <v/>
      </c>
      <c r="DH77" s="2" t="str">
        <f t="shared" si="97"/>
        <v/>
      </c>
      <c r="DI77" s="2" t="str">
        <f t="shared" si="98"/>
        <v/>
      </c>
      <c r="DJ77" s="2" t="str">
        <f t="shared" si="99"/>
        <v/>
      </c>
      <c r="DK77" s="2" t="str">
        <f t="shared" si="100"/>
        <v/>
      </c>
      <c r="DL77" s="16" t="str">
        <f t="shared" si="101"/>
        <v/>
      </c>
      <c r="DM77" s="16" t="str">
        <f t="shared" si="102"/>
        <v/>
      </c>
      <c r="DN77" s="16" t="str">
        <f t="shared" si="103"/>
        <v/>
      </c>
      <c r="DO77" s="72" t="str">
        <f t="shared" si="104"/>
        <v/>
      </c>
      <c r="DP77" s="16" t="str">
        <f t="shared" si="105"/>
        <v/>
      </c>
      <c r="DQ77" s="16" t="str">
        <f t="shared" si="106"/>
        <v/>
      </c>
      <c r="DR77" s="2" t="str">
        <f t="shared" si="107"/>
        <v/>
      </c>
      <c r="DS77" s="2" t="str">
        <f t="shared" si="108"/>
        <v/>
      </c>
      <c r="DT77" s="2" t="str">
        <f t="shared" si="109"/>
        <v/>
      </c>
      <c r="DU77" s="2" t="str">
        <f t="shared" si="110"/>
        <v/>
      </c>
      <c r="DV77" s="15"/>
      <c r="DW77" s="17"/>
      <c r="DX77" s="17"/>
      <c r="DY77" s="47" t="str">
        <f t="shared" si="132"/>
        <v/>
      </c>
      <c r="DZ77" s="47" t="str">
        <f t="shared" si="132"/>
        <v/>
      </c>
      <c r="EA77" s="47" t="str">
        <f t="shared" si="132"/>
        <v/>
      </c>
      <c r="EB77" s="47" t="str">
        <f t="shared" si="132"/>
        <v/>
      </c>
      <c r="EC77" s="49" t="str">
        <f t="shared" si="132"/>
        <v/>
      </c>
      <c r="ED77" s="49" t="str">
        <f t="shared" si="132"/>
        <v/>
      </c>
      <c r="EE77" s="47" t="str">
        <f t="shared" si="132"/>
        <v/>
      </c>
      <c r="EF77" s="47" t="str">
        <f t="shared" si="132"/>
        <v/>
      </c>
      <c r="EG77" s="47" t="str">
        <f t="shared" si="132"/>
        <v/>
      </c>
      <c r="EH77" s="6">
        <f t="shared" si="16"/>
        <v>0</v>
      </c>
      <c r="EI77" s="6">
        <f t="shared" si="17"/>
        <v>0</v>
      </c>
      <c r="EJ77" s="2" t="str">
        <f t="shared" si="18"/>
        <v/>
      </c>
      <c r="EK77" s="2" t="str">
        <f t="shared" si="19"/>
        <v/>
      </c>
      <c r="EL77" s="2" t="str">
        <f t="shared" si="127"/>
        <v/>
      </c>
      <c r="EM77" s="2" t="str">
        <f t="shared" si="21"/>
        <v/>
      </c>
      <c r="EN77" s="2" t="str">
        <f t="shared" si="22"/>
        <v/>
      </c>
      <c r="EO77" s="2">
        <f t="shared" si="23"/>
        <v>0</v>
      </c>
      <c r="EP77" s="2">
        <f t="shared" si="111"/>
        <v>0</v>
      </c>
      <c r="EQ77" s="2"/>
      <c r="ER77" s="2"/>
      <c r="ES77" s="2"/>
      <c r="ET77" s="2"/>
      <c r="EU77" s="2"/>
      <c r="EV77" s="2"/>
      <c r="EW77" s="2">
        <f t="shared" si="24"/>
        <v>0</v>
      </c>
      <c r="EX77" s="2">
        <f t="shared" si="25"/>
        <v>0</v>
      </c>
      <c r="EY77" s="2">
        <f t="shared" si="112"/>
        <v>0</v>
      </c>
      <c r="EZ77" s="2">
        <f t="shared" si="26"/>
        <v>0</v>
      </c>
      <c r="FA77" s="2">
        <f t="shared" si="27"/>
        <v>0</v>
      </c>
      <c r="FB77" s="59"/>
      <c r="FC77" s="2">
        <f t="shared" si="28"/>
        <v>0</v>
      </c>
      <c r="FD77" s="2">
        <f t="shared" si="113"/>
        <v>0</v>
      </c>
      <c r="FE77" s="3">
        <f t="shared" si="126"/>
        <v>0</v>
      </c>
      <c r="FF77" s="3">
        <f t="shared" si="114"/>
        <v>0</v>
      </c>
      <c r="FG77" s="3">
        <f t="shared" si="115"/>
        <v>0</v>
      </c>
      <c r="FH77" s="3">
        <f t="shared" si="29"/>
        <v>0</v>
      </c>
      <c r="FI77" s="67">
        <f t="shared" si="30"/>
        <v>0</v>
      </c>
      <c r="FJ77" s="3">
        <f t="shared" si="31"/>
        <v>0</v>
      </c>
      <c r="FK77" s="3">
        <f t="shared" si="32"/>
        <v>0</v>
      </c>
      <c r="FL77" s="3">
        <f t="shared" si="116"/>
        <v>0</v>
      </c>
      <c r="FM77" s="3">
        <f t="shared" si="117"/>
        <v>0</v>
      </c>
      <c r="FN77" s="3">
        <f t="shared" si="118"/>
        <v>0</v>
      </c>
      <c r="FO77" s="2">
        <f t="shared" si="33"/>
        <v>0</v>
      </c>
      <c r="FP77" s="2">
        <f t="shared" si="34"/>
        <v>0</v>
      </c>
      <c r="FQ77" s="2">
        <f t="shared" si="119"/>
        <v>0</v>
      </c>
      <c r="FR77" s="6" t="str">
        <f>IF(A77=1,1,IF(DW77="","",COUNTA($DW$31:DW77)+1))</f>
        <v/>
      </c>
      <c r="FS77" s="6" t="str">
        <f t="shared" si="35"/>
        <v/>
      </c>
      <c r="FT77" s="43">
        <f t="shared" si="120"/>
        <v>0</v>
      </c>
      <c r="FU77" s="23">
        <f t="shared" si="121"/>
        <v>0</v>
      </c>
      <c r="FV77" s="21">
        <f t="shared" si="122"/>
        <v>0</v>
      </c>
    </row>
    <row r="78" spans="1:178">
      <c r="A78" s="4" t="str">
        <f t="shared" si="36"/>
        <v/>
      </c>
      <c r="B78" s="33"/>
      <c r="C78" s="33"/>
      <c r="D78" s="33"/>
      <c r="E78" s="33"/>
      <c r="F78" s="33"/>
      <c r="G78" s="11" t="str">
        <f t="shared" si="2"/>
        <v/>
      </c>
      <c r="H78" s="3" t="str">
        <f t="shared" si="37"/>
        <v/>
      </c>
      <c r="I78" s="3" t="str">
        <f t="shared" si="3"/>
        <v/>
      </c>
      <c r="J78" s="3" t="str">
        <f t="shared" si="38"/>
        <v/>
      </c>
      <c r="K78" s="3" t="str">
        <f t="shared" si="4"/>
        <v/>
      </c>
      <c r="L78" s="2" t="str">
        <f t="shared" si="5"/>
        <v/>
      </c>
      <c r="M78" s="8" t="str">
        <f t="shared" si="39"/>
        <v/>
      </c>
      <c r="N78" s="8" t="str">
        <f t="shared" si="6"/>
        <v/>
      </c>
      <c r="O78" s="8" t="str">
        <f t="shared" si="40"/>
        <v/>
      </c>
      <c r="P78" s="8" t="str">
        <f t="shared" si="7"/>
        <v/>
      </c>
      <c r="Q78" s="2" t="str">
        <f t="shared" si="8"/>
        <v/>
      </c>
      <c r="R78" s="3" t="str">
        <f t="shared" si="9"/>
        <v/>
      </c>
      <c r="S78" s="3" t="str">
        <f t="shared" si="10"/>
        <v/>
      </c>
      <c r="T78" s="3" t="str">
        <f t="shared" si="41"/>
        <v/>
      </c>
      <c r="U78" s="8" t="str">
        <f t="shared" si="11"/>
        <v/>
      </c>
      <c r="V78" s="2" t="str">
        <f t="shared" si="12"/>
        <v/>
      </c>
      <c r="W78" s="2" t="str">
        <f t="shared" si="13"/>
        <v/>
      </c>
      <c r="X78" s="2" t="str">
        <f t="shared" si="123"/>
        <v/>
      </c>
      <c r="Y78" s="2" t="str">
        <f t="shared" si="14"/>
        <v/>
      </c>
      <c r="Z78" s="46" t="str">
        <f t="shared" si="42"/>
        <v/>
      </c>
      <c r="AA78" s="46" t="str">
        <f t="shared" si="43"/>
        <v/>
      </c>
      <c r="AB78" s="47"/>
      <c r="AC78" s="46" t="str">
        <f t="shared" si="44"/>
        <v/>
      </c>
      <c r="AD78" s="47" t="str">
        <f t="shared" si="128"/>
        <v/>
      </c>
      <c r="AE78" s="48" t="str">
        <f t="shared" si="46"/>
        <v/>
      </c>
      <c r="AF78" s="49" t="str">
        <f t="shared" si="130"/>
        <v/>
      </c>
      <c r="AG78" s="49" t="str">
        <f t="shared" si="130"/>
        <v/>
      </c>
      <c r="AH78" s="49" t="str">
        <f t="shared" si="130"/>
        <v/>
      </c>
      <c r="AI78" s="47" t="str">
        <f t="shared" si="130"/>
        <v/>
      </c>
      <c r="AJ78" s="47" t="str">
        <f t="shared" si="130"/>
        <v/>
      </c>
      <c r="AK78" s="46" t="str">
        <f t="shared" si="130"/>
        <v/>
      </c>
      <c r="AL78" s="47"/>
      <c r="AM78" s="53" t="str">
        <f t="shared" si="48"/>
        <v/>
      </c>
      <c r="AN78" s="50" t="str">
        <f t="shared" si="49"/>
        <v/>
      </c>
      <c r="AO78" s="53" t="s">
        <v>84</v>
      </c>
      <c r="AP78" s="52" t="str">
        <f t="shared" si="50"/>
        <v/>
      </c>
      <c r="AQ78" s="52" t="str">
        <f t="shared" si="51"/>
        <v/>
      </c>
      <c r="AR78" s="47">
        <f t="shared" si="52"/>
        <v>0</v>
      </c>
      <c r="AS78" s="53" t="str">
        <f t="shared" si="53"/>
        <v/>
      </c>
      <c r="AT78" s="52" t="str">
        <f t="shared" si="54"/>
        <v/>
      </c>
      <c r="AU78" s="9" t="str">
        <f t="shared" si="55"/>
        <v/>
      </c>
      <c r="AV78" s="9" t="str">
        <f t="shared" si="56"/>
        <v/>
      </c>
      <c r="AW78" s="12" t="str">
        <f t="shared" si="57"/>
        <v/>
      </c>
      <c r="AX78" s="9" t="str">
        <f t="shared" si="58"/>
        <v/>
      </c>
      <c r="AY78" s="12" t="str">
        <f t="shared" si="59"/>
        <v/>
      </c>
      <c r="AZ78" s="10" t="str">
        <f t="shared" si="60"/>
        <v/>
      </c>
      <c r="BA78" s="10" t="str">
        <f t="shared" si="61"/>
        <v/>
      </c>
      <c r="BB78" s="10" t="str">
        <f t="shared" si="62"/>
        <v/>
      </c>
      <c r="BC78" s="10" t="str">
        <f t="shared" si="63"/>
        <v/>
      </c>
      <c r="BD78" s="10" t="str">
        <f t="shared" si="64"/>
        <v/>
      </c>
      <c r="BE78" s="12" t="str">
        <f t="shared" si="65"/>
        <v/>
      </c>
      <c r="BF78" s="9" t="str">
        <f t="shared" si="66"/>
        <v/>
      </c>
      <c r="BG78" s="9" t="str">
        <f t="shared" si="67"/>
        <v/>
      </c>
      <c r="BH78" s="7" t="str">
        <f t="shared" si="68"/>
        <v/>
      </c>
      <c r="BI78" s="7" t="str">
        <f t="shared" si="69"/>
        <v/>
      </c>
      <c r="BJ78" s="12" t="str">
        <f t="shared" si="70"/>
        <v/>
      </c>
      <c r="BK78" s="80" t="str">
        <f t="shared" si="71"/>
        <v/>
      </c>
      <c r="BL78" s="7" t="str">
        <f t="shared" si="72"/>
        <v/>
      </c>
      <c r="BM78" s="7" t="str">
        <f t="shared" si="124"/>
        <v/>
      </c>
      <c r="BN78" s="12" t="str">
        <f t="shared" si="73"/>
        <v/>
      </c>
      <c r="BO78" s="9" t="str">
        <f t="shared" si="74"/>
        <v/>
      </c>
      <c r="BP78" s="2" t="str">
        <f t="shared" si="75"/>
        <v/>
      </c>
      <c r="BQ78" s="2" t="str">
        <f t="shared" si="76"/>
        <v/>
      </c>
      <c r="BR78" s="20" t="str">
        <f t="shared" si="135"/>
        <v/>
      </c>
      <c r="BS78" s="20" t="str">
        <f t="shared" si="135"/>
        <v/>
      </c>
      <c r="BT78" s="20" t="str">
        <f t="shared" si="135"/>
        <v/>
      </c>
      <c r="BU78" s="86" t="str">
        <f t="shared" si="78"/>
        <v/>
      </c>
      <c r="BV78" s="86" t="str">
        <f t="shared" si="79"/>
        <v/>
      </c>
      <c r="BW78" s="20" t="str">
        <f t="shared" si="135"/>
        <v/>
      </c>
      <c r="BX78" s="86" t="str">
        <f t="shared" si="135"/>
        <v/>
      </c>
      <c r="BY78" s="86" t="str">
        <f t="shared" si="135"/>
        <v/>
      </c>
      <c r="BZ78" s="86" t="str">
        <f t="shared" si="135"/>
        <v/>
      </c>
      <c r="CA78" s="86" t="str">
        <f t="shared" si="135"/>
        <v/>
      </c>
      <c r="CB78" s="86" t="str">
        <f t="shared" si="135"/>
        <v/>
      </c>
      <c r="CC78" s="86" t="str">
        <f t="shared" si="135"/>
        <v/>
      </c>
      <c r="CD78" s="86" t="str">
        <f t="shared" si="135"/>
        <v/>
      </c>
      <c r="CE78" s="20" t="str">
        <f t="shared" si="125"/>
        <v/>
      </c>
      <c r="CF78" s="14" t="str">
        <f t="shared" si="81"/>
        <v/>
      </c>
      <c r="CG78" s="14" t="str">
        <f t="shared" si="82"/>
        <v/>
      </c>
      <c r="CH78" s="8">
        <f t="shared" si="83"/>
        <v>0</v>
      </c>
      <c r="CI78" s="9" t="str">
        <f t="shared" si="84"/>
        <v/>
      </c>
      <c r="CJ78" s="9" t="str">
        <f t="shared" si="85"/>
        <v/>
      </c>
      <c r="CK78" s="9" t="str">
        <f t="shared" si="86"/>
        <v/>
      </c>
      <c r="CL78" s="9" t="str">
        <f t="shared" si="87"/>
        <v/>
      </c>
      <c r="CM78" s="9" t="str">
        <f t="shared" si="88"/>
        <v/>
      </c>
      <c r="CN78" s="9" t="str">
        <f t="shared" si="89"/>
        <v/>
      </c>
      <c r="CO78" s="9" t="str">
        <f t="shared" si="133"/>
        <v/>
      </c>
      <c r="CP78" s="9" t="str">
        <f t="shared" si="133"/>
        <v/>
      </c>
      <c r="CQ78" s="9" t="str">
        <f t="shared" si="133"/>
        <v/>
      </c>
      <c r="CR78" s="9" t="str">
        <f t="shared" si="133"/>
        <v/>
      </c>
      <c r="CS78" s="9" t="str">
        <f t="shared" si="133"/>
        <v/>
      </c>
      <c r="CT78" s="9" t="str">
        <f t="shared" si="133"/>
        <v/>
      </c>
      <c r="CU78" s="9" t="str">
        <f t="shared" si="133"/>
        <v/>
      </c>
      <c r="CV78" s="9" t="str">
        <f t="shared" si="91"/>
        <v/>
      </c>
      <c r="CW78" s="9" t="str">
        <f t="shared" si="134"/>
        <v/>
      </c>
      <c r="CX78" s="9" t="str">
        <f t="shared" si="134"/>
        <v/>
      </c>
      <c r="CY78" s="9" t="str">
        <f t="shared" si="134"/>
        <v/>
      </c>
      <c r="CZ78" s="9" t="str">
        <f t="shared" si="134"/>
        <v/>
      </c>
      <c r="DA78" s="9" t="str">
        <f t="shared" si="134"/>
        <v/>
      </c>
      <c r="DB78" s="9" t="str">
        <f t="shared" si="134"/>
        <v/>
      </c>
      <c r="DC78" s="9" t="str">
        <f t="shared" si="134"/>
        <v/>
      </c>
      <c r="DD78" s="2" t="str">
        <f t="shared" si="93"/>
        <v/>
      </c>
      <c r="DE78" s="2" t="str">
        <f t="shared" si="94"/>
        <v/>
      </c>
      <c r="DF78" s="2" t="str">
        <f t="shared" si="95"/>
        <v/>
      </c>
      <c r="DG78" s="2" t="str">
        <f t="shared" si="96"/>
        <v/>
      </c>
      <c r="DH78" s="2" t="str">
        <f t="shared" si="97"/>
        <v/>
      </c>
      <c r="DI78" s="2" t="str">
        <f t="shared" si="98"/>
        <v/>
      </c>
      <c r="DJ78" s="2" t="str">
        <f t="shared" si="99"/>
        <v/>
      </c>
      <c r="DK78" s="2" t="str">
        <f t="shared" si="100"/>
        <v/>
      </c>
      <c r="DL78" s="16" t="str">
        <f t="shared" si="101"/>
        <v/>
      </c>
      <c r="DM78" s="16" t="str">
        <f t="shared" si="102"/>
        <v/>
      </c>
      <c r="DN78" s="16" t="str">
        <f t="shared" si="103"/>
        <v/>
      </c>
      <c r="DO78" s="72" t="str">
        <f t="shared" si="104"/>
        <v/>
      </c>
      <c r="DP78" s="16" t="str">
        <f t="shared" si="105"/>
        <v/>
      </c>
      <c r="DQ78" s="16" t="str">
        <f t="shared" si="106"/>
        <v/>
      </c>
      <c r="DR78" s="2" t="str">
        <f t="shared" si="107"/>
        <v/>
      </c>
      <c r="DS78" s="2" t="str">
        <f t="shared" si="108"/>
        <v/>
      </c>
      <c r="DT78" s="2" t="str">
        <f t="shared" si="109"/>
        <v/>
      </c>
      <c r="DU78" s="2" t="str">
        <f t="shared" si="110"/>
        <v/>
      </c>
      <c r="DV78" s="15"/>
      <c r="DW78" s="18"/>
      <c r="DX78" s="17"/>
      <c r="DY78" s="47" t="str">
        <f t="shared" si="132"/>
        <v/>
      </c>
      <c r="DZ78" s="47" t="str">
        <f t="shared" si="132"/>
        <v/>
      </c>
      <c r="EA78" s="47" t="str">
        <f t="shared" si="132"/>
        <v/>
      </c>
      <c r="EB78" s="47" t="str">
        <f t="shared" si="132"/>
        <v/>
      </c>
      <c r="EC78" s="49" t="str">
        <f t="shared" si="132"/>
        <v/>
      </c>
      <c r="ED78" s="49" t="str">
        <f t="shared" si="132"/>
        <v/>
      </c>
      <c r="EE78" s="47" t="str">
        <f t="shared" si="132"/>
        <v/>
      </c>
      <c r="EF78" s="47" t="str">
        <f t="shared" si="132"/>
        <v/>
      </c>
      <c r="EG78" s="47" t="str">
        <f t="shared" si="132"/>
        <v/>
      </c>
      <c r="EH78" s="6">
        <f t="shared" si="16"/>
        <v>0</v>
      </c>
      <c r="EI78" s="6">
        <f t="shared" si="17"/>
        <v>0</v>
      </c>
      <c r="EJ78" s="2" t="str">
        <f t="shared" si="18"/>
        <v/>
      </c>
      <c r="EK78" s="2" t="str">
        <f t="shared" si="19"/>
        <v/>
      </c>
      <c r="EL78" s="2" t="str">
        <f t="shared" si="127"/>
        <v/>
      </c>
      <c r="EM78" s="2" t="str">
        <f t="shared" si="21"/>
        <v/>
      </c>
      <c r="EN78" s="2" t="str">
        <f t="shared" si="22"/>
        <v/>
      </c>
      <c r="EO78" s="2">
        <f t="shared" si="23"/>
        <v>0</v>
      </c>
      <c r="EP78" s="2">
        <f t="shared" si="111"/>
        <v>0</v>
      </c>
      <c r="EQ78" s="2"/>
      <c r="ER78" s="2"/>
      <c r="ES78" s="2"/>
      <c r="ET78" s="2"/>
      <c r="EU78" s="2"/>
      <c r="EV78" s="2"/>
      <c r="EW78" s="2">
        <f t="shared" si="24"/>
        <v>0</v>
      </c>
      <c r="EX78" s="2">
        <f t="shared" si="25"/>
        <v>0</v>
      </c>
      <c r="EY78" s="2">
        <f t="shared" si="112"/>
        <v>0</v>
      </c>
      <c r="EZ78" s="2">
        <f t="shared" si="26"/>
        <v>0</v>
      </c>
      <c r="FA78" s="2">
        <f t="shared" si="27"/>
        <v>0</v>
      </c>
      <c r="FB78" s="59"/>
      <c r="FC78" s="2">
        <f t="shared" si="28"/>
        <v>0</v>
      </c>
      <c r="FD78" s="2">
        <f t="shared" si="113"/>
        <v>0</v>
      </c>
      <c r="FE78" s="3">
        <f t="shared" si="126"/>
        <v>0</v>
      </c>
      <c r="FF78" s="3">
        <f t="shared" si="114"/>
        <v>0</v>
      </c>
      <c r="FG78" s="3">
        <f t="shared" si="115"/>
        <v>0</v>
      </c>
      <c r="FH78" s="3">
        <f t="shared" si="29"/>
        <v>0</v>
      </c>
      <c r="FI78" s="67">
        <f t="shared" si="30"/>
        <v>0</v>
      </c>
      <c r="FJ78" s="3">
        <f t="shared" si="31"/>
        <v>0</v>
      </c>
      <c r="FK78" s="3">
        <f t="shared" si="32"/>
        <v>0</v>
      </c>
      <c r="FL78" s="3">
        <f t="shared" si="116"/>
        <v>0</v>
      </c>
      <c r="FM78" s="3">
        <f t="shared" si="117"/>
        <v>0</v>
      </c>
      <c r="FN78" s="3">
        <f t="shared" si="118"/>
        <v>0</v>
      </c>
      <c r="FO78" s="2">
        <f t="shared" si="33"/>
        <v>0</v>
      </c>
      <c r="FP78" s="2">
        <f t="shared" si="34"/>
        <v>0</v>
      </c>
      <c r="FQ78" s="2">
        <f t="shared" si="119"/>
        <v>0</v>
      </c>
      <c r="FR78" s="6" t="str">
        <f>IF(A78=1,1,IF(DW78="","",COUNTA($DW$31:DW78)+1))</f>
        <v/>
      </c>
      <c r="FS78" s="6" t="str">
        <f t="shared" si="35"/>
        <v/>
      </c>
      <c r="FT78" s="43">
        <f t="shared" si="120"/>
        <v>0</v>
      </c>
      <c r="FU78" s="23">
        <f t="shared" si="121"/>
        <v>0</v>
      </c>
      <c r="FV78" s="21">
        <f t="shared" si="122"/>
        <v>0</v>
      </c>
    </row>
    <row r="79" spans="1:178">
      <c r="A79" s="4" t="str">
        <f t="shared" si="36"/>
        <v/>
      </c>
      <c r="B79" s="33"/>
      <c r="C79" s="33"/>
      <c r="D79" s="33"/>
      <c r="E79" s="33"/>
      <c r="F79" s="33"/>
      <c r="G79" s="11" t="str">
        <f t="shared" si="2"/>
        <v/>
      </c>
      <c r="H79" s="3" t="str">
        <f t="shared" si="37"/>
        <v/>
      </c>
      <c r="I79" s="3" t="str">
        <f t="shared" si="3"/>
        <v/>
      </c>
      <c r="J79" s="3" t="str">
        <f t="shared" si="38"/>
        <v/>
      </c>
      <c r="K79" s="3" t="str">
        <f t="shared" si="4"/>
        <v/>
      </c>
      <c r="L79" s="2" t="str">
        <f t="shared" si="5"/>
        <v/>
      </c>
      <c r="M79" s="8" t="str">
        <f t="shared" si="39"/>
        <v/>
      </c>
      <c r="N79" s="8" t="str">
        <f t="shared" si="6"/>
        <v/>
      </c>
      <c r="O79" s="8" t="str">
        <f t="shared" si="40"/>
        <v/>
      </c>
      <c r="P79" s="8" t="str">
        <f t="shared" si="7"/>
        <v/>
      </c>
      <c r="Q79" s="2" t="str">
        <f t="shared" si="8"/>
        <v/>
      </c>
      <c r="R79" s="3" t="str">
        <f t="shared" si="9"/>
        <v/>
      </c>
      <c r="S79" s="3" t="str">
        <f t="shared" si="10"/>
        <v/>
      </c>
      <c r="T79" s="3" t="str">
        <f t="shared" si="41"/>
        <v/>
      </c>
      <c r="U79" s="8" t="str">
        <f t="shared" si="11"/>
        <v/>
      </c>
      <c r="V79" s="2" t="str">
        <f t="shared" si="12"/>
        <v/>
      </c>
      <c r="W79" s="2" t="str">
        <f t="shared" si="13"/>
        <v/>
      </c>
      <c r="X79" s="2" t="str">
        <f t="shared" si="123"/>
        <v/>
      </c>
      <c r="Y79" s="2" t="str">
        <f t="shared" si="14"/>
        <v/>
      </c>
      <c r="Z79" s="46" t="str">
        <f t="shared" si="42"/>
        <v/>
      </c>
      <c r="AA79" s="46" t="str">
        <f t="shared" si="43"/>
        <v/>
      </c>
      <c r="AB79" s="47"/>
      <c r="AC79" s="46" t="str">
        <f t="shared" si="44"/>
        <v/>
      </c>
      <c r="AD79" s="47" t="str">
        <f t="shared" si="128"/>
        <v/>
      </c>
      <c r="AE79" s="48" t="str">
        <f t="shared" si="46"/>
        <v/>
      </c>
      <c r="AF79" s="49" t="str">
        <f t="shared" si="130"/>
        <v/>
      </c>
      <c r="AG79" s="49" t="str">
        <f t="shared" si="130"/>
        <v/>
      </c>
      <c r="AH79" s="49" t="str">
        <f t="shared" si="130"/>
        <v/>
      </c>
      <c r="AI79" s="47" t="str">
        <f t="shared" si="130"/>
        <v/>
      </c>
      <c r="AJ79" s="47" t="str">
        <f t="shared" si="130"/>
        <v/>
      </c>
      <c r="AK79" s="46" t="str">
        <f t="shared" si="130"/>
        <v/>
      </c>
      <c r="AL79" s="47"/>
      <c r="AM79" s="53" t="str">
        <f t="shared" si="48"/>
        <v/>
      </c>
      <c r="AN79" s="50" t="str">
        <f t="shared" si="49"/>
        <v/>
      </c>
      <c r="AO79" s="53" t="s">
        <v>84</v>
      </c>
      <c r="AP79" s="52" t="str">
        <f t="shared" si="50"/>
        <v/>
      </c>
      <c r="AQ79" s="52" t="str">
        <f t="shared" si="51"/>
        <v/>
      </c>
      <c r="AR79" s="47">
        <f t="shared" si="52"/>
        <v>0</v>
      </c>
      <c r="AS79" s="53" t="str">
        <f t="shared" si="53"/>
        <v/>
      </c>
      <c r="AT79" s="52" t="str">
        <f t="shared" si="54"/>
        <v/>
      </c>
      <c r="AU79" s="9" t="str">
        <f t="shared" si="55"/>
        <v/>
      </c>
      <c r="AV79" s="9" t="str">
        <f t="shared" si="56"/>
        <v/>
      </c>
      <c r="AW79" s="12" t="str">
        <f t="shared" si="57"/>
        <v/>
      </c>
      <c r="AX79" s="9" t="str">
        <f t="shared" si="58"/>
        <v/>
      </c>
      <c r="AY79" s="12" t="str">
        <f t="shared" si="59"/>
        <v/>
      </c>
      <c r="AZ79" s="10" t="str">
        <f t="shared" si="60"/>
        <v/>
      </c>
      <c r="BA79" s="10" t="str">
        <f t="shared" si="61"/>
        <v/>
      </c>
      <c r="BB79" s="10" t="str">
        <f t="shared" si="62"/>
        <v/>
      </c>
      <c r="BC79" s="10" t="str">
        <f t="shared" si="63"/>
        <v/>
      </c>
      <c r="BD79" s="10" t="str">
        <f t="shared" si="64"/>
        <v/>
      </c>
      <c r="BE79" s="12" t="str">
        <f t="shared" si="65"/>
        <v/>
      </c>
      <c r="BF79" s="9" t="str">
        <f t="shared" si="66"/>
        <v/>
      </c>
      <c r="BG79" s="9" t="str">
        <f t="shared" si="67"/>
        <v/>
      </c>
      <c r="BH79" s="7" t="str">
        <f t="shared" si="68"/>
        <v/>
      </c>
      <c r="BI79" s="7" t="str">
        <f t="shared" si="69"/>
        <v/>
      </c>
      <c r="BJ79" s="12" t="str">
        <f t="shared" si="70"/>
        <v/>
      </c>
      <c r="BK79" s="80" t="str">
        <f t="shared" si="71"/>
        <v/>
      </c>
      <c r="BL79" s="7" t="str">
        <f t="shared" si="72"/>
        <v/>
      </c>
      <c r="BM79" s="7" t="str">
        <f t="shared" si="124"/>
        <v/>
      </c>
      <c r="BN79" s="12" t="str">
        <f t="shared" si="73"/>
        <v/>
      </c>
      <c r="BO79" s="9" t="str">
        <f t="shared" si="74"/>
        <v/>
      </c>
      <c r="BP79" s="2" t="str">
        <f t="shared" si="75"/>
        <v/>
      </c>
      <c r="BQ79" s="2" t="str">
        <f t="shared" si="76"/>
        <v/>
      </c>
      <c r="BR79" s="20" t="str">
        <f t="shared" si="135"/>
        <v/>
      </c>
      <c r="BS79" s="20" t="str">
        <f t="shared" si="135"/>
        <v/>
      </c>
      <c r="BT79" s="20" t="str">
        <f t="shared" si="135"/>
        <v/>
      </c>
      <c r="BU79" s="86" t="str">
        <f t="shared" si="78"/>
        <v/>
      </c>
      <c r="BV79" s="86" t="str">
        <f t="shared" si="79"/>
        <v/>
      </c>
      <c r="BW79" s="20" t="str">
        <f t="shared" si="135"/>
        <v/>
      </c>
      <c r="BX79" s="86" t="str">
        <f t="shared" si="135"/>
        <v/>
      </c>
      <c r="BY79" s="86" t="str">
        <f t="shared" si="135"/>
        <v/>
      </c>
      <c r="BZ79" s="86" t="str">
        <f t="shared" si="135"/>
        <v/>
      </c>
      <c r="CA79" s="86" t="str">
        <f t="shared" si="135"/>
        <v/>
      </c>
      <c r="CB79" s="86" t="str">
        <f t="shared" si="135"/>
        <v/>
      </c>
      <c r="CC79" s="86" t="str">
        <f t="shared" si="135"/>
        <v/>
      </c>
      <c r="CD79" s="86" t="str">
        <f t="shared" si="135"/>
        <v/>
      </c>
      <c r="CE79" s="20" t="str">
        <f t="shared" si="125"/>
        <v/>
      </c>
      <c r="CF79" s="14" t="str">
        <f t="shared" si="81"/>
        <v/>
      </c>
      <c r="CG79" s="14" t="str">
        <f t="shared" si="82"/>
        <v/>
      </c>
      <c r="CH79" s="8">
        <f t="shared" si="83"/>
        <v>0</v>
      </c>
      <c r="CI79" s="9" t="str">
        <f t="shared" si="84"/>
        <v/>
      </c>
      <c r="CJ79" s="9" t="str">
        <f t="shared" si="85"/>
        <v/>
      </c>
      <c r="CK79" s="9" t="str">
        <f t="shared" si="86"/>
        <v/>
      </c>
      <c r="CL79" s="9" t="str">
        <f t="shared" si="87"/>
        <v/>
      </c>
      <c r="CM79" s="9" t="str">
        <f t="shared" si="88"/>
        <v/>
      </c>
      <c r="CN79" s="9" t="str">
        <f t="shared" si="89"/>
        <v/>
      </c>
      <c r="CO79" s="9" t="str">
        <f t="shared" si="133"/>
        <v/>
      </c>
      <c r="CP79" s="9" t="str">
        <f t="shared" si="133"/>
        <v/>
      </c>
      <c r="CQ79" s="9" t="str">
        <f t="shared" si="133"/>
        <v/>
      </c>
      <c r="CR79" s="9" t="str">
        <f t="shared" si="133"/>
        <v/>
      </c>
      <c r="CS79" s="9" t="str">
        <f t="shared" si="133"/>
        <v/>
      </c>
      <c r="CT79" s="9" t="str">
        <f t="shared" si="133"/>
        <v/>
      </c>
      <c r="CU79" s="9" t="str">
        <f t="shared" si="133"/>
        <v/>
      </c>
      <c r="CV79" s="9" t="str">
        <f t="shared" si="91"/>
        <v/>
      </c>
      <c r="CW79" s="9" t="str">
        <f t="shared" si="134"/>
        <v/>
      </c>
      <c r="CX79" s="9" t="str">
        <f t="shared" si="134"/>
        <v/>
      </c>
      <c r="CY79" s="9" t="str">
        <f t="shared" si="134"/>
        <v/>
      </c>
      <c r="CZ79" s="9" t="str">
        <f t="shared" si="134"/>
        <v/>
      </c>
      <c r="DA79" s="9" t="str">
        <f t="shared" si="134"/>
        <v/>
      </c>
      <c r="DB79" s="9" t="str">
        <f t="shared" si="134"/>
        <v/>
      </c>
      <c r="DC79" s="9" t="str">
        <f t="shared" si="134"/>
        <v/>
      </c>
      <c r="DD79" s="2" t="str">
        <f t="shared" si="93"/>
        <v/>
      </c>
      <c r="DE79" s="2" t="str">
        <f t="shared" si="94"/>
        <v/>
      </c>
      <c r="DF79" s="2" t="str">
        <f t="shared" si="95"/>
        <v/>
      </c>
      <c r="DG79" s="2" t="str">
        <f t="shared" si="96"/>
        <v/>
      </c>
      <c r="DH79" s="2" t="str">
        <f t="shared" si="97"/>
        <v/>
      </c>
      <c r="DI79" s="2" t="str">
        <f t="shared" si="98"/>
        <v/>
      </c>
      <c r="DJ79" s="2" t="str">
        <f t="shared" si="99"/>
        <v/>
      </c>
      <c r="DK79" s="2" t="str">
        <f t="shared" si="100"/>
        <v/>
      </c>
      <c r="DL79" s="16" t="str">
        <f t="shared" si="101"/>
        <v/>
      </c>
      <c r="DM79" s="16" t="str">
        <f t="shared" si="102"/>
        <v/>
      </c>
      <c r="DN79" s="16" t="str">
        <f t="shared" si="103"/>
        <v/>
      </c>
      <c r="DO79" s="72" t="str">
        <f t="shared" si="104"/>
        <v/>
      </c>
      <c r="DP79" s="16" t="str">
        <f t="shared" si="105"/>
        <v/>
      </c>
      <c r="DQ79" s="16" t="str">
        <f t="shared" si="106"/>
        <v/>
      </c>
      <c r="DR79" s="2" t="str">
        <f t="shared" si="107"/>
        <v/>
      </c>
      <c r="DS79" s="2" t="str">
        <f t="shared" si="108"/>
        <v/>
      </c>
      <c r="DT79" s="2" t="str">
        <f t="shared" si="109"/>
        <v/>
      </c>
      <c r="DU79" s="2" t="str">
        <f t="shared" si="110"/>
        <v/>
      </c>
      <c r="DV79" s="15"/>
      <c r="DW79" s="18"/>
      <c r="DX79" s="17"/>
      <c r="DY79" s="47" t="str">
        <f t="shared" si="132"/>
        <v/>
      </c>
      <c r="DZ79" s="47" t="str">
        <f t="shared" si="132"/>
        <v/>
      </c>
      <c r="EA79" s="47" t="str">
        <f t="shared" si="132"/>
        <v/>
      </c>
      <c r="EB79" s="47" t="str">
        <f t="shared" si="132"/>
        <v/>
      </c>
      <c r="EC79" s="49" t="str">
        <f t="shared" si="132"/>
        <v/>
      </c>
      <c r="ED79" s="49" t="str">
        <f t="shared" si="132"/>
        <v/>
      </c>
      <c r="EE79" s="47" t="str">
        <f t="shared" si="132"/>
        <v/>
      </c>
      <c r="EF79" s="47" t="str">
        <f t="shared" si="132"/>
        <v/>
      </c>
      <c r="EG79" s="47" t="str">
        <f t="shared" si="132"/>
        <v/>
      </c>
      <c r="EH79" s="6">
        <f t="shared" si="16"/>
        <v>0</v>
      </c>
      <c r="EI79" s="6">
        <f t="shared" si="17"/>
        <v>0</v>
      </c>
      <c r="EJ79" s="2" t="str">
        <f t="shared" si="18"/>
        <v/>
      </c>
      <c r="EK79" s="2" t="str">
        <f t="shared" si="19"/>
        <v/>
      </c>
      <c r="EL79" s="2" t="str">
        <f t="shared" si="127"/>
        <v/>
      </c>
      <c r="EM79" s="2" t="str">
        <f t="shared" si="21"/>
        <v/>
      </c>
      <c r="EN79" s="2" t="str">
        <f t="shared" si="22"/>
        <v/>
      </c>
      <c r="EO79" s="2">
        <f t="shared" si="23"/>
        <v>0</v>
      </c>
      <c r="EP79" s="2">
        <f t="shared" si="111"/>
        <v>0</v>
      </c>
      <c r="EQ79" s="2"/>
      <c r="ER79" s="2"/>
      <c r="ES79" s="2"/>
      <c r="ET79" s="2"/>
      <c r="EU79" s="2"/>
      <c r="EV79" s="2"/>
      <c r="EW79" s="2">
        <f t="shared" si="24"/>
        <v>0</v>
      </c>
      <c r="EX79" s="2">
        <f t="shared" si="25"/>
        <v>0</v>
      </c>
      <c r="EY79" s="2">
        <f t="shared" si="112"/>
        <v>0</v>
      </c>
      <c r="EZ79" s="2">
        <f t="shared" si="26"/>
        <v>0</v>
      </c>
      <c r="FA79" s="2">
        <f t="shared" si="27"/>
        <v>0</v>
      </c>
      <c r="FB79" s="59"/>
      <c r="FC79" s="2">
        <f t="shared" si="28"/>
        <v>0</v>
      </c>
      <c r="FD79" s="2">
        <f t="shared" si="113"/>
        <v>0</v>
      </c>
      <c r="FE79" s="3">
        <f t="shared" si="126"/>
        <v>0</v>
      </c>
      <c r="FF79" s="3">
        <f t="shared" si="114"/>
        <v>0</v>
      </c>
      <c r="FG79" s="3">
        <f t="shared" si="115"/>
        <v>0</v>
      </c>
      <c r="FH79" s="3">
        <f t="shared" si="29"/>
        <v>0</v>
      </c>
      <c r="FI79" s="67">
        <f t="shared" si="30"/>
        <v>0</v>
      </c>
      <c r="FJ79" s="3">
        <f t="shared" si="31"/>
        <v>0</v>
      </c>
      <c r="FK79" s="3">
        <f t="shared" si="32"/>
        <v>0</v>
      </c>
      <c r="FL79" s="3">
        <f t="shared" si="116"/>
        <v>0</v>
      </c>
      <c r="FM79" s="3">
        <f t="shared" si="117"/>
        <v>0</v>
      </c>
      <c r="FN79" s="3">
        <f t="shared" si="118"/>
        <v>0</v>
      </c>
      <c r="FO79" s="2">
        <f t="shared" si="33"/>
        <v>0</v>
      </c>
      <c r="FP79" s="2">
        <f t="shared" si="34"/>
        <v>0</v>
      </c>
      <c r="FQ79" s="2">
        <f t="shared" si="119"/>
        <v>0</v>
      </c>
      <c r="FR79" s="6" t="str">
        <f>IF(A79=1,1,IF(DW79="","",COUNTA($DW$31:DW79)+1))</f>
        <v/>
      </c>
      <c r="FS79" s="6" t="str">
        <f t="shared" si="35"/>
        <v/>
      </c>
      <c r="FT79" s="43">
        <f t="shared" si="120"/>
        <v>0</v>
      </c>
      <c r="FU79" s="23">
        <f t="shared" si="121"/>
        <v>0</v>
      </c>
      <c r="FV79" s="21">
        <f t="shared" si="122"/>
        <v>0</v>
      </c>
    </row>
    <row r="80" spans="1:178">
      <c r="A80" s="4" t="str">
        <f t="shared" si="36"/>
        <v/>
      </c>
      <c r="B80" s="33"/>
      <c r="C80" s="33"/>
      <c r="D80" s="33"/>
      <c r="E80" s="33"/>
      <c r="F80" s="33"/>
      <c r="G80" s="11" t="str">
        <f t="shared" si="2"/>
        <v/>
      </c>
      <c r="H80" s="3" t="str">
        <f t="shared" si="37"/>
        <v/>
      </c>
      <c r="I80" s="3" t="str">
        <f t="shared" si="3"/>
        <v/>
      </c>
      <c r="J80" s="3" t="str">
        <f t="shared" si="38"/>
        <v/>
      </c>
      <c r="K80" s="3" t="str">
        <f t="shared" si="4"/>
        <v/>
      </c>
      <c r="L80" s="2" t="str">
        <f t="shared" si="5"/>
        <v/>
      </c>
      <c r="M80" s="8" t="str">
        <f t="shared" si="39"/>
        <v/>
      </c>
      <c r="N80" s="8" t="str">
        <f t="shared" si="6"/>
        <v/>
      </c>
      <c r="O80" s="8" t="str">
        <f t="shared" si="40"/>
        <v/>
      </c>
      <c r="P80" s="8" t="str">
        <f t="shared" si="7"/>
        <v/>
      </c>
      <c r="Q80" s="2" t="str">
        <f t="shared" si="8"/>
        <v/>
      </c>
      <c r="R80" s="3" t="str">
        <f t="shared" si="9"/>
        <v/>
      </c>
      <c r="S80" s="3" t="str">
        <f t="shared" si="10"/>
        <v/>
      </c>
      <c r="T80" s="3" t="str">
        <f t="shared" si="41"/>
        <v/>
      </c>
      <c r="U80" s="8" t="str">
        <f t="shared" si="11"/>
        <v/>
      </c>
      <c r="V80" s="2" t="str">
        <f t="shared" si="12"/>
        <v/>
      </c>
      <c r="W80" s="2" t="str">
        <f t="shared" si="13"/>
        <v/>
      </c>
      <c r="X80" s="2" t="str">
        <f t="shared" si="123"/>
        <v/>
      </c>
      <c r="Y80" s="2" t="str">
        <f t="shared" si="14"/>
        <v/>
      </c>
      <c r="Z80" s="46" t="str">
        <f t="shared" si="42"/>
        <v/>
      </c>
      <c r="AA80" s="46" t="str">
        <f t="shared" si="43"/>
        <v/>
      </c>
      <c r="AB80" s="47"/>
      <c r="AC80" s="46" t="str">
        <f t="shared" si="44"/>
        <v/>
      </c>
      <c r="AD80" s="47" t="str">
        <f t="shared" si="128"/>
        <v/>
      </c>
      <c r="AE80" s="48" t="str">
        <f t="shared" si="46"/>
        <v/>
      </c>
      <c r="AF80" s="49" t="str">
        <f t="shared" si="130"/>
        <v/>
      </c>
      <c r="AG80" s="49" t="str">
        <f t="shared" si="130"/>
        <v/>
      </c>
      <c r="AH80" s="49" t="str">
        <f t="shared" si="130"/>
        <v/>
      </c>
      <c r="AI80" s="47" t="str">
        <f t="shared" si="130"/>
        <v/>
      </c>
      <c r="AJ80" s="47" t="str">
        <f t="shared" si="130"/>
        <v/>
      </c>
      <c r="AK80" s="46" t="str">
        <f t="shared" si="130"/>
        <v/>
      </c>
      <c r="AL80" s="47"/>
      <c r="AM80" s="53" t="str">
        <f t="shared" si="48"/>
        <v/>
      </c>
      <c r="AN80" s="50" t="str">
        <f t="shared" si="49"/>
        <v/>
      </c>
      <c r="AO80" s="53" t="s">
        <v>84</v>
      </c>
      <c r="AP80" s="52" t="str">
        <f t="shared" si="50"/>
        <v/>
      </c>
      <c r="AQ80" s="52" t="str">
        <f t="shared" si="51"/>
        <v/>
      </c>
      <c r="AR80" s="47">
        <f t="shared" si="52"/>
        <v>0</v>
      </c>
      <c r="AS80" s="53" t="str">
        <f t="shared" si="53"/>
        <v/>
      </c>
      <c r="AT80" s="52" t="str">
        <f t="shared" si="54"/>
        <v/>
      </c>
      <c r="AU80" s="9" t="str">
        <f t="shared" si="55"/>
        <v/>
      </c>
      <c r="AV80" s="9" t="str">
        <f t="shared" si="56"/>
        <v/>
      </c>
      <c r="AW80" s="12" t="str">
        <f t="shared" si="57"/>
        <v/>
      </c>
      <c r="AX80" s="9" t="str">
        <f t="shared" si="58"/>
        <v/>
      </c>
      <c r="AY80" s="12" t="str">
        <f t="shared" si="59"/>
        <v/>
      </c>
      <c r="AZ80" s="10" t="str">
        <f t="shared" si="60"/>
        <v/>
      </c>
      <c r="BA80" s="10" t="str">
        <f t="shared" si="61"/>
        <v/>
      </c>
      <c r="BB80" s="10" t="str">
        <f t="shared" si="62"/>
        <v/>
      </c>
      <c r="BC80" s="10" t="str">
        <f t="shared" si="63"/>
        <v/>
      </c>
      <c r="BD80" s="10" t="str">
        <f t="shared" si="64"/>
        <v/>
      </c>
      <c r="BE80" s="12" t="str">
        <f t="shared" si="65"/>
        <v/>
      </c>
      <c r="BF80" s="9" t="str">
        <f t="shared" si="66"/>
        <v/>
      </c>
      <c r="BG80" s="9" t="str">
        <f t="shared" si="67"/>
        <v/>
      </c>
      <c r="BH80" s="7" t="str">
        <f t="shared" si="68"/>
        <v/>
      </c>
      <c r="BI80" s="7" t="str">
        <f t="shared" si="69"/>
        <v/>
      </c>
      <c r="BJ80" s="12" t="str">
        <f t="shared" si="70"/>
        <v/>
      </c>
      <c r="BK80" s="80" t="str">
        <f t="shared" si="71"/>
        <v/>
      </c>
      <c r="BL80" s="7" t="str">
        <f t="shared" si="72"/>
        <v/>
      </c>
      <c r="BM80" s="7" t="str">
        <f t="shared" si="124"/>
        <v/>
      </c>
      <c r="BN80" s="12" t="str">
        <f t="shared" si="73"/>
        <v/>
      </c>
      <c r="BO80" s="9" t="str">
        <f t="shared" si="74"/>
        <v/>
      </c>
      <c r="BP80" s="2" t="str">
        <f t="shared" si="75"/>
        <v/>
      </c>
      <c r="BQ80" s="2" t="str">
        <f t="shared" si="76"/>
        <v/>
      </c>
      <c r="BR80" s="20" t="str">
        <f t="shared" si="135"/>
        <v/>
      </c>
      <c r="BS80" s="20" t="str">
        <f t="shared" si="135"/>
        <v/>
      </c>
      <c r="BT80" s="20" t="str">
        <f t="shared" si="135"/>
        <v/>
      </c>
      <c r="BU80" s="86" t="str">
        <f t="shared" si="78"/>
        <v/>
      </c>
      <c r="BV80" s="86" t="str">
        <f t="shared" si="79"/>
        <v/>
      </c>
      <c r="BW80" s="20" t="str">
        <f t="shared" si="135"/>
        <v/>
      </c>
      <c r="BX80" s="86" t="str">
        <f t="shared" si="135"/>
        <v/>
      </c>
      <c r="BY80" s="86" t="str">
        <f t="shared" si="135"/>
        <v/>
      </c>
      <c r="BZ80" s="86" t="str">
        <f t="shared" si="135"/>
        <v/>
      </c>
      <c r="CA80" s="86" t="str">
        <f t="shared" si="135"/>
        <v/>
      </c>
      <c r="CB80" s="86" t="str">
        <f t="shared" si="135"/>
        <v/>
      </c>
      <c r="CC80" s="86" t="str">
        <f t="shared" si="135"/>
        <v/>
      </c>
      <c r="CD80" s="86" t="str">
        <f t="shared" si="135"/>
        <v/>
      </c>
      <c r="CE80" s="20" t="str">
        <f t="shared" si="125"/>
        <v/>
      </c>
      <c r="CF80" s="14" t="str">
        <f t="shared" si="81"/>
        <v/>
      </c>
      <c r="CG80" s="14" t="str">
        <f t="shared" si="82"/>
        <v/>
      </c>
      <c r="CH80" s="8">
        <f t="shared" si="83"/>
        <v>0</v>
      </c>
      <c r="CI80" s="9" t="str">
        <f t="shared" si="84"/>
        <v/>
      </c>
      <c r="CJ80" s="9" t="str">
        <f t="shared" si="85"/>
        <v/>
      </c>
      <c r="CK80" s="9" t="str">
        <f t="shared" si="86"/>
        <v/>
      </c>
      <c r="CL80" s="9" t="str">
        <f t="shared" si="87"/>
        <v/>
      </c>
      <c r="CM80" s="9" t="str">
        <f t="shared" si="88"/>
        <v/>
      </c>
      <c r="CN80" s="9" t="str">
        <f t="shared" si="89"/>
        <v/>
      </c>
      <c r="CO80" s="9" t="str">
        <f t="shared" si="133"/>
        <v/>
      </c>
      <c r="CP80" s="9" t="str">
        <f t="shared" si="133"/>
        <v/>
      </c>
      <c r="CQ80" s="9" t="str">
        <f t="shared" si="133"/>
        <v/>
      </c>
      <c r="CR80" s="9" t="str">
        <f t="shared" si="133"/>
        <v/>
      </c>
      <c r="CS80" s="9" t="str">
        <f t="shared" si="133"/>
        <v/>
      </c>
      <c r="CT80" s="9" t="str">
        <f t="shared" si="133"/>
        <v/>
      </c>
      <c r="CU80" s="9" t="str">
        <f t="shared" si="133"/>
        <v/>
      </c>
      <c r="CV80" s="9" t="str">
        <f t="shared" si="91"/>
        <v/>
      </c>
      <c r="CW80" s="9" t="str">
        <f t="shared" si="134"/>
        <v/>
      </c>
      <c r="CX80" s="9" t="str">
        <f t="shared" si="134"/>
        <v/>
      </c>
      <c r="CY80" s="9" t="str">
        <f t="shared" si="134"/>
        <v/>
      </c>
      <c r="CZ80" s="9" t="str">
        <f t="shared" si="134"/>
        <v/>
      </c>
      <c r="DA80" s="9" t="str">
        <f t="shared" si="134"/>
        <v/>
      </c>
      <c r="DB80" s="9" t="str">
        <f t="shared" si="134"/>
        <v/>
      </c>
      <c r="DC80" s="9" t="str">
        <f t="shared" si="134"/>
        <v/>
      </c>
      <c r="DD80" s="2" t="str">
        <f t="shared" si="93"/>
        <v/>
      </c>
      <c r="DE80" s="2" t="str">
        <f t="shared" si="94"/>
        <v/>
      </c>
      <c r="DF80" s="2" t="str">
        <f t="shared" si="95"/>
        <v/>
      </c>
      <c r="DG80" s="2" t="str">
        <f t="shared" si="96"/>
        <v/>
      </c>
      <c r="DH80" s="2" t="str">
        <f t="shared" si="97"/>
        <v/>
      </c>
      <c r="DI80" s="2" t="str">
        <f t="shared" si="98"/>
        <v/>
      </c>
      <c r="DJ80" s="2" t="str">
        <f t="shared" si="99"/>
        <v/>
      </c>
      <c r="DK80" s="2" t="str">
        <f t="shared" si="100"/>
        <v/>
      </c>
      <c r="DL80" s="16" t="str">
        <f t="shared" si="101"/>
        <v/>
      </c>
      <c r="DM80" s="16" t="str">
        <f t="shared" si="102"/>
        <v/>
      </c>
      <c r="DN80" s="16" t="str">
        <f t="shared" si="103"/>
        <v/>
      </c>
      <c r="DO80" s="72" t="str">
        <f t="shared" si="104"/>
        <v/>
      </c>
      <c r="DP80" s="16" t="str">
        <f t="shared" si="105"/>
        <v/>
      </c>
      <c r="DQ80" s="16" t="str">
        <f t="shared" si="106"/>
        <v/>
      </c>
      <c r="DR80" s="2" t="str">
        <f t="shared" si="107"/>
        <v/>
      </c>
      <c r="DS80" s="2" t="str">
        <f t="shared" si="108"/>
        <v/>
      </c>
      <c r="DT80" s="2" t="str">
        <f t="shared" si="109"/>
        <v/>
      </c>
      <c r="DU80" s="2" t="str">
        <f t="shared" si="110"/>
        <v/>
      </c>
      <c r="DV80" s="15"/>
      <c r="DW80" s="17"/>
      <c r="DX80" s="17"/>
      <c r="DY80" s="47" t="str">
        <f t="shared" si="132"/>
        <v/>
      </c>
      <c r="DZ80" s="47" t="str">
        <f t="shared" si="132"/>
        <v/>
      </c>
      <c r="EA80" s="47" t="str">
        <f t="shared" si="132"/>
        <v/>
      </c>
      <c r="EB80" s="47" t="str">
        <f t="shared" si="132"/>
        <v/>
      </c>
      <c r="EC80" s="49" t="str">
        <f t="shared" si="132"/>
        <v/>
      </c>
      <c r="ED80" s="49" t="str">
        <f t="shared" si="132"/>
        <v/>
      </c>
      <c r="EE80" s="47" t="str">
        <f t="shared" si="132"/>
        <v/>
      </c>
      <c r="EF80" s="47" t="str">
        <f t="shared" si="132"/>
        <v/>
      </c>
      <c r="EG80" s="47" t="str">
        <f t="shared" si="132"/>
        <v/>
      </c>
      <c r="EH80" s="6">
        <f t="shared" si="16"/>
        <v>0</v>
      </c>
      <c r="EI80" s="6">
        <f t="shared" si="17"/>
        <v>0</v>
      </c>
      <c r="EJ80" s="2" t="str">
        <f t="shared" si="18"/>
        <v/>
      </c>
      <c r="EK80" s="2" t="str">
        <f t="shared" si="19"/>
        <v/>
      </c>
      <c r="EL80" s="2" t="str">
        <f t="shared" si="127"/>
        <v/>
      </c>
      <c r="EM80" s="2" t="str">
        <f t="shared" si="21"/>
        <v/>
      </c>
      <c r="EN80" s="2" t="str">
        <f t="shared" si="22"/>
        <v/>
      </c>
      <c r="EO80" s="2">
        <f t="shared" si="23"/>
        <v>0</v>
      </c>
      <c r="EP80" s="2">
        <f t="shared" si="111"/>
        <v>0</v>
      </c>
      <c r="EQ80" s="2"/>
      <c r="ER80" s="2"/>
      <c r="ES80" s="2"/>
      <c r="ET80" s="2"/>
      <c r="EU80" s="2"/>
      <c r="EV80" s="2"/>
      <c r="EW80" s="2">
        <f t="shared" si="24"/>
        <v>0</v>
      </c>
      <c r="EX80" s="2">
        <f t="shared" si="25"/>
        <v>0</v>
      </c>
      <c r="EY80" s="2">
        <f t="shared" si="112"/>
        <v>0</v>
      </c>
      <c r="EZ80" s="2">
        <f t="shared" si="26"/>
        <v>0</v>
      </c>
      <c r="FA80" s="2">
        <f t="shared" si="27"/>
        <v>0</v>
      </c>
      <c r="FB80" s="59"/>
      <c r="FC80" s="2">
        <f t="shared" si="28"/>
        <v>0</v>
      </c>
      <c r="FD80" s="2">
        <f t="shared" si="113"/>
        <v>0</v>
      </c>
      <c r="FE80" s="3">
        <f t="shared" si="126"/>
        <v>0</v>
      </c>
      <c r="FF80" s="3">
        <f t="shared" si="114"/>
        <v>0</v>
      </c>
      <c r="FG80" s="3">
        <f t="shared" si="115"/>
        <v>0</v>
      </c>
      <c r="FH80" s="3">
        <f t="shared" si="29"/>
        <v>0</v>
      </c>
      <c r="FI80" s="67">
        <f t="shared" si="30"/>
        <v>0</v>
      </c>
      <c r="FJ80" s="3">
        <f t="shared" si="31"/>
        <v>0</v>
      </c>
      <c r="FK80" s="3">
        <f t="shared" si="32"/>
        <v>0</v>
      </c>
      <c r="FL80" s="3">
        <f t="shared" si="116"/>
        <v>0</v>
      </c>
      <c r="FM80" s="3">
        <f t="shared" si="117"/>
        <v>0</v>
      </c>
      <c r="FN80" s="3">
        <f t="shared" si="118"/>
        <v>0</v>
      </c>
      <c r="FO80" s="2">
        <f t="shared" si="33"/>
        <v>0</v>
      </c>
      <c r="FP80" s="2">
        <f t="shared" si="34"/>
        <v>0</v>
      </c>
      <c r="FQ80" s="2">
        <f t="shared" si="119"/>
        <v>0</v>
      </c>
      <c r="FR80" s="6" t="str">
        <f>IF(A80=1,1,IF(DW80="","",COUNTA($DW$31:DW80)+1))</f>
        <v/>
      </c>
      <c r="FS80" s="6" t="str">
        <f t="shared" si="35"/>
        <v/>
      </c>
      <c r="FT80" s="43">
        <f t="shared" si="120"/>
        <v>0</v>
      </c>
      <c r="FU80" s="23">
        <f t="shared" si="121"/>
        <v>0</v>
      </c>
      <c r="FV80" s="21">
        <f t="shared" si="122"/>
        <v>0</v>
      </c>
    </row>
    <row r="81" spans="1:178">
      <c r="A81" s="4" t="str">
        <f t="shared" si="36"/>
        <v/>
      </c>
      <c r="B81" s="33"/>
      <c r="C81" s="33"/>
      <c r="D81" s="33"/>
      <c r="E81" s="33"/>
      <c r="F81" s="33"/>
      <c r="G81" s="11" t="str">
        <f t="shared" si="2"/>
        <v/>
      </c>
      <c r="H81" s="3" t="str">
        <f t="shared" si="37"/>
        <v/>
      </c>
      <c r="I81" s="3" t="str">
        <f t="shared" si="3"/>
        <v/>
      </c>
      <c r="J81" s="3" t="str">
        <f t="shared" si="38"/>
        <v/>
      </c>
      <c r="K81" s="3" t="str">
        <f t="shared" si="4"/>
        <v/>
      </c>
      <c r="L81" s="2" t="str">
        <f t="shared" si="5"/>
        <v/>
      </c>
      <c r="M81" s="8" t="str">
        <f t="shared" si="39"/>
        <v/>
      </c>
      <c r="N81" s="8" t="str">
        <f t="shared" si="6"/>
        <v/>
      </c>
      <c r="O81" s="8" t="str">
        <f t="shared" si="40"/>
        <v/>
      </c>
      <c r="P81" s="8" t="str">
        <f t="shared" si="7"/>
        <v/>
      </c>
      <c r="Q81" s="2" t="str">
        <f t="shared" si="8"/>
        <v/>
      </c>
      <c r="R81" s="3" t="str">
        <f t="shared" si="9"/>
        <v/>
      </c>
      <c r="S81" s="3" t="str">
        <f t="shared" si="10"/>
        <v/>
      </c>
      <c r="T81" s="3" t="str">
        <f t="shared" si="41"/>
        <v/>
      </c>
      <c r="U81" s="8" t="str">
        <f t="shared" si="11"/>
        <v/>
      </c>
      <c r="V81" s="2" t="str">
        <f t="shared" si="12"/>
        <v/>
      </c>
      <c r="W81" s="2" t="str">
        <f t="shared" si="13"/>
        <v/>
      </c>
      <c r="X81" s="2" t="str">
        <f t="shared" si="123"/>
        <v/>
      </c>
      <c r="Y81" s="2" t="str">
        <f t="shared" si="14"/>
        <v/>
      </c>
      <c r="Z81" s="46" t="str">
        <f t="shared" si="42"/>
        <v/>
      </c>
      <c r="AA81" s="46" t="str">
        <f t="shared" si="43"/>
        <v/>
      </c>
      <c r="AB81" s="47"/>
      <c r="AC81" s="46" t="str">
        <f t="shared" si="44"/>
        <v/>
      </c>
      <c r="AD81" s="47" t="str">
        <f t="shared" si="128"/>
        <v/>
      </c>
      <c r="AE81" s="48" t="str">
        <f t="shared" si="46"/>
        <v/>
      </c>
      <c r="AF81" s="49" t="str">
        <f t="shared" si="130"/>
        <v/>
      </c>
      <c r="AG81" s="49" t="str">
        <f t="shared" si="130"/>
        <v/>
      </c>
      <c r="AH81" s="49" t="str">
        <f t="shared" si="130"/>
        <v/>
      </c>
      <c r="AI81" s="47" t="str">
        <f t="shared" si="130"/>
        <v/>
      </c>
      <c r="AJ81" s="47" t="str">
        <f t="shared" si="130"/>
        <v/>
      </c>
      <c r="AK81" s="46" t="str">
        <f t="shared" si="130"/>
        <v/>
      </c>
      <c r="AL81" s="47"/>
      <c r="AM81" s="53" t="str">
        <f t="shared" si="48"/>
        <v/>
      </c>
      <c r="AN81" s="50" t="str">
        <f t="shared" si="49"/>
        <v/>
      </c>
      <c r="AO81" s="53" t="s">
        <v>84</v>
      </c>
      <c r="AP81" s="52" t="str">
        <f t="shared" si="50"/>
        <v/>
      </c>
      <c r="AQ81" s="52" t="str">
        <f t="shared" si="51"/>
        <v/>
      </c>
      <c r="AR81" s="47">
        <f t="shared" si="52"/>
        <v>0</v>
      </c>
      <c r="AS81" s="53" t="str">
        <f t="shared" si="53"/>
        <v/>
      </c>
      <c r="AT81" s="52" t="str">
        <f t="shared" si="54"/>
        <v/>
      </c>
      <c r="AU81" s="9" t="str">
        <f t="shared" si="55"/>
        <v/>
      </c>
      <c r="AV81" s="9" t="str">
        <f t="shared" si="56"/>
        <v/>
      </c>
      <c r="AW81" s="12" t="str">
        <f t="shared" si="57"/>
        <v/>
      </c>
      <c r="AX81" s="9" t="str">
        <f t="shared" si="58"/>
        <v/>
      </c>
      <c r="AY81" s="12" t="str">
        <f t="shared" si="59"/>
        <v/>
      </c>
      <c r="AZ81" s="10" t="str">
        <f t="shared" si="60"/>
        <v/>
      </c>
      <c r="BA81" s="10" t="str">
        <f t="shared" si="61"/>
        <v/>
      </c>
      <c r="BB81" s="10" t="str">
        <f t="shared" si="62"/>
        <v/>
      </c>
      <c r="BC81" s="10" t="str">
        <f t="shared" si="63"/>
        <v/>
      </c>
      <c r="BD81" s="10" t="str">
        <f t="shared" si="64"/>
        <v/>
      </c>
      <c r="BE81" s="12" t="str">
        <f t="shared" si="65"/>
        <v/>
      </c>
      <c r="BF81" s="9" t="str">
        <f t="shared" si="66"/>
        <v/>
      </c>
      <c r="BG81" s="9" t="str">
        <f t="shared" si="67"/>
        <v/>
      </c>
      <c r="BH81" s="7" t="str">
        <f t="shared" si="68"/>
        <v/>
      </c>
      <c r="BI81" s="7" t="str">
        <f t="shared" si="69"/>
        <v/>
      </c>
      <c r="BJ81" s="12" t="str">
        <f t="shared" si="70"/>
        <v/>
      </c>
      <c r="BK81" s="80" t="str">
        <f t="shared" si="71"/>
        <v/>
      </c>
      <c r="BL81" s="7" t="str">
        <f t="shared" si="72"/>
        <v/>
      </c>
      <c r="BM81" s="7" t="str">
        <f t="shared" si="124"/>
        <v/>
      </c>
      <c r="BN81" s="12" t="str">
        <f t="shared" si="73"/>
        <v/>
      </c>
      <c r="BO81" s="9" t="str">
        <f t="shared" si="74"/>
        <v/>
      </c>
      <c r="BP81" s="2" t="str">
        <f t="shared" si="75"/>
        <v/>
      </c>
      <c r="BQ81" s="2" t="str">
        <f t="shared" si="76"/>
        <v/>
      </c>
      <c r="BR81" s="20" t="str">
        <f t="shared" si="135"/>
        <v/>
      </c>
      <c r="BS81" s="20" t="str">
        <f t="shared" si="135"/>
        <v/>
      </c>
      <c r="BT81" s="20" t="str">
        <f t="shared" si="135"/>
        <v/>
      </c>
      <c r="BU81" s="86" t="str">
        <f t="shared" si="78"/>
        <v/>
      </c>
      <c r="BV81" s="86" t="str">
        <f t="shared" si="79"/>
        <v/>
      </c>
      <c r="BW81" s="20" t="str">
        <f t="shared" si="135"/>
        <v/>
      </c>
      <c r="BX81" s="86" t="str">
        <f t="shared" si="135"/>
        <v/>
      </c>
      <c r="BY81" s="86" t="str">
        <f t="shared" si="135"/>
        <v/>
      </c>
      <c r="BZ81" s="86" t="str">
        <f t="shared" si="135"/>
        <v/>
      </c>
      <c r="CA81" s="86" t="str">
        <f t="shared" si="135"/>
        <v/>
      </c>
      <c r="CB81" s="86" t="str">
        <f t="shared" si="135"/>
        <v/>
      </c>
      <c r="CC81" s="86" t="str">
        <f t="shared" si="135"/>
        <v/>
      </c>
      <c r="CD81" s="86" t="str">
        <f t="shared" si="135"/>
        <v/>
      </c>
      <c r="CE81" s="20" t="str">
        <f t="shared" si="125"/>
        <v/>
      </c>
      <c r="CF81" s="14" t="str">
        <f t="shared" si="81"/>
        <v/>
      </c>
      <c r="CG81" s="14" t="str">
        <f t="shared" si="82"/>
        <v/>
      </c>
      <c r="CH81" s="8">
        <f t="shared" si="83"/>
        <v>0</v>
      </c>
      <c r="CI81" s="9" t="str">
        <f t="shared" si="84"/>
        <v/>
      </c>
      <c r="CJ81" s="9" t="str">
        <f t="shared" si="85"/>
        <v/>
      </c>
      <c r="CK81" s="9" t="str">
        <f t="shared" si="86"/>
        <v/>
      </c>
      <c r="CL81" s="9" t="str">
        <f t="shared" si="87"/>
        <v/>
      </c>
      <c r="CM81" s="9" t="str">
        <f t="shared" si="88"/>
        <v/>
      </c>
      <c r="CN81" s="9" t="str">
        <f t="shared" si="89"/>
        <v/>
      </c>
      <c r="CO81" s="9" t="str">
        <f t="shared" si="133"/>
        <v/>
      </c>
      <c r="CP81" s="9" t="str">
        <f t="shared" si="133"/>
        <v/>
      </c>
      <c r="CQ81" s="9" t="str">
        <f t="shared" si="133"/>
        <v/>
      </c>
      <c r="CR81" s="9" t="str">
        <f t="shared" si="133"/>
        <v/>
      </c>
      <c r="CS81" s="9" t="str">
        <f t="shared" si="133"/>
        <v/>
      </c>
      <c r="CT81" s="9" t="str">
        <f t="shared" si="133"/>
        <v/>
      </c>
      <c r="CU81" s="9" t="str">
        <f t="shared" si="133"/>
        <v/>
      </c>
      <c r="CV81" s="9" t="str">
        <f t="shared" si="91"/>
        <v/>
      </c>
      <c r="CW81" s="9" t="str">
        <f t="shared" si="134"/>
        <v/>
      </c>
      <c r="CX81" s="9" t="str">
        <f t="shared" si="134"/>
        <v/>
      </c>
      <c r="CY81" s="9" t="str">
        <f t="shared" si="134"/>
        <v/>
      </c>
      <c r="CZ81" s="9" t="str">
        <f t="shared" si="134"/>
        <v/>
      </c>
      <c r="DA81" s="9" t="str">
        <f t="shared" si="134"/>
        <v/>
      </c>
      <c r="DB81" s="9" t="str">
        <f t="shared" si="134"/>
        <v/>
      </c>
      <c r="DC81" s="9" t="str">
        <f t="shared" si="134"/>
        <v/>
      </c>
      <c r="DD81" s="2" t="str">
        <f t="shared" si="93"/>
        <v/>
      </c>
      <c r="DE81" s="2" t="str">
        <f t="shared" si="94"/>
        <v/>
      </c>
      <c r="DF81" s="2" t="str">
        <f t="shared" si="95"/>
        <v/>
      </c>
      <c r="DG81" s="2" t="str">
        <f t="shared" si="96"/>
        <v/>
      </c>
      <c r="DH81" s="2" t="str">
        <f t="shared" si="97"/>
        <v/>
      </c>
      <c r="DI81" s="2" t="str">
        <f t="shared" si="98"/>
        <v/>
      </c>
      <c r="DJ81" s="2" t="str">
        <f t="shared" si="99"/>
        <v/>
      </c>
      <c r="DK81" s="2" t="str">
        <f t="shared" si="100"/>
        <v/>
      </c>
      <c r="DL81" s="16" t="str">
        <f t="shared" si="101"/>
        <v/>
      </c>
      <c r="DM81" s="16" t="str">
        <f t="shared" si="102"/>
        <v/>
      </c>
      <c r="DN81" s="16" t="str">
        <f t="shared" si="103"/>
        <v/>
      </c>
      <c r="DO81" s="72" t="str">
        <f t="shared" si="104"/>
        <v/>
      </c>
      <c r="DP81" s="16" t="str">
        <f t="shared" si="105"/>
        <v/>
      </c>
      <c r="DQ81" s="16" t="str">
        <f t="shared" si="106"/>
        <v/>
      </c>
      <c r="DR81" s="2" t="str">
        <f t="shared" si="107"/>
        <v/>
      </c>
      <c r="DS81" s="2" t="str">
        <f t="shared" si="108"/>
        <v/>
      </c>
      <c r="DT81" s="2" t="str">
        <f t="shared" si="109"/>
        <v/>
      </c>
      <c r="DU81" s="2" t="str">
        <f t="shared" si="110"/>
        <v/>
      </c>
      <c r="DV81" s="15"/>
      <c r="DW81" s="18"/>
      <c r="DX81" s="17"/>
      <c r="DY81" s="47" t="str">
        <f t="shared" si="132"/>
        <v/>
      </c>
      <c r="DZ81" s="47" t="str">
        <f t="shared" si="132"/>
        <v/>
      </c>
      <c r="EA81" s="47" t="str">
        <f t="shared" si="132"/>
        <v/>
      </c>
      <c r="EB81" s="47" t="str">
        <f t="shared" si="132"/>
        <v/>
      </c>
      <c r="EC81" s="49" t="str">
        <f t="shared" si="132"/>
        <v/>
      </c>
      <c r="ED81" s="49" t="str">
        <f t="shared" si="132"/>
        <v/>
      </c>
      <c r="EE81" s="47" t="str">
        <f t="shared" si="132"/>
        <v/>
      </c>
      <c r="EF81" s="47" t="str">
        <f t="shared" si="132"/>
        <v/>
      </c>
      <c r="EG81" s="47" t="str">
        <f t="shared" si="132"/>
        <v/>
      </c>
      <c r="EH81" s="6">
        <f t="shared" si="16"/>
        <v>0</v>
      </c>
      <c r="EI81" s="6">
        <f t="shared" si="17"/>
        <v>0</v>
      </c>
      <c r="EJ81" s="2" t="str">
        <f t="shared" si="18"/>
        <v/>
      </c>
      <c r="EK81" s="2" t="str">
        <f t="shared" si="19"/>
        <v/>
      </c>
      <c r="EL81" s="2" t="str">
        <f t="shared" si="127"/>
        <v/>
      </c>
      <c r="EM81" s="2" t="str">
        <f t="shared" si="21"/>
        <v/>
      </c>
      <c r="EN81" s="2" t="str">
        <f t="shared" si="22"/>
        <v/>
      </c>
      <c r="EO81" s="2">
        <f t="shared" si="23"/>
        <v>0</v>
      </c>
      <c r="EP81" s="2">
        <f t="shared" si="111"/>
        <v>0</v>
      </c>
      <c r="EQ81" s="2"/>
      <c r="ER81" s="2"/>
      <c r="ES81" s="2"/>
      <c r="ET81" s="2"/>
      <c r="EU81" s="2"/>
      <c r="EV81" s="2"/>
      <c r="EW81" s="2">
        <f t="shared" si="24"/>
        <v>0</v>
      </c>
      <c r="EX81" s="2">
        <f t="shared" si="25"/>
        <v>0</v>
      </c>
      <c r="EY81" s="2">
        <f t="shared" si="112"/>
        <v>0</v>
      </c>
      <c r="EZ81" s="2">
        <f t="shared" si="26"/>
        <v>0</v>
      </c>
      <c r="FA81" s="2">
        <f t="shared" si="27"/>
        <v>0</v>
      </c>
      <c r="FB81" s="59"/>
      <c r="FC81" s="2">
        <f t="shared" si="28"/>
        <v>0</v>
      </c>
      <c r="FD81" s="2">
        <f t="shared" si="113"/>
        <v>0</v>
      </c>
      <c r="FE81" s="3">
        <f t="shared" si="126"/>
        <v>0</v>
      </c>
      <c r="FF81" s="3">
        <f t="shared" si="114"/>
        <v>0</v>
      </c>
      <c r="FG81" s="3">
        <f t="shared" si="115"/>
        <v>0</v>
      </c>
      <c r="FH81" s="3">
        <f t="shared" si="29"/>
        <v>0</v>
      </c>
      <c r="FI81" s="67">
        <f t="shared" si="30"/>
        <v>0</v>
      </c>
      <c r="FJ81" s="3">
        <f t="shared" si="31"/>
        <v>0</v>
      </c>
      <c r="FK81" s="3">
        <f t="shared" si="32"/>
        <v>0</v>
      </c>
      <c r="FL81" s="3">
        <f t="shared" si="116"/>
        <v>0</v>
      </c>
      <c r="FM81" s="3">
        <f t="shared" si="117"/>
        <v>0</v>
      </c>
      <c r="FN81" s="3">
        <f t="shared" si="118"/>
        <v>0</v>
      </c>
      <c r="FO81" s="2">
        <f t="shared" si="33"/>
        <v>0</v>
      </c>
      <c r="FP81" s="2">
        <f t="shared" si="34"/>
        <v>0</v>
      </c>
      <c r="FQ81" s="2">
        <f t="shared" si="119"/>
        <v>0</v>
      </c>
      <c r="FR81" s="6" t="str">
        <f>IF(A81=1,1,IF(DW81="","",COUNTA($DW$31:DW81)+1))</f>
        <v/>
      </c>
      <c r="FS81" s="6" t="str">
        <f t="shared" si="35"/>
        <v/>
      </c>
      <c r="FT81" s="43">
        <f t="shared" si="120"/>
        <v>0</v>
      </c>
      <c r="FU81" s="23">
        <f t="shared" si="121"/>
        <v>0</v>
      </c>
      <c r="FV81" s="21">
        <f t="shared" si="122"/>
        <v>0</v>
      </c>
    </row>
    <row r="82" spans="1:178">
      <c r="A82" s="4" t="str">
        <f t="shared" si="36"/>
        <v/>
      </c>
      <c r="B82" s="33"/>
      <c r="C82" s="33"/>
      <c r="D82" s="33"/>
      <c r="E82" s="33"/>
      <c r="F82" s="33"/>
      <c r="G82" s="11" t="str">
        <f t="shared" si="2"/>
        <v/>
      </c>
      <c r="H82" s="3" t="str">
        <f t="shared" si="37"/>
        <v/>
      </c>
      <c r="I82" s="3" t="str">
        <f t="shared" si="3"/>
        <v/>
      </c>
      <c r="J82" s="3" t="str">
        <f t="shared" si="38"/>
        <v/>
      </c>
      <c r="K82" s="3" t="str">
        <f t="shared" si="4"/>
        <v/>
      </c>
      <c r="L82" s="2" t="str">
        <f t="shared" si="5"/>
        <v/>
      </c>
      <c r="M82" s="8" t="str">
        <f t="shared" si="39"/>
        <v/>
      </c>
      <c r="N82" s="8" t="str">
        <f t="shared" si="6"/>
        <v/>
      </c>
      <c r="O82" s="8" t="str">
        <f t="shared" si="40"/>
        <v/>
      </c>
      <c r="P82" s="8" t="str">
        <f t="shared" si="7"/>
        <v/>
      </c>
      <c r="Q82" s="2" t="str">
        <f t="shared" si="8"/>
        <v/>
      </c>
      <c r="R82" s="3" t="str">
        <f t="shared" si="9"/>
        <v/>
      </c>
      <c r="S82" s="3" t="str">
        <f t="shared" si="10"/>
        <v/>
      </c>
      <c r="T82" s="3" t="str">
        <f t="shared" si="41"/>
        <v/>
      </c>
      <c r="U82" s="8" t="str">
        <f t="shared" si="11"/>
        <v/>
      </c>
      <c r="V82" s="2" t="str">
        <f t="shared" si="12"/>
        <v/>
      </c>
      <c r="W82" s="2" t="str">
        <f t="shared" si="13"/>
        <v/>
      </c>
      <c r="X82" s="2" t="str">
        <f t="shared" si="123"/>
        <v/>
      </c>
      <c r="Y82" s="2" t="str">
        <f t="shared" si="14"/>
        <v/>
      </c>
      <c r="Z82" s="46" t="str">
        <f t="shared" si="42"/>
        <v/>
      </c>
      <c r="AA82" s="46" t="str">
        <f t="shared" si="43"/>
        <v/>
      </c>
      <c r="AB82" s="47"/>
      <c r="AC82" s="46" t="str">
        <f t="shared" si="44"/>
        <v/>
      </c>
      <c r="AD82" s="47" t="str">
        <f t="shared" si="128"/>
        <v/>
      </c>
      <c r="AE82" s="48" t="str">
        <f t="shared" si="46"/>
        <v/>
      </c>
      <c r="AF82" s="49" t="str">
        <f t="shared" si="130"/>
        <v/>
      </c>
      <c r="AG82" s="49" t="str">
        <f t="shared" si="130"/>
        <v/>
      </c>
      <c r="AH82" s="49" t="str">
        <f t="shared" si="130"/>
        <v/>
      </c>
      <c r="AI82" s="47" t="str">
        <f t="shared" si="130"/>
        <v/>
      </c>
      <c r="AJ82" s="47" t="str">
        <f t="shared" si="130"/>
        <v/>
      </c>
      <c r="AK82" s="46" t="str">
        <f t="shared" si="130"/>
        <v/>
      </c>
      <c r="AL82" s="47"/>
      <c r="AM82" s="53" t="str">
        <f t="shared" si="48"/>
        <v/>
      </c>
      <c r="AN82" s="50" t="str">
        <f t="shared" si="49"/>
        <v/>
      </c>
      <c r="AO82" s="53" t="s">
        <v>84</v>
      </c>
      <c r="AP82" s="52" t="str">
        <f t="shared" si="50"/>
        <v/>
      </c>
      <c r="AQ82" s="52" t="str">
        <f t="shared" si="51"/>
        <v/>
      </c>
      <c r="AR82" s="47">
        <f t="shared" si="52"/>
        <v>0</v>
      </c>
      <c r="AS82" s="53" t="str">
        <f t="shared" si="53"/>
        <v/>
      </c>
      <c r="AT82" s="52" t="str">
        <f t="shared" si="54"/>
        <v/>
      </c>
      <c r="AU82" s="9" t="str">
        <f t="shared" si="55"/>
        <v/>
      </c>
      <c r="AV82" s="9" t="str">
        <f t="shared" si="56"/>
        <v/>
      </c>
      <c r="AW82" s="12" t="str">
        <f t="shared" si="57"/>
        <v/>
      </c>
      <c r="AX82" s="9" t="str">
        <f t="shared" si="58"/>
        <v/>
      </c>
      <c r="AY82" s="12" t="str">
        <f t="shared" si="59"/>
        <v/>
      </c>
      <c r="AZ82" s="10" t="str">
        <f t="shared" si="60"/>
        <v/>
      </c>
      <c r="BA82" s="10" t="str">
        <f t="shared" si="61"/>
        <v/>
      </c>
      <c r="BB82" s="10" t="str">
        <f t="shared" si="62"/>
        <v/>
      </c>
      <c r="BC82" s="10" t="str">
        <f t="shared" si="63"/>
        <v/>
      </c>
      <c r="BD82" s="10" t="str">
        <f t="shared" si="64"/>
        <v/>
      </c>
      <c r="BE82" s="12" t="str">
        <f t="shared" si="65"/>
        <v/>
      </c>
      <c r="BF82" s="9" t="str">
        <f t="shared" si="66"/>
        <v/>
      </c>
      <c r="BG82" s="9" t="str">
        <f t="shared" si="67"/>
        <v/>
      </c>
      <c r="BH82" s="7" t="str">
        <f t="shared" si="68"/>
        <v/>
      </c>
      <c r="BI82" s="7" t="str">
        <f t="shared" si="69"/>
        <v/>
      </c>
      <c r="BJ82" s="12" t="str">
        <f t="shared" si="70"/>
        <v/>
      </c>
      <c r="BK82" s="80" t="str">
        <f t="shared" si="71"/>
        <v/>
      </c>
      <c r="BL82" s="7" t="str">
        <f t="shared" si="72"/>
        <v/>
      </c>
      <c r="BM82" s="7" t="str">
        <f t="shared" si="124"/>
        <v/>
      </c>
      <c r="BN82" s="12" t="str">
        <f t="shared" si="73"/>
        <v/>
      </c>
      <c r="BO82" s="9" t="str">
        <f t="shared" si="74"/>
        <v/>
      </c>
      <c r="BP82" s="2" t="str">
        <f t="shared" si="75"/>
        <v/>
      </c>
      <c r="BQ82" s="2" t="str">
        <f t="shared" si="76"/>
        <v/>
      </c>
      <c r="BR82" s="20" t="str">
        <f t="shared" si="135"/>
        <v/>
      </c>
      <c r="BS82" s="20" t="str">
        <f t="shared" si="135"/>
        <v/>
      </c>
      <c r="BT82" s="20" t="str">
        <f t="shared" si="135"/>
        <v/>
      </c>
      <c r="BU82" s="86" t="str">
        <f t="shared" si="78"/>
        <v/>
      </c>
      <c r="BV82" s="86" t="str">
        <f t="shared" si="79"/>
        <v/>
      </c>
      <c r="BW82" s="20" t="str">
        <f t="shared" si="135"/>
        <v/>
      </c>
      <c r="BX82" s="86" t="str">
        <f t="shared" si="135"/>
        <v/>
      </c>
      <c r="BY82" s="86" t="str">
        <f t="shared" si="135"/>
        <v/>
      </c>
      <c r="BZ82" s="86" t="str">
        <f t="shared" si="135"/>
        <v/>
      </c>
      <c r="CA82" s="86" t="str">
        <f t="shared" si="135"/>
        <v/>
      </c>
      <c r="CB82" s="86" t="str">
        <f t="shared" si="135"/>
        <v/>
      </c>
      <c r="CC82" s="86" t="str">
        <f t="shared" si="135"/>
        <v/>
      </c>
      <c r="CD82" s="86" t="str">
        <f t="shared" si="135"/>
        <v/>
      </c>
      <c r="CE82" s="20" t="str">
        <f t="shared" si="125"/>
        <v/>
      </c>
      <c r="CF82" s="14" t="str">
        <f t="shared" si="81"/>
        <v/>
      </c>
      <c r="CG82" s="14" t="str">
        <f t="shared" si="82"/>
        <v/>
      </c>
      <c r="CH82" s="8">
        <f t="shared" si="83"/>
        <v>0</v>
      </c>
      <c r="CI82" s="9" t="str">
        <f t="shared" si="84"/>
        <v/>
      </c>
      <c r="CJ82" s="9" t="str">
        <f t="shared" si="85"/>
        <v/>
      </c>
      <c r="CK82" s="9" t="str">
        <f t="shared" si="86"/>
        <v/>
      </c>
      <c r="CL82" s="9" t="str">
        <f t="shared" si="87"/>
        <v/>
      </c>
      <c r="CM82" s="9" t="str">
        <f t="shared" si="88"/>
        <v/>
      </c>
      <c r="CN82" s="9" t="str">
        <f t="shared" si="89"/>
        <v/>
      </c>
      <c r="CO82" s="9" t="str">
        <f t="shared" si="133"/>
        <v/>
      </c>
      <c r="CP82" s="9" t="str">
        <f t="shared" si="133"/>
        <v/>
      </c>
      <c r="CQ82" s="9" t="str">
        <f t="shared" si="133"/>
        <v/>
      </c>
      <c r="CR82" s="9" t="str">
        <f t="shared" si="133"/>
        <v/>
      </c>
      <c r="CS82" s="9" t="str">
        <f t="shared" si="133"/>
        <v/>
      </c>
      <c r="CT82" s="9" t="str">
        <f t="shared" si="133"/>
        <v/>
      </c>
      <c r="CU82" s="9" t="str">
        <f t="shared" si="133"/>
        <v/>
      </c>
      <c r="CV82" s="9" t="str">
        <f t="shared" si="91"/>
        <v/>
      </c>
      <c r="CW82" s="9" t="str">
        <f t="shared" si="134"/>
        <v/>
      </c>
      <c r="CX82" s="9" t="str">
        <f t="shared" si="134"/>
        <v/>
      </c>
      <c r="CY82" s="9" t="str">
        <f t="shared" si="134"/>
        <v/>
      </c>
      <c r="CZ82" s="9" t="str">
        <f t="shared" si="134"/>
        <v/>
      </c>
      <c r="DA82" s="9" t="str">
        <f t="shared" si="134"/>
        <v/>
      </c>
      <c r="DB82" s="9" t="str">
        <f t="shared" si="134"/>
        <v/>
      </c>
      <c r="DC82" s="9" t="str">
        <f t="shared" si="134"/>
        <v/>
      </c>
      <c r="DD82" s="2" t="str">
        <f t="shared" si="93"/>
        <v/>
      </c>
      <c r="DE82" s="2" t="str">
        <f t="shared" si="94"/>
        <v/>
      </c>
      <c r="DF82" s="2" t="str">
        <f t="shared" si="95"/>
        <v/>
      </c>
      <c r="DG82" s="2" t="str">
        <f t="shared" si="96"/>
        <v/>
      </c>
      <c r="DH82" s="2" t="str">
        <f t="shared" si="97"/>
        <v/>
      </c>
      <c r="DI82" s="2" t="str">
        <f t="shared" si="98"/>
        <v/>
      </c>
      <c r="DJ82" s="2" t="str">
        <f t="shared" si="99"/>
        <v/>
      </c>
      <c r="DK82" s="2" t="str">
        <f t="shared" si="100"/>
        <v/>
      </c>
      <c r="DL82" s="16" t="str">
        <f t="shared" si="101"/>
        <v/>
      </c>
      <c r="DM82" s="16" t="str">
        <f t="shared" si="102"/>
        <v/>
      </c>
      <c r="DN82" s="16" t="str">
        <f t="shared" si="103"/>
        <v/>
      </c>
      <c r="DO82" s="72" t="str">
        <f t="shared" si="104"/>
        <v/>
      </c>
      <c r="DP82" s="16" t="str">
        <f t="shared" si="105"/>
        <v/>
      </c>
      <c r="DQ82" s="16" t="str">
        <f t="shared" si="106"/>
        <v/>
      </c>
      <c r="DR82" s="2" t="str">
        <f t="shared" si="107"/>
        <v/>
      </c>
      <c r="DS82" s="2" t="str">
        <f t="shared" si="108"/>
        <v/>
      </c>
      <c r="DT82" s="2" t="str">
        <f t="shared" si="109"/>
        <v/>
      </c>
      <c r="DU82" s="2" t="str">
        <f t="shared" si="110"/>
        <v/>
      </c>
      <c r="DV82" s="15"/>
      <c r="DW82" s="18"/>
      <c r="DX82" s="17"/>
      <c r="DY82" s="47" t="str">
        <f t="shared" si="132"/>
        <v/>
      </c>
      <c r="DZ82" s="47" t="str">
        <f t="shared" si="132"/>
        <v/>
      </c>
      <c r="EA82" s="47" t="str">
        <f t="shared" si="132"/>
        <v/>
      </c>
      <c r="EB82" s="47" t="str">
        <f t="shared" si="132"/>
        <v/>
      </c>
      <c r="EC82" s="49" t="str">
        <f t="shared" si="132"/>
        <v/>
      </c>
      <c r="ED82" s="49" t="str">
        <f t="shared" si="132"/>
        <v/>
      </c>
      <c r="EE82" s="47" t="str">
        <f t="shared" si="132"/>
        <v/>
      </c>
      <c r="EF82" s="47" t="str">
        <f t="shared" si="132"/>
        <v/>
      </c>
      <c r="EG82" s="47" t="str">
        <f t="shared" si="132"/>
        <v/>
      </c>
      <c r="EH82" s="6">
        <f t="shared" si="16"/>
        <v>0</v>
      </c>
      <c r="EI82" s="6">
        <f t="shared" si="17"/>
        <v>0</v>
      </c>
      <c r="EJ82" s="2" t="str">
        <f t="shared" si="18"/>
        <v/>
      </c>
      <c r="EK82" s="2" t="str">
        <f t="shared" si="19"/>
        <v/>
      </c>
      <c r="EL82" s="2" t="str">
        <f t="shared" si="127"/>
        <v/>
      </c>
      <c r="EM82" s="2" t="str">
        <f t="shared" si="21"/>
        <v/>
      </c>
      <c r="EN82" s="2" t="str">
        <f t="shared" si="22"/>
        <v/>
      </c>
      <c r="EO82" s="2">
        <f t="shared" si="23"/>
        <v>0</v>
      </c>
      <c r="EP82" s="2">
        <f t="shared" si="111"/>
        <v>0</v>
      </c>
      <c r="EQ82" s="2"/>
      <c r="ER82" s="2"/>
      <c r="ES82" s="2"/>
      <c r="ET82" s="2"/>
      <c r="EU82" s="2"/>
      <c r="EV82" s="2"/>
      <c r="EW82" s="2">
        <f t="shared" si="24"/>
        <v>0</v>
      </c>
      <c r="EX82" s="2">
        <f t="shared" si="25"/>
        <v>0</v>
      </c>
      <c r="EY82" s="2">
        <f t="shared" si="112"/>
        <v>0</v>
      </c>
      <c r="EZ82" s="2">
        <f t="shared" si="26"/>
        <v>0</v>
      </c>
      <c r="FA82" s="2">
        <f t="shared" si="27"/>
        <v>0</v>
      </c>
      <c r="FB82" s="59"/>
      <c r="FC82" s="2">
        <f t="shared" si="28"/>
        <v>0</v>
      </c>
      <c r="FD82" s="2">
        <f t="shared" si="113"/>
        <v>0</v>
      </c>
      <c r="FE82" s="3">
        <f t="shared" si="126"/>
        <v>0</v>
      </c>
      <c r="FF82" s="3">
        <f t="shared" si="114"/>
        <v>0</v>
      </c>
      <c r="FG82" s="3">
        <f t="shared" si="115"/>
        <v>0</v>
      </c>
      <c r="FH82" s="3">
        <f t="shared" si="29"/>
        <v>0</v>
      </c>
      <c r="FI82" s="67">
        <f t="shared" si="30"/>
        <v>0</v>
      </c>
      <c r="FJ82" s="3">
        <f t="shared" si="31"/>
        <v>0</v>
      </c>
      <c r="FK82" s="3">
        <f t="shared" si="32"/>
        <v>0</v>
      </c>
      <c r="FL82" s="3">
        <f t="shared" si="116"/>
        <v>0</v>
      </c>
      <c r="FM82" s="3">
        <f t="shared" si="117"/>
        <v>0</v>
      </c>
      <c r="FN82" s="3">
        <f t="shared" si="118"/>
        <v>0</v>
      </c>
      <c r="FO82" s="2">
        <f t="shared" si="33"/>
        <v>0</v>
      </c>
      <c r="FP82" s="2">
        <f t="shared" si="34"/>
        <v>0</v>
      </c>
      <c r="FQ82" s="2">
        <f t="shared" si="119"/>
        <v>0</v>
      </c>
      <c r="FR82" s="6" t="str">
        <f>IF(A82=1,1,IF(DW82="","",COUNTA($DW$31:DW82)+1))</f>
        <v/>
      </c>
      <c r="FS82" s="6" t="str">
        <f t="shared" si="35"/>
        <v/>
      </c>
      <c r="FT82" s="43">
        <f t="shared" si="120"/>
        <v>0</v>
      </c>
      <c r="FU82" s="23">
        <f t="shared" si="121"/>
        <v>0</v>
      </c>
      <c r="FV82" s="21">
        <f t="shared" si="122"/>
        <v>0</v>
      </c>
    </row>
    <row r="83" spans="1:178">
      <c r="A83" s="4" t="str">
        <f t="shared" si="36"/>
        <v/>
      </c>
      <c r="B83" s="33"/>
      <c r="C83" s="33"/>
      <c r="D83" s="33"/>
      <c r="E83" s="33"/>
      <c r="F83" s="33"/>
      <c r="G83" s="11" t="str">
        <f t="shared" si="2"/>
        <v/>
      </c>
      <c r="H83" s="3" t="str">
        <f t="shared" si="37"/>
        <v/>
      </c>
      <c r="I83" s="3" t="str">
        <f t="shared" si="3"/>
        <v/>
      </c>
      <c r="J83" s="3" t="str">
        <f t="shared" si="38"/>
        <v/>
      </c>
      <c r="K83" s="3" t="str">
        <f t="shared" si="4"/>
        <v/>
      </c>
      <c r="L83" s="2" t="str">
        <f t="shared" si="5"/>
        <v/>
      </c>
      <c r="M83" s="8" t="str">
        <f t="shared" si="39"/>
        <v/>
      </c>
      <c r="N83" s="8" t="str">
        <f t="shared" si="6"/>
        <v/>
      </c>
      <c r="O83" s="8" t="str">
        <f t="shared" si="40"/>
        <v/>
      </c>
      <c r="P83" s="8" t="str">
        <f t="shared" si="7"/>
        <v/>
      </c>
      <c r="Q83" s="2" t="str">
        <f t="shared" si="8"/>
        <v/>
      </c>
      <c r="R83" s="3" t="str">
        <f t="shared" si="9"/>
        <v/>
      </c>
      <c r="S83" s="3" t="str">
        <f t="shared" si="10"/>
        <v/>
      </c>
      <c r="T83" s="3" t="str">
        <f t="shared" si="41"/>
        <v/>
      </c>
      <c r="U83" s="8" t="str">
        <f t="shared" si="11"/>
        <v/>
      </c>
      <c r="V83" s="2" t="str">
        <f t="shared" si="12"/>
        <v/>
      </c>
      <c r="W83" s="2" t="str">
        <f t="shared" si="13"/>
        <v/>
      </c>
      <c r="X83" s="2" t="str">
        <f t="shared" si="123"/>
        <v/>
      </c>
      <c r="Y83" s="2" t="str">
        <f t="shared" si="14"/>
        <v/>
      </c>
      <c r="Z83" s="46" t="str">
        <f t="shared" si="42"/>
        <v/>
      </c>
      <c r="AA83" s="46" t="str">
        <f t="shared" si="43"/>
        <v/>
      </c>
      <c r="AB83" s="47"/>
      <c r="AC83" s="46" t="str">
        <f t="shared" si="44"/>
        <v/>
      </c>
      <c r="AD83" s="47" t="str">
        <f t="shared" si="128"/>
        <v/>
      </c>
      <c r="AE83" s="48" t="str">
        <f t="shared" si="46"/>
        <v/>
      </c>
      <c r="AF83" s="49" t="str">
        <f t="shared" si="130"/>
        <v/>
      </c>
      <c r="AG83" s="49" t="str">
        <f t="shared" si="130"/>
        <v/>
      </c>
      <c r="AH83" s="49" t="str">
        <f t="shared" si="130"/>
        <v/>
      </c>
      <c r="AI83" s="47" t="str">
        <f t="shared" si="130"/>
        <v/>
      </c>
      <c r="AJ83" s="47" t="str">
        <f t="shared" si="130"/>
        <v/>
      </c>
      <c r="AK83" s="46" t="str">
        <f t="shared" si="130"/>
        <v/>
      </c>
      <c r="AL83" s="47"/>
      <c r="AM83" s="53" t="str">
        <f t="shared" si="48"/>
        <v/>
      </c>
      <c r="AN83" s="50" t="str">
        <f t="shared" si="49"/>
        <v/>
      </c>
      <c r="AO83" s="53" t="s">
        <v>84</v>
      </c>
      <c r="AP83" s="52" t="str">
        <f t="shared" si="50"/>
        <v/>
      </c>
      <c r="AQ83" s="52" t="str">
        <f t="shared" si="51"/>
        <v/>
      </c>
      <c r="AR83" s="47">
        <f t="shared" si="52"/>
        <v>0</v>
      </c>
      <c r="AS83" s="53" t="str">
        <f t="shared" si="53"/>
        <v/>
      </c>
      <c r="AT83" s="52" t="str">
        <f t="shared" si="54"/>
        <v/>
      </c>
      <c r="AU83" s="9" t="str">
        <f t="shared" si="55"/>
        <v/>
      </c>
      <c r="AV83" s="9" t="str">
        <f t="shared" si="56"/>
        <v/>
      </c>
      <c r="AW83" s="12" t="str">
        <f t="shared" si="57"/>
        <v/>
      </c>
      <c r="AX83" s="9" t="str">
        <f t="shared" si="58"/>
        <v/>
      </c>
      <c r="AY83" s="12" t="str">
        <f t="shared" si="59"/>
        <v/>
      </c>
      <c r="AZ83" s="10" t="str">
        <f t="shared" si="60"/>
        <v/>
      </c>
      <c r="BA83" s="10" t="str">
        <f t="shared" si="61"/>
        <v/>
      </c>
      <c r="BB83" s="10" t="str">
        <f t="shared" si="62"/>
        <v/>
      </c>
      <c r="BC83" s="10" t="str">
        <f t="shared" si="63"/>
        <v/>
      </c>
      <c r="BD83" s="10" t="str">
        <f t="shared" si="64"/>
        <v/>
      </c>
      <c r="BE83" s="12" t="str">
        <f t="shared" si="65"/>
        <v/>
      </c>
      <c r="BF83" s="9" t="str">
        <f t="shared" si="66"/>
        <v/>
      </c>
      <c r="BG83" s="9" t="str">
        <f t="shared" si="67"/>
        <v/>
      </c>
      <c r="BH83" s="7" t="str">
        <f t="shared" si="68"/>
        <v/>
      </c>
      <c r="BI83" s="7" t="str">
        <f t="shared" si="69"/>
        <v/>
      </c>
      <c r="BJ83" s="12" t="str">
        <f t="shared" si="70"/>
        <v/>
      </c>
      <c r="BK83" s="80" t="str">
        <f t="shared" si="71"/>
        <v/>
      </c>
      <c r="BL83" s="7" t="str">
        <f t="shared" si="72"/>
        <v/>
      </c>
      <c r="BM83" s="7" t="str">
        <f t="shared" si="124"/>
        <v/>
      </c>
      <c r="BN83" s="12" t="str">
        <f t="shared" si="73"/>
        <v/>
      </c>
      <c r="BO83" s="9" t="str">
        <f t="shared" si="74"/>
        <v/>
      </c>
      <c r="BP83" s="2" t="str">
        <f t="shared" si="75"/>
        <v/>
      </c>
      <c r="BQ83" s="2" t="str">
        <f t="shared" si="76"/>
        <v/>
      </c>
      <c r="BR83" s="20" t="str">
        <f t="shared" si="135"/>
        <v/>
      </c>
      <c r="BS83" s="20" t="str">
        <f t="shared" si="135"/>
        <v/>
      </c>
      <c r="BT83" s="20" t="str">
        <f t="shared" si="135"/>
        <v/>
      </c>
      <c r="BU83" s="86" t="str">
        <f t="shared" si="78"/>
        <v/>
      </c>
      <c r="BV83" s="86" t="str">
        <f t="shared" si="79"/>
        <v/>
      </c>
      <c r="BW83" s="20" t="str">
        <f t="shared" si="135"/>
        <v/>
      </c>
      <c r="BX83" s="86" t="str">
        <f t="shared" si="135"/>
        <v/>
      </c>
      <c r="BY83" s="86" t="str">
        <f t="shared" si="135"/>
        <v/>
      </c>
      <c r="BZ83" s="86" t="str">
        <f t="shared" si="135"/>
        <v/>
      </c>
      <c r="CA83" s="86" t="str">
        <f t="shared" si="135"/>
        <v/>
      </c>
      <c r="CB83" s="86" t="str">
        <f t="shared" si="135"/>
        <v/>
      </c>
      <c r="CC83" s="86" t="str">
        <f t="shared" si="135"/>
        <v/>
      </c>
      <c r="CD83" s="86" t="str">
        <f t="shared" si="135"/>
        <v/>
      </c>
      <c r="CE83" s="20" t="str">
        <f t="shared" si="125"/>
        <v/>
      </c>
      <c r="CF83" s="14" t="str">
        <f t="shared" si="81"/>
        <v/>
      </c>
      <c r="CG83" s="14" t="str">
        <f t="shared" si="82"/>
        <v/>
      </c>
      <c r="CH83" s="8">
        <f t="shared" si="83"/>
        <v>0</v>
      </c>
      <c r="CI83" s="9" t="str">
        <f t="shared" si="84"/>
        <v/>
      </c>
      <c r="CJ83" s="9" t="str">
        <f t="shared" si="85"/>
        <v/>
      </c>
      <c r="CK83" s="9" t="str">
        <f t="shared" si="86"/>
        <v/>
      </c>
      <c r="CL83" s="9" t="str">
        <f t="shared" si="87"/>
        <v/>
      </c>
      <c r="CM83" s="9" t="str">
        <f t="shared" si="88"/>
        <v/>
      </c>
      <c r="CN83" s="9" t="str">
        <f t="shared" si="89"/>
        <v/>
      </c>
      <c r="CO83" s="9" t="str">
        <f t="shared" si="133"/>
        <v/>
      </c>
      <c r="CP83" s="9" t="str">
        <f t="shared" si="133"/>
        <v/>
      </c>
      <c r="CQ83" s="9" t="str">
        <f t="shared" si="133"/>
        <v/>
      </c>
      <c r="CR83" s="9" t="str">
        <f t="shared" si="133"/>
        <v/>
      </c>
      <c r="CS83" s="9" t="str">
        <f t="shared" si="133"/>
        <v/>
      </c>
      <c r="CT83" s="9" t="str">
        <f t="shared" si="133"/>
        <v/>
      </c>
      <c r="CU83" s="9" t="str">
        <f t="shared" si="133"/>
        <v/>
      </c>
      <c r="CV83" s="9" t="str">
        <f t="shared" si="91"/>
        <v/>
      </c>
      <c r="CW83" s="9" t="str">
        <f t="shared" si="134"/>
        <v/>
      </c>
      <c r="CX83" s="9" t="str">
        <f t="shared" si="134"/>
        <v/>
      </c>
      <c r="CY83" s="9" t="str">
        <f t="shared" si="134"/>
        <v/>
      </c>
      <c r="CZ83" s="9" t="str">
        <f t="shared" si="134"/>
        <v/>
      </c>
      <c r="DA83" s="9" t="str">
        <f t="shared" si="134"/>
        <v/>
      </c>
      <c r="DB83" s="9" t="str">
        <f t="shared" si="134"/>
        <v/>
      </c>
      <c r="DC83" s="9" t="str">
        <f t="shared" si="134"/>
        <v/>
      </c>
      <c r="DD83" s="2" t="str">
        <f t="shared" si="93"/>
        <v/>
      </c>
      <c r="DE83" s="2" t="str">
        <f t="shared" si="94"/>
        <v/>
      </c>
      <c r="DF83" s="2" t="str">
        <f t="shared" si="95"/>
        <v/>
      </c>
      <c r="DG83" s="2" t="str">
        <f t="shared" si="96"/>
        <v/>
      </c>
      <c r="DH83" s="2" t="str">
        <f t="shared" si="97"/>
        <v/>
      </c>
      <c r="DI83" s="2" t="str">
        <f t="shared" si="98"/>
        <v/>
      </c>
      <c r="DJ83" s="2" t="str">
        <f t="shared" si="99"/>
        <v/>
      </c>
      <c r="DK83" s="2" t="str">
        <f t="shared" si="100"/>
        <v/>
      </c>
      <c r="DL83" s="16" t="str">
        <f t="shared" si="101"/>
        <v/>
      </c>
      <c r="DM83" s="16" t="str">
        <f t="shared" si="102"/>
        <v/>
      </c>
      <c r="DN83" s="16" t="str">
        <f t="shared" si="103"/>
        <v/>
      </c>
      <c r="DO83" s="72" t="str">
        <f t="shared" si="104"/>
        <v/>
      </c>
      <c r="DP83" s="16" t="str">
        <f t="shared" si="105"/>
        <v/>
      </c>
      <c r="DQ83" s="16" t="str">
        <f t="shared" si="106"/>
        <v/>
      </c>
      <c r="DR83" s="2" t="str">
        <f t="shared" si="107"/>
        <v/>
      </c>
      <c r="DS83" s="2" t="str">
        <f t="shared" si="108"/>
        <v/>
      </c>
      <c r="DT83" s="2" t="str">
        <f t="shared" si="109"/>
        <v/>
      </c>
      <c r="DU83" s="2" t="str">
        <f t="shared" si="110"/>
        <v/>
      </c>
      <c r="DV83" s="15"/>
      <c r="DW83" s="18"/>
      <c r="DX83" s="17"/>
      <c r="DY83" s="47" t="str">
        <f t="shared" si="132"/>
        <v/>
      </c>
      <c r="DZ83" s="47" t="str">
        <f t="shared" si="132"/>
        <v/>
      </c>
      <c r="EA83" s="47" t="str">
        <f t="shared" si="132"/>
        <v/>
      </c>
      <c r="EB83" s="47" t="str">
        <f t="shared" si="132"/>
        <v/>
      </c>
      <c r="EC83" s="49" t="str">
        <f t="shared" si="132"/>
        <v/>
      </c>
      <c r="ED83" s="49" t="str">
        <f t="shared" si="132"/>
        <v/>
      </c>
      <c r="EE83" s="47" t="str">
        <f t="shared" si="132"/>
        <v/>
      </c>
      <c r="EF83" s="47" t="str">
        <f t="shared" si="132"/>
        <v/>
      </c>
      <c r="EG83" s="47" t="str">
        <f t="shared" si="132"/>
        <v/>
      </c>
      <c r="EH83" s="6">
        <f t="shared" si="16"/>
        <v>0</v>
      </c>
      <c r="EI83" s="6">
        <f t="shared" si="17"/>
        <v>0</v>
      </c>
      <c r="EJ83" s="2" t="str">
        <f t="shared" si="18"/>
        <v/>
      </c>
      <c r="EK83" s="2" t="str">
        <f t="shared" si="19"/>
        <v/>
      </c>
      <c r="EL83" s="2" t="str">
        <f t="shared" si="127"/>
        <v/>
      </c>
      <c r="EM83" s="2" t="str">
        <f t="shared" si="21"/>
        <v/>
      </c>
      <c r="EN83" s="2" t="str">
        <f t="shared" si="22"/>
        <v/>
      </c>
      <c r="EO83" s="2">
        <f t="shared" si="23"/>
        <v>0</v>
      </c>
      <c r="EP83" s="2">
        <f t="shared" si="111"/>
        <v>0</v>
      </c>
      <c r="EQ83" s="2"/>
      <c r="ER83" s="2"/>
      <c r="ES83" s="2"/>
      <c r="ET83" s="2"/>
      <c r="EU83" s="2"/>
      <c r="EV83" s="2"/>
      <c r="EW83" s="2">
        <f t="shared" si="24"/>
        <v>0</v>
      </c>
      <c r="EX83" s="2">
        <f t="shared" si="25"/>
        <v>0</v>
      </c>
      <c r="EY83" s="2">
        <f t="shared" si="112"/>
        <v>0</v>
      </c>
      <c r="EZ83" s="2">
        <f t="shared" si="26"/>
        <v>0</v>
      </c>
      <c r="FA83" s="2">
        <f t="shared" si="27"/>
        <v>0</v>
      </c>
      <c r="FB83" s="59"/>
      <c r="FC83" s="2">
        <f t="shared" si="28"/>
        <v>0</v>
      </c>
      <c r="FD83" s="2">
        <f t="shared" si="113"/>
        <v>0</v>
      </c>
      <c r="FE83" s="3">
        <f t="shared" si="126"/>
        <v>0</v>
      </c>
      <c r="FF83" s="3">
        <f t="shared" si="114"/>
        <v>0</v>
      </c>
      <c r="FG83" s="3">
        <f t="shared" si="115"/>
        <v>0</v>
      </c>
      <c r="FH83" s="3">
        <f t="shared" si="29"/>
        <v>0</v>
      </c>
      <c r="FI83" s="67">
        <f t="shared" si="30"/>
        <v>0</v>
      </c>
      <c r="FJ83" s="3">
        <f t="shared" si="31"/>
        <v>0</v>
      </c>
      <c r="FK83" s="3">
        <f t="shared" si="32"/>
        <v>0</v>
      </c>
      <c r="FL83" s="3">
        <f t="shared" si="116"/>
        <v>0</v>
      </c>
      <c r="FM83" s="3">
        <f t="shared" si="117"/>
        <v>0</v>
      </c>
      <c r="FN83" s="3">
        <f t="shared" si="118"/>
        <v>0</v>
      </c>
      <c r="FO83" s="2">
        <f t="shared" si="33"/>
        <v>0</v>
      </c>
      <c r="FP83" s="2">
        <f t="shared" si="34"/>
        <v>0</v>
      </c>
      <c r="FQ83" s="2">
        <f t="shared" si="119"/>
        <v>0</v>
      </c>
      <c r="FR83" s="6" t="str">
        <f>IF(A83=1,1,IF(DW83="","",COUNTA($DW$31:DW83)+1))</f>
        <v/>
      </c>
      <c r="FS83" s="6" t="str">
        <f t="shared" si="35"/>
        <v/>
      </c>
      <c r="FT83" s="43">
        <f t="shared" si="120"/>
        <v>0</v>
      </c>
      <c r="FU83" s="23">
        <f t="shared" si="121"/>
        <v>0</v>
      </c>
      <c r="FV83" s="21">
        <f t="shared" si="122"/>
        <v>0</v>
      </c>
    </row>
    <row r="84" spans="1:178">
      <c r="A84" s="4" t="str">
        <f t="shared" si="36"/>
        <v/>
      </c>
      <c r="B84" s="33"/>
      <c r="C84" s="33"/>
      <c r="D84" s="33"/>
      <c r="E84" s="33"/>
      <c r="F84" s="33"/>
      <c r="G84" s="11" t="str">
        <f t="shared" si="2"/>
        <v/>
      </c>
      <c r="H84" s="3" t="str">
        <f t="shared" si="37"/>
        <v/>
      </c>
      <c r="I84" s="3" t="str">
        <f t="shared" si="3"/>
        <v/>
      </c>
      <c r="J84" s="3" t="str">
        <f t="shared" si="38"/>
        <v/>
      </c>
      <c r="K84" s="3" t="str">
        <f t="shared" si="4"/>
        <v/>
      </c>
      <c r="L84" s="2" t="str">
        <f t="shared" si="5"/>
        <v/>
      </c>
      <c r="M84" s="8" t="str">
        <f t="shared" si="39"/>
        <v/>
      </c>
      <c r="N84" s="8" t="str">
        <f t="shared" si="6"/>
        <v/>
      </c>
      <c r="O84" s="8" t="str">
        <f t="shared" si="40"/>
        <v/>
      </c>
      <c r="P84" s="8" t="str">
        <f t="shared" si="7"/>
        <v/>
      </c>
      <c r="Q84" s="2" t="str">
        <f t="shared" si="8"/>
        <v/>
      </c>
      <c r="R84" s="3" t="str">
        <f t="shared" si="9"/>
        <v/>
      </c>
      <c r="S84" s="3" t="str">
        <f t="shared" si="10"/>
        <v/>
      </c>
      <c r="T84" s="3" t="str">
        <f t="shared" si="41"/>
        <v/>
      </c>
      <c r="U84" s="8" t="str">
        <f t="shared" si="11"/>
        <v/>
      </c>
      <c r="V84" s="2" t="str">
        <f t="shared" si="12"/>
        <v/>
      </c>
      <c r="W84" s="2" t="str">
        <f t="shared" si="13"/>
        <v/>
      </c>
      <c r="X84" s="2" t="str">
        <f t="shared" si="123"/>
        <v/>
      </c>
      <c r="Y84" s="2" t="str">
        <f t="shared" si="14"/>
        <v/>
      </c>
      <c r="Z84" s="46" t="str">
        <f t="shared" si="42"/>
        <v/>
      </c>
      <c r="AA84" s="46" t="str">
        <f t="shared" si="43"/>
        <v/>
      </c>
      <c r="AB84" s="47"/>
      <c r="AC84" s="46" t="str">
        <f t="shared" si="44"/>
        <v/>
      </c>
      <c r="AD84" s="47" t="str">
        <f t="shared" si="128"/>
        <v/>
      </c>
      <c r="AE84" s="48" t="str">
        <f t="shared" si="46"/>
        <v/>
      </c>
      <c r="AF84" s="49" t="str">
        <f t="shared" si="130"/>
        <v/>
      </c>
      <c r="AG84" s="49" t="str">
        <f t="shared" si="130"/>
        <v/>
      </c>
      <c r="AH84" s="49" t="str">
        <f t="shared" si="130"/>
        <v/>
      </c>
      <c r="AI84" s="47" t="str">
        <f t="shared" si="130"/>
        <v/>
      </c>
      <c r="AJ84" s="47" t="str">
        <f t="shared" si="130"/>
        <v/>
      </c>
      <c r="AK84" s="46" t="str">
        <f t="shared" si="130"/>
        <v/>
      </c>
      <c r="AL84" s="47"/>
      <c r="AM84" s="53" t="str">
        <f t="shared" si="48"/>
        <v/>
      </c>
      <c r="AN84" s="50" t="str">
        <f t="shared" si="49"/>
        <v/>
      </c>
      <c r="AO84" s="53" t="s">
        <v>84</v>
      </c>
      <c r="AP84" s="52" t="str">
        <f t="shared" si="50"/>
        <v/>
      </c>
      <c r="AQ84" s="52" t="str">
        <f t="shared" si="51"/>
        <v/>
      </c>
      <c r="AR84" s="47">
        <f t="shared" si="52"/>
        <v>0</v>
      </c>
      <c r="AS84" s="53" t="str">
        <f t="shared" si="53"/>
        <v/>
      </c>
      <c r="AT84" s="52" t="str">
        <f t="shared" si="54"/>
        <v/>
      </c>
      <c r="AU84" s="9" t="str">
        <f t="shared" si="55"/>
        <v/>
      </c>
      <c r="AV84" s="9" t="str">
        <f t="shared" si="56"/>
        <v/>
      </c>
      <c r="AW84" s="12" t="str">
        <f t="shared" si="57"/>
        <v/>
      </c>
      <c r="AX84" s="9" t="str">
        <f t="shared" si="58"/>
        <v/>
      </c>
      <c r="AY84" s="12" t="str">
        <f t="shared" si="59"/>
        <v/>
      </c>
      <c r="AZ84" s="10" t="str">
        <f t="shared" si="60"/>
        <v/>
      </c>
      <c r="BA84" s="10" t="str">
        <f t="shared" si="61"/>
        <v/>
      </c>
      <c r="BB84" s="10" t="str">
        <f t="shared" si="62"/>
        <v/>
      </c>
      <c r="BC84" s="10" t="str">
        <f t="shared" si="63"/>
        <v/>
      </c>
      <c r="BD84" s="10" t="str">
        <f t="shared" si="64"/>
        <v/>
      </c>
      <c r="BE84" s="12" t="str">
        <f t="shared" si="65"/>
        <v/>
      </c>
      <c r="BF84" s="9" t="str">
        <f t="shared" si="66"/>
        <v/>
      </c>
      <c r="BG84" s="9" t="str">
        <f t="shared" si="67"/>
        <v/>
      </c>
      <c r="BH84" s="7" t="str">
        <f t="shared" si="68"/>
        <v/>
      </c>
      <c r="BI84" s="7" t="str">
        <f t="shared" si="69"/>
        <v/>
      </c>
      <c r="BJ84" s="12" t="str">
        <f t="shared" si="70"/>
        <v/>
      </c>
      <c r="BK84" s="80" t="str">
        <f t="shared" si="71"/>
        <v/>
      </c>
      <c r="BL84" s="7" t="str">
        <f t="shared" si="72"/>
        <v/>
      </c>
      <c r="BM84" s="7" t="str">
        <f t="shared" si="124"/>
        <v/>
      </c>
      <c r="BN84" s="12" t="str">
        <f t="shared" si="73"/>
        <v/>
      </c>
      <c r="BO84" s="9" t="str">
        <f t="shared" si="74"/>
        <v/>
      </c>
      <c r="BP84" s="2" t="str">
        <f t="shared" si="75"/>
        <v/>
      </c>
      <c r="BQ84" s="2" t="str">
        <f t="shared" si="76"/>
        <v/>
      </c>
      <c r="BR84" s="20" t="str">
        <f t="shared" si="135"/>
        <v/>
      </c>
      <c r="BS84" s="20" t="str">
        <f t="shared" si="135"/>
        <v/>
      </c>
      <c r="BT84" s="20" t="str">
        <f t="shared" si="135"/>
        <v/>
      </c>
      <c r="BU84" s="86" t="str">
        <f t="shared" si="78"/>
        <v/>
      </c>
      <c r="BV84" s="86" t="str">
        <f t="shared" si="79"/>
        <v/>
      </c>
      <c r="BW84" s="20" t="str">
        <f t="shared" si="135"/>
        <v/>
      </c>
      <c r="BX84" s="86" t="str">
        <f t="shared" si="135"/>
        <v/>
      </c>
      <c r="BY84" s="86" t="str">
        <f t="shared" si="135"/>
        <v/>
      </c>
      <c r="BZ84" s="86" t="str">
        <f t="shared" si="135"/>
        <v/>
      </c>
      <c r="CA84" s="86" t="str">
        <f t="shared" si="135"/>
        <v/>
      </c>
      <c r="CB84" s="86" t="str">
        <f t="shared" si="135"/>
        <v/>
      </c>
      <c r="CC84" s="86" t="str">
        <f t="shared" si="135"/>
        <v/>
      </c>
      <c r="CD84" s="86" t="str">
        <f t="shared" si="135"/>
        <v/>
      </c>
      <c r="CE84" s="20" t="str">
        <f t="shared" si="125"/>
        <v/>
      </c>
      <c r="CF84" s="14" t="str">
        <f t="shared" si="81"/>
        <v/>
      </c>
      <c r="CG84" s="14" t="str">
        <f t="shared" si="82"/>
        <v/>
      </c>
      <c r="CH84" s="8">
        <f t="shared" si="83"/>
        <v>0</v>
      </c>
      <c r="CI84" s="9" t="str">
        <f t="shared" si="84"/>
        <v/>
      </c>
      <c r="CJ84" s="9" t="str">
        <f t="shared" si="85"/>
        <v/>
      </c>
      <c r="CK84" s="9" t="str">
        <f t="shared" si="86"/>
        <v/>
      </c>
      <c r="CL84" s="9" t="str">
        <f t="shared" si="87"/>
        <v/>
      </c>
      <c r="CM84" s="9" t="str">
        <f t="shared" si="88"/>
        <v/>
      </c>
      <c r="CN84" s="9" t="str">
        <f t="shared" si="89"/>
        <v/>
      </c>
      <c r="CO84" s="9" t="str">
        <f t="shared" si="133"/>
        <v/>
      </c>
      <c r="CP84" s="9" t="str">
        <f t="shared" si="133"/>
        <v/>
      </c>
      <c r="CQ84" s="9" t="str">
        <f t="shared" si="133"/>
        <v/>
      </c>
      <c r="CR84" s="9" t="str">
        <f t="shared" si="133"/>
        <v/>
      </c>
      <c r="CS84" s="9" t="str">
        <f t="shared" si="133"/>
        <v/>
      </c>
      <c r="CT84" s="9" t="str">
        <f t="shared" si="133"/>
        <v/>
      </c>
      <c r="CU84" s="9" t="str">
        <f t="shared" si="133"/>
        <v/>
      </c>
      <c r="CV84" s="9" t="str">
        <f t="shared" si="91"/>
        <v/>
      </c>
      <c r="CW84" s="9" t="str">
        <f t="shared" si="134"/>
        <v/>
      </c>
      <c r="CX84" s="9" t="str">
        <f t="shared" si="134"/>
        <v/>
      </c>
      <c r="CY84" s="9" t="str">
        <f t="shared" si="134"/>
        <v/>
      </c>
      <c r="CZ84" s="9" t="str">
        <f t="shared" si="134"/>
        <v/>
      </c>
      <c r="DA84" s="9" t="str">
        <f t="shared" si="134"/>
        <v/>
      </c>
      <c r="DB84" s="9" t="str">
        <f t="shared" si="134"/>
        <v/>
      </c>
      <c r="DC84" s="9" t="str">
        <f t="shared" si="134"/>
        <v/>
      </c>
      <c r="DD84" s="2" t="str">
        <f t="shared" si="93"/>
        <v/>
      </c>
      <c r="DE84" s="2" t="str">
        <f t="shared" si="94"/>
        <v/>
      </c>
      <c r="DF84" s="2" t="str">
        <f t="shared" si="95"/>
        <v/>
      </c>
      <c r="DG84" s="2" t="str">
        <f t="shared" si="96"/>
        <v/>
      </c>
      <c r="DH84" s="2" t="str">
        <f t="shared" si="97"/>
        <v/>
      </c>
      <c r="DI84" s="2" t="str">
        <f t="shared" si="98"/>
        <v/>
      </c>
      <c r="DJ84" s="2" t="str">
        <f t="shared" si="99"/>
        <v/>
      </c>
      <c r="DK84" s="2" t="str">
        <f t="shared" si="100"/>
        <v/>
      </c>
      <c r="DL84" s="16" t="str">
        <f t="shared" si="101"/>
        <v/>
      </c>
      <c r="DM84" s="16" t="str">
        <f t="shared" si="102"/>
        <v/>
      </c>
      <c r="DN84" s="16" t="str">
        <f t="shared" si="103"/>
        <v/>
      </c>
      <c r="DO84" s="72" t="str">
        <f t="shared" si="104"/>
        <v/>
      </c>
      <c r="DP84" s="16" t="str">
        <f t="shared" si="105"/>
        <v/>
      </c>
      <c r="DQ84" s="16" t="str">
        <f t="shared" si="106"/>
        <v/>
      </c>
      <c r="DR84" s="2" t="str">
        <f t="shared" si="107"/>
        <v/>
      </c>
      <c r="DS84" s="2" t="str">
        <f t="shared" si="108"/>
        <v/>
      </c>
      <c r="DT84" s="2" t="str">
        <f t="shared" si="109"/>
        <v/>
      </c>
      <c r="DU84" s="2" t="str">
        <f t="shared" si="110"/>
        <v/>
      </c>
      <c r="DV84" s="15"/>
      <c r="DW84" s="18"/>
      <c r="DX84" s="17"/>
      <c r="DY84" s="47" t="str">
        <f t="shared" si="132"/>
        <v/>
      </c>
      <c r="DZ84" s="47" t="str">
        <f t="shared" si="132"/>
        <v/>
      </c>
      <c r="EA84" s="47" t="str">
        <f t="shared" si="132"/>
        <v/>
      </c>
      <c r="EB84" s="47" t="str">
        <f t="shared" si="132"/>
        <v/>
      </c>
      <c r="EC84" s="49" t="str">
        <f t="shared" si="132"/>
        <v/>
      </c>
      <c r="ED84" s="49" t="str">
        <f t="shared" si="132"/>
        <v/>
      </c>
      <c r="EE84" s="47" t="str">
        <f t="shared" si="132"/>
        <v/>
      </c>
      <c r="EF84" s="47" t="str">
        <f t="shared" si="132"/>
        <v/>
      </c>
      <c r="EG84" s="47" t="str">
        <f t="shared" si="132"/>
        <v/>
      </c>
      <c r="EH84" s="6">
        <f t="shared" si="16"/>
        <v>0</v>
      </c>
      <c r="EI84" s="6">
        <f t="shared" si="17"/>
        <v>0</v>
      </c>
      <c r="EJ84" s="2" t="str">
        <f t="shared" si="18"/>
        <v/>
      </c>
      <c r="EK84" s="2" t="str">
        <f t="shared" si="19"/>
        <v/>
      </c>
      <c r="EL84" s="2" t="str">
        <f t="shared" si="127"/>
        <v/>
      </c>
      <c r="EM84" s="2" t="str">
        <f t="shared" si="21"/>
        <v/>
      </c>
      <c r="EN84" s="2" t="str">
        <f t="shared" si="22"/>
        <v/>
      </c>
      <c r="EO84" s="2">
        <f t="shared" si="23"/>
        <v>0</v>
      </c>
      <c r="EP84" s="2">
        <f t="shared" si="111"/>
        <v>0</v>
      </c>
      <c r="EQ84" s="2"/>
      <c r="ER84" s="2"/>
      <c r="ES84" s="2"/>
      <c r="ET84" s="2"/>
      <c r="EU84" s="2"/>
      <c r="EV84" s="2"/>
      <c r="EW84" s="2">
        <f t="shared" si="24"/>
        <v>0</v>
      </c>
      <c r="EX84" s="2">
        <f t="shared" si="25"/>
        <v>0</v>
      </c>
      <c r="EY84" s="2">
        <f t="shared" si="112"/>
        <v>0</v>
      </c>
      <c r="EZ84" s="2">
        <f t="shared" si="26"/>
        <v>0</v>
      </c>
      <c r="FA84" s="2">
        <f t="shared" si="27"/>
        <v>0</v>
      </c>
      <c r="FB84" s="59"/>
      <c r="FC84" s="2">
        <f t="shared" si="28"/>
        <v>0</v>
      </c>
      <c r="FD84" s="2">
        <f t="shared" si="113"/>
        <v>0</v>
      </c>
      <c r="FE84" s="3">
        <f t="shared" si="126"/>
        <v>0</v>
      </c>
      <c r="FF84" s="3">
        <f t="shared" si="114"/>
        <v>0</v>
      </c>
      <c r="FG84" s="3">
        <f t="shared" si="115"/>
        <v>0</v>
      </c>
      <c r="FH84" s="3">
        <f t="shared" si="29"/>
        <v>0</v>
      </c>
      <c r="FI84" s="67">
        <f t="shared" si="30"/>
        <v>0</v>
      </c>
      <c r="FJ84" s="3">
        <f t="shared" si="31"/>
        <v>0</v>
      </c>
      <c r="FK84" s="3">
        <f t="shared" si="32"/>
        <v>0</v>
      </c>
      <c r="FL84" s="3">
        <f t="shared" si="116"/>
        <v>0</v>
      </c>
      <c r="FM84" s="3">
        <f t="shared" si="117"/>
        <v>0</v>
      </c>
      <c r="FN84" s="3">
        <f t="shared" si="118"/>
        <v>0</v>
      </c>
      <c r="FO84" s="2">
        <f t="shared" si="33"/>
        <v>0</v>
      </c>
      <c r="FP84" s="2">
        <f t="shared" si="34"/>
        <v>0</v>
      </c>
      <c r="FQ84" s="2">
        <f t="shared" si="119"/>
        <v>0</v>
      </c>
      <c r="FR84" s="6" t="str">
        <f>IF(A84=1,1,IF(DW84="","",COUNTA($DW$31:DW84)+1))</f>
        <v/>
      </c>
      <c r="FS84" s="6" t="str">
        <f t="shared" si="35"/>
        <v/>
      </c>
      <c r="FT84" s="43">
        <f t="shared" si="120"/>
        <v>0</v>
      </c>
      <c r="FU84" s="23">
        <f t="shared" si="121"/>
        <v>0</v>
      </c>
      <c r="FV84" s="21">
        <f t="shared" si="122"/>
        <v>0</v>
      </c>
    </row>
    <row r="85" spans="1:178">
      <c r="A85" s="4" t="str">
        <f t="shared" si="36"/>
        <v/>
      </c>
      <c r="B85" s="33"/>
      <c r="C85" s="33"/>
      <c r="D85" s="33"/>
      <c r="E85" s="33"/>
      <c r="F85" s="33"/>
      <c r="G85" s="11" t="str">
        <f t="shared" si="2"/>
        <v/>
      </c>
      <c r="H85" s="3" t="str">
        <f t="shared" si="37"/>
        <v/>
      </c>
      <c r="I85" s="3" t="str">
        <f t="shared" si="3"/>
        <v/>
      </c>
      <c r="J85" s="3" t="str">
        <f t="shared" si="38"/>
        <v/>
      </c>
      <c r="K85" s="3" t="str">
        <f t="shared" si="4"/>
        <v/>
      </c>
      <c r="L85" s="2" t="str">
        <f t="shared" si="5"/>
        <v/>
      </c>
      <c r="M85" s="8" t="str">
        <f t="shared" si="39"/>
        <v/>
      </c>
      <c r="N85" s="8" t="str">
        <f t="shared" si="6"/>
        <v/>
      </c>
      <c r="O85" s="8" t="str">
        <f t="shared" si="40"/>
        <v/>
      </c>
      <c r="P85" s="8" t="str">
        <f t="shared" si="7"/>
        <v/>
      </c>
      <c r="Q85" s="2" t="str">
        <f t="shared" si="8"/>
        <v/>
      </c>
      <c r="R85" s="3" t="str">
        <f t="shared" si="9"/>
        <v/>
      </c>
      <c r="S85" s="3" t="str">
        <f t="shared" si="10"/>
        <v/>
      </c>
      <c r="T85" s="3" t="str">
        <f t="shared" si="41"/>
        <v/>
      </c>
      <c r="U85" s="8" t="str">
        <f t="shared" si="11"/>
        <v/>
      </c>
      <c r="V85" s="2" t="str">
        <f t="shared" si="12"/>
        <v/>
      </c>
      <c r="W85" s="2" t="str">
        <f t="shared" si="13"/>
        <v/>
      </c>
      <c r="X85" s="2" t="str">
        <f t="shared" si="123"/>
        <v/>
      </c>
      <c r="Y85" s="2" t="str">
        <f t="shared" si="14"/>
        <v/>
      </c>
      <c r="Z85" s="46" t="str">
        <f t="shared" si="42"/>
        <v/>
      </c>
      <c r="AA85" s="46" t="str">
        <f t="shared" si="43"/>
        <v/>
      </c>
      <c r="AB85" s="47"/>
      <c r="AC85" s="46" t="str">
        <f t="shared" si="44"/>
        <v/>
      </c>
      <c r="AD85" s="47" t="str">
        <f t="shared" si="128"/>
        <v/>
      </c>
      <c r="AE85" s="48" t="str">
        <f t="shared" si="46"/>
        <v/>
      </c>
      <c r="AF85" s="49" t="str">
        <f t="shared" si="130"/>
        <v/>
      </c>
      <c r="AG85" s="49" t="str">
        <f t="shared" si="130"/>
        <v/>
      </c>
      <c r="AH85" s="49" t="str">
        <f t="shared" si="130"/>
        <v/>
      </c>
      <c r="AI85" s="47" t="str">
        <f t="shared" si="130"/>
        <v/>
      </c>
      <c r="AJ85" s="47" t="str">
        <f t="shared" si="130"/>
        <v/>
      </c>
      <c r="AK85" s="46" t="str">
        <f t="shared" si="130"/>
        <v/>
      </c>
      <c r="AL85" s="47"/>
      <c r="AM85" s="53" t="str">
        <f t="shared" si="48"/>
        <v/>
      </c>
      <c r="AN85" s="50" t="str">
        <f t="shared" si="49"/>
        <v/>
      </c>
      <c r="AO85" s="53" t="s">
        <v>84</v>
      </c>
      <c r="AP85" s="52" t="str">
        <f t="shared" si="50"/>
        <v/>
      </c>
      <c r="AQ85" s="52" t="str">
        <f t="shared" si="51"/>
        <v/>
      </c>
      <c r="AR85" s="47">
        <f t="shared" si="52"/>
        <v>0</v>
      </c>
      <c r="AS85" s="53" t="str">
        <f t="shared" si="53"/>
        <v/>
      </c>
      <c r="AT85" s="52" t="str">
        <f t="shared" si="54"/>
        <v/>
      </c>
      <c r="AU85" s="9" t="str">
        <f t="shared" si="55"/>
        <v/>
      </c>
      <c r="AV85" s="9" t="str">
        <f t="shared" si="56"/>
        <v/>
      </c>
      <c r="AW85" s="12" t="str">
        <f t="shared" si="57"/>
        <v/>
      </c>
      <c r="AX85" s="9" t="str">
        <f t="shared" si="58"/>
        <v/>
      </c>
      <c r="AY85" s="12" t="str">
        <f t="shared" si="59"/>
        <v/>
      </c>
      <c r="AZ85" s="10" t="str">
        <f t="shared" si="60"/>
        <v/>
      </c>
      <c r="BA85" s="10" t="str">
        <f t="shared" si="61"/>
        <v/>
      </c>
      <c r="BB85" s="10" t="str">
        <f t="shared" si="62"/>
        <v/>
      </c>
      <c r="BC85" s="10" t="str">
        <f t="shared" si="63"/>
        <v/>
      </c>
      <c r="BD85" s="10" t="str">
        <f t="shared" si="64"/>
        <v/>
      </c>
      <c r="BE85" s="12" t="str">
        <f t="shared" si="65"/>
        <v/>
      </c>
      <c r="BF85" s="9" t="str">
        <f t="shared" si="66"/>
        <v/>
      </c>
      <c r="BG85" s="9" t="str">
        <f t="shared" si="67"/>
        <v/>
      </c>
      <c r="BH85" s="7" t="str">
        <f t="shared" si="68"/>
        <v/>
      </c>
      <c r="BI85" s="7" t="str">
        <f t="shared" si="69"/>
        <v/>
      </c>
      <c r="BJ85" s="12" t="str">
        <f t="shared" si="70"/>
        <v/>
      </c>
      <c r="BK85" s="80" t="str">
        <f t="shared" si="71"/>
        <v/>
      </c>
      <c r="BL85" s="7" t="str">
        <f t="shared" si="72"/>
        <v/>
      </c>
      <c r="BM85" s="7" t="str">
        <f t="shared" si="124"/>
        <v/>
      </c>
      <c r="BN85" s="12" t="str">
        <f t="shared" si="73"/>
        <v/>
      </c>
      <c r="BO85" s="9" t="str">
        <f t="shared" si="74"/>
        <v/>
      </c>
      <c r="BP85" s="2" t="str">
        <f t="shared" si="75"/>
        <v/>
      </c>
      <c r="BQ85" s="2" t="str">
        <f t="shared" si="76"/>
        <v/>
      </c>
      <c r="BR85" s="20" t="str">
        <f t="shared" si="135"/>
        <v/>
      </c>
      <c r="BS85" s="20" t="str">
        <f t="shared" si="135"/>
        <v/>
      </c>
      <c r="BT85" s="20" t="str">
        <f t="shared" si="135"/>
        <v/>
      </c>
      <c r="BU85" s="86" t="str">
        <f t="shared" si="78"/>
        <v/>
      </c>
      <c r="BV85" s="86" t="str">
        <f t="shared" si="79"/>
        <v/>
      </c>
      <c r="BW85" s="20" t="str">
        <f t="shared" si="135"/>
        <v/>
      </c>
      <c r="BX85" s="86" t="str">
        <f t="shared" si="135"/>
        <v/>
      </c>
      <c r="BY85" s="86" t="str">
        <f t="shared" si="135"/>
        <v/>
      </c>
      <c r="BZ85" s="86" t="str">
        <f t="shared" si="135"/>
        <v/>
      </c>
      <c r="CA85" s="86" t="str">
        <f t="shared" si="135"/>
        <v/>
      </c>
      <c r="CB85" s="86" t="str">
        <f t="shared" si="135"/>
        <v/>
      </c>
      <c r="CC85" s="86" t="str">
        <f t="shared" si="135"/>
        <v/>
      </c>
      <c r="CD85" s="86" t="str">
        <f t="shared" si="135"/>
        <v/>
      </c>
      <c r="CE85" s="20" t="str">
        <f t="shared" si="125"/>
        <v/>
      </c>
      <c r="CF85" s="14" t="str">
        <f t="shared" si="81"/>
        <v/>
      </c>
      <c r="CG85" s="14" t="str">
        <f t="shared" si="82"/>
        <v/>
      </c>
      <c r="CH85" s="8">
        <f t="shared" si="83"/>
        <v>0</v>
      </c>
      <c r="CI85" s="9" t="str">
        <f t="shared" si="84"/>
        <v/>
      </c>
      <c r="CJ85" s="9" t="str">
        <f t="shared" si="85"/>
        <v/>
      </c>
      <c r="CK85" s="9" t="str">
        <f t="shared" si="86"/>
        <v/>
      </c>
      <c r="CL85" s="9" t="str">
        <f t="shared" si="87"/>
        <v/>
      </c>
      <c r="CM85" s="9" t="str">
        <f t="shared" si="88"/>
        <v/>
      </c>
      <c r="CN85" s="9" t="str">
        <f t="shared" si="89"/>
        <v/>
      </c>
      <c r="CO85" s="9" t="str">
        <f t="shared" si="133"/>
        <v/>
      </c>
      <c r="CP85" s="9" t="str">
        <f t="shared" si="133"/>
        <v/>
      </c>
      <c r="CQ85" s="9" t="str">
        <f t="shared" si="133"/>
        <v/>
      </c>
      <c r="CR85" s="9" t="str">
        <f t="shared" si="133"/>
        <v/>
      </c>
      <c r="CS85" s="9" t="str">
        <f t="shared" si="133"/>
        <v/>
      </c>
      <c r="CT85" s="9" t="str">
        <f t="shared" si="133"/>
        <v/>
      </c>
      <c r="CU85" s="9" t="str">
        <f t="shared" si="133"/>
        <v/>
      </c>
      <c r="CV85" s="9" t="str">
        <f t="shared" si="91"/>
        <v/>
      </c>
      <c r="CW85" s="9" t="str">
        <f t="shared" si="134"/>
        <v/>
      </c>
      <c r="CX85" s="9" t="str">
        <f t="shared" si="134"/>
        <v/>
      </c>
      <c r="CY85" s="9" t="str">
        <f t="shared" si="134"/>
        <v/>
      </c>
      <c r="CZ85" s="9" t="str">
        <f t="shared" si="134"/>
        <v/>
      </c>
      <c r="DA85" s="9" t="str">
        <f t="shared" si="134"/>
        <v/>
      </c>
      <c r="DB85" s="9" t="str">
        <f t="shared" si="134"/>
        <v/>
      </c>
      <c r="DC85" s="9" t="str">
        <f t="shared" si="134"/>
        <v/>
      </c>
      <c r="DD85" s="2" t="str">
        <f t="shared" si="93"/>
        <v/>
      </c>
      <c r="DE85" s="2" t="str">
        <f t="shared" si="94"/>
        <v/>
      </c>
      <c r="DF85" s="2" t="str">
        <f t="shared" si="95"/>
        <v/>
      </c>
      <c r="DG85" s="2" t="str">
        <f t="shared" si="96"/>
        <v/>
      </c>
      <c r="DH85" s="2" t="str">
        <f t="shared" si="97"/>
        <v/>
      </c>
      <c r="DI85" s="2" t="str">
        <f t="shared" si="98"/>
        <v/>
      </c>
      <c r="DJ85" s="2" t="str">
        <f t="shared" si="99"/>
        <v/>
      </c>
      <c r="DK85" s="2" t="str">
        <f t="shared" si="100"/>
        <v/>
      </c>
      <c r="DL85" s="16" t="str">
        <f t="shared" si="101"/>
        <v/>
      </c>
      <c r="DM85" s="16" t="str">
        <f t="shared" si="102"/>
        <v/>
      </c>
      <c r="DN85" s="16" t="str">
        <f t="shared" si="103"/>
        <v/>
      </c>
      <c r="DO85" s="72" t="str">
        <f t="shared" si="104"/>
        <v/>
      </c>
      <c r="DP85" s="16" t="str">
        <f t="shared" si="105"/>
        <v/>
      </c>
      <c r="DQ85" s="16" t="str">
        <f t="shared" si="106"/>
        <v/>
      </c>
      <c r="DR85" s="2" t="str">
        <f t="shared" si="107"/>
        <v/>
      </c>
      <c r="DS85" s="2" t="str">
        <f t="shared" si="108"/>
        <v/>
      </c>
      <c r="DT85" s="2" t="str">
        <f t="shared" si="109"/>
        <v/>
      </c>
      <c r="DU85" s="2" t="str">
        <f t="shared" si="110"/>
        <v/>
      </c>
      <c r="DV85" s="15"/>
      <c r="DW85" s="17"/>
      <c r="DX85" s="17"/>
      <c r="DY85" s="47" t="str">
        <f t="shared" si="132"/>
        <v/>
      </c>
      <c r="DZ85" s="47" t="str">
        <f t="shared" si="132"/>
        <v/>
      </c>
      <c r="EA85" s="47" t="str">
        <f t="shared" si="132"/>
        <v/>
      </c>
      <c r="EB85" s="47" t="str">
        <f t="shared" si="132"/>
        <v/>
      </c>
      <c r="EC85" s="49" t="str">
        <f t="shared" si="132"/>
        <v/>
      </c>
      <c r="ED85" s="49" t="str">
        <f t="shared" si="132"/>
        <v/>
      </c>
      <c r="EE85" s="47" t="str">
        <f t="shared" si="132"/>
        <v/>
      </c>
      <c r="EF85" s="47" t="str">
        <f t="shared" si="132"/>
        <v/>
      </c>
      <c r="EG85" s="47" t="str">
        <f t="shared" si="132"/>
        <v/>
      </c>
      <c r="EH85" s="6">
        <f t="shared" si="16"/>
        <v>0</v>
      </c>
      <c r="EI85" s="6">
        <f t="shared" si="17"/>
        <v>0</v>
      </c>
      <c r="EJ85" s="2" t="str">
        <f t="shared" si="18"/>
        <v/>
      </c>
      <c r="EK85" s="2" t="str">
        <f t="shared" si="19"/>
        <v/>
      </c>
      <c r="EL85" s="2" t="str">
        <f t="shared" si="127"/>
        <v/>
      </c>
      <c r="EM85" s="2" t="str">
        <f t="shared" si="21"/>
        <v/>
      </c>
      <c r="EN85" s="2" t="str">
        <f t="shared" si="22"/>
        <v/>
      </c>
      <c r="EO85" s="2">
        <f t="shared" si="23"/>
        <v>0</v>
      </c>
      <c r="EP85" s="2">
        <f t="shared" si="111"/>
        <v>0</v>
      </c>
      <c r="EQ85" s="2"/>
      <c r="ER85" s="2"/>
      <c r="ES85" s="2"/>
      <c r="ET85" s="2"/>
      <c r="EU85" s="2"/>
      <c r="EV85" s="2"/>
      <c r="EW85" s="2">
        <f t="shared" si="24"/>
        <v>0</v>
      </c>
      <c r="EX85" s="2">
        <f t="shared" si="25"/>
        <v>0</v>
      </c>
      <c r="EY85" s="2">
        <f t="shared" si="112"/>
        <v>0</v>
      </c>
      <c r="EZ85" s="2">
        <f t="shared" si="26"/>
        <v>0</v>
      </c>
      <c r="FA85" s="2">
        <f t="shared" si="27"/>
        <v>0</v>
      </c>
      <c r="FB85" s="59"/>
      <c r="FC85" s="2">
        <f t="shared" si="28"/>
        <v>0</v>
      </c>
      <c r="FD85" s="2">
        <f t="shared" si="113"/>
        <v>0</v>
      </c>
      <c r="FE85" s="3">
        <f t="shared" si="126"/>
        <v>0</v>
      </c>
      <c r="FF85" s="3">
        <f t="shared" si="114"/>
        <v>0</v>
      </c>
      <c r="FG85" s="3">
        <f t="shared" si="115"/>
        <v>0</v>
      </c>
      <c r="FH85" s="3">
        <f t="shared" si="29"/>
        <v>0</v>
      </c>
      <c r="FI85" s="67">
        <f t="shared" si="30"/>
        <v>0</v>
      </c>
      <c r="FJ85" s="3">
        <f t="shared" si="31"/>
        <v>0</v>
      </c>
      <c r="FK85" s="3">
        <f t="shared" si="32"/>
        <v>0</v>
      </c>
      <c r="FL85" s="3">
        <f t="shared" si="116"/>
        <v>0</v>
      </c>
      <c r="FM85" s="3">
        <f t="shared" si="117"/>
        <v>0</v>
      </c>
      <c r="FN85" s="3">
        <f t="shared" si="118"/>
        <v>0</v>
      </c>
      <c r="FO85" s="2">
        <f t="shared" si="33"/>
        <v>0</v>
      </c>
      <c r="FP85" s="2">
        <f t="shared" si="34"/>
        <v>0</v>
      </c>
      <c r="FQ85" s="2">
        <f t="shared" si="119"/>
        <v>0</v>
      </c>
      <c r="FR85" s="6" t="str">
        <f>IF(A85=1,1,IF(DW85="","",COUNTA($DW$31:DW85)+1))</f>
        <v/>
      </c>
      <c r="FS85" s="6" t="str">
        <f t="shared" si="35"/>
        <v/>
      </c>
      <c r="FT85" s="43">
        <f t="shared" si="120"/>
        <v>0</v>
      </c>
      <c r="FU85" s="23">
        <f t="shared" si="121"/>
        <v>0</v>
      </c>
      <c r="FV85" s="21">
        <f t="shared" si="122"/>
        <v>0</v>
      </c>
    </row>
    <row r="86" spans="1:178">
      <c r="A86" s="4" t="str">
        <f t="shared" si="36"/>
        <v/>
      </c>
      <c r="B86" s="33"/>
      <c r="C86" s="33"/>
      <c r="D86" s="33"/>
      <c r="E86" s="33"/>
      <c r="F86" s="33"/>
      <c r="G86" s="11" t="str">
        <f t="shared" si="2"/>
        <v/>
      </c>
      <c r="H86" s="3" t="str">
        <f t="shared" si="37"/>
        <v/>
      </c>
      <c r="I86" s="3" t="str">
        <f t="shared" si="3"/>
        <v/>
      </c>
      <c r="J86" s="3" t="str">
        <f t="shared" si="38"/>
        <v/>
      </c>
      <c r="K86" s="3" t="str">
        <f t="shared" si="4"/>
        <v/>
      </c>
      <c r="L86" s="2" t="str">
        <f t="shared" si="5"/>
        <v/>
      </c>
      <c r="M86" s="8" t="str">
        <f t="shared" si="39"/>
        <v/>
      </c>
      <c r="N86" s="8" t="str">
        <f t="shared" si="6"/>
        <v/>
      </c>
      <c r="O86" s="8" t="str">
        <f t="shared" si="40"/>
        <v/>
      </c>
      <c r="P86" s="8" t="str">
        <f t="shared" si="7"/>
        <v/>
      </c>
      <c r="Q86" s="2" t="str">
        <f t="shared" si="8"/>
        <v/>
      </c>
      <c r="R86" s="3" t="str">
        <f t="shared" si="9"/>
        <v/>
      </c>
      <c r="S86" s="3" t="str">
        <f t="shared" si="10"/>
        <v/>
      </c>
      <c r="T86" s="3" t="str">
        <f t="shared" si="41"/>
        <v/>
      </c>
      <c r="U86" s="8" t="str">
        <f t="shared" si="11"/>
        <v/>
      </c>
      <c r="V86" s="2" t="str">
        <f t="shared" si="12"/>
        <v/>
      </c>
      <c r="W86" s="2" t="str">
        <f t="shared" si="13"/>
        <v/>
      </c>
      <c r="X86" s="2" t="str">
        <f t="shared" si="123"/>
        <v/>
      </c>
      <c r="Y86" s="2" t="str">
        <f t="shared" si="14"/>
        <v/>
      </c>
      <c r="Z86" s="46" t="str">
        <f t="shared" si="42"/>
        <v/>
      </c>
      <c r="AA86" s="46" t="str">
        <f t="shared" si="43"/>
        <v/>
      </c>
      <c r="AB86" s="47"/>
      <c r="AC86" s="46" t="str">
        <f t="shared" si="44"/>
        <v/>
      </c>
      <c r="AD86" s="47" t="str">
        <f t="shared" si="128"/>
        <v/>
      </c>
      <c r="AE86" s="48" t="str">
        <f t="shared" si="46"/>
        <v/>
      </c>
      <c r="AF86" s="49" t="str">
        <f t="shared" si="130"/>
        <v/>
      </c>
      <c r="AG86" s="49" t="str">
        <f t="shared" si="130"/>
        <v/>
      </c>
      <c r="AH86" s="49" t="str">
        <f t="shared" si="130"/>
        <v/>
      </c>
      <c r="AI86" s="47" t="str">
        <f t="shared" si="130"/>
        <v/>
      </c>
      <c r="AJ86" s="47" t="str">
        <f t="shared" si="130"/>
        <v/>
      </c>
      <c r="AK86" s="46" t="str">
        <f t="shared" si="130"/>
        <v/>
      </c>
      <c r="AL86" s="47"/>
      <c r="AM86" s="53" t="str">
        <f t="shared" si="48"/>
        <v/>
      </c>
      <c r="AN86" s="50" t="str">
        <f t="shared" si="49"/>
        <v/>
      </c>
      <c r="AO86" s="53" t="s">
        <v>84</v>
      </c>
      <c r="AP86" s="52" t="str">
        <f t="shared" si="50"/>
        <v/>
      </c>
      <c r="AQ86" s="52" t="str">
        <f t="shared" si="51"/>
        <v/>
      </c>
      <c r="AR86" s="47">
        <f t="shared" si="52"/>
        <v>0</v>
      </c>
      <c r="AS86" s="53" t="str">
        <f t="shared" si="53"/>
        <v/>
      </c>
      <c r="AT86" s="52" t="str">
        <f t="shared" si="54"/>
        <v/>
      </c>
      <c r="AU86" s="9" t="str">
        <f t="shared" si="55"/>
        <v/>
      </c>
      <c r="AV86" s="9" t="str">
        <f t="shared" si="56"/>
        <v/>
      </c>
      <c r="AW86" s="12" t="str">
        <f t="shared" si="57"/>
        <v/>
      </c>
      <c r="AX86" s="9" t="str">
        <f t="shared" si="58"/>
        <v/>
      </c>
      <c r="AY86" s="12" t="str">
        <f t="shared" si="59"/>
        <v/>
      </c>
      <c r="AZ86" s="10" t="str">
        <f t="shared" si="60"/>
        <v/>
      </c>
      <c r="BA86" s="10" t="str">
        <f t="shared" si="61"/>
        <v/>
      </c>
      <c r="BB86" s="10" t="str">
        <f t="shared" si="62"/>
        <v/>
      </c>
      <c r="BC86" s="10" t="str">
        <f t="shared" si="63"/>
        <v/>
      </c>
      <c r="BD86" s="10" t="str">
        <f t="shared" si="64"/>
        <v/>
      </c>
      <c r="BE86" s="12" t="str">
        <f t="shared" si="65"/>
        <v/>
      </c>
      <c r="BF86" s="9" t="str">
        <f t="shared" si="66"/>
        <v/>
      </c>
      <c r="BG86" s="9" t="str">
        <f t="shared" si="67"/>
        <v/>
      </c>
      <c r="BH86" s="7" t="str">
        <f t="shared" si="68"/>
        <v/>
      </c>
      <c r="BI86" s="7" t="str">
        <f t="shared" si="69"/>
        <v/>
      </c>
      <c r="BJ86" s="12" t="str">
        <f t="shared" si="70"/>
        <v/>
      </c>
      <c r="BK86" s="80" t="str">
        <f t="shared" si="71"/>
        <v/>
      </c>
      <c r="BL86" s="7" t="str">
        <f t="shared" si="72"/>
        <v/>
      </c>
      <c r="BM86" s="7" t="str">
        <f t="shared" si="124"/>
        <v/>
      </c>
      <c r="BN86" s="12" t="str">
        <f t="shared" si="73"/>
        <v/>
      </c>
      <c r="BO86" s="9" t="str">
        <f t="shared" si="74"/>
        <v/>
      </c>
      <c r="BP86" s="2" t="str">
        <f t="shared" si="75"/>
        <v/>
      </c>
      <c r="BQ86" s="2" t="str">
        <f t="shared" si="76"/>
        <v/>
      </c>
      <c r="BR86" s="20" t="str">
        <f t="shared" si="135"/>
        <v/>
      </c>
      <c r="BS86" s="20" t="str">
        <f t="shared" si="135"/>
        <v/>
      </c>
      <c r="BT86" s="20" t="str">
        <f t="shared" si="135"/>
        <v/>
      </c>
      <c r="BU86" s="86" t="str">
        <f t="shared" si="78"/>
        <v/>
      </c>
      <c r="BV86" s="86" t="str">
        <f t="shared" si="79"/>
        <v/>
      </c>
      <c r="BW86" s="20" t="str">
        <f t="shared" si="135"/>
        <v/>
      </c>
      <c r="BX86" s="86" t="str">
        <f t="shared" si="135"/>
        <v/>
      </c>
      <c r="BY86" s="86" t="str">
        <f t="shared" si="135"/>
        <v/>
      </c>
      <c r="BZ86" s="86" t="str">
        <f t="shared" si="135"/>
        <v/>
      </c>
      <c r="CA86" s="86" t="str">
        <f t="shared" si="135"/>
        <v/>
      </c>
      <c r="CB86" s="86" t="str">
        <f t="shared" si="135"/>
        <v/>
      </c>
      <c r="CC86" s="86" t="str">
        <f t="shared" si="135"/>
        <v/>
      </c>
      <c r="CD86" s="86" t="str">
        <f t="shared" si="135"/>
        <v/>
      </c>
      <c r="CE86" s="20" t="str">
        <f t="shared" si="125"/>
        <v/>
      </c>
      <c r="CF86" s="14" t="str">
        <f t="shared" si="81"/>
        <v/>
      </c>
      <c r="CG86" s="14" t="str">
        <f t="shared" si="82"/>
        <v/>
      </c>
      <c r="CH86" s="8">
        <f t="shared" si="83"/>
        <v>0</v>
      </c>
      <c r="CI86" s="9" t="str">
        <f t="shared" si="84"/>
        <v/>
      </c>
      <c r="CJ86" s="9" t="str">
        <f t="shared" si="85"/>
        <v/>
      </c>
      <c r="CK86" s="9" t="str">
        <f t="shared" si="86"/>
        <v/>
      </c>
      <c r="CL86" s="9" t="str">
        <f t="shared" si="87"/>
        <v/>
      </c>
      <c r="CM86" s="9" t="str">
        <f t="shared" si="88"/>
        <v/>
      </c>
      <c r="CN86" s="9" t="str">
        <f t="shared" si="89"/>
        <v/>
      </c>
      <c r="CO86" s="9" t="str">
        <f t="shared" si="133"/>
        <v/>
      </c>
      <c r="CP86" s="9" t="str">
        <f t="shared" si="133"/>
        <v/>
      </c>
      <c r="CQ86" s="9" t="str">
        <f t="shared" si="133"/>
        <v/>
      </c>
      <c r="CR86" s="9" t="str">
        <f t="shared" si="133"/>
        <v/>
      </c>
      <c r="CS86" s="9" t="str">
        <f t="shared" si="133"/>
        <v/>
      </c>
      <c r="CT86" s="9" t="str">
        <f t="shared" si="133"/>
        <v/>
      </c>
      <c r="CU86" s="9" t="str">
        <f t="shared" si="133"/>
        <v/>
      </c>
      <c r="CV86" s="9" t="str">
        <f t="shared" si="91"/>
        <v/>
      </c>
      <c r="CW86" s="9" t="str">
        <f t="shared" si="134"/>
        <v/>
      </c>
      <c r="CX86" s="9" t="str">
        <f t="shared" si="134"/>
        <v/>
      </c>
      <c r="CY86" s="9" t="str">
        <f t="shared" si="134"/>
        <v/>
      </c>
      <c r="CZ86" s="9" t="str">
        <f t="shared" si="134"/>
        <v/>
      </c>
      <c r="DA86" s="9" t="str">
        <f t="shared" si="134"/>
        <v/>
      </c>
      <c r="DB86" s="9" t="str">
        <f t="shared" si="134"/>
        <v/>
      </c>
      <c r="DC86" s="9" t="str">
        <f t="shared" si="134"/>
        <v/>
      </c>
      <c r="DD86" s="2" t="str">
        <f t="shared" si="93"/>
        <v/>
      </c>
      <c r="DE86" s="2" t="str">
        <f t="shared" si="94"/>
        <v/>
      </c>
      <c r="DF86" s="2" t="str">
        <f t="shared" si="95"/>
        <v/>
      </c>
      <c r="DG86" s="2" t="str">
        <f t="shared" si="96"/>
        <v/>
      </c>
      <c r="DH86" s="2" t="str">
        <f t="shared" si="97"/>
        <v/>
      </c>
      <c r="DI86" s="2" t="str">
        <f t="shared" si="98"/>
        <v/>
      </c>
      <c r="DJ86" s="2" t="str">
        <f t="shared" si="99"/>
        <v/>
      </c>
      <c r="DK86" s="2" t="str">
        <f t="shared" si="100"/>
        <v/>
      </c>
      <c r="DL86" s="16" t="str">
        <f t="shared" si="101"/>
        <v/>
      </c>
      <c r="DM86" s="16" t="str">
        <f t="shared" si="102"/>
        <v/>
      </c>
      <c r="DN86" s="16" t="str">
        <f t="shared" si="103"/>
        <v/>
      </c>
      <c r="DO86" s="72" t="str">
        <f t="shared" si="104"/>
        <v/>
      </c>
      <c r="DP86" s="16" t="str">
        <f t="shared" si="105"/>
        <v/>
      </c>
      <c r="DQ86" s="16" t="str">
        <f t="shared" si="106"/>
        <v/>
      </c>
      <c r="DR86" s="2" t="str">
        <f t="shared" si="107"/>
        <v/>
      </c>
      <c r="DS86" s="2" t="str">
        <f t="shared" si="108"/>
        <v/>
      </c>
      <c r="DT86" s="2" t="str">
        <f t="shared" si="109"/>
        <v/>
      </c>
      <c r="DU86" s="2" t="str">
        <f t="shared" si="110"/>
        <v/>
      </c>
      <c r="DV86" s="15"/>
      <c r="DW86" s="18"/>
      <c r="DX86" s="17"/>
      <c r="DY86" s="47" t="str">
        <f t="shared" si="132"/>
        <v/>
      </c>
      <c r="DZ86" s="47" t="str">
        <f t="shared" si="132"/>
        <v/>
      </c>
      <c r="EA86" s="47" t="str">
        <f t="shared" si="132"/>
        <v/>
      </c>
      <c r="EB86" s="47" t="str">
        <f t="shared" si="132"/>
        <v/>
      </c>
      <c r="EC86" s="49" t="str">
        <f t="shared" si="132"/>
        <v/>
      </c>
      <c r="ED86" s="49" t="str">
        <f t="shared" si="132"/>
        <v/>
      </c>
      <c r="EE86" s="47" t="str">
        <f t="shared" si="132"/>
        <v/>
      </c>
      <c r="EF86" s="47" t="str">
        <f t="shared" si="132"/>
        <v/>
      </c>
      <c r="EG86" s="47" t="str">
        <f t="shared" si="132"/>
        <v/>
      </c>
      <c r="EH86" s="6">
        <f t="shared" si="16"/>
        <v>0</v>
      </c>
      <c r="EI86" s="6">
        <f t="shared" si="17"/>
        <v>0</v>
      </c>
      <c r="EJ86" s="2" t="str">
        <f t="shared" si="18"/>
        <v/>
      </c>
      <c r="EK86" s="2" t="str">
        <f t="shared" si="19"/>
        <v/>
      </c>
      <c r="EL86" s="2" t="str">
        <f t="shared" si="127"/>
        <v/>
      </c>
      <c r="EM86" s="2" t="str">
        <f t="shared" si="21"/>
        <v/>
      </c>
      <c r="EN86" s="2" t="str">
        <f t="shared" si="22"/>
        <v/>
      </c>
      <c r="EO86" s="2">
        <f t="shared" si="23"/>
        <v>0</v>
      </c>
      <c r="EP86" s="2">
        <f t="shared" si="111"/>
        <v>0</v>
      </c>
      <c r="EQ86" s="2"/>
      <c r="ER86" s="2"/>
      <c r="ES86" s="2"/>
      <c r="ET86" s="2"/>
      <c r="EU86" s="2"/>
      <c r="EV86" s="2"/>
      <c r="EW86" s="2">
        <f t="shared" si="24"/>
        <v>0</v>
      </c>
      <c r="EX86" s="2">
        <f t="shared" si="25"/>
        <v>0</v>
      </c>
      <c r="EY86" s="2">
        <f t="shared" si="112"/>
        <v>0</v>
      </c>
      <c r="EZ86" s="2">
        <f t="shared" si="26"/>
        <v>0</v>
      </c>
      <c r="FA86" s="2">
        <f t="shared" si="27"/>
        <v>0</v>
      </c>
      <c r="FB86" s="59"/>
      <c r="FC86" s="2">
        <f t="shared" si="28"/>
        <v>0</v>
      </c>
      <c r="FD86" s="2">
        <f t="shared" si="113"/>
        <v>0</v>
      </c>
      <c r="FE86" s="3">
        <f t="shared" si="126"/>
        <v>0</v>
      </c>
      <c r="FF86" s="3">
        <f t="shared" si="114"/>
        <v>0</v>
      </c>
      <c r="FG86" s="3">
        <f t="shared" si="115"/>
        <v>0</v>
      </c>
      <c r="FH86" s="3">
        <f t="shared" si="29"/>
        <v>0</v>
      </c>
      <c r="FI86" s="67">
        <f t="shared" si="30"/>
        <v>0</v>
      </c>
      <c r="FJ86" s="3">
        <f t="shared" si="31"/>
        <v>0</v>
      </c>
      <c r="FK86" s="3">
        <f t="shared" si="32"/>
        <v>0</v>
      </c>
      <c r="FL86" s="3">
        <f t="shared" si="116"/>
        <v>0</v>
      </c>
      <c r="FM86" s="3">
        <f t="shared" si="117"/>
        <v>0</v>
      </c>
      <c r="FN86" s="3">
        <f t="shared" si="118"/>
        <v>0</v>
      </c>
      <c r="FO86" s="2">
        <f t="shared" si="33"/>
        <v>0</v>
      </c>
      <c r="FP86" s="2">
        <f t="shared" si="34"/>
        <v>0</v>
      </c>
      <c r="FQ86" s="2">
        <f t="shared" si="119"/>
        <v>0</v>
      </c>
      <c r="FR86" s="6" t="str">
        <f>IF(A86=1,1,IF(DW86="","",COUNTA($DW$31:DW86)+1))</f>
        <v/>
      </c>
      <c r="FS86" s="6" t="str">
        <f t="shared" si="35"/>
        <v/>
      </c>
      <c r="FT86" s="43">
        <f t="shared" si="120"/>
        <v>0</v>
      </c>
      <c r="FU86" s="23">
        <f t="shared" si="121"/>
        <v>0</v>
      </c>
      <c r="FV86" s="21">
        <f t="shared" si="122"/>
        <v>0</v>
      </c>
    </row>
    <row r="87" spans="1:178">
      <c r="A87" s="4" t="str">
        <f t="shared" si="36"/>
        <v/>
      </c>
      <c r="B87" s="33"/>
      <c r="C87" s="33"/>
      <c r="D87" s="33"/>
      <c r="E87" s="33"/>
      <c r="F87" s="33"/>
      <c r="G87" s="11" t="str">
        <f t="shared" si="2"/>
        <v/>
      </c>
      <c r="H87" s="3" t="str">
        <f t="shared" si="37"/>
        <v/>
      </c>
      <c r="I87" s="3" t="str">
        <f t="shared" si="3"/>
        <v/>
      </c>
      <c r="J87" s="3" t="str">
        <f t="shared" si="38"/>
        <v/>
      </c>
      <c r="K87" s="3" t="str">
        <f t="shared" si="4"/>
        <v/>
      </c>
      <c r="L87" s="2" t="str">
        <f t="shared" si="5"/>
        <v/>
      </c>
      <c r="M87" s="8" t="str">
        <f t="shared" si="39"/>
        <v/>
      </c>
      <c r="N87" s="8" t="str">
        <f t="shared" si="6"/>
        <v/>
      </c>
      <c r="O87" s="8" t="str">
        <f t="shared" si="40"/>
        <v/>
      </c>
      <c r="P87" s="8" t="str">
        <f t="shared" si="7"/>
        <v/>
      </c>
      <c r="Q87" s="2" t="str">
        <f t="shared" si="8"/>
        <v/>
      </c>
      <c r="R87" s="3" t="str">
        <f t="shared" si="9"/>
        <v/>
      </c>
      <c r="S87" s="3" t="str">
        <f t="shared" si="10"/>
        <v/>
      </c>
      <c r="T87" s="3" t="str">
        <f t="shared" si="41"/>
        <v/>
      </c>
      <c r="U87" s="8" t="str">
        <f t="shared" si="11"/>
        <v/>
      </c>
      <c r="V87" s="2" t="str">
        <f t="shared" si="12"/>
        <v/>
      </c>
      <c r="W87" s="2" t="str">
        <f t="shared" si="13"/>
        <v/>
      </c>
      <c r="X87" s="2" t="str">
        <f t="shared" si="123"/>
        <v/>
      </c>
      <c r="Y87" s="2" t="str">
        <f t="shared" si="14"/>
        <v/>
      </c>
      <c r="Z87" s="46" t="str">
        <f t="shared" si="42"/>
        <v/>
      </c>
      <c r="AA87" s="46" t="str">
        <f t="shared" si="43"/>
        <v/>
      </c>
      <c r="AB87" s="47"/>
      <c r="AC87" s="46" t="str">
        <f t="shared" si="44"/>
        <v/>
      </c>
      <c r="AD87" s="47" t="str">
        <f t="shared" si="128"/>
        <v/>
      </c>
      <c r="AE87" s="48" t="str">
        <f t="shared" si="46"/>
        <v/>
      </c>
      <c r="AF87" s="49" t="str">
        <f t="shared" si="130"/>
        <v/>
      </c>
      <c r="AG87" s="49" t="str">
        <f t="shared" si="130"/>
        <v/>
      </c>
      <c r="AH87" s="49" t="str">
        <f t="shared" si="130"/>
        <v/>
      </c>
      <c r="AI87" s="47" t="str">
        <f t="shared" si="130"/>
        <v/>
      </c>
      <c r="AJ87" s="47" t="str">
        <f t="shared" si="130"/>
        <v/>
      </c>
      <c r="AK87" s="46" t="str">
        <f t="shared" si="130"/>
        <v/>
      </c>
      <c r="AL87" s="47"/>
      <c r="AM87" s="53" t="str">
        <f t="shared" si="48"/>
        <v/>
      </c>
      <c r="AN87" s="50" t="str">
        <f t="shared" si="49"/>
        <v/>
      </c>
      <c r="AO87" s="53" t="s">
        <v>84</v>
      </c>
      <c r="AP87" s="52" t="str">
        <f t="shared" si="50"/>
        <v/>
      </c>
      <c r="AQ87" s="52" t="str">
        <f t="shared" si="51"/>
        <v/>
      </c>
      <c r="AR87" s="47">
        <f t="shared" si="52"/>
        <v>0</v>
      </c>
      <c r="AS87" s="53" t="str">
        <f t="shared" si="53"/>
        <v/>
      </c>
      <c r="AT87" s="52" t="str">
        <f t="shared" si="54"/>
        <v/>
      </c>
      <c r="AU87" s="9" t="str">
        <f t="shared" si="55"/>
        <v/>
      </c>
      <c r="AV87" s="9" t="str">
        <f t="shared" si="56"/>
        <v/>
      </c>
      <c r="AW87" s="12" t="str">
        <f t="shared" si="57"/>
        <v/>
      </c>
      <c r="AX87" s="9" t="str">
        <f t="shared" si="58"/>
        <v/>
      </c>
      <c r="AY87" s="12" t="str">
        <f t="shared" si="59"/>
        <v/>
      </c>
      <c r="AZ87" s="10" t="str">
        <f t="shared" si="60"/>
        <v/>
      </c>
      <c r="BA87" s="10" t="str">
        <f t="shared" si="61"/>
        <v/>
      </c>
      <c r="BB87" s="10" t="str">
        <f t="shared" si="62"/>
        <v/>
      </c>
      <c r="BC87" s="10" t="str">
        <f t="shared" si="63"/>
        <v/>
      </c>
      <c r="BD87" s="10" t="str">
        <f t="shared" si="64"/>
        <v/>
      </c>
      <c r="BE87" s="12" t="str">
        <f t="shared" si="65"/>
        <v/>
      </c>
      <c r="BF87" s="9" t="str">
        <f t="shared" si="66"/>
        <v/>
      </c>
      <c r="BG87" s="9" t="str">
        <f t="shared" si="67"/>
        <v/>
      </c>
      <c r="BH87" s="7" t="str">
        <f t="shared" si="68"/>
        <v/>
      </c>
      <c r="BI87" s="7" t="str">
        <f t="shared" si="69"/>
        <v/>
      </c>
      <c r="BJ87" s="12" t="str">
        <f t="shared" si="70"/>
        <v/>
      </c>
      <c r="BK87" s="80" t="str">
        <f t="shared" si="71"/>
        <v/>
      </c>
      <c r="BL87" s="7" t="str">
        <f t="shared" si="72"/>
        <v/>
      </c>
      <c r="BM87" s="7" t="str">
        <f t="shared" si="124"/>
        <v/>
      </c>
      <c r="BN87" s="12" t="str">
        <f t="shared" si="73"/>
        <v/>
      </c>
      <c r="BO87" s="9" t="str">
        <f t="shared" si="74"/>
        <v/>
      </c>
      <c r="BP87" s="2" t="str">
        <f t="shared" si="75"/>
        <v/>
      </c>
      <c r="BQ87" s="2" t="str">
        <f t="shared" si="76"/>
        <v/>
      </c>
      <c r="BR87" s="20" t="str">
        <f t="shared" si="135"/>
        <v/>
      </c>
      <c r="BS87" s="20" t="str">
        <f t="shared" si="135"/>
        <v/>
      </c>
      <c r="BT87" s="20" t="str">
        <f t="shared" si="135"/>
        <v/>
      </c>
      <c r="BU87" s="86" t="str">
        <f t="shared" si="78"/>
        <v/>
      </c>
      <c r="BV87" s="86" t="str">
        <f t="shared" si="79"/>
        <v/>
      </c>
      <c r="BW87" s="20" t="str">
        <f t="shared" si="135"/>
        <v/>
      </c>
      <c r="BX87" s="86" t="str">
        <f t="shared" si="135"/>
        <v/>
      </c>
      <c r="BY87" s="86" t="str">
        <f t="shared" si="135"/>
        <v/>
      </c>
      <c r="BZ87" s="86" t="str">
        <f t="shared" si="135"/>
        <v/>
      </c>
      <c r="CA87" s="86" t="str">
        <f t="shared" si="135"/>
        <v/>
      </c>
      <c r="CB87" s="86" t="str">
        <f t="shared" si="135"/>
        <v/>
      </c>
      <c r="CC87" s="86" t="str">
        <f t="shared" si="135"/>
        <v/>
      </c>
      <c r="CD87" s="86" t="str">
        <f t="shared" si="135"/>
        <v/>
      </c>
      <c r="CE87" s="20" t="str">
        <f t="shared" si="125"/>
        <v/>
      </c>
      <c r="CF87" s="14" t="str">
        <f t="shared" si="81"/>
        <v/>
      </c>
      <c r="CG87" s="14" t="str">
        <f t="shared" si="82"/>
        <v/>
      </c>
      <c r="CH87" s="8">
        <f t="shared" si="83"/>
        <v>0</v>
      </c>
      <c r="CI87" s="9" t="str">
        <f t="shared" si="84"/>
        <v/>
      </c>
      <c r="CJ87" s="9" t="str">
        <f t="shared" si="85"/>
        <v/>
      </c>
      <c r="CK87" s="9" t="str">
        <f t="shared" si="86"/>
        <v/>
      </c>
      <c r="CL87" s="9" t="str">
        <f t="shared" si="87"/>
        <v/>
      </c>
      <c r="CM87" s="9" t="str">
        <f t="shared" si="88"/>
        <v/>
      </c>
      <c r="CN87" s="9" t="str">
        <f t="shared" si="89"/>
        <v/>
      </c>
      <c r="CO87" s="9" t="str">
        <f t="shared" si="133"/>
        <v/>
      </c>
      <c r="CP87" s="9" t="str">
        <f t="shared" si="133"/>
        <v/>
      </c>
      <c r="CQ87" s="9" t="str">
        <f t="shared" si="133"/>
        <v/>
      </c>
      <c r="CR87" s="9" t="str">
        <f t="shared" si="133"/>
        <v/>
      </c>
      <c r="CS87" s="9" t="str">
        <f t="shared" si="133"/>
        <v/>
      </c>
      <c r="CT87" s="9" t="str">
        <f t="shared" si="133"/>
        <v/>
      </c>
      <c r="CU87" s="9" t="str">
        <f t="shared" si="133"/>
        <v/>
      </c>
      <c r="CV87" s="9" t="str">
        <f t="shared" si="91"/>
        <v/>
      </c>
      <c r="CW87" s="9" t="str">
        <f t="shared" si="134"/>
        <v/>
      </c>
      <c r="CX87" s="9" t="str">
        <f t="shared" si="134"/>
        <v/>
      </c>
      <c r="CY87" s="9" t="str">
        <f t="shared" si="134"/>
        <v/>
      </c>
      <c r="CZ87" s="9" t="str">
        <f t="shared" si="134"/>
        <v/>
      </c>
      <c r="DA87" s="9" t="str">
        <f t="shared" si="134"/>
        <v/>
      </c>
      <c r="DB87" s="9" t="str">
        <f t="shared" si="134"/>
        <v/>
      </c>
      <c r="DC87" s="9" t="str">
        <f t="shared" si="134"/>
        <v/>
      </c>
      <c r="DD87" s="2" t="str">
        <f t="shared" si="93"/>
        <v/>
      </c>
      <c r="DE87" s="2" t="str">
        <f t="shared" si="94"/>
        <v/>
      </c>
      <c r="DF87" s="2" t="str">
        <f t="shared" si="95"/>
        <v/>
      </c>
      <c r="DG87" s="2" t="str">
        <f t="shared" si="96"/>
        <v/>
      </c>
      <c r="DH87" s="2" t="str">
        <f t="shared" si="97"/>
        <v/>
      </c>
      <c r="DI87" s="2" t="str">
        <f t="shared" si="98"/>
        <v/>
      </c>
      <c r="DJ87" s="2" t="str">
        <f t="shared" si="99"/>
        <v/>
      </c>
      <c r="DK87" s="2" t="str">
        <f t="shared" si="100"/>
        <v/>
      </c>
      <c r="DL87" s="16" t="str">
        <f t="shared" si="101"/>
        <v/>
      </c>
      <c r="DM87" s="16" t="str">
        <f t="shared" si="102"/>
        <v/>
      </c>
      <c r="DN87" s="16" t="str">
        <f t="shared" si="103"/>
        <v/>
      </c>
      <c r="DO87" s="72" t="str">
        <f t="shared" si="104"/>
        <v/>
      </c>
      <c r="DP87" s="16" t="str">
        <f t="shared" si="105"/>
        <v/>
      </c>
      <c r="DQ87" s="16" t="str">
        <f t="shared" si="106"/>
        <v/>
      </c>
      <c r="DR87" s="2" t="str">
        <f t="shared" si="107"/>
        <v/>
      </c>
      <c r="DS87" s="2" t="str">
        <f t="shared" si="108"/>
        <v/>
      </c>
      <c r="DT87" s="2" t="str">
        <f t="shared" si="109"/>
        <v/>
      </c>
      <c r="DU87" s="2" t="str">
        <f t="shared" si="110"/>
        <v/>
      </c>
      <c r="DV87" s="15"/>
      <c r="DW87" s="17"/>
      <c r="DX87" s="17"/>
      <c r="DY87" s="47" t="str">
        <f t="shared" si="132"/>
        <v/>
      </c>
      <c r="DZ87" s="47" t="str">
        <f t="shared" si="132"/>
        <v/>
      </c>
      <c r="EA87" s="47" t="str">
        <f t="shared" si="132"/>
        <v/>
      </c>
      <c r="EB87" s="47" t="str">
        <f t="shared" si="132"/>
        <v/>
      </c>
      <c r="EC87" s="49" t="str">
        <f t="shared" si="132"/>
        <v/>
      </c>
      <c r="ED87" s="49" t="str">
        <f t="shared" si="132"/>
        <v/>
      </c>
      <c r="EE87" s="47" t="str">
        <f t="shared" si="132"/>
        <v/>
      </c>
      <c r="EF87" s="47" t="str">
        <f t="shared" si="132"/>
        <v/>
      </c>
      <c r="EG87" s="47" t="str">
        <f t="shared" si="132"/>
        <v/>
      </c>
      <c r="EH87" s="6">
        <f t="shared" si="16"/>
        <v>0</v>
      </c>
      <c r="EI87" s="6">
        <f t="shared" si="17"/>
        <v>0</v>
      </c>
      <c r="EJ87" s="2" t="str">
        <f t="shared" si="18"/>
        <v/>
      </c>
      <c r="EK87" s="2" t="str">
        <f t="shared" si="19"/>
        <v/>
      </c>
      <c r="EL87" s="2" t="str">
        <f t="shared" si="127"/>
        <v/>
      </c>
      <c r="EM87" s="2" t="str">
        <f t="shared" si="21"/>
        <v/>
      </c>
      <c r="EN87" s="2" t="str">
        <f t="shared" si="22"/>
        <v/>
      </c>
      <c r="EO87" s="2">
        <f t="shared" si="23"/>
        <v>0</v>
      </c>
      <c r="EP87" s="2">
        <f t="shared" si="111"/>
        <v>0</v>
      </c>
      <c r="EQ87" s="2"/>
      <c r="ER87" s="2"/>
      <c r="ES87" s="2"/>
      <c r="ET87" s="2"/>
      <c r="EU87" s="2"/>
      <c r="EV87" s="2"/>
      <c r="EW87" s="2">
        <f t="shared" si="24"/>
        <v>0</v>
      </c>
      <c r="EX87" s="2">
        <f t="shared" si="25"/>
        <v>0</v>
      </c>
      <c r="EY87" s="2">
        <f t="shared" si="112"/>
        <v>0</v>
      </c>
      <c r="EZ87" s="2">
        <f t="shared" si="26"/>
        <v>0</v>
      </c>
      <c r="FA87" s="2">
        <f t="shared" si="27"/>
        <v>0</v>
      </c>
      <c r="FB87" s="59"/>
      <c r="FC87" s="2">
        <f t="shared" si="28"/>
        <v>0</v>
      </c>
      <c r="FD87" s="2">
        <f t="shared" si="113"/>
        <v>0</v>
      </c>
      <c r="FE87" s="3">
        <f t="shared" si="126"/>
        <v>0</v>
      </c>
      <c r="FF87" s="3">
        <f t="shared" si="114"/>
        <v>0</v>
      </c>
      <c r="FG87" s="3">
        <f t="shared" si="115"/>
        <v>0</v>
      </c>
      <c r="FH87" s="3">
        <f t="shared" si="29"/>
        <v>0</v>
      </c>
      <c r="FI87" s="67">
        <f t="shared" si="30"/>
        <v>0</v>
      </c>
      <c r="FJ87" s="3">
        <f t="shared" si="31"/>
        <v>0</v>
      </c>
      <c r="FK87" s="3">
        <f t="shared" si="32"/>
        <v>0</v>
      </c>
      <c r="FL87" s="3">
        <f t="shared" si="116"/>
        <v>0</v>
      </c>
      <c r="FM87" s="3">
        <f t="shared" si="117"/>
        <v>0</v>
      </c>
      <c r="FN87" s="3">
        <f t="shared" si="118"/>
        <v>0</v>
      </c>
      <c r="FO87" s="2">
        <f t="shared" si="33"/>
        <v>0</v>
      </c>
      <c r="FP87" s="2">
        <f t="shared" si="34"/>
        <v>0</v>
      </c>
      <c r="FQ87" s="2">
        <f t="shared" si="119"/>
        <v>0</v>
      </c>
      <c r="FR87" s="6" t="str">
        <f>IF(A87=1,1,IF(DW87="","",COUNTA($DW$31:DW87)+1))</f>
        <v/>
      </c>
      <c r="FS87" s="6" t="str">
        <f t="shared" si="35"/>
        <v/>
      </c>
      <c r="FT87" s="43">
        <f t="shared" si="120"/>
        <v>0</v>
      </c>
      <c r="FU87" s="23">
        <f t="shared" si="121"/>
        <v>0</v>
      </c>
      <c r="FV87" s="21">
        <f t="shared" si="122"/>
        <v>0</v>
      </c>
    </row>
    <row r="88" spans="1:178">
      <c r="A88" s="4" t="str">
        <f t="shared" si="36"/>
        <v/>
      </c>
      <c r="B88" s="33"/>
      <c r="C88" s="33"/>
      <c r="D88" s="33"/>
      <c r="E88" s="33"/>
      <c r="F88" s="33"/>
      <c r="G88" s="11" t="str">
        <f t="shared" si="2"/>
        <v/>
      </c>
      <c r="H88" s="3" t="str">
        <f t="shared" si="37"/>
        <v/>
      </c>
      <c r="I88" s="3" t="str">
        <f t="shared" si="3"/>
        <v/>
      </c>
      <c r="J88" s="3" t="str">
        <f t="shared" si="38"/>
        <v/>
      </c>
      <c r="K88" s="3" t="str">
        <f t="shared" si="4"/>
        <v/>
      </c>
      <c r="L88" s="2" t="str">
        <f t="shared" si="5"/>
        <v/>
      </c>
      <c r="M88" s="8" t="str">
        <f t="shared" si="39"/>
        <v/>
      </c>
      <c r="N88" s="8" t="str">
        <f t="shared" si="6"/>
        <v/>
      </c>
      <c r="O88" s="8" t="str">
        <f t="shared" si="40"/>
        <v/>
      </c>
      <c r="P88" s="8" t="str">
        <f t="shared" si="7"/>
        <v/>
      </c>
      <c r="Q88" s="2" t="str">
        <f t="shared" si="8"/>
        <v/>
      </c>
      <c r="R88" s="3" t="str">
        <f t="shared" si="9"/>
        <v/>
      </c>
      <c r="S88" s="3" t="str">
        <f t="shared" si="10"/>
        <v/>
      </c>
      <c r="T88" s="3" t="str">
        <f t="shared" si="41"/>
        <v/>
      </c>
      <c r="U88" s="8" t="str">
        <f t="shared" si="11"/>
        <v/>
      </c>
      <c r="V88" s="2" t="str">
        <f t="shared" si="12"/>
        <v/>
      </c>
      <c r="W88" s="2" t="str">
        <f t="shared" si="13"/>
        <v/>
      </c>
      <c r="X88" s="2" t="str">
        <f t="shared" si="123"/>
        <v/>
      </c>
      <c r="Y88" s="2" t="str">
        <f t="shared" si="14"/>
        <v/>
      </c>
      <c r="Z88" s="46" t="str">
        <f t="shared" si="42"/>
        <v/>
      </c>
      <c r="AA88" s="46" t="str">
        <f t="shared" si="43"/>
        <v/>
      </c>
      <c r="AB88" s="47"/>
      <c r="AC88" s="46" t="str">
        <f t="shared" si="44"/>
        <v/>
      </c>
      <c r="AD88" s="47" t="str">
        <f t="shared" si="128"/>
        <v/>
      </c>
      <c r="AE88" s="48" t="str">
        <f t="shared" si="46"/>
        <v/>
      </c>
      <c r="AF88" s="49" t="str">
        <f t="shared" si="130"/>
        <v/>
      </c>
      <c r="AG88" s="49" t="str">
        <f t="shared" si="130"/>
        <v/>
      </c>
      <c r="AH88" s="49" t="str">
        <f t="shared" si="130"/>
        <v/>
      </c>
      <c r="AI88" s="47" t="str">
        <f t="shared" si="130"/>
        <v/>
      </c>
      <c r="AJ88" s="47" t="str">
        <f t="shared" si="130"/>
        <v/>
      </c>
      <c r="AK88" s="46" t="str">
        <f t="shared" si="130"/>
        <v/>
      </c>
      <c r="AL88" s="47"/>
      <c r="AM88" s="53" t="str">
        <f t="shared" si="48"/>
        <v/>
      </c>
      <c r="AN88" s="50" t="str">
        <f t="shared" si="49"/>
        <v/>
      </c>
      <c r="AO88" s="53" t="s">
        <v>84</v>
      </c>
      <c r="AP88" s="52" t="str">
        <f t="shared" si="50"/>
        <v/>
      </c>
      <c r="AQ88" s="52" t="str">
        <f t="shared" si="51"/>
        <v/>
      </c>
      <c r="AR88" s="47">
        <f t="shared" si="52"/>
        <v>0</v>
      </c>
      <c r="AS88" s="53" t="str">
        <f t="shared" si="53"/>
        <v/>
      </c>
      <c r="AT88" s="52" t="str">
        <f t="shared" si="54"/>
        <v/>
      </c>
      <c r="AU88" s="9" t="str">
        <f t="shared" si="55"/>
        <v/>
      </c>
      <c r="AV88" s="9" t="str">
        <f t="shared" si="56"/>
        <v/>
      </c>
      <c r="AW88" s="12" t="str">
        <f t="shared" si="57"/>
        <v/>
      </c>
      <c r="AX88" s="9" t="str">
        <f t="shared" si="58"/>
        <v/>
      </c>
      <c r="AY88" s="12" t="str">
        <f t="shared" si="59"/>
        <v/>
      </c>
      <c r="AZ88" s="10" t="str">
        <f t="shared" si="60"/>
        <v/>
      </c>
      <c r="BA88" s="10" t="str">
        <f t="shared" si="61"/>
        <v/>
      </c>
      <c r="BB88" s="10" t="str">
        <f t="shared" si="62"/>
        <v/>
      </c>
      <c r="BC88" s="10" t="str">
        <f t="shared" si="63"/>
        <v/>
      </c>
      <c r="BD88" s="10" t="str">
        <f t="shared" si="64"/>
        <v/>
      </c>
      <c r="BE88" s="12" t="str">
        <f t="shared" si="65"/>
        <v/>
      </c>
      <c r="BF88" s="9" t="str">
        <f t="shared" si="66"/>
        <v/>
      </c>
      <c r="BG88" s="9" t="str">
        <f t="shared" si="67"/>
        <v/>
      </c>
      <c r="BH88" s="7" t="str">
        <f t="shared" si="68"/>
        <v/>
      </c>
      <c r="BI88" s="7" t="str">
        <f t="shared" si="69"/>
        <v/>
      </c>
      <c r="BJ88" s="12" t="str">
        <f t="shared" si="70"/>
        <v/>
      </c>
      <c r="BK88" s="80" t="str">
        <f t="shared" si="71"/>
        <v/>
      </c>
      <c r="BL88" s="7" t="str">
        <f t="shared" si="72"/>
        <v/>
      </c>
      <c r="BM88" s="7" t="str">
        <f t="shared" si="124"/>
        <v/>
      </c>
      <c r="BN88" s="12" t="str">
        <f t="shared" si="73"/>
        <v/>
      </c>
      <c r="BO88" s="9" t="str">
        <f t="shared" si="74"/>
        <v/>
      </c>
      <c r="BP88" s="2" t="str">
        <f t="shared" si="75"/>
        <v/>
      </c>
      <c r="BQ88" s="2" t="str">
        <f t="shared" si="76"/>
        <v/>
      </c>
      <c r="BR88" s="20" t="str">
        <f t="shared" si="135"/>
        <v/>
      </c>
      <c r="BS88" s="20" t="str">
        <f t="shared" si="135"/>
        <v/>
      </c>
      <c r="BT88" s="20" t="str">
        <f t="shared" si="135"/>
        <v/>
      </c>
      <c r="BU88" s="86" t="str">
        <f t="shared" si="78"/>
        <v/>
      </c>
      <c r="BV88" s="86" t="str">
        <f t="shared" si="79"/>
        <v/>
      </c>
      <c r="BW88" s="20" t="str">
        <f t="shared" si="135"/>
        <v/>
      </c>
      <c r="BX88" s="86" t="str">
        <f t="shared" si="135"/>
        <v/>
      </c>
      <c r="BY88" s="86" t="str">
        <f t="shared" si="135"/>
        <v/>
      </c>
      <c r="BZ88" s="86" t="str">
        <f t="shared" si="135"/>
        <v/>
      </c>
      <c r="CA88" s="86" t="str">
        <f t="shared" si="135"/>
        <v/>
      </c>
      <c r="CB88" s="86" t="str">
        <f t="shared" si="135"/>
        <v/>
      </c>
      <c r="CC88" s="86" t="str">
        <f t="shared" si="135"/>
        <v/>
      </c>
      <c r="CD88" s="86" t="str">
        <f t="shared" si="135"/>
        <v/>
      </c>
      <c r="CE88" s="20" t="str">
        <f t="shared" si="125"/>
        <v/>
      </c>
      <c r="CF88" s="14" t="str">
        <f t="shared" si="81"/>
        <v/>
      </c>
      <c r="CG88" s="14" t="str">
        <f t="shared" si="82"/>
        <v/>
      </c>
      <c r="CH88" s="8">
        <f t="shared" si="83"/>
        <v>0</v>
      </c>
      <c r="CI88" s="9" t="str">
        <f t="shared" si="84"/>
        <v/>
      </c>
      <c r="CJ88" s="9" t="str">
        <f t="shared" si="85"/>
        <v/>
      </c>
      <c r="CK88" s="9" t="str">
        <f t="shared" si="86"/>
        <v/>
      </c>
      <c r="CL88" s="9" t="str">
        <f t="shared" si="87"/>
        <v/>
      </c>
      <c r="CM88" s="9" t="str">
        <f t="shared" si="88"/>
        <v/>
      </c>
      <c r="CN88" s="9" t="str">
        <f t="shared" si="89"/>
        <v/>
      </c>
      <c r="CO88" s="9" t="str">
        <f t="shared" si="133"/>
        <v/>
      </c>
      <c r="CP88" s="9" t="str">
        <f t="shared" si="133"/>
        <v/>
      </c>
      <c r="CQ88" s="9" t="str">
        <f t="shared" si="133"/>
        <v/>
      </c>
      <c r="CR88" s="9" t="str">
        <f t="shared" si="133"/>
        <v/>
      </c>
      <c r="CS88" s="9" t="str">
        <f t="shared" si="133"/>
        <v/>
      </c>
      <c r="CT88" s="9" t="str">
        <f t="shared" si="133"/>
        <v/>
      </c>
      <c r="CU88" s="9" t="str">
        <f t="shared" si="133"/>
        <v/>
      </c>
      <c r="CV88" s="9" t="str">
        <f t="shared" si="91"/>
        <v/>
      </c>
      <c r="CW88" s="9" t="str">
        <f t="shared" si="134"/>
        <v/>
      </c>
      <c r="CX88" s="9" t="str">
        <f t="shared" si="134"/>
        <v/>
      </c>
      <c r="CY88" s="9" t="str">
        <f t="shared" si="134"/>
        <v/>
      </c>
      <c r="CZ88" s="9" t="str">
        <f t="shared" si="134"/>
        <v/>
      </c>
      <c r="DA88" s="9" t="str">
        <f t="shared" si="134"/>
        <v/>
      </c>
      <c r="DB88" s="9" t="str">
        <f t="shared" si="134"/>
        <v/>
      </c>
      <c r="DC88" s="9" t="str">
        <f t="shared" si="134"/>
        <v/>
      </c>
      <c r="DD88" s="2" t="str">
        <f t="shared" si="93"/>
        <v/>
      </c>
      <c r="DE88" s="2" t="str">
        <f t="shared" si="94"/>
        <v/>
      </c>
      <c r="DF88" s="2" t="str">
        <f t="shared" si="95"/>
        <v/>
      </c>
      <c r="DG88" s="2" t="str">
        <f t="shared" si="96"/>
        <v/>
      </c>
      <c r="DH88" s="2" t="str">
        <f t="shared" si="97"/>
        <v/>
      </c>
      <c r="DI88" s="2" t="str">
        <f t="shared" si="98"/>
        <v/>
      </c>
      <c r="DJ88" s="2" t="str">
        <f t="shared" si="99"/>
        <v/>
      </c>
      <c r="DK88" s="2" t="str">
        <f t="shared" si="100"/>
        <v/>
      </c>
      <c r="DL88" s="16" t="str">
        <f t="shared" si="101"/>
        <v/>
      </c>
      <c r="DM88" s="16" t="str">
        <f t="shared" si="102"/>
        <v/>
      </c>
      <c r="DN88" s="16" t="str">
        <f t="shared" si="103"/>
        <v/>
      </c>
      <c r="DO88" s="72" t="str">
        <f t="shared" si="104"/>
        <v/>
      </c>
      <c r="DP88" s="16" t="str">
        <f t="shared" si="105"/>
        <v/>
      </c>
      <c r="DQ88" s="16" t="str">
        <f t="shared" si="106"/>
        <v/>
      </c>
      <c r="DR88" s="2" t="str">
        <f t="shared" si="107"/>
        <v/>
      </c>
      <c r="DS88" s="2" t="str">
        <f t="shared" si="108"/>
        <v/>
      </c>
      <c r="DT88" s="2" t="str">
        <f t="shared" si="109"/>
        <v/>
      </c>
      <c r="DU88" s="2" t="str">
        <f t="shared" si="110"/>
        <v/>
      </c>
      <c r="DV88" s="15"/>
      <c r="DW88" s="17"/>
      <c r="DX88" s="17"/>
      <c r="DY88" s="47" t="str">
        <f t="shared" si="132"/>
        <v/>
      </c>
      <c r="DZ88" s="47" t="str">
        <f t="shared" si="132"/>
        <v/>
      </c>
      <c r="EA88" s="47" t="str">
        <f t="shared" si="132"/>
        <v/>
      </c>
      <c r="EB88" s="47" t="str">
        <f t="shared" si="132"/>
        <v/>
      </c>
      <c r="EC88" s="49" t="str">
        <f t="shared" si="132"/>
        <v/>
      </c>
      <c r="ED88" s="49" t="str">
        <f t="shared" si="132"/>
        <v/>
      </c>
      <c r="EE88" s="47" t="str">
        <f t="shared" si="132"/>
        <v/>
      </c>
      <c r="EF88" s="47" t="str">
        <f t="shared" si="132"/>
        <v/>
      </c>
      <c r="EG88" s="47" t="str">
        <f t="shared" si="132"/>
        <v/>
      </c>
      <c r="EH88" s="6">
        <f t="shared" si="16"/>
        <v>0</v>
      </c>
      <c r="EI88" s="6">
        <f t="shared" si="17"/>
        <v>0</v>
      </c>
      <c r="EJ88" s="2" t="str">
        <f t="shared" si="18"/>
        <v/>
      </c>
      <c r="EK88" s="2" t="str">
        <f t="shared" si="19"/>
        <v/>
      </c>
      <c r="EL88" s="2" t="str">
        <f t="shared" si="127"/>
        <v/>
      </c>
      <c r="EM88" s="2" t="str">
        <f t="shared" si="21"/>
        <v/>
      </c>
      <c r="EN88" s="2" t="str">
        <f t="shared" si="22"/>
        <v/>
      </c>
      <c r="EO88" s="2">
        <f t="shared" si="23"/>
        <v>0</v>
      </c>
      <c r="EP88" s="2">
        <f t="shared" si="111"/>
        <v>0</v>
      </c>
      <c r="EQ88" s="2"/>
      <c r="ER88" s="2"/>
      <c r="ES88" s="2"/>
      <c r="ET88" s="2"/>
      <c r="EU88" s="2"/>
      <c r="EV88" s="2"/>
      <c r="EW88" s="2">
        <f t="shared" si="24"/>
        <v>0</v>
      </c>
      <c r="EX88" s="2">
        <f t="shared" si="25"/>
        <v>0</v>
      </c>
      <c r="EY88" s="2">
        <f t="shared" si="112"/>
        <v>0</v>
      </c>
      <c r="EZ88" s="2">
        <f t="shared" si="26"/>
        <v>0</v>
      </c>
      <c r="FA88" s="2">
        <f t="shared" si="27"/>
        <v>0</v>
      </c>
      <c r="FB88" s="59"/>
      <c r="FC88" s="2">
        <f t="shared" si="28"/>
        <v>0</v>
      </c>
      <c r="FD88" s="2">
        <f t="shared" si="113"/>
        <v>0</v>
      </c>
      <c r="FE88" s="3">
        <f t="shared" si="126"/>
        <v>0</v>
      </c>
      <c r="FF88" s="3">
        <f t="shared" si="114"/>
        <v>0</v>
      </c>
      <c r="FG88" s="3">
        <f t="shared" si="115"/>
        <v>0</v>
      </c>
      <c r="FH88" s="3">
        <f t="shared" si="29"/>
        <v>0</v>
      </c>
      <c r="FI88" s="67">
        <f t="shared" si="30"/>
        <v>0</v>
      </c>
      <c r="FJ88" s="3">
        <f t="shared" si="31"/>
        <v>0</v>
      </c>
      <c r="FK88" s="3">
        <f t="shared" si="32"/>
        <v>0</v>
      </c>
      <c r="FL88" s="3">
        <f t="shared" si="116"/>
        <v>0</v>
      </c>
      <c r="FM88" s="3">
        <f t="shared" si="117"/>
        <v>0</v>
      </c>
      <c r="FN88" s="3">
        <f t="shared" si="118"/>
        <v>0</v>
      </c>
      <c r="FO88" s="2">
        <f t="shared" si="33"/>
        <v>0</v>
      </c>
      <c r="FP88" s="2">
        <f t="shared" si="34"/>
        <v>0</v>
      </c>
      <c r="FQ88" s="2">
        <f t="shared" si="119"/>
        <v>0</v>
      </c>
      <c r="FR88" s="6" t="str">
        <f>IF(A88=1,1,IF(DW88="","",COUNTA($DW$31:DW88)+1))</f>
        <v/>
      </c>
      <c r="FS88" s="6" t="str">
        <f t="shared" si="35"/>
        <v/>
      </c>
      <c r="FT88" s="43">
        <f t="shared" si="120"/>
        <v>0</v>
      </c>
      <c r="FU88" s="23">
        <f t="shared" si="121"/>
        <v>0</v>
      </c>
      <c r="FV88" s="21">
        <f t="shared" si="122"/>
        <v>0</v>
      </c>
    </row>
    <row r="89" spans="1:178">
      <c r="A89" s="4" t="str">
        <f t="shared" si="36"/>
        <v/>
      </c>
      <c r="B89" s="33"/>
      <c r="C89" s="33"/>
      <c r="D89" s="33"/>
      <c r="E89" s="33"/>
      <c r="F89" s="33"/>
      <c r="G89" s="11" t="str">
        <f t="shared" si="2"/>
        <v/>
      </c>
      <c r="H89" s="3" t="str">
        <f t="shared" si="37"/>
        <v/>
      </c>
      <c r="I89" s="3" t="str">
        <f t="shared" si="3"/>
        <v/>
      </c>
      <c r="J89" s="3" t="str">
        <f t="shared" si="38"/>
        <v/>
      </c>
      <c r="K89" s="3" t="str">
        <f t="shared" si="4"/>
        <v/>
      </c>
      <c r="L89" s="2" t="str">
        <f t="shared" si="5"/>
        <v/>
      </c>
      <c r="M89" s="8" t="str">
        <f t="shared" si="39"/>
        <v/>
      </c>
      <c r="N89" s="8" t="str">
        <f t="shared" si="6"/>
        <v/>
      </c>
      <c r="O89" s="8" t="str">
        <f t="shared" si="40"/>
        <v/>
      </c>
      <c r="P89" s="8" t="str">
        <f t="shared" si="7"/>
        <v/>
      </c>
      <c r="Q89" s="2" t="str">
        <f t="shared" si="8"/>
        <v/>
      </c>
      <c r="R89" s="3" t="str">
        <f t="shared" si="9"/>
        <v/>
      </c>
      <c r="S89" s="3" t="str">
        <f t="shared" si="10"/>
        <v/>
      </c>
      <c r="T89" s="3" t="str">
        <f t="shared" si="41"/>
        <v/>
      </c>
      <c r="U89" s="8" t="str">
        <f t="shared" si="11"/>
        <v/>
      </c>
      <c r="V89" s="2" t="str">
        <f t="shared" si="12"/>
        <v/>
      </c>
      <c r="W89" s="2" t="str">
        <f t="shared" si="13"/>
        <v/>
      </c>
      <c r="X89" s="2" t="str">
        <f t="shared" si="123"/>
        <v/>
      </c>
      <c r="Y89" s="2" t="str">
        <f t="shared" si="14"/>
        <v/>
      </c>
      <c r="Z89" s="46" t="str">
        <f t="shared" si="42"/>
        <v/>
      </c>
      <c r="AA89" s="46" t="str">
        <f t="shared" si="43"/>
        <v/>
      </c>
      <c r="AB89" s="47"/>
      <c r="AC89" s="46" t="str">
        <f t="shared" si="44"/>
        <v/>
      </c>
      <c r="AD89" s="47" t="str">
        <f t="shared" si="128"/>
        <v/>
      </c>
      <c r="AE89" s="48" t="str">
        <f t="shared" si="46"/>
        <v/>
      </c>
      <c r="AF89" s="49" t="str">
        <f t="shared" si="130"/>
        <v/>
      </c>
      <c r="AG89" s="49" t="str">
        <f t="shared" si="130"/>
        <v/>
      </c>
      <c r="AH89" s="49" t="str">
        <f t="shared" si="130"/>
        <v/>
      </c>
      <c r="AI89" s="47" t="str">
        <f t="shared" si="130"/>
        <v/>
      </c>
      <c r="AJ89" s="47" t="str">
        <f t="shared" si="130"/>
        <v/>
      </c>
      <c r="AK89" s="46" t="str">
        <f t="shared" si="130"/>
        <v/>
      </c>
      <c r="AL89" s="47"/>
      <c r="AM89" s="53" t="str">
        <f t="shared" si="48"/>
        <v/>
      </c>
      <c r="AN89" s="50" t="str">
        <f t="shared" si="49"/>
        <v/>
      </c>
      <c r="AO89" s="53" t="s">
        <v>84</v>
      </c>
      <c r="AP89" s="52" t="str">
        <f t="shared" si="50"/>
        <v/>
      </c>
      <c r="AQ89" s="52" t="str">
        <f t="shared" si="51"/>
        <v/>
      </c>
      <c r="AR89" s="47">
        <f t="shared" si="52"/>
        <v>0</v>
      </c>
      <c r="AS89" s="53" t="str">
        <f t="shared" si="53"/>
        <v/>
      </c>
      <c r="AT89" s="52" t="str">
        <f t="shared" si="54"/>
        <v/>
      </c>
      <c r="AU89" s="9" t="str">
        <f t="shared" si="55"/>
        <v/>
      </c>
      <c r="AV89" s="9" t="str">
        <f t="shared" si="56"/>
        <v/>
      </c>
      <c r="AW89" s="12" t="str">
        <f t="shared" si="57"/>
        <v/>
      </c>
      <c r="AX89" s="9" t="str">
        <f t="shared" si="58"/>
        <v/>
      </c>
      <c r="AY89" s="12" t="str">
        <f t="shared" si="59"/>
        <v/>
      </c>
      <c r="AZ89" s="10" t="str">
        <f t="shared" si="60"/>
        <v/>
      </c>
      <c r="BA89" s="10" t="str">
        <f t="shared" si="61"/>
        <v/>
      </c>
      <c r="BB89" s="10" t="str">
        <f t="shared" si="62"/>
        <v/>
      </c>
      <c r="BC89" s="10" t="str">
        <f t="shared" si="63"/>
        <v/>
      </c>
      <c r="BD89" s="10" t="str">
        <f t="shared" si="64"/>
        <v/>
      </c>
      <c r="BE89" s="12" t="str">
        <f t="shared" si="65"/>
        <v/>
      </c>
      <c r="BF89" s="9" t="str">
        <f t="shared" si="66"/>
        <v/>
      </c>
      <c r="BG89" s="9" t="str">
        <f t="shared" si="67"/>
        <v/>
      </c>
      <c r="BH89" s="7" t="str">
        <f t="shared" si="68"/>
        <v/>
      </c>
      <c r="BI89" s="7" t="str">
        <f t="shared" si="69"/>
        <v/>
      </c>
      <c r="BJ89" s="12" t="str">
        <f t="shared" si="70"/>
        <v/>
      </c>
      <c r="BK89" s="80" t="str">
        <f t="shared" si="71"/>
        <v/>
      </c>
      <c r="BL89" s="7" t="str">
        <f t="shared" si="72"/>
        <v/>
      </c>
      <c r="BM89" s="7" t="str">
        <f t="shared" si="124"/>
        <v/>
      </c>
      <c r="BN89" s="12" t="str">
        <f t="shared" si="73"/>
        <v/>
      </c>
      <c r="BO89" s="9" t="str">
        <f t="shared" si="74"/>
        <v/>
      </c>
      <c r="BP89" s="2" t="str">
        <f t="shared" si="75"/>
        <v/>
      </c>
      <c r="BQ89" s="2" t="str">
        <f t="shared" si="76"/>
        <v/>
      </c>
      <c r="BR89" s="20" t="str">
        <f t="shared" si="135"/>
        <v/>
      </c>
      <c r="BS89" s="20" t="str">
        <f t="shared" si="135"/>
        <v/>
      </c>
      <c r="BT89" s="20" t="str">
        <f t="shared" si="135"/>
        <v/>
      </c>
      <c r="BU89" s="86" t="str">
        <f t="shared" si="78"/>
        <v/>
      </c>
      <c r="BV89" s="86" t="str">
        <f t="shared" si="79"/>
        <v/>
      </c>
      <c r="BW89" s="20" t="str">
        <f t="shared" si="135"/>
        <v/>
      </c>
      <c r="BX89" s="86" t="str">
        <f t="shared" si="135"/>
        <v/>
      </c>
      <c r="BY89" s="86" t="str">
        <f t="shared" si="135"/>
        <v/>
      </c>
      <c r="BZ89" s="86" t="str">
        <f t="shared" si="135"/>
        <v/>
      </c>
      <c r="CA89" s="86" t="str">
        <f t="shared" si="135"/>
        <v/>
      </c>
      <c r="CB89" s="86" t="str">
        <f t="shared" si="135"/>
        <v/>
      </c>
      <c r="CC89" s="86" t="str">
        <f t="shared" si="135"/>
        <v/>
      </c>
      <c r="CD89" s="86" t="str">
        <f t="shared" si="135"/>
        <v/>
      </c>
      <c r="CE89" s="20" t="str">
        <f t="shared" si="125"/>
        <v/>
      </c>
      <c r="CF89" s="14" t="str">
        <f t="shared" si="81"/>
        <v/>
      </c>
      <c r="CG89" s="14" t="str">
        <f t="shared" si="82"/>
        <v/>
      </c>
      <c r="CH89" s="8">
        <f t="shared" si="83"/>
        <v>0</v>
      </c>
      <c r="CI89" s="9" t="str">
        <f t="shared" si="84"/>
        <v/>
      </c>
      <c r="CJ89" s="9" t="str">
        <f t="shared" si="85"/>
        <v/>
      </c>
      <c r="CK89" s="9" t="str">
        <f t="shared" si="86"/>
        <v/>
      </c>
      <c r="CL89" s="9" t="str">
        <f t="shared" si="87"/>
        <v/>
      </c>
      <c r="CM89" s="9" t="str">
        <f t="shared" si="88"/>
        <v/>
      </c>
      <c r="CN89" s="9" t="str">
        <f t="shared" si="89"/>
        <v/>
      </c>
      <c r="CO89" s="9" t="str">
        <f t="shared" si="133"/>
        <v/>
      </c>
      <c r="CP89" s="9" t="str">
        <f t="shared" si="133"/>
        <v/>
      </c>
      <c r="CQ89" s="9" t="str">
        <f t="shared" si="133"/>
        <v/>
      </c>
      <c r="CR89" s="9" t="str">
        <f t="shared" si="133"/>
        <v/>
      </c>
      <c r="CS89" s="9" t="str">
        <f t="shared" si="133"/>
        <v/>
      </c>
      <c r="CT89" s="9" t="str">
        <f t="shared" si="133"/>
        <v/>
      </c>
      <c r="CU89" s="9" t="str">
        <f t="shared" si="133"/>
        <v/>
      </c>
      <c r="CV89" s="9" t="str">
        <f t="shared" si="91"/>
        <v/>
      </c>
      <c r="CW89" s="9" t="str">
        <f t="shared" si="134"/>
        <v/>
      </c>
      <c r="CX89" s="9" t="str">
        <f t="shared" si="134"/>
        <v/>
      </c>
      <c r="CY89" s="9" t="str">
        <f t="shared" si="134"/>
        <v/>
      </c>
      <c r="CZ89" s="9" t="str">
        <f t="shared" si="134"/>
        <v/>
      </c>
      <c r="DA89" s="9" t="str">
        <f t="shared" si="134"/>
        <v/>
      </c>
      <c r="DB89" s="9" t="str">
        <f t="shared" si="134"/>
        <v/>
      </c>
      <c r="DC89" s="9" t="str">
        <f t="shared" si="134"/>
        <v/>
      </c>
      <c r="DD89" s="2" t="str">
        <f t="shared" si="93"/>
        <v/>
      </c>
      <c r="DE89" s="2" t="str">
        <f t="shared" si="94"/>
        <v/>
      </c>
      <c r="DF89" s="2" t="str">
        <f t="shared" si="95"/>
        <v/>
      </c>
      <c r="DG89" s="2" t="str">
        <f t="shared" si="96"/>
        <v/>
      </c>
      <c r="DH89" s="2" t="str">
        <f t="shared" si="97"/>
        <v/>
      </c>
      <c r="DI89" s="2" t="str">
        <f t="shared" si="98"/>
        <v/>
      </c>
      <c r="DJ89" s="2" t="str">
        <f t="shared" si="99"/>
        <v/>
      </c>
      <c r="DK89" s="2" t="str">
        <f t="shared" si="100"/>
        <v/>
      </c>
      <c r="DL89" s="16" t="str">
        <f t="shared" si="101"/>
        <v/>
      </c>
      <c r="DM89" s="16" t="str">
        <f t="shared" si="102"/>
        <v/>
      </c>
      <c r="DN89" s="16" t="str">
        <f t="shared" si="103"/>
        <v/>
      </c>
      <c r="DO89" s="72" t="str">
        <f t="shared" si="104"/>
        <v/>
      </c>
      <c r="DP89" s="16" t="str">
        <f t="shared" si="105"/>
        <v/>
      </c>
      <c r="DQ89" s="16" t="str">
        <f t="shared" si="106"/>
        <v/>
      </c>
      <c r="DR89" s="2" t="str">
        <f t="shared" si="107"/>
        <v/>
      </c>
      <c r="DS89" s="2" t="str">
        <f t="shared" si="108"/>
        <v/>
      </c>
      <c r="DT89" s="2" t="str">
        <f t="shared" si="109"/>
        <v/>
      </c>
      <c r="DU89" s="2" t="str">
        <f t="shared" si="110"/>
        <v/>
      </c>
      <c r="DV89" s="15"/>
      <c r="DW89" s="18"/>
      <c r="DX89" s="17"/>
      <c r="DY89" s="47" t="str">
        <f t="shared" si="132"/>
        <v/>
      </c>
      <c r="DZ89" s="47" t="str">
        <f t="shared" si="132"/>
        <v/>
      </c>
      <c r="EA89" s="47" t="str">
        <f t="shared" si="132"/>
        <v/>
      </c>
      <c r="EB89" s="47" t="str">
        <f t="shared" si="132"/>
        <v/>
      </c>
      <c r="EC89" s="49" t="str">
        <f t="shared" si="132"/>
        <v/>
      </c>
      <c r="ED89" s="49" t="str">
        <f t="shared" si="132"/>
        <v/>
      </c>
      <c r="EE89" s="47" t="str">
        <f t="shared" si="132"/>
        <v/>
      </c>
      <c r="EF89" s="47" t="str">
        <f t="shared" si="132"/>
        <v/>
      </c>
      <c r="EG89" s="47" t="str">
        <f t="shared" si="132"/>
        <v/>
      </c>
      <c r="EH89" s="6">
        <f t="shared" si="16"/>
        <v>0</v>
      </c>
      <c r="EI89" s="6">
        <f t="shared" si="17"/>
        <v>0</v>
      </c>
      <c r="EJ89" s="2" t="str">
        <f t="shared" si="18"/>
        <v/>
      </c>
      <c r="EK89" s="2" t="str">
        <f t="shared" si="19"/>
        <v/>
      </c>
      <c r="EL89" s="2" t="str">
        <f t="shared" si="127"/>
        <v/>
      </c>
      <c r="EM89" s="2" t="str">
        <f t="shared" si="21"/>
        <v/>
      </c>
      <c r="EN89" s="2" t="str">
        <f t="shared" si="22"/>
        <v/>
      </c>
      <c r="EO89" s="2">
        <f t="shared" si="23"/>
        <v>0</v>
      </c>
      <c r="EP89" s="2">
        <f t="shared" si="111"/>
        <v>0</v>
      </c>
      <c r="EQ89" s="2"/>
      <c r="ER89" s="2"/>
      <c r="ES89" s="2"/>
      <c r="ET89" s="2"/>
      <c r="EU89" s="2"/>
      <c r="EV89" s="2"/>
      <c r="EW89" s="2">
        <f t="shared" si="24"/>
        <v>0</v>
      </c>
      <c r="EX89" s="2">
        <f t="shared" si="25"/>
        <v>0</v>
      </c>
      <c r="EY89" s="2">
        <f t="shared" si="112"/>
        <v>0</v>
      </c>
      <c r="EZ89" s="2">
        <f t="shared" si="26"/>
        <v>0</v>
      </c>
      <c r="FA89" s="2">
        <f t="shared" si="27"/>
        <v>0</v>
      </c>
      <c r="FB89" s="59"/>
      <c r="FC89" s="2">
        <f t="shared" si="28"/>
        <v>0</v>
      </c>
      <c r="FD89" s="2">
        <f t="shared" si="113"/>
        <v>0</v>
      </c>
      <c r="FE89" s="3">
        <f t="shared" si="126"/>
        <v>0</v>
      </c>
      <c r="FF89" s="3">
        <f t="shared" si="114"/>
        <v>0</v>
      </c>
      <c r="FG89" s="3">
        <f t="shared" si="115"/>
        <v>0</v>
      </c>
      <c r="FH89" s="3">
        <f t="shared" si="29"/>
        <v>0</v>
      </c>
      <c r="FI89" s="67">
        <f t="shared" si="30"/>
        <v>0</v>
      </c>
      <c r="FJ89" s="3">
        <f t="shared" si="31"/>
        <v>0</v>
      </c>
      <c r="FK89" s="3">
        <f t="shared" si="32"/>
        <v>0</v>
      </c>
      <c r="FL89" s="3">
        <f t="shared" si="116"/>
        <v>0</v>
      </c>
      <c r="FM89" s="3">
        <f t="shared" si="117"/>
        <v>0</v>
      </c>
      <c r="FN89" s="3">
        <f t="shared" si="118"/>
        <v>0</v>
      </c>
      <c r="FO89" s="2">
        <f t="shared" si="33"/>
        <v>0</v>
      </c>
      <c r="FP89" s="2">
        <f t="shared" si="34"/>
        <v>0</v>
      </c>
      <c r="FQ89" s="2">
        <f t="shared" si="119"/>
        <v>0</v>
      </c>
      <c r="FR89" s="6" t="str">
        <f>IF(A89=1,1,IF(DW89="","",COUNTA($DW$31:DW89)+1))</f>
        <v/>
      </c>
      <c r="FS89" s="6" t="str">
        <f t="shared" si="35"/>
        <v/>
      </c>
      <c r="FT89" s="43">
        <f t="shared" si="120"/>
        <v>0</v>
      </c>
      <c r="FU89" s="23">
        <f t="shared" si="121"/>
        <v>0</v>
      </c>
      <c r="FV89" s="21">
        <f t="shared" si="122"/>
        <v>0</v>
      </c>
    </row>
    <row r="90" spans="1:178">
      <c r="A90" s="4" t="str">
        <f t="shared" si="36"/>
        <v/>
      </c>
      <c r="B90" s="33"/>
      <c r="C90" s="33"/>
      <c r="D90" s="33"/>
      <c r="E90" s="33"/>
      <c r="F90" s="33"/>
      <c r="G90" s="11" t="str">
        <f t="shared" si="2"/>
        <v/>
      </c>
      <c r="H90" s="3" t="str">
        <f t="shared" si="37"/>
        <v/>
      </c>
      <c r="I90" s="3" t="str">
        <f t="shared" si="3"/>
        <v/>
      </c>
      <c r="J90" s="3" t="str">
        <f t="shared" si="38"/>
        <v/>
      </c>
      <c r="K90" s="3" t="str">
        <f t="shared" si="4"/>
        <v/>
      </c>
      <c r="L90" s="2" t="str">
        <f t="shared" si="5"/>
        <v/>
      </c>
      <c r="M90" s="8" t="str">
        <f t="shared" si="39"/>
        <v/>
      </c>
      <c r="N90" s="8" t="str">
        <f t="shared" si="6"/>
        <v/>
      </c>
      <c r="O90" s="8" t="str">
        <f t="shared" si="40"/>
        <v/>
      </c>
      <c r="P90" s="8" t="str">
        <f t="shared" si="7"/>
        <v/>
      </c>
      <c r="Q90" s="2" t="str">
        <f t="shared" si="8"/>
        <v/>
      </c>
      <c r="R90" s="3" t="str">
        <f t="shared" si="9"/>
        <v/>
      </c>
      <c r="S90" s="3" t="str">
        <f t="shared" si="10"/>
        <v/>
      </c>
      <c r="T90" s="3" t="str">
        <f t="shared" si="41"/>
        <v/>
      </c>
      <c r="U90" s="8" t="str">
        <f t="shared" si="11"/>
        <v/>
      </c>
      <c r="V90" s="2" t="str">
        <f t="shared" si="12"/>
        <v/>
      </c>
      <c r="W90" s="2" t="str">
        <f t="shared" si="13"/>
        <v/>
      </c>
      <c r="X90" s="2" t="str">
        <f t="shared" si="123"/>
        <v/>
      </c>
      <c r="Y90" s="2" t="str">
        <f t="shared" si="14"/>
        <v/>
      </c>
      <c r="Z90" s="46" t="str">
        <f t="shared" si="42"/>
        <v/>
      </c>
      <c r="AA90" s="46" t="str">
        <f t="shared" si="43"/>
        <v/>
      </c>
      <c r="AB90" s="47"/>
      <c r="AC90" s="46" t="str">
        <f t="shared" si="44"/>
        <v/>
      </c>
      <c r="AD90" s="47" t="str">
        <f t="shared" si="128"/>
        <v/>
      </c>
      <c r="AE90" s="48" t="str">
        <f t="shared" si="46"/>
        <v/>
      </c>
      <c r="AF90" s="49" t="str">
        <f t="shared" si="130"/>
        <v/>
      </c>
      <c r="AG90" s="49" t="str">
        <f t="shared" si="130"/>
        <v/>
      </c>
      <c r="AH90" s="49" t="str">
        <f t="shared" si="130"/>
        <v/>
      </c>
      <c r="AI90" s="47" t="str">
        <f t="shared" ref="AF90:AK132" si="136">IF($A90="","",AI$30)</f>
        <v/>
      </c>
      <c r="AJ90" s="47" t="str">
        <f t="shared" si="136"/>
        <v/>
      </c>
      <c r="AK90" s="46" t="str">
        <f t="shared" si="136"/>
        <v/>
      </c>
      <c r="AL90" s="47"/>
      <c r="AM90" s="53" t="str">
        <f t="shared" si="48"/>
        <v/>
      </c>
      <c r="AN90" s="50" t="str">
        <f t="shared" si="49"/>
        <v/>
      </c>
      <c r="AO90" s="53" t="s">
        <v>84</v>
      </c>
      <c r="AP90" s="52" t="str">
        <f t="shared" si="50"/>
        <v/>
      </c>
      <c r="AQ90" s="52" t="str">
        <f t="shared" si="51"/>
        <v/>
      </c>
      <c r="AR90" s="47">
        <f t="shared" si="52"/>
        <v>0</v>
      </c>
      <c r="AS90" s="53" t="str">
        <f t="shared" si="53"/>
        <v/>
      </c>
      <c r="AT90" s="52" t="str">
        <f t="shared" si="54"/>
        <v/>
      </c>
      <c r="AU90" s="9" t="str">
        <f t="shared" si="55"/>
        <v/>
      </c>
      <c r="AV90" s="9" t="str">
        <f t="shared" si="56"/>
        <v/>
      </c>
      <c r="AW90" s="12" t="str">
        <f t="shared" si="57"/>
        <v/>
      </c>
      <c r="AX90" s="9" t="str">
        <f t="shared" si="58"/>
        <v/>
      </c>
      <c r="AY90" s="12" t="str">
        <f t="shared" si="59"/>
        <v/>
      </c>
      <c r="AZ90" s="10" t="str">
        <f t="shared" si="60"/>
        <v/>
      </c>
      <c r="BA90" s="10" t="str">
        <f t="shared" si="61"/>
        <v/>
      </c>
      <c r="BB90" s="10" t="str">
        <f t="shared" si="62"/>
        <v/>
      </c>
      <c r="BC90" s="10" t="str">
        <f t="shared" si="63"/>
        <v/>
      </c>
      <c r="BD90" s="10" t="str">
        <f t="shared" si="64"/>
        <v/>
      </c>
      <c r="BE90" s="12" t="str">
        <f t="shared" si="65"/>
        <v/>
      </c>
      <c r="BF90" s="9" t="str">
        <f t="shared" si="66"/>
        <v/>
      </c>
      <c r="BG90" s="9" t="str">
        <f t="shared" si="67"/>
        <v/>
      </c>
      <c r="BH90" s="7" t="str">
        <f t="shared" si="68"/>
        <v/>
      </c>
      <c r="BI90" s="7" t="str">
        <f t="shared" si="69"/>
        <v/>
      </c>
      <c r="BJ90" s="12" t="str">
        <f t="shared" si="70"/>
        <v/>
      </c>
      <c r="BK90" s="80" t="str">
        <f t="shared" si="71"/>
        <v/>
      </c>
      <c r="BL90" s="7" t="str">
        <f t="shared" si="72"/>
        <v/>
      </c>
      <c r="BM90" s="7" t="str">
        <f t="shared" si="124"/>
        <v/>
      </c>
      <c r="BN90" s="12" t="str">
        <f t="shared" si="73"/>
        <v/>
      </c>
      <c r="BO90" s="9" t="str">
        <f t="shared" si="74"/>
        <v/>
      </c>
      <c r="BP90" s="2" t="str">
        <f t="shared" si="75"/>
        <v/>
      </c>
      <c r="BQ90" s="2" t="str">
        <f t="shared" si="76"/>
        <v/>
      </c>
      <c r="BR90" s="20" t="str">
        <f t="shared" si="135"/>
        <v/>
      </c>
      <c r="BS90" s="20" t="str">
        <f t="shared" si="135"/>
        <v/>
      </c>
      <c r="BT90" s="20" t="str">
        <f t="shared" si="135"/>
        <v/>
      </c>
      <c r="BU90" s="86" t="str">
        <f t="shared" si="78"/>
        <v/>
      </c>
      <c r="BV90" s="86" t="str">
        <f t="shared" si="79"/>
        <v/>
      </c>
      <c r="BW90" s="20" t="str">
        <f t="shared" si="135"/>
        <v/>
      </c>
      <c r="BX90" s="86" t="str">
        <f t="shared" si="135"/>
        <v/>
      </c>
      <c r="BY90" s="86" t="str">
        <f t="shared" si="135"/>
        <v/>
      </c>
      <c r="BZ90" s="86" t="str">
        <f t="shared" si="135"/>
        <v/>
      </c>
      <c r="CA90" s="86" t="str">
        <f t="shared" si="135"/>
        <v/>
      </c>
      <c r="CB90" s="86" t="str">
        <f t="shared" si="135"/>
        <v/>
      </c>
      <c r="CC90" s="86" t="str">
        <f t="shared" si="135"/>
        <v/>
      </c>
      <c r="CD90" s="86" t="str">
        <f t="shared" si="135"/>
        <v/>
      </c>
      <c r="CE90" s="20" t="str">
        <f t="shared" si="125"/>
        <v/>
      </c>
      <c r="CF90" s="14" t="str">
        <f t="shared" si="81"/>
        <v/>
      </c>
      <c r="CG90" s="14" t="str">
        <f t="shared" si="82"/>
        <v/>
      </c>
      <c r="CH90" s="8">
        <f t="shared" si="83"/>
        <v>0</v>
      </c>
      <c r="CI90" s="9" t="str">
        <f t="shared" si="84"/>
        <v/>
      </c>
      <c r="CJ90" s="9" t="str">
        <f t="shared" si="85"/>
        <v/>
      </c>
      <c r="CK90" s="9" t="str">
        <f t="shared" si="86"/>
        <v/>
      </c>
      <c r="CL90" s="9" t="str">
        <f t="shared" si="87"/>
        <v/>
      </c>
      <c r="CM90" s="9" t="str">
        <f t="shared" si="88"/>
        <v/>
      </c>
      <c r="CN90" s="9" t="str">
        <f t="shared" si="89"/>
        <v/>
      </c>
      <c r="CO90" s="9" t="str">
        <f t="shared" si="133"/>
        <v/>
      </c>
      <c r="CP90" s="9" t="str">
        <f t="shared" si="133"/>
        <v/>
      </c>
      <c r="CQ90" s="9" t="str">
        <f t="shared" si="133"/>
        <v/>
      </c>
      <c r="CR90" s="9" t="str">
        <f t="shared" si="133"/>
        <v/>
      </c>
      <c r="CS90" s="9" t="str">
        <f t="shared" si="133"/>
        <v/>
      </c>
      <c r="CT90" s="9" t="str">
        <f t="shared" si="133"/>
        <v/>
      </c>
      <c r="CU90" s="9" t="str">
        <f t="shared" si="133"/>
        <v/>
      </c>
      <c r="CV90" s="9" t="str">
        <f t="shared" si="91"/>
        <v/>
      </c>
      <c r="CW90" s="9" t="str">
        <f t="shared" si="134"/>
        <v/>
      </c>
      <c r="CX90" s="9" t="str">
        <f t="shared" si="134"/>
        <v/>
      </c>
      <c r="CY90" s="9" t="str">
        <f t="shared" si="134"/>
        <v/>
      </c>
      <c r="CZ90" s="9" t="str">
        <f t="shared" si="134"/>
        <v/>
      </c>
      <c r="DA90" s="9" t="str">
        <f t="shared" si="134"/>
        <v/>
      </c>
      <c r="DB90" s="9" t="str">
        <f t="shared" si="134"/>
        <v/>
      </c>
      <c r="DC90" s="9" t="str">
        <f t="shared" si="134"/>
        <v/>
      </c>
      <c r="DD90" s="2" t="str">
        <f t="shared" si="93"/>
        <v/>
      </c>
      <c r="DE90" s="2" t="str">
        <f t="shared" si="94"/>
        <v/>
      </c>
      <c r="DF90" s="2" t="str">
        <f t="shared" si="95"/>
        <v/>
      </c>
      <c r="DG90" s="2" t="str">
        <f t="shared" si="96"/>
        <v/>
      </c>
      <c r="DH90" s="2" t="str">
        <f t="shared" si="97"/>
        <v/>
      </c>
      <c r="DI90" s="2" t="str">
        <f t="shared" si="98"/>
        <v/>
      </c>
      <c r="DJ90" s="2" t="str">
        <f t="shared" si="99"/>
        <v/>
      </c>
      <c r="DK90" s="2" t="str">
        <f t="shared" si="100"/>
        <v/>
      </c>
      <c r="DL90" s="16" t="str">
        <f t="shared" si="101"/>
        <v/>
      </c>
      <c r="DM90" s="16" t="str">
        <f t="shared" si="102"/>
        <v/>
      </c>
      <c r="DN90" s="16" t="str">
        <f t="shared" si="103"/>
        <v/>
      </c>
      <c r="DO90" s="72" t="str">
        <f t="shared" si="104"/>
        <v/>
      </c>
      <c r="DP90" s="16" t="str">
        <f t="shared" si="105"/>
        <v/>
      </c>
      <c r="DQ90" s="16" t="str">
        <f t="shared" si="106"/>
        <v/>
      </c>
      <c r="DR90" s="2" t="str">
        <f t="shared" si="107"/>
        <v/>
      </c>
      <c r="DS90" s="2" t="str">
        <f t="shared" si="108"/>
        <v/>
      </c>
      <c r="DT90" s="2" t="str">
        <f t="shared" si="109"/>
        <v/>
      </c>
      <c r="DU90" s="2" t="str">
        <f t="shared" si="110"/>
        <v/>
      </c>
      <c r="DV90" s="15"/>
      <c r="DW90" s="18"/>
      <c r="DX90" s="17"/>
      <c r="DY90" s="47" t="str">
        <f t="shared" si="132"/>
        <v/>
      </c>
      <c r="DZ90" s="47" t="str">
        <f t="shared" si="132"/>
        <v/>
      </c>
      <c r="EA90" s="47" t="str">
        <f t="shared" si="132"/>
        <v/>
      </c>
      <c r="EB90" s="47" t="str">
        <f t="shared" si="132"/>
        <v/>
      </c>
      <c r="EC90" s="49" t="str">
        <f t="shared" si="132"/>
        <v/>
      </c>
      <c r="ED90" s="49" t="str">
        <f t="shared" si="132"/>
        <v/>
      </c>
      <c r="EE90" s="47" t="str">
        <f t="shared" si="132"/>
        <v/>
      </c>
      <c r="EF90" s="47" t="str">
        <f t="shared" si="132"/>
        <v/>
      </c>
      <c r="EG90" s="47" t="str">
        <f t="shared" si="132"/>
        <v/>
      </c>
      <c r="EH90" s="6">
        <f t="shared" si="16"/>
        <v>0</v>
      </c>
      <c r="EI90" s="6">
        <f t="shared" si="17"/>
        <v>0</v>
      </c>
      <c r="EJ90" s="2" t="str">
        <f t="shared" si="18"/>
        <v/>
      </c>
      <c r="EK90" s="2" t="str">
        <f t="shared" si="19"/>
        <v/>
      </c>
      <c r="EL90" s="2" t="str">
        <f t="shared" si="127"/>
        <v/>
      </c>
      <c r="EM90" s="2" t="str">
        <f t="shared" si="21"/>
        <v/>
      </c>
      <c r="EN90" s="2" t="str">
        <f t="shared" si="22"/>
        <v/>
      </c>
      <c r="EO90" s="2">
        <f t="shared" si="23"/>
        <v>0</v>
      </c>
      <c r="EP90" s="2">
        <f t="shared" si="111"/>
        <v>0</v>
      </c>
      <c r="EQ90" s="2"/>
      <c r="ER90" s="2"/>
      <c r="ES90" s="2"/>
      <c r="ET90" s="2"/>
      <c r="EU90" s="2"/>
      <c r="EV90" s="2"/>
      <c r="EW90" s="2">
        <f t="shared" si="24"/>
        <v>0</v>
      </c>
      <c r="EX90" s="2">
        <f t="shared" si="25"/>
        <v>0</v>
      </c>
      <c r="EY90" s="2">
        <f t="shared" si="112"/>
        <v>0</v>
      </c>
      <c r="EZ90" s="2">
        <f t="shared" si="26"/>
        <v>0</v>
      </c>
      <c r="FA90" s="2">
        <f t="shared" si="27"/>
        <v>0</v>
      </c>
      <c r="FB90" s="59"/>
      <c r="FC90" s="2">
        <f t="shared" si="28"/>
        <v>0</v>
      </c>
      <c r="FD90" s="2">
        <f t="shared" si="113"/>
        <v>0</v>
      </c>
      <c r="FE90" s="3">
        <f t="shared" si="126"/>
        <v>0</v>
      </c>
      <c r="FF90" s="3">
        <f t="shared" si="114"/>
        <v>0</v>
      </c>
      <c r="FG90" s="3">
        <f t="shared" si="115"/>
        <v>0</v>
      </c>
      <c r="FH90" s="3">
        <f t="shared" si="29"/>
        <v>0</v>
      </c>
      <c r="FI90" s="67">
        <f t="shared" si="30"/>
        <v>0</v>
      </c>
      <c r="FJ90" s="3">
        <f t="shared" si="31"/>
        <v>0</v>
      </c>
      <c r="FK90" s="3">
        <f t="shared" si="32"/>
        <v>0</v>
      </c>
      <c r="FL90" s="3">
        <f t="shared" si="116"/>
        <v>0</v>
      </c>
      <c r="FM90" s="3">
        <f t="shared" si="117"/>
        <v>0</v>
      </c>
      <c r="FN90" s="3">
        <f t="shared" si="118"/>
        <v>0</v>
      </c>
      <c r="FO90" s="2">
        <f t="shared" si="33"/>
        <v>0</v>
      </c>
      <c r="FP90" s="2">
        <f t="shared" si="34"/>
        <v>0</v>
      </c>
      <c r="FQ90" s="2">
        <f t="shared" si="119"/>
        <v>0</v>
      </c>
      <c r="FR90" s="6" t="str">
        <f>IF(A90=1,1,IF(DW90="","",COUNTA($DW$31:DW90)+1))</f>
        <v/>
      </c>
      <c r="FS90" s="6" t="str">
        <f t="shared" si="35"/>
        <v/>
      </c>
      <c r="FT90" s="43">
        <f t="shared" si="120"/>
        <v>0</v>
      </c>
      <c r="FU90" s="23">
        <f t="shared" si="121"/>
        <v>0</v>
      </c>
      <c r="FV90" s="21">
        <f t="shared" si="122"/>
        <v>0</v>
      </c>
    </row>
    <row r="91" spans="1:178">
      <c r="A91" s="4" t="str">
        <f t="shared" si="36"/>
        <v/>
      </c>
      <c r="B91" s="33"/>
      <c r="C91" s="33"/>
      <c r="D91" s="33"/>
      <c r="E91" s="33"/>
      <c r="F91" s="33"/>
      <c r="G91" s="11" t="str">
        <f t="shared" si="2"/>
        <v/>
      </c>
      <c r="H91" s="3" t="str">
        <f t="shared" si="37"/>
        <v/>
      </c>
      <c r="I91" s="3" t="str">
        <f t="shared" si="3"/>
        <v/>
      </c>
      <c r="J91" s="3" t="str">
        <f t="shared" si="38"/>
        <v/>
      </c>
      <c r="K91" s="3" t="str">
        <f t="shared" si="4"/>
        <v/>
      </c>
      <c r="L91" s="2" t="str">
        <f t="shared" si="5"/>
        <v/>
      </c>
      <c r="M91" s="8" t="str">
        <f t="shared" si="39"/>
        <v/>
      </c>
      <c r="N91" s="8" t="str">
        <f t="shared" si="6"/>
        <v/>
      </c>
      <c r="O91" s="8" t="str">
        <f t="shared" si="40"/>
        <v/>
      </c>
      <c r="P91" s="8" t="str">
        <f t="shared" si="7"/>
        <v/>
      </c>
      <c r="Q91" s="2" t="str">
        <f t="shared" si="8"/>
        <v/>
      </c>
      <c r="R91" s="3" t="str">
        <f t="shared" si="9"/>
        <v/>
      </c>
      <c r="S91" s="3" t="str">
        <f t="shared" si="10"/>
        <v/>
      </c>
      <c r="T91" s="3" t="str">
        <f t="shared" si="41"/>
        <v/>
      </c>
      <c r="U91" s="8" t="str">
        <f t="shared" si="11"/>
        <v/>
      </c>
      <c r="V91" s="2" t="str">
        <f t="shared" si="12"/>
        <v/>
      </c>
      <c r="W91" s="2" t="str">
        <f t="shared" si="13"/>
        <v/>
      </c>
      <c r="X91" s="2" t="str">
        <f t="shared" si="123"/>
        <v/>
      </c>
      <c r="Y91" s="2" t="str">
        <f t="shared" si="14"/>
        <v/>
      </c>
      <c r="Z91" s="46" t="str">
        <f t="shared" si="42"/>
        <v/>
      </c>
      <c r="AA91" s="46" t="str">
        <f t="shared" si="43"/>
        <v/>
      </c>
      <c r="AB91" s="47"/>
      <c r="AC91" s="46" t="str">
        <f t="shared" si="44"/>
        <v/>
      </c>
      <c r="AD91" s="47" t="str">
        <f t="shared" si="128"/>
        <v/>
      </c>
      <c r="AE91" s="48" t="str">
        <f t="shared" si="46"/>
        <v/>
      </c>
      <c r="AF91" s="49" t="str">
        <f t="shared" si="136"/>
        <v/>
      </c>
      <c r="AG91" s="49" t="str">
        <f t="shared" si="136"/>
        <v/>
      </c>
      <c r="AH91" s="49" t="str">
        <f t="shared" si="136"/>
        <v/>
      </c>
      <c r="AI91" s="47" t="str">
        <f t="shared" si="136"/>
        <v/>
      </c>
      <c r="AJ91" s="47" t="str">
        <f t="shared" si="136"/>
        <v/>
      </c>
      <c r="AK91" s="46" t="str">
        <f t="shared" si="136"/>
        <v/>
      </c>
      <c r="AL91" s="47"/>
      <c r="AM91" s="53" t="str">
        <f t="shared" si="48"/>
        <v/>
      </c>
      <c r="AN91" s="50" t="str">
        <f t="shared" si="49"/>
        <v/>
      </c>
      <c r="AO91" s="53" t="s">
        <v>84</v>
      </c>
      <c r="AP91" s="52" t="str">
        <f t="shared" si="50"/>
        <v/>
      </c>
      <c r="AQ91" s="52" t="str">
        <f t="shared" si="51"/>
        <v/>
      </c>
      <c r="AR91" s="47">
        <f t="shared" si="52"/>
        <v>0</v>
      </c>
      <c r="AS91" s="53" t="str">
        <f t="shared" si="53"/>
        <v/>
      </c>
      <c r="AT91" s="52" t="str">
        <f t="shared" si="54"/>
        <v/>
      </c>
      <c r="AU91" s="9" t="str">
        <f t="shared" si="55"/>
        <v/>
      </c>
      <c r="AV91" s="9" t="str">
        <f t="shared" si="56"/>
        <v/>
      </c>
      <c r="AW91" s="12" t="str">
        <f t="shared" si="57"/>
        <v/>
      </c>
      <c r="AX91" s="9" t="str">
        <f t="shared" si="58"/>
        <v/>
      </c>
      <c r="AY91" s="12" t="str">
        <f t="shared" si="59"/>
        <v/>
      </c>
      <c r="AZ91" s="10" t="str">
        <f t="shared" si="60"/>
        <v/>
      </c>
      <c r="BA91" s="10" t="str">
        <f t="shared" si="61"/>
        <v/>
      </c>
      <c r="BB91" s="10" t="str">
        <f t="shared" si="62"/>
        <v/>
      </c>
      <c r="BC91" s="10" t="str">
        <f t="shared" si="63"/>
        <v/>
      </c>
      <c r="BD91" s="10" t="str">
        <f t="shared" si="64"/>
        <v/>
      </c>
      <c r="BE91" s="12" t="str">
        <f t="shared" si="65"/>
        <v/>
      </c>
      <c r="BF91" s="9" t="str">
        <f t="shared" si="66"/>
        <v/>
      </c>
      <c r="BG91" s="9" t="str">
        <f t="shared" si="67"/>
        <v/>
      </c>
      <c r="BH91" s="7" t="str">
        <f t="shared" si="68"/>
        <v/>
      </c>
      <c r="BI91" s="7" t="str">
        <f t="shared" si="69"/>
        <v/>
      </c>
      <c r="BJ91" s="12" t="str">
        <f t="shared" si="70"/>
        <v/>
      </c>
      <c r="BK91" s="80" t="str">
        <f t="shared" si="71"/>
        <v/>
      </c>
      <c r="BL91" s="7" t="str">
        <f t="shared" si="72"/>
        <v/>
      </c>
      <c r="BM91" s="7" t="str">
        <f t="shared" si="124"/>
        <v/>
      </c>
      <c r="BN91" s="12" t="str">
        <f t="shared" si="73"/>
        <v/>
      </c>
      <c r="BO91" s="9" t="str">
        <f t="shared" si="74"/>
        <v/>
      </c>
      <c r="BP91" s="2" t="str">
        <f t="shared" si="75"/>
        <v/>
      </c>
      <c r="BQ91" s="2" t="str">
        <f t="shared" si="76"/>
        <v/>
      </c>
      <c r="BR91" s="20" t="str">
        <f t="shared" si="135"/>
        <v/>
      </c>
      <c r="BS91" s="20" t="str">
        <f t="shared" si="135"/>
        <v/>
      </c>
      <c r="BT91" s="20" t="str">
        <f t="shared" si="135"/>
        <v/>
      </c>
      <c r="BU91" s="86" t="str">
        <f t="shared" si="78"/>
        <v/>
      </c>
      <c r="BV91" s="86" t="str">
        <f t="shared" si="79"/>
        <v/>
      </c>
      <c r="BW91" s="20" t="str">
        <f t="shared" si="135"/>
        <v/>
      </c>
      <c r="BX91" s="86" t="str">
        <f t="shared" si="135"/>
        <v/>
      </c>
      <c r="BY91" s="86" t="str">
        <f t="shared" si="135"/>
        <v/>
      </c>
      <c r="BZ91" s="86" t="str">
        <f t="shared" si="135"/>
        <v/>
      </c>
      <c r="CA91" s="86" t="str">
        <f t="shared" si="135"/>
        <v/>
      </c>
      <c r="CB91" s="86" t="str">
        <f t="shared" si="135"/>
        <v/>
      </c>
      <c r="CC91" s="86" t="str">
        <f t="shared" si="135"/>
        <v/>
      </c>
      <c r="CD91" s="86" t="str">
        <f t="shared" si="135"/>
        <v/>
      </c>
      <c r="CE91" s="20" t="str">
        <f t="shared" si="125"/>
        <v/>
      </c>
      <c r="CF91" s="14" t="str">
        <f t="shared" si="81"/>
        <v/>
      </c>
      <c r="CG91" s="14" t="str">
        <f t="shared" si="82"/>
        <v/>
      </c>
      <c r="CH91" s="8">
        <f t="shared" si="83"/>
        <v>0</v>
      </c>
      <c r="CI91" s="9" t="str">
        <f t="shared" si="84"/>
        <v/>
      </c>
      <c r="CJ91" s="9" t="str">
        <f t="shared" si="85"/>
        <v/>
      </c>
      <c r="CK91" s="9" t="str">
        <f t="shared" si="86"/>
        <v/>
      </c>
      <c r="CL91" s="9" t="str">
        <f t="shared" si="87"/>
        <v/>
      </c>
      <c r="CM91" s="9" t="str">
        <f t="shared" si="88"/>
        <v/>
      </c>
      <c r="CN91" s="9" t="str">
        <f t="shared" si="89"/>
        <v/>
      </c>
      <c r="CO91" s="9" t="str">
        <f t="shared" si="133"/>
        <v/>
      </c>
      <c r="CP91" s="9" t="str">
        <f t="shared" si="133"/>
        <v/>
      </c>
      <c r="CQ91" s="9" t="str">
        <f t="shared" si="133"/>
        <v/>
      </c>
      <c r="CR91" s="9" t="str">
        <f t="shared" si="133"/>
        <v/>
      </c>
      <c r="CS91" s="9" t="str">
        <f t="shared" si="133"/>
        <v/>
      </c>
      <c r="CT91" s="9" t="str">
        <f t="shared" si="133"/>
        <v/>
      </c>
      <c r="CU91" s="9" t="str">
        <f t="shared" si="133"/>
        <v/>
      </c>
      <c r="CV91" s="9" t="str">
        <f t="shared" si="91"/>
        <v/>
      </c>
      <c r="CW91" s="9" t="str">
        <f t="shared" si="134"/>
        <v/>
      </c>
      <c r="CX91" s="9" t="str">
        <f t="shared" si="134"/>
        <v/>
      </c>
      <c r="CY91" s="9" t="str">
        <f t="shared" si="134"/>
        <v/>
      </c>
      <c r="CZ91" s="9" t="str">
        <f t="shared" si="134"/>
        <v/>
      </c>
      <c r="DA91" s="9" t="str">
        <f t="shared" si="134"/>
        <v/>
      </c>
      <c r="DB91" s="9" t="str">
        <f t="shared" si="134"/>
        <v/>
      </c>
      <c r="DC91" s="9" t="str">
        <f t="shared" si="134"/>
        <v/>
      </c>
      <c r="DD91" s="2" t="str">
        <f t="shared" si="93"/>
        <v/>
      </c>
      <c r="DE91" s="2" t="str">
        <f t="shared" si="94"/>
        <v/>
      </c>
      <c r="DF91" s="2" t="str">
        <f t="shared" si="95"/>
        <v/>
      </c>
      <c r="DG91" s="2" t="str">
        <f t="shared" si="96"/>
        <v/>
      </c>
      <c r="DH91" s="2" t="str">
        <f t="shared" si="97"/>
        <v/>
      </c>
      <c r="DI91" s="2" t="str">
        <f t="shared" si="98"/>
        <v/>
      </c>
      <c r="DJ91" s="2" t="str">
        <f t="shared" si="99"/>
        <v/>
      </c>
      <c r="DK91" s="2" t="str">
        <f t="shared" si="100"/>
        <v/>
      </c>
      <c r="DL91" s="16" t="str">
        <f t="shared" si="101"/>
        <v/>
      </c>
      <c r="DM91" s="16" t="str">
        <f t="shared" si="102"/>
        <v/>
      </c>
      <c r="DN91" s="16" t="str">
        <f t="shared" si="103"/>
        <v/>
      </c>
      <c r="DO91" s="72" t="str">
        <f t="shared" si="104"/>
        <v/>
      </c>
      <c r="DP91" s="16" t="str">
        <f t="shared" si="105"/>
        <v/>
      </c>
      <c r="DQ91" s="16" t="str">
        <f t="shared" si="106"/>
        <v/>
      </c>
      <c r="DR91" s="2" t="str">
        <f t="shared" si="107"/>
        <v/>
      </c>
      <c r="DS91" s="2" t="str">
        <f t="shared" si="108"/>
        <v/>
      </c>
      <c r="DT91" s="2" t="str">
        <f t="shared" si="109"/>
        <v/>
      </c>
      <c r="DU91" s="2" t="str">
        <f t="shared" si="110"/>
        <v/>
      </c>
      <c r="DV91" s="15"/>
      <c r="DW91" s="18"/>
      <c r="DX91" s="17"/>
      <c r="DY91" s="47" t="str">
        <f t="shared" si="132"/>
        <v/>
      </c>
      <c r="DZ91" s="47" t="str">
        <f t="shared" si="132"/>
        <v/>
      </c>
      <c r="EA91" s="47" t="str">
        <f t="shared" si="132"/>
        <v/>
      </c>
      <c r="EB91" s="47" t="str">
        <f t="shared" ref="DY91:EG119" si="137">IF($DW91="","",EB$30)</f>
        <v/>
      </c>
      <c r="EC91" s="49" t="str">
        <f t="shared" si="137"/>
        <v/>
      </c>
      <c r="ED91" s="49" t="str">
        <f t="shared" si="137"/>
        <v/>
      </c>
      <c r="EE91" s="47" t="str">
        <f t="shared" si="137"/>
        <v/>
      </c>
      <c r="EF91" s="47" t="str">
        <f t="shared" si="137"/>
        <v/>
      </c>
      <c r="EG91" s="47" t="str">
        <f t="shared" si="137"/>
        <v/>
      </c>
      <c r="EH91" s="6">
        <f t="shared" si="16"/>
        <v>0</v>
      </c>
      <c r="EI91" s="6">
        <f t="shared" si="17"/>
        <v>0</v>
      </c>
      <c r="EJ91" s="2" t="str">
        <f t="shared" si="18"/>
        <v/>
      </c>
      <c r="EK91" s="2" t="str">
        <f t="shared" si="19"/>
        <v/>
      </c>
      <c r="EL91" s="2" t="str">
        <f t="shared" si="127"/>
        <v/>
      </c>
      <c r="EM91" s="2" t="str">
        <f t="shared" si="21"/>
        <v/>
      </c>
      <c r="EN91" s="2" t="str">
        <f t="shared" si="22"/>
        <v/>
      </c>
      <c r="EO91" s="2">
        <f t="shared" si="23"/>
        <v>0</v>
      </c>
      <c r="EP91" s="2">
        <f t="shared" si="111"/>
        <v>0</v>
      </c>
      <c r="EQ91" s="2"/>
      <c r="ER91" s="2"/>
      <c r="ES91" s="2"/>
      <c r="ET91" s="2"/>
      <c r="EU91" s="2"/>
      <c r="EV91" s="2"/>
      <c r="EW91" s="2">
        <f t="shared" si="24"/>
        <v>0</v>
      </c>
      <c r="EX91" s="2">
        <f t="shared" si="25"/>
        <v>0</v>
      </c>
      <c r="EY91" s="2">
        <f t="shared" si="112"/>
        <v>0</v>
      </c>
      <c r="EZ91" s="2">
        <f t="shared" si="26"/>
        <v>0</v>
      </c>
      <c r="FA91" s="2">
        <f t="shared" si="27"/>
        <v>0</v>
      </c>
      <c r="FB91" s="59"/>
      <c r="FC91" s="2">
        <f t="shared" si="28"/>
        <v>0</v>
      </c>
      <c r="FD91" s="2">
        <f t="shared" si="113"/>
        <v>0</v>
      </c>
      <c r="FE91" s="3">
        <f t="shared" si="126"/>
        <v>0</v>
      </c>
      <c r="FF91" s="3">
        <f t="shared" si="114"/>
        <v>0</v>
      </c>
      <c r="FG91" s="3">
        <f t="shared" si="115"/>
        <v>0</v>
      </c>
      <c r="FH91" s="3">
        <f t="shared" si="29"/>
        <v>0</v>
      </c>
      <c r="FI91" s="67">
        <f t="shared" si="30"/>
        <v>0</v>
      </c>
      <c r="FJ91" s="3">
        <f t="shared" si="31"/>
        <v>0</v>
      </c>
      <c r="FK91" s="3">
        <f t="shared" si="32"/>
        <v>0</v>
      </c>
      <c r="FL91" s="3">
        <f t="shared" si="116"/>
        <v>0</v>
      </c>
      <c r="FM91" s="3">
        <f t="shared" si="117"/>
        <v>0</v>
      </c>
      <c r="FN91" s="3">
        <f t="shared" si="118"/>
        <v>0</v>
      </c>
      <c r="FO91" s="2">
        <f t="shared" si="33"/>
        <v>0</v>
      </c>
      <c r="FP91" s="2">
        <f t="shared" si="34"/>
        <v>0</v>
      </c>
      <c r="FQ91" s="2">
        <f t="shared" si="119"/>
        <v>0</v>
      </c>
      <c r="FR91" s="6" t="str">
        <f>IF(A91=1,1,IF(DW91="","",COUNTA($DW$31:DW91)+1))</f>
        <v/>
      </c>
      <c r="FS91" s="6" t="str">
        <f t="shared" si="35"/>
        <v/>
      </c>
      <c r="FT91" s="43">
        <f t="shared" si="120"/>
        <v>0</v>
      </c>
      <c r="FU91" s="23">
        <f t="shared" si="121"/>
        <v>0</v>
      </c>
      <c r="FV91" s="21">
        <f t="shared" si="122"/>
        <v>0</v>
      </c>
    </row>
    <row r="92" spans="1:178">
      <c r="A92" s="4" t="str">
        <f t="shared" si="36"/>
        <v/>
      </c>
      <c r="B92" s="33"/>
      <c r="C92" s="33"/>
      <c r="D92" s="33"/>
      <c r="E92" s="33"/>
      <c r="F92" s="33"/>
      <c r="G92" s="11" t="str">
        <f t="shared" si="2"/>
        <v/>
      </c>
      <c r="H92" s="3" t="str">
        <f t="shared" si="37"/>
        <v/>
      </c>
      <c r="I92" s="3" t="str">
        <f t="shared" si="3"/>
        <v/>
      </c>
      <c r="J92" s="3" t="str">
        <f t="shared" si="38"/>
        <v/>
      </c>
      <c r="K92" s="3" t="str">
        <f t="shared" si="4"/>
        <v/>
      </c>
      <c r="L92" s="2" t="str">
        <f t="shared" si="5"/>
        <v/>
      </c>
      <c r="M92" s="8" t="str">
        <f t="shared" si="39"/>
        <v/>
      </c>
      <c r="N92" s="8" t="str">
        <f t="shared" si="6"/>
        <v/>
      </c>
      <c r="O92" s="8" t="str">
        <f t="shared" si="40"/>
        <v/>
      </c>
      <c r="P92" s="8" t="str">
        <f t="shared" si="7"/>
        <v/>
      </c>
      <c r="Q92" s="2" t="str">
        <f t="shared" si="8"/>
        <v/>
      </c>
      <c r="R92" s="3" t="str">
        <f t="shared" si="9"/>
        <v/>
      </c>
      <c r="S92" s="3" t="str">
        <f t="shared" si="10"/>
        <v/>
      </c>
      <c r="T92" s="3" t="str">
        <f t="shared" si="41"/>
        <v/>
      </c>
      <c r="U92" s="8" t="str">
        <f t="shared" si="11"/>
        <v/>
      </c>
      <c r="V92" s="2" t="str">
        <f t="shared" si="12"/>
        <v/>
      </c>
      <c r="W92" s="2" t="str">
        <f t="shared" si="13"/>
        <v/>
      </c>
      <c r="X92" s="2" t="str">
        <f t="shared" si="123"/>
        <v/>
      </c>
      <c r="Y92" s="2" t="str">
        <f t="shared" si="14"/>
        <v/>
      </c>
      <c r="Z92" s="46" t="str">
        <f t="shared" si="42"/>
        <v/>
      </c>
      <c r="AA92" s="46" t="str">
        <f t="shared" si="43"/>
        <v/>
      </c>
      <c r="AB92" s="47"/>
      <c r="AC92" s="46" t="str">
        <f t="shared" si="44"/>
        <v/>
      </c>
      <c r="AD92" s="47" t="str">
        <f t="shared" si="128"/>
        <v/>
      </c>
      <c r="AE92" s="48" t="str">
        <f t="shared" si="46"/>
        <v/>
      </c>
      <c r="AF92" s="49" t="str">
        <f t="shared" si="136"/>
        <v/>
      </c>
      <c r="AG92" s="49" t="str">
        <f t="shared" si="136"/>
        <v/>
      </c>
      <c r="AH92" s="49" t="str">
        <f t="shared" si="136"/>
        <v/>
      </c>
      <c r="AI92" s="47" t="str">
        <f t="shared" si="136"/>
        <v/>
      </c>
      <c r="AJ92" s="47" t="str">
        <f t="shared" si="136"/>
        <v/>
      </c>
      <c r="AK92" s="46" t="str">
        <f t="shared" si="136"/>
        <v/>
      </c>
      <c r="AL92" s="47"/>
      <c r="AM92" s="53" t="str">
        <f t="shared" si="48"/>
        <v/>
      </c>
      <c r="AN92" s="50" t="str">
        <f t="shared" si="49"/>
        <v/>
      </c>
      <c r="AO92" s="53" t="s">
        <v>84</v>
      </c>
      <c r="AP92" s="52" t="str">
        <f t="shared" si="50"/>
        <v/>
      </c>
      <c r="AQ92" s="52" t="str">
        <f t="shared" si="51"/>
        <v/>
      </c>
      <c r="AR92" s="47">
        <f t="shared" si="52"/>
        <v>0</v>
      </c>
      <c r="AS92" s="53" t="str">
        <f t="shared" si="53"/>
        <v/>
      </c>
      <c r="AT92" s="52" t="str">
        <f t="shared" si="54"/>
        <v/>
      </c>
      <c r="AU92" s="9" t="str">
        <f t="shared" si="55"/>
        <v/>
      </c>
      <c r="AV92" s="9" t="str">
        <f t="shared" si="56"/>
        <v/>
      </c>
      <c r="AW92" s="12" t="str">
        <f t="shared" si="57"/>
        <v/>
      </c>
      <c r="AX92" s="9" t="str">
        <f t="shared" si="58"/>
        <v/>
      </c>
      <c r="AY92" s="12" t="str">
        <f t="shared" si="59"/>
        <v/>
      </c>
      <c r="AZ92" s="10" t="str">
        <f t="shared" si="60"/>
        <v/>
      </c>
      <c r="BA92" s="10" t="str">
        <f t="shared" si="61"/>
        <v/>
      </c>
      <c r="BB92" s="10" t="str">
        <f t="shared" si="62"/>
        <v/>
      </c>
      <c r="BC92" s="10" t="str">
        <f t="shared" si="63"/>
        <v/>
      </c>
      <c r="BD92" s="10" t="str">
        <f t="shared" si="64"/>
        <v/>
      </c>
      <c r="BE92" s="12" t="str">
        <f t="shared" si="65"/>
        <v/>
      </c>
      <c r="BF92" s="9" t="str">
        <f t="shared" si="66"/>
        <v/>
      </c>
      <c r="BG92" s="9" t="str">
        <f t="shared" si="67"/>
        <v/>
      </c>
      <c r="BH92" s="7" t="str">
        <f t="shared" si="68"/>
        <v/>
      </c>
      <c r="BI92" s="7" t="str">
        <f t="shared" si="69"/>
        <v/>
      </c>
      <c r="BJ92" s="12" t="str">
        <f t="shared" si="70"/>
        <v/>
      </c>
      <c r="BK92" s="80" t="str">
        <f t="shared" si="71"/>
        <v/>
      </c>
      <c r="BL92" s="7" t="str">
        <f t="shared" si="72"/>
        <v/>
      </c>
      <c r="BM92" s="7" t="str">
        <f t="shared" si="124"/>
        <v/>
      </c>
      <c r="BN92" s="12" t="str">
        <f t="shared" si="73"/>
        <v/>
      </c>
      <c r="BO92" s="9" t="str">
        <f t="shared" si="74"/>
        <v/>
      </c>
      <c r="BP92" s="2" t="str">
        <f t="shared" si="75"/>
        <v/>
      </c>
      <c r="BQ92" s="2" t="str">
        <f t="shared" si="76"/>
        <v/>
      </c>
      <c r="BR92" s="20" t="str">
        <f t="shared" si="135"/>
        <v/>
      </c>
      <c r="BS92" s="20" t="str">
        <f t="shared" si="135"/>
        <v/>
      </c>
      <c r="BT92" s="20" t="str">
        <f t="shared" si="135"/>
        <v/>
      </c>
      <c r="BU92" s="86" t="str">
        <f t="shared" si="78"/>
        <v/>
      </c>
      <c r="BV92" s="86" t="str">
        <f t="shared" si="79"/>
        <v/>
      </c>
      <c r="BW92" s="20" t="str">
        <f t="shared" si="135"/>
        <v/>
      </c>
      <c r="BX92" s="86" t="str">
        <f t="shared" si="135"/>
        <v/>
      </c>
      <c r="BY92" s="86" t="str">
        <f t="shared" si="135"/>
        <v/>
      </c>
      <c r="BZ92" s="86" t="str">
        <f t="shared" si="135"/>
        <v/>
      </c>
      <c r="CA92" s="86" t="str">
        <f t="shared" si="135"/>
        <v/>
      </c>
      <c r="CB92" s="86" t="str">
        <f t="shared" si="135"/>
        <v/>
      </c>
      <c r="CC92" s="86" t="str">
        <f t="shared" si="135"/>
        <v/>
      </c>
      <c r="CD92" s="86" t="str">
        <f t="shared" si="135"/>
        <v/>
      </c>
      <c r="CE92" s="20" t="str">
        <f t="shared" si="125"/>
        <v/>
      </c>
      <c r="CF92" s="14" t="str">
        <f t="shared" si="81"/>
        <v/>
      </c>
      <c r="CG92" s="14" t="str">
        <f t="shared" si="82"/>
        <v/>
      </c>
      <c r="CH92" s="8">
        <f t="shared" si="83"/>
        <v>0</v>
      </c>
      <c r="CI92" s="9" t="str">
        <f t="shared" si="84"/>
        <v/>
      </c>
      <c r="CJ92" s="9" t="str">
        <f t="shared" si="85"/>
        <v/>
      </c>
      <c r="CK92" s="9" t="str">
        <f t="shared" si="86"/>
        <v/>
      </c>
      <c r="CL92" s="9" t="str">
        <f t="shared" si="87"/>
        <v/>
      </c>
      <c r="CM92" s="9" t="str">
        <f t="shared" si="88"/>
        <v/>
      </c>
      <c r="CN92" s="9" t="str">
        <f t="shared" si="89"/>
        <v/>
      </c>
      <c r="CO92" s="9" t="str">
        <f t="shared" si="133"/>
        <v/>
      </c>
      <c r="CP92" s="9" t="str">
        <f t="shared" si="133"/>
        <v/>
      </c>
      <c r="CQ92" s="9" t="str">
        <f t="shared" si="133"/>
        <v/>
      </c>
      <c r="CR92" s="9" t="str">
        <f t="shared" si="133"/>
        <v/>
      </c>
      <c r="CS92" s="9" t="str">
        <f t="shared" si="133"/>
        <v/>
      </c>
      <c r="CT92" s="9" t="str">
        <f t="shared" si="133"/>
        <v/>
      </c>
      <c r="CU92" s="9" t="str">
        <f t="shared" si="133"/>
        <v/>
      </c>
      <c r="CV92" s="9" t="str">
        <f t="shared" si="91"/>
        <v/>
      </c>
      <c r="CW92" s="9" t="str">
        <f t="shared" si="134"/>
        <v/>
      </c>
      <c r="CX92" s="9" t="str">
        <f t="shared" si="134"/>
        <v/>
      </c>
      <c r="CY92" s="9" t="str">
        <f t="shared" si="134"/>
        <v/>
      </c>
      <c r="CZ92" s="9" t="str">
        <f t="shared" si="134"/>
        <v/>
      </c>
      <c r="DA92" s="9" t="str">
        <f t="shared" si="134"/>
        <v/>
      </c>
      <c r="DB92" s="9" t="str">
        <f t="shared" si="134"/>
        <v/>
      </c>
      <c r="DC92" s="9" t="str">
        <f t="shared" si="134"/>
        <v/>
      </c>
      <c r="DD92" s="2" t="str">
        <f t="shared" si="93"/>
        <v/>
      </c>
      <c r="DE92" s="2" t="str">
        <f t="shared" si="94"/>
        <v/>
      </c>
      <c r="DF92" s="2" t="str">
        <f t="shared" si="95"/>
        <v/>
      </c>
      <c r="DG92" s="2" t="str">
        <f t="shared" si="96"/>
        <v/>
      </c>
      <c r="DH92" s="2" t="str">
        <f t="shared" si="97"/>
        <v/>
      </c>
      <c r="DI92" s="2" t="str">
        <f t="shared" si="98"/>
        <v/>
      </c>
      <c r="DJ92" s="2" t="str">
        <f t="shared" si="99"/>
        <v/>
      </c>
      <c r="DK92" s="2" t="str">
        <f t="shared" si="100"/>
        <v/>
      </c>
      <c r="DL92" s="16" t="str">
        <f t="shared" si="101"/>
        <v/>
      </c>
      <c r="DM92" s="16" t="str">
        <f t="shared" si="102"/>
        <v/>
      </c>
      <c r="DN92" s="16" t="str">
        <f t="shared" si="103"/>
        <v/>
      </c>
      <c r="DO92" s="72" t="str">
        <f t="shared" si="104"/>
        <v/>
      </c>
      <c r="DP92" s="16" t="str">
        <f t="shared" si="105"/>
        <v/>
      </c>
      <c r="DQ92" s="16" t="str">
        <f t="shared" si="106"/>
        <v/>
      </c>
      <c r="DR92" s="2" t="str">
        <f t="shared" si="107"/>
        <v/>
      </c>
      <c r="DS92" s="2" t="str">
        <f t="shared" si="108"/>
        <v/>
      </c>
      <c r="DT92" s="2" t="str">
        <f t="shared" si="109"/>
        <v/>
      </c>
      <c r="DU92" s="2" t="str">
        <f t="shared" si="110"/>
        <v/>
      </c>
      <c r="DV92" s="15"/>
      <c r="DW92" s="17"/>
      <c r="DX92" s="17"/>
      <c r="DY92" s="47" t="str">
        <f t="shared" si="137"/>
        <v/>
      </c>
      <c r="DZ92" s="47" t="str">
        <f t="shared" si="137"/>
        <v/>
      </c>
      <c r="EA92" s="47" t="str">
        <f t="shared" si="137"/>
        <v/>
      </c>
      <c r="EB92" s="47" t="str">
        <f t="shared" si="137"/>
        <v/>
      </c>
      <c r="EC92" s="49" t="str">
        <f t="shared" si="137"/>
        <v/>
      </c>
      <c r="ED92" s="49" t="str">
        <f t="shared" si="137"/>
        <v/>
      </c>
      <c r="EE92" s="47" t="str">
        <f t="shared" si="137"/>
        <v/>
      </c>
      <c r="EF92" s="47" t="str">
        <f t="shared" si="137"/>
        <v/>
      </c>
      <c r="EG92" s="47" t="str">
        <f t="shared" si="137"/>
        <v/>
      </c>
      <c r="EH92" s="6">
        <f t="shared" si="16"/>
        <v>0</v>
      </c>
      <c r="EI92" s="6">
        <f t="shared" si="17"/>
        <v>0</v>
      </c>
      <c r="EJ92" s="2" t="str">
        <f t="shared" si="18"/>
        <v/>
      </c>
      <c r="EK92" s="2" t="str">
        <f t="shared" si="19"/>
        <v/>
      </c>
      <c r="EL92" s="2" t="str">
        <f t="shared" si="127"/>
        <v/>
      </c>
      <c r="EM92" s="2" t="str">
        <f t="shared" si="21"/>
        <v/>
      </c>
      <c r="EN92" s="2" t="str">
        <f t="shared" si="22"/>
        <v/>
      </c>
      <c r="EO92" s="2">
        <f t="shared" si="23"/>
        <v>0</v>
      </c>
      <c r="EP92" s="2">
        <f t="shared" si="111"/>
        <v>0</v>
      </c>
      <c r="EQ92" s="2"/>
      <c r="ER92" s="2"/>
      <c r="ES92" s="2"/>
      <c r="ET92" s="2"/>
      <c r="EU92" s="2"/>
      <c r="EV92" s="2"/>
      <c r="EW92" s="2">
        <f t="shared" si="24"/>
        <v>0</v>
      </c>
      <c r="EX92" s="2">
        <f t="shared" si="25"/>
        <v>0</v>
      </c>
      <c r="EY92" s="2">
        <f t="shared" si="112"/>
        <v>0</v>
      </c>
      <c r="EZ92" s="2">
        <f t="shared" si="26"/>
        <v>0</v>
      </c>
      <c r="FA92" s="2">
        <f t="shared" si="27"/>
        <v>0</v>
      </c>
      <c r="FB92" s="59"/>
      <c r="FC92" s="2">
        <f t="shared" si="28"/>
        <v>0</v>
      </c>
      <c r="FD92" s="2">
        <f t="shared" si="113"/>
        <v>0</v>
      </c>
      <c r="FE92" s="3">
        <f t="shared" si="126"/>
        <v>0</v>
      </c>
      <c r="FF92" s="3">
        <f t="shared" si="114"/>
        <v>0</v>
      </c>
      <c r="FG92" s="3">
        <f t="shared" si="115"/>
        <v>0</v>
      </c>
      <c r="FH92" s="3">
        <f t="shared" si="29"/>
        <v>0</v>
      </c>
      <c r="FI92" s="67">
        <f t="shared" si="30"/>
        <v>0</v>
      </c>
      <c r="FJ92" s="3">
        <f t="shared" si="31"/>
        <v>0</v>
      </c>
      <c r="FK92" s="3">
        <f t="shared" si="32"/>
        <v>0</v>
      </c>
      <c r="FL92" s="3">
        <f t="shared" si="116"/>
        <v>0</v>
      </c>
      <c r="FM92" s="3">
        <f t="shared" si="117"/>
        <v>0</v>
      </c>
      <c r="FN92" s="3">
        <f t="shared" si="118"/>
        <v>0</v>
      </c>
      <c r="FO92" s="2">
        <f t="shared" si="33"/>
        <v>0</v>
      </c>
      <c r="FP92" s="2">
        <f t="shared" si="34"/>
        <v>0</v>
      </c>
      <c r="FQ92" s="2">
        <f t="shared" si="119"/>
        <v>0</v>
      </c>
      <c r="FR92" s="6" t="str">
        <f>IF(A92=1,1,IF(DW92="","",COUNTA($DW$31:DW92)+1))</f>
        <v/>
      </c>
      <c r="FS92" s="6" t="str">
        <f t="shared" si="35"/>
        <v/>
      </c>
      <c r="FT92" s="43">
        <f t="shared" si="120"/>
        <v>0</v>
      </c>
      <c r="FU92" s="23">
        <f t="shared" si="121"/>
        <v>0</v>
      </c>
      <c r="FV92" s="21">
        <f t="shared" si="122"/>
        <v>0</v>
      </c>
    </row>
    <row r="93" spans="1:178">
      <c r="A93" s="4" t="str">
        <f t="shared" si="36"/>
        <v/>
      </c>
      <c r="B93" s="33"/>
      <c r="C93" s="33"/>
      <c r="D93" s="33"/>
      <c r="E93" s="33"/>
      <c r="F93" s="33"/>
      <c r="G93" s="11" t="str">
        <f t="shared" si="2"/>
        <v/>
      </c>
      <c r="H93" s="3" t="str">
        <f t="shared" si="37"/>
        <v/>
      </c>
      <c r="I93" s="3" t="str">
        <f t="shared" si="3"/>
        <v/>
      </c>
      <c r="J93" s="3" t="str">
        <f t="shared" si="38"/>
        <v/>
      </c>
      <c r="K93" s="3" t="str">
        <f t="shared" si="4"/>
        <v/>
      </c>
      <c r="L93" s="2" t="str">
        <f t="shared" si="5"/>
        <v/>
      </c>
      <c r="M93" s="8" t="str">
        <f t="shared" si="39"/>
        <v/>
      </c>
      <c r="N93" s="8" t="str">
        <f t="shared" si="6"/>
        <v/>
      </c>
      <c r="O93" s="8" t="str">
        <f t="shared" si="40"/>
        <v/>
      </c>
      <c r="P93" s="8" t="str">
        <f t="shared" si="7"/>
        <v/>
      </c>
      <c r="Q93" s="2" t="str">
        <f t="shared" si="8"/>
        <v/>
      </c>
      <c r="R93" s="3" t="str">
        <f t="shared" si="9"/>
        <v/>
      </c>
      <c r="S93" s="3" t="str">
        <f t="shared" si="10"/>
        <v/>
      </c>
      <c r="T93" s="3" t="str">
        <f t="shared" si="41"/>
        <v/>
      </c>
      <c r="U93" s="8" t="str">
        <f t="shared" si="11"/>
        <v/>
      </c>
      <c r="V93" s="2" t="str">
        <f t="shared" si="12"/>
        <v/>
      </c>
      <c r="W93" s="2" t="str">
        <f t="shared" si="13"/>
        <v/>
      </c>
      <c r="X93" s="2" t="str">
        <f t="shared" si="123"/>
        <v/>
      </c>
      <c r="Y93" s="2" t="str">
        <f t="shared" si="14"/>
        <v/>
      </c>
      <c r="Z93" s="46" t="str">
        <f t="shared" si="42"/>
        <v/>
      </c>
      <c r="AA93" s="46" t="str">
        <f t="shared" si="43"/>
        <v/>
      </c>
      <c r="AB93" s="47"/>
      <c r="AC93" s="46" t="str">
        <f t="shared" si="44"/>
        <v/>
      </c>
      <c r="AD93" s="47" t="str">
        <f t="shared" si="128"/>
        <v/>
      </c>
      <c r="AE93" s="48" t="str">
        <f t="shared" si="46"/>
        <v/>
      </c>
      <c r="AF93" s="49" t="str">
        <f t="shared" si="136"/>
        <v/>
      </c>
      <c r="AG93" s="49" t="str">
        <f t="shared" si="136"/>
        <v/>
      </c>
      <c r="AH93" s="49" t="str">
        <f t="shared" si="136"/>
        <v/>
      </c>
      <c r="AI93" s="47" t="str">
        <f t="shared" si="136"/>
        <v/>
      </c>
      <c r="AJ93" s="47" t="str">
        <f t="shared" si="136"/>
        <v/>
      </c>
      <c r="AK93" s="46" t="str">
        <f t="shared" si="136"/>
        <v/>
      </c>
      <c r="AL93" s="47"/>
      <c r="AM93" s="53" t="str">
        <f t="shared" si="48"/>
        <v/>
      </c>
      <c r="AN93" s="50" t="str">
        <f t="shared" si="49"/>
        <v/>
      </c>
      <c r="AO93" s="53" t="s">
        <v>85</v>
      </c>
      <c r="AP93" s="52" t="str">
        <f t="shared" si="50"/>
        <v/>
      </c>
      <c r="AQ93" s="52" t="str">
        <f t="shared" si="51"/>
        <v/>
      </c>
      <c r="AR93" s="47">
        <f t="shared" si="52"/>
        <v>0.37</v>
      </c>
      <c r="AS93" s="53" t="str">
        <f t="shared" si="53"/>
        <v/>
      </c>
      <c r="AT93" s="52" t="str">
        <f t="shared" si="54"/>
        <v/>
      </c>
      <c r="AU93" s="9" t="str">
        <f t="shared" si="55"/>
        <v/>
      </c>
      <c r="AV93" s="9" t="str">
        <f t="shared" si="56"/>
        <v/>
      </c>
      <c r="AW93" s="12" t="str">
        <f t="shared" si="57"/>
        <v/>
      </c>
      <c r="AX93" s="9" t="str">
        <f t="shared" si="58"/>
        <v/>
      </c>
      <c r="AY93" s="12" t="str">
        <f t="shared" si="59"/>
        <v/>
      </c>
      <c r="AZ93" s="10" t="str">
        <f t="shared" si="60"/>
        <v/>
      </c>
      <c r="BA93" s="10" t="str">
        <f t="shared" si="61"/>
        <v/>
      </c>
      <c r="BB93" s="10" t="str">
        <f t="shared" si="62"/>
        <v/>
      </c>
      <c r="BC93" s="10" t="str">
        <f t="shared" si="63"/>
        <v/>
      </c>
      <c r="BD93" s="10" t="str">
        <f t="shared" si="64"/>
        <v/>
      </c>
      <c r="BE93" s="12" t="str">
        <f t="shared" si="65"/>
        <v/>
      </c>
      <c r="BF93" s="9" t="str">
        <f t="shared" si="66"/>
        <v/>
      </c>
      <c r="BG93" s="9" t="str">
        <f t="shared" si="67"/>
        <v/>
      </c>
      <c r="BH93" s="7" t="str">
        <f t="shared" si="68"/>
        <v/>
      </c>
      <c r="BI93" s="7" t="str">
        <f t="shared" si="69"/>
        <v/>
      </c>
      <c r="BJ93" s="12" t="str">
        <f t="shared" si="70"/>
        <v/>
      </c>
      <c r="BK93" s="80" t="str">
        <f t="shared" si="71"/>
        <v/>
      </c>
      <c r="BL93" s="7" t="str">
        <f t="shared" si="72"/>
        <v/>
      </c>
      <c r="BM93" s="7" t="str">
        <f t="shared" si="124"/>
        <v/>
      </c>
      <c r="BN93" s="12" t="str">
        <f t="shared" si="73"/>
        <v/>
      </c>
      <c r="BO93" s="9" t="str">
        <f t="shared" si="74"/>
        <v/>
      </c>
      <c r="BP93" s="2" t="str">
        <f t="shared" si="75"/>
        <v/>
      </c>
      <c r="BQ93" s="2" t="str">
        <f t="shared" si="76"/>
        <v/>
      </c>
      <c r="BR93" s="20" t="str">
        <f t="shared" si="135"/>
        <v/>
      </c>
      <c r="BS93" s="20" t="str">
        <f t="shared" si="135"/>
        <v/>
      </c>
      <c r="BT93" s="20" t="str">
        <f t="shared" si="135"/>
        <v/>
      </c>
      <c r="BU93" s="86" t="str">
        <f t="shared" si="78"/>
        <v/>
      </c>
      <c r="BV93" s="86" t="str">
        <f t="shared" si="79"/>
        <v/>
      </c>
      <c r="BW93" s="20" t="str">
        <f t="shared" si="135"/>
        <v/>
      </c>
      <c r="BX93" s="86" t="str">
        <f t="shared" si="135"/>
        <v/>
      </c>
      <c r="BY93" s="86" t="str">
        <f t="shared" si="135"/>
        <v/>
      </c>
      <c r="BZ93" s="86" t="str">
        <f t="shared" si="135"/>
        <v/>
      </c>
      <c r="CA93" s="86" t="str">
        <f t="shared" si="135"/>
        <v/>
      </c>
      <c r="CB93" s="86" t="str">
        <f t="shared" si="135"/>
        <v/>
      </c>
      <c r="CC93" s="86" t="str">
        <f t="shared" si="135"/>
        <v/>
      </c>
      <c r="CD93" s="86" t="str">
        <f t="shared" si="135"/>
        <v/>
      </c>
      <c r="CE93" s="20" t="str">
        <f t="shared" si="125"/>
        <v/>
      </c>
      <c r="CF93" s="14" t="str">
        <f t="shared" si="81"/>
        <v/>
      </c>
      <c r="CG93" s="14" t="str">
        <f t="shared" si="82"/>
        <v/>
      </c>
      <c r="CH93" s="8">
        <f t="shared" si="83"/>
        <v>0</v>
      </c>
      <c r="CI93" s="9" t="str">
        <f t="shared" si="84"/>
        <v/>
      </c>
      <c r="CJ93" s="9" t="str">
        <f t="shared" si="85"/>
        <v/>
      </c>
      <c r="CK93" s="9" t="str">
        <f t="shared" si="86"/>
        <v/>
      </c>
      <c r="CL93" s="9" t="str">
        <f t="shared" si="87"/>
        <v/>
      </c>
      <c r="CM93" s="9" t="str">
        <f t="shared" si="88"/>
        <v/>
      </c>
      <c r="CN93" s="9" t="str">
        <f t="shared" si="89"/>
        <v/>
      </c>
      <c r="CO93" s="9" t="str">
        <f t="shared" si="133"/>
        <v/>
      </c>
      <c r="CP93" s="9" t="str">
        <f t="shared" si="133"/>
        <v/>
      </c>
      <c r="CQ93" s="9" t="str">
        <f t="shared" si="133"/>
        <v/>
      </c>
      <c r="CR93" s="9" t="str">
        <f t="shared" si="133"/>
        <v/>
      </c>
      <c r="CS93" s="9" t="str">
        <f t="shared" si="133"/>
        <v/>
      </c>
      <c r="CT93" s="9" t="str">
        <f t="shared" si="133"/>
        <v/>
      </c>
      <c r="CU93" s="9" t="str">
        <f t="shared" si="133"/>
        <v/>
      </c>
      <c r="CV93" s="9" t="str">
        <f t="shared" si="91"/>
        <v/>
      </c>
      <c r="CW93" s="9" t="str">
        <f t="shared" si="134"/>
        <v/>
      </c>
      <c r="CX93" s="9" t="str">
        <f t="shared" si="134"/>
        <v/>
      </c>
      <c r="CY93" s="9" t="str">
        <f t="shared" si="134"/>
        <v/>
      </c>
      <c r="CZ93" s="9" t="str">
        <f t="shared" si="134"/>
        <v/>
      </c>
      <c r="DA93" s="9" t="str">
        <f t="shared" si="134"/>
        <v/>
      </c>
      <c r="DB93" s="9" t="str">
        <f t="shared" si="134"/>
        <v/>
      </c>
      <c r="DC93" s="9" t="str">
        <f t="shared" si="134"/>
        <v/>
      </c>
      <c r="DD93" s="2" t="str">
        <f t="shared" si="93"/>
        <v/>
      </c>
      <c r="DE93" s="2" t="str">
        <f t="shared" si="94"/>
        <v/>
      </c>
      <c r="DF93" s="2" t="str">
        <f t="shared" si="95"/>
        <v/>
      </c>
      <c r="DG93" s="2" t="str">
        <f t="shared" si="96"/>
        <v/>
      </c>
      <c r="DH93" s="2" t="str">
        <f t="shared" si="97"/>
        <v/>
      </c>
      <c r="DI93" s="2" t="str">
        <f t="shared" si="98"/>
        <v/>
      </c>
      <c r="DJ93" s="2" t="str">
        <f t="shared" si="99"/>
        <v/>
      </c>
      <c r="DK93" s="2" t="str">
        <f t="shared" si="100"/>
        <v/>
      </c>
      <c r="DL93" s="16" t="str">
        <f t="shared" si="101"/>
        <v/>
      </c>
      <c r="DM93" s="16" t="str">
        <f t="shared" si="102"/>
        <v/>
      </c>
      <c r="DN93" s="16" t="str">
        <f t="shared" si="103"/>
        <v/>
      </c>
      <c r="DO93" s="72" t="str">
        <f t="shared" si="104"/>
        <v/>
      </c>
      <c r="DP93" s="16" t="str">
        <f t="shared" si="105"/>
        <v/>
      </c>
      <c r="DQ93" s="16" t="str">
        <f t="shared" si="106"/>
        <v/>
      </c>
      <c r="DR93" s="2" t="str">
        <f t="shared" si="107"/>
        <v/>
      </c>
      <c r="DS93" s="2" t="str">
        <f t="shared" si="108"/>
        <v/>
      </c>
      <c r="DT93" s="2" t="str">
        <f t="shared" si="109"/>
        <v/>
      </c>
      <c r="DU93" s="2" t="str">
        <f t="shared" si="110"/>
        <v/>
      </c>
      <c r="DV93" s="15"/>
      <c r="DW93" s="17"/>
      <c r="DX93" s="17"/>
      <c r="DY93" s="47" t="str">
        <f t="shared" si="137"/>
        <v/>
      </c>
      <c r="DZ93" s="47" t="str">
        <f t="shared" si="137"/>
        <v/>
      </c>
      <c r="EA93" s="47" t="str">
        <f t="shared" si="137"/>
        <v/>
      </c>
      <c r="EB93" s="47" t="str">
        <f t="shared" si="137"/>
        <v/>
      </c>
      <c r="EC93" s="49" t="str">
        <f t="shared" si="137"/>
        <v/>
      </c>
      <c r="ED93" s="49" t="str">
        <f t="shared" si="137"/>
        <v/>
      </c>
      <c r="EE93" s="47" t="str">
        <f t="shared" si="137"/>
        <v/>
      </c>
      <c r="EF93" s="47" t="str">
        <f t="shared" si="137"/>
        <v/>
      </c>
      <c r="EG93" s="47" t="str">
        <f t="shared" si="137"/>
        <v/>
      </c>
      <c r="EH93" s="6">
        <f t="shared" si="16"/>
        <v>0</v>
      </c>
      <c r="EI93" s="6">
        <f t="shared" si="17"/>
        <v>0</v>
      </c>
      <c r="EJ93" s="2" t="str">
        <f t="shared" si="18"/>
        <v/>
      </c>
      <c r="EK93" s="2" t="str">
        <f t="shared" si="19"/>
        <v/>
      </c>
      <c r="EL93" s="2" t="str">
        <f t="shared" si="127"/>
        <v/>
      </c>
      <c r="EM93" s="2" t="str">
        <f t="shared" si="21"/>
        <v/>
      </c>
      <c r="EN93" s="2" t="str">
        <f t="shared" si="22"/>
        <v/>
      </c>
      <c r="EO93" s="2">
        <f t="shared" si="23"/>
        <v>0</v>
      </c>
      <c r="EP93" s="2">
        <f t="shared" si="111"/>
        <v>0</v>
      </c>
      <c r="EQ93" s="2"/>
      <c r="ER93" s="2"/>
      <c r="ES93" s="2"/>
      <c r="ET93" s="2"/>
      <c r="EU93" s="2"/>
      <c r="EV93" s="2"/>
      <c r="EW93" s="2">
        <f t="shared" si="24"/>
        <v>0</v>
      </c>
      <c r="EX93" s="2">
        <f t="shared" si="25"/>
        <v>0</v>
      </c>
      <c r="EY93" s="2">
        <f t="shared" si="112"/>
        <v>0</v>
      </c>
      <c r="EZ93" s="2">
        <f t="shared" si="26"/>
        <v>0</v>
      </c>
      <c r="FA93" s="2">
        <f t="shared" si="27"/>
        <v>0</v>
      </c>
      <c r="FB93" s="59"/>
      <c r="FC93" s="2">
        <f t="shared" si="28"/>
        <v>0</v>
      </c>
      <c r="FD93" s="2">
        <f t="shared" si="113"/>
        <v>0</v>
      </c>
      <c r="FE93" s="3">
        <f t="shared" si="126"/>
        <v>0</v>
      </c>
      <c r="FF93" s="3">
        <f t="shared" si="114"/>
        <v>0</v>
      </c>
      <c r="FG93" s="3">
        <f t="shared" si="115"/>
        <v>0</v>
      </c>
      <c r="FH93" s="3">
        <f t="shared" si="29"/>
        <v>0</v>
      </c>
      <c r="FI93" s="67">
        <f t="shared" si="30"/>
        <v>0</v>
      </c>
      <c r="FJ93" s="3">
        <f t="shared" si="31"/>
        <v>0</v>
      </c>
      <c r="FK93" s="3">
        <f t="shared" si="32"/>
        <v>0</v>
      </c>
      <c r="FL93" s="3">
        <f t="shared" si="116"/>
        <v>0</v>
      </c>
      <c r="FM93" s="3">
        <f t="shared" si="117"/>
        <v>0</v>
      </c>
      <c r="FN93" s="3">
        <f t="shared" si="118"/>
        <v>0</v>
      </c>
      <c r="FO93" s="2">
        <f t="shared" si="33"/>
        <v>0</v>
      </c>
      <c r="FP93" s="2">
        <f t="shared" si="34"/>
        <v>0</v>
      </c>
      <c r="FQ93" s="2">
        <f t="shared" si="119"/>
        <v>0</v>
      </c>
      <c r="FR93" s="6" t="str">
        <f>IF(A93=1,1,IF(DW93="","",COUNTA($DW$31:DW93)+1))</f>
        <v/>
      </c>
      <c r="FS93" s="6" t="str">
        <f t="shared" si="35"/>
        <v/>
      </c>
      <c r="FT93" s="43">
        <f t="shared" si="120"/>
        <v>0</v>
      </c>
      <c r="FU93" s="23">
        <f t="shared" si="121"/>
        <v>0</v>
      </c>
      <c r="FV93" s="21">
        <f t="shared" si="122"/>
        <v>0</v>
      </c>
    </row>
    <row r="94" spans="1:178">
      <c r="A94" s="4" t="str">
        <f t="shared" si="36"/>
        <v/>
      </c>
      <c r="B94" s="33"/>
      <c r="C94" s="33"/>
      <c r="D94" s="33"/>
      <c r="E94" s="33"/>
      <c r="F94" s="33"/>
      <c r="G94" s="11" t="str">
        <f t="shared" si="2"/>
        <v/>
      </c>
      <c r="H94" s="3" t="str">
        <f t="shared" si="37"/>
        <v/>
      </c>
      <c r="I94" s="3" t="str">
        <f t="shared" si="3"/>
        <v/>
      </c>
      <c r="J94" s="3" t="str">
        <f t="shared" si="38"/>
        <v/>
      </c>
      <c r="K94" s="3" t="str">
        <f t="shared" si="4"/>
        <v/>
      </c>
      <c r="L94" s="2" t="str">
        <f t="shared" si="5"/>
        <v/>
      </c>
      <c r="M94" s="8" t="str">
        <f t="shared" si="39"/>
        <v/>
      </c>
      <c r="N94" s="8" t="str">
        <f t="shared" si="6"/>
        <v/>
      </c>
      <c r="O94" s="8" t="str">
        <f t="shared" si="40"/>
        <v/>
      </c>
      <c r="P94" s="8" t="str">
        <f t="shared" si="7"/>
        <v/>
      </c>
      <c r="Q94" s="2" t="str">
        <f t="shared" si="8"/>
        <v/>
      </c>
      <c r="R94" s="3" t="str">
        <f t="shared" si="9"/>
        <v/>
      </c>
      <c r="S94" s="3" t="str">
        <f t="shared" si="10"/>
        <v/>
      </c>
      <c r="T94" s="3" t="str">
        <f t="shared" si="41"/>
        <v/>
      </c>
      <c r="U94" s="8" t="str">
        <f t="shared" si="11"/>
        <v/>
      </c>
      <c r="V94" s="2" t="str">
        <f t="shared" si="12"/>
        <v/>
      </c>
      <c r="W94" s="2" t="str">
        <f t="shared" si="13"/>
        <v/>
      </c>
      <c r="X94" s="2" t="str">
        <f t="shared" si="123"/>
        <v/>
      </c>
      <c r="Y94" s="2" t="str">
        <f t="shared" si="14"/>
        <v/>
      </c>
      <c r="Z94" s="46" t="str">
        <f t="shared" si="42"/>
        <v/>
      </c>
      <c r="AA94" s="46" t="str">
        <f t="shared" si="43"/>
        <v/>
      </c>
      <c r="AB94" s="47"/>
      <c r="AC94" s="46" t="str">
        <f t="shared" si="44"/>
        <v/>
      </c>
      <c r="AD94" s="47" t="str">
        <f t="shared" si="128"/>
        <v/>
      </c>
      <c r="AE94" s="48" t="str">
        <f t="shared" si="46"/>
        <v/>
      </c>
      <c r="AF94" s="49" t="str">
        <f t="shared" si="136"/>
        <v/>
      </c>
      <c r="AG94" s="49" t="str">
        <f t="shared" si="136"/>
        <v/>
      </c>
      <c r="AH94" s="49" t="str">
        <f t="shared" si="136"/>
        <v/>
      </c>
      <c r="AI94" s="47" t="str">
        <f t="shared" si="136"/>
        <v/>
      </c>
      <c r="AJ94" s="47" t="str">
        <f t="shared" si="136"/>
        <v/>
      </c>
      <c r="AK94" s="46" t="str">
        <f t="shared" si="136"/>
        <v/>
      </c>
      <c r="AL94" s="47"/>
      <c r="AM94" s="53" t="str">
        <f t="shared" si="48"/>
        <v/>
      </c>
      <c r="AN94" s="50" t="str">
        <f t="shared" si="49"/>
        <v/>
      </c>
      <c r="AO94" s="53" t="s">
        <v>85</v>
      </c>
      <c r="AP94" s="52" t="str">
        <f t="shared" si="50"/>
        <v/>
      </c>
      <c r="AQ94" s="52" t="str">
        <f t="shared" si="51"/>
        <v/>
      </c>
      <c r="AR94" s="47">
        <f t="shared" si="52"/>
        <v>0.37</v>
      </c>
      <c r="AS94" s="53" t="str">
        <f t="shared" si="53"/>
        <v/>
      </c>
      <c r="AT94" s="52" t="str">
        <f t="shared" si="54"/>
        <v/>
      </c>
      <c r="AU94" s="9" t="str">
        <f t="shared" si="55"/>
        <v/>
      </c>
      <c r="AV94" s="9" t="str">
        <f t="shared" si="56"/>
        <v/>
      </c>
      <c r="AW94" s="12" t="str">
        <f t="shared" si="57"/>
        <v/>
      </c>
      <c r="AX94" s="9" t="str">
        <f t="shared" si="58"/>
        <v/>
      </c>
      <c r="AY94" s="12" t="str">
        <f t="shared" si="59"/>
        <v/>
      </c>
      <c r="AZ94" s="10" t="str">
        <f t="shared" si="60"/>
        <v/>
      </c>
      <c r="BA94" s="10" t="str">
        <f t="shared" si="61"/>
        <v/>
      </c>
      <c r="BB94" s="10" t="str">
        <f t="shared" si="62"/>
        <v/>
      </c>
      <c r="BC94" s="10" t="str">
        <f t="shared" si="63"/>
        <v/>
      </c>
      <c r="BD94" s="10" t="str">
        <f t="shared" si="64"/>
        <v/>
      </c>
      <c r="BE94" s="12" t="str">
        <f t="shared" si="65"/>
        <v/>
      </c>
      <c r="BF94" s="9" t="str">
        <f t="shared" si="66"/>
        <v/>
      </c>
      <c r="BG94" s="9" t="str">
        <f t="shared" si="67"/>
        <v/>
      </c>
      <c r="BH94" s="7" t="str">
        <f t="shared" si="68"/>
        <v/>
      </c>
      <c r="BI94" s="7" t="str">
        <f t="shared" si="69"/>
        <v/>
      </c>
      <c r="BJ94" s="12" t="str">
        <f t="shared" si="70"/>
        <v/>
      </c>
      <c r="BK94" s="80" t="str">
        <f t="shared" si="71"/>
        <v/>
      </c>
      <c r="BL94" s="7" t="str">
        <f t="shared" si="72"/>
        <v/>
      </c>
      <c r="BM94" s="7" t="str">
        <f t="shared" si="124"/>
        <v/>
      </c>
      <c r="BN94" s="12" t="str">
        <f t="shared" si="73"/>
        <v/>
      </c>
      <c r="BO94" s="9" t="str">
        <f t="shared" si="74"/>
        <v/>
      </c>
      <c r="BP94" s="2" t="str">
        <f t="shared" si="75"/>
        <v/>
      </c>
      <c r="BQ94" s="2" t="str">
        <f t="shared" si="76"/>
        <v/>
      </c>
      <c r="BR94" s="20" t="str">
        <f t="shared" si="135"/>
        <v/>
      </c>
      <c r="BS94" s="20" t="str">
        <f t="shared" si="135"/>
        <v/>
      </c>
      <c r="BT94" s="20" t="str">
        <f t="shared" si="135"/>
        <v/>
      </c>
      <c r="BU94" s="86" t="str">
        <f t="shared" si="78"/>
        <v/>
      </c>
      <c r="BV94" s="86" t="str">
        <f t="shared" si="79"/>
        <v/>
      </c>
      <c r="BW94" s="20" t="str">
        <f t="shared" si="135"/>
        <v/>
      </c>
      <c r="BX94" s="86" t="str">
        <f t="shared" ref="BX94:CD111" si="138">IF($A94="","",BX$30)</f>
        <v/>
      </c>
      <c r="BY94" s="86" t="str">
        <f t="shared" si="138"/>
        <v/>
      </c>
      <c r="BZ94" s="86" t="str">
        <f t="shared" si="138"/>
        <v/>
      </c>
      <c r="CA94" s="86" t="str">
        <f t="shared" si="138"/>
        <v/>
      </c>
      <c r="CB94" s="86" t="str">
        <f t="shared" si="138"/>
        <v/>
      </c>
      <c r="CC94" s="86" t="str">
        <f t="shared" si="138"/>
        <v/>
      </c>
      <c r="CD94" s="86" t="str">
        <f t="shared" si="138"/>
        <v/>
      </c>
      <c r="CE94" s="20" t="str">
        <f t="shared" si="125"/>
        <v/>
      </c>
      <c r="CF94" s="14" t="str">
        <f t="shared" si="81"/>
        <v/>
      </c>
      <c r="CG94" s="14" t="str">
        <f t="shared" si="82"/>
        <v/>
      </c>
      <c r="CH94" s="8">
        <f t="shared" si="83"/>
        <v>0</v>
      </c>
      <c r="CI94" s="9" t="str">
        <f t="shared" si="84"/>
        <v/>
      </c>
      <c r="CJ94" s="9" t="str">
        <f t="shared" si="85"/>
        <v/>
      </c>
      <c r="CK94" s="9" t="str">
        <f t="shared" si="86"/>
        <v/>
      </c>
      <c r="CL94" s="9" t="str">
        <f t="shared" si="87"/>
        <v/>
      </c>
      <c r="CM94" s="9" t="str">
        <f t="shared" si="88"/>
        <v/>
      </c>
      <c r="CN94" s="9" t="str">
        <f t="shared" si="89"/>
        <v/>
      </c>
      <c r="CO94" s="9" t="str">
        <f t="shared" si="133"/>
        <v/>
      </c>
      <c r="CP94" s="9" t="str">
        <f t="shared" si="133"/>
        <v/>
      </c>
      <c r="CQ94" s="9" t="str">
        <f t="shared" si="133"/>
        <v/>
      </c>
      <c r="CR94" s="9" t="str">
        <f t="shared" si="133"/>
        <v/>
      </c>
      <c r="CS94" s="9" t="str">
        <f t="shared" si="133"/>
        <v/>
      </c>
      <c r="CT94" s="9" t="str">
        <f t="shared" si="133"/>
        <v/>
      </c>
      <c r="CU94" s="9" t="str">
        <f t="shared" si="133"/>
        <v/>
      </c>
      <c r="CV94" s="9" t="str">
        <f t="shared" si="91"/>
        <v/>
      </c>
      <c r="CW94" s="9" t="str">
        <f t="shared" si="134"/>
        <v/>
      </c>
      <c r="CX94" s="9" t="str">
        <f t="shared" si="134"/>
        <v/>
      </c>
      <c r="CY94" s="9" t="str">
        <f t="shared" si="134"/>
        <v/>
      </c>
      <c r="CZ94" s="9" t="str">
        <f t="shared" si="134"/>
        <v/>
      </c>
      <c r="DA94" s="9" t="str">
        <f t="shared" si="134"/>
        <v/>
      </c>
      <c r="DB94" s="9" t="str">
        <f t="shared" si="134"/>
        <v/>
      </c>
      <c r="DC94" s="9" t="str">
        <f t="shared" si="134"/>
        <v/>
      </c>
      <c r="DD94" s="2" t="str">
        <f t="shared" si="93"/>
        <v/>
      </c>
      <c r="DE94" s="2" t="str">
        <f t="shared" si="94"/>
        <v/>
      </c>
      <c r="DF94" s="2" t="str">
        <f t="shared" si="95"/>
        <v/>
      </c>
      <c r="DG94" s="2" t="str">
        <f t="shared" si="96"/>
        <v/>
      </c>
      <c r="DH94" s="2" t="str">
        <f t="shared" si="97"/>
        <v/>
      </c>
      <c r="DI94" s="2" t="str">
        <f t="shared" si="98"/>
        <v/>
      </c>
      <c r="DJ94" s="2" t="str">
        <f t="shared" si="99"/>
        <v/>
      </c>
      <c r="DK94" s="2" t="str">
        <f t="shared" si="100"/>
        <v/>
      </c>
      <c r="DL94" s="16" t="str">
        <f t="shared" si="101"/>
        <v/>
      </c>
      <c r="DM94" s="16" t="str">
        <f t="shared" si="102"/>
        <v/>
      </c>
      <c r="DN94" s="16" t="str">
        <f t="shared" si="103"/>
        <v/>
      </c>
      <c r="DO94" s="72" t="str">
        <f t="shared" si="104"/>
        <v/>
      </c>
      <c r="DP94" s="16" t="str">
        <f t="shared" si="105"/>
        <v/>
      </c>
      <c r="DQ94" s="16" t="str">
        <f t="shared" si="106"/>
        <v/>
      </c>
      <c r="DR94" s="2" t="str">
        <f t="shared" si="107"/>
        <v/>
      </c>
      <c r="DS94" s="2" t="str">
        <f t="shared" si="108"/>
        <v/>
      </c>
      <c r="DT94" s="2" t="str">
        <f t="shared" si="109"/>
        <v/>
      </c>
      <c r="DU94" s="2" t="str">
        <f t="shared" si="110"/>
        <v/>
      </c>
      <c r="DV94" s="15"/>
      <c r="DW94" s="18"/>
      <c r="DX94" s="17"/>
      <c r="DY94" s="47" t="str">
        <f t="shared" si="137"/>
        <v/>
      </c>
      <c r="DZ94" s="47" t="str">
        <f t="shared" si="137"/>
        <v/>
      </c>
      <c r="EA94" s="47" t="str">
        <f t="shared" si="137"/>
        <v/>
      </c>
      <c r="EB94" s="47" t="str">
        <f t="shared" si="137"/>
        <v/>
      </c>
      <c r="EC94" s="49" t="str">
        <f t="shared" si="137"/>
        <v/>
      </c>
      <c r="ED94" s="49" t="str">
        <f t="shared" si="137"/>
        <v/>
      </c>
      <c r="EE94" s="47" t="str">
        <f t="shared" si="137"/>
        <v/>
      </c>
      <c r="EF94" s="47" t="str">
        <f t="shared" si="137"/>
        <v/>
      </c>
      <c r="EG94" s="47" t="str">
        <f t="shared" si="137"/>
        <v/>
      </c>
      <c r="EH94" s="6">
        <f t="shared" si="16"/>
        <v>0</v>
      </c>
      <c r="EI94" s="6">
        <f t="shared" si="17"/>
        <v>0</v>
      </c>
      <c r="EJ94" s="2" t="str">
        <f t="shared" si="18"/>
        <v/>
      </c>
      <c r="EK94" s="2" t="str">
        <f t="shared" si="19"/>
        <v/>
      </c>
      <c r="EL94" s="2" t="str">
        <f t="shared" si="127"/>
        <v/>
      </c>
      <c r="EM94" s="2" t="str">
        <f t="shared" si="21"/>
        <v/>
      </c>
      <c r="EN94" s="2" t="str">
        <f t="shared" si="22"/>
        <v/>
      </c>
      <c r="EO94" s="2">
        <f t="shared" si="23"/>
        <v>0</v>
      </c>
      <c r="EP94" s="2">
        <f t="shared" si="111"/>
        <v>0</v>
      </c>
      <c r="EQ94" s="2"/>
      <c r="ER94" s="2"/>
      <c r="ES94" s="2"/>
      <c r="ET94" s="2"/>
      <c r="EU94" s="2"/>
      <c r="EV94" s="2"/>
      <c r="EW94" s="2">
        <f t="shared" si="24"/>
        <v>0</v>
      </c>
      <c r="EX94" s="2">
        <f t="shared" si="25"/>
        <v>0</v>
      </c>
      <c r="EY94" s="2">
        <f t="shared" si="112"/>
        <v>0</v>
      </c>
      <c r="EZ94" s="2">
        <f t="shared" si="26"/>
        <v>0</v>
      </c>
      <c r="FA94" s="2">
        <f t="shared" si="27"/>
        <v>0</v>
      </c>
      <c r="FB94" s="59"/>
      <c r="FC94" s="2">
        <f t="shared" si="28"/>
        <v>0</v>
      </c>
      <c r="FD94" s="2">
        <f t="shared" si="113"/>
        <v>0</v>
      </c>
      <c r="FE94" s="3">
        <f t="shared" si="126"/>
        <v>0</v>
      </c>
      <c r="FF94" s="3">
        <f t="shared" si="114"/>
        <v>0</v>
      </c>
      <c r="FG94" s="3">
        <f t="shared" si="115"/>
        <v>0</v>
      </c>
      <c r="FH94" s="3">
        <f t="shared" si="29"/>
        <v>0</v>
      </c>
      <c r="FI94" s="67">
        <f t="shared" si="30"/>
        <v>0</v>
      </c>
      <c r="FJ94" s="3">
        <f t="shared" si="31"/>
        <v>0</v>
      </c>
      <c r="FK94" s="3">
        <f t="shared" si="32"/>
        <v>0</v>
      </c>
      <c r="FL94" s="3">
        <f t="shared" si="116"/>
        <v>0</v>
      </c>
      <c r="FM94" s="3">
        <f t="shared" si="117"/>
        <v>0</v>
      </c>
      <c r="FN94" s="3">
        <f t="shared" si="118"/>
        <v>0</v>
      </c>
      <c r="FO94" s="2">
        <f t="shared" si="33"/>
        <v>0</v>
      </c>
      <c r="FP94" s="2">
        <f t="shared" si="34"/>
        <v>0</v>
      </c>
      <c r="FQ94" s="2">
        <f t="shared" si="119"/>
        <v>0</v>
      </c>
      <c r="FR94" s="6" t="str">
        <f>IF(A94=1,1,IF(DW94="","",COUNTA($DW$31:DW94)+1))</f>
        <v/>
      </c>
      <c r="FS94" s="6" t="str">
        <f t="shared" si="35"/>
        <v/>
      </c>
      <c r="FT94" s="43">
        <f t="shared" si="120"/>
        <v>0</v>
      </c>
      <c r="FU94" s="23">
        <f t="shared" si="121"/>
        <v>0</v>
      </c>
      <c r="FV94" s="21">
        <f t="shared" si="122"/>
        <v>0</v>
      </c>
    </row>
    <row r="95" spans="1:178">
      <c r="A95" s="4" t="str">
        <f t="shared" si="36"/>
        <v/>
      </c>
      <c r="B95" s="33"/>
      <c r="C95" s="33"/>
      <c r="D95" s="33"/>
      <c r="E95" s="33"/>
      <c r="F95" s="33"/>
      <c r="G95" s="11" t="str">
        <f t="shared" ref="G95:G151" si="139">IF(B95="","",IF(Y95&lt;0,"Niveleta nad terénem",""))</f>
        <v/>
      </c>
      <c r="H95" s="3" t="str">
        <f t="shared" si="37"/>
        <v/>
      </c>
      <c r="I95" s="3" t="str">
        <f t="shared" ref="I95:I151" si="140">IF($B95="","",IF(C95="",I96,$B95))</f>
        <v/>
      </c>
      <c r="J95" s="3" t="str">
        <f t="shared" si="38"/>
        <v/>
      </c>
      <c r="K95" s="3" t="str">
        <f t="shared" ref="K95:K151" si="141">IF($B95="","",IF(C95="",K96,C95))</f>
        <v/>
      </c>
      <c r="L95" s="2" t="str">
        <f t="shared" ref="L95:L151" si="142">IFERROR(IF($C95="",J95+((K95-J95)*(B95-H95)/(I95-H95)),$C95),"")</f>
        <v/>
      </c>
      <c r="M95" s="8" t="str">
        <f t="shared" si="39"/>
        <v/>
      </c>
      <c r="N95" s="8" t="str">
        <f t="shared" ref="N95:N151" si="143">IF($B95="","",IF(D95="",N96,$B95))</f>
        <v/>
      </c>
      <c r="O95" s="8" t="str">
        <f t="shared" si="40"/>
        <v/>
      </c>
      <c r="P95" s="8" t="str">
        <f t="shared" ref="P95:P151" si="144">IF($B95="","",IF(D95="",P96,D95))</f>
        <v/>
      </c>
      <c r="Q95" s="2" t="str">
        <f t="shared" ref="Q95:Q151" si="145">IFERROR(IF($D95="",O95+((P95-O95)*(B95-M95)/(N95-M95)),$D95),"")</f>
        <v/>
      </c>
      <c r="R95" s="3" t="str">
        <f t="shared" ref="R95:R151" si="146">IF($B95="","",IF(E95="",R94,$B95))</f>
        <v/>
      </c>
      <c r="S95" s="3" t="str">
        <f t="shared" ref="S95:S150" si="147">IF($B95="","",IF(E95="",S96,$B95))</f>
        <v/>
      </c>
      <c r="T95" s="3" t="str">
        <f t="shared" si="41"/>
        <v/>
      </c>
      <c r="U95" s="8" t="str">
        <f t="shared" ref="U95:U150" si="148">IF($B95="","",IF(E95="",U96,E95))</f>
        <v/>
      </c>
      <c r="V95" s="2" t="str">
        <f t="shared" ref="V95:V151" si="149">IFERROR(IF($E95="",IF(W95="","",T95+((U95-T95)*(B95-R95)/(S95-R95))),$E95),"")</f>
        <v/>
      </c>
      <c r="W95" s="2" t="str">
        <f t="shared" ref="W95:W151" si="150">IF($B95="","",IF(F95="",IF(W94="k","",W94),F95))</f>
        <v/>
      </c>
      <c r="X95" s="2" t="str">
        <f t="shared" si="123"/>
        <v/>
      </c>
      <c r="Y95" s="2" t="str">
        <f t="shared" ref="Y95:Y151" si="151">IFERROR(L95-Q95,"")</f>
        <v/>
      </c>
      <c r="Z95" s="46" t="str">
        <f t="shared" si="42"/>
        <v/>
      </c>
      <c r="AA95" s="46" t="str">
        <f t="shared" si="43"/>
        <v/>
      </c>
      <c r="AB95" s="47"/>
      <c r="AC95" s="46" t="str">
        <f t="shared" si="44"/>
        <v/>
      </c>
      <c r="AD95" s="47" t="str">
        <f t="shared" si="128"/>
        <v/>
      </c>
      <c r="AE95" s="48" t="str">
        <f t="shared" si="46"/>
        <v/>
      </c>
      <c r="AF95" s="49" t="str">
        <f t="shared" si="136"/>
        <v/>
      </c>
      <c r="AG95" s="49" t="str">
        <f t="shared" si="136"/>
        <v/>
      </c>
      <c r="AH95" s="49" t="str">
        <f t="shared" si="136"/>
        <v/>
      </c>
      <c r="AI95" s="47" t="str">
        <f t="shared" si="136"/>
        <v/>
      </c>
      <c r="AJ95" s="47" t="str">
        <f t="shared" si="136"/>
        <v/>
      </c>
      <c r="AK95" s="46" t="str">
        <f t="shared" si="136"/>
        <v/>
      </c>
      <c r="AL95" s="47"/>
      <c r="AM95" s="53" t="str">
        <f t="shared" si="48"/>
        <v/>
      </c>
      <c r="AN95" s="50" t="str">
        <f t="shared" si="49"/>
        <v/>
      </c>
      <c r="AO95" s="53" t="s">
        <v>85</v>
      </c>
      <c r="AP95" s="52" t="str">
        <f t="shared" si="50"/>
        <v/>
      </c>
      <c r="AQ95" s="52" t="str">
        <f t="shared" si="51"/>
        <v/>
      </c>
      <c r="AR95" s="47">
        <f t="shared" si="52"/>
        <v>0.37</v>
      </c>
      <c r="AS95" s="53" t="str">
        <f t="shared" si="53"/>
        <v/>
      </c>
      <c r="AT95" s="52" t="str">
        <f t="shared" si="54"/>
        <v/>
      </c>
      <c r="AU95" s="9" t="str">
        <f t="shared" si="55"/>
        <v/>
      </c>
      <c r="AV95" s="9" t="str">
        <f t="shared" si="56"/>
        <v/>
      </c>
      <c r="AW95" s="12" t="str">
        <f t="shared" si="57"/>
        <v/>
      </c>
      <c r="AX95" s="9" t="str">
        <f t="shared" si="58"/>
        <v/>
      </c>
      <c r="AY95" s="12" t="str">
        <f t="shared" si="59"/>
        <v/>
      </c>
      <c r="AZ95" s="10" t="str">
        <f t="shared" si="60"/>
        <v/>
      </c>
      <c r="BA95" s="10" t="str">
        <f t="shared" si="61"/>
        <v/>
      </c>
      <c r="BB95" s="10" t="str">
        <f t="shared" si="62"/>
        <v/>
      </c>
      <c r="BC95" s="10" t="str">
        <f t="shared" si="63"/>
        <v/>
      </c>
      <c r="BD95" s="10" t="str">
        <f t="shared" si="64"/>
        <v/>
      </c>
      <c r="BE95" s="12" t="str">
        <f t="shared" si="65"/>
        <v/>
      </c>
      <c r="BF95" s="9" t="str">
        <f t="shared" si="66"/>
        <v/>
      </c>
      <c r="BG95" s="9" t="str">
        <f t="shared" si="67"/>
        <v/>
      </c>
      <c r="BH95" s="7" t="str">
        <f t="shared" si="68"/>
        <v/>
      </c>
      <c r="BI95" s="7" t="str">
        <f t="shared" si="69"/>
        <v/>
      </c>
      <c r="BJ95" s="12" t="str">
        <f t="shared" si="70"/>
        <v/>
      </c>
      <c r="BK95" s="80" t="str">
        <f t="shared" si="71"/>
        <v/>
      </c>
      <c r="BL95" s="7" t="str">
        <f t="shared" si="72"/>
        <v/>
      </c>
      <c r="BM95" s="7" t="str">
        <f t="shared" si="124"/>
        <v/>
      </c>
      <c r="BN95" s="12" t="str">
        <f t="shared" si="73"/>
        <v/>
      </c>
      <c r="BO95" s="9" t="str">
        <f t="shared" si="74"/>
        <v/>
      </c>
      <c r="BP95" s="2" t="str">
        <f t="shared" si="75"/>
        <v/>
      </c>
      <c r="BQ95" s="2" t="str">
        <f t="shared" si="76"/>
        <v/>
      </c>
      <c r="BR95" s="20" t="str">
        <f t="shared" ref="BR95:CD128" si="152">IF($A95="","",BR$30)</f>
        <v/>
      </c>
      <c r="BS95" s="20" t="str">
        <f t="shared" si="152"/>
        <v/>
      </c>
      <c r="BT95" s="20" t="str">
        <f t="shared" si="152"/>
        <v/>
      </c>
      <c r="BU95" s="86" t="str">
        <f t="shared" si="78"/>
        <v/>
      </c>
      <c r="BV95" s="86" t="str">
        <f t="shared" si="79"/>
        <v/>
      </c>
      <c r="BW95" s="20" t="str">
        <f t="shared" si="152"/>
        <v/>
      </c>
      <c r="BX95" s="86" t="str">
        <f t="shared" si="138"/>
        <v/>
      </c>
      <c r="BY95" s="86" t="str">
        <f t="shared" si="138"/>
        <v/>
      </c>
      <c r="BZ95" s="86" t="str">
        <f t="shared" si="138"/>
        <v/>
      </c>
      <c r="CA95" s="86" t="str">
        <f t="shared" si="138"/>
        <v/>
      </c>
      <c r="CB95" s="86" t="str">
        <f t="shared" si="138"/>
        <v/>
      </c>
      <c r="CC95" s="86" t="str">
        <f t="shared" si="138"/>
        <v/>
      </c>
      <c r="CD95" s="86" t="str">
        <f t="shared" si="138"/>
        <v/>
      </c>
      <c r="CE95" s="20" t="str">
        <f t="shared" si="125"/>
        <v/>
      </c>
      <c r="CF95" s="14" t="str">
        <f t="shared" si="81"/>
        <v/>
      </c>
      <c r="CG95" s="14" t="str">
        <f t="shared" si="82"/>
        <v/>
      </c>
      <c r="CH95" s="8">
        <f t="shared" si="83"/>
        <v>0</v>
      </c>
      <c r="CI95" s="9" t="str">
        <f t="shared" si="84"/>
        <v/>
      </c>
      <c r="CJ95" s="9" t="str">
        <f t="shared" si="85"/>
        <v/>
      </c>
      <c r="CK95" s="9" t="str">
        <f t="shared" si="86"/>
        <v/>
      </c>
      <c r="CL95" s="9" t="str">
        <f t="shared" si="87"/>
        <v/>
      </c>
      <c r="CM95" s="9" t="str">
        <f t="shared" si="88"/>
        <v/>
      </c>
      <c r="CN95" s="9" t="str">
        <f t="shared" si="89"/>
        <v/>
      </c>
      <c r="CO95" s="9" t="str">
        <f t="shared" si="133"/>
        <v/>
      </c>
      <c r="CP95" s="9" t="str">
        <f t="shared" si="133"/>
        <v/>
      </c>
      <c r="CQ95" s="9" t="str">
        <f t="shared" si="133"/>
        <v/>
      </c>
      <c r="CR95" s="9" t="str">
        <f t="shared" si="133"/>
        <v/>
      </c>
      <c r="CS95" s="9" t="str">
        <f t="shared" si="133"/>
        <v/>
      </c>
      <c r="CT95" s="9" t="str">
        <f t="shared" si="133"/>
        <v/>
      </c>
      <c r="CU95" s="9" t="str">
        <f t="shared" si="133"/>
        <v/>
      </c>
      <c r="CV95" s="9" t="str">
        <f t="shared" si="91"/>
        <v/>
      </c>
      <c r="CW95" s="9" t="str">
        <f t="shared" si="134"/>
        <v/>
      </c>
      <c r="CX95" s="9" t="str">
        <f t="shared" si="134"/>
        <v/>
      </c>
      <c r="CY95" s="9" t="str">
        <f t="shared" si="134"/>
        <v/>
      </c>
      <c r="CZ95" s="9" t="str">
        <f t="shared" si="134"/>
        <v/>
      </c>
      <c r="DA95" s="9" t="str">
        <f t="shared" si="134"/>
        <v/>
      </c>
      <c r="DB95" s="9" t="str">
        <f t="shared" si="134"/>
        <v/>
      </c>
      <c r="DC95" s="9" t="str">
        <f t="shared" si="134"/>
        <v/>
      </c>
      <c r="DD95" s="2" t="str">
        <f t="shared" si="93"/>
        <v/>
      </c>
      <c r="DE95" s="2" t="str">
        <f t="shared" si="94"/>
        <v/>
      </c>
      <c r="DF95" s="2" t="str">
        <f t="shared" si="95"/>
        <v/>
      </c>
      <c r="DG95" s="2" t="str">
        <f t="shared" si="96"/>
        <v/>
      </c>
      <c r="DH95" s="2" t="str">
        <f t="shared" si="97"/>
        <v/>
      </c>
      <c r="DI95" s="2" t="str">
        <f t="shared" si="98"/>
        <v/>
      </c>
      <c r="DJ95" s="2" t="str">
        <f t="shared" si="99"/>
        <v/>
      </c>
      <c r="DK95" s="2" t="str">
        <f t="shared" si="100"/>
        <v/>
      </c>
      <c r="DL95" s="16" t="str">
        <f t="shared" si="101"/>
        <v/>
      </c>
      <c r="DM95" s="16" t="str">
        <f t="shared" si="102"/>
        <v/>
      </c>
      <c r="DN95" s="16" t="str">
        <f t="shared" si="103"/>
        <v/>
      </c>
      <c r="DO95" s="72" t="str">
        <f t="shared" si="104"/>
        <v/>
      </c>
      <c r="DP95" s="16" t="str">
        <f t="shared" si="105"/>
        <v/>
      </c>
      <c r="DQ95" s="16" t="str">
        <f t="shared" si="106"/>
        <v/>
      </c>
      <c r="DR95" s="2" t="str">
        <f t="shared" si="107"/>
        <v/>
      </c>
      <c r="DS95" s="2" t="str">
        <f t="shared" si="108"/>
        <v/>
      </c>
      <c r="DT95" s="2" t="str">
        <f t="shared" si="109"/>
        <v/>
      </c>
      <c r="DU95" s="2" t="str">
        <f t="shared" si="110"/>
        <v/>
      </c>
      <c r="DV95" s="15"/>
      <c r="DW95" s="18"/>
      <c r="DX95" s="17"/>
      <c r="DY95" s="47" t="str">
        <f t="shared" si="137"/>
        <v/>
      </c>
      <c r="DZ95" s="47" t="str">
        <f t="shared" si="137"/>
        <v/>
      </c>
      <c r="EA95" s="47" t="str">
        <f t="shared" si="137"/>
        <v/>
      </c>
      <c r="EB95" s="47" t="str">
        <f t="shared" si="137"/>
        <v/>
      </c>
      <c r="EC95" s="49" t="str">
        <f t="shared" si="137"/>
        <v/>
      </c>
      <c r="ED95" s="49" t="str">
        <f t="shared" si="137"/>
        <v/>
      </c>
      <c r="EE95" s="47" t="str">
        <f t="shared" si="137"/>
        <v/>
      </c>
      <c r="EF95" s="47" t="str">
        <f t="shared" si="137"/>
        <v/>
      </c>
      <c r="EG95" s="47" t="str">
        <f t="shared" si="137"/>
        <v/>
      </c>
      <c r="EH95" s="6">
        <f t="shared" ref="EH95:EH151" si="153">IF(DW95="",0,DW95/2+DY95)</f>
        <v>0</v>
      </c>
      <c r="EI95" s="6">
        <f t="shared" ref="EI95:EI151" si="154">IF(DW95="",0,DW95/2+DZ95)</f>
        <v>0</v>
      </c>
      <c r="EJ95" s="2" t="str">
        <f t="shared" ref="EJ95:EJ151" si="155">IF(DW95="","",DW95+DY95+DZ95)</f>
        <v/>
      </c>
      <c r="EK95" s="2" t="str">
        <f t="shared" ref="EK95:EK151" si="156">IF(DW95="","",IF(DX95&lt;&gt;0,DX95+EA95+EB95,DW95+EA95+EB95))</f>
        <v/>
      </c>
      <c r="EL95" s="2" t="str">
        <f t="shared" si="127"/>
        <v/>
      </c>
      <c r="EM95" s="2" t="str">
        <f t="shared" ref="EM95:EM151" si="157">IF($DW95="","",EL95-IF(A95=$A$31,AR96,AR95)+EF95)</f>
        <v/>
      </c>
      <c r="EN95" s="2" t="str">
        <f t="shared" ref="EN95:EN151" si="158">IF(DW95="","",EM95*EK95+EM95*EM95*(EC95/2+ED95/2))</f>
        <v/>
      </c>
      <c r="EO95" s="2">
        <f t="shared" ref="EO95:EO151" si="159">IF(DW95="",0,(EJ95)*EN95)</f>
        <v>0</v>
      </c>
      <c r="EP95" s="2">
        <f t="shared" si="111"/>
        <v>0</v>
      </c>
      <c r="EQ95" s="2"/>
      <c r="ER95" s="2"/>
      <c r="ES95" s="2"/>
      <c r="ET95" s="2"/>
      <c r="EU95" s="2"/>
      <c r="EV95" s="2"/>
      <c r="EW95" s="2">
        <f t="shared" ref="EW95:EW151" si="160">IF(DW95="",0,EJ95*(EA95+EB95+IF(DX95&lt;&gt;0,DX95,DW95)))</f>
        <v>0</v>
      </c>
      <c r="EX95" s="2">
        <f t="shared" ref="EX95:EX151" si="161">IF(DW95="",0,EW95*$EF95)</f>
        <v>0</v>
      </c>
      <c r="EY95" s="2">
        <f t="shared" si="112"/>
        <v>0</v>
      </c>
      <c r="EZ95" s="2">
        <f t="shared" ref="EZ95:EZ151" si="162">IF(DW95="",0,IF(DX95&lt;&gt;0,DX95*DW95,PI()*DW95*DW95/4))</f>
        <v>0</v>
      </c>
      <c r="FA95" s="2">
        <f t="shared" ref="FA95:FA151" si="163">IF($DW95="",0,EL95-IF(A95=$A$31,AR96,AR95)+(EE95-EF95))</f>
        <v>0</v>
      </c>
      <c r="FB95" s="59"/>
      <c r="FC95" s="2">
        <f t="shared" ref="FC95:FC151" si="164">IF($DW95="",0,IF(FB95="",EZ95*($EF95+FA95),FB95))</f>
        <v>0</v>
      </c>
      <c r="FD95" s="2">
        <f t="shared" si="113"/>
        <v>0</v>
      </c>
      <c r="FE95" s="3">
        <f t="shared" si="126"/>
        <v>0</v>
      </c>
      <c r="FF95" s="3">
        <f t="shared" si="114"/>
        <v>0</v>
      </c>
      <c r="FG95" s="3">
        <f t="shared" si="115"/>
        <v>0</v>
      </c>
      <c r="FH95" s="3">
        <f t="shared" ref="FH95:FH151" si="165">IF(DW95="",0,IF(FS95=1,DY95,DY95+DZ95))</f>
        <v>0</v>
      </c>
      <c r="FI95" s="67">
        <f t="shared" ref="FI95:FI151" si="166">IF(DW95="",0,IF(A95=$A$31,BI96,BI95))</f>
        <v>0</v>
      </c>
      <c r="FJ95" s="3">
        <f t="shared" ref="FJ95:FJ151" si="167">IF($DW95="",0,Y95+IF(A95=$A$31,AI96+AA96/1000-AR96,AI95+AA95/1000-AR95))</f>
        <v>0</v>
      </c>
      <c r="FK95" s="3">
        <f t="shared" ref="FK95:FK151" si="168">IFERROR(FJ95*AD96+FJ95*FJ95*(AF96/2+AG96/2),0)</f>
        <v>0</v>
      </c>
      <c r="FL95" s="3">
        <f t="shared" si="116"/>
        <v>0</v>
      </c>
      <c r="FM95" s="3">
        <f t="shared" si="117"/>
        <v>0</v>
      </c>
      <c r="FN95" s="3">
        <f t="shared" si="118"/>
        <v>0</v>
      </c>
      <c r="FO95" s="2">
        <f t="shared" ref="FO95:FO151" si="169">IF(DW95="",0,(EL95+EE95)*(EC95+ED95)+EK95)</f>
        <v>0</v>
      </c>
      <c r="FP95" s="2">
        <f t="shared" ref="FP95:FP151" si="170">IF(DW95="",0,FO95*EJ95)</f>
        <v>0</v>
      </c>
      <c r="FQ95" s="2">
        <f t="shared" si="119"/>
        <v>0</v>
      </c>
      <c r="FR95" s="6" t="str">
        <f>IF(A95=1,1,IF(DW95="","",COUNTA($DW$31:DW95)+1))</f>
        <v/>
      </c>
      <c r="FS95" s="6" t="str">
        <f t="shared" ref="FS95:FS151" si="171">IF(DW95="","",IF(FR95=1,1,IF(FR95=$FR$30,3,2)))</f>
        <v/>
      </c>
      <c r="FT95" s="43">
        <f t="shared" si="120"/>
        <v>0</v>
      </c>
      <c r="FU95" s="23">
        <f t="shared" si="121"/>
        <v>0</v>
      </c>
      <c r="FV95" s="21">
        <f t="shared" si="122"/>
        <v>0</v>
      </c>
    </row>
    <row r="96" spans="1:178">
      <c r="A96" s="4" t="str">
        <f t="shared" ref="A96:A151" si="172">IFERROR(IF(B96="","",IF(B96&gt;B95,A95+1,"Chyba staničení")),"----")</f>
        <v/>
      </c>
      <c r="B96" s="33"/>
      <c r="C96" s="33"/>
      <c r="D96" s="33"/>
      <c r="E96" s="33"/>
      <c r="F96" s="33"/>
      <c r="G96" s="11" t="str">
        <f t="shared" si="139"/>
        <v/>
      </c>
      <c r="H96" s="3" t="str">
        <f t="shared" ref="H96:H151" si="173">IF($B96="","",IF(C96="",H95,$B96))</f>
        <v/>
      </c>
      <c r="I96" s="3" t="str">
        <f t="shared" si="140"/>
        <v/>
      </c>
      <c r="J96" s="3" t="str">
        <f t="shared" ref="J96:J151" si="174">IF($B96="","",IF(C96="",J95,C96))</f>
        <v/>
      </c>
      <c r="K96" s="3" t="str">
        <f t="shared" si="141"/>
        <v/>
      </c>
      <c r="L96" s="2" t="str">
        <f t="shared" si="142"/>
        <v/>
      </c>
      <c r="M96" s="8" t="str">
        <f t="shared" ref="M96:M151" si="175">IF($B96="","",IF(D96="",M95,$B96))</f>
        <v/>
      </c>
      <c r="N96" s="8" t="str">
        <f t="shared" si="143"/>
        <v/>
      </c>
      <c r="O96" s="8" t="str">
        <f t="shared" ref="O96:O151" si="176">IF($B96="","",IF(D96="",O95,D96))</f>
        <v/>
      </c>
      <c r="P96" s="8" t="str">
        <f t="shared" si="144"/>
        <v/>
      </c>
      <c r="Q96" s="2" t="str">
        <f t="shared" si="145"/>
        <v/>
      </c>
      <c r="R96" s="3" t="str">
        <f t="shared" si="146"/>
        <v/>
      </c>
      <c r="S96" s="3" t="str">
        <f t="shared" si="147"/>
        <v/>
      </c>
      <c r="T96" s="3" t="str">
        <f t="shared" ref="T96:T151" si="177">IF($B96="","",IF(E96="",T95,E96))</f>
        <v/>
      </c>
      <c r="U96" s="8" t="str">
        <f t="shared" si="148"/>
        <v/>
      </c>
      <c r="V96" s="2" t="str">
        <f t="shared" si="149"/>
        <v/>
      </c>
      <c r="W96" s="2" t="str">
        <f t="shared" si="150"/>
        <v/>
      </c>
      <c r="X96" s="2" t="str">
        <f t="shared" si="123"/>
        <v/>
      </c>
      <c r="Y96" s="2" t="str">
        <f t="shared" si="151"/>
        <v/>
      </c>
      <c r="Z96" s="46" t="str">
        <f t="shared" ref="Z96:Z151" si="178">IF(A96="","",$Z$30)</f>
        <v/>
      </c>
      <c r="AA96" s="46" t="str">
        <f t="shared" ref="AA96:AA151" si="179">IF(A96="","",$AA$30)</f>
        <v/>
      </c>
      <c r="AB96" s="47"/>
      <c r="AC96" s="46" t="str">
        <f t="shared" ref="AC96:AC151" si="180">IF($A96="","",AC$30)</f>
        <v/>
      </c>
      <c r="AD96" s="47" t="str">
        <f t="shared" si="128"/>
        <v/>
      </c>
      <c r="AE96" s="48" t="str">
        <f t="shared" ref="AE96:AE151" si="181">IF(B96="","",IF(Z96/1000&lt;AD96,"","Šířka výkopu menší než průměr potrubí"))</f>
        <v/>
      </c>
      <c r="AF96" s="49" t="str">
        <f t="shared" si="136"/>
        <v/>
      </c>
      <c r="AG96" s="49" t="str">
        <f t="shared" si="136"/>
        <v/>
      </c>
      <c r="AH96" s="49" t="str">
        <f t="shared" si="136"/>
        <v/>
      </c>
      <c r="AI96" s="47" t="str">
        <f t="shared" si="136"/>
        <v/>
      </c>
      <c r="AJ96" s="47" t="str">
        <f t="shared" si="136"/>
        <v/>
      </c>
      <c r="AK96" s="46" t="str">
        <f t="shared" si="136"/>
        <v/>
      </c>
      <c r="AL96" s="47"/>
      <c r="AM96" s="53" t="str">
        <f t="shared" ref="AM96:AM151" si="182">IF(B96="","",Z96/1000+AJ96)</f>
        <v/>
      </c>
      <c r="AN96" s="50" t="str">
        <f t="shared" ref="AN96:AN151" si="183">IF(B96="","",CONCATENATE(B95," - ",B96))</f>
        <v/>
      </c>
      <c r="AO96" s="53" t="s">
        <v>85</v>
      </c>
      <c r="AP96" s="52" t="str">
        <f t="shared" ref="AP96:AP151" si="184">IF(A96="","",CHOOSE(BR96,0,CI96))</f>
        <v/>
      </c>
      <c r="AQ96" s="52" t="str">
        <f t="shared" ref="AQ96:AQ151" si="185">IF(A96="","",CHOOSE(BR96,0,CHOOSE(BS96,0,AP96)))</f>
        <v/>
      </c>
      <c r="AR96" s="47">
        <f t="shared" ref="AR96:AR151" si="186">IFERROR(LOOKUP(AO96,$AO$3:$AO$24,AR$3:AR$24),0)</f>
        <v>0.37</v>
      </c>
      <c r="AS96" s="53" t="str">
        <f t="shared" ref="AS96:AS151" si="187">IF(B96="","",AVERAGE(Y95:Y96))</f>
        <v/>
      </c>
      <c r="AT96" s="52" t="str">
        <f t="shared" ref="AT96:AT151" si="188">IFERROR(AS96+AI96+AH96+AA96/1000,"")</f>
        <v/>
      </c>
      <c r="AU96" s="9" t="str">
        <f t="shared" ref="AU96:AU151" si="189">IFERROR(AT96*CI96,"")</f>
        <v/>
      </c>
      <c r="AV96" s="9" t="str">
        <f t="shared" ref="AV96:AV151" si="190">IFERROR(AM96+AI96,"")</f>
        <v/>
      </c>
      <c r="AW96" s="12" t="str">
        <f t="shared" ref="AW96:AW151" si="191">IF(B96="","",IF(AV96&lt;AX96,"","Malé krytí- nutno zmenšit výšku obsypu "))</f>
        <v/>
      </c>
      <c r="AX96" s="9" t="str">
        <f t="shared" ref="AX96:AX151" si="192">IFERROR(AT96-AR96,"")</f>
        <v/>
      </c>
      <c r="AY96" s="12" t="str">
        <f t="shared" ref="AY96:AY151" si="193">IF(D96="","",IF(AX96&gt;=0,"","Hloubka výkopu bez povrchu je záporná. Výška odstranění povrchu je vyšší než hloubka výkopu"))</f>
        <v/>
      </c>
      <c r="AZ96" s="10" t="str">
        <f t="shared" ref="AZ96:AZ151" si="194">IF(B96="","",CHOOSE(AC96,0,IF(AB96="",PI()*Z96*Z96/4000000,AB96)))</f>
        <v/>
      </c>
      <c r="BA96" s="10" t="str">
        <f t="shared" ref="BA96:BA151" si="195">IF(B96="","",(AI96+AH96)*(AF96+AG96)+AD96)</f>
        <v/>
      </c>
      <c r="BB96" s="10" t="str">
        <f t="shared" ref="BB96:BB151" si="196">IF(B96="","",AI96*AD96+AI96*AI96*(AF96/2+AG96/2))</f>
        <v/>
      </c>
      <c r="BC96" s="10" t="str">
        <f t="shared" ref="BC96:BC151" si="197">IF(B96="","",AM96*BA96+AM96*AM96*(AF96/2+AG96/2))</f>
        <v/>
      </c>
      <c r="BD96" s="10" t="str">
        <f t="shared" ref="BD96:BD151" si="198">IF(B96="","",AM96*BA96+AM96*AM96*(AF96/2+AG96/2)-AZ96)</f>
        <v/>
      </c>
      <c r="BE96" s="12" t="str">
        <f t="shared" ref="BE96:BE151" si="199">IF(B96="","",IF(BD96&gt;=0,"","Plocha obsypu je záporná. Celková výška zásypu je pravděpodobně menší než výška potrubí. Dále je uvažováno s hodnotou 0"))</f>
        <v/>
      </c>
      <c r="BF96" s="9" t="str">
        <f t="shared" ref="BF96:BF151" si="200">IF(B96="","",(AM96+AI96+AH96)*(AF96+AG96)+AD96)</f>
        <v/>
      </c>
      <c r="BG96" s="9" t="str">
        <f t="shared" ref="BG96:BG151" si="201">IF(B96="","",AT96*(AF96+AG96)+AD96)</f>
        <v/>
      </c>
      <c r="BH96" s="7" t="str">
        <f t="shared" ref="BH96:BH151" si="202">IF(B96="","",BG96*AR96)</f>
        <v/>
      </c>
      <c r="BI96" s="7" t="str">
        <f t="shared" ref="BI96:BI151" si="203">IF(B96="","",AX96*AD96+AX96*AX96*(AF96/2+AG96/2))</f>
        <v/>
      </c>
      <c r="BJ96" s="12" t="str">
        <f t="shared" ref="BJ96:BJ151" si="204">IF(B96="","",IF(BI96&gt;=0,"","Plocha výkopu bez povrchů je záporná. Výška odstranění povrchu je větší než hloubka výkopu. Dále je uvažováno s hodnotou 0"))</f>
        <v/>
      </c>
      <c r="BK96" s="80" t="str">
        <f t="shared" ref="BK96:BK151" si="205">IF(B96="","",IF(BL96&lt;0,-(ABS(BL96)*BG96+BL96*BL96*(AF96/2+AG96/2)),BL96*BG96))</f>
        <v/>
      </c>
      <c r="BL96" s="7" t="str">
        <f t="shared" ref="BL96:BL151" si="206">IF(B96="","",X95-L95)</f>
        <v/>
      </c>
      <c r="BM96" s="7" t="str">
        <f t="shared" si="124"/>
        <v/>
      </c>
      <c r="BN96" s="12" t="str">
        <f t="shared" ref="BN96:BN151" si="207">IF(B96="","",IF(BM96&gt;=0,"","Plocha zpětného zásypu je záporná. Vrch obsypu nebo potrubí zasahuje do úpravy povrchu z důvodu malého krytí. Dále je uvažováno s hodnotou 0"))</f>
        <v/>
      </c>
      <c r="BO96" s="9" t="str">
        <f t="shared" ref="BO96:BO151" si="208">IF(B96="","",BI96)</f>
        <v/>
      </c>
      <c r="BP96" s="2" t="str">
        <f t="shared" ref="BP96:BP151" si="209">IF(B96="","",SQRT(AT96*AT96*(1+AF96*AF96)))</f>
        <v/>
      </c>
      <c r="BQ96" s="2" t="str">
        <f t="shared" ref="BQ96:BQ151" si="210">IF(B96="","",SQRT(AT96*AT96*(1+AG96*AG96)))</f>
        <v/>
      </c>
      <c r="BR96" s="20" t="str">
        <f t="shared" si="152"/>
        <v/>
      </c>
      <c r="BS96" s="20" t="str">
        <f t="shared" si="152"/>
        <v/>
      </c>
      <c r="BT96" s="20" t="str">
        <f t="shared" si="152"/>
        <v/>
      </c>
      <c r="BU96" s="86" t="str">
        <f t="shared" ref="BU96:BU151" si="211">IF($A96="","",LOOKUP(AO96,$AO$3:$AO$24,AS$3:AS$24))</f>
        <v/>
      </c>
      <c r="BV96" s="86" t="str">
        <f t="shared" ref="BV96:BV151" si="212">IF($A96="","",LOOKUP(AO96,$AO$3:$AO$24,AS$3:AS$24))</f>
        <v/>
      </c>
      <c r="BW96" s="20" t="str">
        <f t="shared" si="152"/>
        <v/>
      </c>
      <c r="BX96" s="86" t="str">
        <f t="shared" si="138"/>
        <v/>
      </c>
      <c r="BY96" s="86" t="str">
        <f t="shared" si="138"/>
        <v/>
      </c>
      <c r="BZ96" s="86" t="str">
        <f t="shared" si="138"/>
        <v/>
      </c>
      <c r="CA96" s="86" t="str">
        <f t="shared" si="138"/>
        <v/>
      </c>
      <c r="CB96" s="86" t="str">
        <f t="shared" si="138"/>
        <v/>
      </c>
      <c r="CC96" s="86" t="str">
        <f t="shared" si="138"/>
        <v/>
      </c>
      <c r="CD96" s="86" t="str">
        <f t="shared" si="138"/>
        <v/>
      </c>
      <c r="CE96" s="20" t="str">
        <f t="shared" si="125"/>
        <v/>
      </c>
      <c r="CF96" s="14" t="str">
        <f t="shared" ref="CF96:CF151" si="213">IF(A96="","",CI96-EH95-EI96)</f>
        <v/>
      </c>
      <c r="CG96" s="14" t="str">
        <f t="shared" ref="CG96:CG151" si="214">IF(B96="","",MAX(0,CI96-DW96/2-DW95/2))</f>
        <v/>
      </c>
      <c r="CH96" s="8">
        <f t="shared" ref="CH96:CH151" si="215">IF(A96="",0,CV96-CM96-DU96-DD96-DE96-DF96-DJ96-DK96-DG96)</f>
        <v>0</v>
      </c>
      <c r="CI96" s="9" t="str">
        <f t="shared" ref="CI96:CI151" si="216">IF(B96="","",CHOOSE(BR96,0,B96-B95))</f>
        <v/>
      </c>
      <c r="CJ96" s="9" t="str">
        <f t="shared" ref="CJ96:CJ151" si="217">IF(B96="","",CHOOSE($BR96,0,CHOOSE($BS96,0,CHOOSE($BT96,CI96,0))))</f>
        <v/>
      </c>
      <c r="CK96" s="9" t="str">
        <f t="shared" ref="CK96:CK151" si="218">IF(B96="","",CHOOSE($BR96,0,CHOOSE($BS96,0,CHOOSE($BT96,0,CI96))))</f>
        <v/>
      </c>
      <c r="CL96" s="9" t="str">
        <f t="shared" ref="CL96:CL151" si="219">IF(B96="","",CHOOSE($BR96,0,CHOOSE($BS96,CI96,0)))</f>
        <v/>
      </c>
      <c r="CM96" s="9" t="str">
        <f t="shared" ref="CM96:CM151" si="220">IF(B96="","",CHOOSE(BR96,0,CHOOSE(BS96,0,AZ96*CG96)))</f>
        <v/>
      </c>
      <c r="CN96" s="9" t="str">
        <f t="shared" ref="CN96:CN151" si="221">IF(B96="","",CHOOSE($BR96,0,CHOOSE($BS96,0,CHOOSE($BT96,MAX(BI96,0)*CF96+EP96,0))))</f>
        <v/>
      </c>
      <c r="CO96" s="9" t="str">
        <f t="shared" ref="CO96:CU127" si="222">IF($B96="","",$CN96*BX96)</f>
        <v/>
      </c>
      <c r="CP96" s="9" t="str">
        <f t="shared" si="222"/>
        <v/>
      </c>
      <c r="CQ96" s="9" t="str">
        <f t="shared" si="222"/>
        <v/>
      </c>
      <c r="CR96" s="9" t="str">
        <f t="shared" si="222"/>
        <v/>
      </c>
      <c r="CS96" s="9" t="str">
        <f t="shared" si="222"/>
        <v/>
      </c>
      <c r="CT96" s="9" t="str">
        <f t="shared" si="222"/>
        <v/>
      </c>
      <c r="CU96" s="9" t="str">
        <f t="shared" si="222"/>
        <v/>
      </c>
      <c r="CV96" s="9" t="str">
        <f t="shared" ref="CV96:CV151" si="223">IF(B96="","",CHOOSE($BR96,0,CHOOSE($BS96,0,CHOOSE($BT96,0,MAX(BI96,0)*CF96+EP96))))</f>
        <v/>
      </c>
      <c r="CW96" s="9" t="str">
        <f t="shared" ref="CW96:DC127" si="224">IF($B96="","",$CV96*BX96)</f>
        <v/>
      </c>
      <c r="CX96" s="9" t="str">
        <f t="shared" si="224"/>
        <v/>
      </c>
      <c r="CY96" s="9" t="str">
        <f t="shared" si="224"/>
        <v/>
      </c>
      <c r="CZ96" s="9" t="str">
        <f t="shared" si="224"/>
        <v/>
      </c>
      <c r="DA96" s="9" t="str">
        <f t="shared" si="224"/>
        <v/>
      </c>
      <c r="DB96" s="9" t="str">
        <f t="shared" si="224"/>
        <v/>
      </c>
      <c r="DC96" s="9" t="str">
        <f t="shared" si="224"/>
        <v/>
      </c>
      <c r="DD96" s="2" t="str">
        <f t="shared" ref="DD96:DD151" si="225">IF(B96="","",CHOOSE($BR96,0,CHOOSE($BS96,0,CHOOSE(AK96,0,BB96*CG96))))</f>
        <v/>
      </c>
      <c r="DE96" s="2" t="str">
        <f t="shared" ref="DE96:DE151" si="226">IF(B96="","",CHOOSE(BR96,0,CHOOSE(BS96,0,EY96)))</f>
        <v/>
      </c>
      <c r="DF96" s="2" t="str">
        <f t="shared" ref="DF96:DF151" si="227">IF(B96="","",CHOOSE($BR96,0,CHOOSE($BS96,0,CHOOSE(AK96,0,MAX(BD96,0)*CG96))))</f>
        <v/>
      </c>
      <c r="DG96" s="2" t="str">
        <f t="shared" ref="DG96:DG151" si="228">IF(B96="","",CHOOSE($BR96,0,CHOOSE($BS96,0,CHOOSE(AK96,IF(AL96="",(MAX(BD96,0)+BB96)*CG96,AL96),0))))</f>
        <v/>
      </c>
      <c r="DH96" s="2" t="str">
        <f t="shared" ref="DH96:DH151" si="229">IF(B96="","",CHOOSE($BR96,0,CHOOSE($BS96,0,BL96*CG96*(1-BU96))))</f>
        <v/>
      </c>
      <c r="DI96" s="2" t="str">
        <f t="shared" ref="DI96:DI151" si="230">IF(B96="","",CHOOSE($BR96,0,CHOOSE($BS96,0,(BK96)*CG96*BU96)))</f>
        <v/>
      </c>
      <c r="DJ96" s="2" t="str">
        <f t="shared" ref="DJ96:DJ151" si="231">IF(B96="","",CHOOSE($BR96,0,CHOOSE($BS96,0,MAX(BM96,0)*CG96*(1-BU96))))</f>
        <v/>
      </c>
      <c r="DK96" s="2" t="str">
        <f t="shared" ref="DK96:DK151" si="232">IF(B96="","",CHOOSE($BR96,0,CHOOSE($BS96,0,MAX(BM96,0)*CG96*BU96,0)))</f>
        <v/>
      </c>
      <c r="DL96" s="16" t="str">
        <f t="shared" ref="DL96:DL151" si="233">IF(B96="","",MAX(IF(CH97&lt;0,CH96+(MIN(CH97,0)),CH96),0)*(1-BV96))</f>
        <v/>
      </c>
      <c r="DM96" s="16" t="str">
        <f t="shared" ref="DM96:DM151" si="234">IF(B96="","",MAX(IF(CH97&lt;0,CH96+(MIN(CH97,0)),CH96),0)*(BV96))</f>
        <v/>
      </c>
      <c r="DN96" s="16" t="str">
        <f t="shared" ref="DN96:DN151" si="235">IF(B96="","",CM96+DD96+DE96+DF96+DK96+DM96+DU96+DG96)</f>
        <v/>
      </c>
      <c r="DO96" s="72" t="str">
        <f t="shared" ref="DO96:DO151" si="236">IF(B96="","",CN96+CV96-DN96)</f>
        <v/>
      </c>
      <c r="DP96" s="16" t="str">
        <f t="shared" ref="DP96:DP151" si="237">IF(B96="","",IF(DO97&lt;0.00001,MAX(DO96+DO97,0),MAX(0,DO96)))</f>
        <v/>
      </c>
      <c r="DQ96" s="16" t="str">
        <f t="shared" ref="DQ96:DQ151" si="238">IF(B96="","",DK96+DM96)</f>
        <v/>
      </c>
      <c r="DR96" s="2" t="str">
        <f t="shared" ref="DR96:DR151" si="239">IF(B96="","",CHOOSE($BR96,0,CHOOSE($BS96,0,CHOOSE(BW96,BP96,BQ96,BP96+BQ96,0)))*CI96)</f>
        <v/>
      </c>
      <c r="DS96" s="2" t="str">
        <f t="shared" ref="DS96:DS151" si="240">IF(B96="","",CHOOSE($BR96,0,CHOOSE($BS96,0,IF(AR96=0,0,BG96*CF96+FQ96))))</f>
        <v/>
      </c>
      <c r="DT96" s="2" t="str">
        <f t="shared" ref="DT96:DT151" si="241">IF(B96="","",DS96*AR96)</f>
        <v/>
      </c>
      <c r="DU96" s="2" t="str">
        <f t="shared" ref="DU96:DU151" si="242">IF(B96="","",FD96)</f>
        <v/>
      </c>
      <c r="DV96" s="15"/>
      <c r="DW96" s="18"/>
      <c r="DX96" s="17"/>
      <c r="DY96" s="47" t="str">
        <f t="shared" si="137"/>
        <v/>
      </c>
      <c r="DZ96" s="47" t="str">
        <f t="shared" si="137"/>
        <v/>
      </c>
      <c r="EA96" s="47" t="str">
        <f t="shared" si="137"/>
        <v/>
      </c>
      <c r="EB96" s="47" t="str">
        <f t="shared" si="137"/>
        <v/>
      </c>
      <c r="EC96" s="49" t="str">
        <f t="shared" si="137"/>
        <v/>
      </c>
      <c r="ED96" s="49" t="str">
        <f t="shared" si="137"/>
        <v/>
      </c>
      <c r="EE96" s="47" t="str">
        <f t="shared" si="137"/>
        <v/>
      </c>
      <c r="EF96" s="47" t="str">
        <f t="shared" si="137"/>
        <v/>
      </c>
      <c r="EG96" s="47" t="str">
        <f t="shared" si="137"/>
        <v/>
      </c>
      <c r="EH96" s="6">
        <f t="shared" si="153"/>
        <v>0</v>
      </c>
      <c r="EI96" s="6">
        <f t="shared" si="154"/>
        <v>0</v>
      </c>
      <c r="EJ96" s="2" t="str">
        <f t="shared" si="155"/>
        <v/>
      </c>
      <c r="EK96" s="2" t="str">
        <f t="shared" si="156"/>
        <v/>
      </c>
      <c r="EL96" s="2" t="str">
        <f t="shared" si="127"/>
        <v/>
      </c>
      <c r="EM96" s="2" t="str">
        <f t="shared" si="157"/>
        <v/>
      </c>
      <c r="EN96" s="2" t="str">
        <f t="shared" si="158"/>
        <v/>
      </c>
      <c r="EO96" s="2">
        <f t="shared" si="159"/>
        <v>0</v>
      </c>
      <c r="EP96" s="2">
        <f t="shared" ref="EP96:EP151" si="243">IF($A96="",0,IF($A95=$A$31,EO95+EO96,IF($FS96=2,EO96,EO96)))</f>
        <v>0</v>
      </c>
      <c r="EQ96" s="2"/>
      <c r="ER96" s="2"/>
      <c r="ES96" s="2"/>
      <c r="ET96" s="2"/>
      <c r="EU96" s="2"/>
      <c r="EV96" s="2"/>
      <c r="EW96" s="2">
        <f t="shared" si="160"/>
        <v>0</v>
      </c>
      <c r="EX96" s="2">
        <f t="shared" si="161"/>
        <v>0</v>
      </c>
      <c r="EY96" s="2">
        <f t="shared" ref="EY96:EY151" si="244">IF($A96="",0,IF($A95=$A$31,EX95+EX96,IF($FS96=2,EX96,EX96)))</f>
        <v>0</v>
      </c>
      <c r="EZ96" s="2">
        <f t="shared" si="162"/>
        <v>0</v>
      </c>
      <c r="FA96" s="2">
        <f t="shared" si="163"/>
        <v>0</v>
      </c>
      <c r="FB96" s="59"/>
      <c r="FC96" s="2">
        <f t="shared" si="164"/>
        <v>0</v>
      </c>
      <c r="FD96" s="2">
        <f t="shared" ref="FD96:FD151" si="245">IF($A96="",0,IF($A95=$A$31,FC95+FC96,IF($FS96=2,FC96,FC96)))</f>
        <v>0</v>
      </c>
      <c r="FE96" s="3">
        <f t="shared" si="126"/>
        <v>0</v>
      </c>
      <c r="FF96" s="3">
        <f t="shared" ref="FF96:FF151" si="246">FC96</f>
        <v>0</v>
      </c>
      <c r="FG96" s="3">
        <f t="shared" ref="FG96:FG151" si="247">EX96</f>
        <v>0</v>
      </c>
      <c r="FH96" s="3">
        <f t="shared" si="165"/>
        <v>0</v>
      </c>
      <c r="FI96" s="67">
        <f t="shared" si="166"/>
        <v>0</v>
      </c>
      <c r="FJ96" s="3">
        <f t="shared" si="167"/>
        <v>0</v>
      </c>
      <c r="FK96" s="3">
        <f t="shared" si="168"/>
        <v>0</v>
      </c>
      <c r="FL96" s="3">
        <f t="shared" ref="FL96:FL151" si="248">FK96*FH96</f>
        <v>0</v>
      </c>
      <c r="FM96" s="3">
        <f t="shared" ref="FM96:FM151" si="249">FE96-FF96-FG96-FL96</f>
        <v>0</v>
      </c>
      <c r="FN96" s="3">
        <f t="shared" ref="FN96:FN151" si="250">IF($A96="",0,IF($A95=$A$31,FM95+FM96,IF($FS96=2,FM96,FM96)))</f>
        <v>0</v>
      </c>
      <c r="FO96" s="2">
        <f t="shared" si="169"/>
        <v>0</v>
      </c>
      <c r="FP96" s="2">
        <f t="shared" si="170"/>
        <v>0</v>
      </c>
      <c r="FQ96" s="2">
        <f t="shared" ref="FQ96:FQ151" si="251">IF($A96="",0,IF($A95=$A$31,FP95+FP96,IF($FS96=2,FP96,FP96)))</f>
        <v>0</v>
      </c>
      <c r="FR96" s="6" t="str">
        <f>IF(A96=1,1,IF(DW96="","",COUNTA($DW$31:DW96)+1))</f>
        <v/>
      </c>
      <c r="FS96" s="6" t="str">
        <f t="shared" si="171"/>
        <v/>
      </c>
      <c r="FT96" s="43">
        <f t="shared" ref="FT96:FT151" si="252">IF(DR96="",0,IF(AD96&lt;=$FT$30,1,2))</f>
        <v>0</v>
      </c>
      <c r="FU96" s="23">
        <f t="shared" ref="FU96:FU151" si="253">IF(DR96="",0,IF(AT96&lt;=$FU$30,1,2))</f>
        <v>0</v>
      </c>
      <c r="FV96" s="21">
        <f t="shared" ref="FV96:FV151" si="254">IF(DS96="",0,IF(AU96&lt;$FV$30,1,2))</f>
        <v>0</v>
      </c>
    </row>
    <row r="97" spans="1:178">
      <c r="A97" s="4" t="str">
        <f t="shared" si="172"/>
        <v/>
      </c>
      <c r="B97" s="33"/>
      <c r="C97" s="33"/>
      <c r="D97" s="33"/>
      <c r="E97" s="33"/>
      <c r="F97" s="33"/>
      <c r="G97" s="11" t="str">
        <f t="shared" si="139"/>
        <v/>
      </c>
      <c r="H97" s="3" t="str">
        <f t="shared" si="173"/>
        <v/>
      </c>
      <c r="I97" s="3" t="str">
        <f t="shared" si="140"/>
        <v/>
      </c>
      <c r="J97" s="3" t="str">
        <f t="shared" si="174"/>
        <v/>
      </c>
      <c r="K97" s="3" t="str">
        <f t="shared" si="141"/>
        <v/>
      </c>
      <c r="L97" s="2" t="str">
        <f t="shared" si="142"/>
        <v/>
      </c>
      <c r="M97" s="8" t="str">
        <f t="shared" si="175"/>
        <v/>
      </c>
      <c r="N97" s="8" t="str">
        <f t="shared" si="143"/>
        <v/>
      </c>
      <c r="O97" s="8" t="str">
        <f t="shared" si="176"/>
        <v/>
      </c>
      <c r="P97" s="8" t="str">
        <f t="shared" si="144"/>
        <v/>
      </c>
      <c r="Q97" s="2" t="str">
        <f t="shared" si="145"/>
        <v/>
      </c>
      <c r="R97" s="3" t="str">
        <f t="shared" si="146"/>
        <v/>
      </c>
      <c r="S97" s="3" t="str">
        <f t="shared" si="147"/>
        <v/>
      </c>
      <c r="T97" s="3" t="str">
        <f t="shared" si="177"/>
        <v/>
      </c>
      <c r="U97" s="8" t="str">
        <f t="shared" si="148"/>
        <v/>
      </c>
      <c r="V97" s="2" t="str">
        <f t="shared" si="149"/>
        <v/>
      </c>
      <c r="W97" s="2" t="str">
        <f t="shared" si="150"/>
        <v/>
      </c>
      <c r="X97" s="2" t="str">
        <f t="shared" ref="X97:X151" si="255">IF(W97="",L97,V97)</f>
        <v/>
      </c>
      <c r="Y97" s="2" t="str">
        <f t="shared" si="151"/>
        <v/>
      </c>
      <c r="Z97" s="46" t="str">
        <f t="shared" si="178"/>
        <v/>
      </c>
      <c r="AA97" s="46" t="str">
        <f t="shared" si="179"/>
        <v/>
      </c>
      <c r="AB97" s="47"/>
      <c r="AC97" s="46" t="str">
        <f t="shared" si="180"/>
        <v/>
      </c>
      <c r="AD97" s="47" t="str">
        <f t="shared" si="128"/>
        <v/>
      </c>
      <c r="AE97" s="48" t="str">
        <f t="shared" si="181"/>
        <v/>
      </c>
      <c r="AF97" s="49" t="str">
        <f t="shared" si="136"/>
        <v/>
      </c>
      <c r="AG97" s="49" t="str">
        <f t="shared" si="136"/>
        <v/>
      </c>
      <c r="AH97" s="49" t="str">
        <f t="shared" si="136"/>
        <v/>
      </c>
      <c r="AI97" s="47" t="str">
        <f t="shared" si="136"/>
        <v/>
      </c>
      <c r="AJ97" s="47" t="str">
        <f t="shared" si="136"/>
        <v/>
      </c>
      <c r="AK97" s="46" t="str">
        <f t="shared" si="136"/>
        <v/>
      </c>
      <c r="AL97" s="47"/>
      <c r="AM97" s="53" t="str">
        <f t="shared" si="182"/>
        <v/>
      </c>
      <c r="AN97" s="50" t="str">
        <f t="shared" si="183"/>
        <v/>
      </c>
      <c r="AO97" s="53" t="s">
        <v>84</v>
      </c>
      <c r="AP97" s="52" t="str">
        <f t="shared" si="184"/>
        <v/>
      </c>
      <c r="AQ97" s="52" t="str">
        <f t="shared" si="185"/>
        <v/>
      </c>
      <c r="AR97" s="47">
        <f t="shared" si="186"/>
        <v>0</v>
      </c>
      <c r="AS97" s="53" t="str">
        <f t="shared" si="187"/>
        <v/>
      </c>
      <c r="AT97" s="52" t="str">
        <f t="shared" si="188"/>
        <v/>
      </c>
      <c r="AU97" s="9" t="str">
        <f t="shared" si="189"/>
        <v/>
      </c>
      <c r="AV97" s="9" t="str">
        <f t="shared" si="190"/>
        <v/>
      </c>
      <c r="AW97" s="12" t="str">
        <f t="shared" si="191"/>
        <v/>
      </c>
      <c r="AX97" s="9" t="str">
        <f t="shared" si="192"/>
        <v/>
      </c>
      <c r="AY97" s="12" t="str">
        <f t="shared" si="193"/>
        <v/>
      </c>
      <c r="AZ97" s="10" t="str">
        <f t="shared" si="194"/>
        <v/>
      </c>
      <c r="BA97" s="10" t="str">
        <f t="shared" si="195"/>
        <v/>
      </c>
      <c r="BB97" s="10" t="str">
        <f t="shared" si="196"/>
        <v/>
      </c>
      <c r="BC97" s="10" t="str">
        <f t="shared" si="197"/>
        <v/>
      </c>
      <c r="BD97" s="10" t="str">
        <f t="shared" si="198"/>
        <v/>
      </c>
      <c r="BE97" s="12" t="str">
        <f t="shared" si="199"/>
        <v/>
      </c>
      <c r="BF97" s="9" t="str">
        <f t="shared" si="200"/>
        <v/>
      </c>
      <c r="BG97" s="9" t="str">
        <f t="shared" si="201"/>
        <v/>
      </c>
      <c r="BH97" s="7" t="str">
        <f t="shared" si="202"/>
        <v/>
      </c>
      <c r="BI97" s="7" t="str">
        <f t="shared" si="203"/>
        <v/>
      </c>
      <c r="BJ97" s="12" t="str">
        <f t="shared" si="204"/>
        <v/>
      </c>
      <c r="BK97" s="80" t="str">
        <f t="shared" si="205"/>
        <v/>
      </c>
      <c r="BL97" s="7" t="str">
        <f t="shared" si="206"/>
        <v/>
      </c>
      <c r="BM97" s="7" t="str">
        <f t="shared" ref="BM97:BM151" si="256">IF(B97="","",BI97-CHOOSE(AK97,IF(AL97="",BB97+BC97,AL97+AZ97),BB97+BC97))</f>
        <v/>
      </c>
      <c r="BN97" s="12" t="str">
        <f t="shared" si="207"/>
        <v/>
      </c>
      <c r="BO97" s="9" t="str">
        <f t="shared" si="208"/>
        <v/>
      </c>
      <c r="BP97" s="2" t="str">
        <f t="shared" si="209"/>
        <v/>
      </c>
      <c r="BQ97" s="2" t="str">
        <f t="shared" si="210"/>
        <v/>
      </c>
      <c r="BR97" s="20" t="str">
        <f t="shared" si="152"/>
        <v/>
      </c>
      <c r="BS97" s="20" t="str">
        <f t="shared" si="152"/>
        <v/>
      </c>
      <c r="BT97" s="20" t="str">
        <f t="shared" si="152"/>
        <v/>
      </c>
      <c r="BU97" s="86" t="str">
        <f t="shared" si="211"/>
        <v/>
      </c>
      <c r="BV97" s="86" t="str">
        <f t="shared" si="212"/>
        <v/>
      </c>
      <c r="BW97" s="20" t="str">
        <f t="shared" si="152"/>
        <v/>
      </c>
      <c r="BX97" s="86" t="str">
        <f t="shared" si="138"/>
        <v/>
      </c>
      <c r="BY97" s="86" t="str">
        <f t="shared" si="138"/>
        <v/>
      </c>
      <c r="BZ97" s="86" t="str">
        <f t="shared" si="138"/>
        <v/>
      </c>
      <c r="CA97" s="86" t="str">
        <f t="shared" si="138"/>
        <v/>
      </c>
      <c r="CB97" s="86" t="str">
        <f t="shared" si="138"/>
        <v/>
      </c>
      <c r="CC97" s="86" t="str">
        <f t="shared" si="138"/>
        <v/>
      </c>
      <c r="CD97" s="86" t="str">
        <f t="shared" si="138"/>
        <v/>
      </c>
      <c r="CE97" s="20" t="str">
        <f t="shared" ref="CE97:CE151" si="257">IF($A97="","",IF(SUM(BX97:CD97)=1,"OK ("&amp;SUM(BX97:CD97)*100&amp;" %)","Chyba ( "&amp;SUM(BX97:CD97)*100&amp;"%)"))</f>
        <v/>
      </c>
      <c r="CF97" s="14" t="str">
        <f t="shared" si="213"/>
        <v/>
      </c>
      <c r="CG97" s="14" t="str">
        <f t="shared" si="214"/>
        <v/>
      </c>
      <c r="CH97" s="8">
        <f t="shared" si="215"/>
        <v>0</v>
      </c>
      <c r="CI97" s="9" t="str">
        <f t="shared" si="216"/>
        <v/>
      </c>
      <c r="CJ97" s="9" t="str">
        <f t="shared" si="217"/>
        <v/>
      </c>
      <c r="CK97" s="9" t="str">
        <f t="shared" si="218"/>
        <v/>
      </c>
      <c r="CL97" s="9" t="str">
        <f t="shared" si="219"/>
        <v/>
      </c>
      <c r="CM97" s="9" t="str">
        <f t="shared" si="220"/>
        <v/>
      </c>
      <c r="CN97" s="9" t="str">
        <f t="shared" si="221"/>
        <v/>
      </c>
      <c r="CO97" s="9" t="str">
        <f t="shared" si="222"/>
        <v/>
      </c>
      <c r="CP97" s="9" t="str">
        <f t="shared" si="222"/>
        <v/>
      </c>
      <c r="CQ97" s="9" t="str">
        <f t="shared" si="222"/>
        <v/>
      </c>
      <c r="CR97" s="9" t="str">
        <f t="shared" si="222"/>
        <v/>
      </c>
      <c r="CS97" s="9" t="str">
        <f t="shared" si="222"/>
        <v/>
      </c>
      <c r="CT97" s="9" t="str">
        <f t="shared" si="222"/>
        <v/>
      </c>
      <c r="CU97" s="9" t="str">
        <f t="shared" si="222"/>
        <v/>
      </c>
      <c r="CV97" s="9" t="str">
        <f t="shared" si="223"/>
        <v/>
      </c>
      <c r="CW97" s="9" t="str">
        <f t="shared" si="224"/>
        <v/>
      </c>
      <c r="CX97" s="9" t="str">
        <f t="shared" si="224"/>
        <v/>
      </c>
      <c r="CY97" s="9" t="str">
        <f t="shared" si="224"/>
        <v/>
      </c>
      <c r="CZ97" s="9" t="str">
        <f t="shared" si="224"/>
        <v/>
      </c>
      <c r="DA97" s="9" t="str">
        <f t="shared" si="224"/>
        <v/>
      </c>
      <c r="DB97" s="9" t="str">
        <f t="shared" si="224"/>
        <v/>
      </c>
      <c r="DC97" s="9" t="str">
        <f t="shared" si="224"/>
        <v/>
      </c>
      <c r="DD97" s="2" t="str">
        <f t="shared" si="225"/>
        <v/>
      </c>
      <c r="DE97" s="2" t="str">
        <f t="shared" si="226"/>
        <v/>
      </c>
      <c r="DF97" s="2" t="str">
        <f t="shared" si="227"/>
        <v/>
      </c>
      <c r="DG97" s="2" t="str">
        <f t="shared" si="228"/>
        <v/>
      </c>
      <c r="DH97" s="2" t="str">
        <f t="shared" si="229"/>
        <v/>
      </c>
      <c r="DI97" s="2" t="str">
        <f t="shared" si="230"/>
        <v/>
      </c>
      <c r="DJ97" s="2" t="str">
        <f t="shared" si="231"/>
        <v/>
      </c>
      <c r="DK97" s="2" t="str">
        <f t="shared" si="232"/>
        <v/>
      </c>
      <c r="DL97" s="16" t="str">
        <f t="shared" si="233"/>
        <v/>
      </c>
      <c r="DM97" s="16" t="str">
        <f t="shared" si="234"/>
        <v/>
      </c>
      <c r="DN97" s="16" t="str">
        <f t="shared" si="235"/>
        <v/>
      </c>
      <c r="DO97" s="72" t="str">
        <f t="shared" si="236"/>
        <v/>
      </c>
      <c r="DP97" s="16" t="str">
        <f t="shared" si="237"/>
        <v/>
      </c>
      <c r="DQ97" s="16" t="str">
        <f t="shared" si="238"/>
        <v/>
      </c>
      <c r="DR97" s="2" t="str">
        <f t="shared" si="239"/>
        <v/>
      </c>
      <c r="DS97" s="2" t="str">
        <f t="shared" si="240"/>
        <v/>
      </c>
      <c r="DT97" s="2" t="str">
        <f t="shared" si="241"/>
        <v/>
      </c>
      <c r="DU97" s="2" t="str">
        <f t="shared" si="242"/>
        <v/>
      </c>
      <c r="DV97" s="15"/>
      <c r="DW97" s="17"/>
      <c r="DX97" s="17"/>
      <c r="DY97" s="47" t="str">
        <f t="shared" si="137"/>
        <v/>
      </c>
      <c r="DZ97" s="47" t="str">
        <f t="shared" si="137"/>
        <v/>
      </c>
      <c r="EA97" s="47" t="str">
        <f t="shared" si="137"/>
        <v/>
      </c>
      <c r="EB97" s="47" t="str">
        <f t="shared" si="137"/>
        <v/>
      </c>
      <c r="EC97" s="49" t="str">
        <f t="shared" si="137"/>
        <v/>
      </c>
      <c r="ED97" s="49" t="str">
        <f t="shared" si="137"/>
        <v/>
      </c>
      <c r="EE97" s="47" t="str">
        <f t="shared" si="137"/>
        <v/>
      </c>
      <c r="EF97" s="47" t="str">
        <f t="shared" si="137"/>
        <v/>
      </c>
      <c r="EG97" s="47" t="str">
        <f t="shared" si="137"/>
        <v/>
      </c>
      <c r="EH97" s="6">
        <f t="shared" si="153"/>
        <v>0</v>
      </c>
      <c r="EI97" s="6">
        <f t="shared" si="154"/>
        <v>0</v>
      </c>
      <c r="EJ97" s="2" t="str">
        <f t="shared" si="155"/>
        <v/>
      </c>
      <c r="EK97" s="2" t="str">
        <f t="shared" si="156"/>
        <v/>
      </c>
      <c r="EL97" s="2" t="str">
        <f t="shared" si="127"/>
        <v/>
      </c>
      <c r="EM97" s="2" t="str">
        <f t="shared" si="157"/>
        <v/>
      </c>
      <c r="EN97" s="2" t="str">
        <f t="shared" si="158"/>
        <v/>
      </c>
      <c r="EO97" s="2">
        <f t="shared" si="159"/>
        <v>0</v>
      </c>
      <c r="EP97" s="2">
        <f t="shared" si="243"/>
        <v>0</v>
      </c>
      <c r="EQ97" s="2"/>
      <c r="ER97" s="2"/>
      <c r="ES97" s="2"/>
      <c r="ET97" s="2"/>
      <c r="EU97" s="2"/>
      <c r="EV97" s="2"/>
      <c r="EW97" s="2">
        <f t="shared" si="160"/>
        <v>0</v>
      </c>
      <c r="EX97" s="2">
        <f t="shared" si="161"/>
        <v>0</v>
      </c>
      <c r="EY97" s="2">
        <f t="shared" si="244"/>
        <v>0</v>
      </c>
      <c r="EZ97" s="2">
        <f t="shared" si="162"/>
        <v>0</v>
      </c>
      <c r="FA97" s="2">
        <f t="shared" si="163"/>
        <v>0</v>
      </c>
      <c r="FB97" s="59"/>
      <c r="FC97" s="2">
        <f t="shared" si="164"/>
        <v>0</v>
      </c>
      <c r="FD97" s="2">
        <f t="shared" si="245"/>
        <v>0</v>
      </c>
      <c r="FE97" s="3">
        <f t="shared" si="126"/>
        <v>0</v>
      </c>
      <c r="FF97" s="3">
        <f t="shared" si="246"/>
        <v>0</v>
      </c>
      <c r="FG97" s="3">
        <f t="shared" si="247"/>
        <v>0</v>
      </c>
      <c r="FH97" s="3">
        <f t="shared" si="165"/>
        <v>0</v>
      </c>
      <c r="FI97" s="67">
        <f t="shared" si="166"/>
        <v>0</v>
      </c>
      <c r="FJ97" s="3">
        <f t="shared" si="167"/>
        <v>0</v>
      </c>
      <c r="FK97" s="3">
        <f t="shared" si="168"/>
        <v>0</v>
      </c>
      <c r="FL97" s="3">
        <f t="shared" si="248"/>
        <v>0</v>
      </c>
      <c r="FM97" s="3">
        <f t="shared" si="249"/>
        <v>0</v>
      </c>
      <c r="FN97" s="3">
        <f t="shared" si="250"/>
        <v>0</v>
      </c>
      <c r="FO97" s="2">
        <f t="shared" si="169"/>
        <v>0</v>
      </c>
      <c r="FP97" s="2">
        <f t="shared" si="170"/>
        <v>0</v>
      </c>
      <c r="FQ97" s="2">
        <f t="shared" si="251"/>
        <v>0</v>
      </c>
      <c r="FR97" s="6" t="str">
        <f>IF(A97=1,1,IF(DW97="","",COUNTA($DW$31:DW97)+1))</f>
        <v/>
      </c>
      <c r="FS97" s="6" t="str">
        <f t="shared" si="171"/>
        <v/>
      </c>
      <c r="FT97" s="43">
        <f t="shared" si="252"/>
        <v>0</v>
      </c>
      <c r="FU97" s="23">
        <f t="shared" si="253"/>
        <v>0</v>
      </c>
      <c r="FV97" s="21">
        <f t="shared" si="254"/>
        <v>0</v>
      </c>
    </row>
    <row r="98" spans="1:178">
      <c r="A98" s="4" t="str">
        <f t="shared" si="172"/>
        <v/>
      </c>
      <c r="B98" s="33"/>
      <c r="C98" s="33"/>
      <c r="D98" s="33"/>
      <c r="E98" s="33"/>
      <c r="F98" s="33"/>
      <c r="G98" s="11" t="str">
        <f t="shared" si="139"/>
        <v/>
      </c>
      <c r="H98" s="3" t="str">
        <f t="shared" si="173"/>
        <v/>
      </c>
      <c r="I98" s="3" t="str">
        <f t="shared" si="140"/>
        <v/>
      </c>
      <c r="J98" s="3" t="str">
        <f t="shared" si="174"/>
        <v/>
      </c>
      <c r="K98" s="3" t="str">
        <f t="shared" si="141"/>
        <v/>
      </c>
      <c r="L98" s="2" t="str">
        <f t="shared" si="142"/>
        <v/>
      </c>
      <c r="M98" s="8" t="str">
        <f t="shared" si="175"/>
        <v/>
      </c>
      <c r="N98" s="8" t="str">
        <f t="shared" si="143"/>
        <v/>
      </c>
      <c r="O98" s="8" t="str">
        <f t="shared" si="176"/>
        <v/>
      </c>
      <c r="P98" s="8" t="str">
        <f t="shared" si="144"/>
        <v/>
      </c>
      <c r="Q98" s="2" t="str">
        <f t="shared" si="145"/>
        <v/>
      </c>
      <c r="R98" s="3" t="str">
        <f t="shared" si="146"/>
        <v/>
      </c>
      <c r="S98" s="3" t="str">
        <f t="shared" si="147"/>
        <v/>
      </c>
      <c r="T98" s="3" t="str">
        <f t="shared" si="177"/>
        <v/>
      </c>
      <c r="U98" s="8" t="str">
        <f t="shared" si="148"/>
        <v/>
      </c>
      <c r="V98" s="2" t="str">
        <f t="shared" si="149"/>
        <v/>
      </c>
      <c r="W98" s="2" t="str">
        <f t="shared" si="150"/>
        <v/>
      </c>
      <c r="X98" s="2" t="str">
        <f t="shared" si="255"/>
        <v/>
      </c>
      <c r="Y98" s="2" t="str">
        <f t="shared" si="151"/>
        <v/>
      </c>
      <c r="Z98" s="46" t="str">
        <f t="shared" si="178"/>
        <v/>
      </c>
      <c r="AA98" s="46" t="str">
        <f t="shared" si="179"/>
        <v/>
      </c>
      <c r="AB98" s="47"/>
      <c r="AC98" s="46" t="str">
        <f t="shared" si="180"/>
        <v/>
      </c>
      <c r="AD98" s="47" t="str">
        <f t="shared" si="128"/>
        <v/>
      </c>
      <c r="AE98" s="48" t="str">
        <f t="shared" si="181"/>
        <v/>
      </c>
      <c r="AF98" s="49" t="str">
        <f t="shared" si="136"/>
        <v/>
      </c>
      <c r="AG98" s="49" t="str">
        <f t="shared" si="136"/>
        <v/>
      </c>
      <c r="AH98" s="49" t="str">
        <f t="shared" si="136"/>
        <v/>
      </c>
      <c r="AI98" s="47" t="str">
        <f t="shared" si="136"/>
        <v/>
      </c>
      <c r="AJ98" s="47" t="str">
        <f t="shared" si="136"/>
        <v/>
      </c>
      <c r="AK98" s="46" t="str">
        <f t="shared" si="136"/>
        <v/>
      </c>
      <c r="AL98" s="47"/>
      <c r="AM98" s="53" t="str">
        <f t="shared" si="182"/>
        <v/>
      </c>
      <c r="AN98" s="50" t="str">
        <f t="shared" si="183"/>
        <v/>
      </c>
      <c r="AO98" s="53" t="s">
        <v>84</v>
      </c>
      <c r="AP98" s="52" t="str">
        <f t="shared" si="184"/>
        <v/>
      </c>
      <c r="AQ98" s="52" t="str">
        <f t="shared" si="185"/>
        <v/>
      </c>
      <c r="AR98" s="47">
        <f t="shared" si="186"/>
        <v>0</v>
      </c>
      <c r="AS98" s="53" t="str">
        <f t="shared" si="187"/>
        <v/>
      </c>
      <c r="AT98" s="52" t="str">
        <f t="shared" si="188"/>
        <v/>
      </c>
      <c r="AU98" s="9" t="str">
        <f t="shared" si="189"/>
        <v/>
      </c>
      <c r="AV98" s="9" t="str">
        <f t="shared" si="190"/>
        <v/>
      </c>
      <c r="AW98" s="12" t="str">
        <f t="shared" si="191"/>
        <v/>
      </c>
      <c r="AX98" s="9" t="str">
        <f t="shared" si="192"/>
        <v/>
      </c>
      <c r="AY98" s="12" t="str">
        <f t="shared" si="193"/>
        <v/>
      </c>
      <c r="AZ98" s="10" t="str">
        <f t="shared" si="194"/>
        <v/>
      </c>
      <c r="BA98" s="10" t="str">
        <f t="shared" si="195"/>
        <v/>
      </c>
      <c r="BB98" s="10" t="str">
        <f t="shared" si="196"/>
        <v/>
      </c>
      <c r="BC98" s="10" t="str">
        <f t="shared" si="197"/>
        <v/>
      </c>
      <c r="BD98" s="10" t="str">
        <f t="shared" si="198"/>
        <v/>
      </c>
      <c r="BE98" s="12" t="str">
        <f t="shared" si="199"/>
        <v/>
      </c>
      <c r="BF98" s="9" t="str">
        <f t="shared" si="200"/>
        <v/>
      </c>
      <c r="BG98" s="9" t="str">
        <f t="shared" si="201"/>
        <v/>
      </c>
      <c r="BH98" s="7" t="str">
        <f t="shared" si="202"/>
        <v/>
      </c>
      <c r="BI98" s="7" t="str">
        <f t="shared" si="203"/>
        <v/>
      </c>
      <c r="BJ98" s="12" t="str">
        <f t="shared" si="204"/>
        <v/>
      </c>
      <c r="BK98" s="80" t="str">
        <f t="shared" si="205"/>
        <v/>
      </c>
      <c r="BL98" s="7" t="str">
        <f t="shared" si="206"/>
        <v/>
      </c>
      <c r="BM98" s="7" t="str">
        <f t="shared" si="256"/>
        <v/>
      </c>
      <c r="BN98" s="12" t="str">
        <f t="shared" si="207"/>
        <v/>
      </c>
      <c r="BO98" s="9" t="str">
        <f t="shared" si="208"/>
        <v/>
      </c>
      <c r="BP98" s="2" t="str">
        <f t="shared" si="209"/>
        <v/>
      </c>
      <c r="BQ98" s="2" t="str">
        <f t="shared" si="210"/>
        <v/>
      </c>
      <c r="BR98" s="20" t="str">
        <f t="shared" si="152"/>
        <v/>
      </c>
      <c r="BS98" s="20" t="str">
        <f t="shared" si="152"/>
        <v/>
      </c>
      <c r="BT98" s="20" t="str">
        <f t="shared" si="152"/>
        <v/>
      </c>
      <c r="BU98" s="86" t="str">
        <f t="shared" si="211"/>
        <v/>
      </c>
      <c r="BV98" s="86" t="str">
        <f t="shared" si="212"/>
        <v/>
      </c>
      <c r="BW98" s="20" t="str">
        <f t="shared" si="152"/>
        <v/>
      </c>
      <c r="BX98" s="86" t="str">
        <f t="shared" si="138"/>
        <v/>
      </c>
      <c r="BY98" s="86" t="str">
        <f t="shared" si="138"/>
        <v/>
      </c>
      <c r="BZ98" s="86" t="str">
        <f t="shared" si="138"/>
        <v/>
      </c>
      <c r="CA98" s="86" t="str">
        <f t="shared" si="138"/>
        <v/>
      </c>
      <c r="CB98" s="86" t="str">
        <f t="shared" si="138"/>
        <v/>
      </c>
      <c r="CC98" s="86" t="str">
        <f t="shared" si="138"/>
        <v/>
      </c>
      <c r="CD98" s="86" t="str">
        <f t="shared" si="138"/>
        <v/>
      </c>
      <c r="CE98" s="20" t="str">
        <f t="shared" si="257"/>
        <v/>
      </c>
      <c r="CF98" s="14" t="str">
        <f t="shared" si="213"/>
        <v/>
      </c>
      <c r="CG98" s="14" t="str">
        <f t="shared" si="214"/>
        <v/>
      </c>
      <c r="CH98" s="8">
        <f t="shared" si="215"/>
        <v>0</v>
      </c>
      <c r="CI98" s="9" t="str">
        <f t="shared" si="216"/>
        <v/>
      </c>
      <c r="CJ98" s="9" t="str">
        <f t="shared" si="217"/>
        <v/>
      </c>
      <c r="CK98" s="9" t="str">
        <f t="shared" si="218"/>
        <v/>
      </c>
      <c r="CL98" s="9" t="str">
        <f t="shared" si="219"/>
        <v/>
      </c>
      <c r="CM98" s="9" t="str">
        <f t="shared" si="220"/>
        <v/>
      </c>
      <c r="CN98" s="9" t="str">
        <f t="shared" si="221"/>
        <v/>
      </c>
      <c r="CO98" s="9" t="str">
        <f t="shared" si="222"/>
        <v/>
      </c>
      <c r="CP98" s="9" t="str">
        <f t="shared" si="222"/>
        <v/>
      </c>
      <c r="CQ98" s="9" t="str">
        <f t="shared" si="222"/>
        <v/>
      </c>
      <c r="CR98" s="9" t="str">
        <f t="shared" si="222"/>
        <v/>
      </c>
      <c r="CS98" s="9" t="str">
        <f t="shared" si="222"/>
        <v/>
      </c>
      <c r="CT98" s="9" t="str">
        <f t="shared" si="222"/>
        <v/>
      </c>
      <c r="CU98" s="9" t="str">
        <f t="shared" si="222"/>
        <v/>
      </c>
      <c r="CV98" s="9" t="str">
        <f t="shared" si="223"/>
        <v/>
      </c>
      <c r="CW98" s="9" t="str">
        <f t="shared" si="224"/>
        <v/>
      </c>
      <c r="CX98" s="9" t="str">
        <f t="shared" si="224"/>
        <v/>
      </c>
      <c r="CY98" s="9" t="str">
        <f t="shared" si="224"/>
        <v/>
      </c>
      <c r="CZ98" s="9" t="str">
        <f t="shared" si="224"/>
        <v/>
      </c>
      <c r="DA98" s="9" t="str">
        <f t="shared" si="224"/>
        <v/>
      </c>
      <c r="DB98" s="9" t="str">
        <f t="shared" si="224"/>
        <v/>
      </c>
      <c r="DC98" s="9" t="str">
        <f t="shared" si="224"/>
        <v/>
      </c>
      <c r="DD98" s="2" t="str">
        <f t="shared" si="225"/>
        <v/>
      </c>
      <c r="DE98" s="2" t="str">
        <f t="shared" si="226"/>
        <v/>
      </c>
      <c r="DF98" s="2" t="str">
        <f t="shared" si="227"/>
        <v/>
      </c>
      <c r="DG98" s="2" t="str">
        <f t="shared" si="228"/>
        <v/>
      </c>
      <c r="DH98" s="2" t="str">
        <f t="shared" si="229"/>
        <v/>
      </c>
      <c r="DI98" s="2" t="str">
        <f t="shared" si="230"/>
        <v/>
      </c>
      <c r="DJ98" s="2" t="str">
        <f t="shared" si="231"/>
        <v/>
      </c>
      <c r="DK98" s="2" t="str">
        <f t="shared" si="232"/>
        <v/>
      </c>
      <c r="DL98" s="16" t="str">
        <f t="shared" si="233"/>
        <v/>
      </c>
      <c r="DM98" s="16" t="str">
        <f t="shared" si="234"/>
        <v/>
      </c>
      <c r="DN98" s="16" t="str">
        <f t="shared" si="235"/>
        <v/>
      </c>
      <c r="DO98" s="72" t="str">
        <f t="shared" si="236"/>
        <v/>
      </c>
      <c r="DP98" s="16" t="str">
        <f t="shared" si="237"/>
        <v/>
      </c>
      <c r="DQ98" s="16" t="str">
        <f t="shared" si="238"/>
        <v/>
      </c>
      <c r="DR98" s="2" t="str">
        <f t="shared" si="239"/>
        <v/>
      </c>
      <c r="DS98" s="2" t="str">
        <f t="shared" si="240"/>
        <v/>
      </c>
      <c r="DT98" s="2" t="str">
        <f t="shared" si="241"/>
        <v/>
      </c>
      <c r="DU98" s="2" t="str">
        <f t="shared" si="242"/>
        <v/>
      </c>
      <c r="DV98" s="15"/>
      <c r="DW98" s="18"/>
      <c r="DX98" s="17"/>
      <c r="DY98" s="47" t="str">
        <f t="shared" si="137"/>
        <v/>
      </c>
      <c r="DZ98" s="47" t="str">
        <f t="shared" si="137"/>
        <v/>
      </c>
      <c r="EA98" s="47" t="str">
        <f t="shared" si="137"/>
        <v/>
      </c>
      <c r="EB98" s="47" t="str">
        <f t="shared" si="137"/>
        <v/>
      </c>
      <c r="EC98" s="49" t="str">
        <f t="shared" si="137"/>
        <v/>
      </c>
      <c r="ED98" s="49" t="str">
        <f t="shared" si="137"/>
        <v/>
      </c>
      <c r="EE98" s="47" t="str">
        <f t="shared" si="137"/>
        <v/>
      </c>
      <c r="EF98" s="47" t="str">
        <f t="shared" si="137"/>
        <v/>
      </c>
      <c r="EG98" s="47" t="str">
        <f t="shared" si="137"/>
        <v/>
      </c>
      <c r="EH98" s="6">
        <f t="shared" si="153"/>
        <v>0</v>
      </c>
      <c r="EI98" s="6">
        <f t="shared" si="154"/>
        <v>0</v>
      </c>
      <c r="EJ98" s="2" t="str">
        <f t="shared" si="155"/>
        <v/>
      </c>
      <c r="EK98" s="2" t="str">
        <f t="shared" si="156"/>
        <v/>
      </c>
      <c r="EL98" s="2" t="str">
        <f t="shared" si="127"/>
        <v/>
      </c>
      <c r="EM98" s="2" t="str">
        <f t="shared" si="157"/>
        <v/>
      </c>
      <c r="EN98" s="2" t="str">
        <f t="shared" si="158"/>
        <v/>
      </c>
      <c r="EO98" s="2">
        <f t="shared" si="159"/>
        <v>0</v>
      </c>
      <c r="EP98" s="2">
        <f t="shared" si="243"/>
        <v>0</v>
      </c>
      <c r="EQ98" s="2"/>
      <c r="ER98" s="2"/>
      <c r="ES98" s="2"/>
      <c r="ET98" s="2"/>
      <c r="EU98" s="2"/>
      <c r="EV98" s="2"/>
      <c r="EW98" s="2">
        <f t="shared" si="160"/>
        <v>0</v>
      </c>
      <c r="EX98" s="2">
        <f t="shared" si="161"/>
        <v>0</v>
      </c>
      <c r="EY98" s="2">
        <f t="shared" si="244"/>
        <v>0</v>
      </c>
      <c r="EZ98" s="2">
        <f t="shared" si="162"/>
        <v>0</v>
      </c>
      <c r="FA98" s="2">
        <f t="shared" si="163"/>
        <v>0</v>
      </c>
      <c r="FB98" s="59"/>
      <c r="FC98" s="2">
        <f t="shared" si="164"/>
        <v>0</v>
      </c>
      <c r="FD98" s="2">
        <f t="shared" si="245"/>
        <v>0</v>
      </c>
      <c r="FE98" s="3">
        <f t="shared" ref="FE98:FE151" si="258">EO98</f>
        <v>0</v>
      </c>
      <c r="FF98" s="3">
        <f t="shared" si="246"/>
        <v>0</v>
      </c>
      <c r="FG98" s="3">
        <f t="shared" si="247"/>
        <v>0</v>
      </c>
      <c r="FH98" s="3">
        <f t="shared" si="165"/>
        <v>0</v>
      </c>
      <c r="FI98" s="67">
        <f t="shared" si="166"/>
        <v>0</v>
      </c>
      <c r="FJ98" s="3">
        <f t="shared" si="167"/>
        <v>0</v>
      </c>
      <c r="FK98" s="3">
        <f t="shared" si="168"/>
        <v>0</v>
      </c>
      <c r="FL98" s="3">
        <f t="shared" si="248"/>
        <v>0</v>
      </c>
      <c r="FM98" s="3">
        <f t="shared" si="249"/>
        <v>0</v>
      </c>
      <c r="FN98" s="3">
        <f t="shared" si="250"/>
        <v>0</v>
      </c>
      <c r="FO98" s="2">
        <f t="shared" si="169"/>
        <v>0</v>
      </c>
      <c r="FP98" s="2">
        <f t="shared" si="170"/>
        <v>0</v>
      </c>
      <c r="FQ98" s="2">
        <f t="shared" si="251"/>
        <v>0</v>
      </c>
      <c r="FR98" s="6" t="str">
        <f>IF(A98=1,1,IF(DW98="","",COUNTA($DW$31:DW98)+1))</f>
        <v/>
      </c>
      <c r="FS98" s="6" t="str">
        <f t="shared" si="171"/>
        <v/>
      </c>
      <c r="FT98" s="43">
        <f t="shared" si="252"/>
        <v>0</v>
      </c>
      <c r="FU98" s="23">
        <f t="shared" si="253"/>
        <v>0</v>
      </c>
      <c r="FV98" s="21">
        <f t="shared" si="254"/>
        <v>0</v>
      </c>
    </row>
    <row r="99" spans="1:178">
      <c r="A99" s="4" t="str">
        <f t="shared" si="172"/>
        <v/>
      </c>
      <c r="B99" s="33"/>
      <c r="C99" s="33"/>
      <c r="D99" s="33"/>
      <c r="E99" s="33"/>
      <c r="F99" s="33"/>
      <c r="G99" s="11" t="str">
        <f t="shared" si="139"/>
        <v/>
      </c>
      <c r="H99" s="3" t="str">
        <f t="shared" si="173"/>
        <v/>
      </c>
      <c r="I99" s="3" t="str">
        <f t="shared" si="140"/>
        <v/>
      </c>
      <c r="J99" s="3" t="str">
        <f t="shared" si="174"/>
        <v/>
      </c>
      <c r="K99" s="3" t="str">
        <f t="shared" si="141"/>
        <v/>
      </c>
      <c r="L99" s="2" t="str">
        <f t="shared" si="142"/>
        <v/>
      </c>
      <c r="M99" s="8" t="str">
        <f t="shared" si="175"/>
        <v/>
      </c>
      <c r="N99" s="8" t="str">
        <f t="shared" si="143"/>
        <v/>
      </c>
      <c r="O99" s="8" t="str">
        <f t="shared" si="176"/>
        <v/>
      </c>
      <c r="P99" s="8" t="str">
        <f t="shared" si="144"/>
        <v/>
      </c>
      <c r="Q99" s="2" t="str">
        <f t="shared" si="145"/>
        <v/>
      </c>
      <c r="R99" s="3" t="str">
        <f t="shared" si="146"/>
        <v/>
      </c>
      <c r="S99" s="3" t="str">
        <f t="shared" si="147"/>
        <v/>
      </c>
      <c r="T99" s="3" t="str">
        <f t="shared" si="177"/>
        <v/>
      </c>
      <c r="U99" s="8" t="str">
        <f t="shared" si="148"/>
        <v/>
      </c>
      <c r="V99" s="2" t="str">
        <f t="shared" si="149"/>
        <v/>
      </c>
      <c r="W99" s="2" t="str">
        <f t="shared" si="150"/>
        <v/>
      </c>
      <c r="X99" s="2" t="str">
        <f t="shared" si="255"/>
        <v/>
      </c>
      <c r="Y99" s="2" t="str">
        <f t="shared" si="151"/>
        <v/>
      </c>
      <c r="Z99" s="46" t="str">
        <f t="shared" si="178"/>
        <v/>
      </c>
      <c r="AA99" s="46" t="str">
        <f t="shared" si="179"/>
        <v/>
      </c>
      <c r="AB99" s="47"/>
      <c r="AC99" s="46" t="str">
        <f t="shared" si="180"/>
        <v/>
      </c>
      <c r="AD99" s="47" t="str">
        <f t="shared" si="128"/>
        <v/>
      </c>
      <c r="AE99" s="48" t="str">
        <f t="shared" si="181"/>
        <v/>
      </c>
      <c r="AF99" s="49" t="str">
        <f t="shared" si="136"/>
        <v/>
      </c>
      <c r="AG99" s="49" t="str">
        <f t="shared" si="136"/>
        <v/>
      </c>
      <c r="AH99" s="49" t="str">
        <f t="shared" si="136"/>
        <v/>
      </c>
      <c r="AI99" s="47" t="str">
        <f t="shared" si="136"/>
        <v/>
      </c>
      <c r="AJ99" s="47" t="str">
        <f t="shared" si="136"/>
        <v/>
      </c>
      <c r="AK99" s="46" t="str">
        <f t="shared" si="136"/>
        <v/>
      </c>
      <c r="AL99" s="47"/>
      <c r="AM99" s="53" t="str">
        <f t="shared" si="182"/>
        <v/>
      </c>
      <c r="AN99" s="50" t="str">
        <f t="shared" si="183"/>
        <v/>
      </c>
      <c r="AO99" s="53" t="s">
        <v>84</v>
      </c>
      <c r="AP99" s="52" t="str">
        <f t="shared" si="184"/>
        <v/>
      </c>
      <c r="AQ99" s="52" t="str">
        <f t="shared" si="185"/>
        <v/>
      </c>
      <c r="AR99" s="47">
        <f t="shared" si="186"/>
        <v>0</v>
      </c>
      <c r="AS99" s="53" t="str">
        <f t="shared" si="187"/>
        <v/>
      </c>
      <c r="AT99" s="52" t="str">
        <f t="shared" si="188"/>
        <v/>
      </c>
      <c r="AU99" s="9" t="str">
        <f t="shared" si="189"/>
        <v/>
      </c>
      <c r="AV99" s="9" t="str">
        <f t="shared" si="190"/>
        <v/>
      </c>
      <c r="AW99" s="12" t="str">
        <f t="shared" si="191"/>
        <v/>
      </c>
      <c r="AX99" s="9" t="str">
        <f t="shared" si="192"/>
        <v/>
      </c>
      <c r="AY99" s="12" t="str">
        <f t="shared" si="193"/>
        <v/>
      </c>
      <c r="AZ99" s="10" t="str">
        <f t="shared" si="194"/>
        <v/>
      </c>
      <c r="BA99" s="10" t="str">
        <f t="shared" si="195"/>
        <v/>
      </c>
      <c r="BB99" s="10" t="str">
        <f t="shared" si="196"/>
        <v/>
      </c>
      <c r="BC99" s="10" t="str">
        <f t="shared" si="197"/>
        <v/>
      </c>
      <c r="BD99" s="10" t="str">
        <f t="shared" si="198"/>
        <v/>
      </c>
      <c r="BE99" s="12" t="str">
        <f t="shared" si="199"/>
        <v/>
      </c>
      <c r="BF99" s="9" t="str">
        <f t="shared" si="200"/>
        <v/>
      </c>
      <c r="BG99" s="9" t="str">
        <f t="shared" si="201"/>
        <v/>
      </c>
      <c r="BH99" s="7" t="str">
        <f t="shared" si="202"/>
        <v/>
      </c>
      <c r="BI99" s="7" t="str">
        <f t="shared" si="203"/>
        <v/>
      </c>
      <c r="BJ99" s="12" t="str">
        <f t="shared" si="204"/>
        <v/>
      </c>
      <c r="BK99" s="80" t="str">
        <f t="shared" si="205"/>
        <v/>
      </c>
      <c r="BL99" s="7" t="str">
        <f t="shared" si="206"/>
        <v/>
      </c>
      <c r="BM99" s="7" t="str">
        <f t="shared" si="256"/>
        <v/>
      </c>
      <c r="BN99" s="12" t="str">
        <f t="shared" si="207"/>
        <v/>
      </c>
      <c r="BO99" s="9" t="str">
        <f t="shared" si="208"/>
        <v/>
      </c>
      <c r="BP99" s="2" t="str">
        <f t="shared" si="209"/>
        <v/>
      </c>
      <c r="BQ99" s="2" t="str">
        <f t="shared" si="210"/>
        <v/>
      </c>
      <c r="BR99" s="20" t="str">
        <f t="shared" si="152"/>
        <v/>
      </c>
      <c r="BS99" s="20" t="str">
        <f t="shared" si="152"/>
        <v/>
      </c>
      <c r="BT99" s="20" t="str">
        <f t="shared" si="152"/>
        <v/>
      </c>
      <c r="BU99" s="86" t="str">
        <f t="shared" si="211"/>
        <v/>
      </c>
      <c r="BV99" s="86" t="str">
        <f t="shared" si="212"/>
        <v/>
      </c>
      <c r="BW99" s="20" t="str">
        <f t="shared" si="152"/>
        <v/>
      </c>
      <c r="BX99" s="86" t="str">
        <f t="shared" si="138"/>
        <v/>
      </c>
      <c r="BY99" s="86" t="str">
        <f t="shared" si="138"/>
        <v/>
      </c>
      <c r="BZ99" s="86" t="str">
        <f t="shared" si="138"/>
        <v/>
      </c>
      <c r="CA99" s="86" t="str">
        <f t="shared" si="138"/>
        <v/>
      </c>
      <c r="CB99" s="86" t="str">
        <f t="shared" si="138"/>
        <v/>
      </c>
      <c r="CC99" s="86" t="str">
        <f t="shared" si="138"/>
        <v/>
      </c>
      <c r="CD99" s="86" t="str">
        <f t="shared" si="138"/>
        <v/>
      </c>
      <c r="CE99" s="20" t="str">
        <f t="shared" si="257"/>
        <v/>
      </c>
      <c r="CF99" s="14" t="str">
        <f t="shared" si="213"/>
        <v/>
      </c>
      <c r="CG99" s="14" t="str">
        <f t="shared" si="214"/>
        <v/>
      </c>
      <c r="CH99" s="8">
        <f t="shared" si="215"/>
        <v>0</v>
      </c>
      <c r="CI99" s="9" t="str">
        <f t="shared" si="216"/>
        <v/>
      </c>
      <c r="CJ99" s="9" t="str">
        <f t="shared" si="217"/>
        <v/>
      </c>
      <c r="CK99" s="9" t="str">
        <f t="shared" si="218"/>
        <v/>
      </c>
      <c r="CL99" s="9" t="str">
        <f t="shared" si="219"/>
        <v/>
      </c>
      <c r="CM99" s="9" t="str">
        <f t="shared" si="220"/>
        <v/>
      </c>
      <c r="CN99" s="9" t="str">
        <f t="shared" si="221"/>
        <v/>
      </c>
      <c r="CO99" s="9" t="str">
        <f t="shared" si="222"/>
        <v/>
      </c>
      <c r="CP99" s="9" t="str">
        <f t="shared" si="222"/>
        <v/>
      </c>
      <c r="CQ99" s="9" t="str">
        <f t="shared" si="222"/>
        <v/>
      </c>
      <c r="CR99" s="9" t="str">
        <f t="shared" si="222"/>
        <v/>
      </c>
      <c r="CS99" s="9" t="str">
        <f t="shared" si="222"/>
        <v/>
      </c>
      <c r="CT99" s="9" t="str">
        <f t="shared" si="222"/>
        <v/>
      </c>
      <c r="CU99" s="9" t="str">
        <f t="shared" si="222"/>
        <v/>
      </c>
      <c r="CV99" s="9" t="str">
        <f t="shared" si="223"/>
        <v/>
      </c>
      <c r="CW99" s="9" t="str">
        <f t="shared" si="224"/>
        <v/>
      </c>
      <c r="CX99" s="9" t="str">
        <f t="shared" si="224"/>
        <v/>
      </c>
      <c r="CY99" s="9" t="str">
        <f t="shared" si="224"/>
        <v/>
      </c>
      <c r="CZ99" s="9" t="str">
        <f t="shared" si="224"/>
        <v/>
      </c>
      <c r="DA99" s="9" t="str">
        <f t="shared" si="224"/>
        <v/>
      </c>
      <c r="DB99" s="9" t="str">
        <f t="shared" si="224"/>
        <v/>
      </c>
      <c r="DC99" s="9" t="str">
        <f t="shared" si="224"/>
        <v/>
      </c>
      <c r="DD99" s="2" t="str">
        <f t="shared" si="225"/>
        <v/>
      </c>
      <c r="DE99" s="2" t="str">
        <f t="shared" si="226"/>
        <v/>
      </c>
      <c r="DF99" s="2" t="str">
        <f t="shared" si="227"/>
        <v/>
      </c>
      <c r="DG99" s="2" t="str">
        <f t="shared" si="228"/>
        <v/>
      </c>
      <c r="DH99" s="2" t="str">
        <f t="shared" si="229"/>
        <v/>
      </c>
      <c r="DI99" s="2" t="str">
        <f t="shared" si="230"/>
        <v/>
      </c>
      <c r="DJ99" s="2" t="str">
        <f t="shared" si="231"/>
        <v/>
      </c>
      <c r="DK99" s="2" t="str">
        <f t="shared" si="232"/>
        <v/>
      </c>
      <c r="DL99" s="16" t="str">
        <f t="shared" si="233"/>
        <v/>
      </c>
      <c r="DM99" s="16" t="str">
        <f t="shared" si="234"/>
        <v/>
      </c>
      <c r="DN99" s="16" t="str">
        <f t="shared" si="235"/>
        <v/>
      </c>
      <c r="DO99" s="72" t="str">
        <f t="shared" si="236"/>
        <v/>
      </c>
      <c r="DP99" s="16" t="str">
        <f t="shared" si="237"/>
        <v/>
      </c>
      <c r="DQ99" s="16" t="str">
        <f t="shared" si="238"/>
        <v/>
      </c>
      <c r="DR99" s="2" t="str">
        <f t="shared" si="239"/>
        <v/>
      </c>
      <c r="DS99" s="2" t="str">
        <f t="shared" si="240"/>
        <v/>
      </c>
      <c r="DT99" s="2" t="str">
        <f t="shared" si="241"/>
        <v/>
      </c>
      <c r="DU99" s="2" t="str">
        <f t="shared" si="242"/>
        <v/>
      </c>
      <c r="DV99" s="15"/>
      <c r="DW99" s="17"/>
      <c r="DX99" s="17"/>
      <c r="DY99" s="47" t="str">
        <f t="shared" si="137"/>
        <v/>
      </c>
      <c r="DZ99" s="47" t="str">
        <f t="shared" si="137"/>
        <v/>
      </c>
      <c r="EA99" s="47" t="str">
        <f t="shared" si="137"/>
        <v/>
      </c>
      <c r="EB99" s="47" t="str">
        <f t="shared" si="137"/>
        <v/>
      </c>
      <c r="EC99" s="49" t="str">
        <f t="shared" si="137"/>
        <v/>
      </c>
      <c r="ED99" s="49" t="str">
        <f t="shared" si="137"/>
        <v/>
      </c>
      <c r="EE99" s="47" t="str">
        <f t="shared" si="137"/>
        <v/>
      </c>
      <c r="EF99" s="47" t="str">
        <f t="shared" si="137"/>
        <v/>
      </c>
      <c r="EG99" s="47" t="str">
        <f t="shared" si="137"/>
        <v/>
      </c>
      <c r="EH99" s="6">
        <f t="shared" si="153"/>
        <v>0</v>
      </c>
      <c r="EI99" s="6">
        <f t="shared" si="154"/>
        <v>0</v>
      </c>
      <c r="EJ99" s="2" t="str">
        <f t="shared" si="155"/>
        <v/>
      </c>
      <c r="EK99" s="2" t="str">
        <f t="shared" si="156"/>
        <v/>
      </c>
      <c r="EL99" s="2" t="str">
        <f t="shared" si="127"/>
        <v/>
      </c>
      <c r="EM99" s="2" t="str">
        <f t="shared" si="157"/>
        <v/>
      </c>
      <c r="EN99" s="2" t="str">
        <f t="shared" si="158"/>
        <v/>
      </c>
      <c r="EO99" s="2">
        <f t="shared" si="159"/>
        <v>0</v>
      </c>
      <c r="EP99" s="2">
        <f t="shared" si="243"/>
        <v>0</v>
      </c>
      <c r="EQ99" s="2"/>
      <c r="ER99" s="2"/>
      <c r="ES99" s="2"/>
      <c r="ET99" s="2"/>
      <c r="EU99" s="2"/>
      <c r="EV99" s="2"/>
      <c r="EW99" s="2">
        <f t="shared" si="160"/>
        <v>0</v>
      </c>
      <c r="EX99" s="2">
        <f t="shared" si="161"/>
        <v>0</v>
      </c>
      <c r="EY99" s="2">
        <f t="shared" si="244"/>
        <v>0</v>
      </c>
      <c r="EZ99" s="2">
        <f t="shared" si="162"/>
        <v>0</v>
      </c>
      <c r="FA99" s="2">
        <f t="shared" si="163"/>
        <v>0</v>
      </c>
      <c r="FB99" s="59"/>
      <c r="FC99" s="2">
        <f t="shared" si="164"/>
        <v>0</v>
      </c>
      <c r="FD99" s="2">
        <f t="shared" si="245"/>
        <v>0</v>
      </c>
      <c r="FE99" s="3">
        <f t="shared" si="258"/>
        <v>0</v>
      </c>
      <c r="FF99" s="3">
        <f t="shared" si="246"/>
        <v>0</v>
      </c>
      <c r="FG99" s="3">
        <f t="shared" si="247"/>
        <v>0</v>
      </c>
      <c r="FH99" s="3">
        <f t="shared" si="165"/>
        <v>0</v>
      </c>
      <c r="FI99" s="67">
        <f t="shared" si="166"/>
        <v>0</v>
      </c>
      <c r="FJ99" s="3">
        <f t="shared" si="167"/>
        <v>0</v>
      </c>
      <c r="FK99" s="3">
        <f t="shared" si="168"/>
        <v>0</v>
      </c>
      <c r="FL99" s="3">
        <f t="shared" si="248"/>
        <v>0</v>
      </c>
      <c r="FM99" s="3">
        <f t="shared" si="249"/>
        <v>0</v>
      </c>
      <c r="FN99" s="3">
        <f t="shared" si="250"/>
        <v>0</v>
      </c>
      <c r="FO99" s="2">
        <f t="shared" si="169"/>
        <v>0</v>
      </c>
      <c r="FP99" s="2">
        <f t="shared" si="170"/>
        <v>0</v>
      </c>
      <c r="FQ99" s="2">
        <f t="shared" si="251"/>
        <v>0</v>
      </c>
      <c r="FR99" s="6" t="str">
        <f>IF(A99=1,1,IF(DW99="","",COUNTA($DW$31:DW99)+1))</f>
        <v/>
      </c>
      <c r="FS99" s="6" t="str">
        <f t="shared" si="171"/>
        <v/>
      </c>
      <c r="FT99" s="43">
        <f t="shared" si="252"/>
        <v>0</v>
      </c>
      <c r="FU99" s="23">
        <f t="shared" si="253"/>
        <v>0</v>
      </c>
      <c r="FV99" s="21">
        <f t="shared" si="254"/>
        <v>0</v>
      </c>
    </row>
    <row r="100" spans="1:178">
      <c r="A100" s="4" t="str">
        <f t="shared" si="172"/>
        <v/>
      </c>
      <c r="B100" s="33"/>
      <c r="C100" s="33"/>
      <c r="D100" s="33"/>
      <c r="E100" s="33"/>
      <c r="F100" s="33"/>
      <c r="G100" s="11" t="str">
        <f t="shared" si="139"/>
        <v/>
      </c>
      <c r="H100" s="3" t="str">
        <f t="shared" si="173"/>
        <v/>
      </c>
      <c r="I100" s="3" t="str">
        <f t="shared" si="140"/>
        <v/>
      </c>
      <c r="J100" s="3" t="str">
        <f t="shared" si="174"/>
        <v/>
      </c>
      <c r="K100" s="3" t="str">
        <f t="shared" si="141"/>
        <v/>
      </c>
      <c r="L100" s="2" t="str">
        <f t="shared" si="142"/>
        <v/>
      </c>
      <c r="M100" s="8" t="str">
        <f t="shared" si="175"/>
        <v/>
      </c>
      <c r="N100" s="8" t="str">
        <f t="shared" si="143"/>
        <v/>
      </c>
      <c r="O100" s="8" t="str">
        <f t="shared" si="176"/>
        <v/>
      </c>
      <c r="P100" s="8" t="str">
        <f t="shared" si="144"/>
        <v/>
      </c>
      <c r="Q100" s="2" t="str">
        <f t="shared" si="145"/>
        <v/>
      </c>
      <c r="R100" s="3" t="str">
        <f t="shared" si="146"/>
        <v/>
      </c>
      <c r="S100" s="3" t="str">
        <f t="shared" si="147"/>
        <v/>
      </c>
      <c r="T100" s="3" t="str">
        <f t="shared" si="177"/>
        <v/>
      </c>
      <c r="U100" s="8" t="str">
        <f t="shared" si="148"/>
        <v/>
      </c>
      <c r="V100" s="2" t="str">
        <f t="shared" si="149"/>
        <v/>
      </c>
      <c r="W100" s="2" t="str">
        <f t="shared" si="150"/>
        <v/>
      </c>
      <c r="X100" s="2" t="str">
        <f t="shared" si="255"/>
        <v/>
      </c>
      <c r="Y100" s="2" t="str">
        <f t="shared" si="151"/>
        <v/>
      </c>
      <c r="Z100" s="46" t="str">
        <f t="shared" si="178"/>
        <v/>
      </c>
      <c r="AA100" s="46" t="str">
        <f t="shared" si="179"/>
        <v/>
      </c>
      <c r="AB100" s="47"/>
      <c r="AC100" s="46" t="str">
        <f t="shared" si="180"/>
        <v/>
      </c>
      <c r="AD100" s="47" t="str">
        <f t="shared" si="128"/>
        <v/>
      </c>
      <c r="AE100" s="48" t="str">
        <f t="shared" si="181"/>
        <v/>
      </c>
      <c r="AF100" s="49" t="str">
        <f t="shared" si="136"/>
        <v/>
      </c>
      <c r="AG100" s="49" t="str">
        <f t="shared" si="136"/>
        <v/>
      </c>
      <c r="AH100" s="49" t="str">
        <f t="shared" si="136"/>
        <v/>
      </c>
      <c r="AI100" s="47" t="str">
        <f t="shared" si="136"/>
        <v/>
      </c>
      <c r="AJ100" s="47" t="str">
        <f t="shared" si="136"/>
        <v/>
      </c>
      <c r="AK100" s="46" t="str">
        <f t="shared" si="136"/>
        <v/>
      </c>
      <c r="AL100" s="47"/>
      <c r="AM100" s="53" t="str">
        <f t="shared" si="182"/>
        <v/>
      </c>
      <c r="AN100" s="50" t="str">
        <f t="shared" si="183"/>
        <v/>
      </c>
      <c r="AO100" s="53" t="s">
        <v>84</v>
      </c>
      <c r="AP100" s="52" t="str">
        <f t="shared" si="184"/>
        <v/>
      </c>
      <c r="AQ100" s="52" t="str">
        <f t="shared" si="185"/>
        <v/>
      </c>
      <c r="AR100" s="47">
        <f t="shared" si="186"/>
        <v>0</v>
      </c>
      <c r="AS100" s="53" t="str">
        <f t="shared" si="187"/>
        <v/>
      </c>
      <c r="AT100" s="52" t="str">
        <f t="shared" si="188"/>
        <v/>
      </c>
      <c r="AU100" s="9" t="str">
        <f t="shared" si="189"/>
        <v/>
      </c>
      <c r="AV100" s="9" t="str">
        <f t="shared" si="190"/>
        <v/>
      </c>
      <c r="AW100" s="12" t="str">
        <f t="shared" si="191"/>
        <v/>
      </c>
      <c r="AX100" s="9" t="str">
        <f t="shared" si="192"/>
        <v/>
      </c>
      <c r="AY100" s="12" t="str">
        <f t="shared" si="193"/>
        <v/>
      </c>
      <c r="AZ100" s="10" t="str">
        <f t="shared" si="194"/>
        <v/>
      </c>
      <c r="BA100" s="10" t="str">
        <f t="shared" si="195"/>
        <v/>
      </c>
      <c r="BB100" s="10" t="str">
        <f t="shared" si="196"/>
        <v/>
      </c>
      <c r="BC100" s="10" t="str">
        <f t="shared" si="197"/>
        <v/>
      </c>
      <c r="BD100" s="10" t="str">
        <f t="shared" si="198"/>
        <v/>
      </c>
      <c r="BE100" s="12" t="str">
        <f t="shared" si="199"/>
        <v/>
      </c>
      <c r="BF100" s="9" t="str">
        <f t="shared" si="200"/>
        <v/>
      </c>
      <c r="BG100" s="9" t="str">
        <f t="shared" si="201"/>
        <v/>
      </c>
      <c r="BH100" s="7" t="str">
        <f t="shared" si="202"/>
        <v/>
      </c>
      <c r="BI100" s="7" t="str">
        <f t="shared" si="203"/>
        <v/>
      </c>
      <c r="BJ100" s="12" t="str">
        <f t="shared" si="204"/>
        <v/>
      </c>
      <c r="BK100" s="80" t="str">
        <f t="shared" si="205"/>
        <v/>
      </c>
      <c r="BL100" s="7" t="str">
        <f t="shared" si="206"/>
        <v/>
      </c>
      <c r="BM100" s="7" t="str">
        <f t="shared" si="256"/>
        <v/>
      </c>
      <c r="BN100" s="12" t="str">
        <f t="shared" si="207"/>
        <v/>
      </c>
      <c r="BO100" s="9" t="str">
        <f t="shared" si="208"/>
        <v/>
      </c>
      <c r="BP100" s="2" t="str">
        <f t="shared" si="209"/>
        <v/>
      </c>
      <c r="BQ100" s="2" t="str">
        <f t="shared" si="210"/>
        <v/>
      </c>
      <c r="BR100" s="20" t="str">
        <f t="shared" si="152"/>
        <v/>
      </c>
      <c r="BS100" s="20" t="str">
        <f t="shared" si="152"/>
        <v/>
      </c>
      <c r="BT100" s="20" t="str">
        <f t="shared" si="152"/>
        <v/>
      </c>
      <c r="BU100" s="86" t="str">
        <f t="shared" si="211"/>
        <v/>
      </c>
      <c r="BV100" s="86" t="str">
        <f t="shared" si="212"/>
        <v/>
      </c>
      <c r="BW100" s="20" t="str">
        <f t="shared" si="152"/>
        <v/>
      </c>
      <c r="BX100" s="86" t="str">
        <f t="shared" si="138"/>
        <v/>
      </c>
      <c r="BY100" s="86" t="str">
        <f t="shared" si="138"/>
        <v/>
      </c>
      <c r="BZ100" s="86" t="str">
        <f t="shared" si="138"/>
        <v/>
      </c>
      <c r="CA100" s="86" t="str">
        <f t="shared" si="138"/>
        <v/>
      </c>
      <c r="CB100" s="86" t="str">
        <f t="shared" si="138"/>
        <v/>
      </c>
      <c r="CC100" s="86" t="str">
        <f t="shared" si="138"/>
        <v/>
      </c>
      <c r="CD100" s="86" t="str">
        <f t="shared" si="138"/>
        <v/>
      </c>
      <c r="CE100" s="20" t="str">
        <f t="shared" si="257"/>
        <v/>
      </c>
      <c r="CF100" s="14" t="str">
        <f t="shared" si="213"/>
        <v/>
      </c>
      <c r="CG100" s="14" t="str">
        <f t="shared" si="214"/>
        <v/>
      </c>
      <c r="CH100" s="8">
        <f t="shared" si="215"/>
        <v>0</v>
      </c>
      <c r="CI100" s="9" t="str">
        <f t="shared" si="216"/>
        <v/>
      </c>
      <c r="CJ100" s="9" t="str">
        <f t="shared" si="217"/>
        <v/>
      </c>
      <c r="CK100" s="9" t="str">
        <f t="shared" si="218"/>
        <v/>
      </c>
      <c r="CL100" s="9" t="str">
        <f t="shared" si="219"/>
        <v/>
      </c>
      <c r="CM100" s="9" t="str">
        <f t="shared" si="220"/>
        <v/>
      </c>
      <c r="CN100" s="9" t="str">
        <f t="shared" si="221"/>
        <v/>
      </c>
      <c r="CO100" s="9" t="str">
        <f t="shared" si="222"/>
        <v/>
      </c>
      <c r="CP100" s="9" t="str">
        <f t="shared" si="222"/>
        <v/>
      </c>
      <c r="CQ100" s="9" t="str">
        <f t="shared" si="222"/>
        <v/>
      </c>
      <c r="CR100" s="9" t="str">
        <f t="shared" si="222"/>
        <v/>
      </c>
      <c r="CS100" s="9" t="str">
        <f t="shared" si="222"/>
        <v/>
      </c>
      <c r="CT100" s="9" t="str">
        <f t="shared" si="222"/>
        <v/>
      </c>
      <c r="CU100" s="9" t="str">
        <f t="shared" si="222"/>
        <v/>
      </c>
      <c r="CV100" s="9" t="str">
        <f t="shared" si="223"/>
        <v/>
      </c>
      <c r="CW100" s="9" t="str">
        <f t="shared" si="224"/>
        <v/>
      </c>
      <c r="CX100" s="9" t="str">
        <f t="shared" si="224"/>
        <v/>
      </c>
      <c r="CY100" s="9" t="str">
        <f t="shared" si="224"/>
        <v/>
      </c>
      <c r="CZ100" s="9" t="str">
        <f t="shared" si="224"/>
        <v/>
      </c>
      <c r="DA100" s="9" t="str">
        <f t="shared" si="224"/>
        <v/>
      </c>
      <c r="DB100" s="9" t="str">
        <f t="shared" si="224"/>
        <v/>
      </c>
      <c r="DC100" s="9" t="str">
        <f t="shared" si="224"/>
        <v/>
      </c>
      <c r="DD100" s="2" t="str">
        <f t="shared" si="225"/>
        <v/>
      </c>
      <c r="DE100" s="2" t="str">
        <f t="shared" si="226"/>
        <v/>
      </c>
      <c r="DF100" s="2" t="str">
        <f t="shared" si="227"/>
        <v/>
      </c>
      <c r="DG100" s="2" t="str">
        <f t="shared" si="228"/>
        <v/>
      </c>
      <c r="DH100" s="2" t="str">
        <f t="shared" si="229"/>
        <v/>
      </c>
      <c r="DI100" s="2" t="str">
        <f t="shared" si="230"/>
        <v/>
      </c>
      <c r="DJ100" s="2" t="str">
        <f t="shared" si="231"/>
        <v/>
      </c>
      <c r="DK100" s="2" t="str">
        <f t="shared" si="232"/>
        <v/>
      </c>
      <c r="DL100" s="16" t="str">
        <f t="shared" si="233"/>
        <v/>
      </c>
      <c r="DM100" s="16" t="str">
        <f t="shared" si="234"/>
        <v/>
      </c>
      <c r="DN100" s="16" t="str">
        <f t="shared" si="235"/>
        <v/>
      </c>
      <c r="DO100" s="72" t="str">
        <f t="shared" si="236"/>
        <v/>
      </c>
      <c r="DP100" s="16" t="str">
        <f t="shared" si="237"/>
        <v/>
      </c>
      <c r="DQ100" s="16" t="str">
        <f t="shared" si="238"/>
        <v/>
      </c>
      <c r="DR100" s="2" t="str">
        <f t="shared" si="239"/>
        <v/>
      </c>
      <c r="DS100" s="2" t="str">
        <f t="shared" si="240"/>
        <v/>
      </c>
      <c r="DT100" s="2" t="str">
        <f t="shared" si="241"/>
        <v/>
      </c>
      <c r="DU100" s="2" t="str">
        <f t="shared" si="242"/>
        <v/>
      </c>
      <c r="DV100" s="15"/>
      <c r="DW100" s="17"/>
      <c r="DX100" s="17"/>
      <c r="DY100" s="47" t="str">
        <f t="shared" si="137"/>
        <v/>
      </c>
      <c r="DZ100" s="47" t="str">
        <f t="shared" si="137"/>
        <v/>
      </c>
      <c r="EA100" s="47" t="str">
        <f t="shared" si="137"/>
        <v/>
      </c>
      <c r="EB100" s="47" t="str">
        <f t="shared" si="137"/>
        <v/>
      </c>
      <c r="EC100" s="49" t="str">
        <f t="shared" si="137"/>
        <v/>
      </c>
      <c r="ED100" s="49" t="str">
        <f t="shared" si="137"/>
        <v/>
      </c>
      <c r="EE100" s="47" t="str">
        <f t="shared" si="137"/>
        <v/>
      </c>
      <c r="EF100" s="47" t="str">
        <f t="shared" si="137"/>
        <v/>
      </c>
      <c r="EG100" s="47" t="str">
        <f t="shared" si="137"/>
        <v/>
      </c>
      <c r="EH100" s="6">
        <f t="shared" si="153"/>
        <v>0</v>
      </c>
      <c r="EI100" s="6">
        <f t="shared" si="154"/>
        <v>0</v>
      </c>
      <c r="EJ100" s="2" t="str">
        <f t="shared" si="155"/>
        <v/>
      </c>
      <c r="EK100" s="2" t="str">
        <f t="shared" si="156"/>
        <v/>
      </c>
      <c r="EL100" s="2" t="str">
        <f t="shared" si="127"/>
        <v/>
      </c>
      <c r="EM100" s="2" t="str">
        <f t="shared" si="157"/>
        <v/>
      </c>
      <c r="EN100" s="2" t="str">
        <f t="shared" si="158"/>
        <v/>
      </c>
      <c r="EO100" s="2">
        <f t="shared" si="159"/>
        <v>0</v>
      </c>
      <c r="EP100" s="2">
        <f t="shared" si="243"/>
        <v>0</v>
      </c>
      <c r="EQ100" s="2"/>
      <c r="ER100" s="2"/>
      <c r="ES100" s="2"/>
      <c r="ET100" s="2"/>
      <c r="EU100" s="2"/>
      <c r="EV100" s="2"/>
      <c r="EW100" s="2">
        <f t="shared" si="160"/>
        <v>0</v>
      </c>
      <c r="EX100" s="2">
        <f t="shared" si="161"/>
        <v>0</v>
      </c>
      <c r="EY100" s="2">
        <f t="shared" si="244"/>
        <v>0</v>
      </c>
      <c r="EZ100" s="2">
        <f t="shared" si="162"/>
        <v>0</v>
      </c>
      <c r="FA100" s="2">
        <f t="shared" si="163"/>
        <v>0</v>
      </c>
      <c r="FB100" s="59"/>
      <c r="FC100" s="2">
        <f t="shared" si="164"/>
        <v>0</v>
      </c>
      <c r="FD100" s="2">
        <f t="shared" si="245"/>
        <v>0</v>
      </c>
      <c r="FE100" s="3">
        <f t="shared" si="258"/>
        <v>0</v>
      </c>
      <c r="FF100" s="3">
        <f t="shared" si="246"/>
        <v>0</v>
      </c>
      <c r="FG100" s="3">
        <f t="shared" si="247"/>
        <v>0</v>
      </c>
      <c r="FH100" s="3">
        <f t="shared" si="165"/>
        <v>0</v>
      </c>
      <c r="FI100" s="67">
        <f t="shared" si="166"/>
        <v>0</v>
      </c>
      <c r="FJ100" s="3">
        <f t="shared" si="167"/>
        <v>0</v>
      </c>
      <c r="FK100" s="3">
        <f t="shared" si="168"/>
        <v>0</v>
      </c>
      <c r="FL100" s="3">
        <f t="shared" si="248"/>
        <v>0</v>
      </c>
      <c r="FM100" s="3">
        <f t="shared" si="249"/>
        <v>0</v>
      </c>
      <c r="FN100" s="3">
        <f t="shared" si="250"/>
        <v>0</v>
      </c>
      <c r="FO100" s="2">
        <f t="shared" si="169"/>
        <v>0</v>
      </c>
      <c r="FP100" s="2">
        <f t="shared" si="170"/>
        <v>0</v>
      </c>
      <c r="FQ100" s="2">
        <f t="shared" si="251"/>
        <v>0</v>
      </c>
      <c r="FR100" s="6" t="str">
        <f>IF(A100=1,1,IF(DW100="","",COUNTA($DW$31:DW100)+1))</f>
        <v/>
      </c>
      <c r="FS100" s="6" t="str">
        <f t="shared" si="171"/>
        <v/>
      </c>
      <c r="FT100" s="43">
        <f t="shared" si="252"/>
        <v>0</v>
      </c>
      <c r="FU100" s="23">
        <f t="shared" si="253"/>
        <v>0</v>
      </c>
      <c r="FV100" s="21">
        <f t="shared" si="254"/>
        <v>0</v>
      </c>
    </row>
    <row r="101" spans="1:178">
      <c r="A101" s="4" t="str">
        <f t="shared" si="172"/>
        <v/>
      </c>
      <c r="B101" s="33"/>
      <c r="C101" s="33"/>
      <c r="D101" s="33"/>
      <c r="E101" s="33"/>
      <c r="F101" s="33"/>
      <c r="G101" s="11" t="str">
        <f t="shared" si="139"/>
        <v/>
      </c>
      <c r="H101" s="3" t="str">
        <f t="shared" si="173"/>
        <v/>
      </c>
      <c r="I101" s="3" t="str">
        <f t="shared" si="140"/>
        <v/>
      </c>
      <c r="J101" s="3" t="str">
        <f t="shared" si="174"/>
        <v/>
      </c>
      <c r="K101" s="3" t="str">
        <f t="shared" si="141"/>
        <v/>
      </c>
      <c r="L101" s="2" t="str">
        <f t="shared" si="142"/>
        <v/>
      </c>
      <c r="M101" s="8" t="str">
        <f t="shared" si="175"/>
        <v/>
      </c>
      <c r="N101" s="8" t="str">
        <f t="shared" si="143"/>
        <v/>
      </c>
      <c r="O101" s="8" t="str">
        <f t="shared" si="176"/>
        <v/>
      </c>
      <c r="P101" s="8" t="str">
        <f t="shared" si="144"/>
        <v/>
      </c>
      <c r="Q101" s="2" t="str">
        <f t="shared" si="145"/>
        <v/>
      </c>
      <c r="R101" s="3" t="str">
        <f t="shared" si="146"/>
        <v/>
      </c>
      <c r="S101" s="3" t="str">
        <f t="shared" si="147"/>
        <v/>
      </c>
      <c r="T101" s="3" t="str">
        <f t="shared" si="177"/>
        <v/>
      </c>
      <c r="U101" s="8" t="str">
        <f t="shared" si="148"/>
        <v/>
      </c>
      <c r="V101" s="2" t="str">
        <f t="shared" si="149"/>
        <v/>
      </c>
      <c r="W101" s="2" t="str">
        <f t="shared" si="150"/>
        <v/>
      </c>
      <c r="X101" s="2" t="str">
        <f t="shared" si="255"/>
        <v/>
      </c>
      <c r="Y101" s="2" t="str">
        <f t="shared" si="151"/>
        <v/>
      </c>
      <c r="Z101" s="46" t="str">
        <f t="shared" si="178"/>
        <v/>
      </c>
      <c r="AA101" s="46" t="str">
        <f t="shared" si="179"/>
        <v/>
      </c>
      <c r="AB101" s="47"/>
      <c r="AC101" s="46" t="str">
        <f t="shared" si="180"/>
        <v/>
      </c>
      <c r="AD101" s="47" t="str">
        <f t="shared" si="128"/>
        <v/>
      </c>
      <c r="AE101" s="48" t="str">
        <f t="shared" si="181"/>
        <v/>
      </c>
      <c r="AF101" s="49" t="str">
        <f t="shared" si="136"/>
        <v/>
      </c>
      <c r="AG101" s="49" t="str">
        <f t="shared" si="136"/>
        <v/>
      </c>
      <c r="AH101" s="49" t="str">
        <f t="shared" si="136"/>
        <v/>
      </c>
      <c r="AI101" s="47" t="str">
        <f t="shared" si="136"/>
        <v/>
      </c>
      <c r="AJ101" s="47" t="str">
        <f t="shared" si="136"/>
        <v/>
      </c>
      <c r="AK101" s="46" t="str">
        <f t="shared" si="136"/>
        <v/>
      </c>
      <c r="AL101" s="47"/>
      <c r="AM101" s="53" t="str">
        <f t="shared" si="182"/>
        <v/>
      </c>
      <c r="AN101" s="50" t="str">
        <f t="shared" si="183"/>
        <v/>
      </c>
      <c r="AO101" s="53" t="s">
        <v>84</v>
      </c>
      <c r="AP101" s="52" t="str">
        <f t="shared" si="184"/>
        <v/>
      </c>
      <c r="AQ101" s="52" t="str">
        <f t="shared" si="185"/>
        <v/>
      </c>
      <c r="AR101" s="47">
        <f t="shared" si="186"/>
        <v>0</v>
      </c>
      <c r="AS101" s="53" t="str">
        <f t="shared" si="187"/>
        <v/>
      </c>
      <c r="AT101" s="52" t="str">
        <f t="shared" si="188"/>
        <v/>
      </c>
      <c r="AU101" s="9" t="str">
        <f t="shared" si="189"/>
        <v/>
      </c>
      <c r="AV101" s="9" t="str">
        <f t="shared" si="190"/>
        <v/>
      </c>
      <c r="AW101" s="12" t="str">
        <f t="shared" si="191"/>
        <v/>
      </c>
      <c r="AX101" s="9" t="str">
        <f t="shared" si="192"/>
        <v/>
      </c>
      <c r="AY101" s="12" t="str">
        <f t="shared" si="193"/>
        <v/>
      </c>
      <c r="AZ101" s="10" t="str">
        <f t="shared" si="194"/>
        <v/>
      </c>
      <c r="BA101" s="10" t="str">
        <f t="shared" si="195"/>
        <v/>
      </c>
      <c r="BB101" s="10" t="str">
        <f t="shared" si="196"/>
        <v/>
      </c>
      <c r="BC101" s="10" t="str">
        <f t="shared" si="197"/>
        <v/>
      </c>
      <c r="BD101" s="10" t="str">
        <f t="shared" si="198"/>
        <v/>
      </c>
      <c r="BE101" s="12" t="str">
        <f t="shared" si="199"/>
        <v/>
      </c>
      <c r="BF101" s="9" t="str">
        <f t="shared" si="200"/>
        <v/>
      </c>
      <c r="BG101" s="9" t="str">
        <f t="shared" si="201"/>
        <v/>
      </c>
      <c r="BH101" s="7" t="str">
        <f t="shared" si="202"/>
        <v/>
      </c>
      <c r="BI101" s="7" t="str">
        <f t="shared" si="203"/>
        <v/>
      </c>
      <c r="BJ101" s="12" t="str">
        <f t="shared" si="204"/>
        <v/>
      </c>
      <c r="BK101" s="80" t="str">
        <f t="shared" si="205"/>
        <v/>
      </c>
      <c r="BL101" s="7" t="str">
        <f t="shared" si="206"/>
        <v/>
      </c>
      <c r="BM101" s="7" t="str">
        <f t="shared" si="256"/>
        <v/>
      </c>
      <c r="BN101" s="12" t="str">
        <f t="shared" si="207"/>
        <v/>
      </c>
      <c r="BO101" s="9" t="str">
        <f t="shared" si="208"/>
        <v/>
      </c>
      <c r="BP101" s="2" t="str">
        <f t="shared" si="209"/>
        <v/>
      </c>
      <c r="BQ101" s="2" t="str">
        <f t="shared" si="210"/>
        <v/>
      </c>
      <c r="BR101" s="20" t="str">
        <f t="shared" si="152"/>
        <v/>
      </c>
      <c r="BS101" s="20" t="str">
        <f t="shared" si="152"/>
        <v/>
      </c>
      <c r="BT101" s="20" t="str">
        <f t="shared" si="152"/>
        <v/>
      </c>
      <c r="BU101" s="86" t="str">
        <f t="shared" si="211"/>
        <v/>
      </c>
      <c r="BV101" s="86" t="str">
        <f t="shared" si="212"/>
        <v/>
      </c>
      <c r="BW101" s="20" t="str">
        <f t="shared" si="152"/>
        <v/>
      </c>
      <c r="BX101" s="86" t="str">
        <f t="shared" si="138"/>
        <v/>
      </c>
      <c r="BY101" s="86" t="str">
        <f t="shared" si="138"/>
        <v/>
      </c>
      <c r="BZ101" s="86" t="str">
        <f t="shared" si="138"/>
        <v/>
      </c>
      <c r="CA101" s="86" t="str">
        <f t="shared" si="138"/>
        <v/>
      </c>
      <c r="CB101" s="86" t="str">
        <f t="shared" si="138"/>
        <v/>
      </c>
      <c r="CC101" s="86" t="str">
        <f t="shared" si="138"/>
        <v/>
      </c>
      <c r="CD101" s="86" t="str">
        <f t="shared" si="138"/>
        <v/>
      </c>
      <c r="CE101" s="20" t="str">
        <f t="shared" si="257"/>
        <v/>
      </c>
      <c r="CF101" s="14" t="str">
        <f t="shared" si="213"/>
        <v/>
      </c>
      <c r="CG101" s="14" t="str">
        <f t="shared" si="214"/>
        <v/>
      </c>
      <c r="CH101" s="8">
        <f t="shared" si="215"/>
        <v>0</v>
      </c>
      <c r="CI101" s="9" t="str">
        <f t="shared" si="216"/>
        <v/>
      </c>
      <c r="CJ101" s="9" t="str">
        <f t="shared" si="217"/>
        <v/>
      </c>
      <c r="CK101" s="9" t="str">
        <f t="shared" si="218"/>
        <v/>
      </c>
      <c r="CL101" s="9" t="str">
        <f t="shared" si="219"/>
        <v/>
      </c>
      <c r="CM101" s="9" t="str">
        <f t="shared" si="220"/>
        <v/>
      </c>
      <c r="CN101" s="9" t="str">
        <f t="shared" si="221"/>
        <v/>
      </c>
      <c r="CO101" s="9" t="str">
        <f t="shared" si="222"/>
        <v/>
      </c>
      <c r="CP101" s="9" t="str">
        <f t="shared" si="222"/>
        <v/>
      </c>
      <c r="CQ101" s="9" t="str">
        <f t="shared" si="222"/>
        <v/>
      </c>
      <c r="CR101" s="9" t="str">
        <f t="shared" si="222"/>
        <v/>
      </c>
      <c r="CS101" s="9" t="str">
        <f t="shared" si="222"/>
        <v/>
      </c>
      <c r="CT101" s="9" t="str">
        <f t="shared" si="222"/>
        <v/>
      </c>
      <c r="CU101" s="9" t="str">
        <f t="shared" si="222"/>
        <v/>
      </c>
      <c r="CV101" s="9" t="str">
        <f t="shared" si="223"/>
        <v/>
      </c>
      <c r="CW101" s="9" t="str">
        <f t="shared" si="224"/>
        <v/>
      </c>
      <c r="CX101" s="9" t="str">
        <f t="shared" si="224"/>
        <v/>
      </c>
      <c r="CY101" s="9" t="str">
        <f t="shared" si="224"/>
        <v/>
      </c>
      <c r="CZ101" s="9" t="str">
        <f t="shared" si="224"/>
        <v/>
      </c>
      <c r="DA101" s="9" t="str">
        <f t="shared" si="224"/>
        <v/>
      </c>
      <c r="DB101" s="9" t="str">
        <f t="shared" si="224"/>
        <v/>
      </c>
      <c r="DC101" s="9" t="str">
        <f t="shared" si="224"/>
        <v/>
      </c>
      <c r="DD101" s="2" t="str">
        <f t="shared" si="225"/>
        <v/>
      </c>
      <c r="DE101" s="2" t="str">
        <f t="shared" si="226"/>
        <v/>
      </c>
      <c r="DF101" s="2" t="str">
        <f t="shared" si="227"/>
        <v/>
      </c>
      <c r="DG101" s="2" t="str">
        <f t="shared" si="228"/>
        <v/>
      </c>
      <c r="DH101" s="2" t="str">
        <f t="shared" si="229"/>
        <v/>
      </c>
      <c r="DI101" s="2" t="str">
        <f t="shared" si="230"/>
        <v/>
      </c>
      <c r="DJ101" s="2" t="str">
        <f t="shared" si="231"/>
        <v/>
      </c>
      <c r="DK101" s="2" t="str">
        <f t="shared" si="232"/>
        <v/>
      </c>
      <c r="DL101" s="16" t="str">
        <f t="shared" si="233"/>
        <v/>
      </c>
      <c r="DM101" s="16" t="str">
        <f t="shared" si="234"/>
        <v/>
      </c>
      <c r="DN101" s="16" t="str">
        <f t="shared" si="235"/>
        <v/>
      </c>
      <c r="DO101" s="72" t="str">
        <f t="shared" si="236"/>
        <v/>
      </c>
      <c r="DP101" s="16" t="str">
        <f t="shared" si="237"/>
        <v/>
      </c>
      <c r="DQ101" s="16" t="str">
        <f t="shared" si="238"/>
        <v/>
      </c>
      <c r="DR101" s="2" t="str">
        <f t="shared" si="239"/>
        <v/>
      </c>
      <c r="DS101" s="2" t="str">
        <f t="shared" si="240"/>
        <v/>
      </c>
      <c r="DT101" s="2" t="str">
        <f t="shared" si="241"/>
        <v/>
      </c>
      <c r="DU101" s="2" t="str">
        <f t="shared" si="242"/>
        <v/>
      </c>
      <c r="DV101" s="15"/>
      <c r="DW101" s="17"/>
      <c r="DX101" s="17"/>
      <c r="DY101" s="47" t="str">
        <f t="shared" si="137"/>
        <v/>
      </c>
      <c r="DZ101" s="47" t="str">
        <f t="shared" si="137"/>
        <v/>
      </c>
      <c r="EA101" s="47" t="str">
        <f t="shared" si="137"/>
        <v/>
      </c>
      <c r="EB101" s="47" t="str">
        <f t="shared" si="137"/>
        <v/>
      </c>
      <c r="EC101" s="49" t="str">
        <f t="shared" si="137"/>
        <v/>
      </c>
      <c r="ED101" s="49" t="str">
        <f t="shared" si="137"/>
        <v/>
      </c>
      <c r="EE101" s="47" t="str">
        <f t="shared" si="137"/>
        <v/>
      </c>
      <c r="EF101" s="47" t="str">
        <f t="shared" si="137"/>
        <v/>
      </c>
      <c r="EG101" s="47" t="str">
        <f t="shared" si="137"/>
        <v/>
      </c>
      <c r="EH101" s="6">
        <f t="shared" si="153"/>
        <v>0</v>
      </c>
      <c r="EI101" s="6">
        <f t="shared" si="154"/>
        <v>0</v>
      </c>
      <c r="EJ101" s="2" t="str">
        <f t="shared" si="155"/>
        <v/>
      </c>
      <c r="EK101" s="2" t="str">
        <f t="shared" si="156"/>
        <v/>
      </c>
      <c r="EL101" s="2" t="str">
        <f t="shared" ref="EL101:EL151" si="259">IF(DW101="","",Y101+EG101+IF(A102=$A$32,AI102+AA102/1000,AI101+AA101/1000))</f>
        <v/>
      </c>
      <c r="EM101" s="2" t="str">
        <f t="shared" si="157"/>
        <v/>
      </c>
      <c r="EN101" s="2" t="str">
        <f t="shared" si="158"/>
        <v/>
      </c>
      <c r="EO101" s="2">
        <f t="shared" si="159"/>
        <v>0</v>
      </c>
      <c r="EP101" s="2">
        <f t="shared" si="243"/>
        <v>0</v>
      </c>
      <c r="EQ101" s="2"/>
      <c r="ER101" s="2"/>
      <c r="ES101" s="2"/>
      <c r="ET101" s="2"/>
      <c r="EU101" s="2"/>
      <c r="EV101" s="2"/>
      <c r="EW101" s="2">
        <f t="shared" si="160"/>
        <v>0</v>
      </c>
      <c r="EX101" s="2">
        <f t="shared" si="161"/>
        <v>0</v>
      </c>
      <c r="EY101" s="2">
        <f t="shared" si="244"/>
        <v>0</v>
      </c>
      <c r="EZ101" s="2">
        <f t="shared" si="162"/>
        <v>0</v>
      </c>
      <c r="FA101" s="2">
        <f t="shared" si="163"/>
        <v>0</v>
      </c>
      <c r="FB101" s="59"/>
      <c r="FC101" s="2">
        <f t="shared" si="164"/>
        <v>0</v>
      </c>
      <c r="FD101" s="2">
        <f t="shared" si="245"/>
        <v>0</v>
      </c>
      <c r="FE101" s="3">
        <f t="shared" si="258"/>
        <v>0</v>
      </c>
      <c r="FF101" s="3">
        <f t="shared" si="246"/>
        <v>0</v>
      </c>
      <c r="FG101" s="3">
        <f t="shared" si="247"/>
        <v>0</v>
      </c>
      <c r="FH101" s="3">
        <f t="shared" si="165"/>
        <v>0</v>
      </c>
      <c r="FI101" s="67">
        <f t="shared" si="166"/>
        <v>0</v>
      </c>
      <c r="FJ101" s="3">
        <f t="shared" si="167"/>
        <v>0</v>
      </c>
      <c r="FK101" s="3">
        <f t="shared" si="168"/>
        <v>0</v>
      </c>
      <c r="FL101" s="3">
        <f t="shared" si="248"/>
        <v>0</v>
      </c>
      <c r="FM101" s="3">
        <f t="shared" si="249"/>
        <v>0</v>
      </c>
      <c r="FN101" s="3">
        <f t="shared" si="250"/>
        <v>0</v>
      </c>
      <c r="FO101" s="2">
        <f t="shared" si="169"/>
        <v>0</v>
      </c>
      <c r="FP101" s="2">
        <f t="shared" si="170"/>
        <v>0</v>
      </c>
      <c r="FQ101" s="2">
        <f t="shared" si="251"/>
        <v>0</v>
      </c>
      <c r="FR101" s="6" t="str">
        <f>IF(A101=1,1,IF(DW101="","",COUNTA($DW$31:DW101)+1))</f>
        <v/>
      </c>
      <c r="FS101" s="6" t="str">
        <f t="shared" si="171"/>
        <v/>
      </c>
      <c r="FT101" s="43">
        <f t="shared" si="252"/>
        <v>0</v>
      </c>
      <c r="FU101" s="23">
        <f t="shared" si="253"/>
        <v>0</v>
      </c>
      <c r="FV101" s="21">
        <f t="shared" si="254"/>
        <v>0</v>
      </c>
    </row>
    <row r="102" spans="1:178">
      <c r="A102" s="4" t="str">
        <f t="shared" si="172"/>
        <v/>
      </c>
      <c r="B102" s="33"/>
      <c r="C102" s="33"/>
      <c r="D102" s="33"/>
      <c r="E102" s="33"/>
      <c r="F102" s="33"/>
      <c r="G102" s="11" t="str">
        <f t="shared" si="139"/>
        <v/>
      </c>
      <c r="H102" s="3" t="str">
        <f t="shared" si="173"/>
        <v/>
      </c>
      <c r="I102" s="3" t="str">
        <f t="shared" si="140"/>
        <v/>
      </c>
      <c r="J102" s="3" t="str">
        <f t="shared" si="174"/>
        <v/>
      </c>
      <c r="K102" s="3" t="str">
        <f t="shared" si="141"/>
        <v/>
      </c>
      <c r="L102" s="2" t="str">
        <f t="shared" si="142"/>
        <v/>
      </c>
      <c r="M102" s="8" t="str">
        <f t="shared" si="175"/>
        <v/>
      </c>
      <c r="N102" s="8" t="str">
        <f t="shared" si="143"/>
        <v/>
      </c>
      <c r="O102" s="8" t="str">
        <f t="shared" si="176"/>
        <v/>
      </c>
      <c r="P102" s="8" t="str">
        <f t="shared" si="144"/>
        <v/>
      </c>
      <c r="Q102" s="2" t="str">
        <f t="shared" si="145"/>
        <v/>
      </c>
      <c r="R102" s="3" t="str">
        <f t="shared" si="146"/>
        <v/>
      </c>
      <c r="S102" s="3" t="str">
        <f t="shared" si="147"/>
        <v/>
      </c>
      <c r="T102" s="3" t="str">
        <f t="shared" si="177"/>
        <v/>
      </c>
      <c r="U102" s="8" t="str">
        <f t="shared" si="148"/>
        <v/>
      </c>
      <c r="V102" s="2" t="str">
        <f t="shared" si="149"/>
        <v/>
      </c>
      <c r="W102" s="2" t="str">
        <f t="shared" si="150"/>
        <v/>
      </c>
      <c r="X102" s="2" t="str">
        <f t="shared" si="255"/>
        <v/>
      </c>
      <c r="Y102" s="2" t="str">
        <f t="shared" si="151"/>
        <v/>
      </c>
      <c r="Z102" s="46" t="str">
        <f t="shared" si="178"/>
        <v/>
      </c>
      <c r="AA102" s="46" t="str">
        <f t="shared" si="179"/>
        <v/>
      </c>
      <c r="AB102" s="47"/>
      <c r="AC102" s="46" t="str">
        <f t="shared" si="180"/>
        <v/>
      </c>
      <c r="AD102" s="47" t="str">
        <f t="shared" si="128"/>
        <v/>
      </c>
      <c r="AE102" s="48" t="str">
        <f t="shared" si="181"/>
        <v/>
      </c>
      <c r="AF102" s="49" t="str">
        <f t="shared" si="136"/>
        <v/>
      </c>
      <c r="AG102" s="49" t="str">
        <f t="shared" si="136"/>
        <v/>
      </c>
      <c r="AH102" s="49" t="str">
        <f t="shared" si="136"/>
        <v/>
      </c>
      <c r="AI102" s="47" t="str">
        <f t="shared" si="136"/>
        <v/>
      </c>
      <c r="AJ102" s="47" t="str">
        <f t="shared" si="136"/>
        <v/>
      </c>
      <c r="AK102" s="46" t="str">
        <f t="shared" si="136"/>
        <v/>
      </c>
      <c r="AL102" s="47"/>
      <c r="AM102" s="53" t="str">
        <f t="shared" si="182"/>
        <v/>
      </c>
      <c r="AN102" s="50" t="str">
        <f t="shared" si="183"/>
        <v/>
      </c>
      <c r="AO102" s="53" t="s">
        <v>84</v>
      </c>
      <c r="AP102" s="52" t="str">
        <f t="shared" si="184"/>
        <v/>
      </c>
      <c r="AQ102" s="52" t="str">
        <f t="shared" si="185"/>
        <v/>
      </c>
      <c r="AR102" s="47">
        <f t="shared" si="186"/>
        <v>0</v>
      </c>
      <c r="AS102" s="53" t="str">
        <f t="shared" si="187"/>
        <v/>
      </c>
      <c r="AT102" s="52" t="str">
        <f t="shared" si="188"/>
        <v/>
      </c>
      <c r="AU102" s="9" t="str">
        <f t="shared" si="189"/>
        <v/>
      </c>
      <c r="AV102" s="9" t="str">
        <f t="shared" si="190"/>
        <v/>
      </c>
      <c r="AW102" s="12" t="str">
        <f t="shared" si="191"/>
        <v/>
      </c>
      <c r="AX102" s="9" t="str">
        <f t="shared" si="192"/>
        <v/>
      </c>
      <c r="AY102" s="12" t="str">
        <f t="shared" si="193"/>
        <v/>
      </c>
      <c r="AZ102" s="10" t="str">
        <f t="shared" si="194"/>
        <v/>
      </c>
      <c r="BA102" s="10" t="str">
        <f t="shared" si="195"/>
        <v/>
      </c>
      <c r="BB102" s="10" t="str">
        <f t="shared" si="196"/>
        <v/>
      </c>
      <c r="BC102" s="10" t="str">
        <f t="shared" si="197"/>
        <v/>
      </c>
      <c r="BD102" s="10" t="str">
        <f t="shared" si="198"/>
        <v/>
      </c>
      <c r="BE102" s="12" t="str">
        <f t="shared" si="199"/>
        <v/>
      </c>
      <c r="BF102" s="9" t="str">
        <f t="shared" si="200"/>
        <v/>
      </c>
      <c r="BG102" s="9" t="str">
        <f t="shared" si="201"/>
        <v/>
      </c>
      <c r="BH102" s="7" t="str">
        <f t="shared" si="202"/>
        <v/>
      </c>
      <c r="BI102" s="7" t="str">
        <f t="shared" si="203"/>
        <v/>
      </c>
      <c r="BJ102" s="12" t="str">
        <f t="shared" si="204"/>
        <v/>
      </c>
      <c r="BK102" s="80" t="str">
        <f t="shared" si="205"/>
        <v/>
      </c>
      <c r="BL102" s="7" t="str">
        <f t="shared" si="206"/>
        <v/>
      </c>
      <c r="BM102" s="7" t="str">
        <f t="shared" si="256"/>
        <v/>
      </c>
      <c r="BN102" s="12" t="str">
        <f t="shared" si="207"/>
        <v/>
      </c>
      <c r="BO102" s="9" t="str">
        <f t="shared" si="208"/>
        <v/>
      </c>
      <c r="BP102" s="2" t="str">
        <f t="shared" si="209"/>
        <v/>
      </c>
      <c r="BQ102" s="2" t="str">
        <f t="shared" si="210"/>
        <v/>
      </c>
      <c r="BR102" s="20" t="str">
        <f t="shared" si="152"/>
        <v/>
      </c>
      <c r="BS102" s="20" t="str">
        <f t="shared" si="152"/>
        <v/>
      </c>
      <c r="BT102" s="20" t="str">
        <f t="shared" si="152"/>
        <v/>
      </c>
      <c r="BU102" s="86" t="str">
        <f t="shared" si="211"/>
        <v/>
      </c>
      <c r="BV102" s="86" t="str">
        <f t="shared" si="212"/>
        <v/>
      </c>
      <c r="BW102" s="20" t="str">
        <f t="shared" si="152"/>
        <v/>
      </c>
      <c r="BX102" s="86" t="str">
        <f t="shared" si="138"/>
        <v/>
      </c>
      <c r="BY102" s="86" t="str">
        <f t="shared" si="138"/>
        <v/>
      </c>
      <c r="BZ102" s="86" t="str">
        <f t="shared" si="138"/>
        <v/>
      </c>
      <c r="CA102" s="86" t="str">
        <f t="shared" si="138"/>
        <v/>
      </c>
      <c r="CB102" s="86" t="str">
        <f t="shared" si="138"/>
        <v/>
      </c>
      <c r="CC102" s="86" t="str">
        <f t="shared" si="138"/>
        <v/>
      </c>
      <c r="CD102" s="86" t="str">
        <f t="shared" si="138"/>
        <v/>
      </c>
      <c r="CE102" s="20" t="str">
        <f t="shared" si="257"/>
        <v/>
      </c>
      <c r="CF102" s="14" t="str">
        <f t="shared" si="213"/>
        <v/>
      </c>
      <c r="CG102" s="14" t="str">
        <f t="shared" si="214"/>
        <v/>
      </c>
      <c r="CH102" s="8">
        <f t="shared" si="215"/>
        <v>0</v>
      </c>
      <c r="CI102" s="9" t="str">
        <f t="shared" si="216"/>
        <v/>
      </c>
      <c r="CJ102" s="9" t="str">
        <f t="shared" si="217"/>
        <v/>
      </c>
      <c r="CK102" s="9" t="str">
        <f t="shared" si="218"/>
        <v/>
      </c>
      <c r="CL102" s="9" t="str">
        <f t="shared" si="219"/>
        <v/>
      </c>
      <c r="CM102" s="9" t="str">
        <f t="shared" si="220"/>
        <v/>
      </c>
      <c r="CN102" s="9" t="str">
        <f t="shared" si="221"/>
        <v/>
      </c>
      <c r="CO102" s="9" t="str">
        <f t="shared" si="222"/>
        <v/>
      </c>
      <c r="CP102" s="9" t="str">
        <f t="shared" si="222"/>
        <v/>
      </c>
      <c r="CQ102" s="9" t="str">
        <f t="shared" si="222"/>
        <v/>
      </c>
      <c r="CR102" s="9" t="str">
        <f t="shared" si="222"/>
        <v/>
      </c>
      <c r="CS102" s="9" t="str">
        <f t="shared" si="222"/>
        <v/>
      </c>
      <c r="CT102" s="9" t="str">
        <f t="shared" si="222"/>
        <v/>
      </c>
      <c r="CU102" s="9" t="str">
        <f t="shared" si="222"/>
        <v/>
      </c>
      <c r="CV102" s="9" t="str">
        <f t="shared" si="223"/>
        <v/>
      </c>
      <c r="CW102" s="9" t="str">
        <f t="shared" si="224"/>
        <v/>
      </c>
      <c r="CX102" s="9" t="str">
        <f t="shared" si="224"/>
        <v/>
      </c>
      <c r="CY102" s="9" t="str">
        <f t="shared" si="224"/>
        <v/>
      </c>
      <c r="CZ102" s="9" t="str">
        <f t="shared" si="224"/>
        <v/>
      </c>
      <c r="DA102" s="9" t="str">
        <f t="shared" si="224"/>
        <v/>
      </c>
      <c r="DB102" s="9" t="str">
        <f t="shared" si="224"/>
        <v/>
      </c>
      <c r="DC102" s="9" t="str">
        <f t="shared" si="224"/>
        <v/>
      </c>
      <c r="DD102" s="2" t="str">
        <f t="shared" si="225"/>
        <v/>
      </c>
      <c r="DE102" s="2" t="str">
        <f t="shared" si="226"/>
        <v/>
      </c>
      <c r="DF102" s="2" t="str">
        <f t="shared" si="227"/>
        <v/>
      </c>
      <c r="DG102" s="2" t="str">
        <f t="shared" si="228"/>
        <v/>
      </c>
      <c r="DH102" s="2" t="str">
        <f t="shared" si="229"/>
        <v/>
      </c>
      <c r="DI102" s="2" t="str">
        <f t="shared" si="230"/>
        <v/>
      </c>
      <c r="DJ102" s="2" t="str">
        <f t="shared" si="231"/>
        <v/>
      </c>
      <c r="DK102" s="2" t="str">
        <f t="shared" si="232"/>
        <v/>
      </c>
      <c r="DL102" s="16" t="str">
        <f t="shared" si="233"/>
        <v/>
      </c>
      <c r="DM102" s="16" t="str">
        <f t="shared" si="234"/>
        <v/>
      </c>
      <c r="DN102" s="16" t="str">
        <f t="shared" si="235"/>
        <v/>
      </c>
      <c r="DO102" s="72" t="str">
        <f t="shared" si="236"/>
        <v/>
      </c>
      <c r="DP102" s="16" t="str">
        <f t="shared" si="237"/>
        <v/>
      </c>
      <c r="DQ102" s="16" t="str">
        <f t="shared" si="238"/>
        <v/>
      </c>
      <c r="DR102" s="2" t="str">
        <f t="shared" si="239"/>
        <v/>
      </c>
      <c r="DS102" s="2" t="str">
        <f t="shared" si="240"/>
        <v/>
      </c>
      <c r="DT102" s="2" t="str">
        <f t="shared" si="241"/>
        <v/>
      </c>
      <c r="DU102" s="2" t="str">
        <f t="shared" si="242"/>
        <v/>
      </c>
      <c r="DV102" s="15"/>
      <c r="DW102" s="18"/>
      <c r="DX102" s="17"/>
      <c r="DY102" s="47" t="str">
        <f t="shared" si="137"/>
        <v/>
      </c>
      <c r="DZ102" s="47" t="str">
        <f t="shared" si="137"/>
        <v/>
      </c>
      <c r="EA102" s="47" t="str">
        <f t="shared" si="137"/>
        <v/>
      </c>
      <c r="EB102" s="47" t="str">
        <f t="shared" si="137"/>
        <v/>
      </c>
      <c r="EC102" s="49" t="str">
        <f t="shared" si="137"/>
        <v/>
      </c>
      <c r="ED102" s="49" t="str">
        <f t="shared" si="137"/>
        <v/>
      </c>
      <c r="EE102" s="47" t="str">
        <f t="shared" si="137"/>
        <v/>
      </c>
      <c r="EF102" s="47" t="str">
        <f t="shared" si="137"/>
        <v/>
      </c>
      <c r="EG102" s="47" t="str">
        <f t="shared" si="137"/>
        <v/>
      </c>
      <c r="EH102" s="6">
        <f t="shared" si="153"/>
        <v>0</v>
      </c>
      <c r="EI102" s="6">
        <f t="shared" si="154"/>
        <v>0</v>
      </c>
      <c r="EJ102" s="2" t="str">
        <f t="shared" si="155"/>
        <v/>
      </c>
      <c r="EK102" s="2" t="str">
        <f t="shared" si="156"/>
        <v/>
      </c>
      <c r="EL102" s="2" t="str">
        <f t="shared" si="259"/>
        <v/>
      </c>
      <c r="EM102" s="2" t="str">
        <f t="shared" si="157"/>
        <v/>
      </c>
      <c r="EN102" s="2" t="str">
        <f t="shared" si="158"/>
        <v/>
      </c>
      <c r="EO102" s="2">
        <f t="shared" si="159"/>
        <v>0</v>
      </c>
      <c r="EP102" s="2">
        <f t="shared" si="243"/>
        <v>0</v>
      </c>
      <c r="EQ102" s="2"/>
      <c r="ER102" s="2"/>
      <c r="ES102" s="2"/>
      <c r="ET102" s="2"/>
      <c r="EU102" s="2"/>
      <c r="EV102" s="2"/>
      <c r="EW102" s="2">
        <f t="shared" si="160"/>
        <v>0</v>
      </c>
      <c r="EX102" s="2">
        <f t="shared" si="161"/>
        <v>0</v>
      </c>
      <c r="EY102" s="2">
        <f t="shared" si="244"/>
        <v>0</v>
      </c>
      <c r="EZ102" s="2">
        <f t="shared" si="162"/>
        <v>0</v>
      </c>
      <c r="FA102" s="2">
        <f t="shared" si="163"/>
        <v>0</v>
      </c>
      <c r="FB102" s="59"/>
      <c r="FC102" s="2">
        <f t="shared" si="164"/>
        <v>0</v>
      </c>
      <c r="FD102" s="2">
        <f t="shared" si="245"/>
        <v>0</v>
      </c>
      <c r="FE102" s="3">
        <f t="shared" si="258"/>
        <v>0</v>
      </c>
      <c r="FF102" s="3">
        <f t="shared" si="246"/>
        <v>0</v>
      </c>
      <c r="FG102" s="3">
        <f t="shared" si="247"/>
        <v>0</v>
      </c>
      <c r="FH102" s="3">
        <f t="shared" si="165"/>
        <v>0</v>
      </c>
      <c r="FI102" s="67">
        <f t="shared" si="166"/>
        <v>0</v>
      </c>
      <c r="FJ102" s="3">
        <f t="shared" si="167"/>
        <v>0</v>
      </c>
      <c r="FK102" s="3">
        <f t="shared" si="168"/>
        <v>0</v>
      </c>
      <c r="FL102" s="3">
        <f t="shared" si="248"/>
        <v>0</v>
      </c>
      <c r="FM102" s="3">
        <f t="shared" si="249"/>
        <v>0</v>
      </c>
      <c r="FN102" s="3">
        <f t="shared" si="250"/>
        <v>0</v>
      </c>
      <c r="FO102" s="2">
        <f t="shared" si="169"/>
        <v>0</v>
      </c>
      <c r="FP102" s="2">
        <f t="shared" si="170"/>
        <v>0</v>
      </c>
      <c r="FQ102" s="2">
        <f t="shared" si="251"/>
        <v>0</v>
      </c>
      <c r="FR102" s="6" t="str">
        <f>IF(A102=1,1,IF(DW102="","",COUNTA($DW$31:DW102)+1))</f>
        <v/>
      </c>
      <c r="FS102" s="6" t="str">
        <f t="shared" si="171"/>
        <v/>
      </c>
      <c r="FT102" s="43">
        <f t="shared" si="252"/>
        <v>0</v>
      </c>
      <c r="FU102" s="23">
        <f t="shared" si="253"/>
        <v>0</v>
      </c>
      <c r="FV102" s="21">
        <f t="shared" si="254"/>
        <v>0</v>
      </c>
    </row>
    <row r="103" spans="1:178">
      <c r="A103" s="4" t="str">
        <f t="shared" si="172"/>
        <v/>
      </c>
      <c r="B103" s="33"/>
      <c r="C103" s="33"/>
      <c r="D103" s="33"/>
      <c r="E103" s="33"/>
      <c r="F103" s="33"/>
      <c r="G103" s="11" t="str">
        <f t="shared" si="139"/>
        <v/>
      </c>
      <c r="H103" s="3" t="str">
        <f t="shared" si="173"/>
        <v/>
      </c>
      <c r="I103" s="3" t="str">
        <f t="shared" si="140"/>
        <v/>
      </c>
      <c r="J103" s="3" t="str">
        <f t="shared" si="174"/>
        <v/>
      </c>
      <c r="K103" s="3" t="str">
        <f t="shared" si="141"/>
        <v/>
      </c>
      <c r="L103" s="2" t="str">
        <f t="shared" si="142"/>
        <v/>
      </c>
      <c r="M103" s="8" t="str">
        <f t="shared" si="175"/>
        <v/>
      </c>
      <c r="N103" s="8" t="str">
        <f t="shared" si="143"/>
        <v/>
      </c>
      <c r="O103" s="8" t="str">
        <f t="shared" si="176"/>
        <v/>
      </c>
      <c r="P103" s="8" t="str">
        <f t="shared" si="144"/>
        <v/>
      </c>
      <c r="Q103" s="2" t="str">
        <f t="shared" si="145"/>
        <v/>
      </c>
      <c r="R103" s="3" t="str">
        <f t="shared" si="146"/>
        <v/>
      </c>
      <c r="S103" s="3" t="str">
        <f t="shared" si="147"/>
        <v/>
      </c>
      <c r="T103" s="3" t="str">
        <f t="shared" si="177"/>
        <v/>
      </c>
      <c r="U103" s="8" t="str">
        <f t="shared" si="148"/>
        <v/>
      </c>
      <c r="V103" s="2" t="str">
        <f t="shared" si="149"/>
        <v/>
      </c>
      <c r="W103" s="2" t="str">
        <f t="shared" si="150"/>
        <v/>
      </c>
      <c r="X103" s="2" t="str">
        <f t="shared" si="255"/>
        <v/>
      </c>
      <c r="Y103" s="2" t="str">
        <f t="shared" si="151"/>
        <v/>
      </c>
      <c r="Z103" s="46" t="str">
        <f t="shared" si="178"/>
        <v/>
      </c>
      <c r="AA103" s="46" t="str">
        <f t="shared" si="179"/>
        <v/>
      </c>
      <c r="AB103" s="47"/>
      <c r="AC103" s="46" t="str">
        <f t="shared" si="180"/>
        <v/>
      </c>
      <c r="AD103" s="47" t="str">
        <f t="shared" ref="AD103:AD151" si="260">IF(A103="","",$AD$30)</f>
        <v/>
      </c>
      <c r="AE103" s="48" t="str">
        <f t="shared" si="181"/>
        <v/>
      </c>
      <c r="AF103" s="49" t="str">
        <f t="shared" si="136"/>
        <v/>
      </c>
      <c r="AG103" s="49" t="str">
        <f t="shared" si="136"/>
        <v/>
      </c>
      <c r="AH103" s="49" t="str">
        <f t="shared" si="136"/>
        <v/>
      </c>
      <c r="AI103" s="47" t="str">
        <f t="shared" si="136"/>
        <v/>
      </c>
      <c r="AJ103" s="47" t="str">
        <f t="shared" si="136"/>
        <v/>
      </c>
      <c r="AK103" s="46" t="str">
        <f t="shared" si="136"/>
        <v/>
      </c>
      <c r="AL103" s="47"/>
      <c r="AM103" s="53" t="str">
        <f t="shared" si="182"/>
        <v/>
      </c>
      <c r="AN103" s="50" t="str">
        <f t="shared" si="183"/>
        <v/>
      </c>
      <c r="AO103" s="53" t="s">
        <v>84</v>
      </c>
      <c r="AP103" s="52" t="str">
        <f t="shared" si="184"/>
        <v/>
      </c>
      <c r="AQ103" s="52" t="str">
        <f t="shared" si="185"/>
        <v/>
      </c>
      <c r="AR103" s="47">
        <f t="shared" si="186"/>
        <v>0</v>
      </c>
      <c r="AS103" s="53" t="str">
        <f t="shared" si="187"/>
        <v/>
      </c>
      <c r="AT103" s="52" t="str">
        <f t="shared" si="188"/>
        <v/>
      </c>
      <c r="AU103" s="9" t="str">
        <f t="shared" si="189"/>
        <v/>
      </c>
      <c r="AV103" s="9" t="str">
        <f t="shared" si="190"/>
        <v/>
      </c>
      <c r="AW103" s="12" t="str">
        <f t="shared" si="191"/>
        <v/>
      </c>
      <c r="AX103" s="9" t="str">
        <f t="shared" si="192"/>
        <v/>
      </c>
      <c r="AY103" s="12" t="str">
        <f t="shared" si="193"/>
        <v/>
      </c>
      <c r="AZ103" s="10" t="str">
        <f t="shared" si="194"/>
        <v/>
      </c>
      <c r="BA103" s="10" t="str">
        <f t="shared" si="195"/>
        <v/>
      </c>
      <c r="BB103" s="10" t="str">
        <f t="shared" si="196"/>
        <v/>
      </c>
      <c r="BC103" s="10" t="str">
        <f t="shared" si="197"/>
        <v/>
      </c>
      <c r="BD103" s="10" t="str">
        <f t="shared" si="198"/>
        <v/>
      </c>
      <c r="BE103" s="12" t="str">
        <f t="shared" si="199"/>
        <v/>
      </c>
      <c r="BF103" s="9" t="str">
        <f t="shared" si="200"/>
        <v/>
      </c>
      <c r="BG103" s="9" t="str">
        <f t="shared" si="201"/>
        <v/>
      </c>
      <c r="BH103" s="7" t="str">
        <f t="shared" si="202"/>
        <v/>
      </c>
      <c r="BI103" s="7" t="str">
        <f t="shared" si="203"/>
        <v/>
      </c>
      <c r="BJ103" s="12" t="str">
        <f t="shared" si="204"/>
        <v/>
      </c>
      <c r="BK103" s="80" t="str">
        <f t="shared" si="205"/>
        <v/>
      </c>
      <c r="BL103" s="7" t="str">
        <f t="shared" si="206"/>
        <v/>
      </c>
      <c r="BM103" s="7" t="str">
        <f t="shared" si="256"/>
        <v/>
      </c>
      <c r="BN103" s="12" t="str">
        <f t="shared" si="207"/>
        <v/>
      </c>
      <c r="BO103" s="9" t="str">
        <f t="shared" si="208"/>
        <v/>
      </c>
      <c r="BP103" s="2" t="str">
        <f t="shared" si="209"/>
        <v/>
      </c>
      <c r="BQ103" s="2" t="str">
        <f t="shared" si="210"/>
        <v/>
      </c>
      <c r="BR103" s="20" t="str">
        <f t="shared" si="152"/>
        <v/>
      </c>
      <c r="BS103" s="20" t="str">
        <f t="shared" si="152"/>
        <v/>
      </c>
      <c r="BT103" s="20" t="str">
        <f t="shared" si="152"/>
        <v/>
      </c>
      <c r="BU103" s="86" t="str">
        <f t="shared" si="211"/>
        <v/>
      </c>
      <c r="BV103" s="86" t="str">
        <f t="shared" si="212"/>
        <v/>
      </c>
      <c r="BW103" s="20" t="str">
        <f t="shared" si="152"/>
        <v/>
      </c>
      <c r="BX103" s="86" t="str">
        <f t="shared" si="138"/>
        <v/>
      </c>
      <c r="BY103" s="86" t="str">
        <f t="shared" si="138"/>
        <v/>
      </c>
      <c r="BZ103" s="86" t="str">
        <f t="shared" si="138"/>
        <v/>
      </c>
      <c r="CA103" s="86" t="str">
        <f t="shared" si="138"/>
        <v/>
      </c>
      <c r="CB103" s="86" t="str">
        <f t="shared" si="138"/>
        <v/>
      </c>
      <c r="CC103" s="86" t="str">
        <f t="shared" si="138"/>
        <v/>
      </c>
      <c r="CD103" s="86" t="str">
        <f t="shared" si="138"/>
        <v/>
      </c>
      <c r="CE103" s="20" t="str">
        <f t="shared" si="257"/>
        <v/>
      </c>
      <c r="CF103" s="14" t="str">
        <f t="shared" si="213"/>
        <v/>
      </c>
      <c r="CG103" s="14" t="str">
        <f t="shared" si="214"/>
        <v/>
      </c>
      <c r="CH103" s="8">
        <f t="shared" si="215"/>
        <v>0</v>
      </c>
      <c r="CI103" s="9" t="str">
        <f t="shared" si="216"/>
        <v/>
      </c>
      <c r="CJ103" s="9" t="str">
        <f t="shared" si="217"/>
        <v/>
      </c>
      <c r="CK103" s="9" t="str">
        <f t="shared" si="218"/>
        <v/>
      </c>
      <c r="CL103" s="9" t="str">
        <f t="shared" si="219"/>
        <v/>
      </c>
      <c r="CM103" s="9" t="str">
        <f t="shared" si="220"/>
        <v/>
      </c>
      <c r="CN103" s="9" t="str">
        <f t="shared" si="221"/>
        <v/>
      </c>
      <c r="CO103" s="9" t="str">
        <f t="shared" si="222"/>
        <v/>
      </c>
      <c r="CP103" s="9" t="str">
        <f t="shared" si="222"/>
        <v/>
      </c>
      <c r="CQ103" s="9" t="str">
        <f t="shared" si="222"/>
        <v/>
      </c>
      <c r="CR103" s="9" t="str">
        <f t="shared" si="222"/>
        <v/>
      </c>
      <c r="CS103" s="9" t="str">
        <f t="shared" si="222"/>
        <v/>
      </c>
      <c r="CT103" s="9" t="str">
        <f t="shared" si="222"/>
        <v/>
      </c>
      <c r="CU103" s="9" t="str">
        <f t="shared" si="222"/>
        <v/>
      </c>
      <c r="CV103" s="9" t="str">
        <f t="shared" si="223"/>
        <v/>
      </c>
      <c r="CW103" s="9" t="str">
        <f t="shared" si="224"/>
        <v/>
      </c>
      <c r="CX103" s="9" t="str">
        <f t="shared" si="224"/>
        <v/>
      </c>
      <c r="CY103" s="9" t="str">
        <f t="shared" si="224"/>
        <v/>
      </c>
      <c r="CZ103" s="9" t="str">
        <f t="shared" si="224"/>
        <v/>
      </c>
      <c r="DA103" s="9" t="str">
        <f t="shared" si="224"/>
        <v/>
      </c>
      <c r="DB103" s="9" t="str">
        <f t="shared" si="224"/>
        <v/>
      </c>
      <c r="DC103" s="9" t="str">
        <f t="shared" si="224"/>
        <v/>
      </c>
      <c r="DD103" s="2" t="str">
        <f t="shared" si="225"/>
        <v/>
      </c>
      <c r="DE103" s="2" t="str">
        <f t="shared" si="226"/>
        <v/>
      </c>
      <c r="DF103" s="2" t="str">
        <f t="shared" si="227"/>
        <v/>
      </c>
      <c r="DG103" s="2" t="str">
        <f t="shared" si="228"/>
        <v/>
      </c>
      <c r="DH103" s="2" t="str">
        <f t="shared" si="229"/>
        <v/>
      </c>
      <c r="DI103" s="2" t="str">
        <f t="shared" si="230"/>
        <v/>
      </c>
      <c r="DJ103" s="2" t="str">
        <f t="shared" si="231"/>
        <v/>
      </c>
      <c r="DK103" s="2" t="str">
        <f t="shared" si="232"/>
        <v/>
      </c>
      <c r="DL103" s="16" t="str">
        <f t="shared" si="233"/>
        <v/>
      </c>
      <c r="DM103" s="16" t="str">
        <f t="shared" si="234"/>
        <v/>
      </c>
      <c r="DN103" s="16" t="str">
        <f t="shared" si="235"/>
        <v/>
      </c>
      <c r="DO103" s="72" t="str">
        <f t="shared" si="236"/>
        <v/>
      </c>
      <c r="DP103" s="16" t="str">
        <f t="shared" si="237"/>
        <v/>
      </c>
      <c r="DQ103" s="16" t="str">
        <f t="shared" si="238"/>
        <v/>
      </c>
      <c r="DR103" s="2" t="str">
        <f t="shared" si="239"/>
        <v/>
      </c>
      <c r="DS103" s="2" t="str">
        <f t="shared" si="240"/>
        <v/>
      </c>
      <c r="DT103" s="2" t="str">
        <f t="shared" si="241"/>
        <v/>
      </c>
      <c r="DU103" s="2" t="str">
        <f t="shared" si="242"/>
        <v/>
      </c>
      <c r="DV103" s="15"/>
      <c r="DW103" s="17"/>
      <c r="DX103" s="17"/>
      <c r="DY103" s="47" t="str">
        <f t="shared" si="137"/>
        <v/>
      </c>
      <c r="DZ103" s="47" t="str">
        <f t="shared" si="137"/>
        <v/>
      </c>
      <c r="EA103" s="47" t="str">
        <f t="shared" si="137"/>
        <v/>
      </c>
      <c r="EB103" s="47" t="str">
        <f t="shared" si="137"/>
        <v/>
      </c>
      <c r="EC103" s="49" t="str">
        <f t="shared" si="137"/>
        <v/>
      </c>
      <c r="ED103" s="49" t="str">
        <f t="shared" si="137"/>
        <v/>
      </c>
      <c r="EE103" s="47" t="str">
        <f t="shared" si="137"/>
        <v/>
      </c>
      <c r="EF103" s="47" t="str">
        <f t="shared" si="137"/>
        <v/>
      </c>
      <c r="EG103" s="47" t="str">
        <f t="shared" si="137"/>
        <v/>
      </c>
      <c r="EH103" s="6">
        <f t="shared" si="153"/>
        <v>0</v>
      </c>
      <c r="EI103" s="6">
        <f t="shared" si="154"/>
        <v>0</v>
      </c>
      <c r="EJ103" s="2" t="str">
        <f t="shared" si="155"/>
        <v/>
      </c>
      <c r="EK103" s="2" t="str">
        <f t="shared" si="156"/>
        <v/>
      </c>
      <c r="EL103" s="2" t="str">
        <f t="shared" si="259"/>
        <v/>
      </c>
      <c r="EM103" s="2" t="str">
        <f t="shared" si="157"/>
        <v/>
      </c>
      <c r="EN103" s="2" t="str">
        <f t="shared" si="158"/>
        <v/>
      </c>
      <c r="EO103" s="2">
        <f t="shared" si="159"/>
        <v>0</v>
      </c>
      <c r="EP103" s="2">
        <f t="shared" si="243"/>
        <v>0</v>
      </c>
      <c r="EQ103" s="2"/>
      <c r="ER103" s="2"/>
      <c r="ES103" s="2"/>
      <c r="ET103" s="2"/>
      <c r="EU103" s="2"/>
      <c r="EV103" s="2"/>
      <c r="EW103" s="2">
        <f t="shared" si="160"/>
        <v>0</v>
      </c>
      <c r="EX103" s="2">
        <f t="shared" si="161"/>
        <v>0</v>
      </c>
      <c r="EY103" s="2">
        <f t="shared" si="244"/>
        <v>0</v>
      </c>
      <c r="EZ103" s="2">
        <f t="shared" si="162"/>
        <v>0</v>
      </c>
      <c r="FA103" s="2">
        <f t="shared" si="163"/>
        <v>0</v>
      </c>
      <c r="FB103" s="59"/>
      <c r="FC103" s="2">
        <f t="shared" si="164"/>
        <v>0</v>
      </c>
      <c r="FD103" s="2">
        <f t="shared" si="245"/>
        <v>0</v>
      </c>
      <c r="FE103" s="3">
        <f t="shared" si="258"/>
        <v>0</v>
      </c>
      <c r="FF103" s="3">
        <f t="shared" si="246"/>
        <v>0</v>
      </c>
      <c r="FG103" s="3">
        <f t="shared" si="247"/>
        <v>0</v>
      </c>
      <c r="FH103" s="3">
        <f t="shared" si="165"/>
        <v>0</v>
      </c>
      <c r="FI103" s="67">
        <f t="shared" si="166"/>
        <v>0</v>
      </c>
      <c r="FJ103" s="3">
        <f t="shared" si="167"/>
        <v>0</v>
      </c>
      <c r="FK103" s="3">
        <f t="shared" si="168"/>
        <v>0</v>
      </c>
      <c r="FL103" s="3">
        <f t="shared" si="248"/>
        <v>0</v>
      </c>
      <c r="FM103" s="3">
        <f t="shared" si="249"/>
        <v>0</v>
      </c>
      <c r="FN103" s="3">
        <f t="shared" si="250"/>
        <v>0</v>
      </c>
      <c r="FO103" s="2">
        <f t="shared" si="169"/>
        <v>0</v>
      </c>
      <c r="FP103" s="2">
        <f t="shared" si="170"/>
        <v>0</v>
      </c>
      <c r="FQ103" s="2">
        <f t="shared" si="251"/>
        <v>0</v>
      </c>
      <c r="FR103" s="6" t="str">
        <f>IF(A103=1,1,IF(DW103="","",COUNTA($DW$31:DW103)+1))</f>
        <v/>
      </c>
      <c r="FS103" s="6" t="str">
        <f t="shared" si="171"/>
        <v/>
      </c>
      <c r="FT103" s="43">
        <f t="shared" si="252"/>
        <v>0</v>
      </c>
      <c r="FU103" s="23">
        <f t="shared" si="253"/>
        <v>0</v>
      </c>
      <c r="FV103" s="21">
        <f t="shared" si="254"/>
        <v>0</v>
      </c>
    </row>
    <row r="104" spans="1:178">
      <c r="A104" s="4" t="str">
        <f t="shared" si="172"/>
        <v/>
      </c>
      <c r="B104" s="33"/>
      <c r="C104" s="33"/>
      <c r="D104" s="33"/>
      <c r="E104" s="33"/>
      <c r="F104" s="33"/>
      <c r="G104" s="11" t="str">
        <f t="shared" si="139"/>
        <v/>
      </c>
      <c r="H104" s="3" t="str">
        <f t="shared" si="173"/>
        <v/>
      </c>
      <c r="I104" s="3" t="str">
        <f t="shared" si="140"/>
        <v/>
      </c>
      <c r="J104" s="3" t="str">
        <f t="shared" si="174"/>
        <v/>
      </c>
      <c r="K104" s="3" t="str">
        <f t="shared" si="141"/>
        <v/>
      </c>
      <c r="L104" s="2" t="str">
        <f t="shared" si="142"/>
        <v/>
      </c>
      <c r="M104" s="8" t="str">
        <f t="shared" si="175"/>
        <v/>
      </c>
      <c r="N104" s="8" t="str">
        <f t="shared" si="143"/>
        <v/>
      </c>
      <c r="O104" s="8" t="str">
        <f t="shared" si="176"/>
        <v/>
      </c>
      <c r="P104" s="8" t="str">
        <f t="shared" si="144"/>
        <v/>
      </c>
      <c r="Q104" s="2" t="str">
        <f t="shared" si="145"/>
        <v/>
      </c>
      <c r="R104" s="3" t="str">
        <f t="shared" si="146"/>
        <v/>
      </c>
      <c r="S104" s="3" t="str">
        <f t="shared" si="147"/>
        <v/>
      </c>
      <c r="T104" s="3" t="str">
        <f t="shared" si="177"/>
        <v/>
      </c>
      <c r="U104" s="8" t="str">
        <f t="shared" si="148"/>
        <v/>
      </c>
      <c r="V104" s="2" t="str">
        <f t="shared" si="149"/>
        <v/>
      </c>
      <c r="W104" s="2" t="str">
        <f t="shared" si="150"/>
        <v/>
      </c>
      <c r="X104" s="2" t="str">
        <f t="shared" si="255"/>
        <v/>
      </c>
      <c r="Y104" s="2" t="str">
        <f t="shared" si="151"/>
        <v/>
      </c>
      <c r="Z104" s="46" t="str">
        <f t="shared" si="178"/>
        <v/>
      </c>
      <c r="AA104" s="46" t="str">
        <f t="shared" si="179"/>
        <v/>
      </c>
      <c r="AB104" s="47"/>
      <c r="AC104" s="46" t="str">
        <f t="shared" si="180"/>
        <v/>
      </c>
      <c r="AD104" s="47" t="str">
        <f t="shared" si="260"/>
        <v/>
      </c>
      <c r="AE104" s="48" t="str">
        <f t="shared" si="181"/>
        <v/>
      </c>
      <c r="AF104" s="49" t="str">
        <f t="shared" si="136"/>
        <v/>
      </c>
      <c r="AG104" s="49" t="str">
        <f t="shared" si="136"/>
        <v/>
      </c>
      <c r="AH104" s="49" t="str">
        <f t="shared" si="136"/>
        <v/>
      </c>
      <c r="AI104" s="47" t="str">
        <f t="shared" si="136"/>
        <v/>
      </c>
      <c r="AJ104" s="47" t="str">
        <f t="shared" si="136"/>
        <v/>
      </c>
      <c r="AK104" s="46" t="str">
        <f t="shared" si="136"/>
        <v/>
      </c>
      <c r="AL104" s="47"/>
      <c r="AM104" s="53" t="str">
        <f t="shared" si="182"/>
        <v/>
      </c>
      <c r="AN104" s="50" t="str">
        <f t="shared" si="183"/>
        <v/>
      </c>
      <c r="AO104" s="53" t="s">
        <v>84</v>
      </c>
      <c r="AP104" s="52" t="str">
        <f t="shared" si="184"/>
        <v/>
      </c>
      <c r="AQ104" s="52" t="str">
        <f t="shared" si="185"/>
        <v/>
      </c>
      <c r="AR104" s="47">
        <f t="shared" si="186"/>
        <v>0</v>
      </c>
      <c r="AS104" s="53" t="str">
        <f t="shared" si="187"/>
        <v/>
      </c>
      <c r="AT104" s="52" t="str">
        <f t="shared" si="188"/>
        <v/>
      </c>
      <c r="AU104" s="9" t="str">
        <f t="shared" si="189"/>
        <v/>
      </c>
      <c r="AV104" s="9" t="str">
        <f t="shared" si="190"/>
        <v/>
      </c>
      <c r="AW104" s="12" t="str">
        <f t="shared" si="191"/>
        <v/>
      </c>
      <c r="AX104" s="9" t="str">
        <f t="shared" si="192"/>
        <v/>
      </c>
      <c r="AY104" s="12" t="str">
        <f t="shared" si="193"/>
        <v/>
      </c>
      <c r="AZ104" s="10" t="str">
        <f t="shared" si="194"/>
        <v/>
      </c>
      <c r="BA104" s="10" t="str">
        <f t="shared" si="195"/>
        <v/>
      </c>
      <c r="BB104" s="10" t="str">
        <f t="shared" si="196"/>
        <v/>
      </c>
      <c r="BC104" s="10" t="str">
        <f t="shared" si="197"/>
        <v/>
      </c>
      <c r="BD104" s="10" t="str">
        <f t="shared" si="198"/>
        <v/>
      </c>
      <c r="BE104" s="12" t="str">
        <f t="shared" si="199"/>
        <v/>
      </c>
      <c r="BF104" s="9" t="str">
        <f t="shared" si="200"/>
        <v/>
      </c>
      <c r="BG104" s="9" t="str">
        <f t="shared" si="201"/>
        <v/>
      </c>
      <c r="BH104" s="7" t="str">
        <f t="shared" si="202"/>
        <v/>
      </c>
      <c r="BI104" s="7" t="str">
        <f t="shared" si="203"/>
        <v/>
      </c>
      <c r="BJ104" s="12" t="str">
        <f t="shared" si="204"/>
        <v/>
      </c>
      <c r="BK104" s="80" t="str">
        <f t="shared" si="205"/>
        <v/>
      </c>
      <c r="BL104" s="7" t="str">
        <f t="shared" si="206"/>
        <v/>
      </c>
      <c r="BM104" s="7" t="str">
        <f t="shared" si="256"/>
        <v/>
      </c>
      <c r="BN104" s="12" t="str">
        <f t="shared" si="207"/>
        <v/>
      </c>
      <c r="BO104" s="9" t="str">
        <f t="shared" si="208"/>
        <v/>
      </c>
      <c r="BP104" s="2" t="str">
        <f t="shared" si="209"/>
        <v/>
      </c>
      <c r="BQ104" s="2" t="str">
        <f t="shared" si="210"/>
        <v/>
      </c>
      <c r="BR104" s="20" t="str">
        <f t="shared" si="152"/>
        <v/>
      </c>
      <c r="BS104" s="20" t="str">
        <f t="shared" si="152"/>
        <v/>
      </c>
      <c r="BT104" s="20" t="str">
        <f t="shared" si="152"/>
        <v/>
      </c>
      <c r="BU104" s="86" t="str">
        <f t="shared" si="211"/>
        <v/>
      </c>
      <c r="BV104" s="86" t="str">
        <f t="shared" si="212"/>
        <v/>
      </c>
      <c r="BW104" s="20" t="str">
        <f t="shared" si="152"/>
        <v/>
      </c>
      <c r="BX104" s="86" t="str">
        <f t="shared" si="138"/>
        <v/>
      </c>
      <c r="BY104" s="86" t="str">
        <f t="shared" si="138"/>
        <v/>
      </c>
      <c r="BZ104" s="86" t="str">
        <f t="shared" si="138"/>
        <v/>
      </c>
      <c r="CA104" s="86" t="str">
        <f t="shared" si="138"/>
        <v/>
      </c>
      <c r="CB104" s="86" t="str">
        <f t="shared" si="138"/>
        <v/>
      </c>
      <c r="CC104" s="86" t="str">
        <f t="shared" si="138"/>
        <v/>
      </c>
      <c r="CD104" s="86" t="str">
        <f t="shared" si="138"/>
        <v/>
      </c>
      <c r="CE104" s="20" t="str">
        <f t="shared" si="257"/>
        <v/>
      </c>
      <c r="CF104" s="14" t="str">
        <f t="shared" si="213"/>
        <v/>
      </c>
      <c r="CG104" s="14" t="str">
        <f t="shared" si="214"/>
        <v/>
      </c>
      <c r="CH104" s="8">
        <f t="shared" si="215"/>
        <v>0</v>
      </c>
      <c r="CI104" s="9" t="str">
        <f t="shared" si="216"/>
        <v/>
      </c>
      <c r="CJ104" s="9" t="str">
        <f t="shared" si="217"/>
        <v/>
      </c>
      <c r="CK104" s="9" t="str">
        <f t="shared" si="218"/>
        <v/>
      </c>
      <c r="CL104" s="9" t="str">
        <f t="shared" si="219"/>
        <v/>
      </c>
      <c r="CM104" s="9" t="str">
        <f t="shared" si="220"/>
        <v/>
      </c>
      <c r="CN104" s="9" t="str">
        <f t="shared" si="221"/>
        <v/>
      </c>
      <c r="CO104" s="9" t="str">
        <f t="shared" si="222"/>
        <v/>
      </c>
      <c r="CP104" s="9" t="str">
        <f t="shared" si="222"/>
        <v/>
      </c>
      <c r="CQ104" s="9" t="str">
        <f t="shared" si="222"/>
        <v/>
      </c>
      <c r="CR104" s="9" t="str">
        <f t="shared" si="222"/>
        <v/>
      </c>
      <c r="CS104" s="9" t="str">
        <f t="shared" si="222"/>
        <v/>
      </c>
      <c r="CT104" s="9" t="str">
        <f t="shared" si="222"/>
        <v/>
      </c>
      <c r="CU104" s="9" t="str">
        <f t="shared" si="222"/>
        <v/>
      </c>
      <c r="CV104" s="9" t="str">
        <f t="shared" si="223"/>
        <v/>
      </c>
      <c r="CW104" s="9" t="str">
        <f t="shared" si="224"/>
        <v/>
      </c>
      <c r="CX104" s="9" t="str">
        <f t="shared" si="224"/>
        <v/>
      </c>
      <c r="CY104" s="9" t="str">
        <f t="shared" si="224"/>
        <v/>
      </c>
      <c r="CZ104" s="9" t="str">
        <f t="shared" si="224"/>
        <v/>
      </c>
      <c r="DA104" s="9" t="str">
        <f t="shared" si="224"/>
        <v/>
      </c>
      <c r="DB104" s="9" t="str">
        <f t="shared" si="224"/>
        <v/>
      </c>
      <c r="DC104" s="9" t="str">
        <f t="shared" si="224"/>
        <v/>
      </c>
      <c r="DD104" s="2" t="str">
        <f t="shared" si="225"/>
        <v/>
      </c>
      <c r="DE104" s="2" t="str">
        <f t="shared" si="226"/>
        <v/>
      </c>
      <c r="DF104" s="2" t="str">
        <f t="shared" si="227"/>
        <v/>
      </c>
      <c r="DG104" s="2" t="str">
        <f t="shared" si="228"/>
        <v/>
      </c>
      <c r="DH104" s="2" t="str">
        <f t="shared" si="229"/>
        <v/>
      </c>
      <c r="DI104" s="2" t="str">
        <f t="shared" si="230"/>
        <v/>
      </c>
      <c r="DJ104" s="2" t="str">
        <f t="shared" si="231"/>
        <v/>
      </c>
      <c r="DK104" s="2" t="str">
        <f t="shared" si="232"/>
        <v/>
      </c>
      <c r="DL104" s="16" t="str">
        <f t="shared" si="233"/>
        <v/>
      </c>
      <c r="DM104" s="16" t="str">
        <f t="shared" si="234"/>
        <v/>
      </c>
      <c r="DN104" s="16" t="str">
        <f t="shared" si="235"/>
        <v/>
      </c>
      <c r="DO104" s="72" t="str">
        <f t="shared" si="236"/>
        <v/>
      </c>
      <c r="DP104" s="16" t="str">
        <f t="shared" si="237"/>
        <v/>
      </c>
      <c r="DQ104" s="16" t="str">
        <f t="shared" si="238"/>
        <v/>
      </c>
      <c r="DR104" s="2" t="str">
        <f t="shared" si="239"/>
        <v/>
      </c>
      <c r="DS104" s="2" t="str">
        <f t="shared" si="240"/>
        <v/>
      </c>
      <c r="DT104" s="2" t="str">
        <f t="shared" si="241"/>
        <v/>
      </c>
      <c r="DU104" s="2" t="str">
        <f t="shared" si="242"/>
        <v/>
      </c>
      <c r="DV104" s="15"/>
      <c r="DW104" s="17"/>
      <c r="DX104" s="17"/>
      <c r="DY104" s="47" t="str">
        <f t="shared" si="137"/>
        <v/>
      </c>
      <c r="DZ104" s="47" t="str">
        <f t="shared" si="137"/>
        <v/>
      </c>
      <c r="EA104" s="47" t="str">
        <f t="shared" si="137"/>
        <v/>
      </c>
      <c r="EB104" s="47" t="str">
        <f t="shared" si="137"/>
        <v/>
      </c>
      <c r="EC104" s="49" t="str">
        <f t="shared" si="137"/>
        <v/>
      </c>
      <c r="ED104" s="49" t="str">
        <f t="shared" si="137"/>
        <v/>
      </c>
      <c r="EE104" s="47" t="str">
        <f t="shared" si="137"/>
        <v/>
      </c>
      <c r="EF104" s="47" t="str">
        <f t="shared" si="137"/>
        <v/>
      </c>
      <c r="EG104" s="47" t="str">
        <f t="shared" si="137"/>
        <v/>
      </c>
      <c r="EH104" s="6">
        <f t="shared" si="153"/>
        <v>0</v>
      </c>
      <c r="EI104" s="6">
        <f t="shared" si="154"/>
        <v>0</v>
      </c>
      <c r="EJ104" s="2" t="str">
        <f t="shared" si="155"/>
        <v/>
      </c>
      <c r="EK104" s="2" t="str">
        <f t="shared" si="156"/>
        <v/>
      </c>
      <c r="EL104" s="2" t="str">
        <f t="shared" si="259"/>
        <v/>
      </c>
      <c r="EM104" s="2" t="str">
        <f t="shared" si="157"/>
        <v/>
      </c>
      <c r="EN104" s="2" t="str">
        <f t="shared" si="158"/>
        <v/>
      </c>
      <c r="EO104" s="2">
        <f t="shared" si="159"/>
        <v>0</v>
      </c>
      <c r="EP104" s="2">
        <f t="shared" si="243"/>
        <v>0</v>
      </c>
      <c r="EQ104" s="2"/>
      <c r="ER104" s="2"/>
      <c r="ES104" s="2"/>
      <c r="ET104" s="2"/>
      <c r="EU104" s="2"/>
      <c r="EV104" s="2"/>
      <c r="EW104" s="2">
        <f t="shared" si="160"/>
        <v>0</v>
      </c>
      <c r="EX104" s="2">
        <f t="shared" si="161"/>
        <v>0</v>
      </c>
      <c r="EY104" s="2">
        <f t="shared" si="244"/>
        <v>0</v>
      </c>
      <c r="EZ104" s="2">
        <f t="shared" si="162"/>
        <v>0</v>
      </c>
      <c r="FA104" s="2">
        <f t="shared" si="163"/>
        <v>0</v>
      </c>
      <c r="FB104" s="59"/>
      <c r="FC104" s="2">
        <f t="shared" si="164"/>
        <v>0</v>
      </c>
      <c r="FD104" s="2">
        <f t="shared" si="245"/>
        <v>0</v>
      </c>
      <c r="FE104" s="3">
        <f t="shared" si="258"/>
        <v>0</v>
      </c>
      <c r="FF104" s="3">
        <f t="shared" si="246"/>
        <v>0</v>
      </c>
      <c r="FG104" s="3">
        <f t="shared" si="247"/>
        <v>0</v>
      </c>
      <c r="FH104" s="3">
        <f t="shared" si="165"/>
        <v>0</v>
      </c>
      <c r="FI104" s="67">
        <f t="shared" si="166"/>
        <v>0</v>
      </c>
      <c r="FJ104" s="3">
        <f t="shared" si="167"/>
        <v>0</v>
      </c>
      <c r="FK104" s="3">
        <f t="shared" si="168"/>
        <v>0</v>
      </c>
      <c r="FL104" s="3">
        <f t="shared" si="248"/>
        <v>0</v>
      </c>
      <c r="FM104" s="3">
        <f t="shared" si="249"/>
        <v>0</v>
      </c>
      <c r="FN104" s="3">
        <f t="shared" si="250"/>
        <v>0</v>
      </c>
      <c r="FO104" s="2">
        <f t="shared" si="169"/>
        <v>0</v>
      </c>
      <c r="FP104" s="2">
        <f t="shared" si="170"/>
        <v>0</v>
      </c>
      <c r="FQ104" s="2">
        <f t="shared" si="251"/>
        <v>0</v>
      </c>
      <c r="FR104" s="6" t="str">
        <f>IF(A104=1,1,IF(DW104="","",COUNTA($DW$31:DW104)+1))</f>
        <v/>
      </c>
      <c r="FS104" s="6" t="str">
        <f t="shared" si="171"/>
        <v/>
      </c>
      <c r="FT104" s="43">
        <f t="shared" si="252"/>
        <v>0</v>
      </c>
      <c r="FU104" s="23">
        <f t="shared" si="253"/>
        <v>0</v>
      </c>
      <c r="FV104" s="21">
        <f t="shared" si="254"/>
        <v>0</v>
      </c>
    </row>
    <row r="105" spans="1:178">
      <c r="A105" s="4" t="str">
        <f t="shared" si="172"/>
        <v/>
      </c>
      <c r="B105" s="33"/>
      <c r="C105" s="33"/>
      <c r="D105" s="33"/>
      <c r="E105" s="33"/>
      <c r="F105" s="33"/>
      <c r="G105" s="11" t="str">
        <f t="shared" si="139"/>
        <v/>
      </c>
      <c r="H105" s="3" t="str">
        <f t="shared" si="173"/>
        <v/>
      </c>
      <c r="I105" s="3" t="str">
        <f t="shared" si="140"/>
        <v/>
      </c>
      <c r="J105" s="3" t="str">
        <f t="shared" si="174"/>
        <v/>
      </c>
      <c r="K105" s="3" t="str">
        <f t="shared" si="141"/>
        <v/>
      </c>
      <c r="L105" s="2" t="str">
        <f t="shared" si="142"/>
        <v/>
      </c>
      <c r="M105" s="8" t="str">
        <f t="shared" si="175"/>
        <v/>
      </c>
      <c r="N105" s="8" t="str">
        <f t="shared" si="143"/>
        <v/>
      </c>
      <c r="O105" s="8" t="str">
        <f t="shared" si="176"/>
        <v/>
      </c>
      <c r="P105" s="8" t="str">
        <f t="shared" si="144"/>
        <v/>
      </c>
      <c r="Q105" s="2" t="str">
        <f t="shared" si="145"/>
        <v/>
      </c>
      <c r="R105" s="3" t="str">
        <f t="shared" si="146"/>
        <v/>
      </c>
      <c r="S105" s="3" t="str">
        <f t="shared" si="147"/>
        <v/>
      </c>
      <c r="T105" s="3" t="str">
        <f t="shared" si="177"/>
        <v/>
      </c>
      <c r="U105" s="8" t="str">
        <f t="shared" si="148"/>
        <v/>
      </c>
      <c r="V105" s="2" t="str">
        <f t="shared" si="149"/>
        <v/>
      </c>
      <c r="W105" s="2" t="str">
        <f t="shared" si="150"/>
        <v/>
      </c>
      <c r="X105" s="2" t="str">
        <f t="shared" si="255"/>
        <v/>
      </c>
      <c r="Y105" s="2" t="str">
        <f t="shared" si="151"/>
        <v/>
      </c>
      <c r="Z105" s="46" t="str">
        <f t="shared" si="178"/>
        <v/>
      </c>
      <c r="AA105" s="46" t="str">
        <f t="shared" si="179"/>
        <v/>
      </c>
      <c r="AB105" s="47"/>
      <c r="AC105" s="46" t="str">
        <f t="shared" si="180"/>
        <v/>
      </c>
      <c r="AD105" s="47" t="str">
        <f t="shared" si="260"/>
        <v/>
      </c>
      <c r="AE105" s="48" t="str">
        <f t="shared" si="181"/>
        <v/>
      </c>
      <c r="AF105" s="49" t="str">
        <f t="shared" si="136"/>
        <v/>
      </c>
      <c r="AG105" s="49" t="str">
        <f t="shared" si="136"/>
        <v/>
      </c>
      <c r="AH105" s="49" t="str">
        <f t="shared" si="136"/>
        <v/>
      </c>
      <c r="AI105" s="47" t="str">
        <f t="shared" si="136"/>
        <v/>
      </c>
      <c r="AJ105" s="47" t="str">
        <f t="shared" si="136"/>
        <v/>
      </c>
      <c r="AK105" s="46" t="str">
        <f t="shared" si="136"/>
        <v/>
      </c>
      <c r="AL105" s="47"/>
      <c r="AM105" s="53" t="str">
        <f t="shared" si="182"/>
        <v/>
      </c>
      <c r="AN105" s="50" t="str">
        <f t="shared" si="183"/>
        <v/>
      </c>
      <c r="AO105" s="53" t="s">
        <v>84</v>
      </c>
      <c r="AP105" s="52" t="str">
        <f t="shared" si="184"/>
        <v/>
      </c>
      <c r="AQ105" s="52" t="str">
        <f t="shared" si="185"/>
        <v/>
      </c>
      <c r="AR105" s="47">
        <f t="shared" si="186"/>
        <v>0</v>
      </c>
      <c r="AS105" s="53" t="str">
        <f t="shared" si="187"/>
        <v/>
      </c>
      <c r="AT105" s="52" t="str">
        <f t="shared" si="188"/>
        <v/>
      </c>
      <c r="AU105" s="9" t="str">
        <f t="shared" si="189"/>
        <v/>
      </c>
      <c r="AV105" s="9" t="str">
        <f t="shared" si="190"/>
        <v/>
      </c>
      <c r="AW105" s="12" t="str">
        <f t="shared" si="191"/>
        <v/>
      </c>
      <c r="AX105" s="9" t="str">
        <f t="shared" si="192"/>
        <v/>
      </c>
      <c r="AY105" s="12" t="str">
        <f t="shared" si="193"/>
        <v/>
      </c>
      <c r="AZ105" s="10" t="str">
        <f t="shared" si="194"/>
        <v/>
      </c>
      <c r="BA105" s="10" t="str">
        <f t="shared" si="195"/>
        <v/>
      </c>
      <c r="BB105" s="10" t="str">
        <f t="shared" si="196"/>
        <v/>
      </c>
      <c r="BC105" s="10" t="str">
        <f t="shared" si="197"/>
        <v/>
      </c>
      <c r="BD105" s="10" t="str">
        <f t="shared" si="198"/>
        <v/>
      </c>
      <c r="BE105" s="12" t="str">
        <f t="shared" si="199"/>
        <v/>
      </c>
      <c r="BF105" s="9" t="str">
        <f t="shared" si="200"/>
        <v/>
      </c>
      <c r="BG105" s="9" t="str">
        <f t="shared" si="201"/>
        <v/>
      </c>
      <c r="BH105" s="7" t="str">
        <f t="shared" si="202"/>
        <v/>
      </c>
      <c r="BI105" s="7" t="str">
        <f t="shared" si="203"/>
        <v/>
      </c>
      <c r="BJ105" s="12" t="str">
        <f t="shared" si="204"/>
        <v/>
      </c>
      <c r="BK105" s="80" t="str">
        <f t="shared" si="205"/>
        <v/>
      </c>
      <c r="BL105" s="7" t="str">
        <f t="shared" si="206"/>
        <v/>
      </c>
      <c r="BM105" s="7" t="str">
        <f t="shared" si="256"/>
        <v/>
      </c>
      <c r="BN105" s="12" t="str">
        <f t="shared" si="207"/>
        <v/>
      </c>
      <c r="BO105" s="9" t="str">
        <f t="shared" si="208"/>
        <v/>
      </c>
      <c r="BP105" s="2" t="str">
        <f t="shared" si="209"/>
        <v/>
      </c>
      <c r="BQ105" s="2" t="str">
        <f t="shared" si="210"/>
        <v/>
      </c>
      <c r="BR105" s="20" t="str">
        <f t="shared" si="152"/>
        <v/>
      </c>
      <c r="BS105" s="20" t="str">
        <f t="shared" si="152"/>
        <v/>
      </c>
      <c r="BT105" s="20" t="str">
        <f t="shared" si="152"/>
        <v/>
      </c>
      <c r="BU105" s="86" t="str">
        <f t="shared" si="211"/>
        <v/>
      </c>
      <c r="BV105" s="86" t="str">
        <f t="shared" si="212"/>
        <v/>
      </c>
      <c r="BW105" s="20" t="str">
        <f t="shared" si="152"/>
        <v/>
      </c>
      <c r="BX105" s="86" t="str">
        <f t="shared" si="138"/>
        <v/>
      </c>
      <c r="BY105" s="86" t="str">
        <f t="shared" si="138"/>
        <v/>
      </c>
      <c r="BZ105" s="86" t="str">
        <f t="shared" si="138"/>
        <v/>
      </c>
      <c r="CA105" s="86" t="str">
        <f t="shared" si="138"/>
        <v/>
      </c>
      <c r="CB105" s="86" t="str">
        <f t="shared" si="138"/>
        <v/>
      </c>
      <c r="CC105" s="86" t="str">
        <f t="shared" si="138"/>
        <v/>
      </c>
      <c r="CD105" s="86" t="str">
        <f t="shared" si="138"/>
        <v/>
      </c>
      <c r="CE105" s="20" t="str">
        <f t="shared" si="257"/>
        <v/>
      </c>
      <c r="CF105" s="14" t="str">
        <f t="shared" si="213"/>
        <v/>
      </c>
      <c r="CG105" s="14" t="str">
        <f t="shared" si="214"/>
        <v/>
      </c>
      <c r="CH105" s="8">
        <f t="shared" si="215"/>
        <v>0</v>
      </c>
      <c r="CI105" s="9" t="str">
        <f t="shared" si="216"/>
        <v/>
      </c>
      <c r="CJ105" s="9" t="str">
        <f t="shared" si="217"/>
        <v/>
      </c>
      <c r="CK105" s="9" t="str">
        <f t="shared" si="218"/>
        <v/>
      </c>
      <c r="CL105" s="9" t="str">
        <f t="shared" si="219"/>
        <v/>
      </c>
      <c r="CM105" s="9" t="str">
        <f t="shared" si="220"/>
        <v/>
      </c>
      <c r="CN105" s="9" t="str">
        <f t="shared" si="221"/>
        <v/>
      </c>
      <c r="CO105" s="9" t="str">
        <f t="shared" si="222"/>
        <v/>
      </c>
      <c r="CP105" s="9" t="str">
        <f t="shared" si="222"/>
        <v/>
      </c>
      <c r="CQ105" s="9" t="str">
        <f t="shared" si="222"/>
        <v/>
      </c>
      <c r="CR105" s="9" t="str">
        <f t="shared" si="222"/>
        <v/>
      </c>
      <c r="CS105" s="9" t="str">
        <f t="shared" si="222"/>
        <v/>
      </c>
      <c r="CT105" s="9" t="str">
        <f t="shared" si="222"/>
        <v/>
      </c>
      <c r="CU105" s="9" t="str">
        <f t="shared" si="222"/>
        <v/>
      </c>
      <c r="CV105" s="9" t="str">
        <f t="shared" si="223"/>
        <v/>
      </c>
      <c r="CW105" s="9" t="str">
        <f t="shared" si="224"/>
        <v/>
      </c>
      <c r="CX105" s="9" t="str">
        <f t="shared" si="224"/>
        <v/>
      </c>
      <c r="CY105" s="9" t="str">
        <f t="shared" si="224"/>
        <v/>
      </c>
      <c r="CZ105" s="9" t="str">
        <f t="shared" si="224"/>
        <v/>
      </c>
      <c r="DA105" s="9" t="str">
        <f t="shared" si="224"/>
        <v/>
      </c>
      <c r="DB105" s="9" t="str">
        <f t="shared" si="224"/>
        <v/>
      </c>
      <c r="DC105" s="9" t="str">
        <f t="shared" si="224"/>
        <v/>
      </c>
      <c r="DD105" s="2" t="str">
        <f t="shared" si="225"/>
        <v/>
      </c>
      <c r="DE105" s="2" t="str">
        <f t="shared" si="226"/>
        <v/>
      </c>
      <c r="DF105" s="2" t="str">
        <f t="shared" si="227"/>
        <v/>
      </c>
      <c r="DG105" s="2" t="str">
        <f t="shared" si="228"/>
        <v/>
      </c>
      <c r="DH105" s="2" t="str">
        <f t="shared" si="229"/>
        <v/>
      </c>
      <c r="DI105" s="2" t="str">
        <f t="shared" si="230"/>
        <v/>
      </c>
      <c r="DJ105" s="2" t="str">
        <f t="shared" si="231"/>
        <v/>
      </c>
      <c r="DK105" s="2" t="str">
        <f t="shared" si="232"/>
        <v/>
      </c>
      <c r="DL105" s="16" t="str">
        <f t="shared" si="233"/>
        <v/>
      </c>
      <c r="DM105" s="16" t="str">
        <f t="shared" si="234"/>
        <v/>
      </c>
      <c r="DN105" s="16" t="str">
        <f t="shared" si="235"/>
        <v/>
      </c>
      <c r="DO105" s="72" t="str">
        <f t="shared" si="236"/>
        <v/>
      </c>
      <c r="DP105" s="16" t="str">
        <f t="shared" si="237"/>
        <v/>
      </c>
      <c r="DQ105" s="16" t="str">
        <f t="shared" si="238"/>
        <v/>
      </c>
      <c r="DR105" s="2" t="str">
        <f t="shared" si="239"/>
        <v/>
      </c>
      <c r="DS105" s="2" t="str">
        <f t="shared" si="240"/>
        <v/>
      </c>
      <c r="DT105" s="2" t="str">
        <f t="shared" si="241"/>
        <v/>
      </c>
      <c r="DU105" s="2" t="str">
        <f t="shared" si="242"/>
        <v/>
      </c>
      <c r="DV105" s="15"/>
      <c r="DW105" s="18"/>
      <c r="DX105" s="17"/>
      <c r="DY105" s="47" t="str">
        <f t="shared" si="137"/>
        <v/>
      </c>
      <c r="DZ105" s="47" t="str">
        <f t="shared" si="137"/>
        <v/>
      </c>
      <c r="EA105" s="47" t="str">
        <f t="shared" si="137"/>
        <v/>
      </c>
      <c r="EB105" s="47" t="str">
        <f t="shared" si="137"/>
        <v/>
      </c>
      <c r="EC105" s="49" t="str">
        <f t="shared" si="137"/>
        <v/>
      </c>
      <c r="ED105" s="49" t="str">
        <f t="shared" si="137"/>
        <v/>
      </c>
      <c r="EE105" s="47" t="str">
        <f t="shared" si="137"/>
        <v/>
      </c>
      <c r="EF105" s="47" t="str">
        <f t="shared" si="137"/>
        <v/>
      </c>
      <c r="EG105" s="47" t="str">
        <f t="shared" si="137"/>
        <v/>
      </c>
      <c r="EH105" s="6">
        <f t="shared" si="153"/>
        <v>0</v>
      </c>
      <c r="EI105" s="6">
        <f t="shared" si="154"/>
        <v>0</v>
      </c>
      <c r="EJ105" s="2" t="str">
        <f t="shared" si="155"/>
        <v/>
      </c>
      <c r="EK105" s="2" t="str">
        <f t="shared" si="156"/>
        <v/>
      </c>
      <c r="EL105" s="2" t="str">
        <f t="shared" si="259"/>
        <v/>
      </c>
      <c r="EM105" s="2" t="str">
        <f t="shared" si="157"/>
        <v/>
      </c>
      <c r="EN105" s="2" t="str">
        <f t="shared" si="158"/>
        <v/>
      </c>
      <c r="EO105" s="2">
        <f t="shared" si="159"/>
        <v>0</v>
      </c>
      <c r="EP105" s="2">
        <f t="shared" si="243"/>
        <v>0</v>
      </c>
      <c r="EQ105" s="2"/>
      <c r="ER105" s="2"/>
      <c r="ES105" s="2"/>
      <c r="ET105" s="2"/>
      <c r="EU105" s="2"/>
      <c r="EV105" s="2"/>
      <c r="EW105" s="2">
        <f t="shared" si="160"/>
        <v>0</v>
      </c>
      <c r="EX105" s="2">
        <f t="shared" si="161"/>
        <v>0</v>
      </c>
      <c r="EY105" s="2">
        <f t="shared" si="244"/>
        <v>0</v>
      </c>
      <c r="EZ105" s="2">
        <f t="shared" si="162"/>
        <v>0</v>
      </c>
      <c r="FA105" s="2">
        <f t="shared" si="163"/>
        <v>0</v>
      </c>
      <c r="FB105" s="59"/>
      <c r="FC105" s="2">
        <f t="shared" si="164"/>
        <v>0</v>
      </c>
      <c r="FD105" s="2">
        <f t="shared" si="245"/>
        <v>0</v>
      </c>
      <c r="FE105" s="3">
        <f t="shared" si="258"/>
        <v>0</v>
      </c>
      <c r="FF105" s="3">
        <f t="shared" si="246"/>
        <v>0</v>
      </c>
      <c r="FG105" s="3">
        <f t="shared" si="247"/>
        <v>0</v>
      </c>
      <c r="FH105" s="3">
        <f t="shared" si="165"/>
        <v>0</v>
      </c>
      <c r="FI105" s="67">
        <f t="shared" si="166"/>
        <v>0</v>
      </c>
      <c r="FJ105" s="3">
        <f t="shared" si="167"/>
        <v>0</v>
      </c>
      <c r="FK105" s="3">
        <f t="shared" si="168"/>
        <v>0</v>
      </c>
      <c r="FL105" s="3">
        <f t="shared" si="248"/>
        <v>0</v>
      </c>
      <c r="FM105" s="3">
        <f t="shared" si="249"/>
        <v>0</v>
      </c>
      <c r="FN105" s="3">
        <f t="shared" si="250"/>
        <v>0</v>
      </c>
      <c r="FO105" s="2">
        <f t="shared" si="169"/>
        <v>0</v>
      </c>
      <c r="FP105" s="2">
        <f t="shared" si="170"/>
        <v>0</v>
      </c>
      <c r="FQ105" s="2">
        <f t="shared" si="251"/>
        <v>0</v>
      </c>
      <c r="FR105" s="6" t="str">
        <f>IF(A105=1,1,IF(DW105="","",COUNTA($DW$31:DW105)+1))</f>
        <v/>
      </c>
      <c r="FS105" s="6" t="str">
        <f t="shared" si="171"/>
        <v/>
      </c>
      <c r="FT105" s="43">
        <f t="shared" si="252"/>
        <v>0</v>
      </c>
      <c r="FU105" s="23">
        <f t="shared" si="253"/>
        <v>0</v>
      </c>
      <c r="FV105" s="21">
        <f t="shared" si="254"/>
        <v>0</v>
      </c>
    </row>
    <row r="106" spans="1:178">
      <c r="A106" s="4" t="str">
        <f t="shared" si="172"/>
        <v/>
      </c>
      <c r="B106" s="33"/>
      <c r="C106" s="33"/>
      <c r="D106" s="33"/>
      <c r="E106" s="33"/>
      <c r="F106" s="33"/>
      <c r="G106" s="11" t="str">
        <f t="shared" si="139"/>
        <v/>
      </c>
      <c r="H106" s="3" t="str">
        <f t="shared" si="173"/>
        <v/>
      </c>
      <c r="I106" s="3" t="str">
        <f t="shared" si="140"/>
        <v/>
      </c>
      <c r="J106" s="3" t="str">
        <f t="shared" si="174"/>
        <v/>
      </c>
      <c r="K106" s="3" t="str">
        <f t="shared" si="141"/>
        <v/>
      </c>
      <c r="L106" s="2" t="str">
        <f t="shared" si="142"/>
        <v/>
      </c>
      <c r="M106" s="8" t="str">
        <f t="shared" si="175"/>
        <v/>
      </c>
      <c r="N106" s="8" t="str">
        <f t="shared" si="143"/>
        <v/>
      </c>
      <c r="O106" s="8" t="str">
        <f t="shared" si="176"/>
        <v/>
      </c>
      <c r="P106" s="8" t="str">
        <f t="shared" si="144"/>
        <v/>
      </c>
      <c r="Q106" s="2" t="str">
        <f t="shared" si="145"/>
        <v/>
      </c>
      <c r="R106" s="3" t="str">
        <f t="shared" si="146"/>
        <v/>
      </c>
      <c r="S106" s="3" t="str">
        <f t="shared" si="147"/>
        <v/>
      </c>
      <c r="T106" s="3" t="str">
        <f t="shared" si="177"/>
        <v/>
      </c>
      <c r="U106" s="8" t="str">
        <f t="shared" si="148"/>
        <v/>
      </c>
      <c r="V106" s="2" t="str">
        <f t="shared" si="149"/>
        <v/>
      </c>
      <c r="W106" s="2" t="str">
        <f t="shared" si="150"/>
        <v/>
      </c>
      <c r="X106" s="2" t="str">
        <f t="shared" si="255"/>
        <v/>
      </c>
      <c r="Y106" s="2" t="str">
        <f t="shared" si="151"/>
        <v/>
      </c>
      <c r="Z106" s="46" t="str">
        <f t="shared" si="178"/>
        <v/>
      </c>
      <c r="AA106" s="46" t="str">
        <f t="shared" si="179"/>
        <v/>
      </c>
      <c r="AB106" s="47"/>
      <c r="AC106" s="46" t="str">
        <f t="shared" si="180"/>
        <v/>
      </c>
      <c r="AD106" s="47" t="str">
        <f t="shared" si="260"/>
        <v/>
      </c>
      <c r="AE106" s="48" t="str">
        <f t="shared" si="181"/>
        <v/>
      </c>
      <c r="AF106" s="49" t="str">
        <f t="shared" si="136"/>
        <v/>
      </c>
      <c r="AG106" s="49" t="str">
        <f t="shared" si="136"/>
        <v/>
      </c>
      <c r="AH106" s="49" t="str">
        <f t="shared" si="136"/>
        <v/>
      </c>
      <c r="AI106" s="47" t="str">
        <f t="shared" si="136"/>
        <v/>
      </c>
      <c r="AJ106" s="47" t="str">
        <f t="shared" si="136"/>
        <v/>
      </c>
      <c r="AK106" s="46" t="str">
        <f t="shared" si="136"/>
        <v/>
      </c>
      <c r="AL106" s="47"/>
      <c r="AM106" s="53" t="str">
        <f t="shared" si="182"/>
        <v/>
      </c>
      <c r="AN106" s="50" t="str">
        <f t="shared" si="183"/>
        <v/>
      </c>
      <c r="AO106" s="53" t="s">
        <v>84</v>
      </c>
      <c r="AP106" s="52" t="str">
        <f t="shared" si="184"/>
        <v/>
      </c>
      <c r="AQ106" s="52" t="str">
        <f t="shared" si="185"/>
        <v/>
      </c>
      <c r="AR106" s="47">
        <f t="shared" si="186"/>
        <v>0</v>
      </c>
      <c r="AS106" s="53" t="str">
        <f t="shared" si="187"/>
        <v/>
      </c>
      <c r="AT106" s="52" t="str">
        <f t="shared" si="188"/>
        <v/>
      </c>
      <c r="AU106" s="9" t="str">
        <f t="shared" si="189"/>
        <v/>
      </c>
      <c r="AV106" s="9" t="str">
        <f t="shared" si="190"/>
        <v/>
      </c>
      <c r="AW106" s="12" t="str">
        <f t="shared" si="191"/>
        <v/>
      </c>
      <c r="AX106" s="9" t="str">
        <f t="shared" si="192"/>
        <v/>
      </c>
      <c r="AY106" s="12" t="str">
        <f t="shared" si="193"/>
        <v/>
      </c>
      <c r="AZ106" s="10" t="str">
        <f t="shared" si="194"/>
        <v/>
      </c>
      <c r="BA106" s="10" t="str">
        <f t="shared" si="195"/>
        <v/>
      </c>
      <c r="BB106" s="10" t="str">
        <f t="shared" si="196"/>
        <v/>
      </c>
      <c r="BC106" s="10" t="str">
        <f t="shared" si="197"/>
        <v/>
      </c>
      <c r="BD106" s="10" t="str">
        <f t="shared" si="198"/>
        <v/>
      </c>
      <c r="BE106" s="12" t="str">
        <f t="shared" si="199"/>
        <v/>
      </c>
      <c r="BF106" s="9" t="str">
        <f t="shared" si="200"/>
        <v/>
      </c>
      <c r="BG106" s="9" t="str">
        <f t="shared" si="201"/>
        <v/>
      </c>
      <c r="BH106" s="7" t="str">
        <f t="shared" si="202"/>
        <v/>
      </c>
      <c r="BI106" s="7" t="str">
        <f t="shared" si="203"/>
        <v/>
      </c>
      <c r="BJ106" s="12" t="str">
        <f t="shared" si="204"/>
        <v/>
      </c>
      <c r="BK106" s="80" t="str">
        <f t="shared" si="205"/>
        <v/>
      </c>
      <c r="BL106" s="7" t="str">
        <f t="shared" si="206"/>
        <v/>
      </c>
      <c r="BM106" s="7" t="str">
        <f t="shared" si="256"/>
        <v/>
      </c>
      <c r="BN106" s="12" t="str">
        <f t="shared" si="207"/>
        <v/>
      </c>
      <c r="BO106" s="9" t="str">
        <f t="shared" si="208"/>
        <v/>
      </c>
      <c r="BP106" s="2" t="str">
        <f t="shared" si="209"/>
        <v/>
      </c>
      <c r="BQ106" s="2" t="str">
        <f t="shared" si="210"/>
        <v/>
      </c>
      <c r="BR106" s="20" t="str">
        <f t="shared" si="152"/>
        <v/>
      </c>
      <c r="BS106" s="20" t="str">
        <f t="shared" si="152"/>
        <v/>
      </c>
      <c r="BT106" s="20" t="str">
        <f t="shared" si="152"/>
        <v/>
      </c>
      <c r="BU106" s="86" t="str">
        <f t="shared" si="211"/>
        <v/>
      </c>
      <c r="BV106" s="86" t="str">
        <f t="shared" si="212"/>
        <v/>
      </c>
      <c r="BW106" s="20" t="str">
        <f t="shared" si="152"/>
        <v/>
      </c>
      <c r="BX106" s="86" t="str">
        <f t="shared" si="138"/>
        <v/>
      </c>
      <c r="BY106" s="86" t="str">
        <f t="shared" si="138"/>
        <v/>
      </c>
      <c r="BZ106" s="86" t="str">
        <f t="shared" si="138"/>
        <v/>
      </c>
      <c r="CA106" s="86" t="str">
        <f t="shared" si="138"/>
        <v/>
      </c>
      <c r="CB106" s="86" t="str">
        <f t="shared" si="138"/>
        <v/>
      </c>
      <c r="CC106" s="86" t="str">
        <f t="shared" si="138"/>
        <v/>
      </c>
      <c r="CD106" s="86" t="str">
        <f t="shared" si="138"/>
        <v/>
      </c>
      <c r="CE106" s="20" t="str">
        <f t="shared" si="257"/>
        <v/>
      </c>
      <c r="CF106" s="14" t="str">
        <f t="shared" si="213"/>
        <v/>
      </c>
      <c r="CG106" s="14" t="str">
        <f t="shared" si="214"/>
        <v/>
      </c>
      <c r="CH106" s="8">
        <f t="shared" si="215"/>
        <v>0</v>
      </c>
      <c r="CI106" s="9" t="str">
        <f t="shared" si="216"/>
        <v/>
      </c>
      <c r="CJ106" s="9" t="str">
        <f t="shared" si="217"/>
        <v/>
      </c>
      <c r="CK106" s="9" t="str">
        <f t="shared" si="218"/>
        <v/>
      </c>
      <c r="CL106" s="9" t="str">
        <f t="shared" si="219"/>
        <v/>
      </c>
      <c r="CM106" s="9" t="str">
        <f t="shared" si="220"/>
        <v/>
      </c>
      <c r="CN106" s="9" t="str">
        <f t="shared" si="221"/>
        <v/>
      </c>
      <c r="CO106" s="9" t="str">
        <f t="shared" si="222"/>
        <v/>
      </c>
      <c r="CP106" s="9" t="str">
        <f t="shared" si="222"/>
        <v/>
      </c>
      <c r="CQ106" s="9" t="str">
        <f t="shared" si="222"/>
        <v/>
      </c>
      <c r="CR106" s="9" t="str">
        <f t="shared" si="222"/>
        <v/>
      </c>
      <c r="CS106" s="9" t="str">
        <f t="shared" si="222"/>
        <v/>
      </c>
      <c r="CT106" s="9" t="str">
        <f t="shared" si="222"/>
        <v/>
      </c>
      <c r="CU106" s="9" t="str">
        <f t="shared" si="222"/>
        <v/>
      </c>
      <c r="CV106" s="9" t="str">
        <f t="shared" si="223"/>
        <v/>
      </c>
      <c r="CW106" s="9" t="str">
        <f t="shared" si="224"/>
        <v/>
      </c>
      <c r="CX106" s="9" t="str">
        <f t="shared" si="224"/>
        <v/>
      </c>
      <c r="CY106" s="9" t="str">
        <f t="shared" si="224"/>
        <v/>
      </c>
      <c r="CZ106" s="9" t="str">
        <f t="shared" si="224"/>
        <v/>
      </c>
      <c r="DA106" s="9" t="str">
        <f t="shared" si="224"/>
        <v/>
      </c>
      <c r="DB106" s="9" t="str">
        <f t="shared" si="224"/>
        <v/>
      </c>
      <c r="DC106" s="9" t="str">
        <f t="shared" si="224"/>
        <v/>
      </c>
      <c r="DD106" s="2" t="str">
        <f t="shared" si="225"/>
        <v/>
      </c>
      <c r="DE106" s="2" t="str">
        <f t="shared" si="226"/>
        <v/>
      </c>
      <c r="DF106" s="2" t="str">
        <f t="shared" si="227"/>
        <v/>
      </c>
      <c r="DG106" s="2" t="str">
        <f t="shared" si="228"/>
        <v/>
      </c>
      <c r="DH106" s="2" t="str">
        <f t="shared" si="229"/>
        <v/>
      </c>
      <c r="DI106" s="2" t="str">
        <f t="shared" si="230"/>
        <v/>
      </c>
      <c r="DJ106" s="2" t="str">
        <f t="shared" si="231"/>
        <v/>
      </c>
      <c r="DK106" s="2" t="str">
        <f t="shared" si="232"/>
        <v/>
      </c>
      <c r="DL106" s="16" t="str">
        <f t="shared" si="233"/>
        <v/>
      </c>
      <c r="DM106" s="16" t="str">
        <f t="shared" si="234"/>
        <v/>
      </c>
      <c r="DN106" s="16" t="str">
        <f t="shared" si="235"/>
        <v/>
      </c>
      <c r="DO106" s="72" t="str">
        <f t="shared" si="236"/>
        <v/>
      </c>
      <c r="DP106" s="16" t="str">
        <f t="shared" si="237"/>
        <v/>
      </c>
      <c r="DQ106" s="16" t="str">
        <f t="shared" si="238"/>
        <v/>
      </c>
      <c r="DR106" s="2" t="str">
        <f t="shared" si="239"/>
        <v/>
      </c>
      <c r="DS106" s="2" t="str">
        <f t="shared" si="240"/>
        <v/>
      </c>
      <c r="DT106" s="2" t="str">
        <f t="shared" si="241"/>
        <v/>
      </c>
      <c r="DU106" s="2" t="str">
        <f t="shared" si="242"/>
        <v/>
      </c>
      <c r="DV106" s="15"/>
      <c r="DW106" s="17"/>
      <c r="DX106" s="17"/>
      <c r="DY106" s="47" t="str">
        <f t="shared" si="137"/>
        <v/>
      </c>
      <c r="DZ106" s="47" t="str">
        <f t="shared" si="137"/>
        <v/>
      </c>
      <c r="EA106" s="47" t="str">
        <f t="shared" si="137"/>
        <v/>
      </c>
      <c r="EB106" s="47" t="str">
        <f t="shared" si="137"/>
        <v/>
      </c>
      <c r="EC106" s="49" t="str">
        <f t="shared" si="137"/>
        <v/>
      </c>
      <c r="ED106" s="49" t="str">
        <f t="shared" si="137"/>
        <v/>
      </c>
      <c r="EE106" s="47" t="str">
        <f t="shared" si="137"/>
        <v/>
      </c>
      <c r="EF106" s="47" t="str">
        <f t="shared" si="137"/>
        <v/>
      </c>
      <c r="EG106" s="47" t="str">
        <f t="shared" si="137"/>
        <v/>
      </c>
      <c r="EH106" s="6">
        <f t="shared" si="153"/>
        <v>0</v>
      </c>
      <c r="EI106" s="6">
        <f t="shared" si="154"/>
        <v>0</v>
      </c>
      <c r="EJ106" s="2" t="str">
        <f t="shared" si="155"/>
        <v/>
      </c>
      <c r="EK106" s="2" t="str">
        <f t="shared" si="156"/>
        <v/>
      </c>
      <c r="EL106" s="2" t="str">
        <f t="shared" si="259"/>
        <v/>
      </c>
      <c r="EM106" s="2" t="str">
        <f t="shared" si="157"/>
        <v/>
      </c>
      <c r="EN106" s="2" t="str">
        <f t="shared" si="158"/>
        <v/>
      </c>
      <c r="EO106" s="2">
        <f t="shared" si="159"/>
        <v>0</v>
      </c>
      <c r="EP106" s="2">
        <f t="shared" si="243"/>
        <v>0</v>
      </c>
      <c r="EQ106" s="2"/>
      <c r="ER106" s="2"/>
      <c r="ES106" s="2"/>
      <c r="ET106" s="2"/>
      <c r="EU106" s="2"/>
      <c r="EV106" s="2"/>
      <c r="EW106" s="2">
        <f t="shared" si="160"/>
        <v>0</v>
      </c>
      <c r="EX106" s="2">
        <f t="shared" si="161"/>
        <v>0</v>
      </c>
      <c r="EY106" s="2">
        <f t="shared" si="244"/>
        <v>0</v>
      </c>
      <c r="EZ106" s="2">
        <f t="shared" si="162"/>
        <v>0</v>
      </c>
      <c r="FA106" s="2">
        <f t="shared" si="163"/>
        <v>0</v>
      </c>
      <c r="FB106" s="59"/>
      <c r="FC106" s="2">
        <f t="shared" si="164"/>
        <v>0</v>
      </c>
      <c r="FD106" s="2">
        <f t="shared" si="245"/>
        <v>0</v>
      </c>
      <c r="FE106" s="3">
        <f t="shared" si="258"/>
        <v>0</v>
      </c>
      <c r="FF106" s="3">
        <f t="shared" si="246"/>
        <v>0</v>
      </c>
      <c r="FG106" s="3">
        <f t="shared" si="247"/>
        <v>0</v>
      </c>
      <c r="FH106" s="3">
        <f t="shared" si="165"/>
        <v>0</v>
      </c>
      <c r="FI106" s="67">
        <f t="shared" si="166"/>
        <v>0</v>
      </c>
      <c r="FJ106" s="3">
        <f t="shared" si="167"/>
        <v>0</v>
      </c>
      <c r="FK106" s="3">
        <f t="shared" si="168"/>
        <v>0</v>
      </c>
      <c r="FL106" s="3">
        <f t="shared" si="248"/>
        <v>0</v>
      </c>
      <c r="FM106" s="3">
        <f t="shared" si="249"/>
        <v>0</v>
      </c>
      <c r="FN106" s="3">
        <f t="shared" si="250"/>
        <v>0</v>
      </c>
      <c r="FO106" s="2">
        <f t="shared" si="169"/>
        <v>0</v>
      </c>
      <c r="FP106" s="2">
        <f t="shared" si="170"/>
        <v>0</v>
      </c>
      <c r="FQ106" s="2">
        <f t="shared" si="251"/>
        <v>0</v>
      </c>
      <c r="FR106" s="6" t="str">
        <f>IF(A106=1,1,IF(DW106="","",COUNTA($DW$31:DW106)+1))</f>
        <v/>
      </c>
      <c r="FS106" s="6" t="str">
        <f t="shared" si="171"/>
        <v/>
      </c>
      <c r="FT106" s="43">
        <f t="shared" si="252"/>
        <v>0</v>
      </c>
      <c r="FU106" s="23">
        <f t="shared" si="253"/>
        <v>0</v>
      </c>
      <c r="FV106" s="21">
        <f t="shared" si="254"/>
        <v>0</v>
      </c>
    </row>
    <row r="107" spans="1:178">
      <c r="A107" s="4" t="str">
        <f t="shared" si="172"/>
        <v/>
      </c>
      <c r="B107" s="33"/>
      <c r="C107" s="33"/>
      <c r="D107" s="33"/>
      <c r="E107" s="33"/>
      <c r="F107" s="33"/>
      <c r="G107" s="11" t="str">
        <f t="shared" si="139"/>
        <v/>
      </c>
      <c r="H107" s="3" t="str">
        <f t="shared" si="173"/>
        <v/>
      </c>
      <c r="I107" s="3" t="str">
        <f t="shared" si="140"/>
        <v/>
      </c>
      <c r="J107" s="3" t="str">
        <f t="shared" si="174"/>
        <v/>
      </c>
      <c r="K107" s="3" t="str">
        <f t="shared" si="141"/>
        <v/>
      </c>
      <c r="L107" s="2" t="str">
        <f t="shared" si="142"/>
        <v/>
      </c>
      <c r="M107" s="8" t="str">
        <f t="shared" si="175"/>
        <v/>
      </c>
      <c r="N107" s="8" t="str">
        <f t="shared" si="143"/>
        <v/>
      </c>
      <c r="O107" s="8" t="str">
        <f t="shared" si="176"/>
        <v/>
      </c>
      <c r="P107" s="8" t="str">
        <f t="shared" si="144"/>
        <v/>
      </c>
      <c r="Q107" s="2" t="str">
        <f t="shared" si="145"/>
        <v/>
      </c>
      <c r="R107" s="3" t="str">
        <f t="shared" si="146"/>
        <v/>
      </c>
      <c r="S107" s="3" t="str">
        <f t="shared" si="147"/>
        <v/>
      </c>
      <c r="T107" s="3" t="str">
        <f t="shared" si="177"/>
        <v/>
      </c>
      <c r="U107" s="8" t="str">
        <f t="shared" si="148"/>
        <v/>
      </c>
      <c r="V107" s="2" t="str">
        <f t="shared" si="149"/>
        <v/>
      </c>
      <c r="W107" s="2" t="str">
        <f t="shared" si="150"/>
        <v/>
      </c>
      <c r="X107" s="2" t="str">
        <f t="shared" si="255"/>
        <v/>
      </c>
      <c r="Y107" s="2" t="str">
        <f t="shared" si="151"/>
        <v/>
      </c>
      <c r="Z107" s="46" t="str">
        <f t="shared" si="178"/>
        <v/>
      </c>
      <c r="AA107" s="46" t="str">
        <f t="shared" si="179"/>
        <v/>
      </c>
      <c r="AB107" s="47"/>
      <c r="AC107" s="46" t="str">
        <f t="shared" si="180"/>
        <v/>
      </c>
      <c r="AD107" s="47" t="str">
        <f t="shared" si="260"/>
        <v/>
      </c>
      <c r="AE107" s="48" t="str">
        <f t="shared" si="181"/>
        <v/>
      </c>
      <c r="AF107" s="49" t="str">
        <f t="shared" si="136"/>
        <v/>
      </c>
      <c r="AG107" s="49" t="str">
        <f t="shared" si="136"/>
        <v/>
      </c>
      <c r="AH107" s="49" t="str">
        <f t="shared" si="136"/>
        <v/>
      </c>
      <c r="AI107" s="47" t="str">
        <f t="shared" si="136"/>
        <v/>
      </c>
      <c r="AJ107" s="47" t="str">
        <f t="shared" si="136"/>
        <v/>
      </c>
      <c r="AK107" s="46" t="str">
        <f t="shared" si="136"/>
        <v/>
      </c>
      <c r="AL107" s="47"/>
      <c r="AM107" s="53" t="str">
        <f t="shared" si="182"/>
        <v/>
      </c>
      <c r="AN107" s="50" t="str">
        <f t="shared" si="183"/>
        <v/>
      </c>
      <c r="AO107" s="53" t="s">
        <v>84</v>
      </c>
      <c r="AP107" s="52" t="str">
        <f t="shared" si="184"/>
        <v/>
      </c>
      <c r="AQ107" s="52" t="str">
        <f t="shared" si="185"/>
        <v/>
      </c>
      <c r="AR107" s="47">
        <f t="shared" si="186"/>
        <v>0</v>
      </c>
      <c r="AS107" s="53" t="str">
        <f t="shared" si="187"/>
        <v/>
      </c>
      <c r="AT107" s="52" t="str">
        <f t="shared" si="188"/>
        <v/>
      </c>
      <c r="AU107" s="9" t="str">
        <f t="shared" si="189"/>
        <v/>
      </c>
      <c r="AV107" s="9" t="str">
        <f t="shared" si="190"/>
        <v/>
      </c>
      <c r="AW107" s="12" t="str">
        <f t="shared" si="191"/>
        <v/>
      </c>
      <c r="AX107" s="9" t="str">
        <f t="shared" si="192"/>
        <v/>
      </c>
      <c r="AY107" s="12" t="str">
        <f t="shared" si="193"/>
        <v/>
      </c>
      <c r="AZ107" s="10" t="str">
        <f t="shared" si="194"/>
        <v/>
      </c>
      <c r="BA107" s="10" t="str">
        <f t="shared" si="195"/>
        <v/>
      </c>
      <c r="BB107" s="10" t="str">
        <f t="shared" si="196"/>
        <v/>
      </c>
      <c r="BC107" s="10" t="str">
        <f t="shared" si="197"/>
        <v/>
      </c>
      <c r="BD107" s="10" t="str">
        <f t="shared" si="198"/>
        <v/>
      </c>
      <c r="BE107" s="12" t="str">
        <f t="shared" si="199"/>
        <v/>
      </c>
      <c r="BF107" s="9" t="str">
        <f t="shared" si="200"/>
        <v/>
      </c>
      <c r="BG107" s="9" t="str">
        <f t="shared" si="201"/>
        <v/>
      </c>
      <c r="BH107" s="7" t="str">
        <f t="shared" si="202"/>
        <v/>
      </c>
      <c r="BI107" s="7" t="str">
        <f t="shared" si="203"/>
        <v/>
      </c>
      <c r="BJ107" s="12" t="str">
        <f t="shared" si="204"/>
        <v/>
      </c>
      <c r="BK107" s="80" t="str">
        <f t="shared" si="205"/>
        <v/>
      </c>
      <c r="BL107" s="7" t="str">
        <f t="shared" si="206"/>
        <v/>
      </c>
      <c r="BM107" s="7" t="str">
        <f t="shared" si="256"/>
        <v/>
      </c>
      <c r="BN107" s="12" t="str">
        <f t="shared" si="207"/>
        <v/>
      </c>
      <c r="BO107" s="9" t="str">
        <f t="shared" si="208"/>
        <v/>
      </c>
      <c r="BP107" s="2" t="str">
        <f t="shared" si="209"/>
        <v/>
      </c>
      <c r="BQ107" s="2" t="str">
        <f t="shared" si="210"/>
        <v/>
      </c>
      <c r="BR107" s="20" t="str">
        <f t="shared" si="152"/>
        <v/>
      </c>
      <c r="BS107" s="20" t="str">
        <f t="shared" si="152"/>
        <v/>
      </c>
      <c r="BT107" s="20" t="str">
        <f t="shared" si="152"/>
        <v/>
      </c>
      <c r="BU107" s="86" t="str">
        <f t="shared" si="211"/>
        <v/>
      </c>
      <c r="BV107" s="86" t="str">
        <f t="shared" si="212"/>
        <v/>
      </c>
      <c r="BW107" s="20" t="str">
        <f t="shared" si="152"/>
        <v/>
      </c>
      <c r="BX107" s="86" t="str">
        <f t="shared" si="138"/>
        <v/>
      </c>
      <c r="BY107" s="86" t="str">
        <f t="shared" si="138"/>
        <v/>
      </c>
      <c r="BZ107" s="86" t="str">
        <f t="shared" si="138"/>
        <v/>
      </c>
      <c r="CA107" s="86" t="str">
        <f t="shared" si="138"/>
        <v/>
      </c>
      <c r="CB107" s="86" t="str">
        <f t="shared" si="138"/>
        <v/>
      </c>
      <c r="CC107" s="86" t="str">
        <f t="shared" si="138"/>
        <v/>
      </c>
      <c r="CD107" s="86" t="str">
        <f t="shared" si="138"/>
        <v/>
      </c>
      <c r="CE107" s="20" t="str">
        <f t="shared" si="257"/>
        <v/>
      </c>
      <c r="CF107" s="14" t="str">
        <f t="shared" si="213"/>
        <v/>
      </c>
      <c r="CG107" s="14" t="str">
        <f t="shared" si="214"/>
        <v/>
      </c>
      <c r="CH107" s="8">
        <f t="shared" si="215"/>
        <v>0</v>
      </c>
      <c r="CI107" s="9" t="str">
        <f t="shared" si="216"/>
        <v/>
      </c>
      <c r="CJ107" s="9" t="str">
        <f t="shared" si="217"/>
        <v/>
      </c>
      <c r="CK107" s="9" t="str">
        <f t="shared" si="218"/>
        <v/>
      </c>
      <c r="CL107" s="9" t="str">
        <f t="shared" si="219"/>
        <v/>
      </c>
      <c r="CM107" s="9" t="str">
        <f t="shared" si="220"/>
        <v/>
      </c>
      <c r="CN107" s="9" t="str">
        <f t="shared" si="221"/>
        <v/>
      </c>
      <c r="CO107" s="9" t="str">
        <f t="shared" si="222"/>
        <v/>
      </c>
      <c r="CP107" s="9" t="str">
        <f t="shared" si="222"/>
        <v/>
      </c>
      <c r="CQ107" s="9" t="str">
        <f t="shared" si="222"/>
        <v/>
      </c>
      <c r="CR107" s="9" t="str">
        <f t="shared" si="222"/>
        <v/>
      </c>
      <c r="CS107" s="9" t="str">
        <f t="shared" si="222"/>
        <v/>
      </c>
      <c r="CT107" s="9" t="str">
        <f t="shared" si="222"/>
        <v/>
      </c>
      <c r="CU107" s="9" t="str">
        <f t="shared" si="222"/>
        <v/>
      </c>
      <c r="CV107" s="9" t="str">
        <f t="shared" si="223"/>
        <v/>
      </c>
      <c r="CW107" s="9" t="str">
        <f t="shared" si="224"/>
        <v/>
      </c>
      <c r="CX107" s="9" t="str">
        <f t="shared" si="224"/>
        <v/>
      </c>
      <c r="CY107" s="9" t="str">
        <f t="shared" si="224"/>
        <v/>
      </c>
      <c r="CZ107" s="9" t="str">
        <f t="shared" si="224"/>
        <v/>
      </c>
      <c r="DA107" s="9" t="str">
        <f t="shared" si="224"/>
        <v/>
      </c>
      <c r="DB107" s="9" t="str">
        <f t="shared" si="224"/>
        <v/>
      </c>
      <c r="DC107" s="9" t="str">
        <f t="shared" si="224"/>
        <v/>
      </c>
      <c r="DD107" s="2" t="str">
        <f t="shared" si="225"/>
        <v/>
      </c>
      <c r="DE107" s="2" t="str">
        <f t="shared" si="226"/>
        <v/>
      </c>
      <c r="DF107" s="2" t="str">
        <f t="shared" si="227"/>
        <v/>
      </c>
      <c r="DG107" s="2" t="str">
        <f t="shared" si="228"/>
        <v/>
      </c>
      <c r="DH107" s="2" t="str">
        <f t="shared" si="229"/>
        <v/>
      </c>
      <c r="DI107" s="2" t="str">
        <f t="shared" si="230"/>
        <v/>
      </c>
      <c r="DJ107" s="2" t="str">
        <f t="shared" si="231"/>
        <v/>
      </c>
      <c r="DK107" s="2" t="str">
        <f t="shared" si="232"/>
        <v/>
      </c>
      <c r="DL107" s="16" t="str">
        <f t="shared" si="233"/>
        <v/>
      </c>
      <c r="DM107" s="16" t="str">
        <f t="shared" si="234"/>
        <v/>
      </c>
      <c r="DN107" s="16" t="str">
        <f t="shared" si="235"/>
        <v/>
      </c>
      <c r="DO107" s="72" t="str">
        <f t="shared" si="236"/>
        <v/>
      </c>
      <c r="DP107" s="16" t="str">
        <f t="shared" si="237"/>
        <v/>
      </c>
      <c r="DQ107" s="16" t="str">
        <f t="shared" si="238"/>
        <v/>
      </c>
      <c r="DR107" s="2" t="str">
        <f t="shared" si="239"/>
        <v/>
      </c>
      <c r="DS107" s="2" t="str">
        <f t="shared" si="240"/>
        <v/>
      </c>
      <c r="DT107" s="2" t="str">
        <f t="shared" si="241"/>
        <v/>
      </c>
      <c r="DU107" s="2" t="str">
        <f t="shared" si="242"/>
        <v/>
      </c>
      <c r="DV107" s="15"/>
      <c r="DW107" s="17"/>
      <c r="DX107" s="17"/>
      <c r="DY107" s="47" t="str">
        <f t="shared" si="137"/>
        <v/>
      </c>
      <c r="DZ107" s="47" t="str">
        <f t="shared" si="137"/>
        <v/>
      </c>
      <c r="EA107" s="47" t="str">
        <f t="shared" si="137"/>
        <v/>
      </c>
      <c r="EB107" s="47" t="str">
        <f t="shared" si="137"/>
        <v/>
      </c>
      <c r="EC107" s="49" t="str">
        <f t="shared" si="137"/>
        <v/>
      </c>
      <c r="ED107" s="49" t="str">
        <f t="shared" si="137"/>
        <v/>
      </c>
      <c r="EE107" s="47" t="str">
        <f t="shared" si="137"/>
        <v/>
      </c>
      <c r="EF107" s="47" t="str">
        <f t="shared" si="137"/>
        <v/>
      </c>
      <c r="EG107" s="47" t="str">
        <f t="shared" si="137"/>
        <v/>
      </c>
      <c r="EH107" s="6">
        <f t="shared" si="153"/>
        <v>0</v>
      </c>
      <c r="EI107" s="6">
        <f t="shared" si="154"/>
        <v>0</v>
      </c>
      <c r="EJ107" s="2" t="str">
        <f t="shared" si="155"/>
        <v/>
      </c>
      <c r="EK107" s="2" t="str">
        <f t="shared" si="156"/>
        <v/>
      </c>
      <c r="EL107" s="2" t="str">
        <f t="shared" si="259"/>
        <v/>
      </c>
      <c r="EM107" s="2" t="str">
        <f t="shared" si="157"/>
        <v/>
      </c>
      <c r="EN107" s="2" t="str">
        <f t="shared" si="158"/>
        <v/>
      </c>
      <c r="EO107" s="2">
        <f t="shared" si="159"/>
        <v>0</v>
      </c>
      <c r="EP107" s="2">
        <f t="shared" si="243"/>
        <v>0</v>
      </c>
      <c r="EQ107" s="2"/>
      <c r="ER107" s="2"/>
      <c r="ES107" s="2"/>
      <c r="ET107" s="2"/>
      <c r="EU107" s="2"/>
      <c r="EV107" s="2"/>
      <c r="EW107" s="2">
        <f t="shared" si="160"/>
        <v>0</v>
      </c>
      <c r="EX107" s="2">
        <f t="shared" si="161"/>
        <v>0</v>
      </c>
      <c r="EY107" s="2">
        <f t="shared" si="244"/>
        <v>0</v>
      </c>
      <c r="EZ107" s="2">
        <f t="shared" si="162"/>
        <v>0</v>
      </c>
      <c r="FA107" s="2">
        <f t="shared" si="163"/>
        <v>0</v>
      </c>
      <c r="FB107" s="59"/>
      <c r="FC107" s="2">
        <f t="shared" si="164"/>
        <v>0</v>
      </c>
      <c r="FD107" s="2">
        <f t="shared" si="245"/>
        <v>0</v>
      </c>
      <c r="FE107" s="3">
        <f t="shared" si="258"/>
        <v>0</v>
      </c>
      <c r="FF107" s="3">
        <f t="shared" si="246"/>
        <v>0</v>
      </c>
      <c r="FG107" s="3">
        <f t="shared" si="247"/>
        <v>0</v>
      </c>
      <c r="FH107" s="3">
        <f t="shared" si="165"/>
        <v>0</v>
      </c>
      <c r="FI107" s="67">
        <f t="shared" si="166"/>
        <v>0</v>
      </c>
      <c r="FJ107" s="3">
        <f t="shared" si="167"/>
        <v>0</v>
      </c>
      <c r="FK107" s="3">
        <f t="shared" si="168"/>
        <v>0</v>
      </c>
      <c r="FL107" s="3">
        <f t="shared" si="248"/>
        <v>0</v>
      </c>
      <c r="FM107" s="3">
        <f t="shared" si="249"/>
        <v>0</v>
      </c>
      <c r="FN107" s="3">
        <f t="shared" si="250"/>
        <v>0</v>
      </c>
      <c r="FO107" s="2">
        <f t="shared" si="169"/>
        <v>0</v>
      </c>
      <c r="FP107" s="2">
        <f t="shared" si="170"/>
        <v>0</v>
      </c>
      <c r="FQ107" s="2">
        <f t="shared" si="251"/>
        <v>0</v>
      </c>
      <c r="FR107" s="6" t="str">
        <f>IF(A107=1,1,IF(DW107="","",COUNTA($DW$31:DW107)+1))</f>
        <v/>
      </c>
      <c r="FS107" s="6" t="str">
        <f t="shared" si="171"/>
        <v/>
      </c>
      <c r="FT107" s="43">
        <f t="shared" si="252"/>
        <v>0</v>
      </c>
      <c r="FU107" s="23">
        <f t="shared" si="253"/>
        <v>0</v>
      </c>
      <c r="FV107" s="21">
        <f t="shared" si="254"/>
        <v>0</v>
      </c>
    </row>
    <row r="108" spans="1:178">
      <c r="A108" s="4" t="str">
        <f t="shared" si="172"/>
        <v/>
      </c>
      <c r="B108" s="33"/>
      <c r="C108" s="33"/>
      <c r="D108" s="33"/>
      <c r="E108" s="33"/>
      <c r="F108" s="33"/>
      <c r="G108" s="11" t="str">
        <f t="shared" si="139"/>
        <v/>
      </c>
      <c r="H108" s="3" t="str">
        <f t="shared" si="173"/>
        <v/>
      </c>
      <c r="I108" s="3" t="str">
        <f t="shared" si="140"/>
        <v/>
      </c>
      <c r="J108" s="3" t="str">
        <f t="shared" si="174"/>
        <v/>
      </c>
      <c r="K108" s="3" t="str">
        <f t="shared" si="141"/>
        <v/>
      </c>
      <c r="L108" s="2" t="str">
        <f t="shared" si="142"/>
        <v/>
      </c>
      <c r="M108" s="8" t="str">
        <f t="shared" si="175"/>
        <v/>
      </c>
      <c r="N108" s="8" t="str">
        <f t="shared" si="143"/>
        <v/>
      </c>
      <c r="O108" s="8" t="str">
        <f t="shared" si="176"/>
        <v/>
      </c>
      <c r="P108" s="8" t="str">
        <f t="shared" si="144"/>
        <v/>
      </c>
      <c r="Q108" s="2" t="str">
        <f t="shared" si="145"/>
        <v/>
      </c>
      <c r="R108" s="3" t="str">
        <f t="shared" si="146"/>
        <v/>
      </c>
      <c r="S108" s="3" t="str">
        <f t="shared" si="147"/>
        <v/>
      </c>
      <c r="T108" s="3" t="str">
        <f t="shared" si="177"/>
        <v/>
      </c>
      <c r="U108" s="8" t="str">
        <f t="shared" si="148"/>
        <v/>
      </c>
      <c r="V108" s="2" t="str">
        <f t="shared" si="149"/>
        <v/>
      </c>
      <c r="W108" s="2" t="str">
        <f t="shared" si="150"/>
        <v/>
      </c>
      <c r="X108" s="2" t="str">
        <f t="shared" si="255"/>
        <v/>
      </c>
      <c r="Y108" s="2" t="str">
        <f t="shared" si="151"/>
        <v/>
      </c>
      <c r="Z108" s="46" t="str">
        <f t="shared" si="178"/>
        <v/>
      </c>
      <c r="AA108" s="46" t="str">
        <f t="shared" si="179"/>
        <v/>
      </c>
      <c r="AB108" s="47"/>
      <c r="AC108" s="46" t="str">
        <f t="shared" si="180"/>
        <v/>
      </c>
      <c r="AD108" s="47" t="str">
        <f t="shared" si="260"/>
        <v/>
      </c>
      <c r="AE108" s="48" t="str">
        <f t="shared" si="181"/>
        <v/>
      </c>
      <c r="AF108" s="49" t="str">
        <f t="shared" si="136"/>
        <v/>
      </c>
      <c r="AG108" s="49" t="str">
        <f t="shared" si="136"/>
        <v/>
      </c>
      <c r="AH108" s="49" t="str">
        <f t="shared" si="136"/>
        <v/>
      </c>
      <c r="AI108" s="47" t="str">
        <f t="shared" si="136"/>
        <v/>
      </c>
      <c r="AJ108" s="47" t="str">
        <f t="shared" si="136"/>
        <v/>
      </c>
      <c r="AK108" s="46" t="str">
        <f t="shared" si="136"/>
        <v/>
      </c>
      <c r="AL108" s="47"/>
      <c r="AM108" s="53" t="str">
        <f t="shared" si="182"/>
        <v/>
      </c>
      <c r="AN108" s="50" t="str">
        <f t="shared" si="183"/>
        <v/>
      </c>
      <c r="AO108" s="53" t="s">
        <v>84</v>
      </c>
      <c r="AP108" s="52" t="str">
        <f t="shared" si="184"/>
        <v/>
      </c>
      <c r="AQ108" s="52" t="str">
        <f t="shared" si="185"/>
        <v/>
      </c>
      <c r="AR108" s="47">
        <f t="shared" si="186"/>
        <v>0</v>
      </c>
      <c r="AS108" s="53" t="str">
        <f t="shared" si="187"/>
        <v/>
      </c>
      <c r="AT108" s="52" t="str">
        <f t="shared" si="188"/>
        <v/>
      </c>
      <c r="AU108" s="9" t="str">
        <f t="shared" si="189"/>
        <v/>
      </c>
      <c r="AV108" s="9" t="str">
        <f t="shared" si="190"/>
        <v/>
      </c>
      <c r="AW108" s="12" t="str">
        <f t="shared" si="191"/>
        <v/>
      </c>
      <c r="AX108" s="9" t="str">
        <f t="shared" si="192"/>
        <v/>
      </c>
      <c r="AY108" s="12" t="str">
        <f t="shared" si="193"/>
        <v/>
      </c>
      <c r="AZ108" s="10" t="str">
        <f t="shared" si="194"/>
        <v/>
      </c>
      <c r="BA108" s="10" t="str">
        <f t="shared" si="195"/>
        <v/>
      </c>
      <c r="BB108" s="10" t="str">
        <f t="shared" si="196"/>
        <v/>
      </c>
      <c r="BC108" s="10" t="str">
        <f t="shared" si="197"/>
        <v/>
      </c>
      <c r="BD108" s="10" t="str">
        <f t="shared" si="198"/>
        <v/>
      </c>
      <c r="BE108" s="12" t="str">
        <f t="shared" si="199"/>
        <v/>
      </c>
      <c r="BF108" s="9" t="str">
        <f t="shared" si="200"/>
        <v/>
      </c>
      <c r="BG108" s="9" t="str">
        <f t="shared" si="201"/>
        <v/>
      </c>
      <c r="BH108" s="7" t="str">
        <f t="shared" si="202"/>
        <v/>
      </c>
      <c r="BI108" s="7" t="str">
        <f t="shared" si="203"/>
        <v/>
      </c>
      <c r="BJ108" s="12" t="str">
        <f t="shared" si="204"/>
        <v/>
      </c>
      <c r="BK108" s="80" t="str">
        <f t="shared" si="205"/>
        <v/>
      </c>
      <c r="BL108" s="7" t="str">
        <f t="shared" si="206"/>
        <v/>
      </c>
      <c r="BM108" s="7" t="str">
        <f t="shared" si="256"/>
        <v/>
      </c>
      <c r="BN108" s="12" t="str">
        <f t="shared" si="207"/>
        <v/>
      </c>
      <c r="BO108" s="9" t="str">
        <f t="shared" si="208"/>
        <v/>
      </c>
      <c r="BP108" s="2" t="str">
        <f t="shared" si="209"/>
        <v/>
      </c>
      <c r="BQ108" s="2" t="str">
        <f t="shared" si="210"/>
        <v/>
      </c>
      <c r="BR108" s="20" t="str">
        <f t="shared" si="152"/>
        <v/>
      </c>
      <c r="BS108" s="20" t="str">
        <f t="shared" si="152"/>
        <v/>
      </c>
      <c r="BT108" s="20" t="str">
        <f t="shared" si="152"/>
        <v/>
      </c>
      <c r="BU108" s="86" t="str">
        <f t="shared" si="211"/>
        <v/>
      </c>
      <c r="BV108" s="86" t="str">
        <f t="shared" si="212"/>
        <v/>
      </c>
      <c r="BW108" s="20" t="str">
        <f t="shared" si="152"/>
        <v/>
      </c>
      <c r="BX108" s="86" t="str">
        <f t="shared" si="138"/>
        <v/>
      </c>
      <c r="BY108" s="86" t="str">
        <f t="shared" si="138"/>
        <v/>
      </c>
      <c r="BZ108" s="86" t="str">
        <f t="shared" si="138"/>
        <v/>
      </c>
      <c r="CA108" s="86" t="str">
        <f t="shared" si="138"/>
        <v/>
      </c>
      <c r="CB108" s="86" t="str">
        <f t="shared" si="138"/>
        <v/>
      </c>
      <c r="CC108" s="86" t="str">
        <f t="shared" si="138"/>
        <v/>
      </c>
      <c r="CD108" s="86" t="str">
        <f t="shared" si="138"/>
        <v/>
      </c>
      <c r="CE108" s="20" t="str">
        <f t="shared" si="257"/>
        <v/>
      </c>
      <c r="CF108" s="14" t="str">
        <f t="shared" si="213"/>
        <v/>
      </c>
      <c r="CG108" s="14" t="str">
        <f t="shared" si="214"/>
        <v/>
      </c>
      <c r="CH108" s="8">
        <f t="shared" si="215"/>
        <v>0</v>
      </c>
      <c r="CI108" s="9" t="str">
        <f t="shared" si="216"/>
        <v/>
      </c>
      <c r="CJ108" s="9" t="str">
        <f t="shared" si="217"/>
        <v/>
      </c>
      <c r="CK108" s="9" t="str">
        <f t="shared" si="218"/>
        <v/>
      </c>
      <c r="CL108" s="9" t="str">
        <f t="shared" si="219"/>
        <v/>
      </c>
      <c r="CM108" s="9" t="str">
        <f t="shared" si="220"/>
        <v/>
      </c>
      <c r="CN108" s="9" t="str">
        <f t="shared" si="221"/>
        <v/>
      </c>
      <c r="CO108" s="9" t="str">
        <f t="shared" si="222"/>
        <v/>
      </c>
      <c r="CP108" s="9" t="str">
        <f t="shared" si="222"/>
        <v/>
      </c>
      <c r="CQ108" s="9" t="str">
        <f t="shared" si="222"/>
        <v/>
      </c>
      <c r="CR108" s="9" t="str">
        <f t="shared" si="222"/>
        <v/>
      </c>
      <c r="CS108" s="9" t="str">
        <f t="shared" si="222"/>
        <v/>
      </c>
      <c r="CT108" s="9" t="str">
        <f t="shared" si="222"/>
        <v/>
      </c>
      <c r="CU108" s="9" t="str">
        <f t="shared" si="222"/>
        <v/>
      </c>
      <c r="CV108" s="9" t="str">
        <f t="shared" si="223"/>
        <v/>
      </c>
      <c r="CW108" s="9" t="str">
        <f t="shared" si="224"/>
        <v/>
      </c>
      <c r="CX108" s="9" t="str">
        <f t="shared" si="224"/>
        <v/>
      </c>
      <c r="CY108" s="9" t="str">
        <f t="shared" si="224"/>
        <v/>
      </c>
      <c r="CZ108" s="9" t="str">
        <f t="shared" si="224"/>
        <v/>
      </c>
      <c r="DA108" s="9" t="str">
        <f t="shared" si="224"/>
        <v/>
      </c>
      <c r="DB108" s="9" t="str">
        <f t="shared" si="224"/>
        <v/>
      </c>
      <c r="DC108" s="9" t="str">
        <f t="shared" si="224"/>
        <v/>
      </c>
      <c r="DD108" s="2" t="str">
        <f t="shared" si="225"/>
        <v/>
      </c>
      <c r="DE108" s="2" t="str">
        <f t="shared" si="226"/>
        <v/>
      </c>
      <c r="DF108" s="2" t="str">
        <f t="shared" si="227"/>
        <v/>
      </c>
      <c r="DG108" s="2" t="str">
        <f t="shared" si="228"/>
        <v/>
      </c>
      <c r="DH108" s="2" t="str">
        <f t="shared" si="229"/>
        <v/>
      </c>
      <c r="DI108" s="2" t="str">
        <f t="shared" si="230"/>
        <v/>
      </c>
      <c r="DJ108" s="2" t="str">
        <f t="shared" si="231"/>
        <v/>
      </c>
      <c r="DK108" s="2" t="str">
        <f t="shared" si="232"/>
        <v/>
      </c>
      <c r="DL108" s="16" t="str">
        <f t="shared" si="233"/>
        <v/>
      </c>
      <c r="DM108" s="16" t="str">
        <f t="shared" si="234"/>
        <v/>
      </c>
      <c r="DN108" s="16" t="str">
        <f t="shared" si="235"/>
        <v/>
      </c>
      <c r="DO108" s="72" t="str">
        <f t="shared" si="236"/>
        <v/>
      </c>
      <c r="DP108" s="16" t="str">
        <f t="shared" si="237"/>
        <v/>
      </c>
      <c r="DQ108" s="16" t="str">
        <f t="shared" si="238"/>
        <v/>
      </c>
      <c r="DR108" s="2" t="str">
        <f t="shared" si="239"/>
        <v/>
      </c>
      <c r="DS108" s="2" t="str">
        <f t="shared" si="240"/>
        <v/>
      </c>
      <c r="DT108" s="2" t="str">
        <f t="shared" si="241"/>
        <v/>
      </c>
      <c r="DU108" s="2" t="str">
        <f t="shared" si="242"/>
        <v/>
      </c>
      <c r="DV108" s="15"/>
      <c r="DW108" s="17"/>
      <c r="DX108" s="17"/>
      <c r="DY108" s="47" t="str">
        <f t="shared" si="137"/>
        <v/>
      </c>
      <c r="DZ108" s="47" t="str">
        <f t="shared" si="137"/>
        <v/>
      </c>
      <c r="EA108" s="47" t="str">
        <f t="shared" si="137"/>
        <v/>
      </c>
      <c r="EB108" s="47" t="str">
        <f t="shared" si="137"/>
        <v/>
      </c>
      <c r="EC108" s="49" t="str">
        <f t="shared" si="137"/>
        <v/>
      </c>
      <c r="ED108" s="49" t="str">
        <f t="shared" si="137"/>
        <v/>
      </c>
      <c r="EE108" s="47" t="str">
        <f t="shared" si="137"/>
        <v/>
      </c>
      <c r="EF108" s="47" t="str">
        <f t="shared" si="137"/>
        <v/>
      </c>
      <c r="EG108" s="47" t="str">
        <f t="shared" si="137"/>
        <v/>
      </c>
      <c r="EH108" s="6">
        <f t="shared" si="153"/>
        <v>0</v>
      </c>
      <c r="EI108" s="6">
        <f t="shared" si="154"/>
        <v>0</v>
      </c>
      <c r="EJ108" s="2" t="str">
        <f t="shared" si="155"/>
        <v/>
      </c>
      <c r="EK108" s="2" t="str">
        <f t="shared" si="156"/>
        <v/>
      </c>
      <c r="EL108" s="2" t="str">
        <f t="shared" si="259"/>
        <v/>
      </c>
      <c r="EM108" s="2" t="str">
        <f t="shared" si="157"/>
        <v/>
      </c>
      <c r="EN108" s="2" t="str">
        <f t="shared" si="158"/>
        <v/>
      </c>
      <c r="EO108" s="2">
        <f t="shared" si="159"/>
        <v>0</v>
      </c>
      <c r="EP108" s="2">
        <f t="shared" si="243"/>
        <v>0</v>
      </c>
      <c r="EQ108" s="2"/>
      <c r="ER108" s="2"/>
      <c r="ES108" s="2"/>
      <c r="ET108" s="2"/>
      <c r="EU108" s="2"/>
      <c r="EV108" s="2"/>
      <c r="EW108" s="2">
        <f t="shared" si="160"/>
        <v>0</v>
      </c>
      <c r="EX108" s="2">
        <f t="shared" si="161"/>
        <v>0</v>
      </c>
      <c r="EY108" s="2">
        <f t="shared" si="244"/>
        <v>0</v>
      </c>
      <c r="EZ108" s="2">
        <f t="shared" si="162"/>
        <v>0</v>
      </c>
      <c r="FA108" s="2">
        <f t="shared" si="163"/>
        <v>0</v>
      </c>
      <c r="FB108" s="59"/>
      <c r="FC108" s="2">
        <f t="shared" si="164"/>
        <v>0</v>
      </c>
      <c r="FD108" s="2">
        <f t="shared" si="245"/>
        <v>0</v>
      </c>
      <c r="FE108" s="3">
        <f t="shared" si="258"/>
        <v>0</v>
      </c>
      <c r="FF108" s="3">
        <f t="shared" si="246"/>
        <v>0</v>
      </c>
      <c r="FG108" s="3">
        <f t="shared" si="247"/>
        <v>0</v>
      </c>
      <c r="FH108" s="3">
        <f t="shared" si="165"/>
        <v>0</v>
      </c>
      <c r="FI108" s="67">
        <f t="shared" si="166"/>
        <v>0</v>
      </c>
      <c r="FJ108" s="3">
        <f t="shared" si="167"/>
        <v>0</v>
      </c>
      <c r="FK108" s="3">
        <f t="shared" si="168"/>
        <v>0</v>
      </c>
      <c r="FL108" s="3">
        <f t="shared" si="248"/>
        <v>0</v>
      </c>
      <c r="FM108" s="3">
        <f t="shared" si="249"/>
        <v>0</v>
      </c>
      <c r="FN108" s="3">
        <f t="shared" si="250"/>
        <v>0</v>
      </c>
      <c r="FO108" s="2">
        <f t="shared" si="169"/>
        <v>0</v>
      </c>
      <c r="FP108" s="2">
        <f t="shared" si="170"/>
        <v>0</v>
      </c>
      <c r="FQ108" s="2">
        <f t="shared" si="251"/>
        <v>0</v>
      </c>
      <c r="FR108" s="6" t="str">
        <f>IF(A108=1,1,IF(DW108="","",COUNTA($DW$31:DW108)+1))</f>
        <v/>
      </c>
      <c r="FS108" s="6" t="str">
        <f t="shared" si="171"/>
        <v/>
      </c>
      <c r="FT108" s="43">
        <f t="shared" si="252"/>
        <v>0</v>
      </c>
      <c r="FU108" s="23">
        <f t="shared" si="253"/>
        <v>0</v>
      </c>
      <c r="FV108" s="21">
        <f t="shared" si="254"/>
        <v>0</v>
      </c>
    </row>
    <row r="109" spans="1:178">
      <c r="A109" s="4" t="str">
        <f t="shared" si="172"/>
        <v/>
      </c>
      <c r="B109" s="33"/>
      <c r="C109" s="33"/>
      <c r="D109" s="33"/>
      <c r="E109" s="33"/>
      <c r="F109" s="33"/>
      <c r="G109" s="11" t="str">
        <f t="shared" si="139"/>
        <v/>
      </c>
      <c r="H109" s="3" t="str">
        <f t="shared" si="173"/>
        <v/>
      </c>
      <c r="I109" s="3" t="str">
        <f t="shared" si="140"/>
        <v/>
      </c>
      <c r="J109" s="3" t="str">
        <f t="shared" si="174"/>
        <v/>
      </c>
      <c r="K109" s="3" t="str">
        <f t="shared" si="141"/>
        <v/>
      </c>
      <c r="L109" s="2" t="str">
        <f t="shared" si="142"/>
        <v/>
      </c>
      <c r="M109" s="8" t="str">
        <f t="shared" si="175"/>
        <v/>
      </c>
      <c r="N109" s="8" t="str">
        <f t="shared" si="143"/>
        <v/>
      </c>
      <c r="O109" s="8" t="str">
        <f t="shared" si="176"/>
        <v/>
      </c>
      <c r="P109" s="8" t="str">
        <f t="shared" si="144"/>
        <v/>
      </c>
      <c r="Q109" s="2" t="str">
        <f t="shared" si="145"/>
        <v/>
      </c>
      <c r="R109" s="3" t="str">
        <f t="shared" si="146"/>
        <v/>
      </c>
      <c r="S109" s="3" t="str">
        <f t="shared" si="147"/>
        <v/>
      </c>
      <c r="T109" s="3" t="str">
        <f t="shared" si="177"/>
        <v/>
      </c>
      <c r="U109" s="8" t="str">
        <f t="shared" si="148"/>
        <v/>
      </c>
      <c r="V109" s="2" t="str">
        <f t="shared" si="149"/>
        <v/>
      </c>
      <c r="W109" s="2" t="str">
        <f t="shared" si="150"/>
        <v/>
      </c>
      <c r="X109" s="2" t="str">
        <f t="shared" si="255"/>
        <v/>
      </c>
      <c r="Y109" s="2" t="str">
        <f t="shared" si="151"/>
        <v/>
      </c>
      <c r="Z109" s="46" t="str">
        <f t="shared" si="178"/>
        <v/>
      </c>
      <c r="AA109" s="46" t="str">
        <f t="shared" si="179"/>
        <v/>
      </c>
      <c r="AB109" s="47"/>
      <c r="AC109" s="46" t="str">
        <f t="shared" si="180"/>
        <v/>
      </c>
      <c r="AD109" s="47" t="str">
        <f t="shared" si="260"/>
        <v/>
      </c>
      <c r="AE109" s="48" t="str">
        <f t="shared" si="181"/>
        <v/>
      </c>
      <c r="AF109" s="49" t="str">
        <f t="shared" si="136"/>
        <v/>
      </c>
      <c r="AG109" s="49" t="str">
        <f t="shared" si="136"/>
        <v/>
      </c>
      <c r="AH109" s="49" t="str">
        <f t="shared" si="136"/>
        <v/>
      </c>
      <c r="AI109" s="47" t="str">
        <f t="shared" si="136"/>
        <v/>
      </c>
      <c r="AJ109" s="47" t="str">
        <f t="shared" si="136"/>
        <v/>
      </c>
      <c r="AK109" s="46" t="str">
        <f t="shared" si="136"/>
        <v/>
      </c>
      <c r="AL109" s="47"/>
      <c r="AM109" s="53" t="str">
        <f t="shared" si="182"/>
        <v/>
      </c>
      <c r="AN109" s="50" t="str">
        <f t="shared" si="183"/>
        <v/>
      </c>
      <c r="AO109" s="53" t="s">
        <v>85</v>
      </c>
      <c r="AP109" s="52" t="str">
        <f t="shared" si="184"/>
        <v/>
      </c>
      <c r="AQ109" s="52" t="str">
        <f t="shared" si="185"/>
        <v/>
      </c>
      <c r="AR109" s="47">
        <f t="shared" si="186"/>
        <v>0.37</v>
      </c>
      <c r="AS109" s="53" t="str">
        <f t="shared" si="187"/>
        <v/>
      </c>
      <c r="AT109" s="52" t="str">
        <f t="shared" si="188"/>
        <v/>
      </c>
      <c r="AU109" s="9" t="str">
        <f t="shared" si="189"/>
        <v/>
      </c>
      <c r="AV109" s="9" t="str">
        <f t="shared" si="190"/>
        <v/>
      </c>
      <c r="AW109" s="12" t="str">
        <f t="shared" si="191"/>
        <v/>
      </c>
      <c r="AX109" s="9" t="str">
        <f t="shared" si="192"/>
        <v/>
      </c>
      <c r="AY109" s="12" t="str">
        <f t="shared" si="193"/>
        <v/>
      </c>
      <c r="AZ109" s="10" t="str">
        <f t="shared" si="194"/>
        <v/>
      </c>
      <c r="BA109" s="10" t="str">
        <f t="shared" si="195"/>
        <v/>
      </c>
      <c r="BB109" s="10" t="str">
        <f t="shared" si="196"/>
        <v/>
      </c>
      <c r="BC109" s="10" t="str">
        <f t="shared" si="197"/>
        <v/>
      </c>
      <c r="BD109" s="10" t="str">
        <f t="shared" si="198"/>
        <v/>
      </c>
      <c r="BE109" s="12" t="str">
        <f t="shared" si="199"/>
        <v/>
      </c>
      <c r="BF109" s="9" t="str">
        <f t="shared" si="200"/>
        <v/>
      </c>
      <c r="BG109" s="9" t="str">
        <f t="shared" si="201"/>
        <v/>
      </c>
      <c r="BH109" s="7" t="str">
        <f t="shared" si="202"/>
        <v/>
      </c>
      <c r="BI109" s="7" t="str">
        <f t="shared" si="203"/>
        <v/>
      </c>
      <c r="BJ109" s="12" t="str">
        <f t="shared" si="204"/>
        <v/>
      </c>
      <c r="BK109" s="80" t="str">
        <f t="shared" si="205"/>
        <v/>
      </c>
      <c r="BL109" s="7" t="str">
        <f t="shared" si="206"/>
        <v/>
      </c>
      <c r="BM109" s="7" t="str">
        <f t="shared" si="256"/>
        <v/>
      </c>
      <c r="BN109" s="12" t="str">
        <f t="shared" si="207"/>
        <v/>
      </c>
      <c r="BO109" s="9" t="str">
        <f t="shared" si="208"/>
        <v/>
      </c>
      <c r="BP109" s="2" t="str">
        <f t="shared" si="209"/>
        <v/>
      </c>
      <c r="BQ109" s="2" t="str">
        <f t="shared" si="210"/>
        <v/>
      </c>
      <c r="BR109" s="20" t="str">
        <f t="shared" si="152"/>
        <v/>
      </c>
      <c r="BS109" s="20" t="str">
        <f t="shared" si="152"/>
        <v/>
      </c>
      <c r="BT109" s="20" t="str">
        <f t="shared" si="152"/>
        <v/>
      </c>
      <c r="BU109" s="86" t="str">
        <f t="shared" si="211"/>
        <v/>
      </c>
      <c r="BV109" s="86" t="str">
        <f t="shared" si="212"/>
        <v/>
      </c>
      <c r="BW109" s="20" t="str">
        <f t="shared" si="152"/>
        <v/>
      </c>
      <c r="BX109" s="86" t="str">
        <f t="shared" si="138"/>
        <v/>
      </c>
      <c r="BY109" s="86" t="str">
        <f t="shared" si="138"/>
        <v/>
      </c>
      <c r="BZ109" s="86" t="str">
        <f t="shared" si="138"/>
        <v/>
      </c>
      <c r="CA109" s="86" t="str">
        <f t="shared" si="138"/>
        <v/>
      </c>
      <c r="CB109" s="86" t="str">
        <f t="shared" si="138"/>
        <v/>
      </c>
      <c r="CC109" s="86" t="str">
        <f t="shared" si="138"/>
        <v/>
      </c>
      <c r="CD109" s="86" t="str">
        <f t="shared" si="138"/>
        <v/>
      </c>
      <c r="CE109" s="20" t="str">
        <f t="shared" si="257"/>
        <v/>
      </c>
      <c r="CF109" s="14" t="str">
        <f t="shared" si="213"/>
        <v/>
      </c>
      <c r="CG109" s="14" t="str">
        <f t="shared" si="214"/>
        <v/>
      </c>
      <c r="CH109" s="8">
        <f t="shared" si="215"/>
        <v>0</v>
      </c>
      <c r="CI109" s="9" t="str">
        <f t="shared" si="216"/>
        <v/>
      </c>
      <c r="CJ109" s="9" t="str">
        <f t="shared" si="217"/>
        <v/>
      </c>
      <c r="CK109" s="9" t="str">
        <f t="shared" si="218"/>
        <v/>
      </c>
      <c r="CL109" s="9" t="str">
        <f t="shared" si="219"/>
        <v/>
      </c>
      <c r="CM109" s="9" t="str">
        <f t="shared" si="220"/>
        <v/>
      </c>
      <c r="CN109" s="9" t="str">
        <f t="shared" si="221"/>
        <v/>
      </c>
      <c r="CO109" s="9" t="str">
        <f t="shared" si="222"/>
        <v/>
      </c>
      <c r="CP109" s="9" t="str">
        <f t="shared" si="222"/>
        <v/>
      </c>
      <c r="CQ109" s="9" t="str">
        <f t="shared" si="222"/>
        <v/>
      </c>
      <c r="CR109" s="9" t="str">
        <f t="shared" si="222"/>
        <v/>
      </c>
      <c r="CS109" s="9" t="str">
        <f t="shared" si="222"/>
        <v/>
      </c>
      <c r="CT109" s="9" t="str">
        <f t="shared" si="222"/>
        <v/>
      </c>
      <c r="CU109" s="9" t="str">
        <f t="shared" si="222"/>
        <v/>
      </c>
      <c r="CV109" s="9" t="str">
        <f t="shared" si="223"/>
        <v/>
      </c>
      <c r="CW109" s="9" t="str">
        <f t="shared" si="224"/>
        <v/>
      </c>
      <c r="CX109" s="9" t="str">
        <f t="shared" si="224"/>
        <v/>
      </c>
      <c r="CY109" s="9" t="str">
        <f t="shared" si="224"/>
        <v/>
      </c>
      <c r="CZ109" s="9" t="str">
        <f t="shared" si="224"/>
        <v/>
      </c>
      <c r="DA109" s="9" t="str">
        <f t="shared" si="224"/>
        <v/>
      </c>
      <c r="DB109" s="9" t="str">
        <f t="shared" si="224"/>
        <v/>
      </c>
      <c r="DC109" s="9" t="str">
        <f t="shared" si="224"/>
        <v/>
      </c>
      <c r="DD109" s="2" t="str">
        <f t="shared" si="225"/>
        <v/>
      </c>
      <c r="DE109" s="2" t="str">
        <f t="shared" si="226"/>
        <v/>
      </c>
      <c r="DF109" s="2" t="str">
        <f t="shared" si="227"/>
        <v/>
      </c>
      <c r="DG109" s="2" t="str">
        <f t="shared" si="228"/>
        <v/>
      </c>
      <c r="DH109" s="2" t="str">
        <f t="shared" si="229"/>
        <v/>
      </c>
      <c r="DI109" s="2" t="str">
        <f t="shared" si="230"/>
        <v/>
      </c>
      <c r="DJ109" s="2" t="str">
        <f t="shared" si="231"/>
        <v/>
      </c>
      <c r="DK109" s="2" t="str">
        <f t="shared" si="232"/>
        <v/>
      </c>
      <c r="DL109" s="16" t="str">
        <f t="shared" si="233"/>
        <v/>
      </c>
      <c r="DM109" s="16" t="str">
        <f t="shared" si="234"/>
        <v/>
      </c>
      <c r="DN109" s="16" t="str">
        <f t="shared" si="235"/>
        <v/>
      </c>
      <c r="DO109" s="72" t="str">
        <f t="shared" si="236"/>
        <v/>
      </c>
      <c r="DP109" s="16" t="str">
        <f t="shared" si="237"/>
        <v/>
      </c>
      <c r="DQ109" s="16" t="str">
        <f t="shared" si="238"/>
        <v/>
      </c>
      <c r="DR109" s="2" t="str">
        <f t="shared" si="239"/>
        <v/>
      </c>
      <c r="DS109" s="2" t="str">
        <f t="shared" si="240"/>
        <v/>
      </c>
      <c r="DT109" s="2" t="str">
        <f t="shared" si="241"/>
        <v/>
      </c>
      <c r="DU109" s="2" t="str">
        <f t="shared" si="242"/>
        <v/>
      </c>
      <c r="DV109" s="15"/>
      <c r="DW109" s="17"/>
      <c r="DX109" s="17"/>
      <c r="DY109" s="47" t="str">
        <f t="shared" si="137"/>
        <v/>
      </c>
      <c r="DZ109" s="47" t="str">
        <f t="shared" si="137"/>
        <v/>
      </c>
      <c r="EA109" s="47" t="str">
        <f t="shared" si="137"/>
        <v/>
      </c>
      <c r="EB109" s="47" t="str">
        <f t="shared" si="137"/>
        <v/>
      </c>
      <c r="EC109" s="49" t="str">
        <f t="shared" si="137"/>
        <v/>
      </c>
      <c r="ED109" s="49" t="str">
        <f t="shared" si="137"/>
        <v/>
      </c>
      <c r="EE109" s="47" t="str">
        <f t="shared" si="137"/>
        <v/>
      </c>
      <c r="EF109" s="47" t="str">
        <f t="shared" si="137"/>
        <v/>
      </c>
      <c r="EG109" s="47" t="str">
        <f t="shared" si="137"/>
        <v/>
      </c>
      <c r="EH109" s="6">
        <f t="shared" si="153"/>
        <v>0</v>
      </c>
      <c r="EI109" s="6">
        <f t="shared" si="154"/>
        <v>0</v>
      </c>
      <c r="EJ109" s="2" t="str">
        <f t="shared" si="155"/>
        <v/>
      </c>
      <c r="EK109" s="2" t="str">
        <f t="shared" si="156"/>
        <v/>
      </c>
      <c r="EL109" s="2" t="str">
        <f t="shared" si="259"/>
        <v/>
      </c>
      <c r="EM109" s="2" t="str">
        <f t="shared" si="157"/>
        <v/>
      </c>
      <c r="EN109" s="2" t="str">
        <f t="shared" si="158"/>
        <v/>
      </c>
      <c r="EO109" s="2">
        <f t="shared" si="159"/>
        <v>0</v>
      </c>
      <c r="EP109" s="2">
        <f t="shared" si="243"/>
        <v>0</v>
      </c>
      <c r="EQ109" s="2"/>
      <c r="ER109" s="2"/>
      <c r="ES109" s="2"/>
      <c r="ET109" s="2"/>
      <c r="EU109" s="2"/>
      <c r="EV109" s="2"/>
      <c r="EW109" s="2">
        <f t="shared" si="160"/>
        <v>0</v>
      </c>
      <c r="EX109" s="2">
        <f t="shared" si="161"/>
        <v>0</v>
      </c>
      <c r="EY109" s="2">
        <f t="shared" si="244"/>
        <v>0</v>
      </c>
      <c r="EZ109" s="2">
        <f t="shared" si="162"/>
        <v>0</v>
      </c>
      <c r="FA109" s="2">
        <f t="shared" si="163"/>
        <v>0</v>
      </c>
      <c r="FB109" s="59"/>
      <c r="FC109" s="2">
        <f t="shared" si="164"/>
        <v>0</v>
      </c>
      <c r="FD109" s="2">
        <f t="shared" si="245"/>
        <v>0</v>
      </c>
      <c r="FE109" s="3">
        <f t="shared" si="258"/>
        <v>0</v>
      </c>
      <c r="FF109" s="3">
        <f t="shared" si="246"/>
        <v>0</v>
      </c>
      <c r="FG109" s="3">
        <f t="shared" si="247"/>
        <v>0</v>
      </c>
      <c r="FH109" s="3">
        <f t="shared" si="165"/>
        <v>0</v>
      </c>
      <c r="FI109" s="67">
        <f t="shared" si="166"/>
        <v>0</v>
      </c>
      <c r="FJ109" s="3">
        <f t="shared" si="167"/>
        <v>0</v>
      </c>
      <c r="FK109" s="3">
        <f t="shared" si="168"/>
        <v>0</v>
      </c>
      <c r="FL109" s="3">
        <f t="shared" si="248"/>
        <v>0</v>
      </c>
      <c r="FM109" s="3">
        <f t="shared" si="249"/>
        <v>0</v>
      </c>
      <c r="FN109" s="3">
        <f t="shared" si="250"/>
        <v>0</v>
      </c>
      <c r="FO109" s="2">
        <f t="shared" si="169"/>
        <v>0</v>
      </c>
      <c r="FP109" s="2">
        <f t="shared" si="170"/>
        <v>0</v>
      </c>
      <c r="FQ109" s="2">
        <f t="shared" si="251"/>
        <v>0</v>
      </c>
      <c r="FR109" s="6" t="str">
        <f>IF(A109=1,1,IF(DW109="","",COUNTA($DW$31:DW109)+1))</f>
        <v/>
      </c>
      <c r="FS109" s="6" t="str">
        <f t="shared" si="171"/>
        <v/>
      </c>
      <c r="FT109" s="43">
        <f t="shared" si="252"/>
        <v>0</v>
      </c>
      <c r="FU109" s="23">
        <f t="shared" si="253"/>
        <v>0</v>
      </c>
      <c r="FV109" s="21">
        <f t="shared" si="254"/>
        <v>0</v>
      </c>
    </row>
    <row r="110" spans="1:178">
      <c r="A110" s="4" t="str">
        <f t="shared" si="172"/>
        <v/>
      </c>
      <c r="B110" s="33"/>
      <c r="C110" s="33"/>
      <c r="D110" s="33"/>
      <c r="E110" s="33"/>
      <c r="F110" s="33"/>
      <c r="G110" s="11" t="str">
        <f t="shared" si="139"/>
        <v/>
      </c>
      <c r="H110" s="3" t="str">
        <f t="shared" si="173"/>
        <v/>
      </c>
      <c r="I110" s="3" t="str">
        <f t="shared" si="140"/>
        <v/>
      </c>
      <c r="J110" s="3" t="str">
        <f t="shared" si="174"/>
        <v/>
      </c>
      <c r="K110" s="3" t="str">
        <f t="shared" si="141"/>
        <v/>
      </c>
      <c r="L110" s="2" t="str">
        <f t="shared" si="142"/>
        <v/>
      </c>
      <c r="M110" s="8" t="str">
        <f t="shared" si="175"/>
        <v/>
      </c>
      <c r="N110" s="8" t="str">
        <f t="shared" si="143"/>
        <v/>
      </c>
      <c r="O110" s="8" t="str">
        <f t="shared" si="176"/>
        <v/>
      </c>
      <c r="P110" s="8" t="str">
        <f t="shared" si="144"/>
        <v/>
      </c>
      <c r="Q110" s="2" t="str">
        <f t="shared" si="145"/>
        <v/>
      </c>
      <c r="R110" s="3" t="str">
        <f t="shared" si="146"/>
        <v/>
      </c>
      <c r="S110" s="3" t="str">
        <f t="shared" si="147"/>
        <v/>
      </c>
      <c r="T110" s="3" t="str">
        <f t="shared" si="177"/>
        <v/>
      </c>
      <c r="U110" s="8" t="str">
        <f t="shared" si="148"/>
        <v/>
      </c>
      <c r="V110" s="2" t="str">
        <f t="shared" si="149"/>
        <v/>
      </c>
      <c r="W110" s="2" t="str">
        <f t="shared" si="150"/>
        <v/>
      </c>
      <c r="X110" s="2" t="str">
        <f t="shared" si="255"/>
        <v/>
      </c>
      <c r="Y110" s="2" t="str">
        <f t="shared" si="151"/>
        <v/>
      </c>
      <c r="Z110" s="46" t="str">
        <f t="shared" si="178"/>
        <v/>
      </c>
      <c r="AA110" s="46" t="str">
        <f t="shared" si="179"/>
        <v/>
      </c>
      <c r="AB110" s="47"/>
      <c r="AC110" s="46" t="str">
        <f t="shared" si="180"/>
        <v/>
      </c>
      <c r="AD110" s="47" t="str">
        <f t="shared" si="260"/>
        <v/>
      </c>
      <c r="AE110" s="48" t="str">
        <f t="shared" si="181"/>
        <v/>
      </c>
      <c r="AF110" s="49" t="str">
        <f t="shared" si="136"/>
        <v/>
      </c>
      <c r="AG110" s="49" t="str">
        <f t="shared" si="136"/>
        <v/>
      </c>
      <c r="AH110" s="49" t="str">
        <f t="shared" si="136"/>
        <v/>
      </c>
      <c r="AI110" s="47" t="str">
        <f t="shared" si="136"/>
        <v/>
      </c>
      <c r="AJ110" s="47" t="str">
        <f t="shared" si="136"/>
        <v/>
      </c>
      <c r="AK110" s="46" t="str">
        <f t="shared" si="136"/>
        <v/>
      </c>
      <c r="AL110" s="47"/>
      <c r="AM110" s="53" t="str">
        <f t="shared" si="182"/>
        <v/>
      </c>
      <c r="AN110" s="50" t="str">
        <f t="shared" si="183"/>
        <v/>
      </c>
      <c r="AO110" s="53" t="s">
        <v>85</v>
      </c>
      <c r="AP110" s="52" t="str">
        <f t="shared" si="184"/>
        <v/>
      </c>
      <c r="AQ110" s="52" t="str">
        <f t="shared" si="185"/>
        <v/>
      </c>
      <c r="AR110" s="47">
        <f t="shared" si="186"/>
        <v>0.37</v>
      </c>
      <c r="AS110" s="53" t="str">
        <f t="shared" si="187"/>
        <v/>
      </c>
      <c r="AT110" s="52" t="str">
        <f t="shared" si="188"/>
        <v/>
      </c>
      <c r="AU110" s="9" t="str">
        <f t="shared" si="189"/>
        <v/>
      </c>
      <c r="AV110" s="9" t="str">
        <f t="shared" si="190"/>
        <v/>
      </c>
      <c r="AW110" s="12" t="str">
        <f t="shared" si="191"/>
        <v/>
      </c>
      <c r="AX110" s="9" t="str">
        <f t="shared" si="192"/>
        <v/>
      </c>
      <c r="AY110" s="12" t="str">
        <f t="shared" si="193"/>
        <v/>
      </c>
      <c r="AZ110" s="10" t="str">
        <f t="shared" si="194"/>
        <v/>
      </c>
      <c r="BA110" s="10" t="str">
        <f t="shared" si="195"/>
        <v/>
      </c>
      <c r="BB110" s="10" t="str">
        <f t="shared" si="196"/>
        <v/>
      </c>
      <c r="BC110" s="10" t="str">
        <f t="shared" si="197"/>
        <v/>
      </c>
      <c r="BD110" s="10" t="str">
        <f t="shared" si="198"/>
        <v/>
      </c>
      <c r="BE110" s="12" t="str">
        <f t="shared" si="199"/>
        <v/>
      </c>
      <c r="BF110" s="9" t="str">
        <f t="shared" si="200"/>
        <v/>
      </c>
      <c r="BG110" s="9" t="str">
        <f t="shared" si="201"/>
        <v/>
      </c>
      <c r="BH110" s="7" t="str">
        <f t="shared" si="202"/>
        <v/>
      </c>
      <c r="BI110" s="7" t="str">
        <f t="shared" si="203"/>
        <v/>
      </c>
      <c r="BJ110" s="12" t="str">
        <f t="shared" si="204"/>
        <v/>
      </c>
      <c r="BK110" s="80" t="str">
        <f t="shared" si="205"/>
        <v/>
      </c>
      <c r="BL110" s="7" t="str">
        <f t="shared" si="206"/>
        <v/>
      </c>
      <c r="BM110" s="7" t="str">
        <f t="shared" si="256"/>
        <v/>
      </c>
      <c r="BN110" s="12" t="str">
        <f t="shared" si="207"/>
        <v/>
      </c>
      <c r="BO110" s="9" t="str">
        <f t="shared" si="208"/>
        <v/>
      </c>
      <c r="BP110" s="2" t="str">
        <f t="shared" si="209"/>
        <v/>
      </c>
      <c r="BQ110" s="2" t="str">
        <f t="shared" si="210"/>
        <v/>
      </c>
      <c r="BR110" s="20" t="str">
        <f t="shared" si="152"/>
        <v/>
      </c>
      <c r="BS110" s="20" t="str">
        <f t="shared" si="152"/>
        <v/>
      </c>
      <c r="BT110" s="20" t="str">
        <f t="shared" si="152"/>
        <v/>
      </c>
      <c r="BU110" s="86" t="str">
        <f t="shared" si="211"/>
        <v/>
      </c>
      <c r="BV110" s="86" t="str">
        <f t="shared" si="212"/>
        <v/>
      </c>
      <c r="BW110" s="20" t="str">
        <f t="shared" si="152"/>
        <v/>
      </c>
      <c r="BX110" s="86" t="str">
        <f t="shared" si="138"/>
        <v/>
      </c>
      <c r="BY110" s="86" t="str">
        <f t="shared" si="138"/>
        <v/>
      </c>
      <c r="BZ110" s="86" t="str">
        <f t="shared" si="138"/>
        <v/>
      </c>
      <c r="CA110" s="86" t="str">
        <f t="shared" si="138"/>
        <v/>
      </c>
      <c r="CB110" s="86" t="str">
        <f t="shared" si="138"/>
        <v/>
      </c>
      <c r="CC110" s="86" t="str">
        <f t="shared" si="138"/>
        <v/>
      </c>
      <c r="CD110" s="86" t="str">
        <f t="shared" si="138"/>
        <v/>
      </c>
      <c r="CE110" s="20" t="str">
        <f t="shared" si="257"/>
        <v/>
      </c>
      <c r="CF110" s="14" t="str">
        <f t="shared" si="213"/>
        <v/>
      </c>
      <c r="CG110" s="14" t="str">
        <f t="shared" si="214"/>
        <v/>
      </c>
      <c r="CH110" s="8">
        <f t="shared" si="215"/>
        <v>0</v>
      </c>
      <c r="CI110" s="9" t="str">
        <f t="shared" si="216"/>
        <v/>
      </c>
      <c r="CJ110" s="9" t="str">
        <f t="shared" si="217"/>
        <v/>
      </c>
      <c r="CK110" s="9" t="str">
        <f t="shared" si="218"/>
        <v/>
      </c>
      <c r="CL110" s="9" t="str">
        <f t="shared" si="219"/>
        <v/>
      </c>
      <c r="CM110" s="9" t="str">
        <f t="shared" si="220"/>
        <v/>
      </c>
      <c r="CN110" s="9" t="str">
        <f t="shared" si="221"/>
        <v/>
      </c>
      <c r="CO110" s="9" t="str">
        <f t="shared" si="222"/>
        <v/>
      </c>
      <c r="CP110" s="9" t="str">
        <f t="shared" si="222"/>
        <v/>
      </c>
      <c r="CQ110" s="9" t="str">
        <f t="shared" si="222"/>
        <v/>
      </c>
      <c r="CR110" s="9" t="str">
        <f t="shared" si="222"/>
        <v/>
      </c>
      <c r="CS110" s="9" t="str">
        <f t="shared" si="222"/>
        <v/>
      </c>
      <c r="CT110" s="9" t="str">
        <f t="shared" si="222"/>
        <v/>
      </c>
      <c r="CU110" s="9" t="str">
        <f t="shared" si="222"/>
        <v/>
      </c>
      <c r="CV110" s="9" t="str">
        <f t="shared" si="223"/>
        <v/>
      </c>
      <c r="CW110" s="9" t="str">
        <f t="shared" si="224"/>
        <v/>
      </c>
      <c r="CX110" s="9" t="str">
        <f t="shared" si="224"/>
        <v/>
      </c>
      <c r="CY110" s="9" t="str">
        <f t="shared" si="224"/>
        <v/>
      </c>
      <c r="CZ110" s="9" t="str">
        <f t="shared" si="224"/>
        <v/>
      </c>
      <c r="DA110" s="9" t="str">
        <f t="shared" si="224"/>
        <v/>
      </c>
      <c r="DB110" s="9" t="str">
        <f t="shared" si="224"/>
        <v/>
      </c>
      <c r="DC110" s="9" t="str">
        <f t="shared" si="224"/>
        <v/>
      </c>
      <c r="DD110" s="2" t="str">
        <f t="shared" si="225"/>
        <v/>
      </c>
      <c r="DE110" s="2" t="str">
        <f t="shared" si="226"/>
        <v/>
      </c>
      <c r="DF110" s="2" t="str">
        <f t="shared" si="227"/>
        <v/>
      </c>
      <c r="DG110" s="2" t="str">
        <f t="shared" si="228"/>
        <v/>
      </c>
      <c r="DH110" s="2" t="str">
        <f t="shared" si="229"/>
        <v/>
      </c>
      <c r="DI110" s="2" t="str">
        <f t="shared" si="230"/>
        <v/>
      </c>
      <c r="DJ110" s="2" t="str">
        <f t="shared" si="231"/>
        <v/>
      </c>
      <c r="DK110" s="2" t="str">
        <f t="shared" si="232"/>
        <v/>
      </c>
      <c r="DL110" s="16" t="str">
        <f t="shared" si="233"/>
        <v/>
      </c>
      <c r="DM110" s="16" t="str">
        <f t="shared" si="234"/>
        <v/>
      </c>
      <c r="DN110" s="16" t="str">
        <f t="shared" si="235"/>
        <v/>
      </c>
      <c r="DO110" s="72" t="str">
        <f t="shared" si="236"/>
        <v/>
      </c>
      <c r="DP110" s="16" t="str">
        <f t="shared" si="237"/>
        <v/>
      </c>
      <c r="DQ110" s="16" t="str">
        <f t="shared" si="238"/>
        <v/>
      </c>
      <c r="DR110" s="2" t="str">
        <f t="shared" si="239"/>
        <v/>
      </c>
      <c r="DS110" s="2" t="str">
        <f t="shared" si="240"/>
        <v/>
      </c>
      <c r="DT110" s="2" t="str">
        <f t="shared" si="241"/>
        <v/>
      </c>
      <c r="DU110" s="2" t="str">
        <f t="shared" si="242"/>
        <v/>
      </c>
      <c r="DV110" s="15"/>
      <c r="DW110" s="18"/>
      <c r="DX110" s="17"/>
      <c r="DY110" s="47" t="str">
        <f t="shared" si="137"/>
        <v/>
      </c>
      <c r="DZ110" s="47" t="str">
        <f t="shared" si="137"/>
        <v/>
      </c>
      <c r="EA110" s="47" t="str">
        <f t="shared" si="137"/>
        <v/>
      </c>
      <c r="EB110" s="47" t="str">
        <f t="shared" si="137"/>
        <v/>
      </c>
      <c r="EC110" s="49" t="str">
        <f t="shared" si="137"/>
        <v/>
      </c>
      <c r="ED110" s="49" t="str">
        <f t="shared" si="137"/>
        <v/>
      </c>
      <c r="EE110" s="47" t="str">
        <f t="shared" si="137"/>
        <v/>
      </c>
      <c r="EF110" s="47" t="str">
        <f t="shared" si="137"/>
        <v/>
      </c>
      <c r="EG110" s="47" t="str">
        <f t="shared" si="137"/>
        <v/>
      </c>
      <c r="EH110" s="6">
        <f t="shared" si="153"/>
        <v>0</v>
      </c>
      <c r="EI110" s="6">
        <f t="shared" si="154"/>
        <v>0</v>
      </c>
      <c r="EJ110" s="2" t="str">
        <f t="shared" si="155"/>
        <v/>
      </c>
      <c r="EK110" s="2" t="str">
        <f t="shared" si="156"/>
        <v/>
      </c>
      <c r="EL110" s="2" t="str">
        <f t="shared" si="259"/>
        <v/>
      </c>
      <c r="EM110" s="2" t="str">
        <f t="shared" si="157"/>
        <v/>
      </c>
      <c r="EN110" s="2" t="str">
        <f t="shared" si="158"/>
        <v/>
      </c>
      <c r="EO110" s="2">
        <f t="shared" si="159"/>
        <v>0</v>
      </c>
      <c r="EP110" s="2">
        <f t="shared" si="243"/>
        <v>0</v>
      </c>
      <c r="EQ110" s="2"/>
      <c r="ER110" s="2"/>
      <c r="ES110" s="2"/>
      <c r="ET110" s="2"/>
      <c r="EU110" s="2"/>
      <c r="EV110" s="2"/>
      <c r="EW110" s="2">
        <f t="shared" si="160"/>
        <v>0</v>
      </c>
      <c r="EX110" s="2">
        <f t="shared" si="161"/>
        <v>0</v>
      </c>
      <c r="EY110" s="2">
        <f t="shared" si="244"/>
        <v>0</v>
      </c>
      <c r="EZ110" s="2">
        <f t="shared" si="162"/>
        <v>0</v>
      </c>
      <c r="FA110" s="2">
        <f t="shared" si="163"/>
        <v>0</v>
      </c>
      <c r="FB110" s="59"/>
      <c r="FC110" s="2">
        <f t="shared" si="164"/>
        <v>0</v>
      </c>
      <c r="FD110" s="2">
        <f t="shared" si="245"/>
        <v>0</v>
      </c>
      <c r="FE110" s="3">
        <f t="shared" si="258"/>
        <v>0</v>
      </c>
      <c r="FF110" s="3">
        <f t="shared" si="246"/>
        <v>0</v>
      </c>
      <c r="FG110" s="3">
        <f t="shared" si="247"/>
        <v>0</v>
      </c>
      <c r="FH110" s="3">
        <f t="shared" si="165"/>
        <v>0</v>
      </c>
      <c r="FI110" s="67">
        <f t="shared" si="166"/>
        <v>0</v>
      </c>
      <c r="FJ110" s="3">
        <f t="shared" si="167"/>
        <v>0</v>
      </c>
      <c r="FK110" s="3">
        <f t="shared" si="168"/>
        <v>0</v>
      </c>
      <c r="FL110" s="3">
        <f t="shared" si="248"/>
        <v>0</v>
      </c>
      <c r="FM110" s="3">
        <f t="shared" si="249"/>
        <v>0</v>
      </c>
      <c r="FN110" s="3">
        <f t="shared" si="250"/>
        <v>0</v>
      </c>
      <c r="FO110" s="2">
        <f t="shared" si="169"/>
        <v>0</v>
      </c>
      <c r="FP110" s="2">
        <f t="shared" si="170"/>
        <v>0</v>
      </c>
      <c r="FQ110" s="2">
        <f t="shared" si="251"/>
        <v>0</v>
      </c>
      <c r="FR110" s="6" t="str">
        <f>IF(A110=1,1,IF(DW110="","",COUNTA($DW$31:DW110)+1))</f>
        <v/>
      </c>
      <c r="FS110" s="6" t="str">
        <f t="shared" si="171"/>
        <v/>
      </c>
      <c r="FT110" s="43">
        <f t="shared" si="252"/>
        <v>0</v>
      </c>
      <c r="FU110" s="23">
        <f t="shared" si="253"/>
        <v>0</v>
      </c>
      <c r="FV110" s="21">
        <f t="shared" si="254"/>
        <v>0</v>
      </c>
    </row>
    <row r="111" spans="1:178">
      <c r="A111" s="4" t="str">
        <f t="shared" si="172"/>
        <v/>
      </c>
      <c r="B111" s="33"/>
      <c r="C111" s="33"/>
      <c r="D111" s="33"/>
      <c r="E111" s="33"/>
      <c r="F111" s="33"/>
      <c r="G111" s="11" t="str">
        <f t="shared" si="139"/>
        <v/>
      </c>
      <c r="H111" s="3" t="str">
        <f t="shared" si="173"/>
        <v/>
      </c>
      <c r="I111" s="3" t="str">
        <f t="shared" si="140"/>
        <v/>
      </c>
      <c r="J111" s="3" t="str">
        <f t="shared" si="174"/>
        <v/>
      </c>
      <c r="K111" s="3" t="str">
        <f t="shared" si="141"/>
        <v/>
      </c>
      <c r="L111" s="2" t="str">
        <f t="shared" si="142"/>
        <v/>
      </c>
      <c r="M111" s="8" t="str">
        <f t="shared" si="175"/>
        <v/>
      </c>
      <c r="N111" s="8" t="str">
        <f t="shared" si="143"/>
        <v/>
      </c>
      <c r="O111" s="8" t="str">
        <f t="shared" si="176"/>
        <v/>
      </c>
      <c r="P111" s="8" t="str">
        <f t="shared" si="144"/>
        <v/>
      </c>
      <c r="Q111" s="2" t="str">
        <f t="shared" si="145"/>
        <v/>
      </c>
      <c r="R111" s="3" t="str">
        <f t="shared" si="146"/>
        <v/>
      </c>
      <c r="S111" s="3" t="str">
        <f t="shared" si="147"/>
        <v/>
      </c>
      <c r="T111" s="3" t="str">
        <f t="shared" si="177"/>
        <v/>
      </c>
      <c r="U111" s="8" t="str">
        <f t="shared" si="148"/>
        <v/>
      </c>
      <c r="V111" s="2" t="str">
        <f t="shared" si="149"/>
        <v/>
      </c>
      <c r="W111" s="2" t="str">
        <f t="shared" si="150"/>
        <v/>
      </c>
      <c r="X111" s="2" t="str">
        <f t="shared" si="255"/>
        <v/>
      </c>
      <c r="Y111" s="2" t="str">
        <f t="shared" si="151"/>
        <v/>
      </c>
      <c r="Z111" s="46" t="str">
        <f t="shared" si="178"/>
        <v/>
      </c>
      <c r="AA111" s="46" t="str">
        <f t="shared" si="179"/>
        <v/>
      </c>
      <c r="AB111" s="47"/>
      <c r="AC111" s="46" t="str">
        <f t="shared" si="180"/>
        <v/>
      </c>
      <c r="AD111" s="47" t="str">
        <f t="shared" si="260"/>
        <v/>
      </c>
      <c r="AE111" s="48" t="str">
        <f t="shared" si="181"/>
        <v/>
      </c>
      <c r="AF111" s="49" t="str">
        <f t="shared" si="136"/>
        <v/>
      </c>
      <c r="AG111" s="49" t="str">
        <f t="shared" si="136"/>
        <v/>
      </c>
      <c r="AH111" s="49" t="str">
        <f t="shared" si="136"/>
        <v/>
      </c>
      <c r="AI111" s="47" t="str">
        <f t="shared" si="136"/>
        <v/>
      </c>
      <c r="AJ111" s="47" t="str">
        <f t="shared" si="136"/>
        <v/>
      </c>
      <c r="AK111" s="46" t="str">
        <f t="shared" si="136"/>
        <v/>
      </c>
      <c r="AL111" s="47"/>
      <c r="AM111" s="53" t="str">
        <f t="shared" si="182"/>
        <v/>
      </c>
      <c r="AN111" s="50" t="str">
        <f t="shared" si="183"/>
        <v/>
      </c>
      <c r="AO111" s="53" t="s">
        <v>85</v>
      </c>
      <c r="AP111" s="52" t="str">
        <f t="shared" si="184"/>
        <v/>
      </c>
      <c r="AQ111" s="52" t="str">
        <f t="shared" si="185"/>
        <v/>
      </c>
      <c r="AR111" s="47">
        <f t="shared" si="186"/>
        <v>0.37</v>
      </c>
      <c r="AS111" s="53" t="str">
        <f t="shared" si="187"/>
        <v/>
      </c>
      <c r="AT111" s="52" t="str">
        <f t="shared" si="188"/>
        <v/>
      </c>
      <c r="AU111" s="9" t="str">
        <f t="shared" si="189"/>
        <v/>
      </c>
      <c r="AV111" s="9" t="str">
        <f t="shared" si="190"/>
        <v/>
      </c>
      <c r="AW111" s="12" t="str">
        <f t="shared" si="191"/>
        <v/>
      </c>
      <c r="AX111" s="9" t="str">
        <f t="shared" si="192"/>
        <v/>
      </c>
      <c r="AY111" s="12" t="str">
        <f t="shared" si="193"/>
        <v/>
      </c>
      <c r="AZ111" s="10" t="str">
        <f t="shared" si="194"/>
        <v/>
      </c>
      <c r="BA111" s="10" t="str">
        <f t="shared" si="195"/>
        <v/>
      </c>
      <c r="BB111" s="10" t="str">
        <f t="shared" si="196"/>
        <v/>
      </c>
      <c r="BC111" s="10" t="str">
        <f t="shared" si="197"/>
        <v/>
      </c>
      <c r="BD111" s="10" t="str">
        <f t="shared" si="198"/>
        <v/>
      </c>
      <c r="BE111" s="12" t="str">
        <f t="shared" si="199"/>
        <v/>
      </c>
      <c r="BF111" s="9" t="str">
        <f t="shared" si="200"/>
        <v/>
      </c>
      <c r="BG111" s="9" t="str">
        <f t="shared" si="201"/>
        <v/>
      </c>
      <c r="BH111" s="7" t="str">
        <f t="shared" si="202"/>
        <v/>
      </c>
      <c r="BI111" s="7" t="str">
        <f t="shared" si="203"/>
        <v/>
      </c>
      <c r="BJ111" s="12" t="str">
        <f t="shared" si="204"/>
        <v/>
      </c>
      <c r="BK111" s="80" t="str">
        <f t="shared" si="205"/>
        <v/>
      </c>
      <c r="BL111" s="7" t="str">
        <f t="shared" si="206"/>
        <v/>
      </c>
      <c r="BM111" s="7" t="str">
        <f t="shared" si="256"/>
        <v/>
      </c>
      <c r="BN111" s="12" t="str">
        <f t="shared" si="207"/>
        <v/>
      </c>
      <c r="BO111" s="9" t="str">
        <f t="shared" si="208"/>
        <v/>
      </c>
      <c r="BP111" s="2" t="str">
        <f t="shared" si="209"/>
        <v/>
      </c>
      <c r="BQ111" s="2" t="str">
        <f t="shared" si="210"/>
        <v/>
      </c>
      <c r="BR111" s="20" t="str">
        <f t="shared" si="152"/>
        <v/>
      </c>
      <c r="BS111" s="20" t="str">
        <f t="shared" si="152"/>
        <v/>
      </c>
      <c r="BT111" s="20" t="str">
        <f t="shared" si="152"/>
        <v/>
      </c>
      <c r="BU111" s="86" t="str">
        <f t="shared" si="211"/>
        <v/>
      </c>
      <c r="BV111" s="86" t="str">
        <f t="shared" si="212"/>
        <v/>
      </c>
      <c r="BW111" s="20" t="str">
        <f t="shared" si="152"/>
        <v/>
      </c>
      <c r="BX111" s="86" t="str">
        <f t="shared" si="138"/>
        <v/>
      </c>
      <c r="BY111" s="86" t="str">
        <f t="shared" si="138"/>
        <v/>
      </c>
      <c r="BZ111" s="86" t="str">
        <f t="shared" si="138"/>
        <v/>
      </c>
      <c r="CA111" s="86" t="str">
        <f t="shared" si="138"/>
        <v/>
      </c>
      <c r="CB111" s="86" t="str">
        <f t="shared" si="138"/>
        <v/>
      </c>
      <c r="CC111" s="86" t="str">
        <f t="shared" si="138"/>
        <v/>
      </c>
      <c r="CD111" s="86" t="str">
        <f t="shared" si="138"/>
        <v/>
      </c>
      <c r="CE111" s="20" t="str">
        <f t="shared" si="257"/>
        <v/>
      </c>
      <c r="CF111" s="14" t="str">
        <f t="shared" si="213"/>
        <v/>
      </c>
      <c r="CG111" s="14" t="str">
        <f t="shared" si="214"/>
        <v/>
      </c>
      <c r="CH111" s="8">
        <f t="shared" si="215"/>
        <v>0</v>
      </c>
      <c r="CI111" s="9" t="str">
        <f t="shared" si="216"/>
        <v/>
      </c>
      <c r="CJ111" s="9" t="str">
        <f t="shared" si="217"/>
        <v/>
      </c>
      <c r="CK111" s="9" t="str">
        <f t="shared" si="218"/>
        <v/>
      </c>
      <c r="CL111" s="9" t="str">
        <f t="shared" si="219"/>
        <v/>
      </c>
      <c r="CM111" s="9" t="str">
        <f t="shared" si="220"/>
        <v/>
      </c>
      <c r="CN111" s="9" t="str">
        <f t="shared" si="221"/>
        <v/>
      </c>
      <c r="CO111" s="9" t="str">
        <f t="shared" si="222"/>
        <v/>
      </c>
      <c r="CP111" s="9" t="str">
        <f t="shared" si="222"/>
        <v/>
      </c>
      <c r="CQ111" s="9" t="str">
        <f t="shared" si="222"/>
        <v/>
      </c>
      <c r="CR111" s="9" t="str">
        <f t="shared" si="222"/>
        <v/>
      </c>
      <c r="CS111" s="9" t="str">
        <f t="shared" si="222"/>
        <v/>
      </c>
      <c r="CT111" s="9" t="str">
        <f t="shared" si="222"/>
        <v/>
      </c>
      <c r="CU111" s="9" t="str">
        <f t="shared" si="222"/>
        <v/>
      </c>
      <c r="CV111" s="9" t="str">
        <f t="shared" si="223"/>
        <v/>
      </c>
      <c r="CW111" s="9" t="str">
        <f t="shared" si="224"/>
        <v/>
      </c>
      <c r="CX111" s="9" t="str">
        <f t="shared" si="224"/>
        <v/>
      </c>
      <c r="CY111" s="9" t="str">
        <f t="shared" si="224"/>
        <v/>
      </c>
      <c r="CZ111" s="9" t="str">
        <f t="shared" si="224"/>
        <v/>
      </c>
      <c r="DA111" s="9" t="str">
        <f t="shared" si="224"/>
        <v/>
      </c>
      <c r="DB111" s="9" t="str">
        <f t="shared" si="224"/>
        <v/>
      </c>
      <c r="DC111" s="9" t="str">
        <f t="shared" si="224"/>
        <v/>
      </c>
      <c r="DD111" s="2" t="str">
        <f t="shared" si="225"/>
        <v/>
      </c>
      <c r="DE111" s="2" t="str">
        <f t="shared" si="226"/>
        <v/>
      </c>
      <c r="DF111" s="2" t="str">
        <f t="shared" si="227"/>
        <v/>
      </c>
      <c r="DG111" s="2" t="str">
        <f t="shared" si="228"/>
        <v/>
      </c>
      <c r="DH111" s="2" t="str">
        <f t="shared" si="229"/>
        <v/>
      </c>
      <c r="DI111" s="2" t="str">
        <f t="shared" si="230"/>
        <v/>
      </c>
      <c r="DJ111" s="2" t="str">
        <f t="shared" si="231"/>
        <v/>
      </c>
      <c r="DK111" s="2" t="str">
        <f t="shared" si="232"/>
        <v/>
      </c>
      <c r="DL111" s="16" t="str">
        <f t="shared" si="233"/>
        <v/>
      </c>
      <c r="DM111" s="16" t="str">
        <f t="shared" si="234"/>
        <v/>
      </c>
      <c r="DN111" s="16" t="str">
        <f t="shared" si="235"/>
        <v/>
      </c>
      <c r="DO111" s="72" t="str">
        <f t="shared" si="236"/>
        <v/>
      </c>
      <c r="DP111" s="16" t="str">
        <f t="shared" si="237"/>
        <v/>
      </c>
      <c r="DQ111" s="16" t="str">
        <f t="shared" si="238"/>
        <v/>
      </c>
      <c r="DR111" s="2" t="str">
        <f t="shared" si="239"/>
        <v/>
      </c>
      <c r="DS111" s="2" t="str">
        <f t="shared" si="240"/>
        <v/>
      </c>
      <c r="DT111" s="2" t="str">
        <f t="shared" si="241"/>
        <v/>
      </c>
      <c r="DU111" s="2" t="str">
        <f t="shared" si="242"/>
        <v/>
      </c>
      <c r="DV111" s="15"/>
      <c r="DW111" s="17"/>
      <c r="DX111" s="17"/>
      <c r="DY111" s="47" t="str">
        <f t="shared" si="137"/>
        <v/>
      </c>
      <c r="DZ111" s="47" t="str">
        <f t="shared" si="137"/>
        <v/>
      </c>
      <c r="EA111" s="47" t="str">
        <f t="shared" si="137"/>
        <v/>
      </c>
      <c r="EB111" s="47" t="str">
        <f t="shared" si="137"/>
        <v/>
      </c>
      <c r="EC111" s="49" t="str">
        <f t="shared" si="137"/>
        <v/>
      </c>
      <c r="ED111" s="49" t="str">
        <f t="shared" si="137"/>
        <v/>
      </c>
      <c r="EE111" s="47" t="str">
        <f t="shared" si="137"/>
        <v/>
      </c>
      <c r="EF111" s="47" t="str">
        <f t="shared" si="137"/>
        <v/>
      </c>
      <c r="EG111" s="47" t="str">
        <f t="shared" si="137"/>
        <v/>
      </c>
      <c r="EH111" s="6">
        <f t="shared" si="153"/>
        <v>0</v>
      </c>
      <c r="EI111" s="6">
        <f t="shared" si="154"/>
        <v>0</v>
      </c>
      <c r="EJ111" s="2" t="str">
        <f t="shared" si="155"/>
        <v/>
      </c>
      <c r="EK111" s="2" t="str">
        <f t="shared" si="156"/>
        <v/>
      </c>
      <c r="EL111" s="2" t="str">
        <f t="shared" si="259"/>
        <v/>
      </c>
      <c r="EM111" s="2" t="str">
        <f t="shared" si="157"/>
        <v/>
      </c>
      <c r="EN111" s="2" t="str">
        <f t="shared" si="158"/>
        <v/>
      </c>
      <c r="EO111" s="2">
        <f t="shared" si="159"/>
        <v>0</v>
      </c>
      <c r="EP111" s="2">
        <f t="shared" si="243"/>
        <v>0</v>
      </c>
      <c r="EQ111" s="2"/>
      <c r="ER111" s="2"/>
      <c r="ES111" s="2"/>
      <c r="ET111" s="2"/>
      <c r="EU111" s="2"/>
      <c r="EV111" s="2"/>
      <c r="EW111" s="2">
        <f t="shared" si="160"/>
        <v>0</v>
      </c>
      <c r="EX111" s="2">
        <f t="shared" si="161"/>
        <v>0</v>
      </c>
      <c r="EY111" s="2">
        <f t="shared" si="244"/>
        <v>0</v>
      </c>
      <c r="EZ111" s="2">
        <f t="shared" si="162"/>
        <v>0</v>
      </c>
      <c r="FA111" s="2">
        <f t="shared" si="163"/>
        <v>0</v>
      </c>
      <c r="FB111" s="59"/>
      <c r="FC111" s="2">
        <f t="shared" si="164"/>
        <v>0</v>
      </c>
      <c r="FD111" s="2">
        <f t="shared" si="245"/>
        <v>0</v>
      </c>
      <c r="FE111" s="3">
        <f t="shared" si="258"/>
        <v>0</v>
      </c>
      <c r="FF111" s="3">
        <f t="shared" si="246"/>
        <v>0</v>
      </c>
      <c r="FG111" s="3">
        <f t="shared" si="247"/>
        <v>0</v>
      </c>
      <c r="FH111" s="3">
        <f t="shared" si="165"/>
        <v>0</v>
      </c>
      <c r="FI111" s="67">
        <f t="shared" si="166"/>
        <v>0</v>
      </c>
      <c r="FJ111" s="3">
        <f t="shared" si="167"/>
        <v>0</v>
      </c>
      <c r="FK111" s="3">
        <f t="shared" si="168"/>
        <v>0</v>
      </c>
      <c r="FL111" s="3">
        <f t="shared" si="248"/>
        <v>0</v>
      </c>
      <c r="FM111" s="3">
        <f t="shared" si="249"/>
        <v>0</v>
      </c>
      <c r="FN111" s="3">
        <f t="shared" si="250"/>
        <v>0</v>
      </c>
      <c r="FO111" s="2">
        <f t="shared" si="169"/>
        <v>0</v>
      </c>
      <c r="FP111" s="2">
        <f t="shared" si="170"/>
        <v>0</v>
      </c>
      <c r="FQ111" s="2">
        <f t="shared" si="251"/>
        <v>0</v>
      </c>
      <c r="FR111" s="6" t="str">
        <f>IF(A111=1,1,IF(DW111="","",COUNTA($DW$31:DW111)+1))</f>
        <v/>
      </c>
      <c r="FS111" s="6" t="str">
        <f t="shared" si="171"/>
        <v/>
      </c>
      <c r="FT111" s="43">
        <f t="shared" si="252"/>
        <v>0</v>
      </c>
      <c r="FU111" s="23">
        <f t="shared" si="253"/>
        <v>0</v>
      </c>
      <c r="FV111" s="21">
        <f t="shared" si="254"/>
        <v>0</v>
      </c>
    </row>
    <row r="112" spans="1:178">
      <c r="A112" s="4" t="str">
        <f t="shared" si="172"/>
        <v/>
      </c>
      <c r="B112" s="33"/>
      <c r="C112" s="33"/>
      <c r="D112" s="33"/>
      <c r="E112" s="33"/>
      <c r="F112" s="33"/>
      <c r="G112" s="11" t="str">
        <f t="shared" si="139"/>
        <v/>
      </c>
      <c r="H112" s="3" t="str">
        <f t="shared" si="173"/>
        <v/>
      </c>
      <c r="I112" s="3" t="str">
        <f t="shared" si="140"/>
        <v/>
      </c>
      <c r="J112" s="3" t="str">
        <f t="shared" si="174"/>
        <v/>
      </c>
      <c r="K112" s="3" t="str">
        <f t="shared" si="141"/>
        <v/>
      </c>
      <c r="L112" s="2" t="str">
        <f t="shared" si="142"/>
        <v/>
      </c>
      <c r="M112" s="8" t="str">
        <f t="shared" si="175"/>
        <v/>
      </c>
      <c r="N112" s="8" t="str">
        <f t="shared" si="143"/>
        <v/>
      </c>
      <c r="O112" s="8" t="str">
        <f t="shared" si="176"/>
        <v/>
      </c>
      <c r="P112" s="8" t="str">
        <f t="shared" si="144"/>
        <v/>
      </c>
      <c r="Q112" s="2" t="str">
        <f t="shared" si="145"/>
        <v/>
      </c>
      <c r="R112" s="3" t="str">
        <f t="shared" si="146"/>
        <v/>
      </c>
      <c r="S112" s="3" t="str">
        <f t="shared" si="147"/>
        <v/>
      </c>
      <c r="T112" s="3" t="str">
        <f t="shared" si="177"/>
        <v/>
      </c>
      <c r="U112" s="8" t="str">
        <f t="shared" si="148"/>
        <v/>
      </c>
      <c r="V112" s="2" t="str">
        <f t="shared" si="149"/>
        <v/>
      </c>
      <c r="W112" s="2" t="str">
        <f t="shared" si="150"/>
        <v/>
      </c>
      <c r="X112" s="2" t="str">
        <f t="shared" si="255"/>
        <v/>
      </c>
      <c r="Y112" s="2" t="str">
        <f t="shared" si="151"/>
        <v/>
      </c>
      <c r="Z112" s="46" t="str">
        <f t="shared" si="178"/>
        <v/>
      </c>
      <c r="AA112" s="46" t="str">
        <f t="shared" si="179"/>
        <v/>
      </c>
      <c r="AB112" s="47"/>
      <c r="AC112" s="46" t="str">
        <f t="shared" si="180"/>
        <v/>
      </c>
      <c r="AD112" s="47" t="str">
        <f t="shared" si="260"/>
        <v/>
      </c>
      <c r="AE112" s="48" t="str">
        <f t="shared" si="181"/>
        <v/>
      </c>
      <c r="AF112" s="49" t="str">
        <f t="shared" si="136"/>
        <v/>
      </c>
      <c r="AG112" s="49" t="str">
        <f t="shared" si="136"/>
        <v/>
      </c>
      <c r="AH112" s="49" t="str">
        <f t="shared" si="136"/>
        <v/>
      </c>
      <c r="AI112" s="47" t="str">
        <f t="shared" si="136"/>
        <v/>
      </c>
      <c r="AJ112" s="47" t="str">
        <f t="shared" si="136"/>
        <v/>
      </c>
      <c r="AK112" s="46" t="str">
        <f t="shared" si="136"/>
        <v/>
      </c>
      <c r="AL112" s="47"/>
      <c r="AM112" s="53" t="str">
        <f t="shared" si="182"/>
        <v/>
      </c>
      <c r="AN112" s="50" t="str">
        <f t="shared" si="183"/>
        <v/>
      </c>
      <c r="AO112" s="53" t="s">
        <v>85</v>
      </c>
      <c r="AP112" s="52" t="str">
        <f t="shared" si="184"/>
        <v/>
      </c>
      <c r="AQ112" s="52" t="str">
        <f t="shared" si="185"/>
        <v/>
      </c>
      <c r="AR112" s="47">
        <f t="shared" si="186"/>
        <v>0.37</v>
      </c>
      <c r="AS112" s="53" t="str">
        <f t="shared" si="187"/>
        <v/>
      </c>
      <c r="AT112" s="52" t="str">
        <f t="shared" si="188"/>
        <v/>
      </c>
      <c r="AU112" s="9" t="str">
        <f t="shared" si="189"/>
        <v/>
      </c>
      <c r="AV112" s="9" t="str">
        <f t="shared" si="190"/>
        <v/>
      </c>
      <c r="AW112" s="12" t="str">
        <f t="shared" si="191"/>
        <v/>
      </c>
      <c r="AX112" s="9" t="str">
        <f t="shared" si="192"/>
        <v/>
      </c>
      <c r="AY112" s="12" t="str">
        <f t="shared" si="193"/>
        <v/>
      </c>
      <c r="AZ112" s="10" t="str">
        <f t="shared" si="194"/>
        <v/>
      </c>
      <c r="BA112" s="10" t="str">
        <f t="shared" si="195"/>
        <v/>
      </c>
      <c r="BB112" s="10" t="str">
        <f t="shared" si="196"/>
        <v/>
      </c>
      <c r="BC112" s="10" t="str">
        <f t="shared" si="197"/>
        <v/>
      </c>
      <c r="BD112" s="10" t="str">
        <f t="shared" si="198"/>
        <v/>
      </c>
      <c r="BE112" s="12" t="str">
        <f t="shared" si="199"/>
        <v/>
      </c>
      <c r="BF112" s="9" t="str">
        <f t="shared" si="200"/>
        <v/>
      </c>
      <c r="BG112" s="9" t="str">
        <f t="shared" si="201"/>
        <v/>
      </c>
      <c r="BH112" s="7" t="str">
        <f t="shared" si="202"/>
        <v/>
      </c>
      <c r="BI112" s="7" t="str">
        <f t="shared" si="203"/>
        <v/>
      </c>
      <c r="BJ112" s="12" t="str">
        <f t="shared" si="204"/>
        <v/>
      </c>
      <c r="BK112" s="80" t="str">
        <f t="shared" si="205"/>
        <v/>
      </c>
      <c r="BL112" s="7" t="str">
        <f t="shared" si="206"/>
        <v/>
      </c>
      <c r="BM112" s="7" t="str">
        <f t="shared" si="256"/>
        <v/>
      </c>
      <c r="BN112" s="12" t="str">
        <f t="shared" si="207"/>
        <v/>
      </c>
      <c r="BO112" s="9" t="str">
        <f t="shared" si="208"/>
        <v/>
      </c>
      <c r="BP112" s="2" t="str">
        <f t="shared" si="209"/>
        <v/>
      </c>
      <c r="BQ112" s="2" t="str">
        <f t="shared" si="210"/>
        <v/>
      </c>
      <c r="BR112" s="20" t="str">
        <f t="shared" si="152"/>
        <v/>
      </c>
      <c r="BS112" s="20" t="str">
        <f t="shared" si="152"/>
        <v/>
      </c>
      <c r="BT112" s="20" t="str">
        <f t="shared" si="152"/>
        <v/>
      </c>
      <c r="BU112" s="86" t="str">
        <f t="shared" si="211"/>
        <v/>
      </c>
      <c r="BV112" s="86" t="str">
        <f t="shared" si="212"/>
        <v/>
      </c>
      <c r="BW112" s="20" t="str">
        <f t="shared" si="152"/>
        <v/>
      </c>
      <c r="BX112" s="86" t="str">
        <f t="shared" si="152"/>
        <v/>
      </c>
      <c r="BY112" s="86" t="str">
        <f t="shared" si="152"/>
        <v/>
      </c>
      <c r="BZ112" s="86" t="str">
        <f t="shared" si="152"/>
        <v/>
      </c>
      <c r="CA112" s="86" t="str">
        <f t="shared" si="152"/>
        <v/>
      </c>
      <c r="CB112" s="86" t="str">
        <f t="shared" si="152"/>
        <v/>
      </c>
      <c r="CC112" s="86" t="str">
        <f t="shared" si="152"/>
        <v/>
      </c>
      <c r="CD112" s="86" t="str">
        <f t="shared" si="152"/>
        <v/>
      </c>
      <c r="CE112" s="20" t="str">
        <f t="shared" si="257"/>
        <v/>
      </c>
      <c r="CF112" s="14" t="str">
        <f t="shared" si="213"/>
        <v/>
      </c>
      <c r="CG112" s="14" t="str">
        <f t="shared" si="214"/>
        <v/>
      </c>
      <c r="CH112" s="8">
        <f t="shared" si="215"/>
        <v>0</v>
      </c>
      <c r="CI112" s="9" t="str">
        <f t="shared" si="216"/>
        <v/>
      </c>
      <c r="CJ112" s="9" t="str">
        <f t="shared" si="217"/>
        <v/>
      </c>
      <c r="CK112" s="9" t="str">
        <f t="shared" si="218"/>
        <v/>
      </c>
      <c r="CL112" s="9" t="str">
        <f t="shared" si="219"/>
        <v/>
      </c>
      <c r="CM112" s="9" t="str">
        <f t="shared" si="220"/>
        <v/>
      </c>
      <c r="CN112" s="9" t="str">
        <f t="shared" si="221"/>
        <v/>
      </c>
      <c r="CO112" s="9" t="str">
        <f t="shared" si="222"/>
        <v/>
      </c>
      <c r="CP112" s="9" t="str">
        <f t="shared" si="222"/>
        <v/>
      </c>
      <c r="CQ112" s="9" t="str">
        <f t="shared" si="222"/>
        <v/>
      </c>
      <c r="CR112" s="9" t="str">
        <f t="shared" si="222"/>
        <v/>
      </c>
      <c r="CS112" s="9" t="str">
        <f t="shared" si="222"/>
        <v/>
      </c>
      <c r="CT112" s="9" t="str">
        <f t="shared" si="222"/>
        <v/>
      </c>
      <c r="CU112" s="9" t="str">
        <f t="shared" si="222"/>
        <v/>
      </c>
      <c r="CV112" s="9" t="str">
        <f t="shared" si="223"/>
        <v/>
      </c>
      <c r="CW112" s="9" t="str">
        <f t="shared" si="224"/>
        <v/>
      </c>
      <c r="CX112" s="9" t="str">
        <f t="shared" si="224"/>
        <v/>
      </c>
      <c r="CY112" s="9" t="str">
        <f t="shared" si="224"/>
        <v/>
      </c>
      <c r="CZ112" s="9" t="str">
        <f t="shared" si="224"/>
        <v/>
      </c>
      <c r="DA112" s="9" t="str">
        <f t="shared" si="224"/>
        <v/>
      </c>
      <c r="DB112" s="9" t="str">
        <f t="shared" si="224"/>
        <v/>
      </c>
      <c r="DC112" s="9" t="str">
        <f t="shared" si="224"/>
        <v/>
      </c>
      <c r="DD112" s="2" t="str">
        <f t="shared" si="225"/>
        <v/>
      </c>
      <c r="DE112" s="2" t="str">
        <f t="shared" si="226"/>
        <v/>
      </c>
      <c r="DF112" s="2" t="str">
        <f t="shared" si="227"/>
        <v/>
      </c>
      <c r="DG112" s="2" t="str">
        <f t="shared" si="228"/>
        <v/>
      </c>
      <c r="DH112" s="2" t="str">
        <f t="shared" si="229"/>
        <v/>
      </c>
      <c r="DI112" s="2" t="str">
        <f t="shared" si="230"/>
        <v/>
      </c>
      <c r="DJ112" s="2" t="str">
        <f t="shared" si="231"/>
        <v/>
      </c>
      <c r="DK112" s="2" t="str">
        <f t="shared" si="232"/>
        <v/>
      </c>
      <c r="DL112" s="16" t="str">
        <f t="shared" si="233"/>
        <v/>
      </c>
      <c r="DM112" s="16" t="str">
        <f t="shared" si="234"/>
        <v/>
      </c>
      <c r="DN112" s="16" t="str">
        <f t="shared" si="235"/>
        <v/>
      </c>
      <c r="DO112" s="72" t="str">
        <f t="shared" si="236"/>
        <v/>
      </c>
      <c r="DP112" s="16" t="str">
        <f t="shared" si="237"/>
        <v/>
      </c>
      <c r="DQ112" s="16" t="str">
        <f t="shared" si="238"/>
        <v/>
      </c>
      <c r="DR112" s="2" t="str">
        <f t="shared" si="239"/>
        <v/>
      </c>
      <c r="DS112" s="2" t="str">
        <f t="shared" si="240"/>
        <v/>
      </c>
      <c r="DT112" s="2" t="str">
        <f t="shared" si="241"/>
        <v/>
      </c>
      <c r="DU112" s="2" t="str">
        <f t="shared" si="242"/>
        <v/>
      </c>
      <c r="DV112" s="15"/>
      <c r="DW112" s="18"/>
      <c r="DX112" s="17"/>
      <c r="DY112" s="47" t="str">
        <f t="shared" si="137"/>
        <v/>
      </c>
      <c r="DZ112" s="47" t="str">
        <f t="shared" si="137"/>
        <v/>
      </c>
      <c r="EA112" s="47" t="str">
        <f t="shared" si="137"/>
        <v/>
      </c>
      <c r="EB112" s="47" t="str">
        <f t="shared" si="137"/>
        <v/>
      </c>
      <c r="EC112" s="49" t="str">
        <f t="shared" si="137"/>
        <v/>
      </c>
      <c r="ED112" s="49" t="str">
        <f t="shared" si="137"/>
        <v/>
      </c>
      <c r="EE112" s="47" t="str">
        <f t="shared" si="137"/>
        <v/>
      </c>
      <c r="EF112" s="47" t="str">
        <f t="shared" si="137"/>
        <v/>
      </c>
      <c r="EG112" s="47" t="str">
        <f t="shared" si="137"/>
        <v/>
      </c>
      <c r="EH112" s="6">
        <f t="shared" si="153"/>
        <v>0</v>
      </c>
      <c r="EI112" s="6">
        <f t="shared" si="154"/>
        <v>0</v>
      </c>
      <c r="EJ112" s="2" t="str">
        <f t="shared" si="155"/>
        <v/>
      </c>
      <c r="EK112" s="2" t="str">
        <f t="shared" si="156"/>
        <v/>
      </c>
      <c r="EL112" s="2" t="str">
        <f t="shared" si="259"/>
        <v/>
      </c>
      <c r="EM112" s="2" t="str">
        <f t="shared" si="157"/>
        <v/>
      </c>
      <c r="EN112" s="2" t="str">
        <f t="shared" si="158"/>
        <v/>
      </c>
      <c r="EO112" s="2">
        <f t="shared" si="159"/>
        <v>0</v>
      </c>
      <c r="EP112" s="2">
        <f t="shared" si="243"/>
        <v>0</v>
      </c>
      <c r="EQ112" s="2"/>
      <c r="ER112" s="2"/>
      <c r="ES112" s="2"/>
      <c r="ET112" s="2"/>
      <c r="EU112" s="2"/>
      <c r="EV112" s="2"/>
      <c r="EW112" s="2">
        <f t="shared" si="160"/>
        <v>0</v>
      </c>
      <c r="EX112" s="2">
        <f t="shared" si="161"/>
        <v>0</v>
      </c>
      <c r="EY112" s="2">
        <f t="shared" si="244"/>
        <v>0</v>
      </c>
      <c r="EZ112" s="2">
        <f t="shared" si="162"/>
        <v>0</v>
      </c>
      <c r="FA112" s="2">
        <f t="shared" si="163"/>
        <v>0</v>
      </c>
      <c r="FB112" s="59"/>
      <c r="FC112" s="2">
        <f t="shared" si="164"/>
        <v>0</v>
      </c>
      <c r="FD112" s="2">
        <f t="shared" si="245"/>
        <v>0</v>
      </c>
      <c r="FE112" s="3">
        <f t="shared" si="258"/>
        <v>0</v>
      </c>
      <c r="FF112" s="3">
        <f t="shared" si="246"/>
        <v>0</v>
      </c>
      <c r="FG112" s="3">
        <f t="shared" si="247"/>
        <v>0</v>
      </c>
      <c r="FH112" s="3">
        <f t="shared" si="165"/>
        <v>0</v>
      </c>
      <c r="FI112" s="67">
        <f t="shared" si="166"/>
        <v>0</v>
      </c>
      <c r="FJ112" s="3">
        <f t="shared" si="167"/>
        <v>0</v>
      </c>
      <c r="FK112" s="3">
        <f t="shared" si="168"/>
        <v>0</v>
      </c>
      <c r="FL112" s="3">
        <f t="shared" si="248"/>
        <v>0</v>
      </c>
      <c r="FM112" s="3">
        <f t="shared" si="249"/>
        <v>0</v>
      </c>
      <c r="FN112" s="3">
        <f t="shared" si="250"/>
        <v>0</v>
      </c>
      <c r="FO112" s="2">
        <f t="shared" si="169"/>
        <v>0</v>
      </c>
      <c r="FP112" s="2">
        <f t="shared" si="170"/>
        <v>0</v>
      </c>
      <c r="FQ112" s="2">
        <f t="shared" si="251"/>
        <v>0</v>
      </c>
      <c r="FR112" s="6" t="str">
        <f>IF(A112=1,1,IF(DW112="","",COUNTA($DW$31:DW112)+1))</f>
        <v/>
      </c>
      <c r="FS112" s="6" t="str">
        <f t="shared" si="171"/>
        <v/>
      </c>
      <c r="FT112" s="43">
        <f t="shared" si="252"/>
        <v>0</v>
      </c>
      <c r="FU112" s="23">
        <f t="shared" si="253"/>
        <v>0</v>
      </c>
      <c r="FV112" s="21">
        <f t="shared" si="254"/>
        <v>0</v>
      </c>
    </row>
    <row r="113" spans="1:178">
      <c r="A113" s="4" t="str">
        <f t="shared" si="172"/>
        <v/>
      </c>
      <c r="B113" s="33"/>
      <c r="C113" s="33"/>
      <c r="D113" s="33"/>
      <c r="E113" s="33"/>
      <c r="F113" s="33"/>
      <c r="G113" s="11" t="str">
        <f t="shared" si="139"/>
        <v/>
      </c>
      <c r="H113" s="3" t="str">
        <f t="shared" si="173"/>
        <v/>
      </c>
      <c r="I113" s="3" t="str">
        <f t="shared" si="140"/>
        <v/>
      </c>
      <c r="J113" s="3" t="str">
        <f t="shared" si="174"/>
        <v/>
      </c>
      <c r="K113" s="3" t="str">
        <f t="shared" si="141"/>
        <v/>
      </c>
      <c r="L113" s="2" t="str">
        <f t="shared" si="142"/>
        <v/>
      </c>
      <c r="M113" s="8" t="str">
        <f t="shared" si="175"/>
        <v/>
      </c>
      <c r="N113" s="8" t="str">
        <f t="shared" si="143"/>
        <v/>
      </c>
      <c r="O113" s="8" t="str">
        <f t="shared" si="176"/>
        <v/>
      </c>
      <c r="P113" s="8" t="str">
        <f t="shared" si="144"/>
        <v/>
      </c>
      <c r="Q113" s="2" t="str">
        <f t="shared" si="145"/>
        <v/>
      </c>
      <c r="R113" s="3" t="str">
        <f t="shared" si="146"/>
        <v/>
      </c>
      <c r="S113" s="3" t="str">
        <f t="shared" si="147"/>
        <v/>
      </c>
      <c r="T113" s="3" t="str">
        <f t="shared" si="177"/>
        <v/>
      </c>
      <c r="U113" s="8" t="str">
        <f t="shared" si="148"/>
        <v/>
      </c>
      <c r="V113" s="2" t="str">
        <f t="shared" si="149"/>
        <v/>
      </c>
      <c r="W113" s="2" t="str">
        <f t="shared" si="150"/>
        <v/>
      </c>
      <c r="X113" s="2" t="str">
        <f t="shared" si="255"/>
        <v/>
      </c>
      <c r="Y113" s="2" t="str">
        <f t="shared" si="151"/>
        <v/>
      </c>
      <c r="Z113" s="46" t="str">
        <f t="shared" si="178"/>
        <v/>
      </c>
      <c r="AA113" s="46" t="str">
        <f t="shared" si="179"/>
        <v/>
      </c>
      <c r="AB113" s="47"/>
      <c r="AC113" s="46" t="str">
        <f t="shared" si="180"/>
        <v/>
      </c>
      <c r="AD113" s="47" t="str">
        <f t="shared" si="260"/>
        <v/>
      </c>
      <c r="AE113" s="48" t="str">
        <f t="shared" si="181"/>
        <v/>
      </c>
      <c r="AF113" s="49" t="str">
        <f t="shared" si="136"/>
        <v/>
      </c>
      <c r="AG113" s="49" t="str">
        <f t="shared" si="136"/>
        <v/>
      </c>
      <c r="AH113" s="49" t="str">
        <f t="shared" si="136"/>
        <v/>
      </c>
      <c r="AI113" s="47" t="str">
        <f t="shared" si="136"/>
        <v/>
      </c>
      <c r="AJ113" s="47" t="str">
        <f t="shared" si="136"/>
        <v/>
      </c>
      <c r="AK113" s="46" t="str">
        <f t="shared" si="136"/>
        <v/>
      </c>
      <c r="AL113" s="47"/>
      <c r="AM113" s="53" t="str">
        <f t="shared" si="182"/>
        <v/>
      </c>
      <c r="AN113" s="50" t="str">
        <f t="shared" si="183"/>
        <v/>
      </c>
      <c r="AO113" s="53" t="s">
        <v>85</v>
      </c>
      <c r="AP113" s="52" t="str">
        <f t="shared" si="184"/>
        <v/>
      </c>
      <c r="AQ113" s="52" t="str">
        <f t="shared" si="185"/>
        <v/>
      </c>
      <c r="AR113" s="47">
        <f t="shared" si="186"/>
        <v>0.37</v>
      </c>
      <c r="AS113" s="53" t="str">
        <f t="shared" si="187"/>
        <v/>
      </c>
      <c r="AT113" s="52" t="str">
        <f t="shared" si="188"/>
        <v/>
      </c>
      <c r="AU113" s="9" t="str">
        <f t="shared" si="189"/>
        <v/>
      </c>
      <c r="AV113" s="9" t="str">
        <f t="shared" si="190"/>
        <v/>
      </c>
      <c r="AW113" s="12" t="str">
        <f t="shared" si="191"/>
        <v/>
      </c>
      <c r="AX113" s="9" t="str">
        <f t="shared" si="192"/>
        <v/>
      </c>
      <c r="AY113" s="12" t="str">
        <f t="shared" si="193"/>
        <v/>
      </c>
      <c r="AZ113" s="10" t="str">
        <f t="shared" si="194"/>
        <v/>
      </c>
      <c r="BA113" s="10" t="str">
        <f t="shared" si="195"/>
        <v/>
      </c>
      <c r="BB113" s="10" t="str">
        <f t="shared" si="196"/>
        <v/>
      </c>
      <c r="BC113" s="10" t="str">
        <f t="shared" si="197"/>
        <v/>
      </c>
      <c r="BD113" s="10" t="str">
        <f t="shared" si="198"/>
        <v/>
      </c>
      <c r="BE113" s="12" t="str">
        <f t="shared" si="199"/>
        <v/>
      </c>
      <c r="BF113" s="9" t="str">
        <f t="shared" si="200"/>
        <v/>
      </c>
      <c r="BG113" s="9" t="str">
        <f t="shared" si="201"/>
        <v/>
      </c>
      <c r="BH113" s="7" t="str">
        <f t="shared" si="202"/>
        <v/>
      </c>
      <c r="BI113" s="7" t="str">
        <f t="shared" si="203"/>
        <v/>
      </c>
      <c r="BJ113" s="12" t="str">
        <f t="shared" si="204"/>
        <v/>
      </c>
      <c r="BK113" s="80" t="str">
        <f t="shared" si="205"/>
        <v/>
      </c>
      <c r="BL113" s="7" t="str">
        <f t="shared" si="206"/>
        <v/>
      </c>
      <c r="BM113" s="7" t="str">
        <f t="shared" si="256"/>
        <v/>
      </c>
      <c r="BN113" s="12" t="str">
        <f t="shared" si="207"/>
        <v/>
      </c>
      <c r="BO113" s="9" t="str">
        <f t="shared" si="208"/>
        <v/>
      </c>
      <c r="BP113" s="2" t="str">
        <f t="shared" si="209"/>
        <v/>
      </c>
      <c r="BQ113" s="2" t="str">
        <f t="shared" si="210"/>
        <v/>
      </c>
      <c r="BR113" s="20" t="str">
        <f t="shared" si="152"/>
        <v/>
      </c>
      <c r="BS113" s="20" t="str">
        <f t="shared" si="152"/>
        <v/>
      </c>
      <c r="BT113" s="20" t="str">
        <f t="shared" si="152"/>
        <v/>
      </c>
      <c r="BU113" s="86" t="str">
        <f t="shared" si="211"/>
        <v/>
      </c>
      <c r="BV113" s="86" t="str">
        <f t="shared" si="212"/>
        <v/>
      </c>
      <c r="BW113" s="20" t="str">
        <f t="shared" si="152"/>
        <v/>
      </c>
      <c r="BX113" s="86" t="str">
        <f t="shared" si="152"/>
        <v/>
      </c>
      <c r="BY113" s="86" t="str">
        <f t="shared" si="152"/>
        <v/>
      </c>
      <c r="BZ113" s="86" t="str">
        <f t="shared" si="152"/>
        <v/>
      </c>
      <c r="CA113" s="86" t="str">
        <f t="shared" si="152"/>
        <v/>
      </c>
      <c r="CB113" s="86" t="str">
        <f t="shared" si="152"/>
        <v/>
      </c>
      <c r="CC113" s="86" t="str">
        <f t="shared" si="152"/>
        <v/>
      </c>
      <c r="CD113" s="86" t="str">
        <f t="shared" si="152"/>
        <v/>
      </c>
      <c r="CE113" s="20" t="str">
        <f t="shared" si="257"/>
        <v/>
      </c>
      <c r="CF113" s="14" t="str">
        <f t="shared" si="213"/>
        <v/>
      </c>
      <c r="CG113" s="14" t="str">
        <f t="shared" si="214"/>
        <v/>
      </c>
      <c r="CH113" s="8">
        <f t="shared" si="215"/>
        <v>0</v>
      </c>
      <c r="CI113" s="9" t="str">
        <f t="shared" si="216"/>
        <v/>
      </c>
      <c r="CJ113" s="9" t="str">
        <f t="shared" si="217"/>
        <v/>
      </c>
      <c r="CK113" s="9" t="str">
        <f t="shared" si="218"/>
        <v/>
      </c>
      <c r="CL113" s="9" t="str">
        <f t="shared" si="219"/>
        <v/>
      </c>
      <c r="CM113" s="9" t="str">
        <f t="shared" si="220"/>
        <v/>
      </c>
      <c r="CN113" s="9" t="str">
        <f t="shared" si="221"/>
        <v/>
      </c>
      <c r="CO113" s="9" t="str">
        <f t="shared" si="222"/>
        <v/>
      </c>
      <c r="CP113" s="9" t="str">
        <f t="shared" si="222"/>
        <v/>
      </c>
      <c r="CQ113" s="9" t="str">
        <f t="shared" si="222"/>
        <v/>
      </c>
      <c r="CR113" s="9" t="str">
        <f t="shared" si="222"/>
        <v/>
      </c>
      <c r="CS113" s="9" t="str">
        <f t="shared" si="222"/>
        <v/>
      </c>
      <c r="CT113" s="9" t="str">
        <f t="shared" si="222"/>
        <v/>
      </c>
      <c r="CU113" s="9" t="str">
        <f t="shared" si="222"/>
        <v/>
      </c>
      <c r="CV113" s="9" t="str">
        <f t="shared" si="223"/>
        <v/>
      </c>
      <c r="CW113" s="9" t="str">
        <f t="shared" si="224"/>
        <v/>
      </c>
      <c r="CX113" s="9" t="str">
        <f t="shared" si="224"/>
        <v/>
      </c>
      <c r="CY113" s="9" t="str">
        <f t="shared" si="224"/>
        <v/>
      </c>
      <c r="CZ113" s="9" t="str">
        <f t="shared" si="224"/>
        <v/>
      </c>
      <c r="DA113" s="9" t="str">
        <f t="shared" si="224"/>
        <v/>
      </c>
      <c r="DB113" s="9" t="str">
        <f t="shared" si="224"/>
        <v/>
      </c>
      <c r="DC113" s="9" t="str">
        <f t="shared" si="224"/>
        <v/>
      </c>
      <c r="DD113" s="2" t="str">
        <f t="shared" si="225"/>
        <v/>
      </c>
      <c r="DE113" s="2" t="str">
        <f t="shared" si="226"/>
        <v/>
      </c>
      <c r="DF113" s="2" t="str">
        <f t="shared" si="227"/>
        <v/>
      </c>
      <c r="DG113" s="2" t="str">
        <f t="shared" si="228"/>
        <v/>
      </c>
      <c r="DH113" s="2" t="str">
        <f t="shared" si="229"/>
        <v/>
      </c>
      <c r="DI113" s="2" t="str">
        <f t="shared" si="230"/>
        <v/>
      </c>
      <c r="DJ113" s="2" t="str">
        <f t="shared" si="231"/>
        <v/>
      </c>
      <c r="DK113" s="2" t="str">
        <f t="shared" si="232"/>
        <v/>
      </c>
      <c r="DL113" s="16" t="str">
        <f t="shared" si="233"/>
        <v/>
      </c>
      <c r="DM113" s="16" t="str">
        <f t="shared" si="234"/>
        <v/>
      </c>
      <c r="DN113" s="16" t="str">
        <f t="shared" si="235"/>
        <v/>
      </c>
      <c r="DO113" s="72" t="str">
        <f t="shared" si="236"/>
        <v/>
      </c>
      <c r="DP113" s="16" t="str">
        <f t="shared" si="237"/>
        <v/>
      </c>
      <c r="DQ113" s="16" t="str">
        <f t="shared" si="238"/>
        <v/>
      </c>
      <c r="DR113" s="2" t="str">
        <f t="shared" si="239"/>
        <v/>
      </c>
      <c r="DS113" s="2" t="str">
        <f t="shared" si="240"/>
        <v/>
      </c>
      <c r="DT113" s="2" t="str">
        <f t="shared" si="241"/>
        <v/>
      </c>
      <c r="DU113" s="2" t="str">
        <f t="shared" si="242"/>
        <v/>
      </c>
      <c r="DV113" s="15"/>
      <c r="DW113" s="17"/>
      <c r="DX113" s="17"/>
      <c r="DY113" s="47" t="str">
        <f t="shared" si="137"/>
        <v/>
      </c>
      <c r="DZ113" s="47" t="str">
        <f t="shared" si="137"/>
        <v/>
      </c>
      <c r="EA113" s="47" t="str">
        <f t="shared" si="137"/>
        <v/>
      </c>
      <c r="EB113" s="47" t="str">
        <f t="shared" si="137"/>
        <v/>
      </c>
      <c r="EC113" s="49" t="str">
        <f t="shared" si="137"/>
        <v/>
      </c>
      <c r="ED113" s="49" t="str">
        <f t="shared" si="137"/>
        <v/>
      </c>
      <c r="EE113" s="47" t="str">
        <f t="shared" si="137"/>
        <v/>
      </c>
      <c r="EF113" s="47" t="str">
        <f t="shared" si="137"/>
        <v/>
      </c>
      <c r="EG113" s="47" t="str">
        <f t="shared" si="137"/>
        <v/>
      </c>
      <c r="EH113" s="6">
        <f t="shared" si="153"/>
        <v>0</v>
      </c>
      <c r="EI113" s="6">
        <f t="shared" si="154"/>
        <v>0</v>
      </c>
      <c r="EJ113" s="2" t="str">
        <f t="shared" si="155"/>
        <v/>
      </c>
      <c r="EK113" s="2" t="str">
        <f t="shared" si="156"/>
        <v/>
      </c>
      <c r="EL113" s="2" t="str">
        <f t="shared" si="259"/>
        <v/>
      </c>
      <c r="EM113" s="2" t="str">
        <f t="shared" si="157"/>
        <v/>
      </c>
      <c r="EN113" s="2" t="str">
        <f t="shared" si="158"/>
        <v/>
      </c>
      <c r="EO113" s="2">
        <f t="shared" si="159"/>
        <v>0</v>
      </c>
      <c r="EP113" s="2">
        <f t="shared" si="243"/>
        <v>0</v>
      </c>
      <c r="EQ113" s="2"/>
      <c r="ER113" s="2"/>
      <c r="ES113" s="2"/>
      <c r="ET113" s="2"/>
      <c r="EU113" s="2"/>
      <c r="EV113" s="2"/>
      <c r="EW113" s="2">
        <f t="shared" si="160"/>
        <v>0</v>
      </c>
      <c r="EX113" s="2">
        <f t="shared" si="161"/>
        <v>0</v>
      </c>
      <c r="EY113" s="2">
        <f t="shared" si="244"/>
        <v>0</v>
      </c>
      <c r="EZ113" s="2">
        <f t="shared" si="162"/>
        <v>0</v>
      </c>
      <c r="FA113" s="2">
        <f t="shared" si="163"/>
        <v>0</v>
      </c>
      <c r="FB113" s="59"/>
      <c r="FC113" s="2">
        <f t="shared" si="164"/>
        <v>0</v>
      </c>
      <c r="FD113" s="2">
        <f t="shared" si="245"/>
        <v>0</v>
      </c>
      <c r="FE113" s="3">
        <f t="shared" si="258"/>
        <v>0</v>
      </c>
      <c r="FF113" s="3">
        <f t="shared" si="246"/>
        <v>0</v>
      </c>
      <c r="FG113" s="3">
        <f t="shared" si="247"/>
        <v>0</v>
      </c>
      <c r="FH113" s="3">
        <f t="shared" si="165"/>
        <v>0</v>
      </c>
      <c r="FI113" s="67">
        <f t="shared" si="166"/>
        <v>0</v>
      </c>
      <c r="FJ113" s="3">
        <f t="shared" si="167"/>
        <v>0</v>
      </c>
      <c r="FK113" s="3">
        <f t="shared" si="168"/>
        <v>0</v>
      </c>
      <c r="FL113" s="3">
        <f t="shared" si="248"/>
        <v>0</v>
      </c>
      <c r="FM113" s="3">
        <f t="shared" si="249"/>
        <v>0</v>
      </c>
      <c r="FN113" s="3">
        <f t="shared" si="250"/>
        <v>0</v>
      </c>
      <c r="FO113" s="2">
        <f t="shared" si="169"/>
        <v>0</v>
      </c>
      <c r="FP113" s="2">
        <f t="shared" si="170"/>
        <v>0</v>
      </c>
      <c r="FQ113" s="2">
        <f t="shared" si="251"/>
        <v>0</v>
      </c>
      <c r="FR113" s="6" t="str">
        <f>IF(A113=1,1,IF(DW113="","",COUNTA($DW$31:DW113)+1))</f>
        <v/>
      </c>
      <c r="FS113" s="6" t="str">
        <f t="shared" si="171"/>
        <v/>
      </c>
      <c r="FT113" s="43">
        <f t="shared" si="252"/>
        <v>0</v>
      </c>
      <c r="FU113" s="23">
        <f t="shared" si="253"/>
        <v>0</v>
      </c>
      <c r="FV113" s="21">
        <f t="shared" si="254"/>
        <v>0</v>
      </c>
    </row>
    <row r="114" spans="1:178">
      <c r="A114" s="4" t="str">
        <f t="shared" si="172"/>
        <v/>
      </c>
      <c r="B114" s="33"/>
      <c r="C114" s="33"/>
      <c r="D114" s="33"/>
      <c r="E114" s="33"/>
      <c r="F114" s="33"/>
      <c r="G114" s="11" t="str">
        <f t="shared" si="139"/>
        <v/>
      </c>
      <c r="H114" s="3" t="str">
        <f t="shared" si="173"/>
        <v/>
      </c>
      <c r="I114" s="3" t="str">
        <f t="shared" si="140"/>
        <v/>
      </c>
      <c r="J114" s="3" t="str">
        <f t="shared" si="174"/>
        <v/>
      </c>
      <c r="K114" s="3" t="str">
        <f t="shared" si="141"/>
        <v/>
      </c>
      <c r="L114" s="2" t="str">
        <f t="shared" si="142"/>
        <v/>
      </c>
      <c r="M114" s="8" t="str">
        <f t="shared" si="175"/>
        <v/>
      </c>
      <c r="N114" s="8" t="str">
        <f t="shared" si="143"/>
        <v/>
      </c>
      <c r="O114" s="8" t="str">
        <f t="shared" si="176"/>
        <v/>
      </c>
      <c r="P114" s="8" t="str">
        <f t="shared" si="144"/>
        <v/>
      </c>
      <c r="Q114" s="2" t="str">
        <f t="shared" si="145"/>
        <v/>
      </c>
      <c r="R114" s="3" t="str">
        <f t="shared" si="146"/>
        <v/>
      </c>
      <c r="S114" s="3" t="str">
        <f t="shared" si="147"/>
        <v/>
      </c>
      <c r="T114" s="3" t="str">
        <f t="shared" si="177"/>
        <v/>
      </c>
      <c r="U114" s="8" t="str">
        <f t="shared" si="148"/>
        <v/>
      </c>
      <c r="V114" s="2" t="str">
        <f t="shared" si="149"/>
        <v/>
      </c>
      <c r="W114" s="2" t="str">
        <f t="shared" si="150"/>
        <v/>
      </c>
      <c r="X114" s="2" t="str">
        <f t="shared" si="255"/>
        <v/>
      </c>
      <c r="Y114" s="2" t="str">
        <f t="shared" si="151"/>
        <v/>
      </c>
      <c r="Z114" s="46" t="str">
        <f t="shared" si="178"/>
        <v/>
      </c>
      <c r="AA114" s="46" t="str">
        <f t="shared" si="179"/>
        <v/>
      </c>
      <c r="AB114" s="47"/>
      <c r="AC114" s="46" t="str">
        <f t="shared" si="180"/>
        <v/>
      </c>
      <c r="AD114" s="47" t="str">
        <f t="shared" si="260"/>
        <v/>
      </c>
      <c r="AE114" s="48" t="str">
        <f t="shared" si="181"/>
        <v/>
      </c>
      <c r="AF114" s="49" t="str">
        <f t="shared" si="136"/>
        <v/>
      </c>
      <c r="AG114" s="49" t="str">
        <f t="shared" si="136"/>
        <v/>
      </c>
      <c r="AH114" s="49" t="str">
        <f t="shared" si="136"/>
        <v/>
      </c>
      <c r="AI114" s="47" t="str">
        <f t="shared" si="136"/>
        <v/>
      </c>
      <c r="AJ114" s="47" t="str">
        <f t="shared" si="136"/>
        <v/>
      </c>
      <c r="AK114" s="46" t="str">
        <f t="shared" si="136"/>
        <v/>
      </c>
      <c r="AL114" s="47"/>
      <c r="AM114" s="53" t="str">
        <f t="shared" si="182"/>
        <v/>
      </c>
      <c r="AN114" s="50" t="str">
        <f t="shared" si="183"/>
        <v/>
      </c>
      <c r="AO114" s="53" t="s">
        <v>85</v>
      </c>
      <c r="AP114" s="52" t="str">
        <f t="shared" si="184"/>
        <v/>
      </c>
      <c r="AQ114" s="52" t="str">
        <f t="shared" si="185"/>
        <v/>
      </c>
      <c r="AR114" s="47">
        <f t="shared" si="186"/>
        <v>0.37</v>
      </c>
      <c r="AS114" s="53" t="str">
        <f t="shared" si="187"/>
        <v/>
      </c>
      <c r="AT114" s="52" t="str">
        <f t="shared" si="188"/>
        <v/>
      </c>
      <c r="AU114" s="9" t="str">
        <f t="shared" si="189"/>
        <v/>
      </c>
      <c r="AV114" s="9" t="str">
        <f t="shared" si="190"/>
        <v/>
      </c>
      <c r="AW114" s="12" t="str">
        <f t="shared" si="191"/>
        <v/>
      </c>
      <c r="AX114" s="9" t="str">
        <f t="shared" si="192"/>
        <v/>
      </c>
      <c r="AY114" s="12" t="str">
        <f t="shared" si="193"/>
        <v/>
      </c>
      <c r="AZ114" s="10" t="str">
        <f t="shared" si="194"/>
        <v/>
      </c>
      <c r="BA114" s="10" t="str">
        <f t="shared" si="195"/>
        <v/>
      </c>
      <c r="BB114" s="10" t="str">
        <f t="shared" si="196"/>
        <v/>
      </c>
      <c r="BC114" s="10" t="str">
        <f t="shared" si="197"/>
        <v/>
      </c>
      <c r="BD114" s="10" t="str">
        <f t="shared" si="198"/>
        <v/>
      </c>
      <c r="BE114" s="12" t="str">
        <f t="shared" si="199"/>
        <v/>
      </c>
      <c r="BF114" s="9" t="str">
        <f t="shared" si="200"/>
        <v/>
      </c>
      <c r="BG114" s="9" t="str">
        <f t="shared" si="201"/>
        <v/>
      </c>
      <c r="BH114" s="7" t="str">
        <f t="shared" si="202"/>
        <v/>
      </c>
      <c r="BI114" s="7" t="str">
        <f t="shared" si="203"/>
        <v/>
      </c>
      <c r="BJ114" s="12" t="str">
        <f t="shared" si="204"/>
        <v/>
      </c>
      <c r="BK114" s="80" t="str">
        <f t="shared" si="205"/>
        <v/>
      </c>
      <c r="BL114" s="7" t="str">
        <f t="shared" si="206"/>
        <v/>
      </c>
      <c r="BM114" s="7" t="str">
        <f t="shared" si="256"/>
        <v/>
      </c>
      <c r="BN114" s="12" t="str">
        <f t="shared" si="207"/>
        <v/>
      </c>
      <c r="BO114" s="9" t="str">
        <f t="shared" si="208"/>
        <v/>
      </c>
      <c r="BP114" s="2" t="str">
        <f t="shared" si="209"/>
        <v/>
      </c>
      <c r="BQ114" s="2" t="str">
        <f t="shared" si="210"/>
        <v/>
      </c>
      <c r="BR114" s="20" t="str">
        <f t="shared" si="152"/>
        <v/>
      </c>
      <c r="BS114" s="20" t="str">
        <f t="shared" si="152"/>
        <v/>
      </c>
      <c r="BT114" s="20" t="str">
        <f t="shared" si="152"/>
        <v/>
      </c>
      <c r="BU114" s="86" t="str">
        <f t="shared" si="211"/>
        <v/>
      </c>
      <c r="BV114" s="86" t="str">
        <f t="shared" si="212"/>
        <v/>
      </c>
      <c r="BW114" s="20" t="str">
        <f t="shared" si="152"/>
        <v/>
      </c>
      <c r="BX114" s="86" t="str">
        <f t="shared" si="152"/>
        <v/>
      </c>
      <c r="BY114" s="86" t="str">
        <f t="shared" si="152"/>
        <v/>
      </c>
      <c r="BZ114" s="86" t="str">
        <f t="shared" si="152"/>
        <v/>
      </c>
      <c r="CA114" s="86" t="str">
        <f t="shared" si="152"/>
        <v/>
      </c>
      <c r="CB114" s="86" t="str">
        <f t="shared" si="152"/>
        <v/>
      </c>
      <c r="CC114" s="86" t="str">
        <f t="shared" si="152"/>
        <v/>
      </c>
      <c r="CD114" s="86" t="str">
        <f t="shared" si="152"/>
        <v/>
      </c>
      <c r="CE114" s="20" t="str">
        <f t="shared" si="257"/>
        <v/>
      </c>
      <c r="CF114" s="14" t="str">
        <f t="shared" si="213"/>
        <v/>
      </c>
      <c r="CG114" s="14" t="str">
        <f t="shared" si="214"/>
        <v/>
      </c>
      <c r="CH114" s="8">
        <f t="shared" si="215"/>
        <v>0</v>
      </c>
      <c r="CI114" s="9" t="str">
        <f t="shared" si="216"/>
        <v/>
      </c>
      <c r="CJ114" s="9" t="str">
        <f t="shared" si="217"/>
        <v/>
      </c>
      <c r="CK114" s="9" t="str">
        <f t="shared" si="218"/>
        <v/>
      </c>
      <c r="CL114" s="9" t="str">
        <f t="shared" si="219"/>
        <v/>
      </c>
      <c r="CM114" s="9" t="str">
        <f t="shared" si="220"/>
        <v/>
      </c>
      <c r="CN114" s="9" t="str">
        <f t="shared" si="221"/>
        <v/>
      </c>
      <c r="CO114" s="9" t="str">
        <f t="shared" si="222"/>
        <v/>
      </c>
      <c r="CP114" s="9" t="str">
        <f t="shared" si="222"/>
        <v/>
      </c>
      <c r="CQ114" s="9" t="str">
        <f t="shared" si="222"/>
        <v/>
      </c>
      <c r="CR114" s="9" t="str">
        <f t="shared" si="222"/>
        <v/>
      </c>
      <c r="CS114" s="9" t="str">
        <f t="shared" si="222"/>
        <v/>
      </c>
      <c r="CT114" s="9" t="str">
        <f t="shared" si="222"/>
        <v/>
      </c>
      <c r="CU114" s="9" t="str">
        <f t="shared" si="222"/>
        <v/>
      </c>
      <c r="CV114" s="9" t="str">
        <f t="shared" si="223"/>
        <v/>
      </c>
      <c r="CW114" s="9" t="str">
        <f t="shared" si="224"/>
        <v/>
      </c>
      <c r="CX114" s="9" t="str">
        <f t="shared" si="224"/>
        <v/>
      </c>
      <c r="CY114" s="9" t="str">
        <f t="shared" si="224"/>
        <v/>
      </c>
      <c r="CZ114" s="9" t="str">
        <f t="shared" si="224"/>
        <v/>
      </c>
      <c r="DA114" s="9" t="str">
        <f t="shared" si="224"/>
        <v/>
      </c>
      <c r="DB114" s="9" t="str">
        <f t="shared" si="224"/>
        <v/>
      </c>
      <c r="DC114" s="9" t="str">
        <f t="shared" si="224"/>
        <v/>
      </c>
      <c r="DD114" s="2" t="str">
        <f t="shared" si="225"/>
        <v/>
      </c>
      <c r="DE114" s="2" t="str">
        <f t="shared" si="226"/>
        <v/>
      </c>
      <c r="DF114" s="2" t="str">
        <f t="shared" si="227"/>
        <v/>
      </c>
      <c r="DG114" s="2" t="str">
        <f t="shared" si="228"/>
        <v/>
      </c>
      <c r="DH114" s="2" t="str">
        <f t="shared" si="229"/>
        <v/>
      </c>
      <c r="DI114" s="2" t="str">
        <f t="shared" si="230"/>
        <v/>
      </c>
      <c r="DJ114" s="2" t="str">
        <f t="shared" si="231"/>
        <v/>
      </c>
      <c r="DK114" s="2" t="str">
        <f t="shared" si="232"/>
        <v/>
      </c>
      <c r="DL114" s="16" t="str">
        <f t="shared" si="233"/>
        <v/>
      </c>
      <c r="DM114" s="16" t="str">
        <f t="shared" si="234"/>
        <v/>
      </c>
      <c r="DN114" s="16" t="str">
        <f t="shared" si="235"/>
        <v/>
      </c>
      <c r="DO114" s="72" t="str">
        <f t="shared" si="236"/>
        <v/>
      </c>
      <c r="DP114" s="16" t="str">
        <f t="shared" si="237"/>
        <v/>
      </c>
      <c r="DQ114" s="16" t="str">
        <f t="shared" si="238"/>
        <v/>
      </c>
      <c r="DR114" s="2" t="str">
        <f t="shared" si="239"/>
        <v/>
      </c>
      <c r="DS114" s="2" t="str">
        <f t="shared" si="240"/>
        <v/>
      </c>
      <c r="DT114" s="2" t="str">
        <f t="shared" si="241"/>
        <v/>
      </c>
      <c r="DU114" s="2" t="str">
        <f t="shared" si="242"/>
        <v/>
      </c>
      <c r="DV114" s="15"/>
      <c r="DW114" s="17"/>
      <c r="DX114" s="17"/>
      <c r="DY114" s="47" t="str">
        <f t="shared" si="137"/>
        <v/>
      </c>
      <c r="DZ114" s="47" t="str">
        <f t="shared" si="137"/>
        <v/>
      </c>
      <c r="EA114" s="47" t="str">
        <f t="shared" si="137"/>
        <v/>
      </c>
      <c r="EB114" s="47" t="str">
        <f t="shared" si="137"/>
        <v/>
      </c>
      <c r="EC114" s="49" t="str">
        <f t="shared" si="137"/>
        <v/>
      </c>
      <c r="ED114" s="49" t="str">
        <f t="shared" si="137"/>
        <v/>
      </c>
      <c r="EE114" s="47" t="str">
        <f t="shared" si="137"/>
        <v/>
      </c>
      <c r="EF114" s="47" t="str">
        <f t="shared" si="137"/>
        <v/>
      </c>
      <c r="EG114" s="47" t="str">
        <f t="shared" si="137"/>
        <v/>
      </c>
      <c r="EH114" s="6">
        <f t="shared" si="153"/>
        <v>0</v>
      </c>
      <c r="EI114" s="6">
        <f t="shared" si="154"/>
        <v>0</v>
      </c>
      <c r="EJ114" s="2" t="str">
        <f t="shared" si="155"/>
        <v/>
      </c>
      <c r="EK114" s="2" t="str">
        <f t="shared" si="156"/>
        <v/>
      </c>
      <c r="EL114" s="2" t="str">
        <f t="shared" si="259"/>
        <v/>
      </c>
      <c r="EM114" s="2" t="str">
        <f t="shared" si="157"/>
        <v/>
      </c>
      <c r="EN114" s="2" t="str">
        <f t="shared" si="158"/>
        <v/>
      </c>
      <c r="EO114" s="2">
        <f t="shared" si="159"/>
        <v>0</v>
      </c>
      <c r="EP114" s="2">
        <f t="shared" si="243"/>
        <v>0</v>
      </c>
      <c r="EQ114" s="2"/>
      <c r="ER114" s="2"/>
      <c r="ES114" s="2"/>
      <c r="ET114" s="2"/>
      <c r="EU114" s="2"/>
      <c r="EV114" s="2"/>
      <c r="EW114" s="2">
        <f t="shared" si="160"/>
        <v>0</v>
      </c>
      <c r="EX114" s="2">
        <f t="shared" si="161"/>
        <v>0</v>
      </c>
      <c r="EY114" s="2">
        <f t="shared" si="244"/>
        <v>0</v>
      </c>
      <c r="EZ114" s="2">
        <f t="shared" si="162"/>
        <v>0</v>
      </c>
      <c r="FA114" s="2">
        <f t="shared" si="163"/>
        <v>0</v>
      </c>
      <c r="FB114" s="59"/>
      <c r="FC114" s="2">
        <f t="shared" si="164"/>
        <v>0</v>
      </c>
      <c r="FD114" s="2">
        <f t="shared" si="245"/>
        <v>0</v>
      </c>
      <c r="FE114" s="3">
        <f t="shared" si="258"/>
        <v>0</v>
      </c>
      <c r="FF114" s="3">
        <f t="shared" si="246"/>
        <v>0</v>
      </c>
      <c r="FG114" s="3">
        <f t="shared" si="247"/>
        <v>0</v>
      </c>
      <c r="FH114" s="3">
        <f t="shared" si="165"/>
        <v>0</v>
      </c>
      <c r="FI114" s="67">
        <f t="shared" si="166"/>
        <v>0</v>
      </c>
      <c r="FJ114" s="3">
        <f t="shared" si="167"/>
        <v>0</v>
      </c>
      <c r="FK114" s="3">
        <f t="shared" si="168"/>
        <v>0</v>
      </c>
      <c r="FL114" s="3">
        <f t="shared" si="248"/>
        <v>0</v>
      </c>
      <c r="FM114" s="3">
        <f t="shared" si="249"/>
        <v>0</v>
      </c>
      <c r="FN114" s="3">
        <f t="shared" si="250"/>
        <v>0</v>
      </c>
      <c r="FO114" s="2">
        <f t="shared" si="169"/>
        <v>0</v>
      </c>
      <c r="FP114" s="2">
        <f t="shared" si="170"/>
        <v>0</v>
      </c>
      <c r="FQ114" s="2">
        <f t="shared" si="251"/>
        <v>0</v>
      </c>
      <c r="FR114" s="6" t="str">
        <f>IF(A114=1,1,IF(DW114="","",COUNTA($DW$31:DW114)+1))</f>
        <v/>
      </c>
      <c r="FS114" s="6" t="str">
        <f t="shared" si="171"/>
        <v/>
      </c>
      <c r="FT114" s="43">
        <f t="shared" si="252"/>
        <v>0</v>
      </c>
      <c r="FU114" s="23">
        <f t="shared" si="253"/>
        <v>0</v>
      </c>
      <c r="FV114" s="21">
        <f t="shared" si="254"/>
        <v>0</v>
      </c>
    </row>
    <row r="115" spans="1:178">
      <c r="A115" s="4" t="str">
        <f t="shared" si="172"/>
        <v/>
      </c>
      <c r="B115" s="33"/>
      <c r="C115" s="33"/>
      <c r="D115" s="33"/>
      <c r="E115" s="33"/>
      <c r="F115" s="33"/>
      <c r="G115" s="11" t="str">
        <f t="shared" si="139"/>
        <v/>
      </c>
      <c r="H115" s="3" t="str">
        <f t="shared" si="173"/>
        <v/>
      </c>
      <c r="I115" s="3" t="str">
        <f t="shared" si="140"/>
        <v/>
      </c>
      <c r="J115" s="3" t="str">
        <f t="shared" si="174"/>
        <v/>
      </c>
      <c r="K115" s="3" t="str">
        <f t="shared" si="141"/>
        <v/>
      </c>
      <c r="L115" s="2" t="str">
        <f t="shared" si="142"/>
        <v/>
      </c>
      <c r="M115" s="8" t="str">
        <f t="shared" si="175"/>
        <v/>
      </c>
      <c r="N115" s="8" t="str">
        <f t="shared" si="143"/>
        <v/>
      </c>
      <c r="O115" s="8" t="str">
        <f t="shared" si="176"/>
        <v/>
      </c>
      <c r="P115" s="8" t="str">
        <f t="shared" si="144"/>
        <v/>
      </c>
      <c r="Q115" s="2" t="str">
        <f t="shared" si="145"/>
        <v/>
      </c>
      <c r="R115" s="3" t="str">
        <f t="shared" si="146"/>
        <v/>
      </c>
      <c r="S115" s="3" t="str">
        <f t="shared" si="147"/>
        <v/>
      </c>
      <c r="T115" s="3" t="str">
        <f t="shared" si="177"/>
        <v/>
      </c>
      <c r="U115" s="8" t="str">
        <f t="shared" si="148"/>
        <v/>
      </c>
      <c r="V115" s="2" t="str">
        <f t="shared" si="149"/>
        <v/>
      </c>
      <c r="W115" s="2" t="str">
        <f t="shared" si="150"/>
        <v/>
      </c>
      <c r="X115" s="2" t="str">
        <f t="shared" si="255"/>
        <v/>
      </c>
      <c r="Y115" s="2" t="str">
        <f t="shared" si="151"/>
        <v/>
      </c>
      <c r="Z115" s="46" t="str">
        <f t="shared" si="178"/>
        <v/>
      </c>
      <c r="AA115" s="46" t="str">
        <f t="shared" si="179"/>
        <v/>
      </c>
      <c r="AB115" s="47"/>
      <c r="AC115" s="46" t="str">
        <f t="shared" si="180"/>
        <v/>
      </c>
      <c r="AD115" s="47" t="str">
        <f t="shared" si="260"/>
        <v/>
      </c>
      <c r="AE115" s="48" t="str">
        <f t="shared" si="181"/>
        <v/>
      </c>
      <c r="AF115" s="49" t="str">
        <f t="shared" si="136"/>
        <v/>
      </c>
      <c r="AG115" s="49" t="str">
        <f t="shared" si="136"/>
        <v/>
      </c>
      <c r="AH115" s="49" t="str">
        <f t="shared" si="136"/>
        <v/>
      </c>
      <c r="AI115" s="47" t="str">
        <f t="shared" si="136"/>
        <v/>
      </c>
      <c r="AJ115" s="47" t="str">
        <f t="shared" si="136"/>
        <v/>
      </c>
      <c r="AK115" s="46" t="str">
        <f t="shared" si="136"/>
        <v/>
      </c>
      <c r="AL115" s="47"/>
      <c r="AM115" s="53" t="str">
        <f t="shared" si="182"/>
        <v/>
      </c>
      <c r="AN115" s="50" t="str">
        <f t="shared" si="183"/>
        <v/>
      </c>
      <c r="AO115" s="51"/>
      <c r="AP115" s="52" t="str">
        <f t="shared" si="184"/>
        <v/>
      </c>
      <c r="AQ115" s="52" t="str">
        <f t="shared" si="185"/>
        <v/>
      </c>
      <c r="AR115" s="47">
        <f t="shared" si="186"/>
        <v>0</v>
      </c>
      <c r="AS115" s="53" t="str">
        <f t="shared" si="187"/>
        <v/>
      </c>
      <c r="AT115" s="52" t="str">
        <f t="shared" si="188"/>
        <v/>
      </c>
      <c r="AU115" s="9" t="str">
        <f t="shared" si="189"/>
        <v/>
      </c>
      <c r="AV115" s="9" t="str">
        <f t="shared" si="190"/>
        <v/>
      </c>
      <c r="AW115" s="12" t="str">
        <f t="shared" si="191"/>
        <v/>
      </c>
      <c r="AX115" s="9" t="str">
        <f t="shared" si="192"/>
        <v/>
      </c>
      <c r="AY115" s="12" t="str">
        <f t="shared" si="193"/>
        <v/>
      </c>
      <c r="AZ115" s="10" t="str">
        <f t="shared" si="194"/>
        <v/>
      </c>
      <c r="BA115" s="10" t="str">
        <f t="shared" si="195"/>
        <v/>
      </c>
      <c r="BB115" s="10" t="str">
        <f t="shared" si="196"/>
        <v/>
      </c>
      <c r="BC115" s="10" t="str">
        <f t="shared" si="197"/>
        <v/>
      </c>
      <c r="BD115" s="10" t="str">
        <f t="shared" si="198"/>
        <v/>
      </c>
      <c r="BE115" s="12" t="str">
        <f t="shared" si="199"/>
        <v/>
      </c>
      <c r="BF115" s="9" t="str">
        <f t="shared" si="200"/>
        <v/>
      </c>
      <c r="BG115" s="9" t="str">
        <f t="shared" si="201"/>
        <v/>
      </c>
      <c r="BH115" s="7" t="str">
        <f t="shared" si="202"/>
        <v/>
      </c>
      <c r="BI115" s="7" t="str">
        <f t="shared" si="203"/>
        <v/>
      </c>
      <c r="BJ115" s="12" t="str">
        <f t="shared" si="204"/>
        <v/>
      </c>
      <c r="BK115" s="80" t="str">
        <f t="shared" si="205"/>
        <v/>
      </c>
      <c r="BL115" s="7" t="str">
        <f t="shared" si="206"/>
        <v/>
      </c>
      <c r="BM115" s="7" t="str">
        <f t="shared" si="256"/>
        <v/>
      </c>
      <c r="BN115" s="12" t="str">
        <f t="shared" si="207"/>
        <v/>
      </c>
      <c r="BO115" s="9" t="str">
        <f t="shared" si="208"/>
        <v/>
      </c>
      <c r="BP115" s="2" t="str">
        <f t="shared" si="209"/>
        <v/>
      </c>
      <c r="BQ115" s="2" t="str">
        <f t="shared" si="210"/>
        <v/>
      </c>
      <c r="BR115" s="20" t="str">
        <f t="shared" si="152"/>
        <v/>
      </c>
      <c r="BS115" s="20" t="str">
        <f t="shared" si="152"/>
        <v/>
      </c>
      <c r="BT115" s="20" t="str">
        <f t="shared" si="152"/>
        <v/>
      </c>
      <c r="BU115" s="86" t="str">
        <f t="shared" si="211"/>
        <v/>
      </c>
      <c r="BV115" s="86" t="str">
        <f t="shared" si="212"/>
        <v/>
      </c>
      <c r="BW115" s="20" t="str">
        <f t="shared" si="152"/>
        <v/>
      </c>
      <c r="BX115" s="86" t="str">
        <f t="shared" si="152"/>
        <v/>
      </c>
      <c r="BY115" s="86" t="str">
        <f t="shared" si="152"/>
        <v/>
      </c>
      <c r="BZ115" s="86" t="str">
        <f t="shared" si="152"/>
        <v/>
      </c>
      <c r="CA115" s="86" t="str">
        <f t="shared" si="152"/>
        <v/>
      </c>
      <c r="CB115" s="86" t="str">
        <f t="shared" si="152"/>
        <v/>
      </c>
      <c r="CC115" s="86" t="str">
        <f t="shared" si="152"/>
        <v/>
      </c>
      <c r="CD115" s="86" t="str">
        <f t="shared" si="152"/>
        <v/>
      </c>
      <c r="CE115" s="20" t="str">
        <f t="shared" si="257"/>
        <v/>
      </c>
      <c r="CF115" s="14" t="str">
        <f t="shared" si="213"/>
        <v/>
      </c>
      <c r="CG115" s="14" t="str">
        <f t="shared" si="214"/>
        <v/>
      </c>
      <c r="CH115" s="8">
        <f t="shared" si="215"/>
        <v>0</v>
      </c>
      <c r="CI115" s="9" t="str">
        <f t="shared" si="216"/>
        <v/>
      </c>
      <c r="CJ115" s="9" t="str">
        <f t="shared" si="217"/>
        <v/>
      </c>
      <c r="CK115" s="9" t="str">
        <f t="shared" si="218"/>
        <v/>
      </c>
      <c r="CL115" s="9" t="str">
        <f t="shared" si="219"/>
        <v/>
      </c>
      <c r="CM115" s="9" t="str">
        <f t="shared" si="220"/>
        <v/>
      </c>
      <c r="CN115" s="9" t="str">
        <f t="shared" si="221"/>
        <v/>
      </c>
      <c r="CO115" s="9" t="str">
        <f t="shared" si="222"/>
        <v/>
      </c>
      <c r="CP115" s="9" t="str">
        <f t="shared" si="222"/>
        <v/>
      </c>
      <c r="CQ115" s="9" t="str">
        <f t="shared" si="222"/>
        <v/>
      </c>
      <c r="CR115" s="9" t="str">
        <f t="shared" si="222"/>
        <v/>
      </c>
      <c r="CS115" s="9" t="str">
        <f t="shared" si="222"/>
        <v/>
      </c>
      <c r="CT115" s="9" t="str">
        <f t="shared" si="222"/>
        <v/>
      </c>
      <c r="CU115" s="9" t="str">
        <f t="shared" si="222"/>
        <v/>
      </c>
      <c r="CV115" s="9" t="str">
        <f t="shared" si="223"/>
        <v/>
      </c>
      <c r="CW115" s="9" t="str">
        <f t="shared" si="224"/>
        <v/>
      </c>
      <c r="CX115" s="9" t="str">
        <f t="shared" si="224"/>
        <v/>
      </c>
      <c r="CY115" s="9" t="str">
        <f t="shared" si="224"/>
        <v/>
      </c>
      <c r="CZ115" s="9" t="str">
        <f t="shared" si="224"/>
        <v/>
      </c>
      <c r="DA115" s="9" t="str">
        <f t="shared" si="224"/>
        <v/>
      </c>
      <c r="DB115" s="9" t="str">
        <f t="shared" si="224"/>
        <v/>
      </c>
      <c r="DC115" s="9" t="str">
        <f t="shared" si="224"/>
        <v/>
      </c>
      <c r="DD115" s="2" t="str">
        <f t="shared" si="225"/>
        <v/>
      </c>
      <c r="DE115" s="2" t="str">
        <f t="shared" si="226"/>
        <v/>
      </c>
      <c r="DF115" s="2" t="str">
        <f t="shared" si="227"/>
        <v/>
      </c>
      <c r="DG115" s="2" t="str">
        <f t="shared" si="228"/>
        <v/>
      </c>
      <c r="DH115" s="2" t="str">
        <f t="shared" si="229"/>
        <v/>
      </c>
      <c r="DI115" s="2" t="str">
        <f t="shared" si="230"/>
        <v/>
      </c>
      <c r="DJ115" s="2" t="str">
        <f t="shared" si="231"/>
        <v/>
      </c>
      <c r="DK115" s="2" t="str">
        <f t="shared" si="232"/>
        <v/>
      </c>
      <c r="DL115" s="16" t="str">
        <f t="shared" si="233"/>
        <v/>
      </c>
      <c r="DM115" s="16" t="str">
        <f t="shared" si="234"/>
        <v/>
      </c>
      <c r="DN115" s="16" t="str">
        <f t="shared" si="235"/>
        <v/>
      </c>
      <c r="DO115" s="72" t="str">
        <f t="shared" si="236"/>
        <v/>
      </c>
      <c r="DP115" s="16" t="str">
        <f t="shared" si="237"/>
        <v/>
      </c>
      <c r="DQ115" s="16" t="str">
        <f t="shared" si="238"/>
        <v/>
      </c>
      <c r="DR115" s="2" t="str">
        <f t="shared" si="239"/>
        <v/>
      </c>
      <c r="DS115" s="2" t="str">
        <f t="shared" si="240"/>
        <v/>
      </c>
      <c r="DT115" s="2" t="str">
        <f t="shared" si="241"/>
        <v/>
      </c>
      <c r="DU115" s="2" t="str">
        <f t="shared" si="242"/>
        <v/>
      </c>
      <c r="DV115" s="15"/>
      <c r="DW115" s="17"/>
      <c r="DX115" s="17"/>
      <c r="DY115" s="47" t="str">
        <f t="shared" si="137"/>
        <v/>
      </c>
      <c r="DZ115" s="47" t="str">
        <f t="shared" si="137"/>
        <v/>
      </c>
      <c r="EA115" s="47" t="str">
        <f t="shared" si="137"/>
        <v/>
      </c>
      <c r="EB115" s="47" t="str">
        <f t="shared" si="137"/>
        <v/>
      </c>
      <c r="EC115" s="49" t="str">
        <f t="shared" si="137"/>
        <v/>
      </c>
      <c r="ED115" s="49" t="str">
        <f t="shared" si="137"/>
        <v/>
      </c>
      <c r="EE115" s="47" t="str">
        <f t="shared" si="137"/>
        <v/>
      </c>
      <c r="EF115" s="47" t="str">
        <f t="shared" si="137"/>
        <v/>
      </c>
      <c r="EG115" s="47" t="str">
        <f t="shared" si="137"/>
        <v/>
      </c>
      <c r="EH115" s="6">
        <f t="shared" si="153"/>
        <v>0</v>
      </c>
      <c r="EI115" s="6">
        <f t="shared" si="154"/>
        <v>0</v>
      </c>
      <c r="EJ115" s="2" t="str">
        <f t="shared" si="155"/>
        <v/>
      </c>
      <c r="EK115" s="2" t="str">
        <f t="shared" si="156"/>
        <v/>
      </c>
      <c r="EL115" s="2" t="str">
        <f t="shared" si="259"/>
        <v/>
      </c>
      <c r="EM115" s="2" t="str">
        <f t="shared" si="157"/>
        <v/>
      </c>
      <c r="EN115" s="2" t="str">
        <f t="shared" si="158"/>
        <v/>
      </c>
      <c r="EO115" s="2">
        <f t="shared" si="159"/>
        <v>0</v>
      </c>
      <c r="EP115" s="2">
        <f t="shared" si="243"/>
        <v>0</v>
      </c>
      <c r="EQ115" s="2"/>
      <c r="ER115" s="2"/>
      <c r="ES115" s="2"/>
      <c r="ET115" s="2"/>
      <c r="EU115" s="2"/>
      <c r="EV115" s="2"/>
      <c r="EW115" s="2">
        <f t="shared" si="160"/>
        <v>0</v>
      </c>
      <c r="EX115" s="2">
        <f t="shared" si="161"/>
        <v>0</v>
      </c>
      <c r="EY115" s="2">
        <f t="shared" si="244"/>
        <v>0</v>
      </c>
      <c r="EZ115" s="2">
        <f t="shared" si="162"/>
        <v>0</v>
      </c>
      <c r="FA115" s="2">
        <f t="shared" si="163"/>
        <v>0</v>
      </c>
      <c r="FB115" s="59"/>
      <c r="FC115" s="2">
        <f t="shared" si="164"/>
        <v>0</v>
      </c>
      <c r="FD115" s="2">
        <f t="shared" si="245"/>
        <v>0</v>
      </c>
      <c r="FE115" s="3">
        <f t="shared" si="258"/>
        <v>0</v>
      </c>
      <c r="FF115" s="3">
        <f t="shared" si="246"/>
        <v>0</v>
      </c>
      <c r="FG115" s="3">
        <f t="shared" si="247"/>
        <v>0</v>
      </c>
      <c r="FH115" s="3">
        <f t="shared" si="165"/>
        <v>0</v>
      </c>
      <c r="FI115" s="67">
        <f t="shared" si="166"/>
        <v>0</v>
      </c>
      <c r="FJ115" s="3">
        <f t="shared" si="167"/>
        <v>0</v>
      </c>
      <c r="FK115" s="3">
        <f t="shared" si="168"/>
        <v>0</v>
      </c>
      <c r="FL115" s="3">
        <f t="shared" si="248"/>
        <v>0</v>
      </c>
      <c r="FM115" s="3">
        <f t="shared" si="249"/>
        <v>0</v>
      </c>
      <c r="FN115" s="3">
        <f t="shared" si="250"/>
        <v>0</v>
      </c>
      <c r="FO115" s="2">
        <f t="shared" si="169"/>
        <v>0</v>
      </c>
      <c r="FP115" s="2">
        <f t="shared" si="170"/>
        <v>0</v>
      </c>
      <c r="FQ115" s="2">
        <f t="shared" si="251"/>
        <v>0</v>
      </c>
      <c r="FR115" s="6" t="str">
        <f>IF(A115=1,1,IF(DW115="","",COUNTA($DW$31:DW115)+1))</f>
        <v/>
      </c>
      <c r="FS115" s="6" t="str">
        <f t="shared" si="171"/>
        <v/>
      </c>
      <c r="FT115" s="43">
        <f t="shared" si="252"/>
        <v>0</v>
      </c>
      <c r="FU115" s="23">
        <f t="shared" si="253"/>
        <v>0</v>
      </c>
      <c r="FV115" s="21">
        <f t="shared" si="254"/>
        <v>0</v>
      </c>
    </row>
    <row r="116" spans="1:178">
      <c r="A116" s="4" t="str">
        <f t="shared" si="172"/>
        <v/>
      </c>
      <c r="B116" s="33"/>
      <c r="C116" s="33"/>
      <c r="D116" s="33"/>
      <c r="E116" s="33"/>
      <c r="F116" s="33"/>
      <c r="G116" s="11" t="str">
        <f t="shared" si="139"/>
        <v/>
      </c>
      <c r="H116" s="3" t="str">
        <f t="shared" si="173"/>
        <v/>
      </c>
      <c r="I116" s="3" t="str">
        <f t="shared" si="140"/>
        <v/>
      </c>
      <c r="J116" s="3" t="str">
        <f t="shared" si="174"/>
        <v/>
      </c>
      <c r="K116" s="3" t="str">
        <f t="shared" si="141"/>
        <v/>
      </c>
      <c r="L116" s="2" t="str">
        <f t="shared" si="142"/>
        <v/>
      </c>
      <c r="M116" s="8" t="str">
        <f t="shared" si="175"/>
        <v/>
      </c>
      <c r="N116" s="8" t="str">
        <f t="shared" si="143"/>
        <v/>
      </c>
      <c r="O116" s="8" t="str">
        <f t="shared" si="176"/>
        <v/>
      </c>
      <c r="P116" s="8" t="str">
        <f t="shared" si="144"/>
        <v/>
      </c>
      <c r="Q116" s="2" t="str">
        <f t="shared" si="145"/>
        <v/>
      </c>
      <c r="R116" s="3" t="str">
        <f t="shared" si="146"/>
        <v/>
      </c>
      <c r="S116" s="3" t="str">
        <f t="shared" si="147"/>
        <v/>
      </c>
      <c r="T116" s="3" t="str">
        <f t="shared" si="177"/>
        <v/>
      </c>
      <c r="U116" s="8" t="str">
        <f t="shared" si="148"/>
        <v/>
      </c>
      <c r="V116" s="2" t="str">
        <f t="shared" si="149"/>
        <v/>
      </c>
      <c r="W116" s="2" t="str">
        <f t="shared" si="150"/>
        <v/>
      </c>
      <c r="X116" s="2" t="str">
        <f t="shared" si="255"/>
        <v/>
      </c>
      <c r="Y116" s="2" t="str">
        <f t="shared" si="151"/>
        <v/>
      </c>
      <c r="Z116" s="46" t="str">
        <f t="shared" si="178"/>
        <v/>
      </c>
      <c r="AA116" s="46" t="str">
        <f t="shared" si="179"/>
        <v/>
      </c>
      <c r="AB116" s="47"/>
      <c r="AC116" s="46" t="str">
        <f t="shared" si="180"/>
        <v/>
      </c>
      <c r="AD116" s="47" t="str">
        <f t="shared" si="260"/>
        <v/>
      </c>
      <c r="AE116" s="48" t="str">
        <f t="shared" si="181"/>
        <v/>
      </c>
      <c r="AF116" s="49" t="str">
        <f t="shared" si="136"/>
        <v/>
      </c>
      <c r="AG116" s="49" t="str">
        <f t="shared" si="136"/>
        <v/>
      </c>
      <c r="AH116" s="49" t="str">
        <f t="shared" si="136"/>
        <v/>
      </c>
      <c r="AI116" s="47" t="str">
        <f t="shared" si="136"/>
        <v/>
      </c>
      <c r="AJ116" s="47" t="str">
        <f t="shared" si="136"/>
        <v/>
      </c>
      <c r="AK116" s="46" t="str">
        <f t="shared" si="136"/>
        <v/>
      </c>
      <c r="AL116" s="47"/>
      <c r="AM116" s="53" t="str">
        <f t="shared" si="182"/>
        <v/>
      </c>
      <c r="AN116" s="50" t="str">
        <f t="shared" si="183"/>
        <v/>
      </c>
      <c r="AO116" s="51"/>
      <c r="AP116" s="52" t="str">
        <f t="shared" si="184"/>
        <v/>
      </c>
      <c r="AQ116" s="52" t="str">
        <f t="shared" si="185"/>
        <v/>
      </c>
      <c r="AR116" s="47">
        <f t="shared" si="186"/>
        <v>0</v>
      </c>
      <c r="AS116" s="53" t="str">
        <f t="shared" si="187"/>
        <v/>
      </c>
      <c r="AT116" s="52" t="str">
        <f t="shared" si="188"/>
        <v/>
      </c>
      <c r="AU116" s="9" t="str">
        <f t="shared" si="189"/>
        <v/>
      </c>
      <c r="AV116" s="9" t="str">
        <f t="shared" si="190"/>
        <v/>
      </c>
      <c r="AW116" s="12" t="str">
        <f t="shared" si="191"/>
        <v/>
      </c>
      <c r="AX116" s="9" t="str">
        <f t="shared" si="192"/>
        <v/>
      </c>
      <c r="AY116" s="12" t="str">
        <f t="shared" si="193"/>
        <v/>
      </c>
      <c r="AZ116" s="10" t="str">
        <f t="shared" si="194"/>
        <v/>
      </c>
      <c r="BA116" s="10" t="str">
        <f t="shared" si="195"/>
        <v/>
      </c>
      <c r="BB116" s="10" t="str">
        <f t="shared" si="196"/>
        <v/>
      </c>
      <c r="BC116" s="10" t="str">
        <f t="shared" si="197"/>
        <v/>
      </c>
      <c r="BD116" s="10" t="str">
        <f t="shared" si="198"/>
        <v/>
      </c>
      <c r="BE116" s="12" t="str">
        <f t="shared" si="199"/>
        <v/>
      </c>
      <c r="BF116" s="9" t="str">
        <f t="shared" si="200"/>
        <v/>
      </c>
      <c r="BG116" s="9" t="str">
        <f t="shared" si="201"/>
        <v/>
      </c>
      <c r="BH116" s="7" t="str">
        <f t="shared" si="202"/>
        <v/>
      </c>
      <c r="BI116" s="7" t="str">
        <f t="shared" si="203"/>
        <v/>
      </c>
      <c r="BJ116" s="12" t="str">
        <f t="shared" si="204"/>
        <v/>
      </c>
      <c r="BK116" s="80" t="str">
        <f t="shared" si="205"/>
        <v/>
      </c>
      <c r="BL116" s="7" t="str">
        <f t="shared" si="206"/>
        <v/>
      </c>
      <c r="BM116" s="7" t="str">
        <f t="shared" si="256"/>
        <v/>
      </c>
      <c r="BN116" s="12" t="str">
        <f t="shared" si="207"/>
        <v/>
      </c>
      <c r="BO116" s="9" t="str">
        <f t="shared" si="208"/>
        <v/>
      </c>
      <c r="BP116" s="2" t="str">
        <f t="shared" si="209"/>
        <v/>
      </c>
      <c r="BQ116" s="2" t="str">
        <f t="shared" si="210"/>
        <v/>
      </c>
      <c r="BR116" s="20" t="str">
        <f t="shared" si="152"/>
        <v/>
      </c>
      <c r="BS116" s="20" t="str">
        <f t="shared" si="152"/>
        <v/>
      </c>
      <c r="BT116" s="20" t="str">
        <f t="shared" si="152"/>
        <v/>
      </c>
      <c r="BU116" s="86" t="str">
        <f t="shared" si="211"/>
        <v/>
      </c>
      <c r="BV116" s="86" t="str">
        <f t="shared" si="212"/>
        <v/>
      </c>
      <c r="BW116" s="20" t="str">
        <f t="shared" si="152"/>
        <v/>
      </c>
      <c r="BX116" s="86" t="str">
        <f t="shared" si="152"/>
        <v/>
      </c>
      <c r="BY116" s="86" t="str">
        <f t="shared" si="152"/>
        <v/>
      </c>
      <c r="BZ116" s="86" t="str">
        <f t="shared" si="152"/>
        <v/>
      </c>
      <c r="CA116" s="86" t="str">
        <f t="shared" si="152"/>
        <v/>
      </c>
      <c r="CB116" s="86" t="str">
        <f t="shared" si="152"/>
        <v/>
      </c>
      <c r="CC116" s="86" t="str">
        <f t="shared" si="152"/>
        <v/>
      </c>
      <c r="CD116" s="86" t="str">
        <f t="shared" si="152"/>
        <v/>
      </c>
      <c r="CE116" s="20" t="str">
        <f t="shared" si="257"/>
        <v/>
      </c>
      <c r="CF116" s="14" t="str">
        <f t="shared" si="213"/>
        <v/>
      </c>
      <c r="CG116" s="14" t="str">
        <f t="shared" si="214"/>
        <v/>
      </c>
      <c r="CH116" s="8">
        <f t="shared" si="215"/>
        <v>0</v>
      </c>
      <c r="CI116" s="9" t="str">
        <f t="shared" si="216"/>
        <v/>
      </c>
      <c r="CJ116" s="9" t="str">
        <f t="shared" si="217"/>
        <v/>
      </c>
      <c r="CK116" s="9" t="str">
        <f t="shared" si="218"/>
        <v/>
      </c>
      <c r="CL116" s="9" t="str">
        <f t="shared" si="219"/>
        <v/>
      </c>
      <c r="CM116" s="9" t="str">
        <f t="shared" si="220"/>
        <v/>
      </c>
      <c r="CN116" s="9" t="str">
        <f t="shared" si="221"/>
        <v/>
      </c>
      <c r="CO116" s="9" t="str">
        <f t="shared" si="222"/>
        <v/>
      </c>
      <c r="CP116" s="9" t="str">
        <f t="shared" si="222"/>
        <v/>
      </c>
      <c r="CQ116" s="9" t="str">
        <f t="shared" si="222"/>
        <v/>
      </c>
      <c r="CR116" s="9" t="str">
        <f t="shared" si="222"/>
        <v/>
      </c>
      <c r="CS116" s="9" t="str">
        <f t="shared" si="222"/>
        <v/>
      </c>
      <c r="CT116" s="9" t="str">
        <f t="shared" si="222"/>
        <v/>
      </c>
      <c r="CU116" s="9" t="str">
        <f t="shared" si="222"/>
        <v/>
      </c>
      <c r="CV116" s="9" t="str">
        <f t="shared" si="223"/>
        <v/>
      </c>
      <c r="CW116" s="9" t="str">
        <f t="shared" si="224"/>
        <v/>
      </c>
      <c r="CX116" s="9" t="str">
        <f t="shared" si="224"/>
        <v/>
      </c>
      <c r="CY116" s="9" t="str">
        <f t="shared" si="224"/>
        <v/>
      </c>
      <c r="CZ116" s="9" t="str">
        <f t="shared" si="224"/>
        <v/>
      </c>
      <c r="DA116" s="9" t="str">
        <f t="shared" si="224"/>
        <v/>
      </c>
      <c r="DB116" s="9" t="str">
        <f t="shared" si="224"/>
        <v/>
      </c>
      <c r="DC116" s="9" t="str">
        <f t="shared" si="224"/>
        <v/>
      </c>
      <c r="DD116" s="2" t="str">
        <f t="shared" si="225"/>
        <v/>
      </c>
      <c r="DE116" s="2" t="str">
        <f t="shared" si="226"/>
        <v/>
      </c>
      <c r="DF116" s="2" t="str">
        <f t="shared" si="227"/>
        <v/>
      </c>
      <c r="DG116" s="2" t="str">
        <f t="shared" si="228"/>
        <v/>
      </c>
      <c r="DH116" s="2" t="str">
        <f t="shared" si="229"/>
        <v/>
      </c>
      <c r="DI116" s="2" t="str">
        <f t="shared" si="230"/>
        <v/>
      </c>
      <c r="DJ116" s="2" t="str">
        <f t="shared" si="231"/>
        <v/>
      </c>
      <c r="DK116" s="2" t="str">
        <f t="shared" si="232"/>
        <v/>
      </c>
      <c r="DL116" s="16" t="str">
        <f t="shared" si="233"/>
        <v/>
      </c>
      <c r="DM116" s="16" t="str">
        <f t="shared" si="234"/>
        <v/>
      </c>
      <c r="DN116" s="16" t="str">
        <f t="shared" si="235"/>
        <v/>
      </c>
      <c r="DO116" s="72" t="str">
        <f t="shared" si="236"/>
        <v/>
      </c>
      <c r="DP116" s="16" t="str">
        <f t="shared" si="237"/>
        <v/>
      </c>
      <c r="DQ116" s="16" t="str">
        <f t="shared" si="238"/>
        <v/>
      </c>
      <c r="DR116" s="2" t="str">
        <f t="shared" si="239"/>
        <v/>
      </c>
      <c r="DS116" s="2" t="str">
        <f t="shared" si="240"/>
        <v/>
      </c>
      <c r="DT116" s="2" t="str">
        <f t="shared" si="241"/>
        <v/>
      </c>
      <c r="DU116" s="2" t="str">
        <f t="shared" si="242"/>
        <v/>
      </c>
      <c r="DV116" s="15"/>
      <c r="DW116" s="17"/>
      <c r="DX116" s="17"/>
      <c r="DY116" s="47" t="str">
        <f t="shared" si="137"/>
        <v/>
      </c>
      <c r="DZ116" s="47" t="str">
        <f t="shared" si="137"/>
        <v/>
      </c>
      <c r="EA116" s="47" t="str">
        <f t="shared" si="137"/>
        <v/>
      </c>
      <c r="EB116" s="47" t="str">
        <f t="shared" si="137"/>
        <v/>
      </c>
      <c r="EC116" s="49" t="str">
        <f t="shared" si="137"/>
        <v/>
      </c>
      <c r="ED116" s="49" t="str">
        <f t="shared" si="137"/>
        <v/>
      </c>
      <c r="EE116" s="47" t="str">
        <f t="shared" si="137"/>
        <v/>
      </c>
      <c r="EF116" s="47" t="str">
        <f t="shared" si="137"/>
        <v/>
      </c>
      <c r="EG116" s="47" t="str">
        <f t="shared" si="137"/>
        <v/>
      </c>
      <c r="EH116" s="6">
        <f t="shared" si="153"/>
        <v>0</v>
      </c>
      <c r="EI116" s="6">
        <f t="shared" si="154"/>
        <v>0</v>
      </c>
      <c r="EJ116" s="2" t="str">
        <f t="shared" si="155"/>
        <v/>
      </c>
      <c r="EK116" s="2" t="str">
        <f t="shared" si="156"/>
        <v/>
      </c>
      <c r="EL116" s="2" t="str">
        <f t="shared" si="259"/>
        <v/>
      </c>
      <c r="EM116" s="2" t="str">
        <f t="shared" si="157"/>
        <v/>
      </c>
      <c r="EN116" s="2" t="str">
        <f t="shared" si="158"/>
        <v/>
      </c>
      <c r="EO116" s="2">
        <f t="shared" si="159"/>
        <v>0</v>
      </c>
      <c r="EP116" s="2">
        <f t="shared" si="243"/>
        <v>0</v>
      </c>
      <c r="EQ116" s="2"/>
      <c r="ER116" s="2"/>
      <c r="ES116" s="2"/>
      <c r="ET116" s="2"/>
      <c r="EU116" s="2"/>
      <c r="EV116" s="2"/>
      <c r="EW116" s="2">
        <f t="shared" si="160"/>
        <v>0</v>
      </c>
      <c r="EX116" s="2">
        <f t="shared" si="161"/>
        <v>0</v>
      </c>
      <c r="EY116" s="2">
        <f t="shared" si="244"/>
        <v>0</v>
      </c>
      <c r="EZ116" s="2">
        <f t="shared" si="162"/>
        <v>0</v>
      </c>
      <c r="FA116" s="2">
        <f t="shared" si="163"/>
        <v>0</v>
      </c>
      <c r="FB116" s="59"/>
      <c r="FC116" s="2">
        <f t="shared" si="164"/>
        <v>0</v>
      </c>
      <c r="FD116" s="2">
        <f t="shared" si="245"/>
        <v>0</v>
      </c>
      <c r="FE116" s="3">
        <f t="shared" si="258"/>
        <v>0</v>
      </c>
      <c r="FF116" s="3">
        <f t="shared" si="246"/>
        <v>0</v>
      </c>
      <c r="FG116" s="3">
        <f t="shared" si="247"/>
        <v>0</v>
      </c>
      <c r="FH116" s="3">
        <f t="shared" si="165"/>
        <v>0</v>
      </c>
      <c r="FI116" s="67">
        <f t="shared" si="166"/>
        <v>0</v>
      </c>
      <c r="FJ116" s="3">
        <f t="shared" si="167"/>
        <v>0</v>
      </c>
      <c r="FK116" s="3">
        <f t="shared" si="168"/>
        <v>0</v>
      </c>
      <c r="FL116" s="3">
        <f t="shared" si="248"/>
        <v>0</v>
      </c>
      <c r="FM116" s="3">
        <f t="shared" si="249"/>
        <v>0</v>
      </c>
      <c r="FN116" s="3">
        <f t="shared" si="250"/>
        <v>0</v>
      </c>
      <c r="FO116" s="2">
        <f t="shared" si="169"/>
        <v>0</v>
      </c>
      <c r="FP116" s="2">
        <f t="shared" si="170"/>
        <v>0</v>
      </c>
      <c r="FQ116" s="2">
        <f t="shared" si="251"/>
        <v>0</v>
      </c>
      <c r="FR116" s="6" t="str">
        <f>IF(A116=1,1,IF(DW116="","",COUNTA($DW$31:DW116)+1))</f>
        <v/>
      </c>
      <c r="FS116" s="6" t="str">
        <f t="shared" si="171"/>
        <v/>
      </c>
      <c r="FT116" s="43">
        <f t="shared" si="252"/>
        <v>0</v>
      </c>
      <c r="FU116" s="23">
        <f t="shared" si="253"/>
        <v>0</v>
      </c>
      <c r="FV116" s="21">
        <f t="shared" si="254"/>
        <v>0</v>
      </c>
    </row>
    <row r="117" spans="1:178">
      <c r="A117" s="4" t="str">
        <f t="shared" si="172"/>
        <v/>
      </c>
      <c r="B117" s="33"/>
      <c r="C117" s="33"/>
      <c r="D117" s="33"/>
      <c r="E117" s="33"/>
      <c r="F117" s="33"/>
      <c r="G117" s="11" t="str">
        <f t="shared" si="139"/>
        <v/>
      </c>
      <c r="H117" s="3" t="str">
        <f t="shared" si="173"/>
        <v/>
      </c>
      <c r="I117" s="3" t="str">
        <f t="shared" si="140"/>
        <v/>
      </c>
      <c r="J117" s="3" t="str">
        <f t="shared" si="174"/>
        <v/>
      </c>
      <c r="K117" s="3" t="str">
        <f t="shared" si="141"/>
        <v/>
      </c>
      <c r="L117" s="2" t="str">
        <f t="shared" si="142"/>
        <v/>
      </c>
      <c r="M117" s="8" t="str">
        <f t="shared" si="175"/>
        <v/>
      </c>
      <c r="N117" s="8" t="str">
        <f t="shared" si="143"/>
        <v/>
      </c>
      <c r="O117" s="8" t="str">
        <f t="shared" si="176"/>
        <v/>
      </c>
      <c r="P117" s="8" t="str">
        <f t="shared" si="144"/>
        <v/>
      </c>
      <c r="Q117" s="2" t="str">
        <f t="shared" si="145"/>
        <v/>
      </c>
      <c r="R117" s="3" t="str">
        <f t="shared" si="146"/>
        <v/>
      </c>
      <c r="S117" s="3" t="str">
        <f t="shared" si="147"/>
        <v/>
      </c>
      <c r="T117" s="3" t="str">
        <f t="shared" si="177"/>
        <v/>
      </c>
      <c r="U117" s="8" t="str">
        <f t="shared" si="148"/>
        <v/>
      </c>
      <c r="V117" s="2" t="str">
        <f t="shared" si="149"/>
        <v/>
      </c>
      <c r="W117" s="2" t="str">
        <f t="shared" si="150"/>
        <v/>
      </c>
      <c r="X117" s="2" t="str">
        <f t="shared" si="255"/>
        <v/>
      </c>
      <c r="Y117" s="2" t="str">
        <f t="shared" si="151"/>
        <v/>
      </c>
      <c r="Z117" s="46" t="str">
        <f t="shared" si="178"/>
        <v/>
      </c>
      <c r="AA117" s="46" t="str">
        <f t="shared" si="179"/>
        <v/>
      </c>
      <c r="AB117" s="47"/>
      <c r="AC117" s="46" t="str">
        <f t="shared" si="180"/>
        <v/>
      </c>
      <c r="AD117" s="47" t="str">
        <f t="shared" si="260"/>
        <v/>
      </c>
      <c r="AE117" s="48" t="str">
        <f t="shared" si="181"/>
        <v/>
      </c>
      <c r="AF117" s="49" t="str">
        <f t="shared" si="136"/>
        <v/>
      </c>
      <c r="AG117" s="49" t="str">
        <f t="shared" si="136"/>
        <v/>
      </c>
      <c r="AH117" s="49" t="str">
        <f t="shared" si="136"/>
        <v/>
      </c>
      <c r="AI117" s="47" t="str">
        <f t="shared" si="136"/>
        <v/>
      </c>
      <c r="AJ117" s="47" t="str">
        <f t="shared" si="136"/>
        <v/>
      </c>
      <c r="AK117" s="46" t="str">
        <f t="shared" si="136"/>
        <v/>
      </c>
      <c r="AL117" s="47"/>
      <c r="AM117" s="53" t="str">
        <f t="shared" si="182"/>
        <v/>
      </c>
      <c r="AN117" s="50" t="str">
        <f t="shared" si="183"/>
        <v/>
      </c>
      <c r="AO117" s="51"/>
      <c r="AP117" s="52" t="str">
        <f t="shared" si="184"/>
        <v/>
      </c>
      <c r="AQ117" s="52" t="str">
        <f t="shared" si="185"/>
        <v/>
      </c>
      <c r="AR117" s="47">
        <f t="shared" si="186"/>
        <v>0</v>
      </c>
      <c r="AS117" s="53" t="str">
        <f t="shared" si="187"/>
        <v/>
      </c>
      <c r="AT117" s="52" t="str">
        <f t="shared" si="188"/>
        <v/>
      </c>
      <c r="AU117" s="9" t="str">
        <f t="shared" si="189"/>
        <v/>
      </c>
      <c r="AV117" s="9" t="str">
        <f t="shared" si="190"/>
        <v/>
      </c>
      <c r="AW117" s="12" t="str">
        <f t="shared" si="191"/>
        <v/>
      </c>
      <c r="AX117" s="9" t="str">
        <f t="shared" si="192"/>
        <v/>
      </c>
      <c r="AY117" s="12" t="str">
        <f t="shared" si="193"/>
        <v/>
      </c>
      <c r="AZ117" s="10" t="str">
        <f t="shared" si="194"/>
        <v/>
      </c>
      <c r="BA117" s="10" t="str">
        <f t="shared" si="195"/>
        <v/>
      </c>
      <c r="BB117" s="10" t="str">
        <f t="shared" si="196"/>
        <v/>
      </c>
      <c r="BC117" s="10" t="str">
        <f t="shared" si="197"/>
        <v/>
      </c>
      <c r="BD117" s="10" t="str">
        <f t="shared" si="198"/>
        <v/>
      </c>
      <c r="BE117" s="12" t="str">
        <f t="shared" si="199"/>
        <v/>
      </c>
      <c r="BF117" s="9" t="str">
        <f t="shared" si="200"/>
        <v/>
      </c>
      <c r="BG117" s="9" t="str">
        <f t="shared" si="201"/>
        <v/>
      </c>
      <c r="BH117" s="7" t="str">
        <f t="shared" si="202"/>
        <v/>
      </c>
      <c r="BI117" s="7" t="str">
        <f t="shared" si="203"/>
        <v/>
      </c>
      <c r="BJ117" s="12" t="str">
        <f t="shared" si="204"/>
        <v/>
      </c>
      <c r="BK117" s="80" t="str">
        <f t="shared" si="205"/>
        <v/>
      </c>
      <c r="BL117" s="7" t="str">
        <f t="shared" si="206"/>
        <v/>
      </c>
      <c r="BM117" s="7" t="str">
        <f t="shared" si="256"/>
        <v/>
      </c>
      <c r="BN117" s="12" t="str">
        <f t="shared" si="207"/>
        <v/>
      </c>
      <c r="BO117" s="9" t="str">
        <f t="shared" si="208"/>
        <v/>
      </c>
      <c r="BP117" s="2" t="str">
        <f t="shared" si="209"/>
        <v/>
      </c>
      <c r="BQ117" s="2" t="str">
        <f t="shared" si="210"/>
        <v/>
      </c>
      <c r="BR117" s="20" t="str">
        <f t="shared" si="152"/>
        <v/>
      </c>
      <c r="BS117" s="20" t="str">
        <f t="shared" si="152"/>
        <v/>
      </c>
      <c r="BT117" s="20" t="str">
        <f t="shared" si="152"/>
        <v/>
      </c>
      <c r="BU117" s="86" t="str">
        <f t="shared" si="211"/>
        <v/>
      </c>
      <c r="BV117" s="86" t="str">
        <f t="shared" si="212"/>
        <v/>
      </c>
      <c r="BW117" s="20" t="str">
        <f t="shared" si="152"/>
        <v/>
      </c>
      <c r="BX117" s="86" t="str">
        <f t="shared" si="152"/>
        <v/>
      </c>
      <c r="BY117" s="86" t="str">
        <f t="shared" si="152"/>
        <v/>
      </c>
      <c r="BZ117" s="86" t="str">
        <f t="shared" si="152"/>
        <v/>
      </c>
      <c r="CA117" s="86" t="str">
        <f t="shared" si="152"/>
        <v/>
      </c>
      <c r="CB117" s="86" t="str">
        <f t="shared" si="152"/>
        <v/>
      </c>
      <c r="CC117" s="86" t="str">
        <f t="shared" si="152"/>
        <v/>
      </c>
      <c r="CD117" s="86" t="str">
        <f t="shared" si="152"/>
        <v/>
      </c>
      <c r="CE117" s="20" t="str">
        <f t="shared" si="257"/>
        <v/>
      </c>
      <c r="CF117" s="14" t="str">
        <f t="shared" si="213"/>
        <v/>
      </c>
      <c r="CG117" s="14" t="str">
        <f t="shared" si="214"/>
        <v/>
      </c>
      <c r="CH117" s="8">
        <f t="shared" si="215"/>
        <v>0</v>
      </c>
      <c r="CI117" s="9" t="str">
        <f t="shared" si="216"/>
        <v/>
      </c>
      <c r="CJ117" s="9" t="str">
        <f t="shared" si="217"/>
        <v/>
      </c>
      <c r="CK117" s="9" t="str">
        <f t="shared" si="218"/>
        <v/>
      </c>
      <c r="CL117" s="9" t="str">
        <f t="shared" si="219"/>
        <v/>
      </c>
      <c r="CM117" s="9" t="str">
        <f t="shared" si="220"/>
        <v/>
      </c>
      <c r="CN117" s="9" t="str">
        <f t="shared" si="221"/>
        <v/>
      </c>
      <c r="CO117" s="9" t="str">
        <f t="shared" si="222"/>
        <v/>
      </c>
      <c r="CP117" s="9" t="str">
        <f t="shared" si="222"/>
        <v/>
      </c>
      <c r="CQ117" s="9" t="str">
        <f t="shared" si="222"/>
        <v/>
      </c>
      <c r="CR117" s="9" t="str">
        <f t="shared" si="222"/>
        <v/>
      </c>
      <c r="CS117" s="9" t="str">
        <f t="shared" si="222"/>
        <v/>
      </c>
      <c r="CT117" s="9" t="str">
        <f t="shared" si="222"/>
        <v/>
      </c>
      <c r="CU117" s="9" t="str">
        <f t="shared" si="222"/>
        <v/>
      </c>
      <c r="CV117" s="9" t="str">
        <f t="shared" si="223"/>
        <v/>
      </c>
      <c r="CW117" s="9" t="str">
        <f t="shared" si="224"/>
        <v/>
      </c>
      <c r="CX117" s="9" t="str">
        <f t="shared" si="224"/>
        <v/>
      </c>
      <c r="CY117" s="9" t="str">
        <f t="shared" si="224"/>
        <v/>
      </c>
      <c r="CZ117" s="9" t="str">
        <f t="shared" si="224"/>
        <v/>
      </c>
      <c r="DA117" s="9" t="str">
        <f t="shared" si="224"/>
        <v/>
      </c>
      <c r="DB117" s="9" t="str">
        <f t="shared" si="224"/>
        <v/>
      </c>
      <c r="DC117" s="9" t="str">
        <f t="shared" si="224"/>
        <v/>
      </c>
      <c r="DD117" s="2" t="str">
        <f t="shared" si="225"/>
        <v/>
      </c>
      <c r="DE117" s="2" t="str">
        <f t="shared" si="226"/>
        <v/>
      </c>
      <c r="DF117" s="2" t="str">
        <f t="shared" si="227"/>
        <v/>
      </c>
      <c r="DG117" s="2" t="str">
        <f t="shared" si="228"/>
        <v/>
      </c>
      <c r="DH117" s="2" t="str">
        <f t="shared" si="229"/>
        <v/>
      </c>
      <c r="DI117" s="2" t="str">
        <f t="shared" si="230"/>
        <v/>
      </c>
      <c r="DJ117" s="2" t="str">
        <f t="shared" si="231"/>
        <v/>
      </c>
      <c r="DK117" s="2" t="str">
        <f t="shared" si="232"/>
        <v/>
      </c>
      <c r="DL117" s="16" t="str">
        <f t="shared" si="233"/>
        <v/>
      </c>
      <c r="DM117" s="16" t="str">
        <f t="shared" si="234"/>
        <v/>
      </c>
      <c r="DN117" s="16" t="str">
        <f t="shared" si="235"/>
        <v/>
      </c>
      <c r="DO117" s="72" t="str">
        <f t="shared" si="236"/>
        <v/>
      </c>
      <c r="DP117" s="16" t="str">
        <f t="shared" si="237"/>
        <v/>
      </c>
      <c r="DQ117" s="16" t="str">
        <f t="shared" si="238"/>
        <v/>
      </c>
      <c r="DR117" s="2" t="str">
        <f t="shared" si="239"/>
        <v/>
      </c>
      <c r="DS117" s="2" t="str">
        <f t="shared" si="240"/>
        <v/>
      </c>
      <c r="DT117" s="2" t="str">
        <f t="shared" si="241"/>
        <v/>
      </c>
      <c r="DU117" s="2" t="str">
        <f t="shared" si="242"/>
        <v/>
      </c>
      <c r="DV117" s="15"/>
      <c r="DW117" s="17"/>
      <c r="DX117" s="17"/>
      <c r="DY117" s="47" t="str">
        <f t="shared" si="137"/>
        <v/>
      </c>
      <c r="DZ117" s="47" t="str">
        <f t="shared" si="137"/>
        <v/>
      </c>
      <c r="EA117" s="47" t="str">
        <f t="shared" si="137"/>
        <v/>
      </c>
      <c r="EB117" s="47" t="str">
        <f t="shared" si="137"/>
        <v/>
      </c>
      <c r="EC117" s="49" t="str">
        <f t="shared" si="137"/>
        <v/>
      </c>
      <c r="ED117" s="49" t="str">
        <f t="shared" si="137"/>
        <v/>
      </c>
      <c r="EE117" s="47" t="str">
        <f t="shared" si="137"/>
        <v/>
      </c>
      <c r="EF117" s="47" t="str">
        <f t="shared" si="137"/>
        <v/>
      </c>
      <c r="EG117" s="47" t="str">
        <f t="shared" si="137"/>
        <v/>
      </c>
      <c r="EH117" s="6">
        <f t="shared" si="153"/>
        <v>0</v>
      </c>
      <c r="EI117" s="6">
        <f t="shared" si="154"/>
        <v>0</v>
      </c>
      <c r="EJ117" s="2" t="str">
        <f t="shared" si="155"/>
        <v/>
      </c>
      <c r="EK117" s="2" t="str">
        <f t="shared" si="156"/>
        <v/>
      </c>
      <c r="EL117" s="2" t="str">
        <f t="shared" si="259"/>
        <v/>
      </c>
      <c r="EM117" s="2" t="str">
        <f t="shared" si="157"/>
        <v/>
      </c>
      <c r="EN117" s="2" t="str">
        <f t="shared" si="158"/>
        <v/>
      </c>
      <c r="EO117" s="2">
        <f t="shared" si="159"/>
        <v>0</v>
      </c>
      <c r="EP117" s="2">
        <f t="shared" si="243"/>
        <v>0</v>
      </c>
      <c r="EQ117" s="2"/>
      <c r="ER117" s="2"/>
      <c r="ES117" s="2"/>
      <c r="ET117" s="2"/>
      <c r="EU117" s="2"/>
      <c r="EV117" s="2"/>
      <c r="EW117" s="2">
        <f t="shared" si="160"/>
        <v>0</v>
      </c>
      <c r="EX117" s="2">
        <f t="shared" si="161"/>
        <v>0</v>
      </c>
      <c r="EY117" s="2">
        <f t="shared" si="244"/>
        <v>0</v>
      </c>
      <c r="EZ117" s="2">
        <f t="shared" si="162"/>
        <v>0</v>
      </c>
      <c r="FA117" s="2">
        <f t="shared" si="163"/>
        <v>0</v>
      </c>
      <c r="FB117" s="59"/>
      <c r="FC117" s="2">
        <f t="shared" si="164"/>
        <v>0</v>
      </c>
      <c r="FD117" s="2">
        <f t="shared" si="245"/>
        <v>0</v>
      </c>
      <c r="FE117" s="3">
        <f t="shared" si="258"/>
        <v>0</v>
      </c>
      <c r="FF117" s="3">
        <f t="shared" si="246"/>
        <v>0</v>
      </c>
      <c r="FG117" s="3">
        <f t="shared" si="247"/>
        <v>0</v>
      </c>
      <c r="FH117" s="3">
        <f t="shared" si="165"/>
        <v>0</v>
      </c>
      <c r="FI117" s="67">
        <f t="shared" si="166"/>
        <v>0</v>
      </c>
      <c r="FJ117" s="3">
        <f t="shared" si="167"/>
        <v>0</v>
      </c>
      <c r="FK117" s="3">
        <f t="shared" si="168"/>
        <v>0</v>
      </c>
      <c r="FL117" s="3">
        <f t="shared" si="248"/>
        <v>0</v>
      </c>
      <c r="FM117" s="3">
        <f t="shared" si="249"/>
        <v>0</v>
      </c>
      <c r="FN117" s="3">
        <f t="shared" si="250"/>
        <v>0</v>
      </c>
      <c r="FO117" s="2">
        <f t="shared" si="169"/>
        <v>0</v>
      </c>
      <c r="FP117" s="2">
        <f t="shared" si="170"/>
        <v>0</v>
      </c>
      <c r="FQ117" s="2">
        <f t="shared" si="251"/>
        <v>0</v>
      </c>
      <c r="FR117" s="6" t="str">
        <f>IF(A117=1,1,IF(DW117="","",COUNTA($DW$31:DW117)+1))</f>
        <v/>
      </c>
      <c r="FS117" s="6" t="str">
        <f t="shared" si="171"/>
        <v/>
      </c>
      <c r="FT117" s="43">
        <f t="shared" si="252"/>
        <v>0</v>
      </c>
      <c r="FU117" s="23">
        <f t="shared" si="253"/>
        <v>0</v>
      </c>
      <c r="FV117" s="21">
        <f t="shared" si="254"/>
        <v>0</v>
      </c>
    </row>
    <row r="118" spans="1:178">
      <c r="A118" s="4" t="str">
        <f t="shared" si="172"/>
        <v/>
      </c>
      <c r="B118" s="33"/>
      <c r="C118" s="33"/>
      <c r="D118" s="33"/>
      <c r="E118" s="33"/>
      <c r="F118" s="33"/>
      <c r="G118" s="11" t="str">
        <f t="shared" si="139"/>
        <v/>
      </c>
      <c r="H118" s="3" t="str">
        <f t="shared" si="173"/>
        <v/>
      </c>
      <c r="I118" s="3" t="str">
        <f t="shared" si="140"/>
        <v/>
      </c>
      <c r="J118" s="3" t="str">
        <f t="shared" si="174"/>
        <v/>
      </c>
      <c r="K118" s="3" t="str">
        <f t="shared" si="141"/>
        <v/>
      </c>
      <c r="L118" s="2" t="str">
        <f t="shared" si="142"/>
        <v/>
      </c>
      <c r="M118" s="8" t="str">
        <f t="shared" si="175"/>
        <v/>
      </c>
      <c r="N118" s="8" t="str">
        <f t="shared" si="143"/>
        <v/>
      </c>
      <c r="O118" s="8" t="str">
        <f t="shared" si="176"/>
        <v/>
      </c>
      <c r="P118" s="8" t="str">
        <f t="shared" si="144"/>
        <v/>
      </c>
      <c r="Q118" s="2" t="str">
        <f t="shared" si="145"/>
        <v/>
      </c>
      <c r="R118" s="3" t="str">
        <f t="shared" si="146"/>
        <v/>
      </c>
      <c r="S118" s="3" t="str">
        <f t="shared" si="147"/>
        <v/>
      </c>
      <c r="T118" s="3" t="str">
        <f t="shared" si="177"/>
        <v/>
      </c>
      <c r="U118" s="8" t="str">
        <f t="shared" si="148"/>
        <v/>
      </c>
      <c r="V118" s="2" t="str">
        <f t="shared" si="149"/>
        <v/>
      </c>
      <c r="W118" s="2" t="str">
        <f t="shared" si="150"/>
        <v/>
      </c>
      <c r="X118" s="2" t="str">
        <f t="shared" si="255"/>
        <v/>
      </c>
      <c r="Y118" s="2" t="str">
        <f t="shared" si="151"/>
        <v/>
      </c>
      <c r="Z118" s="46" t="str">
        <f t="shared" si="178"/>
        <v/>
      </c>
      <c r="AA118" s="46" t="str">
        <f t="shared" si="179"/>
        <v/>
      </c>
      <c r="AB118" s="47"/>
      <c r="AC118" s="46" t="str">
        <f t="shared" si="180"/>
        <v/>
      </c>
      <c r="AD118" s="47" t="str">
        <f t="shared" si="260"/>
        <v/>
      </c>
      <c r="AE118" s="48" t="str">
        <f t="shared" si="181"/>
        <v/>
      </c>
      <c r="AF118" s="49" t="str">
        <f t="shared" si="136"/>
        <v/>
      </c>
      <c r="AG118" s="49" t="str">
        <f t="shared" si="136"/>
        <v/>
      </c>
      <c r="AH118" s="49" t="str">
        <f t="shared" si="136"/>
        <v/>
      </c>
      <c r="AI118" s="47" t="str">
        <f t="shared" si="136"/>
        <v/>
      </c>
      <c r="AJ118" s="47" t="str">
        <f t="shared" si="136"/>
        <v/>
      </c>
      <c r="AK118" s="46" t="str">
        <f t="shared" si="136"/>
        <v/>
      </c>
      <c r="AL118" s="47"/>
      <c r="AM118" s="53" t="str">
        <f t="shared" si="182"/>
        <v/>
      </c>
      <c r="AN118" s="50" t="str">
        <f t="shared" si="183"/>
        <v/>
      </c>
      <c r="AO118" s="51"/>
      <c r="AP118" s="52" t="str">
        <f t="shared" si="184"/>
        <v/>
      </c>
      <c r="AQ118" s="52" t="str">
        <f t="shared" si="185"/>
        <v/>
      </c>
      <c r="AR118" s="47">
        <f t="shared" si="186"/>
        <v>0</v>
      </c>
      <c r="AS118" s="53" t="str">
        <f t="shared" si="187"/>
        <v/>
      </c>
      <c r="AT118" s="52" t="str">
        <f t="shared" si="188"/>
        <v/>
      </c>
      <c r="AU118" s="9" t="str">
        <f t="shared" si="189"/>
        <v/>
      </c>
      <c r="AV118" s="9" t="str">
        <f t="shared" si="190"/>
        <v/>
      </c>
      <c r="AW118" s="12" t="str">
        <f t="shared" si="191"/>
        <v/>
      </c>
      <c r="AX118" s="9" t="str">
        <f t="shared" si="192"/>
        <v/>
      </c>
      <c r="AY118" s="12" t="str">
        <f t="shared" si="193"/>
        <v/>
      </c>
      <c r="AZ118" s="10" t="str">
        <f t="shared" si="194"/>
        <v/>
      </c>
      <c r="BA118" s="10" t="str">
        <f t="shared" si="195"/>
        <v/>
      </c>
      <c r="BB118" s="10" t="str">
        <f t="shared" si="196"/>
        <v/>
      </c>
      <c r="BC118" s="10" t="str">
        <f t="shared" si="197"/>
        <v/>
      </c>
      <c r="BD118" s="10" t="str">
        <f t="shared" si="198"/>
        <v/>
      </c>
      <c r="BE118" s="12" t="str">
        <f t="shared" si="199"/>
        <v/>
      </c>
      <c r="BF118" s="9" t="str">
        <f t="shared" si="200"/>
        <v/>
      </c>
      <c r="BG118" s="9" t="str">
        <f t="shared" si="201"/>
        <v/>
      </c>
      <c r="BH118" s="7" t="str">
        <f t="shared" si="202"/>
        <v/>
      </c>
      <c r="BI118" s="7" t="str">
        <f t="shared" si="203"/>
        <v/>
      </c>
      <c r="BJ118" s="12" t="str">
        <f t="shared" si="204"/>
        <v/>
      </c>
      <c r="BK118" s="80" t="str">
        <f t="shared" si="205"/>
        <v/>
      </c>
      <c r="BL118" s="7" t="str">
        <f t="shared" si="206"/>
        <v/>
      </c>
      <c r="BM118" s="7" t="str">
        <f t="shared" si="256"/>
        <v/>
      </c>
      <c r="BN118" s="12" t="str">
        <f t="shared" si="207"/>
        <v/>
      </c>
      <c r="BO118" s="9" t="str">
        <f t="shared" si="208"/>
        <v/>
      </c>
      <c r="BP118" s="2" t="str">
        <f t="shared" si="209"/>
        <v/>
      </c>
      <c r="BQ118" s="2" t="str">
        <f t="shared" si="210"/>
        <v/>
      </c>
      <c r="BR118" s="20" t="str">
        <f t="shared" si="152"/>
        <v/>
      </c>
      <c r="BS118" s="20" t="str">
        <f t="shared" si="152"/>
        <v/>
      </c>
      <c r="BT118" s="20" t="str">
        <f t="shared" si="152"/>
        <v/>
      </c>
      <c r="BU118" s="86" t="str">
        <f t="shared" si="211"/>
        <v/>
      </c>
      <c r="BV118" s="86" t="str">
        <f t="shared" si="212"/>
        <v/>
      </c>
      <c r="BW118" s="20" t="str">
        <f t="shared" si="152"/>
        <v/>
      </c>
      <c r="BX118" s="86" t="str">
        <f t="shared" si="152"/>
        <v/>
      </c>
      <c r="BY118" s="86" t="str">
        <f t="shared" si="152"/>
        <v/>
      </c>
      <c r="BZ118" s="86" t="str">
        <f t="shared" si="152"/>
        <v/>
      </c>
      <c r="CA118" s="86" t="str">
        <f t="shared" si="152"/>
        <v/>
      </c>
      <c r="CB118" s="86" t="str">
        <f t="shared" si="152"/>
        <v/>
      </c>
      <c r="CC118" s="86" t="str">
        <f t="shared" si="152"/>
        <v/>
      </c>
      <c r="CD118" s="86" t="str">
        <f t="shared" si="152"/>
        <v/>
      </c>
      <c r="CE118" s="20" t="str">
        <f t="shared" si="257"/>
        <v/>
      </c>
      <c r="CF118" s="14" t="str">
        <f t="shared" si="213"/>
        <v/>
      </c>
      <c r="CG118" s="14" t="str">
        <f t="shared" si="214"/>
        <v/>
      </c>
      <c r="CH118" s="8">
        <f t="shared" si="215"/>
        <v>0</v>
      </c>
      <c r="CI118" s="9" t="str">
        <f t="shared" si="216"/>
        <v/>
      </c>
      <c r="CJ118" s="9" t="str">
        <f t="shared" si="217"/>
        <v/>
      </c>
      <c r="CK118" s="9" t="str">
        <f t="shared" si="218"/>
        <v/>
      </c>
      <c r="CL118" s="9" t="str">
        <f t="shared" si="219"/>
        <v/>
      </c>
      <c r="CM118" s="9" t="str">
        <f t="shared" si="220"/>
        <v/>
      </c>
      <c r="CN118" s="9" t="str">
        <f t="shared" si="221"/>
        <v/>
      </c>
      <c r="CO118" s="9" t="str">
        <f t="shared" si="222"/>
        <v/>
      </c>
      <c r="CP118" s="9" t="str">
        <f t="shared" si="222"/>
        <v/>
      </c>
      <c r="CQ118" s="9" t="str">
        <f t="shared" si="222"/>
        <v/>
      </c>
      <c r="CR118" s="9" t="str">
        <f t="shared" si="222"/>
        <v/>
      </c>
      <c r="CS118" s="9" t="str">
        <f t="shared" si="222"/>
        <v/>
      </c>
      <c r="CT118" s="9" t="str">
        <f t="shared" si="222"/>
        <v/>
      </c>
      <c r="CU118" s="9" t="str">
        <f t="shared" si="222"/>
        <v/>
      </c>
      <c r="CV118" s="9" t="str">
        <f t="shared" si="223"/>
        <v/>
      </c>
      <c r="CW118" s="9" t="str">
        <f t="shared" si="224"/>
        <v/>
      </c>
      <c r="CX118" s="9" t="str">
        <f t="shared" si="224"/>
        <v/>
      </c>
      <c r="CY118" s="9" t="str">
        <f t="shared" si="224"/>
        <v/>
      </c>
      <c r="CZ118" s="9" t="str">
        <f t="shared" si="224"/>
        <v/>
      </c>
      <c r="DA118" s="9" t="str">
        <f t="shared" si="224"/>
        <v/>
      </c>
      <c r="DB118" s="9" t="str">
        <f t="shared" si="224"/>
        <v/>
      </c>
      <c r="DC118" s="9" t="str">
        <f t="shared" si="224"/>
        <v/>
      </c>
      <c r="DD118" s="2" t="str">
        <f t="shared" si="225"/>
        <v/>
      </c>
      <c r="DE118" s="2" t="str">
        <f t="shared" si="226"/>
        <v/>
      </c>
      <c r="DF118" s="2" t="str">
        <f t="shared" si="227"/>
        <v/>
      </c>
      <c r="DG118" s="2" t="str">
        <f t="shared" si="228"/>
        <v/>
      </c>
      <c r="DH118" s="2" t="str">
        <f t="shared" si="229"/>
        <v/>
      </c>
      <c r="DI118" s="2" t="str">
        <f t="shared" si="230"/>
        <v/>
      </c>
      <c r="DJ118" s="2" t="str">
        <f t="shared" si="231"/>
        <v/>
      </c>
      <c r="DK118" s="2" t="str">
        <f t="shared" si="232"/>
        <v/>
      </c>
      <c r="DL118" s="16" t="str">
        <f t="shared" si="233"/>
        <v/>
      </c>
      <c r="DM118" s="16" t="str">
        <f t="shared" si="234"/>
        <v/>
      </c>
      <c r="DN118" s="16" t="str">
        <f t="shared" si="235"/>
        <v/>
      </c>
      <c r="DO118" s="72" t="str">
        <f t="shared" si="236"/>
        <v/>
      </c>
      <c r="DP118" s="16" t="str">
        <f t="shared" si="237"/>
        <v/>
      </c>
      <c r="DQ118" s="16" t="str">
        <f t="shared" si="238"/>
        <v/>
      </c>
      <c r="DR118" s="2" t="str">
        <f t="shared" si="239"/>
        <v/>
      </c>
      <c r="DS118" s="2" t="str">
        <f t="shared" si="240"/>
        <v/>
      </c>
      <c r="DT118" s="2" t="str">
        <f t="shared" si="241"/>
        <v/>
      </c>
      <c r="DU118" s="2" t="str">
        <f t="shared" si="242"/>
        <v/>
      </c>
      <c r="DV118" s="15"/>
      <c r="DW118" s="17"/>
      <c r="DX118" s="17"/>
      <c r="DY118" s="47" t="str">
        <f t="shared" si="137"/>
        <v/>
      </c>
      <c r="DZ118" s="47" t="str">
        <f t="shared" si="137"/>
        <v/>
      </c>
      <c r="EA118" s="47" t="str">
        <f t="shared" si="137"/>
        <v/>
      </c>
      <c r="EB118" s="47" t="str">
        <f t="shared" si="137"/>
        <v/>
      </c>
      <c r="EC118" s="49" t="str">
        <f t="shared" si="137"/>
        <v/>
      </c>
      <c r="ED118" s="49" t="str">
        <f t="shared" si="137"/>
        <v/>
      </c>
      <c r="EE118" s="47" t="str">
        <f t="shared" si="137"/>
        <v/>
      </c>
      <c r="EF118" s="47" t="str">
        <f t="shared" si="137"/>
        <v/>
      </c>
      <c r="EG118" s="47" t="str">
        <f t="shared" si="137"/>
        <v/>
      </c>
      <c r="EH118" s="6">
        <f t="shared" si="153"/>
        <v>0</v>
      </c>
      <c r="EI118" s="6">
        <f t="shared" si="154"/>
        <v>0</v>
      </c>
      <c r="EJ118" s="2" t="str">
        <f t="shared" si="155"/>
        <v/>
      </c>
      <c r="EK118" s="2" t="str">
        <f t="shared" si="156"/>
        <v/>
      </c>
      <c r="EL118" s="2" t="str">
        <f t="shared" si="259"/>
        <v/>
      </c>
      <c r="EM118" s="2" t="str">
        <f t="shared" si="157"/>
        <v/>
      </c>
      <c r="EN118" s="2" t="str">
        <f t="shared" si="158"/>
        <v/>
      </c>
      <c r="EO118" s="2">
        <f t="shared" si="159"/>
        <v>0</v>
      </c>
      <c r="EP118" s="2">
        <f t="shared" si="243"/>
        <v>0</v>
      </c>
      <c r="EQ118" s="2"/>
      <c r="ER118" s="2"/>
      <c r="ES118" s="2"/>
      <c r="ET118" s="2"/>
      <c r="EU118" s="2"/>
      <c r="EV118" s="2"/>
      <c r="EW118" s="2">
        <f t="shared" si="160"/>
        <v>0</v>
      </c>
      <c r="EX118" s="2">
        <f t="shared" si="161"/>
        <v>0</v>
      </c>
      <c r="EY118" s="2">
        <f t="shared" si="244"/>
        <v>0</v>
      </c>
      <c r="EZ118" s="2">
        <f t="shared" si="162"/>
        <v>0</v>
      </c>
      <c r="FA118" s="2">
        <f t="shared" si="163"/>
        <v>0</v>
      </c>
      <c r="FB118" s="59"/>
      <c r="FC118" s="2">
        <f t="shared" si="164"/>
        <v>0</v>
      </c>
      <c r="FD118" s="2">
        <f t="shared" si="245"/>
        <v>0</v>
      </c>
      <c r="FE118" s="3">
        <f t="shared" si="258"/>
        <v>0</v>
      </c>
      <c r="FF118" s="3">
        <f t="shared" si="246"/>
        <v>0</v>
      </c>
      <c r="FG118" s="3">
        <f t="shared" si="247"/>
        <v>0</v>
      </c>
      <c r="FH118" s="3">
        <f t="shared" si="165"/>
        <v>0</v>
      </c>
      <c r="FI118" s="67">
        <f t="shared" si="166"/>
        <v>0</v>
      </c>
      <c r="FJ118" s="3">
        <f t="shared" si="167"/>
        <v>0</v>
      </c>
      <c r="FK118" s="3">
        <f t="shared" si="168"/>
        <v>0</v>
      </c>
      <c r="FL118" s="3">
        <f t="shared" si="248"/>
        <v>0</v>
      </c>
      <c r="FM118" s="3">
        <f t="shared" si="249"/>
        <v>0</v>
      </c>
      <c r="FN118" s="3">
        <f t="shared" si="250"/>
        <v>0</v>
      </c>
      <c r="FO118" s="2">
        <f t="shared" si="169"/>
        <v>0</v>
      </c>
      <c r="FP118" s="2">
        <f t="shared" si="170"/>
        <v>0</v>
      </c>
      <c r="FQ118" s="2">
        <f t="shared" si="251"/>
        <v>0</v>
      </c>
      <c r="FR118" s="6" t="str">
        <f>IF(A118=1,1,IF(DW118="","",COUNTA($DW$31:DW118)+1))</f>
        <v/>
      </c>
      <c r="FS118" s="6" t="str">
        <f t="shared" si="171"/>
        <v/>
      </c>
      <c r="FT118" s="43">
        <f t="shared" si="252"/>
        <v>0</v>
      </c>
      <c r="FU118" s="23">
        <f t="shared" si="253"/>
        <v>0</v>
      </c>
      <c r="FV118" s="21">
        <f t="shared" si="254"/>
        <v>0</v>
      </c>
    </row>
    <row r="119" spans="1:178">
      <c r="A119" s="4" t="str">
        <f t="shared" si="172"/>
        <v/>
      </c>
      <c r="B119" s="33"/>
      <c r="C119" s="33"/>
      <c r="D119" s="33"/>
      <c r="E119" s="33"/>
      <c r="F119" s="33"/>
      <c r="G119" s="11" t="str">
        <f t="shared" si="139"/>
        <v/>
      </c>
      <c r="H119" s="3" t="str">
        <f t="shared" si="173"/>
        <v/>
      </c>
      <c r="I119" s="3" t="str">
        <f t="shared" si="140"/>
        <v/>
      </c>
      <c r="J119" s="3" t="str">
        <f t="shared" si="174"/>
        <v/>
      </c>
      <c r="K119" s="3" t="str">
        <f t="shared" si="141"/>
        <v/>
      </c>
      <c r="L119" s="2" t="str">
        <f t="shared" si="142"/>
        <v/>
      </c>
      <c r="M119" s="8" t="str">
        <f t="shared" si="175"/>
        <v/>
      </c>
      <c r="N119" s="8" t="str">
        <f t="shared" si="143"/>
        <v/>
      </c>
      <c r="O119" s="8" t="str">
        <f t="shared" si="176"/>
        <v/>
      </c>
      <c r="P119" s="8" t="str">
        <f t="shared" si="144"/>
        <v/>
      </c>
      <c r="Q119" s="2" t="str">
        <f t="shared" si="145"/>
        <v/>
      </c>
      <c r="R119" s="3" t="str">
        <f t="shared" si="146"/>
        <v/>
      </c>
      <c r="S119" s="3" t="str">
        <f t="shared" si="147"/>
        <v/>
      </c>
      <c r="T119" s="3" t="str">
        <f t="shared" si="177"/>
        <v/>
      </c>
      <c r="U119" s="8" t="str">
        <f t="shared" si="148"/>
        <v/>
      </c>
      <c r="V119" s="2" t="str">
        <f t="shared" si="149"/>
        <v/>
      </c>
      <c r="W119" s="2" t="str">
        <f t="shared" si="150"/>
        <v/>
      </c>
      <c r="X119" s="2" t="str">
        <f t="shared" si="255"/>
        <v/>
      </c>
      <c r="Y119" s="2" t="str">
        <f t="shared" si="151"/>
        <v/>
      </c>
      <c r="Z119" s="46" t="str">
        <f t="shared" si="178"/>
        <v/>
      </c>
      <c r="AA119" s="46" t="str">
        <f t="shared" si="179"/>
        <v/>
      </c>
      <c r="AB119" s="47"/>
      <c r="AC119" s="46" t="str">
        <f t="shared" si="180"/>
        <v/>
      </c>
      <c r="AD119" s="47" t="str">
        <f t="shared" si="260"/>
        <v/>
      </c>
      <c r="AE119" s="48" t="str">
        <f t="shared" si="181"/>
        <v/>
      </c>
      <c r="AF119" s="49" t="str">
        <f t="shared" si="136"/>
        <v/>
      </c>
      <c r="AG119" s="49" t="str">
        <f t="shared" si="136"/>
        <v/>
      </c>
      <c r="AH119" s="49" t="str">
        <f t="shared" si="136"/>
        <v/>
      </c>
      <c r="AI119" s="47" t="str">
        <f t="shared" si="136"/>
        <v/>
      </c>
      <c r="AJ119" s="47" t="str">
        <f t="shared" si="136"/>
        <v/>
      </c>
      <c r="AK119" s="46" t="str">
        <f t="shared" si="136"/>
        <v/>
      </c>
      <c r="AL119" s="47"/>
      <c r="AM119" s="53" t="str">
        <f t="shared" si="182"/>
        <v/>
      </c>
      <c r="AN119" s="50" t="str">
        <f t="shared" si="183"/>
        <v/>
      </c>
      <c r="AO119" s="51"/>
      <c r="AP119" s="52" t="str">
        <f t="shared" si="184"/>
        <v/>
      </c>
      <c r="AQ119" s="52" t="str">
        <f t="shared" si="185"/>
        <v/>
      </c>
      <c r="AR119" s="47">
        <f t="shared" si="186"/>
        <v>0</v>
      </c>
      <c r="AS119" s="53" t="str">
        <f t="shared" si="187"/>
        <v/>
      </c>
      <c r="AT119" s="52" t="str">
        <f t="shared" si="188"/>
        <v/>
      </c>
      <c r="AU119" s="9" t="str">
        <f t="shared" si="189"/>
        <v/>
      </c>
      <c r="AV119" s="9" t="str">
        <f t="shared" si="190"/>
        <v/>
      </c>
      <c r="AW119" s="12" t="str">
        <f t="shared" si="191"/>
        <v/>
      </c>
      <c r="AX119" s="9" t="str">
        <f t="shared" si="192"/>
        <v/>
      </c>
      <c r="AY119" s="12" t="str">
        <f t="shared" si="193"/>
        <v/>
      </c>
      <c r="AZ119" s="10" t="str">
        <f t="shared" si="194"/>
        <v/>
      </c>
      <c r="BA119" s="10" t="str">
        <f t="shared" si="195"/>
        <v/>
      </c>
      <c r="BB119" s="10" t="str">
        <f t="shared" si="196"/>
        <v/>
      </c>
      <c r="BC119" s="10" t="str">
        <f t="shared" si="197"/>
        <v/>
      </c>
      <c r="BD119" s="10" t="str">
        <f t="shared" si="198"/>
        <v/>
      </c>
      <c r="BE119" s="12" t="str">
        <f t="shared" si="199"/>
        <v/>
      </c>
      <c r="BF119" s="9" t="str">
        <f t="shared" si="200"/>
        <v/>
      </c>
      <c r="BG119" s="9" t="str">
        <f t="shared" si="201"/>
        <v/>
      </c>
      <c r="BH119" s="7" t="str">
        <f t="shared" si="202"/>
        <v/>
      </c>
      <c r="BI119" s="7" t="str">
        <f t="shared" si="203"/>
        <v/>
      </c>
      <c r="BJ119" s="12" t="str">
        <f t="shared" si="204"/>
        <v/>
      </c>
      <c r="BK119" s="80" t="str">
        <f t="shared" si="205"/>
        <v/>
      </c>
      <c r="BL119" s="7" t="str">
        <f t="shared" si="206"/>
        <v/>
      </c>
      <c r="BM119" s="7" t="str">
        <f t="shared" si="256"/>
        <v/>
      </c>
      <c r="BN119" s="12" t="str">
        <f t="shared" si="207"/>
        <v/>
      </c>
      <c r="BO119" s="9" t="str">
        <f t="shared" si="208"/>
        <v/>
      </c>
      <c r="BP119" s="2" t="str">
        <f t="shared" si="209"/>
        <v/>
      </c>
      <c r="BQ119" s="2" t="str">
        <f t="shared" si="210"/>
        <v/>
      </c>
      <c r="BR119" s="20" t="str">
        <f t="shared" si="152"/>
        <v/>
      </c>
      <c r="BS119" s="20" t="str">
        <f t="shared" si="152"/>
        <v/>
      </c>
      <c r="BT119" s="20" t="str">
        <f t="shared" si="152"/>
        <v/>
      </c>
      <c r="BU119" s="86" t="str">
        <f t="shared" si="211"/>
        <v/>
      </c>
      <c r="BV119" s="86" t="str">
        <f t="shared" si="212"/>
        <v/>
      </c>
      <c r="BW119" s="20" t="str">
        <f t="shared" si="152"/>
        <v/>
      </c>
      <c r="BX119" s="86" t="str">
        <f t="shared" si="152"/>
        <v/>
      </c>
      <c r="BY119" s="86" t="str">
        <f t="shared" si="152"/>
        <v/>
      </c>
      <c r="BZ119" s="86" t="str">
        <f t="shared" si="152"/>
        <v/>
      </c>
      <c r="CA119" s="86" t="str">
        <f t="shared" si="152"/>
        <v/>
      </c>
      <c r="CB119" s="86" t="str">
        <f t="shared" si="152"/>
        <v/>
      </c>
      <c r="CC119" s="86" t="str">
        <f t="shared" si="152"/>
        <v/>
      </c>
      <c r="CD119" s="86" t="str">
        <f t="shared" si="152"/>
        <v/>
      </c>
      <c r="CE119" s="20" t="str">
        <f t="shared" si="257"/>
        <v/>
      </c>
      <c r="CF119" s="14" t="str">
        <f t="shared" si="213"/>
        <v/>
      </c>
      <c r="CG119" s="14" t="str">
        <f t="shared" si="214"/>
        <v/>
      </c>
      <c r="CH119" s="8">
        <f t="shared" si="215"/>
        <v>0</v>
      </c>
      <c r="CI119" s="9" t="str">
        <f t="shared" si="216"/>
        <v/>
      </c>
      <c r="CJ119" s="9" t="str">
        <f t="shared" si="217"/>
        <v/>
      </c>
      <c r="CK119" s="9" t="str">
        <f t="shared" si="218"/>
        <v/>
      </c>
      <c r="CL119" s="9" t="str">
        <f t="shared" si="219"/>
        <v/>
      </c>
      <c r="CM119" s="9" t="str">
        <f t="shared" si="220"/>
        <v/>
      </c>
      <c r="CN119" s="9" t="str">
        <f t="shared" si="221"/>
        <v/>
      </c>
      <c r="CO119" s="9" t="str">
        <f t="shared" si="222"/>
        <v/>
      </c>
      <c r="CP119" s="9" t="str">
        <f t="shared" si="222"/>
        <v/>
      </c>
      <c r="CQ119" s="9" t="str">
        <f t="shared" si="222"/>
        <v/>
      </c>
      <c r="CR119" s="9" t="str">
        <f t="shared" si="222"/>
        <v/>
      </c>
      <c r="CS119" s="9" t="str">
        <f t="shared" si="222"/>
        <v/>
      </c>
      <c r="CT119" s="9" t="str">
        <f t="shared" si="222"/>
        <v/>
      </c>
      <c r="CU119" s="9" t="str">
        <f t="shared" si="222"/>
        <v/>
      </c>
      <c r="CV119" s="9" t="str">
        <f t="shared" si="223"/>
        <v/>
      </c>
      <c r="CW119" s="9" t="str">
        <f t="shared" si="224"/>
        <v/>
      </c>
      <c r="CX119" s="9" t="str">
        <f t="shared" si="224"/>
        <v/>
      </c>
      <c r="CY119" s="9" t="str">
        <f t="shared" si="224"/>
        <v/>
      </c>
      <c r="CZ119" s="9" t="str">
        <f t="shared" si="224"/>
        <v/>
      </c>
      <c r="DA119" s="9" t="str">
        <f t="shared" si="224"/>
        <v/>
      </c>
      <c r="DB119" s="9" t="str">
        <f t="shared" si="224"/>
        <v/>
      </c>
      <c r="DC119" s="9" t="str">
        <f t="shared" si="224"/>
        <v/>
      </c>
      <c r="DD119" s="2" t="str">
        <f t="shared" si="225"/>
        <v/>
      </c>
      <c r="DE119" s="2" t="str">
        <f t="shared" si="226"/>
        <v/>
      </c>
      <c r="DF119" s="2" t="str">
        <f t="shared" si="227"/>
        <v/>
      </c>
      <c r="DG119" s="2" t="str">
        <f t="shared" si="228"/>
        <v/>
      </c>
      <c r="DH119" s="2" t="str">
        <f t="shared" si="229"/>
        <v/>
      </c>
      <c r="DI119" s="2" t="str">
        <f t="shared" si="230"/>
        <v/>
      </c>
      <c r="DJ119" s="2" t="str">
        <f t="shared" si="231"/>
        <v/>
      </c>
      <c r="DK119" s="2" t="str">
        <f t="shared" si="232"/>
        <v/>
      </c>
      <c r="DL119" s="16" t="str">
        <f t="shared" si="233"/>
        <v/>
      </c>
      <c r="DM119" s="16" t="str">
        <f t="shared" si="234"/>
        <v/>
      </c>
      <c r="DN119" s="16" t="str">
        <f t="shared" si="235"/>
        <v/>
      </c>
      <c r="DO119" s="72" t="str">
        <f t="shared" si="236"/>
        <v/>
      </c>
      <c r="DP119" s="16" t="str">
        <f t="shared" si="237"/>
        <v/>
      </c>
      <c r="DQ119" s="16" t="str">
        <f t="shared" si="238"/>
        <v/>
      </c>
      <c r="DR119" s="2" t="str">
        <f t="shared" si="239"/>
        <v/>
      </c>
      <c r="DS119" s="2" t="str">
        <f t="shared" si="240"/>
        <v/>
      </c>
      <c r="DT119" s="2" t="str">
        <f t="shared" si="241"/>
        <v/>
      </c>
      <c r="DU119" s="2" t="str">
        <f t="shared" si="242"/>
        <v/>
      </c>
      <c r="DV119" s="15"/>
      <c r="DW119" s="17"/>
      <c r="DX119" s="17"/>
      <c r="DY119" s="47" t="str">
        <f t="shared" si="137"/>
        <v/>
      </c>
      <c r="DZ119" s="47" t="str">
        <f t="shared" si="137"/>
        <v/>
      </c>
      <c r="EA119" s="47" t="str">
        <f t="shared" si="137"/>
        <v/>
      </c>
      <c r="EB119" s="47" t="str">
        <f t="shared" si="137"/>
        <v/>
      </c>
      <c r="EC119" s="49" t="str">
        <f t="shared" si="137"/>
        <v/>
      </c>
      <c r="ED119" s="49" t="str">
        <f t="shared" si="137"/>
        <v/>
      </c>
      <c r="EE119" s="47" t="str">
        <f t="shared" ref="DY119:EG147" si="261">IF($DW119="","",EE$30)</f>
        <v/>
      </c>
      <c r="EF119" s="47" t="str">
        <f t="shared" si="261"/>
        <v/>
      </c>
      <c r="EG119" s="47" t="str">
        <f t="shared" si="261"/>
        <v/>
      </c>
      <c r="EH119" s="6">
        <f t="shared" si="153"/>
        <v>0</v>
      </c>
      <c r="EI119" s="6">
        <f t="shared" si="154"/>
        <v>0</v>
      </c>
      <c r="EJ119" s="2" t="str">
        <f t="shared" si="155"/>
        <v/>
      </c>
      <c r="EK119" s="2" t="str">
        <f t="shared" si="156"/>
        <v/>
      </c>
      <c r="EL119" s="2" t="str">
        <f t="shared" si="259"/>
        <v/>
      </c>
      <c r="EM119" s="2" t="str">
        <f t="shared" si="157"/>
        <v/>
      </c>
      <c r="EN119" s="2" t="str">
        <f t="shared" si="158"/>
        <v/>
      </c>
      <c r="EO119" s="2">
        <f t="shared" si="159"/>
        <v>0</v>
      </c>
      <c r="EP119" s="2">
        <f t="shared" si="243"/>
        <v>0</v>
      </c>
      <c r="EQ119" s="2"/>
      <c r="ER119" s="2"/>
      <c r="ES119" s="2"/>
      <c r="ET119" s="2"/>
      <c r="EU119" s="2"/>
      <c r="EV119" s="2"/>
      <c r="EW119" s="2">
        <f t="shared" si="160"/>
        <v>0</v>
      </c>
      <c r="EX119" s="2">
        <f t="shared" si="161"/>
        <v>0</v>
      </c>
      <c r="EY119" s="2">
        <f t="shared" si="244"/>
        <v>0</v>
      </c>
      <c r="EZ119" s="2">
        <f t="shared" si="162"/>
        <v>0</v>
      </c>
      <c r="FA119" s="2">
        <f t="shared" si="163"/>
        <v>0</v>
      </c>
      <c r="FB119" s="59"/>
      <c r="FC119" s="2">
        <f t="shared" si="164"/>
        <v>0</v>
      </c>
      <c r="FD119" s="2">
        <f t="shared" si="245"/>
        <v>0</v>
      </c>
      <c r="FE119" s="3">
        <f t="shared" si="258"/>
        <v>0</v>
      </c>
      <c r="FF119" s="3">
        <f t="shared" si="246"/>
        <v>0</v>
      </c>
      <c r="FG119" s="3">
        <f t="shared" si="247"/>
        <v>0</v>
      </c>
      <c r="FH119" s="3">
        <f t="shared" si="165"/>
        <v>0</v>
      </c>
      <c r="FI119" s="67">
        <f t="shared" si="166"/>
        <v>0</v>
      </c>
      <c r="FJ119" s="3">
        <f t="shared" si="167"/>
        <v>0</v>
      </c>
      <c r="FK119" s="3">
        <f t="shared" si="168"/>
        <v>0</v>
      </c>
      <c r="FL119" s="3">
        <f t="shared" si="248"/>
        <v>0</v>
      </c>
      <c r="FM119" s="3">
        <f t="shared" si="249"/>
        <v>0</v>
      </c>
      <c r="FN119" s="3">
        <f t="shared" si="250"/>
        <v>0</v>
      </c>
      <c r="FO119" s="2">
        <f t="shared" si="169"/>
        <v>0</v>
      </c>
      <c r="FP119" s="2">
        <f t="shared" si="170"/>
        <v>0</v>
      </c>
      <c r="FQ119" s="2">
        <f t="shared" si="251"/>
        <v>0</v>
      </c>
      <c r="FR119" s="6" t="str">
        <f>IF(A119=1,1,IF(DW119="","",COUNTA($DW$31:DW119)+1))</f>
        <v/>
      </c>
      <c r="FS119" s="6" t="str">
        <f t="shared" si="171"/>
        <v/>
      </c>
      <c r="FT119" s="43">
        <f t="shared" si="252"/>
        <v>0</v>
      </c>
      <c r="FU119" s="23">
        <f t="shared" si="253"/>
        <v>0</v>
      </c>
      <c r="FV119" s="21">
        <f t="shared" si="254"/>
        <v>0</v>
      </c>
    </row>
    <row r="120" spans="1:178">
      <c r="A120" s="4" t="str">
        <f t="shared" si="172"/>
        <v/>
      </c>
      <c r="B120" s="33"/>
      <c r="C120" s="33"/>
      <c r="D120" s="33"/>
      <c r="E120" s="33"/>
      <c r="F120" s="33"/>
      <c r="G120" s="11" t="str">
        <f t="shared" si="139"/>
        <v/>
      </c>
      <c r="H120" s="3" t="str">
        <f t="shared" si="173"/>
        <v/>
      </c>
      <c r="I120" s="3" t="str">
        <f t="shared" si="140"/>
        <v/>
      </c>
      <c r="J120" s="3" t="str">
        <f t="shared" si="174"/>
        <v/>
      </c>
      <c r="K120" s="3" t="str">
        <f t="shared" si="141"/>
        <v/>
      </c>
      <c r="L120" s="2" t="str">
        <f t="shared" si="142"/>
        <v/>
      </c>
      <c r="M120" s="8" t="str">
        <f t="shared" si="175"/>
        <v/>
      </c>
      <c r="N120" s="8" t="str">
        <f t="shared" si="143"/>
        <v/>
      </c>
      <c r="O120" s="8" t="str">
        <f t="shared" si="176"/>
        <v/>
      </c>
      <c r="P120" s="8" t="str">
        <f t="shared" si="144"/>
        <v/>
      </c>
      <c r="Q120" s="2" t="str">
        <f t="shared" si="145"/>
        <v/>
      </c>
      <c r="R120" s="3" t="str">
        <f t="shared" si="146"/>
        <v/>
      </c>
      <c r="S120" s="3" t="str">
        <f t="shared" si="147"/>
        <v/>
      </c>
      <c r="T120" s="3" t="str">
        <f t="shared" si="177"/>
        <v/>
      </c>
      <c r="U120" s="8" t="str">
        <f t="shared" si="148"/>
        <v/>
      </c>
      <c r="V120" s="2" t="str">
        <f t="shared" si="149"/>
        <v/>
      </c>
      <c r="W120" s="2" t="str">
        <f t="shared" si="150"/>
        <v/>
      </c>
      <c r="X120" s="2" t="str">
        <f t="shared" si="255"/>
        <v/>
      </c>
      <c r="Y120" s="2" t="str">
        <f t="shared" si="151"/>
        <v/>
      </c>
      <c r="Z120" s="46" t="str">
        <f t="shared" si="178"/>
        <v/>
      </c>
      <c r="AA120" s="46" t="str">
        <f t="shared" si="179"/>
        <v/>
      </c>
      <c r="AB120" s="47"/>
      <c r="AC120" s="46" t="str">
        <f t="shared" si="180"/>
        <v/>
      </c>
      <c r="AD120" s="47" t="str">
        <f t="shared" si="260"/>
        <v/>
      </c>
      <c r="AE120" s="48" t="str">
        <f t="shared" si="181"/>
        <v/>
      </c>
      <c r="AF120" s="49" t="str">
        <f t="shared" si="136"/>
        <v/>
      </c>
      <c r="AG120" s="49" t="str">
        <f t="shared" si="136"/>
        <v/>
      </c>
      <c r="AH120" s="49" t="str">
        <f t="shared" si="136"/>
        <v/>
      </c>
      <c r="AI120" s="47" t="str">
        <f t="shared" si="136"/>
        <v/>
      </c>
      <c r="AJ120" s="47" t="str">
        <f t="shared" si="136"/>
        <v/>
      </c>
      <c r="AK120" s="46" t="str">
        <f t="shared" si="136"/>
        <v/>
      </c>
      <c r="AL120" s="47"/>
      <c r="AM120" s="53" t="str">
        <f t="shared" si="182"/>
        <v/>
      </c>
      <c r="AN120" s="50" t="str">
        <f t="shared" si="183"/>
        <v/>
      </c>
      <c r="AO120" s="51"/>
      <c r="AP120" s="52" t="str">
        <f t="shared" si="184"/>
        <v/>
      </c>
      <c r="AQ120" s="52" t="str">
        <f t="shared" si="185"/>
        <v/>
      </c>
      <c r="AR120" s="47">
        <f t="shared" si="186"/>
        <v>0</v>
      </c>
      <c r="AS120" s="53" t="str">
        <f t="shared" si="187"/>
        <v/>
      </c>
      <c r="AT120" s="52" t="str">
        <f t="shared" si="188"/>
        <v/>
      </c>
      <c r="AU120" s="9" t="str">
        <f t="shared" si="189"/>
        <v/>
      </c>
      <c r="AV120" s="9" t="str">
        <f t="shared" si="190"/>
        <v/>
      </c>
      <c r="AW120" s="12" t="str">
        <f t="shared" si="191"/>
        <v/>
      </c>
      <c r="AX120" s="9" t="str">
        <f t="shared" si="192"/>
        <v/>
      </c>
      <c r="AY120" s="12" t="str">
        <f t="shared" si="193"/>
        <v/>
      </c>
      <c r="AZ120" s="10" t="str">
        <f t="shared" si="194"/>
        <v/>
      </c>
      <c r="BA120" s="10" t="str">
        <f t="shared" si="195"/>
        <v/>
      </c>
      <c r="BB120" s="10" t="str">
        <f t="shared" si="196"/>
        <v/>
      </c>
      <c r="BC120" s="10" t="str">
        <f t="shared" si="197"/>
        <v/>
      </c>
      <c r="BD120" s="10" t="str">
        <f t="shared" si="198"/>
        <v/>
      </c>
      <c r="BE120" s="12" t="str">
        <f t="shared" si="199"/>
        <v/>
      </c>
      <c r="BF120" s="9" t="str">
        <f t="shared" si="200"/>
        <v/>
      </c>
      <c r="BG120" s="9" t="str">
        <f t="shared" si="201"/>
        <v/>
      </c>
      <c r="BH120" s="7" t="str">
        <f t="shared" si="202"/>
        <v/>
      </c>
      <c r="BI120" s="7" t="str">
        <f t="shared" si="203"/>
        <v/>
      </c>
      <c r="BJ120" s="12" t="str">
        <f t="shared" si="204"/>
        <v/>
      </c>
      <c r="BK120" s="80" t="str">
        <f t="shared" si="205"/>
        <v/>
      </c>
      <c r="BL120" s="7" t="str">
        <f t="shared" si="206"/>
        <v/>
      </c>
      <c r="BM120" s="7" t="str">
        <f t="shared" si="256"/>
        <v/>
      </c>
      <c r="BN120" s="12" t="str">
        <f t="shared" si="207"/>
        <v/>
      </c>
      <c r="BO120" s="9" t="str">
        <f t="shared" si="208"/>
        <v/>
      </c>
      <c r="BP120" s="2" t="str">
        <f t="shared" si="209"/>
        <v/>
      </c>
      <c r="BQ120" s="2" t="str">
        <f t="shared" si="210"/>
        <v/>
      </c>
      <c r="BR120" s="20" t="str">
        <f t="shared" si="152"/>
        <v/>
      </c>
      <c r="BS120" s="20" t="str">
        <f t="shared" si="152"/>
        <v/>
      </c>
      <c r="BT120" s="20" t="str">
        <f t="shared" si="152"/>
        <v/>
      </c>
      <c r="BU120" s="86" t="str">
        <f t="shared" si="211"/>
        <v/>
      </c>
      <c r="BV120" s="86" t="str">
        <f t="shared" si="212"/>
        <v/>
      </c>
      <c r="BW120" s="20" t="str">
        <f t="shared" si="152"/>
        <v/>
      </c>
      <c r="BX120" s="86" t="str">
        <f t="shared" si="152"/>
        <v/>
      </c>
      <c r="BY120" s="86" t="str">
        <f t="shared" si="152"/>
        <v/>
      </c>
      <c r="BZ120" s="86" t="str">
        <f t="shared" si="152"/>
        <v/>
      </c>
      <c r="CA120" s="86" t="str">
        <f t="shared" si="152"/>
        <v/>
      </c>
      <c r="CB120" s="86" t="str">
        <f t="shared" si="152"/>
        <v/>
      </c>
      <c r="CC120" s="86" t="str">
        <f t="shared" si="152"/>
        <v/>
      </c>
      <c r="CD120" s="86" t="str">
        <f t="shared" si="152"/>
        <v/>
      </c>
      <c r="CE120" s="20" t="str">
        <f t="shared" si="257"/>
        <v/>
      </c>
      <c r="CF120" s="14" t="str">
        <f t="shared" si="213"/>
        <v/>
      </c>
      <c r="CG120" s="14" t="str">
        <f t="shared" si="214"/>
        <v/>
      </c>
      <c r="CH120" s="8">
        <f t="shared" si="215"/>
        <v>0</v>
      </c>
      <c r="CI120" s="9" t="str">
        <f t="shared" si="216"/>
        <v/>
      </c>
      <c r="CJ120" s="9" t="str">
        <f t="shared" si="217"/>
        <v/>
      </c>
      <c r="CK120" s="9" t="str">
        <f t="shared" si="218"/>
        <v/>
      </c>
      <c r="CL120" s="9" t="str">
        <f t="shared" si="219"/>
        <v/>
      </c>
      <c r="CM120" s="9" t="str">
        <f t="shared" si="220"/>
        <v/>
      </c>
      <c r="CN120" s="9" t="str">
        <f t="shared" si="221"/>
        <v/>
      </c>
      <c r="CO120" s="9" t="str">
        <f t="shared" si="222"/>
        <v/>
      </c>
      <c r="CP120" s="9" t="str">
        <f t="shared" si="222"/>
        <v/>
      </c>
      <c r="CQ120" s="9" t="str">
        <f t="shared" si="222"/>
        <v/>
      </c>
      <c r="CR120" s="9" t="str">
        <f t="shared" si="222"/>
        <v/>
      </c>
      <c r="CS120" s="9" t="str">
        <f t="shared" si="222"/>
        <v/>
      </c>
      <c r="CT120" s="9" t="str">
        <f t="shared" si="222"/>
        <v/>
      </c>
      <c r="CU120" s="9" t="str">
        <f t="shared" si="222"/>
        <v/>
      </c>
      <c r="CV120" s="9" t="str">
        <f t="shared" si="223"/>
        <v/>
      </c>
      <c r="CW120" s="9" t="str">
        <f t="shared" si="224"/>
        <v/>
      </c>
      <c r="CX120" s="9" t="str">
        <f t="shared" si="224"/>
        <v/>
      </c>
      <c r="CY120" s="9" t="str">
        <f t="shared" si="224"/>
        <v/>
      </c>
      <c r="CZ120" s="9" t="str">
        <f t="shared" si="224"/>
        <v/>
      </c>
      <c r="DA120" s="9" t="str">
        <f t="shared" si="224"/>
        <v/>
      </c>
      <c r="DB120" s="9" t="str">
        <f t="shared" si="224"/>
        <v/>
      </c>
      <c r="DC120" s="9" t="str">
        <f t="shared" si="224"/>
        <v/>
      </c>
      <c r="DD120" s="2" t="str">
        <f t="shared" si="225"/>
        <v/>
      </c>
      <c r="DE120" s="2" t="str">
        <f t="shared" si="226"/>
        <v/>
      </c>
      <c r="DF120" s="2" t="str">
        <f t="shared" si="227"/>
        <v/>
      </c>
      <c r="DG120" s="2" t="str">
        <f t="shared" si="228"/>
        <v/>
      </c>
      <c r="DH120" s="2" t="str">
        <f t="shared" si="229"/>
        <v/>
      </c>
      <c r="DI120" s="2" t="str">
        <f t="shared" si="230"/>
        <v/>
      </c>
      <c r="DJ120" s="2" t="str">
        <f t="shared" si="231"/>
        <v/>
      </c>
      <c r="DK120" s="2" t="str">
        <f t="shared" si="232"/>
        <v/>
      </c>
      <c r="DL120" s="16" t="str">
        <f t="shared" si="233"/>
        <v/>
      </c>
      <c r="DM120" s="16" t="str">
        <f t="shared" si="234"/>
        <v/>
      </c>
      <c r="DN120" s="16" t="str">
        <f t="shared" si="235"/>
        <v/>
      </c>
      <c r="DO120" s="72" t="str">
        <f t="shared" si="236"/>
        <v/>
      </c>
      <c r="DP120" s="16" t="str">
        <f t="shared" si="237"/>
        <v/>
      </c>
      <c r="DQ120" s="16" t="str">
        <f t="shared" si="238"/>
        <v/>
      </c>
      <c r="DR120" s="2" t="str">
        <f t="shared" si="239"/>
        <v/>
      </c>
      <c r="DS120" s="2" t="str">
        <f t="shared" si="240"/>
        <v/>
      </c>
      <c r="DT120" s="2" t="str">
        <f t="shared" si="241"/>
        <v/>
      </c>
      <c r="DU120" s="2" t="str">
        <f t="shared" si="242"/>
        <v/>
      </c>
      <c r="DV120" s="15"/>
      <c r="DW120" s="17"/>
      <c r="DX120" s="17"/>
      <c r="DY120" s="47" t="str">
        <f t="shared" si="261"/>
        <v/>
      </c>
      <c r="DZ120" s="47" t="str">
        <f t="shared" si="261"/>
        <v/>
      </c>
      <c r="EA120" s="47" t="str">
        <f t="shared" si="261"/>
        <v/>
      </c>
      <c r="EB120" s="47" t="str">
        <f t="shared" si="261"/>
        <v/>
      </c>
      <c r="EC120" s="49" t="str">
        <f t="shared" si="261"/>
        <v/>
      </c>
      <c r="ED120" s="49" t="str">
        <f t="shared" si="261"/>
        <v/>
      </c>
      <c r="EE120" s="47" t="str">
        <f t="shared" si="261"/>
        <v/>
      </c>
      <c r="EF120" s="47" t="str">
        <f t="shared" si="261"/>
        <v/>
      </c>
      <c r="EG120" s="47" t="str">
        <f t="shared" si="261"/>
        <v/>
      </c>
      <c r="EH120" s="6">
        <f t="shared" si="153"/>
        <v>0</v>
      </c>
      <c r="EI120" s="6">
        <f t="shared" si="154"/>
        <v>0</v>
      </c>
      <c r="EJ120" s="2" t="str">
        <f t="shared" si="155"/>
        <v/>
      </c>
      <c r="EK120" s="2" t="str">
        <f t="shared" si="156"/>
        <v/>
      </c>
      <c r="EL120" s="2" t="str">
        <f t="shared" si="259"/>
        <v/>
      </c>
      <c r="EM120" s="2" t="str">
        <f t="shared" si="157"/>
        <v/>
      </c>
      <c r="EN120" s="2" t="str">
        <f t="shared" si="158"/>
        <v/>
      </c>
      <c r="EO120" s="2">
        <f t="shared" si="159"/>
        <v>0</v>
      </c>
      <c r="EP120" s="2">
        <f t="shared" si="243"/>
        <v>0</v>
      </c>
      <c r="EQ120" s="2"/>
      <c r="ER120" s="2"/>
      <c r="ES120" s="2"/>
      <c r="ET120" s="2"/>
      <c r="EU120" s="2"/>
      <c r="EV120" s="2"/>
      <c r="EW120" s="2">
        <f t="shared" si="160"/>
        <v>0</v>
      </c>
      <c r="EX120" s="2">
        <f t="shared" si="161"/>
        <v>0</v>
      </c>
      <c r="EY120" s="2">
        <f t="shared" si="244"/>
        <v>0</v>
      </c>
      <c r="EZ120" s="2">
        <f t="shared" si="162"/>
        <v>0</v>
      </c>
      <c r="FA120" s="2">
        <f t="shared" si="163"/>
        <v>0</v>
      </c>
      <c r="FB120" s="59"/>
      <c r="FC120" s="2">
        <f t="shared" si="164"/>
        <v>0</v>
      </c>
      <c r="FD120" s="2">
        <f t="shared" si="245"/>
        <v>0</v>
      </c>
      <c r="FE120" s="3">
        <f t="shared" si="258"/>
        <v>0</v>
      </c>
      <c r="FF120" s="3">
        <f t="shared" si="246"/>
        <v>0</v>
      </c>
      <c r="FG120" s="3">
        <f t="shared" si="247"/>
        <v>0</v>
      </c>
      <c r="FH120" s="3">
        <f t="shared" si="165"/>
        <v>0</v>
      </c>
      <c r="FI120" s="67">
        <f t="shared" si="166"/>
        <v>0</v>
      </c>
      <c r="FJ120" s="3">
        <f t="shared" si="167"/>
        <v>0</v>
      </c>
      <c r="FK120" s="3">
        <f t="shared" si="168"/>
        <v>0</v>
      </c>
      <c r="FL120" s="3">
        <f t="shared" si="248"/>
        <v>0</v>
      </c>
      <c r="FM120" s="3">
        <f t="shared" si="249"/>
        <v>0</v>
      </c>
      <c r="FN120" s="3">
        <f t="shared" si="250"/>
        <v>0</v>
      </c>
      <c r="FO120" s="2">
        <f t="shared" si="169"/>
        <v>0</v>
      </c>
      <c r="FP120" s="2">
        <f t="shared" si="170"/>
        <v>0</v>
      </c>
      <c r="FQ120" s="2">
        <f t="shared" si="251"/>
        <v>0</v>
      </c>
      <c r="FR120" s="6" t="str">
        <f>IF(A120=1,1,IF(DW120="","",COUNTA($DW$31:DW120)+1))</f>
        <v/>
      </c>
      <c r="FS120" s="6" t="str">
        <f t="shared" si="171"/>
        <v/>
      </c>
      <c r="FT120" s="43">
        <f t="shared" si="252"/>
        <v>0</v>
      </c>
      <c r="FU120" s="23">
        <f t="shared" si="253"/>
        <v>0</v>
      </c>
      <c r="FV120" s="21">
        <f t="shared" si="254"/>
        <v>0</v>
      </c>
    </row>
    <row r="121" spans="1:178">
      <c r="A121" s="4" t="str">
        <f t="shared" si="172"/>
        <v/>
      </c>
      <c r="B121" s="33"/>
      <c r="C121" s="33"/>
      <c r="D121" s="33"/>
      <c r="E121" s="33"/>
      <c r="F121" s="33"/>
      <c r="G121" s="11" t="str">
        <f t="shared" si="139"/>
        <v/>
      </c>
      <c r="H121" s="3" t="str">
        <f t="shared" si="173"/>
        <v/>
      </c>
      <c r="I121" s="3" t="str">
        <f t="shared" si="140"/>
        <v/>
      </c>
      <c r="J121" s="3" t="str">
        <f t="shared" si="174"/>
        <v/>
      </c>
      <c r="K121" s="3" t="str">
        <f t="shared" si="141"/>
        <v/>
      </c>
      <c r="L121" s="2" t="str">
        <f t="shared" si="142"/>
        <v/>
      </c>
      <c r="M121" s="8" t="str">
        <f t="shared" si="175"/>
        <v/>
      </c>
      <c r="N121" s="8" t="str">
        <f t="shared" si="143"/>
        <v/>
      </c>
      <c r="O121" s="8" t="str">
        <f t="shared" si="176"/>
        <v/>
      </c>
      <c r="P121" s="8" t="str">
        <f t="shared" si="144"/>
        <v/>
      </c>
      <c r="Q121" s="2" t="str">
        <f t="shared" si="145"/>
        <v/>
      </c>
      <c r="R121" s="3" t="str">
        <f t="shared" si="146"/>
        <v/>
      </c>
      <c r="S121" s="3" t="str">
        <f t="shared" si="147"/>
        <v/>
      </c>
      <c r="T121" s="3" t="str">
        <f t="shared" si="177"/>
        <v/>
      </c>
      <c r="U121" s="8" t="str">
        <f t="shared" si="148"/>
        <v/>
      </c>
      <c r="V121" s="2" t="str">
        <f t="shared" si="149"/>
        <v/>
      </c>
      <c r="W121" s="2" t="str">
        <f t="shared" si="150"/>
        <v/>
      </c>
      <c r="X121" s="2" t="str">
        <f t="shared" si="255"/>
        <v/>
      </c>
      <c r="Y121" s="2" t="str">
        <f t="shared" si="151"/>
        <v/>
      </c>
      <c r="Z121" s="46" t="str">
        <f t="shared" si="178"/>
        <v/>
      </c>
      <c r="AA121" s="46" t="str">
        <f t="shared" si="179"/>
        <v/>
      </c>
      <c r="AB121" s="47"/>
      <c r="AC121" s="46" t="str">
        <f t="shared" si="180"/>
        <v/>
      </c>
      <c r="AD121" s="47" t="str">
        <f t="shared" si="260"/>
        <v/>
      </c>
      <c r="AE121" s="48" t="str">
        <f t="shared" si="181"/>
        <v/>
      </c>
      <c r="AF121" s="49" t="str">
        <f t="shared" si="136"/>
        <v/>
      </c>
      <c r="AG121" s="49" t="str">
        <f t="shared" si="136"/>
        <v/>
      </c>
      <c r="AH121" s="49" t="str">
        <f t="shared" si="136"/>
        <v/>
      </c>
      <c r="AI121" s="47" t="str">
        <f t="shared" si="136"/>
        <v/>
      </c>
      <c r="AJ121" s="47" t="str">
        <f t="shared" si="136"/>
        <v/>
      </c>
      <c r="AK121" s="46" t="str">
        <f t="shared" si="136"/>
        <v/>
      </c>
      <c r="AL121" s="47"/>
      <c r="AM121" s="53" t="str">
        <f t="shared" si="182"/>
        <v/>
      </c>
      <c r="AN121" s="50" t="str">
        <f t="shared" si="183"/>
        <v/>
      </c>
      <c r="AO121" s="51"/>
      <c r="AP121" s="52" t="str">
        <f t="shared" si="184"/>
        <v/>
      </c>
      <c r="AQ121" s="52" t="str">
        <f t="shared" si="185"/>
        <v/>
      </c>
      <c r="AR121" s="47">
        <f t="shared" si="186"/>
        <v>0</v>
      </c>
      <c r="AS121" s="53" t="str">
        <f t="shared" si="187"/>
        <v/>
      </c>
      <c r="AT121" s="52" t="str">
        <f t="shared" si="188"/>
        <v/>
      </c>
      <c r="AU121" s="9" t="str">
        <f t="shared" si="189"/>
        <v/>
      </c>
      <c r="AV121" s="9" t="str">
        <f t="shared" si="190"/>
        <v/>
      </c>
      <c r="AW121" s="12" t="str">
        <f t="shared" si="191"/>
        <v/>
      </c>
      <c r="AX121" s="9" t="str">
        <f t="shared" si="192"/>
        <v/>
      </c>
      <c r="AY121" s="12" t="str">
        <f t="shared" si="193"/>
        <v/>
      </c>
      <c r="AZ121" s="10" t="str">
        <f t="shared" si="194"/>
        <v/>
      </c>
      <c r="BA121" s="10" t="str">
        <f t="shared" si="195"/>
        <v/>
      </c>
      <c r="BB121" s="10" t="str">
        <f t="shared" si="196"/>
        <v/>
      </c>
      <c r="BC121" s="10" t="str">
        <f t="shared" si="197"/>
        <v/>
      </c>
      <c r="BD121" s="10" t="str">
        <f t="shared" si="198"/>
        <v/>
      </c>
      <c r="BE121" s="12" t="str">
        <f t="shared" si="199"/>
        <v/>
      </c>
      <c r="BF121" s="9" t="str">
        <f t="shared" si="200"/>
        <v/>
      </c>
      <c r="BG121" s="9" t="str">
        <f t="shared" si="201"/>
        <v/>
      </c>
      <c r="BH121" s="7" t="str">
        <f t="shared" si="202"/>
        <v/>
      </c>
      <c r="BI121" s="7" t="str">
        <f t="shared" si="203"/>
        <v/>
      </c>
      <c r="BJ121" s="12" t="str">
        <f t="shared" si="204"/>
        <v/>
      </c>
      <c r="BK121" s="80" t="str">
        <f t="shared" si="205"/>
        <v/>
      </c>
      <c r="BL121" s="7" t="str">
        <f t="shared" si="206"/>
        <v/>
      </c>
      <c r="BM121" s="7" t="str">
        <f t="shared" si="256"/>
        <v/>
      </c>
      <c r="BN121" s="12" t="str">
        <f t="shared" si="207"/>
        <v/>
      </c>
      <c r="BO121" s="9" t="str">
        <f t="shared" si="208"/>
        <v/>
      </c>
      <c r="BP121" s="2" t="str">
        <f t="shared" si="209"/>
        <v/>
      </c>
      <c r="BQ121" s="2" t="str">
        <f t="shared" si="210"/>
        <v/>
      </c>
      <c r="BR121" s="20" t="str">
        <f t="shared" si="152"/>
        <v/>
      </c>
      <c r="BS121" s="20" t="str">
        <f t="shared" si="152"/>
        <v/>
      </c>
      <c r="BT121" s="20" t="str">
        <f t="shared" si="152"/>
        <v/>
      </c>
      <c r="BU121" s="86" t="str">
        <f t="shared" si="211"/>
        <v/>
      </c>
      <c r="BV121" s="86" t="str">
        <f t="shared" si="212"/>
        <v/>
      </c>
      <c r="BW121" s="20" t="str">
        <f t="shared" si="152"/>
        <v/>
      </c>
      <c r="BX121" s="86" t="str">
        <f t="shared" si="152"/>
        <v/>
      </c>
      <c r="BY121" s="86" t="str">
        <f t="shared" si="152"/>
        <v/>
      </c>
      <c r="BZ121" s="86" t="str">
        <f t="shared" si="152"/>
        <v/>
      </c>
      <c r="CA121" s="86" t="str">
        <f t="shared" si="152"/>
        <v/>
      </c>
      <c r="CB121" s="86" t="str">
        <f t="shared" si="152"/>
        <v/>
      </c>
      <c r="CC121" s="86" t="str">
        <f t="shared" si="152"/>
        <v/>
      </c>
      <c r="CD121" s="86" t="str">
        <f t="shared" si="152"/>
        <v/>
      </c>
      <c r="CE121" s="20" t="str">
        <f t="shared" si="257"/>
        <v/>
      </c>
      <c r="CF121" s="14" t="str">
        <f t="shared" si="213"/>
        <v/>
      </c>
      <c r="CG121" s="14" t="str">
        <f t="shared" si="214"/>
        <v/>
      </c>
      <c r="CH121" s="8">
        <f t="shared" si="215"/>
        <v>0</v>
      </c>
      <c r="CI121" s="9" t="str">
        <f t="shared" si="216"/>
        <v/>
      </c>
      <c r="CJ121" s="9" t="str">
        <f t="shared" si="217"/>
        <v/>
      </c>
      <c r="CK121" s="9" t="str">
        <f t="shared" si="218"/>
        <v/>
      </c>
      <c r="CL121" s="9" t="str">
        <f t="shared" si="219"/>
        <v/>
      </c>
      <c r="CM121" s="9" t="str">
        <f t="shared" si="220"/>
        <v/>
      </c>
      <c r="CN121" s="9" t="str">
        <f t="shared" si="221"/>
        <v/>
      </c>
      <c r="CO121" s="9" t="str">
        <f t="shared" si="222"/>
        <v/>
      </c>
      <c r="CP121" s="9" t="str">
        <f t="shared" si="222"/>
        <v/>
      </c>
      <c r="CQ121" s="9" t="str">
        <f t="shared" si="222"/>
        <v/>
      </c>
      <c r="CR121" s="9" t="str">
        <f t="shared" si="222"/>
        <v/>
      </c>
      <c r="CS121" s="9" t="str">
        <f t="shared" si="222"/>
        <v/>
      </c>
      <c r="CT121" s="9" t="str">
        <f t="shared" si="222"/>
        <v/>
      </c>
      <c r="CU121" s="9" t="str">
        <f t="shared" si="222"/>
        <v/>
      </c>
      <c r="CV121" s="9" t="str">
        <f t="shared" si="223"/>
        <v/>
      </c>
      <c r="CW121" s="9" t="str">
        <f t="shared" si="224"/>
        <v/>
      </c>
      <c r="CX121" s="9" t="str">
        <f t="shared" si="224"/>
        <v/>
      </c>
      <c r="CY121" s="9" t="str">
        <f t="shared" si="224"/>
        <v/>
      </c>
      <c r="CZ121" s="9" t="str">
        <f t="shared" si="224"/>
        <v/>
      </c>
      <c r="DA121" s="9" t="str">
        <f t="shared" si="224"/>
        <v/>
      </c>
      <c r="DB121" s="9" t="str">
        <f t="shared" si="224"/>
        <v/>
      </c>
      <c r="DC121" s="9" t="str">
        <f t="shared" si="224"/>
        <v/>
      </c>
      <c r="DD121" s="2" t="str">
        <f t="shared" si="225"/>
        <v/>
      </c>
      <c r="DE121" s="2" t="str">
        <f t="shared" si="226"/>
        <v/>
      </c>
      <c r="DF121" s="2" t="str">
        <f t="shared" si="227"/>
        <v/>
      </c>
      <c r="DG121" s="2" t="str">
        <f t="shared" si="228"/>
        <v/>
      </c>
      <c r="DH121" s="2" t="str">
        <f t="shared" si="229"/>
        <v/>
      </c>
      <c r="DI121" s="2" t="str">
        <f t="shared" si="230"/>
        <v/>
      </c>
      <c r="DJ121" s="2" t="str">
        <f t="shared" si="231"/>
        <v/>
      </c>
      <c r="DK121" s="2" t="str">
        <f t="shared" si="232"/>
        <v/>
      </c>
      <c r="DL121" s="16" t="str">
        <f t="shared" si="233"/>
        <v/>
      </c>
      <c r="DM121" s="16" t="str">
        <f t="shared" si="234"/>
        <v/>
      </c>
      <c r="DN121" s="16" t="str">
        <f t="shared" si="235"/>
        <v/>
      </c>
      <c r="DO121" s="72" t="str">
        <f t="shared" si="236"/>
        <v/>
      </c>
      <c r="DP121" s="16" t="str">
        <f t="shared" si="237"/>
        <v/>
      </c>
      <c r="DQ121" s="16" t="str">
        <f t="shared" si="238"/>
        <v/>
      </c>
      <c r="DR121" s="2" t="str">
        <f t="shared" si="239"/>
        <v/>
      </c>
      <c r="DS121" s="2" t="str">
        <f t="shared" si="240"/>
        <v/>
      </c>
      <c r="DT121" s="2" t="str">
        <f t="shared" si="241"/>
        <v/>
      </c>
      <c r="DU121" s="2" t="str">
        <f t="shared" si="242"/>
        <v/>
      </c>
      <c r="DV121" s="15"/>
      <c r="DW121" s="17"/>
      <c r="DX121" s="17"/>
      <c r="DY121" s="47" t="str">
        <f t="shared" si="261"/>
        <v/>
      </c>
      <c r="DZ121" s="47" t="str">
        <f t="shared" si="261"/>
        <v/>
      </c>
      <c r="EA121" s="47" t="str">
        <f t="shared" si="261"/>
        <v/>
      </c>
      <c r="EB121" s="47" t="str">
        <f t="shared" si="261"/>
        <v/>
      </c>
      <c r="EC121" s="49" t="str">
        <f t="shared" si="261"/>
        <v/>
      </c>
      <c r="ED121" s="49" t="str">
        <f t="shared" si="261"/>
        <v/>
      </c>
      <c r="EE121" s="47" t="str">
        <f t="shared" si="261"/>
        <v/>
      </c>
      <c r="EF121" s="47" t="str">
        <f t="shared" si="261"/>
        <v/>
      </c>
      <c r="EG121" s="47" t="str">
        <f t="shared" si="261"/>
        <v/>
      </c>
      <c r="EH121" s="6">
        <f t="shared" si="153"/>
        <v>0</v>
      </c>
      <c r="EI121" s="6">
        <f t="shared" si="154"/>
        <v>0</v>
      </c>
      <c r="EJ121" s="2" t="str">
        <f t="shared" si="155"/>
        <v/>
      </c>
      <c r="EK121" s="2" t="str">
        <f t="shared" si="156"/>
        <v/>
      </c>
      <c r="EL121" s="2" t="str">
        <f t="shared" si="259"/>
        <v/>
      </c>
      <c r="EM121" s="2" t="str">
        <f t="shared" si="157"/>
        <v/>
      </c>
      <c r="EN121" s="2" t="str">
        <f t="shared" si="158"/>
        <v/>
      </c>
      <c r="EO121" s="2">
        <f t="shared" si="159"/>
        <v>0</v>
      </c>
      <c r="EP121" s="2">
        <f t="shared" si="243"/>
        <v>0</v>
      </c>
      <c r="EQ121" s="2"/>
      <c r="ER121" s="2"/>
      <c r="ES121" s="2"/>
      <c r="ET121" s="2"/>
      <c r="EU121" s="2"/>
      <c r="EV121" s="2"/>
      <c r="EW121" s="2">
        <f t="shared" si="160"/>
        <v>0</v>
      </c>
      <c r="EX121" s="2">
        <f t="shared" si="161"/>
        <v>0</v>
      </c>
      <c r="EY121" s="2">
        <f t="shared" si="244"/>
        <v>0</v>
      </c>
      <c r="EZ121" s="2">
        <f t="shared" si="162"/>
        <v>0</v>
      </c>
      <c r="FA121" s="2">
        <f t="shared" si="163"/>
        <v>0</v>
      </c>
      <c r="FB121" s="59"/>
      <c r="FC121" s="2">
        <f t="shared" si="164"/>
        <v>0</v>
      </c>
      <c r="FD121" s="2">
        <f t="shared" si="245"/>
        <v>0</v>
      </c>
      <c r="FE121" s="3">
        <f t="shared" si="258"/>
        <v>0</v>
      </c>
      <c r="FF121" s="3">
        <f t="shared" si="246"/>
        <v>0</v>
      </c>
      <c r="FG121" s="3">
        <f t="shared" si="247"/>
        <v>0</v>
      </c>
      <c r="FH121" s="3">
        <f t="shared" si="165"/>
        <v>0</v>
      </c>
      <c r="FI121" s="67">
        <f t="shared" si="166"/>
        <v>0</v>
      </c>
      <c r="FJ121" s="3">
        <f t="shared" si="167"/>
        <v>0</v>
      </c>
      <c r="FK121" s="3">
        <f t="shared" si="168"/>
        <v>0</v>
      </c>
      <c r="FL121" s="3">
        <f t="shared" si="248"/>
        <v>0</v>
      </c>
      <c r="FM121" s="3">
        <f t="shared" si="249"/>
        <v>0</v>
      </c>
      <c r="FN121" s="3">
        <f t="shared" si="250"/>
        <v>0</v>
      </c>
      <c r="FO121" s="2">
        <f t="shared" si="169"/>
        <v>0</v>
      </c>
      <c r="FP121" s="2">
        <f t="shared" si="170"/>
        <v>0</v>
      </c>
      <c r="FQ121" s="2">
        <f t="shared" si="251"/>
        <v>0</v>
      </c>
      <c r="FR121" s="6" t="str">
        <f>IF(A121=1,1,IF(DW121="","",COUNTA($DW$31:DW121)+1))</f>
        <v/>
      </c>
      <c r="FS121" s="6" t="str">
        <f t="shared" si="171"/>
        <v/>
      </c>
      <c r="FT121" s="43">
        <f t="shared" si="252"/>
        <v>0</v>
      </c>
      <c r="FU121" s="23">
        <f t="shared" si="253"/>
        <v>0</v>
      </c>
      <c r="FV121" s="21">
        <f t="shared" si="254"/>
        <v>0</v>
      </c>
    </row>
    <row r="122" spans="1:178">
      <c r="A122" s="4" t="str">
        <f t="shared" si="172"/>
        <v/>
      </c>
      <c r="B122" s="33"/>
      <c r="C122" s="33"/>
      <c r="D122" s="33"/>
      <c r="E122" s="33"/>
      <c r="F122" s="33"/>
      <c r="G122" s="11" t="str">
        <f t="shared" si="139"/>
        <v/>
      </c>
      <c r="H122" s="3" t="str">
        <f t="shared" si="173"/>
        <v/>
      </c>
      <c r="I122" s="3" t="str">
        <f t="shared" si="140"/>
        <v/>
      </c>
      <c r="J122" s="3" t="str">
        <f t="shared" si="174"/>
        <v/>
      </c>
      <c r="K122" s="3" t="str">
        <f t="shared" si="141"/>
        <v/>
      </c>
      <c r="L122" s="2" t="str">
        <f t="shared" si="142"/>
        <v/>
      </c>
      <c r="M122" s="8" t="str">
        <f t="shared" si="175"/>
        <v/>
      </c>
      <c r="N122" s="8" t="str">
        <f t="shared" si="143"/>
        <v/>
      </c>
      <c r="O122" s="8" t="str">
        <f t="shared" si="176"/>
        <v/>
      </c>
      <c r="P122" s="8" t="str">
        <f t="shared" si="144"/>
        <v/>
      </c>
      <c r="Q122" s="2" t="str">
        <f t="shared" si="145"/>
        <v/>
      </c>
      <c r="R122" s="3" t="str">
        <f t="shared" si="146"/>
        <v/>
      </c>
      <c r="S122" s="3" t="str">
        <f t="shared" si="147"/>
        <v/>
      </c>
      <c r="T122" s="3" t="str">
        <f t="shared" si="177"/>
        <v/>
      </c>
      <c r="U122" s="8" t="str">
        <f t="shared" si="148"/>
        <v/>
      </c>
      <c r="V122" s="2" t="str">
        <f t="shared" si="149"/>
        <v/>
      </c>
      <c r="W122" s="2" t="str">
        <f t="shared" si="150"/>
        <v/>
      </c>
      <c r="X122" s="2" t="str">
        <f t="shared" si="255"/>
        <v/>
      </c>
      <c r="Y122" s="2" t="str">
        <f t="shared" si="151"/>
        <v/>
      </c>
      <c r="Z122" s="46" t="str">
        <f t="shared" si="178"/>
        <v/>
      </c>
      <c r="AA122" s="46" t="str">
        <f t="shared" si="179"/>
        <v/>
      </c>
      <c r="AB122" s="47"/>
      <c r="AC122" s="46" t="str">
        <f t="shared" si="180"/>
        <v/>
      </c>
      <c r="AD122" s="47" t="str">
        <f t="shared" si="260"/>
        <v/>
      </c>
      <c r="AE122" s="48" t="str">
        <f t="shared" si="181"/>
        <v/>
      </c>
      <c r="AF122" s="49" t="str">
        <f t="shared" si="136"/>
        <v/>
      </c>
      <c r="AG122" s="49" t="str">
        <f t="shared" si="136"/>
        <v/>
      </c>
      <c r="AH122" s="49" t="str">
        <f t="shared" si="136"/>
        <v/>
      </c>
      <c r="AI122" s="47" t="str">
        <f t="shared" si="136"/>
        <v/>
      </c>
      <c r="AJ122" s="47" t="str">
        <f t="shared" si="136"/>
        <v/>
      </c>
      <c r="AK122" s="46" t="str">
        <f t="shared" si="136"/>
        <v/>
      </c>
      <c r="AL122" s="47"/>
      <c r="AM122" s="53" t="str">
        <f t="shared" si="182"/>
        <v/>
      </c>
      <c r="AN122" s="50" t="str">
        <f t="shared" si="183"/>
        <v/>
      </c>
      <c r="AO122" s="51"/>
      <c r="AP122" s="52" t="str">
        <f t="shared" si="184"/>
        <v/>
      </c>
      <c r="AQ122" s="52" t="str">
        <f t="shared" si="185"/>
        <v/>
      </c>
      <c r="AR122" s="47">
        <f t="shared" si="186"/>
        <v>0</v>
      </c>
      <c r="AS122" s="53" t="str">
        <f t="shared" si="187"/>
        <v/>
      </c>
      <c r="AT122" s="52" t="str">
        <f t="shared" si="188"/>
        <v/>
      </c>
      <c r="AU122" s="9" t="str">
        <f t="shared" si="189"/>
        <v/>
      </c>
      <c r="AV122" s="9" t="str">
        <f t="shared" si="190"/>
        <v/>
      </c>
      <c r="AW122" s="12" t="str">
        <f t="shared" si="191"/>
        <v/>
      </c>
      <c r="AX122" s="9" t="str">
        <f t="shared" si="192"/>
        <v/>
      </c>
      <c r="AY122" s="12" t="str">
        <f t="shared" si="193"/>
        <v/>
      </c>
      <c r="AZ122" s="10" t="str">
        <f t="shared" si="194"/>
        <v/>
      </c>
      <c r="BA122" s="10" t="str">
        <f t="shared" si="195"/>
        <v/>
      </c>
      <c r="BB122" s="10" t="str">
        <f t="shared" si="196"/>
        <v/>
      </c>
      <c r="BC122" s="10" t="str">
        <f t="shared" si="197"/>
        <v/>
      </c>
      <c r="BD122" s="10" t="str">
        <f t="shared" si="198"/>
        <v/>
      </c>
      <c r="BE122" s="12" t="str">
        <f t="shared" si="199"/>
        <v/>
      </c>
      <c r="BF122" s="9" t="str">
        <f t="shared" si="200"/>
        <v/>
      </c>
      <c r="BG122" s="9" t="str">
        <f t="shared" si="201"/>
        <v/>
      </c>
      <c r="BH122" s="7" t="str">
        <f t="shared" si="202"/>
        <v/>
      </c>
      <c r="BI122" s="7" t="str">
        <f t="shared" si="203"/>
        <v/>
      </c>
      <c r="BJ122" s="12" t="str">
        <f t="shared" si="204"/>
        <v/>
      </c>
      <c r="BK122" s="80" t="str">
        <f t="shared" si="205"/>
        <v/>
      </c>
      <c r="BL122" s="7" t="str">
        <f t="shared" si="206"/>
        <v/>
      </c>
      <c r="BM122" s="7" t="str">
        <f t="shared" si="256"/>
        <v/>
      </c>
      <c r="BN122" s="12" t="str">
        <f t="shared" si="207"/>
        <v/>
      </c>
      <c r="BO122" s="9" t="str">
        <f t="shared" si="208"/>
        <v/>
      </c>
      <c r="BP122" s="2" t="str">
        <f t="shared" si="209"/>
        <v/>
      </c>
      <c r="BQ122" s="2" t="str">
        <f t="shared" si="210"/>
        <v/>
      </c>
      <c r="BR122" s="20" t="str">
        <f t="shared" si="152"/>
        <v/>
      </c>
      <c r="BS122" s="20" t="str">
        <f t="shared" si="152"/>
        <v/>
      </c>
      <c r="BT122" s="20" t="str">
        <f t="shared" si="152"/>
        <v/>
      </c>
      <c r="BU122" s="86" t="str">
        <f t="shared" si="211"/>
        <v/>
      </c>
      <c r="BV122" s="86" t="str">
        <f t="shared" si="212"/>
        <v/>
      </c>
      <c r="BW122" s="20" t="str">
        <f t="shared" si="152"/>
        <v/>
      </c>
      <c r="BX122" s="86" t="str">
        <f t="shared" si="152"/>
        <v/>
      </c>
      <c r="BY122" s="86" t="str">
        <f t="shared" si="152"/>
        <v/>
      </c>
      <c r="BZ122" s="86" t="str">
        <f t="shared" si="152"/>
        <v/>
      </c>
      <c r="CA122" s="86" t="str">
        <f t="shared" si="152"/>
        <v/>
      </c>
      <c r="CB122" s="86" t="str">
        <f t="shared" si="152"/>
        <v/>
      </c>
      <c r="CC122" s="86" t="str">
        <f t="shared" si="152"/>
        <v/>
      </c>
      <c r="CD122" s="86" t="str">
        <f t="shared" si="152"/>
        <v/>
      </c>
      <c r="CE122" s="20" t="str">
        <f t="shared" si="257"/>
        <v/>
      </c>
      <c r="CF122" s="14" t="str">
        <f t="shared" si="213"/>
        <v/>
      </c>
      <c r="CG122" s="14" t="str">
        <f t="shared" si="214"/>
        <v/>
      </c>
      <c r="CH122" s="8">
        <f t="shared" si="215"/>
        <v>0</v>
      </c>
      <c r="CI122" s="9" t="str">
        <f t="shared" si="216"/>
        <v/>
      </c>
      <c r="CJ122" s="9" t="str">
        <f t="shared" si="217"/>
        <v/>
      </c>
      <c r="CK122" s="9" t="str">
        <f t="shared" si="218"/>
        <v/>
      </c>
      <c r="CL122" s="9" t="str">
        <f t="shared" si="219"/>
        <v/>
      </c>
      <c r="CM122" s="9" t="str">
        <f t="shared" si="220"/>
        <v/>
      </c>
      <c r="CN122" s="9" t="str">
        <f t="shared" si="221"/>
        <v/>
      </c>
      <c r="CO122" s="9" t="str">
        <f t="shared" si="222"/>
        <v/>
      </c>
      <c r="CP122" s="9" t="str">
        <f t="shared" si="222"/>
        <v/>
      </c>
      <c r="CQ122" s="9" t="str">
        <f t="shared" si="222"/>
        <v/>
      </c>
      <c r="CR122" s="9" t="str">
        <f t="shared" si="222"/>
        <v/>
      </c>
      <c r="CS122" s="9" t="str">
        <f t="shared" si="222"/>
        <v/>
      </c>
      <c r="CT122" s="9" t="str">
        <f t="shared" si="222"/>
        <v/>
      </c>
      <c r="CU122" s="9" t="str">
        <f t="shared" si="222"/>
        <v/>
      </c>
      <c r="CV122" s="9" t="str">
        <f t="shared" si="223"/>
        <v/>
      </c>
      <c r="CW122" s="9" t="str">
        <f t="shared" si="224"/>
        <v/>
      </c>
      <c r="CX122" s="9" t="str">
        <f t="shared" si="224"/>
        <v/>
      </c>
      <c r="CY122" s="9" t="str">
        <f t="shared" si="224"/>
        <v/>
      </c>
      <c r="CZ122" s="9" t="str">
        <f t="shared" si="224"/>
        <v/>
      </c>
      <c r="DA122" s="9" t="str">
        <f t="shared" si="224"/>
        <v/>
      </c>
      <c r="DB122" s="9" t="str">
        <f t="shared" si="224"/>
        <v/>
      </c>
      <c r="DC122" s="9" t="str">
        <f t="shared" si="224"/>
        <v/>
      </c>
      <c r="DD122" s="2" t="str">
        <f t="shared" si="225"/>
        <v/>
      </c>
      <c r="DE122" s="2" t="str">
        <f t="shared" si="226"/>
        <v/>
      </c>
      <c r="DF122" s="2" t="str">
        <f t="shared" si="227"/>
        <v/>
      </c>
      <c r="DG122" s="2" t="str">
        <f t="shared" si="228"/>
        <v/>
      </c>
      <c r="DH122" s="2" t="str">
        <f t="shared" si="229"/>
        <v/>
      </c>
      <c r="DI122" s="2" t="str">
        <f t="shared" si="230"/>
        <v/>
      </c>
      <c r="DJ122" s="2" t="str">
        <f t="shared" si="231"/>
        <v/>
      </c>
      <c r="DK122" s="2" t="str">
        <f t="shared" si="232"/>
        <v/>
      </c>
      <c r="DL122" s="16" t="str">
        <f t="shared" si="233"/>
        <v/>
      </c>
      <c r="DM122" s="16" t="str">
        <f t="shared" si="234"/>
        <v/>
      </c>
      <c r="DN122" s="16" t="str">
        <f t="shared" si="235"/>
        <v/>
      </c>
      <c r="DO122" s="72" t="str">
        <f t="shared" si="236"/>
        <v/>
      </c>
      <c r="DP122" s="16" t="str">
        <f t="shared" si="237"/>
        <v/>
      </c>
      <c r="DQ122" s="16" t="str">
        <f t="shared" si="238"/>
        <v/>
      </c>
      <c r="DR122" s="2" t="str">
        <f t="shared" si="239"/>
        <v/>
      </c>
      <c r="DS122" s="2" t="str">
        <f t="shared" si="240"/>
        <v/>
      </c>
      <c r="DT122" s="2" t="str">
        <f t="shared" si="241"/>
        <v/>
      </c>
      <c r="DU122" s="2" t="str">
        <f t="shared" si="242"/>
        <v/>
      </c>
      <c r="DV122" s="15"/>
      <c r="DW122" s="17"/>
      <c r="DX122" s="17"/>
      <c r="DY122" s="47" t="str">
        <f t="shared" si="261"/>
        <v/>
      </c>
      <c r="DZ122" s="47" t="str">
        <f t="shared" si="261"/>
        <v/>
      </c>
      <c r="EA122" s="47" t="str">
        <f t="shared" si="261"/>
        <v/>
      </c>
      <c r="EB122" s="47" t="str">
        <f t="shared" si="261"/>
        <v/>
      </c>
      <c r="EC122" s="49" t="str">
        <f t="shared" si="261"/>
        <v/>
      </c>
      <c r="ED122" s="49" t="str">
        <f t="shared" si="261"/>
        <v/>
      </c>
      <c r="EE122" s="47" t="str">
        <f t="shared" si="261"/>
        <v/>
      </c>
      <c r="EF122" s="47" t="str">
        <f t="shared" si="261"/>
        <v/>
      </c>
      <c r="EG122" s="47" t="str">
        <f t="shared" si="261"/>
        <v/>
      </c>
      <c r="EH122" s="6">
        <f t="shared" si="153"/>
        <v>0</v>
      </c>
      <c r="EI122" s="6">
        <f t="shared" si="154"/>
        <v>0</v>
      </c>
      <c r="EJ122" s="2" t="str">
        <f t="shared" si="155"/>
        <v/>
      </c>
      <c r="EK122" s="2" t="str">
        <f t="shared" si="156"/>
        <v/>
      </c>
      <c r="EL122" s="2" t="str">
        <f t="shared" si="259"/>
        <v/>
      </c>
      <c r="EM122" s="2" t="str">
        <f t="shared" si="157"/>
        <v/>
      </c>
      <c r="EN122" s="2" t="str">
        <f t="shared" si="158"/>
        <v/>
      </c>
      <c r="EO122" s="2">
        <f t="shared" si="159"/>
        <v>0</v>
      </c>
      <c r="EP122" s="2">
        <f t="shared" si="243"/>
        <v>0</v>
      </c>
      <c r="EQ122" s="2"/>
      <c r="ER122" s="2"/>
      <c r="ES122" s="2"/>
      <c r="ET122" s="2"/>
      <c r="EU122" s="2"/>
      <c r="EV122" s="2"/>
      <c r="EW122" s="2">
        <f t="shared" si="160"/>
        <v>0</v>
      </c>
      <c r="EX122" s="2">
        <f t="shared" si="161"/>
        <v>0</v>
      </c>
      <c r="EY122" s="2">
        <f t="shared" si="244"/>
        <v>0</v>
      </c>
      <c r="EZ122" s="2">
        <f t="shared" si="162"/>
        <v>0</v>
      </c>
      <c r="FA122" s="2">
        <f t="shared" si="163"/>
        <v>0</v>
      </c>
      <c r="FB122" s="59"/>
      <c r="FC122" s="2">
        <f t="shared" si="164"/>
        <v>0</v>
      </c>
      <c r="FD122" s="2">
        <f t="shared" si="245"/>
        <v>0</v>
      </c>
      <c r="FE122" s="3">
        <f t="shared" si="258"/>
        <v>0</v>
      </c>
      <c r="FF122" s="3">
        <f t="shared" si="246"/>
        <v>0</v>
      </c>
      <c r="FG122" s="3">
        <f t="shared" si="247"/>
        <v>0</v>
      </c>
      <c r="FH122" s="3">
        <f t="shared" si="165"/>
        <v>0</v>
      </c>
      <c r="FI122" s="67">
        <f t="shared" si="166"/>
        <v>0</v>
      </c>
      <c r="FJ122" s="3">
        <f t="shared" si="167"/>
        <v>0</v>
      </c>
      <c r="FK122" s="3">
        <f t="shared" si="168"/>
        <v>0</v>
      </c>
      <c r="FL122" s="3">
        <f t="shared" si="248"/>
        <v>0</v>
      </c>
      <c r="FM122" s="3">
        <f t="shared" si="249"/>
        <v>0</v>
      </c>
      <c r="FN122" s="3">
        <f t="shared" si="250"/>
        <v>0</v>
      </c>
      <c r="FO122" s="2">
        <f t="shared" si="169"/>
        <v>0</v>
      </c>
      <c r="FP122" s="2">
        <f t="shared" si="170"/>
        <v>0</v>
      </c>
      <c r="FQ122" s="2">
        <f t="shared" si="251"/>
        <v>0</v>
      </c>
      <c r="FR122" s="6" t="str">
        <f>IF(A122=1,1,IF(DW122="","",COUNTA($DW$31:DW122)+1))</f>
        <v/>
      </c>
      <c r="FS122" s="6" t="str">
        <f t="shared" si="171"/>
        <v/>
      </c>
      <c r="FT122" s="43">
        <f t="shared" si="252"/>
        <v>0</v>
      </c>
      <c r="FU122" s="23">
        <f t="shared" si="253"/>
        <v>0</v>
      </c>
      <c r="FV122" s="21">
        <f t="shared" si="254"/>
        <v>0</v>
      </c>
    </row>
    <row r="123" spans="1:178">
      <c r="A123" s="4" t="str">
        <f t="shared" si="172"/>
        <v/>
      </c>
      <c r="B123" s="33"/>
      <c r="C123" s="33"/>
      <c r="D123" s="33"/>
      <c r="E123" s="33"/>
      <c r="F123" s="33"/>
      <c r="G123" s="11" t="str">
        <f t="shared" si="139"/>
        <v/>
      </c>
      <c r="H123" s="3" t="str">
        <f t="shared" si="173"/>
        <v/>
      </c>
      <c r="I123" s="3" t="str">
        <f t="shared" si="140"/>
        <v/>
      </c>
      <c r="J123" s="3" t="str">
        <f t="shared" si="174"/>
        <v/>
      </c>
      <c r="K123" s="3" t="str">
        <f t="shared" si="141"/>
        <v/>
      </c>
      <c r="L123" s="2" t="str">
        <f t="shared" si="142"/>
        <v/>
      </c>
      <c r="M123" s="8" t="str">
        <f t="shared" si="175"/>
        <v/>
      </c>
      <c r="N123" s="8" t="str">
        <f t="shared" si="143"/>
        <v/>
      </c>
      <c r="O123" s="8" t="str">
        <f t="shared" si="176"/>
        <v/>
      </c>
      <c r="P123" s="8" t="str">
        <f t="shared" si="144"/>
        <v/>
      </c>
      <c r="Q123" s="2" t="str">
        <f t="shared" si="145"/>
        <v/>
      </c>
      <c r="R123" s="3" t="str">
        <f t="shared" si="146"/>
        <v/>
      </c>
      <c r="S123" s="3" t="str">
        <f t="shared" si="147"/>
        <v/>
      </c>
      <c r="T123" s="3" t="str">
        <f t="shared" si="177"/>
        <v/>
      </c>
      <c r="U123" s="8" t="str">
        <f t="shared" si="148"/>
        <v/>
      </c>
      <c r="V123" s="2" t="str">
        <f t="shared" si="149"/>
        <v/>
      </c>
      <c r="W123" s="2" t="str">
        <f t="shared" si="150"/>
        <v/>
      </c>
      <c r="X123" s="2" t="str">
        <f t="shared" si="255"/>
        <v/>
      </c>
      <c r="Y123" s="2" t="str">
        <f t="shared" si="151"/>
        <v/>
      </c>
      <c r="Z123" s="46" t="str">
        <f t="shared" si="178"/>
        <v/>
      </c>
      <c r="AA123" s="46" t="str">
        <f t="shared" si="179"/>
        <v/>
      </c>
      <c r="AB123" s="47"/>
      <c r="AC123" s="46" t="str">
        <f t="shared" si="180"/>
        <v/>
      </c>
      <c r="AD123" s="47" t="str">
        <f t="shared" si="260"/>
        <v/>
      </c>
      <c r="AE123" s="48" t="str">
        <f t="shared" si="181"/>
        <v/>
      </c>
      <c r="AF123" s="49" t="str">
        <f t="shared" si="136"/>
        <v/>
      </c>
      <c r="AG123" s="49" t="str">
        <f t="shared" si="136"/>
        <v/>
      </c>
      <c r="AH123" s="49" t="str">
        <f t="shared" si="136"/>
        <v/>
      </c>
      <c r="AI123" s="47" t="str">
        <f t="shared" si="136"/>
        <v/>
      </c>
      <c r="AJ123" s="47" t="str">
        <f t="shared" si="136"/>
        <v/>
      </c>
      <c r="AK123" s="46" t="str">
        <f t="shared" si="136"/>
        <v/>
      </c>
      <c r="AL123" s="47"/>
      <c r="AM123" s="53" t="str">
        <f t="shared" si="182"/>
        <v/>
      </c>
      <c r="AN123" s="50" t="str">
        <f t="shared" si="183"/>
        <v/>
      </c>
      <c r="AO123" s="51"/>
      <c r="AP123" s="52" t="str">
        <f t="shared" si="184"/>
        <v/>
      </c>
      <c r="AQ123" s="52" t="str">
        <f t="shared" si="185"/>
        <v/>
      </c>
      <c r="AR123" s="47">
        <f t="shared" si="186"/>
        <v>0</v>
      </c>
      <c r="AS123" s="53" t="str">
        <f t="shared" si="187"/>
        <v/>
      </c>
      <c r="AT123" s="52" t="str">
        <f t="shared" si="188"/>
        <v/>
      </c>
      <c r="AU123" s="9" t="str">
        <f t="shared" si="189"/>
        <v/>
      </c>
      <c r="AV123" s="9" t="str">
        <f t="shared" si="190"/>
        <v/>
      </c>
      <c r="AW123" s="12" t="str">
        <f t="shared" si="191"/>
        <v/>
      </c>
      <c r="AX123" s="9" t="str">
        <f t="shared" si="192"/>
        <v/>
      </c>
      <c r="AY123" s="12" t="str">
        <f t="shared" si="193"/>
        <v/>
      </c>
      <c r="AZ123" s="10" t="str">
        <f t="shared" si="194"/>
        <v/>
      </c>
      <c r="BA123" s="10" t="str">
        <f t="shared" si="195"/>
        <v/>
      </c>
      <c r="BB123" s="10" t="str">
        <f t="shared" si="196"/>
        <v/>
      </c>
      <c r="BC123" s="10" t="str">
        <f t="shared" si="197"/>
        <v/>
      </c>
      <c r="BD123" s="10" t="str">
        <f t="shared" si="198"/>
        <v/>
      </c>
      <c r="BE123" s="12" t="str">
        <f t="shared" si="199"/>
        <v/>
      </c>
      <c r="BF123" s="9" t="str">
        <f t="shared" si="200"/>
        <v/>
      </c>
      <c r="BG123" s="9" t="str">
        <f t="shared" si="201"/>
        <v/>
      </c>
      <c r="BH123" s="7" t="str">
        <f t="shared" si="202"/>
        <v/>
      </c>
      <c r="BI123" s="7" t="str">
        <f t="shared" si="203"/>
        <v/>
      </c>
      <c r="BJ123" s="12" t="str">
        <f t="shared" si="204"/>
        <v/>
      </c>
      <c r="BK123" s="80" t="str">
        <f t="shared" si="205"/>
        <v/>
      </c>
      <c r="BL123" s="7" t="str">
        <f t="shared" si="206"/>
        <v/>
      </c>
      <c r="BM123" s="7" t="str">
        <f t="shared" si="256"/>
        <v/>
      </c>
      <c r="BN123" s="12" t="str">
        <f t="shared" si="207"/>
        <v/>
      </c>
      <c r="BO123" s="9" t="str">
        <f t="shared" si="208"/>
        <v/>
      </c>
      <c r="BP123" s="2" t="str">
        <f t="shared" si="209"/>
        <v/>
      </c>
      <c r="BQ123" s="2" t="str">
        <f t="shared" si="210"/>
        <v/>
      </c>
      <c r="BR123" s="20" t="str">
        <f t="shared" si="152"/>
        <v/>
      </c>
      <c r="BS123" s="20" t="str">
        <f t="shared" si="152"/>
        <v/>
      </c>
      <c r="BT123" s="20" t="str">
        <f t="shared" si="152"/>
        <v/>
      </c>
      <c r="BU123" s="86" t="str">
        <f t="shared" si="211"/>
        <v/>
      </c>
      <c r="BV123" s="86" t="str">
        <f t="shared" si="212"/>
        <v/>
      </c>
      <c r="BW123" s="20" t="str">
        <f t="shared" si="152"/>
        <v/>
      </c>
      <c r="BX123" s="86" t="str">
        <f t="shared" si="152"/>
        <v/>
      </c>
      <c r="BY123" s="86" t="str">
        <f t="shared" si="152"/>
        <v/>
      </c>
      <c r="BZ123" s="86" t="str">
        <f t="shared" si="152"/>
        <v/>
      </c>
      <c r="CA123" s="86" t="str">
        <f t="shared" si="152"/>
        <v/>
      </c>
      <c r="CB123" s="86" t="str">
        <f t="shared" si="152"/>
        <v/>
      </c>
      <c r="CC123" s="86" t="str">
        <f t="shared" si="152"/>
        <v/>
      </c>
      <c r="CD123" s="86" t="str">
        <f t="shared" si="152"/>
        <v/>
      </c>
      <c r="CE123" s="20" t="str">
        <f t="shared" si="257"/>
        <v/>
      </c>
      <c r="CF123" s="14" t="str">
        <f t="shared" si="213"/>
        <v/>
      </c>
      <c r="CG123" s="14" t="str">
        <f t="shared" si="214"/>
        <v/>
      </c>
      <c r="CH123" s="8">
        <f t="shared" si="215"/>
        <v>0</v>
      </c>
      <c r="CI123" s="9" t="str">
        <f t="shared" si="216"/>
        <v/>
      </c>
      <c r="CJ123" s="9" t="str">
        <f t="shared" si="217"/>
        <v/>
      </c>
      <c r="CK123" s="9" t="str">
        <f t="shared" si="218"/>
        <v/>
      </c>
      <c r="CL123" s="9" t="str">
        <f t="shared" si="219"/>
        <v/>
      </c>
      <c r="CM123" s="9" t="str">
        <f t="shared" si="220"/>
        <v/>
      </c>
      <c r="CN123" s="9" t="str">
        <f t="shared" si="221"/>
        <v/>
      </c>
      <c r="CO123" s="9" t="str">
        <f t="shared" si="222"/>
        <v/>
      </c>
      <c r="CP123" s="9" t="str">
        <f t="shared" si="222"/>
        <v/>
      </c>
      <c r="CQ123" s="9" t="str">
        <f t="shared" si="222"/>
        <v/>
      </c>
      <c r="CR123" s="9" t="str">
        <f t="shared" si="222"/>
        <v/>
      </c>
      <c r="CS123" s="9" t="str">
        <f t="shared" si="222"/>
        <v/>
      </c>
      <c r="CT123" s="9" t="str">
        <f t="shared" si="222"/>
        <v/>
      </c>
      <c r="CU123" s="9" t="str">
        <f t="shared" si="222"/>
        <v/>
      </c>
      <c r="CV123" s="9" t="str">
        <f t="shared" si="223"/>
        <v/>
      </c>
      <c r="CW123" s="9" t="str">
        <f t="shared" si="224"/>
        <v/>
      </c>
      <c r="CX123" s="9" t="str">
        <f t="shared" si="224"/>
        <v/>
      </c>
      <c r="CY123" s="9" t="str">
        <f t="shared" si="224"/>
        <v/>
      </c>
      <c r="CZ123" s="9" t="str">
        <f t="shared" si="224"/>
        <v/>
      </c>
      <c r="DA123" s="9" t="str">
        <f t="shared" si="224"/>
        <v/>
      </c>
      <c r="DB123" s="9" t="str">
        <f t="shared" si="224"/>
        <v/>
      </c>
      <c r="DC123" s="9" t="str">
        <f t="shared" si="224"/>
        <v/>
      </c>
      <c r="DD123" s="2" t="str">
        <f t="shared" si="225"/>
        <v/>
      </c>
      <c r="DE123" s="2" t="str">
        <f t="shared" si="226"/>
        <v/>
      </c>
      <c r="DF123" s="2" t="str">
        <f t="shared" si="227"/>
        <v/>
      </c>
      <c r="DG123" s="2" t="str">
        <f t="shared" si="228"/>
        <v/>
      </c>
      <c r="DH123" s="2" t="str">
        <f t="shared" si="229"/>
        <v/>
      </c>
      <c r="DI123" s="2" t="str">
        <f t="shared" si="230"/>
        <v/>
      </c>
      <c r="DJ123" s="2" t="str">
        <f t="shared" si="231"/>
        <v/>
      </c>
      <c r="DK123" s="2" t="str">
        <f t="shared" si="232"/>
        <v/>
      </c>
      <c r="DL123" s="16" t="str">
        <f t="shared" si="233"/>
        <v/>
      </c>
      <c r="DM123" s="16" t="str">
        <f t="shared" si="234"/>
        <v/>
      </c>
      <c r="DN123" s="16" t="str">
        <f t="shared" si="235"/>
        <v/>
      </c>
      <c r="DO123" s="72" t="str">
        <f t="shared" si="236"/>
        <v/>
      </c>
      <c r="DP123" s="16" t="str">
        <f t="shared" si="237"/>
        <v/>
      </c>
      <c r="DQ123" s="16" t="str">
        <f t="shared" si="238"/>
        <v/>
      </c>
      <c r="DR123" s="2" t="str">
        <f t="shared" si="239"/>
        <v/>
      </c>
      <c r="DS123" s="2" t="str">
        <f t="shared" si="240"/>
        <v/>
      </c>
      <c r="DT123" s="2" t="str">
        <f t="shared" si="241"/>
        <v/>
      </c>
      <c r="DU123" s="2" t="str">
        <f t="shared" si="242"/>
        <v/>
      </c>
      <c r="DV123" s="15"/>
      <c r="DW123" s="17"/>
      <c r="DX123" s="17"/>
      <c r="DY123" s="47" t="str">
        <f t="shared" si="261"/>
        <v/>
      </c>
      <c r="DZ123" s="47" t="str">
        <f t="shared" si="261"/>
        <v/>
      </c>
      <c r="EA123" s="47" t="str">
        <f t="shared" si="261"/>
        <v/>
      </c>
      <c r="EB123" s="47" t="str">
        <f t="shared" si="261"/>
        <v/>
      </c>
      <c r="EC123" s="49" t="str">
        <f t="shared" si="261"/>
        <v/>
      </c>
      <c r="ED123" s="49" t="str">
        <f t="shared" si="261"/>
        <v/>
      </c>
      <c r="EE123" s="47" t="str">
        <f t="shared" si="261"/>
        <v/>
      </c>
      <c r="EF123" s="47" t="str">
        <f t="shared" si="261"/>
        <v/>
      </c>
      <c r="EG123" s="47" t="str">
        <f t="shared" si="261"/>
        <v/>
      </c>
      <c r="EH123" s="6">
        <f t="shared" si="153"/>
        <v>0</v>
      </c>
      <c r="EI123" s="6">
        <f t="shared" si="154"/>
        <v>0</v>
      </c>
      <c r="EJ123" s="2" t="str">
        <f t="shared" si="155"/>
        <v/>
      </c>
      <c r="EK123" s="2" t="str">
        <f t="shared" si="156"/>
        <v/>
      </c>
      <c r="EL123" s="2" t="str">
        <f t="shared" si="259"/>
        <v/>
      </c>
      <c r="EM123" s="2" t="str">
        <f t="shared" si="157"/>
        <v/>
      </c>
      <c r="EN123" s="2" t="str">
        <f t="shared" si="158"/>
        <v/>
      </c>
      <c r="EO123" s="2">
        <f t="shared" si="159"/>
        <v>0</v>
      </c>
      <c r="EP123" s="2">
        <f t="shared" si="243"/>
        <v>0</v>
      </c>
      <c r="EQ123" s="2"/>
      <c r="ER123" s="2"/>
      <c r="ES123" s="2"/>
      <c r="ET123" s="2"/>
      <c r="EU123" s="2"/>
      <c r="EV123" s="2"/>
      <c r="EW123" s="2">
        <f t="shared" si="160"/>
        <v>0</v>
      </c>
      <c r="EX123" s="2">
        <f t="shared" si="161"/>
        <v>0</v>
      </c>
      <c r="EY123" s="2">
        <f t="shared" si="244"/>
        <v>0</v>
      </c>
      <c r="EZ123" s="2">
        <f t="shared" si="162"/>
        <v>0</v>
      </c>
      <c r="FA123" s="2">
        <f t="shared" si="163"/>
        <v>0</v>
      </c>
      <c r="FB123" s="59"/>
      <c r="FC123" s="2">
        <f t="shared" si="164"/>
        <v>0</v>
      </c>
      <c r="FD123" s="2">
        <f t="shared" si="245"/>
        <v>0</v>
      </c>
      <c r="FE123" s="3">
        <f t="shared" si="258"/>
        <v>0</v>
      </c>
      <c r="FF123" s="3">
        <f t="shared" si="246"/>
        <v>0</v>
      </c>
      <c r="FG123" s="3">
        <f t="shared" si="247"/>
        <v>0</v>
      </c>
      <c r="FH123" s="3">
        <f t="shared" si="165"/>
        <v>0</v>
      </c>
      <c r="FI123" s="67">
        <f t="shared" si="166"/>
        <v>0</v>
      </c>
      <c r="FJ123" s="3">
        <f t="shared" si="167"/>
        <v>0</v>
      </c>
      <c r="FK123" s="3">
        <f t="shared" si="168"/>
        <v>0</v>
      </c>
      <c r="FL123" s="3">
        <f t="shared" si="248"/>
        <v>0</v>
      </c>
      <c r="FM123" s="3">
        <f t="shared" si="249"/>
        <v>0</v>
      </c>
      <c r="FN123" s="3">
        <f t="shared" si="250"/>
        <v>0</v>
      </c>
      <c r="FO123" s="2">
        <f t="shared" si="169"/>
        <v>0</v>
      </c>
      <c r="FP123" s="2">
        <f t="shared" si="170"/>
        <v>0</v>
      </c>
      <c r="FQ123" s="2">
        <f t="shared" si="251"/>
        <v>0</v>
      </c>
      <c r="FR123" s="6" t="str">
        <f>IF(A123=1,1,IF(DW123="","",COUNTA($DW$31:DW123)+1))</f>
        <v/>
      </c>
      <c r="FS123" s="6" t="str">
        <f t="shared" si="171"/>
        <v/>
      </c>
      <c r="FT123" s="43">
        <f t="shared" si="252"/>
        <v>0</v>
      </c>
      <c r="FU123" s="23">
        <f t="shared" si="253"/>
        <v>0</v>
      </c>
      <c r="FV123" s="21">
        <f t="shared" si="254"/>
        <v>0</v>
      </c>
    </row>
    <row r="124" spans="1:178">
      <c r="A124" s="4" t="str">
        <f t="shared" si="172"/>
        <v/>
      </c>
      <c r="B124" s="33"/>
      <c r="C124" s="33"/>
      <c r="D124" s="33"/>
      <c r="E124" s="33"/>
      <c r="F124" s="33"/>
      <c r="G124" s="11" t="str">
        <f t="shared" si="139"/>
        <v/>
      </c>
      <c r="H124" s="3" t="str">
        <f t="shared" si="173"/>
        <v/>
      </c>
      <c r="I124" s="3" t="str">
        <f t="shared" si="140"/>
        <v/>
      </c>
      <c r="J124" s="3" t="str">
        <f t="shared" si="174"/>
        <v/>
      </c>
      <c r="K124" s="3" t="str">
        <f t="shared" si="141"/>
        <v/>
      </c>
      <c r="L124" s="2" t="str">
        <f t="shared" si="142"/>
        <v/>
      </c>
      <c r="M124" s="8" t="str">
        <f t="shared" si="175"/>
        <v/>
      </c>
      <c r="N124" s="8" t="str">
        <f t="shared" si="143"/>
        <v/>
      </c>
      <c r="O124" s="8" t="str">
        <f t="shared" si="176"/>
        <v/>
      </c>
      <c r="P124" s="8" t="str">
        <f t="shared" si="144"/>
        <v/>
      </c>
      <c r="Q124" s="2" t="str">
        <f t="shared" si="145"/>
        <v/>
      </c>
      <c r="R124" s="3" t="str">
        <f t="shared" si="146"/>
        <v/>
      </c>
      <c r="S124" s="3" t="str">
        <f t="shared" si="147"/>
        <v/>
      </c>
      <c r="T124" s="3" t="str">
        <f t="shared" si="177"/>
        <v/>
      </c>
      <c r="U124" s="8" t="str">
        <f t="shared" si="148"/>
        <v/>
      </c>
      <c r="V124" s="2" t="str">
        <f t="shared" si="149"/>
        <v/>
      </c>
      <c r="W124" s="2" t="str">
        <f t="shared" si="150"/>
        <v/>
      </c>
      <c r="X124" s="2" t="str">
        <f t="shared" si="255"/>
        <v/>
      </c>
      <c r="Y124" s="2" t="str">
        <f t="shared" si="151"/>
        <v/>
      </c>
      <c r="Z124" s="46" t="str">
        <f t="shared" si="178"/>
        <v/>
      </c>
      <c r="AA124" s="46" t="str">
        <f t="shared" si="179"/>
        <v/>
      </c>
      <c r="AB124" s="47"/>
      <c r="AC124" s="46" t="str">
        <f t="shared" si="180"/>
        <v/>
      </c>
      <c r="AD124" s="47" t="str">
        <f t="shared" si="260"/>
        <v/>
      </c>
      <c r="AE124" s="48" t="str">
        <f t="shared" si="181"/>
        <v/>
      </c>
      <c r="AF124" s="49" t="str">
        <f t="shared" si="136"/>
        <v/>
      </c>
      <c r="AG124" s="49" t="str">
        <f t="shared" si="136"/>
        <v/>
      </c>
      <c r="AH124" s="49" t="str">
        <f t="shared" si="136"/>
        <v/>
      </c>
      <c r="AI124" s="47" t="str">
        <f t="shared" si="136"/>
        <v/>
      </c>
      <c r="AJ124" s="47" t="str">
        <f t="shared" si="136"/>
        <v/>
      </c>
      <c r="AK124" s="46" t="str">
        <f t="shared" si="136"/>
        <v/>
      </c>
      <c r="AL124" s="47"/>
      <c r="AM124" s="53" t="str">
        <f t="shared" si="182"/>
        <v/>
      </c>
      <c r="AN124" s="50" t="str">
        <f t="shared" si="183"/>
        <v/>
      </c>
      <c r="AO124" s="51"/>
      <c r="AP124" s="52" t="str">
        <f t="shared" si="184"/>
        <v/>
      </c>
      <c r="AQ124" s="52" t="str">
        <f t="shared" si="185"/>
        <v/>
      </c>
      <c r="AR124" s="47">
        <f t="shared" si="186"/>
        <v>0</v>
      </c>
      <c r="AS124" s="53" t="str">
        <f t="shared" si="187"/>
        <v/>
      </c>
      <c r="AT124" s="52" t="str">
        <f t="shared" si="188"/>
        <v/>
      </c>
      <c r="AU124" s="9" t="str">
        <f t="shared" si="189"/>
        <v/>
      </c>
      <c r="AV124" s="9" t="str">
        <f t="shared" si="190"/>
        <v/>
      </c>
      <c r="AW124" s="12" t="str">
        <f t="shared" si="191"/>
        <v/>
      </c>
      <c r="AX124" s="9" t="str">
        <f t="shared" si="192"/>
        <v/>
      </c>
      <c r="AY124" s="12" t="str">
        <f t="shared" si="193"/>
        <v/>
      </c>
      <c r="AZ124" s="10" t="str">
        <f t="shared" si="194"/>
        <v/>
      </c>
      <c r="BA124" s="10" t="str">
        <f t="shared" si="195"/>
        <v/>
      </c>
      <c r="BB124" s="10" t="str">
        <f t="shared" si="196"/>
        <v/>
      </c>
      <c r="BC124" s="10" t="str">
        <f t="shared" si="197"/>
        <v/>
      </c>
      <c r="BD124" s="10" t="str">
        <f t="shared" si="198"/>
        <v/>
      </c>
      <c r="BE124" s="12" t="str">
        <f t="shared" si="199"/>
        <v/>
      </c>
      <c r="BF124" s="9" t="str">
        <f t="shared" si="200"/>
        <v/>
      </c>
      <c r="BG124" s="9" t="str">
        <f t="shared" si="201"/>
        <v/>
      </c>
      <c r="BH124" s="7" t="str">
        <f t="shared" si="202"/>
        <v/>
      </c>
      <c r="BI124" s="7" t="str">
        <f t="shared" si="203"/>
        <v/>
      </c>
      <c r="BJ124" s="12" t="str">
        <f t="shared" si="204"/>
        <v/>
      </c>
      <c r="BK124" s="80" t="str">
        <f t="shared" si="205"/>
        <v/>
      </c>
      <c r="BL124" s="7" t="str">
        <f t="shared" si="206"/>
        <v/>
      </c>
      <c r="BM124" s="7" t="str">
        <f t="shared" si="256"/>
        <v/>
      </c>
      <c r="BN124" s="12" t="str">
        <f t="shared" si="207"/>
        <v/>
      </c>
      <c r="BO124" s="9" t="str">
        <f t="shared" si="208"/>
        <v/>
      </c>
      <c r="BP124" s="2" t="str">
        <f t="shared" si="209"/>
        <v/>
      </c>
      <c r="BQ124" s="2" t="str">
        <f t="shared" si="210"/>
        <v/>
      </c>
      <c r="BR124" s="20" t="str">
        <f t="shared" si="152"/>
        <v/>
      </c>
      <c r="BS124" s="20" t="str">
        <f t="shared" si="152"/>
        <v/>
      </c>
      <c r="BT124" s="20" t="str">
        <f t="shared" si="152"/>
        <v/>
      </c>
      <c r="BU124" s="86" t="str">
        <f t="shared" si="211"/>
        <v/>
      </c>
      <c r="BV124" s="86" t="str">
        <f t="shared" si="212"/>
        <v/>
      </c>
      <c r="BW124" s="20" t="str">
        <f t="shared" si="152"/>
        <v/>
      </c>
      <c r="BX124" s="86" t="str">
        <f t="shared" si="152"/>
        <v/>
      </c>
      <c r="BY124" s="86" t="str">
        <f t="shared" si="152"/>
        <v/>
      </c>
      <c r="BZ124" s="86" t="str">
        <f t="shared" si="152"/>
        <v/>
      </c>
      <c r="CA124" s="86" t="str">
        <f t="shared" si="152"/>
        <v/>
      </c>
      <c r="CB124" s="86" t="str">
        <f t="shared" si="152"/>
        <v/>
      </c>
      <c r="CC124" s="86" t="str">
        <f t="shared" si="152"/>
        <v/>
      </c>
      <c r="CD124" s="86" t="str">
        <f t="shared" si="152"/>
        <v/>
      </c>
      <c r="CE124" s="20" t="str">
        <f t="shared" si="257"/>
        <v/>
      </c>
      <c r="CF124" s="14" t="str">
        <f t="shared" si="213"/>
        <v/>
      </c>
      <c r="CG124" s="14" t="str">
        <f t="shared" si="214"/>
        <v/>
      </c>
      <c r="CH124" s="8">
        <f t="shared" si="215"/>
        <v>0</v>
      </c>
      <c r="CI124" s="9" t="str">
        <f t="shared" si="216"/>
        <v/>
      </c>
      <c r="CJ124" s="9" t="str">
        <f t="shared" si="217"/>
        <v/>
      </c>
      <c r="CK124" s="9" t="str">
        <f t="shared" si="218"/>
        <v/>
      </c>
      <c r="CL124" s="9" t="str">
        <f t="shared" si="219"/>
        <v/>
      </c>
      <c r="CM124" s="9" t="str">
        <f t="shared" si="220"/>
        <v/>
      </c>
      <c r="CN124" s="9" t="str">
        <f t="shared" si="221"/>
        <v/>
      </c>
      <c r="CO124" s="9" t="str">
        <f t="shared" si="222"/>
        <v/>
      </c>
      <c r="CP124" s="9" t="str">
        <f t="shared" si="222"/>
        <v/>
      </c>
      <c r="CQ124" s="9" t="str">
        <f t="shared" si="222"/>
        <v/>
      </c>
      <c r="CR124" s="9" t="str">
        <f t="shared" si="222"/>
        <v/>
      </c>
      <c r="CS124" s="9" t="str">
        <f t="shared" si="222"/>
        <v/>
      </c>
      <c r="CT124" s="9" t="str">
        <f t="shared" si="222"/>
        <v/>
      </c>
      <c r="CU124" s="9" t="str">
        <f t="shared" si="222"/>
        <v/>
      </c>
      <c r="CV124" s="9" t="str">
        <f t="shared" si="223"/>
        <v/>
      </c>
      <c r="CW124" s="9" t="str">
        <f t="shared" si="224"/>
        <v/>
      </c>
      <c r="CX124" s="9" t="str">
        <f t="shared" si="224"/>
        <v/>
      </c>
      <c r="CY124" s="9" t="str">
        <f t="shared" si="224"/>
        <v/>
      </c>
      <c r="CZ124" s="9" t="str">
        <f t="shared" si="224"/>
        <v/>
      </c>
      <c r="DA124" s="9" t="str">
        <f t="shared" si="224"/>
        <v/>
      </c>
      <c r="DB124" s="9" t="str">
        <f t="shared" si="224"/>
        <v/>
      </c>
      <c r="DC124" s="9" t="str">
        <f t="shared" si="224"/>
        <v/>
      </c>
      <c r="DD124" s="2" t="str">
        <f t="shared" si="225"/>
        <v/>
      </c>
      <c r="DE124" s="2" t="str">
        <f t="shared" si="226"/>
        <v/>
      </c>
      <c r="DF124" s="2" t="str">
        <f t="shared" si="227"/>
        <v/>
      </c>
      <c r="DG124" s="2" t="str">
        <f t="shared" si="228"/>
        <v/>
      </c>
      <c r="DH124" s="2" t="str">
        <f t="shared" si="229"/>
        <v/>
      </c>
      <c r="DI124" s="2" t="str">
        <f t="shared" si="230"/>
        <v/>
      </c>
      <c r="DJ124" s="2" t="str">
        <f t="shared" si="231"/>
        <v/>
      </c>
      <c r="DK124" s="2" t="str">
        <f t="shared" si="232"/>
        <v/>
      </c>
      <c r="DL124" s="16" t="str">
        <f t="shared" si="233"/>
        <v/>
      </c>
      <c r="DM124" s="16" t="str">
        <f t="shared" si="234"/>
        <v/>
      </c>
      <c r="DN124" s="16" t="str">
        <f t="shared" si="235"/>
        <v/>
      </c>
      <c r="DO124" s="72" t="str">
        <f t="shared" si="236"/>
        <v/>
      </c>
      <c r="DP124" s="16" t="str">
        <f t="shared" si="237"/>
        <v/>
      </c>
      <c r="DQ124" s="16" t="str">
        <f t="shared" si="238"/>
        <v/>
      </c>
      <c r="DR124" s="2" t="str">
        <f t="shared" si="239"/>
        <v/>
      </c>
      <c r="DS124" s="2" t="str">
        <f t="shared" si="240"/>
        <v/>
      </c>
      <c r="DT124" s="2" t="str">
        <f t="shared" si="241"/>
        <v/>
      </c>
      <c r="DU124" s="2" t="str">
        <f t="shared" si="242"/>
        <v/>
      </c>
      <c r="DV124" s="15"/>
      <c r="DW124" s="17"/>
      <c r="DX124" s="17"/>
      <c r="DY124" s="47" t="str">
        <f t="shared" si="261"/>
        <v/>
      </c>
      <c r="DZ124" s="47" t="str">
        <f t="shared" si="261"/>
        <v/>
      </c>
      <c r="EA124" s="47" t="str">
        <f t="shared" si="261"/>
        <v/>
      </c>
      <c r="EB124" s="47" t="str">
        <f t="shared" si="261"/>
        <v/>
      </c>
      <c r="EC124" s="49" t="str">
        <f t="shared" si="261"/>
        <v/>
      </c>
      <c r="ED124" s="49" t="str">
        <f t="shared" si="261"/>
        <v/>
      </c>
      <c r="EE124" s="47" t="str">
        <f t="shared" si="261"/>
        <v/>
      </c>
      <c r="EF124" s="47" t="str">
        <f t="shared" si="261"/>
        <v/>
      </c>
      <c r="EG124" s="47" t="str">
        <f t="shared" si="261"/>
        <v/>
      </c>
      <c r="EH124" s="6">
        <f t="shared" si="153"/>
        <v>0</v>
      </c>
      <c r="EI124" s="6">
        <f t="shared" si="154"/>
        <v>0</v>
      </c>
      <c r="EJ124" s="2" t="str">
        <f t="shared" si="155"/>
        <v/>
      </c>
      <c r="EK124" s="2" t="str">
        <f t="shared" si="156"/>
        <v/>
      </c>
      <c r="EL124" s="2" t="str">
        <f t="shared" si="259"/>
        <v/>
      </c>
      <c r="EM124" s="2" t="str">
        <f t="shared" si="157"/>
        <v/>
      </c>
      <c r="EN124" s="2" t="str">
        <f t="shared" si="158"/>
        <v/>
      </c>
      <c r="EO124" s="2">
        <f t="shared" si="159"/>
        <v>0</v>
      </c>
      <c r="EP124" s="2">
        <f t="shared" si="243"/>
        <v>0</v>
      </c>
      <c r="EQ124" s="2"/>
      <c r="ER124" s="2"/>
      <c r="ES124" s="2"/>
      <c r="ET124" s="2"/>
      <c r="EU124" s="2"/>
      <c r="EV124" s="2"/>
      <c r="EW124" s="2">
        <f t="shared" si="160"/>
        <v>0</v>
      </c>
      <c r="EX124" s="2">
        <f t="shared" si="161"/>
        <v>0</v>
      </c>
      <c r="EY124" s="2">
        <f t="shared" si="244"/>
        <v>0</v>
      </c>
      <c r="EZ124" s="2">
        <f t="shared" si="162"/>
        <v>0</v>
      </c>
      <c r="FA124" s="2">
        <f t="shared" si="163"/>
        <v>0</v>
      </c>
      <c r="FB124" s="59"/>
      <c r="FC124" s="2">
        <f t="shared" si="164"/>
        <v>0</v>
      </c>
      <c r="FD124" s="2">
        <f t="shared" si="245"/>
        <v>0</v>
      </c>
      <c r="FE124" s="3">
        <f t="shared" si="258"/>
        <v>0</v>
      </c>
      <c r="FF124" s="3">
        <f t="shared" si="246"/>
        <v>0</v>
      </c>
      <c r="FG124" s="3">
        <f t="shared" si="247"/>
        <v>0</v>
      </c>
      <c r="FH124" s="3">
        <f t="shared" si="165"/>
        <v>0</v>
      </c>
      <c r="FI124" s="67">
        <f t="shared" si="166"/>
        <v>0</v>
      </c>
      <c r="FJ124" s="3">
        <f t="shared" si="167"/>
        <v>0</v>
      </c>
      <c r="FK124" s="3">
        <f t="shared" si="168"/>
        <v>0</v>
      </c>
      <c r="FL124" s="3">
        <f t="shared" si="248"/>
        <v>0</v>
      </c>
      <c r="FM124" s="3">
        <f t="shared" si="249"/>
        <v>0</v>
      </c>
      <c r="FN124" s="3">
        <f t="shared" si="250"/>
        <v>0</v>
      </c>
      <c r="FO124" s="2">
        <f t="shared" si="169"/>
        <v>0</v>
      </c>
      <c r="FP124" s="2">
        <f t="shared" si="170"/>
        <v>0</v>
      </c>
      <c r="FQ124" s="2">
        <f t="shared" si="251"/>
        <v>0</v>
      </c>
      <c r="FR124" s="6" t="str">
        <f>IF(A124=1,1,IF(DW124="","",COUNTA($DW$31:DW124)+1))</f>
        <v/>
      </c>
      <c r="FS124" s="6" t="str">
        <f t="shared" si="171"/>
        <v/>
      </c>
      <c r="FT124" s="43">
        <f t="shared" si="252"/>
        <v>0</v>
      </c>
      <c r="FU124" s="23">
        <f t="shared" si="253"/>
        <v>0</v>
      </c>
      <c r="FV124" s="21">
        <f t="shared" si="254"/>
        <v>0</v>
      </c>
    </row>
    <row r="125" spans="1:178">
      <c r="A125" s="4" t="str">
        <f t="shared" si="172"/>
        <v/>
      </c>
      <c r="B125" s="33"/>
      <c r="C125" s="33"/>
      <c r="D125" s="33"/>
      <c r="E125" s="33"/>
      <c r="F125" s="33"/>
      <c r="G125" s="11" t="str">
        <f t="shared" si="139"/>
        <v/>
      </c>
      <c r="H125" s="3" t="str">
        <f t="shared" si="173"/>
        <v/>
      </c>
      <c r="I125" s="3" t="str">
        <f t="shared" si="140"/>
        <v/>
      </c>
      <c r="J125" s="3" t="str">
        <f t="shared" si="174"/>
        <v/>
      </c>
      <c r="K125" s="3" t="str">
        <f t="shared" si="141"/>
        <v/>
      </c>
      <c r="L125" s="2" t="str">
        <f t="shared" si="142"/>
        <v/>
      </c>
      <c r="M125" s="8" t="str">
        <f t="shared" si="175"/>
        <v/>
      </c>
      <c r="N125" s="8" t="str">
        <f t="shared" si="143"/>
        <v/>
      </c>
      <c r="O125" s="8" t="str">
        <f t="shared" si="176"/>
        <v/>
      </c>
      <c r="P125" s="8" t="str">
        <f t="shared" si="144"/>
        <v/>
      </c>
      <c r="Q125" s="2" t="str">
        <f t="shared" si="145"/>
        <v/>
      </c>
      <c r="R125" s="3" t="str">
        <f t="shared" si="146"/>
        <v/>
      </c>
      <c r="S125" s="3" t="str">
        <f t="shared" si="147"/>
        <v/>
      </c>
      <c r="T125" s="3" t="str">
        <f t="shared" si="177"/>
        <v/>
      </c>
      <c r="U125" s="8" t="str">
        <f t="shared" si="148"/>
        <v/>
      </c>
      <c r="V125" s="2" t="str">
        <f t="shared" si="149"/>
        <v/>
      </c>
      <c r="W125" s="2" t="str">
        <f t="shared" si="150"/>
        <v/>
      </c>
      <c r="X125" s="2" t="str">
        <f t="shared" si="255"/>
        <v/>
      </c>
      <c r="Y125" s="2" t="str">
        <f t="shared" si="151"/>
        <v/>
      </c>
      <c r="Z125" s="46" t="str">
        <f t="shared" si="178"/>
        <v/>
      </c>
      <c r="AA125" s="46" t="str">
        <f t="shared" si="179"/>
        <v/>
      </c>
      <c r="AB125" s="47"/>
      <c r="AC125" s="46" t="str">
        <f t="shared" si="180"/>
        <v/>
      </c>
      <c r="AD125" s="47" t="str">
        <f t="shared" si="260"/>
        <v/>
      </c>
      <c r="AE125" s="48" t="str">
        <f t="shared" si="181"/>
        <v/>
      </c>
      <c r="AF125" s="49" t="str">
        <f t="shared" si="136"/>
        <v/>
      </c>
      <c r="AG125" s="49" t="str">
        <f t="shared" si="136"/>
        <v/>
      </c>
      <c r="AH125" s="49" t="str">
        <f t="shared" si="136"/>
        <v/>
      </c>
      <c r="AI125" s="47" t="str">
        <f t="shared" si="136"/>
        <v/>
      </c>
      <c r="AJ125" s="47" t="str">
        <f t="shared" si="136"/>
        <v/>
      </c>
      <c r="AK125" s="46" t="str">
        <f t="shared" si="136"/>
        <v/>
      </c>
      <c r="AL125" s="47"/>
      <c r="AM125" s="53" t="str">
        <f t="shared" si="182"/>
        <v/>
      </c>
      <c r="AN125" s="50" t="str">
        <f t="shared" si="183"/>
        <v/>
      </c>
      <c r="AO125" s="51"/>
      <c r="AP125" s="52" t="str">
        <f t="shared" si="184"/>
        <v/>
      </c>
      <c r="AQ125" s="52" t="str">
        <f t="shared" si="185"/>
        <v/>
      </c>
      <c r="AR125" s="47">
        <f t="shared" si="186"/>
        <v>0</v>
      </c>
      <c r="AS125" s="53" t="str">
        <f t="shared" si="187"/>
        <v/>
      </c>
      <c r="AT125" s="52" t="str">
        <f t="shared" si="188"/>
        <v/>
      </c>
      <c r="AU125" s="9" t="str">
        <f t="shared" si="189"/>
        <v/>
      </c>
      <c r="AV125" s="9" t="str">
        <f t="shared" si="190"/>
        <v/>
      </c>
      <c r="AW125" s="12" t="str">
        <f t="shared" si="191"/>
        <v/>
      </c>
      <c r="AX125" s="9" t="str">
        <f t="shared" si="192"/>
        <v/>
      </c>
      <c r="AY125" s="12" t="str">
        <f t="shared" si="193"/>
        <v/>
      </c>
      <c r="AZ125" s="10" t="str">
        <f t="shared" si="194"/>
        <v/>
      </c>
      <c r="BA125" s="10" t="str">
        <f t="shared" si="195"/>
        <v/>
      </c>
      <c r="BB125" s="10" t="str">
        <f t="shared" si="196"/>
        <v/>
      </c>
      <c r="BC125" s="10" t="str">
        <f t="shared" si="197"/>
        <v/>
      </c>
      <c r="BD125" s="10" t="str">
        <f t="shared" si="198"/>
        <v/>
      </c>
      <c r="BE125" s="12" t="str">
        <f t="shared" si="199"/>
        <v/>
      </c>
      <c r="BF125" s="9" t="str">
        <f t="shared" si="200"/>
        <v/>
      </c>
      <c r="BG125" s="9" t="str">
        <f t="shared" si="201"/>
        <v/>
      </c>
      <c r="BH125" s="7" t="str">
        <f t="shared" si="202"/>
        <v/>
      </c>
      <c r="BI125" s="7" t="str">
        <f t="shared" si="203"/>
        <v/>
      </c>
      <c r="BJ125" s="12" t="str">
        <f t="shared" si="204"/>
        <v/>
      </c>
      <c r="BK125" s="80" t="str">
        <f t="shared" si="205"/>
        <v/>
      </c>
      <c r="BL125" s="7" t="str">
        <f t="shared" si="206"/>
        <v/>
      </c>
      <c r="BM125" s="7" t="str">
        <f t="shared" si="256"/>
        <v/>
      </c>
      <c r="BN125" s="12" t="str">
        <f t="shared" si="207"/>
        <v/>
      </c>
      <c r="BO125" s="9" t="str">
        <f t="shared" si="208"/>
        <v/>
      </c>
      <c r="BP125" s="2" t="str">
        <f t="shared" si="209"/>
        <v/>
      </c>
      <c r="BQ125" s="2" t="str">
        <f t="shared" si="210"/>
        <v/>
      </c>
      <c r="BR125" s="20" t="str">
        <f t="shared" si="152"/>
        <v/>
      </c>
      <c r="BS125" s="20" t="str">
        <f t="shared" si="152"/>
        <v/>
      </c>
      <c r="BT125" s="20" t="str">
        <f t="shared" si="152"/>
        <v/>
      </c>
      <c r="BU125" s="86" t="str">
        <f t="shared" si="211"/>
        <v/>
      </c>
      <c r="BV125" s="86" t="str">
        <f t="shared" si="212"/>
        <v/>
      </c>
      <c r="BW125" s="20" t="str">
        <f t="shared" si="152"/>
        <v/>
      </c>
      <c r="BX125" s="86" t="str">
        <f t="shared" si="152"/>
        <v/>
      </c>
      <c r="BY125" s="86" t="str">
        <f t="shared" si="152"/>
        <v/>
      </c>
      <c r="BZ125" s="86" t="str">
        <f t="shared" si="152"/>
        <v/>
      </c>
      <c r="CA125" s="86" t="str">
        <f t="shared" si="152"/>
        <v/>
      </c>
      <c r="CB125" s="86" t="str">
        <f t="shared" si="152"/>
        <v/>
      </c>
      <c r="CC125" s="86" t="str">
        <f t="shared" si="152"/>
        <v/>
      </c>
      <c r="CD125" s="86" t="str">
        <f t="shared" si="152"/>
        <v/>
      </c>
      <c r="CE125" s="20" t="str">
        <f t="shared" si="257"/>
        <v/>
      </c>
      <c r="CF125" s="14" t="str">
        <f t="shared" si="213"/>
        <v/>
      </c>
      <c r="CG125" s="14" t="str">
        <f t="shared" si="214"/>
        <v/>
      </c>
      <c r="CH125" s="8">
        <f t="shared" si="215"/>
        <v>0</v>
      </c>
      <c r="CI125" s="9" t="str">
        <f t="shared" si="216"/>
        <v/>
      </c>
      <c r="CJ125" s="9" t="str">
        <f t="shared" si="217"/>
        <v/>
      </c>
      <c r="CK125" s="9" t="str">
        <f t="shared" si="218"/>
        <v/>
      </c>
      <c r="CL125" s="9" t="str">
        <f t="shared" si="219"/>
        <v/>
      </c>
      <c r="CM125" s="9" t="str">
        <f t="shared" si="220"/>
        <v/>
      </c>
      <c r="CN125" s="9" t="str">
        <f t="shared" si="221"/>
        <v/>
      </c>
      <c r="CO125" s="9" t="str">
        <f t="shared" si="222"/>
        <v/>
      </c>
      <c r="CP125" s="9" t="str">
        <f t="shared" si="222"/>
        <v/>
      </c>
      <c r="CQ125" s="9" t="str">
        <f t="shared" si="222"/>
        <v/>
      </c>
      <c r="CR125" s="9" t="str">
        <f t="shared" si="222"/>
        <v/>
      </c>
      <c r="CS125" s="9" t="str">
        <f t="shared" si="222"/>
        <v/>
      </c>
      <c r="CT125" s="9" t="str">
        <f t="shared" si="222"/>
        <v/>
      </c>
      <c r="CU125" s="9" t="str">
        <f t="shared" si="222"/>
        <v/>
      </c>
      <c r="CV125" s="9" t="str">
        <f t="shared" si="223"/>
        <v/>
      </c>
      <c r="CW125" s="9" t="str">
        <f t="shared" si="224"/>
        <v/>
      </c>
      <c r="CX125" s="9" t="str">
        <f t="shared" si="224"/>
        <v/>
      </c>
      <c r="CY125" s="9" t="str">
        <f t="shared" si="224"/>
        <v/>
      </c>
      <c r="CZ125" s="9" t="str">
        <f t="shared" si="224"/>
        <v/>
      </c>
      <c r="DA125" s="9" t="str">
        <f t="shared" si="224"/>
        <v/>
      </c>
      <c r="DB125" s="9" t="str">
        <f t="shared" si="224"/>
        <v/>
      </c>
      <c r="DC125" s="9" t="str">
        <f t="shared" si="224"/>
        <v/>
      </c>
      <c r="DD125" s="2" t="str">
        <f t="shared" si="225"/>
        <v/>
      </c>
      <c r="DE125" s="2" t="str">
        <f t="shared" si="226"/>
        <v/>
      </c>
      <c r="DF125" s="2" t="str">
        <f t="shared" si="227"/>
        <v/>
      </c>
      <c r="DG125" s="2" t="str">
        <f t="shared" si="228"/>
        <v/>
      </c>
      <c r="DH125" s="2" t="str">
        <f t="shared" si="229"/>
        <v/>
      </c>
      <c r="DI125" s="2" t="str">
        <f t="shared" si="230"/>
        <v/>
      </c>
      <c r="DJ125" s="2" t="str">
        <f t="shared" si="231"/>
        <v/>
      </c>
      <c r="DK125" s="2" t="str">
        <f t="shared" si="232"/>
        <v/>
      </c>
      <c r="DL125" s="16" t="str">
        <f t="shared" si="233"/>
        <v/>
      </c>
      <c r="DM125" s="16" t="str">
        <f t="shared" si="234"/>
        <v/>
      </c>
      <c r="DN125" s="16" t="str">
        <f t="shared" si="235"/>
        <v/>
      </c>
      <c r="DO125" s="72" t="str">
        <f t="shared" si="236"/>
        <v/>
      </c>
      <c r="DP125" s="16" t="str">
        <f t="shared" si="237"/>
        <v/>
      </c>
      <c r="DQ125" s="16" t="str">
        <f t="shared" si="238"/>
        <v/>
      </c>
      <c r="DR125" s="2" t="str">
        <f t="shared" si="239"/>
        <v/>
      </c>
      <c r="DS125" s="2" t="str">
        <f t="shared" si="240"/>
        <v/>
      </c>
      <c r="DT125" s="2" t="str">
        <f t="shared" si="241"/>
        <v/>
      </c>
      <c r="DU125" s="2" t="str">
        <f t="shared" si="242"/>
        <v/>
      </c>
      <c r="DV125" s="15"/>
      <c r="DW125" s="17"/>
      <c r="DX125" s="17"/>
      <c r="DY125" s="47" t="str">
        <f t="shared" si="261"/>
        <v/>
      </c>
      <c r="DZ125" s="47" t="str">
        <f t="shared" si="261"/>
        <v/>
      </c>
      <c r="EA125" s="47" t="str">
        <f t="shared" si="261"/>
        <v/>
      </c>
      <c r="EB125" s="47" t="str">
        <f t="shared" si="261"/>
        <v/>
      </c>
      <c r="EC125" s="49" t="str">
        <f t="shared" si="261"/>
        <v/>
      </c>
      <c r="ED125" s="49" t="str">
        <f t="shared" si="261"/>
        <v/>
      </c>
      <c r="EE125" s="47" t="str">
        <f t="shared" si="261"/>
        <v/>
      </c>
      <c r="EF125" s="47" t="str">
        <f t="shared" si="261"/>
        <v/>
      </c>
      <c r="EG125" s="47" t="str">
        <f t="shared" si="261"/>
        <v/>
      </c>
      <c r="EH125" s="6">
        <f t="shared" si="153"/>
        <v>0</v>
      </c>
      <c r="EI125" s="6">
        <f t="shared" si="154"/>
        <v>0</v>
      </c>
      <c r="EJ125" s="2" t="str">
        <f t="shared" si="155"/>
        <v/>
      </c>
      <c r="EK125" s="2" t="str">
        <f t="shared" si="156"/>
        <v/>
      </c>
      <c r="EL125" s="2" t="str">
        <f t="shared" si="259"/>
        <v/>
      </c>
      <c r="EM125" s="2" t="str">
        <f t="shared" si="157"/>
        <v/>
      </c>
      <c r="EN125" s="2" t="str">
        <f t="shared" si="158"/>
        <v/>
      </c>
      <c r="EO125" s="2">
        <f t="shared" si="159"/>
        <v>0</v>
      </c>
      <c r="EP125" s="2">
        <f t="shared" si="243"/>
        <v>0</v>
      </c>
      <c r="EQ125" s="2"/>
      <c r="ER125" s="2"/>
      <c r="ES125" s="2"/>
      <c r="ET125" s="2"/>
      <c r="EU125" s="2"/>
      <c r="EV125" s="2"/>
      <c r="EW125" s="2">
        <f t="shared" si="160"/>
        <v>0</v>
      </c>
      <c r="EX125" s="2">
        <f t="shared" si="161"/>
        <v>0</v>
      </c>
      <c r="EY125" s="2">
        <f t="shared" si="244"/>
        <v>0</v>
      </c>
      <c r="EZ125" s="2">
        <f t="shared" si="162"/>
        <v>0</v>
      </c>
      <c r="FA125" s="2">
        <f t="shared" si="163"/>
        <v>0</v>
      </c>
      <c r="FB125" s="59"/>
      <c r="FC125" s="2">
        <f t="shared" si="164"/>
        <v>0</v>
      </c>
      <c r="FD125" s="2">
        <f t="shared" si="245"/>
        <v>0</v>
      </c>
      <c r="FE125" s="3">
        <f t="shared" si="258"/>
        <v>0</v>
      </c>
      <c r="FF125" s="3">
        <f t="shared" si="246"/>
        <v>0</v>
      </c>
      <c r="FG125" s="3">
        <f t="shared" si="247"/>
        <v>0</v>
      </c>
      <c r="FH125" s="3">
        <f t="shared" si="165"/>
        <v>0</v>
      </c>
      <c r="FI125" s="67">
        <f t="shared" si="166"/>
        <v>0</v>
      </c>
      <c r="FJ125" s="3">
        <f t="shared" si="167"/>
        <v>0</v>
      </c>
      <c r="FK125" s="3">
        <f t="shared" si="168"/>
        <v>0</v>
      </c>
      <c r="FL125" s="3">
        <f t="shared" si="248"/>
        <v>0</v>
      </c>
      <c r="FM125" s="3">
        <f t="shared" si="249"/>
        <v>0</v>
      </c>
      <c r="FN125" s="3">
        <f t="shared" si="250"/>
        <v>0</v>
      </c>
      <c r="FO125" s="2">
        <f t="shared" si="169"/>
        <v>0</v>
      </c>
      <c r="FP125" s="2">
        <f t="shared" si="170"/>
        <v>0</v>
      </c>
      <c r="FQ125" s="2">
        <f t="shared" si="251"/>
        <v>0</v>
      </c>
      <c r="FR125" s="6" t="str">
        <f>IF(A125=1,1,IF(DW125="","",COUNTA($DW$31:DW125)+1))</f>
        <v/>
      </c>
      <c r="FS125" s="6" t="str">
        <f t="shared" si="171"/>
        <v/>
      </c>
      <c r="FT125" s="43">
        <f t="shared" si="252"/>
        <v>0</v>
      </c>
      <c r="FU125" s="23">
        <f t="shared" si="253"/>
        <v>0</v>
      </c>
      <c r="FV125" s="21">
        <f t="shared" si="254"/>
        <v>0</v>
      </c>
    </row>
    <row r="126" spans="1:178">
      <c r="A126" s="4" t="str">
        <f t="shared" si="172"/>
        <v/>
      </c>
      <c r="B126" s="33"/>
      <c r="C126" s="33"/>
      <c r="D126" s="33"/>
      <c r="E126" s="33"/>
      <c r="F126" s="33"/>
      <c r="G126" s="11" t="str">
        <f t="shared" si="139"/>
        <v/>
      </c>
      <c r="H126" s="3" t="str">
        <f t="shared" si="173"/>
        <v/>
      </c>
      <c r="I126" s="3" t="str">
        <f t="shared" si="140"/>
        <v/>
      </c>
      <c r="J126" s="3" t="str">
        <f t="shared" si="174"/>
        <v/>
      </c>
      <c r="K126" s="3" t="str">
        <f t="shared" si="141"/>
        <v/>
      </c>
      <c r="L126" s="2" t="str">
        <f t="shared" si="142"/>
        <v/>
      </c>
      <c r="M126" s="8" t="str">
        <f t="shared" si="175"/>
        <v/>
      </c>
      <c r="N126" s="8" t="str">
        <f t="shared" si="143"/>
        <v/>
      </c>
      <c r="O126" s="8" t="str">
        <f t="shared" si="176"/>
        <v/>
      </c>
      <c r="P126" s="8" t="str">
        <f t="shared" si="144"/>
        <v/>
      </c>
      <c r="Q126" s="2" t="str">
        <f t="shared" si="145"/>
        <v/>
      </c>
      <c r="R126" s="3" t="str">
        <f t="shared" si="146"/>
        <v/>
      </c>
      <c r="S126" s="3" t="str">
        <f t="shared" si="147"/>
        <v/>
      </c>
      <c r="T126" s="3" t="str">
        <f t="shared" si="177"/>
        <v/>
      </c>
      <c r="U126" s="8" t="str">
        <f t="shared" si="148"/>
        <v/>
      </c>
      <c r="V126" s="2" t="str">
        <f t="shared" si="149"/>
        <v/>
      </c>
      <c r="W126" s="2" t="str">
        <f t="shared" si="150"/>
        <v/>
      </c>
      <c r="X126" s="2" t="str">
        <f t="shared" si="255"/>
        <v/>
      </c>
      <c r="Y126" s="2" t="str">
        <f t="shared" si="151"/>
        <v/>
      </c>
      <c r="Z126" s="46" t="str">
        <f t="shared" si="178"/>
        <v/>
      </c>
      <c r="AA126" s="46" t="str">
        <f t="shared" si="179"/>
        <v/>
      </c>
      <c r="AB126" s="47"/>
      <c r="AC126" s="46" t="str">
        <f t="shared" si="180"/>
        <v/>
      </c>
      <c r="AD126" s="47" t="str">
        <f t="shared" si="260"/>
        <v/>
      </c>
      <c r="AE126" s="48" t="str">
        <f t="shared" si="181"/>
        <v/>
      </c>
      <c r="AF126" s="49" t="str">
        <f t="shared" si="136"/>
        <v/>
      </c>
      <c r="AG126" s="49" t="str">
        <f t="shared" si="136"/>
        <v/>
      </c>
      <c r="AH126" s="49" t="str">
        <f t="shared" si="136"/>
        <v/>
      </c>
      <c r="AI126" s="47" t="str">
        <f t="shared" si="136"/>
        <v/>
      </c>
      <c r="AJ126" s="47" t="str">
        <f t="shared" si="136"/>
        <v/>
      </c>
      <c r="AK126" s="46" t="str">
        <f t="shared" si="136"/>
        <v/>
      </c>
      <c r="AL126" s="47"/>
      <c r="AM126" s="53" t="str">
        <f t="shared" si="182"/>
        <v/>
      </c>
      <c r="AN126" s="50" t="str">
        <f t="shared" si="183"/>
        <v/>
      </c>
      <c r="AO126" s="51"/>
      <c r="AP126" s="52" t="str">
        <f t="shared" si="184"/>
        <v/>
      </c>
      <c r="AQ126" s="52" t="str">
        <f t="shared" si="185"/>
        <v/>
      </c>
      <c r="AR126" s="47">
        <f t="shared" si="186"/>
        <v>0</v>
      </c>
      <c r="AS126" s="53" t="str">
        <f t="shared" si="187"/>
        <v/>
      </c>
      <c r="AT126" s="52" t="str">
        <f t="shared" si="188"/>
        <v/>
      </c>
      <c r="AU126" s="9" t="str">
        <f t="shared" si="189"/>
        <v/>
      </c>
      <c r="AV126" s="9" t="str">
        <f t="shared" si="190"/>
        <v/>
      </c>
      <c r="AW126" s="12" t="str">
        <f t="shared" si="191"/>
        <v/>
      </c>
      <c r="AX126" s="9" t="str">
        <f t="shared" si="192"/>
        <v/>
      </c>
      <c r="AY126" s="12" t="str">
        <f t="shared" si="193"/>
        <v/>
      </c>
      <c r="AZ126" s="10" t="str">
        <f t="shared" si="194"/>
        <v/>
      </c>
      <c r="BA126" s="10" t="str">
        <f t="shared" si="195"/>
        <v/>
      </c>
      <c r="BB126" s="10" t="str">
        <f t="shared" si="196"/>
        <v/>
      </c>
      <c r="BC126" s="10" t="str">
        <f t="shared" si="197"/>
        <v/>
      </c>
      <c r="BD126" s="10" t="str">
        <f t="shared" si="198"/>
        <v/>
      </c>
      <c r="BE126" s="12" t="str">
        <f t="shared" si="199"/>
        <v/>
      </c>
      <c r="BF126" s="9" t="str">
        <f t="shared" si="200"/>
        <v/>
      </c>
      <c r="BG126" s="9" t="str">
        <f t="shared" si="201"/>
        <v/>
      </c>
      <c r="BH126" s="7" t="str">
        <f t="shared" si="202"/>
        <v/>
      </c>
      <c r="BI126" s="7" t="str">
        <f t="shared" si="203"/>
        <v/>
      </c>
      <c r="BJ126" s="12" t="str">
        <f t="shared" si="204"/>
        <v/>
      </c>
      <c r="BK126" s="80" t="str">
        <f t="shared" si="205"/>
        <v/>
      </c>
      <c r="BL126" s="7" t="str">
        <f t="shared" si="206"/>
        <v/>
      </c>
      <c r="BM126" s="7" t="str">
        <f t="shared" si="256"/>
        <v/>
      </c>
      <c r="BN126" s="12" t="str">
        <f t="shared" si="207"/>
        <v/>
      </c>
      <c r="BO126" s="9" t="str">
        <f t="shared" si="208"/>
        <v/>
      </c>
      <c r="BP126" s="2" t="str">
        <f t="shared" si="209"/>
        <v/>
      </c>
      <c r="BQ126" s="2" t="str">
        <f t="shared" si="210"/>
        <v/>
      </c>
      <c r="BR126" s="20" t="str">
        <f t="shared" si="152"/>
        <v/>
      </c>
      <c r="BS126" s="20" t="str">
        <f t="shared" si="152"/>
        <v/>
      </c>
      <c r="BT126" s="20" t="str">
        <f t="shared" si="152"/>
        <v/>
      </c>
      <c r="BU126" s="86" t="str">
        <f t="shared" si="211"/>
        <v/>
      </c>
      <c r="BV126" s="86" t="str">
        <f t="shared" si="212"/>
        <v/>
      </c>
      <c r="BW126" s="20" t="str">
        <f t="shared" si="152"/>
        <v/>
      </c>
      <c r="BX126" s="86" t="str">
        <f t="shared" si="152"/>
        <v/>
      </c>
      <c r="BY126" s="86" t="str">
        <f t="shared" si="152"/>
        <v/>
      </c>
      <c r="BZ126" s="86" t="str">
        <f t="shared" si="152"/>
        <v/>
      </c>
      <c r="CA126" s="86" t="str">
        <f t="shared" si="152"/>
        <v/>
      </c>
      <c r="CB126" s="86" t="str">
        <f t="shared" si="152"/>
        <v/>
      </c>
      <c r="CC126" s="86" t="str">
        <f t="shared" si="152"/>
        <v/>
      </c>
      <c r="CD126" s="86" t="str">
        <f t="shared" si="152"/>
        <v/>
      </c>
      <c r="CE126" s="20" t="str">
        <f t="shared" si="257"/>
        <v/>
      </c>
      <c r="CF126" s="14" t="str">
        <f t="shared" si="213"/>
        <v/>
      </c>
      <c r="CG126" s="14" t="str">
        <f t="shared" si="214"/>
        <v/>
      </c>
      <c r="CH126" s="8">
        <f t="shared" si="215"/>
        <v>0</v>
      </c>
      <c r="CI126" s="9" t="str">
        <f t="shared" si="216"/>
        <v/>
      </c>
      <c r="CJ126" s="9" t="str">
        <f t="shared" si="217"/>
        <v/>
      </c>
      <c r="CK126" s="9" t="str">
        <f t="shared" si="218"/>
        <v/>
      </c>
      <c r="CL126" s="9" t="str">
        <f t="shared" si="219"/>
        <v/>
      </c>
      <c r="CM126" s="9" t="str">
        <f t="shared" si="220"/>
        <v/>
      </c>
      <c r="CN126" s="9" t="str">
        <f t="shared" si="221"/>
        <v/>
      </c>
      <c r="CO126" s="9" t="str">
        <f t="shared" si="222"/>
        <v/>
      </c>
      <c r="CP126" s="9" t="str">
        <f t="shared" si="222"/>
        <v/>
      </c>
      <c r="CQ126" s="9" t="str">
        <f t="shared" si="222"/>
        <v/>
      </c>
      <c r="CR126" s="9" t="str">
        <f t="shared" si="222"/>
        <v/>
      </c>
      <c r="CS126" s="9" t="str">
        <f t="shared" si="222"/>
        <v/>
      </c>
      <c r="CT126" s="9" t="str">
        <f t="shared" si="222"/>
        <v/>
      </c>
      <c r="CU126" s="9" t="str">
        <f t="shared" si="222"/>
        <v/>
      </c>
      <c r="CV126" s="9" t="str">
        <f t="shared" si="223"/>
        <v/>
      </c>
      <c r="CW126" s="9" t="str">
        <f t="shared" si="224"/>
        <v/>
      </c>
      <c r="CX126" s="9" t="str">
        <f t="shared" si="224"/>
        <v/>
      </c>
      <c r="CY126" s="9" t="str">
        <f t="shared" si="224"/>
        <v/>
      </c>
      <c r="CZ126" s="9" t="str">
        <f t="shared" si="224"/>
        <v/>
      </c>
      <c r="DA126" s="9" t="str">
        <f t="shared" si="224"/>
        <v/>
      </c>
      <c r="DB126" s="9" t="str">
        <f t="shared" si="224"/>
        <v/>
      </c>
      <c r="DC126" s="9" t="str">
        <f t="shared" si="224"/>
        <v/>
      </c>
      <c r="DD126" s="2" t="str">
        <f t="shared" si="225"/>
        <v/>
      </c>
      <c r="DE126" s="2" t="str">
        <f t="shared" si="226"/>
        <v/>
      </c>
      <c r="DF126" s="2" t="str">
        <f t="shared" si="227"/>
        <v/>
      </c>
      <c r="DG126" s="2" t="str">
        <f t="shared" si="228"/>
        <v/>
      </c>
      <c r="DH126" s="2" t="str">
        <f t="shared" si="229"/>
        <v/>
      </c>
      <c r="DI126" s="2" t="str">
        <f t="shared" si="230"/>
        <v/>
      </c>
      <c r="DJ126" s="2" t="str">
        <f t="shared" si="231"/>
        <v/>
      </c>
      <c r="DK126" s="2" t="str">
        <f t="shared" si="232"/>
        <v/>
      </c>
      <c r="DL126" s="16" t="str">
        <f t="shared" si="233"/>
        <v/>
      </c>
      <c r="DM126" s="16" t="str">
        <f t="shared" si="234"/>
        <v/>
      </c>
      <c r="DN126" s="16" t="str">
        <f t="shared" si="235"/>
        <v/>
      </c>
      <c r="DO126" s="72" t="str">
        <f t="shared" si="236"/>
        <v/>
      </c>
      <c r="DP126" s="16" t="str">
        <f t="shared" si="237"/>
        <v/>
      </c>
      <c r="DQ126" s="16" t="str">
        <f t="shared" si="238"/>
        <v/>
      </c>
      <c r="DR126" s="2" t="str">
        <f t="shared" si="239"/>
        <v/>
      </c>
      <c r="DS126" s="2" t="str">
        <f t="shared" si="240"/>
        <v/>
      </c>
      <c r="DT126" s="2" t="str">
        <f t="shared" si="241"/>
        <v/>
      </c>
      <c r="DU126" s="2" t="str">
        <f t="shared" si="242"/>
        <v/>
      </c>
      <c r="DV126" s="15"/>
      <c r="DW126" s="17"/>
      <c r="DX126" s="17"/>
      <c r="DY126" s="47" t="str">
        <f t="shared" si="261"/>
        <v/>
      </c>
      <c r="DZ126" s="47" t="str">
        <f t="shared" si="261"/>
        <v/>
      </c>
      <c r="EA126" s="47" t="str">
        <f t="shared" si="261"/>
        <v/>
      </c>
      <c r="EB126" s="47" t="str">
        <f t="shared" si="261"/>
        <v/>
      </c>
      <c r="EC126" s="49" t="str">
        <f t="shared" si="261"/>
        <v/>
      </c>
      <c r="ED126" s="49" t="str">
        <f t="shared" si="261"/>
        <v/>
      </c>
      <c r="EE126" s="47" t="str">
        <f t="shared" si="261"/>
        <v/>
      </c>
      <c r="EF126" s="47" t="str">
        <f t="shared" si="261"/>
        <v/>
      </c>
      <c r="EG126" s="47" t="str">
        <f t="shared" si="261"/>
        <v/>
      </c>
      <c r="EH126" s="6">
        <f t="shared" si="153"/>
        <v>0</v>
      </c>
      <c r="EI126" s="6">
        <f t="shared" si="154"/>
        <v>0</v>
      </c>
      <c r="EJ126" s="2" t="str">
        <f t="shared" si="155"/>
        <v/>
      </c>
      <c r="EK126" s="2" t="str">
        <f t="shared" si="156"/>
        <v/>
      </c>
      <c r="EL126" s="2" t="str">
        <f t="shared" si="259"/>
        <v/>
      </c>
      <c r="EM126" s="2" t="str">
        <f t="shared" si="157"/>
        <v/>
      </c>
      <c r="EN126" s="2" t="str">
        <f t="shared" si="158"/>
        <v/>
      </c>
      <c r="EO126" s="2">
        <f t="shared" si="159"/>
        <v>0</v>
      </c>
      <c r="EP126" s="2">
        <f t="shared" si="243"/>
        <v>0</v>
      </c>
      <c r="EQ126" s="2"/>
      <c r="ER126" s="2"/>
      <c r="ES126" s="2"/>
      <c r="ET126" s="2"/>
      <c r="EU126" s="2"/>
      <c r="EV126" s="2"/>
      <c r="EW126" s="2">
        <f t="shared" si="160"/>
        <v>0</v>
      </c>
      <c r="EX126" s="2">
        <f t="shared" si="161"/>
        <v>0</v>
      </c>
      <c r="EY126" s="2">
        <f t="shared" si="244"/>
        <v>0</v>
      </c>
      <c r="EZ126" s="2">
        <f t="shared" si="162"/>
        <v>0</v>
      </c>
      <c r="FA126" s="2">
        <f t="shared" si="163"/>
        <v>0</v>
      </c>
      <c r="FB126" s="59"/>
      <c r="FC126" s="2">
        <f t="shared" si="164"/>
        <v>0</v>
      </c>
      <c r="FD126" s="2">
        <f t="shared" si="245"/>
        <v>0</v>
      </c>
      <c r="FE126" s="3">
        <f t="shared" si="258"/>
        <v>0</v>
      </c>
      <c r="FF126" s="3">
        <f t="shared" si="246"/>
        <v>0</v>
      </c>
      <c r="FG126" s="3">
        <f t="shared" si="247"/>
        <v>0</v>
      </c>
      <c r="FH126" s="3">
        <f t="shared" si="165"/>
        <v>0</v>
      </c>
      <c r="FI126" s="67">
        <f t="shared" si="166"/>
        <v>0</v>
      </c>
      <c r="FJ126" s="3">
        <f t="shared" si="167"/>
        <v>0</v>
      </c>
      <c r="FK126" s="3">
        <f t="shared" si="168"/>
        <v>0</v>
      </c>
      <c r="FL126" s="3">
        <f t="shared" si="248"/>
        <v>0</v>
      </c>
      <c r="FM126" s="3">
        <f t="shared" si="249"/>
        <v>0</v>
      </c>
      <c r="FN126" s="3">
        <f t="shared" si="250"/>
        <v>0</v>
      </c>
      <c r="FO126" s="2">
        <f t="shared" si="169"/>
        <v>0</v>
      </c>
      <c r="FP126" s="2">
        <f t="shared" si="170"/>
        <v>0</v>
      </c>
      <c r="FQ126" s="2">
        <f t="shared" si="251"/>
        <v>0</v>
      </c>
      <c r="FR126" s="6" t="str">
        <f>IF(A126=1,1,IF(DW126="","",COUNTA($DW$31:DW126)+1))</f>
        <v/>
      </c>
      <c r="FS126" s="6" t="str">
        <f t="shared" si="171"/>
        <v/>
      </c>
      <c r="FT126" s="43">
        <f t="shared" si="252"/>
        <v>0</v>
      </c>
      <c r="FU126" s="23">
        <f t="shared" si="253"/>
        <v>0</v>
      </c>
      <c r="FV126" s="21">
        <f t="shared" si="254"/>
        <v>0</v>
      </c>
    </row>
    <row r="127" spans="1:178">
      <c r="A127" s="4" t="str">
        <f t="shared" si="172"/>
        <v/>
      </c>
      <c r="B127" s="33"/>
      <c r="C127" s="33"/>
      <c r="D127" s="33"/>
      <c r="E127" s="33"/>
      <c r="F127" s="33"/>
      <c r="G127" s="11" t="str">
        <f t="shared" si="139"/>
        <v/>
      </c>
      <c r="H127" s="3" t="str">
        <f t="shared" si="173"/>
        <v/>
      </c>
      <c r="I127" s="3" t="str">
        <f t="shared" si="140"/>
        <v/>
      </c>
      <c r="J127" s="3" t="str">
        <f t="shared" si="174"/>
        <v/>
      </c>
      <c r="K127" s="3" t="str">
        <f t="shared" si="141"/>
        <v/>
      </c>
      <c r="L127" s="2" t="str">
        <f t="shared" si="142"/>
        <v/>
      </c>
      <c r="M127" s="8" t="str">
        <f t="shared" si="175"/>
        <v/>
      </c>
      <c r="N127" s="8" t="str">
        <f t="shared" si="143"/>
        <v/>
      </c>
      <c r="O127" s="8" t="str">
        <f t="shared" si="176"/>
        <v/>
      </c>
      <c r="P127" s="8" t="str">
        <f t="shared" si="144"/>
        <v/>
      </c>
      <c r="Q127" s="2" t="str">
        <f t="shared" si="145"/>
        <v/>
      </c>
      <c r="R127" s="3" t="str">
        <f t="shared" si="146"/>
        <v/>
      </c>
      <c r="S127" s="3" t="str">
        <f t="shared" si="147"/>
        <v/>
      </c>
      <c r="T127" s="3" t="str">
        <f t="shared" si="177"/>
        <v/>
      </c>
      <c r="U127" s="8" t="str">
        <f t="shared" si="148"/>
        <v/>
      </c>
      <c r="V127" s="2" t="str">
        <f t="shared" si="149"/>
        <v/>
      </c>
      <c r="W127" s="2" t="str">
        <f t="shared" si="150"/>
        <v/>
      </c>
      <c r="X127" s="2" t="str">
        <f t="shared" si="255"/>
        <v/>
      </c>
      <c r="Y127" s="2" t="str">
        <f t="shared" si="151"/>
        <v/>
      </c>
      <c r="Z127" s="46" t="str">
        <f t="shared" si="178"/>
        <v/>
      </c>
      <c r="AA127" s="46" t="str">
        <f t="shared" si="179"/>
        <v/>
      </c>
      <c r="AB127" s="47"/>
      <c r="AC127" s="46" t="str">
        <f t="shared" si="180"/>
        <v/>
      </c>
      <c r="AD127" s="47" t="str">
        <f t="shared" si="260"/>
        <v/>
      </c>
      <c r="AE127" s="48" t="str">
        <f t="shared" si="181"/>
        <v/>
      </c>
      <c r="AF127" s="49" t="str">
        <f t="shared" si="136"/>
        <v/>
      </c>
      <c r="AG127" s="49" t="str">
        <f t="shared" si="136"/>
        <v/>
      </c>
      <c r="AH127" s="49" t="str">
        <f t="shared" si="136"/>
        <v/>
      </c>
      <c r="AI127" s="47" t="str">
        <f t="shared" si="136"/>
        <v/>
      </c>
      <c r="AJ127" s="47" t="str">
        <f t="shared" si="136"/>
        <v/>
      </c>
      <c r="AK127" s="46" t="str">
        <f t="shared" si="136"/>
        <v/>
      </c>
      <c r="AL127" s="47"/>
      <c r="AM127" s="53" t="str">
        <f t="shared" si="182"/>
        <v/>
      </c>
      <c r="AN127" s="50" t="str">
        <f t="shared" si="183"/>
        <v/>
      </c>
      <c r="AO127" s="51"/>
      <c r="AP127" s="52" t="str">
        <f t="shared" si="184"/>
        <v/>
      </c>
      <c r="AQ127" s="52" t="str">
        <f t="shared" si="185"/>
        <v/>
      </c>
      <c r="AR127" s="47">
        <f t="shared" si="186"/>
        <v>0</v>
      </c>
      <c r="AS127" s="53" t="str">
        <f t="shared" si="187"/>
        <v/>
      </c>
      <c r="AT127" s="52" t="str">
        <f t="shared" si="188"/>
        <v/>
      </c>
      <c r="AU127" s="9" t="str">
        <f t="shared" si="189"/>
        <v/>
      </c>
      <c r="AV127" s="9" t="str">
        <f t="shared" si="190"/>
        <v/>
      </c>
      <c r="AW127" s="12" t="str">
        <f t="shared" si="191"/>
        <v/>
      </c>
      <c r="AX127" s="9" t="str">
        <f t="shared" si="192"/>
        <v/>
      </c>
      <c r="AY127" s="12" t="str">
        <f t="shared" si="193"/>
        <v/>
      </c>
      <c r="AZ127" s="10" t="str">
        <f t="shared" si="194"/>
        <v/>
      </c>
      <c r="BA127" s="10" t="str">
        <f t="shared" si="195"/>
        <v/>
      </c>
      <c r="BB127" s="10" t="str">
        <f t="shared" si="196"/>
        <v/>
      </c>
      <c r="BC127" s="10" t="str">
        <f t="shared" si="197"/>
        <v/>
      </c>
      <c r="BD127" s="10" t="str">
        <f t="shared" si="198"/>
        <v/>
      </c>
      <c r="BE127" s="12" t="str">
        <f t="shared" si="199"/>
        <v/>
      </c>
      <c r="BF127" s="9" t="str">
        <f t="shared" si="200"/>
        <v/>
      </c>
      <c r="BG127" s="9" t="str">
        <f t="shared" si="201"/>
        <v/>
      </c>
      <c r="BH127" s="7" t="str">
        <f t="shared" si="202"/>
        <v/>
      </c>
      <c r="BI127" s="7" t="str">
        <f t="shared" si="203"/>
        <v/>
      </c>
      <c r="BJ127" s="12" t="str">
        <f t="shared" si="204"/>
        <v/>
      </c>
      <c r="BK127" s="80" t="str">
        <f t="shared" si="205"/>
        <v/>
      </c>
      <c r="BL127" s="7" t="str">
        <f t="shared" si="206"/>
        <v/>
      </c>
      <c r="BM127" s="7" t="str">
        <f t="shared" si="256"/>
        <v/>
      </c>
      <c r="BN127" s="12" t="str">
        <f t="shared" si="207"/>
        <v/>
      </c>
      <c r="BO127" s="9" t="str">
        <f t="shared" si="208"/>
        <v/>
      </c>
      <c r="BP127" s="2" t="str">
        <f t="shared" si="209"/>
        <v/>
      </c>
      <c r="BQ127" s="2" t="str">
        <f t="shared" si="210"/>
        <v/>
      </c>
      <c r="BR127" s="20" t="str">
        <f t="shared" si="152"/>
        <v/>
      </c>
      <c r="BS127" s="20" t="str">
        <f t="shared" si="152"/>
        <v/>
      </c>
      <c r="BT127" s="20" t="str">
        <f t="shared" si="152"/>
        <v/>
      </c>
      <c r="BU127" s="86" t="str">
        <f t="shared" si="211"/>
        <v/>
      </c>
      <c r="BV127" s="86" t="str">
        <f t="shared" si="212"/>
        <v/>
      </c>
      <c r="BW127" s="20" t="str">
        <f t="shared" si="152"/>
        <v/>
      </c>
      <c r="BX127" s="86" t="str">
        <f t="shared" si="152"/>
        <v/>
      </c>
      <c r="BY127" s="86" t="str">
        <f t="shared" si="152"/>
        <v/>
      </c>
      <c r="BZ127" s="86" t="str">
        <f t="shared" si="152"/>
        <v/>
      </c>
      <c r="CA127" s="86" t="str">
        <f t="shared" si="152"/>
        <v/>
      </c>
      <c r="CB127" s="86" t="str">
        <f t="shared" si="152"/>
        <v/>
      </c>
      <c r="CC127" s="86" t="str">
        <f t="shared" si="152"/>
        <v/>
      </c>
      <c r="CD127" s="86" t="str">
        <f t="shared" si="152"/>
        <v/>
      </c>
      <c r="CE127" s="20" t="str">
        <f t="shared" si="257"/>
        <v/>
      </c>
      <c r="CF127" s="14" t="str">
        <f t="shared" si="213"/>
        <v/>
      </c>
      <c r="CG127" s="14" t="str">
        <f t="shared" si="214"/>
        <v/>
      </c>
      <c r="CH127" s="8">
        <f t="shared" si="215"/>
        <v>0</v>
      </c>
      <c r="CI127" s="9" t="str">
        <f t="shared" si="216"/>
        <v/>
      </c>
      <c r="CJ127" s="9" t="str">
        <f t="shared" si="217"/>
        <v/>
      </c>
      <c r="CK127" s="9" t="str">
        <f t="shared" si="218"/>
        <v/>
      </c>
      <c r="CL127" s="9" t="str">
        <f t="shared" si="219"/>
        <v/>
      </c>
      <c r="CM127" s="9" t="str">
        <f t="shared" si="220"/>
        <v/>
      </c>
      <c r="CN127" s="9" t="str">
        <f t="shared" si="221"/>
        <v/>
      </c>
      <c r="CO127" s="9" t="str">
        <f t="shared" si="222"/>
        <v/>
      </c>
      <c r="CP127" s="9" t="str">
        <f t="shared" si="222"/>
        <v/>
      </c>
      <c r="CQ127" s="9" t="str">
        <f t="shared" si="222"/>
        <v/>
      </c>
      <c r="CR127" s="9" t="str">
        <f t="shared" si="222"/>
        <v/>
      </c>
      <c r="CS127" s="9" t="str">
        <f t="shared" si="222"/>
        <v/>
      </c>
      <c r="CT127" s="9" t="str">
        <f t="shared" si="222"/>
        <v/>
      </c>
      <c r="CU127" s="9" t="str">
        <f t="shared" si="222"/>
        <v/>
      </c>
      <c r="CV127" s="9" t="str">
        <f t="shared" si="223"/>
        <v/>
      </c>
      <c r="CW127" s="9" t="str">
        <f t="shared" si="224"/>
        <v/>
      </c>
      <c r="CX127" s="9" t="str">
        <f t="shared" si="224"/>
        <v/>
      </c>
      <c r="CY127" s="9" t="str">
        <f t="shared" si="224"/>
        <v/>
      </c>
      <c r="CZ127" s="9" t="str">
        <f t="shared" si="224"/>
        <v/>
      </c>
      <c r="DA127" s="9" t="str">
        <f t="shared" si="224"/>
        <v/>
      </c>
      <c r="DB127" s="9" t="str">
        <f t="shared" si="224"/>
        <v/>
      </c>
      <c r="DC127" s="9" t="str">
        <f t="shared" si="224"/>
        <v/>
      </c>
      <c r="DD127" s="2" t="str">
        <f t="shared" si="225"/>
        <v/>
      </c>
      <c r="DE127" s="2" t="str">
        <f t="shared" si="226"/>
        <v/>
      </c>
      <c r="DF127" s="2" t="str">
        <f t="shared" si="227"/>
        <v/>
      </c>
      <c r="DG127" s="2" t="str">
        <f t="shared" si="228"/>
        <v/>
      </c>
      <c r="DH127" s="2" t="str">
        <f t="shared" si="229"/>
        <v/>
      </c>
      <c r="DI127" s="2" t="str">
        <f t="shared" si="230"/>
        <v/>
      </c>
      <c r="DJ127" s="2" t="str">
        <f t="shared" si="231"/>
        <v/>
      </c>
      <c r="DK127" s="2" t="str">
        <f t="shared" si="232"/>
        <v/>
      </c>
      <c r="DL127" s="16" t="str">
        <f t="shared" si="233"/>
        <v/>
      </c>
      <c r="DM127" s="16" t="str">
        <f t="shared" si="234"/>
        <v/>
      </c>
      <c r="DN127" s="16" t="str">
        <f t="shared" si="235"/>
        <v/>
      </c>
      <c r="DO127" s="72" t="str">
        <f t="shared" si="236"/>
        <v/>
      </c>
      <c r="DP127" s="16" t="str">
        <f t="shared" si="237"/>
        <v/>
      </c>
      <c r="DQ127" s="16" t="str">
        <f t="shared" si="238"/>
        <v/>
      </c>
      <c r="DR127" s="2" t="str">
        <f t="shared" si="239"/>
        <v/>
      </c>
      <c r="DS127" s="2" t="str">
        <f t="shared" si="240"/>
        <v/>
      </c>
      <c r="DT127" s="2" t="str">
        <f t="shared" si="241"/>
        <v/>
      </c>
      <c r="DU127" s="2" t="str">
        <f t="shared" si="242"/>
        <v/>
      </c>
      <c r="DV127" s="15"/>
      <c r="DW127" s="17"/>
      <c r="DX127" s="17"/>
      <c r="DY127" s="47" t="str">
        <f t="shared" si="261"/>
        <v/>
      </c>
      <c r="DZ127" s="47" t="str">
        <f t="shared" si="261"/>
        <v/>
      </c>
      <c r="EA127" s="47" t="str">
        <f t="shared" si="261"/>
        <v/>
      </c>
      <c r="EB127" s="47" t="str">
        <f t="shared" si="261"/>
        <v/>
      </c>
      <c r="EC127" s="49" t="str">
        <f t="shared" si="261"/>
        <v/>
      </c>
      <c r="ED127" s="49" t="str">
        <f t="shared" si="261"/>
        <v/>
      </c>
      <c r="EE127" s="47" t="str">
        <f t="shared" si="261"/>
        <v/>
      </c>
      <c r="EF127" s="47" t="str">
        <f t="shared" si="261"/>
        <v/>
      </c>
      <c r="EG127" s="47" t="str">
        <f t="shared" si="261"/>
        <v/>
      </c>
      <c r="EH127" s="6">
        <f t="shared" si="153"/>
        <v>0</v>
      </c>
      <c r="EI127" s="6">
        <f t="shared" si="154"/>
        <v>0</v>
      </c>
      <c r="EJ127" s="2" t="str">
        <f t="shared" si="155"/>
        <v/>
      </c>
      <c r="EK127" s="2" t="str">
        <f t="shared" si="156"/>
        <v/>
      </c>
      <c r="EL127" s="2" t="str">
        <f t="shared" si="259"/>
        <v/>
      </c>
      <c r="EM127" s="2" t="str">
        <f t="shared" si="157"/>
        <v/>
      </c>
      <c r="EN127" s="2" t="str">
        <f t="shared" si="158"/>
        <v/>
      </c>
      <c r="EO127" s="2">
        <f t="shared" si="159"/>
        <v>0</v>
      </c>
      <c r="EP127" s="2">
        <f t="shared" si="243"/>
        <v>0</v>
      </c>
      <c r="EQ127" s="2"/>
      <c r="ER127" s="2"/>
      <c r="ES127" s="2"/>
      <c r="ET127" s="2"/>
      <c r="EU127" s="2"/>
      <c r="EV127" s="2"/>
      <c r="EW127" s="2">
        <f t="shared" si="160"/>
        <v>0</v>
      </c>
      <c r="EX127" s="2">
        <f t="shared" si="161"/>
        <v>0</v>
      </c>
      <c r="EY127" s="2">
        <f t="shared" si="244"/>
        <v>0</v>
      </c>
      <c r="EZ127" s="2">
        <f t="shared" si="162"/>
        <v>0</v>
      </c>
      <c r="FA127" s="2">
        <f t="shared" si="163"/>
        <v>0</v>
      </c>
      <c r="FB127" s="59"/>
      <c r="FC127" s="2">
        <f t="shared" si="164"/>
        <v>0</v>
      </c>
      <c r="FD127" s="2">
        <f t="shared" si="245"/>
        <v>0</v>
      </c>
      <c r="FE127" s="3">
        <f t="shared" si="258"/>
        <v>0</v>
      </c>
      <c r="FF127" s="3">
        <f t="shared" si="246"/>
        <v>0</v>
      </c>
      <c r="FG127" s="3">
        <f t="shared" si="247"/>
        <v>0</v>
      </c>
      <c r="FH127" s="3">
        <f t="shared" si="165"/>
        <v>0</v>
      </c>
      <c r="FI127" s="67">
        <f t="shared" si="166"/>
        <v>0</v>
      </c>
      <c r="FJ127" s="3">
        <f t="shared" si="167"/>
        <v>0</v>
      </c>
      <c r="FK127" s="3">
        <f t="shared" si="168"/>
        <v>0</v>
      </c>
      <c r="FL127" s="3">
        <f t="shared" si="248"/>
        <v>0</v>
      </c>
      <c r="FM127" s="3">
        <f t="shared" si="249"/>
        <v>0</v>
      </c>
      <c r="FN127" s="3">
        <f t="shared" si="250"/>
        <v>0</v>
      </c>
      <c r="FO127" s="2">
        <f t="shared" si="169"/>
        <v>0</v>
      </c>
      <c r="FP127" s="2">
        <f t="shared" si="170"/>
        <v>0</v>
      </c>
      <c r="FQ127" s="2">
        <f t="shared" si="251"/>
        <v>0</v>
      </c>
      <c r="FR127" s="6" t="str">
        <f>IF(A127=1,1,IF(DW127="","",COUNTA($DW$31:DW127)+1))</f>
        <v/>
      </c>
      <c r="FS127" s="6" t="str">
        <f t="shared" si="171"/>
        <v/>
      </c>
      <c r="FT127" s="43">
        <f t="shared" si="252"/>
        <v>0</v>
      </c>
      <c r="FU127" s="23">
        <f t="shared" si="253"/>
        <v>0</v>
      </c>
      <c r="FV127" s="21">
        <f t="shared" si="254"/>
        <v>0</v>
      </c>
    </row>
    <row r="128" spans="1:178">
      <c r="A128" s="4" t="str">
        <f t="shared" si="172"/>
        <v/>
      </c>
      <c r="B128" s="33"/>
      <c r="C128" s="33"/>
      <c r="D128" s="33"/>
      <c r="E128" s="33"/>
      <c r="F128" s="33"/>
      <c r="G128" s="11" t="str">
        <f t="shared" si="139"/>
        <v/>
      </c>
      <c r="H128" s="3" t="str">
        <f t="shared" si="173"/>
        <v/>
      </c>
      <c r="I128" s="3" t="str">
        <f t="shared" si="140"/>
        <v/>
      </c>
      <c r="J128" s="3" t="str">
        <f t="shared" si="174"/>
        <v/>
      </c>
      <c r="K128" s="3" t="str">
        <f t="shared" si="141"/>
        <v/>
      </c>
      <c r="L128" s="2" t="str">
        <f t="shared" si="142"/>
        <v/>
      </c>
      <c r="M128" s="8" t="str">
        <f t="shared" si="175"/>
        <v/>
      </c>
      <c r="N128" s="8" t="str">
        <f t="shared" si="143"/>
        <v/>
      </c>
      <c r="O128" s="8" t="str">
        <f t="shared" si="176"/>
        <v/>
      </c>
      <c r="P128" s="8" t="str">
        <f t="shared" si="144"/>
        <v/>
      </c>
      <c r="Q128" s="2" t="str">
        <f t="shared" si="145"/>
        <v/>
      </c>
      <c r="R128" s="3" t="str">
        <f t="shared" si="146"/>
        <v/>
      </c>
      <c r="S128" s="3" t="str">
        <f t="shared" si="147"/>
        <v/>
      </c>
      <c r="T128" s="3" t="str">
        <f t="shared" si="177"/>
        <v/>
      </c>
      <c r="U128" s="8" t="str">
        <f t="shared" si="148"/>
        <v/>
      </c>
      <c r="V128" s="2" t="str">
        <f t="shared" si="149"/>
        <v/>
      </c>
      <c r="W128" s="2" t="str">
        <f t="shared" si="150"/>
        <v/>
      </c>
      <c r="X128" s="2" t="str">
        <f t="shared" si="255"/>
        <v/>
      </c>
      <c r="Y128" s="2" t="str">
        <f t="shared" si="151"/>
        <v/>
      </c>
      <c r="Z128" s="46" t="str">
        <f t="shared" si="178"/>
        <v/>
      </c>
      <c r="AA128" s="46" t="str">
        <f t="shared" si="179"/>
        <v/>
      </c>
      <c r="AB128" s="47"/>
      <c r="AC128" s="46" t="str">
        <f t="shared" si="180"/>
        <v/>
      </c>
      <c r="AD128" s="47" t="str">
        <f t="shared" si="260"/>
        <v/>
      </c>
      <c r="AE128" s="48" t="str">
        <f t="shared" si="181"/>
        <v/>
      </c>
      <c r="AF128" s="49" t="str">
        <f t="shared" si="136"/>
        <v/>
      </c>
      <c r="AG128" s="49" t="str">
        <f t="shared" si="136"/>
        <v/>
      </c>
      <c r="AH128" s="49" t="str">
        <f t="shared" si="136"/>
        <v/>
      </c>
      <c r="AI128" s="47" t="str">
        <f t="shared" si="136"/>
        <v/>
      </c>
      <c r="AJ128" s="47" t="str">
        <f t="shared" si="136"/>
        <v/>
      </c>
      <c r="AK128" s="46" t="str">
        <f t="shared" si="136"/>
        <v/>
      </c>
      <c r="AL128" s="47"/>
      <c r="AM128" s="53" t="str">
        <f t="shared" si="182"/>
        <v/>
      </c>
      <c r="AN128" s="50" t="str">
        <f t="shared" si="183"/>
        <v/>
      </c>
      <c r="AO128" s="51"/>
      <c r="AP128" s="52" t="str">
        <f t="shared" si="184"/>
        <v/>
      </c>
      <c r="AQ128" s="52" t="str">
        <f t="shared" si="185"/>
        <v/>
      </c>
      <c r="AR128" s="47">
        <f t="shared" si="186"/>
        <v>0</v>
      </c>
      <c r="AS128" s="53" t="str">
        <f t="shared" si="187"/>
        <v/>
      </c>
      <c r="AT128" s="52" t="str">
        <f t="shared" si="188"/>
        <v/>
      </c>
      <c r="AU128" s="9" t="str">
        <f t="shared" si="189"/>
        <v/>
      </c>
      <c r="AV128" s="9" t="str">
        <f t="shared" si="190"/>
        <v/>
      </c>
      <c r="AW128" s="12" t="str">
        <f t="shared" si="191"/>
        <v/>
      </c>
      <c r="AX128" s="9" t="str">
        <f t="shared" si="192"/>
        <v/>
      </c>
      <c r="AY128" s="12" t="str">
        <f t="shared" si="193"/>
        <v/>
      </c>
      <c r="AZ128" s="10" t="str">
        <f t="shared" si="194"/>
        <v/>
      </c>
      <c r="BA128" s="10" t="str">
        <f t="shared" si="195"/>
        <v/>
      </c>
      <c r="BB128" s="10" t="str">
        <f t="shared" si="196"/>
        <v/>
      </c>
      <c r="BC128" s="10" t="str">
        <f t="shared" si="197"/>
        <v/>
      </c>
      <c r="BD128" s="10" t="str">
        <f t="shared" si="198"/>
        <v/>
      </c>
      <c r="BE128" s="12" t="str">
        <f t="shared" si="199"/>
        <v/>
      </c>
      <c r="BF128" s="9" t="str">
        <f t="shared" si="200"/>
        <v/>
      </c>
      <c r="BG128" s="9" t="str">
        <f t="shared" si="201"/>
        <v/>
      </c>
      <c r="BH128" s="7" t="str">
        <f t="shared" si="202"/>
        <v/>
      </c>
      <c r="BI128" s="7" t="str">
        <f t="shared" si="203"/>
        <v/>
      </c>
      <c r="BJ128" s="12" t="str">
        <f t="shared" si="204"/>
        <v/>
      </c>
      <c r="BK128" s="80" t="str">
        <f t="shared" si="205"/>
        <v/>
      </c>
      <c r="BL128" s="7" t="str">
        <f t="shared" si="206"/>
        <v/>
      </c>
      <c r="BM128" s="7" t="str">
        <f t="shared" si="256"/>
        <v/>
      </c>
      <c r="BN128" s="12" t="str">
        <f t="shared" si="207"/>
        <v/>
      </c>
      <c r="BO128" s="9" t="str">
        <f t="shared" si="208"/>
        <v/>
      </c>
      <c r="BP128" s="2" t="str">
        <f t="shared" si="209"/>
        <v/>
      </c>
      <c r="BQ128" s="2" t="str">
        <f t="shared" si="210"/>
        <v/>
      </c>
      <c r="BR128" s="20" t="str">
        <f t="shared" si="152"/>
        <v/>
      </c>
      <c r="BS128" s="20" t="str">
        <f t="shared" si="152"/>
        <v/>
      </c>
      <c r="BT128" s="20" t="str">
        <f t="shared" si="152"/>
        <v/>
      </c>
      <c r="BU128" s="86" t="str">
        <f t="shared" si="211"/>
        <v/>
      </c>
      <c r="BV128" s="86" t="str">
        <f t="shared" si="212"/>
        <v/>
      </c>
      <c r="BW128" s="20" t="str">
        <f t="shared" si="152"/>
        <v/>
      </c>
      <c r="BX128" s="86" t="str">
        <f t="shared" si="152"/>
        <v/>
      </c>
      <c r="BY128" s="86" t="str">
        <f t="shared" si="152"/>
        <v/>
      </c>
      <c r="BZ128" s="86" t="str">
        <f t="shared" si="152"/>
        <v/>
      </c>
      <c r="CA128" s="86" t="str">
        <f t="shared" si="152"/>
        <v/>
      </c>
      <c r="CB128" s="86" t="str">
        <f t="shared" si="152"/>
        <v/>
      </c>
      <c r="CC128" s="86" t="str">
        <f t="shared" si="152"/>
        <v/>
      </c>
      <c r="CD128" s="86" t="str">
        <f t="shared" si="152"/>
        <v/>
      </c>
      <c r="CE128" s="20" t="str">
        <f t="shared" si="257"/>
        <v/>
      </c>
      <c r="CF128" s="14" t="str">
        <f t="shared" si="213"/>
        <v/>
      </c>
      <c r="CG128" s="14" t="str">
        <f t="shared" si="214"/>
        <v/>
      </c>
      <c r="CH128" s="8">
        <f t="shared" si="215"/>
        <v>0</v>
      </c>
      <c r="CI128" s="9" t="str">
        <f t="shared" si="216"/>
        <v/>
      </c>
      <c r="CJ128" s="9" t="str">
        <f t="shared" si="217"/>
        <v/>
      </c>
      <c r="CK128" s="9" t="str">
        <f t="shared" si="218"/>
        <v/>
      </c>
      <c r="CL128" s="9" t="str">
        <f t="shared" si="219"/>
        <v/>
      </c>
      <c r="CM128" s="9" t="str">
        <f t="shared" si="220"/>
        <v/>
      </c>
      <c r="CN128" s="9" t="str">
        <f t="shared" si="221"/>
        <v/>
      </c>
      <c r="CO128" s="9" t="str">
        <f t="shared" ref="CO128:CU151" si="262">IF($B128="","",$CN128*BX128)</f>
        <v/>
      </c>
      <c r="CP128" s="9" t="str">
        <f t="shared" si="262"/>
        <v/>
      </c>
      <c r="CQ128" s="9" t="str">
        <f t="shared" si="262"/>
        <v/>
      </c>
      <c r="CR128" s="9" t="str">
        <f t="shared" si="262"/>
        <v/>
      </c>
      <c r="CS128" s="9" t="str">
        <f t="shared" si="262"/>
        <v/>
      </c>
      <c r="CT128" s="9" t="str">
        <f t="shared" si="262"/>
        <v/>
      </c>
      <c r="CU128" s="9" t="str">
        <f t="shared" si="262"/>
        <v/>
      </c>
      <c r="CV128" s="9" t="str">
        <f t="shared" si="223"/>
        <v/>
      </c>
      <c r="CW128" s="9" t="str">
        <f t="shared" ref="CW128:DC151" si="263">IF($B128="","",$CV128*BX128)</f>
        <v/>
      </c>
      <c r="CX128" s="9" t="str">
        <f t="shared" si="263"/>
        <v/>
      </c>
      <c r="CY128" s="9" t="str">
        <f t="shared" si="263"/>
        <v/>
      </c>
      <c r="CZ128" s="9" t="str">
        <f t="shared" si="263"/>
        <v/>
      </c>
      <c r="DA128" s="9" t="str">
        <f t="shared" si="263"/>
        <v/>
      </c>
      <c r="DB128" s="9" t="str">
        <f t="shared" si="263"/>
        <v/>
      </c>
      <c r="DC128" s="9" t="str">
        <f t="shared" si="263"/>
        <v/>
      </c>
      <c r="DD128" s="2" t="str">
        <f t="shared" si="225"/>
        <v/>
      </c>
      <c r="DE128" s="2" t="str">
        <f t="shared" si="226"/>
        <v/>
      </c>
      <c r="DF128" s="2" t="str">
        <f t="shared" si="227"/>
        <v/>
      </c>
      <c r="DG128" s="2" t="str">
        <f t="shared" si="228"/>
        <v/>
      </c>
      <c r="DH128" s="2" t="str">
        <f t="shared" si="229"/>
        <v/>
      </c>
      <c r="DI128" s="2" t="str">
        <f t="shared" si="230"/>
        <v/>
      </c>
      <c r="DJ128" s="2" t="str">
        <f t="shared" si="231"/>
        <v/>
      </c>
      <c r="DK128" s="2" t="str">
        <f t="shared" si="232"/>
        <v/>
      </c>
      <c r="DL128" s="16" t="str">
        <f t="shared" si="233"/>
        <v/>
      </c>
      <c r="DM128" s="16" t="str">
        <f t="shared" si="234"/>
        <v/>
      </c>
      <c r="DN128" s="16" t="str">
        <f t="shared" si="235"/>
        <v/>
      </c>
      <c r="DO128" s="72" t="str">
        <f t="shared" si="236"/>
        <v/>
      </c>
      <c r="DP128" s="16" t="str">
        <f t="shared" si="237"/>
        <v/>
      </c>
      <c r="DQ128" s="16" t="str">
        <f t="shared" si="238"/>
        <v/>
      </c>
      <c r="DR128" s="2" t="str">
        <f t="shared" si="239"/>
        <v/>
      </c>
      <c r="DS128" s="2" t="str">
        <f t="shared" si="240"/>
        <v/>
      </c>
      <c r="DT128" s="2" t="str">
        <f t="shared" si="241"/>
        <v/>
      </c>
      <c r="DU128" s="2" t="str">
        <f t="shared" si="242"/>
        <v/>
      </c>
      <c r="DV128" s="15"/>
      <c r="DW128" s="17"/>
      <c r="DX128" s="17"/>
      <c r="DY128" s="47" t="str">
        <f t="shared" si="261"/>
        <v/>
      </c>
      <c r="DZ128" s="47" t="str">
        <f t="shared" si="261"/>
        <v/>
      </c>
      <c r="EA128" s="47" t="str">
        <f t="shared" si="261"/>
        <v/>
      </c>
      <c r="EB128" s="47" t="str">
        <f t="shared" si="261"/>
        <v/>
      </c>
      <c r="EC128" s="49" t="str">
        <f t="shared" si="261"/>
        <v/>
      </c>
      <c r="ED128" s="49" t="str">
        <f t="shared" si="261"/>
        <v/>
      </c>
      <c r="EE128" s="47" t="str">
        <f t="shared" si="261"/>
        <v/>
      </c>
      <c r="EF128" s="47" t="str">
        <f t="shared" si="261"/>
        <v/>
      </c>
      <c r="EG128" s="47" t="str">
        <f t="shared" si="261"/>
        <v/>
      </c>
      <c r="EH128" s="6">
        <f t="shared" si="153"/>
        <v>0</v>
      </c>
      <c r="EI128" s="6">
        <f t="shared" si="154"/>
        <v>0</v>
      </c>
      <c r="EJ128" s="2" t="str">
        <f t="shared" si="155"/>
        <v/>
      </c>
      <c r="EK128" s="2" t="str">
        <f t="shared" si="156"/>
        <v/>
      </c>
      <c r="EL128" s="2" t="str">
        <f t="shared" si="259"/>
        <v/>
      </c>
      <c r="EM128" s="2" t="str">
        <f t="shared" si="157"/>
        <v/>
      </c>
      <c r="EN128" s="2" t="str">
        <f t="shared" si="158"/>
        <v/>
      </c>
      <c r="EO128" s="2">
        <f t="shared" si="159"/>
        <v>0</v>
      </c>
      <c r="EP128" s="2">
        <f t="shared" si="243"/>
        <v>0</v>
      </c>
      <c r="EQ128" s="2"/>
      <c r="ER128" s="2"/>
      <c r="ES128" s="2"/>
      <c r="ET128" s="2"/>
      <c r="EU128" s="2"/>
      <c r="EV128" s="2"/>
      <c r="EW128" s="2">
        <f t="shared" si="160"/>
        <v>0</v>
      </c>
      <c r="EX128" s="2">
        <f t="shared" si="161"/>
        <v>0</v>
      </c>
      <c r="EY128" s="2">
        <f t="shared" si="244"/>
        <v>0</v>
      </c>
      <c r="EZ128" s="2">
        <f t="shared" si="162"/>
        <v>0</v>
      </c>
      <c r="FA128" s="2">
        <f t="shared" si="163"/>
        <v>0</v>
      </c>
      <c r="FB128" s="59"/>
      <c r="FC128" s="2">
        <f t="shared" si="164"/>
        <v>0</v>
      </c>
      <c r="FD128" s="2">
        <f t="shared" si="245"/>
        <v>0</v>
      </c>
      <c r="FE128" s="3">
        <f t="shared" si="258"/>
        <v>0</v>
      </c>
      <c r="FF128" s="3">
        <f t="shared" si="246"/>
        <v>0</v>
      </c>
      <c r="FG128" s="3">
        <f t="shared" si="247"/>
        <v>0</v>
      </c>
      <c r="FH128" s="3">
        <f t="shared" si="165"/>
        <v>0</v>
      </c>
      <c r="FI128" s="67">
        <f t="shared" si="166"/>
        <v>0</v>
      </c>
      <c r="FJ128" s="3">
        <f t="shared" si="167"/>
        <v>0</v>
      </c>
      <c r="FK128" s="3">
        <f t="shared" si="168"/>
        <v>0</v>
      </c>
      <c r="FL128" s="3">
        <f t="shared" si="248"/>
        <v>0</v>
      </c>
      <c r="FM128" s="3">
        <f t="shared" si="249"/>
        <v>0</v>
      </c>
      <c r="FN128" s="3">
        <f t="shared" si="250"/>
        <v>0</v>
      </c>
      <c r="FO128" s="2">
        <f t="shared" si="169"/>
        <v>0</v>
      </c>
      <c r="FP128" s="2">
        <f t="shared" si="170"/>
        <v>0</v>
      </c>
      <c r="FQ128" s="2">
        <f t="shared" si="251"/>
        <v>0</v>
      </c>
      <c r="FR128" s="6" t="str">
        <f>IF(A128=1,1,IF(DW128="","",COUNTA($DW$31:DW128)+1))</f>
        <v/>
      </c>
      <c r="FS128" s="6" t="str">
        <f t="shared" si="171"/>
        <v/>
      </c>
      <c r="FT128" s="43">
        <f t="shared" si="252"/>
        <v>0</v>
      </c>
      <c r="FU128" s="23">
        <f t="shared" si="253"/>
        <v>0</v>
      </c>
      <c r="FV128" s="21">
        <f t="shared" si="254"/>
        <v>0</v>
      </c>
    </row>
    <row r="129" spans="1:178">
      <c r="A129" s="4" t="str">
        <f t="shared" si="172"/>
        <v/>
      </c>
      <c r="B129" s="33"/>
      <c r="C129" s="33"/>
      <c r="D129" s="33"/>
      <c r="E129" s="33"/>
      <c r="F129" s="33"/>
      <c r="G129" s="11" t="str">
        <f t="shared" si="139"/>
        <v/>
      </c>
      <c r="H129" s="3" t="str">
        <f t="shared" si="173"/>
        <v/>
      </c>
      <c r="I129" s="3" t="str">
        <f t="shared" si="140"/>
        <v/>
      </c>
      <c r="J129" s="3" t="str">
        <f t="shared" si="174"/>
        <v/>
      </c>
      <c r="K129" s="3" t="str">
        <f t="shared" si="141"/>
        <v/>
      </c>
      <c r="L129" s="2" t="str">
        <f t="shared" si="142"/>
        <v/>
      </c>
      <c r="M129" s="8" t="str">
        <f t="shared" si="175"/>
        <v/>
      </c>
      <c r="N129" s="8" t="str">
        <f t="shared" si="143"/>
        <v/>
      </c>
      <c r="O129" s="8" t="str">
        <f t="shared" si="176"/>
        <v/>
      </c>
      <c r="P129" s="8" t="str">
        <f t="shared" si="144"/>
        <v/>
      </c>
      <c r="Q129" s="2" t="str">
        <f t="shared" si="145"/>
        <v/>
      </c>
      <c r="R129" s="3" t="str">
        <f t="shared" si="146"/>
        <v/>
      </c>
      <c r="S129" s="3" t="str">
        <f t="shared" si="147"/>
        <v/>
      </c>
      <c r="T129" s="3" t="str">
        <f t="shared" si="177"/>
        <v/>
      </c>
      <c r="U129" s="8" t="str">
        <f t="shared" si="148"/>
        <v/>
      </c>
      <c r="V129" s="2" t="str">
        <f t="shared" si="149"/>
        <v/>
      </c>
      <c r="W129" s="2" t="str">
        <f t="shared" si="150"/>
        <v/>
      </c>
      <c r="X129" s="2" t="str">
        <f t="shared" si="255"/>
        <v/>
      </c>
      <c r="Y129" s="2" t="str">
        <f t="shared" si="151"/>
        <v/>
      </c>
      <c r="Z129" s="46" t="str">
        <f t="shared" si="178"/>
        <v/>
      </c>
      <c r="AA129" s="46" t="str">
        <f t="shared" si="179"/>
        <v/>
      </c>
      <c r="AB129" s="47"/>
      <c r="AC129" s="46" t="str">
        <f t="shared" si="180"/>
        <v/>
      </c>
      <c r="AD129" s="47" t="str">
        <f t="shared" si="260"/>
        <v/>
      </c>
      <c r="AE129" s="48" t="str">
        <f t="shared" si="181"/>
        <v/>
      </c>
      <c r="AF129" s="49" t="str">
        <f t="shared" si="136"/>
        <v/>
      </c>
      <c r="AG129" s="49" t="str">
        <f t="shared" si="136"/>
        <v/>
      </c>
      <c r="AH129" s="49" t="str">
        <f t="shared" si="136"/>
        <v/>
      </c>
      <c r="AI129" s="47" t="str">
        <f t="shared" si="136"/>
        <v/>
      </c>
      <c r="AJ129" s="47" t="str">
        <f t="shared" si="136"/>
        <v/>
      </c>
      <c r="AK129" s="46" t="str">
        <f t="shared" si="136"/>
        <v/>
      </c>
      <c r="AL129" s="47"/>
      <c r="AM129" s="53" t="str">
        <f t="shared" si="182"/>
        <v/>
      </c>
      <c r="AN129" s="50" t="str">
        <f t="shared" si="183"/>
        <v/>
      </c>
      <c r="AO129" s="51"/>
      <c r="AP129" s="52" t="str">
        <f t="shared" si="184"/>
        <v/>
      </c>
      <c r="AQ129" s="52" t="str">
        <f t="shared" si="185"/>
        <v/>
      </c>
      <c r="AR129" s="47">
        <f t="shared" si="186"/>
        <v>0</v>
      </c>
      <c r="AS129" s="53" t="str">
        <f t="shared" si="187"/>
        <v/>
      </c>
      <c r="AT129" s="52" t="str">
        <f t="shared" si="188"/>
        <v/>
      </c>
      <c r="AU129" s="9" t="str">
        <f t="shared" si="189"/>
        <v/>
      </c>
      <c r="AV129" s="9" t="str">
        <f t="shared" si="190"/>
        <v/>
      </c>
      <c r="AW129" s="12" t="str">
        <f t="shared" si="191"/>
        <v/>
      </c>
      <c r="AX129" s="9" t="str">
        <f t="shared" si="192"/>
        <v/>
      </c>
      <c r="AY129" s="12" t="str">
        <f t="shared" si="193"/>
        <v/>
      </c>
      <c r="AZ129" s="10" t="str">
        <f t="shared" si="194"/>
        <v/>
      </c>
      <c r="BA129" s="10" t="str">
        <f t="shared" si="195"/>
        <v/>
      </c>
      <c r="BB129" s="10" t="str">
        <f t="shared" si="196"/>
        <v/>
      </c>
      <c r="BC129" s="10" t="str">
        <f t="shared" si="197"/>
        <v/>
      </c>
      <c r="BD129" s="10" t="str">
        <f t="shared" si="198"/>
        <v/>
      </c>
      <c r="BE129" s="12" t="str">
        <f t="shared" si="199"/>
        <v/>
      </c>
      <c r="BF129" s="9" t="str">
        <f t="shared" si="200"/>
        <v/>
      </c>
      <c r="BG129" s="9" t="str">
        <f t="shared" si="201"/>
        <v/>
      </c>
      <c r="BH129" s="7" t="str">
        <f t="shared" si="202"/>
        <v/>
      </c>
      <c r="BI129" s="7" t="str">
        <f t="shared" si="203"/>
        <v/>
      </c>
      <c r="BJ129" s="12" t="str">
        <f t="shared" si="204"/>
        <v/>
      </c>
      <c r="BK129" s="80" t="str">
        <f t="shared" si="205"/>
        <v/>
      </c>
      <c r="BL129" s="7" t="str">
        <f t="shared" si="206"/>
        <v/>
      </c>
      <c r="BM129" s="7" t="str">
        <f t="shared" si="256"/>
        <v/>
      </c>
      <c r="BN129" s="12" t="str">
        <f t="shared" si="207"/>
        <v/>
      </c>
      <c r="BO129" s="9" t="str">
        <f t="shared" si="208"/>
        <v/>
      </c>
      <c r="BP129" s="2" t="str">
        <f t="shared" si="209"/>
        <v/>
      </c>
      <c r="BQ129" s="2" t="str">
        <f t="shared" si="210"/>
        <v/>
      </c>
      <c r="BR129" s="20" t="str">
        <f t="shared" ref="BR129:CD151" si="264">IF($A129="","",BR$30)</f>
        <v/>
      </c>
      <c r="BS129" s="20" t="str">
        <f t="shared" si="264"/>
        <v/>
      </c>
      <c r="BT129" s="20" t="str">
        <f t="shared" si="264"/>
        <v/>
      </c>
      <c r="BU129" s="86" t="str">
        <f t="shared" si="211"/>
        <v/>
      </c>
      <c r="BV129" s="86" t="str">
        <f t="shared" si="212"/>
        <v/>
      </c>
      <c r="BW129" s="20" t="str">
        <f t="shared" si="264"/>
        <v/>
      </c>
      <c r="BX129" s="86" t="str">
        <f t="shared" si="264"/>
        <v/>
      </c>
      <c r="BY129" s="86" t="str">
        <f t="shared" si="264"/>
        <v/>
      </c>
      <c r="BZ129" s="86" t="str">
        <f t="shared" si="264"/>
        <v/>
      </c>
      <c r="CA129" s="86" t="str">
        <f t="shared" si="264"/>
        <v/>
      </c>
      <c r="CB129" s="86" t="str">
        <f t="shared" si="264"/>
        <v/>
      </c>
      <c r="CC129" s="86" t="str">
        <f t="shared" si="264"/>
        <v/>
      </c>
      <c r="CD129" s="86" t="str">
        <f t="shared" si="264"/>
        <v/>
      </c>
      <c r="CE129" s="20" t="str">
        <f t="shared" si="257"/>
        <v/>
      </c>
      <c r="CF129" s="14" t="str">
        <f t="shared" si="213"/>
        <v/>
      </c>
      <c r="CG129" s="14" t="str">
        <f t="shared" si="214"/>
        <v/>
      </c>
      <c r="CH129" s="8">
        <f t="shared" si="215"/>
        <v>0</v>
      </c>
      <c r="CI129" s="9" t="str">
        <f t="shared" si="216"/>
        <v/>
      </c>
      <c r="CJ129" s="9" t="str">
        <f t="shared" si="217"/>
        <v/>
      </c>
      <c r="CK129" s="9" t="str">
        <f t="shared" si="218"/>
        <v/>
      </c>
      <c r="CL129" s="9" t="str">
        <f t="shared" si="219"/>
        <v/>
      </c>
      <c r="CM129" s="9" t="str">
        <f t="shared" si="220"/>
        <v/>
      </c>
      <c r="CN129" s="9" t="str">
        <f t="shared" si="221"/>
        <v/>
      </c>
      <c r="CO129" s="9" t="str">
        <f t="shared" si="262"/>
        <v/>
      </c>
      <c r="CP129" s="9" t="str">
        <f t="shared" si="262"/>
        <v/>
      </c>
      <c r="CQ129" s="9" t="str">
        <f t="shared" si="262"/>
        <v/>
      </c>
      <c r="CR129" s="9" t="str">
        <f t="shared" si="262"/>
        <v/>
      </c>
      <c r="CS129" s="9" t="str">
        <f t="shared" si="262"/>
        <v/>
      </c>
      <c r="CT129" s="9" t="str">
        <f t="shared" si="262"/>
        <v/>
      </c>
      <c r="CU129" s="9" t="str">
        <f t="shared" si="262"/>
        <v/>
      </c>
      <c r="CV129" s="9" t="str">
        <f t="shared" si="223"/>
        <v/>
      </c>
      <c r="CW129" s="9" t="str">
        <f t="shared" si="263"/>
        <v/>
      </c>
      <c r="CX129" s="9" t="str">
        <f t="shared" si="263"/>
        <v/>
      </c>
      <c r="CY129" s="9" t="str">
        <f t="shared" si="263"/>
        <v/>
      </c>
      <c r="CZ129" s="9" t="str">
        <f t="shared" si="263"/>
        <v/>
      </c>
      <c r="DA129" s="9" t="str">
        <f t="shared" si="263"/>
        <v/>
      </c>
      <c r="DB129" s="9" t="str">
        <f t="shared" si="263"/>
        <v/>
      </c>
      <c r="DC129" s="9" t="str">
        <f t="shared" si="263"/>
        <v/>
      </c>
      <c r="DD129" s="2" t="str">
        <f t="shared" si="225"/>
        <v/>
      </c>
      <c r="DE129" s="2" t="str">
        <f t="shared" si="226"/>
        <v/>
      </c>
      <c r="DF129" s="2" t="str">
        <f t="shared" si="227"/>
        <v/>
      </c>
      <c r="DG129" s="2" t="str">
        <f t="shared" si="228"/>
        <v/>
      </c>
      <c r="DH129" s="2" t="str">
        <f t="shared" si="229"/>
        <v/>
      </c>
      <c r="DI129" s="2" t="str">
        <f t="shared" si="230"/>
        <v/>
      </c>
      <c r="DJ129" s="2" t="str">
        <f t="shared" si="231"/>
        <v/>
      </c>
      <c r="DK129" s="2" t="str">
        <f t="shared" si="232"/>
        <v/>
      </c>
      <c r="DL129" s="16" t="str">
        <f t="shared" si="233"/>
        <v/>
      </c>
      <c r="DM129" s="16" t="str">
        <f t="shared" si="234"/>
        <v/>
      </c>
      <c r="DN129" s="16" t="str">
        <f t="shared" si="235"/>
        <v/>
      </c>
      <c r="DO129" s="72" t="str">
        <f t="shared" si="236"/>
        <v/>
      </c>
      <c r="DP129" s="16" t="str">
        <f t="shared" si="237"/>
        <v/>
      </c>
      <c r="DQ129" s="16" t="str">
        <f t="shared" si="238"/>
        <v/>
      </c>
      <c r="DR129" s="2" t="str">
        <f t="shared" si="239"/>
        <v/>
      </c>
      <c r="DS129" s="2" t="str">
        <f t="shared" si="240"/>
        <v/>
      </c>
      <c r="DT129" s="2" t="str">
        <f t="shared" si="241"/>
        <v/>
      </c>
      <c r="DU129" s="2" t="str">
        <f t="shared" si="242"/>
        <v/>
      </c>
      <c r="DV129" s="15"/>
      <c r="DW129" s="17"/>
      <c r="DX129" s="17"/>
      <c r="DY129" s="47" t="str">
        <f t="shared" si="261"/>
        <v/>
      </c>
      <c r="DZ129" s="47" t="str">
        <f t="shared" si="261"/>
        <v/>
      </c>
      <c r="EA129" s="47" t="str">
        <f t="shared" si="261"/>
        <v/>
      </c>
      <c r="EB129" s="47" t="str">
        <f t="shared" si="261"/>
        <v/>
      </c>
      <c r="EC129" s="49" t="str">
        <f t="shared" si="261"/>
        <v/>
      </c>
      <c r="ED129" s="49" t="str">
        <f t="shared" si="261"/>
        <v/>
      </c>
      <c r="EE129" s="47" t="str">
        <f t="shared" si="261"/>
        <v/>
      </c>
      <c r="EF129" s="47" t="str">
        <f t="shared" si="261"/>
        <v/>
      </c>
      <c r="EG129" s="47" t="str">
        <f t="shared" si="261"/>
        <v/>
      </c>
      <c r="EH129" s="6">
        <f t="shared" si="153"/>
        <v>0</v>
      </c>
      <c r="EI129" s="6">
        <f t="shared" si="154"/>
        <v>0</v>
      </c>
      <c r="EJ129" s="2" t="str">
        <f t="shared" si="155"/>
        <v/>
      </c>
      <c r="EK129" s="2" t="str">
        <f t="shared" si="156"/>
        <v/>
      </c>
      <c r="EL129" s="2" t="str">
        <f t="shared" si="259"/>
        <v/>
      </c>
      <c r="EM129" s="2" t="str">
        <f t="shared" si="157"/>
        <v/>
      </c>
      <c r="EN129" s="2" t="str">
        <f t="shared" si="158"/>
        <v/>
      </c>
      <c r="EO129" s="2">
        <f t="shared" si="159"/>
        <v>0</v>
      </c>
      <c r="EP129" s="2">
        <f t="shared" si="243"/>
        <v>0</v>
      </c>
      <c r="EQ129" s="2"/>
      <c r="ER129" s="2"/>
      <c r="ES129" s="2"/>
      <c r="ET129" s="2"/>
      <c r="EU129" s="2"/>
      <c r="EV129" s="2"/>
      <c r="EW129" s="2">
        <f t="shared" si="160"/>
        <v>0</v>
      </c>
      <c r="EX129" s="2">
        <f t="shared" si="161"/>
        <v>0</v>
      </c>
      <c r="EY129" s="2">
        <f t="shared" si="244"/>
        <v>0</v>
      </c>
      <c r="EZ129" s="2">
        <f t="shared" si="162"/>
        <v>0</v>
      </c>
      <c r="FA129" s="2">
        <f t="shared" si="163"/>
        <v>0</v>
      </c>
      <c r="FB129" s="59"/>
      <c r="FC129" s="2">
        <f t="shared" si="164"/>
        <v>0</v>
      </c>
      <c r="FD129" s="2">
        <f t="shared" si="245"/>
        <v>0</v>
      </c>
      <c r="FE129" s="3">
        <f t="shared" si="258"/>
        <v>0</v>
      </c>
      <c r="FF129" s="3">
        <f t="shared" si="246"/>
        <v>0</v>
      </c>
      <c r="FG129" s="3">
        <f t="shared" si="247"/>
        <v>0</v>
      </c>
      <c r="FH129" s="3">
        <f t="shared" si="165"/>
        <v>0</v>
      </c>
      <c r="FI129" s="67">
        <f t="shared" si="166"/>
        <v>0</v>
      </c>
      <c r="FJ129" s="3">
        <f t="shared" si="167"/>
        <v>0</v>
      </c>
      <c r="FK129" s="3">
        <f t="shared" si="168"/>
        <v>0</v>
      </c>
      <c r="FL129" s="3">
        <f t="shared" si="248"/>
        <v>0</v>
      </c>
      <c r="FM129" s="3">
        <f t="shared" si="249"/>
        <v>0</v>
      </c>
      <c r="FN129" s="3">
        <f t="shared" si="250"/>
        <v>0</v>
      </c>
      <c r="FO129" s="2">
        <f t="shared" si="169"/>
        <v>0</v>
      </c>
      <c r="FP129" s="2">
        <f t="shared" si="170"/>
        <v>0</v>
      </c>
      <c r="FQ129" s="2">
        <f t="shared" si="251"/>
        <v>0</v>
      </c>
      <c r="FR129" s="6" t="str">
        <f>IF(A129=1,1,IF(DW129="","",COUNTA($DW$31:DW129)+1))</f>
        <v/>
      </c>
      <c r="FS129" s="6" t="str">
        <f t="shared" si="171"/>
        <v/>
      </c>
      <c r="FT129" s="43">
        <f t="shared" si="252"/>
        <v>0</v>
      </c>
      <c r="FU129" s="23">
        <f t="shared" si="253"/>
        <v>0</v>
      </c>
      <c r="FV129" s="21">
        <f t="shared" si="254"/>
        <v>0</v>
      </c>
    </row>
    <row r="130" spans="1:178">
      <c r="A130" s="4" t="str">
        <f t="shared" si="172"/>
        <v/>
      </c>
      <c r="B130" s="33"/>
      <c r="C130" s="33"/>
      <c r="D130" s="33"/>
      <c r="E130" s="33"/>
      <c r="F130" s="33"/>
      <c r="G130" s="11" t="str">
        <f t="shared" si="139"/>
        <v/>
      </c>
      <c r="H130" s="3" t="str">
        <f t="shared" si="173"/>
        <v/>
      </c>
      <c r="I130" s="3" t="str">
        <f t="shared" si="140"/>
        <v/>
      </c>
      <c r="J130" s="3" t="str">
        <f t="shared" si="174"/>
        <v/>
      </c>
      <c r="K130" s="3" t="str">
        <f t="shared" si="141"/>
        <v/>
      </c>
      <c r="L130" s="2" t="str">
        <f t="shared" si="142"/>
        <v/>
      </c>
      <c r="M130" s="8" t="str">
        <f t="shared" si="175"/>
        <v/>
      </c>
      <c r="N130" s="8" t="str">
        <f t="shared" si="143"/>
        <v/>
      </c>
      <c r="O130" s="8" t="str">
        <f t="shared" si="176"/>
        <v/>
      </c>
      <c r="P130" s="8" t="str">
        <f t="shared" si="144"/>
        <v/>
      </c>
      <c r="Q130" s="2" t="str">
        <f t="shared" si="145"/>
        <v/>
      </c>
      <c r="R130" s="3" t="str">
        <f t="shared" si="146"/>
        <v/>
      </c>
      <c r="S130" s="3" t="str">
        <f t="shared" si="147"/>
        <v/>
      </c>
      <c r="T130" s="3" t="str">
        <f t="shared" si="177"/>
        <v/>
      </c>
      <c r="U130" s="8" t="str">
        <f t="shared" si="148"/>
        <v/>
      </c>
      <c r="V130" s="2" t="str">
        <f t="shared" si="149"/>
        <v/>
      </c>
      <c r="W130" s="2" t="str">
        <f t="shared" si="150"/>
        <v/>
      </c>
      <c r="X130" s="2" t="str">
        <f t="shared" si="255"/>
        <v/>
      </c>
      <c r="Y130" s="2" t="str">
        <f t="shared" si="151"/>
        <v/>
      </c>
      <c r="Z130" s="46" t="str">
        <f t="shared" si="178"/>
        <v/>
      </c>
      <c r="AA130" s="46" t="str">
        <f t="shared" si="179"/>
        <v/>
      </c>
      <c r="AB130" s="47"/>
      <c r="AC130" s="46" t="str">
        <f t="shared" si="180"/>
        <v/>
      </c>
      <c r="AD130" s="47" t="str">
        <f t="shared" si="260"/>
        <v/>
      </c>
      <c r="AE130" s="48" t="str">
        <f t="shared" si="181"/>
        <v/>
      </c>
      <c r="AF130" s="49" t="str">
        <f t="shared" si="136"/>
        <v/>
      </c>
      <c r="AG130" s="49" t="str">
        <f t="shared" si="136"/>
        <v/>
      </c>
      <c r="AH130" s="49" t="str">
        <f t="shared" si="136"/>
        <v/>
      </c>
      <c r="AI130" s="47" t="str">
        <f t="shared" si="136"/>
        <v/>
      </c>
      <c r="AJ130" s="47" t="str">
        <f t="shared" si="136"/>
        <v/>
      </c>
      <c r="AK130" s="46" t="str">
        <f t="shared" si="136"/>
        <v/>
      </c>
      <c r="AL130" s="47"/>
      <c r="AM130" s="53" t="str">
        <f t="shared" si="182"/>
        <v/>
      </c>
      <c r="AN130" s="50" t="str">
        <f t="shared" si="183"/>
        <v/>
      </c>
      <c r="AO130" s="51"/>
      <c r="AP130" s="52" t="str">
        <f t="shared" si="184"/>
        <v/>
      </c>
      <c r="AQ130" s="52" t="str">
        <f t="shared" si="185"/>
        <v/>
      </c>
      <c r="AR130" s="47">
        <f t="shared" si="186"/>
        <v>0</v>
      </c>
      <c r="AS130" s="53" t="str">
        <f t="shared" si="187"/>
        <v/>
      </c>
      <c r="AT130" s="52" t="str">
        <f t="shared" si="188"/>
        <v/>
      </c>
      <c r="AU130" s="9" t="str">
        <f t="shared" si="189"/>
        <v/>
      </c>
      <c r="AV130" s="9" t="str">
        <f t="shared" si="190"/>
        <v/>
      </c>
      <c r="AW130" s="12" t="str">
        <f t="shared" si="191"/>
        <v/>
      </c>
      <c r="AX130" s="9" t="str">
        <f t="shared" si="192"/>
        <v/>
      </c>
      <c r="AY130" s="12" t="str">
        <f t="shared" si="193"/>
        <v/>
      </c>
      <c r="AZ130" s="10" t="str">
        <f t="shared" si="194"/>
        <v/>
      </c>
      <c r="BA130" s="10" t="str">
        <f t="shared" si="195"/>
        <v/>
      </c>
      <c r="BB130" s="10" t="str">
        <f t="shared" si="196"/>
        <v/>
      </c>
      <c r="BC130" s="10" t="str">
        <f t="shared" si="197"/>
        <v/>
      </c>
      <c r="BD130" s="10" t="str">
        <f t="shared" si="198"/>
        <v/>
      </c>
      <c r="BE130" s="12" t="str">
        <f t="shared" si="199"/>
        <v/>
      </c>
      <c r="BF130" s="9" t="str">
        <f t="shared" si="200"/>
        <v/>
      </c>
      <c r="BG130" s="9" t="str">
        <f t="shared" si="201"/>
        <v/>
      </c>
      <c r="BH130" s="7" t="str">
        <f t="shared" si="202"/>
        <v/>
      </c>
      <c r="BI130" s="7" t="str">
        <f t="shared" si="203"/>
        <v/>
      </c>
      <c r="BJ130" s="12" t="str">
        <f t="shared" si="204"/>
        <v/>
      </c>
      <c r="BK130" s="80" t="str">
        <f t="shared" si="205"/>
        <v/>
      </c>
      <c r="BL130" s="7" t="str">
        <f t="shared" si="206"/>
        <v/>
      </c>
      <c r="BM130" s="7" t="str">
        <f t="shared" si="256"/>
        <v/>
      </c>
      <c r="BN130" s="12" t="str">
        <f t="shared" si="207"/>
        <v/>
      </c>
      <c r="BO130" s="9" t="str">
        <f t="shared" si="208"/>
        <v/>
      </c>
      <c r="BP130" s="2" t="str">
        <f t="shared" si="209"/>
        <v/>
      </c>
      <c r="BQ130" s="2" t="str">
        <f t="shared" si="210"/>
        <v/>
      </c>
      <c r="BR130" s="20" t="str">
        <f t="shared" si="264"/>
        <v/>
      </c>
      <c r="BS130" s="20" t="str">
        <f t="shared" si="264"/>
        <v/>
      </c>
      <c r="BT130" s="20" t="str">
        <f t="shared" si="264"/>
        <v/>
      </c>
      <c r="BU130" s="86" t="str">
        <f t="shared" si="211"/>
        <v/>
      </c>
      <c r="BV130" s="86" t="str">
        <f t="shared" si="212"/>
        <v/>
      </c>
      <c r="BW130" s="20" t="str">
        <f t="shared" si="264"/>
        <v/>
      </c>
      <c r="BX130" s="86" t="str">
        <f t="shared" si="264"/>
        <v/>
      </c>
      <c r="BY130" s="86" t="str">
        <f t="shared" si="264"/>
        <v/>
      </c>
      <c r="BZ130" s="86" t="str">
        <f t="shared" si="264"/>
        <v/>
      </c>
      <c r="CA130" s="86" t="str">
        <f t="shared" si="264"/>
        <v/>
      </c>
      <c r="CB130" s="86" t="str">
        <f t="shared" si="264"/>
        <v/>
      </c>
      <c r="CC130" s="86" t="str">
        <f t="shared" si="264"/>
        <v/>
      </c>
      <c r="CD130" s="86" t="str">
        <f t="shared" si="264"/>
        <v/>
      </c>
      <c r="CE130" s="20" t="str">
        <f t="shared" si="257"/>
        <v/>
      </c>
      <c r="CF130" s="14" t="str">
        <f t="shared" si="213"/>
        <v/>
      </c>
      <c r="CG130" s="14" t="str">
        <f t="shared" si="214"/>
        <v/>
      </c>
      <c r="CH130" s="8">
        <f t="shared" si="215"/>
        <v>0</v>
      </c>
      <c r="CI130" s="9" t="str">
        <f t="shared" si="216"/>
        <v/>
      </c>
      <c r="CJ130" s="9" t="str">
        <f t="shared" si="217"/>
        <v/>
      </c>
      <c r="CK130" s="9" t="str">
        <f t="shared" si="218"/>
        <v/>
      </c>
      <c r="CL130" s="9" t="str">
        <f t="shared" si="219"/>
        <v/>
      </c>
      <c r="CM130" s="9" t="str">
        <f t="shared" si="220"/>
        <v/>
      </c>
      <c r="CN130" s="9" t="str">
        <f t="shared" si="221"/>
        <v/>
      </c>
      <c r="CO130" s="9" t="str">
        <f t="shared" si="262"/>
        <v/>
      </c>
      <c r="CP130" s="9" t="str">
        <f t="shared" si="262"/>
        <v/>
      </c>
      <c r="CQ130" s="9" t="str">
        <f t="shared" si="262"/>
        <v/>
      </c>
      <c r="CR130" s="9" t="str">
        <f t="shared" si="262"/>
        <v/>
      </c>
      <c r="CS130" s="9" t="str">
        <f t="shared" si="262"/>
        <v/>
      </c>
      <c r="CT130" s="9" t="str">
        <f t="shared" si="262"/>
        <v/>
      </c>
      <c r="CU130" s="9" t="str">
        <f t="shared" si="262"/>
        <v/>
      </c>
      <c r="CV130" s="9" t="str">
        <f t="shared" si="223"/>
        <v/>
      </c>
      <c r="CW130" s="9" t="str">
        <f t="shared" si="263"/>
        <v/>
      </c>
      <c r="CX130" s="9" t="str">
        <f t="shared" si="263"/>
        <v/>
      </c>
      <c r="CY130" s="9" t="str">
        <f t="shared" si="263"/>
        <v/>
      </c>
      <c r="CZ130" s="9" t="str">
        <f t="shared" si="263"/>
        <v/>
      </c>
      <c r="DA130" s="9" t="str">
        <f t="shared" si="263"/>
        <v/>
      </c>
      <c r="DB130" s="9" t="str">
        <f t="shared" si="263"/>
        <v/>
      </c>
      <c r="DC130" s="9" t="str">
        <f t="shared" si="263"/>
        <v/>
      </c>
      <c r="DD130" s="2" t="str">
        <f t="shared" si="225"/>
        <v/>
      </c>
      <c r="DE130" s="2" t="str">
        <f t="shared" si="226"/>
        <v/>
      </c>
      <c r="DF130" s="2" t="str">
        <f t="shared" si="227"/>
        <v/>
      </c>
      <c r="DG130" s="2" t="str">
        <f t="shared" si="228"/>
        <v/>
      </c>
      <c r="DH130" s="2" t="str">
        <f t="shared" si="229"/>
        <v/>
      </c>
      <c r="DI130" s="2" t="str">
        <f t="shared" si="230"/>
        <v/>
      </c>
      <c r="DJ130" s="2" t="str">
        <f t="shared" si="231"/>
        <v/>
      </c>
      <c r="DK130" s="2" t="str">
        <f t="shared" si="232"/>
        <v/>
      </c>
      <c r="DL130" s="16" t="str">
        <f t="shared" si="233"/>
        <v/>
      </c>
      <c r="DM130" s="16" t="str">
        <f t="shared" si="234"/>
        <v/>
      </c>
      <c r="DN130" s="16" t="str">
        <f t="shared" si="235"/>
        <v/>
      </c>
      <c r="DO130" s="72" t="str">
        <f t="shared" si="236"/>
        <v/>
      </c>
      <c r="DP130" s="16" t="str">
        <f t="shared" si="237"/>
        <v/>
      </c>
      <c r="DQ130" s="16" t="str">
        <f t="shared" si="238"/>
        <v/>
      </c>
      <c r="DR130" s="2" t="str">
        <f t="shared" si="239"/>
        <v/>
      </c>
      <c r="DS130" s="2" t="str">
        <f t="shared" si="240"/>
        <v/>
      </c>
      <c r="DT130" s="2" t="str">
        <f t="shared" si="241"/>
        <v/>
      </c>
      <c r="DU130" s="2" t="str">
        <f t="shared" si="242"/>
        <v/>
      </c>
      <c r="DV130" s="15"/>
      <c r="DW130" s="17"/>
      <c r="DX130" s="17"/>
      <c r="DY130" s="47" t="str">
        <f t="shared" si="261"/>
        <v/>
      </c>
      <c r="DZ130" s="47" t="str">
        <f t="shared" si="261"/>
        <v/>
      </c>
      <c r="EA130" s="47" t="str">
        <f t="shared" si="261"/>
        <v/>
      </c>
      <c r="EB130" s="47" t="str">
        <f t="shared" si="261"/>
        <v/>
      </c>
      <c r="EC130" s="49" t="str">
        <f t="shared" si="261"/>
        <v/>
      </c>
      <c r="ED130" s="49" t="str">
        <f t="shared" si="261"/>
        <v/>
      </c>
      <c r="EE130" s="47" t="str">
        <f t="shared" si="261"/>
        <v/>
      </c>
      <c r="EF130" s="47" t="str">
        <f t="shared" si="261"/>
        <v/>
      </c>
      <c r="EG130" s="47" t="str">
        <f t="shared" si="261"/>
        <v/>
      </c>
      <c r="EH130" s="6">
        <f t="shared" si="153"/>
        <v>0</v>
      </c>
      <c r="EI130" s="6">
        <f t="shared" si="154"/>
        <v>0</v>
      </c>
      <c r="EJ130" s="2" t="str">
        <f t="shared" si="155"/>
        <v/>
      </c>
      <c r="EK130" s="2" t="str">
        <f t="shared" si="156"/>
        <v/>
      </c>
      <c r="EL130" s="2" t="str">
        <f t="shared" si="259"/>
        <v/>
      </c>
      <c r="EM130" s="2" t="str">
        <f t="shared" si="157"/>
        <v/>
      </c>
      <c r="EN130" s="2" t="str">
        <f t="shared" si="158"/>
        <v/>
      </c>
      <c r="EO130" s="2">
        <f t="shared" si="159"/>
        <v>0</v>
      </c>
      <c r="EP130" s="2">
        <f t="shared" si="243"/>
        <v>0</v>
      </c>
      <c r="EQ130" s="2"/>
      <c r="ER130" s="2"/>
      <c r="ES130" s="2"/>
      <c r="ET130" s="2"/>
      <c r="EU130" s="2"/>
      <c r="EV130" s="2"/>
      <c r="EW130" s="2">
        <f t="shared" si="160"/>
        <v>0</v>
      </c>
      <c r="EX130" s="2">
        <f t="shared" si="161"/>
        <v>0</v>
      </c>
      <c r="EY130" s="2">
        <f t="shared" si="244"/>
        <v>0</v>
      </c>
      <c r="EZ130" s="2">
        <f t="shared" si="162"/>
        <v>0</v>
      </c>
      <c r="FA130" s="2">
        <f t="shared" si="163"/>
        <v>0</v>
      </c>
      <c r="FB130" s="59"/>
      <c r="FC130" s="2">
        <f t="shared" si="164"/>
        <v>0</v>
      </c>
      <c r="FD130" s="2">
        <f t="shared" si="245"/>
        <v>0</v>
      </c>
      <c r="FE130" s="3">
        <f t="shared" si="258"/>
        <v>0</v>
      </c>
      <c r="FF130" s="3">
        <f t="shared" si="246"/>
        <v>0</v>
      </c>
      <c r="FG130" s="3">
        <f t="shared" si="247"/>
        <v>0</v>
      </c>
      <c r="FH130" s="3">
        <f t="shared" si="165"/>
        <v>0</v>
      </c>
      <c r="FI130" s="67">
        <f t="shared" si="166"/>
        <v>0</v>
      </c>
      <c r="FJ130" s="3">
        <f t="shared" si="167"/>
        <v>0</v>
      </c>
      <c r="FK130" s="3">
        <f t="shared" si="168"/>
        <v>0</v>
      </c>
      <c r="FL130" s="3">
        <f t="shared" si="248"/>
        <v>0</v>
      </c>
      <c r="FM130" s="3">
        <f t="shared" si="249"/>
        <v>0</v>
      </c>
      <c r="FN130" s="3">
        <f t="shared" si="250"/>
        <v>0</v>
      </c>
      <c r="FO130" s="2">
        <f t="shared" si="169"/>
        <v>0</v>
      </c>
      <c r="FP130" s="2">
        <f t="shared" si="170"/>
        <v>0</v>
      </c>
      <c r="FQ130" s="2">
        <f t="shared" si="251"/>
        <v>0</v>
      </c>
      <c r="FR130" s="6" t="str">
        <f>IF(A130=1,1,IF(DW130="","",COUNTA($DW$31:DW130)+1))</f>
        <v/>
      </c>
      <c r="FS130" s="6" t="str">
        <f t="shared" si="171"/>
        <v/>
      </c>
      <c r="FT130" s="43">
        <f t="shared" si="252"/>
        <v>0</v>
      </c>
      <c r="FU130" s="23">
        <f t="shared" si="253"/>
        <v>0</v>
      </c>
      <c r="FV130" s="21">
        <f t="shared" si="254"/>
        <v>0</v>
      </c>
    </row>
    <row r="131" spans="1:178">
      <c r="A131" s="4" t="str">
        <f t="shared" si="172"/>
        <v/>
      </c>
      <c r="B131" s="33"/>
      <c r="C131" s="33"/>
      <c r="D131" s="33"/>
      <c r="E131" s="33"/>
      <c r="F131" s="33"/>
      <c r="G131" s="11" t="str">
        <f t="shared" si="139"/>
        <v/>
      </c>
      <c r="H131" s="3" t="str">
        <f t="shared" si="173"/>
        <v/>
      </c>
      <c r="I131" s="3" t="str">
        <f t="shared" si="140"/>
        <v/>
      </c>
      <c r="J131" s="3" t="str">
        <f t="shared" si="174"/>
        <v/>
      </c>
      <c r="K131" s="3" t="str">
        <f t="shared" si="141"/>
        <v/>
      </c>
      <c r="L131" s="2" t="str">
        <f t="shared" si="142"/>
        <v/>
      </c>
      <c r="M131" s="8" t="str">
        <f t="shared" si="175"/>
        <v/>
      </c>
      <c r="N131" s="8" t="str">
        <f t="shared" si="143"/>
        <v/>
      </c>
      <c r="O131" s="8" t="str">
        <f t="shared" si="176"/>
        <v/>
      </c>
      <c r="P131" s="8" t="str">
        <f t="shared" si="144"/>
        <v/>
      </c>
      <c r="Q131" s="2" t="str">
        <f t="shared" si="145"/>
        <v/>
      </c>
      <c r="R131" s="3" t="str">
        <f t="shared" si="146"/>
        <v/>
      </c>
      <c r="S131" s="3" t="str">
        <f t="shared" si="147"/>
        <v/>
      </c>
      <c r="T131" s="3" t="str">
        <f t="shared" si="177"/>
        <v/>
      </c>
      <c r="U131" s="8" t="str">
        <f t="shared" si="148"/>
        <v/>
      </c>
      <c r="V131" s="2" t="str">
        <f t="shared" si="149"/>
        <v/>
      </c>
      <c r="W131" s="2" t="str">
        <f t="shared" si="150"/>
        <v/>
      </c>
      <c r="X131" s="2" t="str">
        <f t="shared" si="255"/>
        <v/>
      </c>
      <c r="Y131" s="2" t="str">
        <f t="shared" si="151"/>
        <v/>
      </c>
      <c r="Z131" s="46" t="str">
        <f t="shared" si="178"/>
        <v/>
      </c>
      <c r="AA131" s="46" t="str">
        <f t="shared" si="179"/>
        <v/>
      </c>
      <c r="AB131" s="47"/>
      <c r="AC131" s="46" t="str">
        <f t="shared" si="180"/>
        <v/>
      </c>
      <c r="AD131" s="47" t="str">
        <f t="shared" si="260"/>
        <v/>
      </c>
      <c r="AE131" s="48" t="str">
        <f t="shared" si="181"/>
        <v/>
      </c>
      <c r="AF131" s="49" t="str">
        <f t="shared" si="136"/>
        <v/>
      </c>
      <c r="AG131" s="49" t="str">
        <f t="shared" si="136"/>
        <v/>
      </c>
      <c r="AH131" s="49" t="str">
        <f t="shared" si="136"/>
        <v/>
      </c>
      <c r="AI131" s="47" t="str">
        <f t="shared" si="136"/>
        <v/>
      </c>
      <c r="AJ131" s="47" t="str">
        <f t="shared" si="136"/>
        <v/>
      </c>
      <c r="AK131" s="46" t="str">
        <f t="shared" si="136"/>
        <v/>
      </c>
      <c r="AL131" s="47"/>
      <c r="AM131" s="53" t="str">
        <f t="shared" si="182"/>
        <v/>
      </c>
      <c r="AN131" s="50" t="str">
        <f t="shared" si="183"/>
        <v/>
      </c>
      <c r="AO131" s="51"/>
      <c r="AP131" s="52" t="str">
        <f t="shared" si="184"/>
        <v/>
      </c>
      <c r="AQ131" s="52" t="str">
        <f t="shared" si="185"/>
        <v/>
      </c>
      <c r="AR131" s="47">
        <f t="shared" si="186"/>
        <v>0</v>
      </c>
      <c r="AS131" s="53" t="str">
        <f t="shared" si="187"/>
        <v/>
      </c>
      <c r="AT131" s="52" t="str">
        <f t="shared" si="188"/>
        <v/>
      </c>
      <c r="AU131" s="9" t="str">
        <f t="shared" si="189"/>
        <v/>
      </c>
      <c r="AV131" s="9" t="str">
        <f t="shared" si="190"/>
        <v/>
      </c>
      <c r="AW131" s="12" t="str">
        <f t="shared" si="191"/>
        <v/>
      </c>
      <c r="AX131" s="9" t="str">
        <f t="shared" si="192"/>
        <v/>
      </c>
      <c r="AY131" s="12" t="str">
        <f t="shared" si="193"/>
        <v/>
      </c>
      <c r="AZ131" s="10" t="str">
        <f t="shared" si="194"/>
        <v/>
      </c>
      <c r="BA131" s="10" t="str">
        <f t="shared" si="195"/>
        <v/>
      </c>
      <c r="BB131" s="10" t="str">
        <f t="shared" si="196"/>
        <v/>
      </c>
      <c r="BC131" s="10" t="str">
        <f t="shared" si="197"/>
        <v/>
      </c>
      <c r="BD131" s="10" t="str">
        <f t="shared" si="198"/>
        <v/>
      </c>
      <c r="BE131" s="12" t="str">
        <f t="shared" si="199"/>
        <v/>
      </c>
      <c r="BF131" s="9" t="str">
        <f t="shared" si="200"/>
        <v/>
      </c>
      <c r="BG131" s="9" t="str">
        <f t="shared" si="201"/>
        <v/>
      </c>
      <c r="BH131" s="7" t="str">
        <f t="shared" si="202"/>
        <v/>
      </c>
      <c r="BI131" s="7" t="str">
        <f t="shared" si="203"/>
        <v/>
      </c>
      <c r="BJ131" s="12" t="str">
        <f t="shared" si="204"/>
        <v/>
      </c>
      <c r="BK131" s="80" t="str">
        <f t="shared" si="205"/>
        <v/>
      </c>
      <c r="BL131" s="7" t="str">
        <f t="shared" si="206"/>
        <v/>
      </c>
      <c r="BM131" s="7" t="str">
        <f t="shared" si="256"/>
        <v/>
      </c>
      <c r="BN131" s="12" t="str">
        <f t="shared" si="207"/>
        <v/>
      </c>
      <c r="BO131" s="9" t="str">
        <f t="shared" si="208"/>
        <v/>
      </c>
      <c r="BP131" s="2" t="str">
        <f t="shared" si="209"/>
        <v/>
      </c>
      <c r="BQ131" s="2" t="str">
        <f t="shared" si="210"/>
        <v/>
      </c>
      <c r="BR131" s="20" t="str">
        <f t="shared" si="264"/>
        <v/>
      </c>
      <c r="BS131" s="20" t="str">
        <f t="shared" si="264"/>
        <v/>
      </c>
      <c r="BT131" s="20" t="str">
        <f t="shared" si="264"/>
        <v/>
      </c>
      <c r="BU131" s="86" t="str">
        <f t="shared" si="211"/>
        <v/>
      </c>
      <c r="BV131" s="86" t="str">
        <f t="shared" si="212"/>
        <v/>
      </c>
      <c r="BW131" s="20" t="str">
        <f t="shared" si="264"/>
        <v/>
      </c>
      <c r="BX131" s="86" t="str">
        <f t="shared" si="264"/>
        <v/>
      </c>
      <c r="BY131" s="86" t="str">
        <f t="shared" si="264"/>
        <v/>
      </c>
      <c r="BZ131" s="86" t="str">
        <f t="shared" si="264"/>
        <v/>
      </c>
      <c r="CA131" s="86" t="str">
        <f t="shared" si="264"/>
        <v/>
      </c>
      <c r="CB131" s="86" t="str">
        <f t="shared" si="264"/>
        <v/>
      </c>
      <c r="CC131" s="86" t="str">
        <f t="shared" si="264"/>
        <v/>
      </c>
      <c r="CD131" s="86" t="str">
        <f t="shared" si="264"/>
        <v/>
      </c>
      <c r="CE131" s="20" t="str">
        <f t="shared" si="257"/>
        <v/>
      </c>
      <c r="CF131" s="14" t="str">
        <f t="shared" si="213"/>
        <v/>
      </c>
      <c r="CG131" s="14" t="str">
        <f t="shared" si="214"/>
        <v/>
      </c>
      <c r="CH131" s="8">
        <f t="shared" si="215"/>
        <v>0</v>
      </c>
      <c r="CI131" s="9" t="str">
        <f t="shared" si="216"/>
        <v/>
      </c>
      <c r="CJ131" s="9" t="str">
        <f t="shared" si="217"/>
        <v/>
      </c>
      <c r="CK131" s="9" t="str">
        <f t="shared" si="218"/>
        <v/>
      </c>
      <c r="CL131" s="9" t="str">
        <f t="shared" si="219"/>
        <v/>
      </c>
      <c r="CM131" s="9" t="str">
        <f t="shared" si="220"/>
        <v/>
      </c>
      <c r="CN131" s="9" t="str">
        <f t="shared" si="221"/>
        <v/>
      </c>
      <c r="CO131" s="9" t="str">
        <f t="shared" si="262"/>
        <v/>
      </c>
      <c r="CP131" s="9" t="str">
        <f t="shared" si="262"/>
        <v/>
      </c>
      <c r="CQ131" s="9" t="str">
        <f t="shared" si="262"/>
        <v/>
      </c>
      <c r="CR131" s="9" t="str">
        <f t="shared" si="262"/>
        <v/>
      </c>
      <c r="CS131" s="9" t="str">
        <f t="shared" si="262"/>
        <v/>
      </c>
      <c r="CT131" s="9" t="str">
        <f t="shared" si="262"/>
        <v/>
      </c>
      <c r="CU131" s="9" t="str">
        <f t="shared" si="262"/>
        <v/>
      </c>
      <c r="CV131" s="9" t="str">
        <f t="shared" si="223"/>
        <v/>
      </c>
      <c r="CW131" s="9" t="str">
        <f t="shared" si="263"/>
        <v/>
      </c>
      <c r="CX131" s="9" t="str">
        <f t="shared" si="263"/>
        <v/>
      </c>
      <c r="CY131" s="9" t="str">
        <f t="shared" si="263"/>
        <v/>
      </c>
      <c r="CZ131" s="9" t="str">
        <f t="shared" si="263"/>
        <v/>
      </c>
      <c r="DA131" s="9" t="str">
        <f t="shared" si="263"/>
        <v/>
      </c>
      <c r="DB131" s="9" t="str">
        <f t="shared" si="263"/>
        <v/>
      </c>
      <c r="DC131" s="9" t="str">
        <f t="shared" si="263"/>
        <v/>
      </c>
      <c r="DD131" s="2" t="str">
        <f t="shared" si="225"/>
        <v/>
      </c>
      <c r="DE131" s="2" t="str">
        <f t="shared" si="226"/>
        <v/>
      </c>
      <c r="DF131" s="2" t="str">
        <f t="shared" si="227"/>
        <v/>
      </c>
      <c r="DG131" s="2" t="str">
        <f t="shared" si="228"/>
        <v/>
      </c>
      <c r="DH131" s="2" t="str">
        <f t="shared" si="229"/>
        <v/>
      </c>
      <c r="DI131" s="2" t="str">
        <f t="shared" si="230"/>
        <v/>
      </c>
      <c r="DJ131" s="2" t="str">
        <f t="shared" si="231"/>
        <v/>
      </c>
      <c r="DK131" s="2" t="str">
        <f t="shared" si="232"/>
        <v/>
      </c>
      <c r="DL131" s="16" t="str">
        <f t="shared" si="233"/>
        <v/>
      </c>
      <c r="DM131" s="16" t="str">
        <f t="shared" si="234"/>
        <v/>
      </c>
      <c r="DN131" s="16" t="str">
        <f t="shared" si="235"/>
        <v/>
      </c>
      <c r="DO131" s="72" t="str">
        <f t="shared" si="236"/>
        <v/>
      </c>
      <c r="DP131" s="16" t="str">
        <f t="shared" si="237"/>
        <v/>
      </c>
      <c r="DQ131" s="16" t="str">
        <f t="shared" si="238"/>
        <v/>
      </c>
      <c r="DR131" s="2" t="str">
        <f t="shared" si="239"/>
        <v/>
      </c>
      <c r="DS131" s="2" t="str">
        <f t="shared" si="240"/>
        <v/>
      </c>
      <c r="DT131" s="2" t="str">
        <f t="shared" si="241"/>
        <v/>
      </c>
      <c r="DU131" s="2" t="str">
        <f t="shared" si="242"/>
        <v/>
      </c>
      <c r="DV131" s="15"/>
      <c r="DW131" s="17"/>
      <c r="DX131" s="17"/>
      <c r="DY131" s="47" t="str">
        <f t="shared" si="261"/>
        <v/>
      </c>
      <c r="DZ131" s="47" t="str">
        <f t="shared" si="261"/>
        <v/>
      </c>
      <c r="EA131" s="47" t="str">
        <f t="shared" si="261"/>
        <v/>
      </c>
      <c r="EB131" s="47" t="str">
        <f t="shared" si="261"/>
        <v/>
      </c>
      <c r="EC131" s="49" t="str">
        <f t="shared" si="261"/>
        <v/>
      </c>
      <c r="ED131" s="49" t="str">
        <f t="shared" si="261"/>
        <v/>
      </c>
      <c r="EE131" s="47" t="str">
        <f t="shared" si="261"/>
        <v/>
      </c>
      <c r="EF131" s="47" t="str">
        <f t="shared" si="261"/>
        <v/>
      </c>
      <c r="EG131" s="47" t="str">
        <f t="shared" si="261"/>
        <v/>
      </c>
      <c r="EH131" s="6">
        <f t="shared" si="153"/>
        <v>0</v>
      </c>
      <c r="EI131" s="6">
        <f t="shared" si="154"/>
        <v>0</v>
      </c>
      <c r="EJ131" s="2" t="str">
        <f t="shared" si="155"/>
        <v/>
      </c>
      <c r="EK131" s="2" t="str">
        <f t="shared" si="156"/>
        <v/>
      </c>
      <c r="EL131" s="2" t="str">
        <f t="shared" si="259"/>
        <v/>
      </c>
      <c r="EM131" s="2" t="str">
        <f t="shared" si="157"/>
        <v/>
      </c>
      <c r="EN131" s="2" t="str">
        <f t="shared" si="158"/>
        <v/>
      </c>
      <c r="EO131" s="2">
        <f t="shared" si="159"/>
        <v>0</v>
      </c>
      <c r="EP131" s="2">
        <f t="shared" si="243"/>
        <v>0</v>
      </c>
      <c r="EQ131" s="2"/>
      <c r="ER131" s="2"/>
      <c r="ES131" s="2"/>
      <c r="ET131" s="2"/>
      <c r="EU131" s="2"/>
      <c r="EV131" s="2"/>
      <c r="EW131" s="2">
        <f t="shared" si="160"/>
        <v>0</v>
      </c>
      <c r="EX131" s="2">
        <f t="shared" si="161"/>
        <v>0</v>
      </c>
      <c r="EY131" s="2">
        <f t="shared" si="244"/>
        <v>0</v>
      </c>
      <c r="EZ131" s="2">
        <f t="shared" si="162"/>
        <v>0</v>
      </c>
      <c r="FA131" s="2">
        <f t="shared" si="163"/>
        <v>0</v>
      </c>
      <c r="FB131" s="59"/>
      <c r="FC131" s="2">
        <f t="shared" si="164"/>
        <v>0</v>
      </c>
      <c r="FD131" s="2">
        <f t="shared" si="245"/>
        <v>0</v>
      </c>
      <c r="FE131" s="3">
        <f t="shared" si="258"/>
        <v>0</v>
      </c>
      <c r="FF131" s="3">
        <f t="shared" si="246"/>
        <v>0</v>
      </c>
      <c r="FG131" s="3">
        <f t="shared" si="247"/>
        <v>0</v>
      </c>
      <c r="FH131" s="3">
        <f t="shared" si="165"/>
        <v>0</v>
      </c>
      <c r="FI131" s="67">
        <f t="shared" si="166"/>
        <v>0</v>
      </c>
      <c r="FJ131" s="3">
        <f t="shared" si="167"/>
        <v>0</v>
      </c>
      <c r="FK131" s="3">
        <f t="shared" si="168"/>
        <v>0</v>
      </c>
      <c r="FL131" s="3">
        <f t="shared" si="248"/>
        <v>0</v>
      </c>
      <c r="FM131" s="3">
        <f t="shared" si="249"/>
        <v>0</v>
      </c>
      <c r="FN131" s="3">
        <f t="shared" si="250"/>
        <v>0</v>
      </c>
      <c r="FO131" s="2">
        <f t="shared" si="169"/>
        <v>0</v>
      </c>
      <c r="FP131" s="2">
        <f t="shared" si="170"/>
        <v>0</v>
      </c>
      <c r="FQ131" s="2">
        <f t="shared" si="251"/>
        <v>0</v>
      </c>
      <c r="FR131" s="6" t="str">
        <f>IF(A131=1,1,IF(DW131="","",COUNTA($DW$31:DW131)+1))</f>
        <v/>
      </c>
      <c r="FS131" s="6" t="str">
        <f t="shared" si="171"/>
        <v/>
      </c>
      <c r="FT131" s="43">
        <f t="shared" si="252"/>
        <v>0</v>
      </c>
      <c r="FU131" s="23">
        <f t="shared" si="253"/>
        <v>0</v>
      </c>
      <c r="FV131" s="21">
        <f t="shared" si="254"/>
        <v>0</v>
      </c>
    </row>
    <row r="132" spans="1:178">
      <c r="A132" s="4" t="str">
        <f t="shared" si="172"/>
        <v/>
      </c>
      <c r="B132" s="33"/>
      <c r="C132" s="33"/>
      <c r="D132" s="33"/>
      <c r="E132" s="33"/>
      <c r="F132" s="33"/>
      <c r="G132" s="11" t="str">
        <f t="shared" si="139"/>
        <v/>
      </c>
      <c r="H132" s="3" t="str">
        <f t="shared" si="173"/>
        <v/>
      </c>
      <c r="I132" s="3" t="str">
        <f t="shared" si="140"/>
        <v/>
      </c>
      <c r="J132" s="3" t="str">
        <f t="shared" si="174"/>
        <v/>
      </c>
      <c r="K132" s="3" t="str">
        <f t="shared" si="141"/>
        <v/>
      </c>
      <c r="L132" s="2" t="str">
        <f t="shared" si="142"/>
        <v/>
      </c>
      <c r="M132" s="8" t="str">
        <f t="shared" si="175"/>
        <v/>
      </c>
      <c r="N132" s="8" t="str">
        <f t="shared" si="143"/>
        <v/>
      </c>
      <c r="O132" s="8" t="str">
        <f t="shared" si="176"/>
        <v/>
      </c>
      <c r="P132" s="8" t="str">
        <f t="shared" si="144"/>
        <v/>
      </c>
      <c r="Q132" s="2" t="str">
        <f t="shared" si="145"/>
        <v/>
      </c>
      <c r="R132" s="3" t="str">
        <f t="shared" si="146"/>
        <v/>
      </c>
      <c r="S132" s="3" t="str">
        <f t="shared" si="147"/>
        <v/>
      </c>
      <c r="T132" s="3" t="str">
        <f t="shared" si="177"/>
        <v/>
      </c>
      <c r="U132" s="8" t="str">
        <f t="shared" si="148"/>
        <v/>
      </c>
      <c r="V132" s="2" t="str">
        <f t="shared" si="149"/>
        <v/>
      </c>
      <c r="W132" s="2" t="str">
        <f t="shared" si="150"/>
        <v/>
      </c>
      <c r="X132" s="2" t="str">
        <f t="shared" si="255"/>
        <v/>
      </c>
      <c r="Y132" s="2" t="str">
        <f t="shared" si="151"/>
        <v/>
      </c>
      <c r="Z132" s="46" t="str">
        <f t="shared" si="178"/>
        <v/>
      </c>
      <c r="AA132" s="46" t="str">
        <f t="shared" si="179"/>
        <v/>
      </c>
      <c r="AB132" s="47"/>
      <c r="AC132" s="46" t="str">
        <f t="shared" si="180"/>
        <v/>
      </c>
      <c r="AD132" s="47" t="str">
        <f t="shared" si="260"/>
        <v/>
      </c>
      <c r="AE132" s="48" t="str">
        <f t="shared" si="181"/>
        <v/>
      </c>
      <c r="AF132" s="49" t="str">
        <f t="shared" si="136"/>
        <v/>
      </c>
      <c r="AG132" s="49" t="str">
        <f t="shared" si="136"/>
        <v/>
      </c>
      <c r="AH132" s="49" t="str">
        <f t="shared" si="136"/>
        <v/>
      </c>
      <c r="AI132" s="47" t="str">
        <f t="shared" si="136"/>
        <v/>
      </c>
      <c r="AJ132" s="47" t="str">
        <f t="shared" si="136"/>
        <v/>
      </c>
      <c r="AK132" s="46" t="str">
        <f t="shared" si="136"/>
        <v/>
      </c>
      <c r="AL132" s="47"/>
      <c r="AM132" s="53" t="str">
        <f t="shared" si="182"/>
        <v/>
      </c>
      <c r="AN132" s="50" t="str">
        <f t="shared" si="183"/>
        <v/>
      </c>
      <c r="AO132" s="51"/>
      <c r="AP132" s="52" t="str">
        <f t="shared" si="184"/>
        <v/>
      </c>
      <c r="AQ132" s="52" t="str">
        <f t="shared" si="185"/>
        <v/>
      </c>
      <c r="AR132" s="47">
        <f t="shared" si="186"/>
        <v>0</v>
      </c>
      <c r="AS132" s="53" t="str">
        <f t="shared" si="187"/>
        <v/>
      </c>
      <c r="AT132" s="52" t="str">
        <f t="shared" si="188"/>
        <v/>
      </c>
      <c r="AU132" s="9" t="str">
        <f t="shared" si="189"/>
        <v/>
      </c>
      <c r="AV132" s="9" t="str">
        <f t="shared" si="190"/>
        <v/>
      </c>
      <c r="AW132" s="12" t="str">
        <f t="shared" si="191"/>
        <v/>
      </c>
      <c r="AX132" s="9" t="str">
        <f t="shared" si="192"/>
        <v/>
      </c>
      <c r="AY132" s="12" t="str">
        <f t="shared" si="193"/>
        <v/>
      </c>
      <c r="AZ132" s="10" t="str">
        <f t="shared" si="194"/>
        <v/>
      </c>
      <c r="BA132" s="10" t="str">
        <f t="shared" si="195"/>
        <v/>
      </c>
      <c r="BB132" s="10" t="str">
        <f t="shared" si="196"/>
        <v/>
      </c>
      <c r="BC132" s="10" t="str">
        <f t="shared" si="197"/>
        <v/>
      </c>
      <c r="BD132" s="10" t="str">
        <f t="shared" si="198"/>
        <v/>
      </c>
      <c r="BE132" s="12" t="str">
        <f t="shared" si="199"/>
        <v/>
      </c>
      <c r="BF132" s="9" t="str">
        <f t="shared" si="200"/>
        <v/>
      </c>
      <c r="BG132" s="9" t="str">
        <f t="shared" si="201"/>
        <v/>
      </c>
      <c r="BH132" s="7" t="str">
        <f t="shared" si="202"/>
        <v/>
      </c>
      <c r="BI132" s="7" t="str">
        <f t="shared" si="203"/>
        <v/>
      </c>
      <c r="BJ132" s="12" t="str">
        <f t="shared" si="204"/>
        <v/>
      </c>
      <c r="BK132" s="80" t="str">
        <f t="shared" si="205"/>
        <v/>
      </c>
      <c r="BL132" s="7" t="str">
        <f t="shared" si="206"/>
        <v/>
      </c>
      <c r="BM132" s="7" t="str">
        <f t="shared" si="256"/>
        <v/>
      </c>
      <c r="BN132" s="12" t="str">
        <f t="shared" si="207"/>
        <v/>
      </c>
      <c r="BO132" s="9" t="str">
        <f t="shared" si="208"/>
        <v/>
      </c>
      <c r="BP132" s="2" t="str">
        <f t="shared" si="209"/>
        <v/>
      </c>
      <c r="BQ132" s="2" t="str">
        <f t="shared" si="210"/>
        <v/>
      </c>
      <c r="BR132" s="20" t="str">
        <f t="shared" si="264"/>
        <v/>
      </c>
      <c r="BS132" s="20" t="str">
        <f t="shared" si="264"/>
        <v/>
      </c>
      <c r="BT132" s="20" t="str">
        <f t="shared" si="264"/>
        <v/>
      </c>
      <c r="BU132" s="86" t="str">
        <f t="shared" si="211"/>
        <v/>
      </c>
      <c r="BV132" s="86" t="str">
        <f t="shared" si="212"/>
        <v/>
      </c>
      <c r="BW132" s="20" t="str">
        <f t="shared" si="264"/>
        <v/>
      </c>
      <c r="BX132" s="86" t="str">
        <f t="shared" si="264"/>
        <v/>
      </c>
      <c r="BY132" s="86" t="str">
        <f t="shared" si="264"/>
        <v/>
      </c>
      <c r="BZ132" s="86" t="str">
        <f t="shared" si="264"/>
        <v/>
      </c>
      <c r="CA132" s="86" t="str">
        <f t="shared" si="264"/>
        <v/>
      </c>
      <c r="CB132" s="86" t="str">
        <f t="shared" si="264"/>
        <v/>
      </c>
      <c r="CC132" s="86" t="str">
        <f t="shared" si="264"/>
        <v/>
      </c>
      <c r="CD132" s="86" t="str">
        <f t="shared" si="264"/>
        <v/>
      </c>
      <c r="CE132" s="20" t="str">
        <f t="shared" si="257"/>
        <v/>
      </c>
      <c r="CF132" s="14" t="str">
        <f t="shared" si="213"/>
        <v/>
      </c>
      <c r="CG132" s="14" t="str">
        <f t="shared" si="214"/>
        <v/>
      </c>
      <c r="CH132" s="8">
        <f t="shared" si="215"/>
        <v>0</v>
      </c>
      <c r="CI132" s="9" t="str">
        <f t="shared" si="216"/>
        <v/>
      </c>
      <c r="CJ132" s="9" t="str">
        <f t="shared" si="217"/>
        <v/>
      </c>
      <c r="CK132" s="9" t="str">
        <f t="shared" si="218"/>
        <v/>
      </c>
      <c r="CL132" s="9" t="str">
        <f t="shared" si="219"/>
        <v/>
      </c>
      <c r="CM132" s="9" t="str">
        <f t="shared" si="220"/>
        <v/>
      </c>
      <c r="CN132" s="9" t="str">
        <f t="shared" si="221"/>
        <v/>
      </c>
      <c r="CO132" s="9" t="str">
        <f t="shared" si="262"/>
        <v/>
      </c>
      <c r="CP132" s="9" t="str">
        <f t="shared" si="262"/>
        <v/>
      </c>
      <c r="CQ132" s="9" t="str">
        <f t="shared" si="262"/>
        <v/>
      </c>
      <c r="CR132" s="9" t="str">
        <f t="shared" si="262"/>
        <v/>
      </c>
      <c r="CS132" s="9" t="str">
        <f t="shared" si="262"/>
        <v/>
      </c>
      <c r="CT132" s="9" t="str">
        <f t="shared" si="262"/>
        <v/>
      </c>
      <c r="CU132" s="9" t="str">
        <f t="shared" si="262"/>
        <v/>
      </c>
      <c r="CV132" s="9" t="str">
        <f t="shared" si="223"/>
        <v/>
      </c>
      <c r="CW132" s="9" t="str">
        <f t="shared" si="263"/>
        <v/>
      </c>
      <c r="CX132" s="9" t="str">
        <f t="shared" si="263"/>
        <v/>
      </c>
      <c r="CY132" s="9" t="str">
        <f t="shared" si="263"/>
        <v/>
      </c>
      <c r="CZ132" s="9" t="str">
        <f t="shared" si="263"/>
        <v/>
      </c>
      <c r="DA132" s="9" t="str">
        <f t="shared" si="263"/>
        <v/>
      </c>
      <c r="DB132" s="9" t="str">
        <f t="shared" si="263"/>
        <v/>
      </c>
      <c r="DC132" s="9" t="str">
        <f t="shared" si="263"/>
        <v/>
      </c>
      <c r="DD132" s="2" t="str">
        <f t="shared" si="225"/>
        <v/>
      </c>
      <c r="DE132" s="2" t="str">
        <f t="shared" si="226"/>
        <v/>
      </c>
      <c r="DF132" s="2" t="str">
        <f t="shared" si="227"/>
        <v/>
      </c>
      <c r="DG132" s="2" t="str">
        <f t="shared" si="228"/>
        <v/>
      </c>
      <c r="DH132" s="2" t="str">
        <f t="shared" si="229"/>
        <v/>
      </c>
      <c r="DI132" s="2" t="str">
        <f t="shared" si="230"/>
        <v/>
      </c>
      <c r="DJ132" s="2" t="str">
        <f t="shared" si="231"/>
        <v/>
      </c>
      <c r="DK132" s="2" t="str">
        <f t="shared" si="232"/>
        <v/>
      </c>
      <c r="DL132" s="16" t="str">
        <f t="shared" si="233"/>
        <v/>
      </c>
      <c r="DM132" s="16" t="str">
        <f t="shared" si="234"/>
        <v/>
      </c>
      <c r="DN132" s="16" t="str">
        <f t="shared" si="235"/>
        <v/>
      </c>
      <c r="DO132" s="72" t="str">
        <f t="shared" si="236"/>
        <v/>
      </c>
      <c r="DP132" s="16" t="str">
        <f t="shared" si="237"/>
        <v/>
      </c>
      <c r="DQ132" s="16" t="str">
        <f t="shared" si="238"/>
        <v/>
      </c>
      <c r="DR132" s="2" t="str">
        <f t="shared" si="239"/>
        <v/>
      </c>
      <c r="DS132" s="2" t="str">
        <f t="shared" si="240"/>
        <v/>
      </c>
      <c r="DT132" s="2" t="str">
        <f t="shared" si="241"/>
        <v/>
      </c>
      <c r="DU132" s="2" t="str">
        <f t="shared" si="242"/>
        <v/>
      </c>
      <c r="DV132" s="15"/>
      <c r="DW132" s="17"/>
      <c r="DX132" s="17"/>
      <c r="DY132" s="47" t="str">
        <f t="shared" si="261"/>
        <v/>
      </c>
      <c r="DZ132" s="47" t="str">
        <f t="shared" si="261"/>
        <v/>
      </c>
      <c r="EA132" s="47" t="str">
        <f t="shared" si="261"/>
        <v/>
      </c>
      <c r="EB132" s="47" t="str">
        <f t="shared" si="261"/>
        <v/>
      </c>
      <c r="EC132" s="49" t="str">
        <f t="shared" si="261"/>
        <v/>
      </c>
      <c r="ED132" s="49" t="str">
        <f t="shared" si="261"/>
        <v/>
      </c>
      <c r="EE132" s="47" t="str">
        <f t="shared" si="261"/>
        <v/>
      </c>
      <c r="EF132" s="47" t="str">
        <f t="shared" si="261"/>
        <v/>
      </c>
      <c r="EG132" s="47" t="str">
        <f t="shared" si="261"/>
        <v/>
      </c>
      <c r="EH132" s="6">
        <f t="shared" si="153"/>
        <v>0</v>
      </c>
      <c r="EI132" s="6">
        <f t="shared" si="154"/>
        <v>0</v>
      </c>
      <c r="EJ132" s="2" t="str">
        <f t="shared" si="155"/>
        <v/>
      </c>
      <c r="EK132" s="2" t="str">
        <f t="shared" si="156"/>
        <v/>
      </c>
      <c r="EL132" s="2" t="str">
        <f t="shared" si="259"/>
        <v/>
      </c>
      <c r="EM132" s="2" t="str">
        <f t="shared" si="157"/>
        <v/>
      </c>
      <c r="EN132" s="2" t="str">
        <f t="shared" si="158"/>
        <v/>
      </c>
      <c r="EO132" s="2">
        <f t="shared" si="159"/>
        <v>0</v>
      </c>
      <c r="EP132" s="2">
        <f t="shared" si="243"/>
        <v>0</v>
      </c>
      <c r="EQ132" s="2"/>
      <c r="ER132" s="2"/>
      <c r="ES132" s="2"/>
      <c r="ET132" s="2"/>
      <c r="EU132" s="2"/>
      <c r="EV132" s="2"/>
      <c r="EW132" s="2">
        <f t="shared" si="160"/>
        <v>0</v>
      </c>
      <c r="EX132" s="2">
        <f t="shared" si="161"/>
        <v>0</v>
      </c>
      <c r="EY132" s="2">
        <f t="shared" si="244"/>
        <v>0</v>
      </c>
      <c r="EZ132" s="2">
        <f t="shared" si="162"/>
        <v>0</v>
      </c>
      <c r="FA132" s="2">
        <f t="shared" si="163"/>
        <v>0</v>
      </c>
      <c r="FB132" s="59"/>
      <c r="FC132" s="2">
        <f t="shared" si="164"/>
        <v>0</v>
      </c>
      <c r="FD132" s="2">
        <f t="shared" si="245"/>
        <v>0</v>
      </c>
      <c r="FE132" s="3">
        <f t="shared" si="258"/>
        <v>0</v>
      </c>
      <c r="FF132" s="3">
        <f t="shared" si="246"/>
        <v>0</v>
      </c>
      <c r="FG132" s="3">
        <f t="shared" si="247"/>
        <v>0</v>
      </c>
      <c r="FH132" s="3">
        <f t="shared" si="165"/>
        <v>0</v>
      </c>
      <c r="FI132" s="67">
        <f t="shared" si="166"/>
        <v>0</v>
      </c>
      <c r="FJ132" s="3">
        <f t="shared" si="167"/>
        <v>0</v>
      </c>
      <c r="FK132" s="3">
        <f t="shared" si="168"/>
        <v>0</v>
      </c>
      <c r="FL132" s="3">
        <f t="shared" si="248"/>
        <v>0</v>
      </c>
      <c r="FM132" s="3">
        <f t="shared" si="249"/>
        <v>0</v>
      </c>
      <c r="FN132" s="3">
        <f t="shared" si="250"/>
        <v>0</v>
      </c>
      <c r="FO132" s="2">
        <f t="shared" si="169"/>
        <v>0</v>
      </c>
      <c r="FP132" s="2">
        <f t="shared" si="170"/>
        <v>0</v>
      </c>
      <c r="FQ132" s="2">
        <f t="shared" si="251"/>
        <v>0</v>
      </c>
      <c r="FR132" s="6" t="str">
        <f>IF(A132=1,1,IF(DW132="","",COUNTA($DW$31:DW132)+1))</f>
        <v/>
      </c>
      <c r="FS132" s="6" t="str">
        <f t="shared" si="171"/>
        <v/>
      </c>
      <c r="FT132" s="43">
        <f t="shared" si="252"/>
        <v>0</v>
      </c>
      <c r="FU132" s="23">
        <f t="shared" si="253"/>
        <v>0</v>
      </c>
      <c r="FV132" s="21">
        <f t="shared" si="254"/>
        <v>0</v>
      </c>
    </row>
    <row r="133" spans="1:178">
      <c r="A133" s="4" t="str">
        <f t="shared" si="172"/>
        <v/>
      </c>
      <c r="B133" s="33"/>
      <c r="C133" s="33"/>
      <c r="D133" s="33"/>
      <c r="E133" s="33"/>
      <c r="F133" s="33"/>
      <c r="G133" s="11" t="str">
        <f t="shared" si="139"/>
        <v/>
      </c>
      <c r="H133" s="3" t="str">
        <f t="shared" si="173"/>
        <v/>
      </c>
      <c r="I133" s="3" t="str">
        <f t="shared" si="140"/>
        <v/>
      </c>
      <c r="J133" s="3" t="str">
        <f t="shared" si="174"/>
        <v/>
      </c>
      <c r="K133" s="3" t="str">
        <f t="shared" si="141"/>
        <v/>
      </c>
      <c r="L133" s="2" t="str">
        <f t="shared" si="142"/>
        <v/>
      </c>
      <c r="M133" s="8" t="str">
        <f t="shared" si="175"/>
        <v/>
      </c>
      <c r="N133" s="8" t="str">
        <f t="shared" si="143"/>
        <v/>
      </c>
      <c r="O133" s="8" t="str">
        <f t="shared" si="176"/>
        <v/>
      </c>
      <c r="P133" s="8" t="str">
        <f t="shared" si="144"/>
        <v/>
      </c>
      <c r="Q133" s="2" t="str">
        <f t="shared" si="145"/>
        <v/>
      </c>
      <c r="R133" s="3" t="str">
        <f t="shared" si="146"/>
        <v/>
      </c>
      <c r="S133" s="3" t="str">
        <f t="shared" si="147"/>
        <v/>
      </c>
      <c r="T133" s="3" t="str">
        <f t="shared" si="177"/>
        <v/>
      </c>
      <c r="U133" s="8" t="str">
        <f t="shared" si="148"/>
        <v/>
      </c>
      <c r="V133" s="2" t="str">
        <f t="shared" si="149"/>
        <v/>
      </c>
      <c r="W133" s="2" t="str">
        <f t="shared" si="150"/>
        <v/>
      </c>
      <c r="X133" s="2" t="str">
        <f t="shared" si="255"/>
        <v/>
      </c>
      <c r="Y133" s="2" t="str">
        <f t="shared" si="151"/>
        <v/>
      </c>
      <c r="Z133" s="46" t="str">
        <f t="shared" si="178"/>
        <v/>
      </c>
      <c r="AA133" s="46" t="str">
        <f t="shared" si="179"/>
        <v/>
      </c>
      <c r="AB133" s="47"/>
      <c r="AC133" s="46" t="str">
        <f t="shared" si="180"/>
        <v/>
      </c>
      <c r="AD133" s="47" t="str">
        <f t="shared" si="260"/>
        <v/>
      </c>
      <c r="AE133" s="48" t="str">
        <f t="shared" si="181"/>
        <v/>
      </c>
      <c r="AF133" s="49" t="str">
        <f t="shared" ref="AF133:AK151" si="265">IF($A133="","",AF$30)</f>
        <v/>
      </c>
      <c r="AG133" s="49" t="str">
        <f t="shared" si="265"/>
        <v/>
      </c>
      <c r="AH133" s="49" t="str">
        <f t="shared" si="265"/>
        <v/>
      </c>
      <c r="AI133" s="47" t="str">
        <f t="shared" si="265"/>
        <v/>
      </c>
      <c r="AJ133" s="47" t="str">
        <f t="shared" si="265"/>
        <v/>
      </c>
      <c r="AK133" s="46" t="str">
        <f t="shared" si="265"/>
        <v/>
      </c>
      <c r="AL133" s="47"/>
      <c r="AM133" s="53" t="str">
        <f t="shared" si="182"/>
        <v/>
      </c>
      <c r="AN133" s="50" t="str">
        <f t="shared" si="183"/>
        <v/>
      </c>
      <c r="AO133" s="51"/>
      <c r="AP133" s="52" t="str">
        <f t="shared" si="184"/>
        <v/>
      </c>
      <c r="AQ133" s="52" t="str">
        <f t="shared" si="185"/>
        <v/>
      </c>
      <c r="AR133" s="47">
        <f t="shared" si="186"/>
        <v>0</v>
      </c>
      <c r="AS133" s="53" t="str">
        <f t="shared" si="187"/>
        <v/>
      </c>
      <c r="AT133" s="52" t="str">
        <f t="shared" si="188"/>
        <v/>
      </c>
      <c r="AU133" s="9" t="str">
        <f t="shared" si="189"/>
        <v/>
      </c>
      <c r="AV133" s="9" t="str">
        <f t="shared" si="190"/>
        <v/>
      </c>
      <c r="AW133" s="12" t="str">
        <f t="shared" si="191"/>
        <v/>
      </c>
      <c r="AX133" s="9" t="str">
        <f t="shared" si="192"/>
        <v/>
      </c>
      <c r="AY133" s="12" t="str">
        <f t="shared" si="193"/>
        <v/>
      </c>
      <c r="AZ133" s="10" t="str">
        <f t="shared" si="194"/>
        <v/>
      </c>
      <c r="BA133" s="10" t="str">
        <f t="shared" si="195"/>
        <v/>
      </c>
      <c r="BB133" s="10" t="str">
        <f t="shared" si="196"/>
        <v/>
      </c>
      <c r="BC133" s="10" t="str">
        <f t="shared" si="197"/>
        <v/>
      </c>
      <c r="BD133" s="10" t="str">
        <f t="shared" si="198"/>
        <v/>
      </c>
      <c r="BE133" s="12" t="str">
        <f t="shared" si="199"/>
        <v/>
      </c>
      <c r="BF133" s="9" t="str">
        <f t="shared" si="200"/>
        <v/>
      </c>
      <c r="BG133" s="9" t="str">
        <f t="shared" si="201"/>
        <v/>
      </c>
      <c r="BH133" s="7" t="str">
        <f t="shared" si="202"/>
        <v/>
      </c>
      <c r="BI133" s="7" t="str">
        <f t="shared" si="203"/>
        <v/>
      </c>
      <c r="BJ133" s="12" t="str">
        <f t="shared" si="204"/>
        <v/>
      </c>
      <c r="BK133" s="80" t="str">
        <f t="shared" si="205"/>
        <v/>
      </c>
      <c r="BL133" s="7" t="str">
        <f t="shared" si="206"/>
        <v/>
      </c>
      <c r="BM133" s="7" t="str">
        <f t="shared" si="256"/>
        <v/>
      </c>
      <c r="BN133" s="12" t="str">
        <f t="shared" si="207"/>
        <v/>
      </c>
      <c r="BO133" s="9" t="str">
        <f t="shared" si="208"/>
        <v/>
      </c>
      <c r="BP133" s="2" t="str">
        <f t="shared" si="209"/>
        <v/>
      </c>
      <c r="BQ133" s="2" t="str">
        <f t="shared" si="210"/>
        <v/>
      </c>
      <c r="BR133" s="20" t="str">
        <f t="shared" si="264"/>
        <v/>
      </c>
      <c r="BS133" s="20" t="str">
        <f t="shared" si="264"/>
        <v/>
      </c>
      <c r="BT133" s="20" t="str">
        <f t="shared" si="264"/>
        <v/>
      </c>
      <c r="BU133" s="86" t="str">
        <f t="shared" si="211"/>
        <v/>
      </c>
      <c r="BV133" s="86" t="str">
        <f t="shared" si="212"/>
        <v/>
      </c>
      <c r="BW133" s="20" t="str">
        <f t="shared" si="264"/>
        <v/>
      </c>
      <c r="BX133" s="86" t="str">
        <f t="shared" si="264"/>
        <v/>
      </c>
      <c r="BY133" s="86" t="str">
        <f t="shared" si="264"/>
        <v/>
      </c>
      <c r="BZ133" s="86" t="str">
        <f t="shared" si="264"/>
        <v/>
      </c>
      <c r="CA133" s="86" t="str">
        <f t="shared" si="264"/>
        <v/>
      </c>
      <c r="CB133" s="86" t="str">
        <f t="shared" si="264"/>
        <v/>
      </c>
      <c r="CC133" s="86" t="str">
        <f t="shared" si="264"/>
        <v/>
      </c>
      <c r="CD133" s="86" t="str">
        <f t="shared" si="264"/>
        <v/>
      </c>
      <c r="CE133" s="20" t="str">
        <f t="shared" si="257"/>
        <v/>
      </c>
      <c r="CF133" s="14" t="str">
        <f t="shared" si="213"/>
        <v/>
      </c>
      <c r="CG133" s="14" t="str">
        <f t="shared" si="214"/>
        <v/>
      </c>
      <c r="CH133" s="8">
        <f t="shared" si="215"/>
        <v>0</v>
      </c>
      <c r="CI133" s="9" t="str">
        <f t="shared" si="216"/>
        <v/>
      </c>
      <c r="CJ133" s="9" t="str">
        <f t="shared" si="217"/>
        <v/>
      </c>
      <c r="CK133" s="9" t="str">
        <f t="shared" si="218"/>
        <v/>
      </c>
      <c r="CL133" s="9" t="str">
        <f t="shared" si="219"/>
        <v/>
      </c>
      <c r="CM133" s="9" t="str">
        <f t="shared" si="220"/>
        <v/>
      </c>
      <c r="CN133" s="9" t="str">
        <f t="shared" si="221"/>
        <v/>
      </c>
      <c r="CO133" s="9" t="str">
        <f t="shared" si="262"/>
        <v/>
      </c>
      <c r="CP133" s="9" t="str">
        <f t="shared" si="262"/>
        <v/>
      </c>
      <c r="CQ133" s="9" t="str">
        <f t="shared" si="262"/>
        <v/>
      </c>
      <c r="CR133" s="9" t="str">
        <f t="shared" si="262"/>
        <v/>
      </c>
      <c r="CS133" s="9" t="str">
        <f t="shared" si="262"/>
        <v/>
      </c>
      <c r="CT133" s="9" t="str">
        <f t="shared" si="262"/>
        <v/>
      </c>
      <c r="CU133" s="9" t="str">
        <f t="shared" si="262"/>
        <v/>
      </c>
      <c r="CV133" s="9" t="str">
        <f t="shared" si="223"/>
        <v/>
      </c>
      <c r="CW133" s="9" t="str">
        <f t="shared" si="263"/>
        <v/>
      </c>
      <c r="CX133" s="9" t="str">
        <f t="shared" si="263"/>
        <v/>
      </c>
      <c r="CY133" s="9" t="str">
        <f t="shared" si="263"/>
        <v/>
      </c>
      <c r="CZ133" s="9" t="str">
        <f t="shared" si="263"/>
        <v/>
      </c>
      <c r="DA133" s="9" t="str">
        <f t="shared" si="263"/>
        <v/>
      </c>
      <c r="DB133" s="9" t="str">
        <f t="shared" si="263"/>
        <v/>
      </c>
      <c r="DC133" s="9" t="str">
        <f t="shared" si="263"/>
        <v/>
      </c>
      <c r="DD133" s="2" t="str">
        <f t="shared" si="225"/>
        <v/>
      </c>
      <c r="DE133" s="2" t="str">
        <f t="shared" si="226"/>
        <v/>
      </c>
      <c r="DF133" s="2" t="str">
        <f t="shared" si="227"/>
        <v/>
      </c>
      <c r="DG133" s="2" t="str">
        <f t="shared" si="228"/>
        <v/>
      </c>
      <c r="DH133" s="2" t="str">
        <f t="shared" si="229"/>
        <v/>
      </c>
      <c r="DI133" s="2" t="str">
        <f t="shared" si="230"/>
        <v/>
      </c>
      <c r="DJ133" s="2" t="str">
        <f t="shared" si="231"/>
        <v/>
      </c>
      <c r="DK133" s="2" t="str">
        <f t="shared" si="232"/>
        <v/>
      </c>
      <c r="DL133" s="16" t="str">
        <f t="shared" si="233"/>
        <v/>
      </c>
      <c r="DM133" s="16" t="str">
        <f t="shared" si="234"/>
        <v/>
      </c>
      <c r="DN133" s="16" t="str">
        <f t="shared" si="235"/>
        <v/>
      </c>
      <c r="DO133" s="72" t="str">
        <f t="shared" si="236"/>
        <v/>
      </c>
      <c r="DP133" s="16" t="str">
        <f t="shared" si="237"/>
        <v/>
      </c>
      <c r="DQ133" s="16" t="str">
        <f t="shared" si="238"/>
        <v/>
      </c>
      <c r="DR133" s="2" t="str">
        <f t="shared" si="239"/>
        <v/>
      </c>
      <c r="DS133" s="2" t="str">
        <f t="shared" si="240"/>
        <v/>
      </c>
      <c r="DT133" s="2" t="str">
        <f t="shared" si="241"/>
        <v/>
      </c>
      <c r="DU133" s="2" t="str">
        <f t="shared" si="242"/>
        <v/>
      </c>
      <c r="DV133" s="15"/>
      <c r="DW133" s="17"/>
      <c r="DX133" s="17"/>
      <c r="DY133" s="47" t="str">
        <f t="shared" si="261"/>
        <v/>
      </c>
      <c r="DZ133" s="47" t="str">
        <f t="shared" si="261"/>
        <v/>
      </c>
      <c r="EA133" s="47" t="str">
        <f t="shared" si="261"/>
        <v/>
      </c>
      <c r="EB133" s="47" t="str">
        <f t="shared" si="261"/>
        <v/>
      </c>
      <c r="EC133" s="49" t="str">
        <f t="shared" si="261"/>
        <v/>
      </c>
      <c r="ED133" s="49" t="str">
        <f t="shared" si="261"/>
        <v/>
      </c>
      <c r="EE133" s="47" t="str">
        <f t="shared" si="261"/>
        <v/>
      </c>
      <c r="EF133" s="47" t="str">
        <f t="shared" si="261"/>
        <v/>
      </c>
      <c r="EG133" s="47" t="str">
        <f t="shared" si="261"/>
        <v/>
      </c>
      <c r="EH133" s="6">
        <f t="shared" si="153"/>
        <v>0</v>
      </c>
      <c r="EI133" s="6">
        <f t="shared" si="154"/>
        <v>0</v>
      </c>
      <c r="EJ133" s="2" t="str">
        <f t="shared" si="155"/>
        <v/>
      </c>
      <c r="EK133" s="2" t="str">
        <f t="shared" si="156"/>
        <v/>
      </c>
      <c r="EL133" s="2" t="str">
        <f t="shared" si="259"/>
        <v/>
      </c>
      <c r="EM133" s="2" t="str">
        <f t="shared" si="157"/>
        <v/>
      </c>
      <c r="EN133" s="2" t="str">
        <f t="shared" si="158"/>
        <v/>
      </c>
      <c r="EO133" s="2">
        <f t="shared" si="159"/>
        <v>0</v>
      </c>
      <c r="EP133" s="2">
        <f t="shared" si="243"/>
        <v>0</v>
      </c>
      <c r="EQ133" s="2"/>
      <c r="ER133" s="2"/>
      <c r="ES133" s="2"/>
      <c r="ET133" s="2"/>
      <c r="EU133" s="2"/>
      <c r="EV133" s="2"/>
      <c r="EW133" s="2">
        <f t="shared" si="160"/>
        <v>0</v>
      </c>
      <c r="EX133" s="2">
        <f t="shared" si="161"/>
        <v>0</v>
      </c>
      <c r="EY133" s="2">
        <f t="shared" si="244"/>
        <v>0</v>
      </c>
      <c r="EZ133" s="2">
        <f t="shared" si="162"/>
        <v>0</v>
      </c>
      <c r="FA133" s="2">
        <f t="shared" si="163"/>
        <v>0</v>
      </c>
      <c r="FB133" s="59"/>
      <c r="FC133" s="2">
        <f t="shared" si="164"/>
        <v>0</v>
      </c>
      <c r="FD133" s="2">
        <f t="shared" si="245"/>
        <v>0</v>
      </c>
      <c r="FE133" s="3">
        <f t="shared" si="258"/>
        <v>0</v>
      </c>
      <c r="FF133" s="3">
        <f t="shared" si="246"/>
        <v>0</v>
      </c>
      <c r="FG133" s="3">
        <f t="shared" si="247"/>
        <v>0</v>
      </c>
      <c r="FH133" s="3">
        <f t="shared" si="165"/>
        <v>0</v>
      </c>
      <c r="FI133" s="67">
        <f t="shared" si="166"/>
        <v>0</v>
      </c>
      <c r="FJ133" s="3">
        <f t="shared" si="167"/>
        <v>0</v>
      </c>
      <c r="FK133" s="3">
        <f t="shared" si="168"/>
        <v>0</v>
      </c>
      <c r="FL133" s="3">
        <f t="shared" si="248"/>
        <v>0</v>
      </c>
      <c r="FM133" s="3">
        <f t="shared" si="249"/>
        <v>0</v>
      </c>
      <c r="FN133" s="3">
        <f t="shared" si="250"/>
        <v>0</v>
      </c>
      <c r="FO133" s="2">
        <f t="shared" si="169"/>
        <v>0</v>
      </c>
      <c r="FP133" s="2">
        <f t="shared" si="170"/>
        <v>0</v>
      </c>
      <c r="FQ133" s="2">
        <f t="shared" si="251"/>
        <v>0</v>
      </c>
      <c r="FR133" s="6" t="str">
        <f>IF(A133=1,1,IF(DW133="","",COUNTA($DW$31:DW133)+1))</f>
        <v/>
      </c>
      <c r="FS133" s="6" t="str">
        <f t="shared" si="171"/>
        <v/>
      </c>
      <c r="FT133" s="43">
        <f t="shared" si="252"/>
        <v>0</v>
      </c>
      <c r="FU133" s="23">
        <f t="shared" si="253"/>
        <v>0</v>
      </c>
      <c r="FV133" s="21">
        <f t="shared" si="254"/>
        <v>0</v>
      </c>
    </row>
    <row r="134" spans="1:178">
      <c r="A134" s="4" t="str">
        <f t="shared" si="172"/>
        <v/>
      </c>
      <c r="B134" s="33"/>
      <c r="C134" s="33"/>
      <c r="D134" s="33"/>
      <c r="E134" s="33"/>
      <c r="F134" s="33"/>
      <c r="G134" s="11" t="str">
        <f t="shared" si="139"/>
        <v/>
      </c>
      <c r="H134" s="3" t="str">
        <f t="shared" si="173"/>
        <v/>
      </c>
      <c r="I134" s="3" t="str">
        <f t="shared" si="140"/>
        <v/>
      </c>
      <c r="J134" s="3" t="str">
        <f t="shared" si="174"/>
        <v/>
      </c>
      <c r="K134" s="3" t="str">
        <f t="shared" si="141"/>
        <v/>
      </c>
      <c r="L134" s="2" t="str">
        <f t="shared" si="142"/>
        <v/>
      </c>
      <c r="M134" s="8" t="str">
        <f t="shared" si="175"/>
        <v/>
      </c>
      <c r="N134" s="8" t="str">
        <f t="shared" si="143"/>
        <v/>
      </c>
      <c r="O134" s="8" t="str">
        <f t="shared" si="176"/>
        <v/>
      </c>
      <c r="P134" s="8" t="str">
        <f t="shared" si="144"/>
        <v/>
      </c>
      <c r="Q134" s="2" t="str">
        <f t="shared" si="145"/>
        <v/>
      </c>
      <c r="R134" s="3" t="str">
        <f t="shared" si="146"/>
        <v/>
      </c>
      <c r="S134" s="3" t="str">
        <f t="shared" si="147"/>
        <v/>
      </c>
      <c r="T134" s="3" t="str">
        <f t="shared" si="177"/>
        <v/>
      </c>
      <c r="U134" s="8" t="str">
        <f t="shared" si="148"/>
        <v/>
      </c>
      <c r="V134" s="2" t="str">
        <f t="shared" si="149"/>
        <v/>
      </c>
      <c r="W134" s="2" t="str">
        <f t="shared" si="150"/>
        <v/>
      </c>
      <c r="X134" s="2" t="str">
        <f t="shared" si="255"/>
        <v/>
      </c>
      <c r="Y134" s="2" t="str">
        <f t="shared" si="151"/>
        <v/>
      </c>
      <c r="Z134" s="46" t="str">
        <f t="shared" si="178"/>
        <v/>
      </c>
      <c r="AA134" s="46" t="str">
        <f t="shared" si="179"/>
        <v/>
      </c>
      <c r="AB134" s="47"/>
      <c r="AC134" s="46" t="str">
        <f t="shared" si="180"/>
        <v/>
      </c>
      <c r="AD134" s="47" t="str">
        <f t="shared" si="260"/>
        <v/>
      </c>
      <c r="AE134" s="48" t="str">
        <f t="shared" si="181"/>
        <v/>
      </c>
      <c r="AF134" s="49" t="str">
        <f t="shared" si="265"/>
        <v/>
      </c>
      <c r="AG134" s="49" t="str">
        <f t="shared" si="265"/>
        <v/>
      </c>
      <c r="AH134" s="49" t="str">
        <f t="shared" si="265"/>
        <v/>
      </c>
      <c r="AI134" s="47" t="str">
        <f t="shared" si="265"/>
        <v/>
      </c>
      <c r="AJ134" s="47" t="str">
        <f t="shared" si="265"/>
        <v/>
      </c>
      <c r="AK134" s="46" t="str">
        <f t="shared" si="265"/>
        <v/>
      </c>
      <c r="AL134" s="47"/>
      <c r="AM134" s="53" t="str">
        <f t="shared" si="182"/>
        <v/>
      </c>
      <c r="AN134" s="50" t="str">
        <f t="shared" si="183"/>
        <v/>
      </c>
      <c r="AO134" s="51"/>
      <c r="AP134" s="52" t="str">
        <f t="shared" si="184"/>
        <v/>
      </c>
      <c r="AQ134" s="52" t="str">
        <f t="shared" si="185"/>
        <v/>
      </c>
      <c r="AR134" s="47">
        <f t="shared" si="186"/>
        <v>0</v>
      </c>
      <c r="AS134" s="53" t="str">
        <f t="shared" si="187"/>
        <v/>
      </c>
      <c r="AT134" s="52" t="str">
        <f t="shared" si="188"/>
        <v/>
      </c>
      <c r="AU134" s="9" t="str">
        <f t="shared" si="189"/>
        <v/>
      </c>
      <c r="AV134" s="9" t="str">
        <f t="shared" si="190"/>
        <v/>
      </c>
      <c r="AW134" s="12" t="str">
        <f t="shared" si="191"/>
        <v/>
      </c>
      <c r="AX134" s="9" t="str">
        <f t="shared" si="192"/>
        <v/>
      </c>
      <c r="AY134" s="12" t="str">
        <f t="shared" si="193"/>
        <v/>
      </c>
      <c r="AZ134" s="10" t="str">
        <f t="shared" si="194"/>
        <v/>
      </c>
      <c r="BA134" s="10" t="str">
        <f t="shared" si="195"/>
        <v/>
      </c>
      <c r="BB134" s="10" t="str">
        <f t="shared" si="196"/>
        <v/>
      </c>
      <c r="BC134" s="10" t="str">
        <f t="shared" si="197"/>
        <v/>
      </c>
      <c r="BD134" s="10" t="str">
        <f t="shared" si="198"/>
        <v/>
      </c>
      <c r="BE134" s="12" t="str">
        <f t="shared" si="199"/>
        <v/>
      </c>
      <c r="BF134" s="9" t="str">
        <f t="shared" si="200"/>
        <v/>
      </c>
      <c r="BG134" s="9" t="str">
        <f t="shared" si="201"/>
        <v/>
      </c>
      <c r="BH134" s="7" t="str">
        <f t="shared" si="202"/>
        <v/>
      </c>
      <c r="BI134" s="7" t="str">
        <f t="shared" si="203"/>
        <v/>
      </c>
      <c r="BJ134" s="12" t="str">
        <f t="shared" si="204"/>
        <v/>
      </c>
      <c r="BK134" s="80" t="str">
        <f t="shared" si="205"/>
        <v/>
      </c>
      <c r="BL134" s="7" t="str">
        <f t="shared" si="206"/>
        <v/>
      </c>
      <c r="BM134" s="7" t="str">
        <f t="shared" si="256"/>
        <v/>
      </c>
      <c r="BN134" s="12" t="str">
        <f t="shared" si="207"/>
        <v/>
      </c>
      <c r="BO134" s="9" t="str">
        <f t="shared" si="208"/>
        <v/>
      </c>
      <c r="BP134" s="2" t="str">
        <f t="shared" si="209"/>
        <v/>
      </c>
      <c r="BQ134" s="2" t="str">
        <f t="shared" si="210"/>
        <v/>
      </c>
      <c r="BR134" s="20" t="str">
        <f t="shared" si="264"/>
        <v/>
      </c>
      <c r="BS134" s="20" t="str">
        <f t="shared" si="264"/>
        <v/>
      </c>
      <c r="BT134" s="20" t="str">
        <f t="shared" si="264"/>
        <v/>
      </c>
      <c r="BU134" s="86" t="str">
        <f t="shared" si="211"/>
        <v/>
      </c>
      <c r="BV134" s="86" t="str">
        <f t="shared" si="212"/>
        <v/>
      </c>
      <c r="BW134" s="20" t="str">
        <f t="shared" si="264"/>
        <v/>
      </c>
      <c r="BX134" s="86" t="str">
        <f t="shared" si="264"/>
        <v/>
      </c>
      <c r="BY134" s="86" t="str">
        <f t="shared" si="264"/>
        <v/>
      </c>
      <c r="BZ134" s="86" t="str">
        <f t="shared" si="264"/>
        <v/>
      </c>
      <c r="CA134" s="86" t="str">
        <f t="shared" si="264"/>
        <v/>
      </c>
      <c r="CB134" s="86" t="str">
        <f t="shared" si="264"/>
        <v/>
      </c>
      <c r="CC134" s="86" t="str">
        <f t="shared" si="264"/>
        <v/>
      </c>
      <c r="CD134" s="86" t="str">
        <f t="shared" si="264"/>
        <v/>
      </c>
      <c r="CE134" s="20" t="str">
        <f t="shared" si="257"/>
        <v/>
      </c>
      <c r="CF134" s="14" t="str">
        <f t="shared" si="213"/>
        <v/>
      </c>
      <c r="CG134" s="14" t="str">
        <f t="shared" si="214"/>
        <v/>
      </c>
      <c r="CH134" s="8">
        <f t="shared" si="215"/>
        <v>0</v>
      </c>
      <c r="CI134" s="9" t="str">
        <f t="shared" si="216"/>
        <v/>
      </c>
      <c r="CJ134" s="9" t="str">
        <f t="shared" si="217"/>
        <v/>
      </c>
      <c r="CK134" s="9" t="str">
        <f t="shared" si="218"/>
        <v/>
      </c>
      <c r="CL134" s="9" t="str">
        <f t="shared" si="219"/>
        <v/>
      </c>
      <c r="CM134" s="9" t="str">
        <f t="shared" si="220"/>
        <v/>
      </c>
      <c r="CN134" s="9" t="str">
        <f t="shared" si="221"/>
        <v/>
      </c>
      <c r="CO134" s="9" t="str">
        <f t="shared" si="262"/>
        <v/>
      </c>
      <c r="CP134" s="9" t="str">
        <f t="shared" si="262"/>
        <v/>
      </c>
      <c r="CQ134" s="9" t="str">
        <f t="shared" si="262"/>
        <v/>
      </c>
      <c r="CR134" s="9" t="str">
        <f t="shared" si="262"/>
        <v/>
      </c>
      <c r="CS134" s="9" t="str">
        <f t="shared" si="262"/>
        <v/>
      </c>
      <c r="CT134" s="9" t="str">
        <f t="shared" si="262"/>
        <v/>
      </c>
      <c r="CU134" s="9" t="str">
        <f t="shared" si="262"/>
        <v/>
      </c>
      <c r="CV134" s="9" t="str">
        <f t="shared" si="223"/>
        <v/>
      </c>
      <c r="CW134" s="9" t="str">
        <f t="shared" si="263"/>
        <v/>
      </c>
      <c r="CX134" s="9" t="str">
        <f t="shared" si="263"/>
        <v/>
      </c>
      <c r="CY134" s="9" t="str">
        <f t="shared" si="263"/>
        <v/>
      </c>
      <c r="CZ134" s="9" t="str">
        <f t="shared" si="263"/>
        <v/>
      </c>
      <c r="DA134" s="9" t="str">
        <f t="shared" si="263"/>
        <v/>
      </c>
      <c r="DB134" s="9" t="str">
        <f t="shared" si="263"/>
        <v/>
      </c>
      <c r="DC134" s="9" t="str">
        <f t="shared" si="263"/>
        <v/>
      </c>
      <c r="DD134" s="2" t="str">
        <f t="shared" si="225"/>
        <v/>
      </c>
      <c r="DE134" s="2" t="str">
        <f t="shared" si="226"/>
        <v/>
      </c>
      <c r="DF134" s="2" t="str">
        <f t="shared" si="227"/>
        <v/>
      </c>
      <c r="DG134" s="2" t="str">
        <f t="shared" si="228"/>
        <v/>
      </c>
      <c r="DH134" s="2" t="str">
        <f t="shared" si="229"/>
        <v/>
      </c>
      <c r="DI134" s="2" t="str">
        <f t="shared" si="230"/>
        <v/>
      </c>
      <c r="DJ134" s="2" t="str">
        <f t="shared" si="231"/>
        <v/>
      </c>
      <c r="DK134" s="2" t="str">
        <f t="shared" si="232"/>
        <v/>
      </c>
      <c r="DL134" s="16" t="str">
        <f t="shared" si="233"/>
        <v/>
      </c>
      <c r="DM134" s="16" t="str">
        <f t="shared" si="234"/>
        <v/>
      </c>
      <c r="DN134" s="16" t="str">
        <f t="shared" si="235"/>
        <v/>
      </c>
      <c r="DO134" s="72" t="str">
        <f t="shared" si="236"/>
        <v/>
      </c>
      <c r="DP134" s="16" t="str">
        <f t="shared" si="237"/>
        <v/>
      </c>
      <c r="DQ134" s="16" t="str">
        <f t="shared" si="238"/>
        <v/>
      </c>
      <c r="DR134" s="2" t="str">
        <f t="shared" si="239"/>
        <v/>
      </c>
      <c r="DS134" s="2" t="str">
        <f t="shared" si="240"/>
        <v/>
      </c>
      <c r="DT134" s="2" t="str">
        <f t="shared" si="241"/>
        <v/>
      </c>
      <c r="DU134" s="2" t="str">
        <f t="shared" si="242"/>
        <v/>
      </c>
      <c r="DV134" s="15"/>
      <c r="DW134" s="17"/>
      <c r="DX134" s="17"/>
      <c r="DY134" s="47" t="str">
        <f t="shared" si="261"/>
        <v/>
      </c>
      <c r="DZ134" s="47" t="str">
        <f t="shared" si="261"/>
        <v/>
      </c>
      <c r="EA134" s="47" t="str">
        <f t="shared" si="261"/>
        <v/>
      </c>
      <c r="EB134" s="47" t="str">
        <f t="shared" si="261"/>
        <v/>
      </c>
      <c r="EC134" s="49" t="str">
        <f t="shared" si="261"/>
        <v/>
      </c>
      <c r="ED134" s="49" t="str">
        <f t="shared" si="261"/>
        <v/>
      </c>
      <c r="EE134" s="47" t="str">
        <f t="shared" si="261"/>
        <v/>
      </c>
      <c r="EF134" s="47" t="str">
        <f t="shared" si="261"/>
        <v/>
      </c>
      <c r="EG134" s="47" t="str">
        <f t="shared" si="261"/>
        <v/>
      </c>
      <c r="EH134" s="6">
        <f t="shared" si="153"/>
        <v>0</v>
      </c>
      <c r="EI134" s="6">
        <f t="shared" si="154"/>
        <v>0</v>
      </c>
      <c r="EJ134" s="2" t="str">
        <f t="shared" si="155"/>
        <v/>
      </c>
      <c r="EK134" s="2" t="str">
        <f t="shared" si="156"/>
        <v/>
      </c>
      <c r="EL134" s="2" t="str">
        <f t="shared" si="259"/>
        <v/>
      </c>
      <c r="EM134" s="2" t="str">
        <f t="shared" si="157"/>
        <v/>
      </c>
      <c r="EN134" s="2" t="str">
        <f t="shared" si="158"/>
        <v/>
      </c>
      <c r="EO134" s="2">
        <f t="shared" si="159"/>
        <v>0</v>
      </c>
      <c r="EP134" s="2">
        <f t="shared" si="243"/>
        <v>0</v>
      </c>
      <c r="EQ134" s="2"/>
      <c r="ER134" s="2"/>
      <c r="ES134" s="2"/>
      <c r="ET134" s="2"/>
      <c r="EU134" s="2"/>
      <c r="EV134" s="2"/>
      <c r="EW134" s="2">
        <f t="shared" si="160"/>
        <v>0</v>
      </c>
      <c r="EX134" s="2">
        <f t="shared" si="161"/>
        <v>0</v>
      </c>
      <c r="EY134" s="2">
        <f t="shared" si="244"/>
        <v>0</v>
      </c>
      <c r="EZ134" s="2">
        <f t="shared" si="162"/>
        <v>0</v>
      </c>
      <c r="FA134" s="2">
        <f t="shared" si="163"/>
        <v>0</v>
      </c>
      <c r="FB134" s="59"/>
      <c r="FC134" s="2">
        <f t="shared" si="164"/>
        <v>0</v>
      </c>
      <c r="FD134" s="2">
        <f t="shared" si="245"/>
        <v>0</v>
      </c>
      <c r="FE134" s="3">
        <f t="shared" si="258"/>
        <v>0</v>
      </c>
      <c r="FF134" s="3">
        <f t="shared" si="246"/>
        <v>0</v>
      </c>
      <c r="FG134" s="3">
        <f t="shared" si="247"/>
        <v>0</v>
      </c>
      <c r="FH134" s="3">
        <f t="shared" si="165"/>
        <v>0</v>
      </c>
      <c r="FI134" s="67">
        <f t="shared" si="166"/>
        <v>0</v>
      </c>
      <c r="FJ134" s="3">
        <f t="shared" si="167"/>
        <v>0</v>
      </c>
      <c r="FK134" s="3">
        <f t="shared" si="168"/>
        <v>0</v>
      </c>
      <c r="FL134" s="3">
        <f t="shared" si="248"/>
        <v>0</v>
      </c>
      <c r="FM134" s="3">
        <f t="shared" si="249"/>
        <v>0</v>
      </c>
      <c r="FN134" s="3">
        <f t="shared" si="250"/>
        <v>0</v>
      </c>
      <c r="FO134" s="2">
        <f t="shared" si="169"/>
        <v>0</v>
      </c>
      <c r="FP134" s="2">
        <f t="shared" si="170"/>
        <v>0</v>
      </c>
      <c r="FQ134" s="2">
        <f t="shared" si="251"/>
        <v>0</v>
      </c>
      <c r="FR134" s="6" t="str">
        <f>IF(A134=1,1,IF(DW134="","",COUNTA($DW$31:DW134)+1))</f>
        <v/>
      </c>
      <c r="FS134" s="6" t="str">
        <f t="shared" si="171"/>
        <v/>
      </c>
      <c r="FT134" s="43">
        <f t="shared" si="252"/>
        <v>0</v>
      </c>
      <c r="FU134" s="23">
        <f t="shared" si="253"/>
        <v>0</v>
      </c>
      <c r="FV134" s="21">
        <f t="shared" si="254"/>
        <v>0</v>
      </c>
    </row>
    <row r="135" spans="1:178">
      <c r="A135" s="4" t="str">
        <f t="shared" si="172"/>
        <v/>
      </c>
      <c r="B135" s="33"/>
      <c r="C135" s="33"/>
      <c r="D135" s="33"/>
      <c r="E135" s="33"/>
      <c r="F135" s="33"/>
      <c r="G135" s="11" t="str">
        <f t="shared" si="139"/>
        <v/>
      </c>
      <c r="H135" s="3" t="str">
        <f t="shared" si="173"/>
        <v/>
      </c>
      <c r="I135" s="3" t="str">
        <f t="shared" si="140"/>
        <v/>
      </c>
      <c r="J135" s="3" t="str">
        <f t="shared" si="174"/>
        <v/>
      </c>
      <c r="K135" s="3" t="str">
        <f t="shared" si="141"/>
        <v/>
      </c>
      <c r="L135" s="2" t="str">
        <f t="shared" si="142"/>
        <v/>
      </c>
      <c r="M135" s="8" t="str">
        <f t="shared" si="175"/>
        <v/>
      </c>
      <c r="N135" s="8" t="str">
        <f t="shared" si="143"/>
        <v/>
      </c>
      <c r="O135" s="8" t="str">
        <f t="shared" si="176"/>
        <v/>
      </c>
      <c r="P135" s="8" t="str">
        <f t="shared" si="144"/>
        <v/>
      </c>
      <c r="Q135" s="2" t="str">
        <f t="shared" si="145"/>
        <v/>
      </c>
      <c r="R135" s="3" t="str">
        <f t="shared" si="146"/>
        <v/>
      </c>
      <c r="S135" s="3" t="str">
        <f t="shared" si="147"/>
        <v/>
      </c>
      <c r="T135" s="3" t="str">
        <f t="shared" si="177"/>
        <v/>
      </c>
      <c r="U135" s="8" t="str">
        <f t="shared" si="148"/>
        <v/>
      </c>
      <c r="V135" s="2" t="str">
        <f t="shared" si="149"/>
        <v/>
      </c>
      <c r="W135" s="2" t="str">
        <f t="shared" si="150"/>
        <v/>
      </c>
      <c r="X135" s="2" t="str">
        <f t="shared" si="255"/>
        <v/>
      </c>
      <c r="Y135" s="2" t="str">
        <f t="shared" si="151"/>
        <v/>
      </c>
      <c r="Z135" s="46" t="str">
        <f t="shared" si="178"/>
        <v/>
      </c>
      <c r="AA135" s="46" t="str">
        <f t="shared" si="179"/>
        <v/>
      </c>
      <c r="AB135" s="47"/>
      <c r="AC135" s="46" t="str">
        <f t="shared" si="180"/>
        <v/>
      </c>
      <c r="AD135" s="47" t="str">
        <f t="shared" si="260"/>
        <v/>
      </c>
      <c r="AE135" s="48" t="str">
        <f t="shared" si="181"/>
        <v/>
      </c>
      <c r="AF135" s="49" t="str">
        <f t="shared" si="265"/>
        <v/>
      </c>
      <c r="AG135" s="49" t="str">
        <f t="shared" si="265"/>
        <v/>
      </c>
      <c r="AH135" s="49" t="str">
        <f t="shared" si="265"/>
        <v/>
      </c>
      <c r="AI135" s="47" t="str">
        <f t="shared" si="265"/>
        <v/>
      </c>
      <c r="AJ135" s="47" t="str">
        <f t="shared" si="265"/>
        <v/>
      </c>
      <c r="AK135" s="46" t="str">
        <f t="shared" si="265"/>
        <v/>
      </c>
      <c r="AL135" s="47"/>
      <c r="AM135" s="53" t="str">
        <f t="shared" si="182"/>
        <v/>
      </c>
      <c r="AN135" s="50" t="str">
        <f t="shared" si="183"/>
        <v/>
      </c>
      <c r="AO135" s="51"/>
      <c r="AP135" s="52" t="str">
        <f t="shared" si="184"/>
        <v/>
      </c>
      <c r="AQ135" s="52" t="str">
        <f t="shared" si="185"/>
        <v/>
      </c>
      <c r="AR135" s="47">
        <f t="shared" si="186"/>
        <v>0</v>
      </c>
      <c r="AS135" s="53" t="str">
        <f t="shared" si="187"/>
        <v/>
      </c>
      <c r="AT135" s="52" t="str">
        <f t="shared" si="188"/>
        <v/>
      </c>
      <c r="AU135" s="9" t="str">
        <f t="shared" si="189"/>
        <v/>
      </c>
      <c r="AV135" s="9" t="str">
        <f t="shared" si="190"/>
        <v/>
      </c>
      <c r="AW135" s="12" t="str">
        <f t="shared" si="191"/>
        <v/>
      </c>
      <c r="AX135" s="9" t="str">
        <f t="shared" si="192"/>
        <v/>
      </c>
      <c r="AY135" s="12" t="str">
        <f t="shared" si="193"/>
        <v/>
      </c>
      <c r="AZ135" s="10" t="str">
        <f t="shared" si="194"/>
        <v/>
      </c>
      <c r="BA135" s="10" t="str">
        <f t="shared" si="195"/>
        <v/>
      </c>
      <c r="BB135" s="10" t="str">
        <f t="shared" si="196"/>
        <v/>
      </c>
      <c r="BC135" s="10" t="str">
        <f t="shared" si="197"/>
        <v/>
      </c>
      <c r="BD135" s="10" t="str">
        <f t="shared" si="198"/>
        <v/>
      </c>
      <c r="BE135" s="12" t="str">
        <f t="shared" si="199"/>
        <v/>
      </c>
      <c r="BF135" s="9" t="str">
        <f t="shared" si="200"/>
        <v/>
      </c>
      <c r="BG135" s="9" t="str">
        <f t="shared" si="201"/>
        <v/>
      </c>
      <c r="BH135" s="7" t="str">
        <f t="shared" si="202"/>
        <v/>
      </c>
      <c r="BI135" s="7" t="str">
        <f t="shared" si="203"/>
        <v/>
      </c>
      <c r="BJ135" s="12" t="str">
        <f t="shared" si="204"/>
        <v/>
      </c>
      <c r="BK135" s="80" t="str">
        <f t="shared" si="205"/>
        <v/>
      </c>
      <c r="BL135" s="7" t="str">
        <f t="shared" si="206"/>
        <v/>
      </c>
      <c r="BM135" s="7" t="str">
        <f t="shared" si="256"/>
        <v/>
      </c>
      <c r="BN135" s="12" t="str">
        <f t="shared" si="207"/>
        <v/>
      </c>
      <c r="BO135" s="9" t="str">
        <f t="shared" si="208"/>
        <v/>
      </c>
      <c r="BP135" s="2" t="str">
        <f t="shared" si="209"/>
        <v/>
      </c>
      <c r="BQ135" s="2" t="str">
        <f t="shared" si="210"/>
        <v/>
      </c>
      <c r="BR135" s="20" t="str">
        <f t="shared" si="264"/>
        <v/>
      </c>
      <c r="BS135" s="20" t="str">
        <f t="shared" si="264"/>
        <v/>
      </c>
      <c r="BT135" s="20" t="str">
        <f t="shared" si="264"/>
        <v/>
      </c>
      <c r="BU135" s="86" t="str">
        <f t="shared" si="211"/>
        <v/>
      </c>
      <c r="BV135" s="86" t="str">
        <f t="shared" si="212"/>
        <v/>
      </c>
      <c r="BW135" s="20" t="str">
        <f t="shared" si="264"/>
        <v/>
      </c>
      <c r="BX135" s="86" t="str">
        <f t="shared" si="264"/>
        <v/>
      </c>
      <c r="BY135" s="86" t="str">
        <f t="shared" si="264"/>
        <v/>
      </c>
      <c r="BZ135" s="86" t="str">
        <f t="shared" si="264"/>
        <v/>
      </c>
      <c r="CA135" s="86" t="str">
        <f t="shared" si="264"/>
        <v/>
      </c>
      <c r="CB135" s="86" t="str">
        <f t="shared" si="264"/>
        <v/>
      </c>
      <c r="CC135" s="86" t="str">
        <f t="shared" si="264"/>
        <v/>
      </c>
      <c r="CD135" s="86" t="str">
        <f t="shared" si="264"/>
        <v/>
      </c>
      <c r="CE135" s="20" t="str">
        <f t="shared" si="257"/>
        <v/>
      </c>
      <c r="CF135" s="14" t="str">
        <f t="shared" si="213"/>
        <v/>
      </c>
      <c r="CG135" s="14" t="str">
        <f t="shared" si="214"/>
        <v/>
      </c>
      <c r="CH135" s="8">
        <f t="shared" si="215"/>
        <v>0</v>
      </c>
      <c r="CI135" s="9" t="str">
        <f t="shared" si="216"/>
        <v/>
      </c>
      <c r="CJ135" s="9" t="str">
        <f t="shared" si="217"/>
        <v/>
      </c>
      <c r="CK135" s="9" t="str">
        <f t="shared" si="218"/>
        <v/>
      </c>
      <c r="CL135" s="9" t="str">
        <f t="shared" si="219"/>
        <v/>
      </c>
      <c r="CM135" s="9" t="str">
        <f t="shared" si="220"/>
        <v/>
      </c>
      <c r="CN135" s="9" t="str">
        <f t="shared" si="221"/>
        <v/>
      </c>
      <c r="CO135" s="9" t="str">
        <f t="shared" si="262"/>
        <v/>
      </c>
      <c r="CP135" s="9" t="str">
        <f t="shared" si="262"/>
        <v/>
      </c>
      <c r="CQ135" s="9" t="str">
        <f t="shared" si="262"/>
        <v/>
      </c>
      <c r="CR135" s="9" t="str">
        <f t="shared" si="262"/>
        <v/>
      </c>
      <c r="CS135" s="9" t="str">
        <f t="shared" si="262"/>
        <v/>
      </c>
      <c r="CT135" s="9" t="str">
        <f t="shared" si="262"/>
        <v/>
      </c>
      <c r="CU135" s="9" t="str">
        <f t="shared" si="262"/>
        <v/>
      </c>
      <c r="CV135" s="9" t="str">
        <f t="shared" si="223"/>
        <v/>
      </c>
      <c r="CW135" s="9" t="str">
        <f t="shared" si="263"/>
        <v/>
      </c>
      <c r="CX135" s="9" t="str">
        <f t="shared" si="263"/>
        <v/>
      </c>
      <c r="CY135" s="9" t="str">
        <f t="shared" si="263"/>
        <v/>
      </c>
      <c r="CZ135" s="9" t="str">
        <f t="shared" si="263"/>
        <v/>
      </c>
      <c r="DA135" s="9" t="str">
        <f t="shared" si="263"/>
        <v/>
      </c>
      <c r="DB135" s="9" t="str">
        <f t="shared" si="263"/>
        <v/>
      </c>
      <c r="DC135" s="9" t="str">
        <f t="shared" si="263"/>
        <v/>
      </c>
      <c r="DD135" s="2" t="str">
        <f t="shared" si="225"/>
        <v/>
      </c>
      <c r="DE135" s="2" t="str">
        <f t="shared" si="226"/>
        <v/>
      </c>
      <c r="DF135" s="2" t="str">
        <f t="shared" si="227"/>
        <v/>
      </c>
      <c r="DG135" s="2" t="str">
        <f t="shared" si="228"/>
        <v/>
      </c>
      <c r="DH135" s="2" t="str">
        <f t="shared" si="229"/>
        <v/>
      </c>
      <c r="DI135" s="2" t="str">
        <f t="shared" si="230"/>
        <v/>
      </c>
      <c r="DJ135" s="2" t="str">
        <f t="shared" si="231"/>
        <v/>
      </c>
      <c r="DK135" s="2" t="str">
        <f t="shared" si="232"/>
        <v/>
      </c>
      <c r="DL135" s="16" t="str">
        <f t="shared" si="233"/>
        <v/>
      </c>
      <c r="DM135" s="16" t="str">
        <f t="shared" si="234"/>
        <v/>
      </c>
      <c r="DN135" s="16" t="str">
        <f t="shared" si="235"/>
        <v/>
      </c>
      <c r="DO135" s="72" t="str">
        <f t="shared" si="236"/>
        <v/>
      </c>
      <c r="DP135" s="16" t="str">
        <f t="shared" si="237"/>
        <v/>
      </c>
      <c r="DQ135" s="16" t="str">
        <f t="shared" si="238"/>
        <v/>
      </c>
      <c r="DR135" s="2" t="str">
        <f t="shared" si="239"/>
        <v/>
      </c>
      <c r="DS135" s="2" t="str">
        <f t="shared" si="240"/>
        <v/>
      </c>
      <c r="DT135" s="2" t="str">
        <f t="shared" si="241"/>
        <v/>
      </c>
      <c r="DU135" s="2" t="str">
        <f t="shared" si="242"/>
        <v/>
      </c>
      <c r="DV135" s="15"/>
      <c r="DW135" s="17"/>
      <c r="DX135" s="17"/>
      <c r="DY135" s="47" t="str">
        <f t="shared" si="261"/>
        <v/>
      </c>
      <c r="DZ135" s="47" t="str">
        <f t="shared" si="261"/>
        <v/>
      </c>
      <c r="EA135" s="47" t="str">
        <f t="shared" si="261"/>
        <v/>
      </c>
      <c r="EB135" s="47" t="str">
        <f t="shared" si="261"/>
        <v/>
      </c>
      <c r="EC135" s="49" t="str">
        <f t="shared" si="261"/>
        <v/>
      </c>
      <c r="ED135" s="49" t="str">
        <f t="shared" si="261"/>
        <v/>
      </c>
      <c r="EE135" s="47" t="str">
        <f t="shared" si="261"/>
        <v/>
      </c>
      <c r="EF135" s="47" t="str">
        <f t="shared" si="261"/>
        <v/>
      </c>
      <c r="EG135" s="47" t="str">
        <f t="shared" si="261"/>
        <v/>
      </c>
      <c r="EH135" s="6">
        <f t="shared" si="153"/>
        <v>0</v>
      </c>
      <c r="EI135" s="6">
        <f t="shared" si="154"/>
        <v>0</v>
      </c>
      <c r="EJ135" s="2" t="str">
        <f t="shared" si="155"/>
        <v/>
      </c>
      <c r="EK135" s="2" t="str">
        <f t="shared" si="156"/>
        <v/>
      </c>
      <c r="EL135" s="2" t="str">
        <f t="shared" si="259"/>
        <v/>
      </c>
      <c r="EM135" s="2" t="str">
        <f t="shared" si="157"/>
        <v/>
      </c>
      <c r="EN135" s="2" t="str">
        <f t="shared" si="158"/>
        <v/>
      </c>
      <c r="EO135" s="2">
        <f t="shared" si="159"/>
        <v>0</v>
      </c>
      <c r="EP135" s="2">
        <f t="shared" si="243"/>
        <v>0</v>
      </c>
      <c r="EQ135" s="2"/>
      <c r="ER135" s="2"/>
      <c r="ES135" s="2"/>
      <c r="ET135" s="2"/>
      <c r="EU135" s="2"/>
      <c r="EV135" s="2"/>
      <c r="EW135" s="2">
        <f t="shared" si="160"/>
        <v>0</v>
      </c>
      <c r="EX135" s="2">
        <f t="shared" si="161"/>
        <v>0</v>
      </c>
      <c r="EY135" s="2">
        <f t="shared" si="244"/>
        <v>0</v>
      </c>
      <c r="EZ135" s="2">
        <f t="shared" si="162"/>
        <v>0</v>
      </c>
      <c r="FA135" s="2">
        <f t="shared" si="163"/>
        <v>0</v>
      </c>
      <c r="FB135" s="59"/>
      <c r="FC135" s="2">
        <f t="shared" si="164"/>
        <v>0</v>
      </c>
      <c r="FD135" s="2">
        <f t="shared" si="245"/>
        <v>0</v>
      </c>
      <c r="FE135" s="3">
        <f t="shared" si="258"/>
        <v>0</v>
      </c>
      <c r="FF135" s="3">
        <f t="shared" si="246"/>
        <v>0</v>
      </c>
      <c r="FG135" s="3">
        <f t="shared" si="247"/>
        <v>0</v>
      </c>
      <c r="FH135" s="3">
        <f t="shared" si="165"/>
        <v>0</v>
      </c>
      <c r="FI135" s="67">
        <f t="shared" si="166"/>
        <v>0</v>
      </c>
      <c r="FJ135" s="3">
        <f t="shared" si="167"/>
        <v>0</v>
      </c>
      <c r="FK135" s="3">
        <f t="shared" si="168"/>
        <v>0</v>
      </c>
      <c r="FL135" s="3">
        <f t="shared" si="248"/>
        <v>0</v>
      </c>
      <c r="FM135" s="3">
        <f t="shared" si="249"/>
        <v>0</v>
      </c>
      <c r="FN135" s="3">
        <f t="shared" si="250"/>
        <v>0</v>
      </c>
      <c r="FO135" s="2">
        <f t="shared" si="169"/>
        <v>0</v>
      </c>
      <c r="FP135" s="2">
        <f t="shared" si="170"/>
        <v>0</v>
      </c>
      <c r="FQ135" s="2">
        <f t="shared" si="251"/>
        <v>0</v>
      </c>
      <c r="FR135" s="6" t="str">
        <f>IF(A135=1,1,IF(DW135="","",COUNTA($DW$31:DW135)+1))</f>
        <v/>
      </c>
      <c r="FS135" s="6" t="str">
        <f t="shared" si="171"/>
        <v/>
      </c>
      <c r="FT135" s="43">
        <f t="shared" si="252"/>
        <v>0</v>
      </c>
      <c r="FU135" s="23">
        <f t="shared" si="253"/>
        <v>0</v>
      </c>
      <c r="FV135" s="21">
        <f t="shared" si="254"/>
        <v>0</v>
      </c>
    </row>
    <row r="136" spans="1:178">
      <c r="A136" s="4" t="str">
        <f t="shared" si="172"/>
        <v/>
      </c>
      <c r="B136" s="33"/>
      <c r="C136" s="33"/>
      <c r="D136" s="33"/>
      <c r="E136" s="33"/>
      <c r="F136" s="33"/>
      <c r="G136" s="11" t="str">
        <f t="shared" si="139"/>
        <v/>
      </c>
      <c r="H136" s="3" t="str">
        <f t="shared" si="173"/>
        <v/>
      </c>
      <c r="I136" s="3" t="str">
        <f t="shared" si="140"/>
        <v/>
      </c>
      <c r="J136" s="3" t="str">
        <f t="shared" si="174"/>
        <v/>
      </c>
      <c r="K136" s="3" t="str">
        <f t="shared" si="141"/>
        <v/>
      </c>
      <c r="L136" s="2" t="str">
        <f t="shared" si="142"/>
        <v/>
      </c>
      <c r="M136" s="8" t="str">
        <f t="shared" si="175"/>
        <v/>
      </c>
      <c r="N136" s="8" t="str">
        <f t="shared" si="143"/>
        <v/>
      </c>
      <c r="O136" s="8" t="str">
        <f t="shared" si="176"/>
        <v/>
      </c>
      <c r="P136" s="8" t="str">
        <f t="shared" si="144"/>
        <v/>
      </c>
      <c r="Q136" s="2" t="str">
        <f t="shared" si="145"/>
        <v/>
      </c>
      <c r="R136" s="3" t="str">
        <f t="shared" si="146"/>
        <v/>
      </c>
      <c r="S136" s="3" t="str">
        <f t="shared" si="147"/>
        <v/>
      </c>
      <c r="T136" s="3" t="str">
        <f t="shared" si="177"/>
        <v/>
      </c>
      <c r="U136" s="8" t="str">
        <f t="shared" si="148"/>
        <v/>
      </c>
      <c r="V136" s="2" t="str">
        <f t="shared" si="149"/>
        <v/>
      </c>
      <c r="W136" s="2" t="str">
        <f t="shared" si="150"/>
        <v/>
      </c>
      <c r="X136" s="2" t="str">
        <f t="shared" si="255"/>
        <v/>
      </c>
      <c r="Y136" s="2" t="str">
        <f t="shared" si="151"/>
        <v/>
      </c>
      <c r="Z136" s="46" t="str">
        <f t="shared" si="178"/>
        <v/>
      </c>
      <c r="AA136" s="46" t="str">
        <f t="shared" si="179"/>
        <v/>
      </c>
      <c r="AB136" s="47"/>
      <c r="AC136" s="46" t="str">
        <f t="shared" si="180"/>
        <v/>
      </c>
      <c r="AD136" s="47" t="str">
        <f t="shared" si="260"/>
        <v/>
      </c>
      <c r="AE136" s="48" t="str">
        <f t="shared" si="181"/>
        <v/>
      </c>
      <c r="AF136" s="49" t="str">
        <f t="shared" si="265"/>
        <v/>
      </c>
      <c r="AG136" s="49" t="str">
        <f t="shared" si="265"/>
        <v/>
      </c>
      <c r="AH136" s="49" t="str">
        <f t="shared" si="265"/>
        <v/>
      </c>
      <c r="AI136" s="47" t="str">
        <f t="shared" si="265"/>
        <v/>
      </c>
      <c r="AJ136" s="47" t="str">
        <f t="shared" si="265"/>
        <v/>
      </c>
      <c r="AK136" s="46" t="str">
        <f t="shared" si="265"/>
        <v/>
      </c>
      <c r="AL136" s="47"/>
      <c r="AM136" s="53" t="str">
        <f t="shared" si="182"/>
        <v/>
      </c>
      <c r="AN136" s="50" t="str">
        <f t="shared" si="183"/>
        <v/>
      </c>
      <c r="AO136" s="51"/>
      <c r="AP136" s="52" t="str">
        <f t="shared" si="184"/>
        <v/>
      </c>
      <c r="AQ136" s="52" t="str">
        <f t="shared" si="185"/>
        <v/>
      </c>
      <c r="AR136" s="47">
        <f t="shared" si="186"/>
        <v>0</v>
      </c>
      <c r="AS136" s="53" t="str">
        <f t="shared" si="187"/>
        <v/>
      </c>
      <c r="AT136" s="52" t="str">
        <f t="shared" si="188"/>
        <v/>
      </c>
      <c r="AU136" s="9" t="str">
        <f t="shared" si="189"/>
        <v/>
      </c>
      <c r="AV136" s="9" t="str">
        <f t="shared" si="190"/>
        <v/>
      </c>
      <c r="AW136" s="12" t="str">
        <f t="shared" si="191"/>
        <v/>
      </c>
      <c r="AX136" s="9" t="str">
        <f t="shared" si="192"/>
        <v/>
      </c>
      <c r="AY136" s="12" t="str">
        <f t="shared" si="193"/>
        <v/>
      </c>
      <c r="AZ136" s="10" t="str">
        <f t="shared" si="194"/>
        <v/>
      </c>
      <c r="BA136" s="10" t="str">
        <f t="shared" si="195"/>
        <v/>
      </c>
      <c r="BB136" s="10" t="str">
        <f t="shared" si="196"/>
        <v/>
      </c>
      <c r="BC136" s="10" t="str">
        <f t="shared" si="197"/>
        <v/>
      </c>
      <c r="BD136" s="10" t="str">
        <f t="shared" si="198"/>
        <v/>
      </c>
      <c r="BE136" s="12" t="str">
        <f t="shared" si="199"/>
        <v/>
      </c>
      <c r="BF136" s="9" t="str">
        <f t="shared" si="200"/>
        <v/>
      </c>
      <c r="BG136" s="9" t="str">
        <f t="shared" si="201"/>
        <v/>
      </c>
      <c r="BH136" s="7" t="str">
        <f t="shared" si="202"/>
        <v/>
      </c>
      <c r="BI136" s="7" t="str">
        <f t="shared" si="203"/>
        <v/>
      </c>
      <c r="BJ136" s="12" t="str">
        <f t="shared" si="204"/>
        <v/>
      </c>
      <c r="BK136" s="80" t="str">
        <f t="shared" si="205"/>
        <v/>
      </c>
      <c r="BL136" s="7" t="str">
        <f t="shared" si="206"/>
        <v/>
      </c>
      <c r="BM136" s="7" t="str">
        <f t="shared" si="256"/>
        <v/>
      </c>
      <c r="BN136" s="12" t="str">
        <f t="shared" si="207"/>
        <v/>
      </c>
      <c r="BO136" s="9" t="str">
        <f t="shared" si="208"/>
        <v/>
      </c>
      <c r="BP136" s="2" t="str">
        <f t="shared" si="209"/>
        <v/>
      </c>
      <c r="BQ136" s="2" t="str">
        <f t="shared" si="210"/>
        <v/>
      </c>
      <c r="BR136" s="20" t="str">
        <f t="shared" si="264"/>
        <v/>
      </c>
      <c r="BS136" s="20" t="str">
        <f t="shared" si="264"/>
        <v/>
      </c>
      <c r="BT136" s="20" t="str">
        <f t="shared" si="264"/>
        <v/>
      </c>
      <c r="BU136" s="86" t="str">
        <f t="shared" si="211"/>
        <v/>
      </c>
      <c r="BV136" s="86" t="str">
        <f t="shared" si="212"/>
        <v/>
      </c>
      <c r="BW136" s="20" t="str">
        <f t="shared" si="264"/>
        <v/>
      </c>
      <c r="BX136" s="86" t="str">
        <f t="shared" si="264"/>
        <v/>
      </c>
      <c r="BY136" s="86" t="str">
        <f t="shared" si="264"/>
        <v/>
      </c>
      <c r="BZ136" s="86" t="str">
        <f t="shared" si="264"/>
        <v/>
      </c>
      <c r="CA136" s="86" t="str">
        <f t="shared" si="264"/>
        <v/>
      </c>
      <c r="CB136" s="86" t="str">
        <f t="shared" si="264"/>
        <v/>
      </c>
      <c r="CC136" s="86" t="str">
        <f t="shared" si="264"/>
        <v/>
      </c>
      <c r="CD136" s="86" t="str">
        <f t="shared" si="264"/>
        <v/>
      </c>
      <c r="CE136" s="20" t="str">
        <f t="shared" si="257"/>
        <v/>
      </c>
      <c r="CF136" s="14" t="str">
        <f t="shared" si="213"/>
        <v/>
      </c>
      <c r="CG136" s="14" t="str">
        <f t="shared" si="214"/>
        <v/>
      </c>
      <c r="CH136" s="8">
        <f t="shared" si="215"/>
        <v>0</v>
      </c>
      <c r="CI136" s="9" t="str">
        <f t="shared" si="216"/>
        <v/>
      </c>
      <c r="CJ136" s="9" t="str">
        <f t="shared" si="217"/>
        <v/>
      </c>
      <c r="CK136" s="9" t="str">
        <f t="shared" si="218"/>
        <v/>
      </c>
      <c r="CL136" s="9" t="str">
        <f t="shared" si="219"/>
        <v/>
      </c>
      <c r="CM136" s="9" t="str">
        <f t="shared" si="220"/>
        <v/>
      </c>
      <c r="CN136" s="9" t="str">
        <f t="shared" si="221"/>
        <v/>
      </c>
      <c r="CO136" s="9" t="str">
        <f t="shared" si="262"/>
        <v/>
      </c>
      <c r="CP136" s="9" t="str">
        <f t="shared" si="262"/>
        <v/>
      </c>
      <c r="CQ136" s="9" t="str">
        <f t="shared" si="262"/>
        <v/>
      </c>
      <c r="CR136" s="9" t="str">
        <f t="shared" si="262"/>
        <v/>
      </c>
      <c r="CS136" s="9" t="str">
        <f t="shared" si="262"/>
        <v/>
      </c>
      <c r="CT136" s="9" t="str">
        <f t="shared" si="262"/>
        <v/>
      </c>
      <c r="CU136" s="9" t="str">
        <f t="shared" si="262"/>
        <v/>
      </c>
      <c r="CV136" s="9" t="str">
        <f t="shared" si="223"/>
        <v/>
      </c>
      <c r="CW136" s="9" t="str">
        <f t="shared" si="263"/>
        <v/>
      </c>
      <c r="CX136" s="9" t="str">
        <f t="shared" si="263"/>
        <v/>
      </c>
      <c r="CY136" s="9" t="str">
        <f t="shared" si="263"/>
        <v/>
      </c>
      <c r="CZ136" s="9" t="str">
        <f t="shared" si="263"/>
        <v/>
      </c>
      <c r="DA136" s="9" t="str">
        <f t="shared" si="263"/>
        <v/>
      </c>
      <c r="DB136" s="9" t="str">
        <f t="shared" si="263"/>
        <v/>
      </c>
      <c r="DC136" s="9" t="str">
        <f t="shared" si="263"/>
        <v/>
      </c>
      <c r="DD136" s="2" t="str">
        <f t="shared" si="225"/>
        <v/>
      </c>
      <c r="DE136" s="2" t="str">
        <f t="shared" si="226"/>
        <v/>
      </c>
      <c r="DF136" s="2" t="str">
        <f t="shared" si="227"/>
        <v/>
      </c>
      <c r="DG136" s="2" t="str">
        <f t="shared" si="228"/>
        <v/>
      </c>
      <c r="DH136" s="2" t="str">
        <f t="shared" si="229"/>
        <v/>
      </c>
      <c r="DI136" s="2" t="str">
        <f t="shared" si="230"/>
        <v/>
      </c>
      <c r="DJ136" s="2" t="str">
        <f t="shared" si="231"/>
        <v/>
      </c>
      <c r="DK136" s="2" t="str">
        <f t="shared" si="232"/>
        <v/>
      </c>
      <c r="DL136" s="16" t="str">
        <f t="shared" si="233"/>
        <v/>
      </c>
      <c r="DM136" s="16" t="str">
        <f t="shared" si="234"/>
        <v/>
      </c>
      <c r="DN136" s="16" t="str">
        <f t="shared" si="235"/>
        <v/>
      </c>
      <c r="DO136" s="72" t="str">
        <f t="shared" si="236"/>
        <v/>
      </c>
      <c r="DP136" s="16" t="str">
        <f t="shared" si="237"/>
        <v/>
      </c>
      <c r="DQ136" s="16" t="str">
        <f t="shared" si="238"/>
        <v/>
      </c>
      <c r="DR136" s="2" t="str">
        <f t="shared" si="239"/>
        <v/>
      </c>
      <c r="DS136" s="2" t="str">
        <f t="shared" si="240"/>
        <v/>
      </c>
      <c r="DT136" s="2" t="str">
        <f t="shared" si="241"/>
        <v/>
      </c>
      <c r="DU136" s="2" t="str">
        <f t="shared" si="242"/>
        <v/>
      </c>
      <c r="DV136" s="15"/>
      <c r="DW136" s="17"/>
      <c r="DX136" s="17"/>
      <c r="DY136" s="47" t="str">
        <f t="shared" si="261"/>
        <v/>
      </c>
      <c r="DZ136" s="47" t="str">
        <f t="shared" si="261"/>
        <v/>
      </c>
      <c r="EA136" s="47" t="str">
        <f t="shared" si="261"/>
        <v/>
      </c>
      <c r="EB136" s="47" t="str">
        <f t="shared" si="261"/>
        <v/>
      </c>
      <c r="EC136" s="49" t="str">
        <f t="shared" si="261"/>
        <v/>
      </c>
      <c r="ED136" s="49" t="str">
        <f t="shared" si="261"/>
        <v/>
      </c>
      <c r="EE136" s="47" t="str">
        <f t="shared" si="261"/>
        <v/>
      </c>
      <c r="EF136" s="47" t="str">
        <f t="shared" si="261"/>
        <v/>
      </c>
      <c r="EG136" s="47" t="str">
        <f t="shared" si="261"/>
        <v/>
      </c>
      <c r="EH136" s="6">
        <f t="shared" si="153"/>
        <v>0</v>
      </c>
      <c r="EI136" s="6">
        <f t="shared" si="154"/>
        <v>0</v>
      </c>
      <c r="EJ136" s="2" t="str">
        <f t="shared" si="155"/>
        <v/>
      </c>
      <c r="EK136" s="2" t="str">
        <f t="shared" si="156"/>
        <v/>
      </c>
      <c r="EL136" s="2" t="str">
        <f t="shared" si="259"/>
        <v/>
      </c>
      <c r="EM136" s="2" t="str">
        <f t="shared" si="157"/>
        <v/>
      </c>
      <c r="EN136" s="2" t="str">
        <f t="shared" si="158"/>
        <v/>
      </c>
      <c r="EO136" s="2">
        <f t="shared" si="159"/>
        <v>0</v>
      </c>
      <c r="EP136" s="2">
        <f t="shared" si="243"/>
        <v>0</v>
      </c>
      <c r="EQ136" s="2"/>
      <c r="ER136" s="2"/>
      <c r="ES136" s="2"/>
      <c r="ET136" s="2"/>
      <c r="EU136" s="2"/>
      <c r="EV136" s="2"/>
      <c r="EW136" s="2">
        <f t="shared" si="160"/>
        <v>0</v>
      </c>
      <c r="EX136" s="2">
        <f t="shared" si="161"/>
        <v>0</v>
      </c>
      <c r="EY136" s="2">
        <f t="shared" si="244"/>
        <v>0</v>
      </c>
      <c r="EZ136" s="2">
        <f t="shared" si="162"/>
        <v>0</v>
      </c>
      <c r="FA136" s="2">
        <f t="shared" si="163"/>
        <v>0</v>
      </c>
      <c r="FB136" s="59"/>
      <c r="FC136" s="2">
        <f t="shared" si="164"/>
        <v>0</v>
      </c>
      <c r="FD136" s="2">
        <f t="shared" si="245"/>
        <v>0</v>
      </c>
      <c r="FE136" s="3">
        <f t="shared" si="258"/>
        <v>0</v>
      </c>
      <c r="FF136" s="3">
        <f t="shared" si="246"/>
        <v>0</v>
      </c>
      <c r="FG136" s="3">
        <f t="shared" si="247"/>
        <v>0</v>
      </c>
      <c r="FH136" s="3">
        <f t="shared" si="165"/>
        <v>0</v>
      </c>
      <c r="FI136" s="67">
        <f t="shared" si="166"/>
        <v>0</v>
      </c>
      <c r="FJ136" s="3">
        <f t="shared" si="167"/>
        <v>0</v>
      </c>
      <c r="FK136" s="3">
        <f t="shared" si="168"/>
        <v>0</v>
      </c>
      <c r="FL136" s="3">
        <f t="shared" si="248"/>
        <v>0</v>
      </c>
      <c r="FM136" s="3">
        <f t="shared" si="249"/>
        <v>0</v>
      </c>
      <c r="FN136" s="3">
        <f t="shared" si="250"/>
        <v>0</v>
      </c>
      <c r="FO136" s="2">
        <f t="shared" si="169"/>
        <v>0</v>
      </c>
      <c r="FP136" s="2">
        <f t="shared" si="170"/>
        <v>0</v>
      </c>
      <c r="FQ136" s="2">
        <f t="shared" si="251"/>
        <v>0</v>
      </c>
      <c r="FR136" s="6" t="str">
        <f>IF(A136=1,1,IF(DW136="","",COUNTA($DW$31:DW136)+1))</f>
        <v/>
      </c>
      <c r="FS136" s="6" t="str">
        <f t="shared" si="171"/>
        <v/>
      </c>
      <c r="FT136" s="43">
        <f t="shared" si="252"/>
        <v>0</v>
      </c>
      <c r="FU136" s="23">
        <f t="shared" si="253"/>
        <v>0</v>
      </c>
      <c r="FV136" s="21">
        <f t="shared" si="254"/>
        <v>0</v>
      </c>
    </row>
    <row r="137" spans="1:178">
      <c r="A137" s="4" t="str">
        <f t="shared" si="172"/>
        <v/>
      </c>
      <c r="B137" s="33"/>
      <c r="C137" s="33"/>
      <c r="D137" s="33"/>
      <c r="E137" s="33"/>
      <c r="F137" s="33"/>
      <c r="G137" s="11" t="str">
        <f t="shared" si="139"/>
        <v/>
      </c>
      <c r="H137" s="3" t="str">
        <f t="shared" si="173"/>
        <v/>
      </c>
      <c r="I137" s="3" t="str">
        <f t="shared" si="140"/>
        <v/>
      </c>
      <c r="J137" s="3" t="str">
        <f t="shared" si="174"/>
        <v/>
      </c>
      <c r="K137" s="3" t="str">
        <f t="shared" si="141"/>
        <v/>
      </c>
      <c r="L137" s="2" t="str">
        <f t="shared" si="142"/>
        <v/>
      </c>
      <c r="M137" s="8" t="str">
        <f t="shared" si="175"/>
        <v/>
      </c>
      <c r="N137" s="8" t="str">
        <f t="shared" si="143"/>
        <v/>
      </c>
      <c r="O137" s="8" t="str">
        <f t="shared" si="176"/>
        <v/>
      </c>
      <c r="P137" s="8" t="str">
        <f t="shared" si="144"/>
        <v/>
      </c>
      <c r="Q137" s="2" t="str">
        <f t="shared" si="145"/>
        <v/>
      </c>
      <c r="R137" s="3" t="str">
        <f t="shared" si="146"/>
        <v/>
      </c>
      <c r="S137" s="3" t="str">
        <f t="shared" si="147"/>
        <v/>
      </c>
      <c r="T137" s="3" t="str">
        <f t="shared" si="177"/>
        <v/>
      </c>
      <c r="U137" s="8" t="str">
        <f t="shared" si="148"/>
        <v/>
      </c>
      <c r="V137" s="2" t="str">
        <f t="shared" si="149"/>
        <v/>
      </c>
      <c r="W137" s="2" t="str">
        <f t="shared" si="150"/>
        <v/>
      </c>
      <c r="X137" s="2" t="str">
        <f t="shared" si="255"/>
        <v/>
      </c>
      <c r="Y137" s="2" t="str">
        <f t="shared" si="151"/>
        <v/>
      </c>
      <c r="Z137" s="46" t="str">
        <f t="shared" si="178"/>
        <v/>
      </c>
      <c r="AA137" s="46" t="str">
        <f t="shared" si="179"/>
        <v/>
      </c>
      <c r="AB137" s="47"/>
      <c r="AC137" s="46" t="str">
        <f t="shared" si="180"/>
        <v/>
      </c>
      <c r="AD137" s="47" t="str">
        <f t="shared" si="260"/>
        <v/>
      </c>
      <c r="AE137" s="48" t="str">
        <f t="shared" si="181"/>
        <v/>
      </c>
      <c r="AF137" s="49" t="str">
        <f t="shared" si="265"/>
        <v/>
      </c>
      <c r="AG137" s="49" t="str">
        <f t="shared" si="265"/>
        <v/>
      </c>
      <c r="AH137" s="49" t="str">
        <f t="shared" si="265"/>
        <v/>
      </c>
      <c r="AI137" s="47" t="str">
        <f t="shared" si="265"/>
        <v/>
      </c>
      <c r="AJ137" s="47" t="str">
        <f t="shared" si="265"/>
        <v/>
      </c>
      <c r="AK137" s="46" t="str">
        <f t="shared" si="265"/>
        <v/>
      </c>
      <c r="AL137" s="47"/>
      <c r="AM137" s="53" t="str">
        <f t="shared" si="182"/>
        <v/>
      </c>
      <c r="AN137" s="50" t="str">
        <f t="shared" si="183"/>
        <v/>
      </c>
      <c r="AO137" s="51"/>
      <c r="AP137" s="52" t="str">
        <f t="shared" si="184"/>
        <v/>
      </c>
      <c r="AQ137" s="52" t="str">
        <f t="shared" si="185"/>
        <v/>
      </c>
      <c r="AR137" s="47">
        <f t="shared" si="186"/>
        <v>0</v>
      </c>
      <c r="AS137" s="53" t="str">
        <f t="shared" si="187"/>
        <v/>
      </c>
      <c r="AT137" s="52" t="str">
        <f t="shared" si="188"/>
        <v/>
      </c>
      <c r="AU137" s="9" t="str">
        <f t="shared" si="189"/>
        <v/>
      </c>
      <c r="AV137" s="9" t="str">
        <f t="shared" si="190"/>
        <v/>
      </c>
      <c r="AW137" s="12" t="str">
        <f t="shared" si="191"/>
        <v/>
      </c>
      <c r="AX137" s="9" t="str">
        <f t="shared" si="192"/>
        <v/>
      </c>
      <c r="AY137" s="12" t="str">
        <f t="shared" si="193"/>
        <v/>
      </c>
      <c r="AZ137" s="10" t="str">
        <f t="shared" si="194"/>
        <v/>
      </c>
      <c r="BA137" s="10" t="str">
        <f t="shared" si="195"/>
        <v/>
      </c>
      <c r="BB137" s="10" t="str">
        <f t="shared" si="196"/>
        <v/>
      </c>
      <c r="BC137" s="10" t="str">
        <f t="shared" si="197"/>
        <v/>
      </c>
      <c r="BD137" s="10" t="str">
        <f t="shared" si="198"/>
        <v/>
      </c>
      <c r="BE137" s="12" t="str">
        <f t="shared" si="199"/>
        <v/>
      </c>
      <c r="BF137" s="9" t="str">
        <f t="shared" si="200"/>
        <v/>
      </c>
      <c r="BG137" s="9" t="str">
        <f t="shared" si="201"/>
        <v/>
      </c>
      <c r="BH137" s="7" t="str">
        <f t="shared" si="202"/>
        <v/>
      </c>
      <c r="BI137" s="7" t="str">
        <f t="shared" si="203"/>
        <v/>
      </c>
      <c r="BJ137" s="12" t="str">
        <f t="shared" si="204"/>
        <v/>
      </c>
      <c r="BK137" s="80" t="str">
        <f t="shared" si="205"/>
        <v/>
      </c>
      <c r="BL137" s="7" t="str">
        <f t="shared" si="206"/>
        <v/>
      </c>
      <c r="BM137" s="7" t="str">
        <f t="shared" si="256"/>
        <v/>
      </c>
      <c r="BN137" s="12" t="str">
        <f t="shared" si="207"/>
        <v/>
      </c>
      <c r="BO137" s="9" t="str">
        <f t="shared" si="208"/>
        <v/>
      </c>
      <c r="BP137" s="2" t="str">
        <f t="shared" si="209"/>
        <v/>
      </c>
      <c r="BQ137" s="2" t="str">
        <f t="shared" si="210"/>
        <v/>
      </c>
      <c r="BR137" s="20" t="str">
        <f t="shared" si="264"/>
        <v/>
      </c>
      <c r="BS137" s="20" t="str">
        <f t="shared" si="264"/>
        <v/>
      </c>
      <c r="BT137" s="20" t="str">
        <f t="shared" si="264"/>
        <v/>
      </c>
      <c r="BU137" s="86" t="str">
        <f t="shared" si="211"/>
        <v/>
      </c>
      <c r="BV137" s="86" t="str">
        <f t="shared" si="212"/>
        <v/>
      </c>
      <c r="BW137" s="20" t="str">
        <f t="shared" si="264"/>
        <v/>
      </c>
      <c r="BX137" s="86" t="str">
        <f t="shared" si="264"/>
        <v/>
      </c>
      <c r="BY137" s="86" t="str">
        <f t="shared" si="264"/>
        <v/>
      </c>
      <c r="BZ137" s="86" t="str">
        <f t="shared" si="264"/>
        <v/>
      </c>
      <c r="CA137" s="86" t="str">
        <f t="shared" si="264"/>
        <v/>
      </c>
      <c r="CB137" s="86" t="str">
        <f t="shared" si="264"/>
        <v/>
      </c>
      <c r="CC137" s="86" t="str">
        <f t="shared" si="264"/>
        <v/>
      </c>
      <c r="CD137" s="86" t="str">
        <f t="shared" si="264"/>
        <v/>
      </c>
      <c r="CE137" s="20" t="str">
        <f t="shared" si="257"/>
        <v/>
      </c>
      <c r="CF137" s="14" t="str">
        <f t="shared" si="213"/>
        <v/>
      </c>
      <c r="CG137" s="14" t="str">
        <f t="shared" si="214"/>
        <v/>
      </c>
      <c r="CH137" s="8">
        <f t="shared" si="215"/>
        <v>0</v>
      </c>
      <c r="CI137" s="9" t="str">
        <f t="shared" si="216"/>
        <v/>
      </c>
      <c r="CJ137" s="9" t="str">
        <f t="shared" si="217"/>
        <v/>
      </c>
      <c r="CK137" s="9" t="str">
        <f t="shared" si="218"/>
        <v/>
      </c>
      <c r="CL137" s="9" t="str">
        <f t="shared" si="219"/>
        <v/>
      </c>
      <c r="CM137" s="9" t="str">
        <f t="shared" si="220"/>
        <v/>
      </c>
      <c r="CN137" s="9" t="str">
        <f t="shared" si="221"/>
        <v/>
      </c>
      <c r="CO137" s="9" t="str">
        <f t="shared" si="262"/>
        <v/>
      </c>
      <c r="CP137" s="9" t="str">
        <f t="shared" si="262"/>
        <v/>
      </c>
      <c r="CQ137" s="9" t="str">
        <f t="shared" si="262"/>
        <v/>
      </c>
      <c r="CR137" s="9" t="str">
        <f t="shared" si="262"/>
        <v/>
      </c>
      <c r="CS137" s="9" t="str">
        <f t="shared" si="262"/>
        <v/>
      </c>
      <c r="CT137" s="9" t="str">
        <f t="shared" si="262"/>
        <v/>
      </c>
      <c r="CU137" s="9" t="str">
        <f t="shared" si="262"/>
        <v/>
      </c>
      <c r="CV137" s="9" t="str">
        <f t="shared" si="223"/>
        <v/>
      </c>
      <c r="CW137" s="9" t="str">
        <f t="shared" si="263"/>
        <v/>
      </c>
      <c r="CX137" s="9" t="str">
        <f t="shared" si="263"/>
        <v/>
      </c>
      <c r="CY137" s="9" t="str">
        <f t="shared" si="263"/>
        <v/>
      </c>
      <c r="CZ137" s="9" t="str">
        <f t="shared" si="263"/>
        <v/>
      </c>
      <c r="DA137" s="9" t="str">
        <f t="shared" si="263"/>
        <v/>
      </c>
      <c r="DB137" s="9" t="str">
        <f t="shared" si="263"/>
        <v/>
      </c>
      <c r="DC137" s="9" t="str">
        <f t="shared" si="263"/>
        <v/>
      </c>
      <c r="DD137" s="2" t="str">
        <f t="shared" si="225"/>
        <v/>
      </c>
      <c r="DE137" s="2" t="str">
        <f t="shared" si="226"/>
        <v/>
      </c>
      <c r="DF137" s="2" t="str">
        <f t="shared" si="227"/>
        <v/>
      </c>
      <c r="DG137" s="2" t="str">
        <f t="shared" si="228"/>
        <v/>
      </c>
      <c r="DH137" s="2" t="str">
        <f t="shared" si="229"/>
        <v/>
      </c>
      <c r="DI137" s="2" t="str">
        <f t="shared" si="230"/>
        <v/>
      </c>
      <c r="DJ137" s="2" t="str">
        <f t="shared" si="231"/>
        <v/>
      </c>
      <c r="DK137" s="2" t="str">
        <f t="shared" si="232"/>
        <v/>
      </c>
      <c r="DL137" s="16" t="str">
        <f t="shared" si="233"/>
        <v/>
      </c>
      <c r="DM137" s="16" t="str">
        <f t="shared" si="234"/>
        <v/>
      </c>
      <c r="DN137" s="16" t="str">
        <f t="shared" si="235"/>
        <v/>
      </c>
      <c r="DO137" s="72" t="str">
        <f t="shared" si="236"/>
        <v/>
      </c>
      <c r="DP137" s="16" t="str">
        <f t="shared" si="237"/>
        <v/>
      </c>
      <c r="DQ137" s="16" t="str">
        <f t="shared" si="238"/>
        <v/>
      </c>
      <c r="DR137" s="2" t="str">
        <f t="shared" si="239"/>
        <v/>
      </c>
      <c r="DS137" s="2" t="str">
        <f t="shared" si="240"/>
        <v/>
      </c>
      <c r="DT137" s="2" t="str">
        <f t="shared" si="241"/>
        <v/>
      </c>
      <c r="DU137" s="2" t="str">
        <f t="shared" si="242"/>
        <v/>
      </c>
      <c r="DV137" s="15"/>
      <c r="DW137" s="17"/>
      <c r="DX137" s="17"/>
      <c r="DY137" s="47" t="str">
        <f t="shared" si="261"/>
        <v/>
      </c>
      <c r="DZ137" s="47" t="str">
        <f t="shared" si="261"/>
        <v/>
      </c>
      <c r="EA137" s="47" t="str">
        <f t="shared" si="261"/>
        <v/>
      </c>
      <c r="EB137" s="47" t="str">
        <f t="shared" si="261"/>
        <v/>
      </c>
      <c r="EC137" s="49" t="str">
        <f t="shared" si="261"/>
        <v/>
      </c>
      <c r="ED137" s="49" t="str">
        <f t="shared" si="261"/>
        <v/>
      </c>
      <c r="EE137" s="47" t="str">
        <f t="shared" si="261"/>
        <v/>
      </c>
      <c r="EF137" s="47" t="str">
        <f t="shared" si="261"/>
        <v/>
      </c>
      <c r="EG137" s="47" t="str">
        <f t="shared" si="261"/>
        <v/>
      </c>
      <c r="EH137" s="6">
        <f t="shared" si="153"/>
        <v>0</v>
      </c>
      <c r="EI137" s="6">
        <f t="shared" si="154"/>
        <v>0</v>
      </c>
      <c r="EJ137" s="2" t="str">
        <f t="shared" si="155"/>
        <v/>
      </c>
      <c r="EK137" s="2" t="str">
        <f t="shared" si="156"/>
        <v/>
      </c>
      <c r="EL137" s="2" t="str">
        <f t="shared" si="259"/>
        <v/>
      </c>
      <c r="EM137" s="2" t="str">
        <f t="shared" si="157"/>
        <v/>
      </c>
      <c r="EN137" s="2" t="str">
        <f t="shared" si="158"/>
        <v/>
      </c>
      <c r="EO137" s="2">
        <f t="shared" si="159"/>
        <v>0</v>
      </c>
      <c r="EP137" s="2">
        <f t="shared" si="243"/>
        <v>0</v>
      </c>
      <c r="EQ137" s="2"/>
      <c r="ER137" s="2"/>
      <c r="ES137" s="2"/>
      <c r="ET137" s="2"/>
      <c r="EU137" s="2"/>
      <c r="EV137" s="2"/>
      <c r="EW137" s="2">
        <f t="shared" si="160"/>
        <v>0</v>
      </c>
      <c r="EX137" s="2">
        <f t="shared" si="161"/>
        <v>0</v>
      </c>
      <c r="EY137" s="2">
        <f t="shared" si="244"/>
        <v>0</v>
      </c>
      <c r="EZ137" s="2">
        <f t="shared" si="162"/>
        <v>0</v>
      </c>
      <c r="FA137" s="2">
        <f t="shared" si="163"/>
        <v>0</v>
      </c>
      <c r="FB137" s="59"/>
      <c r="FC137" s="2">
        <f t="shared" si="164"/>
        <v>0</v>
      </c>
      <c r="FD137" s="2">
        <f t="shared" si="245"/>
        <v>0</v>
      </c>
      <c r="FE137" s="3">
        <f t="shared" si="258"/>
        <v>0</v>
      </c>
      <c r="FF137" s="3">
        <f t="shared" si="246"/>
        <v>0</v>
      </c>
      <c r="FG137" s="3">
        <f t="shared" si="247"/>
        <v>0</v>
      </c>
      <c r="FH137" s="3">
        <f t="shared" si="165"/>
        <v>0</v>
      </c>
      <c r="FI137" s="67">
        <f t="shared" si="166"/>
        <v>0</v>
      </c>
      <c r="FJ137" s="3">
        <f t="shared" si="167"/>
        <v>0</v>
      </c>
      <c r="FK137" s="3">
        <f t="shared" si="168"/>
        <v>0</v>
      </c>
      <c r="FL137" s="3">
        <f t="shared" si="248"/>
        <v>0</v>
      </c>
      <c r="FM137" s="3">
        <f t="shared" si="249"/>
        <v>0</v>
      </c>
      <c r="FN137" s="3">
        <f t="shared" si="250"/>
        <v>0</v>
      </c>
      <c r="FO137" s="2">
        <f t="shared" si="169"/>
        <v>0</v>
      </c>
      <c r="FP137" s="2">
        <f t="shared" si="170"/>
        <v>0</v>
      </c>
      <c r="FQ137" s="2">
        <f t="shared" si="251"/>
        <v>0</v>
      </c>
      <c r="FR137" s="6" t="str">
        <f>IF(A137=1,1,IF(DW137="","",COUNTA($DW$31:DW137)+1))</f>
        <v/>
      </c>
      <c r="FS137" s="6" t="str">
        <f t="shared" si="171"/>
        <v/>
      </c>
      <c r="FT137" s="43">
        <f t="shared" si="252"/>
        <v>0</v>
      </c>
      <c r="FU137" s="23">
        <f t="shared" si="253"/>
        <v>0</v>
      </c>
      <c r="FV137" s="21">
        <f t="shared" si="254"/>
        <v>0</v>
      </c>
    </row>
    <row r="138" spans="1:178">
      <c r="A138" s="4" t="str">
        <f t="shared" si="172"/>
        <v/>
      </c>
      <c r="B138" s="33"/>
      <c r="C138" s="33"/>
      <c r="D138" s="33"/>
      <c r="E138" s="33"/>
      <c r="F138" s="33"/>
      <c r="G138" s="11" t="str">
        <f t="shared" si="139"/>
        <v/>
      </c>
      <c r="H138" s="3" t="str">
        <f t="shared" si="173"/>
        <v/>
      </c>
      <c r="I138" s="3" t="str">
        <f t="shared" si="140"/>
        <v/>
      </c>
      <c r="J138" s="3" t="str">
        <f t="shared" si="174"/>
        <v/>
      </c>
      <c r="K138" s="3" t="str">
        <f t="shared" si="141"/>
        <v/>
      </c>
      <c r="L138" s="2" t="str">
        <f t="shared" si="142"/>
        <v/>
      </c>
      <c r="M138" s="8" t="str">
        <f t="shared" si="175"/>
        <v/>
      </c>
      <c r="N138" s="8" t="str">
        <f t="shared" si="143"/>
        <v/>
      </c>
      <c r="O138" s="8" t="str">
        <f t="shared" si="176"/>
        <v/>
      </c>
      <c r="P138" s="8" t="str">
        <f t="shared" si="144"/>
        <v/>
      </c>
      <c r="Q138" s="2" t="str">
        <f t="shared" si="145"/>
        <v/>
      </c>
      <c r="R138" s="3" t="str">
        <f t="shared" si="146"/>
        <v/>
      </c>
      <c r="S138" s="3" t="str">
        <f t="shared" si="147"/>
        <v/>
      </c>
      <c r="T138" s="3" t="str">
        <f t="shared" si="177"/>
        <v/>
      </c>
      <c r="U138" s="8" t="str">
        <f t="shared" si="148"/>
        <v/>
      </c>
      <c r="V138" s="2" t="str">
        <f t="shared" si="149"/>
        <v/>
      </c>
      <c r="W138" s="2" t="str">
        <f t="shared" si="150"/>
        <v/>
      </c>
      <c r="X138" s="2" t="str">
        <f t="shared" si="255"/>
        <v/>
      </c>
      <c r="Y138" s="2" t="str">
        <f t="shared" si="151"/>
        <v/>
      </c>
      <c r="Z138" s="46" t="str">
        <f t="shared" si="178"/>
        <v/>
      </c>
      <c r="AA138" s="46" t="str">
        <f t="shared" si="179"/>
        <v/>
      </c>
      <c r="AB138" s="47"/>
      <c r="AC138" s="46" t="str">
        <f t="shared" si="180"/>
        <v/>
      </c>
      <c r="AD138" s="47" t="str">
        <f t="shared" si="260"/>
        <v/>
      </c>
      <c r="AE138" s="48" t="str">
        <f t="shared" si="181"/>
        <v/>
      </c>
      <c r="AF138" s="49" t="str">
        <f t="shared" si="265"/>
        <v/>
      </c>
      <c r="AG138" s="49" t="str">
        <f t="shared" si="265"/>
        <v/>
      </c>
      <c r="AH138" s="49" t="str">
        <f t="shared" si="265"/>
        <v/>
      </c>
      <c r="AI138" s="47" t="str">
        <f t="shared" si="265"/>
        <v/>
      </c>
      <c r="AJ138" s="47" t="str">
        <f t="shared" si="265"/>
        <v/>
      </c>
      <c r="AK138" s="46" t="str">
        <f t="shared" si="265"/>
        <v/>
      </c>
      <c r="AL138" s="47"/>
      <c r="AM138" s="53" t="str">
        <f t="shared" si="182"/>
        <v/>
      </c>
      <c r="AN138" s="50" t="str">
        <f t="shared" si="183"/>
        <v/>
      </c>
      <c r="AO138" s="51"/>
      <c r="AP138" s="52" t="str">
        <f t="shared" si="184"/>
        <v/>
      </c>
      <c r="AQ138" s="52" t="str">
        <f t="shared" si="185"/>
        <v/>
      </c>
      <c r="AR138" s="47">
        <f t="shared" si="186"/>
        <v>0</v>
      </c>
      <c r="AS138" s="53" t="str">
        <f t="shared" si="187"/>
        <v/>
      </c>
      <c r="AT138" s="52" t="str">
        <f t="shared" si="188"/>
        <v/>
      </c>
      <c r="AU138" s="9" t="str">
        <f t="shared" si="189"/>
        <v/>
      </c>
      <c r="AV138" s="9" t="str">
        <f t="shared" si="190"/>
        <v/>
      </c>
      <c r="AW138" s="12" t="str">
        <f t="shared" si="191"/>
        <v/>
      </c>
      <c r="AX138" s="9" t="str">
        <f t="shared" si="192"/>
        <v/>
      </c>
      <c r="AY138" s="12" t="str">
        <f t="shared" si="193"/>
        <v/>
      </c>
      <c r="AZ138" s="10" t="str">
        <f t="shared" si="194"/>
        <v/>
      </c>
      <c r="BA138" s="10" t="str">
        <f t="shared" si="195"/>
        <v/>
      </c>
      <c r="BB138" s="10" t="str">
        <f t="shared" si="196"/>
        <v/>
      </c>
      <c r="BC138" s="10" t="str">
        <f t="shared" si="197"/>
        <v/>
      </c>
      <c r="BD138" s="10" t="str">
        <f t="shared" si="198"/>
        <v/>
      </c>
      <c r="BE138" s="12" t="str">
        <f t="shared" si="199"/>
        <v/>
      </c>
      <c r="BF138" s="9" t="str">
        <f t="shared" si="200"/>
        <v/>
      </c>
      <c r="BG138" s="9" t="str">
        <f t="shared" si="201"/>
        <v/>
      </c>
      <c r="BH138" s="7" t="str">
        <f t="shared" si="202"/>
        <v/>
      </c>
      <c r="BI138" s="7" t="str">
        <f t="shared" si="203"/>
        <v/>
      </c>
      <c r="BJ138" s="12" t="str">
        <f t="shared" si="204"/>
        <v/>
      </c>
      <c r="BK138" s="80" t="str">
        <f t="shared" si="205"/>
        <v/>
      </c>
      <c r="BL138" s="7" t="str">
        <f t="shared" si="206"/>
        <v/>
      </c>
      <c r="BM138" s="7" t="str">
        <f t="shared" si="256"/>
        <v/>
      </c>
      <c r="BN138" s="12" t="str">
        <f t="shared" si="207"/>
        <v/>
      </c>
      <c r="BO138" s="9" t="str">
        <f t="shared" si="208"/>
        <v/>
      </c>
      <c r="BP138" s="2" t="str">
        <f t="shared" si="209"/>
        <v/>
      </c>
      <c r="BQ138" s="2" t="str">
        <f t="shared" si="210"/>
        <v/>
      </c>
      <c r="BR138" s="20" t="str">
        <f t="shared" si="264"/>
        <v/>
      </c>
      <c r="BS138" s="20" t="str">
        <f t="shared" si="264"/>
        <v/>
      </c>
      <c r="BT138" s="20" t="str">
        <f t="shared" si="264"/>
        <v/>
      </c>
      <c r="BU138" s="86" t="str">
        <f t="shared" si="211"/>
        <v/>
      </c>
      <c r="BV138" s="86" t="str">
        <f t="shared" si="212"/>
        <v/>
      </c>
      <c r="BW138" s="20" t="str">
        <f t="shared" si="264"/>
        <v/>
      </c>
      <c r="BX138" s="86" t="str">
        <f t="shared" si="264"/>
        <v/>
      </c>
      <c r="BY138" s="86" t="str">
        <f t="shared" si="264"/>
        <v/>
      </c>
      <c r="BZ138" s="86" t="str">
        <f t="shared" si="264"/>
        <v/>
      </c>
      <c r="CA138" s="86" t="str">
        <f t="shared" si="264"/>
        <v/>
      </c>
      <c r="CB138" s="86" t="str">
        <f t="shared" si="264"/>
        <v/>
      </c>
      <c r="CC138" s="86" t="str">
        <f t="shared" si="264"/>
        <v/>
      </c>
      <c r="CD138" s="86" t="str">
        <f t="shared" si="264"/>
        <v/>
      </c>
      <c r="CE138" s="20" t="str">
        <f t="shared" si="257"/>
        <v/>
      </c>
      <c r="CF138" s="14" t="str">
        <f t="shared" si="213"/>
        <v/>
      </c>
      <c r="CG138" s="14" t="str">
        <f t="shared" si="214"/>
        <v/>
      </c>
      <c r="CH138" s="8">
        <f t="shared" si="215"/>
        <v>0</v>
      </c>
      <c r="CI138" s="9" t="str">
        <f t="shared" si="216"/>
        <v/>
      </c>
      <c r="CJ138" s="9" t="str">
        <f t="shared" si="217"/>
        <v/>
      </c>
      <c r="CK138" s="9" t="str">
        <f t="shared" si="218"/>
        <v/>
      </c>
      <c r="CL138" s="9" t="str">
        <f t="shared" si="219"/>
        <v/>
      </c>
      <c r="CM138" s="9" t="str">
        <f t="shared" si="220"/>
        <v/>
      </c>
      <c r="CN138" s="9" t="str">
        <f t="shared" si="221"/>
        <v/>
      </c>
      <c r="CO138" s="9" t="str">
        <f t="shared" si="262"/>
        <v/>
      </c>
      <c r="CP138" s="9" t="str">
        <f t="shared" si="262"/>
        <v/>
      </c>
      <c r="CQ138" s="9" t="str">
        <f t="shared" si="262"/>
        <v/>
      </c>
      <c r="CR138" s="9" t="str">
        <f t="shared" si="262"/>
        <v/>
      </c>
      <c r="CS138" s="9" t="str">
        <f t="shared" si="262"/>
        <v/>
      </c>
      <c r="CT138" s="9" t="str">
        <f t="shared" si="262"/>
        <v/>
      </c>
      <c r="CU138" s="9" t="str">
        <f t="shared" si="262"/>
        <v/>
      </c>
      <c r="CV138" s="9" t="str">
        <f t="shared" si="223"/>
        <v/>
      </c>
      <c r="CW138" s="9" t="str">
        <f t="shared" si="263"/>
        <v/>
      </c>
      <c r="CX138" s="9" t="str">
        <f t="shared" si="263"/>
        <v/>
      </c>
      <c r="CY138" s="9" t="str">
        <f t="shared" si="263"/>
        <v/>
      </c>
      <c r="CZ138" s="9" t="str">
        <f t="shared" si="263"/>
        <v/>
      </c>
      <c r="DA138" s="9" t="str">
        <f t="shared" si="263"/>
        <v/>
      </c>
      <c r="DB138" s="9" t="str">
        <f t="shared" si="263"/>
        <v/>
      </c>
      <c r="DC138" s="9" t="str">
        <f t="shared" si="263"/>
        <v/>
      </c>
      <c r="DD138" s="2" t="str">
        <f t="shared" si="225"/>
        <v/>
      </c>
      <c r="DE138" s="2" t="str">
        <f t="shared" si="226"/>
        <v/>
      </c>
      <c r="DF138" s="2" t="str">
        <f t="shared" si="227"/>
        <v/>
      </c>
      <c r="DG138" s="2" t="str">
        <f t="shared" si="228"/>
        <v/>
      </c>
      <c r="DH138" s="2" t="str">
        <f t="shared" si="229"/>
        <v/>
      </c>
      <c r="DI138" s="2" t="str">
        <f t="shared" si="230"/>
        <v/>
      </c>
      <c r="DJ138" s="2" t="str">
        <f t="shared" si="231"/>
        <v/>
      </c>
      <c r="DK138" s="2" t="str">
        <f t="shared" si="232"/>
        <v/>
      </c>
      <c r="DL138" s="16" t="str">
        <f t="shared" si="233"/>
        <v/>
      </c>
      <c r="DM138" s="16" t="str">
        <f t="shared" si="234"/>
        <v/>
      </c>
      <c r="DN138" s="16" t="str">
        <f t="shared" si="235"/>
        <v/>
      </c>
      <c r="DO138" s="72" t="str">
        <f t="shared" si="236"/>
        <v/>
      </c>
      <c r="DP138" s="16" t="str">
        <f t="shared" si="237"/>
        <v/>
      </c>
      <c r="DQ138" s="16" t="str">
        <f t="shared" si="238"/>
        <v/>
      </c>
      <c r="DR138" s="2" t="str">
        <f t="shared" si="239"/>
        <v/>
      </c>
      <c r="DS138" s="2" t="str">
        <f t="shared" si="240"/>
        <v/>
      </c>
      <c r="DT138" s="2" t="str">
        <f t="shared" si="241"/>
        <v/>
      </c>
      <c r="DU138" s="2" t="str">
        <f t="shared" si="242"/>
        <v/>
      </c>
      <c r="DV138" s="15"/>
      <c r="DW138" s="17"/>
      <c r="DX138" s="17"/>
      <c r="DY138" s="47" t="str">
        <f t="shared" si="261"/>
        <v/>
      </c>
      <c r="DZ138" s="47" t="str">
        <f t="shared" si="261"/>
        <v/>
      </c>
      <c r="EA138" s="47" t="str">
        <f t="shared" si="261"/>
        <v/>
      </c>
      <c r="EB138" s="47" t="str">
        <f t="shared" si="261"/>
        <v/>
      </c>
      <c r="EC138" s="49" t="str">
        <f t="shared" si="261"/>
        <v/>
      </c>
      <c r="ED138" s="49" t="str">
        <f t="shared" si="261"/>
        <v/>
      </c>
      <c r="EE138" s="47" t="str">
        <f t="shared" si="261"/>
        <v/>
      </c>
      <c r="EF138" s="47" t="str">
        <f t="shared" si="261"/>
        <v/>
      </c>
      <c r="EG138" s="47" t="str">
        <f t="shared" si="261"/>
        <v/>
      </c>
      <c r="EH138" s="6">
        <f t="shared" si="153"/>
        <v>0</v>
      </c>
      <c r="EI138" s="6">
        <f t="shared" si="154"/>
        <v>0</v>
      </c>
      <c r="EJ138" s="2" t="str">
        <f t="shared" si="155"/>
        <v/>
      </c>
      <c r="EK138" s="2" t="str">
        <f t="shared" si="156"/>
        <v/>
      </c>
      <c r="EL138" s="2" t="str">
        <f t="shared" si="259"/>
        <v/>
      </c>
      <c r="EM138" s="2" t="str">
        <f t="shared" si="157"/>
        <v/>
      </c>
      <c r="EN138" s="2" t="str">
        <f t="shared" si="158"/>
        <v/>
      </c>
      <c r="EO138" s="2">
        <f t="shared" si="159"/>
        <v>0</v>
      </c>
      <c r="EP138" s="2">
        <f t="shared" si="243"/>
        <v>0</v>
      </c>
      <c r="EQ138" s="2"/>
      <c r="ER138" s="2"/>
      <c r="ES138" s="2"/>
      <c r="ET138" s="2"/>
      <c r="EU138" s="2"/>
      <c r="EV138" s="2"/>
      <c r="EW138" s="2">
        <f t="shared" si="160"/>
        <v>0</v>
      </c>
      <c r="EX138" s="2">
        <f t="shared" si="161"/>
        <v>0</v>
      </c>
      <c r="EY138" s="2">
        <f t="shared" si="244"/>
        <v>0</v>
      </c>
      <c r="EZ138" s="2">
        <f t="shared" si="162"/>
        <v>0</v>
      </c>
      <c r="FA138" s="2">
        <f t="shared" si="163"/>
        <v>0</v>
      </c>
      <c r="FB138" s="59"/>
      <c r="FC138" s="2">
        <f t="shared" si="164"/>
        <v>0</v>
      </c>
      <c r="FD138" s="2">
        <f t="shared" si="245"/>
        <v>0</v>
      </c>
      <c r="FE138" s="3">
        <f t="shared" si="258"/>
        <v>0</v>
      </c>
      <c r="FF138" s="3">
        <f t="shared" si="246"/>
        <v>0</v>
      </c>
      <c r="FG138" s="3">
        <f t="shared" si="247"/>
        <v>0</v>
      </c>
      <c r="FH138" s="3">
        <f t="shared" si="165"/>
        <v>0</v>
      </c>
      <c r="FI138" s="67">
        <f t="shared" si="166"/>
        <v>0</v>
      </c>
      <c r="FJ138" s="3">
        <f t="shared" si="167"/>
        <v>0</v>
      </c>
      <c r="FK138" s="3">
        <f t="shared" si="168"/>
        <v>0</v>
      </c>
      <c r="FL138" s="3">
        <f t="shared" si="248"/>
        <v>0</v>
      </c>
      <c r="FM138" s="3">
        <f t="shared" si="249"/>
        <v>0</v>
      </c>
      <c r="FN138" s="3">
        <f t="shared" si="250"/>
        <v>0</v>
      </c>
      <c r="FO138" s="2">
        <f t="shared" si="169"/>
        <v>0</v>
      </c>
      <c r="FP138" s="2">
        <f t="shared" si="170"/>
        <v>0</v>
      </c>
      <c r="FQ138" s="2">
        <f t="shared" si="251"/>
        <v>0</v>
      </c>
      <c r="FR138" s="6" t="str">
        <f>IF(A138=1,1,IF(DW138="","",COUNTA($DW$31:DW138)+1))</f>
        <v/>
      </c>
      <c r="FS138" s="6" t="str">
        <f t="shared" si="171"/>
        <v/>
      </c>
      <c r="FT138" s="43">
        <f t="shared" si="252"/>
        <v>0</v>
      </c>
      <c r="FU138" s="23">
        <f t="shared" si="253"/>
        <v>0</v>
      </c>
      <c r="FV138" s="21">
        <f t="shared" si="254"/>
        <v>0</v>
      </c>
    </row>
    <row r="139" spans="1:178">
      <c r="A139" s="4" t="str">
        <f t="shared" si="172"/>
        <v/>
      </c>
      <c r="B139" s="33"/>
      <c r="C139" s="33"/>
      <c r="D139" s="33"/>
      <c r="E139" s="33"/>
      <c r="F139" s="33"/>
      <c r="G139" s="11" t="str">
        <f t="shared" si="139"/>
        <v/>
      </c>
      <c r="H139" s="3" t="str">
        <f t="shared" si="173"/>
        <v/>
      </c>
      <c r="I139" s="3" t="str">
        <f t="shared" si="140"/>
        <v/>
      </c>
      <c r="J139" s="3" t="str">
        <f t="shared" si="174"/>
        <v/>
      </c>
      <c r="K139" s="3" t="str">
        <f t="shared" si="141"/>
        <v/>
      </c>
      <c r="L139" s="2" t="str">
        <f t="shared" si="142"/>
        <v/>
      </c>
      <c r="M139" s="8" t="str">
        <f t="shared" si="175"/>
        <v/>
      </c>
      <c r="N139" s="8" t="str">
        <f t="shared" si="143"/>
        <v/>
      </c>
      <c r="O139" s="8" t="str">
        <f t="shared" si="176"/>
        <v/>
      </c>
      <c r="P139" s="8" t="str">
        <f t="shared" si="144"/>
        <v/>
      </c>
      <c r="Q139" s="2" t="str">
        <f t="shared" si="145"/>
        <v/>
      </c>
      <c r="R139" s="3" t="str">
        <f t="shared" si="146"/>
        <v/>
      </c>
      <c r="S139" s="3" t="str">
        <f t="shared" si="147"/>
        <v/>
      </c>
      <c r="T139" s="3" t="str">
        <f t="shared" si="177"/>
        <v/>
      </c>
      <c r="U139" s="8" t="str">
        <f t="shared" si="148"/>
        <v/>
      </c>
      <c r="V139" s="2" t="str">
        <f t="shared" si="149"/>
        <v/>
      </c>
      <c r="W139" s="2" t="str">
        <f t="shared" si="150"/>
        <v/>
      </c>
      <c r="X139" s="2" t="str">
        <f t="shared" si="255"/>
        <v/>
      </c>
      <c r="Y139" s="2" t="str">
        <f t="shared" si="151"/>
        <v/>
      </c>
      <c r="Z139" s="46" t="str">
        <f t="shared" si="178"/>
        <v/>
      </c>
      <c r="AA139" s="46" t="str">
        <f t="shared" si="179"/>
        <v/>
      </c>
      <c r="AB139" s="47"/>
      <c r="AC139" s="46" t="str">
        <f t="shared" si="180"/>
        <v/>
      </c>
      <c r="AD139" s="47" t="str">
        <f t="shared" si="260"/>
        <v/>
      </c>
      <c r="AE139" s="48" t="str">
        <f t="shared" si="181"/>
        <v/>
      </c>
      <c r="AF139" s="49" t="str">
        <f t="shared" si="265"/>
        <v/>
      </c>
      <c r="AG139" s="49" t="str">
        <f t="shared" si="265"/>
        <v/>
      </c>
      <c r="AH139" s="49" t="str">
        <f t="shared" si="265"/>
        <v/>
      </c>
      <c r="AI139" s="47" t="str">
        <f t="shared" si="265"/>
        <v/>
      </c>
      <c r="AJ139" s="47" t="str">
        <f t="shared" si="265"/>
        <v/>
      </c>
      <c r="AK139" s="46" t="str">
        <f t="shared" si="265"/>
        <v/>
      </c>
      <c r="AL139" s="47"/>
      <c r="AM139" s="53" t="str">
        <f t="shared" si="182"/>
        <v/>
      </c>
      <c r="AN139" s="50" t="str">
        <f t="shared" si="183"/>
        <v/>
      </c>
      <c r="AO139" s="51"/>
      <c r="AP139" s="52" t="str">
        <f t="shared" si="184"/>
        <v/>
      </c>
      <c r="AQ139" s="52" t="str">
        <f t="shared" si="185"/>
        <v/>
      </c>
      <c r="AR139" s="47">
        <f t="shared" si="186"/>
        <v>0</v>
      </c>
      <c r="AS139" s="53" t="str">
        <f t="shared" si="187"/>
        <v/>
      </c>
      <c r="AT139" s="52" t="str">
        <f t="shared" si="188"/>
        <v/>
      </c>
      <c r="AU139" s="9" t="str">
        <f t="shared" si="189"/>
        <v/>
      </c>
      <c r="AV139" s="9" t="str">
        <f t="shared" si="190"/>
        <v/>
      </c>
      <c r="AW139" s="12" t="str">
        <f t="shared" si="191"/>
        <v/>
      </c>
      <c r="AX139" s="9" t="str">
        <f t="shared" si="192"/>
        <v/>
      </c>
      <c r="AY139" s="12" t="str">
        <f t="shared" si="193"/>
        <v/>
      </c>
      <c r="AZ139" s="10" t="str">
        <f t="shared" si="194"/>
        <v/>
      </c>
      <c r="BA139" s="10" t="str">
        <f t="shared" si="195"/>
        <v/>
      </c>
      <c r="BB139" s="10" t="str">
        <f t="shared" si="196"/>
        <v/>
      </c>
      <c r="BC139" s="10" t="str">
        <f t="shared" si="197"/>
        <v/>
      </c>
      <c r="BD139" s="10" t="str">
        <f t="shared" si="198"/>
        <v/>
      </c>
      <c r="BE139" s="12" t="str">
        <f t="shared" si="199"/>
        <v/>
      </c>
      <c r="BF139" s="9" t="str">
        <f t="shared" si="200"/>
        <v/>
      </c>
      <c r="BG139" s="9" t="str">
        <f t="shared" si="201"/>
        <v/>
      </c>
      <c r="BH139" s="7" t="str">
        <f t="shared" si="202"/>
        <v/>
      </c>
      <c r="BI139" s="7" t="str">
        <f t="shared" si="203"/>
        <v/>
      </c>
      <c r="BJ139" s="12" t="str">
        <f t="shared" si="204"/>
        <v/>
      </c>
      <c r="BK139" s="80" t="str">
        <f t="shared" si="205"/>
        <v/>
      </c>
      <c r="BL139" s="7" t="str">
        <f t="shared" si="206"/>
        <v/>
      </c>
      <c r="BM139" s="7" t="str">
        <f t="shared" si="256"/>
        <v/>
      </c>
      <c r="BN139" s="12" t="str">
        <f t="shared" si="207"/>
        <v/>
      </c>
      <c r="BO139" s="9" t="str">
        <f t="shared" si="208"/>
        <v/>
      </c>
      <c r="BP139" s="2" t="str">
        <f t="shared" si="209"/>
        <v/>
      </c>
      <c r="BQ139" s="2" t="str">
        <f t="shared" si="210"/>
        <v/>
      </c>
      <c r="BR139" s="20" t="str">
        <f t="shared" si="264"/>
        <v/>
      </c>
      <c r="BS139" s="20" t="str">
        <f t="shared" si="264"/>
        <v/>
      </c>
      <c r="BT139" s="20" t="str">
        <f t="shared" si="264"/>
        <v/>
      </c>
      <c r="BU139" s="86" t="str">
        <f t="shared" si="211"/>
        <v/>
      </c>
      <c r="BV139" s="86" t="str">
        <f t="shared" si="212"/>
        <v/>
      </c>
      <c r="BW139" s="20" t="str">
        <f t="shared" si="264"/>
        <v/>
      </c>
      <c r="BX139" s="86" t="str">
        <f t="shared" si="264"/>
        <v/>
      </c>
      <c r="BY139" s="86" t="str">
        <f t="shared" si="264"/>
        <v/>
      </c>
      <c r="BZ139" s="86" t="str">
        <f t="shared" si="264"/>
        <v/>
      </c>
      <c r="CA139" s="86" t="str">
        <f t="shared" si="264"/>
        <v/>
      </c>
      <c r="CB139" s="86" t="str">
        <f t="shared" si="264"/>
        <v/>
      </c>
      <c r="CC139" s="86" t="str">
        <f t="shared" si="264"/>
        <v/>
      </c>
      <c r="CD139" s="86" t="str">
        <f t="shared" si="264"/>
        <v/>
      </c>
      <c r="CE139" s="20" t="str">
        <f t="shared" si="257"/>
        <v/>
      </c>
      <c r="CF139" s="14" t="str">
        <f t="shared" si="213"/>
        <v/>
      </c>
      <c r="CG139" s="14" t="str">
        <f t="shared" si="214"/>
        <v/>
      </c>
      <c r="CH139" s="8">
        <f t="shared" si="215"/>
        <v>0</v>
      </c>
      <c r="CI139" s="9" t="str">
        <f t="shared" si="216"/>
        <v/>
      </c>
      <c r="CJ139" s="9" t="str">
        <f t="shared" si="217"/>
        <v/>
      </c>
      <c r="CK139" s="9" t="str">
        <f t="shared" si="218"/>
        <v/>
      </c>
      <c r="CL139" s="9" t="str">
        <f t="shared" si="219"/>
        <v/>
      </c>
      <c r="CM139" s="9" t="str">
        <f t="shared" si="220"/>
        <v/>
      </c>
      <c r="CN139" s="9" t="str">
        <f t="shared" si="221"/>
        <v/>
      </c>
      <c r="CO139" s="9" t="str">
        <f t="shared" si="262"/>
        <v/>
      </c>
      <c r="CP139" s="9" t="str">
        <f t="shared" si="262"/>
        <v/>
      </c>
      <c r="CQ139" s="9" t="str">
        <f t="shared" si="262"/>
        <v/>
      </c>
      <c r="CR139" s="9" t="str">
        <f t="shared" si="262"/>
        <v/>
      </c>
      <c r="CS139" s="9" t="str">
        <f t="shared" si="262"/>
        <v/>
      </c>
      <c r="CT139" s="9" t="str">
        <f t="shared" si="262"/>
        <v/>
      </c>
      <c r="CU139" s="9" t="str">
        <f t="shared" si="262"/>
        <v/>
      </c>
      <c r="CV139" s="9" t="str">
        <f t="shared" si="223"/>
        <v/>
      </c>
      <c r="CW139" s="9" t="str">
        <f t="shared" si="263"/>
        <v/>
      </c>
      <c r="CX139" s="9" t="str">
        <f t="shared" si="263"/>
        <v/>
      </c>
      <c r="CY139" s="9" t="str">
        <f t="shared" si="263"/>
        <v/>
      </c>
      <c r="CZ139" s="9" t="str">
        <f t="shared" si="263"/>
        <v/>
      </c>
      <c r="DA139" s="9" t="str">
        <f t="shared" si="263"/>
        <v/>
      </c>
      <c r="DB139" s="9" t="str">
        <f t="shared" si="263"/>
        <v/>
      </c>
      <c r="DC139" s="9" t="str">
        <f t="shared" si="263"/>
        <v/>
      </c>
      <c r="DD139" s="2" t="str">
        <f t="shared" si="225"/>
        <v/>
      </c>
      <c r="DE139" s="2" t="str">
        <f t="shared" si="226"/>
        <v/>
      </c>
      <c r="DF139" s="2" t="str">
        <f t="shared" si="227"/>
        <v/>
      </c>
      <c r="DG139" s="2" t="str">
        <f t="shared" si="228"/>
        <v/>
      </c>
      <c r="DH139" s="2" t="str">
        <f t="shared" si="229"/>
        <v/>
      </c>
      <c r="DI139" s="2" t="str">
        <f t="shared" si="230"/>
        <v/>
      </c>
      <c r="DJ139" s="2" t="str">
        <f t="shared" si="231"/>
        <v/>
      </c>
      <c r="DK139" s="2" t="str">
        <f t="shared" si="232"/>
        <v/>
      </c>
      <c r="DL139" s="16" t="str">
        <f t="shared" si="233"/>
        <v/>
      </c>
      <c r="DM139" s="16" t="str">
        <f t="shared" si="234"/>
        <v/>
      </c>
      <c r="DN139" s="16" t="str">
        <f t="shared" si="235"/>
        <v/>
      </c>
      <c r="DO139" s="72" t="str">
        <f t="shared" si="236"/>
        <v/>
      </c>
      <c r="DP139" s="16" t="str">
        <f t="shared" si="237"/>
        <v/>
      </c>
      <c r="DQ139" s="16" t="str">
        <f t="shared" si="238"/>
        <v/>
      </c>
      <c r="DR139" s="2" t="str">
        <f t="shared" si="239"/>
        <v/>
      </c>
      <c r="DS139" s="2" t="str">
        <f t="shared" si="240"/>
        <v/>
      </c>
      <c r="DT139" s="2" t="str">
        <f t="shared" si="241"/>
        <v/>
      </c>
      <c r="DU139" s="2" t="str">
        <f t="shared" si="242"/>
        <v/>
      </c>
      <c r="DV139" s="15"/>
      <c r="DW139" s="17"/>
      <c r="DX139" s="17"/>
      <c r="DY139" s="47" t="str">
        <f t="shared" si="261"/>
        <v/>
      </c>
      <c r="DZ139" s="47" t="str">
        <f t="shared" si="261"/>
        <v/>
      </c>
      <c r="EA139" s="47" t="str">
        <f t="shared" si="261"/>
        <v/>
      </c>
      <c r="EB139" s="47" t="str">
        <f t="shared" si="261"/>
        <v/>
      </c>
      <c r="EC139" s="49" t="str">
        <f t="shared" si="261"/>
        <v/>
      </c>
      <c r="ED139" s="49" t="str">
        <f t="shared" si="261"/>
        <v/>
      </c>
      <c r="EE139" s="47" t="str">
        <f t="shared" si="261"/>
        <v/>
      </c>
      <c r="EF139" s="47" t="str">
        <f t="shared" si="261"/>
        <v/>
      </c>
      <c r="EG139" s="47" t="str">
        <f t="shared" si="261"/>
        <v/>
      </c>
      <c r="EH139" s="6">
        <f t="shared" si="153"/>
        <v>0</v>
      </c>
      <c r="EI139" s="6">
        <f t="shared" si="154"/>
        <v>0</v>
      </c>
      <c r="EJ139" s="2" t="str">
        <f t="shared" si="155"/>
        <v/>
      </c>
      <c r="EK139" s="2" t="str">
        <f t="shared" si="156"/>
        <v/>
      </c>
      <c r="EL139" s="2" t="str">
        <f t="shared" si="259"/>
        <v/>
      </c>
      <c r="EM139" s="2" t="str">
        <f t="shared" si="157"/>
        <v/>
      </c>
      <c r="EN139" s="2" t="str">
        <f t="shared" si="158"/>
        <v/>
      </c>
      <c r="EO139" s="2">
        <f t="shared" si="159"/>
        <v>0</v>
      </c>
      <c r="EP139" s="2">
        <f t="shared" si="243"/>
        <v>0</v>
      </c>
      <c r="EQ139" s="2"/>
      <c r="ER139" s="2"/>
      <c r="ES139" s="2"/>
      <c r="ET139" s="2"/>
      <c r="EU139" s="2"/>
      <c r="EV139" s="2"/>
      <c r="EW139" s="2">
        <f t="shared" si="160"/>
        <v>0</v>
      </c>
      <c r="EX139" s="2">
        <f t="shared" si="161"/>
        <v>0</v>
      </c>
      <c r="EY139" s="2">
        <f t="shared" si="244"/>
        <v>0</v>
      </c>
      <c r="EZ139" s="2">
        <f t="shared" si="162"/>
        <v>0</v>
      </c>
      <c r="FA139" s="2">
        <f t="shared" si="163"/>
        <v>0</v>
      </c>
      <c r="FB139" s="59"/>
      <c r="FC139" s="2">
        <f t="shared" si="164"/>
        <v>0</v>
      </c>
      <c r="FD139" s="2">
        <f t="shared" si="245"/>
        <v>0</v>
      </c>
      <c r="FE139" s="3">
        <f t="shared" si="258"/>
        <v>0</v>
      </c>
      <c r="FF139" s="3">
        <f t="shared" si="246"/>
        <v>0</v>
      </c>
      <c r="FG139" s="3">
        <f t="shared" si="247"/>
        <v>0</v>
      </c>
      <c r="FH139" s="3">
        <f t="shared" si="165"/>
        <v>0</v>
      </c>
      <c r="FI139" s="67">
        <f t="shared" si="166"/>
        <v>0</v>
      </c>
      <c r="FJ139" s="3">
        <f t="shared" si="167"/>
        <v>0</v>
      </c>
      <c r="FK139" s="3">
        <f t="shared" si="168"/>
        <v>0</v>
      </c>
      <c r="FL139" s="3">
        <f t="shared" si="248"/>
        <v>0</v>
      </c>
      <c r="FM139" s="3">
        <f t="shared" si="249"/>
        <v>0</v>
      </c>
      <c r="FN139" s="3">
        <f t="shared" si="250"/>
        <v>0</v>
      </c>
      <c r="FO139" s="2">
        <f t="shared" si="169"/>
        <v>0</v>
      </c>
      <c r="FP139" s="2">
        <f t="shared" si="170"/>
        <v>0</v>
      </c>
      <c r="FQ139" s="2">
        <f t="shared" si="251"/>
        <v>0</v>
      </c>
      <c r="FR139" s="6" t="str">
        <f>IF(A139=1,1,IF(DW139="","",COUNTA($DW$31:DW139)+1))</f>
        <v/>
      </c>
      <c r="FS139" s="6" t="str">
        <f t="shared" si="171"/>
        <v/>
      </c>
      <c r="FT139" s="43">
        <f t="shared" si="252"/>
        <v>0</v>
      </c>
      <c r="FU139" s="23">
        <f t="shared" si="253"/>
        <v>0</v>
      </c>
      <c r="FV139" s="21">
        <f t="shared" si="254"/>
        <v>0</v>
      </c>
    </row>
    <row r="140" spans="1:178">
      <c r="A140" s="4" t="str">
        <f t="shared" si="172"/>
        <v/>
      </c>
      <c r="B140" s="33"/>
      <c r="C140" s="33"/>
      <c r="D140" s="33"/>
      <c r="E140" s="33"/>
      <c r="F140" s="33"/>
      <c r="G140" s="11" t="str">
        <f t="shared" si="139"/>
        <v/>
      </c>
      <c r="H140" s="3" t="str">
        <f t="shared" si="173"/>
        <v/>
      </c>
      <c r="I140" s="3" t="str">
        <f t="shared" si="140"/>
        <v/>
      </c>
      <c r="J140" s="3" t="str">
        <f t="shared" si="174"/>
        <v/>
      </c>
      <c r="K140" s="3" t="str">
        <f t="shared" si="141"/>
        <v/>
      </c>
      <c r="L140" s="2" t="str">
        <f t="shared" si="142"/>
        <v/>
      </c>
      <c r="M140" s="8" t="str">
        <f t="shared" si="175"/>
        <v/>
      </c>
      <c r="N140" s="8" t="str">
        <f t="shared" si="143"/>
        <v/>
      </c>
      <c r="O140" s="8" t="str">
        <f t="shared" si="176"/>
        <v/>
      </c>
      <c r="P140" s="8" t="str">
        <f t="shared" si="144"/>
        <v/>
      </c>
      <c r="Q140" s="2" t="str">
        <f t="shared" si="145"/>
        <v/>
      </c>
      <c r="R140" s="3" t="str">
        <f t="shared" si="146"/>
        <v/>
      </c>
      <c r="S140" s="3" t="str">
        <f t="shared" si="147"/>
        <v/>
      </c>
      <c r="T140" s="3" t="str">
        <f t="shared" si="177"/>
        <v/>
      </c>
      <c r="U140" s="8" t="str">
        <f t="shared" si="148"/>
        <v/>
      </c>
      <c r="V140" s="2" t="str">
        <f t="shared" si="149"/>
        <v/>
      </c>
      <c r="W140" s="2" t="str">
        <f t="shared" si="150"/>
        <v/>
      </c>
      <c r="X140" s="2" t="str">
        <f t="shared" si="255"/>
        <v/>
      </c>
      <c r="Y140" s="2" t="str">
        <f t="shared" si="151"/>
        <v/>
      </c>
      <c r="Z140" s="46" t="str">
        <f t="shared" si="178"/>
        <v/>
      </c>
      <c r="AA140" s="46" t="str">
        <f t="shared" si="179"/>
        <v/>
      </c>
      <c r="AB140" s="47"/>
      <c r="AC140" s="46" t="str">
        <f t="shared" si="180"/>
        <v/>
      </c>
      <c r="AD140" s="47" t="str">
        <f t="shared" si="260"/>
        <v/>
      </c>
      <c r="AE140" s="48" t="str">
        <f t="shared" si="181"/>
        <v/>
      </c>
      <c r="AF140" s="49" t="str">
        <f t="shared" si="265"/>
        <v/>
      </c>
      <c r="AG140" s="49" t="str">
        <f t="shared" si="265"/>
        <v/>
      </c>
      <c r="AH140" s="49" t="str">
        <f t="shared" si="265"/>
        <v/>
      </c>
      <c r="AI140" s="47" t="str">
        <f t="shared" si="265"/>
        <v/>
      </c>
      <c r="AJ140" s="47" t="str">
        <f t="shared" si="265"/>
        <v/>
      </c>
      <c r="AK140" s="46" t="str">
        <f t="shared" si="265"/>
        <v/>
      </c>
      <c r="AL140" s="47"/>
      <c r="AM140" s="53" t="str">
        <f t="shared" si="182"/>
        <v/>
      </c>
      <c r="AN140" s="50" t="str">
        <f t="shared" si="183"/>
        <v/>
      </c>
      <c r="AO140" s="51"/>
      <c r="AP140" s="52" t="str">
        <f t="shared" si="184"/>
        <v/>
      </c>
      <c r="AQ140" s="52" t="str">
        <f t="shared" si="185"/>
        <v/>
      </c>
      <c r="AR140" s="47">
        <f t="shared" si="186"/>
        <v>0</v>
      </c>
      <c r="AS140" s="53" t="str">
        <f t="shared" si="187"/>
        <v/>
      </c>
      <c r="AT140" s="52" t="str">
        <f t="shared" si="188"/>
        <v/>
      </c>
      <c r="AU140" s="9" t="str">
        <f t="shared" si="189"/>
        <v/>
      </c>
      <c r="AV140" s="9" t="str">
        <f t="shared" si="190"/>
        <v/>
      </c>
      <c r="AW140" s="12" t="str">
        <f t="shared" si="191"/>
        <v/>
      </c>
      <c r="AX140" s="9" t="str">
        <f t="shared" si="192"/>
        <v/>
      </c>
      <c r="AY140" s="12" t="str">
        <f t="shared" si="193"/>
        <v/>
      </c>
      <c r="AZ140" s="10" t="str">
        <f t="shared" si="194"/>
        <v/>
      </c>
      <c r="BA140" s="10" t="str">
        <f t="shared" si="195"/>
        <v/>
      </c>
      <c r="BB140" s="10" t="str">
        <f t="shared" si="196"/>
        <v/>
      </c>
      <c r="BC140" s="10" t="str">
        <f t="shared" si="197"/>
        <v/>
      </c>
      <c r="BD140" s="10" t="str">
        <f t="shared" si="198"/>
        <v/>
      </c>
      <c r="BE140" s="12" t="str">
        <f t="shared" si="199"/>
        <v/>
      </c>
      <c r="BF140" s="9" t="str">
        <f t="shared" si="200"/>
        <v/>
      </c>
      <c r="BG140" s="9" t="str">
        <f t="shared" si="201"/>
        <v/>
      </c>
      <c r="BH140" s="7" t="str">
        <f t="shared" si="202"/>
        <v/>
      </c>
      <c r="BI140" s="7" t="str">
        <f t="shared" si="203"/>
        <v/>
      </c>
      <c r="BJ140" s="12" t="str">
        <f t="shared" si="204"/>
        <v/>
      </c>
      <c r="BK140" s="80" t="str">
        <f t="shared" si="205"/>
        <v/>
      </c>
      <c r="BL140" s="7" t="str">
        <f t="shared" si="206"/>
        <v/>
      </c>
      <c r="BM140" s="7" t="str">
        <f t="shared" si="256"/>
        <v/>
      </c>
      <c r="BN140" s="12" t="str">
        <f t="shared" si="207"/>
        <v/>
      </c>
      <c r="BO140" s="9" t="str">
        <f t="shared" si="208"/>
        <v/>
      </c>
      <c r="BP140" s="2" t="str">
        <f t="shared" si="209"/>
        <v/>
      </c>
      <c r="BQ140" s="2" t="str">
        <f t="shared" si="210"/>
        <v/>
      </c>
      <c r="BR140" s="20" t="str">
        <f t="shared" si="264"/>
        <v/>
      </c>
      <c r="BS140" s="20" t="str">
        <f t="shared" si="264"/>
        <v/>
      </c>
      <c r="BT140" s="20" t="str">
        <f t="shared" si="264"/>
        <v/>
      </c>
      <c r="BU140" s="86" t="str">
        <f t="shared" si="211"/>
        <v/>
      </c>
      <c r="BV140" s="86" t="str">
        <f t="shared" si="212"/>
        <v/>
      </c>
      <c r="BW140" s="20" t="str">
        <f t="shared" si="264"/>
        <v/>
      </c>
      <c r="BX140" s="86" t="str">
        <f t="shared" si="264"/>
        <v/>
      </c>
      <c r="BY140" s="86" t="str">
        <f t="shared" si="264"/>
        <v/>
      </c>
      <c r="BZ140" s="86" t="str">
        <f t="shared" si="264"/>
        <v/>
      </c>
      <c r="CA140" s="86" t="str">
        <f t="shared" si="264"/>
        <v/>
      </c>
      <c r="CB140" s="86" t="str">
        <f t="shared" si="264"/>
        <v/>
      </c>
      <c r="CC140" s="86" t="str">
        <f t="shared" si="264"/>
        <v/>
      </c>
      <c r="CD140" s="86" t="str">
        <f t="shared" si="264"/>
        <v/>
      </c>
      <c r="CE140" s="20" t="str">
        <f t="shared" si="257"/>
        <v/>
      </c>
      <c r="CF140" s="14" t="str">
        <f t="shared" si="213"/>
        <v/>
      </c>
      <c r="CG140" s="14" t="str">
        <f t="shared" si="214"/>
        <v/>
      </c>
      <c r="CH140" s="8">
        <f t="shared" si="215"/>
        <v>0</v>
      </c>
      <c r="CI140" s="9" t="str">
        <f t="shared" si="216"/>
        <v/>
      </c>
      <c r="CJ140" s="9" t="str">
        <f t="shared" si="217"/>
        <v/>
      </c>
      <c r="CK140" s="9" t="str">
        <f t="shared" si="218"/>
        <v/>
      </c>
      <c r="CL140" s="9" t="str">
        <f t="shared" si="219"/>
        <v/>
      </c>
      <c r="CM140" s="9" t="str">
        <f t="shared" si="220"/>
        <v/>
      </c>
      <c r="CN140" s="9" t="str">
        <f t="shared" si="221"/>
        <v/>
      </c>
      <c r="CO140" s="9" t="str">
        <f t="shared" si="262"/>
        <v/>
      </c>
      <c r="CP140" s="9" t="str">
        <f t="shared" si="262"/>
        <v/>
      </c>
      <c r="CQ140" s="9" t="str">
        <f t="shared" si="262"/>
        <v/>
      </c>
      <c r="CR140" s="9" t="str">
        <f t="shared" si="262"/>
        <v/>
      </c>
      <c r="CS140" s="9" t="str">
        <f t="shared" si="262"/>
        <v/>
      </c>
      <c r="CT140" s="9" t="str">
        <f t="shared" si="262"/>
        <v/>
      </c>
      <c r="CU140" s="9" t="str">
        <f t="shared" si="262"/>
        <v/>
      </c>
      <c r="CV140" s="9" t="str">
        <f t="shared" si="223"/>
        <v/>
      </c>
      <c r="CW140" s="9" t="str">
        <f t="shared" si="263"/>
        <v/>
      </c>
      <c r="CX140" s="9" t="str">
        <f t="shared" si="263"/>
        <v/>
      </c>
      <c r="CY140" s="9" t="str">
        <f t="shared" si="263"/>
        <v/>
      </c>
      <c r="CZ140" s="9" t="str">
        <f t="shared" si="263"/>
        <v/>
      </c>
      <c r="DA140" s="9" t="str">
        <f t="shared" si="263"/>
        <v/>
      </c>
      <c r="DB140" s="9" t="str">
        <f t="shared" si="263"/>
        <v/>
      </c>
      <c r="DC140" s="9" t="str">
        <f t="shared" si="263"/>
        <v/>
      </c>
      <c r="DD140" s="2" t="str">
        <f t="shared" si="225"/>
        <v/>
      </c>
      <c r="DE140" s="2" t="str">
        <f t="shared" si="226"/>
        <v/>
      </c>
      <c r="DF140" s="2" t="str">
        <f t="shared" si="227"/>
        <v/>
      </c>
      <c r="DG140" s="2" t="str">
        <f t="shared" si="228"/>
        <v/>
      </c>
      <c r="DH140" s="2" t="str">
        <f t="shared" si="229"/>
        <v/>
      </c>
      <c r="DI140" s="2" t="str">
        <f t="shared" si="230"/>
        <v/>
      </c>
      <c r="DJ140" s="2" t="str">
        <f t="shared" si="231"/>
        <v/>
      </c>
      <c r="DK140" s="2" t="str">
        <f t="shared" si="232"/>
        <v/>
      </c>
      <c r="DL140" s="16" t="str">
        <f t="shared" si="233"/>
        <v/>
      </c>
      <c r="DM140" s="16" t="str">
        <f t="shared" si="234"/>
        <v/>
      </c>
      <c r="DN140" s="16" t="str">
        <f t="shared" si="235"/>
        <v/>
      </c>
      <c r="DO140" s="72" t="str">
        <f t="shared" si="236"/>
        <v/>
      </c>
      <c r="DP140" s="16" t="str">
        <f t="shared" si="237"/>
        <v/>
      </c>
      <c r="DQ140" s="16" t="str">
        <f t="shared" si="238"/>
        <v/>
      </c>
      <c r="DR140" s="2" t="str">
        <f t="shared" si="239"/>
        <v/>
      </c>
      <c r="DS140" s="2" t="str">
        <f t="shared" si="240"/>
        <v/>
      </c>
      <c r="DT140" s="2" t="str">
        <f t="shared" si="241"/>
        <v/>
      </c>
      <c r="DU140" s="2" t="str">
        <f t="shared" si="242"/>
        <v/>
      </c>
      <c r="DV140" s="15"/>
      <c r="DW140" s="17"/>
      <c r="DX140" s="17"/>
      <c r="DY140" s="47" t="str">
        <f t="shared" si="261"/>
        <v/>
      </c>
      <c r="DZ140" s="47" t="str">
        <f t="shared" si="261"/>
        <v/>
      </c>
      <c r="EA140" s="47" t="str">
        <f t="shared" si="261"/>
        <v/>
      </c>
      <c r="EB140" s="47" t="str">
        <f t="shared" si="261"/>
        <v/>
      </c>
      <c r="EC140" s="49" t="str">
        <f t="shared" si="261"/>
        <v/>
      </c>
      <c r="ED140" s="49" t="str">
        <f t="shared" si="261"/>
        <v/>
      </c>
      <c r="EE140" s="47" t="str">
        <f t="shared" si="261"/>
        <v/>
      </c>
      <c r="EF140" s="47" t="str">
        <f t="shared" si="261"/>
        <v/>
      </c>
      <c r="EG140" s="47" t="str">
        <f t="shared" si="261"/>
        <v/>
      </c>
      <c r="EH140" s="6">
        <f t="shared" si="153"/>
        <v>0</v>
      </c>
      <c r="EI140" s="6">
        <f t="shared" si="154"/>
        <v>0</v>
      </c>
      <c r="EJ140" s="2" t="str">
        <f t="shared" si="155"/>
        <v/>
      </c>
      <c r="EK140" s="2" t="str">
        <f t="shared" si="156"/>
        <v/>
      </c>
      <c r="EL140" s="2" t="str">
        <f t="shared" si="259"/>
        <v/>
      </c>
      <c r="EM140" s="2" t="str">
        <f t="shared" si="157"/>
        <v/>
      </c>
      <c r="EN140" s="2" t="str">
        <f t="shared" si="158"/>
        <v/>
      </c>
      <c r="EO140" s="2">
        <f t="shared" si="159"/>
        <v>0</v>
      </c>
      <c r="EP140" s="2">
        <f t="shared" si="243"/>
        <v>0</v>
      </c>
      <c r="EQ140" s="2"/>
      <c r="ER140" s="2"/>
      <c r="ES140" s="2"/>
      <c r="ET140" s="2"/>
      <c r="EU140" s="2"/>
      <c r="EV140" s="2"/>
      <c r="EW140" s="2">
        <f t="shared" si="160"/>
        <v>0</v>
      </c>
      <c r="EX140" s="2">
        <f t="shared" si="161"/>
        <v>0</v>
      </c>
      <c r="EY140" s="2">
        <f t="shared" si="244"/>
        <v>0</v>
      </c>
      <c r="EZ140" s="2">
        <f t="shared" si="162"/>
        <v>0</v>
      </c>
      <c r="FA140" s="2">
        <f t="shared" si="163"/>
        <v>0</v>
      </c>
      <c r="FB140" s="59"/>
      <c r="FC140" s="2">
        <f t="shared" si="164"/>
        <v>0</v>
      </c>
      <c r="FD140" s="2">
        <f t="shared" si="245"/>
        <v>0</v>
      </c>
      <c r="FE140" s="3">
        <f t="shared" si="258"/>
        <v>0</v>
      </c>
      <c r="FF140" s="3">
        <f t="shared" si="246"/>
        <v>0</v>
      </c>
      <c r="FG140" s="3">
        <f t="shared" si="247"/>
        <v>0</v>
      </c>
      <c r="FH140" s="3">
        <f t="shared" si="165"/>
        <v>0</v>
      </c>
      <c r="FI140" s="67">
        <f t="shared" si="166"/>
        <v>0</v>
      </c>
      <c r="FJ140" s="3">
        <f t="shared" si="167"/>
        <v>0</v>
      </c>
      <c r="FK140" s="3">
        <f t="shared" si="168"/>
        <v>0</v>
      </c>
      <c r="FL140" s="3">
        <f t="shared" si="248"/>
        <v>0</v>
      </c>
      <c r="FM140" s="3">
        <f t="shared" si="249"/>
        <v>0</v>
      </c>
      <c r="FN140" s="3">
        <f t="shared" si="250"/>
        <v>0</v>
      </c>
      <c r="FO140" s="2">
        <f t="shared" si="169"/>
        <v>0</v>
      </c>
      <c r="FP140" s="2">
        <f t="shared" si="170"/>
        <v>0</v>
      </c>
      <c r="FQ140" s="2">
        <f t="shared" si="251"/>
        <v>0</v>
      </c>
      <c r="FR140" s="6" t="str">
        <f>IF(A140=1,1,IF(DW140="","",COUNTA($DW$31:DW140)+1))</f>
        <v/>
      </c>
      <c r="FS140" s="6" t="str">
        <f t="shared" si="171"/>
        <v/>
      </c>
      <c r="FT140" s="43">
        <f t="shared" si="252"/>
        <v>0</v>
      </c>
      <c r="FU140" s="23">
        <f t="shared" si="253"/>
        <v>0</v>
      </c>
      <c r="FV140" s="21">
        <f t="shared" si="254"/>
        <v>0</v>
      </c>
    </row>
    <row r="141" spans="1:178">
      <c r="A141" s="4" t="str">
        <f t="shared" si="172"/>
        <v/>
      </c>
      <c r="B141" s="33"/>
      <c r="C141" s="33"/>
      <c r="D141" s="33"/>
      <c r="E141" s="33"/>
      <c r="F141" s="33"/>
      <c r="G141" s="11" t="str">
        <f t="shared" si="139"/>
        <v/>
      </c>
      <c r="H141" s="3" t="str">
        <f t="shared" si="173"/>
        <v/>
      </c>
      <c r="I141" s="3" t="str">
        <f t="shared" si="140"/>
        <v/>
      </c>
      <c r="J141" s="3" t="str">
        <f t="shared" si="174"/>
        <v/>
      </c>
      <c r="K141" s="3" t="str">
        <f t="shared" si="141"/>
        <v/>
      </c>
      <c r="L141" s="2" t="str">
        <f t="shared" si="142"/>
        <v/>
      </c>
      <c r="M141" s="8" t="str">
        <f t="shared" si="175"/>
        <v/>
      </c>
      <c r="N141" s="8" t="str">
        <f t="shared" si="143"/>
        <v/>
      </c>
      <c r="O141" s="8" t="str">
        <f t="shared" si="176"/>
        <v/>
      </c>
      <c r="P141" s="8" t="str">
        <f t="shared" si="144"/>
        <v/>
      </c>
      <c r="Q141" s="2" t="str">
        <f t="shared" si="145"/>
        <v/>
      </c>
      <c r="R141" s="3" t="str">
        <f t="shared" si="146"/>
        <v/>
      </c>
      <c r="S141" s="3" t="str">
        <f t="shared" si="147"/>
        <v/>
      </c>
      <c r="T141" s="3" t="str">
        <f t="shared" si="177"/>
        <v/>
      </c>
      <c r="U141" s="8" t="str">
        <f t="shared" si="148"/>
        <v/>
      </c>
      <c r="V141" s="2" t="str">
        <f t="shared" si="149"/>
        <v/>
      </c>
      <c r="W141" s="2" t="str">
        <f t="shared" si="150"/>
        <v/>
      </c>
      <c r="X141" s="2" t="str">
        <f t="shared" si="255"/>
        <v/>
      </c>
      <c r="Y141" s="2" t="str">
        <f t="shared" si="151"/>
        <v/>
      </c>
      <c r="Z141" s="46" t="str">
        <f t="shared" si="178"/>
        <v/>
      </c>
      <c r="AA141" s="46" t="str">
        <f t="shared" si="179"/>
        <v/>
      </c>
      <c r="AB141" s="47"/>
      <c r="AC141" s="46" t="str">
        <f t="shared" si="180"/>
        <v/>
      </c>
      <c r="AD141" s="47" t="str">
        <f t="shared" si="260"/>
        <v/>
      </c>
      <c r="AE141" s="48" t="str">
        <f t="shared" si="181"/>
        <v/>
      </c>
      <c r="AF141" s="49" t="str">
        <f t="shared" si="265"/>
        <v/>
      </c>
      <c r="AG141" s="49" t="str">
        <f t="shared" si="265"/>
        <v/>
      </c>
      <c r="AH141" s="49" t="str">
        <f t="shared" si="265"/>
        <v/>
      </c>
      <c r="AI141" s="47" t="str">
        <f t="shared" si="265"/>
        <v/>
      </c>
      <c r="AJ141" s="47" t="str">
        <f t="shared" si="265"/>
        <v/>
      </c>
      <c r="AK141" s="46" t="str">
        <f t="shared" si="265"/>
        <v/>
      </c>
      <c r="AL141" s="47"/>
      <c r="AM141" s="53" t="str">
        <f t="shared" si="182"/>
        <v/>
      </c>
      <c r="AN141" s="50" t="str">
        <f t="shared" si="183"/>
        <v/>
      </c>
      <c r="AO141" s="51"/>
      <c r="AP141" s="52" t="str">
        <f t="shared" si="184"/>
        <v/>
      </c>
      <c r="AQ141" s="52" t="str">
        <f t="shared" si="185"/>
        <v/>
      </c>
      <c r="AR141" s="47">
        <f t="shared" si="186"/>
        <v>0</v>
      </c>
      <c r="AS141" s="53" t="str">
        <f t="shared" si="187"/>
        <v/>
      </c>
      <c r="AT141" s="52" t="str">
        <f t="shared" si="188"/>
        <v/>
      </c>
      <c r="AU141" s="9" t="str">
        <f t="shared" si="189"/>
        <v/>
      </c>
      <c r="AV141" s="9" t="str">
        <f t="shared" si="190"/>
        <v/>
      </c>
      <c r="AW141" s="12" t="str">
        <f t="shared" si="191"/>
        <v/>
      </c>
      <c r="AX141" s="9" t="str">
        <f t="shared" si="192"/>
        <v/>
      </c>
      <c r="AY141" s="12" t="str">
        <f t="shared" si="193"/>
        <v/>
      </c>
      <c r="AZ141" s="10" t="str">
        <f t="shared" si="194"/>
        <v/>
      </c>
      <c r="BA141" s="10" t="str">
        <f t="shared" si="195"/>
        <v/>
      </c>
      <c r="BB141" s="10" t="str">
        <f t="shared" si="196"/>
        <v/>
      </c>
      <c r="BC141" s="10" t="str">
        <f t="shared" si="197"/>
        <v/>
      </c>
      <c r="BD141" s="10" t="str">
        <f t="shared" si="198"/>
        <v/>
      </c>
      <c r="BE141" s="12" t="str">
        <f t="shared" si="199"/>
        <v/>
      </c>
      <c r="BF141" s="9" t="str">
        <f t="shared" si="200"/>
        <v/>
      </c>
      <c r="BG141" s="9" t="str">
        <f t="shared" si="201"/>
        <v/>
      </c>
      <c r="BH141" s="7" t="str">
        <f t="shared" si="202"/>
        <v/>
      </c>
      <c r="BI141" s="7" t="str">
        <f t="shared" si="203"/>
        <v/>
      </c>
      <c r="BJ141" s="12" t="str">
        <f t="shared" si="204"/>
        <v/>
      </c>
      <c r="BK141" s="80" t="str">
        <f t="shared" si="205"/>
        <v/>
      </c>
      <c r="BL141" s="7" t="str">
        <f t="shared" si="206"/>
        <v/>
      </c>
      <c r="BM141" s="7" t="str">
        <f t="shared" si="256"/>
        <v/>
      </c>
      <c r="BN141" s="12" t="str">
        <f t="shared" si="207"/>
        <v/>
      </c>
      <c r="BO141" s="9" t="str">
        <f t="shared" si="208"/>
        <v/>
      </c>
      <c r="BP141" s="2" t="str">
        <f t="shared" si="209"/>
        <v/>
      </c>
      <c r="BQ141" s="2" t="str">
        <f t="shared" si="210"/>
        <v/>
      </c>
      <c r="BR141" s="20" t="str">
        <f t="shared" si="264"/>
        <v/>
      </c>
      <c r="BS141" s="20" t="str">
        <f t="shared" si="264"/>
        <v/>
      </c>
      <c r="BT141" s="20" t="str">
        <f t="shared" si="264"/>
        <v/>
      </c>
      <c r="BU141" s="86" t="str">
        <f t="shared" si="211"/>
        <v/>
      </c>
      <c r="BV141" s="86" t="str">
        <f t="shared" si="212"/>
        <v/>
      </c>
      <c r="BW141" s="20" t="str">
        <f t="shared" si="264"/>
        <v/>
      </c>
      <c r="BX141" s="86" t="str">
        <f t="shared" si="264"/>
        <v/>
      </c>
      <c r="BY141" s="86" t="str">
        <f t="shared" si="264"/>
        <v/>
      </c>
      <c r="BZ141" s="86" t="str">
        <f t="shared" si="264"/>
        <v/>
      </c>
      <c r="CA141" s="86" t="str">
        <f t="shared" si="264"/>
        <v/>
      </c>
      <c r="CB141" s="86" t="str">
        <f t="shared" si="264"/>
        <v/>
      </c>
      <c r="CC141" s="86" t="str">
        <f t="shared" si="264"/>
        <v/>
      </c>
      <c r="CD141" s="86" t="str">
        <f t="shared" si="264"/>
        <v/>
      </c>
      <c r="CE141" s="20" t="str">
        <f t="shared" si="257"/>
        <v/>
      </c>
      <c r="CF141" s="14" t="str">
        <f t="shared" si="213"/>
        <v/>
      </c>
      <c r="CG141" s="14" t="str">
        <f t="shared" si="214"/>
        <v/>
      </c>
      <c r="CH141" s="8">
        <f t="shared" si="215"/>
        <v>0</v>
      </c>
      <c r="CI141" s="9" t="str">
        <f t="shared" si="216"/>
        <v/>
      </c>
      <c r="CJ141" s="9" t="str">
        <f t="shared" si="217"/>
        <v/>
      </c>
      <c r="CK141" s="9" t="str">
        <f t="shared" si="218"/>
        <v/>
      </c>
      <c r="CL141" s="9" t="str">
        <f t="shared" si="219"/>
        <v/>
      </c>
      <c r="CM141" s="9" t="str">
        <f t="shared" si="220"/>
        <v/>
      </c>
      <c r="CN141" s="9" t="str">
        <f t="shared" si="221"/>
        <v/>
      </c>
      <c r="CO141" s="9" t="str">
        <f t="shared" si="262"/>
        <v/>
      </c>
      <c r="CP141" s="9" t="str">
        <f t="shared" si="262"/>
        <v/>
      </c>
      <c r="CQ141" s="9" t="str">
        <f t="shared" si="262"/>
        <v/>
      </c>
      <c r="CR141" s="9" t="str">
        <f t="shared" si="262"/>
        <v/>
      </c>
      <c r="CS141" s="9" t="str">
        <f t="shared" si="262"/>
        <v/>
      </c>
      <c r="CT141" s="9" t="str">
        <f t="shared" si="262"/>
        <v/>
      </c>
      <c r="CU141" s="9" t="str">
        <f t="shared" si="262"/>
        <v/>
      </c>
      <c r="CV141" s="9" t="str">
        <f t="shared" si="223"/>
        <v/>
      </c>
      <c r="CW141" s="9" t="str">
        <f t="shared" si="263"/>
        <v/>
      </c>
      <c r="CX141" s="9" t="str">
        <f t="shared" si="263"/>
        <v/>
      </c>
      <c r="CY141" s="9" t="str">
        <f t="shared" si="263"/>
        <v/>
      </c>
      <c r="CZ141" s="9" t="str">
        <f t="shared" si="263"/>
        <v/>
      </c>
      <c r="DA141" s="9" t="str">
        <f t="shared" si="263"/>
        <v/>
      </c>
      <c r="DB141" s="9" t="str">
        <f t="shared" si="263"/>
        <v/>
      </c>
      <c r="DC141" s="9" t="str">
        <f t="shared" si="263"/>
        <v/>
      </c>
      <c r="DD141" s="2" t="str">
        <f t="shared" si="225"/>
        <v/>
      </c>
      <c r="DE141" s="2" t="str">
        <f t="shared" si="226"/>
        <v/>
      </c>
      <c r="DF141" s="2" t="str">
        <f t="shared" si="227"/>
        <v/>
      </c>
      <c r="DG141" s="2" t="str">
        <f t="shared" si="228"/>
        <v/>
      </c>
      <c r="DH141" s="2" t="str">
        <f t="shared" si="229"/>
        <v/>
      </c>
      <c r="DI141" s="2" t="str">
        <f t="shared" si="230"/>
        <v/>
      </c>
      <c r="DJ141" s="2" t="str">
        <f t="shared" si="231"/>
        <v/>
      </c>
      <c r="DK141" s="2" t="str">
        <f t="shared" si="232"/>
        <v/>
      </c>
      <c r="DL141" s="16" t="str">
        <f t="shared" si="233"/>
        <v/>
      </c>
      <c r="DM141" s="16" t="str">
        <f t="shared" si="234"/>
        <v/>
      </c>
      <c r="DN141" s="16" t="str">
        <f t="shared" si="235"/>
        <v/>
      </c>
      <c r="DO141" s="72" t="str">
        <f t="shared" si="236"/>
        <v/>
      </c>
      <c r="DP141" s="16" t="str">
        <f t="shared" si="237"/>
        <v/>
      </c>
      <c r="DQ141" s="16" t="str">
        <f t="shared" si="238"/>
        <v/>
      </c>
      <c r="DR141" s="2" t="str">
        <f t="shared" si="239"/>
        <v/>
      </c>
      <c r="DS141" s="2" t="str">
        <f t="shared" si="240"/>
        <v/>
      </c>
      <c r="DT141" s="2" t="str">
        <f t="shared" si="241"/>
        <v/>
      </c>
      <c r="DU141" s="2" t="str">
        <f t="shared" si="242"/>
        <v/>
      </c>
      <c r="DV141" s="15"/>
      <c r="DW141" s="17"/>
      <c r="DX141" s="17"/>
      <c r="DY141" s="47" t="str">
        <f t="shared" si="261"/>
        <v/>
      </c>
      <c r="DZ141" s="47" t="str">
        <f t="shared" si="261"/>
        <v/>
      </c>
      <c r="EA141" s="47" t="str">
        <f t="shared" si="261"/>
        <v/>
      </c>
      <c r="EB141" s="47" t="str">
        <f t="shared" si="261"/>
        <v/>
      </c>
      <c r="EC141" s="49" t="str">
        <f t="shared" si="261"/>
        <v/>
      </c>
      <c r="ED141" s="49" t="str">
        <f t="shared" si="261"/>
        <v/>
      </c>
      <c r="EE141" s="47" t="str">
        <f t="shared" si="261"/>
        <v/>
      </c>
      <c r="EF141" s="47" t="str">
        <f t="shared" si="261"/>
        <v/>
      </c>
      <c r="EG141" s="47" t="str">
        <f t="shared" si="261"/>
        <v/>
      </c>
      <c r="EH141" s="6">
        <f t="shared" si="153"/>
        <v>0</v>
      </c>
      <c r="EI141" s="6">
        <f t="shared" si="154"/>
        <v>0</v>
      </c>
      <c r="EJ141" s="2" t="str">
        <f t="shared" si="155"/>
        <v/>
      </c>
      <c r="EK141" s="2" t="str">
        <f t="shared" si="156"/>
        <v/>
      </c>
      <c r="EL141" s="2" t="str">
        <f t="shared" si="259"/>
        <v/>
      </c>
      <c r="EM141" s="2" t="str">
        <f t="shared" si="157"/>
        <v/>
      </c>
      <c r="EN141" s="2" t="str">
        <f t="shared" si="158"/>
        <v/>
      </c>
      <c r="EO141" s="2">
        <f t="shared" si="159"/>
        <v>0</v>
      </c>
      <c r="EP141" s="2">
        <f t="shared" si="243"/>
        <v>0</v>
      </c>
      <c r="EQ141" s="2"/>
      <c r="ER141" s="2"/>
      <c r="ES141" s="2"/>
      <c r="ET141" s="2"/>
      <c r="EU141" s="2"/>
      <c r="EV141" s="2"/>
      <c r="EW141" s="2">
        <f t="shared" si="160"/>
        <v>0</v>
      </c>
      <c r="EX141" s="2">
        <f t="shared" si="161"/>
        <v>0</v>
      </c>
      <c r="EY141" s="2">
        <f t="shared" si="244"/>
        <v>0</v>
      </c>
      <c r="EZ141" s="2">
        <f t="shared" si="162"/>
        <v>0</v>
      </c>
      <c r="FA141" s="2">
        <f t="shared" si="163"/>
        <v>0</v>
      </c>
      <c r="FB141" s="59"/>
      <c r="FC141" s="2">
        <f t="shared" si="164"/>
        <v>0</v>
      </c>
      <c r="FD141" s="2">
        <f t="shared" si="245"/>
        <v>0</v>
      </c>
      <c r="FE141" s="3">
        <f t="shared" si="258"/>
        <v>0</v>
      </c>
      <c r="FF141" s="3">
        <f t="shared" si="246"/>
        <v>0</v>
      </c>
      <c r="FG141" s="3">
        <f t="shared" si="247"/>
        <v>0</v>
      </c>
      <c r="FH141" s="3">
        <f t="shared" si="165"/>
        <v>0</v>
      </c>
      <c r="FI141" s="67">
        <f t="shared" si="166"/>
        <v>0</v>
      </c>
      <c r="FJ141" s="3">
        <f t="shared" si="167"/>
        <v>0</v>
      </c>
      <c r="FK141" s="3">
        <f t="shared" si="168"/>
        <v>0</v>
      </c>
      <c r="FL141" s="3">
        <f t="shared" si="248"/>
        <v>0</v>
      </c>
      <c r="FM141" s="3">
        <f t="shared" si="249"/>
        <v>0</v>
      </c>
      <c r="FN141" s="3">
        <f t="shared" si="250"/>
        <v>0</v>
      </c>
      <c r="FO141" s="2">
        <f t="shared" si="169"/>
        <v>0</v>
      </c>
      <c r="FP141" s="2">
        <f t="shared" si="170"/>
        <v>0</v>
      </c>
      <c r="FQ141" s="2">
        <f t="shared" si="251"/>
        <v>0</v>
      </c>
      <c r="FR141" s="6" t="str">
        <f>IF(A141=1,1,IF(DW141="","",COUNTA($DW$31:DW141)+1))</f>
        <v/>
      </c>
      <c r="FS141" s="6" t="str">
        <f t="shared" si="171"/>
        <v/>
      </c>
      <c r="FT141" s="43">
        <f t="shared" si="252"/>
        <v>0</v>
      </c>
      <c r="FU141" s="23">
        <f t="shared" si="253"/>
        <v>0</v>
      </c>
      <c r="FV141" s="21">
        <f t="shared" si="254"/>
        <v>0</v>
      </c>
    </row>
    <row r="142" spans="1:178">
      <c r="A142" s="4" t="str">
        <f t="shared" si="172"/>
        <v/>
      </c>
      <c r="B142" s="33"/>
      <c r="C142" s="33"/>
      <c r="D142" s="33"/>
      <c r="E142" s="33"/>
      <c r="F142" s="33"/>
      <c r="G142" s="11" t="str">
        <f t="shared" si="139"/>
        <v/>
      </c>
      <c r="H142" s="3" t="str">
        <f t="shared" si="173"/>
        <v/>
      </c>
      <c r="I142" s="3" t="str">
        <f t="shared" si="140"/>
        <v/>
      </c>
      <c r="J142" s="3" t="str">
        <f t="shared" si="174"/>
        <v/>
      </c>
      <c r="K142" s="3" t="str">
        <f t="shared" si="141"/>
        <v/>
      </c>
      <c r="L142" s="2" t="str">
        <f t="shared" si="142"/>
        <v/>
      </c>
      <c r="M142" s="8" t="str">
        <f t="shared" si="175"/>
        <v/>
      </c>
      <c r="N142" s="8" t="str">
        <f t="shared" si="143"/>
        <v/>
      </c>
      <c r="O142" s="8" t="str">
        <f t="shared" si="176"/>
        <v/>
      </c>
      <c r="P142" s="8" t="str">
        <f t="shared" si="144"/>
        <v/>
      </c>
      <c r="Q142" s="2" t="str">
        <f t="shared" si="145"/>
        <v/>
      </c>
      <c r="R142" s="3" t="str">
        <f t="shared" si="146"/>
        <v/>
      </c>
      <c r="S142" s="3" t="str">
        <f t="shared" si="147"/>
        <v/>
      </c>
      <c r="T142" s="3" t="str">
        <f t="shared" si="177"/>
        <v/>
      </c>
      <c r="U142" s="8" t="str">
        <f t="shared" si="148"/>
        <v/>
      </c>
      <c r="V142" s="2" t="str">
        <f t="shared" si="149"/>
        <v/>
      </c>
      <c r="W142" s="2" t="str">
        <f t="shared" si="150"/>
        <v/>
      </c>
      <c r="X142" s="2" t="str">
        <f t="shared" si="255"/>
        <v/>
      </c>
      <c r="Y142" s="2" t="str">
        <f t="shared" si="151"/>
        <v/>
      </c>
      <c r="Z142" s="46" t="str">
        <f t="shared" si="178"/>
        <v/>
      </c>
      <c r="AA142" s="46" t="str">
        <f t="shared" si="179"/>
        <v/>
      </c>
      <c r="AB142" s="47"/>
      <c r="AC142" s="46" t="str">
        <f t="shared" si="180"/>
        <v/>
      </c>
      <c r="AD142" s="47" t="str">
        <f t="shared" si="260"/>
        <v/>
      </c>
      <c r="AE142" s="48" t="str">
        <f t="shared" si="181"/>
        <v/>
      </c>
      <c r="AF142" s="49" t="str">
        <f t="shared" si="265"/>
        <v/>
      </c>
      <c r="AG142" s="49" t="str">
        <f t="shared" si="265"/>
        <v/>
      </c>
      <c r="AH142" s="49" t="str">
        <f t="shared" si="265"/>
        <v/>
      </c>
      <c r="AI142" s="47" t="str">
        <f t="shared" si="265"/>
        <v/>
      </c>
      <c r="AJ142" s="47" t="str">
        <f t="shared" si="265"/>
        <v/>
      </c>
      <c r="AK142" s="46" t="str">
        <f t="shared" si="265"/>
        <v/>
      </c>
      <c r="AL142" s="47"/>
      <c r="AM142" s="53" t="str">
        <f t="shared" si="182"/>
        <v/>
      </c>
      <c r="AN142" s="50" t="str">
        <f t="shared" si="183"/>
        <v/>
      </c>
      <c r="AO142" s="51"/>
      <c r="AP142" s="52" t="str">
        <f t="shared" si="184"/>
        <v/>
      </c>
      <c r="AQ142" s="52" t="str">
        <f t="shared" si="185"/>
        <v/>
      </c>
      <c r="AR142" s="47">
        <f t="shared" si="186"/>
        <v>0</v>
      </c>
      <c r="AS142" s="53" t="str">
        <f t="shared" si="187"/>
        <v/>
      </c>
      <c r="AT142" s="52" t="str">
        <f t="shared" si="188"/>
        <v/>
      </c>
      <c r="AU142" s="9" t="str">
        <f t="shared" si="189"/>
        <v/>
      </c>
      <c r="AV142" s="9" t="str">
        <f t="shared" si="190"/>
        <v/>
      </c>
      <c r="AW142" s="12" t="str">
        <f t="shared" si="191"/>
        <v/>
      </c>
      <c r="AX142" s="9" t="str">
        <f t="shared" si="192"/>
        <v/>
      </c>
      <c r="AY142" s="12" t="str">
        <f t="shared" si="193"/>
        <v/>
      </c>
      <c r="AZ142" s="10" t="str">
        <f t="shared" si="194"/>
        <v/>
      </c>
      <c r="BA142" s="10" t="str">
        <f t="shared" si="195"/>
        <v/>
      </c>
      <c r="BB142" s="10" t="str">
        <f t="shared" si="196"/>
        <v/>
      </c>
      <c r="BC142" s="10" t="str">
        <f t="shared" si="197"/>
        <v/>
      </c>
      <c r="BD142" s="10" t="str">
        <f t="shared" si="198"/>
        <v/>
      </c>
      <c r="BE142" s="12" t="str">
        <f t="shared" si="199"/>
        <v/>
      </c>
      <c r="BF142" s="9" t="str">
        <f t="shared" si="200"/>
        <v/>
      </c>
      <c r="BG142" s="9" t="str">
        <f t="shared" si="201"/>
        <v/>
      </c>
      <c r="BH142" s="7" t="str">
        <f t="shared" si="202"/>
        <v/>
      </c>
      <c r="BI142" s="7" t="str">
        <f t="shared" si="203"/>
        <v/>
      </c>
      <c r="BJ142" s="12" t="str">
        <f t="shared" si="204"/>
        <v/>
      </c>
      <c r="BK142" s="80" t="str">
        <f t="shared" si="205"/>
        <v/>
      </c>
      <c r="BL142" s="7" t="str">
        <f t="shared" si="206"/>
        <v/>
      </c>
      <c r="BM142" s="7" t="str">
        <f t="shared" si="256"/>
        <v/>
      </c>
      <c r="BN142" s="12" t="str">
        <f t="shared" si="207"/>
        <v/>
      </c>
      <c r="BO142" s="9" t="str">
        <f t="shared" si="208"/>
        <v/>
      </c>
      <c r="BP142" s="2" t="str">
        <f t="shared" si="209"/>
        <v/>
      </c>
      <c r="BQ142" s="2" t="str">
        <f t="shared" si="210"/>
        <v/>
      </c>
      <c r="BR142" s="20" t="str">
        <f t="shared" si="264"/>
        <v/>
      </c>
      <c r="BS142" s="20" t="str">
        <f t="shared" si="264"/>
        <v/>
      </c>
      <c r="BT142" s="20" t="str">
        <f t="shared" si="264"/>
        <v/>
      </c>
      <c r="BU142" s="86" t="str">
        <f t="shared" si="211"/>
        <v/>
      </c>
      <c r="BV142" s="86" t="str">
        <f t="shared" si="212"/>
        <v/>
      </c>
      <c r="BW142" s="20" t="str">
        <f t="shared" si="264"/>
        <v/>
      </c>
      <c r="BX142" s="86" t="str">
        <f t="shared" si="264"/>
        <v/>
      </c>
      <c r="BY142" s="86" t="str">
        <f t="shared" si="264"/>
        <v/>
      </c>
      <c r="BZ142" s="86" t="str">
        <f t="shared" si="264"/>
        <v/>
      </c>
      <c r="CA142" s="86" t="str">
        <f t="shared" si="264"/>
        <v/>
      </c>
      <c r="CB142" s="86" t="str">
        <f t="shared" si="264"/>
        <v/>
      </c>
      <c r="CC142" s="86" t="str">
        <f t="shared" si="264"/>
        <v/>
      </c>
      <c r="CD142" s="86" t="str">
        <f t="shared" si="264"/>
        <v/>
      </c>
      <c r="CE142" s="20" t="str">
        <f t="shared" si="257"/>
        <v/>
      </c>
      <c r="CF142" s="14" t="str">
        <f t="shared" si="213"/>
        <v/>
      </c>
      <c r="CG142" s="14" t="str">
        <f t="shared" si="214"/>
        <v/>
      </c>
      <c r="CH142" s="8">
        <f t="shared" si="215"/>
        <v>0</v>
      </c>
      <c r="CI142" s="9" t="str">
        <f t="shared" si="216"/>
        <v/>
      </c>
      <c r="CJ142" s="9" t="str">
        <f t="shared" si="217"/>
        <v/>
      </c>
      <c r="CK142" s="9" t="str">
        <f t="shared" si="218"/>
        <v/>
      </c>
      <c r="CL142" s="9" t="str">
        <f t="shared" si="219"/>
        <v/>
      </c>
      <c r="CM142" s="9" t="str">
        <f t="shared" si="220"/>
        <v/>
      </c>
      <c r="CN142" s="9" t="str">
        <f t="shared" si="221"/>
        <v/>
      </c>
      <c r="CO142" s="9" t="str">
        <f t="shared" si="262"/>
        <v/>
      </c>
      <c r="CP142" s="9" t="str">
        <f t="shared" si="262"/>
        <v/>
      </c>
      <c r="CQ142" s="9" t="str">
        <f t="shared" si="262"/>
        <v/>
      </c>
      <c r="CR142" s="9" t="str">
        <f t="shared" si="262"/>
        <v/>
      </c>
      <c r="CS142" s="9" t="str">
        <f t="shared" si="262"/>
        <v/>
      </c>
      <c r="CT142" s="9" t="str">
        <f t="shared" si="262"/>
        <v/>
      </c>
      <c r="CU142" s="9" t="str">
        <f t="shared" si="262"/>
        <v/>
      </c>
      <c r="CV142" s="9" t="str">
        <f t="shared" si="223"/>
        <v/>
      </c>
      <c r="CW142" s="9" t="str">
        <f t="shared" si="263"/>
        <v/>
      </c>
      <c r="CX142" s="9" t="str">
        <f t="shared" si="263"/>
        <v/>
      </c>
      <c r="CY142" s="9" t="str">
        <f t="shared" si="263"/>
        <v/>
      </c>
      <c r="CZ142" s="9" t="str">
        <f t="shared" si="263"/>
        <v/>
      </c>
      <c r="DA142" s="9" t="str">
        <f t="shared" si="263"/>
        <v/>
      </c>
      <c r="DB142" s="9" t="str">
        <f t="shared" si="263"/>
        <v/>
      </c>
      <c r="DC142" s="9" t="str">
        <f t="shared" si="263"/>
        <v/>
      </c>
      <c r="DD142" s="2" t="str">
        <f t="shared" si="225"/>
        <v/>
      </c>
      <c r="DE142" s="2" t="str">
        <f t="shared" si="226"/>
        <v/>
      </c>
      <c r="DF142" s="2" t="str">
        <f t="shared" si="227"/>
        <v/>
      </c>
      <c r="DG142" s="2" t="str">
        <f t="shared" si="228"/>
        <v/>
      </c>
      <c r="DH142" s="2" t="str">
        <f t="shared" si="229"/>
        <v/>
      </c>
      <c r="DI142" s="2" t="str">
        <f t="shared" si="230"/>
        <v/>
      </c>
      <c r="DJ142" s="2" t="str">
        <f t="shared" si="231"/>
        <v/>
      </c>
      <c r="DK142" s="2" t="str">
        <f t="shared" si="232"/>
        <v/>
      </c>
      <c r="DL142" s="16" t="str">
        <f t="shared" si="233"/>
        <v/>
      </c>
      <c r="DM142" s="16" t="str">
        <f t="shared" si="234"/>
        <v/>
      </c>
      <c r="DN142" s="16" t="str">
        <f t="shared" si="235"/>
        <v/>
      </c>
      <c r="DO142" s="72" t="str">
        <f t="shared" si="236"/>
        <v/>
      </c>
      <c r="DP142" s="16" t="str">
        <f t="shared" si="237"/>
        <v/>
      </c>
      <c r="DQ142" s="16" t="str">
        <f t="shared" si="238"/>
        <v/>
      </c>
      <c r="DR142" s="2" t="str">
        <f t="shared" si="239"/>
        <v/>
      </c>
      <c r="DS142" s="2" t="str">
        <f t="shared" si="240"/>
        <v/>
      </c>
      <c r="DT142" s="2" t="str">
        <f t="shared" si="241"/>
        <v/>
      </c>
      <c r="DU142" s="2" t="str">
        <f t="shared" si="242"/>
        <v/>
      </c>
      <c r="DV142" s="15"/>
      <c r="DW142" s="17"/>
      <c r="DX142" s="17"/>
      <c r="DY142" s="47" t="str">
        <f t="shared" si="261"/>
        <v/>
      </c>
      <c r="DZ142" s="47" t="str">
        <f t="shared" si="261"/>
        <v/>
      </c>
      <c r="EA142" s="47" t="str">
        <f t="shared" si="261"/>
        <v/>
      </c>
      <c r="EB142" s="47" t="str">
        <f t="shared" si="261"/>
        <v/>
      </c>
      <c r="EC142" s="49" t="str">
        <f t="shared" si="261"/>
        <v/>
      </c>
      <c r="ED142" s="49" t="str">
        <f t="shared" si="261"/>
        <v/>
      </c>
      <c r="EE142" s="47" t="str">
        <f t="shared" si="261"/>
        <v/>
      </c>
      <c r="EF142" s="47" t="str">
        <f t="shared" si="261"/>
        <v/>
      </c>
      <c r="EG142" s="47" t="str">
        <f t="shared" si="261"/>
        <v/>
      </c>
      <c r="EH142" s="6">
        <f t="shared" si="153"/>
        <v>0</v>
      </c>
      <c r="EI142" s="6">
        <f t="shared" si="154"/>
        <v>0</v>
      </c>
      <c r="EJ142" s="2" t="str">
        <f t="shared" si="155"/>
        <v/>
      </c>
      <c r="EK142" s="2" t="str">
        <f t="shared" si="156"/>
        <v/>
      </c>
      <c r="EL142" s="2" t="str">
        <f t="shared" si="259"/>
        <v/>
      </c>
      <c r="EM142" s="2" t="str">
        <f t="shared" si="157"/>
        <v/>
      </c>
      <c r="EN142" s="2" t="str">
        <f t="shared" si="158"/>
        <v/>
      </c>
      <c r="EO142" s="2">
        <f t="shared" si="159"/>
        <v>0</v>
      </c>
      <c r="EP142" s="2">
        <f t="shared" si="243"/>
        <v>0</v>
      </c>
      <c r="EQ142" s="2"/>
      <c r="ER142" s="2"/>
      <c r="ES142" s="2"/>
      <c r="ET142" s="2"/>
      <c r="EU142" s="2"/>
      <c r="EV142" s="2"/>
      <c r="EW142" s="2">
        <f t="shared" si="160"/>
        <v>0</v>
      </c>
      <c r="EX142" s="2">
        <f t="shared" si="161"/>
        <v>0</v>
      </c>
      <c r="EY142" s="2">
        <f t="shared" si="244"/>
        <v>0</v>
      </c>
      <c r="EZ142" s="2">
        <f t="shared" si="162"/>
        <v>0</v>
      </c>
      <c r="FA142" s="2">
        <f t="shared" si="163"/>
        <v>0</v>
      </c>
      <c r="FB142" s="59"/>
      <c r="FC142" s="2">
        <f t="shared" si="164"/>
        <v>0</v>
      </c>
      <c r="FD142" s="2">
        <f t="shared" si="245"/>
        <v>0</v>
      </c>
      <c r="FE142" s="3">
        <f t="shared" si="258"/>
        <v>0</v>
      </c>
      <c r="FF142" s="3">
        <f t="shared" si="246"/>
        <v>0</v>
      </c>
      <c r="FG142" s="3">
        <f t="shared" si="247"/>
        <v>0</v>
      </c>
      <c r="FH142" s="3">
        <f t="shared" si="165"/>
        <v>0</v>
      </c>
      <c r="FI142" s="67">
        <f t="shared" si="166"/>
        <v>0</v>
      </c>
      <c r="FJ142" s="3">
        <f t="shared" si="167"/>
        <v>0</v>
      </c>
      <c r="FK142" s="3">
        <f t="shared" si="168"/>
        <v>0</v>
      </c>
      <c r="FL142" s="3">
        <f t="shared" si="248"/>
        <v>0</v>
      </c>
      <c r="FM142" s="3">
        <f t="shared" si="249"/>
        <v>0</v>
      </c>
      <c r="FN142" s="3">
        <f t="shared" si="250"/>
        <v>0</v>
      </c>
      <c r="FO142" s="2">
        <f t="shared" si="169"/>
        <v>0</v>
      </c>
      <c r="FP142" s="2">
        <f t="shared" si="170"/>
        <v>0</v>
      </c>
      <c r="FQ142" s="2">
        <f t="shared" si="251"/>
        <v>0</v>
      </c>
      <c r="FR142" s="6" t="str">
        <f>IF(A142=1,1,IF(DW142="","",COUNTA($DW$31:DW142)+1))</f>
        <v/>
      </c>
      <c r="FS142" s="6" t="str">
        <f t="shared" si="171"/>
        <v/>
      </c>
      <c r="FT142" s="43">
        <f t="shared" si="252"/>
        <v>0</v>
      </c>
      <c r="FU142" s="23">
        <f t="shared" si="253"/>
        <v>0</v>
      </c>
      <c r="FV142" s="21">
        <f t="shared" si="254"/>
        <v>0</v>
      </c>
    </row>
    <row r="143" spans="1:178">
      <c r="A143" s="4" t="str">
        <f t="shared" si="172"/>
        <v/>
      </c>
      <c r="B143" s="33"/>
      <c r="C143" s="33"/>
      <c r="D143" s="33"/>
      <c r="E143" s="33"/>
      <c r="F143" s="33"/>
      <c r="G143" s="11" t="str">
        <f t="shared" si="139"/>
        <v/>
      </c>
      <c r="H143" s="3" t="str">
        <f t="shared" si="173"/>
        <v/>
      </c>
      <c r="I143" s="3" t="str">
        <f t="shared" si="140"/>
        <v/>
      </c>
      <c r="J143" s="3" t="str">
        <f t="shared" si="174"/>
        <v/>
      </c>
      <c r="K143" s="3" t="str">
        <f t="shared" si="141"/>
        <v/>
      </c>
      <c r="L143" s="2" t="str">
        <f t="shared" si="142"/>
        <v/>
      </c>
      <c r="M143" s="8" t="str">
        <f t="shared" si="175"/>
        <v/>
      </c>
      <c r="N143" s="8" t="str">
        <f t="shared" si="143"/>
        <v/>
      </c>
      <c r="O143" s="8" t="str">
        <f t="shared" si="176"/>
        <v/>
      </c>
      <c r="P143" s="8" t="str">
        <f t="shared" si="144"/>
        <v/>
      </c>
      <c r="Q143" s="2" t="str">
        <f t="shared" si="145"/>
        <v/>
      </c>
      <c r="R143" s="3" t="str">
        <f t="shared" si="146"/>
        <v/>
      </c>
      <c r="S143" s="3" t="str">
        <f t="shared" si="147"/>
        <v/>
      </c>
      <c r="T143" s="3" t="str">
        <f t="shared" si="177"/>
        <v/>
      </c>
      <c r="U143" s="8" t="str">
        <f t="shared" si="148"/>
        <v/>
      </c>
      <c r="V143" s="2" t="str">
        <f t="shared" si="149"/>
        <v/>
      </c>
      <c r="W143" s="2" t="str">
        <f t="shared" si="150"/>
        <v/>
      </c>
      <c r="X143" s="2" t="str">
        <f t="shared" si="255"/>
        <v/>
      </c>
      <c r="Y143" s="2" t="str">
        <f t="shared" si="151"/>
        <v/>
      </c>
      <c r="Z143" s="46" t="str">
        <f t="shared" si="178"/>
        <v/>
      </c>
      <c r="AA143" s="46" t="str">
        <f t="shared" si="179"/>
        <v/>
      </c>
      <c r="AB143" s="47"/>
      <c r="AC143" s="46" t="str">
        <f t="shared" si="180"/>
        <v/>
      </c>
      <c r="AD143" s="47" t="str">
        <f t="shared" si="260"/>
        <v/>
      </c>
      <c r="AE143" s="48" t="str">
        <f t="shared" si="181"/>
        <v/>
      </c>
      <c r="AF143" s="49" t="str">
        <f t="shared" si="265"/>
        <v/>
      </c>
      <c r="AG143" s="49" t="str">
        <f t="shared" si="265"/>
        <v/>
      </c>
      <c r="AH143" s="49" t="str">
        <f t="shared" si="265"/>
        <v/>
      </c>
      <c r="AI143" s="47" t="str">
        <f t="shared" si="265"/>
        <v/>
      </c>
      <c r="AJ143" s="47" t="str">
        <f t="shared" si="265"/>
        <v/>
      </c>
      <c r="AK143" s="46" t="str">
        <f t="shared" si="265"/>
        <v/>
      </c>
      <c r="AL143" s="47"/>
      <c r="AM143" s="53" t="str">
        <f t="shared" si="182"/>
        <v/>
      </c>
      <c r="AN143" s="50" t="str">
        <f t="shared" si="183"/>
        <v/>
      </c>
      <c r="AO143" s="51"/>
      <c r="AP143" s="52" t="str">
        <f t="shared" si="184"/>
        <v/>
      </c>
      <c r="AQ143" s="52" t="str">
        <f t="shared" si="185"/>
        <v/>
      </c>
      <c r="AR143" s="47">
        <f t="shared" si="186"/>
        <v>0</v>
      </c>
      <c r="AS143" s="53" t="str">
        <f t="shared" si="187"/>
        <v/>
      </c>
      <c r="AT143" s="52" t="str">
        <f t="shared" si="188"/>
        <v/>
      </c>
      <c r="AU143" s="9" t="str">
        <f t="shared" si="189"/>
        <v/>
      </c>
      <c r="AV143" s="9" t="str">
        <f t="shared" si="190"/>
        <v/>
      </c>
      <c r="AW143" s="12" t="str">
        <f t="shared" si="191"/>
        <v/>
      </c>
      <c r="AX143" s="9" t="str">
        <f t="shared" si="192"/>
        <v/>
      </c>
      <c r="AY143" s="12" t="str">
        <f t="shared" si="193"/>
        <v/>
      </c>
      <c r="AZ143" s="10" t="str">
        <f t="shared" si="194"/>
        <v/>
      </c>
      <c r="BA143" s="10" t="str">
        <f t="shared" si="195"/>
        <v/>
      </c>
      <c r="BB143" s="10" t="str">
        <f t="shared" si="196"/>
        <v/>
      </c>
      <c r="BC143" s="10" t="str">
        <f t="shared" si="197"/>
        <v/>
      </c>
      <c r="BD143" s="10" t="str">
        <f t="shared" si="198"/>
        <v/>
      </c>
      <c r="BE143" s="12" t="str">
        <f t="shared" si="199"/>
        <v/>
      </c>
      <c r="BF143" s="9" t="str">
        <f t="shared" si="200"/>
        <v/>
      </c>
      <c r="BG143" s="9" t="str">
        <f t="shared" si="201"/>
        <v/>
      </c>
      <c r="BH143" s="7" t="str">
        <f t="shared" si="202"/>
        <v/>
      </c>
      <c r="BI143" s="7" t="str">
        <f t="shared" si="203"/>
        <v/>
      </c>
      <c r="BJ143" s="12" t="str">
        <f t="shared" si="204"/>
        <v/>
      </c>
      <c r="BK143" s="80" t="str">
        <f t="shared" si="205"/>
        <v/>
      </c>
      <c r="BL143" s="7" t="str">
        <f t="shared" si="206"/>
        <v/>
      </c>
      <c r="BM143" s="7" t="str">
        <f t="shared" si="256"/>
        <v/>
      </c>
      <c r="BN143" s="12" t="str">
        <f t="shared" si="207"/>
        <v/>
      </c>
      <c r="BO143" s="9" t="str">
        <f t="shared" si="208"/>
        <v/>
      </c>
      <c r="BP143" s="2" t="str">
        <f t="shared" si="209"/>
        <v/>
      </c>
      <c r="BQ143" s="2" t="str">
        <f t="shared" si="210"/>
        <v/>
      </c>
      <c r="BR143" s="20" t="str">
        <f t="shared" si="264"/>
        <v/>
      </c>
      <c r="BS143" s="20" t="str">
        <f t="shared" si="264"/>
        <v/>
      </c>
      <c r="BT143" s="20" t="str">
        <f t="shared" si="264"/>
        <v/>
      </c>
      <c r="BU143" s="86" t="str">
        <f t="shared" si="211"/>
        <v/>
      </c>
      <c r="BV143" s="86" t="str">
        <f t="shared" si="212"/>
        <v/>
      </c>
      <c r="BW143" s="20" t="str">
        <f t="shared" si="264"/>
        <v/>
      </c>
      <c r="BX143" s="86" t="str">
        <f t="shared" si="264"/>
        <v/>
      </c>
      <c r="BY143" s="86" t="str">
        <f t="shared" si="264"/>
        <v/>
      </c>
      <c r="BZ143" s="86" t="str">
        <f t="shared" si="264"/>
        <v/>
      </c>
      <c r="CA143" s="86" t="str">
        <f t="shared" si="264"/>
        <v/>
      </c>
      <c r="CB143" s="86" t="str">
        <f t="shared" si="264"/>
        <v/>
      </c>
      <c r="CC143" s="86" t="str">
        <f t="shared" si="264"/>
        <v/>
      </c>
      <c r="CD143" s="86" t="str">
        <f t="shared" si="264"/>
        <v/>
      </c>
      <c r="CE143" s="20" t="str">
        <f t="shared" si="257"/>
        <v/>
      </c>
      <c r="CF143" s="14" t="str">
        <f t="shared" si="213"/>
        <v/>
      </c>
      <c r="CG143" s="14" t="str">
        <f t="shared" si="214"/>
        <v/>
      </c>
      <c r="CH143" s="8">
        <f t="shared" si="215"/>
        <v>0</v>
      </c>
      <c r="CI143" s="9" t="str">
        <f t="shared" si="216"/>
        <v/>
      </c>
      <c r="CJ143" s="9" t="str">
        <f t="shared" si="217"/>
        <v/>
      </c>
      <c r="CK143" s="9" t="str">
        <f t="shared" si="218"/>
        <v/>
      </c>
      <c r="CL143" s="9" t="str">
        <f t="shared" si="219"/>
        <v/>
      </c>
      <c r="CM143" s="9" t="str">
        <f t="shared" si="220"/>
        <v/>
      </c>
      <c r="CN143" s="9" t="str">
        <f t="shared" si="221"/>
        <v/>
      </c>
      <c r="CO143" s="9" t="str">
        <f t="shared" si="262"/>
        <v/>
      </c>
      <c r="CP143" s="9" t="str">
        <f t="shared" si="262"/>
        <v/>
      </c>
      <c r="CQ143" s="9" t="str">
        <f t="shared" si="262"/>
        <v/>
      </c>
      <c r="CR143" s="9" t="str">
        <f t="shared" si="262"/>
        <v/>
      </c>
      <c r="CS143" s="9" t="str">
        <f t="shared" si="262"/>
        <v/>
      </c>
      <c r="CT143" s="9" t="str">
        <f t="shared" si="262"/>
        <v/>
      </c>
      <c r="CU143" s="9" t="str">
        <f t="shared" si="262"/>
        <v/>
      </c>
      <c r="CV143" s="9" t="str">
        <f t="shared" si="223"/>
        <v/>
      </c>
      <c r="CW143" s="9" t="str">
        <f t="shared" si="263"/>
        <v/>
      </c>
      <c r="CX143" s="9" t="str">
        <f t="shared" si="263"/>
        <v/>
      </c>
      <c r="CY143" s="9" t="str">
        <f t="shared" si="263"/>
        <v/>
      </c>
      <c r="CZ143" s="9" t="str">
        <f t="shared" si="263"/>
        <v/>
      </c>
      <c r="DA143" s="9" t="str">
        <f t="shared" si="263"/>
        <v/>
      </c>
      <c r="DB143" s="9" t="str">
        <f t="shared" si="263"/>
        <v/>
      </c>
      <c r="DC143" s="9" t="str">
        <f t="shared" si="263"/>
        <v/>
      </c>
      <c r="DD143" s="2" t="str">
        <f t="shared" si="225"/>
        <v/>
      </c>
      <c r="DE143" s="2" t="str">
        <f t="shared" si="226"/>
        <v/>
      </c>
      <c r="DF143" s="2" t="str">
        <f t="shared" si="227"/>
        <v/>
      </c>
      <c r="DG143" s="2" t="str">
        <f t="shared" si="228"/>
        <v/>
      </c>
      <c r="DH143" s="2" t="str">
        <f t="shared" si="229"/>
        <v/>
      </c>
      <c r="DI143" s="2" t="str">
        <f t="shared" si="230"/>
        <v/>
      </c>
      <c r="DJ143" s="2" t="str">
        <f t="shared" si="231"/>
        <v/>
      </c>
      <c r="DK143" s="2" t="str">
        <f t="shared" si="232"/>
        <v/>
      </c>
      <c r="DL143" s="16" t="str">
        <f t="shared" si="233"/>
        <v/>
      </c>
      <c r="DM143" s="16" t="str">
        <f t="shared" si="234"/>
        <v/>
      </c>
      <c r="DN143" s="16" t="str">
        <f t="shared" si="235"/>
        <v/>
      </c>
      <c r="DO143" s="72" t="str">
        <f t="shared" si="236"/>
        <v/>
      </c>
      <c r="DP143" s="16" t="str">
        <f t="shared" si="237"/>
        <v/>
      </c>
      <c r="DQ143" s="16" t="str">
        <f t="shared" si="238"/>
        <v/>
      </c>
      <c r="DR143" s="2" t="str">
        <f t="shared" si="239"/>
        <v/>
      </c>
      <c r="DS143" s="2" t="str">
        <f t="shared" si="240"/>
        <v/>
      </c>
      <c r="DT143" s="2" t="str">
        <f t="shared" si="241"/>
        <v/>
      </c>
      <c r="DU143" s="2" t="str">
        <f t="shared" si="242"/>
        <v/>
      </c>
      <c r="DV143" s="15"/>
      <c r="DW143" s="17"/>
      <c r="DX143" s="17"/>
      <c r="DY143" s="47" t="str">
        <f t="shared" si="261"/>
        <v/>
      </c>
      <c r="DZ143" s="47" t="str">
        <f t="shared" si="261"/>
        <v/>
      </c>
      <c r="EA143" s="47" t="str">
        <f t="shared" si="261"/>
        <v/>
      </c>
      <c r="EB143" s="47" t="str">
        <f t="shared" si="261"/>
        <v/>
      </c>
      <c r="EC143" s="49" t="str">
        <f t="shared" si="261"/>
        <v/>
      </c>
      <c r="ED143" s="49" t="str">
        <f t="shared" si="261"/>
        <v/>
      </c>
      <c r="EE143" s="47" t="str">
        <f t="shared" si="261"/>
        <v/>
      </c>
      <c r="EF143" s="47" t="str">
        <f t="shared" si="261"/>
        <v/>
      </c>
      <c r="EG143" s="47" t="str">
        <f t="shared" si="261"/>
        <v/>
      </c>
      <c r="EH143" s="6">
        <f t="shared" si="153"/>
        <v>0</v>
      </c>
      <c r="EI143" s="6">
        <f t="shared" si="154"/>
        <v>0</v>
      </c>
      <c r="EJ143" s="2" t="str">
        <f t="shared" si="155"/>
        <v/>
      </c>
      <c r="EK143" s="2" t="str">
        <f t="shared" si="156"/>
        <v/>
      </c>
      <c r="EL143" s="2" t="str">
        <f t="shared" si="259"/>
        <v/>
      </c>
      <c r="EM143" s="2" t="str">
        <f t="shared" si="157"/>
        <v/>
      </c>
      <c r="EN143" s="2" t="str">
        <f t="shared" si="158"/>
        <v/>
      </c>
      <c r="EO143" s="2">
        <f t="shared" si="159"/>
        <v>0</v>
      </c>
      <c r="EP143" s="2">
        <f t="shared" si="243"/>
        <v>0</v>
      </c>
      <c r="EQ143" s="2"/>
      <c r="ER143" s="2"/>
      <c r="ES143" s="2"/>
      <c r="ET143" s="2"/>
      <c r="EU143" s="2"/>
      <c r="EV143" s="2"/>
      <c r="EW143" s="2">
        <f t="shared" si="160"/>
        <v>0</v>
      </c>
      <c r="EX143" s="2">
        <f t="shared" si="161"/>
        <v>0</v>
      </c>
      <c r="EY143" s="2">
        <f t="shared" si="244"/>
        <v>0</v>
      </c>
      <c r="EZ143" s="2">
        <f t="shared" si="162"/>
        <v>0</v>
      </c>
      <c r="FA143" s="2">
        <f t="shared" si="163"/>
        <v>0</v>
      </c>
      <c r="FB143" s="59"/>
      <c r="FC143" s="2">
        <f t="shared" si="164"/>
        <v>0</v>
      </c>
      <c r="FD143" s="2">
        <f t="shared" si="245"/>
        <v>0</v>
      </c>
      <c r="FE143" s="3">
        <f t="shared" si="258"/>
        <v>0</v>
      </c>
      <c r="FF143" s="3">
        <f t="shared" si="246"/>
        <v>0</v>
      </c>
      <c r="FG143" s="3">
        <f t="shared" si="247"/>
        <v>0</v>
      </c>
      <c r="FH143" s="3">
        <f t="shared" si="165"/>
        <v>0</v>
      </c>
      <c r="FI143" s="67">
        <f t="shared" si="166"/>
        <v>0</v>
      </c>
      <c r="FJ143" s="3">
        <f t="shared" si="167"/>
        <v>0</v>
      </c>
      <c r="FK143" s="3">
        <f t="shared" si="168"/>
        <v>0</v>
      </c>
      <c r="FL143" s="3">
        <f t="shared" si="248"/>
        <v>0</v>
      </c>
      <c r="FM143" s="3">
        <f t="shared" si="249"/>
        <v>0</v>
      </c>
      <c r="FN143" s="3">
        <f t="shared" si="250"/>
        <v>0</v>
      </c>
      <c r="FO143" s="2">
        <f t="shared" si="169"/>
        <v>0</v>
      </c>
      <c r="FP143" s="2">
        <f t="shared" si="170"/>
        <v>0</v>
      </c>
      <c r="FQ143" s="2">
        <f t="shared" si="251"/>
        <v>0</v>
      </c>
      <c r="FR143" s="6" t="str">
        <f>IF(A143=1,1,IF(DW143="","",COUNTA($DW$31:DW143)+1))</f>
        <v/>
      </c>
      <c r="FS143" s="6" t="str">
        <f t="shared" si="171"/>
        <v/>
      </c>
      <c r="FT143" s="43">
        <f t="shared" si="252"/>
        <v>0</v>
      </c>
      <c r="FU143" s="23">
        <f t="shared" si="253"/>
        <v>0</v>
      </c>
      <c r="FV143" s="21">
        <f t="shared" si="254"/>
        <v>0</v>
      </c>
    </row>
    <row r="144" spans="1:178">
      <c r="A144" s="4" t="str">
        <f t="shared" si="172"/>
        <v/>
      </c>
      <c r="B144" s="33"/>
      <c r="C144" s="33"/>
      <c r="D144" s="33"/>
      <c r="E144" s="33"/>
      <c r="F144" s="33"/>
      <c r="G144" s="11" t="str">
        <f t="shared" si="139"/>
        <v/>
      </c>
      <c r="H144" s="3" t="str">
        <f t="shared" si="173"/>
        <v/>
      </c>
      <c r="I144" s="3" t="str">
        <f t="shared" si="140"/>
        <v/>
      </c>
      <c r="J144" s="3" t="str">
        <f t="shared" si="174"/>
        <v/>
      </c>
      <c r="K144" s="3" t="str">
        <f t="shared" si="141"/>
        <v/>
      </c>
      <c r="L144" s="2" t="str">
        <f t="shared" si="142"/>
        <v/>
      </c>
      <c r="M144" s="8" t="str">
        <f t="shared" si="175"/>
        <v/>
      </c>
      <c r="N144" s="8" t="str">
        <f t="shared" si="143"/>
        <v/>
      </c>
      <c r="O144" s="8" t="str">
        <f t="shared" si="176"/>
        <v/>
      </c>
      <c r="P144" s="8" t="str">
        <f t="shared" si="144"/>
        <v/>
      </c>
      <c r="Q144" s="2" t="str">
        <f t="shared" si="145"/>
        <v/>
      </c>
      <c r="R144" s="3" t="str">
        <f t="shared" si="146"/>
        <v/>
      </c>
      <c r="S144" s="3" t="str">
        <f t="shared" si="147"/>
        <v/>
      </c>
      <c r="T144" s="3" t="str">
        <f t="shared" si="177"/>
        <v/>
      </c>
      <c r="U144" s="8" t="str">
        <f t="shared" si="148"/>
        <v/>
      </c>
      <c r="V144" s="2" t="str">
        <f t="shared" si="149"/>
        <v/>
      </c>
      <c r="W144" s="2" t="str">
        <f t="shared" si="150"/>
        <v/>
      </c>
      <c r="X144" s="2" t="str">
        <f t="shared" si="255"/>
        <v/>
      </c>
      <c r="Y144" s="2" t="str">
        <f t="shared" si="151"/>
        <v/>
      </c>
      <c r="Z144" s="46" t="str">
        <f t="shared" si="178"/>
        <v/>
      </c>
      <c r="AA144" s="46" t="str">
        <f t="shared" si="179"/>
        <v/>
      </c>
      <c r="AB144" s="47"/>
      <c r="AC144" s="46" t="str">
        <f t="shared" si="180"/>
        <v/>
      </c>
      <c r="AD144" s="47" t="str">
        <f t="shared" si="260"/>
        <v/>
      </c>
      <c r="AE144" s="48" t="str">
        <f t="shared" si="181"/>
        <v/>
      </c>
      <c r="AF144" s="49" t="str">
        <f t="shared" si="265"/>
        <v/>
      </c>
      <c r="AG144" s="49" t="str">
        <f t="shared" si="265"/>
        <v/>
      </c>
      <c r="AH144" s="49" t="str">
        <f t="shared" si="265"/>
        <v/>
      </c>
      <c r="AI144" s="47" t="str">
        <f t="shared" si="265"/>
        <v/>
      </c>
      <c r="AJ144" s="47" t="str">
        <f t="shared" si="265"/>
        <v/>
      </c>
      <c r="AK144" s="46" t="str">
        <f t="shared" si="265"/>
        <v/>
      </c>
      <c r="AL144" s="47"/>
      <c r="AM144" s="53" t="str">
        <f t="shared" si="182"/>
        <v/>
      </c>
      <c r="AN144" s="50" t="str">
        <f t="shared" si="183"/>
        <v/>
      </c>
      <c r="AO144" s="51"/>
      <c r="AP144" s="52" t="str">
        <f t="shared" si="184"/>
        <v/>
      </c>
      <c r="AQ144" s="52" t="str">
        <f t="shared" si="185"/>
        <v/>
      </c>
      <c r="AR144" s="47">
        <f t="shared" si="186"/>
        <v>0</v>
      </c>
      <c r="AS144" s="53" t="str">
        <f t="shared" si="187"/>
        <v/>
      </c>
      <c r="AT144" s="52" t="str">
        <f t="shared" si="188"/>
        <v/>
      </c>
      <c r="AU144" s="9" t="str">
        <f t="shared" si="189"/>
        <v/>
      </c>
      <c r="AV144" s="9" t="str">
        <f t="shared" si="190"/>
        <v/>
      </c>
      <c r="AW144" s="12" t="str">
        <f t="shared" si="191"/>
        <v/>
      </c>
      <c r="AX144" s="9" t="str">
        <f t="shared" si="192"/>
        <v/>
      </c>
      <c r="AY144" s="12" t="str">
        <f t="shared" si="193"/>
        <v/>
      </c>
      <c r="AZ144" s="10" t="str">
        <f t="shared" si="194"/>
        <v/>
      </c>
      <c r="BA144" s="10" t="str">
        <f t="shared" si="195"/>
        <v/>
      </c>
      <c r="BB144" s="10" t="str">
        <f t="shared" si="196"/>
        <v/>
      </c>
      <c r="BC144" s="10" t="str">
        <f t="shared" si="197"/>
        <v/>
      </c>
      <c r="BD144" s="10" t="str">
        <f t="shared" si="198"/>
        <v/>
      </c>
      <c r="BE144" s="12" t="str">
        <f t="shared" si="199"/>
        <v/>
      </c>
      <c r="BF144" s="9" t="str">
        <f t="shared" si="200"/>
        <v/>
      </c>
      <c r="BG144" s="9" t="str">
        <f t="shared" si="201"/>
        <v/>
      </c>
      <c r="BH144" s="7" t="str">
        <f t="shared" si="202"/>
        <v/>
      </c>
      <c r="BI144" s="7" t="str">
        <f t="shared" si="203"/>
        <v/>
      </c>
      <c r="BJ144" s="12" t="str">
        <f t="shared" si="204"/>
        <v/>
      </c>
      <c r="BK144" s="80" t="str">
        <f t="shared" si="205"/>
        <v/>
      </c>
      <c r="BL144" s="7" t="str">
        <f t="shared" si="206"/>
        <v/>
      </c>
      <c r="BM144" s="7" t="str">
        <f t="shared" si="256"/>
        <v/>
      </c>
      <c r="BN144" s="12" t="str">
        <f t="shared" si="207"/>
        <v/>
      </c>
      <c r="BO144" s="9" t="str">
        <f t="shared" si="208"/>
        <v/>
      </c>
      <c r="BP144" s="2" t="str">
        <f t="shared" si="209"/>
        <v/>
      </c>
      <c r="BQ144" s="2" t="str">
        <f t="shared" si="210"/>
        <v/>
      </c>
      <c r="BR144" s="20" t="str">
        <f t="shared" si="264"/>
        <v/>
      </c>
      <c r="BS144" s="20" t="str">
        <f t="shared" si="264"/>
        <v/>
      </c>
      <c r="BT144" s="20" t="str">
        <f t="shared" si="264"/>
        <v/>
      </c>
      <c r="BU144" s="86" t="str">
        <f t="shared" si="211"/>
        <v/>
      </c>
      <c r="BV144" s="86" t="str">
        <f t="shared" si="212"/>
        <v/>
      </c>
      <c r="BW144" s="20" t="str">
        <f t="shared" si="264"/>
        <v/>
      </c>
      <c r="BX144" s="86" t="str">
        <f t="shared" si="264"/>
        <v/>
      </c>
      <c r="BY144" s="86" t="str">
        <f t="shared" si="264"/>
        <v/>
      </c>
      <c r="BZ144" s="86" t="str">
        <f t="shared" si="264"/>
        <v/>
      </c>
      <c r="CA144" s="86" t="str">
        <f t="shared" si="264"/>
        <v/>
      </c>
      <c r="CB144" s="86" t="str">
        <f t="shared" si="264"/>
        <v/>
      </c>
      <c r="CC144" s="86" t="str">
        <f t="shared" si="264"/>
        <v/>
      </c>
      <c r="CD144" s="86" t="str">
        <f t="shared" si="264"/>
        <v/>
      </c>
      <c r="CE144" s="20" t="str">
        <f t="shared" si="257"/>
        <v/>
      </c>
      <c r="CF144" s="14" t="str">
        <f t="shared" si="213"/>
        <v/>
      </c>
      <c r="CG144" s="14" t="str">
        <f t="shared" si="214"/>
        <v/>
      </c>
      <c r="CH144" s="8">
        <f t="shared" si="215"/>
        <v>0</v>
      </c>
      <c r="CI144" s="9" t="str">
        <f t="shared" si="216"/>
        <v/>
      </c>
      <c r="CJ144" s="9" t="str">
        <f t="shared" si="217"/>
        <v/>
      </c>
      <c r="CK144" s="9" t="str">
        <f t="shared" si="218"/>
        <v/>
      </c>
      <c r="CL144" s="9" t="str">
        <f t="shared" si="219"/>
        <v/>
      </c>
      <c r="CM144" s="9" t="str">
        <f t="shared" si="220"/>
        <v/>
      </c>
      <c r="CN144" s="9" t="str">
        <f t="shared" si="221"/>
        <v/>
      </c>
      <c r="CO144" s="9" t="str">
        <f t="shared" si="262"/>
        <v/>
      </c>
      <c r="CP144" s="9" t="str">
        <f t="shared" si="262"/>
        <v/>
      </c>
      <c r="CQ144" s="9" t="str">
        <f t="shared" si="262"/>
        <v/>
      </c>
      <c r="CR144" s="9" t="str">
        <f t="shared" si="262"/>
        <v/>
      </c>
      <c r="CS144" s="9" t="str">
        <f t="shared" si="262"/>
        <v/>
      </c>
      <c r="CT144" s="9" t="str">
        <f t="shared" si="262"/>
        <v/>
      </c>
      <c r="CU144" s="9" t="str">
        <f t="shared" si="262"/>
        <v/>
      </c>
      <c r="CV144" s="9" t="str">
        <f t="shared" si="223"/>
        <v/>
      </c>
      <c r="CW144" s="9" t="str">
        <f t="shared" si="263"/>
        <v/>
      </c>
      <c r="CX144" s="9" t="str">
        <f t="shared" si="263"/>
        <v/>
      </c>
      <c r="CY144" s="9" t="str">
        <f t="shared" si="263"/>
        <v/>
      </c>
      <c r="CZ144" s="9" t="str">
        <f t="shared" si="263"/>
        <v/>
      </c>
      <c r="DA144" s="9" t="str">
        <f t="shared" si="263"/>
        <v/>
      </c>
      <c r="DB144" s="9" t="str">
        <f t="shared" si="263"/>
        <v/>
      </c>
      <c r="DC144" s="9" t="str">
        <f t="shared" si="263"/>
        <v/>
      </c>
      <c r="DD144" s="2" t="str">
        <f t="shared" si="225"/>
        <v/>
      </c>
      <c r="DE144" s="2" t="str">
        <f t="shared" si="226"/>
        <v/>
      </c>
      <c r="DF144" s="2" t="str">
        <f t="shared" si="227"/>
        <v/>
      </c>
      <c r="DG144" s="2" t="str">
        <f t="shared" si="228"/>
        <v/>
      </c>
      <c r="DH144" s="2" t="str">
        <f t="shared" si="229"/>
        <v/>
      </c>
      <c r="DI144" s="2" t="str">
        <f t="shared" si="230"/>
        <v/>
      </c>
      <c r="DJ144" s="2" t="str">
        <f t="shared" si="231"/>
        <v/>
      </c>
      <c r="DK144" s="2" t="str">
        <f t="shared" si="232"/>
        <v/>
      </c>
      <c r="DL144" s="16" t="str">
        <f t="shared" si="233"/>
        <v/>
      </c>
      <c r="DM144" s="16" t="str">
        <f t="shared" si="234"/>
        <v/>
      </c>
      <c r="DN144" s="16" t="str">
        <f t="shared" si="235"/>
        <v/>
      </c>
      <c r="DO144" s="72" t="str">
        <f t="shared" si="236"/>
        <v/>
      </c>
      <c r="DP144" s="16" t="str">
        <f t="shared" si="237"/>
        <v/>
      </c>
      <c r="DQ144" s="16" t="str">
        <f t="shared" si="238"/>
        <v/>
      </c>
      <c r="DR144" s="2" t="str">
        <f t="shared" si="239"/>
        <v/>
      </c>
      <c r="DS144" s="2" t="str">
        <f t="shared" si="240"/>
        <v/>
      </c>
      <c r="DT144" s="2" t="str">
        <f t="shared" si="241"/>
        <v/>
      </c>
      <c r="DU144" s="2" t="str">
        <f t="shared" si="242"/>
        <v/>
      </c>
      <c r="DV144" s="15"/>
      <c r="DW144" s="17"/>
      <c r="DX144" s="17"/>
      <c r="DY144" s="47" t="str">
        <f t="shared" si="261"/>
        <v/>
      </c>
      <c r="DZ144" s="47" t="str">
        <f t="shared" si="261"/>
        <v/>
      </c>
      <c r="EA144" s="47" t="str">
        <f t="shared" si="261"/>
        <v/>
      </c>
      <c r="EB144" s="47" t="str">
        <f t="shared" si="261"/>
        <v/>
      </c>
      <c r="EC144" s="49" t="str">
        <f t="shared" si="261"/>
        <v/>
      </c>
      <c r="ED144" s="49" t="str">
        <f t="shared" si="261"/>
        <v/>
      </c>
      <c r="EE144" s="47" t="str">
        <f t="shared" si="261"/>
        <v/>
      </c>
      <c r="EF144" s="47" t="str">
        <f t="shared" si="261"/>
        <v/>
      </c>
      <c r="EG144" s="47" t="str">
        <f t="shared" si="261"/>
        <v/>
      </c>
      <c r="EH144" s="6">
        <f t="shared" si="153"/>
        <v>0</v>
      </c>
      <c r="EI144" s="6">
        <f t="shared" si="154"/>
        <v>0</v>
      </c>
      <c r="EJ144" s="2" t="str">
        <f t="shared" si="155"/>
        <v/>
      </c>
      <c r="EK144" s="2" t="str">
        <f t="shared" si="156"/>
        <v/>
      </c>
      <c r="EL144" s="2" t="str">
        <f t="shared" si="259"/>
        <v/>
      </c>
      <c r="EM144" s="2" t="str">
        <f t="shared" si="157"/>
        <v/>
      </c>
      <c r="EN144" s="2" t="str">
        <f t="shared" si="158"/>
        <v/>
      </c>
      <c r="EO144" s="2">
        <f t="shared" si="159"/>
        <v>0</v>
      </c>
      <c r="EP144" s="2">
        <f t="shared" si="243"/>
        <v>0</v>
      </c>
      <c r="EQ144" s="2"/>
      <c r="ER144" s="2"/>
      <c r="ES144" s="2"/>
      <c r="ET144" s="2"/>
      <c r="EU144" s="2"/>
      <c r="EV144" s="2"/>
      <c r="EW144" s="2">
        <f t="shared" si="160"/>
        <v>0</v>
      </c>
      <c r="EX144" s="2">
        <f t="shared" si="161"/>
        <v>0</v>
      </c>
      <c r="EY144" s="2">
        <f t="shared" si="244"/>
        <v>0</v>
      </c>
      <c r="EZ144" s="2">
        <f t="shared" si="162"/>
        <v>0</v>
      </c>
      <c r="FA144" s="2">
        <f t="shared" si="163"/>
        <v>0</v>
      </c>
      <c r="FB144" s="59"/>
      <c r="FC144" s="2">
        <f t="shared" si="164"/>
        <v>0</v>
      </c>
      <c r="FD144" s="2">
        <f t="shared" si="245"/>
        <v>0</v>
      </c>
      <c r="FE144" s="3">
        <f t="shared" si="258"/>
        <v>0</v>
      </c>
      <c r="FF144" s="3">
        <f t="shared" si="246"/>
        <v>0</v>
      </c>
      <c r="FG144" s="3">
        <f t="shared" si="247"/>
        <v>0</v>
      </c>
      <c r="FH144" s="3">
        <f t="shared" si="165"/>
        <v>0</v>
      </c>
      <c r="FI144" s="67">
        <f t="shared" si="166"/>
        <v>0</v>
      </c>
      <c r="FJ144" s="3">
        <f t="shared" si="167"/>
        <v>0</v>
      </c>
      <c r="FK144" s="3">
        <f t="shared" si="168"/>
        <v>0</v>
      </c>
      <c r="FL144" s="3">
        <f t="shared" si="248"/>
        <v>0</v>
      </c>
      <c r="FM144" s="3">
        <f t="shared" si="249"/>
        <v>0</v>
      </c>
      <c r="FN144" s="3">
        <f t="shared" si="250"/>
        <v>0</v>
      </c>
      <c r="FO144" s="2">
        <f t="shared" si="169"/>
        <v>0</v>
      </c>
      <c r="FP144" s="2">
        <f t="shared" si="170"/>
        <v>0</v>
      </c>
      <c r="FQ144" s="2">
        <f t="shared" si="251"/>
        <v>0</v>
      </c>
      <c r="FR144" s="6" t="str">
        <f>IF(A144=1,1,IF(DW144="","",COUNTA($DW$31:DW144)+1))</f>
        <v/>
      </c>
      <c r="FS144" s="6" t="str">
        <f t="shared" si="171"/>
        <v/>
      </c>
      <c r="FT144" s="43">
        <f t="shared" si="252"/>
        <v>0</v>
      </c>
      <c r="FU144" s="23">
        <f t="shared" si="253"/>
        <v>0</v>
      </c>
      <c r="FV144" s="21">
        <f t="shared" si="254"/>
        <v>0</v>
      </c>
    </row>
    <row r="145" spans="1:178">
      <c r="A145" s="4" t="str">
        <f t="shared" si="172"/>
        <v/>
      </c>
      <c r="B145" s="33"/>
      <c r="C145" s="33"/>
      <c r="D145" s="33"/>
      <c r="E145" s="33"/>
      <c r="F145" s="33"/>
      <c r="G145" s="11" t="str">
        <f t="shared" si="139"/>
        <v/>
      </c>
      <c r="H145" s="3" t="str">
        <f t="shared" si="173"/>
        <v/>
      </c>
      <c r="I145" s="3" t="str">
        <f t="shared" si="140"/>
        <v/>
      </c>
      <c r="J145" s="3" t="str">
        <f t="shared" si="174"/>
        <v/>
      </c>
      <c r="K145" s="3" t="str">
        <f t="shared" si="141"/>
        <v/>
      </c>
      <c r="L145" s="2" t="str">
        <f t="shared" si="142"/>
        <v/>
      </c>
      <c r="M145" s="8" t="str">
        <f t="shared" si="175"/>
        <v/>
      </c>
      <c r="N145" s="8" t="str">
        <f t="shared" si="143"/>
        <v/>
      </c>
      <c r="O145" s="8" t="str">
        <f t="shared" si="176"/>
        <v/>
      </c>
      <c r="P145" s="8" t="str">
        <f t="shared" si="144"/>
        <v/>
      </c>
      <c r="Q145" s="2" t="str">
        <f t="shared" si="145"/>
        <v/>
      </c>
      <c r="R145" s="3" t="str">
        <f t="shared" si="146"/>
        <v/>
      </c>
      <c r="S145" s="3" t="str">
        <f t="shared" si="147"/>
        <v/>
      </c>
      <c r="T145" s="3" t="str">
        <f t="shared" si="177"/>
        <v/>
      </c>
      <c r="U145" s="8" t="str">
        <f t="shared" si="148"/>
        <v/>
      </c>
      <c r="V145" s="2" t="str">
        <f t="shared" si="149"/>
        <v/>
      </c>
      <c r="W145" s="2" t="str">
        <f t="shared" si="150"/>
        <v/>
      </c>
      <c r="X145" s="2" t="str">
        <f t="shared" si="255"/>
        <v/>
      </c>
      <c r="Y145" s="2" t="str">
        <f t="shared" si="151"/>
        <v/>
      </c>
      <c r="Z145" s="46" t="str">
        <f t="shared" si="178"/>
        <v/>
      </c>
      <c r="AA145" s="46" t="str">
        <f t="shared" si="179"/>
        <v/>
      </c>
      <c r="AB145" s="47"/>
      <c r="AC145" s="46" t="str">
        <f t="shared" si="180"/>
        <v/>
      </c>
      <c r="AD145" s="47" t="str">
        <f t="shared" si="260"/>
        <v/>
      </c>
      <c r="AE145" s="48" t="str">
        <f t="shared" si="181"/>
        <v/>
      </c>
      <c r="AF145" s="49" t="str">
        <f t="shared" si="265"/>
        <v/>
      </c>
      <c r="AG145" s="49" t="str">
        <f t="shared" si="265"/>
        <v/>
      </c>
      <c r="AH145" s="49" t="str">
        <f t="shared" si="265"/>
        <v/>
      </c>
      <c r="AI145" s="47" t="str">
        <f t="shared" si="265"/>
        <v/>
      </c>
      <c r="AJ145" s="47" t="str">
        <f t="shared" si="265"/>
        <v/>
      </c>
      <c r="AK145" s="46" t="str">
        <f t="shared" si="265"/>
        <v/>
      </c>
      <c r="AL145" s="47"/>
      <c r="AM145" s="53" t="str">
        <f t="shared" si="182"/>
        <v/>
      </c>
      <c r="AN145" s="50" t="str">
        <f t="shared" si="183"/>
        <v/>
      </c>
      <c r="AO145" s="51"/>
      <c r="AP145" s="52" t="str">
        <f t="shared" si="184"/>
        <v/>
      </c>
      <c r="AQ145" s="52" t="str">
        <f t="shared" si="185"/>
        <v/>
      </c>
      <c r="AR145" s="47">
        <f t="shared" si="186"/>
        <v>0</v>
      </c>
      <c r="AS145" s="53" t="str">
        <f t="shared" si="187"/>
        <v/>
      </c>
      <c r="AT145" s="52" t="str">
        <f t="shared" si="188"/>
        <v/>
      </c>
      <c r="AU145" s="9" t="str">
        <f t="shared" si="189"/>
        <v/>
      </c>
      <c r="AV145" s="9" t="str">
        <f t="shared" si="190"/>
        <v/>
      </c>
      <c r="AW145" s="12" t="str">
        <f t="shared" si="191"/>
        <v/>
      </c>
      <c r="AX145" s="9" t="str">
        <f t="shared" si="192"/>
        <v/>
      </c>
      <c r="AY145" s="12" t="str">
        <f t="shared" si="193"/>
        <v/>
      </c>
      <c r="AZ145" s="10" t="str">
        <f t="shared" si="194"/>
        <v/>
      </c>
      <c r="BA145" s="10" t="str">
        <f t="shared" si="195"/>
        <v/>
      </c>
      <c r="BB145" s="10" t="str">
        <f t="shared" si="196"/>
        <v/>
      </c>
      <c r="BC145" s="10" t="str">
        <f t="shared" si="197"/>
        <v/>
      </c>
      <c r="BD145" s="10" t="str">
        <f t="shared" si="198"/>
        <v/>
      </c>
      <c r="BE145" s="12" t="str">
        <f t="shared" si="199"/>
        <v/>
      </c>
      <c r="BF145" s="9" t="str">
        <f t="shared" si="200"/>
        <v/>
      </c>
      <c r="BG145" s="9" t="str">
        <f t="shared" si="201"/>
        <v/>
      </c>
      <c r="BH145" s="7" t="str">
        <f t="shared" si="202"/>
        <v/>
      </c>
      <c r="BI145" s="7" t="str">
        <f t="shared" si="203"/>
        <v/>
      </c>
      <c r="BJ145" s="12" t="str">
        <f t="shared" si="204"/>
        <v/>
      </c>
      <c r="BK145" s="80" t="str">
        <f t="shared" si="205"/>
        <v/>
      </c>
      <c r="BL145" s="7" t="str">
        <f t="shared" si="206"/>
        <v/>
      </c>
      <c r="BM145" s="7" t="str">
        <f t="shared" si="256"/>
        <v/>
      </c>
      <c r="BN145" s="12" t="str">
        <f t="shared" si="207"/>
        <v/>
      </c>
      <c r="BO145" s="9" t="str">
        <f t="shared" si="208"/>
        <v/>
      </c>
      <c r="BP145" s="2" t="str">
        <f t="shared" si="209"/>
        <v/>
      </c>
      <c r="BQ145" s="2" t="str">
        <f t="shared" si="210"/>
        <v/>
      </c>
      <c r="BR145" s="20" t="str">
        <f t="shared" si="264"/>
        <v/>
      </c>
      <c r="BS145" s="20" t="str">
        <f t="shared" si="264"/>
        <v/>
      </c>
      <c r="BT145" s="20" t="str">
        <f t="shared" si="264"/>
        <v/>
      </c>
      <c r="BU145" s="86" t="str">
        <f t="shared" si="211"/>
        <v/>
      </c>
      <c r="BV145" s="86" t="str">
        <f t="shared" si="212"/>
        <v/>
      </c>
      <c r="BW145" s="20" t="str">
        <f t="shared" si="264"/>
        <v/>
      </c>
      <c r="BX145" s="86" t="str">
        <f t="shared" si="264"/>
        <v/>
      </c>
      <c r="BY145" s="86" t="str">
        <f t="shared" si="264"/>
        <v/>
      </c>
      <c r="BZ145" s="86" t="str">
        <f t="shared" si="264"/>
        <v/>
      </c>
      <c r="CA145" s="86" t="str">
        <f t="shared" si="264"/>
        <v/>
      </c>
      <c r="CB145" s="86" t="str">
        <f t="shared" si="264"/>
        <v/>
      </c>
      <c r="CC145" s="86" t="str">
        <f t="shared" si="264"/>
        <v/>
      </c>
      <c r="CD145" s="86" t="str">
        <f t="shared" si="264"/>
        <v/>
      </c>
      <c r="CE145" s="20" t="str">
        <f t="shared" si="257"/>
        <v/>
      </c>
      <c r="CF145" s="14" t="str">
        <f t="shared" si="213"/>
        <v/>
      </c>
      <c r="CG145" s="14" t="str">
        <f t="shared" si="214"/>
        <v/>
      </c>
      <c r="CH145" s="8">
        <f t="shared" si="215"/>
        <v>0</v>
      </c>
      <c r="CI145" s="9" t="str">
        <f t="shared" si="216"/>
        <v/>
      </c>
      <c r="CJ145" s="9" t="str">
        <f t="shared" si="217"/>
        <v/>
      </c>
      <c r="CK145" s="9" t="str">
        <f t="shared" si="218"/>
        <v/>
      </c>
      <c r="CL145" s="9" t="str">
        <f t="shared" si="219"/>
        <v/>
      </c>
      <c r="CM145" s="9" t="str">
        <f t="shared" si="220"/>
        <v/>
      </c>
      <c r="CN145" s="9" t="str">
        <f t="shared" si="221"/>
        <v/>
      </c>
      <c r="CO145" s="9" t="str">
        <f t="shared" si="262"/>
        <v/>
      </c>
      <c r="CP145" s="9" t="str">
        <f t="shared" si="262"/>
        <v/>
      </c>
      <c r="CQ145" s="9" t="str">
        <f t="shared" si="262"/>
        <v/>
      </c>
      <c r="CR145" s="9" t="str">
        <f t="shared" si="262"/>
        <v/>
      </c>
      <c r="CS145" s="9" t="str">
        <f t="shared" si="262"/>
        <v/>
      </c>
      <c r="CT145" s="9" t="str">
        <f t="shared" si="262"/>
        <v/>
      </c>
      <c r="CU145" s="9" t="str">
        <f t="shared" si="262"/>
        <v/>
      </c>
      <c r="CV145" s="9" t="str">
        <f t="shared" si="223"/>
        <v/>
      </c>
      <c r="CW145" s="9" t="str">
        <f t="shared" si="263"/>
        <v/>
      </c>
      <c r="CX145" s="9" t="str">
        <f t="shared" si="263"/>
        <v/>
      </c>
      <c r="CY145" s="9" t="str">
        <f t="shared" si="263"/>
        <v/>
      </c>
      <c r="CZ145" s="9" t="str">
        <f t="shared" si="263"/>
        <v/>
      </c>
      <c r="DA145" s="9" t="str">
        <f t="shared" si="263"/>
        <v/>
      </c>
      <c r="DB145" s="9" t="str">
        <f t="shared" si="263"/>
        <v/>
      </c>
      <c r="DC145" s="9" t="str">
        <f t="shared" si="263"/>
        <v/>
      </c>
      <c r="DD145" s="2" t="str">
        <f t="shared" si="225"/>
        <v/>
      </c>
      <c r="DE145" s="2" t="str">
        <f t="shared" si="226"/>
        <v/>
      </c>
      <c r="DF145" s="2" t="str">
        <f t="shared" si="227"/>
        <v/>
      </c>
      <c r="DG145" s="2" t="str">
        <f t="shared" si="228"/>
        <v/>
      </c>
      <c r="DH145" s="2" t="str">
        <f t="shared" si="229"/>
        <v/>
      </c>
      <c r="DI145" s="2" t="str">
        <f t="shared" si="230"/>
        <v/>
      </c>
      <c r="DJ145" s="2" t="str">
        <f t="shared" si="231"/>
        <v/>
      </c>
      <c r="DK145" s="2" t="str">
        <f t="shared" si="232"/>
        <v/>
      </c>
      <c r="DL145" s="16" t="str">
        <f t="shared" si="233"/>
        <v/>
      </c>
      <c r="DM145" s="16" t="str">
        <f t="shared" si="234"/>
        <v/>
      </c>
      <c r="DN145" s="16" t="str">
        <f t="shared" si="235"/>
        <v/>
      </c>
      <c r="DO145" s="72" t="str">
        <f t="shared" si="236"/>
        <v/>
      </c>
      <c r="DP145" s="16" t="str">
        <f t="shared" si="237"/>
        <v/>
      </c>
      <c r="DQ145" s="16" t="str">
        <f t="shared" si="238"/>
        <v/>
      </c>
      <c r="DR145" s="2" t="str">
        <f t="shared" si="239"/>
        <v/>
      </c>
      <c r="DS145" s="2" t="str">
        <f t="shared" si="240"/>
        <v/>
      </c>
      <c r="DT145" s="2" t="str">
        <f t="shared" si="241"/>
        <v/>
      </c>
      <c r="DU145" s="2" t="str">
        <f t="shared" si="242"/>
        <v/>
      </c>
      <c r="DV145" s="15"/>
      <c r="DW145" s="17"/>
      <c r="DX145" s="17"/>
      <c r="DY145" s="47" t="str">
        <f t="shared" si="261"/>
        <v/>
      </c>
      <c r="DZ145" s="47" t="str">
        <f t="shared" si="261"/>
        <v/>
      </c>
      <c r="EA145" s="47" t="str">
        <f t="shared" si="261"/>
        <v/>
      </c>
      <c r="EB145" s="47" t="str">
        <f t="shared" si="261"/>
        <v/>
      </c>
      <c r="EC145" s="49" t="str">
        <f t="shared" si="261"/>
        <v/>
      </c>
      <c r="ED145" s="49" t="str">
        <f t="shared" si="261"/>
        <v/>
      </c>
      <c r="EE145" s="47" t="str">
        <f t="shared" si="261"/>
        <v/>
      </c>
      <c r="EF145" s="47" t="str">
        <f t="shared" si="261"/>
        <v/>
      </c>
      <c r="EG145" s="47" t="str">
        <f t="shared" si="261"/>
        <v/>
      </c>
      <c r="EH145" s="6">
        <f t="shared" si="153"/>
        <v>0</v>
      </c>
      <c r="EI145" s="6">
        <f t="shared" si="154"/>
        <v>0</v>
      </c>
      <c r="EJ145" s="2" t="str">
        <f t="shared" si="155"/>
        <v/>
      </c>
      <c r="EK145" s="2" t="str">
        <f t="shared" si="156"/>
        <v/>
      </c>
      <c r="EL145" s="2" t="str">
        <f t="shared" si="259"/>
        <v/>
      </c>
      <c r="EM145" s="2" t="str">
        <f t="shared" si="157"/>
        <v/>
      </c>
      <c r="EN145" s="2" t="str">
        <f t="shared" si="158"/>
        <v/>
      </c>
      <c r="EO145" s="2">
        <f t="shared" si="159"/>
        <v>0</v>
      </c>
      <c r="EP145" s="2">
        <f t="shared" si="243"/>
        <v>0</v>
      </c>
      <c r="EQ145" s="2"/>
      <c r="ER145" s="2"/>
      <c r="ES145" s="2"/>
      <c r="ET145" s="2"/>
      <c r="EU145" s="2"/>
      <c r="EV145" s="2"/>
      <c r="EW145" s="2">
        <f t="shared" si="160"/>
        <v>0</v>
      </c>
      <c r="EX145" s="2">
        <f t="shared" si="161"/>
        <v>0</v>
      </c>
      <c r="EY145" s="2">
        <f t="shared" si="244"/>
        <v>0</v>
      </c>
      <c r="EZ145" s="2">
        <f t="shared" si="162"/>
        <v>0</v>
      </c>
      <c r="FA145" s="2">
        <f t="shared" si="163"/>
        <v>0</v>
      </c>
      <c r="FB145" s="59"/>
      <c r="FC145" s="2">
        <f t="shared" si="164"/>
        <v>0</v>
      </c>
      <c r="FD145" s="2">
        <f t="shared" si="245"/>
        <v>0</v>
      </c>
      <c r="FE145" s="3">
        <f t="shared" si="258"/>
        <v>0</v>
      </c>
      <c r="FF145" s="3">
        <f t="shared" si="246"/>
        <v>0</v>
      </c>
      <c r="FG145" s="3">
        <f t="shared" si="247"/>
        <v>0</v>
      </c>
      <c r="FH145" s="3">
        <f t="shared" si="165"/>
        <v>0</v>
      </c>
      <c r="FI145" s="67">
        <f t="shared" si="166"/>
        <v>0</v>
      </c>
      <c r="FJ145" s="3">
        <f t="shared" si="167"/>
        <v>0</v>
      </c>
      <c r="FK145" s="3">
        <f t="shared" si="168"/>
        <v>0</v>
      </c>
      <c r="FL145" s="3">
        <f t="shared" si="248"/>
        <v>0</v>
      </c>
      <c r="FM145" s="3">
        <f t="shared" si="249"/>
        <v>0</v>
      </c>
      <c r="FN145" s="3">
        <f t="shared" si="250"/>
        <v>0</v>
      </c>
      <c r="FO145" s="2">
        <f t="shared" si="169"/>
        <v>0</v>
      </c>
      <c r="FP145" s="2">
        <f t="shared" si="170"/>
        <v>0</v>
      </c>
      <c r="FQ145" s="2">
        <f t="shared" si="251"/>
        <v>0</v>
      </c>
      <c r="FR145" s="6" t="str">
        <f>IF(A145=1,1,IF(DW145="","",COUNTA($DW$31:DW145)+1))</f>
        <v/>
      </c>
      <c r="FS145" s="6" t="str">
        <f t="shared" si="171"/>
        <v/>
      </c>
      <c r="FT145" s="43">
        <f t="shared" si="252"/>
        <v>0</v>
      </c>
      <c r="FU145" s="23">
        <f t="shared" si="253"/>
        <v>0</v>
      </c>
      <c r="FV145" s="21">
        <f t="shared" si="254"/>
        <v>0</v>
      </c>
    </row>
    <row r="146" spans="1:178">
      <c r="A146" s="4" t="str">
        <f t="shared" si="172"/>
        <v/>
      </c>
      <c r="B146" s="33"/>
      <c r="C146" s="33"/>
      <c r="D146" s="33"/>
      <c r="E146" s="33"/>
      <c r="F146" s="33"/>
      <c r="G146" s="11" t="str">
        <f t="shared" si="139"/>
        <v/>
      </c>
      <c r="H146" s="3" t="str">
        <f t="shared" si="173"/>
        <v/>
      </c>
      <c r="I146" s="3" t="str">
        <f t="shared" si="140"/>
        <v/>
      </c>
      <c r="J146" s="3" t="str">
        <f t="shared" si="174"/>
        <v/>
      </c>
      <c r="K146" s="3" t="str">
        <f t="shared" si="141"/>
        <v/>
      </c>
      <c r="L146" s="2" t="str">
        <f t="shared" si="142"/>
        <v/>
      </c>
      <c r="M146" s="8" t="str">
        <f t="shared" si="175"/>
        <v/>
      </c>
      <c r="N146" s="8" t="str">
        <f t="shared" si="143"/>
        <v/>
      </c>
      <c r="O146" s="8" t="str">
        <f t="shared" si="176"/>
        <v/>
      </c>
      <c r="P146" s="8" t="str">
        <f t="shared" si="144"/>
        <v/>
      </c>
      <c r="Q146" s="2" t="str">
        <f t="shared" si="145"/>
        <v/>
      </c>
      <c r="R146" s="3" t="str">
        <f t="shared" si="146"/>
        <v/>
      </c>
      <c r="S146" s="3" t="str">
        <f t="shared" si="147"/>
        <v/>
      </c>
      <c r="T146" s="3" t="str">
        <f t="shared" si="177"/>
        <v/>
      </c>
      <c r="U146" s="8" t="str">
        <f t="shared" si="148"/>
        <v/>
      </c>
      <c r="V146" s="2" t="str">
        <f t="shared" si="149"/>
        <v/>
      </c>
      <c r="W146" s="2" t="str">
        <f t="shared" si="150"/>
        <v/>
      </c>
      <c r="X146" s="2" t="str">
        <f t="shared" si="255"/>
        <v/>
      </c>
      <c r="Y146" s="2" t="str">
        <f t="shared" si="151"/>
        <v/>
      </c>
      <c r="Z146" s="46" t="str">
        <f t="shared" si="178"/>
        <v/>
      </c>
      <c r="AA146" s="46" t="str">
        <f t="shared" si="179"/>
        <v/>
      </c>
      <c r="AB146" s="47"/>
      <c r="AC146" s="46" t="str">
        <f t="shared" si="180"/>
        <v/>
      </c>
      <c r="AD146" s="47" t="str">
        <f t="shared" si="260"/>
        <v/>
      </c>
      <c r="AE146" s="48" t="str">
        <f t="shared" si="181"/>
        <v/>
      </c>
      <c r="AF146" s="49" t="str">
        <f t="shared" si="265"/>
        <v/>
      </c>
      <c r="AG146" s="49" t="str">
        <f t="shared" si="265"/>
        <v/>
      </c>
      <c r="AH146" s="49" t="str">
        <f t="shared" si="265"/>
        <v/>
      </c>
      <c r="AI146" s="47" t="str">
        <f t="shared" si="265"/>
        <v/>
      </c>
      <c r="AJ146" s="47" t="str">
        <f t="shared" si="265"/>
        <v/>
      </c>
      <c r="AK146" s="46" t="str">
        <f t="shared" si="265"/>
        <v/>
      </c>
      <c r="AL146" s="47"/>
      <c r="AM146" s="53" t="str">
        <f t="shared" si="182"/>
        <v/>
      </c>
      <c r="AN146" s="50" t="str">
        <f t="shared" si="183"/>
        <v/>
      </c>
      <c r="AO146" s="51"/>
      <c r="AP146" s="52" t="str">
        <f t="shared" si="184"/>
        <v/>
      </c>
      <c r="AQ146" s="52" t="str">
        <f t="shared" si="185"/>
        <v/>
      </c>
      <c r="AR146" s="47">
        <f t="shared" si="186"/>
        <v>0</v>
      </c>
      <c r="AS146" s="53" t="str">
        <f t="shared" si="187"/>
        <v/>
      </c>
      <c r="AT146" s="52" t="str">
        <f t="shared" si="188"/>
        <v/>
      </c>
      <c r="AU146" s="9" t="str">
        <f t="shared" si="189"/>
        <v/>
      </c>
      <c r="AV146" s="9" t="str">
        <f t="shared" si="190"/>
        <v/>
      </c>
      <c r="AW146" s="12" t="str">
        <f t="shared" si="191"/>
        <v/>
      </c>
      <c r="AX146" s="9" t="str">
        <f t="shared" si="192"/>
        <v/>
      </c>
      <c r="AY146" s="12" t="str">
        <f t="shared" si="193"/>
        <v/>
      </c>
      <c r="AZ146" s="10" t="str">
        <f t="shared" si="194"/>
        <v/>
      </c>
      <c r="BA146" s="10" t="str">
        <f t="shared" si="195"/>
        <v/>
      </c>
      <c r="BB146" s="10" t="str">
        <f t="shared" si="196"/>
        <v/>
      </c>
      <c r="BC146" s="10" t="str">
        <f t="shared" si="197"/>
        <v/>
      </c>
      <c r="BD146" s="10" t="str">
        <f t="shared" si="198"/>
        <v/>
      </c>
      <c r="BE146" s="12" t="str">
        <f t="shared" si="199"/>
        <v/>
      </c>
      <c r="BF146" s="9" t="str">
        <f t="shared" si="200"/>
        <v/>
      </c>
      <c r="BG146" s="9" t="str">
        <f t="shared" si="201"/>
        <v/>
      </c>
      <c r="BH146" s="7" t="str">
        <f t="shared" si="202"/>
        <v/>
      </c>
      <c r="BI146" s="7" t="str">
        <f t="shared" si="203"/>
        <v/>
      </c>
      <c r="BJ146" s="12" t="str">
        <f t="shared" si="204"/>
        <v/>
      </c>
      <c r="BK146" s="80" t="str">
        <f t="shared" si="205"/>
        <v/>
      </c>
      <c r="BL146" s="7" t="str">
        <f t="shared" si="206"/>
        <v/>
      </c>
      <c r="BM146" s="7" t="str">
        <f t="shared" si="256"/>
        <v/>
      </c>
      <c r="BN146" s="12" t="str">
        <f t="shared" si="207"/>
        <v/>
      </c>
      <c r="BO146" s="9" t="str">
        <f t="shared" si="208"/>
        <v/>
      </c>
      <c r="BP146" s="2" t="str">
        <f t="shared" si="209"/>
        <v/>
      </c>
      <c r="BQ146" s="2" t="str">
        <f t="shared" si="210"/>
        <v/>
      </c>
      <c r="BR146" s="20" t="str">
        <f t="shared" si="264"/>
        <v/>
      </c>
      <c r="BS146" s="20" t="str">
        <f t="shared" si="264"/>
        <v/>
      </c>
      <c r="BT146" s="20" t="str">
        <f t="shared" si="264"/>
        <v/>
      </c>
      <c r="BU146" s="86" t="str">
        <f t="shared" si="211"/>
        <v/>
      </c>
      <c r="BV146" s="86" t="str">
        <f t="shared" si="212"/>
        <v/>
      </c>
      <c r="BW146" s="20" t="str">
        <f t="shared" si="264"/>
        <v/>
      </c>
      <c r="BX146" s="86" t="str">
        <f t="shared" si="264"/>
        <v/>
      </c>
      <c r="BY146" s="86" t="str">
        <f t="shared" si="264"/>
        <v/>
      </c>
      <c r="BZ146" s="86" t="str">
        <f t="shared" si="264"/>
        <v/>
      </c>
      <c r="CA146" s="86" t="str">
        <f t="shared" si="264"/>
        <v/>
      </c>
      <c r="CB146" s="86" t="str">
        <f t="shared" si="264"/>
        <v/>
      </c>
      <c r="CC146" s="86" t="str">
        <f t="shared" si="264"/>
        <v/>
      </c>
      <c r="CD146" s="86" t="str">
        <f t="shared" si="264"/>
        <v/>
      </c>
      <c r="CE146" s="20" t="str">
        <f t="shared" si="257"/>
        <v/>
      </c>
      <c r="CF146" s="14" t="str">
        <f t="shared" si="213"/>
        <v/>
      </c>
      <c r="CG146" s="14" t="str">
        <f t="shared" si="214"/>
        <v/>
      </c>
      <c r="CH146" s="8">
        <f t="shared" si="215"/>
        <v>0</v>
      </c>
      <c r="CI146" s="9" t="str">
        <f t="shared" si="216"/>
        <v/>
      </c>
      <c r="CJ146" s="9" t="str">
        <f t="shared" si="217"/>
        <v/>
      </c>
      <c r="CK146" s="9" t="str">
        <f t="shared" si="218"/>
        <v/>
      </c>
      <c r="CL146" s="9" t="str">
        <f t="shared" si="219"/>
        <v/>
      </c>
      <c r="CM146" s="9" t="str">
        <f t="shared" si="220"/>
        <v/>
      </c>
      <c r="CN146" s="9" t="str">
        <f t="shared" si="221"/>
        <v/>
      </c>
      <c r="CO146" s="9" t="str">
        <f t="shared" si="262"/>
        <v/>
      </c>
      <c r="CP146" s="9" t="str">
        <f t="shared" si="262"/>
        <v/>
      </c>
      <c r="CQ146" s="9" t="str">
        <f t="shared" si="262"/>
        <v/>
      </c>
      <c r="CR146" s="9" t="str">
        <f t="shared" si="262"/>
        <v/>
      </c>
      <c r="CS146" s="9" t="str">
        <f t="shared" si="262"/>
        <v/>
      </c>
      <c r="CT146" s="9" t="str">
        <f t="shared" si="262"/>
        <v/>
      </c>
      <c r="CU146" s="9" t="str">
        <f t="shared" si="262"/>
        <v/>
      </c>
      <c r="CV146" s="9" t="str">
        <f t="shared" si="223"/>
        <v/>
      </c>
      <c r="CW146" s="9" t="str">
        <f t="shared" si="263"/>
        <v/>
      </c>
      <c r="CX146" s="9" t="str">
        <f t="shared" si="263"/>
        <v/>
      </c>
      <c r="CY146" s="9" t="str">
        <f t="shared" si="263"/>
        <v/>
      </c>
      <c r="CZ146" s="9" t="str">
        <f t="shared" si="263"/>
        <v/>
      </c>
      <c r="DA146" s="9" t="str">
        <f t="shared" si="263"/>
        <v/>
      </c>
      <c r="DB146" s="9" t="str">
        <f t="shared" si="263"/>
        <v/>
      </c>
      <c r="DC146" s="9" t="str">
        <f t="shared" si="263"/>
        <v/>
      </c>
      <c r="DD146" s="2" t="str">
        <f t="shared" si="225"/>
        <v/>
      </c>
      <c r="DE146" s="2" t="str">
        <f t="shared" si="226"/>
        <v/>
      </c>
      <c r="DF146" s="2" t="str">
        <f t="shared" si="227"/>
        <v/>
      </c>
      <c r="DG146" s="2" t="str">
        <f t="shared" si="228"/>
        <v/>
      </c>
      <c r="DH146" s="2" t="str">
        <f t="shared" si="229"/>
        <v/>
      </c>
      <c r="DI146" s="2" t="str">
        <f t="shared" si="230"/>
        <v/>
      </c>
      <c r="DJ146" s="2" t="str">
        <f t="shared" si="231"/>
        <v/>
      </c>
      <c r="DK146" s="2" t="str">
        <f t="shared" si="232"/>
        <v/>
      </c>
      <c r="DL146" s="16" t="str">
        <f t="shared" si="233"/>
        <v/>
      </c>
      <c r="DM146" s="16" t="str">
        <f t="shared" si="234"/>
        <v/>
      </c>
      <c r="DN146" s="16" t="str">
        <f t="shared" si="235"/>
        <v/>
      </c>
      <c r="DO146" s="72" t="str">
        <f t="shared" si="236"/>
        <v/>
      </c>
      <c r="DP146" s="16" t="str">
        <f t="shared" si="237"/>
        <v/>
      </c>
      <c r="DQ146" s="16" t="str">
        <f t="shared" si="238"/>
        <v/>
      </c>
      <c r="DR146" s="2" t="str">
        <f t="shared" si="239"/>
        <v/>
      </c>
      <c r="DS146" s="2" t="str">
        <f t="shared" si="240"/>
        <v/>
      </c>
      <c r="DT146" s="2" t="str">
        <f t="shared" si="241"/>
        <v/>
      </c>
      <c r="DU146" s="2" t="str">
        <f t="shared" si="242"/>
        <v/>
      </c>
      <c r="DV146" s="15"/>
      <c r="DW146" s="17"/>
      <c r="DX146" s="17"/>
      <c r="DY146" s="47" t="str">
        <f t="shared" si="261"/>
        <v/>
      </c>
      <c r="DZ146" s="47" t="str">
        <f t="shared" si="261"/>
        <v/>
      </c>
      <c r="EA146" s="47" t="str">
        <f t="shared" si="261"/>
        <v/>
      </c>
      <c r="EB146" s="47" t="str">
        <f t="shared" si="261"/>
        <v/>
      </c>
      <c r="EC146" s="49" t="str">
        <f t="shared" si="261"/>
        <v/>
      </c>
      <c r="ED146" s="49" t="str">
        <f t="shared" si="261"/>
        <v/>
      </c>
      <c r="EE146" s="47" t="str">
        <f t="shared" si="261"/>
        <v/>
      </c>
      <c r="EF146" s="47" t="str">
        <f t="shared" si="261"/>
        <v/>
      </c>
      <c r="EG146" s="47" t="str">
        <f t="shared" si="261"/>
        <v/>
      </c>
      <c r="EH146" s="6">
        <f t="shared" si="153"/>
        <v>0</v>
      </c>
      <c r="EI146" s="6">
        <f t="shared" si="154"/>
        <v>0</v>
      </c>
      <c r="EJ146" s="2" t="str">
        <f t="shared" si="155"/>
        <v/>
      </c>
      <c r="EK146" s="2" t="str">
        <f t="shared" si="156"/>
        <v/>
      </c>
      <c r="EL146" s="2" t="str">
        <f t="shared" si="259"/>
        <v/>
      </c>
      <c r="EM146" s="2" t="str">
        <f t="shared" si="157"/>
        <v/>
      </c>
      <c r="EN146" s="2" t="str">
        <f t="shared" si="158"/>
        <v/>
      </c>
      <c r="EO146" s="2">
        <f t="shared" si="159"/>
        <v>0</v>
      </c>
      <c r="EP146" s="2">
        <f t="shared" si="243"/>
        <v>0</v>
      </c>
      <c r="EQ146" s="2"/>
      <c r="ER146" s="2"/>
      <c r="ES146" s="2"/>
      <c r="ET146" s="2"/>
      <c r="EU146" s="2"/>
      <c r="EV146" s="2"/>
      <c r="EW146" s="2">
        <f t="shared" si="160"/>
        <v>0</v>
      </c>
      <c r="EX146" s="2">
        <f t="shared" si="161"/>
        <v>0</v>
      </c>
      <c r="EY146" s="2">
        <f t="shared" si="244"/>
        <v>0</v>
      </c>
      <c r="EZ146" s="2">
        <f t="shared" si="162"/>
        <v>0</v>
      </c>
      <c r="FA146" s="2">
        <f t="shared" si="163"/>
        <v>0</v>
      </c>
      <c r="FB146" s="59"/>
      <c r="FC146" s="2">
        <f t="shared" si="164"/>
        <v>0</v>
      </c>
      <c r="FD146" s="2">
        <f t="shared" si="245"/>
        <v>0</v>
      </c>
      <c r="FE146" s="3">
        <f t="shared" si="258"/>
        <v>0</v>
      </c>
      <c r="FF146" s="3">
        <f t="shared" si="246"/>
        <v>0</v>
      </c>
      <c r="FG146" s="3">
        <f t="shared" si="247"/>
        <v>0</v>
      </c>
      <c r="FH146" s="3">
        <f t="shared" si="165"/>
        <v>0</v>
      </c>
      <c r="FI146" s="67">
        <f t="shared" si="166"/>
        <v>0</v>
      </c>
      <c r="FJ146" s="3">
        <f t="shared" si="167"/>
        <v>0</v>
      </c>
      <c r="FK146" s="3">
        <f t="shared" si="168"/>
        <v>0</v>
      </c>
      <c r="FL146" s="3">
        <f t="shared" si="248"/>
        <v>0</v>
      </c>
      <c r="FM146" s="3">
        <f t="shared" si="249"/>
        <v>0</v>
      </c>
      <c r="FN146" s="3">
        <f t="shared" si="250"/>
        <v>0</v>
      </c>
      <c r="FO146" s="2">
        <f t="shared" si="169"/>
        <v>0</v>
      </c>
      <c r="FP146" s="2">
        <f t="shared" si="170"/>
        <v>0</v>
      </c>
      <c r="FQ146" s="2">
        <f t="shared" si="251"/>
        <v>0</v>
      </c>
      <c r="FR146" s="6" t="str">
        <f>IF(A146=1,1,IF(DW146="","",COUNTA($DW$31:DW146)+1))</f>
        <v/>
      </c>
      <c r="FS146" s="6" t="str">
        <f t="shared" si="171"/>
        <v/>
      </c>
      <c r="FT146" s="43">
        <f t="shared" si="252"/>
        <v>0</v>
      </c>
      <c r="FU146" s="23">
        <f t="shared" si="253"/>
        <v>0</v>
      </c>
      <c r="FV146" s="21">
        <f t="shared" si="254"/>
        <v>0</v>
      </c>
    </row>
    <row r="147" spans="1:178">
      <c r="A147" s="4" t="str">
        <f t="shared" si="172"/>
        <v/>
      </c>
      <c r="B147" s="33"/>
      <c r="C147" s="33"/>
      <c r="D147" s="33"/>
      <c r="E147" s="33"/>
      <c r="F147" s="33"/>
      <c r="G147" s="11" t="str">
        <f t="shared" si="139"/>
        <v/>
      </c>
      <c r="H147" s="3" t="str">
        <f t="shared" si="173"/>
        <v/>
      </c>
      <c r="I147" s="3" t="str">
        <f t="shared" si="140"/>
        <v/>
      </c>
      <c r="J147" s="3" t="str">
        <f t="shared" si="174"/>
        <v/>
      </c>
      <c r="K147" s="3" t="str">
        <f t="shared" si="141"/>
        <v/>
      </c>
      <c r="L147" s="2" t="str">
        <f t="shared" si="142"/>
        <v/>
      </c>
      <c r="M147" s="8" t="str">
        <f t="shared" si="175"/>
        <v/>
      </c>
      <c r="N147" s="8" t="str">
        <f t="shared" si="143"/>
        <v/>
      </c>
      <c r="O147" s="8" t="str">
        <f t="shared" si="176"/>
        <v/>
      </c>
      <c r="P147" s="8" t="str">
        <f t="shared" si="144"/>
        <v/>
      </c>
      <c r="Q147" s="2" t="str">
        <f t="shared" si="145"/>
        <v/>
      </c>
      <c r="R147" s="3" t="str">
        <f t="shared" si="146"/>
        <v/>
      </c>
      <c r="S147" s="3" t="str">
        <f t="shared" si="147"/>
        <v/>
      </c>
      <c r="T147" s="3" t="str">
        <f t="shared" si="177"/>
        <v/>
      </c>
      <c r="U147" s="8" t="str">
        <f t="shared" si="148"/>
        <v/>
      </c>
      <c r="V147" s="2" t="str">
        <f t="shared" si="149"/>
        <v/>
      </c>
      <c r="W147" s="2" t="str">
        <f t="shared" si="150"/>
        <v/>
      </c>
      <c r="X147" s="2" t="str">
        <f t="shared" si="255"/>
        <v/>
      </c>
      <c r="Y147" s="2" t="str">
        <f t="shared" si="151"/>
        <v/>
      </c>
      <c r="Z147" s="46" t="str">
        <f t="shared" si="178"/>
        <v/>
      </c>
      <c r="AA147" s="46" t="str">
        <f t="shared" si="179"/>
        <v/>
      </c>
      <c r="AB147" s="47"/>
      <c r="AC147" s="46" t="str">
        <f t="shared" si="180"/>
        <v/>
      </c>
      <c r="AD147" s="47" t="str">
        <f t="shared" si="260"/>
        <v/>
      </c>
      <c r="AE147" s="48" t="str">
        <f t="shared" si="181"/>
        <v/>
      </c>
      <c r="AF147" s="49" t="str">
        <f t="shared" si="265"/>
        <v/>
      </c>
      <c r="AG147" s="49" t="str">
        <f t="shared" si="265"/>
        <v/>
      </c>
      <c r="AH147" s="49" t="str">
        <f t="shared" si="265"/>
        <v/>
      </c>
      <c r="AI147" s="47" t="str">
        <f t="shared" si="265"/>
        <v/>
      </c>
      <c r="AJ147" s="47" t="str">
        <f t="shared" si="265"/>
        <v/>
      </c>
      <c r="AK147" s="46" t="str">
        <f t="shared" si="265"/>
        <v/>
      </c>
      <c r="AL147" s="47"/>
      <c r="AM147" s="53" t="str">
        <f t="shared" si="182"/>
        <v/>
      </c>
      <c r="AN147" s="50" t="str">
        <f t="shared" si="183"/>
        <v/>
      </c>
      <c r="AO147" s="51"/>
      <c r="AP147" s="52" t="str">
        <f t="shared" si="184"/>
        <v/>
      </c>
      <c r="AQ147" s="52" t="str">
        <f t="shared" si="185"/>
        <v/>
      </c>
      <c r="AR147" s="47">
        <f t="shared" si="186"/>
        <v>0</v>
      </c>
      <c r="AS147" s="53" t="str">
        <f t="shared" si="187"/>
        <v/>
      </c>
      <c r="AT147" s="52" t="str">
        <f t="shared" si="188"/>
        <v/>
      </c>
      <c r="AU147" s="9" t="str">
        <f t="shared" si="189"/>
        <v/>
      </c>
      <c r="AV147" s="9" t="str">
        <f t="shared" si="190"/>
        <v/>
      </c>
      <c r="AW147" s="12" t="str">
        <f t="shared" si="191"/>
        <v/>
      </c>
      <c r="AX147" s="9" t="str">
        <f t="shared" si="192"/>
        <v/>
      </c>
      <c r="AY147" s="12" t="str">
        <f t="shared" si="193"/>
        <v/>
      </c>
      <c r="AZ147" s="10" t="str">
        <f t="shared" si="194"/>
        <v/>
      </c>
      <c r="BA147" s="10" t="str">
        <f t="shared" si="195"/>
        <v/>
      </c>
      <c r="BB147" s="10" t="str">
        <f t="shared" si="196"/>
        <v/>
      </c>
      <c r="BC147" s="10" t="str">
        <f t="shared" si="197"/>
        <v/>
      </c>
      <c r="BD147" s="10" t="str">
        <f t="shared" si="198"/>
        <v/>
      </c>
      <c r="BE147" s="12" t="str">
        <f t="shared" si="199"/>
        <v/>
      </c>
      <c r="BF147" s="9" t="str">
        <f t="shared" si="200"/>
        <v/>
      </c>
      <c r="BG147" s="9" t="str">
        <f t="shared" si="201"/>
        <v/>
      </c>
      <c r="BH147" s="7" t="str">
        <f t="shared" si="202"/>
        <v/>
      </c>
      <c r="BI147" s="7" t="str">
        <f t="shared" si="203"/>
        <v/>
      </c>
      <c r="BJ147" s="12" t="str">
        <f t="shared" si="204"/>
        <v/>
      </c>
      <c r="BK147" s="80" t="str">
        <f t="shared" si="205"/>
        <v/>
      </c>
      <c r="BL147" s="7" t="str">
        <f t="shared" si="206"/>
        <v/>
      </c>
      <c r="BM147" s="7" t="str">
        <f t="shared" si="256"/>
        <v/>
      </c>
      <c r="BN147" s="12" t="str">
        <f t="shared" si="207"/>
        <v/>
      </c>
      <c r="BO147" s="9" t="str">
        <f t="shared" si="208"/>
        <v/>
      </c>
      <c r="BP147" s="2" t="str">
        <f t="shared" si="209"/>
        <v/>
      </c>
      <c r="BQ147" s="2" t="str">
        <f t="shared" si="210"/>
        <v/>
      </c>
      <c r="BR147" s="20" t="str">
        <f t="shared" si="264"/>
        <v/>
      </c>
      <c r="BS147" s="20" t="str">
        <f t="shared" si="264"/>
        <v/>
      </c>
      <c r="BT147" s="20" t="str">
        <f t="shared" si="264"/>
        <v/>
      </c>
      <c r="BU147" s="86" t="str">
        <f t="shared" si="211"/>
        <v/>
      </c>
      <c r="BV147" s="86" t="str">
        <f t="shared" si="212"/>
        <v/>
      </c>
      <c r="BW147" s="20" t="str">
        <f t="shared" si="264"/>
        <v/>
      </c>
      <c r="BX147" s="86" t="str">
        <f t="shared" si="264"/>
        <v/>
      </c>
      <c r="BY147" s="86" t="str">
        <f t="shared" si="264"/>
        <v/>
      </c>
      <c r="BZ147" s="86" t="str">
        <f t="shared" si="264"/>
        <v/>
      </c>
      <c r="CA147" s="86" t="str">
        <f t="shared" si="264"/>
        <v/>
      </c>
      <c r="CB147" s="86" t="str">
        <f t="shared" si="264"/>
        <v/>
      </c>
      <c r="CC147" s="86" t="str">
        <f t="shared" si="264"/>
        <v/>
      </c>
      <c r="CD147" s="86" t="str">
        <f t="shared" si="264"/>
        <v/>
      </c>
      <c r="CE147" s="20" t="str">
        <f t="shared" si="257"/>
        <v/>
      </c>
      <c r="CF147" s="14" t="str">
        <f t="shared" si="213"/>
        <v/>
      </c>
      <c r="CG147" s="14" t="str">
        <f t="shared" si="214"/>
        <v/>
      </c>
      <c r="CH147" s="8">
        <f t="shared" si="215"/>
        <v>0</v>
      </c>
      <c r="CI147" s="9" t="str">
        <f t="shared" si="216"/>
        <v/>
      </c>
      <c r="CJ147" s="9" t="str">
        <f t="shared" si="217"/>
        <v/>
      </c>
      <c r="CK147" s="9" t="str">
        <f t="shared" si="218"/>
        <v/>
      </c>
      <c r="CL147" s="9" t="str">
        <f t="shared" si="219"/>
        <v/>
      </c>
      <c r="CM147" s="9" t="str">
        <f t="shared" si="220"/>
        <v/>
      </c>
      <c r="CN147" s="9" t="str">
        <f t="shared" si="221"/>
        <v/>
      </c>
      <c r="CO147" s="9" t="str">
        <f t="shared" si="262"/>
        <v/>
      </c>
      <c r="CP147" s="9" t="str">
        <f t="shared" si="262"/>
        <v/>
      </c>
      <c r="CQ147" s="9" t="str">
        <f t="shared" si="262"/>
        <v/>
      </c>
      <c r="CR147" s="9" t="str">
        <f t="shared" si="262"/>
        <v/>
      </c>
      <c r="CS147" s="9" t="str">
        <f t="shared" si="262"/>
        <v/>
      </c>
      <c r="CT147" s="9" t="str">
        <f t="shared" si="262"/>
        <v/>
      </c>
      <c r="CU147" s="9" t="str">
        <f t="shared" si="262"/>
        <v/>
      </c>
      <c r="CV147" s="9" t="str">
        <f t="shared" si="223"/>
        <v/>
      </c>
      <c r="CW147" s="9" t="str">
        <f t="shared" si="263"/>
        <v/>
      </c>
      <c r="CX147" s="9" t="str">
        <f t="shared" si="263"/>
        <v/>
      </c>
      <c r="CY147" s="9" t="str">
        <f t="shared" si="263"/>
        <v/>
      </c>
      <c r="CZ147" s="9" t="str">
        <f t="shared" si="263"/>
        <v/>
      </c>
      <c r="DA147" s="9" t="str">
        <f t="shared" si="263"/>
        <v/>
      </c>
      <c r="DB147" s="9" t="str">
        <f t="shared" si="263"/>
        <v/>
      </c>
      <c r="DC147" s="9" t="str">
        <f t="shared" si="263"/>
        <v/>
      </c>
      <c r="DD147" s="2" t="str">
        <f t="shared" si="225"/>
        <v/>
      </c>
      <c r="DE147" s="2" t="str">
        <f t="shared" si="226"/>
        <v/>
      </c>
      <c r="DF147" s="2" t="str">
        <f t="shared" si="227"/>
        <v/>
      </c>
      <c r="DG147" s="2" t="str">
        <f t="shared" si="228"/>
        <v/>
      </c>
      <c r="DH147" s="2" t="str">
        <f t="shared" si="229"/>
        <v/>
      </c>
      <c r="DI147" s="2" t="str">
        <f t="shared" si="230"/>
        <v/>
      </c>
      <c r="DJ147" s="2" t="str">
        <f t="shared" si="231"/>
        <v/>
      </c>
      <c r="DK147" s="2" t="str">
        <f t="shared" si="232"/>
        <v/>
      </c>
      <c r="DL147" s="16" t="str">
        <f t="shared" si="233"/>
        <v/>
      </c>
      <c r="DM147" s="16" t="str">
        <f t="shared" si="234"/>
        <v/>
      </c>
      <c r="DN147" s="16" t="str">
        <f t="shared" si="235"/>
        <v/>
      </c>
      <c r="DO147" s="72" t="str">
        <f t="shared" si="236"/>
        <v/>
      </c>
      <c r="DP147" s="16" t="str">
        <f t="shared" si="237"/>
        <v/>
      </c>
      <c r="DQ147" s="16" t="str">
        <f t="shared" si="238"/>
        <v/>
      </c>
      <c r="DR147" s="2" t="str">
        <f t="shared" si="239"/>
        <v/>
      </c>
      <c r="DS147" s="2" t="str">
        <f t="shared" si="240"/>
        <v/>
      </c>
      <c r="DT147" s="2" t="str">
        <f t="shared" si="241"/>
        <v/>
      </c>
      <c r="DU147" s="2" t="str">
        <f t="shared" si="242"/>
        <v/>
      </c>
      <c r="DV147" s="15"/>
      <c r="DW147" s="17"/>
      <c r="DX147" s="17"/>
      <c r="DY147" s="47" t="str">
        <f t="shared" si="261"/>
        <v/>
      </c>
      <c r="DZ147" s="47" t="str">
        <f t="shared" si="261"/>
        <v/>
      </c>
      <c r="EA147" s="47" t="str">
        <f t="shared" si="261"/>
        <v/>
      </c>
      <c r="EB147" s="47" t="str">
        <f t="shared" si="261"/>
        <v/>
      </c>
      <c r="EC147" s="49" t="str">
        <f t="shared" si="261"/>
        <v/>
      </c>
      <c r="ED147" s="49" t="str">
        <f t="shared" si="261"/>
        <v/>
      </c>
      <c r="EE147" s="47" t="str">
        <f t="shared" si="261"/>
        <v/>
      </c>
      <c r="EF147" s="47" t="str">
        <f t="shared" si="261"/>
        <v/>
      </c>
      <c r="EG147" s="47" t="str">
        <f t="shared" si="261"/>
        <v/>
      </c>
      <c r="EH147" s="6">
        <f t="shared" si="153"/>
        <v>0</v>
      </c>
      <c r="EI147" s="6">
        <f t="shared" si="154"/>
        <v>0</v>
      </c>
      <c r="EJ147" s="2" t="str">
        <f t="shared" si="155"/>
        <v/>
      </c>
      <c r="EK147" s="2" t="str">
        <f t="shared" si="156"/>
        <v/>
      </c>
      <c r="EL147" s="2" t="str">
        <f t="shared" si="259"/>
        <v/>
      </c>
      <c r="EM147" s="2" t="str">
        <f t="shared" si="157"/>
        <v/>
      </c>
      <c r="EN147" s="2" t="str">
        <f t="shared" si="158"/>
        <v/>
      </c>
      <c r="EO147" s="2">
        <f t="shared" si="159"/>
        <v>0</v>
      </c>
      <c r="EP147" s="2">
        <f t="shared" si="243"/>
        <v>0</v>
      </c>
      <c r="EQ147" s="2"/>
      <c r="ER147" s="2"/>
      <c r="ES147" s="2"/>
      <c r="ET147" s="2"/>
      <c r="EU147" s="2"/>
      <c r="EV147" s="2"/>
      <c r="EW147" s="2">
        <f t="shared" si="160"/>
        <v>0</v>
      </c>
      <c r="EX147" s="2">
        <f t="shared" si="161"/>
        <v>0</v>
      </c>
      <c r="EY147" s="2">
        <f t="shared" si="244"/>
        <v>0</v>
      </c>
      <c r="EZ147" s="2">
        <f t="shared" si="162"/>
        <v>0</v>
      </c>
      <c r="FA147" s="2">
        <f t="shared" si="163"/>
        <v>0</v>
      </c>
      <c r="FB147" s="59"/>
      <c r="FC147" s="2">
        <f t="shared" si="164"/>
        <v>0</v>
      </c>
      <c r="FD147" s="2">
        <f t="shared" si="245"/>
        <v>0</v>
      </c>
      <c r="FE147" s="3">
        <f t="shared" si="258"/>
        <v>0</v>
      </c>
      <c r="FF147" s="3">
        <f t="shared" si="246"/>
        <v>0</v>
      </c>
      <c r="FG147" s="3">
        <f t="shared" si="247"/>
        <v>0</v>
      </c>
      <c r="FH147" s="3">
        <f t="shared" si="165"/>
        <v>0</v>
      </c>
      <c r="FI147" s="67">
        <f t="shared" si="166"/>
        <v>0</v>
      </c>
      <c r="FJ147" s="3">
        <f t="shared" si="167"/>
        <v>0</v>
      </c>
      <c r="FK147" s="3">
        <f t="shared" si="168"/>
        <v>0</v>
      </c>
      <c r="FL147" s="3">
        <f t="shared" si="248"/>
        <v>0</v>
      </c>
      <c r="FM147" s="3">
        <f t="shared" si="249"/>
        <v>0</v>
      </c>
      <c r="FN147" s="3">
        <f t="shared" si="250"/>
        <v>0</v>
      </c>
      <c r="FO147" s="2">
        <f t="shared" si="169"/>
        <v>0</v>
      </c>
      <c r="FP147" s="2">
        <f t="shared" si="170"/>
        <v>0</v>
      </c>
      <c r="FQ147" s="2">
        <f t="shared" si="251"/>
        <v>0</v>
      </c>
      <c r="FR147" s="6" t="str">
        <f>IF(A147=1,1,IF(DW147="","",COUNTA($DW$31:DW147)+1))</f>
        <v/>
      </c>
      <c r="FS147" s="6" t="str">
        <f t="shared" si="171"/>
        <v/>
      </c>
      <c r="FT147" s="43">
        <f t="shared" si="252"/>
        <v>0</v>
      </c>
      <c r="FU147" s="23">
        <f t="shared" si="253"/>
        <v>0</v>
      </c>
      <c r="FV147" s="21">
        <f t="shared" si="254"/>
        <v>0</v>
      </c>
    </row>
    <row r="148" spans="1:178">
      <c r="A148" s="4" t="str">
        <f t="shared" si="172"/>
        <v/>
      </c>
      <c r="B148" s="33"/>
      <c r="C148" s="33"/>
      <c r="D148" s="33"/>
      <c r="E148" s="33"/>
      <c r="F148" s="33"/>
      <c r="G148" s="11" t="str">
        <f t="shared" si="139"/>
        <v/>
      </c>
      <c r="H148" s="3" t="str">
        <f t="shared" si="173"/>
        <v/>
      </c>
      <c r="I148" s="3" t="str">
        <f t="shared" si="140"/>
        <v/>
      </c>
      <c r="J148" s="3" t="str">
        <f t="shared" si="174"/>
        <v/>
      </c>
      <c r="K148" s="3" t="str">
        <f t="shared" si="141"/>
        <v/>
      </c>
      <c r="L148" s="2" t="str">
        <f t="shared" si="142"/>
        <v/>
      </c>
      <c r="M148" s="8" t="str">
        <f t="shared" si="175"/>
        <v/>
      </c>
      <c r="N148" s="8" t="str">
        <f t="shared" si="143"/>
        <v/>
      </c>
      <c r="O148" s="8" t="str">
        <f t="shared" si="176"/>
        <v/>
      </c>
      <c r="P148" s="8" t="str">
        <f t="shared" si="144"/>
        <v/>
      </c>
      <c r="Q148" s="2" t="str">
        <f t="shared" si="145"/>
        <v/>
      </c>
      <c r="R148" s="3" t="str">
        <f t="shared" si="146"/>
        <v/>
      </c>
      <c r="S148" s="3" t="str">
        <f t="shared" si="147"/>
        <v/>
      </c>
      <c r="T148" s="3" t="str">
        <f t="shared" si="177"/>
        <v/>
      </c>
      <c r="U148" s="8" t="str">
        <f t="shared" si="148"/>
        <v/>
      </c>
      <c r="V148" s="2" t="str">
        <f t="shared" si="149"/>
        <v/>
      </c>
      <c r="W148" s="2" t="str">
        <f t="shared" si="150"/>
        <v/>
      </c>
      <c r="X148" s="2" t="str">
        <f t="shared" si="255"/>
        <v/>
      </c>
      <c r="Y148" s="2" t="str">
        <f t="shared" si="151"/>
        <v/>
      </c>
      <c r="Z148" s="46" t="str">
        <f t="shared" si="178"/>
        <v/>
      </c>
      <c r="AA148" s="46" t="str">
        <f t="shared" si="179"/>
        <v/>
      </c>
      <c r="AB148" s="47"/>
      <c r="AC148" s="46" t="str">
        <f t="shared" si="180"/>
        <v/>
      </c>
      <c r="AD148" s="47" t="str">
        <f t="shared" si="260"/>
        <v/>
      </c>
      <c r="AE148" s="48" t="str">
        <f t="shared" si="181"/>
        <v/>
      </c>
      <c r="AF148" s="49" t="str">
        <f t="shared" si="265"/>
        <v/>
      </c>
      <c r="AG148" s="49" t="str">
        <f t="shared" si="265"/>
        <v/>
      </c>
      <c r="AH148" s="49" t="str">
        <f t="shared" si="265"/>
        <v/>
      </c>
      <c r="AI148" s="47" t="str">
        <f t="shared" si="265"/>
        <v/>
      </c>
      <c r="AJ148" s="47" t="str">
        <f t="shared" si="265"/>
        <v/>
      </c>
      <c r="AK148" s="46" t="str">
        <f t="shared" si="265"/>
        <v/>
      </c>
      <c r="AL148" s="47"/>
      <c r="AM148" s="53" t="str">
        <f t="shared" si="182"/>
        <v/>
      </c>
      <c r="AN148" s="50" t="str">
        <f t="shared" si="183"/>
        <v/>
      </c>
      <c r="AO148" s="51"/>
      <c r="AP148" s="52" t="str">
        <f t="shared" si="184"/>
        <v/>
      </c>
      <c r="AQ148" s="52" t="str">
        <f t="shared" si="185"/>
        <v/>
      </c>
      <c r="AR148" s="47">
        <f t="shared" si="186"/>
        <v>0</v>
      </c>
      <c r="AS148" s="53" t="str">
        <f t="shared" si="187"/>
        <v/>
      </c>
      <c r="AT148" s="52" t="str">
        <f t="shared" si="188"/>
        <v/>
      </c>
      <c r="AU148" s="9" t="str">
        <f t="shared" si="189"/>
        <v/>
      </c>
      <c r="AV148" s="9" t="str">
        <f t="shared" si="190"/>
        <v/>
      </c>
      <c r="AW148" s="12" t="str">
        <f t="shared" si="191"/>
        <v/>
      </c>
      <c r="AX148" s="9" t="str">
        <f t="shared" si="192"/>
        <v/>
      </c>
      <c r="AY148" s="12" t="str">
        <f t="shared" si="193"/>
        <v/>
      </c>
      <c r="AZ148" s="10" t="str">
        <f t="shared" si="194"/>
        <v/>
      </c>
      <c r="BA148" s="10" t="str">
        <f t="shared" si="195"/>
        <v/>
      </c>
      <c r="BB148" s="10" t="str">
        <f t="shared" si="196"/>
        <v/>
      </c>
      <c r="BC148" s="10" t="str">
        <f t="shared" si="197"/>
        <v/>
      </c>
      <c r="BD148" s="10" t="str">
        <f t="shared" si="198"/>
        <v/>
      </c>
      <c r="BE148" s="12" t="str">
        <f t="shared" si="199"/>
        <v/>
      </c>
      <c r="BF148" s="9" t="str">
        <f t="shared" si="200"/>
        <v/>
      </c>
      <c r="BG148" s="9" t="str">
        <f t="shared" si="201"/>
        <v/>
      </c>
      <c r="BH148" s="7" t="str">
        <f t="shared" si="202"/>
        <v/>
      </c>
      <c r="BI148" s="7" t="str">
        <f t="shared" si="203"/>
        <v/>
      </c>
      <c r="BJ148" s="12" t="str">
        <f t="shared" si="204"/>
        <v/>
      </c>
      <c r="BK148" s="80" t="str">
        <f t="shared" si="205"/>
        <v/>
      </c>
      <c r="BL148" s="7" t="str">
        <f t="shared" si="206"/>
        <v/>
      </c>
      <c r="BM148" s="7" t="str">
        <f t="shared" si="256"/>
        <v/>
      </c>
      <c r="BN148" s="12" t="str">
        <f t="shared" si="207"/>
        <v/>
      </c>
      <c r="BO148" s="9" t="str">
        <f t="shared" si="208"/>
        <v/>
      </c>
      <c r="BP148" s="2" t="str">
        <f t="shared" si="209"/>
        <v/>
      </c>
      <c r="BQ148" s="2" t="str">
        <f t="shared" si="210"/>
        <v/>
      </c>
      <c r="BR148" s="20" t="str">
        <f t="shared" si="264"/>
        <v/>
      </c>
      <c r="BS148" s="20" t="str">
        <f t="shared" si="264"/>
        <v/>
      </c>
      <c r="BT148" s="20" t="str">
        <f t="shared" si="264"/>
        <v/>
      </c>
      <c r="BU148" s="86" t="str">
        <f t="shared" si="211"/>
        <v/>
      </c>
      <c r="BV148" s="86" t="str">
        <f t="shared" si="212"/>
        <v/>
      </c>
      <c r="BW148" s="20" t="str">
        <f t="shared" si="264"/>
        <v/>
      </c>
      <c r="BX148" s="86" t="str">
        <f t="shared" si="264"/>
        <v/>
      </c>
      <c r="BY148" s="86" t="str">
        <f t="shared" si="264"/>
        <v/>
      </c>
      <c r="BZ148" s="86" t="str">
        <f t="shared" si="264"/>
        <v/>
      </c>
      <c r="CA148" s="86" t="str">
        <f t="shared" si="264"/>
        <v/>
      </c>
      <c r="CB148" s="86" t="str">
        <f t="shared" si="264"/>
        <v/>
      </c>
      <c r="CC148" s="86" t="str">
        <f t="shared" si="264"/>
        <v/>
      </c>
      <c r="CD148" s="86" t="str">
        <f t="shared" si="264"/>
        <v/>
      </c>
      <c r="CE148" s="20" t="str">
        <f t="shared" si="257"/>
        <v/>
      </c>
      <c r="CF148" s="14" t="str">
        <f t="shared" si="213"/>
        <v/>
      </c>
      <c r="CG148" s="14" t="str">
        <f t="shared" si="214"/>
        <v/>
      </c>
      <c r="CH148" s="8">
        <f t="shared" si="215"/>
        <v>0</v>
      </c>
      <c r="CI148" s="9" t="str">
        <f t="shared" si="216"/>
        <v/>
      </c>
      <c r="CJ148" s="9" t="str">
        <f t="shared" si="217"/>
        <v/>
      </c>
      <c r="CK148" s="9" t="str">
        <f t="shared" si="218"/>
        <v/>
      </c>
      <c r="CL148" s="9" t="str">
        <f t="shared" si="219"/>
        <v/>
      </c>
      <c r="CM148" s="9" t="str">
        <f t="shared" si="220"/>
        <v/>
      </c>
      <c r="CN148" s="9" t="str">
        <f t="shared" si="221"/>
        <v/>
      </c>
      <c r="CO148" s="9" t="str">
        <f t="shared" si="262"/>
        <v/>
      </c>
      <c r="CP148" s="9" t="str">
        <f t="shared" si="262"/>
        <v/>
      </c>
      <c r="CQ148" s="9" t="str">
        <f t="shared" si="262"/>
        <v/>
      </c>
      <c r="CR148" s="9" t="str">
        <f t="shared" si="262"/>
        <v/>
      </c>
      <c r="CS148" s="9" t="str">
        <f t="shared" si="262"/>
        <v/>
      </c>
      <c r="CT148" s="9" t="str">
        <f t="shared" si="262"/>
        <v/>
      </c>
      <c r="CU148" s="9" t="str">
        <f t="shared" si="262"/>
        <v/>
      </c>
      <c r="CV148" s="9" t="str">
        <f t="shared" si="223"/>
        <v/>
      </c>
      <c r="CW148" s="9" t="str">
        <f t="shared" si="263"/>
        <v/>
      </c>
      <c r="CX148" s="9" t="str">
        <f t="shared" si="263"/>
        <v/>
      </c>
      <c r="CY148" s="9" t="str">
        <f t="shared" si="263"/>
        <v/>
      </c>
      <c r="CZ148" s="9" t="str">
        <f t="shared" si="263"/>
        <v/>
      </c>
      <c r="DA148" s="9" t="str">
        <f t="shared" si="263"/>
        <v/>
      </c>
      <c r="DB148" s="9" t="str">
        <f t="shared" si="263"/>
        <v/>
      </c>
      <c r="DC148" s="9" t="str">
        <f t="shared" si="263"/>
        <v/>
      </c>
      <c r="DD148" s="2" t="str">
        <f t="shared" si="225"/>
        <v/>
      </c>
      <c r="DE148" s="2" t="str">
        <f t="shared" si="226"/>
        <v/>
      </c>
      <c r="DF148" s="2" t="str">
        <f t="shared" si="227"/>
        <v/>
      </c>
      <c r="DG148" s="2" t="str">
        <f t="shared" si="228"/>
        <v/>
      </c>
      <c r="DH148" s="2" t="str">
        <f t="shared" si="229"/>
        <v/>
      </c>
      <c r="DI148" s="2" t="str">
        <f t="shared" si="230"/>
        <v/>
      </c>
      <c r="DJ148" s="2" t="str">
        <f t="shared" si="231"/>
        <v/>
      </c>
      <c r="DK148" s="2" t="str">
        <f t="shared" si="232"/>
        <v/>
      </c>
      <c r="DL148" s="16" t="str">
        <f t="shared" si="233"/>
        <v/>
      </c>
      <c r="DM148" s="16" t="str">
        <f t="shared" si="234"/>
        <v/>
      </c>
      <c r="DN148" s="16" t="str">
        <f t="shared" si="235"/>
        <v/>
      </c>
      <c r="DO148" s="72" t="str">
        <f t="shared" si="236"/>
        <v/>
      </c>
      <c r="DP148" s="16" t="str">
        <f t="shared" si="237"/>
        <v/>
      </c>
      <c r="DQ148" s="16" t="str">
        <f t="shared" si="238"/>
        <v/>
      </c>
      <c r="DR148" s="2" t="str">
        <f t="shared" si="239"/>
        <v/>
      </c>
      <c r="DS148" s="2" t="str">
        <f t="shared" si="240"/>
        <v/>
      </c>
      <c r="DT148" s="2" t="str">
        <f t="shared" si="241"/>
        <v/>
      </c>
      <c r="DU148" s="2" t="str">
        <f t="shared" si="242"/>
        <v/>
      </c>
      <c r="DV148" s="15"/>
      <c r="DW148" s="17"/>
      <c r="DX148" s="17"/>
      <c r="DY148" s="47" t="str">
        <f t="shared" ref="DY148:EG151" si="266">IF($DW148="","",DY$30)</f>
        <v/>
      </c>
      <c r="DZ148" s="47" t="str">
        <f t="shared" si="266"/>
        <v/>
      </c>
      <c r="EA148" s="47" t="str">
        <f t="shared" si="266"/>
        <v/>
      </c>
      <c r="EB148" s="47" t="str">
        <f t="shared" si="266"/>
        <v/>
      </c>
      <c r="EC148" s="49" t="str">
        <f t="shared" si="266"/>
        <v/>
      </c>
      <c r="ED148" s="49" t="str">
        <f t="shared" si="266"/>
        <v/>
      </c>
      <c r="EE148" s="47" t="str">
        <f t="shared" si="266"/>
        <v/>
      </c>
      <c r="EF148" s="47" t="str">
        <f t="shared" si="266"/>
        <v/>
      </c>
      <c r="EG148" s="47" t="str">
        <f t="shared" si="266"/>
        <v/>
      </c>
      <c r="EH148" s="6">
        <f t="shared" si="153"/>
        <v>0</v>
      </c>
      <c r="EI148" s="6">
        <f t="shared" si="154"/>
        <v>0</v>
      </c>
      <c r="EJ148" s="2" t="str">
        <f t="shared" si="155"/>
        <v/>
      </c>
      <c r="EK148" s="2" t="str">
        <f t="shared" si="156"/>
        <v/>
      </c>
      <c r="EL148" s="2" t="str">
        <f t="shared" si="259"/>
        <v/>
      </c>
      <c r="EM148" s="2" t="str">
        <f t="shared" si="157"/>
        <v/>
      </c>
      <c r="EN148" s="2" t="str">
        <f t="shared" si="158"/>
        <v/>
      </c>
      <c r="EO148" s="2">
        <f t="shared" si="159"/>
        <v>0</v>
      </c>
      <c r="EP148" s="2">
        <f t="shared" si="243"/>
        <v>0</v>
      </c>
      <c r="EQ148" s="2"/>
      <c r="ER148" s="2"/>
      <c r="ES148" s="2"/>
      <c r="ET148" s="2"/>
      <c r="EU148" s="2"/>
      <c r="EV148" s="2"/>
      <c r="EW148" s="2">
        <f t="shared" si="160"/>
        <v>0</v>
      </c>
      <c r="EX148" s="2">
        <f t="shared" si="161"/>
        <v>0</v>
      </c>
      <c r="EY148" s="2">
        <f t="shared" si="244"/>
        <v>0</v>
      </c>
      <c r="EZ148" s="2">
        <f t="shared" si="162"/>
        <v>0</v>
      </c>
      <c r="FA148" s="2">
        <f t="shared" si="163"/>
        <v>0</v>
      </c>
      <c r="FB148" s="59"/>
      <c r="FC148" s="2">
        <f t="shared" si="164"/>
        <v>0</v>
      </c>
      <c r="FD148" s="2">
        <f t="shared" si="245"/>
        <v>0</v>
      </c>
      <c r="FE148" s="3">
        <f t="shared" si="258"/>
        <v>0</v>
      </c>
      <c r="FF148" s="3">
        <f t="shared" si="246"/>
        <v>0</v>
      </c>
      <c r="FG148" s="3">
        <f t="shared" si="247"/>
        <v>0</v>
      </c>
      <c r="FH148" s="3">
        <f t="shared" si="165"/>
        <v>0</v>
      </c>
      <c r="FI148" s="67">
        <f t="shared" si="166"/>
        <v>0</v>
      </c>
      <c r="FJ148" s="3">
        <f t="shared" si="167"/>
        <v>0</v>
      </c>
      <c r="FK148" s="3">
        <f t="shared" si="168"/>
        <v>0</v>
      </c>
      <c r="FL148" s="3">
        <f t="shared" si="248"/>
        <v>0</v>
      </c>
      <c r="FM148" s="3">
        <f t="shared" si="249"/>
        <v>0</v>
      </c>
      <c r="FN148" s="3">
        <f t="shared" si="250"/>
        <v>0</v>
      </c>
      <c r="FO148" s="2">
        <f t="shared" si="169"/>
        <v>0</v>
      </c>
      <c r="FP148" s="2">
        <f t="shared" si="170"/>
        <v>0</v>
      </c>
      <c r="FQ148" s="2">
        <f t="shared" si="251"/>
        <v>0</v>
      </c>
      <c r="FR148" s="6" t="str">
        <f>IF(A148=1,1,IF(DW148="","",COUNTA($DW$31:DW148)+1))</f>
        <v/>
      </c>
      <c r="FS148" s="6" t="str">
        <f t="shared" si="171"/>
        <v/>
      </c>
      <c r="FT148" s="43">
        <f t="shared" si="252"/>
        <v>0</v>
      </c>
      <c r="FU148" s="23">
        <f t="shared" si="253"/>
        <v>0</v>
      </c>
      <c r="FV148" s="21">
        <f t="shared" si="254"/>
        <v>0</v>
      </c>
    </row>
    <row r="149" spans="1:178">
      <c r="A149" s="4" t="str">
        <f t="shared" si="172"/>
        <v/>
      </c>
      <c r="B149" s="33"/>
      <c r="C149" s="33"/>
      <c r="D149" s="33"/>
      <c r="E149" s="33"/>
      <c r="F149" s="33"/>
      <c r="G149" s="11" t="str">
        <f t="shared" si="139"/>
        <v/>
      </c>
      <c r="H149" s="3" t="str">
        <f t="shared" si="173"/>
        <v/>
      </c>
      <c r="I149" s="3" t="str">
        <f t="shared" si="140"/>
        <v/>
      </c>
      <c r="J149" s="3" t="str">
        <f t="shared" si="174"/>
        <v/>
      </c>
      <c r="K149" s="3" t="str">
        <f t="shared" si="141"/>
        <v/>
      </c>
      <c r="L149" s="2" t="str">
        <f t="shared" si="142"/>
        <v/>
      </c>
      <c r="M149" s="8" t="str">
        <f t="shared" si="175"/>
        <v/>
      </c>
      <c r="N149" s="8" t="str">
        <f t="shared" si="143"/>
        <v/>
      </c>
      <c r="O149" s="8" t="str">
        <f t="shared" si="176"/>
        <v/>
      </c>
      <c r="P149" s="8" t="str">
        <f t="shared" si="144"/>
        <v/>
      </c>
      <c r="Q149" s="2" t="str">
        <f t="shared" si="145"/>
        <v/>
      </c>
      <c r="R149" s="3" t="str">
        <f t="shared" si="146"/>
        <v/>
      </c>
      <c r="S149" s="3" t="str">
        <f t="shared" si="147"/>
        <v/>
      </c>
      <c r="T149" s="3" t="str">
        <f t="shared" si="177"/>
        <v/>
      </c>
      <c r="U149" s="8" t="str">
        <f t="shared" si="148"/>
        <v/>
      </c>
      <c r="V149" s="2" t="str">
        <f t="shared" si="149"/>
        <v/>
      </c>
      <c r="W149" s="2" t="str">
        <f t="shared" si="150"/>
        <v/>
      </c>
      <c r="X149" s="2" t="str">
        <f t="shared" si="255"/>
        <v/>
      </c>
      <c r="Y149" s="2" t="str">
        <f t="shared" si="151"/>
        <v/>
      </c>
      <c r="Z149" s="46" t="str">
        <f t="shared" si="178"/>
        <v/>
      </c>
      <c r="AA149" s="46" t="str">
        <f t="shared" si="179"/>
        <v/>
      </c>
      <c r="AB149" s="47"/>
      <c r="AC149" s="46" t="str">
        <f t="shared" si="180"/>
        <v/>
      </c>
      <c r="AD149" s="47" t="str">
        <f t="shared" si="260"/>
        <v/>
      </c>
      <c r="AE149" s="48" t="str">
        <f t="shared" si="181"/>
        <v/>
      </c>
      <c r="AF149" s="49" t="str">
        <f t="shared" si="265"/>
        <v/>
      </c>
      <c r="AG149" s="49" t="str">
        <f t="shared" si="265"/>
        <v/>
      </c>
      <c r="AH149" s="49" t="str">
        <f t="shared" si="265"/>
        <v/>
      </c>
      <c r="AI149" s="47" t="str">
        <f t="shared" si="265"/>
        <v/>
      </c>
      <c r="AJ149" s="47" t="str">
        <f t="shared" si="265"/>
        <v/>
      </c>
      <c r="AK149" s="46" t="str">
        <f t="shared" si="265"/>
        <v/>
      </c>
      <c r="AL149" s="47"/>
      <c r="AM149" s="53" t="str">
        <f t="shared" si="182"/>
        <v/>
      </c>
      <c r="AN149" s="50" t="str">
        <f t="shared" si="183"/>
        <v/>
      </c>
      <c r="AO149" s="51"/>
      <c r="AP149" s="52" t="str">
        <f t="shared" si="184"/>
        <v/>
      </c>
      <c r="AQ149" s="52" t="str">
        <f t="shared" si="185"/>
        <v/>
      </c>
      <c r="AR149" s="47">
        <f t="shared" si="186"/>
        <v>0</v>
      </c>
      <c r="AS149" s="53" t="str">
        <f t="shared" si="187"/>
        <v/>
      </c>
      <c r="AT149" s="52" t="str">
        <f t="shared" si="188"/>
        <v/>
      </c>
      <c r="AU149" s="9" t="str">
        <f t="shared" si="189"/>
        <v/>
      </c>
      <c r="AV149" s="9" t="str">
        <f t="shared" si="190"/>
        <v/>
      </c>
      <c r="AW149" s="12" t="str">
        <f t="shared" si="191"/>
        <v/>
      </c>
      <c r="AX149" s="9" t="str">
        <f t="shared" si="192"/>
        <v/>
      </c>
      <c r="AY149" s="12" t="str">
        <f t="shared" si="193"/>
        <v/>
      </c>
      <c r="AZ149" s="10" t="str">
        <f t="shared" si="194"/>
        <v/>
      </c>
      <c r="BA149" s="10" t="str">
        <f t="shared" si="195"/>
        <v/>
      </c>
      <c r="BB149" s="10" t="str">
        <f t="shared" si="196"/>
        <v/>
      </c>
      <c r="BC149" s="10" t="str">
        <f t="shared" si="197"/>
        <v/>
      </c>
      <c r="BD149" s="10" t="str">
        <f t="shared" si="198"/>
        <v/>
      </c>
      <c r="BE149" s="12" t="str">
        <f t="shared" si="199"/>
        <v/>
      </c>
      <c r="BF149" s="9" t="str">
        <f t="shared" si="200"/>
        <v/>
      </c>
      <c r="BG149" s="9" t="str">
        <f t="shared" si="201"/>
        <v/>
      </c>
      <c r="BH149" s="7" t="str">
        <f t="shared" si="202"/>
        <v/>
      </c>
      <c r="BI149" s="7" t="str">
        <f t="shared" si="203"/>
        <v/>
      </c>
      <c r="BJ149" s="12" t="str">
        <f t="shared" si="204"/>
        <v/>
      </c>
      <c r="BK149" s="80" t="str">
        <f t="shared" si="205"/>
        <v/>
      </c>
      <c r="BL149" s="7" t="str">
        <f t="shared" si="206"/>
        <v/>
      </c>
      <c r="BM149" s="7" t="str">
        <f t="shared" si="256"/>
        <v/>
      </c>
      <c r="BN149" s="12" t="str">
        <f t="shared" si="207"/>
        <v/>
      </c>
      <c r="BO149" s="9" t="str">
        <f t="shared" si="208"/>
        <v/>
      </c>
      <c r="BP149" s="2" t="str">
        <f t="shared" si="209"/>
        <v/>
      </c>
      <c r="BQ149" s="2" t="str">
        <f t="shared" si="210"/>
        <v/>
      </c>
      <c r="BR149" s="20" t="str">
        <f t="shared" si="264"/>
        <v/>
      </c>
      <c r="BS149" s="20" t="str">
        <f t="shared" si="264"/>
        <v/>
      </c>
      <c r="BT149" s="20" t="str">
        <f t="shared" si="264"/>
        <v/>
      </c>
      <c r="BU149" s="86" t="str">
        <f t="shared" si="211"/>
        <v/>
      </c>
      <c r="BV149" s="86" t="str">
        <f t="shared" si="212"/>
        <v/>
      </c>
      <c r="BW149" s="20" t="str">
        <f t="shared" si="264"/>
        <v/>
      </c>
      <c r="BX149" s="86" t="str">
        <f t="shared" si="264"/>
        <v/>
      </c>
      <c r="BY149" s="86" t="str">
        <f t="shared" si="264"/>
        <v/>
      </c>
      <c r="BZ149" s="86" t="str">
        <f t="shared" si="264"/>
        <v/>
      </c>
      <c r="CA149" s="86" t="str">
        <f t="shared" si="264"/>
        <v/>
      </c>
      <c r="CB149" s="86" t="str">
        <f t="shared" si="264"/>
        <v/>
      </c>
      <c r="CC149" s="86" t="str">
        <f t="shared" si="264"/>
        <v/>
      </c>
      <c r="CD149" s="86" t="str">
        <f t="shared" si="264"/>
        <v/>
      </c>
      <c r="CE149" s="20" t="str">
        <f t="shared" si="257"/>
        <v/>
      </c>
      <c r="CF149" s="14" t="str">
        <f t="shared" si="213"/>
        <v/>
      </c>
      <c r="CG149" s="14" t="str">
        <f t="shared" si="214"/>
        <v/>
      </c>
      <c r="CH149" s="8">
        <f t="shared" si="215"/>
        <v>0</v>
      </c>
      <c r="CI149" s="9" t="str">
        <f t="shared" si="216"/>
        <v/>
      </c>
      <c r="CJ149" s="9" t="str">
        <f t="shared" si="217"/>
        <v/>
      </c>
      <c r="CK149" s="9" t="str">
        <f t="shared" si="218"/>
        <v/>
      </c>
      <c r="CL149" s="9" t="str">
        <f t="shared" si="219"/>
        <v/>
      </c>
      <c r="CM149" s="9" t="str">
        <f t="shared" si="220"/>
        <v/>
      </c>
      <c r="CN149" s="9" t="str">
        <f t="shared" si="221"/>
        <v/>
      </c>
      <c r="CO149" s="9" t="str">
        <f t="shared" si="262"/>
        <v/>
      </c>
      <c r="CP149" s="9" t="str">
        <f t="shared" si="262"/>
        <v/>
      </c>
      <c r="CQ149" s="9" t="str">
        <f t="shared" si="262"/>
        <v/>
      </c>
      <c r="CR149" s="9" t="str">
        <f t="shared" si="262"/>
        <v/>
      </c>
      <c r="CS149" s="9" t="str">
        <f t="shared" si="262"/>
        <v/>
      </c>
      <c r="CT149" s="9" t="str">
        <f t="shared" si="262"/>
        <v/>
      </c>
      <c r="CU149" s="9" t="str">
        <f t="shared" si="262"/>
        <v/>
      </c>
      <c r="CV149" s="9" t="str">
        <f t="shared" si="223"/>
        <v/>
      </c>
      <c r="CW149" s="9" t="str">
        <f t="shared" si="263"/>
        <v/>
      </c>
      <c r="CX149" s="9" t="str">
        <f t="shared" si="263"/>
        <v/>
      </c>
      <c r="CY149" s="9" t="str">
        <f t="shared" si="263"/>
        <v/>
      </c>
      <c r="CZ149" s="9" t="str">
        <f t="shared" si="263"/>
        <v/>
      </c>
      <c r="DA149" s="9" t="str">
        <f t="shared" si="263"/>
        <v/>
      </c>
      <c r="DB149" s="9" t="str">
        <f t="shared" si="263"/>
        <v/>
      </c>
      <c r="DC149" s="9" t="str">
        <f t="shared" si="263"/>
        <v/>
      </c>
      <c r="DD149" s="2" t="str">
        <f t="shared" si="225"/>
        <v/>
      </c>
      <c r="DE149" s="2" t="str">
        <f t="shared" si="226"/>
        <v/>
      </c>
      <c r="DF149" s="2" t="str">
        <f t="shared" si="227"/>
        <v/>
      </c>
      <c r="DG149" s="2" t="str">
        <f t="shared" si="228"/>
        <v/>
      </c>
      <c r="DH149" s="2" t="str">
        <f t="shared" si="229"/>
        <v/>
      </c>
      <c r="DI149" s="2" t="str">
        <f t="shared" si="230"/>
        <v/>
      </c>
      <c r="DJ149" s="2" t="str">
        <f t="shared" si="231"/>
        <v/>
      </c>
      <c r="DK149" s="2" t="str">
        <f t="shared" si="232"/>
        <v/>
      </c>
      <c r="DL149" s="16" t="str">
        <f t="shared" si="233"/>
        <v/>
      </c>
      <c r="DM149" s="16" t="str">
        <f t="shared" si="234"/>
        <v/>
      </c>
      <c r="DN149" s="16" t="str">
        <f t="shared" si="235"/>
        <v/>
      </c>
      <c r="DO149" s="72" t="str">
        <f t="shared" si="236"/>
        <v/>
      </c>
      <c r="DP149" s="16" t="str">
        <f t="shared" si="237"/>
        <v/>
      </c>
      <c r="DQ149" s="16" t="str">
        <f t="shared" si="238"/>
        <v/>
      </c>
      <c r="DR149" s="2" t="str">
        <f t="shared" si="239"/>
        <v/>
      </c>
      <c r="DS149" s="2" t="str">
        <f t="shared" si="240"/>
        <v/>
      </c>
      <c r="DT149" s="2" t="str">
        <f t="shared" si="241"/>
        <v/>
      </c>
      <c r="DU149" s="2" t="str">
        <f t="shared" si="242"/>
        <v/>
      </c>
      <c r="DV149" s="15"/>
      <c r="DW149" s="17"/>
      <c r="DX149" s="17"/>
      <c r="DY149" s="47" t="str">
        <f t="shared" si="266"/>
        <v/>
      </c>
      <c r="DZ149" s="47" t="str">
        <f t="shared" si="266"/>
        <v/>
      </c>
      <c r="EA149" s="47" t="str">
        <f t="shared" si="266"/>
        <v/>
      </c>
      <c r="EB149" s="47" t="str">
        <f t="shared" si="266"/>
        <v/>
      </c>
      <c r="EC149" s="49" t="str">
        <f t="shared" si="266"/>
        <v/>
      </c>
      <c r="ED149" s="49" t="str">
        <f t="shared" si="266"/>
        <v/>
      </c>
      <c r="EE149" s="47" t="str">
        <f t="shared" si="266"/>
        <v/>
      </c>
      <c r="EF149" s="47" t="str">
        <f t="shared" si="266"/>
        <v/>
      </c>
      <c r="EG149" s="47" t="str">
        <f t="shared" si="266"/>
        <v/>
      </c>
      <c r="EH149" s="6">
        <f t="shared" si="153"/>
        <v>0</v>
      </c>
      <c r="EI149" s="6">
        <f t="shared" si="154"/>
        <v>0</v>
      </c>
      <c r="EJ149" s="2" t="str">
        <f t="shared" si="155"/>
        <v/>
      </c>
      <c r="EK149" s="2" t="str">
        <f t="shared" si="156"/>
        <v/>
      </c>
      <c r="EL149" s="2" t="str">
        <f t="shared" si="259"/>
        <v/>
      </c>
      <c r="EM149" s="2" t="str">
        <f t="shared" si="157"/>
        <v/>
      </c>
      <c r="EN149" s="2" t="str">
        <f t="shared" si="158"/>
        <v/>
      </c>
      <c r="EO149" s="2">
        <f t="shared" si="159"/>
        <v>0</v>
      </c>
      <c r="EP149" s="2">
        <f t="shared" si="243"/>
        <v>0</v>
      </c>
      <c r="EQ149" s="2"/>
      <c r="ER149" s="2"/>
      <c r="ES149" s="2"/>
      <c r="ET149" s="2"/>
      <c r="EU149" s="2"/>
      <c r="EV149" s="2"/>
      <c r="EW149" s="2">
        <f t="shared" si="160"/>
        <v>0</v>
      </c>
      <c r="EX149" s="2">
        <f t="shared" si="161"/>
        <v>0</v>
      </c>
      <c r="EY149" s="2">
        <f t="shared" si="244"/>
        <v>0</v>
      </c>
      <c r="EZ149" s="2">
        <f t="shared" si="162"/>
        <v>0</v>
      </c>
      <c r="FA149" s="2">
        <f t="shared" si="163"/>
        <v>0</v>
      </c>
      <c r="FB149" s="59"/>
      <c r="FC149" s="2">
        <f t="shared" si="164"/>
        <v>0</v>
      </c>
      <c r="FD149" s="2">
        <f t="shared" si="245"/>
        <v>0</v>
      </c>
      <c r="FE149" s="3">
        <f t="shared" si="258"/>
        <v>0</v>
      </c>
      <c r="FF149" s="3">
        <f t="shared" si="246"/>
        <v>0</v>
      </c>
      <c r="FG149" s="3">
        <f t="shared" si="247"/>
        <v>0</v>
      </c>
      <c r="FH149" s="3">
        <f t="shared" si="165"/>
        <v>0</v>
      </c>
      <c r="FI149" s="67">
        <f t="shared" si="166"/>
        <v>0</v>
      </c>
      <c r="FJ149" s="3">
        <f t="shared" si="167"/>
        <v>0</v>
      </c>
      <c r="FK149" s="3">
        <f t="shared" si="168"/>
        <v>0</v>
      </c>
      <c r="FL149" s="3">
        <f t="shared" si="248"/>
        <v>0</v>
      </c>
      <c r="FM149" s="3">
        <f t="shared" si="249"/>
        <v>0</v>
      </c>
      <c r="FN149" s="3">
        <f t="shared" si="250"/>
        <v>0</v>
      </c>
      <c r="FO149" s="2">
        <f t="shared" si="169"/>
        <v>0</v>
      </c>
      <c r="FP149" s="2">
        <f t="shared" si="170"/>
        <v>0</v>
      </c>
      <c r="FQ149" s="2">
        <f t="shared" si="251"/>
        <v>0</v>
      </c>
      <c r="FR149" s="6" t="str">
        <f>IF(A149=1,1,IF(DW149="","",COUNTA($DW$31:DW149)+1))</f>
        <v/>
      </c>
      <c r="FS149" s="6" t="str">
        <f t="shared" si="171"/>
        <v/>
      </c>
      <c r="FT149" s="43">
        <f t="shared" si="252"/>
        <v>0</v>
      </c>
      <c r="FU149" s="23">
        <f t="shared" si="253"/>
        <v>0</v>
      </c>
      <c r="FV149" s="21">
        <f t="shared" si="254"/>
        <v>0</v>
      </c>
    </row>
    <row r="150" spans="1:178">
      <c r="A150" s="4" t="str">
        <f t="shared" si="172"/>
        <v/>
      </c>
      <c r="B150" s="33"/>
      <c r="C150" s="33"/>
      <c r="D150" s="33"/>
      <c r="E150" s="33"/>
      <c r="F150" s="33"/>
      <c r="G150" s="11" t="str">
        <f t="shared" si="139"/>
        <v/>
      </c>
      <c r="H150" s="3" t="str">
        <f t="shared" si="173"/>
        <v/>
      </c>
      <c r="I150" s="3" t="str">
        <f t="shared" si="140"/>
        <v/>
      </c>
      <c r="J150" s="3" t="str">
        <f t="shared" si="174"/>
        <v/>
      </c>
      <c r="K150" s="3" t="str">
        <f t="shared" si="141"/>
        <v/>
      </c>
      <c r="L150" s="2" t="str">
        <f t="shared" si="142"/>
        <v/>
      </c>
      <c r="M150" s="8" t="str">
        <f t="shared" si="175"/>
        <v/>
      </c>
      <c r="N150" s="8" t="str">
        <f t="shared" si="143"/>
        <v/>
      </c>
      <c r="O150" s="8" t="str">
        <f t="shared" si="176"/>
        <v/>
      </c>
      <c r="P150" s="8" t="str">
        <f t="shared" si="144"/>
        <v/>
      </c>
      <c r="Q150" s="2" t="str">
        <f t="shared" si="145"/>
        <v/>
      </c>
      <c r="R150" s="3" t="str">
        <f t="shared" si="146"/>
        <v/>
      </c>
      <c r="S150" s="3" t="str">
        <f t="shared" si="147"/>
        <v/>
      </c>
      <c r="T150" s="3" t="str">
        <f t="shared" si="177"/>
        <v/>
      </c>
      <c r="U150" s="8" t="str">
        <f t="shared" si="148"/>
        <v/>
      </c>
      <c r="V150" s="2" t="str">
        <f t="shared" si="149"/>
        <v/>
      </c>
      <c r="W150" s="2" t="str">
        <f t="shared" si="150"/>
        <v/>
      </c>
      <c r="X150" s="2" t="str">
        <f t="shared" si="255"/>
        <v/>
      </c>
      <c r="Y150" s="2" t="str">
        <f t="shared" si="151"/>
        <v/>
      </c>
      <c r="Z150" s="46" t="str">
        <f t="shared" si="178"/>
        <v/>
      </c>
      <c r="AA150" s="46" t="str">
        <f t="shared" si="179"/>
        <v/>
      </c>
      <c r="AB150" s="47"/>
      <c r="AC150" s="46" t="str">
        <f t="shared" si="180"/>
        <v/>
      </c>
      <c r="AD150" s="47" t="str">
        <f t="shared" si="260"/>
        <v/>
      </c>
      <c r="AE150" s="48" t="str">
        <f t="shared" si="181"/>
        <v/>
      </c>
      <c r="AF150" s="49" t="str">
        <f t="shared" si="265"/>
        <v/>
      </c>
      <c r="AG150" s="49" t="str">
        <f t="shared" si="265"/>
        <v/>
      </c>
      <c r="AH150" s="49" t="str">
        <f t="shared" si="265"/>
        <v/>
      </c>
      <c r="AI150" s="47" t="str">
        <f t="shared" si="265"/>
        <v/>
      </c>
      <c r="AJ150" s="47" t="str">
        <f t="shared" si="265"/>
        <v/>
      </c>
      <c r="AK150" s="46" t="str">
        <f t="shared" si="265"/>
        <v/>
      </c>
      <c r="AL150" s="47"/>
      <c r="AM150" s="53" t="str">
        <f t="shared" si="182"/>
        <v/>
      </c>
      <c r="AN150" s="50" t="str">
        <f t="shared" si="183"/>
        <v/>
      </c>
      <c r="AO150" s="51"/>
      <c r="AP150" s="52" t="str">
        <f t="shared" si="184"/>
        <v/>
      </c>
      <c r="AQ150" s="52" t="str">
        <f t="shared" si="185"/>
        <v/>
      </c>
      <c r="AR150" s="47">
        <f t="shared" si="186"/>
        <v>0</v>
      </c>
      <c r="AS150" s="53" t="str">
        <f t="shared" si="187"/>
        <v/>
      </c>
      <c r="AT150" s="52" t="str">
        <f t="shared" si="188"/>
        <v/>
      </c>
      <c r="AU150" s="9" t="str">
        <f t="shared" si="189"/>
        <v/>
      </c>
      <c r="AV150" s="9" t="str">
        <f t="shared" si="190"/>
        <v/>
      </c>
      <c r="AW150" s="12" t="str">
        <f t="shared" si="191"/>
        <v/>
      </c>
      <c r="AX150" s="9" t="str">
        <f t="shared" si="192"/>
        <v/>
      </c>
      <c r="AY150" s="12" t="str">
        <f t="shared" si="193"/>
        <v/>
      </c>
      <c r="AZ150" s="10" t="str">
        <f t="shared" si="194"/>
        <v/>
      </c>
      <c r="BA150" s="10" t="str">
        <f t="shared" si="195"/>
        <v/>
      </c>
      <c r="BB150" s="10" t="str">
        <f t="shared" si="196"/>
        <v/>
      </c>
      <c r="BC150" s="10" t="str">
        <f t="shared" si="197"/>
        <v/>
      </c>
      <c r="BD150" s="10" t="str">
        <f t="shared" si="198"/>
        <v/>
      </c>
      <c r="BE150" s="12" t="str">
        <f t="shared" si="199"/>
        <v/>
      </c>
      <c r="BF150" s="9" t="str">
        <f t="shared" si="200"/>
        <v/>
      </c>
      <c r="BG150" s="9" t="str">
        <f t="shared" si="201"/>
        <v/>
      </c>
      <c r="BH150" s="7" t="str">
        <f t="shared" si="202"/>
        <v/>
      </c>
      <c r="BI150" s="7" t="str">
        <f t="shared" si="203"/>
        <v/>
      </c>
      <c r="BJ150" s="12" t="str">
        <f t="shared" si="204"/>
        <v/>
      </c>
      <c r="BK150" s="80" t="str">
        <f t="shared" si="205"/>
        <v/>
      </c>
      <c r="BL150" s="7" t="str">
        <f t="shared" si="206"/>
        <v/>
      </c>
      <c r="BM150" s="7" t="str">
        <f t="shared" si="256"/>
        <v/>
      </c>
      <c r="BN150" s="12" t="str">
        <f t="shared" si="207"/>
        <v/>
      </c>
      <c r="BO150" s="9" t="str">
        <f t="shared" si="208"/>
        <v/>
      </c>
      <c r="BP150" s="2" t="str">
        <f t="shared" si="209"/>
        <v/>
      </c>
      <c r="BQ150" s="2" t="str">
        <f t="shared" si="210"/>
        <v/>
      </c>
      <c r="BR150" s="20" t="str">
        <f t="shared" si="264"/>
        <v/>
      </c>
      <c r="BS150" s="20" t="str">
        <f t="shared" si="264"/>
        <v/>
      </c>
      <c r="BT150" s="20" t="str">
        <f t="shared" si="264"/>
        <v/>
      </c>
      <c r="BU150" s="86" t="str">
        <f t="shared" si="211"/>
        <v/>
      </c>
      <c r="BV150" s="86" t="str">
        <f t="shared" si="212"/>
        <v/>
      </c>
      <c r="BW150" s="20" t="str">
        <f t="shared" si="264"/>
        <v/>
      </c>
      <c r="BX150" s="86" t="str">
        <f t="shared" si="264"/>
        <v/>
      </c>
      <c r="BY150" s="86" t="str">
        <f t="shared" si="264"/>
        <v/>
      </c>
      <c r="BZ150" s="86" t="str">
        <f t="shared" si="264"/>
        <v/>
      </c>
      <c r="CA150" s="86" t="str">
        <f t="shared" si="264"/>
        <v/>
      </c>
      <c r="CB150" s="86" t="str">
        <f t="shared" si="264"/>
        <v/>
      </c>
      <c r="CC150" s="86" t="str">
        <f t="shared" si="264"/>
        <v/>
      </c>
      <c r="CD150" s="86" t="str">
        <f t="shared" si="264"/>
        <v/>
      </c>
      <c r="CE150" s="20" t="str">
        <f t="shared" si="257"/>
        <v/>
      </c>
      <c r="CF150" s="14" t="str">
        <f t="shared" si="213"/>
        <v/>
      </c>
      <c r="CG150" s="14" t="str">
        <f t="shared" si="214"/>
        <v/>
      </c>
      <c r="CH150" s="8">
        <f t="shared" si="215"/>
        <v>0</v>
      </c>
      <c r="CI150" s="9" t="str">
        <f t="shared" si="216"/>
        <v/>
      </c>
      <c r="CJ150" s="9" t="str">
        <f t="shared" si="217"/>
        <v/>
      </c>
      <c r="CK150" s="9" t="str">
        <f t="shared" si="218"/>
        <v/>
      </c>
      <c r="CL150" s="9" t="str">
        <f t="shared" si="219"/>
        <v/>
      </c>
      <c r="CM150" s="9" t="str">
        <f t="shared" si="220"/>
        <v/>
      </c>
      <c r="CN150" s="9" t="str">
        <f t="shared" si="221"/>
        <v/>
      </c>
      <c r="CO150" s="9" t="str">
        <f t="shared" si="262"/>
        <v/>
      </c>
      <c r="CP150" s="9" t="str">
        <f t="shared" si="262"/>
        <v/>
      </c>
      <c r="CQ150" s="9" t="str">
        <f t="shared" si="262"/>
        <v/>
      </c>
      <c r="CR150" s="9" t="str">
        <f t="shared" si="262"/>
        <v/>
      </c>
      <c r="CS150" s="9" t="str">
        <f t="shared" si="262"/>
        <v/>
      </c>
      <c r="CT150" s="9" t="str">
        <f t="shared" si="262"/>
        <v/>
      </c>
      <c r="CU150" s="9" t="str">
        <f t="shared" si="262"/>
        <v/>
      </c>
      <c r="CV150" s="9" t="str">
        <f t="shared" si="223"/>
        <v/>
      </c>
      <c r="CW150" s="9" t="str">
        <f t="shared" si="263"/>
        <v/>
      </c>
      <c r="CX150" s="9" t="str">
        <f t="shared" si="263"/>
        <v/>
      </c>
      <c r="CY150" s="9" t="str">
        <f t="shared" si="263"/>
        <v/>
      </c>
      <c r="CZ150" s="9" t="str">
        <f t="shared" si="263"/>
        <v/>
      </c>
      <c r="DA150" s="9" t="str">
        <f t="shared" si="263"/>
        <v/>
      </c>
      <c r="DB150" s="9" t="str">
        <f t="shared" si="263"/>
        <v/>
      </c>
      <c r="DC150" s="9" t="str">
        <f t="shared" si="263"/>
        <v/>
      </c>
      <c r="DD150" s="2" t="str">
        <f t="shared" si="225"/>
        <v/>
      </c>
      <c r="DE150" s="2" t="str">
        <f t="shared" si="226"/>
        <v/>
      </c>
      <c r="DF150" s="2" t="str">
        <f t="shared" si="227"/>
        <v/>
      </c>
      <c r="DG150" s="2" t="str">
        <f t="shared" si="228"/>
        <v/>
      </c>
      <c r="DH150" s="2" t="str">
        <f t="shared" si="229"/>
        <v/>
      </c>
      <c r="DI150" s="2" t="str">
        <f t="shared" si="230"/>
        <v/>
      </c>
      <c r="DJ150" s="2" t="str">
        <f t="shared" si="231"/>
        <v/>
      </c>
      <c r="DK150" s="2" t="str">
        <f t="shared" si="232"/>
        <v/>
      </c>
      <c r="DL150" s="16" t="str">
        <f t="shared" si="233"/>
        <v/>
      </c>
      <c r="DM150" s="16" t="str">
        <f t="shared" si="234"/>
        <v/>
      </c>
      <c r="DN150" s="16" t="str">
        <f t="shared" si="235"/>
        <v/>
      </c>
      <c r="DO150" s="72" t="str">
        <f t="shared" si="236"/>
        <v/>
      </c>
      <c r="DP150" s="16" t="str">
        <f t="shared" si="237"/>
        <v/>
      </c>
      <c r="DQ150" s="16" t="str">
        <f t="shared" si="238"/>
        <v/>
      </c>
      <c r="DR150" s="2" t="str">
        <f t="shared" si="239"/>
        <v/>
      </c>
      <c r="DS150" s="2" t="str">
        <f t="shared" si="240"/>
        <v/>
      </c>
      <c r="DT150" s="2" t="str">
        <f t="shared" si="241"/>
        <v/>
      </c>
      <c r="DU150" s="2" t="str">
        <f t="shared" si="242"/>
        <v/>
      </c>
      <c r="DV150" s="15"/>
      <c r="DW150" s="17"/>
      <c r="DX150" s="17"/>
      <c r="DY150" s="47" t="str">
        <f t="shared" si="266"/>
        <v/>
      </c>
      <c r="DZ150" s="47" t="str">
        <f t="shared" si="266"/>
        <v/>
      </c>
      <c r="EA150" s="47" t="str">
        <f t="shared" si="266"/>
        <v/>
      </c>
      <c r="EB150" s="47" t="str">
        <f t="shared" si="266"/>
        <v/>
      </c>
      <c r="EC150" s="49" t="str">
        <f t="shared" si="266"/>
        <v/>
      </c>
      <c r="ED150" s="49" t="str">
        <f t="shared" si="266"/>
        <v/>
      </c>
      <c r="EE150" s="47" t="str">
        <f t="shared" si="266"/>
        <v/>
      </c>
      <c r="EF150" s="47" t="str">
        <f t="shared" si="266"/>
        <v/>
      </c>
      <c r="EG150" s="47" t="str">
        <f t="shared" si="266"/>
        <v/>
      </c>
      <c r="EH150" s="6">
        <f t="shared" si="153"/>
        <v>0</v>
      </c>
      <c r="EI150" s="6">
        <f t="shared" si="154"/>
        <v>0</v>
      </c>
      <c r="EJ150" s="2" t="str">
        <f t="shared" si="155"/>
        <v/>
      </c>
      <c r="EK150" s="2" t="str">
        <f t="shared" si="156"/>
        <v/>
      </c>
      <c r="EL150" s="2" t="str">
        <f t="shared" si="259"/>
        <v/>
      </c>
      <c r="EM150" s="2" t="str">
        <f t="shared" si="157"/>
        <v/>
      </c>
      <c r="EN150" s="2" t="str">
        <f t="shared" si="158"/>
        <v/>
      </c>
      <c r="EO150" s="2">
        <f t="shared" si="159"/>
        <v>0</v>
      </c>
      <c r="EP150" s="2">
        <f t="shared" si="243"/>
        <v>0</v>
      </c>
      <c r="EQ150" s="2"/>
      <c r="ER150" s="2"/>
      <c r="ES150" s="2"/>
      <c r="ET150" s="2"/>
      <c r="EU150" s="2"/>
      <c r="EV150" s="2"/>
      <c r="EW150" s="2">
        <f t="shared" si="160"/>
        <v>0</v>
      </c>
      <c r="EX150" s="2">
        <f t="shared" si="161"/>
        <v>0</v>
      </c>
      <c r="EY150" s="2">
        <f t="shared" si="244"/>
        <v>0</v>
      </c>
      <c r="EZ150" s="2">
        <f t="shared" si="162"/>
        <v>0</v>
      </c>
      <c r="FA150" s="2">
        <f t="shared" si="163"/>
        <v>0</v>
      </c>
      <c r="FB150" s="59"/>
      <c r="FC150" s="2">
        <f t="shared" si="164"/>
        <v>0</v>
      </c>
      <c r="FD150" s="2">
        <f t="shared" si="245"/>
        <v>0</v>
      </c>
      <c r="FE150" s="3">
        <f t="shared" si="258"/>
        <v>0</v>
      </c>
      <c r="FF150" s="3">
        <f t="shared" si="246"/>
        <v>0</v>
      </c>
      <c r="FG150" s="3">
        <f t="shared" si="247"/>
        <v>0</v>
      </c>
      <c r="FH150" s="3">
        <f t="shared" si="165"/>
        <v>0</v>
      </c>
      <c r="FI150" s="67">
        <f t="shared" si="166"/>
        <v>0</v>
      </c>
      <c r="FJ150" s="3">
        <f t="shared" si="167"/>
        <v>0</v>
      </c>
      <c r="FK150" s="3">
        <f t="shared" si="168"/>
        <v>0</v>
      </c>
      <c r="FL150" s="3">
        <f t="shared" si="248"/>
        <v>0</v>
      </c>
      <c r="FM150" s="3">
        <f t="shared" si="249"/>
        <v>0</v>
      </c>
      <c r="FN150" s="3">
        <f t="shared" si="250"/>
        <v>0</v>
      </c>
      <c r="FO150" s="2">
        <f t="shared" si="169"/>
        <v>0</v>
      </c>
      <c r="FP150" s="2">
        <f t="shared" si="170"/>
        <v>0</v>
      </c>
      <c r="FQ150" s="2">
        <f t="shared" si="251"/>
        <v>0</v>
      </c>
      <c r="FR150" s="6" t="str">
        <f>IF(A150=1,1,IF(DW150="","",COUNTA($DW$31:DW150)+1))</f>
        <v/>
      </c>
      <c r="FS150" s="6" t="str">
        <f t="shared" si="171"/>
        <v/>
      </c>
      <c r="FT150" s="43">
        <f t="shared" si="252"/>
        <v>0</v>
      </c>
      <c r="FU150" s="23">
        <f t="shared" si="253"/>
        <v>0</v>
      </c>
      <c r="FV150" s="21">
        <f t="shared" si="254"/>
        <v>0</v>
      </c>
    </row>
    <row r="151" spans="1:178">
      <c r="A151" s="4" t="str">
        <f t="shared" si="172"/>
        <v/>
      </c>
      <c r="B151" s="33"/>
      <c r="C151" s="33"/>
      <c r="D151" s="33"/>
      <c r="E151" s="33"/>
      <c r="F151" s="33"/>
      <c r="G151" s="11" t="str">
        <f t="shared" si="139"/>
        <v/>
      </c>
      <c r="H151" s="3" t="str">
        <f t="shared" si="173"/>
        <v/>
      </c>
      <c r="I151" s="3" t="str">
        <f t="shared" si="140"/>
        <v/>
      </c>
      <c r="J151" s="3" t="str">
        <f t="shared" si="174"/>
        <v/>
      </c>
      <c r="K151" s="3" t="str">
        <f t="shared" si="141"/>
        <v/>
      </c>
      <c r="L151" s="2" t="str">
        <f t="shared" si="142"/>
        <v/>
      </c>
      <c r="M151" s="8" t="str">
        <f t="shared" si="175"/>
        <v/>
      </c>
      <c r="N151" s="8" t="str">
        <f t="shared" si="143"/>
        <v/>
      </c>
      <c r="O151" s="8" t="str">
        <f t="shared" si="176"/>
        <v/>
      </c>
      <c r="P151" s="8" t="str">
        <f t="shared" si="144"/>
        <v/>
      </c>
      <c r="Q151" s="2" t="str">
        <f t="shared" si="145"/>
        <v/>
      </c>
      <c r="R151" s="3" t="str">
        <f t="shared" si="146"/>
        <v/>
      </c>
      <c r="S151" s="3" t="str">
        <f>IF($B151="","",IF(E151="",S152,$B151))</f>
        <v/>
      </c>
      <c r="T151" s="3" t="str">
        <f t="shared" si="177"/>
        <v/>
      </c>
      <c r="U151" s="8" t="str">
        <f>IF($B151="","",IF(E151="",U152,E151))</f>
        <v/>
      </c>
      <c r="V151" s="2" t="str">
        <f t="shared" si="149"/>
        <v/>
      </c>
      <c r="W151" s="2" t="str">
        <f t="shared" si="150"/>
        <v/>
      </c>
      <c r="X151" s="2" t="str">
        <f t="shared" si="255"/>
        <v/>
      </c>
      <c r="Y151" s="2" t="str">
        <f t="shared" si="151"/>
        <v/>
      </c>
      <c r="Z151" s="46" t="str">
        <f t="shared" si="178"/>
        <v/>
      </c>
      <c r="AA151" s="46" t="str">
        <f t="shared" si="179"/>
        <v/>
      </c>
      <c r="AB151" s="47"/>
      <c r="AC151" s="46" t="str">
        <f t="shared" si="180"/>
        <v/>
      </c>
      <c r="AD151" s="47" t="str">
        <f t="shared" si="260"/>
        <v/>
      </c>
      <c r="AE151" s="48" t="str">
        <f t="shared" si="181"/>
        <v/>
      </c>
      <c r="AF151" s="49" t="str">
        <f t="shared" si="265"/>
        <v/>
      </c>
      <c r="AG151" s="49" t="str">
        <f t="shared" si="265"/>
        <v/>
      </c>
      <c r="AH151" s="49" t="str">
        <f t="shared" si="265"/>
        <v/>
      </c>
      <c r="AI151" s="47" t="str">
        <f t="shared" si="265"/>
        <v/>
      </c>
      <c r="AJ151" s="47" t="str">
        <f t="shared" si="265"/>
        <v/>
      </c>
      <c r="AK151" s="46" t="str">
        <f t="shared" si="265"/>
        <v/>
      </c>
      <c r="AL151" s="47"/>
      <c r="AM151" s="53" t="str">
        <f t="shared" si="182"/>
        <v/>
      </c>
      <c r="AN151" s="50" t="str">
        <f t="shared" si="183"/>
        <v/>
      </c>
      <c r="AO151" s="51"/>
      <c r="AP151" s="52" t="str">
        <f t="shared" si="184"/>
        <v/>
      </c>
      <c r="AQ151" s="52" t="str">
        <f t="shared" si="185"/>
        <v/>
      </c>
      <c r="AR151" s="47">
        <f t="shared" si="186"/>
        <v>0</v>
      </c>
      <c r="AS151" s="53" t="str">
        <f t="shared" si="187"/>
        <v/>
      </c>
      <c r="AT151" s="52" t="str">
        <f t="shared" si="188"/>
        <v/>
      </c>
      <c r="AU151" s="9" t="str">
        <f t="shared" si="189"/>
        <v/>
      </c>
      <c r="AV151" s="9" t="str">
        <f t="shared" si="190"/>
        <v/>
      </c>
      <c r="AW151" s="12" t="str">
        <f t="shared" si="191"/>
        <v/>
      </c>
      <c r="AX151" s="9" t="str">
        <f t="shared" si="192"/>
        <v/>
      </c>
      <c r="AY151" s="12" t="str">
        <f t="shared" si="193"/>
        <v/>
      </c>
      <c r="AZ151" s="10" t="str">
        <f t="shared" si="194"/>
        <v/>
      </c>
      <c r="BA151" s="10" t="str">
        <f t="shared" si="195"/>
        <v/>
      </c>
      <c r="BB151" s="10" t="str">
        <f t="shared" si="196"/>
        <v/>
      </c>
      <c r="BC151" s="10" t="str">
        <f t="shared" si="197"/>
        <v/>
      </c>
      <c r="BD151" s="10" t="str">
        <f t="shared" si="198"/>
        <v/>
      </c>
      <c r="BE151" s="12" t="str">
        <f t="shared" si="199"/>
        <v/>
      </c>
      <c r="BF151" s="9" t="str">
        <f t="shared" si="200"/>
        <v/>
      </c>
      <c r="BG151" s="9" t="str">
        <f t="shared" si="201"/>
        <v/>
      </c>
      <c r="BH151" s="7" t="str">
        <f t="shared" si="202"/>
        <v/>
      </c>
      <c r="BI151" s="7" t="str">
        <f t="shared" si="203"/>
        <v/>
      </c>
      <c r="BJ151" s="12" t="str">
        <f t="shared" si="204"/>
        <v/>
      </c>
      <c r="BK151" s="80" t="str">
        <f t="shared" si="205"/>
        <v/>
      </c>
      <c r="BL151" s="7" t="str">
        <f t="shared" si="206"/>
        <v/>
      </c>
      <c r="BM151" s="7" t="str">
        <f t="shared" si="256"/>
        <v/>
      </c>
      <c r="BN151" s="12" t="str">
        <f t="shared" si="207"/>
        <v/>
      </c>
      <c r="BO151" s="9" t="str">
        <f t="shared" si="208"/>
        <v/>
      </c>
      <c r="BP151" s="2" t="str">
        <f t="shared" si="209"/>
        <v/>
      </c>
      <c r="BQ151" s="2" t="str">
        <f t="shared" si="210"/>
        <v/>
      </c>
      <c r="BR151" s="20" t="str">
        <f t="shared" si="264"/>
        <v/>
      </c>
      <c r="BS151" s="20" t="str">
        <f t="shared" si="264"/>
        <v/>
      </c>
      <c r="BT151" s="20" t="str">
        <f t="shared" si="264"/>
        <v/>
      </c>
      <c r="BU151" s="86" t="str">
        <f t="shared" si="211"/>
        <v/>
      </c>
      <c r="BV151" s="86" t="str">
        <f t="shared" si="212"/>
        <v/>
      </c>
      <c r="BW151" s="20" t="str">
        <f t="shared" si="264"/>
        <v/>
      </c>
      <c r="BX151" s="86" t="str">
        <f t="shared" si="264"/>
        <v/>
      </c>
      <c r="BY151" s="86" t="str">
        <f t="shared" si="264"/>
        <v/>
      </c>
      <c r="BZ151" s="86" t="str">
        <f t="shared" si="264"/>
        <v/>
      </c>
      <c r="CA151" s="86" t="str">
        <f t="shared" si="264"/>
        <v/>
      </c>
      <c r="CB151" s="86" t="str">
        <f t="shared" si="264"/>
        <v/>
      </c>
      <c r="CC151" s="86" t="str">
        <f t="shared" si="264"/>
        <v/>
      </c>
      <c r="CD151" s="86" t="str">
        <f t="shared" si="264"/>
        <v/>
      </c>
      <c r="CE151" s="20" t="str">
        <f t="shared" si="257"/>
        <v/>
      </c>
      <c r="CF151" s="14" t="str">
        <f t="shared" si="213"/>
        <v/>
      </c>
      <c r="CG151" s="14" t="str">
        <f t="shared" si="214"/>
        <v/>
      </c>
      <c r="CH151" s="8">
        <f t="shared" si="215"/>
        <v>0</v>
      </c>
      <c r="CI151" s="9" t="str">
        <f t="shared" si="216"/>
        <v/>
      </c>
      <c r="CJ151" s="9" t="str">
        <f t="shared" si="217"/>
        <v/>
      </c>
      <c r="CK151" s="9" t="str">
        <f t="shared" si="218"/>
        <v/>
      </c>
      <c r="CL151" s="9" t="str">
        <f t="shared" si="219"/>
        <v/>
      </c>
      <c r="CM151" s="9" t="str">
        <f t="shared" si="220"/>
        <v/>
      </c>
      <c r="CN151" s="9" t="str">
        <f t="shared" si="221"/>
        <v/>
      </c>
      <c r="CO151" s="9" t="str">
        <f t="shared" si="262"/>
        <v/>
      </c>
      <c r="CP151" s="9" t="str">
        <f t="shared" si="262"/>
        <v/>
      </c>
      <c r="CQ151" s="9" t="str">
        <f t="shared" si="262"/>
        <v/>
      </c>
      <c r="CR151" s="9" t="str">
        <f t="shared" si="262"/>
        <v/>
      </c>
      <c r="CS151" s="9" t="str">
        <f t="shared" si="262"/>
        <v/>
      </c>
      <c r="CT151" s="9" t="str">
        <f t="shared" si="262"/>
        <v/>
      </c>
      <c r="CU151" s="9" t="str">
        <f t="shared" si="262"/>
        <v/>
      </c>
      <c r="CV151" s="9" t="str">
        <f t="shared" si="223"/>
        <v/>
      </c>
      <c r="CW151" s="9" t="str">
        <f t="shared" si="263"/>
        <v/>
      </c>
      <c r="CX151" s="9" t="str">
        <f t="shared" si="263"/>
        <v/>
      </c>
      <c r="CY151" s="9" t="str">
        <f t="shared" si="263"/>
        <v/>
      </c>
      <c r="CZ151" s="9" t="str">
        <f t="shared" si="263"/>
        <v/>
      </c>
      <c r="DA151" s="9" t="str">
        <f t="shared" si="263"/>
        <v/>
      </c>
      <c r="DB151" s="9" t="str">
        <f t="shared" si="263"/>
        <v/>
      </c>
      <c r="DC151" s="9" t="str">
        <f t="shared" si="263"/>
        <v/>
      </c>
      <c r="DD151" s="2" t="str">
        <f t="shared" si="225"/>
        <v/>
      </c>
      <c r="DE151" s="2" t="str">
        <f t="shared" si="226"/>
        <v/>
      </c>
      <c r="DF151" s="2" t="str">
        <f t="shared" si="227"/>
        <v/>
      </c>
      <c r="DG151" s="2" t="str">
        <f t="shared" si="228"/>
        <v/>
      </c>
      <c r="DH151" s="2" t="str">
        <f t="shared" si="229"/>
        <v/>
      </c>
      <c r="DI151" s="2" t="str">
        <f t="shared" si="230"/>
        <v/>
      </c>
      <c r="DJ151" s="2" t="str">
        <f t="shared" si="231"/>
        <v/>
      </c>
      <c r="DK151" s="2" t="str">
        <f t="shared" si="232"/>
        <v/>
      </c>
      <c r="DL151" s="16" t="str">
        <f t="shared" si="233"/>
        <v/>
      </c>
      <c r="DM151" s="16" t="str">
        <f t="shared" si="234"/>
        <v/>
      </c>
      <c r="DN151" s="16" t="str">
        <f t="shared" si="235"/>
        <v/>
      </c>
      <c r="DO151" s="72" t="str">
        <f t="shared" si="236"/>
        <v/>
      </c>
      <c r="DP151" s="16" t="str">
        <f t="shared" si="237"/>
        <v/>
      </c>
      <c r="DQ151" s="16" t="str">
        <f t="shared" si="238"/>
        <v/>
      </c>
      <c r="DR151" s="2" t="str">
        <f t="shared" si="239"/>
        <v/>
      </c>
      <c r="DS151" s="2" t="str">
        <f t="shared" si="240"/>
        <v/>
      </c>
      <c r="DT151" s="2" t="str">
        <f t="shared" si="241"/>
        <v/>
      </c>
      <c r="DU151" s="2" t="str">
        <f t="shared" si="242"/>
        <v/>
      </c>
      <c r="DV151" s="15"/>
      <c r="DW151" s="17"/>
      <c r="DX151" s="17"/>
      <c r="DY151" s="47" t="str">
        <f t="shared" si="266"/>
        <v/>
      </c>
      <c r="DZ151" s="47" t="str">
        <f t="shared" si="266"/>
        <v/>
      </c>
      <c r="EA151" s="47" t="str">
        <f t="shared" si="266"/>
        <v/>
      </c>
      <c r="EB151" s="47" t="str">
        <f t="shared" si="266"/>
        <v/>
      </c>
      <c r="EC151" s="49" t="str">
        <f t="shared" si="266"/>
        <v/>
      </c>
      <c r="ED151" s="49" t="str">
        <f t="shared" si="266"/>
        <v/>
      </c>
      <c r="EE151" s="47" t="str">
        <f t="shared" si="266"/>
        <v/>
      </c>
      <c r="EF151" s="47" t="str">
        <f t="shared" si="266"/>
        <v/>
      </c>
      <c r="EG151" s="47" t="str">
        <f t="shared" si="266"/>
        <v/>
      </c>
      <c r="EH151" s="6">
        <f t="shared" si="153"/>
        <v>0</v>
      </c>
      <c r="EI151" s="6">
        <f t="shared" si="154"/>
        <v>0</v>
      </c>
      <c r="EJ151" s="2" t="str">
        <f t="shared" si="155"/>
        <v/>
      </c>
      <c r="EK151" s="2" t="str">
        <f t="shared" si="156"/>
        <v/>
      </c>
      <c r="EL151" s="2" t="str">
        <f t="shared" si="259"/>
        <v/>
      </c>
      <c r="EM151" s="2" t="str">
        <f t="shared" si="157"/>
        <v/>
      </c>
      <c r="EN151" s="2" t="str">
        <f t="shared" si="158"/>
        <v/>
      </c>
      <c r="EO151" s="2">
        <f t="shared" si="159"/>
        <v>0</v>
      </c>
      <c r="EP151" s="2">
        <f t="shared" si="243"/>
        <v>0</v>
      </c>
      <c r="EQ151" s="2"/>
      <c r="ER151" s="2"/>
      <c r="ES151" s="2"/>
      <c r="ET151" s="2"/>
      <c r="EU151" s="2"/>
      <c r="EV151" s="2"/>
      <c r="EW151" s="2">
        <f t="shared" si="160"/>
        <v>0</v>
      </c>
      <c r="EX151" s="2">
        <f t="shared" si="161"/>
        <v>0</v>
      </c>
      <c r="EY151" s="2">
        <f t="shared" si="244"/>
        <v>0</v>
      </c>
      <c r="EZ151" s="2">
        <f t="shared" si="162"/>
        <v>0</v>
      </c>
      <c r="FA151" s="2">
        <f t="shared" si="163"/>
        <v>0</v>
      </c>
      <c r="FB151" s="59"/>
      <c r="FC151" s="2">
        <f t="shared" si="164"/>
        <v>0</v>
      </c>
      <c r="FD151" s="2">
        <f t="shared" si="245"/>
        <v>0</v>
      </c>
      <c r="FE151" s="3">
        <f t="shared" si="258"/>
        <v>0</v>
      </c>
      <c r="FF151" s="3">
        <f t="shared" si="246"/>
        <v>0</v>
      </c>
      <c r="FG151" s="3">
        <f t="shared" si="247"/>
        <v>0</v>
      </c>
      <c r="FH151" s="3">
        <f t="shared" si="165"/>
        <v>0</v>
      </c>
      <c r="FI151" s="67">
        <f t="shared" si="166"/>
        <v>0</v>
      </c>
      <c r="FJ151" s="3">
        <f t="shared" si="167"/>
        <v>0</v>
      </c>
      <c r="FK151" s="3">
        <f t="shared" si="168"/>
        <v>0</v>
      </c>
      <c r="FL151" s="3">
        <f t="shared" si="248"/>
        <v>0</v>
      </c>
      <c r="FM151" s="3">
        <f t="shared" si="249"/>
        <v>0</v>
      </c>
      <c r="FN151" s="3">
        <f t="shared" si="250"/>
        <v>0</v>
      </c>
      <c r="FO151" s="2">
        <f t="shared" si="169"/>
        <v>0</v>
      </c>
      <c r="FP151" s="2">
        <f t="shared" si="170"/>
        <v>0</v>
      </c>
      <c r="FQ151" s="2">
        <f t="shared" si="251"/>
        <v>0</v>
      </c>
      <c r="FR151" s="6" t="str">
        <f>IF(A151=1,1,IF(DW151="","",COUNTA($DW$31:DW151)+1))</f>
        <v/>
      </c>
      <c r="FS151" s="6" t="str">
        <f t="shared" si="171"/>
        <v/>
      </c>
      <c r="FT151" s="43">
        <f t="shared" si="252"/>
        <v>0</v>
      </c>
      <c r="FU151" s="23">
        <f t="shared" si="253"/>
        <v>0</v>
      </c>
      <c r="FV151" s="21">
        <f t="shared" si="254"/>
        <v>0</v>
      </c>
    </row>
  </sheetData>
  <dataConsolidate/>
  <mergeCells count="170">
    <mergeCell ref="AS1:AS2"/>
    <mergeCell ref="BK26:BL26"/>
    <mergeCell ref="EM26:EP26"/>
    <mergeCell ref="EW26:EY26"/>
    <mergeCell ref="EZ26:FD26"/>
    <mergeCell ref="FE26:FN26"/>
    <mergeCell ref="A1:A2"/>
    <mergeCell ref="B1:C2"/>
    <mergeCell ref="AO1:AO2"/>
    <mergeCell ref="AP1:AP2"/>
    <mergeCell ref="AQ1:AQ2"/>
    <mergeCell ref="AR1:AR2"/>
    <mergeCell ref="M27:P27"/>
    <mergeCell ref="Q27:Q28"/>
    <mergeCell ref="R27:U27"/>
    <mergeCell ref="V27:W28"/>
    <mergeCell ref="X27:X28"/>
    <mergeCell ref="Y27:Y28"/>
    <mergeCell ref="FO26:FQ26"/>
    <mergeCell ref="A27:A29"/>
    <mergeCell ref="B27:B28"/>
    <mergeCell ref="C27:C28"/>
    <mergeCell ref="D27:D28"/>
    <mergeCell ref="E27:E28"/>
    <mergeCell ref="F27:F28"/>
    <mergeCell ref="G27:G29"/>
    <mergeCell ref="H27:K27"/>
    <mergeCell ref="L27:L28"/>
    <mergeCell ref="AH27:AH28"/>
    <mergeCell ref="AI27:AI28"/>
    <mergeCell ref="AJ27:AJ28"/>
    <mergeCell ref="AL27:AL28"/>
    <mergeCell ref="AM27:AM28"/>
    <mergeCell ref="AN27:AN29"/>
    <mergeCell ref="Z27:Z28"/>
    <mergeCell ref="AA27:AA28"/>
    <mergeCell ref="AD27:AD28"/>
    <mergeCell ref="AE27:AE29"/>
    <mergeCell ref="AF27:AF28"/>
    <mergeCell ref="AG27:AG28"/>
    <mergeCell ref="AU27:AU28"/>
    <mergeCell ref="AV27:AV28"/>
    <mergeCell ref="AW27:AW29"/>
    <mergeCell ref="AX27:AX28"/>
    <mergeCell ref="AY27:AY29"/>
    <mergeCell ref="AZ27:AZ28"/>
    <mergeCell ref="AO27:AO29"/>
    <mergeCell ref="AP27:AP28"/>
    <mergeCell ref="AQ27:AQ28"/>
    <mergeCell ref="AR27:AR28"/>
    <mergeCell ref="AS27:AS28"/>
    <mergeCell ref="AT27:AT28"/>
    <mergeCell ref="BG27:BG28"/>
    <mergeCell ref="BH27:BH28"/>
    <mergeCell ref="BI27:BI28"/>
    <mergeCell ref="BJ27:BJ29"/>
    <mergeCell ref="BK27:BK28"/>
    <mergeCell ref="BM27:BM28"/>
    <mergeCell ref="BA27:BA28"/>
    <mergeCell ref="BB27:BB28"/>
    <mergeCell ref="BC27:BC28"/>
    <mergeCell ref="BD27:BD28"/>
    <mergeCell ref="BE27:BE29"/>
    <mergeCell ref="BF27:BF28"/>
    <mergeCell ref="CG27:CG29"/>
    <mergeCell ref="CH27:CH28"/>
    <mergeCell ref="CI27:CI28"/>
    <mergeCell ref="CJ27:CJ28"/>
    <mergeCell ref="CK27:CK28"/>
    <mergeCell ref="CL27:CL28"/>
    <mergeCell ref="BN27:BN29"/>
    <mergeCell ref="BP27:BP28"/>
    <mergeCell ref="BQ27:BQ28"/>
    <mergeCell ref="BX27:CD27"/>
    <mergeCell ref="CE27:CE28"/>
    <mergeCell ref="CF27:CF29"/>
    <mergeCell ref="BU28:BU29"/>
    <mergeCell ref="BV28:BV29"/>
    <mergeCell ref="BW28:BW29"/>
    <mergeCell ref="BX28:BX29"/>
    <mergeCell ref="BY28:BY29"/>
    <mergeCell ref="BZ28:BZ29"/>
    <mergeCell ref="CA28:CA29"/>
    <mergeCell ref="CB28:CB29"/>
    <mergeCell ref="CC28:CC29"/>
    <mergeCell ref="CD28:CD29"/>
    <mergeCell ref="CM27:CM28"/>
    <mergeCell ref="CN27:CU27"/>
    <mergeCell ref="CV27:DC27"/>
    <mergeCell ref="DD27:DD28"/>
    <mergeCell ref="DE27:DE28"/>
    <mergeCell ref="DF27:DF28"/>
    <mergeCell ref="CO28:CO29"/>
    <mergeCell ref="CP28:CP29"/>
    <mergeCell ref="CQ28:CQ29"/>
    <mergeCell ref="CR28:CR29"/>
    <mergeCell ref="CS28:CS29"/>
    <mergeCell ref="CT28:CT29"/>
    <mergeCell ref="CU28:CU29"/>
    <mergeCell ref="CW28:CW29"/>
    <mergeCell ref="CX28:CX29"/>
    <mergeCell ref="CY28:CY29"/>
    <mergeCell ref="DO27:DO28"/>
    <mergeCell ref="DP27:DP28"/>
    <mergeCell ref="DQ27:DQ28"/>
    <mergeCell ref="DR27:DR28"/>
    <mergeCell ref="DG27:DG28"/>
    <mergeCell ref="DH27:DH28"/>
    <mergeCell ref="DI27:DI28"/>
    <mergeCell ref="DJ27:DJ28"/>
    <mergeCell ref="DK27:DK28"/>
    <mergeCell ref="DL27:DL28"/>
    <mergeCell ref="FR27:FR28"/>
    <mergeCell ref="FS27:FS28"/>
    <mergeCell ref="AC28:AC29"/>
    <mergeCell ref="AK28:AK29"/>
    <mergeCell ref="BR28:BR29"/>
    <mergeCell ref="BS28:BS29"/>
    <mergeCell ref="BT28:BT29"/>
    <mergeCell ref="FI27:FI28"/>
    <mergeCell ref="FJ27:FJ28"/>
    <mergeCell ref="FK27:FK28"/>
    <mergeCell ref="FL27:FL28"/>
    <mergeCell ref="FM27:FM28"/>
    <mergeCell ref="FN27:FN28"/>
    <mergeCell ref="FC27:FC28"/>
    <mergeCell ref="FD27:FD28"/>
    <mergeCell ref="FE27:FE28"/>
    <mergeCell ref="FF27:FF28"/>
    <mergeCell ref="FG27:FG28"/>
    <mergeCell ref="FH27:FH28"/>
    <mergeCell ref="EW27:EW28"/>
    <mergeCell ref="EX27:EX28"/>
    <mergeCell ref="EY27:EY28"/>
    <mergeCell ref="EZ27:EZ28"/>
    <mergeCell ref="FA27:FA28"/>
    <mergeCell ref="FO27:FO28"/>
    <mergeCell ref="FP27:FP28"/>
    <mergeCell ref="FQ27:FQ28"/>
    <mergeCell ref="FB27:FB28"/>
    <mergeCell ref="EK27:EK28"/>
    <mergeCell ref="EL27:EL28"/>
    <mergeCell ref="EM27:EM28"/>
    <mergeCell ref="EN27:EN28"/>
    <mergeCell ref="EO27:EO28"/>
    <mergeCell ref="EP27:EP28"/>
    <mergeCell ref="EE27:EE28"/>
    <mergeCell ref="EF27:EF28"/>
    <mergeCell ref="EG27:EG28"/>
    <mergeCell ref="EH27:EH28"/>
    <mergeCell ref="EI27:EI28"/>
    <mergeCell ref="EJ27:EJ28"/>
    <mergeCell ref="DY27:DY28"/>
    <mergeCell ref="DZ27:DZ28"/>
    <mergeCell ref="CZ28:CZ29"/>
    <mergeCell ref="DA28:DA29"/>
    <mergeCell ref="DB28:DB29"/>
    <mergeCell ref="DC28:DC29"/>
    <mergeCell ref="EA27:EA28"/>
    <mergeCell ref="EB27:EB28"/>
    <mergeCell ref="EC27:EC28"/>
    <mergeCell ref="ED27:ED28"/>
    <mergeCell ref="DS27:DS28"/>
    <mergeCell ref="DT27:DT28"/>
    <mergeCell ref="DU27:DU28"/>
    <mergeCell ref="DV27:DV29"/>
    <mergeCell ref="DW27:DW28"/>
    <mergeCell ref="DX27:DX28"/>
    <mergeCell ref="DM27:DM28"/>
    <mergeCell ref="DN27:DN28"/>
  </mergeCells>
  <conditionalFormatting sqref="FI31:FM31 EO31:EO151 EW31:EX151 FO31:FP151 FJ32:FL151 G31:Q151 BM31 A31:A41 A113:D151 DJ31:DP151 BO31:DG31 EJ31:EM151 EE31:EH151 A42:B112 D42:D112 BM32:DG151 DR31:EB151 Y31:BJ151">
    <cfRule type="containsBlanks" dxfId="343" priority="33">
      <formula>LEN(TRIM(A31))=0</formula>
    </cfRule>
  </conditionalFormatting>
  <conditionalFormatting sqref="AO3:AO25 AO32:AQ151">
    <cfRule type="containsText" dxfId="342" priority="70" operator="containsText" text="žulová dlažba">
      <formula>NOT(ISERROR(SEARCH("žulová dlažba",AO3)))</formula>
    </cfRule>
    <cfRule type="containsText" dxfId="341" priority="71" operator="containsText" text="zámková dlažba">
      <formula>NOT(ISERROR(SEARCH("zámková dlažba",AO3)))</formula>
    </cfRule>
    <cfRule type="containsText" dxfId="340" priority="72" operator="containsText" text="dlažba">
      <formula>NOT(ISERROR(SEARCH("dlažba",AO3)))</formula>
    </cfRule>
    <cfRule type="containsText" dxfId="339" priority="73" operator="containsText" text="žulová dlažba">
      <formula>NOT(ISERROR(SEARCH("žulová dlažba",AO3)))</formula>
    </cfRule>
    <cfRule type="containsText" dxfId="338" priority="74" operator="containsText" text="dlažba">
      <formula>NOT(ISERROR(SEARCH("dlažba",AO3)))</formula>
    </cfRule>
    <cfRule type="containsText" priority="75" operator="containsText" text="dlažba">
      <formula>NOT(ISERROR(SEARCH("dlažba",AO3)))</formula>
    </cfRule>
    <cfRule type="containsText" dxfId="337" priority="76" operator="containsText" text="žulová dlažba">
      <formula>NOT(ISERROR(SEARCH("žulová dlažba",AO3)))</formula>
    </cfRule>
    <cfRule type="containsText" dxfId="336" priority="77" operator="containsText" text="zámková dlažba">
      <formula>NOT(ISERROR(SEARCH("zámková dlažba",AO3)))</formula>
    </cfRule>
    <cfRule type="containsText" dxfId="335" priority="78" operator="containsText" text="dlažba">
      <formula>NOT(ISERROR(SEARCH("dlažba",AO3)))</formula>
    </cfRule>
    <cfRule type="containsText" dxfId="334" priority="79" operator="containsText" text="štěrk">
      <formula>NOT(ISERROR(SEARCH("štěrk",AO3)))</formula>
    </cfRule>
    <cfRule type="containsText" dxfId="333" priority="80" operator="containsText" text="štěrk">
      <formula>NOT(ISERROR(SEARCH("štěrk",AO3)))</formula>
    </cfRule>
    <cfRule type="containsText" dxfId="332" priority="81" operator="containsText" text="vodoteč">
      <formula>NOT(ISERROR(SEARCH("vodoteč",AO3)))</formula>
    </cfRule>
    <cfRule type="containsText" dxfId="331" priority="82" operator="containsText" text="vodoteč">
      <formula>NOT(ISERROR(SEARCH("vodoteč",AO3)))</formula>
    </cfRule>
    <cfRule type="containsText" dxfId="330" priority="83" operator="containsText" text="asfalt">
      <formula>NOT(ISERROR(SEARCH("asfalt",AO3)))</formula>
    </cfRule>
    <cfRule type="containsText" dxfId="329" priority="84" operator="containsText" text="asfalt">
      <formula>NOT(ISERROR(SEARCH("asfalt",AO3)))</formula>
    </cfRule>
    <cfRule type="containsText" dxfId="328" priority="85" operator="containsText" text="asfalt">
      <formula>NOT(ISERROR(SEARCH("asfalt",AO3)))</formula>
    </cfRule>
    <cfRule type="containsText" dxfId="327" priority="86" operator="containsText" text="tráva">
      <formula>NOT(ISERROR(SEARCH("tráva",AO3)))</formula>
    </cfRule>
  </conditionalFormatting>
  <conditionalFormatting sqref="AO4:AO5 AO8:AO10 AO13:AO15">
    <cfRule type="containsText" dxfId="326" priority="69" operator="containsText" text="betonová dlažba">
      <formula>NOT(ISERROR(SEARCH("betonová dlažba",AO4)))</formula>
    </cfRule>
  </conditionalFormatting>
  <conditionalFormatting sqref="AO1 AO3:AO25 AO32:AQ151">
    <cfRule type="containsText" dxfId="325" priority="50" operator="containsText" text="zatrav. tvárnice">
      <formula>NOT(ISERROR(SEARCH("zatrav. tvárnice",AO1)))</formula>
    </cfRule>
    <cfRule type="containsText" dxfId="324" priority="51" operator="containsText" text="zatrav. tvárnice">
      <formula>NOT(ISERROR(SEARCH("zatrav. tvárnice",AO1)))</formula>
    </cfRule>
    <cfRule type="containsText" dxfId="323" priority="52" operator="containsText" text="zatavr.tvárnice">
      <formula>NOT(ISERROR(SEARCH("zatavr.tvárnice",AO1)))</formula>
    </cfRule>
    <cfRule type="containsText" dxfId="322" priority="53" operator="containsText" text="kostky velké">
      <formula>NOT(ISERROR(SEARCH("kostky velké",AO1)))</formula>
    </cfRule>
    <cfRule type="containsText" dxfId="321" priority="54" operator="containsText" text="kostky velké">
      <formula>NOT(ISERROR(SEARCH("kostky velké",AO1)))</formula>
    </cfRule>
    <cfRule type="containsText" dxfId="320" priority="55" operator="containsText" text="kostky velké">
      <formula>NOT(ISERROR(SEARCH("kostky velké",AO1)))</formula>
    </cfRule>
    <cfRule type="containsText" dxfId="319" priority="56" operator="containsText" text="kostky malé">
      <formula>NOT(ISERROR(SEARCH("kostky malé",AO1)))</formula>
    </cfRule>
    <cfRule type="containsText" dxfId="318" priority="57" operator="containsText" text="záhon">
      <formula>NOT(ISERROR(SEARCH("záhon",AO1)))</formula>
    </cfRule>
    <cfRule type="containsText" dxfId="317" priority="58" operator="containsText" text="bet. dlažba 50x50">
      <formula>NOT(ISERROR(SEARCH("bet. dlažba 50x50",AO1)))</formula>
    </cfRule>
    <cfRule type="containsText" dxfId="316" priority="59" operator="containsText" text="bet. dlažba 30x30">
      <formula>NOT(ISERROR(SEARCH("bet. dlažba 30x30",AO1)))</formula>
    </cfRule>
    <cfRule type="containsText" dxfId="315" priority="60" operator="containsText" text="panely">
      <formula>NOT(ISERROR(SEARCH("panely",AO1)))</formula>
    </cfRule>
    <cfRule type="containsText" dxfId="314" priority="61" operator="containsText" text="komunikace I tř">
      <formula>NOT(ISERROR(SEARCH("komunikace I tř",AO1)))</formula>
    </cfRule>
    <cfRule type="containsText" dxfId="313" priority="62" operator="containsText" text="krajnice">
      <formula>NOT(ISERROR(SEARCH("krajnice",AO1)))</formula>
    </cfRule>
    <cfRule type="containsText" dxfId="312" priority="63" operator="containsText" text="komunikace III tř">
      <formula>NOT(ISERROR(SEARCH("komunikace III tř",AO1)))</formula>
    </cfRule>
    <cfRule type="containsText" dxfId="311" priority="64" operator="containsText" text="krajnice">
      <formula>NOT(ISERROR(SEARCH("krajnice",AO1)))</formula>
    </cfRule>
    <cfRule type="containsText" dxfId="310" priority="65" operator="containsText" text="chodník asfaltový">
      <formula>NOT(ISERROR(SEARCH("chodník asfaltový",AO1)))</formula>
    </cfRule>
    <cfRule type="containsText" dxfId="309" priority="66" operator="containsText" text="chodník asfaltový">
      <formula>NOT(ISERROR(SEARCH("chodník asfaltový",AO1)))</formula>
    </cfRule>
    <cfRule type="containsText" dxfId="308" priority="67" operator="containsText" text="pole">
      <formula>NOT(ISERROR(SEARCH("pole",AO1)))</formula>
    </cfRule>
    <cfRule type="containsText" dxfId="307" priority="68" operator="containsText" text="betonová dlažba">
      <formula>NOT(ISERROR(SEARCH("betonová dlažba",AO1)))</formula>
    </cfRule>
  </conditionalFormatting>
  <conditionalFormatting sqref="AR32:AR151">
    <cfRule type="cellIs" dxfId="306" priority="49" operator="equal">
      <formula>0</formula>
    </cfRule>
  </conditionalFormatting>
  <conditionalFormatting sqref="B113:D151 B42:B112 D42:D112">
    <cfRule type="expression" dxfId="305" priority="48">
      <formula>$A42="Chyba staničení"</formula>
    </cfRule>
  </conditionalFormatting>
  <conditionalFormatting sqref="B113:D151 B42:B112 D42:D112">
    <cfRule type="containsBlanks" dxfId="304" priority="47">
      <formula>LEN(TRIM(B42))=0</formula>
    </cfRule>
  </conditionalFormatting>
  <conditionalFormatting sqref="FT31:FU31">
    <cfRule type="containsBlanks" dxfId="303" priority="46">
      <formula>LEN(TRIM(FT31))=0</formula>
    </cfRule>
  </conditionalFormatting>
  <conditionalFormatting sqref="BS32:BS151">
    <cfRule type="iconSet" priority="8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T32:BT151">
    <cfRule type="iconSet" priority="89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U32:BU151">
    <cfRule type="iconSet" priority="9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V32:BV151">
    <cfRule type="iconSet" priority="9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S31:FS151">
    <cfRule type="containsBlanks" dxfId="302" priority="45">
      <formula>LEN(TRIM(FS31))=0</formula>
    </cfRule>
  </conditionalFormatting>
  <conditionalFormatting sqref="FR31:FR151">
    <cfRule type="containsBlanks" dxfId="301" priority="44">
      <formula>LEN(TRIM(FR31))=0</formula>
    </cfRule>
  </conditionalFormatting>
  <conditionalFormatting sqref="EC31:ED151">
    <cfRule type="containsBlanks" dxfId="300" priority="43">
      <formula>LEN(TRIM(EC31))=0</formula>
    </cfRule>
  </conditionalFormatting>
  <conditionalFormatting sqref="EN31:EN151">
    <cfRule type="containsBlanks" dxfId="299" priority="42">
      <formula>LEN(TRIM(EN31))=0</formula>
    </cfRule>
  </conditionalFormatting>
  <conditionalFormatting sqref="EI31:EI151">
    <cfRule type="containsBlanks" dxfId="298" priority="41">
      <formula>LEN(TRIM(EI31))=0</formula>
    </cfRule>
  </conditionalFormatting>
  <conditionalFormatting sqref="EZ31:FC151">
    <cfRule type="containsBlanks" dxfId="297" priority="40">
      <formula>LEN(TRIM(EZ31))=0</formula>
    </cfRule>
  </conditionalFormatting>
  <conditionalFormatting sqref="FE31:FE151 FI32:FI151 FG31:FH151 FM32:FM151">
    <cfRule type="containsBlanks" dxfId="296" priority="39">
      <formula>LEN(TRIM(FE31))=0</formula>
    </cfRule>
  </conditionalFormatting>
  <conditionalFormatting sqref="FF31:FF151">
    <cfRule type="containsBlanks" dxfId="295" priority="38">
      <formula>LEN(TRIM(FF31))=0</formula>
    </cfRule>
  </conditionalFormatting>
  <conditionalFormatting sqref="DR32:DU151 DJ32:DP151 CI32:DG151">
    <cfRule type="cellIs" dxfId="294" priority="87" operator="lessThan">
      <formula>0</formula>
    </cfRule>
  </conditionalFormatting>
  <conditionalFormatting sqref="B42:B66 D42:D66">
    <cfRule type="expression" dxfId="293" priority="37">
      <formula>$A42="Chyba staničení"</formula>
    </cfRule>
  </conditionalFormatting>
  <conditionalFormatting sqref="B42:B94 D42:D94">
    <cfRule type="expression" dxfId="292" priority="36">
      <formula>$A42="Chyba staničení"</formula>
    </cfRule>
  </conditionalFormatting>
  <conditionalFormatting sqref="DV31:DX94">
    <cfRule type="containsBlanks" dxfId="291" priority="35">
      <formula>LEN(TRIM(DV31))=0</formula>
    </cfRule>
  </conditionalFormatting>
  <conditionalFormatting sqref="DL32:DM151">
    <cfRule type="colorScale" priority="34">
      <colorScale>
        <cfvo type="percent" val="0"/>
        <cfvo type="percent" val="0.25"/>
        <cfvo type="percent" val="0.5"/>
        <color theme="0"/>
        <color theme="0"/>
        <color rgb="FF63BE7B"/>
      </colorScale>
    </cfRule>
  </conditionalFormatting>
  <conditionalFormatting sqref="FV31">
    <cfRule type="containsBlanks" dxfId="290" priority="32">
      <formula>LEN(TRIM(FV31))=0</formula>
    </cfRule>
  </conditionalFormatting>
  <conditionalFormatting sqref="DQ32:DQ151">
    <cfRule type="cellIs" dxfId="289" priority="31" operator="lessThan">
      <formula>0</formula>
    </cfRule>
  </conditionalFormatting>
  <conditionalFormatting sqref="DQ31:DQ151">
    <cfRule type="containsBlanks" dxfId="288" priority="30">
      <formula>LEN(TRIM(DQ31))=0</formula>
    </cfRule>
  </conditionalFormatting>
  <conditionalFormatting sqref="AO1:AO1048576">
    <cfRule type="containsText" dxfId="287" priority="27" operator="containsText" text="zatrav. tvárnice">
      <formula>NOT(ISERROR(SEARCH("zatrav. tvárnice",AO1)))</formula>
    </cfRule>
    <cfRule type="containsText" dxfId="286" priority="28" operator="containsText" text="železnice">
      <formula>NOT(ISERROR(SEARCH("železnice",AO1)))</formula>
    </cfRule>
    <cfRule type="containsText" dxfId="285" priority="29" operator="containsText" text="železnice">
      <formula>NOT(ISERROR(SEARCH("železnice",AO1)))</formula>
    </cfRule>
  </conditionalFormatting>
  <conditionalFormatting sqref="E42:F151">
    <cfRule type="containsBlanks" dxfId="284" priority="25">
      <formula>LEN(TRIM(E42))=0</formula>
    </cfRule>
  </conditionalFormatting>
  <conditionalFormatting sqref="E42:F151">
    <cfRule type="containsBlanks" dxfId="283" priority="26">
      <formula>LEN(TRIM(E42))=0</formula>
    </cfRule>
  </conditionalFormatting>
  <conditionalFormatting sqref="R31:S151 U31:U151">
    <cfRule type="containsBlanks" dxfId="282" priority="24">
      <formula>LEN(TRIM(R31))=0</formula>
    </cfRule>
  </conditionalFormatting>
  <conditionalFormatting sqref="T31:T151">
    <cfRule type="containsBlanks" dxfId="281" priority="23">
      <formula>LEN(TRIM(T31))=0</formula>
    </cfRule>
  </conditionalFormatting>
  <conditionalFormatting sqref="V31:W151">
    <cfRule type="containsBlanks" dxfId="280" priority="22">
      <formula>LEN(TRIM(V31))=0</formula>
    </cfRule>
  </conditionalFormatting>
  <conditionalFormatting sqref="X31:X151">
    <cfRule type="containsBlanks" dxfId="279" priority="21">
      <formula>LEN(TRIM(X31))=0</formula>
    </cfRule>
  </conditionalFormatting>
  <conditionalFormatting sqref="BK31:BL151">
    <cfRule type="containsBlanks" dxfId="278" priority="20">
      <formula>LEN(TRIM(BK31))=0</formula>
    </cfRule>
  </conditionalFormatting>
  <conditionalFormatting sqref="B31:F33 B34:B41 D34:F41">
    <cfRule type="containsBlanks" dxfId="277" priority="15">
      <formula>LEN(TRIM(B31))=0</formula>
    </cfRule>
  </conditionalFormatting>
  <conditionalFormatting sqref="B31:B41">
    <cfRule type="expression" dxfId="276" priority="19">
      <formula>$A31="Chyba staničení"</formula>
    </cfRule>
  </conditionalFormatting>
  <conditionalFormatting sqref="B31:F33 B34:B41 D34:F41">
    <cfRule type="containsBlanks" dxfId="275" priority="18">
      <formula>LEN(TRIM(B31))=0</formula>
    </cfRule>
  </conditionalFormatting>
  <conditionalFormatting sqref="B31:B41">
    <cfRule type="expression" dxfId="274" priority="17">
      <formula>$A31="Chyba staničení"</formula>
    </cfRule>
  </conditionalFormatting>
  <conditionalFormatting sqref="B31:B41">
    <cfRule type="expression" dxfId="273" priority="16">
      <formula>$A31="Chyba staničení"</formula>
    </cfRule>
  </conditionalFormatting>
  <conditionalFormatting sqref="DH31:DI151">
    <cfRule type="containsBlanks" dxfId="272" priority="13">
      <formula>LEN(TRIM(DH31))=0</formula>
    </cfRule>
  </conditionalFormatting>
  <conditionalFormatting sqref="DH32:DI151">
    <cfRule type="cellIs" dxfId="271" priority="14" operator="lessThan">
      <formula>0</formula>
    </cfRule>
  </conditionalFormatting>
  <conditionalFormatting sqref="BU32">
    <cfRule type="iconSet" priority="1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W96">
    <cfRule type="containsBlanks" dxfId="270" priority="11">
      <formula>LEN(TRIM(DW96))=0</formula>
    </cfRule>
  </conditionalFormatting>
  <conditionalFormatting sqref="DW98">
    <cfRule type="containsBlanks" dxfId="269" priority="10">
      <formula>LEN(TRIM(DW98))=0</formula>
    </cfRule>
  </conditionalFormatting>
  <conditionalFormatting sqref="DW102">
    <cfRule type="containsBlanks" dxfId="268" priority="9">
      <formula>LEN(TRIM(DW102))=0</formula>
    </cfRule>
  </conditionalFormatting>
  <conditionalFormatting sqref="DW105">
    <cfRule type="containsBlanks" dxfId="267" priority="8">
      <formula>LEN(TRIM(DW105))=0</formula>
    </cfRule>
  </conditionalFormatting>
  <conditionalFormatting sqref="DW110">
    <cfRule type="containsBlanks" dxfId="266" priority="7">
      <formula>LEN(TRIM(DW110))=0</formula>
    </cfRule>
  </conditionalFormatting>
  <conditionalFormatting sqref="DW112">
    <cfRule type="containsBlanks" dxfId="265" priority="6">
      <formula>LEN(TRIM(DW112))=0</formula>
    </cfRule>
  </conditionalFormatting>
  <conditionalFormatting sqref="C42:C112">
    <cfRule type="containsBlanks" dxfId="264" priority="4">
      <formula>LEN(TRIM(C42))=0</formula>
    </cfRule>
  </conditionalFormatting>
  <conditionalFormatting sqref="C42:C112">
    <cfRule type="containsBlanks" dxfId="263" priority="5">
      <formula>LEN(TRIM(C42))=0</formula>
    </cfRule>
  </conditionalFormatting>
  <conditionalFormatting sqref="C34:C41">
    <cfRule type="containsBlanks" dxfId="262" priority="2">
      <formula>LEN(TRIM(C34))=0</formula>
    </cfRule>
  </conditionalFormatting>
  <conditionalFormatting sqref="C34:C41">
    <cfRule type="containsBlanks" dxfId="261" priority="3">
      <formula>LEN(TRIM(C34))=0</formula>
    </cfRule>
  </conditionalFormatting>
  <conditionalFormatting sqref="DW95">
    <cfRule type="containsBlanks" dxfId="260" priority="1">
      <formula>LEN(TRIM(DW95))=0</formula>
    </cfRule>
  </conditionalFormatting>
  <pageMargins left="0.7" right="0.7" top="0.78740157499999996" bottom="0.78740157499999996" header="0.3" footer="0.3"/>
  <pageSetup paperSize="8" scale="28" fitToHeight="0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A9406-0215-49AB-80E2-945DD3799F28}">
  <sheetPr>
    <tabColor rgb="FF49F1F9"/>
    <pageSetUpPr fitToPage="1"/>
  </sheetPr>
  <dimension ref="A1:FV151"/>
  <sheetViews>
    <sheetView zoomScaleNormal="100" workbookViewId="0">
      <pane xSplit="6" topLeftCell="AB1" activePane="topRight" state="frozen"/>
      <selection pane="topRight" activeCell="AD38" sqref="AD38"/>
    </sheetView>
  </sheetViews>
  <sheetFormatPr defaultRowHeight="15" outlineLevelCol="1"/>
  <cols>
    <col min="1" max="1" width="8.140625" style="30" customWidth="1"/>
    <col min="2" max="5" width="9.140625" customWidth="1"/>
    <col min="6" max="6" width="8.28515625" customWidth="1"/>
    <col min="7" max="7" width="8.5703125" customWidth="1"/>
    <col min="8" max="11" width="6.5703125" hidden="1" customWidth="1" outlineLevel="1"/>
    <col min="12" max="12" width="8.85546875" customWidth="1" collapsed="1"/>
    <col min="13" max="16" width="6.5703125" hidden="1" customWidth="1" outlineLevel="1"/>
    <col min="17" max="17" width="8.85546875" customWidth="1" collapsed="1"/>
    <col min="18" max="21" width="6.5703125" hidden="1" customWidth="1" outlineLevel="1"/>
    <col min="22" max="22" width="7.140625" hidden="1" customWidth="1" outlineLevel="1"/>
    <col min="23" max="23" width="3" hidden="1" customWidth="1" outlineLevel="1"/>
    <col min="24" max="24" width="10.28515625" customWidth="1" collapsed="1"/>
    <col min="25" max="25" width="10.7109375" hidden="1" customWidth="1" outlineLevel="1"/>
    <col min="26" max="26" width="9.140625" collapsed="1"/>
    <col min="29" max="29" width="12.7109375" customWidth="1"/>
    <col min="30" max="30" width="10" customWidth="1"/>
    <col min="31" max="31" width="8.5703125" customWidth="1"/>
    <col min="34" max="34" width="10.28515625" customWidth="1"/>
    <col min="39" max="39" width="8" hidden="1" customWidth="1" outlineLevel="1"/>
    <col min="40" max="40" width="21.140625" customWidth="1" collapsed="1"/>
    <col min="41" max="41" width="16.7109375" customWidth="1"/>
    <col min="42" max="42" width="10.5703125" customWidth="1"/>
    <col min="43" max="43" width="8.7109375" customWidth="1"/>
    <col min="44" max="44" width="11.85546875" customWidth="1"/>
    <col min="45" max="45" width="10.7109375" customWidth="1" outlineLevel="1"/>
    <col min="46" max="46" width="9.42578125" customWidth="1"/>
    <col min="47" max="47" width="9.28515625" hidden="1" customWidth="1" outlineLevel="1"/>
    <col min="48" max="48" width="8.5703125" hidden="1" customWidth="1" outlineLevel="1"/>
    <col min="49" max="49" width="6.7109375" customWidth="1" collapsed="1"/>
    <col min="50" max="50" width="7.7109375" hidden="1" customWidth="1" outlineLevel="1"/>
    <col min="51" max="51" width="6.7109375" customWidth="1" collapsed="1"/>
    <col min="52" max="52" width="6.5703125" hidden="1" customWidth="1" outlineLevel="1"/>
    <col min="53" max="56" width="6.7109375" hidden="1" customWidth="1" outlineLevel="1"/>
    <col min="57" max="57" width="6.7109375" customWidth="1" collapsed="1"/>
    <col min="58" max="60" width="6.7109375" hidden="1" customWidth="1" outlineLevel="1"/>
    <col min="61" max="61" width="7.5703125" hidden="1" customWidth="1" outlineLevel="1"/>
    <col min="62" max="62" width="6.7109375" customWidth="1" collapsed="1"/>
    <col min="63" max="64" width="8.85546875" hidden="1" customWidth="1" outlineLevel="1"/>
    <col min="65" max="65" width="10.85546875" hidden="1" customWidth="1" outlineLevel="1"/>
    <col min="66" max="66" width="6.7109375" customWidth="1" collapsed="1"/>
    <col min="67" max="67" width="10.140625" hidden="1" customWidth="1" outlineLevel="1"/>
    <col min="68" max="69" width="8.85546875" hidden="1" customWidth="1" outlineLevel="1"/>
    <col min="70" max="70" width="7.7109375" customWidth="1" collapsed="1"/>
    <col min="71" max="72" width="7.28515625" customWidth="1"/>
    <col min="73" max="73" width="8.140625" customWidth="1"/>
    <col min="74" max="74" width="10.140625" customWidth="1"/>
    <col min="75" max="75" width="10.5703125" customWidth="1"/>
    <col min="76" max="82" width="5" customWidth="1"/>
    <col min="83" max="83" width="13" customWidth="1"/>
    <col min="84" max="84" width="10.5703125" hidden="1" customWidth="1" outlineLevel="1"/>
    <col min="85" max="85" width="8.42578125" hidden="1" customWidth="1" outlineLevel="1"/>
    <col min="86" max="86" width="9.42578125" style="69" hidden="1" customWidth="1" outlineLevel="1"/>
    <col min="87" max="87" width="8" customWidth="1" collapsed="1"/>
    <col min="88" max="88" width="8" customWidth="1"/>
    <col min="89" max="89" width="9.140625" customWidth="1"/>
    <col min="90" max="90" width="8.5703125" customWidth="1"/>
    <col min="91" max="91" width="9.7109375" customWidth="1"/>
    <col min="92" max="92" width="9.28515625" customWidth="1"/>
    <col min="93" max="99" width="7.5703125" customWidth="1"/>
    <col min="100" max="100" width="11.85546875" bestFit="1" customWidth="1"/>
    <col min="101" max="107" width="7.5703125" customWidth="1"/>
    <col min="108" max="109" width="7.140625" customWidth="1"/>
    <col min="110" max="113" width="8.85546875" customWidth="1"/>
    <col min="114" max="114" width="11.7109375" bestFit="1" customWidth="1"/>
    <col min="115" max="115" width="11.28515625" customWidth="1"/>
    <col min="116" max="116" width="11.85546875" bestFit="1" customWidth="1"/>
    <col min="117" max="117" width="11" customWidth="1"/>
    <col min="118" max="118" width="10.85546875" customWidth="1"/>
    <col min="119" max="119" width="10.85546875" hidden="1" customWidth="1" outlineLevel="1"/>
    <col min="120" max="120" width="11.28515625" bestFit="1" customWidth="1" collapsed="1"/>
    <col min="121" max="121" width="11.28515625" customWidth="1"/>
    <col min="122" max="122" width="9.28515625" customWidth="1"/>
    <col min="123" max="123" width="10.42578125" customWidth="1"/>
    <col min="124" max="125" width="11.28515625" customWidth="1"/>
    <col min="126" max="126" width="7.5703125" customWidth="1"/>
    <col min="127" max="127" width="12" customWidth="1"/>
    <col min="128" max="128" width="12.5703125" customWidth="1"/>
    <col min="129" max="129" width="10.7109375" customWidth="1"/>
    <col min="130" max="130" width="9.28515625" customWidth="1"/>
    <col min="131" max="131" width="9.42578125" customWidth="1"/>
    <col min="132" max="132" width="9.28515625" customWidth="1"/>
    <col min="138" max="138" width="12.7109375" style="26" hidden="1" customWidth="1" outlineLevel="1"/>
    <col min="139" max="139" width="8" style="26" hidden="1" customWidth="1" outlineLevel="1"/>
    <col min="140" max="140" width="12.28515625" hidden="1" customWidth="1" outlineLevel="1"/>
    <col min="141" max="141" width="11.7109375" hidden="1" customWidth="1" outlineLevel="1"/>
    <col min="142" max="142" width="10.28515625" style="26" hidden="1" customWidth="1" outlineLevel="1"/>
    <col min="143" max="143" width="10.85546875" hidden="1" customWidth="1" outlineLevel="1"/>
    <col min="144" max="155" width="8.85546875" hidden="1" customWidth="1" outlineLevel="1"/>
    <col min="156" max="157" width="11.28515625" hidden="1" customWidth="1" outlineLevel="1"/>
    <col min="158" max="158" width="11.28515625" customWidth="1" collapsed="1"/>
    <col min="159" max="160" width="8.85546875" hidden="1" customWidth="1" outlineLevel="1"/>
    <col min="161" max="161" width="11.28515625" style="56" hidden="1" customWidth="1" outlineLevel="1"/>
    <col min="162" max="164" width="8.85546875" style="56" hidden="1" customWidth="1" outlineLevel="1"/>
    <col min="165" max="165" width="11.28515625" style="62" hidden="1" customWidth="1" outlineLevel="1"/>
    <col min="166" max="166" width="8.85546875" style="56" hidden="1" customWidth="1" outlineLevel="1"/>
    <col min="167" max="167" width="11.28515625" style="56" hidden="1" customWidth="1" outlineLevel="1"/>
    <col min="168" max="170" width="8.85546875" style="56" hidden="1" customWidth="1" outlineLevel="1"/>
    <col min="171" max="175" width="8.85546875" hidden="1" customWidth="1" outlineLevel="1"/>
    <col min="176" max="176" width="8.28515625" customWidth="1" collapsed="1"/>
    <col min="177" max="178" width="8" customWidth="1"/>
  </cols>
  <sheetData>
    <row r="1" spans="1:124" ht="15" customHeight="1">
      <c r="A1" s="344" t="s">
        <v>77</v>
      </c>
      <c r="B1" s="346" t="str">
        <f ca="1">MID(CELL("filename",C1),FIND("]",CELL("filename",C1))+1,LEN(CELL("filename",C1))-FIND("]",CELL("filename",C1)))</f>
        <v>Stoka S1</v>
      </c>
      <c r="C1" s="347"/>
      <c r="D1" s="5"/>
      <c r="E1" s="5"/>
      <c r="F1" s="5"/>
      <c r="AC1" s="39" t="s">
        <v>167</v>
      </c>
      <c r="AD1" s="1">
        <f>SUMIF(BT32:BT151,"1",AQ32:AQ151)</f>
        <v>0</v>
      </c>
      <c r="AF1" s="26"/>
      <c r="AG1" s="26"/>
      <c r="AH1" s="26"/>
      <c r="AI1" s="26"/>
      <c r="AO1" s="350" t="s">
        <v>100</v>
      </c>
      <c r="AP1" s="332" t="s">
        <v>106</v>
      </c>
      <c r="AQ1" s="332" t="s">
        <v>105</v>
      </c>
      <c r="AR1" s="332" t="s">
        <v>101</v>
      </c>
      <c r="AS1" s="332" t="s">
        <v>110</v>
      </c>
      <c r="AT1" s="35" t="s">
        <v>113</v>
      </c>
    </row>
    <row r="2" spans="1:124" ht="19.5" customHeight="1" thickBot="1">
      <c r="A2" s="345"/>
      <c r="B2" s="348"/>
      <c r="C2" s="349"/>
      <c r="D2" s="5"/>
      <c r="E2" s="5"/>
      <c r="F2" s="5"/>
      <c r="AC2" s="39" t="s">
        <v>168</v>
      </c>
      <c r="AD2" s="1">
        <f>SUMIF(BT32:BT151,"2",AQ32:AQ151)</f>
        <v>37.6</v>
      </c>
      <c r="AF2" s="26"/>
      <c r="AG2" s="26"/>
      <c r="AH2" s="26"/>
      <c r="AI2" s="24"/>
      <c r="AO2" s="350"/>
      <c r="AP2" s="333"/>
      <c r="AQ2" s="333"/>
      <c r="AR2" s="333"/>
      <c r="AS2" s="333"/>
      <c r="AT2" s="35" t="s">
        <v>114</v>
      </c>
      <c r="DT2" s="60"/>
    </row>
    <row r="3" spans="1:124">
      <c r="A3" s="27"/>
      <c r="B3" s="5"/>
      <c r="C3" s="5"/>
      <c r="D3" s="5"/>
      <c r="E3" s="5"/>
      <c r="F3" s="5"/>
      <c r="AC3" s="39" t="s">
        <v>169</v>
      </c>
      <c r="AD3" s="1">
        <f>SUMIF(BS32:BS151,"1",AP32:AP151)</f>
        <v>0</v>
      </c>
      <c r="AF3" s="26"/>
      <c r="AG3" s="26"/>
      <c r="AH3" s="26"/>
      <c r="AI3" s="24"/>
      <c r="AO3" s="23" t="s">
        <v>78</v>
      </c>
      <c r="AP3" s="2">
        <f>SUMIF($AO$32:$AO$333,"asfalt místní",$AQ$32:$AQ$333)</f>
        <v>0</v>
      </c>
      <c r="AQ3" s="2">
        <f>SUMIF($AO$32:$AO$333,"asfalt místní",$AP$32:$AP$333)</f>
        <v>0</v>
      </c>
      <c r="AR3" s="44">
        <v>0.44</v>
      </c>
      <c r="AS3" s="87">
        <v>1</v>
      </c>
      <c r="DD3" s="1"/>
    </row>
    <row r="4" spans="1:124" ht="15" hidden="1" customHeight="1">
      <c r="A4" s="27"/>
      <c r="G4" s="5"/>
      <c r="AD4" s="73"/>
      <c r="AO4" s="23" t="s">
        <v>79</v>
      </c>
      <c r="AP4" s="2">
        <f>SUMIF($AO$32:$AO$333,"bet. dlažba 30x30",$AQ$32:$AQ$333)</f>
        <v>0</v>
      </c>
      <c r="AQ4" s="2">
        <f>SUMIF($AO$32:$AO$333,"bet. dlažba 30x30",$AP$32:$AP$333)</f>
        <v>0</v>
      </c>
      <c r="AR4" s="44">
        <v>0.3</v>
      </c>
      <c r="AS4" s="87"/>
      <c r="DT4" s="60">
        <f>CN24+CV24-CM24-DD24-DE24-DF24-DJ24-DK24-DU24</f>
        <v>0</v>
      </c>
    </row>
    <row r="5" spans="1:124" ht="15" hidden="1" customHeight="1">
      <c r="A5" s="27"/>
      <c r="G5" s="5"/>
      <c r="AD5" s="73"/>
      <c r="AO5" s="23" t="s">
        <v>80</v>
      </c>
      <c r="AP5" s="2">
        <f>SUMIF($AO$32:$AO$333,"bet. dlažba 50x50",$AQ$32:$AQ$333)</f>
        <v>0</v>
      </c>
      <c r="AQ5" s="2">
        <f>SUMIF($AO$32:$AO$333,"bet. dlažba 50x50",$AP$32:$AP$333)</f>
        <v>0</v>
      </c>
      <c r="AR5" s="44">
        <v>0.3</v>
      </c>
      <c r="AS5" s="87"/>
      <c r="DT5" s="60">
        <f>CN25+CV25-CM25-DD25-DE25-DF25-DJ25-DK25-DU25</f>
        <v>0</v>
      </c>
    </row>
    <row r="6" spans="1:124" ht="15" customHeight="1">
      <c r="A6" s="27"/>
      <c r="G6" s="5"/>
      <c r="AD6" s="73"/>
      <c r="AO6" s="23" t="s">
        <v>81</v>
      </c>
      <c r="AP6" s="2">
        <f>SUMIF($AO$32:$AO$333,"betonová dlažba",$AQ$32:$AQ$333)</f>
        <v>0</v>
      </c>
      <c r="AQ6" s="2">
        <f>SUMIF($AO$32:$AO$333,"betonová dlažba",$AP$32:$AP$333)</f>
        <v>0</v>
      </c>
      <c r="AR6" s="44">
        <v>0.4</v>
      </c>
      <c r="AS6" s="87">
        <v>1</v>
      </c>
      <c r="DT6" s="60"/>
    </row>
    <row r="7" spans="1:124" ht="15" hidden="1" customHeight="1">
      <c r="A7" s="27"/>
      <c r="G7" s="5"/>
      <c r="AD7" s="73"/>
      <c r="AO7" s="23" t="s">
        <v>82</v>
      </c>
      <c r="AP7" s="2">
        <f>SUMIF($AO$32:$AO$333,"chodník asfaltový",$AQ$32:$AQ$333)</f>
        <v>0</v>
      </c>
      <c r="AQ7" s="2">
        <f>SUMIF($AO$32:$AO$333,"chodník asfaltový",$AP$32:$AP$333)</f>
        <v>0</v>
      </c>
      <c r="AR7" s="44">
        <v>0.31</v>
      </c>
      <c r="AS7" s="87"/>
      <c r="DT7" s="60"/>
    </row>
    <row r="8" spans="1:124" ht="15" hidden="1" customHeight="1">
      <c r="A8" s="27"/>
      <c r="G8" s="5"/>
      <c r="AD8" s="73"/>
      <c r="AO8" s="23" t="s">
        <v>83</v>
      </c>
      <c r="AP8" s="2">
        <f>SUMIF($AO$32:$AO$333,"komunikace I tř",$AQ$32:$AQ$333)</f>
        <v>0</v>
      </c>
      <c r="AQ8" s="2">
        <f>SUMIF($AO$32:$AO$333,"komunikace I tř",$AP$32:$AP$333)</f>
        <v>0</v>
      </c>
      <c r="AR8" s="44">
        <v>0.6</v>
      </c>
      <c r="AS8" s="87"/>
      <c r="DT8" s="60"/>
    </row>
    <row r="9" spans="1:124" ht="15" customHeight="1">
      <c r="A9" s="27"/>
      <c r="G9" s="5"/>
      <c r="AD9" s="73"/>
      <c r="AO9" s="23" t="s">
        <v>84</v>
      </c>
      <c r="AP9" s="2">
        <f>SUMIF($AO$32:$AO$333,"komunikace II tř",$AQ$32:$AQ$333)</f>
        <v>0</v>
      </c>
      <c r="AQ9" s="2">
        <f>SUMIF($AO$32:$AO$333,"komunikace II tř",$AP$32:$AP$333)</f>
        <v>0</v>
      </c>
      <c r="AR9" s="44">
        <v>0</v>
      </c>
      <c r="AS9" s="87">
        <v>1</v>
      </c>
      <c r="DT9" s="60"/>
    </row>
    <row r="10" spans="1:124">
      <c r="A10" s="27"/>
      <c r="G10" s="5"/>
      <c r="AD10" s="73"/>
      <c r="AO10" s="23" t="s">
        <v>85</v>
      </c>
      <c r="AP10" s="2">
        <f>SUMIF($AO$32:$AO$333,"komunikace III tř",$AQ$32:$AQ$333)</f>
        <v>6.517000000000003</v>
      </c>
      <c r="AQ10" s="2">
        <f>SUMIF($AO$32:$AO$333,"komunikace III tř",$AP$32:$AP$333)</f>
        <v>6.517000000000003</v>
      </c>
      <c r="AR10" s="44">
        <v>0.37</v>
      </c>
      <c r="AS10" s="87">
        <v>1</v>
      </c>
      <c r="DN10" s="1"/>
      <c r="DT10" s="60"/>
    </row>
    <row r="11" spans="1:124" ht="15" hidden="1" customHeight="1">
      <c r="A11" s="27"/>
      <c r="G11" s="5"/>
      <c r="AD11" s="73"/>
      <c r="AO11" s="23" t="s">
        <v>86</v>
      </c>
      <c r="AP11" s="2">
        <f>SUMIF($AO$32:$AO$333,"kostky malé",$AQ$32:$AQ$333)</f>
        <v>0</v>
      </c>
      <c r="AQ11" s="2">
        <f>SUMIF($AO$32:$AO$333,"kostky malé",$AP$32:$AP$333)</f>
        <v>0</v>
      </c>
      <c r="AR11" s="44">
        <v>0.3</v>
      </c>
      <c r="AS11" s="87"/>
      <c r="DT11" s="60"/>
    </row>
    <row r="12" spans="1:124" ht="15" hidden="1" customHeight="1">
      <c r="A12" s="27"/>
      <c r="G12" s="5"/>
      <c r="AD12" s="73"/>
      <c r="AO12" s="23" t="s">
        <v>87</v>
      </c>
      <c r="AP12" s="2">
        <f>SUMIF($AO$32:$AO$333,"kostky velké",$AQ$32:$AQ$333)</f>
        <v>0</v>
      </c>
      <c r="AQ12" s="2">
        <f>SUMIF($AO$32:$AO$333,"kostky velké",$AP$32:$AP$333)</f>
        <v>0</v>
      </c>
      <c r="AR12" s="44">
        <v>0.3</v>
      </c>
      <c r="AS12" s="87"/>
      <c r="DT12" s="60"/>
    </row>
    <row r="13" spans="1:124" ht="15" customHeight="1">
      <c r="A13" s="27"/>
      <c r="G13" s="5"/>
      <c r="AD13" s="73"/>
      <c r="AO13" s="23" t="s">
        <v>88</v>
      </c>
      <c r="AP13" s="2">
        <f>SUMIF($AO$32:$AO$333,"krajnice",$AQ$32:$AQ$333)</f>
        <v>0</v>
      </c>
      <c r="AQ13" s="2">
        <f>SUMIF($AO$32:$AO$333,"krajnice",$AP$32:$AP$333)</f>
        <v>0</v>
      </c>
      <c r="AR13" s="44">
        <v>0</v>
      </c>
      <c r="AS13" s="87">
        <v>1</v>
      </c>
      <c r="DT13" s="60"/>
    </row>
    <row r="14" spans="1:124" ht="15" hidden="1" customHeight="1">
      <c r="A14" s="27"/>
      <c r="G14" s="5"/>
      <c r="AD14" s="73"/>
      <c r="AO14" s="23" t="s">
        <v>89</v>
      </c>
      <c r="AP14" s="2">
        <f>SUMIF($AO$32:$AO$333,"lesní pozemek",$AQ$32:$AQ$333)</f>
        <v>0</v>
      </c>
      <c r="AQ14" s="2">
        <f>SUMIF($AO$32:$AO$333,"lesní pozemek",$AP$32:$AP$333)</f>
        <v>0</v>
      </c>
      <c r="AR14" s="44">
        <v>0</v>
      </c>
      <c r="AS14" s="87"/>
      <c r="DT14" s="60"/>
    </row>
    <row r="15" spans="1:124" ht="15" hidden="1" customHeight="1">
      <c r="A15" s="27"/>
      <c r="G15" s="5"/>
      <c r="AD15" s="73"/>
      <c r="AO15" s="23" t="s">
        <v>90</v>
      </c>
      <c r="AP15" s="2">
        <f>SUMIF($AO$32:$AO$333,"panely",$AQ$32:$AQ$333)</f>
        <v>0</v>
      </c>
      <c r="AQ15" s="2">
        <f>SUMIF($AO$32:$AO$333,"panely",$AP$32:$AP$333)</f>
        <v>0</v>
      </c>
      <c r="AR15" s="44">
        <v>0.33</v>
      </c>
      <c r="AS15" s="87"/>
      <c r="DT15" s="60"/>
    </row>
    <row r="16" spans="1:124" ht="15" customHeight="1">
      <c r="A16" s="27"/>
      <c r="G16" s="5"/>
      <c r="AD16" s="73"/>
      <c r="AO16" s="23" t="s">
        <v>91</v>
      </c>
      <c r="AP16" s="2">
        <f>SUMIF($AO$32:$AO$333,"pole",$AQ$32:$AQ$333)</f>
        <v>0</v>
      </c>
      <c r="AQ16" s="2">
        <f>SUMIF($AO$32:$AO$333,"pole",$AP$32:$AP$333)</f>
        <v>0</v>
      </c>
      <c r="AR16" s="44">
        <v>0.3</v>
      </c>
      <c r="AS16" s="87">
        <v>0</v>
      </c>
      <c r="DT16" s="60"/>
    </row>
    <row r="17" spans="1:178">
      <c r="A17" s="27"/>
      <c r="G17" s="5"/>
      <c r="AC17" s="39" t="s">
        <v>170</v>
      </c>
      <c r="AD17" s="73">
        <f>SUMIFS(AQ32:AQ69,AD32:AD69,"1,1",AO32:AO69,"komunikace III tř")</f>
        <v>0</v>
      </c>
      <c r="AF17" s="1"/>
      <c r="AO17" s="23" t="s">
        <v>92</v>
      </c>
      <c r="AP17" s="2">
        <f>SUMIF($AO$32:$AO$333,"štěrk",$AQ$32:$AQ$333)</f>
        <v>0</v>
      </c>
      <c r="AQ17" s="2">
        <f>SUMIF($AO$32:$AO$333,"štěrk",$AP$32:$AP$333)</f>
        <v>0</v>
      </c>
      <c r="AR17" s="44">
        <v>0.35</v>
      </c>
      <c r="AS17" s="87">
        <v>1</v>
      </c>
      <c r="DD17" s="1"/>
      <c r="DT17" s="60"/>
    </row>
    <row r="18" spans="1:178">
      <c r="A18" s="27"/>
      <c r="G18" s="5"/>
      <c r="AC18" s="74" t="s">
        <v>290</v>
      </c>
      <c r="AD18" s="73">
        <f>SUMIFS(AQ32:AQ69,AD32:AD69,"0,9",AO32:AO69,"komunikace III tř")</f>
        <v>0</v>
      </c>
      <c r="AO18" s="23" t="s">
        <v>93</v>
      </c>
      <c r="AP18" s="2">
        <f>SUMIF($AO$32:$AO$333,"tráva",$AQ$32:$AQ$333)</f>
        <v>31.082999999999998</v>
      </c>
      <c r="AQ18" s="2">
        <f>SUMIF($AO$32:$AO$333,"tráva",$AP$32:$AP$333)</f>
        <v>31.082999999999998</v>
      </c>
      <c r="AR18" s="44">
        <v>0.2</v>
      </c>
      <c r="AS18" s="87">
        <v>0</v>
      </c>
      <c r="DD18" s="1"/>
      <c r="DL18" s="1"/>
      <c r="DM18" s="1"/>
      <c r="DN18" s="1"/>
      <c r="DO18" s="1"/>
      <c r="DP18" s="1"/>
      <c r="DQ18" s="1"/>
      <c r="DR18" s="1"/>
      <c r="DT18" s="60"/>
      <c r="FL18" s="56" t="s">
        <v>160</v>
      </c>
      <c r="FM18" s="65">
        <f>CN26+CV26-CM26-DD26-DE26-DF26-DJ26-DK26-DU26-FN25</f>
        <v>1.96288820225511</v>
      </c>
    </row>
    <row r="19" spans="1:178" ht="15" customHeight="1">
      <c r="A19" s="27"/>
      <c r="G19" s="5"/>
      <c r="AD19" s="1">
        <f>AD17+AD18</f>
        <v>0</v>
      </c>
      <c r="AE19" s="1"/>
      <c r="AO19" s="23" t="s">
        <v>94</v>
      </c>
      <c r="AP19" s="2">
        <f>SUMIF($AO$32:$AO$333,"vodoteč",$AQ$32:$AQ$333)</f>
        <v>0</v>
      </c>
      <c r="AQ19" s="2">
        <f>SUMIF($AO$32:$AO$333,"vodoteč",$AP$32:$AP$333)</f>
        <v>0</v>
      </c>
      <c r="AR19" s="44">
        <v>0</v>
      </c>
      <c r="AS19" s="87"/>
      <c r="DD19" s="1"/>
      <c r="DL19" s="1"/>
      <c r="DM19" s="1"/>
      <c r="DN19" s="1"/>
      <c r="DO19" s="1"/>
      <c r="DP19" s="1"/>
      <c r="DQ19" s="1"/>
      <c r="DR19" s="1"/>
      <c r="DT19" s="60"/>
      <c r="DV19" s="60"/>
    </row>
    <row r="20" spans="1:178">
      <c r="A20" s="27"/>
      <c r="G20" s="5"/>
      <c r="AC20" s="39" t="str">
        <f>"pažení š.&gt;"&amp;FT30&amp;" m, hl.&gt;4 m"</f>
        <v>pažení š.&gt;1,2 m, hl.&gt;4 m</v>
      </c>
      <c r="AD20" s="41">
        <f>SUMIFS(DR32:DR1048576,FT32:FT1048576,2,FU32:FU1048576,2)</f>
        <v>0</v>
      </c>
      <c r="AO20" s="23" t="s">
        <v>95</v>
      </c>
      <c r="AP20" s="2">
        <f>SUMIF($AO$32:$AO$333,"záhon",$AQ$32:$AQ$333)</f>
        <v>0</v>
      </c>
      <c r="AQ20" s="2">
        <f>SUMIF($AO$32:$AO$333,"záhon",$AP$32:$AP$333)</f>
        <v>0</v>
      </c>
      <c r="AR20" s="44">
        <v>0.3</v>
      </c>
      <c r="AS20" s="87"/>
      <c r="DD20" s="1"/>
      <c r="DL20" s="1"/>
      <c r="DM20" s="1"/>
      <c r="DN20" s="1"/>
      <c r="DO20" s="1"/>
      <c r="DP20" s="1"/>
      <c r="DQ20" s="1"/>
      <c r="DR20" s="1"/>
      <c r="DT20" s="60"/>
    </row>
    <row r="21" spans="1:178">
      <c r="A21" s="27"/>
      <c r="G21" s="5"/>
      <c r="AC21" s="39" t="str">
        <f>"pažení š.&lt;"&amp;FT30&amp;"  m, hl.&lt;4 m"</f>
        <v>pažení š.&lt;1,2  m, hl.&lt;4 m</v>
      </c>
      <c r="AD21" s="41">
        <f>SUMIFS(DR32:DR1048576,FT32:FT1048576,1,FU32:FU1048576,1)</f>
        <v>2.5849566764291372</v>
      </c>
      <c r="AO21" s="23" t="s">
        <v>96</v>
      </c>
      <c r="AP21" s="2">
        <f>SUMIF($AO$32:$AO$333,"zámková dlažba",$AQ$32:$AQ$333)</f>
        <v>0</v>
      </c>
      <c r="AQ21" s="2">
        <f>SUMIF($AO$32:$AO$333,"zámková dlažba",$AP$32:$AP$333)</f>
        <v>0</v>
      </c>
      <c r="AR21" s="44">
        <v>0.42</v>
      </c>
      <c r="AS21" s="87">
        <v>1</v>
      </c>
      <c r="DD21" s="1"/>
      <c r="DL21" s="1"/>
      <c r="DM21" s="1"/>
      <c r="DN21" s="1"/>
      <c r="DO21" s="1"/>
      <c r="DP21" s="1"/>
      <c r="DQ21" s="1"/>
      <c r="DR21" s="1"/>
      <c r="DT21" s="60"/>
    </row>
    <row r="22" spans="1:178">
      <c r="A22" s="27"/>
      <c r="G22" s="5"/>
      <c r="AC22" s="39" t="str">
        <f>"pažení š.&gt;"&amp;FT30&amp;" m, hl.&lt;4 m"</f>
        <v>pažení š.&gt;1,2 m, hl.&lt;4 m</v>
      </c>
      <c r="AD22" s="45">
        <f>SUMIFS(DR32:DR1048576,FT32:FT1048576,2,FU32:FU1048576,1)</f>
        <v>92.098272688253658</v>
      </c>
      <c r="AO22" s="23" t="s">
        <v>97</v>
      </c>
      <c r="AP22" s="2">
        <f>SUMIF($AO$32:$AO$333,"zatrav. tvárnice",$AQ$32:$AQ$333)</f>
        <v>0</v>
      </c>
      <c r="AQ22" s="2">
        <f>SUMIF($AO$32:$AO$333,"zatrav. tvárnice",$AP$32:$AP$333)</f>
        <v>0</v>
      </c>
      <c r="AR22" s="44">
        <v>0.2</v>
      </c>
      <c r="AS22" s="87"/>
      <c r="CV22">
        <v>1847.57</v>
      </c>
      <c r="DD22" s="1"/>
      <c r="DL22" s="1"/>
      <c r="DM22" s="1"/>
      <c r="DN22" s="1"/>
      <c r="DO22" s="1"/>
      <c r="DP22" s="1"/>
      <c r="DQ22" s="1"/>
      <c r="DR22" s="1"/>
      <c r="DT22" s="60"/>
      <c r="EP22" s="1">
        <f>EP24-EP25</f>
        <v>65.039798621638298</v>
      </c>
      <c r="EQ22" s="1"/>
      <c r="ER22" s="1"/>
      <c r="ES22" s="1"/>
      <c r="ET22" s="1"/>
      <c r="EU22" s="1"/>
      <c r="EV22" s="1"/>
    </row>
    <row r="23" spans="1:178">
      <c r="A23" s="27"/>
      <c r="G23" s="5"/>
      <c r="AC23" s="39" t="str">
        <f>"pažení š.&lt;"&amp;FT30&amp;"  m, hl.&gt;4 m"</f>
        <v>pažení š.&lt;1,2  m, hl.&gt;4 m</v>
      </c>
      <c r="AD23" s="45">
        <f>SUMIFS(DR32:DR1048576,FT32:FT1048576,1,FU32:FU1048576,2)</f>
        <v>0</v>
      </c>
      <c r="AO23" s="23" t="s">
        <v>173</v>
      </c>
      <c r="AP23" s="2">
        <f>SUMIF($AO$32:$AO$333,"železnice",$AQ$32:$AQ$333)</f>
        <v>0</v>
      </c>
      <c r="AQ23" s="2">
        <f>SUMIF($AO$32:$AO$333,"železnice",$AP$32:$AP$333)</f>
        <v>0</v>
      </c>
      <c r="AR23" s="44">
        <v>0</v>
      </c>
      <c r="AS23" s="87"/>
      <c r="BK23" s="81"/>
      <c r="DD23" s="1"/>
      <c r="DL23" s="1"/>
      <c r="DM23" s="1"/>
      <c r="DN23" s="1"/>
      <c r="DO23" s="1"/>
      <c r="DP23" s="1">
        <v>5.1216613560997697</v>
      </c>
      <c r="DQ23" s="1">
        <v>1208.958744915793</v>
      </c>
      <c r="DR23" s="1"/>
      <c r="DT23" s="60"/>
      <c r="EP23" s="1"/>
      <c r="EQ23" s="1"/>
      <c r="ER23" s="1"/>
      <c r="ES23" s="1"/>
      <c r="ET23" s="1"/>
      <c r="EU23" s="1"/>
      <c r="EV23" s="1"/>
    </row>
    <row r="24" spans="1:178">
      <c r="A24" s="27"/>
      <c r="G24" s="5"/>
      <c r="AD24" s="1">
        <f>SUM(AD20:AD23)</f>
        <v>94.683229364682802</v>
      </c>
      <c r="AO24" s="23" t="s">
        <v>98</v>
      </c>
      <c r="AP24" s="2">
        <f>SUMIF($AO$32:$AO$333,"žulová dlažba",$AQ$32:$AQ$333)</f>
        <v>0</v>
      </c>
      <c r="AQ24" s="2">
        <f>SUMIF($AO$32:$AO$333,"žulová dlažba",$AP$32:$AP$333)</f>
        <v>0</v>
      </c>
      <c r="AR24" s="44">
        <v>0.32</v>
      </c>
      <c r="AS24" s="87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EP24">
        <v>87.538880000000006</v>
      </c>
      <c r="FM24" s="64"/>
      <c r="FN24" s="61"/>
    </row>
    <row r="25" spans="1:178">
      <c r="A25" s="27"/>
      <c r="G25" s="5"/>
      <c r="AO25" s="40" t="s">
        <v>99</v>
      </c>
      <c r="AP25" s="38">
        <f>SUM(AP3:AP24)</f>
        <v>37.6</v>
      </c>
      <c r="AQ25" s="24">
        <f>SUM(AQ3:AQ24)</f>
        <v>37.6</v>
      </c>
      <c r="AS25" s="25"/>
      <c r="CH25" s="69" t="s">
        <v>209</v>
      </c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EP25" s="1">
        <f>SUM(EP32:EP1048576)</f>
        <v>22.499081378361709</v>
      </c>
      <c r="EQ25" s="1"/>
      <c r="ER25" s="1"/>
      <c r="ES25" s="1"/>
      <c r="ET25" s="1"/>
      <c r="EU25" s="1"/>
      <c r="EV25" s="1"/>
      <c r="EY25" s="1">
        <f>SUM(EY32:EY1048576)</f>
        <v>1.7860800000000001</v>
      </c>
      <c r="FD25" s="1">
        <f>SUM(FD32:FD1048576)</f>
        <v>4.9260021015171382</v>
      </c>
      <c r="FM25" s="64"/>
      <c r="FN25" s="56">
        <f>SUM(FN32:FN1048576)</f>
        <v>11.57825600338967</v>
      </c>
    </row>
    <row r="26" spans="1:178" ht="18" customHeight="1">
      <c r="A26" s="27"/>
      <c r="G26" s="5"/>
      <c r="Y26" s="1"/>
      <c r="AS26" s="1"/>
      <c r="BK26" s="334" t="s">
        <v>181</v>
      </c>
      <c r="BL26" s="335"/>
      <c r="CI26" s="44">
        <f t="shared" ref="CI26:CU26" si="0">SUM(CI32:CI1048576)</f>
        <v>37.6</v>
      </c>
      <c r="CJ26" s="44">
        <f t="shared" si="0"/>
        <v>0</v>
      </c>
      <c r="CK26" s="44">
        <f t="shared" si="0"/>
        <v>37.6</v>
      </c>
      <c r="CL26" s="44">
        <f t="shared" si="0"/>
        <v>0</v>
      </c>
      <c r="CM26" s="44">
        <f t="shared" si="0"/>
        <v>5.2458314129642369</v>
      </c>
      <c r="CN26" s="116">
        <f t="shared" si="0"/>
        <v>0</v>
      </c>
      <c r="CO26" s="114">
        <f t="shared" si="0"/>
        <v>0</v>
      </c>
      <c r="CP26" s="114">
        <f t="shared" si="0"/>
        <v>0</v>
      </c>
      <c r="CQ26" s="114">
        <f t="shared" si="0"/>
        <v>0</v>
      </c>
      <c r="CR26" s="114">
        <f t="shared" si="0"/>
        <v>0</v>
      </c>
      <c r="CS26" s="114">
        <f t="shared" si="0"/>
        <v>0</v>
      </c>
      <c r="CT26" s="114">
        <f t="shared" si="0"/>
        <v>0</v>
      </c>
      <c r="CU26" s="114">
        <f t="shared" si="0"/>
        <v>0</v>
      </c>
      <c r="CV26" s="83">
        <f>SUM(CV32:CV1048576)</f>
        <v>77.667039006476088</v>
      </c>
      <c r="CW26" s="115">
        <f t="shared" ref="CW26:DU26" si="1">SUM(CW32:CW1048576)</f>
        <v>7.7667039006476095</v>
      </c>
      <c r="CX26" s="115">
        <f t="shared" si="1"/>
        <v>9.3200446807771318</v>
      </c>
      <c r="CY26" s="115">
        <f t="shared" si="1"/>
        <v>11.650055850971412</v>
      </c>
      <c r="CZ26" s="115">
        <f t="shared" si="1"/>
        <v>13.203396631100937</v>
      </c>
      <c r="DA26" s="115">
        <f t="shared" si="1"/>
        <v>14.756737411230455</v>
      </c>
      <c r="DB26" s="115">
        <f t="shared" si="1"/>
        <v>17.08674858142474</v>
      </c>
      <c r="DC26" s="115">
        <f t="shared" si="1"/>
        <v>3.8833519503238048</v>
      </c>
      <c r="DD26" s="84">
        <f t="shared" si="1"/>
        <v>3.9933599999999996</v>
      </c>
      <c r="DE26" s="75">
        <f t="shared" si="1"/>
        <v>1.7860800000000001</v>
      </c>
      <c r="DF26" s="84">
        <f t="shared" si="1"/>
        <v>25.213701819611831</v>
      </c>
      <c r="DG26" s="84">
        <f t="shared" si="1"/>
        <v>5.115138767423935</v>
      </c>
      <c r="DH26" s="34">
        <f t="shared" si="1"/>
        <v>0</v>
      </c>
      <c r="DI26" s="34">
        <f t="shared" si="1"/>
        <v>0</v>
      </c>
      <c r="DJ26" s="76">
        <f t="shared" si="1"/>
        <v>20.445236256933164</v>
      </c>
      <c r="DK26" s="76">
        <f t="shared" si="1"/>
        <v>2.515683209804946</v>
      </c>
      <c r="DL26" s="76">
        <f t="shared" si="1"/>
        <v>7.6139023667897341</v>
      </c>
      <c r="DM26" s="76">
        <f t="shared" si="1"/>
        <v>2.5046505714309619</v>
      </c>
      <c r="DN26" s="44">
        <f t="shared" si="1"/>
        <v>51.300447882753048</v>
      </c>
      <c r="DO26" s="44">
        <f t="shared" si="1"/>
        <v>26.36659112372304</v>
      </c>
      <c r="DP26" s="85">
        <f t="shared" si="1"/>
        <v>28.059138623722902</v>
      </c>
      <c r="DQ26" s="85">
        <f t="shared" si="1"/>
        <v>5.0203337812359079</v>
      </c>
      <c r="DR26" s="75">
        <f t="shared" si="1"/>
        <v>94.683229364682802</v>
      </c>
      <c r="DS26" s="44">
        <f t="shared" si="1"/>
        <v>61.005600000000001</v>
      </c>
      <c r="DT26" s="44">
        <f t="shared" si="1"/>
        <v>14.29382</v>
      </c>
      <c r="DU26" s="44">
        <f t="shared" si="1"/>
        <v>4.9260021015171382</v>
      </c>
      <c r="EM26" s="336" t="s">
        <v>141</v>
      </c>
      <c r="EN26" s="337"/>
      <c r="EO26" s="337"/>
      <c r="EP26" s="338"/>
      <c r="EQ26" s="269"/>
      <c r="ER26" s="269"/>
      <c r="ES26" s="269"/>
      <c r="ET26" s="269"/>
      <c r="EU26" s="269"/>
      <c r="EV26" s="269"/>
      <c r="EW26" s="339" t="s">
        <v>144</v>
      </c>
      <c r="EX26" s="339"/>
      <c r="EY26" s="339"/>
      <c r="EZ26" s="339"/>
      <c r="FA26" s="339"/>
      <c r="FB26" s="339"/>
      <c r="FC26" s="340"/>
      <c r="FD26" s="340"/>
      <c r="FE26" s="341" t="s">
        <v>164</v>
      </c>
      <c r="FF26" s="342"/>
      <c r="FG26" s="342"/>
      <c r="FH26" s="342"/>
      <c r="FI26" s="342"/>
      <c r="FJ26" s="342"/>
      <c r="FK26" s="342"/>
      <c r="FL26" s="342"/>
      <c r="FM26" s="342"/>
      <c r="FN26" s="343"/>
      <c r="FO26" s="340" t="s">
        <v>155</v>
      </c>
      <c r="FP26" s="340"/>
      <c r="FQ26" s="340"/>
    </row>
    <row r="27" spans="1:178" s="5" customFormat="1" ht="54.75" customHeight="1">
      <c r="A27" s="357" t="s">
        <v>3</v>
      </c>
      <c r="B27" s="351" t="s">
        <v>0</v>
      </c>
      <c r="C27" s="351" t="s">
        <v>13</v>
      </c>
      <c r="D27" s="351" t="s">
        <v>14</v>
      </c>
      <c r="E27" s="351" t="s">
        <v>175</v>
      </c>
      <c r="F27" s="358" t="s">
        <v>176</v>
      </c>
      <c r="G27" s="360" t="s">
        <v>44</v>
      </c>
      <c r="H27" s="351" t="s">
        <v>6</v>
      </c>
      <c r="I27" s="351"/>
      <c r="J27" s="351"/>
      <c r="K27" s="351"/>
      <c r="L27" s="352" t="s">
        <v>28</v>
      </c>
      <c r="M27" s="351" t="s">
        <v>7</v>
      </c>
      <c r="N27" s="351"/>
      <c r="O27" s="351"/>
      <c r="P27" s="351"/>
      <c r="Q27" s="352" t="s">
        <v>29</v>
      </c>
      <c r="R27" s="351" t="s">
        <v>7</v>
      </c>
      <c r="S27" s="351"/>
      <c r="T27" s="351"/>
      <c r="U27" s="351"/>
      <c r="V27" s="353" t="s">
        <v>179</v>
      </c>
      <c r="W27" s="354"/>
      <c r="X27" s="351" t="s">
        <v>180</v>
      </c>
      <c r="Y27" s="351" t="s">
        <v>12</v>
      </c>
      <c r="Z27" s="364" t="s">
        <v>125</v>
      </c>
      <c r="AA27" s="365" t="s">
        <v>159</v>
      </c>
      <c r="AB27" s="277" t="s">
        <v>111</v>
      </c>
      <c r="AC27" s="277" t="s">
        <v>109</v>
      </c>
      <c r="AD27" s="363" t="s">
        <v>20</v>
      </c>
      <c r="AE27" s="360" t="s">
        <v>44</v>
      </c>
      <c r="AF27" s="363" t="s">
        <v>23</v>
      </c>
      <c r="AG27" s="363" t="s">
        <v>24</v>
      </c>
      <c r="AH27" s="361" t="s">
        <v>174</v>
      </c>
      <c r="AI27" s="363" t="s">
        <v>18</v>
      </c>
      <c r="AJ27" s="363" t="s">
        <v>19</v>
      </c>
      <c r="AK27" s="118" t="s">
        <v>208</v>
      </c>
      <c r="AL27" s="367" t="s">
        <v>210</v>
      </c>
      <c r="AM27" s="361" t="s">
        <v>26</v>
      </c>
      <c r="AN27" s="363" t="s">
        <v>8</v>
      </c>
      <c r="AO27" s="363" t="s">
        <v>100</v>
      </c>
      <c r="AP27" s="363" t="s">
        <v>105</v>
      </c>
      <c r="AQ27" s="363" t="s">
        <v>106</v>
      </c>
      <c r="AR27" s="363" t="s">
        <v>27</v>
      </c>
      <c r="AS27" s="363" t="s">
        <v>22</v>
      </c>
      <c r="AT27" s="363" t="s">
        <v>118</v>
      </c>
      <c r="AU27" s="373" t="s">
        <v>117</v>
      </c>
      <c r="AV27" s="361" t="s">
        <v>43</v>
      </c>
      <c r="AW27" s="360" t="s">
        <v>44</v>
      </c>
      <c r="AX27" s="363" t="s">
        <v>35</v>
      </c>
      <c r="AY27" s="360" t="s">
        <v>44</v>
      </c>
      <c r="AZ27" s="370" t="s">
        <v>16</v>
      </c>
      <c r="BA27" s="371" t="s">
        <v>40</v>
      </c>
      <c r="BB27" s="371" t="s">
        <v>25</v>
      </c>
      <c r="BC27" s="371" t="s">
        <v>45</v>
      </c>
      <c r="BD27" s="371" t="s">
        <v>32</v>
      </c>
      <c r="BE27" s="378" t="s">
        <v>44</v>
      </c>
      <c r="BF27" s="371" t="s">
        <v>39</v>
      </c>
      <c r="BG27" s="371" t="s">
        <v>34</v>
      </c>
      <c r="BH27" s="375" t="s">
        <v>36</v>
      </c>
      <c r="BI27" s="375" t="s">
        <v>37</v>
      </c>
      <c r="BJ27" s="360" t="s">
        <v>44</v>
      </c>
      <c r="BK27" s="376" t="s">
        <v>182</v>
      </c>
      <c r="BL27" s="77" t="s">
        <v>183</v>
      </c>
      <c r="BM27" s="371" t="s">
        <v>38</v>
      </c>
      <c r="BN27" s="360" t="s">
        <v>44</v>
      </c>
      <c r="BO27" s="280" t="s">
        <v>59</v>
      </c>
      <c r="BP27" s="371" t="s">
        <v>41</v>
      </c>
      <c r="BQ27" s="371" t="s">
        <v>42</v>
      </c>
      <c r="BR27" s="273" t="s">
        <v>52</v>
      </c>
      <c r="BS27" s="270" t="s">
        <v>47</v>
      </c>
      <c r="BT27" s="270" t="s">
        <v>56</v>
      </c>
      <c r="BU27" s="270" t="s">
        <v>50</v>
      </c>
      <c r="BV27" s="270" t="s">
        <v>116</v>
      </c>
      <c r="BW27" s="270" t="s">
        <v>57</v>
      </c>
      <c r="BX27" s="351" t="s">
        <v>192</v>
      </c>
      <c r="BY27" s="351"/>
      <c r="BZ27" s="351"/>
      <c r="CA27" s="351"/>
      <c r="CB27" s="351"/>
      <c r="CC27" s="351"/>
      <c r="CD27" s="351"/>
      <c r="CE27" s="378" t="s">
        <v>44</v>
      </c>
      <c r="CF27" s="411" t="s">
        <v>139</v>
      </c>
      <c r="CG27" s="411" t="s">
        <v>126</v>
      </c>
      <c r="CH27" s="381" t="s">
        <v>162</v>
      </c>
      <c r="CI27" s="383" t="s">
        <v>9</v>
      </c>
      <c r="CJ27" s="388" t="s">
        <v>102</v>
      </c>
      <c r="CK27" s="388" t="s">
        <v>103</v>
      </c>
      <c r="CL27" s="388" t="s">
        <v>104</v>
      </c>
      <c r="CM27" s="388" t="s">
        <v>115</v>
      </c>
      <c r="CN27" s="408" t="s">
        <v>53</v>
      </c>
      <c r="CO27" s="409"/>
      <c r="CP27" s="409"/>
      <c r="CQ27" s="409"/>
      <c r="CR27" s="409"/>
      <c r="CS27" s="409"/>
      <c r="CT27" s="409"/>
      <c r="CU27" s="410"/>
      <c r="CV27" s="408" t="s">
        <v>54</v>
      </c>
      <c r="CW27" s="409"/>
      <c r="CX27" s="409"/>
      <c r="CY27" s="409"/>
      <c r="CZ27" s="409"/>
      <c r="DA27" s="409"/>
      <c r="DB27" s="409"/>
      <c r="DC27" s="410"/>
      <c r="DD27" s="388" t="s">
        <v>67</v>
      </c>
      <c r="DE27" s="388" t="s">
        <v>64</v>
      </c>
      <c r="DF27" s="383" t="s">
        <v>66</v>
      </c>
      <c r="DG27" s="388" t="s">
        <v>208</v>
      </c>
      <c r="DH27" s="390" t="s">
        <v>185</v>
      </c>
      <c r="DI27" s="390" t="s">
        <v>186</v>
      </c>
      <c r="DJ27" s="383" t="s">
        <v>122</v>
      </c>
      <c r="DK27" s="383" t="s">
        <v>123</v>
      </c>
      <c r="DL27" s="388" t="s">
        <v>71</v>
      </c>
      <c r="DM27" s="388" t="s">
        <v>72</v>
      </c>
      <c r="DN27" s="388" t="s">
        <v>73</v>
      </c>
      <c r="DO27" s="373" t="s">
        <v>165</v>
      </c>
      <c r="DP27" s="388" t="s">
        <v>166</v>
      </c>
      <c r="DQ27" s="388" t="s">
        <v>172</v>
      </c>
      <c r="DR27" s="383" t="s">
        <v>75</v>
      </c>
      <c r="DS27" s="383" t="s">
        <v>76</v>
      </c>
      <c r="DT27" s="383" t="s">
        <v>112</v>
      </c>
      <c r="DU27" s="383" t="s">
        <v>154</v>
      </c>
      <c r="DV27" s="391" t="s">
        <v>68</v>
      </c>
      <c r="DW27" s="391" t="s">
        <v>61</v>
      </c>
      <c r="DX27" s="391" t="s">
        <v>62</v>
      </c>
      <c r="DY27" s="391" t="s">
        <v>107</v>
      </c>
      <c r="DZ27" s="391" t="s">
        <v>108</v>
      </c>
      <c r="EA27" s="391" t="s">
        <v>65</v>
      </c>
      <c r="EB27" s="391" t="s">
        <v>60</v>
      </c>
      <c r="EC27" s="391" t="s">
        <v>127</v>
      </c>
      <c r="ED27" s="391" t="s">
        <v>128</v>
      </c>
      <c r="EE27" s="395" t="s">
        <v>171</v>
      </c>
      <c r="EF27" s="391" t="s">
        <v>69</v>
      </c>
      <c r="EG27" s="391" t="s">
        <v>211</v>
      </c>
      <c r="EH27" s="397" t="s">
        <v>133</v>
      </c>
      <c r="EI27" s="397" t="s">
        <v>134</v>
      </c>
      <c r="EJ27" s="391" t="s">
        <v>130</v>
      </c>
      <c r="EK27" s="391" t="s">
        <v>129</v>
      </c>
      <c r="EL27" s="392" t="s">
        <v>157</v>
      </c>
      <c r="EM27" s="393" t="s">
        <v>131</v>
      </c>
      <c r="EN27" s="393" t="s">
        <v>140</v>
      </c>
      <c r="EO27" s="394" t="s">
        <v>135</v>
      </c>
      <c r="EP27" s="394" t="s">
        <v>136</v>
      </c>
      <c r="EQ27" s="286"/>
      <c r="ER27" s="286"/>
      <c r="ES27" s="286"/>
      <c r="ET27" s="286"/>
      <c r="EU27" s="286"/>
      <c r="EV27" s="286"/>
      <c r="EW27" s="391" t="s">
        <v>70</v>
      </c>
      <c r="EX27" s="394" t="s">
        <v>142</v>
      </c>
      <c r="EY27" s="394" t="s">
        <v>143</v>
      </c>
      <c r="EZ27" s="391" t="s">
        <v>74</v>
      </c>
      <c r="FA27" s="395" t="s">
        <v>145</v>
      </c>
      <c r="FB27" s="395" t="s">
        <v>148</v>
      </c>
      <c r="FC27" s="397" t="s">
        <v>146</v>
      </c>
      <c r="FD27" s="394" t="s">
        <v>147</v>
      </c>
      <c r="FE27" s="405" t="s">
        <v>149</v>
      </c>
      <c r="FF27" s="405" t="s">
        <v>132</v>
      </c>
      <c r="FG27" s="398" t="s">
        <v>150</v>
      </c>
      <c r="FH27" s="398" t="s">
        <v>151</v>
      </c>
      <c r="FI27" s="401" t="s">
        <v>153</v>
      </c>
      <c r="FJ27" s="403" t="s">
        <v>161</v>
      </c>
      <c r="FK27" s="403" t="s">
        <v>153</v>
      </c>
      <c r="FL27" s="403" t="s">
        <v>152</v>
      </c>
      <c r="FM27" s="398" t="s">
        <v>150</v>
      </c>
      <c r="FN27" s="398" t="s">
        <v>163</v>
      </c>
      <c r="FO27" s="391" t="s">
        <v>156</v>
      </c>
      <c r="FP27" s="394" t="s">
        <v>158</v>
      </c>
      <c r="FQ27" s="394" t="s">
        <v>143</v>
      </c>
      <c r="FR27" s="399" t="s">
        <v>138</v>
      </c>
      <c r="FS27" s="400" t="s">
        <v>137</v>
      </c>
      <c r="FT27" s="284" t="s">
        <v>121</v>
      </c>
      <c r="FU27" s="284" t="s">
        <v>120</v>
      </c>
      <c r="FV27" s="284" t="s">
        <v>120</v>
      </c>
    </row>
    <row r="28" spans="1:178" s="5" customFormat="1" ht="52.5" customHeight="1">
      <c r="A28" s="357"/>
      <c r="B28" s="351"/>
      <c r="C28" s="351"/>
      <c r="D28" s="351"/>
      <c r="E28" s="351"/>
      <c r="F28" s="359"/>
      <c r="G28" s="360"/>
      <c r="H28" s="271" t="s">
        <v>4</v>
      </c>
      <c r="I28" s="271" t="s">
        <v>5</v>
      </c>
      <c r="J28" s="271" t="s">
        <v>1</v>
      </c>
      <c r="K28" s="271" t="s">
        <v>2</v>
      </c>
      <c r="L28" s="352"/>
      <c r="M28" s="271" t="s">
        <v>4</v>
      </c>
      <c r="N28" s="271" t="s">
        <v>5</v>
      </c>
      <c r="O28" s="271" t="s">
        <v>1</v>
      </c>
      <c r="P28" s="271" t="s">
        <v>2</v>
      </c>
      <c r="Q28" s="352"/>
      <c r="R28" s="271" t="s">
        <v>4</v>
      </c>
      <c r="S28" s="271" t="s">
        <v>5</v>
      </c>
      <c r="T28" s="271" t="s">
        <v>1</v>
      </c>
      <c r="U28" s="271" t="s">
        <v>2</v>
      </c>
      <c r="V28" s="355"/>
      <c r="W28" s="356"/>
      <c r="X28" s="351"/>
      <c r="Y28" s="351"/>
      <c r="Z28" s="364"/>
      <c r="AA28" s="366"/>
      <c r="AB28" s="278" t="s">
        <v>124</v>
      </c>
      <c r="AC28" s="364" t="s">
        <v>51</v>
      </c>
      <c r="AD28" s="363"/>
      <c r="AE28" s="360"/>
      <c r="AF28" s="363"/>
      <c r="AG28" s="363"/>
      <c r="AH28" s="362"/>
      <c r="AI28" s="363"/>
      <c r="AJ28" s="363"/>
      <c r="AK28" s="367" t="s">
        <v>51</v>
      </c>
      <c r="AL28" s="369"/>
      <c r="AM28" s="362"/>
      <c r="AN28" s="363"/>
      <c r="AO28" s="363"/>
      <c r="AP28" s="363"/>
      <c r="AQ28" s="363"/>
      <c r="AR28" s="363"/>
      <c r="AS28" s="363"/>
      <c r="AT28" s="363"/>
      <c r="AU28" s="374"/>
      <c r="AV28" s="362"/>
      <c r="AW28" s="360"/>
      <c r="AX28" s="363"/>
      <c r="AY28" s="360"/>
      <c r="AZ28" s="370"/>
      <c r="BA28" s="372"/>
      <c r="BB28" s="372"/>
      <c r="BC28" s="372"/>
      <c r="BD28" s="372"/>
      <c r="BE28" s="379"/>
      <c r="BF28" s="372"/>
      <c r="BG28" s="372"/>
      <c r="BH28" s="375"/>
      <c r="BI28" s="375"/>
      <c r="BJ28" s="360"/>
      <c r="BK28" s="377"/>
      <c r="BL28" s="78"/>
      <c r="BM28" s="372"/>
      <c r="BN28" s="360"/>
      <c r="BO28" s="281"/>
      <c r="BP28" s="372"/>
      <c r="BQ28" s="372"/>
      <c r="BR28" s="384" t="s">
        <v>51</v>
      </c>
      <c r="BS28" s="384" t="s">
        <v>48</v>
      </c>
      <c r="BT28" s="384" t="s">
        <v>49</v>
      </c>
      <c r="BU28" s="385" t="s">
        <v>188</v>
      </c>
      <c r="BV28" s="385" t="s">
        <v>187</v>
      </c>
      <c r="BW28" s="384" t="s">
        <v>58</v>
      </c>
      <c r="BX28" s="387" t="s">
        <v>193</v>
      </c>
      <c r="BY28" s="387" t="s">
        <v>194</v>
      </c>
      <c r="BZ28" s="387" t="s">
        <v>195</v>
      </c>
      <c r="CA28" s="387" t="s">
        <v>196</v>
      </c>
      <c r="CB28" s="387" t="s">
        <v>197</v>
      </c>
      <c r="CC28" s="387" t="s">
        <v>198</v>
      </c>
      <c r="CD28" s="387" t="s">
        <v>199</v>
      </c>
      <c r="CE28" s="380"/>
      <c r="CF28" s="412"/>
      <c r="CG28" s="412"/>
      <c r="CH28" s="382"/>
      <c r="CI28" s="383"/>
      <c r="CJ28" s="389"/>
      <c r="CK28" s="389"/>
      <c r="CL28" s="389"/>
      <c r="CM28" s="389"/>
      <c r="CN28" s="113" t="s">
        <v>200</v>
      </c>
      <c r="CO28" s="406" t="s">
        <v>201</v>
      </c>
      <c r="CP28" s="406" t="s">
        <v>202</v>
      </c>
      <c r="CQ28" s="406" t="s">
        <v>203</v>
      </c>
      <c r="CR28" s="406" t="s">
        <v>204</v>
      </c>
      <c r="CS28" s="406" t="s">
        <v>205</v>
      </c>
      <c r="CT28" s="406" t="s">
        <v>206</v>
      </c>
      <c r="CU28" s="406" t="s">
        <v>207</v>
      </c>
      <c r="CV28" s="113" t="s">
        <v>200</v>
      </c>
      <c r="CW28" s="406" t="s">
        <v>201</v>
      </c>
      <c r="CX28" s="406" t="s">
        <v>202</v>
      </c>
      <c r="CY28" s="406" t="s">
        <v>203</v>
      </c>
      <c r="CZ28" s="406" t="s">
        <v>204</v>
      </c>
      <c r="DA28" s="406" t="s">
        <v>205</v>
      </c>
      <c r="DB28" s="406" t="s">
        <v>206</v>
      </c>
      <c r="DC28" s="406" t="s">
        <v>207</v>
      </c>
      <c r="DD28" s="389"/>
      <c r="DE28" s="389"/>
      <c r="DF28" s="383"/>
      <c r="DG28" s="389"/>
      <c r="DH28" s="390"/>
      <c r="DI28" s="390"/>
      <c r="DJ28" s="383"/>
      <c r="DK28" s="383"/>
      <c r="DL28" s="389"/>
      <c r="DM28" s="389"/>
      <c r="DN28" s="389"/>
      <c r="DO28" s="374"/>
      <c r="DP28" s="389"/>
      <c r="DQ28" s="389"/>
      <c r="DR28" s="383"/>
      <c r="DS28" s="383"/>
      <c r="DT28" s="383"/>
      <c r="DU28" s="383"/>
      <c r="DV28" s="391"/>
      <c r="DW28" s="391"/>
      <c r="DX28" s="391"/>
      <c r="DY28" s="391"/>
      <c r="DZ28" s="391"/>
      <c r="EA28" s="391"/>
      <c r="EB28" s="391"/>
      <c r="EC28" s="391"/>
      <c r="ED28" s="391"/>
      <c r="EE28" s="396"/>
      <c r="EF28" s="391"/>
      <c r="EG28" s="391"/>
      <c r="EH28" s="397"/>
      <c r="EI28" s="397"/>
      <c r="EJ28" s="391"/>
      <c r="EK28" s="391"/>
      <c r="EL28" s="392"/>
      <c r="EM28" s="393"/>
      <c r="EN28" s="393"/>
      <c r="EO28" s="394"/>
      <c r="EP28" s="394"/>
      <c r="EQ28" s="286"/>
      <c r="ER28" s="286"/>
      <c r="ES28" s="286"/>
      <c r="ET28" s="286"/>
      <c r="EU28" s="286"/>
      <c r="EV28" s="286"/>
      <c r="EW28" s="391"/>
      <c r="EX28" s="394"/>
      <c r="EY28" s="394"/>
      <c r="EZ28" s="391"/>
      <c r="FA28" s="396"/>
      <c r="FB28" s="396"/>
      <c r="FC28" s="397"/>
      <c r="FD28" s="394"/>
      <c r="FE28" s="405"/>
      <c r="FF28" s="405"/>
      <c r="FG28" s="398"/>
      <c r="FH28" s="398"/>
      <c r="FI28" s="402"/>
      <c r="FJ28" s="404"/>
      <c r="FK28" s="404"/>
      <c r="FL28" s="404"/>
      <c r="FM28" s="398"/>
      <c r="FN28" s="398"/>
      <c r="FO28" s="391"/>
      <c r="FP28" s="394"/>
      <c r="FQ28" s="394"/>
      <c r="FR28" s="399"/>
      <c r="FS28" s="400"/>
      <c r="FT28" s="270" t="s">
        <v>119</v>
      </c>
      <c r="FU28" s="270" t="s">
        <v>119</v>
      </c>
      <c r="FV28" s="270" t="s">
        <v>119</v>
      </c>
    </row>
    <row r="29" spans="1:178" s="5" customFormat="1" ht="15.75" customHeight="1">
      <c r="A29" s="357"/>
      <c r="B29" s="270" t="s">
        <v>10</v>
      </c>
      <c r="C29" s="270" t="s">
        <v>11</v>
      </c>
      <c r="D29" s="270" t="s">
        <v>11</v>
      </c>
      <c r="E29" s="270" t="s">
        <v>177</v>
      </c>
      <c r="F29" s="270" t="s">
        <v>178</v>
      </c>
      <c r="G29" s="360"/>
      <c r="H29" s="270" t="s">
        <v>10</v>
      </c>
      <c r="I29" s="270" t="s">
        <v>10</v>
      </c>
      <c r="J29" s="270" t="s">
        <v>10</v>
      </c>
      <c r="K29" s="270" t="s">
        <v>10</v>
      </c>
      <c r="L29" s="270" t="s">
        <v>11</v>
      </c>
      <c r="M29" s="270" t="s">
        <v>10</v>
      </c>
      <c r="N29" s="270" t="s">
        <v>10</v>
      </c>
      <c r="O29" s="270" t="s">
        <v>10</v>
      </c>
      <c r="P29" s="270" t="s">
        <v>10</v>
      </c>
      <c r="Q29" s="270" t="s">
        <v>11</v>
      </c>
      <c r="R29" s="270" t="s">
        <v>10</v>
      </c>
      <c r="S29" s="270" t="s">
        <v>10</v>
      </c>
      <c r="T29" s="270" t="s">
        <v>10</v>
      </c>
      <c r="U29" s="270" t="s">
        <v>10</v>
      </c>
      <c r="V29" s="270" t="s">
        <v>11</v>
      </c>
      <c r="W29" s="270"/>
      <c r="X29" s="270" t="s">
        <v>11</v>
      </c>
      <c r="Y29" s="270" t="s">
        <v>10</v>
      </c>
      <c r="Z29" s="276" t="s">
        <v>15</v>
      </c>
      <c r="AA29" s="278"/>
      <c r="AB29" s="278" t="s">
        <v>17</v>
      </c>
      <c r="AC29" s="364"/>
      <c r="AD29" s="275" t="s">
        <v>10</v>
      </c>
      <c r="AE29" s="360"/>
      <c r="AF29" s="275" t="s">
        <v>30</v>
      </c>
      <c r="AG29" s="275" t="s">
        <v>31</v>
      </c>
      <c r="AH29" s="275"/>
      <c r="AI29" s="275" t="s">
        <v>10</v>
      </c>
      <c r="AJ29" s="275" t="s">
        <v>10</v>
      </c>
      <c r="AK29" s="368"/>
      <c r="AL29" s="119" t="s">
        <v>17</v>
      </c>
      <c r="AM29" s="275" t="s">
        <v>10</v>
      </c>
      <c r="AN29" s="363"/>
      <c r="AO29" s="363"/>
      <c r="AP29" s="275" t="s">
        <v>10</v>
      </c>
      <c r="AQ29" s="275"/>
      <c r="AR29" s="275" t="s">
        <v>10</v>
      </c>
      <c r="AS29" s="275" t="s">
        <v>10</v>
      </c>
      <c r="AT29" s="275" t="s">
        <v>10</v>
      </c>
      <c r="AU29" s="288"/>
      <c r="AV29" s="275" t="s">
        <v>10</v>
      </c>
      <c r="AW29" s="360"/>
      <c r="AX29" s="275" t="s">
        <v>10</v>
      </c>
      <c r="AY29" s="360"/>
      <c r="AZ29" s="279" t="s">
        <v>33</v>
      </c>
      <c r="BA29" s="279" t="s">
        <v>10</v>
      </c>
      <c r="BB29" s="279" t="s">
        <v>33</v>
      </c>
      <c r="BC29" s="279" t="s">
        <v>46</v>
      </c>
      <c r="BD29" s="279" t="s">
        <v>33</v>
      </c>
      <c r="BE29" s="380"/>
      <c r="BF29" s="279" t="s">
        <v>10</v>
      </c>
      <c r="BG29" s="279" t="s">
        <v>10</v>
      </c>
      <c r="BH29" s="279" t="s">
        <v>33</v>
      </c>
      <c r="BI29" s="279" t="s">
        <v>33</v>
      </c>
      <c r="BJ29" s="360"/>
      <c r="BK29" s="79" t="s">
        <v>184</v>
      </c>
      <c r="BL29" s="79" t="s">
        <v>10</v>
      </c>
      <c r="BM29" s="279" t="s">
        <v>33</v>
      </c>
      <c r="BN29" s="360"/>
      <c r="BO29" s="282"/>
      <c r="BP29" s="282" t="s">
        <v>10</v>
      </c>
      <c r="BQ29" s="282" t="s">
        <v>10</v>
      </c>
      <c r="BR29" s="384"/>
      <c r="BS29" s="384"/>
      <c r="BT29" s="384"/>
      <c r="BU29" s="386"/>
      <c r="BV29" s="386"/>
      <c r="BW29" s="384"/>
      <c r="BX29" s="387"/>
      <c r="BY29" s="387"/>
      <c r="BZ29" s="387"/>
      <c r="CA29" s="387"/>
      <c r="CB29" s="387"/>
      <c r="CC29" s="387"/>
      <c r="CD29" s="387"/>
      <c r="CE29" s="110" t="s">
        <v>191</v>
      </c>
      <c r="CF29" s="413"/>
      <c r="CG29" s="413"/>
      <c r="CH29" s="70"/>
      <c r="CI29" s="283" t="s">
        <v>10</v>
      </c>
      <c r="CJ29" s="283" t="s">
        <v>10</v>
      </c>
      <c r="CK29" s="283" t="s">
        <v>10</v>
      </c>
      <c r="CL29" s="283" t="s">
        <v>10</v>
      </c>
      <c r="CM29" s="283" t="s">
        <v>55</v>
      </c>
      <c r="CN29" s="22" t="s">
        <v>55</v>
      </c>
      <c r="CO29" s="407"/>
      <c r="CP29" s="407"/>
      <c r="CQ29" s="407"/>
      <c r="CR29" s="407"/>
      <c r="CS29" s="407"/>
      <c r="CT29" s="407"/>
      <c r="CU29" s="407"/>
      <c r="CV29" s="22" t="s">
        <v>55</v>
      </c>
      <c r="CW29" s="407"/>
      <c r="CX29" s="407"/>
      <c r="CY29" s="407"/>
      <c r="CZ29" s="407"/>
      <c r="DA29" s="407"/>
      <c r="DB29" s="407"/>
      <c r="DC29" s="407"/>
      <c r="DD29" s="22" t="s">
        <v>55</v>
      </c>
      <c r="DE29" s="22" t="s">
        <v>55</v>
      </c>
      <c r="DF29" s="22" t="s">
        <v>55</v>
      </c>
      <c r="DG29" s="22" t="s">
        <v>55</v>
      </c>
      <c r="DH29" s="82" t="s">
        <v>55</v>
      </c>
      <c r="DI29" s="82" t="s">
        <v>55</v>
      </c>
      <c r="DJ29" s="22" t="s">
        <v>55</v>
      </c>
      <c r="DK29" s="22" t="s">
        <v>55</v>
      </c>
      <c r="DL29" s="22" t="s">
        <v>55</v>
      </c>
      <c r="DM29" s="22" t="s">
        <v>55</v>
      </c>
      <c r="DN29" s="22" t="s">
        <v>55</v>
      </c>
      <c r="DO29" s="22" t="s">
        <v>55</v>
      </c>
      <c r="DP29" s="22" t="s">
        <v>55</v>
      </c>
      <c r="DQ29" s="22" t="s">
        <v>55</v>
      </c>
      <c r="DR29" s="283" t="s">
        <v>17</v>
      </c>
      <c r="DS29" s="22" t="s">
        <v>17</v>
      </c>
      <c r="DT29" s="22" t="s">
        <v>55</v>
      </c>
      <c r="DU29" s="22" t="s">
        <v>55</v>
      </c>
      <c r="DV29" s="391"/>
      <c r="DW29" s="19" t="s">
        <v>10</v>
      </c>
      <c r="DX29" s="19" t="s">
        <v>10</v>
      </c>
      <c r="DY29" s="19" t="s">
        <v>10</v>
      </c>
      <c r="DZ29" s="19" t="s">
        <v>10</v>
      </c>
      <c r="EA29" s="285" t="s">
        <v>10</v>
      </c>
      <c r="EB29" s="285" t="s">
        <v>10</v>
      </c>
      <c r="EC29" s="275" t="s">
        <v>30</v>
      </c>
      <c r="ED29" s="275" t="s">
        <v>31</v>
      </c>
      <c r="EE29" s="285" t="s">
        <v>10</v>
      </c>
      <c r="EF29" s="285" t="s">
        <v>10</v>
      </c>
      <c r="EG29" s="285" t="s">
        <v>10</v>
      </c>
      <c r="EH29" s="286"/>
      <c r="EI29" s="286"/>
      <c r="EJ29" s="285" t="s">
        <v>10</v>
      </c>
      <c r="EK29" s="285" t="s">
        <v>10</v>
      </c>
      <c r="EL29" s="286" t="s">
        <v>10</v>
      </c>
      <c r="EM29" s="285"/>
      <c r="EN29" s="42"/>
      <c r="EO29" s="286" t="s">
        <v>55</v>
      </c>
      <c r="EP29" s="57"/>
      <c r="EQ29" s="57"/>
      <c r="ER29" s="57"/>
      <c r="ES29" s="57"/>
      <c r="ET29" s="57"/>
      <c r="EU29" s="57"/>
      <c r="EV29" s="57"/>
      <c r="EW29" s="285" t="s">
        <v>63</v>
      </c>
      <c r="EX29" s="286" t="s">
        <v>55</v>
      </c>
      <c r="EY29" s="42"/>
      <c r="EZ29" s="285" t="s">
        <v>63</v>
      </c>
      <c r="FA29" s="285"/>
      <c r="FB29" s="285"/>
      <c r="FC29" s="286" t="s">
        <v>55</v>
      </c>
      <c r="FD29" s="42"/>
      <c r="FE29" s="288"/>
      <c r="FF29" s="288"/>
      <c r="FG29" s="287" t="s">
        <v>55</v>
      </c>
      <c r="FH29" s="287"/>
      <c r="FI29" s="55"/>
      <c r="FJ29" s="287"/>
      <c r="FK29" s="287"/>
      <c r="FL29" s="287"/>
      <c r="FM29" s="287"/>
      <c r="FN29" s="287"/>
      <c r="FO29" s="285" t="s">
        <v>63</v>
      </c>
      <c r="FP29" s="286" t="s">
        <v>55</v>
      </c>
      <c r="FQ29" s="42"/>
      <c r="FR29" s="288"/>
      <c r="FS29" s="288"/>
      <c r="FT29" s="42"/>
      <c r="FU29" s="42"/>
      <c r="FV29" s="42"/>
    </row>
    <row r="30" spans="1:178" s="5" customFormat="1">
      <c r="A30" s="272"/>
      <c r="B30" s="270"/>
      <c r="C30" s="270"/>
      <c r="D30" s="270"/>
      <c r="E30" s="270"/>
      <c r="F30" s="270"/>
      <c r="G30" s="274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 t="str">
        <f>""</f>
        <v/>
      </c>
      <c r="X30" s="270"/>
      <c r="Y30" s="54"/>
      <c r="Z30" s="276">
        <v>440</v>
      </c>
      <c r="AA30" s="276">
        <v>0</v>
      </c>
      <c r="AB30" s="276"/>
      <c r="AC30" s="276">
        <v>2</v>
      </c>
      <c r="AD30" s="275">
        <v>1.4</v>
      </c>
      <c r="AE30" s="274"/>
      <c r="AF30" s="275">
        <v>0</v>
      </c>
      <c r="AG30" s="275">
        <v>0</v>
      </c>
      <c r="AH30" s="275">
        <v>0</v>
      </c>
      <c r="AI30" s="275">
        <v>0.1</v>
      </c>
      <c r="AJ30" s="275">
        <v>0.3</v>
      </c>
      <c r="AK30" s="119">
        <v>2</v>
      </c>
      <c r="AL30" s="119"/>
      <c r="AM30" s="275"/>
      <c r="AN30" s="275"/>
      <c r="AO30" s="275"/>
      <c r="AP30" s="275"/>
      <c r="AQ30" s="275"/>
      <c r="AR30" s="275"/>
      <c r="AS30" s="36"/>
      <c r="AT30" s="36">
        <f>AU30/CI26</f>
        <v>1.5304255152443313</v>
      </c>
      <c r="AU30" s="37">
        <f>SUM(AU32:AU1048576)</f>
        <v>57.543999373186864</v>
      </c>
      <c r="AV30" s="275"/>
      <c r="AW30" s="274"/>
      <c r="AX30" s="275"/>
      <c r="AY30" s="274"/>
      <c r="AZ30" s="279"/>
      <c r="BA30" s="279"/>
      <c r="BB30" s="279"/>
      <c r="BC30" s="279"/>
      <c r="BD30" s="279"/>
      <c r="BE30" s="274"/>
      <c r="BF30" s="279"/>
      <c r="BG30" s="279"/>
      <c r="BH30" s="279"/>
      <c r="BI30" s="279"/>
      <c r="BJ30" s="274"/>
      <c r="BK30" s="79"/>
      <c r="BL30" s="79"/>
      <c r="BM30" s="279"/>
      <c r="BN30" s="274"/>
      <c r="BO30" s="282"/>
      <c r="BP30" s="282"/>
      <c r="BQ30" s="282"/>
      <c r="BR30" s="284">
        <v>2</v>
      </c>
      <c r="BS30" s="284">
        <v>2</v>
      </c>
      <c r="BT30" s="284">
        <v>2</v>
      </c>
      <c r="BU30" s="284"/>
      <c r="BV30" s="284"/>
      <c r="BW30" s="284">
        <v>3</v>
      </c>
      <c r="BX30" s="111">
        <v>0.1</v>
      </c>
      <c r="BY30" s="111">
        <v>0.12</v>
      </c>
      <c r="BZ30" s="111">
        <v>0.15</v>
      </c>
      <c r="CA30" s="111">
        <v>0.17</v>
      </c>
      <c r="CB30" s="111">
        <v>0.19</v>
      </c>
      <c r="CC30" s="111">
        <v>0.22</v>
      </c>
      <c r="CD30" s="111">
        <v>0.05</v>
      </c>
      <c r="CE30" s="112" t="str">
        <f>IF(SUM(BX32:CD32)=1,"OK ("&amp;SUM(BX30:CD30)*100&amp;" %)","Chyba ( "&amp;SUM(BX32:CD32)*100&amp;"%)")</f>
        <v>OK (100 %)</v>
      </c>
      <c r="CF30" s="13" t="s">
        <v>10</v>
      </c>
      <c r="CG30" s="13" t="s">
        <v>10</v>
      </c>
      <c r="CH30" s="70"/>
      <c r="CI30" s="283"/>
      <c r="CJ30" s="283"/>
      <c r="CK30" s="283"/>
      <c r="CL30" s="283"/>
      <c r="CM30" s="283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82"/>
      <c r="DI30" s="82"/>
      <c r="DJ30" s="22"/>
      <c r="DK30" s="22"/>
      <c r="DL30" s="22"/>
      <c r="DM30" s="22"/>
      <c r="DN30" s="22"/>
      <c r="DO30" s="289"/>
      <c r="DP30" s="22"/>
      <c r="DQ30" s="22"/>
      <c r="DR30" s="283"/>
      <c r="DS30" s="22"/>
      <c r="DT30" s="22"/>
      <c r="DU30" s="22"/>
      <c r="DV30" s="285"/>
      <c r="DW30" s="19"/>
      <c r="DX30" s="19"/>
      <c r="DY30" s="63">
        <v>0.6</v>
      </c>
      <c r="DZ30" s="63">
        <v>0.6</v>
      </c>
      <c r="EA30" s="32">
        <v>0.6</v>
      </c>
      <c r="EB30" s="32">
        <v>0.6</v>
      </c>
      <c r="EC30" s="32">
        <v>0</v>
      </c>
      <c r="ED30" s="32">
        <v>0</v>
      </c>
      <c r="EE30" s="32">
        <v>0.2</v>
      </c>
      <c r="EF30" s="32">
        <v>0.1</v>
      </c>
      <c r="EG30" s="63">
        <v>0</v>
      </c>
      <c r="EH30" s="286"/>
      <c r="EI30" s="286"/>
      <c r="EJ30" s="285"/>
      <c r="EK30" s="285"/>
      <c r="EL30" s="286"/>
      <c r="EM30" s="285" t="s">
        <v>10</v>
      </c>
      <c r="EN30" s="285" t="s">
        <v>17</v>
      </c>
      <c r="EO30" s="285" t="s">
        <v>55</v>
      </c>
      <c r="EP30" s="285" t="s">
        <v>55</v>
      </c>
      <c r="EQ30" s="285"/>
      <c r="ER30" s="285"/>
      <c r="ES30" s="285"/>
      <c r="ET30" s="285"/>
      <c r="EU30" s="285"/>
      <c r="EV30" s="285"/>
      <c r="EW30" s="285" t="s">
        <v>17</v>
      </c>
      <c r="EX30" s="285" t="s">
        <v>55</v>
      </c>
      <c r="EY30" s="285" t="s">
        <v>55</v>
      </c>
      <c r="EZ30" s="285" t="s">
        <v>17</v>
      </c>
      <c r="FA30" s="285" t="s">
        <v>10</v>
      </c>
      <c r="FB30" s="285" t="s">
        <v>55</v>
      </c>
      <c r="FC30" s="285" t="s">
        <v>55</v>
      </c>
      <c r="FD30" s="285" t="s">
        <v>55</v>
      </c>
      <c r="FE30" s="288" t="s">
        <v>55</v>
      </c>
      <c r="FF30" s="288" t="s">
        <v>55</v>
      </c>
      <c r="FG30" s="288" t="s">
        <v>55</v>
      </c>
      <c r="FH30" s="288" t="s">
        <v>10</v>
      </c>
      <c r="FI30" s="55" t="s">
        <v>17</v>
      </c>
      <c r="FJ30" s="288" t="s">
        <v>10</v>
      </c>
      <c r="FK30" s="288" t="s">
        <v>17</v>
      </c>
      <c r="FL30" s="288" t="s">
        <v>55</v>
      </c>
      <c r="FM30" s="288"/>
      <c r="FN30" s="288" t="s">
        <v>55</v>
      </c>
      <c r="FO30" s="285" t="s">
        <v>17</v>
      </c>
      <c r="FP30" s="285" t="s">
        <v>55</v>
      </c>
      <c r="FQ30" s="285" t="s">
        <v>55</v>
      </c>
      <c r="FR30" s="288">
        <f>MAX(FR31:FR1048576)</f>
        <v>4</v>
      </c>
      <c r="FS30" s="288"/>
      <c r="FT30" s="32">
        <v>1.2</v>
      </c>
      <c r="FU30" s="32">
        <v>4</v>
      </c>
      <c r="FV30" s="32">
        <v>1</v>
      </c>
    </row>
    <row r="31" spans="1:178">
      <c r="A31" s="28">
        <v>1</v>
      </c>
      <c r="B31" s="33">
        <v>0</v>
      </c>
      <c r="C31" s="33">
        <v>374.31</v>
      </c>
      <c r="D31" s="33">
        <v>373.5</v>
      </c>
      <c r="E31" s="33"/>
      <c r="F31" s="33"/>
      <c r="G31" s="11" t="str">
        <f t="shared" ref="G31:G94" si="2">IF(B31="","",IF(Y31&lt;0,"Niveleta nad terénem",""))</f>
        <v/>
      </c>
      <c r="H31" s="3">
        <f>IF($B31="","",IF(C31="",H29,$B31))</f>
        <v>0</v>
      </c>
      <c r="I31" s="3">
        <f t="shared" ref="I31:I94" si="3">IF($B31="","",IF(C31="",I32,$B31))</f>
        <v>0</v>
      </c>
      <c r="J31" s="3">
        <f>IF($B31="","",IF(C31="",J29,C31))</f>
        <v>374.31</v>
      </c>
      <c r="K31" s="3">
        <f t="shared" ref="K31:K94" si="4">IF($B31="","",IF(C31="",K32,C31))</f>
        <v>374.31</v>
      </c>
      <c r="L31" s="2">
        <f t="shared" ref="L31:L94" si="5">IFERROR(IF($C31="",J31+((K31-J31)*(B31-H31)/(I31-H31)),$C31),"")</f>
        <v>374.31</v>
      </c>
      <c r="M31" s="3">
        <f>IF($B31="","",IF(D31="",M29,$B31))</f>
        <v>0</v>
      </c>
      <c r="N31" s="3">
        <f t="shared" ref="N31:N94" si="6">IF($B31="","",IF(D31="",N32,$B31))</f>
        <v>0</v>
      </c>
      <c r="O31" s="3">
        <f>IF($B31="","",IF(D31="",O29,D31))</f>
        <v>373.5</v>
      </c>
      <c r="P31" s="3">
        <f t="shared" ref="P31:P94" si="7">IF($B31="","",IF(D31="",P32,D31))</f>
        <v>373.5</v>
      </c>
      <c r="Q31" s="2">
        <f t="shared" ref="Q31:Q94" si="8">IFERROR(IF($D31="",O31+((P31-O31)*(B31-M31)/(N31-M31)),$D31),"")</f>
        <v>373.5</v>
      </c>
      <c r="R31" s="3">
        <f t="shared" ref="R31:R94" si="9">IF($B31="","",IF(E31="",R30,$B31))</f>
        <v>0</v>
      </c>
      <c r="S31" s="3" t="str">
        <f t="shared" ref="S31:S94" si="10">IF($B31="","",IF(E31="",S32,$B31))</f>
        <v/>
      </c>
      <c r="T31" s="3" t="str">
        <f>IF($B31="","",IF(E31="","",E31))</f>
        <v/>
      </c>
      <c r="U31" s="8" t="str">
        <f t="shared" ref="U31:U94" si="11">IF($B31="","",IF(E31="",U32,E31))</f>
        <v/>
      </c>
      <c r="V31" s="2" t="str">
        <f t="shared" ref="V31:V94" si="12">IFERROR(IF($E31="",IF(W31="","",T31+((U31-T31)*(B31-R31)/(S31-R31))),$E31),"")</f>
        <v/>
      </c>
      <c r="W31" s="2" t="str">
        <f t="shared" ref="W31:W94" si="13">IF($B31="","",IF(F31="",IF(W30="k","",W30),F31))</f>
        <v/>
      </c>
      <c r="X31" s="2">
        <f>IF(W31="",L31,V31)</f>
        <v>374.31</v>
      </c>
      <c r="Y31" s="2">
        <f t="shared" ref="Y31:Y94" si="14">IFERROR(L31-Q31,"")</f>
        <v>0.81000000000000227</v>
      </c>
      <c r="Z31" s="6" t="s">
        <v>21</v>
      </c>
      <c r="AA31" s="6" t="s">
        <v>21</v>
      </c>
      <c r="AB31" s="6" t="s">
        <v>21</v>
      </c>
      <c r="AC31" s="6" t="s">
        <v>21</v>
      </c>
      <c r="AD31" s="6" t="s">
        <v>21</v>
      </c>
      <c r="AE31" s="6" t="s">
        <v>21</v>
      </c>
      <c r="AF31" s="6" t="s">
        <v>21</v>
      </c>
      <c r="AG31" s="6" t="s">
        <v>21</v>
      </c>
      <c r="AH31" s="6" t="s">
        <v>21</v>
      </c>
      <c r="AI31" s="6" t="s">
        <v>21</v>
      </c>
      <c r="AJ31" s="6" t="s">
        <v>21</v>
      </c>
      <c r="AK31" s="6" t="s">
        <v>21</v>
      </c>
      <c r="AL31" s="6" t="s">
        <v>21</v>
      </c>
      <c r="AM31" s="6" t="s">
        <v>21</v>
      </c>
      <c r="AN31" s="6" t="s">
        <v>21</v>
      </c>
      <c r="AO31" s="6" t="s">
        <v>21</v>
      </c>
      <c r="AP31" s="6" t="s">
        <v>21</v>
      </c>
      <c r="AQ31" s="6" t="s">
        <v>21</v>
      </c>
      <c r="AR31" s="6" t="s">
        <v>21</v>
      </c>
      <c r="AS31" s="6" t="s">
        <v>21</v>
      </c>
      <c r="AT31" s="6" t="s">
        <v>21</v>
      </c>
      <c r="AU31" s="6" t="s">
        <v>21</v>
      </c>
      <c r="AV31" s="6" t="s">
        <v>21</v>
      </c>
      <c r="AW31" s="6" t="s">
        <v>21</v>
      </c>
      <c r="AX31" s="6" t="s">
        <v>21</v>
      </c>
      <c r="AY31" s="6" t="s">
        <v>21</v>
      </c>
      <c r="AZ31" s="6" t="s">
        <v>21</v>
      </c>
      <c r="BA31" s="6" t="s">
        <v>21</v>
      </c>
      <c r="BB31" s="6" t="s">
        <v>21</v>
      </c>
      <c r="BC31" s="6" t="s">
        <v>21</v>
      </c>
      <c r="BD31" s="6" t="s">
        <v>21</v>
      </c>
      <c r="BE31" s="6" t="s">
        <v>21</v>
      </c>
      <c r="BF31" s="6" t="s">
        <v>21</v>
      </c>
      <c r="BG31" s="6" t="s">
        <v>21</v>
      </c>
      <c r="BH31" s="6" t="s">
        <v>21</v>
      </c>
      <c r="BI31" s="6" t="s">
        <v>21</v>
      </c>
      <c r="BJ31" s="6" t="s">
        <v>21</v>
      </c>
      <c r="BK31" s="6" t="s">
        <v>21</v>
      </c>
      <c r="BL31" s="6" t="s">
        <v>21</v>
      </c>
      <c r="BM31" s="6" t="s">
        <v>21</v>
      </c>
      <c r="BO31" s="6" t="s">
        <v>21</v>
      </c>
      <c r="BP31" s="6" t="s">
        <v>21</v>
      </c>
      <c r="BQ31" s="6" t="s">
        <v>21</v>
      </c>
      <c r="BR31" s="6" t="s">
        <v>21</v>
      </c>
      <c r="BS31" s="6" t="s">
        <v>21</v>
      </c>
      <c r="BT31" s="6" t="s">
        <v>21</v>
      </c>
      <c r="BU31" s="6" t="s">
        <v>21</v>
      </c>
      <c r="BV31" s="6" t="s">
        <v>21</v>
      </c>
      <c r="BW31" s="6" t="s">
        <v>21</v>
      </c>
      <c r="BX31" s="6" t="s">
        <v>21</v>
      </c>
      <c r="BY31" s="6" t="s">
        <v>21</v>
      </c>
      <c r="BZ31" s="6" t="s">
        <v>21</v>
      </c>
      <c r="CA31" s="6" t="s">
        <v>21</v>
      </c>
      <c r="CB31" s="6" t="s">
        <v>21</v>
      </c>
      <c r="CC31" s="6" t="s">
        <v>21</v>
      </c>
      <c r="CD31" s="6" t="s">
        <v>21</v>
      </c>
      <c r="CE31" s="6" t="s">
        <v>21</v>
      </c>
      <c r="CF31" s="6" t="s">
        <v>21</v>
      </c>
      <c r="CG31" s="6" t="s">
        <v>21</v>
      </c>
      <c r="CH31" s="71" t="s">
        <v>21</v>
      </c>
      <c r="CI31" s="6" t="s">
        <v>21</v>
      </c>
      <c r="CJ31" s="6" t="s">
        <v>21</v>
      </c>
      <c r="CK31" s="6" t="s">
        <v>21</v>
      </c>
      <c r="CL31" s="6" t="s">
        <v>21</v>
      </c>
      <c r="CM31" s="6" t="s">
        <v>21</v>
      </c>
      <c r="CN31" s="6" t="s">
        <v>21</v>
      </c>
      <c r="CO31" s="6" t="s">
        <v>21</v>
      </c>
      <c r="CP31" s="6" t="s">
        <v>21</v>
      </c>
      <c r="CQ31" s="6" t="s">
        <v>21</v>
      </c>
      <c r="CR31" s="6" t="s">
        <v>21</v>
      </c>
      <c r="CS31" s="6" t="s">
        <v>21</v>
      </c>
      <c r="CT31" s="6" t="s">
        <v>21</v>
      </c>
      <c r="CU31" s="6" t="s">
        <v>21</v>
      </c>
      <c r="CV31" s="6" t="s">
        <v>21</v>
      </c>
      <c r="CW31" s="6" t="s">
        <v>21</v>
      </c>
      <c r="CX31" s="6" t="s">
        <v>21</v>
      </c>
      <c r="CY31" s="6" t="s">
        <v>21</v>
      </c>
      <c r="CZ31" s="6" t="s">
        <v>21</v>
      </c>
      <c r="DA31" s="6" t="s">
        <v>21</v>
      </c>
      <c r="DB31" s="6" t="s">
        <v>21</v>
      </c>
      <c r="DC31" s="6" t="s">
        <v>21</v>
      </c>
      <c r="DD31" s="6" t="s">
        <v>21</v>
      </c>
      <c r="DE31" s="6" t="s">
        <v>21</v>
      </c>
      <c r="DF31" s="6" t="s">
        <v>21</v>
      </c>
      <c r="DG31" s="6" t="s">
        <v>21</v>
      </c>
      <c r="DH31" s="6" t="s">
        <v>21</v>
      </c>
      <c r="DI31" s="6" t="s">
        <v>21</v>
      </c>
      <c r="DJ31" s="6" t="s">
        <v>21</v>
      </c>
      <c r="DK31" s="6" t="s">
        <v>21</v>
      </c>
      <c r="DL31" s="6" t="s">
        <v>21</v>
      </c>
      <c r="DM31" s="6" t="s">
        <v>21</v>
      </c>
      <c r="DN31" s="6" t="s">
        <v>21</v>
      </c>
      <c r="DO31" s="66" t="s">
        <v>21</v>
      </c>
      <c r="DP31" s="6" t="s">
        <v>21</v>
      </c>
      <c r="DQ31" s="6" t="s">
        <v>21</v>
      </c>
      <c r="DR31" s="6" t="s">
        <v>21</v>
      </c>
      <c r="DS31" s="6" t="s">
        <v>21</v>
      </c>
      <c r="DT31" s="6" t="s">
        <v>21</v>
      </c>
      <c r="DU31" s="6" t="s">
        <v>21</v>
      </c>
      <c r="DV31" s="31" t="s">
        <v>212</v>
      </c>
      <c r="DW31" s="18"/>
      <c r="DX31" s="18"/>
      <c r="DY31" s="47" t="str">
        <f t="shared" ref="DY31:EG46" si="15">IF($DW31="","",DY$30)</f>
        <v/>
      </c>
      <c r="DZ31" s="47" t="str">
        <f t="shared" si="15"/>
        <v/>
      </c>
      <c r="EA31" s="47" t="str">
        <f t="shared" si="15"/>
        <v/>
      </c>
      <c r="EB31" s="47" t="str">
        <f t="shared" si="15"/>
        <v/>
      </c>
      <c r="EC31" s="49" t="str">
        <f t="shared" si="15"/>
        <v/>
      </c>
      <c r="ED31" s="49" t="str">
        <f t="shared" si="15"/>
        <v/>
      </c>
      <c r="EE31" s="47" t="str">
        <f t="shared" si="15"/>
        <v/>
      </c>
      <c r="EF31" s="47" t="str">
        <f t="shared" si="15"/>
        <v/>
      </c>
      <c r="EG31" s="47" t="str">
        <f t="shared" si="15"/>
        <v/>
      </c>
      <c r="EH31" s="6">
        <f t="shared" ref="EH31:EH94" si="16">IF(DW31="",0,DW31/2+DY31)</f>
        <v>0</v>
      </c>
      <c r="EI31" s="6">
        <f t="shared" ref="EI31:EI94" si="17">IF(DW31="",0,DW31/2+DZ31)</f>
        <v>0</v>
      </c>
      <c r="EJ31" s="2" t="str">
        <f t="shared" ref="EJ31:EJ94" si="18">IF(DW31="","",DW31+DY31+DZ31)</f>
        <v/>
      </c>
      <c r="EK31" s="2" t="str">
        <f t="shared" ref="EK31:EK94" si="19">IF(DW31="","",IF(DX31&lt;&gt;0,DX31+EA31+EB31,DW31+EA31+EB31))</f>
        <v/>
      </c>
      <c r="EL31" s="2" t="str">
        <f t="shared" ref="EL31:EL35" si="20">IF(DW31="","",Y31+EG31+IF(A32=$A$32,AI32+AA32/1000,AI31+AA31/1000))</f>
        <v/>
      </c>
      <c r="EM31" s="2" t="str">
        <f t="shared" ref="EM31:EM94" si="21">IF($DW31="","",EL31-IF(A31=$A$31,AR32,AR31)+EF31)</f>
        <v/>
      </c>
      <c r="EN31" s="2" t="str">
        <f t="shared" ref="EN31:EN94" si="22">IF(DW31="","",EM31*EK31+EM31*EM31*(EC31/2+ED31/2))</f>
        <v/>
      </c>
      <c r="EO31" s="2">
        <f t="shared" ref="EO31:EO94" si="23">IF(DW31="",0,(EJ31)*EN31)</f>
        <v>0</v>
      </c>
      <c r="EP31" s="58" t="s">
        <v>21</v>
      </c>
      <c r="EQ31" s="58"/>
      <c r="ER31" s="58"/>
      <c r="ES31" s="58"/>
      <c r="ET31" s="58"/>
      <c r="EU31" s="58"/>
      <c r="EV31" s="58"/>
      <c r="EW31" s="2">
        <f t="shared" ref="EW31:EW94" si="24">IF(DW31="",0,EJ31*(EA31+EB31+IF(DX31&lt;&gt;0,DX31,DW31)))</f>
        <v>0</v>
      </c>
      <c r="EX31" s="2">
        <f t="shared" ref="EX31:EX94" si="25">IF(DW31="",0,EW31*$EF31)</f>
        <v>0</v>
      </c>
      <c r="EY31" s="58" t="s">
        <v>21</v>
      </c>
      <c r="EZ31" s="2">
        <f t="shared" ref="EZ31:EZ94" si="26">IF(DW31="",0,IF(DX31&lt;&gt;0,DX31*DW31,PI()*DW31*DW31/4))</f>
        <v>0</v>
      </c>
      <c r="FA31" s="2">
        <f t="shared" ref="FA31:FA94" si="27">IF($DW31="",0,EL31-IF(A31=$A$31,AR32,AR31)+(EE31-EF31))</f>
        <v>0</v>
      </c>
      <c r="FB31" s="59"/>
      <c r="FC31" s="2">
        <f t="shared" ref="FC31:FC94" si="28">IF($DW31="",0,IF(FB31="",EZ31*($EF31+FA31),FB31))</f>
        <v>0</v>
      </c>
      <c r="FD31" s="58" t="s">
        <v>21</v>
      </c>
      <c r="FE31" s="3">
        <f>EO31</f>
        <v>0</v>
      </c>
      <c r="FF31" s="3">
        <f>FC31</f>
        <v>0</v>
      </c>
      <c r="FG31" s="3">
        <f>EX31</f>
        <v>0</v>
      </c>
      <c r="FH31" s="3">
        <f t="shared" ref="FH31:FH94" si="29">IF(DW31="",0,IF(FS31=1,DY31,DY31+DZ31))</f>
        <v>0</v>
      </c>
      <c r="FI31" s="67">
        <f t="shared" ref="FI31:FI94" si="30">IF(DW31="",0,IF(A31=$A$31,BI32,BI31))</f>
        <v>0</v>
      </c>
      <c r="FJ31" s="3">
        <f t="shared" ref="FJ31:FJ94" si="31">IF($DW31="",0,Y31+IF(A31=$A$31,AI32+AA32/1000-AR32,AI31+AA31/1000-AR31))</f>
        <v>0</v>
      </c>
      <c r="FK31" s="3">
        <f t="shared" ref="FK31:FK94" si="32">IFERROR(FJ31*AD32+FJ31*FJ31*(AF32/2+AG32/2),0)</f>
        <v>0</v>
      </c>
      <c r="FL31" s="3">
        <f>FK31*FH31</f>
        <v>0</v>
      </c>
      <c r="FM31" s="3">
        <f>FE31-FF31-FG31-FL31</f>
        <v>0</v>
      </c>
      <c r="FN31" s="68" t="s">
        <v>21</v>
      </c>
      <c r="FO31" s="2">
        <f t="shared" ref="FO31:FO94" si="33">IF(DW31="",0,(EL31+EE31)*(EC31+ED31)+EK31)</f>
        <v>0</v>
      </c>
      <c r="FP31" s="2">
        <f t="shared" ref="FP31:FP94" si="34">IF(DW31="",0,FO31*EJ31)</f>
        <v>0</v>
      </c>
      <c r="FQ31" s="58" t="s">
        <v>21</v>
      </c>
      <c r="FR31" s="6">
        <f>IF(A31=$A$31,1,IF(DW31="","",COUNTA($DW$31:DW31)+1))</f>
        <v>1</v>
      </c>
      <c r="FS31" s="6" t="str">
        <f t="shared" ref="FS31:FS94" si="35">IF(DW31="","",IF(FR31=1,1,IF(FR31=$FR$30,3,2)))</f>
        <v/>
      </c>
      <c r="FT31" s="6" t="s">
        <v>21</v>
      </c>
      <c r="FU31" s="6" t="s">
        <v>21</v>
      </c>
      <c r="FV31" s="6" t="s">
        <v>21</v>
      </c>
    </row>
    <row r="32" spans="1:178" s="26" customFormat="1">
      <c r="A32" s="29">
        <f t="shared" ref="A32:A95" si="36">IFERROR(IF(B32="","",IF(B32&gt;B31,A31+1,"Chyba staničení")),"----")</f>
        <v>2</v>
      </c>
      <c r="B32" s="33">
        <v>7.8250000000000002</v>
      </c>
      <c r="C32" s="33">
        <v>374.3</v>
      </c>
      <c r="D32" s="33">
        <v>373.53899999999999</v>
      </c>
      <c r="E32" s="33"/>
      <c r="F32" s="33"/>
      <c r="G32" s="11" t="str">
        <f t="shared" si="2"/>
        <v/>
      </c>
      <c r="H32" s="8">
        <f t="shared" ref="H32:H95" si="37">IF($B32="","",IF(C32="",H31,$B32))</f>
        <v>7.8250000000000002</v>
      </c>
      <c r="I32" s="8">
        <f t="shared" si="3"/>
        <v>7.8250000000000002</v>
      </c>
      <c r="J32" s="8">
        <f t="shared" ref="J32:J95" si="38">IF($B32="","",IF(C32="",J31,C32))</f>
        <v>374.3</v>
      </c>
      <c r="K32" s="8">
        <f t="shared" si="4"/>
        <v>374.3</v>
      </c>
      <c r="L32" s="2">
        <f t="shared" si="5"/>
        <v>374.3</v>
      </c>
      <c r="M32" s="8">
        <f t="shared" ref="M32:M95" si="39">IF($B32="","",IF(D32="",M31,$B32))</f>
        <v>7.8250000000000002</v>
      </c>
      <c r="N32" s="8">
        <f t="shared" si="6"/>
        <v>7.8250000000000002</v>
      </c>
      <c r="O32" s="8">
        <f t="shared" ref="O32:O95" si="40">IF($B32="","",IF(D32="",O31,D32))</f>
        <v>373.53899999999999</v>
      </c>
      <c r="P32" s="8">
        <f t="shared" si="7"/>
        <v>373.53899999999999</v>
      </c>
      <c r="Q32" s="2">
        <f t="shared" si="8"/>
        <v>373.53899999999999</v>
      </c>
      <c r="R32" s="3">
        <f t="shared" si="9"/>
        <v>0</v>
      </c>
      <c r="S32" s="3" t="str">
        <f t="shared" si="10"/>
        <v/>
      </c>
      <c r="T32" s="3" t="str">
        <f t="shared" ref="T32:T95" si="41">IF($B32="","",IF(E32="",T31,E32))</f>
        <v/>
      </c>
      <c r="U32" s="8" t="str">
        <f t="shared" si="11"/>
        <v/>
      </c>
      <c r="V32" s="2" t="str">
        <f t="shared" si="12"/>
        <v/>
      </c>
      <c r="W32" s="2" t="str">
        <f t="shared" si="13"/>
        <v/>
      </c>
      <c r="X32" s="2">
        <f>IF(W32="",L32,V32)</f>
        <v>374.3</v>
      </c>
      <c r="Y32" s="2">
        <f t="shared" si="14"/>
        <v>0.7610000000000241</v>
      </c>
      <c r="Z32" s="46">
        <f t="shared" ref="Z32:Z95" si="42">IF(A32="","",$Z$30)</f>
        <v>440</v>
      </c>
      <c r="AA32" s="46">
        <f t="shared" ref="AA32:AA95" si="43">IF(A32="","",$AA$30)</f>
        <v>0</v>
      </c>
      <c r="AB32" s="47"/>
      <c r="AC32" s="46">
        <f t="shared" ref="AC32:AC95" si="44">IF($A32="","",AC$30)</f>
        <v>2</v>
      </c>
      <c r="AD32" s="47">
        <f t="shared" ref="AD32:AD36" si="45">IF(A32="","",$AD$30)</f>
        <v>1.4</v>
      </c>
      <c r="AE32" s="48" t="str">
        <f t="shared" ref="AE32:AE95" si="46">IF(B32="","",IF(Z32/1000&lt;AD32,"","Šířka výkopu menší než průměr potrubí"))</f>
        <v/>
      </c>
      <c r="AF32" s="49">
        <f t="shared" ref="AF32:AK47" si="47">IF($A32="","",AF$30)</f>
        <v>0</v>
      </c>
      <c r="AG32" s="49">
        <f t="shared" si="47"/>
        <v>0</v>
      </c>
      <c r="AH32" s="49">
        <f t="shared" si="47"/>
        <v>0</v>
      </c>
      <c r="AI32" s="47">
        <f t="shared" si="47"/>
        <v>0.1</v>
      </c>
      <c r="AJ32" s="47">
        <f t="shared" si="47"/>
        <v>0.3</v>
      </c>
      <c r="AK32" s="46">
        <f t="shared" si="47"/>
        <v>2</v>
      </c>
      <c r="AL32" s="47"/>
      <c r="AM32" s="53">
        <f t="shared" ref="AM32:AM95" si="48">IF(B32="","",Z32/1000+AJ32)</f>
        <v>0.74</v>
      </c>
      <c r="AN32" s="50" t="str">
        <f t="shared" ref="AN32:AN95" si="49">IF(B32="","",CONCATENATE(B31," - ",B32))</f>
        <v>0 - 7,825</v>
      </c>
      <c r="AO32" s="53" t="s">
        <v>93</v>
      </c>
      <c r="AP32" s="52">
        <f t="shared" ref="AP32:AP95" si="50">IF(A32="","",CHOOSE(BR32,0,CI32))</f>
        <v>7.8250000000000002</v>
      </c>
      <c r="AQ32" s="52">
        <f t="shared" ref="AQ32:AQ95" si="51">IF(A32="","",CHOOSE(BR32,0,CHOOSE(BS32,0,AP32)))</f>
        <v>7.8250000000000002</v>
      </c>
      <c r="AR32" s="47">
        <f t="shared" ref="AR32:AR95" si="52">IFERROR(LOOKUP(AO32,$AO$3:$AO$24,AR$3:AR$24),0)</f>
        <v>0.2</v>
      </c>
      <c r="AS32" s="53">
        <f t="shared" ref="AS32:AS95" si="53">IF(B32="","",AVERAGE(Y31:Y32))</f>
        <v>0.78550000000001319</v>
      </c>
      <c r="AT32" s="52">
        <f t="shared" ref="AT32:AT95" si="54">IFERROR(AS32+AI32+AH32+AA32/1000,"")</f>
        <v>0.88550000000001317</v>
      </c>
      <c r="AU32" s="9">
        <f t="shared" ref="AU32:AU95" si="55">IFERROR(AT32*CI32,"")</f>
        <v>6.9290375000001028</v>
      </c>
      <c r="AV32" s="9">
        <f t="shared" ref="AV32:AV95" si="56">IFERROR(AM32+AI32,"")</f>
        <v>0.84</v>
      </c>
      <c r="AW32" s="12" t="str">
        <f t="shared" ref="AW32:AW95" si="57">IF(B32="","",IF(AV32&lt;AX32,"","Malé krytí- nutno zmenšit výšku obsypu "))</f>
        <v xml:space="preserve">Malé krytí- nutno zmenšit výšku obsypu </v>
      </c>
      <c r="AX32" s="9">
        <f t="shared" ref="AX32:AX95" si="58">IFERROR(AT32-AR32,"")</f>
        <v>0.6855000000000131</v>
      </c>
      <c r="AY32" s="12" t="str">
        <f t="shared" ref="AY32:AY95" si="59">IF(D32="","",IF(AX32&gt;=0,"","Hloubka výkopu bez povrchu je záporná. Výška odstranění povrchu je vyšší než hloubka výkopu"))</f>
        <v/>
      </c>
      <c r="AZ32" s="10">
        <f t="shared" ref="AZ32:AZ95" si="60">IF(B32="","",CHOOSE(AC32,0,IF(AB32="",PI()*Z32*Z32/4000000,AB32)))</f>
        <v>0.15205308443374599</v>
      </c>
      <c r="BA32" s="10">
        <f t="shared" ref="BA32:BA95" si="61">IF(B32="","",(AI32+AH32)*(AF32+AG32)+AD32)</f>
        <v>1.4</v>
      </c>
      <c r="BB32" s="10">
        <f t="shared" ref="BB32:BB95" si="62">IF(B32="","",AI32*AD32+AI32*AI32*(AF32/2+AG32/2))</f>
        <v>0.13999999999999999</v>
      </c>
      <c r="BC32" s="10">
        <f t="shared" ref="BC32:BC95" si="63">IF(B32="","",AM32*BA32+AM32*AM32*(AF32/2+AG32/2))</f>
        <v>1.036</v>
      </c>
      <c r="BD32" s="10">
        <f t="shared" ref="BD32:BD95" si="64">IF(B32="","",AM32*BA32+AM32*AM32*(AF32/2+AG32/2)-AZ32)</f>
        <v>0.88394691556625404</v>
      </c>
      <c r="BE32" s="12" t="str">
        <f t="shared" ref="BE32:BE95" si="65">IF(B32="","",IF(BD32&gt;=0,"","Plocha obsypu je záporná. Celková výška zásypu je pravděpodobně menší než výška potrubí. Dále je uvažováno s hodnotou 0"))</f>
        <v/>
      </c>
      <c r="BF32" s="9">
        <f t="shared" ref="BF32:BF95" si="66">IF(B32="","",(AM32+AI32+AH32)*(AF32+AG32)+AD32)</f>
        <v>1.4</v>
      </c>
      <c r="BG32" s="9">
        <f t="shared" ref="BG32:BG95" si="67">IF(B32="","",AT32*(AF32+AG32)+AD32)</f>
        <v>1.4</v>
      </c>
      <c r="BH32" s="7">
        <f t="shared" ref="BH32:BH95" si="68">IF(B32="","",BG32*AR32)</f>
        <v>0.27999999999999997</v>
      </c>
      <c r="BI32" s="7">
        <f t="shared" ref="BI32:BI95" si="69">IF(B32="","",AX32*AD32+AX32*AX32*(AF32/2+AG32/2))</f>
        <v>0.95970000000001832</v>
      </c>
      <c r="BJ32" s="12" t="str">
        <f t="shared" ref="BJ32:BJ95" si="70">IF(B32="","",IF(BI32&gt;=0,"","Plocha výkopu bez povrchů je záporná. Výška odstranění povrchu je větší než hloubka výkopu. Dále je uvažováno s hodnotou 0"))</f>
        <v/>
      </c>
      <c r="BK32" s="80">
        <f t="shared" ref="BK32:BK95" si="71">IF(B32="","",IF(BL32&lt;0,-(ABS(BL32)*BG32+BL32*BL32*(AF32/2+AG32/2)),BL32*BG32))</f>
        <v>0</v>
      </c>
      <c r="BL32" s="7">
        <f t="shared" ref="BL32:BL95" si="72">IF(B32="","",X31-L31)</f>
        <v>0</v>
      </c>
      <c r="BM32" s="7">
        <f>IF(B32="","",BI32-CHOOSE(AK32,IF(AL32="",BB32+BC32,AL32+AZ32),BB32+BC32))</f>
        <v>-0.21629999999998162</v>
      </c>
      <c r="BN32" s="12" t="str">
        <f t="shared" ref="BN32:BN95" si="73">IF(B32="","",IF(BM32&gt;=0,"","Plocha zpětného zásypu je záporná. Vrch obsypu nebo potrubí zasahuje do úpravy povrchu z důvodu malého krytí. Dále je uvažováno s hodnotou 0"))</f>
        <v>Plocha zpětného zásypu je záporná. Vrch obsypu nebo potrubí zasahuje do úpravy povrchu z důvodu malého krytí. Dále je uvažováno s hodnotou 0</v>
      </c>
      <c r="BO32" s="9">
        <f t="shared" ref="BO32:BO95" si="74">IF(B32="","",BI32)</f>
        <v>0.95970000000001832</v>
      </c>
      <c r="BP32" s="2">
        <f t="shared" ref="BP32:BP95" si="75">IF(B32="","",SQRT(AT32*AT32*(1+AF32*AF32)))</f>
        <v>0.88550000000001317</v>
      </c>
      <c r="BQ32" s="2">
        <f t="shared" ref="BQ32:BQ95" si="76">IF(B32="","",SQRT(AT32*AT32*(1+AG32*AG32)))</f>
        <v>0.88550000000001317</v>
      </c>
      <c r="BR32" s="20">
        <f t="shared" ref="BR32:CD47" si="77">IF($A32="","",BR$30)</f>
        <v>2</v>
      </c>
      <c r="BS32" s="20">
        <f t="shared" si="77"/>
        <v>2</v>
      </c>
      <c r="BT32" s="20">
        <f t="shared" si="77"/>
        <v>2</v>
      </c>
      <c r="BU32" s="86">
        <f t="shared" ref="BU32:BU95" si="78">IF($A32="","",LOOKUP(AO32,$AO$3:$AO$24,AS$3:AS$24))</f>
        <v>0</v>
      </c>
      <c r="BV32" s="86">
        <f t="shared" ref="BV32:BV95" si="79">IF($A32="","",LOOKUP(AO32,$AO$3:$AO$24,AS$3:AS$24))</f>
        <v>0</v>
      </c>
      <c r="BW32" s="20">
        <f t="shared" si="77"/>
        <v>3</v>
      </c>
      <c r="BX32" s="86">
        <f>IF($A32="","",BX$30)</f>
        <v>0.1</v>
      </c>
      <c r="BY32" s="86">
        <f t="shared" ref="BY32:CD32" si="80">IF($A32="","",BY$30)</f>
        <v>0.12</v>
      </c>
      <c r="BZ32" s="86">
        <f t="shared" si="80"/>
        <v>0.15</v>
      </c>
      <c r="CA32" s="86">
        <f t="shared" si="80"/>
        <v>0.17</v>
      </c>
      <c r="CB32" s="86">
        <f t="shared" si="80"/>
        <v>0.19</v>
      </c>
      <c r="CC32" s="86">
        <f t="shared" si="80"/>
        <v>0.22</v>
      </c>
      <c r="CD32" s="86">
        <f t="shared" si="80"/>
        <v>0.05</v>
      </c>
      <c r="CE32" s="20" t="str">
        <f>IF($A32="","",IF(SUM(BX32:CD32)=1,"OK ("&amp;SUM(BX32:CD32)*100&amp;" %)","Chyba ( "&amp;SUM(BX32:CD32)*100&amp;"%)"))</f>
        <v>OK (100 %)</v>
      </c>
      <c r="CF32" s="14">
        <f t="shared" ref="CF32:CF95" si="81">IF(A32="","",CI32-EH31-EI32)</f>
        <v>7.8250000000000002</v>
      </c>
      <c r="CG32" s="14">
        <f t="shared" ref="CG32:CG95" si="82">IF(B32="","",MAX(0,CI32-DW32/2-DW31/2))</f>
        <v>7.8250000000000002</v>
      </c>
      <c r="CH32" s="8">
        <f t="shared" ref="CH32:CH95" si="83">IF(A32="",0,CV32-CM32-DU32-DD32-DE32-DF32-DJ32-DK32-DG32)</f>
        <v>-1.6925474999998569</v>
      </c>
      <c r="CI32" s="9">
        <f t="shared" ref="CI32:CI95" si="84">IF(B32="","",CHOOSE(BR32,0,B32-B31))</f>
        <v>7.8250000000000002</v>
      </c>
      <c r="CJ32" s="9">
        <f t="shared" ref="CJ32:CJ95" si="85">IF(B32="","",CHOOSE($BR32,0,CHOOSE($BS32,0,CHOOSE($BT32,CI32,0))))</f>
        <v>0</v>
      </c>
      <c r="CK32" s="9">
        <f t="shared" ref="CK32:CK95" si="86">IF(B32="","",CHOOSE($BR32,0,CHOOSE($BS32,0,CHOOSE($BT32,0,CI32))))</f>
        <v>7.8250000000000002</v>
      </c>
      <c r="CL32" s="9">
        <f t="shared" ref="CL32:CL95" si="87">IF(B32="","",CHOOSE($BR32,0,CHOOSE($BS32,CI32,0)))</f>
        <v>0</v>
      </c>
      <c r="CM32" s="9">
        <f t="shared" ref="CM32:CM95" si="88">IF(B32="","",CHOOSE(BR32,0,CHOOSE(BS32,0,AZ32*CG32)))</f>
        <v>1.1898153856940623</v>
      </c>
      <c r="CN32" s="9">
        <f t="shared" ref="CN32:CN95" si="89">IF(B32="","",CHOOSE($BR32,0,CHOOSE($BS32,0,CHOOSE($BT32,MAX(BI32,0)*CF32+EP32,0))))</f>
        <v>0</v>
      </c>
      <c r="CO32" s="9">
        <f t="shared" ref="CO32:CU63" si="90">IF($B32="","",$CN32*BX32)</f>
        <v>0</v>
      </c>
      <c r="CP32" s="9">
        <f t="shared" si="90"/>
        <v>0</v>
      </c>
      <c r="CQ32" s="9">
        <f t="shared" si="90"/>
        <v>0</v>
      </c>
      <c r="CR32" s="9">
        <f t="shared" si="90"/>
        <v>0</v>
      </c>
      <c r="CS32" s="9">
        <f t="shared" si="90"/>
        <v>0</v>
      </c>
      <c r="CT32" s="9">
        <f t="shared" si="90"/>
        <v>0</v>
      </c>
      <c r="CU32" s="9">
        <f t="shared" si="90"/>
        <v>0</v>
      </c>
      <c r="CV32" s="9">
        <f t="shared" ref="CV32:CV95" si="91">IF(B32="","",CHOOSE($BR32,0,CHOOSE($BS32,0,CHOOSE($BT32,0,MAX(BI32,0)*CF32+EP32))))</f>
        <v>7.5096525000001435</v>
      </c>
      <c r="CW32" s="9">
        <f t="shared" ref="CW32:DC63" si="92">IF($B32="","",$CV32*BX32)</f>
        <v>0.75096525000001435</v>
      </c>
      <c r="CX32" s="9">
        <f t="shared" si="92"/>
        <v>0.90115830000001718</v>
      </c>
      <c r="CY32" s="9">
        <f t="shared" si="92"/>
        <v>1.1264478750000215</v>
      </c>
      <c r="CZ32" s="9">
        <f t="shared" si="92"/>
        <v>1.2766409250000246</v>
      </c>
      <c r="DA32" s="9">
        <f t="shared" si="92"/>
        <v>1.4268339750000272</v>
      </c>
      <c r="DB32" s="9">
        <f t="shared" si="92"/>
        <v>1.6521235500000315</v>
      </c>
      <c r="DC32" s="9">
        <f t="shared" si="92"/>
        <v>0.37548262500000718</v>
      </c>
      <c r="DD32" s="2">
        <f t="shared" ref="DD32:DD95" si="93">IF(B32="","",CHOOSE($BR32,0,CHOOSE($BS32,0,CHOOSE(AK32,0,BB32*CG32))))</f>
        <v>1.0954999999999999</v>
      </c>
      <c r="DE32" s="2">
        <f t="shared" ref="DE32:DE95" si="94">IF(B32="","",CHOOSE(BR32,0,CHOOSE(BS32,0,EY32)))</f>
        <v>0</v>
      </c>
      <c r="DF32" s="2">
        <f t="shared" ref="DF32:DF95" si="95">IF(B32="","",CHOOSE($BR32,0,CHOOSE($BS32,0,CHOOSE(AK32,0,MAX(BD32,0)*CG32))))</f>
        <v>6.9168846143059382</v>
      </c>
      <c r="DG32" s="2">
        <f t="shared" ref="DG32:DG95" si="96">IF(B32="","",CHOOSE($BR32,0,CHOOSE($BS32,0,CHOOSE(AK32,IF(AL32="",(MAX(BD32,0)+BB32)*CG32,AL32),0))))</f>
        <v>0</v>
      </c>
      <c r="DH32" s="2">
        <f t="shared" ref="DH32:DH95" si="97">IF(B32="","",CHOOSE($BR32,0,CHOOSE($BS32,0,BL32*CG32*(1-BU32))))</f>
        <v>0</v>
      </c>
      <c r="DI32" s="2">
        <f t="shared" ref="DI32:DI95" si="98">IF(B32="","",CHOOSE($BR32,0,CHOOSE($BS32,0,(BK32)*CG32*BU32)))</f>
        <v>0</v>
      </c>
      <c r="DJ32" s="2">
        <f t="shared" ref="DJ32:DJ95" si="99">IF(B32="","",CHOOSE($BR32,0,CHOOSE($BS32,0,MAX(BM32,0)*CG32*(1-BU32))))</f>
        <v>0</v>
      </c>
      <c r="DK32" s="2">
        <f t="shared" ref="DK32:DK95" si="100">IF(B32="","",CHOOSE($BR32,0,CHOOSE($BS32,0,MAX(BM32,0)*CG32*BU32,0)))</f>
        <v>0</v>
      </c>
      <c r="DL32" s="16">
        <f t="shared" ref="DL32:DL95" si="101">IF(B32="","",MAX(IF(CH33&lt;0,CH32+(MIN(CH33,0)),CH32),0)*(1-BV32))</f>
        <v>0</v>
      </c>
      <c r="DM32" s="16">
        <f t="shared" ref="DM32:DM95" si="102">IF(B32="","",MAX(IF(CH33&lt;0,CH32+(MIN(CH33,0)),CH32),0)*(BV32))</f>
        <v>0</v>
      </c>
      <c r="DN32" s="16">
        <f t="shared" ref="DN32:DN95" si="103">IF(B32="","",CM32+DD32+DE32+DF32+DK32+DM32+DU32+DG32)</f>
        <v>9.2022000000000013</v>
      </c>
      <c r="DO32" s="72">
        <f t="shared" ref="DO32:DO95" si="104">IF(B32="","",CN32+CV32-DN32)</f>
        <v>-1.6925474999998578</v>
      </c>
      <c r="DP32" s="16">
        <f t="shared" ref="DP32:DP95" si="105">IF(B32="","",IF(DO33&lt;0.00001,MAX(DO32+DO33,0),MAX(0,DO32)))</f>
        <v>0</v>
      </c>
      <c r="DQ32" s="16">
        <f t="shared" ref="DQ32:DQ95" si="106">IF(B32="","",DK32+DM32)</f>
        <v>0</v>
      </c>
      <c r="DR32" s="2">
        <f t="shared" ref="DR32:DR95" si="107">IF(B32="","",CHOOSE($BR32,0,CHOOSE($BS32,0,CHOOSE(BW32,BP32,BQ32,BP32+BQ32,0)))*CI32)</f>
        <v>13.858075000000206</v>
      </c>
      <c r="DS32" s="2">
        <f t="shared" ref="DS32:DS95" si="108">IF(B32="","",CHOOSE($BR32,0,CHOOSE($BS32,0,IF(AR32=0,0,BG32*CF32+FQ32))))</f>
        <v>10.955</v>
      </c>
      <c r="DT32" s="2">
        <f t="shared" ref="DT32:DT95" si="109">IF(B32="","",DS32*AR32)</f>
        <v>2.1910000000000003</v>
      </c>
      <c r="DU32" s="2">
        <f t="shared" ref="DU32:DU95" si="110">IF(B32="","",FD32)</f>
        <v>0</v>
      </c>
      <c r="DV32" s="31" t="s">
        <v>189</v>
      </c>
      <c r="DW32" s="18"/>
      <c r="DX32" s="17"/>
      <c r="DY32" s="47" t="str">
        <f t="shared" si="15"/>
        <v/>
      </c>
      <c r="DZ32" s="47" t="str">
        <f t="shared" si="15"/>
        <v/>
      </c>
      <c r="EA32" s="47" t="str">
        <f t="shared" si="15"/>
        <v/>
      </c>
      <c r="EB32" s="47" t="str">
        <f t="shared" si="15"/>
        <v/>
      </c>
      <c r="EC32" s="49" t="str">
        <f t="shared" si="15"/>
        <v/>
      </c>
      <c r="ED32" s="49" t="str">
        <f t="shared" si="15"/>
        <v/>
      </c>
      <c r="EE32" s="47" t="str">
        <f t="shared" si="15"/>
        <v/>
      </c>
      <c r="EF32" s="47" t="str">
        <f t="shared" si="15"/>
        <v/>
      </c>
      <c r="EG32" s="47" t="str">
        <f t="shared" si="15"/>
        <v/>
      </c>
      <c r="EH32" s="6">
        <f t="shared" si="16"/>
        <v>0</v>
      </c>
      <c r="EI32" s="6">
        <f t="shared" si="17"/>
        <v>0</v>
      </c>
      <c r="EJ32" s="2" t="str">
        <f t="shared" si="18"/>
        <v/>
      </c>
      <c r="EK32" s="2" t="str">
        <f t="shared" si="19"/>
        <v/>
      </c>
      <c r="EL32" s="2" t="str">
        <f t="shared" si="20"/>
        <v/>
      </c>
      <c r="EM32" s="2" t="str">
        <f t="shared" si="21"/>
        <v/>
      </c>
      <c r="EN32" s="2" t="str">
        <f t="shared" si="22"/>
        <v/>
      </c>
      <c r="EO32" s="2">
        <f t="shared" si="23"/>
        <v>0</v>
      </c>
      <c r="EP32" s="2">
        <f t="shared" ref="EP32:EP95" si="111">IF($A32="",0,IF($A31=$A$31,EO31+EO32,IF($FS32=2,EO32,EO32)))</f>
        <v>0</v>
      </c>
      <c r="EQ32" s="2"/>
      <c r="ER32" s="2"/>
      <c r="ES32" s="2"/>
      <c r="ET32" s="2"/>
      <c r="EU32" s="2"/>
      <c r="EV32" s="2"/>
      <c r="EW32" s="2">
        <f t="shared" si="24"/>
        <v>0</v>
      </c>
      <c r="EX32" s="2">
        <f t="shared" si="25"/>
        <v>0</v>
      </c>
      <c r="EY32" s="2">
        <f t="shared" ref="EY32:EY95" si="112">IF($A32="",0,IF($A31=$A$31,EX31+EX32,IF($FS32=2,EX32,EX32)))</f>
        <v>0</v>
      </c>
      <c r="EZ32" s="2">
        <f t="shared" si="26"/>
        <v>0</v>
      </c>
      <c r="FA32" s="2">
        <f t="shared" si="27"/>
        <v>0</v>
      </c>
      <c r="FB32" s="59"/>
      <c r="FC32" s="2">
        <f t="shared" si="28"/>
        <v>0</v>
      </c>
      <c r="FD32" s="2">
        <f t="shared" ref="FD32:FD95" si="113">IF($A32="",0,IF($A31=$A$31,FC31+FC32,IF($FS32=2,FC32,FC32)))</f>
        <v>0</v>
      </c>
      <c r="FE32" s="3">
        <f>EO32</f>
        <v>0</v>
      </c>
      <c r="FF32" s="3">
        <f t="shared" ref="FF32:FF95" si="114">FC32</f>
        <v>0</v>
      </c>
      <c r="FG32" s="3">
        <f t="shared" ref="FG32:FG95" si="115">EX32</f>
        <v>0</v>
      </c>
      <c r="FH32" s="3">
        <f t="shared" si="29"/>
        <v>0</v>
      </c>
      <c r="FI32" s="3">
        <f t="shared" si="30"/>
        <v>0</v>
      </c>
      <c r="FJ32" s="3">
        <f t="shared" si="31"/>
        <v>0</v>
      </c>
      <c r="FK32" s="3">
        <f t="shared" si="32"/>
        <v>0</v>
      </c>
      <c r="FL32" s="3">
        <f t="shared" ref="FL32:FL95" si="116">FK32*FH32</f>
        <v>0</v>
      </c>
      <c r="FM32" s="3">
        <f t="shared" ref="FM32:FM95" si="117">FE32-FF32-FG32-FL32</f>
        <v>0</v>
      </c>
      <c r="FN32" s="3">
        <f t="shared" ref="FN32:FN95" si="118">IF($A32="",0,IF($A31=$A$31,FM31+FM32,IF($FS32=2,FM32,FM32)))</f>
        <v>0</v>
      </c>
      <c r="FO32" s="2">
        <f t="shared" si="33"/>
        <v>0</v>
      </c>
      <c r="FP32" s="2">
        <f t="shared" si="34"/>
        <v>0</v>
      </c>
      <c r="FQ32" s="2">
        <f t="shared" ref="FQ32:FQ95" si="119">IF($A32="",0,IF($A31=$A$31,FP31+FP32,IF($FS32=2,FP32,FP32)))</f>
        <v>0</v>
      </c>
      <c r="FR32" s="6" t="str">
        <f>IF(A32=1,1,IF(DW32="","",COUNTA($DW$31:DW32)+1))</f>
        <v/>
      </c>
      <c r="FS32" s="6" t="str">
        <f t="shared" si="35"/>
        <v/>
      </c>
      <c r="FT32" s="4">
        <f t="shared" ref="FT32:FT95" si="120">IF(DR32="",0,IF(AD32&lt;=$FT$30,1,2))</f>
        <v>2</v>
      </c>
      <c r="FU32" s="23">
        <f t="shared" ref="FU32:FU95" si="121">IF(DR32="",0,IF(AT32&lt;=$FU$30,1,2))</f>
        <v>1</v>
      </c>
      <c r="FV32" s="23">
        <f t="shared" ref="FV32:FV95" si="122">IF(DS32="",0,IF(AU32&lt;$FV$30,1,2))</f>
        <v>2</v>
      </c>
    </row>
    <row r="33" spans="1:178" s="26" customFormat="1">
      <c r="A33" s="4">
        <f t="shared" si="36"/>
        <v>3</v>
      </c>
      <c r="B33" s="33">
        <v>15.65</v>
      </c>
      <c r="C33" s="33">
        <v>374.9</v>
      </c>
      <c r="D33" s="33">
        <v>373.57799999999997</v>
      </c>
      <c r="E33" s="33"/>
      <c r="F33" s="33"/>
      <c r="G33" s="11" t="str">
        <f t="shared" si="2"/>
        <v/>
      </c>
      <c r="H33" s="3">
        <f t="shared" si="37"/>
        <v>15.65</v>
      </c>
      <c r="I33" s="3">
        <f t="shared" si="3"/>
        <v>15.65</v>
      </c>
      <c r="J33" s="3">
        <f t="shared" si="38"/>
        <v>374.9</v>
      </c>
      <c r="K33" s="3">
        <f t="shared" si="4"/>
        <v>374.9</v>
      </c>
      <c r="L33" s="2">
        <f t="shared" si="5"/>
        <v>374.9</v>
      </c>
      <c r="M33" s="8">
        <f t="shared" si="39"/>
        <v>15.65</v>
      </c>
      <c r="N33" s="8">
        <f t="shared" si="6"/>
        <v>15.65</v>
      </c>
      <c r="O33" s="8">
        <f t="shared" si="40"/>
        <v>373.57799999999997</v>
      </c>
      <c r="P33" s="8">
        <f t="shared" si="7"/>
        <v>373.57799999999997</v>
      </c>
      <c r="Q33" s="2">
        <f t="shared" si="8"/>
        <v>373.57799999999997</v>
      </c>
      <c r="R33" s="3">
        <f t="shared" si="9"/>
        <v>0</v>
      </c>
      <c r="S33" s="3" t="str">
        <f t="shared" si="10"/>
        <v/>
      </c>
      <c r="T33" s="3" t="str">
        <f t="shared" si="41"/>
        <v/>
      </c>
      <c r="U33" s="8" t="str">
        <f t="shared" si="11"/>
        <v/>
      </c>
      <c r="V33" s="2" t="str">
        <f t="shared" si="12"/>
        <v/>
      </c>
      <c r="W33" s="2" t="str">
        <f t="shared" si="13"/>
        <v/>
      </c>
      <c r="X33" s="2">
        <f t="shared" ref="X33:X96" si="123">IF(W33="",L33,V33)</f>
        <v>374.9</v>
      </c>
      <c r="Y33" s="2">
        <f t="shared" si="14"/>
        <v>1.3220000000000027</v>
      </c>
      <c r="Z33" s="46">
        <f t="shared" si="42"/>
        <v>440</v>
      </c>
      <c r="AA33" s="46">
        <f t="shared" si="43"/>
        <v>0</v>
      </c>
      <c r="AB33" s="47"/>
      <c r="AC33" s="46">
        <f t="shared" si="44"/>
        <v>2</v>
      </c>
      <c r="AD33" s="47">
        <f t="shared" si="45"/>
        <v>1.4</v>
      </c>
      <c r="AE33" s="48" t="str">
        <f t="shared" si="46"/>
        <v/>
      </c>
      <c r="AF33" s="49">
        <f t="shared" si="47"/>
        <v>0</v>
      </c>
      <c r="AG33" s="49">
        <f t="shared" si="47"/>
        <v>0</v>
      </c>
      <c r="AH33" s="49">
        <f t="shared" si="47"/>
        <v>0</v>
      </c>
      <c r="AI33" s="47">
        <f t="shared" si="47"/>
        <v>0.1</v>
      </c>
      <c r="AJ33" s="47">
        <f t="shared" si="47"/>
        <v>0.3</v>
      </c>
      <c r="AK33" s="46">
        <f t="shared" si="47"/>
        <v>2</v>
      </c>
      <c r="AL33" s="47"/>
      <c r="AM33" s="53">
        <f t="shared" si="48"/>
        <v>0.74</v>
      </c>
      <c r="AN33" s="50" t="str">
        <f t="shared" si="49"/>
        <v>7,825 - 15,65</v>
      </c>
      <c r="AO33" s="53" t="s">
        <v>93</v>
      </c>
      <c r="AP33" s="52">
        <f t="shared" si="50"/>
        <v>7.8250000000000002</v>
      </c>
      <c r="AQ33" s="52">
        <f t="shared" si="51"/>
        <v>7.8250000000000002</v>
      </c>
      <c r="AR33" s="47">
        <f t="shared" si="52"/>
        <v>0.2</v>
      </c>
      <c r="AS33" s="53">
        <f t="shared" si="53"/>
        <v>1.0415000000000134</v>
      </c>
      <c r="AT33" s="52">
        <f t="shared" si="54"/>
        <v>1.1415000000000135</v>
      </c>
      <c r="AU33" s="9">
        <f t="shared" si="55"/>
        <v>8.932237500000106</v>
      </c>
      <c r="AV33" s="9">
        <f t="shared" si="56"/>
        <v>0.84</v>
      </c>
      <c r="AW33" s="12" t="str">
        <f t="shared" si="57"/>
        <v/>
      </c>
      <c r="AX33" s="9">
        <f t="shared" si="58"/>
        <v>0.94150000000001355</v>
      </c>
      <c r="AY33" s="12" t="str">
        <f t="shared" si="59"/>
        <v/>
      </c>
      <c r="AZ33" s="10">
        <f t="shared" si="60"/>
        <v>0.15205308443374599</v>
      </c>
      <c r="BA33" s="10">
        <f t="shared" si="61"/>
        <v>1.4</v>
      </c>
      <c r="BB33" s="10">
        <f t="shared" si="62"/>
        <v>0.13999999999999999</v>
      </c>
      <c r="BC33" s="10">
        <f t="shared" si="63"/>
        <v>1.036</v>
      </c>
      <c r="BD33" s="10">
        <f t="shared" si="64"/>
        <v>0.88394691556625404</v>
      </c>
      <c r="BE33" s="12" t="str">
        <f t="shared" si="65"/>
        <v/>
      </c>
      <c r="BF33" s="9">
        <f t="shared" si="66"/>
        <v>1.4</v>
      </c>
      <c r="BG33" s="9">
        <f t="shared" si="67"/>
        <v>1.4</v>
      </c>
      <c r="BH33" s="7">
        <f t="shared" si="68"/>
        <v>0.27999999999999997</v>
      </c>
      <c r="BI33" s="7">
        <f t="shared" si="69"/>
        <v>1.3181000000000189</v>
      </c>
      <c r="BJ33" s="12" t="str">
        <f t="shared" si="70"/>
        <v/>
      </c>
      <c r="BK33" s="80">
        <f t="shared" si="71"/>
        <v>0</v>
      </c>
      <c r="BL33" s="7">
        <f t="shared" si="72"/>
        <v>0</v>
      </c>
      <c r="BM33" s="7">
        <f t="shared" ref="BM33:BM96" si="124">IF(B33="","",BI33-CHOOSE(AK33,IF(AL33="",BB33+BC33,AL33+AZ33),BB33+BC33))</f>
        <v>0.14210000000001899</v>
      </c>
      <c r="BN33" s="12" t="str">
        <f t="shared" si="73"/>
        <v/>
      </c>
      <c r="BO33" s="9">
        <f t="shared" si="74"/>
        <v>1.3181000000000189</v>
      </c>
      <c r="BP33" s="2">
        <f t="shared" si="75"/>
        <v>1.1415000000000135</v>
      </c>
      <c r="BQ33" s="2">
        <f t="shared" si="76"/>
        <v>1.1415000000000135</v>
      </c>
      <c r="BR33" s="20">
        <f t="shared" si="77"/>
        <v>2</v>
      </c>
      <c r="BS33" s="20">
        <f t="shared" si="77"/>
        <v>2</v>
      </c>
      <c r="BT33" s="20">
        <f t="shared" si="77"/>
        <v>2</v>
      </c>
      <c r="BU33" s="86">
        <f t="shared" si="78"/>
        <v>0</v>
      </c>
      <c r="BV33" s="86">
        <f t="shared" si="79"/>
        <v>0</v>
      </c>
      <c r="BW33" s="20">
        <f t="shared" si="77"/>
        <v>3</v>
      </c>
      <c r="BX33" s="86">
        <f t="shared" si="77"/>
        <v>0.1</v>
      </c>
      <c r="BY33" s="86">
        <f t="shared" si="77"/>
        <v>0.12</v>
      </c>
      <c r="BZ33" s="86">
        <f t="shared" si="77"/>
        <v>0.15</v>
      </c>
      <c r="CA33" s="86">
        <f t="shared" si="77"/>
        <v>0.17</v>
      </c>
      <c r="CB33" s="86">
        <f t="shared" si="77"/>
        <v>0.19</v>
      </c>
      <c r="CC33" s="86">
        <f t="shared" si="77"/>
        <v>0.22</v>
      </c>
      <c r="CD33" s="86">
        <f t="shared" si="77"/>
        <v>0.05</v>
      </c>
      <c r="CE33" s="20" t="str">
        <f t="shared" ref="CE33:CE96" si="125">IF($A33="","",IF(SUM(BX33:CD33)=1,"OK ("&amp;SUM(BX33:CD33)*100&amp;" %)","Chyba ( "&amp;SUM(BX33:CD33)*100&amp;"%)"))</f>
        <v>OK (100 %)</v>
      </c>
      <c r="CF33" s="14">
        <f t="shared" si="81"/>
        <v>6.6050000000000004</v>
      </c>
      <c r="CG33" s="14">
        <f t="shared" si="82"/>
        <v>7.2050000000000001</v>
      </c>
      <c r="CH33" s="8">
        <f t="shared" si="83"/>
        <v>4.7671918767912445</v>
      </c>
      <c r="CI33" s="9">
        <f t="shared" si="84"/>
        <v>7.8250000000000002</v>
      </c>
      <c r="CJ33" s="9">
        <f t="shared" si="85"/>
        <v>0</v>
      </c>
      <c r="CK33" s="9">
        <f t="shared" si="86"/>
        <v>7.8250000000000002</v>
      </c>
      <c r="CL33" s="9">
        <f t="shared" si="87"/>
        <v>0</v>
      </c>
      <c r="CM33" s="9">
        <f t="shared" si="88"/>
        <v>1.0955424733451398</v>
      </c>
      <c r="CN33" s="9">
        <f t="shared" si="89"/>
        <v>0</v>
      </c>
      <c r="CO33" s="9">
        <f t="shared" si="90"/>
        <v>0</v>
      </c>
      <c r="CP33" s="9">
        <f t="shared" si="90"/>
        <v>0</v>
      </c>
      <c r="CQ33" s="9">
        <f t="shared" si="90"/>
        <v>0</v>
      </c>
      <c r="CR33" s="9">
        <f t="shared" si="90"/>
        <v>0</v>
      </c>
      <c r="CS33" s="9">
        <f t="shared" si="90"/>
        <v>0</v>
      </c>
      <c r="CT33" s="9">
        <f t="shared" si="90"/>
        <v>0</v>
      </c>
      <c r="CU33" s="9">
        <f t="shared" si="90"/>
        <v>0</v>
      </c>
      <c r="CV33" s="9">
        <f t="shared" si="91"/>
        <v>16.576709700000144</v>
      </c>
      <c r="CW33" s="9">
        <f t="shared" si="92"/>
        <v>1.6576709700000145</v>
      </c>
      <c r="CX33" s="9">
        <f t="shared" si="92"/>
        <v>1.9892051640000172</v>
      </c>
      <c r="CY33" s="9">
        <f t="shared" si="92"/>
        <v>2.4865064550000215</v>
      </c>
      <c r="CZ33" s="9">
        <f t="shared" si="92"/>
        <v>2.8180406490000247</v>
      </c>
      <c r="DA33" s="9">
        <f t="shared" si="92"/>
        <v>3.1495748430000274</v>
      </c>
      <c r="DB33" s="9">
        <f t="shared" si="92"/>
        <v>3.6468761340000317</v>
      </c>
      <c r="DC33" s="9">
        <f t="shared" si="92"/>
        <v>0.82883548500000725</v>
      </c>
      <c r="DD33" s="2">
        <f t="shared" si="93"/>
        <v>1.0086999999999999</v>
      </c>
      <c r="DE33" s="2">
        <f t="shared" si="94"/>
        <v>0.59536</v>
      </c>
      <c r="DF33" s="2">
        <f t="shared" si="95"/>
        <v>6.3688375266548602</v>
      </c>
      <c r="DG33" s="2">
        <f t="shared" si="96"/>
        <v>0</v>
      </c>
      <c r="DH33" s="2">
        <f t="shared" si="97"/>
        <v>0</v>
      </c>
      <c r="DI33" s="2">
        <f t="shared" si="98"/>
        <v>0</v>
      </c>
      <c r="DJ33" s="2">
        <f t="shared" si="99"/>
        <v>1.0238305000001369</v>
      </c>
      <c r="DK33" s="2">
        <f t="shared" si="100"/>
        <v>0</v>
      </c>
      <c r="DL33" s="16">
        <f t="shared" si="101"/>
        <v>3.3866985010124409</v>
      </c>
      <c r="DM33" s="16">
        <f t="shared" si="102"/>
        <v>0</v>
      </c>
      <c r="DN33" s="16">
        <f t="shared" si="103"/>
        <v>10.785687323208764</v>
      </c>
      <c r="DO33" s="72">
        <f t="shared" si="104"/>
        <v>5.7910223767913802</v>
      </c>
      <c r="DP33" s="16">
        <f t="shared" si="105"/>
        <v>5.7910223767913802</v>
      </c>
      <c r="DQ33" s="16">
        <f t="shared" si="106"/>
        <v>0</v>
      </c>
      <c r="DR33" s="2">
        <f t="shared" si="107"/>
        <v>17.864475000000212</v>
      </c>
      <c r="DS33" s="2">
        <f t="shared" si="108"/>
        <v>15.2006</v>
      </c>
      <c r="DT33" s="2">
        <f t="shared" si="109"/>
        <v>3.0401199999999999</v>
      </c>
      <c r="DU33" s="2">
        <f t="shared" si="110"/>
        <v>1.7172473232087651</v>
      </c>
      <c r="DV33" s="31" t="s">
        <v>297</v>
      </c>
      <c r="DW33" s="18">
        <v>1.24</v>
      </c>
      <c r="DX33" s="17"/>
      <c r="DY33" s="47">
        <f t="shared" si="15"/>
        <v>0.6</v>
      </c>
      <c r="DZ33" s="47">
        <f t="shared" si="15"/>
        <v>0.6</v>
      </c>
      <c r="EA33" s="47">
        <f t="shared" si="15"/>
        <v>0.6</v>
      </c>
      <c r="EB33" s="47">
        <f t="shared" si="15"/>
        <v>0.6</v>
      </c>
      <c r="EC33" s="49">
        <f t="shared" si="15"/>
        <v>0</v>
      </c>
      <c r="ED33" s="49">
        <f t="shared" si="15"/>
        <v>0</v>
      </c>
      <c r="EE33" s="47">
        <f t="shared" si="15"/>
        <v>0.2</v>
      </c>
      <c r="EF33" s="47">
        <f t="shared" si="15"/>
        <v>0.1</v>
      </c>
      <c r="EG33" s="47">
        <f t="shared" si="15"/>
        <v>0</v>
      </c>
      <c r="EH33" s="6">
        <f t="shared" si="16"/>
        <v>1.22</v>
      </c>
      <c r="EI33" s="6">
        <f t="shared" si="17"/>
        <v>1.22</v>
      </c>
      <c r="EJ33" s="2">
        <f t="shared" si="18"/>
        <v>2.44</v>
      </c>
      <c r="EK33" s="2">
        <f t="shared" si="19"/>
        <v>2.44</v>
      </c>
      <c r="EL33" s="2">
        <f t="shared" si="20"/>
        <v>1.4220000000000028</v>
      </c>
      <c r="EM33" s="2">
        <f t="shared" si="21"/>
        <v>1.322000000000003</v>
      </c>
      <c r="EN33" s="2">
        <f t="shared" si="22"/>
        <v>3.2256800000000072</v>
      </c>
      <c r="EO33" s="2">
        <f t="shared" si="23"/>
        <v>7.8706592000000173</v>
      </c>
      <c r="EP33" s="2">
        <f t="shared" si="111"/>
        <v>7.8706592000000173</v>
      </c>
      <c r="EQ33" s="2"/>
      <c r="ER33" s="2"/>
      <c r="ES33" s="2"/>
      <c r="ET33" s="2"/>
      <c r="EU33" s="2"/>
      <c r="EV33" s="2"/>
      <c r="EW33" s="2">
        <f t="shared" si="24"/>
        <v>5.9535999999999998</v>
      </c>
      <c r="EX33" s="2">
        <f t="shared" si="25"/>
        <v>0.59536</v>
      </c>
      <c r="EY33" s="2">
        <f t="shared" si="112"/>
        <v>0.59536</v>
      </c>
      <c r="EZ33" s="2">
        <f t="shared" si="26"/>
        <v>1.2076282160399165</v>
      </c>
      <c r="FA33" s="2">
        <f t="shared" si="27"/>
        <v>1.322000000000003</v>
      </c>
      <c r="FB33" s="59"/>
      <c r="FC33" s="2">
        <f t="shared" si="28"/>
        <v>1.7172473232087651</v>
      </c>
      <c r="FD33" s="2">
        <f t="shared" si="113"/>
        <v>1.7172473232087651</v>
      </c>
      <c r="FE33" s="3">
        <f>EO33</f>
        <v>7.8706592000000173</v>
      </c>
      <c r="FF33" s="3">
        <f t="shared" si="114"/>
        <v>1.7172473232087651</v>
      </c>
      <c r="FG33" s="3">
        <f t="shared" si="115"/>
        <v>0.59536</v>
      </c>
      <c r="FH33" s="3">
        <f t="shared" si="29"/>
        <v>1.2</v>
      </c>
      <c r="FI33" s="3">
        <f t="shared" si="30"/>
        <v>1.3181000000000189</v>
      </c>
      <c r="FJ33" s="3">
        <f t="shared" si="31"/>
        <v>1.2220000000000026</v>
      </c>
      <c r="FK33" s="3">
        <f t="shared" si="32"/>
        <v>1.7108000000000037</v>
      </c>
      <c r="FL33" s="3">
        <f t="shared" si="116"/>
        <v>2.0529600000000041</v>
      </c>
      <c r="FM33" s="3">
        <f t="shared" si="117"/>
        <v>3.5050918767912478</v>
      </c>
      <c r="FN33" s="3">
        <f t="shared" si="118"/>
        <v>3.5050918767912478</v>
      </c>
      <c r="FO33" s="2">
        <f t="shared" si="33"/>
        <v>2.44</v>
      </c>
      <c r="FP33" s="2">
        <f t="shared" si="34"/>
        <v>5.9535999999999998</v>
      </c>
      <c r="FQ33" s="2">
        <f t="shared" si="119"/>
        <v>5.9535999999999998</v>
      </c>
      <c r="FR33" s="6">
        <f>IF(A33=1,1,IF(DW33="","",COUNTA($DW$31:DW33)+1))</f>
        <v>2</v>
      </c>
      <c r="FS33" s="6">
        <f t="shared" si="35"/>
        <v>2</v>
      </c>
      <c r="FT33" s="4">
        <f t="shared" si="120"/>
        <v>2</v>
      </c>
      <c r="FU33" s="23">
        <f t="shared" si="121"/>
        <v>1</v>
      </c>
      <c r="FV33" s="23">
        <f t="shared" si="122"/>
        <v>2</v>
      </c>
    </row>
    <row r="34" spans="1:178" s="26" customFormat="1">
      <c r="A34" s="4">
        <f t="shared" si="36"/>
        <v>4</v>
      </c>
      <c r="B34" s="33">
        <v>19.922000000000001</v>
      </c>
      <c r="C34" s="33">
        <v>376.33</v>
      </c>
      <c r="D34" s="33">
        <v>374.16511101005045</v>
      </c>
      <c r="E34" s="33"/>
      <c r="F34" s="33"/>
      <c r="G34" s="11" t="str">
        <f t="shared" si="2"/>
        <v/>
      </c>
      <c r="H34" s="3">
        <f t="shared" si="37"/>
        <v>19.922000000000001</v>
      </c>
      <c r="I34" s="3">
        <f t="shared" si="3"/>
        <v>19.922000000000001</v>
      </c>
      <c r="J34" s="3">
        <f t="shared" si="38"/>
        <v>376.33</v>
      </c>
      <c r="K34" s="3">
        <f t="shared" si="4"/>
        <v>376.33</v>
      </c>
      <c r="L34" s="2">
        <f t="shared" si="5"/>
        <v>376.33</v>
      </c>
      <c r="M34" s="8">
        <f t="shared" si="39"/>
        <v>19.922000000000001</v>
      </c>
      <c r="N34" s="8">
        <f t="shared" si="6"/>
        <v>19.922000000000001</v>
      </c>
      <c r="O34" s="8">
        <f t="shared" si="40"/>
        <v>374.16511101005045</v>
      </c>
      <c r="P34" s="8">
        <f t="shared" si="7"/>
        <v>374.16511101005045</v>
      </c>
      <c r="Q34" s="2">
        <f t="shared" si="8"/>
        <v>374.16511101005045</v>
      </c>
      <c r="R34" s="3">
        <f t="shared" si="9"/>
        <v>0</v>
      </c>
      <c r="S34" s="3" t="str">
        <f t="shared" si="10"/>
        <v/>
      </c>
      <c r="T34" s="3" t="str">
        <f t="shared" si="41"/>
        <v/>
      </c>
      <c r="U34" s="8" t="str">
        <f t="shared" si="11"/>
        <v/>
      </c>
      <c r="V34" s="2" t="str">
        <f t="shared" si="12"/>
        <v/>
      </c>
      <c r="W34" s="2" t="str">
        <f t="shared" si="13"/>
        <v/>
      </c>
      <c r="X34" s="2">
        <f t="shared" si="123"/>
        <v>376.33</v>
      </c>
      <c r="Y34" s="2">
        <f t="shared" si="14"/>
        <v>2.1648889899495316</v>
      </c>
      <c r="Z34" s="46">
        <f t="shared" si="42"/>
        <v>440</v>
      </c>
      <c r="AA34" s="46">
        <f t="shared" si="43"/>
        <v>0</v>
      </c>
      <c r="AB34" s="47"/>
      <c r="AC34" s="46">
        <f t="shared" si="44"/>
        <v>2</v>
      </c>
      <c r="AD34" s="47">
        <f t="shared" si="45"/>
        <v>1.4</v>
      </c>
      <c r="AE34" s="48" t="str">
        <f t="shared" si="46"/>
        <v/>
      </c>
      <c r="AF34" s="49">
        <f t="shared" si="47"/>
        <v>0</v>
      </c>
      <c r="AG34" s="49">
        <f t="shared" si="47"/>
        <v>0</v>
      </c>
      <c r="AH34" s="49">
        <f t="shared" si="47"/>
        <v>0</v>
      </c>
      <c r="AI34" s="47">
        <f t="shared" si="47"/>
        <v>0.1</v>
      </c>
      <c r="AJ34" s="47">
        <f t="shared" si="47"/>
        <v>0.3</v>
      </c>
      <c r="AK34" s="46">
        <f t="shared" si="47"/>
        <v>2</v>
      </c>
      <c r="AL34" s="47"/>
      <c r="AM34" s="53">
        <f t="shared" si="48"/>
        <v>0.74</v>
      </c>
      <c r="AN34" s="50" t="str">
        <f t="shared" si="49"/>
        <v>15,65 - 19,922</v>
      </c>
      <c r="AO34" s="53" t="s">
        <v>93</v>
      </c>
      <c r="AP34" s="52">
        <f t="shared" si="50"/>
        <v>4.2720000000000002</v>
      </c>
      <c r="AQ34" s="52">
        <f t="shared" si="51"/>
        <v>4.2720000000000002</v>
      </c>
      <c r="AR34" s="47">
        <f t="shared" si="52"/>
        <v>0.2</v>
      </c>
      <c r="AS34" s="53">
        <f t="shared" si="53"/>
        <v>1.7434444949747672</v>
      </c>
      <c r="AT34" s="52">
        <f t="shared" si="54"/>
        <v>1.8434444949747673</v>
      </c>
      <c r="AU34" s="9">
        <f t="shared" si="55"/>
        <v>7.875194882532206</v>
      </c>
      <c r="AV34" s="9">
        <f t="shared" si="56"/>
        <v>0.84</v>
      </c>
      <c r="AW34" s="12" t="str">
        <f t="shared" si="57"/>
        <v/>
      </c>
      <c r="AX34" s="9">
        <f t="shared" si="58"/>
        <v>1.6434444949747673</v>
      </c>
      <c r="AY34" s="12" t="str">
        <f t="shared" si="59"/>
        <v/>
      </c>
      <c r="AZ34" s="10">
        <f t="shared" si="60"/>
        <v>0.15205308443374599</v>
      </c>
      <c r="BA34" s="10">
        <f t="shared" si="61"/>
        <v>1.4</v>
      </c>
      <c r="BB34" s="10">
        <f t="shared" si="62"/>
        <v>0.13999999999999999</v>
      </c>
      <c r="BC34" s="10">
        <f t="shared" si="63"/>
        <v>1.036</v>
      </c>
      <c r="BD34" s="10">
        <f t="shared" si="64"/>
        <v>0.88394691556625404</v>
      </c>
      <c r="BE34" s="12" t="str">
        <f t="shared" si="65"/>
        <v/>
      </c>
      <c r="BF34" s="9">
        <f t="shared" si="66"/>
        <v>1.4</v>
      </c>
      <c r="BG34" s="9">
        <f t="shared" si="67"/>
        <v>1.4</v>
      </c>
      <c r="BH34" s="7">
        <f t="shared" si="68"/>
        <v>0.27999999999999997</v>
      </c>
      <c r="BI34" s="7">
        <f t="shared" si="69"/>
        <v>2.300822292964674</v>
      </c>
      <c r="BJ34" s="12" t="str">
        <f t="shared" si="70"/>
        <v/>
      </c>
      <c r="BK34" s="80">
        <f t="shared" si="71"/>
        <v>0</v>
      </c>
      <c r="BL34" s="7">
        <f t="shared" si="72"/>
        <v>0</v>
      </c>
      <c r="BM34" s="7">
        <f t="shared" si="124"/>
        <v>1.1248222929646741</v>
      </c>
      <c r="BN34" s="12" t="str">
        <f t="shared" si="73"/>
        <v/>
      </c>
      <c r="BO34" s="9">
        <f t="shared" si="74"/>
        <v>2.300822292964674</v>
      </c>
      <c r="BP34" s="2">
        <f t="shared" si="75"/>
        <v>1.8434444949747673</v>
      </c>
      <c r="BQ34" s="2">
        <f t="shared" si="76"/>
        <v>1.8434444949747673</v>
      </c>
      <c r="BR34" s="20">
        <f t="shared" si="77"/>
        <v>2</v>
      </c>
      <c r="BS34" s="20">
        <f t="shared" si="77"/>
        <v>2</v>
      </c>
      <c r="BT34" s="20">
        <f t="shared" si="77"/>
        <v>2</v>
      </c>
      <c r="BU34" s="86">
        <f t="shared" si="78"/>
        <v>0</v>
      </c>
      <c r="BV34" s="86">
        <f t="shared" si="79"/>
        <v>0</v>
      </c>
      <c r="BW34" s="20">
        <f t="shared" si="77"/>
        <v>3</v>
      </c>
      <c r="BX34" s="86">
        <f t="shared" si="77"/>
        <v>0.1</v>
      </c>
      <c r="BY34" s="86">
        <f t="shared" si="77"/>
        <v>0.12</v>
      </c>
      <c r="BZ34" s="86">
        <f t="shared" si="77"/>
        <v>0.15</v>
      </c>
      <c r="CA34" s="86">
        <f t="shared" si="77"/>
        <v>0.17</v>
      </c>
      <c r="CB34" s="86">
        <f t="shared" si="77"/>
        <v>0.19</v>
      </c>
      <c r="CC34" s="86">
        <f t="shared" si="77"/>
        <v>0.22</v>
      </c>
      <c r="CD34" s="86">
        <f t="shared" si="77"/>
        <v>0.05</v>
      </c>
      <c r="CE34" s="20" t="str">
        <f t="shared" si="125"/>
        <v>OK (100 %)</v>
      </c>
      <c r="CF34" s="14">
        <f t="shared" si="81"/>
        <v>3.0520000000000005</v>
      </c>
      <c r="CG34" s="14">
        <f t="shared" si="82"/>
        <v>3.6520000000000001</v>
      </c>
      <c r="CH34" s="8">
        <f t="shared" si="83"/>
        <v>-1.3804933757788036</v>
      </c>
      <c r="CI34" s="9">
        <f t="shared" si="84"/>
        <v>4.2720000000000002</v>
      </c>
      <c r="CJ34" s="9">
        <f t="shared" si="85"/>
        <v>0</v>
      </c>
      <c r="CK34" s="9">
        <f t="shared" si="86"/>
        <v>4.2720000000000002</v>
      </c>
      <c r="CL34" s="9">
        <f t="shared" si="87"/>
        <v>0</v>
      </c>
      <c r="CM34" s="9">
        <f t="shared" si="88"/>
        <v>0.55529786435204032</v>
      </c>
      <c r="CN34" s="9">
        <f t="shared" si="89"/>
        <v>0</v>
      </c>
      <c r="CO34" s="9">
        <f t="shared" si="90"/>
        <v>0</v>
      </c>
      <c r="CP34" s="9">
        <f t="shared" si="90"/>
        <v>0</v>
      </c>
      <c r="CQ34" s="9">
        <f t="shared" si="90"/>
        <v>0</v>
      </c>
      <c r="CR34" s="9">
        <f t="shared" si="90"/>
        <v>0</v>
      </c>
      <c r="CS34" s="9">
        <f t="shared" si="90"/>
        <v>0</v>
      </c>
      <c r="CT34" s="9">
        <f t="shared" si="90"/>
        <v>0</v>
      </c>
      <c r="CU34" s="9">
        <f t="shared" si="90"/>
        <v>0</v>
      </c>
      <c r="CV34" s="9">
        <f t="shared" si="91"/>
        <v>7.0221096381281862</v>
      </c>
      <c r="CW34" s="9">
        <f t="shared" si="92"/>
        <v>0.70221096381281867</v>
      </c>
      <c r="CX34" s="9">
        <f t="shared" si="92"/>
        <v>0.84265315657538231</v>
      </c>
      <c r="CY34" s="9">
        <f t="shared" si="92"/>
        <v>1.0533164457192279</v>
      </c>
      <c r="CZ34" s="9">
        <f t="shared" si="92"/>
        <v>1.1937586384817918</v>
      </c>
      <c r="DA34" s="9">
        <f t="shared" si="92"/>
        <v>1.3342008312443554</v>
      </c>
      <c r="DB34" s="9">
        <f t="shared" si="92"/>
        <v>1.544864120388201</v>
      </c>
      <c r="DC34" s="9">
        <f t="shared" si="92"/>
        <v>0.35110548190640933</v>
      </c>
      <c r="DD34" s="2">
        <f t="shared" si="93"/>
        <v>0.51127999999999996</v>
      </c>
      <c r="DE34" s="2">
        <f t="shared" si="94"/>
        <v>0</v>
      </c>
      <c r="DF34" s="2">
        <f t="shared" si="95"/>
        <v>3.2281741356479601</v>
      </c>
      <c r="DG34" s="2">
        <f t="shared" si="96"/>
        <v>0</v>
      </c>
      <c r="DH34" s="2">
        <f t="shared" si="97"/>
        <v>0</v>
      </c>
      <c r="DI34" s="2">
        <f t="shared" si="98"/>
        <v>0</v>
      </c>
      <c r="DJ34" s="2">
        <f t="shared" si="99"/>
        <v>4.1078510139069895</v>
      </c>
      <c r="DK34" s="2">
        <f t="shared" si="100"/>
        <v>0</v>
      </c>
      <c r="DL34" s="16">
        <f t="shared" si="101"/>
        <v>0</v>
      </c>
      <c r="DM34" s="16">
        <f t="shared" si="102"/>
        <v>0</v>
      </c>
      <c r="DN34" s="16">
        <f t="shared" si="103"/>
        <v>4.2947520000000008</v>
      </c>
      <c r="DO34" s="72">
        <f t="shared" si="104"/>
        <v>2.7273576381281854</v>
      </c>
      <c r="DP34" s="16">
        <f t="shared" si="105"/>
        <v>2.7273576381281854</v>
      </c>
      <c r="DQ34" s="16">
        <f t="shared" si="106"/>
        <v>0</v>
      </c>
      <c r="DR34" s="2">
        <f t="shared" si="107"/>
        <v>15.750389765064412</v>
      </c>
      <c r="DS34" s="2">
        <f t="shared" si="108"/>
        <v>4.2728000000000002</v>
      </c>
      <c r="DT34" s="2">
        <f t="shared" si="109"/>
        <v>0.8545600000000001</v>
      </c>
      <c r="DU34" s="2">
        <f t="shared" si="110"/>
        <v>0</v>
      </c>
      <c r="DV34" s="15" t="s">
        <v>189</v>
      </c>
      <c r="DW34" s="18"/>
      <c r="DX34" s="17"/>
      <c r="DY34" s="47" t="str">
        <f t="shared" si="15"/>
        <v/>
      </c>
      <c r="DZ34" s="47" t="str">
        <f t="shared" si="15"/>
        <v/>
      </c>
      <c r="EA34" s="47" t="str">
        <f t="shared" si="15"/>
        <v/>
      </c>
      <c r="EB34" s="47" t="str">
        <f t="shared" si="15"/>
        <v/>
      </c>
      <c r="EC34" s="49" t="str">
        <f t="shared" si="15"/>
        <v/>
      </c>
      <c r="ED34" s="49" t="str">
        <f t="shared" si="15"/>
        <v/>
      </c>
      <c r="EE34" s="47" t="str">
        <f t="shared" si="15"/>
        <v/>
      </c>
      <c r="EF34" s="47" t="str">
        <f t="shared" si="15"/>
        <v/>
      </c>
      <c r="EG34" s="47" t="str">
        <f t="shared" si="15"/>
        <v/>
      </c>
      <c r="EH34" s="6">
        <f t="shared" si="16"/>
        <v>0</v>
      </c>
      <c r="EI34" s="6">
        <f t="shared" si="17"/>
        <v>0</v>
      </c>
      <c r="EJ34" s="2" t="str">
        <f t="shared" si="18"/>
        <v/>
      </c>
      <c r="EK34" s="2" t="str">
        <f t="shared" si="19"/>
        <v/>
      </c>
      <c r="EL34" s="2" t="str">
        <f t="shared" si="20"/>
        <v/>
      </c>
      <c r="EM34" s="2" t="str">
        <f t="shared" si="21"/>
        <v/>
      </c>
      <c r="EN34" s="2" t="str">
        <f t="shared" si="22"/>
        <v/>
      </c>
      <c r="EO34" s="2">
        <f t="shared" si="23"/>
        <v>0</v>
      </c>
      <c r="EP34" s="2">
        <f t="shared" si="111"/>
        <v>0</v>
      </c>
      <c r="EQ34" s="2"/>
      <c r="ER34" s="2"/>
      <c r="ES34" s="2"/>
      <c r="ET34" s="2"/>
      <c r="EU34" s="2"/>
      <c r="EV34" s="2"/>
      <c r="EW34" s="2">
        <f t="shared" si="24"/>
        <v>0</v>
      </c>
      <c r="EX34" s="2">
        <f t="shared" si="25"/>
        <v>0</v>
      </c>
      <c r="EY34" s="2">
        <f t="shared" si="112"/>
        <v>0</v>
      </c>
      <c r="EZ34" s="2">
        <f t="shared" si="26"/>
        <v>0</v>
      </c>
      <c r="FA34" s="2">
        <f t="shared" si="27"/>
        <v>0</v>
      </c>
      <c r="FB34" s="59"/>
      <c r="FC34" s="2">
        <f t="shared" si="28"/>
        <v>0</v>
      </c>
      <c r="FD34" s="2">
        <f t="shared" si="113"/>
        <v>0</v>
      </c>
      <c r="FE34" s="3">
        <f t="shared" ref="FE34:FE97" si="126">EO34</f>
        <v>0</v>
      </c>
      <c r="FF34" s="3">
        <f t="shared" si="114"/>
        <v>0</v>
      </c>
      <c r="FG34" s="3">
        <f t="shared" si="115"/>
        <v>0</v>
      </c>
      <c r="FH34" s="3">
        <f t="shared" si="29"/>
        <v>0</v>
      </c>
      <c r="FI34" s="3">
        <f t="shared" si="30"/>
        <v>0</v>
      </c>
      <c r="FJ34" s="3">
        <f t="shared" si="31"/>
        <v>0</v>
      </c>
      <c r="FK34" s="3">
        <f t="shared" si="32"/>
        <v>0</v>
      </c>
      <c r="FL34" s="3">
        <f>FK34*FH34</f>
        <v>0</v>
      </c>
      <c r="FM34" s="3">
        <f t="shared" si="117"/>
        <v>0</v>
      </c>
      <c r="FN34" s="3">
        <f t="shared" si="118"/>
        <v>0</v>
      </c>
      <c r="FO34" s="2">
        <f t="shared" si="33"/>
        <v>0</v>
      </c>
      <c r="FP34" s="2">
        <f t="shared" si="34"/>
        <v>0</v>
      </c>
      <c r="FQ34" s="2">
        <f t="shared" si="119"/>
        <v>0</v>
      </c>
      <c r="FR34" s="6" t="str">
        <f>IF(A34=1,1,IF(DW34="","",COUNTA($DW$31:DW34)+1))</f>
        <v/>
      </c>
      <c r="FS34" s="6" t="str">
        <f t="shared" si="35"/>
        <v/>
      </c>
      <c r="FT34" s="4">
        <f t="shared" si="120"/>
        <v>2</v>
      </c>
      <c r="FU34" s="23">
        <f t="shared" si="121"/>
        <v>1</v>
      </c>
      <c r="FV34" s="23">
        <f t="shared" si="122"/>
        <v>2</v>
      </c>
    </row>
    <row r="35" spans="1:178" s="26" customFormat="1">
      <c r="A35" s="4">
        <f t="shared" si="36"/>
        <v>5</v>
      </c>
      <c r="B35" s="33">
        <v>27.576000000000001</v>
      </c>
      <c r="C35" s="33">
        <v>377.27</v>
      </c>
      <c r="D35" s="33">
        <v>375.21701823639091</v>
      </c>
      <c r="E35" s="33"/>
      <c r="F35" s="33"/>
      <c r="G35" s="11" t="str">
        <f t="shared" si="2"/>
        <v/>
      </c>
      <c r="H35" s="3">
        <f t="shared" si="37"/>
        <v>27.576000000000001</v>
      </c>
      <c r="I35" s="3">
        <f t="shared" si="3"/>
        <v>27.576000000000001</v>
      </c>
      <c r="J35" s="3">
        <f t="shared" si="38"/>
        <v>377.27</v>
      </c>
      <c r="K35" s="3">
        <f t="shared" si="4"/>
        <v>377.27</v>
      </c>
      <c r="L35" s="2">
        <f t="shared" si="5"/>
        <v>377.27</v>
      </c>
      <c r="M35" s="8">
        <f t="shared" si="39"/>
        <v>27.576000000000001</v>
      </c>
      <c r="N35" s="8">
        <f t="shared" si="6"/>
        <v>27.576000000000001</v>
      </c>
      <c r="O35" s="8">
        <f t="shared" si="40"/>
        <v>375.21701823639091</v>
      </c>
      <c r="P35" s="8">
        <f t="shared" si="7"/>
        <v>375.21701823639091</v>
      </c>
      <c r="Q35" s="2">
        <f t="shared" si="8"/>
        <v>375.21701823639091</v>
      </c>
      <c r="R35" s="3">
        <f t="shared" si="9"/>
        <v>0</v>
      </c>
      <c r="S35" s="3" t="str">
        <f t="shared" si="10"/>
        <v/>
      </c>
      <c r="T35" s="3" t="str">
        <f t="shared" si="41"/>
        <v/>
      </c>
      <c r="U35" s="8" t="str">
        <f t="shared" si="11"/>
        <v/>
      </c>
      <c r="V35" s="2" t="str">
        <f t="shared" si="12"/>
        <v/>
      </c>
      <c r="W35" s="2" t="str">
        <f t="shared" si="13"/>
        <v/>
      </c>
      <c r="X35" s="2">
        <f t="shared" si="123"/>
        <v>377.27</v>
      </c>
      <c r="Y35" s="2">
        <f t="shared" si="14"/>
        <v>2.0529817636090684</v>
      </c>
      <c r="Z35" s="46">
        <f t="shared" si="42"/>
        <v>440</v>
      </c>
      <c r="AA35" s="46">
        <f t="shared" si="43"/>
        <v>0</v>
      </c>
      <c r="AB35" s="47"/>
      <c r="AC35" s="46">
        <f t="shared" si="44"/>
        <v>2</v>
      </c>
      <c r="AD35" s="47">
        <f t="shared" si="45"/>
        <v>1.4</v>
      </c>
      <c r="AE35" s="48" t="str">
        <f t="shared" si="46"/>
        <v/>
      </c>
      <c r="AF35" s="49">
        <f t="shared" si="47"/>
        <v>0</v>
      </c>
      <c r="AG35" s="49">
        <f t="shared" si="47"/>
        <v>0</v>
      </c>
      <c r="AH35" s="49">
        <f t="shared" si="47"/>
        <v>0</v>
      </c>
      <c r="AI35" s="47">
        <f t="shared" si="47"/>
        <v>0.1</v>
      </c>
      <c r="AJ35" s="47">
        <f t="shared" si="47"/>
        <v>0.3</v>
      </c>
      <c r="AK35" s="46">
        <f t="shared" si="47"/>
        <v>2</v>
      </c>
      <c r="AL35" s="47"/>
      <c r="AM35" s="53">
        <f t="shared" si="48"/>
        <v>0.74</v>
      </c>
      <c r="AN35" s="50" t="str">
        <f t="shared" si="49"/>
        <v>19,922 - 27,576</v>
      </c>
      <c r="AO35" s="53" t="s">
        <v>93</v>
      </c>
      <c r="AP35" s="52">
        <f t="shared" si="50"/>
        <v>7.6539999999999999</v>
      </c>
      <c r="AQ35" s="52">
        <f t="shared" si="51"/>
        <v>7.6539999999999999</v>
      </c>
      <c r="AR35" s="47">
        <f t="shared" si="52"/>
        <v>0.2</v>
      </c>
      <c r="AS35" s="53">
        <f t="shared" si="53"/>
        <v>2.1089353767793</v>
      </c>
      <c r="AT35" s="52">
        <f t="shared" si="54"/>
        <v>2.2089353767793001</v>
      </c>
      <c r="AU35" s="9">
        <f t="shared" si="55"/>
        <v>16.907191373868763</v>
      </c>
      <c r="AV35" s="9">
        <f t="shared" si="56"/>
        <v>0.84</v>
      </c>
      <c r="AW35" s="12" t="str">
        <f t="shared" si="57"/>
        <v/>
      </c>
      <c r="AX35" s="9">
        <f t="shared" si="58"/>
        <v>2.0089353767792999</v>
      </c>
      <c r="AY35" s="12" t="str">
        <f t="shared" si="59"/>
        <v/>
      </c>
      <c r="AZ35" s="10">
        <f t="shared" si="60"/>
        <v>0.15205308443374599</v>
      </c>
      <c r="BA35" s="10">
        <f t="shared" si="61"/>
        <v>1.4</v>
      </c>
      <c r="BB35" s="10">
        <f t="shared" si="62"/>
        <v>0.13999999999999999</v>
      </c>
      <c r="BC35" s="10">
        <f t="shared" si="63"/>
        <v>1.036</v>
      </c>
      <c r="BD35" s="10">
        <f t="shared" si="64"/>
        <v>0.88394691556625404</v>
      </c>
      <c r="BE35" s="12" t="str">
        <f t="shared" si="65"/>
        <v/>
      </c>
      <c r="BF35" s="9">
        <f t="shared" si="66"/>
        <v>1.4</v>
      </c>
      <c r="BG35" s="9">
        <f t="shared" si="67"/>
        <v>1.4</v>
      </c>
      <c r="BH35" s="7">
        <f t="shared" si="68"/>
        <v>0.27999999999999997</v>
      </c>
      <c r="BI35" s="7">
        <f t="shared" si="69"/>
        <v>2.8125095274910197</v>
      </c>
      <c r="BJ35" s="12" t="str">
        <f t="shared" si="70"/>
        <v/>
      </c>
      <c r="BK35" s="80">
        <f t="shared" si="71"/>
        <v>0</v>
      </c>
      <c r="BL35" s="7">
        <f t="shared" si="72"/>
        <v>0</v>
      </c>
      <c r="BM35" s="7">
        <f t="shared" si="124"/>
        <v>1.6365095274910197</v>
      </c>
      <c r="BN35" s="12" t="str">
        <f t="shared" si="73"/>
        <v/>
      </c>
      <c r="BO35" s="9">
        <f t="shared" si="74"/>
        <v>2.8125095274910197</v>
      </c>
      <c r="BP35" s="2">
        <f t="shared" si="75"/>
        <v>2.2089353767793001</v>
      </c>
      <c r="BQ35" s="2">
        <f t="shared" si="76"/>
        <v>2.2089353767793001</v>
      </c>
      <c r="BR35" s="20">
        <f t="shared" si="77"/>
        <v>2</v>
      </c>
      <c r="BS35" s="20">
        <f t="shared" si="77"/>
        <v>2</v>
      </c>
      <c r="BT35" s="20">
        <f t="shared" si="77"/>
        <v>2</v>
      </c>
      <c r="BU35" s="86">
        <f t="shared" si="78"/>
        <v>0</v>
      </c>
      <c r="BV35" s="86">
        <f t="shared" si="79"/>
        <v>0</v>
      </c>
      <c r="BW35" s="20">
        <f t="shared" si="77"/>
        <v>3</v>
      </c>
      <c r="BX35" s="86">
        <f t="shared" si="77"/>
        <v>0.1</v>
      </c>
      <c r="BY35" s="86">
        <f t="shared" si="77"/>
        <v>0.12</v>
      </c>
      <c r="BZ35" s="86">
        <f t="shared" si="77"/>
        <v>0.15</v>
      </c>
      <c r="CA35" s="86">
        <f t="shared" si="77"/>
        <v>0.17</v>
      </c>
      <c r="CB35" s="86">
        <f t="shared" si="77"/>
        <v>0.19</v>
      </c>
      <c r="CC35" s="86">
        <f t="shared" si="77"/>
        <v>0.22</v>
      </c>
      <c r="CD35" s="86">
        <f t="shared" si="77"/>
        <v>0.05</v>
      </c>
      <c r="CE35" s="20" t="str">
        <f t="shared" si="125"/>
        <v>OK (100 %)</v>
      </c>
      <c r="CF35" s="14">
        <f t="shared" si="81"/>
        <v>7.6539999999999999</v>
      </c>
      <c r="CG35" s="14">
        <f t="shared" si="82"/>
        <v>7.6539999999999999</v>
      </c>
      <c r="CH35" s="8">
        <f t="shared" si="83"/>
        <v>0</v>
      </c>
      <c r="CI35" s="9">
        <f t="shared" si="84"/>
        <v>7.6539999999999999</v>
      </c>
      <c r="CJ35" s="9">
        <f t="shared" si="85"/>
        <v>0</v>
      </c>
      <c r="CK35" s="9">
        <f t="shared" si="86"/>
        <v>7.6539999999999999</v>
      </c>
      <c r="CL35" s="9">
        <f t="shared" si="87"/>
        <v>0</v>
      </c>
      <c r="CM35" s="9">
        <f t="shared" si="88"/>
        <v>1.1638143082558918</v>
      </c>
      <c r="CN35" s="9">
        <f t="shared" si="89"/>
        <v>0</v>
      </c>
      <c r="CO35" s="9">
        <f t="shared" si="90"/>
        <v>0</v>
      </c>
      <c r="CP35" s="9">
        <f t="shared" si="90"/>
        <v>0</v>
      </c>
      <c r="CQ35" s="9">
        <f t="shared" si="90"/>
        <v>0</v>
      </c>
      <c r="CR35" s="9">
        <f t="shared" si="90"/>
        <v>0</v>
      </c>
      <c r="CS35" s="9">
        <f t="shared" si="90"/>
        <v>0</v>
      </c>
      <c r="CT35" s="9">
        <f t="shared" si="90"/>
        <v>0</v>
      </c>
      <c r="CU35" s="9">
        <f t="shared" si="90"/>
        <v>0</v>
      </c>
      <c r="CV35" s="9">
        <f t="shared" si="91"/>
        <v>21.526947923416266</v>
      </c>
      <c r="CW35" s="9">
        <f t="shared" si="92"/>
        <v>2.1526947923416269</v>
      </c>
      <c r="CX35" s="9">
        <f t="shared" si="92"/>
        <v>2.5832337508099519</v>
      </c>
      <c r="CY35" s="9">
        <f t="shared" si="92"/>
        <v>3.2290421885124396</v>
      </c>
      <c r="CZ35" s="9">
        <f t="shared" si="92"/>
        <v>3.6595811469807655</v>
      </c>
      <c r="DA35" s="9">
        <f t="shared" si="92"/>
        <v>4.090120105449091</v>
      </c>
      <c r="DB35" s="9">
        <f t="shared" si="92"/>
        <v>4.7359285431515783</v>
      </c>
      <c r="DC35" s="9">
        <f t="shared" si="92"/>
        <v>1.0763473961708134</v>
      </c>
      <c r="DD35" s="2">
        <f t="shared" si="93"/>
        <v>1.0715599999999998</v>
      </c>
      <c r="DE35" s="2">
        <f t="shared" si="94"/>
        <v>0</v>
      </c>
      <c r="DF35" s="2">
        <f t="shared" si="95"/>
        <v>6.7657296917441085</v>
      </c>
      <c r="DG35" s="2">
        <f t="shared" si="96"/>
        <v>0</v>
      </c>
      <c r="DH35" s="2">
        <f t="shared" si="97"/>
        <v>0</v>
      </c>
      <c r="DI35" s="2">
        <f t="shared" si="98"/>
        <v>0</v>
      </c>
      <c r="DJ35" s="2">
        <f t="shared" si="99"/>
        <v>12.525843923416264</v>
      </c>
      <c r="DK35" s="2">
        <f t="shared" si="100"/>
        <v>0</v>
      </c>
      <c r="DL35" s="16">
        <f t="shared" si="101"/>
        <v>0</v>
      </c>
      <c r="DM35" s="16">
        <f t="shared" si="102"/>
        <v>0</v>
      </c>
      <c r="DN35" s="16">
        <f t="shared" si="103"/>
        <v>9.0011039999999998</v>
      </c>
      <c r="DO35" s="72">
        <f t="shared" si="104"/>
        <v>12.525843923416266</v>
      </c>
      <c r="DP35" s="16">
        <f t="shared" si="105"/>
        <v>12.525843923416266</v>
      </c>
      <c r="DQ35" s="16">
        <f t="shared" si="106"/>
        <v>0</v>
      </c>
      <c r="DR35" s="2">
        <f t="shared" si="107"/>
        <v>33.814382747737525</v>
      </c>
      <c r="DS35" s="2">
        <f t="shared" si="108"/>
        <v>10.715599999999998</v>
      </c>
      <c r="DT35" s="2">
        <f t="shared" si="109"/>
        <v>2.1431199999999997</v>
      </c>
      <c r="DU35" s="2">
        <f t="shared" si="110"/>
        <v>0</v>
      </c>
      <c r="DV35" s="15" t="s">
        <v>189</v>
      </c>
      <c r="DW35" s="18"/>
      <c r="DX35" s="17"/>
      <c r="DY35" s="47" t="str">
        <f t="shared" si="15"/>
        <v/>
      </c>
      <c r="DZ35" s="47" t="str">
        <f t="shared" si="15"/>
        <v/>
      </c>
      <c r="EA35" s="47" t="str">
        <f t="shared" si="15"/>
        <v/>
      </c>
      <c r="EB35" s="47" t="str">
        <f t="shared" si="15"/>
        <v/>
      </c>
      <c r="EC35" s="49" t="str">
        <f t="shared" si="15"/>
        <v/>
      </c>
      <c r="ED35" s="49" t="str">
        <f t="shared" si="15"/>
        <v/>
      </c>
      <c r="EE35" s="47" t="str">
        <f t="shared" si="15"/>
        <v/>
      </c>
      <c r="EF35" s="47" t="str">
        <f t="shared" si="15"/>
        <v/>
      </c>
      <c r="EG35" s="47" t="str">
        <f t="shared" si="15"/>
        <v/>
      </c>
      <c r="EH35" s="6">
        <f t="shared" si="16"/>
        <v>0</v>
      </c>
      <c r="EI35" s="6">
        <f t="shared" si="17"/>
        <v>0</v>
      </c>
      <c r="EJ35" s="2" t="str">
        <f t="shared" si="18"/>
        <v/>
      </c>
      <c r="EK35" s="2" t="str">
        <f t="shared" si="19"/>
        <v/>
      </c>
      <c r="EL35" s="2" t="str">
        <f t="shared" si="20"/>
        <v/>
      </c>
      <c r="EM35" s="2" t="str">
        <f t="shared" si="21"/>
        <v/>
      </c>
      <c r="EN35" s="2" t="str">
        <f t="shared" si="22"/>
        <v/>
      </c>
      <c r="EO35" s="2">
        <f t="shared" si="23"/>
        <v>0</v>
      </c>
      <c r="EP35" s="2">
        <f t="shared" si="111"/>
        <v>0</v>
      </c>
      <c r="EQ35" s="2"/>
      <c r="ER35" s="2"/>
      <c r="ES35" s="2"/>
      <c r="ET35" s="2"/>
      <c r="EU35" s="2"/>
      <c r="EV35" s="2"/>
      <c r="EW35" s="2">
        <f t="shared" si="24"/>
        <v>0</v>
      </c>
      <c r="EX35" s="2">
        <f t="shared" si="25"/>
        <v>0</v>
      </c>
      <c r="EY35" s="2">
        <f t="shared" si="112"/>
        <v>0</v>
      </c>
      <c r="EZ35" s="2">
        <f t="shared" si="26"/>
        <v>0</v>
      </c>
      <c r="FA35" s="2">
        <f t="shared" si="27"/>
        <v>0</v>
      </c>
      <c r="FB35" s="59"/>
      <c r="FC35" s="2">
        <f t="shared" si="28"/>
        <v>0</v>
      </c>
      <c r="FD35" s="2">
        <f t="shared" si="113"/>
        <v>0</v>
      </c>
      <c r="FE35" s="3">
        <f t="shared" si="126"/>
        <v>0</v>
      </c>
      <c r="FF35" s="3">
        <f t="shared" si="114"/>
        <v>0</v>
      </c>
      <c r="FG35" s="3">
        <f t="shared" si="115"/>
        <v>0</v>
      </c>
      <c r="FH35" s="3">
        <f t="shared" si="29"/>
        <v>0</v>
      </c>
      <c r="FI35" s="3">
        <f t="shared" si="30"/>
        <v>0</v>
      </c>
      <c r="FJ35" s="3">
        <f t="shared" si="31"/>
        <v>0</v>
      </c>
      <c r="FK35" s="3">
        <f t="shared" si="32"/>
        <v>0</v>
      </c>
      <c r="FL35" s="3">
        <f t="shared" si="116"/>
        <v>0</v>
      </c>
      <c r="FM35" s="3">
        <f t="shared" si="117"/>
        <v>0</v>
      </c>
      <c r="FN35" s="3">
        <f t="shared" si="118"/>
        <v>0</v>
      </c>
      <c r="FO35" s="2">
        <f t="shared" si="33"/>
        <v>0</v>
      </c>
      <c r="FP35" s="2">
        <f t="shared" si="34"/>
        <v>0</v>
      </c>
      <c r="FQ35" s="2">
        <f t="shared" si="119"/>
        <v>0</v>
      </c>
      <c r="FR35" s="6" t="str">
        <f>IF(A35=1,1,IF(DW35="","",COUNTA($DW$31:DW35)+1))</f>
        <v/>
      </c>
      <c r="FS35" s="6" t="str">
        <f t="shared" si="35"/>
        <v/>
      </c>
      <c r="FT35" s="4">
        <f t="shared" si="120"/>
        <v>2</v>
      </c>
      <c r="FU35" s="23">
        <f t="shared" si="121"/>
        <v>1</v>
      </c>
      <c r="FV35" s="23">
        <f t="shared" si="122"/>
        <v>2</v>
      </c>
    </row>
    <row r="36" spans="1:178" s="26" customFormat="1">
      <c r="A36" s="4">
        <f t="shared" si="36"/>
        <v>6</v>
      </c>
      <c r="B36" s="33">
        <v>30.384</v>
      </c>
      <c r="C36" s="33">
        <v>377.2</v>
      </c>
      <c r="D36" s="33">
        <v>375.60292828232298</v>
      </c>
      <c r="E36" s="33"/>
      <c r="F36" s="33"/>
      <c r="G36" s="11" t="str">
        <f t="shared" si="2"/>
        <v/>
      </c>
      <c r="H36" s="3">
        <f t="shared" si="37"/>
        <v>30.384</v>
      </c>
      <c r="I36" s="3">
        <f t="shared" si="3"/>
        <v>30.384</v>
      </c>
      <c r="J36" s="3">
        <f t="shared" si="38"/>
        <v>377.2</v>
      </c>
      <c r="K36" s="3">
        <f t="shared" si="4"/>
        <v>377.2</v>
      </c>
      <c r="L36" s="2">
        <f t="shared" si="5"/>
        <v>377.2</v>
      </c>
      <c r="M36" s="8">
        <f t="shared" si="39"/>
        <v>30.384</v>
      </c>
      <c r="N36" s="8">
        <f t="shared" si="6"/>
        <v>30.384</v>
      </c>
      <c r="O36" s="8">
        <f t="shared" si="40"/>
        <v>375.60292828232298</v>
      </c>
      <c r="P36" s="8">
        <f t="shared" si="7"/>
        <v>375.60292828232298</v>
      </c>
      <c r="Q36" s="2">
        <f t="shared" si="8"/>
        <v>375.60292828232298</v>
      </c>
      <c r="R36" s="3">
        <f t="shared" si="9"/>
        <v>0</v>
      </c>
      <c r="S36" s="3" t="str">
        <f t="shared" si="10"/>
        <v/>
      </c>
      <c r="T36" s="3" t="str">
        <f t="shared" si="41"/>
        <v/>
      </c>
      <c r="U36" s="8" t="str">
        <f t="shared" si="11"/>
        <v/>
      </c>
      <c r="V36" s="2" t="str">
        <f t="shared" si="12"/>
        <v/>
      </c>
      <c r="W36" s="2" t="str">
        <f t="shared" si="13"/>
        <v/>
      </c>
      <c r="X36" s="2">
        <f t="shared" si="123"/>
        <v>377.2</v>
      </c>
      <c r="Y36" s="2">
        <f t="shared" si="14"/>
        <v>1.5970717176770108</v>
      </c>
      <c r="Z36" s="46">
        <f t="shared" si="42"/>
        <v>440</v>
      </c>
      <c r="AA36" s="46">
        <f t="shared" si="43"/>
        <v>0</v>
      </c>
      <c r="AB36" s="47"/>
      <c r="AC36" s="46">
        <f t="shared" si="44"/>
        <v>2</v>
      </c>
      <c r="AD36" s="47">
        <f t="shared" si="45"/>
        <v>1.4</v>
      </c>
      <c r="AE36" s="48" t="str">
        <f t="shared" si="46"/>
        <v/>
      </c>
      <c r="AF36" s="49">
        <f t="shared" si="47"/>
        <v>0</v>
      </c>
      <c r="AG36" s="49">
        <f t="shared" si="47"/>
        <v>0</v>
      </c>
      <c r="AH36" s="49">
        <f t="shared" si="47"/>
        <v>0</v>
      </c>
      <c r="AI36" s="47">
        <f t="shared" si="47"/>
        <v>0.1</v>
      </c>
      <c r="AJ36" s="47">
        <f t="shared" si="47"/>
        <v>0.3</v>
      </c>
      <c r="AK36" s="46">
        <f t="shared" si="47"/>
        <v>2</v>
      </c>
      <c r="AL36" s="47"/>
      <c r="AM36" s="53">
        <f t="shared" si="48"/>
        <v>0.74</v>
      </c>
      <c r="AN36" s="50" t="str">
        <f t="shared" si="49"/>
        <v>27,576 - 30,384</v>
      </c>
      <c r="AO36" s="53" t="s">
        <v>93</v>
      </c>
      <c r="AP36" s="52">
        <f t="shared" si="50"/>
        <v>2.8079999999999998</v>
      </c>
      <c r="AQ36" s="52">
        <f t="shared" si="51"/>
        <v>2.8079999999999998</v>
      </c>
      <c r="AR36" s="47">
        <f t="shared" si="52"/>
        <v>0.2</v>
      </c>
      <c r="AS36" s="53">
        <f t="shared" si="53"/>
        <v>1.8250267406430396</v>
      </c>
      <c r="AT36" s="52">
        <f t="shared" si="54"/>
        <v>1.9250267406430397</v>
      </c>
      <c r="AU36" s="9">
        <f t="shared" si="55"/>
        <v>5.4054750877256552</v>
      </c>
      <c r="AV36" s="9">
        <f t="shared" si="56"/>
        <v>0.84</v>
      </c>
      <c r="AW36" s="12" t="str">
        <f t="shared" si="57"/>
        <v/>
      </c>
      <c r="AX36" s="9">
        <f t="shared" si="58"/>
        <v>1.7250267406430397</v>
      </c>
      <c r="AY36" s="12" t="str">
        <f t="shared" si="59"/>
        <v/>
      </c>
      <c r="AZ36" s="10">
        <f t="shared" si="60"/>
        <v>0.15205308443374599</v>
      </c>
      <c r="BA36" s="10">
        <f t="shared" si="61"/>
        <v>1.4</v>
      </c>
      <c r="BB36" s="10">
        <f t="shared" si="62"/>
        <v>0.13999999999999999</v>
      </c>
      <c r="BC36" s="10">
        <f t="shared" si="63"/>
        <v>1.036</v>
      </c>
      <c r="BD36" s="10">
        <f t="shared" si="64"/>
        <v>0.88394691556625404</v>
      </c>
      <c r="BE36" s="12" t="str">
        <f t="shared" si="65"/>
        <v/>
      </c>
      <c r="BF36" s="9">
        <f t="shared" si="66"/>
        <v>1.4</v>
      </c>
      <c r="BG36" s="9">
        <f t="shared" si="67"/>
        <v>1.4</v>
      </c>
      <c r="BH36" s="7">
        <f t="shared" si="68"/>
        <v>0.27999999999999997</v>
      </c>
      <c r="BI36" s="7">
        <f t="shared" si="69"/>
        <v>2.4150374369002554</v>
      </c>
      <c r="BJ36" s="12" t="str">
        <f t="shared" si="70"/>
        <v/>
      </c>
      <c r="BK36" s="80">
        <f t="shared" si="71"/>
        <v>0</v>
      </c>
      <c r="BL36" s="7">
        <f t="shared" si="72"/>
        <v>0</v>
      </c>
      <c r="BM36" s="7">
        <f t="shared" si="124"/>
        <v>1.2390374369002555</v>
      </c>
      <c r="BN36" s="12" t="str">
        <f t="shared" si="73"/>
        <v/>
      </c>
      <c r="BO36" s="9">
        <f t="shared" si="74"/>
        <v>2.4150374369002554</v>
      </c>
      <c r="BP36" s="2">
        <f t="shared" si="75"/>
        <v>1.9250267406430397</v>
      </c>
      <c r="BQ36" s="2">
        <f t="shared" si="76"/>
        <v>1.9250267406430397</v>
      </c>
      <c r="BR36" s="20">
        <f t="shared" si="77"/>
        <v>2</v>
      </c>
      <c r="BS36" s="20">
        <f t="shared" si="77"/>
        <v>2</v>
      </c>
      <c r="BT36" s="20">
        <f t="shared" si="77"/>
        <v>2</v>
      </c>
      <c r="BU36" s="86">
        <f t="shared" si="78"/>
        <v>0</v>
      </c>
      <c r="BV36" s="86">
        <f t="shared" si="79"/>
        <v>0</v>
      </c>
      <c r="BW36" s="20">
        <f t="shared" si="77"/>
        <v>3</v>
      </c>
      <c r="BX36" s="86">
        <f t="shared" si="77"/>
        <v>0.1</v>
      </c>
      <c r="BY36" s="86">
        <f t="shared" si="77"/>
        <v>0.12</v>
      </c>
      <c r="BZ36" s="86">
        <f t="shared" si="77"/>
        <v>0.15</v>
      </c>
      <c r="CA36" s="86">
        <f t="shared" si="77"/>
        <v>0.17</v>
      </c>
      <c r="CB36" s="86">
        <f t="shared" si="77"/>
        <v>0.19</v>
      </c>
      <c r="CC36" s="86">
        <f t="shared" si="77"/>
        <v>0.22</v>
      </c>
      <c r="CD36" s="86">
        <f t="shared" si="77"/>
        <v>0.05</v>
      </c>
      <c r="CE36" s="20" t="str">
        <f t="shared" si="125"/>
        <v>OK (100 %)</v>
      </c>
      <c r="CF36" s="14">
        <f t="shared" si="81"/>
        <v>1.5879999999999999</v>
      </c>
      <c r="CG36" s="14">
        <f t="shared" si="82"/>
        <v>2.1879999999999997</v>
      </c>
      <c r="CH36" s="8">
        <f t="shared" si="83"/>
        <v>5.4145120253116161</v>
      </c>
      <c r="CI36" s="9">
        <f t="shared" si="84"/>
        <v>2.8079999999999998</v>
      </c>
      <c r="CJ36" s="9">
        <f t="shared" si="85"/>
        <v>0</v>
      </c>
      <c r="CK36" s="9">
        <f t="shared" si="86"/>
        <v>2.8079999999999998</v>
      </c>
      <c r="CL36" s="9">
        <f t="shared" si="87"/>
        <v>0</v>
      </c>
      <c r="CM36" s="9">
        <f t="shared" si="88"/>
        <v>0.3326921487410362</v>
      </c>
      <c r="CN36" s="9">
        <f t="shared" si="89"/>
        <v>0</v>
      </c>
      <c r="CO36" s="9">
        <f t="shared" si="90"/>
        <v>0</v>
      </c>
      <c r="CP36" s="9">
        <f t="shared" si="90"/>
        <v>0</v>
      </c>
      <c r="CQ36" s="9">
        <f t="shared" si="90"/>
        <v>0</v>
      </c>
      <c r="CR36" s="9">
        <f t="shared" si="90"/>
        <v>0</v>
      </c>
      <c r="CS36" s="9">
        <f t="shared" si="90"/>
        <v>0</v>
      </c>
      <c r="CT36" s="9">
        <f t="shared" si="90"/>
        <v>0</v>
      </c>
      <c r="CU36" s="9">
        <f t="shared" si="90"/>
        <v>0</v>
      </c>
      <c r="CV36" s="9">
        <f t="shared" si="91"/>
        <v>13.343405628159459</v>
      </c>
      <c r="CW36" s="9">
        <f t="shared" si="92"/>
        <v>1.3343405628159459</v>
      </c>
      <c r="CX36" s="9">
        <f t="shared" si="92"/>
        <v>1.601208675379135</v>
      </c>
      <c r="CY36" s="9">
        <f t="shared" si="92"/>
        <v>2.0015108442239189</v>
      </c>
      <c r="CZ36" s="9">
        <f t="shared" si="92"/>
        <v>2.2683789567871084</v>
      </c>
      <c r="DA36" s="9">
        <f t="shared" si="92"/>
        <v>2.5352470693502971</v>
      </c>
      <c r="DB36" s="9">
        <f t="shared" si="92"/>
        <v>2.935549238195081</v>
      </c>
      <c r="DC36" s="9">
        <f t="shared" si="92"/>
        <v>0.66717028140797296</v>
      </c>
      <c r="DD36" s="2">
        <f t="shared" si="93"/>
        <v>0.30631999999999993</v>
      </c>
      <c r="DE36" s="2">
        <f t="shared" si="94"/>
        <v>0.59536</v>
      </c>
      <c r="DF36" s="2">
        <f t="shared" si="95"/>
        <v>1.9340758512589635</v>
      </c>
      <c r="DG36" s="2">
        <f t="shared" si="96"/>
        <v>0</v>
      </c>
      <c r="DH36" s="2">
        <f t="shared" si="97"/>
        <v>0</v>
      </c>
      <c r="DI36" s="2">
        <f t="shared" si="98"/>
        <v>0</v>
      </c>
      <c r="DJ36" s="2">
        <f t="shared" si="99"/>
        <v>2.7110139119377585</v>
      </c>
      <c r="DK36" s="2">
        <f t="shared" si="100"/>
        <v>0</v>
      </c>
      <c r="DL36" s="16">
        <f t="shared" si="101"/>
        <v>4.2272038657772928</v>
      </c>
      <c r="DM36" s="16">
        <f t="shared" si="102"/>
        <v>0</v>
      </c>
      <c r="DN36" s="16">
        <f t="shared" si="103"/>
        <v>5.2178796909100855</v>
      </c>
      <c r="DO36" s="72">
        <f t="shared" si="104"/>
        <v>8.1255259372493747</v>
      </c>
      <c r="DP36" s="16">
        <f t="shared" si="105"/>
        <v>7.014914685387069</v>
      </c>
      <c r="DQ36" s="16">
        <f t="shared" si="106"/>
        <v>0</v>
      </c>
      <c r="DR36" s="2">
        <f t="shared" si="107"/>
        <v>10.81095017545131</v>
      </c>
      <c r="DS36" s="2">
        <f t="shared" si="108"/>
        <v>8.1768000000000001</v>
      </c>
      <c r="DT36" s="2">
        <f t="shared" si="109"/>
        <v>1.6353600000000001</v>
      </c>
      <c r="DU36" s="2">
        <f t="shared" si="110"/>
        <v>2.0494316909100858</v>
      </c>
      <c r="DV36" s="15" t="s">
        <v>298</v>
      </c>
      <c r="DW36" s="18">
        <v>1.24</v>
      </c>
      <c r="DX36" s="17"/>
      <c r="DY36" s="47">
        <f t="shared" si="15"/>
        <v>0.6</v>
      </c>
      <c r="DZ36" s="47">
        <f t="shared" si="15"/>
        <v>0.6</v>
      </c>
      <c r="EA36" s="47">
        <f t="shared" si="15"/>
        <v>0.6</v>
      </c>
      <c r="EB36" s="47">
        <f t="shared" si="15"/>
        <v>0.6</v>
      </c>
      <c r="EC36" s="49">
        <f t="shared" si="15"/>
        <v>0</v>
      </c>
      <c r="ED36" s="49">
        <f t="shared" si="15"/>
        <v>0</v>
      </c>
      <c r="EE36" s="47">
        <f t="shared" si="15"/>
        <v>0.2</v>
      </c>
      <c r="EF36" s="47">
        <f t="shared" si="15"/>
        <v>0.1</v>
      </c>
      <c r="EG36" s="47">
        <f t="shared" si="15"/>
        <v>0</v>
      </c>
      <c r="EH36" s="6">
        <f t="shared" si="16"/>
        <v>1.22</v>
      </c>
      <c r="EI36" s="6">
        <f t="shared" si="17"/>
        <v>1.22</v>
      </c>
      <c r="EJ36" s="2">
        <f t="shared" si="18"/>
        <v>2.44</v>
      </c>
      <c r="EK36" s="2">
        <f t="shared" si="19"/>
        <v>2.44</v>
      </c>
      <c r="EL36" s="2">
        <f>IF(DW36="","",Y36+EG36+IF(A37=$A$32,AI37+AA37/1000,AI36+AA36/1000))</f>
        <v>1.6970717176770109</v>
      </c>
      <c r="EM36" s="2">
        <f>IF($DW36="","",EL36-IF(A36=$A$31,AR37,AR36)+EF36)</f>
        <v>1.5970717176770111</v>
      </c>
      <c r="EN36" s="2">
        <f t="shared" si="22"/>
        <v>3.896854991131907</v>
      </c>
      <c r="EO36" s="2">
        <f t="shared" si="23"/>
        <v>9.5083261783618536</v>
      </c>
      <c r="EP36" s="2">
        <f t="shared" si="111"/>
        <v>9.5083261783618536</v>
      </c>
      <c r="EQ36" s="2"/>
      <c r="ER36" s="2"/>
      <c r="ES36" s="2"/>
      <c r="ET36" s="2"/>
      <c r="EU36" s="2"/>
      <c r="EV36" s="2"/>
      <c r="EW36" s="2">
        <f t="shared" si="24"/>
        <v>5.9535999999999998</v>
      </c>
      <c r="EX36" s="2">
        <f t="shared" si="25"/>
        <v>0.59536</v>
      </c>
      <c r="EY36" s="2">
        <f t="shared" si="112"/>
        <v>0.59536</v>
      </c>
      <c r="EZ36" s="2">
        <f t="shared" si="26"/>
        <v>1.2076282160399165</v>
      </c>
      <c r="FA36" s="2">
        <f t="shared" si="27"/>
        <v>1.5970717176770111</v>
      </c>
      <c r="FB36" s="59"/>
      <c r="FC36" s="2">
        <f t="shared" si="28"/>
        <v>2.0494316909100858</v>
      </c>
      <c r="FD36" s="2">
        <f t="shared" si="113"/>
        <v>2.0494316909100858</v>
      </c>
      <c r="FE36" s="3">
        <f t="shared" si="126"/>
        <v>9.5083261783618536</v>
      </c>
      <c r="FF36" s="3">
        <f t="shared" si="114"/>
        <v>2.0494316909100858</v>
      </c>
      <c r="FG36" s="3">
        <f t="shared" si="115"/>
        <v>0.59536</v>
      </c>
      <c r="FH36" s="3">
        <f t="shared" si="29"/>
        <v>1.2</v>
      </c>
      <c r="FI36" s="3">
        <f t="shared" si="30"/>
        <v>2.4150374369002554</v>
      </c>
      <c r="FJ36" s="3">
        <f t="shared" si="31"/>
        <v>1.4970717176770107</v>
      </c>
      <c r="FK36" s="3">
        <f t="shared" si="32"/>
        <v>1.7964860612124129</v>
      </c>
      <c r="FL36" s="3">
        <f t="shared" si="116"/>
        <v>2.1557832734548956</v>
      </c>
      <c r="FM36" s="3">
        <f t="shared" si="117"/>
        <v>4.7077512139968718</v>
      </c>
      <c r="FN36" s="3">
        <f t="shared" si="118"/>
        <v>4.7077512139968718</v>
      </c>
      <c r="FO36" s="2">
        <f t="shared" si="33"/>
        <v>2.44</v>
      </c>
      <c r="FP36" s="2">
        <f t="shared" si="34"/>
        <v>5.9535999999999998</v>
      </c>
      <c r="FQ36" s="2">
        <f t="shared" si="119"/>
        <v>5.9535999999999998</v>
      </c>
      <c r="FR36" s="6">
        <f>IF(A36=1,1,IF(DW36="","",COUNTA($DW$31:DW36)+1))</f>
        <v>3</v>
      </c>
      <c r="FS36" s="6">
        <f t="shared" si="35"/>
        <v>2</v>
      </c>
      <c r="FT36" s="4">
        <f t="shared" si="120"/>
        <v>2</v>
      </c>
      <c r="FU36" s="23">
        <f t="shared" si="121"/>
        <v>1</v>
      </c>
      <c r="FV36" s="23">
        <f t="shared" si="122"/>
        <v>2</v>
      </c>
    </row>
    <row r="37" spans="1:178">
      <c r="A37" s="4">
        <f t="shared" si="36"/>
        <v>7</v>
      </c>
      <c r="B37" s="33">
        <v>31.082999999999998</v>
      </c>
      <c r="C37" s="33">
        <v>377.6</v>
      </c>
      <c r="D37" s="33">
        <v>375.69899349674836</v>
      </c>
      <c r="E37" s="33"/>
      <c r="F37" s="33"/>
      <c r="G37" s="11" t="str">
        <f t="shared" si="2"/>
        <v/>
      </c>
      <c r="H37" s="3">
        <f t="shared" si="37"/>
        <v>31.082999999999998</v>
      </c>
      <c r="I37" s="3">
        <f t="shared" si="3"/>
        <v>31.082999999999998</v>
      </c>
      <c r="J37" s="3">
        <f t="shared" si="38"/>
        <v>377.6</v>
      </c>
      <c r="K37" s="3">
        <f t="shared" si="4"/>
        <v>377.6</v>
      </c>
      <c r="L37" s="2">
        <f t="shared" si="5"/>
        <v>377.6</v>
      </c>
      <c r="M37" s="8">
        <f t="shared" si="39"/>
        <v>31.082999999999998</v>
      </c>
      <c r="N37" s="8">
        <f t="shared" si="6"/>
        <v>31.082999999999998</v>
      </c>
      <c r="O37" s="8">
        <f t="shared" si="40"/>
        <v>375.69899349674836</v>
      </c>
      <c r="P37" s="8">
        <f t="shared" si="7"/>
        <v>375.69899349674836</v>
      </c>
      <c r="Q37" s="2">
        <f t="shared" si="8"/>
        <v>375.69899349674836</v>
      </c>
      <c r="R37" s="3">
        <f t="shared" si="9"/>
        <v>0</v>
      </c>
      <c r="S37" s="3" t="str">
        <f t="shared" si="10"/>
        <v/>
      </c>
      <c r="T37" s="3" t="str">
        <f t="shared" si="41"/>
        <v/>
      </c>
      <c r="U37" s="8" t="str">
        <f t="shared" si="11"/>
        <v/>
      </c>
      <c r="V37" s="2" t="str">
        <f t="shared" si="12"/>
        <v/>
      </c>
      <c r="W37" s="2" t="str">
        <f t="shared" si="13"/>
        <v/>
      </c>
      <c r="X37" s="2">
        <f t="shared" si="123"/>
        <v>377.6</v>
      </c>
      <c r="Y37" s="2">
        <f t="shared" si="14"/>
        <v>1.901006503251665</v>
      </c>
      <c r="Z37" s="46">
        <f t="shared" si="42"/>
        <v>440</v>
      </c>
      <c r="AA37" s="46">
        <f t="shared" si="43"/>
        <v>0</v>
      </c>
      <c r="AB37" s="47"/>
      <c r="AC37" s="46">
        <f t="shared" si="44"/>
        <v>2</v>
      </c>
      <c r="AD37" s="47">
        <v>1.2</v>
      </c>
      <c r="AE37" s="48" t="str">
        <f t="shared" si="46"/>
        <v/>
      </c>
      <c r="AF37" s="49">
        <f t="shared" si="47"/>
        <v>0</v>
      </c>
      <c r="AG37" s="49">
        <f t="shared" si="47"/>
        <v>0</v>
      </c>
      <c r="AH37" s="49">
        <f t="shared" si="47"/>
        <v>0</v>
      </c>
      <c r="AI37" s="47">
        <f t="shared" si="47"/>
        <v>0.1</v>
      </c>
      <c r="AJ37" s="47">
        <f t="shared" si="47"/>
        <v>0.3</v>
      </c>
      <c r="AK37" s="46">
        <v>1</v>
      </c>
      <c r="AL37" s="47"/>
      <c r="AM37" s="53">
        <f t="shared" si="48"/>
        <v>0.74</v>
      </c>
      <c r="AN37" s="50" t="str">
        <f t="shared" si="49"/>
        <v>30,384 - 31,083</v>
      </c>
      <c r="AO37" s="53" t="s">
        <v>93</v>
      </c>
      <c r="AP37" s="52">
        <f t="shared" si="50"/>
        <v>0.69899999999999807</v>
      </c>
      <c r="AQ37" s="52">
        <f t="shared" si="51"/>
        <v>0.69899999999999807</v>
      </c>
      <c r="AR37" s="47">
        <f t="shared" si="52"/>
        <v>0.2</v>
      </c>
      <c r="AS37" s="53">
        <f t="shared" si="53"/>
        <v>1.7490391104643379</v>
      </c>
      <c r="AT37" s="52">
        <f t="shared" si="54"/>
        <v>1.849039110464338</v>
      </c>
      <c r="AU37" s="9">
        <f t="shared" si="55"/>
        <v>1.2924783382145686</v>
      </c>
      <c r="AV37" s="9">
        <f t="shared" si="56"/>
        <v>0.84</v>
      </c>
      <c r="AW37" s="12" t="str">
        <f t="shared" si="57"/>
        <v/>
      </c>
      <c r="AX37" s="9">
        <f t="shared" si="58"/>
        <v>1.649039110464338</v>
      </c>
      <c r="AY37" s="12" t="str">
        <f t="shared" si="59"/>
        <v/>
      </c>
      <c r="AZ37" s="10">
        <f t="shared" si="60"/>
        <v>0.15205308443374599</v>
      </c>
      <c r="BA37" s="10">
        <f t="shared" si="61"/>
        <v>1.2</v>
      </c>
      <c r="BB37" s="10">
        <f t="shared" si="62"/>
        <v>0.12</v>
      </c>
      <c r="BC37" s="10">
        <f t="shared" si="63"/>
        <v>0.88800000000000001</v>
      </c>
      <c r="BD37" s="10">
        <f t="shared" si="64"/>
        <v>0.73594691556625402</v>
      </c>
      <c r="BE37" s="12" t="str">
        <f t="shared" si="65"/>
        <v/>
      </c>
      <c r="BF37" s="9">
        <f t="shared" si="66"/>
        <v>1.2</v>
      </c>
      <c r="BG37" s="9">
        <f t="shared" si="67"/>
        <v>1.2</v>
      </c>
      <c r="BH37" s="7">
        <f t="shared" si="68"/>
        <v>0.24</v>
      </c>
      <c r="BI37" s="7">
        <f t="shared" si="69"/>
        <v>1.9788469325572056</v>
      </c>
      <c r="BJ37" s="12" t="str">
        <f t="shared" si="70"/>
        <v/>
      </c>
      <c r="BK37" s="80">
        <f t="shared" si="71"/>
        <v>0</v>
      </c>
      <c r="BL37" s="7">
        <f t="shared" si="72"/>
        <v>0</v>
      </c>
      <c r="BM37" s="7">
        <f t="shared" si="124"/>
        <v>0.97084693255720556</v>
      </c>
      <c r="BN37" s="12" t="str">
        <f t="shared" si="73"/>
        <v/>
      </c>
      <c r="BO37" s="9">
        <f t="shared" si="74"/>
        <v>1.9788469325572056</v>
      </c>
      <c r="BP37" s="2">
        <f t="shared" si="75"/>
        <v>1.849039110464338</v>
      </c>
      <c r="BQ37" s="2">
        <f t="shared" si="76"/>
        <v>1.849039110464338</v>
      </c>
      <c r="BR37" s="20">
        <f t="shared" si="77"/>
        <v>2</v>
      </c>
      <c r="BS37" s="20">
        <f t="shared" si="77"/>
        <v>2</v>
      </c>
      <c r="BT37" s="20">
        <f t="shared" si="77"/>
        <v>2</v>
      </c>
      <c r="BU37" s="86">
        <f t="shared" si="78"/>
        <v>0</v>
      </c>
      <c r="BV37" s="86">
        <f t="shared" si="79"/>
        <v>0</v>
      </c>
      <c r="BW37" s="20">
        <f t="shared" si="77"/>
        <v>3</v>
      </c>
      <c r="BX37" s="86">
        <f t="shared" si="77"/>
        <v>0.1</v>
      </c>
      <c r="BY37" s="86">
        <f t="shared" si="77"/>
        <v>0.12</v>
      </c>
      <c r="BZ37" s="86">
        <f t="shared" si="77"/>
        <v>0.15</v>
      </c>
      <c r="CA37" s="86">
        <f t="shared" si="77"/>
        <v>0.17</v>
      </c>
      <c r="CB37" s="86">
        <f t="shared" si="77"/>
        <v>0.19</v>
      </c>
      <c r="CC37" s="86">
        <f t="shared" si="77"/>
        <v>0.22</v>
      </c>
      <c r="CD37" s="86">
        <f t="shared" si="77"/>
        <v>0.05</v>
      </c>
      <c r="CE37" s="20" t="str">
        <f t="shared" si="125"/>
        <v>OK (100 %)</v>
      </c>
      <c r="CF37" s="14">
        <f t="shared" si="81"/>
        <v>-0.52100000000000191</v>
      </c>
      <c r="CG37" s="14">
        <f t="shared" si="82"/>
        <v>7.8999999999998072E-2</v>
      </c>
      <c r="CH37" s="8">
        <f t="shared" si="83"/>
        <v>-1.1873081595343233</v>
      </c>
      <c r="CI37" s="9">
        <f t="shared" si="84"/>
        <v>0.69899999999999807</v>
      </c>
      <c r="CJ37" s="9">
        <f t="shared" si="85"/>
        <v>0</v>
      </c>
      <c r="CK37" s="9">
        <f t="shared" si="86"/>
        <v>0.69899999999999807</v>
      </c>
      <c r="CL37" s="9">
        <f t="shared" si="87"/>
        <v>0</v>
      </c>
      <c r="CM37" s="9">
        <f t="shared" si="88"/>
        <v>1.2012193670265641E-2</v>
      </c>
      <c r="CN37" s="9">
        <f t="shared" si="89"/>
        <v>0</v>
      </c>
      <c r="CO37" s="9">
        <f t="shared" si="90"/>
        <v>0</v>
      </c>
      <c r="CP37" s="9">
        <f t="shared" si="90"/>
        <v>0</v>
      </c>
      <c r="CQ37" s="9">
        <f t="shared" si="90"/>
        <v>0</v>
      </c>
      <c r="CR37" s="9">
        <f t="shared" si="90"/>
        <v>0</v>
      </c>
      <c r="CS37" s="9">
        <f t="shared" si="90"/>
        <v>0</v>
      </c>
      <c r="CT37" s="9">
        <f t="shared" si="90"/>
        <v>0</v>
      </c>
      <c r="CU37" s="9">
        <f t="shared" si="90"/>
        <v>0</v>
      </c>
      <c r="CV37" s="9">
        <f t="shared" si="91"/>
        <v>-1.0309792518623078</v>
      </c>
      <c r="CW37" s="9">
        <f t="shared" si="92"/>
        <v>-0.10309792518623079</v>
      </c>
      <c r="CX37" s="9">
        <f t="shared" si="92"/>
        <v>-0.12371751022347693</v>
      </c>
      <c r="CY37" s="9">
        <f t="shared" si="92"/>
        <v>-0.15464688777934615</v>
      </c>
      <c r="CZ37" s="9">
        <f t="shared" si="92"/>
        <v>-0.17526647281659233</v>
      </c>
      <c r="DA37" s="9">
        <f t="shared" si="92"/>
        <v>-0.19588605785383847</v>
      </c>
      <c r="DB37" s="9">
        <f t="shared" si="92"/>
        <v>-0.22681543540970772</v>
      </c>
      <c r="DC37" s="9">
        <f t="shared" si="92"/>
        <v>-5.1548962593115394E-2</v>
      </c>
      <c r="DD37" s="2">
        <f t="shared" si="93"/>
        <v>0</v>
      </c>
      <c r="DE37" s="2">
        <f t="shared" si="94"/>
        <v>0</v>
      </c>
      <c r="DF37" s="2">
        <f t="shared" si="95"/>
        <v>0</v>
      </c>
      <c r="DG37" s="2">
        <f t="shared" si="96"/>
        <v>6.7619806329732413E-2</v>
      </c>
      <c r="DH37" s="2">
        <f t="shared" si="97"/>
        <v>0</v>
      </c>
      <c r="DI37" s="2">
        <f t="shared" si="98"/>
        <v>0</v>
      </c>
      <c r="DJ37" s="2">
        <f t="shared" si="99"/>
        <v>7.6696907672017367E-2</v>
      </c>
      <c r="DK37" s="2">
        <f t="shared" si="100"/>
        <v>0</v>
      </c>
      <c r="DL37" s="16">
        <f t="shared" si="101"/>
        <v>0</v>
      </c>
      <c r="DM37" s="16">
        <f t="shared" si="102"/>
        <v>0</v>
      </c>
      <c r="DN37" s="16">
        <f t="shared" si="103"/>
        <v>7.9631999999998052E-2</v>
      </c>
      <c r="DO37" s="72">
        <f t="shared" si="104"/>
        <v>-1.1106112518623059</v>
      </c>
      <c r="DP37" s="16">
        <f t="shared" si="105"/>
        <v>0</v>
      </c>
      <c r="DQ37" s="16">
        <f t="shared" si="106"/>
        <v>0</v>
      </c>
      <c r="DR37" s="2">
        <f t="shared" si="107"/>
        <v>2.5849566764291372</v>
      </c>
      <c r="DS37" s="2">
        <f t="shared" si="108"/>
        <v>-0.62520000000000231</v>
      </c>
      <c r="DT37" s="2">
        <f t="shared" si="109"/>
        <v>-0.12504000000000046</v>
      </c>
      <c r="DU37" s="2">
        <f t="shared" si="110"/>
        <v>0</v>
      </c>
      <c r="DV37" s="15" t="s">
        <v>189</v>
      </c>
      <c r="DW37" s="18"/>
      <c r="DX37" s="17"/>
      <c r="DY37" s="47" t="str">
        <f t="shared" si="15"/>
        <v/>
      </c>
      <c r="DZ37" s="47" t="str">
        <f t="shared" si="15"/>
        <v/>
      </c>
      <c r="EA37" s="47" t="str">
        <f t="shared" si="15"/>
        <v/>
      </c>
      <c r="EB37" s="47" t="str">
        <f t="shared" si="15"/>
        <v/>
      </c>
      <c r="EC37" s="49" t="str">
        <f t="shared" si="15"/>
        <v/>
      </c>
      <c r="ED37" s="49" t="str">
        <f t="shared" si="15"/>
        <v/>
      </c>
      <c r="EE37" s="47" t="str">
        <f t="shared" si="15"/>
        <v/>
      </c>
      <c r="EF37" s="47" t="str">
        <f t="shared" si="15"/>
        <v/>
      </c>
      <c r="EG37" s="47" t="str">
        <f t="shared" si="15"/>
        <v/>
      </c>
      <c r="EH37" s="6">
        <f t="shared" si="16"/>
        <v>0</v>
      </c>
      <c r="EI37" s="6">
        <f t="shared" si="17"/>
        <v>0</v>
      </c>
      <c r="EJ37" s="2" t="str">
        <f t="shared" si="18"/>
        <v/>
      </c>
      <c r="EK37" s="2" t="str">
        <f t="shared" si="19"/>
        <v/>
      </c>
      <c r="EL37" s="2" t="str">
        <f t="shared" ref="EL37:EL100" si="127">IF(DW37="","",Y37+EG37+IF(A38=$A$32,AI38+AA38/1000,AI37+AA37/1000))</f>
        <v/>
      </c>
      <c r="EM37" s="2" t="str">
        <f t="shared" si="21"/>
        <v/>
      </c>
      <c r="EN37" s="2" t="str">
        <f t="shared" si="22"/>
        <v/>
      </c>
      <c r="EO37" s="2">
        <f t="shared" si="23"/>
        <v>0</v>
      </c>
      <c r="EP37" s="2">
        <f t="shared" si="111"/>
        <v>0</v>
      </c>
      <c r="EQ37" s="2"/>
      <c r="ER37" s="2"/>
      <c r="ES37" s="2"/>
      <c r="ET37" s="2"/>
      <c r="EU37" s="2"/>
      <c r="EV37" s="2"/>
      <c r="EW37" s="2">
        <f t="shared" si="24"/>
        <v>0</v>
      </c>
      <c r="EX37" s="2">
        <f t="shared" si="25"/>
        <v>0</v>
      </c>
      <c r="EY37" s="2">
        <f t="shared" si="112"/>
        <v>0</v>
      </c>
      <c r="EZ37" s="2">
        <f t="shared" si="26"/>
        <v>0</v>
      </c>
      <c r="FA37" s="2">
        <f t="shared" si="27"/>
        <v>0</v>
      </c>
      <c r="FB37" s="59"/>
      <c r="FC37" s="2">
        <f t="shared" si="28"/>
        <v>0</v>
      </c>
      <c r="FD37" s="2">
        <f t="shared" si="113"/>
        <v>0</v>
      </c>
      <c r="FE37" s="3">
        <f t="shared" si="126"/>
        <v>0</v>
      </c>
      <c r="FF37" s="3">
        <f t="shared" si="114"/>
        <v>0</v>
      </c>
      <c r="FG37" s="3">
        <f t="shared" si="115"/>
        <v>0</v>
      </c>
      <c r="FH37" s="3">
        <f t="shared" si="29"/>
        <v>0</v>
      </c>
      <c r="FI37" s="67">
        <f t="shared" si="30"/>
        <v>0</v>
      </c>
      <c r="FJ37" s="3">
        <f t="shared" si="31"/>
        <v>0</v>
      </c>
      <c r="FK37" s="3">
        <f t="shared" si="32"/>
        <v>0</v>
      </c>
      <c r="FL37" s="3">
        <f t="shared" si="116"/>
        <v>0</v>
      </c>
      <c r="FM37" s="3">
        <f t="shared" si="117"/>
        <v>0</v>
      </c>
      <c r="FN37" s="3">
        <f t="shared" si="118"/>
        <v>0</v>
      </c>
      <c r="FO37" s="2">
        <f t="shared" si="33"/>
        <v>0</v>
      </c>
      <c r="FP37" s="2">
        <f t="shared" si="34"/>
        <v>0</v>
      </c>
      <c r="FQ37" s="2">
        <f t="shared" si="119"/>
        <v>0</v>
      </c>
      <c r="FR37" s="6" t="str">
        <f>IF(A37=1,1,IF(DW37="","",COUNTA($DW$31:DW37)+1))</f>
        <v/>
      </c>
      <c r="FS37" s="6" t="str">
        <f t="shared" si="35"/>
        <v/>
      </c>
      <c r="FT37" s="43">
        <f t="shared" si="120"/>
        <v>1</v>
      </c>
      <c r="FU37" s="23">
        <f t="shared" si="121"/>
        <v>1</v>
      </c>
      <c r="FV37" s="21">
        <f t="shared" si="122"/>
        <v>2</v>
      </c>
    </row>
    <row r="38" spans="1:178">
      <c r="A38" s="4">
        <f t="shared" si="36"/>
        <v>8</v>
      </c>
      <c r="B38" s="33">
        <v>37.6</v>
      </c>
      <c r="C38" s="33">
        <v>377.63</v>
      </c>
      <c r="D38" s="33">
        <v>376.6</v>
      </c>
      <c r="E38" s="33"/>
      <c r="F38" s="33"/>
      <c r="G38" s="11" t="str">
        <f t="shared" si="2"/>
        <v/>
      </c>
      <c r="H38" s="3">
        <f t="shared" si="37"/>
        <v>37.6</v>
      </c>
      <c r="I38" s="3">
        <f t="shared" si="3"/>
        <v>37.6</v>
      </c>
      <c r="J38" s="3">
        <f t="shared" si="38"/>
        <v>377.63</v>
      </c>
      <c r="K38" s="3">
        <f t="shared" si="4"/>
        <v>377.63</v>
      </c>
      <c r="L38" s="2">
        <f t="shared" si="5"/>
        <v>377.63</v>
      </c>
      <c r="M38" s="8">
        <f t="shared" si="39"/>
        <v>37.6</v>
      </c>
      <c r="N38" s="8">
        <f t="shared" si="6"/>
        <v>37.6</v>
      </c>
      <c r="O38" s="8">
        <f t="shared" si="40"/>
        <v>376.6</v>
      </c>
      <c r="P38" s="8">
        <f t="shared" si="7"/>
        <v>376.6</v>
      </c>
      <c r="Q38" s="2">
        <f t="shared" si="8"/>
        <v>376.6</v>
      </c>
      <c r="R38" s="3">
        <f t="shared" si="9"/>
        <v>0</v>
      </c>
      <c r="S38" s="3" t="str">
        <f t="shared" si="10"/>
        <v/>
      </c>
      <c r="T38" s="3" t="str">
        <f t="shared" si="41"/>
        <v/>
      </c>
      <c r="U38" s="8" t="str">
        <f t="shared" si="11"/>
        <v/>
      </c>
      <c r="V38" s="2" t="str">
        <f t="shared" si="12"/>
        <v/>
      </c>
      <c r="W38" s="2" t="str">
        <f t="shared" si="13"/>
        <v/>
      </c>
      <c r="X38" s="2">
        <f t="shared" si="123"/>
        <v>377.63</v>
      </c>
      <c r="Y38" s="2">
        <f t="shared" si="14"/>
        <v>1.0299999999999727</v>
      </c>
      <c r="Z38" s="46">
        <f t="shared" si="42"/>
        <v>440</v>
      </c>
      <c r="AA38" s="46">
        <f t="shared" si="43"/>
        <v>0</v>
      </c>
      <c r="AB38" s="47"/>
      <c r="AC38" s="46">
        <f t="shared" si="44"/>
        <v>2</v>
      </c>
      <c r="AD38" s="47">
        <v>1.2</v>
      </c>
      <c r="AE38" s="48" t="str">
        <f t="shared" si="46"/>
        <v/>
      </c>
      <c r="AF38" s="49">
        <f t="shared" si="47"/>
        <v>0</v>
      </c>
      <c r="AG38" s="49">
        <f t="shared" si="47"/>
        <v>0</v>
      </c>
      <c r="AH38" s="49">
        <f t="shared" si="47"/>
        <v>0</v>
      </c>
      <c r="AI38" s="47">
        <f t="shared" si="47"/>
        <v>0.1</v>
      </c>
      <c r="AJ38" s="47">
        <f t="shared" si="47"/>
        <v>0.3</v>
      </c>
      <c r="AK38" s="46">
        <v>1</v>
      </c>
      <c r="AL38" s="47"/>
      <c r="AM38" s="53">
        <f t="shared" si="48"/>
        <v>0.74</v>
      </c>
      <c r="AN38" s="50" t="str">
        <f t="shared" si="49"/>
        <v>31,083 - 37,6</v>
      </c>
      <c r="AO38" s="53" t="s">
        <v>85</v>
      </c>
      <c r="AP38" s="52">
        <f t="shared" si="50"/>
        <v>6.517000000000003</v>
      </c>
      <c r="AQ38" s="52">
        <f t="shared" si="51"/>
        <v>6.517000000000003</v>
      </c>
      <c r="AR38" s="47">
        <f t="shared" si="52"/>
        <v>0.37</v>
      </c>
      <c r="AS38" s="53">
        <f t="shared" si="53"/>
        <v>1.4655032516258188</v>
      </c>
      <c r="AT38" s="52">
        <f t="shared" si="54"/>
        <v>1.5655032516258189</v>
      </c>
      <c r="AU38" s="9">
        <f t="shared" si="55"/>
        <v>10.202384690845467</v>
      </c>
      <c r="AV38" s="9">
        <f t="shared" si="56"/>
        <v>0.84</v>
      </c>
      <c r="AW38" s="12" t="str">
        <f t="shared" si="57"/>
        <v/>
      </c>
      <c r="AX38" s="9">
        <f t="shared" si="58"/>
        <v>1.1955032516258188</v>
      </c>
      <c r="AY38" s="12" t="str">
        <f t="shared" si="59"/>
        <v/>
      </c>
      <c r="AZ38" s="10">
        <f t="shared" si="60"/>
        <v>0.15205308443374599</v>
      </c>
      <c r="BA38" s="10">
        <f t="shared" si="61"/>
        <v>1.2</v>
      </c>
      <c r="BB38" s="10">
        <f t="shared" si="62"/>
        <v>0.12</v>
      </c>
      <c r="BC38" s="10">
        <f t="shared" si="63"/>
        <v>0.88800000000000001</v>
      </c>
      <c r="BD38" s="10">
        <f t="shared" si="64"/>
        <v>0.73594691556625402</v>
      </c>
      <c r="BE38" s="12" t="str">
        <f t="shared" si="65"/>
        <v/>
      </c>
      <c r="BF38" s="9">
        <f t="shared" si="66"/>
        <v>1.2</v>
      </c>
      <c r="BG38" s="9">
        <f t="shared" si="67"/>
        <v>1.2</v>
      </c>
      <c r="BH38" s="7">
        <f t="shared" si="68"/>
        <v>0.44400000000000001</v>
      </c>
      <c r="BI38" s="7">
        <f t="shared" si="69"/>
        <v>1.4346039019509826</v>
      </c>
      <c r="BJ38" s="12" t="str">
        <f t="shared" si="70"/>
        <v/>
      </c>
      <c r="BK38" s="80">
        <f t="shared" si="71"/>
        <v>0</v>
      </c>
      <c r="BL38" s="7">
        <f t="shared" si="72"/>
        <v>0</v>
      </c>
      <c r="BM38" s="7">
        <f t="shared" si="124"/>
        <v>0.42660390195098263</v>
      </c>
      <c r="BN38" s="12" t="str">
        <f t="shared" si="73"/>
        <v/>
      </c>
      <c r="BO38" s="9">
        <f t="shared" si="74"/>
        <v>1.4346039019509826</v>
      </c>
      <c r="BP38" s="2">
        <f t="shared" si="75"/>
        <v>1.5655032516258189</v>
      </c>
      <c r="BQ38" s="2">
        <f t="shared" si="76"/>
        <v>1.5655032516258189</v>
      </c>
      <c r="BR38" s="20">
        <f t="shared" si="77"/>
        <v>2</v>
      </c>
      <c r="BS38" s="20">
        <f t="shared" si="77"/>
        <v>2</v>
      </c>
      <c r="BT38" s="20">
        <f t="shared" si="77"/>
        <v>2</v>
      </c>
      <c r="BU38" s="86">
        <f t="shared" si="78"/>
        <v>1</v>
      </c>
      <c r="BV38" s="86">
        <f t="shared" si="79"/>
        <v>1</v>
      </c>
      <c r="BW38" s="20">
        <v>4</v>
      </c>
      <c r="BX38" s="86">
        <f t="shared" si="77"/>
        <v>0.1</v>
      </c>
      <c r="BY38" s="86">
        <f t="shared" si="77"/>
        <v>0.12</v>
      </c>
      <c r="BZ38" s="86">
        <f t="shared" si="77"/>
        <v>0.15</v>
      </c>
      <c r="CA38" s="86">
        <f t="shared" si="77"/>
        <v>0.17</v>
      </c>
      <c r="CB38" s="86">
        <f t="shared" si="77"/>
        <v>0.19</v>
      </c>
      <c r="CC38" s="86">
        <f t="shared" si="77"/>
        <v>0.22</v>
      </c>
      <c r="CD38" s="86">
        <f t="shared" si="77"/>
        <v>0.05</v>
      </c>
      <c r="CE38" s="20" t="str">
        <f t="shared" si="125"/>
        <v>OK (100 %)</v>
      </c>
      <c r="CF38" s="14">
        <f t="shared" si="81"/>
        <v>5.2970000000000033</v>
      </c>
      <c r="CG38" s="14">
        <f t="shared" si="82"/>
        <v>5.8970000000000029</v>
      </c>
      <c r="CH38" s="8">
        <f t="shared" si="83"/>
        <v>2.5046505714309619</v>
      </c>
      <c r="CI38" s="9">
        <f t="shared" si="84"/>
        <v>6.517000000000003</v>
      </c>
      <c r="CJ38" s="9">
        <f t="shared" si="85"/>
        <v>0</v>
      </c>
      <c r="CK38" s="9">
        <f t="shared" si="86"/>
        <v>6.517000000000003</v>
      </c>
      <c r="CL38" s="9">
        <f t="shared" si="87"/>
        <v>0</v>
      </c>
      <c r="CM38" s="9">
        <f t="shared" si="88"/>
        <v>0.89665703890580051</v>
      </c>
      <c r="CN38" s="9">
        <f t="shared" si="89"/>
        <v>0</v>
      </c>
      <c r="CO38" s="9">
        <f t="shared" si="90"/>
        <v>0</v>
      </c>
      <c r="CP38" s="9">
        <f t="shared" si="90"/>
        <v>0</v>
      </c>
      <c r="CQ38" s="9">
        <f t="shared" si="90"/>
        <v>0</v>
      </c>
      <c r="CR38" s="9">
        <f t="shared" si="90"/>
        <v>0</v>
      </c>
      <c r="CS38" s="9">
        <f t="shared" si="90"/>
        <v>0</v>
      </c>
      <c r="CT38" s="9">
        <f t="shared" si="90"/>
        <v>0</v>
      </c>
      <c r="CU38" s="9">
        <f t="shared" si="90"/>
        <v>0</v>
      </c>
      <c r="CV38" s="9">
        <f t="shared" si="91"/>
        <v>12.719192868634197</v>
      </c>
      <c r="CW38" s="9">
        <f t="shared" si="92"/>
        <v>1.2719192868634197</v>
      </c>
      <c r="CX38" s="9">
        <f t="shared" si="92"/>
        <v>1.5263031442361037</v>
      </c>
      <c r="CY38" s="9">
        <f t="shared" si="92"/>
        <v>1.9078789302951296</v>
      </c>
      <c r="CZ38" s="9">
        <f t="shared" si="92"/>
        <v>2.1622627876678138</v>
      </c>
      <c r="DA38" s="9">
        <f t="shared" si="92"/>
        <v>2.4166466450404975</v>
      </c>
      <c r="DB38" s="9">
        <f t="shared" si="92"/>
        <v>2.7982224310995232</v>
      </c>
      <c r="DC38" s="9">
        <f t="shared" si="92"/>
        <v>0.63595964343170985</v>
      </c>
      <c r="DD38" s="2">
        <f t="shared" si="93"/>
        <v>0</v>
      </c>
      <c r="DE38" s="2">
        <f t="shared" si="94"/>
        <v>0.59536</v>
      </c>
      <c r="DF38" s="2">
        <f t="shared" si="95"/>
        <v>0</v>
      </c>
      <c r="DG38" s="2">
        <f t="shared" si="96"/>
        <v>5.0475189610942026</v>
      </c>
      <c r="DH38" s="2">
        <f t="shared" si="97"/>
        <v>0</v>
      </c>
      <c r="DI38" s="2">
        <f t="shared" si="98"/>
        <v>0</v>
      </c>
      <c r="DJ38" s="2">
        <f t="shared" si="99"/>
        <v>0</v>
      </c>
      <c r="DK38" s="2">
        <f t="shared" si="100"/>
        <v>2.515683209804946</v>
      </c>
      <c r="DL38" s="16">
        <f t="shared" si="101"/>
        <v>0</v>
      </c>
      <c r="DM38" s="16">
        <f t="shared" si="102"/>
        <v>2.5046505714309619</v>
      </c>
      <c r="DN38" s="16">
        <f t="shared" si="103"/>
        <v>12.719192868634199</v>
      </c>
      <c r="DO38" s="72">
        <f t="shared" si="104"/>
        <v>-1.7763568394002505E-15</v>
      </c>
      <c r="DP38" s="16">
        <f t="shared" si="105"/>
        <v>0</v>
      </c>
      <c r="DQ38" s="16">
        <f t="shared" si="106"/>
        <v>5.0203337812359079</v>
      </c>
      <c r="DR38" s="2">
        <f t="shared" si="107"/>
        <v>0</v>
      </c>
      <c r="DS38" s="2">
        <f t="shared" si="108"/>
        <v>12.310000000000002</v>
      </c>
      <c r="DT38" s="2">
        <f t="shared" si="109"/>
        <v>4.5547000000000004</v>
      </c>
      <c r="DU38" s="2">
        <f t="shared" si="110"/>
        <v>1.1593230873982869</v>
      </c>
      <c r="DV38" s="15" t="s">
        <v>299</v>
      </c>
      <c r="DW38" s="18">
        <v>1.24</v>
      </c>
      <c r="DX38" s="17"/>
      <c r="DY38" s="47">
        <f t="shared" si="15"/>
        <v>0.6</v>
      </c>
      <c r="DZ38" s="47">
        <f t="shared" si="15"/>
        <v>0.6</v>
      </c>
      <c r="EA38" s="47">
        <f t="shared" si="15"/>
        <v>0.6</v>
      </c>
      <c r="EB38" s="47">
        <f t="shared" si="15"/>
        <v>0.6</v>
      </c>
      <c r="EC38" s="49">
        <f t="shared" si="15"/>
        <v>0</v>
      </c>
      <c r="ED38" s="49">
        <f t="shared" si="15"/>
        <v>0</v>
      </c>
      <c r="EE38" s="47">
        <f t="shared" si="15"/>
        <v>0.2</v>
      </c>
      <c r="EF38" s="47">
        <f t="shared" si="15"/>
        <v>0.1</v>
      </c>
      <c r="EG38" s="47">
        <f t="shared" si="15"/>
        <v>0</v>
      </c>
      <c r="EH38" s="6">
        <f t="shared" si="16"/>
        <v>1.22</v>
      </c>
      <c r="EI38" s="6">
        <f t="shared" si="17"/>
        <v>1.22</v>
      </c>
      <c r="EJ38" s="2">
        <f t="shared" si="18"/>
        <v>2.44</v>
      </c>
      <c r="EK38" s="2">
        <f t="shared" si="19"/>
        <v>2.44</v>
      </c>
      <c r="EL38" s="2">
        <f t="shared" si="127"/>
        <v>1.1299999999999728</v>
      </c>
      <c r="EM38" s="2">
        <f t="shared" si="21"/>
        <v>0.85999999999997279</v>
      </c>
      <c r="EN38" s="2">
        <f t="shared" si="22"/>
        <v>2.0983999999999337</v>
      </c>
      <c r="EO38" s="2">
        <f t="shared" si="23"/>
        <v>5.1200959999998377</v>
      </c>
      <c r="EP38" s="2">
        <f t="shared" si="111"/>
        <v>5.1200959999998377</v>
      </c>
      <c r="EQ38" s="2"/>
      <c r="ER38" s="2"/>
      <c r="ES38" s="2"/>
      <c r="ET38" s="2"/>
      <c r="EU38" s="2"/>
      <c r="EV38" s="2"/>
      <c r="EW38" s="2">
        <f t="shared" si="24"/>
        <v>5.9535999999999998</v>
      </c>
      <c r="EX38" s="2">
        <f t="shared" si="25"/>
        <v>0.59536</v>
      </c>
      <c r="EY38" s="2">
        <f t="shared" si="112"/>
        <v>0.59536</v>
      </c>
      <c r="EZ38" s="2">
        <f t="shared" si="26"/>
        <v>1.2076282160399165</v>
      </c>
      <c r="FA38" s="2">
        <f t="shared" si="27"/>
        <v>0.85999999999997279</v>
      </c>
      <c r="FB38" s="59"/>
      <c r="FC38" s="2">
        <f t="shared" si="28"/>
        <v>1.1593230873982869</v>
      </c>
      <c r="FD38" s="2">
        <f t="shared" si="113"/>
        <v>1.1593230873982869</v>
      </c>
      <c r="FE38" s="3">
        <f t="shared" si="126"/>
        <v>5.1200959999998377</v>
      </c>
      <c r="FF38" s="3">
        <f t="shared" si="114"/>
        <v>1.1593230873982869</v>
      </c>
      <c r="FG38" s="3">
        <f t="shared" si="115"/>
        <v>0.59536</v>
      </c>
      <c r="FH38" s="3">
        <f t="shared" si="29"/>
        <v>1.2</v>
      </c>
      <c r="FI38" s="67">
        <f t="shared" si="30"/>
        <v>1.4346039019509826</v>
      </c>
      <c r="FJ38" s="3">
        <f t="shared" si="31"/>
        <v>0.7599999999999727</v>
      </c>
      <c r="FK38" s="3">
        <f t="shared" si="32"/>
        <v>0</v>
      </c>
      <c r="FL38" s="3">
        <f t="shared" si="116"/>
        <v>0</v>
      </c>
      <c r="FM38" s="3">
        <f t="shared" si="117"/>
        <v>3.3654129126015508</v>
      </c>
      <c r="FN38" s="3">
        <f t="shared" si="118"/>
        <v>3.3654129126015508</v>
      </c>
      <c r="FO38" s="2">
        <f t="shared" si="33"/>
        <v>2.44</v>
      </c>
      <c r="FP38" s="2">
        <f t="shared" si="34"/>
        <v>5.9535999999999998</v>
      </c>
      <c r="FQ38" s="2">
        <f t="shared" si="119"/>
        <v>5.9535999999999998</v>
      </c>
      <c r="FR38" s="6">
        <f>IF(A38=1,1,IF(DW38="","",COUNTA($DW$31:DW38)+1))</f>
        <v>4</v>
      </c>
      <c r="FS38" s="6">
        <f t="shared" si="35"/>
        <v>3</v>
      </c>
      <c r="FT38" s="43">
        <f t="shared" si="120"/>
        <v>1</v>
      </c>
      <c r="FU38" s="23">
        <f t="shared" si="121"/>
        <v>1</v>
      </c>
      <c r="FV38" s="21">
        <f t="shared" si="122"/>
        <v>2</v>
      </c>
    </row>
    <row r="39" spans="1:178">
      <c r="A39" s="4" t="str">
        <f t="shared" si="36"/>
        <v/>
      </c>
      <c r="B39" s="33"/>
      <c r="C39" s="33"/>
      <c r="D39" s="33"/>
      <c r="E39" s="33"/>
      <c r="F39" s="33"/>
      <c r="G39" s="11" t="str">
        <f t="shared" si="2"/>
        <v/>
      </c>
      <c r="H39" s="3" t="str">
        <f t="shared" si="37"/>
        <v/>
      </c>
      <c r="I39" s="3" t="str">
        <f t="shared" si="3"/>
        <v/>
      </c>
      <c r="J39" s="3" t="str">
        <f t="shared" si="38"/>
        <v/>
      </c>
      <c r="K39" s="3" t="str">
        <f t="shared" si="4"/>
        <v/>
      </c>
      <c r="L39" s="2" t="str">
        <f t="shared" si="5"/>
        <v/>
      </c>
      <c r="M39" s="8" t="str">
        <f t="shared" si="39"/>
        <v/>
      </c>
      <c r="N39" s="8" t="str">
        <f t="shared" si="6"/>
        <v/>
      </c>
      <c r="O39" s="8" t="str">
        <f t="shared" si="40"/>
        <v/>
      </c>
      <c r="P39" s="8" t="str">
        <f t="shared" si="7"/>
        <v/>
      </c>
      <c r="Q39" s="2" t="str">
        <f t="shared" si="8"/>
        <v/>
      </c>
      <c r="R39" s="3" t="str">
        <f t="shared" si="9"/>
        <v/>
      </c>
      <c r="S39" s="3" t="str">
        <f t="shared" si="10"/>
        <v/>
      </c>
      <c r="T39" s="3" t="str">
        <f t="shared" si="41"/>
        <v/>
      </c>
      <c r="U39" s="8" t="str">
        <f t="shared" si="11"/>
        <v/>
      </c>
      <c r="V39" s="2" t="str">
        <f t="shared" si="12"/>
        <v/>
      </c>
      <c r="W39" s="2" t="str">
        <f t="shared" si="13"/>
        <v/>
      </c>
      <c r="X39" s="2" t="str">
        <f t="shared" si="123"/>
        <v/>
      </c>
      <c r="Y39" s="2" t="str">
        <f t="shared" si="14"/>
        <v/>
      </c>
      <c r="Z39" s="46" t="str">
        <f t="shared" si="42"/>
        <v/>
      </c>
      <c r="AA39" s="46" t="str">
        <f t="shared" si="43"/>
        <v/>
      </c>
      <c r="AB39" s="47"/>
      <c r="AC39" s="46" t="str">
        <f t="shared" si="44"/>
        <v/>
      </c>
      <c r="AD39" s="47">
        <v>0.9</v>
      </c>
      <c r="AE39" s="48" t="str">
        <f t="shared" si="46"/>
        <v/>
      </c>
      <c r="AF39" s="49" t="str">
        <f t="shared" si="47"/>
        <v/>
      </c>
      <c r="AG39" s="49" t="str">
        <f t="shared" si="47"/>
        <v/>
      </c>
      <c r="AH39" s="49" t="str">
        <f t="shared" si="47"/>
        <v/>
      </c>
      <c r="AI39" s="47" t="str">
        <f t="shared" si="47"/>
        <v/>
      </c>
      <c r="AJ39" s="47" t="str">
        <f t="shared" si="47"/>
        <v/>
      </c>
      <c r="AK39" s="46">
        <v>1</v>
      </c>
      <c r="AL39" s="47"/>
      <c r="AM39" s="53" t="str">
        <f t="shared" si="48"/>
        <v/>
      </c>
      <c r="AN39" s="50" t="str">
        <f t="shared" si="49"/>
        <v/>
      </c>
      <c r="AO39" s="53" t="s">
        <v>85</v>
      </c>
      <c r="AP39" s="52" t="str">
        <f t="shared" si="50"/>
        <v/>
      </c>
      <c r="AQ39" s="52" t="str">
        <f t="shared" si="51"/>
        <v/>
      </c>
      <c r="AR39" s="47">
        <f t="shared" si="52"/>
        <v>0.37</v>
      </c>
      <c r="AS39" s="53" t="str">
        <f t="shared" si="53"/>
        <v/>
      </c>
      <c r="AT39" s="52" t="str">
        <f t="shared" si="54"/>
        <v/>
      </c>
      <c r="AU39" s="9" t="str">
        <f t="shared" si="55"/>
        <v/>
      </c>
      <c r="AV39" s="9" t="str">
        <f t="shared" si="56"/>
        <v/>
      </c>
      <c r="AW39" s="12" t="str">
        <f t="shared" si="57"/>
        <v/>
      </c>
      <c r="AX39" s="9" t="str">
        <f t="shared" si="58"/>
        <v/>
      </c>
      <c r="AY39" s="12" t="str">
        <f t="shared" si="59"/>
        <v/>
      </c>
      <c r="AZ39" s="10" t="str">
        <f t="shared" si="60"/>
        <v/>
      </c>
      <c r="BA39" s="10" t="str">
        <f t="shared" si="61"/>
        <v/>
      </c>
      <c r="BB39" s="10" t="str">
        <f t="shared" si="62"/>
        <v/>
      </c>
      <c r="BC39" s="10" t="str">
        <f t="shared" si="63"/>
        <v/>
      </c>
      <c r="BD39" s="10" t="str">
        <f t="shared" si="64"/>
        <v/>
      </c>
      <c r="BE39" s="12" t="str">
        <f t="shared" si="65"/>
        <v/>
      </c>
      <c r="BF39" s="9" t="str">
        <f t="shared" si="66"/>
        <v/>
      </c>
      <c r="BG39" s="9" t="str">
        <f t="shared" si="67"/>
        <v/>
      </c>
      <c r="BH39" s="7" t="str">
        <f t="shared" si="68"/>
        <v/>
      </c>
      <c r="BI39" s="7" t="str">
        <f t="shared" si="69"/>
        <v/>
      </c>
      <c r="BJ39" s="12" t="str">
        <f t="shared" si="70"/>
        <v/>
      </c>
      <c r="BK39" s="80" t="str">
        <f t="shared" si="71"/>
        <v/>
      </c>
      <c r="BL39" s="7" t="str">
        <f t="shared" si="72"/>
        <v/>
      </c>
      <c r="BM39" s="7" t="str">
        <f t="shared" si="124"/>
        <v/>
      </c>
      <c r="BN39" s="12" t="str">
        <f t="shared" si="73"/>
        <v/>
      </c>
      <c r="BO39" s="9" t="str">
        <f t="shared" si="74"/>
        <v/>
      </c>
      <c r="BP39" s="2" t="str">
        <f t="shared" si="75"/>
        <v/>
      </c>
      <c r="BQ39" s="2" t="str">
        <f t="shared" si="76"/>
        <v/>
      </c>
      <c r="BR39" s="20" t="str">
        <f t="shared" si="77"/>
        <v/>
      </c>
      <c r="BS39" s="20" t="str">
        <f t="shared" si="77"/>
        <v/>
      </c>
      <c r="BT39" s="20" t="str">
        <f t="shared" si="77"/>
        <v/>
      </c>
      <c r="BU39" s="86" t="str">
        <f t="shared" si="78"/>
        <v/>
      </c>
      <c r="BV39" s="86" t="str">
        <f t="shared" si="79"/>
        <v/>
      </c>
      <c r="BW39" s="20">
        <v>4</v>
      </c>
      <c r="BX39" s="86" t="str">
        <f t="shared" si="77"/>
        <v/>
      </c>
      <c r="BY39" s="86" t="str">
        <f t="shared" si="77"/>
        <v/>
      </c>
      <c r="BZ39" s="86" t="str">
        <f t="shared" si="77"/>
        <v/>
      </c>
      <c r="CA39" s="86" t="str">
        <f t="shared" si="77"/>
        <v/>
      </c>
      <c r="CB39" s="86" t="str">
        <f t="shared" si="77"/>
        <v/>
      </c>
      <c r="CC39" s="86" t="str">
        <f t="shared" si="77"/>
        <v/>
      </c>
      <c r="CD39" s="86" t="str">
        <f t="shared" si="77"/>
        <v/>
      </c>
      <c r="CE39" s="20" t="str">
        <f t="shared" si="125"/>
        <v/>
      </c>
      <c r="CF39" s="14" t="str">
        <f t="shared" si="81"/>
        <v/>
      </c>
      <c r="CG39" s="14" t="str">
        <f t="shared" si="82"/>
        <v/>
      </c>
      <c r="CH39" s="8">
        <f t="shared" si="83"/>
        <v>0</v>
      </c>
      <c r="CI39" s="9" t="str">
        <f t="shared" si="84"/>
        <v/>
      </c>
      <c r="CJ39" s="9" t="str">
        <f t="shared" si="85"/>
        <v/>
      </c>
      <c r="CK39" s="9" t="str">
        <f t="shared" si="86"/>
        <v/>
      </c>
      <c r="CL39" s="9" t="str">
        <f t="shared" si="87"/>
        <v/>
      </c>
      <c r="CM39" s="9" t="str">
        <f t="shared" si="88"/>
        <v/>
      </c>
      <c r="CN39" s="9" t="str">
        <f t="shared" si="89"/>
        <v/>
      </c>
      <c r="CO39" s="9" t="str">
        <f t="shared" si="90"/>
        <v/>
      </c>
      <c r="CP39" s="9" t="str">
        <f t="shared" si="90"/>
        <v/>
      </c>
      <c r="CQ39" s="9" t="str">
        <f t="shared" si="90"/>
        <v/>
      </c>
      <c r="CR39" s="9" t="str">
        <f t="shared" si="90"/>
        <v/>
      </c>
      <c r="CS39" s="9" t="str">
        <f t="shared" si="90"/>
        <v/>
      </c>
      <c r="CT39" s="9" t="str">
        <f t="shared" si="90"/>
        <v/>
      </c>
      <c r="CU39" s="9" t="str">
        <f t="shared" si="90"/>
        <v/>
      </c>
      <c r="CV39" s="9" t="str">
        <f t="shared" si="91"/>
        <v/>
      </c>
      <c r="CW39" s="9" t="str">
        <f t="shared" si="92"/>
        <v/>
      </c>
      <c r="CX39" s="9" t="str">
        <f t="shared" si="92"/>
        <v/>
      </c>
      <c r="CY39" s="9" t="str">
        <f t="shared" si="92"/>
        <v/>
      </c>
      <c r="CZ39" s="9" t="str">
        <f t="shared" si="92"/>
        <v/>
      </c>
      <c r="DA39" s="9" t="str">
        <f t="shared" si="92"/>
        <v/>
      </c>
      <c r="DB39" s="9" t="str">
        <f t="shared" si="92"/>
        <v/>
      </c>
      <c r="DC39" s="9" t="str">
        <f t="shared" si="92"/>
        <v/>
      </c>
      <c r="DD39" s="2" t="str">
        <f t="shared" si="93"/>
        <v/>
      </c>
      <c r="DE39" s="2" t="str">
        <f t="shared" si="94"/>
        <v/>
      </c>
      <c r="DF39" s="2" t="str">
        <f t="shared" si="95"/>
        <v/>
      </c>
      <c r="DG39" s="2" t="str">
        <f t="shared" si="96"/>
        <v/>
      </c>
      <c r="DH39" s="2" t="str">
        <f t="shared" si="97"/>
        <v/>
      </c>
      <c r="DI39" s="2" t="str">
        <f t="shared" si="98"/>
        <v/>
      </c>
      <c r="DJ39" s="2" t="str">
        <f t="shared" si="99"/>
        <v/>
      </c>
      <c r="DK39" s="2" t="str">
        <f t="shared" si="100"/>
        <v/>
      </c>
      <c r="DL39" s="16" t="str">
        <f t="shared" si="101"/>
        <v/>
      </c>
      <c r="DM39" s="16" t="str">
        <f t="shared" si="102"/>
        <v/>
      </c>
      <c r="DN39" s="16" t="str">
        <f t="shared" si="103"/>
        <v/>
      </c>
      <c r="DO39" s="72" t="str">
        <f t="shared" si="104"/>
        <v/>
      </c>
      <c r="DP39" s="16" t="str">
        <f t="shared" si="105"/>
        <v/>
      </c>
      <c r="DQ39" s="16" t="str">
        <f t="shared" si="106"/>
        <v/>
      </c>
      <c r="DR39" s="2" t="str">
        <f t="shared" si="107"/>
        <v/>
      </c>
      <c r="DS39" s="2" t="str">
        <f t="shared" si="108"/>
        <v/>
      </c>
      <c r="DT39" s="2" t="str">
        <f t="shared" si="109"/>
        <v/>
      </c>
      <c r="DU39" s="2" t="str">
        <f t="shared" si="110"/>
        <v/>
      </c>
      <c r="DV39" s="15"/>
      <c r="DW39" s="18"/>
      <c r="DX39" s="17"/>
      <c r="DY39" s="47" t="str">
        <f t="shared" si="15"/>
        <v/>
      </c>
      <c r="DZ39" s="47" t="str">
        <f t="shared" si="15"/>
        <v/>
      </c>
      <c r="EA39" s="47" t="str">
        <f t="shared" si="15"/>
        <v/>
      </c>
      <c r="EB39" s="47" t="str">
        <f t="shared" si="15"/>
        <v/>
      </c>
      <c r="EC39" s="49" t="str">
        <f t="shared" si="15"/>
        <v/>
      </c>
      <c r="ED39" s="49" t="str">
        <f t="shared" si="15"/>
        <v/>
      </c>
      <c r="EE39" s="47" t="str">
        <f t="shared" si="15"/>
        <v/>
      </c>
      <c r="EF39" s="47" t="str">
        <f t="shared" si="15"/>
        <v/>
      </c>
      <c r="EG39" s="47" t="str">
        <f t="shared" si="15"/>
        <v/>
      </c>
      <c r="EH39" s="6">
        <f t="shared" si="16"/>
        <v>0</v>
      </c>
      <c r="EI39" s="6">
        <f t="shared" si="17"/>
        <v>0</v>
      </c>
      <c r="EJ39" s="2" t="str">
        <f t="shared" si="18"/>
        <v/>
      </c>
      <c r="EK39" s="2" t="str">
        <f t="shared" si="19"/>
        <v/>
      </c>
      <c r="EL39" s="2" t="str">
        <f t="shared" si="127"/>
        <v/>
      </c>
      <c r="EM39" s="2" t="str">
        <f t="shared" si="21"/>
        <v/>
      </c>
      <c r="EN39" s="2" t="str">
        <f t="shared" si="22"/>
        <v/>
      </c>
      <c r="EO39" s="2">
        <f t="shared" si="23"/>
        <v>0</v>
      </c>
      <c r="EP39" s="2">
        <f t="shared" si="111"/>
        <v>0</v>
      </c>
      <c r="EQ39" s="2"/>
      <c r="ER39" s="2"/>
      <c r="ES39" s="2"/>
      <c r="ET39" s="2"/>
      <c r="EU39" s="2"/>
      <c r="EV39" s="2"/>
      <c r="EW39" s="2">
        <f t="shared" si="24"/>
        <v>0</v>
      </c>
      <c r="EX39" s="2">
        <f t="shared" si="25"/>
        <v>0</v>
      </c>
      <c r="EY39" s="2">
        <f t="shared" si="112"/>
        <v>0</v>
      </c>
      <c r="EZ39" s="2">
        <f t="shared" si="26"/>
        <v>0</v>
      </c>
      <c r="FA39" s="2">
        <f t="shared" si="27"/>
        <v>0</v>
      </c>
      <c r="FB39" s="59"/>
      <c r="FC39" s="2">
        <f t="shared" si="28"/>
        <v>0</v>
      </c>
      <c r="FD39" s="2">
        <f t="shared" si="113"/>
        <v>0</v>
      </c>
      <c r="FE39" s="3">
        <f t="shared" si="126"/>
        <v>0</v>
      </c>
      <c r="FF39" s="3">
        <f t="shared" si="114"/>
        <v>0</v>
      </c>
      <c r="FG39" s="3">
        <f t="shared" si="115"/>
        <v>0</v>
      </c>
      <c r="FH39" s="3">
        <f t="shared" si="29"/>
        <v>0</v>
      </c>
      <c r="FI39" s="67">
        <f t="shared" si="30"/>
        <v>0</v>
      </c>
      <c r="FJ39" s="3">
        <f t="shared" si="31"/>
        <v>0</v>
      </c>
      <c r="FK39" s="3">
        <f t="shared" si="32"/>
        <v>0</v>
      </c>
      <c r="FL39" s="3">
        <f t="shared" si="116"/>
        <v>0</v>
      </c>
      <c r="FM39" s="3">
        <f t="shared" si="117"/>
        <v>0</v>
      </c>
      <c r="FN39" s="3">
        <f t="shared" si="118"/>
        <v>0</v>
      </c>
      <c r="FO39" s="2">
        <f t="shared" si="33"/>
        <v>0</v>
      </c>
      <c r="FP39" s="2">
        <f t="shared" si="34"/>
        <v>0</v>
      </c>
      <c r="FQ39" s="2">
        <f t="shared" si="119"/>
        <v>0</v>
      </c>
      <c r="FR39" s="6" t="str">
        <f>IF(A39=1,1,IF(DW39="","",COUNTA($DW$31:DW39)+1))</f>
        <v/>
      </c>
      <c r="FS39" s="6" t="str">
        <f t="shared" si="35"/>
        <v/>
      </c>
      <c r="FT39" s="43">
        <f t="shared" si="120"/>
        <v>0</v>
      </c>
      <c r="FU39" s="23">
        <f t="shared" si="121"/>
        <v>0</v>
      </c>
      <c r="FV39" s="21">
        <f t="shared" si="122"/>
        <v>0</v>
      </c>
    </row>
    <row r="40" spans="1:178">
      <c r="A40" s="4" t="str">
        <f t="shared" si="36"/>
        <v/>
      </c>
      <c r="B40" s="33"/>
      <c r="C40" s="33"/>
      <c r="D40" s="33"/>
      <c r="E40" s="33"/>
      <c r="F40" s="33"/>
      <c r="G40" s="11" t="str">
        <f t="shared" si="2"/>
        <v/>
      </c>
      <c r="H40" s="3" t="str">
        <f t="shared" si="37"/>
        <v/>
      </c>
      <c r="I40" s="3" t="str">
        <f t="shared" si="3"/>
        <v/>
      </c>
      <c r="J40" s="3" t="str">
        <f t="shared" si="38"/>
        <v/>
      </c>
      <c r="K40" s="3" t="str">
        <f t="shared" si="4"/>
        <v/>
      </c>
      <c r="L40" s="2" t="str">
        <f t="shared" si="5"/>
        <v/>
      </c>
      <c r="M40" s="8" t="str">
        <f t="shared" si="39"/>
        <v/>
      </c>
      <c r="N40" s="8" t="str">
        <f t="shared" si="6"/>
        <v/>
      </c>
      <c r="O40" s="8" t="str">
        <f t="shared" si="40"/>
        <v/>
      </c>
      <c r="P40" s="8" t="str">
        <f t="shared" si="7"/>
        <v/>
      </c>
      <c r="Q40" s="2" t="str">
        <f t="shared" si="8"/>
        <v/>
      </c>
      <c r="R40" s="3" t="str">
        <f t="shared" si="9"/>
        <v/>
      </c>
      <c r="S40" s="3" t="str">
        <f t="shared" si="10"/>
        <v/>
      </c>
      <c r="T40" s="3" t="str">
        <f t="shared" si="41"/>
        <v/>
      </c>
      <c r="U40" s="8" t="str">
        <f t="shared" si="11"/>
        <v/>
      </c>
      <c r="V40" s="2" t="str">
        <f t="shared" si="12"/>
        <v/>
      </c>
      <c r="W40" s="2" t="str">
        <f t="shared" si="13"/>
        <v/>
      </c>
      <c r="X40" s="2" t="str">
        <f t="shared" si="123"/>
        <v/>
      </c>
      <c r="Y40" s="2" t="str">
        <f t="shared" si="14"/>
        <v/>
      </c>
      <c r="Z40" s="46" t="str">
        <f t="shared" si="42"/>
        <v/>
      </c>
      <c r="AA40" s="46" t="str">
        <f t="shared" si="43"/>
        <v/>
      </c>
      <c r="AB40" s="47"/>
      <c r="AC40" s="46" t="str">
        <f t="shared" si="44"/>
        <v/>
      </c>
      <c r="AD40" s="47">
        <v>0.9</v>
      </c>
      <c r="AE40" s="48" t="str">
        <f t="shared" si="46"/>
        <v/>
      </c>
      <c r="AF40" s="49" t="str">
        <f t="shared" si="47"/>
        <v/>
      </c>
      <c r="AG40" s="49" t="str">
        <f t="shared" si="47"/>
        <v/>
      </c>
      <c r="AH40" s="49" t="str">
        <f t="shared" si="47"/>
        <v/>
      </c>
      <c r="AI40" s="47" t="str">
        <f t="shared" si="47"/>
        <v/>
      </c>
      <c r="AJ40" s="47" t="str">
        <f t="shared" si="47"/>
        <v/>
      </c>
      <c r="AK40" s="46">
        <v>1</v>
      </c>
      <c r="AL40" s="47"/>
      <c r="AM40" s="53" t="str">
        <f t="shared" si="48"/>
        <v/>
      </c>
      <c r="AN40" s="50" t="str">
        <f t="shared" si="49"/>
        <v/>
      </c>
      <c r="AO40" s="53" t="s">
        <v>85</v>
      </c>
      <c r="AP40" s="52" t="str">
        <f t="shared" si="50"/>
        <v/>
      </c>
      <c r="AQ40" s="52" t="str">
        <f t="shared" si="51"/>
        <v/>
      </c>
      <c r="AR40" s="47">
        <f t="shared" si="52"/>
        <v>0.37</v>
      </c>
      <c r="AS40" s="53" t="str">
        <f t="shared" si="53"/>
        <v/>
      </c>
      <c r="AT40" s="52" t="str">
        <f t="shared" si="54"/>
        <v/>
      </c>
      <c r="AU40" s="9" t="str">
        <f t="shared" si="55"/>
        <v/>
      </c>
      <c r="AV40" s="9" t="str">
        <f t="shared" si="56"/>
        <v/>
      </c>
      <c r="AW40" s="12" t="str">
        <f t="shared" si="57"/>
        <v/>
      </c>
      <c r="AX40" s="9" t="str">
        <f t="shared" si="58"/>
        <v/>
      </c>
      <c r="AY40" s="12" t="str">
        <f t="shared" si="59"/>
        <v/>
      </c>
      <c r="AZ40" s="10" t="str">
        <f t="shared" si="60"/>
        <v/>
      </c>
      <c r="BA40" s="10" t="str">
        <f t="shared" si="61"/>
        <v/>
      </c>
      <c r="BB40" s="10" t="str">
        <f t="shared" si="62"/>
        <v/>
      </c>
      <c r="BC40" s="10" t="str">
        <f t="shared" si="63"/>
        <v/>
      </c>
      <c r="BD40" s="10" t="str">
        <f t="shared" si="64"/>
        <v/>
      </c>
      <c r="BE40" s="12" t="str">
        <f t="shared" si="65"/>
        <v/>
      </c>
      <c r="BF40" s="9" t="str">
        <f t="shared" si="66"/>
        <v/>
      </c>
      <c r="BG40" s="9" t="str">
        <f t="shared" si="67"/>
        <v/>
      </c>
      <c r="BH40" s="7" t="str">
        <f t="shared" si="68"/>
        <v/>
      </c>
      <c r="BI40" s="7" t="str">
        <f t="shared" si="69"/>
        <v/>
      </c>
      <c r="BJ40" s="12" t="str">
        <f t="shared" si="70"/>
        <v/>
      </c>
      <c r="BK40" s="80" t="str">
        <f t="shared" si="71"/>
        <v/>
      </c>
      <c r="BL40" s="7" t="str">
        <f t="shared" si="72"/>
        <v/>
      </c>
      <c r="BM40" s="7" t="str">
        <f t="shared" si="124"/>
        <v/>
      </c>
      <c r="BN40" s="12" t="str">
        <f t="shared" si="73"/>
        <v/>
      </c>
      <c r="BO40" s="9" t="str">
        <f t="shared" si="74"/>
        <v/>
      </c>
      <c r="BP40" s="2" t="str">
        <f t="shared" si="75"/>
        <v/>
      </c>
      <c r="BQ40" s="2" t="str">
        <f t="shared" si="76"/>
        <v/>
      </c>
      <c r="BR40" s="20" t="str">
        <f t="shared" si="77"/>
        <v/>
      </c>
      <c r="BS40" s="20" t="str">
        <f t="shared" si="77"/>
        <v/>
      </c>
      <c r="BT40" s="20" t="str">
        <f t="shared" si="77"/>
        <v/>
      </c>
      <c r="BU40" s="86" t="str">
        <f t="shared" si="78"/>
        <v/>
      </c>
      <c r="BV40" s="86" t="str">
        <f t="shared" si="79"/>
        <v/>
      </c>
      <c r="BW40" s="20">
        <v>4</v>
      </c>
      <c r="BX40" s="86" t="str">
        <f t="shared" si="77"/>
        <v/>
      </c>
      <c r="BY40" s="86" t="str">
        <f t="shared" si="77"/>
        <v/>
      </c>
      <c r="BZ40" s="86" t="str">
        <f t="shared" si="77"/>
        <v/>
      </c>
      <c r="CA40" s="86" t="str">
        <f t="shared" si="77"/>
        <v/>
      </c>
      <c r="CB40" s="86" t="str">
        <f t="shared" si="77"/>
        <v/>
      </c>
      <c r="CC40" s="86" t="str">
        <f t="shared" si="77"/>
        <v/>
      </c>
      <c r="CD40" s="86" t="str">
        <f t="shared" si="77"/>
        <v/>
      </c>
      <c r="CE40" s="20" t="str">
        <f t="shared" si="125"/>
        <v/>
      </c>
      <c r="CF40" s="14" t="str">
        <f t="shared" si="81"/>
        <v/>
      </c>
      <c r="CG40" s="14" t="str">
        <f t="shared" si="82"/>
        <v/>
      </c>
      <c r="CH40" s="8">
        <f t="shared" si="83"/>
        <v>0</v>
      </c>
      <c r="CI40" s="9" t="str">
        <f t="shared" si="84"/>
        <v/>
      </c>
      <c r="CJ40" s="9" t="str">
        <f t="shared" si="85"/>
        <v/>
      </c>
      <c r="CK40" s="9" t="str">
        <f t="shared" si="86"/>
        <v/>
      </c>
      <c r="CL40" s="9" t="str">
        <f t="shared" si="87"/>
        <v/>
      </c>
      <c r="CM40" s="9" t="str">
        <f t="shared" si="88"/>
        <v/>
      </c>
      <c r="CN40" s="9" t="str">
        <f t="shared" si="89"/>
        <v/>
      </c>
      <c r="CO40" s="9" t="str">
        <f t="shared" si="90"/>
        <v/>
      </c>
      <c r="CP40" s="9" t="str">
        <f t="shared" si="90"/>
        <v/>
      </c>
      <c r="CQ40" s="9" t="str">
        <f t="shared" si="90"/>
        <v/>
      </c>
      <c r="CR40" s="9" t="str">
        <f t="shared" si="90"/>
        <v/>
      </c>
      <c r="CS40" s="9" t="str">
        <f t="shared" si="90"/>
        <v/>
      </c>
      <c r="CT40" s="9" t="str">
        <f t="shared" si="90"/>
        <v/>
      </c>
      <c r="CU40" s="9" t="str">
        <f t="shared" si="90"/>
        <v/>
      </c>
      <c r="CV40" s="9" t="str">
        <f t="shared" si="91"/>
        <v/>
      </c>
      <c r="CW40" s="9" t="str">
        <f t="shared" si="92"/>
        <v/>
      </c>
      <c r="CX40" s="9" t="str">
        <f t="shared" si="92"/>
        <v/>
      </c>
      <c r="CY40" s="9" t="str">
        <f t="shared" si="92"/>
        <v/>
      </c>
      <c r="CZ40" s="9" t="str">
        <f t="shared" si="92"/>
        <v/>
      </c>
      <c r="DA40" s="9" t="str">
        <f t="shared" si="92"/>
        <v/>
      </c>
      <c r="DB40" s="9" t="str">
        <f t="shared" si="92"/>
        <v/>
      </c>
      <c r="DC40" s="9" t="str">
        <f t="shared" si="92"/>
        <v/>
      </c>
      <c r="DD40" s="2" t="str">
        <f t="shared" si="93"/>
        <v/>
      </c>
      <c r="DE40" s="2" t="str">
        <f t="shared" si="94"/>
        <v/>
      </c>
      <c r="DF40" s="2" t="str">
        <f t="shared" si="95"/>
        <v/>
      </c>
      <c r="DG40" s="2" t="str">
        <f t="shared" si="96"/>
        <v/>
      </c>
      <c r="DH40" s="2" t="str">
        <f t="shared" si="97"/>
        <v/>
      </c>
      <c r="DI40" s="2" t="str">
        <f t="shared" si="98"/>
        <v/>
      </c>
      <c r="DJ40" s="2" t="str">
        <f t="shared" si="99"/>
        <v/>
      </c>
      <c r="DK40" s="2" t="str">
        <f t="shared" si="100"/>
        <v/>
      </c>
      <c r="DL40" s="16" t="str">
        <f t="shared" si="101"/>
        <v/>
      </c>
      <c r="DM40" s="16" t="str">
        <f t="shared" si="102"/>
        <v/>
      </c>
      <c r="DN40" s="16" t="str">
        <f t="shared" si="103"/>
        <v/>
      </c>
      <c r="DO40" s="72" t="str">
        <f t="shared" si="104"/>
        <v/>
      </c>
      <c r="DP40" s="16" t="str">
        <f t="shared" si="105"/>
        <v/>
      </c>
      <c r="DQ40" s="16" t="str">
        <f t="shared" si="106"/>
        <v/>
      </c>
      <c r="DR40" s="2" t="str">
        <f t="shared" si="107"/>
        <v/>
      </c>
      <c r="DS40" s="2" t="str">
        <f t="shared" si="108"/>
        <v/>
      </c>
      <c r="DT40" s="2" t="str">
        <f t="shared" si="109"/>
        <v/>
      </c>
      <c r="DU40" s="2" t="str">
        <f t="shared" si="110"/>
        <v/>
      </c>
      <c r="DV40" s="15"/>
      <c r="DW40" s="18"/>
      <c r="DX40" s="17"/>
      <c r="DY40" s="47" t="str">
        <f t="shared" si="15"/>
        <v/>
      </c>
      <c r="DZ40" s="47" t="str">
        <f t="shared" si="15"/>
        <v/>
      </c>
      <c r="EA40" s="47" t="str">
        <f t="shared" si="15"/>
        <v/>
      </c>
      <c r="EB40" s="47" t="str">
        <f t="shared" si="15"/>
        <v/>
      </c>
      <c r="EC40" s="49" t="str">
        <f t="shared" si="15"/>
        <v/>
      </c>
      <c r="ED40" s="49" t="str">
        <f t="shared" si="15"/>
        <v/>
      </c>
      <c r="EE40" s="47" t="str">
        <f t="shared" si="15"/>
        <v/>
      </c>
      <c r="EF40" s="47" t="str">
        <f t="shared" si="15"/>
        <v/>
      </c>
      <c r="EG40" s="47" t="str">
        <f t="shared" si="15"/>
        <v/>
      </c>
      <c r="EH40" s="6">
        <f t="shared" si="16"/>
        <v>0</v>
      </c>
      <c r="EI40" s="6">
        <f t="shared" si="17"/>
        <v>0</v>
      </c>
      <c r="EJ40" s="2" t="str">
        <f t="shared" si="18"/>
        <v/>
      </c>
      <c r="EK40" s="2" t="str">
        <f t="shared" si="19"/>
        <v/>
      </c>
      <c r="EL40" s="2" t="str">
        <f t="shared" si="127"/>
        <v/>
      </c>
      <c r="EM40" s="2" t="str">
        <f t="shared" si="21"/>
        <v/>
      </c>
      <c r="EN40" s="2" t="str">
        <f t="shared" si="22"/>
        <v/>
      </c>
      <c r="EO40" s="2">
        <f t="shared" si="23"/>
        <v>0</v>
      </c>
      <c r="EP40" s="2">
        <f t="shared" si="111"/>
        <v>0</v>
      </c>
      <c r="EQ40" s="2"/>
      <c r="ER40" s="2"/>
      <c r="ES40" s="2"/>
      <c r="ET40" s="2"/>
      <c r="EU40" s="2"/>
      <c r="EV40" s="2"/>
      <c r="EW40" s="2">
        <f t="shared" si="24"/>
        <v>0</v>
      </c>
      <c r="EX40" s="2">
        <f t="shared" si="25"/>
        <v>0</v>
      </c>
      <c r="EY40" s="2">
        <f t="shared" si="112"/>
        <v>0</v>
      </c>
      <c r="EZ40" s="2">
        <f t="shared" si="26"/>
        <v>0</v>
      </c>
      <c r="FA40" s="2">
        <f t="shared" si="27"/>
        <v>0</v>
      </c>
      <c r="FB40" s="59"/>
      <c r="FC40" s="2">
        <f t="shared" si="28"/>
        <v>0</v>
      </c>
      <c r="FD40" s="2">
        <f t="shared" si="113"/>
        <v>0</v>
      </c>
      <c r="FE40" s="3">
        <f t="shared" si="126"/>
        <v>0</v>
      </c>
      <c r="FF40" s="3">
        <f t="shared" si="114"/>
        <v>0</v>
      </c>
      <c r="FG40" s="3">
        <f t="shared" si="115"/>
        <v>0</v>
      </c>
      <c r="FH40" s="3">
        <f t="shared" si="29"/>
        <v>0</v>
      </c>
      <c r="FI40" s="67">
        <f t="shared" si="30"/>
        <v>0</v>
      </c>
      <c r="FJ40" s="3">
        <f t="shared" si="31"/>
        <v>0</v>
      </c>
      <c r="FK40" s="3">
        <f t="shared" si="32"/>
        <v>0</v>
      </c>
      <c r="FL40" s="3">
        <f t="shared" si="116"/>
        <v>0</v>
      </c>
      <c r="FM40" s="3">
        <f t="shared" si="117"/>
        <v>0</v>
      </c>
      <c r="FN40" s="3">
        <f t="shared" si="118"/>
        <v>0</v>
      </c>
      <c r="FO40" s="2">
        <f t="shared" si="33"/>
        <v>0</v>
      </c>
      <c r="FP40" s="2">
        <f t="shared" si="34"/>
        <v>0</v>
      </c>
      <c r="FQ40" s="2">
        <f t="shared" si="119"/>
        <v>0</v>
      </c>
      <c r="FR40" s="6" t="str">
        <f>IF(A40=1,1,IF(DW40="","",COUNTA($DW$31:DW40)+1))</f>
        <v/>
      </c>
      <c r="FS40" s="6" t="str">
        <f t="shared" si="35"/>
        <v/>
      </c>
      <c r="FT40" s="43">
        <f t="shared" si="120"/>
        <v>0</v>
      </c>
      <c r="FU40" s="23">
        <f t="shared" si="121"/>
        <v>0</v>
      </c>
      <c r="FV40" s="21">
        <f t="shared" si="122"/>
        <v>0</v>
      </c>
    </row>
    <row r="41" spans="1:178">
      <c r="A41" s="4" t="str">
        <f t="shared" si="36"/>
        <v/>
      </c>
      <c r="B41" s="33"/>
      <c r="C41" s="33"/>
      <c r="D41" s="33"/>
      <c r="E41" s="33"/>
      <c r="F41" s="33"/>
      <c r="G41" s="11" t="str">
        <f t="shared" si="2"/>
        <v/>
      </c>
      <c r="H41" s="3" t="str">
        <f t="shared" si="37"/>
        <v/>
      </c>
      <c r="I41" s="3" t="str">
        <f t="shared" si="3"/>
        <v/>
      </c>
      <c r="J41" s="3" t="str">
        <f t="shared" si="38"/>
        <v/>
      </c>
      <c r="K41" s="3" t="str">
        <f t="shared" si="4"/>
        <v/>
      </c>
      <c r="L41" s="2" t="str">
        <f t="shared" si="5"/>
        <v/>
      </c>
      <c r="M41" s="8" t="str">
        <f t="shared" si="39"/>
        <v/>
      </c>
      <c r="N41" s="8" t="str">
        <f t="shared" si="6"/>
        <v/>
      </c>
      <c r="O41" s="8" t="str">
        <f t="shared" si="40"/>
        <v/>
      </c>
      <c r="P41" s="8" t="str">
        <f t="shared" si="7"/>
        <v/>
      </c>
      <c r="Q41" s="2" t="str">
        <f t="shared" si="8"/>
        <v/>
      </c>
      <c r="R41" s="3" t="str">
        <f t="shared" si="9"/>
        <v/>
      </c>
      <c r="S41" s="3" t="str">
        <f t="shared" si="10"/>
        <v/>
      </c>
      <c r="T41" s="3" t="str">
        <f t="shared" si="41"/>
        <v/>
      </c>
      <c r="U41" s="8" t="str">
        <f t="shared" si="11"/>
        <v/>
      </c>
      <c r="V41" s="2" t="str">
        <f t="shared" si="12"/>
        <v/>
      </c>
      <c r="W41" s="2" t="str">
        <f t="shared" si="13"/>
        <v/>
      </c>
      <c r="X41" s="2" t="str">
        <f t="shared" si="123"/>
        <v/>
      </c>
      <c r="Y41" s="2" t="str">
        <f t="shared" si="14"/>
        <v/>
      </c>
      <c r="Z41" s="46" t="str">
        <f t="shared" si="42"/>
        <v/>
      </c>
      <c r="AA41" s="46" t="str">
        <f t="shared" si="43"/>
        <v/>
      </c>
      <c r="AB41" s="47"/>
      <c r="AC41" s="46" t="str">
        <f t="shared" si="44"/>
        <v/>
      </c>
      <c r="AD41" s="47">
        <v>0.9</v>
      </c>
      <c r="AE41" s="48" t="str">
        <f t="shared" si="46"/>
        <v/>
      </c>
      <c r="AF41" s="49" t="str">
        <f t="shared" si="47"/>
        <v/>
      </c>
      <c r="AG41" s="49" t="str">
        <f t="shared" si="47"/>
        <v/>
      </c>
      <c r="AH41" s="49" t="str">
        <f t="shared" si="47"/>
        <v/>
      </c>
      <c r="AI41" s="47" t="str">
        <f t="shared" si="47"/>
        <v/>
      </c>
      <c r="AJ41" s="47" t="str">
        <f t="shared" si="47"/>
        <v/>
      </c>
      <c r="AK41" s="46">
        <v>1</v>
      </c>
      <c r="AL41" s="47"/>
      <c r="AM41" s="53" t="str">
        <f t="shared" si="48"/>
        <v/>
      </c>
      <c r="AN41" s="50" t="str">
        <f t="shared" si="49"/>
        <v/>
      </c>
      <c r="AO41" s="53" t="s">
        <v>85</v>
      </c>
      <c r="AP41" s="52" t="str">
        <f t="shared" si="50"/>
        <v/>
      </c>
      <c r="AQ41" s="52" t="str">
        <f t="shared" si="51"/>
        <v/>
      </c>
      <c r="AR41" s="47">
        <f t="shared" si="52"/>
        <v>0.37</v>
      </c>
      <c r="AS41" s="53" t="str">
        <f t="shared" si="53"/>
        <v/>
      </c>
      <c r="AT41" s="52" t="str">
        <f t="shared" si="54"/>
        <v/>
      </c>
      <c r="AU41" s="9" t="str">
        <f t="shared" si="55"/>
        <v/>
      </c>
      <c r="AV41" s="9" t="str">
        <f t="shared" si="56"/>
        <v/>
      </c>
      <c r="AW41" s="12" t="str">
        <f t="shared" si="57"/>
        <v/>
      </c>
      <c r="AX41" s="9" t="str">
        <f t="shared" si="58"/>
        <v/>
      </c>
      <c r="AY41" s="12" t="str">
        <f t="shared" si="59"/>
        <v/>
      </c>
      <c r="AZ41" s="10" t="str">
        <f t="shared" si="60"/>
        <v/>
      </c>
      <c r="BA41" s="10" t="str">
        <f t="shared" si="61"/>
        <v/>
      </c>
      <c r="BB41" s="10" t="str">
        <f t="shared" si="62"/>
        <v/>
      </c>
      <c r="BC41" s="10" t="str">
        <f t="shared" si="63"/>
        <v/>
      </c>
      <c r="BD41" s="10" t="str">
        <f t="shared" si="64"/>
        <v/>
      </c>
      <c r="BE41" s="12" t="str">
        <f t="shared" si="65"/>
        <v/>
      </c>
      <c r="BF41" s="9" t="str">
        <f t="shared" si="66"/>
        <v/>
      </c>
      <c r="BG41" s="9" t="str">
        <f t="shared" si="67"/>
        <v/>
      </c>
      <c r="BH41" s="7" t="str">
        <f t="shared" si="68"/>
        <v/>
      </c>
      <c r="BI41" s="7" t="str">
        <f t="shared" si="69"/>
        <v/>
      </c>
      <c r="BJ41" s="12" t="str">
        <f t="shared" si="70"/>
        <v/>
      </c>
      <c r="BK41" s="80" t="str">
        <f t="shared" si="71"/>
        <v/>
      </c>
      <c r="BL41" s="7" t="str">
        <f t="shared" si="72"/>
        <v/>
      </c>
      <c r="BM41" s="7" t="str">
        <f t="shared" si="124"/>
        <v/>
      </c>
      <c r="BN41" s="12" t="str">
        <f t="shared" si="73"/>
        <v/>
      </c>
      <c r="BO41" s="9" t="str">
        <f t="shared" si="74"/>
        <v/>
      </c>
      <c r="BP41" s="2" t="str">
        <f t="shared" si="75"/>
        <v/>
      </c>
      <c r="BQ41" s="2" t="str">
        <f t="shared" si="76"/>
        <v/>
      </c>
      <c r="BR41" s="20" t="str">
        <f t="shared" si="77"/>
        <v/>
      </c>
      <c r="BS41" s="20" t="str">
        <f t="shared" si="77"/>
        <v/>
      </c>
      <c r="BT41" s="20" t="str">
        <f t="shared" si="77"/>
        <v/>
      </c>
      <c r="BU41" s="86" t="str">
        <f t="shared" si="78"/>
        <v/>
      </c>
      <c r="BV41" s="86" t="str">
        <f t="shared" si="79"/>
        <v/>
      </c>
      <c r="BW41" s="20">
        <v>4</v>
      </c>
      <c r="BX41" s="86" t="str">
        <f t="shared" si="77"/>
        <v/>
      </c>
      <c r="BY41" s="86" t="str">
        <f t="shared" si="77"/>
        <v/>
      </c>
      <c r="BZ41" s="86" t="str">
        <f t="shared" si="77"/>
        <v/>
      </c>
      <c r="CA41" s="86" t="str">
        <f t="shared" si="77"/>
        <v/>
      </c>
      <c r="CB41" s="86" t="str">
        <f t="shared" si="77"/>
        <v/>
      </c>
      <c r="CC41" s="86" t="str">
        <f t="shared" si="77"/>
        <v/>
      </c>
      <c r="CD41" s="86" t="str">
        <f t="shared" si="77"/>
        <v/>
      </c>
      <c r="CE41" s="20" t="str">
        <f t="shared" si="125"/>
        <v/>
      </c>
      <c r="CF41" s="14" t="str">
        <f t="shared" si="81"/>
        <v/>
      </c>
      <c r="CG41" s="14" t="str">
        <f t="shared" si="82"/>
        <v/>
      </c>
      <c r="CH41" s="8">
        <f t="shared" si="83"/>
        <v>0</v>
      </c>
      <c r="CI41" s="9" t="str">
        <f t="shared" si="84"/>
        <v/>
      </c>
      <c r="CJ41" s="9" t="str">
        <f t="shared" si="85"/>
        <v/>
      </c>
      <c r="CK41" s="9" t="str">
        <f t="shared" si="86"/>
        <v/>
      </c>
      <c r="CL41" s="9" t="str">
        <f t="shared" si="87"/>
        <v/>
      </c>
      <c r="CM41" s="9" t="str">
        <f t="shared" si="88"/>
        <v/>
      </c>
      <c r="CN41" s="9" t="str">
        <f t="shared" si="89"/>
        <v/>
      </c>
      <c r="CO41" s="9" t="str">
        <f t="shared" si="90"/>
        <v/>
      </c>
      <c r="CP41" s="9" t="str">
        <f t="shared" si="90"/>
        <v/>
      </c>
      <c r="CQ41" s="9" t="str">
        <f t="shared" si="90"/>
        <v/>
      </c>
      <c r="CR41" s="9" t="str">
        <f t="shared" si="90"/>
        <v/>
      </c>
      <c r="CS41" s="9" t="str">
        <f t="shared" si="90"/>
        <v/>
      </c>
      <c r="CT41" s="9" t="str">
        <f t="shared" si="90"/>
        <v/>
      </c>
      <c r="CU41" s="9" t="str">
        <f t="shared" si="90"/>
        <v/>
      </c>
      <c r="CV41" s="9" t="str">
        <f t="shared" si="91"/>
        <v/>
      </c>
      <c r="CW41" s="9" t="str">
        <f t="shared" si="92"/>
        <v/>
      </c>
      <c r="CX41" s="9" t="str">
        <f t="shared" si="92"/>
        <v/>
      </c>
      <c r="CY41" s="9" t="str">
        <f t="shared" si="92"/>
        <v/>
      </c>
      <c r="CZ41" s="9" t="str">
        <f t="shared" si="92"/>
        <v/>
      </c>
      <c r="DA41" s="9" t="str">
        <f t="shared" si="92"/>
        <v/>
      </c>
      <c r="DB41" s="9" t="str">
        <f t="shared" si="92"/>
        <v/>
      </c>
      <c r="DC41" s="9" t="str">
        <f t="shared" si="92"/>
        <v/>
      </c>
      <c r="DD41" s="2" t="str">
        <f t="shared" si="93"/>
        <v/>
      </c>
      <c r="DE41" s="2" t="str">
        <f t="shared" si="94"/>
        <v/>
      </c>
      <c r="DF41" s="2" t="str">
        <f t="shared" si="95"/>
        <v/>
      </c>
      <c r="DG41" s="2" t="str">
        <f t="shared" si="96"/>
        <v/>
      </c>
      <c r="DH41" s="2" t="str">
        <f t="shared" si="97"/>
        <v/>
      </c>
      <c r="DI41" s="2" t="str">
        <f t="shared" si="98"/>
        <v/>
      </c>
      <c r="DJ41" s="2" t="str">
        <f t="shared" si="99"/>
        <v/>
      </c>
      <c r="DK41" s="2" t="str">
        <f t="shared" si="100"/>
        <v/>
      </c>
      <c r="DL41" s="16" t="str">
        <f t="shared" si="101"/>
        <v/>
      </c>
      <c r="DM41" s="16" t="str">
        <f t="shared" si="102"/>
        <v/>
      </c>
      <c r="DN41" s="16" t="str">
        <f t="shared" si="103"/>
        <v/>
      </c>
      <c r="DO41" s="72" t="str">
        <f t="shared" si="104"/>
        <v/>
      </c>
      <c r="DP41" s="16" t="str">
        <f t="shared" si="105"/>
        <v/>
      </c>
      <c r="DQ41" s="16" t="str">
        <f t="shared" si="106"/>
        <v/>
      </c>
      <c r="DR41" s="2" t="str">
        <f t="shared" si="107"/>
        <v/>
      </c>
      <c r="DS41" s="2" t="str">
        <f t="shared" si="108"/>
        <v/>
      </c>
      <c r="DT41" s="2" t="str">
        <f t="shared" si="109"/>
        <v/>
      </c>
      <c r="DU41" s="2" t="str">
        <f t="shared" si="110"/>
        <v/>
      </c>
      <c r="DV41" s="15"/>
      <c r="DW41" s="18"/>
      <c r="DX41" s="17"/>
      <c r="DY41" s="47" t="str">
        <f t="shared" si="15"/>
        <v/>
      </c>
      <c r="DZ41" s="47" t="str">
        <f t="shared" si="15"/>
        <v/>
      </c>
      <c r="EA41" s="47" t="str">
        <f t="shared" si="15"/>
        <v/>
      </c>
      <c r="EB41" s="47" t="str">
        <f t="shared" si="15"/>
        <v/>
      </c>
      <c r="EC41" s="49" t="str">
        <f t="shared" si="15"/>
        <v/>
      </c>
      <c r="ED41" s="49" t="str">
        <f t="shared" si="15"/>
        <v/>
      </c>
      <c r="EE41" s="47" t="str">
        <f t="shared" si="15"/>
        <v/>
      </c>
      <c r="EF41" s="47" t="str">
        <f t="shared" si="15"/>
        <v/>
      </c>
      <c r="EG41" s="47" t="str">
        <f t="shared" si="15"/>
        <v/>
      </c>
      <c r="EH41" s="6">
        <f t="shared" si="16"/>
        <v>0</v>
      </c>
      <c r="EI41" s="6">
        <f t="shared" si="17"/>
        <v>0</v>
      </c>
      <c r="EJ41" s="2" t="str">
        <f t="shared" si="18"/>
        <v/>
      </c>
      <c r="EK41" s="2" t="str">
        <f t="shared" si="19"/>
        <v/>
      </c>
      <c r="EL41" s="2" t="str">
        <f t="shared" si="127"/>
        <v/>
      </c>
      <c r="EM41" s="2" t="str">
        <f t="shared" si="21"/>
        <v/>
      </c>
      <c r="EN41" s="2" t="str">
        <f t="shared" si="22"/>
        <v/>
      </c>
      <c r="EO41" s="2">
        <f t="shared" si="23"/>
        <v>0</v>
      </c>
      <c r="EP41" s="2">
        <f t="shared" si="111"/>
        <v>0</v>
      </c>
      <c r="EQ41" s="2"/>
      <c r="ER41" s="2"/>
      <c r="ES41" s="2"/>
      <c r="ET41" s="2"/>
      <c r="EU41" s="2"/>
      <c r="EV41" s="2"/>
      <c r="EW41" s="2">
        <f t="shared" si="24"/>
        <v>0</v>
      </c>
      <c r="EX41" s="2">
        <f t="shared" si="25"/>
        <v>0</v>
      </c>
      <c r="EY41" s="2">
        <f t="shared" si="112"/>
        <v>0</v>
      </c>
      <c r="EZ41" s="2">
        <f t="shared" si="26"/>
        <v>0</v>
      </c>
      <c r="FA41" s="2">
        <f t="shared" si="27"/>
        <v>0</v>
      </c>
      <c r="FB41" s="59"/>
      <c r="FC41" s="2">
        <f t="shared" si="28"/>
        <v>0</v>
      </c>
      <c r="FD41" s="2">
        <f t="shared" si="113"/>
        <v>0</v>
      </c>
      <c r="FE41" s="3">
        <f t="shared" si="126"/>
        <v>0</v>
      </c>
      <c r="FF41" s="3">
        <f t="shared" si="114"/>
        <v>0</v>
      </c>
      <c r="FG41" s="3">
        <f t="shared" si="115"/>
        <v>0</v>
      </c>
      <c r="FH41" s="3">
        <f t="shared" si="29"/>
        <v>0</v>
      </c>
      <c r="FI41" s="67">
        <f t="shared" si="30"/>
        <v>0</v>
      </c>
      <c r="FJ41" s="3">
        <f t="shared" si="31"/>
        <v>0</v>
      </c>
      <c r="FK41" s="3">
        <f t="shared" si="32"/>
        <v>0</v>
      </c>
      <c r="FL41" s="3">
        <f t="shared" si="116"/>
        <v>0</v>
      </c>
      <c r="FM41" s="3">
        <f t="shared" si="117"/>
        <v>0</v>
      </c>
      <c r="FN41" s="3">
        <f t="shared" si="118"/>
        <v>0</v>
      </c>
      <c r="FO41" s="2">
        <f t="shared" si="33"/>
        <v>0</v>
      </c>
      <c r="FP41" s="2">
        <f t="shared" si="34"/>
        <v>0</v>
      </c>
      <c r="FQ41" s="2">
        <f t="shared" si="119"/>
        <v>0</v>
      </c>
      <c r="FR41" s="6" t="str">
        <f>IF(A41=1,1,IF(DW41="","",COUNTA($DW$31:DW41)+1))</f>
        <v/>
      </c>
      <c r="FS41" s="6" t="str">
        <f t="shared" si="35"/>
        <v/>
      </c>
      <c r="FT41" s="43">
        <f t="shared" si="120"/>
        <v>0</v>
      </c>
      <c r="FU41" s="23">
        <f t="shared" si="121"/>
        <v>0</v>
      </c>
      <c r="FV41" s="21">
        <f t="shared" si="122"/>
        <v>0</v>
      </c>
    </row>
    <row r="42" spans="1:178">
      <c r="A42" s="4" t="str">
        <f t="shared" si="36"/>
        <v/>
      </c>
      <c r="B42" s="33"/>
      <c r="C42" s="33"/>
      <c r="D42" s="33"/>
      <c r="E42" s="33"/>
      <c r="F42" s="33"/>
      <c r="G42" s="11" t="str">
        <f t="shared" si="2"/>
        <v/>
      </c>
      <c r="H42" s="3" t="str">
        <f t="shared" si="37"/>
        <v/>
      </c>
      <c r="I42" s="3" t="str">
        <f t="shared" si="3"/>
        <v/>
      </c>
      <c r="J42" s="3" t="str">
        <f t="shared" si="38"/>
        <v/>
      </c>
      <c r="K42" s="3" t="str">
        <f t="shared" si="4"/>
        <v/>
      </c>
      <c r="L42" s="2" t="str">
        <f t="shared" si="5"/>
        <v/>
      </c>
      <c r="M42" s="8" t="str">
        <f t="shared" si="39"/>
        <v/>
      </c>
      <c r="N42" s="8" t="str">
        <f t="shared" si="6"/>
        <v/>
      </c>
      <c r="O42" s="8" t="str">
        <f t="shared" si="40"/>
        <v/>
      </c>
      <c r="P42" s="8" t="str">
        <f t="shared" si="7"/>
        <v/>
      </c>
      <c r="Q42" s="2" t="str">
        <f t="shared" si="8"/>
        <v/>
      </c>
      <c r="R42" s="3" t="str">
        <f t="shared" si="9"/>
        <v/>
      </c>
      <c r="S42" s="3" t="str">
        <f t="shared" si="10"/>
        <v/>
      </c>
      <c r="T42" s="3" t="str">
        <f t="shared" si="41"/>
        <v/>
      </c>
      <c r="U42" s="8" t="str">
        <f t="shared" si="11"/>
        <v/>
      </c>
      <c r="V42" s="2" t="str">
        <f t="shared" si="12"/>
        <v/>
      </c>
      <c r="W42" s="2" t="str">
        <f t="shared" si="13"/>
        <v/>
      </c>
      <c r="X42" s="2" t="str">
        <f t="shared" si="123"/>
        <v/>
      </c>
      <c r="Y42" s="2" t="str">
        <f t="shared" si="14"/>
        <v/>
      </c>
      <c r="Z42" s="46" t="str">
        <f t="shared" si="42"/>
        <v/>
      </c>
      <c r="AA42" s="46" t="str">
        <f t="shared" si="43"/>
        <v/>
      </c>
      <c r="AB42" s="47"/>
      <c r="AC42" s="46" t="str">
        <f t="shared" si="44"/>
        <v/>
      </c>
      <c r="AD42" s="47">
        <v>0.9</v>
      </c>
      <c r="AE42" s="48" t="str">
        <f t="shared" si="46"/>
        <v/>
      </c>
      <c r="AF42" s="49" t="str">
        <f t="shared" si="47"/>
        <v/>
      </c>
      <c r="AG42" s="49" t="str">
        <f t="shared" si="47"/>
        <v/>
      </c>
      <c r="AH42" s="49" t="str">
        <f t="shared" si="47"/>
        <v/>
      </c>
      <c r="AI42" s="47" t="str">
        <f t="shared" si="47"/>
        <v/>
      </c>
      <c r="AJ42" s="47" t="str">
        <f t="shared" si="47"/>
        <v/>
      </c>
      <c r="AK42" s="46">
        <v>1</v>
      </c>
      <c r="AL42" s="47"/>
      <c r="AM42" s="53" t="str">
        <f t="shared" si="48"/>
        <v/>
      </c>
      <c r="AN42" s="50" t="str">
        <f t="shared" si="49"/>
        <v/>
      </c>
      <c r="AO42" s="53" t="s">
        <v>85</v>
      </c>
      <c r="AP42" s="52" t="str">
        <f t="shared" si="50"/>
        <v/>
      </c>
      <c r="AQ42" s="52" t="str">
        <f t="shared" si="51"/>
        <v/>
      </c>
      <c r="AR42" s="47">
        <f t="shared" si="52"/>
        <v>0.37</v>
      </c>
      <c r="AS42" s="53" t="str">
        <f t="shared" si="53"/>
        <v/>
      </c>
      <c r="AT42" s="52" t="str">
        <f t="shared" si="54"/>
        <v/>
      </c>
      <c r="AU42" s="9" t="str">
        <f t="shared" si="55"/>
        <v/>
      </c>
      <c r="AV42" s="9" t="str">
        <f t="shared" si="56"/>
        <v/>
      </c>
      <c r="AW42" s="12" t="str">
        <f t="shared" si="57"/>
        <v/>
      </c>
      <c r="AX42" s="9" t="str">
        <f t="shared" si="58"/>
        <v/>
      </c>
      <c r="AY42" s="12" t="str">
        <f t="shared" si="59"/>
        <v/>
      </c>
      <c r="AZ42" s="10" t="str">
        <f t="shared" si="60"/>
        <v/>
      </c>
      <c r="BA42" s="10" t="str">
        <f t="shared" si="61"/>
        <v/>
      </c>
      <c r="BB42" s="10" t="str">
        <f t="shared" si="62"/>
        <v/>
      </c>
      <c r="BC42" s="10" t="str">
        <f t="shared" si="63"/>
        <v/>
      </c>
      <c r="BD42" s="10" t="str">
        <f t="shared" si="64"/>
        <v/>
      </c>
      <c r="BE42" s="12" t="str">
        <f t="shared" si="65"/>
        <v/>
      </c>
      <c r="BF42" s="9" t="str">
        <f t="shared" si="66"/>
        <v/>
      </c>
      <c r="BG42" s="9" t="str">
        <f t="shared" si="67"/>
        <v/>
      </c>
      <c r="BH42" s="7" t="str">
        <f t="shared" si="68"/>
        <v/>
      </c>
      <c r="BI42" s="7" t="str">
        <f t="shared" si="69"/>
        <v/>
      </c>
      <c r="BJ42" s="12" t="str">
        <f t="shared" si="70"/>
        <v/>
      </c>
      <c r="BK42" s="80" t="str">
        <f t="shared" si="71"/>
        <v/>
      </c>
      <c r="BL42" s="7" t="str">
        <f t="shared" si="72"/>
        <v/>
      </c>
      <c r="BM42" s="7" t="str">
        <f t="shared" si="124"/>
        <v/>
      </c>
      <c r="BN42" s="12" t="str">
        <f t="shared" si="73"/>
        <v/>
      </c>
      <c r="BO42" s="9" t="str">
        <f t="shared" si="74"/>
        <v/>
      </c>
      <c r="BP42" s="2" t="str">
        <f t="shared" si="75"/>
        <v/>
      </c>
      <c r="BQ42" s="2" t="str">
        <f t="shared" si="76"/>
        <v/>
      </c>
      <c r="BR42" s="20" t="str">
        <f t="shared" si="77"/>
        <v/>
      </c>
      <c r="BS42" s="20" t="str">
        <f t="shared" si="77"/>
        <v/>
      </c>
      <c r="BT42" s="20" t="str">
        <f t="shared" si="77"/>
        <v/>
      </c>
      <c r="BU42" s="86" t="str">
        <f t="shared" si="78"/>
        <v/>
      </c>
      <c r="BV42" s="86" t="str">
        <f t="shared" si="79"/>
        <v/>
      </c>
      <c r="BW42" s="20">
        <v>4</v>
      </c>
      <c r="BX42" s="86" t="str">
        <f t="shared" si="77"/>
        <v/>
      </c>
      <c r="BY42" s="86" t="str">
        <f t="shared" si="77"/>
        <v/>
      </c>
      <c r="BZ42" s="86" t="str">
        <f t="shared" si="77"/>
        <v/>
      </c>
      <c r="CA42" s="86" t="str">
        <f t="shared" si="77"/>
        <v/>
      </c>
      <c r="CB42" s="86" t="str">
        <f t="shared" si="77"/>
        <v/>
      </c>
      <c r="CC42" s="86" t="str">
        <f t="shared" si="77"/>
        <v/>
      </c>
      <c r="CD42" s="86" t="str">
        <f t="shared" si="77"/>
        <v/>
      </c>
      <c r="CE42" s="20" t="str">
        <f t="shared" si="125"/>
        <v/>
      </c>
      <c r="CF42" s="14" t="str">
        <f t="shared" si="81"/>
        <v/>
      </c>
      <c r="CG42" s="14" t="str">
        <f t="shared" si="82"/>
        <v/>
      </c>
      <c r="CH42" s="8">
        <f t="shared" si="83"/>
        <v>0</v>
      </c>
      <c r="CI42" s="9" t="str">
        <f t="shared" si="84"/>
        <v/>
      </c>
      <c r="CJ42" s="9" t="str">
        <f t="shared" si="85"/>
        <v/>
      </c>
      <c r="CK42" s="9" t="str">
        <f t="shared" si="86"/>
        <v/>
      </c>
      <c r="CL42" s="9" t="str">
        <f t="shared" si="87"/>
        <v/>
      </c>
      <c r="CM42" s="9" t="str">
        <f t="shared" si="88"/>
        <v/>
      </c>
      <c r="CN42" s="9" t="str">
        <f t="shared" si="89"/>
        <v/>
      </c>
      <c r="CO42" s="9" t="str">
        <f t="shared" si="90"/>
        <v/>
      </c>
      <c r="CP42" s="9" t="str">
        <f t="shared" si="90"/>
        <v/>
      </c>
      <c r="CQ42" s="9" t="str">
        <f t="shared" si="90"/>
        <v/>
      </c>
      <c r="CR42" s="9" t="str">
        <f t="shared" si="90"/>
        <v/>
      </c>
      <c r="CS42" s="9" t="str">
        <f t="shared" si="90"/>
        <v/>
      </c>
      <c r="CT42" s="9" t="str">
        <f t="shared" si="90"/>
        <v/>
      </c>
      <c r="CU42" s="9" t="str">
        <f t="shared" si="90"/>
        <v/>
      </c>
      <c r="CV42" s="9" t="str">
        <f t="shared" si="91"/>
        <v/>
      </c>
      <c r="CW42" s="9" t="str">
        <f t="shared" si="92"/>
        <v/>
      </c>
      <c r="CX42" s="9" t="str">
        <f t="shared" si="92"/>
        <v/>
      </c>
      <c r="CY42" s="9" t="str">
        <f t="shared" si="92"/>
        <v/>
      </c>
      <c r="CZ42" s="9" t="str">
        <f t="shared" si="92"/>
        <v/>
      </c>
      <c r="DA42" s="9" t="str">
        <f t="shared" si="92"/>
        <v/>
      </c>
      <c r="DB42" s="9" t="str">
        <f t="shared" si="92"/>
        <v/>
      </c>
      <c r="DC42" s="9" t="str">
        <f t="shared" si="92"/>
        <v/>
      </c>
      <c r="DD42" s="2" t="str">
        <f t="shared" si="93"/>
        <v/>
      </c>
      <c r="DE42" s="2" t="str">
        <f t="shared" si="94"/>
        <v/>
      </c>
      <c r="DF42" s="2" t="str">
        <f t="shared" si="95"/>
        <v/>
      </c>
      <c r="DG42" s="2" t="str">
        <f t="shared" si="96"/>
        <v/>
      </c>
      <c r="DH42" s="2" t="str">
        <f t="shared" si="97"/>
        <v/>
      </c>
      <c r="DI42" s="2" t="str">
        <f t="shared" si="98"/>
        <v/>
      </c>
      <c r="DJ42" s="2" t="str">
        <f t="shared" si="99"/>
        <v/>
      </c>
      <c r="DK42" s="2" t="str">
        <f t="shared" si="100"/>
        <v/>
      </c>
      <c r="DL42" s="16" t="str">
        <f t="shared" si="101"/>
        <v/>
      </c>
      <c r="DM42" s="16" t="str">
        <f t="shared" si="102"/>
        <v/>
      </c>
      <c r="DN42" s="16" t="str">
        <f t="shared" si="103"/>
        <v/>
      </c>
      <c r="DO42" s="72" t="str">
        <f t="shared" si="104"/>
        <v/>
      </c>
      <c r="DP42" s="16" t="str">
        <f t="shared" si="105"/>
        <v/>
      </c>
      <c r="DQ42" s="16" t="str">
        <f t="shared" si="106"/>
        <v/>
      </c>
      <c r="DR42" s="2" t="str">
        <f t="shared" si="107"/>
        <v/>
      </c>
      <c r="DS42" s="2" t="str">
        <f t="shared" si="108"/>
        <v/>
      </c>
      <c r="DT42" s="2" t="str">
        <f t="shared" si="109"/>
        <v/>
      </c>
      <c r="DU42" s="2" t="str">
        <f t="shared" si="110"/>
        <v/>
      </c>
      <c r="DV42" s="15"/>
      <c r="DW42" s="18"/>
      <c r="DX42" s="17"/>
      <c r="DY42" s="47" t="str">
        <f t="shared" si="15"/>
        <v/>
      </c>
      <c r="DZ42" s="47" t="str">
        <f t="shared" si="15"/>
        <v/>
      </c>
      <c r="EA42" s="47" t="str">
        <f t="shared" si="15"/>
        <v/>
      </c>
      <c r="EB42" s="47" t="str">
        <f t="shared" si="15"/>
        <v/>
      </c>
      <c r="EC42" s="49" t="str">
        <f t="shared" si="15"/>
        <v/>
      </c>
      <c r="ED42" s="49" t="str">
        <f t="shared" si="15"/>
        <v/>
      </c>
      <c r="EE42" s="47" t="str">
        <f t="shared" si="15"/>
        <v/>
      </c>
      <c r="EF42" s="47" t="str">
        <f t="shared" si="15"/>
        <v/>
      </c>
      <c r="EG42" s="47" t="str">
        <f t="shared" si="15"/>
        <v/>
      </c>
      <c r="EH42" s="6">
        <f t="shared" si="16"/>
        <v>0</v>
      </c>
      <c r="EI42" s="6">
        <f t="shared" si="17"/>
        <v>0</v>
      </c>
      <c r="EJ42" s="2" t="str">
        <f t="shared" si="18"/>
        <v/>
      </c>
      <c r="EK42" s="2" t="str">
        <f t="shared" si="19"/>
        <v/>
      </c>
      <c r="EL42" s="2" t="str">
        <f t="shared" si="127"/>
        <v/>
      </c>
      <c r="EM42" s="2" t="str">
        <f t="shared" si="21"/>
        <v/>
      </c>
      <c r="EN42" s="2" t="str">
        <f t="shared" si="22"/>
        <v/>
      </c>
      <c r="EO42" s="2">
        <f t="shared" si="23"/>
        <v>0</v>
      </c>
      <c r="EP42" s="2">
        <f t="shared" si="111"/>
        <v>0</v>
      </c>
      <c r="EQ42" s="2"/>
      <c r="ER42" s="2"/>
      <c r="ES42" s="2"/>
      <c r="ET42" s="2"/>
      <c r="EU42" s="2"/>
      <c r="EV42" s="2"/>
      <c r="EW42" s="2">
        <f t="shared" si="24"/>
        <v>0</v>
      </c>
      <c r="EX42" s="2">
        <f t="shared" si="25"/>
        <v>0</v>
      </c>
      <c r="EY42" s="2">
        <f t="shared" si="112"/>
        <v>0</v>
      </c>
      <c r="EZ42" s="2">
        <f t="shared" si="26"/>
        <v>0</v>
      </c>
      <c r="FA42" s="2">
        <f t="shared" si="27"/>
        <v>0</v>
      </c>
      <c r="FB42" s="59"/>
      <c r="FC42" s="2">
        <f t="shared" si="28"/>
        <v>0</v>
      </c>
      <c r="FD42" s="2">
        <f t="shared" si="113"/>
        <v>0</v>
      </c>
      <c r="FE42" s="3">
        <f t="shared" si="126"/>
        <v>0</v>
      </c>
      <c r="FF42" s="3">
        <f t="shared" si="114"/>
        <v>0</v>
      </c>
      <c r="FG42" s="3">
        <f t="shared" si="115"/>
        <v>0</v>
      </c>
      <c r="FH42" s="3">
        <f t="shared" si="29"/>
        <v>0</v>
      </c>
      <c r="FI42" s="67">
        <f t="shared" si="30"/>
        <v>0</v>
      </c>
      <c r="FJ42" s="3">
        <f t="shared" si="31"/>
        <v>0</v>
      </c>
      <c r="FK42" s="3">
        <f t="shared" si="32"/>
        <v>0</v>
      </c>
      <c r="FL42" s="3">
        <f t="shared" si="116"/>
        <v>0</v>
      </c>
      <c r="FM42" s="3">
        <f t="shared" si="117"/>
        <v>0</v>
      </c>
      <c r="FN42" s="3">
        <f t="shared" si="118"/>
        <v>0</v>
      </c>
      <c r="FO42" s="2">
        <f t="shared" si="33"/>
        <v>0</v>
      </c>
      <c r="FP42" s="2">
        <f t="shared" si="34"/>
        <v>0</v>
      </c>
      <c r="FQ42" s="2">
        <f t="shared" si="119"/>
        <v>0</v>
      </c>
      <c r="FR42" s="6" t="str">
        <f>IF(A42=1,1,IF(DW42="","",COUNTA($DW$31:DW42)+1))</f>
        <v/>
      </c>
      <c r="FS42" s="6" t="str">
        <f t="shared" si="35"/>
        <v/>
      </c>
      <c r="FT42" s="43">
        <f t="shared" si="120"/>
        <v>0</v>
      </c>
      <c r="FU42" s="23">
        <f t="shared" si="121"/>
        <v>0</v>
      </c>
      <c r="FV42" s="21">
        <f t="shared" si="122"/>
        <v>0</v>
      </c>
    </row>
    <row r="43" spans="1:178">
      <c r="A43" s="4" t="str">
        <f t="shared" si="36"/>
        <v/>
      </c>
      <c r="B43" s="33"/>
      <c r="C43" s="33"/>
      <c r="D43" s="33"/>
      <c r="E43" s="33"/>
      <c r="F43" s="33"/>
      <c r="G43" s="11" t="str">
        <f t="shared" si="2"/>
        <v/>
      </c>
      <c r="H43" s="3" t="str">
        <f t="shared" si="37"/>
        <v/>
      </c>
      <c r="I43" s="3" t="str">
        <f t="shared" si="3"/>
        <v/>
      </c>
      <c r="J43" s="3" t="str">
        <f t="shared" si="38"/>
        <v/>
      </c>
      <c r="K43" s="3" t="str">
        <f t="shared" si="4"/>
        <v/>
      </c>
      <c r="L43" s="2" t="str">
        <f t="shared" si="5"/>
        <v/>
      </c>
      <c r="M43" s="8" t="str">
        <f t="shared" si="39"/>
        <v/>
      </c>
      <c r="N43" s="8" t="str">
        <f t="shared" si="6"/>
        <v/>
      </c>
      <c r="O43" s="8" t="str">
        <f t="shared" si="40"/>
        <v/>
      </c>
      <c r="P43" s="8" t="str">
        <f t="shared" si="7"/>
        <v/>
      </c>
      <c r="Q43" s="2" t="str">
        <f t="shared" si="8"/>
        <v/>
      </c>
      <c r="R43" s="3" t="str">
        <f t="shared" si="9"/>
        <v/>
      </c>
      <c r="S43" s="3" t="str">
        <f t="shared" si="10"/>
        <v/>
      </c>
      <c r="T43" s="3" t="str">
        <f t="shared" si="41"/>
        <v/>
      </c>
      <c r="U43" s="8" t="str">
        <f t="shared" si="11"/>
        <v/>
      </c>
      <c r="V43" s="2" t="str">
        <f t="shared" si="12"/>
        <v/>
      </c>
      <c r="W43" s="2" t="str">
        <f t="shared" si="13"/>
        <v/>
      </c>
      <c r="X43" s="2" t="str">
        <f t="shared" si="123"/>
        <v/>
      </c>
      <c r="Y43" s="2" t="str">
        <f t="shared" si="14"/>
        <v/>
      </c>
      <c r="Z43" s="46" t="str">
        <f t="shared" si="42"/>
        <v/>
      </c>
      <c r="AA43" s="46" t="str">
        <f t="shared" si="43"/>
        <v/>
      </c>
      <c r="AB43" s="47"/>
      <c r="AC43" s="46" t="str">
        <f t="shared" si="44"/>
        <v/>
      </c>
      <c r="AD43" s="47">
        <v>0.9</v>
      </c>
      <c r="AE43" s="48" t="str">
        <f t="shared" si="46"/>
        <v/>
      </c>
      <c r="AF43" s="49" t="str">
        <f t="shared" si="47"/>
        <v/>
      </c>
      <c r="AG43" s="49" t="str">
        <f t="shared" si="47"/>
        <v/>
      </c>
      <c r="AH43" s="49" t="str">
        <f t="shared" si="47"/>
        <v/>
      </c>
      <c r="AI43" s="47" t="str">
        <f t="shared" si="47"/>
        <v/>
      </c>
      <c r="AJ43" s="47" t="str">
        <f t="shared" si="47"/>
        <v/>
      </c>
      <c r="AK43" s="46" t="str">
        <f t="shared" si="47"/>
        <v/>
      </c>
      <c r="AL43" s="47"/>
      <c r="AM43" s="53" t="str">
        <f t="shared" si="48"/>
        <v/>
      </c>
      <c r="AN43" s="50" t="str">
        <f t="shared" si="49"/>
        <v/>
      </c>
      <c r="AO43" s="53" t="s">
        <v>85</v>
      </c>
      <c r="AP43" s="52" t="str">
        <f t="shared" si="50"/>
        <v/>
      </c>
      <c r="AQ43" s="52" t="str">
        <f t="shared" si="51"/>
        <v/>
      </c>
      <c r="AR43" s="47">
        <f t="shared" si="52"/>
        <v>0.37</v>
      </c>
      <c r="AS43" s="53" t="str">
        <f t="shared" si="53"/>
        <v/>
      </c>
      <c r="AT43" s="52" t="str">
        <f t="shared" si="54"/>
        <v/>
      </c>
      <c r="AU43" s="9" t="str">
        <f t="shared" si="55"/>
        <v/>
      </c>
      <c r="AV43" s="9" t="str">
        <f t="shared" si="56"/>
        <v/>
      </c>
      <c r="AW43" s="12" t="str">
        <f t="shared" si="57"/>
        <v/>
      </c>
      <c r="AX43" s="9" t="str">
        <f t="shared" si="58"/>
        <v/>
      </c>
      <c r="AY43" s="12" t="str">
        <f t="shared" si="59"/>
        <v/>
      </c>
      <c r="AZ43" s="10" t="str">
        <f t="shared" si="60"/>
        <v/>
      </c>
      <c r="BA43" s="10" t="str">
        <f t="shared" si="61"/>
        <v/>
      </c>
      <c r="BB43" s="10" t="str">
        <f t="shared" si="62"/>
        <v/>
      </c>
      <c r="BC43" s="10" t="str">
        <f t="shared" si="63"/>
        <v/>
      </c>
      <c r="BD43" s="10" t="str">
        <f t="shared" si="64"/>
        <v/>
      </c>
      <c r="BE43" s="12" t="str">
        <f t="shared" si="65"/>
        <v/>
      </c>
      <c r="BF43" s="9" t="str">
        <f t="shared" si="66"/>
        <v/>
      </c>
      <c r="BG43" s="9" t="str">
        <f t="shared" si="67"/>
        <v/>
      </c>
      <c r="BH43" s="7" t="str">
        <f t="shared" si="68"/>
        <v/>
      </c>
      <c r="BI43" s="7" t="str">
        <f t="shared" si="69"/>
        <v/>
      </c>
      <c r="BJ43" s="12" t="str">
        <f t="shared" si="70"/>
        <v/>
      </c>
      <c r="BK43" s="80" t="str">
        <f t="shared" si="71"/>
        <v/>
      </c>
      <c r="BL43" s="7" t="str">
        <f t="shared" si="72"/>
        <v/>
      </c>
      <c r="BM43" s="7" t="str">
        <f t="shared" si="124"/>
        <v/>
      </c>
      <c r="BN43" s="12" t="str">
        <f t="shared" si="73"/>
        <v/>
      </c>
      <c r="BO43" s="9" t="str">
        <f t="shared" si="74"/>
        <v/>
      </c>
      <c r="BP43" s="2" t="str">
        <f t="shared" si="75"/>
        <v/>
      </c>
      <c r="BQ43" s="2" t="str">
        <f t="shared" si="76"/>
        <v/>
      </c>
      <c r="BR43" s="20" t="str">
        <f t="shared" si="77"/>
        <v/>
      </c>
      <c r="BS43" s="20" t="str">
        <f t="shared" si="77"/>
        <v/>
      </c>
      <c r="BT43" s="20" t="str">
        <f t="shared" si="77"/>
        <v/>
      </c>
      <c r="BU43" s="86" t="str">
        <f t="shared" si="78"/>
        <v/>
      </c>
      <c r="BV43" s="86" t="str">
        <f t="shared" si="79"/>
        <v/>
      </c>
      <c r="BW43" s="20" t="str">
        <f t="shared" si="77"/>
        <v/>
      </c>
      <c r="BX43" s="86" t="str">
        <f t="shared" si="77"/>
        <v/>
      </c>
      <c r="BY43" s="86" t="str">
        <f t="shared" si="77"/>
        <v/>
      </c>
      <c r="BZ43" s="86" t="str">
        <f t="shared" si="77"/>
        <v/>
      </c>
      <c r="CA43" s="86" t="str">
        <f t="shared" si="77"/>
        <v/>
      </c>
      <c r="CB43" s="86" t="str">
        <f t="shared" si="77"/>
        <v/>
      </c>
      <c r="CC43" s="86" t="str">
        <f t="shared" si="77"/>
        <v/>
      </c>
      <c r="CD43" s="86" t="str">
        <f t="shared" si="77"/>
        <v/>
      </c>
      <c r="CE43" s="20" t="str">
        <f t="shared" si="125"/>
        <v/>
      </c>
      <c r="CF43" s="14" t="str">
        <f t="shared" si="81"/>
        <v/>
      </c>
      <c r="CG43" s="14" t="str">
        <f t="shared" si="82"/>
        <v/>
      </c>
      <c r="CH43" s="8">
        <f t="shared" si="83"/>
        <v>0</v>
      </c>
      <c r="CI43" s="9" t="str">
        <f t="shared" si="84"/>
        <v/>
      </c>
      <c r="CJ43" s="9" t="str">
        <f t="shared" si="85"/>
        <v/>
      </c>
      <c r="CK43" s="9" t="str">
        <f t="shared" si="86"/>
        <v/>
      </c>
      <c r="CL43" s="9" t="str">
        <f t="shared" si="87"/>
        <v/>
      </c>
      <c r="CM43" s="9" t="str">
        <f t="shared" si="88"/>
        <v/>
      </c>
      <c r="CN43" s="9" t="str">
        <f t="shared" si="89"/>
        <v/>
      </c>
      <c r="CO43" s="9" t="str">
        <f t="shared" si="90"/>
        <v/>
      </c>
      <c r="CP43" s="9" t="str">
        <f t="shared" si="90"/>
        <v/>
      </c>
      <c r="CQ43" s="9" t="str">
        <f t="shared" si="90"/>
        <v/>
      </c>
      <c r="CR43" s="9" t="str">
        <f t="shared" si="90"/>
        <v/>
      </c>
      <c r="CS43" s="9" t="str">
        <f t="shared" si="90"/>
        <v/>
      </c>
      <c r="CT43" s="9" t="str">
        <f t="shared" si="90"/>
        <v/>
      </c>
      <c r="CU43" s="9" t="str">
        <f t="shared" si="90"/>
        <v/>
      </c>
      <c r="CV43" s="9" t="str">
        <f t="shared" si="91"/>
        <v/>
      </c>
      <c r="CW43" s="9" t="str">
        <f t="shared" si="92"/>
        <v/>
      </c>
      <c r="CX43" s="9" t="str">
        <f t="shared" si="92"/>
        <v/>
      </c>
      <c r="CY43" s="9" t="str">
        <f t="shared" si="92"/>
        <v/>
      </c>
      <c r="CZ43" s="9" t="str">
        <f t="shared" si="92"/>
        <v/>
      </c>
      <c r="DA43" s="9" t="str">
        <f t="shared" si="92"/>
        <v/>
      </c>
      <c r="DB43" s="9" t="str">
        <f t="shared" si="92"/>
        <v/>
      </c>
      <c r="DC43" s="9" t="str">
        <f t="shared" si="92"/>
        <v/>
      </c>
      <c r="DD43" s="2" t="str">
        <f t="shared" si="93"/>
        <v/>
      </c>
      <c r="DE43" s="2" t="str">
        <f t="shared" si="94"/>
        <v/>
      </c>
      <c r="DF43" s="2" t="str">
        <f t="shared" si="95"/>
        <v/>
      </c>
      <c r="DG43" s="2" t="str">
        <f t="shared" si="96"/>
        <v/>
      </c>
      <c r="DH43" s="2" t="str">
        <f t="shared" si="97"/>
        <v/>
      </c>
      <c r="DI43" s="2" t="str">
        <f t="shared" si="98"/>
        <v/>
      </c>
      <c r="DJ43" s="2" t="str">
        <f t="shared" si="99"/>
        <v/>
      </c>
      <c r="DK43" s="2" t="str">
        <f t="shared" si="100"/>
        <v/>
      </c>
      <c r="DL43" s="16" t="str">
        <f t="shared" si="101"/>
        <v/>
      </c>
      <c r="DM43" s="16" t="str">
        <f t="shared" si="102"/>
        <v/>
      </c>
      <c r="DN43" s="16" t="str">
        <f t="shared" si="103"/>
        <v/>
      </c>
      <c r="DO43" s="72" t="str">
        <f t="shared" si="104"/>
        <v/>
      </c>
      <c r="DP43" s="16" t="str">
        <f t="shared" si="105"/>
        <v/>
      </c>
      <c r="DQ43" s="16" t="str">
        <f t="shared" si="106"/>
        <v/>
      </c>
      <c r="DR43" s="2" t="str">
        <f t="shared" si="107"/>
        <v/>
      </c>
      <c r="DS43" s="2" t="str">
        <f t="shared" si="108"/>
        <v/>
      </c>
      <c r="DT43" s="2" t="str">
        <f t="shared" si="109"/>
        <v/>
      </c>
      <c r="DU43" s="2" t="str">
        <f t="shared" si="110"/>
        <v/>
      </c>
      <c r="DV43" s="15"/>
      <c r="DW43" s="18"/>
      <c r="DX43" s="17"/>
      <c r="DY43" s="47" t="str">
        <f t="shared" si="15"/>
        <v/>
      </c>
      <c r="DZ43" s="47" t="str">
        <f t="shared" si="15"/>
        <v/>
      </c>
      <c r="EA43" s="47" t="str">
        <f t="shared" si="15"/>
        <v/>
      </c>
      <c r="EB43" s="47" t="str">
        <f t="shared" si="15"/>
        <v/>
      </c>
      <c r="EC43" s="49" t="str">
        <f t="shared" si="15"/>
        <v/>
      </c>
      <c r="ED43" s="49" t="str">
        <f t="shared" si="15"/>
        <v/>
      </c>
      <c r="EE43" s="47" t="str">
        <f t="shared" si="15"/>
        <v/>
      </c>
      <c r="EF43" s="47" t="str">
        <f t="shared" si="15"/>
        <v/>
      </c>
      <c r="EG43" s="47" t="str">
        <f t="shared" si="15"/>
        <v/>
      </c>
      <c r="EH43" s="6">
        <f t="shared" si="16"/>
        <v>0</v>
      </c>
      <c r="EI43" s="6">
        <f t="shared" si="17"/>
        <v>0</v>
      </c>
      <c r="EJ43" s="2" t="str">
        <f t="shared" si="18"/>
        <v/>
      </c>
      <c r="EK43" s="2" t="str">
        <f t="shared" si="19"/>
        <v/>
      </c>
      <c r="EL43" s="2" t="str">
        <f t="shared" si="127"/>
        <v/>
      </c>
      <c r="EM43" s="2" t="str">
        <f t="shared" si="21"/>
        <v/>
      </c>
      <c r="EN43" s="2" t="str">
        <f t="shared" si="22"/>
        <v/>
      </c>
      <c r="EO43" s="2">
        <f t="shared" si="23"/>
        <v>0</v>
      </c>
      <c r="EP43" s="2">
        <f t="shared" si="111"/>
        <v>0</v>
      </c>
      <c r="EQ43" s="2"/>
      <c r="ER43" s="2"/>
      <c r="ES43" s="2"/>
      <c r="ET43" s="2"/>
      <c r="EU43" s="2"/>
      <c r="EV43" s="2"/>
      <c r="EW43" s="2">
        <f t="shared" si="24"/>
        <v>0</v>
      </c>
      <c r="EX43" s="2">
        <f t="shared" si="25"/>
        <v>0</v>
      </c>
      <c r="EY43" s="2">
        <f t="shared" si="112"/>
        <v>0</v>
      </c>
      <c r="EZ43" s="2">
        <f t="shared" si="26"/>
        <v>0</v>
      </c>
      <c r="FA43" s="2">
        <f t="shared" si="27"/>
        <v>0</v>
      </c>
      <c r="FB43" s="59"/>
      <c r="FC43" s="2">
        <f t="shared" si="28"/>
        <v>0</v>
      </c>
      <c r="FD43" s="2">
        <f t="shared" si="113"/>
        <v>0</v>
      </c>
      <c r="FE43" s="3">
        <f t="shared" si="126"/>
        <v>0</v>
      </c>
      <c r="FF43" s="3">
        <f t="shared" si="114"/>
        <v>0</v>
      </c>
      <c r="FG43" s="3">
        <f t="shared" si="115"/>
        <v>0</v>
      </c>
      <c r="FH43" s="3">
        <f t="shared" si="29"/>
        <v>0</v>
      </c>
      <c r="FI43" s="67">
        <f t="shared" si="30"/>
        <v>0</v>
      </c>
      <c r="FJ43" s="3">
        <f t="shared" si="31"/>
        <v>0</v>
      </c>
      <c r="FK43" s="3">
        <f t="shared" si="32"/>
        <v>0</v>
      </c>
      <c r="FL43" s="3">
        <f t="shared" si="116"/>
        <v>0</v>
      </c>
      <c r="FM43" s="3">
        <f t="shared" si="117"/>
        <v>0</v>
      </c>
      <c r="FN43" s="3">
        <f t="shared" si="118"/>
        <v>0</v>
      </c>
      <c r="FO43" s="2">
        <f t="shared" si="33"/>
        <v>0</v>
      </c>
      <c r="FP43" s="2">
        <f t="shared" si="34"/>
        <v>0</v>
      </c>
      <c r="FQ43" s="2">
        <f t="shared" si="119"/>
        <v>0</v>
      </c>
      <c r="FR43" s="6" t="str">
        <f>IF(A43=1,1,IF(DW43="","",COUNTA($DW$31:DW43)+1))</f>
        <v/>
      </c>
      <c r="FS43" s="6" t="str">
        <f t="shared" si="35"/>
        <v/>
      </c>
      <c r="FT43" s="43">
        <f t="shared" si="120"/>
        <v>0</v>
      </c>
      <c r="FU43" s="23">
        <f t="shared" si="121"/>
        <v>0</v>
      </c>
      <c r="FV43" s="21">
        <f t="shared" si="122"/>
        <v>0</v>
      </c>
    </row>
    <row r="44" spans="1:178">
      <c r="A44" s="4" t="str">
        <f t="shared" si="36"/>
        <v/>
      </c>
      <c r="B44" s="33"/>
      <c r="C44" s="33"/>
      <c r="D44" s="33"/>
      <c r="E44" s="33"/>
      <c r="F44" s="33"/>
      <c r="G44" s="11" t="str">
        <f t="shared" si="2"/>
        <v/>
      </c>
      <c r="H44" s="3" t="str">
        <f t="shared" si="37"/>
        <v/>
      </c>
      <c r="I44" s="3" t="str">
        <f t="shared" si="3"/>
        <v/>
      </c>
      <c r="J44" s="3" t="str">
        <f t="shared" si="38"/>
        <v/>
      </c>
      <c r="K44" s="3" t="str">
        <f t="shared" si="4"/>
        <v/>
      </c>
      <c r="L44" s="2" t="str">
        <f t="shared" si="5"/>
        <v/>
      </c>
      <c r="M44" s="8" t="str">
        <f t="shared" si="39"/>
        <v/>
      </c>
      <c r="N44" s="8" t="str">
        <f t="shared" si="6"/>
        <v/>
      </c>
      <c r="O44" s="8" t="str">
        <f t="shared" si="40"/>
        <v/>
      </c>
      <c r="P44" s="8" t="str">
        <f t="shared" si="7"/>
        <v/>
      </c>
      <c r="Q44" s="2" t="str">
        <f t="shared" si="8"/>
        <v/>
      </c>
      <c r="R44" s="3" t="str">
        <f t="shared" si="9"/>
        <v/>
      </c>
      <c r="S44" s="3" t="str">
        <f t="shared" si="10"/>
        <v/>
      </c>
      <c r="T44" s="3" t="str">
        <f t="shared" si="41"/>
        <v/>
      </c>
      <c r="U44" s="8" t="str">
        <f t="shared" si="11"/>
        <v/>
      </c>
      <c r="V44" s="2" t="str">
        <f t="shared" si="12"/>
        <v/>
      </c>
      <c r="W44" s="2" t="str">
        <f t="shared" si="13"/>
        <v/>
      </c>
      <c r="X44" s="2" t="str">
        <f t="shared" si="123"/>
        <v/>
      </c>
      <c r="Y44" s="2" t="str">
        <f t="shared" si="14"/>
        <v/>
      </c>
      <c r="Z44" s="46" t="str">
        <f t="shared" si="42"/>
        <v/>
      </c>
      <c r="AA44" s="46" t="str">
        <f t="shared" si="43"/>
        <v/>
      </c>
      <c r="AB44" s="47"/>
      <c r="AC44" s="46" t="str">
        <f t="shared" si="44"/>
        <v/>
      </c>
      <c r="AD44" s="47" t="str">
        <f t="shared" ref="AD44:AD107" si="128">IF(A44="","",$AD$30)</f>
        <v/>
      </c>
      <c r="AE44" s="48" t="str">
        <f t="shared" si="46"/>
        <v/>
      </c>
      <c r="AF44" s="49" t="str">
        <f t="shared" si="47"/>
        <v/>
      </c>
      <c r="AG44" s="49" t="str">
        <f t="shared" si="47"/>
        <v/>
      </c>
      <c r="AH44" s="49" t="str">
        <f t="shared" si="47"/>
        <v/>
      </c>
      <c r="AI44" s="47" t="str">
        <f t="shared" si="47"/>
        <v/>
      </c>
      <c r="AJ44" s="47" t="str">
        <f t="shared" si="47"/>
        <v/>
      </c>
      <c r="AK44" s="46" t="str">
        <f t="shared" si="47"/>
        <v/>
      </c>
      <c r="AL44" s="47"/>
      <c r="AM44" s="53" t="str">
        <f t="shared" si="48"/>
        <v/>
      </c>
      <c r="AN44" s="50" t="str">
        <f t="shared" si="49"/>
        <v/>
      </c>
      <c r="AO44" s="53" t="s">
        <v>85</v>
      </c>
      <c r="AP44" s="52" t="str">
        <f t="shared" si="50"/>
        <v/>
      </c>
      <c r="AQ44" s="52" t="str">
        <f t="shared" si="51"/>
        <v/>
      </c>
      <c r="AR44" s="47">
        <f t="shared" si="52"/>
        <v>0.37</v>
      </c>
      <c r="AS44" s="53" t="str">
        <f t="shared" si="53"/>
        <v/>
      </c>
      <c r="AT44" s="52" t="str">
        <f t="shared" si="54"/>
        <v/>
      </c>
      <c r="AU44" s="9" t="str">
        <f t="shared" si="55"/>
        <v/>
      </c>
      <c r="AV44" s="9" t="str">
        <f t="shared" si="56"/>
        <v/>
      </c>
      <c r="AW44" s="12" t="str">
        <f t="shared" si="57"/>
        <v/>
      </c>
      <c r="AX44" s="9" t="str">
        <f t="shared" si="58"/>
        <v/>
      </c>
      <c r="AY44" s="12" t="str">
        <f t="shared" si="59"/>
        <v/>
      </c>
      <c r="AZ44" s="10" t="str">
        <f t="shared" si="60"/>
        <v/>
      </c>
      <c r="BA44" s="10" t="str">
        <f t="shared" si="61"/>
        <v/>
      </c>
      <c r="BB44" s="10" t="str">
        <f t="shared" si="62"/>
        <v/>
      </c>
      <c r="BC44" s="10" t="str">
        <f t="shared" si="63"/>
        <v/>
      </c>
      <c r="BD44" s="10" t="str">
        <f t="shared" si="64"/>
        <v/>
      </c>
      <c r="BE44" s="12" t="str">
        <f t="shared" si="65"/>
        <v/>
      </c>
      <c r="BF44" s="9" t="str">
        <f t="shared" si="66"/>
        <v/>
      </c>
      <c r="BG44" s="9" t="str">
        <f t="shared" si="67"/>
        <v/>
      </c>
      <c r="BH44" s="7" t="str">
        <f t="shared" si="68"/>
        <v/>
      </c>
      <c r="BI44" s="7" t="str">
        <f t="shared" si="69"/>
        <v/>
      </c>
      <c r="BJ44" s="12" t="str">
        <f t="shared" si="70"/>
        <v/>
      </c>
      <c r="BK44" s="80" t="str">
        <f t="shared" si="71"/>
        <v/>
      </c>
      <c r="BL44" s="7" t="str">
        <f t="shared" si="72"/>
        <v/>
      </c>
      <c r="BM44" s="7" t="str">
        <f t="shared" si="124"/>
        <v/>
      </c>
      <c r="BN44" s="12" t="str">
        <f t="shared" si="73"/>
        <v/>
      </c>
      <c r="BO44" s="9" t="str">
        <f t="shared" si="74"/>
        <v/>
      </c>
      <c r="BP44" s="2" t="str">
        <f t="shared" si="75"/>
        <v/>
      </c>
      <c r="BQ44" s="2" t="str">
        <f t="shared" si="76"/>
        <v/>
      </c>
      <c r="BR44" s="20" t="str">
        <f t="shared" si="77"/>
        <v/>
      </c>
      <c r="BS44" s="20" t="str">
        <f t="shared" si="77"/>
        <v/>
      </c>
      <c r="BT44" s="20" t="str">
        <f t="shared" si="77"/>
        <v/>
      </c>
      <c r="BU44" s="86" t="str">
        <f t="shared" si="78"/>
        <v/>
      </c>
      <c r="BV44" s="86" t="str">
        <f t="shared" si="79"/>
        <v/>
      </c>
      <c r="BW44" s="20" t="str">
        <f t="shared" si="77"/>
        <v/>
      </c>
      <c r="BX44" s="86" t="str">
        <f t="shared" si="77"/>
        <v/>
      </c>
      <c r="BY44" s="86" t="str">
        <f t="shared" si="77"/>
        <v/>
      </c>
      <c r="BZ44" s="86" t="str">
        <f t="shared" si="77"/>
        <v/>
      </c>
      <c r="CA44" s="86" t="str">
        <f t="shared" si="77"/>
        <v/>
      </c>
      <c r="CB44" s="86" t="str">
        <f t="shared" si="77"/>
        <v/>
      </c>
      <c r="CC44" s="86" t="str">
        <f t="shared" si="77"/>
        <v/>
      </c>
      <c r="CD44" s="86" t="str">
        <f t="shared" si="77"/>
        <v/>
      </c>
      <c r="CE44" s="20" t="str">
        <f t="shared" si="125"/>
        <v/>
      </c>
      <c r="CF44" s="14" t="str">
        <f t="shared" si="81"/>
        <v/>
      </c>
      <c r="CG44" s="14" t="str">
        <f t="shared" si="82"/>
        <v/>
      </c>
      <c r="CH44" s="8">
        <f t="shared" si="83"/>
        <v>0</v>
      </c>
      <c r="CI44" s="9" t="str">
        <f t="shared" si="84"/>
        <v/>
      </c>
      <c r="CJ44" s="9" t="str">
        <f t="shared" si="85"/>
        <v/>
      </c>
      <c r="CK44" s="9" t="str">
        <f t="shared" si="86"/>
        <v/>
      </c>
      <c r="CL44" s="9" t="str">
        <f t="shared" si="87"/>
        <v/>
      </c>
      <c r="CM44" s="9" t="str">
        <f t="shared" si="88"/>
        <v/>
      </c>
      <c r="CN44" s="9" t="str">
        <f t="shared" si="89"/>
        <v/>
      </c>
      <c r="CO44" s="9" t="str">
        <f t="shared" si="90"/>
        <v/>
      </c>
      <c r="CP44" s="9" t="str">
        <f t="shared" si="90"/>
        <v/>
      </c>
      <c r="CQ44" s="9" t="str">
        <f t="shared" si="90"/>
        <v/>
      </c>
      <c r="CR44" s="9" t="str">
        <f t="shared" si="90"/>
        <v/>
      </c>
      <c r="CS44" s="9" t="str">
        <f t="shared" si="90"/>
        <v/>
      </c>
      <c r="CT44" s="9" t="str">
        <f t="shared" si="90"/>
        <v/>
      </c>
      <c r="CU44" s="9" t="str">
        <f t="shared" si="90"/>
        <v/>
      </c>
      <c r="CV44" s="9" t="str">
        <f t="shared" si="91"/>
        <v/>
      </c>
      <c r="CW44" s="9" t="str">
        <f t="shared" si="92"/>
        <v/>
      </c>
      <c r="CX44" s="9" t="str">
        <f t="shared" si="92"/>
        <v/>
      </c>
      <c r="CY44" s="9" t="str">
        <f t="shared" si="92"/>
        <v/>
      </c>
      <c r="CZ44" s="9" t="str">
        <f t="shared" si="92"/>
        <v/>
      </c>
      <c r="DA44" s="9" t="str">
        <f t="shared" si="92"/>
        <v/>
      </c>
      <c r="DB44" s="9" t="str">
        <f t="shared" si="92"/>
        <v/>
      </c>
      <c r="DC44" s="9" t="str">
        <f t="shared" si="92"/>
        <v/>
      </c>
      <c r="DD44" s="2" t="str">
        <f t="shared" si="93"/>
        <v/>
      </c>
      <c r="DE44" s="2" t="str">
        <f t="shared" si="94"/>
        <v/>
      </c>
      <c r="DF44" s="2" t="str">
        <f t="shared" si="95"/>
        <v/>
      </c>
      <c r="DG44" s="2" t="str">
        <f t="shared" si="96"/>
        <v/>
      </c>
      <c r="DH44" s="2" t="str">
        <f t="shared" si="97"/>
        <v/>
      </c>
      <c r="DI44" s="2" t="str">
        <f t="shared" si="98"/>
        <v/>
      </c>
      <c r="DJ44" s="2" t="str">
        <f t="shared" si="99"/>
        <v/>
      </c>
      <c r="DK44" s="2" t="str">
        <f t="shared" si="100"/>
        <v/>
      </c>
      <c r="DL44" s="16" t="str">
        <f t="shared" si="101"/>
        <v/>
      </c>
      <c r="DM44" s="16" t="str">
        <f t="shared" si="102"/>
        <v/>
      </c>
      <c r="DN44" s="16" t="str">
        <f t="shared" si="103"/>
        <v/>
      </c>
      <c r="DO44" s="72" t="str">
        <f t="shared" si="104"/>
        <v/>
      </c>
      <c r="DP44" s="16" t="str">
        <f t="shared" si="105"/>
        <v/>
      </c>
      <c r="DQ44" s="16" t="str">
        <f t="shared" si="106"/>
        <v/>
      </c>
      <c r="DR44" s="2" t="str">
        <f t="shared" si="107"/>
        <v/>
      </c>
      <c r="DS44" s="2" t="str">
        <f t="shared" si="108"/>
        <v/>
      </c>
      <c r="DT44" s="2" t="str">
        <f t="shared" si="109"/>
        <v/>
      </c>
      <c r="DU44" s="2" t="str">
        <f t="shared" si="110"/>
        <v/>
      </c>
      <c r="DV44" s="15"/>
      <c r="DW44" s="18"/>
      <c r="DX44" s="17"/>
      <c r="DY44" s="47" t="str">
        <f t="shared" si="15"/>
        <v/>
      </c>
      <c r="DZ44" s="47" t="str">
        <f t="shared" si="15"/>
        <v/>
      </c>
      <c r="EA44" s="47" t="str">
        <f t="shared" si="15"/>
        <v/>
      </c>
      <c r="EB44" s="47" t="str">
        <f t="shared" si="15"/>
        <v/>
      </c>
      <c r="EC44" s="49" t="str">
        <f t="shared" si="15"/>
        <v/>
      </c>
      <c r="ED44" s="49" t="str">
        <f t="shared" si="15"/>
        <v/>
      </c>
      <c r="EE44" s="47" t="str">
        <f t="shared" si="15"/>
        <v/>
      </c>
      <c r="EF44" s="47" t="str">
        <f t="shared" si="15"/>
        <v/>
      </c>
      <c r="EG44" s="47" t="str">
        <f t="shared" si="15"/>
        <v/>
      </c>
      <c r="EH44" s="6">
        <f t="shared" si="16"/>
        <v>0</v>
      </c>
      <c r="EI44" s="6">
        <f t="shared" si="17"/>
        <v>0</v>
      </c>
      <c r="EJ44" s="2" t="str">
        <f t="shared" si="18"/>
        <v/>
      </c>
      <c r="EK44" s="2" t="str">
        <f t="shared" si="19"/>
        <v/>
      </c>
      <c r="EL44" s="2" t="str">
        <f t="shared" si="127"/>
        <v/>
      </c>
      <c r="EM44" s="2" t="str">
        <f t="shared" si="21"/>
        <v/>
      </c>
      <c r="EN44" s="2" t="str">
        <f t="shared" si="22"/>
        <v/>
      </c>
      <c r="EO44" s="2">
        <f t="shared" si="23"/>
        <v>0</v>
      </c>
      <c r="EP44" s="2">
        <f t="shared" si="111"/>
        <v>0</v>
      </c>
      <c r="EQ44" s="2"/>
      <c r="ER44" s="2"/>
      <c r="ES44" s="2"/>
      <c r="ET44" s="2"/>
      <c r="EU44" s="2"/>
      <c r="EV44" s="2"/>
      <c r="EW44" s="2">
        <f t="shared" si="24"/>
        <v>0</v>
      </c>
      <c r="EX44" s="2">
        <f t="shared" si="25"/>
        <v>0</v>
      </c>
      <c r="EY44" s="2">
        <f t="shared" si="112"/>
        <v>0</v>
      </c>
      <c r="EZ44" s="2">
        <f t="shared" si="26"/>
        <v>0</v>
      </c>
      <c r="FA44" s="2">
        <f t="shared" si="27"/>
        <v>0</v>
      </c>
      <c r="FB44" s="59"/>
      <c r="FC44" s="2">
        <f t="shared" si="28"/>
        <v>0</v>
      </c>
      <c r="FD44" s="2">
        <f t="shared" si="113"/>
        <v>0</v>
      </c>
      <c r="FE44" s="3">
        <f t="shared" si="126"/>
        <v>0</v>
      </c>
      <c r="FF44" s="3">
        <f t="shared" si="114"/>
        <v>0</v>
      </c>
      <c r="FG44" s="3">
        <f t="shared" si="115"/>
        <v>0</v>
      </c>
      <c r="FH44" s="3">
        <f t="shared" si="29"/>
        <v>0</v>
      </c>
      <c r="FI44" s="67">
        <f t="shared" si="30"/>
        <v>0</v>
      </c>
      <c r="FJ44" s="3">
        <f t="shared" si="31"/>
        <v>0</v>
      </c>
      <c r="FK44" s="3">
        <f t="shared" si="32"/>
        <v>0</v>
      </c>
      <c r="FL44" s="3">
        <f t="shared" si="116"/>
        <v>0</v>
      </c>
      <c r="FM44" s="3">
        <f t="shared" si="117"/>
        <v>0</v>
      </c>
      <c r="FN44" s="3">
        <f t="shared" si="118"/>
        <v>0</v>
      </c>
      <c r="FO44" s="2">
        <f t="shared" si="33"/>
        <v>0</v>
      </c>
      <c r="FP44" s="2">
        <f t="shared" si="34"/>
        <v>0</v>
      </c>
      <c r="FQ44" s="2">
        <f t="shared" si="119"/>
        <v>0</v>
      </c>
      <c r="FR44" s="6" t="str">
        <f>IF(A44=1,1,IF(DW44="","",COUNTA($DW$31:DW44)+1))</f>
        <v/>
      </c>
      <c r="FS44" s="6" t="str">
        <f t="shared" si="35"/>
        <v/>
      </c>
      <c r="FT44" s="43">
        <f t="shared" si="120"/>
        <v>0</v>
      </c>
      <c r="FU44" s="23">
        <f t="shared" si="121"/>
        <v>0</v>
      </c>
      <c r="FV44" s="21">
        <f t="shared" si="122"/>
        <v>0</v>
      </c>
    </row>
    <row r="45" spans="1:178">
      <c r="A45" s="4" t="str">
        <f t="shared" si="36"/>
        <v/>
      </c>
      <c r="B45" s="33"/>
      <c r="C45" s="33"/>
      <c r="D45" s="33"/>
      <c r="E45" s="33"/>
      <c r="F45" s="33"/>
      <c r="G45" s="11" t="str">
        <f t="shared" si="2"/>
        <v/>
      </c>
      <c r="H45" s="3" t="str">
        <f t="shared" si="37"/>
        <v/>
      </c>
      <c r="I45" s="3" t="str">
        <f t="shared" si="3"/>
        <v/>
      </c>
      <c r="J45" s="3" t="str">
        <f t="shared" si="38"/>
        <v/>
      </c>
      <c r="K45" s="3" t="str">
        <f t="shared" si="4"/>
        <v/>
      </c>
      <c r="L45" s="2" t="str">
        <f t="shared" si="5"/>
        <v/>
      </c>
      <c r="M45" s="8" t="str">
        <f t="shared" si="39"/>
        <v/>
      </c>
      <c r="N45" s="8" t="str">
        <f t="shared" si="6"/>
        <v/>
      </c>
      <c r="O45" s="8" t="str">
        <f t="shared" si="40"/>
        <v/>
      </c>
      <c r="P45" s="8" t="str">
        <f t="shared" si="7"/>
        <v/>
      </c>
      <c r="Q45" s="2" t="str">
        <f t="shared" si="8"/>
        <v/>
      </c>
      <c r="R45" s="3" t="str">
        <f t="shared" si="9"/>
        <v/>
      </c>
      <c r="S45" s="3" t="str">
        <f t="shared" si="10"/>
        <v/>
      </c>
      <c r="T45" s="3" t="str">
        <f t="shared" si="41"/>
        <v/>
      </c>
      <c r="U45" s="8" t="str">
        <f t="shared" si="11"/>
        <v/>
      </c>
      <c r="V45" s="2" t="str">
        <f t="shared" si="12"/>
        <v/>
      </c>
      <c r="W45" s="2" t="str">
        <f t="shared" si="13"/>
        <v/>
      </c>
      <c r="X45" s="2" t="str">
        <f t="shared" si="123"/>
        <v/>
      </c>
      <c r="Y45" s="2" t="str">
        <f t="shared" si="14"/>
        <v/>
      </c>
      <c r="Z45" s="46" t="str">
        <f t="shared" si="42"/>
        <v/>
      </c>
      <c r="AA45" s="46" t="str">
        <f t="shared" si="43"/>
        <v/>
      </c>
      <c r="AB45" s="47"/>
      <c r="AC45" s="46" t="str">
        <f t="shared" si="44"/>
        <v/>
      </c>
      <c r="AD45" s="47" t="str">
        <f t="shared" si="128"/>
        <v/>
      </c>
      <c r="AE45" s="48" t="str">
        <f t="shared" si="46"/>
        <v/>
      </c>
      <c r="AF45" s="49" t="str">
        <f t="shared" si="47"/>
        <v/>
      </c>
      <c r="AG45" s="49" t="str">
        <f t="shared" si="47"/>
        <v/>
      </c>
      <c r="AH45" s="49" t="str">
        <f t="shared" si="47"/>
        <v/>
      </c>
      <c r="AI45" s="47" t="str">
        <f t="shared" si="47"/>
        <v/>
      </c>
      <c r="AJ45" s="47" t="str">
        <f t="shared" si="47"/>
        <v/>
      </c>
      <c r="AK45" s="46" t="str">
        <f t="shared" si="47"/>
        <v/>
      </c>
      <c r="AL45" s="47"/>
      <c r="AM45" s="53" t="str">
        <f t="shared" si="48"/>
        <v/>
      </c>
      <c r="AN45" s="50" t="str">
        <f t="shared" si="49"/>
        <v/>
      </c>
      <c r="AO45" s="53" t="s">
        <v>85</v>
      </c>
      <c r="AP45" s="52" t="str">
        <f t="shared" si="50"/>
        <v/>
      </c>
      <c r="AQ45" s="52" t="str">
        <f t="shared" si="51"/>
        <v/>
      </c>
      <c r="AR45" s="47">
        <f t="shared" si="52"/>
        <v>0.37</v>
      </c>
      <c r="AS45" s="53" t="str">
        <f t="shared" si="53"/>
        <v/>
      </c>
      <c r="AT45" s="52" t="str">
        <f t="shared" si="54"/>
        <v/>
      </c>
      <c r="AU45" s="9" t="str">
        <f t="shared" si="55"/>
        <v/>
      </c>
      <c r="AV45" s="9" t="str">
        <f t="shared" si="56"/>
        <v/>
      </c>
      <c r="AW45" s="12" t="str">
        <f t="shared" si="57"/>
        <v/>
      </c>
      <c r="AX45" s="9" t="str">
        <f t="shared" si="58"/>
        <v/>
      </c>
      <c r="AY45" s="12" t="str">
        <f t="shared" si="59"/>
        <v/>
      </c>
      <c r="AZ45" s="10" t="str">
        <f t="shared" si="60"/>
        <v/>
      </c>
      <c r="BA45" s="10" t="str">
        <f t="shared" si="61"/>
        <v/>
      </c>
      <c r="BB45" s="10" t="str">
        <f t="shared" si="62"/>
        <v/>
      </c>
      <c r="BC45" s="10" t="str">
        <f t="shared" si="63"/>
        <v/>
      </c>
      <c r="BD45" s="10" t="str">
        <f t="shared" si="64"/>
        <v/>
      </c>
      <c r="BE45" s="12" t="str">
        <f t="shared" si="65"/>
        <v/>
      </c>
      <c r="BF45" s="9" t="str">
        <f t="shared" si="66"/>
        <v/>
      </c>
      <c r="BG45" s="9" t="str">
        <f t="shared" si="67"/>
        <v/>
      </c>
      <c r="BH45" s="7" t="str">
        <f t="shared" si="68"/>
        <v/>
      </c>
      <c r="BI45" s="7" t="str">
        <f t="shared" si="69"/>
        <v/>
      </c>
      <c r="BJ45" s="12" t="str">
        <f t="shared" si="70"/>
        <v/>
      </c>
      <c r="BK45" s="80" t="str">
        <f t="shared" si="71"/>
        <v/>
      </c>
      <c r="BL45" s="7" t="str">
        <f t="shared" si="72"/>
        <v/>
      </c>
      <c r="BM45" s="7" t="str">
        <f t="shared" si="124"/>
        <v/>
      </c>
      <c r="BN45" s="12" t="str">
        <f t="shared" si="73"/>
        <v/>
      </c>
      <c r="BO45" s="9" t="str">
        <f t="shared" si="74"/>
        <v/>
      </c>
      <c r="BP45" s="2" t="str">
        <f t="shared" si="75"/>
        <v/>
      </c>
      <c r="BQ45" s="2" t="str">
        <f t="shared" si="76"/>
        <v/>
      </c>
      <c r="BR45" s="20" t="str">
        <f t="shared" si="77"/>
        <v/>
      </c>
      <c r="BS45" s="20" t="str">
        <f t="shared" si="77"/>
        <v/>
      </c>
      <c r="BT45" s="20" t="str">
        <f t="shared" si="77"/>
        <v/>
      </c>
      <c r="BU45" s="86" t="str">
        <f t="shared" si="78"/>
        <v/>
      </c>
      <c r="BV45" s="86" t="str">
        <f t="shared" si="79"/>
        <v/>
      </c>
      <c r="BW45" s="20" t="str">
        <f t="shared" si="77"/>
        <v/>
      </c>
      <c r="BX45" s="86" t="str">
        <f t="shared" si="77"/>
        <v/>
      </c>
      <c r="BY45" s="86" t="str">
        <f t="shared" si="77"/>
        <v/>
      </c>
      <c r="BZ45" s="86" t="str">
        <f t="shared" si="77"/>
        <v/>
      </c>
      <c r="CA45" s="86" t="str">
        <f t="shared" si="77"/>
        <v/>
      </c>
      <c r="CB45" s="86" t="str">
        <f t="shared" si="77"/>
        <v/>
      </c>
      <c r="CC45" s="86" t="str">
        <f t="shared" si="77"/>
        <v/>
      </c>
      <c r="CD45" s="86" t="str">
        <f t="shared" si="77"/>
        <v/>
      </c>
      <c r="CE45" s="20" t="str">
        <f t="shared" si="125"/>
        <v/>
      </c>
      <c r="CF45" s="14" t="str">
        <f t="shared" si="81"/>
        <v/>
      </c>
      <c r="CG45" s="14" t="str">
        <f t="shared" si="82"/>
        <v/>
      </c>
      <c r="CH45" s="8">
        <f t="shared" si="83"/>
        <v>0</v>
      </c>
      <c r="CI45" s="9" t="str">
        <f t="shared" si="84"/>
        <v/>
      </c>
      <c r="CJ45" s="9" t="str">
        <f t="shared" si="85"/>
        <v/>
      </c>
      <c r="CK45" s="9" t="str">
        <f t="shared" si="86"/>
        <v/>
      </c>
      <c r="CL45" s="9" t="str">
        <f t="shared" si="87"/>
        <v/>
      </c>
      <c r="CM45" s="9" t="str">
        <f t="shared" si="88"/>
        <v/>
      </c>
      <c r="CN45" s="9" t="str">
        <f t="shared" si="89"/>
        <v/>
      </c>
      <c r="CO45" s="9" t="str">
        <f t="shared" si="90"/>
        <v/>
      </c>
      <c r="CP45" s="9" t="str">
        <f t="shared" si="90"/>
        <v/>
      </c>
      <c r="CQ45" s="9" t="str">
        <f t="shared" si="90"/>
        <v/>
      </c>
      <c r="CR45" s="9" t="str">
        <f t="shared" si="90"/>
        <v/>
      </c>
      <c r="CS45" s="9" t="str">
        <f t="shared" si="90"/>
        <v/>
      </c>
      <c r="CT45" s="9" t="str">
        <f t="shared" si="90"/>
        <v/>
      </c>
      <c r="CU45" s="9" t="str">
        <f t="shared" si="90"/>
        <v/>
      </c>
      <c r="CV45" s="9" t="str">
        <f t="shared" si="91"/>
        <v/>
      </c>
      <c r="CW45" s="9" t="str">
        <f t="shared" si="92"/>
        <v/>
      </c>
      <c r="CX45" s="9" t="str">
        <f t="shared" si="92"/>
        <v/>
      </c>
      <c r="CY45" s="9" t="str">
        <f t="shared" si="92"/>
        <v/>
      </c>
      <c r="CZ45" s="9" t="str">
        <f t="shared" si="92"/>
        <v/>
      </c>
      <c r="DA45" s="9" t="str">
        <f t="shared" si="92"/>
        <v/>
      </c>
      <c r="DB45" s="9" t="str">
        <f t="shared" si="92"/>
        <v/>
      </c>
      <c r="DC45" s="9" t="str">
        <f t="shared" si="92"/>
        <v/>
      </c>
      <c r="DD45" s="2" t="str">
        <f t="shared" si="93"/>
        <v/>
      </c>
      <c r="DE45" s="2" t="str">
        <f t="shared" si="94"/>
        <v/>
      </c>
      <c r="DF45" s="2" t="str">
        <f t="shared" si="95"/>
        <v/>
      </c>
      <c r="DG45" s="2" t="str">
        <f t="shared" si="96"/>
        <v/>
      </c>
      <c r="DH45" s="2" t="str">
        <f t="shared" si="97"/>
        <v/>
      </c>
      <c r="DI45" s="2" t="str">
        <f t="shared" si="98"/>
        <v/>
      </c>
      <c r="DJ45" s="2" t="str">
        <f t="shared" si="99"/>
        <v/>
      </c>
      <c r="DK45" s="2" t="str">
        <f t="shared" si="100"/>
        <v/>
      </c>
      <c r="DL45" s="16" t="str">
        <f t="shared" si="101"/>
        <v/>
      </c>
      <c r="DM45" s="16" t="str">
        <f t="shared" si="102"/>
        <v/>
      </c>
      <c r="DN45" s="16" t="str">
        <f t="shared" si="103"/>
        <v/>
      </c>
      <c r="DO45" s="72" t="str">
        <f t="shared" si="104"/>
        <v/>
      </c>
      <c r="DP45" s="16" t="str">
        <f t="shared" si="105"/>
        <v/>
      </c>
      <c r="DQ45" s="16" t="str">
        <f t="shared" si="106"/>
        <v/>
      </c>
      <c r="DR45" s="2" t="str">
        <f t="shared" si="107"/>
        <v/>
      </c>
      <c r="DS45" s="2" t="str">
        <f t="shared" si="108"/>
        <v/>
      </c>
      <c r="DT45" s="2" t="str">
        <f t="shared" si="109"/>
        <v/>
      </c>
      <c r="DU45" s="2" t="str">
        <f t="shared" si="110"/>
        <v/>
      </c>
      <c r="DV45" s="15"/>
      <c r="DW45" s="18"/>
      <c r="DX45" s="17"/>
      <c r="DY45" s="47" t="str">
        <f t="shared" si="15"/>
        <v/>
      </c>
      <c r="DZ45" s="47" t="str">
        <f t="shared" si="15"/>
        <v/>
      </c>
      <c r="EA45" s="47" t="str">
        <f t="shared" si="15"/>
        <v/>
      </c>
      <c r="EB45" s="47" t="str">
        <f t="shared" si="15"/>
        <v/>
      </c>
      <c r="EC45" s="49" t="str">
        <f t="shared" si="15"/>
        <v/>
      </c>
      <c r="ED45" s="49" t="str">
        <f t="shared" si="15"/>
        <v/>
      </c>
      <c r="EE45" s="47" t="str">
        <f t="shared" si="15"/>
        <v/>
      </c>
      <c r="EF45" s="47" t="str">
        <f t="shared" si="15"/>
        <v/>
      </c>
      <c r="EG45" s="47" t="str">
        <f t="shared" si="15"/>
        <v/>
      </c>
      <c r="EH45" s="6">
        <f t="shared" si="16"/>
        <v>0</v>
      </c>
      <c r="EI45" s="6">
        <f t="shared" si="17"/>
        <v>0</v>
      </c>
      <c r="EJ45" s="2" t="str">
        <f t="shared" si="18"/>
        <v/>
      </c>
      <c r="EK45" s="2" t="str">
        <f t="shared" si="19"/>
        <v/>
      </c>
      <c r="EL45" s="2" t="str">
        <f t="shared" si="127"/>
        <v/>
      </c>
      <c r="EM45" s="2" t="str">
        <f t="shared" si="21"/>
        <v/>
      </c>
      <c r="EN45" s="2" t="str">
        <f t="shared" si="22"/>
        <v/>
      </c>
      <c r="EO45" s="2">
        <f t="shared" si="23"/>
        <v>0</v>
      </c>
      <c r="EP45" s="2">
        <f t="shared" si="111"/>
        <v>0</v>
      </c>
      <c r="EQ45" s="2"/>
      <c r="ER45" s="2"/>
      <c r="ES45" s="2"/>
      <c r="ET45" s="2"/>
      <c r="EU45" s="2"/>
      <c r="EV45" s="2"/>
      <c r="EW45" s="2">
        <f t="shared" si="24"/>
        <v>0</v>
      </c>
      <c r="EX45" s="2">
        <f t="shared" si="25"/>
        <v>0</v>
      </c>
      <c r="EY45" s="2">
        <f t="shared" si="112"/>
        <v>0</v>
      </c>
      <c r="EZ45" s="2">
        <f t="shared" si="26"/>
        <v>0</v>
      </c>
      <c r="FA45" s="2">
        <f t="shared" si="27"/>
        <v>0</v>
      </c>
      <c r="FB45" s="59"/>
      <c r="FC45" s="2">
        <f t="shared" si="28"/>
        <v>0</v>
      </c>
      <c r="FD45" s="2">
        <f t="shared" si="113"/>
        <v>0</v>
      </c>
      <c r="FE45" s="3">
        <f t="shared" si="126"/>
        <v>0</v>
      </c>
      <c r="FF45" s="3">
        <f t="shared" si="114"/>
        <v>0</v>
      </c>
      <c r="FG45" s="3">
        <f t="shared" si="115"/>
        <v>0</v>
      </c>
      <c r="FH45" s="3">
        <f t="shared" si="29"/>
        <v>0</v>
      </c>
      <c r="FI45" s="67">
        <f t="shared" si="30"/>
        <v>0</v>
      </c>
      <c r="FJ45" s="3">
        <f t="shared" si="31"/>
        <v>0</v>
      </c>
      <c r="FK45" s="3">
        <f t="shared" si="32"/>
        <v>0</v>
      </c>
      <c r="FL45" s="3">
        <f t="shared" si="116"/>
        <v>0</v>
      </c>
      <c r="FM45" s="3">
        <f t="shared" si="117"/>
        <v>0</v>
      </c>
      <c r="FN45" s="3">
        <f t="shared" si="118"/>
        <v>0</v>
      </c>
      <c r="FO45" s="2">
        <f t="shared" si="33"/>
        <v>0</v>
      </c>
      <c r="FP45" s="2">
        <f t="shared" si="34"/>
        <v>0</v>
      </c>
      <c r="FQ45" s="2">
        <f t="shared" si="119"/>
        <v>0</v>
      </c>
      <c r="FR45" s="6" t="str">
        <f>IF(A45=1,1,IF(DW45="","",COUNTA($DW$31:DW45)+1))</f>
        <v/>
      </c>
      <c r="FS45" s="6" t="str">
        <f t="shared" si="35"/>
        <v/>
      </c>
      <c r="FT45" s="43">
        <f t="shared" si="120"/>
        <v>0</v>
      </c>
      <c r="FU45" s="23">
        <f t="shared" si="121"/>
        <v>0</v>
      </c>
      <c r="FV45" s="21">
        <f t="shared" si="122"/>
        <v>0</v>
      </c>
    </row>
    <row r="46" spans="1:178">
      <c r="A46" s="4" t="str">
        <f t="shared" si="36"/>
        <v/>
      </c>
      <c r="B46" s="33"/>
      <c r="C46" s="33"/>
      <c r="D46" s="33"/>
      <c r="E46" s="33"/>
      <c r="F46" s="33"/>
      <c r="G46" s="11" t="str">
        <f t="shared" si="2"/>
        <v/>
      </c>
      <c r="H46" s="3" t="str">
        <f t="shared" si="37"/>
        <v/>
      </c>
      <c r="I46" s="3" t="str">
        <f t="shared" si="3"/>
        <v/>
      </c>
      <c r="J46" s="3" t="str">
        <f t="shared" si="38"/>
        <v/>
      </c>
      <c r="K46" s="3" t="str">
        <f t="shared" si="4"/>
        <v/>
      </c>
      <c r="L46" s="2" t="str">
        <f t="shared" si="5"/>
        <v/>
      </c>
      <c r="M46" s="8" t="str">
        <f t="shared" si="39"/>
        <v/>
      </c>
      <c r="N46" s="8" t="str">
        <f t="shared" si="6"/>
        <v/>
      </c>
      <c r="O46" s="8" t="str">
        <f t="shared" si="40"/>
        <v/>
      </c>
      <c r="P46" s="8" t="str">
        <f t="shared" si="7"/>
        <v/>
      </c>
      <c r="Q46" s="2" t="str">
        <f t="shared" si="8"/>
        <v/>
      </c>
      <c r="R46" s="3" t="str">
        <f t="shared" si="9"/>
        <v/>
      </c>
      <c r="S46" s="3" t="str">
        <f t="shared" si="10"/>
        <v/>
      </c>
      <c r="T46" s="3" t="str">
        <f t="shared" si="41"/>
        <v/>
      </c>
      <c r="U46" s="8" t="str">
        <f t="shared" si="11"/>
        <v/>
      </c>
      <c r="V46" s="2" t="str">
        <f t="shared" si="12"/>
        <v/>
      </c>
      <c r="W46" s="2" t="str">
        <f t="shared" si="13"/>
        <v/>
      </c>
      <c r="X46" s="2" t="str">
        <f t="shared" si="123"/>
        <v/>
      </c>
      <c r="Y46" s="2" t="str">
        <f t="shared" si="14"/>
        <v/>
      </c>
      <c r="Z46" s="46" t="str">
        <f t="shared" si="42"/>
        <v/>
      </c>
      <c r="AA46" s="46" t="str">
        <f t="shared" si="43"/>
        <v/>
      </c>
      <c r="AB46" s="47"/>
      <c r="AC46" s="46" t="str">
        <f t="shared" si="44"/>
        <v/>
      </c>
      <c r="AD46" s="47" t="str">
        <f t="shared" si="128"/>
        <v/>
      </c>
      <c r="AE46" s="48" t="str">
        <f t="shared" si="46"/>
        <v/>
      </c>
      <c r="AF46" s="49" t="str">
        <f t="shared" si="47"/>
        <v/>
      </c>
      <c r="AG46" s="49" t="str">
        <f t="shared" si="47"/>
        <v/>
      </c>
      <c r="AH46" s="49" t="str">
        <f t="shared" si="47"/>
        <v/>
      </c>
      <c r="AI46" s="47" t="str">
        <f t="shared" si="47"/>
        <v/>
      </c>
      <c r="AJ46" s="47" t="str">
        <f t="shared" si="47"/>
        <v/>
      </c>
      <c r="AK46" s="46" t="str">
        <f t="shared" si="47"/>
        <v/>
      </c>
      <c r="AL46" s="47"/>
      <c r="AM46" s="53" t="str">
        <f t="shared" si="48"/>
        <v/>
      </c>
      <c r="AN46" s="50" t="str">
        <f t="shared" si="49"/>
        <v/>
      </c>
      <c r="AO46" s="53" t="s">
        <v>85</v>
      </c>
      <c r="AP46" s="52" t="str">
        <f t="shared" si="50"/>
        <v/>
      </c>
      <c r="AQ46" s="52" t="str">
        <f t="shared" si="51"/>
        <v/>
      </c>
      <c r="AR46" s="47">
        <f t="shared" si="52"/>
        <v>0.37</v>
      </c>
      <c r="AS46" s="53" t="str">
        <f t="shared" si="53"/>
        <v/>
      </c>
      <c r="AT46" s="52" t="str">
        <f t="shared" si="54"/>
        <v/>
      </c>
      <c r="AU46" s="9" t="str">
        <f t="shared" si="55"/>
        <v/>
      </c>
      <c r="AV46" s="9" t="str">
        <f t="shared" si="56"/>
        <v/>
      </c>
      <c r="AW46" s="12" t="str">
        <f t="shared" si="57"/>
        <v/>
      </c>
      <c r="AX46" s="9" t="str">
        <f t="shared" si="58"/>
        <v/>
      </c>
      <c r="AY46" s="12" t="str">
        <f t="shared" si="59"/>
        <v/>
      </c>
      <c r="AZ46" s="10" t="str">
        <f t="shared" si="60"/>
        <v/>
      </c>
      <c r="BA46" s="10" t="str">
        <f t="shared" si="61"/>
        <v/>
      </c>
      <c r="BB46" s="10" t="str">
        <f t="shared" si="62"/>
        <v/>
      </c>
      <c r="BC46" s="10" t="str">
        <f t="shared" si="63"/>
        <v/>
      </c>
      <c r="BD46" s="10" t="str">
        <f t="shared" si="64"/>
        <v/>
      </c>
      <c r="BE46" s="12" t="str">
        <f t="shared" si="65"/>
        <v/>
      </c>
      <c r="BF46" s="9" t="str">
        <f t="shared" si="66"/>
        <v/>
      </c>
      <c r="BG46" s="9" t="str">
        <f t="shared" si="67"/>
        <v/>
      </c>
      <c r="BH46" s="7" t="str">
        <f t="shared" si="68"/>
        <v/>
      </c>
      <c r="BI46" s="7" t="str">
        <f t="shared" si="69"/>
        <v/>
      </c>
      <c r="BJ46" s="12" t="str">
        <f t="shared" si="70"/>
        <v/>
      </c>
      <c r="BK46" s="80" t="str">
        <f t="shared" si="71"/>
        <v/>
      </c>
      <c r="BL46" s="7" t="str">
        <f t="shared" si="72"/>
        <v/>
      </c>
      <c r="BM46" s="7" t="str">
        <f t="shared" si="124"/>
        <v/>
      </c>
      <c r="BN46" s="12" t="str">
        <f t="shared" si="73"/>
        <v/>
      </c>
      <c r="BO46" s="9" t="str">
        <f t="shared" si="74"/>
        <v/>
      </c>
      <c r="BP46" s="2" t="str">
        <f t="shared" si="75"/>
        <v/>
      </c>
      <c r="BQ46" s="2" t="str">
        <f t="shared" si="76"/>
        <v/>
      </c>
      <c r="BR46" s="20" t="str">
        <f t="shared" si="77"/>
        <v/>
      </c>
      <c r="BS46" s="20" t="str">
        <f t="shared" si="77"/>
        <v/>
      </c>
      <c r="BT46" s="20" t="str">
        <f t="shared" si="77"/>
        <v/>
      </c>
      <c r="BU46" s="86" t="str">
        <f t="shared" si="78"/>
        <v/>
      </c>
      <c r="BV46" s="86" t="str">
        <f t="shared" si="79"/>
        <v/>
      </c>
      <c r="BW46" s="20" t="str">
        <f t="shared" si="77"/>
        <v/>
      </c>
      <c r="BX46" s="86" t="str">
        <f t="shared" si="77"/>
        <v/>
      </c>
      <c r="BY46" s="86" t="str">
        <f t="shared" si="77"/>
        <v/>
      </c>
      <c r="BZ46" s="86" t="str">
        <f t="shared" si="77"/>
        <v/>
      </c>
      <c r="CA46" s="86" t="str">
        <f t="shared" si="77"/>
        <v/>
      </c>
      <c r="CB46" s="86" t="str">
        <f t="shared" si="77"/>
        <v/>
      </c>
      <c r="CC46" s="86" t="str">
        <f t="shared" si="77"/>
        <v/>
      </c>
      <c r="CD46" s="86" t="str">
        <f t="shared" si="77"/>
        <v/>
      </c>
      <c r="CE46" s="20" t="str">
        <f t="shared" si="125"/>
        <v/>
      </c>
      <c r="CF46" s="14" t="str">
        <f t="shared" si="81"/>
        <v/>
      </c>
      <c r="CG46" s="14" t="str">
        <f t="shared" si="82"/>
        <v/>
      </c>
      <c r="CH46" s="8">
        <f t="shared" si="83"/>
        <v>0</v>
      </c>
      <c r="CI46" s="9" t="str">
        <f t="shared" si="84"/>
        <v/>
      </c>
      <c r="CJ46" s="9" t="str">
        <f t="shared" si="85"/>
        <v/>
      </c>
      <c r="CK46" s="9" t="str">
        <f t="shared" si="86"/>
        <v/>
      </c>
      <c r="CL46" s="9" t="str">
        <f t="shared" si="87"/>
        <v/>
      </c>
      <c r="CM46" s="9" t="str">
        <f t="shared" si="88"/>
        <v/>
      </c>
      <c r="CN46" s="9" t="str">
        <f t="shared" si="89"/>
        <v/>
      </c>
      <c r="CO46" s="9" t="str">
        <f t="shared" si="90"/>
        <v/>
      </c>
      <c r="CP46" s="9" t="str">
        <f t="shared" si="90"/>
        <v/>
      </c>
      <c r="CQ46" s="9" t="str">
        <f t="shared" si="90"/>
        <v/>
      </c>
      <c r="CR46" s="9" t="str">
        <f t="shared" si="90"/>
        <v/>
      </c>
      <c r="CS46" s="9" t="str">
        <f t="shared" si="90"/>
        <v/>
      </c>
      <c r="CT46" s="9" t="str">
        <f t="shared" si="90"/>
        <v/>
      </c>
      <c r="CU46" s="9" t="str">
        <f t="shared" si="90"/>
        <v/>
      </c>
      <c r="CV46" s="9" t="str">
        <f t="shared" si="91"/>
        <v/>
      </c>
      <c r="CW46" s="9" t="str">
        <f t="shared" si="92"/>
        <v/>
      </c>
      <c r="CX46" s="9" t="str">
        <f t="shared" si="92"/>
        <v/>
      </c>
      <c r="CY46" s="9" t="str">
        <f t="shared" si="92"/>
        <v/>
      </c>
      <c r="CZ46" s="9" t="str">
        <f t="shared" si="92"/>
        <v/>
      </c>
      <c r="DA46" s="9" t="str">
        <f t="shared" si="92"/>
        <v/>
      </c>
      <c r="DB46" s="9" t="str">
        <f t="shared" si="92"/>
        <v/>
      </c>
      <c r="DC46" s="9" t="str">
        <f t="shared" si="92"/>
        <v/>
      </c>
      <c r="DD46" s="2" t="str">
        <f t="shared" si="93"/>
        <v/>
      </c>
      <c r="DE46" s="2" t="str">
        <f t="shared" si="94"/>
        <v/>
      </c>
      <c r="DF46" s="2" t="str">
        <f t="shared" si="95"/>
        <v/>
      </c>
      <c r="DG46" s="2" t="str">
        <f t="shared" si="96"/>
        <v/>
      </c>
      <c r="DH46" s="2" t="str">
        <f t="shared" si="97"/>
        <v/>
      </c>
      <c r="DI46" s="2" t="str">
        <f t="shared" si="98"/>
        <v/>
      </c>
      <c r="DJ46" s="2" t="str">
        <f t="shared" si="99"/>
        <v/>
      </c>
      <c r="DK46" s="2" t="str">
        <f t="shared" si="100"/>
        <v/>
      </c>
      <c r="DL46" s="16" t="str">
        <f t="shared" si="101"/>
        <v/>
      </c>
      <c r="DM46" s="16" t="str">
        <f t="shared" si="102"/>
        <v/>
      </c>
      <c r="DN46" s="16" t="str">
        <f t="shared" si="103"/>
        <v/>
      </c>
      <c r="DO46" s="72" t="str">
        <f t="shared" si="104"/>
        <v/>
      </c>
      <c r="DP46" s="16" t="str">
        <f t="shared" si="105"/>
        <v/>
      </c>
      <c r="DQ46" s="16" t="str">
        <f t="shared" si="106"/>
        <v/>
      </c>
      <c r="DR46" s="2" t="str">
        <f t="shared" si="107"/>
        <v/>
      </c>
      <c r="DS46" s="2" t="str">
        <f t="shared" si="108"/>
        <v/>
      </c>
      <c r="DT46" s="2" t="str">
        <f t="shared" si="109"/>
        <v/>
      </c>
      <c r="DU46" s="2" t="str">
        <f t="shared" si="110"/>
        <v/>
      </c>
      <c r="DV46" s="15"/>
      <c r="DW46" s="18"/>
      <c r="DX46" s="17"/>
      <c r="DY46" s="47" t="str">
        <f t="shared" si="15"/>
        <v/>
      </c>
      <c r="DZ46" s="47" t="str">
        <f t="shared" si="15"/>
        <v/>
      </c>
      <c r="EA46" s="47" t="str">
        <f t="shared" si="15"/>
        <v/>
      </c>
      <c r="EB46" s="47" t="str">
        <f t="shared" si="15"/>
        <v/>
      </c>
      <c r="EC46" s="49" t="str">
        <f t="shared" si="15"/>
        <v/>
      </c>
      <c r="ED46" s="49" t="str">
        <f t="shared" si="15"/>
        <v/>
      </c>
      <c r="EE46" s="47" t="str">
        <f t="shared" si="15"/>
        <v/>
      </c>
      <c r="EF46" s="47" t="str">
        <f t="shared" si="15"/>
        <v/>
      </c>
      <c r="EG46" s="47" t="str">
        <f t="shared" si="15"/>
        <v/>
      </c>
      <c r="EH46" s="6">
        <f t="shared" si="16"/>
        <v>0</v>
      </c>
      <c r="EI46" s="6">
        <f t="shared" si="17"/>
        <v>0</v>
      </c>
      <c r="EJ46" s="2" t="str">
        <f t="shared" si="18"/>
        <v/>
      </c>
      <c r="EK46" s="2" t="str">
        <f t="shared" si="19"/>
        <v/>
      </c>
      <c r="EL46" s="2" t="str">
        <f t="shared" si="127"/>
        <v/>
      </c>
      <c r="EM46" s="2" t="str">
        <f t="shared" si="21"/>
        <v/>
      </c>
      <c r="EN46" s="2" t="str">
        <f t="shared" si="22"/>
        <v/>
      </c>
      <c r="EO46" s="2">
        <f t="shared" si="23"/>
        <v>0</v>
      </c>
      <c r="EP46" s="2">
        <f t="shared" si="111"/>
        <v>0</v>
      </c>
      <c r="EQ46" s="2"/>
      <c r="ER46" s="2"/>
      <c r="ES46" s="2"/>
      <c r="ET46" s="2"/>
      <c r="EU46" s="2"/>
      <c r="EV46" s="2"/>
      <c r="EW46" s="2">
        <f t="shared" si="24"/>
        <v>0</v>
      </c>
      <c r="EX46" s="2">
        <f t="shared" si="25"/>
        <v>0</v>
      </c>
      <c r="EY46" s="2">
        <f t="shared" si="112"/>
        <v>0</v>
      </c>
      <c r="EZ46" s="2">
        <f t="shared" si="26"/>
        <v>0</v>
      </c>
      <c r="FA46" s="2">
        <f t="shared" si="27"/>
        <v>0</v>
      </c>
      <c r="FB46" s="59"/>
      <c r="FC46" s="2">
        <f t="shared" si="28"/>
        <v>0</v>
      </c>
      <c r="FD46" s="2">
        <f t="shared" si="113"/>
        <v>0</v>
      </c>
      <c r="FE46" s="3">
        <f t="shared" si="126"/>
        <v>0</v>
      </c>
      <c r="FF46" s="3">
        <f t="shared" si="114"/>
        <v>0</v>
      </c>
      <c r="FG46" s="3">
        <f t="shared" si="115"/>
        <v>0</v>
      </c>
      <c r="FH46" s="3">
        <f t="shared" si="29"/>
        <v>0</v>
      </c>
      <c r="FI46" s="67">
        <f t="shared" si="30"/>
        <v>0</v>
      </c>
      <c r="FJ46" s="3">
        <f t="shared" si="31"/>
        <v>0</v>
      </c>
      <c r="FK46" s="3">
        <f t="shared" si="32"/>
        <v>0</v>
      </c>
      <c r="FL46" s="3">
        <f t="shared" si="116"/>
        <v>0</v>
      </c>
      <c r="FM46" s="3">
        <f t="shared" si="117"/>
        <v>0</v>
      </c>
      <c r="FN46" s="3">
        <f t="shared" si="118"/>
        <v>0</v>
      </c>
      <c r="FO46" s="2">
        <f t="shared" si="33"/>
        <v>0</v>
      </c>
      <c r="FP46" s="2">
        <f t="shared" si="34"/>
        <v>0</v>
      </c>
      <c r="FQ46" s="2">
        <f t="shared" si="119"/>
        <v>0</v>
      </c>
      <c r="FR46" s="6" t="str">
        <f>IF(A46=1,1,IF(DW46="","",COUNTA($DW$31:DW46)+1))</f>
        <v/>
      </c>
      <c r="FS46" s="6" t="str">
        <f t="shared" si="35"/>
        <v/>
      </c>
      <c r="FT46" s="43">
        <f t="shared" si="120"/>
        <v>0</v>
      </c>
      <c r="FU46" s="23">
        <f t="shared" si="121"/>
        <v>0</v>
      </c>
      <c r="FV46" s="21">
        <f t="shared" si="122"/>
        <v>0</v>
      </c>
    </row>
    <row r="47" spans="1:178">
      <c r="A47" s="4" t="str">
        <f t="shared" si="36"/>
        <v/>
      </c>
      <c r="B47" s="33"/>
      <c r="C47" s="33"/>
      <c r="D47" s="33"/>
      <c r="E47" s="33"/>
      <c r="F47" s="33"/>
      <c r="G47" s="11" t="str">
        <f t="shared" si="2"/>
        <v/>
      </c>
      <c r="H47" s="3" t="str">
        <f t="shared" si="37"/>
        <v/>
      </c>
      <c r="I47" s="3" t="str">
        <f t="shared" si="3"/>
        <v/>
      </c>
      <c r="J47" s="3" t="str">
        <f t="shared" si="38"/>
        <v/>
      </c>
      <c r="K47" s="3" t="str">
        <f t="shared" si="4"/>
        <v/>
      </c>
      <c r="L47" s="2" t="str">
        <f t="shared" si="5"/>
        <v/>
      </c>
      <c r="M47" s="8" t="str">
        <f t="shared" si="39"/>
        <v/>
      </c>
      <c r="N47" s="8" t="str">
        <f t="shared" si="6"/>
        <v/>
      </c>
      <c r="O47" s="8" t="str">
        <f t="shared" si="40"/>
        <v/>
      </c>
      <c r="P47" s="8" t="str">
        <f t="shared" si="7"/>
        <v/>
      </c>
      <c r="Q47" s="2" t="str">
        <f t="shared" si="8"/>
        <v/>
      </c>
      <c r="R47" s="3" t="str">
        <f t="shared" si="9"/>
        <v/>
      </c>
      <c r="S47" s="3" t="str">
        <f t="shared" si="10"/>
        <v/>
      </c>
      <c r="T47" s="3" t="str">
        <f t="shared" si="41"/>
        <v/>
      </c>
      <c r="U47" s="8" t="str">
        <f t="shared" si="11"/>
        <v/>
      </c>
      <c r="V47" s="2" t="str">
        <f t="shared" si="12"/>
        <v/>
      </c>
      <c r="W47" s="2" t="str">
        <f t="shared" si="13"/>
        <v/>
      </c>
      <c r="X47" s="2" t="str">
        <f t="shared" si="123"/>
        <v/>
      </c>
      <c r="Y47" s="2" t="str">
        <f t="shared" si="14"/>
        <v/>
      </c>
      <c r="Z47" s="46" t="str">
        <f t="shared" si="42"/>
        <v/>
      </c>
      <c r="AA47" s="46" t="str">
        <f t="shared" si="43"/>
        <v/>
      </c>
      <c r="AB47" s="47"/>
      <c r="AC47" s="46" t="str">
        <f t="shared" si="44"/>
        <v/>
      </c>
      <c r="AD47" s="47" t="str">
        <f t="shared" si="128"/>
        <v/>
      </c>
      <c r="AE47" s="48" t="str">
        <f t="shared" si="46"/>
        <v/>
      </c>
      <c r="AF47" s="49" t="str">
        <f t="shared" si="47"/>
        <v/>
      </c>
      <c r="AG47" s="49" t="str">
        <f t="shared" si="47"/>
        <v/>
      </c>
      <c r="AH47" s="49" t="str">
        <f t="shared" si="47"/>
        <v/>
      </c>
      <c r="AI47" s="47" t="str">
        <f t="shared" si="47"/>
        <v/>
      </c>
      <c r="AJ47" s="47" t="str">
        <f t="shared" si="47"/>
        <v/>
      </c>
      <c r="AK47" s="46" t="str">
        <f t="shared" si="47"/>
        <v/>
      </c>
      <c r="AL47" s="47"/>
      <c r="AM47" s="53" t="str">
        <f t="shared" si="48"/>
        <v/>
      </c>
      <c r="AN47" s="50" t="str">
        <f t="shared" si="49"/>
        <v/>
      </c>
      <c r="AO47" s="53" t="s">
        <v>85</v>
      </c>
      <c r="AP47" s="52" t="str">
        <f t="shared" si="50"/>
        <v/>
      </c>
      <c r="AQ47" s="52" t="str">
        <f t="shared" si="51"/>
        <v/>
      </c>
      <c r="AR47" s="47">
        <f t="shared" si="52"/>
        <v>0.37</v>
      </c>
      <c r="AS47" s="53" t="str">
        <f t="shared" si="53"/>
        <v/>
      </c>
      <c r="AT47" s="52" t="str">
        <f t="shared" si="54"/>
        <v/>
      </c>
      <c r="AU47" s="9" t="str">
        <f t="shared" si="55"/>
        <v/>
      </c>
      <c r="AV47" s="9" t="str">
        <f t="shared" si="56"/>
        <v/>
      </c>
      <c r="AW47" s="12" t="str">
        <f t="shared" si="57"/>
        <v/>
      </c>
      <c r="AX47" s="9" t="str">
        <f t="shared" si="58"/>
        <v/>
      </c>
      <c r="AY47" s="12" t="str">
        <f t="shared" si="59"/>
        <v/>
      </c>
      <c r="AZ47" s="10" t="str">
        <f t="shared" si="60"/>
        <v/>
      </c>
      <c r="BA47" s="10" t="str">
        <f t="shared" si="61"/>
        <v/>
      </c>
      <c r="BB47" s="10" t="str">
        <f t="shared" si="62"/>
        <v/>
      </c>
      <c r="BC47" s="10" t="str">
        <f t="shared" si="63"/>
        <v/>
      </c>
      <c r="BD47" s="10" t="str">
        <f t="shared" si="64"/>
        <v/>
      </c>
      <c r="BE47" s="12" t="str">
        <f t="shared" si="65"/>
        <v/>
      </c>
      <c r="BF47" s="9" t="str">
        <f t="shared" si="66"/>
        <v/>
      </c>
      <c r="BG47" s="9" t="str">
        <f t="shared" si="67"/>
        <v/>
      </c>
      <c r="BH47" s="7" t="str">
        <f t="shared" si="68"/>
        <v/>
      </c>
      <c r="BI47" s="7" t="str">
        <f t="shared" si="69"/>
        <v/>
      </c>
      <c r="BJ47" s="12" t="str">
        <f t="shared" si="70"/>
        <v/>
      </c>
      <c r="BK47" s="80" t="str">
        <f t="shared" si="71"/>
        <v/>
      </c>
      <c r="BL47" s="7" t="str">
        <f t="shared" si="72"/>
        <v/>
      </c>
      <c r="BM47" s="7" t="str">
        <f t="shared" si="124"/>
        <v/>
      </c>
      <c r="BN47" s="12" t="str">
        <f t="shared" si="73"/>
        <v/>
      </c>
      <c r="BO47" s="9" t="str">
        <f t="shared" si="74"/>
        <v/>
      </c>
      <c r="BP47" s="2" t="str">
        <f t="shared" si="75"/>
        <v/>
      </c>
      <c r="BQ47" s="2" t="str">
        <f t="shared" si="76"/>
        <v/>
      </c>
      <c r="BR47" s="20" t="str">
        <f t="shared" si="77"/>
        <v/>
      </c>
      <c r="BS47" s="20" t="str">
        <f t="shared" si="77"/>
        <v/>
      </c>
      <c r="BT47" s="20" t="str">
        <f t="shared" si="77"/>
        <v/>
      </c>
      <c r="BU47" s="86" t="str">
        <f t="shared" si="78"/>
        <v/>
      </c>
      <c r="BV47" s="86" t="str">
        <f t="shared" si="79"/>
        <v/>
      </c>
      <c r="BW47" s="20" t="str">
        <f t="shared" si="77"/>
        <v/>
      </c>
      <c r="BX47" s="86" t="str">
        <f t="shared" si="77"/>
        <v/>
      </c>
      <c r="BY47" s="86" t="str">
        <f t="shared" si="77"/>
        <v/>
      </c>
      <c r="BZ47" s="86" t="str">
        <f t="shared" si="77"/>
        <v/>
      </c>
      <c r="CA47" s="86" t="str">
        <f t="shared" si="77"/>
        <v/>
      </c>
      <c r="CB47" s="86" t="str">
        <f t="shared" si="77"/>
        <v/>
      </c>
      <c r="CC47" s="86" t="str">
        <f t="shared" si="77"/>
        <v/>
      </c>
      <c r="CD47" s="86" t="str">
        <f t="shared" si="77"/>
        <v/>
      </c>
      <c r="CE47" s="20" t="str">
        <f t="shared" si="125"/>
        <v/>
      </c>
      <c r="CF47" s="14" t="str">
        <f t="shared" si="81"/>
        <v/>
      </c>
      <c r="CG47" s="14" t="str">
        <f t="shared" si="82"/>
        <v/>
      </c>
      <c r="CH47" s="8">
        <f t="shared" si="83"/>
        <v>0</v>
      </c>
      <c r="CI47" s="9" t="str">
        <f t="shared" si="84"/>
        <v/>
      </c>
      <c r="CJ47" s="9" t="str">
        <f t="shared" si="85"/>
        <v/>
      </c>
      <c r="CK47" s="9" t="str">
        <f t="shared" si="86"/>
        <v/>
      </c>
      <c r="CL47" s="9" t="str">
        <f t="shared" si="87"/>
        <v/>
      </c>
      <c r="CM47" s="9" t="str">
        <f t="shared" si="88"/>
        <v/>
      </c>
      <c r="CN47" s="9" t="str">
        <f t="shared" si="89"/>
        <v/>
      </c>
      <c r="CO47" s="9" t="str">
        <f t="shared" si="90"/>
        <v/>
      </c>
      <c r="CP47" s="9" t="str">
        <f t="shared" si="90"/>
        <v/>
      </c>
      <c r="CQ47" s="9" t="str">
        <f t="shared" si="90"/>
        <v/>
      </c>
      <c r="CR47" s="9" t="str">
        <f t="shared" si="90"/>
        <v/>
      </c>
      <c r="CS47" s="9" t="str">
        <f t="shared" si="90"/>
        <v/>
      </c>
      <c r="CT47" s="9" t="str">
        <f t="shared" si="90"/>
        <v/>
      </c>
      <c r="CU47" s="9" t="str">
        <f t="shared" si="90"/>
        <v/>
      </c>
      <c r="CV47" s="9" t="str">
        <f t="shared" si="91"/>
        <v/>
      </c>
      <c r="CW47" s="9" t="str">
        <f t="shared" si="92"/>
        <v/>
      </c>
      <c r="CX47" s="9" t="str">
        <f t="shared" si="92"/>
        <v/>
      </c>
      <c r="CY47" s="9" t="str">
        <f t="shared" si="92"/>
        <v/>
      </c>
      <c r="CZ47" s="9" t="str">
        <f t="shared" si="92"/>
        <v/>
      </c>
      <c r="DA47" s="9" t="str">
        <f t="shared" si="92"/>
        <v/>
      </c>
      <c r="DB47" s="9" t="str">
        <f t="shared" si="92"/>
        <v/>
      </c>
      <c r="DC47" s="9" t="str">
        <f t="shared" si="92"/>
        <v/>
      </c>
      <c r="DD47" s="2" t="str">
        <f t="shared" si="93"/>
        <v/>
      </c>
      <c r="DE47" s="2" t="str">
        <f t="shared" si="94"/>
        <v/>
      </c>
      <c r="DF47" s="2" t="str">
        <f t="shared" si="95"/>
        <v/>
      </c>
      <c r="DG47" s="2" t="str">
        <f t="shared" si="96"/>
        <v/>
      </c>
      <c r="DH47" s="2" t="str">
        <f t="shared" si="97"/>
        <v/>
      </c>
      <c r="DI47" s="2" t="str">
        <f t="shared" si="98"/>
        <v/>
      </c>
      <c r="DJ47" s="2" t="str">
        <f t="shared" si="99"/>
        <v/>
      </c>
      <c r="DK47" s="2" t="str">
        <f t="shared" si="100"/>
        <v/>
      </c>
      <c r="DL47" s="16" t="str">
        <f t="shared" si="101"/>
        <v/>
      </c>
      <c r="DM47" s="16" t="str">
        <f t="shared" si="102"/>
        <v/>
      </c>
      <c r="DN47" s="16" t="str">
        <f t="shared" si="103"/>
        <v/>
      </c>
      <c r="DO47" s="72" t="str">
        <f t="shared" si="104"/>
        <v/>
      </c>
      <c r="DP47" s="16" t="str">
        <f t="shared" si="105"/>
        <v/>
      </c>
      <c r="DQ47" s="16" t="str">
        <f t="shared" si="106"/>
        <v/>
      </c>
      <c r="DR47" s="2" t="str">
        <f t="shared" si="107"/>
        <v/>
      </c>
      <c r="DS47" s="2" t="str">
        <f t="shared" si="108"/>
        <v/>
      </c>
      <c r="DT47" s="2" t="str">
        <f t="shared" si="109"/>
        <v/>
      </c>
      <c r="DU47" s="2" t="str">
        <f t="shared" si="110"/>
        <v/>
      </c>
      <c r="DV47" s="15"/>
      <c r="DW47" s="18"/>
      <c r="DX47" s="17"/>
      <c r="DY47" s="47" t="str">
        <f t="shared" ref="DY47:EG62" si="129">IF($DW47="","",DY$30)</f>
        <v/>
      </c>
      <c r="DZ47" s="47" t="str">
        <f t="shared" si="129"/>
        <v/>
      </c>
      <c r="EA47" s="47" t="str">
        <f t="shared" si="129"/>
        <v/>
      </c>
      <c r="EB47" s="47" t="str">
        <f t="shared" si="129"/>
        <v/>
      </c>
      <c r="EC47" s="49" t="str">
        <f t="shared" si="129"/>
        <v/>
      </c>
      <c r="ED47" s="49" t="str">
        <f t="shared" si="129"/>
        <v/>
      </c>
      <c r="EE47" s="47" t="str">
        <f t="shared" si="129"/>
        <v/>
      </c>
      <c r="EF47" s="47" t="str">
        <f t="shared" si="129"/>
        <v/>
      </c>
      <c r="EG47" s="47" t="str">
        <f t="shared" si="129"/>
        <v/>
      </c>
      <c r="EH47" s="6">
        <f t="shared" si="16"/>
        <v>0</v>
      </c>
      <c r="EI47" s="6">
        <f t="shared" si="17"/>
        <v>0</v>
      </c>
      <c r="EJ47" s="2" t="str">
        <f t="shared" si="18"/>
        <v/>
      </c>
      <c r="EK47" s="2" t="str">
        <f t="shared" si="19"/>
        <v/>
      </c>
      <c r="EL47" s="2" t="str">
        <f t="shared" si="127"/>
        <v/>
      </c>
      <c r="EM47" s="2" t="str">
        <f t="shared" si="21"/>
        <v/>
      </c>
      <c r="EN47" s="2" t="str">
        <f t="shared" si="22"/>
        <v/>
      </c>
      <c r="EO47" s="2">
        <f t="shared" si="23"/>
        <v>0</v>
      </c>
      <c r="EP47" s="2">
        <f t="shared" si="111"/>
        <v>0</v>
      </c>
      <c r="EQ47" s="2"/>
      <c r="ER47" s="2"/>
      <c r="ES47" s="2"/>
      <c r="ET47" s="2"/>
      <c r="EU47" s="2"/>
      <c r="EV47" s="2"/>
      <c r="EW47" s="2">
        <f t="shared" si="24"/>
        <v>0</v>
      </c>
      <c r="EX47" s="2">
        <f t="shared" si="25"/>
        <v>0</v>
      </c>
      <c r="EY47" s="2">
        <f t="shared" si="112"/>
        <v>0</v>
      </c>
      <c r="EZ47" s="2">
        <f t="shared" si="26"/>
        <v>0</v>
      </c>
      <c r="FA47" s="2">
        <f t="shared" si="27"/>
        <v>0</v>
      </c>
      <c r="FB47" s="59"/>
      <c r="FC47" s="2">
        <f t="shared" si="28"/>
        <v>0</v>
      </c>
      <c r="FD47" s="2">
        <f t="shared" si="113"/>
        <v>0</v>
      </c>
      <c r="FE47" s="3">
        <f t="shared" si="126"/>
        <v>0</v>
      </c>
      <c r="FF47" s="3">
        <f t="shared" si="114"/>
        <v>0</v>
      </c>
      <c r="FG47" s="3">
        <f t="shared" si="115"/>
        <v>0</v>
      </c>
      <c r="FH47" s="3">
        <f t="shared" si="29"/>
        <v>0</v>
      </c>
      <c r="FI47" s="67">
        <f t="shared" si="30"/>
        <v>0</v>
      </c>
      <c r="FJ47" s="3">
        <f t="shared" si="31"/>
        <v>0</v>
      </c>
      <c r="FK47" s="3">
        <f t="shared" si="32"/>
        <v>0</v>
      </c>
      <c r="FL47" s="3">
        <f t="shared" si="116"/>
        <v>0</v>
      </c>
      <c r="FM47" s="3">
        <f t="shared" si="117"/>
        <v>0</v>
      </c>
      <c r="FN47" s="3">
        <f t="shared" si="118"/>
        <v>0</v>
      </c>
      <c r="FO47" s="2">
        <f t="shared" si="33"/>
        <v>0</v>
      </c>
      <c r="FP47" s="2">
        <f t="shared" si="34"/>
        <v>0</v>
      </c>
      <c r="FQ47" s="2">
        <f t="shared" si="119"/>
        <v>0</v>
      </c>
      <c r="FR47" s="6" t="str">
        <f>IF(A47=1,1,IF(DW47="","",COUNTA($DW$31:DW47)+1))</f>
        <v/>
      </c>
      <c r="FS47" s="6" t="str">
        <f t="shared" si="35"/>
        <v/>
      </c>
      <c r="FT47" s="43">
        <f t="shared" si="120"/>
        <v>0</v>
      </c>
      <c r="FU47" s="23">
        <f t="shared" si="121"/>
        <v>0</v>
      </c>
      <c r="FV47" s="21">
        <f t="shared" si="122"/>
        <v>0</v>
      </c>
    </row>
    <row r="48" spans="1:178">
      <c r="A48" s="4" t="str">
        <f t="shared" si="36"/>
        <v/>
      </c>
      <c r="B48" s="33"/>
      <c r="C48" s="33"/>
      <c r="D48" s="33"/>
      <c r="E48" s="33"/>
      <c r="F48" s="33"/>
      <c r="G48" s="11" t="str">
        <f t="shared" si="2"/>
        <v/>
      </c>
      <c r="H48" s="3" t="str">
        <f t="shared" si="37"/>
        <v/>
      </c>
      <c r="I48" s="3" t="str">
        <f t="shared" si="3"/>
        <v/>
      </c>
      <c r="J48" s="3" t="str">
        <f t="shared" si="38"/>
        <v/>
      </c>
      <c r="K48" s="3" t="str">
        <f t="shared" si="4"/>
        <v/>
      </c>
      <c r="L48" s="2" t="str">
        <f t="shared" si="5"/>
        <v/>
      </c>
      <c r="M48" s="8" t="str">
        <f t="shared" si="39"/>
        <v/>
      </c>
      <c r="N48" s="8" t="str">
        <f t="shared" si="6"/>
        <v/>
      </c>
      <c r="O48" s="8" t="str">
        <f t="shared" si="40"/>
        <v/>
      </c>
      <c r="P48" s="8" t="str">
        <f t="shared" si="7"/>
        <v/>
      </c>
      <c r="Q48" s="2" t="str">
        <f t="shared" si="8"/>
        <v/>
      </c>
      <c r="R48" s="3" t="str">
        <f t="shared" si="9"/>
        <v/>
      </c>
      <c r="S48" s="3" t="str">
        <f t="shared" si="10"/>
        <v/>
      </c>
      <c r="T48" s="3" t="str">
        <f t="shared" si="41"/>
        <v/>
      </c>
      <c r="U48" s="8" t="str">
        <f t="shared" si="11"/>
        <v/>
      </c>
      <c r="V48" s="2" t="str">
        <f t="shared" si="12"/>
        <v/>
      </c>
      <c r="W48" s="2" t="str">
        <f t="shared" si="13"/>
        <v/>
      </c>
      <c r="X48" s="2" t="str">
        <f t="shared" si="123"/>
        <v/>
      </c>
      <c r="Y48" s="2" t="str">
        <f t="shared" si="14"/>
        <v/>
      </c>
      <c r="Z48" s="46" t="str">
        <f t="shared" si="42"/>
        <v/>
      </c>
      <c r="AA48" s="46" t="str">
        <f t="shared" si="43"/>
        <v/>
      </c>
      <c r="AB48" s="47"/>
      <c r="AC48" s="46" t="str">
        <f t="shared" si="44"/>
        <v/>
      </c>
      <c r="AD48" s="47" t="str">
        <f t="shared" si="128"/>
        <v/>
      </c>
      <c r="AE48" s="48" t="str">
        <f t="shared" si="46"/>
        <v/>
      </c>
      <c r="AF48" s="49" t="str">
        <f t="shared" ref="AF48:AK90" si="130">IF($A48="","",AF$30)</f>
        <v/>
      </c>
      <c r="AG48" s="49" t="str">
        <f t="shared" si="130"/>
        <v/>
      </c>
      <c r="AH48" s="49" t="str">
        <f t="shared" si="130"/>
        <v/>
      </c>
      <c r="AI48" s="47" t="str">
        <f t="shared" si="130"/>
        <v/>
      </c>
      <c r="AJ48" s="47" t="str">
        <f t="shared" si="130"/>
        <v/>
      </c>
      <c r="AK48" s="46" t="str">
        <f t="shared" si="130"/>
        <v/>
      </c>
      <c r="AL48" s="47"/>
      <c r="AM48" s="53" t="str">
        <f t="shared" si="48"/>
        <v/>
      </c>
      <c r="AN48" s="50" t="str">
        <f t="shared" si="49"/>
        <v/>
      </c>
      <c r="AO48" s="53" t="s">
        <v>85</v>
      </c>
      <c r="AP48" s="52" t="str">
        <f t="shared" si="50"/>
        <v/>
      </c>
      <c r="AQ48" s="52" t="str">
        <f t="shared" si="51"/>
        <v/>
      </c>
      <c r="AR48" s="47">
        <f t="shared" si="52"/>
        <v>0.37</v>
      </c>
      <c r="AS48" s="53" t="str">
        <f t="shared" si="53"/>
        <v/>
      </c>
      <c r="AT48" s="52" t="str">
        <f t="shared" si="54"/>
        <v/>
      </c>
      <c r="AU48" s="9" t="str">
        <f t="shared" si="55"/>
        <v/>
      </c>
      <c r="AV48" s="9" t="str">
        <f t="shared" si="56"/>
        <v/>
      </c>
      <c r="AW48" s="12" t="str">
        <f t="shared" si="57"/>
        <v/>
      </c>
      <c r="AX48" s="9" t="str">
        <f t="shared" si="58"/>
        <v/>
      </c>
      <c r="AY48" s="12" t="str">
        <f t="shared" si="59"/>
        <v/>
      </c>
      <c r="AZ48" s="10" t="str">
        <f t="shared" si="60"/>
        <v/>
      </c>
      <c r="BA48" s="10" t="str">
        <f t="shared" si="61"/>
        <v/>
      </c>
      <c r="BB48" s="10" t="str">
        <f t="shared" si="62"/>
        <v/>
      </c>
      <c r="BC48" s="10" t="str">
        <f t="shared" si="63"/>
        <v/>
      </c>
      <c r="BD48" s="10" t="str">
        <f t="shared" si="64"/>
        <v/>
      </c>
      <c r="BE48" s="12" t="str">
        <f t="shared" si="65"/>
        <v/>
      </c>
      <c r="BF48" s="9" t="str">
        <f t="shared" si="66"/>
        <v/>
      </c>
      <c r="BG48" s="9" t="str">
        <f t="shared" si="67"/>
        <v/>
      </c>
      <c r="BH48" s="7" t="str">
        <f t="shared" si="68"/>
        <v/>
      </c>
      <c r="BI48" s="7" t="str">
        <f t="shared" si="69"/>
        <v/>
      </c>
      <c r="BJ48" s="12" t="str">
        <f t="shared" si="70"/>
        <v/>
      </c>
      <c r="BK48" s="80" t="str">
        <f t="shared" si="71"/>
        <v/>
      </c>
      <c r="BL48" s="7" t="str">
        <f t="shared" si="72"/>
        <v/>
      </c>
      <c r="BM48" s="7" t="str">
        <f t="shared" si="124"/>
        <v/>
      </c>
      <c r="BN48" s="12" t="str">
        <f t="shared" si="73"/>
        <v/>
      </c>
      <c r="BO48" s="9" t="str">
        <f t="shared" si="74"/>
        <v/>
      </c>
      <c r="BP48" s="2" t="str">
        <f t="shared" si="75"/>
        <v/>
      </c>
      <c r="BQ48" s="2" t="str">
        <f t="shared" si="76"/>
        <v/>
      </c>
      <c r="BR48" s="20" t="str">
        <f t="shared" ref="BR48:CD71" si="131">IF($A48="","",BR$30)</f>
        <v/>
      </c>
      <c r="BS48" s="20" t="str">
        <f t="shared" si="131"/>
        <v/>
      </c>
      <c r="BT48" s="20" t="str">
        <f t="shared" si="131"/>
        <v/>
      </c>
      <c r="BU48" s="86" t="str">
        <f t="shared" si="78"/>
        <v/>
      </c>
      <c r="BV48" s="86" t="str">
        <f t="shared" si="79"/>
        <v/>
      </c>
      <c r="BW48" s="20" t="str">
        <f t="shared" si="131"/>
        <v/>
      </c>
      <c r="BX48" s="86" t="str">
        <f t="shared" si="131"/>
        <v/>
      </c>
      <c r="BY48" s="86" t="str">
        <f t="shared" si="131"/>
        <v/>
      </c>
      <c r="BZ48" s="86" t="str">
        <f t="shared" si="131"/>
        <v/>
      </c>
      <c r="CA48" s="86" t="str">
        <f t="shared" si="131"/>
        <v/>
      </c>
      <c r="CB48" s="86" t="str">
        <f t="shared" si="131"/>
        <v/>
      </c>
      <c r="CC48" s="86" t="str">
        <f t="shared" si="131"/>
        <v/>
      </c>
      <c r="CD48" s="86" t="str">
        <f t="shared" si="131"/>
        <v/>
      </c>
      <c r="CE48" s="20" t="str">
        <f t="shared" si="125"/>
        <v/>
      </c>
      <c r="CF48" s="14" t="str">
        <f t="shared" si="81"/>
        <v/>
      </c>
      <c r="CG48" s="14" t="str">
        <f t="shared" si="82"/>
        <v/>
      </c>
      <c r="CH48" s="8">
        <f t="shared" si="83"/>
        <v>0</v>
      </c>
      <c r="CI48" s="9" t="str">
        <f t="shared" si="84"/>
        <v/>
      </c>
      <c r="CJ48" s="9" t="str">
        <f t="shared" si="85"/>
        <v/>
      </c>
      <c r="CK48" s="9" t="str">
        <f t="shared" si="86"/>
        <v/>
      </c>
      <c r="CL48" s="9" t="str">
        <f t="shared" si="87"/>
        <v/>
      </c>
      <c r="CM48" s="9" t="str">
        <f t="shared" si="88"/>
        <v/>
      </c>
      <c r="CN48" s="9" t="str">
        <f t="shared" si="89"/>
        <v/>
      </c>
      <c r="CO48" s="9" t="str">
        <f t="shared" si="90"/>
        <v/>
      </c>
      <c r="CP48" s="9" t="str">
        <f t="shared" si="90"/>
        <v/>
      </c>
      <c r="CQ48" s="9" t="str">
        <f t="shared" si="90"/>
        <v/>
      </c>
      <c r="CR48" s="9" t="str">
        <f t="shared" si="90"/>
        <v/>
      </c>
      <c r="CS48" s="9" t="str">
        <f t="shared" si="90"/>
        <v/>
      </c>
      <c r="CT48" s="9" t="str">
        <f t="shared" si="90"/>
        <v/>
      </c>
      <c r="CU48" s="9" t="str">
        <f t="shared" si="90"/>
        <v/>
      </c>
      <c r="CV48" s="9" t="str">
        <f t="shared" si="91"/>
        <v/>
      </c>
      <c r="CW48" s="9" t="str">
        <f t="shared" si="92"/>
        <v/>
      </c>
      <c r="CX48" s="9" t="str">
        <f t="shared" si="92"/>
        <v/>
      </c>
      <c r="CY48" s="9" t="str">
        <f t="shared" si="92"/>
        <v/>
      </c>
      <c r="CZ48" s="9" t="str">
        <f t="shared" si="92"/>
        <v/>
      </c>
      <c r="DA48" s="9" t="str">
        <f t="shared" si="92"/>
        <v/>
      </c>
      <c r="DB48" s="9" t="str">
        <f t="shared" si="92"/>
        <v/>
      </c>
      <c r="DC48" s="9" t="str">
        <f t="shared" si="92"/>
        <v/>
      </c>
      <c r="DD48" s="2" t="str">
        <f t="shared" si="93"/>
        <v/>
      </c>
      <c r="DE48" s="2" t="str">
        <f t="shared" si="94"/>
        <v/>
      </c>
      <c r="DF48" s="2" t="str">
        <f t="shared" si="95"/>
        <v/>
      </c>
      <c r="DG48" s="2" t="str">
        <f t="shared" si="96"/>
        <v/>
      </c>
      <c r="DH48" s="2" t="str">
        <f t="shared" si="97"/>
        <v/>
      </c>
      <c r="DI48" s="2" t="str">
        <f t="shared" si="98"/>
        <v/>
      </c>
      <c r="DJ48" s="2" t="str">
        <f t="shared" si="99"/>
        <v/>
      </c>
      <c r="DK48" s="2" t="str">
        <f t="shared" si="100"/>
        <v/>
      </c>
      <c r="DL48" s="16" t="str">
        <f t="shared" si="101"/>
        <v/>
      </c>
      <c r="DM48" s="16" t="str">
        <f t="shared" si="102"/>
        <v/>
      </c>
      <c r="DN48" s="16" t="str">
        <f t="shared" si="103"/>
        <v/>
      </c>
      <c r="DO48" s="72" t="str">
        <f t="shared" si="104"/>
        <v/>
      </c>
      <c r="DP48" s="16" t="str">
        <f t="shared" si="105"/>
        <v/>
      </c>
      <c r="DQ48" s="16" t="str">
        <f t="shared" si="106"/>
        <v/>
      </c>
      <c r="DR48" s="2" t="str">
        <f t="shared" si="107"/>
        <v/>
      </c>
      <c r="DS48" s="2" t="str">
        <f t="shared" si="108"/>
        <v/>
      </c>
      <c r="DT48" s="2" t="str">
        <f t="shared" si="109"/>
        <v/>
      </c>
      <c r="DU48" s="2" t="str">
        <f t="shared" si="110"/>
        <v/>
      </c>
      <c r="DV48" s="15"/>
      <c r="DW48" s="18"/>
      <c r="DX48" s="17"/>
      <c r="DY48" s="47" t="str">
        <f t="shared" si="129"/>
        <v/>
      </c>
      <c r="DZ48" s="47" t="str">
        <f t="shared" si="129"/>
        <v/>
      </c>
      <c r="EA48" s="47" t="str">
        <f t="shared" si="129"/>
        <v/>
      </c>
      <c r="EB48" s="47" t="str">
        <f t="shared" si="129"/>
        <v/>
      </c>
      <c r="EC48" s="49" t="str">
        <f t="shared" si="129"/>
        <v/>
      </c>
      <c r="ED48" s="49" t="str">
        <f t="shared" si="129"/>
        <v/>
      </c>
      <c r="EE48" s="47" t="str">
        <f t="shared" si="129"/>
        <v/>
      </c>
      <c r="EF48" s="47" t="str">
        <f t="shared" si="129"/>
        <v/>
      </c>
      <c r="EG48" s="47" t="str">
        <f t="shared" si="129"/>
        <v/>
      </c>
      <c r="EH48" s="6">
        <f t="shared" si="16"/>
        <v>0</v>
      </c>
      <c r="EI48" s="6">
        <f t="shared" si="17"/>
        <v>0</v>
      </c>
      <c r="EJ48" s="2" t="str">
        <f t="shared" si="18"/>
        <v/>
      </c>
      <c r="EK48" s="2" t="str">
        <f t="shared" si="19"/>
        <v/>
      </c>
      <c r="EL48" s="2" t="str">
        <f t="shared" si="127"/>
        <v/>
      </c>
      <c r="EM48" s="2" t="str">
        <f t="shared" si="21"/>
        <v/>
      </c>
      <c r="EN48" s="2" t="str">
        <f t="shared" si="22"/>
        <v/>
      </c>
      <c r="EO48" s="2">
        <f t="shared" si="23"/>
        <v>0</v>
      </c>
      <c r="EP48" s="2">
        <f t="shared" si="111"/>
        <v>0</v>
      </c>
      <c r="EQ48" s="2"/>
      <c r="ER48" s="2"/>
      <c r="ES48" s="2"/>
      <c r="ET48" s="2"/>
      <c r="EU48" s="2"/>
      <c r="EV48" s="2"/>
      <c r="EW48" s="2">
        <f t="shared" si="24"/>
        <v>0</v>
      </c>
      <c r="EX48" s="2">
        <f t="shared" si="25"/>
        <v>0</v>
      </c>
      <c r="EY48" s="2">
        <f t="shared" si="112"/>
        <v>0</v>
      </c>
      <c r="EZ48" s="2">
        <f t="shared" si="26"/>
        <v>0</v>
      </c>
      <c r="FA48" s="2">
        <f t="shared" si="27"/>
        <v>0</v>
      </c>
      <c r="FB48" s="59"/>
      <c r="FC48" s="2">
        <f t="shared" si="28"/>
        <v>0</v>
      </c>
      <c r="FD48" s="2">
        <f t="shared" si="113"/>
        <v>0</v>
      </c>
      <c r="FE48" s="3">
        <f t="shared" si="126"/>
        <v>0</v>
      </c>
      <c r="FF48" s="3">
        <f t="shared" si="114"/>
        <v>0</v>
      </c>
      <c r="FG48" s="3">
        <f t="shared" si="115"/>
        <v>0</v>
      </c>
      <c r="FH48" s="3">
        <f t="shared" si="29"/>
        <v>0</v>
      </c>
      <c r="FI48" s="67">
        <f t="shared" si="30"/>
        <v>0</v>
      </c>
      <c r="FJ48" s="3">
        <f t="shared" si="31"/>
        <v>0</v>
      </c>
      <c r="FK48" s="3">
        <f t="shared" si="32"/>
        <v>0</v>
      </c>
      <c r="FL48" s="3">
        <f t="shared" si="116"/>
        <v>0</v>
      </c>
      <c r="FM48" s="3">
        <f t="shared" si="117"/>
        <v>0</v>
      </c>
      <c r="FN48" s="3">
        <f t="shared" si="118"/>
        <v>0</v>
      </c>
      <c r="FO48" s="2">
        <f t="shared" si="33"/>
        <v>0</v>
      </c>
      <c r="FP48" s="2">
        <f t="shared" si="34"/>
        <v>0</v>
      </c>
      <c r="FQ48" s="2">
        <f t="shared" si="119"/>
        <v>0</v>
      </c>
      <c r="FR48" s="6" t="str">
        <f>IF(A48=1,1,IF(DW48="","",COUNTA($DW$31:DW48)+1))</f>
        <v/>
      </c>
      <c r="FS48" s="6" t="str">
        <f t="shared" si="35"/>
        <v/>
      </c>
      <c r="FT48" s="43">
        <f t="shared" si="120"/>
        <v>0</v>
      </c>
      <c r="FU48" s="23">
        <f t="shared" si="121"/>
        <v>0</v>
      </c>
      <c r="FV48" s="21">
        <f t="shared" si="122"/>
        <v>0</v>
      </c>
    </row>
    <row r="49" spans="1:178">
      <c r="A49" s="4" t="str">
        <f t="shared" si="36"/>
        <v/>
      </c>
      <c r="B49" s="33"/>
      <c r="C49" s="33"/>
      <c r="D49" s="33"/>
      <c r="E49" s="33"/>
      <c r="F49" s="33"/>
      <c r="G49" s="11" t="str">
        <f t="shared" si="2"/>
        <v/>
      </c>
      <c r="H49" s="3" t="str">
        <f t="shared" si="37"/>
        <v/>
      </c>
      <c r="I49" s="3" t="str">
        <f t="shared" si="3"/>
        <v/>
      </c>
      <c r="J49" s="3" t="str">
        <f t="shared" si="38"/>
        <v/>
      </c>
      <c r="K49" s="3" t="str">
        <f t="shared" si="4"/>
        <v/>
      </c>
      <c r="L49" s="2" t="str">
        <f t="shared" si="5"/>
        <v/>
      </c>
      <c r="M49" s="8" t="str">
        <f t="shared" si="39"/>
        <v/>
      </c>
      <c r="N49" s="8" t="str">
        <f t="shared" si="6"/>
        <v/>
      </c>
      <c r="O49" s="8" t="str">
        <f t="shared" si="40"/>
        <v/>
      </c>
      <c r="P49" s="8" t="str">
        <f t="shared" si="7"/>
        <v/>
      </c>
      <c r="Q49" s="2" t="str">
        <f t="shared" si="8"/>
        <v/>
      </c>
      <c r="R49" s="3" t="str">
        <f t="shared" si="9"/>
        <v/>
      </c>
      <c r="S49" s="3" t="str">
        <f t="shared" si="10"/>
        <v/>
      </c>
      <c r="T49" s="3" t="str">
        <f t="shared" si="41"/>
        <v/>
      </c>
      <c r="U49" s="8" t="str">
        <f t="shared" si="11"/>
        <v/>
      </c>
      <c r="V49" s="2" t="str">
        <f t="shared" si="12"/>
        <v/>
      </c>
      <c r="W49" s="2" t="str">
        <f t="shared" si="13"/>
        <v/>
      </c>
      <c r="X49" s="2" t="str">
        <f t="shared" si="123"/>
        <v/>
      </c>
      <c r="Y49" s="2" t="str">
        <f t="shared" si="14"/>
        <v/>
      </c>
      <c r="Z49" s="46" t="str">
        <f t="shared" si="42"/>
        <v/>
      </c>
      <c r="AA49" s="46" t="str">
        <f t="shared" si="43"/>
        <v/>
      </c>
      <c r="AB49" s="47"/>
      <c r="AC49" s="46" t="str">
        <f t="shared" si="44"/>
        <v/>
      </c>
      <c r="AD49" s="47" t="str">
        <f t="shared" si="128"/>
        <v/>
      </c>
      <c r="AE49" s="48" t="str">
        <f t="shared" si="46"/>
        <v/>
      </c>
      <c r="AF49" s="49" t="str">
        <f t="shared" si="130"/>
        <v/>
      </c>
      <c r="AG49" s="49" t="str">
        <f t="shared" si="130"/>
        <v/>
      </c>
      <c r="AH49" s="49" t="str">
        <f t="shared" si="130"/>
        <v/>
      </c>
      <c r="AI49" s="47" t="str">
        <f t="shared" si="130"/>
        <v/>
      </c>
      <c r="AJ49" s="47" t="str">
        <f t="shared" si="130"/>
        <v/>
      </c>
      <c r="AK49" s="46" t="str">
        <f t="shared" si="130"/>
        <v/>
      </c>
      <c r="AL49" s="47"/>
      <c r="AM49" s="53" t="str">
        <f t="shared" si="48"/>
        <v/>
      </c>
      <c r="AN49" s="50" t="str">
        <f t="shared" si="49"/>
        <v/>
      </c>
      <c r="AO49" s="53" t="s">
        <v>85</v>
      </c>
      <c r="AP49" s="52" t="str">
        <f t="shared" si="50"/>
        <v/>
      </c>
      <c r="AQ49" s="52" t="str">
        <f t="shared" si="51"/>
        <v/>
      </c>
      <c r="AR49" s="47">
        <f t="shared" si="52"/>
        <v>0.37</v>
      </c>
      <c r="AS49" s="53" t="str">
        <f t="shared" si="53"/>
        <v/>
      </c>
      <c r="AT49" s="52" t="str">
        <f t="shared" si="54"/>
        <v/>
      </c>
      <c r="AU49" s="9" t="str">
        <f t="shared" si="55"/>
        <v/>
      </c>
      <c r="AV49" s="9" t="str">
        <f t="shared" si="56"/>
        <v/>
      </c>
      <c r="AW49" s="12" t="str">
        <f t="shared" si="57"/>
        <v/>
      </c>
      <c r="AX49" s="9" t="str">
        <f t="shared" si="58"/>
        <v/>
      </c>
      <c r="AY49" s="12" t="str">
        <f t="shared" si="59"/>
        <v/>
      </c>
      <c r="AZ49" s="10" t="str">
        <f t="shared" si="60"/>
        <v/>
      </c>
      <c r="BA49" s="10" t="str">
        <f t="shared" si="61"/>
        <v/>
      </c>
      <c r="BB49" s="10" t="str">
        <f t="shared" si="62"/>
        <v/>
      </c>
      <c r="BC49" s="10" t="str">
        <f t="shared" si="63"/>
        <v/>
      </c>
      <c r="BD49" s="10" t="str">
        <f t="shared" si="64"/>
        <v/>
      </c>
      <c r="BE49" s="12" t="str">
        <f t="shared" si="65"/>
        <v/>
      </c>
      <c r="BF49" s="9" t="str">
        <f t="shared" si="66"/>
        <v/>
      </c>
      <c r="BG49" s="9" t="str">
        <f t="shared" si="67"/>
        <v/>
      </c>
      <c r="BH49" s="7" t="str">
        <f t="shared" si="68"/>
        <v/>
      </c>
      <c r="BI49" s="7" t="str">
        <f t="shared" si="69"/>
        <v/>
      </c>
      <c r="BJ49" s="12" t="str">
        <f t="shared" si="70"/>
        <v/>
      </c>
      <c r="BK49" s="80" t="str">
        <f t="shared" si="71"/>
        <v/>
      </c>
      <c r="BL49" s="7" t="str">
        <f t="shared" si="72"/>
        <v/>
      </c>
      <c r="BM49" s="7" t="str">
        <f t="shared" si="124"/>
        <v/>
      </c>
      <c r="BN49" s="12" t="str">
        <f t="shared" si="73"/>
        <v/>
      </c>
      <c r="BO49" s="9" t="str">
        <f t="shared" si="74"/>
        <v/>
      </c>
      <c r="BP49" s="2" t="str">
        <f t="shared" si="75"/>
        <v/>
      </c>
      <c r="BQ49" s="2" t="str">
        <f t="shared" si="76"/>
        <v/>
      </c>
      <c r="BR49" s="20" t="str">
        <f t="shared" si="131"/>
        <v/>
      </c>
      <c r="BS49" s="20" t="str">
        <f t="shared" si="131"/>
        <v/>
      </c>
      <c r="BT49" s="20" t="str">
        <f t="shared" si="131"/>
        <v/>
      </c>
      <c r="BU49" s="86" t="str">
        <f t="shared" si="78"/>
        <v/>
      </c>
      <c r="BV49" s="86" t="str">
        <f t="shared" si="79"/>
        <v/>
      </c>
      <c r="BW49" s="20" t="str">
        <f t="shared" si="131"/>
        <v/>
      </c>
      <c r="BX49" s="86" t="str">
        <f t="shared" si="131"/>
        <v/>
      </c>
      <c r="BY49" s="86" t="str">
        <f t="shared" si="131"/>
        <v/>
      </c>
      <c r="BZ49" s="86" t="str">
        <f t="shared" si="131"/>
        <v/>
      </c>
      <c r="CA49" s="86" t="str">
        <f t="shared" si="131"/>
        <v/>
      </c>
      <c r="CB49" s="86" t="str">
        <f t="shared" si="131"/>
        <v/>
      </c>
      <c r="CC49" s="86" t="str">
        <f t="shared" si="131"/>
        <v/>
      </c>
      <c r="CD49" s="86" t="str">
        <f t="shared" si="131"/>
        <v/>
      </c>
      <c r="CE49" s="20" t="str">
        <f t="shared" si="125"/>
        <v/>
      </c>
      <c r="CF49" s="14" t="str">
        <f t="shared" si="81"/>
        <v/>
      </c>
      <c r="CG49" s="14" t="str">
        <f t="shared" si="82"/>
        <v/>
      </c>
      <c r="CH49" s="8">
        <f t="shared" si="83"/>
        <v>0</v>
      </c>
      <c r="CI49" s="9" t="str">
        <f t="shared" si="84"/>
        <v/>
      </c>
      <c r="CJ49" s="9" t="str">
        <f t="shared" si="85"/>
        <v/>
      </c>
      <c r="CK49" s="9" t="str">
        <f t="shared" si="86"/>
        <v/>
      </c>
      <c r="CL49" s="9" t="str">
        <f t="shared" si="87"/>
        <v/>
      </c>
      <c r="CM49" s="9" t="str">
        <f t="shared" si="88"/>
        <v/>
      </c>
      <c r="CN49" s="9" t="str">
        <f t="shared" si="89"/>
        <v/>
      </c>
      <c r="CO49" s="9" t="str">
        <f t="shared" si="90"/>
        <v/>
      </c>
      <c r="CP49" s="9" t="str">
        <f t="shared" si="90"/>
        <v/>
      </c>
      <c r="CQ49" s="9" t="str">
        <f t="shared" si="90"/>
        <v/>
      </c>
      <c r="CR49" s="9" t="str">
        <f t="shared" si="90"/>
        <v/>
      </c>
      <c r="CS49" s="9" t="str">
        <f t="shared" si="90"/>
        <v/>
      </c>
      <c r="CT49" s="9" t="str">
        <f t="shared" si="90"/>
        <v/>
      </c>
      <c r="CU49" s="9" t="str">
        <f t="shared" si="90"/>
        <v/>
      </c>
      <c r="CV49" s="9" t="str">
        <f t="shared" si="91"/>
        <v/>
      </c>
      <c r="CW49" s="9" t="str">
        <f t="shared" si="92"/>
        <v/>
      </c>
      <c r="CX49" s="9" t="str">
        <f t="shared" si="92"/>
        <v/>
      </c>
      <c r="CY49" s="9" t="str">
        <f t="shared" si="92"/>
        <v/>
      </c>
      <c r="CZ49" s="9" t="str">
        <f t="shared" si="92"/>
        <v/>
      </c>
      <c r="DA49" s="9" t="str">
        <f t="shared" si="92"/>
        <v/>
      </c>
      <c r="DB49" s="9" t="str">
        <f t="shared" si="92"/>
        <v/>
      </c>
      <c r="DC49" s="9" t="str">
        <f t="shared" si="92"/>
        <v/>
      </c>
      <c r="DD49" s="2" t="str">
        <f t="shared" si="93"/>
        <v/>
      </c>
      <c r="DE49" s="2" t="str">
        <f t="shared" si="94"/>
        <v/>
      </c>
      <c r="DF49" s="2" t="str">
        <f t="shared" si="95"/>
        <v/>
      </c>
      <c r="DG49" s="2" t="str">
        <f t="shared" si="96"/>
        <v/>
      </c>
      <c r="DH49" s="2" t="str">
        <f t="shared" si="97"/>
        <v/>
      </c>
      <c r="DI49" s="2" t="str">
        <f t="shared" si="98"/>
        <v/>
      </c>
      <c r="DJ49" s="2" t="str">
        <f t="shared" si="99"/>
        <v/>
      </c>
      <c r="DK49" s="2" t="str">
        <f t="shared" si="100"/>
        <v/>
      </c>
      <c r="DL49" s="16" t="str">
        <f t="shared" si="101"/>
        <v/>
      </c>
      <c r="DM49" s="16" t="str">
        <f t="shared" si="102"/>
        <v/>
      </c>
      <c r="DN49" s="16" t="str">
        <f t="shared" si="103"/>
        <v/>
      </c>
      <c r="DO49" s="72" t="str">
        <f t="shared" si="104"/>
        <v/>
      </c>
      <c r="DP49" s="16" t="str">
        <f t="shared" si="105"/>
        <v/>
      </c>
      <c r="DQ49" s="16" t="str">
        <f t="shared" si="106"/>
        <v/>
      </c>
      <c r="DR49" s="2" t="str">
        <f t="shared" si="107"/>
        <v/>
      </c>
      <c r="DS49" s="2" t="str">
        <f t="shared" si="108"/>
        <v/>
      </c>
      <c r="DT49" s="2" t="str">
        <f t="shared" si="109"/>
        <v/>
      </c>
      <c r="DU49" s="2" t="str">
        <f t="shared" si="110"/>
        <v/>
      </c>
      <c r="DV49" s="15"/>
      <c r="DW49" s="18"/>
      <c r="DX49" s="17"/>
      <c r="DY49" s="47" t="str">
        <f t="shared" si="129"/>
        <v/>
      </c>
      <c r="DZ49" s="47" t="str">
        <f t="shared" si="129"/>
        <v/>
      </c>
      <c r="EA49" s="47" t="str">
        <f t="shared" si="129"/>
        <v/>
      </c>
      <c r="EB49" s="47" t="str">
        <f t="shared" si="129"/>
        <v/>
      </c>
      <c r="EC49" s="49" t="str">
        <f t="shared" si="129"/>
        <v/>
      </c>
      <c r="ED49" s="49" t="str">
        <f t="shared" si="129"/>
        <v/>
      </c>
      <c r="EE49" s="47" t="str">
        <f t="shared" si="129"/>
        <v/>
      </c>
      <c r="EF49" s="47" t="str">
        <f t="shared" si="129"/>
        <v/>
      </c>
      <c r="EG49" s="47" t="str">
        <f t="shared" si="129"/>
        <v/>
      </c>
      <c r="EH49" s="6">
        <f t="shared" si="16"/>
        <v>0</v>
      </c>
      <c r="EI49" s="6">
        <f t="shared" si="17"/>
        <v>0</v>
      </c>
      <c r="EJ49" s="2" t="str">
        <f t="shared" si="18"/>
        <v/>
      </c>
      <c r="EK49" s="2" t="str">
        <f t="shared" si="19"/>
        <v/>
      </c>
      <c r="EL49" s="2" t="str">
        <f t="shared" si="127"/>
        <v/>
      </c>
      <c r="EM49" s="2" t="str">
        <f t="shared" si="21"/>
        <v/>
      </c>
      <c r="EN49" s="2" t="str">
        <f t="shared" si="22"/>
        <v/>
      </c>
      <c r="EO49" s="2">
        <f t="shared" si="23"/>
        <v>0</v>
      </c>
      <c r="EP49" s="2">
        <f t="shared" si="111"/>
        <v>0</v>
      </c>
      <c r="EQ49" s="2"/>
      <c r="ER49" s="2"/>
      <c r="ES49" s="2"/>
      <c r="ET49" s="2"/>
      <c r="EU49" s="2"/>
      <c r="EV49" s="2"/>
      <c r="EW49" s="2">
        <f t="shared" si="24"/>
        <v>0</v>
      </c>
      <c r="EX49" s="2">
        <f t="shared" si="25"/>
        <v>0</v>
      </c>
      <c r="EY49" s="2">
        <f t="shared" si="112"/>
        <v>0</v>
      </c>
      <c r="EZ49" s="2">
        <f t="shared" si="26"/>
        <v>0</v>
      </c>
      <c r="FA49" s="2">
        <f t="shared" si="27"/>
        <v>0</v>
      </c>
      <c r="FB49" s="59"/>
      <c r="FC49" s="2">
        <f t="shared" si="28"/>
        <v>0</v>
      </c>
      <c r="FD49" s="2">
        <f t="shared" si="113"/>
        <v>0</v>
      </c>
      <c r="FE49" s="3">
        <f t="shared" si="126"/>
        <v>0</v>
      </c>
      <c r="FF49" s="3">
        <f t="shared" si="114"/>
        <v>0</v>
      </c>
      <c r="FG49" s="3">
        <f t="shared" si="115"/>
        <v>0</v>
      </c>
      <c r="FH49" s="3">
        <f t="shared" si="29"/>
        <v>0</v>
      </c>
      <c r="FI49" s="67">
        <f t="shared" si="30"/>
        <v>0</v>
      </c>
      <c r="FJ49" s="3">
        <f t="shared" si="31"/>
        <v>0</v>
      </c>
      <c r="FK49" s="3">
        <f t="shared" si="32"/>
        <v>0</v>
      </c>
      <c r="FL49" s="3">
        <f t="shared" si="116"/>
        <v>0</v>
      </c>
      <c r="FM49" s="3">
        <f t="shared" si="117"/>
        <v>0</v>
      </c>
      <c r="FN49" s="3">
        <f t="shared" si="118"/>
        <v>0</v>
      </c>
      <c r="FO49" s="2">
        <f t="shared" si="33"/>
        <v>0</v>
      </c>
      <c r="FP49" s="2">
        <f t="shared" si="34"/>
        <v>0</v>
      </c>
      <c r="FQ49" s="2">
        <f t="shared" si="119"/>
        <v>0</v>
      </c>
      <c r="FR49" s="6" t="str">
        <f>IF(A49=1,1,IF(DW49="","",COUNTA($DW$31:DW49)+1))</f>
        <v/>
      </c>
      <c r="FS49" s="6" t="str">
        <f t="shared" si="35"/>
        <v/>
      </c>
      <c r="FT49" s="43">
        <f t="shared" si="120"/>
        <v>0</v>
      </c>
      <c r="FU49" s="23">
        <f t="shared" si="121"/>
        <v>0</v>
      </c>
      <c r="FV49" s="21">
        <f t="shared" si="122"/>
        <v>0</v>
      </c>
    </row>
    <row r="50" spans="1:178">
      <c r="A50" s="4" t="str">
        <f t="shared" si="36"/>
        <v/>
      </c>
      <c r="B50" s="33"/>
      <c r="C50" s="33"/>
      <c r="D50" s="33"/>
      <c r="E50" s="33"/>
      <c r="F50" s="33"/>
      <c r="G50" s="11" t="str">
        <f t="shared" si="2"/>
        <v/>
      </c>
      <c r="H50" s="3" t="str">
        <f t="shared" si="37"/>
        <v/>
      </c>
      <c r="I50" s="3" t="str">
        <f t="shared" si="3"/>
        <v/>
      </c>
      <c r="J50" s="3" t="str">
        <f t="shared" si="38"/>
        <v/>
      </c>
      <c r="K50" s="3" t="str">
        <f t="shared" si="4"/>
        <v/>
      </c>
      <c r="L50" s="2" t="str">
        <f t="shared" si="5"/>
        <v/>
      </c>
      <c r="M50" s="8" t="str">
        <f t="shared" si="39"/>
        <v/>
      </c>
      <c r="N50" s="8" t="str">
        <f t="shared" si="6"/>
        <v/>
      </c>
      <c r="O50" s="8" t="str">
        <f t="shared" si="40"/>
        <v/>
      </c>
      <c r="P50" s="8" t="str">
        <f t="shared" si="7"/>
        <v/>
      </c>
      <c r="Q50" s="2" t="str">
        <f t="shared" si="8"/>
        <v/>
      </c>
      <c r="R50" s="3" t="str">
        <f t="shared" si="9"/>
        <v/>
      </c>
      <c r="S50" s="3" t="str">
        <f t="shared" si="10"/>
        <v/>
      </c>
      <c r="T50" s="3" t="str">
        <f t="shared" si="41"/>
        <v/>
      </c>
      <c r="U50" s="8" t="str">
        <f t="shared" si="11"/>
        <v/>
      </c>
      <c r="V50" s="2" t="str">
        <f t="shared" si="12"/>
        <v/>
      </c>
      <c r="W50" s="2" t="str">
        <f t="shared" si="13"/>
        <v/>
      </c>
      <c r="X50" s="2" t="str">
        <f t="shared" si="123"/>
        <v/>
      </c>
      <c r="Y50" s="2" t="str">
        <f t="shared" si="14"/>
        <v/>
      </c>
      <c r="Z50" s="46" t="str">
        <f t="shared" si="42"/>
        <v/>
      </c>
      <c r="AA50" s="46" t="str">
        <f t="shared" si="43"/>
        <v/>
      </c>
      <c r="AB50" s="47"/>
      <c r="AC50" s="46" t="str">
        <f t="shared" si="44"/>
        <v/>
      </c>
      <c r="AD50" s="47" t="str">
        <f t="shared" si="128"/>
        <v/>
      </c>
      <c r="AE50" s="48" t="str">
        <f t="shared" si="46"/>
        <v/>
      </c>
      <c r="AF50" s="49" t="str">
        <f t="shared" si="130"/>
        <v/>
      </c>
      <c r="AG50" s="49" t="str">
        <f t="shared" si="130"/>
        <v/>
      </c>
      <c r="AH50" s="49" t="str">
        <f t="shared" si="130"/>
        <v/>
      </c>
      <c r="AI50" s="47" t="str">
        <f t="shared" si="130"/>
        <v/>
      </c>
      <c r="AJ50" s="47" t="str">
        <f t="shared" si="130"/>
        <v/>
      </c>
      <c r="AK50" s="46" t="str">
        <f t="shared" si="130"/>
        <v/>
      </c>
      <c r="AL50" s="47"/>
      <c r="AM50" s="53" t="str">
        <f t="shared" si="48"/>
        <v/>
      </c>
      <c r="AN50" s="50" t="str">
        <f t="shared" si="49"/>
        <v/>
      </c>
      <c r="AO50" s="53" t="s">
        <v>85</v>
      </c>
      <c r="AP50" s="52" t="str">
        <f t="shared" si="50"/>
        <v/>
      </c>
      <c r="AQ50" s="52" t="str">
        <f t="shared" si="51"/>
        <v/>
      </c>
      <c r="AR50" s="47">
        <f t="shared" si="52"/>
        <v>0.37</v>
      </c>
      <c r="AS50" s="53" t="str">
        <f t="shared" si="53"/>
        <v/>
      </c>
      <c r="AT50" s="52" t="str">
        <f t="shared" si="54"/>
        <v/>
      </c>
      <c r="AU50" s="9" t="str">
        <f t="shared" si="55"/>
        <v/>
      </c>
      <c r="AV50" s="9" t="str">
        <f t="shared" si="56"/>
        <v/>
      </c>
      <c r="AW50" s="12" t="str">
        <f t="shared" si="57"/>
        <v/>
      </c>
      <c r="AX50" s="9" t="str">
        <f t="shared" si="58"/>
        <v/>
      </c>
      <c r="AY50" s="12" t="str">
        <f t="shared" si="59"/>
        <v/>
      </c>
      <c r="AZ50" s="10" t="str">
        <f t="shared" si="60"/>
        <v/>
      </c>
      <c r="BA50" s="10" t="str">
        <f t="shared" si="61"/>
        <v/>
      </c>
      <c r="BB50" s="10" t="str">
        <f t="shared" si="62"/>
        <v/>
      </c>
      <c r="BC50" s="10" t="str">
        <f t="shared" si="63"/>
        <v/>
      </c>
      <c r="BD50" s="10" t="str">
        <f t="shared" si="64"/>
        <v/>
      </c>
      <c r="BE50" s="12" t="str">
        <f t="shared" si="65"/>
        <v/>
      </c>
      <c r="BF50" s="9" t="str">
        <f t="shared" si="66"/>
        <v/>
      </c>
      <c r="BG50" s="9" t="str">
        <f t="shared" si="67"/>
        <v/>
      </c>
      <c r="BH50" s="7" t="str">
        <f t="shared" si="68"/>
        <v/>
      </c>
      <c r="BI50" s="7" t="str">
        <f t="shared" si="69"/>
        <v/>
      </c>
      <c r="BJ50" s="12" t="str">
        <f t="shared" si="70"/>
        <v/>
      </c>
      <c r="BK50" s="80" t="str">
        <f t="shared" si="71"/>
        <v/>
      </c>
      <c r="BL50" s="7" t="str">
        <f t="shared" si="72"/>
        <v/>
      </c>
      <c r="BM50" s="7" t="str">
        <f t="shared" si="124"/>
        <v/>
      </c>
      <c r="BN50" s="12" t="str">
        <f t="shared" si="73"/>
        <v/>
      </c>
      <c r="BO50" s="9" t="str">
        <f t="shared" si="74"/>
        <v/>
      </c>
      <c r="BP50" s="2" t="str">
        <f t="shared" si="75"/>
        <v/>
      </c>
      <c r="BQ50" s="2" t="str">
        <f t="shared" si="76"/>
        <v/>
      </c>
      <c r="BR50" s="20" t="str">
        <f t="shared" si="131"/>
        <v/>
      </c>
      <c r="BS50" s="20" t="str">
        <f t="shared" si="131"/>
        <v/>
      </c>
      <c r="BT50" s="20" t="str">
        <f t="shared" si="131"/>
        <v/>
      </c>
      <c r="BU50" s="86" t="str">
        <f t="shared" si="78"/>
        <v/>
      </c>
      <c r="BV50" s="86" t="str">
        <f t="shared" si="79"/>
        <v/>
      </c>
      <c r="BW50" s="20" t="str">
        <f t="shared" si="131"/>
        <v/>
      </c>
      <c r="BX50" s="86" t="str">
        <f t="shared" si="131"/>
        <v/>
      </c>
      <c r="BY50" s="86" t="str">
        <f t="shared" si="131"/>
        <v/>
      </c>
      <c r="BZ50" s="86" t="str">
        <f t="shared" si="131"/>
        <v/>
      </c>
      <c r="CA50" s="86" t="str">
        <f t="shared" si="131"/>
        <v/>
      </c>
      <c r="CB50" s="86" t="str">
        <f t="shared" si="131"/>
        <v/>
      </c>
      <c r="CC50" s="86" t="str">
        <f t="shared" si="131"/>
        <v/>
      </c>
      <c r="CD50" s="86" t="str">
        <f t="shared" si="131"/>
        <v/>
      </c>
      <c r="CE50" s="20" t="str">
        <f t="shared" si="125"/>
        <v/>
      </c>
      <c r="CF50" s="14" t="str">
        <f t="shared" si="81"/>
        <v/>
      </c>
      <c r="CG50" s="14" t="str">
        <f t="shared" si="82"/>
        <v/>
      </c>
      <c r="CH50" s="8">
        <f t="shared" si="83"/>
        <v>0</v>
      </c>
      <c r="CI50" s="9" t="str">
        <f t="shared" si="84"/>
        <v/>
      </c>
      <c r="CJ50" s="9" t="str">
        <f t="shared" si="85"/>
        <v/>
      </c>
      <c r="CK50" s="9" t="str">
        <f t="shared" si="86"/>
        <v/>
      </c>
      <c r="CL50" s="9" t="str">
        <f t="shared" si="87"/>
        <v/>
      </c>
      <c r="CM50" s="9" t="str">
        <f t="shared" si="88"/>
        <v/>
      </c>
      <c r="CN50" s="9" t="str">
        <f t="shared" si="89"/>
        <v/>
      </c>
      <c r="CO50" s="9" t="str">
        <f t="shared" si="90"/>
        <v/>
      </c>
      <c r="CP50" s="9" t="str">
        <f t="shared" si="90"/>
        <v/>
      </c>
      <c r="CQ50" s="9" t="str">
        <f t="shared" si="90"/>
        <v/>
      </c>
      <c r="CR50" s="9" t="str">
        <f t="shared" si="90"/>
        <v/>
      </c>
      <c r="CS50" s="9" t="str">
        <f t="shared" si="90"/>
        <v/>
      </c>
      <c r="CT50" s="9" t="str">
        <f t="shared" si="90"/>
        <v/>
      </c>
      <c r="CU50" s="9" t="str">
        <f t="shared" si="90"/>
        <v/>
      </c>
      <c r="CV50" s="9" t="str">
        <f t="shared" si="91"/>
        <v/>
      </c>
      <c r="CW50" s="9" t="str">
        <f t="shared" si="92"/>
        <v/>
      </c>
      <c r="CX50" s="9" t="str">
        <f t="shared" si="92"/>
        <v/>
      </c>
      <c r="CY50" s="9" t="str">
        <f t="shared" si="92"/>
        <v/>
      </c>
      <c r="CZ50" s="9" t="str">
        <f t="shared" si="92"/>
        <v/>
      </c>
      <c r="DA50" s="9" t="str">
        <f t="shared" si="92"/>
        <v/>
      </c>
      <c r="DB50" s="9" t="str">
        <f t="shared" si="92"/>
        <v/>
      </c>
      <c r="DC50" s="9" t="str">
        <f t="shared" si="92"/>
        <v/>
      </c>
      <c r="DD50" s="2" t="str">
        <f t="shared" si="93"/>
        <v/>
      </c>
      <c r="DE50" s="2" t="str">
        <f t="shared" si="94"/>
        <v/>
      </c>
      <c r="DF50" s="2" t="str">
        <f t="shared" si="95"/>
        <v/>
      </c>
      <c r="DG50" s="2" t="str">
        <f t="shared" si="96"/>
        <v/>
      </c>
      <c r="DH50" s="2" t="str">
        <f t="shared" si="97"/>
        <v/>
      </c>
      <c r="DI50" s="2" t="str">
        <f t="shared" si="98"/>
        <v/>
      </c>
      <c r="DJ50" s="2" t="str">
        <f t="shared" si="99"/>
        <v/>
      </c>
      <c r="DK50" s="2" t="str">
        <f t="shared" si="100"/>
        <v/>
      </c>
      <c r="DL50" s="16" t="str">
        <f t="shared" si="101"/>
        <v/>
      </c>
      <c r="DM50" s="16" t="str">
        <f t="shared" si="102"/>
        <v/>
      </c>
      <c r="DN50" s="16" t="str">
        <f t="shared" si="103"/>
        <v/>
      </c>
      <c r="DO50" s="72" t="str">
        <f t="shared" si="104"/>
        <v/>
      </c>
      <c r="DP50" s="16" t="str">
        <f t="shared" si="105"/>
        <v/>
      </c>
      <c r="DQ50" s="16" t="str">
        <f t="shared" si="106"/>
        <v/>
      </c>
      <c r="DR50" s="2" t="str">
        <f t="shared" si="107"/>
        <v/>
      </c>
      <c r="DS50" s="2" t="str">
        <f t="shared" si="108"/>
        <v/>
      </c>
      <c r="DT50" s="2" t="str">
        <f t="shared" si="109"/>
        <v/>
      </c>
      <c r="DU50" s="2" t="str">
        <f t="shared" si="110"/>
        <v/>
      </c>
      <c r="DV50" s="15"/>
      <c r="DW50" s="18"/>
      <c r="DX50" s="17"/>
      <c r="DY50" s="47" t="str">
        <f t="shared" si="129"/>
        <v/>
      </c>
      <c r="DZ50" s="47" t="str">
        <f t="shared" si="129"/>
        <v/>
      </c>
      <c r="EA50" s="47" t="str">
        <f t="shared" si="129"/>
        <v/>
      </c>
      <c r="EB50" s="47" t="str">
        <f t="shared" si="129"/>
        <v/>
      </c>
      <c r="EC50" s="49" t="str">
        <f t="shared" si="129"/>
        <v/>
      </c>
      <c r="ED50" s="49" t="str">
        <f t="shared" si="129"/>
        <v/>
      </c>
      <c r="EE50" s="47" t="str">
        <f t="shared" si="129"/>
        <v/>
      </c>
      <c r="EF50" s="47" t="str">
        <f t="shared" si="129"/>
        <v/>
      </c>
      <c r="EG50" s="47" t="str">
        <f t="shared" si="129"/>
        <v/>
      </c>
      <c r="EH50" s="6">
        <f t="shared" si="16"/>
        <v>0</v>
      </c>
      <c r="EI50" s="6">
        <f t="shared" si="17"/>
        <v>0</v>
      </c>
      <c r="EJ50" s="2" t="str">
        <f t="shared" si="18"/>
        <v/>
      </c>
      <c r="EK50" s="2" t="str">
        <f t="shared" si="19"/>
        <v/>
      </c>
      <c r="EL50" s="2" t="str">
        <f t="shared" si="127"/>
        <v/>
      </c>
      <c r="EM50" s="2" t="str">
        <f t="shared" si="21"/>
        <v/>
      </c>
      <c r="EN50" s="2" t="str">
        <f t="shared" si="22"/>
        <v/>
      </c>
      <c r="EO50" s="2">
        <f t="shared" si="23"/>
        <v>0</v>
      </c>
      <c r="EP50" s="2">
        <f t="shared" si="111"/>
        <v>0</v>
      </c>
      <c r="EQ50" s="2"/>
      <c r="ER50" s="2"/>
      <c r="ES50" s="2"/>
      <c r="ET50" s="2"/>
      <c r="EU50" s="2"/>
      <c r="EV50" s="2"/>
      <c r="EW50" s="2">
        <f t="shared" si="24"/>
        <v>0</v>
      </c>
      <c r="EX50" s="2">
        <f t="shared" si="25"/>
        <v>0</v>
      </c>
      <c r="EY50" s="2">
        <f t="shared" si="112"/>
        <v>0</v>
      </c>
      <c r="EZ50" s="2">
        <f t="shared" si="26"/>
        <v>0</v>
      </c>
      <c r="FA50" s="2">
        <f t="shared" si="27"/>
        <v>0</v>
      </c>
      <c r="FB50" s="59"/>
      <c r="FC50" s="2">
        <f t="shared" si="28"/>
        <v>0</v>
      </c>
      <c r="FD50" s="2">
        <f t="shared" si="113"/>
        <v>0</v>
      </c>
      <c r="FE50" s="3">
        <f t="shared" si="126"/>
        <v>0</v>
      </c>
      <c r="FF50" s="3">
        <f t="shared" si="114"/>
        <v>0</v>
      </c>
      <c r="FG50" s="3">
        <f t="shared" si="115"/>
        <v>0</v>
      </c>
      <c r="FH50" s="3">
        <f t="shared" si="29"/>
        <v>0</v>
      </c>
      <c r="FI50" s="67">
        <f t="shared" si="30"/>
        <v>0</v>
      </c>
      <c r="FJ50" s="3">
        <f t="shared" si="31"/>
        <v>0</v>
      </c>
      <c r="FK50" s="3">
        <f t="shared" si="32"/>
        <v>0</v>
      </c>
      <c r="FL50" s="3">
        <f t="shared" si="116"/>
        <v>0</v>
      </c>
      <c r="FM50" s="3">
        <f t="shared" si="117"/>
        <v>0</v>
      </c>
      <c r="FN50" s="3">
        <f t="shared" si="118"/>
        <v>0</v>
      </c>
      <c r="FO50" s="2">
        <f t="shared" si="33"/>
        <v>0</v>
      </c>
      <c r="FP50" s="2">
        <f t="shared" si="34"/>
        <v>0</v>
      </c>
      <c r="FQ50" s="2">
        <f t="shared" si="119"/>
        <v>0</v>
      </c>
      <c r="FR50" s="6" t="str">
        <f>IF(A50=1,1,IF(DW50="","",COUNTA($DW$31:DW50)+1))</f>
        <v/>
      </c>
      <c r="FS50" s="6" t="str">
        <f t="shared" si="35"/>
        <v/>
      </c>
      <c r="FT50" s="43">
        <f t="shared" si="120"/>
        <v>0</v>
      </c>
      <c r="FU50" s="23">
        <f t="shared" si="121"/>
        <v>0</v>
      </c>
      <c r="FV50" s="21">
        <f t="shared" si="122"/>
        <v>0</v>
      </c>
    </row>
    <row r="51" spans="1:178">
      <c r="A51" s="4" t="str">
        <f t="shared" si="36"/>
        <v/>
      </c>
      <c r="B51" s="33"/>
      <c r="C51" s="33"/>
      <c r="D51" s="33"/>
      <c r="E51" s="33"/>
      <c r="F51" s="33"/>
      <c r="G51" s="11" t="str">
        <f t="shared" si="2"/>
        <v/>
      </c>
      <c r="H51" s="3" t="str">
        <f t="shared" si="37"/>
        <v/>
      </c>
      <c r="I51" s="3" t="str">
        <f t="shared" si="3"/>
        <v/>
      </c>
      <c r="J51" s="3" t="str">
        <f t="shared" si="38"/>
        <v/>
      </c>
      <c r="K51" s="3" t="str">
        <f t="shared" si="4"/>
        <v/>
      </c>
      <c r="L51" s="2" t="str">
        <f t="shared" si="5"/>
        <v/>
      </c>
      <c r="M51" s="8" t="str">
        <f t="shared" si="39"/>
        <v/>
      </c>
      <c r="N51" s="8" t="str">
        <f t="shared" si="6"/>
        <v/>
      </c>
      <c r="O51" s="8" t="str">
        <f t="shared" si="40"/>
        <v/>
      </c>
      <c r="P51" s="8" t="str">
        <f t="shared" si="7"/>
        <v/>
      </c>
      <c r="Q51" s="2" t="str">
        <f t="shared" si="8"/>
        <v/>
      </c>
      <c r="R51" s="3" t="str">
        <f t="shared" si="9"/>
        <v/>
      </c>
      <c r="S51" s="3" t="str">
        <f t="shared" si="10"/>
        <v/>
      </c>
      <c r="T51" s="3" t="str">
        <f t="shared" si="41"/>
        <v/>
      </c>
      <c r="U51" s="8" t="str">
        <f t="shared" si="11"/>
        <v/>
      </c>
      <c r="V51" s="2" t="str">
        <f t="shared" si="12"/>
        <v/>
      </c>
      <c r="W51" s="2" t="str">
        <f t="shared" si="13"/>
        <v/>
      </c>
      <c r="X51" s="2" t="str">
        <f t="shared" si="123"/>
        <v/>
      </c>
      <c r="Y51" s="2" t="str">
        <f t="shared" si="14"/>
        <v/>
      </c>
      <c r="Z51" s="46" t="str">
        <f t="shared" si="42"/>
        <v/>
      </c>
      <c r="AA51" s="46" t="str">
        <f t="shared" si="43"/>
        <v/>
      </c>
      <c r="AB51" s="47"/>
      <c r="AC51" s="46" t="str">
        <f t="shared" si="44"/>
        <v/>
      </c>
      <c r="AD51" s="47" t="str">
        <f t="shared" si="128"/>
        <v/>
      </c>
      <c r="AE51" s="48" t="str">
        <f t="shared" si="46"/>
        <v/>
      </c>
      <c r="AF51" s="49" t="str">
        <f t="shared" si="130"/>
        <v/>
      </c>
      <c r="AG51" s="49" t="str">
        <f t="shared" si="130"/>
        <v/>
      </c>
      <c r="AH51" s="49" t="str">
        <f t="shared" si="130"/>
        <v/>
      </c>
      <c r="AI51" s="47" t="str">
        <f t="shared" si="130"/>
        <v/>
      </c>
      <c r="AJ51" s="47" t="str">
        <f t="shared" si="130"/>
        <v/>
      </c>
      <c r="AK51" s="46" t="str">
        <f t="shared" si="130"/>
        <v/>
      </c>
      <c r="AL51" s="47"/>
      <c r="AM51" s="53" t="str">
        <f t="shared" si="48"/>
        <v/>
      </c>
      <c r="AN51" s="50" t="str">
        <f t="shared" si="49"/>
        <v/>
      </c>
      <c r="AO51" s="53" t="s">
        <v>85</v>
      </c>
      <c r="AP51" s="52" t="str">
        <f t="shared" si="50"/>
        <v/>
      </c>
      <c r="AQ51" s="52" t="str">
        <f t="shared" si="51"/>
        <v/>
      </c>
      <c r="AR51" s="47">
        <f t="shared" si="52"/>
        <v>0.37</v>
      </c>
      <c r="AS51" s="53" t="str">
        <f t="shared" si="53"/>
        <v/>
      </c>
      <c r="AT51" s="52" t="str">
        <f t="shared" si="54"/>
        <v/>
      </c>
      <c r="AU51" s="9" t="str">
        <f t="shared" si="55"/>
        <v/>
      </c>
      <c r="AV51" s="9" t="str">
        <f t="shared" si="56"/>
        <v/>
      </c>
      <c r="AW51" s="12" t="str">
        <f t="shared" si="57"/>
        <v/>
      </c>
      <c r="AX51" s="9" t="str">
        <f t="shared" si="58"/>
        <v/>
      </c>
      <c r="AY51" s="12" t="str">
        <f t="shared" si="59"/>
        <v/>
      </c>
      <c r="AZ51" s="10" t="str">
        <f t="shared" si="60"/>
        <v/>
      </c>
      <c r="BA51" s="10" t="str">
        <f t="shared" si="61"/>
        <v/>
      </c>
      <c r="BB51" s="10" t="str">
        <f t="shared" si="62"/>
        <v/>
      </c>
      <c r="BC51" s="10" t="str">
        <f t="shared" si="63"/>
        <v/>
      </c>
      <c r="BD51" s="10" t="str">
        <f t="shared" si="64"/>
        <v/>
      </c>
      <c r="BE51" s="12" t="str">
        <f t="shared" si="65"/>
        <v/>
      </c>
      <c r="BF51" s="9" t="str">
        <f t="shared" si="66"/>
        <v/>
      </c>
      <c r="BG51" s="9" t="str">
        <f t="shared" si="67"/>
        <v/>
      </c>
      <c r="BH51" s="7" t="str">
        <f t="shared" si="68"/>
        <v/>
      </c>
      <c r="BI51" s="7" t="str">
        <f t="shared" si="69"/>
        <v/>
      </c>
      <c r="BJ51" s="12" t="str">
        <f t="shared" si="70"/>
        <v/>
      </c>
      <c r="BK51" s="80" t="str">
        <f t="shared" si="71"/>
        <v/>
      </c>
      <c r="BL51" s="7" t="str">
        <f t="shared" si="72"/>
        <v/>
      </c>
      <c r="BM51" s="7" t="str">
        <f t="shared" si="124"/>
        <v/>
      </c>
      <c r="BN51" s="12" t="str">
        <f t="shared" si="73"/>
        <v/>
      </c>
      <c r="BO51" s="9" t="str">
        <f t="shared" si="74"/>
        <v/>
      </c>
      <c r="BP51" s="2" t="str">
        <f t="shared" si="75"/>
        <v/>
      </c>
      <c r="BQ51" s="2" t="str">
        <f t="shared" si="76"/>
        <v/>
      </c>
      <c r="BR51" s="20" t="str">
        <f t="shared" si="131"/>
        <v/>
      </c>
      <c r="BS51" s="20" t="str">
        <f t="shared" si="131"/>
        <v/>
      </c>
      <c r="BT51" s="20" t="str">
        <f t="shared" si="131"/>
        <v/>
      </c>
      <c r="BU51" s="86" t="str">
        <f t="shared" si="78"/>
        <v/>
      </c>
      <c r="BV51" s="86" t="str">
        <f t="shared" si="79"/>
        <v/>
      </c>
      <c r="BW51" s="20" t="str">
        <f t="shared" si="131"/>
        <v/>
      </c>
      <c r="BX51" s="86" t="str">
        <f t="shared" si="131"/>
        <v/>
      </c>
      <c r="BY51" s="86" t="str">
        <f t="shared" si="131"/>
        <v/>
      </c>
      <c r="BZ51" s="86" t="str">
        <f t="shared" si="131"/>
        <v/>
      </c>
      <c r="CA51" s="86" t="str">
        <f t="shared" si="131"/>
        <v/>
      </c>
      <c r="CB51" s="86" t="str">
        <f t="shared" si="131"/>
        <v/>
      </c>
      <c r="CC51" s="86" t="str">
        <f t="shared" si="131"/>
        <v/>
      </c>
      <c r="CD51" s="86" t="str">
        <f t="shared" si="131"/>
        <v/>
      </c>
      <c r="CE51" s="20" t="str">
        <f t="shared" si="125"/>
        <v/>
      </c>
      <c r="CF51" s="14" t="str">
        <f t="shared" si="81"/>
        <v/>
      </c>
      <c r="CG51" s="14" t="str">
        <f t="shared" si="82"/>
        <v/>
      </c>
      <c r="CH51" s="8">
        <f t="shared" si="83"/>
        <v>0</v>
      </c>
      <c r="CI51" s="9" t="str">
        <f t="shared" si="84"/>
        <v/>
      </c>
      <c r="CJ51" s="9" t="str">
        <f t="shared" si="85"/>
        <v/>
      </c>
      <c r="CK51" s="9" t="str">
        <f t="shared" si="86"/>
        <v/>
      </c>
      <c r="CL51" s="9" t="str">
        <f t="shared" si="87"/>
        <v/>
      </c>
      <c r="CM51" s="9" t="str">
        <f t="shared" si="88"/>
        <v/>
      </c>
      <c r="CN51" s="9" t="str">
        <f t="shared" si="89"/>
        <v/>
      </c>
      <c r="CO51" s="9" t="str">
        <f t="shared" si="90"/>
        <v/>
      </c>
      <c r="CP51" s="9" t="str">
        <f t="shared" si="90"/>
        <v/>
      </c>
      <c r="CQ51" s="9" t="str">
        <f t="shared" si="90"/>
        <v/>
      </c>
      <c r="CR51" s="9" t="str">
        <f t="shared" si="90"/>
        <v/>
      </c>
      <c r="CS51" s="9" t="str">
        <f t="shared" si="90"/>
        <v/>
      </c>
      <c r="CT51" s="9" t="str">
        <f t="shared" si="90"/>
        <v/>
      </c>
      <c r="CU51" s="9" t="str">
        <f t="shared" si="90"/>
        <v/>
      </c>
      <c r="CV51" s="9" t="str">
        <f t="shared" si="91"/>
        <v/>
      </c>
      <c r="CW51" s="9" t="str">
        <f t="shared" si="92"/>
        <v/>
      </c>
      <c r="CX51" s="9" t="str">
        <f t="shared" si="92"/>
        <v/>
      </c>
      <c r="CY51" s="9" t="str">
        <f t="shared" si="92"/>
        <v/>
      </c>
      <c r="CZ51" s="9" t="str">
        <f t="shared" si="92"/>
        <v/>
      </c>
      <c r="DA51" s="9" t="str">
        <f t="shared" si="92"/>
        <v/>
      </c>
      <c r="DB51" s="9" t="str">
        <f t="shared" si="92"/>
        <v/>
      </c>
      <c r="DC51" s="9" t="str">
        <f t="shared" si="92"/>
        <v/>
      </c>
      <c r="DD51" s="2" t="str">
        <f t="shared" si="93"/>
        <v/>
      </c>
      <c r="DE51" s="2" t="str">
        <f t="shared" si="94"/>
        <v/>
      </c>
      <c r="DF51" s="2" t="str">
        <f t="shared" si="95"/>
        <v/>
      </c>
      <c r="DG51" s="2" t="str">
        <f t="shared" si="96"/>
        <v/>
      </c>
      <c r="DH51" s="2" t="str">
        <f t="shared" si="97"/>
        <v/>
      </c>
      <c r="DI51" s="2" t="str">
        <f t="shared" si="98"/>
        <v/>
      </c>
      <c r="DJ51" s="2" t="str">
        <f t="shared" si="99"/>
        <v/>
      </c>
      <c r="DK51" s="2" t="str">
        <f t="shared" si="100"/>
        <v/>
      </c>
      <c r="DL51" s="16" t="str">
        <f t="shared" si="101"/>
        <v/>
      </c>
      <c r="DM51" s="16" t="str">
        <f t="shared" si="102"/>
        <v/>
      </c>
      <c r="DN51" s="16" t="str">
        <f t="shared" si="103"/>
        <v/>
      </c>
      <c r="DO51" s="72" t="str">
        <f t="shared" si="104"/>
        <v/>
      </c>
      <c r="DP51" s="16" t="str">
        <f t="shared" si="105"/>
        <v/>
      </c>
      <c r="DQ51" s="16" t="str">
        <f t="shared" si="106"/>
        <v/>
      </c>
      <c r="DR51" s="2" t="str">
        <f t="shared" si="107"/>
        <v/>
      </c>
      <c r="DS51" s="2" t="str">
        <f t="shared" si="108"/>
        <v/>
      </c>
      <c r="DT51" s="2" t="str">
        <f t="shared" si="109"/>
        <v/>
      </c>
      <c r="DU51" s="2" t="str">
        <f t="shared" si="110"/>
        <v/>
      </c>
      <c r="DV51" s="15"/>
      <c r="DW51" s="18"/>
      <c r="DX51" s="17"/>
      <c r="DY51" s="47" t="str">
        <f t="shared" si="129"/>
        <v/>
      </c>
      <c r="DZ51" s="47" t="str">
        <f t="shared" si="129"/>
        <v/>
      </c>
      <c r="EA51" s="47" t="str">
        <f t="shared" si="129"/>
        <v/>
      </c>
      <c r="EB51" s="47" t="str">
        <f t="shared" si="129"/>
        <v/>
      </c>
      <c r="EC51" s="49" t="str">
        <f t="shared" si="129"/>
        <v/>
      </c>
      <c r="ED51" s="49" t="str">
        <f t="shared" si="129"/>
        <v/>
      </c>
      <c r="EE51" s="47" t="str">
        <f t="shared" si="129"/>
        <v/>
      </c>
      <c r="EF51" s="47" t="str">
        <f t="shared" si="129"/>
        <v/>
      </c>
      <c r="EG51" s="47" t="str">
        <f t="shared" si="129"/>
        <v/>
      </c>
      <c r="EH51" s="6">
        <f t="shared" si="16"/>
        <v>0</v>
      </c>
      <c r="EI51" s="6">
        <f t="shared" si="17"/>
        <v>0</v>
      </c>
      <c r="EJ51" s="2" t="str">
        <f t="shared" si="18"/>
        <v/>
      </c>
      <c r="EK51" s="2" t="str">
        <f t="shared" si="19"/>
        <v/>
      </c>
      <c r="EL51" s="2" t="str">
        <f t="shared" si="127"/>
        <v/>
      </c>
      <c r="EM51" s="2" t="str">
        <f t="shared" si="21"/>
        <v/>
      </c>
      <c r="EN51" s="2" t="str">
        <f t="shared" si="22"/>
        <v/>
      </c>
      <c r="EO51" s="2">
        <f t="shared" si="23"/>
        <v>0</v>
      </c>
      <c r="EP51" s="2">
        <f t="shared" si="111"/>
        <v>0</v>
      </c>
      <c r="EQ51" s="2"/>
      <c r="ER51" s="2"/>
      <c r="ES51" s="2"/>
      <c r="ET51" s="2"/>
      <c r="EU51" s="2"/>
      <c r="EV51" s="2"/>
      <c r="EW51" s="2">
        <f t="shared" si="24"/>
        <v>0</v>
      </c>
      <c r="EX51" s="2">
        <f t="shared" si="25"/>
        <v>0</v>
      </c>
      <c r="EY51" s="2">
        <f t="shared" si="112"/>
        <v>0</v>
      </c>
      <c r="EZ51" s="2">
        <f t="shared" si="26"/>
        <v>0</v>
      </c>
      <c r="FA51" s="2">
        <f t="shared" si="27"/>
        <v>0</v>
      </c>
      <c r="FB51" s="59"/>
      <c r="FC51" s="2">
        <f t="shared" si="28"/>
        <v>0</v>
      </c>
      <c r="FD51" s="2">
        <f t="shared" si="113"/>
        <v>0</v>
      </c>
      <c r="FE51" s="3">
        <f t="shared" si="126"/>
        <v>0</v>
      </c>
      <c r="FF51" s="3">
        <f t="shared" si="114"/>
        <v>0</v>
      </c>
      <c r="FG51" s="3">
        <f t="shared" si="115"/>
        <v>0</v>
      </c>
      <c r="FH51" s="3">
        <f t="shared" si="29"/>
        <v>0</v>
      </c>
      <c r="FI51" s="67">
        <f t="shared" si="30"/>
        <v>0</v>
      </c>
      <c r="FJ51" s="3">
        <f t="shared" si="31"/>
        <v>0</v>
      </c>
      <c r="FK51" s="3">
        <f t="shared" si="32"/>
        <v>0</v>
      </c>
      <c r="FL51" s="3">
        <f t="shared" si="116"/>
        <v>0</v>
      </c>
      <c r="FM51" s="3">
        <f t="shared" si="117"/>
        <v>0</v>
      </c>
      <c r="FN51" s="3">
        <f t="shared" si="118"/>
        <v>0</v>
      </c>
      <c r="FO51" s="2">
        <f t="shared" si="33"/>
        <v>0</v>
      </c>
      <c r="FP51" s="2">
        <f t="shared" si="34"/>
        <v>0</v>
      </c>
      <c r="FQ51" s="2">
        <f t="shared" si="119"/>
        <v>0</v>
      </c>
      <c r="FR51" s="6" t="str">
        <f>IF(A51=1,1,IF(DW51="","",COUNTA($DW$31:DW51)+1))</f>
        <v/>
      </c>
      <c r="FS51" s="6" t="str">
        <f t="shared" si="35"/>
        <v/>
      </c>
      <c r="FT51" s="43">
        <f t="shared" si="120"/>
        <v>0</v>
      </c>
      <c r="FU51" s="23">
        <f t="shared" si="121"/>
        <v>0</v>
      </c>
      <c r="FV51" s="21">
        <f t="shared" si="122"/>
        <v>0</v>
      </c>
    </row>
    <row r="52" spans="1:178">
      <c r="A52" s="4" t="str">
        <f t="shared" si="36"/>
        <v/>
      </c>
      <c r="B52" s="33"/>
      <c r="C52" s="33"/>
      <c r="D52" s="33"/>
      <c r="E52" s="33"/>
      <c r="F52" s="33"/>
      <c r="G52" s="11" t="str">
        <f t="shared" si="2"/>
        <v/>
      </c>
      <c r="H52" s="3" t="str">
        <f t="shared" si="37"/>
        <v/>
      </c>
      <c r="I52" s="3" t="str">
        <f t="shared" si="3"/>
        <v/>
      </c>
      <c r="J52" s="3" t="str">
        <f t="shared" si="38"/>
        <v/>
      </c>
      <c r="K52" s="3" t="str">
        <f t="shared" si="4"/>
        <v/>
      </c>
      <c r="L52" s="2" t="str">
        <f t="shared" si="5"/>
        <v/>
      </c>
      <c r="M52" s="8" t="str">
        <f t="shared" si="39"/>
        <v/>
      </c>
      <c r="N52" s="8" t="str">
        <f t="shared" si="6"/>
        <v/>
      </c>
      <c r="O52" s="8" t="str">
        <f t="shared" si="40"/>
        <v/>
      </c>
      <c r="P52" s="8" t="str">
        <f t="shared" si="7"/>
        <v/>
      </c>
      <c r="Q52" s="2" t="str">
        <f t="shared" si="8"/>
        <v/>
      </c>
      <c r="R52" s="3" t="str">
        <f t="shared" si="9"/>
        <v/>
      </c>
      <c r="S52" s="3" t="str">
        <f t="shared" si="10"/>
        <v/>
      </c>
      <c r="T52" s="3" t="str">
        <f t="shared" si="41"/>
        <v/>
      </c>
      <c r="U52" s="8" t="str">
        <f t="shared" si="11"/>
        <v/>
      </c>
      <c r="V52" s="2" t="str">
        <f t="shared" si="12"/>
        <v/>
      </c>
      <c r="W52" s="2" t="str">
        <f t="shared" si="13"/>
        <v/>
      </c>
      <c r="X52" s="2" t="str">
        <f t="shared" si="123"/>
        <v/>
      </c>
      <c r="Y52" s="2" t="str">
        <f t="shared" si="14"/>
        <v/>
      </c>
      <c r="Z52" s="46" t="str">
        <f t="shared" si="42"/>
        <v/>
      </c>
      <c r="AA52" s="46" t="str">
        <f t="shared" si="43"/>
        <v/>
      </c>
      <c r="AB52" s="47"/>
      <c r="AC52" s="46" t="str">
        <f t="shared" si="44"/>
        <v/>
      </c>
      <c r="AD52" s="47" t="str">
        <f t="shared" si="128"/>
        <v/>
      </c>
      <c r="AE52" s="48" t="str">
        <f t="shared" si="46"/>
        <v/>
      </c>
      <c r="AF52" s="49" t="str">
        <f t="shared" si="130"/>
        <v/>
      </c>
      <c r="AG52" s="49" t="str">
        <f t="shared" si="130"/>
        <v/>
      </c>
      <c r="AH52" s="49" t="str">
        <f t="shared" si="130"/>
        <v/>
      </c>
      <c r="AI52" s="47" t="str">
        <f t="shared" si="130"/>
        <v/>
      </c>
      <c r="AJ52" s="47" t="str">
        <f t="shared" si="130"/>
        <v/>
      </c>
      <c r="AK52" s="46" t="str">
        <f t="shared" si="130"/>
        <v/>
      </c>
      <c r="AL52" s="47"/>
      <c r="AM52" s="53" t="str">
        <f t="shared" si="48"/>
        <v/>
      </c>
      <c r="AN52" s="50" t="str">
        <f t="shared" si="49"/>
        <v/>
      </c>
      <c r="AO52" s="53" t="s">
        <v>85</v>
      </c>
      <c r="AP52" s="52" t="str">
        <f t="shared" si="50"/>
        <v/>
      </c>
      <c r="AQ52" s="52" t="str">
        <f t="shared" si="51"/>
        <v/>
      </c>
      <c r="AR52" s="47">
        <f t="shared" si="52"/>
        <v>0.37</v>
      </c>
      <c r="AS52" s="53" t="str">
        <f t="shared" si="53"/>
        <v/>
      </c>
      <c r="AT52" s="52" t="str">
        <f t="shared" si="54"/>
        <v/>
      </c>
      <c r="AU52" s="9" t="str">
        <f t="shared" si="55"/>
        <v/>
      </c>
      <c r="AV52" s="9" t="str">
        <f t="shared" si="56"/>
        <v/>
      </c>
      <c r="AW52" s="12" t="str">
        <f t="shared" si="57"/>
        <v/>
      </c>
      <c r="AX52" s="9" t="str">
        <f t="shared" si="58"/>
        <v/>
      </c>
      <c r="AY52" s="12" t="str">
        <f t="shared" si="59"/>
        <v/>
      </c>
      <c r="AZ52" s="10" t="str">
        <f t="shared" si="60"/>
        <v/>
      </c>
      <c r="BA52" s="10" t="str">
        <f t="shared" si="61"/>
        <v/>
      </c>
      <c r="BB52" s="10" t="str">
        <f t="shared" si="62"/>
        <v/>
      </c>
      <c r="BC52" s="10" t="str">
        <f t="shared" si="63"/>
        <v/>
      </c>
      <c r="BD52" s="10" t="str">
        <f t="shared" si="64"/>
        <v/>
      </c>
      <c r="BE52" s="12" t="str">
        <f t="shared" si="65"/>
        <v/>
      </c>
      <c r="BF52" s="9" t="str">
        <f t="shared" si="66"/>
        <v/>
      </c>
      <c r="BG52" s="9" t="str">
        <f t="shared" si="67"/>
        <v/>
      </c>
      <c r="BH52" s="7" t="str">
        <f t="shared" si="68"/>
        <v/>
      </c>
      <c r="BI52" s="7" t="str">
        <f t="shared" si="69"/>
        <v/>
      </c>
      <c r="BJ52" s="12" t="str">
        <f t="shared" si="70"/>
        <v/>
      </c>
      <c r="BK52" s="80" t="str">
        <f t="shared" si="71"/>
        <v/>
      </c>
      <c r="BL52" s="7" t="str">
        <f t="shared" si="72"/>
        <v/>
      </c>
      <c r="BM52" s="7" t="str">
        <f t="shared" si="124"/>
        <v/>
      </c>
      <c r="BN52" s="12" t="str">
        <f t="shared" si="73"/>
        <v/>
      </c>
      <c r="BO52" s="9" t="str">
        <f t="shared" si="74"/>
        <v/>
      </c>
      <c r="BP52" s="2" t="str">
        <f t="shared" si="75"/>
        <v/>
      </c>
      <c r="BQ52" s="2" t="str">
        <f t="shared" si="76"/>
        <v/>
      </c>
      <c r="BR52" s="20" t="str">
        <f t="shared" si="131"/>
        <v/>
      </c>
      <c r="BS52" s="20" t="str">
        <f t="shared" si="131"/>
        <v/>
      </c>
      <c r="BT52" s="20" t="str">
        <f t="shared" si="131"/>
        <v/>
      </c>
      <c r="BU52" s="86" t="str">
        <f t="shared" si="78"/>
        <v/>
      </c>
      <c r="BV52" s="86" t="str">
        <f t="shared" si="79"/>
        <v/>
      </c>
      <c r="BW52" s="20" t="str">
        <f t="shared" si="131"/>
        <v/>
      </c>
      <c r="BX52" s="86" t="str">
        <f t="shared" si="131"/>
        <v/>
      </c>
      <c r="BY52" s="86" t="str">
        <f t="shared" si="131"/>
        <v/>
      </c>
      <c r="BZ52" s="86" t="str">
        <f t="shared" si="131"/>
        <v/>
      </c>
      <c r="CA52" s="86" t="str">
        <f t="shared" si="131"/>
        <v/>
      </c>
      <c r="CB52" s="86" t="str">
        <f t="shared" si="131"/>
        <v/>
      </c>
      <c r="CC52" s="86" t="str">
        <f t="shared" si="131"/>
        <v/>
      </c>
      <c r="CD52" s="86" t="str">
        <f t="shared" si="131"/>
        <v/>
      </c>
      <c r="CE52" s="20" t="str">
        <f t="shared" si="125"/>
        <v/>
      </c>
      <c r="CF52" s="14" t="str">
        <f t="shared" si="81"/>
        <v/>
      </c>
      <c r="CG52" s="14" t="str">
        <f t="shared" si="82"/>
        <v/>
      </c>
      <c r="CH52" s="8">
        <f t="shared" si="83"/>
        <v>0</v>
      </c>
      <c r="CI52" s="9" t="str">
        <f t="shared" si="84"/>
        <v/>
      </c>
      <c r="CJ52" s="9" t="str">
        <f t="shared" si="85"/>
        <v/>
      </c>
      <c r="CK52" s="9" t="str">
        <f t="shared" si="86"/>
        <v/>
      </c>
      <c r="CL52" s="9" t="str">
        <f t="shared" si="87"/>
        <v/>
      </c>
      <c r="CM52" s="9" t="str">
        <f t="shared" si="88"/>
        <v/>
      </c>
      <c r="CN52" s="9" t="str">
        <f t="shared" si="89"/>
        <v/>
      </c>
      <c r="CO52" s="9" t="str">
        <f t="shared" si="90"/>
        <v/>
      </c>
      <c r="CP52" s="9" t="str">
        <f t="shared" si="90"/>
        <v/>
      </c>
      <c r="CQ52" s="9" t="str">
        <f t="shared" si="90"/>
        <v/>
      </c>
      <c r="CR52" s="9" t="str">
        <f t="shared" si="90"/>
        <v/>
      </c>
      <c r="CS52" s="9" t="str">
        <f t="shared" si="90"/>
        <v/>
      </c>
      <c r="CT52" s="9" t="str">
        <f t="shared" si="90"/>
        <v/>
      </c>
      <c r="CU52" s="9" t="str">
        <f t="shared" si="90"/>
        <v/>
      </c>
      <c r="CV52" s="9" t="str">
        <f t="shared" si="91"/>
        <v/>
      </c>
      <c r="CW52" s="9" t="str">
        <f t="shared" si="92"/>
        <v/>
      </c>
      <c r="CX52" s="9" t="str">
        <f t="shared" si="92"/>
        <v/>
      </c>
      <c r="CY52" s="9" t="str">
        <f t="shared" si="92"/>
        <v/>
      </c>
      <c r="CZ52" s="9" t="str">
        <f t="shared" si="92"/>
        <v/>
      </c>
      <c r="DA52" s="9" t="str">
        <f t="shared" si="92"/>
        <v/>
      </c>
      <c r="DB52" s="9" t="str">
        <f t="shared" si="92"/>
        <v/>
      </c>
      <c r="DC52" s="9" t="str">
        <f t="shared" si="92"/>
        <v/>
      </c>
      <c r="DD52" s="2" t="str">
        <f t="shared" si="93"/>
        <v/>
      </c>
      <c r="DE52" s="2" t="str">
        <f t="shared" si="94"/>
        <v/>
      </c>
      <c r="DF52" s="2" t="str">
        <f t="shared" si="95"/>
        <v/>
      </c>
      <c r="DG52" s="2" t="str">
        <f t="shared" si="96"/>
        <v/>
      </c>
      <c r="DH52" s="2" t="str">
        <f t="shared" si="97"/>
        <v/>
      </c>
      <c r="DI52" s="2" t="str">
        <f t="shared" si="98"/>
        <v/>
      </c>
      <c r="DJ52" s="2" t="str">
        <f t="shared" si="99"/>
        <v/>
      </c>
      <c r="DK52" s="2" t="str">
        <f t="shared" si="100"/>
        <v/>
      </c>
      <c r="DL52" s="16" t="str">
        <f t="shared" si="101"/>
        <v/>
      </c>
      <c r="DM52" s="16" t="str">
        <f t="shared" si="102"/>
        <v/>
      </c>
      <c r="DN52" s="16" t="str">
        <f t="shared" si="103"/>
        <v/>
      </c>
      <c r="DO52" s="72" t="str">
        <f t="shared" si="104"/>
        <v/>
      </c>
      <c r="DP52" s="16" t="str">
        <f t="shared" si="105"/>
        <v/>
      </c>
      <c r="DQ52" s="16" t="str">
        <f t="shared" si="106"/>
        <v/>
      </c>
      <c r="DR52" s="2" t="str">
        <f t="shared" si="107"/>
        <v/>
      </c>
      <c r="DS52" s="2" t="str">
        <f t="shared" si="108"/>
        <v/>
      </c>
      <c r="DT52" s="2" t="str">
        <f t="shared" si="109"/>
        <v/>
      </c>
      <c r="DU52" s="2" t="str">
        <f t="shared" si="110"/>
        <v/>
      </c>
      <c r="DV52" s="15"/>
      <c r="DW52" s="18"/>
      <c r="DX52" s="17"/>
      <c r="DY52" s="47" t="str">
        <f t="shared" si="129"/>
        <v/>
      </c>
      <c r="DZ52" s="47" t="str">
        <f t="shared" si="129"/>
        <v/>
      </c>
      <c r="EA52" s="47" t="str">
        <f t="shared" si="129"/>
        <v/>
      </c>
      <c r="EB52" s="47" t="str">
        <f t="shared" si="129"/>
        <v/>
      </c>
      <c r="EC52" s="49" t="str">
        <f t="shared" si="129"/>
        <v/>
      </c>
      <c r="ED52" s="49" t="str">
        <f t="shared" si="129"/>
        <v/>
      </c>
      <c r="EE52" s="47" t="str">
        <f t="shared" si="129"/>
        <v/>
      </c>
      <c r="EF52" s="47" t="str">
        <f t="shared" si="129"/>
        <v/>
      </c>
      <c r="EG52" s="47" t="str">
        <f t="shared" si="129"/>
        <v/>
      </c>
      <c r="EH52" s="6">
        <f t="shared" si="16"/>
        <v>0</v>
      </c>
      <c r="EI52" s="6">
        <f t="shared" si="17"/>
        <v>0</v>
      </c>
      <c r="EJ52" s="2" t="str">
        <f t="shared" si="18"/>
        <v/>
      </c>
      <c r="EK52" s="2" t="str">
        <f t="shared" si="19"/>
        <v/>
      </c>
      <c r="EL52" s="2" t="str">
        <f t="shared" si="127"/>
        <v/>
      </c>
      <c r="EM52" s="2" t="str">
        <f t="shared" si="21"/>
        <v/>
      </c>
      <c r="EN52" s="2" t="str">
        <f t="shared" si="22"/>
        <v/>
      </c>
      <c r="EO52" s="2">
        <f t="shared" si="23"/>
        <v>0</v>
      </c>
      <c r="EP52" s="2">
        <f t="shared" si="111"/>
        <v>0</v>
      </c>
      <c r="EQ52" s="2"/>
      <c r="ER52" s="2"/>
      <c r="ES52" s="2"/>
      <c r="ET52" s="2"/>
      <c r="EU52" s="2"/>
      <c r="EV52" s="2"/>
      <c r="EW52" s="2">
        <f t="shared" si="24"/>
        <v>0</v>
      </c>
      <c r="EX52" s="2">
        <f t="shared" si="25"/>
        <v>0</v>
      </c>
      <c r="EY52" s="2">
        <f t="shared" si="112"/>
        <v>0</v>
      </c>
      <c r="EZ52" s="2">
        <f t="shared" si="26"/>
        <v>0</v>
      </c>
      <c r="FA52" s="2">
        <f t="shared" si="27"/>
        <v>0</v>
      </c>
      <c r="FB52" s="59"/>
      <c r="FC52" s="2">
        <f t="shared" si="28"/>
        <v>0</v>
      </c>
      <c r="FD52" s="2">
        <f t="shared" si="113"/>
        <v>0</v>
      </c>
      <c r="FE52" s="3">
        <f t="shared" si="126"/>
        <v>0</v>
      </c>
      <c r="FF52" s="3">
        <f t="shared" si="114"/>
        <v>0</v>
      </c>
      <c r="FG52" s="3">
        <f t="shared" si="115"/>
        <v>0</v>
      </c>
      <c r="FH52" s="3">
        <f t="shared" si="29"/>
        <v>0</v>
      </c>
      <c r="FI52" s="67">
        <f t="shared" si="30"/>
        <v>0</v>
      </c>
      <c r="FJ52" s="3">
        <f t="shared" si="31"/>
        <v>0</v>
      </c>
      <c r="FK52" s="3">
        <f t="shared" si="32"/>
        <v>0</v>
      </c>
      <c r="FL52" s="3">
        <f t="shared" si="116"/>
        <v>0</v>
      </c>
      <c r="FM52" s="3">
        <f t="shared" si="117"/>
        <v>0</v>
      </c>
      <c r="FN52" s="3">
        <f t="shared" si="118"/>
        <v>0</v>
      </c>
      <c r="FO52" s="2">
        <f t="shared" si="33"/>
        <v>0</v>
      </c>
      <c r="FP52" s="2">
        <f t="shared" si="34"/>
        <v>0</v>
      </c>
      <c r="FQ52" s="2">
        <f t="shared" si="119"/>
        <v>0</v>
      </c>
      <c r="FR52" s="6" t="str">
        <f>IF(A52=1,1,IF(DW52="","",COUNTA($DW$31:DW52)+1))</f>
        <v/>
      </c>
      <c r="FS52" s="6" t="str">
        <f t="shared" si="35"/>
        <v/>
      </c>
      <c r="FT52" s="43">
        <f t="shared" si="120"/>
        <v>0</v>
      </c>
      <c r="FU52" s="23">
        <f t="shared" si="121"/>
        <v>0</v>
      </c>
      <c r="FV52" s="21">
        <f t="shared" si="122"/>
        <v>0</v>
      </c>
    </row>
    <row r="53" spans="1:178">
      <c r="A53" s="4" t="str">
        <f t="shared" si="36"/>
        <v/>
      </c>
      <c r="B53" s="33"/>
      <c r="C53" s="33"/>
      <c r="D53" s="33"/>
      <c r="E53" s="33"/>
      <c r="F53" s="33"/>
      <c r="G53" s="11" t="str">
        <f t="shared" si="2"/>
        <v/>
      </c>
      <c r="H53" s="3" t="str">
        <f t="shared" si="37"/>
        <v/>
      </c>
      <c r="I53" s="3" t="str">
        <f t="shared" si="3"/>
        <v/>
      </c>
      <c r="J53" s="3" t="str">
        <f t="shared" si="38"/>
        <v/>
      </c>
      <c r="K53" s="3" t="str">
        <f t="shared" si="4"/>
        <v/>
      </c>
      <c r="L53" s="2" t="str">
        <f t="shared" si="5"/>
        <v/>
      </c>
      <c r="M53" s="8" t="str">
        <f t="shared" si="39"/>
        <v/>
      </c>
      <c r="N53" s="8" t="str">
        <f t="shared" si="6"/>
        <v/>
      </c>
      <c r="O53" s="8" t="str">
        <f t="shared" si="40"/>
        <v/>
      </c>
      <c r="P53" s="8" t="str">
        <f t="shared" si="7"/>
        <v/>
      </c>
      <c r="Q53" s="2" t="str">
        <f t="shared" si="8"/>
        <v/>
      </c>
      <c r="R53" s="3" t="str">
        <f t="shared" si="9"/>
        <v/>
      </c>
      <c r="S53" s="3" t="str">
        <f t="shared" si="10"/>
        <v/>
      </c>
      <c r="T53" s="3" t="str">
        <f t="shared" si="41"/>
        <v/>
      </c>
      <c r="U53" s="8" t="str">
        <f t="shared" si="11"/>
        <v/>
      </c>
      <c r="V53" s="2" t="str">
        <f t="shared" si="12"/>
        <v/>
      </c>
      <c r="W53" s="2" t="str">
        <f t="shared" si="13"/>
        <v/>
      </c>
      <c r="X53" s="2" t="str">
        <f t="shared" si="123"/>
        <v/>
      </c>
      <c r="Y53" s="2" t="str">
        <f t="shared" si="14"/>
        <v/>
      </c>
      <c r="Z53" s="46" t="str">
        <f t="shared" si="42"/>
        <v/>
      </c>
      <c r="AA53" s="46" t="str">
        <f t="shared" si="43"/>
        <v/>
      </c>
      <c r="AB53" s="47"/>
      <c r="AC53" s="46" t="str">
        <f t="shared" si="44"/>
        <v/>
      </c>
      <c r="AD53" s="47" t="str">
        <f t="shared" si="128"/>
        <v/>
      </c>
      <c r="AE53" s="48" t="str">
        <f t="shared" si="46"/>
        <v/>
      </c>
      <c r="AF53" s="49" t="str">
        <f t="shared" si="130"/>
        <v/>
      </c>
      <c r="AG53" s="49" t="str">
        <f t="shared" si="130"/>
        <v/>
      </c>
      <c r="AH53" s="49" t="str">
        <f t="shared" si="130"/>
        <v/>
      </c>
      <c r="AI53" s="47" t="str">
        <f t="shared" si="130"/>
        <v/>
      </c>
      <c r="AJ53" s="47" t="str">
        <f t="shared" si="130"/>
        <v/>
      </c>
      <c r="AK53" s="46" t="str">
        <f t="shared" si="130"/>
        <v/>
      </c>
      <c r="AL53" s="47"/>
      <c r="AM53" s="53" t="str">
        <f t="shared" si="48"/>
        <v/>
      </c>
      <c r="AN53" s="50" t="str">
        <f t="shared" si="49"/>
        <v/>
      </c>
      <c r="AO53" s="53" t="s">
        <v>85</v>
      </c>
      <c r="AP53" s="52" t="str">
        <f t="shared" si="50"/>
        <v/>
      </c>
      <c r="AQ53" s="52" t="str">
        <f t="shared" si="51"/>
        <v/>
      </c>
      <c r="AR53" s="47">
        <f t="shared" si="52"/>
        <v>0.37</v>
      </c>
      <c r="AS53" s="53" t="str">
        <f t="shared" si="53"/>
        <v/>
      </c>
      <c r="AT53" s="52" t="str">
        <f t="shared" si="54"/>
        <v/>
      </c>
      <c r="AU53" s="9" t="str">
        <f t="shared" si="55"/>
        <v/>
      </c>
      <c r="AV53" s="9" t="str">
        <f t="shared" si="56"/>
        <v/>
      </c>
      <c r="AW53" s="12" t="str">
        <f t="shared" si="57"/>
        <v/>
      </c>
      <c r="AX53" s="9" t="str">
        <f t="shared" si="58"/>
        <v/>
      </c>
      <c r="AY53" s="12" t="str">
        <f t="shared" si="59"/>
        <v/>
      </c>
      <c r="AZ53" s="10" t="str">
        <f t="shared" si="60"/>
        <v/>
      </c>
      <c r="BA53" s="10" t="str">
        <f t="shared" si="61"/>
        <v/>
      </c>
      <c r="BB53" s="10" t="str">
        <f t="shared" si="62"/>
        <v/>
      </c>
      <c r="BC53" s="10" t="str">
        <f t="shared" si="63"/>
        <v/>
      </c>
      <c r="BD53" s="10" t="str">
        <f t="shared" si="64"/>
        <v/>
      </c>
      <c r="BE53" s="12" t="str">
        <f t="shared" si="65"/>
        <v/>
      </c>
      <c r="BF53" s="9" t="str">
        <f t="shared" si="66"/>
        <v/>
      </c>
      <c r="BG53" s="9" t="str">
        <f t="shared" si="67"/>
        <v/>
      </c>
      <c r="BH53" s="7" t="str">
        <f t="shared" si="68"/>
        <v/>
      </c>
      <c r="BI53" s="7" t="str">
        <f t="shared" si="69"/>
        <v/>
      </c>
      <c r="BJ53" s="12" t="str">
        <f t="shared" si="70"/>
        <v/>
      </c>
      <c r="BK53" s="80" t="str">
        <f t="shared" si="71"/>
        <v/>
      </c>
      <c r="BL53" s="7" t="str">
        <f t="shared" si="72"/>
        <v/>
      </c>
      <c r="BM53" s="7" t="str">
        <f t="shared" si="124"/>
        <v/>
      </c>
      <c r="BN53" s="12" t="str">
        <f t="shared" si="73"/>
        <v/>
      </c>
      <c r="BO53" s="9" t="str">
        <f t="shared" si="74"/>
        <v/>
      </c>
      <c r="BP53" s="2" t="str">
        <f t="shared" si="75"/>
        <v/>
      </c>
      <c r="BQ53" s="2" t="str">
        <f t="shared" si="76"/>
        <v/>
      </c>
      <c r="BR53" s="20" t="str">
        <f t="shared" si="131"/>
        <v/>
      </c>
      <c r="BS53" s="20" t="str">
        <f t="shared" si="131"/>
        <v/>
      </c>
      <c r="BT53" s="20" t="str">
        <f t="shared" si="131"/>
        <v/>
      </c>
      <c r="BU53" s="86" t="str">
        <f t="shared" si="78"/>
        <v/>
      </c>
      <c r="BV53" s="86" t="str">
        <f t="shared" si="79"/>
        <v/>
      </c>
      <c r="BW53" s="20" t="str">
        <f t="shared" si="131"/>
        <v/>
      </c>
      <c r="BX53" s="86" t="str">
        <f t="shared" si="131"/>
        <v/>
      </c>
      <c r="BY53" s="86" t="str">
        <f t="shared" si="131"/>
        <v/>
      </c>
      <c r="BZ53" s="86" t="str">
        <f t="shared" si="131"/>
        <v/>
      </c>
      <c r="CA53" s="86" t="str">
        <f t="shared" si="131"/>
        <v/>
      </c>
      <c r="CB53" s="86" t="str">
        <f t="shared" si="131"/>
        <v/>
      </c>
      <c r="CC53" s="86" t="str">
        <f t="shared" si="131"/>
        <v/>
      </c>
      <c r="CD53" s="86" t="str">
        <f t="shared" si="131"/>
        <v/>
      </c>
      <c r="CE53" s="20" t="str">
        <f t="shared" si="125"/>
        <v/>
      </c>
      <c r="CF53" s="14" t="str">
        <f t="shared" si="81"/>
        <v/>
      </c>
      <c r="CG53" s="14" t="str">
        <f t="shared" si="82"/>
        <v/>
      </c>
      <c r="CH53" s="8">
        <f t="shared" si="83"/>
        <v>0</v>
      </c>
      <c r="CI53" s="9" t="str">
        <f t="shared" si="84"/>
        <v/>
      </c>
      <c r="CJ53" s="9" t="str">
        <f t="shared" si="85"/>
        <v/>
      </c>
      <c r="CK53" s="9" t="str">
        <f t="shared" si="86"/>
        <v/>
      </c>
      <c r="CL53" s="9" t="str">
        <f t="shared" si="87"/>
        <v/>
      </c>
      <c r="CM53" s="9" t="str">
        <f t="shared" si="88"/>
        <v/>
      </c>
      <c r="CN53" s="9" t="str">
        <f t="shared" si="89"/>
        <v/>
      </c>
      <c r="CO53" s="9" t="str">
        <f t="shared" si="90"/>
        <v/>
      </c>
      <c r="CP53" s="9" t="str">
        <f t="shared" si="90"/>
        <v/>
      </c>
      <c r="CQ53" s="9" t="str">
        <f t="shared" si="90"/>
        <v/>
      </c>
      <c r="CR53" s="9" t="str">
        <f t="shared" si="90"/>
        <v/>
      </c>
      <c r="CS53" s="9" t="str">
        <f t="shared" si="90"/>
        <v/>
      </c>
      <c r="CT53" s="9" t="str">
        <f t="shared" si="90"/>
        <v/>
      </c>
      <c r="CU53" s="9" t="str">
        <f t="shared" si="90"/>
        <v/>
      </c>
      <c r="CV53" s="9" t="str">
        <f t="shared" si="91"/>
        <v/>
      </c>
      <c r="CW53" s="9" t="str">
        <f t="shared" si="92"/>
        <v/>
      </c>
      <c r="CX53" s="9" t="str">
        <f t="shared" si="92"/>
        <v/>
      </c>
      <c r="CY53" s="9" t="str">
        <f t="shared" si="92"/>
        <v/>
      </c>
      <c r="CZ53" s="9" t="str">
        <f t="shared" si="92"/>
        <v/>
      </c>
      <c r="DA53" s="9" t="str">
        <f t="shared" si="92"/>
        <v/>
      </c>
      <c r="DB53" s="9" t="str">
        <f t="shared" si="92"/>
        <v/>
      </c>
      <c r="DC53" s="9" t="str">
        <f t="shared" si="92"/>
        <v/>
      </c>
      <c r="DD53" s="2" t="str">
        <f t="shared" si="93"/>
        <v/>
      </c>
      <c r="DE53" s="2" t="str">
        <f t="shared" si="94"/>
        <v/>
      </c>
      <c r="DF53" s="2" t="str">
        <f t="shared" si="95"/>
        <v/>
      </c>
      <c r="DG53" s="2" t="str">
        <f t="shared" si="96"/>
        <v/>
      </c>
      <c r="DH53" s="2" t="str">
        <f t="shared" si="97"/>
        <v/>
      </c>
      <c r="DI53" s="2" t="str">
        <f t="shared" si="98"/>
        <v/>
      </c>
      <c r="DJ53" s="2" t="str">
        <f t="shared" si="99"/>
        <v/>
      </c>
      <c r="DK53" s="2" t="str">
        <f t="shared" si="100"/>
        <v/>
      </c>
      <c r="DL53" s="16" t="str">
        <f t="shared" si="101"/>
        <v/>
      </c>
      <c r="DM53" s="16" t="str">
        <f t="shared" si="102"/>
        <v/>
      </c>
      <c r="DN53" s="16" t="str">
        <f t="shared" si="103"/>
        <v/>
      </c>
      <c r="DO53" s="72" t="str">
        <f t="shared" si="104"/>
        <v/>
      </c>
      <c r="DP53" s="16" t="str">
        <f t="shared" si="105"/>
        <v/>
      </c>
      <c r="DQ53" s="16" t="str">
        <f t="shared" si="106"/>
        <v/>
      </c>
      <c r="DR53" s="2" t="str">
        <f t="shared" si="107"/>
        <v/>
      </c>
      <c r="DS53" s="2" t="str">
        <f t="shared" si="108"/>
        <v/>
      </c>
      <c r="DT53" s="2" t="str">
        <f t="shared" si="109"/>
        <v/>
      </c>
      <c r="DU53" s="2" t="str">
        <f t="shared" si="110"/>
        <v/>
      </c>
      <c r="DV53" s="15"/>
      <c r="DW53" s="18"/>
      <c r="DX53" s="17"/>
      <c r="DY53" s="47" t="str">
        <f t="shared" si="129"/>
        <v/>
      </c>
      <c r="DZ53" s="47" t="str">
        <f t="shared" si="129"/>
        <v/>
      </c>
      <c r="EA53" s="47" t="str">
        <f t="shared" si="129"/>
        <v/>
      </c>
      <c r="EB53" s="47" t="str">
        <f t="shared" si="129"/>
        <v/>
      </c>
      <c r="EC53" s="49" t="str">
        <f t="shared" si="129"/>
        <v/>
      </c>
      <c r="ED53" s="49" t="str">
        <f t="shared" si="129"/>
        <v/>
      </c>
      <c r="EE53" s="47" t="str">
        <f t="shared" si="129"/>
        <v/>
      </c>
      <c r="EF53" s="47" t="str">
        <f t="shared" si="129"/>
        <v/>
      </c>
      <c r="EG53" s="47" t="str">
        <f t="shared" si="129"/>
        <v/>
      </c>
      <c r="EH53" s="6">
        <f t="shared" si="16"/>
        <v>0</v>
      </c>
      <c r="EI53" s="6">
        <f t="shared" si="17"/>
        <v>0</v>
      </c>
      <c r="EJ53" s="2" t="str">
        <f t="shared" si="18"/>
        <v/>
      </c>
      <c r="EK53" s="2" t="str">
        <f t="shared" si="19"/>
        <v/>
      </c>
      <c r="EL53" s="2" t="str">
        <f t="shared" si="127"/>
        <v/>
      </c>
      <c r="EM53" s="2" t="str">
        <f t="shared" si="21"/>
        <v/>
      </c>
      <c r="EN53" s="2" t="str">
        <f t="shared" si="22"/>
        <v/>
      </c>
      <c r="EO53" s="2">
        <f t="shared" si="23"/>
        <v>0</v>
      </c>
      <c r="EP53" s="2">
        <f t="shared" si="111"/>
        <v>0</v>
      </c>
      <c r="EQ53" s="2"/>
      <c r="ER53" s="2"/>
      <c r="ES53" s="2"/>
      <c r="ET53" s="2"/>
      <c r="EU53" s="2"/>
      <c r="EV53" s="2"/>
      <c r="EW53" s="2">
        <f t="shared" si="24"/>
        <v>0</v>
      </c>
      <c r="EX53" s="2">
        <f t="shared" si="25"/>
        <v>0</v>
      </c>
      <c r="EY53" s="2">
        <f t="shared" si="112"/>
        <v>0</v>
      </c>
      <c r="EZ53" s="2">
        <f t="shared" si="26"/>
        <v>0</v>
      </c>
      <c r="FA53" s="2">
        <f t="shared" si="27"/>
        <v>0</v>
      </c>
      <c r="FB53" s="59"/>
      <c r="FC53" s="2">
        <f t="shared" si="28"/>
        <v>0</v>
      </c>
      <c r="FD53" s="2">
        <f t="shared" si="113"/>
        <v>0</v>
      </c>
      <c r="FE53" s="3">
        <f t="shared" si="126"/>
        <v>0</v>
      </c>
      <c r="FF53" s="3">
        <f t="shared" si="114"/>
        <v>0</v>
      </c>
      <c r="FG53" s="3">
        <f t="shared" si="115"/>
        <v>0</v>
      </c>
      <c r="FH53" s="3">
        <f t="shared" si="29"/>
        <v>0</v>
      </c>
      <c r="FI53" s="67">
        <f t="shared" si="30"/>
        <v>0</v>
      </c>
      <c r="FJ53" s="3">
        <f t="shared" si="31"/>
        <v>0</v>
      </c>
      <c r="FK53" s="3">
        <f t="shared" si="32"/>
        <v>0</v>
      </c>
      <c r="FL53" s="3">
        <f t="shared" si="116"/>
        <v>0</v>
      </c>
      <c r="FM53" s="3">
        <f t="shared" si="117"/>
        <v>0</v>
      </c>
      <c r="FN53" s="3">
        <f t="shared" si="118"/>
        <v>0</v>
      </c>
      <c r="FO53" s="2">
        <f t="shared" si="33"/>
        <v>0</v>
      </c>
      <c r="FP53" s="2">
        <f t="shared" si="34"/>
        <v>0</v>
      </c>
      <c r="FQ53" s="2">
        <f t="shared" si="119"/>
        <v>0</v>
      </c>
      <c r="FR53" s="6" t="str">
        <f>IF(A53=1,1,IF(DW53="","",COUNTA($DW$31:DW53)+1))</f>
        <v/>
      </c>
      <c r="FS53" s="6" t="str">
        <f t="shared" si="35"/>
        <v/>
      </c>
      <c r="FT53" s="43">
        <f t="shared" si="120"/>
        <v>0</v>
      </c>
      <c r="FU53" s="23">
        <f t="shared" si="121"/>
        <v>0</v>
      </c>
      <c r="FV53" s="21">
        <f t="shared" si="122"/>
        <v>0</v>
      </c>
    </row>
    <row r="54" spans="1:178">
      <c r="A54" s="4" t="str">
        <f t="shared" si="36"/>
        <v/>
      </c>
      <c r="B54" s="33"/>
      <c r="C54" s="33"/>
      <c r="D54" s="33"/>
      <c r="E54" s="33"/>
      <c r="F54" s="33"/>
      <c r="G54" s="11" t="str">
        <f t="shared" si="2"/>
        <v/>
      </c>
      <c r="H54" s="3" t="str">
        <f t="shared" si="37"/>
        <v/>
      </c>
      <c r="I54" s="3" t="str">
        <f t="shared" si="3"/>
        <v/>
      </c>
      <c r="J54" s="3" t="str">
        <f t="shared" si="38"/>
        <v/>
      </c>
      <c r="K54" s="3" t="str">
        <f t="shared" si="4"/>
        <v/>
      </c>
      <c r="L54" s="2" t="str">
        <f t="shared" si="5"/>
        <v/>
      </c>
      <c r="M54" s="8" t="str">
        <f t="shared" si="39"/>
        <v/>
      </c>
      <c r="N54" s="8" t="str">
        <f t="shared" si="6"/>
        <v/>
      </c>
      <c r="O54" s="8" t="str">
        <f t="shared" si="40"/>
        <v/>
      </c>
      <c r="P54" s="8" t="str">
        <f t="shared" si="7"/>
        <v/>
      </c>
      <c r="Q54" s="2" t="str">
        <f t="shared" si="8"/>
        <v/>
      </c>
      <c r="R54" s="3" t="str">
        <f t="shared" si="9"/>
        <v/>
      </c>
      <c r="S54" s="3" t="str">
        <f t="shared" si="10"/>
        <v/>
      </c>
      <c r="T54" s="3" t="str">
        <f t="shared" si="41"/>
        <v/>
      </c>
      <c r="U54" s="8" t="str">
        <f t="shared" si="11"/>
        <v/>
      </c>
      <c r="V54" s="2" t="str">
        <f t="shared" si="12"/>
        <v/>
      </c>
      <c r="W54" s="2" t="str">
        <f t="shared" si="13"/>
        <v/>
      </c>
      <c r="X54" s="2" t="str">
        <f t="shared" si="123"/>
        <v/>
      </c>
      <c r="Y54" s="2" t="str">
        <f t="shared" si="14"/>
        <v/>
      </c>
      <c r="Z54" s="46" t="str">
        <f t="shared" si="42"/>
        <v/>
      </c>
      <c r="AA54" s="46" t="str">
        <f t="shared" si="43"/>
        <v/>
      </c>
      <c r="AB54" s="47"/>
      <c r="AC54" s="46" t="str">
        <f t="shared" si="44"/>
        <v/>
      </c>
      <c r="AD54" s="47" t="str">
        <f t="shared" si="128"/>
        <v/>
      </c>
      <c r="AE54" s="48" t="str">
        <f t="shared" si="46"/>
        <v/>
      </c>
      <c r="AF54" s="49" t="str">
        <f t="shared" si="130"/>
        <v/>
      </c>
      <c r="AG54" s="49" t="str">
        <f t="shared" si="130"/>
        <v/>
      </c>
      <c r="AH54" s="49" t="str">
        <f t="shared" si="130"/>
        <v/>
      </c>
      <c r="AI54" s="47" t="str">
        <f t="shared" si="130"/>
        <v/>
      </c>
      <c r="AJ54" s="47" t="str">
        <f t="shared" si="130"/>
        <v/>
      </c>
      <c r="AK54" s="46" t="str">
        <f t="shared" si="130"/>
        <v/>
      </c>
      <c r="AL54" s="47"/>
      <c r="AM54" s="53" t="str">
        <f t="shared" si="48"/>
        <v/>
      </c>
      <c r="AN54" s="50" t="str">
        <f t="shared" si="49"/>
        <v/>
      </c>
      <c r="AO54" s="53" t="s">
        <v>85</v>
      </c>
      <c r="AP54" s="52" t="str">
        <f t="shared" si="50"/>
        <v/>
      </c>
      <c r="AQ54" s="52" t="str">
        <f t="shared" si="51"/>
        <v/>
      </c>
      <c r="AR54" s="47">
        <f t="shared" si="52"/>
        <v>0.37</v>
      </c>
      <c r="AS54" s="53" t="str">
        <f t="shared" si="53"/>
        <v/>
      </c>
      <c r="AT54" s="52" t="str">
        <f t="shared" si="54"/>
        <v/>
      </c>
      <c r="AU54" s="9" t="str">
        <f t="shared" si="55"/>
        <v/>
      </c>
      <c r="AV54" s="9" t="str">
        <f t="shared" si="56"/>
        <v/>
      </c>
      <c r="AW54" s="12" t="str">
        <f t="shared" si="57"/>
        <v/>
      </c>
      <c r="AX54" s="9" t="str">
        <f t="shared" si="58"/>
        <v/>
      </c>
      <c r="AY54" s="12" t="str">
        <f t="shared" si="59"/>
        <v/>
      </c>
      <c r="AZ54" s="10" t="str">
        <f t="shared" si="60"/>
        <v/>
      </c>
      <c r="BA54" s="10" t="str">
        <f t="shared" si="61"/>
        <v/>
      </c>
      <c r="BB54" s="10" t="str">
        <f t="shared" si="62"/>
        <v/>
      </c>
      <c r="BC54" s="10" t="str">
        <f t="shared" si="63"/>
        <v/>
      </c>
      <c r="BD54" s="10" t="str">
        <f t="shared" si="64"/>
        <v/>
      </c>
      <c r="BE54" s="12" t="str">
        <f t="shared" si="65"/>
        <v/>
      </c>
      <c r="BF54" s="9" t="str">
        <f t="shared" si="66"/>
        <v/>
      </c>
      <c r="BG54" s="9" t="str">
        <f t="shared" si="67"/>
        <v/>
      </c>
      <c r="BH54" s="7" t="str">
        <f t="shared" si="68"/>
        <v/>
      </c>
      <c r="BI54" s="7" t="str">
        <f t="shared" si="69"/>
        <v/>
      </c>
      <c r="BJ54" s="12" t="str">
        <f t="shared" si="70"/>
        <v/>
      </c>
      <c r="BK54" s="80" t="str">
        <f t="shared" si="71"/>
        <v/>
      </c>
      <c r="BL54" s="7" t="str">
        <f t="shared" si="72"/>
        <v/>
      </c>
      <c r="BM54" s="7" t="str">
        <f t="shared" si="124"/>
        <v/>
      </c>
      <c r="BN54" s="12" t="str">
        <f t="shared" si="73"/>
        <v/>
      </c>
      <c r="BO54" s="9" t="str">
        <f t="shared" si="74"/>
        <v/>
      </c>
      <c r="BP54" s="2" t="str">
        <f t="shared" si="75"/>
        <v/>
      </c>
      <c r="BQ54" s="2" t="str">
        <f t="shared" si="76"/>
        <v/>
      </c>
      <c r="BR54" s="20" t="str">
        <f t="shared" si="131"/>
        <v/>
      </c>
      <c r="BS54" s="20" t="str">
        <f t="shared" si="131"/>
        <v/>
      </c>
      <c r="BT54" s="20" t="str">
        <f t="shared" si="131"/>
        <v/>
      </c>
      <c r="BU54" s="86" t="str">
        <f t="shared" si="78"/>
        <v/>
      </c>
      <c r="BV54" s="86" t="str">
        <f t="shared" si="79"/>
        <v/>
      </c>
      <c r="BW54" s="20" t="str">
        <f t="shared" si="131"/>
        <v/>
      </c>
      <c r="BX54" s="86" t="str">
        <f t="shared" si="131"/>
        <v/>
      </c>
      <c r="BY54" s="86" t="str">
        <f t="shared" si="131"/>
        <v/>
      </c>
      <c r="BZ54" s="86" t="str">
        <f t="shared" si="131"/>
        <v/>
      </c>
      <c r="CA54" s="86" t="str">
        <f t="shared" si="131"/>
        <v/>
      </c>
      <c r="CB54" s="86" t="str">
        <f t="shared" si="131"/>
        <v/>
      </c>
      <c r="CC54" s="86" t="str">
        <f t="shared" si="131"/>
        <v/>
      </c>
      <c r="CD54" s="86" t="str">
        <f t="shared" si="131"/>
        <v/>
      </c>
      <c r="CE54" s="20" t="str">
        <f t="shared" si="125"/>
        <v/>
      </c>
      <c r="CF54" s="14" t="str">
        <f t="shared" si="81"/>
        <v/>
      </c>
      <c r="CG54" s="14" t="str">
        <f t="shared" si="82"/>
        <v/>
      </c>
      <c r="CH54" s="8">
        <f t="shared" si="83"/>
        <v>0</v>
      </c>
      <c r="CI54" s="9" t="str">
        <f t="shared" si="84"/>
        <v/>
      </c>
      <c r="CJ54" s="9" t="str">
        <f t="shared" si="85"/>
        <v/>
      </c>
      <c r="CK54" s="9" t="str">
        <f t="shared" si="86"/>
        <v/>
      </c>
      <c r="CL54" s="9" t="str">
        <f t="shared" si="87"/>
        <v/>
      </c>
      <c r="CM54" s="9" t="str">
        <f t="shared" si="88"/>
        <v/>
      </c>
      <c r="CN54" s="9" t="str">
        <f t="shared" si="89"/>
        <v/>
      </c>
      <c r="CO54" s="9" t="str">
        <f t="shared" si="90"/>
        <v/>
      </c>
      <c r="CP54" s="9" t="str">
        <f t="shared" si="90"/>
        <v/>
      </c>
      <c r="CQ54" s="9" t="str">
        <f t="shared" si="90"/>
        <v/>
      </c>
      <c r="CR54" s="9" t="str">
        <f t="shared" si="90"/>
        <v/>
      </c>
      <c r="CS54" s="9" t="str">
        <f t="shared" si="90"/>
        <v/>
      </c>
      <c r="CT54" s="9" t="str">
        <f t="shared" si="90"/>
        <v/>
      </c>
      <c r="CU54" s="9" t="str">
        <f t="shared" si="90"/>
        <v/>
      </c>
      <c r="CV54" s="9" t="str">
        <f t="shared" si="91"/>
        <v/>
      </c>
      <c r="CW54" s="9" t="str">
        <f t="shared" si="92"/>
        <v/>
      </c>
      <c r="CX54" s="9" t="str">
        <f t="shared" si="92"/>
        <v/>
      </c>
      <c r="CY54" s="9" t="str">
        <f t="shared" si="92"/>
        <v/>
      </c>
      <c r="CZ54" s="9" t="str">
        <f t="shared" si="92"/>
        <v/>
      </c>
      <c r="DA54" s="9" t="str">
        <f t="shared" si="92"/>
        <v/>
      </c>
      <c r="DB54" s="9" t="str">
        <f t="shared" si="92"/>
        <v/>
      </c>
      <c r="DC54" s="9" t="str">
        <f t="shared" si="92"/>
        <v/>
      </c>
      <c r="DD54" s="2" t="str">
        <f t="shared" si="93"/>
        <v/>
      </c>
      <c r="DE54" s="2" t="str">
        <f t="shared" si="94"/>
        <v/>
      </c>
      <c r="DF54" s="2" t="str">
        <f t="shared" si="95"/>
        <v/>
      </c>
      <c r="DG54" s="2" t="str">
        <f t="shared" si="96"/>
        <v/>
      </c>
      <c r="DH54" s="2" t="str">
        <f t="shared" si="97"/>
        <v/>
      </c>
      <c r="DI54" s="2" t="str">
        <f t="shared" si="98"/>
        <v/>
      </c>
      <c r="DJ54" s="2" t="str">
        <f t="shared" si="99"/>
        <v/>
      </c>
      <c r="DK54" s="2" t="str">
        <f t="shared" si="100"/>
        <v/>
      </c>
      <c r="DL54" s="16" t="str">
        <f t="shared" si="101"/>
        <v/>
      </c>
      <c r="DM54" s="16" t="str">
        <f t="shared" si="102"/>
        <v/>
      </c>
      <c r="DN54" s="16" t="str">
        <f t="shared" si="103"/>
        <v/>
      </c>
      <c r="DO54" s="72" t="str">
        <f t="shared" si="104"/>
        <v/>
      </c>
      <c r="DP54" s="16" t="str">
        <f t="shared" si="105"/>
        <v/>
      </c>
      <c r="DQ54" s="16" t="str">
        <f t="shared" si="106"/>
        <v/>
      </c>
      <c r="DR54" s="2" t="str">
        <f t="shared" si="107"/>
        <v/>
      </c>
      <c r="DS54" s="2" t="str">
        <f t="shared" si="108"/>
        <v/>
      </c>
      <c r="DT54" s="2" t="str">
        <f t="shared" si="109"/>
        <v/>
      </c>
      <c r="DU54" s="2" t="str">
        <f t="shared" si="110"/>
        <v/>
      </c>
      <c r="DV54" s="15"/>
      <c r="DW54" s="18"/>
      <c r="DX54" s="17"/>
      <c r="DY54" s="47" t="str">
        <f t="shared" si="129"/>
        <v/>
      </c>
      <c r="DZ54" s="47" t="str">
        <f t="shared" si="129"/>
        <v/>
      </c>
      <c r="EA54" s="47" t="str">
        <f t="shared" si="129"/>
        <v/>
      </c>
      <c r="EB54" s="47" t="str">
        <f t="shared" si="129"/>
        <v/>
      </c>
      <c r="EC54" s="49" t="str">
        <f t="shared" si="129"/>
        <v/>
      </c>
      <c r="ED54" s="49" t="str">
        <f t="shared" si="129"/>
        <v/>
      </c>
      <c r="EE54" s="47" t="str">
        <f t="shared" si="129"/>
        <v/>
      </c>
      <c r="EF54" s="47" t="str">
        <f t="shared" si="129"/>
        <v/>
      </c>
      <c r="EG54" s="47" t="str">
        <f t="shared" si="129"/>
        <v/>
      </c>
      <c r="EH54" s="6">
        <f t="shared" si="16"/>
        <v>0</v>
      </c>
      <c r="EI54" s="6">
        <f t="shared" si="17"/>
        <v>0</v>
      </c>
      <c r="EJ54" s="2" t="str">
        <f t="shared" si="18"/>
        <v/>
      </c>
      <c r="EK54" s="2" t="str">
        <f t="shared" si="19"/>
        <v/>
      </c>
      <c r="EL54" s="2" t="str">
        <f t="shared" si="127"/>
        <v/>
      </c>
      <c r="EM54" s="2" t="str">
        <f t="shared" si="21"/>
        <v/>
      </c>
      <c r="EN54" s="2" t="str">
        <f t="shared" si="22"/>
        <v/>
      </c>
      <c r="EO54" s="2">
        <f t="shared" si="23"/>
        <v>0</v>
      </c>
      <c r="EP54" s="2">
        <f t="shared" si="111"/>
        <v>0</v>
      </c>
      <c r="EQ54" s="2"/>
      <c r="ER54" s="2"/>
      <c r="ES54" s="2"/>
      <c r="ET54" s="2"/>
      <c r="EU54" s="2"/>
      <c r="EV54" s="2"/>
      <c r="EW54" s="2">
        <f t="shared" si="24"/>
        <v>0</v>
      </c>
      <c r="EX54" s="2">
        <f t="shared" si="25"/>
        <v>0</v>
      </c>
      <c r="EY54" s="2">
        <f t="shared" si="112"/>
        <v>0</v>
      </c>
      <c r="EZ54" s="2">
        <f t="shared" si="26"/>
        <v>0</v>
      </c>
      <c r="FA54" s="2">
        <f t="shared" si="27"/>
        <v>0</v>
      </c>
      <c r="FB54" s="59"/>
      <c r="FC54" s="2">
        <f t="shared" si="28"/>
        <v>0</v>
      </c>
      <c r="FD54" s="2">
        <f t="shared" si="113"/>
        <v>0</v>
      </c>
      <c r="FE54" s="3">
        <f t="shared" si="126"/>
        <v>0</v>
      </c>
      <c r="FF54" s="3">
        <f t="shared" si="114"/>
        <v>0</v>
      </c>
      <c r="FG54" s="3">
        <f t="shared" si="115"/>
        <v>0</v>
      </c>
      <c r="FH54" s="3">
        <f t="shared" si="29"/>
        <v>0</v>
      </c>
      <c r="FI54" s="67">
        <f t="shared" si="30"/>
        <v>0</v>
      </c>
      <c r="FJ54" s="3">
        <f t="shared" si="31"/>
        <v>0</v>
      </c>
      <c r="FK54" s="3">
        <f t="shared" si="32"/>
        <v>0</v>
      </c>
      <c r="FL54" s="3">
        <f t="shared" si="116"/>
        <v>0</v>
      </c>
      <c r="FM54" s="3">
        <f t="shared" si="117"/>
        <v>0</v>
      </c>
      <c r="FN54" s="3">
        <f t="shared" si="118"/>
        <v>0</v>
      </c>
      <c r="FO54" s="2">
        <f t="shared" si="33"/>
        <v>0</v>
      </c>
      <c r="FP54" s="2">
        <f t="shared" si="34"/>
        <v>0</v>
      </c>
      <c r="FQ54" s="2">
        <f t="shared" si="119"/>
        <v>0</v>
      </c>
      <c r="FR54" s="6" t="str">
        <f>IF(A54=1,1,IF(DW54="","",COUNTA($DW$31:DW54)+1))</f>
        <v/>
      </c>
      <c r="FS54" s="6" t="str">
        <f t="shared" si="35"/>
        <v/>
      </c>
      <c r="FT54" s="43">
        <f t="shared" si="120"/>
        <v>0</v>
      </c>
      <c r="FU54" s="23">
        <f t="shared" si="121"/>
        <v>0</v>
      </c>
      <c r="FV54" s="21">
        <f t="shared" si="122"/>
        <v>0</v>
      </c>
    </row>
    <row r="55" spans="1:178">
      <c r="A55" s="4" t="str">
        <f t="shared" si="36"/>
        <v/>
      </c>
      <c r="B55" s="33"/>
      <c r="C55" s="33"/>
      <c r="D55" s="33"/>
      <c r="E55" s="33"/>
      <c r="F55" s="33"/>
      <c r="G55" s="11" t="str">
        <f t="shared" si="2"/>
        <v/>
      </c>
      <c r="H55" s="3" t="str">
        <f t="shared" si="37"/>
        <v/>
      </c>
      <c r="I55" s="3" t="str">
        <f t="shared" si="3"/>
        <v/>
      </c>
      <c r="J55" s="3" t="str">
        <f t="shared" si="38"/>
        <v/>
      </c>
      <c r="K55" s="3" t="str">
        <f t="shared" si="4"/>
        <v/>
      </c>
      <c r="L55" s="2" t="str">
        <f t="shared" si="5"/>
        <v/>
      </c>
      <c r="M55" s="8" t="str">
        <f t="shared" si="39"/>
        <v/>
      </c>
      <c r="N55" s="8" t="str">
        <f t="shared" si="6"/>
        <v/>
      </c>
      <c r="O55" s="8" t="str">
        <f t="shared" si="40"/>
        <v/>
      </c>
      <c r="P55" s="8" t="str">
        <f t="shared" si="7"/>
        <v/>
      </c>
      <c r="Q55" s="2" t="str">
        <f t="shared" si="8"/>
        <v/>
      </c>
      <c r="R55" s="3" t="str">
        <f t="shared" si="9"/>
        <v/>
      </c>
      <c r="S55" s="3" t="str">
        <f t="shared" si="10"/>
        <v/>
      </c>
      <c r="T55" s="3" t="str">
        <f t="shared" si="41"/>
        <v/>
      </c>
      <c r="U55" s="8" t="str">
        <f t="shared" si="11"/>
        <v/>
      </c>
      <c r="V55" s="2" t="str">
        <f t="shared" si="12"/>
        <v/>
      </c>
      <c r="W55" s="2" t="str">
        <f t="shared" si="13"/>
        <v/>
      </c>
      <c r="X55" s="2" t="str">
        <f t="shared" si="123"/>
        <v/>
      </c>
      <c r="Y55" s="2" t="str">
        <f t="shared" si="14"/>
        <v/>
      </c>
      <c r="Z55" s="46" t="str">
        <f t="shared" si="42"/>
        <v/>
      </c>
      <c r="AA55" s="46" t="str">
        <f t="shared" si="43"/>
        <v/>
      </c>
      <c r="AB55" s="47"/>
      <c r="AC55" s="46" t="str">
        <f t="shared" si="44"/>
        <v/>
      </c>
      <c r="AD55" s="47" t="str">
        <f t="shared" si="128"/>
        <v/>
      </c>
      <c r="AE55" s="48" t="str">
        <f t="shared" si="46"/>
        <v/>
      </c>
      <c r="AF55" s="49" t="str">
        <f t="shared" si="130"/>
        <v/>
      </c>
      <c r="AG55" s="49" t="str">
        <f t="shared" si="130"/>
        <v/>
      </c>
      <c r="AH55" s="49" t="str">
        <f t="shared" si="130"/>
        <v/>
      </c>
      <c r="AI55" s="47" t="str">
        <f t="shared" si="130"/>
        <v/>
      </c>
      <c r="AJ55" s="47" t="str">
        <f t="shared" si="130"/>
        <v/>
      </c>
      <c r="AK55" s="46" t="str">
        <f t="shared" si="130"/>
        <v/>
      </c>
      <c r="AL55" s="47"/>
      <c r="AM55" s="53" t="str">
        <f t="shared" si="48"/>
        <v/>
      </c>
      <c r="AN55" s="50" t="str">
        <f t="shared" si="49"/>
        <v/>
      </c>
      <c r="AO55" s="53" t="s">
        <v>85</v>
      </c>
      <c r="AP55" s="52" t="str">
        <f t="shared" si="50"/>
        <v/>
      </c>
      <c r="AQ55" s="52" t="str">
        <f t="shared" si="51"/>
        <v/>
      </c>
      <c r="AR55" s="47">
        <f t="shared" si="52"/>
        <v>0.37</v>
      </c>
      <c r="AS55" s="53" t="str">
        <f t="shared" si="53"/>
        <v/>
      </c>
      <c r="AT55" s="52" t="str">
        <f t="shared" si="54"/>
        <v/>
      </c>
      <c r="AU55" s="9" t="str">
        <f t="shared" si="55"/>
        <v/>
      </c>
      <c r="AV55" s="9" t="str">
        <f t="shared" si="56"/>
        <v/>
      </c>
      <c r="AW55" s="12" t="str">
        <f t="shared" si="57"/>
        <v/>
      </c>
      <c r="AX55" s="9" t="str">
        <f t="shared" si="58"/>
        <v/>
      </c>
      <c r="AY55" s="12" t="str">
        <f t="shared" si="59"/>
        <v/>
      </c>
      <c r="AZ55" s="10" t="str">
        <f t="shared" si="60"/>
        <v/>
      </c>
      <c r="BA55" s="10" t="str">
        <f t="shared" si="61"/>
        <v/>
      </c>
      <c r="BB55" s="10" t="str">
        <f t="shared" si="62"/>
        <v/>
      </c>
      <c r="BC55" s="10" t="str">
        <f t="shared" si="63"/>
        <v/>
      </c>
      <c r="BD55" s="10" t="str">
        <f t="shared" si="64"/>
        <v/>
      </c>
      <c r="BE55" s="12" t="str">
        <f t="shared" si="65"/>
        <v/>
      </c>
      <c r="BF55" s="9" t="str">
        <f t="shared" si="66"/>
        <v/>
      </c>
      <c r="BG55" s="9" t="str">
        <f t="shared" si="67"/>
        <v/>
      </c>
      <c r="BH55" s="7" t="str">
        <f t="shared" si="68"/>
        <v/>
      </c>
      <c r="BI55" s="7" t="str">
        <f t="shared" si="69"/>
        <v/>
      </c>
      <c r="BJ55" s="12" t="str">
        <f t="shared" si="70"/>
        <v/>
      </c>
      <c r="BK55" s="80" t="str">
        <f t="shared" si="71"/>
        <v/>
      </c>
      <c r="BL55" s="7" t="str">
        <f t="shared" si="72"/>
        <v/>
      </c>
      <c r="BM55" s="7" t="str">
        <f t="shared" si="124"/>
        <v/>
      </c>
      <c r="BN55" s="12" t="str">
        <f t="shared" si="73"/>
        <v/>
      </c>
      <c r="BO55" s="9" t="str">
        <f t="shared" si="74"/>
        <v/>
      </c>
      <c r="BP55" s="2" t="str">
        <f t="shared" si="75"/>
        <v/>
      </c>
      <c r="BQ55" s="2" t="str">
        <f t="shared" si="76"/>
        <v/>
      </c>
      <c r="BR55" s="20" t="str">
        <f t="shared" si="131"/>
        <v/>
      </c>
      <c r="BS55" s="20" t="str">
        <f t="shared" si="131"/>
        <v/>
      </c>
      <c r="BT55" s="20" t="str">
        <f t="shared" si="131"/>
        <v/>
      </c>
      <c r="BU55" s="86" t="str">
        <f t="shared" si="78"/>
        <v/>
      </c>
      <c r="BV55" s="86" t="str">
        <f t="shared" si="79"/>
        <v/>
      </c>
      <c r="BW55" s="20" t="str">
        <f t="shared" si="131"/>
        <v/>
      </c>
      <c r="BX55" s="86" t="str">
        <f t="shared" si="131"/>
        <v/>
      </c>
      <c r="BY55" s="86" t="str">
        <f t="shared" si="131"/>
        <v/>
      </c>
      <c r="BZ55" s="86" t="str">
        <f t="shared" si="131"/>
        <v/>
      </c>
      <c r="CA55" s="86" t="str">
        <f t="shared" si="131"/>
        <v/>
      </c>
      <c r="CB55" s="86" t="str">
        <f t="shared" si="131"/>
        <v/>
      </c>
      <c r="CC55" s="86" t="str">
        <f t="shared" si="131"/>
        <v/>
      </c>
      <c r="CD55" s="86" t="str">
        <f t="shared" si="131"/>
        <v/>
      </c>
      <c r="CE55" s="20" t="str">
        <f t="shared" si="125"/>
        <v/>
      </c>
      <c r="CF55" s="14" t="str">
        <f t="shared" si="81"/>
        <v/>
      </c>
      <c r="CG55" s="14" t="str">
        <f t="shared" si="82"/>
        <v/>
      </c>
      <c r="CH55" s="8">
        <f t="shared" si="83"/>
        <v>0</v>
      </c>
      <c r="CI55" s="9" t="str">
        <f t="shared" si="84"/>
        <v/>
      </c>
      <c r="CJ55" s="9" t="str">
        <f t="shared" si="85"/>
        <v/>
      </c>
      <c r="CK55" s="9" t="str">
        <f t="shared" si="86"/>
        <v/>
      </c>
      <c r="CL55" s="9" t="str">
        <f t="shared" si="87"/>
        <v/>
      </c>
      <c r="CM55" s="9" t="str">
        <f t="shared" si="88"/>
        <v/>
      </c>
      <c r="CN55" s="9" t="str">
        <f t="shared" si="89"/>
        <v/>
      </c>
      <c r="CO55" s="9" t="str">
        <f t="shared" si="90"/>
        <v/>
      </c>
      <c r="CP55" s="9" t="str">
        <f t="shared" si="90"/>
        <v/>
      </c>
      <c r="CQ55" s="9" t="str">
        <f t="shared" si="90"/>
        <v/>
      </c>
      <c r="CR55" s="9" t="str">
        <f t="shared" si="90"/>
        <v/>
      </c>
      <c r="CS55" s="9" t="str">
        <f t="shared" si="90"/>
        <v/>
      </c>
      <c r="CT55" s="9" t="str">
        <f t="shared" si="90"/>
        <v/>
      </c>
      <c r="CU55" s="9" t="str">
        <f t="shared" si="90"/>
        <v/>
      </c>
      <c r="CV55" s="9" t="str">
        <f t="shared" si="91"/>
        <v/>
      </c>
      <c r="CW55" s="9" t="str">
        <f t="shared" si="92"/>
        <v/>
      </c>
      <c r="CX55" s="9" t="str">
        <f t="shared" si="92"/>
        <v/>
      </c>
      <c r="CY55" s="9" t="str">
        <f t="shared" si="92"/>
        <v/>
      </c>
      <c r="CZ55" s="9" t="str">
        <f t="shared" si="92"/>
        <v/>
      </c>
      <c r="DA55" s="9" t="str">
        <f t="shared" si="92"/>
        <v/>
      </c>
      <c r="DB55" s="9" t="str">
        <f t="shared" si="92"/>
        <v/>
      </c>
      <c r="DC55" s="9" t="str">
        <f t="shared" si="92"/>
        <v/>
      </c>
      <c r="DD55" s="2" t="str">
        <f t="shared" si="93"/>
        <v/>
      </c>
      <c r="DE55" s="2" t="str">
        <f t="shared" si="94"/>
        <v/>
      </c>
      <c r="DF55" s="2" t="str">
        <f t="shared" si="95"/>
        <v/>
      </c>
      <c r="DG55" s="2" t="str">
        <f t="shared" si="96"/>
        <v/>
      </c>
      <c r="DH55" s="2" t="str">
        <f t="shared" si="97"/>
        <v/>
      </c>
      <c r="DI55" s="2" t="str">
        <f t="shared" si="98"/>
        <v/>
      </c>
      <c r="DJ55" s="2" t="str">
        <f t="shared" si="99"/>
        <v/>
      </c>
      <c r="DK55" s="2" t="str">
        <f t="shared" si="100"/>
        <v/>
      </c>
      <c r="DL55" s="16" t="str">
        <f t="shared" si="101"/>
        <v/>
      </c>
      <c r="DM55" s="16" t="str">
        <f t="shared" si="102"/>
        <v/>
      </c>
      <c r="DN55" s="16" t="str">
        <f t="shared" si="103"/>
        <v/>
      </c>
      <c r="DO55" s="72" t="str">
        <f t="shared" si="104"/>
        <v/>
      </c>
      <c r="DP55" s="16" t="str">
        <f t="shared" si="105"/>
        <v/>
      </c>
      <c r="DQ55" s="16" t="str">
        <f t="shared" si="106"/>
        <v/>
      </c>
      <c r="DR55" s="2" t="str">
        <f t="shared" si="107"/>
        <v/>
      </c>
      <c r="DS55" s="2" t="str">
        <f t="shared" si="108"/>
        <v/>
      </c>
      <c r="DT55" s="2" t="str">
        <f t="shared" si="109"/>
        <v/>
      </c>
      <c r="DU55" s="2" t="str">
        <f t="shared" si="110"/>
        <v/>
      </c>
      <c r="DV55" s="15"/>
      <c r="DW55" s="18"/>
      <c r="DX55" s="17"/>
      <c r="DY55" s="47" t="str">
        <f t="shared" si="129"/>
        <v/>
      </c>
      <c r="DZ55" s="47" t="str">
        <f t="shared" si="129"/>
        <v/>
      </c>
      <c r="EA55" s="47" t="str">
        <f t="shared" si="129"/>
        <v/>
      </c>
      <c r="EB55" s="47" t="str">
        <f t="shared" si="129"/>
        <v/>
      </c>
      <c r="EC55" s="49" t="str">
        <f t="shared" si="129"/>
        <v/>
      </c>
      <c r="ED55" s="49" t="str">
        <f t="shared" si="129"/>
        <v/>
      </c>
      <c r="EE55" s="47" t="str">
        <f t="shared" si="129"/>
        <v/>
      </c>
      <c r="EF55" s="47" t="str">
        <f t="shared" si="129"/>
        <v/>
      </c>
      <c r="EG55" s="47" t="str">
        <f t="shared" si="129"/>
        <v/>
      </c>
      <c r="EH55" s="6">
        <f t="shared" si="16"/>
        <v>0</v>
      </c>
      <c r="EI55" s="6">
        <f t="shared" si="17"/>
        <v>0</v>
      </c>
      <c r="EJ55" s="2" t="str">
        <f t="shared" si="18"/>
        <v/>
      </c>
      <c r="EK55" s="2" t="str">
        <f t="shared" si="19"/>
        <v/>
      </c>
      <c r="EL55" s="2" t="str">
        <f t="shared" si="127"/>
        <v/>
      </c>
      <c r="EM55" s="2" t="str">
        <f t="shared" si="21"/>
        <v/>
      </c>
      <c r="EN55" s="2" t="str">
        <f t="shared" si="22"/>
        <v/>
      </c>
      <c r="EO55" s="2">
        <f t="shared" si="23"/>
        <v>0</v>
      </c>
      <c r="EP55" s="2">
        <f t="shared" si="111"/>
        <v>0</v>
      </c>
      <c r="EQ55" s="2"/>
      <c r="ER55" s="2"/>
      <c r="ES55" s="2"/>
      <c r="ET55" s="2"/>
      <c r="EU55" s="2"/>
      <c r="EV55" s="2"/>
      <c r="EW55" s="2">
        <f t="shared" si="24"/>
        <v>0</v>
      </c>
      <c r="EX55" s="2">
        <f t="shared" si="25"/>
        <v>0</v>
      </c>
      <c r="EY55" s="2">
        <f t="shared" si="112"/>
        <v>0</v>
      </c>
      <c r="EZ55" s="2">
        <f t="shared" si="26"/>
        <v>0</v>
      </c>
      <c r="FA55" s="2">
        <f t="shared" si="27"/>
        <v>0</v>
      </c>
      <c r="FB55" s="59"/>
      <c r="FC55" s="2">
        <f t="shared" si="28"/>
        <v>0</v>
      </c>
      <c r="FD55" s="2">
        <f t="shared" si="113"/>
        <v>0</v>
      </c>
      <c r="FE55" s="3">
        <f t="shared" si="126"/>
        <v>0</v>
      </c>
      <c r="FF55" s="3">
        <f t="shared" si="114"/>
        <v>0</v>
      </c>
      <c r="FG55" s="3">
        <f t="shared" si="115"/>
        <v>0</v>
      </c>
      <c r="FH55" s="3">
        <f t="shared" si="29"/>
        <v>0</v>
      </c>
      <c r="FI55" s="67">
        <f t="shared" si="30"/>
        <v>0</v>
      </c>
      <c r="FJ55" s="3">
        <f t="shared" si="31"/>
        <v>0</v>
      </c>
      <c r="FK55" s="3">
        <f t="shared" si="32"/>
        <v>0</v>
      </c>
      <c r="FL55" s="3">
        <f t="shared" si="116"/>
        <v>0</v>
      </c>
      <c r="FM55" s="3">
        <f t="shared" si="117"/>
        <v>0</v>
      </c>
      <c r="FN55" s="3">
        <f t="shared" si="118"/>
        <v>0</v>
      </c>
      <c r="FO55" s="2">
        <f t="shared" si="33"/>
        <v>0</v>
      </c>
      <c r="FP55" s="2">
        <f t="shared" si="34"/>
        <v>0</v>
      </c>
      <c r="FQ55" s="2">
        <f t="shared" si="119"/>
        <v>0</v>
      </c>
      <c r="FR55" s="6" t="str">
        <f>IF(A55=1,1,IF(DW55="","",COUNTA($DW$31:DW55)+1))</f>
        <v/>
      </c>
      <c r="FS55" s="6" t="str">
        <f t="shared" si="35"/>
        <v/>
      </c>
      <c r="FT55" s="43">
        <f t="shared" si="120"/>
        <v>0</v>
      </c>
      <c r="FU55" s="23">
        <f t="shared" si="121"/>
        <v>0</v>
      </c>
      <c r="FV55" s="21">
        <f t="shared" si="122"/>
        <v>0</v>
      </c>
    </row>
    <row r="56" spans="1:178">
      <c r="A56" s="4" t="str">
        <f t="shared" si="36"/>
        <v/>
      </c>
      <c r="B56" s="33"/>
      <c r="C56" s="33"/>
      <c r="D56" s="33"/>
      <c r="E56" s="33"/>
      <c r="F56" s="33"/>
      <c r="G56" s="11" t="str">
        <f t="shared" si="2"/>
        <v/>
      </c>
      <c r="H56" s="3" t="str">
        <f t="shared" si="37"/>
        <v/>
      </c>
      <c r="I56" s="3" t="str">
        <f t="shared" si="3"/>
        <v/>
      </c>
      <c r="J56" s="3" t="str">
        <f t="shared" si="38"/>
        <v/>
      </c>
      <c r="K56" s="3" t="str">
        <f t="shared" si="4"/>
        <v/>
      </c>
      <c r="L56" s="2" t="str">
        <f t="shared" si="5"/>
        <v/>
      </c>
      <c r="M56" s="8" t="str">
        <f t="shared" si="39"/>
        <v/>
      </c>
      <c r="N56" s="8" t="str">
        <f t="shared" si="6"/>
        <v/>
      </c>
      <c r="O56" s="8" t="str">
        <f t="shared" si="40"/>
        <v/>
      </c>
      <c r="P56" s="8" t="str">
        <f t="shared" si="7"/>
        <v/>
      </c>
      <c r="Q56" s="2" t="str">
        <f t="shared" si="8"/>
        <v/>
      </c>
      <c r="R56" s="3" t="str">
        <f t="shared" si="9"/>
        <v/>
      </c>
      <c r="S56" s="3" t="str">
        <f t="shared" si="10"/>
        <v/>
      </c>
      <c r="T56" s="3" t="str">
        <f t="shared" si="41"/>
        <v/>
      </c>
      <c r="U56" s="8" t="str">
        <f t="shared" si="11"/>
        <v/>
      </c>
      <c r="V56" s="2" t="str">
        <f t="shared" si="12"/>
        <v/>
      </c>
      <c r="W56" s="2" t="str">
        <f t="shared" si="13"/>
        <v/>
      </c>
      <c r="X56" s="2" t="str">
        <f t="shared" si="123"/>
        <v/>
      </c>
      <c r="Y56" s="2" t="str">
        <f t="shared" si="14"/>
        <v/>
      </c>
      <c r="Z56" s="46" t="str">
        <f t="shared" si="42"/>
        <v/>
      </c>
      <c r="AA56" s="46" t="str">
        <f t="shared" si="43"/>
        <v/>
      </c>
      <c r="AB56" s="47"/>
      <c r="AC56" s="46" t="str">
        <f t="shared" si="44"/>
        <v/>
      </c>
      <c r="AD56" s="47" t="str">
        <f t="shared" si="128"/>
        <v/>
      </c>
      <c r="AE56" s="48" t="str">
        <f t="shared" si="46"/>
        <v/>
      </c>
      <c r="AF56" s="49" t="str">
        <f t="shared" si="130"/>
        <v/>
      </c>
      <c r="AG56" s="49" t="str">
        <f t="shared" si="130"/>
        <v/>
      </c>
      <c r="AH56" s="49" t="str">
        <f t="shared" si="130"/>
        <v/>
      </c>
      <c r="AI56" s="47" t="str">
        <f t="shared" si="130"/>
        <v/>
      </c>
      <c r="AJ56" s="47" t="str">
        <f t="shared" si="130"/>
        <v/>
      </c>
      <c r="AK56" s="46" t="str">
        <f t="shared" si="130"/>
        <v/>
      </c>
      <c r="AL56" s="47"/>
      <c r="AM56" s="53" t="str">
        <f t="shared" si="48"/>
        <v/>
      </c>
      <c r="AN56" s="50" t="str">
        <f t="shared" si="49"/>
        <v/>
      </c>
      <c r="AO56" s="53" t="s">
        <v>85</v>
      </c>
      <c r="AP56" s="52" t="str">
        <f t="shared" si="50"/>
        <v/>
      </c>
      <c r="AQ56" s="52" t="str">
        <f t="shared" si="51"/>
        <v/>
      </c>
      <c r="AR56" s="47">
        <f t="shared" si="52"/>
        <v>0.37</v>
      </c>
      <c r="AS56" s="53" t="str">
        <f t="shared" si="53"/>
        <v/>
      </c>
      <c r="AT56" s="52" t="str">
        <f t="shared" si="54"/>
        <v/>
      </c>
      <c r="AU56" s="9" t="str">
        <f t="shared" si="55"/>
        <v/>
      </c>
      <c r="AV56" s="9" t="str">
        <f t="shared" si="56"/>
        <v/>
      </c>
      <c r="AW56" s="12" t="str">
        <f t="shared" si="57"/>
        <v/>
      </c>
      <c r="AX56" s="9" t="str">
        <f t="shared" si="58"/>
        <v/>
      </c>
      <c r="AY56" s="12" t="str">
        <f t="shared" si="59"/>
        <v/>
      </c>
      <c r="AZ56" s="10" t="str">
        <f t="shared" si="60"/>
        <v/>
      </c>
      <c r="BA56" s="10" t="str">
        <f t="shared" si="61"/>
        <v/>
      </c>
      <c r="BB56" s="10" t="str">
        <f t="shared" si="62"/>
        <v/>
      </c>
      <c r="BC56" s="10" t="str">
        <f t="shared" si="63"/>
        <v/>
      </c>
      <c r="BD56" s="10" t="str">
        <f t="shared" si="64"/>
        <v/>
      </c>
      <c r="BE56" s="12" t="str">
        <f t="shared" si="65"/>
        <v/>
      </c>
      <c r="BF56" s="9" t="str">
        <f t="shared" si="66"/>
        <v/>
      </c>
      <c r="BG56" s="9" t="str">
        <f t="shared" si="67"/>
        <v/>
      </c>
      <c r="BH56" s="7" t="str">
        <f t="shared" si="68"/>
        <v/>
      </c>
      <c r="BI56" s="7" t="str">
        <f t="shared" si="69"/>
        <v/>
      </c>
      <c r="BJ56" s="12" t="str">
        <f t="shared" si="70"/>
        <v/>
      </c>
      <c r="BK56" s="80" t="str">
        <f t="shared" si="71"/>
        <v/>
      </c>
      <c r="BL56" s="7" t="str">
        <f t="shared" si="72"/>
        <v/>
      </c>
      <c r="BM56" s="7" t="str">
        <f t="shared" si="124"/>
        <v/>
      </c>
      <c r="BN56" s="12" t="str">
        <f t="shared" si="73"/>
        <v/>
      </c>
      <c r="BO56" s="9" t="str">
        <f t="shared" si="74"/>
        <v/>
      </c>
      <c r="BP56" s="2" t="str">
        <f t="shared" si="75"/>
        <v/>
      </c>
      <c r="BQ56" s="2" t="str">
        <f t="shared" si="76"/>
        <v/>
      </c>
      <c r="BR56" s="20" t="str">
        <f t="shared" si="131"/>
        <v/>
      </c>
      <c r="BS56" s="20" t="str">
        <f t="shared" si="131"/>
        <v/>
      </c>
      <c r="BT56" s="20" t="str">
        <f t="shared" si="131"/>
        <v/>
      </c>
      <c r="BU56" s="86" t="str">
        <f t="shared" si="78"/>
        <v/>
      </c>
      <c r="BV56" s="86" t="str">
        <f t="shared" si="79"/>
        <v/>
      </c>
      <c r="BW56" s="20" t="str">
        <f t="shared" si="131"/>
        <v/>
      </c>
      <c r="BX56" s="86" t="str">
        <f t="shared" si="131"/>
        <v/>
      </c>
      <c r="BY56" s="86" t="str">
        <f t="shared" si="131"/>
        <v/>
      </c>
      <c r="BZ56" s="86" t="str">
        <f t="shared" si="131"/>
        <v/>
      </c>
      <c r="CA56" s="86" t="str">
        <f t="shared" si="131"/>
        <v/>
      </c>
      <c r="CB56" s="86" t="str">
        <f t="shared" si="131"/>
        <v/>
      </c>
      <c r="CC56" s="86" t="str">
        <f t="shared" si="131"/>
        <v/>
      </c>
      <c r="CD56" s="86" t="str">
        <f t="shared" si="131"/>
        <v/>
      </c>
      <c r="CE56" s="20" t="str">
        <f t="shared" si="125"/>
        <v/>
      </c>
      <c r="CF56" s="14" t="str">
        <f t="shared" si="81"/>
        <v/>
      </c>
      <c r="CG56" s="14" t="str">
        <f t="shared" si="82"/>
        <v/>
      </c>
      <c r="CH56" s="8">
        <f t="shared" si="83"/>
        <v>0</v>
      </c>
      <c r="CI56" s="9" t="str">
        <f t="shared" si="84"/>
        <v/>
      </c>
      <c r="CJ56" s="9" t="str">
        <f t="shared" si="85"/>
        <v/>
      </c>
      <c r="CK56" s="9" t="str">
        <f t="shared" si="86"/>
        <v/>
      </c>
      <c r="CL56" s="9" t="str">
        <f t="shared" si="87"/>
        <v/>
      </c>
      <c r="CM56" s="9" t="str">
        <f t="shared" si="88"/>
        <v/>
      </c>
      <c r="CN56" s="9" t="str">
        <f t="shared" si="89"/>
        <v/>
      </c>
      <c r="CO56" s="9" t="str">
        <f t="shared" si="90"/>
        <v/>
      </c>
      <c r="CP56" s="9" t="str">
        <f t="shared" si="90"/>
        <v/>
      </c>
      <c r="CQ56" s="9" t="str">
        <f t="shared" si="90"/>
        <v/>
      </c>
      <c r="CR56" s="9" t="str">
        <f t="shared" si="90"/>
        <v/>
      </c>
      <c r="CS56" s="9" t="str">
        <f t="shared" si="90"/>
        <v/>
      </c>
      <c r="CT56" s="9" t="str">
        <f t="shared" si="90"/>
        <v/>
      </c>
      <c r="CU56" s="9" t="str">
        <f t="shared" si="90"/>
        <v/>
      </c>
      <c r="CV56" s="9" t="str">
        <f t="shared" si="91"/>
        <v/>
      </c>
      <c r="CW56" s="9" t="str">
        <f t="shared" si="92"/>
        <v/>
      </c>
      <c r="CX56" s="9" t="str">
        <f t="shared" si="92"/>
        <v/>
      </c>
      <c r="CY56" s="9" t="str">
        <f t="shared" si="92"/>
        <v/>
      </c>
      <c r="CZ56" s="9" t="str">
        <f t="shared" si="92"/>
        <v/>
      </c>
      <c r="DA56" s="9" t="str">
        <f t="shared" si="92"/>
        <v/>
      </c>
      <c r="DB56" s="9" t="str">
        <f t="shared" si="92"/>
        <v/>
      </c>
      <c r="DC56" s="9" t="str">
        <f t="shared" si="92"/>
        <v/>
      </c>
      <c r="DD56" s="2" t="str">
        <f t="shared" si="93"/>
        <v/>
      </c>
      <c r="DE56" s="2" t="str">
        <f t="shared" si="94"/>
        <v/>
      </c>
      <c r="DF56" s="2" t="str">
        <f t="shared" si="95"/>
        <v/>
      </c>
      <c r="DG56" s="2" t="str">
        <f t="shared" si="96"/>
        <v/>
      </c>
      <c r="DH56" s="2" t="str">
        <f t="shared" si="97"/>
        <v/>
      </c>
      <c r="DI56" s="2" t="str">
        <f t="shared" si="98"/>
        <v/>
      </c>
      <c r="DJ56" s="2" t="str">
        <f t="shared" si="99"/>
        <v/>
      </c>
      <c r="DK56" s="2" t="str">
        <f t="shared" si="100"/>
        <v/>
      </c>
      <c r="DL56" s="16" t="str">
        <f t="shared" si="101"/>
        <v/>
      </c>
      <c r="DM56" s="16" t="str">
        <f t="shared" si="102"/>
        <v/>
      </c>
      <c r="DN56" s="16" t="str">
        <f t="shared" si="103"/>
        <v/>
      </c>
      <c r="DO56" s="72" t="str">
        <f t="shared" si="104"/>
        <v/>
      </c>
      <c r="DP56" s="16" t="str">
        <f t="shared" si="105"/>
        <v/>
      </c>
      <c r="DQ56" s="16" t="str">
        <f t="shared" si="106"/>
        <v/>
      </c>
      <c r="DR56" s="2" t="str">
        <f t="shared" si="107"/>
        <v/>
      </c>
      <c r="DS56" s="2" t="str">
        <f t="shared" si="108"/>
        <v/>
      </c>
      <c r="DT56" s="2" t="str">
        <f t="shared" si="109"/>
        <v/>
      </c>
      <c r="DU56" s="2" t="str">
        <f t="shared" si="110"/>
        <v/>
      </c>
      <c r="DV56" s="15"/>
      <c r="DW56" s="18"/>
      <c r="DX56" s="17"/>
      <c r="DY56" s="47" t="str">
        <f t="shared" si="129"/>
        <v/>
      </c>
      <c r="DZ56" s="47" t="str">
        <f t="shared" si="129"/>
        <v/>
      </c>
      <c r="EA56" s="47" t="str">
        <f t="shared" si="129"/>
        <v/>
      </c>
      <c r="EB56" s="47" t="str">
        <f t="shared" si="129"/>
        <v/>
      </c>
      <c r="EC56" s="49" t="str">
        <f t="shared" si="129"/>
        <v/>
      </c>
      <c r="ED56" s="49" t="str">
        <f t="shared" si="129"/>
        <v/>
      </c>
      <c r="EE56" s="47" t="str">
        <f t="shared" si="129"/>
        <v/>
      </c>
      <c r="EF56" s="47" t="str">
        <f t="shared" si="129"/>
        <v/>
      </c>
      <c r="EG56" s="47" t="str">
        <f t="shared" si="129"/>
        <v/>
      </c>
      <c r="EH56" s="6">
        <f t="shared" si="16"/>
        <v>0</v>
      </c>
      <c r="EI56" s="6">
        <f t="shared" si="17"/>
        <v>0</v>
      </c>
      <c r="EJ56" s="2" t="str">
        <f t="shared" si="18"/>
        <v/>
      </c>
      <c r="EK56" s="2" t="str">
        <f t="shared" si="19"/>
        <v/>
      </c>
      <c r="EL56" s="2" t="str">
        <f t="shared" si="127"/>
        <v/>
      </c>
      <c r="EM56" s="2" t="str">
        <f t="shared" si="21"/>
        <v/>
      </c>
      <c r="EN56" s="2" t="str">
        <f t="shared" si="22"/>
        <v/>
      </c>
      <c r="EO56" s="2">
        <f t="shared" si="23"/>
        <v>0</v>
      </c>
      <c r="EP56" s="2">
        <f t="shared" si="111"/>
        <v>0</v>
      </c>
      <c r="EQ56" s="2"/>
      <c r="ER56" s="2"/>
      <c r="ES56" s="2"/>
      <c r="ET56" s="2"/>
      <c r="EU56" s="2"/>
      <c r="EV56" s="2"/>
      <c r="EW56" s="2">
        <f t="shared" si="24"/>
        <v>0</v>
      </c>
      <c r="EX56" s="2">
        <f t="shared" si="25"/>
        <v>0</v>
      </c>
      <c r="EY56" s="2">
        <f t="shared" si="112"/>
        <v>0</v>
      </c>
      <c r="EZ56" s="2">
        <f t="shared" si="26"/>
        <v>0</v>
      </c>
      <c r="FA56" s="2">
        <f t="shared" si="27"/>
        <v>0</v>
      </c>
      <c r="FB56" s="59"/>
      <c r="FC56" s="2">
        <f t="shared" si="28"/>
        <v>0</v>
      </c>
      <c r="FD56" s="2">
        <f t="shared" si="113"/>
        <v>0</v>
      </c>
      <c r="FE56" s="3">
        <f t="shared" si="126"/>
        <v>0</v>
      </c>
      <c r="FF56" s="3">
        <f t="shared" si="114"/>
        <v>0</v>
      </c>
      <c r="FG56" s="3">
        <f t="shared" si="115"/>
        <v>0</v>
      </c>
      <c r="FH56" s="3">
        <f t="shared" si="29"/>
        <v>0</v>
      </c>
      <c r="FI56" s="67">
        <f t="shared" si="30"/>
        <v>0</v>
      </c>
      <c r="FJ56" s="3">
        <f t="shared" si="31"/>
        <v>0</v>
      </c>
      <c r="FK56" s="3">
        <f t="shared" si="32"/>
        <v>0</v>
      </c>
      <c r="FL56" s="3">
        <f t="shared" si="116"/>
        <v>0</v>
      </c>
      <c r="FM56" s="3">
        <f t="shared" si="117"/>
        <v>0</v>
      </c>
      <c r="FN56" s="3">
        <f t="shared" si="118"/>
        <v>0</v>
      </c>
      <c r="FO56" s="2">
        <f t="shared" si="33"/>
        <v>0</v>
      </c>
      <c r="FP56" s="2">
        <f t="shared" si="34"/>
        <v>0</v>
      </c>
      <c r="FQ56" s="2">
        <f t="shared" si="119"/>
        <v>0</v>
      </c>
      <c r="FR56" s="6" t="str">
        <f>IF(A56=1,1,IF(DW56="","",COUNTA($DW$31:DW56)+1))</f>
        <v/>
      </c>
      <c r="FS56" s="6" t="str">
        <f t="shared" si="35"/>
        <v/>
      </c>
      <c r="FT56" s="43">
        <f t="shared" si="120"/>
        <v>0</v>
      </c>
      <c r="FU56" s="23">
        <f t="shared" si="121"/>
        <v>0</v>
      </c>
      <c r="FV56" s="21">
        <f t="shared" si="122"/>
        <v>0</v>
      </c>
    </row>
    <row r="57" spans="1:178">
      <c r="A57" s="4" t="str">
        <f t="shared" si="36"/>
        <v/>
      </c>
      <c r="B57" s="33"/>
      <c r="C57" s="33"/>
      <c r="D57" s="33"/>
      <c r="E57" s="33"/>
      <c r="F57" s="33"/>
      <c r="G57" s="11" t="str">
        <f t="shared" si="2"/>
        <v/>
      </c>
      <c r="H57" s="3" t="str">
        <f t="shared" si="37"/>
        <v/>
      </c>
      <c r="I57" s="3" t="str">
        <f t="shared" si="3"/>
        <v/>
      </c>
      <c r="J57" s="3" t="str">
        <f t="shared" si="38"/>
        <v/>
      </c>
      <c r="K57" s="3" t="str">
        <f t="shared" si="4"/>
        <v/>
      </c>
      <c r="L57" s="2" t="str">
        <f t="shared" si="5"/>
        <v/>
      </c>
      <c r="M57" s="8" t="str">
        <f t="shared" si="39"/>
        <v/>
      </c>
      <c r="N57" s="8" t="str">
        <f t="shared" si="6"/>
        <v/>
      </c>
      <c r="O57" s="8" t="str">
        <f t="shared" si="40"/>
        <v/>
      </c>
      <c r="P57" s="8" t="str">
        <f t="shared" si="7"/>
        <v/>
      </c>
      <c r="Q57" s="2" t="str">
        <f t="shared" si="8"/>
        <v/>
      </c>
      <c r="R57" s="3" t="str">
        <f t="shared" si="9"/>
        <v/>
      </c>
      <c r="S57" s="3" t="str">
        <f t="shared" si="10"/>
        <v/>
      </c>
      <c r="T57" s="3" t="str">
        <f t="shared" si="41"/>
        <v/>
      </c>
      <c r="U57" s="8" t="str">
        <f t="shared" si="11"/>
        <v/>
      </c>
      <c r="V57" s="2" t="str">
        <f t="shared" si="12"/>
        <v/>
      </c>
      <c r="W57" s="2" t="str">
        <f t="shared" si="13"/>
        <v/>
      </c>
      <c r="X57" s="2" t="str">
        <f t="shared" si="123"/>
        <v/>
      </c>
      <c r="Y57" s="2" t="str">
        <f t="shared" si="14"/>
        <v/>
      </c>
      <c r="Z57" s="46" t="str">
        <f t="shared" si="42"/>
        <v/>
      </c>
      <c r="AA57" s="46" t="str">
        <f t="shared" si="43"/>
        <v/>
      </c>
      <c r="AB57" s="47"/>
      <c r="AC57" s="46" t="str">
        <f t="shared" si="44"/>
        <v/>
      </c>
      <c r="AD57" s="47" t="str">
        <f t="shared" si="128"/>
        <v/>
      </c>
      <c r="AE57" s="48" t="str">
        <f t="shared" si="46"/>
        <v/>
      </c>
      <c r="AF57" s="49" t="str">
        <f t="shared" si="130"/>
        <v/>
      </c>
      <c r="AG57" s="49" t="str">
        <f t="shared" si="130"/>
        <v/>
      </c>
      <c r="AH57" s="49" t="str">
        <f t="shared" si="130"/>
        <v/>
      </c>
      <c r="AI57" s="47" t="str">
        <f t="shared" si="130"/>
        <v/>
      </c>
      <c r="AJ57" s="47" t="str">
        <f t="shared" si="130"/>
        <v/>
      </c>
      <c r="AK57" s="46" t="str">
        <f t="shared" si="130"/>
        <v/>
      </c>
      <c r="AL57" s="47"/>
      <c r="AM57" s="53" t="str">
        <f t="shared" si="48"/>
        <v/>
      </c>
      <c r="AN57" s="50" t="str">
        <f t="shared" si="49"/>
        <v/>
      </c>
      <c r="AO57" s="53" t="s">
        <v>85</v>
      </c>
      <c r="AP57" s="52" t="str">
        <f t="shared" si="50"/>
        <v/>
      </c>
      <c r="AQ57" s="52" t="str">
        <f t="shared" si="51"/>
        <v/>
      </c>
      <c r="AR57" s="47">
        <f t="shared" si="52"/>
        <v>0.37</v>
      </c>
      <c r="AS57" s="53" t="str">
        <f t="shared" si="53"/>
        <v/>
      </c>
      <c r="AT57" s="52" t="str">
        <f t="shared" si="54"/>
        <v/>
      </c>
      <c r="AU57" s="9" t="str">
        <f t="shared" si="55"/>
        <v/>
      </c>
      <c r="AV57" s="9" t="str">
        <f t="shared" si="56"/>
        <v/>
      </c>
      <c r="AW57" s="12" t="str">
        <f t="shared" si="57"/>
        <v/>
      </c>
      <c r="AX57" s="9" t="str">
        <f t="shared" si="58"/>
        <v/>
      </c>
      <c r="AY57" s="12" t="str">
        <f t="shared" si="59"/>
        <v/>
      </c>
      <c r="AZ57" s="10" t="str">
        <f t="shared" si="60"/>
        <v/>
      </c>
      <c r="BA57" s="10" t="str">
        <f t="shared" si="61"/>
        <v/>
      </c>
      <c r="BB57" s="10" t="str">
        <f t="shared" si="62"/>
        <v/>
      </c>
      <c r="BC57" s="10" t="str">
        <f t="shared" si="63"/>
        <v/>
      </c>
      <c r="BD57" s="10" t="str">
        <f t="shared" si="64"/>
        <v/>
      </c>
      <c r="BE57" s="12" t="str">
        <f t="shared" si="65"/>
        <v/>
      </c>
      <c r="BF57" s="9" t="str">
        <f t="shared" si="66"/>
        <v/>
      </c>
      <c r="BG57" s="9" t="str">
        <f t="shared" si="67"/>
        <v/>
      </c>
      <c r="BH57" s="7" t="str">
        <f t="shared" si="68"/>
        <v/>
      </c>
      <c r="BI57" s="7" t="str">
        <f t="shared" si="69"/>
        <v/>
      </c>
      <c r="BJ57" s="12" t="str">
        <f t="shared" si="70"/>
        <v/>
      </c>
      <c r="BK57" s="80" t="str">
        <f t="shared" si="71"/>
        <v/>
      </c>
      <c r="BL57" s="7" t="str">
        <f t="shared" si="72"/>
        <v/>
      </c>
      <c r="BM57" s="7" t="str">
        <f t="shared" si="124"/>
        <v/>
      </c>
      <c r="BN57" s="12" t="str">
        <f t="shared" si="73"/>
        <v/>
      </c>
      <c r="BO57" s="9" t="str">
        <f t="shared" si="74"/>
        <v/>
      </c>
      <c r="BP57" s="2" t="str">
        <f t="shared" si="75"/>
        <v/>
      </c>
      <c r="BQ57" s="2" t="str">
        <f t="shared" si="76"/>
        <v/>
      </c>
      <c r="BR57" s="20" t="str">
        <f t="shared" si="131"/>
        <v/>
      </c>
      <c r="BS57" s="20" t="str">
        <f t="shared" si="131"/>
        <v/>
      </c>
      <c r="BT57" s="20" t="str">
        <f t="shared" si="131"/>
        <v/>
      </c>
      <c r="BU57" s="86" t="str">
        <f t="shared" si="78"/>
        <v/>
      </c>
      <c r="BV57" s="86" t="str">
        <f t="shared" si="79"/>
        <v/>
      </c>
      <c r="BW57" s="20" t="str">
        <f t="shared" si="131"/>
        <v/>
      </c>
      <c r="BX57" s="86" t="str">
        <f t="shared" si="131"/>
        <v/>
      </c>
      <c r="BY57" s="86" t="str">
        <f t="shared" si="131"/>
        <v/>
      </c>
      <c r="BZ57" s="86" t="str">
        <f t="shared" si="131"/>
        <v/>
      </c>
      <c r="CA57" s="86" t="str">
        <f t="shared" si="131"/>
        <v/>
      </c>
      <c r="CB57" s="86" t="str">
        <f t="shared" si="131"/>
        <v/>
      </c>
      <c r="CC57" s="86" t="str">
        <f t="shared" si="131"/>
        <v/>
      </c>
      <c r="CD57" s="86" t="str">
        <f t="shared" si="131"/>
        <v/>
      </c>
      <c r="CE57" s="20" t="str">
        <f t="shared" si="125"/>
        <v/>
      </c>
      <c r="CF57" s="14" t="str">
        <f t="shared" si="81"/>
        <v/>
      </c>
      <c r="CG57" s="14" t="str">
        <f t="shared" si="82"/>
        <v/>
      </c>
      <c r="CH57" s="8">
        <f t="shared" si="83"/>
        <v>0</v>
      </c>
      <c r="CI57" s="9" t="str">
        <f t="shared" si="84"/>
        <v/>
      </c>
      <c r="CJ57" s="9" t="str">
        <f t="shared" si="85"/>
        <v/>
      </c>
      <c r="CK57" s="9" t="str">
        <f t="shared" si="86"/>
        <v/>
      </c>
      <c r="CL57" s="9" t="str">
        <f t="shared" si="87"/>
        <v/>
      </c>
      <c r="CM57" s="9" t="str">
        <f t="shared" si="88"/>
        <v/>
      </c>
      <c r="CN57" s="9" t="str">
        <f t="shared" si="89"/>
        <v/>
      </c>
      <c r="CO57" s="9" t="str">
        <f t="shared" si="90"/>
        <v/>
      </c>
      <c r="CP57" s="9" t="str">
        <f t="shared" si="90"/>
        <v/>
      </c>
      <c r="CQ57" s="9" t="str">
        <f t="shared" si="90"/>
        <v/>
      </c>
      <c r="CR57" s="9" t="str">
        <f t="shared" si="90"/>
        <v/>
      </c>
      <c r="CS57" s="9" t="str">
        <f t="shared" si="90"/>
        <v/>
      </c>
      <c r="CT57" s="9" t="str">
        <f t="shared" si="90"/>
        <v/>
      </c>
      <c r="CU57" s="9" t="str">
        <f t="shared" si="90"/>
        <v/>
      </c>
      <c r="CV57" s="9" t="str">
        <f t="shared" si="91"/>
        <v/>
      </c>
      <c r="CW57" s="9" t="str">
        <f t="shared" si="92"/>
        <v/>
      </c>
      <c r="CX57" s="9" t="str">
        <f t="shared" si="92"/>
        <v/>
      </c>
      <c r="CY57" s="9" t="str">
        <f t="shared" si="92"/>
        <v/>
      </c>
      <c r="CZ57" s="9" t="str">
        <f t="shared" si="92"/>
        <v/>
      </c>
      <c r="DA57" s="9" t="str">
        <f t="shared" si="92"/>
        <v/>
      </c>
      <c r="DB57" s="9" t="str">
        <f t="shared" si="92"/>
        <v/>
      </c>
      <c r="DC57" s="9" t="str">
        <f t="shared" si="92"/>
        <v/>
      </c>
      <c r="DD57" s="2" t="str">
        <f t="shared" si="93"/>
        <v/>
      </c>
      <c r="DE57" s="2" t="str">
        <f t="shared" si="94"/>
        <v/>
      </c>
      <c r="DF57" s="2" t="str">
        <f t="shared" si="95"/>
        <v/>
      </c>
      <c r="DG57" s="2" t="str">
        <f t="shared" si="96"/>
        <v/>
      </c>
      <c r="DH57" s="2" t="str">
        <f t="shared" si="97"/>
        <v/>
      </c>
      <c r="DI57" s="2" t="str">
        <f t="shared" si="98"/>
        <v/>
      </c>
      <c r="DJ57" s="2" t="str">
        <f t="shared" si="99"/>
        <v/>
      </c>
      <c r="DK57" s="2" t="str">
        <f t="shared" si="100"/>
        <v/>
      </c>
      <c r="DL57" s="16" t="str">
        <f t="shared" si="101"/>
        <v/>
      </c>
      <c r="DM57" s="16" t="str">
        <f t="shared" si="102"/>
        <v/>
      </c>
      <c r="DN57" s="16" t="str">
        <f t="shared" si="103"/>
        <v/>
      </c>
      <c r="DO57" s="72" t="str">
        <f t="shared" si="104"/>
        <v/>
      </c>
      <c r="DP57" s="16" t="str">
        <f t="shared" si="105"/>
        <v/>
      </c>
      <c r="DQ57" s="16" t="str">
        <f t="shared" si="106"/>
        <v/>
      </c>
      <c r="DR57" s="2" t="str">
        <f t="shared" si="107"/>
        <v/>
      </c>
      <c r="DS57" s="2" t="str">
        <f t="shared" si="108"/>
        <v/>
      </c>
      <c r="DT57" s="2" t="str">
        <f t="shared" si="109"/>
        <v/>
      </c>
      <c r="DU57" s="2" t="str">
        <f t="shared" si="110"/>
        <v/>
      </c>
      <c r="DV57" s="15"/>
      <c r="DW57" s="18"/>
      <c r="DX57" s="17"/>
      <c r="DY57" s="47" t="str">
        <f t="shared" si="129"/>
        <v/>
      </c>
      <c r="DZ57" s="47" t="str">
        <f t="shared" si="129"/>
        <v/>
      </c>
      <c r="EA57" s="47" t="str">
        <f t="shared" si="129"/>
        <v/>
      </c>
      <c r="EB57" s="47" t="str">
        <f t="shared" si="129"/>
        <v/>
      </c>
      <c r="EC57" s="49" t="str">
        <f t="shared" si="129"/>
        <v/>
      </c>
      <c r="ED57" s="49" t="str">
        <f t="shared" si="129"/>
        <v/>
      </c>
      <c r="EE57" s="47" t="str">
        <f t="shared" si="129"/>
        <v/>
      </c>
      <c r="EF57" s="47" t="str">
        <f t="shared" si="129"/>
        <v/>
      </c>
      <c r="EG57" s="47" t="str">
        <f t="shared" si="129"/>
        <v/>
      </c>
      <c r="EH57" s="6">
        <f t="shared" si="16"/>
        <v>0</v>
      </c>
      <c r="EI57" s="6">
        <f t="shared" si="17"/>
        <v>0</v>
      </c>
      <c r="EJ57" s="2" t="str">
        <f t="shared" si="18"/>
        <v/>
      </c>
      <c r="EK57" s="2" t="str">
        <f t="shared" si="19"/>
        <v/>
      </c>
      <c r="EL57" s="2" t="str">
        <f t="shared" si="127"/>
        <v/>
      </c>
      <c r="EM57" s="2" t="str">
        <f t="shared" si="21"/>
        <v/>
      </c>
      <c r="EN57" s="2" t="str">
        <f t="shared" si="22"/>
        <v/>
      </c>
      <c r="EO57" s="2">
        <f t="shared" si="23"/>
        <v>0</v>
      </c>
      <c r="EP57" s="2">
        <f t="shared" si="111"/>
        <v>0</v>
      </c>
      <c r="EQ57" s="2"/>
      <c r="ER57" s="2"/>
      <c r="ES57" s="2"/>
      <c r="ET57" s="2"/>
      <c r="EU57" s="2"/>
      <c r="EV57" s="2"/>
      <c r="EW57" s="2">
        <f t="shared" si="24"/>
        <v>0</v>
      </c>
      <c r="EX57" s="2">
        <f t="shared" si="25"/>
        <v>0</v>
      </c>
      <c r="EY57" s="2">
        <f t="shared" si="112"/>
        <v>0</v>
      </c>
      <c r="EZ57" s="2">
        <f t="shared" si="26"/>
        <v>0</v>
      </c>
      <c r="FA57" s="2">
        <f t="shared" si="27"/>
        <v>0</v>
      </c>
      <c r="FB57" s="59"/>
      <c r="FC57" s="2">
        <f t="shared" si="28"/>
        <v>0</v>
      </c>
      <c r="FD57" s="2">
        <f t="shared" si="113"/>
        <v>0</v>
      </c>
      <c r="FE57" s="3">
        <f t="shared" si="126"/>
        <v>0</v>
      </c>
      <c r="FF57" s="3">
        <f t="shared" si="114"/>
        <v>0</v>
      </c>
      <c r="FG57" s="3">
        <f t="shared" si="115"/>
        <v>0</v>
      </c>
      <c r="FH57" s="3">
        <f t="shared" si="29"/>
        <v>0</v>
      </c>
      <c r="FI57" s="67">
        <f t="shared" si="30"/>
        <v>0</v>
      </c>
      <c r="FJ57" s="3">
        <f t="shared" si="31"/>
        <v>0</v>
      </c>
      <c r="FK57" s="3">
        <f t="shared" si="32"/>
        <v>0</v>
      </c>
      <c r="FL57" s="3">
        <f t="shared" si="116"/>
        <v>0</v>
      </c>
      <c r="FM57" s="3">
        <f t="shared" si="117"/>
        <v>0</v>
      </c>
      <c r="FN57" s="3">
        <f t="shared" si="118"/>
        <v>0</v>
      </c>
      <c r="FO57" s="2">
        <f t="shared" si="33"/>
        <v>0</v>
      </c>
      <c r="FP57" s="2">
        <f t="shared" si="34"/>
        <v>0</v>
      </c>
      <c r="FQ57" s="2">
        <f t="shared" si="119"/>
        <v>0</v>
      </c>
      <c r="FR57" s="6" t="str">
        <f>IF(A57=1,1,IF(DW57="","",COUNTA($DW$31:DW57)+1))</f>
        <v/>
      </c>
      <c r="FS57" s="6" t="str">
        <f t="shared" si="35"/>
        <v/>
      </c>
      <c r="FT57" s="43">
        <f t="shared" si="120"/>
        <v>0</v>
      </c>
      <c r="FU57" s="23">
        <f t="shared" si="121"/>
        <v>0</v>
      </c>
      <c r="FV57" s="21">
        <f t="shared" si="122"/>
        <v>0</v>
      </c>
    </row>
    <row r="58" spans="1:178">
      <c r="A58" s="4" t="str">
        <f t="shared" si="36"/>
        <v/>
      </c>
      <c r="B58" s="33"/>
      <c r="C58" s="33"/>
      <c r="D58" s="33"/>
      <c r="E58" s="33"/>
      <c r="F58" s="33"/>
      <c r="G58" s="11" t="str">
        <f t="shared" si="2"/>
        <v/>
      </c>
      <c r="H58" s="3" t="str">
        <f t="shared" si="37"/>
        <v/>
      </c>
      <c r="I58" s="3" t="str">
        <f t="shared" si="3"/>
        <v/>
      </c>
      <c r="J58" s="3" t="str">
        <f t="shared" si="38"/>
        <v/>
      </c>
      <c r="K58" s="3" t="str">
        <f t="shared" si="4"/>
        <v/>
      </c>
      <c r="L58" s="2" t="str">
        <f t="shared" si="5"/>
        <v/>
      </c>
      <c r="M58" s="8" t="str">
        <f t="shared" si="39"/>
        <v/>
      </c>
      <c r="N58" s="8" t="str">
        <f t="shared" si="6"/>
        <v/>
      </c>
      <c r="O58" s="8" t="str">
        <f t="shared" si="40"/>
        <v/>
      </c>
      <c r="P58" s="8" t="str">
        <f t="shared" si="7"/>
        <v/>
      </c>
      <c r="Q58" s="2" t="str">
        <f t="shared" si="8"/>
        <v/>
      </c>
      <c r="R58" s="3" t="str">
        <f t="shared" si="9"/>
        <v/>
      </c>
      <c r="S58" s="3" t="str">
        <f t="shared" si="10"/>
        <v/>
      </c>
      <c r="T58" s="3" t="str">
        <f t="shared" si="41"/>
        <v/>
      </c>
      <c r="U58" s="8" t="str">
        <f t="shared" si="11"/>
        <v/>
      </c>
      <c r="V58" s="2" t="str">
        <f t="shared" si="12"/>
        <v/>
      </c>
      <c r="W58" s="2" t="str">
        <f t="shared" si="13"/>
        <v/>
      </c>
      <c r="X58" s="2" t="str">
        <f t="shared" si="123"/>
        <v/>
      </c>
      <c r="Y58" s="2" t="str">
        <f t="shared" si="14"/>
        <v/>
      </c>
      <c r="Z58" s="46" t="str">
        <f t="shared" si="42"/>
        <v/>
      </c>
      <c r="AA58" s="46" t="str">
        <f t="shared" si="43"/>
        <v/>
      </c>
      <c r="AB58" s="47"/>
      <c r="AC58" s="46" t="str">
        <f t="shared" si="44"/>
        <v/>
      </c>
      <c r="AD58" s="47" t="str">
        <f t="shared" si="128"/>
        <v/>
      </c>
      <c r="AE58" s="48" t="str">
        <f t="shared" si="46"/>
        <v/>
      </c>
      <c r="AF58" s="49" t="str">
        <f t="shared" si="130"/>
        <v/>
      </c>
      <c r="AG58" s="49" t="str">
        <f t="shared" si="130"/>
        <v/>
      </c>
      <c r="AH58" s="49" t="str">
        <f t="shared" si="130"/>
        <v/>
      </c>
      <c r="AI58" s="47" t="str">
        <f t="shared" si="130"/>
        <v/>
      </c>
      <c r="AJ58" s="47" t="str">
        <f t="shared" si="130"/>
        <v/>
      </c>
      <c r="AK58" s="46" t="str">
        <f t="shared" si="130"/>
        <v/>
      </c>
      <c r="AL58" s="47"/>
      <c r="AM58" s="53" t="str">
        <f t="shared" si="48"/>
        <v/>
      </c>
      <c r="AN58" s="50" t="str">
        <f t="shared" si="49"/>
        <v/>
      </c>
      <c r="AO58" s="53" t="s">
        <v>85</v>
      </c>
      <c r="AP58" s="52" t="str">
        <f t="shared" si="50"/>
        <v/>
      </c>
      <c r="AQ58" s="52" t="str">
        <f t="shared" si="51"/>
        <v/>
      </c>
      <c r="AR58" s="47">
        <f t="shared" si="52"/>
        <v>0.37</v>
      </c>
      <c r="AS58" s="53" t="str">
        <f t="shared" si="53"/>
        <v/>
      </c>
      <c r="AT58" s="52" t="str">
        <f t="shared" si="54"/>
        <v/>
      </c>
      <c r="AU58" s="9" t="str">
        <f t="shared" si="55"/>
        <v/>
      </c>
      <c r="AV58" s="9" t="str">
        <f t="shared" si="56"/>
        <v/>
      </c>
      <c r="AW58" s="12" t="str">
        <f t="shared" si="57"/>
        <v/>
      </c>
      <c r="AX58" s="9" t="str">
        <f t="shared" si="58"/>
        <v/>
      </c>
      <c r="AY58" s="12" t="str">
        <f t="shared" si="59"/>
        <v/>
      </c>
      <c r="AZ58" s="10" t="str">
        <f t="shared" si="60"/>
        <v/>
      </c>
      <c r="BA58" s="10" t="str">
        <f t="shared" si="61"/>
        <v/>
      </c>
      <c r="BB58" s="10" t="str">
        <f t="shared" si="62"/>
        <v/>
      </c>
      <c r="BC58" s="10" t="str">
        <f t="shared" si="63"/>
        <v/>
      </c>
      <c r="BD58" s="10" t="str">
        <f t="shared" si="64"/>
        <v/>
      </c>
      <c r="BE58" s="12" t="str">
        <f t="shared" si="65"/>
        <v/>
      </c>
      <c r="BF58" s="9" t="str">
        <f t="shared" si="66"/>
        <v/>
      </c>
      <c r="BG58" s="9" t="str">
        <f t="shared" si="67"/>
        <v/>
      </c>
      <c r="BH58" s="7" t="str">
        <f t="shared" si="68"/>
        <v/>
      </c>
      <c r="BI58" s="7" t="str">
        <f t="shared" si="69"/>
        <v/>
      </c>
      <c r="BJ58" s="12" t="str">
        <f t="shared" si="70"/>
        <v/>
      </c>
      <c r="BK58" s="80" t="str">
        <f t="shared" si="71"/>
        <v/>
      </c>
      <c r="BL58" s="7" t="str">
        <f t="shared" si="72"/>
        <v/>
      </c>
      <c r="BM58" s="7" t="str">
        <f t="shared" si="124"/>
        <v/>
      </c>
      <c r="BN58" s="12" t="str">
        <f t="shared" si="73"/>
        <v/>
      </c>
      <c r="BO58" s="9" t="str">
        <f t="shared" si="74"/>
        <v/>
      </c>
      <c r="BP58" s="2" t="str">
        <f t="shared" si="75"/>
        <v/>
      </c>
      <c r="BQ58" s="2" t="str">
        <f t="shared" si="76"/>
        <v/>
      </c>
      <c r="BR58" s="20" t="str">
        <f t="shared" si="131"/>
        <v/>
      </c>
      <c r="BS58" s="20" t="str">
        <f t="shared" si="131"/>
        <v/>
      </c>
      <c r="BT58" s="20" t="str">
        <f t="shared" si="131"/>
        <v/>
      </c>
      <c r="BU58" s="86" t="str">
        <f t="shared" si="78"/>
        <v/>
      </c>
      <c r="BV58" s="86" t="str">
        <f t="shared" si="79"/>
        <v/>
      </c>
      <c r="BW58" s="20" t="str">
        <f t="shared" si="131"/>
        <v/>
      </c>
      <c r="BX58" s="86" t="str">
        <f t="shared" si="131"/>
        <v/>
      </c>
      <c r="BY58" s="86" t="str">
        <f t="shared" si="131"/>
        <v/>
      </c>
      <c r="BZ58" s="86" t="str">
        <f t="shared" si="131"/>
        <v/>
      </c>
      <c r="CA58" s="86" t="str">
        <f t="shared" si="131"/>
        <v/>
      </c>
      <c r="CB58" s="86" t="str">
        <f t="shared" si="131"/>
        <v/>
      </c>
      <c r="CC58" s="86" t="str">
        <f t="shared" si="131"/>
        <v/>
      </c>
      <c r="CD58" s="86" t="str">
        <f t="shared" si="131"/>
        <v/>
      </c>
      <c r="CE58" s="20" t="str">
        <f t="shared" si="125"/>
        <v/>
      </c>
      <c r="CF58" s="14" t="str">
        <f t="shared" si="81"/>
        <v/>
      </c>
      <c r="CG58" s="14" t="str">
        <f t="shared" si="82"/>
        <v/>
      </c>
      <c r="CH58" s="8">
        <f t="shared" si="83"/>
        <v>0</v>
      </c>
      <c r="CI58" s="9" t="str">
        <f t="shared" si="84"/>
        <v/>
      </c>
      <c r="CJ58" s="9" t="str">
        <f t="shared" si="85"/>
        <v/>
      </c>
      <c r="CK58" s="9" t="str">
        <f t="shared" si="86"/>
        <v/>
      </c>
      <c r="CL58" s="9" t="str">
        <f t="shared" si="87"/>
        <v/>
      </c>
      <c r="CM58" s="9" t="str">
        <f t="shared" si="88"/>
        <v/>
      </c>
      <c r="CN58" s="9" t="str">
        <f t="shared" si="89"/>
        <v/>
      </c>
      <c r="CO58" s="9" t="str">
        <f t="shared" si="90"/>
        <v/>
      </c>
      <c r="CP58" s="9" t="str">
        <f t="shared" si="90"/>
        <v/>
      </c>
      <c r="CQ58" s="9" t="str">
        <f t="shared" si="90"/>
        <v/>
      </c>
      <c r="CR58" s="9" t="str">
        <f t="shared" si="90"/>
        <v/>
      </c>
      <c r="CS58" s="9" t="str">
        <f t="shared" si="90"/>
        <v/>
      </c>
      <c r="CT58" s="9" t="str">
        <f t="shared" si="90"/>
        <v/>
      </c>
      <c r="CU58" s="9" t="str">
        <f t="shared" si="90"/>
        <v/>
      </c>
      <c r="CV58" s="9" t="str">
        <f t="shared" si="91"/>
        <v/>
      </c>
      <c r="CW58" s="9" t="str">
        <f t="shared" si="92"/>
        <v/>
      </c>
      <c r="CX58" s="9" t="str">
        <f t="shared" si="92"/>
        <v/>
      </c>
      <c r="CY58" s="9" t="str">
        <f t="shared" si="92"/>
        <v/>
      </c>
      <c r="CZ58" s="9" t="str">
        <f t="shared" si="92"/>
        <v/>
      </c>
      <c r="DA58" s="9" t="str">
        <f t="shared" si="92"/>
        <v/>
      </c>
      <c r="DB58" s="9" t="str">
        <f t="shared" si="92"/>
        <v/>
      </c>
      <c r="DC58" s="9" t="str">
        <f t="shared" si="92"/>
        <v/>
      </c>
      <c r="DD58" s="2" t="str">
        <f t="shared" si="93"/>
        <v/>
      </c>
      <c r="DE58" s="2" t="str">
        <f t="shared" si="94"/>
        <v/>
      </c>
      <c r="DF58" s="2" t="str">
        <f t="shared" si="95"/>
        <v/>
      </c>
      <c r="DG58" s="2" t="str">
        <f t="shared" si="96"/>
        <v/>
      </c>
      <c r="DH58" s="2" t="str">
        <f t="shared" si="97"/>
        <v/>
      </c>
      <c r="DI58" s="2" t="str">
        <f t="shared" si="98"/>
        <v/>
      </c>
      <c r="DJ58" s="2" t="str">
        <f t="shared" si="99"/>
        <v/>
      </c>
      <c r="DK58" s="2" t="str">
        <f t="shared" si="100"/>
        <v/>
      </c>
      <c r="DL58" s="16" t="str">
        <f t="shared" si="101"/>
        <v/>
      </c>
      <c r="DM58" s="16" t="str">
        <f t="shared" si="102"/>
        <v/>
      </c>
      <c r="DN58" s="16" t="str">
        <f t="shared" si="103"/>
        <v/>
      </c>
      <c r="DO58" s="72" t="str">
        <f t="shared" si="104"/>
        <v/>
      </c>
      <c r="DP58" s="16" t="str">
        <f t="shared" si="105"/>
        <v/>
      </c>
      <c r="DQ58" s="16" t="str">
        <f t="shared" si="106"/>
        <v/>
      </c>
      <c r="DR58" s="2" t="str">
        <f t="shared" si="107"/>
        <v/>
      </c>
      <c r="DS58" s="2" t="str">
        <f t="shared" si="108"/>
        <v/>
      </c>
      <c r="DT58" s="2" t="str">
        <f t="shared" si="109"/>
        <v/>
      </c>
      <c r="DU58" s="2" t="str">
        <f t="shared" si="110"/>
        <v/>
      </c>
      <c r="DV58" s="15"/>
      <c r="DW58" s="18"/>
      <c r="DX58" s="17"/>
      <c r="DY58" s="47" t="str">
        <f t="shared" si="129"/>
        <v/>
      </c>
      <c r="DZ58" s="47" t="str">
        <f t="shared" si="129"/>
        <v/>
      </c>
      <c r="EA58" s="47" t="str">
        <f t="shared" si="129"/>
        <v/>
      </c>
      <c r="EB58" s="47" t="str">
        <f t="shared" si="129"/>
        <v/>
      </c>
      <c r="EC58" s="49" t="str">
        <f t="shared" si="129"/>
        <v/>
      </c>
      <c r="ED58" s="49" t="str">
        <f t="shared" si="129"/>
        <v/>
      </c>
      <c r="EE58" s="47" t="str">
        <f t="shared" si="129"/>
        <v/>
      </c>
      <c r="EF58" s="47" t="str">
        <f t="shared" si="129"/>
        <v/>
      </c>
      <c r="EG58" s="47" t="str">
        <f t="shared" si="129"/>
        <v/>
      </c>
      <c r="EH58" s="6">
        <f t="shared" si="16"/>
        <v>0</v>
      </c>
      <c r="EI58" s="6">
        <f t="shared" si="17"/>
        <v>0</v>
      </c>
      <c r="EJ58" s="2" t="str">
        <f t="shared" si="18"/>
        <v/>
      </c>
      <c r="EK58" s="2" t="str">
        <f t="shared" si="19"/>
        <v/>
      </c>
      <c r="EL58" s="2" t="str">
        <f t="shared" si="127"/>
        <v/>
      </c>
      <c r="EM58" s="2" t="str">
        <f t="shared" si="21"/>
        <v/>
      </c>
      <c r="EN58" s="2" t="str">
        <f t="shared" si="22"/>
        <v/>
      </c>
      <c r="EO58" s="2">
        <f t="shared" si="23"/>
        <v>0</v>
      </c>
      <c r="EP58" s="2">
        <f t="shared" si="111"/>
        <v>0</v>
      </c>
      <c r="EQ58" s="2"/>
      <c r="ER58" s="2"/>
      <c r="ES58" s="2"/>
      <c r="ET58" s="2"/>
      <c r="EU58" s="2"/>
      <c r="EV58" s="2"/>
      <c r="EW58" s="2">
        <f t="shared" si="24"/>
        <v>0</v>
      </c>
      <c r="EX58" s="2">
        <f t="shared" si="25"/>
        <v>0</v>
      </c>
      <c r="EY58" s="2">
        <f t="shared" si="112"/>
        <v>0</v>
      </c>
      <c r="EZ58" s="2">
        <f t="shared" si="26"/>
        <v>0</v>
      </c>
      <c r="FA58" s="2">
        <f t="shared" si="27"/>
        <v>0</v>
      </c>
      <c r="FB58" s="59"/>
      <c r="FC58" s="2">
        <f t="shared" si="28"/>
        <v>0</v>
      </c>
      <c r="FD58" s="2">
        <f t="shared" si="113"/>
        <v>0</v>
      </c>
      <c r="FE58" s="3">
        <f t="shared" si="126"/>
        <v>0</v>
      </c>
      <c r="FF58" s="3">
        <f t="shared" si="114"/>
        <v>0</v>
      </c>
      <c r="FG58" s="3">
        <f t="shared" si="115"/>
        <v>0</v>
      </c>
      <c r="FH58" s="3">
        <f t="shared" si="29"/>
        <v>0</v>
      </c>
      <c r="FI58" s="67">
        <f t="shared" si="30"/>
        <v>0</v>
      </c>
      <c r="FJ58" s="3">
        <f t="shared" si="31"/>
        <v>0</v>
      </c>
      <c r="FK58" s="3">
        <f t="shared" si="32"/>
        <v>0</v>
      </c>
      <c r="FL58" s="3">
        <f t="shared" si="116"/>
        <v>0</v>
      </c>
      <c r="FM58" s="3">
        <f t="shared" si="117"/>
        <v>0</v>
      </c>
      <c r="FN58" s="3">
        <f t="shared" si="118"/>
        <v>0</v>
      </c>
      <c r="FO58" s="2">
        <f t="shared" si="33"/>
        <v>0</v>
      </c>
      <c r="FP58" s="2">
        <f t="shared" si="34"/>
        <v>0</v>
      </c>
      <c r="FQ58" s="2">
        <f t="shared" si="119"/>
        <v>0</v>
      </c>
      <c r="FR58" s="6" t="str">
        <f>IF(A58=1,1,IF(DW58="","",COUNTA($DW$31:DW58)+1))</f>
        <v/>
      </c>
      <c r="FS58" s="6" t="str">
        <f t="shared" si="35"/>
        <v/>
      </c>
      <c r="FT58" s="43">
        <f t="shared" si="120"/>
        <v>0</v>
      </c>
      <c r="FU58" s="23">
        <f t="shared" si="121"/>
        <v>0</v>
      </c>
      <c r="FV58" s="21">
        <f t="shared" si="122"/>
        <v>0</v>
      </c>
    </row>
    <row r="59" spans="1:178">
      <c r="A59" s="4" t="str">
        <f t="shared" si="36"/>
        <v/>
      </c>
      <c r="B59" s="33"/>
      <c r="C59" s="33"/>
      <c r="D59" s="33"/>
      <c r="E59" s="33"/>
      <c r="F59" s="33"/>
      <c r="G59" s="11" t="str">
        <f t="shared" si="2"/>
        <v/>
      </c>
      <c r="H59" s="3" t="str">
        <f t="shared" si="37"/>
        <v/>
      </c>
      <c r="I59" s="3" t="str">
        <f t="shared" si="3"/>
        <v/>
      </c>
      <c r="J59" s="3" t="str">
        <f t="shared" si="38"/>
        <v/>
      </c>
      <c r="K59" s="3" t="str">
        <f t="shared" si="4"/>
        <v/>
      </c>
      <c r="L59" s="2" t="str">
        <f t="shared" si="5"/>
        <v/>
      </c>
      <c r="M59" s="8" t="str">
        <f t="shared" si="39"/>
        <v/>
      </c>
      <c r="N59" s="8" t="str">
        <f t="shared" si="6"/>
        <v/>
      </c>
      <c r="O59" s="8" t="str">
        <f t="shared" si="40"/>
        <v/>
      </c>
      <c r="P59" s="8" t="str">
        <f t="shared" si="7"/>
        <v/>
      </c>
      <c r="Q59" s="2" t="str">
        <f t="shared" si="8"/>
        <v/>
      </c>
      <c r="R59" s="3" t="str">
        <f t="shared" si="9"/>
        <v/>
      </c>
      <c r="S59" s="3" t="str">
        <f t="shared" si="10"/>
        <v/>
      </c>
      <c r="T59" s="3" t="str">
        <f t="shared" si="41"/>
        <v/>
      </c>
      <c r="U59" s="8" t="str">
        <f t="shared" si="11"/>
        <v/>
      </c>
      <c r="V59" s="2" t="str">
        <f t="shared" si="12"/>
        <v/>
      </c>
      <c r="W59" s="2" t="str">
        <f t="shared" si="13"/>
        <v/>
      </c>
      <c r="X59" s="2" t="str">
        <f t="shared" si="123"/>
        <v/>
      </c>
      <c r="Y59" s="2" t="str">
        <f t="shared" si="14"/>
        <v/>
      </c>
      <c r="Z59" s="46" t="str">
        <f t="shared" si="42"/>
        <v/>
      </c>
      <c r="AA59" s="46" t="str">
        <f t="shared" si="43"/>
        <v/>
      </c>
      <c r="AB59" s="47"/>
      <c r="AC59" s="46" t="str">
        <f t="shared" si="44"/>
        <v/>
      </c>
      <c r="AD59" s="47" t="str">
        <f t="shared" si="128"/>
        <v/>
      </c>
      <c r="AE59" s="48" t="str">
        <f t="shared" si="46"/>
        <v/>
      </c>
      <c r="AF59" s="49" t="str">
        <f t="shared" si="130"/>
        <v/>
      </c>
      <c r="AG59" s="49" t="str">
        <f t="shared" si="130"/>
        <v/>
      </c>
      <c r="AH59" s="49" t="str">
        <f t="shared" si="130"/>
        <v/>
      </c>
      <c r="AI59" s="47" t="str">
        <f t="shared" si="130"/>
        <v/>
      </c>
      <c r="AJ59" s="47" t="str">
        <f t="shared" si="130"/>
        <v/>
      </c>
      <c r="AK59" s="46" t="str">
        <f t="shared" si="130"/>
        <v/>
      </c>
      <c r="AL59" s="47"/>
      <c r="AM59" s="53" t="str">
        <f t="shared" si="48"/>
        <v/>
      </c>
      <c r="AN59" s="50" t="str">
        <f t="shared" si="49"/>
        <v/>
      </c>
      <c r="AO59" s="53" t="s">
        <v>85</v>
      </c>
      <c r="AP59" s="52" t="str">
        <f t="shared" si="50"/>
        <v/>
      </c>
      <c r="AQ59" s="52" t="str">
        <f t="shared" si="51"/>
        <v/>
      </c>
      <c r="AR59" s="47">
        <f t="shared" si="52"/>
        <v>0.37</v>
      </c>
      <c r="AS59" s="53" t="str">
        <f t="shared" si="53"/>
        <v/>
      </c>
      <c r="AT59" s="52" t="str">
        <f t="shared" si="54"/>
        <v/>
      </c>
      <c r="AU59" s="9" t="str">
        <f t="shared" si="55"/>
        <v/>
      </c>
      <c r="AV59" s="9" t="str">
        <f t="shared" si="56"/>
        <v/>
      </c>
      <c r="AW59" s="12" t="str">
        <f t="shared" si="57"/>
        <v/>
      </c>
      <c r="AX59" s="9" t="str">
        <f t="shared" si="58"/>
        <v/>
      </c>
      <c r="AY59" s="12" t="str">
        <f t="shared" si="59"/>
        <v/>
      </c>
      <c r="AZ59" s="10" t="str">
        <f t="shared" si="60"/>
        <v/>
      </c>
      <c r="BA59" s="10" t="str">
        <f t="shared" si="61"/>
        <v/>
      </c>
      <c r="BB59" s="10" t="str">
        <f t="shared" si="62"/>
        <v/>
      </c>
      <c r="BC59" s="10" t="str">
        <f t="shared" si="63"/>
        <v/>
      </c>
      <c r="BD59" s="10" t="str">
        <f t="shared" si="64"/>
        <v/>
      </c>
      <c r="BE59" s="12" t="str">
        <f t="shared" si="65"/>
        <v/>
      </c>
      <c r="BF59" s="9" t="str">
        <f t="shared" si="66"/>
        <v/>
      </c>
      <c r="BG59" s="9" t="str">
        <f t="shared" si="67"/>
        <v/>
      </c>
      <c r="BH59" s="7" t="str">
        <f t="shared" si="68"/>
        <v/>
      </c>
      <c r="BI59" s="7" t="str">
        <f t="shared" si="69"/>
        <v/>
      </c>
      <c r="BJ59" s="12" t="str">
        <f t="shared" si="70"/>
        <v/>
      </c>
      <c r="BK59" s="80" t="str">
        <f t="shared" si="71"/>
        <v/>
      </c>
      <c r="BL59" s="7" t="str">
        <f t="shared" si="72"/>
        <v/>
      </c>
      <c r="BM59" s="7" t="str">
        <f t="shared" si="124"/>
        <v/>
      </c>
      <c r="BN59" s="12" t="str">
        <f t="shared" si="73"/>
        <v/>
      </c>
      <c r="BO59" s="9" t="str">
        <f t="shared" si="74"/>
        <v/>
      </c>
      <c r="BP59" s="2" t="str">
        <f t="shared" si="75"/>
        <v/>
      </c>
      <c r="BQ59" s="2" t="str">
        <f t="shared" si="76"/>
        <v/>
      </c>
      <c r="BR59" s="20" t="str">
        <f t="shared" si="131"/>
        <v/>
      </c>
      <c r="BS59" s="20" t="str">
        <f t="shared" si="131"/>
        <v/>
      </c>
      <c r="BT59" s="20" t="str">
        <f t="shared" si="131"/>
        <v/>
      </c>
      <c r="BU59" s="86" t="str">
        <f t="shared" si="78"/>
        <v/>
      </c>
      <c r="BV59" s="86" t="str">
        <f t="shared" si="79"/>
        <v/>
      </c>
      <c r="BW59" s="20" t="str">
        <f t="shared" si="131"/>
        <v/>
      </c>
      <c r="BX59" s="86" t="str">
        <f t="shared" si="131"/>
        <v/>
      </c>
      <c r="BY59" s="86" t="str">
        <f t="shared" si="131"/>
        <v/>
      </c>
      <c r="BZ59" s="86" t="str">
        <f t="shared" si="131"/>
        <v/>
      </c>
      <c r="CA59" s="86" t="str">
        <f t="shared" si="131"/>
        <v/>
      </c>
      <c r="CB59" s="86" t="str">
        <f t="shared" si="131"/>
        <v/>
      </c>
      <c r="CC59" s="86" t="str">
        <f t="shared" si="131"/>
        <v/>
      </c>
      <c r="CD59" s="86" t="str">
        <f t="shared" si="131"/>
        <v/>
      </c>
      <c r="CE59" s="20" t="str">
        <f t="shared" si="125"/>
        <v/>
      </c>
      <c r="CF59" s="14" t="str">
        <f t="shared" si="81"/>
        <v/>
      </c>
      <c r="CG59" s="14" t="str">
        <f t="shared" si="82"/>
        <v/>
      </c>
      <c r="CH59" s="8">
        <f t="shared" si="83"/>
        <v>0</v>
      </c>
      <c r="CI59" s="9" t="str">
        <f t="shared" si="84"/>
        <v/>
      </c>
      <c r="CJ59" s="9" t="str">
        <f t="shared" si="85"/>
        <v/>
      </c>
      <c r="CK59" s="9" t="str">
        <f t="shared" si="86"/>
        <v/>
      </c>
      <c r="CL59" s="9" t="str">
        <f t="shared" si="87"/>
        <v/>
      </c>
      <c r="CM59" s="9" t="str">
        <f t="shared" si="88"/>
        <v/>
      </c>
      <c r="CN59" s="9" t="str">
        <f t="shared" si="89"/>
        <v/>
      </c>
      <c r="CO59" s="9" t="str">
        <f t="shared" si="90"/>
        <v/>
      </c>
      <c r="CP59" s="9" t="str">
        <f t="shared" si="90"/>
        <v/>
      </c>
      <c r="CQ59" s="9" t="str">
        <f t="shared" si="90"/>
        <v/>
      </c>
      <c r="CR59" s="9" t="str">
        <f t="shared" si="90"/>
        <v/>
      </c>
      <c r="CS59" s="9" t="str">
        <f t="shared" si="90"/>
        <v/>
      </c>
      <c r="CT59" s="9" t="str">
        <f t="shared" si="90"/>
        <v/>
      </c>
      <c r="CU59" s="9" t="str">
        <f t="shared" si="90"/>
        <v/>
      </c>
      <c r="CV59" s="9" t="str">
        <f t="shared" si="91"/>
        <v/>
      </c>
      <c r="CW59" s="9" t="str">
        <f t="shared" si="92"/>
        <v/>
      </c>
      <c r="CX59" s="9" t="str">
        <f t="shared" si="92"/>
        <v/>
      </c>
      <c r="CY59" s="9" t="str">
        <f t="shared" si="92"/>
        <v/>
      </c>
      <c r="CZ59" s="9" t="str">
        <f t="shared" si="92"/>
        <v/>
      </c>
      <c r="DA59" s="9" t="str">
        <f t="shared" si="92"/>
        <v/>
      </c>
      <c r="DB59" s="9" t="str">
        <f t="shared" si="92"/>
        <v/>
      </c>
      <c r="DC59" s="9" t="str">
        <f t="shared" si="92"/>
        <v/>
      </c>
      <c r="DD59" s="2" t="str">
        <f t="shared" si="93"/>
        <v/>
      </c>
      <c r="DE59" s="2" t="str">
        <f t="shared" si="94"/>
        <v/>
      </c>
      <c r="DF59" s="2" t="str">
        <f t="shared" si="95"/>
        <v/>
      </c>
      <c r="DG59" s="2" t="str">
        <f t="shared" si="96"/>
        <v/>
      </c>
      <c r="DH59" s="2" t="str">
        <f t="shared" si="97"/>
        <v/>
      </c>
      <c r="DI59" s="2" t="str">
        <f t="shared" si="98"/>
        <v/>
      </c>
      <c r="DJ59" s="2" t="str">
        <f t="shared" si="99"/>
        <v/>
      </c>
      <c r="DK59" s="2" t="str">
        <f t="shared" si="100"/>
        <v/>
      </c>
      <c r="DL59" s="16" t="str">
        <f t="shared" si="101"/>
        <v/>
      </c>
      <c r="DM59" s="16" t="str">
        <f t="shared" si="102"/>
        <v/>
      </c>
      <c r="DN59" s="16" t="str">
        <f t="shared" si="103"/>
        <v/>
      </c>
      <c r="DO59" s="72" t="str">
        <f t="shared" si="104"/>
        <v/>
      </c>
      <c r="DP59" s="16" t="str">
        <f t="shared" si="105"/>
        <v/>
      </c>
      <c r="DQ59" s="16" t="str">
        <f t="shared" si="106"/>
        <v/>
      </c>
      <c r="DR59" s="2" t="str">
        <f t="shared" si="107"/>
        <v/>
      </c>
      <c r="DS59" s="2" t="str">
        <f t="shared" si="108"/>
        <v/>
      </c>
      <c r="DT59" s="2" t="str">
        <f t="shared" si="109"/>
        <v/>
      </c>
      <c r="DU59" s="2" t="str">
        <f t="shared" si="110"/>
        <v/>
      </c>
      <c r="DV59" s="15"/>
      <c r="DW59" s="18"/>
      <c r="DX59" s="17"/>
      <c r="DY59" s="47" t="str">
        <f t="shared" si="129"/>
        <v/>
      </c>
      <c r="DZ59" s="47" t="str">
        <f t="shared" si="129"/>
        <v/>
      </c>
      <c r="EA59" s="47" t="str">
        <f t="shared" si="129"/>
        <v/>
      </c>
      <c r="EB59" s="47" t="str">
        <f t="shared" si="129"/>
        <v/>
      </c>
      <c r="EC59" s="49" t="str">
        <f t="shared" si="129"/>
        <v/>
      </c>
      <c r="ED59" s="49" t="str">
        <f t="shared" si="129"/>
        <v/>
      </c>
      <c r="EE59" s="47" t="str">
        <f t="shared" si="129"/>
        <v/>
      </c>
      <c r="EF59" s="47" t="str">
        <f t="shared" si="129"/>
        <v/>
      </c>
      <c r="EG59" s="47" t="str">
        <f t="shared" si="129"/>
        <v/>
      </c>
      <c r="EH59" s="6">
        <f t="shared" si="16"/>
        <v>0</v>
      </c>
      <c r="EI59" s="6">
        <f t="shared" si="17"/>
        <v>0</v>
      </c>
      <c r="EJ59" s="2" t="str">
        <f t="shared" si="18"/>
        <v/>
      </c>
      <c r="EK59" s="2" t="str">
        <f t="shared" si="19"/>
        <v/>
      </c>
      <c r="EL59" s="2" t="str">
        <f t="shared" si="127"/>
        <v/>
      </c>
      <c r="EM59" s="2" t="str">
        <f t="shared" si="21"/>
        <v/>
      </c>
      <c r="EN59" s="2" t="str">
        <f t="shared" si="22"/>
        <v/>
      </c>
      <c r="EO59" s="2">
        <f t="shared" si="23"/>
        <v>0</v>
      </c>
      <c r="EP59" s="2">
        <f t="shared" si="111"/>
        <v>0</v>
      </c>
      <c r="EQ59" s="2"/>
      <c r="ER59" s="2"/>
      <c r="ES59" s="2"/>
      <c r="ET59" s="2"/>
      <c r="EU59" s="2"/>
      <c r="EV59" s="2"/>
      <c r="EW59" s="2">
        <f t="shared" si="24"/>
        <v>0</v>
      </c>
      <c r="EX59" s="2">
        <f t="shared" si="25"/>
        <v>0</v>
      </c>
      <c r="EY59" s="2">
        <f t="shared" si="112"/>
        <v>0</v>
      </c>
      <c r="EZ59" s="2">
        <f t="shared" si="26"/>
        <v>0</v>
      </c>
      <c r="FA59" s="2">
        <f t="shared" si="27"/>
        <v>0</v>
      </c>
      <c r="FB59" s="59"/>
      <c r="FC59" s="2">
        <f t="shared" si="28"/>
        <v>0</v>
      </c>
      <c r="FD59" s="2">
        <f t="shared" si="113"/>
        <v>0</v>
      </c>
      <c r="FE59" s="3">
        <f t="shared" si="126"/>
        <v>0</v>
      </c>
      <c r="FF59" s="3">
        <f t="shared" si="114"/>
        <v>0</v>
      </c>
      <c r="FG59" s="3">
        <f t="shared" si="115"/>
        <v>0</v>
      </c>
      <c r="FH59" s="3">
        <f t="shared" si="29"/>
        <v>0</v>
      </c>
      <c r="FI59" s="67">
        <f t="shared" si="30"/>
        <v>0</v>
      </c>
      <c r="FJ59" s="3">
        <f t="shared" si="31"/>
        <v>0</v>
      </c>
      <c r="FK59" s="3">
        <f t="shared" si="32"/>
        <v>0</v>
      </c>
      <c r="FL59" s="3">
        <f t="shared" si="116"/>
        <v>0</v>
      </c>
      <c r="FM59" s="3">
        <f t="shared" si="117"/>
        <v>0</v>
      </c>
      <c r="FN59" s="3">
        <f t="shared" si="118"/>
        <v>0</v>
      </c>
      <c r="FO59" s="2">
        <f t="shared" si="33"/>
        <v>0</v>
      </c>
      <c r="FP59" s="2">
        <f t="shared" si="34"/>
        <v>0</v>
      </c>
      <c r="FQ59" s="2">
        <f t="shared" si="119"/>
        <v>0</v>
      </c>
      <c r="FR59" s="6" t="str">
        <f>IF(A59=1,1,IF(DW59="","",COUNTA($DW$31:DW59)+1))</f>
        <v/>
      </c>
      <c r="FS59" s="6" t="str">
        <f t="shared" si="35"/>
        <v/>
      </c>
      <c r="FT59" s="43">
        <f t="shared" si="120"/>
        <v>0</v>
      </c>
      <c r="FU59" s="23">
        <f t="shared" si="121"/>
        <v>0</v>
      </c>
      <c r="FV59" s="21">
        <f t="shared" si="122"/>
        <v>0</v>
      </c>
    </row>
    <row r="60" spans="1:178">
      <c r="A60" s="4" t="str">
        <f t="shared" si="36"/>
        <v/>
      </c>
      <c r="B60" s="33"/>
      <c r="C60" s="33"/>
      <c r="D60" s="33"/>
      <c r="E60" s="33"/>
      <c r="F60" s="33"/>
      <c r="G60" s="11" t="str">
        <f t="shared" si="2"/>
        <v/>
      </c>
      <c r="H60" s="3" t="str">
        <f t="shared" si="37"/>
        <v/>
      </c>
      <c r="I60" s="3" t="str">
        <f t="shared" si="3"/>
        <v/>
      </c>
      <c r="J60" s="3" t="str">
        <f t="shared" si="38"/>
        <v/>
      </c>
      <c r="K60" s="3" t="str">
        <f t="shared" si="4"/>
        <v/>
      </c>
      <c r="L60" s="2" t="str">
        <f t="shared" si="5"/>
        <v/>
      </c>
      <c r="M60" s="8" t="str">
        <f t="shared" si="39"/>
        <v/>
      </c>
      <c r="N60" s="8" t="str">
        <f t="shared" si="6"/>
        <v/>
      </c>
      <c r="O60" s="8" t="str">
        <f t="shared" si="40"/>
        <v/>
      </c>
      <c r="P60" s="8" t="str">
        <f t="shared" si="7"/>
        <v/>
      </c>
      <c r="Q60" s="2" t="str">
        <f t="shared" si="8"/>
        <v/>
      </c>
      <c r="R60" s="3" t="str">
        <f t="shared" si="9"/>
        <v/>
      </c>
      <c r="S60" s="3" t="str">
        <f t="shared" si="10"/>
        <v/>
      </c>
      <c r="T60" s="3" t="str">
        <f t="shared" si="41"/>
        <v/>
      </c>
      <c r="U60" s="8" t="str">
        <f t="shared" si="11"/>
        <v/>
      </c>
      <c r="V60" s="2" t="str">
        <f t="shared" si="12"/>
        <v/>
      </c>
      <c r="W60" s="2" t="str">
        <f t="shared" si="13"/>
        <v/>
      </c>
      <c r="X60" s="2" t="str">
        <f t="shared" si="123"/>
        <v/>
      </c>
      <c r="Y60" s="2" t="str">
        <f t="shared" si="14"/>
        <v/>
      </c>
      <c r="Z60" s="46" t="str">
        <f t="shared" si="42"/>
        <v/>
      </c>
      <c r="AA60" s="46" t="str">
        <f t="shared" si="43"/>
        <v/>
      </c>
      <c r="AB60" s="47"/>
      <c r="AC60" s="46" t="str">
        <f t="shared" si="44"/>
        <v/>
      </c>
      <c r="AD60" s="47" t="str">
        <f t="shared" si="128"/>
        <v/>
      </c>
      <c r="AE60" s="48" t="str">
        <f t="shared" si="46"/>
        <v/>
      </c>
      <c r="AF60" s="49" t="str">
        <f t="shared" si="130"/>
        <v/>
      </c>
      <c r="AG60" s="49" t="str">
        <f t="shared" si="130"/>
        <v/>
      </c>
      <c r="AH60" s="49" t="str">
        <f t="shared" si="130"/>
        <v/>
      </c>
      <c r="AI60" s="47" t="str">
        <f t="shared" si="130"/>
        <v/>
      </c>
      <c r="AJ60" s="47" t="str">
        <f t="shared" si="130"/>
        <v/>
      </c>
      <c r="AK60" s="46" t="str">
        <f t="shared" si="130"/>
        <v/>
      </c>
      <c r="AL60" s="47"/>
      <c r="AM60" s="53" t="str">
        <f t="shared" si="48"/>
        <v/>
      </c>
      <c r="AN60" s="50" t="str">
        <f t="shared" si="49"/>
        <v/>
      </c>
      <c r="AO60" s="53" t="s">
        <v>85</v>
      </c>
      <c r="AP60" s="52" t="str">
        <f t="shared" si="50"/>
        <v/>
      </c>
      <c r="AQ60" s="52" t="str">
        <f t="shared" si="51"/>
        <v/>
      </c>
      <c r="AR60" s="47">
        <f t="shared" si="52"/>
        <v>0.37</v>
      </c>
      <c r="AS60" s="53" t="str">
        <f t="shared" si="53"/>
        <v/>
      </c>
      <c r="AT60" s="52" t="str">
        <f t="shared" si="54"/>
        <v/>
      </c>
      <c r="AU60" s="9" t="str">
        <f t="shared" si="55"/>
        <v/>
      </c>
      <c r="AV60" s="9" t="str">
        <f t="shared" si="56"/>
        <v/>
      </c>
      <c r="AW60" s="12" t="str">
        <f t="shared" si="57"/>
        <v/>
      </c>
      <c r="AX60" s="9" t="str">
        <f t="shared" si="58"/>
        <v/>
      </c>
      <c r="AY60" s="12" t="str">
        <f t="shared" si="59"/>
        <v/>
      </c>
      <c r="AZ60" s="10" t="str">
        <f t="shared" si="60"/>
        <v/>
      </c>
      <c r="BA60" s="10" t="str">
        <f t="shared" si="61"/>
        <v/>
      </c>
      <c r="BB60" s="10" t="str">
        <f t="shared" si="62"/>
        <v/>
      </c>
      <c r="BC60" s="10" t="str">
        <f t="shared" si="63"/>
        <v/>
      </c>
      <c r="BD60" s="10" t="str">
        <f t="shared" si="64"/>
        <v/>
      </c>
      <c r="BE60" s="12" t="str">
        <f t="shared" si="65"/>
        <v/>
      </c>
      <c r="BF60" s="9" t="str">
        <f t="shared" si="66"/>
        <v/>
      </c>
      <c r="BG60" s="9" t="str">
        <f t="shared" si="67"/>
        <v/>
      </c>
      <c r="BH60" s="7" t="str">
        <f t="shared" si="68"/>
        <v/>
      </c>
      <c r="BI60" s="7" t="str">
        <f t="shared" si="69"/>
        <v/>
      </c>
      <c r="BJ60" s="12" t="str">
        <f t="shared" si="70"/>
        <v/>
      </c>
      <c r="BK60" s="80" t="str">
        <f t="shared" si="71"/>
        <v/>
      </c>
      <c r="BL60" s="7" t="str">
        <f t="shared" si="72"/>
        <v/>
      </c>
      <c r="BM60" s="7" t="str">
        <f t="shared" si="124"/>
        <v/>
      </c>
      <c r="BN60" s="12" t="str">
        <f t="shared" si="73"/>
        <v/>
      </c>
      <c r="BO60" s="9" t="str">
        <f t="shared" si="74"/>
        <v/>
      </c>
      <c r="BP60" s="2" t="str">
        <f t="shared" si="75"/>
        <v/>
      </c>
      <c r="BQ60" s="2" t="str">
        <f t="shared" si="76"/>
        <v/>
      </c>
      <c r="BR60" s="20" t="str">
        <f t="shared" si="131"/>
        <v/>
      </c>
      <c r="BS60" s="20" t="str">
        <f t="shared" si="131"/>
        <v/>
      </c>
      <c r="BT60" s="20" t="str">
        <f t="shared" si="131"/>
        <v/>
      </c>
      <c r="BU60" s="86" t="str">
        <f t="shared" si="78"/>
        <v/>
      </c>
      <c r="BV60" s="86" t="str">
        <f t="shared" si="79"/>
        <v/>
      </c>
      <c r="BW60" s="20" t="str">
        <f t="shared" si="131"/>
        <v/>
      </c>
      <c r="BX60" s="86" t="str">
        <f t="shared" si="131"/>
        <v/>
      </c>
      <c r="BY60" s="86" t="str">
        <f t="shared" si="131"/>
        <v/>
      </c>
      <c r="BZ60" s="86" t="str">
        <f t="shared" si="131"/>
        <v/>
      </c>
      <c r="CA60" s="86" t="str">
        <f t="shared" si="131"/>
        <v/>
      </c>
      <c r="CB60" s="86" t="str">
        <f t="shared" si="131"/>
        <v/>
      </c>
      <c r="CC60" s="86" t="str">
        <f t="shared" si="131"/>
        <v/>
      </c>
      <c r="CD60" s="86" t="str">
        <f t="shared" si="131"/>
        <v/>
      </c>
      <c r="CE60" s="20" t="str">
        <f t="shared" si="125"/>
        <v/>
      </c>
      <c r="CF60" s="14" t="str">
        <f t="shared" si="81"/>
        <v/>
      </c>
      <c r="CG60" s="14" t="str">
        <f t="shared" si="82"/>
        <v/>
      </c>
      <c r="CH60" s="8">
        <f t="shared" si="83"/>
        <v>0</v>
      </c>
      <c r="CI60" s="9" t="str">
        <f t="shared" si="84"/>
        <v/>
      </c>
      <c r="CJ60" s="9" t="str">
        <f t="shared" si="85"/>
        <v/>
      </c>
      <c r="CK60" s="9" t="str">
        <f t="shared" si="86"/>
        <v/>
      </c>
      <c r="CL60" s="9" t="str">
        <f t="shared" si="87"/>
        <v/>
      </c>
      <c r="CM60" s="9" t="str">
        <f t="shared" si="88"/>
        <v/>
      </c>
      <c r="CN60" s="9" t="str">
        <f t="shared" si="89"/>
        <v/>
      </c>
      <c r="CO60" s="9" t="str">
        <f t="shared" si="90"/>
        <v/>
      </c>
      <c r="CP60" s="9" t="str">
        <f t="shared" si="90"/>
        <v/>
      </c>
      <c r="CQ60" s="9" t="str">
        <f t="shared" si="90"/>
        <v/>
      </c>
      <c r="CR60" s="9" t="str">
        <f t="shared" si="90"/>
        <v/>
      </c>
      <c r="CS60" s="9" t="str">
        <f t="shared" si="90"/>
        <v/>
      </c>
      <c r="CT60" s="9" t="str">
        <f t="shared" si="90"/>
        <v/>
      </c>
      <c r="CU60" s="9" t="str">
        <f t="shared" si="90"/>
        <v/>
      </c>
      <c r="CV60" s="9" t="str">
        <f t="shared" si="91"/>
        <v/>
      </c>
      <c r="CW60" s="9" t="str">
        <f t="shared" si="92"/>
        <v/>
      </c>
      <c r="CX60" s="9" t="str">
        <f t="shared" si="92"/>
        <v/>
      </c>
      <c r="CY60" s="9" t="str">
        <f t="shared" si="92"/>
        <v/>
      </c>
      <c r="CZ60" s="9" t="str">
        <f t="shared" si="92"/>
        <v/>
      </c>
      <c r="DA60" s="9" t="str">
        <f t="shared" si="92"/>
        <v/>
      </c>
      <c r="DB60" s="9" t="str">
        <f t="shared" si="92"/>
        <v/>
      </c>
      <c r="DC60" s="9" t="str">
        <f t="shared" si="92"/>
        <v/>
      </c>
      <c r="DD60" s="2" t="str">
        <f t="shared" si="93"/>
        <v/>
      </c>
      <c r="DE60" s="2" t="str">
        <f t="shared" si="94"/>
        <v/>
      </c>
      <c r="DF60" s="2" t="str">
        <f t="shared" si="95"/>
        <v/>
      </c>
      <c r="DG60" s="2" t="str">
        <f t="shared" si="96"/>
        <v/>
      </c>
      <c r="DH60" s="2" t="str">
        <f t="shared" si="97"/>
        <v/>
      </c>
      <c r="DI60" s="2" t="str">
        <f t="shared" si="98"/>
        <v/>
      </c>
      <c r="DJ60" s="2" t="str">
        <f t="shared" si="99"/>
        <v/>
      </c>
      <c r="DK60" s="2" t="str">
        <f t="shared" si="100"/>
        <v/>
      </c>
      <c r="DL60" s="16" t="str">
        <f t="shared" si="101"/>
        <v/>
      </c>
      <c r="DM60" s="16" t="str">
        <f t="shared" si="102"/>
        <v/>
      </c>
      <c r="DN60" s="16" t="str">
        <f t="shared" si="103"/>
        <v/>
      </c>
      <c r="DO60" s="72" t="str">
        <f t="shared" si="104"/>
        <v/>
      </c>
      <c r="DP60" s="16" t="str">
        <f t="shared" si="105"/>
        <v/>
      </c>
      <c r="DQ60" s="16" t="str">
        <f t="shared" si="106"/>
        <v/>
      </c>
      <c r="DR60" s="2" t="str">
        <f t="shared" si="107"/>
        <v/>
      </c>
      <c r="DS60" s="2" t="str">
        <f t="shared" si="108"/>
        <v/>
      </c>
      <c r="DT60" s="2" t="str">
        <f t="shared" si="109"/>
        <v/>
      </c>
      <c r="DU60" s="2" t="str">
        <f t="shared" si="110"/>
        <v/>
      </c>
      <c r="DV60" s="15"/>
      <c r="DW60" s="18"/>
      <c r="DX60" s="17"/>
      <c r="DY60" s="47" t="str">
        <f t="shared" si="129"/>
        <v/>
      </c>
      <c r="DZ60" s="47" t="str">
        <f t="shared" si="129"/>
        <v/>
      </c>
      <c r="EA60" s="47" t="str">
        <f t="shared" si="129"/>
        <v/>
      </c>
      <c r="EB60" s="47" t="str">
        <f t="shared" si="129"/>
        <v/>
      </c>
      <c r="EC60" s="49" t="str">
        <f t="shared" si="129"/>
        <v/>
      </c>
      <c r="ED60" s="49" t="str">
        <f t="shared" si="129"/>
        <v/>
      </c>
      <c r="EE60" s="47" t="str">
        <f t="shared" si="129"/>
        <v/>
      </c>
      <c r="EF60" s="47" t="str">
        <f t="shared" si="129"/>
        <v/>
      </c>
      <c r="EG60" s="47" t="str">
        <f t="shared" si="129"/>
        <v/>
      </c>
      <c r="EH60" s="6">
        <f t="shared" si="16"/>
        <v>0</v>
      </c>
      <c r="EI60" s="6">
        <f t="shared" si="17"/>
        <v>0</v>
      </c>
      <c r="EJ60" s="2" t="str">
        <f t="shared" si="18"/>
        <v/>
      </c>
      <c r="EK60" s="2" t="str">
        <f t="shared" si="19"/>
        <v/>
      </c>
      <c r="EL60" s="2" t="str">
        <f t="shared" si="127"/>
        <v/>
      </c>
      <c r="EM60" s="2" t="str">
        <f t="shared" si="21"/>
        <v/>
      </c>
      <c r="EN60" s="2" t="str">
        <f t="shared" si="22"/>
        <v/>
      </c>
      <c r="EO60" s="2">
        <f t="shared" si="23"/>
        <v>0</v>
      </c>
      <c r="EP60" s="2">
        <f t="shared" si="111"/>
        <v>0</v>
      </c>
      <c r="EQ60" s="2"/>
      <c r="ER60" s="2"/>
      <c r="ES60" s="2"/>
      <c r="ET60" s="2"/>
      <c r="EU60" s="2"/>
      <c r="EV60" s="2"/>
      <c r="EW60" s="2">
        <f t="shared" si="24"/>
        <v>0</v>
      </c>
      <c r="EX60" s="2">
        <f t="shared" si="25"/>
        <v>0</v>
      </c>
      <c r="EY60" s="2">
        <f t="shared" si="112"/>
        <v>0</v>
      </c>
      <c r="EZ60" s="2">
        <f t="shared" si="26"/>
        <v>0</v>
      </c>
      <c r="FA60" s="2">
        <f t="shared" si="27"/>
        <v>0</v>
      </c>
      <c r="FB60" s="59"/>
      <c r="FC60" s="2">
        <f t="shared" si="28"/>
        <v>0</v>
      </c>
      <c r="FD60" s="2">
        <f t="shared" si="113"/>
        <v>0</v>
      </c>
      <c r="FE60" s="3">
        <f t="shared" si="126"/>
        <v>0</v>
      </c>
      <c r="FF60" s="3">
        <f t="shared" si="114"/>
        <v>0</v>
      </c>
      <c r="FG60" s="3">
        <f t="shared" si="115"/>
        <v>0</v>
      </c>
      <c r="FH60" s="3">
        <f t="shared" si="29"/>
        <v>0</v>
      </c>
      <c r="FI60" s="67">
        <f t="shared" si="30"/>
        <v>0</v>
      </c>
      <c r="FJ60" s="3">
        <f t="shared" si="31"/>
        <v>0</v>
      </c>
      <c r="FK60" s="3">
        <f t="shared" si="32"/>
        <v>0</v>
      </c>
      <c r="FL60" s="3">
        <f t="shared" si="116"/>
        <v>0</v>
      </c>
      <c r="FM60" s="3">
        <f t="shared" si="117"/>
        <v>0</v>
      </c>
      <c r="FN60" s="3">
        <f t="shared" si="118"/>
        <v>0</v>
      </c>
      <c r="FO60" s="2">
        <f t="shared" si="33"/>
        <v>0</v>
      </c>
      <c r="FP60" s="2">
        <f t="shared" si="34"/>
        <v>0</v>
      </c>
      <c r="FQ60" s="2">
        <f t="shared" si="119"/>
        <v>0</v>
      </c>
      <c r="FR60" s="6" t="str">
        <f>IF(A60=1,1,IF(DW60="","",COUNTA($DW$31:DW60)+1))</f>
        <v/>
      </c>
      <c r="FS60" s="6" t="str">
        <f t="shared" si="35"/>
        <v/>
      </c>
      <c r="FT60" s="43">
        <f t="shared" si="120"/>
        <v>0</v>
      </c>
      <c r="FU60" s="23">
        <f t="shared" si="121"/>
        <v>0</v>
      </c>
      <c r="FV60" s="21">
        <f t="shared" si="122"/>
        <v>0</v>
      </c>
    </row>
    <row r="61" spans="1:178">
      <c r="A61" s="4" t="str">
        <f t="shared" si="36"/>
        <v/>
      </c>
      <c r="B61" s="33"/>
      <c r="C61" s="33"/>
      <c r="D61" s="33"/>
      <c r="E61" s="33"/>
      <c r="F61" s="33"/>
      <c r="G61" s="11" t="str">
        <f t="shared" si="2"/>
        <v/>
      </c>
      <c r="H61" s="3" t="str">
        <f t="shared" si="37"/>
        <v/>
      </c>
      <c r="I61" s="3" t="str">
        <f t="shared" si="3"/>
        <v/>
      </c>
      <c r="J61" s="3" t="str">
        <f t="shared" si="38"/>
        <v/>
      </c>
      <c r="K61" s="3" t="str">
        <f t="shared" si="4"/>
        <v/>
      </c>
      <c r="L61" s="2" t="str">
        <f t="shared" si="5"/>
        <v/>
      </c>
      <c r="M61" s="8" t="str">
        <f t="shared" si="39"/>
        <v/>
      </c>
      <c r="N61" s="8" t="str">
        <f t="shared" si="6"/>
        <v/>
      </c>
      <c r="O61" s="8" t="str">
        <f t="shared" si="40"/>
        <v/>
      </c>
      <c r="P61" s="8" t="str">
        <f t="shared" si="7"/>
        <v/>
      </c>
      <c r="Q61" s="2" t="str">
        <f t="shared" si="8"/>
        <v/>
      </c>
      <c r="R61" s="3" t="str">
        <f t="shared" si="9"/>
        <v/>
      </c>
      <c r="S61" s="3" t="str">
        <f t="shared" si="10"/>
        <v/>
      </c>
      <c r="T61" s="3" t="str">
        <f t="shared" si="41"/>
        <v/>
      </c>
      <c r="U61" s="8" t="str">
        <f t="shared" si="11"/>
        <v/>
      </c>
      <c r="V61" s="2" t="str">
        <f t="shared" si="12"/>
        <v/>
      </c>
      <c r="W61" s="2" t="str">
        <f t="shared" si="13"/>
        <v/>
      </c>
      <c r="X61" s="2" t="str">
        <f t="shared" si="123"/>
        <v/>
      </c>
      <c r="Y61" s="2" t="str">
        <f t="shared" si="14"/>
        <v/>
      </c>
      <c r="Z61" s="46" t="str">
        <f t="shared" si="42"/>
        <v/>
      </c>
      <c r="AA61" s="46" t="str">
        <f t="shared" si="43"/>
        <v/>
      </c>
      <c r="AB61" s="47"/>
      <c r="AC61" s="46" t="str">
        <f t="shared" si="44"/>
        <v/>
      </c>
      <c r="AD61" s="47" t="str">
        <f t="shared" si="128"/>
        <v/>
      </c>
      <c r="AE61" s="48" t="str">
        <f t="shared" si="46"/>
        <v/>
      </c>
      <c r="AF61" s="49" t="str">
        <f t="shared" si="130"/>
        <v/>
      </c>
      <c r="AG61" s="49" t="str">
        <f t="shared" si="130"/>
        <v/>
      </c>
      <c r="AH61" s="49" t="str">
        <f t="shared" si="130"/>
        <v/>
      </c>
      <c r="AI61" s="47" t="str">
        <f t="shared" si="130"/>
        <v/>
      </c>
      <c r="AJ61" s="47" t="str">
        <f t="shared" si="130"/>
        <v/>
      </c>
      <c r="AK61" s="46" t="str">
        <f t="shared" si="130"/>
        <v/>
      </c>
      <c r="AL61" s="47"/>
      <c r="AM61" s="53" t="str">
        <f t="shared" si="48"/>
        <v/>
      </c>
      <c r="AN61" s="50" t="str">
        <f t="shared" si="49"/>
        <v/>
      </c>
      <c r="AO61" s="53" t="s">
        <v>85</v>
      </c>
      <c r="AP61" s="52" t="str">
        <f t="shared" si="50"/>
        <v/>
      </c>
      <c r="AQ61" s="52" t="str">
        <f t="shared" si="51"/>
        <v/>
      </c>
      <c r="AR61" s="47">
        <f t="shared" si="52"/>
        <v>0.37</v>
      </c>
      <c r="AS61" s="53" t="str">
        <f t="shared" si="53"/>
        <v/>
      </c>
      <c r="AT61" s="52" t="str">
        <f t="shared" si="54"/>
        <v/>
      </c>
      <c r="AU61" s="9" t="str">
        <f t="shared" si="55"/>
        <v/>
      </c>
      <c r="AV61" s="9" t="str">
        <f t="shared" si="56"/>
        <v/>
      </c>
      <c r="AW61" s="12" t="str">
        <f t="shared" si="57"/>
        <v/>
      </c>
      <c r="AX61" s="9" t="str">
        <f t="shared" si="58"/>
        <v/>
      </c>
      <c r="AY61" s="12" t="str">
        <f t="shared" si="59"/>
        <v/>
      </c>
      <c r="AZ61" s="10" t="str">
        <f t="shared" si="60"/>
        <v/>
      </c>
      <c r="BA61" s="10" t="str">
        <f t="shared" si="61"/>
        <v/>
      </c>
      <c r="BB61" s="10" t="str">
        <f t="shared" si="62"/>
        <v/>
      </c>
      <c r="BC61" s="10" t="str">
        <f t="shared" si="63"/>
        <v/>
      </c>
      <c r="BD61" s="10" t="str">
        <f t="shared" si="64"/>
        <v/>
      </c>
      <c r="BE61" s="12" t="str">
        <f t="shared" si="65"/>
        <v/>
      </c>
      <c r="BF61" s="9" t="str">
        <f t="shared" si="66"/>
        <v/>
      </c>
      <c r="BG61" s="9" t="str">
        <f t="shared" si="67"/>
        <v/>
      </c>
      <c r="BH61" s="7" t="str">
        <f t="shared" si="68"/>
        <v/>
      </c>
      <c r="BI61" s="7" t="str">
        <f t="shared" si="69"/>
        <v/>
      </c>
      <c r="BJ61" s="12" t="str">
        <f t="shared" si="70"/>
        <v/>
      </c>
      <c r="BK61" s="80" t="str">
        <f t="shared" si="71"/>
        <v/>
      </c>
      <c r="BL61" s="7" t="str">
        <f t="shared" si="72"/>
        <v/>
      </c>
      <c r="BM61" s="7" t="str">
        <f t="shared" si="124"/>
        <v/>
      </c>
      <c r="BN61" s="12" t="str">
        <f t="shared" si="73"/>
        <v/>
      </c>
      <c r="BO61" s="9" t="str">
        <f t="shared" si="74"/>
        <v/>
      </c>
      <c r="BP61" s="2" t="str">
        <f t="shared" si="75"/>
        <v/>
      </c>
      <c r="BQ61" s="2" t="str">
        <f t="shared" si="76"/>
        <v/>
      </c>
      <c r="BR61" s="20" t="str">
        <f t="shared" si="131"/>
        <v/>
      </c>
      <c r="BS61" s="20" t="str">
        <f t="shared" si="131"/>
        <v/>
      </c>
      <c r="BT61" s="20" t="str">
        <f t="shared" si="131"/>
        <v/>
      </c>
      <c r="BU61" s="86" t="str">
        <f t="shared" si="78"/>
        <v/>
      </c>
      <c r="BV61" s="86" t="str">
        <f t="shared" si="79"/>
        <v/>
      </c>
      <c r="BW61" s="20" t="str">
        <f t="shared" si="131"/>
        <v/>
      </c>
      <c r="BX61" s="86" t="str">
        <f t="shared" si="131"/>
        <v/>
      </c>
      <c r="BY61" s="86" t="str">
        <f t="shared" si="131"/>
        <v/>
      </c>
      <c r="BZ61" s="86" t="str">
        <f t="shared" si="131"/>
        <v/>
      </c>
      <c r="CA61" s="86" t="str">
        <f t="shared" si="131"/>
        <v/>
      </c>
      <c r="CB61" s="86" t="str">
        <f t="shared" si="131"/>
        <v/>
      </c>
      <c r="CC61" s="86" t="str">
        <f t="shared" si="131"/>
        <v/>
      </c>
      <c r="CD61" s="86" t="str">
        <f t="shared" si="131"/>
        <v/>
      </c>
      <c r="CE61" s="20" t="str">
        <f t="shared" si="125"/>
        <v/>
      </c>
      <c r="CF61" s="14" t="str">
        <f t="shared" si="81"/>
        <v/>
      </c>
      <c r="CG61" s="14" t="str">
        <f t="shared" si="82"/>
        <v/>
      </c>
      <c r="CH61" s="8">
        <f t="shared" si="83"/>
        <v>0</v>
      </c>
      <c r="CI61" s="9" t="str">
        <f t="shared" si="84"/>
        <v/>
      </c>
      <c r="CJ61" s="9" t="str">
        <f t="shared" si="85"/>
        <v/>
      </c>
      <c r="CK61" s="9" t="str">
        <f t="shared" si="86"/>
        <v/>
      </c>
      <c r="CL61" s="9" t="str">
        <f t="shared" si="87"/>
        <v/>
      </c>
      <c r="CM61" s="9" t="str">
        <f t="shared" si="88"/>
        <v/>
      </c>
      <c r="CN61" s="9" t="str">
        <f t="shared" si="89"/>
        <v/>
      </c>
      <c r="CO61" s="9" t="str">
        <f t="shared" si="90"/>
        <v/>
      </c>
      <c r="CP61" s="9" t="str">
        <f t="shared" si="90"/>
        <v/>
      </c>
      <c r="CQ61" s="9" t="str">
        <f t="shared" si="90"/>
        <v/>
      </c>
      <c r="CR61" s="9" t="str">
        <f t="shared" si="90"/>
        <v/>
      </c>
      <c r="CS61" s="9" t="str">
        <f t="shared" si="90"/>
        <v/>
      </c>
      <c r="CT61" s="9" t="str">
        <f t="shared" si="90"/>
        <v/>
      </c>
      <c r="CU61" s="9" t="str">
        <f t="shared" si="90"/>
        <v/>
      </c>
      <c r="CV61" s="9" t="str">
        <f t="shared" si="91"/>
        <v/>
      </c>
      <c r="CW61" s="9" t="str">
        <f t="shared" si="92"/>
        <v/>
      </c>
      <c r="CX61" s="9" t="str">
        <f t="shared" si="92"/>
        <v/>
      </c>
      <c r="CY61" s="9" t="str">
        <f t="shared" si="92"/>
        <v/>
      </c>
      <c r="CZ61" s="9" t="str">
        <f t="shared" si="92"/>
        <v/>
      </c>
      <c r="DA61" s="9" t="str">
        <f t="shared" si="92"/>
        <v/>
      </c>
      <c r="DB61" s="9" t="str">
        <f t="shared" si="92"/>
        <v/>
      </c>
      <c r="DC61" s="9" t="str">
        <f t="shared" si="92"/>
        <v/>
      </c>
      <c r="DD61" s="2" t="str">
        <f t="shared" si="93"/>
        <v/>
      </c>
      <c r="DE61" s="2" t="str">
        <f t="shared" si="94"/>
        <v/>
      </c>
      <c r="DF61" s="2" t="str">
        <f t="shared" si="95"/>
        <v/>
      </c>
      <c r="DG61" s="2" t="str">
        <f t="shared" si="96"/>
        <v/>
      </c>
      <c r="DH61" s="2" t="str">
        <f t="shared" si="97"/>
        <v/>
      </c>
      <c r="DI61" s="2" t="str">
        <f t="shared" si="98"/>
        <v/>
      </c>
      <c r="DJ61" s="2" t="str">
        <f t="shared" si="99"/>
        <v/>
      </c>
      <c r="DK61" s="2" t="str">
        <f t="shared" si="100"/>
        <v/>
      </c>
      <c r="DL61" s="16" t="str">
        <f t="shared" si="101"/>
        <v/>
      </c>
      <c r="DM61" s="16" t="str">
        <f t="shared" si="102"/>
        <v/>
      </c>
      <c r="DN61" s="16" t="str">
        <f t="shared" si="103"/>
        <v/>
      </c>
      <c r="DO61" s="72" t="str">
        <f t="shared" si="104"/>
        <v/>
      </c>
      <c r="DP61" s="16" t="str">
        <f t="shared" si="105"/>
        <v/>
      </c>
      <c r="DQ61" s="16" t="str">
        <f t="shared" si="106"/>
        <v/>
      </c>
      <c r="DR61" s="2" t="str">
        <f t="shared" si="107"/>
        <v/>
      </c>
      <c r="DS61" s="2" t="str">
        <f t="shared" si="108"/>
        <v/>
      </c>
      <c r="DT61" s="2" t="str">
        <f t="shared" si="109"/>
        <v/>
      </c>
      <c r="DU61" s="2" t="str">
        <f t="shared" si="110"/>
        <v/>
      </c>
      <c r="DV61" s="15"/>
      <c r="DW61" s="18"/>
      <c r="DX61" s="17"/>
      <c r="DY61" s="47" t="str">
        <f t="shared" si="129"/>
        <v/>
      </c>
      <c r="DZ61" s="47" t="str">
        <f t="shared" si="129"/>
        <v/>
      </c>
      <c r="EA61" s="47" t="str">
        <f t="shared" si="129"/>
        <v/>
      </c>
      <c r="EB61" s="47" t="str">
        <f t="shared" si="129"/>
        <v/>
      </c>
      <c r="EC61" s="49" t="str">
        <f t="shared" si="129"/>
        <v/>
      </c>
      <c r="ED61" s="49" t="str">
        <f t="shared" si="129"/>
        <v/>
      </c>
      <c r="EE61" s="47" t="str">
        <f t="shared" si="129"/>
        <v/>
      </c>
      <c r="EF61" s="47" t="str">
        <f t="shared" si="129"/>
        <v/>
      </c>
      <c r="EG61" s="47" t="str">
        <f t="shared" si="129"/>
        <v/>
      </c>
      <c r="EH61" s="6">
        <f t="shared" si="16"/>
        <v>0</v>
      </c>
      <c r="EI61" s="6">
        <f t="shared" si="17"/>
        <v>0</v>
      </c>
      <c r="EJ61" s="2" t="str">
        <f t="shared" si="18"/>
        <v/>
      </c>
      <c r="EK61" s="2" t="str">
        <f t="shared" si="19"/>
        <v/>
      </c>
      <c r="EL61" s="2" t="str">
        <f t="shared" si="127"/>
        <v/>
      </c>
      <c r="EM61" s="2" t="str">
        <f t="shared" si="21"/>
        <v/>
      </c>
      <c r="EN61" s="2" t="str">
        <f t="shared" si="22"/>
        <v/>
      </c>
      <c r="EO61" s="2">
        <f t="shared" si="23"/>
        <v>0</v>
      </c>
      <c r="EP61" s="2">
        <f t="shared" si="111"/>
        <v>0</v>
      </c>
      <c r="EQ61" s="2"/>
      <c r="ER61" s="2"/>
      <c r="ES61" s="2"/>
      <c r="ET61" s="2"/>
      <c r="EU61" s="2"/>
      <c r="EV61" s="2"/>
      <c r="EW61" s="2">
        <f t="shared" si="24"/>
        <v>0</v>
      </c>
      <c r="EX61" s="2">
        <f t="shared" si="25"/>
        <v>0</v>
      </c>
      <c r="EY61" s="2">
        <f t="shared" si="112"/>
        <v>0</v>
      </c>
      <c r="EZ61" s="2">
        <f t="shared" si="26"/>
        <v>0</v>
      </c>
      <c r="FA61" s="2">
        <f t="shared" si="27"/>
        <v>0</v>
      </c>
      <c r="FB61" s="59"/>
      <c r="FC61" s="2">
        <f t="shared" si="28"/>
        <v>0</v>
      </c>
      <c r="FD61" s="2">
        <f t="shared" si="113"/>
        <v>0</v>
      </c>
      <c r="FE61" s="3">
        <f t="shared" si="126"/>
        <v>0</v>
      </c>
      <c r="FF61" s="3">
        <f t="shared" si="114"/>
        <v>0</v>
      </c>
      <c r="FG61" s="3">
        <f t="shared" si="115"/>
        <v>0</v>
      </c>
      <c r="FH61" s="3">
        <f t="shared" si="29"/>
        <v>0</v>
      </c>
      <c r="FI61" s="67">
        <f t="shared" si="30"/>
        <v>0</v>
      </c>
      <c r="FJ61" s="3">
        <f t="shared" si="31"/>
        <v>0</v>
      </c>
      <c r="FK61" s="3">
        <f t="shared" si="32"/>
        <v>0</v>
      </c>
      <c r="FL61" s="3">
        <f t="shared" si="116"/>
        <v>0</v>
      </c>
      <c r="FM61" s="3">
        <f t="shared" si="117"/>
        <v>0</v>
      </c>
      <c r="FN61" s="3">
        <f t="shared" si="118"/>
        <v>0</v>
      </c>
      <c r="FO61" s="2">
        <f t="shared" si="33"/>
        <v>0</v>
      </c>
      <c r="FP61" s="2">
        <f t="shared" si="34"/>
        <v>0</v>
      </c>
      <c r="FQ61" s="2">
        <f t="shared" si="119"/>
        <v>0</v>
      </c>
      <c r="FR61" s="6" t="str">
        <f>IF(A61=1,1,IF(DW61="","",COUNTA($DW$31:DW61)+1))</f>
        <v/>
      </c>
      <c r="FS61" s="6" t="str">
        <f t="shared" si="35"/>
        <v/>
      </c>
      <c r="FT61" s="43">
        <f t="shared" si="120"/>
        <v>0</v>
      </c>
      <c r="FU61" s="23">
        <f t="shared" si="121"/>
        <v>0</v>
      </c>
      <c r="FV61" s="21">
        <f t="shared" si="122"/>
        <v>0</v>
      </c>
    </row>
    <row r="62" spans="1:178">
      <c r="A62" s="4" t="str">
        <f t="shared" si="36"/>
        <v/>
      </c>
      <c r="B62" s="33"/>
      <c r="C62" s="33"/>
      <c r="D62" s="33"/>
      <c r="E62" s="33"/>
      <c r="F62" s="33"/>
      <c r="G62" s="11" t="str">
        <f t="shared" si="2"/>
        <v/>
      </c>
      <c r="H62" s="3" t="str">
        <f t="shared" si="37"/>
        <v/>
      </c>
      <c r="I62" s="3" t="str">
        <f t="shared" si="3"/>
        <v/>
      </c>
      <c r="J62" s="3" t="str">
        <f t="shared" si="38"/>
        <v/>
      </c>
      <c r="K62" s="3" t="str">
        <f t="shared" si="4"/>
        <v/>
      </c>
      <c r="L62" s="2" t="str">
        <f t="shared" si="5"/>
        <v/>
      </c>
      <c r="M62" s="8" t="str">
        <f t="shared" si="39"/>
        <v/>
      </c>
      <c r="N62" s="8" t="str">
        <f t="shared" si="6"/>
        <v/>
      </c>
      <c r="O62" s="8" t="str">
        <f t="shared" si="40"/>
        <v/>
      </c>
      <c r="P62" s="8" t="str">
        <f t="shared" si="7"/>
        <v/>
      </c>
      <c r="Q62" s="2" t="str">
        <f t="shared" si="8"/>
        <v/>
      </c>
      <c r="R62" s="3" t="str">
        <f t="shared" si="9"/>
        <v/>
      </c>
      <c r="S62" s="3" t="str">
        <f t="shared" si="10"/>
        <v/>
      </c>
      <c r="T62" s="3" t="str">
        <f t="shared" si="41"/>
        <v/>
      </c>
      <c r="U62" s="8" t="str">
        <f t="shared" si="11"/>
        <v/>
      </c>
      <c r="V62" s="2" t="str">
        <f t="shared" si="12"/>
        <v/>
      </c>
      <c r="W62" s="2" t="str">
        <f t="shared" si="13"/>
        <v/>
      </c>
      <c r="X62" s="2" t="str">
        <f t="shared" si="123"/>
        <v/>
      </c>
      <c r="Y62" s="2" t="str">
        <f t="shared" si="14"/>
        <v/>
      </c>
      <c r="Z62" s="46" t="str">
        <f t="shared" si="42"/>
        <v/>
      </c>
      <c r="AA62" s="46" t="str">
        <f t="shared" si="43"/>
        <v/>
      </c>
      <c r="AB62" s="47"/>
      <c r="AC62" s="46" t="str">
        <f t="shared" si="44"/>
        <v/>
      </c>
      <c r="AD62" s="47" t="str">
        <f t="shared" si="128"/>
        <v/>
      </c>
      <c r="AE62" s="48" t="str">
        <f t="shared" si="46"/>
        <v/>
      </c>
      <c r="AF62" s="49" t="str">
        <f t="shared" si="130"/>
        <v/>
      </c>
      <c r="AG62" s="49" t="str">
        <f t="shared" si="130"/>
        <v/>
      </c>
      <c r="AH62" s="49" t="str">
        <f t="shared" si="130"/>
        <v/>
      </c>
      <c r="AI62" s="47" t="str">
        <f t="shared" si="130"/>
        <v/>
      </c>
      <c r="AJ62" s="47" t="str">
        <f t="shared" si="130"/>
        <v/>
      </c>
      <c r="AK62" s="46" t="str">
        <f t="shared" si="130"/>
        <v/>
      </c>
      <c r="AL62" s="47"/>
      <c r="AM62" s="53" t="str">
        <f t="shared" si="48"/>
        <v/>
      </c>
      <c r="AN62" s="50" t="str">
        <f t="shared" si="49"/>
        <v/>
      </c>
      <c r="AO62" s="53" t="s">
        <v>85</v>
      </c>
      <c r="AP62" s="52" t="str">
        <f t="shared" si="50"/>
        <v/>
      </c>
      <c r="AQ62" s="52" t="str">
        <f t="shared" si="51"/>
        <v/>
      </c>
      <c r="AR62" s="47">
        <f t="shared" si="52"/>
        <v>0.37</v>
      </c>
      <c r="AS62" s="53" t="str">
        <f t="shared" si="53"/>
        <v/>
      </c>
      <c r="AT62" s="52" t="str">
        <f t="shared" si="54"/>
        <v/>
      </c>
      <c r="AU62" s="9" t="str">
        <f t="shared" si="55"/>
        <v/>
      </c>
      <c r="AV62" s="9" t="str">
        <f t="shared" si="56"/>
        <v/>
      </c>
      <c r="AW62" s="12" t="str">
        <f t="shared" si="57"/>
        <v/>
      </c>
      <c r="AX62" s="9" t="str">
        <f t="shared" si="58"/>
        <v/>
      </c>
      <c r="AY62" s="12" t="str">
        <f t="shared" si="59"/>
        <v/>
      </c>
      <c r="AZ62" s="10" t="str">
        <f t="shared" si="60"/>
        <v/>
      </c>
      <c r="BA62" s="10" t="str">
        <f t="shared" si="61"/>
        <v/>
      </c>
      <c r="BB62" s="10" t="str">
        <f t="shared" si="62"/>
        <v/>
      </c>
      <c r="BC62" s="10" t="str">
        <f t="shared" si="63"/>
        <v/>
      </c>
      <c r="BD62" s="10" t="str">
        <f t="shared" si="64"/>
        <v/>
      </c>
      <c r="BE62" s="12" t="str">
        <f t="shared" si="65"/>
        <v/>
      </c>
      <c r="BF62" s="9" t="str">
        <f t="shared" si="66"/>
        <v/>
      </c>
      <c r="BG62" s="9" t="str">
        <f t="shared" si="67"/>
        <v/>
      </c>
      <c r="BH62" s="7" t="str">
        <f t="shared" si="68"/>
        <v/>
      </c>
      <c r="BI62" s="7" t="str">
        <f t="shared" si="69"/>
        <v/>
      </c>
      <c r="BJ62" s="12" t="str">
        <f t="shared" si="70"/>
        <v/>
      </c>
      <c r="BK62" s="80" t="str">
        <f t="shared" si="71"/>
        <v/>
      </c>
      <c r="BL62" s="7" t="str">
        <f t="shared" si="72"/>
        <v/>
      </c>
      <c r="BM62" s="7" t="str">
        <f t="shared" si="124"/>
        <v/>
      </c>
      <c r="BN62" s="12" t="str">
        <f t="shared" si="73"/>
        <v/>
      </c>
      <c r="BO62" s="9" t="str">
        <f t="shared" si="74"/>
        <v/>
      </c>
      <c r="BP62" s="2" t="str">
        <f t="shared" si="75"/>
        <v/>
      </c>
      <c r="BQ62" s="2" t="str">
        <f t="shared" si="76"/>
        <v/>
      </c>
      <c r="BR62" s="20" t="str">
        <f t="shared" si="131"/>
        <v/>
      </c>
      <c r="BS62" s="20" t="str">
        <f t="shared" si="131"/>
        <v/>
      </c>
      <c r="BT62" s="20" t="str">
        <f t="shared" si="131"/>
        <v/>
      </c>
      <c r="BU62" s="86" t="str">
        <f t="shared" si="78"/>
        <v/>
      </c>
      <c r="BV62" s="86" t="str">
        <f t="shared" si="79"/>
        <v/>
      </c>
      <c r="BW62" s="20" t="str">
        <f t="shared" si="131"/>
        <v/>
      </c>
      <c r="BX62" s="86" t="str">
        <f t="shared" si="131"/>
        <v/>
      </c>
      <c r="BY62" s="86" t="str">
        <f t="shared" si="131"/>
        <v/>
      </c>
      <c r="BZ62" s="86" t="str">
        <f t="shared" si="131"/>
        <v/>
      </c>
      <c r="CA62" s="86" t="str">
        <f t="shared" si="131"/>
        <v/>
      </c>
      <c r="CB62" s="86" t="str">
        <f t="shared" si="131"/>
        <v/>
      </c>
      <c r="CC62" s="86" t="str">
        <f t="shared" si="131"/>
        <v/>
      </c>
      <c r="CD62" s="86" t="str">
        <f t="shared" si="131"/>
        <v/>
      </c>
      <c r="CE62" s="20" t="str">
        <f t="shared" si="125"/>
        <v/>
      </c>
      <c r="CF62" s="14" t="str">
        <f t="shared" si="81"/>
        <v/>
      </c>
      <c r="CG62" s="14" t="str">
        <f t="shared" si="82"/>
        <v/>
      </c>
      <c r="CH62" s="8">
        <f t="shared" si="83"/>
        <v>0</v>
      </c>
      <c r="CI62" s="9" t="str">
        <f t="shared" si="84"/>
        <v/>
      </c>
      <c r="CJ62" s="9" t="str">
        <f t="shared" si="85"/>
        <v/>
      </c>
      <c r="CK62" s="9" t="str">
        <f t="shared" si="86"/>
        <v/>
      </c>
      <c r="CL62" s="9" t="str">
        <f t="shared" si="87"/>
        <v/>
      </c>
      <c r="CM62" s="9" t="str">
        <f t="shared" si="88"/>
        <v/>
      </c>
      <c r="CN62" s="9" t="str">
        <f t="shared" si="89"/>
        <v/>
      </c>
      <c r="CO62" s="9" t="str">
        <f t="shared" si="90"/>
        <v/>
      </c>
      <c r="CP62" s="9" t="str">
        <f t="shared" si="90"/>
        <v/>
      </c>
      <c r="CQ62" s="9" t="str">
        <f t="shared" si="90"/>
        <v/>
      </c>
      <c r="CR62" s="9" t="str">
        <f t="shared" si="90"/>
        <v/>
      </c>
      <c r="CS62" s="9" t="str">
        <f t="shared" si="90"/>
        <v/>
      </c>
      <c r="CT62" s="9" t="str">
        <f t="shared" si="90"/>
        <v/>
      </c>
      <c r="CU62" s="9" t="str">
        <f t="shared" si="90"/>
        <v/>
      </c>
      <c r="CV62" s="9" t="str">
        <f t="shared" si="91"/>
        <v/>
      </c>
      <c r="CW62" s="9" t="str">
        <f t="shared" si="92"/>
        <v/>
      </c>
      <c r="CX62" s="9" t="str">
        <f t="shared" si="92"/>
        <v/>
      </c>
      <c r="CY62" s="9" t="str">
        <f t="shared" si="92"/>
        <v/>
      </c>
      <c r="CZ62" s="9" t="str">
        <f t="shared" si="92"/>
        <v/>
      </c>
      <c r="DA62" s="9" t="str">
        <f t="shared" si="92"/>
        <v/>
      </c>
      <c r="DB62" s="9" t="str">
        <f t="shared" si="92"/>
        <v/>
      </c>
      <c r="DC62" s="9" t="str">
        <f t="shared" si="92"/>
        <v/>
      </c>
      <c r="DD62" s="2" t="str">
        <f t="shared" si="93"/>
        <v/>
      </c>
      <c r="DE62" s="2" t="str">
        <f t="shared" si="94"/>
        <v/>
      </c>
      <c r="DF62" s="2" t="str">
        <f t="shared" si="95"/>
        <v/>
      </c>
      <c r="DG62" s="2" t="str">
        <f t="shared" si="96"/>
        <v/>
      </c>
      <c r="DH62" s="2" t="str">
        <f t="shared" si="97"/>
        <v/>
      </c>
      <c r="DI62" s="2" t="str">
        <f t="shared" si="98"/>
        <v/>
      </c>
      <c r="DJ62" s="2" t="str">
        <f t="shared" si="99"/>
        <v/>
      </c>
      <c r="DK62" s="2" t="str">
        <f t="shared" si="100"/>
        <v/>
      </c>
      <c r="DL62" s="16" t="str">
        <f t="shared" si="101"/>
        <v/>
      </c>
      <c r="DM62" s="16" t="str">
        <f t="shared" si="102"/>
        <v/>
      </c>
      <c r="DN62" s="16" t="str">
        <f t="shared" si="103"/>
        <v/>
      </c>
      <c r="DO62" s="72" t="str">
        <f t="shared" si="104"/>
        <v/>
      </c>
      <c r="DP62" s="16" t="str">
        <f t="shared" si="105"/>
        <v/>
      </c>
      <c r="DQ62" s="16" t="str">
        <f t="shared" si="106"/>
        <v/>
      </c>
      <c r="DR62" s="2" t="str">
        <f t="shared" si="107"/>
        <v/>
      </c>
      <c r="DS62" s="2" t="str">
        <f t="shared" si="108"/>
        <v/>
      </c>
      <c r="DT62" s="2" t="str">
        <f t="shared" si="109"/>
        <v/>
      </c>
      <c r="DU62" s="2" t="str">
        <f t="shared" si="110"/>
        <v/>
      </c>
      <c r="DV62" s="15"/>
      <c r="DW62" s="18"/>
      <c r="DX62" s="17"/>
      <c r="DY62" s="47" t="str">
        <f t="shared" si="129"/>
        <v/>
      </c>
      <c r="DZ62" s="47" t="str">
        <f t="shared" si="129"/>
        <v/>
      </c>
      <c r="EA62" s="47" t="str">
        <f t="shared" si="129"/>
        <v/>
      </c>
      <c r="EB62" s="47" t="str">
        <f t="shared" si="129"/>
        <v/>
      </c>
      <c r="EC62" s="49" t="str">
        <f t="shared" si="129"/>
        <v/>
      </c>
      <c r="ED62" s="49" t="str">
        <f t="shared" si="129"/>
        <v/>
      </c>
      <c r="EE62" s="47" t="str">
        <f t="shared" si="129"/>
        <v/>
      </c>
      <c r="EF62" s="47" t="str">
        <f t="shared" si="129"/>
        <v/>
      </c>
      <c r="EG62" s="47" t="str">
        <f t="shared" si="129"/>
        <v/>
      </c>
      <c r="EH62" s="6">
        <f t="shared" si="16"/>
        <v>0</v>
      </c>
      <c r="EI62" s="6">
        <f t="shared" si="17"/>
        <v>0</v>
      </c>
      <c r="EJ62" s="2" t="str">
        <f t="shared" si="18"/>
        <v/>
      </c>
      <c r="EK62" s="2" t="str">
        <f t="shared" si="19"/>
        <v/>
      </c>
      <c r="EL62" s="2" t="str">
        <f t="shared" si="127"/>
        <v/>
      </c>
      <c r="EM62" s="2" t="str">
        <f t="shared" si="21"/>
        <v/>
      </c>
      <c r="EN62" s="2" t="str">
        <f t="shared" si="22"/>
        <v/>
      </c>
      <c r="EO62" s="2">
        <f t="shared" si="23"/>
        <v>0</v>
      </c>
      <c r="EP62" s="2">
        <f t="shared" si="111"/>
        <v>0</v>
      </c>
      <c r="EQ62" s="2"/>
      <c r="ER62" s="2"/>
      <c r="ES62" s="2"/>
      <c r="ET62" s="2"/>
      <c r="EU62" s="2"/>
      <c r="EV62" s="2"/>
      <c r="EW62" s="2">
        <f t="shared" si="24"/>
        <v>0</v>
      </c>
      <c r="EX62" s="2">
        <f t="shared" si="25"/>
        <v>0</v>
      </c>
      <c r="EY62" s="2">
        <f t="shared" si="112"/>
        <v>0</v>
      </c>
      <c r="EZ62" s="2">
        <f t="shared" si="26"/>
        <v>0</v>
      </c>
      <c r="FA62" s="2">
        <f t="shared" si="27"/>
        <v>0</v>
      </c>
      <c r="FB62" s="59"/>
      <c r="FC62" s="2">
        <f t="shared" si="28"/>
        <v>0</v>
      </c>
      <c r="FD62" s="2">
        <f t="shared" si="113"/>
        <v>0</v>
      </c>
      <c r="FE62" s="3">
        <f t="shared" si="126"/>
        <v>0</v>
      </c>
      <c r="FF62" s="3">
        <f t="shared" si="114"/>
        <v>0</v>
      </c>
      <c r="FG62" s="3">
        <f t="shared" si="115"/>
        <v>0</v>
      </c>
      <c r="FH62" s="3">
        <f t="shared" si="29"/>
        <v>0</v>
      </c>
      <c r="FI62" s="67">
        <f t="shared" si="30"/>
        <v>0</v>
      </c>
      <c r="FJ62" s="3">
        <f t="shared" si="31"/>
        <v>0</v>
      </c>
      <c r="FK62" s="3">
        <f t="shared" si="32"/>
        <v>0</v>
      </c>
      <c r="FL62" s="3">
        <f t="shared" si="116"/>
        <v>0</v>
      </c>
      <c r="FM62" s="3">
        <f t="shared" si="117"/>
        <v>0</v>
      </c>
      <c r="FN62" s="3">
        <f t="shared" si="118"/>
        <v>0</v>
      </c>
      <c r="FO62" s="2">
        <f t="shared" si="33"/>
        <v>0</v>
      </c>
      <c r="FP62" s="2">
        <f t="shared" si="34"/>
        <v>0</v>
      </c>
      <c r="FQ62" s="2">
        <f t="shared" si="119"/>
        <v>0</v>
      </c>
      <c r="FR62" s="6" t="str">
        <f>IF(A62=1,1,IF(DW62="","",COUNTA($DW$31:DW62)+1))</f>
        <v/>
      </c>
      <c r="FS62" s="6" t="str">
        <f t="shared" si="35"/>
        <v/>
      </c>
      <c r="FT62" s="43">
        <f t="shared" si="120"/>
        <v>0</v>
      </c>
      <c r="FU62" s="23">
        <f t="shared" si="121"/>
        <v>0</v>
      </c>
      <c r="FV62" s="21">
        <f t="shared" si="122"/>
        <v>0</v>
      </c>
    </row>
    <row r="63" spans="1:178">
      <c r="A63" s="4" t="str">
        <f t="shared" si="36"/>
        <v/>
      </c>
      <c r="B63" s="33"/>
      <c r="C63" s="33"/>
      <c r="D63" s="33"/>
      <c r="E63" s="33"/>
      <c r="F63" s="33"/>
      <c r="G63" s="11" t="str">
        <f t="shared" si="2"/>
        <v/>
      </c>
      <c r="H63" s="3" t="str">
        <f t="shared" si="37"/>
        <v/>
      </c>
      <c r="I63" s="3" t="str">
        <f t="shared" si="3"/>
        <v/>
      </c>
      <c r="J63" s="3" t="str">
        <f t="shared" si="38"/>
        <v/>
      </c>
      <c r="K63" s="3" t="str">
        <f t="shared" si="4"/>
        <v/>
      </c>
      <c r="L63" s="2" t="str">
        <f t="shared" si="5"/>
        <v/>
      </c>
      <c r="M63" s="8" t="str">
        <f t="shared" si="39"/>
        <v/>
      </c>
      <c r="N63" s="8" t="str">
        <f t="shared" si="6"/>
        <v/>
      </c>
      <c r="O63" s="8" t="str">
        <f t="shared" si="40"/>
        <v/>
      </c>
      <c r="P63" s="8" t="str">
        <f t="shared" si="7"/>
        <v/>
      </c>
      <c r="Q63" s="2" t="str">
        <f t="shared" si="8"/>
        <v/>
      </c>
      <c r="R63" s="3" t="str">
        <f t="shared" si="9"/>
        <v/>
      </c>
      <c r="S63" s="3" t="str">
        <f t="shared" si="10"/>
        <v/>
      </c>
      <c r="T63" s="3" t="str">
        <f t="shared" si="41"/>
        <v/>
      </c>
      <c r="U63" s="8" t="str">
        <f t="shared" si="11"/>
        <v/>
      </c>
      <c r="V63" s="2" t="str">
        <f t="shared" si="12"/>
        <v/>
      </c>
      <c r="W63" s="2" t="str">
        <f t="shared" si="13"/>
        <v/>
      </c>
      <c r="X63" s="2" t="str">
        <f t="shared" si="123"/>
        <v/>
      </c>
      <c r="Y63" s="2" t="str">
        <f t="shared" si="14"/>
        <v/>
      </c>
      <c r="Z63" s="46" t="str">
        <f t="shared" si="42"/>
        <v/>
      </c>
      <c r="AA63" s="46" t="str">
        <f t="shared" si="43"/>
        <v/>
      </c>
      <c r="AB63" s="47"/>
      <c r="AC63" s="46" t="str">
        <f t="shared" si="44"/>
        <v/>
      </c>
      <c r="AD63" s="47" t="str">
        <f t="shared" si="128"/>
        <v/>
      </c>
      <c r="AE63" s="48" t="str">
        <f t="shared" si="46"/>
        <v/>
      </c>
      <c r="AF63" s="49" t="str">
        <f t="shared" si="130"/>
        <v/>
      </c>
      <c r="AG63" s="49" t="str">
        <f t="shared" si="130"/>
        <v/>
      </c>
      <c r="AH63" s="49" t="str">
        <f t="shared" si="130"/>
        <v/>
      </c>
      <c r="AI63" s="47" t="str">
        <f t="shared" si="130"/>
        <v/>
      </c>
      <c r="AJ63" s="47" t="str">
        <f t="shared" si="130"/>
        <v/>
      </c>
      <c r="AK63" s="46" t="str">
        <f t="shared" si="130"/>
        <v/>
      </c>
      <c r="AL63" s="47"/>
      <c r="AM63" s="53" t="str">
        <f t="shared" si="48"/>
        <v/>
      </c>
      <c r="AN63" s="50" t="str">
        <f t="shared" si="49"/>
        <v/>
      </c>
      <c r="AO63" s="53" t="s">
        <v>85</v>
      </c>
      <c r="AP63" s="52" t="str">
        <f t="shared" si="50"/>
        <v/>
      </c>
      <c r="AQ63" s="52" t="str">
        <f t="shared" si="51"/>
        <v/>
      </c>
      <c r="AR63" s="47">
        <f t="shared" si="52"/>
        <v>0.37</v>
      </c>
      <c r="AS63" s="53" t="str">
        <f t="shared" si="53"/>
        <v/>
      </c>
      <c r="AT63" s="52" t="str">
        <f t="shared" si="54"/>
        <v/>
      </c>
      <c r="AU63" s="9" t="str">
        <f t="shared" si="55"/>
        <v/>
      </c>
      <c r="AV63" s="9" t="str">
        <f t="shared" si="56"/>
        <v/>
      </c>
      <c r="AW63" s="12" t="str">
        <f t="shared" si="57"/>
        <v/>
      </c>
      <c r="AX63" s="9" t="str">
        <f t="shared" si="58"/>
        <v/>
      </c>
      <c r="AY63" s="12" t="str">
        <f t="shared" si="59"/>
        <v/>
      </c>
      <c r="AZ63" s="10" t="str">
        <f t="shared" si="60"/>
        <v/>
      </c>
      <c r="BA63" s="10" t="str">
        <f t="shared" si="61"/>
        <v/>
      </c>
      <c r="BB63" s="10" t="str">
        <f t="shared" si="62"/>
        <v/>
      </c>
      <c r="BC63" s="10" t="str">
        <f t="shared" si="63"/>
        <v/>
      </c>
      <c r="BD63" s="10" t="str">
        <f t="shared" si="64"/>
        <v/>
      </c>
      <c r="BE63" s="12" t="str">
        <f t="shared" si="65"/>
        <v/>
      </c>
      <c r="BF63" s="9" t="str">
        <f t="shared" si="66"/>
        <v/>
      </c>
      <c r="BG63" s="9" t="str">
        <f t="shared" si="67"/>
        <v/>
      </c>
      <c r="BH63" s="7" t="str">
        <f t="shared" si="68"/>
        <v/>
      </c>
      <c r="BI63" s="7" t="str">
        <f t="shared" si="69"/>
        <v/>
      </c>
      <c r="BJ63" s="12" t="str">
        <f t="shared" si="70"/>
        <v/>
      </c>
      <c r="BK63" s="80" t="str">
        <f t="shared" si="71"/>
        <v/>
      </c>
      <c r="BL63" s="7" t="str">
        <f t="shared" si="72"/>
        <v/>
      </c>
      <c r="BM63" s="7" t="str">
        <f t="shared" si="124"/>
        <v/>
      </c>
      <c r="BN63" s="12" t="str">
        <f t="shared" si="73"/>
        <v/>
      </c>
      <c r="BO63" s="9" t="str">
        <f t="shared" si="74"/>
        <v/>
      </c>
      <c r="BP63" s="2" t="str">
        <f t="shared" si="75"/>
        <v/>
      </c>
      <c r="BQ63" s="2" t="str">
        <f t="shared" si="76"/>
        <v/>
      </c>
      <c r="BR63" s="20" t="str">
        <f t="shared" si="131"/>
        <v/>
      </c>
      <c r="BS63" s="20" t="str">
        <f t="shared" si="131"/>
        <v/>
      </c>
      <c r="BT63" s="20" t="str">
        <f t="shared" si="131"/>
        <v/>
      </c>
      <c r="BU63" s="86" t="str">
        <f t="shared" si="78"/>
        <v/>
      </c>
      <c r="BV63" s="86" t="str">
        <f t="shared" si="79"/>
        <v/>
      </c>
      <c r="BW63" s="20" t="str">
        <f t="shared" si="131"/>
        <v/>
      </c>
      <c r="BX63" s="86" t="str">
        <f t="shared" si="131"/>
        <v/>
      </c>
      <c r="BY63" s="86" t="str">
        <f t="shared" si="131"/>
        <v/>
      </c>
      <c r="BZ63" s="86" t="str">
        <f t="shared" si="131"/>
        <v/>
      </c>
      <c r="CA63" s="86" t="str">
        <f t="shared" si="131"/>
        <v/>
      </c>
      <c r="CB63" s="86" t="str">
        <f t="shared" si="131"/>
        <v/>
      </c>
      <c r="CC63" s="86" t="str">
        <f t="shared" si="131"/>
        <v/>
      </c>
      <c r="CD63" s="86" t="str">
        <f t="shared" si="131"/>
        <v/>
      </c>
      <c r="CE63" s="20" t="str">
        <f t="shared" si="125"/>
        <v/>
      </c>
      <c r="CF63" s="14" t="str">
        <f t="shared" si="81"/>
        <v/>
      </c>
      <c r="CG63" s="14" t="str">
        <f t="shared" si="82"/>
        <v/>
      </c>
      <c r="CH63" s="8">
        <f t="shared" si="83"/>
        <v>0</v>
      </c>
      <c r="CI63" s="9" t="str">
        <f t="shared" si="84"/>
        <v/>
      </c>
      <c r="CJ63" s="9" t="str">
        <f t="shared" si="85"/>
        <v/>
      </c>
      <c r="CK63" s="9" t="str">
        <f t="shared" si="86"/>
        <v/>
      </c>
      <c r="CL63" s="9" t="str">
        <f t="shared" si="87"/>
        <v/>
      </c>
      <c r="CM63" s="9" t="str">
        <f t="shared" si="88"/>
        <v/>
      </c>
      <c r="CN63" s="9" t="str">
        <f t="shared" si="89"/>
        <v/>
      </c>
      <c r="CO63" s="9" t="str">
        <f t="shared" si="90"/>
        <v/>
      </c>
      <c r="CP63" s="9" t="str">
        <f t="shared" si="90"/>
        <v/>
      </c>
      <c r="CQ63" s="9" t="str">
        <f t="shared" si="90"/>
        <v/>
      </c>
      <c r="CR63" s="9" t="str">
        <f t="shared" si="90"/>
        <v/>
      </c>
      <c r="CS63" s="9" t="str">
        <f t="shared" si="90"/>
        <v/>
      </c>
      <c r="CT63" s="9" t="str">
        <f t="shared" si="90"/>
        <v/>
      </c>
      <c r="CU63" s="9" t="str">
        <f t="shared" si="90"/>
        <v/>
      </c>
      <c r="CV63" s="9" t="str">
        <f t="shared" si="91"/>
        <v/>
      </c>
      <c r="CW63" s="9" t="str">
        <f t="shared" si="92"/>
        <v/>
      </c>
      <c r="CX63" s="9" t="str">
        <f t="shared" si="92"/>
        <v/>
      </c>
      <c r="CY63" s="9" t="str">
        <f t="shared" si="92"/>
        <v/>
      </c>
      <c r="CZ63" s="9" t="str">
        <f t="shared" si="92"/>
        <v/>
      </c>
      <c r="DA63" s="9" t="str">
        <f t="shared" si="92"/>
        <v/>
      </c>
      <c r="DB63" s="9" t="str">
        <f t="shared" si="92"/>
        <v/>
      </c>
      <c r="DC63" s="9" t="str">
        <f t="shared" si="92"/>
        <v/>
      </c>
      <c r="DD63" s="2" t="str">
        <f t="shared" si="93"/>
        <v/>
      </c>
      <c r="DE63" s="2" t="str">
        <f t="shared" si="94"/>
        <v/>
      </c>
      <c r="DF63" s="2" t="str">
        <f t="shared" si="95"/>
        <v/>
      </c>
      <c r="DG63" s="2" t="str">
        <f t="shared" si="96"/>
        <v/>
      </c>
      <c r="DH63" s="2" t="str">
        <f t="shared" si="97"/>
        <v/>
      </c>
      <c r="DI63" s="2" t="str">
        <f t="shared" si="98"/>
        <v/>
      </c>
      <c r="DJ63" s="2" t="str">
        <f t="shared" si="99"/>
        <v/>
      </c>
      <c r="DK63" s="2" t="str">
        <f t="shared" si="100"/>
        <v/>
      </c>
      <c r="DL63" s="16" t="str">
        <f t="shared" si="101"/>
        <v/>
      </c>
      <c r="DM63" s="16" t="str">
        <f t="shared" si="102"/>
        <v/>
      </c>
      <c r="DN63" s="16" t="str">
        <f t="shared" si="103"/>
        <v/>
      </c>
      <c r="DO63" s="72" t="str">
        <f t="shared" si="104"/>
        <v/>
      </c>
      <c r="DP63" s="16" t="str">
        <f t="shared" si="105"/>
        <v/>
      </c>
      <c r="DQ63" s="16" t="str">
        <f t="shared" si="106"/>
        <v/>
      </c>
      <c r="DR63" s="2" t="str">
        <f t="shared" si="107"/>
        <v/>
      </c>
      <c r="DS63" s="2" t="str">
        <f t="shared" si="108"/>
        <v/>
      </c>
      <c r="DT63" s="2" t="str">
        <f t="shared" si="109"/>
        <v/>
      </c>
      <c r="DU63" s="2" t="str">
        <f t="shared" si="110"/>
        <v/>
      </c>
      <c r="DV63" s="15"/>
      <c r="DW63" s="18"/>
      <c r="DX63" s="17"/>
      <c r="DY63" s="47" t="str">
        <f t="shared" ref="DY63:EG91" si="132">IF($DW63="","",DY$30)</f>
        <v/>
      </c>
      <c r="DZ63" s="47" t="str">
        <f t="shared" si="132"/>
        <v/>
      </c>
      <c r="EA63" s="47" t="str">
        <f t="shared" si="132"/>
        <v/>
      </c>
      <c r="EB63" s="47" t="str">
        <f t="shared" si="132"/>
        <v/>
      </c>
      <c r="EC63" s="49" t="str">
        <f t="shared" si="132"/>
        <v/>
      </c>
      <c r="ED63" s="49" t="str">
        <f t="shared" si="132"/>
        <v/>
      </c>
      <c r="EE63" s="47" t="str">
        <f t="shared" si="132"/>
        <v/>
      </c>
      <c r="EF63" s="47" t="str">
        <f t="shared" si="132"/>
        <v/>
      </c>
      <c r="EG63" s="47" t="str">
        <f t="shared" si="132"/>
        <v/>
      </c>
      <c r="EH63" s="6">
        <f t="shared" si="16"/>
        <v>0</v>
      </c>
      <c r="EI63" s="6">
        <f t="shared" si="17"/>
        <v>0</v>
      </c>
      <c r="EJ63" s="2" t="str">
        <f t="shared" si="18"/>
        <v/>
      </c>
      <c r="EK63" s="2" t="str">
        <f t="shared" si="19"/>
        <v/>
      </c>
      <c r="EL63" s="2" t="str">
        <f t="shared" si="127"/>
        <v/>
      </c>
      <c r="EM63" s="2" t="str">
        <f t="shared" si="21"/>
        <v/>
      </c>
      <c r="EN63" s="2" t="str">
        <f t="shared" si="22"/>
        <v/>
      </c>
      <c r="EO63" s="2">
        <f t="shared" si="23"/>
        <v>0</v>
      </c>
      <c r="EP63" s="2">
        <f t="shared" si="111"/>
        <v>0</v>
      </c>
      <c r="EQ63" s="2"/>
      <c r="ER63" s="2"/>
      <c r="ES63" s="2"/>
      <c r="ET63" s="2"/>
      <c r="EU63" s="2"/>
      <c r="EV63" s="2"/>
      <c r="EW63" s="2">
        <f t="shared" si="24"/>
        <v>0</v>
      </c>
      <c r="EX63" s="2">
        <f t="shared" si="25"/>
        <v>0</v>
      </c>
      <c r="EY63" s="2">
        <f t="shared" si="112"/>
        <v>0</v>
      </c>
      <c r="EZ63" s="2">
        <f t="shared" si="26"/>
        <v>0</v>
      </c>
      <c r="FA63" s="2">
        <f t="shared" si="27"/>
        <v>0</v>
      </c>
      <c r="FB63" s="59"/>
      <c r="FC63" s="2">
        <f t="shared" si="28"/>
        <v>0</v>
      </c>
      <c r="FD63" s="2">
        <f t="shared" si="113"/>
        <v>0</v>
      </c>
      <c r="FE63" s="3">
        <f t="shared" si="126"/>
        <v>0</v>
      </c>
      <c r="FF63" s="3">
        <f t="shared" si="114"/>
        <v>0</v>
      </c>
      <c r="FG63" s="3">
        <f t="shared" si="115"/>
        <v>0</v>
      </c>
      <c r="FH63" s="3">
        <f t="shared" si="29"/>
        <v>0</v>
      </c>
      <c r="FI63" s="67">
        <f t="shared" si="30"/>
        <v>0</v>
      </c>
      <c r="FJ63" s="3">
        <f t="shared" si="31"/>
        <v>0</v>
      </c>
      <c r="FK63" s="3">
        <f t="shared" si="32"/>
        <v>0</v>
      </c>
      <c r="FL63" s="3">
        <f t="shared" si="116"/>
        <v>0</v>
      </c>
      <c r="FM63" s="3">
        <f t="shared" si="117"/>
        <v>0</v>
      </c>
      <c r="FN63" s="3">
        <f t="shared" si="118"/>
        <v>0</v>
      </c>
      <c r="FO63" s="2">
        <f t="shared" si="33"/>
        <v>0</v>
      </c>
      <c r="FP63" s="2">
        <f t="shared" si="34"/>
        <v>0</v>
      </c>
      <c r="FQ63" s="2">
        <f t="shared" si="119"/>
        <v>0</v>
      </c>
      <c r="FR63" s="6" t="str">
        <f>IF(A63=1,1,IF(DW63="","",COUNTA($DW$31:DW63)+1))</f>
        <v/>
      </c>
      <c r="FS63" s="6" t="str">
        <f t="shared" si="35"/>
        <v/>
      </c>
      <c r="FT63" s="43">
        <f t="shared" si="120"/>
        <v>0</v>
      </c>
      <c r="FU63" s="23">
        <f t="shared" si="121"/>
        <v>0</v>
      </c>
      <c r="FV63" s="21">
        <f t="shared" si="122"/>
        <v>0</v>
      </c>
    </row>
    <row r="64" spans="1:178">
      <c r="A64" s="4" t="str">
        <f t="shared" si="36"/>
        <v/>
      </c>
      <c r="B64" s="33"/>
      <c r="C64" s="33"/>
      <c r="D64" s="33"/>
      <c r="E64" s="33"/>
      <c r="F64" s="33"/>
      <c r="G64" s="11" t="str">
        <f t="shared" si="2"/>
        <v/>
      </c>
      <c r="H64" s="3" t="str">
        <f t="shared" si="37"/>
        <v/>
      </c>
      <c r="I64" s="3" t="str">
        <f t="shared" si="3"/>
        <v/>
      </c>
      <c r="J64" s="3" t="str">
        <f t="shared" si="38"/>
        <v/>
      </c>
      <c r="K64" s="3" t="str">
        <f t="shared" si="4"/>
        <v/>
      </c>
      <c r="L64" s="2" t="str">
        <f t="shared" si="5"/>
        <v/>
      </c>
      <c r="M64" s="8" t="str">
        <f t="shared" si="39"/>
        <v/>
      </c>
      <c r="N64" s="8" t="str">
        <f t="shared" si="6"/>
        <v/>
      </c>
      <c r="O64" s="8" t="str">
        <f t="shared" si="40"/>
        <v/>
      </c>
      <c r="P64" s="8" t="str">
        <f t="shared" si="7"/>
        <v/>
      </c>
      <c r="Q64" s="2" t="str">
        <f t="shared" si="8"/>
        <v/>
      </c>
      <c r="R64" s="3" t="str">
        <f t="shared" si="9"/>
        <v/>
      </c>
      <c r="S64" s="3" t="str">
        <f t="shared" si="10"/>
        <v/>
      </c>
      <c r="T64" s="3" t="str">
        <f t="shared" si="41"/>
        <v/>
      </c>
      <c r="U64" s="8" t="str">
        <f t="shared" si="11"/>
        <v/>
      </c>
      <c r="V64" s="2" t="str">
        <f t="shared" si="12"/>
        <v/>
      </c>
      <c r="W64" s="2" t="str">
        <f t="shared" si="13"/>
        <v/>
      </c>
      <c r="X64" s="2" t="str">
        <f t="shared" si="123"/>
        <v/>
      </c>
      <c r="Y64" s="2" t="str">
        <f t="shared" si="14"/>
        <v/>
      </c>
      <c r="Z64" s="46" t="str">
        <f t="shared" si="42"/>
        <v/>
      </c>
      <c r="AA64" s="46" t="str">
        <f t="shared" si="43"/>
        <v/>
      </c>
      <c r="AB64" s="47"/>
      <c r="AC64" s="46" t="str">
        <f t="shared" si="44"/>
        <v/>
      </c>
      <c r="AD64" s="47" t="str">
        <f t="shared" si="128"/>
        <v/>
      </c>
      <c r="AE64" s="48" t="str">
        <f t="shared" si="46"/>
        <v/>
      </c>
      <c r="AF64" s="49" t="str">
        <f t="shared" si="130"/>
        <v/>
      </c>
      <c r="AG64" s="49" t="str">
        <f t="shared" si="130"/>
        <v/>
      </c>
      <c r="AH64" s="49" t="str">
        <f t="shared" si="130"/>
        <v/>
      </c>
      <c r="AI64" s="47" t="str">
        <f t="shared" si="130"/>
        <v/>
      </c>
      <c r="AJ64" s="47" t="str">
        <f t="shared" si="130"/>
        <v/>
      </c>
      <c r="AK64" s="46" t="str">
        <f t="shared" si="130"/>
        <v/>
      </c>
      <c r="AL64" s="47"/>
      <c r="AM64" s="53" t="str">
        <f t="shared" si="48"/>
        <v/>
      </c>
      <c r="AN64" s="50" t="str">
        <f t="shared" si="49"/>
        <v/>
      </c>
      <c r="AO64" s="53" t="s">
        <v>85</v>
      </c>
      <c r="AP64" s="52" t="str">
        <f t="shared" si="50"/>
        <v/>
      </c>
      <c r="AQ64" s="52" t="str">
        <f t="shared" si="51"/>
        <v/>
      </c>
      <c r="AR64" s="47">
        <f t="shared" si="52"/>
        <v>0.37</v>
      </c>
      <c r="AS64" s="53" t="str">
        <f t="shared" si="53"/>
        <v/>
      </c>
      <c r="AT64" s="52" t="str">
        <f t="shared" si="54"/>
        <v/>
      </c>
      <c r="AU64" s="9" t="str">
        <f t="shared" si="55"/>
        <v/>
      </c>
      <c r="AV64" s="9" t="str">
        <f t="shared" si="56"/>
        <v/>
      </c>
      <c r="AW64" s="12" t="str">
        <f t="shared" si="57"/>
        <v/>
      </c>
      <c r="AX64" s="9" t="str">
        <f t="shared" si="58"/>
        <v/>
      </c>
      <c r="AY64" s="12" t="str">
        <f t="shared" si="59"/>
        <v/>
      </c>
      <c r="AZ64" s="10" t="str">
        <f t="shared" si="60"/>
        <v/>
      </c>
      <c r="BA64" s="10" t="str">
        <f t="shared" si="61"/>
        <v/>
      </c>
      <c r="BB64" s="10" t="str">
        <f t="shared" si="62"/>
        <v/>
      </c>
      <c r="BC64" s="10" t="str">
        <f t="shared" si="63"/>
        <v/>
      </c>
      <c r="BD64" s="10" t="str">
        <f t="shared" si="64"/>
        <v/>
      </c>
      <c r="BE64" s="12" t="str">
        <f t="shared" si="65"/>
        <v/>
      </c>
      <c r="BF64" s="9" t="str">
        <f t="shared" si="66"/>
        <v/>
      </c>
      <c r="BG64" s="9" t="str">
        <f t="shared" si="67"/>
        <v/>
      </c>
      <c r="BH64" s="7" t="str">
        <f t="shared" si="68"/>
        <v/>
      </c>
      <c r="BI64" s="7" t="str">
        <f t="shared" si="69"/>
        <v/>
      </c>
      <c r="BJ64" s="12" t="str">
        <f t="shared" si="70"/>
        <v/>
      </c>
      <c r="BK64" s="80" t="str">
        <f t="shared" si="71"/>
        <v/>
      </c>
      <c r="BL64" s="7" t="str">
        <f t="shared" si="72"/>
        <v/>
      </c>
      <c r="BM64" s="7" t="str">
        <f t="shared" si="124"/>
        <v/>
      </c>
      <c r="BN64" s="12" t="str">
        <f t="shared" si="73"/>
        <v/>
      </c>
      <c r="BO64" s="9" t="str">
        <f t="shared" si="74"/>
        <v/>
      </c>
      <c r="BP64" s="2" t="str">
        <f t="shared" si="75"/>
        <v/>
      </c>
      <c r="BQ64" s="2" t="str">
        <f t="shared" si="76"/>
        <v/>
      </c>
      <c r="BR64" s="20" t="str">
        <f t="shared" si="131"/>
        <v/>
      </c>
      <c r="BS64" s="20" t="str">
        <f t="shared" si="131"/>
        <v/>
      </c>
      <c r="BT64" s="20" t="str">
        <f t="shared" si="131"/>
        <v/>
      </c>
      <c r="BU64" s="86" t="str">
        <f t="shared" si="78"/>
        <v/>
      </c>
      <c r="BV64" s="86" t="str">
        <f t="shared" si="79"/>
        <v/>
      </c>
      <c r="BW64" s="20" t="str">
        <f t="shared" si="131"/>
        <v/>
      </c>
      <c r="BX64" s="86" t="str">
        <f t="shared" si="131"/>
        <v/>
      </c>
      <c r="BY64" s="86" t="str">
        <f t="shared" si="131"/>
        <v/>
      </c>
      <c r="BZ64" s="86" t="str">
        <f t="shared" si="131"/>
        <v/>
      </c>
      <c r="CA64" s="86" t="str">
        <f t="shared" si="131"/>
        <v/>
      </c>
      <c r="CB64" s="86" t="str">
        <f t="shared" si="131"/>
        <v/>
      </c>
      <c r="CC64" s="86" t="str">
        <f t="shared" si="131"/>
        <v/>
      </c>
      <c r="CD64" s="86" t="str">
        <f t="shared" si="131"/>
        <v/>
      </c>
      <c r="CE64" s="20" t="str">
        <f t="shared" si="125"/>
        <v/>
      </c>
      <c r="CF64" s="14" t="str">
        <f t="shared" si="81"/>
        <v/>
      </c>
      <c r="CG64" s="14" t="str">
        <f t="shared" si="82"/>
        <v/>
      </c>
      <c r="CH64" s="8">
        <f t="shared" si="83"/>
        <v>0</v>
      </c>
      <c r="CI64" s="9" t="str">
        <f t="shared" si="84"/>
        <v/>
      </c>
      <c r="CJ64" s="9" t="str">
        <f t="shared" si="85"/>
        <v/>
      </c>
      <c r="CK64" s="9" t="str">
        <f t="shared" si="86"/>
        <v/>
      </c>
      <c r="CL64" s="9" t="str">
        <f t="shared" si="87"/>
        <v/>
      </c>
      <c r="CM64" s="9" t="str">
        <f t="shared" si="88"/>
        <v/>
      </c>
      <c r="CN64" s="9" t="str">
        <f t="shared" si="89"/>
        <v/>
      </c>
      <c r="CO64" s="9" t="str">
        <f t="shared" ref="CO64:CU95" si="133">IF($B64="","",$CN64*BX64)</f>
        <v/>
      </c>
      <c r="CP64" s="9" t="str">
        <f t="shared" si="133"/>
        <v/>
      </c>
      <c r="CQ64" s="9" t="str">
        <f t="shared" si="133"/>
        <v/>
      </c>
      <c r="CR64" s="9" t="str">
        <f t="shared" si="133"/>
        <v/>
      </c>
      <c r="CS64" s="9" t="str">
        <f t="shared" si="133"/>
        <v/>
      </c>
      <c r="CT64" s="9" t="str">
        <f t="shared" si="133"/>
        <v/>
      </c>
      <c r="CU64" s="9" t="str">
        <f t="shared" si="133"/>
        <v/>
      </c>
      <c r="CV64" s="9" t="str">
        <f t="shared" si="91"/>
        <v/>
      </c>
      <c r="CW64" s="9" t="str">
        <f t="shared" ref="CW64:DC95" si="134">IF($B64="","",$CV64*BX64)</f>
        <v/>
      </c>
      <c r="CX64" s="9" t="str">
        <f t="shared" si="134"/>
        <v/>
      </c>
      <c r="CY64" s="9" t="str">
        <f t="shared" si="134"/>
        <v/>
      </c>
      <c r="CZ64" s="9" t="str">
        <f t="shared" si="134"/>
        <v/>
      </c>
      <c r="DA64" s="9" t="str">
        <f t="shared" si="134"/>
        <v/>
      </c>
      <c r="DB64" s="9" t="str">
        <f t="shared" si="134"/>
        <v/>
      </c>
      <c r="DC64" s="9" t="str">
        <f t="shared" si="134"/>
        <v/>
      </c>
      <c r="DD64" s="2" t="str">
        <f t="shared" si="93"/>
        <v/>
      </c>
      <c r="DE64" s="2" t="str">
        <f t="shared" si="94"/>
        <v/>
      </c>
      <c r="DF64" s="2" t="str">
        <f t="shared" si="95"/>
        <v/>
      </c>
      <c r="DG64" s="2" t="str">
        <f t="shared" si="96"/>
        <v/>
      </c>
      <c r="DH64" s="2" t="str">
        <f t="shared" si="97"/>
        <v/>
      </c>
      <c r="DI64" s="2" t="str">
        <f t="shared" si="98"/>
        <v/>
      </c>
      <c r="DJ64" s="2" t="str">
        <f t="shared" si="99"/>
        <v/>
      </c>
      <c r="DK64" s="2" t="str">
        <f t="shared" si="100"/>
        <v/>
      </c>
      <c r="DL64" s="16" t="str">
        <f t="shared" si="101"/>
        <v/>
      </c>
      <c r="DM64" s="16" t="str">
        <f t="shared" si="102"/>
        <v/>
      </c>
      <c r="DN64" s="16" t="str">
        <f t="shared" si="103"/>
        <v/>
      </c>
      <c r="DO64" s="72" t="str">
        <f t="shared" si="104"/>
        <v/>
      </c>
      <c r="DP64" s="16" t="str">
        <f t="shared" si="105"/>
        <v/>
      </c>
      <c r="DQ64" s="16" t="str">
        <f t="shared" si="106"/>
        <v/>
      </c>
      <c r="DR64" s="2" t="str">
        <f t="shared" si="107"/>
        <v/>
      </c>
      <c r="DS64" s="2" t="str">
        <f t="shared" si="108"/>
        <v/>
      </c>
      <c r="DT64" s="2" t="str">
        <f t="shared" si="109"/>
        <v/>
      </c>
      <c r="DU64" s="2" t="str">
        <f t="shared" si="110"/>
        <v/>
      </c>
      <c r="DV64" s="15"/>
      <c r="DW64" s="18"/>
      <c r="DX64" s="17"/>
      <c r="DY64" s="47" t="str">
        <f t="shared" si="132"/>
        <v/>
      </c>
      <c r="DZ64" s="47" t="str">
        <f t="shared" si="132"/>
        <v/>
      </c>
      <c r="EA64" s="47" t="str">
        <f t="shared" si="132"/>
        <v/>
      </c>
      <c r="EB64" s="47" t="str">
        <f t="shared" si="132"/>
        <v/>
      </c>
      <c r="EC64" s="49" t="str">
        <f t="shared" si="132"/>
        <v/>
      </c>
      <c r="ED64" s="49" t="str">
        <f t="shared" si="132"/>
        <v/>
      </c>
      <c r="EE64" s="47" t="str">
        <f t="shared" si="132"/>
        <v/>
      </c>
      <c r="EF64" s="47" t="str">
        <f t="shared" si="132"/>
        <v/>
      </c>
      <c r="EG64" s="47" t="str">
        <f t="shared" si="132"/>
        <v/>
      </c>
      <c r="EH64" s="6">
        <f t="shared" si="16"/>
        <v>0</v>
      </c>
      <c r="EI64" s="6">
        <f t="shared" si="17"/>
        <v>0</v>
      </c>
      <c r="EJ64" s="2" t="str">
        <f t="shared" si="18"/>
        <v/>
      </c>
      <c r="EK64" s="2" t="str">
        <f t="shared" si="19"/>
        <v/>
      </c>
      <c r="EL64" s="2" t="str">
        <f t="shared" si="127"/>
        <v/>
      </c>
      <c r="EM64" s="2" t="str">
        <f t="shared" si="21"/>
        <v/>
      </c>
      <c r="EN64" s="2" t="str">
        <f t="shared" si="22"/>
        <v/>
      </c>
      <c r="EO64" s="2">
        <f t="shared" si="23"/>
        <v>0</v>
      </c>
      <c r="EP64" s="2">
        <f t="shared" si="111"/>
        <v>0</v>
      </c>
      <c r="EQ64" s="2"/>
      <c r="ER64" s="2"/>
      <c r="ES64" s="2"/>
      <c r="ET64" s="2"/>
      <c r="EU64" s="2"/>
      <c r="EV64" s="2"/>
      <c r="EW64" s="2">
        <f t="shared" si="24"/>
        <v>0</v>
      </c>
      <c r="EX64" s="2">
        <f t="shared" si="25"/>
        <v>0</v>
      </c>
      <c r="EY64" s="2">
        <f t="shared" si="112"/>
        <v>0</v>
      </c>
      <c r="EZ64" s="2">
        <f t="shared" si="26"/>
        <v>0</v>
      </c>
      <c r="FA64" s="2">
        <f t="shared" si="27"/>
        <v>0</v>
      </c>
      <c r="FB64" s="59"/>
      <c r="FC64" s="2">
        <f t="shared" si="28"/>
        <v>0</v>
      </c>
      <c r="FD64" s="2">
        <f t="shared" si="113"/>
        <v>0</v>
      </c>
      <c r="FE64" s="3">
        <f t="shared" si="126"/>
        <v>0</v>
      </c>
      <c r="FF64" s="3">
        <f t="shared" si="114"/>
        <v>0</v>
      </c>
      <c r="FG64" s="3">
        <f t="shared" si="115"/>
        <v>0</v>
      </c>
      <c r="FH64" s="3">
        <f t="shared" si="29"/>
        <v>0</v>
      </c>
      <c r="FI64" s="67">
        <f t="shared" si="30"/>
        <v>0</v>
      </c>
      <c r="FJ64" s="3">
        <f t="shared" si="31"/>
        <v>0</v>
      </c>
      <c r="FK64" s="3">
        <f t="shared" si="32"/>
        <v>0</v>
      </c>
      <c r="FL64" s="3">
        <f t="shared" si="116"/>
        <v>0</v>
      </c>
      <c r="FM64" s="3">
        <f t="shared" si="117"/>
        <v>0</v>
      </c>
      <c r="FN64" s="3">
        <f t="shared" si="118"/>
        <v>0</v>
      </c>
      <c r="FO64" s="2">
        <f t="shared" si="33"/>
        <v>0</v>
      </c>
      <c r="FP64" s="2">
        <f t="shared" si="34"/>
        <v>0</v>
      </c>
      <c r="FQ64" s="2">
        <f t="shared" si="119"/>
        <v>0</v>
      </c>
      <c r="FR64" s="6" t="str">
        <f>IF(A64=1,1,IF(DW64="","",COUNTA($DW$31:DW64)+1))</f>
        <v/>
      </c>
      <c r="FS64" s="6" t="str">
        <f t="shared" si="35"/>
        <v/>
      </c>
      <c r="FT64" s="43">
        <f t="shared" si="120"/>
        <v>0</v>
      </c>
      <c r="FU64" s="23">
        <f t="shared" si="121"/>
        <v>0</v>
      </c>
      <c r="FV64" s="21">
        <f t="shared" si="122"/>
        <v>0</v>
      </c>
    </row>
    <row r="65" spans="1:178">
      <c r="A65" s="4" t="str">
        <f t="shared" si="36"/>
        <v/>
      </c>
      <c r="B65" s="33"/>
      <c r="C65" s="33"/>
      <c r="D65" s="33"/>
      <c r="E65" s="33"/>
      <c r="F65" s="33"/>
      <c r="G65" s="11" t="str">
        <f t="shared" si="2"/>
        <v/>
      </c>
      <c r="H65" s="3" t="str">
        <f t="shared" si="37"/>
        <v/>
      </c>
      <c r="I65" s="3" t="str">
        <f t="shared" si="3"/>
        <v/>
      </c>
      <c r="J65" s="3" t="str">
        <f t="shared" si="38"/>
        <v/>
      </c>
      <c r="K65" s="3" t="str">
        <f t="shared" si="4"/>
        <v/>
      </c>
      <c r="L65" s="2" t="str">
        <f t="shared" si="5"/>
        <v/>
      </c>
      <c r="M65" s="8" t="str">
        <f t="shared" si="39"/>
        <v/>
      </c>
      <c r="N65" s="8" t="str">
        <f t="shared" si="6"/>
        <v/>
      </c>
      <c r="O65" s="8" t="str">
        <f t="shared" si="40"/>
        <v/>
      </c>
      <c r="P65" s="8" t="str">
        <f t="shared" si="7"/>
        <v/>
      </c>
      <c r="Q65" s="2" t="str">
        <f t="shared" si="8"/>
        <v/>
      </c>
      <c r="R65" s="3" t="str">
        <f t="shared" si="9"/>
        <v/>
      </c>
      <c r="S65" s="3" t="str">
        <f t="shared" si="10"/>
        <v/>
      </c>
      <c r="T65" s="3" t="str">
        <f t="shared" si="41"/>
        <v/>
      </c>
      <c r="U65" s="8" t="str">
        <f t="shared" si="11"/>
        <v/>
      </c>
      <c r="V65" s="2" t="str">
        <f t="shared" si="12"/>
        <v/>
      </c>
      <c r="W65" s="2" t="str">
        <f t="shared" si="13"/>
        <v/>
      </c>
      <c r="X65" s="2" t="str">
        <f t="shared" si="123"/>
        <v/>
      </c>
      <c r="Y65" s="2" t="str">
        <f t="shared" si="14"/>
        <v/>
      </c>
      <c r="Z65" s="46" t="str">
        <f t="shared" si="42"/>
        <v/>
      </c>
      <c r="AA65" s="46" t="str">
        <f t="shared" si="43"/>
        <v/>
      </c>
      <c r="AB65" s="47"/>
      <c r="AC65" s="46" t="str">
        <f t="shared" si="44"/>
        <v/>
      </c>
      <c r="AD65" s="47" t="str">
        <f t="shared" si="128"/>
        <v/>
      </c>
      <c r="AE65" s="48" t="str">
        <f t="shared" si="46"/>
        <v/>
      </c>
      <c r="AF65" s="49" t="str">
        <f t="shared" si="130"/>
        <v/>
      </c>
      <c r="AG65" s="49" t="str">
        <f t="shared" si="130"/>
        <v/>
      </c>
      <c r="AH65" s="49" t="str">
        <f t="shared" si="130"/>
        <v/>
      </c>
      <c r="AI65" s="47" t="str">
        <f t="shared" si="130"/>
        <v/>
      </c>
      <c r="AJ65" s="47" t="str">
        <f t="shared" si="130"/>
        <v/>
      </c>
      <c r="AK65" s="46" t="str">
        <f t="shared" si="130"/>
        <v/>
      </c>
      <c r="AL65" s="47"/>
      <c r="AM65" s="53" t="str">
        <f t="shared" si="48"/>
        <v/>
      </c>
      <c r="AN65" s="50" t="str">
        <f t="shared" si="49"/>
        <v/>
      </c>
      <c r="AO65" s="53" t="s">
        <v>84</v>
      </c>
      <c r="AP65" s="52" t="str">
        <f t="shared" si="50"/>
        <v/>
      </c>
      <c r="AQ65" s="52" t="str">
        <f t="shared" si="51"/>
        <v/>
      </c>
      <c r="AR65" s="47">
        <f t="shared" si="52"/>
        <v>0</v>
      </c>
      <c r="AS65" s="53" t="str">
        <f t="shared" si="53"/>
        <v/>
      </c>
      <c r="AT65" s="52" t="str">
        <f t="shared" si="54"/>
        <v/>
      </c>
      <c r="AU65" s="9" t="str">
        <f t="shared" si="55"/>
        <v/>
      </c>
      <c r="AV65" s="9" t="str">
        <f t="shared" si="56"/>
        <v/>
      </c>
      <c r="AW65" s="12" t="str">
        <f t="shared" si="57"/>
        <v/>
      </c>
      <c r="AX65" s="9" t="str">
        <f t="shared" si="58"/>
        <v/>
      </c>
      <c r="AY65" s="12" t="str">
        <f t="shared" si="59"/>
        <v/>
      </c>
      <c r="AZ65" s="10" t="str">
        <f t="shared" si="60"/>
        <v/>
      </c>
      <c r="BA65" s="10" t="str">
        <f t="shared" si="61"/>
        <v/>
      </c>
      <c r="BB65" s="10" t="str">
        <f t="shared" si="62"/>
        <v/>
      </c>
      <c r="BC65" s="10" t="str">
        <f t="shared" si="63"/>
        <v/>
      </c>
      <c r="BD65" s="10" t="str">
        <f t="shared" si="64"/>
        <v/>
      </c>
      <c r="BE65" s="12" t="str">
        <f t="shared" si="65"/>
        <v/>
      </c>
      <c r="BF65" s="9" t="str">
        <f t="shared" si="66"/>
        <v/>
      </c>
      <c r="BG65" s="9" t="str">
        <f t="shared" si="67"/>
        <v/>
      </c>
      <c r="BH65" s="7" t="str">
        <f t="shared" si="68"/>
        <v/>
      </c>
      <c r="BI65" s="7" t="str">
        <f t="shared" si="69"/>
        <v/>
      </c>
      <c r="BJ65" s="12" t="str">
        <f t="shared" si="70"/>
        <v/>
      </c>
      <c r="BK65" s="80" t="str">
        <f t="shared" si="71"/>
        <v/>
      </c>
      <c r="BL65" s="7" t="str">
        <f t="shared" si="72"/>
        <v/>
      </c>
      <c r="BM65" s="7" t="str">
        <f t="shared" si="124"/>
        <v/>
      </c>
      <c r="BN65" s="12" t="str">
        <f t="shared" si="73"/>
        <v/>
      </c>
      <c r="BO65" s="9" t="str">
        <f t="shared" si="74"/>
        <v/>
      </c>
      <c r="BP65" s="2" t="str">
        <f t="shared" si="75"/>
        <v/>
      </c>
      <c r="BQ65" s="2" t="str">
        <f t="shared" si="76"/>
        <v/>
      </c>
      <c r="BR65" s="20" t="str">
        <f t="shared" si="131"/>
        <v/>
      </c>
      <c r="BS65" s="20" t="str">
        <f t="shared" si="131"/>
        <v/>
      </c>
      <c r="BT65" s="20" t="str">
        <f t="shared" si="131"/>
        <v/>
      </c>
      <c r="BU65" s="86" t="str">
        <f t="shared" si="78"/>
        <v/>
      </c>
      <c r="BV65" s="86" t="str">
        <f t="shared" si="79"/>
        <v/>
      </c>
      <c r="BW65" s="20" t="str">
        <f t="shared" si="131"/>
        <v/>
      </c>
      <c r="BX65" s="86" t="str">
        <f t="shared" si="131"/>
        <v/>
      </c>
      <c r="BY65" s="86" t="str">
        <f t="shared" si="131"/>
        <v/>
      </c>
      <c r="BZ65" s="86" t="str">
        <f t="shared" si="131"/>
        <v/>
      </c>
      <c r="CA65" s="86" t="str">
        <f t="shared" si="131"/>
        <v/>
      </c>
      <c r="CB65" s="86" t="str">
        <f t="shared" si="131"/>
        <v/>
      </c>
      <c r="CC65" s="86" t="str">
        <f t="shared" si="131"/>
        <v/>
      </c>
      <c r="CD65" s="86" t="str">
        <f t="shared" si="131"/>
        <v/>
      </c>
      <c r="CE65" s="20" t="str">
        <f t="shared" si="125"/>
        <v/>
      </c>
      <c r="CF65" s="14" t="str">
        <f t="shared" si="81"/>
        <v/>
      </c>
      <c r="CG65" s="14" t="str">
        <f t="shared" si="82"/>
        <v/>
      </c>
      <c r="CH65" s="8">
        <f t="shared" si="83"/>
        <v>0</v>
      </c>
      <c r="CI65" s="9" t="str">
        <f t="shared" si="84"/>
        <v/>
      </c>
      <c r="CJ65" s="9" t="str">
        <f t="shared" si="85"/>
        <v/>
      </c>
      <c r="CK65" s="9" t="str">
        <f t="shared" si="86"/>
        <v/>
      </c>
      <c r="CL65" s="9" t="str">
        <f t="shared" si="87"/>
        <v/>
      </c>
      <c r="CM65" s="9" t="str">
        <f t="shared" si="88"/>
        <v/>
      </c>
      <c r="CN65" s="9" t="str">
        <f t="shared" si="89"/>
        <v/>
      </c>
      <c r="CO65" s="9" t="str">
        <f t="shared" si="133"/>
        <v/>
      </c>
      <c r="CP65" s="9" t="str">
        <f t="shared" si="133"/>
        <v/>
      </c>
      <c r="CQ65" s="9" t="str">
        <f t="shared" si="133"/>
        <v/>
      </c>
      <c r="CR65" s="9" t="str">
        <f t="shared" si="133"/>
        <v/>
      </c>
      <c r="CS65" s="9" t="str">
        <f t="shared" si="133"/>
        <v/>
      </c>
      <c r="CT65" s="9" t="str">
        <f t="shared" si="133"/>
        <v/>
      </c>
      <c r="CU65" s="9" t="str">
        <f t="shared" si="133"/>
        <v/>
      </c>
      <c r="CV65" s="9" t="str">
        <f t="shared" si="91"/>
        <v/>
      </c>
      <c r="CW65" s="9" t="str">
        <f t="shared" si="134"/>
        <v/>
      </c>
      <c r="CX65" s="9" t="str">
        <f t="shared" si="134"/>
        <v/>
      </c>
      <c r="CY65" s="9" t="str">
        <f t="shared" si="134"/>
        <v/>
      </c>
      <c r="CZ65" s="9" t="str">
        <f t="shared" si="134"/>
        <v/>
      </c>
      <c r="DA65" s="9" t="str">
        <f t="shared" si="134"/>
        <v/>
      </c>
      <c r="DB65" s="9" t="str">
        <f t="shared" si="134"/>
        <v/>
      </c>
      <c r="DC65" s="9" t="str">
        <f t="shared" si="134"/>
        <v/>
      </c>
      <c r="DD65" s="2" t="str">
        <f t="shared" si="93"/>
        <v/>
      </c>
      <c r="DE65" s="2" t="str">
        <f t="shared" si="94"/>
        <v/>
      </c>
      <c r="DF65" s="2" t="str">
        <f t="shared" si="95"/>
        <v/>
      </c>
      <c r="DG65" s="2" t="str">
        <f t="shared" si="96"/>
        <v/>
      </c>
      <c r="DH65" s="2" t="str">
        <f t="shared" si="97"/>
        <v/>
      </c>
      <c r="DI65" s="2" t="str">
        <f t="shared" si="98"/>
        <v/>
      </c>
      <c r="DJ65" s="2" t="str">
        <f t="shared" si="99"/>
        <v/>
      </c>
      <c r="DK65" s="2" t="str">
        <f t="shared" si="100"/>
        <v/>
      </c>
      <c r="DL65" s="16" t="str">
        <f t="shared" si="101"/>
        <v/>
      </c>
      <c r="DM65" s="16" t="str">
        <f t="shared" si="102"/>
        <v/>
      </c>
      <c r="DN65" s="16" t="str">
        <f t="shared" si="103"/>
        <v/>
      </c>
      <c r="DO65" s="72" t="str">
        <f t="shared" si="104"/>
        <v/>
      </c>
      <c r="DP65" s="16" t="str">
        <f t="shared" si="105"/>
        <v/>
      </c>
      <c r="DQ65" s="16" t="str">
        <f t="shared" si="106"/>
        <v/>
      </c>
      <c r="DR65" s="2" t="str">
        <f t="shared" si="107"/>
        <v/>
      </c>
      <c r="DS65" s="2" t="str">
        <f t="shared" si="108"/>
        <v/>
      </c>
      <c r="DT65" s="2" t="str">
        <f t="shared" si="109"/>
        <v/>
      </c>
      <c r="DU65" s="2" t="str">
        <f t="shared" si="110"/>
        <v/>
      </c>
      <c r="DV65" s="15"/>
      <c r="DW65" s="18"/>
      <c r="DX65" s="17"/>
      <c r="DY65" s="47" t="str">
        <f t="shared" si="132"/>
        <v/>
      </c>
      <c r="DZ65" s="47" t="str">
        <f t="shared" si="132"/>
        <v/>
      </c>
      <c r="EA65" s="47" t="str">
        <f t="shared" si="132"/>
        <v/>
      </c>
      <c r="EB65" s="47" t="str">
        <f t="shared" si="132"/>
        <v/>
      </c>
      <c r="EC65" s="49" t="str">
        <f t="shared" si="132"/>
        <v/>
      </c>
      <c r="ED65" s="49" t="str">
        <f t="shared" si="132"/>
        <v/>
      </c>
      <c r="EE65" s="47" t="str">
        <f t="shared" si="132"/>
        <v/>
      </c>
      <c r="EF65" s="47" t="str">
        <f t="shared" si="132"/>
        <v/>
      </c>
      <c r="EG65" s="47" t="str">
        <f t="shared" si="132"/>
        <v/>
      </c>
      <c r="EH65" s="6">
        <f t="shared" si="16"/>
        <v>0</v>
      </c>
      <c r="EI65" s="6">
        <f t="shared" si="17"/>
        <v>0</v>
      </c>
      <c r="EJ65" s="2" t="str">
        <f t="shared" si="18"/>
        <v/>
      </c>
      <c r="EK65" s="2" t="str">
        <f t="shared" si="19"/>
        <v/>
      </c>
      <c r="EL65" s="2" t="str">
        <f t="shared" si="127"/>
        <v/>
      </c>
      <c r="EM65" s="2" t="str">
        <f t="shared" si="21"/>
        <v/>
      </c>
      <c r="EN65" s="2" t="str">
        <f t="shared" si="22"/>
        <v/>
      </c>
      <c r="EO65" s="2">
        <f t="shared" si="23"/>
        <v>0</v>
      </c>
      <c r="EP65" s="2">
        <f t="shared" si="111"/>
        <v>0</v>
      </c>
      <c r="EQ65" s="2"/>
      <c r="ER65" s="2"/>
      <c r="ES65" s="2"/>
      <c r="ET65" s="2"/>
      <c r="EU65" s="2"/>
      <c r="EV65" s="2"/>
      <c r="EW65" s="2">
        <f t="shared" si="24"/>
        <v>0</v>
      </c>
      <c r="EX65" s="2">
        <f t="shared" si="25"/>
        <v>0</v>
      </c>
      <c r="EY65" s="2">
        <f t="shared" si="112"/>
        <v>0</v>
      </c>
      <c r="EZ65" s="2">
        <f t="shared" si="26"/>
        <v>0</v>
      </c>
      <c r="FA65" s="2">
        <f t="shared" si="27"/>
        <v>0</v>
      </c>
      <c r="FB65" s="59"/>
      <c r="FC65" s="2">
        <f t="shared" si="28"/>
        <v>0</v>
      </c>
      <c r="FD65" s="2">
        <f t="shared" si="113"/>
        <v>0</v>
      </c>
      <c r="FE65" s="3">
        <f t="shared" si="126"/>
        <v>0</v>
      </c>
      <c r="FF65" s="3">
        <f t="shared" si="114"/>
        <v>0</v>
      </c>
      <c r="FG65" s="3">
        <f t="shared" si="115"/>
        <v>0</v>
      </c>
      <c r="FH65" s="3">
        <f t="shared" si="29"/>
        <v>0</v>
      </c>
      <c r="FI65" s="67">
        <f t="shared" si="30"/>
        <v>0</v>
      </c>
      <c r="FJ65" s="3">
        <f t="shared" si="31"/>
        <v>0</v>
      </c>
      <c r="FK65" s="3">
        <f t="shared" si="32"/>
        <v>0</v>
      </c>
      <c r="FL65" s="3">
        <f t="shared" si="116"/>
        <v>0</v>
      </c>
      <c r="FM65" s="3">
        <f t="shared" si="117"/>
        <v>0</v>
      </c>
      <c r="FN65" s="3">
        <f t="shared" si="118"/>
        <v>0</v>
      </c>
      <c r="FO65" s="2">
        <f t="shared" si="33"/>
        <v>0</v>
      </c>
      <c r="FP65" s="2">
        <f t="shared" si="34"/>
        <v>0</v>
      </c>
      <c r="FQ65" s="2">
        <f t="shared" si="119"/>
        <v>0</v>
      </c>
      <c r="FR65" s="6" t="str">
        <f>IF(A65=1,1,IF(DW65="","",COUNTA($DW$31:DW65)+1))</f>
        <v/>
      </c>
      <c r="FS65" s="6" t="str">
        <f t="shared" si="35"/>
        <v/>
      </c>
      <c r="FT65" s="43">
        <f t="shared" si="120"/>
        <v>0</v>
      </c>
      <c r="FU65" s="23">
        <f t="shared" si="121"/>
        <v>0</v>
      </c>
      <c r="FV65" s="21">
        <f t="shared" si="122"/>
        <v>0</v>
      </c>
    </row>
    <row r="66" spans="1:178">
      <c r="A66" s="4" t="str">
        <f t="shared" si="36"/>
        <v/>
      </c>
      <c r="B66" s="33"/>
      <c r="C66" s="33"/>
      <c r="D66" s="33"/>
      <c r="E66" s="33"/>
      <c r="F66" s="33"/>
      <c r="G66" s="11" t="str">
        <f t="shared" si="2"/>
        <v/>
      </c>
      <c r="H66" s="3" t="str">
        <f t="shared" si="37"/>
        <v/>
      </c>
      <c r="I66" s="3" t="str">
        <f t="shared" si="3"/>
        <v/>
      </c>
      <c r="J66" s="3" t="str">
        <f t="shared" si="38"/>
        <v/>
      </c>
      <c r="K66" s="3" t="str">
        <f t="shared" si="4"/>
        <v/>
      </c>
      <c r="L66" s="2" t="str">
        <f t="shared" si="5"/>
        <v/>
      </c>
      <c r="M66" s="8" t="str">
        <f t="shared" si="39"/>
        <v/>
      </c>
      <c r="N66" s="8" t="str">
        <f t="shared" si="6"/>
        <v/>
      </c>
      <c r="O66" s="8" t="str">
        <f t="shared" si="40"/>
        <v/>
      </c>
      <c r="P66" s="8" t="str">
        <f t="shared" si="7"/>
        <v/>
      </c>
      <c r="Q66" s="2" t="str">
        <f t="shared" si="8"/>
        <v/>
      </c>
      <c r="R66" s="3" t="str">
        <f t="shared" si="9"/>
        <v/>
      </c>
      <c r="S66" s="3" t="str">
        <f t="shared" si="10"/>
        <v/>
      </c>
      <c r="T66" s="3" t="str">
        <f t="shared" si="41"/>
        <v/>
      </c>
      <c r="U66" s="8" t="str">
        <f t="shared" si="11"/>
        <v/>
      </c>
      <c r="V66" s="2" t="str">
        <f t="shared" si="12"/>
        <v/>
      </c>
      <c r="W66" s="2" t="str">
        <f t="shared" si="13"/>
        <v/>
      </c>
      <c r="X66" s="2" t="str">
        <f t="shared" si="123"/>
        <v/>
      </c>
      <c r="Y66" s="2" t="str">
        <f t="shared" si="14"/>
        <v/>
      </c>
      <c r="Z66" s="46" t="str">
        <f t="shared" si="42"/>
        <v/>
      </c>
      <c r="AA66" s="46" t="str">
        <f t="shared" si="43"/>
        <v/>
      </c>
      <c r="AB66" s="47"/>
      <c r="AC66" s="46" t="str">
        <f t="shared" si="44"/>
        <v/>
      </c>
      <c r="AD66" s="47" t="str">
        <f t="shared" si="128"/>
        <v/>
      </c>
      <c r="AE66" s="48" t="str">
        <f t="shared" si="46"/>
        <v/>
      </c>
      <c r="AF66" s="49" t="str">
        <f t="shared" si="130"/>
        <v/>
      </c>
      <c r="AG66" s="49" t="str">
        <f t="shared" si="130"/>
        <v/>
      </c>
      <c r="AH66" s="49" t="str">
        <f t="shared" si="130"/>
        <v/>
      </c>
      <c r="AI66" s="47" t="str">
        <f t="shared" si="130"/>
        <v/>
      </c>
      <c r="AJ66" s="47" t="str">
        <f t="shared" si="130"/>
        <v/>
      </c>
      <c r="AK66" s="46" t="str">
        <f t="shared" si="130"/>
        <v/>
      </c>
      <c r="AL66" s="47"/>
      <c r="AM66" s="53" t="str">
        <f t="shared" si="48"/>
        <v/>
      </c>
      <c r="AN66" s="50" t="str">
        <f t="shared" si="49"/>
        <v/>
      </c>
      <c r="AO66" s="53" t="s">
        <v>84</v>
      </c>
      <c r="AP66" s="52" t="str">
        <f t="shared" si="50"/>
        <v/>
      </c>
      <c r="AQ66" s="52" t="str">
        <f t="shared" si="51"/>
        <v/>
      </c>
      <c r="AR66" s="47">
        <f t="shared" si="52"/>
        <v>0</v>
      </c>
      <c r="AS66" s="53" t="str">
        <f t="shared" si="53"/>
        <v/>
      </c>
      <c r="AT66" s="52" t="str">
        <f t="shared" si="54"/>
        <v/>
      </c>
      <c r="AU66" s="9" t="str">
        <f t="shared" si="55"/>
        <v/>
      </c>
      <c r="AV66" s="9" t="str">
        <f t="shared" si="56"/>
        <v/>
      </c>
      <c r="AW66" s="12" t="str">
        <f t="shared" si="57"/>
        <v/>
      </c>
      <c r="AX66" s="9" t="str">
        <f t="shared" si="58"/>
        <v/>
      </c>
      <c r="AY66" s="12" t="str">
        <f t="shared" si="59"/>
        <v/>
      </c>
      <c r="AZ66" s="10" t="str">
        <f t="shared" si="60"/>
        <v/>
      </c>
      <c r="BA66" s="10" t="str">
        <f t="shared" si="61"/>
        <v/>
      </c>
      <c r="BB66" s="10" t="str">
        <f t="shared" si="62"/>
        <v/>
      </c>
      <c r="BC66" s="10" t="str">
        <f t="shared" si="63"/>
        <v/>
      </c>
      <c r="BD66" s="10" t="str">
        <f t="shared" si="64"/>
        <v/>
      </c>
      <c r="BE66" s="12" t="str">
        <f t="shared" si="65"/>
        <v/>
      </c>
      <c r="BF66" s="9" t="str">
        <f t="shared" si="66"/>
        <v/>
      </c>
      <c r="BG66" s="9" t="str">
        <f t="shared" si="67"/>
        <v/>
      </c>
      <c r="BH66" s="7" t="str">
        <f t="shared" si="68"/>
        <v/>
      </c>
      <c r="BI66" s="7" t="str">
        <f t="shared" si="69"/>
        <v/>
      </c>
      <c r="BJ66" s="12" t="str">
        <f t="shared" si="70"/>
        <v/>
      </c>
      <c r="BK66" s="80" t="str">
        <f t="shared" si="71"/>
        <v/>
      </c>
      <c r="BL66" s="7" t="str">
        <f t="shared" si="72"/>
        <v/>
      </c>
      <c r="BM66" s="7" t="str">
        <f t="shared" si="124"/>
        <v/>
      </c>
      <c r="BN66" s="12" t="str">
        <f t="shared" si="73"/>
        <v/>
      </c>
      <c r="BO66" s="9" t="str">
        <f t="shared" si="74"/>
        <v/>
      </c>
      <c r="BP66" s="2" t="str">
        <f t="shared" si="75"/>
        <v/>
      </c>
      <c r="BQ66" s="2" t="str">
        <f t="shared" si="76"/>
        <v/>
      </c>
      <c r="BR66" s="20" t="str">
        <f t="shared" si="131"/>
        <v/>
      </c>
      <c r="BS66" s="20" t="str">
        <f t="shared" si="131"/>
        <v/>
      </c>
      <c r="BT66" s="20" t="str">
        <f t="shared" si="131"/>
        <v/>
      </c>
      <c r="BU66" s="86" t="str">
        <f t="shared" si="78"/>
        <v/>
      </c>
      <c r="BV66" s="86" t="str">
        <f t="shared" si="79"/>
        <v/>
      </c>
      <c r="BW66" s="20" t="str">
        <f t="shared" si="131"/>
        <v/>
      </c>
      <c r="BX66" s="86" t="str">
        <f t="shared" si="131"/>
        <v/>
      </c>
      <c r="BY66" s="86" t="str">
        <f t="shared" si="131"/>
        <v/>
      </c>
      <c r="BZ66" s="86" t="str">
        <f t="shared" si="131"/>
        <v/>
      </c>
      <c r="CA66" s="86" t="str">
        <f t="shared" si="131"/>
        <v/>
      </c>
      <c r="CB66" s="86" t="str">
        <f t="shared" si="131"/>
        <v/>
      </c>
      <c r="CC66" s="86" t="str">
        <f t="shared" si="131"/>
        <v/>
      </c>
      <c r="CD66" s="86" t="str">
        <f t="shared" si="131"/>
        <v/>
      </c>
      <c r="CE66" s="20" t="str">
        <f t="shared" si="125"/>
        <v/>
      </c>
      <c r="CF66" s="14" t="str">
        <f t="shared" si="81"/>
        <v/>
      </c>
      <c r="CG66" s="14" t="str">
        <f t="shared" si="82"/>
        <v/>
      </c>
      <c r="CH66" s="8">
        <f t="shared" si="83"/>
        <v>0</v>
      </c>
      <c r="CI66" s="9" t="str">
        <f t="shared" si="84"/>
        <v/>
      </c>
      <c r="CJ66" s="9" t="str">
        <f t="shared" si="85"/>
        <v/>
      </c>
      <c r="CK66" s="9" t="str">
        <f t="shared" si="86"/>
        <v/>
      </c>
      <c r="CL66" s="9" t="str">
        <f t="shared" si="87"/>
        <v/>
      </c>
      <c r="CM66" s="9" t="str">
        <f t="shared" si="88"/>
        <v/>
      </c>
      <c r="CN66" s="9" t="str">
        <f t="shared" si="89"/>
        <v/>
      </c>
      <c r="CO66" s="9" t="str">
        <f t="shared" si="133"/>
        <v/>
      </c>
      <c r="CP66" s="9" t="str">
        <f t="shared" si="133"/>
        <v/>
      </c>
      <c r="CQ66" s="9" t="str">
        <f t="shared" si="133"/>
        <v/>
      </c>
      <c r="CR66" s="9" t="str">
        <f t="shared" si="133"/>
        <v/>
      </c>
      <c r="CS66" s="9" t="str">
        <f t="shared" si="133"/>
        <v/>
      </c>
      <c r="CT66" s="9" t="str">
        <f t="shared" si="133"/>
        <v/>
      </c>
      <c r="CU66" s="9" t="str">
        <f t="shared" si="133"/>
        <v/>
      </c>
      <c r="CV66" s="9" t="str">
        <f t="shared" si="91"/>
        <v/>
      </c>
      <c r="CW66" s="9" t="str">
        <f t="shared" si="134"/>
        <v/>
      </c>
      <c r="CX66" s="9" t="str">
        <f t="shared" si="134"/>
        <v/>
      </c>
      <c r="CY66" s="9" t="str">
        <f t="shared" si="134"/>
        <v/>
      </c>
      <c r="CZ66" s="9" t="str">
        <f t="shared" si="134"/>
        <v/>
      </c>
      <c r="DA66" s="9" t="str">
        <f t="shared" si="134"/>
        <v/>
      </c>
      <c r="DB66" s="9" t="str">
        <f t="shared" si="134"/>
        <v/>
      </c>
      <c r="DC66" s="9" t="str">
        <f t="shared" si="134"/>
        <v/>
      </c>
      <c r="DD66" s="2" t="str">
        <f t="shared" si="93"/>
        <v/>
      </c>
      <c r="DE66" s="2" t="str">
        <f t="shared" si="94"/>
        <v/>
      </c>
      <c r="DF66" s="2" t="str">
        <f t="shared" si="95"/>
        <v/>
      </c>
      <c r="DG66" s="2" t="str">
        <f t="shared" si="96"/>
        <v/>
      </c>
      <c r="DH66" s="2" t="str">
        <f t="shared" si="97"/>
        <v/>
      </c>
      <c r="DI66" s="2" t="str">
        <f t="shared" si="98"/>
        <v/>
      </c>
      <c r="DJ66" s="2" t="str">
        <f t="shared" si="99"/>
        <v/>
      </c>
      <c r="DK66" s="2" t="str">
        <f t="shared" si="100"/>
        <v/>
      </c>
      <c r="DL66" s="16" t="str">
        <f t="shared" si="101"/>
        <v/>
      </c>
      <c r="DM66" s="16" t="str">
        <f t="shared" si="102"/>
        <v/>
      </c>
      <c r="DN66" s="16" t="str">
        <f t="shared" si="103"/>
        <v/>
      </c>
      <c r="DO66" s="72" t="str">
        <f t="shared" si="104"/>
        <v/>
      </c>
      <c r="DP66" s="16" t="str">
        <f t="shared" si="105"/>
        <v/>
      </c>
      <c r="DQ66" s="16" t="str">
        <f t="shared" si="106"/>
        <v/>
      </c>
      <c r="DR66" s="2" t="str">
        <f t="shared" si="107"/>
        <v/>
      </c>
      <c r="DS66" s="2" t="str">
        <f t="shared" si="108"/>
        <v/>
      </c>
      <c r="DT66" s="2" t="str">
        <f t="shared" si="109"/>
        <v/>
      </c>
      <c r="DU66" s="2" t="str">
        <f t="shared" si="110"/>
        <v/>
      </c>
      <c r="DV66" s="15"/>
      <c r="DW66" s="18"/>
      <c r="DX66" s="17"/>
      <c r="DY66" s="47" t="str">
        <f t="shared" si="132"/>
        <v/>
      </c>
      <c r="DZ66" s="47" t="str">
        <f t="shared" si="132"/>
        <v/>
      </c>
      <c r="EA66" s="47" t="str">
        <f t="shared" si="132"/>
        <v/>
      </c>
      <c r="EB66" s="47" t="str">
        <f t="shared" si="132"/>
        <v/>
      </c>
      <c r="EC66" s="49" t="str">
        <f t="shared" si="132"/>
        <v/>
      </c>
      <c r="ED66" s="49" t="str">
        <f t="shared" si="132"/>
        <v/>
      </c>
      <c r="EE66" s="47" t="str">
        <f t="shared" si="132"/>
        <v/>
      </c>
      <c r="EF66" s="47" t="str">
        <f t="shared" si="132"/>
        <v/>
      </c>
      <c r="EG66" s="47" t="str">
        <f t="shared" si="132"/>
        <v/>
      </c>
      <c r="EH66" s="6">
        <f t="shared" si="16"/>
        <v>0</v>
      </c>
      <c r="EI66" s="6">
        <f t="shared" si="17"/>
        <v>0</v>
      </c>
      <c r="EJ66" s="2" t="str">
        <f t="shared" si="18"/>
        <v/>
      </c>
      <c r="EK66" s="2" t="str">
        <f t="shared" si="19"/>
        <v/>
      </c>
      <c r="EL66" s="2" t="str">
        <f t="shared" si="127"/>
        <v/>
      </c>
      <c r="EM66" s="2" t="str">
        <f t="shared" si="21"/>
        <v/>
      </c>
      <c r="EN66" s="2" t="str">
        <f t="shared" si="22"/>
        <v/>
      </c>
      <c r="EO66" s="2">
        <f t="shared" si="23"/>
        <v>0</v>
      </c>
      <c r="EP66" s="2">
        <f t="shared" si="111"/>
        <v>0</v>
      </c>
      <c r="EQ66" s="2"/>
      <c r="ER66" s="2"/>
      <c r="ES66" s="2"/>
      <c r="ET66" s="2"/>
      <c r="EU66" s="2"/>
      <c r="EV66" s="2"/>
      <c r="EW66" s="2">
        <f t="shared" si="24"/>
        <v>0</v>
      </c>
      <c r="EX66" s="2">
        <f t="shared" si="25"/>
        <v>0</v>
      </c>
      <c r="EY66" s="2">
        <f t="shared" si="112"/>
        <v>0</v>
      </c>
      <c r="EZ66" s="2">
        <f t="shared" si="26"/>
        <v>0</v>
      </c>
      <c r="FA66" s="2">
        <f t="shared" si="27"/>
        <v>0</v>
      </c>
      <c r="FB66" s="59"/>
      <c r="FC66" s="2">
        <f t="shared" si="28"/>
        <v>0</v>
      </c>
      <c r="FD66" s="2">
        <f t="shared" si="113"/>
        <v>0</v>
      </c>
      <c r="FE66" s="3">
        <f t="shared" si="126"/>
        <v>0</v>
      </c>
      <c r="FF66" s="3">
        <f t="shared" si="114"/>
        <v>0</v>
      </c>
      <c r="FG66" s="3">
        <f t="shared" si="115"/>
        <v>0</v>
      </c>
      <c r="FH66" s="3">
        <f t="shared" si="29"/>
        <v>0</v>
      </c>
      <c r="FI66" s="67">
        <f t="shared" si="30"/>
        <v>0</v>
      </c>
      <c r="FJ66" s="3">
        <f t="shared" si="31"/>
        <v>0</v>
      </c>
      <c r="FK66" s="3">
        <f t="shared" si="32"/>
        <v>0</v>
      </c>
      <c r="FL66" s="3">
        <f t="shared" si="116"/>
        <v>0</v>
      </c>
      <c r="FM66" s="3">
        <f t="shared" si="117"/>
        <v>0</v>
      </c>
      <c r="FN66" s="3">
        <f t="shared" si="118"/>
        <v>0</v>
      </c>
      <c r="FO66" s="2">
        <f t="shared" si="33"/>
        <v>0</v>
      </c>
      <c r="FP66" s="2">
        <f t="shared" si="34"/>
        <v>0</v>
      </c>
      <c r="FQ66" s="2">
        <f t="shared" si="119"/>
        <v>0</v>
      </c>
      <c r="FR66" s="6" t="str">
        <f>IF(A66=1,1,IF(DW66="","",COUNTA($DW$31:DW66)+1))</f>
        <v/>
      </c>
      <c r="FS66" s="6" t="str">
        <f t="shared" si="35"/>
        <v/>
      </c>
      <c r="FT66" s="43">
        <f t="shared" si="120"/>
        <v>0</v>
      </c>
      <c r="FU66" s="23">
        <f t="shared" si="121"/>
        <v>0</v>
      </c>
      <c r="FV66" s="21">
        <f t="shared" si="122"/>
        <v>0</v>
      </c>
    </row>
    <row r="67" spans="1:178">
      <c r="A67" s="4" t="str">
        <f t="shared" si="36"/>
        <v/>
      </c>
      <c r="B67" s="33"/>
      <c r="C67" s="33"/>
      <c r="D67" s="33"/>
      <c r="E67" s="33"/>
      <c r="F67" s="33"/>
      <c r="G67" s="11" t="str">
        <f t="shared" si="2"/>
        <v/>
      </c>
      <c r="H67" s="3" t="str">
        <f t="shared" si="37"/>
        <v/>
      </c>
      <c r="I67" s="3" t="str">
        <f t="shared" si="3"/>
        <v/>
      </c>
      <c r="J67" s="3" t="str">
        <f t="shared" si="38"/>
        <v/>
      </c>
      <c r="K67" s="3" t="str">
        <f t="shared" si="4"/>
        <v/>
      </c>
      <c r="L67" s="2" t="str">
        <f t="shared" si="5"/>
        <v/>
      </c>
      <c r="M67" s="8" t="str">
        <f t="shared" si="39"/>
        <v/>
      </c>
      <c r="N67" s="8" t="str">
        <f t="shared" si="6"/>
        <v/>
      </c>
      <c r="O67" s="8" t="str">
        <f t="shared" si="40"/>
        <v/>
      </c>
      <c r="P67" s="8" t="str">
        <f t="shared" si="7"/>
        <v/>
      </c>
      <c r="Q67" s="2" t="str">
        <f t="shared" si="8"/>
        <v/>
      </c>
      <c r="R67" s="3" t="str">
        <f t="shared" si="9"/>
        <v/>
      </c>
      <c r="S67" s="3" t="str">
        <f t="shared" si="10"/>
        <v/>
      </c>
      <c r="T67" s="3" t="str">
        <f t="shared" si="41"/>
        <v/>
      </c>
      <c r="U67" s="8" t="str">
        <f t="shared" si="11"/>
        <v/>
      </c>
      <c r="V67" s="2" t="str">
        <f t="shared" si="12"/>
        <v/>
      </c>
      <c r="W67" s="2" t="str">
        <f t="shared" si="13"/>
        <v/>
      </c>
      <c r="X67" s="2" t="str">
        <f t="shared" si="123"/>
        <v/>
      </c>
      <c r="Y67" s="2" t="str">
        <f t="shared" si="14"/>
        <v/>
      </c>
      <c r="Z67" s="46" t="str">
        <f t="shared" si="42"/>
        <v/>
      </c>
      <c r="AA67" s="46" t="str">
        <f t="shared" si="43"/>
        <v/>
      </c>
      <c r="AB67" s="47"/>
      <c r="AC67" s="46" t="str">
        <f t="shared" si="44"/>
        <v/>
      </c>
      <c r="AD67" s="47" t="str">
        <f t="shared" si="128"/>
        <v/>
      </c>
      <c r="AE67" s="48" t="str">
        <f t="shared" si="46"/>
        <v/>
      </c>
      <c r="AF67" s="49" t="str">
        <f t="shared" si="130"/>
        <v/>
      </c>
      <c r="AG67" s="49" t="str">
        <f t="shared" si="130"/>
        <v/>
      </c>
      <c r="AH67" s="49" t="str">
        <f t="shared" si="130"/>
        <v/>
      </c>
      <c r="AI67" s="47" t="str">
        <f t="shared" si="130"/>
        <v/>
      </c>
      <c r="AJ67" s="47" t="str">
        <f t="shared" si="130"/>
        <v/>
      </c>
      <c r="AK67" s="46" t="str">
        <f t="shared" si="130"/>
        <v/>
      </c>
      <c r="AL67" s="47"/>
      <c r="AM67" s="53" t="str">
        <f t="shared" si="48"/>
        <v/>
      </c>
      <c r="AN67" s="50" t="str">
        <f t="shared" si="49"/>
        <v/>
      </c>
      <c r="AO67" s="53" t="s">
        <v>84</v>
      </c>
      <c r="AP67" s="52" t="str">
        <f t="shared" si="50"/>
        <v/>
      </c>
      <c r="AQ67" s="52" t="str">
        <f t="shared" si="51"/>
        <v/>
      </c>
      <c r="AR67" s="47">
        <f t="shared" si="52"/>
        <v>0</v>
      </c>
      <c r="AS67" s="53" t="str">
        <f t="shared" si="53"/>
        <v/>
      </c>
      <c r="AT67" s="52" t="str">
        <f t="shared" si="54"/>
        <v/>
      </c>
      <c r="AU67" s="9" t="str">
        <f t="shared" si="55"/>
        <v/>
      </c>
      <c r="AV67" s="9" t="str">
        <f t="shared" si="56"/>
        <v/>
      </c>
      <c r="AW67" s="12" t="str">
        <f t="shared" si="57"/>
        <v/>
      </c>
      <c r="AX67" s="9" t="str">
        <f t="shared" si="58"/>
        <v/>
      </c>
      <c r="AY67" s="12" t="str">
        <f t="shared" si="59"/>
        <v/>
      </c>
      <c r="AZ67" s="10" t="str">
        <f t="shared" si="60"/>
        <v/>
      </c>
      <c r="BA67" s="10" t="str">
        <f t="shared" si="61"/>
        <v/>
      </c>
      <c r="BB67" s="10" t="str">
        <f t="shared" si="62"/>
        <v/>
      </c>
      <c r="BC67" s="10" t="str">
        <f t="shared" si="63"/>
        <v/>
      </c>
      <c r="BD67" s="10" t="str">
        <f t="shared" si="64"/>
        <v/>
      </c>
      <c r="BE67" s="12" t="str">
        <f t="shared" si="65"/>
        <v/>
      </c>
      <c r="BF67" s="9" t="str">
        <f t="shared" si="66"/>
        <v/>
      </c>
      <c r="BG67" s="9" t="str">
        <f t="shared" si="67"/>
        <v/>
      </c>
      <c r="BH67" s="7" t="str">
        <f t="shared" si="68"/>
        <v/>
      </c>
      <c r="BI67" s="7" t="str">
        <f t="shared" si="69"/>
        <v/>
      </c>
      <c r="BJ67" s="12" t="str">
        <f t="shared" si="70"/>
        <v/>
      </c>
      <c r="BK67" s="80" t="str">
        <f t="shared" si="71"/>
        <v/>
      </c>
      <c r="BL67" s="7" t="str">
        <f t="shared" si="72"/>
        <v/>
      </c>
      <c r="BM67" s="7" t="str">
        <f t="shared" si="124"/>
        <v/>
      </c>
      <c r="BN67" s="12" t="str">
        <f t="shared" si="73"/>
        <v/>
      </c>
      <c r="BO67" s="9" t="str">
        <f t="shared" si="74"/>
        <v/>
      </c>
      <c r="BP67" s="2" t="str">
        <f t="shared" si="75"/>
        <v/>
      </c>
      <c r="BQ67" s="2" t="str">
        <f t="shared" si="76"/>
        <v/>
      </c>
      <c r="BR67" s="20" t="str">
        <f t="shared" si="131"/>
        <v/>
      </c>
      <c r="BS67" s="20" t="str">
        <f t="shared" si="131"/>
        <v/>
      </c>
      <c r="BT67" s="20" t="str">
        <f t="shared" si="131"/>
        <v/>
      </c>
      <c r="BU67" s="86" t="str">
        <f t="shared" si="78"/>
        <v/>
      </c>
      <c r="BV67" s="86" t="str">
        <f t="shared" si="79"/>
        <v/>
      </c>
      <c r="BW67" s="20" t="str">
        <f t="shared" si="131"/>
        <v/>
      </c>
      <c r="BX67" s="86" t="str">
        <f t="shared" si="131"/>
        <v/>
      </c>
      <c r="BY67" s="86" t="str">
        <f t="shared" si="131"/>
        <v/>
      </c>
      <c r="BZ67" s="86" t="str">
        <f t="shared" si="131"/>
        <v/>
      </c>
      <c r="CA67" s="86" t="str">
        <f t="shared" si="131"/>
        <v/>
      </c>
      <c r="CB67" s="86" t="str">
        <f t="shared" si="131"/>
        <v/>
      </c>
      <c r="CC67" s="86" t="str">
        <f t="shared" si="131"/>
        <v/>
      </c>
      <c r="CD67" s="86" t="str">
        <f t="shared" si="131"/>
        <v/>
      </c>
      <c r="CE67" s="20" t="str">
        <f t="shared" si="125"/>
        <v/>
      </c>
      <c r="CF67" s="14" t="str">
        <f t="shared" si="81"/>
        <v/>
      </c>
      <c r="CG67" s="14" t="str">
        <f t="shared" si="82"/>
        <v/>
      </c>
      <c r="CH67" s="8">
        <f t="shared" si="83"/>
        <v>0</v>
      </c>
      <c r="CI67" s="9" t="str">
        <f t="shared" si="84"/>
        <v/>
      </c>
      <c r="CJ67" s="9" t="str">
        <f t="shared" si="85"/>
        <v/>
      </c>
      <c r="CK67" s="9" t="str">
        <f t="shared" si="86"/>
        <v/>
      </c>
      <c r="CL67" s="9" t="str">
        <f t="shared" si="87"/>
        <v/>
      </c>
      <c r="CM67" s="9" t="str">
        <f t="shared" si="88"/>
        <v/>
      </c>
      <c r="CN67" s="9" t="str">
        <f t="shared" si="89"/>
        <v/>
      </c>
      <c r="CO67" s="9" t="str">
        <f t="shared" si="133"/>
        <v/>
      </c>
      <c r="CP67" s="9" t="str">
        <f t="shared" si="133"/>
        <v/>
      </c>
      <c r="CQ67" s="9" t="str">
        <f t="shared" si="133"/>
        <v/>
      </c>
      <c r="CR67" s="9" t="str">
        <f t="shared" si="133"/>
        <v/>
      </c>
      <c r="CS67" s="9" t="str">
        <f t="shared" si="133"/>
        <v/>
      </c>
      <c r="CT67" s="9" t="str">
        <f t="shared" si="133"/>
        <v/>
      </c>
      <c r="CU67" s="9" t="str">
        <f t="shared" si="133"/>
        <v/>
      </c>
      <c r="CV67" s="9" t="str">
        <f t="shared" si="91"/>
        <v/>
      </c>
      <c r="CW67" s="9" t="str">
        <f t="shared" si="134"/>
        <v/>
      </c>
      <c r="CX67" s="9" t="str">
        <f t="shared" si="134"/>
        <v/>
      </c>
      <c r="CY67" s="9" t="str">
        <f t="shared" si="134"/>
        <v/>
      </c>
      <c r="CZ67" s="9" t="str">
        <f t="shared" si="134"/>
        <v/>
      </c>
      <c r="DA67" s="9" t="str">
        <f t="shared" si="134"/>
        <v/>
      </c>
      <c r="DB67" s="9" t="str">
        <f t="shared" si="134"/>
        <v/>
      </c>
      <c r="DC67" s="9" t="str">
        <f t="shared" si="134"/>
        <v/>
      </c>
      <c r="DD67" s="2" t="str">
        <f t="shared" si="93"/>
        <v/>
      </c>
      <c r="DE67" s="2" t="str">
        <f t="shared" si="94"/>
        <v/>
      </c>
      <c r="DF67" s="2" t="str">
        <f t="shared" si="95"/>
        <v/>
      </c>
      <c r="DG67" s="2" t="str">
        <f t="shared" si="96"/>
        <v/>
      </c>
      <c r="DH67" s="2" t="str">
        <f t="shared" si="97"/>
        <v/>
      </c>
      <c r="DI67" s="2" t="str">
        <f t="shared" si="98"/>
        <v/>
      </c>
      <c r="DJ67" s="2" t="str">
        <f t="shared" si="99"/>
        <v/>
      </c>
      <c r="DK67" s="2" t="str">
        <f t="shared" si="100"/>
        <v/>
      </c>
      <c r="DL67" s="16" t="str">
        <f t="shared" si="101"/>
        <v/>
      </c>
      <c r="DM67" s="16" t="str">
        <f t="shared" si="102"/>
        <v/>
      </c>
      <c r="DN67" s="16" t="str">
        <f t="shared" si="103"/>
        <v/>
      </c>
      <c r="DO67" s="72" t="str">
        <f t="shared" si="104"/>
        <v/>
      </c>
      <c r="DP67" s="16" t="str">
        <f t="shared" si="105"/>
        <v/>
      </c>
      <c r="DQ67" s="16" t="str">
        <f t="shared" si="106"/>
        <v/>
      </c>
      <c r="DR67" s="2" t="str">
        <f t="shared" si="107"/>
        <v/>
      </c>
      <c r="DS67" s="2" t="str">
        <f t="shared" si="108"/>
        <v/>
      </c>
      <c r="DT67" s="2" t="str">
        <f t="shared" si="109"/>
        <v/>
      </c>
      <c r="DU67" s="2" t="str">
        <f t="shared" si="110"/>
        <v/>
      </c>
      <c r="DV67" s="15"/>
      <c r="DW67" s="18"/>
      <c r="DX67" s="17"/>
      <c r="DY67" s="47" t="str">
        <f t="shared" si="132"/>
        <v/>
      </c>
      <c r="DZ67" s="47" t="str">
        <f t="shared" si="132"/>
        <v/>
      </c>
      <c r="EA67" s="47" t="str">
        <f t="shared" si="132"/>
        <v/>
      </c>
      <c r="EB67" s="47" t="str">
        <f t="shared" si="132"/>
        <v/>
      </c>
      <c r="EC67" s="49" t="str">
        <f t="shared" si="132"/>
        <v/>
      </c>
      <c r="ED67" s="49" t="str">
        <f t="shared" si="132"/>
        <v/>
      </c>
      <c r="EE67" s="47" t="str">
        <f t="shared" si="132"/>
        <v/>
      </c>
      <c r="EF67" s="47" t="str">
        <f t="shared" si="132"/>
        <v/>
      </c>
      <c r="EG67" s="47" t="str">
        <f t="shared" si="132"/>
        <v/>
      </c>
      <c r="EH67" s="6">
        <f t="shared" si="16"/>
        <v>0</v>
      </c>
      <c r="EI67" s="6">
        <f t="shared" si="17"/>
        <v>0</v>
      </c>
      <c r="EJ67" s="2" t="str">
        <f t="shared" si="18"/>
        <v/>
      </c>
      <c r="EK67" s="2" t="str">
        <f t="shared" si="19"/>
        <v/>
      </c>
      <c r="EL67" s="2" t="str">
        <f t="shared" si="127"/>
        <v/>
      </c>
      <c r="EM67" s="2" t="str">
        <f t="shared" si="21"/>
        <v/>
      </c>
      <c r="EN67" s="2" t="str">
        <f t="shared" si="22"/>
        <v/>
      </c>
      <c r="EO67" s="2">
        <f t="shared" si="23"/>
        <v>0</v>
      </c>
      <c r="EP67" s="2">
        <f t="shared" si="111"/>
        <v>0</v>
      </c>
      <c r="EQ67" s="2"/>
      <c r="ER67" s="2"/>
      <c r="ES67" s="2"/>
      <c r="ET67" s="2"/>
      <c r="EU67" s="2"/>
      <c r="EV67" s="2"/>
      <c r="EW67" s="2">
        <f t="shared" si="24"/>
        <v>0</v>
      </c>
      <c r="EX67" s="2">
        <f t="shared" si="25"/>
        <v>0</v>
      </c>
      <c r="EY67" s="2">
        <f t="shared" si="112"/>
        <v>0</v>
      </c>
      <c r="EZ67" s="2">
        <f t="shared" si="26"/>
        <v>0</v>
      </c>
      <c r="FA67" s="2">
        <f t="shared" si="27"/>
        <v>0</v>
      </c>
      <c r="FB67" s="59"/>
      <c r="FC67" s="2">
        <f t="shared" si="28"/>
        <v>0</v>
      </c>
      <c r="FD67" s="2">
        <f t="shared" si="113"/>
        <v>0</v>
      </c>
      <c r="FE67" s="3">
        <f t="shared" si="126"/>
        <v>0</v>
      </c>
      <c r="FF67" s="3">
        <f t="shared" si="114"/>
        <v>0</v>
      </c>
      <c r="FG67" s="3">
        <f t="shared" si="115"/>
        <v>0</v>
      </c>
      <c r="FH67" s="3">
        <f t="shared" si="29"/>
        <v>0</v>
      </c>
      <c r="FI67" s="67">
        <f t="shared" si="30"/>
        <v>0</v>
      </c>
      <c r="FJ67" s="3">
        <f t="shared" si="31"/>
        <v>0</v>
      </c>
      <c r="FK67" s="3">
        <f t="shared" si="32"/>
        <v>0</v>
      </c>
      <c r="FL67" s="3">
        <f t="shared" si="116"/>
        <v>0</v>
      </c>
      <c r="FM67" s="3">
        <f t="shared" si="117"/>
        <v>0</v>
      </c>
      <c r="FN67" s="3">
        <f t="shared" si="118"/>
        <v>0</v>
      </c>
      <c r="FO67" s="2">
        <f t="shared" si="33"/>
        <v>0</v>
      </c>
      <c r="FP67" s="2">
        <f t="shared" si="34"/>
        <v>0</v>
      </c>
      <c r="FQ67" s="2">
        <f t="shared" si="119"/>
        <v>0</v>
      </c>
      <c r="FR67" s="6" t="str">
        <f>IF(A67=1,1,IF(DW67="","",COUNTA($DW$31:DW67)+1))</f>
        <v/>
      </c>
      <c r="FS67" s="6" t="str">
        <f t="shared" si="35"/>
        <v/>
      </c>
      <c r="FT67" s="43">
        <f t="shared" si="120"/>
        <v>0</v>
      </c>
      <c r="FU67" s="23">
        <f t="shared" si="121"/>
        <v>0</v>
      </c>
      <c r="FV67" s="21">
        <f t="shared" si="122"/>
        <v>0</v>
      </c>
    </row>
    <row r="68" spans="1:178">
      <c r="A68" s="4" t="str">
        <f t="shared" si="36"/>
        <v/>
      </c>
      <c r="B68" s="33"/>
      <c r="C68" s="33"/>
      <c r="D68" s="33"/>
      <c r="E68" s="33"/>
      <c r="F68" s="33"/>
      <c r="G68" s="11" t="str">
        <f t="shared" si="2"/>
        <v/>
      </c>
      <c r="H68" s="3" t="str">
        <f t="shared" si="37"/>
        <v/>
      </c>
      <c r="I68" s="3" t="str">
        <f t="shared" si="3"/>
        <v/>
      </c>
      <c r="J68" s="3" t="str">
        <f t="shared" si="38"/>
        <v/>
      </c>
      <c r="K68" s="3" t="str">
        <f t="shared" si="4"/>
        <v/>
      </c>
      <c r="L68" s="2" t="str">
        <f t="shared" si="5"/>
        <v/>
      </c>
      <c r="M68" s="8" t="str">
        <f t="shared" si="39"/>
        <v/>
      </c>
      <c r="N68" s="8" t="str">
        <f t="shared" si="6"/>
        <v/>
      </c>
      <c r="O68" s="8" t="str">
        <f t="shared" si="40"/>
        <v/>
      </c>
      <c r="P68" s="8" t="str">
        <f t="shared" si="7"/>
        <v/>
      </c>
      <c r="Q68" s="2" t="str">
        <f t="shared" si="8"/>
        <v/>
      </c>
      <c r="R68" s="3" t="str">
        <f t="shared" si="9"/>
        <v/>
      </c>
      <c r="S68" s="3" t="str">
        <f t="shared" si="10"/>
        <v/>
      </c>
      <c r="T68" s="3" t="str">
        <f t="shared" si="41"/>
        <v/>
      </c>
      <c r="U68" s="8" t="str">
        <f t="shared" si="11"/>
        <v/>
      </c>
      <c r="V68" s="2" t="str">
        <f t="shared" si="12"/>
        <v/>
      </c>
      <c r="W68" s="2" t="str">
        <f t="shared" si="13"/>
        <v/>
      </c>
      <c r="X68" s="2" t="str">
        <f t="shared" si="123"/>
        <v/>
      </c>
      <c r="Y68" s="2" t="str">
        <f t="shared" si="14"/>
        <v/>
      </c>
      <c r="Z68" s="46" t="str">
        <f t="shared" si="42"/>
        <v/>
      </c>
      <c r="AA68" s="46" t="str">
        <f t="shared" si="43"/>
        <v/>
      </c>
      <c r="AB68" s="47"/>
      <c r="AC68" s="46" t="str">
        <f t="shared" si="44"/>
        <v/>
      </c>
      <c r="AD68" s="47" t="str">
        <f t="shared" si="128"/>
        <v/>
      </c>
      <c r="AE68" s="48" t="str">
        <f t="shared" si="46"/>
        <v/>
      </c>
      <c r="AF68" s="49" t="str">
        <f t="shared" si="130"/>
        <v/>
      </c>
      <c r="AG68" s="49" t="str">
        <f t="shared" si="130"/>
        <v/>
      </c>
      <c r="AH68" s="49" t="str">
        <f t="shared" si="130"/>
        <v/>
      </c>
      <c r="AI68" s="47" t="str">
        <f t="shared" si="130"/>
        <v/>
      </c>
      <c r="AJ68" s="47" t="str">
        <f t="shared" si="130"/>
        <v/>
      </c>
      <c r="AK68" s="46" t="str">
        <f t="shared" si="130"/>
        <v/>
      </c>
      <c r="AL68" s="47"/>
      <c r="AM68" s="53" t="str">
        <f t="shared" si="48"/>
        <v/>
      </c>
      <c r="AN68" s="50" t="str">
        <f t="shared" si="49"/>
        <v/>
      </c>
      <c r="AO68" s="53" t="s">
        <v>84</v>
      </c>
      <c r="AP68" s="52" t="str">
        <f t="shared" si="50"/>
        <v/>
      </c>
      <c r="AQ68" s="52" t="str">
        <f t="shared" si="51"/>
        <v/>
      </c>
      <c r="AR68" s="47">
        <f t="shared" si="52"/>
        <v>0</v>
      </c>
      <c r="AS68" s="53" t="str">
        <f t="shared" si="53"/>
        <v/>
      </c>
      <c r="AT68" s="52" t="str">
        <f t="shared" si="54"/>
        <v/>
      </c>
      <c r="AU68" s="9" t="str">
        <f t="shared" si="55"/>
        <v/>
      </c>
      <c r="AV68" s="9" t="str">
        <f t="shared" si="56"/>
        <v/>
      </c>
      <c r="AW68" s="12" t="str">
        <f t="shared" si="57"/>
        <v/>
      </c>
      <c r="AX68" s="9" t="str">
        <f t="shared" si="58"/>
        <v/>
      </c>
      <c r="AY68" s="12" t="str">
        <f t="shared" si="59"/>
        <v/>
      </c>
      <c r="AZ68" s="10" t="str">
        <f t="shared" si="60"/>
        <v/>
      </c>
      <c r="BA68" s="10" t="str">
        <f t="shared" si="61"/>
        <v/>
      </c>
      <c r="BB68" s="10" t="str">
        <f t="shared" si="62"/>
        <v/>
      </c>
      <c r="BC68" s="10" t="str">
        <f t="shared" si="63"/>
        <v/>
      </c>
      <c r="BD68" s="10" t="str">
        <f t="shared" si="64"/>
        <v/>
      </c>
      <c r="BE68" s="12" t="str">
        <f t="shared" si="65"/>
        <v/>
      </c>
      <c r="BF68" s="9" t="str">
        <f t="shared" si="66"/>
        <v/>
      </c>
      <c r="BG68" s="9" t="str">
        <f t="shared" si="67"/>
        <v/>
      </c>
      <c r="BH68" s="7" t="str">
        <f t="shared" si="68"/>
        <v/>
      </c>
      <c r="BI68" s="7" t="str">
        <f t="shared" si="69"/>
        <v/>
      </c>
      <c r="BJ68" s="12" t="str">
        <f t="shared" si="70"/>
        <v/>
      </c>
      <c r="BK68" s="80" t="str">
        <f t="shared" si="71"/>
        <v/>
      </c>
      <c r="BL68" s="7" t="str">
        <f t="shared" si="72"/>
        <v/>
      </c>
      <c r="BM68" s="7" t="str">
        <f t="shared" si="124"/>
        <v/>
      </c>
      <c r="BN68" s="12" t="str">
        <f t="shared" si="73"/>
        <v/>
      </c>
      <c r="BO68" s="9" t="str">
        <f t="shared" si="74"/>
        <v/>
      </c>
      <c r="BP68" s="2" t="str">
        <f t="shared" si="75"/>
        <v/>
      </c>
      <c r="BQ68" s="2" t="str">
        <f t="shared" si="76"/>
        <v/>
      </c>
      <c r="BR68" s="20" t="str">
        <f t="shared" si="131"/>
        <v/>
      </c>
      <c r="BS68" s="20" t="str">
        <f t="shared" si="131"/>
        <v/>
      </c>
      <c r="BT68" s="20" t="str">
        <f t="shared" si="131"/>
        <v/>
      </c>
      <c r="BU68" s="86" t="str">
        <f t="shared" si="78"/>
        <v/>
      </c>
      <c r="BV68" s="86" t="str">
        <f t="shared" si="79"/>
        <v/>
      </c>
      <c r="BW68" s="20" t="str">
        <f t="shared" si="131"/>
        <v/>
      </c>
      <c r="BX68" s="86" t="str">
        <f t="shared" si="131"/>
        <v/>
      </c>
      <c r="BY68" s="86" t="str">
        <f t="shared" si="131"/>
        <v/>
      </c>
      <c r="BZ68" s="86" t="str">
        <f t="shared" si="131"/>
        <v/>
      </c>
      <c r="CA68" s="86" t="str">
        <f t="shared" si="131"/>
        <v/>
      </c>
      <c r="CB68" s="86" t="str">
        <f t="shared" si="131"/>
        <v/>
      </c>
      <c r="CC68" s="86" t="str">
        <f t="shared" si="131"/>
        <v/>
      </c>
      <c r="CD68" s="86" t="str">
        <f t="shared" si="131"/>
        <v/>
      </c>
      <c r="CE68" s="20" t="str">
        <f t="shared" si="125"/>
        <v/>
      </c>
      <c r="CF68" s="14" t="str">
        <f t="shared" si="81"/>
        <v/>
      </c>
      <c r="CG68" s="14" t="str">
        <f t="shared" si="82"/>
        <v/>
      </c>
      <c r="CH68" s="8">
        <f t="shared" si="83"/>
        <v>0</v>
      </c>
      <c r="CI68" s="9" t="str">
        <f t="shared" si="84"/>
        <v/>
      </c>
      <c r="CJ68" s="9" t="str">
        <f t="shared" si="85"/>
        <v/>
      </c>
      <c r="CK68" s="9" t="str">
        <f t="shared" si="86"/>
        <v/>
      </c>
      <c r="CL68" s="9" t="str">
        <f t="shared" si="87"/>
        <v/>
      </c>
      <c r="CM68" s="9" t="str">
        <f t="shared" si="88"/>
        <v/>
      </c>
      <c r="CN68" s="9" t="str">
        <f t="shared" si="89"/>
        <v/>
      </c>
      <c r="CO68" s="9" t="str">
        <f t="shared" si="133"/>
        <v/>
      </c>
      <c r="CP68" s="9" t="str">
        <f t="shared" si="133"/>
        <v/>
      </c>
      <c r="CQ68" s="9" t="str">
        <f t="shared" si="133"/>
        <v/>
      </c>
      <c r="CR68" s="9" t="str">
        <f t="shared" si="133"/>
        <v/>
      </c>
      <c r="CS68" s="9" t="str">
        <f t="shared" si="133"/>
        <v/>
      </c>
      <c r="CT68" s="9" t="str">
        <f t="shared" si="133"/>
        <v/>
      </c>
      <c r="CU68" s="9" t="str">
        <f t="shared" si="133"/>
        <v/>
      </c>
      <c r="CV68" s="9" t="str">
        <f t="shared" si="91"/>
        <v/>
      </c>
      <c r="CW68" s="9" t="str">
        <f t="shared" si="134"/>
        <v/>
      </c>
      <c r="CX68" s="9" t="str">
        <f t="shared" si="134"/>
        <v/>
      </c>
      <c r="CY68" s="9" t="str">
        <f t="shared" si="134"/>
        <v/>
      </c>
      <c r="CZ68" s="9" t="str">
        <f t="shared" si="134"/>
        <v/>
      </c>
      <c r="DA68" s="9" t="str">
        <f t="shared" si="134"/>
        <v/>
      </c>
      <c r="DB68" s="9" t="str">
        <f t="shared" si="134"/>
        <v/>
      </c>
      <c r="DC68" s="9" t="str">
        <f t="shared" si="134"/>
        <v/>
      </c>
      <c r="DD68" s="2" t="str">
        <f t="shared" si="93"/>
        <v/>
      </c>
      <c r="DE68" s="2" t="str">
        <f t="shared" si="94"/>
        <v/>
      </c>
      <c r="DF68" s="2" t="str">
        <f t="shared" si="95"/>
        <v/>
      </c>
      <c r="DG68" s="2" t="str">
        <f t="shared" si="96"/>
        <v/>
      </c>
      <c r="DH68" s="2" t="str">
        <f t="shared" si="97"/>
        <v/>
      </c>
      <c r="DI68" s="2" t="str">
        <f t="shared" si="98"/>
        <v/>
      </c>
      <c r="DJ68" s="2" t="str">
        <f t="shared" si="99"/>
        <v/>
      </c>
      <c r="DK68" s="2" t="str">
        <f t="shared" si="100"/>
        <v/>
      </c>
      <c r="DL68" s="16" t="str">
        <f t="shared" si="101"/>
        <v/>
      </c>
      <c r="DM68" s="16" t="str">
        <f t="shared" si="102"/>
        <v/>
      </c>
      <c r="DN68" s="16" t="str">
        <f t="shared" si="103"/>
        <v/>
      </c>
      <c r="DO68" s="72" t="str">
        <f t="shared" si="104"/>
        <v/>
      </c>
      <c r="DP68" s="16" t="str">
        <f t="shared" si="105"/>
        <v/>
      </c>
      <c r="DQ68" s="16" t="str">
        <f t="shared" si="106"/>
        <v/>
      </c>
      <c r="DR68" s="2" t="str">
        <f t="shared" si="107"/>
        <v/>
      </c>
      <c r="DS68" s="2" t="str">
        <f t="shared" si="108"/>
        <v/>
      </c>
      <c r="DT68" s="2" t="str">
        <f t="shared" si="109"/>
        <v/>
      </c>
      <c r="DU68" s="2" t="str">
        <f t="shared" si="110"/>
        <v/>
      </c>
      <c r="DV68" s="15"/>
      <c r="DW68" s="18"/>
      <c r="DX68" s="17"/>
      <c r="DY68" s="47" t="str">
        <f t="shared" si="132"/>
        <v/>
      </c>
      <c r="DZ68" s="47" t="str">
        <f t="shared" si="132"/>
        <v/>
      </c>
      <c r="EA68" s="47" t="str">
        <f t="shared" si="132"/>
        <v/>
      </c>
      <c r="EB68" s="47" t="str">
        <f t="shared" si="132"/>
        <v/>
      </c>
      <c r="EC68" s="49" t="str">
        <f t="shared" si="132"/>
        <v/>
      </c>
      <c r="ED68" s="49" t="str">
        <f t="shared" si="132"/>
        <v/>
      </c>
      <c r="EE68" s="47" t="str">
        <f t="shared" si="132"/>
        <v/>
      </c>
      <c r="EF68" s="47" t="str">
        <f t="shared" si="132"/>
        <v/>
      </c>
      <c r="EG68" s="47" t="str">
        <f t="shared" si="132"/>
        <v/>
      </c>
      <c r="EH68" s="6">
        <f t="shared" si="16"/>
        <v>0</v>
      </c>
      <c r="EI68" s="6">
        <f t="shared" si="17"/>
        <v>0</v>
      </c>
      <c r="EJ68" s="2" t="str">
        <f t="shared" si="18"/>
        <v/>
      </c>
      <c r="EK68" s="2" t="str">
        <f t="shared" si="19"/>
        <v/>
      </c>
      <c r="EL68" s="2" t="str">
        <f t="shared" si="127"/>
        <v/>
      </c>
      <c r="EM68" s="2" t="str">
        <f t="shared" si="21"/>
        <v/>
      </c>
      <c r="EN68" s="2" t="str">
        <f t="shared" si="22"/>
        <v/>
      </c>
      <c r="EO68" s="2">
        <f t="shared" si="23"/>
        <v>0</v>
      </c>
      <c r="EP68" s="2">
        <f t="shared" si="111"/>
        <v>0</v>
      </c>
      <c r="EQ68" s="2"/>
      <c r="ER68" s="2"/>
      <c r="ES68" s="2"/>
      <c r="ET68" s="2"/>
      <c r="EU68" s="2"/>
      <c r="EV68" s="2"/>
      <c r="EW68" s="2">
        <f t="shared" si="24"/>
        <v>0</v>
      </c>
      <c r="EX68" s="2">
        <f t="shared" si="25"/>
        <v>0</v>
      </c>
      <c r="EY68" s="2">
        <f t="shared" si="112"/>
        <v>0</v>
      </c>
      <c r="EZ68" s="2">
        <f t="shared" si="26"/>
        <v>0</v>
      </c>
      <c r="FA68" s="2">
        <f t="shared" si="27"/>
        <v>0</v>
      </c>
      <c r="FB68" s="59"/>
      <c r="FC68" s="2">
        <f t="shared" si="28"/>
        <v>0</v>
      </c>
      <c r="FD68" s="2">
        <f t="shared" si="113"/>
        <v>0</v>
      </c>
      <c r="FE68" s="3">
        <f t="shared" si="126"/>
        <v>0</v>
      </c>
      <c r="FF68" s="3">
        <f t="shared" si="114"/>
        <v>0</v>
      </c>
      <c r="FG68" s="3">
        <f t="shared" si="115"/>
        <v>0</v>
      </c>
      <c r="FH68" s="3">
        <f t="shared" si="29"/>
        <v>0</v>
      </c>
      <c r="FI68" s="67">
        <f t="shared" si="30"/>
        <v>0</v>
      </c>
      <c r="FJ68" s="3">
        <f t="shared" si="31"/>
        <v>0</v>
      </c>
      <c r="FK68" s="3">
        <f t="shared" si="32"/>
        <v>0</v>
      </c>
      <c r="FL68" s="3">
        <f t="shared" si="116"/>
        <v>0</v>
      </c>
      <c r="FM68" s="3">
        <f t="shared" si="117"/>
        <v>0</v>
      </c>
      <c r="FN68" s="3">
        <f t="shared" si="118"/>
        <v>0</v>
      </c>
      <c r="FO68" s="2">
        <f t="shared" si="33"/>
        <v>0</v>
      </c>
      <c r="FP68" s="2">
        <f t="shared" si="34"/>
        <v>0</v>
      </c>
      <c r="FQ68" s="2">
        <f t="shared" si="119"/>
        <v>0</v>
      </c>
      <c r="FR68" s="6" t="str">
        <f>IF(A68=1,1,IF(DW68="","",COUNTA($DW$31:DW68)+1))</f>
        <v/>
      </c>
      <c r="FS68" s="6" t="str">
        <f t="shared" si="35"/>
        <v/>
      </c>
      <c r="FT68" s="43">
        <f t="shared" si="120"/>
        <v>0</v>
      </c>
      <c r="FU68" s="23">
        <f t="shared" si="121"/>
        <v>0</v>
      </c>
      <c r="FV68" s="21">
        <f t="shared" si="122"/>
        <v>0</v>
      </c>
    </row>
    <row r="69" spans="1:178">
      <c r="A69" s="4" t="str">
        <f t="shared" si="36"/>
        <v/>
      </c>
      <c r="B69" s="33"/>
      <c r="C69" s="33"/>
      <c r="D69" s="33"/>
      <c r="E69" s="33"/>
      <c r="F69" s="33"/>
      <c r="G69" s="11" t="str">
        <f t="shared" si="2"/>
        <v/>
      </c>
      <c r="H69" s="3" t="str">
        <f t="shared" si="37"/>
        <v/>
      </c>
      <c r="I69" s="3" t="str">
        <f t="shared" si="3"/>
        <v/>
      </c>
      <c r="J69" s="3" t="str">
        <f t="shared" si="38"/>
        <v/>
      </c>
      <c r="K69" s="3" t="str">
        <f t="shared" si="4"/>
        <v/>
      </c>
      <c r="L69" s="2" t="str">
        <f t="shared" si="5"/>
        <v/>
      </c>
      <c r="M69" s="8" t="str">
        <f t="shared" si="39"/>
        <v/>
      </c>
      <c r="N69" s="8" t="str">
        <f t="shared" si="6"/>
        <v/>
      </c>
      <c r="O69" s="8" t="str">
        <f t="shared" si="40"/>
        <v/>
      </c>
      <c r="P69" s="8" t="str">
        <f t="shared" si="7"/>
        <v/>
      </c>
      <c r="Q69" s="2" t="str">
        <f t="shared" si="8"/>
        <v/>
      </c>
      <c r="R69" s="3" t="str">
        <f t="shared" si="9"/>
        <v/>
      </c>
      <c r="S69" s="3" t="str">
        <f t="shared" si="10"/>
        <v/>
      </c>
      <c r="T69" s="3" t="str">
        <f t="shared" si="41"/>
        <v/>
      </c>
      <c r="U69" s="8" t="str">
        <f t="shared" si="11"/>
        <v/>
      </c>
      <c r="V69" s="2" t="str">
        <f t="shared" si="12"/>
        <v/>
      </c>
      <c r="W69" s="2" t="str">
        <f t="shared" si="13"/>
        <v/>
      </c>
      <c r="X69" s="2" t="str">
        <f t="shared" si="123"/>
        <v/>
      </c>
      <c r="Y69" s="2" t="str">
        <f t="shared" si="14"/>
        <v/>
      </c>
      <c r="Z69" s="46" t="str">
        <f t="shared" si="42"/>
        <v/>
      </c>
      <c r="AA69" s="46" t="str">
        <f t="shared" si="43"/>
        <v/>
      </c>
      <c r="AB69" s="47"/>
      <c r="AC69" s="46" t="str">
        <f t="shared" si="44"/>
        <v/>
      </c>
      <c r="AD69" s="47" t="str">
        <f t="shared" si="128"/>
        <v/>
      </c>
      <c r="AE69" s="48" t="str">
        <f t="shared" si="46"/>
        <v/>
      </c>
      <c r="AF69" s="49" t="str">
        <f t="shared" si="130"/>
        <v/>
      </c>
      <c r="AG69" s="49" t="str">
        <f t="shared" si="130"/>
        <v/>
      </c>
      <c r="AH69" s="49" t="str">
        <f t="shared" si="130"/>
        <v/>
      </c>
      <c r="AI69" s="47" t="str">
        <f t="shared" si="130"/>
        <v/>
      </c>
      <c r="AJ69" s="47" t="str">
        <f t="shared" si="130"/>
        <v/>
      </c>
      <c r="AK69" s="46" t="str">
        <f t="shared" si="130"/>
        <v/>
      </c>
      <c r="AL69" s="47"/>
      <c r="AM69" s="53" t="str">
        <f t="shared" si="48"/>
        <v/>
      </c>
      <c r="AN69" s="50" t="str">
        <f t="shared" si="49"/>
        <v/>
      </c>
      <c r="AO69" s="53" t="s">
        <v>84</v>
      </c>
      <c r="AP69" s="52" t="str">
        <f t="shared" si="50"/>
        <v/>
      </c>
      <c r="AQ69" s="52" t="str">
        <f t="shared" si="51"/>
        <v/>
      </c>
      <c r="AR69" s="47">
        <f t="shared" si="52"/>
        <v>0</v>
      </c>
      <c r="AS69" s="53" t="str">
        <f t="shared" si="53"/>
        <v/>
      </c>
      <c r="AT69" s="52" t="str">
        <f t="shared" si="54"/>
        <v/>
      </c>
      <c r="AU69" s="9" t="str">
        <f t="shared" si="55"/>
        <v/>
      </c>
      <c r="AV69" s="9" t="str">
        <f t="shared" si="56"/>
        <v/>
      </c>
      <c r="AW69" s="12" t="str">
        <f t="shared" si="57"/>
        <v/>
      </c>
      <c r="AX69" s="9" t="str">
        <f t="shared" si="58"/>
        <v/>
      </c>
      <c r="AY69" s="12" t="str">
        <f t="shared" si="59"/>
        <v/>
      </c>
      <c r="AZ69" s="10" t="str">
        <f t="shared" si="60"/>
        <v/>
      </c>
      <c r="BA69" s="10" t="str">
        <f t="shared" si="61"/>
        <v/>
      </c>
      <c r="BB69" s="10" t="str">
        <f t="shared" si="62"/>
        <v/>
      </c>
      <c r="BC69" s="10" t="str">
        <f t="shared" si="63"/>
        <v/>
      </c>
      <c r="BD69" s="10" t="str">
        <f t="shared" si="64"/>
        <v/>
      </c>
      <c r="BE69" s="12" t="str">
        <f t="shared" si="65"/>
        <v/>
      </c>
      <c r="BF69" s="9" t="str">
        <f t="shared" si="66"/>
        <v/>
      </c>
      <c r="BG69" s="9" t="str">
        <f t="shared" si="67"/>
        <v/>
      </c>
      <c r="BH69" s="7" t="str">
        <f t="shared" si="68"/>
        <v/>
      </c>
      <c r="BI69" s="7" t="str">
        <f t="shared" si="69"/>
        <v/>
      </c>
      <c r="BJ69" s="12" t="str">
        <f t="shared" si="70"/>
        <v/>
      </c>
      <c r="BK69" s="80" t="str">
        <f t="shared" si="71"/>
        <v/>
      </c>
      <c r="BL69" s="7" t="str">
        <f t="shared" si="72"/>
        <v/>
      </c>
      <c r="BM69" s="7" t="str">
        <f t="shared" si="124"/>
        <v/>
      </c>
      <c r="BN69" s="12" t="str">
        <f t="shared" si="73"/>
        <v/>
      </c>
      <c r="BO69" s="9" t="str">
        <f t="shared" si="74"/>
        <v/>
      </c>
      <c r="BP69" s="2" t="str">
        <f t="shared" si="75"/>
        <v/>
      </c>
      <c r="BQ69" s="2" t="str">
        <f t="shared" si="76"/>
        <v/>
      </c>
      <c r="BR69" s="20" t="str">
        <f t="shared" si="131"/>
        <v/>
      </c>
      <c r="BS69" s="20" t="str">
        <f t="shared" si="131"/>
        <v/>
      </c>
      <c r="BT69" s="20" t="str">
        <f t="shared" si="131"/>
        <v/>
      </c>
      <c r="BU69" s="86" t="str">
        <f t="shared" si="78"/>
        <v/>
      </c>
      <c r="BV69" s="86" t="str">
        <f t="shared" si="79"/>
        <v/>
      </c>
      <c r="BW69" s="20" t="str">
        <f t="shared" si="131"/>
        <v/>
      </c>
      <c r="BX69" s="86" t="str">
        <f t="shared" si="131"/>
        <v/>
      </c>
      <c r="BY69" s="86" t="str">
        <f t="shared" si="131"/>
        <v/>
      </c>
      <c r="BZ69" s="86" t="str">
        <f t="shared" si="131"/>
        <v/>
      </c>
      <c r="CA69" s="86" t="str">
        <f t="shared" si="131"/>
        <v/>
      </c>
      <c r="CB69" s="86" t="str">
        <f t="shared" si="131"/>
        <v/>
      </c>
      <c r="CC69" s="86" t="str">
        <f t="shared" si="131"/>
        <v/>
      </c>
      <c r="CD69" s="86" t="str">
        <f t="shared" si="131"/>
        <v/>
      </c>
      <c r="CE69" s="20" t="str">
        <f t="shared" si="125"/>
        <v/>
      </c>
      <c r="CF69" s="14" t="str">
        <f t="shared" si="81"/>
        <v/>
      </c>
      <c r="CG69" s="14" t="str">
        <f t="shared" si="82"/>
        <v/>
      </c>
      <c r="CH69" s="8">
        <f t="shared" si="83"/>
        <v>0</v>
      </c>
      <c r="CI69" s="9" t="str">
        <f t="shared" si="84"/>
        <v/>
      </c>
      <c r="CJ69" s="9" t="str">
        <f t="shared" si="85"/>
        <v/>
      </c>
      <c r="CK69" s="9" t="str">
        <f t="shared" si="86"/>
        <v/>
      </c>
      <c r="CL69" s="9" t="str">
        <f t="shared" si="87"/>
        <v/>
      </c>
      <c r="CM69" s="9" t="str">
        <f t="shared" si="88"/>
        <v/>
      </c>
      <c r="CN69" s="9" t="str">
        <f t="shared" si="89"/>
        <v/>
      </c>
      <c r="CO69" s="9" t="str">
        <f t="shared" si="133"/>
        <v/>
      </c>
      <c r="CP69" s="9" t="str">
        <f t="shared" si="133"/>
        <v/>
      </c>
      <c r="CQ69" s="9" t="str">
        <f t="shared" si="133"/>
        <v/>
      </c>
      <c r="CR69" s="9" t="str">
        <f t="shared" si="133"/>
        <v/>
      </c>
      <c r="CS69" s="9" t="str">
        <f t="shared" si="133"/>
        <v/>
      </c>
      <c r="CT69" s="9" t="str">
        <f t="shared" si="133"/>
        <v/>
      </c>
      <c r="CU69" s="9" t="str">
        <f t="shared" si="133"/>
        <v/>
      </c>
      <c r="CV69" s="9" t="str">
        <f t="shared" si="91"/>
        <v/>
      </c>
      <c r="CW69" s="9" t="str">
        <f t="shared" si="134"/>
        <v/>
      </c>
      <c r="CX69" s="9" t="str">
        <f t="shared" si="134"/>
        <v/>
      </c>
      <c r="CY69" s="9" t="str">
        <f t="shared" si="134"/>
        <v/>
      </c>
      <c r="CZ69" s="9" t="str">
        <f t="shared" si="134"/>
        <v/>
      </c>
      <c r="DA69" s="9" t="str">
        <f t="shared" si="134"/>
        <v/>
      </c>
      <c r="DB69" s="9" t="str">
        <f t="shared" si="134"/>
        <v/>
      </c>
      <c r="DC69" s="9" t="str">
        <f t="shared" si="134"/>
        <v/>
      </c>
      <c r="DD69" s="2" t="str">
        <f t="shared" si="93"/>
        <v/>
      </c>
      <c r="DE69" s="2" t="str">
        <f t="shared" si="94"/>
        <v/>
      </c>
      <c r="DF69" s="2" t="str">
        <f t="shared" si="95"/>
        <v/>
      </c>
      <c r="DG69" s="2" t="str">
        <f t="shared" si="96"/>
        <v/>
      </c>
      <c r="DH69" s="2" t="str">
        <f t="shared" si="97"/>
        <v/>
      </c>
      <c r="DI69" s="2" t="str">
        <f t="shared" si="98"/>
        <v/>
      </c>
      <c r="DJ69" s="2" t="str">
        <f t="shared" si="99"/>
        <v/>
      </c>
      <c r="DK69" s="2" t="str">
        <f t="shared" si="100"/>
        <v/>
      </c>
      <c r="DL69" s="16" t="str">
        <f t="shared" si="101"/>
        <v/>
      </c>
      <c r="DM69" s="16" t="str">
        <f t="shared" si="102"/>
        <v/>
      </c>
      <c r="DN69" s="16" t="str">
        <f t="shared" si="103"/>
        <v/>
      </c>
      <c r="DO69" s="72" t="str">
        <f t="shared" si="104"/>
        <v/>
      </c>
      <c r="DP69" s="16" t="str">
        <f t="shared" si="105"/>
        <v/>
      </c>
      <c r="DQ69" s="16" t="str">
        <f t="shared" si="106"/>
        <v/>
      </c>
      <c r="DR69" s="2" t="str">
        <f t="shared" si="107"/>
        <v/>
      </c>
      <c r="DS69" s="2" t="str">
        <f t="shared" si="108"/>
        <v/>
      </c>
      <c r="DT69" s="2" t="str">
        <f t="shared" si="109"/>
        <v/>
      </c>
      <c r="DU69" s="2" t="str">
        <f t="shared" si="110"/>
        <v/>
      </c>
      <c r="DV69" s="15"/>
      <c r="DW69" s="18"/>
      <c r="DX69" s="17"/>
      <c r="DY69" s="47" t="str">
        <f t="shared" si="132"/>
        <v/>
      </c>
      <c r="DZ69" s="47" t="str">
        <f t="shared" si="132"/>
        <v/>
      </c>
      <c r="EA69" s="47" t="str">
        <f t="shared" si="132"/>
        <v/>
      </c>
      <c r="EB69" s="47" t="str">
        <f t="shared" si="132"/>
        <v/>
      </c>
      <c r="EC69" s="49" t="str">
        <f t="shared" si="132"/>
        <v/>
      </c>
      <c r="ED69" s="49" t="str">
        <f t="shared" si="132"/>
        <v/>
      </c>
      <c r="EE69" s="47" t="str">
        <f t="shared" si="132"/>
        <v/>
      </c>
      <c r="EF69" s="47" t="str">
        <f t="shared" si="132"/>
        <v/>
      </c>
      <c r="EG69" s="47" t="str">
        <f t="shared" si="132"/>
        <v/>
      </c>
      <c r="EH69" s="6">
        <f t="shared" si="16"/>
        <v>0</v>
      </c>
      <c r="EI69" s="6">
        <f t="shared" si="17"/>
        <v>0</v>
      </c>
      <c r="EJ69" s="2" t="str">
        <f t="shared" si="18"/>
        <v/>
      </c>
      <c r="EK69" s="2" t="str">
        <f t="shared" si="19"/>
        <v/>
      </c>
      <c r="EL69" s="2" t="str">
        <f t="shared" si="127"/>
        <v/>
      </c>
      <c r="EM69" s="2" t="str">
        <f t="shared" si="21"/>
        <v/>
      </c>
      <c r="EN69" s="2" t="str">
        <f t="shared" si="22"/>
        <v/>
      </c>
      <c r="EO69" s="2">
        <f t="shared" si="23"/>
        <v>0</v>
      </c>
      <c r="EP69" s="2">
        <f t="shared" si="111"/>
        <v>0</v>
      </c>
      <c r="EQ69" s="2"/>
      <c r="ER69" s="2"/>
      <c r="ES69" s="2"/>
      <c r="ET69" s="2"/>
      <c r="EU69" s="2"/>
      <c r="EV69" s="2"/>
      <c r="EW69" s="2">
        <f t="shared" si="24"/>
        <v>0</v>
      </c>
      <c r="EX69" s="2">
        <f t="shared" si="25"/>
        <v>0</v>
      </c>
      <c r="EY69" s="2">
        <f t="shared" si="112"/>
        <v>0</v>
      </c>
      <c r="EZ69" s="2">
        <f t="shared" si="26"/>
        <v>0</v>
      </c>
      <c r="FA69" s="2">
        <f t="shared" si="27"/>
        <v>0</v>
      </c>
      <c r="FB69" s="59"/>
      <c r="FC69" s="2">
        <f t="shared" si="28"/>
        <v>0</v>
      </c>
      <c r="FD69" s="2">
        <f t="shared" si="113"/>
        <v>0</v>
      </c>
      <c r="FE69" s="3">
        <f t="shared" si="126"/>
        <v>0</v>
      </c>
      <c r="FF69" s="3">
        <f t="shared" si="114"/>
        <v>0</v>
      </c>
      <c r="FG69" s="3">
        <f t="shared" si="115"/>
        <v>0</v>
      </c>
      <c r="FH69" s="3">
        <f t="shared" si="29"/>
        <v>0</v>
      </c>
      <c r="FI69" s="67">
        <f t="shared" si="30"/>
        <v>0</v>
      </c>
      <c r="FJ69" s="3">
        <f t="shared" si="31"/>
        <v>0</v>
      </c>
      <c r="FK69" s="3">
        <f t="shared" si="32"/>
        <v>0</v>
      </c>
      <c r="FL69" s="3">
        <f t="shared" si="116"/>
        <v>0</v>
      </c>
      <c r="FM69" s="3">
        <f t="shared" si="117"/>
        <v>0</v>
      </c>
      <c r="FN69" s="3">
        <f t="shared" si="118"/>
        <v>0</v>
      </c>
      <c r="FO69" s="2">
        <f t="shared" si="33"/>
        <v>0</v>
      </c>
      <c r="FP69" s="2">
        <f t="shared" si="34"/>
        <v>0</v>
      </c>
      <c r="FQ69" s="2">
        <f t="shared" si="119"/>
        <v>0</v>
      </c>
      <c r="FR69" s="6" t="str">
        <f>IF(A69=1,1,IF(DW69="","",COUNTA($DW$31:DW69)+1))</f>
        <v/>
      </c>
      <c r="FS69" s="6" t="str">
        <f t="shared" si="35"/>
        <v/>
      </c>
      <c r="FT69" s="43">
        <f t="shared" si="120"/>
        <v>0</v>
      </c>
      <c r="FU69" s="23">
        <f t="shared" si="121"/>
        <v>0</v>
      </c>
      <c r="FV69" s="21">
        <f t="shared" si="122"/>
        <v>0</v>
      </c>
    </row>
    <row r="70" spans="1:178">
      <c r="A70" s="4" t="str">
        <f t="shared" si="36"/>
        <v/>
      </c>
      <c r="B70" s="33"/>
      <c r="C70" s="33"/>
      <c r="D70" s="33"/>
      <c r="E70" s="33"/>
      <c r="F70" s="33"/>
      <c r="G70" s="11" t="str">
        <f t="shared" si="2"/>
        <v/>
      </c>
      <c r="H70" s="3" t="str">
        <f t="shared" si="37"/>
        <v/>
      </c>
      <c r="I70" s="3" t="str">
        <f t="shared" si="3"/>
        <v/>
      </c>
      <c r="J70" s="3" t="str">
        <f t="shared" si="38"/>
        <v/>
      </c>
      <c r="K70" s="3" t="str">
        <f t="shared" si="4"/>
        <v/>
      </c>
      <c r="L70" s="2" t="str">
        <f t="shared" si="5"/>
        <v/>
      </c>
      <c r="M70" s="8" t="str">
        <f t="shared" si="39"/>
        <v/>
      </c>
      <c r="N70" s="8" t="str">
        <f t="shared" si="6"/>
        <v/>
      </c>
      <c r="O70" s="8" t="str">
        <f t="shared" si="40"/>
        <v/>
      </c>
      <c r="P70" s="8" t="str">
        <f t="shared" si="7"/>
        <v/>
      </c>
      <c r="Q70" s="2" t="str">
        <f t="shared" si="8"/>
        <v/>
      </c>
      <c r="R70" s="3" t="str">
        <f t="shared" si="9"/>
        <v/>
      </c>
      <c r="S70" s="3" t="str">
        <f t="shared" si="10"/>
        <v/>
      </c>
      <c r="T70" s="3" t="str">
        <f t="shared" si="41"/>
        <v/>
      </c>
      <c r="U70" s="8" t="str">
        <f t="shared" si="11"/>
        <v/>
      </c>
      <c r="V70" s="2" t="str">
        <f t="shared" si="12"/>
        <v/>
      </c>
      <c r="W70" s="2" t="str">
        <f t="shared" si="13"/>
        <v/>
      </c>
      <c r="X70" s="2" t="str">
        <f t="shared" si="123"/>
        <v/>
      </c>
      <c r="Y70" s="2" t="str">
        <f t="shared" si="14"/>
        <v/>
      </c>
      <c r="Z70" s="46" t="str">
        <f t="shared" si="42"/>
        <v/>
      </c>
      <c r="AA70" s="46" t="str">
        <f t="shared" si="43"/>
        <v/>
      </c>
      <c r="AB70" s="47"/>
      <c r="AC70" s="46" t="str">
        <f t="shared" si="44"/>
        <v/>
      </c>
      <c r="AD70" s="47" t="str">
        <f t="shared" si="128"/>
        <v/>
      </c>
      <c r="AE70" s="48" t="str">
        <f t="shared" si="46"/>
        <v/>
      </c>
      <c r="AF70" s="49" t="str">
        <f t="shared" si="130"/>
        <v/>
      </c>
      <c r="AG70" s="49" t="str">
        <f t="shared" si="130"/>
        <v/>
      </c>
      <c r="AH70" s="49" t="str">
        <f t="shared" si="130"/>
        <v/>
      </c>
      <c r="AI70" s="47" t="str">
        <f t="shared" si="130"/>
        <v/>
      </c>
      <c r="AJ70" s="47" t="str">
        <f t="shared" si="130"/>
        <v/>
      </c>
      <c r="AK70" s="46" t="str">
        <f t="shared" si="130"/>
        <v/>
      </c>
      <c r="AL70" s="47"/>
      <c r="AM70" s="53" t="str">
        <f t="shared" si="48"/>
        <v/>
      </c>
      <c r="AN70" s="50" t="str">
        <f t="shared" si="49"/>
        <v/>
      </c>
      <c r="AO70" s="53" t="s">
        <v>84</v>
      </c>
      <c r="AP70" s="52" t="str">
        <f t="shared" si="50"/>
        <v/>
      </c>
      <c r="AQ70" s="52" t="str">
        <f t="shared" si="51"/>
        <v/>
      </c>
      <c r="AR70" s="47">
        <f t="shared" si="52"/>
        <v>0</v>
      </c>
      <c r="AS70" s="53" t="str">
        <f t="shared" si="53"/>
        <v/>
      </c>
      <c r="AT70" s="52" t="str">
        <f t="shared" si="54"/>
        <v/>
      </c>
      <c r="AU70" s="9" t="str">
        <f t="shared" si="55"/>
        <v/>
      </c>
      <c r="AV70" s="9" t="str">
        <f t="shared" si="56"/>
        <v/>
      </c>
      <c r="AW70" s="12" t="str">
        <f t="shared" si="57"/>
        <v/>
      </c>
      <c r="AX70" s="9" t="str">
        <f t="shared" si="58"/>
        <v/>
      </c>
      <c r="AY70" s="12" t="str">
        <f t="shared" si="59"/>
        <v/>
      </c>
      <c r="AZ70" s="10" t="str">
        <f t="shared" si="60"/>
        <v/>
      </c>
      <c r="BA70" s="10" t="str">
        <f t="shared" si="61"/>
        <v/>
      </c>
      <c r="BB70" s="10" t="str">
        <f t="shared" si="62"/>
        <v/>
      </c>
      <c r="BC70" s="10" t="str">
        <f t="shared" si="63"/>
        <v/>
      </c>
      <c r="BD70" s="10" t="str">
        <f t="shared" si="64"/>
        <v/>
      </c>
      <c r="BE70" s="12" t="str">
        <f t="shared" si="65"/>
        <v/>
      </c>
      <c r="BF70" s="9" t="str">
        <f t="shared" si="66"/>
        <v/>
      </c>
      <c r="BG70" s="9" t="str">
        <f t="shared" si="67"/>
        <v/>
      </c>
      <c r="BH70" s="7" t="str">
        <f t="shared" si="68"/>
        <v/>
      </c>
      <c r="BI70" s="7" t="str">
        <f t="shared" si="69"/>
        <v/>
      </c>
      <c r="BJ70" s="12" t="str">
        <f t="shared" si="70"/>
        <v/>
      </c>
      <c r="BK70" s="80" t="str">
        <f t="shared" si="71"/>
        <v/>
      </c>
      <c r="BL70" s="7" t="str">
        <f t="shared" si="72"/>
        <v/>
      </c>
      <c r="BM70" s="7" t="str">
        <f t="shared" si="124"/>
        <v/>
      </c>
      <c r="BN70" s="12" t="str">
        <f t="shared" si="73"/>
        <v/>
      </c>
      <c r="BO70" s="9" t="str">
        <f t="shared" si="74"/>
        <v/>
      </c>
      <c r="BP70" s="2" t="str">
        <f t="shared" si="75"/>
        <v/>
      </c>
      <c r="BQ70" s="2" t="str">
        <f t="shared" si="76"/>
        <v/>
      </c>
      <c r="BR70" s="20" t="str">
        <f t="shared" si="131"/>
        <v/>
      </c>
      <c r="BS70" s="20" t="str">
        <f t="shared" si="131"/>
        <v/>
      </c>
      <c r="BT70" s="20" t="str">
        <f t="shared" si="131"/>
        <v/>
      </c>
      <c r="BU70" s="86" t="str">
        <f t="shared" si="78"/>
        <v/>
      </c>
      <c r="BV70" s="86" t="str">
        <f t="shared" si="79"/>
        <v/>
      </c>
      <c r="BW70" s="20" t="str">
        <f t="shared" si="131"/>
        <v/>
      </c>
      <c r="BX70" s="86" t="str">
        <f t="shared" si="131"/>
        <v/>
      </c>
      <c r="BY70" s="86" t="str">
        <f t="shared" si="131"/>
        <v/>
      </c>
      <c r="BZ70" s="86" t="str">
        <f t="shared" si="131"/>
        <v/>
      </c>
      <c r="CA70" s="86" t="str">
        <f t="shared" si="131"/>
        <v/>
      </c>
      <c r="CB70" s="86" t="str">
        <f t="shared" si="131"/>
        <v/>
      </c>
      <c r="CC70" s="86" t="str">
        <f t="shared" si="131"/>
        <v/>
      </c>
      <c r="CD70" s="86" t="str">
        <f t="shared" si="131"/>
        <v/>
      </c>
      <c r="CE70" s="20" t="str">
        <f t="shared" si="125"/>
        <v/>
      </c>
      <c r="CF70" s="14" t="str">
        <f t="shared" si="81"/>
        <v/>
      </c>
      <c r="CG70" s="14" t="str">
        <f t="shared" si="82"/>
        <v/>
      </c>
      <c r="CH70" s="8">
        <f t="shared" si="83"/>
        <v>0</v>
      </c>
      <c r="CI70" s="9" t="str">
        <f t="shared" si="84"/>
        <v/>
      </c>
      <c r="CJ70" s="9" t="str">
        <f t="shared" si="85"/>
        <v/>
      </c>
      <c r="CK70" s="9" t="str">
        <f t="shared" si="86"/>
        <v/>
      </c>
      <c r="CL70" s="9" t="str">
        <f t="shared" si="87"/>
        <v/>
      </c>
      <c r="CM70" s="9" t="str">
        <f t="shared" si="88"/>
        <v/>
      </c>
      <c r="CN70" s="9" t="str">
        <f t="shared" si="89"/>
        <v/>
      </c>
      <c r="CO70" s="9" t="str">
        <f t="shared" si="133"/>
        <v/>
      </c>
      <c r="CP70" s="9" t="str">
        <f t="shared" si="133"/>
        <v/>
      </c>
      <c r="CQ70" s="9" t="str">
        <f t="shared" si="133"/>
        <v/>
      </c>
      <c r="CR70" s="9" t="str">
        <f t="shared" si="133"/>
        <v/>
      </c>
      <c r="CS70" s="9" t="str">
        <f t="shared" si="133"/>
        <v/>
      </c>
      <c r="CT70" s="9" t="str">
        <f t="shared" si="133"/>
        <v/>
      </c>
      <c r="CU70" s="9" t="str">
        <f t="shared" si="133"/>
        <v/>
      </c>
      <c r="CV70" s="9" t="str">
        <f t="shared" si="91"/>
        <v/>
      </c>
      <c r="CW70" s="9" t="str">
        <f t="shared" si="134"/>
        <v/>
      </c>
      <c r="CX70" s="9" t="str">
        <f t="shared" si="134"/>
        <v/>
      </c>
      <c r="CY70" s="9" t="str">
        <f t="shared" si="134"/>
        <v/>
      </c>
      <c r="CZ70" s="9" t="str">
        <f t="shared" si="134"/>
        <v/>
      </c>
      <c r="DA70" s="9" t="str">
        <f t="shared" si="134"/>
        <v/>
      </c>
      <c r="DB70" s="9" t="str">
        <f t="shared" si="134"/>
        <v/>
      </c>
      <c r="DC70" s="9" t="str">
        <f t="shared" si="134"/>
        <v/>
      </c>
      <c r="DD70" s="2" t="str">
        <f t="shared" si="93"/>
        <v/>
      </c>
      <c r="DE70" s="2" t="str">
        <f t="shared" si="94"/>
        <v/>
      </c>
      <c r="DF70" s="2" t="str">
        <f t="shared" si="95"/>
        <v/>
      </c>
      <c r="DG70" s="2" t="str">
        <f t="shared" si="96"/>
        <v/>
      </c>
      <c r="DH70" s="2" t="str">
        <f t="shared" si="97"/>
        <v/>
      </c>
      <c r="DI70" s="2" t="str">
        <f t="shared" si="98"/>
        <v/>
      </c>
      <c r="DJ70" s="2" t="str">
        <f t="shared" si="99"/>
        <v/>
      </c>
      <c r="DK70" s="2" t="str">
        <f t="shared" si="100"/>
        <v/>
      </c>
      <c r="DL70" s="16" t="str">
        <f t="shared" si="101"/>
        <v/>
      </c>
      <c r="DM70" s="16" t="str">
        <f t="shared" si="102"/>
        <v/>
      </c>
      <c r="DN70" s="16" t="str">
        <f t="shared" si="103"/>
        <v/>
      </c>
      <c r="DO70" s="72" t="str">
        <f t="shared" si="104"/>
        <v/>
      </c>
      <c r="DP70" s="16" t="str">
        <f t="shared" si="105"/>
        <v/>
      </c>
      <c r="DQ70" s="16" t="str">
        <f t="shared" si="106"/>
        <v/>
      </c>
      <c r="DR70" s="2" t="str">
        <f t="shared" si="107"/>
        <v/>
      </c>
      <c r="DS70" s="2" t="str">
        <f t="shared" si="108"/>
        <v/>
      </c>
      <c r="DT70" s="2" t="str">
        <f t="shared" si="109"/>
        <v/>
      </c>
      <c r="DU70" s="2" t="str">
        <f t="shared" si="110"/>
        <v/>
      </c>
      <c r="DV70" s="15"/>
      <c r="DW70" s="17"/>
      <c r="DX70" s="17"/>
      <c r="DY70" s="47" t="str">
        <f t="shared" si="132"/>
        <v/>
      </c>
      <c r="DZ70" s="47" t="str">
        <f t="shared" si="132"/>
        <v/>
      </c>
      <c r="EA70" s="47" t="str">
        <f t="shared" si="132"/>
        <v/>
      </c>
      <c r="EB70" s="47" t="str">
        <f t="shared" si="132"/>
        <v/>
      </c>
      <c r="EC70" s="49" t="str">
        <f t="shared" si="132"/>
        <v/>
      </c>
      <c r="ED70" s="49" t="str">
        <f t="shared" si="132"/>
        <v/>
      </c>
      <c r="EE70" s="47" t="str">
        <f t="shared" si="132"/>
        <v/>
      </c>
      <c r="EF70" s="47" t="str">
        <f t="shared" si="132"/>
        <v/>
      </c>
      <c r="EG70" s="47" t="str">
        <f t="shared" si="132"/>
        <v/>
      </c>
      <c r="EH70" s="6">
        <f t="shared" si="16"/>
        <v>0</v>
      </c>
      <c r="EI70" s="6">
        <f t="shared" si="17"/>
        <v>0</v>
      </c>
      <c r="EJ70" s="2" t="str">
        <f t="shared" si="18"/>
        <v/>
      </c>
      <c r="EK70" s="2" t="str">
        <f t="shared" si="19"/>
        <v/>
      </c>
      <c r="EL70" s="2" t="str">
        <f t="shared" si="127"/>
        <v/>
      </c>
      <c r="EM70" s="2" t="str">
        <f t="shared" si="21"/>
        <v/>
      </c>
      <c r="EN70" s="2" t="str">
        <f t="shared" si="22"/>
        <v/>
      </c>
      <c r="EO70" s="2">
        <f t="shared" si="23"/>
        <v>0</v>
      </c>
      <c r="EP70" s="2">
        <f t="shared" si="111"/>
        <v>0</v>
      </c>
      <c r="EQ70" s="2"/>
      <c r="ER70" s="2"/>
      <c r="ES70" s="2"/>
      <c r="ET70" s="2"/>
      <c r="EU70" s="2"/>
      <c r="EV70" s="2"/>
      <c r="EW70" s="2">
        <f t="shared" si="24"/>
        <v>0</v>
      </c>
      <c r="EX70" s="2">
        <f t="shared" si="25"/>
        <v>0</v>
      </c>
      <c r="EY70" s="2">
        <f t="shared" si="112"/>
        <v>0</v>
      </c>
      <c r="EZ70" s="2">
        <f t="shared" si="26"/>
        <v>0</v>
      </c>
      <c r="FA70" s="2">
        <f t="shared" si="27"/>
        <v>0</v>
      </c>
      <c r="FB70" s="59"/>
      <c r="FC70" s="2">
        <f t="shared" si="28"/>
        <v>0</v>
      </c>
      <c r="FD70" s="2">
        <f t="shared" si="113"/>
        <v>0</v>
      </c>
      <c r="FE70" s="3">
        <f t="shared" si="126"/>
        <v>0</v>
      </c>
      <c r="FF70" s="3">
        <f t="shared" si="114"/>
        <v>0</v>
      </c>
      <c r="FG70" s="3">
        <f t="shared" si="115"/>
        <v>0</v>
      </c>
      <c r="FH70" s="3">
        <f t="shared" si="29"/>
        <v>0</v>
      </c>
      <c r="FI70" s="67">
        <f t="shared" si="30"/>
        <v>0</v>
      </c>
      <c r="FJ70" s="3">
        <f t="shared" si="31"/>
        <v>0</v>
      </c>
      <c r="FK70" s="3">
        <f t="shared" si="32"/>
        <v>0</v>
      </c>
      <c r="FL70" s="3">
        <f t="shared" si="116"/>
        <v>0</v>
      </c>
      <c r="FM70" s="3">
        <f t="shared" si="117"/>
        <v>0</v>
      </c>
      <c r="FN70" s="3">
        <f t="shared" si="118"/>
        <v>0</v>
      </c>
      <c r="FO70" s="2">
        <f t="shared" si="33"/>
        <v>0</v>
      </c>
      <c r="FP70" s="2">
        <f t="shared" si="34"/>
        <v>0</v>
      </c>
      <c r="FQ70" s="2">
        <f t="shared" si="119"/>
        <v>0</v>
      </c>
      <c r="FR70" s="6" t="str">
        <f>IF(A70=1,1,IF(DW70="","",COUNTA($DW$31:DW70)+1))</f>
        <v/>
      </c>
      <c r="FS70" s="6" t="str">
        <f t="shared" si="35"/>
        <v/>
      </c>
      <c r="FT70" s="43">
        <f t="shared" si="120"/>
        <v>0</v>
      </c>
      <c r="FU70" s="23">
        <f t="shared" si="121"/>
        <v>0</v>
      </c>
      <c r="FV70" s="21">
        <f t="shared" si="122"/>
        <v>0</v>
      </c>
    </row>
    <row r="71" spans="1:178">
      <c r="A71" s="4" t="str">
        <f t="shared" si="36"/>
        <v/>
      </c>
      <c r="B71" s="33"/>
      <c r="C71" s="33"/>
      <c r="D71" s="33"/>
      <c r="E71" s="33"/>
      <c r="F71" s="33"/>
      <c r="G71" s="11" t="str">
        <f t="shared" si="2"/>
        <v/>
      </c>
      <c r="H71" s="3" t="str">
        <f t="shared" si="37"/>
        <v/>
      </c>
      <c r="I71" s="3" t="str">
        <f t="shared" si="3"/>
        <v/>
      </c>
      <c r="J71" s="3" t="str">
        <f t="shared" si="38"/>
        <v/>
      </c>
      <c r="K71" s="3" t="str">
        <f t="shared" si="4"/>
        <v/>
      </c>
      <c r="L71" s="2" t="str">
        <f t="shared" si="5"/>
        <v/>
      </c>
      <c r="M71" s="8" t="str">
        <f t="shared" si="39"/>
        <v/>
      </c>
      <c r="N71" s="8" t="str">
        <f t="shared" si="6"/>
        <v/>
      </c>
      <c r="O71" s="8" t="str">
        <f t="shared" si="40"/>
        <v/>
      </c>
      <c r="P71" s="8" t="str">
        <f t="shared" si="7"/>
        <v/>
      </c>
      <c r="Q71" s="2" t="str">
        <f t="shared" si="8"/>
        <v/>
      </c>
      <c r="R71" s="3" t="str">
        <f t="shared" si="9"/>
        <v/>
      </c>
      <c r="S71" s="3" t="str">
        <f t="shared" si="10"/>
        <v/>
      </c>
      <c r="T71" s="3" t="str">
        <f t="shared" si="41"/>
        <v/>
      </c>
      <c r="U71" s="8" t="str">
        <f t="shared" si="11"/>
        <v/>
      </c>
      <c r="V71" s="2" t="str">
        <f t="shared" si="12"/>
        <v/>
      </c>
      <c r="W71" s="2" t="str">
        <f t="shared" si="13"/>
        <v/>
      </c>
      <c r="X71" s="2" t="str">
        <f t="shared" si="123"/>
        <v/>
      </c>
      <c r="Y71" s="2" t="str">
        <f t="shared" si="14"/>
        <v/>
      </c>
      <c r="Z71" s="46" t="str">
        <f t="shared" si="42"/>
        <v/>
      </c>
      <c r="AA71" s="46" t="str">
        <f t="shared" si="43"/>
        <v/>
      </c>
      <c r="AB71" s="47"/>
      <c r="AC71" s="46" t="str">
        <f t="shared" si="44"/>
        <v/>
      </c>
      <c r="AD71" s="47" t="str">
        <f t="shared" si="128"/>
        <v/>
      </c>
      <c r="AE71" s="48" t="str">
        <f t="shared" si="46"/>
        <v/>
      </c>
      <c r="AF71" s="49" t="str">
        <f t="shared" si="130"/>
        <v/>
      </c>
      <c r="AG71" s="49" t="str">
        <f t="shared" si="130"/>
        <v/>
      </c>
      <c r="AH71" s="49" t="str">
        <f t="shared" si="130"/>
        <v/>
      </c>
      <c r="AI71" s="47" t="str">
        <f t="shared" si="130"/>
        <v/>
      </c>
      <c r="AJ71" s="47" t="str">
        <f t="shared" si="130"/>
        <v/>
      </c>
      <c r="AK71" s="46" t="str">
        <f t="shared" si="130"/>
        <v/>
      </c>
      <c r="AL71" s="47"/>
      <c r="AM71" s="53" t="str">
        <f t="shared" si="48"/>
        <v/>
      </c>
      <c r="AN71" s="50" t="str">
        <f t="shared" si="49"/>
        <v/>
      </c>
      <c r="AO71" s="53" t="s">
        <v>84</v>
      </c>
      <c r="AP71" s="52" t="str">
        <f t="shared" si="50"/>
        <v/>
      </c>
      <c r="AQ71" s="52" t="str">
        <f t="shared" si="51"/>
        <v/>
      </c>
      <c r="AR71" s="47">
        <f t="shared" si="52"/>
        <v>0</v>
      </c>
      <c r="AS71" s="53" t="str">
        <f t="shared" si="53"/>
        <v/>
      </c>
      <c r="AT71" s="52" t="str">
        <f t="shared" si="54"/>
        <v/>
      </c>
      <c r="AU71" s="9" t="str">
        <f t="shared" si="55"/>
        <v/>
      </c>
      <c r="AV71" s="9" t="str">
        <f t="shared" si="56"/>
        <v/>
      </c>
      <c r="AW71" s="12" t="str">
        <f t="shared" si="57"/>
        <v/>
      </c>
      <c r="AX71" s="9" t="str">
        <f t="shared" si="58"/>
        <v/>
      </c>
      <c r="AY71" s="12" t="str">
        <f t="shared" si="59"/>
        <v/>
      </c>
      <c r="AZ71" s="10" t="str">
        <f t="shared" si="60"/>
        <v/>
      </c>
      <c r="BA71" s="10" t="str">
        <f t="shared" si="61"/>
        <v/>
      </c>
      <c r="BB71" s="10" t="str">
        <f t="shared" si="62"/>
        <v/>
      </c>
      <c r="BC71" s="10" t="str">
        <f t="shared" si="63"/>
        <v/>
      </c>
      <c r="BD71" s="10" t="str">
        <f t="shared" si="64"/>
        <v/>
      </c>
      <c r="BE71" s="12" t="str">
        <f t="shared" si="65"/>
        <v/>
      </c>
      <c r="BF71" s="9" t="str">
        <f t="shared" si="66"/>
        <v/>
      </c>
      <c r="BG71" s="9" t="str">
        <f t="shared" si="67"/>
        <v/>
      </c>
      <c r="BH71" s="7" t="str">
        <f t="shared" si="68"/>
        <v/>
      </c>
      <c r="BI71" s="7" t="str">
        <f t="shared" si="69"/>
        <v/>
      </c>
      <c r="BJ71" s="12" t="str">
        <f t="shared" si="70"/>
        <v/>
      </c>
      <c r="BK71" s="80" t="str">
        <f t="shared" si="71"/>
        <v/>
      </c>
      <c r="BL71" s="7" t="str">
        <f t="shared" si="72"/>
        <v/>
      </c>
      <c r="BM71" s="7" t="str">
        <f t="shared" si="124"/>
        <v/>
      </c>
      <c r="BN71" s="12" t="str">
        <f t="shared" si="73"/>
        <v/>
      </c>
      <c r="BO71" s="9" t="str">
        <f t="shared" si="74"/>
        <v/>
      </c>
      <c r="BP71" s="2" t="str">
        <f t="shared" si="75"/>
        <v/>
      </c>
      <c r="BQ71" s="2" t="str">
        <f t="shared" si="76"/>
        <v/>
      </c>
      <c r="BR71" s="20" t="str">
        <f t="shared" si="131"/>
        <v/>
      </c>
      <c r="BS71" s="20" t="str">
        <f t="shared" si="131"/>
        <v/>
      </c>
      <c r="BT71" s="20" t="str">
        <f t="shared" ref="BR71:CD94" si="135">IF($A71="","",BT$30)</f>
        <v/>
      </c>
      <c r="BU71" s="86" t="str">
        <f t="shared" si="78"/>
        <v/>
      </c>
      <c r="BV71" s="86" t="str">
        <f t="shared" si="79"/>
        <v/>
      </c>
      <c r="BW71" s="20" t="str">
        <f t="shared" si="135"/>
        <v/>
      </c>
      <c r="BX71" s="86" t="str">
        <f t="shared" si="135"/>
        <v/>
      </c>
      <c r="BY71" s="86" t="str">
        <f t="shared" si="135"/>
        <v/>
      </c>
      <c r="BZ71" s="86" t="str">
        <f t="shared" si="135"/>
        <v/>
      </c>
      <c r="CA71" s="86" t="str">
        <f t="shared" si="135"/>
        <v/>
      </c>
      <c r="CB71" s="86" t="str">
        <f t="shared" si="135"/>
        <v/>
      </c>
      <c r="CC71" s="86" t="str">
        <f t="shared" si="135"/>
        <v/>
      </c>
      <c r="CD71" s="86" t="str">
        <f t="shared" si="135"/>
        <v/>
      </c>
      <c r="CE71" s="20" t="str">
        <f t="shared" si="125"/>
        <v/>
      </c>
      <c r="CF71" s="14" t="str">
        <f t="shared" si="81"/>
        <v/>
      </c>
      <c r="CG71" s="14" t="str">
        <f t="shared" si="82"/>
        <v/>
      </c>
      <c r="CH71" s="8">
        <f t="shared" si="83"/>
        <v>0</v>
      </c>
      <c r="CI71" s="9" t="str">
        <f t="shared" si="84"/>
        <v/>
      </c>
      <c r="CJ71" s="9" t="str">
        <f t="shared" si="85"/>
        <v/>
      </c>
      <c r="CK71" s="9" t="str">
        <f t="shared" si="86"/>
        <v/>
      </c>
      <c r="CL71" s="9" t="str">
        <f t="shared" si="87"/>
        <v/>
      </c>
      <c r="CM71" s="9" t="str">
        <f t="shared" si="88"/>
        <v/>
      </c>
      <c r="CN71" s="9" t="str">
        <f t="shared" si="89"/>
        <v/>
      </c>
      <c r="CO71" s="9" t="str">
        <f t="shared" si="133"/>
        <v/>
      </c>
      <c r="CP71" s="9" t="str">
        <f t="shared" si="133"/>
        <v/>
      </c>
      <c r="CQ71" s="9" t="str">
        <f t="shared" si="133"/>
        <v/>
      </c>
      <c r="CR71" s="9" t="str">
        <f t="shared" si="133"/>
        <v/>
      </c>
      <c r="CS71" s="9" t="str">
        <f t="shared" si="133"/>
        <v/>
      </c>
      <c r="CT71" s="9" t="str">
        <f t="shared" si="133"/>
        <v/>
      </c>
      <c r="CU71" s="9" t="str">
        <f t="shared" si="133"/>
        <v/>
      </c>
      <c r="CV71" s="9" t="str">
        <f t="shared" si="91"/>
        <v/>
      </c>
      <c r="CW71" s="9" t="str">
        <f t="shared" si="134"/>
        <v/>
      </c>
      <c r="CX71" s="9" t="str">
        <f t="shared" si="134"/>
        <v/>
      </c>
      <c r="CY71" s="9" t="str">
        <f t="shared" si="134"/>
        <v/>
      </c>
      <c r="CZ71" s="9" t="str">
        <f t="shared" si="134"/>
        <v/>
      </c>
      <c r="DA71" s="9" t="str">
        <f t="shared" si="134"/>
        <v/>
      </c>
      <c r="DB71" s="9" t="str">
        <f t="shared" si="134"/>
        <v/>
      </c>
      <c r="DC71" s="9" t="str">
        <f t="shared" si="134"/>
        <v/>
      </c>
      <c r="DD71" s="2" t="str">
        <f t="shared" si="93"/>
        <v/>
      </c>
      <c r="DE71" s="2" t="str">
        <f t="shared" si="94"/>
        <v/>
      </c>
      <c r="DF71" s="2" t="str">
        <f t="shared" si="95"/>
        <v/>
      </c>
      <c r="DG71" s="2" t="str">
        <f t="shared" si="96"/>
        <v/>
      </c>
      <c r="DH71" s="2" t="str">
        <f t="shared" si="97"/>
        <v/>
      </c>
      <c r="DI71" s="2" t="str">
        <f t="shared" si="98"/>
        <v/>
      </c>
      <c r="DJ71" s="2" t="str">
        <f t="shared" si="99"/>
        <v/>
      </c>
      <c r="DK71" s="2" t="str">
        <f t="shared" si="100"/>
        <v/>
      </c>
      <c r="DL71" s="16" t="str">
        <f t="shared" si="101"/>
        <v/>
      </c>
      <c r="DM71" s="16" t="str">
        <f t="shared" si="102"/>
        <v/>
      </c>
      <c r="DN71" s="16" t="str">
        <f t="shared" si="103"/>
        <v/>
      </c>
      <c r="DO71" s="72" t="str">
        <f t="shared" si="104"/>
        <v/>
      </c>
      <c r="DP71" s="16" t="str">
        <f t="shared" si="105"/>
        <v/>
      </c>
      <c r="DQ71" s="16" t="str">
        <f t="shared" si="106"/>
        <v/>
      </c>
      <c r="DR71" s="2" t="str">
        <f t="shared" si="107"/>
        <v/>
      </c>
      <c r="DS71" s="2" t="str">
        <f t="shared" si="108"/>
        <v/>
      </c>
      <c r="DT71" s="2" t="str">
        <f t="shared" si="109"/>
        <v/>
      </c>
      <c r="DU71" s="2" t="str">
        <f t="shared" si="110"/>
        <v/>
      </c>
      <c r="DV71" s="15"/>
      <c r="DW71" s="18"/>
      <c r="DX71" s="17"/>
      <c r="DY71" s="47" t="str">
        <f t="shared" si="132"/>
        <v/>
      </c>
      <c r="DZ71" s="47" t="str">
        <f t="shared" si="132"/>
        <v/>
      </c>
      <c r="EA71" s="47" t="str">
        <f t="shared" si="132"/>
        <v/>
      </c>
      <c r="EB71" s="47" t="str">
        <f t="shared" si="132"/>
        <v/>
      </c>
      <c r="EC71" s="49" t="str">
        <f t="shared" si="132"/>
        <v/>
      </c>
      <c r="ED71" s="49" t="str">
        <f t="shared" si="132"/>
        <v/>
      </c>
      <c r="EE71" s="47" t="str">
        <f t="shared" si="132"/>
        <v/>
      </c>
      <c r="EF71" s="47" t="str">
        <f t="shared" si="132"/>
        <v/>
      </c>
      <c r="EG71" s="47" t="str">
        <f t="shared" si="132"/>
        <v/>
      </c>
      <c r="EH71" s="6">
        <f t="shared" si="16"/>
        <v>0</v>
      </c>
      <c r="EI71" s="6">
        <f t="shared" si="17"/>
        <v>0</v>
      </c>
      <c r="EJ71" s="2" t="str">
        <f t="shared" si="18"/>
        <v/>
      </c>
      <c r="EK71" s="2" t="str">
        <f t="shared" si="19"/>
        <v/>
      </c>
      <c r="EL71" s="2" t="str">
        <f t="shared" si="127"/>
        <v/>
      </c>
      <c r="EM71" s="2" t="str">
        <f t="shared" si="21"/>
        <v/>
      </c>
      <c r="EN71" s="2" t="str">
        <f t="shared" si="22"/>
        <v/>
      </c>
      <c r="EO71" s="2">
        <f t="shared" si="23"/>
        <v>0</v>
      </c>
      <c r="EP71" s="2">
        <f t="shared" si="111"/>
        <v>0</v>
      </c>
      <c r="EQ71" s="2"/>
      <c r="ER71" s="2"/>
      <c r="ES71" s="2"/>
      <c r="ET71" s="2"/>
      <c r="EU71" s="2"/>
      <c r="EV71" s="2"/>
      <c r="EW71" s="2">
        <f t="shared" si="24"/>
        <v>0</v>
      </c>
      <c r="EX71" s="2">
        <f t="shared" si="25"/>
        <v>0</v>
      </c>
      <c r="EY71" s="2">
        <f t="shared" si="112"/>
        <v>0</v>
      </c>
      <c r="EZ71" s="2">
        <f t="shared" si="26"/>
        <v>0</v>
      </c>
      <c r="FA71" s="2">
        <f t="shared" si="27"/>
        <v>0</v>
      </c>
      <c r="FB71" s="59"/>
      <c r="FC71" s="2">
        <f t="shared" si="28"/>
        <v>0</v>
      </c>
      <c r="FD71" s="2">
        <f t="shared" si="113"/>
        <v>0</v>
      </c>
      <c r="FE71" s="3">
        <f t="shared" si="126"/>
        <v>0</v>
      </c>
      <c r="FF71" s="3">
        <f t="shared" si="114"/>
        <v>0</v>
      </c>
      <c r="FG71" s="3">
        <f t="shared" si="115"/>
        <v>0</v>
      </c>
      <c r="FH71" s="3">
        <f t="shared" si="29"/>
        <v>0</v>
      </c>
      <c r="FI71" s="67">
        <f t="shared" si="30"/>
        <v>0</v>
      </c>
      <c r="FJ71" s="3">
        <f t="shared" si="31"/>
        <v>0</v>
      </c>
      <c r="FK71" s="3">
        <f t="shared" si="32"/>
        <v>0</v>
      </c>
      <c r="FL71" s="3">
        <f t="shared" si="116"/>
        <v>0</v>
      </c>
      <c r="FM71" s="3">
        <f t="shared" si="117"/>
        <v>0</v>
      </c>
      <c r="FN71" s="3">
        <f t="shared" si="118"/>
        <v>0</v>
      </c>
      <c r="FO71" s="2">
        <f t="shared" si="33"/>
        <v>0</v>
      </c>
      <c r="FP71" s="2">
        <f t="shared" si="34"/>
        <v>0</v>
      </c>
      <c r="FQ71" s="2">
        <f t="shared" si="119"/>
        <v>0</v>
      </c>
      <c r="FR71" s="6" t="str">
        <f>IF(A71=1,1,IF(DW71="","",COUNTA($DW$31:DW71)+1))</f>
        <v/>
      </c>
      <c r="FS71" s="6" t="str">
        <f t="shared" si="35"/>
        <v/>
      </c>
      <c r="FT71" s="43">
        <f t="shared" si="120"/>
        <v>0</v>
      </c>
      <c r="FU71" s="23">
        <f t="shared" si="121"/>
        <v>0</v>
      </c>
      <c r="FV71" s="21">
        <f t="shared" si="122"/>
        <v>0</v>
      </c>
    </row>
    <row r="72" spans="1:178">
      <c r="A72" s="4" t="str">
        <f t="shared" si="36"/>
        <v/>
      </c>
      <c r="B72" s="33"/>
      <c r="C72" s="33"/>
      <c r="D72" s="33"/>
      <c r="E72" s="33"/>
      <c r="F72" s="33"/>
      <c r="G72" s="11" t="str">
        <f t="shared" si="2"/>
        <v/>
      </c>
      <c r="H72" s="3" t="str">
        <f t="shared" si="37"/>
        <v/>
      </c>
      <c r="I72" s="3" t="str">
        <f t="shared" si="3"/>
        <v/>
      </c>
      <c r="J72" s="3" t="str">
        <f t="shared" si="38"/>
        <v/>
      </c>
      <c r="K72" s="3" t="str">
        <f t="shared" si="4"/>
        <v/>
      </c>
      <c r="L72" s="2" t="str">
        <f t="shared" si="5"/>
        <v/>
      </c>
      <c r="M72" s="8" t="str">
        <f t="shared" si="39"/>
        <v/>
      </c>
      <c r="N72" s="8" t="str">
        <f t="shared" si="6"/>
        <v/>
      </c>
      <c r="O72" s="8" t="str">
        <f t="shared" si="40"/>
        <v/>
      </c>
      <c r="P72" s="8" t="str">
        <f t="shared" si="7"/>
        <v/>
      </c>
      <c r="Q72" s="2" t="str">
        <f t="shared" si="8"/>
        <v/>
      </c>
      <c r="R72" s="3" t="str">
        <f t="shared" si="9"/>
        <v/>
      </c>
      <c r="S72" s="3" t="str">
        <f t="shared" si="10"/>
        <v/>
      </c>
      <c r="T72" s="3" t="str">
        <f t="shared" si="41"/>
        <v/>
      </c>
      <c r="U72" s="8" t="str">
        <f t="shared" si="11"/>
        <v/>
      </c>
      <c r="V72" s="2" t="str">
        <f t="shared" si="12"/>
        <v/>
      </c>
      <c r="W72" s="2" t="str">
        <f t="shared" si="13"/>
        <v/>
      </c>
      <c r="X72" s="2" t="str">
        <f t="shared" si="123"/>
        <v/>
      </c>
      <c r="Y72" s="2" t="str">
        <f t="shared" si="14"/>
        <v/>
      </c>
      <c r="Z72" s="46" t="str">
        <f t="shared" si="42"/>
        <v/>
      </c>
      <c r="AA72" s="46" t="str">
        <f t="shared" si="43"/>
        <v/>
      </c>
      <c r="AB72" s="47"/>
      <c r="AC72" s="46" t="str">
        <f t="shared" si="44"/>
        <v/>
      </c>
      <c r="AD72" s="47" t="str">
        <f t="shared" si="128"/>
        <v/>
      </c>
      <c r="AE72" s="48" t="str">
        <f t="shared" si="46"/>
        <v/>
      </c>
      <c r="AF72" s="49" t="str">
        <f t="shared" si="130"/>
        <v/>
      </c>
      <c r="AG72" s="49" t="str">
        <f t="shared" si="130"/>
        <v/>
      </c>
      <c r="AH72" s="49" t="str">
        <f t="shared" si="130"/>
        <v/>
      </c>
      <c r="AI72" s="47" t="str">
        <f t="shared" si="130"/>
        <v/>
      </c>
      <c r="AJ72" s="47" t="str">
        <f t="shared" si="130"/>
        <v/>
      </c>
      <c r="AK72" s="46" t="str">
        <f t="shared" si="130"/>
        <v/>
      </c>
      <c r="AL72" s="47"/>
      <c r="AM72" s="53" t="str">
        <f t="shared" si="48"/>
        <v/>
      </c>
      <c r="AN72" s="50" t="str">
        <f t="shared" si="49"/>
        <v/>
      </c>
      <c r="AO72" s="53" t="s">
        <v>84</v>
      </c>
      <c r="AP72" s="52" t="str">
        <f t="shared" si="50"/>
        <v/>
      </c>
      <c r="AQ72" s="52" t="str">
        <f t="shared" si="51"/>
        <v/>
      </c>
      <c r="AR72" s="47">
        <f t="shared" si="52"/>
        <v>0</v>
      </c>
      <c r="AS72" s="53" t="str">
        <f t="shared" si="53"/>
        <v/>
      </c>
      <c r="AT72" s="52" t="str">
        <f t="shared" si="54"/>
        <v/>
      </c>
      <c r="AU72" s="9" t="str">
        <f t="shared" si="55"/>
        <v/>
      </c>
      <c r="AV72" s="9" t="str">
        <f t="shared" si="56"/>
        <v/>
      </c>
      <c r="AW72" s="12" t="str">
        <f t="shared" si="57"/>
        <v/>
      </c>
      <c r="AX72" s="9" t="str">
        <f t="shared" si="58"/>
        <v/>
      </c>
      <c r="AY72" s="12" t="str">
        <f t="shared" si="59"/>
        <v/>
      </c>
      <c r="AZ72" s="10" t="str">
        <f t="shared" si="60"/>
        <v/>
      </c>
      <c r="BA72" s="10" t="str">
        <f t="shared" si="61"/>
        <v/>
      </c>
      <c r="BB72" s="10" t="str">
        <f t="shared" si="62"/>
        <v/>
      </c>
      <c r="BC72" s="10" t="str">
        <f t="shared" si="63"/>
        <v/>
      </c>
      <c r="BD72" s="10" t="str">
        <f t="shared" si="64"/>
        <v/>
      </c>
      <c r="BE72" s="12" t="str">
        <f t="shared" si="65"/>
        <v/>
      </c>
      <c r="BF72" s="9" t="str">
        <f t="shared" si="66"/>
        <v/>
      </c>
      <c r="BG72" s="9" t="str">
        <f t="shared" si="67"/>
        <v/>
      </c>
      <c r="BH72" s="7" t="str">
        <f t="shared" si="68"/>
        <v/>
      </c>
      <c r="BI72" s="7" t="str">
        <f t="shared" si="69"/>
        <v/>
      </c>
      <c r="BJ72" s="12" t="str">
        <f t="shared" si="70"/>
        <v/>
      </c>
      <c r="BK72" s="80" t="str">
        <f t="shared" si="71"/>
        <v/>
      </c>
      <c r="BL72" s="7" t="str">
        <f t="shared" si="72"/>
        <v/>
      </c>
      <c r="BM72" s="7" t="str">
        <f t="shared" si="124"/>
        <v/>
      </c>
      <c r="BN72" s="12" t="str">
        <f t="shared" si="73"/>
        <v/>
      </c>
      <c r="BO72" s="9" t="str">
        <f t="shared" si="74"/>
        <v/>
      </c>
      <c r="BP72" s="2" t="str">
        <f t="shared" si="75"/>
        <v/>
      </c>
      <c r="BQ72" s="2" t="str">
        <f t="shared" si="76"/>
        <v/>
      </c>
      <c r="BR72" s="20" t="str">
        <f t="shared" si="135"/>
        <v/>
      </c>
      <c r="BS72" s="20" t="str">
        <f t="shared" si="135"/>
        <v/>
      </c>
      <c r="BT72" s="20" t="str">
        <f t="shared" si="135"/>
        <v/>
      </c>
      <c r="BU72" s="86" t="str">
        <f t="shared" si="78"/>
        <v/>
      </c>
      <c r="BV72" s="86" t="str">
        <f t="shared" si="79"/>
        <v/>
      </c>
      <c r="BW72" s="20" t="str">
        <f t="shared" si="135"/>
        <v/>
      </c>
      <c r="BX72" s="86" t="str">
        <f t="shared" si="135"/>
        <v/>
      </c>
      <c r="BY72" s="86" t="str">
        <f t="shared" si="135"/>
        <v/>
      </c>
      <c r="BZ72" s="86" t="str">
        <f t="shared" si="135"/>
        <v/>
      </c>
      <c r="CA72" s="86" t="str">
        <f t="shared" si="135"/>
        <v/>
      </c>
      <c r="CB72" s="86" t="str">
        <f t="shared" si="135"/>
        <v/>
      </c>
      <c r="CC72" s="86" t="str">
        <f t="shared" si="135"/>
        <v/>
      </c>
      <c r="CD72" s="86" t="str">
        <f t="shared" si="135"/>
        <v/>
      </c>
      <c r="CE72" s="20" t="str">
        <f t="shared" si="125"/>
        <v/>
      </c>
      <c r="CF72" s="14" t="str">
        <f t="shared" si="81"/>
        <v/>
      </c>
      <c r="CG72" s="14" t="str">
        <f t="shared" si="82"/>
        <v/>
      </c>
      <c r="CH72" s="8">
        <f t="shared" si="83"/>
        <v>0</v>
      </c>
      <c r="CI72" s="9" t="str">
        <f t="shared" si="84"/>
        <v/>
      </c>
      <c r="CJ72" s="9" t="str">
        <f t="shared" si="85"/>
        <v/>
      </c>
      <c r="CK72" s="9" t="str">
        <f t="shared" si="86"/>
        <v/>
      </c>
      <c r="CL72" s="9" t="str">
        <f t="shared" si="87"/>
        <v/>
      </c>
      <c r="CM72" s="9" t="str">
        <f t="shared" si="88"/>
        <v/>
      </c>
      <c r="CN72" s="9" t="str">
        <f t="shared" si="89"/>
        <v/>
      </c>
      <c r="CO72" s="9" t="str">
        <f t="shared" si="133"/>
        <v/>
      </c>
      <c r="CP72" s="9" t="str">
        <f t="shared" si="133"/>
        <v/>
      </c>
      <c r="CQ72" s="9" t="str">
        <f t="shared" si="133"/>
        <v/>
      </c>
      <c r="CR72" s="9" t="str">
        <f t="shared" si="133"/>
        <v/>
      </c>
      <c r="CS72" s="9" t="str">
        <f t="shared" si="133"/>
        <v/>
      </c>
      <c r="CT72" s="9" t="str">
        <f t="shared" si="133"/>
        <v/>
      </c>
      <c r="CU72" s="9" t="str">
        <f t="shared" si="133"/>
        <v/>
      </c>
      <c r="CV72" s="9" t="str">
        <f t="shared" si="91"/>
        <v/>
      </c>
      <c r="CW72" s="9" t="str">
        <f t="shared" si="134"/>
        <v/>
      </c>
      <c r="CX72" s="9" t="str">
        <f t="shared" si="134"/>
        <v/>
      </c>
      <c r="CY72" s="9" t="str">
        <f t="shared" si="134"/>
        <v/>
      </c>
      <c r="CZ72" s="9" t="str">
        <f t="shared" si="134"/>
        <v/>
      </c>
      <c r="DA72" s="9" t="str">
        <f t="shared" si="134"/>
        <v/>
      </c>
      <c r="DB72" s="9" t="str">
        <f t="shared" si="134"/>
        <v/>
      </c>
      <c r="DC72" s="9" t="str">
        <f t="shared" si="134"/>
        <v/>
      </c>
      <c r="DD72" s="2" t="str">
        <f t="shared" si="93"/>
        <v/>
      </c>
      <c r="DE72" s="2" t="str">
        <f t="shared" si="94"/>
        <v/>
      </c>
      <c r="DF72" s="2" t="str">
        <f t="shared" si="95"/>
        <v/>
      </c>
      <c r="DG72" s="2" t="str">
        <f t="shared" si="96"/>
        <v/>
      </c>
      <c r="DH72" s="2" t="str">
        <f t="shared" si="97"/>
        <v/>
      </c>
      <c r="DI72" s="2" t="str">
        <f t="shared" si="98"/>
        <v/>
      </c>
      <c r="DJ72" s="2" t="str">
        <f t="shared" si="99"/>
        <v/>
      </c>
      <c r="DK72" s="2" t="str">
        <f t="shared" si="100"/>
        <v/>
      </c>
      <c r="DL72" s="16" t="str">
        <f t="shared" si="101"/>
        <v/>
      </c>
      <c r="DM72" s="16" t="str">
        <f t="shared" si="102"/>
        <v/>
      </c>
      <c r="DN72" s="16" t="str">
        <f t="shared" si="103"/>
        <v/>
      </c>
      <c r="DO72" s="72" t="str">
        <f t="shared" si="104"/>
        <v/>
      </c>
      <c r="DP72" s="16" t="str">
        <f t="shared" si="105"/>
        <v/>
      </c>
      <c r="DQ72" s="16" t="str">
        <f t="shared" si="106"/>
        <v/>
      </c>
      <c r="DR72" s="2" t="str">
        <f t="shared" si="107"/>
        <v/>
      </c>
      <c r="DS72" s="2" t="str">
        <f t="shared" si="108"/>
        <v/>
      </c>
      <c r="DT72" s="2" t="str">
        <f t="shared" si="109"/>
        <v/>
      </c>
      <c r="DU72" s="2" t="str">
        <f t="shared" si="110"/>
        <v/>
      </c>
      <c r="DV72" s="15"/>
      <c r="DW72" s="17"/>
      <c r="DX72" s="17"/>
      <c r="DY72" s="47" t="str">
        <f t="shared" si="132"/>
        <v/>
      </c>
      <c r="DZ72" s="47" t="str">
        <f t="shared" si="132"/>
        <v/>
      </c>
      <c r="EA72" s="47" t="str">
        <f t="shared" si="132"/>
        <v/>
      </c>
      <c r="EB72" s="47" t="str">
        <f t="shared" si="132"/>
        <v/>
      </c>
      <c r="EC72" s="49" t="str">
        <f t="shared" si="132"/>
        <v/>
      </c>
      <c r="ED72" s="49" t="str">
        <f t="shared" si="132"/>
        <v/>
      </c>
      <c r="EE72" s="47" t="str">
        <f t="shared" si="132"/>
        <v/>
      </c>
      <c r="EF72" s="47" t="str">
        <f t="shared" si="132"/>
        <v/>
      </c>
      <c r="EG72" s="47" t="str">
        <f t="shared" si="132"/>
        <v/>
      </c>
      <c r="EH72" s="6">
        <f t="shared" si="16"/>
        <v>0</v>
      </c>
      <c r="EI72" s="6">
        <f t="shared" si="17"/>
        <v>0</v>
      </c>
      <c r="EJ72" s="2" t="str">
        <f t="shared" si="18"/>
        <v/>
      </c>
      <c r="EK72" s="2" t="str">
        <f t="shared" si="19"/>
        <v/>
      </c>
      <c r="EL72" s="2" t="str">
        <f t="shared" si="127"/>
        <v/>
      </c>
      <c r="EM72" s="2" t="str">
        <f t="shared" si="21"/>
        <v/>
      </c>
      <c r="EN72" s="2" t="str">
        <f t="shared" si="22"/>
        <v/>
      </c>
      <c r="EO72" s="2">
        <f t="shared" si="23"/>
        <v>0</v>
      </c>
      <c r="EP72" s="2">
        <f t="shared" si="111"/>
        <v>0</v>
      </c>
      <c r="EQ72" s="2"/>
      <c r="ER72" s="2"/>
      <c r="ES72" s="2"/>
      <c r="ET72" s="2"/>
      <c r="EU72" s="2"/>
      <c r="EV72" s="2"/>
      <c r="EW72" s="2">
        <f t="shared" si="24"/>
        <v>0</v>
      </c>
      <c r="EX72" s="2">
        <f t="shared" si="25"/>
        <v>0</v>
      </c>
      <c r="EY72" s="2">
        <f t="shared" si="112"/>
        <v>0</v>
      </c>
      <c r="EZ72" s="2">
        <f t="shared" si="26"/>
        <v>0</v>
      </c>
      <c r="FA72" s="2">
        <f t="shared" si="27"/>
        <v>0</v>
      </c>
      <c r="FB72" s="59"/>
      <c r="FC72" s="2">
        <f t="shared" si="28"/>
        <v>0</v>
      </c>
      <c r="FD72" s="2">
        <f t="shared" si="113"/>
        <v>0</v>
      </c>
      <c r="FE72" s="3">
        <f t="shared" si="126"/>
        <v>0</v>
      </c>
      <c r="FF72" s="3">
        <f t="shared" si="114"/>
        <v>0</v>
      </c>
      <c r="FG72" s="3">
        <f t="shared" si="115"/>
        <v>0</v>
      </c>
      <c r="FH72" s="3">
        <f t="shared" si="29"/>
        <v>0</v>
      </c>
      <c r="FI72" s="67">
        <f t="shared" si="30"/>
        <v>0</v>
      </c>
      <c r="FJ72" s="3">
        <f t="shared" si="31"/>
        <v>0</v>
      </c>
      <c r="FK72" s="3">
        <f t="shared" si="32"/>
        <v>0</v>
      </c>
      <c r="FL72" s="3">
        <f t="shared" si="116"/>
        <v>0</v>
      </c>
      <c r="FM72" s="3">
        <f t="shared" si="117"/>
        <v>0</v>
      </c>
      <c r="FN72" s="3">
        <f t="shared" si="118"/>
        <v>0</v>
      </c>
      <c r="FO72" s="2">
        <f t="shared" si="33"/>
        <v>0</v>
      </c>
      <c r="FP72" s="2">
        <f t="shared" si="34"/>
        <v>0</v>
      </c>
      <c r="FQ72" s="2">
        <f t="shared" si="119"/>
        <v>0</v>
      </c>
      <c r="FR72" s="6" t="str">
        <f>IF(A72=1,1,IF(DW72="","",COUNTA($DW$31:DW72)+1))</f>
        <v/>
      </c>
      <c r="FS72" s="6" t="str">
        <f t="shared" si="35"/>
        <v/>
      </c>
      <c r="FT72" s="43">
        <f t="shared" si="120"/>
        <v>0</v>
      </c>
      <c r="FU72" s="23">
        <f t="shared" si="121"/>
        <v>0</v>
      </c>
      <c r="FV72" s="21">
        <f t="shared" si="122"/>
        <v>0</v>
      </c>
    </row>
    <row r="73" spans="1:178">
      <c r="A73" s="4" t="str">
        <f t="shared" si="36"/>
        <v/>
      </c>
      <c r="B73" s="33"/>
      <c r="C73" s="33"/>
      <c r="D73" s="33"/>
      <c r="E73" s="33"/>
      <c r="F73" s="33"/>
      <c r="G73" s="11" t="str">
        <f t="shared" si="2"/>
        <v/>
      </c>
      <c r="H73" s="3" t="str">
        <f t="shared" si="37"/>
        <v/>
      </c>
      <c r="I73" s="3" t="str">
        <f t="shared" si="3"/>
        <v/>
      </c>
      <c r="J73" s="3" t="str">
        <f t="shared" si="38"/>
        <v/>
      </c>
      <c r="K73" s="3" t="str">
        <f t="shared" si="4"/>
        <v/>
      </c>
      <c r="L73" s="2" t="str">
        <f t="shared" si="5"/>
        <v/>
      </c>
      <c r="M73" s="8" t="str">
        <f t="shared" si="39"/>
        <v/>
      </c>
      <c r="N73" s="8" t="str">
        <f t="shared" si="6"/>
        <v/>
      </c>
      <c r="O73" s="8" t="str">
        <f t="shared" si="40"/>
        <v/>
      </c>
      <c r="P73" s="8" t="str">
        <f t="shared" si="7"/>
        <v/>
      </c>
      <c r="Q73" s="2" t="str">
        <f t="shared" si="8"/>
        <v/>
      </c>
      <c r="R73" s="3" t="str">
        <f t="shared" si="9"/>
        <v/>
      </c>
      <c r="S73" s="3" t="str">
        <f t="shared" si="10"/>
        <v/>
      </c>
      <c r="T73" s="3" t="str">
        <f t="shared" si="41"/>
        <v/>
      </c>
      <c r="U73" s="8" t="str">
        <f t="shared" si="11"/>
        <v/>
      </c>
      <c r="V73" s="2" t="str">
        <f t="shared" si="12"/>
        <v/>
      </c>
      <c r="W73" s="2" t="str">
        <f t="shared" si="13"/>
        <v/>
      </c>
      <c r="X73" s="2" t="str">
        <f t="shared" si="123"/>
        <v/>
      </c>
      <c r="Y73" s="2" t="str">
        <f t="shared" si="14"/>
        <v/>
      </c>
      <c r="Z73" s="46" t="str">
        <f t="shared" si="42"/>
        <v/>
      </c>
      <c r="AA73" s="46" t="str">
        <f t="shared" si="43"/>
        <v/>
      </c>
      <c r="AB73" s="47"/>
      <c r="AC73" s="46" t="str">
        <f t="shared" si="44"/>
        <v/>
      </c>
      <c r="AD73" s="47" t="str">
        <f t="shared" si="128"/>
        <v/>
      </c>
      <c r="AE73" s="48" t="str">
        <f t="shared" si="46"/>
        <v/>
      </c>
      <c r="AF73" s="49" t="str">
        <f t="shared" si="130"/>
        <v/>
      </c>
      <c r="AG73" s="49" t="str">
        <f t="shared" si="130"/>
        <v/>
      </c>
      <c r="AH73" s="49" t="str">
        <f t="shared" si="130"/>
        <v/>
      </c>
      <c r="AI73" s="47" t="str">
        <f t="shared" si="130"/>
        <v/>
      </c>
      <c r="AJ73" s="47" t="str">
        <f t="shared" si="130"/>
        <v/>
      </c>
      <c r="AK73" s="46" t="str">
        <f t="shared" si="130"/>
        <v/>
      </c>
      <c r="AL73" s="47"/>
      <c r="AM73" s="53" t="str">
        <f t="shared" si="48"/>
        <v/>
      </c>
      <c r="AN73" s="50" t="str">
        <f t="shared" si="49"/>
        <v/>
      </c>
      <c r="AO73" s="53" t="s">
        <v>84</v>
      </c>
      <c r="AP73" s="52" t="str">
        <f t="shared" si="50"/>
        <v/>
      </c>
      <c r="AQ73" s="52" t="str">
        <f t="shared" si="51"/>
        <v/>
      </c>
      <c r="AR73" s="47">
        <f t="shared" si="52"/>
        <v>0</v>
      </c>
      <c r="AS73" s="53" t="str">
        <f t="shared" si="53"/>
        <v/>
      </c>
      <c r="AT73" s="52" t="str">
        <f t="shared" si="54"/>
        <v/>
      </c>
      <c r="AU73" s="9" t="str">
        <f t="shared" si="55"/>
        <v/>
      </c>
      <c r="AV73" s="9" t="str">
        <f t="shared" si="56"/>
        <v/>
      </c>
      <c r="AW73" s="12" t="str">
        <f t="shared" si="57"/>
        <v/>
      </c>
      <c r="AX73" s="9" t="str">
        <f t="shared" si="58"/>
        <v/>
      </c>
      <c r="AY73" s="12" t="str">
        <f t="shared" si="59"/>
        <v/>
      </c>
      <c r="AZ73" s="10" t="str">
        <f t="shared" si="60"/>
        <v/>
      </c>
      <c r="BA73" s="10" t="str">
        <f t="shared" si="61"/>
        <v/>
      </c>
      <c r="BB73" s="10" t="str">
        <f t="shared" si="62"/>
        <v/>
      </c>
      <c r="BC73" s="10" t="str">
        <f t="shared" si="63"/>
        <v/>
      </c>
      <c r="BD73" s="10" t="str">
        <f t="shared" si="64"/>
        <v/>
      </c>
      <c r="BE73" s="12" t="str">
        <f t="shared" si="65"/>
        <v/>
      </c>
      <c r="BF73" s="9" t="str">
        <f t="shared" si="66"/>
        <v/>
      </c>
      <c r="BG73" s="9" t="str">
        <f t="shared" si="67"/>
        <v/>
      </c>
      <c r="BH73" s="7" t="str">
        <f t="shared" si="68"/>
        <v/>
      </c>
      <c r="BI73" s="7" t="str">
        <f t="shared" si="69"/>
        <v/>
      </c>
      <c r="BJ73" s="12" t="str">
        <f t="shared" si="70"/>
        <v/>
      </c>
      <c r="BK73" s="80" t="str">
        <f t="shared" si="71"/>
        <v/>
      </c>
      <c r="BL73" s="7" t="str">
        <f t="shared" si="72"/>
        <v/>
      </c>
      <c r="BM73" s="7" t="str">
        <f t="shared" si="124"/>
        <v/>
      </c>
      <c r="BN73" s="12" t="str">
        <f t="shared" si="73"/>
        <v/>
      </c>
      <c r="BO73" s="9" t="str">
        <f t="shared" si="74"/>
        <v/>
      </c>
      <c r="BP73" s="2" t="str">
        <f t="shared" si="75"/>
        <v/>
      </c>
      <c r="BQ73" s="2" t="str">
        <f t="shared" si="76"/>
        <v/>
      </c>
      <c r="BR73" s="20" t="str">
        <f t="shared" si="135"/>
        <v/>
      </c>
      <c r="BS73" s="20" t="str">
        <f t="shared" si="135"/>
        <v/>
      </c>
      <c r="BT73" s="20" t="str">
        <f t="shared" si="135"/>
        <v/>
      </c>
      <c r="BU73" s="86" t="str">
        <f t="shared" si="78"/>
        <v/>
      </c>
      <c r="BV73" s="86" t="str">
        <f t="shared" si="79"/>
        <v/>
      </c>
      <c r="BW73" s="20" t="str">
        <f t="shared" si="135"/>
        <v/>
      </c>
      <c r="BX73" s="86" t="str">
        <f t="shared" si="135"/>
        <v/>
      </c>
      <c r="BY73" s="86" t="str">
        <f t="shared" si="135"/>
        <v/>
      </c>
      <c r="BZ73" s="86" t="str">
        <f t="shared" si="135"/>
        <v/>
      </c>
      <c r="CA73" s="86" t="str">
        <f t="shared" si="135"/>
        <v/>
      </c>
      <c r="CB73" s="86" t="str">
        <f t="shared" si="135"/>
        <v/>
      </c>
      <c r="CC73" s="86" t="str">
        <f t="shared" si="135"/>
        <v/>
      </c>
      <c r="CD73" s="86" t="str">
        <f t="shared" si="135"/>
        <v/>
      </c>
      <c r="CE73" s="20" t="str">
        <f t="shared" si="125"/>
        <v/>
      </c>
      <c r="CF73" s="14" t="str">
        <f t="shared" si="81"/>
        <v/>
      </c>
      <c r="CG73" s="14" t="str">
        <f t="shared" si="82"/>
        <v/>
      </c>
      <c r="CH73" s="8">
        <f t="shared" si="83"/>
        <v>0</v>
      </c>
      <c r="CI73" s="9" t="str">
        <f t="shared" si="84"/>
        <v/>
      </c>
      <c r="CJ73" s="9" t="str">
        <f t="shared" si="85"/>
        <v/>
      </c>
      <c r="CK73" s="9" t="str">
        <f t="shared" si="86"/>
        <v/>
      </c>
      <c r="CL73" s="9" t="str">
        <f t="shared" si="87"/>
        <v/>
      </c>
      <c r="CM73" s="9" t="str">
        <f t="shared" si="88"/>
        <v/>
      </c>
      <c r="CN73" s="9" t="str">
        <f t="shared" si="89"/>
        <v/>
      </c>
      <c r="CO73" s="9" t="str">
        <f t="shared" si="133"/>
        <v/>
      </c>
      <c r="CP73" s="9" t="str">
        <f t="shared" si="133"/>
        <v/>
      </c>
      <c r="CQ73" s="9" t="str">
        <f t="shared" si="133"/>
        <v/>
      </c>
      <c r="CR73" s="9" t="str">
        <f t="shared" si="133"/>
        <v/>
      </c>
      <c r="CS73" s="9" t="str">
        <f t="shared" si="133"/>
        <v/>
      </c>
      <c r="CT73" s="9" t="str">
        <f t="shared" si="133"/>
        <v/>
      </c>
      <c r="CU73" s="9" t="str">
        <f t="shared" si="133"/>
        <v/>
      </c>
      <c r="CV73" s="9" t="str">
        <f t="shared" si="91"/>
        <v/>
      </c>
      <c r="CW73" s="9" t="str">
        <f t="shared" si="134"/>
        <v/>
      </c>
      <c r="CX73" s="9" t="str">
        <f t="shared" si="134"/>
        <v/>
      </c>
      <c r="CY73" s="9" t="str">
        <f t="shared" si="134"/>
        <v/>
      </c>
      <c r="CZ73" s="9" t="str">
        <f t="shared" si="134"/>
        <v/>
      </c>
      <c r="DA73" s="9" t="str">
        <f t="shared" si="134"/>
        <v/>
      </c>
      <c r="DB73" s="9" t="str">
        <f t="shared" si="134"/>
        <v/>
      </c>
      <c r="DC73" s="9" t="str">
        <f t="shared" si="134"/>
        <v/>
      </c>
      <c r="DD73" s="2" t="str">
        <f t="shared" si="93"/>
        <v/>
      </c>
      <c r="DE73" s="2" t="str">
        <f t="shared" si="94"/>
        <v/>
      </c>
      <c r="DF73" s="2" t="str">
        <f t="shared" si="95"/>
        <v/>
      </c>
      <c r="DG73" s="2" t="str">
        <f t="shared" si="96"/>
        <v/>
      </c>
      <c r="DH73" s="2" t="str">
        <f t="shared" si="97"/>
        <v/>
      </c>
      <c r="DI73" s="2" t="str">
        <f t="shared" si="98"/>
        <v/>
      </c>
      <c r="DJ73" s="2" t="str">
        <f t="shared" si="99"/>
        <v/>
      </c>
      <c r="DK73" s="2" t="str">
        <f t="shared" si="100"/>
        <v/>
      </c>
      <c r="DL73" s="16" t="str">
        <f t="shared" si="101"/>
        <v/>
      </c>
      <c r="DM73" s="16" t="str">
        <f t="shared" si="102"/>
        <v/>
      </c>
      <c r="DN73" s="16" t="str">
        <f t="shared" si="103"/>
        <v/>
      </c>
      <c r="DO73" s="72" t="str">
        <f t="shared" si="104"/>
        <v/>
      </c>
      <c r="DP73" s="16" t="str">
        <f t="shared" si="105"/>
        <v/>
      </c>
      <c r="DQ73" s="16" t="str">
        <f t="shared" si="106"/>
        <v/>
      </c>
      <c r="DR73" s="2" t="str">
        <f t="shared" si="107"/>
        <v/>
      </c>
      <c r="DS73" s="2" t="str">
        <f t="shared" si="108"/>
        <v/>
      </c>
      <c r="DT73" s="2" t="str">
        <f t="shared" si="109"/>
        <v/>
      </c>
      <c r="DU73" s="2" t="str">
        <f t="shared" si="110"/>
        <v/>
      </c>
      <c r="DV73" s="15"/>
      <c r="DW73" s="18"/>
      <c r="DX73" s="17"/>
      <c r="DY73" s="47" t="str">
        <f t="shared" si="132"/>
        <v/>
      </c>
      <c r="DZ73" s="47" t="str">
        <f t="shared" si="132"/>
        <v/>
      </c>
      <c r="EA73" s="47" t="str">
        <f t="shared" si="132"/>
        <v/>
      </c>
      <c r="EB73" s="47" t="str">
        <f t="shared" si="132"/>
        <v/>
      </c>
      <c r="EC73" s="49" t="str">
        <f t="shared" si="132"/>
        <v/>
      </c>
      <c r="ED73" s="49" t="str">
        <f t="shared" si="132"/>
        <v/>
      </c>
      <c r="EE73" s="47" t="str">
        <f t="shared" si="132"/>
        <v/>
      </c>
      <c r="EF73" s="47" t="str">
        <f t="shared" si="132"/>
        <v/>
      </c>
      <c r="EG73" s="47" t="str">
        <f t="shared" si="132"/>
        <v/>
      </c>
      <c r="EH73" s="6">
        <f t="shared" si="16"/>
        <v>0</v>
      </c>
      <c r="EI73" s="6">
        <f t="shared" si="17"/>
        <v>0</v>
      </c>
      <c r="EJ73" s="2" t="str">
        <f t="shared" si="18"/>
        <v/>
      </c>
      <c r="EK73" s="2" t="str">
        <f t="shared" si="19"/>
        <v/>
      </c>
      <c r="EL73" s="2" t="str">
        <f t="shared" si="127"/>
        <v/>
      </c>
      <c r="EM73" s="2" t="str">
        <f t="shared" si="21"/>
        <v/>
      </c>
      <c r="EN73" s="2" t="str">
        <f t="shared" si="22"/>
        <v/>
      </c>
      <c r="EO73" s="2">
        <f t="shared" si="23"/>
        <v>0</v>
      </c>
      <c r="EP73" s="2">
        <f t="shared" si="111"/>
        <v>0</v>
      </c>
      <c r="EQ73" s="2"/>
      <c r="ER73" s="2"/>
      <c r="ES73" s="2"/>
      <c r="ET73" s="2"/>
      <c r="EU73" s="2"/>
      <c r="EV73" s="2"/>
      <c r="EW73" s="2">
        <f t="shared" si="24"/>
        <v>0</v>
      </c>
      <c r="EX73" s="2">
        <f t="shared" si="25"/>
        <v>0</v>
      </c>
      <c r="EY73" s="2">
        <f t="shared" si="112"/>
        <v>0</v>
      </c>
      <c r="EZ73" s="2">
        <f t="shared" si="26"/>
        <v>0</v>
      </c>
      <c r="FA73" s="2">
        <f t="shared" si="27"/>
        <v>0</v>
      </c>
      <c r="FB73" s="59"/>
      <c r="FC73" s="2">
        <f t="shared" si="28"/>
        <v>0</v>
      </c>
      <c r="FD73" s="2">
        <f t="shared" si="113"/>
        <v>0</v>
      </c>
      <c r="FE73" s="3">
        <f t="shared" si="126"/>
        <v>0</v>
      </c>
      <c r="FF73" s="3">
        <f t="shared" si="114"/>
        <v>0</v>
      </c>
      <c r="FG73" s="3">
        <f t="shared" si="115"/>
        <v>0</v>
      </c>
      <c r="FH73" s="3">
        <f t="shared" si="29"/>
        <v>0</v>
      </c>
      <c r="FI73" s="67">
        <f t="shared" si="30"/>
        <v>0</v>
      </c>
      <c r="FJ73" s="3">
        <f t="shared" si="31"/>
        <v>0</v>
      </c>
      <c r="FK73" s="3">
        <f t="shared" si="32"/>
        <v>0</v>
      </c>
      <c r="FL73" s="3">
        <f t="shared" si="116"/>
        <v>0</v>
      </c>
      <c r="FM73" s="3">
        <f t="shared" si="117"/>
        <v>0</v>
      </c>
      <c r="FN73" s="3">
        <f t="shared" si="118"/>
        <v>0</v>
      </c>
      <c r="FO73" s="2">
        <f t="shared" si="33"/>
        <v>0</v>
      </c>
      <c r="FP73" s="2">
        <f t="shared" si="34"/>
        <v>0</v>
      </c>
      <c r="FQ73" s="2">
        <f t="shared" si="119"/>
        <v>0</v>
      </c>
      <c r="FR73" s="6" t="str">
        <f>IF(A73=1,1,IF(DW73="","",COUNTA($DW$31:DW73)+1))</f>
        <v/>
      </c>
      <c r="FS73" s="6" t="str">
        <f t="shared" si="35"/>
        <v/>
      </c>
      <c r="FT73" s="43">
        <f t="shared" si="120"/>
        <v>0</v>
      </c>
      <c r="FU73" s="23">
        <f t="shared" si="121"/>
        <v>0</v>
      </c>
      <c r="FV73" s="21">
        <f t="shared" si="122"/>
        <v>0</v>
      </c>
    </row>
    <row r="74" spans="1:178">
      <c r="A74" s="4" t="str">
        <f t="shared" si="36"/>
        <v/>
      </c>
      <c r="B74" s="33"/>
      <c r="C74" s="33"/>
      <c r="D74" s="33"/>
      <c r="E74" s="33"/>
      <c r="F74" s="33"/>
      <c r="G74" s="11" t="str">
        <f t="shared" si="2"/>
        <v/>
      </c>
      <c r="H74" s="3" t="str">
        <f t="shared" si="37"/>
        <v/>
      </c>
      <c r="I74" s="3" t="str">
        <f t="shared" si="3"/>
        <v/>
      </c>
      <c r="J74" s="3" t="str">
        <f t="shared" si="38"/>
        <v/>
      </c>
      <c r="K74" s="3" t="str">
        <f t="shared" si="4"/>
        <v/>
      </c>
      <c r="L74" s="2" t="str">
        <f t="shared" si="5"/>
        <v/>
      </c>
      <c r="M74" s="8" t="str">
        <f t="shared" si="39"/>
        <v/>
      </c>
      <c r="N74" s="8" t="str">
        <f t="shared" si="6"/>
        <v/>
      </c>
      <c r="O74" s="8" t="str">
        <f t="shared" si="40"/>
        <v/>
      </c>
      <c r="P74" s="8" t="str">
        <f t="shared" si="7"/>
        <v/>
      </c>
      <c r="Q74" s="2" t="str">
        <f t="shared" si="8"/>
        <v/>
      </c>
      <c r="R74" s="3" t="str">
        <f t="shared" si="9"/>
        <v/>
      </c>
      <c r="S74" s="3" t="str">
        <f t="shared" si="10"/>
        <v/>
      </c>
      <c r="T74" s="3" t="str">
        <f t="shared" si="41"/>
        <v/>
      </c>
      <c r="U74" s="8" t="str">
        <f t="shared" si="11"/>
        <v/>
      </c>
      <c r="V74" s="2" t="str">
        <f t="shared" si="12"/>
        <v/>
      </c>
      <c r="W74" s="2" t="str">
        <f t="shared" si="13"/>
        <v/>
      </c>
      <c r="X74" s="2" t="str">
        <f t="shared" si="123"/>
        <v/>
      </c>
      <c r="Y74" s="2" t="str">
        <f t="shared" si="14"/>
        <v/>
      </c>
      <c r="Z74" s="46" t="str">
        <f t="shared" si="42"/>
        <v/>
      </c>
      <c r="AA74" s="46" t="str">
        <f t="shared" si="43"/>
        <v/>
      </c>
      <c r="AB74" s="47"/>
      <c r="AC74" s="46" t="str">
        <f t="shared" si="44"/>
        <v/>
      </c>
      <c r="AD74" s="47" t="str">
        <f t="shared" si="128"/>
        <v/>
      </c>
      <c r="AE74" s="48" t="str">
        <f t="shared" si="46"/>
        <v/>
      </c>
      <c r="AF74" s="49" t="str">
        <f t="shared" si="130"/>
        <v/>
      </c>
      <c r="AG74" s="49" t="str">
        <f t="shared" si="130"/>
        <v/>
      </c>
      <c r="AH74" s="49" t="str">
        <f t="shared" si="130"/>
        <v/>
      </c>
      <c r="AI74" s="47" t="str">
        <f t="shared" si="130"/>
        <v/>
      </c>
      <c r="AJ74" s="47" t="str">
        <f t="shared" si="130"/>
        <v/>
      </c>
      <c r="AK74" s="46" t="str">
        <f t="shared" si="130"/>
        <v/>
      </c>
      <c r="AL74" s="47"/>
      <c r="AM74" s="53" t="str">
        <f t="shared" si="48"/>
        <v/>
      </c>
      <c r="AN74" s="50" t="str">
        <f t="shared" si="49"/>
        <v/>
      </c>
      <c r="AO74" s="53" t="s">
        <v>84</v>
      </c>
      <c r="AP74" s="52" t="str">
        <f t="shared" si="50"/>
        <v/>
      </c>
      <c r="AQ74" s="52" t="str">
        <f t="shared" si="51"/>
        <v/>
      </c>
      <c r="AR74" s="47">
        <f t="shared" si="52"/>
        <v>0</v>
      </c>
      <c r="AS74" s="53" t="str">
        <f t="shared" si="53"/>
        <v/>
      </c>
      <c r="AT74" s="52" t="str">
        <f t="shared" si="54"/>
        <v/>
      </c>
      <c r="AU74" s="9" t="str">
        <f t="shared" si="55"/>
        <v/>
      </c>
      <c r="AV74" s="9" t="str">
        <f t="shared" si="56"/>
        <v/>
      </c>
      <c r="AW74" s="12" t="str">
        <f t="shared" si="57"/>
        <v/>
      </c>
      <c r="AX74" s="9" t="str">
        <f t="shared" si="58"/>
        <v/>
      </c>
      <c r="AY74" s="12" t="str">
        <f t="shared" si="59"/>
        <v/>
      </c>
      <c r="AZ74" s="10" t="str">
        <f t="shared" si="60"/>
        <v/>
      </c>
      <c r="BA74" s="10" t="str">
        <f t="shared" si="61"/>
        <v/>
      </c>
      <c r="BB74" s="10" t="str">
        <f t="shared" si="62"/>
        <v/>
      </c>
      <c r="BC74" s="10" t="str">
        <f t="shared" si="63"/>
        <v/>
      </c>
      <c r="BD74" s="10" t="str">
        <f t="shared" si="64"/>
        <v/>
      </c>
      <c r="BE74" s="12" t="str">
        <f t="shared" si="65"/>
        <v/>
      </c>
      <c r="BF74" s="9" t="str">
        <f t="shared" si="66"/>
        <v/>
      </c>
      <c r="BG74" s="9" t="str">
        <f t="shared" si="67"/>
        <v/>
      </c>
      <c r="BH74" s="7" t="str">
        <f t="shared" si="68"/>
        <v/>
      </c>
      <c r="BI74" s="7" t="str">
        <f t="shared" si="69"/>
        <v/>
      </c>
      <c r="BJ74" s="12" t="str">
        <f t="shared" si="70"/>
        <v/>
      </c>
      <c r="BK74" s="80" t="str">
        <f t="shared" si="71"/>
        <v/>
      </c>
      <c r="BL74" s="7" t="str">
        <f t="shared" si="72"/>
        <v/>
      </c>
      <c r="BM74" s="7" t="str">
        <f t="shared" si="124"/>
        <v/>
      </c>
      <c r="BN74" s="12" t="str">
        <f t="shared" si="73"/>
        <v/>
      </c>
      <c r="BO74" s="9" t="str">
        <f t="shared" si="74"/>
        <v/>
      </c>
      <c r="BP74" s="2" t="str">
        <f t="shared" si="75"/>
        <v/>
      </c>
      <c r="BQ74" s="2" t="str">
        <f t="shared" si="76"/>
        <v/>
      </c>
      <c r="BR74" s="20" t="str">
        <f t="shared" si="135"/>
        <v/>
      </c>
      <c r="BS74" s="20" t="str">
        <f t="shared" si="135"/>
        <v/>
      </c>
      <c r="BT74" s="20" t="str">
        <f t="shared" si="135"/>
        <v/>
      </c>
      <c r="BU74" s="86" t="str">
        <f t="shared" si="78"/>
        <v/>
      </c>
      <c r="BV74" s="86" t="str">
        <f t="shared" si="79"/>
        <v/>
      </c>
      <c r="BW74" s="20" t="str">
        <f t="shared" si="135"/>
        <v/>
      </c>
      <c r="BX74" s="86" t="str">
        <f t="shared" si="135"/>
        <v/>
      </c>
      <c r="BY74" s="86" t="str">
        <f t="shared" si="135"/>
        <v/>
      </c>
      <c r="BZ74" s="86" t="str">
        <f t="shared" si="135"/>
        <v/>
      </c>
      <c r="CA74" s="86" t="str">
        <f t="shared" si="135"/>
        <v/>
      </c>
      <c r="CB74" s="86" t="str">
        <f t="shared" si="135"/>
        <v/>
      </c>
      <c r="CC74" s="86" t="str">
        <f t="shared" si="135"/>
        <v/>
      </c>
      <c r="CD74" s="86" t="str">
        <f t="shared" si="135"/>
        <v/>
      </c>
      <c r="CE74" s="20" t="str">
        <f t="shared" si="125"/>
        <v/>
      </c>
      <c r="CF74" s="14" t="str">
        <f t="shared" si="81"/>
        <v/>
      </c>
      <c r="CG74" s="14" t="str">
        <f t="shared" si="82"/>
        <v/>
      </c>
      <c r="CH74" s="8">
        <f t="shared" si="83"/>
        <v>0</v>
      </c>
      <c r="CI74" s="9" t="str">
        <f t="shared" si="84"/>
        <v/>
      </c>
      <c r="CJ74" s="9" t="str">
        <f t="shared" si="85"/>
        <v/>
      </c>
      <c r="CK74" s="9" t="str">
        <f t="shared" si="86"/>
        <v/>
      </c>
      <c r="CL74" s="9" t="str">
        <f t="shared" si="87"/>
        <v/>
      </c>
      <c r="CM74" s="9" t="str">
        <f t="shared" si="88"/>
        <v/>
      </c>
      <c r="CN74" s="9" t="str">
        <f t="shared" si="89"/>
        <v/>
      </c>
      <c r="CO74" s="9" t="str">
        <f t="shared" si="133"/>
        <v/>
      </c>
      <c r="CP74" s="9" t="str">
        <f t="shared" si="133"/>
        <v/>
      </c>
      <c r="CQ74" s="9" t="str">
        <f t="shared" si="133"/>
        <v/>
      </c>
      <c r="CR74" s="9" t="str">
        <f t="shared" si="133"/>
        <v/>
      </c>
      <c r="CS74" s="9" t="str">
        <f t="shared" si="133"/>
        <v/>
      </c>
      <c r="CT74" s="9" t="str">
        <f t="shared" si="133"/>
        <v/>
      </c>
      <c r="CU74" s="9" t="str">
        <f t="shared" si="133"/>
        <v/>
      </c>
      <c r="CV74" s="9" t="str">
        <f t="shared" si="91"/>
        <v/>
      </c>
      <c r="CW74" s="9" t="str">
        <f t="shared" si="134"/>
        <v/>
      </c>
      <c r="CX74" s="9" t="str">
        <f t="shared" si="134"/>
        <v/>
      </c>
      <c r="CY74" s="9" t="str">
        <f t="shared" si="134"/>
        <v/>
      </c>
      <c r="CZ74" s="9" t="str">
        <f t="shared" si="134"/>
        <v/>
      </c>
      <c r="DA74" s="9" t="str">
        <f t="shared" si="134"/>
        <v/>
      </c>
      <c r="DB74" s="9" t="str">
        <f t="shared" si="134"/>
        <v/>
      </c>
      <c r="DC74" s="9" t="str">
        <f t="shared" si="134"/>
        <v/>
      </c>
      <c r="DD74" s="2" t="str">
        <f t="shared" si="93"/>
        <v/>
      </c>
      <c r="DE74" s="2" t="str">
        <f t="shared" si="94"/>
        <v/>
      </c>
      <c r="DF74" s="2" t="str">
        <f t="shared" si="95"/>
        <v/>
      </c>
      <c r="DG74" s="2" t="str">
        <f t="shared" si="96"/>
        <v/>
      </c>
      <c r="DH74" s="2" t="str">
        <f t="shared" si="97"/>
        <v/>
      </c>
      <c r="DI74" s="2" t="str">
        <f t="shared" si="98"/>
        <v/>
      </c>
      <c r="DJ74" s="2" t="str">
        <f t="shared" si="99"/>
        <v/>
      </c>
      <c r="DK74" s="2" t="str">
        <f t="shared" si="100"/>
        <v/>
      </c>
      <c r="DL74" s="16" t="str">
        <f t="shared" si="101"/>
        <v/>
      </c>
      <c r="DM74" s="16" t="str">
        <f t="shared" si="102"/>
        <v/>
      </c>
      <c r="DN74" s="16" t="str">
        <f t="shared" si="103"/>
        <v/>
      </c>
      <c r="DO74" s="72" t="str">
        <f t="shared" si="104"/>
        <v/>
      </c>
      <c r="DP74" s="16" t="str">
        <f t="shared" si="105"/>
        <v/>
      </c>
      <c r="DQ74" s="16" t="str">
        <f t="shared" si="106"/>
        <v/>
      </c>
      <c r="DR74" s="2" t="str">
        <f t="shared" si="107"/>
        <v/>
      </c>
      <c r="DS74" s="2" t="str">
        <f t="shared" si="108"/>
        <v/>
      </c>
      <c r="DT74" s="2" t="str">
        <f t="shared" si="109"/>
        <v/>
      </c>
      <c r="DU74" s="2" t="str">
        <f t="shared" si="110"/>
        <v/>
      </c>
      <c r="DV74" s="15"/>
      <c r="DW74" s="18"/>
      <c r="DX74" s="17"/>
      <c r="DY74" s="47" t="str">
        <f t="shared" si="132"/>
        <v/>
      </c>
      <c r="DZ74" s="47" t="str">
        <f t="shared" si="132"/>
        <v/>
      </c>
      <c r="EA74" s="47" t="str">
        <f t="shared" si="132"/>
        <v/>
      </c>
      <c r="EB74" s="47" t="str">
        <f t="shared" si="132"/>
        <v/>
      </c>
      <c r="EC74" s="49" t="str">
        <f t="shared" si="132"/>
        <v/>
      </c>
      <c r="ED74" s="49" t="str">
        <f t="shared" si="132"/>
        <v/>
      </c>
      <c r="EE74" s="47" t="str">
        <f t="shared" si="132"/>
        <v/>
      </c>
      <c r="EF74" s="47" t="str">
        <f t="shared" si="132"/>
        <v/>
      </c>
      <c r="EG74" s="47" t="str">
        <f t="shared" si="132"/>
        <v/>
      </c>
      <c r="EH74" s="6">
        <f t="shared" si="16"/>
        <v>0</v>
      </c>
      <c r="EI74" s="6">
        <f t="shared" si="17"/>
        <v>0</v>
      </c>
      <c r="EJ74" s="2" t="str">
        <f t="shared" si="18"/>
        <v/>
      </c>
      <c r="EK74" s="2" t="str">
        <f t="shared" si="19"/>
        <v/>
      </c>
      <c r="EL74" s="2" t="str">
        <f t="shared" si="127"/>
        <v/>
      </c>
      <c r="EM74" s="2" t="str">
        <f t="shared" si="21"/>
        <v/>
      </c>
      <c r="EN74" s="2" t="str">
        <f t="shared" si="22"/>
        <v/>
      </c>
      <c r="EO74" s="2">
        <f t="shared" si="23"/>
        <v>0</v>
      </c>
      <c r="EP74" s="2">
        <f t="shared" si="111"/>
        <v>0</v>
      </c>
      <c r="EQ74" s="2"/>
      <c r="ER74" s="2"/>
      <c r="ES74" s="2"/>
      <c r="ET74" s="2"/>
      <c r="EU74" s="2"/>
      <c r="EV74" s="2"/>
      <c r="EW74" s="2">
        <f t="shared" si="24"/>
        <v>0</v>
      </c>
      <c r="EX74" s="2">
        <f t="shared" si="25"/>
        <v>0</v>
      </c>
      <c r="EY74" s="2">
        <f t="shared" si="112"/>
        <v>0</v>
      </c>
      <c r="EZ74" s="2">
        <f t="shared" si="26"/>
        <v>0</v>
      </c>
      <c r="FA74" s="2">
        <f t="shared" si="27"/>
        <v>0</v>
      </c>
      <c r="FB74" s="59"/>
      <c r="FC74" s="2">
        <f t="shared" si="28"/>
        <v>0</v>
      </c>
      <c r="FD74" s="2">
        <f t="shared" si="113"/>
        <v>0</v>
      </c>
      <c r="FE74" s="3">
        <f t="shared" si="126"/>
        <v>0</v>
      </c>
      <c r="FF74" s="3">
        <f t="shared" si="114"/>
        <v>0</v>
      </c>
      <c r="FG74" s="3">
        <f t="shared" si="115"/>
        <v>0</v>
      </c>
      <c r="FH74" s="3">
        <f t="shared" si="29"/>
        <v>0</v>
      </c>
      <c r="FI74" s="67">
        <f t="shared" si="30"/>
        <v>0</v>
      </c>
      <c r="FJ74" s="3">
        <f t="shared" si="31"/>
        <v>0</v>
      </c>
      <c r="FK74" s="3">
        <f t="shared" si="32"/>
        <v>0</v>
      </c>
      <c r="FL74" s="3">
        <f t="shared" si="116"/>
        <v>0</v>
      </c>
      <c r="FM74" s="3">
        <f t="shared" si="117"/>
        <v>0</v>
      </c>
      <c r="FN74" s="3">
        <f t="shared" si="118"/>
        <v>0</v>
      </c>
      <c r="FO74" s="2">
        <f t="shared" si="33"/>
        <v>0</v>
      </c>
      <c r="FP74" s="2">
        <f t="shared" si="34"/>
        <v>0</v>
      </c>
      <c r="FQ74" s="2">
        <f t="shared" si="119"/>
        <v>0</v>
      </c>
      <c r="FR74" s="6" t="str">
        <f>IF(A74=1,1,IF(DW74="","",COUNTA($DW$31:DW74)+1))</f>
        <v/>
      </c>
      <c r="FS74" s="6" t="str">
        <f t="shared" si="35"/>
        <v/>
      </c>
      <c r="FT74" s="43">
        <f t="shared" si="120"/>
        <v>0</v>
      </c>
      <c r="FU74" s="23">
        <f t="shared" si="121"/>
        <v>0</v>
      </c>
      <c r="FV74" s="21">
        <f t="shared" si="122"/>
        <v>0</v>
      </c>
    </row>
    <row r="75" spans="1:178">
      <c r="A75" s="4" t="str">
        <f t="shared" si="36"/>
        <v/>
      </c>
      <c r="B75" s="33"/>
      <c r="C75" s="33"/>
      <c r="D75" s="33"/>
      <c r="E75" s="33"/>
      <c r="F75" s="33"/>
      <c r="G75" s="11" t="str">
        <f t="shared" si="2"/>
        <v/>
      </c>
      <c r="H75" s="3" t="str">
        <f t="shared" si="37"/>
        <v/>
      </c>
      <c r="I75" s="3" t="str">
        <f t="shared" si="3"/>
        <v/>
      </c>
      <c r="J75" s="3" t="str">
        <f t="shared" si="38"/>
        <v/>
      </c>
      <c r="K75" s="3" t="str">
        <f t="shared" si="4"/>
        <v/>
      </c>
      <c r="L75" s="2" t="str">
        <f t="shared" si="5"/>
        <v/>
      </c>
      <c r="M75" s="8" t="str">
        <f t="shared" si="39"/>
        <v/>
      </c>
      <c r="N75" s="8" t="str">
        <f t="shared" si="6"/>
        <v/>
      </c>
      <c r="O75" s="8" t="str">
        <f t="shared" si="40"/>
        <v/>
      </c>
      <c r="P75" s="8" t="str">
        <f t="shared" si="7"/>
        <v/>
      </c>
      <c r="Q75" s="2" t="str">
        <f t="shared" si="8"/>
        <v/>
      </c>
      <c r="R75" s="3" t="str">
        <f t="shared" si="9"/>
        <v/>
      </c>
      <c r="S75" s="3" t="str">
        <f t="shared" si="10"/>
        <v/>
      </c>
      <c r="T75" s="3" t="str">
        <f t="shared" si="41"/>
        <v/>
      </c>
      <c r="U75" s="8" t="str">
        <f t="shared" si="11"/>
        <v/>
      </c>
      <c r="V75" s="2" t="str">
        <f t="shared" si="12"/>
        <v/>
      </c>
      <c r="W75" s="2" t="str">
        <f t="shared" si="13"/>
        <v/>
      </c>
      <c r="X75" s="2" t="str">
        <f t="shared" si="123"/>
        <v/>
      </c>
      <c r="Y75" s="2" t="str">
        <f t="shared" si="14"/>
        <v/>
      </c>
      <c r="Z75" s="46" t="str">
        <f t="shared" si="42"/>
        <v/>
      </c>
      <c r="AA75" s="46" t="str">
        <f t="shared" si="43"/>
        <v/>
      </c>
      <c r="AB75" s="47"/>
      <c r="AC75" s="46" t="str">
        <f t="shared" si="44"/>
        <v/>
      </c>
      <c r="AD75" s="47" t="str">
        <f t="shared" si="128"/>
        <v/>
      </c>
      <c r="AE75" s="48" t="str">
        <f t="shared" si="46"/>
        <v/>
      </c>
      <c r="AF75" s="49" t="str">
        <f t="shared" si="130"/>
        <v/>
      </c>
      <c r="AG75" s="49" t="str">
        <f t="shared" si="130"/>
        <v/>
      </c>
      <c r="AH75" s="49" t="str">
        <f t="shared" si="130"/>
        <v/>
      </c>
      <c r="AI75" s="47" t="str">
        <f t="shared" si="130"/>
        <v/>
      </c>
      <c r="AJ75" s="47" t="str">
        <f t="shared" si="130"/>
        <v/>
      </c>
      <c r="AK75" s="46" t="str">
        <f t="shared" si="130"/>
        <v/>
      </c>
      <c r="AL75" s="47"/>
      <c r="AM75" s="53" t="str">
        <f t="shared" si="48"/>
        <v/>
      </c>
      <c r="AN75" s="50" t="str">
        <f t="shared" si="49"/>
        <v/>
      </c>
      <c r="AO75" s="53" t="s">
        <v>84</v>
      </c>
      <c r="AP75" s="52" t="str">
        <f t="shared" si="50"/>
        <v/>
      </c>
      <c r="AQ75" s="52" t="str">
        <f t="shared" si="51"/>
        <v/>
      </c>
      <c r="AR75" s="47">
        <f t="shared" si="52"/>
        <v>0</v>
      </c>
      <c r="AS75" s="53" t="str">
        <f t="shared" si="53"/>
        <v/>
      </c>
      <c r="AT75" s="52" t="str">
        <f t="shared" si="54"/>
        <v/>
      </c>
      <c r="AU75" s="9" t="str">
        <f t="shared" si="55"/>
        <v/>
      </c>
      <c r="AV75" s="9" t="str">
        <f t="shared" si="56"/>
        <v/>
      </c>
      <c r="AW75" s="12" t="str">
        <f t="shared" si="57"/>
        <v/>
      </c>
      <c r="AX75" s="9" t="str">
        <f t="shared" si="58"/>
        <v/>
      </c>
      <c r="AY75" s="12" t="str">
        <f t="shared" si="59"/>
        <v/>
      </c>
      <c r="AZ75" s="10" t="str">
        <f t="shared" si="60"/>
        <v/>
      </c>
      <c r="BA75" s="10" t="str">
        <f t="shared" si="61"/>
        <v/>
      </c>
      <c r="BB75" s="10" t="str">
        <f t="shared" si="62"/>
        <v/>
      </c>
      <c r="BC75" s="10" t="str">
        <f t="shared" si="63"/>
        <v/>
      </c>
      <c r="BD75" s="10" t="str">
        <f t="shared" si="64"/>
        <v/>
      </c>
      <c r="BE75" s="12" t="str">
        <f t="shared" si="65"/>
        <v/>
      </c>
      <c r="BF75" s="9" t="str">
        <f t="shared" si="66"/>
        <v/>
      </c>
      <c r="BG75" s="9" t="str">
        <f t="shared" si="67"/>
        <v/>
      </c>
      <c r="BH75" s="7" t="str">
        <f t="shared" si="68"/>
        <v/>
      </c>
      <c r="BI75" s="7" t="str">
        <f t="shared" si="69"/>
        <v/>
      </c>
      <c r="BJ75" s="12" t="str">
        <f t="shared" si="70"/>
        <v/>
      </c>
      <c r="BK75" s="80" t="str">
        <f t="shared" si="71"/>
        <v/>
      </c>
      <c r="BL75" s="7" t="str">
        <f t="shared" si="72"/>
        <v/>
      </c>
      <c r="BM75" s="7" t="str">
        <f t="shared" si="124"/>
        <v/>
      </c>
      <c r="BN75" s="12" t="str">
        <f t="shared" si="73"/>
        <v/>
      </c>
      <c r="BO75" s="9" t="str">
        <f t="shared" si="74"/>
        <v/>
      </c>
      <c r="BP75" s="2" t="str">
        <f t="shared" si="75"/>
        <v/>
      </c>
      <c r="BQ75" s="2" t="str">
        <f t="shared" si="76"/>
        <v/>
      </c>
      <c r="BR75" s="20" t="str">
        <f t="shared" si="135"/>
        <v/>
      </c>
      <c r="BS75" s="20" t="str">
        <f t="shared" si="135"/>
        <v/>
      </c>
      <c r="BT75" s="20" t="str">
        <f t="shared" si="135"/>
        <v/>
      </c>
      <c r="BU75" s="86" t="str">
        <f t="shared" si="78"/>
        <v/>
      </c>
      <c r="BV75" s="86" t="str">
        <f t="shared" si="79"/>
        <v/>
      </c>
      <c r="BW75" s="20" t="str">
        <f t="shared" si="135"/>
        <v/>
      </c>
      <c r="BX75" s="86" t="str">
        <f t="shared" si="135"/>
        <v/>
      </c>
      <c r="BY75" s="86" t="str">
        <f t="shared" si="135"/>
        <v/>
      </c>
      <c r="BZ75" s="86" t="str">
        <f t="shared" si="135"/>
        <v/>
      </c>
      <c r="CA75" s="86" t="str">
        <f t="shared" si="135"/>
        <v/>
      </c>
      <c r="CB75" s="86" t="str">
        <f t="shared" si="135"/>
        <v/>
      </c>
      <c r="CC75" s="86" t="str">
        <f t="shared" si="135"/>
        <v/>
      </c>
      <c r="CD75" s="86" t="str">
        <f t="shared" si="135"/>
        <v/>
      </c>
      <c r="CE75" s="20" t="str">
        <f t="shared" si="125"/>
        <v/>
      </c>
      <c r="CF75" s="14" t="str">
        <f t="shared" si="81"/>
        <v/>
      </c>
      <c r="CG75" s="14" t="str">
        <f t="shared" si="82"/>
        <v/>
      </c>
      <c r="CH75" s="8">
        <f t="shared" si="83"/>
        <v>0</v>
      </c>
      <c r="CI75" s="9" t="str">
        <f t="shared" si="84"/>
        <v/>
      </c>
      <c r="CJ75" s="9" t="str">
        <f t="shared" si="85"/>
        <v/>
      </c>
      <c r="CK75" s="9" t="str">
        <f t="shared" si="86"/>
        <v/>
      </c>
      <c r="CL75" s="9" t="str">
        <f t="shared" si="87"/>
        <v/>
      </c>
      <c r="CM75" s="9" t="str">
        <f t="shared" si="88"/>
        <v/>
      </c>
      <c r="CN75" s="9" t="str">
        <f t="shared" si="89"/>
        <v/>
      </c>
      <c r="CO75" s="9" t="str">
        <f t="shared" si="133"/>
        <v/>
      </c>
      <c r="CP75" s="9" t="str">
        <f t="shared" si="133"/>
        <v/>
      </c>
      <c r="CQ75" s="9" t="str">
        <f t="shared" si="133"/>
        <v/>
      </c>
      <c r="CR75" s="9" t="str">
        <f t="shared" si="133"/>
        <v/>
      </c>
      <c r="CS75" s="9" t="str">
        <f t="shared" si="133"/>
        <v/>
      </c>
      <c r="CT75" s="9" t="str">
        <f t="shared" si="133"/>
        <v/>
      </c>
      <c r="CU75" s="9" t="str">
        <f t="shared" si="133"/>
        <v/>
      </c>
      <c r="CV75" s="9" t="str">
        <f t="shared" si="91"/>
        <v/>
      </c>
      <c r="CW75" s="9" t="str">
        <f t="shared" si="134"/>
        <v/>
      </c>
      <c r="CX75" s="9" t="str">
        <f t="shared" si="134"/>
        <v/>
      </c>
      <c r="CY75" s="9" t="str">
        <f t="shared" si="134"/>
        <v/>
      </c>
      <c r="CZ75" s="9" t="str">
        <f t="shared" si="134"/>
        <v/>
      </c>
      <c r="DA75" s="9" t="str">
        <f t="shared" si="134"/>
        <v/>
      </c>
      <c r="DB75" s="9" t="str">
        <f t="shared" si="134"/>
        <v/>
      </c>
      <c r="DC75" s="9" t="str">
        <f t="shared" si="134"/>
        <v/>
      </c>
      <c r="DD75" s="2" t="str">
        <f t="shared" si="93"/>
        <v/>
      </c>
      <c r="DE75" s="2" t="str">
        <f t="shared" si="94"/>
        <v/>
      </c>
      <c r="DF75" s="2" t="str">
        <f t="shared" si="95"/>
        <v/>
      </c>
      <c r="DG75" s="2" t="str">
        <f t="shared" si="96"/>
        <v/>
      </c>
      <c r="DH75" s="2" t="str">
        <f t="shared" si="97"/>
        <v/>
      </c>
      <c r="DI75" s="2" t="str">
        <f t="shared" si="98"/>
        <v/>
      </c>
      <c r="DJ75" s="2" t="str">
        <f t="shared" si="99"/>
        <v/>
      </c>
      <c r="DK75" s="2" t="str">
        <f t="shared" si="100"/>
        <v/>
      </c>
      <c r="DL75" s="16" t="str">
        <f t="shared" si="101"/>
        <v/>
      </c>
      <c r="DM75" s="16" t="str">
        <f t="shared" si="102"/>
        <v/>
      </c>
      <c r="DN75" s="16" t="str">
        <f t="shared" si="103"/>
        <v/>
      </c>
      <c r="DO75" s="72" t="str">
        <f t="shared" si="104"/>
        <v/>
      </c>
      <c r="DP75" s="16" t="str">
        <f t="shared" si="105"/>
        <v/>
      </c>
      <c r="DQ75" s="16" t="str">
        <f t="shared" si="106"/>
        <v/>
      </c>
      <c r="DR75" s="2" t="str">
        <f t="shared" si="107"/>
        <v/>
      </c>
      <c r="DS75" s="2" t="str">
        <f t="shared" si="108"/>
        <v/>
      </c>
      <c r="DT75" s="2" t="str">
        <f t="shared" si="109"/>
        <v/>
      </c>
      <c r="DU75" s="2" t="str">
        <f t="shared" si="110"/>
        <v/>
      </c>
      <c r="DV75" s="15"/>
      <c r="DW75" s="18"/>
      <c r="DX75" s="17"/>
      <c r="DY75" s="47" t="str">
        <f t="shared" si="132"/>
        <v/>
      </c>
      <c r="DZ75" s="47" t="str">
        <f t="shared" si="132"/>
        <v/>
      </c>
      <c r="EA75" s="47" t="str">
        <f t="shared" si="132"/>
        <v/>
      </c>
      <c r="EB75" s="47" t="str">
        <f t="shared" si="132"/>
        <v/>
      </c>
      <c r="EC75" s="49" t="str">
        <f t="shared" si="132"/>
        <v/>
      </c>
      <c r="ED75" s="49" t="str">
        <f t="shared" si="132"/>
        <v/>
      </c>
      <c r="EE75" s="47" t="str">
        <f t="shared" si="132"/>
        <v/>
      </c>
      <c r="EF75" s="47" t="str">
        <f t="shared" si="132"/>
        <v/>
      </c>
      <c r="EG75" s="47" t="str">
        <f t="shared" si="132"/>
        <v/>
      </c>
      <c r="EH75" s="6">
        <f t="shared" si="16"/>
        <v>0</v>
      </c>
      <c r="EI75" s="6">
        <f t="shared" si="17"/>
        <v>0</v>
      </c>
      <c r="EJ75" s="2" t="str">
        <f t="shared" si="18"/>
        <v/>
      </c>
      <c r="EK75" s="2" t="str">
        <f t="shared" si="19"/>
        <v/>
      </c>
      <c r="EL75" s="2" t="str">
        <f t="shared" si="127"/>
        <v/>
      </c>
      <c r="EM75" s="2" t="str">
        <f t="shared" si="21"/>
        <v/>
      </c>
      <c r="EN75" s="2" t="str">
        <f t="shared" si="22"/>
        <v/>
      </c>
      <c r="EO75" s="2">
        <f t="shared" si="23"/>
        <v>0</v>
      </c>
      <c r="EP75" s="2">
        <f t="shared" si="111"/>
        <v>0</v>
      </c>
      <c r="EQ75" s="2"/>
      <c r="ER75" s="2"/>
      <c r="ES75" s="2"/>
      <c r="ET75" s="2"/>
      <c r="EU75" s="2"/>
      <c r="EV75" s="2"/>
      <c r="EW75" s="2">
        <f t="shared" si="24"/>
        <v>0</v>
      </c>
      <c r="EX75" s="2">
        <f t="shared" si="25"/>
        <v>0</v>
      </c>
      <c r="EY75" s="2">
        <f t="shared" si="112"/>
        <v>0</v>
      </c>
      <c r="EZ75" s="2">
        <f t="shared" si="26"/>
        <v>0</v>
      </c>
      <c r="FA75" s="2">
        <f t="shared" si="27"/>
        <v>0</v>
      </c>
      <c r="FB75" s="59"/>
      <c r="FC75" s="2">
        <f t="shared" si="28"/>
        <v>0</v>
      </c>
      <c r="FD75" s="2">
        <f t="shared" si="113"/>
        <v>0</v>
      </c>
      <c r="FE75" s="3">
        <f t="shared" si="126"/>
        <v>0</v>
      </c>
      <c r="FF75" s="3">
        <f t="shared" si="114"/>
        <v>0</v>
      </c>
      <c r="FG75" s="3">
        <f t="shared" si="115"/>
        <v>0</v>
      </c>
      <c r="FH75" s="3">
        <f t="shared" si="29"/>
        <v>0</v>
      </c>
      <c r="FI75" s="67">
        <f t="shared" si="30"/>
        <v>0</v>
      </c>
      <c r="FJ75" s="3">
        <f t="shared" si="31"/>
        <v>0</v>
      </c>
      <c r="FK75" s="3">
        <f t="shared" si="32"/>
        <v>0</v>
      </c>
      <c r="FL75" s="3">
        <f t="shared" si="116"/>
        <v>0</v>
      </c>
      <c r="FM75" s="3">
        <f t="shared" si="117"/>
        <v>0</v>
      </c>
      <c r="FN75" s="3">
        <f t="shared" si="118"/>
        <v>0</v>
      </c>
      <c r="FO75" s="2">
        <f t="shared" si="33"/>
        <v>0</v>
      </c>
      <c r="FP75" s="2">
        <f t="shared" si="34"/>
        <v>0</v>
      </c>
      <c r="FQ75" s="2">
        <f t="shared" si="119"/>
        <v>0</v>
      </c>
      <c r="FR75" s="6" t="str">
        <f>IF(A75=1,1,IF(DW75="","",COUNTA($DW$31:DW75)+1))</f>
        <v/>
      </c>
      <c r="FS75" s="6" t="str">
        <f t="shared" si="35"/>
        <v/>
      </c>
      <c r="FT75" s="43">
        <f t="shared" si="120"/>
        <v>0</v>
      </c>
      <c r="FU75" s="23">
        <f t="shared" si="121"/>
        <v>0</v>
      </c>
      <c r="FV75" s="21">
        <f t="shared" si="122"/>
        <v>0</v>
      </c>
    </row>
    <row r="76" spans="1:178">
      <c r="A76" s="4" t="str">
        <f t="shared" si="36"/>
        <v/>
      </c>
      <c r="B76" s="33"/>
      <c r="C76" s="33"/>
      <c r="D76" s="33"/>
      <c r="E76" s="33"/>
      <c r="F76" s="33"/>
      <c r="G76" s="11" t="str">
        <f t="shared" si="2"/>
        <v/>
      </c>
      <c r="H76" s="3" t="str">
        <f t="shared" si="37"/>
        <v/>
      </c>
      <c r="I76" s="3" t="str">
        <f t="shared" si="3"/>
        <v/>
      </c>
      <c r="J76" s="3" t="str">
        <f t="shared" si="38"/>
        <v/>
      </c>
      <c r="K76" s="3" t="str">
        <f t="shared" si="4"/>
        <v/>
      </c>
      <c r="L76" s="2" t="str">
        <f t="shared" si="5"/>
        <v/>
      </c>
      <c r="M76" s="8" t="str">
        <f t="shared" si="39"/>
        <v/>
      </c>
      <c r="N76" s="8" t="str">
        <f t="shared" si="6"/>
        <v/>
      </c>
      <c r="O76" s="8" t="str">
        <f t="shared" si="40"/>
        <v/>
      </c>
      <c r="P76" s="8" t="str">
        <f t="shared" si="7"/>
        <v/>
      </c>
      <c r="Q76" s="2" t="str">
        <f t="shared" si="8"/>
        <v/>
      </c>
      <c r="R76" s="3" t="str">
        <f t="shared" si="9"/>
        <v/>
      </c>
      <c r="S76" s="3" t="str">
        <f t="shared" si="10"/>
        <v/>
      </c>
      <c r="T76" s="3" t="str">
        <f t="shared" si="41"/>
        <v/>
      </c>
      <c r="U76" s="8" t="str">
        <f t="shared" si="11"/>
        <v/>
      </c>
      <c r="V76" s="2" t="str">
        <f t="shared" si="12"/>
        <v/>
      </c>
      <c r="W76" s="2" t="str">
        <f t="shared" si="13"/>
        <v/>
      </c>
      <c r="X76" s="2" t="str">
        <f t="shared" si="123"/>
        <v/>
      </c>
      <c r="Y76" s="2" t="str">
        <f t="shared" si="14"/>
        <v/>
      </c>
      <c r="Z76" s="46" t="str">
        <f t="shared" si="42"/>
        <v/>
      </c>
      <c r="AA76" s="46" t="str">
        <f t="shared" si="43"/>
        <v/>
      </c>
      <c r="AB76" s="47"/>
      <c r="AC76" s="46" t="str">
        <f t="shared" si="44"/>
        <v/>
      </c>
      <c r="AD76" s="47" t="str">
        <f t="shared" si="128"/>
        <v/>
      </c>
      <c r="AE76" s="48" t="str">
        <f t="shared" si="46"/>
        <v/>
      </c>
      <c r="AF76" s="49" t="str">
        <f t="shared" si="130"/>
        <v/>
      </c>
      <c r="AG76" s="49" t="str">
        <f t="shared" si="130"/>
        <v/>
      </c>
      <c r="AH76" s="49" t="str">
        <f t="shared" si="130"/>
        <v/>
      </c>
      <c r="AI76" s="47" t="str">
        <f t="shared" si="130"/>
        <v/>
      </c>
      <c r="AJ76" s="47" t="str">
        <f t="shared" si="130"/>
        <v/>
      </c>
      <c r="AK76" s="46" t="str">
        <f t="shared" si="130"/>
        <v/>
      </c>
      <c r="AL76" s="47"/>
      <c r="AM76" s="53" t="str">
        <f t="shared" si="48"/>
        <v/>
      </c>
      <c r="AN76" s="50" t="str">
        <f t="shared" si="49"/>
        <v/>
      </c>
      <c r="AO76" s="53" t="s">
        <v>84</v>
      </c>
      <c r="AP76" s="52" t="str">
        <f t="shared" si="50"/>
        <v/>
      </c>
      <c r="AQ76" s="52" t="str">
        <f t="shared" si="51"/>
        <v/>
      </c>
      <c r="AR76" s="47">
        <f t="shared" si="52"/>
        <v>0</v>
      </c>
      <c r="AS76" s="53" t="str">
        <f t="shared" si="53"/>
        <v/>
      </c>
      <c r="AT76" s="52" t="str">
        <f t="shared" si="54"/>
        <v/>
      </c>
      <c r="AU76" s="9" t="str">
        <f t="shared" si="55"/>
        <v/>
      </c>
      <c r="AV76" s="9" t="str">
        <f t="shared" si="56"/>
        <v/>
      </c>
      <c r="AW76" s="12" t="str">
        <f t="shared" si="57"/>
        <v/>
      </c>
      <c r="AX76" s="9" t="str">
        <f t="shared" si="58"/>
        <v/>
      </c>
      <c r="AY76" s="12" t="str">
        <f t="shared" si="59"/>
        <v/>
      </c>
      <c r="AZ76" s="10" t="str">
        <f t="shared" si="60"/>
        <v/>
      </c>
      <c r="BA76" s="10" t="str">
        <f t="shared" si="61"/>
        <v/>
      </c>
      <c r="BB76" s="10" t="str">
        <f t="shared" si="62"/>
        <v/>
      </c>
      <c r="BC76" s="10" t="str">
        <f t="shared" si="63"/>
        <v/>
      </c>
      <c r="BD76" s="10" t="str">
        <f t="shared" si="64"/>
        <v/>
      </c>
      <c r="BE76" s="12" t="str">
        <f t="shared" si="65"/>
        <v/>
      </c>
      <c r="BF76" s="9" t="str">
        <f t="shared" si="66"/>
        <v/>
      </c>
      <c r="BG76" s="9" t="str">
        <f t="shared" si="67"/>
        <v/>
      </c>
      <c r="BH76" s="7" t="str">
        <f t="shared" si="68"/>
        <v/>
      </c>
      <c r="BI76" s="7" t="str">
        <f t="shared" si="69"/>
        <v/>
      </c>
      <c r="BJ76" s="12" t="str">
        <f t="shared" si="70"/>
        <v/>
      </c>
      <c r="BK76" s="80" t="str">
        <f t="shared" si="71"/>
        <v/>
      </c>
      <c r="BL76" s="7" t="str">
        <f t="shared" si="72"/>
        <v/>
      </c>
      <c r="BM76" s="7" t="str">
        <f t="shared" si="124"/>
        <v/>
      </c>
      <c r="BN76" s="12" t="str">
        <f t="shared" si="73"/>
        <v/>
      </c>
      <c r="BO76" s="9" t="str">
        <f t="shared" si="74"/>
        <v/>
      </c>
      <c r="BP76" s="2" t="str">
        <f t="shared" si="75"/>
        <v/>
      </c>
      <c r="BQ76" s="2" t="str">
        <f t="shared" si="76"/>
        <v/>
      </c>
      <c r="BR76" s="20" t="str">
        <f t="shared" si="135"/>
        <v/>
      </c>
      <c r="BS76" s="20" t="str">
        <f t="shared" si="135"/>
        <v/>
      </c>
      <c r="BT76" s="20" t="str">
        <f t="shared" si="135"/>
        <v/>
      </c>
      <c r="BU76" s="86" t="str">
        <f t="shared" si="78"/>
        <v/>
      </c>
      <c r="BV76" s="86" t="str">
        <f t="shared" si="79"/>
        <v/>
      </c>
      <c r="BW76" s="20" t="str">
        <f t="shared" si="135"/>
        <v/>
      </c>
      <c r="BX76" s="86" t="str">
        <f t="shared" si="135"/>
        <v/>
      </c>
      <c r="BY76" s="86" t="str">
        <f t="shared" si="135"/>
        <v/>
      </c>
      <c r="BZ76" s="86" t="str">
        <f t="shared" si="135"/>
        <v/>
      </c>
      <c r="CA76" s="86" t="str">
        <f t="shared" si="135"/>
        <v/>
      </c>
      <c r="CB76" s="86" t="str">
        <f t="shared" si="135"/>
        <v/>
      </c>
      <c r="CC76" s="86" t="str">
        <f t="shared" si="135"/>
        <v/>
      </c>
      <c r="CD76" s="86" t="str">
        <f t="shared" si="135"/>
        <v/>
      </c>
      <c r="CE76" s="20" t="str">
        <f t="shared" si="125"/>
        <v/>
      </c>
      <c r="CF76" s="14" t="str">
        <f t="shared" si="81"/>
        <v/>
      </c>
      <c r="CG76" s="14" t="str">
        <f t="shared" si="82"/>
        <v/>
      </c>
      <c r="CH76" s="8">
        <f t="shared" si="83"/>
        <v>0</v>
      </c>
      <c r="CI76" s="9" t="str">
        <f t="shared" si="84"/>
        <v/>
      </c>
      <c r="CJ76" s="9" t="str">
        <f t="shared" si="85"/>
        <v/>
      </c>
      <c r="CK76" s="9" t="str">
        <f t="shared" si="86"/>
        <v/>
      </c>
      <c r="CL76" s="9" t="str">
        <f t="shared" si="87"/>
        <v/>
      </c>
      <c r="CM76" s="9" t="str">
        <f t="shared" si="88"/>
        <v/>
      </c>
      <c r="CN76" s="9" t="str">
        <f t="shared" si="89"/>
        <v/>
      </c>
      <c r="CO76" s="9" t="str">
        <f t="shared" si="133"/>
        <v/>
      </c>
      <c r="CP76" s="9" t="str">
        <f t="shared" si="133"/>
        <v/>
      </c>
      <c r="CQ76" s="9" t="str">
        <f t="shared" si="133"/>
        <v/>
      </c>
      <c r="CR76" s="9" t="str">
        <f t="shared" si="133"/>
        <v/>
      </c>
      <c r="CS76" s="9" t="str">
        <f t="shared" si="133"/>
        <v/>
      </c>
      <c r="CT76" s="9" t="str">
        <f t="shared" si="133"/>
        <v/>
      </c>
      <c r="CU76" s="9" t="str">
        <f t="shared" si="133"/>
        <v/>
      </c>
      <c r="CV76" s="9" t="str">
        <f t="shared" si="91"/>
        <v/>
      </c>
      <c r="CW76" s="9" t="str">
        <f t="shared" si="134"/>
        <v/>
      </c>
      <c r="CX76" s="9" t="str">
        <f t="shared" si="134"/>
        <v/>
      </c>
      <c r="CY76" s="9" t="str">
        <f t="shared" si="134"/>
        <v/>
      </c>
      <c r="CZ76" s="9" t="str">
        <f t="shared" si="134"/>
        <v/>
      </c>
      <c r="DA76" s="9" t="str">
        <f t="shared" si="134"/>
        <v/>
      </c>
      <c r="DB76" s="9" t="str">
        <f t="shared" si="134"/>
        <v/>
      </c>
      <c r="DC76" s="9" t="str">
        <f t="shared" si="134"/>
        <v/>
      </c>
      <c r="DD76" s="2" t="str">
        <f t="shared" si="93"/>
        <v/>
      </c>
      <c r="DE76" s="2" t="str">
        <f t="shared" si="94"/>
        <v/>
      </c>
      <c r="DF76" s="2" t="str">
        <f t="shared" si="95"/>
        <v/>
      </c>
      <c r="DG76" s="2" t="str">
        <f t="shared" si="96"/>
        <v/>
      </c>
      <c r="DH76" s="2" t="str">
        <f t="shared" si="97"/>
        <v/>
      </c>
      <c r="DI76" s="2" t="str">
        <f t="shared" si="98"/>
        <v/>
      </c>
      <c r="DJ76" s="2" t="str">
        <f t="shared" si="99"/>
        <v/>
      </c>
      <c r="DK76" s="2" t="str">
        <f t="shared" si="100"/>
        <v/>
      </c>
      <c r="DL76" s="16" t="str">
        <f t="shared" si="101"/>
        <v/>
      </c>
      <c r="DM76" s="16" t="str">
        <f t="shared" si="102"/>
        <v/>
      </c>
      <c r="DN76" s="16" t="str">
        <f t="shared" si="103"/>
        <v/>
      </c>
      <c r="DO76" s="72" t="str">
        <f t="shared" si="104"/>
        <v/>
      </c>
      <c r="DP76" s="16" t="str">
        <f t="shared" si="105"/>
        <v/>
      </c>
      <c r="DQ76" s="16" t="str">
        <f t="shared" si="106"/>
        <v/>
      </c>
      <c r="DR76" s="2" t="str">
        <f t="shared" si="107"/>
        <v/>
      </c>
      <c r="DS76" s="2" t="str">
        <f t="shared" si="108"/>
        <v/>
      </c>
      <c r="DT76" s="2" t="str">
        <f t="shared" si="109"/>
        <v/>
      </c>
      <c r="DU76" s="2" t="str">
        <f t="shared" si="110"/>
        <v/>
      </c>
      <c r="DV76" s="15"/>
      <c r="DW76" s="17"/>
      <c r="DX76" s="17"/>
      <c r="DY76" s="47" t="str">
        <f t="shared" si="132"/>
        <v/>
      </c>
      <c r="DZ76" s="47" t="str">
        <f t="shared" si="132"/>
        <v/>
      </c>
      <c r="EA76" s="47" t="str">
        <f t="shared" si="132"/>
        <v/>
      </c>
      <c r="EB76" s="47" t="str">
        <f t="shared" si="132"/>
        <v/>
      </c>
      <c r="EC76" s="49" t="str">
        <f t="shared" si="132"/>
        <v/>
      </c>
      <c r="ED76" s="49" t="str">
        <f t="shared" si="132"/>
        <v/>
      </c>
      <c r="EE76" s="47" t="str">
        <f t="shared" si="132"/>
        <v/>
      </c>
      <c r="EF76" s="47" t="str">
        <f t="shared" si="132"/>
        <v/>
      </c>
      <c r="EG76" s="47" t="str">
        <f t="shared" si="132"/>
        <v/>
      </c>
      <c r="EH76" s="6">
        <f t="shared" si="16"/>
        <v>0</v>
      </c>
      <c r="EI76" s="6">
        <f t="shared" si="17"/>
        <v>0</v>
      </c>
      <c r="EJ76" s="2" t="str">
        <f t="shared" si="18"/>
        <v/>
      </c>
      <c r="EK76" s="2" t="str">
        <f t="shared" si="19"/>
        <v/>
      </c>
      <c r="EL76" s="2" t="str">
        <f t="shared" si="127"/>
        <v/>
      </c>
      <c r="EM76" s="2" t="str">
        <f t="shared" si="21"/>
        <v/>
      </c>
      <c r="EN76" s="2" t="str">
        <f t="shared" si="22"/>
        <v/>
      </c>
      <c r="EO76" s="2">
        <f t="shared" si="23"/>
        <v>0</v>
      </c>
      <c r="EP76" s="2">
        <f t="shared" si="111"/>
        <v>0</v>
      </c>
      <c r="EQ76" s="2"/>
      <c r="ER76" s="2"/>
      <c r="ES76" s="2"/>
      <c r="ET76" s="2"/>
      <c r="EU76" s="2"/>
      <c r="EV76" s="2"/>
      <c r="EW76" s="2">
        <f t="shared" si="24"/>
        <v>0</v>
      </c>
      <c r="EX76" s="2">
        <f t="shared" si="25"/>
        <v>0</v>
      </c>
      <c r="EY76" s="2">
        <f t="shared" si="112"/>
        <v>0</v>
      </c>
      <c r="EZ76" s="2">
        <f t="shared" si="26"/>
        <v>0</v>
      </c>
      <c r="FA76" s="2">
        <f t="shared" si="27"/>
        <v>0</v>
      </c>
      <c r="FB76" s="59"/>
      <c r="FC76" s="2">
        <f t="shared" si="28"/>
        <v>0</v>
      </c>
      <c r="FD76" s="2">
        <f t="shared" si="113"/>
        <v>0</v>
      </c>
      <c r="FE76" s="3">
        <f t="shared" si="126"/>
        <v>0</v>
      </c>
      <c r="FF76" s="3">
        <f t="shared" si="114"/>
        <v>0</v>
      </c>
      <c r="FG76" s="3">
        <f t="shared" si="115"/>
        <v>0</v>
      </c>
      <c r="FH76" s="3">
        <f t="shared" si="29"/>
        <v>0</v>
      </c>
      <c r="FI76" s="67">
        <f t="shared" si="30"/>
        <v>0</v>
      </c>
      <c r="FJ76" s="3">
        <f t="shared" si="31"/>
        <v>0</v>
      </c>
      <c r="FK76" s="3">
        <f t="shared" si="32"/>
        <v>0</v>
      </c>
      <c r="FL76" s="3">
        <f t="shared" si="116"/>
        <v>0</v>
      </c>
      <c r="FM76" s="3">
        <f t="shared" si="117"/>
        <v>0</v>
      </c>
      <c r="FN76" s="3">
        <f t="shared" si="118"/>
        <v>0</v>
      </c>
      <c r="FO76" s="2">
        <f t="shared" si="33"/>
        <v>0</v>
      </c>
      <c r="FP76" s="2">
        <f t="shared" si="34"/>
        <v>0</v>
      </c>
      <c r="FQ76" s="2">
        <f t="shared" si="119"/>
        <v>0</v>
      </c>
      <c r="FR76" s="6" t="str">
        <f>IF(A76=1,1,IF(DW76="","",COUNTA($DW$31:DW76)+1))</f>
        <v/>
      </c>
      <c r="FS76" s="6" t="str">
        <f t="shared" si="35"/>
        <v/>
      </c>
      <c r="FT76" s="43">
        <f t="shared" si="120"/>
        <v>0</v>
      </c>
      <c r="FU76" s="23">
        <f t="shared" si="121"/>
        <v>0</v>
      </c>
      <c r="FV76" s="21">
        <f t="shared" si="122"/>
        <v>0</v>
      </c>
    </row>
    <row r="77" spans="1:178">
      <c r="A77" s="4" t="str">
        <f t="shared" si="36"/>
        <v/>
      </c>
      <c r="B77" s="33"/>
      <c r="C77" s="33"/>
      <c r="D77" s="33"/>
      <c r="E77" s="33"/>
      <c r="F77" s="33"/>
      <c r="G77" s="11" t="str">
        <f t="shared" si="2"/>
        <v/>
      </c>
      <c r="H77" s="3" t="str">
        <f t="shared" si="37"/>
        <v/>
      </c>
      <c r="I77" s="3" t="str">
        <f t="shared" si="3"/>
        <v/>
      </c>
      <c r="J77" s="3" t="str">
        <f t="shared" si="38"/>
        <v/>
      </c>
      <c r="K77" s="3" t="str">
        <f t="shared" si="4"/>
        <v/>
      </c>
      <c r="L77" s="2" t="str">
        <f t="shared" si="5"/>
        <v/>
      </c>
      <c r="M77" s="8" t="str">
        <f t="shared" si="39"/>
        <v/>
      </c>
      <c r="N77" s="8" t="str">
        <f t="shared" si="6"/>
        <v/>
      </c>
      <c r="O77" s="8" t="str">
        <f t="shared" si="40"/>
        <v/>
      </c>
      <c r="P77" s="8" t="str">
        <f t="shared" si="7"/>
        <v/>
      </c>
      <c r="Q77" s="2" t="str">
        <f t="shared" si="8"/>
        <v/>
      </c>
      <c r="R77" s="3" t="str">
        <f t="shared" si="9"/>
        <v/>
      </c>
      <c r="S77" s="3" t="str">
        <f t="shared" si="10"/>
        <v/>
      </c>
      <c r="T77" s="3" t="str">
        <f t="shared" si="41"/>
        <v/>
      </c>
      <c r="U77" s="8" t="str">
        <f t="shared" si="11"/>
        <v/>
      </c>
      <c r="V77" s="2" t="str">
        <f t="shared" si="12"/>
        <v/>
      </c>
      <c r="W77" s="2" t="str">
        <f t="shared" si="13"/>
        <v/>
      </c>
      <c r="X77" s="2" t="str">
        <f t="shared" si="123"/>
        <v/>
      </c>
      <c r="Y77" s="2" t="str">
        <f t="shared" si="14"/>
        <v/>
      </c>
      <c r="Z77" s="46" t="str">
        <f t="shared" si="42"/>
        <v/>
      </c>
      <c r="AA77" s="46" t="str">
        <f t="shared" si="43"/>
        <v/>
      </c>
      <c r="AB77" s="47"/>
      <c r="AC77" s="46" t="str">
        <f t="shared" si="44"/>
        <v/>
      </c>
      <c r="AD77" s="47" t="str">
        <f t="shared" si="128"/>
        <v/>
      </c>
      <c r="AE77" s="48" t="str">
        <f t="shared" si="46"/>
        <v/>
      </c>
      <c r="AF77" s="49" t="str">
        <f t="shared" si="130"/>
        <v/>
      </c>
      <c r="AG77" s="49" t="str">
        <f t="shared" si="130"/>
        <v/>
      </c>
      <c r="AH77" s="49" t="str">
        <f t="shared" si="130"/>
        <v/>
      </c>
      <c r="AI77" s="47" t="str">
        <f t="shared" si="130"/>
        <v/>
      </c>
      <c r="AJ77" s="47" t="str">
        <f t="shared" si="130"/>
        <v/>
      </c>
      <c r="AK77" s="46" t="str">
        <f t="shared" si="130"/>
        <v/>
      </c>
      <c r="AL77" s="47"/>
      <c r="AM77" s="53" t="str">
        <f t="shared" si="48"/>
        <v/>
      </c>
      <c r="AN77" s="50" t="str">
        <f t="shared" si="49"/>
        <v/>
      </c>
      <c r="AO77" s="53" t="s">
        <v>84</v>
      </c>
      <c r="AP77" s="52" t="str">
        <f t="shared" si="50"/>
        <v/>
      </c>
      <c r="AQ77" s="52" t="str">
        <f t="shared" si="51"/>
        <v/>
      </c>
      <c r="AR77" s="47">
        <f t="shared" si="52"/>
        <v>0</v>
      </c>
      <c r="AS77" s="53" t="str">
        <f t="shared" si="53"/>
        <v/>
      </c>
      <c r="AT77" s="52" t="str">
        <f t="shared" si="54"/>
        <v/>
      </c>
      <c r="AU77" s="9" t="str">
        <f t="shared" si="55"/>
        <v/>
      </c>
      <c r="AV77" s="9" t="str">
        <f t="shared" si="56"/>
        <v/>
      </c>
      <c r="AW77" s="12" t="str">
        <f t="shared" si="57"/>
        <v/>
      </c>
      <c r="AX77" s="9" t="str">
        <f t="shared" si="58"/>
        <v/>
      </c>
      <c r="AY77" s="12" t="str">
        <f t="shared" si="59"/>
        <v/>
      </c>
      <c r="AZ77" s="10" t="str">
        <f t="shared" si="60"/>
        <v/>
      </c>
      <c r="BA77" s="10" t="str">
        <f t="shared" si="61"/>
        <v/>
      </c>
      <c r="BB77" s="10" t="str">
        <f t="shared" si="62"/>
        <v/>
      </c>
      <c r="BC77" s="10" t="str">
        <f t="shared" si="63"/>
        <v/>
      </c>
      <c r="BD77" s="10" t="str">
        <f t="shared" si="64"/>
        <v/>
      </c>
      <c r="BE77" s="12" t="str">
        <f t="shared" si="65"/>
        <v/>
      </c>
      <c r="BF77" s="9" t="str">
        <f t="shared" si="66"/>
        <v/>
      </c>
      <c r="BG77" s="9" t="str">
        <f t="shared" si="67"/>
        <v/>
      </c>
      <c r="BH77" s="7" t="str">
        <f t="shared" si="68"/>
        <v/>
      </c>
      <c r="BI77" s="7" t="str">
        <f t="shared" si="69"/>
        <v/>
      </c>
      <c r="BJ77" s="12" t="str">
        <f t="shared" si="70"/>
        <v/>
      </c>
      <c r="BK77" s="80" t="str">
        <f t="shared" si="71"/>
        <v/>
      </c>
      <c r="BL77" s="7" t="str">
        <f t="shared" si="72"/>
        <v/>
      </c>
      <c r="BM77" s="7" t="str">
        <f t="shared" si="124"/>
        <v/>
      </c>
      <c r="BN77" s="12" t="str">
        <f t="shared" si="73"/>
        <v/>
      </c>
      <c r="BO77" s="9" t="str">
        <f t="shared" si="74"/>
        <v/>
      </c>
      <c r="BP77" s="2" t="str">
        <f t="shared" si="75"/>
        <v/>
      </c>
      <c r="BQ77" s="2" t="str">
        <f t="shared" si="76"/>
        <v/>
      </c>
      <c r="BR77" s="20" t="str">
        <f t="shared" si="135"/>
        <v/>
      </c>
      <c r="BS77" s="20" t="str">
        <f t="shared" si="135"/>
        <v/>
      </c>
      <c r="BT77" s="20" t="str">
        <f t="shared" si="135"/>
        <v/>
      </c>
      <c r="BU77" s="86" t="str">
        <f t="shared" si="78"/>
        <v/>
      </c>
      <c r="BV77" s="86" t="str">
        <f t="shared" si="79"/>
        <v/>
      </c>
      <c r="BW77" s="20" t="str">
        <f t="shared" si="135"/>
        <v/>
      </c>
      <c r="BX77" s="86" t="str">
        <f t="shared" si="135"/>
        <v/>
      </c>
      <c r="BY77" s="86" t="str">
        <f t="shared" si="135"/>
        <v/>
      </c>
      <c r="BZ77" s="86" t="str">
        <f t="shared" si="135"/>
        <v/>
      </c>
      <c r="CA77" s="86" t="str">
        <f t="shared" si="135"/>
        <v/>
      </c>
      <c r="CB77" s="86" t="str">
        <f t="shared" si="135"/>
        <v/>
      </c>
      <c r="CC77" s="86" t="str">
        <f t="shared" si="135"/>
        <v/>
      </c>
      <c r="CD77" s="86" t="str">
        <f t="shared" si="135"/>
        <v/>
      </c>
      <c r="CE77" s="20" t="str">
        <f t="shared" si="125"/>
        <v/>
      </c>
      <c r="CF77" s="14" t="str">
        <f t="shared" si="81"/>
        <v/>
      </c>
      <c r="CG77" s="14" t="str">
        <f t="shared" si="82"/>
        <v/>
      </c>
      <c r="CH77" s="8">
        <f t="shared" si="83"/>
        <v>0</v>
      </c>
      <c r="CI77" s="9" t="str">
        <f t="shared" si="84"/>
        <v/>
      </c>
      <c r="CJ77" s="9" t="str">
        <f t="shared" si="85"/>
        <v/>
      </c>
      <c r="CK77" s="9" t="str">
        <f t="shared" si="86"/>
        <v/>
      </c>
      <c r="CL77" s="9" t="str">
        <f t="shared" si="87"/>
        <v/>
      </c>
      <c r="CM77" s="9" t="str">
        <f t="shared" si="88"/>
        <v/>
      </c>
      <c r="CN77" s="9" t="str">
        <f t="shared" si="89"/>
        <v/>
      </c>
      <c r="CO77" s="9" t="str">
        <f t="shared" si="133"/>
        <v/>
      </c>
      <c r="CP77" s="9" t="str">
        <f t="shared" si="133"/>
        <v/>
      </c>
      <c r="CQ77" s="9" t="str">
        <f t="shared" si="133"/>
        <v/>
      </c>
      <c r="CR77" s="9" t="str">
        <f t="shared" si="133"/>
        <v/>
      </c>
      <c r="CS77" s="9" t="str">
        <f t="shared" si="133"/>
        <v/>
      </c>
      <c r="CT77" s="9" t="str">
        <f t="shared" si="133"/>
        <v/>
      </c>
      <c r="CU77" s="9" t="str">
        <f t="shared" si="133"/>
        <v/>
      </c>
      <c r="CV77" s="9" t="str">
        <f t="shared" si="91"/>
        <v/>
      </c>
      <c r="CW77" s="9" t="str">
        <f t="shared" si="134"/>
        <v/>
      </c>
      <c r="CX77" s="9" t="str">
        <f t="shared" si="134"/>
        <v/>
      </c>
      <c r="CY77" s="9" t="str">
        <f t="shared" si="134"/>
        <v/>
      </c>
      <c r="CZ77" s="9" t="str">
        <f t="shared" si="134"/>
        <v/>
      </c>
      <c r="DA77" s="9" t="str">
        <f t="shared" si="134"/>
        <v/>
      </c>
      <c r="DB77" s="9" t="str">
        <f t="shared" si="134"/>
        <v/>
      </c>
      <c r="DC77" s="9" t="str">
        <f t="shared" si="134"/>
        <v/>
      </c>
      <c r="DD77" s="2" t="str">
        <f t="shared" si="93"/>
        <v/>
      </c>
      <c r="DE77" s="2" t="str">
        <f t="shared" si="94"/>
        <v/>
      </c>
      <c r="DF77" s="2" t="str">
        <f t="shared" si="95"/>
        <v/>
      </c>
      <c r="DG77" s="2" t="str">
        <f t="shared" si="96"/>
        <v/>
      </c>
      <c r="DH77" s="2" t="str">
        <f t="shared" si="97"/>
        <v/>
      </c>
      <c r="DI77" s="2" t="str">
        <f t="shared" si="98"/>
        <v/>
      </c>
      <c r="DJ77" s="2" t="str">
        <f t="shared" si="99"/>
        <v/>
      </c>
      <c r="DK77" s="2" t="str">
        <f t="shared" si="100"/>
        <v/>
      </c>
      <c r="DL77" s="16" t="str">
        <f t="shared" si="101"/>
        <v/>
      </c>
      <c r="DM77" s="16" t="str">
        <f t="shared" si="102"/>
        <v/>
      </c>
      <c r="DN77" s="16" t="str">
        <f t="shared" si="103"/>
        <v/>
      </c>
      <c r="DO77" s="72" t="str">
        <f t="shared" si="104"/>
        <v/>
      </c>
      <c r="DP77" s="16" t="str">
        <f t="shared" si="105"/>
        <v/>
      </c>
      <c r="DQ77" s="16" t="str">
        <f t="shared" si="106"/>
        <v/>
      </c>
      <c r="DR77" s="2" t="str">
        <f t="shared" si="107"/>
        <v/>
      </c>
      <c r="DS77" s="2" t="str">
        <f t="shared" si="108"/>
        <v/>
      </c>
      <c r="DT77" s="2" t="str">
        <f t="shared" si="109"/>
        <v/>
      </c>
      <c r="DU77" s="2" t="str">
        <f t="shared" si="110"/>
        <v/>
      </c>
      <c r="DV77" s="15"/>
      <c r="DW77" s="17"/>
      <c r="DX77" s="17"/>
      <c r="DY77" s="47" t="str">
        <f t="shared" si="132"/>
        <v/>
      </c>
      <c r="DZ77" s="47" t="str">
        <f t="shared" si="132"/>
        <v/>
      </c>
      <c r="EA77" s="47" t="str">
        <f t="shared" si="132"/>
        <v/>
      </c>
      <c r="EB77" s="47" t="str">
        <f t="shared" si="132"/>
        <v/>
      </c>
      <c r="EC77" s="49" t="str">
        <f t="shared" si="132"/>
        <v/>
      </c>
      <c r="ED77" s="49" t="str">
        <f t="shared" si="132"/>
        <v/>
      </c>
      <c r="EE77" s="47" t="str">
        <f t="shared" si="132"/>
        <v/>
      </c>
      <c r="EF77" s="47" t="str">
        <f t="shared" si="132"/>
        <v/>
      </c>
      <c r="EG77" s="47" t="str">
        <f t="shared" si="132"/>
        <v/>
      </c>
      <c r="EH77" s="6">
        <f t="shared" si="16"/>
        <v>0</v>
      </c>
      <c r="EI77" s="6">
        <f t="shared" si="17"/>
        <v>0</v>
      </c>
      <c r="EJ77" s="2" t="str">
        <f t="shared" si="18"/>
        <v/>
      </c>
      <c r="EK77" s="2" t="str">
        <f t="shared" si="19"/>
        <v/>
      </c>
      <c r="EL77" s="2" t="str">
        <f t="shared" si="127"/>
        <v/>
      </c>
      <c r="EM77" s="2" t="str">
        <f t="shared" si="21"/>
        <v/>
      </c>
      <c r="EN77" s="2" t="str">
        <f t="shared" si="22"/>
        <v/>
      </c>
      <c r="EO77" s="2">
        <f t="shared" si="23"/>
        <v>0</v>
      </c>
      <c r="EP77" s="2">
        <f t="shared" si="111"/>
        <v>0</v>
      </c>
      <c r="EQ77" s="2"/>
      <c r="ER77" s="2"/>
      <c r="ES77" s="2"/>
      <c r="ET77" s="2"/>
      <c r="EU77" s="2"/>
      <c r="EV77" s="2"/>
      <c r="EW77" s="2">
        <f t="shared" si="24"/>
        <v>0</v>
      </c>
      <c r="EX77" s="2">
        <f t="shared" si="25"/>
        <v>0</v>
      </c>
      <c r="EY77" s="2">
        <f t="shared" si="112"/>
        <v>0</v>
      </c>
      <c r="EZ77" s="2">
        <f t="shared" si="26"/>
        <v>0</v>
      </c>
      <c r="FA77" s="2">
        <f t="shared" si="27"/>
        <v>0</v>
      </c>
      <c r="FB77" s="59"/>
      <c r="FC77" s="2">
        <f t="shared" si="28"/>
        <v>0</v>
      </c>
      <c r="FD77" s="2">
        <f t="shared" si="113"/>
        <v>0</v>
      </c>
      <c r="FE77" s="3">
        <f t="shared" si="126"/>
        <v>0</v>
      </c>
      <c r="FF77" s="3">
        <f t="shared" si="114"/>
        <v>0</v>
      </c>
      <c r="FG77" s="3">
        <f t="shared" si="115"/>
        <v>0</v>
      </c>
      <c r="FH77" s="3">
        <f t="shared" si="29"/>
        <v>0</v>
      </c>
      <c r="FI77" s="67">
        <f t="shared" si="30"/>
        <v>0</v>
      </c>
      <c r="FJ77" s="3">
        <f t="shared" si="31"/>
        <v>0</v>
      </c>
      <c r="FK77" s="3">
        <f t="shared" si="32"/>
        <v>0</v>
      </c>
      <c r="FL77" s="3">
        <f t="shared" si="116"/>
        <v>0</v>
      </c>
      <c r="FM77" s="3">
        <f t="shared" si="117"/>
        <v>0</v>
      </c>
      <c r="FN77" s="3">
        <f t="shared" si="118"/>
        <v>0</v>
      </c>
      <c r="FO77" s="2">
        <f t="shared" si="33"/>
        <v>0</v>
      </c>
      <c r="FP77" s="2">
        <f t="shared" si="34"/>
        <v>0</v>
      </c>
      <c r="FQ77" s="2">
        <f t="shared" si="119"/>
        <v>0</v>
      </c>
      <c r="FR77" s="6" t="str">
        <f>IF(A77=1,1,IF(DW77="","",COUNTA($DW$31:DW77)+1))</f>
        <v/>
      </c>
      <c r="FS77" s="6" t="str">
        <f t="shared" si="35"/>
        <v/>
      </c>
      <c r="FT77" s="43">
        <f t="shared" si="120"/>
        <v>0</v>
      </c>
      <c r="FU77" s="23">
        <f t="shared" si="121"/>
        <v>0</v>
      </c>
      <c r="FV77" s="21">
        <f t="shared" si="122"/>
        <v>0</v>
      </c>
    </row>
    <row r="78" spans="1:178">
      <c r="A78" s="4" t="str">
        <f t="shared" si="36"/>
        <v/>
      </c>
      <c r="B78" s="33"/>
      <c r="C78" s="33"/>
      <c r="D78" s="33"/>
      <c r="E78" s="33"/>
      <c r="F78" s="33"/>
      <c r="G78" s="11" t="str">
        <f t="shared" si="2"/>
        <v/>
      </c>
      <c r="H78" s="3" t="str">
        <f t="shared" si="37"/>
        <v/>
      </c>
      <c r="I78" s="3" t="str">
        <f t="shared" si="3"/>
        <v/>
      </c>
      <c r="J78" s="3" t="str">
        <f t="shared" si="38"/>
        <v/>
      </c>
      <c r="K78" s="3" t="str">
        <f t="shared" si="4"/>
        <v/>
      </c>
      <c r="L78" s="2" t="str">
        <f t="shared" si="5"/>
        <v/>
      </c>
      <c r="M78" s="8" t="str">
        <f t="shared" si="39"/>
        <v/>
      </c>
      <c r="N78" s="8" t="str">
        <f t="shared" si="6"/>
        <v/>
      </c>
      <c r="O78" s="8" t="str">
        <f t="shared" si="40"/>
        <v/>
      </c>
      <c r="P78" s="8" t="str">
        <f t="shared" si="7"/>
        <v/>
      </c>
      <c r="Q78" s="2" t="str">
        <f t="shared" si="8"/>
        <v/>
      </c>
      <c r="R78" s="3" t="str">
        <f t="shared" si="9"/>
        <v/>
      </c>
      <c r="S78" s="3" t="str">
        <f t="shared" si="10"/>
        <v/>
      </c>
      <c r="T78" s="3" t="str">
        <f t="shared" si="41"/>
        <v/>
      </c>
      <c r="U78" s="8" t="str">
        <f t="shared" si="11"/>
        <v/>
      </c>
      <c r="V78" s="2" t="str">
        <f t="shared" si="12"/>
        <v/>
      </c>
      <c r="W78" s="2" t="str">
        <f t="shared" si="13"/>
        <v/>
      </c>
      <c r="X78" s="2" t="str">
        <f t="shared" si="123"/>
        <v/>
      </c>
      <c r="Y78" s="2" t="str">
        <f t="shared" si="14"/>
        <v/>
      </c>
      <c r="Z78" s="46" t="str">
        <f t="shared" si="42"/>
        <v/>
      </c>
      <c r="AA78" s="46" t="str">
        <f t="shared" si="43"/>
        <v/>
      </c>
      <c r="AB78" s="47"/>
      <c r="AC78" s="46" t="str">
        <f t="shared" si="44"/>
        <v/>
      </c>
      <c r="AD78" s="47" t="str">
        <f t="shared" si="128"/>
        <v/>
      </c>
      <c r="AE78" s="48" t="str">
        <f t="shared" si="46"/>
        <v/>
      </c>
      <c r="AF78" s="49" t="str">
        <f t="shared" si="130"/>
        <v/>
      </c>
      <c r="AG78" s="49" t="str">
        <f t="shared" si="130"/>
        <v/>
      </c>
      <c r="AH78" s="49" t="str">
        <f t="shared" si="130"/>
        <v/>
      </c>
      <c r="AI78" s="47" t="str">
        <f t="shared" si="130"/>
        <v/>
      </c>
      <c r="AJ78" s="47" t="str">
        <f t="shared" si="130"/>
        <v/>
      </c>
      <c r="AK78" s="46" t="str">
        <f t="shared" si="130"/>
        <v/>
      </c>
      <c r="AL78" s="47"/>
      <c r="AM78" s="53" t="str">
        <f t="shared" si="48"/>
        <v/>
      </c>
      <c r="AN78" s="50" t="str">
        <f t="shared" si="49"/>
        <v/>
      </c>
      <c r="AO78" s="53" t="s">
        <v>84</v>
      </c>
      <c r="AP78" s="52" t="str">
        <f t="shared" si="50"/>
        <v/>
      </c>
      <c r="AQ78" s="52" t="str">
        <f t="shared" si="51"/>
        <v/>
      </c>
      <c r="AR78" s="47">
        <f t="shared" si="52"/>
        <v>0</v>
      </c>
      <c r="AS78" s="53" t="str">
        <f t="shared" si="53"/>
        <v/>
      </c>
      <c r="AT78" s="52" t="str">
        <f t="shared" si="54"/>
        <v/>
      </c>
      <c r="AU78" s="9" t="str">
        <f t="shared" si="55"/>
        <v/>
      </c>
      <c r="AV78" s="9" t="str">
        <f t="shared" si="56"/>
        <v/>
      </c>
      <c r="AW78" s="12" t="str">
        <f t="shared" si="57"/>
        <v/>
      </c>
      <c r="AX78" s="9" t="str">
        <f t="shared" si="58"/>
        <v/>
      </c>
      <c r="AY78" s="12" t="str">
        <f t="shared" si="59"/>
        <v/>
      </c>
      <c r="AZ78" s="10" t="str">
        <f t="shared" si="60"/>
        <v/>
      </c>
      <c r="BA78" s="10" t="str">
        <f t="shared" si="61"/>
        <v/>
      </c>
      <c r="BB78" s="10" t="str">
        <f t="shared" si="62"/>
        <v/>
      </c>
      <c r="BC78" s="10" t="str">
        <f t="shared" si="63"/>
        <v/>
      </c>
      <c r="BD78" s="10" t="str">
        <f t="shared" si="64"/>
        <v/>
      </c>
      <c r="BE78" s="12" t="str">
        <f t="shared" si="65"/>
        <v/>
      </c>
      <c r="BF78" s="9" t="str">
        <f t="shared" si="66"/>
        <v/>
      </c>
      <c r="BG78" s="9" t="str">
        <f t="shared" si="67"/>
        <v/>
      </c>
      <c r="BH78" s="7" t="str">
        <f t="shared" si="68"/>
        <v/>
      </c>
      <c r="BI78" s="7" t="str">
        <f t="shared" si="69"/>
        <v/>
      </c>
      <c r="BJ78" s="12" t="str">
        <f t="shared" si="70"/>
        <v/>
      </c>
      <c r="BK78" s="80" t="str">
        <f t="shared" si="71"/>
        <v/>
      </c>
      <c r="BL78" s="7" t="str">
        <f t="shared" si="72"/>
        <v/>
      </c>
      <c r="BM78" s="7" t="str">
        <f t="shared" si="124"/>
        <v/>
      </c>
      <c r="BN78" s="12" t="str">
        <f t="shared" si="73"/>
        <v/>
      </c>
      <c r="BO78" s="9" t="str">
        <f t="shared" si="74"/>
        <v/>
      </c>
      <c r="BP78" s="2" t="str">
        <f t="shared" si="75"/>
        <v/>
      </c>
      <c r="BQ78" s="2" t="str">
        <f t="shared" si="76"/>
        <v/>
      </c>
      <c r="BR78" s="20" t="str">
        <f t="shared" si="135"/>
        <v/>
      </c>
      <c r="BS78" s="20" t="str">
        <f t="shared" si="135"/>
        <v/>
      </c>
      <c r="BT78" s="20" t="str">
        <f t="shared" si="135"/>
        <v/>
      </c>
      <c r="BU78" s="86" t="str">
        <f t="shared" si="78"/>
        <v/>
      </c>
      <c r="BV78" s="86" t="str">
        <f t="shared" si="79"/>
        <v/>
      </c>
      <c r="BW78" s="20" t="str">
        <f t="shared" si="135"/>
        <v/>
      </c>
      <c r="BX78" s="86" t="str">
        <f t="shared" si="135"/>
        <v/>
      </c>
      <c r="BY78" s="86" t="str">
        <f t="shared" si="135"/>
        <v/>
      </c>
      <c r="BZ78" s="86" t="str">
        <f t="shared" si="135"/>
        <v/>
      </c>
      <c r="CA78" s="86" t="str">
        <f t="shared" si="135"/>
        <v/>
      </c>
      <c r="CB78" s="86" t="str">
        <f t="shared" si="135"/>
        <v/>
      </c>
      <c r="CC78" s="86" t="str">
        <f t="shared" si="135"/>
        <v/>
      </c>
      <c r="CD78" s="86" t="str">
        <f t="shared" si="135"/>
        <v/>
      </c>
      <c r="CE78" s="20" t="str">
        <f t="shared" si="125"/>
        <v/>
      </c>
      <c r="CF78" s="14" t="str">
        <f t="shared" si="81"/>
        <v/>
      </c>
      <c r="CG78" s="14" t="str">
        <f t="shared" si="82"/>
        <v/>
      </c>
      <c r="CH78" s="8">
        <f t="shared" si="83"/>
        <v>0</v>
      </c>
      <c r="CI78" s="9" t="str">
        <f t="shared" si="84"/>
        <v/>
      </c>
      <c r="CJ78" s="9" t="str">
        <f t="shared" si="85"/>
        <v/>
      </c>
      <c r="CK78" s="9" t="str">
        <f t="shared" si="86"/>
        <v/>
      </c>
      <c r="CL78" s="9" t="str">
        <f t="shared" si="87"/>
        <v/>
      </c>
      <c r="CM78" s="9" t="str">
        <f t="shared" si="88"/>
        <v/>
      </c>
      <c r="CN78" s="9" t="str">
        <f t="shared" si="89"/>
        <v/>
      </c>
      <c r="CO78" s="9" t="str">
        <f t="shared" si="133"/>
        <v/>
      </c>
      <c r="CP78" s="9" t="str">
        <f t="shared" si="133"/>
        <v/>
      </c>
      <c r="CQ78" s="9" t="str">
        <f t="shared" si="133"/>
        <v/>
      </c>
      <c r="CR78" s="9" t="str">
        <f t="shared" si="133"/>
        <v/>
      </c>
      <c r="CS78" s="9" t="str">
        <f t="shared" si="133"/>
        <v/>
      </c>
      <c r="CT78" s="9" t="str">
        <f t="shared" si="133"/>
        <v/>
      </c>
      <c r="CU78" s="9" t="str">
        <f t="shared" si="133"/>
        <v/>
      </c>
      <c r="CV78" s="9" t="str">
        <f t="shared" si="91"/>
        <v/>
      </c>
      <c r="CW78" s="9" t="str">
        <f t="shared" si="134"/>
        <v/>
      </c>
      <c r="CX78" s="9" t="str">
        <f t="shared" si="134"/>
        <v/>
      </c>
      <c r="CY78" s="9" t="str">
        <f t="shared" si="134"/>
        <v/>
      </c>
      <c r="CZ78" s="9" t="str">
        <f t="shared" si="134"/>
        <v/>
      </c>
      <c r="DA78" s="9" t="str">
        <f t="shared" si="134"/>
        <v/>
      </c>
      <c r="DB78" s="9" t="str">
        <f t="shared" si="134"/>
        <v/>
      </c>
      <c r="DC78" s="9" t="str">
        <f t="shared" si="134"/>
        <v/>
      </c>
      <c r="DD78" s="2" t="str">
        <f t="shared" si="93"/>
        <v/>
      </c>
      <c r="DE78" s="2" t="str">
        <f t="shared" si="94"/>
        <v/>
      </c>
      <c r="DF78" s="2" t="str">
        <f t="shared" si="95"/>
        <v/>
      </c>
      <c r="DG78" s="2" t="str">
        <f t="shared" si="96"/>
        <v/>
      </c>
      <c r="DH78" s="2" t="str">
        <f t="shared" si="97"/>
        <v/>
      </c>
      <c r="DI78" s="2" t="str">
        <f t="shared" si="98"/>
        <v/>
      </c>
      <c r="DJ78" s="2" t="str">
        <f t="shared" si="99"/>
        <v/>
      </c>
      <c r="DK78" s="2" t="str">
        <f t="shared" si="100"/>
        <v/>
      </c>
      <c r="DL78" s="16" t="str">
        <f t="shared" si="101"/>
        <v/>
      </c>
      <c r="DM78" s="16" t="str">
        <f t="shared" si="102"/>
        <v/>
      </c>
      <c r="DN78" s="16" t="str">
        <f t="shared" si="103"/>
        <v/>
      </c>
      <c r="DO78" s="72" t="str">
        <f t="shared" si="104"/>
        <v/>
      </c>
      <c r="DP78" s="16" t="str">
        <f t="shared" si="105"/>
        <v/>
      </c>
      <c r="DQ78" s="16" t="str">
        <f t="shared" si="106"/>
        <v/>
      </c>
      <c r="DR78" s="2" t="str">
        <f t="shared" si="107"/>
        <v/>
      </c>
      <c r="DS78" s="2" t="str">
        <f t="shared" si="108"/>
        <v/>
      </c>
      <c r="DT78" s="2" t="str">
        <f t="shared" si="109"/>
        <v/>
      </c>
      <c r="DU78" s="2" t="str">
        <f t="shared" si="110"/>
        <v/>
      </c>
      <c r="DV78" s="15"/>
      <c r="DW78" s="18"/>
      <c r="DX78" s="17"/>
      <c r="DY78" s="47" t="str">
        <f t="shared" si="132"/>
        <v/>
      </c>
      <c r="DZ78" s="47" t="str">
        <f t="shared" si="132"/>
        <v/>
      </c>
      <c r="EA78" s="47" t="str">
        <f t="shared" si="132"/>
        <v/>
      </c>
      <c r="EB78" s="47" t="str">
        <f t="shared" si="132"/>
        <v/>
      </c>
      <c r="EC78" s="49" t="str">
        <f t="shared" si="132"/>
        <v/>
      </c>
      <c r="ED78" s="49" t="str">
        <f t="shared" si="132"/>
        <v/>
      </c>
      <c r="EE78" s="47" t="str">
        <f t="shared" si="132"/>
        <v/>
      </c>
      <c r="EF78" s="47" t="str">
        <f t="shared" si="132"/>
        <v/>
      </c>
      <c r="EG78" s="47" t="str">
        <f t="shared" si="132"/>
        <v/>
      </c>
      <c r="EH78" s="6">
        <f t="shared" si="16"/>
        <v>0</v>
      </c>
      <c r="EI78" s="6">
        <f t="shared" si="17"/>
        <v>0</v>
      </c>
      <c r="EJ78" s="2" t="str">
        <f t="shared" si="18"/>
        <v/>
      </c>
      <c r="EK78" s="2" t="str">
        <f t="shared" si="19"/>
        <v/>
      </c>
      <c r="EL78" s="2" t="str">
        <f t="shared" si="127"/>
        <v/>
      </c>
      <c r="EM78" s="2" t="str">
        <f t="shared" si="21"/>
        <v/>
      </c>
      <c r="EN78" s="2" t="str">
        <f t="shared" si="22"/>
        <v/>
      </c>
      <c r="EO78" s="2">
        <f t="shared" si="23"/>
        <v>0</v>
      </c>
      <c r="EP78" s="2">
        <f t="shared" si="111"/>
        <v>0</v>
      </c>
      <c r="EQ78" s="2"/>
      <c r="ER78" s="2"/>
      <c r="ES78" s="2"/>
      <c r="ET78" s="2"/>
      <c r="EU78" s="2"/>
      <c r="EV78" s="2"/>
      <c r="EW78" s="2">
        <f t="shared" si="24"/>
        <v>0</v>
      </c>
      <c r="EX78" s="2">
        <f t="shared" si="25"/>
        <v>0</v>
      </c>
      <c r="EY78" s="2">
        <f t="shared" si="112"/>
        <v>0</v>
      </c>
      <c r="EZ78" s="2">
        <f t="shared" si="26"/>
        <v>0</v>
      </c>
      <c r="FA78" s="2">
        <f t="shared" si="27"/>
        <v>0</v>
      </c>
      <c r="FB78" s="59"/>
      <c r="FC78" s="2">
        <f t="shared" si="28"/>
        <v>0</v>
      </c>
      <c r="FD78" s="2">
        <f t="shared" si="113"/>
        <v>0</v>
      </c>
      <c r="FE78" s="3">
        <f t="shared" si="126"/>
        <v>0</v>
      </c>
      <c r="FF78" s="3">
        <f t="shared" si="114"/>
        <v>0</v>
      </c>
      <c r="FG78" s="3">
        <f t="shared" si="115"/>
        <v>0</v>
      </c>
      <c r="FH78" s="3">
        <f t="shared" si="29"/>
        <v>0</v>
      </c>
      <c r="FI78" s="67">
        <f t="shared" si="30"/>
        <v>0</v>
      </c>
      <c r="FJ78" s="3">
        <f t="shared" si="31"/>
        <v>0</v>
      </c>
      <c r="FK78" s="3">
        <f t="shared" si="32"/>
        <v>0</v>
      </c>
      <c r="FL78" s="3">
        <f t="shared" si="116"/>
        <v>0</v>
      </c>
      <c r="FM78" s="3">
        <f t="shared" si="117"/>
        <v>0</v>
      </c>
      <c r="FN78" s="3">
        <f t="shared" si="118"/>
        <v>0</v>
      </c>
      <c r="FO78" s="2">
        <f t="shared" si="33"/>
        <v>0</v>
      </c>
      <c r="FP78" s="2">
        <f t="shared" si="34"/>
        <v>0</v>
      </c>
      <c r="FQ78" s="2">
        <f t="shared" si="119"/>
        <v>0</v>
      </c>
      <c r="FR78" s="6" t="str">
        <f>IF(A78=1,1,IF(DW78="","",COUNTA($DW$31:DW78)+1))</f>
        <v/>
      </c>
      <c r="FS78" s="6" t="str">
        <f t="shared" si="35"/>
        <v/>
      </c>
      <c r="FT78" s="43">
        <f t="shared" si="120"/>
        <v>0</v>
      </c>
      <c r="FU78" s="23">
        <f t="shared" si="121"/>
        <v>0</v>
      </c>
      <c r="FV78" s="21">
        <f t="shared" si="122"/>
        <v>0</v>
      </c>
    </row>
    <row r="79" spans="1:178">
      <c r="A79" s="4" t="str">
        <f t="shared" si="36"/>
        <v/>
      </c>
      <c r="B79" s="33"/>
      <c r="C79" s="33"/>
      <c r="D79" s="33"/>
      <c r="E79" s="33"/>
      <c r="F79" s="33"/>
      <c r="G79" s="11" t="str">
        <f t="shared" si="2"/>
        <v/>
      </c>
      <c r="H79" s="3" t="str">
        <f t="shared" si="37"/>
        <v/>
      </c>
      <c r="I79" s="3" t="str">
        <f t="shared" si="3"/>
        <v/>
      </c>
      <c r="J79" s="3" t="str">
        <f t="shared" si="38"/>
        <v/>
      </c>
      <c r="K79" s="3" t="str">
        <f t="shared" si="4"/>
        <v/>
      </c>
      <c r="L79" s="2" t="str">
        <f t="shared" si="5"/>
        <v/>
      </c>
      <c r="M79" s="8" t="str">
        <f t="shared" si="39"/>
        <v/>
      </c>
      <c r="N79" s="8" t="str">
        <f t="shared" si="6"/>
        <v/>
      </c>
      <c r="O79" s="8" t="str">
        <f t="shared" si="40"/>
        <v/>
      </c>
      <c r="P79" s="8" t="str">
        <f t="shared" si="7"/>
        <v/>
      </c>
      <c r="Q79" s="2" t="str">
        <f t="shared" si="8"/>
        <v/>
      </c>
      <c r="R79" s="3" t="str">
        <f t="shared" si="9"/>
        <v/>
      </c>
      <c r="S79" s="3" t="str">
        <f t="shared" si="10"/>
        <v/>
      </c>
      <c r="T79" s="3" t="str">
        <f t="shared" si="41"/>
        <v/>
      </c>
      <c r="U79" s="8" t="str">
        <f t="shared" si="11"/>
        <v/>
      </c>
      <c r="V79" s="2" t="str">
        <f t="shared" si="12"/>
        <v/>
      </c>
      <c r="W79" s="2" t="str">
        <f t="shared" si="13"/>
        <v/>
      </c>
      <c r="X79" s="2" t="str">
        <f t="shared" si="123"/>
        <v/>
      </c>
      <c r="Y79" s="2" t="str">
        <f t="shared" si="14"/>
        <v/>
      </c>
      <c r="Z79" s="46" t="str">
        <f t="shared" si="42"/>
        <v/>
      </c>
      <c r="AA79" s="46" t="str">
        <f t="shared" si="43"/>
        <v/>
      </c>
      <c r="AB79" s="47"/>
      <c r="AC79" s="46" t="str">
        <f t="shared" si="44"/>
        <v/>
      </c>
      <c r="AD79" s="47" t="str">
        <f t="shared" si="128"/>
        <v/>
      </c>
      <c r="AE79" s="48" t="str">
        <f t="shared" si="46"/>
        <v/>
      </c>
      <c r="AF79" s="49" t="str">
        <f t="shared" si="130"/>
        <v/>
      </c>
      <c r="AG79" s="49" t="str">
        <f t="shared" si="130"/>
        <v/>
      </c>
      <c r="AH79" s="49" t="str">
        <f t="shared" si="130"/>
        <v/>
      </c>
      <c r="AI79" s="47" t="str">
        <f t="shared" si="130"/>
        <v/>
      </c>
      <c r="AJ79" s="47" t="str">
        <f t="shared" si="130"/>
        <v/>
      </c>
      <c r="AK79" s="46" t="str">
        <f t="shared" si="130"/>
        <v/>
      </c>
      <c r="AL79" s="47"/>
      <c r="AM79" s="53" t="str">
        <f t="shared" si="48"/>
        <v/>
      </c>
      <c r="AN79" s="50" t="str">
        <f t="shared" si="49"/>
        <v/>
      </c>
      <c r="AO79" s="53" t="s">
        <v>84</v>
      </c>
      <c r="AP79" s="52" t="str">
        <f t="shared" si="50"/>
        <v/>
      </c>
      <c r="AQ79" s="52" t="str">
        <f t="shared" si="51"/>
        <v/>
      </c>
      <c r="AR79" s="47">
        <f t="shared" si="52"/>
        <v>0</v>
      </c>
      <c r="AS79" s="53" t="str">
        <f t="shared" si="53"/>
        <v/>
      </c>
      <c r="AT79" s="52" t="str">
        <f t="shared" si="54"/>
        <v/>
      </c>
      <c r="AU79" s="9" t="str">
        <f t="shared" si="55"/>
        <v/>
      </c>
      <c r="AV79" s="9" t="str">
        <f t="shared" si="56"/>
        <v/>
      </c>
      <c r="AW79" s="12" t="str">
        <f t="shared" si="57"/>
        <v/>
      </c>
      <c r="AX79" s="9" t="str">
        <f t="shared" si="58"/>
        <v/>
      </c>
      <c r="AY79" s="12" t="str">
        <f t="shared" si="59"/>
        <v/>
      </c>
      <c r="AZ79" s="10" t="str">
        <f t="shared" si="60"/>
        <v/>
      </c>
      <c r="BA79" s="10" t="str">
        <f t="shared" si="61"/>
        <v/>
      </c>
      <c r="BB79" s="10" t="str">
        <f t="shared" si="62"/>
        <v/>
      </c>
      <c r="BC79" s="10" t="str">
        <f t="shared" si="63"/>
        <v/>
      </c>
      <c r="BD79" s="10" t="str">
        <f t="shared" si="64"/>
        <v/>
      </c>
      <c r="BE79" s="12" t="str">
        <f t="shared" si="65"/>
        <v/>
      </c>
      <c r="BF79" s="9" t="str">
        <f t="shared" si="66"/>
        <v/>
      </c>
      <c r="BG79" s="9" t="str">
        <f t="shared" si="67"/>
        <v/>
      </c>
      <c r="BH79" s="7" t="str">
        <f t="shared" si="68"/>
        <v/>
      </c>
      <c r="BI79" s="7" t="str">
        <f t="shared" si="69"/>
        <v/>
      </c>
      <c r="BJ79" s="12" t="str">
        <f t="shared" si="70"/>
        <v/>
      </c>
      <c r="BK79" s="80" t="str">
        <f t="shared" si="71"/>
        <v/>
      </c>
      <c r="BL79" s="7" t="str">
        <f t="shared" si="72"/>
        <v/>
      </c>
      <c r="BM79" s="7" t="str">
        <f t="shared" si="124"/>
        <v/>
      </c>
      <c r="BN79" s="12" t="str">
        <f t="shared" si="73"/>
        <v/>
      </c>
      <c r="BO79" s="9" t="str">
        <f t="shared" si="74"/>
        <v/>
      </c>
      <c r="BP79" s="2" t="str">
        <f t="shared" si="75"/>
        <v/>
      </c>
      <c r="BQ79" s="2" t="str">
        <f t="shared" si="76"/>
        <v/>
      </c>
      <c r="BR79" s="20" t="str">
        <f t="shared" si="135"/>
        <v/>
      </c>
      <c r="BS79" s="20" t="str">
        <f t="shared" si="135"/>
        <v/>
      </c>
      <c r="BT79" s="20" t="str">
        <f t="shared" si="135"/>
        <v/>
      </c>
      <c r="BU79" s="86" t="str">
        <f t="shared" si="78"/>
        <v/>
      </c>
      <c r="BV79" s="86" t="str">
        <f t="shared" si="79"/>
        <v/>
      </c>
      <c r="BW79" s="20" t="str">
        <f t="shared" si="135"/>
        <v/>
      </c>
      <c r="BX79" s="86" t="str">
        <f t="shared" si="135"/>
        <v/>
      </c>
      <c r="BY79" s="86" t="str">
        <f t="shared" si="135"/>
        <v/>
      </c>
      <c r="BZ79" s="86" t="str">
        <f t="shared" si="135"/>
        <v/>
      </c>
      <c r="CA79" s="86" t="str">
        <f t="shared" si="135"/>
        <v/>
      </c>
      <c r="CB79" s="86" t="str">
        <f t="shared" si="135"/>
        <v/>
      </c>
      <c r="CC79" s="86" t="str">
        <f t="shared" si="135"/>
        <v/>
      </c>
      <c r="CD79" s="86" t="str">
        <f t="shared" si="135"/>
        <v/>
      </c>
      <c r="CE79" s="20" t="str">
        <f t="shared" si="125"/>
        <v/>
      </c>
      <c r="CF79" s="14" t="str">
        <f t="shared" si="81"/>
        <v/>
      </c>
      <c r="CG79" s="14" t="str">
        <f t="shared" si="82"/>
        <v/>
      </c>
      <c r="CH79" s="8">
        <f t="shared" si="83"/>
        <v>0</v>
      </c>
      <c r="CI79" s="9" t="str">
        <f t="shared" si="84"/>
        <v/>
      </c>
      <c r="CJ79" s="9" t="str">
        <f t="shared" si="85"/>
        <v/>
      </c>
      <c r="CK79" s="9" t="str">
        <f t="shared" si="86"/>
        <v/>
      </c>
      <c r="CL79" s="9" t="str">
        <f t="shared" si="87"/>
        <v/>
      </c>
      <c r="CM79" s="9" t="str">
        <f t="shared" si="88"/>
        <v/>
      </c>
      <c r="CN79" s="9" t="str">
        <f t="shared" si="89"/>
        <v/>
      </c>
      <c r="CO79" s="9" t="str">
        <f t="shared" si="133"/>
        <v/>
      </c>
      <c r="CP79" s="9" t="str">
        <f t="shared" si="133"/>
        <v/>
      </c>
      <c r="CQ79" s="9" t="str">
        <f t="shared" si="133"/>
        <v/>
      </c>
      <c r="CR79" s="9" t="str">
        <f t="shared" si="133"/>
        <v/>
      </c>
      <c r="CS79" s="9" t="str">
        <f t="shared" si="133"/>
        <v/>
      </c>
      <c r="CT79" s="9" t="str">
        <f t="shared" si="133"/>
        <v/>
      </c>
      <c r="CU79" s="9" t="str">
        <f t="shared" si="133"/>
        <v/>
      </c>
      <c r="CV79" s="9" t="str">
        <f t="shared" si="91"/>
        <v/>
      </c>
      <c r="CW79" s="9" t="str">
        <f t="shared" si="134"/>
        <v/>
      </c>
      <c r="CX79" s="9" t="str">
        <f t="shared" si="134"/>
        <v/>
      </c>
      <c r="CY79" s="9" t="str">
        <f t="shared" si="134"/>
        <v/>
      </c>
      <c r="CZ79" s="9" t="str">
        <f t="shared" si="134"/>
        <v/>
      </c>
      <c r="DA79" s="9" t="str">
        <f t="shared" si="134"/>
        <v/>
      </c>
      <c r="DB79" s="9" t="str">
        <f t="shared" si="134"/>
        <v/>
      </c>
      <c r="DC79" s="9" t="str">
        <f t="shared" si="134"/>
        <v/>
      </c>
      <c r="DD79" s="2" t="str">
        <f t="shared" si="93"/>
        <v/>
      </c>
      <c r="DE79" s="2" t="str">
        <f t="shared" si="94"/>
        <v/>
      </c>
      <c r="DF79" s="2" t="str">
        <f t="shared" si="95"/>
        <v/>
      </c>
      <c r="DG79" s="2" t="str">
        <f t="shared" si="96"/>
        <v/>
      </c>
      <c r="DH79" s="2" t="str">
        <f t="shared" si="97"/>
        <v/>
      </c>
      <c r="DI79" s="2" t="str">
        <f t="shared" si="98"/>
        <v/>
      </c>
      <c r="DJ79" s="2" t="str">
        <f t="shared" si="99"/>
        <v/>
      </c>
      <c r="DK79" s="2" t="str">
        <f t="shared" si="100"/>
        <v/>
      </c>
      <c r="DL79" s="16" t="str">
        <f t="shared" si="101"/>
        <v/>
      </c>
      <c r="DM79" s="16" t="str">
        <f t="shared" si="102"/>
        <v/>
      </c>
      <c r="DN79" s="16" t="str">
        <f t="shared" si="103"/>
        <v/>
      </c>
      <c r="DO79" s="72" t="str">
        <f t="shared" si="104"/>
        <v/>
      </c>
      <c r="DP79" s="16" t="str">
        <f t="shared" si="105"/>
        <v/>
      </c>
      <c r="DQ79" s="16" t="str">
        <f t="shared" si="106"/>
        <v/>
      </c>
      <c r="DR79" s="2" t="str">
        <f t="shared" si="107"/>
        <v/>
      </c>
      <c r="DS79" s="2" t="str">
        <f t="shared" si="108"/>
        <v/>
      </c>
      <c r="DT79" s="2" t="str">
        <f t="shared" si="109"/>
        <v/>
      </c>
      <c r="DU79" s="2" t="str">
        <f t="shared" si="110"/>
        <v/>
      </c>
      <c r="DV79" s="15"/>
      <c r="DW79" s="18"/>
      <c r="DX79" s="17"/>
      <c r="DY79" s="47" t="str">
        <f t="shared" si="132"/>
        <v/>
      </c>
      <c r="DZ79" s="47" t="str">
        <f t="shared" si="132"/>
        <v/>
      </c>
      <c r="EA79" s="47" t="str">
        <f t="shared" si="132"/>
        <v/>
      </c>
      <c r="EB79" s="47" t="str">
        <f t="shared" si="132"/>
        <v/>
      </c>
      <c r="EC79" s="49" t="str">
        <f t="shared" si="132"/>
        <v/>
      </c>
      <c r="ED79" s="49" t="str">
        <f t="shared" si="132"/>
        <v/>
      </c>
      <c r="EE79" s="47" t="str">
        <f t="shared" si="132"/>
        <v/>
      </c>
      <c r="EF79" s="47" t="str">
        <f t="shared" si="132"/>
        <v/>
      </c>
      <c r="EG79" s="47" t="str">
        <f t="shared" si="132"/>
        <v/>
      </c>
      <c r="EH79" s="6">
        <f t="shared" si="16"/>
        <v>0</v>
      </c>
      <c r="EI79" s="6">
        <f t="shared" si="17"/>
        <v>0</v>
      </c>
      <c r="EJ79" s="2" t="str">
        <f t="shared" si="18"/>
        <v/>
      </c>
      <c r="EK79" s="2" t="str">
        <f t="shared" si="19"/>
        <v/>
      </c>
      <c r="EL79" s="2" t="str">
        <f t="shared" si="127"/>
        <v/>
      </c>
      <c r="EM79" s="2" t="str">
        <f t="shared" si="21"/>
        <v/>
      </c>
      <c r="EN79" s="2" t="str">
        <f t="shared" si="22"/>
        <v/>
      </c>
      <c r="EO79" s="2">
        <f t="shared" si="23"/>
        <v>0</v>
      </c>
      <c r="EP79" s="2">
        <f t="shared" si="111"/>
        <v>0</v>
      </c>
      <c r="EQ79" s="2"/>
      <c r="ER79" s="2"/>
      <c r="ES79" s="2"/>
      <c r="ET79" s="2"/>
      <c r="EU79" s="2"/>
      <c r="EV79" s="2"/>
      <c r="EW79" s="2">
        <f t="shared" si="24"/>
        <v>0</v>
      </c>
      <c r="EX79" s="2">
        <f t="shared" si="25"/>
        <v>0</v>
      </c>
      <c r="EY79" s="2">
        <f t="shared" si="112"/>
        <v>0</v>
      </c>
      <c r="EZ79" s="2">
        <f t="shared" si="26"/>
        <v>0</v>
      </c>
      <c r="FA79" s="2">
        <f t="shared" si="27"/>
        <v>0</v>
      </c>
      <c r="FB79" s="59"/>
      <c r="FC79" s="2">
        <f t="shared" si="28"/>
        <v>0</v>
      </c>
      <c r="FD79" s="2">
        <f t="shared" si="113"/>
        <v>0</v>
      </c>
      <c r="FE79" s="3">
        <f t="shared" si="126"/>
        <v>0</v>
      </c>
      <c r="FF79" s="3">
        <f t="shared" si="114"/>
        <v>0</v>
      </c>
      <c r="FG79" s="3">
        <f t="shared" si="115"/>
        <v>0</v>
      </c>
      <c r="FH79" s="3">
        <f t="shared" si="29"/>
        <v>0</v>
      </c>
      <c r="FI79" s="67">
        <f t="shared" si="30"/>
        <v>0</v>
      </c>
      <c r="FJ79" s="3">
        <f t="shared" si="31"/>
        <v>0</v>
      </c>
      <c r="FK79" s="3">
        <f t="shared" si="32"/>
        <v>0</v>
      </c>
      <c r="FL79" s="3">
        <f t="shared" si="116"/>
        <v>0</v>
      </c>
      <c r="FM79" s="3">
        <f t="shared" si="117"/>
        <v>0</v>
      </c>
      <c r="FN79" s="3">
        <f t="shared" si="118"/>
        <v>0</v>
      </c>
      <c r="FO79" s="2">
        <f t="shared" si="33"/>
        <v>0</v>
      </c>
      <c r="FP79" s="2">
        <f t="shared" si="34"/>
        <v>0</v>
      </c>
      <c r="FQ79" s="2">
        <f t="shared" si="119"/>
        <v>0</v>
      </c>
      <c r="FR79" s="6" t="str">
        <f>IF(A79=1,1,IF(DW79="","",COUNTA($DW$31:DW79)+1))</f>
        <v/>
      </c>
      <c r="FS79" s="6" t="str">
        <f t="shared" si="35"/>
        <v/>
      </c>
      <c r="FT79" s="43">
        <f t="shared" si="120"/>
        <v>0</v>
      </c>
      <c r="FU79" s="23">
        <f t="shared" si="121"/>
        <v>0</v>
      </c>
      <c r="FV79" s="21">
        <f t="shared" si="122"/>
        <v>0</v>
      </c>
    </row>
    <row r="80" spans="1:178">
      <c r="A80" s="4" t="str">
        <f t="shared" si="36"/>
        <v/>
      </c>
      <c r="B80" s="33"/>
      <c r="C80" s="33"/>
      <c r="D80" s="33"/>
      <c r="E80" s="33"/>
      <c r="F80" s="33"/>
      <c r="G80" s="11" t="str">
        <f t="shared" si="2"/>
        <v/>
      </c>
      <c r="H80" s="3" t="str">
        <f t="shared" si="37"/>
        <v/>
      </c>
      <c r="I80" s="3" t="str">
        <f t="shared" si="3"/>
        <v/>
      </c>
      <c r="J80" s="3" t="str">
        <f t="shared" si="38"/>
        <v/>
      </c>
      <c r="K80" s="3" t="str">
        <f t="shared" si="4"/>
        <v/>
      </c>
      <c r="L80" s="2" t="str">
        <f t="shared" si="5"/>
        <v/>
      </c>
      <c r="M80" s="8" t="str">
        <f t="shared" si="39"/>
        <v/>
      </c>
      <c r="N80" s="8" t="str">
        <f t="shared" si="6"/>
        <v/>
      </c>
      <c r="O80" s="8" t="str">
        <f t="shared" si="40"/>
        <v/>
      </c>
      <c r="P80" s="8" t="str">
        <f t="shared" si="7"/>
        <v/>
      </c>
      <c r="Q80" s="2" t="str">
        <f t="shared" si="8"/>
        <v/>
      </c>
      <c r="R80" s="3" t="str">
        <f t="shared" si="9"/>
        <v/>
      </c>
      <c r="S80" s="3" t="str">
        <f t="shared" si="10"/>
        <v/>
      </c>
      <c r="T80" s="3" t="str">
        <f t="shared" si="41"/>
        <v/>
      </c>
      <c r="U80" s="8" t="str">
        <f t="shared" si="11"/>
        <v/>
      </c>
      <c r="V80" s="2" t="str">
        <f t="shared" si="12"/>
        <v/>
      </c>
      <c r="W80" s="2" t="str">
        <f t="shared" si="13"/>
        <v/>
      </c>
      <c r="X80" s="2" t="str">
        <f t="shared" si="123"/>
        <v/>
      </c>
      <c r="Y80" s="2" t="str">
        <f t="shared" si="14"/>
        <v/>
      </c>
      <c r="Z80" s="46" t="str">
        <f t="shared" si="42"/>
        <v/>
      </c>
      <c r="AA80" s="46" t="str">
        <f t="shared" si="43"/>
        <v/>
      </c>
      <c r="AB80" s="47"/>
      <c r="AC80" s="46" t="str">
        <f t="shared" si="44"/>
        <v/>
      </c>
      <c r="AD80" s="47" t="str">
        <f t="shared" si="128"/>
        <v/>
      </c>
      <c r="AE80" s="48" t="str">
        <f t="shared" si="46"/>
        <v/>
      </c>
      <c r="AF80" s="49" t="str">
        <f t="shared" si="130"/>
        <v/>
      </c>
      <c r="AG80" s="49" t="str">
        <f t="shared" si="130"/>
        <v/>
      </c>
      <c r="AH80" s="49" t="str">
        <f t="shared" si="130"/>
        <v/>
      </c>
      <c r="AI80" s="47" t="str">
        <f t="shared" si="130"/>
        <v/>
      </c>
      <c r="AJ80" s="47" t="str">
        <f t="shared" si="130"/>
        <v/>
      </c>
      <c r="AK80" s="46" t="str">
        <f t="shared" si="130"/>
        <v/>
      </c>
      <c r="AL80" s="47"/>
      <c r="AM80" s="53" t="str">
        <f t="shared" si="48"/>
        <v/>
      </c>
      <c r="AN80" s="50" t="str">
        <f t="shared" si="49"/>
        <v/>
      </c>
      <c r="AO80" s="53" t="s">
        <v>84</v>
      </c>
      <c r="AP80" s="52" t="str">
        <f t="shared" si="50"/>
        <v/>
      </c>
      <c r="AQ80" s="52" t="str">
        <f t="shared" si="51"/>
        <v/>
      </c>
      <c r="AR80" s="47">
        <f t="shared" si="52"/>
        <v>0</v>
      </c>
      <c r="AS80" s="53" t="str">
        <f t="shared" si="53"/>
        <v/>
      </c>
      <c r="AT80" s="52" t="str">
        <f t="shared" si="54"/>
        <v/>
      </c>
      <c r="AU80" s="9" t="str">
        <f t="shared" si="55"/>
        <v/>
      </c>
      <c r="AV80" s="9" t="str">
        <f t="shared" si="56"/>
        <v/>
      </c>
      <c r="AW80" s="12" t="str">
        <f t="shared" si="57"/>
        <v/>
      </c>
      <c r="AX80" s="9" t="str">
        <f t="shared" si="58"/>
        <v/>
      </c>
      <c r="AY80" s="12" t="str">
        <f t="shared" si="59"/>
        <v/>
      </c>
      <c r="AZ80" s="10" t="str">
        <f t="shared" si="60"/>
        <v/>
      </c>
      <c r="BA80" s="10" t="str">
        <f t="shared" si="61"/>
        <v/>
      </c>
      <c r="BB80" s="10" t="str">
        <f t="shared" si="62"/>
        <v/>
      </c>
      <c r="BC80" s="10" t="str">
        <f t="shared" si="63"/>
        <v/>
      </c>
      <c r="BD80" s="10" t="str">
        <f t="shared" si="64"/>
        <v/>
      </c>
      <c r="BE80" s="12" t="str">
        <f t="shared" si="65"/>
        <v/>
      </c>
      <c r="BF80" s="9" t="str">
        <f t="shared" si="66"/>
        <v/>
      </c>
      <c r="BG80" s="9" t="str">
        <f t="shared" si="67"/>
        <v/>
      </c>
      <c r="BH80" s="7" t="str">
        <f t="shared" si="68"/>
        <v/>
      </c>
      <c r="BI80" s="7" t="str">
        <f t="shared" si="69"/>
        <v/>
      </c>
      <c r="BJ80" s="12" t="str">
        <f t="shared" si="70"/>
        <v/>
      </c>
      <c r="BK80" s="80" t="str">
        <f t="shared" si="71"/>
        <v/>
      </c>
      <c r="BL80" s="7" t="str">
        <f t="shared" si="72"/>
        <v/>
      </c>
      <c r="BM80" s="7" t="str">
        <f t="shared" si="124"/>
        <v/>
      </c>
      <c r="BN80" s="12" t="str">
        <f t="shared" si="73"/>
        <v/>
      </c>
      <c r="BO80" s="9" t="str">
        <f t="shared" si="74"/>
        <v/>
      </c>
      <c r="BP80" s="2" t="str">
        <f t="shared" si="75"/>
        <v/>
      </c>
      <c r="BQ80" s="2" t="str">
        <f t="shared" si="76"/>
        <v/>
      </c>
      <c r="BR80" s="20" t="str">
        <f t="shared" si="135"/>
        <v/>
      </c>
      <c r="BS80" s="20" t="str">
        <f t="shared" si="135"/>
        <v/>
      </c>
      <c r="BT80" s="20" t="str">
        <f t="shared" si="135"/>
        <v/>
      </c>
      <c r="BU80" s="86" t="str">
        <f t="shared" si="78"/>
        <v/>
      </c>
      <c r="BV80" s="86" t="str">
        <f t="shared" si="79"/>
        <v/>
      </c>
      <c r="BW80" s="20" t="str">
        <f t="shared" si="135"/>
        <v/>
      </c>
      <c r="BX80" s="86" t="str">
        <f t="shared" si="135"/>
        <v/>
      </c>
      <c r="BY80" s="86" t="str">
        <f t="shared" si="135"/>
        <v/>
      </c>
      <c r="BZ80" s="86" t="str">
        <f t="shared" si="135"/>
        <v/>
      </c>
      <c r="CA80" s="86" t="str">
        <f t="shared" si="135"/>
        <v/>
      </c>
      <c r="CB80" s="86" t="str">
        <f t="shared" si="135"/>
        <v/>
      </c>
      <c r="CC80" s="86" t="str">
        <f t="shared" si="135"/>
        <v/>
      </c>
      <c r="CD80" s="86" t="str">
        <f t="shared" si="135"/>
        <v/>
      </c>
      <c r="CE80" s="20" t="str">
        <f t="shared" si="125"/>
        <v/>
      </c>
      <c r="CF80" s="14" t="str">
        <f t="shared" si="81"/>
        <v/>
      </c>
      <c r="CG80" s="14" t="str">
        <f t="shared" si="82"/>
        <v/>
      </c>
      <c r="CH80" s="8">
        <f t="shared" si="83"/>
        <v>0</v>
      </c>
      <c r="CI80" s="9" t="str">
        <f t="shared" si="84"/>
        <v/>
      </c>
      <c r="CJ80" s="9" t="str">
        <f t="shared" si="85"/>
        <v/>
      </c>
      <c r="CK80" s="9" t="str">
        <f t="shared" si="86"/>
        <v/>
      </c>
      <c r="CL80" s="9" t="str">
        <f t="shared" si="87"/>
        <v/>
      </c>
      <c r="CM80" s="9" t="str">
        <f t="shared" si="88"/>
        <v/>
      </c>
      <c r="CN80" s="9" t="str">
        <f t="shared" si="89"/>
        <v/>
      </c>
      <c r="CO80" s="9" t="str">
        <f t="shared" si="133"/>
        <v/>
      </c>
      <c r="CP80" s="9" t="str">
        <f t="shared" si="133"/>
        <v/>
      </c>
      <c r="CQ80" s="9" t="str">
        <f t="shared" si="133"/>
        <v/>
      </c>
      <c r="CR80" s="9" t="str">
        <f t="shared" si="133"/>
        <v/>
      </c>
      <c r="CS80" s="9" t="str">
        <f t="shared" si="133"/>
        <v/>
      </c>
      <c r="CT80" s="9" t="str">
        <f t="shared" si="133"/>
        <v/>
      </c>
      <c r="CU80" s="9" t="str">
        <f t="shared" si="133"/>
        <v/>
      </c>
      <c r="CV80" s="9" t="str">
        <f t="shared" si="91"/>
        <v/>
      </c>
      <c r="CW80" s="9" t="str">
        <f t="shared" si="134"/>
        <v/>
      </c>
      <c r="CX80" s="9" t="str">
        <f t="shared" si="134"/>
        <v/>
      </c>
      <c r="CY80" s="9" t="str">
        <f t="shared" si="134"/>
        <v/>
      </c>
      <c r="CZ80" s="9" t="str">
        <f t="shared" si="134"/>
        <v/>
      </c>
      <c r="DA80" s="9" t="str">
        <f t="shared" si="134"/>
        <v/>
      </c>
      <c r="DB80" s="9" t="str">
        <f t="shared" si="134"/>
        <v/>
      </c>
      <c r="DC80" s="9" t="str">
        <f t="shared" si="134"/>
        <v/>
      </c>
      <c r="DD80" s="2" t="str">
        <f t="shared" si="93"/>
        <v/>
      </c>
      <c r="DE80" s="2" t="str">
        <f t="shared" si="94"/>
        <v/>
      </c>
      <c r="DF80" s="2" t="str">
        <f t="shared" si="95"/>
        <v/>
      </c>
      <c r="DG80" s="2" t="str">
        <f t="shared" si="96"/>
        <v/>
      </c>
      <c r="DH80" s="2" t="str">
        <f t="shared" si="97"/>
        <v/>
      </c>
      <c r="DI80" s="2" t="str">
        <f t="shared" si="98"/>
        <v/>
      </c>
      <c r="DJ80" s="2" t="str">
        <f t="shared" si="99"/>
        <v/>
      </c>
      <c r="DK80" s="2" t="str">
        <f t="shared" si="100"/>
        <v/>
      </c>
      <c r="DL80" s="16" t="str">
        <f t="shared" si="101"/>
        <v/>
      </c>
      <c r="DM80" s="16" t="str">
        <f t="shared" si="102"/>
        <v/>
      </c>
      <c r="DN80" s="16" t="str">
        <f t="shared" si="103"/>
        <v/>
      </c>
      <c r="DO80" s="72" t="str">
        <f t="shared" si="104"/>
        <v/>
      </c>
      <c r="DP80" s="16" t="str">
        <f t="shared" si="105"/>
        <v/>
      </c>
      <c r="DQ80" s="16" t="str">
        <f t="shared" si="106"/>
        <v/>
      </c>
      <c r="DR80" s="2" t="str">
        <f t="shared" si="107"/>
        <v/>
      </c>
      <c r="DS80" s="2" t="str">
        <f t="shared" si="108"/>
        <v/>
      </c>
      <c r="DT80" s="2" t="str">
        <f t="shared" si="109"/>
        <v/>
      </c>
      <c r="DU80" s="2" t="str">
        <f t="shared" si="110"/>
        <v/>
      </c>
      <c r="DV80" s="15"/>
      <c r="DW80" s="17"/>
      <c r="DX80" s="17"/>
      <c r="DY80" s="47" t="str">
        <f t="shared" si="132"/>
        <v/>
      </c>
      <c r="DZ80" s="47" t="str">
        <f t="shared" si="132"/>
        <v/>
      </c>
      <c r="EA80" s="47" t="str">
        <f t="shared" si="132"/>
        <v/>
      </c>
      <c r="EB80" s="47" t="str">
        <f t="shared" si="132"/>
        <v/>
      </c>
      <c r="EC80" s="49" t="str">
        <f t="shared" si="132"/>
        <v/>
      </c>
      <c r="ED80" s="49" t="str">
        <f t="shared" si="132"/>
        <v/>
      </c>
      <c r="EE80" s="47" t="str">
        <f t="shared" si="132"/>
        <v/>
      </c>
      <c r="EF80" s="47" t="str">
        <f t="shared" si="132"/>
        <v/>
      </c>
      <c r="EG80" s="47" t="str">
        <f t="shared" si="132"/>
        <v/>
      </c>
      <c r="EH80" s="6">
        <f t="shared" si="16"/>
        <v>0</v>
      </c>
      <c r="EI80" s="6">
        <f t="shared" si="17"/>
        <v>0</v>
      </c>
      <c r="EJ80" s="2" t="str">
        <f t="shared" si="18"/>
        <v/>
      </c>
      <c r="EK80" s="2" t="str">
        <f t="shared" si="19"/>
        <v/>
      </c>
      <c r="EL80" s="2" t="str">
        <f t="shared" si="127"/>
        <v/>
      </c>
      <c r="EM80" s="2" t="str">
        <f t="shared" si="21"/>
        <v/>
      </c>
      <c r="EN80" s="2" t="str">
        <f t="shared" si="22"/>
        <v/>
      </c>
      <c r="EO80" s="2">
        <f t="shared" si="23"/>
        <v>0</v>
      </c>
      <c r="EP80" s="2">
        <f t="shared" si="111"/>
        <v>0</v>
      </c>
      <c r="EQ80" s="2"/>
      <c r="ER80" s="2"/>
      <c r="ES80" s="2"/>
      <c r="ET80" s="2"/>
      <c r="EU80" s="2"/>
      <c r="EV80" s="2"/>
      <c r="EW80" s="2">
        <f t="shared" si="24"/>
        <v>0</v>
      </c>
      <c r="EX80" s="2">
        <f t="shared" si="25"/>
        <v>0</v>
      </c>
      <c r="EY80" s="2">
        <f t="shared" si="112"/>
        <v>0</v>
      </c>
      <c r="EZ80" s="2">
        <f t="shared" si="26"/>
        <v>0</v>
      </c>
      <c r="FA80" s="2">
        <f t="shared" si="27"/>
        <v>0</v>
      </c>
      <c r="FB80" s="59"/>
      <c r="FC80" s="2">
        <f t="shared" si="28"/>
        <v>0</v>
      </c>
      <c r="FD80" s="2">
        <f t="shared" si="113"/>
        <v>0</v>
      </c>
      <c r="FE80" s="3">
        <f t="shared" si="126"/>
        <v>0</v>
      </c>
      <c r="FF80" s="3">
        <f t="shared" si="114"/>
        <v>0</v>
      </c>
      <c r="FG80" s="3">
        <f t="shared" si="115"/>
        <v>0</v>
      </c>
      <c r="FH80" s="3">
        <f t="shared" si="29"/>
        <v>0</v>
      </c>
      <c r="FI80" s="67">
        <f t="shared" si="30"/>
        <v>0</v>
      </c>
      <c r="FJ80" s="3">
        <f t="shared" si="31"/>
        <v>0</v>
      </c>
      <c r="FK80" s="3">
        <f t="shared" si="32"/>
        <v>0</v>
      </c>
      <c r="FL80" s="3">
        <f t="shared" si="116"/>
        <v>0</v>
      </c>
      <c r="FM80" s="3">
        <f t="shared" si="117"/>
        <v>0</v>
      </c>
      <c r="FN80" s="3">
        <f t="shared" si="118"/>
        <v>0</v>
      </c>
      <c r="FO80" s="2">
        <f t="shared" si="33"/>
        <v>0</v>
      </c>
      <c r="FP80" s="2">
        <f t="shared" si="34"/>
        <v>0</v>
      </c>
      <c r="FQ80" s="2">
        <f t="shared" si="119"/>
        <v>0</v>
      </c>
      <c r="FR80" s="6" t="str">
        <f>IF(A80=1,1,IF(DW80="","",COUNTA($DW$31:DW80)+1))</f>
        <v/>
      </c>
      <c r="FS80" s="6" t="str">
        <f t="shared" si="35"/>
        <v/>
      </c>
      <c r="FT80" s="43">
        <f t="shared" si="120"/>
        <v>0</v>
      </c>
      <c r="FU80" s="23">
        <f t="shared" si="121"/>
        <v>0</v>
      </c>
      <c r="FV80" s="21">
        <f t="shared" si="122"/>
        <v>0</v>
      </c>
    </row>
    <row r="81" spans="1:178">
      <c r="A81" s="4" t="str">
        <f t="shared" si="36"/>
        <v/>
      </c>
      <c r="B81" s="33"/>
      <c r="C81" s="33"/>
      <c r="D81" s="33"/>
      <c r="E81" s="33"/>
      <c r="F81" s="33"/>
      <c r="G81" s="11" t="str">
        <f t="shared" si="2"/>
        <v/>
      </c>
      <c r="H81" s="3" t="str">
        <f t="shared" si="37"/>
        <v/>
      </c>
      <c r="I81" s="3" t="str">
        <f t="shared" si="3"/>
        <v/>
      </c>
      <c r="J81" s="3" t="str">
        <f t="shared" si="38"/>
        <v/>
      </c>
      <c r="K81" s="3" t="str">
        <f t="shared" si="4"/>
        <v/>
      </c>
      <c r="L81" s="2" t="str">
        <f t="shared" si="5"/>
        <v/>
      </c>
      <c r="M81" s="8" t="str">
        <f t="shared" si="39"/>
        <v/>
      </c>
      <c r="N81" s="8" t="str">
        <f t="shared" si="6"/>
        <v/>
      </c>
      <c r="O81" s="8" t="str">
        <f t="shared" si="40"/>
        <v/>
      </c>
      <c r="P81" s="8" t="str">
        <f t="shared" si="7"/>
        <v/>
      </c>
      <c r="Q81" s="2" t="str">
        <f t="shared" si="8"/>
        <v/>
      </c>
      <c r="R81" s="3" t="str">
        <f t="shared" si="9"/>
        <v/>
      </c>
      <c r="S81" s="3" t="str">
        <f t="shared" si="10"/>
        <v/>
      </c>
      <c r="T81" s="3" t="str">
        <f t="shared" si="41"/>
        <v/>
      </c>
      <c r="U81" s="8" t="str">
        <f t="shared" si="11"/>
        <v/>
      </c>
      <c r="V81" s="2" t="str">
        <f t="shared" si="12"/>
        <v/>
      </c>
      <c r="W81" s="2" t="str">
        <f t="shared" si="13"/>
        <v/>
      </c>
      <c r="X81" s="2" t="str">
        <f t="shared" si="123"/>
        <v/>
      </c>
      <c r="Y81" s="2" t="str">
        <f t="shared" si="14"/>
        <v/>
      </c>
      <c r="Z81" s="46" t="str">
        <f t="shared" si="42"/>
        <v/>
      </c>
      <c r="AA81" s="46" t="str">
        <f t="shared" si="43"/>
        <v/>
      </c>
      <c r="AB81" s="47"/>
      <c r="AC81" s="46" t="str">
        <f t="shared" si="44"/>
        <v/>
      </c>
      <c r="AD81" s="47" t="str">
        <f t="shared" si="128"/>
        <v/>
      </c>
      <c r="AE81" s="48" t="str">
        <f t="shared" si="46"/>
        <v/>
      </c>
      <c r="AF81" s="49" t="str">
        <f t="shared" si="130"/>
        <v/>
      </c>
      <c r="AG81" s="49" t="str">
        <f t="shared" si="130"/>
        <v/>
      </c>
      <c r="AH81" s="49" t="str">
        <f t="shared" si="130"/>
        <v/>
      </c>
      <c r="AI81" s="47" t="str">
        <f t="shared" si="130"/>
        <v/>
      </c>
      <c r="AJ81" s="47" t="str">
        <f t="shared" si="130"/>
        <v/>
      </c>
      <c r="AK81" s="46" t="str">
        <f t="shared" si="130"/>
        <v/>
      </c>
      <c r="AL81" s="47"/>
      <c r="AM81" s="53" t="str">
        <f t="shared" si="48"/>
        <v/>
      </c>
      <c r="AN81" s="50" t="str">
        <f t="shared" si="49"/>
        <v/>
      </c>
      <c r="AO81" s="53" t="s">
        <v>84</v>
      </c>
      <c r="AP81" s="52" t="str">
        <f t="shared" si="50"/>
        <v/>
      </c>
      <c r="AQ81" s="52" t="str">
        <f t="shared" si="51"/>
        <v/>
      </c>
      <c r="AR81" s="47">
        <f t="shared" si="52"/>
        <v>0</v>
      </c>
      <c r="AS81" s="53" t="str">
        <f t="shared" si="53"/>
        <v/>
      </c>
      <c r="AT81" s="52" t="str">
        <f t="shared" si="54"/>
        <v/>
      </c>
      <c r="AU81" s="9" t="str">
        <f t="shared" si="55"/>
        <v/>
      </c>
      <c r="AV81" s="9" t="str">
        <f t="shared" si="56"/>
        <v/>
      </c>
      <c r="AW81" s="12" t="str">
        <f t="shared" si="57"/>
        <v/>
      </c>
      <c r="AX81" s="9" t="str">
        <f t="shared" si="58"/>
        <v/>
      </c>
      <c r="AY81" s="12" t="str">
        <f t="shared" si="59"/>
        <v/>
      </c>
      <c r="AZ81" s="10" t="str">
        <f t="shared" si="60"/>
        <v/>
      </c>
      <c r="BA81" s="10" t="str">
        <f t="shared" si="61"/>
        <v/>
      </c>
      <c r="BB81" s="10" t="str">
        <f t="shared" si="62"/>
        <v/>
      </c>
      <c r="BC81" s="10" t="str">
        <f t="shared" si="63"/>
        <v/>
      </c>
      <c r="BD81" s="10" t="str">
        <f t="shared" si="64"/>
        <v/>
      </c>
      <c r="BE81" s="12" t="str">
        <f t="shared" si="65"/>
        <v/>
      </c>
      <c r="BF81" s="9" t="str">
        <f t="shared" si="66"/>
        <v/>
      </c>
      <c r="BG81" s="9" t="str">
        <f t="shared" si="67"/>
        <v/>
      </c>
      <c r="BH81" s="7" t="str">
        <f t="shared" si="68"/>
        <v/>
      </c>
      <c r="BI81" s="7" t="str">
        <f t="shared" si="69"/>
        <v/>
      </c>
      <c r="BJ81" s="12" t="str">
        <f t="shared" si="70"/>
        <v/>
      </c>
      <c r="BK81" s="80" t="str">
        <f t="shared" si="71"/>
        <v/>
      </c>
      <c r="BL81" s="7" t="str">
        <f t="shared" si="72"/>
        <v/>
      </c>
      <c r="BM81" s="7" t="str">
        <f t="shared" si="124"/>
        <v/>
      </c>
      <c r="BN81" s="12" t="str">
        <f t="shared" si="73"/>
        <v/>
      </c>
      <c r="BO81" s="9" t="str">
        <f t="shared" si="74"/>
        <v/>
      </c>
      <c r="BP81" s="2" t="str">
        <f t="shared" si="75"/>
        <v/>
      </c>
      <c r="BQ81" s="2" t="str">
        <f t="shared" si="76"/>
        <v/>
      </c>
      <c r="BR81" s="20" t="str">
        <f t="shared" si="135"/>
        <v/>
      </c>
      <c r="BS81" s="20" t="str">
        <f t="shared" si="135"/>
        <v/>
      </c>
      <c r="BT81" s="20" t="str">
        <f t="shared" si="135"/>
        <v/>
      </c>
      <c r="BU81" s="86" t="str">
        <f t="shared" si="78"/>
        <v/>
      </c>
      <c r="BV81" s="86" t="str">
        <f t="shared" si="79"/>
        <v/>
      </c>
      <c r="BW81" s="20" t="str">
        <f t="shared" si="135"/>
        <v/>
      </c>
      <c r="BX81" s="86" t="str">
        <f t="shared" si="135"/>
        <v/>
      </c>
      <c r="BY81" s="86" t="str">
        <f t="shared" si="135"/>
        <v/>
      </c>
      <c r="BZ81" s="86" t="str">
        <f t="shared" si="135"/>
        <v/>
      </c>
      <c r="CA81" s="86" t="str">
        <f t="shared" si="135"/>
        <v/>
      </c>
      <c r="CB81" s="86" t="str">
        <f t="shared" si="135"/>
        <v/>
      </c>
      <c r="CC81" s="86" t="str">
        <f t="shared" si="135"/>
        <v/>
      </c>
      <c r="CD81" s="86" t="str">
        <f t="shared" si="135"/>
        <v/>
      </c>
      <c r="CE81" s="20" t="str">
        <f t="shared" si="125"/>
        <v/>
      </c>
      <c r="CF81" s="14" t="str">
        <f t="shared" si="81"/>
        <v/>
      </c>
      <c r="CG81" s="14" t="str">
        <f t="shared" si="82"/>
        <v/>
      </c>
      <c r="CH81" s="8">
        <f t="shared" si="83"/>
        <v>0</v>
      </c>
      <c r="CI81" s="9" t="str">
        <f t="shared" si="84"/>
        <v/>
      </c>
      <c r="CJ81" s="9" t="str">
        <f t="shared" si="85"/>
        <v/>
      </c>
      <c r="CK81" s="9" t="str">
        <f t="shared" si="86"/>
        <v/>
      </c>
      <c r="CL81" s="9" t="str">
        <f t="shared" si="87"/>
        <v/>
      </c>
      <c r="CM81" s="9" t="str">
        <f t="shared" si="88"/>
        <v/>
      </c>
      <c r="CN81" s="9" t="str">
        <f t="shared" si="89"/>
        <v/>
      </c>
      <c r="CO81" s="9" t="str">
        <f t="shared" si="133"/>
        <v/>
      </c>
      <c r="CP81" s="9" t="str">
        <f t="shared" si="133"/>
        <v/>
      </c>
      <c r="CQ81" s="9" t="str">
        <f t="shared" si="133"/>
        <v/>
      </c>
      <c r="CR81" s="9" t="str">
        <f t="shared" si="133"/>
        <v/>
      </c>
      <c r="CS81" s="9" t="str">
        <f t="shared" si="133"/>
        <v/>
      </c>
      <c r="CT81" s="9" t="str">
        <f t="shared" si="133"/>
        <v/>
      </c>
      <c r="CU81" s="9" t="str">
        <f t="shared" si="133"/>
        <v/>
      </c>
      <c r="CV81" s="9" t="str">
        <f t="shared" si="91"/>
        <v/>
      </c>
      <c r="CW81" s="9" t="str">
        <f t="shared" si="134"/>
        <v/>
      </c>
      <c r="CX81" s="9" t="str">
        <f t="shared" si="134"/>
        <v/>
      </c>
      <c r="CY81" s="9" t="str">
        <f t="shared" si="134"/>
        <v/>
      </c>
      <c r="CZ81" s="9" t="str">
        <f t="shared" si="134"/>
        <v/>
      </c>
      <c r="DA81" s="9" t="str">
        <f t="shared" si="134"/>
        <v/>
      </c>
      <c r="DB81" s="9" t="str">
        <f t="shared" si="134"/>
        <v/>
      </c>
      <c r="DC81" s="9" t="str">
        <f t="shared" si="134"/>
        <v/>
      </c>
      <c r="DD81" s="2" t="str">
        <f t="shared" si="93"/>
        <v/>
      </c>
      <c r="DE81" s="2" t="str">
        <f t="shared" si="94"/>
        <v/>
      </c>
      <c r="DF81" s="2" t="str">
        <f t="shared" si="95"/>
        <v/>
      </c>
      <c r="DG81" s="2" t="str">
        <f t="shared" si="96"/>
        <v/>
      </c>
      <c r="DH81" s="2" t="str">
        <f t="shared" si="97"/>
        <v/>
      </c>
      <c r="DI81" s="2" t="str">
        <f t="shared" si="98"/>
        <v/>
      </c>
      <c r="DJ81" s="2" t="str">
        <f t="shared" si="99"/>
        <v/>
      </c>
      <c r="DK81" s="2" t="str">
        <f t="shared" si="100"/>
        <v/>
      </c>
      <c r="DL81" s="16" t="str">
        <f t="shared" si="101"/>
        <v/>
      </c>
      <c r="DM81" s="16" t="str">
        <f t="shared" si="102"/>
        <v/>
      </c>
      <c r="DN81" s="16" t="str">
        <f t="shared" si="103"/>
        <v/>
      </c>
      <c r="DO81" s="72" t="str">
        <f t="shared" si="104"/>
        <v/>
      </c>
      <c r="DP81" s="16" t="str">
        <f t="shared" si="105"/>
        <v/>
      </c>
      <c r="DQ81" s="16" t="str">
        <f t="shared" si="106"/>
        <v/>
      </c>
      <c r="DR81" s="2" t="str">
        <f t="shared" si="107"/>
        <v/>
      </c>
      <c r="DS81" s="2" t="str">
        <f t="shared" si="108"/>
        <v/>
      </c>
      <c r="DT81" s="2" t="str">
        <f t="shared" si="109"/>
        <v/>
      </c>
      <c r="DU81" s="2" t="str">
        <f t="shared" si="110"/>
        <v/>
      </c>
      <c r="DV81" s="15"/>
      <c r="DW81" s="18"/>
      <c r="DX81" s="17"/>
      <c r="DY81" s="47" t="str">
        <f t="shared" si="132"/>
        <v/>
      </c>
      <c r="DZ81" s="47" t="str">
        <f t="shared" si="132"/>
        <v/>
      </c>
      <c r="EA81" s="47" t="str">
        <f t="shared" si="132"/>
        <v/>
      </c>
      <c r="EB81" s="47" t="str">
        <f t="shared" si="132"/>
        <v/>
      </c>
      <c r="EC81" s="49" t="str">
        <f t="shared" si="132"/>
        <v/>
      </c>
      <c r="ED81" s="49" t="str">
        <f t="shared" si="132"/>
        <v/>
      </c>
      <c r="EE81" s="47" t="str">
        <f t="shared" si="132"/>
        <v/>
      </c>
      <c r="EF81" s="47" t="str">
        <f t="shared" si="132"/>
        <v/>
      </c>
      <c r="EG81" s="47" t="str">
        <f t="shared" si="132"/>
        <v/>
      </c>
      <c r="EH81" s="6">
        <f t="shared" si="16"/>
        <v>0</v>
      </c>
      <c r="EI81" s="6">
        <f t="shared" si="17"/>
        <v>0</v>
      </c>
      <c r="EJ81" s="2" t="str">
        <f t="shared" si="18"/>
        <v/>
      </c>
      <c r="EK81" s="2" t="str">
        <f t="shared" si="19"/>
        <v/>
      </c>
      <c r="EL81" s="2" t="str">
        <f t="shared" si="127"/>
        <v/>
      </c>
      <c r="EM81" s="2" t="str">
        <f t="shared" si="21"/>
        <v/>
      </c>
      <c r="EN81" s="2" t="str">
        <f t="shared" si="22"/>
        <v/>
      </c>
      <c r="EO81" s="2">
        <f t="shared" si="23"/>
        <v>0</v>
      </c>
      <c r="EP81" s="2">
        <f t="shared" si="111"/>
        <v>0</v>
      </c>
      <c r="EQ81" s="2"/>
      <c r="ER81" s="2"/>
      <c r="ES81" s="2"/>
      <c r="ET81" s="2"/>
      <c r="EU81" s="2"/>
      <c r="EV81" s="2"/>
      <c r="EW81" s="2">
        <f t="shared" si="24"/>
        <v>0</v>
      </c>
      <c r="EX81" s="2">
        <f t="shared" si="25"/>
        <v>0</v>
      </c>
      <c r="EY81" s="2">
        <f t="shared" si="112"/>
        <v>0</v>
      </c>
      <c r="EZ81" s="2">
        <f t="shared" si="26"/>
        <v>0</v>
      </c>
      <c r="FA81" s="2">
        <f t="shared" si="27"/>
        <v>0</v>
      </c>
      <c r="FB81" s="59"/>
      <c r="FC81" s="2">
        <f t="shared" si="28"/>
        <v>0</v>
      </c>
      <c r="FD81" s="2">
        <f t="shared" si="113"/>
        <v>0</v>
      </c>
      <c r="FE81" s="3">
        <f t="shared" si="126"/>
        <v>0</v>
      </c>
      <c r="FF81" s="3">
        <f t="shared" si="114"/>
        <v>0</v>
      </c>
      <c r="FG81" s="3">
        <f t="shared" si="115"/>
        <v>0</v>
      </c>
      <c r="FH81" s="3">
        <f t="shared" si="29"/>
        <v>0</v>
      </c>
      <c r="FI81" s="67">
        <f t="shared" si="30"/>
        <v>0</v>
      </c>
      <c r="FJ81" s="3">
        <f t="shared" si="31"/>
        <v>0</v>
      </c>
      <c r="FK81" s="3">
        <f t="shared" si="32"/>
        <v>0</v>
      </c>
      <c r="FL81" s="3">
        <f t="shared" si="116"/>
        <v>0</v>
      </c>
      <c r="FM81" s="3">
        <f t="shared" si="117"/>
        <v>0</v>
      </c>
      <c r="FN81" s="3">
        <f t="shared" si="118"/>
        <v>0</v>
      </c>
      <c r="FO81" s="2">
        <f t="shared" si="33"/>
        <v>0</v>
      </c>
      <c r="FP81" s="2">
        <f t="shared" si="34"/>
        <v>0</v>
      </c>
      <c r="FQ81" s="2">
        <f t="shared" si="119"/>
        <v>0</v>
      </c>
      <c r="FR81" s="6" t="str">
        <f>IF(A81=1,1,IF(DW81="","",COUNTA($DW$31:DW81)+1))</f>
        <v/>
      </c>
      <c r="FS81" s="6" t="str">
        <f t="shared" si="35"/>
        <v/>
      </c>
      <c r="FT81" s="43">
        <f t="shared" si="120"/>
        <v>0</v>
      </c>
      <c r="FU81" s="23">
        <f t="shared" si="121"/>
        <v>0</v>
      </c>
      <c r="FV81" s="21">
        <f t="shared" si="122"/>
        <v>0</v>
      </c>
    </row>
    <row r="82" spans="1:178">
      <c r="A82" s="4" t="str">
        <f t="shared" si="36"/>
        <v/>
      </c>
      <c r="B82" s="33"/>
      <c r="C82" s="33"/>
      <c r="D82" s="33"/>
      <c r="E82" s="33"/>
      <c r="F82" s="33"/>
      <c r="G82" s="11" t="str">
        <f t="shared" si="2"/>
        <v/>
      </c>
      <c r="H82" s="3" t="str">
        <f t="shared" si="37"/>
        <v/>
      </c>
      <c r="I82" s="3" t="str">
        <f t="shared" si="3"/>
        <v/>
      </c>
      <c r="J82" s="3" t="str">
        <f t="shared" si="38"/>
        <v/>
      </c>
      <c r="K82" s="3" t="str">
        <f t="shared" si="4"/>
        <v/>
      </c>
      <c r="L82" s="2" t="str">
        <f t="shared" si="5"/>
        <v/>
      </c>
      <c r="M82" s="8" t="str">
        <f t="shared" si="39"/>
        <v/>
      </c>
      <c r="N82" s="8" t="str">
        <f t="shared" si="6"/>
        <v/>
      </c>
      <c r="O82" s="8" t="str">
        <f t="shared" si="40"/>
        <v/>
      </c>
      <c r="P82" s="8" t="str">
        <f t="shared" si="7"/>
        <v/>
      </c>
      <c r="Q82" s="2" t="str">
        <f t="shared" si="8"/>
        <v/>
      </c>
      <c r="R82" s="3" t="str">
        <f t="shared" si="9"/>
        <v/>
      </c>
      <c r="S82" s="3" t="str">
        <f t="shared" si="10"/>
        <v/>
      </c>
      <c r="T82" s="3" t="str">
        <f t="shared" si="41"/>
        <v/>
      </c>
      <c r="U82" s="8" t="str">
        <f t="shared" si="11"/>
        <v/>
      </c>
      <c r="V82" s="2" t="str">
        <f t="shared" si="12"/>
        <v/>
      </c>
      <c r="W82" s="2" t="str">
        <f t="shared" si="13"/>
        <v/>
      </c>
      <c r="X82" s="2" t="str">
        <f t="shared" si="123"/>
        <v/>
      </c>
      <c r="Y82" s="2" t="str">
        <f t="shared" si="14"/>
        <v/>
      </c>
      <c r="Z82" s="46" t="str">
        <f t="shared" si="42"/>
        <v/>
      </c>
      <c r="AA82" s="46" t="str">
        <f t="shared" si="43"/>
        <v/>
      </c>
      <c r="AB82" s="47"/>
      <c r="AC82" s="46" t="str">
        <f t="shared" si="44"/>
        <v/>
      </c>
      <c r="AD82" s="47" t="str">
        <f t="shared" si="128"/>
        <v/>
      </c>
      <c r="AE82" s="48" t="str">
        <f t="shared" si="46"/>
        <v/>
      </c>
      <c r="AF82" s="49" t="str">
        <f t="shared" si="130"/>
        <v/>
      </c>
      <c r="AG82" s="49" t="str">
        <f t="shared" si="130"/>
        <v/>
      </c>
      <c r="AH82" s="49" t="str">
        <f t="shared" si="130"/>
        <v/>
      </c>
      <c r="AI82" s="47" t="str">
        <f t="shared" si="130"/>
        <v/>
      </c>
      <c r="AJ82" s="47" t="str">
        <f t="shared" si="130"/>
        <v/>
      </c>
      <c r="AK82" s="46" t="str">
        <f t="shared" si="130"/>
        <v/>
      </c>
      <c r="AL82" s="47"/>
      <c r="AM82" s="53" t="str">
        <f t="shared" si="48"/>
        <v/>
      </c>
      <c r="AN82" s="50" t="str">
        <f t="shared" si="49"/>
        <v/>
      </c>
      <c r="AO82" s="53" t="s">
        <v>84</v>
      </c>
      <c r="AP82" s="52" t="str">
        <f t="shared" si="50"/>
        <v/>
      </c>
      <c r="AQ82" s="52" t="str">
        <f t="shared" si="51"/>
        <v/>
      </c>
      <c r="AR82" s="47">
        <f t="shared" si="52"/>
        <v>0</v>
      </c>
      <c r="AS82" s="53" t="str">
        <f t="shared" si="53"/>
        <v/>
      </c>
      <c r="AT82" s="52" t="str">
        <f t="shared" si="54"/>
        <v/>
      </c>
      <c r="AU82" s="9" t="str">
        <f t="shared" si="55"/>
        <v/>
      </c>
      <c r="AV82" s="9" t="str">
        <f t="shared" si="56"/>
        <v/>
      </c>
      <c r="AW82" s="12" t="str">
        <f t="shared" si="57"/>
        <v/>
      </c>
      <c r="AX82" s="9" t="str">
        <f t="shared" si="58"/>
        <v/>
      </c>
      <c r="AY82" s="12" t="str">
        <f t="shared" si="59"/>
        <v/>
      </c>
      <c r="AZ82" s="10" t="str">
        <f t="shared" si="60"/>
        <v/>
      </c>
      <c r="BA82" s="10" t="str">
        <f t="shared" si="61"/>
        <v/>
      </c>
      <c r="BB82" s="10" t="str">
        <f t="shared" si="62"/>
        <v/>
      </c>
      <c r="BC82" s="10" t="str">
        <f t="shared" si="63"/>
        <v/>
      </c>
      <c r="BD82" s="10" t="str">
        <f t="shared" si="64"/>
        <v/>
      </c>
      <c r="BE82" s="12" t="str">
        <f t="shared" si="65"/>
        <v/>
      </c>
      <c r="BF82" s="9" t="str">
        <f t="shared" si="66"/>
        <v/>
      </c>
      <c r="BG82" s="9" t="str">
        <f t="shared" si="67"/>
        <v/>
      </c>
      <c r="BH82" s="7" t="str">
        <f t="shared" si="68"/>
        <v/>
      </c>
      <c r="BI82" s="7" t="str">
        <f t="shared" si="69"/>
        <v/>
      </c>
      <c r="BJ82" s="12" t="str">
        <f t="shared" si="70"/>
        <v/>
      </c>
      <c r="BK82" s="80" t="str">
        <f t="shared" si="71"/>
        <v/>
      </c>
      <c r="BL82" s="7" t="str">
        <f t="shared" si="72"/>
        <v/>
      </c>
      <c r="BM82" s="7" t="str">
        <f t="shared" si="124"/>
        <v/>
      </c>
      <c r="BN82" s="12" t="str">
        <f t="shared" si="73"/>
        <v/>
      </c>
      <c r="BO82" s="9" t="str">
        <f t="shared" si="74"/>
        <v/>
      </c>
      <c r="BP82" s="2" t="str">
        <f t="shared" si="75"/>
        <v/>
      </c>
      <c r="BQ82" s="2" t="str">
        <f t="shared" si="76"/>
        <v/>
      </c>
      <c r="BR82" s="20" t="str">
        <f t="shared" si="135"/>
        <v/>
      </c>
      <c r="BS82" s="20" t="str">
        <f t="shared" si="135"/>
        <v/>
      </c>
      <c r="BT82" s="20" t="str">
        <f t="shared" si="135"/>
        <v/>
      </c>
      <c r="BU82" s="86" t="str">
        <f t="shared" si="78"/>
        <v/>
      </c>
      <c r="BV82" s="86" t="str">
        <f t="shared" si="79"/>
        <v/>
      </c>
      <c r="BW82" s="20" t="str">
        <f t="shared" si="135"/>
        <v/>
      </c>
      <c r="BX82" s="86" t="str">
        <f t="shared" si="135"/>
        <v/>
      </c>
      <c r="BY82" s="86" t="str">
        <f t="shared" si="135"/>
        <v/>
      </c>
      <c r="BZ82" s="86" t="str">
        <f t="shared" si="135"/>
        <v/>
      </c>
      <c r="CA82" s="86" t="str">
        <f t="shared" si="135"/>
        <v/>
      </c>
      <c r="CB82" s="86" t="str">
        <f t="shared" si="135"/>
        <v/>
      </c>
      <c r="CC82" s="86" t="str">
        <f t="shared" si="135"/>
        <v/>
      </c>
      <c r="CD82" s="86" t="str">
        <f t="shared" si="135"/>
        <v/>
      </c>
      <c r="CE82" s="20" t="str">
        <f t="shared" si="125"/>
        <v/>
      </c>
      <c r="CF82" s="14" t="str">
        <f t="shared" si="81"/>
        <v/>
      </c>
      <c r="CG82" s="14" t="str">
        <f t="shared" si="82"/>
        <v/>
      </c>
      <c r="CH82" s="8">
        <f t="shared" si="83"/>
        <v>0</v>
      </c>
      <c r="CI82" s="9" t="str">
        <f t="shared" si="84"/>
        <v/>
      </c>
      <c r="CJ82" s="9" t="str">
        <f t="shared" si="85"/>
        <v/>
      </c>
      <c r="CK82" s="9" t="str">
        <f t="shared" si="86"/>
        <v/>
      </c>
      <c r="CL82" s="9" t="str">
        <f t="shared" si="87"/>
        <v/>
      </c>
      <c r="CM82" s="9" t="str">
        <f t="shared" si="88"/>
        <v/>
      </c>
      <c r="CN82" s="9" t="str">
        <f t="shared" si="89"/>
        <v/>
      </c>
      <c r="CO82" s="9" t="str">
        <f t="shared" si="133"/>
        <v/>
      </c>
      <c r="CP82" s="9" t="str">
        <f t="shared" si="133"/>
        <v/>
      </c>
      <c r="CQ82" s="9" t="str">
        <f t="shared" si="133"/>
        <v/>
      </c>
      <c r="CR82" s="9" t="str">
        <f t="shared" si="133"/>
        <v/>
      </c>
      <c r="CS82" s="9" t="str">
        <f t="shared" si="133"/>
        <v/>
      </c>
      <c r="CT82" s="9" t="str">
        <f t="shared" si="133"/>
        <v/>
      </c>
      <c r="CU82" s="9" t="str">
        <f t="shared" si="133"/>
        <v/>
      </c>
      <c r="CV82" s="9" t="str">
        <f t="shared" si="91"/>
        <v/>
      </c>
      <c r="CW82" s="9" t="str">
        <f t="shared" si="134"/>
        <v/>
      </c>
      <c r="CX82" s="9" t="str">
        <f t="shared" si="134"/>
        <v/>
      </c>
      <c r="CY82" s="9" t="str">
        <f t="shared" si="134"/>
        <v/>
      </c>
      <c r="CZ82" s="9" t="str">
        <f t="shared" si="134"/>
        <v/>
      </c>
      <c r="DA82" s="9" t="str">
        <f t="shared" si="134"/>
        <v/>
      </c>
      <c r="DB82" s="9" t="str">
        <f t="shared" si="134"/>
        <v/>
      </c>
      <c r="DC82" s="9" t="str">
        <f t="shared" si="134"/>
        <v/>
      </c>
      <c r="DD82" s="2" t="str">
        <f t="shared" si="93"/>
        <v/>
      </c>
      <c r="DE82" s="2" t="str">
        <f t="shared" si="94"/>
        <v/>
      </c>
      <c r="DF82" s="2" t="str">
        <f t="shared" si="95"/>
        <v/>
      </c>
      <c r="DG82" s="2" t="str">
        <f t="shared" si="96"/>
        <v/>
      </c>
      <c r="DH82" s="2" t="str">
        <f t="shared" si="97"/>
        <v/>
      </c>
      <c r="DI82" s="2" t="str">
        <f t="shared" si="98"/>
        <v/>
      </c>
      <c r="DJ82" s="2" t="str">
        <f t="shared" si="99"/>
        <v/>
      </c>
      <c r="DK82" s="2" t="str">
        <f t="shared" si="100"/>
        <v/>
      </c>
      <c r="DL82" s="16" t="str">
        <f t="shared" si="101"/>
        <v/>
      </c>
      <c r="DM82" s="16" t="str">
        <f t="shared" si="102"/>
        <v/>
      </c>
      <c r="DN82" s="16" t="str">
        <f t="shared" si="103"/>
        <v/>
      </c>
      <c r="DO82" s="72" t="str">
        <f t="shared" si="104"/>
        <v/>
      </c>
      <c r="DP82" s="16" t="str">
        <f t="shared" si="105"/>
        <v/>
      </c>
      <c r="DQ82" s="16" t="str">
        <f t="shared" si="106"/>
        <v/>
      </c>
      <c r="DR82" s="2" t="str">
        <f t="shared" si="107"/>
        <v/>
      </c>
      <c r="DS82" s="2" t="str">
        <f t="shared" si="108"/>
        <v/>
      </c>
      <c r="DT82" s="2" t="str">
        <f t="shared" si="109"/>
        <v/>
      </c>
      <c r="DU82" s="2" t="str">
        <f t="shared" si="110"/>
        <v/>
      </c>
      <c r="DV82" s="15"/>
      <c r="DW82" s="18"/>
      <c r="DX82" s="17"/>
      <c r="DY82" s="47" t="str">
        <f t="shared" si="132"/>
        <v/>
      </c>
      <c r="DZ82" s="47" t="str">
        <f t="shared" si="132"/>
        <v/>
      </c>
      <c r="EA82" s="47" t="str">
        <f t="shared" si="132"/>
        <v/>
      </c>
      <c r="EB82" s="47" t="str">
        <f t="shared" si="132"/>
        <v/>
      </c>
      <c r="EC82" s="49" t="str">
        <f t="shared" si="132"/>
        <v/>
      </c>
      <c r="ED82" s="49" t="str">
        <f t="shared" si="132"/>
        <v/>
      </c>
      <c r="EE82" s="47" t="str">
        <f t="shared" si="132"/>
        <v/>
      </c>
      <c r="EF82" s="47" t="str">
        <f t="shared" si="132"/>
        <v/>
      </c>
      <c r="EG82" s="47" t="str">
        <f t="shared" si="132"/>
        <v/>
      </c>
      <c r="EH82" s="6">
        <f t="shared" si="16"/>
        <v>0</v>
      </c>
      <c r="EI82" s="6">
        <f t="shared" si="17"/>
        <v>0</v>
      </c>
      <c r="EJ82" s="2" t="str">
        <f t="shared" si="18"/>
        <v/>
      </c>
      <c r="EK82" s="2" t="str">
        <f t="shared" si="19"/>
        <v/>
      </c>
      <c r="EL82" s="2" t="str">
        <f t="shared" si="127"/>
        <v/>
      </c>
      <c r="EM82" s="2" t="str">
        <f t="shared" si="21"/>
        <v/>
      </c>
      <c r="EN82" s="2" t="str">
        <f t="shared" si="22"/>
        <v/>
      </c>
      <c r="EO82" s="2">
        <f t="shared" si="23"/>
        <v>0</v>
      </c>
      <c r="EP82" s="2">
        <f t="shared" si="111"/>
        <v>0</v>
      </c>
      <c r="EQ82" s="2"/>
      <c r="ER82" s="2"/>
      <c r="ES82" s="2"/>
      <c r="ET82" s="2"/>
      <c r="EU82" s="2"/>
      <c r="EV82" s="2"/>
      <c r="EW82" s="2">
        <f t="shared" si="24"/>
        <v>0</v>
      </c>
      <c r="EX82" s="2">
        <f t="shared" si="25"/>
        <v>0</v>
      </c>
      <c r="EY82" s="2">
        <f t="shared" si="112"/>
        <v>0</v>
      </c>
      <c r="EZ82" s="2">
        <f t="shared" si="26"/>
        <v>0</v>
      </c>
      <c r="FA82" s="2">
        <f t="shared" si="27"/>
        <v>0</v>
      </c>
      <c r="FB82" s="59"/>
      <c r="FC82" s="2">
        <f t="shared" si="28"/>
        <v>0</v>
      </c>
      <c r="FD82" s="2">
        <f t="shared" si="113"/>
        <v>0</v>
      </c>
      <c r="FE82" s="3">
        <f t="shared" si="126"/>
        <v>0</v>
      </c>
      <c r="FF82" s="3">
        <f t="shared" si="114"/>
        <v>0</v>
      </c>
      <c r="FG82" s="3">
        <f t="shared" si="115"/>
        <v>0</v>
      </c>
      <c r="FH82" s="3">
        <f t="shared" si="29"/>
        <v>0</v>
      </c>
      <c r="FI82" s="67">
        <f t="shared" si="30"/>
        <v>0</v>
      </c>
      <c r="FJ82" s="3">
        <f t="shared" si="31"/>
        <v>0</v>
      </c>
      <c r="FK82" s="3">
        <f t="shared" si="32"/>
        <v>0</v>
      </c>
      <c r="FL82" s="3">
        <f t="shared" si="116"/>
        <v>0</v>
      </c>
      <c r="FM82" s="3">
        <f t="shared" si="117"/>
        <v>0</v>
      </c>
      <c r="FN82" s="3">
        <f t="shared" si="118"/>
        <v>0</v>
      </c>
      <c r="FO82" s="2">
        <f t="shared" si="33"/>
        <v>0</v>
      </c>
      <c r="FP82" s="2">
        <f t="shared" si="34"/>
        <v>0</v>
      </c>
      <c r="FQ82" s="2">
        <f t="shared" si="119"/>
        <v>0</v>
      </c>
      <c r="FR82" s="6" t="str">
        <f>IF(A82=1,1,IF(DW82="","",COUNTA($DW$31:DW82)+1))</f>
        <v/>
      </c>
      <c r="FS82" s="6" t="str">
        <f t="shared" si="35"/>
        <v/>
      </c>
      <c r="FT82" s="43">
        <f t="shared" si="120"/>
        <v>0</v>
      </c>
      <c r="FU82" s="23">
        <f t="shared" si="121"/>
        <v>0</v>
      </c>
      <c r="FV82" s="21">
        <f t="shared" si="122"/>
        <v>0</v>
      </c>
    </row>
    <row r="83" spans="1:178">
      <c r="A83" s="4" t="str">
        <f t="shared" si="36"/>
        <v/>
      </c>
      <c r="B83" s="33"/>
      <c r="C83" s="33"/>
      <c r="D83" s="33"/>
      <c r="E83" s="33"/>
      <c r="F83" s="33"/>
      <c r="G83" s="11" t="str">
        <f t="shared" si="2"/>
        <v/>
      </c>
      <c r="H83" s="3" t="str">
        <f t="shared" si="37"/>
        <v/>
      </c>
      <c r="I83" s="3" t="str">
        <f t="shared" si="3"/>
        <v/>
      </c>
      <c r="J83" s="3" t="str">
        <f t="shared" si="38"/>
        <v/>
      </c>
      <c r="K83" s="3" t="str">
        <f t="shared" si="4"/>
        <v/>
      </c>
      <c r="L83" s="2" t="str">
        <f t="shared" si="5"/>
        <v/>
      </c>
      <c r="M83" s="8" t="str">
        <f t="shared" si="39"/>
        <v/>
      </c>
      <c r="N83" s="8" t="str">
        <f t="shared" si="6"/>
        <v/>
      </c>
      <c r="O83" s="8" t="str">
        <f t="shared" si="40"/>
        <v/>
      </c>
      <c r="P83" s="8" t="str">
        <f t="shared" si="7"/>
        <v/>
      </c>
      <c r="Q83" s="2" t="str">
        <f t="shared" si="8"/>
        <v/>
      </c>
      <c r="R83" s="3" t="str">
        <f t="shared" si="9"/>
        <v/>
      </c>
      <c r="S83" s="3" t="str">
        <f t="shared" si="10"/>
        <v/>
      </c>
      <c r="T83" s="3" t="str">
        <f t="shared" si="41"/>
        <v/>
      </c>
      <c r="U83" s="8" t="str">
        <f t="shared" si="11"/>
        <v/>
      </c>
      <c r="V83" s="2" t="str">
        <f t="shared" si="12"/>
        <v/>
      </c>
      <c r="W83" s="2" t="str">
        <f t="shared" si="13"/>
        <v/>
      </c>
      <c r="X83" s="2" t="str">
        <f t="shared" si="123"/>
        <v/>
      </c>
      <c r="Y83" s="2" t="str">
        <f t="shared" si="14"/>
        <v/>
      </c>
      <c r="Z83" s="46" t="str">
        <f t="shared" si="42"/>
        <v/>
      </c>
      <c r="AA83" s="46" t="str">
        <f t="shared" si="43"/>
        <v/>
      </c>
      <c r="AB83" s="47"/>
      <c r="AC83" s="46" t="str">
        <f t="shared" si="44"/>
        <v/>
      </c>
      <c r="AD83" s="47" t="str">
        <f t="shared" si="128"/>
        <v/>
      </c>
      <c r="AE83" s="48" t="str">
        <f t="shared" si="46"/>
        <v/>
      </c>
      <c r="AF83" s="49" t="str">
        <f t="shared" si="130"/>
        <v/>
      </c>
      <c r="AG83" s="49" t="str">
        <f t="shared" si="130"/>
        <v/>
      </c>
      <c r="AH83" s="49" t="str">
        <f t="shared" si="130"/>
        <v/>
      </c>
      <c r="AI83" s="47" t="str">
        <f t="shared" si="130"/>
        <v/>
      </c>
      <c r="AJ83" s="47" t="str">
        <f t="shared" si="130"/>
        <v/>
      </c>
      <c r="AK83" s="46" t="str">
        <f t="shared" si="130"/>
        <v/>
      </c>
      <c r="AL83" s="47"/>
      <c r="AM83" s="53" t="str">
        <f t="shared" si="48"/>
        <v/>
      </c>
      <c r="AN83" s="50" t="str">
        <f t="shared" si="49"/>
        <v/>
      </c>
      <c r="AO83" s="53" t="s">
        <v>84</v>
      </c>
      <c r="AP83" s="52" t="str">
        <f t="shared" si="50"/>
        <v/>
      </c>
      <c r="AQ83" s="52" t="str">
        <f t="shared" si="51"/>
        <v/>
      </c>
      <c r="AR83" s="47">
        <f t="shared" si="52"/>
        <v>0</v>
      </c>
      <c r="AS83" s="53" t="str">
        <f t="shared" si="53"/>
        <v/>
      </c>
      <c r="AT83" s="52" t="str">
        <f t="shared" si="54"/>
        <v/>
      </c>
      <c r="AU83" s="9" t="str">
        <f t="shared" si="55"/>
        <v/>
      </c>
      <c r="AV83" s="9" t="str">
        <f t="shared" si="56"/>
        <v/>
      </c>
      <c r="AW83" s="12" t="str">
        <f t="shared" si="57"/>
        <v/>
      </c>
      <c r="AX83" s="9" t="str">
        <f t="shared" si="58"/>
        <v/>
      </c>
      <c r="AY83" s="12" t="str">
        <f t="shared" si="59"/>
        <v/>
      </c>
      <c r="AZ83" s="10" t="str">
        <f t="shared" si="60"/>
        <v/>
      </c>
      <c r="BA83" s="10" t="str">
        <f t="shared" si="61"/>
        <v/>
      </c>
      <c r="BB83" s="10" t="str">
        <f t="shared" si="62"/>
        <v/>
      </c>
      <c r="BC83" s="10" t="str">
        <f t="shared" si="63"/>
        <v/>
      </c>
      <c r="BD83" s="10" t="str">
        <f t="shared" si="64"/>
        <v/>
      </c>
      <c r="BE83" s="12" t="str">
        <f t="shared" si="65"/>
        <v/>
      </c>
      <c r="BF83" s="9" t="str">
        <f t="shared" si="66"/>
        <v/>
      </c>
      <c r="BG83" s="9" t="str">
        <f t="shared" si="67"/>
        <v/>
      </c>
      <c r="BH83" s="7" t="str">
        <f t="shared" si="68"/>
        <v/>
      </c>
      <c r="BI83" s="7" t="str">
        <f t="shared" si="69"/>
        <v/>
      </c>
      <c r="BJ83" s="12" t="str">
        <f t="shared" si="70"/>
        <v/>
      </c>
      <c r="BK83" s="80" t="str">
        <f t="shared" si="71"/>
        <v/>
      </c>
      <c r="BL83" s="7" t="str">
        <f t="shared" si="72"/>
        <v/>
      </c>
      <c r="BM83" s="7" t="str">
        <f t="shared" si="124"/>
        <v/>
      </c>
      <c r="BN83" s="12" t="str">
        <f t="shared" si="73"/>
        <v/>
      </c>
      <c r="BO83" s="9" t="str">
        <f t="shared" si="74"/>
        <v/>
      </c>
      <c r="BP83" s="2" t="str">
        <f t="shared" si="75"/>
        <v/>
      </c>
      <c r="BQ83" s="2" t="str">
        <f t="shared" si="76"/>
        <v/>
      </c>
      <c r="BR83" s="20" t="str">
        <f t="shared" si="135"/>
        <v/>
      </c>
      <c r="BS83" s="20" t="str">
        <f t="shared" si="135"/>
        <v/>
      </c>
      <c r="BT83" s="20" t="str">
        <f t="shared" si="135"/>
        <v/>
      </c>
      <c r="BU83" s="86" t="str">
        <f t="shared" si="78"/>
        <v/>
      </c>
      <c r="BV83" s="86" t="str">
        <f t="shared" si="79"/>
        <v/>
      </c>
      <c r="BW83" s="20" t="str">
        <f t="shared" si="135"/>
        <v/>
      </c>
      <c r="BX83" s="86" t="str">
        <f t="shared" si="135"/>
        <v/>
      </c>
      <c r="BY83" s="86" t="str">
        <f t="shared" si="135"/>
        <v/>
      </c>
      <c r="BZ83" s="86" t="str">
        <f t="shared" si="135"/>
        <v/>
      </c>
      <c r="CA83" s="86" t="str">
        <f t="shared" si="135"/>
        <v/>
      </c>
      <c r="CB83" s="86" t="str">
        <f t="shared" si="135"/>
        <v/>
      </c>
      <c r="CC83" s="86" t="str">
        <f t="shared" si="135"/>
        <v/>
      </c>
      <c r="CD83" s="86" t="str">
        <f t="shared" si="135"/>
        <v/>
      </c>
      <c r="CE83" s="20" t="str">
        <f t="shared" si="125"/>
        <v/>
      </c>
      <c r="CF83" s="14" t="str">
        <f t="shared" si="81"/>
        <v/>
      </c>
      <c r="CG83" s="14" t="str">
        <f t="shared" si="82"/>
        <v/>
      </c>
      <c r="CH83" s="8">
        <f t="shared" si="83"/>
        <v>0</v>
      </c>
      <c r="CI83" s="9" t="str">
        <f t="shared" si="84"/>
        <v/>
      </c>
      <c r="CJ83" s="9" t="str">
        <f t="shared" si="85"/>
        <v/>
      </c>
      <c r="CK83" s="9" t="str">
        <f t="shared" si="86"/>
        <v/>
      </c>
      <c r="CL83" s="9" t="str">
        <f t="shared" si="87"/>
        <v/>
      </c>
      <c r="CM83" s="9" t="str">
        <f t="shared" si="88"/>
        <v/>
      </c>
      <c r="CN83" s="9" t="str">
        <f t="shared" si="89"/>
        <v/>
      </c>
      <c r="CO83" s="9" t="str">
        <f t="shared" si="133"/>
        <v/>
      </c>
      <c r="CP83" s="9" t="str">
        <f t="shared" si="133"/>
        <v/>
      </c>
      <c r="CQ83" s="9" t="str">
        <f t="shared" si="133"/>
        <v/>
      </c>
      <c r="CR83" s="9" t="str">
        <f t="shared" si="133"/>
        <v/>
      </c>
      <c r="CS83" s="9" t="str">
        <f t="shared" si="133"/>
        <v/>
      </c>
      <c r="CT83" s="9" t="str">
        <f t="shared" si="133"/>
        <v/>
      </c>
      <c r="CU83" s="9" t="str">
        <f t="shared" si="133"/>
        <v/>
      </c>
      <c r="CV83" s="9" t="str">
        <f t="shared" si="91"/>
        <v/>
      </c>
      <c r="CW83" s="9" t="str">
        <f t="shared" si="134"/>
        <v/>
      </c>
      <c r="CX83" s="9" t="str">
        <f t="shared" si="134"/>
        <v/>
      </c>
      <c r="CY83" s="9" t="str">
        <f t="shared" si="134"/>
        <v/>
      </c>
      <c r="CZ83" s="9" t="str">
        <f t="shared" si="134"/>
        <v/>
      </c>
      <c r="DA83" s="9" t="str">
        <f t="shared" si="134"/>
        <v/>
      </c>
      <c r="DB83" s="9" t="str">
        <f t="shared" si="134"/>
        <v/>
      </c>
      <c r="DC83" s="9" t="str">
        <f t="shared" si="134"/>
        <v/>
      </c>
      <c r="DD83" s="2" t="str">
        <f t="shared" si="93"/>
        <v/>
      </c>
      <c r="DE83" s="2" t="str">
        <f t="shared" si="94"/>
        <v/>
      </c>
      <c r="DF83" s="2" t="str">
        <f t="shared" si="95"/>
        <v/>
      </c>
      <c r="DG83" s="2" t="str">
        <f t="shared" si="96"/>
        <v/>
      </c>
      <c r="DH83" s="2" t="str">
        <f t="shared" si="97"/>
        <v/>
      </c>
      <c r="DI83" s="2" t="str">
        <f t="shared" si="98"/>
        <v/>
      </c>
      <c r="DJ83" s="2" t="str">
        <f t="shared" si="99"/>
        <v/>
      </c>
      <c r="DK83" s="2" t="str">
        <f t="shared" si="100"/>
        <v/>
      </c>
      <c r="DL83" s="16" t="str">
        <f t="shared" si="101"/>
        <v/>
      </c>
      <c r="DM83" s="16" t="str">
        <f t="shared" si="102"/>
        <v/>
      </c>
      <c r="DN83" s="16" t="str">
        <f t="shared" si="103"/>
        <v/>
      </c>
      <c r="DO83" s="72" t="str">
        <f t="shared" si="104"/>
        <v/>
      </c>
      <c r="DP83" s="16" t="str">
        <f t="shared" si="105"/>
        <v/>
      </c>
      <c r="DQ83" s="16" t="str">
        <f t="shared" si="106"/>
        <v/>
      </c>
      <c r="DR83" s="2" t="str">
        <f t="shared" si="107"/>
        <v/>
      </c>
      <c r="DS83" s="2" t="str">
        <f t="shared" si="108"/>
        <v/>
      </c>
      <c r="DT83" s="2" t="str">
        <f t="shared" si="109"/>
        <v/>
      </c>
      <c r="DU83" s="2" t="str">
        <f t="shared" si="110"/>
        <v/>
      </c>
      <c r="DV83" s="15"/>
      <c r="DW83" s="18"/>
      <c r="DX83" s="17"/>
      <c r="DY83" s="47" t="str">
        <f t="shared" si="132"/>
        <v/>
      </c>
      <c r="DZ83" s="47" t="str">
        <f t="shared" si="132"/>
        <v/>
      </c>
      <c r="EA83" s="47" t="str">
        <f t="shared" si="132"/>
        <v/>
      </c>
      <c r="EB83" s="47" t="str">
        <f t="shared" si="132"/>
        <v/>
      </c>
      <c r="EC83" s="49" t="str">
        <f t="shared" si="132"/>
        <v/>
      </c>
      <c r="ED83" s="49" t="str">
        <f t="shared" si="132"/>
        <v/>
      </c>
      <c r="EE83" s="47" t="str">
        <f t="shared" si="132"/>
        <v/>
      </c>
      <c r="EF83" s="47" t="str">
        <f t="shared" si="132"/>
        <v/>
      </c>
      <c r="EG83" s="47" t="str">
        <f t="shared" si="132"/>
        <v/>
      </c>
      <c r="EH83" s="6">
        <f t="shared" si="16"/>
        <v>0</v>
      </c>
      <c r="EI83" s="6">
        <f t="shared" si="17"/>
        <v>0</v>
      </c>
      <c r="EJ83" s="2" t="str">
        <f t="shared" si="18"/>
        <v/>
      </c>
      <c r="EK83" s="2" t="str">
        <f t="shared" si="19"/>
        <v/>
      </c>
      <c r="EL83" s="2" t="str">
        <f t="shared" si="127"/>
        <v/>
      </c>
      <c r="EM83" s="2" t="str">
        <f t="shared" si="21"/>
        <v/>
      </c>
      <c r="EN83" s="2" t="str">
        <f t="shared" si="22"/>
        <v/>
      </c>
      <c r="EO83" s="2">
        <f t="shared" si="23"/>
        <v>0</v>
      </c>
      <c r="EP83" s="2">
        <f t="shared" si="111"/>
        <v>0</v>
      </c>
      <c r="EQ83" s="2"/>
      <c r="ER83" s="2"/>
      <c r="ES83" s="2"/>
      <c r="ET83" s="2"/>
      <c r="EU83" s="2"/>
      <c r="EV83" s="2"/>
      <c r="EW83" s="2">
        <f t="shared" si="24"/>
        <v>0</v>
      </c>
      <c r="EX83" s="2">
        <f t="shared" si="25"/>
        <v>0</v>
      </c>
      <c r="EY83" s="2">
        <f t="shared" si="112"/>
        <v>0</v>
      </c>
      <c r="EZ83" s="2">
        <f t="shared" si="26"/>
        <v>0</v>
      </c>
      <c r="FA83" s="2">
        <f t="shared" si="27"/>
        <v>0</v>
      </c>
      <c r="FB83" s="59"/>
      <c r="FC83" s="2">
        <f t="shared" si="28"/>
        <v>0</v>
      </c>
      <c r="FD83" s="2">
        <f t="shared" si="113"/>
        <v>0</v>
      </c>
      <c r="FE83" s="3">
        <f t="shared" si="126"/>
        <v>0</v>
      </c>
      <c r="FF83" s="3">
        <f t="shared" si="114"/>
        <v>0</v>
      </c>
      <c r="FG83" s="3">
        <f t="shared" si="115"/>
        <v>0</v>
      </c>
      <c r="FH83" s="3">
        <f t="shared" si="29"/>
        <v>0</v>
      </c>
      <c r="FI83" s="67">
        <f t="shared" si="30"/>
        <v>0</v>
      </c>
      <c r="FJ83" s="3">
        <f t="shared" si="31"/>
        <v>0</v>
      </c>
      <c r="FK83" s="3">
        <f t="shared" si="32"/>
        <v>0</v>
      </c>
      <c r="FL83" s="3">
        <f t="shared" si="116"/>
        <v>0</v>
      </c>
      <c r="FM83" s="3">
        <f t="shared" si="117"/>
        <v>0</v>
      </c>
      <c r="FN83" s="3">
        <f t="shared" si="118"/>
        <v>0</v>
      </c>
      <c r="FO83" s="2">
        <f t="shared" si="33"/>
        <v>0</v>
      </c>
      <c r="FP83" s="2">
        <f t="shared" si="34"/>
        <v>0</v>
      </c>
      <c r="FQ83" s="2">
        <f t="shared" si="119"/>
        <v>0</v>
      </c>
      <c r="FR83" s="6" t="str">
        <f>IF(A83=1,1,IF(DW83="","",COUNTA($DW$31:DW83)+1))</f>
        <v/>
      </c>
      <c r="FS83" s="6" t="str">
        <f t="shared" si="35"/>
        <v/>
      </c>
      <c r="FT83" s="43">
        <f t="shared" si="120"/>
        <v>0</v>
      </c>
      <c r="FU83" s="23">
        <f t="shared" si="121"/>
        <v>0</v>
      </c>
      <c r="FV83" s="21">
        <f t="shared" si="122"/>
        <v>0</v>
      </c>
    </row>
    <row r="84" spans="1:178">
      <c r="A84" s="4" t="str">
        <f t="shared" si="36"/>
        <v/>
      </c>
      <c r="B84" s="33"/>
      <c r="C84" s="33"/>
      <c r="D84" s="33"/>
      <c r="E84" s="33"/>
      <c r="F84" s="33"/>
      <c r="G84" s="11" t="str">
        <f t="shared" si="2"/>
        <v/>
      </c>
      <c r="H84" s="3" t="str">
        <f t="shared" si="37"/>
        <v/>
      </c>
      <c r="I84" s="3" t="str">
        <f t="shared" si="3"/>
        <v/>
      </c>
      <c r="J84" s="3" t="str">
        <f t="shared" si="38"/>
        <v/>
      </c>
      <c r="K84" s="3" t="str">
        <f t="shared" si="4"/>
        <v/>
      </c>
      <c r="L84" s="2" t="str">
        <f t="shared" si="5"/>
        <v/>
      </c>
      <c r="M84" s="8" t="str">
        <f t="shared" si="39"/>
        <v/>
      </c>
      <c r="N84" s="8" t="str">
        <f t="shared" si="6"/>
        <v/>
      </c>
      <c r="O84" s="8" t="str">
        <f t="shared" si="40"/>
        <v/>
      </c>
      <c r="P84" s="8" t="str">
        <f t="shared" si="7"/>
        <v/>
      </c>
      <c r="Q84" s="2" t="str">
        <f t="shared" si="8"/>
        <v/>
      </c>
      <c r="R84" s="3" t="str">
        <f t="shared" si="9"/>
        <v/>
      </c>
      <c r="S84" s="3" t="str">
        <f t="shared" si="10"/>
        <v/>
      </c>
      <c r="T84" s="3" t="str">
        <f t="shared" si="41"/>
        <v/>
      </c>
      <c r="U84" s="8" t="str">
        <f t="shared" si="11"/>
        <v/>
      </c>
      <c r="V84" s="2" t="str">
        <f t="shared" si="12"/>
        <v/>
      </c>
      <c r="W84" s="2" t="str">
        <f t="shared" si="13"/>
        <v/>
      </c>
      <c r="X84" s="2" t="str">
        <f t="shared" si="123"/>
        <v/>
      </c>
      <c r="Y84" s="2" t="str">
        <f t="shared" si="14"/>
        <v/>
      </c>
      <c r="Z84" s="46" t="str">
        <f t="shared" si="42"/>
        <v/>
      </c>
      <c r="AA84" s="46" t="str">
        <f t="shared" si="43"/>
        <v/>
      </c>
      <c r="AB84" s="47"/>
      <c r="AC84" s="46" t="str">
        <f t="shared" si="44"/>
        <v/>
      </c>
      <c r="AD84" s="47" t="str">
        <f t="shared" si="128"/>
        <v/>
      </c>
      <c r="AE84" s="48" t="str">
        <f t="shared" si="46"/>
        <v/>
      </c>
      <c r="AF84" s="49" t="str">
        <f t="shared" si="130"/>
        <v/>
      </c>
      <c r="AG84" s="49" t="str">
        <f t="shared" si="130"/>
        <v/>
      </c>
      <c r="AH84" s="49" t="str">
        <f t="shared" si="130"/>
        <v/>
      </c>
      <c r="AI84" s="47" t="str">
        <f t="shared" si="130"/>
        <v/>
      </c>
      <c r="AJ84" s="47" t="str">
        <f t="shared" si="130"/>
        <v/>
      </c>
      <c r="AK84" s="46" t="str">
        <f t="shared" si="130"/>
        <v/>
      </c>
      <c r="AL84" s="47"/>
      <c r="AM84" s="53" t="str">
        <f t="shared" si="48"/>
        <v/>
      </c>
      <c r="AN84" s="50" t="str">
        <f t="shared" si="49"/>
        <v/>
      </c>
      <c r="AO84" s="53" t="s">
        <v>84</v>
      </c>
      <c r="AP84" s="52" t="str">
        <f t="shared" si="50"/>
        <v/>
      </c>
      <c r="AQ84" s="52" t="str">
        <f t="shared" si="51"/>
        <v/>
      </c>
      <c r="AR84" s="47">
        <f t="shared" si="52"/>
        <v>0</v>
      </c>
      <c r="AS84" s="53" t="str">
        <f t="shared" si="53"/>
        <v/>
      </c>
      <c r="AT84" s="52" t="str">
        <f t="shared" si="54"/>
        <v/>
      </c>
      <c r="AU84" s="9" t="str">
        <f t="shared" si="55"/>
        <v/>
      </c>
      <c r="AV84" s="9" t="str">
        <f t="shared" si="56"/>
        <v/>
      </c>
      <c r="AW84" s="12" t="str">
        <f t="shared" si="57"/>
        <v/>
      </c>
      <c r="AX84" s="9" t="str">
        <f t="shared" si="58"/>
        <v/>
      </c>
      <c r="AY84" s="12" t="str">
        <f t="shared" si="59"/>
        <v/>
      </c>
      <c r="AZ84" s="10" t="str">
        <f t="shared" si="60"/>
        <v/>
      </c>
      <c r="BA84" s="10" t="str">
        <f t="shared" si="61"/>
        <v/>
      </c>
      <c r="BB84" s="10" t="str">
        <f t="shared" si="62"/>
        <v/>
      </c>
      <c r="BC84" s="10" t="str">
        <f t="shared" si="63"/>
        <v/>
      </c>
      <c r="BD84" s="10" t="str">
        <f t="shared" si="64"/>
        <v/>
      </c>
      <c r="BE84" s="12" t="str">
        <f t="shared" si="65"/>
        <v/>
      </c>
      <c r="BF84" s="9" t="str">
        <f t="shared" si="66"/>
        <v/>
      </c>
      <c r="BG84" s="9" t="str">
        <f t="shared" si="67"/>
        <v/>
      </c>
      <c r="BH84" s="7" t="str">
        <f t="shared" si="68"/>
        <v/>
      </c>
      <c r="BI84" s="7" t="str">
        <f t="shared" si="69"/>
        <v/>
      </c>
      <c r="BJ84" s="12" t="str">
        <f t="shared" si="70"/>
        <v/>
      </c>
      <c r="BK84" s="80" t="str">
        <f t="shared" si="71"/>
        <v/>
      </c>
      <c r="BL84" s="7" t="str">
        <f t="shared" si="72"/>
        <v/>
      </c>
      <c r="BM84" s="7" t="str">
        <f t="shared" si="124"/>
        <v/>
      </c>
      <c r="BN84" s="12" t="str">
        <f t="shared" si="73"/>
        <v/>
      </c>
      <c r="BO84" s="9" t="str">
        <f t="shared" si="74"/>
        <v/>
      </c>
      <c r="BP84" s="2" t="str">
        <f t="shared" si="75"/>
        <v/>
      </c>
      <c r="BQ84" s="2" t="str">
        <f t="shared" si="76"/>
        <v/>
      </c>
      <c r="BR84" s="20" t="str">
        <f t="shared" si="135"/>
        <v/>
      </c>
      <c r="BS84" s="20" t="str">
        <f t="shared" si="135"/>
        <v/>
      </c>
      <c r="BT84" s="20" t="str">
        <f t="shared" si="135"/>
        <v/>
      </c>
      <c r="BU84" s="86" t="str">
        <f t="shared" si="78"/>
        <v/>
      </c>
      <c r="BV84" s="86" t="str">
        <f t="shared" si="79"/>
        <v/>
      </c>
      <c r="BW84" s="20" t="str">
        <f t="shared" si="135"/>
        <v/>
      </c>
      <c r="BX84" s="86" t="str">
        <f t="shared" si="135"/>
        <v/>
      </c>
      <c r="BY84" s="86" t="str">
        <f t="shared" si="135"/>
        <v/>
      </c>
      <c r="BZ84" s="86" t="str">
        <f t="shared" si="135"/>
        <v/>
      </c>
      <c r="CA84" s="86" t="str">
        <f t="shared" si="135"/>
        <v/>
      </c>
      <c r="CB84" s="86" t="str">
        <f t="shared" si="135"/>
        <v/>
      </c>
      <c r="CC84" s="86" t="str">
        <f t="shared" si="135"/>
        <v/>
      </c>
      <c r="CD84" s="86" t="str">
        <f t="shared" si="135"/>
        <v/>
      </c>
      <c r="CE84" s="20" t="str">
        <f t="shared" si="125"/>
        <v/>
      </c>
      <c r="CF84" s="14" t="str">
        <f t="shared" si="81"/>
        <v/>
      </c>
      <c r="CG84" s="14" t="str">
        <f t="shared" si="82"/>
        <v/>
      </c>
      <c r="CH84" s="8">
        <f t="shared" si="83"/>
        <v>0</v>
      </c>
      <c r="CI84" s="9" t="str">
        <f t="shared" si="84"/>
        <v/>
      </c>
      <c r="CJ84" s="9" t="str">
        <f t="shared" si="85"/>
        <v/>
      </c>
      <c r="CK84" s="9" t="str">
        <f t="shared" si="86"/>
        <v/>
      </c>
      <c r="CL84" s="9" t="str">
        <f t="shared" si="87"/>
        <v/>
      </c>
      <c r="CM84" s="9" t="str">
        <f t="shared" si="88"/>
        <v/>
      </c>
      <c r="CN84" s="9" t="str">
        <f t="shared" si="89"/>
        <v/>
      </c>
      <c r="CO84" s="9" t="str">
        <f t="shared" si="133"/>
        <v/>
      </c>
      <c r="CP84" s="9" t="str">
        <f t="shared" si="133"/>
        <v/>
      </c>
      <c r="CQ84" s="9" t="str">
        <f t="shared" si="133"/>
        <v/>
      </c>
      <c r="CR84" s="9" t="str">
        <f t="shared" si="133"/>
        <v/>
      </c>
      <c r="CS84" s="9" t="str">
        <f t="shared" si="133"/>
        <v/>
      </c>
      <c r="CT84" s="9" t="str">
        <f t="shared" si="133"/>
        <v/>
      </c>
      <c r="CU84" s="9" t="str">
        <f t="shared" si="133"/>
        <v/>
      </c>
      <c r="CV84" s="9" t="str">
        <f t="shared" si="91"/>
        <v/>
      </c>
      <c r="CW84" s="9" t="str">
        <f t="shared" si="134"/>
        <v/>
      </c>
      <c r="CX84" s="9" t="str">
        <f t="shared" si="134"/>
        <v/>
      </c>
      <c r="CY84" s="9" t="str">
        <f t="shared" si="134"/>
        <v/>
      </c>
      <c r="CZ84" s="9" t="str">
        <f t="shared" si="134"/>
        <v/>
      </c>
      <c r="DA84" s="9" t="str">
        <f t="shared" si="134"/>
        <v/>
      </c>
      <c r="DB84" s="9" t="str">
        <f t="shared" si="134"/>
        <v/>
      </c>
      <c r="DC84" s="9" t="str">
        <f t="shared" si="134"/>
        <v/>
      </c>
      <c r="DD84" s="2" t="str">
        <f t="shared" si="93"/>
        <v/>
      </c>
      <c r="DE84" s="2" t="str">
        <f t="shared" si="94"/>
        <v/>
      </c>
      <c r="DF84" s="2" t="str">
        <f t="shared" si="95"/>
        <v/>
      </c>
      <c r="DG84" s="2" t="str">
        <f t="shared" si="96"/>
        <v/>
      </c>
      <c r="DH84" s="2" t="str">
        <f t="shared" si="97"/>
        <v/>
      </c>
      <c r="DI84" s="2" t="str">
        <f t="shared" si="98"/>
        <v/>
      </c>
      <c r="DJ84" s="2" t="str">
        <f t="shared" si="99"/>
        <v/>
      </c>
      <c r="DK84" s="2" t="str">
        <f t="shared" si="100"/>
        <v/>
      </c>
      <c r="DL84" s="16" t="str">
        <f t="shared" si="101"/>
        <v/>
      </c>
      <c r="DM84" s="16" t="str">
        <f t="shared" si="102"/>
        <v/>
      </c>
      <c r="DN84" s="16" t="str">
        <f t="shared" si="103"/>
        <v/>
      </c>
      <c r="DO84" s="72" t="str">
        <f t="shared" si="104"/>
        <v/>
      </c>
      <c r="DP84" s="16" t="str">
        <f t="shared" si="105"/>
        <v/>
      </c>
      <c r="DQ84" s="16" t="str">
        <f t="shared" si="106"/>
        <v/>
      </c>
      <c r="DR84" s="2" t="str">
        <f t="shared" si="107"/>
        <v/>
      </c>
      <c r="DS84" s="2" t="str">
        <f t="shared" si="108"/>
        <v/>
      </c>
      <c r="DT84" s="2" t="str">
        <f t="shared" si="109"/>
        <v/>
      </c>
      <c r="DU84" s="2" t="str">
        <f t="shared" si="110"/>
        <v/>
      </c>
      <c r="DV84" s="15"/>
      <c r="DW84" s="18"/>
      <c r="DX84" s="17"/>
      <c r="DY84" s="47" t="str">
        <f t="shared" si="132"/>
        <v/>
      </c>
      <c r="DZ84" s="47" t="str">
        <f t="shared" si="132"/>
        <v/>
      </c>
      <c r="EA84" s="47" t="str">
        <f t="shared" si="132"/>
        <v/>
      </c>
      <c r="EB84" s="47" t="str">
        <f t="shared" si="132"/>
        <v/>
      </c>
      <c r="EC84" s="49" t="str">
        <f t="shared" si="132"/>
        <v/>
      </c>
      <c r="ED84" s="49" t="str">
        <f t="shared" si="132"/>
        <v/>
      </c>
      <c r="EE84" s="47" t="str">
        <f t="shared" si="132"/>
        <v/>
      </c>
      <c r="EF84" s="47" t="str">
        <f t="shared" si="132"/>
        <v/>
      </c>
      <c r="EG84" s="47" t="str">
        <f t="shared" si="132"/>
        <v/>
      </c>
      <c r="EH84" s="6">
        <f t="shared" si="16"/>
        <v>0</v>
      </c>
      <c r="EI84" s="6">
        <f t="shared" si="17"/>
        <v>0</v>
      </c>
      <c r="EJ84" s="2" t="str">
        <f t="shared" si="18"/>
        <v/>
      </c>
      <c r="EK84" s="2" t="str">
        <f t="shared" si="19"/>
        <v/>
      </c>
      <c r="EL84" s="2" t="str">
        <f t="shared" si="127"/>
        <v/>
      </c>
      <c r="EM84" s="2" t="str">
        <f t="shared" si="21"/>
        <v/>
      </c>
      <c r="EN84" s="2" t="str">
        <f t="shared" si="22"/>
        <v/>
      </c>
      <c r="EO84" s="2">
        <f t="shared" si="23"/>
        <v>0</v>
      </c>
      <c r="EP84" s="2">
        <f t="shared" si="111"/>
        <v>0</v>
      </c>
      <c r="EQ84" s="2"/>
      <c r="ER84" s="2"/>
      <c r="ES84" s="2"/>
      <c r="ET84" s="2"/>
      <c r="EU84" s="2"/>
      <c r="EV84" s="2"/>
      <c r="EW84" s="2">
        <f t="shared" si="24"/>
        <v>0</v>
      </c>
      <c r="EX84" s="2">
        <f t="shared" si="25"/>
        <v>0</v>
      </c>
      <c r="EY84" s="2">
        <f t="shared" si="112"/>
        <v>0</v>
      </c>
      <c r="EZ84" s="2">
        <f t="shared" si="26"/>
        <v>0</v>
      </c>
      <c r="FA84" s="2">
        <f t="shared" si="27"/>
        <v>0</v>
      </c>
      <c r="FB84" s="59"/>
      <c r="FC84" s="2">
        <f t="shared" si="28"/>
        <v>0</v>
      </c>
      <c r="FD84" s="2">
        <f t="shared" si="113"/>
        <v>0</v>
      </c>
      <c r="FE84" s="3">
        <f t="shared" si="126"/>
        <v>0</v>
      </c>
      <c r="FF84" s="3">
        <f t="shared" si="114"/>
        <v>0</v>
      </c>
      <c r="FG84" s="3">
        <f t="shared" si="115"/>
        <v>0</v>
      </c>
      <c r="FH84" s="3">
        <f t="shared" si="29"/>
        <v>0</v>
      </c>
      <c r="FI84" s="67">
        <f t="shared" si="30"/>
        <v>0</v>
      </c>
      <c r="FJ84" s="3">
        <f t="shared" si="31"/>
        <v>0</v>
      </c>
      <c r="FK84" s="3">
        <f t="shared" si="32"/>
        <v>0</v>
      </c>
      <c r="FL84" s="3">
        <f t="shared" si="116"/>
        <v>0</v>
      </c>
      <c r="FM84" s="3">
        <f t="shared" si="117"/>
        <v>0</v>
      </c>
      <c r="FN84" s="3">
        <f t="shared" si="118"/>
        <v>0</v>
      </c>
      <c r="FO84" s="2">
        <f t="shared" si="33"/>
        <v>0</v>
      </c>
      <c r="FP84" s="2">
        <f t="shared" si="34"/>
        <v>0</v>
      </c>
      <c r="FQ84" s="2">
        <f t="shared" si="119"/>
        <v>0</v>
      </c>
      <c r="FR84" s="6" t="str">
        <f>IF(A84=1,1,IF(DW84="","",COUNTA($DW$31:DW84)+1))</f>
        <v/>
      </c>
      <c r="FS84" s="6" t="str">
        <f t="shared" si="35"/>
        <v/>
      </c>
      <c r="FT84" s="43">
        <f t="shared" si="120"/>
        <v>0</v>
      </c>
      <c r="FU84" s="23">
        <f t="shared" si="121"/>
        <v>0</v>
      </c>
      <c r="FV84" s="21">
        <f t="shared" si="122"/>
        <v>0</v>
      </c>
    </row>
    <row r="85" spans="1:178">
      <c r="A85" s="4" t="str">
        <f t="shared" si="36"/>
        <v/>
      </c>
      <c r="B85" s="33"/>
      <c r="C85" s="33"/>
      <c r="D85" s="33"/>
      <c r="E85" s="33"/>
      <c r="F85" s="33"/>
      <c r="G85" s="11" t="str">
        <f t="shared" si="2"/>
        <v/>
      </c>
      <c r="H85" s="3" t="str">
        <f t="shared" si="37"/>
        <v/>
      </c>
      <c r="I85" s="3" t="str">
        <f t="shared" si="3"/>
        <v/>
      </c>
      <c r="J85" s="3" t="str">
        <f t="shared" si="38"/>
        <v/>
      </c>
      <c r="K85" s="3" t="str">
        <f t="shared" si="4"/>
        <v/>
      </c>
      <c r="L85" s="2" t="str">
        <f t="shared" si="5"/>
        <v/>
      </c>
      <c r="M85" s="8" t="str">
        <f t="shared" si="39"/>
        <v/>
      </c>
      <c r="N85" s="8" t="str">
        <f t="shared" si="6"/>
        <v/>
      </c>
      <c r="O85" s="8" t="str">
        <f t="shared" si="40"/>
        <v/>
      </c>
      <c r="P85" s="8" t="str">
        <f t="shared" si="7"/>
        <v/>
      </c>
      <c r="Q85" s="2" t="str">
        <f t="shared" si="8"/>
        <v/>
      </c>
      <c r="R85" s="3" t="str">
        <f t="shared" si="9"/>
        <v/>
      </c>
      <c r="S85" s="3" t="str">
        <f t="shared" si="10"/>
        <v/>
      </c>
      <c r="T85" s="3" t="str">
        <f t="shared" si="41"/>
        <v/>
      </c>
      <c r="U85" s="8" t="str">
        <f t="shared" si="11"/>
        <v/>
      </c>
      <c r="V85" s="2" t="str">
        <f t="shared" si="12"/>
        <v/>
      </c>
      <c r="W85" s="2" t="str">
        <f t="shared" si="13"/>
        <v/>
      </c>
      <c r="X85" s="2" t="str">
        <f t="shared" si="123"/>
        <v/>
      </c>
      <c r="Y85" s="2" t="str">
        <f t="shared" si="14"/>
        <v/>
      </c>
      <c r="Z85" s="46" t="str">
        <f t="shared" si="42"/>
        <v/>
      </c>
      <c r="AA85" s="46" t="str">
        <f t="shared" si="43"/>
        <v/>
      </c>
      <c r="AB85" s="47"/>
      <c r="AC85" s="46" t="str">
        <f t="shared" si="44"/>
        <v/>
      </c>
      <c r="AD85" s="47" t="str">
        <f t="shared" si="128"/>
        <v/>
      </c>
      <c r="AE85" s="48" t="str">
        <f t="shared" si="46"/>
        <v/>
      </c>
      <c r="AF85" s="49" t="str">
        <f t="shared" si="130"/>
        <v/>
      </c>
      <c r="AG85" s="49" t="str">
        <f t="shared" si="130"/>
        <v/>
      </c>
      <c r="AH85" s="49" t="str">
        <f t="shared" si="130"/>
        <v/>
      </c>
      <c r="AI85" s="47" t="str">
        <f t="shared" si="130"/>
        <v/>
      </c>
      <c r="AJ85" s="47" t="str">
        <f t="shared" si="130"/>
        <v/>
      </c>
      <c r="AK85" s="46" t="str">
        <f t="shared" si="130"/>
        <v/>
      </c>
      <c r="AL85" s="47"/>
      <c r="AM85" s="53" t="str">
        <f t="shared" si="48"/>
        <v/>
      </c>
      <c r="AN85" s="50" t="str">
        <f t="shared" si="49"/>
        <v/>
      </c>
      <c r="AO85" s="53" t="s">
        <v>84</v>
      </c>
      <c r="AP85" s="52" t="str">
        <f t="shared" si="50"/>
        <v/>
      </c>
      <c r="AQ85" s="52" t="str">
        <f t="shared" si="51"/>
        <v/>
      </c>
      <c r="AR85" s="47">
        <f t="shared" si="52"/>
        <v>0</v>
      </c>
      <c r="AS85" s="53" t="str">
        <f t="shared" si="53"/>
        <v/>
      </c>
      <c r="AT85" s="52" t="str">
        <f t="shared" si="54"/>
        <v/>
      </c>
      <c r="AU85" s="9" t="str">
        <f t="shared" si="55"/>
        <v/>
      </c>
      <c r="AV85" s="9" t="str">
        <f t="shared" si="56"/>
        <v/>
      </c>
      <c r="AW85" s="12" t="str">
        <f t="shared" si="57"/>
        <v/>
      </c>
      <c r="AX85" s="9" t="str">
        <f t="shared" si="58"/>
        <v/>
      </c>
      <c r="AY85" s="12" t="str">
        <f t="shared" si="59"/>
        <v/>
      </c>
      <c r="AZ85" s="10" t="str">
        <f t="shared" si="60"/>
        <v/>
      </c>
      <c r="BA85" s="10" t="str">
        <f t="shared" si="61"/>
        <v/>
      </c>
      <c r="BB85" s="10" t="str">
        <f t="shared" si="62"/>
        <v/>
      </c>
      <c r="BC85" s="10" t="str">
        <f t="shared" si="63"/>
        <v/>
      </c>
      <c r="BD85" s="10" t="str">
        <f t="shared" si="64"/>
        <v/>
      </c>
      <c r="BE85" s="12" t="str">
        <f t="shared" si="65"/>
        <v/>
      </c>
      <c r="BF85" s="9" t="str">
        <f t="shared" si="66"/>
        <v/>
      </c>
      <c r="BG85" s="9" t="str">
        <f t="shared" si="67"/>
        <v/>
      </c>
      <c r="BH85" s="7" t="str">
        <f t="shared" si="68"/>
        <v/>
      </c>
      <c r="BI85" s="7" t="str">
        <f t="shared" si="69"/>
        <v/>
      </c>
      <c r="BJ85" s="12" t="str">
        <f t="shared" si="70"/>
        <v/>
      </c>
      <c r="BK85" s="80" t="str">
        <f t="shared" si="71"/>
        <v/>
      </c>
      <c r="BL85" s="7" t="str">
        <f t="shared" si="72"/>
        <v/>
      </c>
      <c r="BM85" s="7" t="str">
        <f t="shared" si="124"/>
        <v/>
      </c>
      <c r="BN85" s="12" t="str">
        <f t="shared" si="73"/>
        <v/>
      </c>
      <c r="BO85" s="9" t="str">
        <f t="shared" si="74"/>
        <v/>
      </c>
      <c r="BP85" s="2" t="str">
        <f t="shared" si="75"/>
        <v/>
      </c>
      <c r="BQ85" s="2" t="str">
        <f t="shared" si="76"/>
        <v/>
      </c>
      <c r="BR85" s="20" t="str">
        <f t="shared" si="135"/>
        <v/>
      </c>
      <c r="BS85" s="20" t="str">
        <f t="shared" si="135"/>
        <v/>
      </c>
      <c r="BT85" s="20" t="str">
        <f t="shared" si="135"/>
        <v/>
      </c>
      <c r="BU85" s="86" t="str">
        <f t="shared" si="78"/>
        <v/>
      </c>
      <c r="BV85" s="86" t="str">
        <f t="shared" si="79"/>
        <v/>
      </c>
      <c r="BW85" s="20" t="str">
        <f t="shared" si="135"/>
        <v/>
      </c>
      <c r="BX85" s="86" t="str">
        <f t="shared" si="135"/>
        <v/>
      </c>
      <c r="BY85" s="86" t="str">
        <f t="shared" si="135"/>
        <v/>
      </c>
      <c r="BZ85" s="86" t="str">
        <f t="shared" si="135"/>
        <v/>
      </c>
      <c r="CA85" s="86" t="str">
        <f t="shared" si="135"/>
        <v/>
      </c>
      <c r="CB85" s="86" t="str">
        <f t="shared" si="135"/>
        <v/>
      </c>
      <c r="CC85" s="86" t="str">
        <f t="shared" si="135"/>
        <v/>
      </c>
      <c r="CD85" s="86" t="str">
        <f t="shared" si="135"/>
        <v/>
      </c>
      <c r="CE85" s="20" t="str">
        <f t="shared" si="125"/>
        <v/>
      </c>
      <c r="CF85" s="14" t="str">
        <f t="shared" si="81"/>
        <v/>
      </c>
      <c r="CG85" s="14" t="str">
        <f t="shared" si="82"/>
        <v/>
      </c>
      <c r="CH85" s="8">
        <f t="shared" si="83"/>
        <v>0</v>
      </c>
      <c r="CI85" s="9" t="str">
        <f t="shared" si="84"/>
        <v/>
      </c>
      <c r="CJ85" s="9" t="str">
        <f t="shared" si="85"/>
        <v/>
      </c>
      <c r="CK85" s="9" t="str">
        <f t="shared" si="86"/>
        <v/>
      </c>
      <c r="CL85" s="9" t="str">
        <f t="shared" si="87"/>
        <v/>
      </c>
      <c r="CM85" s="9" t="str">
        <f t="shared" si="88"/>
        <v/>
      </c>
      <c r="CN85" s="9" t="str">
        <f t="shared" si="89"/>
        <v/>
      </c>
      <c r="CO85" s="9" t="str">
        <f t="shared" si="133"/>
        <v/>
      </c>
      <c r="CP85" s="9" t="str">
        <f t="shared" si="133"/>
        <v/>
      </c>
      <c r="CQ85" s="9" t="str">
        <f t="shared" si="133"/>
        <v/>
      </c>
      <c r="CR85" s="9" t="str">
        <f t="shared" si="133"/>
        <v/>
      </c>
      <c r="CS85" s="9" t="str">
        <f t="shared" si="133"/>
        <v/>
      </c>
      <c r="CT85" s="9" t="str">
        <f t="shared" si="133"/>
        <v/>
      </c>
      <c r="CU85" s="9" t="str">
        <f t="shared" si="133"/>
        <v/>
      </c>
      <c r="CV85" s="9" t="str">
        <f t="shared" si="91"/>
        <v/>
      </c>
      <c r="CW85" s="9" t="str">
        <f t="shared" si="134"/>
        <v/>
      </c>
      <c r="CX85" s="9" t="str">
        <f t="shared" si="134"/>
        <v/>
      </c>
      <c r="CY85" s="9" t="str">
        <f t="shared" si="134"/>
        <v/>
      </c>
      <c r="CZ85" s="9" t="str">
        <f t="shared" si="134"/>
        <v/>
      </c>
      <c r="DA85" s="9" t="str">
        <f t="shared" si="134"/>
        <v/>
      </c>
      <c r="DB85" s="9" t="str">
        <f t="shared" si="134"/>
        <v/>
      </c>
      <c r="DC85" s="9" t="str">
        <f t="shared" si="134"/>
        <v/>
      </c>
      <c r="DD85" s="2" t="str">
        <f t="shared" si="93"/>
        <v/>
      </c>
      <c r="DE85" s="2" t="str">
        <f t="shared" si="94"/>
        <v/>
      </c>
      <c r="DF85" s="2" t="str">
        <f t="shared" si="95"/>
        <v/>
      </c>
      <c r="DG85" s="2" t="str">
        <f t="shared" si="96"/>
        <v/>
      </c>
      <c r="DH85" s="2" t="str">
        <f t="shared" si="97"/>
        <v/>
      </c>
      <c r="DI85" s="2" t="str">
        <f t="shared" si="98"/>
        <v/>
      </c>
      <c r="DJ85" s="2" t="str">
        <f t="shared" si="99"/>
        <v/>
      </c>
      <c r="DK85" s="2" t="str">
        <f t="shared" si="100"/>
        <v/>
      </c>
      <c r="DL85" s="16" t="str">
        <f t="shared" si="101"/>
        <v/>
      </c>
      <c r="DM85" s="16" t="str">
        <f t="shared" si="102"/>
        <v/>
      </c>
      <c r="DN85" s="16" t="str">
        <f t="shared" si="103"/>
        <v/>
      </c>
      <c r="DO85" s="72" t="str">
        <f t="shared" si="104"/>
        <v/>
      </c>
      <c r="DP85" s="16" t="str">
        <f t="shared" si="105"/>
        <v/>
      </c>
      <c r="DQ85" s="16" t="str">
        <f t="shared" si="106"/>
        <v/>
      </c>
      <c r="DR85" s="2" t="str">
        <f t="shared" si="107"/>
        <v/>
      </c>
      <c r="DS85" s="2" t="str">
        <f t="shared" si="108"/>
        <v/>
      </c>
      <c r="DT85" s="2" t="str">
        <f t="shared" si="109"/>
        <v/>
      </c>
      <c r="DU85" s="2" t="str">
        <f t="shared" si="110"/>
        <v/>
      </c>
      <c r="DV85" s="15"/>
      <c r="DW85" s="17"/>
      <c r="DX85" s="17"/>
      <c r="DY85" s="47" t="str">
        <f t="shared" si="132"/>
        <v/>
      </c>
      <c r="DZ85" s="47" t="str">
        <f t="shared" si="132"/>
        <v/>
      </c>
      <c r="EA85" s="47" t="str">
        <f t="shared" si="132"/>
        <v/>
      </c>
      <c r="EB85" s="47" t="str">
        <f t="shared" si="132"/>
        <v/>
      </c>
      <c r="EC85" s="49" t="str">
        <f t="shared" si="132"/>
        <v/>
      </c>
      <c r="ED85" s="49" t="str">
        <f t="shared" si="132"/>
        <v/>
      </c>
      <c r="EE85" s="47" t="str">
        <f t="shared" si="132"/>
        <v/>
      </c>
      <c r="EF85" s="47" t="str">
        <f t="shared" si="132"/>
        <v/>
      </c>
      <c r="EG85" s="47" t="str">
        <f t="shared" si="132"/>
        <v/>
      </c>
      <c r="EH85" s="6">
        <f t="shared" si="16"/>
        <v>0</v>
      </c>
      <c r="EI85" s="6">
        <f t="shared" si="17"/>
        <v>0</v>
      </c>
      <c r="EJ85" s="2" t="str">
        <f t="shared" si="18"/>
        <v/>
      </c>
      <c r="EK85" s="2" t="str">
        <f t="shared" si="19"/>
        <v/>
      </c>
      <c r="EL85" s="2" t="str">
        <f t="shared" si="127"/>
        <v/>
      </c>
      <c r="EM85" s="2" t="str">
        <f t="shared" si="21"/>
        <v/>
      </c>
      <c r="EN85" s="2" t="str">
        <f t="shared" si="22"/>
        <v/>
      </c>
      <c r="EO85" s="2">
        <f t="shared" si="23"/>
        <v>0</v>
      </c>
      <c r="EP85" s="2">
        <f t="shared" si="111"/>
        <v>0</v>
      </c>
      <c r="EQ85" s="2"/>
      <c r="ER85" s="2"/>
      <c r="ES85" s="2"/>
      <c r="ET85" s="2"/>
      <c r="EU85" s="2"/>
      <c r="EV85" s="2"/>
      <c r="EW85" s="2">
        <f t="shared" si="24"/>
        <v>0</v>
      </c>
      <c r="EX85" s="2">
        <f t="shared" si="25"/>
        <v>0</v>
      </c>
      <c r="EY85" s="2">
        <f t="shared" si="112"/>
        <v>0</v>
      </c>
      <c r="EZ85" s="2">
        <f t="shared" si="26"/>
        <v>0</v>
      </c>
      <c r="FA85" s="2">
        <f t="shared" si="27"/>
        <v>0</v>
      </c>
      <c r="FB85" s="59"/>
      <c r="FC85" s="2">
        <f t="shared" si="28"/>
        <v>0</v>
      </c>
      <c r="FD85" s="2">
        <f t="shared" si="113"/>
        <v>0</v>
      </c>
      <c r="FE85" s="3">
        <f t="shared" si="126"/>
        <v>0</v>
      </c>
      <c r="FF85" s="3">
        <f t="shared" si="114"/>
        <v>0</v>
      </c>
      <c r="FG85" s="3">
        <f t="shared" si="115"/>
        <v>0</v>
      </c>
      <c r="FH85" s="3">
        <f t="shared" si="29"/>
        <v>0</v>
      </c>
      <c r="FI85" s="67">
        <f t="shared" si="30"/>
        <v>0</v>
      </c>
      <c r="FJ85" s="3">
        <f t="shared" si="31"/>
        <v>0</v>
      </c>
      <c r="FK85" s="3">
        <f t="shared" si="32"/>
        <v>0</v>
      </c>
      <c r="FL85" s="3">
        <f t="shared" si="116"/>
        <v>0</v>
      </c>
      <c r="FM85" s="3">
        <f t="shared" si="117"/>
        <v>0</v>
      </c>
      <c r="FN85" s="3">
        <f t="shared" si="118"/>
        <v>0</v>
      </c>
      <c r="FO85" s="2">
        <f t="shared" si="33"/>
        <v>0</v>
      </c>
      <c r="FP85" s="2">
        <f t="shared" si="34"/>
        <v>0</v>
      </c>
      <c r="FQ85" s="2">
        <f t="shared" si="119"/>
        <v>0</v>
      </c>
      <c r="FR85" s="6" t="str">
        <f>IF(A85=1,1,IF(DW85="","",COUNTA($DW$31:DW85)+1))</f>
        <v/>
      </c>
      <c r="FS85" s="6" t="str">
        <f t="shared" si="35"/>
        <v/>
      </c>
      <c r="FT85" s="43">
        <f t="shared" si="120"/>
        <v>0</v>
      </c>
      <c r="FU85" s="23">
        <f t="shared" si="121"/>
        <v>0</v>
      </c>
      <c r="FV85" s="21">
        <f t="shared" si="122"/>
        <v>0</v>
      </c>
    </row>
    <row r="86" spans="1:178">
      <c r="A86" s="4" t="str">
        <f t="shared" si="36"/>
        <v/>
      </c>
      <c r="B86" s="33"/>
      <c r="C86" s="33"/>
      <c r="D86" s="33"/>
      <c r="E86" s="33"/>
      <c r="F86" s="33"/>
      <c r="G86" s="11" t="str">
        <f t="shared" si="2"/>
        <v/>
      </c>
      <c r="H86" s="3" t="str">
        <f t="shared" si="37"/>
        <v/>
      </c>
      <c r="I86" s="3" t="str">
        <f t="shared" si="3"/>
        <v/>
      </c>
      <c r="J86" s="3" t="str">
        <f t="shared" si="38"/>
        <v/>
      </c>
      <c r="K86" s="3" t="str">
        <f t="shared" si="4"/>
        <v/>
      </c>
      <c r="L86" s="2" t="str">
        <f t="shared" si="5"/>
        <v/>
      </c>
      <c r="M86" s="8" t="str">
        <f t="shared" si="39"/>
        <v/>
      </c>
      <c r="N86" s="8" t="str">
        <f t="shared" si="6"/>
        <v/>
      </c>
      <c r="O86" s="8" t="str">
        <f t="shared" si="40"/>
        <v/>
      </c>
      <c r="P86" s="8" t="str">
        <f t="shared" si="7"/>
        <v/>
      </c>
      <c r="Q86" s="2" t="str">
        <f t="shared" si="8"/>
        <v/>
      </c>
      <c r="R86" s="3" t="str">
        <f t="shared" si="9"/>
        <v/>
      </c>
      <c r="S86" s="3" t="str">
        <f t="shared" si="10"/>
        <v/>
      </c>
      <c r="T86" s="3" t="str">
        <f t="shared" si="41"/>
        <v/>
      </c>
      <c r="U86" s="8" t="str">
        <f t="shared" si="11"/>
        <v/>
      </c>
      <c r="V86" s="2" t="str">
        <f t="shared" si="12"/>
        <v/>
      </c>
      <c r="W86" s="2" t="str">
        <f t="shared" si="13"/>
        <v/>
      </c>
      <c r="X86" s="2" t="str">
        <f t="shared" si="123"/>
        <v/>
      </c>
      <c r="Y86" s="2" t="str">
        <f t="shared" si="14"/>
        <v/>
      </c>
      <c r="Z86" s="46" t="str">
        <f t="shared" si="42"/>
        <v/>
      </c>
      <c r="AA86" s="46" t="str">
        <f t="shared" si="43"/>
        <v/>
      </c>
      <c r="AB86" s="47"/>
      <c r="AC86" s="46" t="str">
        <f t="shared" si="44"/>
        <v/>
      </c>
      <c r="AD86" s="47" t="str">
        <f t="shared" si="128"/>
        <v/>
      </c>
      <c r="AE86" s="48" t="str">
        <f t="shared" si="46"/>
        <v/>
      </c>
      <c r="AF86" s="49" t="str">
        <f t="shared" si="130"/>
        <v/>
      </c>
      <c r="AG86" s="49" t="str">
        <f t="shared" si="130"/>
        <v/>
      </c>
      <c r="AH86" s="49" t="str">
        <f t="shared" si="130"/>
        <v/>
      </c>
      <c r="AI86" s="47" t="str">
        <f t="shared" si="130"/>
        <v/>
      </c>
      <c r="AJ86" s="47" t="str">
        <f t="shared" si="130"/>
        <v/>
      </c>
      <c r="AK86" s="46" t="str">
        <f t="shared" si="130"/>
        <v/>
      </c>
      <c r="AL86" s="47"/>
      <c r="AM86" s="53" t="str">
        <f t="shared" si="48"/>
        <v/>
      </c>
      <c r="AN86" s="50" t="str">
        <f t="shared" si="49"/>
        <v/>
      </c>
      <c r="AO86" s="53" t="s">
        <v>84</v>
      </c>
      <c r="AP86" s="52" t="str">
        <f t="shared" si="50"/>
        <v/>
      </c>
      <c r="AQ86" s="52" t="str">
        <f t="shared" si="51"/>
        <v/>
      </c>
      <c r="AR86" s="47">
        <f t="shared" si="52"/>
        <v>0</v>
      </c>
      <c r="AS86" s="53" t="str">
        <f t="shared" si="53"/>
        <v/>
      </c>
      <c r="AT86" s="52" t="str">
        <f t="shared" si="54"/>
        <v/>
      </c>
      <c r="AU86" s="9" t="str">
        <f t="shared" si="55"/>
        <v/>
      </c>
      <c r="AV86" s="9" t="str">
        <f t="shared" si="56"/>
        <v/>
      </c>
      <c r="AW86" s="12" t="str">
        <f t="shared" si="57"/>
        <v/>
      </c>
      <c r="AX86" s="9" t="str">
        <f t="shared" si="58"/>
        <v/>
      </c>
      <c r="AY86" s="12" t="str">
        <f t="shared" si="59"/>
        <v/>
      </c>
      <c r="AZ86" s="10" t="str">
        <f t="shared" si="60"/>
        <v/>
      </c>
      <c r="BA86" s="10" t="str">
        <f t="shared" si="61"/>
        <v/>
      </c>
      <c r="BB86" s="10" t="str">
        <f t="shared" si="62"/>
        <v/>
      </c>
      <c r="BC86" s="10" t="str">
        <f t="shared" si="63"/>
        <v/>
      </c>
      <c r="BD86" s="10" t="str">
        <f t="shared" si="64"/>
        <v/>
      </c>
      <c r="BE86" s="12" t="str">
        <f t="shared" si="65"/>
        <v/>
      </c>
      <c r="BF86" s="9" t="str">
        <f t="shared" si="66"/>
        <v/>
      </c>
      <c r="BG86" s="9" t="str">
        <f t="shared" si="67"/>
        <v/>
      </c>
      <c r="BH86" s="7" t="str">
        <f t="shared" si="68"/>
        <v/>
      </c>
      <c r="BI86" s="7" t="str">
        <f t="shared" si="69"/>
        <v/>
      </c>
      <c r="BJ86" s="12" t="str">
        <f t="shared" si="70"/>
        <v/>
      </c>
      <c r="BK86" s="80" t="str">
        <f t="shared" si="71"/>
        <v/>
      </c>
      <c r="BL86" s="7" t="str">
        <f t="shared" si="72"/>
        <v/>
      </c>
      <c r="BM86" s="7" t="str">
        <f t="shared" si="124"/>
        <v/>
      </c>
      <c r="BN86" s="12" t="str">
        <f t="shared" si="73"/>
        <v/>
      </c>
      <c r="BO86" s="9" t="str">
        <f t="shared" si="74"/>
        <v/>
      </c>
      <c r="BP86" s="2" t="str">
        <f t="shared" si="75"/>
        <v/>
      </c>
      <c r="BQ86" s="2" t="str">
        <f t="shared" si="76"/>
        <v/>
      </c>
      <c r="BR86" s="20" t="str">
        <f t="shared" si="135"/>
        <v/>
      </c>
      <c r="BS86" s="20" t="str">
        <f t="shared" si="135"/>
        <v/>
      </c>
      <c r="BT86" s="20" t="str">
        <f t="shared" si="135"/>
        <v/>
      </c>
      <c r="BU86" s="86" t="str">
        <f t="shared" si="78"/>
        <v/>
      </c>
      <c r="BV86" s="86" t="str">
        <f t="shared" si="79"/>
        <v/>
      </c>
      <c r="BW86" s="20" t="str">
        <f t="shared" si="135"/>
        <v/>
      </c>
      <c r="BX86" s="86" t="str">
        <f t="shared" si="135"/>
        <v/>
      </c>
      <c r="BY86" s="86" t="str">
        <f t="shared" si="135"/>
        <v/>
      </c>
      <c r="BZ86" s="86" t="str">
        <f t="shared" si="135"/>
        <v/>
      </c>
      <c r="CA86" s="86" t="str">
        <f t="shared" si="135"/>
        <v/>
      </c>
      <c r="CB86" s="86" t="str">
        <f t="shared" si="135"/>
        <v/>
      </c>
      <c r="CC86" s="86" t="str">
        <f t="shared" si="135"/>
        <v/>
      </c>
      <c r="CD86" s="86" t="str">
        <f t="shared" si="135"/>
        <v/>
      </c>
      <c r="CE86" s="20" t="str">
        <f t="shared" si="125"/>
        <v/>
      </c>
      <c r="CF86" s="14" t="str">
        <f t="shared" si="81"/>
        <v/>
      </c>
      <c r="CG86" s="14" t="str">
        <f t="shared" si="82"/>
        <v/>
      </c>
      <c r="CH86" s="8">
        <f t="shared" si="83"/>
        <v>0</v>
      </c>
      <c r="CI86" s="9" t="str">
        <f t="shared" si="84"/>
        <v/>
      </c>
      <c r="CJ86" s="9" t="str">
        <f t="shared" si="85"/>
        <v/>
      </c>
      <c r="CK86" s="9" t="str">
        <f t="shared" si="86"/>
        <v/>
      </c>
      <c r="CL86" s="9" t="str">
        <f t="shared" si="87"/>
        <v/>
      </c>
      <c r="CM86" s="9" t="str">
        <f t="shared" si="88"/>
        <v/>
      </c>
      <c r="CN86" s="9" t="str">
        <f t="shared" si="89"/>
        <v/>
      </c>
      <c r="CO86" s="9" t="str">
        <f t="shared" si="133"/>
        <v/>
      </c>
      <c r="CP86" s="9" t="str">
        <f t="shared" si="133"/>
        <v/>
      </c>
      <c r="CQ86" s="9" t="str">
        <f t="shared" si="133"/>
        <v/>
      </c>
      <c r="CR86" s="9" t="str">
        <f t="shared" si="133"/>
        <v/>
      </c>
      <c r="CS86" s="9" t="str">
        <f t="shared" si="133"/>
        <v/>
      </c>
      <c r="CT86" s="9" t="str">
        <f t="shared" si="133"/>
        <v/>
      </c>
      <c r="CU86" s="9" t="str">
        <f t="shared" si="133"/>
        <v/>
      </c>
      <c r="CV86" s="9" t="str">
        <f t="shared" si="91"/>
        <v/>
      </c>
      <c r="CW86" s="9" t="str">
        <f t="shared" si="134"/>
        <v/>
      </c>
      <c r="CX86" s="9" t="str">
        <f t="shared" si="134"/>
        <v/>
      </c>
      <c r="CY86" s="9" t="str">
        <f t="shared" si="134"/>
        <v/>
      </c>
      <c r="CZ86" s="9" t="str">
        <f t="shared" si="134"/>
        <v/>
      </c>
      <c r="DA86" s="9" t="str">
        <f t="shared" si="134"/>
        <v/>
      </c>
      <c r="DB86" s="9" t="str">
        <f t="shared" si="134"/>
        <v/>
      </c>
      <c r="DC86" s="9" t="str">
        <f t="shared" si="134"/>
        <v/>
      </c>
      <c r="DD86" s="2" t="str">
        <f t="shared" si="93"/>
        <v/>
      </c>
      <c r="DE86" s="2" t="str">
        <f t="shared" si="94"/>
        <v/>
      </c>
      <c r="DF86" s="2" t="str">
        <f t="shared" si="95"/>
        <v/>
      </c>
      <c r="DG86" s="2" t="str">
        <f t="shared" si="96"/>
        <v/>
      </c>
      <c r="DH86" s="2" t="str">
        <f t="shared" si="97"/>
        <v/>
      </c>
      <c r="DI86" s="2" t="str">
        <f t="shared" si="98"/>
        <v/>
      </c>
      <c r="DJ86" s="2" t="str">
        <f t="shared" si="99"/>
        <v/>
      </c>
      <c r="DK86" s="2" t="str">
        <f t="shared" si="100"/>
        <v/>
      </c>
      <c r="DL86" s="16" t="str">
        <f t="shared" si="101"/>
        <v/>
      </c>
      <c r="DM86" s="16" t="str">
        <f t="shared" si="102"/>
        <v/>
      </c>
      <c r="DN86" s="16" t="str">
        <f t="shared" si="103"/>
        <v/>
      </c>
      <c r="DO86" s="72" t="str">
        <f t="shared" si="104"/>
        <v/>
      </c>
      <c r="DP86" s="16" t="str">
        <f t="shared" si="105"/>
        <v/>
      </c>
      <c r="DQ86" s="16" t="str">
        <f t="shared" si="106"/>
        <v/>
      </c>
      <c r="DR86" s="2" t="str">
        <f t="shared" si="107"/>
        <v/>
      </c>
      <c r="DS86" s="2" t="str">
        <f t="shared" si="108"/>
        <v/>
      </c>
      <c r="DT86" s="2" t="str">
        <f t="shared" si="109"/>
        <v/>
      </c>
      <c r="DU86" s="2" t="str">
        <f t="shared" si="110"/>
        <v/>
      </c>
      <c r="DV86" s="15"/>
      <c r="DW86" s="18"/>
      <c r="DX86" s="17"/>
      <c r="DY86" s="47" t="str">
        <f t="shared" si="132"/>
        <v/>
      </c>
      <c r="DZ86" s="47" t="str">
        <f t="shared" si="132"/>
        <v/>
      </c>
      <c r="EA86" s="47" t="str">
        <f t="shared" si="132"/>
        <v/>
      </c>
      <c r="EB86" s="47" t="str">
        <f t="shared" si="132"/>
        <v/>
      </c>
      <c r="EC86" s="49" t="str">
        <f t="shared" si="132"/>
        <v/>
      </c>
      <c r="ED86" s="49" t="str">
        <f t="shared" si="132"/>
        <v/>
      </c>
      <c r="EE86" s="47" t="str">
        <f t="shared" si="132"/>
        <v/>
      </c>
      <c r="EF86" s="47" t="str">
        <f t="shared" si="132"/>
        <v/>
      </c>
      <c r="EG86" s="47" t="str">
        <f t="shared" si="132"/>
        <v/>
      </c>
      <c r="EH86" s="6">
        <f t="shared" si="16"/>
        <v>0</v>
      </c>
      <c r="EI86" s="6">
        <f t="shared" si="17"/>
        <v>0</v>
      </c>
      <c r="EJ86" s="2" t="str">
        <f t="shared" si="18"/>
        <v/>
      </c>
      <c r="EK86" s="2" t="str">
        <f t="shared" si="19"/>
        <v/>
      </c>
      <c r="EL86" s="2" t="str">
        <f t="shared" si="127"/>
        <v/>
      </c>
      <c r="EM86" s="2" t="str">
        <f t="shared" si="21"/>
        <v/>
      </c>
      <c r="EN86" s="2" t="str">
        <f t="shared" si="22"/>
        <v/>
      </c>
      <c r="EO86" s="2">
        <f t="shared" si="23"/>
        <v>0</v>
      </c>
      <c r="EP86" s="2">
        <f t="shared" si="111"/>
        <v>0</v>
      </c>
      <c r="EQ86" s="2"/>
      <c r="ER86" s="2"/>
      <c r="ES86" s="2"/>
      <c r="ET86" s="2"/>
      <c r="EU86" s="2"/>
      <c r="EV86" s="2"/>
      <c r="EW86" s="2">
        <f t="shared" si="24"/>
        <v>0</v>
      </c>
      <c r="EX86" s="2">
        <f t="shared" si="25"/>
        <v>0</v>
      </c>
      <c r="EY86" s="2">
        <f t="shared" si="112"/>
        <v>0</v>
      </c>
      <c r="EZ86" s="2">
        <f t="shared" si="26"/>
        <v>0</v>
      </c>
      <c r="FA86" s="2">
        <f t="shared" si="27"/>
        <v>0</v>
      </c>
      <c r="FB86" s="59"/>
      <c r="FC86" s="2">
        <f t="shared" si="28"/>
        <v>0</v>
      </c>
      <c r="FD86" s="2">
        <f t="shared" si="113"/>
        <v>0</v>
      </c>
      <c r="FE86" s="3">
        <f t="shared" si="126"/>
        <v>0</v>
      </c>
      <c r="FF86" s="3">
        <f t="shared" si="114"/>
        <v>0</v>
      </c>
      <c r="FG86" s="3">
        <f t="shared" si="115"/>
        <v>0</v>
      </c>
      <c r="FH86" s="3">
        <f t="shared" si="29"/>
        <v>0</v>
      </c>
      <c r="FI86" s="67">
        <f t="shared" si="30"/>
        <v>0</v>
      </c>
      <c r="FJ86" s="3">
        <f t="shared" si="31"/>
        <v>0</v>
      </c>
      <c r="FK86" s="3">
        <f t="shared" si="32"/>
        <v>0</v>
      </c>
      <c r="FL86" s="3">
        <f t="shared" si="116"/>
        <v>0</v>
      </c>
      <c r="FM86" s="3">
        <f t="shared" si="117"/>
        <v>0</v>
      </c>
      <c r="FN86" s="3">
        <f t="shared" si="118"/>
        <v>0</v>
      </c>
      <c r="FO86" s="2">
        <f t="shared" si="33"/>
        <v>0</v>
      </c>
      <c r="FP86" s="2">
        <f t="shared" si="34"/>
        <v>0</v>
      </c>
      <c r="FQ86" s="2">
        <f t="shared" si="119"/>
        <v>0</v>
      </c>
      <c r="FR86" s="6" t="str">
        <f>IF(A86=1,1,IF(DW86="","",COUNTA($DW$31:DW86)+1))</f>
        <v/>
      </c>
      <c r="FS86" s="6" t="str">
        <f t="shared" si="35"/>
        <v/>
      </c>
      <c r="FT86" s="43">
        <f t="shared" si="120"/>
        <v>0</v>
      </c>
      <c r="FU86" s="23">
        <f t="shared" si="121"/>
        <v>0</v>
      </c>
      <c r="FV86" s="21">
        <f t="shared" si="122"/>
        <v>0</v>
      </c>
    </row>
    <row r="87" spans="1:178">
      <c r="A87" s="4" t="str">
        <f t="shared" si="36"/>
        <v/>
      </c>
      <c r="B87" s="33"/>
      <c r="C87" s="33"/>
      <c r="D87" s="33"/>
      <c r="E87" s="33"/>
      <c r="F87" s="33"/>
      <c r="G87" s="11" t="str">
        <f t="shared" si="2"/>
        <v/>
      </c>
      <c r="H87" s="3" t="str">
        <f t="shared" si="37"/>
        <v/>
      </c>
      <c r="I87" s="3" t="str">
        <f t="shared" si="3"/>
        <v/>
      </c>
      <c r="J87" s="3" t="str">
        <f t="shared" si="38"/>
        <v/>
      </c>
      <c r="K87" s="3" t="str">
        <f t="shared" si="4"/>
        <v/>
      </c>
      <c r="L87" s="2" t="str">
        <f t="shared" si="5"/>
        <v/>
      </c>
      <c r="M87" s="8" t="str">
        <f t="shared" si="39"/>
        <v/>
      </c>
      <c r="N87" s="8" t="str">
        <f t="shared" si="6"/>
        <v/>
      </c>
      <c r="O87" s="8" t="str">
        <f t="shared" si="40"/>
        <v/>
      </c>
      <c r="P87" s="8" t="str">
        <f t="shared" si="7"/>
        <v/>
      </c>
      <c r="Q87" s="2" t="str">
        <f t="shared" si="8"/>
        <v/>
      </c>
      <c r="R87" s="3" t="str">
        <f t="shared" si="9"/>
        <v/>
      </c>
      <c r="S87" s="3" t="str">
        <f t="shared" si="10"/>
        <v/>
      </c>
      <c r="T87" s="3" t="str">
        <f t="shared" si="41"/>
        <v/>
      </c>
      <c r="U87" s="8" t="str">
        <f t="shared" si="11"/>
        <v/>
      </c>
      <c r="V87" s="2" t="str">
        <f t="shared" si="12"/>
        <v/>
      </c>
      <c r="W87" s="2" t="str">
        <f t="shared" si="13"/>
        <v/>
      </c>
      <c r="X87" s="2" t="str">
        <f t="shared" si="123"/>
        <v/>
      </c>
      <c r="Y87" s="2" t="str">
        <f t="shared" si="14"/>
        <v/>
      </c>
      <c r="Z87" s="46" t="str">
        <f t="shared" si="42"/>
        <v/>
      </c>
      <c r="AA87" s="46" t="str">
        <f t="shared" si="43"/>
        <v/>
      </c>
      <c r="AB87" s="47"/>
      <c r="AC87" s="46" t="str">
        <f t="shared" si="44"/>
        <v/>
      </c>
      <c r="AD87" s="47" t="str">
        <f t="shared" si="128"/>
        <v/>
      </c>
      <c r="AE87" s="48" t="str">
        <f t="shared" si="46"/>
        <v/>
      </c>
      <c r="AF87" s="49" t="str">
        <f t="shared" si="130"/>
        <v/>
      </c>
      <c r="AG87" s="49" t="str">
        <f t="shared" si="130"/>
        <v/>
      </c>
      <c r="AH87" s="49" t="str">
        <f t="shared" si="130"/>
        <v/>
      </c>
      <c r="AI87" s="47" t="str">
        <f t="shared" si="130"/>
        <v/>
      </c>
      <c r="AJ87" s="47" t="str">
        <f t="shared" si="130"/>
        <v/>
      </c>
      <c r="AK87" s="46" t="str">
        <f t="shared" si="130"/>
        <v/>
      </c>
      <c r="AL87" s="47"/>
      <c r="AM87" s="53" t="str">
        <f t="shared" si="48"/>
        <v/>
      </c>
      <c r="AN87" s="50" t="str">
        <f t="shared" si="49"/>
        <v/>
      </c>
      <c r="AO87" s="53" t="s">
        <v>84</v>
      </c>
      <c r="AP87" s="52" t="str">
        <f t="shared" si="50"/>
        <v/>
      </c>
      <c r="AQ87" s="52" t="str">
        <f t="shared" si="51"/>
        <v/>
      </c>
      <c r="AR87" s="47">
        <f t="shared" si="52"/>
        <v>0</v>
      </c>
      <c r="AS87" s="53" t="str">
        <f t="shared" si="53"/>
        <v/>
      </c>
      <c r="AT87" s="52" t="str">
        <f t="shared" si="54"/>
        <v/>
      </c>
      <c r="AU87" s="9" t="str">
        <f t="shared" si="55"/>
        <v/>
      </c>
      <c r="AV87" s="9" t="str">
        <f t="shared" si="56"/>
        <v/>
      </c>
      <c r="AW87" s="12" t="str">
        <f t="shared" si="57"/>
        <v/>
      </c>
      <c r="AX87" s="9" t="str">
        <f t="shared" si="58"/>
        <v/>
      </c>
      <c r="AY87" s="12" t="str">
        <f t="shared" si="59"/>
        <v/>
      </c>
      <c r="AZ87" s="10" t="str">
        <f t="shared" si="60"/>
        <v/>
      </c>
      <c r="BA87" s="10" t="str">
        <f t="shared" si="61"/>
        <v/>
      </c>
      <c r="BB87" s="10" t="str">
        <f t="shared" si="62"/>
        <v/>
      </c>
      <c r="BC87" s="10" t="str">
        <f t="shared" si="63"/>
        <v/>
      </c>
      <c r="BD87" s="10" t="str">
        <f t="shared" si="64"/>
        <v/>
      </c>
      <c r="BE87" s="12" t="str">
        <f t="shared" si="65"/>
        <v/>
      </c>
      <c r="BF87" s="9" t="str">
        <f t="shared" si="66"/>
        <v/>
      </c>
      <c r="BG87" s="9" t="str">
        <f t="shared" si="67"/>
        <v/>
      </c>
      <c r="BH87" s="7" t="str">
        <f t="shared" si="68"/>
        <v/>
      </c>
      <c r="BI87" s="7" t="str">
        <f t="shared" si="69"/>
        <v/>
      </c>
      <c r="BJ87" s="12" t="str">
        <f t="shared" si="70"/>
        <v/>
      </c>
      <c r="BK87" s="80" t="str">
        <f t="shared" si="71"/>
        <v/>
      </c>
      <c r="BL87" s="7" t="str">
        <f t="shared" si="72"/>
        <v/>
      </c>
      <c r="BM87" s="7" t="str">
        <f t="shared" si="124"/>
        <v/>
      </c>
      <c r="BN87" s="12" t="str">
        <f t="shared" si="73"/>
        <v/>
      </c>
      <c r="BO87" s="9" t="str">
        <f t="shared" si="74"/>
        <v/>
      </c>
      <c r="BP87" s="2" t="str">
        <f t="shared" si="75"/>
        <v/>
      </c>
      <c r="BQ87" s="2" t="str">
        <f t="shared" si="76"/>
        <v/>
      </c>
      <c r="BR87" s="20" t="str">
        <f t="shared" si="135"/>
        <v/>
      </c>
      <c r="BS87" s="20" t="str">
        <f t="shared" si="135"/>
        <v/>
      </c>
      <c r="BT87" s="20" t="str">
        <f t="shared" si="135"/>
        <v/>
      </c>
      <c r="BU87" s="86" t="str">
        <f t="shared" si="78"/>
        <v/>
      </c>
      <c r="BV87" s="86" t="str">
        <f t="shared" si="79"/>
        <v/>
      </c>
      <c r="BW87" s="20" t="str">
        <f t="shared" si="135"/>
        <v/>
      </c>
      <c r="BX87" s="86" t="str">
        <f t="shared" si="135"/>
        <v/>
      </c>
      <c r="BY87" s="86" t="str">
        <f t="shared" si="135"/>
        <v/>
      </c>
      <c r="BZ87" s="86" t="str">
        <f t="shared" si="135"/>
        <v/>
      </c>
      <c r="CA87" s="86" t="str">
        <f t="shared" si="135"/>
        <v/>
      </c>
      <c r="CB87" s="86" t="str">
        <f t="shared" si="135"/>
        <v/>
      </c>
      <c r="CC87" s="86" t="str">
        <f t="shared" si="135"/>
        <v/>
      </c>
      <c r="CD87" s="86" t="str">
        <f t="shared" si="135"/>
        <v/>
      </c>
      <c r="CE87" s="20" t="str">
        <f t="shared" si="125"/>
        <v/>
      </c>
      <c r="CF87" s="14" t="str">
        <f t="shared" si="81"/>
        <v/>
      </c>
      <c r="CG87" s="14" t="str">
        <f t="shared" si="82"/>
        <v/>
      </c>
      <c r="CH87" s="8">
        <f t="shared" si="83"/>
        <v>0</v>
      </c>
      <c r="CI87" s="9" t="str">
        <f t="shared" si="84"/>
        <v/>
      </c>
      <c r="CJ87" s="9" t="str">
        <f t="shared" si="85"/>
        <v/>
      </c>
      <c r="CK87" s="9" t="str">
        <f t="shared" si="86"/>
        <v/>
      </c>
      <c r="CL87" s="9" t="str">
        <f t="shared" si="87"/>
        <v/>
      </c>
      <c r="CM87" s="9" t="str">
        <f t="shared" si="88"/>
        <v/>
      </c>
      <c r="CN87" s="9" t="str">
        <f t="shared" si="89"/>
        <v/>
      </c>
      <c r="CO87" s="9" t="str">
        <f t="shared" si="133"/>
        <v/>
      </c>
      <c r="CP87" s="9" t="str">
        <f t="shared" si="133"/>
        <v/>
      </c>
      <c r="CQ87" s="9" t="str">
        <f t="shared" si="133"/>
        <v/>
      </c>
      <c r="CR87" s="9" t="str">
        <f t="shared" si="133"/>
        <v/>
      </c>
      <c r="CS87" s="9" t="str">
        <f t="shared" si="133"/>
        <v/>
      </c>
      <c r="CT87" s="9" t="str">
        <f t="shared" si="133"/>
        <v/>
      </c>
      <c r="CU87" s="9" t="str">
        <f t="shared" si="133"/>
        <v/>
      </c>
      <c r="CV87" s="9" t="str">
        <f t="shared" si="91"/>
        <v/>
      </c>
      <c r="CW87" s="9" t="str">
        <f t="shared" si="134"/>
        <v/>
      </c>
      <c r="CX87" s="9" t="str">
        <f t="shared" si="134"/>
        <v/>
      </c>
      <c r="CY87" s="9" t="str">
        <f t="shared" si="134"/>
        <v/>
      </c>
      <c r="CZ87" s="9" t="str">
        <f t="shared" si="134"/>
        <v/>
      </c>
      <c r="DA87" s="9" t="str">
        <f t="shared" si="134"/>
        <v/>
      </c>
      <c r="DB87" s="9" t="str">
        <f t="shared" si="134"/>
        <v/>
      </c>
      <c r="DC87" s="9" t="str">
        <f t="shared" si="134"/>
        <v/>
      </c>
      <c r="DD87" s="2" t="str">
        <f t="shared" si="93"/>
        <v/>
      </c>
      <c r="DE87" s="2" t="str">
        <f t="shared" si="94"/>
        <v/>
      </c>
      <c r="DF87" s="2" t="str">
        <f t="shared" si="95"/>
        <v/>
      </c>
      <c r="DG87" s="2" t="str">
        <f t="shared" si="96"/>
        <v/>
      </c>
      <c r="DH87" s="2" t="str">
        <f t="shared" si="97"/>
        <v/>
      </c>
      <c r="DI87" s="2" t="str">
        <f t="shared" si="98"/>
        <v/>
      </c>
      <c r="DJ87" s="2" t="str">
        <f t="shared" si="99"/>
        <v/>
      </c>
      <c r="DK87" s="2" t="str">
        <f t="shared" si="100"/>
        <v/>
      </c>
      <c r="DL87" s="16" t="str">
        <f t="shared" si="101"/>
        <v/>
      </c>
      <c r="DM87" s="16" t="str">
        <f t="shared" si="102"/>
        <v/>
      </c>
      <c r="DN87" s="16" t="str">
        <f t="shared" si="103"/>
        <v/>
      </c>
      <c r="DO87" s="72" t="str">
        <f t="shared" si="104"/>
        <v/>
      </c>
      <c r="DP87" s="16" t="str">
        <f t="shared" si="105"/>
        <v/>
      </c>
      <c r="DQ87" s="16" t="str">
        <f t="shared" si="106"/>
        <v/>
      </c>
      <c r="DR87" s="2" t="str">
        <f t="shared" si="107"/>
        <v/>
      </c>
      <c r="DS87" s="2" t="str">
        <f t="shared" si="108"/>
        <v/>
      </c>
      <c r="DT87" s="2" t="str">
        <f t="shared" si="109"/>
        <v/>
      </c>
      <c r="DU87" s="2" t="str">
        <f t="shared" si="110"/>
        <v/>
      </c>
      <c r="DV87" s="15"/>
      <c r="DW87" s="17"/>
      <c r="DX87" s="17"/>
      <c r="DY87" s="47" t="str">
        <f t="shared" si="132"/>
        <v/>
      </c>
      <c r="DZ87" s="47" t="str">
        <f t="shared" si="132"/>
        <v/>
      </c>
      <c r="EA87" s="47" t="str">
        <f t="shared" si="132"/>
        <v/>
      </c>
      <c r="EB87" s="47" t="str">
        <f t="shared" si="132"/>
        <v/>
      </c>
      <c r="EC87" s="49" t="str">
        <f t="shared" si="132"/>
        <v/>
      </c>
      <c r="ED87" s="49" t="str">
        <f t="shared" si="132"/>
        <v/>
      </c>
      <c r="EE87" s="47" t="str">
        <f t="shared" si="132"/>
        <v/>
      </c>
      <c r="EF87" s="47" t="str">
        <f t="shared" si="132"/>
        <v/>
      </c>
      <c r="EG87" s="47" t="str">
        <f t="shared" si="132"/>
        <v/>
      </c>
      <c r="EH87" s="6">
        <f t="shared" si="16"/>
        <v>0</v>
      </c>
      <c r="EI87" s="6">
        <f t="shared" si="17"/>
        <v>0</v>
      </c>
      <c r="EJ87" s="2" t="str">
        <f t="shared" si="18"/>
        <v/>
      </c>
      <c r="EK87" s="2" t="str">
        <f t="shared" si="19"/>
        <v/>
      </c>
      <c r="EL87" s="2" t="str">
        <f t="shared" si="127"/>
        <v/>
      </c>
      <c r="EM87" s="2" t="str">
        <f t="shared" si="21"/>
        <v/>
      </c>
      <c r="EN87" s="2" t="str">
        <f t="shared" si="22"/>
        <v/>
      </c>
      <c r="EO87" s="2">
        <f t="shared" si="23"/>
        <v>0</v>
      </c>
      <c r="EP87" s="2">
        <f t="shared" si="111"/>
        <v>0</v>
      </c>
      <c r="EQ87" s="2"/>
      <c r="ER87" s="2"/>
      <c r="ES87" s="2"/>
      <c r="ET87" s="2"/>
      <c r="EU87" s="2"/>
      <c r="EV87" s="2"/>
      <c r="EW87" s="2">
        <f t="shared" si="24"/>
        <v>0</v>
      </c>
      <c r="EX87" s="2">
        <f t="shared" si="25"/>
        <v>0</v>
      </c>
      <c r="EY87" s="2">
        <f t="shared" si="112"/>
        <v>0</v>
      </c>
      <c r="EZ87" s="2">
        <f t="shared" si="26"/>
        <v>0</v>
      </c>
      <c r="FA87" s="2">
        <f t="shared" si="27"/>
        <v>0</v>
      </c>
      <c r="FB87" s="59"/>
      <c r="FC87" s="2">
        <f t="shared" si="28"/>
        <v>0</v>
      </c>
      <c r="FD87" s="2">
        <f t="shared" si="113"/>
        <v>0</v>
      </c>
      <c r="FE87" s="3">
        <f t="shared" si="126"/>
        <v>0</v>
      </c>
      <c r="FF87" s="3">
        <f t="shared" si="114"/>
        <v>0</v>
      </c>
      <c r="FG87" s="3">
        <f t="shared" si="115"/>
        <v>0</v>
      </c>
      <c r="FH87" s="3">
        <f t="shared" si="29"/>
        <v>0</v>
      </c>
      <c r="FI87" s="67">
        <f t="shared" si="30"/>
        <v>0</v>
      </c>
      <c r="FJ87" s="3">
        <f t="shared" si="31"/>
        <v>0</v>
      </c>
      <c r="FK87" s="3">
        <f t="shared" si="32"/>
        <v>0</v>
      </c>
      <c r="FL87" s="3">
        <f t="shared" si="116"/>
        <v>0</v>
      </c>
      <c r="FM87" s="3">
        <f t="shared" si="117"/>
        <v>0</v>
      </c>
      <c r="FN87" s="3">
        <f t="shared" si="118"/>
        <v>0</v>
      </c>
      <c r="FO87" s="2">
        <f t="shared" si="33"/>
        <v>0</v>
      </c>
      <c r="FP87" s="2">
        <f t="shared" si="34"/>
        <v>0</v>
      </c>
      <c r="FQ87" s="2">
        <f t="shared" si="119"/>
        <v>0</v>
      </c>
      <c r="FR87" s="6" t="str">
        <f>IF(A87=1,1,IF(DW87="","",COUNTA($DW$31:DW87)+1))</f>
        <v/>
      </c>
      <c r="FS87" s="6" t="str">
        <f t="shared" si="35"/>
        <v/>
      </c>
      <c r="FT87" s="43">
        <f t="shared" si="120"/>
        <v>0</v>
      </c>
      <c r="FU87" s="23">
        <f t="shared" si="121"/>
        <v>0</v>
      </c>
      <c r="FV87" s="21">
        <f t="shared" si="122"/>
        <v>0</v>
      </c>
    </row>
    <row r="88" spans="1:178">
      <c r="A88" s="4" t="str">
        <f t="shared" si="36"/>
        <v/>
      </c>
      <c r="B88" s="33"/>
      <c r="C88" s="33"/>
      <c r="D88" s="33"/>
      <c r="E88" s="33"/>
      <c r="F88" s="33"/>
      <c r="G88" s="11" t="str">
        <f t="shared" si="2"/>
        <v/>
      </c>
      <c r="H88" s="3" t="str">
        <f t="shared" si="37"/>
        <v/>
      </c>
      <c r="I88" s="3" t="str">
        <f t="shared" si="3"/>
        <v/>
      </c>
      <c r="J88" s="3" t="str">
        <f t="shared" si="38"/>
        <v/>
      </c>
      <c r="K88" s="3" t="str">
        <f t="shared" si="4"/>
        <v/>
      </c>
      <c r="L88" s="2" t="str">
        <f t="shared" si="5"/>
        <v/>
      </c>
      <c r="M88" s="8" t="str">
        <f t="shared" si="39"/>
        <v/>
      </c>
      <c r="N88" s="8" t="str">
        <f t="shared" si="6"/>
        <v/>
      </c>
      <c r="O88" s="8" t="str">
        <f t="shared" si="40"/>
        <v/>
      </c>
      <c r="P88" s="8" t="str">
        <f t="shared" si="7"/>
        <v/>
      </c>
      <c r="Q88" s="2" t="str">
        <f t="shared" si="8"/>
        <v/>
      </c>
      <c r="R88" s="3" t="str">
        <f t="shared" si="9"/>
        <v/>
      </c>
      <c r="S88" s="3" t="str">
        <f t="shared" si="10"/>
        <v/>
      </c>
      <c r="T88" s="3" t="str">
        <f t="shared" si="41"/>
        <v/>
      </c>
      <c r="U88" s="8" t="str">
        <f t="shared" si="11"/>
        <v/>
      </c>
      <c r="V88" s="2" t="str">
        <f t="shared" si="12"/>
        <v/>
      </c>
      <c r="W88" s="2" t="str">
        <f t="shared" si="13"/>
        <v/>
      </c>
      <c r="X88" s="2" t="str">
        <f t="shared" si="123"/>
        <v/>
      </c>
      <c r="Y88" s="2" t="str">
        <f t="shared" si="14"/>
        <v/>
      </c>
      <c r="Z88" s="46" t="str">
        <f t="shared" si="42"/>
        <v/>
      </c>
      <c r="AA88" s="46" t="str">
        <f t="shared" si="43"/>
        <v/>
      </c>
      <c r="AB88" s="47"/>
      <c r="AC88" s="46" t="str">
        <f t="shared" si="44"/>
        <v/>
      </c>
      <c r="AD88" s="47" t="str">
        <f t="shared" si="128"/>
        <v/>
      </c>
      <c r="AE88" s="48" t="str">
        <f t="shared" si="46"/>
        <v/>
      </c>
      <c r="AF88" s="49" t="str">
        <f t="shared" si="130"/>
        <v/>
      </c>
      <c r="AG88" s="49" t="str">
        <f t="shared" si="130"/>
        <v/>
      </c>
      <c r="AH88" s="49" t="str">
        <f t="shared" si="130"/>
        <v/>
      </c>
      <c r="AI88" s="47" t="str">
        <f t="shared" si="130"/>
        <v/>
      </c>
      <c r="AJ88" s="47" t="str">
        <f t="shared" si="130"/>
        <v/>
      </c>
      <c r="AK88" s="46" t="str">
        <f t="shared" si="130"/>
        <v/>
      </c>
      <c r="AL88" s="47"/>
      <c r="AM88" s="53" t="str">
        <f t="shared" si="48"/>
        <v/>
      </c>
      <c r="AN88" s="50" t="str">
        <f t="shared" si="49"/>
        <v/>
      </c>
      <c r="AO88" s="53" t="s">
        <v>84</v>
      </c>
      <c r="AP88" s="52" t="str">
        <f t="shared" si="50"/>
        <v/>
      </c>
      <c r="AQ88" s="52" t="str">
        <f t="shared" si="51"/>
        <v/>
      </c>
      <c r="AR88" s="47">
        <f t="shared" si="52"/>
        <v>0</v>
      </c>
      <c r="AS88" s="53" t="str">
        <f t="shared" si="53"/>
        <v/>
      </c>
      <c r="AT88" s="52" t="str">
        <f t="shared" si="54"/>
        <v/>
      </c>
      <c r="AU88" s="9" t="str">
        <f t="shared" si="55"/>
        <v/>
      </c>
      <c r="AV88" s="9" t="str">
        <f t="shared" si="56"/>
        <v/>
      </c>
      <c r="AW88" s="12" t="str">
        <f t="shared" si="57"/>
        <v/>
      </c>
      <c r="AX88" s="9" t="str">
        <f t="shared" si="58"/>
        <v/>
      </c>
      <c r="AY88" s="12" t="str">
        <f t="shared" si="59"/>
        <v/>
      </c>
      <c r="AZ88" s="10" t="str">
        <f t="shared" si="60"/>
        <v/>
      </c>
      <c r="BA88" s="10" t="str">
        <f t="shared" si="61"/>
        <v/>
      </c>
      <c r="BB88" s="10" t="str">
        <f t="shared" si="62"/>
        <v/>
      </c>
      <c r="BC88" s="10" t="str">
        <f t="shared" si="63"/>
        <v/>
      </c>
      <c r="BD88" s="10" t="str">
        <f t="shared" si="64"/>
        <v/>
      </c>
      <c r="BE88" s="12" t="str">
        <f t="shared" si="65"/>
        <v/>
      </c>
      <c r="BF88" s="9" t="str">
        <f t="shared" si="66"/>
        <v/>
      </c>
      <c r="BG88" s="9" t="str">
        <f t="shared" si="67"/>
        <v/>
      </c>
      <c r="BH88" s="7" t="str">
        <f t="shared" si="68"/>
        <v/>
      </c>
      <c r="BI88" s="7" t="str">
        <f t="shared" si="69"/>
        <v/>
      </c>
      <c r="BJ88" s="12" t="str">
        <f t="shared" si="70"/>
        <v/>
      </c>
      <c r="BK88" s="80" t="str">
        <f t="shared" si="71"/>
        <v/>
      </c>
      <c r="BL88" s="7" t="str">
        <f t="shared" si="72"/>
        <v/>
      </c>
      <c r="BM88" s="7" t="str">
        <f t="shared" si="124"/>
        <v/>
      </c>
      <c r="BN88" s="12" t="str">
        <f t="shared" si="73"/>
        <v/>
      </c>
      <c r="BO88" s="9" t="str">
        <f t="shared" si="74"/>
        <v/>
      </c>
      <c r="BP88" s="2" t="str">
        <f t="shared" si="75"/>
        <v/>
      </c>
      <c r="BQ88" s="2" t="str">
        <f t="shared" si="76"/>
        <v/>
      </c>
      <c r="BR88" s="20" t="str">
        <f t="shared" si="135"/>
        <v/>
      </c>
      <c r="BS88" s="20" t="str">
        <f t="shared" si="135"/>
        <v/>
      </c>
      <c r="BT88" s="20" t="str">
        <f t="shared" si="135"/>
        <v/>
      </c>
      <c r="BU88" s="86" t="str">
        <f t="shared" si="78"/>
        <v/>
      </c>
      <c r="BV88" s="86" t="str">
        <f t="shared" si="79"/>
        <v/>
      </c>
      <c r="BW88" s="20" t="str">
        <f t="shared" si="135"/>
        <v/>
      </c>
      <c r="BX88" s="86" t="str">
        <f t="shared" si="135"/>
        <v/>
      </c>
      <c r="BY88" s="86" t="str">
        <f t="shared" si="135"/>
        <v/>
      </c>
      <c r="BZ88" s="86" t="str">
        <f t="shared" si="135"/>
        <v/>
      </c>
      <c r="CA88" s="86" t="str">
        <f t="shared" si="135"/>
        <v/>
      </c>
      <c r="CB88" s="86" t="str">
        <f t="shared" si="135"/>
        <v/>
      </c>
      <c r="CC88" s="86" t="str">
        <f t="shared" si="135"/>
        <v/>
      </c>
      <c r="CD88" s="86" t="str">
        <f t="shared" si="135"/>
        <v/>
      </c>
      <c r="CE88" s="20" t="str">
        <f t="shared" si="125"/>
        <v/>
      </c>
      <c r="CF88" s="14" t="str">
        <f t="shared" si="81"/>
        <v/>
      </c>
      <c r="CG88" s="14" t="str">
        <f t="shared" si="82"/>
        <v/>
      </c>
      <c r="CH88" s="8">
        <f t="shared" si="83"/>
        <v>0</v>
      </c>
      <c r="CI88" s="9" t="str">
        <f t="shared" si="84"/>
        <v/>
      </c>
      <c r="CJ88" s="9" t="str">
        <f t="shared" si="85"/>
        <v/>
      </c>
      <c r="CK88" s="9" t="str">
        <f t="shared" si="86"/>
        <v/>
      </c>
      <c r="CL88" s="9" t="str">
        <f t="shared" si="87"/>
        <v/>
      </c>
      <c r="CM88" s="9" t="str">
        <f t="shared" si="88"/>
        <v/>
      </c>
      <c r="CN88" s="9" t="str">
        <f t="shared" si="89"/>
        <v/>
      </c>
      <c r="CO88" s="9" t="str">
        <f t="shared" si="133"/>
        <v/>
      </c>
      <c r="CP88" s="9" t="str">
        <f t="shared" si="133"/>
        <v/>
      </c>
      <c r="CQ88" s="9" t="str">
        <f t="shared" si="133"/>
        <v/>
      </c>
      <c r="CR88" s="9" t="str">
        <f t="shared" si="133"/>
        <v/>
      </c>
      <c r="CS88" s="9" t="str">
        <f t="shared" si="133"/>
        <v/>
      </c>
      <c r="CT88" s="9" t="str">
        <f t="shared" si="133"/>
        <v/>
      </c>
      <c r="CU88" s="9" t="str">
        <f t="shared" si="133"/>
        <v/>
      </c>
      <c r="CV88" s="9" t="str">
        <f t="shared" si="91"/>
        <v/>
      </c>
      <c r="CW88" s="9" t="str">
        <f t="shared" si="134"/>
        <v/>
      </c>
      <c r="CX88" s="9" t="str">
        <f t="shared" si="134"/>
        <v/>
      </c>
      <c r="CY88" s="9" t="str">
        <f t="shared" si="134"/>
        <v/>
      </c>
      <c r="CZ88" s="9" t="str">
        <f t="shared" si="134"/>
        <v/>
      </c>
      <c r="DA88" s="9" t="str">
        <f t="shared" si="134"/>
        <v/>
      </c>
      <c r="DB88" s="9" t="str">
        <f t="shared" si="134"/>
        <v/>
      </c>
      <c r="DC88" s="9" t="str">
        <f t="shared" si="134"/>
        <v/>
      </c>
      <c r="DD88" s="2" t="str">
        <f t="shared" si="93"/>
        <v/>
      </c>
      <c r="DE88" s="2" t="str">
        <f t="shared" si="94"/>
        <v/>
      </c>
      <c r="DF88" s="2" t="str">
        <f t="shared" si="95"/>
        <v/>
      </c>
      <c r="DG88" s="2" t="str">
        <f t="shared" si="96"/>
        <v/>
      </c>
      <c r="DH88" s="2" t="str">
        <f t="shared" si="97"/>
        <v/>
      </c>
      <c r="DI88" s="2" t="str">
        <f t="shared" si="98"/>
        <v/>
      </c>
      <c r="DJ88" s="2" t="str">
        <f t="shared" si="99"/>
        <v/>
      </c>
      <c r="DK88" s="2" t="str">
        <f t="shared" si="100"/>
        <v/>
      </c>
      <c r="DL88" s="16" t="str">
        <f t="shared" si="101"/>
        <v/>
      </c>
      <c r="DM88" s="16" t="str">
        <f t="shared" si="102"/>
        <v/>
      </c>
      <c r="DN88" s="16" t="str">
        <f t="shared" si="103"/>
        <v/>
      </c>
      <c r="DO88" s="72" t="str">
        <f t="shared" si="104"/>
        <v/>
      </c>
      <c r="DP88" s="16" t="str">
        <f t="shared" si="105"/>
        <v/>
      </c>
      <c r="DQ88" s="16" t="str">
        <f t="shared" si="106"/>
        <v/>
      </c>
      <c r="DR88" s="2" t="str">
        <f t="shared" si="107"/>
        <v/>
      </c>
      <c r="DS88" s="2" t="str">
        <f t="shared" si="108"/>
        <v/>
      </c>
      <c r="DT88" s="2" t="str">
        <f t="shared" si="109"/>
        <v/>
      </c>
      <c r="DU88" s="2" t="str">
        <f t="shared" si="110"/>
        <v/>
      </c>
      <c r="DV88" s="15"/>
      <c r="DW88" s="17"/>
      <c r="DX88" s="17"/>
      <c r="DY88" s="47" t="str">
        <f t="shared" si="132"/>
        <v/>
      </c>
      <c r="DZ88" s="47" t="str">
        <f t="shared" si="132"/>
        <v/>
      </c>
      <c r="EA88" s="47" t="str">
        <f t="shared" si="132"/>
        <v/>
      </c>
      <c r="EB88" s="47" t="str">
        <f t="shared" si="132"/>
        <v/>
      </c>
      <c r="EC88" s="49" t="str">
        <f t="shared" si="132"/>
        <v/>
      </c>
      <c r="ED88" s="49" t="str">
        <f t="shared" si="132"/>
        <v/>
      </c>
      <c r="EE88" s="47" t="str">
        <f t="shared" si="132"/>
        <v/>
      </c>
      <c r="EF88" s="47" t="str">
        <f t="shared" si="132"/>
        <v/>
      </c>
      <c r="EG88" s="47" t="str">
        <f t="shared" si="132"/>
        <v/>
      </c>
      <c r="EH88" s="6">
        <f t="shared" si="16"/>
        <v>0</v>
      </c>
      <c r="EI88" s="6">
        <f t="shared" si="17"/>
        <v>0</v>
      </c>
      <c r="EJ88" s="2" t="str">
        <f t="shared" si="18"/>
        <v/>
      </c>
      <c r="EK88" s="2" t="str">
        <f t="shared" si="19"/>
        <v/>
      </c>
      <c r="EL88" s="2" t="str">
        <f t="shared" si="127"/>
        <v/>
      </c>
      <c r="EM88" s="2" t="str">
        <f t="shared" si="21"/>
        <v/>
      </c>
      <c r="EN88" s="2" t="str">
        <f t="shared" si="22"/>
        <v/>
      </c>
      <c r="EO88" s="2">
        <f t="shared" si="23"/>
        <v>0</v>
      </c>
      <c r="EP88" s="2">
        <f t="shared" si="111"/>
        <v>0</v>
      </c>
      <c r="EQ88" s="2"/>
      <c r="ER88" s="2"/>
      <c r="ES88" s="2"/>
      <c r="ET88" s="2"/>
      <c r="EU88" s="2"/>
      <c r="EV88" s="2"/>
      <c r="EW88" s="2">
        <f t="shared" si="24"/>
        <v>0</v>
      </c>
      <c r="EX88" s="2">
        <f t="shared" si="25"/>
        <v>0</v>
      </c>
      <c r="EY88" s="2">
        <f t="shared" si="112"/>
        <v>0</v>
      </c>
      <c r="EZ88" s="2">
        <f t="shared" si="26"/>
        <v>0</v>
      </c>
      <c r="FA88" s="2">
        <f t="shared" si="27"/>
        <v>0</v>
      </c>
      <c r="FB88" s="59"/>
      <c r="FC88" s="2">
        <f t="shared" si="28"/>
        <v>0</v>
      </c>
      <c r="FD88" s="2">
        <f t="shared" si="113"/>
        <v>0</v>
      </c>
      <c r="FE88" s="3">
        <f t="shared" si="126"/>
        <v>0</v>
      </c>
      <c r="FF88" s="3">
        <f t="shared" si="114"/>
        <v>0</v>
      </c>
      <c r="FG88" s="3">
        <f t="shared" si="115"/>
        <v>0</v>
      </c>
      <c r="FH88" s="3">
        <f t="shared" si="29"/>
        <v>0</v>
      </c>
      <c r="FI88" s="67">
        <f t="shared" si="30"/>
        <v>0</v>
      </c>
      <c r="FJ88" s="3">
        <f t="shared" si="31"/>
        <v>0</v>
      </c>
      <c r="FK88" s="3">
        <f t="shared" si="32"/>
        <v>0</v>
      </c>
      <c r="FL88" s="3">
        <f t="shared" si="116"/>
        <v>0</v>
      </c>
      <c r="FM88" s="3">
        <f t="shared" si="117"/>
        <v>0</v>
      </c>
      <c r="FN88" s="3">
        <f t="shared" si="118"/>
        <v>0</v>
      </c>
      <c r="FO88" s="2">
        <f t="shared" si="33"/>
        <v>0</v>
      </c>
      <c r="FP88" s="2">
        <f t="shared" si="34"/>
        <v>0</v>
      </c>
      <c r="FQ88" s="2">
        <f t="shared" si="119"/>
        <v>0</v>
      </c>
      <c r="FR88" s="6" t="str">
        <f>IF(A88=1,1,IF(DW88="","",COUNTA($DW$31:DW88)+1))</f>
        <v/>
      </c>
      <c r="FS88" s="6" t="str">
        <f t="shared" si="35"/>
        <v/>
      </c>
      <c r="FT88" s="43">
        <f t="shared" si="120"/>
        <v>0</v>
      </c>
      <c r="FU88" s="23">
        <f t="shared" si="121"/>
        <v>0</v>
      </c>
      <c r="FV88" s="21">
        <f t="shared" si="122"/>
        <v>0</v>
      </c>
    </row>
    <row r="89" spans="1:178">
      <c r="A89" s="4" t="str">
        <f t="shared" si="36"/>
        <v/>
      </c>
      <c r="B89" s="33"/>
      <c r="C89" s="33"/>
      <c r="D89" s="33"/>
      <c r="E89" s="33"/>
      <c r="F89" s="33"/>
      <c r="G89" s="11" t="str">
        <f t="shared" si="2"/>
        <v/>
      </c>
      <c r="H89" s="3" t="str">
        <f t="shared" si="37"/>
        <v/>
      </c>
      <c r="I89" s="3" t="str">
        <f t="shared" si="3"/>
        <v/>
      </c>
      <c r="J89" s="3" t="str">
        <f t="shared" si="38"/>
        <v/>
      </c>
      <c r="K89" s="3" t="str">
        <f t="shared" si="4"/>
        <v/>
      </c>
      <c r="L89" s="2" t="str">
        <f t="shared" si="5"/>
        <v/>
      </c>
      <c r="M89" s="8" t="str">
        <f t="shared" si="39"/>
        <v/>
      </c>
      <c r="N89" s="8" t="str">
        <f t="shared" si="6"/>
        <v/>
      </c>
      <c r="O89" s="8" t="str">
        <f t="shared" si="40"/>
        <v/>
      </c>
      <c r="P89" s="8" t="str">
        <f t="shared" si="7"/>
        <v/>
      </c>
      <c r="Q89" s="2" t="str">
        <f t="shared" si="8"/>
        <v/>
      </c>
      <c r="R89" s="3" t="str">
        <f t="shared" si="9"/>
        <v/>
      </c>
      <c r="S89" s="3" t="str">
        <f t="shared" si="10"/>
        <v/>
      </c>
      <c r="T89" s="3" t="str">
        <f t="shared" si="41"/>
        <v/>
      </c>
      <c r="U89" s="8" t="str">
        <f t="shared" si="11"/>
        <v/>
      </c>
      <c r="V89" s="2" t="str">
        <f t="shared" si="12"/>
        <v/>
      </c>
      <c r="W89" s="2" t="str">
        <f t="shared" si="13"/>
        <v/>
      </c>
      <c r="X89" s="2" t="str">
        <f t="shared" si="123"/>
        <v/>
      </c>
      <c r="Y89" s="2" t="str">
        <f t="shared" si="14"/>
        <v/>
      </c>
      <c r="Z89" s="46" t="str">
        <f t="shared" si="42"/>
        <v/>
      </c>
      <c r="AA89" s="46" t="str">
        <f t="shared" si="43"/>
        <v/>
      </c>
      <c r="AB89" s="47"/>
      <c r="AC89" s="46" t="str">
        <f t="shared" si="44"/>
        <v/>
      </c>
      <c r="AD89" s="47" t="str">
        <f t="shared" si="128"/>
        <v/>
      </c>
      <c r="AE89" s="48" t="str">
        <f t="shared" si="46"/>
        <v/>
      </c>
      <c r="AF89" s="49" t="str">
        <f t="shared" si="130"/>
        <v/>
      </c>
      <c r="AG89" s="49" t="str">
        <f t="shared" si="130"/>
        <v/>
      </c>
      <c r="AH89" s="49" t="str">
        <f t="shared" si="130"/>
        <v/>
      </c>
      <c r="AI89" s="47" t="str">
        <f t="shared" si="130"/>
        <v/>
      </c>
      <c r="AJ89" s="47" t="str">
        <f t="shared" si="130"/>
        <v/>
      </c>
      <c r="AK89" s="46" t="str">
        <f t="shared" si="130"/>
        <v/>
      </c>
      <c r="AL89" s="47"/>
      <c r="AM89" s="53" t="str">
        <f t="shared" si="48"/>
        <v/>
      </c>
      <c r="AN89" s="50" t="str">
        <f t="shared" si="49"/>
        <v/>
      </c>
      <c r="AO89" s="53" t="s">
        <v>84</v>
      </c>
      <c r="AP89" s="52" t="str">
        <f t="shared" si="50"/>
        <v/>
      </c>
      <c r="AQ89" s="52" t="str">
        <f t="shared" si="51"/>
        <v/>
      </c>
      <c r="AR89" s="47">
        <f t="shared" si="52"/>
        <v>0</v>
      </c>
      <c r="AS89" s="53" t="str">
        <f t="shared" si="53"/>
        <v/>
      </c>
      <c r="AT89" s="52" t="str">
        <f t="shared" si="54"/>
        <v/>
      </c>
      <c r="AU89" s="9" t="str">
        <f t="shared" si="55"/>
        <v/>
      </c>
      <c r="AV89" s="9" t="str">
        <f t="shared" si="56"/>
        <v/>
      </c>
      <c r="AW89" s="12" t="str">
        <f t="shared" si="57"/>
        <v/>
      </c>
      <c r="AX89" s="9" t="str">
        <f t="shared" si="58"/>
        <v/>
      </c>
      <c r="AY89" s="12" t="str">
        <f t="shared" si="59"/>
        <v/>
      </c>
      <c r="AZ89" s="10" t="str">
        <f t="shared" si="60"/>
        <v/>
      </c>
      <c r="BA89" s="10" t="str">
        <f t="shared" si="61"/>
        <v/>
      </c>
      <c r="BB89" s="10" t="str">
        <f t="shared" si="62"/>
        <v/>
      </c>
      <c r="BC89" s="10" t="str">
        <f t="shared" si="63"/>
        <v/>
      </c>
      <c r="BD89" s="10" t="str">
        <f t="shared" si="64"/>
        <v/>
      </c>
      <c r="BE89" s="12" t="str">
        <f t="shared" si="65"/>
        <v/>
      </c>
      <c r="BF89" s="9" t="str">
        <f t="shared" si="66"/>
        <v/>
      </c>
      <c r="BG89" s="9" t="str">
        <f t="shared" si="67"/>
        <v/>
      </c>
      <c r="BH89" s="7" t="str">
        <f t="shared" si="68"/>
        <v/>
      </c>
      <c r="BI89" s="7" t="str">
        <f t="shared" si="69"/>
        <v/>
      </c>
      <c r="BJ89" s="12" t="str">
        <f t="shared" si="70"/>
        <v/>
      </c>
      <c r="BK89" s="80" t="str">
        <f t="shared" si="71"/>
        <v/>
      </c>
      <c r="BL89" s="7" t="str">
        <f t="shared" si="72"/>
        <v/>
      </c>
      <c r="BM89" s="7" t="str">
        <f t="shared" si="124"/>
        <v/>
      </c>
      <c r="BN89" s="12" t="str">
        <f t="shared" si="73"/>
        <v/>
      </c>
      <c r="BO89" s="9" t="str">
        <f t="shared" si="74"/>
        <v/>
      </c>
      <c r="BP89" s="2" t="str">
        <f t="shared" si="75"/>
        <v/>
      </c>
      <c r="BQ89" s="2" t="str">
        <f t="shared" si="76"/>
        <v/>
      </c>
      <c r="BR89" s="20" t="str">
        <f t="shared" si="135"/>
        <v/>
      </c>
      <c r="BS89" s="20" t="str">
        <f t="shared" si="135"/>
        <v/>
      </c>
      <c r="BT89" s="20" t="str">
        <f t="shared" si="135"/>
        <v/>
      </c>
      <c r="BU89" s="86" t="str">
        <f t="shared" si="78"/>
        <v/>
      </c>
      <c r="BV89" s="86" t="str">
        <f t="shared" si="79"/>
        <v/>
      </c>
      <c r="BW89" s="20" t="str">
        <f t="shared" si="135"/>
        <v/>
      </c>
      <c r="BX89" s="86" t="str">
        <f t="shared" si="135"/>
        <v/>
      </c>
      <c r="BY89" s="86" t="str">
        <f t="shared" si="135"/>
        <v/>
      </c>
      <c r="BZ89" s="86" t="str">
        <f t="shared" si="135"/>
        <v/>
      </c>
      <c r="CA89" s="86" t="str">
        <f t="shared" si="135"/>
        <v/>
      </c>
      <c r="CB89" s="86" t="str">
        <f t="shared" si="135"/>
        <v/>
      </c>
      <c r="CC89" s="86" t="str">
        <f t="shared" si="135"/>
        <v/>
      </c>
      <c r="CD89" s="86" t="str">
        <f t="shared" si="135"/>
        <v/>
      </c>
      <c r="CE89" s="20" t="str">
        <f t="shared" si="125"/>
        <v/>
      </c>
      <c r="CF89" s="14" t="str">
        <f t="shared" si="81"/>
        <v/>
      </c>
      <c r="CG89" s="14" t="str">
        <f t="shared" si="82"/>
        <v/>
      </c>
      <c r="CH89" s="8">
        <f t="shared" si="83"/>
        <v>0</v>
      </c>
      <c r="CI89" s="9" t="str">
        <f t="shared" si="84"/>
        <v/>
      </c>
      <c r="CJ89" s="9" t="str">
        <f t="shared" si="85"/>
        <v/>
      </c>
      <c r="CK89" s="9" t="str">
        <f t="shared" si="86"/>
        <v/>
      </c>
      <c r="CL89" s="9" t="str">
        <f t="shared" si="87"/>
        <v/>
      </c>
      <c r="CM89" s="9" t="str">
        <f t="shared" si="88"/>
        <v/>
      </c>
      <c r="CN89" s="9" t="str">
        <f t="shared" si="89"/>
        <v/>
      </c>
      <c r="CO89" s="9" t="str">
        <f t="shared" si="133"/>
        <v/>
      </c>
      <c r="CP89" s="9" t="str">
        <f t="shared" si="133"/>
        <v/>
      </c>
      <c r="CQ89" s="9" t="str">
        <f t="shared" si="133"/>
        <v/>
      </c>
      <c r="CR89" s="9" t="str">
        <f t="shared" si="133"/>
        <v/>
      </c>
      <c r="CS89" s="9" t="str">
        <f t="shared" si="133"/>
        <v/>
      </c>
      <c r="CT89" s="9" t="str">
        <f t="shared" si="133"/>
        <v/>
      </c>
      <c r="CU89" s="9" t="str">
        <f t="shared" si="133"/>
        <v/>
      </c>
      <c r="CV89" s="9" t="str">
        <f t="shared" si="91"/>
        <v/>
      </c>
      <c r="CW89" s="9" t="str">
        <f t="shared" si="134"/>
        <v/>
      </c>
      <c r="CX89" s="9" t="str">
        <f t="shared" si="134"/>
        <v/>
      </c>
      <c r="CY89" s="9" t="str">
        <f t="shared" si="134"/>
        <v/>
      </c>
      <c r="CZ89" s="9" t="str">
        <f t="shared" si="134"/>
        <v/>
      </c>
      <c r="DA89" s="9" t="str">
        <f t="shared" si="134"/>
        <v/>
      </c>
      <c r="DB89" s="9" t="str">
        <f t="shared" si="134"/>
        <v/>
      </c>
      <c r="DC89" s="9" t="str">
        <f t="shared" si="134"/>
        <v/>
      </c>
      <c r="DD89" s="2" t="str">
        <f t="shared" si="93"/>
        <v/>
      </c>
      <c r="DE89" s="2" t="str">
        <f t="shared" si="94"/>
        <v/>
      </c>
      <c r="DF89" s="2" t="str">
        <f t="shared" si="95"/>
        <v/>
      </c>
      <c r="DG89" s="2" t="str">
        <f t="shared" si="96"/>
        <v/>
      </c>
      <c r="DH89" s="2" t="str">
        <f t="shared" si="97"/>
        <v/>
      </c>
      <c r="DI89" s="2" t="str">
        <f t="shared" si="98"/>
        <v/>
      </c>
      <c r="DJ89" s="2" t="str">
        <f t="shared" si="99"/>
        <v/>
      </c>
      <c r="DK89" s="2" t="str">
        <f t="shared" si="100"/>
        <v/>
      </c>
      <c r="DL89" s="16" t="str">
        <f t="shared" si="101"/>
        <v/>
      </c>
      <c r="DM89" s="16" t="str">
        <f t="shared" si="102"/>
        <v/>
      </c>
      <c r="DN89" s="16" t="str">
        <f t="shared" si="103"/>
        <v/>
      </c>
      <c r="DO89" s="72" t="str">
        <f t="shared" si="104"/>
        <v/>
      </c>
      <c r="DP89" s="16" t="str">
        <f t="shared" si="105"/>
        <v/>
      </c>
      <c r="DQ89" s="16" t="str">
        <f t="shared" si="106"/>
        <v/>
      </c>
      <c r="DR89" s="2" t="str">
        <f t="shared" si="107"/>
        <v/>
      </c>
      <c r="DS89" s="2" t="str">
        <f t="shared" si="108"/>
        <v/>
      </c>
      <c r="DT89" s="2" t="str">
        <f t="shared" si="109"/>
        <v/>
      </c>
      <c r="DU89" s="2" t="str">
        <f t="shared" si="110"/>
        <v/>
      </c>
      <c r="DV89" s="15"/>
      <c r="DW89" s="18"/>
      <c r="DX89" s="17"/>
      <c r="DY89" s="47" t="str">
        <f t="shared" si="132"/>
        <v/>
      </c>
      <c r="DZ89" s="47" t="str">
        <f t="shared" si="132"/>
        <v/>
      </c>
      <c r="EA89" s="47" t="str">
        <f t="shared" si="132"/>
        <v/>
      </c>
      <c r="EB89" s="47" t="str">
        <f t="shared" si="132"/>
        <v/>
      </c>
      <c r="EC89" s="49" t="str">
        <f t="shared" si="132"/>
        <v/>
      </c>
      <c r="ED89" s="49" t="str">
        <f t="shared" si="132"/>
        <v/>
      </c>
      <c r="EE89" s="47" t="str">
        <f t="shared" si="132"/>
        <v/>
      </c>
      <c r="EF89" s="47" t="str">
        <f t="shared" si="132"/>
        <v/>
      </c>
      <c r="EG89" s="47" t="str">
        <f t="shared" si="132"/>
        <v/>
      </c>
      <c r="EH89" s="6">
        <f t="shared" si="16"/>
        <v>0</v>
      </c>
      <c r="EI89" s="6">
        <f t="shared" si="17"/>
        <v>0</v>
      </c>
      <c r="EJ89" s="2" t="str">
        <f t="shared" si="18"/>
        <v/>
      </c>
      <c r="EK89" s="2" t="str">
        <f t="shared" si="19"/>
        <v/>
      </c>
      <c r="EL89" s="2" t="str">
        <f t="shared" si="127"/>
        <v/>
      </c>
      <c r="EM89" s="2" t="str">
        <f t="shared" si="21"/>
        <v/>
      </c>
      <c r="EN89" s="2" t="str">
        <f t="shared" si="22"/>
        <v/>
      </c>
      <c r="EO89" s="2">
        <f t="shared" si="23"/>
        <v>0</v>
      </c>
      <c r="EP89" s="2">
        <f t="shared" si="111"/>
        <v>0</v>
      </c>
      <c r="EQ89" s="2"/>
      <c r="ER89" s="2"/>
      <c r="ES89" s="2"/>
      <c r="ET89" s="2"/>
      <c r="EU89" s="2"/>
      <c r="EV89" s="2"/>
      <c r="EW89" s="2">
        <f t="shared" si="24"/>
        <v>0</v>
      </c>
      <c r="EX89" s="2">
        <f t="shared" si="25"/>
        <v>0</v>
      </c>
      <c r="EY89" s="2">
        <f t="shared" si="112"/>
        <v>0</v>
      </c>
      <c r="EZ89" s="2">
        <f t="shared" si="26"/>
        <v>0</v>
      </c>
      <c r="FA89" s="2">
        <f t="shared" si="27"/>
        <v>0</v>
      </c>
      <c r="FB89" s="59"/>
      <c r="FC89" s="2">
        <f t="shared" si="28"/>
        <v>0</v>
      </c>
      <c r="FD89" s="2">
        <f t="shared" si="113"/>
        <v>0</v>
      </c>
      <c r="FE89" s="3">
        <f t="shared" si="126"/>
        <v>0</v>
      </c>
      <c r="FF89" s="3">
        <f t="shared" si="114"/>
        <v>0</v>
      </c>
      <c r="FG89" s="3">
        <f t="shared" si="115"/>
        <v>0</v>
      </c>
      <c r="FH89" s="3">
        <f t="shared" si="29"/>
        <v>0</v>
      </c>
      <c r="FI89" s="67">
        <f t="shared" si="30"/>
        <v>0</v>
      </c>
      <c r="FJ89" s="3">
        <f t="shared" si="31"/>
        <v>0</v>
      </c>
      <c r="FK89" s="3">
        <f t="shared" si="32"/>
        <v>0</v>
      </c>
      <c r="FL89" s="3">
        <f t="shared" si="116"/>
        <v>0</v>
      </c>
      <c r="FM89" s="3">
        <f t="shared" si="117"/>
        <v>0</v>
      </c>
      <c r="FN89" s="3">
        <f t="shared" si="118"/>
        <v>0</v>
      </c>
      <c r="FO89" s="2">
        <f t="shared" si="33"/>
        <v>0</v>
      </c>
      <c r="FP89" s="2">
        <f t="shared" si="34"/>
        <v>0</v>
      </c>
      <c r="FQ89" s="2">
        <f t="shared" si="119"/>
        <v>0</v>
      </c>
      <c r="FR89" s="6" t="str">
        <f>IF(A89=1,1,IF(DW89="","",COUNTA($DW$31:DW89)+1))</f>
        <v/>
      </c>
      <c r="FS89" s="6" t="str">
        <f t="shared" si="35"/>
        <v/>
      </c>
      <c r="FT89" s="43">
        <f t="shared" si="120"/>
        <v>0</v>
      </c>
      <c r="FU89" s="23">
        <f t="shared" si="121"/>
        <v>0</v>
      </c>
      <c r="FV89" s="21">
        <f t="shared" si="122"/>
        <v>0</v>
      </c>
    </row>
    <row r="90" spans="1:178">
      <c r="A90" s="4" t="str">
        <f t="shared" si="36"/>
        <v/>
      </c>
      <c r="B90" s="33"/>
      <c r="C90" s="33"/>
      <c r="D90" s="33"/>
      <c r="E90" s="33"/>
      <c r="F90" s="33"/>
      <c r="G90" s="11" t="str">
        <f t="shared" si="2"/>
        <v/>
      </c>
      <c r="H90" s="3" t="str">
        <f t="shared" si="37"/>
        <v/>
      </c>
      <c r="I90" s="3" t="str">
        <f t="shared" si="3"/>
        <v/>
      </c>
      <c r="J90" s="3" t="str">
        <f t="shared" si="38"/>
        <v/>
      </c>
      <c r="K90" s="3" t="str">
        <f t="shared" si="4"/>
        <v/>
      </c>
      <c r="L90" s="2" t="str">
        <f t="shared" si="5"/>
        <v/>
      </c>
      <c r="M90" s="8" t="str">
        <f t="shared" si="39"/>
        <v/>
      </c>
      <c r="N90" s="8" t="str">
        <f t="shared" si="6"/>
        <v/>
      </c>
      <c r="O90" s="8" t="str">
        <f t="shared" si="40"/>
        <v/>
      </c>
      <c r="P90" s="8" t="str">
        <f t="shared" si="7"/>
        <v/>
      </c>
      <c r="Q90" s="2" t="str">
        <f t="shared" si="8"/>
        <v/>
      </c>
      <c r="R90" s="3" t="str">
        <f t="shared" si="9"/>
        <v/>
      </c>
      <c r="S90" s="3" t="str">
        <f t="shared" si="10"/>
        <v/>
      </c>
      <c r="T90" s="3" t="str">
        <f t="shared" si="41"/>
        <v/>
      </c>
      <c r="U90" s="8" t="str">
        <f t="shared" si="11"/>
        <v/>
      </c>
      <c r="V90" s="2" t="str">
        <f t="shared" si="12"/>
        <v/>
      </c>
      <c r="W90" s="2" t="str">
        <f t="shared" si="13"/>
        <v/>
      </c>
      <c r="X90" s="2" t="str">
        <f t="shared" si="123"/>
        <v/>
      </c>
      <c r="Y90" s="2" t="str">
        <f t="shared" si="14"/>
        <v/>
      </c>
      <c r="Z90" s="46" t="str">
        <f t="shared" si="42"/>
        <v/>
      </c>
      <c r="AA90" s="46" t="str">
        <f t="shared" si="43"/>
        <v/>
      </c>
      <c r="AB90" s="47"/>
      <c r="AC90" s="46" t="str">
        <f t="shared" si="44"/>
        <v/>
      </c>
      <c r="AD90" s="47" t="str">
        <f t="shared" si="128"/>
        <v/>
      </c>
      <c r="AE90" s="48" t="str">
        <f t="shared" si="46"/>
        <v/>
      </c>
      <c r="AF90" s="49" t="str">
        <f t="shared" si="130"/>
        <v/>
      </c>
      <c r="AG90" s="49" t="str">
        <f t="shared" si="130"/>
        <v/>
      </c>
      <c r="AH90" s="49" t="str">
        <f t="shared" si="130"/>
        <v/>
      </c>
      <c r="AI90" s="47" t="str">
        <f t="shared" ref="AF90:AK132" si="136">IF($A90="","",AI$30)</f>
        <v/>
      </c>
      <c r="AJ90" s="47" t="str">
        <f t="shared" si="136"/>
        <v/>
      </c>
      <c r="AK90" s="46" t="str">
        <f t="shared" si="136"/>
        <v/>
      </c>
      <c r="AL90" s="47"/>
      <c r="AM90" s="53" t="str">
        <f t="shared" si="48"/>
        <v/>
      </c>
      <c r="AN90" s="50" t="str">
        <f t="shared" si="49"/>
        <v/>
      </c>
      <c r="AO90" s="53" t="s">
        <v>84</v>
      </c>
      <c r="AP90" s="52" t="str">
        <f t="shared" si="50"/>
        <v/>
      </c>
      <c r="AQ90" s="52" t="str">
        <f t="shared" si="51"/>
        <v/>
      </c>
      <c r="AR90" s="47">
        <f t="shared" si="52"/>
        <v>0</v>
      </c>
      <c r="AS90" s="53" t="str">
        <f t="shared" si="53"/>
        <v/>
      </c>
      <c r="AT90" s="52" t="str">
        <f t="shared" si="54"/>
        <v/>
      </c>
      <c r="AU90" s="9" t="str">
        <f t="shared" si="55"/>
        <v/>
      </c>
      <c r="AV90" s="9" t="str">
        <f t="shared" si="56"/>
        <v/>
      </c>
      <c r="AW90" s="12" t="str">
        <f t="shared" si="57"/>
        <v/>
      </c>
      <c r="AX90" s="9" t="str">
        <f t="shared" si="58"/>
        <v/>
      </c>
      <c r="AY90" s="12" t="str">
        <f t="shared" si="59"/>
        <v/>
      </c>
      <c r="AZ90" s="10" t="str">
        <f t="shared" si="60"/>
        <v/>
      </c>
      <c r="BA90" s="10" t="str">
        <f t="shared" si="61"/>
        <v/>
      </c>
      <c r="BB90" s="10" t="str">
        <f t="shared" si="62"/>
        <v/>
      </c>
      <c r="BC90" s="10" t="str">
        <f t="shared" si="63"/>
        <v/>
      </c>
      <c r="BD90" s="10" t="str">
        <f t="shared" si="64"/>
        <v/>
      </c>
      <c r="BE90" s="12" t="str">
        <f t="shared" si="65"/>
        <v/>
      </c>
      <c r="BF90" s="9" t="str">
        <f t="shared" si="66"/>
        <v/>
      </c>
      <c r="BG90" s="9" t="str">
        <f t="shared" si="67"/>
        <v/>
      </c>
      <c r="BH90" s="7" t="str">
        <f t="shared" si="68"/>
        <v/>
      </c>
      <c r="BI90" s="7" t="str">
        <f t="shared" si="69"/>
        <v/>
      </c>
      <c r="BJ90" s="12" t="str">
        <f t="shared" si="70"/>
        <v/>
      </c>
      <c r="BK90" s="80" t="str">
        <f t="shared" si="71"/>
        <v/>
      </c>
      <c r="BL90" s="7" t="str">
        <f t="shared" si="72"/>
        <v/>
      </c>
      <c r="BM90" s="7" t="str">
        <f t="shared" si="124"/>
        <v/>
      </c>
      <c r="BN90" s="12" t="str">
        <f t="shared" si="73"/>
        <v/>
      </c>
      <c r="BO90" s="9" t="str">
        <f t="shared" si="74"/>
        <v/>
      </c>
      <c r="BP90" s="2" t="str">
        <f t="shared" si="75"/>
        <v/>
      </c>
      <c r="BQ90" s="2" t="str">
        <f t="shared" si="76"/>
        <v/>
      </c>
      <c r="BR90" s="20" t="str">
        <f t="shared" si="135"/>
        <v/>
      </c>
      <c r="BS90" s="20" t="str">
        <f t="shared" si="135"/>
        <v/>
      </c>
      <c r="BT90" s="20" t="str">
        <f t="shared" si="135"/>
        <v/>
      </c>
      <c r="BU90" s="86" t="str">
        <f t="shared" si="78"/>
        <v/>
      </c>
      <c r="BV90" s="86" t="str">
        <f t="shared" si="79"/>
        <v/>
      </c>
      <c r="BW90" s="20" t="str">
        <f t="shared" si="135"/>
        <v/>
      </c>
      <c r="BX90" s="86" t="str">
        <f t="shared" si="135"/>
        <v/>
      </c>
      <c r="BY90" s="86" t="str">
        <f t="shared" si="135"/>
        <v/>
      </c>
      <c r="BZ90" s="86" t="str">
        <f t="shared" si="135"/>
        <v/>
      </c>
      <c r="CA90" s="86" t="str">
        <f t="shared" si="135"/>
        <v/>
      </c>
      <c r="CB90" s="86" t="str">
        <f t="shared" si="135"/>
        <v/>
      </c>
      <c r="CC90" s="86" t="str">
        <f t="shared" si="135"/>
        <v/>
      </c>
      <c r="CD90" s="86" t="str">
        <f t="shared" si="135"/>
        <v/>
      </c>
      <c r="CE90" s="20" t="str">
        <f t="shared" si="125"/>
        <v/>
      </c>
      <c r="CF90" s="14" t="str">
        <f t="shared" si="81"/>
        <v/>
      </c>
      <c r="CG90" s="14" t="str">
        <f t="shared" si="82"/>
        <v/>
      </c>
      <c r="CH90" s="8">
        <f t="shared" si="83"/>
        <v>0</v>
      </c>
      <c r="CI90" s="9" t="str">
        <f t="shared" si="84"/>
        <v/>
      </c>
      <c r="CJ90" s="9" t="str">
        <f t="shared" si="85"/>
        <v/>
      </c>
      <c r="CK90" s="9" t="str">
        <f t="shared" si="86"/>
        <v/>
      </c>
      <c r="CL90" s="9" t="str">
        <f t="shared" si="87"/>
        <v/>
      </c>
      <c r="CM90" s="9" t="str">
        <f t="shared" si="88"/>
        <v/>
      </c>
      <c r="CN90" s="9" t="str">
        <f t="shared" si="89"/>
        <v/>
      </c>
      <c r="CO90" s="9" t="str">
        <f t="shared" si="133"/>
        <v/>
      </c>
      <c r="CP90" s="9" t="str">
        <f t="shared" si="133"/>
        <v/>
      </c>
      <c r="CQ90" s="9" t="str">
        <f t="shared" si="133"/>
        <v/>
      </c>
      <c r="CR90" s="9" t="str">
        <f t="shared" si="133"/>
        <v/>
      </c>
      <c r="CS90" s="9" t="str">
        <f t="shared" si="133"/>
        <v/>
      </c>
      <c r="CT90" s="9" t="str">
        <f t="shared" si="133"/>
        <v/>
      </c>
      <c r="CU90" s="9" t="str">
        <f t="shared" si="133"/>
        <v/>
      </c>
      <c r="CV90" s="9" t="str">
        <f t="shared" si="91"/>
        <v/>
      </c>
      <c r="CW90" s="9" t="str">
        <f t="shared" si="134"/>
        <v/>
      </c>
      <c r="CX90" s="9" t="str">
        <f t="shared" si="134"/>
        <v/>
      </c>
      <c r="CY90" s="9" t="str">
        <f t="shared" si="134"/>
        <v/>
      </c>
      <c r="CZ90" s="9" t="str">
        <f t="shared" si="134"/>
        <v/>
      </c>
      <c r="DA90" s="9" t="str">
        <f t="shared" si="134"/>
        <v/>
      </c>
      <c r="DB90" s="9" t="str">
        <f t="shared" si="134"/>
        <v/>
      </c>
      <c r="DC90" s="9" t="str">
        <f t="shared" si="134"/>
        <v/>
      </c>
      <c r="DD90" s="2" t="str">
        <f t="shared" si="93"/>
        <v/>
      </c>
      <c r="DE90" s="2" t="str">
        <f t="shared" si="94"/>
        <v/>
      </c>
      <c r="DF90" s="2" t="str">
        <f t="shared" si="95"/>
        <v/>
      </c>
      <c r="DG90" s="2" t="str">
        <f t="shared" si="96"/>
        <v/>
      </c>
      <c r="DH90" s="2" t="str">
        <f t="shared" si="97"/>
        <v/>
      </c>
      <c r="DI90" s="2" t="str">
        <f t="shared" si="98"/>
        <v/>
      </c>
      <c r="DJ90" s="2" t="str">
        <f t="shared" si="99"/>
        <v/>
      </c>
      <c r="DK90" s="2" t="str">
        <f t="shared" si="100"/>
        <v/>
      </c>
      <c r="DL90" s="16" t="str">
        <f t="shared" si="101"/>
        <v/>
      </c>
      <c r="DM90" s="16" t="str">
        <f t="shared" si="102"/>
        <v/>
      </c>
      <c r="DN90" s="16" t="str">
        <f t="shared" si="103"/>
        <v/>
      </c>
      <c r="DO90" s="72" t="str">
        <f t="shared" si="104"/>
        <v/>
      </c>
      <c r="DP90" s="16" t="str">
        <f t="shared" si="105"/>
        <v/>
      </c>
      <c r="DQ90" s="16" t="str">
        <f t="shared" si="106"/>
        <v/>
      </c>
      <c r="DR90" s="2" t="str">
        <f t="shared" si="107"/>
        <v/>
      </c>
      <c r="DS90" s="2" t="str">
        <f t="shared" si="108"/>
        <v/>
      </c>
      <c r="DT90" s="2" t="str">
        <f t="shared" si="109"/>
        <v/>
      </c>
      <c r="DU90" s="2" t="str">
        <f t="shared" si="110"/>
        <v/>
      </c>
      <c r="DV90" s="15"/>
      <c r="DW90" s="18"/>
      <c r="DX90" s="17"/>
      <c r="DY90" s="47" t="str">
        <f t="shared" si="132"/>
        <v/>
      </c>
      <c r="DZ90" s="47" t="str">
        <f t="shared" si="132"/>
        <v/>
      </c>
      <c r="EA90" s="47" t="str">
        <f t="shared" si="132"/>
        <v/>
      </c>
      <c r="EB90" s="47" t="str">
        <f t="shared" si="132"/>
        <v/>
      </c>
      <c r="EC90" s="49" t="str">
        <f t="shared" si="132"/>
        <v/>
      </c>
      <c r="ED90" s="49" t="str">
        <f t="shared" si="132"/>
        <v/>
      </c>
      <c r="EE90" s="47" t="str">
        <f t="shared" si="132"/>
        <v/>
      </c>
      <c r="EF90" s="47" t="str">
        <f t="shared" si="132"/>
        <v/>
      </c>
      <c r="EG90" s="47" t="str">
        <f t="shared" si="132"/>
        <v/>
      </c>
      <c r="EH90" s="6">
        <f t="shared" si="16"/>
        <v>0</v>
      </c>
      <c r="EI90" s="6">
        <f t="shared" si="17"/>
        <v>0</v>
      </c>
      <c r="EJ90" s="2" t="str">
        <f t="shared" si="18"/>
        <v/>
      </c>
      <c r="EK90" s="2" t="str">
        <f t="shared" si="19"/>
        <v/>
      </c>
      <c r="EL90" s="2" t="str">
        <f t="shared" si="127"/>
        <v/>
      </c>
      <c r="EM90" s="2" t="str">
        <f t="shared" si="21"/>
        <v/>
      </c>
      <c r="EN90" s="2" t="str">
        <f t="shared" si="22"/>
        <v/>
      </c>
      <c r="EO90" s="2">
        <f t="shared" si="23"/>
        <v>0</v>
      </c>
      <c r="EP90" s="2">
        <f t="shared" si="111"/>
        <v>0</v>
      </c>
      <c r="EQ90" s="2"/>
      <c r="ER90" s="2"/>
      <c r="ES90" s="2"/>
      <c r="ET90" s="2"/>
      <c r="EU90" s="2"/>
      <c r="EV90" s="2"/>
      <c r="EW90" s="2">
        <f t="shared" si="24"/>
        <v>0</v>
      </c>
      <c r="EX90" s="2">
        <f t="shared" si="25"/>
        <v>0</v>
      </c>
      <c r="EY90" s="2">
        <f t="shared" si="112"/>
        <v>0</v>
      </c>
      <c r="EZ90" s="2">
        <f t="shared" si="26"/>
        <v>0</v>
      </c>
      <c r="FA90" s="2">
        <f t="shared" si="27"/>
        <v>0</v>
      </c>
      <c r="FB90" s="59"/>
      <c r="FC90" s="2">
        <f t="shared" si="28"/>
        <v>0</v>
      </c>
      <c r="FD90" s="2">
        <f t="shared" si="113"/>
        <v>0</v>
      </c>
      <c r="FE90" s="3">
        <f t="shared" si="126"/>
        <v>0</v>
      </c>
      <c r="FF90" s="3">
        <f t="shared" si="114"/>
        <v>0</v>
      </c>
      <c r="FG90" s="3">
        <f t="shared" si="115"/>
        <v>0</v>
      </c>
      <c r="FH90" s="3">
        <f t="shared" si="29"/>
        <v>0</v>
      </c>
      <c r="FI90" s="67">
        <f t="shared" si="30"/>
        <v>0</v>
      </c>
      <c r="FJ90" s="3">
        <f t="shared" si="31"/>
        <v>0</v>
      </c>
      <c r="FK90" s="3">
        <f t="shared" si="32"/>
        <v>0</v>
      </c>
      <c r="FL90" s="3">
        <f t="shared" si="116"/>
        <v>0</v>
      </c>
      <c r="FM90" s="3">
        <f t="shared" si="117"/>
        <v>0</v>
      </c>
      <c r="FN90" s="3">
        <f t="shared" si="118"/>
        <v>0</v>
      </c>
      <c r="FO90" s="2">
        <f t="shared" si="33"/>
        <v>0</v>
      </c>
      <c r="FP90" s="2">
        <f t="shared" si="34"/>
        <v>0</v>
      </c>
      <c r="FQ90" s="2">
        <f t="shared" si="119"/>
        <v>0</v>
      </c>
      <c r="FR90" s="6" t="str">
        <f>IF(A90=1,1,IF(DW90="","",COUNTA($DW$31:DW90)+1))</f>
        <v/>
      </c>
      <c r="FS90" s="6" t="str">
        <f t="shared" si="35"/>
        <v/>
      </c>
      <c r="FT90" s="43">
        <f t="shared" si="120"/>
        <v>0</v>
      </c>
      <c r="FU90" s="23">
        <f t="shared" si="121"/>
        <v>0</v>
      </c>
      <c r="FV90" s="21">
        <f t="shared" si="122"/>
        <v>0</v>
      </c>
    </row>
    <row r="91" spans="1:178">
      <c r="A91" s="4" t="str">
        <f t="shared" si="36"/>
        <v/>
      </c>
      <c r="B91" s="33"/>
      <c r="C91" s="33"/>
      <c r="D91" s="33"/>
      <c r="E91" s="33"/>
      <c r="F91" s="33"/>
      <c r="G91" s="11" t="str">
        <f t="shared" si="2"/>
        <v/>
      </c>
      <c r="H91" s="3" t="str">
        <f t="shared" si="37"/>
        <v/>
      </c>
      <c r="I91" s="3" t="str">
        <f t="shared" si="3"/>
        <v/>
      </c>
      <c r="J91" s="3" t="str">
        <f t="shared" si="38"/>
        <v/>
      </c>
      <c r="K91" s="3" t="str">
        <f t="shared" si="4"/>
        <v/>
      </c>
      <c r="L91" s="2" t="str">
        <f t="shared" si="5"/>
        <v/>
      </c>
      <c r="M91" s="8" t="str">
        <f t="shared" si="39"/>
        <v/>
      </c>
      <c r="N91" s="8" t="str">
        <f t="shared" si="6"/>
        <v/>
      </c>
      <c r="O91" s="8" t="str">
        <f t="shared" si="40"/>
        <v/>
      </c>
      <c r="P91" s="8" t="str">
        <f t="shared" si="7"/>
        <v/>
      </c>
      <c r="Q91" s="2" t="str">
        <f t="shared" si="8"/>
        <v/>
      </c>
      <c r="R91" s="3" t="str">
        <f t="shared" si="9"/>
        <v/>
      </c>
      <c r="S91" s="3" t="str">
        <f t="shared" si="10"/>
        <v/>
      </c>
      <c r="T91" s="3" t="str">
        <f t="shared" si="41"/>
        <v/>
      </c>
      <c r="U91" s="8" t="str">
        <f t="shared" si="11"/>
        <v/>
      </c>
      <c r="V91" s="2" t="str">
        <f t="shared" si="12"/>
        <v/>
      </c>
      <c r="W91" s="2" t="str">
        <f t="shared" si="13"/>
        <v/>
      </c>
      <c r="X91" s="2" t="str">
        <f t="shared" si="123"/>
        <v/>
      </c>
      <c r="Y91" s="2" t="str">
        <f t="shared" si="14"/>
        <v/>
      </c>
      <c r="Z91" s="46" t="str">
        <f t="shared" si="42"/>
        <v/>
      </c>
      <c r="AA91" s="46" t="str">
        <f t="shared" si="43"/>
        <v/>
      </c>
      <c r="AB91" s="47"/>
      <c r="AC91" s="46" t="str">
        <f t="shared" si="44"/>
        <v/>
      </c>
      <c r="AD91" s="47" t="str">
        <f t="shared" si="128"/>
        <v/>
      </c>
      <c r="AE91" s="48" t="str">
        <f t="shared" si="46"/>
        <v/>
      </c>
      <c r="AF91" s="49" t="str">
        <f t="shared" si="136"/>
        <v/>
      </c>
      <c r="AG91" s="49" t="str">
        <f t="shared" si="136"/>
        <v/>
      </c>
      <c r="AH91" s="49" t="str">
        <f t="shared" si="136"/>
        <v/>
      </c>
      <c r="AI91" s="47" t="str">
        <f t="shared" si="136"/>
        <v/>
      </c>
      <c r="AJ91" s="47" t="str">
        <f t="shared" si="136"/>
        <v/>
      </c>
      <c r="AK91" s="46" t="str">
        <f t="shared" si="136"/>
        <v/>
      </c>
      <c r="AL91" s="47"/>
      <c r="AM91" s="53" t="str">
        <f t="shared" si="48"/>
        <v/>
      </c>
      <c r="AN91" s="50" t="str">
        <f t="shared" si="49"/>
        <v/>
      </c>
      <c r="AO91" s="53" t="s">
        <v>84</v>
      </c>
      <c r="AP91" s="52" t="str">
        <f t="shared" si="50"/>
        <v/>
      </c>
      <c r="AQ91" s="52" t="str">
        <f t="shared" si="51"/>
        <v/>
      </c>
      <c r="AR91" s="47">
        <f t="shared" si="52"/>
        <v>0</v>
      </c>
      <c r="AS91" s="53" t="str">
        <f t="shared" si="53"/>
        <v/>
      </c>
      <c r="AT91" s="52" t="str">
        <f t="shared" si="54"/>
        <v/>
      </c>
      <c r="AU91" s="9" t="str">
        <f t="shared" si="55"/>
        <v/>
      </c>
      <c r="AV91" s="9" t="str">
        <f t="shared" si="56"/>
        <v/>
      </c>
      <c r="AW91" s="12" t="str">
        <f t="shared" si="57"/>
        <v/>
      </c>
      <c r="AX91" s="9" t="str">
        <f t="shared" si="58"/>
        <v/>
      </c>
      <c r="AY91" s="12" t="str">
        <f t="shared" si="59"/>
        <v/>
      </c>
      <c r="AZ91" s="10" t="str">
        <f t="shared" si="60"/>
        <v/>
      </c>
      <c r="BA91" s="10" t="str">
        <f t="shared" si="61"/>
        <v/>
      </c>
      <c r="BB91" s="10" t="str">
        <f t="shared" si="62"/>
        <v/>
      </c>
      <c r="BC91" s="10" t="str">
        <f t="shared" si="63"/>
        <v/>
      </c>
      <c r="BD91" s="10" t="str">
        <f t="shared" si="64"/>
        <v/>
      </c>
      <c r="BE91" s="12" t="str">
        <f t="shared" si="65"/>
        <v/>
      </c>
      <c r="BF91" s="9" t="str">
        <f t="shared" si="66"/>
        <v/>
      </c>
      <c r="BG91" s="9" t="str">
        <f t="shared" si="67"/>
        <v/>
      </c>
      <c r="BH91" s="7" t="str">
        <f t="shared" si="68"/>
        <v/>
      </c>
      <c r="BI91" s="7" t="str">
        <f t="shared" si="69"/>
        <v/>
      </c>
      <c r="BJ91" s="12" t="str">
        <f t="shared" si="70"/>
        <v/>
      </c>
      <c r="BK91" s="80" t="str">
        <f t="shared" si="71"/>
        <v/>
      </c>
      <c r="BL91" s="7" t="str">
        <f t="shared" si="72"/>
        <v/>
      </c>
      <c r="BM91" s="7" t="str">
        <f t="shared" si="124"/>
        <v/>
      </c>
      <c r="BN91" s="12" t="str">
        <f t="shared" si="73"/>
        <v/>
      </c>
      <c r="BO91" s="9" t="str">
        <f t="shared" si="74"/>
        <v/>
      </c>
      <c r="BP91" s="2" t="str">
        <f t="shared" si="75"/>
        <v/>
      </c>
      <c r="BQ91" s="2" t="str">
        <f t="shared" si="76"/>
        <v/>
      </c>
      <c r="BR91" s="20" t="str">
        <f t="shared" si="135"/>
        <v/>
      </c>
      <c r="BS91" s="20" t="str">
        <f t="shared" si="135"/>
        <v/>
      </c>
      <c r="BT91" s="20" t="str">
        <f t="shared" si="135"/>
        <v/>
      </c>
      <c r="BU91" s="86" t="str">
        <f t="shared" si="78"/>
        <v/>
      </c>
      <c r="BV91" s="86" t="str">
        <f t="shared" si="79"/>
        <v/>
      </c>
      <c r="BW91" s="20" t="str">
        <f t="shared" si="135"/>
        <v/>
      </c>
      <c r="BX91" s="86" t="str">
        <f t="shared" si="135"/>
        <v/>
      </c>
      <c r="BY91" s="86" t="str">
        <f t="shared" si="135"/>
        <v/>
      </c>
      <c r="BZ91" s="86" t="str">
        <f t="shared" si="135"/>
        <v/>
      </c>
      <c r="CA91" s="86" t="str">
        <f t="shared" si="135"/>
        <v/>
      </c>
      <c r="CB91" s="86" t="str">
        <f t="shared" si="135"/>
        <v/>
      </c>
      <c r="CC91" s="86" t="str">
        <f t="shared" si="135"/>
        <v/>
      </c>
      <c r="CD91" s="86" t="str">
        <f t="shared" si="135"/>
        <v/>
      </c>
      <c r="CE91" s="20" t="str">
        <f t="shared" si="125"/>
        <v/>
      </c>
      <c r="CF91" s="14" t="str">
        <f t="shared" si="81"/>
        <v/>
      </c>
      <c r="CG91" s="14" t="str">
        <f t="shared" si="82"/>
        <v/>
      </c>
      <c r="CH91" s="8">
        <f t="shared" si="83"/>
        <v>0</v>
      </c>
      <c r="CI91" s="9" t="str">
        <f t="shared" si="84"/>
        <v/>
      </c>
      <c r="CJ91" s="9" t="str">
        <f t="shared" si="85"/>
        <v/>
      </c>
      <c r="CK91" s="9" t="str">
        <f t="shared" si="86"/>
        <v/>
      </c>
      <c r="CL91" s="9" t="str">
        <f t="shared" si="87"/>
        <v/>
      </c>
      <c r="CM91" s="9" t="str">
        <f t="shared" si="88"/>
        <v/>
      </c>
      <c r="CN91" s="9" t="str">
        <f t="shared" si="89"/>
        <v/>
      </c>
      <c r="CO91" s="9" t="str">
        <f t="shared" si="133"/>
        <v/>
      </c>
      <c r="CP91" s="9" t="str">
        <f t="shared" si="133"/>
        <v/>
      </c>
      <c r="CQ91" s="9" t="str">
        <f t="shared" si="133"/>
        <v/>
      </c>
      <c r="CR91" s="9" t="str">
        <f t="shared" si="133"/>
        <v/>
      </c>
      <c r="CS91" s="9" t="str">
        <f t="shared" si="133"/>
        <v/>
      </c>
      <c r="CT91" s="9" t="str">
        <f t="shared" si="133"/>
        <v/>
      </c>
      <c r="CU91" s="9" t="str">
        <f t="shared" si="133"/>
        <v/>
      </c>
      <c r="CV91" s="9" t="str">
        <f t="shared" si="91"/>
        <v/>
      </c>
      <c r="CW91" s="9" t="str">
        <f t="shared" si="134"/>
        <v/>
      </c>
      <c r="CX91" s="9" t="str">
        <f t="shared" si="134"/>
        <v/>
      </c>
      <c r="CY91" s="9" t="str">
        <f t="shared" si="134"/>
        <v/>
      </c>
      <c r="CZ91" s="9" t="str">
        <f t="shared" si="134"/>
        <v/>
      </c>
      <c r="DA91" s="9" t="str">
        <f t="shared" si="134"/>
        <v/>
      </c>
      <c r="DB91" s="9" t="str">
        <f t="shared" si="134"/>
        <v/>
      </c>
      <c r="DC91" s="9" t="str">
        <f t="shared" si="134"/>
        <v/>
      </c>
      <c r="DD91" s="2" t="str">
        <f t="shared" si="93"/>
        <v/>
      </c>
      <c r="DE91" s="2" t="str">
        <f t="shared" si="94"/>
        <v/>
      </c>
      <c r="DF91" s="2" t="str">
        <f t="shared" si="95"/>
        <v/>
      </c>
      <c r="DG91" s="2" t="str">
        <f t="shared" si="96"/>
        <v/>
      </c>
      <c r="DH91" s="2" t="str">
        <f t="shared" si="97"/>
        <v/>
      </c>
      <c r="DI91" s="2" t="str">
        <f t="shared" si="98"/>
        <v/>
      </c>
      <c r="DJ91" s="2" t="str">
        <f t="shared" si="99"/>
        <v/>
      </c>
      <c r="DK91" s="2" t="str">
        <f t="shared" si="100"/>
        <v/>
      </c>
      <c r="DL91" s="16" t="str">
        <f t="shared" si="101"/>
        <v/>
      </c>
      <c r="DM91" s="16" t="str">
        <f t="shared" si="102"/>
        <v/>
      </c>
      <c r="DN91" s="16" t="str">
        <f t="shared" si="103"/>
        <v/>
      </c>
      <c r="DO91" s="72" t="str">
        <f t="shared" si="104"/>
        <v/>
      </c>
      <c r="DP91" s="16" t="str">
        <f t="shared" si="105"/>
        <v/>
      </c>
      <c r="DQ91" s="16" t="str">
        <f t="shared" si="106"/>
        <v/>
      </c>
      <c r="DR91" s="2" t="str">
        <f t="shared" si="107"/>
        <v/>
      </c>
      <c r="DS91" s="2" t="str">
        <f t="shared" si="108"/>
        <v/>
      </c>
      <c r="DT91" s="2" t="str">
        <f t="shared" si="109"/>
        <v/>
      </c>
      <c r="DU91" s="2" t="str">
        <f t="shared" si="110"/>
        <v/>
      </c>
      <c r="DV91" s="15"/>
      <c r="DW91" s="18"/>
      <c r="DX91" s="17"/>
      <c r="DY91" s="47" t="str">
        <f t="shared" si="132"/>
        <v/>
      </c>
      <c r="DZ91" s="47" t="str">
        <f t="shared" si="132"/>
        <v/>
      </c>
      <c r="EA91" s="47" t="str">
        <f t="shared" si="132"/>
        <v/>
      </c>
      <c r="EB91" s="47" t="str">
        <f t="shared" ref="DY91:EG119" si="137">IF($DW91="","",EB$30)</f>
        <v/>
      </c>
      <c r="EC91" s="49" t="str">
        <f t="shared" si="137"/>
        <v/>
      </c>
      <c r="ED91" s="49" t="str">
        <f t="shared" si="137"/>
        <v/>
      </c>
      <c r="EE91" s="47" t="str">
        <f t="shared" si="137"/>
        <v/>
      </c>
      <c r="EF91" s="47" t="str">
        <f t="shared" si="137"/>
        <v/>
      </c>
      <c r="EG91" s="47" t="str">
        <f t="shared" si="137"/>
        <v/>
      </c>
      <c r="EH91" s="6">
        <f t="shared" si="16"/>
        <v>0</v>
      </c>
      <c r="EI91" s="6">
        <f t="shared" si="17"/>
        <v>0</v>
      </c>
      <c r="EJ91" s="2" t="str">
        <f t="shared" si="18"/>
        <v/>
      </c>
      <c r="EK91" s="2" t="str">
        <f t="shared" si="19"/>
        <v/>
      </c>
      <c r="EL91" s="2" t="str">
        <f t="shared" si="127"/>
        <v/>
      </c>
      <c r="EM91" s="2" t="str">
        <f t="shared" si="21"/>
        <v/>
      </c>
      <c r="EN91" s="2" t="str">
        <f t="shared" si="22"/>
        <v/>
      </c>
      <c r="EO91" s="2">
        <f t="shared" si="23"/>
        <v>0</v>
      </c>
      <c r="EP91" s="2">
        <f t="shared" si="111"/>
        <v>0</v>
      </c>
      <c r="EQ91" s="2"/>
      <c r="ER91" s="2"/>
      <c r="ES91" s="2"/>
      <c r="ET91" s="2"/>
      <c r="EU91" s="2"/>
      <c r="EV91" s="2"/>
      <c r="EW91" s="2">
        <f t="shared" si="24"/>
        <v>0</v>
      </c>
      <c r="EX91" s="2">
        <f t="shared" si="25"/>
        <v>0</v>
      </c>
      <c r="EY91" s="2">
        <f t="shared" si="112"/>
        <v>0</v>
      </c>
      <c r="EZ91" s="2">
        <f t="shared" si="26"/>
        <v>0</v>
      </c>
      <c r="FA91" s="2">
        <f t="shared" si="27"/>
        <v>0</v>
      </c>
      <c r="FB91" s="59"/>
      <c r="FC91" s="2">
        <f t="shared" si="28"/>
        <v>0</v>
      </c>
      <c r="FD91" s="2">
        <f t="shared" si="113"/>
        <v>0</v>
      </c>
      <c r="FE91" s="3">
        <f t="shared" si="126"/>
        <v>0</v>
      </c>
      <c r="FF91" s="3">
        <f t="shared" si="114"/>
        <v>0</v>
      </c>
      <c r="FG91" s="3">
        <f t="shared" si="115"/>
        <v>0</v>
      </c>
      <c r="FH91" s="3">
        <f t="shared" si="29"/>
        <v>0</v>
      </c>
      <c r="FI91" s="67">
        <f t="shared" si="30"/>
        <v>0</v>
      </c>
      <c r="FJ91" s="3">
        <f t="shared" si="31"/>
        <v>0</v>
      </c>
      <c r="FK91" s="3">
        <f t="shared" si="32"/>
        <v>0</v>
      </c>
      <c r="FL91" s="3">
        <f t="shared" si="116"/>
        <v>0</v>
      </c>
      <c r="FM91" s="3">
        <f t="shared" si="117"/>
        <v>0</v>
      </c>
      <c r="FN91" s="3">
        <f t="shared" si="118"/>
        <v>0</v>
      </c>
      <c r="FO91" s="2">
        <f t="shared" si="33"/>
        <v>0</v>
      </c>
      <c r="FP91" s="2">
        <f t="shared" si="34"/>
        <v>0</v>
      </c>
      <c r="FQ91" s="2">
        <f t="shared" si="119"/>
        <v>0</v>
      </c>
      <c r="FR91" s="6" t="str">
        <f>IF(A91=1,1,IF(DW91="","",COUNTA($DW$31:DW91)+1))</f>
        <v/>
      </c>
      <c r="FS91" s="6" t="str">
        <f t="shared" si="35"/>
        <v/>
      </c>
      <c r="FT91" s="43">
        <f t="shared" si="120"/>
        <v>0</v>
      </c>
      <c r="FU91" s="23">
        <f t="shared" si="121"/>
        <v>0</v>
      </c>
      <c r="FV91" s="21">
        <f t="shared" si="122"/>
        <v>0</v>
      </c>
    </row>
    <row r="92" spans="1:178">
      <c r="A92" s="4" t="str">
        <f t="shared" si="36"/>
        <v/>
      </c>
      <c r="B92" s="33"/>
      <c r="C92" s="33"/>
      <c r="D92" s="33"/>
      <c r="E92" s="33"/>
      <c r="F92" s="33"/>
      <c r="G92" s="11" t="str">
        <f t="shared" si="2"/>
        <v/>
      </c>
      <c r="H92" s="3" t="str">
        <f t="shared" si="37"/>
        <v/>
      </c>
      <c r="I92" s="3" t="str">
        <f t="shared" si="3"/>
        <v/>
      </c>
      <c r="J92" s="3" t="str">
        <f t="shared" si="38"/>
        <v/>
      </c>
      <c r="K92" s="3" t="str">
        <f t="shared" si="4"/>
        <v/>
      </c>
      <c r="L92" s="2" t="str">
        <f t="shared" si="5"/>
        <v/>
      </c>
      <c r="M92" s="8" t="str">
        <f t="shared" si="39"/>
        <v/>
      </c>
      <c r="N92" s="8" t="str">
        <f t="shared" si="6"/>
        <v/>
      </c>
      <c r="O92" s="8" t="str">
        <f t="shared" si="40"/>
        <v/>
      </c>
      <c r="P92" s="8" t="str">
        <f t="shared" si="7"/>
        <v/>
      </c>
      <c r="Q92" s="2" t="str">
        <f t="shared" si="8"/>
        <v/>
      </c>
      <c r="R92" s="3" t="str">
        <f t="shared" si="9"/>
        <v/>
      </c>
      <c r="S92" s="3" t="str">
        <f t="shared" si="10"/>
        <v/>
      </c>
      <c r="T92" s="3" t="str">
        <f t="shared" si="41"/>
        <v/>
      </c>
      <c r="U92" s="8" t="str">
        <f t="shared" si="11"/>
        <v/>
      </c>
      <c r="V92" s="2" t="str">
        <f t="shared" si="12"/>
        <v/>
      </c>
      <c r="W92" s="2" t="str">
        <f t="shared" si="13"/>
        <v/>
      </c>
      <c r="X92" s="2" t="str">
        <f t="shared" si="123"/>
        <v/>
      </c>
      <c r="Y92" s="2" t="str">
        <f t="shared" si="14"/>
        <v/>
      </c>
      <c r="Z92" s="46" t="str">
        <f t="shared" si="42"/>
        <v/>
      </c>
      <c r="AA92" s="46" t="str">
        <f t="shared" si="43"/>
        <v/>
      </c>
      <c r="AB92" s="47"/>
      <c r="AC92" s="46" t="str">
        <f t="shared" si="44"/>
        <v/>
      </c>
      <c r="AD92" s="47" t="str">
        <f t="shared" si="128"/>
        <v/>
      </c>
      <c r="AE92" s="48" t="str">
        <f t="shared" si="46"/>
        <v/>
      </c>
      <c r="AF92" s="49" t="str">
        <f t="shared" si="136"/>
        <v/>
      </c>
      <c r="AG92" s="49" t="str">
        <f t="shared" si="136"/>
        <v/>
      </c>
      <c r="AH92" s="49" t="str">
        <f t="shared" si="136"/>
        <v/>
      </c>
      <c r="AI92" s="47" t="str">
        <f t="shared" si="136"/>
        <v/>
      </c>
      <c r="AJ92" s="47" t="str">
        <f t="shared" si="136"/>
        <v/>
      </c>
      <c r="AK92" s="46" t="str">
        <f t="shared" si="136"/>
        <v/>
      </c>
      <c r="AL92" s="47"/>
      <c r="AM92" s="53" t="str">
        <f t="shared" si="48"/>
        <v/>
      </c>
      <c r="AN92" s="50" t="str">
        <f t="shared" si="49"/>
        <v/>
      </c>
      <c r="AO92" s="53" t="s">
        <v>84</v>
      </c>
      <c r="AP92" s="52" t="str">
        <f t="shared" si="50"/>
        <v/>
      </c>
      <c r="AQ92" s="52" t="str">
        <f t="shared" si="51"/>
        <v/>
      </c>
      <c r="AR92" s="47">
        <f t="shared" si="52"/>
        <v>0</v>
      </c>
      <c r="AS92" s="53" t="str">
        <f t="shared" si="53"/>
        <v/>
      </c>
      <c r="AT92" s="52" t="str">
        <f t="shared" si="54"/>
        <v/>
      </c>
      <c r="AU92" s="9" t="str">
        <f t="shared" si="55"/>
        <v/>
      </c>
      <c r="AV92" s="9" t="str">
        <f t="shared" si="56"/>
        <v/>
      </c>
      <c r="AW92" s="12" t="str">
        <f t="shared" si="57"/>
        <v/>
      </c>
      <c r="AX92" s="9" t="str">
        <f t="shared" si="58"/>
        <v/>
      </c>
      <c r="AY92" s="12" t="str">
        <f t="shared" si="59"/>
        <v/>
      </c>
      <c r="AZ92" s="10" t="str">
        <f t="shared" si="60"/>
        <v/>
      </c>
      <c r="BA92" s="10" t="str">
        <f t="shared" si="61"/>
        <v/>
      </c>
      <c r="BB92" s="10" t="str">
        <f t="shared" si="62"/>
        <v/>
      </c>
      <c r="BC92" s="10" t="str">
        <f t="shared" si="63"/>
        <v/>
      </c>
      <c r="BD92" s="10" t="str">
        <f t="shared" si="64"/>
        <v/>
      </c>
      <c r="BE92" s="12" t="str">
        <f t="shared" si="65"/>
        <v/>
      </c>
      <c r="BF92" s="9" t="str">
        <f t="shared" si="66"/>
        <v/>
      </c>
      <c r="BG92" s="9" t="str">
        <f t="shared" si="67"/>
        <v/>
      </c>
      <c r="BH92" s="7" t="str">
        <f t="shared" si="68"/>
        <v/>
      </c>
      <c r="BI92" s="7" t="str">
        <f t="shared" si="69"/>
        <v/>
      </c>
      <c r="BJ92" s="12" t="str">
        <f t="shared" si="70"/>
        <v/>
      </c>
      <c r="BK92" s="80" t="str">
        <f t="shared" si="71"/>
        <v/>
      </c>
      <c r="BL92" s="7" t="str">
        <f t="shared" si="72"/>
        <v/>
      </c>
      <c r="BM92" s="7" t="str">
        <f t="shared" si="124"/>
        <v/>
      </c>
      <c r="BN92" s="12" t="str">
        <f t="shared" si="73"/>
        <v/>
      </c>
      <c r="BO92" s="9" t="str">
        <f t="shared" si="74"/>
        <v/>
      </c>
      <c r="BP92" s="2" t="str">
        <f t="shared" si="75"/>
        <v/>
      </c>
      <c r="BQ92" s="2" t="str">
        <f t="shared" si="76"/>
        <v/>
      </c>
      <c r="BR92" s="20" t="str">
        <f t="shared" si="135"/>
        <v/>
      </c>
      <c r="BS92" s="20" t="str">
        <f t="shared" si="135"/>
        <v/>
      </c>
      <c r="BT92" s="20" t="str">
        <f t="shared" si="135"/>
        <v/>
      </c>
      <c r="BU92" s="86" t="str">
        <f t="shared" si="78"/>
        <v/>
      </c>
      <c r="BV92" s="86" t="str">
        <f t="shared" si="79"/>
        <v/>
      </c>
      <c r="BW92" s="20" t="str">
        <f t="shared" si="135"/>
        <v/>
      </c>
      <c r="BX92" s="86" t="str">
        <f t="shared" si="135"/>
        <v/>
      </c>
      <c r="BY92" s="86" t="str">
        <f t="shared" si="135"/>
        <v/>
      </c>
      <c r="BZ92" s="86" t="str">
        <f t="shared" si="135"/>
        <v/>
      </c>
      <c r="CA92" s="86" t="str">
        <f t="shared" si="135"/>
        <v/>
      </c>
      <c r="CB92" s="86" t="str">
        <f t="shared" si="135"/>
        <v/>
      </c>
      <c r="CC92" s="86" t="str">
        <f t="shared" si="135"/>
        <v/>
      </c>
      <c r="CD92" s="86" t="str">
        <f t="shared" si="135"/>
        <v/>
      </c>
      <c r="CE92" s="20" t="str">
        <f t="shared" si="125"/>
        <v/>
      </c>
      <c r="CF92" s="14" t="str">
        <f t="shared" si="81"/>
        <v/>
      </c>
      <c r="CG92" s="14" t="str">
        <f t="shared" si="82"/>
        <v/>
      </c>
      <c r="CH92" s="8">
        <f t="shared" si="83"/>
        <v>0</v>
      </c>
      <c r="CI92" s="9" t="str">
        <f t="shared" si="84"/>
        <v/>
      </c>
      <c r="CJ92" s="9" t="str">
        <f t="shared" si="85"/>
        <v/>
      </c>
      <c r="CK92" s="9" t="str">
        <f t="shared" si="86"/>
        <v/>
      </c>
      <c r="CL92" s="9" t="str">
        <f t="shared" si="87"/>
        <v/>
      </c>
      <c r="CM92" s="9" t="str">
        <f t="shared" si="88"/>
        <v/>
      </c>
      <c r="CN92" s="9" t="str">
        <f t="shared" si="89"/>
        <v/>
      </c>
      <c r="CO92" s="9" t="str">
        <f t="shared" si="133"/>
        <v/>
      </c>
      <c r="CP92" s="9" t="str">
        <f t="shared" si="133"/>
        <v/>
      </c>
      <c r="CQ92" s="9" t="str">
        <f t="shared" si="133"/>
        <v/>
      </c>
      <c r="CR92" s="9" t="str">
        <f t="shared" si="133"/>
        <v/>
      </c>
      <c r="CS92" s="9" t="str">
        <f t="shared" si="133"/>
        <v/>
      </c>
      <c r="CT92" s="9" t="str">
        <f t="shared" si="133"/>
        <v/>
      </c>
      <c r="CU92" s="9" t="str">
        <f t="shared" si="133"/>
        <v/>
      </c>
      <c r="CV92" s="9" t="str">
        <f t="shared" si="91"/>
        <v/>
      </c>
      <c r="CW92" s="9" t="str">
        <f t="shared" si="134"/>
        <v/>
      </c>
      <c r="CX92" s="9" t="str">
        <f t="shared" si="134"/>
        <v/>
      </c>
      <c r="CY92" s="9" t="str">
        <f t="shared" si="134"/>
        <v/>
      </c>
      <c r="CZ92" s="9" t="str">
        <f t="shared" si="134"/>
        <v/>
      </c>
      <c r="DA92" s="9" t="str">
        <f t="shared" si="134"/>
        <v/>
      </c>
      <c r="DB92" s="9" t="str">
        <f t="shared" si="134"/>
        <v/>
      </c>
      <c r="DC92" s="9" t="str">
        <f t="shared" si="134"/>
        <v/>
      </c>
      <c r="DD92" s="2" t="str">
        <f t="shared" si="93"/>
        <v/>
      </c>
      <c r="DE92" s="2" t="str">
        <f t="shared" si="94"/>
        <v/>
      </c>
      <c r="DF92" s="2" t="str">
        <f t="shared" si="95"/>
        <v/>
      </c>
      <c r="DG92" s="2" t="str">
        <f t="shared" si="96"/>
        <v/>
      </c>
      <c r="DH92" s="2" t="str">
        <f t="shared" si="97"/>
        <v/>
      </c>
      <c r="DI92" s="2" t="str">
        <f t="shared" si="98"/>
        <v/>
      </c>
      <c r="DJ92" s="2" t="str">
        <f t="shared" si="99"/>
        <v/>
      </c>
      <c r="DK92" s="2" t="str">
        <f t="shared" si="100"/>
        <v/>
      </c>
      <c r="DL92" s="16" t="str">
        <f t="shared" si="101"/>
        <v/>
      </c>
      <c r="DM92" s="16" t="str">
        <f t="shared" si="102"/>
        <v/>
      </c>
      <c r="DN92" s="16" t="str">
        <f t="shared" si="103"/>
        <v/>
      </c>
      <c r="DO92" s="72" t="str">
        <f t="shared" si="104"/>
        <v/>
      </c>
      <c r="DP92" s="16" t="str">
        <f t="shared" si="105"/>
        <v/>
      </c>
      <c r="DQ92" s="16" t="str">
        <f t="shared" si="106"/>
        <v/>
      </c>
      <c r="DR92" s="2" t="str">
        <f t="shared" si="107"/>
        <v/>
      </c>
      <c r="DS92" s="2" t="str">
        <f t="shared" si="108"/>
        <v/>
      </c>
      <c r="DT92" s="2" t="str">
        <f t="shared" si="109"/>
        <v/>
      </c>
      <c r="DU92" s="2" t="str">
        <f t="shared" si="110"/>
        <v/>
      </c>
      <c r="DV92" s="15"/>
      <c r="DW92" s="17"/>
      <c r="DX92" s="17"/>
      <c r="DY92" s="47" t="str">
        <f t="shared" si="137"/>
        <v/>
      </c>
      <c r="DZ92" s="47" t="str">
        <f t="shared" si="137"/>
        <v/>
      </c>
      <c r="EA92" s="47" t="str">
        <f t="shared" si="137"/>
        <v/>
      </c>
      <c r="EB92" s="47" t="str">
        <f t="shared" si="137"/>
        <v/>
      </c>
      <c r="EC92" s="49" t="str">
        <f t="shared" si="137"/>
        <v/>
      </c>
      <c r="ED92" s="49" t="str">
        <f t="shared" si="137"/>
        <v/>
      </c>
      <c r="EE92" s="47" t="str">
        <f t="shared" si="137"/>
        <v/>
      </c>
      <c r="EF92" s="47" t="str">
        <f t="shared" si="137"/>
        <v/>
      </c>
      <c r="EG92" s="47" t="str">
        <f t="shared" si="137"/>
        <v/>
      </c>
      <c r="EH92" s="6">
        <f t="shared" si="16"/>
        <v>0</v>
      </c>
      <c r="EI92" s="6">
        <f t="shared" si="17"/>
        <v>0</v>
      </c>
      <c r="EJ92" s="2" t="str">
        <f t="shared" si="18"/>
        <v/>
      </c>
      <c r="EK92" s="2" t="str">
        <f t="shared" si="19"/>
        <v/>
      </c>
      <c r="EL92" s="2" t="str">
        <f t="shared" si="127"/>
        <v/>
      </c>
      <c r="EM92" s="2" t="str">
        <f t="shared" si="21"/>
        <v/>
      </c>
      <c r="EN92" s="2" t="str">
        <f t="shared" si="22"/>
        <v/>
      </c>
      <c r="EO92" s="2">
        <f t="shared" si="23"/>
        <v>0</v>
      </c>
      <c r="EP92" s="2">
        <f t="shared" si="111"/>
        <v>0</v>
      </c>
      <c r="EQ92" s="2"/>
      <c r="ER92" s="2"/>
      <c r="ES92" s="2"/>
      <c r="ET92" s="2"/>
      <c r="EU92" s="2"/>
      <c r="EV92" s="2"/>
      <c r="EW92" s="2">
        <f t="shared" si="24"/>
        <v>0</v>
      </c>
      <c r="EX92" s="2">
        <f t="shared" si="25"/>
        <v>0</v>
      </c>
      <c r="EY92" s="2">
        <f t="shared" si="112"/>
        <v>0</v>
      </c>
      <c r="EZ92" s="2">
        <f t="shared" si="26"/>
        <v>0</v>
      </c>
      <c r="FA92" s="2">
        <f t="shared" si="27"/>
        <v>0</v>
      </c>
      <c r="FB92" s="59"/>
      <c r="FC92" s="2">
        <f t="shared" si="28"/>
        <v>0</v>
      </c>
      <c r="FD92" s="2">
        <f t="shared" si="113"/>
        <v>0</v>
      </c>
      <c r="FE92" s="3">
        <f t="shared" si="126"/>
        <v>0</v>
      </c>
      <c r="FF92" s="3">
        <f t="shared" si="114"/>
        <v>0</v>
      </c>
      <c r="FG92" s="3">
        <f t="shared" si="115"/>
        <v>0</v>
      </c>
      <c r="FH92" s="3">
        <f t="shared" si="29"/>
        <v>0</v>
      </c>
      <c r="FI92" s="67">
        <f t="shared" si="30"/>
        <v>0</v>
      </c>
      <c r="FJ92" s="3">
        <f t="shared" si="31"/>
        <v>0</v>
      </c>
      <c r="FK92" s="3">
        <f t="shared" si="32"/>
        <v>0</v>
      </c>
      <c r="FL92" s="3">
        <f t="shared" si="116"/>
        <v>0</v>
      </c>
      <c r="FM92" s="3">
        <f t="shared" si="117"/>
        <v>0</v>
      </c>
      <c r="FN92" s="3">
        <f t="shared" si="118"/>
        <v>0</v>
      </c>
      <c r="FO92" s="2">
        <f t="shared" si="33"/>
        <v>0</v>
      </c>
      <c r="FP92" s="2">
        <f t="shared" si="34"/>
        <v>0</v>
      </c>
      <c r="FQ92" s="2">
        <f t="shared" si="119"/>
        <v>0</v>
      </c>
      <c r="FR92" s="6" t="str">
        <f>IF(A92=1,1,IF(DW92="","",COUNTA($DW$31:DW92)+1))</f>
        <v/>
      </c>
      <c r="FS92" s="6" t="str">
        <f t="shared" si="35"/>
        <v/>
      </c>
      <c r="FT92" s="43">
        <f t="shared" si="120"/>
        <v>0</v>
      </c>
      <c r="FU92" s="23">
        <f t="shared" si="121"/>
        <v>0</v>
      </c>
      <c r="FV92" s="21">
        <f t="shared" si="122"/>
        <v>0</v>
      </c>
    </row>
    <row r="93" spans="1:178">
      <c r="A93" s="4" t="str">
        <f t="shared" si="36"/>
        <v/>
      </c>
      <c r="B93" s="33"/>
      <c r="C93" s="33"/>
      <c r="D93" s="33"/>
      <c r="E93" s="33"/>
      <c r="F93" s="33"/>
      <c r="G93" s="11" t="str">
        <f t="shared" si="2"/>
        <v/>
      </c>
      <c r="H93" s="3" t="str">
        <f t="shared" si="37"/>
        <v/>
      </c>
      <c r="I93" s="3" t="str">
        <f t="shared" si="3"/>
        <v/>
      </c>
      <c r="J93" s="3" t="str">
        <f t="shared" si="38"/>
        <v/>
      </c>
      <c r="K93" s="3" t="str">
        <f t="shared" si="4"/>
        <v/>
      </c>
      <c r="L93" s="2" t="str">
        <f t="shared" si="5"/>
        <v/>
      </c>
      <c r="M93" s="8" t="str">
        <f t="shared" si="39"/>
        <v/>
      </c>
      <c r="N93" s="8" t="str">
        <f t="shared" si="6"/>
        <v/>
      </c>
      <c r="O93" s="8" t="str">
        <f t="shared" si="40"/>
        <v/>
      </c>
      <c r="P93" s="8" t="str">
        <f t="shared" si="7"/>
        <v/>
      </c>
      <c r="Q93" s="2" t="str">
        <f t="shared" si="8"/>
        <v/>
      </c>
      <c r="R93" s="3" t="str">
        <f t="shared" si="9"/>
        <v/>
      </c>
      <c r="S93" s="3" t="str">
        <f t="shared" si="10"/>
        <v/>
      </c>
      <c r="T93" s="3" t="str">
        <f t="shared" si="41"/>
        <v/>
      </c>
      <c r="U93" s="8" t="str">
        <f t="shared" si="11"/>
        <v/>
      </c>
      <c r="V93" s="2" t="str">
        <f t="shared" si="12"/>
        <v/>
      </c>
      <c r="W93" s="2" t="str">
        <f t="shared" si="13"/>
        <v/>
      </c>
      <c r="X93" s="2" t="str">
        <f t="shared" si="123"/>
        <v/>
      </c>
      <c r="Y93" s="2" t="str">
        <f t="shared" si="14"/>
        <v/>
      </c>
      <c r="Z93" s="46" t="str">
        <f t="shared" si="42"/>
        <v/>
      </c>
      <c r="AA93" s="46" t="str">
        <f t="shared" si="43"/>
        <v/>
      </c>
      <c r="AB93" s="47"/>
      <c r="AC93" s="46" t="str">
        <f t="shared" si="44"/>
        <v/>
      </c>
      <c r="AD93" s="47" t="str">
        <f t="shared" si="128"/>
        <v/>
      </c>
      <c r="AE93" s="48" t="str">
        <f t="shared" si="46"/>
        <v/>
      </c>
      <c r="AF93" s="49" t="str">
        <f t="shared" si="136"/>
        <v/>
      </c>
      <c r="AG93" s="49" t="str">
        <f t="shared" si="136"/>
        <v/>
      </c>
      <c r="AH93" s="49" t="str">
        <f t="shared" si="136"/>
        <v/>
      </c>
      <c r="AI93" s="47" t="str">
        <f t="shared" si="136"/>
        <v/>
      </c>
      <c r="AJ93" s="47" t="str">
        <f t="shared" si="136"/>
        <v/>
      </c>
      <c r="AK93" s="46" t="str">
        <f t="shared" si="136"/>
        <v/>
      </c>
      <c r="AL93" s="47"/>
      <c r="AM93" s="53" t="str">
        <f t="shared" si="48"/>
        <v/>
      </c>
      <c r="AN93" s="50" t="str">
        <f t="shared" si="49"/>
        <v/>
      </c>
      <c r="AO93" s="53" t="s">
        <v>85</v>
      </c>
      <c r="AP93" s="52" t="str">
        <f t="shared" si="50"/>
        <v/>
      </c>
      <c r="AQ93" s="52" t="str">
        <f t="shared" si="51"/>
        <v/>
      </c>
      <c r="AR93" s="47">
        <f t="shared" si="52"/>
        <v>0.37</v>
      </c>
      <c r="AS93" s="53" t="str">
        <f t="shared" si="53"/>
        <v/>
      </c>
      <c r="AT93" s="52" t="str">
        <f t="shared" si="54"/>
        <v/>
      </c>
      <c r="AU93" s="9" t="str">
        <f t="shared" si="55"/>
        <v/>
      </c>
      <c r="AV93" s="9" t="str">
        <f t="shared" si="56"/>
        <v/>
      </c>
      <c r="AW93" s="12" t="str">
        <f t="shared" si="57"/>
        <v/>
      </c>
      <c r="AX93" s="9" t="str">
        <f t="shared" si="58"/>
        <v/>
      </c>
      <c r="AY93" s="12" t="str">
        <f t="shared" si="59"/>
        <v/>
      </c>
      <c r="AZ93" s="10" t="str">
        <f t="shared" si="60"/>
        <v/>
      </c>
      <c r="BA93" s="10" t="str">
        <f t="shared" si="61"/>
        <v/>
      </c>
      <c r="BB93" s="10" t="str">
        <f t="shared" si="62"/>
        <v/>
      </c>
      <c r="BC93" s="10" t="str">
        <f t="shared" si="63"/>
        <v/>
      </c>
      <c r="BD93" s="10" t="str">
        <f t="shared" si="64"/>
        <v/>
      </c>
      <c r="BE93" s="12" t="str">
        <f t="shared" si="65"/>
        <v/>
      </c>
      <c r="BF93" s="9" t="str">
        <f t="shared" si="66"/>
        <v/>
      </c>
      <c r="BG93" s="9" t="str">
        <f t="shared" si="67"/>
        <v/>
      </c>
      <c r="BH93" s="7" t="str">
        <f t="shared" si="68"/>
        <v/>
      </c>
      <c r="BI93" s="7" t="str">
        <f t="shared" si="69"/>
        <v/>
      </c>
      <c r="BJ93" s="12" t="str">
        <f t="shared" si="70"/>
        <v/>
      </c>
      <c r="BK93" s="80" t="str">
        <f t="shared" si="71"/>
        <v/>
      </c>
      <c r="BL93" s="7" t="str">
        <f t="shared" si="72"/>
        <v/>
      </c>
      <c r="BM93" s="7" t="str">
        <f t="shared" si="124"/>
        <v/>
      </c>
      <c r="BN93" s="12" t="str">
        <f t="shared" si="73"/>
        <v/>
      </c>
      <c r="BO93" s="9" t="str">
        <f t="shared" si="74"/>
        <v/>
      </c>
      <c r="BP93" s="2" t="str">
        <f t="shared" si="75"/>
        <v/>
      </c>
      <c r="BQ93" s="2" t="str">
        <f t="shared" si="76"/>
        <v/>
      </c>
      <c r="BR93" s="20" t="str">
        <f t="shared" si="135"/>
        <v/>
      </c>
      <c r="BS93" s="20" t="str">
        <f t="shared" si="135"/>
        <v/>
      </c>
      <c r="BT93" s="20" t="str">
        <f t="shared" si="135"/>
        <v/>
      </c>
      <c r="BU93" s="86" t="str">
        <f t="shared" si="78"/>
        <v/>
      </c>
      <c r="BV93" s="86" t="str">
        <f t="shared" si="79"/>
        <v/>
      </c>
      <c r="BW93" s="20" t="str">
        <f t="shared" si="135"/>
        <v/>
      </c>
      <c r="BX93" s="86" t="str">
        <f t="shared" si="135"/>
        <v/>
      </c>
      <c r="BY93" s="86" t="str">
        <f t="shared" si="135"/>
        <v/>
      </c>
      <c r="BZ93" s="86" t="str">
        <f t="shared" si="135"/>
        <v/>
      </c>
      <c r="CA93" s="86" t="str">
        <f t="shared" si="135"/>
        <v/>
      </c>
      <c r="CB93" s="86" t="str">
        <f t="shared" si="135"/>
        <v/>
      </c>
      <c r="CC93" s="86" t="str">
        <f t="shared" si="135"/>
        <v/>
      </c>
      <c r="CD93" s="86" t="str">
        <f t="shared" si="135"/>
        <v/>
      </c>
      <c r="CE93" s="20" t="str">
        <f t="shared" si="125"/>
        <v/>
      </c>
      <c r="CF93" s="14" t="str">
        <f t="shared" si="81"/>
        <v/>
      </c>
      <c r="CG93" s="14" t="str">
        <f t="shared" si="82"/>
        <v/>
      </c>
      <c r="CH93" s="8">
        <f t="shared" si="83"/>
        <v>0</v>
      </c>
      <c r="CI93" s="9" t="str">
        <f t="shared" si="84"/>
        <v/>
      </c>
      <c r="CJ93" s="9" t="str">
        <f t="shared" si="85"/>
        <v/>
      </c>
      <c r="CK93" s="9" t="str">
        <f t="shared" si="86"/>
        <v/>
      </c>
      <c r="CL93" s="9" t="str">
        <f t="shared" si="87"/>
        <v/>
      </c>
      <c r="CM93" s="9" t="str">
        <f t="shared" si="88"/>
        <v/>
      </c>
      <c r="CN93" s="9" t="str">
        <f t="shared" si="89"/>
        <v/>
      </c>
      <c r="CO93" s="9" t="str">
        <f t="shared" si="133"/>
        <v/>
      </c>
      <c r="CP93" s="9" t="str">
        <f t="shared" si="133"/>
        <v/>
      </c>
      <c r="CQ93" s="9" t="str">
        <f t="shared" si="133"/>
        <v/>
      </c>
      <c r="CR93" s="9" t="str">
        <f t="shared" si="133"/>
        <v/>
      </c>
      <c r="CS93" s="9" t="str">
        <f t="shared" si="133"/>
        <v/>
      </c>
      <c r="CT93" s="9" t="str">
        <f t="shared" si="133"/>
        <v/>
      </c>
      <c r="CU93" s="9" t="str">
        <f t="shared" si="133"/>
        <v/>
      </c>
      <c r="CV93" s="9" t="str">
        <f t="shared" si="91"/>
        <v/>
      </c>
      <c r="CW93" s="9" t="str">
        <f t="shared" si="134"/>
        <v/>
      </c>
      <c r="CX93" s="9" t="str">
        <f t="shared" si="134"/>
        <v/>
      </c>
      <c r="CY93" s="9" t="str">
        <f t="shared" si="134"/>
        <v/>
      </c>
      <c r="CZ93" s="9" t="str">
        <f t="shared" si="134"/>
        <v/>
      </c>
      <c r="DA93" s="9" t="str">
        <f t="shared" si="134"/>
        <v/>
      </c>
      <c r="DB93" s="9" t="str">
        <f t="shared" si="134"/>
        <v/>
      </c>
      <c r="DC93" s="9" t="str">
        <f t="shared" si="134"/>
        <v/>
      </c>
      <c r="DD93" s="2" t="str">
        <f t="shared" si="93"/>
        <v/>
      </c>
      <c r="DE93" s="2" t="str">
        <f t="shared" si="94"/>
        <v/>
      </c>
      <c r="DF93" s="2" t="str">
        <f t="shared" si="95"/>
        <v/>
      </c>
      <c r="DG93" s="2" t="str">
        <f t="shared" si="96"/>
        <v/>
      </c>
      <c r="DH93" s="2" t="str">
        <f t="shared" si="97"/>
        <v/>
      </c>
      <c r="DI93" s="2" t="str">
        <f t="shared" si="98"/>
        <v/>
      </c>
      <c r="DJ93" s="2" t="str">
        <f t="shared" si="99"/>
        <v/>
      </c>
      <c r="DK93" s="2" t="str">
        <f t="shared" si="100"/>
        <v/>
      </c>
      <c r="DL93" s="16" t="str">
        <f t="shared" si="101"/>
        <v/>
      </c>
      <c r="DM93" s="16" t="str">
        <f t="shared" si="102"/>
        <v/>
      </c>
      <c r="DN93" s="16" t="str">
        <f t="shared" si="103"/>
        <v/>
      </c>
      <c r="DO93" s="72" t="str">
        <f t="shared" si="104"/>
        <v/>
      </c>
      <c r="DP93" s="16" t="str">
        <f t="shared" si="105"/>
        <v/>
      </c>
      <c r="DQ93" s="16" t="str">
        <f t="shared" si="106"/>
        <v/>
      </c>
      <c r="DR93" s="2" t="str">
        <f t="shared" si="107"/>
        <v/>
      </c>
      <c r="DS93" s="2" t="str">
        <f t="shared" si="108"/>
        <v/>
      </c>
      <c r="DT93" s="2" t="str">
        <f t="shared" si="109"/>
        <v/>
      </c>
      <c r="DU93" s="2" t="str">
        <f t="shared" si="110"/>
        <v/>
      </c>
      <c r="DV93" s="15"/>
      <c r="DW93" s="17"/>
      <c r="DX93" s="17"/>
      <c r="DY93" s="47" t="str">
        <f t="shared" si="137"/>
        <v/>
      </c>
      <c r="DZ93" s="47" t="str">
        <f t="shared" si="137"/>
        <v/>
      </c>
      <c r="EA93" s="47" t="str">
        <f t="shared" si="137"/>
        <v/>
      </c>
      <c r="EB93" s="47" t="str">
        <f t="shared" si="137"/>
        <v/>
      </c>
      <c r="EC93" s="49" t="str">
        <f t="shared" si="137"/>
        <v/>
      </c>
      <c r="ED93" s="49" t="str">
        <f t="shared" si="137"/>
        <v/>
      </c>
      <c r="EE93" s="47" t="str">
        <f t="shared" si="137"/>
        <v/>
      </c>
      <c r="EF93" s="47" t="str">
        <f t="shared" si="137"/>
        <v/>
      </c>
      <c r="EG93" s="47" t="str">
        <f t="shared" si="137"/>
        <v/>
      </c>
      <c r="EH93" s="6">
        <f t="shared" si="16"/>
        <v>0</v>
      </c>
      <c r="EI93" s="6">
        <f t="shared" si="17"/>
        <v>0</v>
      </c>
      <c r="EJ93" s="2" t="str">
        <f t="shared" si="18"/>
        <v/>
      </c>
      <c r="EK93" s="2" t="str">
        <f t="shared" si="19"/>
        <v/>
      </c>
      <c r="EL93" s="2" t="str">
        <f t="shared" si="127"/>
        <v/>
      </c>
      <c r="EM93" s="2" t="str">
        <f t="shared" si="21"/>
        <v/>
      </c>
      <c r="EN93" s="2" t="str">
        <f t="shared" si="22"/>
        <v/>
      </c>
      <c r="EO93" s="2">
        <f t="shared" si="23"/>
        <v>0</v>
      </c>
      <c r="EP93" s="2">
        <f t="shared" si="111"/>
        <v>0</v>
      </c>
      <c r="EQ93" s="2"/>
      <c r="ER93" s="2"/>
      <c r="ES93" s="2"/>
      <c r="ET93" s="2"/>
      <c r="EU93" s="2"/>
      <c r="EV93" s="2"/>
      <c r="EW93" s="2">
        <f t="shared" si="24"/>
        <v>0</v>
      </c>
      <c r="EX93" s="2">
        <f t="shared" si="25"/>
        <v>0</v>
      </c>
      <c r="EY93" s="2">
        <f t="shared" si="112"/>
        <v>0</v>
      </c>
      <c r="EZ93" s="2">
        <f t="shared" si="26"/>
        <v>0</v>
      </c>
      <c r="FA93" s="2">
        <f t="shared" si="27"/>
        <v>0</v>
      </c>
      <c r="FB93" s="59"/>
      <c r="FC93" s="2">
        <f t="shared" si="28"/>
        <v>0</v>
      </c>
      <c r="FD93" s="2">
        <f t="shared" si="113"/>
        <v>0</v>
      </c>
      <c r="FE93" s="3">
        <f t="shared" si="126"/>
        <v>0</v>
      </c>
      <c r="FF93" s="3">
        <f t="shared" si="114"/>
        <v>0</v>
      </c>
      <c r="FG93" s="3">
        <f t="shared" si="115"/>
        <v>0</v>
      </c>
      <c r="FH93" s="3">
        <f t="shared" si="29"/>
        <v>0</v>
      </c>
      <c r="FI93" s="67">
        <f t="shared" si="30"/>
        <v>0</v>
      </c>
      <c r="FJ93" s="3">
        <f t="shared" si="31"/>
        <v>0</v>
      </c>
      <c r="FK93" s="3">
        <f t="shared" si="32"/>
        <v>0</v>
      </c>
      <c r="FL93" s="3">
        <f t="shared" si="116"/>
        <v>0</v>
      </c>
      <c r="FM93" s="3">
        <f t="shared" si="117"/>
        <v>0</v>
      </c>
      <c r="FN93" s="3">
        <f t="shared" si="118"/>
        <v>0</v>
      </c>
      <c r="FO93" s="2">
        <f t="shared" si="33"/>
        <v>0</v>
      </c>
      <c r="FP93" s="2">
        <f t="shared" si="34"/>
        <v>0</v>
      </c>
      <c r="FQ93" s="2">
        <f t="shared" si="119"/>
        <v>0</v>
      </c>
      <c r="FR93" s="6" t="str">
        <f>IF(A93=1,1,IF(DW93="","",COUNTA($DW$31:DW93)+1))</f>
        <v/>
      </c>
      <c r="FS93" s="6" t="str">
        <f t="shared" si="35"/>
        <v/>
      </c>
      <c r="FT93" s="43">
        <f t="shared" si="120"/>
        <v>0</v>
      </c>
      <c r="FU93" s="23">
        <f t="shared" si="121"/>
        <v>0</v>
      </c>
      <c r="FV93" s="21">
        <f t="shared" si="122"/>
        <v>0</v>
      </c>
    </row>
    <row r="94" spans="1:178">
      <c r="A94" s="4" t="str">
        <f t="shared" si="36"/>
        <v/>
      </c>
      <c r="B94" s="33"/>
      <c r="C94" s="33"/>
      <c r="D94" s="33"/>
      <c r="E94" s="33"/>
      <c r="F94" s="33"/>
      <c r="G94" s="11" t="str">
        <f t="shared" si="2"/>
        <v/>
      </c>
      <c r="H94" s="3" t="str">
        <f t="shared" si="37"/>
        <v/>
      </c>
      <c r="I94" s="3" t="str">
        <f t="shared" si="3"/>
        <v/>
      </c>
      <c r="J94" s="3" t="str">
        <f t="shared" si="38"/>
        <v/>
      </c>
      <c r="K94" s="3" t="str">
        <f t="shared" si="4"/>
        <v/>
      </c>
      <c r="L94" s="2" t="str">
        <f t="shared" si="5"/>
        <v/>
      </c>
      <c r="M94" s="8" t="str">
        <f t="shared" si="39"/>
        <v/>
      </c>
      <c r="N94" s="8" t="str">
        <f t="shared" si="6"/>
        <v/>
      </c>
      <c r="O94" s="8" t="str">
        <f t="shared" si="40"/>
        <v/>
      </c>
      <c r="P94" s="8" t="str">
        <f t="shared" si="7"/>
        <v/>
      </c>
      <c r="Q94" s="2" t="str">
        <f t="shared" si="8"/>
        <v/>
      </c>
      <c r="R94" s="3" t="str">
        <f t="shared" si="9"/>
        <v/>
      </c>
      <c r="S94" s="3" t="str">
        <f t="shared" si="10"/>
        <v/>
      </c>
      <c r="T94" s="3" t="str">
        <f t="shared" si="41"/>
        <v/>
      </c>
      <c r="U94" s="8" t="str">
        <f t="shared" si="11"/>
        <v/>
      </c>
      <c r="V94" s="2" t="str">
        <f t="shared" si="12"/>
        <v/>
      </c>
      <c r="W94" s="2" t="str">
        <f t="shared" si="13"/>
        <v/>
      </c>
      <c r="X94" s="2" t="str">
        <f t="shared" si="123"/>
        <v/>
      </c>
      <c r="Y94" s="2" t="str">
        <f t="shared" si="14"/>
        <v/>
      </c>
      <c r="Z94" s="46" t="str">
        <f t="shared" si="42"/>
        <v/>
      </c>
      <c r="AA94" s="46" t="str">
        <f t="shared" si="43"/>
        <v/>
      </c>
      <c r="AB94" s="47"/>
      <c r="AC94" s="46" t="str">
        <f t="shared" si="44"/>
        <v/>
      </c>
      <c r="AD94" s="47" t="str">
        <f t="shared" si="128"/>
        <v/>
      </c>
      <c r="AE94" s="48" t="str">
        <f t="shared" si="46"/>
        <v/>
      </c>
      <c r="AF94" s="49" t="str">
        <f t="shared" si="136"/>
        <v/>
      </c>
      <c r="AG94" s="49" t="str">
        <f t="shared" si="136"/>
        <v/>
      </c>
      <c r="AH94" s="49" t="str">
        <f t="shared" si="136"/>
        <v/>
      </c>
      <c r="AI94" s="47" t="str">
        <f t="shared" si="136"/>
        <v/>
      </c>
      <c r="AJ94" s="47" t="str">
        <f t="shared" si="136"/>
        <v/>
      </c>
      <c r="AK94" s="46" t="str">
        <f t="shared" si="136"/>
        <v/>
      </c>
      <c r="AL94" s="47"/>
      <c r="AM94" s="53" t="str">
        <f t="shared" si="48"/>
        <v/>
      </c>
      <c r="AN94" s="50" t="str">
        <f t="shared" si="49"/>
        <v/>
      </c>
      <c r="AO94" s="53" t="s">
        <v>85</v>
      </c>
      <c r="AP94" s="52" t="str">
        <f t="shared" si="50"/>
        <v/>
      </c>
      <c r="AQ94" s="52" t="str">
        <f t="shared" si="51"/>
        <v/>
      </c>
      <c r="AR94" s="47">
        <f t="shared" si="52"/>
        <v>0.37</v>
      </c>
      <c r="AS94" s="53" t="str">
        <f t="shared" si="53"/>
        <v/>
      </c>
      <c r="AT94" s="52" t="str">
        <f t="shared" si="54"/>
        <v/>
      </c>
      <c r="AU94" s="9" t="str">
        <f t="shared" si="55"/>
        <v/>
      </c>
      <c r="AV94" s="9" t="str">
        <f t="shared" si="56"/>
        <v/>
      </c>
      <c r="AW94" s="12" t="str">
        <f t="shared" si="57"/>
        <v/>
      </c>
      <c r="AX94" s="9" t="str">
        <f t="shared" si="58"/>
        <v/>
      </c>
      <c r="AY94" s="12" t="str">
        <f t="shared" si="59"/>
        <v/>
      </c>
      <c r="AZ94" s="10" t="str">
        <f t="shared" si="60"/>
        <v/>
      </c>
      <c r="BA94" s="10" t="str">
        <f t="shared" si="61"/>
        <v/>
      </c>
      <c r="BB94" s="10" t="str">
        <f t="shared" si="62"/>
        <v/>
      </c>
      <c r="BC94" s="10" t="str">
        <f t="shared" si="63"/>
        <v/>
      </c>
      <c r="BD94" s="10" t="str">
        <f t="shared" si="64"/>
        <v/>
      </c>
      <c r="BE94" s="12" t="str">
        <f t="shared" si="65"/>
        <v/>
      </c>
      <c r="BF94" s="9" t="str">
        <f t="shared" si="66"/>
        <v/>
      </c>
      <c r="BG94" s="9" t="str">
        <f t="shared" si="67"/>
        <v/>
      </c>
      <c r="BH94" s="7" t="str">
        <f t="shared" si="68"/>
        <v/>
      </c>
      <c r="BI94" s="7" t="str">
        <f t="shared" si="69"/>
        <v/>
      </c>
      <c r="BJ94" s="12" t="str">
        <f t="shared" si="70"/>
        <v/>
      </c>
      <c r="BK94" s="80" t="str">
        <f t="shared" si="71"/>
        <v/>
      </c>
      <c r="BL94" s="7" t="str">
        <f t="shared" si="72"/>
        <v/>
      </c>
      <c r="BM94" s="7" t="str">
        <f t="shared" si="124"/>
        <v/>
      </c>
      <c r="BN94" s="12" t="str">
        <f t="shared" si="73"/>
        <v/>
      </c>
      <c r="BO94" s="9" t="str">
        <f t="shared" si="74"/>
        <v/>
      </c>
      <c r="BP94" s="2" t="str">
        <f t="shared" si="75"/>
        <v/>
      </c>
      <c r="BQ94" s="2" t="str">
        <f t="shared" si="76"/>
        <v/>
      </c>
      <c r="BR94" s="20" t="str">
        <f t="shared" si="135"/>
        <v/>
      </c>
      <c r="BS94" s="20" t="str">
        <f t="shared" si="135"/>
        <v/>
      </c>
      <c r="BT94" s="20" t="str">
        <f t="shared" si="135"/>
        <v/>
      </c>
      <c r="BU94" s="86" t="str">
        <f t="shared" si="78"/>
        <v/>
      </c>
      <c r="BV94" s="86" t="str">
        <f t="shared" si="79"/>
        <v/>
      </c>
      <c r="BW94" s="20" t="str">
        <f t="shared" si="135"/>
        <v/>
      </c>
      <c r="BX94" s="86" t="str">
        <f t="shared" ref="BX94:CD111" si="138">IF($A94="","",BX$30)</f>
        <v/>
      </c>
      <c r="BY94" s="86" t="str">
        <f t="shared" si="138"/>
        <v/>
      </c>
      <c r="BZ94" s="86" t="str">
        <f t="shared" si="138"/>
        <v/>
      </c>
      <c r="CA94" s="86" t="str">
        <f t="shared" si="138"/>
        <v/>
      </c>
      <c r="CB94" s="86" t="str">
        <f t="shared" si="138"/>
        <v/>
      </c>
      <c r="CC94" s="86" t="str">
        <f t="shared" si="138"/>
        <v/>
      </c>
      <c r="CD94" s="86" t="str">
        <f t="shared" si="138"/>
        <v/>
      </c>
      <c r="CE94" s="20" t="str">
        <f t="shared" si="125"/>
        <v/>
      </c>
      <c r="CF94" s="14" t="str">
        <f t="shared" si="81"/>
        <v/>
      </c>
      <c r="CG94" s="14" t="str">
        <f t="shared" si="82"/>
        <v/>
      </c>
      <c r="CH94" s="8">
        <f t="shared" si="83"/>
        <v>0</v>
      </c>
      <c r="CI94" s="9" t="str">
        <f t="shared" si="84"/>
        <v/>
      </c>
      <c r="CJ94" s="9" t="str">
        <f t="shared" si="85"/>
        <v/>
      </c>
      <c r="CK94" s="9" t="str">
        <f t="shared" si="86"/>
        <v/>
      </c>
      <c r="CL94" s="9" t="str">
        <f t="shared" si="87"/>
        <v/>
      </c>
      <c r="CM94" s="9" t="str">
        <f t="shared" si="88"/>
        <v/>
      </c>
      <c r="CN94" s="9" t="str">
        <f t="shared" si="89"/>
        <v/>
      </c>
      <c r="CO94" s="9" t="str">
        <f t="shared" si="133"/>
        <v/>
      </c>
      <c r="CP94" s="9" t="str">
        <f t="shared" si="133"/>
        <v/>
      </c>
      <c r="CQ94" s="9" t="str">
        <f t="shared" si="133"/>
        <v/>
      </c>
      <c r="CR94" s="9" t="str">
        <f t="shared" si="133"/>
        <v/>
      </c>
      <c r="CS94" s="9" t="str">
        <f t="shared" si="133"/>
        <v/>
      </c>
      <c r="CT94" s="9" t="str">
        <f t="shared" si="133"/>
        <v/>
      </c>
      <c r="CU94" s="9" t="str">
        <f t="shared" si="133"/>
        <v/>
      </c>
      <c r="CV94" s="9" t="str">
        <f t="shared" si="91"/>
        <v/>
      </c>
      <c r="CW94" s="9" t="str">
        <f t="shared" si="134"/>
        <v/>
      </c>
      <c r="CX94" s="9" t="str">
        <f t="shared" si="134"/>
        <v/>
      </c>
      <c r="CY94" s="9" t="str">
        <f t="shared" si="134"/>
        <v/>
      </c>
      <c r="CZ94" s="9" t="str">
        <f t="shared" si="134"/>
        <v/>
      </c>
      <c r="DA94" s="9" t="str">
        <f t="shared" si="134"/>
        <v/>
      </c>
      <c r="DB94" s="9" t="str">
        <f t="shared" si="134"/>
        <v/>
      </c>
      <c r="DC94" s="9" t="str">
        <f t="shared" si="134"/>
        <v/>
      </c>
      <c r="DD94" s="2" t="str">
        <f t="shared" si="93"/>
        <v/>
      </c>
      <c r="DE94" s="2" t="str">
        <f t="shared" si="94"/>
        <v/>
      </c>
      <c r="DF94" s="2" t="str">
        <f t="shared" si="95"/>
        <v/>
      </c>
      <c r="DG94" s="2" t="str">
        <f t="shared" si="96"/>
        <v/>
      </c>
      <c r="DH94" s="2" t="str">
        <f t="shared" si="97"/>
        <v/>
      </c>
      <c r="DI94" s="2" t="str">
        <f t="shared" si="98"/>
        <v/>
      </c>
      <c r="DJ94" s="2" t="str">
        <f t="shared" si="99"/>
        <v/>
      </c>
      <c r="DK94" s="2" t="str">
        <f t="shared" si="100"/>
        <v/>
      </c>
      <c r="DL94" s="16" t="str">
        <f t="shared" si="101"/>
        <v/>
      </c>
      <c r="DM94" s="16" t="str">
        <f t="shared" si="102"/>
        <v/>
      </c>
      <c r="DN94" s="16" t="str">
        <f t="shared" si="103"/>
        <v/>
      </c>
      <c r="DO94" s="72" t="str">
        <f t="shared" si="104"/>
        <v/>
      </c>
      <c r="DP94" s="16" t="str">
        <f t="shared" si="105"/>
        <v/>
      </c>
      <c r="DQ94" s="16" t="str">
        <f t="shared" si="106"/>
        <v/>
      </c>
      <c r="DR94" s="2" t="str">
        <f t="shared" si="107"/>
        <v/>
      </c>
      <c r="DS94" s="2" t="str">
        <f t="shared" si="108"/>
        <v/>
      </c>
      <c r="DT94" s="2" t="str">
        <f t="shared" si="109"/>
        <v/>
      </c>
      <c r="DU94" s="2" t="str">
        <f t="shared" si="110"/>
        <v/>
      </c>
      <c r="DV94" s="15"/>
      <c r="DW94" s="18"/>
      <c r="DX94" s="17"/>
      <c r="DY94" s="47" t="str">
        <f t="shared" si="137"/>
        <v/>
      </c>
      <c r="DZ94" s="47" t="str">
        <f t="shared" si="137"/>
        <v/>
      </c>
      <c r="EA94" s="47" t="str">
        <f t="shared" si="137"/>
        <v/>
      </c>
      <c r="EB94" s="47" t="str">
        <f t="shared" si="137"/>
        <v/>
      </c>
      <c r="EC94" s="49" t="str">
        <f t="shared" si="137"/>
        <v/>
      </c>
      <c r="ED94" s="49" t="str">
        <f t="shared" si="137"/>
        <v/>
      </c>
      <c r="EE94" s="47" t="str">
        <f t="shared" si="137"/>
        <v/>
      </c>
      <c r="EF94" s="47" t="str">
        <f t="shared" si="137"/>
        <v/>
      </c>
      <c r="EG94" s="47" t="str">
        <f t="shared" si="137"/>
        <v/>
      </c>
      <c r="EH94" s="6">
        <f t="shared" si="16"/>
        <v>0</v>
      </c>
      <c r="EI94" s="6">
        <f t="shared" si="17"/>
        <v>0</v>
      </c>
      <c r="EJ94" s="2" t="str">
        <f t="shared" si="18"/>
        <v/>
      </c>
      <c r="EK94" s="2" t="str">
        <f t="shared" si="19"/>
        <v/>
      </c>
      <c r="EL94" s="2" t="str">
        <f t="shared" si="127"/>
        <v/>
      </c>
      <c r="EM94" s="2" t="str">
        <f t="shared" si="21"/>
        <v/>
      </c>
      <c r="EN94" s="2" t="str">
        <f t="shared" si="22"/>
        <v/>
      </c>
      <c r="EO94" s="2">
        <f t="shared" si="23"/>
        <v>0</v>
      </c>
      <c r="EP94" s="2">
        <f t="shared" si="111"/>
        <v>0</v>
      </c>
      <c r="EQ94" s="2"/>
      <c r="ER94" s="2"/>
      <c r="ES94" s="2"/>
      <c r="ET94" s="2"/>
      <c r="EU94" s="2"/>
      <c r="EV94" s="2"/>
      <c r="EW94" s="2">
        <f t="shared" si="24"/>
        <v>0</v>
      </c>
      <c r="EX94" s="2">
        <f t="shared" si="25"/>
        <v>0</v>
      </c>
      <c r="EY94" s="2">
        <f t="shared" si="112"/>
        <v>0</v>
      </c>
      <c r="EZ94" s="2">
        <f t="shared" si="26"/>
        <v>0</v>
      </c>
      <c r="FA94" s="2">
        <f t="shared" si="27"/>
        <v>0</v>
      </c>
      <c r="FB94" s="59"/>
      <c r="FC94" s="2">
        <f t="shared" si="28"/>
        <v>0</v>
      </c>
      <c r="FD94" s="2">
        <f t="shared" si="113"/>
        <v>0</v>
      </c>
      <c r="FE94" s="3">
        <f t="shared" si="126"/>
        <v>0</v>
      </c>
      <c r="FF94" s="3">
        <f t="shared" si="114"/>
        <v>0</v>
      </c>
      <c r="FG94" s="3">
        <f t="shared" si="115"/>
        <v>0</v>
      </c>
      <c r="FH94" s="3">
        <f t="shared" si="29"/>
        <v>0</v>
      </c>
      <c r="FI94" s="67">
        <f t="shared" si="30"/>
        <v>0</v>
      </c>
      <c r="FJ94" s="3">
        <f t="shared" si="31"/>
        <v>0</v>
      </c>
      <c r="FK94" s="3">
        <f t="shared" si="32"/>
        <v>0</v>
      </c>
      <c r="FL94" s="3">
        <f t="shared" si="116"/>
        <v>0</v>
      </c>
      <c r="FM94" s="3">
        <f t="shared" si="117"/>
        <v>0</v>
      </c>
      <c r="FN94" s="3">
        <f t="shared" si="118"/>
        <v>0</v>
      </c>
      <c r="FO94" s="2">
        <f t="shared" si="33"/>
        <v>0</v>
      </c>
      <c r="FP94" s="2">
        <f t="shared" si="34"/>
        <v>0</v>
      </c>
      <c r="FQ94" s="2">
        <f t="shared" si="119"/>
        <v>0</v>
      </c>
      <c r="FR94" s="6" t="str">
        <f>IF(A94=1,1,IF(DW94="","",COUNTA($DW$31:DW94)+1))</f>
        <v/>
      </c>
      <c r="FS94" s="6" t="str">
        <f t="shared" si="35"/>
        <v/>
      </c>
      <c r="FT94" s="43">
        <f t="shared" si="120"/>
        <v>0</v>
      </c>
      <c r="FU94" s="23">
        <f t="shared" si="121"/>
        <v>0</v>
      </c>
      <c r="FV94" s="21">
        <f t="shared" si="122"/>
        <v>0</v>
      </c>
    </row>
    <row r="95" spans="1:178">
      <c r="A95" s="4" t="str">
        <f t="shared" si="36"/>
        <v/>
      </c>
      <c r="B95" s="33"/>
      <c r="C95" s="33"/>
      <c r="D95" s="33"/>
      <c r="E95" s="33"/>
      <c r="F95" s="33"/>
      <c r="G95" s="11" t="str">
        <f t="shared" ref="G95:G151" si="139">IF(B95="","",IF(Y95&lt;0,"Niveleta nad terénem",""))</f>
        <v/>
      </c>
      <c r="H95" s="3" t="str">
        <f t="shared" si="37"/>
        <v/>
      </c>
      <c r="I95" s="3" t="str">
        <f t="shared" ref="I95:I151" si="140">IF($B95="","",IF(C95="",I96,$B95))</f>
        <v/>
      </c>
      <c r="J95" s="3" t="str">
        <f t="shared" si="38"/>
        <v/>
      </c>
      <c r="K95" s="3" t="str">
        <f t="shared" ref="K95:K151" si="141">IF($B95="","",IF(C95="",K96,C95))</f>
        <v/>
      </c>
      <c r="L95" s="2" t="str">
        <f t="shared" ref="L95:L151" si="142">IFERROR(IF($C95="",J95+((K95-J95)*(B95-H95)/(I95-H95)),$C95),"")</f>
        <v/>
      </c>
      <c r="M95" s="8" t="str">
        <f t="shared" si="39"/>
        <v/>
      </c>
      <c r="N95" s="8" t="str">
        <f t="shared" ref="N95:N151" si="143">IF($B95="","",IF(D95="",N96,$B95))</f>
        <v/>
      </c>
      <c r="O95" s="8" t="str">
        <f t="shared" si="40"/>
        <v/>
      </c>
      <c r="P95" s="8" t="str">
        <f t="shared" ref="P95:P151" si="144">IF($B95="","",IF(D95="",P96,D95))</f>
        <v/>
      </c>
      <c r="Q95" s="2" t="str">
        <f t="shared" ref="Q95:Q151" si="145">IFERROR(IF($D95="",O95+((P95-O95)*(B95-M95)/(N95-M95)),$D95),"")</f>
        <v/>
      </c>
      <c r="R95" s="3" t="str">
        <f t="shared" ref="R95:R151" si="146">IF($B95="","",IF(E95="",R94,$B95))</f>
        <v/>
      </c>
      <c r="S95" s="3" t="str">
        <f t="shared" ref="S95:S150" si="147">IF($B95="","",IF(E95="",S96,$B95))</f>
        <v/>
      </c>
      <c r="T95" s="3" t="str">
        <f t="shared" si="41"/>
        <v/>
      </c>
      <c r="U95" s="8" t="str">
        <f t="shared" ref="U95:U150" si="148">IF($B95="","",IF(E95="",U96,E95))</f>
        <v/>
      </c>
      <c r="V95" s="2" t="str">
        <f t="shared" ref="V95:V151" si="149">IFERROR(IF($E95="",IF(W95="","",T95+((U95-T95)*(B95-R95)/(S95-R95))),$E95),"")</f>
        <v/>
      </c>
      <c r="W95" s="2" t="str">
        <f t="shared" ref="W95:W151" si="150">IF($B95="","",IF(F95="",IF(W94="k","",W94),F95))</f>
        <v/>
      </c>
      <c r="X95" s="2" t="str">
        <f t="shared" si="123"/>
        <v/>
      </c>
      <c r="Y95" s="2" t="str">
        <f t="shared" ref="Y95:Y151" si="151">IFERROR(L95-Q95,"")</f>
        <v/>
      </c>
      <c r="Z95" s="46" t="str">
        <f t="shared" si="42"/>
        <v/>
      </c>
      <c r="AA95" s="46" t="str">
        <f t="shared" si="43"/>
        <v/>
      </c>
      <c r="AB95" s="47"/>
      <c r="AC95" s="46" t="str">
        <f t="shared" si="44"/>
        <v/>
      </c>
      <c r="AD95" s="47" t="str">
        <f t="shared" si="128"/>
        <v/>
      </c>
      <c r="AE95" s="48" t="str">
        <f t="shared" si="46"/>
        <v/>
      </c>
      <c r="AF95" s="49" t="str">
        <f t="shared" si="136"/>
        <v/>
      </c>
      <c r="AG95" s="49" t="str">
        <f t="shared" si="136"/>
        <v/>
      </c>
      <c r="AH95" s="49" t="str">
        <f t="shared" si="136"/>
        <v/>
      </c>
      <c r="AI95" s="47" t="str">
        <f t="shared" si="136"/>
        <v/>
      </c>
      <c r="AJ95" s="47" t="str">
        <f t="shared" si="136"/>
        <v/>
      </c>
      <c r="AK95" s="46" t="str">
        <f t="shared" si="136"/>
        <v/>
      </c>
      <c r="AL95" s="47"/>
      <c r="AM95" s="53" t="str">
        <f t="shared" si="48"/>
        <v/>
      </c>
      <c r="AN95" s="50" t="str">
        <f t="shared" si="49"/>
        <v/>
      </c>
      <c r="AO95" s="53" t="s">
        <v>85</v>
      </c>
      <c r="AP95" s="52" t="str">
        <f t="shared" si="50"/>
        <v/>
      </c>
      <c r="AQ95" s="52" t="str">
        <f t="shared" si="51"/>
        <v/>
      </c>
      <c r="AR95" s="47">
        <f t="shared" si="52"/>
        <v>0.37</v>
      </c>
      <c r="AS95" s="53" t="str">
        <f t="shared" si="53"/>
        <v/>
      </c>
      <c r="AT95" s="52" t="str">
        <f t="shared" si="54"/>
        <v/>
      </c>
      <c r="AU95" s="9" t="str">
        <f t="shared" si="55"/>
        <v/>
      </c>
      <c r="AV95" s="9" t="str">
        <f t="shared" si="56"/>
        <v/>
      </c>
      <c r="AW95" s="12" t="str">
        <f t="shared" si="57"/>
        <v/>
      </c>
      <c r="AX95" s="9" t="str">
        <f t="shared" si="58"/>
        <v/>
      </c>
      <c r="AY95" s="12" t="str">
        <f t="shared" si="59"/>
        <v/>
      </c>
      <c r="AZ95" s="10" t="str">
        <f t="shared" si="60"/>
        <v/>
      </c>
      <c r="BA95" s="10" t="str">
        <f t="shared" si="61"/>
        <v/>
      </c>
      <c r="BB95" s="10" t="str">
        <f t="shared" si="62"/>
        <v/>
      </c>
      <c r="BC95" s="10" t="str">
        <f t="shared" si="63"/>
        <v/>
      </c>
      <c r="BD95" s="10" t="str">
        <f t="shared" si="64"/>
        <v/>
      </c>
      <c r="BE95" s="12" t="str">
        <f t="shared" si="65"/>
        <v/>
      </c>
      <c r="BF95" s="9" t="str">
        <f t="shared" si="66"/>
        <v/>
      </c>
      <c r="BG95" s="9" t="str">
        <f t="shared" si="67"/>
        <v/>
      </c>
      <c r="BH95" s="7" t="str">
        <f t="shared" si="68"/>
        <v/>
      </c>
      <c r="BI95" s="7" t="str">
        <f t="shared" si="69"/>
        <v/>
      </c>
      <c r="BJ95" s="12" t="str">
        <f t="shared" si="70"/>
        <v/>
      </c>
      <c r="BK95" s="80" t="str">
        <f t="shared" si="71"/>
        <v/>
      </c>
      <c r="BL95" s="7" t="str">
        <f t="shared" si="72"/>
        <v/>
      </c>
      <c r="BM95" s="7" t="str">
        <f t="shared" si="124"/>
        <v/>
      </c>
      <c r="BN95" s="12" t="str">
        <f t="shared" si="73"/>
        <v/>
      </c>
      <c r="BO95" s="9" t="str">
        <f t="shared" si="74"/>
        <v/>
      </c>
      <c r="BP95" s="2" t="str">
        <f t="shared" si="75"/>
        <v/>
      </c>
      <c r="BQ95" s="2" t="str">
        <f t="shared" si="76"/>
        <v/>
      </c>
      <c r="BR95" s="20" t="str">
        <f t="shared" ref="BR95:CD128" si="152">IF($A95="","",BR$30)</f>
        <v/>
      </c>
      <c r="BS95" s="20" t="str">
        <f t="shared" si="152"/>
        <v/>
      </c>
      <c r="BT95" s="20" t="str">
        <f t="shared" si="152"/>
        <v/>
      </c>
      <c r="BU95" s="86" t="str">
        <f t="shared" si="78"/>
        <v/>
      </c>
      <c r="BV95" s="86" t="str">
        <f t="shared" si="79"/>
        <v/>
      </c>
      <c r="BW95" s="20" t="str">
        <f t="shared" si="152"/>
        <v/>
      </c>
      <c r="BX95" s="86" t="str">
        <f t="shared" si="138"/>
        <v/>
      </c>
      <c r="BY95" s="86" t="str">
        <f t="shared" si="138"/>
        <v/>
      </c>
      <c r="BZ95" s="86" t="str">
        <f t="shared" si="138"/>
        <v/>
      </c>
      <c r="CA95" s="86" t="str">
        <f t="shared" si="138"/>
        <v/>
      </c>
      <c r="CB95" s="86" t="str">
        <f t="shared" si="138"/>
        <v/>
      </c>
      <c r="CC95" s="86" t="str">
        <f t="shared" si="138"/>
        <v/>
      </c>
      <c r="CD95" s="86" t="str">
        <f t="shared" si="138"/>
        <v/>
      </c>
      <c r="CE95" s="20" t="str">
        <f t="shared" si="125"/>
        <v/>
      </c>
      <c r="CF95" s="14" t="str">
        <f t="shared" si="81"/>
        <v/>
      </c>
      <c r="CG95" s="14" t="str">
        <f t="shared" si="82"/>
        <v/>
      </c>
      <c r="CH95" s="8">
        <f t="shared" si="83"/>
        <v>0</v>
      </c>
      <c r="CI95" s="9" t="str">
        <f t="shared" si="84"/>
        <v/>
      </c>
      <c r="CJ95" s="9" t="str">
        <f t="shared" si="85"/>
        <v/>
      </c>
      <c r="CK95" s="9" t="str">
        <f t="shared" si="86"/>
        <v/>
      </c>
      <c r="CL95" s="9" t="str">
        <f t="shared" si="87"/>
        <v/>
      </c>
      <c r="CM95" s="9" t="str">
        <f t="shared" si="88"/>
        <v/>
      </c>
      <c r="CN95" s="9" t="str">
        <f t="shared" si="89"/>
        <v/>
      </c>
      <c r="CO95" s="9" t="str">
        <f t="shared" si="133"/>
        <v/>
      </c>
      <c r="CP95" s="9" t="str">
        <f t="shared" si="133"/>
        <v/>
      </c>
      <c r="CQ95" s="9" t="str">
        <f t="shared" si="133"/>
        <v/>
      </c>
      <c r="CR95" s="9" t="str">
        <f t="shared" si="133"/>
        <v/>
      </c>
      <c r="CS95" s="9" t="str">
        <f t="shared" si="133"/>
        <v/>
      </c>
      <c r="CT95" s="9" t="str">
        <f t="shared" si="133"/>
        <v/>
      </c>
      <c r="CU95" s="9" t="str">
        <f t="shared" si="133"/>
        <v/>
      </c>
      <c r="CV95" s="9" t="str">
        <f t="shared" si="91"/>
        <v/>
      </c>
      <c r="CW95" s="9" t="str">
        <f t="shared" si="134"/>
        <v/>
      </c>
      <c r="CX95" s="9" t="str">
        <f t="shared" si="134"/>
        <v/>
      </c>
      <c r="CY95" s="9" t="str">
        <f t="shared" si="134"/>
        <v/>
      </c>
      <c r="CZ95" s="9" t="str">
        <f t="shared" si="134"/>
        <v/>
      </c>
      <c r="DA95" s="9" t="str">
        <f t="shared" si="134"/>
        <v/>
      </c>
      <c r="DB95" s="9" t="str">
        <f t="shared" si="134"/>
        <v/>
      </c>
      <c r="DC95" s="9" t="str">
        <f t="shared" si="134"/>
        <v/>
      </c>
      <c r="DD95" s="2" t="str">
        <f t="shared" si="93"/>
        <v/>
      </c>
      <c r="DE95" s="2" t="str">
        <f t="shared" si="94"/>
        <v/>
      </c>
      <c r="DF95" s="2" t="str">
        <f t="shared" si="95"/>
        <v/>
      </c>
      <c r="DG95" s="2" t="str">
        <f t="shared" si="96"/>
        <v/>
      </c>
      <c r="DH95" s="2" t="str">
        <f t="shared" si="97"/>
        <v/>
      </c>
      <c r="DI95" s="2" t="str">
        <f t="shared" si="98"/>
        <v/>
      </c>
      <c r="DJ95" s="2" t="str">
        <f t="shared" si="99"/>
        <v/>
      </c>
      <c r="DK95" s="2" t="str">
        <f t="shared" si="100"/>
        <v/>
      </c>
      <c r="DL95" s="16" t="str">
        <f t="shared" si="101"/>
        <v/>
      </c>
      <c r="DM95" s="16" t="str">
        <f t="shared" si="102"/>
        <v/>
      </c>
      <c r="DN95" s="16" t="str">
        <f t="shared" si="103"/>
        <v/>
      </c>
      <c r="DO95" s="72" t="str">
        <f t="shared" si="104"/>
        <v/>
      </c>
      <c r="DP95" s="16" t="str">
        <f t="shared" si="105"/>
        <v/>
      </c>
      <c r="DQ95" s="16" t="str">
        <f t="shared" si="106"/>
        <v/>
      </c>
      <c r="DR95" s="2" t="str">
        <f t="shared" si="107"/>
        <v/>
      </c>
      <c r="DS95" s="2" t="str">
        <f t="shared" si="108"/>
        <v/>
      </c>
      <c r="DT95" s="2" t="str">
        <f t="shared" si="109"/>
        <v/>
      </c>
      <c r="DU95" s="2" t="str">
        <f t="shared" si="110"/>
        <v/>
      </c>
      <c r="DV95" s="15"/>
      <c r="DW95" s="18"/>
      <c r="DX95" s="17"/>
      <c r="DY95" s="47" t="str">
        <f t="shared" si="137"/>
        <v/>
      </c>
      <c r="DZ95" s="47" t="str">
        <f t="shared" si="137"/>
        <v/>
      </c>
      <c r="EA95" s="47" t="str">
        <f t="shared" si="137"/>
        <v/>
      </c>
      <c r="EB95" s="47" t="str">
        <f t="shared" si="137"/>
        <v/>
      </c>
      <c r="EC95" s="49" t="str">
        <f t="shared" si="137"/>
        <v/>
      </c>
      <c r="ED95" s="49" t="str">
        <f t="shared" si="137"/>
        <v/>
      </c>
      <c r="EE95" s="47" t="str">
        <f t="shared" si="137"/>
        <v/>
      </c>
      <c r="EF95" s="47" t="str">
        <f t="shared" si="137"/>
        <v/>
      </c>
      <c r="EG95" s="47" t="str">
        <f t="shared" si="137"/>
        <v/>
      </c>
      <c r="EH95" s="6">
        <f t="shared" ref="EH95:EH151" si="153">IF(DW95="",0,DW95/2+DY95)</f>
        <v>0</v>
      </c>
      <c r="EI95" s="6">
        <f t="shared" ref="EI95:EI151" si="154">IF(DW95="",0,DW95/2+DZ95)</f>
        <v>0</v>
      </c>
      <c r="EJ95" s="2" t="str">
        <f t="shared" ref="EJ95:EJ151" si="155">IF(DW95="","",DW95+DY95+DZ95)</f>
        <v/>
      </c>
      <c r="EK95" s="2" t="str">
        <f t="shared" ref="EK95:EK151" si="156">IF(DW95="","",IF(DX95&lt;&gt;0,DX95+EA95+EB95,DW95+EA95+EB95))</f>
        <v/>
      </c>
      <c r="EL95" s="2" t="str">
        <f t="shared" si="127"/>
        <v/>
      </c>
      <c r="EM95" s="2" t="str">
        <f t="shared" ref="EM95:EM151" si="157">IF($DW95="","",EL95-IF(A95=$A$31,AR96,AR95)+EF95)</f>
        <v/>
      </c>
      <c r="EN95" s="2" t="str">
        <f t="shared" ref="EN95:EN151" si="158">IF(DW95="","",EM95*EK95+EM95*EM95*(EC95/2+ED95/2))</f>
        <v/>
      </c>
      <c r="EO95" s="2">
        <f t="shared" ref="EO95:EO151" si="159">IF(DW95="",0,(EJ95)*EN95)</f>
        <v>0</v>
      </c>
      <c r="EP95" s="2">
        <f t="shared" si="111"/>
        <v>0</v>
      </c>
      <c r="EQ95" s="2"/>
      <c r="ER95" s="2"/>
      <c r="ES95" s="2"/>
      <c r="ET95" s="2"/>
      <c r="EU95" s="2"/>
      <c r="EV95" s="2"/>
      <c r="EW95" s="2">
        <f t="shared" ref="EW95:EW151" si="160">IF(DW95="",0,EJ95*(EA95+EB95+IF(DX95&lt;&gt;0,DX95,DW95)))</f>
        <v>0</v>
      </c>
      <c r="EX95" s="2">
        <f t="shared" ref="EX95:EX151" si="161">IF(DW95="",0,EW95*$EF95)</f>
        <v>0</v>
      </c>
      <c r="EY95" s="2">
        <f t="shared" si="112"/>
        <v>0</v>
      </c>
      <c r="EZ95" s="2">
        <f t="shared" ref="EZ95:EZ151" si="162">IF(DW95="",0,IF(DX95&lt;&gt;0,DX95*DW95,PI()*DW95*DW95/4))</f>
        <v>0</v>
      </c>
      <c r="FA95" s="2">
        <f t="shared" ref="FA95:FA151" si="163">IF($DW95="",0,EL95-IF(A95=$A$31,AR96,AR95)+(EE95-EF95))</f>
        <v>0</v>
      </c>
      <c r="FB95" s="59"/>
      <c r="FC95" s="2">
        <f t="shared" ref="FC95:FC151" si="164">IF($DW95="",0,IF(FB95="",EZ95*($EF95+FA95),FB95))</f>
        <v>0</v>
      </c>
      <c r="FD95" s="2">
        <f t="shared" si="113"/>
        <v>0</v>
      </c>
      <c r="FE95" s="3">
        <f t="shared" si="126"/>
        <v>0</v>
      </c>
      <c r="FF95" s="3">
        <f t="shared" si="114"/>
        <v>0</v>
      </c>
      <c r="FG95" s="3">
        <f t="shared" si="115"/>
        <v>0</v>
      </c>
      <c r="FH95" s="3">
        <f t="shared" ref="FH95:FH151" si="165">IF(DW95="",0,IF(FS95=1,DY95,DY95+DZ95))</f>
        <v>0</v>
      </c>
      <c r="FI95" s="67">
        <f t="shared" ref="FI95:FI151" si="166">IF(DW95="",0,IF(A95=$A$31,BI96,BI95))</f>
        <v>0</v>
      </c>
      <c r="FJ95" s="3">
        <f t="shared" ref="FJ95:FJ151" si="167">IF($DW95="",0,Y95+IF(A95=$A$31,AI96+AA96/1000-AR96,AI95+AA95/1000-AR95))</f>
        <v>0</v>
      </c>
      <c r="FK95" s="3">
        <f t="shared" ref="FK95:FK151" si="168">IFERROR(FJ95*AD96+FJ95*FJ95*(AF96/2+AG96/2),0)</f>
        <v>0</v>
      </c>
      <c r="FL95" s="3">
        <f t="shared" si="116"/>
        <v>0</v>
      </c>
      <c r="FM95" s="3">
        <f t="shared" si="117"/>
        <v>0</v>
      </c>
      <c r="FN95" s="3">
        <f t="shared" si="118"/>
        <v>0</v>
      </c>
      <c r="FO95" s="2">
        <f t="shared" ref="FO95:FO151" si="169">IF(DW95="",0,(EL95+EE95)*(EC95+ED95)+EK95)</f>
        <v>0</v>
      </c>
      <c r="FP95" s="2">
        <f t="shared" ref="FP95:FP151" si="170">IF(DW95="",0,FO95*EJ95)</f>
        <v>0</v>
      </c>
      <c r="FQ95" s="2">
        <f t="shared" si="119"/>
        <v>0</v>
      </c>
      <c r="FR95" s="6" t="str">
        <f>IF(A95=1,1,IF(DW95="","",COUNTA($DW$31:DW95)+1))</f>
        <v/>
      </c>
      <c r="FS95" s="6" t="str">
        <f t="shared" ref="FS95:FS151" si="171">IF(DW95="","",IF(FR95=1,1,IF(FR95=$FR$30,3,2)))</f>
        <v/>
      </c>
      <c r="FT95" s="43">
        <f t="shared" si="120"/>
        <v>0</v>
      </c>
      <c r="FU95" s="23">
        <f t="shared" si="121"/>
        <v>0</v>
      </c>
      <c r="FV95" s="21">
        <f t="shared" si="122"/>
        <v>0</v>
      </c>
    </row>
    <row r="96" spans="1:178">
      <c r="A96" s="4" t="str">
        <f t="shared" ref="A96:A151" si="172">IFERROR(IF(B96="","",IF(B96&gt;B95,A95+1,"Chyba staničení")),"----")</f>
        <v/>
      </c>
      <c r="B96" s="33"/>
      <c r="C96" s="33"/>
      <c r="D96" s="33"/>
      <c r="E96" s="33"/>
      <c r="F96" s="33"/>
      <c r="G96" s="11" t="str">
        <f t="shared" si="139"/>
        <v/>
      </c>
      <c r="H96" s="3" t="str">
        <f t="shared" ref="H96:H151" si="173">IF($B96="","",IF(C96="",H95,$B96))</f>
        <v/>
      </c>
      <c r="I96" s="3" t="str">
        <f t="shared" si="140"/>
        <v/>
      </c>
      <c r="J96" s="3" t="str">
        <f t="shared" ref="J96:J151" si="174">IF($B96="","",IF(C96="",J95,C96))</f>
        <v/>
      </c>
      <c r="K96" s="3" t="str">
        <f t="shared" si="141"/>
        <v/>
      </c>
      <c r="L96" s="2" t="str">
        <f t="shared" si="142"/>
        <v/>
      </c>
      <c r="M96" s="8" t="str">
        <f t="shared" ref="M96:M151" si="175">IF($B96="","",IF(D96="",M95,$B96))</f>
        <v/>
      </c>
      <c r="N96" s="8" t="str">
        <f t="shared" si="143"/>
        <v/>
      </c>
      <c r="O96" s="8" t="str">
        <f t="shared" ref="O96:O151" si="176">IF($B96="","",IF(D96="",O95,D96))</f>
        <v/>
      </c>
      <c r="P96" s="8" t="str">
        <f t="shared" si="144"/>
        <v/>
      </c>
      <c r="Q96" s="2" t="str">
        <f t="shared" si="145"/>
        <v/>
      </c>
      <c r="R96" s="3" t="str">
        <f t="shared" si="146"/>
        <v/>
      </c>
      <c r="S96" s="3" t="str">
        <f t="shared" si="147"/>
        <v/>
      </c>
      <c r="T96" s="3" t="str">
        <f t="shared" ref="T96:T151" si="177">IF($B96="","",IF(E96="",T95,E96))</f>
        <v/>
      </c>
      <c r="U96" s="8" t="str">
        <f t="shared" si="148"/>
        <v/>
      </c>
      <c r="V96" s="2" t="str">
        <f t="shared" si="149"/>
        <v/>
      </c>
      <c r="W96" s="2" t="str">
        <f t="shared" si="150"/>
        <v/>
      </c>
      <c r="X96" s="2" t="str">
        <f t="shared" si="123"/>
        <v/>
      </c>
      <c r="Y96" s="2" t="str">
        <f t="shared" si="151"/>
        <v/>
      </c>
      <c r="Z96" s="46" t="str">
        <f t="shared" ref="Z96:Z151" si="178">IF(A96="","",$Z$30)</f>
        <v/>
      </c>
      <c r="AA96" s="46" t="str">
        <f t="shared" ref="AA96:AA151" si="179">IF(A96="","",$AA$30)</f>
        <v/>
      </c>
      <c r="AB96" s="47"/>
      <c r="AC96" s="46" t="str">
        <f t="shared" ref="AC96:AC151" si="180">IF($A96="","",AC$30)</f>
        <v/>
      </c>
      <c r="AD96" s="47" t="str">
        <f t="shared" si="128"/>
        <v/>
      </c>
      <c r="AE96" s="48" t="str">
        <f t="shared" ref="AE96:AE151" si="181">IF(B96="","",IF(Z96/1000&lt;AD96,"","Šířka výkopu menší než průměr potrubí"))</f>
        <v/>
      </c>
      <c r="AF96" s="49" t="str">
        <f t="shared" si="136"/>
        <v/>
      </c>
      <c r="AG96" s="49" t="str">
        <f t="shared" si="136"/>
        <v/>
      </c>
      <c r="AH96" s="49" t="str">
        <f t="shared" si="136"/>
        <v/>
      </c>
      <c r="AI96" s="47" t="str">
        <f t="shared" si="136"/>
        <v/>
      </c>
      <c r="AJ96" s="47" t="str">
        <f t="shared" si="136"/>
        <v/>
      </c>
      <c r="AK96" s="46" t="str">
        <f t="shared" si="136"/>
        <v/>
      </c>
      <c r="AL96" s="47"/>
      <c r="AM96" s="53" t="str">
        <f t="shared" ref="AM96:AM151" si="182">IF(B96="","",Z96/1000+AJ96)</f>
        <v/>
      </c>
      <c r="AN96" s="50" t="str">
        <f t="shared" ref="AN96:AN151" si="183">IF(B96="","",CONCATENATE(B95," - ",B96))</f>
        <v/>
      </c>
      <c r="AO96" s="53" t="s">
        <v>85</v>
      </c>
      <c r="AP96" s="52" t="str">
        <f t="shared" ref="AP96:AP151" si="184">IF(A96="","",CHOOSE(BR96,0,CI96))</f>
        <v/>
      </c>
      <c r="AQ96" s="52" t="str">
        <f t="shared" ref="AQ96:AQ151" si="185">IF(A96="","",CHOOSE(BR96,0,CHOOSE(BS96,0,AP96)))</f>
        <v/>
      </c>
      <c r="AR96" s="47">
        <f t="shared" ref="AR96:AR151" si="186">IFERROR(LOOKUP(AO96,$AO$3:$AO$24,AR$3:AR$24),0)</f>
        <v>0.37</v>
      </c>
      <c r="AS96" s="53" t="str">
        <f t="shared" ref="AS96:AS151" si="187">IF(B96="","",AVERAGE(Y95:Y96))</f>
        <v/>
      </c>
      <c r="AT96" s="52" t="str">
        <f t="shared" ref="AT96:AT151" si="188">IFERROR(AS96+AI96+AH96+AA96/1000,"")</f>
        <v/>
      </c>
      <c r="AU96" s="9" t="str">
        <f t="shared" ref="AU96:AU151" si="189">IFERROR(AT96*CI96,"")</f>
        <v/>
      </c>
      <c r="AV96" s="9" t="str">
        <f t="shared" ref="AV96:AV151" si="190">IFERROR(AM96+AI96,"")</f>
        <v/>
      </c>
      <c r="AW96" s="12" t="str">
        <f t="shared" ref="AW96:AW151" si="191">IF(B96="","",IF(AV96&lt;AX96,"","Malé krytí- nutno zmenšit výšku obsypu "))</f>
        <v/>
      </c>
      <c r="AX96" s="9" t="str">
        <f t="shared" ref="AX96:AX151" si="192">IFERROR(AT96-AR96,"")</f>
        <v/>
      </c>
      <c r="AY96" s="12" t="str">
        <f t="shared" ref="AY96:AY151" si="193">IF(D96="","",IF(AX96&gt;=0,"","Hloubka výkopu bez povrchu je záporná. Výška odstranění povrchu je vyšší než hloubka výkopu"))</f>
        <v/>
      </c>
      <c r="AZ96" s="10" t="str">
        <f t="shared" ref="AZ96:AZ151" si="194">IF(B96="","",CHOOSE(AC96,0,IF(AB96="",PI()*Z96*Z96/4000000,AB96)))</f>
        <v/>
      </c>
      <c r="BA96" s="10" t="str">
        <f t="shared" ref="BA96:BA151" si="195">IF(B96="","",(AI96+AH96)*(AF96+AG96)+AD96)</f>
        <v/>
      </c>
      <c r="BB96" s="10" t="str">
        <f t="shared" ref="BB96:BB151" si="196">IF(B96="","",AI96*AD96+AI96*AI96*(AF96/2+AG96/2))</f>
        <v/>
      </c>
      <c r="BC96" s="10" t="str">
        <f t="shared" ref="BC96:BC151" si="197">IF(B96="","",AM96*BA96+AM96*AM96*(AF96/2+AG96/2))</f>
        <v/>
      </c>
      <c r="BD96" s="10" t="str">
        <f t="shared" ref="BD96:BD151" si="198">IF(B96="","",AM96*BA96+AM96*AM96*(AF96/2+AG96/2)-AZ96)</f>
        <v/>
      </c>
      <c r="BE96" s="12" t="str">
        <f t="shared" ref="BE96:BE151" si="199">IF(B96="","",IF(BD96&gt;=0,"","Plocha obsypu je záporná. Celková výška zásypu je pravděpodobně menší než výška potrubí. Dále je uvažováno s hodnotou 0"))</f>
        <v/>
      </c>
      <c r="BF96" s="9" t="str">
        <f t="shared" ref="BF96:BF151" si="200">IF(B96="","",(AM96+AI96+AH96)*(AF96+AG96)+AD96)</f>
        <v/>
      </c>
      <c r="BG96" s="9" t="str">
        <f t="shared" ref="BG96:BG151" si="201">IF(B96="","",AT96*(AF96+AG96)+AD96)</f>
        <v/>
      </c>
      <c r="BH96" s="7" t="str">
        <f t="shared" ref="BH96:BH151" si="202">IF(B96="","",BG96*AR96)</f>
        <v/>
      </c>
      <c r="BI96" s="7" t="str">
        <f t="shared" ref="BI96:BI151" si="203">IF(B96="","",AX96*AD96+AX96*AX96*(AF96/2+AG96/2))</f>
        <v/>
      </c>
      <c r="BJ96" s="12" t="str">
        <f t="shared" ref="BJ96:BJ151" si="204">IF(B96="","",IF(BI96&gt;=0,"","Plocha výkopu bez povrchů je záporná. Výška odstranění povrchu je větší než hloubka výkopu. Dále je uvažováno s hodnotou 0"))</f>
        <v/>
      </c>
      <c r="BK96" s="80" t="str">
        <f t="shared" ref="BK96:BK151" si="205">IF(B96="","",IF(BL96&lt;0,-(ABS(BL96)*BG96+BL96*BL96*(AF96/2+AG96/2)),BL96*BG96))</f>
        <v/>
      </c>
      <c r="BL96" s="7" t="str">
        <f t="shared" ref="BL96:BL151" si="206">IF(B96="","",X95-L95)</f>
        <v/>
      </c>
      <c r="BM96" s="7" t="str">
        <f t="shared" si="124"/>
        <v/>
      </c>
      <c r="BN96" s="12" t="str">
        <f t="shared" ref="BN96:BN151" si="207">IF(B96="","",IF(BM96&gt;=0,"","Plocha zpětného zásypu je záporná. Vrch obsypu nebo potrubí zasahuje do úpravy povrchu z důvodu malého krytí. Dále je uvažováno s hodnotou 0"))</f>
        <v/>
      </c>
      <c r="BO96" s="9" t="str">
        <f t="shared" ref="BO96:BO151" si="208">IF(B96="","",BI96)</f>
        <v/>
      </c>
      <c r="BP96" s="2" t="str">
        <f t="shared" ref="BP96:BP151" si="209">IF(B96="","",SQRT(AT96*AT96*(1+AF96*AF96)))</f>
        <v/>
      </c>
      <c r="BQ96" s="2" t="str">
        <f t="shared" ref="BQ96:BQ151" si="210">IF(B96="","",SQRT(AT96*AT96*(1+AG96*AG96)))</f>
        <v/>
      </c>
      <c r="BR96" s="20" t="str">
        <f t="shared" si="152"/>
        <v/>
      </c>
      <c r="BS96" s="20" t="str">
        <f t="shared" si="152"/>
        <v/>
      </c>
      <c r="BT96" s="20" t="str">
        <f t="shared" si="152"/>
        <v/>
      </c>
      <c r="BU96" s="86" t="str">
        <f t="shared" ref="BU96:BU151" si="211">IF($A96="","",LOOKUP(AO96,$AO$3:$AO$24,AS$3:AS$24))</f>
        <v/>
      </c>
      <c r="BV96" s="86" t="str">
        <f t="shared" ref="BV96:BV151" si="212">IF($A96="","",LOOKUP(AO96,$AO$3:$AO$24,AS$3:AS$24))</f>
        <v/>
      </c>
      <c r="BW96" s="20" t="str">
        <f t="shared" si="152"/>
        <v/>
      </c>
      <c r="BX96" s="86" t="str">
        <f t="shared" si="138"/>
        <v/>
      </c>
      <c r="BY96" s="86" t="str">
        <f t="shared" si="138"/>
        <v/>
      </c>
      <c r="BZ96" s="86" t="str">
        <f t="shared" si="138"/>
        <v/>
      </c>
      <c r="CA96" s="86" t="str">
        <f t="shared" si="138"/>
        <v/>
      </c>
      <c r="CB96" s="86" t="str">
        <f t="shared" si="138"/>
        <v/>
      </c>
      <c r="CC96" s="86" t="str">
        <f t="shared" si="138"/>
        <v/>
      </c>
      <c r="CD96" s="86" t="str">
        <f t="shared" si="138"/>
        <v/>
      </c>
      <c r="CE96" s="20" t="str">
        <f t="shared" si="125"/>
        <v/>
      </c>
      <c r="CF96" s="14" t="str">
        <f t="shared" ref="CF96:CF151" si="213">IF(A96="","",CI96-EH95-EI96)</f>
        <v/>
      </c>
      <c r="CG96" s="14" t="str">
        <f t="shared" ref="CG96:CG151" si="214">IF(B96="","",MAX(0,CI96-DW96/2-DW95/2))</f>
        <v/>
      </c>
      <c r="CH96" s="8">
        <f t="shared" ref="CH96:CH151" si="215">IF(A96="",0,CV96-CM96-DU96-DD96-DE96-DF96-DJ96-DK96-DG96)</f>
        <v>0</v>
      </c>
      <c r="CI96" s="9" t="str">
        <f t="shared" ref="CI96:CI151" si="216">IF(B96="","",CHOOSE(BR96,0,B96-B95))</f>
        <v/>
      </c>
      <c r="CJ96" s="9" t="str">
        <f t="shared" ref="CJ96:CJ151" si="217">IF(B96="","",CHOOSE($BR96,0,CHOOSE($BS96,0,CHOOSE($BT96,CI96,0))))</f>
        <v/>
      </c>
      <c r="CK96" s="9" t="str">
        <f t="shared" ref="CK96:CK151" si="218">IF(B96="","",CHOOSE($BR96,0,CHOOSE($BS96,0,CHOOSE($BT96,0,CI96))))</f>
        <v/>
      </c>
      <c r="CL96" s="9" t="str">
        <f t="shared" ref="CL96:CL151" si="219">IF(B96="","",CHOOSE($BR96,0,CHOOSE($BS96,CI96,0)))</f>
        <v/>
      </c>
      <c r="CM96" s="9" t="str">
        <f t="shared" ref="CM96:CM151" si="220">IF(B96="","",CHOOSE(BR96,0,CHOOSE(BS96,0,AZ96*CG96)))</f>
        <v/>
      </c>
      <c r="CN96" s="9" t="str">
        <f t="shared" ref="CN96:CN151" si="221">IF(B96="","",CHOOSE($BR96,0,CHOOSE($BS96,0,CHOOSE($BT96,MAX(BI96,0)*CF96+EP96,0))))</f>
        <v/>
      </c>
      <c r="CO96" s="9" t="str">
        <f t="shared" ref="CO96:CU127" si="222">IF($B96="","",$CN96*BX96)</f>
        <v/>
      </c>
      <c r="CP96" s="9" t="str">
        <f t="shared" si="222"/>
        <v/>
      </c>
      <c r="CQ96" s="9" t="str">
        <f t="shared" si="222"/>
        <v/>
      </c>
      <c r="CR96" s="9" t="str">
        <f t="shared" si="222"/>
        <v/>
      </c>
      <c r="CS96" s="9" t="str">
        <f t="shared" si="222"/>
        <v/>
      </c>
      <c r="CT96" s="9" t="str">
        <f t="shared" si="222"/>
        <v/>
      </c>
      <c r="CU96" s="9" t="str">
        <f t="shared" si="222"/>
        <v/>
      </c>
      <c r="CV96" s="9" t="str">
        <f t="shared" ref="CV96:CV151" si="223">IF(B96="","",CHOOSE($BR96,0,CHOOSE($BS96,0,CHOOSE($BT96,0,MAX(BI96,0)*CF96+EP96))))</f>
        <v/>
      </c>
      <c r="CW96" s="9" t="str">
        <f t="shared" ref="CW96:DC127" si="224">IF($B96="","",$CV96*BX96)</f>
        <v/>
      </c>
      <c r="CX96" s="9" t="str">
        <f t="shared" si="224"/>
        <v/>
      </c>
      <c r="CY96" s="9" t="str">
        <f t="shared" si="224"/>
        <v/>
      </c>
      <c r="CZ96" s="9" t="str">
        <f t="shared" si="224"/>
        <v/>
      </c>
      <c r="DA96" s="9" t="str">
        <f t="shared" si="224"/>
        <v/>
      </c>
      <c r="DB96" s="9" t="str">
        <f t="shared" si="224"/>
        <v/>
      </c>
      <c r="DC96" s="9" t="str">
        <f t="shared" si="224"/>
        <v/>
      </c>
      <c r="DD96" s="2" t="str">
        <f t="shared" ref="DD96:DD151" si="225">IF(B96="","",CHOOSE($BR96,0,CHOOSE($BS96,0,CHOOSE(AK96,0,BB96*CG96))))</f>
        <v/>
      </c>
      <c r="DE96" s="2" t="str">
        <f t="shared" ref="DE96:DE151" si="226">IF(B96="","",CHOOSE(BR96,0,CHOOSE(BS96,0,EY96)))</f>
        <v/>
      </c>
      <c r="DF96" s="2" t="str">
        <f t="shared" ref="DF96:DF151" si="227">IF(B96="","",CHOOSE($BR96,0,CHOOSE($BS96,0,CHOOSE(AK96,0,MAX(BD96,0)*CG96))))</f>
        <v/>
      </c>
      <c r="DG96" s="2" t="str">
        <f t="shared" ref="DG96:DG151" si="228">IF(B96="","",CHOOSE($BR96,0,CHOOSE($BS96,0,CHOOSE(AK96,IF(AL96="",(MAX(BD96,0)+BB96)*CG96,AL96),0))))</f>
        <v/>
      </c>
      <c r="DH96" s="2" t="str">
        <f t="shared" ref="DH96:DH151" si="229">IF(B96="","",CHOOSE($BR96,0,CHOOSE($BS96,0,BL96*CG96*(1-BU96))))</f>
        <v/>
      </c>
      <c r="DI96" s="2" t="str">
        <f t="shared" ref="DI96:DI151" si="230">IF(B96="","",CHOOSE($BR96,0,CHOOSE($BS96,0,(BK96)*CG96*BU96)))</f>
        <v/>
      </c>
      <c r="DJ96" s="2" t="str">
        <f t="shared" ref="DJ96:DJ151" si="231">IF(B96="","",CHOOSE($BR96,0,CHOOSE($BS96,0,MAX(BM96,0)*CG96*(1-BU96))))</f>
        <v/>
      </c>
      <c r="DK96" s="2" t="str">
        <f t="shared" ref="DK96:DK151" si="232">IF(B96="","",CHOOSE($BR96,0,CHOOSE($BS96,0,MAX(BM96,0)*CG96*BU96,0)))</f>
        <v/>
      </c>
      <c r="DL96" s="16" t="str">
        <f t="shared" ref="DL96:DL151" si="233">IF(B96="","",MAX(IF(CH97&lt;0,CH96+(MIN(CH97,0)),CH96),0)*(1-BV96))</f>
        <v/>
      </c>
      <c r="DM96" s="16" t="str">
        <f t="shared" ref="DM96:DM151" si="234">IF(B96="","",MAX(IF(CH97&lt;0,CH96+(MIN(CH97,0)),CH96),0)*(BV96))</f>
        <v/>
      </c>
      <c r="DN96" s="16" t="str">
        <f t="shared" ref="DN96:DN151" si="235">IF(B96="","",CM96+DD96+DE96+DF96+DK96+DM96+DU96+DG96)</f>
        <v/>
      </c>
      <c r="DO96" s="72" t="str">
        <f t="shared" ref="DO96:DO151" si="236">IF(B96="","",CN96+CV96-DN96)</f>
        <v/>
      </c>
      <c r="DP96" s="16" t="str">
        <f t="shared" ref="DP96:DP151" si="237">IF(B96="","",IF(DO97&lt;0.00001,MAX(DO96+DO97,0),MAX(0,DO96)))</f>
        <v/>
      </c>
      <c r="DQ96" s="16" t="str">
        <f t="shared" ref="DQ96:DQ151" si="238">IF(B96="","",DK96+DM96)</f>
        <v/>
      </c>
      <c r="DR96" s="2" t="str">
        <f t="shared" ref="DR96:DR151" si="239">IF(B96="","",CHOOSE($BR96,0,CHOOSE($BS96,0,CHOOSE(BW96,BP96,BQ96,BP96+BQ96,0)))*CI96)</f>
        <v/>
      </c>
      <c r="DS96" s="2" t="str">
        <f t="shared" ref="DS96:DS151" si="240">IF(B96="","",CHOOSE($BR96,0,CHOOSE($BS96,0,IF(AR96=0,0,BG96*CF96+FQ96))))</f>
        <v/>
      </c>
      <c r="DT96" s="2" t="str">
        <f t="shared" ref="DT96:DT151" si="241">IF(B96="","",DS96*AR96)</f>
        <v/>
      </c>
      <c r="DU96" s="2" t="str">
        <f t="shared" ref="DU96:DU151" si="242">IF(B96="","",FD96)</f>
        <v/>
      </c>
      <c r="DV96" s="15"/>
      <c r="DW96" s="18"/>
      <c r="DX96" s="17"/>
      <c r="DY96" s="47" t="str">
        <f t="shared" si="137"/>
        <v/>
      </c>
      <c r="DZ96" s="47" t="str">
        <f t="shared" si="137"/>
        <v/>
      </c>
      <c r="EA96" s="47" t="str">
        <f t="shared" si="137"/>
        <v/>
      </c>
      <c r="EB96" s="47" t="str">
        <f t="shared" si="137"/>
        <v/>
      </c>
      <c r="EC96" s="49" t="str">
        <f t="shared" si="137"/>
        <v/>
      </c>
      <c r="ED96" s="49" t="str">
        <f t="shared" si="137"/>
        <v/>
      </c>
      <c r="EE96" s="47" t="str">
        <f t="shared" si="137"/>
        <v/>
      </c>
      <c r="EF96" s="47" t="str">
        <f t="shared" si="137"/>
        <v/>
      </c>
      <c r="EG96" s="47" t="str">
        <f t="shared" si="137"/>
        <v/>
      </c>
      <c r="EH96" s="6">
        <f t="shared" si="153"/>
        <v>0</v>
      </c>
      <c r="EI96" s="6">
        <f t="shared" si="154"/>
        <v>0</v>
      </c>
      <c r="EJ96" s="2" t="str">
        <f t="shared" si="155"/>
        <v/>
      </c>
      <c r="EK96" s="2" t="str">
        <f t="shared" si="156"/>
        <v/>
      </c>
      <c r="EL96" s="2" t="str">
        <f t="shared" si="127"/>
        <v/>
      </c>
      <c r="EM96" s="2" t="str">
        <f t="shared" si="157"/>
        <v/>
      </c>
      <c r="EN96" s="2" t="str">
        <f t="shared" si="158"/>
        <v/>
      </c>
      <c r="EO96" s="2">
        <f t="shared" si="159"/>
        <v>0</v>
      </c>
      <c r="EP96" s="2">
        <f t="shared" ref="EP96:EP151" si="243">IF($A96="",0,IF($A95=$A$31,EO95+EO96,IF($FS96=2,EO96,EO96)))</f>
        <v>0</v>
      </c>
      <c r="EQ96" s="2"/>
      <c r="ER96" s="2"/>
      <c r="ES96" s="2"/>
      <c r="ET96" s="2"/>
      <c r="EU96" s="2"/>
      <c r="EV96" s="2"/>
      <c r="EW96" s="2">
        <f t="shared" si="160"/>
        <v>0</v>
      </c>
      <c r="EX96" s="2">
        <f t="shared" si="161"/>
        <v>0</v>
      </c>
      <c r="EY96" s="2">
        <f t="shared" ref="EY96:EY151" si="244">IF($A96="",0,IF($A95=$A$31,EX95+EX96,IF($FS96=2,EX96,EX96)))</f>
        <v>0</v>
      </c>
      <c r="EZ96" s="2">
        <f t="shared" si="162"/>
        <v>0</v>
      </c>
      <c r="FA96" s="2">
        <f t="shared" si="163"/>
        <v>0</v>
      </c>
      <c r="FB96" s="59"/>
      <c r="FC96" s="2">
        <f t="shared" si="164"/>
        <v>0</v>
      </c>
      <c r="FD96" s="2">
        <f t="shared" ref="FD96:FD151" si="245">IF($A96="",0,IF($A95=$A$31,FC95+FC96,IF($FS96=2,FC96,FC96)))</f>
        <v>0</v>
      </c>
      <c r="FE96" s="3">
        <f t="shared" si="126"/>
        <v>0</v>
      </c>
      <c r="FF96" s="3">
        <f t="shared" ref="FF96:FF151" si="246">FC96</f>
        <v>0</v>
      </c>
      <c r="FG96" s="3">
        <f t="shared" ref="FG96:FG151" si="247">EX96</f>
        <v>0</v>
      </c>
      <c r="FH96" s="3">
        <f t="shared" si="165"/>
        <v>0</v>
      </c>
      <c r="FI96" s="67">
        <f t="shared" si="166"/>
        <v>0</v>
      </c>
      <c r="FJ96" s="3">
        <f t="shared" si="167"/>
        <v>0</v>
      </c>
      <c r="FK96" s="3">
        <f t="shared" si="168"/>
        <v>0</v>
      </c>
      <c r="FL96" s="3">
        <f t="shared" ref="FL96:FL151" si="248">FK96*FH96</f>
        <v>0</v>
      </c>
      <c r="FM96" s="3">
        <f t="shared" ref="FM96:FM151" si="249">FE96-FF96-FG96-FL96</f>
        <v>0</v>
      </c>
      <c r="FN96" s="3">
        <f t="shared" ref="FN96:FN151" si="250">IF($A96="",0,IF($A95=$A$31,FM95+FM96,IF($FS96=2,FM96,FM96)))</f>
        <v>0</v>
      </c>
      <c r="FO96" s="2">
        <f t="shared" si="169"/>
        <v>0</v>
      </c>
      <c r="FP96" s="2">
        <f t="shared" si="170"/>
        <v>0</v>
      </c>
      <c r="FQ96" s="2">
        <f t="shared" ref="FQ96:FQ151" si="251">IF($A96="",0,IF($A95=$A$31,FP95+FP96,IF($FS96=2,FP96,FP96)))</f>
        <v>0</v>
      </c>
      <c r="FR96" s="6" t="str">
        <f>IF(A96=1,1,IF(DW96="","",COUNTA($DW$31:DW96)+1))</f>
        <v/>
      </c>
      <c r="FS96" s="6" t="str">
        <f t="shared" si="171"/>
        <v/>
      </c>
      <c r="FT96" s="43">
        <f t="shared" ref="FT96:FT151" si="252">IF(DR96="",0,IF(AD96&lt;=$FT$30,1,2))</f>
        <v>0</v>
      </c>
      <c r="FU96" s="23">
        <f t="shared" ref="FU96:FU151" si="253">IF(DR96="",0,IF(AT96&lt;=$FU$30,1,2))</f>
        <v>0</v>
      </c>
      <c r="FV96" s="21">
        <f t="shared" ref="FV96:FV151" si="254">IF(DS96="",0,IF(AU96&lt;$FV$30,1,2))</f>
        <v>0</v>
      </c>
    </row>
    <row r="97" spans="1:178">
      <c r="A97" s="4" t="str">
        <f t="shared" si="172"/>
        <v/>
      </c>
      <c r="B97" s="33"/>
      <c r="C97" s="33"/>
      <c r="D97" s="33"/>
      <c r="E97" s="33"/>
      <c r="F97" s="33"/>
      <c r="G97" s="11" t="str">
        <f t="shared" si="139"/>
        <v/>
      </c>
      <c r="H97" s="3" t="str">
        <f t="shared" si="173"/>
        <v/>
      </c>
      <c r="I97" s="3" t="str">
        <f t="shared" si="140"/>
        <v/>
      </c>
      <c r="J97" s="3" t="str">
        <f t="shared" si="174"/>
        <v/>
      </c>
      <c r="K97" s="3" t="str">
        <f t="shared" si="141"/>
        <v/>
      </c>
      <c r="L97" s="2" t="str">
        <f t="shared" si="142"/>
        <v/>
      </c>
      <c r="M97" s="8" t="str">
        <f t="shared" si="175"/>
        <v/>
      </c>
      <c r="N97" s="8" t="str">
        <f t="shared" si="143"/>
        <v/>
      </c>
      <c r="O97" s="8" t="str">
        <f t="shared" si="176"/>
        <v/>
      </c>
      <c r="P97" s="8" t="str">
        <f t="shared" si="144"/>
        <v/>
      </c>
      <c r="Q97" s="2" t="str">
        <f t="shared" si="145"/>
        <v/>
      </c>
      <c r="R97" s="3" t="str">
        <f t="shared" si="146"/>
        <v/>
      </c>
      <c r="S97" s="3" t="str">
        <f t="shared" si="147"/>
        <v/>
      </c>
      <c r="T97" s="3" t="str">
        <f t="shared" si="177"/>
        <v/>
      </c>
      <c r="U97" s="8" t="str">
        <f t="shared" si="148"/>
        <v/>
      </c>
      <c r="V97" s="2" t="str">
        <f t="shared" si="149"/>
        <v/>
      </c>
      <c r="W97" s="2" t="str">
        <f t="shared" si="150"/>
        <v/>
      </c>
      <c r="X97" s="2" t="str">
        <f t="shared" ref="X97:X151" si="255">IF(W97="",L97,V97)</f>
        <v/>
      </c>
      <c r="Y97" s="2" t="str">
        <f t="shared" si="151"/>
        <v/>
      </c>
      <c r="Z97" s="46" t="str">
        <f t="shared" si="178"/>
        <v/>
      </c>
      <c r="AA97" s="46" t="str">
        <f t="shared" si="179"/>
        <v/>
      </c>
      <c r="AB97" s="47"/>
      <c r="AC97" s="46" t="str">
        <f t="shared" si="180"/>
        <v/>
      </c>
      <c r="AD97" s="47" t="str">
        <f t="shared" si="128"/>
        <v/>
      </c>
      <c r="AE97" s="48" t="str">
        <f t="shared" si="181"/>
        <v/>
      </c>
      <c r="AF97" s="49" t="str">
        <f t="shared" si="136"/>
        <v/>
      </c>
      <c r="AG97" s="49" t="str">
        <f t="shared" si="136"/>
        <v/>
      </c>
      <c r="AH97" s="49" t="str">
        <f t="shared" si="136"/>
        <v/>
      </c>
      <c r="AI97" s="47" t="str">
        <f t="shared" si="136"/>
        <v/>
      </c>
      <c r="AJ97" s="47" t="str">
        <f t="shared" si="136"/>
        <v/>
      </c>
      <c r="AK97" s="46" t="str">
        <f t="shared" si="136"/>
        <v/>
      </c>
      <c r="AL97" s="47"/>
      <c r="AM97" s="53" t="str">
        <f t="shared" si="182"/>
        <v/>
      </c>
      <c r="AN97" s="50" t="str">
        <f t="shared" si="183"/>
        <v/>
      </c>
      <c r="AO97" s="53" t="s">
        <v>84</v>
      </c>
      <c r="AP97" s="52" t="str">
        <f t="shared" si="184"/>
        <v/>
      </c>
      <c r="AQ97" s="52" t="str">
        <f t="shared" si="185"/>
        <v/>
      </c>
      <c r="AR97" s="47">
        <f t="shared" si="186"/>
        <v>0</v>
      </c>
      <c r="AS97" s="53" t="str">
        <f t="shared" si="187"/>
        <v/>
      </c>
      <c r="AT97" s="52" t="str">
        <f t="shared" si="188"/>
        <v/>
      </c>
      <c r="AU97" s="9" t="str">
        <f t="shared" si="189"/>
        <v/>
      </c>
      <c r="AV97" s="9" t="str">
        <f t="shared" si="190"/>
        <v/>
      </c>
      <c r="AW97" s="12" t="str">
        <f t="shared" si="191"/>
        <v/>
      </c>
      <c r="AX97" s="9" t="str">
        <f t="shared" si="192"/>
        <v/>
      </c>
      <c r="AY97" s="12" t="str">
        <f t="shared" si="193"/>
        <v/>
      </c>
      <c r="AZ97" s="10" t="str">
        <f t="shared" si="194"/>
        <v/>
      </c>
      <c r="BA97" s="10" t="str">
        <f t="shared" si="195"/>
        <v/>
      </c>
      <c r="BB97" s="10" t="str">
        <f t="shared" si="196"/>
        <v/>
      </c>
      <c r="BC97" s="10" t="str">
        <f t="shared" si="197"/>
        <v/>
      </c>
      <c r="BD97" s="10" t="str">
        <f t="shared" si="198"/>
        <v/>
      </c>
      <c r="BE97" s="12" t="str">
        <f t="shared" si="199"/>
        <v/>
      </c>
      <c r="BF97" s="9" t="str">
        <f t="shared" si="200"/>
        <v/>
      </c>
      <c r="BG97" s="9" t="str">
        <f t="shared" si="201"/>
        <v/>
      </c>
      <c r="BH97" s="7" t="str">
        <f t="shared" si="202"/>
        <v/>
      </c>
      <c r="BI97" s="7" t="str">
        <f t="shared" si="203"/>
        <v/>
      </c>
      <c r="BJ97" s="12" t="str">
        <f t="shared" si="204"/>
        <v/>
      </c>
      <c r="BK97" s="80" t="str">
        <f t="shared" si="205"/>
        <v/>
      </c>
      <c r="BL97" s="7" t="str">
        <f t="shared" si="206"/>
        <v/>
      </c>
      <c r="BM97" s="7" t="str">
        <f t="shared" ref="BM97:BM151" si="256">IF(B97="","",BI97-CHOOSE(AK97,IF(AL97="",BB97+BC97,AL97+AZ97),BB97+BC97))</f>
        <v/>
      </c>
      <c r="BN97" s="12" t="str">
        <f t="shared" si="207"/>
        <v/>
      </c>
      <c r="BO97" s="9" t="str">
        <f t="shared" si="208"/>
        <v/>
      </c>
      <c r="BP97" s="2" t="str">
        <f t="shared" si="209"/>
        <v/>
      </c>
      <c r="BQ97" s="2" t="str">
        <f t="shared" si="210"/>
        <v/>
      </c>
      <c r="BR97" s="20" t="str">
        <f t="shared" si="152"/>
        <v/>
      </c>
      <c r="BS97" s="20" t="str">
        <f t="shared" si="152"/>
        <v/>
      </c>
      <c r="BT97" s="20" t="str">
        <f t="shared" si="152"/>
        <v/>
      </c>
      <c r="BU97" s="86" t="str">
        <f t="shared" si="211"/>
        <v/>
      </c>
      <c r="BV97" s="86" t="str">
        <f t="shared" si="212"/>
        <v/>
      </c>
      <c r="BW97" s="20" t="str">
        <f t="shared" si="152"/>
        <v/>
      </c>
      <c r="BX97" s="86" t="str">
        <f t="shared" si="138"/>
        <v/>
      </c>
      <c r="BY97" s="86" t="str">
        <f t="shared" si="138"/>
        <v/>
      </c>
      <c r="BZ97" s="86" t="str">
        <f t="shared" si="138"/>
        <v/>
      </c>
      <c r="CA97" s="86" t="str">
        <f t="shared" si="138"/>
        <v/>
      </c>
      <c r="CB97" s="86" t="str">
        <f t="shared" si="138"/>
        <v/>
      </c>
      <c r="CC97" s="86" t="str">
        <f t="shared" si="138"/>
        <v/>
      </c>
      <c r="CD97" s="86" t="str">
        <f t="shared" si="138"/>
        <v/>
      </c>
      <c r="CE97" s="20" t="str">
        <f t="shared" ref="CE97:CE151" si="257">IF($A97="","",IF(SUM(BX97:CD97)=1,"OK ("&amp;SUM(BX97:CD97)*100&amp;" %)","Chyba ( "&amp;SUM(BX97:CD97)*100&amp;"%)"))</f>
        <v/>
      </c>
      <c r="CF97" s="14" t="str">
        <f t="shared" si="213"/>
        <v/>
      </c>
      <c r="CG97" s="14" t="str">
        <f t="shared" si="214"/>
        <v/>
      </c>
      <c r="CH97" s="8">
        <f t="shared" si="215"/>
        <v>0</v>
      </c>
      <c r="CI97" s="9" t="str">
        <f t="shared" si="216"/>
        <v/>
      </c>
      <c r="CJ97" s="9" t="str">
        <f t="shared" si="217"/>
        <v/>
      </c>
      <c r="CK97" s="9" t="str">
        <f t="shared" si="218"/>
        <v/>
      </c>
      <c r="CL97" s="9" t="str">
        <f t="shared" si="219"/>
        <v/>
      </c>
      <c r="CM97" s="9" t="str">
        <f t="shared" si="220"/>
        <v/>
      </c>
      <c r="CN97" s="9" t="str">
        <f t="shared" si="221"/>
        <v/>
      </c>
      <c r="CO97" s="9" t="str">
        <f t="shared" si="222"/>
        <v/>
      </c>
      <c r="CP97" s="9" t="str">
        <f t="shared" si="222"/>
        <v/>
      </c>
      <c r="CQ97" s="9" t="str">
        <f t="shared" si="222"/>
        <v/>
      </c>
      <c r="CR97" s="9" t="str">
        <f t="shared" si="222"/>
        <v/>
      </c>
      <c r="CS97" s="9" t="str">
        <f t="shared" si="222"/>
        <v/>
      </c>
      <c r="CT97" s="9" t="str">
        <f t="shared" si="222"/>
        <v/>
      </c>
      <c r="CU97" s="9" t="str">
        <f t="shared" si="222"/>
        <v/>
      </c>
      <c r="CV97" s="9" t="str">
        <f t="shared" si="223"/>
        <v/>
      </c>
      <c r="CW97" s="9" t="str">
        <f t="shared" si="224"/>
        <v/>
      </c>
      <c r="CX97" s="9" t="str">
        <f t="shared" si="224"/>
        <v/>
      </c>
      <c r="CY97" s="9" t="str">
        <f t="shared" si="224"/>
        <v/>
      </c>
      <c r="CZ97" s="9" t="str">
        <f t="shared" si="224"/>
        <v/>
      </c>
      <c r="DA97" s="9" t="str">
        <f t="shared" si="224"/>
        <v/>
      </c>
      <c r="DB97" s="9" t="str">
        <f t="shared" si="224"/>
        <v/>
      </c>
      <c r="DC97" s="9" t="str">
        <f t="shared" si="224"/>
        <v/>
      </c>
      <c r="DD97" s="2" t="str">
        <f t="shared" si="225"/>
        <v/>
      </c>
      <c r="DE97" s="2" t="str">
        <f t="shared" si="226"/>
        <v/>
      </c>
      <c r="DF97" s="2" t="str">
        <f t="shared" si="227"/>
        <v/>
      </c>
      <c r="DG97" s="2" t="str">
        <f t="shared" si="228"/>
        <v/>
      </c>
      <c r="DH97" s="2" t="str">
        <f t="shared" si="229"/>
        <v/>
      </c>
      <c r="DI97" s="2" t="str">
        <f t="shared" si="230"/>
        <v/>
      </c>
      <c r="DJ97" s="2" t="str">
        <f t="shared" si="231"/>
        <v/>
      </c>
      <c r="DK97" s="2" t="str">
        <f t="shared" si="232"/>
        <v/>
      </c>
      <c r="DL97" s="16" t="str">
        <f t="shared" si="233"/>
        <v/>
      </c>
      <c r="DM97" s="16" t="str">
        <f t="shared" si="234"/>
        <v/>
      </c>
      <c r="DN97" s="16" t="str">
        <f t="shared" si="235"/>
        <v/>
      </c>
      <c r="DO97" s="72" t="str">
        <f t="shared" si="236"/>
        <v/>
      </c>
      <c r="DP97" s="16" t="str">
        <f t="shared" si="237"/>
        <v/>
      </c>
      <c r="DQ97" s="16" t="str">
        <f t="shared" si="238"/>
        <v/>
      </c>
      <c r="DR97" s="2" t="str">
        <f t="shared" si="239"/>
        <v/>
      </c>
      <c r="DS97" s="2" t="str">
        <f t="shared" si="240"/>
        <v/>
      </c>
      <c r="DT97" s="2" t="str">
        <f t="shared" si="241"/>
        <v/>
      </c>
      <c r="DU97" s="2" t="str">
        <f t="shared" si="242"/>
        <v/>
      </c>
      <c r="DV97" s="15"/>
      <c r="DW97" s="17"/>
      <c r="DX97" s="17"/>
      <c r="DY97" s="47" t="str">
        <f t="shared" si="137"/>
        <v/>
      </c>
      <c r="DZ97" s="47" t="str">
        <f t="shared" si="137"/>
        <v/>
      </c>
      <c r="EA97" s="47" t="str">
        <f t="shared" si="137"/>
        <v/>
      </c>
      <c r="EB97" s="47" t="str">
        <f t="shared" si="137"/>
        <v/>
      </c>
      <c r="EC97" s="49" t="str">
        <f t="shared" si="137"/>
        <v/>
      </c>
      <c r="ED97" s="49" t="str">
        <f t="shared" si="137"/>
        <v/>
      </c>
      <c r="EE97" s="47" t="str">
        <f t="shared" si="137"/>
        <v/>
      </c>
      <c r="EF97" s="47" t="str">
        <f t="shared" si="137"/>
        <v/>
      </c>
      <c r="EG97" s="47" t="str">
        <f t="shared" si="137"/>
        <v/>
      </c>
      <c r="EH97" s="6">
        <f t="shared" si="153"/>
        <v>0</v>
      </c>
      <c r="EI97" s="6">
        <f t="shared" si="154"/>
        <v>0</v>
      </c>
      <c r="EJ97" s="2" t="str">
        <f t="shared" si="155"/>
        <v/>
      </c>
      <c r="EK97" s="2" t="str">
        <f t="shared" si="156"/>
        <v/>
      </c>
      <c r="EL97" s="2" t="str">
        <f t="shared" si="127"/>
        <v/>
      </c>
      <c r="EM97" s="2" t="str">
        <f t="shared" si="157"/>
        <v/>
      </c>
      <c r="EN97" s="2" t="str">
        <f t="shared" si="158"/>
        <v/>
      </c>
      <c r="EO97" s="2">
        <f t="shared" si="159"/>
        <v>0</v>
      </c>
      <c r="EP97" s="2">
        <f t="shared" si="243"/>
        <v>0</v>
      </c>
      <c r="EQ97" s="2"/>
      <c r="ER97" s="2"/>
      <c r="ES97" s="2"/>
      <c r="ET97" s="2"/>
      <c r="EU97" s="2"/>
      <c r="EV97" s="2"/>
      <c r="EW97" s="2">
        <f t="shared" si="160"/>
        <v>0</v>
      </c>
      <c r="EX97" s="2">
        <f t="shared" si="161"/>
        <v>0</v>
      </c>
      <c r="EY97" s="2">
        <f t="shared" si="244"/>
        <v>0</v>
      </c>
      <c r="EZ97" s="2">
        <f t="shared" si="162"/>
        <v>0</v>
      </c>
      <c r="FA97" s="2">
        <f t="shared" si="163"/>
        <v>0</v>
      </c>
      <c r="FB97" s="59"/>
      <c r="FC97" s="2">
        <f t="shared" si="164"/>
        <v>0</v>
      </c>
      <c r="FD97" s="2">
        <f t="shared" si="245"/>
        <v>0</v>
      </c>
      <c r="FE97" s="3">
        <f t="shared" si="126"/>
        <v>0</v>
      </c>
      <c r="FF97" s="3">
        <f t="shared" si="246"/>
        <v>0</v>
      </c>
      <c r="FG97" s="3">
        <f t="shared" si="247"/>
        <v>0</v>
      </c>
      <c r="FH97" s="3">
        <f t="shared" si="165"/>
        <v>0</v>
      </c>
      <c r="FI97" s="67">
        <f t="shared" si="166"/>
        <v>0</v>
      </c>
      <c r="FJ97" s="3">
        <f t="shared" si="167"/>
        <v>0</v>
      </c>
      <c r="FK97" s="3">
        <f t="shared" si="168"/>
        <v>0</v>
      </c>
      <c r="FL97" s="3">
        <f t="shared" si="248"/>
        <v>0</v>
      </c>
      <c r="FM97" s="3">
        <f t="shared" si="249"/>
        <v>0</v>
      </c>
      <c r="FN97" s="3">
        <f t="shared" si="250"/>
        <v>0</v>
      </c>
      <c r="FO97" s="2">
        <f t="shared" si="169"/>
        <v>0</v>
      </c>
      <c r="FP97" s="2">
        <f t="shared" si="170"/>
        <v>0</v>
      </c>
      <c r="FQ97" s="2">
        <f t="shared" si="251"/>
        <v>0</v>
      </c>
      <c r="FR97" s="6" t="str">
        <f>IF(A97=1,1,IF(DW97="","",COUNTA($DW$31:DW97)+1))</f>
        <v/>
      </c>
      <c r="FS97" s="6" t="str">
        <f t="shared" si="171"/>
        <v/>
      </c>
      <c r="FT97" s="43">
        <f t="shared" si="252"/>
        <v>0</v>
      </c>
      <c r="FU97" s="23">
        <f t="shared" si="253"/>
        <v>0</v>
      </c>
      <c r="FV97" s="21">
        <f t="shared" si="254"/>
        <v>0</v>
      </c>
    </row>
    <row r="98" spans="1:178">
      <c r="A98" s="4" t="str">
        <f t="shared" si="172"/>
        <v/>
      </c>
      <c r="B98" s="33"/>
      <c r="C98" s="33"/>
      <c r="D98" s="33"/>
      <c r="E98" s="33"/>
      <c r="F98" s="33"/>
      <c r="G98" s="11" t="str">
        <f t="shared" si="139"/>
        <v/>
      </c>
      <c r="H98" s="3" t="str">
        <f t="shared" si="173"/>
        <v/>
      </c>
      <c r="I98" s="3" t="str">
        <f t="shared" si="140"/>
        <v/>
      </c>
      <c r="J98" s="3" t="str">
        <f t="shared" si="174"/>
        <v/>
      </c>
      <c r="K98" s="3" t="str">
        <f t="shared" si="141"/>
        <v/>
      </c>
      <c r="L98" s="2" t="str">
        <f t="shared" si="142"/>
        <v/>
      </c>
      <c r="M98" s="8" t="str">
        <f t="shared" si="175"/>
        <v/>
      </c>
      <c r="N98" s="8" t="str">
        <f t="shared" si="143"/>
        <v/>
      </c>
      <c r="O98" s="8" t="str">
        <f t="shared" si="176"/>
        <v/>
      </c>
      <c r="P98" s="8" t="str">
        <f t="shared" si="144"/>
        <v/>
      </c>
      <c r="Q98" s="2" t="str">
        <f t="shared" si="145"/>
        <v/>
      </c>
      <c r="R98" s="3" t="str">
        <f t="shared" si="146"/>
        <v/>
      </c>
      <c r="S98" s="3" t="str">
        <f t="shared" si="147"/>
        <v/>
      </c>
      <c r="T98" s="3" t="str">
        <f t="shared" si="177"/>
        <v/>
      </c>
      <c r="U98" s="8" t="str">
        <f t="shared" si="148"/>
        <v/>
      </c>
      <c r="V98" s="2" t="str">
        <f t="shared" si="149"/>
        <v/>
      </c>
      <c r="W98" s="2" t="str">
        <f t="shared" si="150"/>
        <v/>
      </c>
      <c r="X98" s="2" t="str">
        <f t="shared" si="255"/>
        <v/>
      </c>
      <c r="Y98" s="2" t="str">
        <f t="shared" si="151"/>
        <v/>
      </c>
      <c r="Z98" s="46" t="str">
        <f t="shared" si="178"/>
        <v/>
      </c>
      <c r="AA98" s="46" t="str">
        <f t="shared" si="179"/>
        <v/>
      </c>
      <c r="AB98" s="47"/>
      <c r="AC98" s="46" t="str">
        <f t="shared" si="180"/>
        <v/>
      </c>
      <c r="AD98" s="47" t="str">
        <f t="shared" si="128"/>
        <v/>
      </c>
      <c r="AE98" s="48" t="str">
        <f t="shared" si="181"/>
        <v/>
      </c>
      <c r="AF98" s="49" t="str">
        <f t="shared" si="136"/>
        <v/>
      </c>
      <c r="AG98" s="49" t="str">
        <f t="shared" si="136"/>
        <v/>
      </c>
      <c r="AH98" s="49" t="str">
        <f t="shared" si="136"/>
        <v/>
      </c>
      <c r="AI98" s="47" t="str">
        <f t="shared" si="136"/>
        <v/>
      </c>
      <c r="AJ98" s="47" t="str">
        <f t="shared" si="136"/>
        <v/>
      </c>
      <c r="AK98" s="46" t="str">
        <f t="shared" si="136"/>
        <v/>
      </c>
      <c r="AL98" s="47"/>
      <c r="AM98" s="53" t="str">
        <f t="shared" si="182"/>
        <v/>
      </c>
      <c r="AN98" s="50" t="str">
        <f t="shared" si="183"/>
        <v/>
      </c>
      <c r="AO98" s="53" t="s">
        <v>84</v>
      </c>
      <c r="AP98" s="52" t="str">
        <f t="shared" si="184"/>
        <v/>
      </c>
      <c r="AQ98" s="52" t="str">
        <f t="shared" si="185"/>
        <v/>
      </c>
      <c r="AR98" s="47">
        <f t="shared" si="186"/>
        <v>0</v>
      </c>
      <c r="AS98" s="53" t="str">
        <f t="shared" si="187"/>
        <v/>
      </c>
      <c r="AT98" s="52" t="str">
        <f t="shared" si="188"/>
        <v/>
      </c>
      <c r="AU98" s="9" t="str">
        <f t="shared" si="189"/>
        <v/>
      </c>
      <c r="AV98" s="9" t="str">
        <f t="shared" si="190"/>
        <v/>
      </c>
      <c r="AW98" s="12" t="str">
        <f t="shared" si="191"/>
        <v/>
      </c>
      <c r="AX98" s="9" t="str">
        <f t="shared" si="192"/>
        <v/>
      </c>
      <c r="AY98" s="12" t="str">
        <f t="shared" si="193"/>
        <v/>
      </c>
      <c r="AZ98" s="10" t="str">
        <f t="shared" si="194"/>
        <v/>
      </c>
      <c r="BA98" s="10" t="str">
        <f t="shared" si="195"/>
        <v/>
      </c>
      <c r="BB98" s="10" t="str">
        <f t="shared" si="196"/>
        <v/>
      </c>
      <c r="BC98" s="10" t="str">
        <f t="shared" si="197"/>
        <v/>
      </c>
      <c r="BD98" s="10" t="str">
        <f t="shared" si="198"/>
        <v/>
      </c>
      <c r="BE98" s="12" t="str">
        <f t="shared" si="199"/>
        <v/>
      </c>
      <c r="BF98" s="9" t="str">
        <f t="shared" si="200"/>
        <v/>
      </c>
      <c r="BG98" s="9" t="str">
        <f t="shared" si="201"/>
        <v/>
      </c>
      <c r="BH98" s="7" t="str">
        <f t="shared" si="202"/>
        <v/>
      </c>
      <c r="BI98" s="7" t="str">
        <f t="shared" si="203"/>
        <v/>
      </c>
      <c r="BJ98" s="12" t="str">
        <f t="shared" si="204"/>
        <v/>
      </c>
      <c r="BK98" s="80" t="str">
        <f t="shared" si="205"/>
        <v/>
      </c>
      <c r="BL98" s="7" t="str">
        <f t="shared" si="206"/>
        <v/>
      </c>
      <c r="BM98" s="7" t="str">
        <f t="shared" si="256"/>
        <v/>
      </c>
      <c r="BN98" s="12" t="str">
        <f t="shared" si="207"/>
        <v/>
      </c>
      <c r="BO98" s="9" t="str">
        <f t="shared" si="208"/>
        <v/>
      </c>
      <c r="BP98" s="2" t="str">
        <f t="shared" si="209"/>
        <v/>
      </c>
      <c r="BQ98" s="2" t="str">
        <f t="shared" si="210"/>
        <v/>
      </c>
      <c r="BR98" s="20" t="str">
        <f t="shared" si="152"/>
        <v/>
      </c>
      <c r="BS98" s="20" t="str">
        <f t="shared" si="152"/>
        <v/>
      </c>
      <c r="BT98" s="20" t="str">
        <f t="shared" si="152"/>
        <v/>
      </c>
      <c r="BU98" s="86" t="str">
        <f t="shared" si="211"/>
        <v/>
      </c>
      <c r="BV98" s="86" t="str">
        <f t="shared" si="212"/>
        <v/>
      </c>
      <c r="BW98" s="20" t="str">
        <f t="shared" si="152"/>
        <v/>
      </c>
      <c r="BX98" s="86" t="str">
        <f t="shared" si="138"/>
        <v/>
      </c>
      <c r="BY98" s="86" t="str">
        <f t="shared" si="138"/>
        <v/>
      </c>
      <c r="BZ98" s="86" t="str">
        <f t="shared" si="138"/>
        <v/>
      </c>
      <c r="CA98" s="86" t="str">
        <f t="shared" si="138"/>
        <v/>
      </c>
      <c r="CB98" s="86" t="str">
        <f t="shared" si="138"/>
        <v/>
      </c>
      <c r="CC98" s="86" t="str">
        <f t="shared" si="138"/>
        <v/>
      </c>
      <c r="CD98" s="86" t="str">
        <f t="shared" si="138"/>
        <v/>
      </c>
      <c r="CE98" s="20" t="str">
        <f t="shared" si="257"/>
        <v/>
      </c>
      <c r="CF98" s="14" t="str">
        <f t="shared" si="213"/>
        <v/>
      </c>
      <c r="CG98" s="14" t="str">
        <f t="shared" si="214"/>
        <v/>
      </c>
      <c r="CH98" s="8">
        <f t="shared" si="215"/>
        <v>0</v>
      </c>
      <c r="CI98" s="9" t="str">
        <f t="shared" si="216"/>
        <v/>
      </c>
      <c r="CJ98" s="9" t="str">
        <f t="shared" si="217"/>
        <v/>
      </c>
      <c r="CK98" s="9" t="str">
        <f t="shared" si="218"/>
        <v/>
      </c>
      <c r="CL98" s="9" t="str">
        <f t="shared" si="219"/>
        <v/>
      </c>
      <c r="CM98" s="9" t="str">
        <f t="shared" si="220"/>
        <v/>
      </c>
      <c r="CN98" s="9" t="str">
        <f t="shared" si="221"/>
        <v/>
      </c>
      <c r="CO98" s="9" t="str">
        <f t="shared" si="222"/>
        <v/>
      </c>
      <c r="CP98" s="9" t="str">
        <f t="shared" si="222"/>
        <v/>
      </c>
      <c r="CQ98" s="9" t="str">
        <f t="shared" si="222"/>
        <v/>
      </c>
      <c r="CR98" s="9" t="str">
        <f t="shared" si="222"/>
        <v/>
      </c>
      <c r="CS98" s="9" t="str">
        <f t="shared" si="222"/>
        <v/>
      </c>
      <c r="CT98" s="9" t="str">
        <f t="shared" si="222"/>
        <v/>
      </c>
      <c r="CU98" s="9" t="str">
        <f t="shared" si="222"/>
        <v/>
      </c>
      <c r="CV98" s="9" t="str">
        <f t="shared" si="223"/>
        <v/>
      </c>
      <c r="CW98" s="9" t="str">
        <f t="shared" si="224"/>
        <v/>
      </c>
      <c r="CX98" s="9" t="str">
        <f t="shared" si="224"/>
        <v/>
      </c>
      <c r="CY98" s="9" t="str">
        <f t="shared" si="224"/>
        <v/>
      </c>
      <c r="CZ98" s="9" t="str">
        <f t="shared" si="224"/>
        <v/>
      </c>
      <c r="DA98" s="9" t="str">
        <f t="shared" si="224"/>
        <v/>
      </c>
      <c r="DB98" s="9" t="str">
        <f t="shared" si="224"/>
        <v/>
      </c>
      <c r="DC98" s="9" t="str">
        <f t="shared" si="224"/>
        <v/>
      </c>
      <c r="DD98" s="2" t="str">
        <f t="shared" si="225"/>
        <v/>
      </c>
      <c r="DE98" s="2" t="str">
        <f t="shared" si="226"/>
        <v/>
      </c>
      <c r="DF98" s="2" t="str">
        <f t="shared" si="227"/>
        <v/>
      </c>
      <c r="DG98" s="2" t="str">
        <f t="shared" si="228"/>
        <v/>
      </c>
      <c r="DH98" s="2" t="str">
        <f t="shared" si="229"/>
        <v/>
      </c>
      <c r="DI98" s="2" t="str">
        <f t="shared" si="230"/>
        <v/>
      </c>
      <c r="DJ98" s="2" t="str">
        <f t="shared" si="231"/>
        <v/>
      </c>
      <c r="DK98" s="2" t="str">
        <f t="shared" si="232"/>
        <v/>
      </c>
      <c r="DL98" s="16" t="str">
        <f t="shared" si="233"/>
        <v/>
      </c>
      <c r="DM98" s="16" t="str">
        <f t="shared" si="234"/>
        <v/>
      </c>
      <c r="DN98" s="16" t="str">
        <f t="shared" si="235"/>
        <v/>
      </c>
      <c r="DO98" s="72" t="str">
        <f t="shared" si="236"/>
        <v/>
      </c>
      <c r="DP98" s="16" t="str">
        <f t="shared" si="237"/>
        <v/>
      </c>
      <c r="DQ98" s="16" t="str">
        <f t="shared" si="238"/>
        <v/>
      </c>
      <c r="DR98" s="2" t="str">
        <f t="shared" si="239"/>
        <v/>
      </c>
      <c r="DS98" s="2" t="str">
        <f t="shared" si="240"/>
        <v/>
      </c>
      <c r="DT98" s="2" t="str">
        <f t="shared" si="241"/>
        <v/>
      </c>
      <c r="DU98" s="2" t="str">
        <f t="shared" si="242"/>
        <v/>
      </c>
      <c r="DV98" s="15"/>
      <c r="DW98" s="18"/>
      <c r="DX98" s="17"/>
      <c r="DY98" s="47" t="str">
        <f t="shared" si="137"/>
        <v/>
      </c>
      <c r="DZ98" s="47" t="str">
        <f t="shared" si="137"/>
        <v/>
      </c>
      <c r="EA98" s="47" t="str">
        <f t="shared" si="137"/>
        <v/>
      </c>
      <c r="EB98" s="47" t="str">
        <f t="shared" si="137"/>
        <v/>
      </c>
      <c r="EC98" s="49" t="str">
        <f t="shared" si="137"/>
        <v/>
      </c>
      <c r="ED98" s="49" t="str">
        <f t="shared" si="137"/>
        <v/>
      </c>
      <c r="EE98" s="47" t="str">
        <f t="shared" si="137"/>
        <v/>
      </c>
      <c r="EF98" s="47" t="str">
        <f t="shared" si="137"/>
        <v/>
      </c>
      <c r="EG98" s="47" t="str">
        <f t="shared" si="137"/>
        <v/>
      </c>
      <c r="EH98" s="6">
        <f t="shared" si="153"/>
        <v>0</v>
      </c>
      <c r="EI98" s="6">
        <f t="shared" si="154"/>
        <v>0</v>
      </c>
      <c r="EJ98" s="2" t="str">
        <f t="shared" si="155"/>
        <v/>
      </c>
      <c r="EK98" s="2" t="str">
        <f t="shared" si="156"/>
        <v/>
      </c>
      <c r="EL98" s="2" t="str">
        <f t="shared" si="127"/>
        <v/>
      </c>
      <c r="EM98" s="2" t="str">
        <f t="shared" si="157"/>
        <v/>
      </c>
      <c r="EN98" s="2" t="str">
        <f t="shared" si="158"/>
        <v/>
      </c>
      <c r="EO98" s="2">
        <f t="shared" si="159"/>
        <v>0</v>
      </c>
      <c r="EP98" s="2">
        <f t="shared" si="243"/>
        <v>0</v>
      </c>
      <c r="EQ98" s="2"/>
      <c r="ER98" s="2"/>
      <c r="ES98" s="2"/>
      <c r="ET98" s="2"/>
      <c r="EU98" s="2"/>
      <c r="EV98" s="2"/>
      <c r="EW98" s="2">
        <f t="shared" si="160"/>
        <v>0</v>
      </c>
      <c r="EX98" s="2">
        <f t="shared" si="161"/>
        <v>0</v>
      </c>
      <c r="EY98" s="2">
        <f t="shared" si="244"/>
        <v>0</v>
      </c>
      <c r="EZ98" s="2">
        <f t="shared" si="162"/>
        <v>0</v>
      </c>
      <c r="FA98" s="2">
        <f t="shared" si="163"/>
        <v>0</v>
      </c>
      <c r="FB98" s="59"/>
      <c r="FC98" s="2">
        <f t="shared" si="164"/>
        <v>0</v>
      </c>
      <c r="FD98" s="2">
        <f t="shared" si="245"/>
        <v>0</v>
      </c>
      <c r="FE98" s="3">
        <f t="shared" ref="FE98:FE151" si="258">EO98</f>
        <v>0</v>
      </c>
      <c r="FF98" s="3">
        <f t="shared" si="246"/>
        <v>0</v>
      </c>
      <c r="FG98" s="3">
        <f t="shared" si="247"/>
        <v>0</v>
      </c>
      <c r="FH98" s="3">
        <f t="shared" si="165"/>
        <v>0</v>
      </c>
      <c r="FI98" s="67">
        <f t="shared" si="166"/>
        <v>0</v>
      </c>
      <c r="FJ98" s="3">
        <f t="shared" si="167"/>
        <v>0</v>
      </c>
      <c r="FK98" s="3">
        <f t="shared" si="168"/>
        <v>0</v>
      </c>
      <c r="FL98" s="3">
        <f t="shared" si="248"/>
        <v>0</v>
      </c>
      <c r="FM98" s="3">
        <f t="shared" si="249"/>
        <v>0</v>
      </c>
      <c r="FN98" s="3">
        <f t="shared" si="250"/>
        <v>0</v>
      </c>
      <c r="FO98" s="2">
        <f t="shared" si="169"/>
        <v>0</v>
      </c>
      <c r="FP98" s="2">
        <f t="shared" si="170"/>
        <v>0</v>
      </c>
      <c r="FQ98" s="2">
        <f t="shared" si="251"/>
        <v>0</v>
      </c>
      <c r="FR98" s="6" t="str">
        <f>IF(A98=1,1,IF(DW98="","",COUNTA($DW$31:DW98)+1))</f>
        <v/>
      </c>
      <c r="FS98" s="6" t="str">
        <f t="shared" si="171"/>
        <v/>
      </c>
      <c r="FT98" s="43">
        <f t="shared" si="252"/>
        <v>0</v>
      </c>
      <c r="FU98" s="23">
        <f t="shared" si="253"/>
        <v>0</v>
      </c>
      <c r="FV98" s="21">
        <f t="shared" si="254"/>
        <v>0</v>
      </c>
    </row>
    <row r="99" spans="1:178">
      <c r="A99" s="4" t="str">
        <f t="shared" si="172"/>
        <v/>
      </c>
      <c r="B99" s="33"/>
      <c r="C99" s="33"/>
      <c r="D99" s="33"/>
      <c r="E99" s="33"/>
      <c r="F99" s="33"/>
      <c r="G99" s="11" t="str">
        <f t="shared" si="139"/>
        <v/>
      </c>
      <c r="H99" s="3" t="str">
        <f t="shared" si="173"/>
        <v/>
      </c>
      <c r="I99" s="3" t="str">
        <f t="shared" si="140"/>
        <v/>
      </c>
      <c r="J99" s="3" t="str">
        <f t="shared" si="174"/>
        <v/>
      </c>
      <c r="K99" s="3" t="str">
        <f t="shared" si="141"/>
        <v/>
      </c>
      <c r="L99" s="2" t="str">
        <f t="shared" si="142"/>
        <v/>
      </c>
      <c r="M99" s="8" t="str">
        <f t="shared" si="175"/>
        <v/>
      </c>
      <c r="N99" s="8" t="str">
        <f t="shared" si="143"/>
        <v/>
      </c>
      <c r="O99" s="8" t="str">
        <f t="shared" si="176"/>
        <v/>
      </c>
      <c r="P99" s="8" t="str">
        <f t="shared" si="144"/>
        <v/>
      </c>
      <c r="Q99" s="2" t="str">
        <f t="shared" si="145"/>
        <v/>
      </c>
      <c r="R99" s="3" t="str">
        <f t="shared" si="146"/>
        <v/>
      </c>
      <c r="S99" s="3" t="str">
        <f t="shared" si="147"/>
        <v/>
      </c>
      <c r="T99" s="3" t="str">
        <f t="shared" si="177"/>
        <v/>
      </c>
      <c r="U99" s="8" t="str">
        <f t="shared" si="148"/>
        <v/>
      </c>
      <c r="V99" s="2" t="str">
        <f t="shared" si="149"/>
        <v/>
      </c>
      <c r="W99" s="2" t="str">
        <f t="shared" si="150"/>
        <v/>
      </c>
      <c r="X99" s="2" t="str">
        <f t="shared" si="255"/>
        <v/>
      </c>
      <c r="Y99" s="2" t="str">
        <f t="shared" si="151"/>
        <v/>
      </c>
      <c r="Z99" s="46" t="str">
        <f t="shared" si="178"/>
        <v/>
      </c>
      <c r="AA99" s="46" t="str">
        <f t="shared" si="179"/>
        <v/>
      </c>
      <c r="AB99" s="47"/>
      <c r="AC99" s="46" t="str">
        <f t="shared" si="180"/>
        <v/>
      </c>
      <c r="AD99" s="47" t="str">
        <f t="shared" si="128"/>
        <v/>
      </c>
      <c r="AE99" s="48" t="str">
        <f t="shared" si="181"/>
        <v/>
      </c>
      <c r="AF99" s="49" t="str">
        <f t="shared" si="136"/>
        <v/>
      </c>
      <c r="AG99" s="49" t="str">
        <f t="shared" si="136"/>
        <v/>
      </c>
      <c r="AH99" s="49" t="str">
        <f t="shared" si="136"/>
        <v/>
      </c>
      <c r="AI99" s="47" t="str">
        <f t="shared" si="136"/>
        <v/>
      </c>
      <c r="AJ99" s="47" t="str">
        <f t="shared" si="136"/>
        <v/>
      </c>
      <c r="AK99" s="46" t="str">
        <f t="shared" si="136"/>
        <v/>
      </c>
      <c r="AL99" s="47"/>
      <c r="AM99" s="53" t="str">
        <f t="shared" si="182"/>
        <v/>
      </c>
      <c r="AN99" s="50" t="str">
        <f t="shared" si="183"/>
        <v/>
      </c>
      <c r="AO99" s="53" t="s">
        <v>84</v>
      </c>
      <c r="AP99" s="52" t="str">
        <f t="shared" si="184"/>
        <v/>
      </c>
      <c r="AQ99" s="52" t="str">
        <f t="shared" si="185"/>
        <v/>
      </c>
      <c r="AR99" s="47">
        <f t="shared" si="186"/>
        <v>0</v>
      </c>
      <c r="AS99" s="53" t="str">
        <f t="shared" si="187"/>
        <v/>
      </c>
      <c r="AT99" s="52" t="str">
        <f t="shared" si="188"/>
        <v/>
      </c>
      <c r="AU99" s="9" t="str">
        <f t="shared" si="189"/>
        <v/>
      </c>
      <c r="AV99" s="9" t="str">
        <f t="shared" si="190"/>
        <v/>
      </c>
      <c r="AW99" s="12" t="str">
        <f t="shared" si="191"/>
        <v/>
      </c>
      <c r="AX99" s="9" t="str">
        <f t="shared" si="192"/>
        <v/>
      </c>
      <c r="AY99" s="12" t="str">
        <f t="shared" si="193"/>
        <v/>
      </c>
      <c r="AZ99" s="10" t="str">
        <f t="shared" si="194"/>
        <v/>
      </c>
      <c r="BA99" s="10" t="str">
        <f t="shared" si="195"/>
        <v/>
      </c>
      <c r="BB99" s="10" t="str">
        <f t="shared" si="196"/>
        <v/>
      </c>
      <c r="BC99" s="10" t="str">
        <f t="shared" si="197"/>
        <v/>
      </c>
      <c r="BD99" s="10" t="str">
        <f t="shared" si="198"/>
        <v/>
      </c>
      <c r="BE99" s="12" t="str">
        <f t="shared" si="199"/>
        <v/>
      </c>
      <c r="BF99" s="9" t="str">
        <f t="shared" si="200"/>
        <v/>
      </c>
      <c r="BG99" s="9" t="str">
        <f t="shared" si="201"/>
        <v/>
      </c>
      <c r="BH99" s="7" t="str">
        <f t="shared" si="202"/>
        <v/>
      </c>
      <c r="BI99" s="7" t="str">
        <f t="shared" si="203"/>
        <v/>
      </c>
      <c r="BJ99" s="12" t="str">
        <f t="shared" si="204"/>
        <v/>
      </c>
      <c r="BK99" s="80" t="str">
        <f t="shared" si="205"/>
        <v/>
      </c>
      <c r="BL99" s="7" t="str">
        <f t="shared" si="206"/>
        <v/>
      </c>
      <c r="BM99" s="7" t="str">
        <f t="shared" si="256"/>
        <v/>
      </c>
      <c r="BN99" s="12" t="str">
        <f t="shared" si="207"/>
        <v/>
      </c>
      <c r="BO99" s="9" t="str">
        <f t="shared" si="208"/>
        <v/>
      </c>
      <c r="BP99" s="2" t="str">
        <f t="shared" si="209"/>
        <v/>
      </c>
      <c r="BQ99" s="2" t="str">
        <f t="shared" si="210"/>
        <v/>
      </c>
      <c r="BR99" s="20" t="str">
        <f t="shared" si="152"/>
        <v/>
      </c>
      <c r="BS99" s="20" t="str">
        <f t="shared" si="152"/>
        <v/>
      </c>
      <c r="BT99" s="20" t="str">
        <f t="shared" si="152"/>
        <v/>
      </c>
      <c r="BU99" s="86" t="str">
        <f t="shared" si="211"/>
        <v/>
      </c>
      <c r="BV99" s="86" t="str">
        <f t="shared" si="212"/>
        <v/>
      </c>
      <c r="BW99" s="20" t="str">
        <f t="shared" si="152"/>
        <v/>
      </c>
      <c r="BX99" s="86" t="str">
        <f t="shared" si="138"/>
        <v/>
      </c>
      <c r="BY99" s="86" t="str">
        <f t="shared" si="138"/>
        <v/>
      </c>
      <c r="BZ99" s="86" t="str">
        <f t="shared" si="138"/>
        <v/>
      </c>
      <c r="CA99" s="86" t="str">
        <f t="shared" si="138"/>
        <v/>
      </c>
      <c r="CB99" s="86" t="str">
        <f t="shared" si="138"/>
        <v/>
      </c>
      <c r="CC99" s="86" t="str">
        <f t="shared" si="138"/>
        <v/>
      </c>
      <c r="CD99" s="86" t="str">
        <f t="shared" si="138"/>
        <v/>
      </c>
      <c r="CE99" s="20" t="str">
        <f t="shared" si="257"/>
        <v/>
      </c>
      <c r="CF99" s="14" t="str">
        <f t="shared" si="213"/>
        <v/>
      </c>
      <c r="CG99" s="14" t="str">
        <f t="shared" si="214"/>
        <v/>
      </c>
      <c r="CH99" s="8">
        <f t="shared" si="215"/>
        <v>0</v>
      </c>
      <c r="CI99" s="9" t="str">
        <f t="shared" si="216"/>
        <v/>
      </c>
      <c r="CJ99" s="9" t="str">
        <f t="shared" si="217"/>
        <v/>
      </c>
      <c r="CK99" s="9" t="str">
        <f t="shared" si="218"/>
        <v/>
      </c>
      <c r="CL99" s="9" t="str">
        <f t="shared" si="219"/>
        <v/>
      </c>
      <c r="CM99" s="9" t="str">
        <f t="shared" si="220"/>
        <v/>
      </c>
      <c r="CN99" s="9" t="str">
        <f t="shared" si="221"/>
        <v/>
      </c>
      <c r="CO99" s="9" t="str">
        <f t="shared" si="222"/>
        <v/>
      </c>
      <c r="CP99" s="9" t="str">
        <f t="shared" si="222"/>
        <v/>
      </c>
      <c r="CQ99" s="9" t="str">
        <f t="shared" si="222"/>
        <v/>
      </c>
      <c r="CR99" s="9" t="str">
        <f t="shared" si="222"/>
        <v/>
      </c>
      <c r="CS99" s="9" t="str">
        <f t="shared" si="222"/>
        <v/>
      </c>
      <c r="CT99" s="9" t="str">
        <f t="shared" si="222"/>
        <v/>
      </c>
      <c r="CU99" s="9" t="str">
        <f t="shared" si="222"/>
        <v/>
      </c>
      <c r="CV99" s="9" t="str">
        <f t="shared" si="223"/>
        <v/>
      </c>
      <c r="CW99" s="9" t="str">
        <f t="shared" si="224"/>
        <v/>
      </c>
      <c r="CX99" s="9" t="str">
        <f t="shared" si="224"/>
        <v/>
      </c>
      <c r="CY99" s="9" t="str">
        <f t="shared" si="224"/>
        <v/>
      </c>
      <c r="CZ99" s="9" t="str">
        <f t="shared" si="224"/>
        <v/>
      </c>
      <c r="DA99" s="9" t="str">
        <f t="shared" si="224"/>
        <v/>
      </c>
      <c r="DB99" s="9" t="str">
        <f t="shared" si="224"/>
        <v/>
      </c>
      <c r="DC99" s="9" t="str">
        <f t="shared" si="224"/>
        <v/>
      </c>
      <c r="DD99" s="2" t="str">
        <f t="shared" si="225"/>
        <v/>
      </c>
      <c r="DE99" s="2" t="str">
        <f t="shared" si="226"/>
        <v/>
      </c>
      <c r="DF99" s="2" t="str">
        <f t="shared" si="227"/>
        <v/>
      </c>
      <c r="DG99" s="2" t="str">
        <f t="shared" si="228"/>
        <v/>
      </c>
      <c r="DH99" s="2" t="str">
        <f t="shared" si="229"/>
        <v/>
      </c>
      <c r="DI99" s="2" t="str">
        <f t="shared" si="230"/>
        <v/>
      </c>
      <c r="DJ99" s="2" t="str">
        <f t="shared" si="231"/>
        <v/>
      </c>
      <c r="DK99" s="2" t="str">
        <f t="shared" si="232"/>
        <v/>
      </c>
      <c r="DL99" s="16" t="str">
        <f t="shared" si="233"/>
        <v/>
      </c>
      <c r="DM99" s="16" t="str">
        <f t="shared" si="234"/>
        <v/>
      </c>
      <c r="DN99" s="16" t="str">
        <f t="shared" si="235"/>
        <v/>
      </c>
      <c r="DO99" s="72" t="str">
        <f t="shared" si="236"/>
        <v/>
      </c>
      <c r="DP99" s="16" t="str">
        <f t="shared" si="237"/>
        <v/>
      </c>
      <c r="DQ99" s="16" t="str">
        <f t="shared" si="238"/>
        <v/>
      </c>
      <c r="DR99" s="2" t="str">
        <f t="shared" si="239"/>
        <v/>
      </c>
      <c r="DS99" s="2" t="str">
        <f t="shared" si="240"/>
        <v/>
      </c>
      <c r="DT99" s="2" t="str">
        <f t="shared" si="241"/>
        <v/>
      </c>
      <c r="DU99" s="2" t="str">
        <f t="shared" si="242"/>
        <v/>
      </c>
      <c r="DV99" s="15"/>
      <c r="DW99" s="17"/>
      <c r="DX99" s="17"/>
      <c r="DY99" s="47" t="str">
        <f t="shared" si="137"/>
        <v/>
      </c>
      <c r="DZ99" s="47" t="str">
        <f t="shared" si="137"/>
        <v/>
      </c>
      <c r="EA99" s="47" t="str">
        <f t="shared" si="137"/>
        <v/>
      </c>
      <c r="EB99" s="47" t="str">
        <f t="shared" si="137"/>
        <v/>
      </c>
      <c r="EC99" s="49" t="str">
        <f t="shared" si="137"/>
        <v/>
      </c>
      <c r="ED99" s="49" t="str">
        <f t="shared" si="137"/>
        <v/>
      </c>
      <c r="EE99" s="47" t="str">
        <f t="shared" si="137"/>
        <v/>
      </c>
      <c r="EF99" s="47" t="str">
        <f t="shared" si="137"/>
        <v/>
      </c>
      <c r="EG99" s="47" t="str">
        <f t="shared" si="137"/>
        <v/>
      </c>
      <c r="EH99" s="6">
        <f t="shared" si="153"/>
        <v>0</v>
      </c>
      <c r="EI99" s="6">
        <f t="shared" si="154"/>
        <v>0</v>
      </c>
      <c r="EJ99" s="2" t="str">
        <f t="shared" si="155"/>
        <v/>
      </c>
      <c r="EK99" s="2" t="str">
        <f t="shared" si="156"/>
        <v/>
      </c>
      <c r="EL99" s="2" t="str">
        <f t="shared" si="127"/>
        <v/>
      </c>
      <c r="EM99" s="2" t="str">
        <f t="shared" si="157"/>
        <v/>
      </c>
      <c r="EN99" s="2" t="str">
        <f t="shared" si="158"/>
        <v/>
      </c>
      <c r="EO99" s="2">
        <f t="shared" si="159"/>
        <v>0</v>
      </c>
      <c r="EP99" s="2">
        <f t="shared" si="243"/>
        <v>0</v>
      </c>
      <c r="EQ99" s="2"/>
      <c r="ER99" s="2"/>
      <c r="ES99" s="2"/>
      <c r="ET99" s="2"/>
      <c r="EU99" s="2"/>
      <c r="EV99" s="2"/>
      <c r="EW99" s="2">
        <f t="shared" si="160"/>
        <v>0</v>
      </c>
      <c r="EX99" s="2">
        <f t="shared" si="161"/>
        <v>0</v>
      </c>
      <c r="EY99" s="2">
        <f t="shared" si="244"/>
        <v>0</v>
      </c>
      <c r="EZ99" s="2">
        <f t="shared" si="162"/>
        <v>0</v>
      </c>
      <c r="FA99" s="2">
        <f t="shared" si="163"/>
        <v>0</v>
      </c>
      <c r="FB99" s="59"/>
      <c r="FC99" s="2">
        <f t="shared" si="164"/>
        <v>0</v>
      </c>
      <c r="FD99" s="2">
        <f t="shared" si="245"/>
        <v>0</v>
      </c>
      <c r="FE99" s="3">
        <f t="shared" si="258"/>
        <v>0</v>
      </c>
      <c r="FF99" s="3">
        <f t="shared" si="246"/>
        <v>0</v>
      </c>
      <c r="FG99" s="3">
        <f t="shared" si="247"/>
        <v>0</v>
      </c>
      <c r="FH99" s="3">
        <f t="shared" si="165"/>
        <v>0</v>
      </c>
      <c r="FI99" s="67">
        <f t="shared" si="166"/>
        <v>0</v>
      </c>
      <c r="FJ99" s="3">
        <f t="shared" si="167"/>
        <v>0</v>
      </c>
      <c r="FK99" s="3">
        <f t="shared" si="168"/>
        <v>0</v>
      </c>
      <c r="FL99" s="3">
        <f t="shared" si="248"/>
        <v>0</v>
      </c>
      <c r="FM99" s="3">
        <f t="shared" si="249"/>
        <v>0</v>
      </c>
      <c r="FN99" s="3">
        <f t="shared" si="250"/>
        <v>0</v>
      </c>
      <c r="FO99" s="2">
        <f t="shared" si="169"/>
        <v>0</v>
      </c>
      <c r="FP99" s="2">
        <f t="shared" si="170"/>
        <v>0</v>
      </c>
      <c r="FQ99" s="2">
        <f t="shared" si="251"/>
        <v>0</v>
      </c>
      <c r="FR99" s="6" t="str">
        <f>IF(A99=1,1,IF(DW99="","",COUNTA($DW$31:DW99)+1))</f>
        <v/>
      </c>
      <c r="FS99" s="6" t="str">
        <f t="shared" si="171"/>
        <v/>
      </c>
      <c r="FT99" s="43">
        <f t="shared" si="252"/>
        <v>0</v>
      </c>
      <c r="FU99" s="23">
        <f t="shared" si="253"/>
        <v>0</v>
      </c>
      <c r="FV99" s="21">
        <f t="shared" si="254"/>
        <v>0</v>
      </c>
    </row>
    <row r="100" spans="1:178">
      <c r="A100" s="4" t="str">
        <f t="shared" si="172"/>
        <v/>
      </c>
      <c r="B100" s="33"/>
      <c r="C100" s="33"/>
      <c r="D100" s="33"/>
      <c r="E100" s="33"/>
      <c r="F100" s="33"/>
      <c r="G100" s="11" t="str">
        <f t="shared" si="139"/>
        <v/>
      </c>
      <c r="H100" s="3" t="str">
        <f t="shared" si="173"/>
        <v/>
      </c>
      <c r="I100" s="3" t="str">
        <f t="shared" si="140"/>
        <v/>
      </c>
      <c r="J100" s="3" t="str">
        <f t="shared" si="174"/>
        <v/>
      </c>
      <c r="K100" s="3" t="str">
        <f t="shared" si="141"/>
        <v/>
      </c>
      <c r="L100" s="2" t="str">
        <f t="shared" si="142"/>
        <v/>
      </c>
      <c r="M100" s="8" t="str">
        <f t="shared" si="175"/>
        <v/>
      </c>
      <c r="N100" s="8" t="str">
        <f t="shared" si="143"/>
        <v/>
      </c>
      <c r="O100" s="8" t="str">
        <f t="shared" si="176"/>
        <v/>
      </c>
      <c r="P100" s="8" t="str">
        <f t="shared" si="144"/>
        <v/>
      </c>
      <c r="Q100" s="2" t="str">
        <f t="shared" si="145"/>
        <v/>
      </c>
      <c r="R100" s="3" t="str">
        <f t="shared" si="146"/>
        <v/>
      </c>
      <c r="S100" s="3" t="str">
        <f t="shared" si="147"/>
        <v/>
      </c>
      <c r="T100" s="3" t="str">
        <f t="shared" si="177"/>
        <v/>
      </c>
      <c r="U100" s="8" t="str">
        <f t="shared" si="148"/>
        <v/>
      </c>
      <c r="V100" s="2" t="str">
        <f t="shared" si="149"/>
        <v/>
      </c>
      <c r="W100" s="2" t="str">
        <f t="shared" si="150"/>
        <v/>
      </c>
      <c r="X100" s="2" t="str">
        <f t="shared" si="255"/>
        <v/>
      </c>
      <c r="Y100" s="2" t="str">
        <f t="shared" si="151"/>
        <v/>
      </c>
      <c r="Z100" s="46" t="str">
        <f t="shared" si="178"/>
        <v/>
      </c>
      <c r="AA100" s="46" t="str">
        <f t="shared" si="179"/>
        <v/>
      </c>
      <c r="AB100" s="47"/>
      <c r="AC100" s="46" t="str">
        <f t="shared" si="180"/>
        <v/>
      </c>
      <c r="AD100" s="47" t="str">
        <f t="shared" si="128"/>
        <v/>
      </c>
      <c r="AE100" s="48" t="str">
        <f t="shared" si="181"/>
        <v/>
      </c>
      <c r="AF100" s="49" t="str">
        <f t="shared" si="136"/>
        <v/>
      </c>
      <c r="AG100" s="49" t="str">
        <f t="shared" si="136"/>
        <v/>
      </c>
      <c r="AH100" s="49" t="str">
        <f t="shared" si="136"/>
        <v/>
      </c>
      <c r="AI100" s="47" t="str">
        <f t="shared" si="136"/>
        <v/>
      </c>
      <c r="AJ100" s="47" t="str">
        <f t="shared" si="136"/>
        <v/>
      </c>
      <c r="AK100" s="46" t="str">
        <f t="shared" si="136"/>
        <v/>
      </c>
      <c r="AL100" s="47"/>
      <c r="AM100" s="53" t="str">
        <f t="shared" si="182"/>
        <v/>
      </c>
      <c r="AN100" s="50" t="str">
        <f t="shared" si="183"/>
        <v/>
      </c>
      <c r="AO100" s="53" t="s">
        <v>84</v>
      </c>
      <c r="AP100" s="52" t="str">
        <f t="shared" si="184"/>
        <v/>
      </c>
      <c r="AQ100" s="52" t="str">
        <f t="shared" si="185"/>
        <v/>
      </c>
      <c r="AR100" s="47">
        <f t="shared" si="186"/>
        <v>0</v>
      </c>
      <c r="AS100" s="53" t="str">
        <f t="shared" si="187"/>
        <v/>
      </c>
      <c r="AT100" s="52" t="str">
        <f t="shared" si="188"/>
        <v/>
      </c>
      <c r="AU100" s="9" t="str">
        <f t="shared" si="189"/>
        <v/>
      </c>
      <c r="AV100" s="9" t="str">
        <f t="shared" si="190"/>
        <v/>
      </c>
      <c r="AW100" s="12" t="str">
        <f t="shared" si="191"/>
        <v/>
      </c>
      <c r="AX100" s="9" t="str">
        <f t="shared" si="192"/>
        <v/>
      </c>
      <c r="AY100" s="12" t="str">
        <f t="shared" si="193"/>
        <v/>
      </c>
      <c r="AZ100" s="10" t="str">
        <f t="shared" si="194"/>
        <v/>
      </c>
      <c r="BA100" s="10" t="str">
        <f t="shared" si="195"/>
        <v/>
      </c>
      <c r="BB100" s="10" t="str">
        <f t="shared" si="196"/>
        <v/>
      </c>
      <c r="BC100" s="10" t="str">
        <f t="shared" si="197"/>
        <v/>
      </c>
      <c r="BD100" s="10" t="str">
        <f t="shared" si="198"/>
        <v/>
      </c>
      <c r="BE100" s="12" t="str">
        <f t="shared" si="199"/>
        <v/>
      </c>
      <c r="BF100" s="9" t="str">
        <f t="shared" si="200"/>
        <v/>
      </c>
      <c r="BG100" s="9" t="str">
        <f t="shared" si="201"/>
        <v/>
      </c>
      <c r="BH100" s="7" t="str">
        <f t="shared" si="202"/>
        <v/>
      </c>
      <c r="BI100" s="7" t="str">
        <f t="shared" si="203"/>
        <v/>
      </c>
      <c r="BJ100" s="12" t="str">
        <f t="shared" si="204"/>
        <v/>
      </c>
      <c r="BK100" s="80" t="str">
        <f t="shared" si="205"/>
        <v/>
      </c>
      <c r="BL100" s="7" t="str">
        <f t="shared" si="206"/>
        <v/>
      </c>
      <c r="BM100" s="7" t="str">
        <f t="shared" si="256"/>
        <v/>
      </c>
      <c r="BN100" s="12" t="str">
        <f t="shared" si="207"/>
        <v/>
      </c>
      <c r="BO100" s="9" t="str">
        <f t="shared" si="208"/>
        <v/>
      </c>
      <c r="BP100" s="2" t="str">
        <f t="shared" si="209"/>
        <v/>
      </c>
      <c r="BQ100" s="2" t="str">
        <f t="shared" si="210"/>
        <v/>
      </c>
      <c r="BR100" s="20" t="str">
        <f t="shared" si="152"/>
        <v/>
      </c>
      <c r="BS100" s="20" t="str">
        <f t="shared" si="152"/>
        <v/>
      </c>
      <c r="BT100" s="20" t="str">
        <f t="shared" si="152"/>
        <v/>
      </c>
      <c r="BU100" s="86" t="str">
        <f t="shared" si="211"/>
        <v/>
      </c>
      <c r="BV100" s="86" t="str">
        <f t="shared" si="212"/>
        <v/>
      </c>
      <c r="BW100" s="20" t="str">
        <f t="shared" si="152"/>
        <v/>
      </c>
      <c r="BX100" s="86" t="str">
        <f t="shared" si="138"/>
        <v/>
      </c>
      <c r="BY100" s="86" t="str">
        <f t="shared" si="138"/>
        <v/>
      </c>
      <c r="BZ100" s="86" t="str">
        <f t="shared" si="138"/>
        <v/>
      </c>
      <c r="CA100" s="86" t="str">
        <f t="shared" si="138"/>
        <v/>
      </c>
      <c r="CB100" s="86" t="str">
        <f t="shared" si="138"/>
        <v/>
      </c>
      <c r="CC100" s="86" t="str">
        <f t="shared" si="138"/>
        <v/>
      </c>
      <c r="CD100" s="86" t="str">
        <f t="shared" si="138"/>
        <v/>
      </c>
      <c r="CE100" s="20" t="str">
        <f t="shared" si="257"/>
        <v/>
      </c>
      <c r="CF100" s="14" t="str">
        <f t="shared" si="213"/>
        <v/>
      </c>
      <c r="CG100" s="14" t="str">
        <f t="shared" si="214"/>
        <v/>
      </c>
      <c r="CH100" s="8">
        <f t="shared" si="215"/>
        <v>0</v>
      </c>
      <c r="CI100" s="9" t="str">
        <f t="shared" si="216"/>
        <v/>
      </c>
      <c r="CJ100" s="9" t="str">
        <f t="shared" si="217"/>
        <v/>
      </c>
      <c r="CK100" s="9" t="str">
        <f t="shared" si="218"/>
        <v/>
      </c>
      <c r="CL100" s="9" t="str">
        <f t="shared" si="219"/>
        <v/>
      </c>
      <c r="CM100" s="9" t="str">
        <f t="shared" si="220"/>
        <v/>
      </c>
      <c r="CN100" s="9" t="str">
        <f t="shared" si="221"/>
        <v/>
      </c>
      <c r="CO100" s="9" t="str">
        <f t="shared" si="222"/>
        <v/>
      </c>
      <c r="CP100" s="9" t="str">
        <f t="shared" si="222"/>
        <v/>
      </c>
      <c r="CQ100" s="9" t="str">
        <f t="shared" si="222"/>
        <v/>
      </c>
      <c r="CR100" s="9" t="str">
        <f t="shared" si="222"/>
        <v/>
      </c>
      <c r="CS100" s="9" t="str">
        <f t="shared" si="222"/>
        <v/>
      </c>
      <c r="CT100" s="9" t="str">
        <f t="shared" si="222"/>
        <v/>
      </c>
      <c r="CU100" s="9" t="str">
        <f t="shared" si="222"/>
        <v/>
      </c>
      <c r="CV100" s="9" t="str">
        <f t="shared" si="223"/>
        <v/>
      </c>
      <c r="CW100" s="9" t="str">
        <f t="shared" si="224"/>
        <v/>
      </c>
      <c r="CX100" s="9" t="str">
        <f t="shared" si="224"/>
        <v/>
      </c>
      <c r="CY100" s="9" t="str">
        <f t="shared" si="224"/>
        <v/>
      </c>
      <c r="CZ100" s="9" t="str">
        <f t="shared" si="224"/>
        <v/>
      </c>
      <c r="DA100" s="9" t="str">
        <f t="shared" si="224"/>
        <v/>
      </c>
      <c r="DB100" s="9" t="str">
        <f t="shared" si="224"/>
        <v/>
      </c>
      <c r="DC100" s="9" t="str">
        <f t="shared" si="224"/>
        <v/>
      </c>
      <c r="DD100" s="2" t="str">
        <f t="shared" si="225"/>
        <v/>
      </c>
      <c r="DE100" s="2" t="str">
        <f t="shared" si="226"/>
        <v/>
      </c>
      <c r="DF100" s="2" t="str">
        <f t="shared" si="227"/>
        <v/>
      </c>
      <c r="DG100" s="2" t="str">
        <f t="shared" si="228"/>
        <v/>
      </c>
      <c r="DH100" s="2" t="str">
        <f t="shared" si="229"/>
        <v/>
      </c>
      <c r="DI100" s="2" t="str">
        <f t="shared" si="230"/>
        <v/>
      </c>
      <c r="DJ100" s="2" t="str">
        <f t="shared" si="231"/>
        <v/>
      </c>
      <c r="DK100" s="2" t="str">
        <f t="shared" si="232"/>
        <v/>
      </c>
      <c r="DL100" s="16" t="str">
        <f t="shared" si="233"/>
        <v/>
      </c>
      <c r="DM100" s="16" t="str">
        <f t="shared" si="234"/>
        <v/>
      </c>
      <c r="DN100" s="16" t="str">
        <f t="shared" si="235"/>
        <v/>
      </c>
      <c r="DO100" s="72" t="str">
        <f t="shared" si="236"/>
        <v/>
      </c>
      <c r="DP100" s="16" t="str">
        <f t="shared" si="237"/>
        <v/>
      </c>
      <c r="DQ100" s="16" t="str">
        <f t="shared" si="238"/>
        <v/>
      </c>
      <c r="DR100" s="2" t="str">
        <f t="shared" si="239"/>
        <v/>
      </c>
      <c r="DS100" s="2" t="str">
        <f t="shared" si="240"/>
        <v/>
      </c>
      <c r="DT100" s="2" t="str">
        <f t="shared" si="241"/>
        <v/>
      </c>
      <c r="DU100" s="2" t="str">
        <f t="shared" si="242"/>
        <v/>
      </c>
      <c r="DV100" s="15"/>
      <c r="DW100" s="17"/>
      <c r="DX100" s="17"/>
      <c r="DY100" s="47" t="str">
        <f t="shared" si="137"/>
        <v/>
      </c>
      <c r="DZ100" s="47" t="str">
        <f t="shared" si="137"/>
        <v/>
      </c>
      <c r="EA100" s="47" t="str">
        <f t="shared" si="137"/>
        <v/>
      </c>
      <c r="EB100" s="47" t="str">
        <f t="shared" si="137"/>
        <v/>
      </c>
      <c r="EC100" s="49" t="str">
        <f t="shared" si="137"/>
        <v/>
      </c>
      <c r="ED100" s="49" t="str">
        <f t="shared" si="137"/>
        <v/>
      </c>
      <c r="EE100" s="47" t="str">
        <f t="shared" si="137"/>
        <v/>
      </c>
      <c r="EF100" s="47" t="str">
        <f t="shared" si="137"/>
        <v/>
      </c>
      <c r="EG100" s="47" t="str">
        <f t="shared" si="137"/>
        <v/>
      </c>
      <c r="EH100" s="6">
        <f t="shared" si="153"/>
        <v>0</v>
      </c>
      <c r="EI100" s="6">
        <f t="shared" si="154"/>
        <v>0</v>
      </c>
      <c r="EJ100" s="2" t="str">
        <f t="shared" si="155"/>
        <v/>
      </c>
      <c r="EK100" s="2" t="str">
        <f t="shared" si="156"/>
        <v/>
      </c>
      <c r="EL100" s="2" t="str">
        <f t="shared" si="127"/>
        <v/>
      </c>
      <c r="EM100" s="2" t="str">
        <f t="shared" si="157"/>
        <v/>
      </c>
      <c r="EN100" s="2" t="str">
        <f t="shared" si="158"/>
        <v/>
      </c>
      <c r="EO100" s="2">
        <f t="shared" si="159"/>
        <v>0</v>
      </c>
      <c r="EP100" s="2">
        <f t="shared" si="243"/>
        <v>0</v>
      </c>
      <c r="EQ100" s="2"/>
      <c r="ER100" s="2"/>
      <c r="ES100" s="2"/>
      <c r="ET100" s="2"/>
      <c r="EU100" s="2"/>
      <c r="EV100" s="2"/>
      <c r="EW100" s="2">
        <f t="shared" si="160"/>
        <v>0</v>
      </c>
      <c r="EX100" s="2">
        <f t="shared" si="161"/>
        <v>0</v>
      </c>
      <c r="EY100" s="2">
        <f t="shared" si="244"/>
        <v>0</v>
      </c>
      <c r="EZ100" s="2">
        <f t="shared" si="162"/>
        <v>0</v>
      </c>
      <c r="FA100" s="2">
        <f t="shared" si="163"/>
        <v>0</v>
      </c>
      <c r="FB100" s="59"/>
      <c r="FC100" s="2">
        <f t="shared" si="164"/>
        <v>0</v>
      </c>
      <c r="FD100" s="2">
        <f t="shared" si="245"/>
        <v>0</v>
      </c>
      <c r="FE100" s="3">
        <f t="shared" si="258"/>
        <v>0</v>
      </c>
      <c r="FF100" s="3">
        <f t="shared" si="246"/>
        <v>0</v>
      </c>
      <c r="FG100" s="3">
        <f t="shared" si="247"/>
        <v>0</v>
      </c>
      <c r="FH100" s="3">
        <f t="shared" si="165"/>
        <v>0</v>
      </c>
      <c r="FI100" s="67">
        <f t="shared" si="166"/>
        <v>0</v>
      </c>
      <c r="FJ100" s="3">
        <f t="shared" si="167"/>
        <v>0</v>
      </c>
      <c r="FK100" s="3">
        <f t="shared" si="168"/>
        <v>0</v>
      </c>
      <c r="FL100" s="3">
        <f t="shared" si="248"/>
        <v>0</v>
      </c>
      <c r="FM100" s="3">
        <f t="shared" si="249"/>
        <v>0</v>
      </c>
      <c r="FN100" s="3">
        <f t="shared" si="250"/>
        <v>0</v>
      </c>
      <c r="FO100" s="2">
        <f t="shared" si="169"/>
        <v>0</v>
      </c>
      <c r="FP100" s="2">
        <f t="shared" si="170"/>
        <v>0</v>
      </c>
      <c r="FQ100" s="2">
        <f t="shared" si="251"/>
        <v>0</v>
      </c>
      <c r="FR100" s="6" t="str">
        <f>IF(A100=1,1,IF(DW100="","",COUNTA($DW$31:DW100)+1))</f>
        <v/>
      </c>
      <c r="FS100" s="6" t="str">
        <f t="shared" si="171"/>
        <v/>
      </c>
      <c r="FT100" s="43">
        <f t="shared" si="252"/>
        <v>0</v>
      </c>
      <c r="FU100" s="23">
        <f t="shared" si="253"/>
        <v>0</v>
      </c>
      <c r="FV100" s="21">
        <f t="shared" si="254"/>
        <v>0</v>
      </c>
    </row>
    <row r="101" spans="1:178">
      <c r="A101" s="4" t="str">
        <f t="shared" si="172"/>
        <v/>
      </c>
      <c r="B101" s="33"/>
      <c r="C101" s="33"/>
      <c r="D101" s="33"/>
      <c r="E101" s="33"/>
      <c r="F101" s="33"/>
      <c r="G101" s="11" t="str">
        <f t="shared" si="139"/>
        <v/>
      </c>
      <c r="H101" s="3" t="str">
        <f t="shared" si="173"/>
        <v/>
      </c>
      <c r="I101" s="3" t="str">
        <f t="shared" si="140"/>
        <v/>
      </c>
      <c r="J101" s="3" t="str">
        <f t="shared" si="174"/>
        <v/>
      </c>
      <c r="K101" s="3" t="str">
        <f t="shared" si="141"/>
        <v/>
      </c>
      <c r="L101" s="2" t="str">
        <f t="shared" si="142"/>
        <v/>
      </c>
      <c r="M101" s="8" t="str">
        <f t="shared" si="175"/>
        <v/>
      </c>
      <c r="N101" s="8" t="str">
        <f t="shared" si="143"/>
        <v/>
      </c>
      <c r="O101" s="8" t="str">
        <f t="shared" si="176"/>
        <v/>
      </c>
      <c r="P101" s="8" t="str">
        <f t="shared" si="144"/>
        <v/>
      </c>
      <c r="Q101" s="2" t="str">
        <f t="shared" si="145"/>
        <v/>
      </c>
      <c r="R101" s="3" t="str">
        <f t="shared" si="146"/>
        <v/>
      </c>
      <c r="S101" s="3" t="str">
        <f t="shared" si="147"/>
        <v/>
      </c>
      <c r="T101" s="3" t="str">
        <f t="shared" si="177"/>
        <v/>
      </c>
      <c r="U101" s="8" t="str">
        <f t="shared" si="148"/>
        <v/>
      </c>
      <c r="V101" s="2" t="str">
        <f t="shared" si="149"/>
        <v/>
      </c>
      <c r="W101" s="2" t="str">
        <f t="shared" si="150"/>
        <v/>
      </c>
      <c r="X101" s="2" t="str">
        <f t="shared" si="255"/>
        <v/>
      </c>
      <c r="Y101" s="2" t="str">
        <f t="shared" si="151"/>
        <v/>
      </c>
      <c r="Z101" s="46" t="str">
        <f t="shared" si="178"/>
        <v/>
      </c>
      <c r="AA101" s="46" t="str">
        <f t="shared" si="179"/>
        <v/>
      </c>
      <c r="AB101" s="47"/>
      <c r="AC101" s="46" t="str">
        <f t="shared" si="180"/>
        <v/>
      </c>
      <c r="AD101" s="47" t="str">
        <f t="shared" si="128"/>
        <v/>
      </c>
      <c r="AE101" s="48" t="str">
        <f t="shared" si="181"/>
        <v/>
      </c>
      <c r="AF101" s="49" t="str">
        <f t="shared" si="136"/>
        <v/>
      </c>
      <c r="AG101" s="49" t="str">
        <f t="shared" si="136"/>
        <v/>
      </c>
      <c r="AH101" s="49" t="str">
        <f t="shared" si="136"/>
        <v/>
      </c>
      <c r="AI101" s="47" t="str">
        <f t="shared" si="136"/>
        <v/>
      </c>
      <c r="AJ101" s="47" t="str">
        <f t="shared" si="136"/>
        <v/>
      </c>
      <c r="AK101" s="46" t="str">
        <f t="shared" si="136"/>
        <v/>
      </c>
      <c r="AL101" s="47"/>
      <c r="AM101" s="53" t="str">
        <f t="shared" si="182"/>
        <v/>
      </c>
      <c r="AN101" s="50" t="str">
        <f t="shared" si="183"/>
        <v/>
      </c>
      <c r="AO101" s="53" t="s">
        <v>84</v>
      </c>
      <c r="AP101" s="52" t="str">
        <f t="shared" si="184"/>
        <v/>
      </c>
      <c r="AQ101" s="52" t="str">
        <f t="shared" si="185"/>
        <v/>
      </c>
      <c r="AR101" s="47">
        <f t="shared" si="186"/>
        <v>0</v>
      </c>
      <c r="AS101" s="53" t="str">
        <f t="shared" si="187"/>
        <v/>
      </c>
      <c r="AT101" s="52" t="str">
        <f t="shared" si="188"/>
        <v/>
      </c>
      <c r="AU101" s="9" t="str">
        <f t="shared" si="189"/>
        <v/>
      </c>
      <c r="AV101" s="9" t="str">
        <f t="shared" si="190"/>
        <v/>
      </c>
      <c r="AW101" s="12" t="str">
        <f t="shared" si="191"/>
        <v/>
      </c>
      <c r="AX101" s="9" t="str">
        <f t="shared" si="192"/>
        <v/>
      </c>
      <c r="AY101" s="12" t="str">
        <f t="shared" si="193"/>
        <v/>
      </c>
      <c r="AZ101" s="10" t="str">
        <f t="shared" si="194"/>
        <v/>
      </c>
      <c r="BA101" s="10" t="str">
        <f t="shared" si="195"/>
        <v/>
      </c>
      <c r="BB101" s="10" t="str">
        <f t="shared" si="196"/>
        <v/>
      </c>
      <c r="BC101" s="10" t="str">
        <f t="shared" si="197"/>
        <v/>
      </c>
      <c r="BD101" s="10" t="str">
        <f t="shared" si="198"/>
        <v/>
      </c>
      <c r="BE101" s="12" t="str">
        <f t="shared" si="199"/>
        <v/>
      </c>
      <c r="BF101" s="9" t="str">
        <f t="shared" si="200"/>
        <v/>
      </c>
      <c r="BG101" s="9" t="str">
        <f t="shared" si="201"/>
        <v/>
      </c>
      <c r="BH101" s="7" t="str">
        <f t="shared" si="202"/>
        <v/>
      </c>
      <c r="BI101" s="7" t="str">
        <f t="shared" si="203"/>
        <v/>
      </c>
      <c r="BJ101" s="12" t="str">
        <f t="shared" si="204"/>
        <v/>
      </c>
      <c r="BK101" s="80" t="str">
        <f t="shared" si="205"/>
        <v/>
      </c>
      <c r="BL101" s="7" t="str">
        <f t="shared" si="206"/>
        <v/>
      </c>
      <c r="BM101" s="7" t="str">
        <f t="shared" si="256"/>
        <v/>
      </c>
      <c r="BN101" s="12" t="str">
        <f t="shared" si="207"/>
        <v/>
      </c>
      <c r="BO101" s="9" t="str">
        <f t="shared" si="208"/>
        <v/>
      </c>
      <c r="BP101" s="2" t="str">
        <f t="shared" si="209"/>
        <v/>
      </c>
      <c r="BQ101" s="2" t="str">
        <f t="shared" si="210"/>
        <v/>
      </c>
      <c r="BR101" s="20" t="str">
        <f t="shared" si="152"/>
        <v/>
      </c>
      <c r="BS101" s="20" t="str">
        <f t="shared" si="152"/>
        <v/>
      </c>
      <c r="BT101" s="20" t="str">
        <f t="shared" si="152"/>
        <v/>
      </c>
      <c r="BU101" s="86" t="str">
        <f t="shared" si="211"/>
        <v/>
      </c>
      <c r="BV101" s="86" t="str">
        <f t="shared" si="212"/>
        <v/>
      </c>
      <c r="BW101" s="20" t="str">
        <f t="shared" si="152"/>
        <v/>
      </c>
      <c r="BX101" s="86" t="str">
        <f t="shared" si="138"/>
        <v/>
      </c>
      <c r="BY101" s="86" t="str">
        <f t="shared" si="138"/>
        <v/>
      </c>
      <c r="BZ101" s="86" t="str">
        <f t="shared" si="138"/>
        <v/>
      </c>
      <c r="CA101" s="86" t="str">
        <f t="shared" si="138"/>
        <v/>
      </c>
      <c r="CB101" s="86" t="str">
        <f t="shared" si="138"/>
        <v/>
      </c>
      <c r="CC101" s="86" t="str">
        <f t="shared" si="138"/>
        <v/>
      </c>
      <c r="CD101" s="86" t="str">
        <f t="shared" si="138"/>
        <v/>
      </c>
      <c r="CE101" s="20" t="str">
        <f t="shared" si="257"/>
        <v/>
      </c>
      <c r="CF101" s="14" t="str">
        <f t="shared" si="213"/>
        <v/>
      </c>
      <c r="CG101" s="14" t="str">
        <f t="shared" si="214"/>
        <v/>
      </c>
      <c r="CH101" s="8">
        <f t="shared" si="215"/>
        <v>0</v>
      </c>
      <c r="CI101" s="9" t="str">
        <f t="shared" si="216"/>
        <v/>
      </c>
      <c r="CJ101" s="9" t="str">
        <f t="shared" si="217"/>
        <v/>
      </c>
      <c r="CK101" s="9" t="str">
        <f t="shared" si="218"/>
        <v/>
      </c>
      <c r="CL101" s="9" t="str">
        <f t="shared" si="219"/>
        <v/>
      </c>
      <c r="CM101" s="9" t="str">
        <f t="shared" si="220"/>
        <v/>
      </c>
      <c r="CN101" s="9" t="str">
        <f t="shared" si="221"/>
        <v/>
      </c>
      <c r="CO101" s="9" t="str">
        <f t="shared" si="222"/>
        <v/>
      </c>
      <c r="CP101" s="9" t="str">
        <f t="shared" si="222"/>
        <v/>
      </c>
      <c r="CQ101" s="9" t="str">
        <f t="shared" si="222"/>
        <v/>
      </c>
      <c r="CR101" s="9" t="str">
        <f t="shared" si="222"/>
        <v/>
      </c>
      <c r="CS101" s="9" t="str">
        <f t="shared" si="222"/>
        <v/>
      </c>
      <c r="CT101" s="9" t="str">
        <f t="shared" si="222"/>
        <v/>
      </c>
      <c r="CU101" s="9" t="str">
        <f t="shared" si="222"/>
        <v/>
      </c>
      <c r="CV101" s="9" t="str">
        <f t="shared" si="223"/>
        <v/>
      </c>
      <c r="CW101" s="9" t="str">
        <f t="shared" si="224"/>
        <v/>
      </c>
      <c r="CX101" s="9" t="str">
        <f t="shared" si="224"/>
        <v/>
      </c>
      <c r="CY101" s="9" t="str">
        <f t="shared" si="224"/>
        <v/>
      </c>
      <c r="CZ101" s="9" t="str">
        <f t="shared" si="224"/>
        <v/>
      </c>
      <c r="DA101" s="9" t="str">
        <f t="shared" si="224"/>
        <v/>
      </c>
      <c r="DB101" s="9" t="str">
        <f t="shared" si="224"/>
        <v/>
      </c>
      <c r="DC101" s="9" t="str">
        <f t="shared" si="224"/>
        <v/>
      </c>
      <c r="DD101" s="2" t="str">
        <f t="shared" si="225"/>
        <v/>
      </c>
      <c r="DE101" s="2" t="str">
        <f t="shared" si="226"/>
        <v/>
      </c>
      <c r="DF101" s="2" t="str">
        <f t="shared" si="227"/>
        <v/>
      </c>
      <c r="DG101" s="2" t="str">
        <f t="shared" si="228"/>
        <v/>
      </c>
      <c r="DH101" s="2" t="str">
        <f t="shared" si="229"/>
        <v/>
      </c>
      <c r="DI101" s="2" t="str">
        <f t="shared" si="230"/>
        <v/>
      </c>
      <c r="DJ101" s="2" t="str">
        <f t="shared" si="231"/>
        <v/>
      </c>
      <c r="DK101" s="2" t="str">
        <f t="shared" si="232"/>
        <v/>
      </c>
      <c r="DL101" s="16" t="str">
        <f t="shared" si="233"/>
        <v/>
      </c>
      <c r="DM101" s="16" t="str">
        <f t="shared" si="234"/>
        <v/>
      </c>
      <c r="DN101" s="16" t="str">
        <f t="shared" si="235"/>
        <v/>
      </c>
      <c r="DO101" s="72" t="str">
        <f t="shared" si="236"/>
        <v/>
      </c>
      <c r="DP101" s="16" t="str">
        <f t="shared" si="237"/>
        <v/>
      </c>
      <c r="DQ101" s="16" t="str">
        <f t="shared" si="238"/>
        <v/>
      </c>
      <c r="DR101" s="2" t="str">
        <f t="shared" si="239"/>
        <v/>
      </c>
      <c r="DS101" s="2" t="str">
        <f t="shared" si="240"/>
        <v/>
      </c>
      <c r="DT101" s="2" t="str">
        <f t="shared" si="241"/>
        <v/>
      </c>
      <c r="DU101" s="2" t="str">
        <f t="shared" si="242"/>
        <v/>
      </c>
      <c r="DV101" s="15"/>
      <c r="DW101" s="17"/>
      <c r="DX101" s="17"/>
      <c r="DY101" s="47" t="str">
        <f t="shared" si="137"/>
        <v/>
      </c>
      <c r="DZ101" s="47" t="str">
        <f t="shared" si="137"/>
        <v/>
      </c>
      <c r="EA101" s="47" t="str">
        <f t="shared" si="137"/>
        <v/>
      </c>
      <c r="EB101" s="47" t="str">
        <f t="shared" si="137"/>
        <v/>
      </c>
      <c r="EC101" s="49" t="str">
        <f t="shared" si="137"/>
        <v/>
      </c>
      <c r="ED101" s="49" t="str">
        <f t="shared" si="137"/>
        <v/>
      </c>
      <c r="EE101" s="47" t="str">
        <f t="shared" si="137"/>
        <v/>
      </c>
      <c r="EF101" s="47" t="str">
        <f t="shared" si="137"/>
        <v/>
      </c>
      <c r="EG101" s="47" t="str">
        <f t="shared" si="137"/>
        <v/>
      </c>
      <c r="EH101" s="6">
        <f t="shared" si="153"/>
        <v>0</v>
      </c>
      <c r="EI101" s="6">
        <f t="shared" si="154"/>
        <v>0</v>
      </c>
      <c r="EJ101" s="2" t="str">
        <f t="shared" si="155"/>
        <v/>
      </c>
      <c r="EK101" s="2" t="str">
        <f t="shared" si="156"/>
        <v/>
      </c>
      <c r="EL101" s="2" t="str">
        <f t="shared" ref="EL101:EL151" si="259">IF(DW101="","",Y101+EG101+IF(A102=$A$32,AI102+AA102/1000,AI101+AA101/1000))</f>
        <v/>
      </c>
      <c r="EM101" s="2" t="str">
        <f t="shared" si="157"/>
        <v/>
      </c>
      <c r="EN101" s="2" t="str">
        <f t="shared" si="158"/>
        <v/>
      </c>
      <c r="EO101" s="2">
        <f t="shared" si="159"/>
        <v>0</v>
      </c>
      <c r="EP101" s="2">
        <f t="shared" si="243"/>
        <v>0</v>
      </c>
      <c r="EQ101" s="2"/>
      <c r="ER101" s="2"/>
      <c r="ES101" s="2"/>
      <c r="ET101" s="2"/>
      <c r="EU101" s="2"/>
      <c r="EV101" s="2"/>
      <c r="EW101" s="2">
        <f t="shared" si="160"/>
        <v>0</v>
      </c>
      <c r="EX101" s="2">
        <f t="shared" si="161"/>
        <v>0</v>
      </c>
      <c r="EY101" s="2">
        <f t="shared" si="244"/>
        <v>0</v>
      </c>
      <c r="EZ101" s="2">
        <f t="shared" si="162"/>
        <v>0</v>
      </c>
      <c r="FA101" s="2">
        <f t="shared" si="163"/>
        <v>0</v>
      </c>
      <c r="FB101" s="59"/>
      <c r="FC101" s="2">
        <f t="shared" si="164"/>
        <v>0</v>
      </c>
      <c r="FD101" s="2">
        <f t="shared" si="245"/>
        <v>0</v>
      </c>
      <c r="FE101" s="3">
        <f t="shared" si="258"/>
        <v>0</v>
      </c>
      <c r="FF101" s="3">
        <f t="shared" si="246"/>
        <v>0</v>
      </c>
      <c r="FG101" s="3">
        <f t="shared" si="247"/>
        <v>0</v>
      </c>
      <c r="FH101" s="3">
        <f t="shared" si="165"/>
        <v>0</v>
      </c>
      <c r="FI101" s="67">
        <f t="shared" si="166"/>
        <v>0</v>
      </c>
      <c r="FJ101" s="3">
        <f t="shared" si="167"/>
        <v>0</v>
      </c>
      <c r="FK101" s="3">
        <f t="shared" si="168"/>
        <v>0</v>
      </c>
      <c r="FL101" s="3">
        <f t="shared" si="248"/>
        <v>0</v>
      </c>
      <c r="FM101" s="3">
        <f t="shared" si="249"/>
        <v>0</v>
      </c>
      <c r="FN101" s="3">
        <f t="shared" si="250"/>
        <v>0</v>
      </c>
      <c r="FO101" s="2">
        <f t="shared" si="169"/>
        <v>0</v>
      </c>
      <c r="FP101" s="2">
        <f t="shared" si="170"/>
        <v>0</v>
      </c>
      <c r="FQ101" s="2">
        <f t="shared" si="251"/>
        <v>0</v>
      </c>
      <c r="FR101" s="6" t="str">
        <f>IF(A101=1,1,IF(DW101="","",COUNTA($DW$31:DW101)+1))</f>
        <v/>
      </c>
      <c r="FS101" s="6" t="str">
        <f t="shared" si="171"/>
        <v/>
      </c>
      <c r="FT101" s="43">
        <f t="shared" si="252"/>
        <v>0</v>
      </c>
      <c r="FU101" s="23">
        <f t="shared" si="253"/>
        <v>0</v>
      </c>
      <c r="FV101" s="21">
        <f t="shared" si="254"/>
        <v>0</v>
      </c>
    </row>
    <row r="102" spans="1:178">
      <c r="A102" s="4" t="str">
        <f t="shared" si="172"/>
        <v/>
      </c>
      <c r="B102" s="33"/>
      <c r="C102" s="33"/>
      <c r="D102" s="33"/>
      <c r="E102" s="33"/>
      <c r="F102" s="33"/>
      <c r="G102" s="11" t="str">
        <f t="shared" si="139"/>
        <v/>
      </c>
      <c r="H102" s="3" t="str">
        <f t="shared" si="173"/>
        <v/>
      </c>
      <c r="I102" s="3" t="str">
        <f t="shared" si="140"/>
        <v/>
      </c>
      <c r="J102" s="3" t="str">
        <f t="shared" si="174"/>
        <v/>
      </c>
      <c r="K102" s="3" t="str">
        <f t="shared" si="141"/>
        <v/>
      </c>
      <c r="L102" s="2" t="str">
        <f t="shared" si="142"/>
        <v/>
      </c>
      <c r="M102" s="8" t="str">
        <f t="shared" si="175"/>
        <v/>
      </c>
      <c r="N102" s="8" t="str">
        <f t="shared" si="143"/>
        <v/>
      </c>
      <c r="O102" s="8" t="str">
        <f t="shared" si="176"/>
        <v/>
      </c>
      <c r="P102" s="8" t="str">
        <f t="shared" si="144"/>
        <v/>
      </c>
      <c r="Q102" s="2" t="str">
        <f t="shared" si="145"/>
        <v/>
      </c>
      <c r="R102" s="3" t="str">
        <f t="shared" si="146"/>
        <v/>
      </c>
      <c r="S102" s="3" t="str">
        <f t="shared" si="147"/>
        <v/>
      </c>
      <c r="T102" s="3" t="str">
        <f t="shared" si="177"/>
        <v/>
      </c>
      <c r="U102" s="8" t="str">
        <f t="shared" si="148"/>
        <v/>
      </c>
      <c r="V102" s="2" t="str">
        <f t="shared" si="149"/>
        <v/>
      </c>
      <c r="W102" s="2" t="str">
        <f t="shared" si="150"/>
        <v/>
      </c>
      <c r="X102" s="2" t="str">
        <f t="shared" si="255"/>
        <v/>
      </c>
      <c r="Y102" s="2" t="str">
        <f t="shared" si="151"/>
        <v/>
      </c>
      <c r="Z102" s="46" t="str">
        <f t="shared" si="178"/>
        <v/>
      </c>
      <c r="AA102" s="46" t="str">
        <f t="shared" si="179"/>
        <v/>
      </c>
      <c r="AB102" s="47"/>
      <c r="AC102" s="46" t="str">
        <f t="shared" si="180"/>
        <v/>
      </c>
      <c r="AD102" s="47" t="str">
        <f t="shared" si="128"/>
        <v/>
      </c>
      <c r="AE102" s="48" t="str">
        <f t="shared" si="181"/>
        <v/>
      </c>
      <c r="AF102" s="49" t="str">
        <f t="shared" si="136"/>
        <v/>
      </c>
      <c r="AG102" s="49" t="str">
        <f t="shared" si="136"/>
        <v/>
      </c>
      <c r="AH102" s="49" t="str">
        <f t="shared" si="136"/>
        <v/>
      </c>
      <c r="AI102" s="47" t="str">
        <f t="shared" si="136"/>
        <v/>
      </c>
      <c r="AJ102" s="47" t="str">
        <f t="shared" si="136"/>
        <v/>
      </c>
      <c r="AK102" s="46" t="str">
        <f t="shared" si="136"/>
        <v/>
      </c>
      <c r="AL102" s="47"/>
      <c r="AM102" s="53" t="str">
        <f t="shared" si="182"/>
        <v/>
      </c>
      <c r="AN102" s="50" t="str">
        <f t="shared" si="183"/>
        <v/>
      </c>
      <c r="AO102" s="53" t="s">
        <v>84</v>
      </c>
      <c r="AP102" s="52" t="str">
        <f t="shared" si="184"/>
        <v/>
      </c>
      <c r="AQ102" s="52" t="str">
        <f t="shared" si="185"/>
        <v/>
      </c>
      <c r="AR102" s="47">
        <f t="shared" si="186"/>
        <v>0</v>
      </c>
      <c r="AS102" s="53" t="str">
        <f t="shared" si="187"/>
        <v/>
      </c>
      <c r="AT102" s="52" t="str">
        <f t="shared" si="188"/>
        <v/>
      </c>
      <c r="AU102" s="9" t="str">
        <f t="shared" si="189"/>
        <v/>
      </c>
      <c r="AV102" s="9" t="str">
        <f t="shared" si="190"/>
        <v/>
      </c>
      <c r="AW102" s="12" t="str">
        <f t="shared" si="191"/>
        <v/>
      </c>
      <c r="AX102" s="9" t="str">
        <f t="shared" si="192"/>
        <v/>
      </c>
      <c r="AY102" s="12" t="str">
        <f t="shared" si="193"/>
        <v/>
      </c>
      <c r="AZ102" s="10" t="str">
        <f t="shared" si="194"/>
        <v/>
      </c>
      <c r="BA102" s="10" t="str">
        <f t="shared" si="195"/>
        <v/>
      </c>
      <c r="BB102" s="10" t="str">
        <f t="shared" si="196"/>
        <v/>
      </c>
      <c r="BC102" s="10" t="str">
        <f t="shared" si="197"/>
        <v/>
      </c>
      <c r="BD102" s="10" t="str">
        <f t="shared" si="198"/>
        <v/>
      </c>
      <c r="BE102" s="12" t="str">
        <f t="shared" si="199"/>
        <v/>
      </c>
      <c r="BF102" s="9" t="str">
        <f t="shared" si="200"/>
        <v/>
      </c>
      <c r="BG102" s="9" t="str">
        <f t="shared" si="201"/>
        <v/>
      </c>
      <c r="BH102" s="7" t="str">
        <f t="shared" si="202"/>
        <v/>
      </c>
      <c r="BI102" s="7" t="str">
        <f t="shared" si="203"/>
        <v/>
      </c>
      <c r="BJ102" s="12" t="str">
        <f t="shared" si="204"/>
        <v/>
      </c>
      <c r="BK102" s="80" t="str">
        <f t="shared" si="205"/>
        <v/>
      </c>
      <c r="BL102" s="7" t="str">
        <f t="shared" si="206"/>
        <v/>
      </c>
      <c r="BM102" s="7" t="str">
        <f t="shared" si="256"/>
        <v/>
      </c>
      <c r="BN102" s="12" t="str">
        <f t="shared" si="207"/>
        <v/>
      </c>
      <c r="BO102" s="9" t="str">
        <f t="shared" si="208"/>
        <v/>
      </c>
      <c r="BP102" s="2" t="str">
        <f t="shared" si="209"/>
        <v/>
      </c>
      <c r="BQ102" s="2" t="str">
        <f t="shared" si="210"/>
        <v/>
      </c>
      <c r="BR102" s="20" t="str">
        <f t="shared" si="152"/>
        <v/>
      </c>
      <c r="BS102" s="20" t="str">
        <f t="shared" si="152"/>
        <v/>
      </c>
      <c r="BT102" s="20" t="str">
        <f t="shared" si="152"/>
        <v/>
      </c>
      <c r="BU102" s="86" t="str">
        <f t="shared" si="211"/>
        <v/>
      </c>
      <c r="BV102" s="86" t="str">
        <f t="shared" si="212"/>
        <v/>
      </c>
      <c r="BW102" s="20" t="str">
        <f t="shared" si="152"/>
        <v/>
      </c>
      <c r="BX102" s="86" t="str">
        <f t="shared" si="138"/>
        <v/>
      </c>
      <c r="BY102" s="86" t="str">
        <f t="shared" si="138"/>
        <v/>
      </c>
      <c r="BZ102" s="86" t="str">
        <f t="shared" si="138"/>
        <v/>
      </c>
      <c r="CA102" s="86" t="str">
        <f t="shared" si="138"/>
        <v/>
      </c>
      <c r="CB102" s="86" t="str">
        <f t="shared" si="138"/>
        <v/>
      </c>
      <c r="CC102" s="86" t="str">
        <f t="shared" si="138"/>
        <v/>
      </c>
      <c r="CD102" s="86" t="str">
        <f t="shared" si="138"/>
        <v/>
      </c>
      <c r="CE102" s="20" t="str">
        <f t="shared" si="257"/>
        <v/>
      </c>
      <c r="CF102" s="14" t="str">
        <f t="shared" si="213"/>
        <v/>
      </c>
      <c r="CG102" s="14" t="str">
        <f t="shared" si="214"/>
        <v/>
      </c>
      <c r="CH102" s="8">
        <f t="shared" si="215"/>
        <v>0</v>
      </c>
      <c r="CI102" s="9" t="str">
        <f t="shared" si="216"/>
        <v/>
      </c>
      <c r="CJ102" s="9" t="str">
        <f t="shared" si="217"/>
        <v/>
      </c>
      <c r="CK102" s="9" t="str">
        <f t="shared" si="218"/>
        <v/>
      </c>
      <c r="CL102" s="9" t="str">
        <f t="shared" si="219"/>
        <v/>
      </c>
      <c r="CM102" s="9" t="str">
        <f t="shared" si="220"/>
        <v/>
      </c>
      <c r="CN102" s="9" t="str">
        <f t="shared" si="221"/>
        <v/>
      </c>
      <c r="CO102" s="9" t="str">
        <f t="shared" si="222"/>
        <v/>
      </c>
      <c r="CP102" s="9" t="str">
        <f t="shared" si="222"/>
        <v/>
      </c>
      <c r="CQ102" s="9" t="str">
        <f t="shared" si="222"/>
        <v/>
      </c>
      <c r="CR102" s="9" t="str">
        <f t="shared" si="222"/>
        <v/>
      </c>
      <c r="CS102" s="9" t="str">
        <f t="shared" si="222"/>
        <v/>
      </c>
      <c r="CT102" s="9" t="str">
        <f t="shared" si="222"/>
        <v/>
      </c>
      <c r="CU102" s="9" t="str">
        <f t="shared" si="222"/>
        <v/>
      </c>
      <c r="CV102" s="9" t="str">
        <f t="shared" si="223"/>
        <v/>
      </c>
      <c r="CW102" s="9" t="str">
        <f t="shared" si="224"/>
        <v/>
      </c>
      <c r="CX102" s="9" t="str">
        <f t="shared" si="224"/>
        <v/>
      </c>
      <c r="CY102" s="9" t="str">
        <f t="shared" si="224"/>
        <v/>
      </c>
      <c r="CZ102" s="9" t="str">
        <f t="shared" si="224"/>
        <v/>
      </c>
      <c r="DA102" s="9" t="str">
        <f t="shared" si="224"/>
        <v/>
      </c>
      <c r="DB102" s="9" t="str">
        <f t="shared" si="224"/>
        <v/>
      </c>
      <c r="DC102" s="9" t="str">
        <f t="shared" si="224"/>
        <v/>
      </c>
      <c r="DD102" s="2" t="str">
        <f t="shared" si="225"/>
        <v/>
      </c>
      <c r="DE102" s="2" t="str">
        <f t="shared" si="226"/>
        <v/>
      </c>
      <c r="DF102" s="2" t="str">
        <f t="shared" si="227"/>
        <v/>
      </c>
      <c r="DG102" s="2" t="str">
        <f t="shared" si="228"/>
        <v/>
      </c>
      <c r="DH102" s="2" t="str">
        <f t="shared" si="229"/>
        <v/>
      </c>
      <c r="DI102" s="2" t="str">
        <f t="shared" si="230"/>
        <v/>
      </c>
      <c r="DJ102" s="2" t="str">
        <f t="shared" si="231"/>
        <v/>
      </c>
      <c r="DK102" s="2" t="str">
        <f t="shared" si="232"/>
        <v/>
      </c>
      <c r="DL102" s="16" t="str">
        <f t="shared" si="233"/>
        <v/>
      </c>
      <c r="DM102" s="16" t="str">
        <f t="shared" si="234"/>
        <v/>
      </c>
      <c r="DN102" s="16" t="str">
        <f t="shared" si="235"/>
        <v/>
      </c>
      <c r="DO102" s="72" t="str">
        <f t="shared" si="236"/>
        <v/>
      </c>
      <c r="DP102" s="16" t="str">
        <f t="shared" si="237"/>
        <v/>
      </c>
      <c r="DQ102" s="16" t="str">
        <f t="shared" si="238"/>
        <v/>
      </c>
      <c r="DR102" s="2" t="str">
        <f t="shared" si="239"/>
        <v/>
      </c>
      <c r="DS102" s="2" t="str">
        <f t="shared" si="240"/>
        <v/>
      </c>
      <c r="DT102" s="2" t="str">
        <f t="shared" si="241"/>
        <v/>
      </c>
      <c r="DU102" s="2" t="str">
        <f t="shared" si="242"/>
        <v/>
      </c>
      <c r="DV102" s="15"/>
      <c r="DW102" s="18"/>
      <c r="DX102" s="17"/>
      <c r="DY102" s="47" t="str">
        <f t="shared" si="137"/>
        <v/>
      </c>
      <c r="DZ102" s="47" t="str">
        <f t="shared" si="137"/>
        <v/>
      </c>
      <c r="EA102" s="47" t="str">
        <f t="shared" si="137"/>
        <v/>
      </c>
      <c r="EB102" s="47" t="str">
        <f t="shared" si="137"/>
        <v/>
      </c>
      <c r="EC102" s="49" t="str">
        <f t="shared" si="137"/>
        <v/>
      </c>
      <c r="ED102" s="49" t="str">
        <f t="shared" si="137"/>
        <v/>
      </c>
      <c r="EE102" s="47" t="str">
        <f t="shared" si="137"/>
        <v/>
      </c>
      <c r="EF102" s="47" t="str">
        <f t="shared" si="137"/>
        <v/>
      </c>
      <c r="EG102" s="47" t="str">
        <f t="shared" si="137"/>
        <v/>
      </c>
      <c r="EH102" s="6">
        <f t="shared" si="153"/>
        <v>0</v>
      </c>
      <c r="EI102" s="6">
        <f t="shared" si="154"/>
        <v>0</v>
      </c>
      <c r="EJ102" s="2" t="str">
        <f t="shared" si="155"/>
        <v/>
      </c>
      <c r="EK102" s="2" t="str">
        <f t="shared" si="156"/>
        <v/>
      </c>
      <c r="EL102" s="2" t="str">
        <f t="shared" si="259"/>
        <v/>
      </c>
      <c r="EM102" s="2" t="str">
        <f t="shared" si="157"/>
        <v/>
      </c>
      <c r="EN102" s="2" t="str">
        <f t="shared" si="158"/>
        <v/>
      </c>
      <c r="EO102" s="2">
        <f t="shared" si="159"/>
        <v>0</v>
      </c>
      <c r="EP102" s="2">
        <f t="shared" si="243"/>
        <v>0</v>
      </c>
      <c r="EQ102" s="2"/>
      <c r="ER102" s="2"/>
      <c r="ES102" s="2"/>
      <c r="ET102" s="2"/>
      <c r="EU102" s="2"/>
      <c r="EV102" s="2"/>
      <c r="EW102" s="2">
        <f t="shared" si="160"/>
        <v>0</v>
      </c>
      <c r="EX102" s="2">
        <f t="shared" si="161"/>
        <v>0</v>
      </c>
      <c r="EY102" s="2">
        <f t="shared" si="244"/>
        <v>0</v>
      </c>
      <c r="EZ102" s="2">
        <f t="shared" si="162"/>
        <v>0</v>
      </c>
      <c r="FA102" s="2">
        <f t="shared" si="163"/>
        <v>0</v>
      </c>
      <c r="FB102" s="59"/>
      <c r="FC102" s="2">
        <f t="shared" si="164"/>
        <v>0</v>
      </c>
      <c r="FD102" s="2">
        <f t="shared" si="245"/>
        <v>0</v>
      </c>
      <c r="FE102" s="3">
        <f t="shared" si="258"/>
        <v>0</v>
      </c>
      <c r="FF102" s="3">
        <f t="shared" si="246"/>
        <v>0</v>
      </c>
      <c r="FG102" s="3">
        <f t="shared" si="247"/>
        <v>0</v>
      </c>
      <c r="FH102" s="3">
        <f t="shared" si="165"/>
        <v>0</v>
      </c>
      <c r="FI102" s="67">
        <f t="shared" si="166"/>
        <v>0</v>
      </c>
      <c r="FJ102" s="3">
        <f t="shared" si="167"/>
        <v>0</v>
      </c>
      <c r="FK102" s="3">
        <f t="shared" si="168"/>
        <v>0</v>
      </c>
      <c r="FL102" s="3">
        <f t="shared" si="248"/>
        <v>0</v>
      </c>
      <c r="FM102" s="3">
        <f t="shared" si="249"/>
        <v>0</v>
      </c>
      <c r="FN102" s="3">
        <f t="shared" si="250"/>
        <v>0</v>
      </c>
      <c r="FO102" s="2">
        <f t="shared" si="169"/>
        <v>0</v>
      </c>
      <c r="FP102" s="2">
        <f t="shared" si="170"/>
        <v>0</v>
      </c>
      <c r="FQ102" s="2">
        <f t="shared" si="251"/>
        <v>0</v>
      </c>
      <c r="FR102" s="6" t="str">
        <f>IF(A102=1,1,IF(DW102="","",COUNTA($DW$31:DW102)+1))</f>
        <v/>
      </c>
      <c r="FS102" s="6" t="str">
        <f t="shared" si="171"/>
        <v/>
      </c>
      <c r="FT102" s="43">
        <f t="shared" si="252"/>
        <v>0</v>
      </c>
      <c r="FU102" s="23">
        <f t="shared" si="253"/>
        <v>0</v>
      </c>
      <c r="FV102" s="21">
        <f t="shared" si="254"/>
        <v>0</v>
      </c>
    </row>
    <row r="103" spans="1:178">
      <c r="A103" s="4" t="str">
        <f t="shared" si="172"/>
        <v/>
      </c>
      <c r="B103" s="33"/>
      <c r="C103" s="33"/>
      <c r="D103" s="33"/>
      <c r="E103" s="33"/>
      <c r="F103" s="33"/>
      <c r="G103" s="11" t="str">
        <f t="shared" si="139"/>
        <v/>
      </c>
      <c r="H103" s="3" t="str">
        <f t="shared" si="173"/>
        <v/>
      </c>
      <c r="I103" s="3" t="str">
        <f t="shared" si="140"/>
        <v/>
      </c>
      <c r="J103" s="3" t="str">
        <f t="shared" si="174"/>
        <v/>
      </c>
      <c r="K103" s="3" t="str">
        <f t="shared" si="141"/>
        <v/>
      </c>
      <c r="L103" s="2" t="str">
        <f t="shared" si="142"/>
        <v/>
      </c>
      <c r="M103" s="8" t="str">
        <f t="shared" si="175"/>
        <v/>
      </c>
      <c r="N103" s="8" t="str">
        <f t="shared" si="143"/>
        <v/>
      </c>
      <c r="O103" s="8" t="str">
        <f t="shared" si="176"/>
        <v/>
      </c>
      <c r="P103" s="8" t="str">
        <f t="shared" si="144"/>
        <v/>
      </c>
      <c r="Q103" s="2" t="str">
        <f t="shared" si="145"/>
        <v/>
      </c>
      <c r="R103" s="3" t="str">
        <f t="shared" si="146"/>
        <v/>
      </c>
      <c r="S103" s="3" t="str">
        <f t="shared" si="147"/>
        <v/>
      </c>
      <c r="T103" s="3" t="str">
        <f t="shared" si="177"/>
        <v/>
      </c>
      <c r="U103" s="8" t="str">
        <f t="shared" si="148"/>
        <v/>
      </c>
      <c r="V103" s="2" t="str">
        <f t="shared" si="149"/>
        <v/>
      </c>
      <c r="W103" s="2" t="str">
        <f t="shared" si="150"/>
        <v/>
      </c>
      <c r="X103" s="2" t="str">
        <f t="shared" si="255"/>
        <v/>
      </c>
      <c r="Y103" s="2" t="str">
        <f t="shared" si="151"/>
        <v/>
      </c>
      <c r="Z103" s="46" t="str">
        <f t="shared" si="178"/>
        <v/>
      </c>
      <c r="AA103" s="46" t="str">
        <f t="shared" si="179"/>
        <v/>
      </c>
      <c r="AB103" s="47"/>
      <c r="AC103" s="46" t="str">
        <f t="shared" si="180"/>
        <v/>
      </c>
      <c r="AD103" s="47" t="str">
        <f t="shared" si="128"/>
        <v/>
      </c>
      <c r="AE103" s="48" t="str">
        <f t="shared" si="181"/>
        <v/>
      </c>
      <c r="AF103" s="49" t="str">
        <f t="shared" si="136"/>
        <v/>
      </c>
      <c r="AG103" s="49" t="str">
        <f t="shared" si="136"/>
        <v/>
      </c>
      <c r="AH103" s="49" t="str">
        <f t="shared" si="136"/>
        <v/>
      </c>
      <c r="AI103" s="47" t="str">
        <f t="shared" si="136"/>
        <v/>
      </c>
      <c r="AJ103" s="47" t="str">
        <f t="shared" si="136"/>
        <v/>
      </c>
      <c r="AK103" s="46" t="str">
        <f t="shared" si="136"/>
        <v/>
      </c>
      <c r="AL103" s="47"/>
      <c r="AM103" s="53" t="str">
        <f t="shared" si="182"/>
        <v/>
      </c>
      <c r="AN103" s="50" t="str">
        <f t="shared" si="183"/>
        <v/>
      </c>
      <c r="AO103" s="53" t="s">
        <v>84</v>
      </c>
      <c r="AP103" s="52" t="str">
        <f t="shared" si="184"/>
        <v/>
      </c>
      <c r="AQ103" s="52" t="str">
        <f t="shared" si="185"/>
        <v/>
      </c>
      <c r="AR103" s="47">
        <f t="shared" si="186"/>
        <v>0</v>
      </c>
      <c r="AS103" s="53" t="str">
        <f t="shared" si="187"/>
        <v/>
      </c>
      <c r="AT103" s="52" t="str">
        <f t="shared" si="188"/>
        <v/>
      </c>
      <c r="AU103" s="9" t="str">
        <f t="shared" si="189"/>
        <v/>
      </c>
      <c r="AV103" s="9" t="str">
        <f t="shared" si="190"/>
        <v/>
      </c>
      <c r="AW103" s="12" t="str">
        <f t="shared" si="191"/>
        <v/>
      </c>
      <c r="AX103" s="9" t="str">
        <f t="shared" si="192"/>
        <v/>
      </c>
      <c r="AY103" s="12" t="str">
        <f t="shared" si="193"/>
        <v/>
      </c>
      <c r="AZ103" s="10" t="str">
        <f t="shared" si="194"/>
        <v/>
      </c>
      <c r="BA103" s="10" t="str">
        <f t="shared" si="195"/>
        <v/>
      </c>
      <c r="BB103" s="10" t="str">
        <f t="shared" si="196"/>
        <v/>
      </c>
      <c r="BC103" s="10" t="str">
        <f t="shared" si="197"/>
        <v/>
      </c>
      <c r="BD103" s="10" t="str">
        <f t="shared" si="198"/>
        <v/>
      </c>
      <c r="BE103" s="12" t="str">
        <f t="shared" si="199"/>
        <v/>
      </c>
      <c r="BF103" s="9" t="str">
        <f t="shared" si="200"/>
        <v/>
      </c>
      <c r="BG103" s="9" t="str">
        <f t="shared" si="201"/>
        <v/>
      </c>
      <c r="BH103" s="7" t="str">
        <f t="shared" si="202"/>
        <v/>
      </c>
      <c r="BI103" s="7" t="str">
        <f t="shared" si="203"/>
        <v/>
      </c>
      <c r="BJ103" s="12" t="str">
        <f t="shared" si="204"/>
        <v/>
      </c>
      <c r="BK103" s="80" t="str">
        <f t="shared" si="205"/>
        <v/>
      </c>
      <c r="BL103" s="7" t="str">
        <f t="shared" si="206"/>
        <v/>
      </c>
      <c r="BM103" s="7" t="str">
        <f t="shared" si="256"/>
        <v/>
      </c>
      <c r="BN103" s="12" t="str">
        <f t="shared" si="207"/>
        <v/>
      </c>
      <c r="BO103" s="9" t="str">
        <f t="shared" si="208"/>
        <v/>
      </c>
      <c r="BP103" s="2" t="str">
        <f t="shared" si="209"/>
        <v/>
      </c>
      <c r="BQ103" s="2" t="str">
        <f t="shared" si="210"/>
        <v/>
      </c>
      <c r="BR103" s="20" t="str">
        <f t="shared" si="152"/>
        <v/>
      </c>
      <c r="BS103" s="20" t="str">
        <f t="shared" si="152"/>
        <v/>
      </c>
      <c r="BT103" s="20" t="str">
        <f t="shared" si="152"/>
        <v/>
      </c>
      <c r="BU103" s="86" t="str">
        <f t="shared" si="211"/>
        <v/>
      </c>
      <c r="BV103" s="86" t="str">
        <f t="shared" si="212"/>
        <v/>
      </c>
      <c r="BW103" s="20" t="str">
        <f t="shared" si="152"/>
        <v/>
      </c>
      <c r="BX103" s="86" t="str">
        <f t="shared" si="138"/>
        <v/>
      </c>
      <c r="BY103" s="86" t="str">
        <f t="shared" si="138"/>
        <v/>
      </c>
      <c r="BZ103" s="86" t="str">
        <f t="shared" si="138"/>
        <v/>
      </c>
      <c r="CA103" s="86" t="str">
        <f t="shared" si="138"/>
        <v/>
      </c>
      <c r="CB103" s="86" t="str">
        <f t="shared" si="138"/>
        <v/>
      </c>
      <c r="CC103" s="86" t="str">
        <f t="shared" si="138"/>
        <v/>
      </c>
      <c r="CD103" s="86" t="str">
        <f t="shared" si="138"/>
        <v/>
      </c>
      <c r="CE103" s="20" t="str">
        <f t="shared" si="257"/>
        <v/>
      </c>
      <c r="CF103" s="14" t="str">
        <f t="shared" si="213"/>
        <v/>
      </c>
      <c r="CG103" s="14" t="str">
        <f t="shared" si="214"/>
        <v/>
      </c>
      <c r="CH103" s="8">
        <f t="shared" si="215"/>
        <v>0</v>
      </c>
      <c r="CI103" s="9" t="str">
        <f t="shared" si="216"/>
        <v/>
      </c>
      <c r="CJ103" s="9" t="str">
        <f t="shared" si="217"/>
        <v/>
      </c>
      <c r="CK103" s="9" t="str">
        <f t="shared" si="218"/>
        <v/>
      </c>
      <c r="CL103" s="9" t="str">
        <f t="shared" si="219"/>
        <v/>
      </c>
      <c r="CM103" s="9" t="str">
        <f t="shared" si="220"/>
        <v/>
      </c>
      <c r="CN103" s="9" t="str">
        <f t="shared" si="221"/>
        <v/>
      </c>
      <c r="CO103" s="9" t="str">
        <f t="shared" si="222"/>
        <v/>
      </c>
      <c r="CP103" s="9" t="str">
        <f t="shared" si="222"/>
        <v/>
      </c>
      <c r="CQ103" s="9" t="str">
        <f t="shared" si="222"/>
        <v/>
      </c>
      <c r="CR103" s="9" t="str">
        <f t="shared" si="222"/>
        <v/>
      </c>
      <c r="CS103" s="9" t="str">
        <f t="shared" si="222"/>
        <v/>
      </c>
      <c r="CT103" s="9" t="str">
        <f t="shared" si="222"/>
        <v/>
      </c>
      <c r="CU103" s="9" t="str">
        <f t="shared" si="222"/>
        <v/>
      </c>
      <c r="CV103" s="9" t="str">
        <f t="shared" si="223"/>
        <v/>
      </c>
      <c r="CW103" s="9" t="str">
        <f t="shared" si="224"/>
        <v/>
      </c>
      <c r="CX103" s="9" t="str">
        <f t="shared" si="224"/>
        <v/>
      </c>
      <c r="CY103" s="9" t="str">
        <f t="shared" si="224"/>
        <v/>
      </c>
      <c r="CZ103" s="9" t="str">
        <f t="shared" si="224"/>
        <v/>
      </c>
      <c r="DA103" s="9" t="str">
        <f t="shared" si="224"/>
        <v/>
      </c>
      <c r="DB103" s="9" t="str">
        <f t="shared" si="224"/>
        <v/>
      </c>
      <c r="DC103" s="9" t="str">
        <f t="shared" si="224"/>
        <v/>
      </c>
      <c r="DD103" s="2" t="str">
        <f t="shared" si="225"/>
        <v/>
      </c>
      <c r="DE103" s="2" t="str">
        <f t="shared" si="226"/>
        <v/>
      </c>
      <c r="DF103" s="2" t="str">
        <f t="shared" si="227"/>
        <v/>
      </c>
      <c r="DG103" s="2" t="str">
        <f t="shared" si="228"/>
        <v/>
      </c>
      <c r="DH103" s="2" t="str">
        <f t="shared" si="229"/>
        <v/>
      </c>
      <c r="DI103" s="2" t="str">
        <f t="shared" si="230"/>
        <v/>
      </c>
      <c r="DJ103" s="2" t="str">
        <f t="shared" si="231"/>
        <v/>
      </c>
      <c r="DK103" s="2" t="str">
        <f t="shared" si="232"/>
        <v/>
      </c>
      <c r="DL103" s="16" t="str">
        <f t="shared" si="233"/>
        <v/>
      </c>
      <c r="DM103" s="16" t="str">
        <f t="shared" si="234"/>
        <v/>
      </c>
      <c r="DN103" s="16" t="str">
        <f t="shared" si="235"/>
        <v/>
      </c>
      <c r="DO103" s="72" t="str">
        <f t="shared" si="236"/>
        <v/>
      </c>
      <c r="DP103" s="16" t="str">
        <f t="shared" si="237"/>
        <v/>
      </c>
      <c r="DQ103" s="16" t="str">
        <f t="shared" si="238"/>
        <v/>
      </c>
      <c r="DR103" s="2" t="str">
        <f t="shared" si="239"/>
        <v/>
      </c>
      <c r="DS103" s="2" t="str">
        <f t="shared" si="240"/>
        <v/>
      </c>
      <c r="DT103" s="2" t="str">
        <f t="shared" si="241"/>
        <v/>
      </c>
      <c r="DU103" s="2" t="str">
        <f t="shared" si="242"/>
        <v/>
      </c>
      <c r="DV103" s="15"/>
      <c r="DW103" s="17"/>
      <c r="DX103" s="17"/>
      <c r="DY103" s="47" t="str">
        <f t="shared" si="137"/>
        <v/>
      </c>
      <c r="DZ103" s="47" t="str">
        <f t="shared" si="137"/>
        <v/>
      </c>
      <c r="EA103" s="47" t="str">
        <f t="shared" si="137"/>
        <v/>
      </c>
      <c r="EB103" s="47" t="str">
        <f t="shared" si="137"/>
        <v/>
      </c>
      <c r="EC103" s="49" t="str">
        <f t="shared" si="137"/>
        <v/>
      </c>
      <c r="ED103" s="49" t="str">
        <f t="shared" si="137"/>
        <v/>
      </c>
      <c r="EE103" s="47" t="str">
        <f t="shared" si="137"/>
        <v/>
      </c>
      <c r="EF103" s="47" t="str">
        <f t="shared" si="137"/>
        <v/>
      </c>
      <c r="EG103" s="47" t="str">
        <f t="shared" si="137"/>
        <v/>
      </c>
      <c r="EH103" s="6">
        <f t="shared" si="153"/>
        <v>0</v>
      </c>
      <c r="EI103" s="6">
        <f t="shared" si="154"/>
        <v>0</v>
      </c>
      <c r="EJ103" s="2" t="str">
        <f t="shared" si="155"/>
        <v/>
      </c>
      <c r="EK103" s="2" t="str">
        <f t="shared" si="156"/>
        <v/>
      </c>
      <c r="EL103" s="2" t="str">
        <f t="shared" si="259"/>
        <v/>
      </c>
      <c r="EM103" s="2" t="str">
        <f t="shared" si="157"/>
        <v/>
      </c>
      <c r="EN103" s="2" t="str">
        <f t="shared" si="158"/>
        <v/>
      </c>
      <c r="EO103" s="2">
        <f t="shared" si="159"/>
        <v>0</v>
      </c>
      <c r="EP103" s="2">
        <f t="shared" si="243"/>
        <v>0</v>
      </c>
      <c r="EQ103" s="2"/>
      <c r="ER103" s="2"/>
      <c r="ES103" s="2"/>
      <c r="ET103" s="2"/>
      <c r="EU103" s="2"/>
      <c r="EV103" s="2"/>
      <c r="EW103" s="2">
        <f t="shared" si="160"/>
        <v>0</v>
      </c>
      <c r="EX103" s="2">
        <f t="shared" si="161"/>
        <v>0</v>
      </c>
      <c r="EY103" s="2">
        <f t="shared" si="244"/>
        <v>0</v>
      </c>
      <c r="EZ103" s="2">
        <f t="shared" si="162"/>
        <v>0</v>
      </c>
      <c r="FA103" s="2">
        <f t="shared" si="163"/>
        <v>0</v>
      </c>
      <c r="FB103" s="59"/>
      <c r="FC103" s="2">
        <f t="shared" si="164"/>
        <v>0</v>
      </c>
      <c r="FD103" s="2">
        <f t="shared" si="245"/>
        <v>0</v>
      </c>
      <c r="FE103" s="3">
        <f t="shared" si="258"/>
        <v>0</v>
      </c>
      <c r="FF103" s="3">
        <f t="shared" si="246"/>
        <v>0</v>
      </c>
      <c r="FG103" s="3">
        <f t="shared" si="247"/>
        <v>0</v>
      </c>
      <c r="FH103" s="3">
        <f t="shared" si="165"/>
        <v>0</v>
      </c>
      <c r="FI103" s="67">
        <f t="shared" si="166"/>
        <v>0</v>
      </c>
      <c r="FJ103" s="3">
        <f t="shared" si="167"/>
        <v>0</v>
      </c>
      <c r="FK103" s="3">
        <f t="shared" si="168"/>
        <v>0</v>
      </c>
      <c r="FL103" s="3">
        <f t="shared" si="248"/>
        <v>0</v>
      </c>
      <c r="FM103" s="3">
        <f t="shared" si="249"/>
        <v>0</v>
      </c>
      <c r="FN103" s="3">
        <f t="shared" si="250"/>
        <v>0</v>
      </c>
      <c r="FO103" s="2">
        <f t="shared" si="169"/>
        <v>0</v>
      </c>
      <c r="FP103" s="2">
        <f t="shared" si="170"/>
        <v>0</v>
      </c>
      <c r="FQ103" s="2">
        <f t="shared" si="251"/>
        <v>0</v>
      </c>
      <c r="FR103" s="6" t="str">
        <f>IF(A103=1,1,IF(DW103="","",COUNTA($DW$31:DW103)+1))</f>
        <v/>
      </c>
      <c r="FS103" s="6" t="str">
        <f t="shared" si="171"/>
        <v/>
      </c>
      <c r="FT103" s="43">
        <f t="shared" si="252"/>
        <v>0</v>
      </c>
      <c r="FU103" s="23">
        <f t="shared" si="253"/>
        <v>0</v>
      </c>
      <c r="FV103" s="21">
        <f t="shared" si="254"/>
        <v>0</v>
      </c>
    </row>
    <row r="104" spans="1:178">
      <c r="A104" s="4" t="str">
        <f t="shared" si="172"/>
        <v/>
      </c>
      <c r="B104" s="33"/>
      <c r="C104" s="33"/>
      <c r="D104" s="33"/>
      <c r="E104" s="33"/>
      <c r="F104" s="33"/>
      <c r="G104" s="11" t="str">
        <f t="shared" si="139"/>
        <v/>
      </c>
      <c r="H104" s="3" t="str">
        <f t="shared" si="173"/>
        <v/>
      </c>
      <c r="I104" s="3" t="str">
        <f t="shared" si="140"/>
        <v/>
      </c>
      <c r="J104" s="3" t="str">
        <f t="shared" si="174"/>
        <v/>
      </c>
      <c r="K104" s="3" t="str">
        <f t="shared" si="141"/>
        <v/>
      </c>
      <c r="L104" s="2" t="str">
        <f t="shared" si="142"/>
        <v/>
      </c>
      <c r="M104" s="8" t="str">
        <f t="shared" si="175"/>
        <v/>
      </c>
      <c r="N104" s="8" t="str">
        <f t="shared" si="143"/>
        <v/>
      </c>
      <c r="O104" s="8" t="str">
        <f t="shared" si="176"/>
        <v/>
      </c>
      <c r="P104" s="8" t="str">
        <f t="shared" si="144"/>
        <v/>
      </c>
      <c r="Q104" s="2" t="str">
        <f t="shared" si="145"/>
        <v/>
      </c>
      <c r="R104" s="3" t="str">
        <f t="shared" si="146"/>
        <v/>
      </c>
      <c r="S104" s="3" t="str">
        <f t="shared" si="147"/>
        <v/>
      </c>
      <c r="T104" s="3" t="str">
        <f t="shared" si="177"/>
        <v/>
      </c>
      <c r="U104" s="8" t="str">
        <f t="shared" si="148"/>
        <v/>
      </c>
      <c r="V104" s="2" t="str">
        <f t="shared" si="149"/>
        <v/>
      </c>
      <c r="W104" s="2" t="str">
        <f t="shared" si="150"/>
        <v/>
      </c>
      <c r="X104" s="2" t="str">
        <f t="shared" si="255"/>
        <v/>
      </c>
      <c r="Y104" s="2" t="str">
        <f t="shared" si="151"/>
        <v/>
      </c>
      <c r="Z104" s="46" t="str">
        <f t="shared" si="178"/>
        <v/>
      </c>
      <c r="AA104" s="46" t="str">
        <f t="shared" si="179"/>
        <v/>
      </c>
      <c r="AB104" s="47"/>
      <c r="AC104" s="46" t="str">
        <f t="shared" si="180"/>
        <v/>
      </c>
      <c r="AD104" s="47" t="str">
        <f t="shared" si="128"/>
        <v/>
      </c>
      <c r="AE104" s="48" t="str">
        <f t="shared" si="181"/>
        <v/>
      </c>
      <c r="AF104" s="49" t="str">
        <f t="shared" si="136"/>
        <v/>
      </c>
      <c r="AG104" s="49" t="str">
        <f t="shared" si="136"/>
        <v/>
      </c>
      <c r="AH104" s="49" t="str">
        <f t="shared" si="136"/>
        <v/>
      </c>
      <c r="AI104" s="47" t="str">
        <f t="shared" si="136"/>
        <v/>
      </c>
      <c r="AJ104" s="47" t="str">
        <f t="shared" si="136"/>
        <v/>
      </c>
      <c r="AK104" s="46" t="str">
        <f t="shared" si="136"/>
        <v/>
      </c>
      <c r="AL104" s="47"/>
      <c r="AM104" s="53" t="str">
        <f t="shared" si="182"/>
        <v/>
      </c>
      <c r="AN104" s="50" t="str">
        <f t="shared" si="183"/>
        <v/>
      </c>
      <c r="AO104" s="53" t="s">
        <v>84</v>
      </c>
      <c r="AP104" s="52" t="str">
        <f t="shared" si="184"/>
        <v/>
      </c>
      <c r="AQ104" s="52" t="str">
        <f t="shared" si="185"/>
        <v/>
      </c>
      <c r="AR104" s="47">
        <f t="shared" si="186"/>
        <v>0</v>
      </c>
      <c r="AS104" s="53" t="str">
        <f t="shared" si="187"/>
        <v/>
      </c>
      <c r="AT104" s="52" t="str">
        <f t="shared" si="188"/>
        <v/>
      </c>
      <c r="AU104" s="9" t="str">
        <f t="shared" si="189"/>
        <v/>
      </c>
      <c r="AV104" s="9" t="str">
        <f t="shared" si="190"/>
        <v/>
      </c>
      <c r="AW104" s="12" t="str">
        <f t="shared" si="191"/>
        <v/>
      </c>
      <c r="AX104" s="9" t="str">
        <f t="shared" si="192"/>
        <v/>
      </c>
      <c r="AY104" s="12" t="str">
        <f t="shared" si="193"/>
        <v/>
      </c>
      <c r="AZ104" s="10" t="str">
        <f t="shared" si="194"/>
        <v/>
      </c>
      <c r="BA104" s="10" t="str">
        <f t="shared" si="195"/>
        <v/>
      </c>
      <c r="BB104" s="10" t="str">
        <f t="shared" si="196"/>
        <v/>
      </c>
      <c r="BC104" s="10" t="str">
        <f t="shared" si="197"/>
        <v/>
      </c>
      <c r="BD104" s="10" t="str">
        <f t="shared" si="198"/>
        <v/>
      </c>
      <c r="BE104" s="12" t="str">
        <f t="shared" si="199"/>
        <v/>
      </c>
      <c r="BF104" s="9" t="str">
        <f t="shared" si="200"/>
        <v/>
      </c>
      <c r="BG104" s="9" t="str">
        <f t="shared" si="201"/>
        <v/>
      </c>
      <c r="BH104" s="7" t="str">
        <f t="shared" si="202"/>
        <v/>
      </c>
      <c r="BI104" s="7" t="str">
        <f t="shared" si="203"/>
        <v/>
      </c>
      <c r="BJ104" s="12" t="str">
        <f t="shared" si="204"/>
        <v/>
      </c>
      <c r="BK104" s="80" t="str">
        <f t="shared" si="205"/>
        <v/>
      </c>
      <c r="BL104" s="7" t="str">
        <f t="shared" si="206"/>
        <v/>
      </c>
      <c r="BM104" s="7" t="str">
        <f t="shared" si="256"/>
        <v/>
      </c>
      <c r="BN104" s="12" t="str">
        <f t="shared" si="207"/>
        <v/>
      </c>
      <c r="BO104" s="9" t="str">
        <f t="shared" si="208"/>
        <v/>
      </c>
      <c r="BP104" s="2" t="str">
        <f t="shared" si="209"/>
        <v/>
      </c>
      <c r="BQ104" s="2" t="str">
        <f t="shared" si="210"/>
        <v/>
      </c>
      <c r="BR104" s="20" t="str">
        <f t="shared" si="152"/>
        <v/>
      </c>
      <c r="BS104" s="20" t="str">
        <f t="shared" si="152"/>
        <v/>
      </c>
      <c r="BT104" s="20" t="str">
        <f t="shared" si="152"/>
        <v/>
      </c>
      <c r="BU104" s="86" t="str">
        <f t="shared" si="211"/>
        <v/>
      </c>
      <c r="BV104" s="86" t="str">
        <f t="shared" si="212"/>
        <v/>
      </c>
      <c r="BW104" s="20" t="str">
        <f t="shared" si="152"/>
        <v/>
      </c>
      <c r="BX104" s="86" t="str">
        <f t="shared" si="138"/>
        <v/>
      </c>
      <c r="BY104" s="86" t="str">
        <f t="shared" si="138"/>
        <v/>
      </c>
      <c r="BZ104" s="86" t="str">
        <f t="shared" si="138"/>
        <v/>
      </c>
      <c r="CA104" s="86" t="str">
        <f t="shared" si="138"/>
        <v/>
      </c>
      <c r="CB104" s="86" t="str">
        <f t="shared" si="138"/>
        <v/>
      </c>
      <c r="CC104" s="86" t="str">
        <f t="shared" si="138"/>
        <v/>
      </c>
      <c r="CD104" s="86" t="str">
        <f t="shared" si="138"/>
        <v/>
      </c>
      <c r="CE104" s="20" t="str">
        <f t="shared" si="257"/>
        <v/>
      </c>
      <c r="CF104" s="14" t="str">
        <f t="shared" si="213"/>
        <v/>
      </c>
      <c r="CG104" s="14" t="str">
        <f t="shared" si="214"/>
        <v/>
      </c>
      <c r="CH104" s="8">
        <f t="shared" si="215"/>
        <v>0</v>
      </c>
      <c r="CI104" s="9" t="str">
        <f t="shared" si="216"/>
        <v/>
      </c>
      <c r="CJ104" s="9" t="str">
        <f t="shared" si="217"/>
        <v/>
      </c>
      <c r="CK104" s="9" t="str">
        <f t="shared" si="218"/>
        <v/>
      </c>
      <c r="CL104" s="9" t="str">
        <f t="shared" si="219"/>
        <v/>
      </c>
      <c r="CM104" s="9" t="str">
        <f t="shared" si="220"/>
        <v/>
      </c>
      <c r="CN104" s="9" t="str">
        <f t="shared" si="221"/>
        <v/>
      </c>
      <c r="CO104" s="9" t="str">
        <f t="shared" si="222"/>
        <v/>
      </c>
      <c r="CP104" s="9" t="str">
        <f t="shared" si="222"/>
        <v/>
      </c>
      <c r="CQ104" s="9" t="str">
        <f t="shared" si="222"/>
        <v/>
      </c>
      <c r="CR104" s="9" t="str">
        <f t="shared" si="222"/>
        <v/>
      </c>
      <c r="CS104" s="9" t="str">
        <f t="shared" si="222"/>
        <v/>
      </c>
      <c r="CT104" s="9" t="str">
        <f t="shared" si="222"/>
        <v/>
      </c>
      <c r="CU104" s="9" t="str">
        <f t="shared" si="222"/>
        <v/>
      </c>
      <c r="CV104" s="9" t="str">
        <f t="shared" si="223"/>
        <v/>
      </c>
      <c r="CW104" s="9" t="str">
        <f t="shared" si="224"/>
        <v/>
      </c>
      <c r="CX104" s="9" t="str">
        <f t="shared" si="224"/>
        <v/>
      </c>
      <c r="CY104" s="9" t="str">
        <f t="shared" si="224"/>
        <v/>
      </c>
      <c r="CZ104" s="9" t="str">
        <f t="shared" si="224"/>
        <v/>
      </c>
      <c r="DA104" s="9" t="str">
        <f t="shared" si="224"/>
        <v/>
      </c>
      <c r="DB104" s="9" t="str">
        <f t="shared" si="224"/>
        <v/>
      </c>
      <c r="DC104" s="9" t="str">
        <f t="shared" si="224"/>
        <v/>
      </c>
      <c r="DD104" s="2" t="str">
        <f t="shared" si="225"/>
        <v/>
      </c>
      <c r="DE104" s="2" t="str">
        <f t="shared" si="226"/>
        <v/>
      </c>
      <c r="DF104" s="2" t="str">
        <f t="shared" si="227"/>
        <v/>
      </c>
      <c r="DG104" s="2" t="str">
        <f t="shared" si="228"/>
        <v/>
      </c>
      <c r="DH104" s="2" t="str">
        <f t="shared" si="229"/>
        <v/>
      </c>
      <c r="DI104" s="2" t="str">
        <f t="shared" si="230"/>
        <v/>
      </c>
      <c r="DJ104" s="2" t="str">
        <f t="shared" si="231"/>
        <v/>
      </c>
      <c r="DK104" s="2" t="str">
        <f t="shared" si="232"/>
        <v/>
      </c>
      <c r="DL104" s="16" t="str">
        <f t="shared" si="233"/>
        <v/>
      </c>
      <c r="DM104" s="16" t="str">
        <f t="shared" si="234"/>
        <v/>
      </c>
      <c r="DN104" s="16" t="str">
        <f t="shared" si="235"/>
        <v/>
      </c>
      <c r="DO104" s="72" t="str">
        <f t="shared" si="236"/>
        <v/>
      </c>
      <c r="DP104" s="16" t="str">
        <f t="shared" si="237"/>
        <v/>
      </c>
      <c r="DQ104" s="16" t="str">
        <f t="shared" si="238"/>
        <v/>
      </c>
      <c r="DR104" s="2" t="str">
        <f t="shared" si="239"/>
        <v/>
      </c>
      <c r="DS104" s="2" t="str">
        <f t="shared" si="240"/>
        <v/>
      </c>
      <c r="DT104" s="2" t="str">
        <f t="shared" si="241"/>
        <v/>
      </c>
      <c r="DU104" s="2" t="str">
        <f t="shared" si="242"/>
        <v/>
      </c>
      <c r="DV104" s="15"/>
      <c r="DW104" s="17"/>
      <c r="DX104" s="17"/>
      <c r="DY104" s="47" t="str">
        <f t="shared" si="137"/>
        <v/>
      </c>
      <c r="DZ104" s="47" t="str">
        <f t="shared" si="137"/>
        <v/>
      </c>
      <c r="EA104" s="47" t="str">
        <f t="shared" si="137"/>
        <v/>
      </c>
      <c r="EB104" s="47" t="str">
        <f t="shared" si="137"/>
        <v/>
      </c>
      <c r="EC104" s="49" t="str">
        <f t="shared" si="137"/>
        <v/>
      </c>
      <c r="ED104" s="49" t="str">
        <f t="shared" si="137"/>
        <v/>
      </c>
      <c r="EE104" s="47" t="str">
        <f t="shared" si="137"/>
        <v/>
      </c>
      <c r="EF104" s="47" t="str">
        <f t="shared" si="137"/>
        <v/>
      </c>
      <c r="EG104" s="47" t="str">
        <f t="shared" si="137"/>
        <v/>
      </c>
      <c r="EH104" s="6">
        <f t="shared" si="153"/>
        <v>0</v>
      </c>
      <c r="EI104" s="6">
        <f t="shared" si="154"/>
        <v>0</v>
      </c>
      <c r="EJ104" s="2" t="str">
        <f t="shared" si="155"/>
        <v/>
      </c>
      <c r="EK104" s="2" t="str">
        <f t="shared" si="156"/>
        <v/>
      </c>
      <c r="EL104" s="2" t="str">
        <f t="shared" si="259"/>
        <v/>
      </c>
      <c r="EM104" s="2" t="str">
        <f t="shared" si="157"/>
        <v/>
      </c>
      <c r="EN104" s="2" t="str">
        <f t="shared" si="158"/>
        <v/>
      </c>
      <c r="EO104" s="2">
        <f t="shared" si="159"/>
        <v>0</v>
      </c>
      <c r="EP104" s="2">
        <f t="shared" si="243"/>
        <v>0</v>
      </c>
      <c r="EQ104" s="2"/>
      <c r="ER104" s="2"/>
      <c r="ES104" s="2"/>
      <c r="ET104" s="2"/>
      <c r="EU104" s="2"/>
      <c r="EV104" s="2"/>
      <c r="EW104" s="2">
        <f t="shared" si="160"/>
        <v>0</v>
      </c>
      <c r="EX104" s="2">
        <f t="shared" si="161"/>
        <v>0</v>
      </c>
      <c r="EY104" s="2">
        <f t="shared" si="244"/>
        <v>0</v>
      </c>
      <c r="EZ104" s="2">
        <f t="shared" si="162"/>
        <v>0</v>
      </c>
      <c r="FA104" s="2">
        <f t="shared" si="163"/>
        <v>0</v>
      </c>
      <c r="FB104" s="59"/>
      <c r="FC104" s="2">
        <f t="shared" si="164"/>
        <v>0</v>
      </c>
      <c r="FD104" s="2">
        <f t="shared" si="245"/>
        <v>0</v>
      </c>
      <c r="FE104" s="3">
        <f t="shared" si="258"/>
        <v>0</v>
      </c>
      <c r="FF104" s="3">
        <f t="shared" si="246"/>
        <v>0</v>
      </c>
      <c r="FG104" s="3">
        <f t="shared" si="247"/>
        <v>0</v>
      </c>
      <c r="FH104" s="3">
        <f t="shared" si="165"/>
        <v>0</v>
      </c>
      <c r="FI104" s="67">
        <f t="shared" si="166"/>
        <v>0</v>
      </c>
      <c r="FJ104" s="3">
        <f t="shared" si="167"/>
        <v>0</v>
      </c>
      <c r="FK104" s="3">
        <f t="shared" si="168"/>
        <v>0</v>
      </c>
      <c r="FL104" s="3">
        <f t="shared" si="248"/>
        <v>0</v>
      </c>
      <c r="FM104" s="3">
        <f t="shared" si="249"/>
        <v>0</v>
      </c>
      <c r="FN104" s="3">
        <f t="shared" si="250"/>
        <v>0</v>
      </c>
      <c r="FO104" s="2">
        <f t="shared" si="169"/>
        <v>0</v>
      </c>
      <c r="FP104" s="2">
        <f t="shared" si="170"/>
        <v>0</v>
      </c>
      <c r="FQ104" s="2">
        <f t="shared" si="251"/>
        <v>0</v>
      </c>
      <c r="FR104" s="6" t="str">
        <f>IF(A104=1,1,IF(DW104="","",COUNTA($DW$31:DW104)+1))</f>
        <v/>
      </c>
      <c r="FS104" s="6" t="str">
        <f t="shared" si="171"/>
        <v/>
      </c>
      <c r="FT104" s="43">
        <f t="shared" si="252"/>
        <v>0</v>
      </c>
      <c r="FU104" s="23">
        <f t="shared" si="253"/>
        <v>0</v>
      </c>
      <c r="FV104" s="21">
        <f t="shared" si="254"/>
        <v>0</v>
      </c>
    </row>
    <row r="105" spans="1:178">
      <c r="A105" s="4" t="str">
        <f t="shared" si="172"/>
        <v/>
      </c>
      <c r="B105" s="33"/>
      <c r="C105" s="33"/>
      <c r="D105" s="33"/>
      <c r="E105" s="33"/>
      <c r="F105" s="33"/>
      <c r="G105" s="11" t="str">
        <f t="shared" si="139"/>
        <v/>
      </c>
      <c r="H105" s="3" t="str">
        <f t="shared" si="173"/>
        <v/>
      </c>
      <c r="I105" s="3" t="str">
        <f t="shared" si="140"/>
        <v/>
      </c>
      <c r="J105" s="3" t="str">
        <f t="shared" si="174"/>
        <v/>
      </c>
      <c r="K105" s="3" t="str">
        <f t="shared" si="141"/>
        <v/>
      </c>
      <c r="L105" s="2" t="str">
        <f t="shared" si="142"/>
        <v/>
      </c>
      <c r="M105" s="8" t="str">
        <f t="shared" si="175"/>
        <v/>
      </c>
      <c r="N105" s="8" t="str">
        <f t="shared" si="143"/>
        <v/>
      </c>
      <c r="O105" s="8" t="str">
        <f t="shared" si="176"/>
        <v/>
      </c>
      <c r="P105" s="8" t="str">
        <f t="shared" si="144"/>
        <v/>
      </c>
      <c r="Q105" s="2" t="str">
        <f t="shared" si="145"/>
        <v/>
      </c>
      <c r="R105" s="3" t="str">
        <f t="shared" si="146"/>
        <v/>
      </c>
      <c r="S105" s="3" t="str">
        <f t="shared" si="147"/>
        <v/>
      </c>
      <c r="T105" s="3" t="str">
        <f t="shared" si="177"/>
        <v/>
      </c>
      <c r="U105" s="8" t="str">
        <f t="shared" si="148"/>
        <v/>
      </c>
      <c r="V105" s="2" t="str">
        <f t="shared" si="149"/>
        <v/>
      </c>
      <c r="W105" s="2" t="str">
        <f t="shared" si="150"/>
        <v/>
      </c>
      <c r="X105" s="2" t="str">
        <f t="shared" si="255"/>
        <v/>
      </c>
      <c r="Y105" s="2" t="str">
        <f t="shared" si="151"/>
        <v/>
      </c>
      <c r="Z105" s="46" t="str">
        <f t="shared" si="178"/>
        <v/>
      </c>
      <c r="AA105" s="46" t="str">
        <f t="shared" si="179"/>
        <v/>
      </c>
      <c r="AB105" s="47"/>
      <c r="AC105" s="46" t="str">
        <f t="shared" si="180"/>
        <v/>
      </c>
      <c r="AD105" s="47" t="str">
        <f t="shared" si="128"/>
        <v/>
      </c>
      <c r="AE105" s="48" t="str">
        <f t="shared" si="181"/>
        <v/>
      </c>
      <c r="AF105" s="49" t="str">
        <f t="shared" si="136"/>
        <v/>
      </c>
      <c r="AG105" s="49" t="str">
        <f t="shared" si="136"/>
        <v/>
      </c>
      <c r="AH105" s="49" t="str">
        <f t="shared" si="136"/>
        <v/>
      </c>
      <c r="AI105" s="47" t="str">
        <f t="shared" si="136"/>
        <v/>
      </c>
      <c r="AJ105" s="47" t="str">
        <f t="shared" si="136"/>
        <v/>
      </c>
      <c r="AK105" s="46" t="str">
        <f t="shared" si="136"/>
        <v/>
      </c>
      <c r="AL105" s="47"/>
      <c r="AM105" s="53" t="str">
        <f t="shared" si="182"/>
        <v/>
      </c>
      <c r="AN105" s="50" t="str">
        <f t="shared" si="183"/>
        <v/>
      </c>
      <c r="AO105" s="53" t="s">
        <v>84</v>
      </c>
      <c r="AP105" s="52" t="str">
        <f t="shared" si="184"/>
        <v/>
      </c>
      <c r="AQ105" s="52" t="str">
        <f t="shared" si="185"/>
        <v/>
      </c>
      <c r="AR105" s="47">
        <f t="shared" si="186"/>
        <v>0</v>
      </c>
      <c r="AS105" s="53" t="str">
        <f t="shared" si="187"/>
        <v/>
      </c>
      <c r="AT105" s="52" t="str">
        <f t="shared" si="188"/>
        <v/>
      </c>
      <c r="AU105" s="9" t="str">
        <f t="shared" si="189"/>
        <v/>
      </c>
      <c r="AV105" s="9" t="str">
        <f t="shared" si="190"/>
        <v/>
      </c>
      <c r="AW105" s="12" t="str">
        <f t="shared" si="191"/>
        <v/>
      </c>
      <c r="AX105" s="9" t="str">
        <f t="shared" si="192"/>
        <v/>
      </c>
      <c r="AY105" s="12" t="str">
        <f t="shared" si="193"/>
        <v/>
      </c>
      <c r="AZ105" s="10" t="str">
        <f t="shared" si="194"/>
        <v/>
      </c>
      <c r="BA105" s="10" t="str">
        <f t="shared" si="195"/>
        <v/>
      </c>
      <c r="BB105" s="10" t="str">
        <f t="shared" si="196"/>
        <v/>
      </c>
      <c r="BC105" s="10" t="str">
        <f t="shared" si="197"/>
        <v/>
      </c>
      <c r="BD105" s="10" t="str">
        <f t="shared" si="198"/>
        <v/>
      </c>
      <c r="BE105" s="12" t="str">
        <f t="shared" si="199"/>
        <v/>
      </c>
      <c r="BF105" s="9" t="str">
        <f t="shared" si="200"/>
        <v/>
      </c>
      <c r="BG105" s="9" t="str">
        <f t="shared" si="201"/>
        <v/>
      </c>
      <c r="BH105" s="7" t="str">
        <f t="shared" si="202"/>
        <v/>
      </c>
      <c r="BI105" s="7" t="str">
        <f t="shared" si="203"/>
        <v/>
      </c>
      <c r="BJ105" s="12" t="str">
        <f t="shared" si="204"/>
        <v/>
      </c>
      <c r="BK105" s="80" t="str">
        <f t="shared" si="205"/>
        <v/>
      </c>
      <c r="BL105" s="7" t="str">
        <f t="shared" si="206"/>
        <v/>
      </c>
      <c r="BM105" s="7" t="str">
        <f t="shared" si="256"/>
        <v/>
      </c>
      <c r="BN105" s="12" t="str">
        <f t="shared" si="207"/>
        <v/>
      </c>
      <c r="BO105" s="9" t="str">
        <f t="shared" si="208"/>
        <v/>
      </c>
      <c r="BP105" s="2" t="str">
        <f t="shared" si="209"/>
        <v/>
      </c>
      <c r="BQ105" s="2" t="str">
        <f t="shared" si="210"/>
        <v/>
      </c>
      <c r="BR105" s="20" t="str">
        <f t="shared" si="152"/>
        <v/>
      </c>
      <c r="BS105" s="20" t="str">
        <f t="shared" si="152"/>
        <v/>
      </c>
      <c r="BT105" s="20" t="str">
        <f t="shared" si="152"/>
        <v/>
      </c>
      <c r="BU105" s="86" t="str">
        <f t="shared" si="211"/>
        <v/>
      </c>
      <c r="BV105" s="86" t="str">
        <f t="shared" si="212"/>
        <v/>
      </c>
      <c r="BW105" s="20" t="str">
        <f t="shared" si="152"/>
        <v/>
      </c>
      <c r="BX105" s="86" t="str">
        <f t="shared" si="138"/>
        <v/>
      </c>
      <c r="BY105" s="86" t="str">
        <f t="shared" si="138"/>
        <v/>
      </c>
      <c r="BZ105" s="86" t="str">
        <f t="shared" si="138"/>
        <v/>
      </c>
      <c r="CA105" s="86" t="str">
        <f t="shared" si="138"/>
        <v/>
      </c>
      <c r="CB105" s="86" t="str">
        <f t="shared" si="138"/>
        <v/>
      </c>
      <c r="CC105" s="86" t="str">
        <f t="shared" si="138"/>
        <v/>
      </c>
      <c r="CD105" s="86" t="str">
        <f t="shared" si="138"/>
        <v/>
      </c>
      <c r="CE105" s="20" t="str">
        <f t="shared" si="257"/>
        <v/>
      </c>
      <c r="CF105" s="14" t="str">
        <f t="shared" si="213"/>
        <v/>
      </c>
      <c r="CG105" s="14" t="str">
        <f t="shared" si="214"/>
        <v/>
      </c>
      <c r="CH105" s="8">
        <f t="shared" si="215"/>
        <v>0</v>
      </c>
      <c r="CI105" s="9" t="str">
        <f t="shared" si="216"/>
        <v/>
      </c>
      <c r="CJ105" s="9" t="str">
        <f t="shared" si="217"/>
        <v/>
      </c>
      <c r="CK105" s="9" t="str">
        <f t="shared" si="218"/>
        <v/>
      </c>
      <c r="CL105" s="9" t="str">
        <f t="shared" si="219"/>
        <v/>
      </c>
      <c r="CM105" s="9" t="str">
        <f t="shared" si="220"/>
        <v/>
      </c>
      <c r="CN105" s="9" t="str">
        <f t="shared" si="221"/>
        <v/>
      </c>
      <c r="CO105" s="9" t="str">
        <f t="shared" si="222"/>
        <v/>
      </c>
      <c r="CP105" s="9" t="str">
        <f t="shared" si="222"/>
        <v/>
      </c>
      <c r="CQ105" s="9" t="str">
        <f t="shared" si="222"/>
        <v/>
      </c>
      <c r="CR105" s="9" t="str">
        <f t="shared" si="222"/>
        <v/>
      </c>
      <c r="CS105" s="9" t="str">
        <f t="shared" si="222"/>
        <v/>
      </c>
      <c r="CT105" s="9" t="str">
        <f t="shared" si="222"/>
        <v/>
      </c>
      <c r="CU105" s="9" t="str">
        <f t="shared" si="222"/>
        <v/>
      </c>
      <c r="CV105" s="9" t="str">
        <f t="shared" si="223"/>
        <v/>
      </c>
      <c r="CW105" s="9" t="str">
        <f t="shared" si="224"/>
        <v/>
      </c>
      <c r="CX105" s="9" t="str">
        <f t="shared" si="224"/>
        <v/>
      </c>
      <c r="CY105" s="9" t="str">
        <f t="shared" si="224"/>
        <v/>
      </c>
      <c r="CZ105" s="9" t="str">
        <f t="shared" si="224"/>
        <v/>
      </c>
      <c r="DA105" s="9" t="str">
        <f t="shared" si="224"/>
        <v/>
      </c>
      <c r="DB105" s="9" t="str">
        <f t="shared" si="224"/>
        <v/>
      </c>
      <c r="DC105" s="9" t="str">
        <f t="shared" si="224"/>
        <v/>
      </c>
      <c r="DD105" s="2" t="str">
        <f t="shared" si="225"/>
        <v/>
      </c>
      <c r="DE105" s="2" t="str">
        <f t="shared" si="226"/>
        <v/>
      </c>
      <c r="DF105" s="2" t="str">
        <f t="shared" si="227"/>
        <v/>
      </c>
      <c r="DG105" s="2" t="str">
        <f t="shared" si="228"/>
        <v/>
      </c>
      <c r="DH105" s="2" t="str">
        <f t="shared" si="229"/>
        <v/>
      </c>
      <c r="DI105" s="2" t="str">
        <f t="shared" si="230"/>
        <v/>
      </c>
      <c r="DJ105" s="2" t="str">
        <f t="shared" si="231"/>
        <v/>
      </c>
      <c r="DK105" s="2" t="str">
        <f t="shared" si="232"/>
        <v/>
      </c>
      <c r="DL105" s="16" t="str">
        <f t="shared" si="233"/>
        <v/>
      </c>
      <c r="DM105" s="16" t="str">
        <f t="shared" si="234"/>
        <v/>
      </c>
      <c r="DN105" s="16" t="str">
        <f t="shared" si="235"/>
        <v/>
      </c>
      <c r="DO105" s="72" t="str">
        <f t="shared" si="236"/>
        <v/>
      </c>
      <c r="DP105" s="16" t="str">
        <f t="shared" si="237"/>
        <v/>
      </c>
      <c r="DQ105" s="16" t="str">
        <f t="shared" si="238"/>
        <v/>
      </c>
      <c r="DR105" s="2" t="str">
        <f t="shared" si="239"/>
        <v/>
      </c>
      <c r="DS105" s="2" t="str">
        <f t="shared" si="240"/>
        <v/>
      </c>
      <c r="DT105" s="2" t="str">
        <f t="shared" si="241"/>
        <v/>
      </c>
      <c r="DU105" s="2" t="str">
        <f t="shared" si="242"/>
        <v/>
      </c>
      <c r="DV105" s="15"/>
      <c r="DW105" s="18"/>
      <c r="DX105" s="17"/>
      <c r="DY105" s="47" t="str">
        <f t="shared" si="137"/>
        <v/>
      </c>
      <c r="DZ105" s="47" t="str">
        <f t="shared" si="137"/>
        <v/>
      </c>
      <c r="EA105" s="47" t="str">
        <f t="shared" si="137"/>
        <v/>
      </c>
      <c r="EB105" s="47" t="str">
        <f t="shared" si="137"/>
        <v/>
      </c>
      <c r="EC105" s="49" t="str">
        <f t="shared" si="137"/>
        <v/>
      </c>
      <c r="ED105" s="49" t="str">
        <f t="shared" si="137"/>
        <v/>
      </c>
      <c r="EE105" s="47" t="str">
        <f t="shared" si="137"/>
        <v/>
      </c>
      <c r="EF105" s="47" t="str">
        <f t="shared" si="137"/>
        <v/>
      </c>
      <c r="EG105" s="47" t="str">
        <f t="shared" si="137"/>
        <v/>
      </c>
      <c r="EH105" s="6">
        <f t="shared" si="153"/>
        <v>0</v>
      </c>
      <c r="EI105" s="6">
        <f t="shared" si="154"/>
        <v>0</v>
      </c>
      <c r="EJ105" s="2" t="str">
        <f t="shared" si="155"/>
        <v/>
      </c>
      <c r="EK105" s="2" t="str">
        <f t="shared" si="156"/>
        <v/>
      </c>
      <c r="EL105" s="2" t="str">
        <f t="shared" si="259"/>
        <v/>
      </c>
      <c r="EM105" s="2" t="str">
        <f t="shared" si="157"/>
        <v/>
      </c>
      <c r="EN105" s="2" t="str">
        <f t="shared" si="158"/>
        <v/>
      </c>
      <c r="EO105" s="2">
        <f t="shared" si="159"/>
        <v>0</v>
      </c>
      <c r="EP105" s="2">
        <f t="shared" si="243"/>
        <v>0</v>
      </c>
      <c r="EQ105" s="2"/>
      <c r="ER105" s="2"/>
      <c r="ES105" s="2"/>
      <c r="ET105" s="2"/>
      <c r="EU105" s="2"/>
      <c r="EV105" s="2"/>
      <c r="EW105" s="2">
        <f t="shared" si="160"/>
        <v>0</v>
      </c>
      <c r="EX105" s="2">
        <f t="shared" si="161"/>
        <v>0</v>
      </c>
      <c r="EY105" s="2">
        <f t="shared" si="244"/>
        <v>0</v>
      </c>
      <c r="EZ105" s="2">
        <f t="shared" si="162"/>
        <v>0</v>
      </c>
      <c r="FA105" s="2">
        <f t="shared" si="163"/>
        <v>0</v>
      </c>
      <c r="FB105" s="59"/>
      <c r="FC105" s="2">
        <f t="shared" si="164"/>
        <v>0</v>
      </c>
      <c r="FD105" s="2">
        <f t="shared" si="245"/>
        <v>0</v>
      </c>
      <c r="FE105" s="3">
        <f t="shared" si="258"/>
        <v>0</v>
      </c>
      <c r="FF105" s="3">
        <f t="shared" si="246"/>
        <v>0</v>
      </c>
      <c r="FG105" s="3">
        <f t="shared" si="247"/>
        <v>0</v>
      </c>
      <c r="FH105" s="3">
        <f t="shared" si="165"/>
        <v>0</v>
      </c>
      <c r="FI105" s="67">
        <f t="shared" si="166"/>
        <v>0</v>
      </c>
      <c r="FJ105" s="3">
        <f t="shared" si="167"/>
        <v>0</v>
      </c>
      <c r="FK105" s="3">
        <f t="shared" si="168"/>
        <v>0</v>
      </c>
      <c r="FL105" s="3">
        <f t="shared" si="248"/>
        <v>0</v>
      </c>
      <c r="FM105" s="3">
        <f t="shared" si="249"/>
        <v>0</v>
      </c>
      <c r="FN105" s="3">
        <f t="shared" si="250"/>
        <v>0</v>
      </c>
      <c r="FO105" s="2">
        <f t="shared" si="169"/>
        <v>0</v>
      </c>
      <c r="FP105" s="2">
        <f t="shared" si="170"/>
        <v>0</v>
      </c>
      <c r="FQ105" s="2">
        <f t="shared" si="251"/>
        <v>0</v>
      </c>
      <c r="FR105" s="6" t="str">
        <f>IF(A105=1,1,IF(DW105="","",COUNTA($DW$31:DW105)+1))</f>
        <v/>
      </c>
      <c r="FS105" s="6" t="str">
        <f t="shared" si="171"/>
        <v/>
      </c>
      <c r="FT105" s="43">
        <f t="shared" si="252"/>
        <v>0</v>
      </c>
      <c r="FU105" s="23">
        <f t="shared" si="253"/>
        <v>0</v>
      </c>
      <c r="FV105" s="21">
        <f t="shared" si="254"/>
        <v>0</v>
      </c>
    </row>
    <row r="106" spans="1:178">
      <c r="A106" s="4" t="str">
        <f t="shared" si="172"/>
        <v/>
      </c>
      <c r="B106" s="33"/>
      <c r="C106" s="33"/>
      <c r="D106" s="33"/>
      <c r="E106" s="33"/>
      <c r="F106" s="33"/>
      <c r="G106" s="11" t="str">
        <f t="shared" si="139"/>
        <v/>
      </c>
      <c r="H106" s="3" t="str">
        <f t="shared" si="173"/>
        <v/>
      </c>
      <c r="I106" s="3" t="str">
        <f t="shared" si="140"/>
        <v/>
      </c>
      <c r="J106" s="3" t="str">
        <f t="shared" si="174"/>
        <v/>
      </c>
      <c r="K106" s="3" t="str">
        <f t="shared" si="141"/>
        <v/>
      </c>
      <c r="L106" s="2" t="str">
        <f t="shared" si="142"/>
        <v/>
      </c>
      <c r="M106" s="8" t="str">
        <f t="shared" si="175"/>
        <v/>
      </c>
      <c r="N106" s="8" t="str">
        <f t="shared" si="143"/>
        <v/>
      </c>
      <c r="O106" s="8" t="str">
        <f t="shared" si="176"/>
        <v/>
      </c>
      <c r="P106" s="8" t="str">
        <f t="shared" si="144"/>
        <v/>
      </c>
      <c r="Q106" s="2" t="str">
        <f t="shared" si="145"/>
        <v/>
      </c>
      <c r="R106" s="3" t="str">
        <f t="shared" si="146"/>
        <v/>
      </c>
      <c r="S106" s="3" t="str">
        <f t="shared" si="147"/>
        <v/>
      </c>
      <c r="T106" s="3" t="str">
        <f t="shared" si="177"/>
        <v/>
      </c>
      <c r="U106" s="8" t="str">
        <f t="shared" si="148"/>
        <v/>
      </c>
      <c r="V106" s="2" t="str">
        <f t="shared" si="149"/>
        <v/>
      </c>
      <c r="W106" s="2" t="str">
        <f t="shared" si="150"/>
        <v/>
      </c>
      <c r="X106" s="2" t="str">
        <f t="shared" si="255"/>
        <v/>
      </c>
      <c r="Y106" s="2" t="str">
        <f t="shared" si="151"/>
        <v/>
      </c>
      <c r="Z106" s="46" t="str">
        <f t="shared" si="178"/>
        <v/>
      </c>
      <c r="AA106" s="46" t="str">
        <f t="shared" si="179"/>
        <v/>
      </c>
      <c r="AB106" s="47"/>
      <c r="AC106" s="46" t="str">
        <f t="shared" si="180"/>
        <v/>
      </c>
      <c r="AD106" s="47" t="str">
        <f t="shared" si="128"/>
        <v/>
      </c>
      <c r="AE106" s="48" t="str">
        <f t="shared" si="181"/>
        <v/>
      </c>
      <c r="AF106" s="49" t="str">
        <f t="shared" si="136"/>
        <v/>
      </c>
      <c r="AG106" s="49" t="str">
        <f t="shared" si="136"/>
        <v/>
      </c>
      <c r="AH106" s="49" t="str">
        <f t="shared" si="136"/>
        <v/>
      </c>
      <c r="AI106" s="47" t="str">
        <f t="shared" si="136"/>
        <v/>
      </c>
      <c r="AJ106" s="47" t="str">
        <f t="shared" si="136"/>
        <v/>
      </c>
      <c r="AK106" s="46" t="str">
        <f t="shared" si="136"/>
        <v/>
      </c>
      <c r="AL106" s="47"/>
      <c r="AM106" s="53" t="str">
        <f t="shared" si="182"/>
        <v/>
      </c>
      <c r="AN106" s="50" t="str">
        <f t="shared" si="183"/>
        <v/>
      </c>
      <c r="AO106" s="53" t="s">
        <v>84</v>
      </c>
      <c r="AP106" s="52" t="str">
        <f t="shared" si="184"/>
        <v/>
      </c>
      <c r="AQ106" s="52" t="str">
        <f t="shared" si="185"/>
        <v/>
      </c>
      <c r="AR106" s="47">
        <f t="shared" si="186"/>
        <v>0</v>
      </c>
      <c r="AS106" s="53" t="str">
        <f t="shared" si="187"/>
        <v/>
      </c>
      <c r="AT106" s="52" t="str">
        <f t="shared" si="188"/>
        <v/>
      </c>
      <c r="AU106" s="9" t="str">
        <f t="shared" si="189"/>
        <v/>
      </c>
      <c r="AV106" s="9" t="str">
        <f t="shared" si="190"/>
        <v/>
      </c>
      <c r="AW106" s="12" t="str">
        <f t="shared" si="191"/>
        <v/>
      </c>
      <c r="AX106" s="9" t="str">
        <f t="shared" si="192"/>
        <v/>
      </c>
      <c r="AY106" s="12" t="str">
        <f t="shared" si="193"/>
        <v/>
      </c>
      <c r="AZ106" s="10" t="str">
        <f t="shared" si="194"/>
        <v/>
      </c>
      <c r="BA106" s="10" t="str">
        <f t="shared" si="195"/>
        <v/>
      </c>
      <c r="BB106" s="10" t="str">
        <f t="shared" si="196"/>
        <v/>
      </c>
      <c r="BC106" s="10" t="str">
        <f t="shared" si="197"/>
        <v/>
      </c>
      <c r="BD106" s="10" t="str">
        <f t="shared" si="198"/>
        <v/>
      </c>
      <c r="BE106" s="12" t="str">
        <f t="shared" si="199"/>
        <v/>
      </c>
      <c r="BF106" s="9" t="str">
        <f t="shared" si="200"/>
        <v/>
      </c>
      <c r="BG106" s="9" t="str">
        <f t="shared" si="201"/>
        <v/>
      </c>
      <c r="BH106" s="7" t="str">
        <f t="shared" si="202"/>
        <v/>
      </c>
      <c r="BI106" s="7" t="str">
        <f t="shared" si="203"/>
        <v/>
      </c>
      <c r="BJ106" s="12" t="str">
        <f t="shared" si="204"/>
        <v/>
      </c>
      <c r="BK106" s="80" t="str">
        <f t="shared" si="205"/>
        <v/>
      </c>
      <c r="BL106" s="7" t="str">
        <f t="shared" si="206"/>
        <v/>
      </c>
      <c r="BM106" s="7" t="str">
        <f t="shared" si="256"/>
        <v/>
      </c>
      <c r="BN106" s="12" t="str">
        <f t="shared" si="207"/>
        <v/>
      </c>
      <c r="BO106" s="9" t="str">
        <f t="shared" si="208"/>
        <v/>
      </c>
      <c r="BP106" s="2" t="str">
        <f t="shared" si="209"/>
        <v/>
      </c>
      <c r="BQ106" s="2" t="str">
        <f t="shared" si="210"/>
        <v/>
      </c>
      <c r="BR106" s="20" t="str">
        <f t="shared" si="152"/>
        <v/>
      </c>
      <c r="BS106" s="20" t="str">
        <f t="shared" si="152"/>
        <v/>
      </c>
      <c r="BT106" s="20" t="str">
        <f t="shared" si="152"/>
        <v/>
      </c>
      <c r="BU106" s="86" t="str">
        <f t="shared" si="211"/>
        <v/>
      </c>
      <c r="BV106" s="86" t="str">
        <f t="shared" si="212"/>
        <v/>
      </c>
      <c r="BW106" s="20" t="str">
        <f t="shared" si="152"/>
        <v/>
      </c>
      <c r="BX106" s="86" t="str">
        <f t="shared" si="138"/>
        <v/>
      </c>
      <c r="BY106" s="86" t="str">
        <f t="shared" si="138"/>
        <v/>
      </c>
      <c r="BZ106" s="86" t="str">
        <f t="shared" si="138"/>
        <v/>
      </c>
      <c r="CA106" s="86" t="str">
        <f t="shared" si="138"/>
        <v/>
      </c>
      <c r="CB106" s="86" t="str">
        <f t="shared" si="138"/>
        <v/>
      </c>
      <c r="CC106" s="86" t="str">
        <f t="shared" si="138"/>
        <v/>
      </c>
      <c r="CD106" s="86" t="str">
        <f t="shared" si="138"/>
        <v/>
      </c>
      <c r="CE106" s="20" t="str">
        <f t="shared" si="257"/>
        <v/>
      </c>
      <c r="CF106" s="14" t="str">
        <f t="shared" si="213"/>
        <v/>
      </c>
      <c r="CG106" s="14" t="str">
        <f t="shared" si="214"/>
        <v/>
      </c>
      <c r="CH106" s="8">
        <f t="shared" si="215"/>
        <v>0</v>
      </c>
      <c r="CI106" s="9" t="str">
        <f t="shared" si="216"/>
        <v/>
      </c>
      <c r="CJ106" s="9" t="str">
        <f t="shared" si="217"/>
        <v/>
      </c>
      <c r="CK106" s="9" t="str">
        <f t="shared" si="218"/>
        <v/>
      </c>
      <c r="CL106" s="9" t="str">
        <f t="shared" si="219"/>
        <v/>
      </c>
      <c r="CM106" s="9" t="str">
        <f t="shared" si="220"/>
        <v/>
      </c>
      <c r="CN106" s="9" t="str">
        <f t="shared" si="221"/>
        <v/>
      </c>
      <c r="CO106" s="9" t="str">
        <f t="shared" si="222"/>
        <v/>
      </c>
      <c r="CP106" s="9" t="str">
        <f t="shared" si="222"/>
        <v/>
      </c>
      <c r="CQ106" s="9" t="str">
        <f t="shared" si="222"/>
        <v/>
      </c>
      <c r="CR106" s="9" t="str">
        <f t="shared" si="222"/>
        <v/>
      </c>
      <c r="CS106" s="9" t="str">
        <f t="shared" si="222"/>
        <v/>
      </c>
      <c r="CT106" s="9" t="str">
        <f t="shared" si="222"/>
        <v/>
      </c>
      <c r="CU106" s="9" t="str">
        <f t="shared" si="222"/>
        <v/>
      </c>
      <c r="CV106" s="9" t="str">
        <f t="shared" si="223"/>
        <v/>
      </c>
      <c r="CW106" s="9" t="str">
        <f t="shared" si="224"/>
        <v/>
      </c>
      <c r="CX106" s="9" t="str">
        <f t="shared" si="224"/>
        <v/>
      </c>
      <c r="CY106" s="9" t="str">
        <f t="shared" si="224"/>
        <v/>
      </c>
      <c r="CZ106" s="9" t="str">
        <f t="shared" si="224"/>
        <v/>
      </c>
      <c r="DA106" s="9" t="str">
        <f t="shared" si="224"/>
        <v/>
      </c>
      <c r="DB106" s="9" t="str">
        <f t="shared" si="224"/>
        <v/>
      </c>
      <c r="DC106" s="9" t="str">
        <f t="shared" si="224"/>
        <v/>
      </c>
      <c r="DD106" s="2" t="str">
        <f t="shared" si="225"/>
        <v/>
      </c>
      <c r="DE106" s="2" t="str">
        <f t="shared" si="226"/>
        <v/>
      </c>
      <c r="DF106" s="2" t="str">
        <f t="shared" si="227"/>
        <v/>
      </c>
      <c r="DG106" s="2" t="str">
        <f t="shared" si="228"/>
        <v/>
      </c>
      <c r="DH106" s="2" t="str">
        <f t="shared" si="229"/>
        <v/>
      </c>
      <c r="DI106" s="2" t="str">
        <f t="shared" si="230"/>
        <v/>
      </c>
      <c r="DJ106" s="2" t="str">
        <f t="shared" si="231"/>
        <v/>
      </c>
      <c r="DK106" s="2" t="str">
        <f t="shared" si="232"/>
        <v/>
      </c>
      <c r="DL106" s="16" t="str">
        <f t="shared" si="233"/>
        <v/>
      </c>
      <c r="DM106" s="16" t="str">
        <f t="shared" si="234"/>
        <v/>
      </c>
      <c r="DN106" s="16" t="str">
        <f t="shared" si="235"/>
        <v/>
      </c>
      <c r="DO106" s="72" t="str">
        <f t="shared" si="236"/>
        <v/>
      </c>
      <c r="DP106" s="16" t="str">
        <f t="shared" si="237"/>
        <v/>
      </c>
      <c r="DQ106" s="16" t="str">
        <f t="shared" si="238"/>
        <v/>
      </c>
      <c r="DR106" s="2" t="str">
        <f t="shared" si="239"/>
        <v/>
      </c>
      <c r="DS106" s="2" t="str">
        <f t="shared" si="240"/>
        <v/>
      </c>
      <c r="DT106" s="2" t="str">
        <f t="shared" si="241"/>
        <v/>
      </c>
      <c r="DU106" s="2" t="str">
        <f t="shared" si="242"/>
        <v/>
      </c>
      <c r="DV106" s="15"/>
      <c r="DW106" s="17"/>
      <c r="DX106" s="17"/>
      <c r="DY106" s="47" t="str">
        <f t="shared" si="137"/>
        <v/>
      </c>
      <c r="DZ106" s="47" t="str">
        <f t="shared" si="137"/>
        <v/>
      </c>
      <c r="EA106" s="47" t="str">
        <f t="shared" si="137"/>
        <v/>
      </c>
      <c r="EB106" s="47" t="str">
        <f t="shared" si="137"/>
        <v/>
      </c>
      <c r="EC106" s="49" t="str">
        <f t="shared" si="137"/>
        <v/>
      </c>
      <c r="ED106" s="49" t="str">
        <f t="shared" si="137"/>
        <v/>
      </c>
      <c r="EE106" s="47" t="str">
        <f t="shared" si="137"/>
        <v/>
      </c>
      <c r="EF106" s="47" t="str">
        <f t="shared" si="137"/>
        <v/>
      </c>
      <c r="EG106" s="47" t="str">
        <f t="shared" si="137"/>
        <v/>
      </c>
      <c r="EH106" s="6">
        <f t="shared" si="153"/>
        <v>0</v>
      </c>
      <c r="EI106" s="6">
        <f t="shared" si="154"/>
        <v>0</v>
      </c>
      <c r="EJ106" s="2" t="str">
        <f t="shared" si="155"/>
        <v/>
      </c>
      <c r="EK106" s="2" t="str">
        <f t="shared" si="156"/>
        <v/>
      </c>
      <c r="EL106" s="2" t="str">
        <f t="shared" si="259"/>
        <v/>
      </c>
      <c r="EM106" s="2" t="str">
        <f t="shared" si="157"/>
        <v/>
      </c>
      <c r="EN106" s="2" t="str">
        <f t="shared" si="158"/>
        <v/>
      </c>
      <c r="EO106" s="2">
        <f t="shared" si="159"/>
        <v>0</v>
      </c>
      <c r="EP106" s="2">
        <f t="shared" si="243"/>
        <v>0</v>
      </c>
      <c r="EQ106" s="2"/>
      <c r="ER106" s="2"/>
      <c r="ES106" s="2"/>
      <c r="ET106" s="2"/>
      <c r="EU106" s="2"/>
      <c r="EV106" s="2"/>
      <c r="EW106" s="2">
        <f t="shared" si="160"/>
        <v>0</v>
      </c>
      <c r="EX106" s="2">
        <f t="shared" si="161"/>
        <v>0</v>
      </c>
      <c r="EY106" s="2">
        <f t="shared" si="244"/>
        <v>0</v>
      </c>
      <c r="EZ106" s="2">
        <f t="shared" si="162"/>
        <v>0</v>
      </c>
      <c r="FA106" s="2">
        <f t="shared" si="163"/>
        <v>0</v>
      </c>
      <c r="FB106" s="59"/>
      <c r="FC106" s="2">
        <f t="shared" si="164"/>
        <v>0</v>
      </c>
      <c r="FD106" s="2">
        <f t="shared" si="245"/>
        <v>0</v>
      </c>
      <c r="FE106" s="3">
        <f t="shared" si="258"/>
        <v>0</v>
      </c>
      <c r="FF106" s="3">
        <f t="shared" si="246"/>
        <v>0</v>
      </c>
      <c r="FG106" s="3">
        <f t="shared" si="247"/>
        <v>0</v>
      </c>
      <c r="FH106" s="3">
        <f t="shared" si="165"/>
        <v>0</v>
      </c>
      <c r="FI106" s="67">
        <f t="shared" si="166"/>
        <v>0</v>
      </c>
      <c r="FJ106" s="3">
        <f t="shared" si="167"/>
        <v>0</v>
      </c>
      <c r="FK106" s="3">
        <f t="shared" si="168"/>
        <v>0</v>
      </c>
      <c r="FL106" s="3">
        <f t="shared" si="248"/>
        <v>0</v>
      </c>
      <c r="FM106" s="3">
        <f t="shared" si="249"/>
        <v>0</v>
      </c>
      <c r="FN106" s="3">
        <f t="shared" si="250"/>
        <v>0</v>
      </c>
      <c r="FO106" s="2">
        <f t="shared" si="169"/>
        <v>0</v>
      </c>
      <c r="FP106" s="2">
        <f t="shared" si="170"/>
        <v>0</v>
      </c>
      <c r="FQ106" s="2">
        <f t="shared" si="251"/>
        <v>0</v>
      </c>
      <c r="FR106" s="6" t="str">
        <f>IF(A106=1,1,IF(DW106="","",COUNTA($DW$31:DW106)+1))</f>
        <v/>
      </c>
      <c r="FS106" s="6" t="str">
        <f t="shared" si="171"/>
        <v/>
      </c>
      <c r="FT106" s="43">
        <f t="shared" si="252"/>
        <v>0</v>
      </c>
      <c r="FU106" s="23">
        <f t="shared" si="253"/>
        <v>0</v>
      </c>
      <c r="FV106" s="21">
        <f t="shared" si="254"/>
        <v>0</v>
      </c>
    </row>
    <row r="107" spans="1:178">
      <c r="A107" s="4" t="str">
        <f t="shared" si="172"/>
        <v/>
      </c>
      <c r="B107" s="33"/>
      <c r="C107" s="33"/>
      <c r="D107" s="33"/>
      <c r="E107" s="33"/>
      <c r="F107" s="33"/>
      <c r="G107" s="11" t="str">
        <f t="shared" si="139"/>
        <v/>
      </c>
      <c r="H107" s="3" t="str">
        <f t="shared" si="173"/>
        <v/>
      </c>
      <c r="I107" s="3" t="str">
        <f t="shared" si="140"/>
        <v/>
      </c>
      <c r="J107" s="3" t="str">
        <f t="shared" si="174"/>
        <v/>
      </c>
      <c r="K107" s="3" t="str">
        <f t="shared" si="141"/>
        <v/>
      </c>
      <c r="L107" s="2" t="str">
        <f t="shared" si="142"/>
        <v/>
      </c>
      <c r="M107" s="8" t="str">
        <f t="shared" si="175"/>
        <v/>
      </c>
      <c r="N107" s="8" t="str">
        <f t="shared" si="143"/>
        <v/>
      </c>
      <c r="O107" s="8" t="str">
        <f t="shared" si="176"/>
        <v/>
      </c>
      <c r="P107" s="8" t="str">
        <f t="shared" si="144"/>
        <v/>
      </c>
      <c r="Q107" s="2" t="str">
        <f t="shared" si="145"/>
        <v/>
      </c>
      <c r="R107" s="3" t="str">
        <f t="shared" si="146"/>
        <v/>
      </c>
      <c r="S107" s="3" t="str">
        <f t="shared" si="147"/>
        <v/>
      </c>
      <c r="T107" s="3" t="str">
        <f t="shared" si="177"/>
        <v/>
      </c>
      <c r="U107" s="8" t="str">
        <f t="shared" si="148"/>
        <v/>
      </c>
      <c r="V107" s="2" t="str">
        <f t="shared" si="149"/>
        <v/>
      </c>
      <c r="W107" s="2" t="str">
        <f t="shared" si="150"/>
        <v/>
      </c>
      <c r="X107" s="2" t="str">
        <f t="shared" si="255"/>
        <v/>
      </c>
      <c r="Y107" s="2" t="str">
        <f t="shared" si="151"/>
        <v/>
      </c>
      <c r="Z107" s="46" t="str">
        <f t="shared" si="178"/>
        <v/>
      </c>
      <c r="AA107" s="46" t="str">
        <f t="shared" si="179"/>
        <v/>
      </c>
      <c r="AB107" s="47"/>
      <c r="AC107" s="46" t="str">
        <f t="shared" si="180"/>
        <v/>
      </c>
      <c r="AD107" s="47" t="str">
        <f t="shared" si="128"/>
        <v/>
      </c>
      <c r="AE107" s="48" t="str">
        <f t="shared" si="181"/>
        <v/>
      </c>
      <c r="AF107" s="49" t="str">
        <f t="shared" si="136"/>
        <v/>
      </c>
      <c r="AG107" s="49" t="str">
        <f t="shared" si="136"/>
        <v/>
      </c>
      <c r="AH107" s="49" t="str">
        <f t="shared" si="136"/>
        <v/>
      </c>
      <c r="AI107" s="47" t="str">
        <f t="shared" si="136"/>
        <v/>
      </c>
      <c r="AJ107" s="47" t="str">
        <f t="shared" si="136"/>
        <v/>
      </c>
      <c r="AK107" s="46" t="str">
        <f t="shared" si="136"/>
        <v/>
      </c>
      <c r="AL107" s="47"/>
      <c r="AM107" s="53" t="str">
        <f t="shared" si="182"/>
        <v/>
      </c>
      <c r="AN107" s="50" t="str">
        <f t="shared" si="183"/>
        <v/>
      </c>
      <c r="AO107" s="53" t="s">
        <v>84</v>
      </c>
      <c r="AP107" s="52" t="str">
        <f t="shared" si="184"/>
        <v/>
      </c>
      <c r="AQ107" s="52" t="str">
        <f t="shared" si="185"/>
        <v/>
      </c>
      <c r="AR107" s="47">
        <f t="shared" si="186"/>
        <v>0</v>
      </c>
      <c r="AS107" s="53" t="str">
        <f t="shared" si="187"/>
        <v/>
      </c>
      <c r="AT107" s="52" t="str">
        <f t="shared" si="188"/>
        <v/>
      </c>
      <c r="AU107" s="9" t="str">
        <f t="shared" si="189"/>
        <v/>
      </c>
      <c r="AV107" s="9" t="str">
        <f t="shared" si="190"/>
        <v/>
      </c>
      <c r="AW107" s="12" t="str">
        <f t="shared" si="191"/>
        <v/>
      </c>
      <c r="AX107" s="9" t="str">
        <f t="shared" si="192"/>
        <v/>
      </c>
      <c r="AY107" s="12" t="str">
        <f t="shared" si="193"/>
        <v/>
      </c>
      <c r="AZ107" s="10" t="str">
        <f t="shared" si="194"/>
        <v/>
      </c>
      <c r="BA107" s="10" t="str">
        <f t="shared" si="195"/>
        <v/>
      </c>
      <c r="BB107" s="10" t="str">
        <f t="shared" si="196"/>
        <v/>
      </c>
      <c r="BC107" s="10" t="str">
        <f t="shared" si="197"/>
        <v/>
      </c>
      <c r="BD107" s="10" t="str">
        <f t="shared" si="198"/>
        <v/>
      </c>
      <c r="BE107" s="12" t="str">
        <f t="shared" si="199"/>
        <v/>
      </c>
      <c r="BF107" s="9" t="str">
        <f t="shared" si="200"/>
        <v/>
      </c>
      <c r="BG107" s="9" t="str">
        <f t="shared" si="201"/>
        <v/>
      </c>
      <c r="BH107" s="7" t="str">
        <f t="shared" si="202"/>
        <v/>
      </c>
      <c r="BI107" s="7" t="str">
        <f t="shared" si="203"/>
        <v/>
      </c>
      <c r="BJ107" s="12" t="str">
        <f t="shared" si="204"/>
        <v/>
      </c>
      <c r="BK107" s="80" t="str">
        <f t="shared" si="205"/>
        <v/>
      </c>
      <c r="BL107" s="7" t="str">
        <f t="shared" si="206"/>
        <v/>
      </c>
      <c r="BM107" s="7" t="str">
        <f t="shared" si="256"/>
        <v/>
      </c>
      <c r="BN107" s="12" t="str">
        <f t="shared" si="207"/>
        <v/>
      </c>
      <c r="BO107" s="9" t="str">
        <f t="shared" si="208"/>
        <v/>
      </c>
      <c r="BP107" s="2" t="str">
        <f t="shared" si="209"/>
        <v/>
      </c>
      <c r="BQ107" s="2" t="str">
        <f t="shared" si="210"/>
        <v/>
      </c>
      <c r="BR107" s="20" t="str">
        <f t="shared" si="152"/>
        <v/>
      </c>
      <c r="BS107" s="20" t="str">
        <f t="shared" si="152"/>
        <v/>
      </c>
      <c r="BT107" s="20" t="str">
        <f t="shared" si="152"/>
        <v/>
      </c>
      <c r="BU107" s="86" t="str">
        <f t="shared" si="211"/>
        <v/>
      </c>
      <c r="BV107" s="86" t="str">
        <f t="shared" si="212"/>
        <v/>
      </c>
      <c r="BW107" s="20" t="str">
        <f t="shared" si="152"/>
        <v/>
      </c>
      <c r="BX107" s="86" t="str">
        <f t="shared" si="138"/>
        <v/>
      </c>
      <c r="BY107" s="86" t="str">
        <f t="shared" si="138"/>
        <v/>
      </c>
      <c r="BZ107" s="86" t="str">
        <f t="shared" si="138"/>
        <v/>
      </c>
      <c r="CA107" s="86" t="str">
        <f t="shared" si="138"/>
        <v/>
      </c>
      <c r="CB107" s="86" t="str">
        <f t="shared" si="138"/>
        <v/>
      </c>
      <c r="CC107" s="86" t="str">
        <f t="shared" si="138"/>
        <v/>
      </c>
      <c r="CD107" s="86" t="str">
        <f t="shared" si="138"/>
        <v/>
      </c>
      <c r="CE107" s="20" t="str">
        <f t="shared" si="257"/>
        <v/>
      </c>
      <c r="CF107" s="14" t="str">
        <f t="shared" si="213"/>
        <v/>
      </c>
      <c r="CG107" s="14" t="str">
        <f t="shared" si="214"/>
        <v/>
      </c>
      <c r="CH107" s="8">
        <f t="shared" si="215"/>
        <v>0</v>
      </c>
      <c r="CI107" s="9" t="str">
        <f t="shared" si="216"/>
        <v/>
      </c>
      <c r="CJ107" s="9" t="str">
        <f t="shared" si="217"/>
        <v/>
      </c>
      <c r="CK107" s="9" t="str">
        <f t="shared" si="218"/>
        <v/>
      </c>
      <c r="CL107" s="9" t="str">
        <f t="shared" si="219"/>
        <v/>
      </c>
      <c r="CM107" s="9" t="str">
        <f t="shared" si="220"/>
        <v/>
      </c>
      <c r="CN107" s="9" t="str">
        <f t="shared" si="221"/>
        <v/>
      </c>
      <c r="CO107" s="9" t="str">
        <f t="shared" si="222"/>
        <v/>
      </c>
      <c r="CP107" s="9" t="str">
        <f t="shared" si="222"/>
        <v/>
      </c>
      <c r="CQ107" s="9" t="str">
        <f t="shared" si="222"/>
        <v/>
      </c>
      <c r="CR107" s="9" t="str">
        <f t="shared" si="222"/>
        <v/>
      </c>
      <c r="CS107" s="9" t="str">
        <f t="shared" si="222"/>
        <v/>
      </c>
      <c r="CT107" s="9" t="str">
        <f t="shared" si="222"/>
        <v/>
      </c>
      <c r="CU107" s="9" t="str">
        <f t="shared" si="222"/>
        <v/>
      </c>
      <c r="CV107" s="9" t="str">
        <f t="shared" si="223"/>
        <v/>
      </c>
      <c r="CW107" s="9" t="str">
        <f t="shared" si="224"/>
        <v/>
      </c>
      <c r="CX107" s="9" t="str">
        <f t="shared" si="224"/>
        <v/>
      </c>
      <c r="CY107" s="9" t="str">
        <f t="shared" si="224"/>
        <v/>
      </c>
      <c r="CZ107" s="9" t="str">
        <f t="shared" si="224"/>
        <v/>
      </c>
      <c r="DA107" s="9" t="str">
        <f t="shared" si="224"/>
        <v/>
      </c>
      <c r="DB107" s="9" t="str">
        <f t="shared" si="224"/>
        <v/>
      </c>
      <c r="DC107" s="9" t="str">
        <f t="shared" si="224"/>
        <v/>
      </c>
      <c r="DD107" s="2" t="str">
        <f t="shared" si="225"/>
        <v/>
      </c>
      <c r="DE107" s="2" t="str">
        <f t="shared" si="226"/>
        <v/>
      </c>
      <c r="DF107" s="2" t="str">
        <f t="shared" si="227"/>
        <v/>
      </c>
      <c r="DG107" s="2" t="str">
        <f t="shared" si="228"/>
        <v/>
      </c>
      <c r="DH107" s="2" t="str">
        <f t="shared" si="229"/>
        <v/>
      </c>
      <c r="DI107" s="2" t="str">
        <f t="shared" si="230"/>
        <v/>
      </c>
      <c r="DJ107" s="2" t="str">
        <f t="shared" si="231"/>
        <v/>
      </c>
      <c r="DK107" s="2" t="str">
        <f t="shared" si="232"/>
        <v/>
      </c>
      <c r="DL107" s="16" t="str">
        <f t="shared" si="233"/>
        <v/>
      </c>
      <c r="DM107" s="16" t="str">
        <f t="shared" si="234"/>
        <v/>
      </c>
      <c r="DN107" s="16" t="str">
        <f t="shared" si="235"/>
        <v/>
      </c>
      <c r="DO107" s="72" t="str">
        <f t="shared" si="236"/>
        <v/>
      </c>
      <c r="DP107" s="16" t="str">
        <f t="shared" si="237"/>
        <v/>
      </c>
      <c r="DQ107" s="16" t="str">
        <f t="shared" si="238"/>
        <v/>
      </c>
      <c r="DR107" s="2" t="str">
        <f t="shared" si="239"/>
        <v/>
      </c>
      <c r="DS107" s="2" t="str">
        <f t="shared" si="240"/>
        <v/>
      </c>
      <c r="DT107" s="2" t="str">
        <f t="shared" si="241"/>
        <v/>
      </c>
      <c r="DU107" s="2" t="str">
        <f t="shared" si="242"/>
        <v/>
      </c>
      <c r="DV107" s="15"/>
      <c r="DW107" s="17"/>
      <c r="DX107" s="17"/>
      <c r="DY107" s="47" t="str">
        <f t="shared" si="137"/>
        <v/>
      </c>
      <c r="DZ107" s="47" t="str">
        <f t="shared" si="137"/>
        <v/>
      </c>
      <c r="EA107" s="47" t="str">
        <f t="shared" si="137"/>
        <v/>
      </c>
      <c r="EB107" s="47" t="str">
        <f t="shared" si="137"/>
        <v/>
      </c>
      <c r="EC107" s="49" t="str">
        <f t="shared" si="137"/>
        <v/>
      </c>
      <c r="ED107" s="49" t="str">
        <f t="shared" si="137"/>
        <v/>
      </c>
      <c r="EE107" s="47" t="str">
        <f t="shared" si="137"/>
        <v/>
      </c>
      <c r="EF107" s="47" t="str">
        <f t="shared" si="137"/>
        <v/>
      </c>
      <c r="EG107" s="47" t="str">
        <f t="shared" si="137"/>
        <v/>
      </c>
      <c r="EH107" s="6">
        <f t="shared" si="153"/>
        <v>0</v>
      </c>
      <c r="EI107" s="6">
        <f t="shared" si="154"/>
        <v>0</v>
      </c>
      <c r="EJ107" s="2" t="str">
        <f t="shared" si="155"/>
        <v/>
      </c>
      <c r="EK107" s="2" t="str">
        <f t="shared" si="156"/>
        <v/>
      </c>
      <c r="EL107" s="2" t="str">
        <f t="shared" si="259"/>
        <v/>
      </c>
      <c r="EM107" s="2" t="str">
        <f t="shared" si="157"/>
        <v/>
      </c>
      <c r="EN107" s="2" t="str">
        <f t="shared" si="158"/>
        <v/>
      </c>
      <c r="EO107" s="2">
        <f t="shared" si="159"/>
        <v>0</v>
      </c>
      <c r="EP107" s="2">
        <f t="shared" si="243"/>
        <v>0</v>
      </c>
      <c r="EQ107" s="2"/>
      <c r="ER107" s="2"/>
      <c r="ES107" s="2"/>
      <c r="ET107" s="2"/>
      <c r="EU107" s="2"/>
      <c r="EV107" s="2"/>
      <c r="EW107" s="2">
        <f t="shared" si="160"/>
        <v>0</v>
      </c>
      <c r="EX107" s="2">
        <f t="shared" si="161"/>
        <v>0</v>
      </c>
      <c r="EY107" s="2">
        <f t="shared" si="244"/>
        <v>0</v>
      </c>
      <c r="EZ107" s="2">
        <f t="shared" si="162"/>
        <v>0</v>
      </c>
      <c r="FA107" s="2">
        <f t="shared" si="163"/>
        <v>0</v>
      </c>
      <c r="FB107" s="59"/>
      <c r="FC107" s="2">
        <f t="shared" si="164"/>
        <v>0</v>
      </c>
      <c r="FD107" s="2">
        <f t="shared" si="245"/>
        <v>0</v>
      </c>
      <c r="FE107" s="3">
        <f t="shared" si="258"/>
        <v>0</v>
      </c>
      <c r="FF107" s="3">
        <f t="shared" si="246"/>
        <v>0</v>
      </c>
      <c r="FG107" s="3">
        <f t="shared" si="247"/>
        <v>0</v>
      </c>
      <c r="FH107" s="3">
        <f t="shared" si="165"/>
        <v>0</v>
      </c>
      <c r="FI107" s="67">
        <f t="shared" si="166"/>
        <v>0</v>
      </c>
      <c r="FJ107" s="3">
        <f t="shared" si="167"/>
        <v>0</v>
      </c>
      <c r="FK107" s="3">
        <f t="shared" si="168"/>
        <v>0</v>
      </c>
      <c r="FL107" s="3">
        <f t="shared" si="248"/>
        <v>0</v>
      </c>
      <c r="FM107" s="3">
        <f t="shared" si="249"/>
        <v>0</v>
      </c>
      <c r="FN107" s="3">
        <f t="shared" si="250"/>
        <v>0</v>
      </c>
      <c r="FO107" s="2">
        <f t="shared" si="169"/>
        <v>0</v>
      </c>
      <c r="FP107" s="2">
        <f t="shared" si="170"/>
        <v>0</v>
      </c>
      <c r="FQ107" s="2">
        <f t="shared" si="251"/>
        <v>0</v>
      </c>
      <c r="FR107" s="6" t="str">
        <f>IF(A107=1,1,IF(DW107="","",COUNTA($DW$31:DW107)+1))</f>
        <v/>
      </c>
      <c r="FS107" s="6" t="str">
        <f t="shared" si="171"/>
        <v/>
      </c>
      <c r="FT107" s="43">
        <f t="shared" si="252"/>
        <v>0</v>
      </c>
      <c r="FU107" s="23">
        <f t="shared" si="253"/>
        <v>0</v>
      </c>
      <c r="FV107" s="21">
        <f t="shared" si="254"/>
        <v>0</v>
      </c>
    </row>
    <row r="108" spans="1:178">
      <c r="A108" s="4" t="str">
        <f t="shared" si="172"/>
        <v/>
      </c>
      <c r="B108" s="33"/>
      <c r="C108" s="33"/>
      <c r="D108" s="33"/>
      <c r="E108" s="33"/>
      <c r="F108" s="33"/>
      <c r="G108" s="11" t="str">
        <f t="shared" si="139"/>
        <v/>
      </c>
      <c r="H108" s="3" t="str">
        <f t="shared" si="173"/>
        <v/>
      </c>
      <c r="I108" s="3" t="str">
        <f t="shared" si="140"/>
        <v/>
      </c>
      <c r="J108" s="3" t="str">
        <f t="shared" si="174"/>
        <v/>
      </c>
      <c r="K108" s="3" t="str">
        <f t="shared" si="141"/>
        <v/>
      </c>
      <c r="L108" s="2" t="str">
        <f t="shared" si="142"/>
        <v/>
      </c>
      <c r="M108" s="8" t="str">
        <f t="shared" si="175"/>
        <v/>
      </c>
      <c r="N108" s="8" t="str">
        <f t="shared" si="143"/>
        <v/>
      </c>
      <c r="O108" s="8" t="str">
        <f t="shared" si="176"/>
        <v/>
      </c>
      <c r="P108" s="8" t="str">
        <f t="shared" si="144"/>
        <v/>
      </c>
      <c r="Q108" s="2" t="str">
        <f t="shared" si="145"/>
        <v/>
      </c>
      <c r="R108" s="3" t="str">
        <f t="shared" si="146"/>
        <v/>
      </c>
      <c r="S108" s="3" t="str">
        <f t="shared" si="147"/>
        <v/>
      </c>
      <c r="T108" s="3" t="str">
        <f t="shared" si="177"/>
        <v/>
      </c>
      <c r="U108" s="8" t="str">
        <f t="shared" si="148"/>
        <v/>
      </c>
      <c r="V108" s="2" t="str">
        <f t="shared" si="149"/>
        <v/>
      </c>
      <c r="W108" s="2" t="str">
        <f t="shared" si="150"/>
        <v/>
      </c>
      <c r="X108" s="2" t="str">
        <f t="shared" si="255"/>
        <v/>
      </c>
      <c r="Y108" s="2" t="str">
        <f t="shared" si="151"/>
        <v/>
      </c>
      <c r="Z108" s="46" t="str">
        <f t="shared" si="178"/>
        <v/>
      </c>
      <c r="AA108" s="46" t="str">
        <f t="shared" si="179"/>
        <v/>
      </c>
      <c r="AB108" s="47"/>
      <c r="AC108" s="46" t="str">
        <f t="shared" si="180"/>
        <v/>
      </c>
      <c r="AD108" s="47" t="str">
        <f t="shared" ref="AD108:AD151" si="260">IF(A108="","",$AD$30)</f>
        <v/>
      </c>
      <c r="AE108" s="48" t="str">
        <f t="shared" si="181"/>
        <v/>
      </c>
      <c r="AF108" s="49" t="str">
        <f t="shared" si="136"/>
        <v/>
      </c>
      <c r="AG108" s="49" t="str">
        <f t="shared" si="136"/>
        <v/>
      </c>
      <c r="AH108" s="49" t="str">
        <f t="shared" si="136"/>
        <v/>
      </c>
      <c r="AI108" s="47" t="str">
        <f t="shared" si="136"/>
        <v/>
      </c>
      <c r="AJ108" s="47" t="str">
        <f t="shared" si="136"/>
        <v/>
      </c>
      <c r="AK108" s="46" t="str">
        <f t="shared" si="136"/>
        <v/>
      </c>
      <c r="AL108" s="47"/>
      <c r="AM108" s="53" t="str">
        <f t="shared" si="182"/>
        <v/>
      </c>
      <c r="AN108" s="50" t="str">
        <f t="shared" si="183"/>
        <v/>
      </c>
      <c r="AO108" s="53" t="s">
        <v>84</v>
      </c>
      <c r="AP108" s="52" t="str">
        <f t="shared" si="184"/>
        <v/>
      </c>
      <c r="AQ108" s="52" t="str">
        <f t="shared" si="185"/>
        <v/>
      </c>
      <c r="AR108" s="47">
        <f t="shared" si="186"/>
        <v>0</v>
      </c>
      <c r="AS108" s="53" t="str">
        <f t="shared" si="187"/>
        <v/>
      </c>
      <c r="AT108" s="52" t="str">
        <f t="shared" si="188"/>
        <v/>
      </c>
      <c r="AU108" s="9" t="str">
        <f t="shared" si="189"/>
        <v/>
      </c>
      <c r="AV108" s="9" t="str">
        <f t="shared" si="190"/>
        <v/>
      </c>
      <c r="AW108" s="12" t="str">
        <f t="shared" si="191"/>
        <v/>
      </c>
      <c r="AX108" s="9" t="str">
        <f t="shared" si="192"/>
        <v/>
      </c>
      <c r="AY108" s="12" t="str">
        <f t="shared" si="193"/>
        <v/>
      </c>
      <c r="AZ108" s="10" t="str">
        <f t="shared" si="194"/>
        <v/>
      </c>
      <c r="BA108" s="10" t="str">
        <f t="shared" si="195"/>
        <v/>
      </c>
      <c r="BB108" s="10" t="str">
        <f t="shared" si="196"/>
        <v/>
      </c>
      <c r="BC108" s="10" t="str">
        <f t="shared" si="197"/>
        <v/>
      </c>
      <c r="BD108" s="10" t="str">
        <f t="shared" si="198"/>
        <v/>
      </c>
      <c r="BE108" s="12" t="str">
        <f t="shared" si="199"/>
        <v/>
      </c>
      <c r="BF108" s="9" t="str">
        <f t="shared" si="200"/>
        <v/>
      </c>
      <c r="BG108" s="9" t="str">
        <f t="shared" si="201"/>
        <v/>
      </c>
      <c r="BH108" s="7" t="str">
        <f t="shared" si="202"/>
        <v/>
      </c>
      <c r="BI108" s="7" t="str">
        <f t="shared" si="203"/>
        <v/>
      </c>
      <c r="BJ108" s="12" t="str">
        <f t="shared" si="204"/>
        <v/>
      </c>
      <c r="BK108" s="80" t="str">
        <f t="shared" si="205"/>
        <v/>
      </c>
      <c r="BL108" s="7" t="str">
        <f t="shared" si="206"/>
        <v/>
      </c>
      <c r="BM108" s="7" t="str">
        <f t="shared" si="256"/>
        <v/>
      </c>
      <c r="BN108" s="12" t="str">
        <f t="shared" si="207"/>
        <v/>
      </c>
      <c r="BO108" s="9" t="str">
        <f t="shared" si="208"/>
        <v/>
      </c>
      <c r="BP108" s="2" t="str">
        <f t="shared" si="209"/>
        <v/>
      </c>
      <c r="BQ108" s="2" t="str">
        <f t="shared" si="210"/>
        <v/>
      </c>
      <c r="BR108" s="20" t="str">
        <f t="shared" si="152"/>
        <v/>
      </c>
      <c r="BS108" s="20" t="str">
        <f t="shared" si="152"/>
        <v/>
      </c>
      <c r="BT108" s="20" t="str">
        <f t="shared" si="152"/>
        <v/>
      </c>
      <c r="BU108" s="86" t="str">
        <f t="shared" si="211"/>
        <v/>
      </c>
      <c r="BV108" s="86" t="str">
        <f t="shared" si="212"/>
        <v/>
      </c>
      <c r="BW108" s="20" t="str">
        <f t="shared" si="152"/>
        <v/>
      </c>
      <c r="BX108" s="86" t="str">
        <f t="shared" si="138"/>
        <v/>
      </c>
      <c r="BY108" s="86" t="str">
        <f t="shared" si="138"/>
        <v/>
      </c>
      <c r="BZ108" s="86" t="str">
        <f t="shared" si="138"/>
        <v/>
      </c>
      <c r="CA108" s="86" t="str">
        <f t="shared" si="138"/>
        <v/>
      </c>
      <c r="CB108" s="86" t="str">
        <f t="shared" si="138"/>
        <v/>
      </c>
      <c r="CC108" s="86" t="str">
        <f t="shared" si="138"/>
        <v/>
      </c>
      <c r="CD108" s="86" t="str">
        <f t="shared" si="138"/>
        <v/>
      </c>
      <c r="CE108" s="20" t="str">
        <f t="shared" si="257"/>
        <v/>
      </c>
      <c r="CF108" s="14" t="str">
        <f t="shared" si="213"/>
        <v/>
      </c>
      <c r="CG108" s="14" t="str">
        <f t="shared" si="214"/>
        <v/>
      </c>
      <c r="CH108" s="8">
        <f t="shared" si="215"/>
        <v>0</v>
      </c>
      <c r="CI108" s="9" t="str">
        <f t="shared" si="216"/>
        <v/>
      </c>
      <c r="CJ108" s="9" t="str">
        <f t="shared" si="217"/>
        <v/>
      </c>
      <c r="CK108" s="9" t="str">
        <f t="shared" si="218"/>
        <v/>
      </c>
      <c r="CL108" s="9" t="str">
        <f t="shared" si="219"/>
        <v/>
      </c>
      <c r="CM108" s="9" t="str">
        <f t="shared" si="220"/>
        <v/>
      </c>
      <c r="CN108" s="9" t="str">
        <f t="shared" si="221"/>
        <v/>
      </c>
      <c r="CO108" s="9" t="str">
        <f t="shared" si="222"/>
        <v/>
      </c>
      <c r="CP108" s="9" t="str">
        <f t="shared" si="222"/>
        <v/>
      </c>
      <c r="CQ108" s="9" t="str">
        <f t="shared" si="222"/>
        <v/>
      </c>
      <c r="CR108" s="9" t="str">
        <f t="shared" si="222"/>
        <v/>
      </c>
      <c r="CS108" s="9" t="str">
        <f t="shared" si="222"/>
        <v/>
      </c>
      <c r="CT108" s="9" t="str">
        <f t="shared" si="222"/>
        <v/>
      </c>
      <c r="CU108" s="9" t="str">
        <f t="shared" si="222"/>
        <v/>
      </c>
      <c r="CV108" s="9" t="str">
        <f t="shared" si="223"/>
        <v/>
      </c>
      <c r="CW108" s="9" t="str">
        <f t="shared" si="224"/>
        <v/>
      </c>
      <c r="CX108" s="9" t="str">
        <f t="shared" si="224"/>
        <v/>
      </c>
      <c r="CY108" s="9" t="str">
        <f t="shared" si="224"/>
        <v/>
      </c>
      <c r="CZ108" s="9" t="str">
        <f t="shared" si="224"/>
        <v/>
      </c>
      <c r="DA108" s="9" t="str">
        <f t="shared" si="224"/>
        <v/>
      </c>
      <c r="DB108" s="9" t="str">
        <f t="shared" si="224"/>
        <v/>
      </c>
      <c r="DC108" s="9" t="str">
        <f t="shared" si="224"/>
        <v/>
      </c>
      <c r="DD108" s="2" t="str">
        <f t="shared" si="225"/>
        <v/>
      </c>
      <c r="DE108" s="2" t="str">
        <f t="shared" si="226"/>
        <v/>
      </c>
      <c r="DF108" s="2" t="str">
        <f t="shared" si="227"/>
        <v/>
      </c>
      <c r="DG108" s="2" t="str">
        <f t="shared" si="228"/>
        <v/>
      </c>
      <c r="DH108" s="2" t="str">
        <f t="shared" si="229"/>
        <v/>
      </c>
      <c r="DI108" s="2" t="str">
        <f t="shared" si="230"/>
        <v/>
      </c>
      <c r="DJ108" s="2" t="str">
        <f t="shared" si="231"/>
        <v/>
      </c>
      <c r="DK108" s="2" t="str">
        <f t="shared" si="232"/>
        <v/>
      </c>
      <c r="DL108" s="16" t="str">
        <f t="shared" si="233"/>
        <v/>
      </c>
      <c r="DM108" s="16" t="str">
        <f t="shared" si="234"/>
        <v/>
      </c>
      <c r="DN108" s="16" t="str">
        <f t="shared" si="235"/>
        <v/>
      </c>
      <c r="DO108" s="72" t="str">
        <f t="shared" si="236"/>
        <v/>
      </c>
      <c r="DP108" s="16" t="str">
        <f t="shared" si="237"/>
        <v/>
      </c>
      <c r="DQ108" s="16" t="str">
        <f t="shared" si="238"/>
        <v/>
      </c>
      <c r="DR108" s="2" t="str">
        <f t="shared" si="239"/>
        <v/>
      </c>
      <c r="DS108" s="2" t="str">
        <f t="shared" si="240"/>
        <v/>
      </c>
      <c r="DT108" s="2" t="str">
        <f t="shared" si="241"/>
        <v/>
      </c>
      <c r="DU108" s="2" t="str">
        <f t="shared" si="242"/>
        <v/>
      </c>
      <c r="DV108" s="15"/>
      <c r="DW108" s="17"/>
      <c r="DX108" s="17"/>
      <c r="DY108" s="47" t="str">
        <f t="shared" si="137"/>
        <v/>
      </c>
      <c r="DZ108" s="47" t="str">
        <f t="shared" si="137"/>
        <v/>
      </c>
      <c r="EA108" s="47" t="str">
        <f t="shared" si="137"/>
        <v/>
      </c>
      <c r="EB108" s="47" t="str">
        <f t="shared" si="137"/>
        <v/>
      </c>
      <c r="EC108" s="49" t="str">
        <f t="shared" si="137"/>
        <v/>
      </c>
      <c r="ED108" s="49" t="str">
        <f t="shared" si="137"/>
        <v/>
      </c>
      <c r="EE108" s="47" t="str">
        <f t="shared" si="137"/>
        <v/>
      </c>
      <c r="EF108" s="47" t="str">
        <f t="shared" si="137"/>
        <v/>
      </c>
      <c r="EG108" s="47" t="str">
        <f t="shared" si="137"/>
        <v/>
      </c>
      <c r="EH108" s="6">
        <f t="shared" si="153"/>
        <v>0</v>
      </c>
      <c r="EI108" s="6">
        <f t="shared" si="154"/>
        <v>0</v>
      </c>
      <c r="EJ108" s="2" t="str">
        <f t="shared" si="155"/>
        <v/>
      </c>
      <c r="EK108" s="2" t="str">
        <f t="shared" si="156"/>
        <v/>
      </c>
      <c r="EL108" s="2" t="str">
        <f t="shared" si="259"/>
        <v/>
      </c>
      <c r="EM108" s="2" t="str">
        <f t="shared" si="157"/>
        <v/>
      </c>
      <c r="EN108" s="2" t="str">
        <f t="shared" si="158"/>
        <v/>
      </c>
      <c r="EO108" s="2">
        <f t="shared" si="159"/>
        <v>0</v>
      </c>
      <c r="EP108" s="2">
        <f t="shared" si="243"/>
        <v>0</v>
      </c>
      <c r="EQ108" s="2"/>
      <c r="ER108" s="2"/>
      <c r="ES108" s="2"/>
      <c r="ET108" s="2"/>
      <c r="EU108" s="2"/>
      <c r="EV108" s="2"/>
      <c r="EW108" s="2">
        <f t="shared" si="160"/>
        <v>0</v>
      </c>
      <c r="EX108" s="2">
        <f t="shared" si="161"/>
        <v>0</v>
      </c>
      <c r="EY108" s="2">
        <f t="shared" si="244"/>
        <v>0</v>
      </c>
      <c r="EZ108" s="2">
        <f t="shared" si="162"/>
        <v>0</v>
      </c>
      <c r="FA108" s="2">
        <f t="shared" si="163"/>
        <v>0</v>
      </c>
      <c r="FB108" s="59"/>
      <c r="FC108" s="2">
        <f t="shared" si="164"/>
        <v>0</v>
      </c>
      <c r="FD108" s="2">
        <f t="shared" si="245"/>
        <v>0</v>
      </c>
      <c r="FE108" s="3">
        <f t="shared" si="258"/>
        <v>0</v>
      </c>
      <c r="FF108" s="3">
        <f t="shared" si="246"/>
        <v>0</v>
      </c>
      <c r="FG108" s="3">
        <f t="shared" si="247"/>
        <v>0</v>
      </c>
      <c r="FH108" s="3">
        <f t="shared" si="165"/>
        <v>0</v>
      </c>
      <c r="FI108" s="67">
        <f t="shared" si="166"/>
        <v>0</v>
      </c>
      <c r="FJ108" s="3">
        <f t="shared" si="167"/>
        <v>0</v>
      </c>
      <c r="FK108" s="3">
        <f t="shared" si="168"/>
        <v>0</v>
      </c>
      <c r="FL108" s="3">
        <f t="shared" si="248"/>
        <v>0</v>
      </c>
      <c r="FM108" s="3">
        <f t="shared" si="249"/>
        <v>0</v>
      </c>
      <c r="FN108" s="3">
        <f t="shared" si="250"/>
        <v>0</v>
      </c>
      <c r="FO108" s="2">
        <f t="shared" si="169"/>
        <v>0</v>
      </c>
      <c r="FP108" s="2">
        <f t="shared" si="170"/>
        <v>0</v>
      </c>
      <c r="FQ108" s="2">
        <f t="shared" si="251"/>
        <v>0</v>
      </c>
      <c r="FR108" s="6" t="str">
        <f>IF(A108=1,1,IF(DW108="","",COUNTA($DW$31:DW108)+1))</f>
        <v/>
      </c>
      <c r="FS108" s="6" t="str">
        <f t="shared" si="171"/>
        <v/>
      </c>
      <c r="FT108" s="43">
        <f t="shared" si="252"/>
        <v>0</v>
      </c>
      <c r="FU108" s="23">
        <f t="shared" si="253"/>
        <v>0</v>
      </c>
      <c r="FV108" s="21">
        <f t="shared" si="254"/>
        <v>0</v>
      </c>
    </row>
    <row r="109" spans="1:178">
      <c r="A109" s="4" t="str">
        <f t="shared" si="172"/>
        <v/>
      </c>
      <c r="B109" s="33"/>
      <c r="C109" s="33"/>
      <c r="D109" s="33"/>
      <c r="E109" s="33"/>
      <c r="F109" s="33"/>
      <c r="G109" s="11" t="str">
        <f t="shared" si="139"/>
        <v/>
      </c>
      <c r="H109" s="3" t="str">
        <f t="shared" si="173"/>
        <v/>
      </c>
      <c r="I109" s="3" t="str">
        <f t="shared" si="140"/>
        <v/>
      </c>
      <c r="J109" s="3" t="str">
        <f t="shared" si="174"/>
        <v/>
      </c>
      <c r="K109" s="3" t="str">
        <f t="shared" si="141"/>
        <v/>
      </c>
      <c r="L109" s="2" t="str">
        <f t="shared" si="142"/>
        <v/>
      </c>
      <c r="M109" s="8" t="str">
        <f t="shared" si="175"/>
        <v/>
      </c>
      <c r="N109" s="8" t="str">
        <f t="shared" si="143"/>
        <v/>
      </c>
      <c r="O109" s="8" t="str">
        <f t="shared" si="176"/>
        <v/>
      </c>
      <c r="P109" s="8" t="str">
        <f t="shared" si="144"/>
        <v/>
      </c>
      <c r="Q109" s="2" t="str">
        <f t="shared" si="145"/>
        <v/>
      </c>
      <c r="R109" s="3" t="str">
        <f t="shared" si="146"/>
        <v/>
      </c>
      <c r="S109" s="3" t="str">
        <f t="shared" si="147"/>
        <v/>
      </c>
      <c r="T109" s="3" t="str">
        <f t="shared" si="177"/>
        <v/>
      </c>
      <c r="U109" s="8" t="str">
        <f t="shared" si="148"/>
        <v/>
      </c>
      <c r="V109" s="2" t="str">
        <f t="shared" si="149"/>
        <v/>
      </c>
      <c r="W109" s="2" t="str">
        <f t="shared" si="150"/>
        <v/>
      </c>
      <c r="X109" s="2" t="str">
        <f t="shared" si="255"/>
        <v/>
      </c>
      <c r="Y109" s="2" t="str">
        <f t="shared" si="151"/>
        <v/>
      </c>
      <c r="Z109" s="46" t="str">
        <f t="shared" si="178"/>
        <v/>
      </c>
      <c r="AA109" s="46" t="str">
        <f t="shared" si="179"/>
        <v/>
      </c>
      <c r="AB109" s="47"/>
      <c r="AC109" s="46" t="str">
        <f t="shared" si="180"/>
        <v/>
      </c>
      <c r="AD109" s="47" t="str">
        <f t="shared" si="260"/>
        <v/>
      </c>
      <c r="AE109" s="48" t="str">
        <f t="shared" si="181"/>
        <v/>
      </c>
      <c r="AF109" s="49" t="str">
        <f t="shared" si="136"/>
        <v/>
      </c>
      <c r="AG109" s="49" t="str">
        <f t="shared" si="136"/>
        <v/>
      </c>
      <c r="AH109" s="49" t="str">
        <f t="shared" si="136"/>
        <v/>
      </c>
      <c r="AI109" s="47" t="str">
        <f t="shared" si="136"/>
        <v/>
      </c>
      <c r="AJ109" s="47" t="str">
        <f t="shared" si="136"/>
        <v/>
      </c>
      <c r="AK109" s="46" t="str">
        <f t="shared" si="136"/>
        <v/>
      </c>
      <c r="AL109" s="47"/>
      <c r="AM109" s="53" t="str">
        <f t="shared" si="182"/>
        <v/>
      </c>
      <c r="AN109" s="50" t="str">
        <f t="shared" si="183"/>
        <v/>
      </c>
      <c r="AO109" s="53" t="s">
        <v>85</v>
      </c>
      <c r="AP109" s="52" t="str">
        <f t="shared" si="184"/>
        <v/>
      </c>
      <c r="AQ109" s="52" t="str">
        <f t="shared" si="185"/>
        <v/>
      </c>
      <c r="AR109" s="47">
        <f t="shared" si="186"/>
        <v>0.37</v>
      </c>
      <c r="AS109" s="53" t="str">
        <f t="shared" si="187"/>
        <v/>
      </c>
      <c r="AT109" s="52" t="str">
        <f t="shared" si="188"/>
        <v/>
      </c>
      <c r="AU109" s="9" t="str">
        <f t="shared" si="189"/>
        <v/>
      </c>
      <c r="AV109" s="9" t="str">
        <f t="shared" si="190"/>
        <v/>
      </c>
      <c r="AW109" s="12" t="str">
        <f t="shared" si="191"/>
        <v/>
      </c>
      <c r="AX109" s="9" t="str">
        <f t="shared" si="192"/>
        <v/>
      </c>
      <c r="AY109" s="12" t="str">
        <f t="shared" si="193"/>
        <v/>
      </c>
      <c r="AZ109" s="10" t="str">
        <f t="shared" si="194"/>
        <v/>
      </c>
      <c r="BA109" s="10" t="str">
        <f t="shared" si="195"/>
        <v/>
      </c>
      <c r="BB109" s="10" t="str">
        <f t="shared" si="196"/>
        <v/>
      </c>
      <c r="BC109" s="10" t="str">
        <f t="shared" si="197"/>
        <v/>
      </c>
      <c r="BD109" s="10" t="str">
        <f t="shared" si="198"/>
        <v/>
      </c>
      <c r="BE109" s="12" t="str">
        <f t="shared" si="199"/>
        <v/>
      </c>
      <c r="BF109" s="9" t="str">
        <f t="shared" si="200"/>
        <v/>
      </c>
      <c r="BG109" s="9" t="str">
        <f t="shared" si="201"/>
        <v/>
      </c>
      <c r="BH109" s="7" t="str">
        <f t="shared" si="202"/>
        <v/>
      </c>
      <c r="BI109" s="7" t="str">
        <f t="shared" si="203"/>
        <v/>
      </c>
      <c r="BJ109" s="12" t="str">
        <f t="shared" si="204"/>
        <v/>
      </c>
      <c r="BK109" s="80" t="str">
        <f t="shared" si="205"/>
        <v/>
      </c>
      <c r="BL109" s="7" t="str">
        <f t="shared" si="206"/>
        <v/>
      </c>
      <c r="BM109" s="7" t="str">
        <f t="shared" si="256"/>
        <v/>
      </c>
      <c r="BN109" s="12" t="str">
        <f t="shared" si="207"/>
        <v/>
      </c>
      <c r="BO109" s="9" t="str">
        <f t="shared" si="208"/>
        <v/>
      </c>
      <c r="BP109" s="2" t="str">
        <f t="shared" si="209"/>
        <v/>
      </c>
      <c r="BQ109" s="2" t="str">
        <f t="shared" si="210"/>
        <v/>
      </c>
      <c r="BR109" s="20" t="str">
        <f t="shared" si="152"/>
        <v/>
      </c>
      <c r="BS109" s="20" t="str">
        <f t="shared" si="152"/>
        <v/>
      </c>
      <c r="BT109" s="20" t="str">
        <f t="shared" si="152"/>
        <v/>
      </c>
      <c r="BU109" s="86" t="str">
        <f t="shared" si="211"/>
        <v/>
      </c>
      <c r="BV109" s="86" t="str">
        <f t="shared" si="212"/>
        <v/>
      </c>
      <c r="BW109" s="20" t="str">
        <f t="shared" si="152"/>
        <v/>
      </c>
      <c r="BX109" s="86" t="str">
        <f t="shared" si="138"/>
        <v/>
      </c>
      <c r="BY109" s="86" t="str">
        <f t="shared" si="138"/>
        <v/>
      </c>
      <c r="BZ109" s="86" t="str">
        <f t="shared" si="138"/>
        <v/>
      </c>
      <c r="CA109" s="86" t="str">
        <f t="shared" si="138"/>
        <v/>
      </c>
      <c r="CB109" s="86" t="str">
        <f t="shared" si="138"/>
        <v/>
      </c>
      <c r="CC109" s="86" t="str">
        <f t="shared" si="138"/>
        <v/>
      </c>
      <c r="CD109" s="86" t="str">
        <f t="shared" si="138"/>
        <v/>
      </c>
      <c r="CE109" s="20" t="str">
        <f t="shared" si="257"/>
        <v/>
      </c>
      <c r="CF109" s="14" t="str">
        <f t="shared" si="213"/>
        <v/>
      </c>
      <c r="CG109" s="14" t="str">
        <f t="shared" si="214"/>
        <v/>
      </c>
      <c r="CH109" s="8">
        <f t="shared" si="215"/>
        <v>0</v>
      </c>
      <c r="CI109" s="9" t="str">
        <f t="shared" si="216"/>
        <v/>
      </c>
      <c r="CJ109" s="9" t="str">
        <f t="shared" si="217"/>
        <v/>
      </c>
      <c r="CK109" s="9" t="str">
        <f t="shared" si="218"/>
        <v/>
      </c>
      <c r="CL109" s="9" t="str">
        <f t="shared" si="219"/>
        <v/>
      </c>
      <c r="CM109" s="9" t="str">
        <f t="shared" si="220"/>
        <v/>
      </c>
      <c r="CN109" s="9" t="str">
        <f t="shared" si="221"/>
        <v/>
      </c>
      <c r="CO109" s="9" t="str">
        <f t="shared" si="222"/>
        <v/>
      </c>
      <c r="CP109" s="9" t="str">
        <f t="shared" si="222"/>
        <v/>
      </c>
      <c r="CQ109" s="9" t="str">
        <f t="shared" si="222"/>
        <v/>
      </c>
      <c r="CR109" s="9" t="str">
        <f t="shared" si="222"/>
        <v/>
      </c>
      <c r="CS109" s="9" t="str">
        <f t="shared" si="222"/>
        <v/>
      </c>
      <c r="CT109" s="9" t="str">
        <f t="shared" si="222"/>
        <v/>
      </c>
      <c r="CU109" s="9" t="str">
        <f t="shared" si="222"/>
        <v/>
      </c>
      <c r="CV109" s="9" t="str">
        <f t="shared" si="223"/>
        <v/>
      </c>
      <c r="CW109" s="9" t="str">
        <f t="shared" si="224"/>
        <v/>
      </c>
      <c r="CX109" s="9" t="str">
        <f t="shared" si="224"/>
        <v/>
      </c>
      <c r="CY109" s="9" t="str">
        <f t="shared" si="224"/>
        <v/>
      </c>
      <c r="CZ109" s="9" t="str">
        <f t="shared" si="224"/>
        <v/>
      </c>
      <c r="DA109" s="9" t="str">
        <f t="shared" si="224"/>
        <v/>
      </c>
      <c r="DB109" s="9" t="str">
        <f t="shared" si="224"/>
        <v/>
      </c>
      <c r="DC109" s="9" t="str">
        <f t="shared" si="224"/>
        <v/>
      </c>
      <c r="DD109" s="2" t="str">
        <f t="shared" si="225"/>
        <v/>
      </c>
      <c r="DE109" s="2" t="str">
        <f t="shared" si="226"/>
        <v/>
      </c>
      <c r="DF109" s="2" t="str">
        <f t="shared" si="227"/>
        <v/>
      </c>
      <c r="DG109" s="2" t="str">
        <f t="shared" si="228"/>
        <v/>
      </c>
      <c r="DH109" s="2" t="str">
        <f t="shared" si="229"/>
        <v/>
      </c>
      <c r="DI109" s="2" t="str">
        <f t="shared" si="230"/>
        <v/>
      </c>
      <c r="DJ109" s="2" t="str">
        <f t="shared" si="231"/>
        <v/>
      </c>
      <c r="DK109" s="2" t="str">
        <f t="shared" si="232"/>
        <v/>
      </c>
      <c r="DL109" s="16" t="str">
        <f t="shared" si="233"/>
        <v/>
      </c>
      <c r="DM109" s="16" t="str">
        <f t="shared" si="234"/>
        <v/>
      </c>
      <c r="DN109" s="16" t="str">
        <f t="shared" si="235"/>
        <v/>
      </c>
      <c r="DO109" s="72" t="str">
        <f t="shared" si="236"/>
        <v/>
      </c>
      <c r="DP109" s="16" t="str">
        <f t="shared" si="237"/>
        <v/>
      </c>
      <c r="DQ109" s="16" t="str">
        <f t="shared" si="238"/>
        <v/>
      </c>
      <c r="DR109" s="2" t="str">
        <f t="shared" si="239"/>
        <v/>
      </c>
      <c r="DS109" s="2" t="str">
        <f t="shared" si="240"/>
        <v/>
      </c>
      <c r="DT109" s="2" t="str">
        <f t="shared" si="241"/>
        <v/>
      </c>
      <c r="DU109" s="2" t="str">
        <f t="shared" si="242"/>
        <v/>
      </c>
      <c r="DV109" s="15"/>
      <c r="DW109" s="17"/>
      <c r="DX109" s="17"/>
      <c r="DY109" s="47" t="str">
        <f t="shared" si="137"/>
        <v/>
      </c>
      <c r="DZ109" s="47" t="str">
        <f t="shared" si="137"/>
        <v/>
      </c>
      <c r="EA109" s="47" t="str">
        <f t="shared" si="137"/>
        <v/>
      </c>
      <c r="EB109" s="47" t="str">
        <f t="shared" si="137"/>
        <v/>
      </c>
      <c r="EC109" s="49" t="str">
        <f t="shared" si="137"/>
        <v/>
      </c>
      <c r="ED109" s="49" t="str">
        <f t="shared" si="137"/>
        <v/>
      </c>
      <c r="EE109" s="47" t="str">
        <f t="shared" si="137"/>
        <v/>
      </c>
      <c r="EF109" s="47" t="str">
        <f t="shared" si="137"/>
        <v/>
      </c>
      <c r="EG109" s="47" t="str">
        <f t="shared" si="137"/>
        <v/>
      </c>
      <c r="EH109" s="6">
        <f t="shared" si="153"/>
        <v>0</v>
      </c>
      <c r="EI109" s="6">
        <f t="shared" si="154"/>
        <v>0</v>
      </c>
      <c r="EJ109" s="2" t="str">
        <f t="shared" si="155"/>
        <v/>
      </c>
      <c r="EK109" s="2" t="str">
        <f t="shared" si="156"/>
        <v/>
      </c>
      <c r="EL109" s="2" t="str">
        <f t="shared" si="259"/>
        <v/>
      </c>
      <c r="EM109" s="2" t="str">
        <f t="shared" si="157"/>
        <v/>
      </c>
      <c r="EN109" s="2" t="str">
        <f t="shared" si="158"/>
        <v/>
      </c>
      <c r="EO109" s="2">
        <f t="shared" si="159"/>
        <v>0</v>
      </c>
      <c r="EP109" s="2">
        <f t="shared" si="243"/>
        <v>0</v>
      </c>
      <c r="EQ109" s="2"/>
      <c r="ER109" s="2"/>
      <c r="ES109" s="2"/>
      <c r="ET109" s="2"/>
      <c r="EU109" s="2"/>
      <c r="EV109" s="2"/>
      <c r="EW109" s="2">
        <f t="shared" si="160"/>
        <v>0</v>
      </c>
      <c r="EX109" s="2">
        <f t="shared" si="161"/>
        <v>0</v>
      </c>
      <c r="EY109" s="2">
        <f t="shared" si="244"/>
        <v>0</v>
      </c>
      <c r="EZ109" s="2">
        <f t="shared" si="162"/>
        <v>0</v>
      </c>
      <c r="FA109" s="2">
        <f t="shared" si="163"/>
        <v>0</v>
      </c>
      <c r="FB109" s="59"/>
      <c r="FC109" s="2">
        <f t="shared" si="164"/>
        <v>0</v>
      </c>
      <c r="FD109" s="2">
        <f t="shared" si="245"/>
        <v>0</v>
      </c>
      <c r="FE109" s="3">
        <f t="shared" si="258"/>
        <v>0</v>
      </c>
      <c r="FF109" s="3">
        <f t="shared" si="246"/>
        <v>0</v>
      </c>
      <c r="FG109" s="3">
        <f t="shared" si="247"/>
        <v>0</v>
      </c>
      <c r="FH109" s="3">
        <f t="shared" si="165"/>
        <v>0</v>
      </c>
      <c r="FI109" s="67">
        <f t="shared" si="166"/>
        <v>0</v>
      </c>
      <c r="FJ109" s="3">
        <f t="shared" si="167"/>
        <v>0</v>
      </c>
      <c r="FK109" s="3">
        <f t="shared" si="168"/>
        <v>0</v>
      </c>
      <c r="FL109" s="3">
        <f t="shared" si="248"/>
        <v>0</v>
      </c>
      <c r="FM109" s="3">
        <f t="shared" si="249"/>
        <v>0</v>
      </c>
      <c r="FN109" s="3">
        <f t="shared" si="250"/>
        <v>0</v>
      </c>
      <c r="FO109" s="2">
        <f t="shared" si="169"/>
        <v>0</v>
      </c>
      <c r="FP109" s="2">
        <f t="shared" si="170"/>
        <v>0</v>
      </c>
      <c r="FQ109" s="2">
        <f t="shared" si="251"/>
        <v>0</v>
      </c>
      <c r="FR109" s="6" t="str">
        <f>IF(A109=1,1,IF(DW109="","",COUNTA($DW$31:DW109)+1))</f>
        <v/>
      </c>
      <c r="FS109" s="6" t="str">
        <f t="shared" si="171"/>
        <v/>
      </c>
      <c r="FT109" s="43">
        <f t="shared" si="252"/>
        <v>0</v>
      </c>
      <c r="FU109" s="23">
        <f t="shared" si="253"/>
        <v>0</v>
      </c>
      <c r="FV109" s="21">
        <f t="shared" si="254"/>
        <v>0</v>
      </c>
    </row>
    <row r="110" spans="1:178">
      <c r="A110" s="4" t="str">
        <f t="shared" si="172"/>
        <v/>
      </c>
      <c r="B110" s="33"/>
      <c r="C110" s="33"/>
      <c r="D110" s="33"/>
      <c r="E110" s="33"/>
      <c r="F110" s="33"/>
      <c r="G110" s="11" t="str">
        <f t="shared" si="139"/>
        <v/>
      </c>
      <c r="H110" s="3" t="str">
        <f t="shared" si="173"/>
        <v/>
      </c>
      <c r="I110" s="3" t="str">
        <f t="shared" si="140"/>
        <v/>
      </c>
      <c r="J110" s="3" t="str">
        <f t="shared" si="174"/>
        <v/>
      </c>
      <c r="K110" s="3" t="str">
        <f t="shared" si="141"/>
        <v/>
      </c>
      <c r="L110" s="2" t="str">
        <f t="shared" si="142"/>
        <v/>
      </c>
      <c r="M110" s="8" t="str">
        <f t="shared" si="175"/>
        <v/>
      </c>
      <c r="N110" s="8" t="str">
        <f t="shared" si="143"/>
        <v/>
      </c>
      <c r="O110" s="8" t="str">
        <f t="shared" si="176"/>
        <v/>
      </c>
      <c r="P110" s="8" t="str">
        <f t="shared" si="144"/>
        <v/>
      </c>
      <c r="Q110" s="2" t="str">
        <f t="shared" si="145"/>
        <v/>
      </c>
      <c r="R110" s="3" t="str">
        <f t="shared" si="146"/>
        <v/>
      </c>
      <c r="S110" s="3" t="str">
        <f t="shared" si="147"/>
        <v/>
      </c>
      <c r="T110" s="3" t="str">
        <f t="shared" si="177"/>
        <v/>
      </c>
      <c r="U110" s="8" t="str">
        <f t="shared" si="148"/>
        <v/>
      </c>
      <c r="V110" s="2" t="str">
        <f t="shared" si="149"/>
        <v/>
      </c>
      <c r="W110" s="2" t="str">
        <f t="shared" si="150"/>
        <v/>
      </c>
      <c r="X110" s="2" t="str">
        <f t="shared" si="255"/>
        <v/>
      </c>
      <c r="Y110" s="2" t="str">
        <f t="shared" si="151"/>
        <v/>
      </c>
      <c r="Z110" s="46" t="str">
        <f t="shared" si="178"/>
        <v/>
      </c>
      <c r="AA110" s="46" t="str">
        <f t="shared" si="179"/>
        <v/>
      </c>
      <c r="AB110" s="47"/>
      <c r="AC110" s="46" t="str">
        <f t="shared" si="180"/>
        <v/>
      </c>
      <c r="AD110" s="47" t="str">
        <f t="shared" si="260"/>
        <v/>
      </c>
      <c r="AE110" s="48" t="str">
        <f t="shared" si="181"/>
        <v/>
      </c>
      <c r="AF110" s="49" t="str">
        <f t="shared" si="136"/>
        <v/>
      </c>
      <c r="AG110" s="49" t="str">
        <f t="shared" si="136"/>
        <v/>
      </c>
      <c r="AH110" s="49" t="str">
        <f t="shared" si="136"/>
        <v/>
      </c>
      <c r="AI110" s="47" t="str">
        <f t="shared" si="136"/>
        <v/>
      </c>
      <c r="AJ110" s="47" t="str">
        <f t="shared" si="136"/>
        <v/>
      </c>
      <c r="AK110" s="46" t="str">
        <f t="shared" si="136"/>
        <v/>
      </c>
      <c r="AL110" s="47"/>
      <c r="AM110" s="53" t="str">
        <f t="shared" si="182"/>
        <v/>
      </c>
      <c r="AN110" s="50" t="str">
        <f t="shared" si="183"/>
        <v/>
      </c>
      <c r="AO110" s="53" t="s">
        <v>85</v>
      </c>
      <c r="AP110" s="52" t="str">
        <f t="shared" si="184"/>
        <v/>
      </c>
      <c r="AQ110" s="52" t="str">
        <f t="shared" si="185"/>
        <v/>
      </c>
      <c r="AR110" s="47">
        <f t="shared" si="186"/>
        <v>0.37</v>
      </c>
      <c r="AS110" s="53" t="str">
        <f t="shared" si="187"/>
        <v/>
      </c>
      <c r="AT110" s="52" t="str">
        <f t="shared" si="188"/>
        <v/>
      </c>
      <c r="AU110" s="9" t="str">
        <f t="shared" si="189"/>
        <v/>
      </c>
      <c r="AV110" s="9" t="str">
        <f t="shared" si="190"/>
        <v/>
      </c>
      <c r="AW110" s="12" t="str">
        <f t="shared" si="191"/>
        <v/>
      </c>
      <c r="AX110" s="9" t="str">
        <f t="shared" si="192"/>
        <v/>
      </c>
      <c r="AY110" s="12" t="str">
        <f t="shared" si="193"/>
        <v/>
      </c>
      <c r="AZ110" s="10" t="str">
        <f t="shared" si="194"/>
        <v/>
      </c>
      <c r="BA110" s="10" t="str">
        <f t="shared" si="195"/>
        <v/>
      </c>
      <c r="BB110" s="10" t="str">
        <f t="shared" si="196"/>
        <v/>
      </c>
      <c r="BC110" s="10" t="str">
        <f t="shared" si="197"/>
        <v/>
      </c>
      <c r="BD110" s="10" t="str">
        <f t="shared" si="198"/>
        <v/>
      </c>
      <c r="BE110" s="12" t="str">
        <f t="shared" si="199"/>
        <v/>
      </c>
      <c r="BF110" s="9" t="str">
        <f t="shared" si="200"/>
        <v/>
      </c>
      <c r="BG110" s="9" t="str">
        <f t="shared" si="201"/>
        <v/>
      </c>
      <c r="BH110" s="7" t="str">
        <f t="shared" si="202"/>
        <v/>
      </c>
      <c r="BI110" s="7" t="str">
        <f t="shared" si="203"/>
        <v/>
      </c>
      <c r="BJ110" s="12" t="str">
        <f t="shared" si="204"/>
        <v/>
      </c>
      <c r="BK110" s="80" t="str">
        <f t="shared" si="205"/>
        <v/>
      </c>
      <c r="BL110" s="7" t="str">
        <f t="shared" si="206"/>
        <v/>
      </c>
      <c r="BM110" s="7" t="str">
        <f t="shared" si="256"/>
        <v/>
      </c>
      <c r="BN110" s="12" t="str">
        <f t="shared" si="207"/>
        <v/>
      </c>
      <c r="BO110" s="9" t="str">
        <f t="shared" si="208"/>
        <v/>
      </c>
      <c r="BP110" s="2" t="str">
        <f t="shared" si="209"/>
        <v/>
      </c>
      <c r="BQ110" s="2" t="str">
        <f t="shared" si="210"/>
        <v/>
      </c>
      <c r="BR110" s="20" t="str">
        <f t="shared" si="152"/>
        <v/>
      </c>
      <c r="BS110" s="20" t="str">
        <f t="shared" si="152"/>
        <v/>
      </c>
      <c r="BT110" s="20" t="str">
        <f t="shared" si="152"/>
        <v/>
      </c>
      <c r="BU110" s="86" t="str">
        <f t="shared" si="211"/>
        <v/>
      </c>
      <c r="BV110" s="86" t="str">
        <f t="shared" si="212"/>
        <v/>
      </c>
      <c r="BW110" s="20" t="str">
        <f t="shared" si="152"/>
        <v/>
      </c>
      <c r="BX110" s="86" t="str">
        <f t="shared" si="138"/>
        <v/>
      </c>
      <c r="BY110" s="86" t="str">
        <f t="shared" si="138"/>
        <v/>
      </c>
      <c r="BZ110" s="86" t="str">
        <f t="shared" si="138"/>
        <v/>
      </c>
      <c r="CA110" s="86" t="str">
        <f t="shared" si="138"/>
        <v/>
      </c>
      <c r="CB110" s="86" t="str">
        <f t="shared" si="138"/>
        <v/>
      </c>
      <c r="CC110" s="86" t="str">
        <f t="shared" si="138"/>
        <v/>
      </c>
      <c r="CD110" s="86" t="str">
        <f t="shared" si="138"/>
        <v/>
      </c>
      <c r="CE110" s="20" t="str">
        <f t="shared" si="257"/>
        <v/>
      </c>
      <c r="CF110" s="14" t="str">
        <f t="shared" si="213"/>
        <v/>
      </c>
      <c r="CG110" s="14" t="str">
        <f t="shared" si="214"/>
        <v/>
      </c>
      <c r="CH110" s="8">
        <f t="shared" si="215"/>
        <v>0</v>
      </c>
      <c r="CI110" s="9" t="str">
        <f t="shared" si="216"/>
        <v/>
      </c>
      <c r="CJ110" s="9" t="str">
        <f t="shared" si="217"/>
        <v/>
      </c>
      <c r="CK110" s="9" t="str">
        <f t="shared" si="218"/>
        <v/>
      </c>
      <c r="CL110" s="9" t="str">
        <f t="shared" si="219"/>
        <v/>
      </c>
      <c r="CM110" s="9" t="str">
        <f t="shared" si="220"/>
        <v/>
      </c>
      <c r="CN110" s="9" t="str">
        <f t="shared" si="221"/>
        <v/>
      </c>
      <c r="CO110" s="9" t="str">
        <f t="shared" si="222"/>
        <v/>
      </c>
      <c r="CP110" s="9" t="str">
        <f t="shared" si="222"/>
        <v/>
      </c>
      <c r="CQ110" s="9" t="str">
        <f t="shared" si="222"/>
        <v/>
      </c>
      <c r="CR110" s="9" t="str">
        <f t="shared" si="222"/>
        <v/>
      </c>
      <c r="CS110" s="9" t="str">
        <f t="shared" si="222"/>
        <v/>
      </c>
      <c r="CT110" s="9" t="str">
        <f t="shared" si="222"/>
        <v/>
      </c>
      <c r="CU110" s="9" t="str">
        <f t="shared" si="222"/>
        <v/>
      </c>
      <c r="CV110" s="9" t="str">
        <f t="shared" si="223"/>
        <v/>
      </c>
      <c r="CW110" s="9" t="str">
        <f t="shared" si="224"/>
        <v/>
      </c>
      <c r="CX110" s="9" t="str">
        <f t="shared" si="224"/>
        <v/>
      </c>
      <c r="CY110" s="9" t="str">
        <f t="shared" si="224"/>
        <v/>
      </c>
      <c r="CZ110" s="9" t="str">
        <f t="shared" si="224"/>
        <v/>
      </c>
      <c r="DA110" s="9" t="str">
        <f t="shared" si="224"/>
        <v/>
      </c>
      <c r="DB110" s="9" t="str">
        <f t="shared" si="224"/>
        <v/>
      </c>
      <c r="DC110" s="9" t="str">
        <f t="shared" si="224"/>
        <v/>
      </c>
      <c r="DD110" s="2" t="str">
        <f t="shared" si="225"/>
        <v/>
      </c>
      <c r="DE110" s="2" t="str">
        <f t="shared" si="226"/>
        <v/>
      </c>
      <c r="DF110" s="2" t="str">
        <f t="shared" si="227"/>
        <v/>
      </c>
      <c r="DG110" s="2" t="str">
        <f t="shared" si="228"/>
        <v/>
      </c>
      <c r="DH110" s="2" t="str">
        <f t="shared" si="229"/>
        <v/>
      </c>
      <c r="DI110" s="2" t="str">
        <f t="shared" si="230"/>
        <v/>
      </c>
      <c r="DJ110" s="2" t="str">
        <f t="shared" si="231"/>
        <v/>
      </c>
      <c r="DK110" s="2" t="str">
        <f t="shared" si="232"/>
        <v/>
      </c>
      <c r="DL110" s="16" t="str">
        <f t="shared" si="233"/>
        <v/>
      </c>
      <c r="DM110" s="16" t="str">
        <f t="shared" si="234"/>
        <v/>
      </c>
      <c r="DN110" s="16" t="str">
        <f t="shared" si="235"/>
        <v/>
      </c>
      <c r="DO110" s="72" t="str">
        <f t="shared" si="236"/>
        <v/>
      </c>
      <c r="DP110" s="16" t="str">
        <f t="shared" si="237"/>
        <v/>
      </c>
      <c r="DQ110" s="16" t="str">
        <f t="shared" si="238"/>
        <v/>
      </c>
      <c r="DR110" s="2" t="str">
        <f t="shared" si="239"/>
        <v/>
      </c>
      <c r="DS110" s="2" t="str">
        <f t="shared" si="240"/>
        <v/>
      </c>
      <c r="DT110" s="2" t="str">
        <f t="shared" si="241"/>
        <v/>
      </c>
      <c r="DU110" s="2" t="str">
        <f t="shared" si="242"/>
        <v/>
      </c>
      <c r="DV110" s="15"/>
      <c r="DW110" s="18"/>
      <c r="DX110" s="17"/>
      <c r="DY110" s="47" t="str">
        <f t="shared" si="137"/>
        <v/>
      </c>
      <c r="DZ110" s="47" t="str">
        <f t="shared" si="137"/>
        <v/>
      </c>
      <c r="EA110" s="47" t="str">
        <f t="shared" si="137"/>
        <v/>
      </c>
      <c r="EB110" s="47" t="str">
        <f t="shared" si="137"/>
        <v/>
      </c>
      <c r="EC110" s="49" t="str">
        <f t="shared" si="137"/>
        <v/>
      </c>
      <c r="ED110" s="49" t="str">
        <f t="shared" si="137"/>
        <v/>
      </c>
      <c r="EE110" s="47" t="str">
        <f t="shared" si="137"/>
        <v/>
      </c>
      <c r="EF110" s="47" t="str">
        <f t="shared" si="137"/>
        <v/>
      </c>
      <c r="EG110" s="47" t="str">
        <f t="shared" si="137"/>
        <v/>
      </c>
      <c r="EH110" s="6">
        <f t="shared" si="153"/>
        <v>0</v>
      </c>
      <c r="EI110" s="6">
        <f t="shared" si="154"/>
        <v>0</v>
      </c>
      <c r="EJ110" s="2" t="str">
        <f t="shared" si="155"/>
        <v/>
      </c>
      <c r="EK110" s="2" t="str">
        <f t="shared" si="156"/>
        <v/>
      </c>
      <c r="EL110" s="2" t="str">
        <f t="shared" si="259"/>
        <v/>
      </c>
      <c r="EM110" s="2" t="str">
        <f t="shared" si="157"/>
        <v/>
      </c>
      <c r="EN110" s="2" t="str">
        <f t="shared" si="158"/>
        <v/>
      </c>
      <c r="EO110" s="2">
        <f t="shared" si="159"/>
        <v>0</v>
      </c>
      <c r="EP110" s="2">
        <f t="shared" si="243"/>
        <v>0</v>
      </c>
      <c r="EQ110" s="2"/>
      <c r="ER110" s="2"/>
      <c r="ES110" s="2"/>
      <c r="ET110" s="2"/>
      <c r="EU110" s="2"/>
      <c r="EV110" s="2"/>
      <c r="EW110" s="2">
        <f t="shared" si="160"/>
        <v>0</v>
      </c>
      <c r="EX110" s="2">
        <f t="shared" si="161"/>
        <v>0</v>
      </c>
      <c r="EY110" s="2">
        <f t="shared" si="244"/>
        <v>0</v>
      </c>
      <c r="EZ110" s="2">
        <f t="shared" si="162"/>
        <v>0</v>
      </c>
      <c r="FA110" s="2">
        <f t="shared" si="163"/>
        <v>0</v>
      </c>
      <c r="FB110" s="59"/>
      <c r="FC110" s="2">
        <f t="shared" si="164"/>
        <v>0</v>
      </c>
      <c r="FD110" s="2">
        <f t="shared" si="245"/>
        <v>0</v>
      </c>
      <c r="FE110" s="3">
        <f t="shared" si="258"/>
        <v>0</v>
      </c>
      <c r="FF110" s="3">
        <f t="shared" si="246"/>
        <v>0</v>
      </c>
      <c r="FG110" s="3">
        <f t="shared" si="247"/>
        <v>0</v>
      </c>
      <c r="FH110" s="3">
        <f t="shared" si="165"/>
        <v>0</v>
      </c>
      <c r="FI110" s="67">
        <f t="shared" si="166"/>
        <v>0</v>
      </c>
      <c r="FJ110" s="3">
        <f t="shared" si="167"/>
        <v>0</v>
      </c>
      <c r="FK110" s="3">
        <f t="shared" si="168"/>
        <v>0</v>
      </c>
      <c r="FL110" s="3">
        <f t="shared" si="248"/>
        <v>0</v>
      </c>
      <c r="FM110" s="3">
        <f t="shared" si="249"/>
        <v>0</v>
      </c>
      <c r="FN110" s="3">
        <f t="shared" si="250"/>
        <v>0</v>
      </c>
      <c r="FO110" s="2">
        <f t="shared" si="169"/>
        <v>0</v>
      </c>
      <c r="FP110" s="2">
        <f t="shared" si="170"/>
        <v>0</v>
      </c>
      <c r="FQ110" s="2">
        <f t="shared" si="251"/>
        <v>0</v>
      </c>
      <c r="FR110" s="6" t="str">
        <f>IF(A110=1,1,IF(DW110="","",COUNTA($DW$31:DW110)+1))</f>
        <v/>
      </c>
      <c r="FS110" s="6" t="str">
        <f t="shared" si="171"/>
        <v/>
      </c>
      <c r="FT110" s="43">
        <f t="shared" si="252"/>
        <v>0</v>
      </c>
      <c r="FU110" s="23">
        <f t="shared" si="253"/>
        <v>0</v>
      </c>
      <c r="FV110" s="21">
        <f t="shared" si="254"/>
        <v>0</v>
      </c>
    </row>
    <row r="111" spans="1:178">
      <c r="A111" s="4" t="str">
        <f t="shared" si="172"/>
        <v/>
      </c>
      <c r="B111" s="33"/>
      <c r="C111" s="33"/>
      <c r="D111" s="33"/>
      <c r="E111" s="33"/>
      <c r="F111" s="33"/>
      <c r="G111" s="11" t="str">
        <f t="shared" si="139"/>
        <v/>
      </c>
      <c r="H111" s="3" t="str">
        <f t="shared" si="173"/>
        <v/>
      </c>
      <c r="I111" s="3" t="str">
        <f t="shared" si="140"/>
        <v/>
      </c>
      <c r="J111" s="3" t="str">
        <f t="shared" si="174"/>
        <v/>
      </c>
      <c r="K111" s="3" t="str">
        <f t="shared" si="141"/>
        <v/>
      </c>
      <c r="L111" s="2" t="str">
        <f t="shared" si="142"/>
        <v/>
      </c>
      <c r="M111" s="8" t="str">
        <f t="shared" si="175"/>
        <v/>
      </c>
      <c r="N111" s="8" t="str">
        <f t="shared" si="143"/>
        <v/>
      </c>
      <c r="O111" s="8" t="str">
        <f t="shared" si="176"/>
        <v/>
      </c>
      <c r="P111" s="8" t="str">
        <f t="shared" si="144"/>
        <v/>
      </c>
      <c r="Q111" s="2" t="str">
        <f t="shared" si="145"/>
        <v/>
      </c>
      <c r="R111" s="3" t="str">
        <f t="shared" si="146"/>
        <v/>
      </c>
      <c r="S111" s="3" t="str">
        <f t="shared" si="147"/>
        <v/>
      </c>
      <c r="T111" s="3" t="str">
        <f t="shared" si="177"/>
        <v/>
      </c>
      <c r="U111" s="8" t="str">
        <f t="shared" si="148"/>
        <v/>
      </c>
      <c r="V111" s="2" t="str">
        <f t="shared" si="149"/>
        <v/>
      </c>
      <c r="W111" s="2" t="str">
        <f t="shared" si="150"/>
        <v/>
      </c>
      <c r="X111" s="2" t="str">
        <f t="shared" si="255"/>
        <v/>
      </c>
      <c r="Y111" s="2" t="str">
        <f t="shared" si="151"/>
        <v/>
      </c>
      <c r="Z111" s="46" t="str">
        <f t="shared" si="178"/>
        <v/>
      </c>
      <c r="AA111" s="46" t="str">
        <f t="shared" si="179"/>
        <v/>
      </c>
      <c r="AB111" s="47"/>
      <c r="AC111" s="46" t="str">
        <f t="shared" si="180"/>
        <v/>
      </c>
      <c r="AD111" s="47" t="str">
        <f t="shared" si="260"/>
        <v/>
      </c>
      <c r="AE111" s="48" t="str">
        <f t="shared" si="181"/>
        <v/>
      </c>
      <c r="AF111" s="49" t="str">
        <f t="shared" si="136"/>
        <v/>
      </c>
      <c r="AG111" s="49" t="str">
        <f t="shared" si="136"/>
        <v/>
      </c>
      <c r="AH111" s="49" t="str">
        <f t="shared" si="136"/>
        <v/>
      </c>
      <c r="AI111" s="47" t="str">
        <f t="shared" si="136"/>
        <v/>
      </c>
      <c r="AJ111" s="47" t="str">
        <f t="shared" si="136"/>
        <v/>
      </c>
      <c r="AK111" s="46" t="str">
        <f t="shared" si="136"/>
        <v/>
      </c>
      <c r="AL111" s="47"/>
      <c r="AM111" s="53" t="str">
        <f t="shared" si="182"/>
        <v/>
      </c>
      <c r="AN111" s="50" t="str">
        <f t="shared" si="183"/>
        <v/>
      </c>
      <c r="AO111" s="53" t="s">
        <v>85</v>
      </c>
      <c r="AP111" s="52" t="str">
        <f t="shared" si="184"/>
        <v/>
      </c>
      <c r="AQ111" s="52" t="str">
        <f t="shared" si="185"/>
        <v/>
      </c>
      <c r="AR111" s="47">
        <f t="shared" si="186"/>
        <v>0.37</v>
      </c>
      <c r="AS111" s="53" t="str">
        <f t="shared" si="187"/>
        <v/>
      </c>
      <c r="AT111" s="52" t="str">
        <f t="shared" si="188"/>
        <v/>
      </c>
      <c r="AU111" s="9" t="str">
        <f t="shared" si="189"/>
        <v/>
      </c>
      <c r="AV111" s="9" t="str">
        <f t="shared" si="190"/>
        <v/>
      </c>
      <c r="AW111" s="12" t="str">
        <f t="shared" si="191"/>
        <v/>
      </c>
      <c r="AX111" s="9" t="str">
        <f t="shared" si="192"/>
        <v/>
      </c>
      <c r="AY111" s="12" t="str">
        <f t="shared" si="193"/>
        <v/>
      </c>
      <c r="AZ111" s="10" t="str">
        <f t="shared" si="194"/>
        <v/>
      </c>
      <c r="BA111" s="10" t="str">
        <f t="shared" si="195"/>
        <v/>
      </c>
      <c r="BB111" s="10" t="str">
        <f t="shared" si="196"/>
        <v/>
      </c>
      <c r="BC111" s="10" t="str">
        <f t="shared" si="197"/>
        <v/>
      </c>
      <c r="BD111" s="10" t="str">
        <f t="shared" si="198"/>
        <v/>
      </c>
      <c r="BE111" s="12" t="str">
        <f t="shared" si="199"/>
        <v/>
      </c>
      <c r="BF111" s="9" t="str">
        <f t="shared" si="200"/>
        <v/>
      </c>
      <c r="BG111" s="9" t="str">
        <f t="shared" si="201"/>
        <v/>
      </c>
      <c r="BH111" s="7" t="str">
        <f t="shared" si="202"/>
        <v/>
      </c>
      <c r="BI111" s="7" t="str">
        <f t="shared" si="203"/>
        <v/>
      </c>
      <c r="BJ111" s="12" t="str">
        <f t="shared" si="204"/>
        <v/>
      </c>
      <c r="BK111" s="80" t="str">
        <f t="shared" si="205"/>
        <v/>
      </c>
      <c r="BL111" s="7" t="str">
        <f t="shared" si="206"/>
        <v/>
      </c>
      <c r="BM111" s="7" t="str">
        <f t="shared" si="256"/>
        <v/>
      </c>
      <c r="BN111" s="12" t="str">
        <f t="shared" si="207"/>
        <v/>
      </c>
      <c r="BO111" s="9" t="str">
        <f t="shared" si="208"/>
        <v/>
      </c>
      <c r="BP111" s="2" t="str">
        <f t="shared" si="209"/>
        <v/>
      </c>
      <c r="BQ111" s="2" t="str">
        <f t="shared" si="210"/>
        <v/>
      </c>
      <c r="BR111" s="20" t="str">
        <f t="shared" si="152"/>
        <v/>
      </c>
      <c r="BS111" s="20" t="str">
        <f t="shared" si="152"/>
        <v/>
      </c>
      <c r="BT111" s="20" t="str">
        <f t="shared" si="152"/>
        <v/>
      </c>
      <c r="BU111" s="86" t="str">
        <f t="shared" si="211"/>
        <v/>
      </c>
      <c r="BV111" s="86" t="str">
        <f t="shared" si="212"/>
        <v/>
      </c>
      <c r="BW111" s="20" t="str">
        <f t="shared" si="152"/>
        <v/>
      </c>
      <c r="BX111" s="86" t="str">
        <f t="shared" si="138"/>
        <v/>
      </c>
      <c r="BY111" s="86" t="str">
        <f t="shared" si="138"/>
        <v/>
      </c>
      <c r="BZ111" s="86" t="str">
        <f t="shared" si="138"/>
        <v/>
      </c>
      <c r="CA111" s="86" t="str">
        <f t="shared" si="138"/>
        <v/>
      </c>
      <c r="CB111" s="86" t="str">
        <f t="shared" si="138"/>
        <v/>
      </c>
      <c r="CC111" s="86" t="str">
        <f t="shared" si="138"/>
        <v/>
      </c>
      <c r="CD111" s="86" t="str">
        <f t="shared" si="138"/>
        <v/>
      </c>
      <c r="CE111" s="20" t="str">
        <f t="shared" si="257"/>
        <v/>
      </c>
      <c r="CF111" s="14" t="str">
        <f t="shared" si="213"/>
        <v/>
      </c>
      <c r="CG111" s="14" t="str">
        <f t="shared" si="214"/>
        <v/>
      </c>
      <c r="CH111" s="8">
        <f t="shared" si="215"/>
        <v>0</v>
      </c>
      <c r="CI111" s="9" t="str">
        <f t="shared" si="216"/>
        <v/>
      </c>
      <c r="CJ111" s="9" t="str">
        <f t="shared" si="217"/>
        <v/>
      </c>
      <c r="CK111" s="9" t="str">
        <f t="shared" si="218"/>
        <v/>
      </c>
      <c r="CL111" s="9" t="str">
        <f t="shared" si="219"/>
        <v/>
      </c>
      <c r="CM111" s="9" t="str">
        <f t="shared" si="220"/>
        <v/>
      </c>
      <c r="CN111" s="9" t="str">
        <f t="shared" si="221"/>
        <v/>
      </c>
      <c r="CO111" s="9" t="str">
        <f t="shared" si="222"/>
        <v/>
      </c>
      <c r="CP111" s="9" t="str">
        <f t="shared" si="222"/>
        <v/>
      </c>
      <c r="CQ111" s="9" t="str">
        <f t="shared" si="222"/>
        <v/>
      </c>
      <c r="CR111" s="9" t="str">
        <f t="shared" si="222"/>
        <v/>
      </c>
      <c r="CS111" s="9" t="str">
        <f t="shared" si="222"/>
        <v/>
      </c>
      <c r="CT111" s="9" t="str">
        <f t="shared" si="222"/>
        <v/>
      </c>
      <c r="CU111" s="9" t="str">
        <f t="shared" si="222"/>
        <v/>
      </c>
      <c r="CV111" s="9" t="str">
        <f t="shared" si="223"/>
        <v/>
      </c>
      <c r="CW111" s="9" t="str">
        <f t="shared" si="224"/>
        <v/>
      </c>
      <c r="CX111" s="9" t="str">
        <f t="shared" si="224"/>
        <v/>
      </c>
      <c r="CY111" s="9" t="str">
        <f t="shared" si="224"/>
        <v/>
      </c>
      <c r="CZ111" s="9" t="str">
        <f t="shared" si="224"/>
        <v/>
      </c>
      <c r="DA111" s="9" t="str">
        <f t="shared" si="224"/>
        <v/>
      </c>
      <c r="DB111" s="9" t="str">
        <f t="shared" si="224"/>
        <v/>
      </c>
      <c r="DC111" s="9" t="str">
        <f t="shared" si="224"/>
        <v/>
      </c>
      <c r="DD111" s="2" t="str">
        <f t="shared" si="225"/>
        <v/>
      </c>
      <c r="DE111" s="2" t="str">
        <f t="shared" si="226"/>
        <v/>
      </c>
      <c r="DF111" s="2" t="str">
        <f t="shared" si="227"/>
        <v/>
      </c>
      <c r="DG111" s="2" t="str">
        <f t="shared" si="228"/>
        <v/>
      </c>
      <c r="DH111" s="2" t="str">
        <f t="shared" si="229"/>
        <v/>
      </c>
      <c r="DI111" s="2" t="str">
        <f t="shared" si="230"/>
        <v/>
      </c>
      <c r="DJ111" s="2" t="str">
        <f t="shared" si="231"/>
        <v/>
      </c>
      <c r="DK111" s="2" t="str">
        <f t="shared" si="232"/>
        <v/>
      </c>
      <c r="DL111" s="16" t="str">
        <f t="shared" si="233"/>
        <v/>
      </c>
      <c r="DM111" s="16" t="str">
        <f t="shared" si="234"/>
        <v/>
      </c>
      <c r="DN111" s="16" t="str">
        <f t="shared" si="235"/>
        <v/>
      </c>
      <c r="DO111" s="72" t="str">
        <f t="shared" si="236"/>
        <v/>
      </c>
      <c r="DP111" s="16" t="str">
        <f t="shared" si="237"/>
        <v/>
      </c>
      <c r="DQ111" s="16" t="str">
        <f t="shared" si="238"/>
        <v/>
      </c>
      <c r="DR111" s="2" t="str">
        <f t="shared" si="239"/>
        <v/>
      </c>
      <c r="DS111" s="2" t="str">
        <f t="shared" si="240"/>
        <v/>
      </c>
      <c r="DT111" s="2" t="str">
        <f t="shared" si="241"/>
        <v/>
      </c>
      <c r="DU111" s="2" t="str">
        <f t="shared" si="242"/>
        <v/>
      </c>
      <c r="DV111" s="15"/>
      <c r="DW111" s="17"/>
      <c r="DX111" s="17"/>
      <c r="DY111" s="47" t="str">
        <f t="shared" si="137"/>
        <v/>
      </c>
      <c r="DZ111" s="47" t="str">
        <f t="shared" si="137"/>
        <v/>
      </c>
      <c r="EA111" s="47" t="str">
        <f t="shared" si="137"/>
        <v/>
      </c>
      <c r="EB111" s="47" t="str">
        <f t="shared" si="137"/>
        <v/>
      </c>
      <c r="EC111" s="49" t="str">
        <f t="shared" si="137"/>
        <v/>
      </c>
      <c r="ED111" s="49" t="str">
        <f t="shared" si="137"/>
        <v/>
      </c>
      <c r="EE111" s="47" t="str">
        <f t="shared" si="137"/>
        <v/>
      </c>
      <c r="EF111" s="47" t="str">
        <f t="shared" si="137"/>
        <v/>
      </c>
      <c r="EG111" s="47" t="str">
        <f t="shared" si="137"/>
        <v/>
      </c>
      <c r="EH111" s="6">
        <f t="shared" si="153"/>
        <v>0</v>
      </c>
      <c r="EI111" s="6">
        <f t="shared" si="154"/>
        <v>0</v>
      </c>
      <c r="EJ111" s="2" t="str">
        <f t="shared" si="155"/>
        <v/>
      </c>
      <c r="EK111" s="2" t="str">
        <f t="shared" si="156"/>
        <v/>
      </c>
      <c r="EL111" s="2" t="str">
        <f t="shared" si="259"/>
        <v/>
      </c>
      <c r="EM111" s="2" t="str">
        <f t="shared" si="157"/>
        <v/>
      </c>
      <c r="EN111" s="2" t="str">
        <f t="shared" si="158"/>
        <v/>
      </c>
      <c r="EO111" s="2">
        <f t="shared" si="159"/>
        <v>0</v>
      </c>
      <c r="EP111" s="2">
        <f t="shared" si="243"/>
        <v>0</v>
      </c>
      <c r="EQ111" s="2"/>
      <c r="ER111" s="2"/>
      <c r="ES111" s="2"/>
      <c r="ET111" s="2"/>
      <c r="EU111" s="2"/>
      <c r="EV111" s="2"/>
      <c r="EW111" s="2">
        <f t="shared" si="160"/>
        <v>0</v>
      </c>
      <c r="EX111" s="2">
        <f t="shared" si="161"/>
        <v>0</v>
      </c>
      <c r="EY111" s="2">
        <f t="shared" si="244"/>
        <v>0</v>
      </c>
      <c r="EZ111" s="2">
        <f t="shared" si="162"/>
        <v>0</v>
      </c>
      <c r="FA111" s="2">
        <f t="shared" si="163"/>
        <v>0</v>
      </c>
      <c r="FB111" s="59"/>
      <c r="FC111" s="2">
        <f t="shared" si="164"/>
        <v>0</v>
      </c>
      <c r="FD111" s="2">
        <f t="shared" si="245"/>
        <v>0</v>
      </c>
      <c r="FE111" s="3">
        <f t="shared" si="258"/>
        <v>0</v>
      </c>
      <c r="FF111" s="3">
        <f t="shared" si="246"/>
        <v>0</v>
      </c>
      <c r="FG111" s="3">
        <f t="shared" si="247"/>
        <v>0</v>
      </c>
      <c r="FH111" s="3">
        <f t="shared" si="165"/>
        <v>0</v>
      </c>
      <c r="FI111" s="67">
        <f t="shared" si="166"/>
        <v>0</v>
      </c>
      <c r="FJ111" s="3">
        <f t="shared" si="167"/>
        <v>0</v>
      </c>
      <c r="FK111" s="3">
        <f t="shared" si="168"/>
        <v>0</v>
      </c>
      <c r="FL111" s="3">
        <f t="shared" si="248"/>
        <v>0</v>
      </c>
      <c r="FM111" s="3">
        <f t="shared" si="249"/>
        <v>0</v>
      </c>
      <c r="FN111" s="3">
        <f t="shared" si="250"/>
        <v>0</v>
      </c>
      <c r="FO111" s="2">
        <f t="shared" si="169"/>
        <v>0</v>
      </c>
      <c r="FP111" s="2">
        <f t="shared" si="170"/>
        <v>0</v>
      </c>
      <c r="FQ111" s="2">
        <f t="shared" si="251"/>
        <v>0</v>
      </c>
      <c r="FR111" s="6" t="str">
        <f>IF(A111=1,1,IF(DW111="","",COUNTA($DW$31:DW111)+1))</f>
        <v/>
      </c>
      <c r="FS111" s="6" t="str">
        <f t="shared" si="171"/>
        <v/>
      </c>
      <c r="FT111" s="43">
        <f t="shared" si="252"/>
        <v>0</v>
      </c>
      <c r="FU111" s="23">
        <f t="shared" si="253"/>
        <v>0</v>
      </c>
      <c r="FV111" s="21">
        <f t="shared" si="254"/>
        <v>0</v>
      </c>
    </row>
    <row r="112" spans="1:178">
      <c r="A112" s="4" t="str">
        <f t="shared" si="172"/>
        <v/>
      </c>
      <c r="B112" s="33"/>
      <c r="C112" s="33"/>
      <c r="D112" s="33"/>
      <c r="E112" s="33"/>
      <c r="F112" s="33"/>
      <c r="G112" s="11" t="str">
        <f t="shared" si="139"/>
        <v/>
      </c>
      <c r="H112" s="3" t="str">
        <f t="shared" si="173"/>
        <v/>
      </c>
      <c r="I112" s="3" t="str">
        <f t="shared" si="140"/>
        <v/>
      </c>
      <c r="J112" s="3" t="str">
        <f t="shared" si="174"/>
        <v/>
      </c>
      <c r="K112" s="3" t="str">
        <f t="shared" si="141"/>
        <v/>
      </c>
      <c r="L112" s="2" t="str">
        <f t="shared" si="142"/>
        <v/>
      </c>
      <c r="M112" s="8" t="str">
        <f t="shared" si="175"/>
        <v/>
      </c>
      <c r="N112" s="8" t="str">
        <f t="shared" si="143"/>
        <v/>
      </c>
      <c r="O112" s="8" t="str">
        <f t="shared" si="176"/>
        <v/>
      </c>
      <c r="P112" s="8" t="str">
        <f t="shared" si="144"/>
        <v/>
      </c>
      <c r="Q112" s="2" t="str">
        <f t="shared" si="145"/>
        <v/>
      </c>
      <c r="R112" s="3" t="str">
        <f t="shared" si="146"/>
        <v/>
      </c>
      <c r="S112" s="3" t="str">
        <f t="shared" si="147"/>
        <v/>
      </c>
      <c r="T112" s="3" t="str">
        <f t="shared" si="177"/>
        <v/>
      </c>
      <c r="U112" s="8" t="str">
        <f t="shared" si="148"/>
        <v/>
      </c>
      <c r="V112" s="2" t="str">
        <f t="shared" si="149"/>
        <v/>
      </c>
      <c r="W112" s="2" t="str">
        <f t="shared" si="150"/>
        <v/>
      </c>
      <c r="X112" s="2" t="str">
        <f t="shared" si="255"/>
        <v/>
      </c>
      <c r="Y112" s="2" t="str">
        <f t="shared" si="151"/>
        <v/>
      </c>
      <c r="Z112" s="46" t="str">
        <f t="shared" si="178"/>
        <v/>
      </c>
      <c r="AA112" s="46" t="str">
        <f t="shared" si="179"/>
        <v/>
      </c>
      <c r="AB112" s="47"/>
      <c r="AC112" s="46" t="str">
        <f t="shared" si="180"/>
        <v/>
      </c>
      <c r="AD112" s="47" t="str">
        <f t="shared" si="260"/>
        <v/>
      </c>
      <c r="AE112" s="48" t="str">
        <f t="shared" si="181"/>
        <v/>
      </c>
      <c r="AF112" s="49" t="str">
        <f t="shared" si="136"/>
        <v/>
      </c>
      <c r="AG112" s="49" t="str">
        <f t="shared" si="136"/>
        <v/>
      </c>
      <c r="AH112" s="49" t="str">
        <f t="shared" si="136"/>
        <v/>
      </c>
      <c r="AI112" s="47" t="str">
        <f t="shared" si="136"/>
        <v/>
      </c>
      <c r="AJ112" s="47" t="str">
        <f t="shared" si="136"/>
        <v/>
      </c>
      <c r="AK112" s="46" t="str">
        <f t="shared" si="136"/>
        <v/>
      </c>
      <c r="AL112" s="47"/>
      <c r="AM112" s="53" t="str">
        <f t="shared" si="182"/>
        <v/>
      </c>
      <c r="AN112" s="50" t="str">
        <f t="shared" si="183"/>
        <v/>
      </c>
      <c r="AO112" s="53" t="s">
        <v>85</v>
      </c>
      <c r="AP112" s="52" t="str">
        <f t="shared" si="184"/>
        <v/>
      </c>
      <c r="AQ112" s="52" t="str">
        <f t="shared" si="185"/>
        <v/>
      </c>
      <c r="AR112" s="47">
        <f t="shared" si="186"/>
        <v>0.37</v>
      </c>
      <c r="AS112" s="53" t="str">
        <f t="shared" si="187"/>
        <v/>
      </c>
      <c r="AT112" s="52" t="str">
        <f t="shared" si="188"/>
        <v/>
      </c>
      <c r="AU112" s="9" t="str">
        <f t="shared" si="189"/>
        <v/>
      </c>
      <c r="AV112" s="9" t="str">
        <f t="shared" si="190"/>
        <v/>
      </c>
      <c r="AW112" s="12" t="str">
        <f t="shared" si="191"/>
        <v/>
      </c>
      <c r="AX112" s="9" t="str">
        <f t="shared" si="192"/>
        <v/>
      </c>
      <c r="AY112" s="12" t="str">
        <f t="shared" si="193"/>
        <v/>
      </c>
      <c r="AZ112" s="10" t="str">
        <f t="shared" si="194"/>
        <v/>
      </c>
      <c r="BA112" s="10" t="str">
        <f t="shared" si="195"/>
        <v/>
      </c>
      <c r="BB112" s="10" t="str">
        <f t="shared" si="196"/>
        <v/>
      </c>
      <c r="BC112" s="10" t="str">
        <f t="shared" si="197"/>
        <v/>
      </c>
      <c r="BD112" s="10" t="str">
        <f t="shared" si="198"/>
        <v/>
      </c>
      <c r="BE112" s="12" t="str">
        <f t="shared" si="199"/>
        <v/>
      </c>
      <c r="BF112" s="9" t="str">
        <f t="shared" si="200"/>
        <v/>
      </c>
      <c r="BG112" s="9" t="str">
        <f t="shared" si="201"/>
        <v/>
      </c>
      <c r="BH112" s="7" t="str">
        <f t="shared" si="202"/>
        <v/>
      </c>
      <c r="BI112" s="7" t="str">
        <f t="shared" si="203"/>
        <v/>
      </c>
      <c r="BJ112" s="12" t="str">
        <f t="shared" si="204"/>
        <v/>
      </c>
      <c r="BK112" s="80" t="str">
        <f t="shared" si="205"/>
        <v/>
      </c>
      <c r="BL112" s="7" t="str">
        <f t="shared" si="206"/>
        <v/>
      </c>
      <c r="BM112" s="7" t="str">
        <f t="shared" si="256"/>
        <v/>
      </c>
      <c r="BN112" s="12" t="str">
        <f t="shared" si="207"/>
        <v/>
      </c>
      <c r="BO112" s="9" t="str">
        <f t="shared" si="208"/>
        <v/>
      </c>
      <c r="BP112" s="2" t="str">
        <f t="shared" si="209"/>
        <v/>
      </c>
      <c r="BQ112" s="2" t="str">
        <f t="shared" si="210"/>
        <v/>
      </c>
      <c r="BR112" s="20" t="str">
        <f t="shared" si="152"/>
        <v/>
      </c>
      <c r="BS112" s="20" t="str">
        <f t="shared" si="152"/>
        <v/>
      </c>
      <c r="BT112" s="20" t="str">
        <f t="shared" si="152"/>
        <v/>
      </c>
      <c r="BU112" s="86" t="str">
        <f t="shared" si="211"/>
        <v/>
      </c>
      <c r="BV112" s="86" t="str">
        <f t="shared" si="212"/>
        <v/>
      </c>
      <c r="BW112" s="20" t="str">
        <f t="shared" si="152"/>
        <v/>
      </c>
      <c r="BX112" s="86" t="str">
        <f t="shared" si="152"/>
        <v/>
      </c>
      <c r="BY112" s="86" t="str">
        <f t="shared" si="152"/>
        <v/>
      </c>
      <c r="BZ112" s="86" t="str">
        <f t="shared" si="152"/>
        <v/>
      </c>
      <c r="CA112" s="86" t="str">
        <f t="shared" si="152"/>
        <v/>
      </c>
      <c r="CB112" s="86" t="str">
        <f t="shared" si="152"/>
        <v/>
      </c>
      <c r="CC112" s="86" t="str">
        <f t="shared" si="152"/>
        <v/>
      </c>
      <c r="CD112" s="86" t="str">
        <f t="shared" si="152"/>
        <v/>
      </c>
      <c r="CE112" s="20" t="str">
        <f t="shared" si="257"/>
        <v/>
      </c>
      <c r="CF112" s="14" t="str">
        <f t="shared" si="213"/>
        <v/>
      </c>
      <c r="CG112" s="14" t="str">
        <f t="shared" si="214"/>
        <v/>
      </c>
      <c r="CH112" s="8">
        <f t="shared" si="215"/>
        <v>0</v>
      </c>
      <c r="CI112" s="9" t="str">
        <f t="shared" si="216"/>
        <v/>
      </c>
      <c r="CJ112" s="9" t="str">
        <f t="shared" si="217"/>
        <v/>
      </c>
      <c r="CK112" s="9" t="str">
        <f t="shared" si="218"/>
        <v/>
      </c>
      <c r="CL112" s="9" t="str">
        <f t="shared" si="219"/>
        <v/>
      </c>
      <c r="CM112" s="9" t="str">
        <f t="shared" si="220"/>
        <v/>
      </c>
      <c r="CN112" s="9" t="str">
        <f t="shared" si="221"/>
        <v/>
      </c>
      <c r="CO112" s="9" t="str">
        <f t="shared" si="222"/>
        <v/>
      </c>
      <c r="CP112" s="9" t="str">
        <f t="shared" si="222"/>
        <v/>
      </c>
      <c r="CQ112" s="9" t="str">
        <f t="shared" si="222"/>
        <v/>
      </c>
      <c r="CR112" s="9" t="str">
        <f t="shared" si="222"/>
        <v/>
      </c>
      <c r="CS112" s="9" t="str">
        <f t="shared" si="222"/>
        <v/>
      </c>
      <c r="CT112" s="9" t="str">
        <f t="shared" si="222"/>
        <v/>
      </c>
      <c r="CU112" s="9" t="str">
        <f t="shared" si="222"/>
        <v/>
      </c>
      <c r="CV112" s="9" t="str">
        <f t="shared" si="223"/>
        <v/>
      </c>
      <c r="CW112" s="9" t="str">
        <f t="shared" si="224"/>
        <v/>
      </c>
      <c r="CX112" s="9" t="str">
        <f t="shared" si="224"/>
        <v/>
      </c>
      <c r="CY112" s="9" t="str">
        <f t="shared" si="224"/>
        <v/>
      </c>
      <c r="CZ112" s="9" t="str">
        <f t="shared" si="224"/>
        <v/>
      </c>
      <c r="DA112" s="9" t="str">
        <f t="shared" si="224"/>
        <v/>
      </c>
      <c r="DB112" s="9" t="str">
        <f t="shared" si="224"/>
        <v/>
      </c>
      <c r="DC112" s="9" t="str">
        <f t="shared" si="224"/>
        <v/>
      </c>
      <c r="DD112" s="2" t="str">
        <f t="shared" si="225"/>
        <v/>
      </c>
      <c r="DE112" s="2" t="str">
        <f t="shared" si="226"/>
        <v/>
      </c>
      <c r="DF112" s="2" t="str">
        <f t="shared" si="227"/>
        <v/>
      </c>
      <c r="DG112" s="2" t="str">
        <f t="shared" si="228"/>
        <v/>
      </c>
      <c r="DH112" s="2" t="str">
        <f t="shared" si="229"/>
        <v/>
      </c>
      <c r="DI112" s="2" t="str">
        <f t="shared" si="230"/>
        <v/>
      </c>
      <c r="DJ112" s="2" t="str">
        <f t="shared" si="231"/>
        <v/>
      </c>
      <c r="DK112" s="2" t="str">
        <f t="shared" si="232"/>
        <v/>
      </c>
      <c r="DL112" s="16" t="str">
        <f t="shared" si="233"/>
        <v/>
      </c>
      <c r="DM112" s="16" t="str">
        <f t="shared" si="234"/>
        <v/>
      </c>
      <c r="DN112" s="16" t="str">
        <f t="shared" si="235"/>
        <v/>
      </c>
      <c r="DO112" s="72" t="str">
        <f t="shared" si="236"/>
        <v/>
      </c>
      <c r="DP112" s="16" t="str">
        <f t="shared" si="237"/>
        <v/>
      </c>
      <c r="DQ112" s="16" t="str">
        <f t="shared" si="238"/>
        <v/>
      </c>
      <c r="DR112" s="2" t="str">
        <f t="shared" si="239"/>
        <v/>
      </c>
      <c r="DS112" s="2" t="str">
        <f t="shared" si="240"/>
        <v/>
      </c>
      <c r="DT112" s="2" t="str">
        <f t="shared" si="241"/>
        <v/>
      </c>
      <c r="DU112" s="2" t="str">
        <f t="shared" si="242"/>
        <v/>
      </c>
      <c r="DV112" s="15"/>
      <c r="DW112" s="18"/>
      <c r="DX112" s="17"/>
      <c r="DY112" s="47" t="str">
        <f t="shared" si="137"/>
        <v/>
      </c>
      <c r="DZ112" s="47" t="str">
        <f t="shared" si="137"/>
        <v/>
      </c>
      <c r="EA112" s="47" t="str">
        <f t="shared" si="137"/>
        <v/>
      </c>
      <c r="EB112" s="47" t="str">
        <f t="shared" si="137"/>
        <v/>
      </c>
      <c r="EC112" s="49" t="str">
        <f t="shared" si="137"/>
        <v/>
      </c>
      <c r="ED112" s="49" t="str">
        <f t="shared" si="137"/>
        <v/>
      </c>
      <c r="EE112" s="47" t="str">
        <f t="shared" si="137"/>
        <v/>
      </c>
      <c r="EF112" s="47" t="str">
        <f t="shared" si="137"/>
        <v/>
      </c>
      <c r="EG112" s="47" t="str">
        <f t="shared" si="137"/>
        <v/>
      </c>
      <c r="EH112" s="6">
        <f t="shared" si="153"/>
        <v>0</v>
      </c>
      <c r="EI112" s="6">
        <f t="shared" si="154"/>
        <v>0</v>
      </c>
      <c r="EJ112" s="2" t="str">
        <f t="shared" si="155"/>
        <v/>
      </c>
      <c r="EK112" s="2" t="str">
        <f t="shared" si="156"/>
        <v/>
      </c>
      <c r="EL112" s="2" t="str">
        <f t="shared" si="259"/>
        <v/>
      </c>
      <c r="EM112" s="2" t="str">
        <f t="shared" si="157"/>
        <v/>
      </c>
      <c r="EN112" s="2" t="str">
        <f t="shared" si="158"/>
        <v/>
      </c>
      <c r="EO112" s="2">
        <f t="shared" si="159"/>
        <v>0</v>
      </c>
      <c r="EP112" s="2">
        <f t="shared" si="243"/>
        <v>0</v>
      </c>
      <c r="EQ112" s="2"/>
      <c r="ER112" s="2"/>
      <c r="ES112" s="2"/>
      <c r="ET112" s="2"/>
      <c r="EU112" s="2"/>
      <c r="EV112" s="2"/>
      <c r="EW112" s="2">
        <f t="shared" si="160"/>
        <v>0</v>
      </c>
      <c r="EX112" s="2">
        <f t="shared" si="161"/>
        <v>0</v>
      </c>
      <c r="EY112" s="2">
        <f t="shared" si="244"/>
        <v>0</v>
      </c>
      <c r="EZ112" s="2">
        <f t="shared" si="162"/>
        <v>0</v>
      </c>
      <c r="FA112" s="2">
        <f t="shared" si="163"/>
        <v>0</v>
      </c>
      <c r="FB112" s="59"/>
      <c r="FC112" s="2">
        <f t="shared" si="164"/>
        <v>0</v>
      </c>
      <c r="FD112" s="2">
        <f t="shared" si="245"/>
        <v>0</v>
      </c>
      <c r="FE112" s="3">
        <f t="shared" si="258"/>
        <v>0</v>
      </c>
      <c r="FF112" s="3">
        <f t="shared" si="246"/>
        <v>0</v>
      </c>
      <c r="FG112" s="3">
        <f t="shared" si="247"/>
        <v>0</v>
      </c>
      <c r="FH112" s="3">
        <f t="shared" si="165"/>
        <v>0</v>
      </c>
      <c r="FI112" s="67">
        <f t="shared" si="166"/>
        <v>0</v>
      </c>
      <c r="FJ112" s="3">
        <f t="shared" si="167"/>
        <v>0</v>
      </c>
      <c r="FK112" s="3">
        <f t="shared" si="168"/>
        <v>0</v>
      </c>
      <c r="FL112" s="3">
        <f t="shared" si="248"/>
        <v>0</v>
      </c>
      <c r="FM112" s="3">
        <f t="shared" si="249"/>
        <v>0</v>
      </c>
      <c r="FN112" s="3">
        <f t="shared" si="250"/>
        <v>0</v>
      </c>
      <c r="FO112" s="2">
        <f t="shared" si="169"/>
        <v>0</v>
      </c>
      <c r="FP112" s="2">
        <f t="shared" si="170"/>
        <v>0</v>
      </c>
      <c r="FQ112" s="2">
        <f t="shared" si="251"/>
        <v>0</v>
      </c>
      <c r="FR112" s="6" t="str">
        <f>IF(A112=1,1,IF(DW112="","",COUNTA($DW$31:DW112)+1))</f>
        <v/>
      </c>
      <c r="FS112" s="6" t="str">
        <f t="shared" si="171"/>
        <v/>
      </c>
      <c r="FT112" s="43">
        <f t="shared" si="252"/>
        <v>0</v>
      </c>
      <c r="FU112" s="23">
        <f t="shared" si="253"/>
        <v>0</v>
      </c>
      <c r="FV112" s="21">
        <f t="shared" si="254"/>
        <v>0</v>
      </c>
    </row>
    <row r="113" spans="1:178">
      <c r="A113" s="4" t="str">
        <f t="shared" si="172"/>
        <v/>
      </c>
      <c r="B113" s="33"/>
      <c r="C113" s="33"/>
      <c r="D113" s="33"/>
      <c r="E113" s="33"/>
      <c r="F113" s="33"/>
      <c r="G113" s="11" t="str">
        <f t="shared" si="139"/>
        <v/>
      </c>
      <c r="H113" s="3" t="str">
        <f t="shared" si="173"/>
        <v/>
      </c>
      <c r="I113" s="3" t="str">
        <f t="shared" si="140"/>
        <v/>
      </c>
      <c r="J113" s="3" t="str">
        <f t="shared" si="174"/>
        <v/>
      </c>
      <c r="K113" s="3" t="str">
        <f t="shared" si="141"/>
        <v/>
      </c>
      <c r="L113" s="2" t="str">
        <f t="shared" si="142"/>
        <v/>
      </c>
      <c r="M113" s="8" t="str">
        <f t="shared" si="175"/>
        <v/>
      </c>
      <c r="N113" s="8" t="str">
        <f t="shared" si="143"/>
        <v/>
      </c>
      <c r="O113" s="8" t="str">
        <f t="shared" si="176"/>
        <v/>
      </c>
      <c r="P113" s="8" t="str">
        <f t="shared" si="144"/>
        <v/>
      </c>
      <c r="Q113" s="2" t="str">
        <f t="shared" si="145"/>
        <v/>
      </c>
      <c r="R113" s="3" t="str">
        <f t="shared" si="146"/>
        <v/>
      </c>
      <c r="S113" s="3" t="str">
        <f t="shared" si="147"/>
        <v/>
      </c>
      <c r="T113" s="3" t="str">
        <f t="shared" si="177"/>
        <v/>
      </c>
      <c r="U113" s="8" t="str">
        <f t="shared" si="148"/>
        <v/>
      </c>
      <c r="V113" s="2" t="str">
        <f t="shared" si="149"/>
        <v/>
      </c>
      <c r="W113" s="2" t="str">
        <f t="shared" si="150"/>
        <v/>
      </c>
      <c r="X113" s="2" t="str">
        <f t="shared" si="255"/>
        <v/>
      </c>
      <c r="Y113" s="2" t="str">
        <f t="shared" si="151"/>
        <v/>
      </c>
      <c r="Z113" s="46" t="str">
        <f t="shared" si="178"/>
        <v/>
      </c>
      <c r="AA113" s="46" t="str">
        <f t="shared" si="179"/>
        <v/>
      </c>
      <c r="AB113" s="47"/>
      <c r="AC113" s="46" t="str">
        <f t="shared" si="180"/>
        <v/>
      </c>
      <c r="AD113" s="47" t="str">
        <f t="shared" si="260"/>
        <v/>
      </c>
      <c r="AE113" s="48" t="str">
        <f t="shared" si="181"/>
        <v/>
      </c>
      <c r="AF113" s="49" t="str">
        <f t="shared" si="136"/>
        <v/>
      </c>
      <c r="AG113" s="49" t="str">
        <f t="shared" si="136"/>
        <v/>
      </c>
      <c r="AH113" s="49" t="str">
        <f t="shared" si="136"/>
        <v/>
      </c>
      <c r="AI113" s="47" t="str">
        <f t="shared" si="136"/>
        <v/>
      </c>
      <c r="AJ113" s="47" t="str">
        <f t="shared" si="136"/>
        <v/>
      </c>
      <c r="AK113" s="46" t="str">
        <f t="shared" si="136"/>
        <v/>
      </c>
      <c r="AL113" s="47"/>
      <c r="AM113" s="53" t="str">
        <f t="shared" si="182"/>
        <v/>
      </c>
      <c r="AN113" s="50" t="str">
        <f t="shared" si="183"/>
        <v/>
      </c>
      <c r="AO113" s="53" t="s">
        <v>85</v>
      </c>
      <c r="AP113" s="52" t="str">
        <f t="shared" si="184"/>
        <v/>
      </c>
      <c r="AQ113" s="52" t="str">
        <f t="shared" si="185"/>
        <v/>
      </c>
      <c r="AR113" s="47">
        <f t="shared" si="186"/>
        <v>0.37</v>
      </c>
      <c r="AS113" s="53" t="str">
        <f t="shared" si="187"/>
        <v/>
      </c>
      <c r="AT113" s="52" t="str">
        <f t="shared" si="188"/>
        <v/>
      </c>
      <c r="AU113" s="9" t="str">
        <f t="shared" si="189"/>
        <v/>
      </c>
      <c r="AV113" s="9" t="str">
        <f t="shared" si="190"/>
        <v/>
      </c>
      <c r="AW113" s="12" t="str">
        <f t="shared" si="191"/>
        <v/>
      </c>
      <c r="AX113" s="9" t="str">
        <f t="shared" si="192"/>
        <v/>
      </c>
      <c r="AY113" s="12" t="str">
        <f t="shared" si="193"/>
        <v/>
      </c>
      <c r="AZ113" s="10" t="str">
        <f t="shared" si="194"/>
        <v/>
      </c>
      <c r="BA113" s="10" t="str">
        <f t="shared" si="195"/>
        <v/>
      </c>
      <c r="BB113" s="10" t="str">
        <f t="shared" si="196"/>
        <v/>
      </c>
      <c r="BC113" s="10" t="str">
        <f t="shared" si="197"/>
        <v/>
      </c>
      <c r="BD113" s="10" t="str">
        <f t="shared" si="198"/>
        <v/>
      </c>
      <c r="BE113" s="12" t="str">
        <f t="shared" si="199"/>
        <v/>
      </c>
      <c r="BF113" s="9" t="str">
        <f t="shared" si="200"/>
        <v/>
      </c>
      <c r="BG113" s="9" t="str">
        <f t="shared" si="201"/>
        <v/>
      </c>
      <c r="BH113" s="7" t="str">
        <f t="shared" si="202"/>
        <v/>
      </c>
      <c r="BI113" s="7" t="str">
        <f t="shared" si="203"/>
        <v/>
      </c>
      <c r="BJ113" s="12" t="str">
        <f t="shared" si="204"/>
        <v/>
      </c>
      <c r="BK113" s="80" t="str">
        <f t="shared" si="205"/>
        <v/>
      </c>
      <c r="BL113" s="7" t="str">
        <f t="shared" si="206"/>
        <v/>
      </c>
      <c r="BM113" s="7" t="str">
        <f t="shared" si="256"/>
        <v/>
      </c>
      <c r="BN113" s="12" t="str">
        <f t="shared" si="207"/>
        <v/>
      </c>
      <c r="BO113" s="9" t="str">
        <f t="shared" si="208"/>
        <v/>
      </c>
      <c r="BP113" s="2" t="str">
        <f t="shared" si="209"/>
        <v/>
      </c>
      <c r="BQ113" s="2" t="str">
        <f t="shared" si="210"/>
        <v/>
      </c>
      <c r="BR113" s="20" t="str">
        <f t="shared" si="152"/>
        <v/>
      </c>
      <c r="BS113" s="20" t="str">
        <f t="shared" si="152"/>
        <v/>
      </c>
      <c r="BT113" s="20" t="str">
        <f t="shared" si="152"/>
        <v/>
      </c>
      <c r="BU113" s="86" t="str">
        <f t="shared" si="211"/>
        <v/>
      </c>
      <c r="BV113" s="86" t="str">
        <f t="shared" si="212"/>
        <v/>
      </c>
      <c r="BW113" s="20" t="str">
        <f t="shared" si="152"/>
        <v/>
      </c>
      <c r="BX113" s="86" t="str">
        <f t="shared" si="152"/>
        <v/>
      </c>
      <c r="BY113" s="86" t="str">
        <f t="shared" si="152"/>
        <v/>
      </c>
      <c r="BZ113" s="86" t="str">
        <f t="shared" si="152"/>
        <v/>
      </c>
      <c r="CA113" s="86" t="str">
        <f t="shared" si="152"/>
        <v/>
      </c>
      <c r="CB113" s="86" t="str">
        <f t="shared" si="152"/>
        <v/>
      </c>
      <c r="CC113" s="86" t="str">
        <f t="shared" si="152"/>
        <v/>
      </c>
      <c r="CD113" s="86" t="str">
        <f t="shared" si="152"/>
        <v/>
      </c>
      <c r="CE113" s="20" t="str">
        <f t="shared" si="257"/>
        <v/>
      </c>
      <c r="CF113" s="14" t="str">
        <f t="shared" si="213"/>
        <v/>
      </c>
      <c r="CG113" s="14" t="str">
        <f t="shared" si="214"/>
        <v/>
      </c>
      <c r="CH113" s="8">
        <f t="shared" si="215"/>
        <v>0</v>
      </c>
      <c r="CI113" s="9" t="str">
        <f t="shared" si="216"/>
        <v/>
      </c>
      <c r="CJ113" s="9" t="str">
        <f t="shared" si="217"/>
        <v/>
      </c>
      <c r="CK113" s="9" t="str">
        <f t="shared" si="218"/>
        <v/>
      </c>
      <c r="CL113" s="9" t="str">
        <f t="shared" si="219"/>
        <v/>
      </c>
      <c r="CM113" s="9" t="str">
        <f t="shared" si="220"/>
        <v/>
      </c>
      <c r="CN113" s="9" t="str">
        <f t="shared" si="221"/>
        <v/>
      </c>
      <c r="CO113" s="9" t="str">
        <f t="shared" si="222"/>
        <v/>
      </c>
      <c r="CP113" s="9" t="str">
        <f t="shared" si="222"/>
        <v/>
      </c>
      <c r="CQ113" s="9" t="str">
        <f t="shared" si="222"/>
        <v/>
      </c>
      <c r="CR113" s="9" t="str">
        <f t="shared" si="222"/>
        <v/>
      </c>
      <c r="CS113" s="9" t="str">
        <f t="shared" si="222"/>
        <v/>
      </c>
      <c r="CT113" s="9" t="str">
        <f t="shared" si="222"/>
        <v/>
      </c>
      <c r="CU113" s="9" t="str">
        <f t="shared" si="222"/>
        <v/>
      </c>
      <c r="CV113" s="9" t="str">
        <f t="shared" si="223"/>
        <v/>
      </c>
      <c r="CW113" s="9" t="str">
        <f t="shared" si="224"/>
        <v/>
      </c>
      <c r="CX113" s="9" t="str">
        <f t="shared" si="224"/>
        <v/>
      </c>
      <c r="CY113" s="9" t="str">
        <f t="shared" si="224"/>
        <v/>
      </c>
      <c r="CZ113" s="9" t="str">
        <f t="shared" si="224"/>
        <v/>
      </c>
      <c r="DA113" s="9" t="str">
        <f t="shared" si="224"/>
        <v/>
      </c>
      <c r="DB113" s="9" t="str">
        <f t="shared" si="224"/>
        <v/>
      </c>
      <c r="DC113" s="9" t="str">
        <f t="shared" si="224"/>
        <v/>
      </c>
      <c r="DD113" s="2" t="str">
        <f t="shared" si="225"/>
        <v/>
      </c>
      <c r="DE113" s="2" t="str">
        <f t="shared" si="226"/>
        <v/>
      </c>
      <c r="DF113" s="2" t="str">
        <f t="shared" si="227"/>
        <v/>
      </c>
      <c r="DG113" s="2" t="str">
        <f t="shared" si="228"/>
        <v/>
      </c>
      <c r="DH113" s="2" t="str">
        <f t="shared" si="229"/>
        <v/>
      </c>
      <c r="DI113" s="2" t="str">
        <f t="shared" si="230"/>
        <v/>
      </c>
      <c r="DJ113" s="2" t="str">
        <f t="shared" si="231"/>
        <v/>
      </c>
      <c r="DK113" s="2" t="str">
        <f t="shared" si="232"/>
        <v/>
      </c>
      <c r="DL113" s="16" t="str">
        <f t="shared" si="233"/>
        <v/>
      </c>
      <c r="DM113" s="16" t="str">
        <f t="shared" si="234"/>
        <v/>
      </c>
      <c r="DN113" s="16" t="str">
        <f t="shared" si="235"/>
        <v/>
      </c>
      <c r="DO113" s="72" t="str">
        <f t="shared" si="236"/>
        <v/>
      </c>
      <c r="DP113" s="16" t="str">
        <f t="shared" si="237"/>
        <v/>
      </c>
      <c r="DQ113" s="16" t="str">
        <f t="shared" si="238"/>
        <v/>
      </c>
      <c r="DR113" s="2" t="str">
        <f t="shared" si="239"/>
        <v/>
      </c>
      <c r="DS113" s="2" t="str">
        <f t="shared" si="240"/>
        <v/>
      </c>
      <c r="DT113" s="2" t="str">
        <f t="shared" si="241"/>
        <v/>
      </c>
      <c r="DU113" s="2" t="str">
        <f t="shared" si="242"/>
        <v/>
      </c>
      <c r="DV113" s="15"/>
      <c r="DW113" s="17"/>
      <c r="DX113" s="17"/>
      <c r="DY113" s="47" t="str">
        <f t="shared" si="137"/>
        <v/>
      </c>
      <c r="DZ113" s="47" t="str">
        <f t="shared" si="137"/>
        <v/>
      </c>
      <c r="EA113" s="47" t="str">
        <f t="shared" si="137"/>
        <v/>
      </c>
      <c r="EB113" s="47" t="str">
        <f t="shared" si="137"/>
        <v/>
      </c>
      <c r="EC113" s="49" t="str">
        <f t="shared" si="137"/>
        <v/>
      </c>
      <c r="ED113" s="49" t="str">
        <f t="shared" si="137"/>
        <v/>
      </c>
      <c r="EE113" s="47" t="str">
        <f t="shared" si="137"/>
        <v/>
      </c>
      <c r="EF113" s="47" t="str">
        <f t="shared" si="137"/>
        <v/>
      </c>
      <c r="EG113" s="47" t="str">
        <f t="shared" si="137"/>
        <v/>
      </c>
      <c r="EH113" s="6">
        <f t="shared" si="153"/>
        <v>0</v>
      </c>
      <c r="EI113" s="6">
        <f t="shared" si="154"/>
        <v>0</v>
      </c>
      <c r="EJ113" s="2" t="str">
        <f t="shared" si="155"/>
        <v/>
      </c>
      <c r="EK113" s="2" t="str">
        <f t="shared" si="156"/>
        <v/>
      </c>
      <c r="EL113" s="2" t="str">
        <f t="shared" si="259"/>
        <v/>
      </c>
      <c r="EM113" s="2" t="str">
        <f t="shared" si="157"/>
        <v/>
      </c>
      <c r="EN113" s="2" t="str">
        <f t="shared" si="158"/>
        <v/>
      </c>
      <c r="EO113" s="2">
        <f t="shared" si="159"/>
        <v>0</v>
      </c>
      <c r="EP113" s="2">
        <f t="shared" si="243"/>
        <v>0</v>
      </c>
      <c r="EQ113" s="2"/>
      <c r="ER113" s="2"/>
      <c r="ES113" s="2"/>
      <c r="ET113" s="2"/>
      <c r="EU113" s="2"/>
      <c r="EV113" s="2"/>
      <c r="EW113" s="2">
        <f t="shared" si="160"/>
        <v>0</v>
      </c>
      <c r="EX113" s="2">
        <f t="shared" si="161"/>
        <v>0</v>
      </c>
      <c r="EY113" s="2">
        <f t="shared" si="244"/>
        <v>0</v>
      </c>
      <c r="EZ113" s="2">
        <f t="shared" si="162"/>
        <v>0</v>
      </c>
      <c r="FA113" s="2">
        <f t="shared" si="163"/>
        <v>0</v>
      </c>
      <c r="FB113" s="59"/>
      <c r="FC113" s="2">
        <f t="shared" si="164"/>
        <v>0</v>
      </c>
      <c r="FD113" s="2">
        <f t="shared" si="245"/>
        <v>0</v>
      </c>
      <c r="FE113" s="3">
        <f t="shared" si="258"/>
        <v>0</v>
      </c>
      <c r="FF113" s="3">
        <f t="shared" si="246"/>
        <v>0</v>
      </c>
      <c r="FG113" s="3">
        <f t="shared" si="247"/>
        <v>0</v>
      </c>
      <c r="FH113" s="3">
        <f t="shared" si="165"/>
        <v>0</v>
      </c>
      <c r="FI113" s="67">
        <f t="shared" si="166"/>
        <v>0</v>
      </c>
      <c r="FJ113" s="3">
        <f t="shared" si="167"/>
        <v>0</v>
      </c>
      <c r="FK113" s="3">
        <f t="shared" si="168"/>
        <v>0</v>
      </c>
      <c r="FL113" s="3">
        <f t="shared" si="248"/>
        <v>0</v>
      </c>
      <c r="FM113" s="3">
        <f t="shared" si="249"/>
        <v>0</v>
      </c>
      <c r="FN113" s="3">
        <f t="shared" si="250"/>
        <v>0</v>
      </c>
      <c r="FO113" s="2">
        <f t="shared" si="169"/>
        <v>0</v>
      </c>
      <c r="FP113" s="2">
        <f t="shared" si="170"/>
        <v>0</v>
      </c>
      <c r="FQ113" s="2">
        <f t="shared" si="251"/>
        <v>0</v>
      </c>
      <c r="FR113" s="6" t="str">
        <f>IF(A113=1,1,IF(DW113="","",COUNTA($DW$31:DW113)+1))</f>
        <v/>
      </c>
      <c r="FS113" s="6" t="str">
        <f t="shared" si="171"/>
        <v/>
      </c>
      <c r="FT113" s="43">
        <f t="shared" si="252"/>
        <v>0</v>
      </c>
      <c r="FU113" s="23">
        <f t="shared" si="253"/>
        <v>0</v>
      </c>
      <c r="FV113" s="21">
        <f t="shared" si="254"/>
        <v>0</v>
      </c>
    </row>
    <row r="114" spans="1:178">
      <c r="A114" s="4" t="str">
        <f t="shared" si="172"/>
        <v/>
      </c>
      <c r="B114" s="33"/>
      <c r="C114" s="33"/>
      <c r="D114" s="33"/>
      <c r="E114" s="33"/>
      <c r="F114" s="33"/>
      <c r="G114" s="11" t="str">
        <f t="shared" si="139"/>
        <v/>
      </c>
      <c r="H114" s="3" t="str">
        <f t="shared" si="173"/>
        <v/>
      </c>
      <c r="I114" s="3" t="str">
        <f t="shared" si="140"/>
        <v/>
      </c>
      <c r="J114" s="3" t="str">
        <f t="shared" si="174"/>
        <v/>
      </c>
      <c r="K114" s="3" t="str">
        <f t="shared" si="141"/>
        <v/>
      </c>
      <c r="L114" s="2" t="str">
        <f t="shared" si="142"/>
        <v/>
      </c>
      <c r="M114" s="8" t="str">
        <f t="shared" si="175"/>
        <v/>
      </c>
      <c r="N114" s="8" t="str">
        <f t="shared" si="143"/>
        <v/>
      </c>
      <c r="O114" s="8" t="str">
        <f t="shared" si="176"/>
        <v/>
      </c>
      <c r="P114" s="8" t="str">
        <f t="shared" si="144"/>
        <v/>
      </c>
      <c r="Q114" s="2" t="str">
        <f t="shared" si="145"/>
        <v/>
      </c>
      <c r="R114" s="3" t="str">
        <f t="shared" si="146"/>
        <v/>
      </c>
      <c r="S114" s="3" t="str">
        <f t="shared" si="147"/>
        <v/>
      </c>
      <c r="T114" s="3" t="str">
        <f t="shared" si="177"/>
        <v/>
      </c>
      <c r="U114" s="8" t="str">
        <f t="shared" si="148"/>
        <v/>
      </c>
      <c r="V114" s="2" t="str">
        <f t="shared" si="149"/>
        <v/>
      </c>
      <c r="W114" s="2" t="str">
        <f t="shared" si="150"/>
        <v/>
      </c>
      <c r="X114" s="2" t="str">
        <f t="shared" si="255"/>
        <v/>
      </c>
      <c r="Y114" s="2" t="str">
        <f t="shared" si="151"/>
        <v/>
      </c>
      <c r="Z114" s="46" t="str">
        <f t="shared" si="178"/>
        <v/>
      </c>
      <c r="AA114" s="46" t="str">
        <f t="shared" si="179"/>
        <v/>
      </c>
      <c r="AB114" s="47"/>
      <c r="AC114" s="46" t="str">
        <f t="shared" si="180"/>
        <v/>
      </c>
      <c r="AD114" s="47" t="str">
        <f t="shared" si="260"/>
        <v/>
      </c>
      <c r="AE114" s="48" t="str">
        <f t="shared" si="181"/>
        <v/>
      </c>
      <c r="AF114" s="49" t="str">
        <f t="shared" si="136"/>
        <v/>
      </c>
      <c r="AG114" s="49" t="str">
        <f t="shared" si="136"/>
        <v/>
      </c>
      <c r="AH114" s="49" t="str">
        <f t="shared" si="136"/>
        <v/>
      </c>
      <c r="AI114" s="47" t="str">
        <f t="shared" si="136"/>
        <v/>
      </c>
      <c r="AJ114" s="47" t="str">
        <f t="shared" si="136"/>
        <v/>
      </c>
      <c r="AK114" s="46" t="str">
        <f t="shared" si="136"/>
        <v/>
      </c>
      <c r="AL114" s="47"/>
      <c r="AM114" s="53" t="str">
        <f t="shared" si="182"/>
        <v/>
      </c>
      <c r="AN114" s="50" t="str">
        <f t="shared" si="183"/>
        <v/>
      </c>
      <c r="AO114" s="53" t="s">
        <v>85</v>
      </c>
      <c r="AP114" s="52" t="str">
        <f t="shared" si="184"/>
        <v/>
      </c>
      <c r="AQ114" s="52" t="str">
        <f t="shared" si="185"/>
        <v/>
      </c>
      <c r="AR114" s="47">
        <f t="shared" si="186"/>
        <v>0.37</v>
      </c>
      <c r="AS114" s="53" t="str">
        <f t="shared" si="187"/>
        <v/>
      </c>
      <c r="AT114" s="52" t="str">
        <f t="shared" si="188"/>
        <v/>
      </c>
      <c r="AU114" s="9" t="str">
        <f t="shared" si="189"/>
        <v/>
      </c>
      <c r="AV114" s="9" t="str">
        <f t="shared" si="190"/>
        <v/>
      </c>
      <c r="AW114" s="12" t="str">
        <f t="shared" si="191"/>
        <v/>
      </c>
      <c r="AX114" s="9" t="str">
        <f t="shared" si="192"/>
        <v/>
      </c>
      <c r="AY114" s="12" t="str">
        <f t="shared" si="193"/>
        <v/>
      </c>
      <c r="AZ114" s="10" t="str">
        <f t="shared" si="194"/>
        <v/>
      </c>
      <c r="BA114" s="10" t="str">
        <f t="shared" si="195"/>
        <v/>
      </c>
      <c r="BB114" s="10" t="str">
        <f t="shared" si="196"/>
        <v/>
      </c>
      <c r="BC114" s="10" t="str">
        <f t="shared" si="197"/>
        <v/>
      </c>
      <c r="BD114" s="10" t="str">
        <f t="shared" si="198"/>
        <v/>
      </c>
      <c r="BE114" s="12" t="str">
        <f t="shared" si="199"/>
        <v/>
      </c>
      <c r="BF114" s="9" t="str">
        <f t="shared" si="200"/>
        <v/>
      </c>
      <c r="BG114" s="9" t="str">
        <f t="shared" si="201"/>
        <v/>
      </c>
      <c r="BH114" s="7" t="str">
        <f t="shared" si="202"/>
        <v/>
      </c>
      <c r="BI114" s="7" t="str">
        <f t="shared" si="203"/>
        <v/>
      </c>
      <c r="BJ114" s="12" t="str">
        <f t="shared" si="204"/>
        <v/>
      </c>
      <c r="BK114" s="80" t="str">
        <f t="shared" si="205"/>
        <v/>
      </c>
      <c r="BL114" s="7" t="str">
        <f t="shared" si="206"/>
        <v/>
      </c>
      <c r="BM114" s="7" t="str">
        <f t="shared" si="256"/>
        <v/>
      </c>
      <c r="BN114" s="12" t="str">
        <f t="shared" si="207"/>
        <v/>
      </c>
      <c r="BO114" s="9" t="str">
        <f t="shared" si="208"/>
        <v/>
      </c>
      <c r="BP114" s="2" t="str">
        <f t="shared" si="209"/>
        <v/>
      </c>
      <c r="BQ114" s="2" t="str">
        <f t="shared" si="210"/>
        <v/>
      </c>
      <c r="BR114" s="20" t="str">
        <f t="shared" si="152"/>
        <v/>
      </c>
      <c r="BS114" s="20" t="str">
        <f t="shared" si="152"/>
        <v/>
      </c>
      <c r="BT114" s="20" t="str">
        <f t="shared" si="152"/>
        <v/>
      </c>
      <c r="BU114" s="86" t="str">
        <f t="shared" si="211"/>
        <v/>
      </c>
      <c r="BV114" s="86" t="str">
        <f t="shared" si="212"/>
        <v/>
      </c>
      <c r="BW114" s="20" t="str">
        <f t="shared" si="152"/>
        <v/>
      </c>
      <c r="BX114" s="86" t="str">
        <f t="shared" si="152"/>
        <v/>
      </c>
      <c r="BY114" s="86" t="str">
        <f t="shared" si="152"/>
        <v/>
      </c>
      <c r="BZ114" s="86" t="str">
        <f t="shared" si="152"/>
        <v/>
      </c>
      <c r="CA114" s="86" t="str">
        <f t="shared" si="152"/>
        <v/>
      </c>
      <c r="CB114" s="86" t="str">
        <f t="shared" si="152"/>
        <v/>
      </c>
      <c r="CC114" s="86" t="str">
        <f t="shared" si="152"/>
        <v/>
      </c>
      <c r="CD114" s="86" t="str">
        <f t="shared" si="152"/>
        <v/>
      </c>
      <c r="CE114" s="20" t="str">
        <f t="shared" si="257"/>
        <v/>
      </c>
      <c r="CF114" s="14" t="str">
        <f t="shared" si="213"/>
        <v/>
      </c>
      <c r="CG114" s="14" t="str">
        <f t="shared" si="214"/>
        <v/>
      </c>
      <c r="CH114" s="8">
        <f t="shared" si="215"/>
        <v>0</v>
      </c>
      <c r="CI114" s="9" t="str">
        <f t="shared" si="216"/>
        <v/>
      </c>
      <c r="CJ114" s="9" t="str">
        <f t="shared" si="217"/>
        <v/>
      </c>
      <c r="CK114" s="9" t="str">
        <f t="shared" si="218"/>
        <v/>
      </c>
      <c r="CL114" s="9" t="str">
        <f t="shared" si="219"/>
        <v/>
      </c>
      <c r="CM114" s="9" t="str">
        <f t="shared" si="220"/>
        <v/>
      </c>
      <c r="CN114" s="9" t="str">
        <f t="shared" si="221"/>
        <v/>
      </c>
      <c r="CO114" s="9" t="str">
        <f t="shared" si="222"/>
        <v/>
      </c>
      <c r="CP114" s="9" t="str">
        <f t="shared" si="222"/>
        <v/>
      </c>
      <c r="CQ114" s="9" t="str">
        <f t="shared" si="222"/>
        <v/>
      </c>
      <c r="CR114" s="9" t="str">
        <f t="shared" si="222"/>
        <v/>
      </c>
      <c r="CS114" s="9" t="str">
        <f t="shared" si="222"/>
        <v/>
      </c>
      <c r="CT114" s="9" t="str">
        <f t="shared" si="222"/>
        <v/>
      </c>
      <c r="CU114" s="9" t="str">
        <f t="shared" si="222"/>
        <v/>
      </c>
      <c r="CV114" s="9" t="str">
        <f t="shared" si="223"/>
        <v/>
      </c>
      <c r="CW114" s="9" t="str">
        <f t="shared" si="224"/>
        <v/>
      </c>
      <c r="CX114" s="9" t="str">
        <f t="shared" si="224"/>
        <v/>
      </c>
      <c r="CY114" s="9" t="str">
        <f t="shared" si="224"/>
        <v/>
      </c>
      <c r="CZ114" s="9" t="str">
        <f t="shared" si="224"/>
        <v/>
      </c>
      <c r="DA114" s="9" t="str">
        <f t="shared" si="224"/>
        <v/>
      </c>
      <c r="DB114" s="9" t="str">
        <f t="shared" si="224"/>
        <v/>
      </c>
      <c r="DC114" s="9" t="str">
        <f t="shared" si="224"/>
        <v/>
      </c>
      <c r="DD114" s="2" t="str">
        <f t="shared" si="225"/>
        <v/>
      </c>
      <c r="DE114" s="2" t="str">
        <f t="shared" si="226"/>
        <v/>
      </c>
      <c r="DF114" s="2" t="str">
        <f t="shared" si="227"/>
        <v/>
      </c>
      <c r="DG114" s="2" t="str">
        <f t="shared" si="228"/>
        <v/>
      </c>
      <c r="DH114" s="2" t="str">
        <f t="shared" si="229"/>
        <v/>
      </c>
      <c r="DI114" s="2" t="str">
        <f t="shared" si="230"/>
        <v/>
      </c>
      <c r="DJ114" s="2" t="str">
        <f t="shared" si="231"/>
        <v/>
      </c>
      <c r="DK114" s="2" t="str">
        <f t="shared" si="232"/>
        <v/>
      </c>
      <c r="DL114" s="16" t="str">
        <f t="shared" si="233"/>
        <v/>
      </c>
      <c r="DM114" s="16" t="str">
        <f t="shared" si="234"/>
        <v/>
      </c>
      <c r="DN114" s="16" t="str">
        <f t="shared" si="235"/>
        <v/>
      </c>
      <c r="DO114" s="72" t="str">
        <f t="shared" si="236"/>
        <v/>
      </c>
      <c r="DP114" s="16" t="str">
        <f t="shared" si="237"/>
        <v/>
      </c>
      <c r="DQ114" s="16" t="str">
        <f t="shared" si="238"/>
        <v/>
      </c>
      <c r="DR114" s="2" t="str">
        <f t="shared" si="239"/>
        <v/>
      </c>
      <c r="DS114" s="2" t="str">
        <f t="shared" si="240"/>
        <v/>
      </c>
      <c r="DT114" s="2" t="str">
        <f t="shared" si="241"/>
        <v/>
      </c>
      <c r="DU114" s="2" t="str">
        <f t="shared" si="242"/>
        <v/>
      </c>
      <c r="DV114" s="15"/>
      <c r="DW114" s="17"/>
      <c r="DX114" s="17"/>
      <c r="DY114" s="47" t="str">
        <f t="shared" si="137"/>
        <v/>
      </c>
      <c r="DZ114" s="47" t="str">
        <f t="shared" si="137"/>
        <v/>
      </c>
      <c r="EA114" s="47" t="str">
        <f t="shared" si="137"/>
        <v/>
      </c>
      <c r="EB114" s="47" t="str">
        <f t="shared" si="137"/>
        <v/>
      </c>
      <c r="EC114" s="49" t="str">
        <f t="shared" si="137"/>
        <v/>
      </c>
      <c r="ED114" s="49" t="str">
        <f t="shared" si="137"/>
        <v/>
      </c>
      <c r="EE114" s="47" t="str">
        <f t="shared" si="137"/>
        <v/>
      </c>
      <c r="EF114" s="47" t="str">
        <f t="shared" si="137"/>
        <v/>
      </c>
      <c r="EG114" s="47" t="str">
        <f t="shared" si="137"/>
        <v/>
      </c>
      <c r="EH114" s="6">
        <f t="shared" si="153"/>
        <v>0</v>
      </c>
      <c r="EI114" s="6">
        <f t="shared" si="154"/>
        <v>0</v>
      </c>
      <c r="EJ114" s="2" t="str">
        <f t="shared" si="155"/>
        <v/>
      </c>
      <c r="EK114" s="2" t="str">
        <f t="shared" si="156"/>
        <v/>
      </c>
      <c r="EL114" s="2" t="str">
        <f t="shared" si="259"/>
        <v/>
      </c>
      <c r="EM114" s="2" t="str">
        <f t="shared" si="157"/>
        <v/>
      </c>
      <c r="EN114" s="2" t="str">
        <f t="shared" si="158"/>
        <v/>
      </c>
      <c r="EO114" s="2">
        <f t="shared" si="159"/>
        <v>0</v>
      </c>
      <c r="EP114" s="2">
        <f t="shared" si="243"/>
        <v>0</v>
      </c>
      <c r="EQ114" s="2"/>
      <c r="ER114" s="2"/>
      <c r="ES114" s="2"/>
      <c r="ET114" s="2"/>
      <c r="EU114" s="2"/>
      <c r="EV114" s="2"/>
      <c r="EW114" s="2">
        <f t="shared" si="160"/>
        <v>0</v>
      </c>
      <c r="EX114" s="2">
        <f t="shared" si="161"/>
        <v>0</v>
      </c>
      <c r="EY114" s="2">
        <f t="shared" si="244"/>
        <v>0</v>
      </c>
      <c r="EZ114" s="2">
        <f t="shared" si="162"/>
        <v>0</v>
      </c>
      <c r="FA114" s="2">
        <f t="shared" si="163"/>
        <v>0</v>
      </c>
      <c r="FB114" s="59"/>
      <c r="FC114" s="2">
        <f t="shared" si="164"/>
        <v>0</v>
      </c>
      <c r="FD114" s="2">
        <f t="shared" si="245"/>
        <v>0</v>
      </c>
      <c r="FE114" s="3">
        <f t="shared" si="258"/>
        <v>0</v>
      </c>
      <c r="FF114" s="3">
        <f t="shared" si="246"/>
        <v>0</v>
      </c>
      <c r="FG114" s="3">
        <f t="shared" si="247"/>
        <v>0</v>
      </c>
      <c r="FH114" s="3">
        <f t="shared" si="165"/>
        <v>0</v>
      </c>
      <c r="FI114" s="67">
        <f t="shared" si="166"/>
        <v>0</v>
      </c>
      <c r="FJ114" s="3">
        <f t="shared" si="167"/>
        <v>0</v>
      </c>
      <c r="FK114" s="3">
        <f t="shared" si="168"/>
        <v>0</v>
      </c>
      <c r="FL114" s="3">
        <f t="shared" si="248"/>
        <v>0</v>
      </c>
      <c r="FM114" s="3">
        <f t="shared" si="249"/>
        <v>0</v>
      </c>
      <c r="FN114" s="3">
        <f t="shared" si="250"/>
        <v>0</v>
      </c>
      <c r="FO114" s="2">
        <f t="shared" si="169"/>
        <v>0</v>
      </c>
      <c r="FP114" s="2">
        <f t="shared" si="170"/>
        <v>0</v>
      </c>
      <c r="FQ114" s="2">
        <f t="shared" si="251"/>
        <v>0</v>
      </c>
      <c r="FR114" s="6" t="str">
        <f>IF(A114=1,1,IF(DW114="","",COUNTA($DW$31:DW114)+1))</f>
        <v/>
      </c>
      <c r="FS114" s="6" t="str">
        <f t="shared" si="171"/>
        <v/>
      </c>
      <c r="FT114" s="43">
        <f t="shared" si="252"/>
        <v>0</v>
      </c>
      <c r="FU114" s="23">
        <f t="shared" si="253"/>
        <v>0</v>
      </c>
      <c r="FV114" s="21">
        <f t="shared" si="254"/>
        <v>0</v>
      </c>
    </row>
    <row r="115" spans="1:178">
      <c r="A115" s="4" t="str">
        <f t="shared" si="172"/>
        <v/>
      </c>
      <c r="B115" s="33"/>
      <c r="C115" s="33"/>
      <c r="D115" s="33"/>
      <c r="E115" s="33"/>
      <c r="F115" s="33"/>
      <c r="G115" s="11" t="str">
        <f t="shared" si="139"/>
        <v/>
      </c>
      <c r="H115" s="3" t="str">
        <f t="shared" si="173"/>
        <v/>
      </c>
      <c r="I115" s="3" t="str">
        <f t="shared" si="140"/>
        <v/>
      </c>
      <c r="J115" s="3" t="str">
        <f t="shared" si="174"/>
        <v/>
      </c>
      <c r="K115" s="3" t="str">
        <f t="shared" si="141"/>
        <v/>
      </c>
      <c r="L115" s="2" t="str">
        <f t="shared" si="142"/>
        <v/>
      </c>
      <c r="M115" s="8" t="str">
        <f t="shared" si="175"/>
        <v/>
      </c>
      <c r="N115" s="8" t="str">
        <f t="shared" si="143"/>
        <v/>
      </c>
      <c r="O115" s="8" t="str">
        <f t="shared" si="176"/>
        <v/>
      </c>
      <c r="P115" s="8" t="str">
        <f t="shared" si="144"/>
        <v/>
      </c>
      <c r="Q115" s="2" t="str">
        <f t="shared" si="145"/>
        <v/>
      </c>
      <c r="R115" s="3" t="str">
        <f t="shared" si="146"/>
        <v/>
      </c>
      <c r="S115" s="3" t="str">
        <f t="shared" si="147"/>
        <v/>
      </c>
      <c r="T115" s="3" t="str">
        <f t="shared" si="177"/>
        <v/>
      </c>
      <c r="U115" s="8" t="str">
        <f t="shared" si="148"/>
        <v/>
      </c>
      <c r="V115" s="2" t="str">
        <f t="shared" si="149"/>
        <v/>
      </c>
      <c r="W115" s="2" t="str">
        <f t="shared" si="150"/>
        <v/>
      </c>
      <c r="X115" s="2" t="str">
        <f t="shared" si="255"/>
        <v/>
      </c>
      <c r="Y115" s="2" t="str">
        <f t="shared" si="151"/>
        <v/>
      </c>
      <c r="Z115" s="46" t="str">
        <f t="shared" si="178"/>
        <v/>
      </c>
      <c r="AA115" s="46" t="str">
        <f t="shared" si="179"/>
        <v/>
      </c>
      <c r="AB115" s="47"/>
      <c r="AC115" s="46" t="str">
        <f t="shared" si="180"/>
        <v/>
      </c>
      <c r="AD115" s="47" t="str">
        <f t="shared" si="260"/>
        <v/>
      </c>
      <c r="AE115" s="48" t="str">
        <f t="shared" si="181"/>
        <v/>
      </c>
      <c r="AF115" s="49" t="str">
        <f t="shared" si="136"/>
        <v/>
      </c>
      <c r="AG115" s="49" t="str">
        <f t="shared" si="136"/>
        <v/>
      </c>
      <c r="AH115" s="49" t="str">
        <f t="shared" si="136"/>
        <v/>
      </c>
      <c r="AI115" s="47" t="str">
        <f t="shared" si="136"/>
        <v/>
      </c>
      <c r="AJ115" s="47" t="str">
        <f t="shared" si="136"/>
        <v/>
      </c>
      <c r="AK115" s="46" t="str">
        <f t="shared" si="136"/>
        <v/>
      </c>
      <c r="AL115" s="47"/>
      <c r="AM115" s="53" t="str">
        <f t="shared" si="182"/>
        <v/>
      </c>
      <c r="AN115" s="50" t="str">
        <f t="shared" si="183"/>
        <v/>
      </c>
      <c r="AO115" s="51"/>
      <c r="AP115" s="52" t="str">
        <f t="shared" si="184"/>
        <v/>
      </c>
      <c r="AQ115" s="52" t="str">
        <f t="shared" si="185"/>
        <v/>
      </c>
      <c r="AR115" s="47">
        <f t="shared" si="186"/>
        <v>0</v>
      </c>
      <c r="AS115" s="53" t="str">
        <f t="shared" si="187"/>
        <v/>
      </c>
      <c r="AT115" s="52" t="str">
        <f t="shared" si="188"/>
        <v/>
      </c>
      <c r="AU115" s="9" t="str">
        <f t="shared" si="189"/>
        <v/>
      </c>
      <c r="AV115" s="9" t="str">
        <f t="shared" si="190"/>
        <v/>
      </c>
      <c r="AW115" s="12" t="str">
        <f t="shared" si="191"/>
        <v/>
      </c>
      <c r="AX115" s="9" t="str">
        <f t="shared" si="192"/>
        <v/>
      </c>
      <c r="AY115" s="12" t="str">
        <f t="shared" si="193"/>
        <v/>
      </c>
      <c r="AZ115" s="10" t="str">
        <f t="shared" si="194"/>
        <v/>
      </c>
      <c r="BA115" s="10" t="str">
        <f t="shared" si="195"/>
        <v/>
      </c>
      <c r="BB115" s="10" t="str">
        <f t="shared" si="196"/>
        <v/>
      </c>
      <c r="BC115" s="10" t="str">
        <f t="shared" si="197"/>
        <v/>
      </c>
      <c r="BD115" s="10" t="str">
        <f t="shared" si="198"/>
        <v/>
      </c>
      <c r="BE115" s="12" t="str">
        <f t="shared" si="199"/>
        <v/>
      </c>
      <c r="BF115" s="9" t="str">
        <f t="shared" si="200"/>
        <v/>
      </c>
      <c r="BG115" s="9" t="str">
        <f t="shared" si="201"/>
        <v/>
      </c>
      <c r="BH115" s="7" t="str">
        <f t="shared" si="202"/>
        <v/>
      </c>
      <c r="BI115" s="7" t="str">
        <f t="shared" si="203"/>
        <v/>
      </c>
      <c r="BJ115" s="12" t="str">
        <f t="shared" si="204"/>
        <v/>
      </c>
      <c r="BK115" s="80" t="str">
        <f t="shared" si="205"/>
        <v/>
      </c>
      <c r="BL115" s="7" t="str">
        <f t="shared" si="206"/>
        <v/>
      </c>
      <c r="BM115" s="7" t="str">
        <f t="shared" si="256"/>
        <v/>
      </c>
      <c r="BN115" s="12" t="str">
        <f t="shared" si="207"/>
        <v/>
      </c>
      <c r="BO115" s="9" t="str">
        <f t="shared" si="208"/>
        <v/>
      </c>
      <c r="BP115" s="2" t="str">
        <f t="shared" si="209"/>
        <v/>
      </c>
      <c r="BQ115" s="2" t="str">
        <f t="shared" si="210"/>
        <v/>
      </c>
      <c r="BR115" s="20" t="str">
        <f t="shared" si="152"/>
        <v/>
      </c>
      <c r="BS115" s="20" t="str">
        <f t="shared" si="152"/>
        <v/>
      </c>
      <c r="BT115" s="20" t="str">
        <f t="shared" si="152"/>
        <v/>
      </c>
      <c r="BU115" s="86" t="str">
        <f t="shared" si="211"/>
        <v/>
      </c>
      <c r="BV115" s="86" t="str">
        <f t="shared" si="212"/>
        <v/>
      </c>
      <c r="BW115" s="20" t="str">
        <f t="shared" si="152"/>
        <v/>
      </c>
      <c r="BX115" s="86" t="str">
        <f t="shared" si="152"/>
        <v/>
      </c>
      <c r="BY115" s="86" t="str">
        <f t="shared" si="152"/>
        <v/>
      </c>
      <c r="BZ115" s="86" t="str">
        <f t="shared" si="152"/>
        <v/>
      </c>
      <c r="CA115" s="86" t="str">
        <f t="shared" si="152"/>
        <v/>
      </c>
      <c r="CB115" s="86" t="str">
        <f t="shared" si="152"/>
        <v/>
      </c>
      <c r="CC115" s="86" t="str">
        <f t="shared" si="152"/>
        <v/>
      </c>
      <c r="CD115" s="86" t="str">
        <f t="shared" si="152"/>
        <v/>
      </c>
      <c r="CE115" s="20" t="str">
        <f t="shared" si="257"/>
        <v/>
      </c>
      <c r="CF115" s="14" t="str">
        <f t="shared" si="213"/>
        <v/>
      </c>
      <c r="CG115" s="14" t="str">
        <f t="shared" si="214"/>
        <v/>
      </c>
      <c r="CH115" s="8">
        <f t="shared" si="215"/>
        <v>0</v>
      </c>
      <c r="CI115" s="9" t="str">
        <f t="shared" si="216"/>
        <v/>
      </c>
      <c r="CJ115" s="9" t="str">
        <f t="shared" si="217"/>
        <v/>
      </c>
      <c r="CK115" s="9" t="str">
        <f t="shared" si="218"/>
        <v/>
      </c>
      <c r="CL115" s="9" t="str">
        <f t="shared" si="219"/>
        <v/>
      </c>
      <c r="CM115" s="9" t="str">
        <f t="shared" si="220"/>
        <v/>
      </c>
      <c r="CN115" s="9" t="str">
        <f t="shared" si="221"/>
        <v/>
      </c>
      <c r="CO115" s="9" t="str">
        <f t="shared" si="222"/>
        <v/>
      </c>
      <c r="CP115" s="9" t="str">
        <f t="shared" si="222"/>
        <v/>
      </c>
      <c r="CQ115" s="9" t="str">
        <f t="shared" si="222"/>
        <v/>
      </c>
      <c r="CR115" s="9" t="str">
        <f t="shared" si="222"/>
        <v/>
      </c>
      <c r="CS115" s="9" t="str">
        <f t="shared" si="222"/>
        <v/>
      </c>
      <c r="CT115" s="9" t="str">
        <f t="shared" si="222"/>
        <v/>
      </c>
      <c r="CU115" s="9" t="str">
        <f t="shared" si="222"/>
        <v/>
      </c>
      <c r="CV115" s="9" t="str">
        <f t="shared" si="223"/>
        <v/>
      </c>
      <c r="CW115" s="9" t="str">
        <f t="shared" si="224"/>
        <v/>
      </c>
      <c r="CX115" s="9" t="str">
        <f t="shared" si="224"/>
        <v/>
      </c>
      <c r="CY115" s="9" t="str">
        <f t="shared" si="224"/>
        <v/>
      </c>
      <c r="CZ115" s="9" t="str">
        <f t="shared" si="224"/>
        <v/>
      </c>
      <c r="DA115" s="9" t="str">
        <f t="shared" si="224"/>
        <v/>
      </c>
      <c r="DB115" s="9" t="str">
        <f t="shared" si="224"/>
        <v/>
      </c>
      <c r="DC115" s="9" t="str">
        <f t="shared" si="224"/>
        <v/>
      </c>
      <c r="DD115" s="2" t="str">
        <f t="shared" si="225"/>
        <v/>
      </c>
      <c r="DE115" s="2" t="str">
        <f t="shared" si="226"/>
        <v/>
      </c>
      <c r="DF115" s="2" t="str">
        <f t="shared" si="227"/>
        <v/>
      </c>
      <c r="DG115" s="2" t="str">
        <f t="shared" si="228"/>
        <v/>
      </c>
      <c r="DH115" s="2" t="str">
        <f t="shared" si="229"/>
        <v/>
      </c>
      <c r="DI115" s="2" t="str">
        <f t="shared" si="230"/>
        <v/>
      </c>
      <c r="DJ115" s="2" t="str">
        <f t="shared" si="231"/>
        <v/>
      </c>
      <c r="DK115" s="2" t="str">
        <f t="shared" si="232"/>
        <v/>
      </c>
      <c r="DL115" s="16" t="str">
        <f t="shared" si="233"/>
        <v/>
      </c>
      <c r="DM115" s="16" t="str">
        <f t="shared" si="234"/>
        <v/>
      </c>
      <c r="DN115" s="16" t="str">
        <f t="shared" si="235"/>
        <v/>
      </c>
      <c r="DO115" s="72" t="str">
        <f t="shared" si="236"/>
        <v/>
      </c>
      <c r="DP115" s="16" t="str">
        <f t="shared" si="237"/>
        <v/>
      </c>
      <c r="DQ115" s="16" t="str">
        <f t="shared" si="238"/>
        <v/>
      </c>
      <c r="DR115" s="2" t="str">
        <f t="shared" si="239"/>
        <v/>
      </c>
      <c r="DS115" s="2" t="str">
        <f t="shared" si="240"/>
        <v/>
      </c>
      <c r="DT115" s="2" t="str">
        <f t="shared" si="241"/>
        <v/>
      </c>
      <c r="DU115" s="2" t="str">
        <f t="shared" si="242"/>
        <v/>
      </c>
      <c r="DV115" s="15"/>
      <c r="DW115" s="17"/>
      <c r="DX115" s="17"/>
      <c r="DY115" s="47" t="str">
        <f t="shared" si="137"/>
        <v/>
      </c>
      <c r="DZ115" s="47" t="str">
        <f t="shared" si="137"/>
        <v/>
      </c>
      <c r="EA115" s="47" t="str">
        <f t="shared" si="137"/>
        <v/>
      </c>
      <c r="EB115" s="47" t="str">
        <f t="shared" si="137"/>
        <v/>
      </c>
      <c r="EC115" s="49" t="str">
        <f t="shared" si="137"/>
        <v/>
      </c>
      <c r="ED115" s="49" t="str">
        <f t="shared" si="137"/>
        <v/>
      </c>
      <c r="EE115" s="47" t="str">
        <f t="shared" si="137"/>
        <v/>
      </c>
      <c r="EF115" s="47" t="str">
        <f t="shared" si="137"/>
        <v/>
      </c>
      <c r="EG115" s="47" t="str">
        <f t="shared" si="137"/>
        <v/>
      </c>
      <c r="EH115" s="6">
        <f t="shared" si="153"/>
        <v>0</v>
      </c>
      <c r="EI115" s="6">
        <f t="shared" si="154"/>
        <v>0</v>
      </c>
      <c r="EJ115" s="2" t="str">
        <f t="shared" si="155"/>
        <v/>
      </c>
      <c r="EK115" s="2" t="str">
        <f t="shared" si="156"/>
        <v/>
      </c>
      <c r="EL115" s="2" t="str">
        <f t="shared" si="259"/>
        <v/>
      </c>
      <c r="EM115" s="2" t="str">
        <f t="shared" si="157"/>
        <v/>
      </c>
      <c r="EN115" s="2" t="str">
        <f t="shared" si="158"/>
        <v/>
      </c>
      <c r="EO115" s="2">
        <f t="shared" si="159"/>
        <v>0</v>
      </c>
      <c r="EP115" s="2">
        <f t="shared" si="243"/>
        <v>0</v>
      </c>
      <c r="EQ115" s="2"/>
      <c r="ER115" s="2"/>
      <c r="ES115" s="2"/>
      <c r="ET115" s="2"/>
      <c r="EU115" s="2"/>
      <c r="EV115" s="2"/>
      <c r="EW115" s="2">
        <f t="shared" si="160"/>
        <v>0</v>
      </c>
      <c r="EX115" s="2">
        <f t="shared" si="161"/>
        <v>0</v>
      </c>
      <c r="EY115" s="2">
        <f t="shared" si="244"/>
        <v>0</v>
      </c>
      <c r="EZ115" s="2">
        <f t="shared" si="162"/>
        <v>0</v>
      </c>
      <c r="FA115" s="2">
        <f t="shared" si="163"/>
        <v>0</v>
      </c>
      <c r="FB115" s="59"/>
      <c r="FC115" s="2">
        <f t="shared" si="164"/>
        <v>0</v>
      </c>
      <c r="FD115" s="2">
        <f t="shared" si="245"/>
        <v>0</v>
      </c>
      <c r="FE115" s="3">
        <f t="shared" si="258"/>
        <v>0</v>
      </c>
      <c r="FF115" s="3">
        <f t="shared" si="246"/>
        <v>0</v>
      </c>
      <c r="FG115" s="3">
        <f t="shared" si="247"/>
        <v>0</v>
      </c>
      <c r="FH115" s="3">
        <f t="shared" si="165"/>
        <v>0</v>
      </c>
      <c r="FI115" s="67">
        <f t="shared" si="166"/>
        <v>0</v>
      </c>
      <c r="FJ115" s="3">
        <f t="shared" si="167"/>
        <v>0</v>
      </c>
      <c r="FK115" s="3">
        <f t="shared" si="168"/>
        <v>0</v>
      </c>
      <c r="FL115" s="3">
        <f t="shared" si="248"/>
        <v>0</v>
      </c>
      <c r="FM115" s="3">
        <f t="shared" si="249"/>
        <v>0</v>
      </c>
      <c r="FN115" s="3">
        <f t="shared" si="250"/>
        <v>0</v>
      </c>
      <c r="FO115" s="2">
        <f t="shared" si="169"/>
        <v>0</v>
      </c>
      <c r="FP115" s="2">
        <f t="shared" si="170"/>
        <v>0</v>
      </c>
      <c r="FQ115" s="2">
        <f t="shared" si="251"/>
        <v>0</v>
      </c>
      <c r="FR115" s="6" t="str">
        <f>IF(A115=1,1,IF(DW115="","",COUNTA($DW$31:DW115)+1))</f>
        <v/>
      </c>
      <c r="FS115" s="6" t="str">
        <f t="shared" si="171"/>
        <v/>
      </c>
      <c r="FT115" s="43">
        <f t="shared" si="252"/>
        <v>0</v>
      </c>
      <c r="FU115" s="23">
        <f t="shared" si="253"/>
        <v>0</v>
      </c>
      <c r="FV115" s="21">
        <f t="shared" si="254"/>
        <v>0</v>
      </c>
    </row>
    <row r="116" spans="1:178">
      <c r="A116" s="4" t="str">
        <f t="shared" si="172"/>
        <v/>
      </c>
      <c r="B116" s="33"/>
      <c r="C116" s="33"/>
      <c r="D116" s="33"/>
      <c r="E116" s="33"/>
      <c r="F116" s="33"/>
      <c r="G116" s="11" t="str">
        <f t="shared" si="139"/>
        <v/>
      </c>
      <c r="H116" s="3" t="str">
        <f t="shared" si="173"/>
        <v/>
      </c>
      <c r="I116" s="3" t="str">
        <f t="shared" si="140"/>
        <v/>
      </c>
      <c r="J116" s="3" t="str">
        <f t="shared" si="174"/>
        <v/>
      </c>
      <c r="K116" s="3" t="str">
        <f t="shared" si="141"/>
        <v/>
      </c>
      <c r="L116" s="2" t="str">
        <f t="shared" si="142"/>
        <v/>
      </c>
      <c r="M116" s="8" t="str">
        <f t="shared" si="175"/>
        <v/>
      </c>
      <c r="N116" s="8" t="str">
        <f t="shared" si="143"/>
        <v/>
      </c>
      <c r="O116" s="8" t="str">
        <f t="shared" si="176"/>
        <v/>
      </c>
      <c r="P116" s="8" t="str">
        <f t="shared" si="144"/>
        <v/>
      </c>
      <c r="Q116" s="2" t="str">
        <f t="shared" si="145"/>
        <v/>
      </c>
      <c r="R116" s="3" t="str">
        <f t="shared" si="146"/>
        <v/>
      </c>
      <c r="S116" s="3" t="str">
        <f t="shared" si="147"/>
        <v/>
      </c>
      <c r="T116" s="3" t="str">
        <f t="shared" si="177"/>
        <v/>
      </c>
      <c r="U116" s="8" t="str">
        <f t="shared" si="148"/>
        <v/>
      </c>
      <c r="V116" s="2" t="str">
        <f t="shared" si="149"/>
        <v/>
      </c>
      <c r="W116" s="2" t="str">
        <f t="shared" si="150"/>
        <v/>
      </c>
      <c r="X116" s="2" t="str">
        <f t="shared" si="255"/>
        <v/>
      </c>
      <c r="Y116" s="2" t="str">
        <f t="shared" si="151"/>
        <v/>
      </c>
      <c r="Z116" s="46" t="str">
        <f t="shared" si="178"/>
        <v/>
      </c>
      <c r="AA116" s="46" t="str">
        <f t="shared" si="179"/>
        <v/>
      </c>
      <c r="AB116" s="47"/>
      <c r="AC116" s="46" t="str">
        <f t="shared" si="180"/>
        <v/>
      </c>
      <c r="AD116" s="47" t="str">
        <f t="shared" si="260"/>
        <v/>
      </c>
      <c r="AE116" s="48" t="str">
        <f t="shared" si="181"/>
        <v/>
      </c>
      <c r="AF116" s="49" t="str">
        <f t="shared" si="136"/>
        <v/>
      </c>
      <c r="AG116" s="49" t="str">
        <f t="shared" si="136"/>
        <v/>
      </c>
      <c r="AH116" s="49" t="str">
        <f t="shared" si="136"/>
        <v/>
      </c>
      <c r="AI116" s="47" t="str">
        <f t="shared" si="136"/>
        <v/>
      </c>
      <c r="AJ116" s="47" t="str">
        <f t="shared" si="136"/>
        <v/>
      </c>
      <c r="AK116" s="46" t="str">
        <f t="shared" si="136"/>
        <v/>
      </c>
      <c r="AL116" s="47"/>
      <c r="AM116" s="53" t="str">
        <f t="shared" si="182"/>
        <v/>
      </c>
      <c r="AN116" s="50" t="str">
        <f t="shared" si="183"/>
        <v/>
      </c>
      <c r="AO116" s="51"/>
      <c r="AP116" s="52" t="str">
        <f t="shared" si="184"/>
        <v/>
      </c>
      <c r="AQ116" s="52" t="str">
        <f t="shared" si="185"/>
        <v/>
      </c>
      <c r="AR116" s="47">
        <f t="shared" si="186"/>
        <v>0</v>
      </c>
      <c r="AS116" s="53" t="str">
        <f t="shared" si="187"/>
        <v/>
      </c>
      <c r="AT116" s="52" t="str">
        <f t="shared" si="188"/>
        <v/>
      </c>
      <c r="AU116" s="9" t="str">
        <f t="shared" si="189"/>
        <v/>
      </c>
      <c r="AV116" s="9" t="str">
        <f t="shared" si="190"/>
        <v/>
      </c>
      <c r="AW116" s="12" t="str">
        <f t="shared" si="191"/>
        <v/>
      </c>
      <c r="AX116" s="9" t="str">
        <f t="shared" si="192"/>
        <v/>
      </c>
      <c r="AY116" s="12" t="str">
        <f t="shared" si="193"/>
        <v/>
      </c>
      <c r="AZ116" s="10" t="str">
        <f t="shared" si="194"/>
        <v/>
      </c>
      <c r="BA116" s="10" t="str">
        <f t="shared" si="195"/>
        <v/>
      </c>
      <c r="BB116" s="10" t="str">
        <f t="shared" si="196"/>
        <v/>
      </c>
      <c r="BC116" s="10" t="str">
        <f t="shared" si="197"/>
        <v/>
      </c>
      <c r="BD116" s="10" t="str">
        <f t="shared" si="198"/>
        <v/>
      </c>
      <c r="BE116" s="12" t="str">
        <f t="shared" si="199"/>
        <v/>
      </c>
      <c r="BF116" s="9" t="str">
        <f t="shared" si="200"/>
        <v/>
      </c>
      <c r="BG116" s="9" t="str">
        <f t="shared" si="201"/>
        <v/>
      </c>
      <c r="BH116" s="7" t="str">
        <f t="shared" si="202"/>
        <v/>
      </c>
      <c r="BI116" s="7" t="str">
        <f t="shared" si="203"/>
        <v/>
      </c>
      <c r="BJ116" s="12" t="str">
        <f t="shared" si="204"/>
        <v/>
      </c>
      <c r="BK116" s="80" t="str">
        <f t="shared" si="205"/>
        <v/>
      </c>
      <c r="BL116" s="7" t="str">
        <f t="shared" si="206"/>
        <v/>
      </c>
      <c r="BM116" s="7" t="str">
        <f t="shared" si="256"/>
        <v/>
      </c>
      <c r="BN116" s="12" t="str">
        <f t="shared" si="207"/>
        <v/>
      </c>
      <c r="BO116" s="9" t="str">
        <f t="shared" si="208"/>
        <v/>
      </c>
      <c r="BP116" s="2" t="str">
        <f t="shared" si="209"/>
        <v/>
      </c>
      <c r="BQ116" s="2" t="str">
        <f t="shared" si="210"/>
        <v/>
      </c>
      <c r="BR116" s="20" t="str">
        <f t="shared" si="152"/>
        <v/>
      </c>
      <c r="BS116" s="20" t="str">
        <f t="shared" si="152"/>
        <v/>
      </c>
      <c r="BT116" s="20" t="str">
        <f t="shared" si="152"/>
        <v/>
      </c>
      <c r="BU116" s="86" t="str">
        <f t="shared" si="211"/>
        <v/>
      </c>
      <c r="BV116" s="86" t="str">
        <f t="shared" si="212"/>
        <v/>
      </c>
      <c r="BW116" s="20" t="str">
        <f t="shared" si="152"/>
        <v/>
      </c>
      <c r="BX116" s="86" t="str">
        <f t="shared" si="152"/>
        <v/>
      </c>
      <c r="BY116" s="86" t="str">
        <f t="shared" si="152"/>
        <v/>
      </c>
      <c r="BZ116" s="86" t="str">
        <f t="shared" si="152"/>
        <v/>
      </c>
      <c r="CA116" s="86" t="str">
        <f t="shared" si="152"/>
        <v/>
      </c>
      <c r="CB116" s="86" t="str">
        <f t="shared" si="152"/>
        <v/>
      </c>
      <c r="CC116" s="86" t="str">
        <f t="shared" si="152"/>
        <v/>
      </c>
      <c r="CD116" s="86" t="str">
        <f t="shared" si="152"/>
        <v/>
      </c>
      <c r="CE116" s="20" t="str">
        <f t="shared" si="257"/>
        <v/>
      </c>
      <c r="CF116" s="14" t="str">
        <f t="shared" si="213"/>
        <v/>
      </c>
      <c r="CG116" s="14" t="str">
        <f t="shared" si="214"/>
        <v/>
      </c>
      <c r="CH116" s="8">
        <f t="shared" si="215"/>
        <v>0</v>
      </c>
      <c r="CI116" s="9" t="str">
        <f t="shared" si="216"/>
        <v/>
      </c>
      <c r="CJ116" s="9" t="str">
        <f t="shared" si="217"/>
        <v/>
      </c>
      <c r="CK116" s="9" t="str">
        <f t="shared" si="218"/>
        <v/>
      </c>
      <c r="CL116" s="9" t="str">
        <f t="shared" si="219"/>
        <v/>
      </c>
      <c r="CM116" s="9" t="str">
        <f t="shared" si="220"/>
        <v/>
      </c>
      <c r="CN116" s="9" t="str">
        <f t="shared" si="221"/>
        <v/>
      </c>
      <c r="CO116" s="9" t="str">
        <f t="shared" si="222"/>
        <v/>
      </c>
      <c r="CP116" s="9" t="str">
        <f t="shared" si="222"/>
        <v/>
      </c>
      <c r="CQ116" s="9" t="str">
        <f t="shared" si="222"/>
        <v/>
      </c>
      <c r="CR116" s="9" t="str">
        <f t="shared" si="222"/>
        <v/>
      </c>
      <c r="CS116" s="9" t="str">
        <f t="shared" si="222"/>
        <v/>
      </c>
      <c r="CT116" s="9" t="str">
        <f t="shared" si="222"/>
        <v/>
      </c>
      <c r="CU116" s="9" t="str">
        <f t="shared" si="222"/>
        <v/>
      </c>
      <c r="CV116" s="9" t="str">
        <f t="shared" si="223"/>
        <v/>
      </c>
      <c r="CW116" s="9" t="str">
        <f t="shared" si="224"/>
        <v/>
      </c>
      <c r="CX116" s="9" t="str">
        <f t="shared" si="224"/>
        <v/>
      </c>
      <c r="CY116" s="9" t="str">
        <f t="shared" si="224"/>
        <v/>
      </c>
      <c r="CZ116" s="9" t="str">
        <f t="shared" si="224"/>
        <v/>
      </c>
      <c r="DA116" s="9" t="str">
        <f t="shared" si="224"/>
        <v/>
      </c>
      <c r="DB116" s="9" t="str">
        <f t="shared" si="224"/>
        <v/>
      </c>
      <c r="DC116" s="9" t="str">
        <f t="shared" si="224"/>
        <v/>
      </c>
      <c r="DD116" s="2" t="str">
        <f t="shared" si="225"/>
        <v/>
      </c>
      <c r="DE116" s="2" t="str">
        <f t="shared" si="226"/>
        <v/>
      </c>
      <c r="DF116" s="2" t="str">
        <f t="shared" si="227"/>
        <v/>
      </c>
      <c r="DG116" s="2" t="str">
        <f t="shared" si="228"/>
        <v/>
      </c>
      <c r="DH116" s="2" t="str">
        <f t="shared" si="229"/>
        <v/>
      </c>
      <c r="DI116" s="2" t="str">
        <f t="shared" si="230"/>
        <v/>
      </c>
      <c r="DJ116" s="2" t="str">
        <f t="shared" si="231"/>
        <v/>
      </c>
      <c r="DK116" s="2" t="str">
        <f t="shared" si="232"/>
        <v/>
      </c>
      <c r="DL116" s="16" t="str">
        <f t="shared" si="233"/>
        <v/>
      </c>
      <c r="DM116" s="16" t="str">
        <f t="shared" si="234"/>
        <v/>
      </c>
      <c r="DN116" s="16" t="str">
        <f t="shared" si="235"/>
        <v/>
      </c>
      <c r="DO116" s="72" t="str">
        <f t="shared" si="236"/>
        <v/>
      </c>
      <c r="DP116" s="16" t="str">
        <f t="shared" si="237"/>
        <v/>
      </c>
      <c r="DQ116" s="16" t="str">
        <f t="shared" si="238"/>
        <v/>
      </c>
      <c r="DR116" s="2" t="str">
        <f t="shared" si="239"/>
        <v/>
      </c>
      <c r="DS116" s="2" t="str">
        <f t="shared" si="240"/>
        <v/>
      </c>
      <c r="DT116" s="2" t="str">
        <f t="shared" si="241"/>
        <v/>
      </c>
      <c r="DU116" s="2" t="str">
        <f t="shared" si="242"/>
        <v/>
      </c>
      <c r="DV116" s="15"/>
      <c r="DW116" s="17"/>
      <c r="DX116" s="17"/>
      <c r="DY116" s="47" t="str">
        <f t="shared" si="137"/>
        <v/>
      </c>
      <c r="DZ116" s="47" t="str">
        <f t="shared" si="137"/>
        <v/>
      </c>
      <c r="EA116" s="47" t="str">
        <f t="shared" si="137"/>
        <v/>
      </c>
      <c r="EB116" s="47" t="str">
        <f t="shared" si="137"/>
        <v/>
      </c>
      <c r="EC116" s="49" t="str">
        <f t="shared" si="137"/>
        <v/>
      </c>
      <c r="ED116" s="49" t="str">
        <f t="shared" si="137"/>
        <v/>
      </c>
      <c r="EE116" s="47" t="str">
        <f t="shared" si="137"/>
        <v/>
      </c>
      <c r="EF116" s="47" t="str">
        <f t="shared" si="137"/>
        <v/>
      </c>
      <c r="EG116" s="47" t="str">
        <f t="shared" si="137"/>
        <v/>
      </c>
      <c r="EH116" s="6">
        <f t="shared" si="153"/>
        <v>0</v>
      </c>
      <c r="EI116" s="6">
        <f t="shared" si="154"/>
        <v>0</v>
      </c>
      <c r="EJ116" s="2" t="str">
        <f t="shared" si="155"/>
        <v/>
      </c>
      <c r="EK116" s="2" t="str">
        <f t="shared" si="156"/>
        <v/>
      </c>
      <c r="EL116" s="2" t="str">
        <f t="shared" si="259"/>
        <v/>
      </c>
      <c r="EM116" s="2" t="str">
        <f t="shared" si="157"/>
        <v/>
      </c>
      <c r="EN116" s="2" t="str">
        <f t="shared" si="158"/>
        <v/>
      </c>
      <c r="EO116" s="2">
        <f t="shared" si="159"/>
        <v>0</v>
      </c>
      <c r="EP116" s="2">
        <f t="shared" si="243"/>
        <v>0</v>
      </c>
      <c r="EQ116" s="2"/>
      <c r="ER116" s="2"/>
      <c r="ES116" s="2"/>
      <c r="ET116" s="2"/>
      <c r="EU116" s="2"/>
      <c r="EV116" s="2"/>
      <c r="EW116" s="2">
        <f t="shared" si="160"/>
        <v>0</v>
      </c>
      <c r="EX116" s="2">
        <f t="shared" si="161"/>
        <v>0</v>
      </c>
      <c r="EY116" s="2">
        <f t="shared" si="244"/>
        <v>0</v>
      </c>
      <c r="EZ116" s="2">
        <f t="shared" si="162"/>
        <v>0</v>
      </c>
      <c r="FA116" s="2">
        <f t="shared" si="163"/>
        <v>0</v>
      </c>
      <c r="FB116" s="59"/>
      <c r="FC116" s="2">
        <f t="shared" si="164"/>
        <v>0</v>
      </c>
      <c r="FD116" s="2">
        <f t="shared" si="245"/>
        <v>0</v>
      </c>
      <c r="FE116" s="3">
        <f t="shared" si="258"/>
        <v>0</v>
      </c>
      <c r="FF116" s="3">
        <f t="shared" si="246"/>
        <v>0</v>
      </c>
      <c r="FG116" s="3">
        <f t="shared" si="247"/>
        <v>0</v>
      </c>
      <c r="FH116" s="3">
        <f t="shared" si="165"/>
        <v>0</v>
      </c>
      <c r="FI116" s="67">
        <f t="shared" si="166"/>
        <v>0</v>
      </c>
      <c r="FJ116" s="3">
        <f t="shared" si="167"/>
        <v>0</v>
      </c>
      <c r="FK116" s="3">
        <f t="shared" si="168"/>
        <v>0</v>
      </c>
      <c r="FL116" s="3">
        <f t="shared" si="248"/>
        <v>0</v>
      </c>
      <c r="FM116" s="3">
        <f t="shared" si="249"/>
        <v>0</v>
      </c>
      <c r="FN116" s="3">
        <f t="shared" si="250"/>
        <v>0</v>
      </c>
      <c r="FO116" s="2">
        <f t="shared" si="169"/>
        <v>0</v>
      </c>
      <c r="FP116" s="2">
        <f t="shared" si="170"/>
        <v>0</v>
      </c>
      <c r="FQ116" s="2">
        <f t="shared" si="251"/>
        <v>0</v>
      </c>
      <c r="FR116" s="6" t="str">
        <f>IF(A116=1,1,IF(DW116="","",COUNTA($DW$31:DW116)+1))</f>
        <v/>
      </c>
      <c r="FS116" s="6" t="str">
        <f t="shared" si="171"/>
        <v/>
      </c>
      <c r="FT116" s="43">
        <f t="shared" si="252"/>
        <v>0</v>
      </c>
      <c r="FU116" s="23">
        <f t="shared" si="253"/>
        <v>0</v>
      </c>
      <c r="FV116" s="21">
        <f t="shared" si="254"/>
        <v>0</v>
      </c>
    </row>
    <row r="117" spans="1:178">
      <c r="A117" s="4" t="str">
        <f t="shared" si="172"/>
        <v/>
      </c>
      <c r="B117" s="33"/>
      <c r="C117" s="33"/>
      <c r="D117" s="33"/>
      <c r="E117" s="33"/>
      <c r="F117" s="33"/>
      <c r="G117" s="11" t="str">
        <f t="shared" si="139"/>
        <v/>
      </c>
      <c r="H117" s="3" t="str">
        <f t="shared" si="173"/>
        <v/>
      </c>
      <c r="I117" s="3" t="str">
        <f t="shared" si="140"/>
        <v/>
      </c>
      <c r="J117" s="3" t="str">
        <f t="shared" si="174"/>
        <v/>
      </c>
      <c r="K117" s="3" t="str">
        <f t="shared" si="141"/>
        <v/>
      </c>
      <c r="L117" s="2" t="str">
        <f t="shared" si="142"/>
        <v/>
      </c>
      <c r="M117" s="8" t="str">
        <f t="shared" si="175"/>
        <v/>
      </c>
      <c r="N117" s="8" t="str">
        <f t="shared" si="143"/>
        <v/>
      </c>
      <c r="O117" s="8" t="str">
        <f t="shared" si="176"/>
        <v/>
      </c>
      <c r="P117" s="8" t="str">
        <f t="shared" si="144"/>
        <v/>
      </c>
      <c r="Q117" s="2" t="str">
        <f t="shared" si="145"/>
        <v/>
      </c>
      <c r="R117" s="3" t="str">
        <f t="shared" si="146"/>
        <v/>
      </c>
      <c r="S117" s="3" t="str">
        <f t="shared" si="147"/>
        <v/>
      </c>
      <c r="T117" s="3" t="str">
        <f t="shared" si="177"/>
        <v/>
      </c>
      <c r="U117" s="8" t="str">
        <f t="shared" si="148"/>
        <v/>
      </c>
      <c r="V117" s="2" t="str">
        <f t="shared" si="149"/>
        <v/>
      </c>
      <c r="W117" s="2" t="str">
        <f t="shared" si="150"/>
        <v/>
      </c>
      <c r="X117" s="2" t="str">
        <f t="shared" si="255"/>
        <v/>
      </c>
      <c r="Y117" s="2" t="str">
        <f t="shared" si="151"/>
        <v/>
      </c>
      <c r="Z117" s="46" t="str">
        <f t="shared" si="178"/>
        <v/>
      </c>
      <c r="AA117" s="46" t="str">
        <f t="shared" si="179"/>
        <v/>
      </c>
      <c r="AB117" s="47"/>
      <c r="AC117" s="46" t="str">
        <f t="shared" si="180"/>
        <v/>
      </c>
      <c r="AD117" s="47" t="str">
        <f t="shared" si="260"/>
        <v/>
      </c>
      <c r="AE117" s="48" t="str">
        <f t="shared" si="181"/>
        <v/>
      </c>
      <c r="AF117" s="49" t="str">
        <f t="shared" si="136"/>
        <v/>
      </c>
      <c r="AG117" s="49" t="str">
        <f t="shared" si="136"/>
        <v/>
      </c>
      <c r="AH117" s="49" t="str">
        <f t="shared" si="136"/>
        <v/>
      </c>
      <c r="AI117" s="47" t="str">
        <f t="shared" si="136"/>
        <v/>
      </c>
      <c r="AJ117" s="47" t="str">
        <f t="shared" si="136"/>
        <v/>
      </c>
      <c r="AK117" s="46" t="str">
        <f t="shared" si="136"/>
        <v/>
      </c>
      <c r="AL117" s="47"/>
      <c r="AM117" s="53" t="str">
        <f t="shared" si="182"/>
        <v/>
      </c>
      <c r="AN117" s="50" t="str">
        <f t="shared" si="183"/>
        <v/>
      </c>
      <c r="AO117" s="51"/>
      <c r="AP117" s="52" t="str">
        <f t="shared" si="184"/>
        <v/>
      </c>
      <c r="AQ117" s="52" t="str">
        <f t="shared" si="185"/>
        <v/>
      </c>
      <c r="AR117" s="47">
        <f t="shared" si="186"/>
        <v>0</v>
      </c>
      <c r="AS117" s="53" t="str">
        <f t="shared" si="187"/>
        <v/>
      </c>
      <c r="AT117" s="52" t="str">
        <f t="shared" si="188"/>
        <v/>
      </c>
      <c r="AU117" s="9" t="str">
        <f t="shared" si="189"/>
        <v/>
      </c>
      <c r="AV117" s="9" t="str">
        <f t="shared" si="190"/>
        <v/>
      </c>
      <c r="AW117" s="12" t="str">
        <f t="shared" si="191"/>
        <v/>
      </c>
      <c r="AX117" s="9" t="str">
        <f t="shared" si="192"/>
        <v/>
      </c>
      <c r="AY117" s="12" t="str">
        <f t="shared" si="193"/>
        <v/>
      </c>
      <c r="AZ117" s="10" t="str">
        <f t="shared" si="194"/>
        <v/>
      </c>
      <c r="BA117" s="10" t="str">
        <f t="shared" si="195"/>
        <v/>
      </c>
      <c r="BB117" s="10" t="str">
        <f t="shared" si="196"/>
        <v/>
      </c>
      <c r="BC117" s="10" t="str">
        <f t="shared" si="197"/>
        <v/>
      </c>
      <c r="BD117" s="10" t="str">
        <f t="shared" si="198"/>
        <v/>
      </c>
      <c r="BE117" s="12" t="str">
        <f t="shared" si="199"/>
        <v/>
      </c>
      <c r="BF117" s="9" t="str">
        <f t="shared" si="200"/>
        <v/>
      </c>
      <c r="BG117" s="9" t="str">
        <f t="shared" si="201"/>
        <v/>
      </c>
      <c r="BH117" s="7" t="str">
        <f t="shared" si="202"/>
        <v/>
      </c>
      <c r="BI117" s="7" t="str">
        <f t="shared" si="203"/>
        <v/>
      </c>
      <c r="BJ117" s="12" t="str">
        <f t="shared" si="204"/>
        <v/>
      </c>
      <c r="BK117" s="80" t="str">
        <f t="shared" si="205"/>
        <v/>
      </c>
      <c r="BL117" s="7" t="str">
        <f t="shared" si="206"/>
        <v/>
      </c>
      <c r="BM117" s="7" t="str">
        <f t="shared" si="256"/>
        <v/>
      </c>
      <c r="BN117" s="12" t="str">
        <f t="shared" si="207"/>
        <v/>
      </c>
      <c r="BO117" s="9" t="str">
        <f t="shared" si="208"/>
        <v/>
      </c>
      <c r="BP117" s="2" t="str">
        <f t="shared" si="209"/>
        <v/>
      </c>
      <c r="BQ117" s="2" t="str">
        <f t="shared" si="210"/>
        <v/>
      </c>
      <c r="BR117" s="20" t="str">
        <f t="shared" si="152"/>
        <v/>
      </c>
      <c r="BS117" s="20" t="str">
        <f t="shared" si="152"/>
        <v/>
      </c>
      <c r="BT117" s="20" t="str">
        <f t="shared" si="152"/>
        <v/>
      </c>
      <c r="BU117" s="86" t="str">
        <f t="shared" si="211"/>
        <v/>
      </c>
      <c r="BV117" s="86" t="str">
        <f t="shared" si="212"/>
        <v/>
      </c>
      <c r="BW117" s="20" t="str">
        <f t="shared" si="152"/>
        <v/>
      </c>
      <c r="BX117" s="86" t="str">
        <f t="shared" si="152"/>
        <v/>
      </c>
      <c r="BY117" s="86" t="str">
        <f t="shared" si="152"/>
        <v/>
      </c>
      <c r="BZ117" s="86" t="str">
        <f t="shared" si="152"/>
        <v/>
      </c>
      <c r="CA117" s="86" t="str">
        <f t="shared" si="152"/>
        <v/>
      </c>
      <c r="CB117" s="86" t="str">
        <f t="shared" si="152"/>
        <v/>
      </c>
      <c r="CC117" s="86" t="str">
        <f t="shared" si="152"/>
        <v/>
      </c>
      <c r="CD117" s="86" t="str">
        <f t="shared" si="152"/>
        <v/>
      </c>
      <c r="CE117" s="20" t="str">
        <f t="shared" si="257"/>
        <v/>
      </c>
      <c r="CF117" s="14" t="str">
        <f t="shared" si="213"/>
        <v/>
      </c>
      <c r="CG117" s="14" t="str">
        <f t="shared" si="214"/>
        <v/>
      </c>
      <c r="CH117" s="8">
        <f t="shared" si="215"/>
        <v>0</v>
      </c>
      <c r="CI117" s="9" t="str">
        <f t="shared" si="216"/>
        <v/>
      </c>
      <c r="CJ117" s="9" t="str">
        <f t="shared" si="217"/>
        <v/>
      </c>
      <c r="CK117" s="9" t="str">
        <f t="shared" si="218"/>
        <v/>
      </c>
      <c r="CL117" s="9" t="str">
        <f t="shared" si="219"/>
        <v/>
      </c>
      <c r="CM117" s="9" t="str">
        <f t="shared" si="220"/>
        <v/>
      </c>
      <c r="CN117" s="9" t="str">
        <f t="shared" si="221"/>
        <v/>
      </c>
      <c r="CO117" s="9" t="str">
        <f t="shared" si="222"/>
        <v/>
      </c>
      <c r="CP117" s="9" t="str">
        <f t="shared" si="222"/>
        <v/>
      </c>
      <c r="CQ117" s="9" t="str">
        <f t="shared" si="222"/>
        <v/>
      </c>
      <c r="CR117" s="9" t="str">
        <f t="shared" si="222"/>
        <v/>
      </c>
      <c r="CS117" s="9" t="str">
        <f t="shared" si="222"/>
        <v/>
      </c>
      <c r="CT117" s="9" t="str">
        <f t="shared" si="222"/>
        <v/>
      </c>
      <c r="CU117" s="9" t="str">
        <f t="shared" si="222"/>
        <v/>
      </c>
      <c r="CV117" s="9" t="str">
        <f t="shared" si="223"/>
        <v/>
      </c>
      <c r="CW117" s="9" t="str">
        <f t="shared" si="224"/>
        <v/>
      </c>
      <c r="CX117" s="9" t="str">
        <f t="shared" si="224"/>
        <v/>
      </c>
      <c r="CY117" s="9" t="str">
        <f t="shared" si="224"/>
        <v/>
      </c>
      <c r="CZ117" s="9" t="str">
        <f t="shared" si="224"/>
        <v/>
      </c>
      <c r="DA117" s="9" t="str">
        <f t="shared" si="224"/>
        <v/>
      </c>
      <c r="DB117" s="9" t="str">
        <f t="shared" si="224"/>
        <v/>
      </c>
      <c r="DC117" s="9" t="str">
        <f t="shared" si="224"/>
        <v/>
      </c>
      <c r="DD117" s="2" t="str">
        <f t="shared" si="225"/>
        <v/>
      </c>
      <c r="DE117" s="2" t="str">
        <f t="shared" si="226"/>
        <v/>
      </c>
      <c r="DF117" s="2" t="str">
        <f t="shared" si="227"/>
        <v/>
      </c>
      <c r="DG117" s="2" t="str">
        <f t="shared" si="228"/>
        <v/>
      </c>
      <c r="DH117" s="2" t="str">
        <f t="shared" si="229"/>
        <v/>
      </c>
      <c r="DI117" s="2" t="str">
        <f t="shared" si="230"/>
        <v/>
      </c>
      <c r="DJ117" s="2" t="str">
        <f t="shared" si="231"/>
        <v/>
      </c>
      <c r="DK117" s="2" t="str">
        <f t="shared" si="232"/>
        <v/>
      </c>
      <c r="DL117" s="16" t="str">
        <f t="shared" si="233"/>
        <v/>
      </c>
      <c r="DM117" s="16" t="str">
        <f t="shared" si="234"/>
        <v/>
      </c>
      <c r="DN117" s="16" t="str">
        <f t="shared" si="235"/>
        <v/>
      </c>
      <c r="DO117" s="72" t="str">
        <f t="shared" si="236"/>
        <v/>
      </c>
      <c r="DP117" s="16" t="str">
        <f t="shared" si="237"/>
        <v/>
      </c>
      <c r="DQ117" s="16" t="str">
        <f t="shared" si="238"/>
        <v/>
      </c>
      <c r="DR117" s="2" t="str">
        <f t="shared" si="239"/>
        <v/>
      </c>
      <c r="DS117" s="2" t="str">
        <f t="shared" si="240"/>
        <v/>
      </c>
      <c r="DT117" s="2" t="str">
        <f t="shared" si="241"/>
        <v/>
      </c>
      <c r="DU117" s="2" t="str">
        <f t="shared" si="242"/>
        <v/>
      </c>
      <c r="DV117" s="15"/>
      <c r="DW117" s="17"/>
      <c r="DX117" s="17"/>
      <c r="DY117" s="47" t="str">
        <f t="shared" si="137"/>
        <v/>
      </c>
      <c r="DZ117" s="47" t="str">
        <f t="shared" si="137"/>
        <v/>
      </c>
      <c r="EA117" s="47" t="str">
        <f t="shared" si="137"/>
        <v/>
      </c>
      <c r="EB117" s="47" t="str">
        <f t="shared" si="137"/>
        <v/>
      </c>
      <c r="EC117" s="49" t="str">
        <f t="shared" si="137"/>
        <v/>
      </c>
      <c r="ED117" s="49" t="str">
        <f t="shared" si="137"/>
        <v/>
      </c>
      <c r="EE117" s="47" t="str">
        <f t="shared" si="137"/>
        <v/>
      </c>
      <c r="EF117" s="47" t="str">
        <f t="shared" si="137"/>
        <v/>
      </c>
      <c r="EG117" s="47" t="str">
        <f t="shared" si="137"/>
        <v/>
      </c>
      <c r="EH117" s="6">
        <f t="shared" si="153"/>
        <v>0</v>
      </c>
      <c r="EI117" s="6">
        <f t="shared" si="154"/>
        <v>0</v>
      </c>
      <c r="EJ117" s="2" t="str">
        <f t="shared" si="155"/>
        <v/>
      </c>
      <c r="EK117" s="2" t="str">
        <f t="shared" si="156"/>
        <v/>
      </c>
      <c r="EL117" s="2" t="str">
        <f t="shared" si="259"/>
        <v/>
      </c>
      <c r="EM117" s="2" t="str">
        <f t="shared" si="157"/>
        <v/>
      </c>
      <c r="EN117" s="2" t="str">
        <f t="shared" si="158"/>
        <v/>
      </c>
      <c r="EO117" s="2">
        <f t="shared" si="159"/>
        <v>0</v>
      </c>
      <c r="EP117" s="2">
        <f t="shared" si="243"/>
        <v>0</v>
      </c>
      <c r="EQ117" s="2"/>
      <c r="ER117" s="2"/>
      <c r="ES117" s="2"/>
      <c r="ET117" s="2"/>
      <c r="EU117" s="2"/>
      <c r="EV117" s="2"/>
      <c r="EW117" s="2">
        <f t="shared" si="160"/>
        <v>0</v>
      </c>
      <c r="EX117" s="2">
        <f t="shared" si="161"/>
        <v>0</v>
      </c>
      <c r="EY117" s="2">
        <f t="shared" si="244"/>
        <v>0</v>
      </c>
      <c r="EZ117" s="2">
        <f t="shared" si="162"/>
        <v>0</v>
      </c>
      <c r="FA117" s="2">
        <f t="shared" si="163"/>
        <v>0</v>
      </c>
      <c r="FB117" s="59"/>
      <c r="FC117" s="2">
        <f t="shared" si="164"/>
        <v>0</v>
      </c>
      <c r="FD117" s="2">
        <f t="shared" si="245"/>
        <v>0</v>
      </c>
      <c r="FE117" s="3">
        <f t="shared" si="258"/>
        <v>0</v>
      </c>
      <c r="FF117" s="3">
        <f t="shared" si="246"/>
        <v>0</v>
      </c>
      <c r="FG117" s="3">
        <f t="shared" si="247"/>
        <v>0</v>
      </c>
      <c r="FH117" s="3">
        <f t="shared" si="165"/>
        <v>0</v>
      </c>
      <c r="FI117" s="67">
        <f t="shared" si="166"/>
        <v>0</v>
      </c>
      <c r="FJ117" s="3">
        <f t="shared" si="167"/>
        <v>0</v>
      </c>
      <c r="FK117" s="3">
        <f t="shared" si="168"/>
        <v>0</v>
      </c>
      <c r="FL117" s="3">
        <f t="shared" si="248"/>
        <v>0</v>
      </c>
      <c r="FM117" s="3">
        <f t="shared" si="249"/>
        <v>0</v>
      </c>
      <c r="FN117" s="3">
        <f t="shared" si="250"/>
        <v>0</v>
      </c>
      <c r="FO117" s="2">
        <f t="shared" si="169"/>
        <v>0</v>
      </c>
      <c r="FP117" s="2">
        <f t="shared" si="170"/>
        <v>0</v>
      </c>
      <c r="FQ117" s="2">
        <f t="shared" si="251"/>
        <v>0</v>
      </c>
      <c r="FR117" s="6" t="str">
        <f>IF(A117=1,1,IF(DW117="","",COUNTA($DW$31:DW117)+1))</f>
        <v/>
      </c>
      <c r="FS117" s="6" t="str">
        <f t="shared" si="171"/>
        <v/>
      </c>
      <c r="FT117" s="43">
        <f t="shared" si="252"/>
        <v>0</v>
      </c>
      <c r="FU117" s="23">
        <f t="shared" si="253"/>
        <v>0</v>
      </c>
      <c r="FV117" s="21">
        <f t="shared" si="254"/>
        <v>0</v>
      </c>
    </row>
    <row r="118" spans="1:178">
      <c r="A118" s="4" t="str">
        <f t="shared" si="172"/>
        <v/>
      </c>
      <c r="B118" s="33"/>
      <c r="C118" s="33"/>
      <c r="D118" s="33"/>
      <c r="E118" s="33"/>
      <c r="F118" s="33"/>
      <c r="G118" s="11" t="str">
        <f t="shared" si="139"/>
        <v/>
      </c>
      <c r="H118" s="3" t="str">
        <f t="shared" si="173"/>
        <v/>
      </c>
      <c r="I118" s="3" t="str">
        <f t="shared" si="140"/>
        <v/>
      </c>
      <c r="J118" s="3" t="str">
        <f t="shared" si="174"/>
        <v/>
      </c>
      <c r="K118" s="3" t="str">
        <f t="shared" si="141"/>
        <v/>
      </c>
      <c r="L118" s="2" t="str">
        <f t="shared" si="142"/>
        <v/>
      </c>
      <c r="M118" s="8" t="str">
        <f t="shared" si="175"/>
        <v/>
      </c>
      <c r="N118" s="8" t="str">
        <f t="shared" si="143"/>
        <v/>
      </c>
      <c r="O118" s="8" t="str">
        <f t="shared" si="176"/>
        <v/>
      </c>
      <c r="P118" s="8" t="str">
        <f t="shared" si="144"/>
        <v/>
      </c>
      <c r="Q118" s="2" t="str">
        <f t="shared" si="145"/>
        <v/>
      </c>
      <c r="R118" s="3" t="str">
        <f t="shared" si="146"/>
        <v/>
      </c>
      <c r="S118" s="3" t="str">
        <f t="shared" si="147"/>
        <v/>
      </c>
      <c r="T118" s="3" t="str">
        <f t="shared" si="177"/>
        <v/>
      </c>
      <c r="U118" s="8" t="str">
        <f t="shared" si="148"/>
        <v/>
      </c>
      <c r="V118" s="2" t="str">
        <f t="shared" si="149"/>
        <v/>
      </c>
      <c r="W118" s="2" t="str">
        <f t="shared" si="150"/>
        <v/>
      </c>
      <c r="X118" s="2" t="str">
        <f t="shared" si="255"/>
        <v/>
      </c>
      <c r="Y118" s="2" t="str">
        <f t="shared" si="151"/>
        <v/>
      </c>
      <c r="Z118" s="46" t="str">
        <f t="shared" si="178"/>
        <v/>
      </c>
      <c r="AA118" s="46" t="str">
        <f t="shared" si="179"/>
        <v/>
      </c>
      <c r="AB118" s="47"/>
      <c r="AC118" s="46" t="str">
        <f t="shared" si="180"/>
        <v/>
      </c>
      <c r="AD118" s="47" t="str">
        <f t="shared" si="260"/>
        <v/>
      </c>
      <c r="AE118" s="48" t="str">
        <f t="shared" si="181"/>
        <v/>
      </c>
      <c r="AF118" s="49" t="str">
        <f t="shared" si="136"/>
        <v/>
      </c>
      <c r="AG118" s="49" t="str">
        <f t="shared" si="136"/>
        <v/>
      </c>
      <c r="AH118" s="49" t="str">
        <f t="shared" si="136"/>
        <v/>
      </c>
      <c r="AI118" s="47" t="str">
        <f t="shared" si="136"/>
        <v/>
      </c>
      <c r="AJ118" s="47" t="str">
        <f t="shared" si="136"/>
        <v/>
      </c>
      <c r="AK118" s="46" t="str">
        <f t="shared" si="136"/>
        <v/>
      </c>
      <c r="AL118" s="47"/>
      <c r="AM118" s="53" t="str">
        <f t="shared" si="182"/>
        <v/>
      </c>
      <c r="AN118" s="50" t="str">
        <f t="shared" si="183"/>
        <v/>
      </c>
      <c r="AO118" s="51"/>
      <c r="AP118" s="52" t="str">
        <f t="shared" si="184"/>
        <v/>
      </c>
      <c r="AQ118" s="52" t="str">
        <f t="shared" si="185"/>
        <v/>
      </c>
      <c r="AR118" s="47">
        <f t="shared" si="186"/>
        <v>0</v>
      </c>
      <c r="AS118" s="53" t="str">
        <f t="shared" si="187"/>
        <v/>
      </c>
      <c r="AT118" s="52" t="str">
        <f t="shared" si="188"/>
        <v/>
      </c>
      <c r="AU118" s="9" t="str">
        <f t="shared" si="189"/>
        <v/>
      </c>
      <c r="AV118" s="9" t="str">
        <f t="shared" si="190"/>
        <v/>
      </c>
      <c r="AW118" s="12" t="str">
        <f t="shared" si="191"/>
        <v/>
      </c>
      <c r="AX118" s="9" t="str">
        <f t="shared" si="192"/>
        <v/>
      </c>
      <c r="AY118" s="12" t="str">
        <f t="shared" si="193"/>
        <v/>
      </c>
      <c r="AZ118" s="10" t="str">
        <f t="shared" si="194"/>
        <v/>
      </c>
      <c r="BA118" s="10" t="str">
        <f t="shared" si="195"/>
        <v/>
      </c>
      <c r="BB118" s="10" t="str">
        <f t="shared" si="196"/>
        <v/>
      </c>
      <c r="BC118" s="10" t="str">
        <f t="shared" si="197"/>
        <v/>
      </c>
      <c r="BD118" s="10" t="str">
        <f t="shared" si="198"/>
        <v/>
      </c>
      <c r="BE118" s="12" t="str">
        <f t="shared" si="199"/>
        <v/>
      </c>
      <c r="BF118" s="9" t="str">
        <f t="shared" si="200"/>
        <v/>
      </c>
      <c r="BG118" s="9" t="str">
        <f t="shared" si="201"/>
        <v/>
      </c>
      <c r="BH118" s="7" t="str">
        <f t="shared" si="202"/>
        <v/>
      </c>
      <c r="BI118" s="7" t="str">
        <f t="shared" si="203"/>
        <v/>
      </c>
      <c r="BJ118" s="12" t="str">
        <f t="shared" si="204"/>
        <v/>
      </c>
      <c r="BK118" s="80" t="str">
        <f t="shared" si="205"/>
        <v/>
      </c>
      <c r="BL118" s="7" t="str">
        <f t="shared" si="206"/>
        <v/>
      </c>
      <c r="BM118" s="7" t="str">
        <f t="shared" si="256"/>
        <v/>
      </c>
      <c r="BN118" s="12" t="str">
        <f t="shared" si="207"/>
        <v/>
      </c>
      <c r="BO118" s="9" t="str">
        <f t="shared" si="208"/>
        <v/>
      </c>
      <c r="BP118" s="2" t="str">
        <f t="shared" si="209"/>
        <v/>
      </c>
      <c r="BQ118" s="2" t="str">
        <f t="shared" si="210"/>
        <v/>
      </c>
      <c r="BR118" s="20" t="str">
        <f t="shared" si="152"/>
        <v/>
      </c>
      <c r="BS118" s="20" t="str">
        <f t="shared" si="152"/>
        <v/>
      </c>
      <c r="BT118" s="20" t="str">
        <f t="shared" si="152"/>
        <v/>
      </c>
      <c r="BU118" s="86" t="str">
        <f t="shared" si="211"/>
        <v/>
      </c>
      <c r="BV118" s="86" t="str">
        <f t="shared" si="212"/>
        <v/>
      </c>
      <c r="BW118" s="20" t="str">
        <f t="shared" si="152"/>
        <v/>
      </c>
      <c r="BX118" s="86" t="str">
        <f t="shared" si="152"/>
        <v/>
      </c>
      <c r="BY118" s="86" t="str">
        <f t="shared" si="152"/>
        <v/>
      </c>
      <c r="BZ118" s="86" t="str">
        <f t="shared" si="152"/>
        <v/>
      </c>
      <c r="CA118" s="86" t="str">
        <f t="shared" si="152"/>
        <v/>
      </c>
      <c r="CB118" s="86" t="str">
        <f t="shared" si="152"/>
        <v/>
      </c>
      <c r="CC118" s="86" t="str">
        <f t="shared" si="152"/>
        <v/>
      </c>
      <c r="CD118" s="86" t="str">
        <f t="shared" si="152"/>
        <v/>
      </c>
      <c r="CE118" s="20" t="str">
        <f t="shared" si="257"/>
        <v/>
      </c>
      <c r="CF118" s="14" t="str">
        <f t="shared" si="213"/>
        <v/>
      </c>
      <c r="CG118" s="14" t="str">
        <f t="shared" si="214"/>
        <v/>
      </c>
      <c r="CH118" s="8">
        <f t="shared" si="215"/>
        <v>0</v>
      </c>
      <c r="CI118" s="9" t="str">
        <f t="shared" si="216"/>
        <v/>
      </c>
      <c r="CJ118" s="9" t="str">
        <f t="shared" si="217"/>
        <v/>
      </c>
      <c r="CK118" s="9" t="str">
        <f t="shared" si="218"/>
        <v/>
      </c>
      <c r="CL118" s="9" t="str">
        <f t="shared" si="219"/>
        <v/>
      </c>
      <c r="CM118" s="9" t="str">
        <f t="shared" si="220"/>
        <v/>
      </c>
      <c r="CN118" s="9" t="str">
        <f t="shared" si="221"/>
        <v/>
      </c>
      <c r="CO118" s="9" t="str">
        <f t="shared" si="222"/>
        <v/>
      </c>
      <c r="CP118" s="9" t="str">
        <f t="shared" si="222"/>
        <v/>
      </c>
      <c r="CQ118" s="9" t="str">
        <f t="shared" si="222"/>
        <v/>
      </c>
      <c r="CR118" s="9" t="str">
        <f t="shared" si="222"/>
        <v/>
      </c>
      <c r="CS118" s="9" t="str">
        <f t="shared" si="222"/>
        <v/>
      </c>
      <c r="CT118" s="9" t="str">
        <f t="shared" si="222"/>
        <v/>
      </c>
      <c r="CU118" s="9" t="str">
        <f t="shared" si="222"/>
        <v/>
      </c>
      <c r="CV118" s="9" t="str">
        <f t="shared" si="223"/>
        <v/>
      </c>
      <c r="CW118" s="9" t="str">
        <f t="shared" si="224"/>
        <v/>
      </c>
      <c r="CX118" s="9" t="str">
        <f t="shared" si="224"/>
        <v/>
      </c>
      <c r="CY118" s="9" t="str">
        <f t="shared" si="224"/>
        <v/>
      </c>
      <c r="CZ118" s="9" t="str">
        <f t="shared" si="224"/>
        <v/>
      </c>
      <c r="DA118" s="9" t="str">
        <f t="shared" si="224"/>
        <v/>
      </c>
      <c r="DB118" s="9" t="str">
        <f t="shared" si="224"/>
        <v/>
      </c>
      <c r="DC118" s="9" t="str">
        <f t="shared" si="224"/>
        <v/>
      </c>
      <c r="DD118" s="2" t="str">
        <f t="shared" si="225"/>
        <v/>
      </c>
      <c r="DE118" s="2" t="str">
        <f t="shared" si="226"/>
        <v/>
      </c>
      <c r="DF118" s="2" t="str">
        <f t="shared" si="227"/>
        <v/>
      </c>
      <c r="DG118" s="2" t="str">
        <f t="shared" si="228"/>
        <v/>
      </c>
      <c r="DH118" s="2" t="str">
        <f t="shared" si="229"/>
        <v/>
      </c>
      <c r="DI118" s="2" t="str">
        <f t="shared" si="230"/>
        <v/>
      </c>
      <c r="DJ118" s="2" t="str">
        <f t="shared" si="231"/>
        <v/>
      </c>
      <c r="DK118" s="2" t="str">
        <f t="shared" si="232"/>
        <v/>
      </c>
      <c r="DL118" s="16" t="str">
        <f t="shared" si="233"/>
        <v/>
      </c>
      <c r="DM118" s="16" t="str">
        <f t="shared" si="234"/>
        <v/>
      </c>
      <c r="DN118" s="16" t="str">
        <f t="shared" si="235"/>
        <v/>
      </c>
      <c r="DO118" s="72" t="str">
        <f t="shared" si="236"/>
        <v/>
      </c>
      <c r="DP118" s="16" t="str">
        <f t="shared" si="237"/>
        <v/>
      </c>
      <c r="DQ118" s="16" t="str">
        <f t="shared" si="238"/>
        <v/>
      </c>
      <c r="DR118" s="2" t="str">
        <f t="shared" si="239"/>
        <v/>
      </c>
      <c r="DS118" s="2" t="str">
        <f t="shared" si="240"/>
        <v/>
      </c>
      <c r="DT118" s="2" t="str">
        <f t="shared" si="241"/>
        <v/>
      </c>
      <c r="DU118" s="2" t="str">
        <f t="shared" si="242"/>
        <v/>
      </c>
      <c r="DV118" s="15"/>
      <c r="DW118" s="17"/>
      <c r="DX118" s="17"/>
      <c r="DY118" s="47" t="str">
        <f t="shared" si="137"/>
        <v/>
      </c>
      <c r="DZ118" s="47" t="str">
        <f t="shared" si="137"/>
        <v/>
      </c>
      <c r="EA118" s="47" t="str">
        <f t="shared" si="137"/>
        <v/>
      </c>
      <c r="EB118" s="47" t="str">
        <f t="shared" si="137"/>
        <v/>
      </c>
      <c r="EC118" s="49" t="str">
        <f t="shared" si="137"/>
        <v/>
      </c>
      <c r="ED118" s="49" t="str">
        <f t="shared" si="137"/>
        <v/>
      </c>
      <c r="EE118" s="47" t="str">
        <f t="shared" si="137"/>
        <v/>
      </c>
      <c r="EF118" s="47" t="str">
        <f t="shared" si="137"/>
        <v/>
      </c>
      <c r="EG118" s="47" t="str">
        <f t="shared" si="137"/>
        <v/>
      </c>
      <c r="EH118" s="6">
        <f t="shared" si="153"/>
        <v>0</v>
      </c>
      <c r="EI118" s="6">
        <f t="shared" si="154"/>
        <v>0</v>
      </c>
      <c r="EJ118" s="2" t="str">
        <f t="shared" si="155"/>
        <v/>
      </c>
      <c r="EK118" s="2" t="str">
        <f t="shared" si="156"/>
        <v/>
      </c>
      <c r="EL118" s="2" t="str">
        <f t="shared" si="259"/>
        <v/>
      </c>
      <c r="EM118" s="2" t="str">
        <f t="shared" si="157"/>
        <v/>
      </c>
      <c r="EN118" s="2" t="str">
        <f t="shared" si="158"/>
        <v/>
      </c>
      <c r="EO118" s="2">
        <f t="shared" si="159"/>
        <v>0</v>
      </c>
      <c r="EP118" s="2">
        <f t="shared" si="243"/>
        <v>0</v>
      </c>
      <c r="EQ118" s="2"/>
      <c r="ER118" s="2"/>
      <c r="ES118" s="2"/>
      <c r="ET118" s="2"/>
      <c r="EU118" s="2"/>
      <c r="EV118" s="2"/>
      <c r="EW118" s="2">
        <f t="shared" si="160"/>
        <v>0</v>
      </c>
      <c r="EX118" s="2">
        <f t="shared" si="161"/>
        <v>0</v>
      </c>
      <c r="EY118" s="2">
        <f t="shared" si="244"/>
        <v>0</v>
      </c>
      <c r="EZ118" s="2">
        <f t="shared" si="162"/>
        <v>0</v>
      </c>
      <c r="FA118" s="2">
        <f t="shared" si="163"/>
        <v>0</v>
      </c>
      <c r="FB118" s="59"/>
      <c r="FC118" s="2">
        <f t="shared" si="164"/>
        <v>0</v>
      </c>
      <c r="FD118" s="2">
        <f t="shared" si="245"/>
        <v>0</v>
      </c>
      <c r="FE118" s="3">
        <f t="shared" si="258"/>
        <v>0</v>
      </c>
      <c r="FF118" s="3">
        <f t="shared" si="246"/>
        <v>0</v>
      </c>
      <c r="FG118" s="3">
        <f t="shared" si="247"/>
        <v>0</v>
      </c>
      <c r="FH118" s="3">
        <f t="shared" si="165"/>
        <v>0</v>
      </c>
      <c r="FI118" s="67">
        <f t="shared" si="166"/>
        <v>0</v>
      </c>
      <c r="FJ118" s="3">
        <f t="shared" si="167"/>
        <v>0</v>
      </c>
      <c r="FK118" s="3">
        <f t="shared" si="168"/>
        <v>0</v>
      </c>
      <c r="FL118" s="3">
        <f t="shared" si="248"/>
        <v>0</v>
      </c>
      <c r="FM118" s="3">
        <f t="shared" si="249"/>
        <v>0</v>
      </c>
      <c r="FN118" s="3">
        <f t="shared" si="250"/>
        <v>0</v>
      </c>
      <c r="FO118" s="2">
        <f t="shared" si="169"/>
        <v>0</v>
      </c>
      <c r="FP118" s="2">
        <f t="shared" si="170"/>
        <v>0</v>
      </c>
      <c r="FQ118" s="2">
        <f t="shared" si="251"/>
        <v>0</v>
      </c>
      <c r="FR118" s="6" t="str">
        <f>IF(A118=1,1,IF(DW118="","",COUNTA($DW$31:DW118)+1))</f>
        <v/>
      </c>
      <c r="FS118" s="6" t="str">
        <f t="shared" si="171"/>
        <v/>
      </c>
      <c r="FT118" s="43">
        <f t="shared" si="252"/>
        <v>0</v>
      </c>
      <c r="FU118" s="23">
        <f t="shared" si="253"/>
        <v>0</v>
      </c>
      <c r="FV118" s="21">
        <f t="shared" si="254"/>
        <v>0</v>
      </c>
    </row>
    <row r="119" spans="1:178">
      <c r="A119" s="4" t="str">
        <f t="shared" si="172"/>
        <v/>
      </c>
      <c r="B119" s="33"/>
      <c r="C119" s="33"/>
      <c r="D119" s="33"/>
      <c r="E119" s="33"/>
      <c r="F119" s="33"/>
      <c r="G119" s="11" t="str">
        <f t="shared" si="139"/>
        <v/>
      </c>
      <c r="H119" s="3" t="str">
        <f t="shared" si="173"/>
        <v/>
      </c>
      <c r="I119" s="3" t="str">
        <f t="shared" si="140"/>
        <v/>
      </c>
      <c r="J119" s="3" t="str">
        <f t="shared" si="174"/>
        <v/>
      </c>
      <c r="K119" s="3" t="str">
        <f t="shared" si="141"/>
        <v/>
      </c>
      <c r="L119" s="2" t="str">
        <f t="shared" si="142"/>
        <v/>
      </c>
      <c r="M119" s="8" t="str">
        <f t="shared" si="175"/>
        <v/>
      </c>
      <c r="N119" s="8" t="str">
        <f t="shared" si="143"/>
        <v/>
      </c>
      <c r="O119" s="8" t="str">
        <f t="shared" si="176"/>
        <v/>
      </c>
      <c r="P119" s="8" t="str">
        <f t="shared" si="144"/>
        <v/>
      </c>
      <c r="Q119" s="2" t="str">
        <f t="shared" si="145"/>
        <v/>
      </c>
      <c r="R119" s="3" t="str">
        <f t="shared" si="146"/>
        <v/>
      </c>
      <c r="S119" s="3" t="str">
        <f t="shared" si="147"/>
        <v/>
      </c>
      <c r="T119" s="3" t="str">
        <f t="shared" si="177"/>
        <v/>
      </c>
      <c r="U119" s="8" t="str">
        <f t="shared" si="148"/>
        <v/>
      </c>
      <c r="V119" s="2" t="str">
        <f t="shared" si="149"/>
        <v/>
      </c>
      <c r="W119" s="2" t="str">
        <f t="shared" si="150"/>
        <v/>
      </c>
      <c r="X119" s="2" t="str">
        <f t="shared" si="255"/>
        <v/>
      </c>
      <c r="Y119" s="2" t="str">
        <f t="shared" si="151"/>
        <v/>
      </c>
      <c r="Z119" s="46" t="str">
        <f t="shared" si="178"/>
        <v/>
      </c>
      <c r="AA119" s="46" t="str">
        <f t="shared" si="179"/>
        <v/>
      </c>
      <c r="AB119" s="47"/>
      <c r="AC119" s="46" t="str">
        <f t="shared" si="180"/>
        <v/>
      </c>
      <c r="AD119" s="47" t="str">
        <f t="shared" si="260"/>
        <v/>
      </c>
      <c r="AE119" s="48" t="str">
        <f t="shared" si="181"/>
        <v/>
      </c>
      <c r="AF119" s="49" t="str">
        <f t="shared" si="136"/>
        <v/>
      </c>
      <c r="AG119" s="49" t="str">
        <f t="shared" si="136"/>
        <v/>
      </c>
      <c r="AH119" s="49" t="str">
        <f t="shared" si="136"/>
        <v/>
      </c>
      <c r="AI119" s="47" t="str">
        <f t="shared" si="136"/>
        <v/>
      </c>
      <c r="AJ119" s="47" t="str">
        <f t="shared" si="136"/>
        <v/>
      </c>
      <c r="AK119" s="46" t="str">
        <f t="shared" si="136"/>
        <v/>
      </c>
      <c r="AL119" s="47"/>
      <c r="AM119" s="53" t="str">
        <f t="shared" si="182"/>
        <v/>
      </c>
      <c r="AN119" s="50" t="str">
        <f t="shared" si="183"/>
        <v/>
      </c>
      <c r="AO119" s="51"/>
      <c r="AP119" s="52" t="str">
        <f t="shared" si="184"/>
        <v/>
      </c>
      <c r="AQ119" s="52" t="str">
        <f t="shared" si="185"/>
        <v/>
      </c>
      <c r="AR119" s="47">
        <f t="shared" si="186"/>
        <v>0</v>
      </c>
      <c r="AS119" s="53" t="str">
        <f t="shared" si="187"/>
        <v/>
      </c>
      <c r="AT119" s="52" t="str">
        <f t="shared" si="188"/>
        <v/>
      </c>
      <c r="AU119" s="9" t="str">
        <f t="shared" si="189"/>
        <v/>
      </c>
      <c r="AV119" s="9" t="str">
        <f t="shared" si="190"/>
        <v/>
      </c>
      <c r="AW119" s="12" t="str">
        <f t="shared" si="191"/>
        <v/>
      </c>
      <c r="AX119" s="9" t="str">
        <f t="shared" si="192"/>
        <v/>
      </c>
      <c r="AY119" s="12" t="str">
        <f t="shared" si="193"/>
        <v/>
      </c>
      <c r="AZ119" s="10" t="str">
        <f t="shared" si="194"/>
        <v/>
      </c>
      <c r="BA119" s="10" t="str">
        <f t="shared" si="195"/>
        <v/>
      </c>
      <c r="BB119" s="10" t="str">
        <f t="shared" si="196"/>
        <v/>
      </c>
      <c r="BC119" s="10" t="str">
        <f t="shared" si="197"/>
        <v/>
      </c>
      <c r="BD119" s="10" t="str">
        <f t="shared" si="198"/>
        <v/>
      </c>
      <c r="BE119" s="12" t="str">
        <f t="shared" si="199"/>
        <v/>
      </c>
      <c r="BF119" s="9" t="str">
        <f t="shared" si="200"/>
        <v/>
      </c>
      <c r="BG119" s="9" t="str">
        <f t="shared" si="201"/>
        <v/>
      </c>
      <c r="BH119" s="7" t="str">
        <f t="shared" si="202"/>
        <v/>
      </c>
      <c r="BI119" s="7" t="str">
        <f t="shared" si="203"/>
        <v/>
      </c>
      <c r="BJ119" s="12" t="str">
        <f t="shared" si="204"/>
        <v/>
      </c>
      <c r="BK119" s="80" t="str">
        <f t="shared" si="205"/>
        <v/>
      </c>
      <c r="BL119" s="7" t="str">
        <f t="shared" si="206"/>
        <v/>
      </c>
      <c r="BM119" s="7" t="str">
        <f t="shared" si="256"/>
        <v/>
      </c>
      <c r="BN119" s="12" t="str">
        <f t="shared" si="207"/>
        <v/>
      </c>
      <c r="BO119" s="9" t="str">
        <f t="shared" si="208"/>
        <v/>
      </c>
      <c r="BP119" s="2" t="str">
        <f t="shared" si="209"/>
        <v/>
      </c>
      <c r="BQ119" s="2" t="str">
        <f t="shared" si="210"/>
        <v/>
      </c>
      <c r="BR119" s="20" t="str">
        <f t="shared" si="152"/>
        <v/>
      </c>
      <c r="BS119" s="20" t="str">
        <f t="shared" si="152"/>
        <v/>
      </c>
      <c r="BT119" s="20" t="str">
        <f t="shared" si="152"/>
        <v/>
      </c>
      <c r="BU119" s="86" t="str">
        <f t="shared" si="211"/>
        <v/>
      </c>
      <c r="BV119" s="86" t="str">
        <f t="shared" si="212"/>
        <v/>
      </c>
      <c r="BW119" s="20" t="str">
        <f t="shared" si="152"/>
        <v/>
      </c>
      <c r="BX119" s="86" t="str">
        <f t="shared" si="152"/>
        <v/>
      </c>
      <c r="BY119" s="86" t="str">
        <f t="shared" si="152"/>
        <v/>
      </c>
      <c r="BZ119" s="86" t="str">
        <f t="shared" si="152"/>
        <v/>
      </c>
      <c r="CA119" s="86" t="str">
        <f t="shared" si="152"/>
        <v/>
      </c>
      <c r="CB119" s="86" t="str">
        <f t="shared" si="152"/>
        <v/>
      </c>
      <c r="CC119" s="86" t="str">
        <f t="shared" si="152"/>
        <v/>
      </c>
      <c r="CD119" s="86" t="str">
        <f t="shared" si="152"/>
        <v/>
      </c>
      <c r="CE119" s="20" t="str">
        <f t="shared" si="257"/>
        <v/>
      </c>
      <c r="CF119" s="14" t="str">
        <f t="shared" si="213"/>
        <v/>
      </c>
      <c r="CG119" s="14" t="str">
        <f t="shared" si="214"/>
        <v/>
      </c>
      <c r="CH119" s="8">
        <f t="shared" si="215"/>
        <v>0</v>
      </c>
      <c r="CI119" s="9" t="str">
        <f t="shared" si="216"/>
        <v/>
      </c>
      <c r="CJ119" s="9" t="str">
        <f t="shared" si="217"/>
        <v/>
      </c>
      <c r="CK119" s="9" t="str">
        <f t="shared" si="218"/>
        <v/>
      </c>
      <c r="CL119" s="9" t="str">
        <f t="shared" si="219"/>
        <v/>
      </c>
      <c r="CM119" s="9" t="str">
        <f t="shared" si="220"/>
        <v/>
      </c>
      <c r="CN119" s="9" t="str">
        <f t="shared" si="221"/>
        <v/>
      </c>
      <c r="CO119" s="9" t="str">
        <f t="shared" si="222"/>
        <v/>
      </c>
      <c r="CP119" s="9" t="str">
        <f t="shared" si="222"/>
        <v/>
      </c>
      <c r="CQ119" s="9" t="str">
        <f t="shared" si="222"/>
        <v/>
      </c>
      <c r="CR119" s="9" t="str">
        <f t="shared" si="222"/>
        <v/>
      </c>
      <c r="CS119" s="9" t="str">
        <f t="shared" si="222"/>
        <v/>
      </c>
      <c r="CT119" s="9" t="str">
        <f t="shared" si="222"/>
        <v/>
      </c>
      <c r="CU119" s="9" t="str">
        <f t="shared" si="222"/>
        <v/>
      </c>
      <c r="CV119" s="9" t="str">
        <f t="shared" si="223"/>
        <v/>
      </c>
      <c r="CW119" s="9" t="str">
        <f t="shared" si="224"/>
        <v/>
      </c>
      <c r="CX119" s="9" t="str">
        <f t="shared" si="224"/>
        <v/>
      </c>
      <c r="CY119" s="9" t="str">
        <f t="shared" si="224"/>
        <v/>
      </c>
      <c r="CZ119" s="9" t="str">
        <f t="shared" si="224"/>
        <v/>
      </c>
      <c r="DA119" s="9" t="str">
        <f t="shared" si="224"/>
        <v/>
      </c>
      <c r="DB119" s="9" t="str">
        <f t="shared" si="224"/>
        <v/>
      </c>
      <c r="DC119" s="9" t="str">
        <f t="shared" si="224"/>
        <v/>
      </c>
      <c r="DD119" s="2" t="str">
        <f t="shared" si="225"/>
        <v/>
      </c>
      <c r="DE119" s="2" t="str">
        <f t="shared" si="226"/>
        <v/>
      </c>
      <c r="DF119" s="2" t="str">
        <f t="shared" si="227"/>
        <v/>
      </c>
      <c r="DG119" s="2" t="str">
        <f t="shared" si="228"/>
        <v/>
      </c>
      <c r="DH119" s="2" t="str">
        <f t="shared" si="229"/>
        <v/>
      </c>
      <c r="DI119" s="2" t="str">
        <f t="shared" si="230"/>
        <v/>
      </c>
      <c r="DJ119" s="2" t="str">
        <f t="shared" si="231"/>
        <v/>
      </c>
      <c r="DK119" s="2" t="str">
        <f t="shared" si="232"/>
        <v/>
      </c>
      <c r="DL119" s="16" t="str">
        <f t="shared" si="233"/>
        <v/>
      </c>
      <c r="DM119" s="16" t="str">
        <f t="shared" si="234"/>
        <v/>
      </c>
      <c r="DN119" s="16" t="str">
        <f t="shared" si="235"/>
        <v/>
      </c>
      <c r="DO119" s="72" t="str">
        <f t="shared" si="236"/>
        <v/>
      </c>
      <c r="DP119" s="16" t="str">
        <f t="shared" si="237"/>
        <v/>
      </c>
      <c r="DQ119" s="16" t="str">
        <f t="shared" si="238"/>
        <v/>
      </c>
      <c r="DR119" s="2" t="str">
        <f t="shared" si="239"/>
        <v/>
      </c>
      <c r="DS119" s="2" t="str">
        <f t="shared" si="240"/>
        <v/>
      </c>
      <c r="DT119" s="2" t="str">
        <f t="shared" si="241"/>
        <v/>
      </c>
      <c r="DU119" s="2" t="str">
        <f t="shared" si="242"/>
        <v/>
      </c>
      <c r="DV119" s="15"/>
      <c r="DW119" s="17"/>
      <c r="DX119" s="17"/>
      <c r="DY119" s="47" t="str">
        <f t="shared" si="137"/>
        <v/>
      </c>
      <c r="DZ119" s="47" t="str">
        <f t="shared" si="137"/>
        <v/>
      </c>
      <c r="EA119" s="47" t="str">
        <f t="shared" si="137"/>
        <v/>
      </c>
      <c r="EB119" s="47" t="str">
        <f t="shared" si="137"/>
        <v/>
      </c>
      <c r="EC119" s="49" t="str">
        <f t="shared" si="137"/>
        <v/>
      </c>
      <c r="ED119" s="49" t="str">
        <f t="shared" si="137"/>
        <v/>
      </c>
      <c r="EE119" s="47" t="str">
        <f t="shared" ref="DY119:EG147" si="261">IF($DW119="","",EE$30)</f>
        <v/>
      </c>
      <c r="EF119" s="47" t="str">
        <f t="shared" si="261"/>
        <v/>
      </c>
      <c r="EG119" s="47" t="str">
        <f t="shared" si="261"/>
        <v/>
      </c>
      <c r="EH119" s="6">
        <f t="shared" si="153"/>
        <v>0</v>
      </c>
      <c r="EI119" s="6">
        <f t="shared" si="154"/>
        <v>0</v>
      </c>
      <c r="EJ119" s="2" t="str">
        <f t="shared" si="155"/>
        <v/>
      </c>
      <c r="EK119" s="2" t="str">
        <f t="shared" si="156"/>
        <v/>
      </c>
      <c r="EL119" s="2" t="str">
        <f t="shared" si="259"/>
        <v/>
      </c>
      <c r="EM119" s="2" t="str">
        <f t="shared" si="157"/>
        <v/>
      </c>
      <c r="EN119" s="2" t="str">
        <f t="shared" si="158"/>
        <v/>
      </c>
      <c r="EO119" s="2">
        <f t="shared" si="159"/>
        <v>0</v>
      </c>
      <c r="EP119" s="2">
        <f t="shared" si="243"/>
        <v>0</v>
      </c>
      <c r="EQ119" s="2"/>
      <c r="ER119" s="2"/>
      <c r="ES119" s="2"/>
      <c r="ET119" s="2"/>
      <c r="EU119" s="2"/>
      <c r="EV119" s="2"/>
      <c r="EW119" s="2">
        <f t="shared" si="160"/>
        <v>0</v>
      </c>
      <c r="EX119" s="2">
        <f t="shared" si="161"/>
        <v>0</v>
      </c>
      <c r="EY119" s="2">
        <f t="shared" si="244"/>
        <v>0</v>
      </c>
      <c r="EZ119" s="2">
        <f t="shared" si="162"/>
        <v>0</v>
      </c>
      <c r="FA119" s="2">
        <f t="shared" si="163"/>
        <v>0</v>
      </c>
      <c r="FB119" s="59"/>
      <c r="FC119" s="2">
        <f t="shared" si="164"/>
        <v>0</v>
      </c>
      <c r="FD119" s="2">
        <f t="shared" si="245"/>
        <v>0</v>
      </c>
      <c r="FE119" s="3">
        <f t="shared" si="258"/>
        <v>0</v>
      </c>
      <c r="FF119" s="3">
        <f t="shared" si="246"/>
        <v>0</v>
      </c>
      <c r="FG119" s="3">
        <f t="shared" si="247"/>
        <v>0</v>
      </c>
      <c r="FH119" s="3">
        <f t="shared" si="165"/>
        <v>0</v>
      </c>
      <c r="FI119" s="67">
        <f t="shared" si="166"/>
        <v>0</v>
      </c>
      <c r="FJ119" s="3">
        <f t="shared" si="167"/>
        <v>0</v>
      </c>
      <c r="FK119" s="3">
        <f t="shared" si="168"/>
        <v>0</v>
      </c>
      <c r="FL119" s="3">
        <f t="shared" si="248"/>
        <v>0</v>
      </c>
      <c r="FM119" s="3">
        <f t="shared" si="249"/>
        <v>0</v>
      </c>
      <c r="FN119" s="3">
        <f t="shared" si="250"/>
        <v>0</v>
      </c>
      <c r="FO119" s="2">
        <f t="shared" si="169"/>
        <v>0</v>
      </c>
      <c r="FP119" s="2">
        <f t="shared" si="170"/>
        <v>0</v>
      </c>
      <c r="FQ119" s="2">
        <f t="shared" si="251"/>
        <v>0</v>
      </c>
      <c r="FR119" s="6" t="str">
        <f>IF(A119=1,1,IF(DW119="","",COUNTA($DW$31:DW119)+1))</f>
        <v/>
      </c>
      <c r="FS119" s="6" t="str">
        <f t="shared" si="171"/>
        <v/>
      </c>
      <c r="FT119" s="43">
        <f t="shared" si="252"/>
        <v>0</v>
      </c>
      <c r="FU119" s="23">
        <f t="shared" si="253"/>
        <v>0</v>
      </c>
      <c r="FV119" s="21">
        <f t="shared" si="254"/>
        <v>0</v>
      </c>
    </row>
    <row r="120" spans="1:178">
      <c r="A120" s="4" t="str">
        <f t="shared" si="172"/>
        <v/>
      </c>
      <c r="B120" s="33"/>
      <c r="C120" s="33"/>
      <c r="D120" s="33"/>
      <c r="E120" s="33"/>
      <c r="F120" s="33"/>
      <c r="G120" s="11" t="str">
        <f t="shared" si="139"/>
        <v/>
      </c>
      <c r="H120" s="3" t="str">
        <f t="shared" si="173"/>
        <v/>
      </c>
      <c r="I120" s="3" t="str">
        <f t="shared" si="140"/>
        <v/>
      </c>
      <c r="J120" s="3" t="str">
        <f t="shared" si="174"/>
        <v/>
      </c>
      <c r="K120" s="3" t="str">
        <f t="shared" si="141"/>
        <v/>
      </c>
      <c r="L120" s="2" t="str">
        <f t="shared" si="142"/>
        <v/>
      </c>
      <c r="M120" s="8" t="str">
        <f t="shared" si="175"/>
        <v/>
      </c>
      <c r="N120" s="8" t="str">
        <f t="shared" si="143"/>
        <v/>
      </c>
      <c r="O120" s="8" t="str">
        <f t="shared" si="176"/>
        <v/>
      </c>
      <c r="P120" s="8" t="str">
        <f t="shared" si="144"/>
        <v/>
      </c>
      <c r="Q120" s="2" t="str">
        <f t="shared" si="145"/>
        <v/>
      </c>
      <c r="R120" s="3" t="str">
        <f t="shared" si="146"/>
        <v/>
      </c>
      <c r="S120" s="3" t="str">
        <f t="shared" si="147"/>
        <v/>
      </c>
      <c r="T120" s="3" t="str">
        <f t="shared" si="177"/>
        <v/>
      </c>
      <c r="U120" s="8" t="str">
        <f t="shared" si="148"/>
        <v/>
      </c>
      <c r="V120" s="2" t="str">
        <f t="shared" si="149"/>
        <v/>
      </c>
      <c r="W120" s="2" t="str">
        <f t="shared" si="150"/>
        <v/>
      </c>
      <c r="X120" s="2" t="str">
        <f t="shared" si="255"/>
        <v/>
      </c>
      <c r="Y120" s="2" t="str">
        <f t="shared" si="151"/>
        <v/>
      </c>
      <c r="Z120" s="46" t="str">
        <f t="shared" si="178"/>
        <v/>
      </c>
      <c r="AA120" s="46" t="str">
        <f t="shared" si="179"/>
        <v/>
      </c>
      <c r="AB120" s="47"/>
      <c r="AC120" s="46" t="str">
        <f t="shared" si="180"/>
        <v/>
      </c>
      <c r="AD120" s="47" t="str">
        <f t="shared" si="260"/>
        <v/>
      </c>
      <c r="AE120" s="48" t="str">
        <f t="shared" si="181"/>
        <v/>
      </c>
      <c r="AF120" s="49" t="str">
        <f t="shared" si="136"/>
        <v/>
      </c>
      <c r="AG120" s="49" t="str">
        <f t="shared" si="136"/>
        <v/>
      </c>
      <c r="AH120" s="49" t="str">
        <f t="shared" si="136"/>
        <v/>
      </c>
      <c r="AI120" s="47" t="str">
        <f t="shared" si="136"/>
        <v/>
      </c>
      <c r="AJ120" s="47" t="str">
        <f t="shared" si="136"/>
        <v/>
      </c>
      <c r="AK120" s="46" t="str">
        <f t="shared" si="136"/>
        <v/>
      </c>
      <c r="AL120" s="47"/>
      <c r="AM120" s="53" t="str">
        <f t="shared" si="182"/>
        <v/>
      </c>
      <c r="AN120" s="50" t="str">
        <f t="shared" si="183"/>
        <v/>
      </c>
      <c r="AO120" s="51"/>
      <c r="AP120" s="52" t="str">
        <f t="shared" si="184"/>
        <v/>
      </c>
      <c r="AQ120" s="52" t="str">
        <f t="shared" si="185"/>
        <v/>
      </c>
      <c r="AR120" s="47">
        <f t="shared" si="186"/>
        <v>0</v>
      </c>
      <c r="AS120" s="53" t="str">
        <f t="shared" si="187"/>
        <v/>
      </c>
      <c r="AT120" s="52" t="str">
        <f t="shared" si="188"/>
        <v/>
      </c>
      <c r="AU120" s="9" t="str">
        <f t="shared" si="189"/>
        <v/>
      </c>
      <c r="AV120" s="9" t="str">
        <f t="shared" si="190"/>
        <v/>
      </c>
      <c r="AW120" s="12" t="str">
        <f t="shared" si="191"/>
        <v/>
      </c>
      <c r="AX120" s="9" t="str">
        <f t="shared" si="192"/>
        <v/>
      </c>
      <c r="AY120" s="12" t="str">
        <f t="shared" si="193"/>
        <v/>
      </c>
      <c r="AZ120" s="10" t="str">
        <f t="shared" si="194"/>
        <v/>
      </c>
      <c r="BA120" s="10" t="str">
        <f t="shared" si="195"/>
        <v/>
      </c>
      <c r="BB120" s="10" t="str">
        <f t="shared" si="196"/>
        <v/>
      </c>
      <c r="BC120" s="10" t="str">
        <f t="shared" si="197"/>
        <v/>
      </c>
      <c r="BD120" s="10" t="str">
        <f t="shared" si="198"/>
        <v/>
      </c>
      <c r="BE120" s="12" t="str">
        <f t="shared" si="199"/>
        <v/>
      </c>
      <c r="BF120" s="9" t="str">
        <f t="shared" si="200"/>
        <v/>
      </c>
      <c r="BG120" s="9" t="str">
        <f t="shared" si="201"/>
        <v/>
      </c>
      <c r="BH120" s="7" t="str">
        <f t="shared" si="202"/>
        <v/>
      </c>
      <c r="BI120" s="7" t="str">
        <f t="shared" si="203"/>
        <v/>
      </c>
      <c r="BJ120" s="12" t="str">
        <f t="shared" si="204"/>
        <v/>
      </c>
      <c r="BK120" s="80" t="str">
        <f t="shared" si="205"/>
        <v/>
      </c>
      <c r="BL120" s="7" t="str">
        <f t="shared" si="206"/>
        <v/>
      </c>
      <c r="BM120" s="7" t="str">
        <f t="shared" si="256"/>
        <v/>
      </c>
      <c r="BN120" s="12" t="str">
        <f t="shared" si="207"/>
        <v/>
      </c>
      <c r="BO120" s="9" t="str">
        <f t="shared" si="208"/>
        <v/>
      </c>
      <c r="BP120" s="2" t="str">
        <f t="shared" si="209"/>
        <v/>
      </c>
      <c r="BQ120" s="2" t="str">
        <f t="shared" si="210"/>
        <v/>
      </c>
      <c r="BR120" s="20" t="str">
        <f t="shared" si="152"/>
        <v/>
      </c>
      <c r="BS120" s="20" t="str">
        <f t="shared" si="152"/>
        <v/>
      </c>
      <c r="BT120" s="20" t="str">
        <f t="shared" si="152"/>
        <v/>
      </c>
      <c r="BU120" s="86" t="str">
        <f t="shared" si="211"/>
        <v/>
      </c>
      <c r="BV120" s="86" t="str">
        <f t="shared" si="212"/>
        <v/>
      </c>
      <c r="BW120" s="20" t="str">
        <f t="shared" si="152"/>
        <v/>
      </c>
      <c r="BX120" s="86" t="str">
        <f t="shared" si="152"/>
        <v/>
      </c>
      <c r="BY120" s="86" t="str">
        <f t="shared" si="152"/>
        <v/>
      </c>
      <c r="BZ120" s="86" t="str">
        <f t="shared" si="152"/>
        <v/>
      </c>
      <c r="CA120" s="86" t="str">
        <f t="shared" si="152"/>
        <v/>
      </c>
      <c r="CB120" s="86" t="str">
        <f t="shared" si="152"/>
        <v/>
      </c>
      <c r="CC120" s="86" t="str">
        <f t="shared" si="152"/>
        <v/>
      </c>
      <c r="CD120" s="86" t="str">
        <f t="shared" si="152"/>
        <v/>
      </c>
      <c r="CE120" s="20" t="str">
        <f t="shared" si="257"/>
        <v/>
      </c>
      <c r="CF120" s="14" t="str">
        <f t="shared" si="213"/>
        <v/>
      </c>
      <c r="CG120" s="14" t="str">
        <f t="shared" si="214"/>
        <v/>
      </c>
      <c r="CH120" s="8">
        <f t="shared" si="215"/>
        <v>0</v>
      </c>
      <c r="CI120" s="9" t="str">
        <f t="shared" si="216"/>
        <v/>
      </c>
      <c r="CJ120" s="9" t="str">
        <f t="shared" si="217"/>
        <v/>
      </c>
      <c r="CK120" s="9" t="str">
        <f t="shared" si="218"/>
        <v/>
      </c>
      <c r="CL120" s="9" t="str">
        <f t="shared" si="219"/>
        <v/>
      </c>
      <c r="CM120" s="9" t="str">
        <f t="shared" si="220"/>
        <v/>
      </c>
      <c r="CN120" s="9" t="str">
        <f t="shared" si="221"/>
        <v/>
      </c>
      <c r="CO120" s="9" t="str">
        <f t="shared" si="222"/>
        <v/>
      </c>
      <c r="CP120" s="9" t="str">
        <f t="shared" si="222"/>
        <v/>
      </c>
      <c r="CQ120" s="9" t="str">
        <f t="shared" si="222"/>
        <v/>
      </c>
      <c r="CR120" s="9" t="str">
        <f t="shared" si="222"/>
        <v/>
      </c>
      <c r="CS120" s="9" t="str">
        <f t="shared" si="222"/>
        <v/>
      </c>
      <c r="CT120" s="9" t="str">
        <f t="shared" si="222"/>
        <v/>
      </c>
      <c r="CU120" s="9" t="str">
        <f t="shared" si="222"/>
        <v/>
      </c>
      <c r="CV120" s="9" t="str">
        <f t="shared" si="223"/>
        <v/>
      </c>
      <c r="CW120" s="9" t="str">
        <f t="shared" si="224"/>
        <v/>
      </c>
      <c r="CX120" s="9" t="str">
        <f t="shared" si="224"/>
        <v/>
      </c>
      <c r="CY120" s="9" t="str">
        <f t="shared" si="224"/>
        <v/>
      </c>
      <c r="CZ120" s="9" t="str">
        <f t="shared" si="224"/>
        <v/>
      </c>
      <c r="DA120" s="9" t="str">
        <f t="shared" si="224"/>
        <v/>
      </c>
      <c r="DB120" s="9" t="str">
        <f t="shared" si="224"/>
        <v/>
      </c>
      <c r="DC120" s="9" t="str">
        <f t="shared" si="224"/>
        <v/>
      </c>
      <c r="DD120" s="2" t="str">
        <f t="shared" si="225"/>
        <v/>
      </c>
      <c r="DE120" s="2" t="str">
        <f t="shared" si="226"/>
        <v/>
      </c>
      <c r="DF120" s="2" t="str">
        <f t="shared" si="227"/>
        <v/>
      </c>
      <c r="DG120" s="2" t="str">
        <f t="shared" si="228"/>
        <v/>
      </c>
      <c r="DH120" s="2" t="str">
        <f t="shared" si="229"/>
        <v/>
      </c>
      <c r="DI120" s="2" t="str">
        <f t="shared" si="230"/>
        <v/>
      </c>
      <c r="DJ120" s="2" t="str">
        <f t="shared" si="231"/>
        <v/>
      </c>
      <c r="DK120" s="2" t="str">
        <f t="shared" si="232"/>
        <v/>
      </c>
      <c r="DL120" s="16" t="str">
        <f t="shared" si="233"/>
        <v/>
      </c>
      <c r="DM120" s="16" t="str">
        <f t="shared" si="234"/>
        <v/>
      </c>
      <c r="DN120" s="16" t="str">
        <f t="shared" si="235"/>
        <v/>
      </c>
      <c r="DO120" s="72" t="str">
        <f t="shared" si="236"/>
        <v/>
      </c>
      <c r="DP120" s="16" t="str">
        <f t="shared" si="237"/>
        <v/>
      </c>
      <c r="DQ120" s="16" t="str">
        <f t="shared" si="238"/>
        <v/>
      </c>
      <c r="DR120" s="2" t="str">
        <f t="shared" si="239"/>
        <v/>
      </c>
      <c r="DS120" s="2" t="str">
        <f t="shared" si="240"/>
        <v/>
      </c>
      <c r="DT120" s="2" t="str">
        <f t="shared" si="241"/>
        <v/>
      </c>
      <c r="DU120" s="2" t="str">
        <f t="shared" si="242"/>
        <v/>
      </c>
      <c r="DV120" s="15"/>
      <c r="DW120" s="17"/>
      <c r="DX120" s="17"/>
      <c r="DY120" s="47" t="str">
        <f t="shared" si="261"/>
        <v/>
      </c>
      <c r="DZ120" s="47" t="str">
        <f t="shared" si="261"/>
        <v/>
      </c>
      <c r="EA120" s="47" t="str">
        <f t="shared" si="261"/>
        <v/>
      </c>
      <c r="EB120" s="47" t="str">
        <f t="shared" si="261"/>
        <v/>
      </c>
      <c r="EC120" s="49" t="str">
        <f t="shared" si="261"/>
        <v/>
      </c>
      <c r="ED120" s="49" t="str">
        <f t="shared" si="261"/>
        <v/>
      </c>
      <c r="EE120" s="47" t="str">
        <f t="shared" si="261"/>
        <v/>
      </c>
      <c r="EF120" s="47" t="str">
        <f t="shared" si="261"/>
        <v/>
      </c>
      <c r="EG120" s="47" t="str">
        <f t="shared" si="261"/>
        <v/>
      </c>
      <c r="EH120" s="6">
        <f t="shared" si="153"/>
        <v>0</v>
      </c>
      <c r="EI120" s="6">
        <f t="shared" si="154"/>
        <v>0</v>
      </c>
      <c r="EJ120" s="2" t="str">
        <f t="shared" si="155"/>
        <v/>
      </c>
      <c r="EK120" s="2" t="str">
        <f t="shared" si="156"/>
        <v/>
      </c>
      <c r="EL120" s="2" t="str">
        <f t="shared" si="259"/>
        <v/>
      </c>
      <c r="EM120" s="2" t="str">
        <f t="shared" si="157"/>
        <v/>
      </c>
      <c r="EN120" s="2" t="str">
        <f t="shared" si="158"/>
        <v/>
      </c>
      <c r="EO120" s="2">
        <f t="shared" si="159"/>
        <v>0</v>
      </c>
      <c r="EP120" s="2">
        <f t="shared" si="243"/>
        <v>0</v>
      </c>
      <c r="EQ120" s="2"/>
      <c r="ER120" s="2"/>
      <c r="ES120" s="2"/>
      <c r="ET120" s="2"/>
      <c r="EU120" s="2"/>
      <c r="EV120" s="2"/>
      <c r="EW120" s="2">
        <f t="shared" si="160"/>
        <v>0</v>
      </c>
      <c r="EX120" s="2">
        <f t="shared" si="161"/>
        <v>0</v>
      </c>
      <c r="EY120" s="2">
        <f t="shared" si="244"/>
        <v>0</v>
      </c>
      <c r="EZ120" s="2">
        <f t="shared" si="162"/>
        <v>0</v>
      </c>
      <c r="FA120" s="2">
        <f t="shared" si="163"/>
        <v>0</v>
      </c>
      <c r="FB120" s="59"/>
      <c r="FC120" s="2">
        <f t="shared" si="164"/>
        <v>0</v>
      </c>
      <c r="FD120" s="2">
        <f t="shared" si="245"/>
        <v>0</v>
      </c>
      <c r="FE120" s="3">
        <f t="shared" si="258"/>
        <v>0</v>
      </c>
      <c r="FF120" s="3">
        <f t="shared" si="246"/>
        <v>0</v>
      </c>
      <c r="FG120" s="3">
        <f t="shared" si="247"/>
        <v>0</v>
      </c>
      <c r="FH120" s="3">
        <f t="shared" si="165"/>
        <v>0</v>
      </c>
      <c r="FI120" s="67">
        <f t="shared" si="166"/>
        <v>0</v>
      </c>
      <c r="FJ120" s="3">
        <f t="shared" si="167"/>
        <v>0</v>
      </c>
      <c r="FK120" s="3">
        <f t="shared" si="168"/>
        <v>0</v>
      </c>
      <c r="FL120" s="3">
        <f t="shared" si="248"/>
        <v>0</v>
      </c>
      <c r="FM120" s="3">
        <f t="shared" si="249"/>
        <v>0</v>
      </c>
      <c r="FN120" s="3">
        <f t="shared" si="250"/>
        <v>0</v>
      </c>
      <c r="FO120" s="2">
        <f t="shared" si="169"/>
        <v>0</v>
      </c>
      <c r="FP120" s="2">
        <f t="shared" si="170"/>
        <v>0</v>
      </c>
      <c r="FQ120" s="2">
        <f t="shared" si="251"/>
        <v>0</v>
      </c>
      <c r="FR120" s="6" t="str">
        <f>IF(A120=1,1,IF(DW120="","",COUNTA($DW$31:DW120)+1))</f>
        <v/>
      </c>
      <c r="FS120" s="6" t="str">
        <f t="shared" si="171"/>
        <v/>
      </c>
      <c r="FT120" s="43">
        <f t="shared" si="252"/>
        <v>0</v>
      </c>
      <c r="FU120" s="23">
        <f t="shared" si="253"/>
        <v>0</v>
      </c>
      <c r="FV120" s="21">
        <f t="shared" si="254"/>
        <v>0</v>
      </c>
    </row>
    <row r="121" spans="1:178">
      <c r="A121" s="4" t="str">
        <f t="shared" si="172"/>
        <v/>
      </c>
      <c r="B121" s="33"/>
      <c r="C121" s="33"/>
      <c r="D121" s="33"/>
      <c r="E121" s="33"/>
      <c r="F121" s="33"/>
      <c r="G121" s="11" t="str">
        <f t="shared" si="139"/>
        <v/>
      </c>
      <c r="H121" s="3" t="str">
        <f t="shared" si="173"/>
        <v/>
      </c>
      <c r="I121" s="3" t="str">
        <f t="shared" si="140"/>
        <v/>
      </c>
      <c r="J121" s="3" t="str">
        <f t="shared" si="174"/>
        <v/>
      </c>
      <c r="K121" s="3" t="str">
        <f t="shared" si="141"/>
        <v/>
      </c>
      <c r="L121" s="2" t="str">
        <f t="shared" si="142"/>
        <v/>
      </c>
      <c r="M121" s="8" t="str">
        <f t="shared" si="175"/>
        <v/>
      </c>
      <c r="N121" s="8" t="str">
        <f t="shared" si="143"/>
        <v/>
      </c>
      <c r="O121" s="8" t="str">
        <f t="shared" si="176"/>
        <v/>
      </c>
      <c r="P121" s="8" t="str">
        <f t="shared" si="144"/>
        <v/>
      </c>
      <c r="Q121" s="2" t="str">
        <f t="shared" si="145"/>
        <v/>
      </c>
      <c r="R121" s="3" t="str">
        <f t="shared" si="146"/>
        <v/>
      </c>
      <c r="S121" s="3" t="str">
        <f t="shared" si="147"/>
        <v/>
      </c>
      <c r="T121" s="3" t="str">
        <f t="shared" si="177"/>
        <v/>
      </c>
      <c r="U121" s="8" t="str">
        <f t="shared" si="148"/>
        <v/>
      </c>
      <c r="V121" s="2" t="str">
        <f t="shared" si="149"/>
        <v/>
      </c>
      <c r="W121" s="2" t="str">
        <f t="shared" si="150"/>
        <v/>
      </c>
      <c r="X121" s="2" t="str">
        <f t="shared" si="255"/>
        <v/>
      </c>
      <c r="Y121" s="2" t="str">
        <f t="shared" si="151"/>
        <v/>
      </c>
      <c r="Z121" s="46" t="str">
        <f t="shared" si="178"/>
        <v/>
      </c>
      <c r="AA121" s="46" t="str">
        <f t="shared" si="179"/>
        <v/>
      </c>
      <c r="AB121" s="47"/>
      <c r="AC121" s="46" t="str">
        <f t="shared" si="180"/>
        <v/>
      </c>
      <c r="AD121" s="47" t="str">
        <f t="shared" si="260"/>
        <v/>
      </c>
      <c r="AE121" s="48" t="str">
        <f t="shared" si="181"/>
        <v/>
      </c>
      <c r="AF121" s="49" t="str">
        <f t="shared" si="136"/>
        <v/>
      </c>
      <c r="AG121" s="49" t="str">
        <f t="shared" si="136"/>
        <v/>
      </c>
      <c r="AH121" s="49" t="str">
        <f t="shared" si="136"/>
        <v/>
      </c>
      <c r="AI121" s="47" t="str">
        <f t="shared" si="136"/>
        <v/>
      </c>
      <c r="AJ121" s="47" t="str">
        <f t="shared" si="136"/>
        <v/>
      </c>
      <c r="AK121" s="46" t="str">
        <f t="shared" si="136"/>
        <v/>
      </c>
      <c r="AL121" s="47"/>
      <c r="AM121" s="53" t="str">
        <f t="shared" si="182"/>
        <v/>
      </c>
      <c r="AN121" s="50" t="str">
        <f t="shared" si="183"/>
        <v/>
      </c>
      <c r="AO121" s="51"/>
      <c r="AP121" s="52" t="str">
        <f t="shared" si="184"/>
        <v/>
      </c>
      <c r="AQ121" s="52" t="str">
        <f t="shared" si="185"/>
        <v/>
      </c>
      <c r="AR121" s="47">
        <f t="shared" si="186"/>
        <v>0</v>
      </c>
      <c r="AS121" s="53" t="str">
        <f t="shared" si="187"/>
        <v/>
      </c>
      <c r="AT121" s="52" t="str">
        <f t="shared" si="188"/>
        <v/>
      </c>
      <c r="AU121" s="9" t="str">
        <f t="shared" si="189"/>
        <v/>
      </c>
      <c r="AV121" s="9" t="str">
        <f t="shared" si="190"/>
        <v/>
      </c>
      <c r="AW121" s="12" t="str">
        <f t="shared" si="191"/>
        <v/>
      </c>
      <c r="AX121" s="9" t="str">
        <f t="shared" si="192"/>
        <v/>
      </c>
      <c r="AY121" s="12" t="str">
        <f t="shared" si="193"/>
        <v/>
      </c>
      <c r="AZ121" s="10" t="str">
        <f t="shared" si="194"/>
        <v/>
      </c>
      <c r="BA121" s="10" t="str">
        <f t="shared" si="195"/>
        <v/>
      </c>
      <c r="BB121" s="10" t="str">
        <f t="shared" si="196"/>
        <v/>
      </c>
      <c r="BC121" s="10" t="str">
        <f t="shared" si="197"/>
        <v/>
      </c>
      <c r="BD121" s="10" t="str">
        <f t="shared" si="198"/>
        <v/>
      </c>
      <c r="BE121" s="12" t="str">
        <f t="shared" si="199"/>
        <v/>
      </c>
      <c r="BF121" s="9" t="str">
        <f t="shared" si="200"/>
        <v/>
      </c>
      <c r="BG121" s="9" t="str">
        <f t="shared" si="201"/>
        <v/>
      </c>
      <c r="BH121" s="7" t="str">
        <f t="shared" si="202"/>
        <v/>
      </c>
      <c r="BI121" s="7" t="str">
        <f t="shared" si="203"/>
        <v/>
      </c>
      <c r="BJ121" s="12" t="str">
        <f t="shared" si="204"/>
        <v/>
      </c>
      <c r="BK121" s="80" t="str">
        <f t="shared" si="205"/>
        <v/>
      </c>
      <c r="BL121" s="7" t="str">
        <f t="shared" si="206"/>
        <v/>
      </c>
      <c r="BM121" s="7" t="str">
        <f t="shared" si="256"/>
        <v/>
      </c>
      <c r="BN121" s="12" t="str">
        <f t="shared" si="207"/>
        <v/>
      </c>
      <c r="BO121" s="9" t="str">
        <f t="shared" si="208"/>
        <v/>
      </c>
      <c r="BP121" s="2" t="str">
        <f t="shared" si="209"/>
        <v/>
      </c>
      <c r="BQ121" s="2" t="str">
        <f t="shared" si="210"/>
        <v/>
      </c>
      <c r="BR121" s="20" t="str">
        <f t="shared" si="152"/>
        <v/>
      </c>
      <c r="BS121" s="20" t="str">
        <f t="shared" si="152"/>
        <v/>
      </c>
      <c r="BT121" s="20" t="str">
        <f t="shared" si="152"/>
        <v/>
      </c>
      <c r="BU121" s="86" t="str">
        <f t="shared" si="211"/>
        <v/>
      </c>
      <c r="BV121" s="86" t="str">
        <f t="shared" si="212"/>
        <v/>
      </c>
      <c r="BW121" s="20" t="str">
        <f t="shared" si="152"/>
        <v/>
      </c>
      <c r="BX121" s="86" t="str">
        <f t="shared" si="152"/>
        <v/>
      </c>
      <c r="BY121" s="86" t="str">
        <f t="shared" si="152"/>
        <v/>
      </c>
      <c r="BZ121" s="86" t="str">
        <f t="shared" si="152"/>
        <v/>
      </c>
      <c r="CA121" s="86" t="str">
        <f t="shared" si="152"/>
        <v/>
      </c>
      <c r="CB121" s="86" t="str">
        <f t="shared" si="152"/>
        <v/>
      </c>
      <c r="CC121" s="86" t="str">
        <f t="shared" si="152"/>
        <v/>
      </c>
      <c r="CD121" s="86" t="str">
        <f t="shared" si="152"/>
        <v/>
      </c>
      <c r="CE121" s="20" t="str">
        <f t="shared" si="257"/>
        <v/>
      </c>
      <c r="CF121" s="14" t="str">
        <f t="shared" si="213"/>
        <v/>
      </c>
      <c r="CG121" s="14" t="str">
        <f t="shared" si="214"/>
        <v/>
      </c>
      <c r="CH121" s="8">
        <f t="shared" si="215"/>
        <v>0</v>
      </c>
      <c r="CI121" s="9" t="str">
        <f t="shared" si="216"/>
        <v/>
      </c>
      <c r="CJ121" s="9" t="str">
        <f t="shared" si="217"/>
        <v/>
      </c>
      <c r="CK121" s="9" t="str">
        <f t="shared" si="218"/>
        <v/>
      </c>
      <c r="CL121" s="9" t="str">
        <f t="shared" si="219"/>
        <v/>
      </c>
      <c r="CM121" s="9" t="str">
        <f t="shared" si="220"/>
        <v/>
      </c>
      <c r="CN121" s="9" t="str">
        <f t="shared" si="221"/>
        <v/>
      </c>
      <c r="CO121" s="9" t="str">
        <f t="shared" si="222"/>
        <v/>
      </c>
      <c r="CP121" s="9" t="str">
        <f t="shared" si="222"/>
        <v/>
      </c>
      <c r="CQ121" s="9" t="str">
        <f t="shared" si="222"/>
        <v/>
      </c>
      <c r="CR121" s="9" t="str">
        <f t="shared" si="222"/>
        <v/>
      </c>
      <c r="CS121" s="9" t="str">
        <f t="shared" si="222"/>
        <v/>
      </c>
      <c r="CT121" s="9" t="str">
        <f t="shared" si="222"/>
        <v/>
      </c>
      <c r="CU121" s="9" t="str">
        <f t="shared" si="222"/>
        <v/>
      </c>
      <c r="CV121" s="9" t="str">
        <f t="shared" si="223"/>
        <v/>
      </c>
      <c r="CW121" s="9" t="str">
        <f t="shared" si="224"/>
        <v/>
      </c>
      <c r="CX121" s="9" t="str">
        <f t="shared" si="224"/>
        <v/>
      </c>
      <c r="CY121" s="9" t="str">
        <f t="shared" si="224"/>
        <v/>
      </c>
      <c r="CZ121" s="9" t="str">
        <f t="shared" si="224"/>
        <v/>
      </c>
      <c r="DA121" s="9" t="str">
        <f t="shared" si="224"/>
        <v/>
      </c>
      <c r="DB121" s="9" t="str">
        <f t="shared" si="224"/>
        <v/>
      </c>
      <c r="DC121" s="9" t="str">
        <f t="shared" si="224"/>
        <v/>
      </c>
      <c r="DD121" s="2" t="str">
        <f t="shared" si="225"/>
        <v/>
      </c>
      <c r="DE121" s="2" t="str">
        <f t="shared" si="226"/>
        <v/>
      </c>
      <c r="DF121" s="2" t="str">
        <f t="shared" si="227"/>
        <v/>
      </c>
      <c r="DG121" s="2" t="str">
        <f t="shared" si="228"/>
        <v/>
      </c>
      <c r="DH121" s="2" t="str">
        <f t="shared" si="229"/>
        <v/>
      </c>
      <c r="DI121" s="2" t="str">
        <f t="shared" si="230"/>
        <v/>
      </c>
      <c r="DJ121" s="2" t="str">
        <f t="shared" si="231"/>
        <v/>
      </c>
      <c r="DK121" s="2" t="str">
        <f t="shared" si="232"/>
        <v/>
      </c>
      <c r="DL121" s="16" t="str">
        <f t="shared" si="233"/>
        <v/>
      </c>
      <c r="DM121" s="16" t="str">
        <f t="shared" si="234"/>
        <v/>
      </c>
      <c r="DN121" s="16" t="str">
        <f t="shared" si="235"/>
        <v/>
      </c>
      <c r="DO121" s="72" t="str">
        <f t="shared" si="236"/>
        <v/>
      </c>
      <c r="DP121" s="16" t="str">
        <f t="shared" si="237"/>
        <v/>
      </c>
      <c r="DQ121" s="16" t="str">
        <f t="shared" si="238"/>
        <v/>
      </c>
      <c r="DR121" s="2" t="str">
        <f t="shared" si="239"/>
        <v/>
      </c>
      <c r="DS121" s="2" t="str">
        <f t="shared" si="240"/>
        <v/>
      </c>
      <c r="DT121" s="2" t="str">
        <f t="shared" si="241"/>
        <v/>
      </c>
      <c r="DU121" s="2" t="str">
        <f t="shared" si="242"/>
        <v/>
      </c>
      <c r="DV121" s="15"/>
      <c r="DW121" s="17"/>
      <c r="DX121" s="17"/>
      <c r="DY121" s="47" t="str">
        <f t="shared" si="261"/>
        <v/>
      </c>
      <c r="DZ121" s="47" t="str">
        <f t="shared" si="261"/>
        <v/>
      </c>
      <c r="EA121" s="47" t="str">
        <f t="shared" si="261"/>
        <v/>
      </c>
      <c r="EB121" s="47" t="str">
        <f t="shared" si="261"/>
        <v/>
      </c>
      <c r="EC121" s="49" t="str">
        <f t="shared" si="261"/>
        <v/>
      </c>
      <c r="ED121" s="49" t="str">
        <f t="shared" si="261"/>
        <v/>
      </c>
      <c r="EE121" s="47" t="str">
        <f t="shared" si="261"/>
        <v/>
      </c>
      <c r="EF121" s="47" t="str">
        <f t="shared" si="261"/>
        <v/>
      </c>
      <c r="EG121" s="47" t="str">
        <f t="shared" si="261"/>
        <v/>
      </c>
      <c r="EH121" s="6">
        <f t="shared" si="153"/>
        <v>0</v>
      </c>
      <c r="EI121" s="6">
        <f t="shared" si="154"/>
        <v>0</v>
      </c>
      <c r="EJ121" s="2" t="str">
        <f t="shared" si="155"/>
        <v/>
      </c>
      <c r="EK121" s="2" t="str">
        <f t="shared" si="156"/>
        <v/>
      </c>
      <c r="EL121" s="2" t="str">
        <f t="shared" si="259"/>
        <v/>
      </c>
      <c r="EM121" s="2" t="str">
        <f t="shared" si="157"/>
        <v/>
      </c>
      <c r="EN121" s="2" t="str">
        <f t="shared" si="158"/>
        <v/>
      </c>
      <c r="EO121" s="2">
        <f t="shared" si="159"/>
        <v>0</v>
      </c>
      <c r="EP121" s="2">
        <f t="shared" si="243"/>
        <v>0</v>
      </c>
      <c r="EQ121" s="2"/>
      <c r="ER121" s="2"/>
      <c r="ES121" s="2"/>
      <c r="ET121" s="2"/>
      <c r="EU121" s="2"/>
      <c r="EV121" s="2"/>
      <c r="EW121" s="2">
        <f t="shared" si="160"/>
        <v>0</v>
      </c>
      <c r="EX121" s="2">
        <f t="shared" si="161"/>
        <v>0</v>
      </c>
      <c r="EY121" s="2">
        <f t="shared" si="244"/>
        <v>0</v>
      </c>
      <c r="EZ121" s="2">
        <f t="shared" si="162"/>
        <v>0</v>
      </c>
      <c r="FA121" s="2">
        <f t="shared" si="163"/>
        <v>0</v>
      </c>
      <c r="FB121" s="59"/>
      <c r="FC121" s="2">
        <f t="shared" si="164"/>
        <v>0</v>
      </c>
      <c r="FD121" s="2">
        <f t="shared" si="245"/>
        <v>0</v>
      </c>
      <c r="FE121" s="3">
        <f t="shared" si="258"/>
        <v>0</v>
      </c>
      <c r="FF121" s="3">
        <f t="shared" si="246"/>
        <v>0</v>
      </c>
      <c r="FG121" s="3">
        <f t="shared" si="247"/>
        <v>0</v>
      </c>
      <c r="FH121" s="3">
        <f t="shared" si="165"/>
        <v>0</v>
      </c>
      <c r="FI121" s="67">
        <f t="shared" si="166"/>
        <v>0</v>
      </c>
      <c r="FJ121" s="3">
        <f t="shared" si="167"/>
        <v>0</v>
      </c>
      <c r="FK121" s="3">
        <f t="shared" si="168"/>
        <v>0</v>
      </c>
      <c r="FL121" s="3">
        <f t="shared" si="248"/>
        <v>0</v>
      </c>
      <c r="FM121" s="3">
        <f t="shared" si="249"/>
        <v>0</v>
      </c>
      <c r="FN121" s="3">
        <f t="shared" si="250"/>
        <v>0</v>
      </c>
      <c r="FO121" s="2">
        <f t="shared" si="169"/>
        <v>0</v>
      </c>
      <c r="FP121" s="2">
        <f t="shared" si="170"/>
        <v>0</v>
      </c>
      <c r="FQ121" s="2">
        <f t="shared" si="251"/>
        <v>0</v>
      </c>
      <c r="FR121" s="6" t="str">
        <f>IF(A121=1,1,IF(DW121="","",COUNTA($DW$31:DW121)+1))</f>
        <v/>
      </c>
      <c r="FS121" s="6" t="str">
        <f t="shared" si="171"/>
        <v/>
      </c>
      <c r="FT121" s="43">
        <f t="shared" si="252"/>
        <v>0</v>
      </c>
      <c r="FU121" s="23">
        <f t="shared" si="253"/>
        <v>0</v>
      </c>
      <c r="FV121" s="21">
        <f t="shared" si="254"/>
        <v>0</v>
      </c>
    </row>
    <row r="122" spans="1:178">
      <c r="A122" s="4" t="str">
        <f t="shared" si="172"/>
        <v/>
      </c>
      <c r="B122" s="33"/>
      <c r="C122" s="33"/>
      <c r="D122" s="33"/>
      <c r="E122" s="33"/>
      <c r="F122" s="33"/>
      <c r="G122" s="11" t="str">
        <f t="shared" si="139"/>
        <v/>
      </c>
      <c r="H122" s="3" t="str">
        <f t="shared" si="173"/>
        <v/>
      </c>
      <c r="I122" s="3" t="str">
        <f t="shared" si="140"/>
        <v/>
      </c>
      <c r="J122" s="3" t="str">
        <f t="shared" si="174"/>
        <v/>
      </c>
      <c r="K122" s="3" t="str">
        <f t="shared" si="141"/>
        <v/>
      </c>
      <c r="L122" s="2" t="str">
        <f t="shared" si="142"/>
        <v/>
      </c>
      <c r="M122" s="8" t="str">
        <f t="shared" si="175"/>
        <v/>
      </c>
      <c r="N122" s="8" t="str">
        <f t="shared" si="143"/>
        <v/>
      </c>
      <c r="O122" s="8" t="str">
        <f t="shared" si="176"/>
        <v/>
      </c>
      <c r="P122" s="8" t="str">
        <f t="shared" si="144"/>
        <v/>
      </c>
      <c r="Q122" s="2" t="str">
        <f t="shared" si="145"/>
        <v/>
      </c>
      <c r="R122" s="3" t="str">
        <f t="shared" si="146"/>
        <v/>
      </c>
      <c r="S122" s="3" t="str">
        <f t="shared" si="147"/>
        <v/>
      </c>
      <c r="T122" s="3" t="str">
        <f t="shared" si="177"/>
        <v/>
      </c>
      <c r="U122" s="8" t="str">
        <f t="shared" si="148"/>
        <v/>
      </c>
      <c r="V122" s="2" t="str">
        <f t="shared" si="149"/>
        <v/>
      </c>
      <c r="W122" s="2" t="str">
        <f t="shared" si="150"/>
        <v/>
      </c>
      <c r="X122" s="2" t="str">
        <f t="shared" si="255"/>
        <v/>
      </c>
      <c r="Y122" s="2" t="str">
        <f t="shared" si="151"/>
        <v/>
      </c>
      <c r="Z122" s="46" t="str">
        <f t="shared" si="178"/>
        <v/>
      </c>
      <c r="AA122" s="46" t="str">
        <f t="shared" si="179"/>
        <v/>
      </c>
      <c r="AB122" s="47"/>
      <c r="AC122" s="46" t="str">
        <f t="shared" si="180"/>
        <v/>
      </c>
      <c r="AD122" s="47" t="str">
        <f t="shared" si="260"/>
        <v/>
      </c>
      <c r="AE122" s="48" t="str">
        <f t="shared" si="181"/>
        <v/>
      </c>
      <c r="AF122" s="49" t="str">
        <f t="shared" si="136"/>
        <v/>
      </c>
      <c r="AG122" s="49" t="str">
        <f t="shared" si="136"/>
        <v/>
      </c>
      <c r="AH122" s="49" t="str">
        <f t="shared" si="136"/>
        <v/>
      </c>
      <c r="AI122" s="47" t="str">
        <f t="shared" si="136"/>
        <v/>
      </c>
      <c r="AJ122" s="47" t="str">
        <f t="shared" si="136"/>
        <v/>
      </c>
      <c r="AK122" s="46" t="str">
        <f t="shared" si="136"/>
        <v/>
      </c>
      <c r="AL122" s="47"/>
      <c r="AM122" s="53" t="str">
        <f t="shared" si="182"/>
        <v/>
      </c>
      <c r="AN122" s="50" t="str">
        <f t="shared" si="183"/>
        <v/>
      </c>
      <c r="AO122" s="51"/>
      <c r="AP122" s="52" t="str">
        <f t="shared" si="184"/>
        <v/>
      </c>
      <c r="AQ122" s="52" t="str">
        <f t="shared" si="185"/>
        <v/>
      </c>
      <c r="AR122" s="47">
        <f t="shared" si="186"/>
        <v>0</v>
      </c>
      <c r="AS122" s="53" t="str">
        <f t="shared" si="187"/>
        <v/>
      </c>
      <c r="AT122" s="52" t="str">
        <f t="shared" si="188"/>
        <v/>
      </c>
      <c r="AU122" s="9" t="str">
        <f t="shared" si="189"/>
        <v/>
      </c>
      <c r="AV122" s="9" t="str">
        <f t="shared" si="190"/>
        <v/>
      </c>
      <c r="AW122" s="12" t="str">
        <f t="shared" si="191"/>
        <v/>
      </c>
      <c r="AX122" s="9" t="str">
        <f t="shared" si="192"/>
        <v/>
      </c>
      <c r="AY122" s="12" t="str">
        <f t="shared" si="193"/>
        <v/>
      </c>
      <c r="AZ122" s="10" t="str">
        <f t="shared" si="194"/>
        <v/>
      </c>
      <c r="BA122" s="10" t="str">
        <f t="shared" si="195"/>
        <v/>
      </c>
      <c r="BB122" s="10" t="str">
        <f t="shared" si="196"/>
        <v/>
      </c>
      <c r="BC122" s="10" t="str">
        <f t="shared" si="197"/>
        <v/>
      </c>
      <c r="BD122" s="10" t="str">
        <f t="shared" si="198"/>
        <v/>
      </c>
      <c r="BE122" s="12" t="str">
        <f t="shared" si="199"/>
        <v/>
      </c>
      <c r="BF122" s="9" t="str">
        <f t="shared" si="200"/>
        <v/>
      </c>
      <c r="BG122" s="9" t="str">
        <f t="shared" si="201"/>
        <v/>
      </c>
      <c r="BH122" s="7" t="str">
        <f t="shared" si="202"/>
        <v/>
      </c>
      <c r="BI122" s="7" t="str">
        <f t="shared" si="203"/>
        <v/>
      </c>
      <c r="BJ122" s="12" t="str">
        <f t="shared" si="204"/>
        <v/>
      </c>
      <c r="BK122" s="80" t="str">
        <f t="shared" si="205"/>
        <v/>
      </c>
      <c r="BL122" s="7" t="str">
        <f t="shared" si="206"/>
        <v/>
      </c>
      <c r="BM122" s="7" t="str">
        <f t="shared" si="256"/>
        <v/>
      </c>
      <c r="BN122" s="12" t="str">
        <f t="shared" si="207"/>
        <v/>
      </c>
      <c r="BO122" s="9" t="str">
        <f t="shared" si="208"/>
        <v/>
      </c>
      <c r="BP122" s="2" t="str">
        <f t="shared" si="209"/>
        <v/>
      </c>
      <c r="BQ122" s="2" t="str">
        <f t="shared" si="210"/>
        <v/>
      </c>
      <c r="BR122" s="20" t="str">
        <f t="shared" si="152"/>
        <v/>
      </c>
      <c r="BS122" s="20" t="str">
        <f t="shared" si="152"/>
        <v/>
      </c>
      <c r="BT122" s="20" t="str">
        <f t="shared" si="152"/>
        <v/>
      </c>
      <c r="BU122" s="86" t="str">
        <f t="shared" si="211"/>
        <v/>
      </c>
      <c r="BV122" s="86" t="str">
        <f t="shared" si="212"/>
        <v/>
      </c>
      <c r="BW122" s="20" t="str">
        <f t="shared" si="152"/>
        <v/>
      </c>
      <c r="BX122" s="86" t="str">
        <f t="shared" si="152"/>
        <v/>
      </c>
      <c r="BY122" s="86" t="str">
        <f t="shared" si="152"/>
        <v/>
      </c>
      <c r="BZ122" s="86" t="str">
        <f t="shared" si="152"/>
        <v/>
      </c>
      <c r="CA122" s="86" t="str">
        <f t="shared" si="152"/>
        <v/>
      </c>
      <c r="CB122" s="86" t="str">
        <f t="shared" si="152"/>
        <v/>
      </c>
      <c r="CC122" s="86" t="str">
        <f t="shared" si="152"/>
        <v/>
      </c>
      <c r="CD122" s="86" t="str">
        <f t="shared" si="152"/>
        <v/>
      </c>
      <c r="CE122" s="20" t="str">
        <f t="shared" si="257"/>
        <v/>
      </c>
      <c r="CF122" s="14" t="str">
        <f t="shared" si="213"/>
        <v/>
      </c>
      <c r="CG122" s="14" t="str">
        <f t="shared" si="214"/>
        <v/>
      </c>
      <c r="CH122" s="8">
        <f t="shared" si="215"/>
        <v>0</v>
      </c>
      <c r="CI122" s="9" t="str">
        <f t="shared" si="216"/>
        <v/>
      </c>
      <c r="CJ122" s="9" t="str">
        <f t="shared" si="217"/>
        <v/>
      </c>
      <c r="CK122" s="9" t="str">
        <f t="shared" si="218"/>
        <v/>
      </c>
      <c r="CL122" s="9" t="str">
        <f t="shared" si="219"/>
        <v/>
      </c>
      <c r="CM122" s="9" t="str">
        <f t="shared" si="220"/>
        <v/>
      </c>
      <c r="CN122" s="9" t="str">
        <f t="shared" si="221"/>
        <v/>
      </c>
      <c r="CO122" s="9" t="str">
        <f t="shared" si="222"/>
        <v/>
      </c>
      <c r="CP122" s="9" t="str">
        <f t="shared" si="222"/>
        <v/>
      </c>
      <c r="CQ122" s="9" t="str">
        <f t="shared" si="222"/>
        <v/>
      </c>
      <c r="CR122" s="9" t="str">
        <f t="shared" si="222"/>
        <v/>
      </c>
      <c r="CS122" s="9" t="str">
        <f t="shared" si="222"/>
        <v/>
      </c>
      <c r="CT122" s="9" t="str">
        <f t="shared" si="222"/>
        <v/>
      </c>
      <c r="CU122" s="9" t="str">
        <f t="shared" si="222"/>
        <v/>
      </c>
      <c r="CV122" s="9" t="str">
        <f t="shared" si="223"/>
        <v/>
      </c>
      <c r="CW122" s="9" t="str">
        <f t="shared" si="224"/>
        <v/>
      </c>
      <c r="CX122" s="9" t="str">
        <f t="shared" si="224"/>
        <v/>
      </c>
      <c r="CY122" s="9" t="str">
        <f t="shared" si="224"/>
        <v/>
      </c>
      <c r="CZ122" s="9" t="str">
        <f t="shared" si="224"/>
        <v/>
      </c>
      <c r="DA122" s="9" t="str">
        <f t="shared" si="224"/>
        <v/>
      </c>
      <c r="DB122" s="9" t="str">
        <f t="shared" si="224"/>
        <v/>
      </c>
      <c r="DC122" s="9" t="str">
        <f t="shared" si="224"/>
        <v/>
      </c>
      <c r="DD122" s="2" t="str">
        <f t="shared" si="225"/>
        <v/>
      </c>
      <c r="DE122" s="2" t="str">
        <f t="shared" si="226"/>
        <v/>
      </c>
      <c r="DF122" s="2" t="str">
        <f t="shared" si="227"/>
        <v/>
      </c>
      <c r="DG122" s="2" t="str">
        <f t="shared" si="228"/>
        <v/>
      </c>
      <c r="DH122" s="2" t="str">
        <f t="shared" si="229"/>
        <v/>
      </c>
      <c r="DI122" s="2" t="str">
        <f t="shared" si="230"/>
        <v/>
      </c>
      <c r="DJ122" s="2" t="str">
        <f t="shared" si="231"/>
        <v/>
      </c>
      <c r="DK122" s="2" t="str">
        <f t="shared" si="232"/>
        <v/>
      </c>
      <c r="DL122" s="16" t="str">
        <f t="shared" si="233"/>
        <v/>
      </c>
      <c r="DM122" s="16" t="str">
        <f t="shared" si="234"/>
        <v/>
      </c>
      <c r="DN122" s="16" t="str">
        <f t="shared" si="235"/>
        <v/>
      </c>
      <c r="DO122" s="72" t="str">
        <f t="shared" si="236"/>
        <v/>
      </c>
      <c r="DP122" s="16" t="str">
        <f t="shared" si="237"/>
        <v/>
      </c>
      <c r="DQ122" s="16" t="str">
        <f t="shared" si="238"/>
        <v/>
      </c>
      <c r="DR122" s="2" t="str">
        <f t="shared" si="239"/>
        <v/>
      </c>
      <c r="DS122" s="2" t="str">
        <f t="shared" si="240"/>
        <v/>
      </c>
      <c r="DT122" s="2" t="str">
        <f t="shared" si="241"/>
        <v/>
      </c>
      <c r="DU122" s="2" t="str">
        <f t="shared" si="242"/>
        <v/>
      </c>
      <c r="DV122" s="15"/>
      <c r="DW122" s="17"/>
      <c r="DX122" s="17"/>
      <c r="DY122" s="47" t="str">
        <f t="shared" si="261"/>
        <v/>
      </c>
      <c r="DZ122" s="47" t="str">
        <f t="shared" si="261"/>
        <v/>
      </c>
      <c r="EA122" s="47" t="str">
        <f t="shared" si="261"/>
        <v/>
      </c>
      <c r="EB122" s="47" t="str">
        <f t="shared" si="261"/>
        <v/>
      </c>
      <c r="EC122" s="49" t="str">
        <f t="shared" si="261"/>
        <v/>
      </c>
      <c r="ED122" s="49" t="str">
        <f t="shared" si="261"/>
        <v/>
      </c>
      <c r="EE122" s="47" t="str">
        <f t="shared" si="261"/>
        <v/>
      </c>
      <c r="EF122" s="47" t="str">
        <f t="shared" si="261"/>
        <v/>
      </c>
      <c r="EG122" s="47" t="str">
        <f t="shared" si="261"/>
        <v/>
      </c>
      <c r="EH122" s="6">
        <f t="shared" si="153"/>
        <v>0</v>
      </c>
      <c r="EI122" s="6">
        <f t="shared" si="154"/>
        <v>0</v>
      </c>
      <c r="EJ122" s="2" t="str">
        <f t="shared" si="155"/>
        <v/>
      </c>
      <c r="EK122" s="2" t="str">
        <f t="shared" si="156"/>
        <v/>
      </c>
      <c r="EL122" s="2" t="str">
        <f t="shared" si="259"/>
        <v/>
      </c>
      <c r="EM122" s="2" t="str">
        <f t="shared" si="157"/>
        <v/>
      </c>
      <c r="EN122" s="2" t="str">
        <f t="shared" si="158"/>
        <v/>
      </c>
      <c r="EO122" s="2">
        <f t="shared" si="159"/>
        <v>0</v>
      </c>
      <c r="EP122" s="2">
        <f t="shared" si="243"/>
        <v>0</v>
      </c>
      <c r="EQ122" s="2"/>
      <c r="ER122" s="2"/>
      <c r="ES122" s="2"/>
      <c r="ET122" s="2"/>
      <c r="EU122" s="2"/>
      <c r="EV122" s="2"/>
      <c r="EW122" s="2">
        <f t="shared" si="160"/>
        <v>0</v>
      </c>
      <c r="EX122" s="2">
        <f t="shared" si="161"/>
        <v>0</v>
      </c>
      <c r="EY122" s="2">
        <f t="shared" si="244"/>
        <v>0</v>
      </c>
      <c r="EZ122" s="2">
        <f t="shared" si="162"/>
        <v>0</v>
      </c>
      <c r="FA122" s="2">
        <f t="shared" si="163"/>
        <v>0</v>
      </c>
      <c r="FB122" s="59"/>
      <c r="FC122" s="2">
        <f t="shared" si="164"/>
        <v>0</v>
      </c>
      <c r="FD122" s="2">
        <f t="shared" si="245"/>
        <v>0</v>
      </c>
      <c r="FE122" s="3">
        <f t="shared" si="258"/>
        <v>0</v>
      </c>
      <c r="FF122" s="3">
        <f t="shared" si="246"/>
        <v>0</v>
      </c>
      <c r="FG122" s="3">
        <f t="shared" si="247"/>
        <v>0</v>
      </c>
      <c r="FH122" s="3">
        <f t="shared" si="165"/>
        <v>0</v>
      </c>
      <c r="FI122" s="67">
        <f t="shared" si="166"/>
        <v>0</v>
      </c>
      <c r="FJ122" s="3">
        <f t="shared" si="167"/>
        <v>0</v>
      </c>
      <c r="FK122" s="3">
        <f t="shared" si="168"/>
        <v>0</v>
      </c>
      <c r="FL122" s="3">
        <f t="shared" si="248"/>
        <v>0</v>
      </c>
      <c r="FM122" s="3">
        <f t="shared" si="249"/>
        <v>0</v>
      </c>
      <c r="FN122" s="3">
        <f t="shared" si="250"/>
        <v>0</v>
      </c>
      <c r="FO122" s="2">
        <f t="shared" si="169"/>
        <v>0</v>
      </c>
      <c r="FP122" s="2">
        <f t="shared" si="170"/>
        <v>0</v>
      </c>
      <c r="FQ122" s="2">
        <f t="shared" si="251"/>
        <v>0</v>
      </c>
      <c r="FR122" s="6" t="str">
        <f>IF(A122=1,1,IF(DW122="","",COUNTA($DW$31:DW122)+1))</f>
        <v/>
      </c>
      <c r="FS122" s="6" t="str">
        <f t="shared" si="171"/>
        <v/>
      </c>
      <c r="FT122" s="43">
        <f t="shared" si="252"/>
        <v>0</v>
      </c>
      <c r="FU122" s="23">
        <f t="shared" si="253"/>
        <v>0</v>
      </c>
      <c r="FV122" s="21">
        <f t="shared" si="254"/>
        <v>0</v>
      </c>
    </row>
    <row r="123" spans="1:178">
      <c r="A123" s="4" t="str">
        <f t="shared" si="172"/>
        <v/>
      </c>
      <c r="B123" s="33"/>
      <c r="C123" s="33"/>
      <c r="D123" s="33"/>
      <c r="E123" s="33"/>
      <c r="F123" s="33"/>
      <c r="G123" s="11" t="str">
        <f t="shared" si="139"/>
        <v/>
      </c>
      <c r="H123" s="3" t="str">
        <f t="shared" si="173"/>
        <v/>
      </c>
      <c r="I123" s="3" t="str">
        <f t="shared" si="140"/>
        <v/>
      </c>
      <c r="J123" s="3" t="str">
        <f t="shared" si="174"/>
        <v/>
      </c>
      <c r="K123" s="3" t="str">
        <f t="shared" si="141"/>
        <v/>
      </c>
      <c r="L123" s="2" t="str">
        <f t="shared" si="142"/>
        <v/>
      </c>
      <c r="M123" s="8" t="str">
        <f t="shared" si="175"/>
        <v/>
      </c>
      <c r="N123" s="8" t="str">
        <f t="shared" si="143"/>
        <v/>
      </c>
      <c r="O123" s="8" t="str">
        <f t="shared" si="176"/>
        <v/>
      </c>
      <c r="P123" s="8" t="str">
        <f t="shared" si="144"/>
        <v/>
      </c>
      <c r="Q123" s="2" t="str">
        <f t="shared" si="145"/>
        <v/>
      </c>
      <c r="R123" s="3" t="str">
        <f t="shared" si="146"/>
        <v/>
      </c>
      <c r="S123" s="3" t="str">
        <f t="shared" si="147"/>
        <v/>
      </c>
      <c r="T123" s="3" t="str">
        <f t="shared" si="177"/>
        <v/>
      </c>
      <c r="U123" s="8" t="str">
        <f t="shared" si="148"/>
        <v/>
      </c>
      <c r="V123" s="2" t="str">
        <f t="shared" si="149"/>
        <v/>
      </c>
      <c r="W123" s="2" t="str">
        <f t="shared" si="150"/>
        <v/>
      </c>
      <c r="X123" s="2" t="str">
        <f t="shared" si="255"/>
        <v/>
      </c>
      <c r="Y123" s="2" t="str">
        <f t="shared" si="151"/>
        <v/>
      </c>
      <c r="Z123" s="46" t="str">
        <f t="shared" si="178"/>
        <v/>
      </c>
      <c r="AA123" s="46" t="str">
        <f t="shared" si="179"/>
        <v/>
      </c>
      <c r="AB123" s="47"/>
      <c r="AC123" s="46" t="str">
        <f t="shared" si="180"/>
        <v/>
      </c>
      <c r="AD123" s="47" t="str">
        <f t="shared" si="260"/>
        <v/>
      </c>
      <c r="AE123" s="48" t="str">
        <f t="shared" si="181"/>
        <v/>
      </c>
      <c r="AF123" s="49" t="str">
        <f t="shared" si="136"/>
        <v/>
      </c>
      <c r="AG123" s="49" t="str">
        <f t="shared" si="136"/>
        <v/>
      </c>
      <c r="AH123" s="49" t="str">
        <f t="shared" si="136"/>
        <v/>
      </c>
      <c r="AI123" s="47" t="str">
        <f t="shared" si="136"/>
        <v/>
      </c>
      <c r="AJ123" s="47" t="str">
        <f t="shared" si="136"/>
        <v/>
      </c>
      <c r="AK123" s="46" t="str">
        <f t="shared" si="136"/>
        <v/>
      </c>
      <c r="AL123" s="47"/>
      <c r="AM123" s="53" t="str">
        <f t="shared" si="182"/>
        <v/>
      </c>
      <c r="AN123" s="50" t="str">
        <f t="shared" si="183"/>
        <v/>
      </c>
      <c r="AO123" s="51"/>
      <c r="AP123" s="52" t="str">
        <f t="shared" si="184"/>
        <v/>
      </c>
      <c r="AQ123" s="52" t="str">
        <f t="shared" si="185"/>
        <v/>
      </c>
      <c r="AR123" s="47">
        <f t="shared" si="186"/>
        <v>0</v>
      </c>
      <c r="AS123" s="53" t="str">
        <f t="shared" si="187"/>
        <v/>
      </c>
      <c r="AT123" s="52" t="str">
        <f t="shared" si="188"/>
        <v/>
      </c>
      <c r="AU123" s="9" t="str">
        <f t="shared" si="189"/>
        <v/>
      </c>
      <c r="AV123" s="9" t="str">
        <f t="shared" si="190"/>
        <v/>
      </c>
      <c r="AW123" s="12" t="str">
        <f t="shared" si="191"/>
        <v/>
      </c>
      <c r="AX123" s="9" t="str">
        <f t="shared" si="192"/>
        <v/>
      </c>
      <c r="AY123" s="12" t="str">
        <f t="shared" si="193"/>
        <v/>
      </c>
      <c r="AZ123" s="10" t="str">
        <f t="shared" si="194"/>
        <v/>
      </c>
      <c r="BA123" s="10" t="str">
        <f t="shared" si="195"/>
        <v/>
      </c>
      <c r="BB123" s="10" t="str">
        <f t="shared" si="196"/>
        <v/>
      </c>
      <c r="BC123" s="10" t="str">
        <f t="shared" si="197"/>
        <v/>
      </c>
      <c r="BD123" s="10" t="str">
        <f t="shared" si="198"/>
        <v/>
      </c>
      <c r="BE123" s="12" t="str">
        <f t="shared" si="199"/>
        <v/>
      </c>
      <c r="BF123" s="9" t="str">
        <f t="shared" si="200"/>
        <v/>
      </c>
      <c r="BG123" s="9" t="str">
        <f t="shared" si="201"/>
        <v/>
      </c>
      <c r="BH123" s="7" t="str">
        <f t="shared" si="202"/>
        <v/>
      </c>
      <c r="BI123" s="7" t="str">
        <f t="shared" si="203"/>
        <v/>
      </c>
      <c r="BJ123" s="12" t="str">
        <f t="shared" si="204"/>
        <v/>
      </c>
      <c r="BK123" s="80" t="str">
        <f t="shared" si="205"/>
        <v/>
      </c>
      <c r="BL123" s="7" t="str">
        <f t="shared" si="206"/>
        <v/>
      </c>
      <c r="BM123" s="7" t="str">
        <f t="shared" si="256"/>
        <v/>
      </c>
      <c r="BN123" s="12" t="str">
        <f t="shared" si="207"/>
        <v/>
      </c>
      <c r="BO123" s="9" t="str">
        <f t="shared" si="208"/>
        <v/>
      </c>
      <c r="BP123" s="2" t="str">
        <f t="shared" si="209"/>
        <v/>
      </c>
      <c r="BQ123" s="2" t="str">
        <f t="shared" si="210"/>
        <v/>
      </c>
      <c r="BR123" s="20" t="str">
        <f t="shared" si="152"/>
        <v/>
      </c>
      <c r="BS123" s="20" t="str">
        <f t="shared" si="152"/>
        <v/>
      </c>
      <c r="BT123" s="20" t="str">
        <f t="shared" si="152"/>
        <v/>
      </c>
      <c r="BU123" s="86" t="str">
        <f t="shared" si="211"/>
        <v/>
      </c>
      <c r="BV123" s="86" t="str">
        <f t="shared" si="212"/>
        <v/>
      </c>
      <c r="BW123" s="20" t="str">
        <f t="shared" si="152"/>
        <v/>
      </c>
      <c r="BX123" s="86" t="str">
        <f t="shared" si="152"/>
        <v/>
      </c>
      <c r="BY123" s="86" t="str">
        <f t="shared" si="152"/>
        <v/>
      </c>
      <c r="BZ123" s="86" t="str">
        <f t="shared" si="152"/>
        <v/>
      </c>
      <c r="CA123" s="86" t="str">
        <f t="shared" si="152"/>
        <v/>
      </c>
      <c r="CB123" s="86" t="str">
        <f t="shared" si="152"/>
        <v/>
      </c>
      <c r="CC123" s="86" t="str">
        <f t="shared" si="152"/>
        <v/>
      </c>
      <c r="CD123" s="86" t="str">
        <f t="shared" si="152"/>
        <v/>
      </c>
      <c r="CE123" s="20" t="str">
        <f t="shared" si="257"/>
        <v/>
      </c>
      <c r="CF123" s="14" t="str">
        <f t="shared" si="213"/>
        <v/>
      </c>
      <c r="CG123" s="14" t="str">
        <f t="shared" si="214"/>
        <v/>
      </c>
      <c r="CH123" s="8">
        <f t="shared" si="215"/>
        <v>0</v>
      </c>
      <c r="CI123" s="9" t="str">
        <f t="shared" si="216"/>
        <v/>
      </c>
      <c r="CJ123" s="9" t="str">
        <f t="shared" si="217"/>
        <v/>
      </c>
      <c r="CK123" s="9" t="str">
        <f t="shared" si="218"/>
        <v/>
      </c>
      <c r="CL123" s="9" t="str">
        <f t="shared" si="219"/>
        <v/>
      </c>
      <c r="CM123" s="9" t="str">
        <f t="shared" si="220"/>
        <v/>
      </c>
      <c r="CN123" s="9" t="str">
        <f t="shared" si="221"/>
        <v/>
      </c>
      <c r="CO123" s="9" t="str">
        <f t="shared" si="222"/>
        <v/>
      </c>
      <c r="CP123" s="9" t="str">
        <f t="shared" si="222"/>
        <v/>
      </c>
      <c r="CQ123" s="9" t="str">
        <f t="shared" si="222"/>
        <v/>
      </c>
      <c r="CR123" s="9" t="str">
        <f t="shared" si="222"/>
        <v/>
      </c>
      <c r="CS123" s="9" t="str">
        <f t="shared" si="222"/>
        <v/>
      </c>
      <c r="CT123" s="9" t="str">
        <f t="shared" si="222"/>
        <v/>
      </c>
      <c r="CU123" s="9" t="str">
        <f t="shared" si="222"/>
        <v/>
      </c>
      <c r="CV123" s="9" t="str">
        <f t="shared" si="223"/>
        <v/>
      </c>
      <c r="CW123" s="9" t="str">
        <f t="shared" si="224"/>
        <v/>
      </c>
      <c r="CX123" s="9" t="str">
        <f t="shared" si="224"/>
        <v/>
      </c>
      <c r="CY123" s="9" t="str">
        <f t="shared" si="224"/>
        <v/>
      </c>
      <c r="CZ123" s="9" t="str">
        <f t="shared" si="224"/>
        <v/>
      </c>
      <c r="DA123" s="9" t="str">
        <f t="shared" si="224"/>
        <v/>
      </c>
      <c r="DB123" s="9" t="str">
        <f t="shared" si="224"/>
        <v/>
      </c>
      <c r="DC123" s="9" t="str">
        <f t="shared" si="224"/>
        <v/>
      </c>
      <c r="DD123" s="2" t="str">
        <f t="shared" si="225"/>
        <v/>
      </c>
      <c r="DE123" s="2" t="str">
        <f t="shared" si="226"/>
        <v/>
      </c>
      <c r="DF123" s="2" t="str">
        <f t="shared" si="227"/>
        <v/>
      </c>
      <c r="DG123" s="2" t="str">
        <f t="shared" si="228"/>
        <v/>
      </c>
      <c r="DH123" s="2" t="str">
        <f t="shared" si="229"/>
        <v/>
      </c>
      <c r="DI123" s="2" t="str">
        <f t="shared" si="230"/>
        <v/>
      </c>
      <c r="DJ123" s="2" t="str">
        <f t="shared" si="231"/>
        <v/>
      </c>
      <c r="DK123" s="2" t="str">
        <f t="shared" si="232"/>
        <v/>
      </c>
      <c r="DL123" s="16" t="str">
        <f t="shared" si="233"/>
        <v/>
      </c>
      <c r="DM123" s="16" t="str">
        <f t="shared" si="234"/>
        <v/>
      </c>
      <c r="DN123" s="16" t="str">
        <f t="shared" si="235"/>
        <v/>
      </c>
      <c r="DO123" s="72" t="str">
        <f t="shared" si="236"/>
        <v/>
      </c>
      <c r="DP123" s="16" t="str">
        <f t="shared" si="237"/>
        <v/>
      </c>
      <c r="DQ123" s="16" t="str">
        <f t="shared" si="238"/>
        <v/>
      </c>
      <c r="DR123" s="2" t="str">
        <f t="shared" si="239"/>
        <v/>
      </c>
      <c r="DS123" s="2" t="str">
        <f t="shared" si="240"/>
        <v/>
      </c>
      <c r="DT123" s="2" t="str">
        <f t="shared" si="241"/>
        <v/>
      </c>
      <c r="DU123" s="2" t="str">
        <f t="shared" si="242"/>
        <v/>
      </c>
      <c r="DV123" s="15"/>
      <c r="DW123" s="17"/>
      <c r="DX123" s="17"/>
      <c r="DY123" s="47" t="str">
        <f t="shared" si="261"/>
        <v/>
      </c>
      <c r="DZ123" s="47" t="str">
        <f t="shared" si="261"/>
        <v/>
      </c>
      <c r="EA123" s="47" t="str">
        <f t="shared" si="261"/>
        <v/>
      </c>
      <c r="EB123" s="47" t="str">
        <f t="shared" si="261"/>
        <v/>
      </c>
      <c r="EC123" s="49" t="str">
        <f t="shared" si="261"/>
        <v/>
      </c>
      <c r="ED123" s="49" t="str">
        <f t="shared" si="261"/>
        <v/>
      </c>
      <c r="EE123" s="47" t="str">
        <f t="shared" si="261"/>
        <v/>
      </c>
      <c r="EF123" s="47" t="str">
        <f t="shared" si="261"/>
        <v/>
      </c>
      <c r="EG123" s="47" t="str">
        <f t="shared" si="261"/>
        <v/>
      </c>
      <c r="EH123" s="6">
        <f t="shared" si="153"/>
        <v>0</v>
      </c>
      <c r="EI123" s="6">
        <f t="shared" si="154"/>
        <v>0</v>
      </c>
      <c r="EJ123" s="2" t="str">
        <f t="shared" si="155"/>
        <v/>
      </c>
      <c r="EK123" s="2" t="str">
        <f t="shared" si="156"/>
        <v/>
      </c>
      <c r="EL123" s="2" t="str">
        <f t="shared" si="259"/>
        <v/>
      </c>
      <c r="EM123" s="2" t="str">
        <f t="shared" si="157"/>
        <v/>
      </c>
      <c r="EN123" s="2" t="str">
        <f t="shared" si="158"/>
        <v/>
      </c>
      <c r="EO123" s="2">
        <f t="shared" si="159"/>
        <v>0</v>
      </c>
      <c r="EP123" s="2">
        <f t="shared" si="243"/>
        <v>0</v>
      </c>
      <c r="EQ123" s="2"/>
      <c r="ER123" s="2"/>
      <c r="ES123" s="2"/>
      <c r="ET123" s="2"/>
      <c r="EU123" s="2"/>
      <c r="EV123" s="2"/>
      <c r="EW123" s="2">
        <f t="shared" si="160"/>
        <v>0</v>
      </c>
      <c r="EX123" s="2">
        <f t="shared" si="161"/>
        <v>0</v>
      </c>
      <c r="EY123" s="2">
        <f t="shared" si="244"/>
        <v>0</v>
      </c>
      <c r="EZ123" s="2">
        <f t="shared" si="162"/>
        <v>0</v>
      </c>
      <c r="FA123" s="2">
        <f t="shared" si="163"/>
        <v>0</v>
      </c>
      <c r="FB123" s="59"/>
      <c r="FC123" s="2">
        <f t="shared" si="164"/>
        <v>0</v>
      </c>
      <c r="FD123" s="2">
        <f t="shared" si="245"/>
        <v>0</v>
      </c>
      <c r="FE123" s="3">
        <f t="shared" si="258"/>
        <v>0</v>
      </c>
      <c r="FF123" s="3">
        <f t="shared" si="246"/>
        <v>0</v>
      </c>
      <c r="FG123" s="3">
        <f t="shared" si="247"/>
        <v>0</v>
      </c>
      <c r="FH123" s="3">
        <f t="shared" si="165"/>
        <v>0</v>
      </c>
      <c r="FI123" s="67">
        <f t="shared" si="166"/>
        <v>0</v>
      </c>
      <c r="FJ123" s="3">
        <f t="shared" si="167"/>
        <v>0</v>
      </c>
      <c r="FK123" s="3">
        <f t="shared" si="168"/>
        <v>0</v>
      </c>
      <c r="FL123" s="3">
        <f t="shared" si="248"/>
        <v>0</v>
      </c>
      <c r="FM123" s="3">
        <f t="shared" si="249"/>
        <v>0</v>
      </c>
      <c r="FN123" s="3">
        <f t="shared" si="250"/>
        <v>0</v>
      </c>
      <c r="FO123" s="2">
        <f t="shared" si="169"/>
        <v>0</v>
      </c>
      <c r="FP123" s="2">
        <f t="shared" si="170"/>
        <v>0</v>
      </c>
      <c r="FQ123" s="2">
        <f t="shared" si="251"/>
        <v>0</v>
      </c>
      <c r="FR123" s="6" t="str">
        <f>IF(A123=1,1,IF(DW123="","",COUNTA($DW$31:DW123)+1))</f>
        <v/>
      </c>
      <c r="FS123" s="6" t="str">
        <f t="shared" si="171"/>
        <v/>
      </c>
      <c r="FT123" s="43">
        <f t="shared" si="252"/>
        <v>0</v>
      </c>
      <c r="FU123" s="23">
        <f t="shared" si="253"/>
        <v>0</v>
      </c>
      <c r="FV123" s="21">
        <f t="shared" si="254"/>
        <v>0</v>
      </c>
    </row>
    <row r="124" spans="1:178">
      <c r="A124" s="4" t="str">
        <f t="shared" si="172"/>
        <v/>
      </c>
      <c r="B124" s="33"/>
      <c r="C124" s="33"/>
      <c r="D124" s="33"/>
      <c r="E124" s="33"/>
      <c r="F124" s="33"/>
      <c r="G124" s="11" t="str">
        <f t="shared" si="139"/>
        <v/>
      </c>
      <c r="H124" s="3" t="str">
        <f t="shared" si="173"/>
        <v/>
      </c>
      <c r="I124" s="3" t="str">
        <f t="shared" si="140"/>
        <v/>
      </c>
      <c r="J124" s="3" t="str">
        <f t="shared" si="174"/>
        <v/>
      </c>
      <c r="K124" s="3" t="str">
        <f t="shared" si="141"/>
        <v/>
      </c>
      <c r="L124" s="2" t="str">
        <f t="shared" si="142"/>
        <v/>
      </c>
      <c r="M124" s="8" t="str">
        <f t="shared" si="175"/>
        <v/>
      </c>
      <c r="N124" s="8" t="str">
        <f t="shared" si="143"/>
        <v/>
      </c>
      <c r="O124" s="8" t="str">
        <f t="shared" si="176"/>
        <v/>
      </c>
      <c r="P124" s="8" t="str">
        <f t="shared" si="144"/>
        <v/>
      </c>
      <c r="Q124" s="2" t="str">
        <f t="shared" si="145"/>
        <v/>
      </c>
      <c r="R124" s="3" t="str">
        <f t="shared" si="146"/>
        <v/>
      </c>
      <c r="S124" s="3" t="str">
        <f t="shared" si="147"/>
        <v/>
      </c>
      <c r="T124" s="3" t="str">
        <f t="shared" si="177"/>
        <v/>
      </c>
      <c r="U124" s="8" t="str">
        <f t="shared" si="148"/>
        <v/>
      </c>
      <c r="V124" s="2" t="str">
        <f t="shared" si="149"/>
        <v/>
      </c>
      <c r="W124" s="2" t="str">
        <f t="shared" si="150"/>
        <v/>
      </c>
      <c r="X124" s="2" t="str">
        <f t="shared" si="255"/>
        <v/>
      </c>
      <c r="Y124" s="2" t="str">
        <f t="shared" si="151"/>
        <v/>
      </c>
      <c r="Z124" s="46" t="str">
        <f t="shared" si="178"/>
        <v/>
      </c>
      <c r="AA124" s="46" t="str">
        <f t="shared" si="179"/>
        <v/>
      </c>
      <c r="AB124" s="47"/>
      <c r="AC124" s="46" t="str">
        <f t="shared" si="180"/>
        <v/>
      </c>
      <c r="AD124" s="47" t="str">
        <f t="shared" si="260"/>
        <v/>
      </c>
      <c r="AE124" s="48" t="str">
        <f t="shared" si="181"/>
        <v/>
      </c>
      <c r="AF124" s="49" t="str">
        <f t="shared" si="136"/>
        <v/>
      </c>
      <c r="AG124" s="49" t="str">
        <f t="shared" si="136"/>
        <v/>
      </c>
      <c r="AH124" s="49" t="str">
        <f t="shared" si="136"/>
        <v/>
      </c>
      <c r="AI124" s="47" t="str">
        <f t="shared" si="136"/>
        <v/>
      </c>
      <c r="AJ124" s="47" t="str">
        <f t="shared" si="136"/>
        <v/>
      </c>
      <c r="AK124" s="46" t="str">
        <f t="shared" si="136"/>
        <v/>
      </c>
      <c r="AL124" s="47"/>
      <c r="AM124" s="53" t="str">
        <f t="shared" si="182"/>
        <v/>
      </c>
      <c r="AN124" s="50" t="str">
        <f t="shared" si="183"/>
        <v/>
      </c>
      <c r="AO124" s="51"/>
      <c r="AP124" s="52" t="str">
        <f t="shared" si="184"/>
        <v/>
      </c>
      <c r="AQ124" s="52" t="str">
        <f t="shared" si="185"/>
        <v/>
      </c>
      <c r="AR124" s="47">
        <f t="shared" si="186"/>
        <v>0</v>
      </c>
      <c r="AS124" s="53" t="str">
        <f t="shared" si="187"/>
        <v/>
      </c>
      <c r="AT124" s="52" t="str">
        <f t="shared" si="188"/>
        <v/>
      </c>
      <c r="AU124" s="9" t="str">
        <f t="shared" si="189"/>
        <v/>
      </c>
      <c r="AV124" s="9" t="str">
        <f t="shared" si="190"/>
        <v/>
      </c>
      <c r="AW124" s="12" t="str">
        <f t="shared" si="191"/>
        <v/>
      </c>
      <c r="AX124" s="9" t="str">
        <f t="shared" si="192"/>
        <v/>
      </c>
      <c r="AY124" s="12" t="str">
        <f t="shared" si="193"/>
        <v/>
      </c>
      <c r="AZ124" s="10" t="str">
        <f t="shared" si="194"/>
        <v/>
      </c>
      <c r="BA124" s="10" t="str">
        <f t="shared" si="195"/>
        <v/>
      </c>
      <c r="BB124" s="10" t="str">
        <f t="shared" si="196"/>
        <v/>
      </c>
      <c r="BC124" s="10" t="str">
        <f t="shared" si="197"/>
        <v/>
      </c>
      <c r="BD124" s="10" t="str">
        <f t="shared" si="198"/>
        <v/>
      </c>
      <c r="BE124" s="12" t="str">
        <f t="shared" si="199"/>
        <v/>
      </c>
      <c r="BF124" s="9" t="str">
        <f t="shared" si="200"/>
        <v/>
      </c>
      <c r="BG124" s="9" t="str">
        <f t="shared" si="201"/>
        <v/>
      </c>
      <c r="BH124" s="7" t="str">
        <f t="shared" si="202"/>
        <v/>
      </c>
      <c r="BI124" s="7" t="str">
        <f t="shared" si="203"/>
        <v/>
      </c>
      <c r="BJ124" s="12" t="str">
        <f t="shared" si="204"/>
        <v/>
      </c>
      <c r="BK124" s="80" t="str">
        <f t="shared" si="205"/>
        <v/>
      </c>
      <c r="BL124" s="7" t="str">
        <f t="shared" si="206"/>
        <v/>
      </c>
      <c r="BM124" s="7" t="str">
        <f t="shared" si="256"/>
        <v/>
      </c>
      <c r="BN124" s="12" t="str">
        <f t="shared" si="207"/>
        <v/>
      </c>
      <c r="BO124" s="9" t="str">
        <f t="shared" si="208"/>
        <v/>
      </c>
      <c r="BP124" s="2" t="str">
        <f t="shared" si="209"/>
        <v/>
      </c>
      <c r="BQ124" s="2" t="str">
        <f t="shared" si="210"/>
        <v/>
      </c>
      <c r="BR124" s="20" t="str">
        <f t="shared" si="152"/>
        <v/>
      </c>
      <c r="BS124" s="20" t="str">
        <f t="shared" si="152"/>
        <v/>
      </c>
      <c r="BT124" s="20" t="str">
        <f t="shared" si="152"/>
        <v/>
      </c>
      <c r="BU124" s="86" t="str">
        <f t="shared" si="211"/>
        <v/>
      </c>
      <c r="BV124" s="86" t="str">
        <f t="shared" si="212"/>
        <v/>
      </c>
      <c r="BW124" s="20" t="str">
        <f t="shared" si="152"/>
        <v/>
      </c>
      <c r="BX124" s="86" t="str">
        <f t="shared" si="152"/>
        <v/>
      </c>
      <c r="BY124" s="86" t="str">
        <f t="shared" si="152"/>
        <v/>
      </c>
      <c r="BZ124" s="86" t="str">
        <f t="shared" si="152"/>
        <v/>
      </c>
      <c r="CA124" s="86" t="str">
        <f t="shared" si="152"/>
        <v/>
      </c>
      <c r="CB124" s="86" t="str">
        <f t="shared" si="152"/>
        <v/>
      </c>
      <c r="CC124" s="86" t="str">
        <f t="shared" si="152"/>
        <v/>
      </c>
      <c r="CD124" s="86" t="str">
        <f t="shared" si="152"/>
        <v/>
      </c>
      <c r="CE124" s="20" t="str">
        <f t="shared" si="257"/>
        <v/>
      </c>
      <c r="CF124" s="14" t="str">
        <f t="shared" si="213"/>
        <v/>
      </c>
      <c r="CG124" s="14" t="str">
        <f t="shared" si="214"/>
        <v/>
      </c>
      <c r="CH124" s="8">
        <f t="shared" si="215"/>
        <v>0</v>
      </c>
      <c r="CI124" s="9" t="str">
        <f t="shared" si="216"/>
        <v/>
      </c>
      <c r="CJ124" s="9" t="str">
        <f t="shared" si="217"/>
        <v/>
      </c>
      <c r="CK124" s="9" t="str">
        <f t="shared" si="218"/>
        <v/>
      </c>
      <c r="CL124" s="9" t="str">
        <f t="shared" si="219"/>
        <v/>
      </c>
      <c r="CM124" s="9" t="str">
        <f t="shared" si="220"/>
        <v/>
      </c>
      <c r="CN124" s="9" t="str">
        <f t="shared" si="221"/>
        <v/>
      </c>
      <c r="CO124" s="9" t="str">
        <f t="shared" si="222"/>
        <v/>
      </c>
      <c r="CP124" s="9" t="str">
        <f t="shared" si="222"/>
        <v/>
      </c>
      <c r="CQ124" s="9" t="str">
        <f t="shared" si="222"/>
        <v/>
      </c>
      <c r="CR124" s="9" t="str">
        <f t="shared" si="222"/>
        <v/>
      </c>
      <c r="CS124" s="9" t="str">
        <f t="shared" si="222"/>
        <v/>
      </c>
      <c r="CT124" s="9" t="str">
        <f t="shared" si="222"/>
        <v/>
      </c>
      <c r="CU124" s="9" t="str">
        <f t="shared" si="222"/>
        <v/>
      </c>
      <c r="CV124" s="9" t="str">
        <f t="shared" si="223"/>
        <v/>
      </c>
      <c r="CW124" s="9" t="str">
        <f t="shared" si="224"/>
        <v/>
      </c>
      <c r="CX124" s="9" t="str">
        <f t="shared" si="224"/>
        <v/>
      </c>
      <c r="CY124" s="9" t="str">
        <f t="shared" si="224"/>
        <v/>
      </c>
      <c r="CZ124" s="9" t="str">
        <f t="shared" si="224"/>
        <v/>
      </c>
      <c r="DA124" s="9" t="str">
        <f t="shared" si="224"/>
        <v/>
      </c>
      <c r="DB124" s="9" t="str">
        <f t="shared" si="224"/>
        <v/>
      </c>
      <c r="DC124" s="9" t="str">
        <f t="shared" si="224"/>
        <v/>
      </c>
      <c r="DD124" s="2" t="str">
        <f t="shared" si="225"/>
        <v/>
      </c>
      <c r="DE124" s="2" t="str">
        <f t="shared" si="226"/>
        <v/>
      </c>
      <c r="DF124" s="2" t="str">
        <f t="shared" si="227"/>
        <v/>
      </c>
      <c r="DG124" s="2" t="str">
        <f t="shared" si="228"/>
        <v/>
      </c>
      <c r="DH124" s="2" t="str">
        <f t="shared" si="229"/>
        <v/>
      </c>
      <c r="DI124" s="2" t="str">
        <f t="shared" si="230"/>
        <v/>
      </c>
      <c r="DJ124" s="2" t="str">
        <f t="shared" si="231"/>
        <v/>
      </c>
      <c r="DK124" s="2" t="str">
        <f t="shared" si="232"/>
        <v/>
      </c>
      <c r="DL124" s="16" t="str">
        <f t="shared" si="233"/>
        <v/>
      </c>
      <c r="DM124" s="16" t="str">
        <f t="shared" si="234"/>
        <v/>
      </c>
      <c r="DN124" s="16" t="str">
        <f t="shared" si="235"/>
        <v/>
      </c>
      <c r="DO124" s="72" t="str">
        <f t="shared" si="236"/>
        <v/>
      </c>
      <c r="DP124" s="16" t="str">
        <f t="shared" si="237"/>
        <v/>
      </c>
      <c r="DQ124" s="16" t="str">
        <f t="shared" si="238"/>
        <v/>
      </c>
      <c r="DR124" s="2" t="str">
        <f t="shared" si="239"/>
        <v/>
      </c>
      <c r="DS124" s="2" t="str">
        <f t="shared" si="240"/>
        <v/>
      </c>
      <c r="DT124" s="2" t="str">
        <f t="shared" si="241"/>
        <v/>
      </c>
      <c r="DU124" s="2" t="str">
        <f t="shared" si="242"/>
        <v/>
      </c>
      <c r="DV124" s="15"/>
      <c r="DW124" s="17"/>
      <c r="DX124" s="17"/>
      <c r="DY124" s="47" t="str">
        <f t="shared" si="261"/>
        <v/>
      </c>
      <c r="DZ124" s="47" t="str">
        <f t="shared" si="261"/>
        <v/>
      </c>
      <c r="EA124" s="47" t="str">
        <f t="shared" si="261"/>
        <v/>
      </c>
      <c r="EB124" s="47" t="str">
        <f t="shared" si="261"/>
        <v/>
      </c>
      <c r="EC124" s="49" t="str">
        <f t="shared" si="261"/>
        <v/>
      </c>
      <c r="ED124" s="49" t="str">
        <f t="shared" si="261"/>
        <v/>
      </c>
      <c r="EE124" s="47" t="str">
        <f t="shared" si="261"/>
        <v/>
      </c>
      <c r="EF124" s="47" t="str">
        <f t="shared" si="261"/>
        <v/>
      </c>
      <c r="EG124" s="47" t="str">
        <f t="shared" si="261"/>
        <v/>
      </c>
      <c r="EH124" s="6">
        <f t="shared" si="153"/>
        <v>0</v>
      </c>
      <c r="EI124" s="6">
        <f t="shared" si="154"/>
        <v>0</v>
      </c>
      <c r="EJ124" s="2" t="str">
        <f t="shared" si="155"/>
        <v/>
      </c>
      <c r="EK124" s="2" t="str">
        <f t="shared" si="156"/>
        <v/>
      </c>
      <c r="EL124" s="2" t="str">
        <f t="shared" si="259"/>
        <v/>
      </c>
      <c r="EM124" s="2" t="str">
        <f t="shared" si="157"/>
        <v/>
      </c>
      <c r="EN124" s="2" t="str">
        <f t="shared" si="158"/>
        <v/>
      </c>
      <c r="EO124" s="2">
        <f t="shared" si="159"/>
        <v>0</v>
      </c>
      <c r="EP124" s="2">
        <f t="shared" si="243"/>
        <v>0</v>
      </c>
      <c r="EQ124" s="2"/>
      <c r="ER124" s="2"/>
      <c r="ES124" s="2"/>
      <c r="ET124" s="2"/>
      <c r="EU124" s="2"/>
      <c r="EV124" s="2"/>
      <c r="EW124" s="2">
        <f t="shared" si="160"/>
        <v>0</v>
      </c>
      <c r="EX124" s="2">
        <f t="shared" si="161"/>
        <v>0</v>
      </c>
      <c r="EY124" s="2">
        <f t="shared" si="244"/>
        <v>0</v>
      </c>
      <c r="EZ124" s="2">
        <f t="shared" si="162"/>
        <v>0</v>
      </c>
      <c r="FA124" s="2">
        <f t="shared" si="163"/>
        <v>0</v>
      </c>
      <c r="FB124" s="59"/>
      <c r="FC124" s="2">
        <f t="shared" si="164"/>
        <v>0</v>
      </c>
      <c r="FD124" s="2">
        <f t="shared" si="245"/>
        <v>0</v>
      </c>
      <c r="FE124" s="3">
        <f t="shared" si="258"/>
        <v>0</v>
      </c>
      <c r="FF124" s="3">
        <f t="shared" si="246"/>
        <v>0</v>
      </c>
      <c r="FG124" s="3">
        <f t="shared" si="247"/>
        <v>0</v>
      </c>
      <c r="FH124" s="3">
        <f t="shared" si="165"/>
        <v>0</v>
      </c>
      <c r="FI124" s="67">
        <f t="shared" si="166"/>
        <v>0</v>
      </c>
      <c r="FJ124" s="3">
        <f t="shared" si="167"/>
        <v>0</v>
      </c>
      <c r="FK124" s="3">
        <f t="shared" si="168"/>
        <v>0</v>
      </c>
      <c r="FL124" s="3">
        <f t="shared" si="248"/>
        <v>0</v>
      </c>
      <c r="FM124" s="3">
        <f t="shared" si="249"/>
        <v>0</v>
      </c>
      <c r="FN124" s="3">
        <f t="shared" si="250"/>
        <v>0</v>
      </c>
      <c r="FO124" s="2">
        <f t="shared" si="169"/>
        <v>0</v>
      </c>
      <c r="FP124" s="2">
        <f t="shared" si="170"/>
        <v>0</v>
      </c>
      <c r="FQ124" s="2">
        <f t="shared" si="251"/>
        <v>0</v>
      </c>
      <c r="FR124" s="6" t="str">
        <f>IF(A124=1,1,IF(DW124="","",COUNTA($DW$31:DW124)+1))</f>
        <v/>
      </c>
      <c r="FS124" s="6" t="str">
        <f t="shared" si="171"/>
        <v/>
      </c>
      <c r="FT124" s="43">
        <f t="shared" si="252"/>
        <v>0</v>
      </c>
      <c r="FU124" s="23">
        <f t="shared" si="253"/>
        <v>0</v>
      </c>
      <c r="FV124" s="21">
        <f t="shared" si="254"/>
        <v>0</v>
      </c>
    </row>
    <row r="125" spans="1:178">
      <c r="A125" s="4" t="str">
        <f t="shared" si="172"/>
        <v/>
      </c>
      <c r="B125" s="33"/>
      <c r="C125" s="33"/>
      <c r="D125" s="33"/>
      <c r="E125" s="33"/>
      <c r="F125" s="33"/>
      <c r="G125" s="11" t="str">
        <f t="shared" si="139"/>
        <v/>
      </c>
      <c r="H125" s="3" t="str">
        <f t="shared" si="173"/>
        <v/>
      </c>
      <c r="I125" s="3" t="str">
        <f t="shared" si="140"/>
        <v/>
      </c>
      <c r="J125" s="3" t="str">
        <f t="shared" si="174"/>
        <v/>
      </c>
      <c r="K125" s="3" t="str">
        <f t="shared" si="141"/>
        <v/>
      </c>
      <c r="L125" s="2" t="str">
        <f t="shared" si="142"/>
        <v/>
      </c>
      <c r="M125" s="8" t="str">
        <f t="shared" si="175"/>
        <v/>
      </c>
      <c r="N125" s="8" t="str">
        <f t="shared" si="143"/>
        <v/>
      </c>
      <c r="O125" s="8" t="str">
        <f t="shared" si="176"/>
        <v/>
      </c>
      <c r="P125" s="8" t="str">
        <f t="shared" si="144"/>
        <v/>
      </c>
      <c r="Q125" s="2" t="str">
        <f t="shared" si="145"/>
        <v/>
      </c>
      <c r="R125" s="3" t="str">
        <f t="shared" si="146"/>
        <v/>
      </c>
      <c r="S125" s="3" t="str">
        <f t="shared" si="147"/>
        <v/>
      </c>
      <c r="T125" s="3" t="str">
        <f t="shared" si="177"/>
        <v/>
      </c>
      <c r="U125" s="8" t="str">
        <f t="shared" si="148"/>
        <v/>
      </c>
      <c r="V125" s="2" t="str">
        <f t="shared" si="149"/>
        <v/>
      </c>
      <c r="W125" s="2" t="str">
        <f t="shared" si="150"/>
        <v/>
      </c>
      <c r="X125" s="2" t="str">
        <f t="shared" si="255"/>
        <v/>
      </c>
      <c r="Y125" s="2" t="str">
        <f t="shared" si="151"/>
        <v/>
      </c>
      <c r="Z125" s="46" t="str">
        <f t="shared" si="178"/>
        <v/>
      </c>
      <c r="AA125" s="46" t="str">
        <f t="shared" si="179"/>
        <v/>
      </c>
      <c r="AB125" s="47"/>
      <c r="AC125" s="46" t="str">
        <f t="shared" si="180"/>
        <v/>
      </c>
      <c r="AD125" s="47" t="str">
        <f t="shared" si="260"/>
        <v/>
      </c>
      <c r="AE125" s="48" t="str">
        <f t="shared" si="181"/>
        <v/>
      </c>
      <c r="AF125" s="49" t="str">
        <f t="shared" si="136"/>
        <v/>
      </c>
      <c r="AG125" s="49" t="str">
        <f t="shared" si="136"/>
        <v/>
      </c>
      <c r="AH125" s="49" t="str">
        <f t="shared" si="136"/>
        <v/>
      </c>
      <c r="AI125" s="47" t="str">
        <f t="shared" si="136"/>
        <v/>
      </c>
      <c r="AJ125" s="47" t="str">
        <f t="shared" si="136"/>
        <v/>
      </c>
      <c r="AK125" s="46" t="str">
        <f t="shared" si="136"/>
        <v/>
      </c>
      <c r="AL125" s="47"/>
      <c r="AM125" s="53" t="str">
        <f t="shared" si="182"/>
        <v/>
      </c>
      <c r="AN125" s="50" t="str">
        <f t="shared" si="183"/>
        <v/>
      </c>
      <c r="AO125" s="51"/>
      <c r="AP125" s="52" t="str">
        <f t="shared" si="184"/>
        <v/>
      </c>
      <c r="AQ125" s="52" t="str">
        <f t="shared" si="185"/>
        <v/>
      </c>
      <c r="AR125" s="47">
        <f t="shared" si="186"/>
        <v>0</v>
      </c>
      <c r="AS125" s="53" t="str">
        <f t="shared" si="187"/>
        <v/>
      </c>
      <c r="AT125" s="52" t="str">
        <f t="shared" si="188"/>
        <v/>
      </c>
      <c r="AU125" s="9" t="str">
        <f t="shared" si="189"/>
        <v/>
      </c>
      <c r="AV125" s="9" t="str">
        <f t="shared" si="190"/>
        <v/>
      </c>
      <c r="AW125" s="12" t="str">
        <f t="shared" si="191"/>
        <v/>
      </c>
      <c r="AX125" s="9" t="str">
        <f t="shared" si="192"/>
        <v/>
      </c>
      <c r="AY125" s="12" t="str">
        <f t="shared" si="193"/>
        <v/>
      </c>
      <c r="AZ125" s="10" t="str">
        <f t="shared" si="194"/>
        <v/>
      </c>
      <c r="BA125" s="10" t="str">
        <f t="shared" si="195"/>
        <v/>
      </c>
      <c r="BB125" s="10" t="str">
        <f t="shared" si="196"/>
        <v/>
      </c>
      <c r="BC125" s="10" t="str">
        <f t="shared" si="197"/>
        <v/>
      </c>
      <c r="BD125" s="10" t="str">
        <f t="shared" si="198"/>
        <v/>
      </c>
      <c r="BE125" s="12" t="str">
        <f t="shared" si="199"/>
        <v/>
      </c>
      <c r="BF125" s="9" t="str">
        <f t="shared" si="200"/>
        <v/>
      </c>
      <c r="BG125" s="9" t="str">
        <f t="shared" si="201"/>
        <v/>
      </c>
      <c r="BH125" s="7" t="str">
        <f t="shared" si="202"/>
        <v/>
      </c>
      <c r="BI125" s="7" t="str">
        <f t="shared" si="203"/>
        <v/>
      </c>
      <c r="BJ125" s="12" t="str">
        <f t="shared" si="204"/>
        <v/>
      </c>
      <c r="BK125" s="80" t="str">
        <f t="shared" si="205"/>
        <v/>
      </c>
      <c r="BL125" s="7" t="str">
        <f t="shared" si="206"/>
        <v/>
      </c>
      <c r="BM125" s="7" t="str">
        <f t="shared" si="256"/>
        <v/>
      </c>
      <c r="BN125" s="12" t="str">
        <f t="shared" si="207"/>
        <v/>
      </c>
      <c r="BO125" s="9" t="str">
        <f t="shared" si="208"/>
        <v/>
      </c>
      <c r="BP125" s="2" t="str">
        <f t="shared" si="209"/>
        <v/>
      </c>
      <c r="BQ125" s="2" t="str">
        <f t="shared" si="210"/>
        <v/>
      </c>
      <c r="BR125" s="20" t="str">
        <f t="shared" si="152"/>
        <v/>
      </c>
      <c r="BS125" s="20" t="str">
        <f t="shared" si="152"/>
        <v/>
      </c>
      <c r="BT125" s="20" t="str">
        <f t="shared" si="152"/>
        <v/>
      </c>
      <c r="BU125" s="86" t="str">
        <f t="shared" si="211"/>
        <v/>
      </c>
      <c r="BV125" s="86" t="str">
        <f t="shared" si="212"/>
        <v/>
      </c>
      <c r="BW125" s="20" t="str">
        <f t="shared" si="152"/>
        <v/>
      </c>
      <c r="BX125" s="86" t="str">
        <f t="shared" si="152"/>
        <v/>
      </c>
      <c r="BY125" s="86" t="str">
        <f t="shared" si="152"/>
        <v/>
      </c>
      <c r="BZ125" s="86" t="str">
        <f t="shared" si="152"/>
        <v/>
      </c>
      <c r="CA125" s="86" t="str">
        <f t="shared" si="152"/>
        <v/>
      </c>
      <c r="CB125" s="86" t="str">
        <f t="shared" si="152"/>
        <v/>
      </c>
      <c r="CC125" s="86" t="str">
        <f t="shared" si="152"/>
        <v/>
      </c>
      <c r="CD125" s="86" t="str">
        <f t="shared" si="152"/>
        <v/>
      </c>
      <c r="CE125" s="20" t="str">
        <f t="shared" si="257"/>
        <v/>
      </c>
      <c r="CF125" s="14" t="str">
        <f t="shared" si="213"/>
        <v/>
      </c>
      <c r="CG125" s="14" t="str">
        <f t="shared" si="214"/>
        <v/>
      </c>
      <c r="CH125" s="8">
        <f t="shared" si="215"/>
        <v>0</v>
      </c>
      <c r="CI125" s="9" t="str">
        <f t="shared" si="216"/>
        <v/>
      </c>
      <c r="CJ125" s="9" t="str">
        <f t="shared" si="217"/>
        <v/>
      </c>
      <c r="CK125" s="9" t="str">
        <f t="shared" si="218"/>
        <v/>
      </c>
      <c r="CL125" s="9" t="str">
        <f t="shared" si="219"/>
        <v/>
      </c>
      <c r="CM125" s="9" t="str">
        <f t="shared" si="220"/>
        <v/>
      </c>
      <c r="CN125" s="9" t="str">
        <f t="shared" si="221"/>
        <v/>
      </c>
      <c r="CO125" s="9" t="str">
        <f t="shared" si="222"/>
        <v/>
      </c>
      <c r="CP125" s="9" t="str">
        <f t="shared" si="222"/>
        <v/>
      </c>
      <c r="CQ125" s="9" t="str">
        <f t="shared" si="222"/>
        <v/>
      </c>
      <c r="CR125" s="9" t="str">
        <f t="shared" si="222"/>
        <v/>
      </c>
      <c r="CS125" s="9" t="str">
        <f t="shared" si="222"/>
        <v/>
      </c>
      <c r="CT125" s="9" t="str">
        <f t="shared" si="222"/>
        <v/>
      </c>
      <c r="CU125" s="9" t="str">
        <f t="shared" si="222"/>
        <v/>
      </c>
      <c r="CV125" s="9" t="str">
        <f t="shared" si="223"/>
        <v/>
      </c>
      <c r="CW125" s="9" t="str">
        <f t="shared" si="224"/>
        <v/>
      </c>
      <c r="CX125" s="9" t="str">
        <f t="shared" si="224"/>
        <v/>
      </c>
      <c r="CY125" s="9" t="str">
        <f t="shared" si="224"/>
        <v/>
      </c>
      <c r="CZ125" s="9" t="str">
        <f t="shared" si="224"/>
        <v/>
      </c>
      <c r="DA125" s="9" t="str">
        <f t="shared" si="224"/>
        <v/>
      </c>
      <c r="DB125" s="9" t="str">
        <f t="shared" si="224"/>
        <v/>
      </c>
      <c r="DC125" s="9" t="str">
        <f t="shared" si="224"/>
        <v/>
      </c>
      <c r="DD125" s="2" t="str">
        <f t="shared" si="225"/>
        <v/>
      </c>
      <c r="DE125" s="2" t="str">
        <f t="shared" si="226"/>
        <v/>
      </c>
      <c r="DF125" s="2" t="str">
        <f t="shared" si="227"/>
        <v/>
      </c>
      <c r="DG125" s="2" t="str">
        <f t="shared" si="228"/>
        <v/>
      </c>
      <c r="DH125" s="2" t="str">
        <f t="shared" si="229"/>
        <v/>
      </c>
      <c r="DI125" s="2" t="str">
        <f t="shared" si="230"/>
        <v/>
      </c>
      <c r="DJ125" s="2" t="str">
        <f t="shared" si="231"/>
        <v/>
      </c>
      <c r="DK125" s="2" t="str">
        <f t="shared" si="232"/>
        <v/>
      </c>
      <c r="DL125" s="16" t="str">
        <f t="shared" si="233"/>
        <v/>
      </c>
      <c r="DM125" s="16" t="str">
        <f t="shared" si="234"/>
        <v/>
      </c>
      <c r="DN125" s="16" t="str">
        <f t="shared" si="235"/>
        <v/>
      </c>
      <c r="DO125" s="72" t="str">
        <f t="shared" si="236"/>
        <v/>
      </c>
      <c r="DP125" s="16" t="str">
        <f t="shared" si="237"/>
        <v/>
      </c>
      <c r="DQ125" s="16" t="str">
        <f t="shared" si="238"/>
        <v/>
      </c>
      <c r="DR125" s="2" t="str">
        <f t="shared" si="239"/>
        <v/>
      </c>
      <c r="DS125" s="2" t="str">
        <f t="shared" si="240"/>
        <v/>
      </c>
      <c r="DT125" s="2" t="str">
        <f t="shared" si="241"/>
        <v/>
      </c>
      <c r="DU125" s="2" t="str">
        <f t="shared" si="242"/>
        <v/>
      </c>
      <c r="DV125" s="15"/>
      <c r="DW125" s="17"/>
      <c r="DX125" s="17"/>
      <c r="DY125" s="47" t="str">
        <f t="shared" si="261"/>
        <v/>
      </c>
      <c r="DZ125" s="47" t="str">
        <f t="shared" si="261"/>
        <v/>
      </c>
      <c r="EA125" s="47" t="str">
        <f t="shared" si="261"/>
        <v/>
      </c>
      <c r="EB125" s="47" t="str">
        <f t="shared" si="261"/>
        <v/>
      </c>
      <c r="EC125" s="49" t="str">
        <f t="shared" si="261"/>
        <v/>
      </c>
      <c r="ED125" s="49" t="str">
        <f t="shared" si="261"/>
        <v/>
      </c>
      <c r="EE125" s="47" t="str">
        <f t="shared" si="261"/>
        <v/>
      </c>
      <c r="EF125" s="47" t="str">
        <f t="shared" si="261"/>
        <v/>
      </c>
      <c r="EG125" s="47" t="str">
        <f t="shared" si="261"/>
        <v/>
      </c>
      <c r="EH125" s="6">
        <f t="shared" si="153"/>
        <v>0</v>
      </c>
      <c r="EI125" s="6">
        <f t="shared" si="154"/>
        <v>0</v>
      </c>
      <c r="EJ125" s="2" t="str">
        <f t="shared" si="155"/>
        <v/>
      </c>
      <c r="EK125" s="2" t="str">
        <f t="shared" si="156"/>
        <v/>
      </c>
      <c r="EL125" s="2" t="str">
        <f t="shared" si="259"/>
        <v/>
      </c>
      <c r="EM125" s="2" t="str">
        <f t="shared" si="157"/>
        <v/>
      </c>
      <c r="EN125" s="2" t="str">
        <f t="shared" si="158"/>
        <v/>
      </c>
      <c r="EO125" s="2">
        <f t="shared" si="159"/>
        <v>0</v>
      </c>
      <c r="EP125" s="2">
        <f t="shared" si="243"/>
        <v>0</v>
      </c>
      <c r="EQ125" s="2"/>
      <c r="ER125" s="2"/>
      <c r="ES125" s="2"/>
      <c r="ET125" s="2"/>
      <c r="EU125" s="2"/>
      <c r="EV125" s="2"/>
      <c r="EW125" s="2">
        <f t="shared" si="160"/>
        <v>0</v>
      </c>
      <c r="EX125" s="2">
        <f t="shared" si="161"/>
        <v>0</v>
      </c>
      <c r="EY125" s="2">
        <f t="shared" si="244"/>
        <v>0</v>
      </c>
      <c r="EZ125" s="2">
        <f t="shared" si="162"/>
        <v>0</v>
      </c>
      <c r="FA125" s="2">
        <f t="shared" si="163"/>
        <v>0</v>
      </c>
      <c r="FB125" s="59"/>
      <c r="FC125" s="2">
        <f t="shared" si="164"/>
        <v>0</v>
      </c>
      <c r="FD125" s="2">
        <f t="shared" si="245"/>
        <v>0</v>
      </c>
      <c r="FE125" s="3">
        <f t="shared" si="258"/>
        <v>0</v>
      </c>
      <c r="FF125" s="3">
        <f t="shared" si="246"/>
        <v>0</v>
      </c>
      <c r="FG125" s="3">
        <f t="shared" si="247"/>
        <v>0</v>
      </c>
      <c r="FH125" s="3">
        <f t="shared" si="165"/>
        <v>0</v>
      </c>
      <c r="FI125" s="67">
        <f t="shared" si="166"/>
        <v>0</v>
      </c>
      <c r="FJ125" s="3">
        <f t="shared" si="167"/>
        <v>0</v>
      </c>
      <c r="FK125" s="3">
        <f t="shared" si="168"/>
        <v>0</v>
      </c>
      <c r="FL125" s="3">
        <f t="shared" si="248"/>
        <v>0</v>
      </c>
      <c r="FM125" s="3">
        <f t="shared" si="249"/>
        <v>0</v>
      </c>
      <c r="FN125" s="3">
        <f t="shared" si="250"/>
        <v>0</v>
      </c>
      <c r="FO125" s="2">
        <f t="shared" si="169"/>
        <v>0</v>
      </c>
      <c r="FP125" s="2">
        <f t="shared" si="170"/>
        <v>0</v>
      </c>
      <c r="FQ125" s="2">
        <f t="shared" si="251"/>
        <v>0</v>
      </c>
      <c r="FR125" s="6" t="str">
        <f>IF(A125=1,1,IF(DW125="","",COUNTA($DW$31:DW125)+1))</f>
        <v/>
      </c>
      <c r="FS125" s="6" t="str">
        <f t="shared" si="171"/>
        <v/>
      </c>
      <c r="FT125" s="43">
        <f t="shared" si="252"/>
        <v>0</v>
      </c>
      <c r="FU125" s="23">
        <f t="shared" si="253"/>
        <v>0</v>
      </c>
      <c r="FV125" s="21">
        <f t="shared" si="254"/>
        <v>0</v>
      </c>
    </row>
    <row r="126" spans="1:178">
      <c r="A126" s="4" t="str">
        <f t="shared" si="172"/>
        <v/>
      </c>
      <c r="B126" s="33"/>
      <c r="C126" s="33"/>
      <c r="D126" s="33"/>
      <c r="E126" s="33"/>
      <c r="F126" s="33"/>
      <c r="G126" s="11" t="str">
        <f t="shared" si="139"/>
        <v/>
      </c>
      <c r="H126" s="3" t="str">
        <f t="shared" si="173"/>
        <v/>
      </c>
      <c r="I126" s="3" t="str">
        <f t="shared" si="140"/>
        <v/>
      </c>
      <c r="J126" s="3" t="str">
        <f t="shared" si="174"/>
        <v/>
      </c>
      <c r="K126" s="3" t="str">
        <f t="shared" si="141"/>
        <v/>
      </c>
      <c r="L126" s="2" t="str">
        <f t="shared" si="142"/>
        <v/>
      </c>
      <c r="M126" s="8" t="str">
        <f t="shared" si="175"/>
        <v/>
      </c>
      <c r="N126" s="8" t="str">
        <f t="shared" si="143"/>
        <v/>
      </c>
      <c r="O126" s="8" t="str">
        <f t="shared" si="176"/>
        <v/>
      </c>
      <c r="P126" s="8" t="str">
        <f t="shared" si="144"/>
        <v/>
      </c>
      <c r="Q126" s="2" t="str">
        <f t="shared" si="145"/>
        <v/>
      </c>
      <c r="R126" s="3" t="str">
        <f t="shared" si="146"/>
        <v/>
      </c>
      <c r="S126" s="3" t="str">
        <f t="shared" si="147"/>
        <v/>
      </c>
      <c r="T126" s="3" t="str">
        <f t="shared" si="177"/>
        <v/>
      </c>
      <c r="U126" s="8" t="str">
        <f t="shared" si="148"/>
        <v/>
      </c>
      <c r="V126" s="2" t="str">
        <f t="shared" si="149"/>
        <v/>
      </c>
      <c r="W126" s="2" t="str">
        <f t="shared" si="150"/>
        <v/>
      </c>
      <c r="X126" s="2" t="str">
        <f t="shared" si="255"/>
        <v/>
      </c>
      <c r="Y126" s="2" t="str">
        <f t="shared" si="151"/>
        <v/>
      </c>
      <c r="Z126" s="46" t="str">
        <f t="shared" si="178"/>
        <v/>
      </c>
      <c r="AA126" s="46" t="str">
        <f t="shared" si="179"/>
        <v/>
      </c>
      <c r="AB126" s="47"/>
      <c r="AC126" s="46" t="str">
        <f t="shared" si="180"/>
        <v/>
      </c>
      <c r="AD126" s="47" t="str">
        <f t="shared" si="260"/>
        <v/>
      </c>
      <c r="AE126" s="48" t="str">
        <f t="shared" si="181"/>
        <v/>
      </c>
      <c r="AF126" s="49" t="str">
        <f t="shared" si="136"/>
        <v/>
      </c>
      <c r="AG126" s="49" t="str">
        <f t="shared" si="136"/>
        <v/>
      </c>
      <c r="AH126" s="49" t="str">
        <f t="shared" si="136"/>
        <v/>
      </c>
      <c r="AI126" s="47" t="str">
        <f t="shared" si="136"/>
        <v/>
      </c>
      <c r="AJ126" s="47" t="str">
        <f t="shared" si="136"/>
        <v/>
      </c>
      <c r="AK126" s="46" t="str">
        <f t="shared" si="136"/>
        <v/>
      </c>
      <c r="AL126" s="47"/>
      <c r="AM126" s="53" t="str">
        <f t="shared" si="182"/>
        <v/>
      </c>
      <c r="AN126" s="50" t="str">
        <f t="shared" si="183"/>
        <v/>
      </c>
      <c r="AO126" s="51"/>
      <c r="AP126" s="52" t="str">
        <f t="shared" si="184"/>
        <v/>
      </c>
      <c r="AQ126" s="52" t="str">
        <f t="shared" si="185"/>
        <v/>
      </c>
      <c r="AR126" s="47">
        <f t="shared" si="186"/>
        <v>0</v>
      </c>
      <c r="AS126" s="53" t="str">
        <f t="shared" si="187"/>
        <v/>
      </c>
      <c r="AT126" s="52" t="str">
        <f t="shared" si="188"/>
        <v/>
      </c>
      <c r="AU126" s="9" t="str">
        <f t="shared" si="189"/>
        <v/>
      </c>
      <c r="AV126" s="9" t="str">
        <f t="shared" si="190"/>
        <v/>
      </c>
      <c r="AW126" s="12" t="str">
        <f t="shared" si="191"/>
        <v/>
      </c>
      <c r="AX126" s="9" t="str">
        <f t="shared" si="192"/>
        <v/>
      </c>
      <c r="AY126" s="12" t="str">
        <f t="shared" si="193"/>
        <v/>
      </c>
      <c r="AZ126" s="10" t="str">
        <f t="shared" si="194"/>
        <v/>
      </c>
      <c r="BA126" s="10" t="str">
        <f t="shared" si="195"/>
        <v/>
      </c>
      <c r="BB126" s="10" t="str">
        <f t="shared" si="196"/>
        <v/>
      </c>
      <c r="BC126" s="10" t="str">
        <f t="shared" si="197"/>
        <v/>
      </c>
      <c r="BD126" s="10" t="str">
        <f t="shared" si="198"/>
        <v/>
      </c>
      <c r="BE126" s="12" t="str">
        <f t="shared" si="199"/>
        <v/>
      </c>
      <c r="BF126" s="9" t="str">
        <f t="shared" si="200"/>
        <v/>
      </c>
      <c r="BG126" s="9" t="str">
        <f t="shared" si="201"/>
        <v/>
      </c>
      <c r="BH126" s="7" t="str">
        <f t="shared" si="202"/>
        <v/>
      </c>
      <c r="BI126" s="7" t="str">
        <f t="shared" si="203"/>
        <v/>
      </c>
      <c r="BJ126" s="12" t="str">
        <f t="shared" si="204"/>
        <v/>
      </c>
      <c r="BK126" s="80" t="str">
        <f t="shared" si="205"/>
        <v/>
      </c>
      <c r="BL126" s="7" t="str">
        <f t="shared" si="206"/>
        <v/>
      </c>
      <c r="BM126" s="7" t="str">
        <f t="shared" si="256"/>
        <v/>
      </c>
      <c r="BN126" s="12" t="str">
        <f t="shared" si="207"/>
        <v/>
      </c>
      <c r="BO126" s="9" t="str">
        <f t="shared" si="208"/>
        <v/>
      </c>
      <c r="BP126" s="2" t="str">
        <f t="shared" si="209"/>
        <v/>
      </c>
      <c r="BQ126" s="2" t="str">
        <f t="shared" si="210"/>
        <v/>
      </c>
      <c r="BR126" s="20" t="str">
        <f t="shared" si="152"/>
        <v/>
      </c>
      <c r="BS126" s="20" t="str">
        <f t="shared" si="152"/>
        <v/>
      </c>
      <c r="BT126" s="20" t="str">
        <f t="shared" si="152"/>
        <v/>
      </c>
      <c r="BU126" s="86" t="str">
        <f t="shared" si="211"/>
        <v/>
      </c>
      <c r="BV126" s="86" t="str">
        <f t="shared" si="212"/>
        <v/>
      </c>
      <c r="BW126" s="20" t="str">
        <f t="shared" si="152"/>
        <v/>
      </c>
      <c r="BX126" s="86" t="str">
        <f t="shared" si="152"/>
        <v/>
      </c>
      <c r="BY126" s="86" t="str">
        <f t="shared" si="152"/>
        <v/>
      </c>
      <c r="BZ126" s="86" t="str">
        <f t="shared" si="152"/>
        <v/>
      </c>
      <c r="CA126" s="86" t="str">
        <f t="shared" si="152"/>
        <v/>
      </c>
      <c r="CB126" s="86" t="str">
        <f t="shared" si="152"/>
        <v/>
      </c>
      <c r="CC126" s="86" t="str">
        <f t="shared" si="152"/>
        <v/>
      </c>
      <c r="CD126" s="86" t="str">
        <f t="shared" si="152"/>
        <v/>
      </c>
      <c r="CE126" s="20" t="str">
        <f t="shared" si="257"/>
        <v/>
      </c>
      <c r="CF126" s="14" t="str">
        <f t="shared" si="213"/>
        <v/>
      </c>
      <c r="CG126" s="14" t="str">
        <f t="shared" si="214"/>
        <v/>
      </c>
      <c r="CH126" s="8">
        <f t="shared" si="215"/>
        <v>0</v>
      </c>
      <c r="CI126" s="9" t="str">
        <f t="shared" si="216"/>
        <v/>
      </c>
      <c r="CJ126" s="9" t="str">
        <f t="shared" si="217"/>
        <v/>
      </c>
      <c r="CK126" s="9" t="str">
        <f t="shared" si="218"/>
        <v/>
      </c>
      <c r="CL126" s="9" t="str">
        <f t="shared" si="219"/>
        <v/>
      </c>
      <c r="CM126" s="9" t="str">
        <f t="shared" si="220"/>
        <v/>
      </c>
      <c r="CN126" s="9" t="str">
        <f t="shared" si="221"/>
        <v/>
      </c>
      <c r="CO126" s="9" t="str">
        <f t="shared" si="222"/>
        <v/>
      </c>
      <c r="CP126" s="9" t="str">
        <f t="shared" si="222"/>
        <v/>
      </c>
      <c r="CQ126" s="9" t="str">
        <f t="shared" si="222"/>
        <v/>
      </c>
      <c r="CR126" s="9" t="str">
        <f t="shared" si="222"/>
        <v/>
      </c>
      <c r="CS126" s="9" t="str">
        <f t="shared" si="222"/>
        <v/>
      </c>
      <c r="CT126" s="9" t="str">
        <f t="shared" si="222"/>
        <v/>
      </c>
      <c r="CU126" s="9" t="str">
        <f t="shared" si="222"/>
        <v/>
      </c>
      <c r="CV126" s="9" t="str">
        <f t="shared" si="223"/>
        <v/>
      </c>
      <c r="CW126" s="9" t="str">
        <f t="shared" si="224"/>
        <v/>
      </c>
      <c r="CX126" s="9" t="str">
        <f t="shared" si="224"/>
        <v/>
      </c>
      <c r="CY126" s="9" t="str">
        <f t="shared" si="224"/>
        <v/>
      </c>
      <c r="CZ126" s="9" t="str">
        <f t="shared" si="224"/>
        <v/>
      </c>
      <c r="DA126" s="9" t="str">
        <f t="shared" si="224"/>
        <v/>
      </c>
      <c r="DB126" s="9" t="str">
        <f t="shared" si="224"/>
        <v/>
      </c>
      <c r="DC126" s="9" t="str">
        <f t="shared" si="224"/>
        <v/>
      </c>
      <c r="DD126" s="2" t="str">
        <f t="shared" si="225"/>
        <v/>
      </c>
      <c r="DE126" s="2" t="str">
        <f t="shared" si="226"/>
        <v/>
      </c>
      <c r="DF126" s="2" t="str">
        <f t="shared" si="227"/>
        <v/>
      </c>
      <c r="DG126" s="2" t="str">
        <f t="shared" si="228"/>
        <v/>
      </c>
      <c r="DH126" s="2" t="str">
        <f t="shared" si="229"/>
        <v/>
      </c>
      <c r="DI126" s="2" t="str">
        <f t="shared" si="230"/>
        <v/>
      </c>
      <c r="DJ126" s="2" t="str">
        <f t="shared" si="231"/>
        <v/>
      </c>
      <c r="DK126" s="2" t="str">
        <f t="shared" si="232"/>
        <v/>
      </c>
      <c r="DL126" s="16" t="str">
        <f t="shared" si="233"/>
        <v/>
      </c>
      <c r="DM126" s="16" t="str">
        <f t="shared" si="234"/>
        <v/>
      </c>
      <c r="DN126" s="16" t="str">
        <f t="shared" si="235"/>
        <v/>
      </c>
      <c r="DO126" s="72" t="str">
        <f t="shared" si="236"/>
        <v/>
      </c>
      <c r="DP126" s="16" t="str">
        <f t="shared" si="237"/>
        <v/>
      </c>
      <c r="DQ126" s="16" t="str">
        <f t="shared" si="238"/>
        <v/>
      </c>
      <c r="DR126" s="2" t="str">
        <f t="shared" si="239"/>
        <v/>
      </c>
      <c r="DS126" s="2" t="str">
        <f t="shared" si="240"/>
        <v/>
      </c>
      <c r="DT126" s="2" t="str">
        <f t="shared" si="241"/>
        <v/>
      </c>
      <c r="DU126" s="2" t="str">
        <f t="shared" si="242"/>
        <v/>
      </c>
      <c r="DV126" s="15"/>
      <c r="DW126" s="17"/>
      <c r="DX126" s="17"/>
      <c r="DY126" s="47" t="str">
        <f t="shared" si="261"/>
        <v/>
      </c>
      <c r="DZ126" s="47" t="str">
        <f t="shared" si="261"/>
        <v/>
      </c>
      <c r="EA126" s="47" t="str">
        <f t="shared" si="261"/>
        <v/>
      </c>
      <c r="EB126" s="47" t="str">
        <f t="shared" si="261"/>
        <v/>
      </c>
      <c r="EC126" s="49" t="str">
        <f t="shared" si="261"/>
        <v/>
      </c>
      <c r="ED126" s="49" t="str">
        <f t="shared" si="261"/>
        <v/>
      </c>
      <c r="EE126" s="47" t="str">
        <f t="shared" si="261"/>
        <v/>
      </c>
      <c r="EF126" s="47" t="str">
        <f t="shared" si="261"/>
        <v/>
      </c>
      <c r="EG126" s="47" t="str">
        <f t="shared" si="261"/>
        <v/>
      </c>
      <c r="EH126" s="6">
        <f t="shared" si="153"/>
        <v>0</v>
      </c>
      <c r="EI126" s="6">
        <f t="shared" si="154"/>
        <v>0</v>
      </c>
      <c r="EJ126" s="2" t="str">
        <f t="shared" si="155"/>
        <v/>
      </c>
      <c r="EK126" s="2" t="str">
        <f t="shared" si="156"/>
        <v/>
      </c>
      <c r="EL126" s="2" t="str">
        <f t="shared" si="259"/>
        <v/>
      </c>
      <c r="EM126" s="2" t="str">
        <f t="shared" si="157"/>
        <v/>
      </c>
      <c r="EN126" s="2" t="str">
        <f t="shared" si="158"/>
        <v/>
      </c>
      <c r="EO126" s="2">
        <f t="shared" si="159"/>
        <v>0</v>
      </c>
      <c r="EP126" s="2">
        <f t="shared" si="243"/>
        <v>0</v>
      </c>
      <c r="EQ126" s="2"/>
      <c r="ER126" s="2"/>
      <c r="ES126" s="2"/>
      <c r="ET126" s="2"/>
      <c r="EU126" s="2"/>
      <c r="EV126" s="2"/>
      <c r="EW126" s="2">
        <f t="shared" si="160"/>
        <v>0</v>
      </c>
      <c r="EX126" s="2">
        <f t="shared" si="161"/>
        <v>0</v>
      </c>
      <c r="EY126" s="2">
        <f t="shared" si="244"/>
        <v>0</v>
      </c>
      <c r="EZ126" s="2">
        <f t="shared" si="162"/>
        <v>0</v>
      </c>
      <c r="FA126" s="2">
        <f t="shared" si="163"/>
        <v>0</v>
      </c>
      <c r="FB126" s="59"/>
      <c r="FC126" s="2">
        <f t="shared" si="164"/>
        <v>0</v>
      </c>
      <c r="FD126" s="2">
        <f t="shared" si="245"/>
        <v>0</v>
      </c>
      <c r="FE126" s="3">
        <f t="shared" si="258"/>
        <v>0</v>
      </c>
      <c r="FF126" s="3">
        <f t="shared" si="246"/>
        <v>0</v>
      </c>
      <c r="FG126" s="3">
        <f t="shared" si="247"/>
        <v>0</v>
      </c>
      <c r="FH126" s="3">
        <f t="shared" si="165"/>
        <v>0</v>
      </c>
      <c r="FI126" s="67">
        <f t="shared" si="166"/>
        <v>0</v>
      </c>
      <c r="FJ126" s="3">
        <f t="shared" si="167"/>
        <v>0</v>
      </c>
      <c r="FK126" s="3">
        <f t="shared" si="168"/>
        <v>0</v>
      </c>
      <c r="FL126" s="3">
        <f t="shared" si="248"/>
        <v>0</v>
      </c>
      <c r="FM126" s="3">
        <f t="shared" si="249"/>
        <v>0</v>
      </c>
      <c r="FN126" s="3">
        <f t="shared" si="250"/>
        <v>0</v>
      </c>
      <c r="FO126" s="2">
        <f t="shared" si="169"/>
        <v>0</v>
      </c>
      <c r="FP126" s="2">
        <f t="shared" si="170"/>
        <v>0</v>
      </c>
      <c r="FQ126" s="2">
        <f t="shared" si="251"/>
        <v>0</v>
      </c>
      <c r="FR126" s="6" t="str">
        <f>IF(A126=1,1,IF(DW126="","",COUNTA($DW$31:DW126)+1))</f>
        <v/>
      </c>
      <c r="FS126" s="6" t="str">
        <f t="shared" si="171"/>
        <v/>
      </c>
      <c r="FT126" s="43">
        <f t="shared" si="252"/>
        <v>0</v>
      </c>
      <c r="FU126" s="23">
        <f t="shared" si="253"/>
        <v>0</v>
      </c>
      <c r="FV126" s="21">
        <f t="shared" si="254"/>
        <v>0</v>
      </c>
    </row>
    <row r="127" spans="1:178">
      <c r="A127" s="4" t="str">
        <f t="shared" si="172"/>
        <v/>
      </c>
      <c r="B127" s="33"/>
      <c r="C127" s="33"/>
      <c r="D127" s="33"/>
      <c r="E127" s="33"/>
      <c r="F127" s="33"/>
      <c r="G127" s="11" t="str">
        <f t="shared" si="139"/>
        <v/>
      </c>
      <c r="H127" s="3" t="str">
        <f t="shared" si="173"/>
        <v/>
      </c>
      <c r="I127" s="3" t="str">
        <f t="shared" si="140"/>
        <v/>
      </c>
      <c r="J127" s="3" t="str">
        <f t="shared" si="174"/>
        <v/>
      </c>
      <c r="K127" s="3" t="str">
        <f t="shared" si="141"/>
        <v/>
      </c>
      <c r="L127" s="2" t="str">
        <f t="shared" si="142"/>
        <v/>
      </c>
      <c r="M127" s="8" t="str">
        <f t="shared" si="175"/>
        <v/>
      </c>
      <c r="N127" s="8" t="str">
        <f t="shared" si="143"/>
        <v/>
      </c>
      <c r="O127" s="8" t="str">
        <f t="shared" si="176"/>
        <v/>
      </c>
      <c r="P127" s="8" t="str">
        <f t="shared" si="144"/>
        <v/>
      </c>
      <c r="Q127" s="2" t="str">
        <f t="shared" si="145"/>
        <v/>
      </c>
      <c r="R127" s="3" t="str">
        <f t="shared" si="146"/>
        <v/>
      </c>
      <c r="S127" s="3" t="str">
        <f t="shared" si="147"/>
        <v/>
      </c>
      <c r="T127" s="3" t="str">
        <f t="shared" si="177"/>
        <v/>
      </c>
      <c r="U127" s="8" t="str">
        <f t="shared" si="148"/>
        <v/>
      </c>
      <c r="V127" s="2" t="str">
        <f t="shared" si="149"/>
        <v/>
      </c>
      <c r="W127" s="2" t="str">
        <f t="shared" si="150"/>
        <v/>
      </c>
      <c r="X127" s="2" t="str">
        <f t="shared" si="255"/>
        <v/>
      </c>
      <c r="Y127" s="2" t="str">
        <f t="shared" si="151"/>
        <v/>
      </c>
      <c r="Z127" s="46" t="str">
        <f t="shared" si="178"/>
        <v/>
      </c>
      <c r="AA127" s="46" t="str">
        <f t="shared" si="179"/>
        <v/>
      </c>
      <c r="AB127" s="47"/>
      <c r="AC127" s="46" t="str">
        <f t="shared" si="180"/>
        <v/>
      </c>
      <c r="AD127" s="47" t="str">
        <f t="shared" si="260"/>
        <v/>
      </c>
      <c r="AE127" s="48" t="str">
        <f t="shared" si="181"/>
        <v/>
      </c>
      <c r="AF127" s="49" t="str">
        <f t="shared" si="136"/>
        <v/>
      </c>
      <c r="AG127" s="49" t="str">
        <f t="shared" si="136"/>
        <v/>
      </c>
      <c r="AH127" s="49" t="str">
        <f t="shared" si="136"/>
        <v/>
      </c>
      <c r="AI127" s="47" t="str">
        <f t="shared" si="136"/>
        <v/>
      </c>
      <c r="AJ127" s="47" t="str">
        <f t="shared" si="136"/>
        <v/>
      </c>
      <c r="AK127" s="46" t="str">
        <f t="shared" si="136"/>
        <v/>
      </c>
      <c r="AL127" s="47"/>
      <c r="AM127" s="53" t="str">
        <f t="shared" si="182"/>
        <v/>
      </c>
      <c r="AN127" s="50" t="str">
        <f t="shared" si="183"/>
        <v/>
      </c>
      <c r="AO127" s="51"/>
      <c r="AP127" s="52" t="str">
        <f t="shared" si="184"/>
        <v/>
      </c>
      <c r="AQ127" s="52" t="str">
        <f t="shared" si="185"/>
        <v/>
      </c>
      <c r="AR127" s="47">
        <f t="shared" si="186"/>
        <v>0</v>
      </c>
      <c r="AS127" s="53" t="str">
        <f t="shared" si="187"/>
        <v/>
      </c>
      <c r="AT127" s="52" t="str">
        <f t="shared" si="188"/>
        <v/>
      </c>
      <c r="AU127" s="9" t="str">
        <f t="shared" si="189"/>
        <v/>
      </c>
      <c r="AV127" s="9" t="str">
        <f t="shared" si="190"/>
        <v/>
      </c>
      <c r="AW127" s="12" t="str">
        <f t="shared" si="191"/>
        <v/>
      </c>
      <c r="AX127" s="9" t="str">
        <f t="shared" si="192"/>
        <v/>
      </c>
      <c r="AY127" s="12" t="str">
        <f t="shared" si="193"/>
        <v/>
      </c>
      <c r="AZ127" s="10" t="str">
        <f t="shared" si="194"/>
        <v/>
      </c>
      <c r="BA127" s="10" t="str">
        <f t="shared" si="195"/>
        <v/>
      </c>
      <c r="BB127" s="10" t="str">
        <f t="shared" si="196"/>
        <v/>
      </c>
      <c r="BC127" s="10" t="str">
        <f t="shared" si="197"/>
        <v/>
      </c>
      <c r="BD127" s="10" t="str">
        <f t="shared" si="198"/>
        <v/>
      </c>
      <c r="BE127" s="12" t="str">
        <f t="shared" si="199"/>
        <v/>
      </c>
      <c r="BF127" s="9" t="str">
        <f t="shared" si="200"/>
        <v/>
      </c>
      <c r="BG127" s="9" t="str">
        <f t="shared" si="201"/>
        <v/>
      </c>
      <c r="BH127" s="7" t="str">
        <f t="shared" si="202"/>
        <v/>
      </c>
      <c r="BI127" s="7" t="str">
        <f t="shared" si="203"/>
        <v/>
      </c>
      <c r="BJ127" s="12" t="str">
        <f t="shared" si="204"/>
        <v/>
      </c>
      <c r="BK127" s="80" t="str">
        <f t="shared" si="205"/>
        <v/>
      </c>
      <c r="BL127" s="7" t="str">
        <f t="shared" si="206"/>
        <v/>
      </c>
      <c r="BM127" s="7" t="str">
        <f t="shared" si="256"/>
        <v/>
      </c>
      <c r="BN127" s="12" t="str">
        <f t="shared" si="207"/>
        <v/>
      </c>
      <c r="BO127" s="9" t="str">
        <f t="shared" si="208"/>
        <v/>
      </c>
      <c r="BP127" s="2" t="str">
        <f t="shared" si="209"/>
        <v/>
      </c>
      <c r="BQ127" s="2" t="str">
        <f t="shared" si="210"/>
        <v/>
      </c>
      <c r="BR127" s="20" t="str">
        <f t="shared" si="152"/>
        <v/>
      </c>
      <c r="BS127" s="20" t="str">
        <f t="shared" si="152"/>
        <v/>
      </c>
      <c r="BT127" s="20" t="str">
        <f t="shared" si="152"/>
        <v/>
      </c>
      <c r="BU127" s="86" t="str">
        <f t="shared" si="211"/>
        <v/>
      </c>
      <c r="BV127" s="86" t="str">
        <f t="shared" si="212"/>
        <v/>
      </c>
      <c r="BW127" s="20" t="str">
        <f t="shared" si="152"/>
        <v/>
      </c>
      <c r="BX127" s="86" t="str">
        <f t="shared" si="152"/>
        <v/>
      </c>
      <c r="BY127" s="86" t="str">
        <f t="shared" si="152"/>
        <v/>
      </c>
      <c r="BZ127" s="86" t="str">
        <f t="shared" si="152"/>
        <v/>
      </c>
      <c r="CA127" s="86" t="str">
        <f t="shared" si="152"/>
        <v/>
      </c>
      <c r="CB127" s="86" t="str">
        <f t="shared" si="152"/>
        <v/>
      </c>
      <c r="CC127" s="86" t="str">
        <f t="shared" si="152"/>
        <v/>
      </c>
      <c r="CD127" s="86" t="str">
        <f t="shared" si="152"/>
        <v/>
      </c>
      <c r="CE127" s="20" t="str">
        <f t="shared" si="257"/>
        <v/>
      </c>
      <c r="CF127" s="14" t="str">
        <f t="shared" si="213"/>
        <v/>
      </c>
      <c r="CG127" s="14" t="str">
        <f t="shared" si="214"/>
        <v/>
      </c>
      <c r="CH127" s="8">
        <f t="shared" si="215"/>
        <v>0</v>
      </c>
      <c r="CI127" s="9" t="str">
        <f t="shared" si="216"/>
        <v/>
      </c>
      <c r="CJ127" s="9" t="str">
        <f t="shared" si="217"/>
        <v/>
      </c>
      <c r="CK127" s="9" t="str">
        <f t="shared" si="218"/>
        <v/>
      </c>
      <c r="CL127" s="9" t="str">
        <f t="shared" si="219"/>
        <v/>
      </c>
      <c r="CM127" s="9" t="str">
        <f t="shared" si="220"/>
        <v/>
      </c>
      <c r="CN127" s="9" t="str">
        <f t="shared" si="221"/>
        <v/>
      </c>
      <c r="CO127" s="9" t="str">
        <f t="shared" si="222"/>
        <v/>
      </c>
      <c r="CP127" s="9" t="str">
        <f t="shared" si="222"/>
        <v/>
      </c>
      <c r="CQ127" s="9" t="str">
        <f t="shared" si="222"/>
        <v/>
      </c>
      <c r="CR127" s="9" t="str">
        <f t="shared" si="222"/>
        <v/>
      </c>
      <c r="CS127" s="9" t="str">
        <f t="shared" si="222"/>
        <v/>
      </c>
      <c r="CT127" s="9" t="str">
        <f t="shared" si="222"/>
        <v/>
      </c>
      <c r="CU127" s="9" t="str">
        <f t="shared" si="222"/>
        <v/>
      </c>
      <c r="CV127" s="9" t="str">
        <f t="shared" si="223"/>
        <v/>
      </c>
      <c r="CW127" s="9" t="str">
        <f t="shared" si="224"/>
        <v/>
      </c>
      <c r="CX127" s="9" t="str">
        <f t="shared" si="224"/>
        <v/>
      </c>
      <c r="CY127" s="9" t="str">
        <f t="shared" si="224"/>
        <v/>
      </c>
      <c r="CZ127" s="9" t="str">
        <f t="shared" si="224"/>
        <v/>
      </c>
      <c r="DA127" s="9" t="str">
        <f t="shared" si="224"/>
        <v/>
      </c>
      <c r="DB127" s="9" t="str">
        <f t="shared" si="224"/>
        <v/>
      </c>
      <c r="DC127" s="9" t="str">
        <f t="shared" si="224"/>
        <v/>
      </c>
      <c r="DD127" s="2" t="str">
        <f t="shared" si="225"/>
        <v/>
      </c>
      <c r="DE127" s="2" t="str">
        <f t="shared" si="226"/>
        <v/>
      </c>
      <c r="DF127" s="2" t="str">
        <f t="shared" si="227"/>
        <v/>
      </c>
      <c r="DG127" s="2" t="str">
        <f t="shared" si="228"/>
        <v/>
      </c>
      <c r="DH127" s="2" t="str">
        <f t="shared" si="229"/>
        <v/>
      </c>
      <c r="DI127" s="2" t="str">
        <f t="shared" si="230"/>
        <v/>
      </c>
      <c r="DJ127" s="2" t="str">
        <f t="shared" si="231"/>
        <v/>
      </c>
      <c r="DK127" s="2" t="str">
        <f t="shared" si="232"/>
        <v/>
      </c>
      <c r="DL127" s="16" t="str">
        <f t="shared" si="233"/>
        <v/>
      </c>
      <c r="DM127" s="16" t="str">
        <f t="shared" si="234"/>
        <v/>
      </c>
      <c r="DN127" s="16" t="str">
        <f t="shared" si="235"/>
        <v/>
      </c>
      <c r="DO127" s="72" t="str">
        <f t="shared" si="236"/>
        <v/>
      </c>
      <c r="DP127" s="16" t="str">
        <f t="shared" si="237"/>
        <v/>
      </c>
      <c r="DQ127" s="16" t="str">
        <f t="shared" si="238"/>
        <v/>
      </c>
      <c r="DR127" s="2" t="str">
        <f t="shared" si="239"/>
        <v/>
      </c>
      <c r="DS127" s="2" t="str">
        <f t="shared" si="240"/>
        <v/>
      </c>
      <c r="DT127" s="2" t="str">
        <f t="shared" si="241"/>
        <v/>
      </c>
      <c r="DU127" s="2" t="str">
        <f t="shared" si="242"/>
        <v/>
      </c>
      <c r="DV127" s="15"/>
      <c r="DW127" s="17"/>
      <c r="DX127" s="17"/>
      <c r="DY127" s="47" t="str">
        <f t="shared" si="261"/>
        <v/>
      </c>
      <c r="DZ127" s="47" t="str">
        <f t="shared" si="261"/>
        <v/>
      </c>
      <c r="EA127" s="47" t="str">
        <f t="shared" si="261"/>
        <v/>
      </c>
      <c r="EB127" s="47" t="str">
        <f t="shared" si="261"/>
        <v/>
      </c>
      <c r="EC127" s="49" t="str">
        <f t="shared" si="261"/>
        <v/>
      </c>
      <c r="ED127" s="49" t="str">
        <f t="shared" si="261"/>
        <v/>
      </c>
      <c r="EE127" s="47" t="str">
        <f t="shared" si="261"/>
        <v/>
      </c>
      <c r="EF127" s="47" t="str">
        <f t="shared" si="261"/>
        <v/>
      </c>
      <c r="EG127" s="47" t="str">
        <f t="shared" si="261"/>
        <v/>
      </c>
      <c r="EH127" s="6">
        <f t="shared" si="153"/>
        <v>0</v>
      </c>
      <c r="EI127" s="6">
        <f t="shared" si="154"/>
        <v>0</v>
      </c>
      <c r="EJ127" s="2" t="str">
        <f t="shared" si="155"/>
        <v/>
      </c>
      <c r="EK127" s="2" t="str">
        <f t="shared" si="156"/>
        <v/>
      </c>
      <c r="EL127" s="2" t="str">
        <f t="shared" si="259"/>
        <v/>
      </c>
      <c r="EM127" s="2" t="str">
        <f t="shared" si="157"/>
        <v/>
      </c>
      <c r="EN127" s="2" t="str">
        <f t="shared" si="158"/>
        <v/>
      </c>
      <c r="EO127" s="2">
        <f t="shared" si="159"/>
        <v>0</v>
      </c>
      <c r="EP127" s="2">
        <f t="shared" si="243"/>
        <v>0</v>
      </c>
      <c r="EQ127" s="2"/>
      <c r="ER127" s="2"/>
      <c r="ES127" s="2"/>
      <c r="ET127" s="2"/>
      <c r="EU127" s="2"/>
      <c r="EV127" s="2"/>
      <c r="EW127" s="2">
        <f t="shared" si="160"/>
        <v>0</v>
      </c>
      <c r="EX127" s="2">
        <f t="shared" si="161"/>
        <v>0</v>
      </c>
      <c r="EY127" s="2">
        <f t="shared" si="244"/>
        <v>0</v>
      </c>
      <c r="EZ127" s="2">
        <f t="shared" si="162"/>
        <v>0</v>
      </c>
      <c r="FA127" s="2">
        <f t="shared" si="163"/>
        <v>0</v>
      </c>
      <c r="FB127" s="59"/>
      <c r="FC127" s="2">
        <f t="shared" si="164"/>
        <v>0</v>
      </c>
      <c r="FD127" s="2">
        <f t="shared" si="245"/>
        <v>0</v>
      </c>
      <c r="FE127" s="3">
        <f t="shared" si="258"/>
        <v>0</v>
      </c>
      <c r="FF127" s="3">
        <f t="shared" si="246"/>
        <v>0</v>
      </c>
      <c r="FG127" s="3">
        <f t="shared" si="247"/>
        <v>0</v>
      </c>
      <c r="FH127" s="3">
        <f t="shared" si="165"/>
        <v>0</v>
      </c>
      <c r="FI127" s="67">
        <f t="shared" si="166"/>
        <v>0</v>
      </c>
      <c r="FJ127" s="3">
        <f t="shared" si="167"/>
        <v>0</v>
      </c>
      <c r="FK127" s="3">
        <f t="shared" si="168"/>
        <v>0</v>
      </c>
      <c r="FL127" s="3">
        <f t="shared" si="248"/>
        <v>0</v>
      </c>
      <c r="FM127" s="3">
        <f t="shared" si="249"/>
        <v>0</v>
      </c>
      <c r="FN127" s="3">
        <f t="shared" si="250"/>
        <v>0</v>
      </c>
      <c r="FO127" s="2">
        <f t="shared" si="169"/>
        <v>0</v>
      </c>
      <c r="FP127" s="2">
        <f t="shared" si="170"/>
        <v>0</v>
      </c>
      <c r="FQ127" s="2">
        <f t="shared" si="251"/>
        <v>0</v>
      </c>
      <c r="FR127" s="6" t="str">
        <f>IF(A127=1,1,IF(DW127="","",COUNTA($DW$31:DW127)+1))</f>
        <v/>
      </c>
      <c r="FS127" s="6" t="str">
        <f t="shared" si="171"/>
        <v/>
      </c>
      <c r="FT127" s="43">
        <f t="shared" si="252"/>
        <v>0</v>
      </c>
      <c r="FU127" s="23">
        <f t="shared" si="253"/>
        <v>0</v>
      </c>
      <c r="FV127" s="21">
        <f t="shared" si="254"/>
        <v>0</v>
      </c>
    </row>
    <row r="128" spans="1:178">
      <c r="A128" s="4" t="str">
        <f t="shared" si="172"/>
        <v/>
      </c>
      <c r="B128" s="33"/>
      <c r="C128" s="33"/>
      <c r="D128" s="33"/>
      <c r="E128" s="33"/>
      <c r="F128" s="33"/>
      <c r="G128" s="11" t="str">
        <f t="shared" si="139"/>
        <v/>
      </c>
      <c r="H128" s="3" t="str">
        <f t="shared" si="173"/>
        <v/>
      </c>
      <c r="I128" s="3" t="str">
        <f t="shared" si="140"/>
        <v/>
      </c>
      <c r="J128" s="3" t="str">
        <f t="shared" si="174"/>
        <v/>
      </c>
      <c r="K128" s="3" t="str">
        <f t="shared" si="141"/>
        <v/>
      </c>
      <c r="L128" s="2" t="str">
        <f t="shared" si="142"/>
        <v/>
      </c>
      <c r="M128" s="8" t="str">
        <f t="shared" si="175"/>
        <v/>
      </c>
      <c r="N128" s="8" t="str">
        <f t="shared" si="143"/>
        <v/>
      </c>
      <c r="O128" s="8" t="str">
        <f t="shared" si="176"/>
        <v/>
      </c>
      <c r="P128" s="8" t="str">
        <f t="shared" si="144"/>
        <v/>
      </c>
      <c r="Q128" s="2" t="str">
        <f t="shared" si="145"/>
        <v/>
      </c>
      <c r="R128" s="3" t="str">
        <f t="shared" si="146"/>
        <v/>
      </c>
      <c r="S128" s="3" t="str">
        <f t="shared" si="147"/>
        <v/>
      </c>
      <c r="T128" s="3" t="str">
        <f t="shared" si="177"/>
        <v/>
      </c>
      <c r="U128" s="8" t="str">
        <f t="shared" si="148"/>
        <v/>
      </c>
      <c r="V128" s="2" t="str">
        <f t="shared" si="149"/>
        <v/>
      </c>
      <c r="W128" s="2" t="str">
        <f t="shared" si="150"/>
        <v/>
      </c>
      <c r="X128" s="2" t="str">
        <f t="shared" si="255"/>
        <v/>
      </c>
      <c r="Y128" s="2" t="str">
        <f t="shared" si="151"/>
        <v/>
      </c>
      <c r="Z128" s="46" t="str">
        <f t="shared" si="178"/>
        <v/>
      </c>
      <c r="AA128" s="46" t="str">
        <f t="shared" si="179"/>
        <v/>
      </c>
      <c r="AB128" s="47"/>
      <c r="AC128" s="46" t="str">
        <f t="shared" si="180"/>
        <v/>
      </c>
      <c r="AD128" s="47" t="str">
        <f t="shared" si="260"/>
        <v/>
      </c>
      <c r="AE128" s="48" t="str">
        <f t="shared" si="181"/>
        <v/>
      </c>
      <c r="AF128" s="49" t="str">
        <f t="shared" si="136"/>
        <v/>
      </c>
      <c r="AG128" s="49" t="str">
        <f t="shared" si="136"/>
        <v/>
      </c>
      <c r="AH128" s="49" t="str">
        <f t="shared" si="136"/>
        <v/>
      </c>
      <c r="AI128" s="47" t="str">
        <f t="shared" si="136"/>
        <v/>
      </c>
      <c r="AJ128" s="47" t="str">
        <f t="shared" si="136"/>
        <v/>
      </c>
      <c r="AK128" s="46" t="str">
        <f t="shared" si="136"/>
        <v/>
      </c>
      <c r="AL128" s="47"/>
      <c r="AM128" s="53" t="str">
        <f t="shared" si="182"/>
        <v/>
      </c>
      <c r="AN128" s="50" t="str">
        <f t="shared" si="183"/>
        <v/>
      </c>
      <c r="AO128" s="51"/>
      <c r="AP128" s="52" t="str">
        <f t="shared" si="184"/>
        <v/>
      </c>
      <c r="AQ128" s="52" t="str">
        <f t="shared" si="185"/>
        <v/>
      </c>
      <c r="AR128" s="47">
        <f t="shared" si="186"/>
        <v>0</v>
      </c>
      <c r="AS128" s="53" t="str">
        <f t="shared" si="187"/>
        <v/>
      </c>
      <c r="AT128" s="52" t="str">
        <f t="shared" si="188"/>
        <v/>
      </c>
      <c r="AU128" s="9" t="str">
        <f t="shared" si="189"/>
        <v/>
      </c>
      <c r="AV128" s="9" t="str">
        <f t="shared" si="190"/>
        <v/>
      </c>
      <c r="AW128" s="12" t="str">
        <f t="shared" si="191"/>
        <v/>
      </c>
      <c r="AX128" s="9" t="str">
        <f t="shared" si="192"/>
        <v/>
      </c>
      <c r="AY128" s="12" t="str">
        <f t="shared" si="193"/>
        <v/>
      </c>
      <c r="AZ128" s="10" t="str">
        <f t="shared" si="194"/>
        <v/>
      </c>
      <c r="BA128" s="10" t="str">
        <f t="shared" si="195"/>
        <v/>
      </c>
      <c r="BB128" s="10" t="str">
        <f t="shared" si="196"/>
        <v/>
      </c>
      <c r="BC128" s="10" t="str">
        <f t="shared" si="197"/>
        <v/>
      </c>
      <c r="BD128" s="10" t="str">
        <f t="shared" si="198"/>
        <v/>
      </c>
      <c r="BE128" s="12" t="str">
        <f t="shared" si="199"/>
        <v/>
      </c>
      <c r="BF128" s="9" t="str">
        <f t="shared" si="200"/>
        <v/>
      </c>
      <c r="BG128" s="9" t="str">
        <f t="shared" si="201"/>
        <v/>
      </c>
      <c r="BH128" s="7" t="str">
        <f t="shared" si="202"/>
        <v/>
      </c>
      <c r="BI128" s="7" t="str">
        <f t="shared" si="203"/>
        <v/>
      </c>
      <c r="BJ128" s="12" t="str">
        <f t="shared" si="204"/>
        <v/>
      </c>
      <c r="BK128" s="80" t="str">
        <f t="shared" si="205"/>
        <v/>
      </c>
      <c r="BL128" s="7" t="str">
        <f t="shared" si="206"/>
        <v/>
      </c>
      <c r="BM128" s="7" t="str">
        <f t="shared" si="256"/>
        <v/>
      </c>
      <c r="BN128" s="12" t="str">
        <f t="shared" si="207"/>
        <v/>
      </c>
      <c r="BO128" s="9" t="str">
        <f t="shared" si="208"/>
        <v/>
      </c>
      <c r="BP128" s="2" t="str">
        <f t="shared" si="209"/>
        <v/>
      </c>
      <c r="BQ128" s="2" t="str">
        <f t="shared" si="210"/>
        <v/>
      </c>
      <c r="BR128" s="20" t="str">
        <f t="shared" si="152"/>
        <v/>
      </c>
      <c r="BS128" s="20" t="str">
        <f t="shared" si="152"/>
        <v/>
      </c>
      <c r="BT128" s="20" t="str">
        <f t="shared" si="152"/>
        <v/>
      </c>
      <c r="BU128" s="86" t="str">
        <f t="shared" si="211"/>
        <v/>
      </c>
      <c r="BV128" s="86" t="str">
        <f t="shared" si="212"/>
        <v/>
      </c>
      <c r="BW128" s="20" t="str">
        <f t="shared" si="152"/>
        <v/>
      </c>
      <c r="BX128" s="86" t="str">
        <f t="shared" si="152"/>
        <v/>
      </c>
      <c r="BY128" s="86" t="str">
        <f t="shared" si="152"/>
        <v/>
      </c>
      <c r="BZ128" s="86" t="str">
        <f t="shared" si="152"/>
        <v/>
      </c>
      <c r="CA128" s="86" t="str">
        <f t="shared" si="152"/>
        <v/>
      </c>
      <c r="CB128" s="86" t="str">
        <f t="shared" si="152"/>
        <v/>
      </c>
      <c r="CC128" s="86" t="str">
        <f t="shared" si="152"/>
        <v/>
      </c>
      <c r="CD128" s="86" t="str">
        <f t="shared" si="152"/>
        <v/>
      </c>
      <c r="CE128" s="20" t="str">
        <f t="shared" si="257"/>
        <v/>
      </c>
      <c r="CF128" s="14" t="str">
        <f t="shared" si="213"/>
        <v/>
      </c>
      <c r="CG128" s="14" t="str">
        <f t="shared" si="214"/>
        <v/>
      </c>
      <c r="CH128" s="8">
        <f t="shared" si="215"/>
        <v>0</v>
      </c>
      <c r="CI128" s="9" t="str">
        <f t="shared" si="216"/>
        <v/>
      </c>
      <c r="CJ128" s="9" t="str">
        <f t="shared" si="217"/>
        <v/>
      </c>
      <c r="CK128" s="9" t="str">
        <f t="shared" si="218"/>
        <v/>
      </c>
      <c r="CL128" s="9" t="str">
        <f t="shared" si="219"/>
        <v/>
      </c>
      <c r="CM128" s="9" t="str">
        <f t="shared" si="220"/>
        <v/>
      </c>
      <c r="CN128" s="9" t="str">
        <f t="shared" si="221"/>
        <v/>
      </c>
      <c r="CO128" s="9" t="str">
        <f t="shared" ref="CO128:CU151" si="262">IF($B128="","",$CN128*BX128)</f>
        <v/>
      </c>
      <c r="CP128" s="9" t="str">
        <f t="shared" si="262"/>
        <v/>
      </c>
      <c r="CQ128" s="9" t="str">
        <f t="shared" si="262"/>
        <v/>
      </c>
      <c r="CR128" s="9" t="str">
        <f t="shared" si="262"/>
        <v/>
      </c>
      <c r="CS128" s="9" t="str">
        <f t="shared" si="262"/>
        <v/>
      </c>
      <c r="CT128" s="9" t="str">
        <f t="shared" si="262"/>
        <v/>
      </c>
      <c r="CU128" s="9" t="str">
        <f t="shared" si="262"/>
        <v/>
      </c>
      <c r="CV128" s="9" t="str">
        <f t="shared" si="223"/>
        <v/>
      </c>
      <c r="CW128" s="9" t="str">
        <f t="shared" ref="CW128:DC151" si="263">IF($B128="","",$CV128*BX128)</f>
        <v/>
      </c>
      <c r="CX128" s="9" t="str">
        <f t="shared" si="263"/>
        <v/>
      </c>
      <c r="CY128" s="9" t="str">
        <f t="shared" si="263"/>
        <v/>
      </c>
      <c r="CZ128" s="9" t="str">
        <f t="shared" si="263"/>
        <v/>
      </c>
      <c r="DA128" s="9" t="str">
        <f t="shared" si="263"/>
        <v/>
      </c>
      <c r="DB128" s="9" t="str">
        <f t="shared" si="263"/>
        <v/>
      </c>
      <c r="DC128" s="9" t="str">
        <f t="shared" si="263"/>
        <v/>
      </c>
      <c r="DD128" s="2" t="str">
        <f t="shared" si="225"/>
        <v/>
      </c>
      <c r="DE128" s="2" t="str">
        <f t="shared" si="226"/>
        <v/>
      </c>
      <c r="DF128" s="2" t="str">
        <f t="shared" si="227"/>
        <v/>
      </c>
      <c r="DG128" s="2" t="str">
        <f t="shared" si="228"/>
        <v/>
      </c>
      <c r="DH128" s="2" t="str">
        <f t="shared" si="229"/>
        <v/>
      </c>
      <c r="DI128" s="2" t="str">
        <f t="shared" si="230"/>
        <v/>
      </c>
      <c r="DJ128" s="2" t="str">
        <f t="shared" si="231"/>
        <v/>
      </c>
      <c r="DK128" s="2" t="str">
        <f t="shared" si="232"/>
        <v/>
      </c>
      <c r="DL128" s="16" t="str">
        <f t="shared" si="233"/>
        <v/>
      </c>
      <c r="DM128" s="16" t="str">
        <f t="shared" si="234"/>
        <v/>
      </c>
      <c r="DN128" s="16" t="str">
        <f t="shared" si="235"/>
        <v/>
      </c>
      <c r="DO128" s="72" t="str">
        <f t="shared" si="236"/>
        <v/>
      </c>
      <c r="DP128" s="16" t="str">
        <f t="shared" si="237"/>
        <v/>
      </c>
      <c r="DQ128" s="16" t="str">
        <f t="shared" si="238"/>
        <v/>
      </c>
      <c r="DR128" s="2" t="str">
        <f t="shared" si="239"/>
        <v/>
      </c>
      <c r="DS128" s="2" t="str">
        <f t="shared" si="240"/>
        <v/>
      </c>
      <c r="DT128" s="2" t="str">
        <f t="shared" si="241"/>
        <v/>
      </c>
      <c r="DU128" s="2" t="str">
        <f t="shared" si="242"/>
        <v/>
      </c>
      <c r="DV128" s="15"/>
      <c r="DW128" s="17"/>
      <c r="DX128" s="17"/>
      <c r="DY128" s="47" t="str">
        <f t="shared" si="261"/>
        <v/>
      </c>
      <c r="DZ128" s="47" t="str">
        <f t="shared" si="261"/>
        <v/>
      </c>
      <c r="EA128" s="47" t="str">
        <f t="shared" si="261"/>
        <v/>
      </c>
      <c r="EB128" s="47" t="str">
        <f t="shared" si="261"/>
        <v/>
      </c>
      <c r="EC128" s="49" t="str">
        <f t="shared" si="261"/>
        <v/>
      </c>
      <c r="ED128" s="49" t="str">
        <f t="shared" si="261"/>
        <v/>
      </c>
      <c r="EE128" s="47" t="str">
        <f t="shared" si="261"/>
        <v/>
      </c>
      <c r="EF128" s="47" t="str">
        <f t="shared" si="261"/>
        <v/>
      </c>
      <c r="EG128" s="47" t="str">
        <f t="shared" si="261"/>
        <v/>
      </c>
      <c r="EH128" s="6">
        <f t="shared" si="153"/>
        <v>0</v>
      </c>
      <c r="EI128" s="6">
        <f t="shared" si="154"/>
        <v>0</v>
      </c>
      <c r="EJ128" s="2" t="str">
        <f t="shared" si="155"/>
        <v/>
      </c>
      <c r="EK128" s="2" t="str">
        <f t="shared" si="156"/>
        <v/>
      </c>
      <c r="EL128" s="2" t="str">
        <f t="shared" si="259"/>
        <v/>
      </c>
      <c r="EM128" s="2" t="str">
        <f t="shared" si="157"/>
        <v/>
      </c>
      <c r="EN128" s="2" t="str">
        <f t="shared" si="158"/>
        <v/>
      </c>
      <c r="EO128" s="2">
        <f t="shared" si="159"/>
        <v>0</v>
      </c>
      <c r="EP128" s="2">
        <f t="shared" si="243"/>
        <v>0</v>
      </c>
      <c r="EQ128" s="2"/>
      <c r="ER128" s="2"/>
      <c r="ES128" s="2"/>
      <c r="ET128" s="2"/>
      <c r="EU128" s="2"/>
      <c r="EV128" s="2"/>
      <c r="EW128" s="2">
        <f t="shared" si="160"/>
        <v>0</v>
      </c>
      <c r="EX128" s="2">
        <f t="shared" si="161"/>
        <v>0</v>
      </c>
      <c r="EY128" s="2">
        <f t="shared" si="244"/>
        <v>0</v>
      </c>
      <c r="EZ128" s="2">
        <f t="shared" si="162"/>
        <v>0</v>
      </c>
      <c r="FA128" s="2">
        <f t="shared" si="163"/>
        <v>0</v>
      </c>
      <c r="FB128" s="59"/>
      <c r="FC128" s="2">
        <f t="shared" si="164"/>
        <v>0</v>
      </c>
      <c r="FD128" s="2">
        <f t="shared" si="245"/>
        <v>0</v>
      </c>
      <c r="FE128" s="3">
        <f t="shared" si="258"/>
        <v>0</v>
      </c>
      <c r="FF128" s="3">
        <f t="shared" si="246"/>
        <v>0</v>
      </c>
      <c r="FG128" s="3">
        <f t="shared" si="247"/>
        <v>0</v>
      </c>
      <c r="FH128" s="3">
        <f t="shared" si="165"/>
        <v>0</v>
      </c>
      <c r="FI128" s="67">
        <f t="shared" si="166"/>
        <v>0</v>
      </c>
      <c r="FJ128" s="3">
        <f t="shared" si="167"/>
        <v>0</v>
      </c>
      <c r="FK128" s="3">
        <f t="shared" si="168"/>
        <v>0</v>
      </c>
      <c r="FL128" s="3">
        <f t="shared" si="248"/>
        <v>0</v>
      </c>
      <c r="FM128" s="3">
        <f t="shared" si="249"/>
        <v>0</v>
      </c>
      <c r="FN128" s="3">
        <f t="shared" si="250"/>
        <v>0</v>
      </c>
      <c r="FO128" s="2">
        <f t="shared" si="169"/>
        <v>0</v>
      </c>
      <c r="FP128" s="2">
        <f t="shared" si="170"/>
        <v>0</v>
      </c>
      <c r="FQ128" s="2">
        <f t="shared" si="251"/>
        <v>0</v>
      </c>
      <c r="FR128" s="6" t="str">
        <f>IF(A128=1,1,IF(DW128="","",COUNTA($DW$31:DW128)+1))</f>
        <v/>
      </c>
      <c r="FS128" s="6" t="str">
        <f t="shared" si="171"/>
        <v/>
      </c>
      <c r="FT128" s="43">
        <f t="shared" si="252"/>
        <v>0</v>
      </c>
      <c r="FU128" s="23">
        <f t="shared" si="253"/>
        <v>0</v>
      </c>
      <c r="FV128" s="21">
        <f t="shared" si="254"/>
        <v>0</v>
      </c>
    </row>
    <row r="129" spans="1:178">
      <c r="A129" s="4" t="str">
        <f t="shared" si="172"/>
        <v/>
      </c>
      <c r="B129" s="33"/>
      <c r="C129" s="33"/>
      <c r="D129" s="33"/>
      <c r="E129" s="33"/>
      <c r="F129" s="33"/>
      <c r="G129" s="11" t="str">
        <f t="shared" si="139"/>
        <v/>
      </c>
      <c r="H129" s="3" t="str">
        <f t="shared" si="173"/>
        <v/>
      </c>
      <c r="I129" s="3" t="str">
        <f t="shared" si="140"/>
        <v/>
      </c>
      <c r="J129" s="3" t="str">
        <f t="shared" si="174"/>
        <v/>
      </c>
      <c r="K129" s="3" t="str">
        <f t="shared" si="141"/>
        <v/>
      </c>
      <c r="L129" s="2" t="str">
        <f t="shared" si="142"/>
        <v/>
      </c>
      <c r="M129" s="8" t="str">
        <f t="shared" si="175"/>
        <v/>
      </c>
      <c r="N129" s="8" t="str">
        <f t="shared" si="143"/>
        <v/>
      </c>
      <c r="O129" s="8" t="str">
        <f t="shared" si="176"/>
        <v/>
      </c>
      <c r="P129" s="8" t="str">
        <f t="shared" si="144"/>
        <v/>
      </c>
      <c r="Q129" s="2" t="str">
        <f t="shared" si="145"/>
        <v/>
      </c>
      <c r="R129" s="3" t="str">
        <f t="shared" si="146"/>
        <v/>
      </c>
      <c r="S129" s="3" t="str">
        <f t="shared" si="147"/>
        <v/>
      </c>
      <c r="T129" s="3" t="str">
        <f t="shared" si="177"/>
        <v/>
      </c>
      <c r="U129" s="8" t="str">
        <f t="shared" si="148"/>
        <v/>
      </c>
      <c r="V129" s="2" t="str">
        <f t="shared" si="149"/>
        <v/>
      </c>
      <c r="W129" s="2" t="str">
        <f t="shared" si="150"/>
        <v/>
      </c>
      <c r="X129" s="2" t="str">
        <f t="shared" si="255"/>
        <v/>
      </c>
      <c r="Y129" s="2" t="str">
        <f t="shared" si="151"/>
        <v/>
      </c>
      <c r="Z129" s="46" t="str">
        <f t="shared" si="178"/>
        <v/>
      </c>
      <c r="AA129" s="46" t="str">
        <f t="shared" si="179"/>
        <v/>
      </c>
      <c r="AB129" s="47"/>
      <c r="AC129" s="46" t="str">
        <f t="shared" si="180"/>
        <v/>
      </c>
      <c r="AD129" s="47" t="str">
        <f t="shared" si="260"/>
        <v/>
      </c>
      <c r="AE129" s="48" t="str">
        <f t="shared" si="181"/>
        <v/>
      </c>
      <c r="AF129" s="49" t="str">
        <f t="shared" si="136"/>
        <v/>
      </c>
      <c r="AG129" s="49" t="str">
        <f t="shared" si="136"/>
        <v/>
      </c>
      <c r="AH129" s="49" t="str">
        <f t="shared" si="136"/>
        <v/>
      </c>
      <c r="AI129" s="47" t="str">
        <f t="shared" si="136"/>
        <v/>
      </c>
      <c r="AJ129" s="47" t="str">
        <f t="shared" si="136"/>
        <v/>
      </c>
      <c r="AK129" s="46" t="str">
        <f t="shared" si="136"/>
        <v/>
      </c>
      <c r="AL129" s="47"/>
      <c r="AM129" s="53" t="str">
        <f t="shared" si="182"/>
        <v/>
      </c>
      <c r="AN129" s="50" t="str">
        <f t="shared" si="183"/>
        <v/>
      </c>
      <c r="AO129" s="51"/>
      <c r="AP129" s="52" t="str">
        <f t="shared" si="184"/>
        <v/>
      </c>
      <c r="AQ129" s="52" t="str">
        <f t="shared" si="185"/>
        <v/>
      </c>
      <c r="AR129" s="47">
        <f t="shared" si="186"/>
        <v>0</v>
      </c>
      <c r="AS129" s="53" t="str">
        <f t="shared" si="187"/>
        <v/>
      </c>
      <c r="AT129" s="52" t="str">
        <f t="shared" si="188"/>
        <v/>
      </c>
      <c r="AU129" s="9" t="str">
        <f t="shared" si="189"/>
        <v/>
      </c>
      <c r="AV129" s="9" t="str">
        <f t="shared" si="190"/>
        <v/>
      </c>
      <c r="AW129" s="12" t="str">
        <f t="shared" si="191"/>
        <v/>
      </c>
      <c r="AX129" s="9" t="str">
        <f t="shared" si="192"/>
        <v/>
      </c>
      <c r="AY129" s="12" t="str">
        <f t="shared" si="193"/>
        <v/>
      </c>
      <c r="AZ129" s="10" t="str">
        <f t="shared" si="194"/>
        <v/>
      </c>
      <c r="BA129" s="10" t="str">
        <f t="shared" si="195"/>
        <v/>
      </c>
      <c r="BB129" s="10" t="str">
        <f t="shared" si="196"/>
        <v/>
      </c>
      <c r="BC129" s="10" t="str">
        <f t="shared" si="197"/>
        <v/>
      </c>
      <c r="BD129" s="10" t="str">
        <f t="shared" si="198"/>
        <v/>
      </c>
      <c r="BE129" s="12" t="str">
        <f t="shared" si="199"/>
        <v/>
      </c>
      <c r="BF129" s="9" t="str">
        <f t="shared" si="200"/>
        <v/>
      </c>
      <c r="BG129" s="9" t="str">
        <f t="shared" si="201"/>
        <v/>
      </c>
      <c r="BH129" s="7" t="str">
        <f t="shared" si="202"/>
        <v/>
      </c>
      <c r="BI129" s="7" t="str">
        <f t="shared" si="203"/>
        <v/>
      </c>
      <c r="BJ129" s="12" t="str">
        <f t="shared" si="204"/>
        <v/>
      </c>
      <c r="BK129" s="80" t="str">
        <f t="shared" si="205"/>
        <v/>
      </c>
      <c r="BL129" s="7" t="str">
        <f t="shared" si="206"/>
        <v/>
      </c>
      <c r="BM129" s="7" t="str">
        <f t="shared" si="256"/>
        <v/>
      </c>
      <c r="BN129" s="12" t="str">
        <f t="shared" si="207"/>
        <v/>
      </c>
      <c r="BO129" s="9" t="str">
        <f t="shared" si="208"/>
        <v/>
      </c>
      <c r="BP129" s="2" t="str">
        <f t="shared" si="209"/>
        <v/>
      </c>
      <c r="BQ129" s="2" t="str">
        <f t="shared" si="210"/>
        <v/>
      </c>
      <c r="BR129" s="20" t="str">
        <f t="shared" ref="BR129:CD151" si="264">IF($A129="","",BR$30)</f>
        <v/>
      </c>
      <c r="BS129" s="20" t="str">
        <f t="shared" si="264"/>
        <v/>
      </c>
      <c r="BT129" s="20" t="str">
        <f t="shared" si="264"/>
        <v/>
      </c>
      <c r="BU129" s="86" t="str">
        <f t="shared" si="211"/>
        <v/>
      </c>
      <c r="BV129" s="86" t="str">
        <f t="shared" si="212"/>
        <v/>
      </c>
      <c r="BW129" s="20" t="str">
        <f t="shared" si="264"/>
        <v/>
      </c>
      <c r="BX129" s="86" t="str">
        <f t="shared" si="264"/>
        <v/>
      </c>
      <c r="BY129" s="86" t="str">
        <f t="shared" si="264"/>
        <v/>
      </c>
      <c r="BZ129" s="86" t="str">
        <f t="shared" si="264"/>
        <v/>
      </c>
      <c r="CA129" s="86" t="str">
        <f t="shared" si="264"/>
        <v/>
      </c>
      <c r="CB129" s="86" t="str">
        <f t="shared" si="264"/>
        <v/>
      </c>
      <c r="CC129" s="86" t="str">
        <f t="shared" si="264"/>
        <v/>
      </c>
      <c r="CD129" s="86" t="str">
        <f t="shared" si="264"/>
        <v/>
      </c>
      <c r="CE129" s="20" t="str">
        <f t="shared" si="257"/>
        <v/>
      </c>
      <c r="CF129" s="14" t="str">
        <f t="shared" si="213"/>
        <v/>
      </c>
      <c r="CG129" s="14" t="str">
        <f t="shared" si="214"/>
        <v/>
      </c>
      <c r="CH129" s="8">
        <f t="shared" si="215"/>
        <v>0</v>
      </c>
      <c r="CI129" s="9" t="str">
        <f t="shared" si="216"/>
        <v/>
      </c>
      <c r="CJ129" s="9" t="str">
        <f t="shared" si="217"/>
        <v/>
      </c>
      <c r="CK129" s="9" t="str">
        <f t="shared" si="218"/>
        <v/>
      </c>
      <c r="CL129" s="9" t="str">
        <f t="shared" si="219"/>
        <v/>
      </c>
      <c r="CM129" s="9" t="str">
        <f t="shared" si="220"/>
        <v/>
      </c>
      <c r="CN129" s="9" t="str">
        <f t="shared" si="221"/>
        <v/>
      </c>
      <c r="CO129" s="9" t="str">
        <f t="shared" si="262"/>
        <v/>
      </c>
      <c r="CP129" s="9" t="str">
        <f t="shared" si="262"/>
        <v/>
      </c>
      <c r="CQ129" s="9" t="str">
        <f t="shared" si="262"/>
        <v/>
      </c>
      <c r="CR129" s="9" t="str">
        <f t="shared" si="262"/>
        <v/>
      </c>
      <c r="CS129" s="9" t="str">
        <f t="shared" si="262"/>
        <v/>
      </c>
      <c r="CT129" s="9" t="str">
        <f t="shared" si="262"/>
        <v/>
      </c>
      <c r="CU129" s="9" t="str">
        <f t="shared" si="262"/>
        <v/>
      </c>
      <c r="CV129" s="9" t="str">
        <f t="shared" si="223"/>
        <v/>
      </c>
      <c r="CW129" s="9" t="str">
        <f t="shared" si="263"/>
        <v/>
      </c>
      <c r="CX129" s="9" t="str">
        <f t="shared" si="263"/>
        <v/>
      </c>
      <c r="CY129" s="9" t="str">
        <f t="shared" si="263"/>
        <v/>
      </c>
      <c r="CZ129" s="9" t="str">
        <f t="shared" si="263"/>
        <v/>
      </c>
      <c r="DA129" s="9" t="str">
        <f t="shared" si="263"/>
        <v/>
      </c>
      <c r="DB129" s="9" t="str">
        <f t="shared" si="263"/>
        <v/>
      </c>
      <c r="DC129" s="9" t="str">
        <f t="shared" si="263"/>
        <v/>
      </c>
      <c r="DD129" s="2" t="str">
        <f t="shared" si="225"/>
        <v/>
      </c>
      <c r="DE129" s="2" t="str">
        <f t="shared" si="226"/>
        <v/>
      </c>
      <c r="DF129" s="2" t="str">
        <f t="shared" si="227"/>
        <v/>
      </c>
      <c r="DG129" s="2" t="str">
        <f t="shared" si="228"/>
        <v/>
      </c>
      <c r="DH129" s="2" t="str">
        <f t="shared" si="229"/>
        <v/>
      </c>
      <c r="DI129" s="2" t="str">
        <f t="shared" si="230"/>
        <v/>
      </c>
      <c r="DJ129" s="2" t="str">
        <f t="shared" si="231"/>
        <v/>
      </c>
      <c r="DK129" s="2" t="str">
        <f t="shared" si="232"/>
        <v/>
      </c>
      <c r="DL129" s="16" t="str">
        <f t="shared" si="233"/>
        <v/>
      </c>
      <c r="DM129" s="16" t="str">
        <f t="shared" si="234"/>
        <v/>
      </c>
      <c r="DN129" s="16" t="str">
        <f t="shared" si="235"/>
        <v/>
      </c>
      <c r="DO129" s="72" t="str">
        <f t="shared" si="236"/>
        <v/>
      </c>
      <c r="DP129" s="16" t="str">
        <f t="shared" si="237"/>
        <v/>
      </c>
      <c r="DQ129" s="16" t="str">
        <f t="shared" si="238"/>
        <v/>
      </c>
      <c r="DR129" s="2" t="str">
        <f t="shared" si="239"/>
        <v/>
      </c>
      <c r="DS129" s="2" t="str">
        <f t="shared" si="240"/>
        <v/>
      </c>
      <c r="DT129" s="2" t="str">
        <f t="shared" si="241"/>
        <v/>
      </c>
      <c r="DU129" s="2" t="str">
        <f t="shared" si="242"/>
        <v/>
      </c>
      <c r="DV129" s="15"/>
      <c r="DW129" s="17"/>
      <c r="DX129" s="17"/>
      <c r="DY129" s="47" t="str">
        <f t="shared" si="261"/>
        <v/>
      </c>
      <c r="DZ129" s="47" t="str">
        <f t="shared" si="261"/>
        <v/>
      </c>
      <c r="EA129" s="47" t="str">
        <f t="shared" si="261"/>
        <v/>
      </c>
      <c r="EB129" s="47" t="str">
        <f t="shared" si="261"/>
        <v/>
      </c>
      <c r="EC129" s="49" t="str">
        <f t="shared" si="261"/>
        <v/>
      </c>
      <c r="ED129" s="49" t="str">
        <f t="shared" si="261"/>
        <v/>
      </c>
      <c r="EE129" s="47" t="str">
        <f t="shared" si="261"/>
        <v/>
      </c>
      <c r="EF129" s="47" t="str">
        <f t="shared" si="261"/>
        <v/>
      </c>
      <c r="EG129" s="47" t="str">
        <f t="shared" si="261"/>
        <v/>
      </c>
      <c r="EH129" s="6">
        <f t="shared" si="153"/>
        <v>0</v>
      </c>
      <c r="EI129" s="6">
        <f t="shared" si="154"/>
        <v>0</v>
      </c>
      <c r="EJ129" s="2" t="str">
        <f t="shared" si="155"/>
        <v/>
      </c>
      <c r="EK129" s="2" t="str">
        <f t="shared" si="156"/>
        <v/>
      </c>
      <c r="EL129" s="2" t="str">
        <f t="shared" si="259"/>
        <v/>
      </c>
      <c r="EM129" s="2" t="str">
        <f t="shared" si="157"/>
        <v/>
      </c>
      <c r="EN129" s="2" t="str">
        <f t="shared" si="158"/>
        <v/>
      </c>
      <c r="EO129" s="2">
        <f t="shared" si="159"/>
        <v>0</v>
      </c>
      <c r="EP129" s="2">
        <f t="shared" si="243"/>
        <v>0</v>
      </c>
      <c r="EQ129" s="2"/>
      <c r="ER129" s="2"/>
      <c r="ES129" s="2"/>
      <c r="ET129" s="2"/>
      <c r="EU129" s="2"/>
      <c r="EV129" s="2"/>
      <c r="EW129" s="2">
        <f t="shared" si="160"/>
        <v>0</v>
      </c>
      <c r="EX129" s="2">
        <f t="shared" si="161"/>
        <v>0</v>
      </c>
      <c r="EY129" s="2">
        <f t="shared" si="244"/>
        <v>0</v>
      </c>
      <c r="EZ129" s="2">
        <f t="shared" si="162"/>
        <v>0</v>
      </c>
      <c r="FA129" s="2">
        <f t="shared" si="163"/>
        <v>0</v>
      </c>
      <c r="FB129" s="59"/>
      <c r="FC129" s="2">
        <f t="shared" si="164"/>
        <v>0</v>
      </c>
      <c r="FD129" s="2">
        <f t="shared" si="245"/>
        <v>0</v>
      </c>
      <c r="FE129" s="3">
        <f t="shared" si="258"/>
        <v>0</v>
      </c>
      <c r="FF129" s="3">
        <f t="shared" si="246"/>
        <v>0</v>
      </c>
      <c r="FG129" s="3">
        <f t="shared" si="247"/>
        <v>0</v>
      </c>
      <c r="FH129" s="3">
        <f t="shared" si="165"/>
        <v>0</v>
      </c>
      <c r="FI129" s="67">
        <f t="shared" si="166"/>
        <v>0</v>
      </c>
      <c r="FJ129" s="3">
        <f t="shared" si="167"/>
        <v>0</v>
      </c>
      <c r="FK129" s="3">
        <f t="shared" si="168"/>
        <v>0</v>
      </c>
      <c r="FL129" s="3">
        <f t="shared" si="248"/>
        <v>0</v>
      </c>
      <c r="FM129" s="3">
        <f t="shared" si="249"/>
        <v>0</v>
      </c>
      <c r="FN129" s="3">
        <f t="shared" si="250"/>
        <v>0</v>
      </c>
      <c r="FO129" s="2">
        <f t="shared" si="169"/>
        <v>0</v>
      </c>
      <c r="FP129" s="2">
        <f t="shared" si="170"/>
        <v>0</v>
      </c>
      <c r="FQ129" s="2">
        <f t="shared" si="251"/>
        <v>0</v>
      </c>
      <c r="FR129" s="6" t="str">
        <f>IF(A129=1,1,IF(DW129="","",COUNTA($DW$31:DW129)+1))</f>
        <v/>
      </c>
      <c r="FS129" s="6" t="str">
        <f t="shared" si="171"/>
        <v/>
      </c>
      <c r="FT129" s="43">
        <f t="shared" si="252"/>
        <v>0</v>
      </c>
      <c r="FU129" s="23">
        <f t="shared" si="253"/>
        <v>0</v>
      </c>
      <c r="FV129" s="21">
        <f t="shared" si="254"/>
        <v>0</v>
      </c>
    </row>
    <row r="130" spans="1:178">
      <c r="A130" s="4" t="str">
        <f t="shared" si="172"/>
        <v/>
      </c>
      <c r="B130" s="33"/>
      <c r="C130" s="33"/>
      <c r="D130" s="33"/>
      <c r="E130" s="33"/>
      <c r="F130" s="33"/>
      <c r="G130" s="11" t="str">
        <f t="shared" si="139"/>
        <v/>
      </c>
      <c r="H130" s="3" t="str">
        <f t="shared" si="173"/>
        <v/>
      </c>
      <c r="I130" s="3" t="str">
        <f t="shared" si="140"/>
        <v/>
      </c>
      <c r="J130" s="3" t="str">
        <f t="shared" si="174"/>
        <v/>
      </c>
      <c r="K130" s="3" t="str">
        <f t="shared" si="141"/>
        <v/>
      </c>
      <c r="L130" s="2" t="str">
        <f t="shared" si="142"/>
        <v/>
      </c>
      <c r="M130" s="8" t="str">
        <f t="shared" si="175"/>
        <v/>
      </c>
      <c r="N130" s="8" t="str">
        <f t="shared" si="143"/>
        <v/>
      </c>
      <c r="O130" s="8" t="str">
        <f t="shared" si="176"/>
        <v/>
      </c>
      <c r="P130" s="8" t="str">
        <f t="shared" si="144"/>
        <v/>
      </c>
      <c r="Q130" s="2" t="str">
        <f t="shared" si="145"/>
        <v/>
      </c>
      <c r="R130" s="3" t="str">
        <f t="shared" si="146"/>
        <v/>
      </c>
      <c r="S130" s="3" t="str">
        <f t="shared" si="147"/>
        <v/>
      </c>
      <c r="T130" s="3" t="str">
        <f t="shared" si="177"/>
        <v/>
      </c>
      <c r="U130" s="8" t="str">
        <f t="shared" si="148"/>
        <v/>
      </c>
      <c r="V130" s="2" t="str">
        <f t="shared" si="149"/>
        <v/>
      </c>
      <c r="W130" s="2" t="str">
        <f t="shared" si="150"/>
        <v/>
      </c>
      <c r="X130" s="2" t="str">
        <f t="shared" si="255"/>
        <v/>
      </c>
      <c r="Y130" s="2" t="str">
        <f t="shared" si="151"/>
        <v/>
      </c>
      <c r="Z130" s="46" t="str">
        <f t="shared" si="178"/>
        <v/>
      </c>
      <c r="AA130" s="46" t="str">
        <f t="shared" si="179"/>
        <v/>
      </c>
      <c r="AB130" s="47"/>
      <c r="AC130" s="46" t="str">
        <f t="shared" si="180"/>
        <v/>
      </c>
      <c r="AD130" s="47" t="str">
        <f t="shared" si="260"/>
        <v/>
      </c>
      <c r="AE130" s="48" t="str">
        <f t="shared" si="181"/>
        <v/>
      </c>
      <c r="AF130" s="49" t="str">
        <f t="shared" si="136"/>
        <v/>
      </c>
      <c r="AG130" s="49" t="str">
        <f t="shared" si="136"/>
        <v/>
      </c>
      <c r="AH130" s="49" t="str">
        <f t="shared" si="136"/>
        <v/>
      </c>
      <c r="AI130" s="47" t="str">
        <f t="shared" si="136"/>
        <v/>
      </c>
      <c r="AJ130" s="47" t="str">
        <f t="shared" si="136"/>
        <v/>
      </c>
      <c r="AK130" s="46" t="str">
        <f t="shared" si="136"/>
        <v/>
      </c>
      <c r="AL130" s="47"/>
      <c r="AM130" s="53" t="str">
        <f t="shared" si="182"/>
        <v/>
      </c>
      <c r="AN130" s="50" t="str">
        <f t="shared" si="183"/>
        <v/>
      </c>
      <c r="AO130" s="51"/>
      <c r="AP130" s="52" t="str">
        <f t="shared" si="184"/>
        <v/>
      </c>
      <c r="AQ130" s="52" t="str">
        <f t="shared" si="185"/>
        <v/>
      </c>
      <c r="AR130" s="47">
        <f t="shared" si="186"/>
        <v>0</v>
      </c>
      <c r="AS130" s="53" t="str">
        <f t="shared" si="187"/>
        <v/>
      </c>
      <c r="AT130" s="52" t="str">
        <f t="shared" si="188"/>
        <v/>
      </c>
      <c r="AU130" s="9" t="str">
        <f t="shared" si="189"/>
        <v/>
      </c>
      <c r="AV130" s="9" t="str">
        <f t="shared" si="190"/>
        <v/>
      </c>
      <c r="AW130" s="12" t="str">
        <f t="shared" si="191"/>
        <v/>
      </c>
      <c r="AX130" s="9" t="str">
        <f t="shared" si="192"/>
        <v/>
      </c>
      <c r="AY130" s="12" t="str">
        <f t="shared" si="193"/>
        <v/>
      </c>
      <c r="AZ130" s="10" t="str">
        <f t="shared" si="194"/>
        <v/>
      </c>
      <c r="BA130" s="10" t="str">
        <f t="shared" si="195"/>
        <v/>
      </c>
      <c r="BB130" s="10" t="str">
        <f t="shared" si="196"/>
        <v/>
      </c>
      <c r="BC130" s="10" t="str">
        <f t="shared" si="197"/>
        <v/>
      </c>
      <c r="BD130" s="10" t="str">
        <f t="shared" si="198"/>
        <v/>
      </c>
      <c r="BE130" s="12" t="str">
        <f t="shared" si="199"/>
        <v/>
      </c>
      <c r="BF130" s="9" t="str">
        <f t="shared" si="200"/>
        <v/>
      </c>
      <c r="BG130" s="9" t="str">
        <f t="shared" si="201"/>
        <v/>
      </c>
      <c r="BH130" s="7" t="str">
        <f t="shared" si="202"/>
        <v/>
      </c>
      <c r="BI130" s="7" t="str">
        <f t="shared" si="203"/>
        <v/>
      </c>
      <c r="BJ130" s="12" t="str">
        <f t="shared" si="204"/>
        <v/>
      </c>
      <c r="BK130" s="80" t="str">
        <f t="shared" si="205"/>
        <v/>
      </c>
      <c r="BL130" s="7" t="str">
        <f t="shared" si="206"/>
        <v/>
      </c>
      <c r="BM130" s="7" t="str">
        <f t="shared" si="256"/>
        <v/>
      </c>
      <c r="BN130" s="12" t="str">
        <f t="shared" si="207"/>
        <v/>
      </c>
      <c r="BO130" s="9" t="str">
        <f t="shared" si="208"/>
        <v/>
      </c>
      <c r="BP130" s="2" t="str">
        <f t="shared" si="209"/>
        <v/>
      </c>
      <c r="BQ130" s="2" t="str">
        <f t="shared" si="210"/>
        <v/>
      </c>
      <c r="BR130" s="20" t="str">
        <f t="shared" si="264"/>
        <v/>
      </c>
      <c r="BS130" s="20" t="str">
        <f t="shared" si="264"/>
        <v/>
      </c>
      <c r="BT130" s="20" t="str">
        <f t="shared" si="264"/>
        <v/>
      </c>
      <c r="BU130" s="86" t="str">
        <f t="shared" si="211"/>
        <v/>
      </c>
      <c r="BV130" s="86" t="str">
        <f t="shared" si="212"/>
        <v/>
      </c>
      <c r="BW130" s="20" t="str">
        <f t="shared" si="264"/>
        <v/>
      </c>
      <c r="BX130" s="86" t="str">
        <f t="shared" si="264"/>
        <v/>
      </c>
      <c r="BY130" s="86" t="str">
        <f t="shared" si="264"/>
        <v/>
      </c>
      <c r="BZ130" s="86" t="str">
        <f t="shared" si="264"/>
        <v/>
      </c>
      <c r="CA130" s="86" t="str">
        <f t="shared" si="264"/>
        <v/>
      </c>
      <c r="CB130" s="86" t="str">
        <f t="shared" si="264"/>
        <v/>
      </c>
      <c r="CC130" s="86" t="str">
        <f t="shared" si="264"/>
        <v/>
      </c>
      <c r="CD130" s="86" t="str">
        <f t="shared" si="264"/>
        <v/>
      </c>
      <c r="CE130" s="20" t="str">
        <f t="shared" si="257"/>
        <v/>
      </c>
      <c r="CF130" s="14" t="str">
        <f t="shared" si="213"/>
        <v/>
      </c>
      <c r="CG130" s="14" t="str">
        <f t="shared" si="214"/>
        <v/>
      </c>
      <c r="CH130" s="8">
        <f t="shared" si="215"/>
        <v>0</v>
      </c>
      <c r="CI130" s="9" t="str">
        <f t="shared" si="216"/>
        <v/>
      </c>
      <c r="CJ130" s="9" t="str">
        <f t="shared" si="217"/>
        <v/>
      </c>
      <c r="CK130" s="9" t="str">
        <f t="shared" si="218"/>
        <v/>
      </c>
      <c r="CL130" s="9" t="str">
        <f t="shared" si="219"/>
        <v/>
      </c>
      <c r="CM130" s="9" t="str">
        <f t="shared" si="220"/>
        <v/>
      </c>
      <c r="CN130" s="9" t="str">
        <f t="shared" si="221"/>
        <v/>
      </c>
      <c r="CO130" s="9" t="str">
        <f t="shared" si="262"/>
        <v/>
      </c>
      <c r="CP130" s="9" t="str">
        <f t="shared" si="262"/>
        <v/>
      </c>
      <c r="CQ130" s="9" t="str">
        <f t="shared" si="262"/>
        <v/>
      </c>
      <c r="CR130" s="9" t="str">
        <f t="shared" si="262"/>
        <v/>
      </c>
      <c r="CS130" s="9" t="str">
        <f t="shared" si="262"/>
        <v/>
      </c>
      <c r="CT130" s="9" t="str">
        <f t="shared" si="262"/>
        <v/>
      </c>
      <c r="CU130" s="9" t="str">
        <f t="shared" si="262"/>
        <v/>
      </c>
      <c r="CV130" s="9" t="str">
        <f t="shared" si="223"/>
        <v/>
      </c>
      <c r="CW130" s="9" t="str">
        <f t="shared" si="263"/>
        <v/>
      </c>
      <c r="CX130" s="9" t="str">
        <f t="shared" si="263"/>
        <v/>
      </c>
      <c r="CY130" s="9" t="str">
        <f t="shared" si="263"/>
        <v/>
      </c>
      <c r="CZ130" s="9" t="str">
        <f t="shared" si="263"/>
        <v/>
      </c>
      <c r="DA130" s="9" t="str">
        <f t="shared" si="263"/>
        <v/>
      </c>
      <c r="DB130" s="9" t="str">
        <f t="shared" si="263"/>
        <v/>
      </c>
      <c r="DC130" s="9" t="str">
        <f t="shared" si="263"/>
        <v/>
      </c>
      <c r="DD130" s="2" t="str">
        <f t="shared" si="225"/>
        <v/>
      </c>
      <c r="DE130" s="2" t="str">
        <f t="shared" si="226"/>
        <v/>
      </c>
      <c r="DF130" s="2" t="str">
        <f t="shared" si="227"/>
        <v/>
      </c>
      <c r="DG130" s="2" t="str">
        <f t="shared" si="228"/>
        <v/>
      </c>
      <c r="DH130" s="2" t="str">
        <f t="shared" si="229"/>
        <v/>
      </c>
      <c r="DI130" s="2" t="str">
        <f t="shared" si="230"/>
        <v/>
      </c>
      <c r="DJ130" s="2" t="str">
        <f t="shared" si="231"/>
        <v/>
      </c>
      <c r="DK130" s="2" t="str">
        <f t="shared" si="232"/>
        <v/>
      </c>
      <c r="DL130" s="16" t="str">
        <f t="shared" si="233"/>
        <v/>
      </c>
      <c r="DM130" s="16" t="str">
        <f t="shared" si="234"/>
        <v/>
      </c>
      <c r="DN130" s="16" t="str">
        <f t="shared" si="235"/>
        <v/>
      </c>
      <c r="DO130" s="72" t="str">
        <f t="shared" si="236"/>
        <v/>
      </c>
      <c r="DP130" s="16" t="str">
        <f t="shared" si="237"/>
        <v/>
      </c>
      <c r="DQ130" s="16" t="str">
        <f t="shared" si="238"/>
        <v/>
      </c>
      <c r="DR130" s="2" t="str">
        <f t="shared" si="239"/>
        <v/>
      </c>
      <c r="DS130" s="2" t="str">
        <f t="shared" si="240"/>
        <v/>
      </c>
      <c r="DT130" s="2" t="str">
        <f t="shared" si="241"/>
        <v/>
      </c>
      <c r="DU130" s="2" t="str">
        <f t="shared" si="242"/>
        <v/>
      </c>
      <c r="DV130" s="15"/>
      <c r="DW130" s="17"/>
      <c r="DX130" s="17"/>
      <c r="DY130" s="47" t="str">
        <f t="shared" si="261"/>
        <v/>
      </c>
      <c r="DZ130" s="47" t="str">
        <f t="shared" si="261"/>
        <v/>
      </c>
      <c r="EA130" s="47" t="str">
        <f t="shared" si="261"/>
        <v/>
      </c>
      <c r="EB130" s="47" t="str">
        <f t="shared" si="261"/>
        <v/>
      </c>
      <c r="EC130" s="49" t="str">
        <f t="shared" si="261"/>
        <v/>
      </c>
      <c r="ED130" s="49" t="str">
        <f t="shared" si="261"/>
        <v/>
      </c>
      <c r="EE130" s="47" t="str">
        <f t="shared" si="261"/>
        <v/>
      </c>
      <c r="EF130" s="47" t="str">
        <f t="shared" si="261"/>
        <v/>
      </c>
      <c r="EG130" s="47" t="str">
        <f t="shared" si="261"/>
        <v/>
      </c>
      <c r="EH130" s="6">
        <f t="shared" si="153"/>
        <v>0</v>
      </c>
      <c r="EI130" s="6">
        <f t="shared" si="154"/>
        <v>0</v>
      </c>
      <c r="EJ130" s="2" t="str">
        <f t="shared" si="155"/>
        <v/>
      </c>
      <c r="EK130" s="2" t="str">
        <f t="shared" si="156"/>
        <v/>
      </c>
      <c r="EL130" s="2" t="str">
        <f t="shared" si="259"/>
        <v/>
      </c>
      <c r="EM130" s="2" t="str">
        <f t="shared" si="157"/>
        <v/>
      </c>
      <c r="EN130" s="2" t="str">
        <f t="shared" si="158"/>
        <v/>
      </c>
      <c r="EO130" s="2">
        <f t="shared" si="159"/>
        <v>0</v>
      </c>
      <c r="EP130" s="2">
        <f t="shared" si="243"/>
        <v>0</v>
      </c>
      <c r="EQ130" s="2"/>
      <c r="ER130" s="2"/>
      <c r="ES130" s="2"/>
      <c r="ET130" s="2"/>
      <c r="EU130" s="2"/>
      <c r="EV130" s="2"/>
      <c r="EW130" s="2">
        <f t="shared" si="160"/>
        <v>0</v>
      </c>
      <c r="EX130" s="2">
        <f t="shared" si="161"/>
        <v>0</v>
      </c>
      <c r="EY130" s="2">
        <f t="shared" si="244"/>
        <v>0</v>
      </c>
      <c r="EZ130" s="2">
        <f t="shared" si="162"/>
        <v>0</v>
      </c>
      <c r="FA130" s="2">
        <f t="shared" si="163"/>
        <v>0</v>
      </c>
      <c r="FB130" s="59"/>
      <c r="FC130" s="2">
        <f t="shared" si="164"/>
        <v>0</v>
      </c>
      <c r="FD130" s="2">
        <f t="shared" si="245"/>
        <v>0</v>
      </c>
      <c r="FE130" s="3">
        <f t="shared" si="258"/>
        <v>0</v>
      </c>
      <c r="FF130" s="3">
        <f t="shared" si="246"/>
        <v>0</v>
      </c>
      <c r="FG130" s="3">
        <f t="shared" si="247"/>
        <v>0</v>
      </c>
      <c r="FH130" s="3">
        <f t="shared" si="165"/>
        <v>0</v>
      </c>
      <c r="FI130" s="67">
        <f t="shared" si="166"/>
        <v>0</v>
      </c>
      <c r="FJ130" s="3">
        <f t="shared" si="167"/>
        <v>0</v>
      </c>
      <c r="FK130" s="3">
        <f t="shared" si="168"/>
        <v>0</v>
      </c>
      <c r="FL130" s="3">
        <f t="shared" si="248"/>
        <v>0</v>
      </c>
      <c r="FM130" s="3">
        <f t="shared" si="249"/>
        <v>0</v>
      </c>
      <c r="FN130" s="3">
        <f t="shared" si="250"/>
        <v>0</v>
      </c>
      <c r="FO130" s="2">
        <f t="shared" si="169"/>
        <v>0</v>
      </c>
      <c r="FP130" s="2">
        <f t="shared" si="170"/>
        <v>0</v>
      </c>
      <c r="FQ130" s="2">
        <f t="shared" si="251"/>
        <v>0</v>
      </c>
      <c r="FR130" s="6" t="str">
        <f>IF(A130=1,1,IF(DW130="","",COUNTA($DW$31:DW130)+1))</f>
        <v/>
      </c>
      <c r="FS130" s="6" t="str">
        <f t="shared" si="171"/>
        <v/>
      </c>
      <c r="FT130" s="43">
        <f t="shared" si="252"/>
        <v>0</v>
      </c>
      <c r="FU130" s="23">
        <f t="shared" si="253"/>
        <v>0</v>
      </c>
      <c r="FV130" s="21">
        <f t="shared" si="254"/>
        <v>0</v>
      </c>
    </row>
    <row r="131" spans="1:178">
      <c r="A131" s="4" t="str">
        <f t="shared" si="172"/>
        <v/>
      </c>
      <c r="B131" s="33"/>
      <c r="C131" s="33"/>
      <c r="D131" s="33"/>
      <c r="E131" s="33"/>
      <c r="F131" s="33"/>
      <c r="G131" s="11" t="str">
        <f t="shared" si="139"/>
        <v/>
      </c>
      <c r="H131" s="3" t="str">
        <f t="shared" si="173"/>
        <v/>
      </c>
      <c r="I131" s="3" t="str">
        <f t="shared" si="140"/>
        <v/>
      </c>
      <c r="J131" s="3" t="str">
        <f t="shared" si="174"/>
        <v/>
      </c>
      <c r="K131" s="3" t="str">
        <f t="shared" si="141"/>
        <v/>
      </c>
      <c r="L131" s="2" t="str">
        <f t="shared" si="142"/>
        <v/>
      </c>
      <c r="M131" s="8" t="str">
        <f t="shared" si="175"/>
        <v/>
      </c>
      <c r="N131" s="8" t="str">
        <f t="shared" si="143"/>
        <v/>
      </c>
      <c r="O131" s="8" t="str">
        <f t="shared" si="176"/>
        <v/>
      </c>
      <c r="P131" s="8" t="str">
        <f t="shared" si="144"/>
        <v/>
      </c>
      <c r="Q131" s="2" t="str">
        <f t="shared" si="145"/>
        <v/>
      </c>
      <c r="R131" s="3" t="str">
        <f t="shared" si="146"/>
        <v/>
      </c>
      <c r="S131" s="3" t="str">
        <f t="shared" si="147"/>
        <v/>
      </c>
      <c r="T131" s="3" t="str">
        <f t="shared" si="177"/>
        <v/>
      </c>
      <c r="U131" s="8" t="str">
        <f t="shared" si="148"/>
        <v/>
      </c>
      <c r="V131" s="2" t="str">
        <f t="shared" si="149"/>
        <v/>
      </c>
      <c r="W131" s="2" t="str">
        <f t="shared" si="150"/>
        <v/>
      </c>
      <c r="X131" s="2" t="str">
        <f t="shared" si="255"/>
        <v/>
      </c>
      <c r="Y131" s="2" t="str">
        <f t="shared" si="151"/>
        <v/>
      </c>
      <c r="Z131" s="46" t="str">
        <f t="shared" si="178"/>
        <v/>
      </c>
      <c r="AA131" s="46" t="str">
        <f t="shared" si="179"/>
        <v/>
      </c>
      <c r="AB131" s="47"/>
      <c r="AC131" s="46" t="str">
        <f t="shared" si="180"/>
        <v/>
      </c>
      <c r="AD131" s="47" t="str">
        <f t="shared" si="260"/>
        <v/>
      </c>
      <c r="AE131" s="48" t="str">
        <f t="shared" si="181"/>
        <v/>
      </c>
      <c r="AF131" s="49" t="str">
        <f t="shared" si="136"/>
        <v/>
      </c>
      <c r="AG131" s="49" t="str">
        <f t="shared" si="136"/>
        <v/>
      </c>
      <c r="AH131" s="49" t="str">
        <f t="shared" si="136"/>
        <v/>
      </c>
      <c r="AI131" s="47" t="str">
        <f t="shared" si="136"/>
        <v/>
      </c>
      <c r="AJ131" s="47" t="str">
        <f t="shared" si="136"/>
        <v/>
      </c>
      <c r="AK131" s="46" t="str">
        <f t="shared" si="136"/>
        <v/>
      </c>
      <c r="AL131" s="47"/>
      <c r="AM131" s="53" t="str">
        <f t="shared" si="182"/>
        <v/>
      </c>
      <c r="AN131" s="50" t="str">
        <f t="shared" si="183"/>
        <v/>
      </c>
      <c r="AO131" s="51"/>
      <c r="AP131" s="52" t="str">
        <f t="shared" si="184"/>
        <v/>
      </c>
      <c r="AQ131" s="52" t="str">
        <f t="shared" si="185"/>
        <v/>
      </c>
      <c r="AR131" s="47">
        <f t="shared" si="186"/>
        <v>0</v>
      </c>
      <c r="AS131" s="53" t="str">
        <f t="shared" si="187"/>
        <v/>
      </c>
      <c r="AT131" s="52" t="str">
        <f t="shared" si="188"/>
        <v/>
      </c>
      <c r="AU131" s="9" t="str">
        <f t="shared" si="189"/>
        <v/>
      </c>
      <c r="AV131" s="9" t="str">
        <f t="shared" si="190"/>
        <v/>
      </c>
      <c r="AW131" s="12" t="str">
        <f t="shared" si="191"/>
        <v/>
      </c>
      <c r="AX131" s="9" t="str">
        <f t="shared" si="192"/>
        <v/>
      </c>
      <c r="AY131" s="12" t="str">
        <f t="shared" si="193"/>
        <v/>
      </c>
      <c r="AZ131" s="10" t="str">
        <f t="shared" si="194"/>
        <v/>
      </c>
      <c r="BA131" s="10" t="str">
        <f t="shared" si="195"/>
        <v/>
      </c>
      <c r="BB131" s="10" t="str">
        <f t="shared" si="196"/>
        <v/>
      </c>
      <c r="BC131" s="10" t="str">
        <f t="shared" si="197"/>
        <v/>
      </c>
      <c r="BD131" s="10" t="str">
        <f t="shared" si="198"/>
        <v/>
      </c>
      <c r="BE131" s="12" t="str">
        <f t="shared" si="199"/>
        <v/>
      </c>
      <c r="BF131" s="9" t="str">
        <f t="shared" si="200"/>
        <v/>
      </c>
      <c r="BG131" s="9" t="str">
        <f t="shared" si="201"/>
        <v/>
      </c>
      <c r="BH131" s="7" t="str">
        <f t="shared" si="202"/>
        <v/>
      </c>
      <c r="BI131" s="7" t="str">
        <f t="shared" si="203"/>
        <v/>
      </c>
      <c r="BJ131" s="12" t="str">
        <f t="shared" si="204"/>
        <v/>
      </c>
      <c r="BK131" s="80" t="str">
        <f t="shared" si="205"/>
        <v/>
      </c>
      <c r="BL131" s="7" t="str">
        <f t="shared" si="206"/>
        <v/>
      </c>
      <c r="BM131" s="7" t="str">
        <f t="shared" si="256"/>
        <v/>
      </c>
      <c r="BN131" s="12" t="str">
        <f t="shared" si="207"/>
        <v/>
      </c>
      <c r="BO131" s="9" t="str">
        <f t="shared" si="208"/>
        <v/>
      </c>
      <c r="BP131" s="2" t="str">
        <f t="shared" si="209"/>
        <v/>
      </c>
      <c r="BQ131" s="2" t="str">
        <f t="shared" si="210"/>
        <v/>
      </c>
      <c r="BR131" s="20" t="str">
        <f t="shared" si="264"/>
        <v/>
      </c>
      <c r="BS131" s="20" t="str">
        <f t="shared" si="264"/>
        <v/>
      </c>
      <c r="BT131" s="20" t="str">
        <f t="shared" si="264"/>
        <v/>
      </c>
      <c r="BU131" s="86" t="str">
        <f t="shared" si="211"/>
        <v/>
      </c>
      <c r="BV131" s="86" t="str">
        <f t="shared" si="212"/>
        <v/>
      </c>
      <c r="BW131" s="20" t="str">
        <f t="shared" si="264"/>
        <v/>
      </c>
      <c r="BX131" s="86" t="str">
        <f t="shared" si="264"/>
        <v/>
      </c>
      <c r="BY131" s="86" t="str">
        <f t="shared" si="264"/>
        <v/>
      </c>
      <c r="BZ131" s="86" t="str">
        <f t="shared" si="264"/>
        <v/>
      </c>
      <c r="CA131" s="86" t="str">
        <f t="shared" si="264"/>
        <v/>
      </c>
      <c r="CB131" s="86" t="str">
        <f t="shared" si="264"/>
        <v/>
      </c>
      <c r="CC131" s="86" t="str">
        <f t="shared" si="264"/>
        <v/>
      </c>
      <c r="CD131" s="86" t="str">
        <f t="shared" si="264"/>
        <v/>
      </c>
      <c r="CE131" s="20" t="str">
        <f t="shared" si="257"/>
        <v/>
      </c>
      <c r="CF131" s="14" t="str">
        <f t="shared" si="213"/>
        <v/>
      </c>
      <c r="CG131" s="14" t="str">
        <f t="shared" si="214"/>
        <v/>
      </c>
      <c r="CH131" s="8">
        <f t="shared" si="215"/>
        <v>0</v>
      </c>
      <c r="CI131" s="9" t="str">
        <f t="shared" si="216"/>
        <v/>
      </c>
      <c r="CJ131" s="9" t="str">
        <f t="shared" si="217"/>
        <v/>
      </c>
      <c r="CK131" s="9" t="str">
        <f t="shared" si="218"/>
        <v/>
      </c>
      <c r="CL131" s="9" t="str">
        <f t="shared" si="219"/>
        <v/>
      </c>
      <c r="CM131" s="9" t="str">
        <f t="shared" si="220"/>
        <v/>
      </c>
      <c r="CN131" s="9" t="str">
        <f t="shared" si="221"/>
        <v/>
      </c>
      <c r="CO131" s="9" t="str">
        <f t="shared" si="262"/>
        <v/>
      </c>
      <c r="CP131" s="9" t="str">
        <f t="shared" si="262"/>
        <v/>
      </c>
      <c r="CQ131" s="9" t="str">
        <f t="shared" si="262"/>
        <v/>
      </c>
      <c r="CR131" s="9" t="str">
        <f t="shared" si="262"/>
        <v/>
      </c>
      <c r="CS131" s="9" t="str">
        <f t="shared" si="262"/>
        <v/>
      </c>
      <c r="CT131" s="9" t="str">
        <f t="shared" si="262"/>
        <v/>
      </c>
      <c r="CU131" s="9" t="str">
        <f t="shared" si="262"/>
        <v/>
      </c>
      <c r="CV131" s="9" t="str">
        <f t="shared" si="223"/>
        <v/>
      </c>
      <c r="CW131" s="9" t="str">
        <f t="shared" si="263"/>
        <v/>
      </c>
      <c r="CX131" s="9" t="str">
        <f t="shared" si="263"/>
        <v/>
      </c>
      <c r="CY131" s="9" t="str">
        <f t="shared" si="263"/>
        <v/>
      </c>
      <c r="CZ131" s="9" t="str">
        <f t="shared" si="263"/>
        <v/>
      </c>
      <c r="DA131" s="9" t="str">
        <f t="shared" si="263"/>
        <v/>
      </c>
      <c r="DB131" s="9" t="str">
        <f t="shared" si="263"/>
        <v/>
      </c>
      <c r="DC131" s="9" t="str">
        <f t="shared" si="263"/>
        <v/>
      </c>
      <c r="DD131" s="2" t="str">
        <f t="shared" si="225"/>
        <v/>
      </c>
      <c r="DE131" s="2" t="str">
        <f t="shared" si="226"/>
        <v/>
      </c>
      <c r="DF131" s="2" t="str">
        <f t="shared" si="227"/>
        <v/>
      </c>
      <c r="DG131" s="2" t="str">
        <f t="shared" si="228"/>
        <v/>
      </c>
      <c r="DH131" s="2" t="str">
        <f t="shared" si="229"/>
        <v/>
      </c>
      <c r="DI131" s="2" t="str">
        <f t="shared" si="230"/>
        <v/>
      </c>
      <c r="DJ131" s="2" t="str">
        <f t="shared" si="231"/>
        <v/>
      </c>
      <c r="DK131" s="2" t="str">
        <f t="shared" si="232"/>
        <v/>
      </c>
      <c r="DL131" s="16" t="str">
        <f t="shared" si="233"/>
        <v/>
      </c>
      <c r="DM131" s="16" t="str">
        <f t="shared" si="234"/>
        <v/>
      </c>
      <c r="DN131" s="16" t="str">
        <f t="shared" si="235"/>
        <v/>
      </c>
      <c r="DO131" s="72" t="str">
        <f t="shared" si="236"/>
        <v/>
      </c>
      <c r="DP131" s="16" t="str">
        <f t="shared" si="237"/>
        <v/>
      </c>
      <c r="DQ131" s="16" t="str">
        <f t="shared" si="238"/>
        <v/>
      </c>
      <c r="DR131" s="2" t="str">
        <f t="shared" si="239"/>
        <v/>
      </c>
      <c r="DS131" s="2" t="str">
        <f t="shared" si="240"/>
        <v/>
      </c>
      <c r="DT131" s="2" t="str">
        <f t="shared" si="241"/>
        <v/>
      </c>
      <c r="DU131" s="2" t="str">
        <f t="shared" si="242"/>
        <v/>
      </c>
      <c r="DV131" s="15"/>
      <c r="DW131" s="17"/>
      <c r="DX131" s="17"/>
      <c r="DY131" s="47" t="str">
        <f t="shared" si="261"/>
        <v/>
      </c>
      <c r="DZ131" s="47" t="str">
        <f t="shared" si="261"/>
        <v/>
      </c>
      <c r="EA131" s="47" t="str">
        <f t="shared" si="261"/>
        <v/>
      </c>
      <c r="EB131" s="47" t="str">
        <f t="shared" si="261"/>
        <v/>
      </c>
      <c r="EC131" s="49" t="str">
        <f t="shared" si="261"/>
        <v/>
      </c>
      <c r="ED131" s="49" t="str">
        <f t="shared" si="261"/>
        <v/>
      </c>
      <c r="EE131" s="47" t="str">
        <f t="shared" si="261"/>
        <v/>
      </c>
      <c r="EF131" s="47" t="str">
        <f t="shared" si="261"/>
        <v/>
      </c>
      <c r="EG131" s="47" t="str">
        <f t="shared" si="261"/>
        <v/>
      </c>
      <c r="EH131" s="6">
        <f t="shared" si="153"/>
        <v>0</v>
      </c>
      <c r="EI131" s="6">
        <f t="shared" si="154"/>
        <v>0</v>
      </c>
      <c r="EJ131" s="2" t="str">
        <f t="shared" si="155"/>
        <v/>
      </c>
      <c r="EK131" s="2" t="str">
        <f t="shared" si="156"/>
        <v/>
      </c>
      <c r="EL131" s="2" t="str">
        <f t="shared" si="259"/>
        <v/>
      </c>
      <c r="EM131" s="2" t="str">
        <f t="shared" si="157"/>
        <v/>
      </c>
      <c r="EN131" s="2" t="str">
        <f t="shared" si="158"/>
        <v/>
      </c>
      <c r="EO131" s="2">
        <f t="shared" si="159"/>
        <v>0</v>
      </c>
      <c r="EP131" s="2">
        <f t="shared" si="243"/>
        <v>0</v>
      </c>
      <c r="EQ131" s="2"/>
      <c r="ER131" s="2"/>
      <c r="ES131" s="2"/>
      <c r="ET131" s="2"/>
      <c r="EU131" s="2"/>
      <c r="EV131" s="2"/>
      <c r="EW131" s="2">
        <f t="shared" si="160"/>
        <v>0</v>
      </c>
      <c r="EX131" s="2">
        <f t="shared" si="161"/>
        <v>0</v>
      </c>
      <c r="EY131" s="2">
        <f t="shared" si="244"/>
        <v>0</v>
      </c>
      <c r="EZ131" s="2">
        <f t="shared" si="162"/>
        <v>0</v>
      </c>
      <c r="FA131" s="2">
        <f t="shared" si="163"/>
        <v>0</v>
      </c>
      <c r="FB131" s="59"/>
      <c r="FC131" s="2">
        <f t="shared" si="164"/>
        <v>0</v>
      </c>
      <c r="FD131" s="2">
        <f t="shared" si="245"/>
        <v>0</v>
      </c>
      <c r="FE131" s="3">
        <f t="shared" si="258"/>
        <v>0</v>
      </c>
      <c r="FF131" s="3">
        <f t="shared" si="246"/>
        <v>0</v>
      </c>
      <c r="FG131" s="3">
        <f t="shared" si="247"/>
        <v>0</v>
      </c>
      <c r="FH131" s="3">
        <f t="shared" si="165"/>
        <v>0</v>
      </c>
      <c r="FI131" s="67">
        <f t="shared" si="166"/>
        <v>0</v>
      </c>
      <c r="FJ131" s="3">
        <f t="shared" si="167"/>
        <v>0</v>
      </c>
      <c r="FK131" s="3">
        <f t="shared" si="168"/>
        <v>0</v>
      </c>
      <c r="FL131" s="3">
        <f t="shared" si="248"/>
        <v>0</v>
      </c>
      <c r="FM131" s="3">
        <f t="shared" si="249"/>
        <v>0</v>
      </c>
      <c r="FN131" s="3">
        <f t="shared" si="250"/>
        <v>0</v>
      </c>
      <c r="FO131" s="2">
        <f t="shared" si="169"/>
        <v>0</v>
      </c>
      <c r="FP131" s="2">
        <f t="shared" si="170"/>
        <v>0</v>
      </c>
      <c r="FQ131" s="2">
        <f t="shared" si="251"/>
        <v>0</v>
      </c>
      <c r="FR131" s="6" t="str">
        <f>IF(A131=1,1,IF(DW131="","",COUNTA($DW$31:DW131)+1))</f>
        <v/>
      </c>
      <c r="FS131" s="6" t="str">
        <f t="shared" si="171"/>
        <v/>
      </c>
      <c r="FT131" s="43">
        <f t="shared" si="252"/>
        <v>0</v>
      </c>
      <c r="FU131" s="23">
        <f t="shared" si="253"/>
        <v>0</v>
      </c>
      <c r="FV131" s="21">
        <f t="shared" si="254"/>
        <v>0</v>
      </c>
    </row>
    <row r="132" spans="1:178">
      <c r="A132" s="4" t="str">
        <f t="shared" si="172"/>
        <v/>
      </c>
      <c r="B132" s="33"/>
      <c r="C132" s="33"/>
      <c r="D132" s="33"/>
      <c r="E132" s="33"/>
      <c r="F132" s="33"/>
      <c r="G132" s="11" t="str">
        <f t="shared" si="139"/>
        <v/>
      </c>
      <c r="H132" s="3" t="str">
        <f t="shared" si="173"/>
        <v/>
      </c>
      <c r="I132" s="3" t="str">
        <f t="shared" si="140"/>
        <v/>
      </c>
      <c r="J132" s="3" t="str">
        <f t="shared" si="174"/>
        <v/>
      </c>
      <c r="K132" s="3" t="str">
        <f t="shared" si="141"/>
        <v/>
      </c>
      <c r="L132" s="2" t="str">
        <f t="shared" si="142"/>
        <v/>
      </c>
      <c r="M132" s="8" t="str">
        <f t="shared" si="175"/>
        <v/>
      </c>
      <c r="N132" s="8" t="str">
        <f t="shared" si="143"/>
        <v/>
      </c>
      <c r="O132" s="8" t="str">
        <f t="shared" si="176"/>
        <v/>
      </c>
      <c r="P132" s="8" t="str">
        <f t="shared" si="144"/>
        <v/>
      </c>
      <c r="Q132" s="2" t="str">
        <f t="shared" si="145"/>
        <v/>
      </c>
      <c r="R132" s="3" t="str">
        <f t="shared" si="146"/>
        <v/>
      </c>
      <c r="S132" s="3" t="str">
        <f t="shared" si="147"/>
        <v/>
      </c>
      <c r="T132" s="3" t="str">
        <f t="shared" si="177"/>
        <v/>
      </c>
      <c r="U132" s="8" t="str">
        <f t="shared" si="148"/>
        <v/>
      </c>
      <c r="V132" s="2" t="str">
        <f t="shared" si="149"/>
        <v/>
      </c>
      <c r="W132" s="2" t="str">
        <f t="shared" si="150"/>
        <v/>
      </c>
      <c r="X132" s="2" t="str">
        <f t="shared" si="255"/>
        <v/>
      </c>
      <c r="Y132" s="2" t="str">
        <f t="shared" si="151"/>
        <v/>
      </c>
      <c r="Z132" s="46" t="str">
        <f t="shared" si="178"/>
        <v/>
      </c>
      <c r="AA132" s="46" t="str">
        <f t="shared" si="179"/>
        <v/>
      </c>
      <c r="AB132" s="47"/>
      <c r="AC132" s="46" t="str">
        <f t="shared" si="180"/>
        <v/>
      </c>
      <c r="AD132" s="47" t="str">
        <f t="shared" si="260"/>
        <v/>
      </c>
      <c r="AE132" s="48" t="str">
        <f t="shared" si="181"/>
        <v/>
      </c>
      <c r="AF132" s="49" t="str">
        <f t="shared" si="136"/>
        <v/>
      </c>
      <c r="AG132" s="49" t="str">
        <f t="shared" si="136"/>
        <v/>
      </c>
      <c r="AH132" s="49" t="str">
        <f t="shared" si="136"/>
        <v/>
      </c>
      <c r="AI132" s="47" t="str">
        <f t="shared" si="136"/>
        <v/>
      </c>
      <c r="AJ132" s="47" t="str">
        <f t="shared" si="136"/>
        <v/>
      </c>
      <c r="AK132" s="46" t="str">
        <f t="shared" si="136"/>
        <v/>
      </c>
      <c r="AL132" s="47"/>
      <c r="AM132" s="53" t="str">
        <f t="shared" si="182"/>
        <v/>
      </c>
      <c r="AN132" s="50" t="str">
        <f t="shared" si="183"/>
        <v/>
      </c>
      <c r="AO132" s="51"/>
      <c r="AP132" s="52" t="str">
        <f t="shared" si="184"/>
        <v/>
      </c>
      <c r="AQ132" s="52" t="str">
        <f t="shared" si="185"/>
        <v/>
      </c>
      <c r="AR132" s="47">
        <f t="shared" si="186"/>
        <v>0</v>
      </c>
      <c r="AS132" s="53" t="str">
        <f t="shared" si="187"/>
        <v/>
      </c>
      <c r="AT132" s="52" t="str">
        <f t="shared" si="188"/>
        <v/>
      </c>
      <c r="AU132" s="9" t="str">
        <f t="shared" si="189"/>
        <v/>
      </c>
      <c r="AV132" s="9" t="str">
        <f t="shared" si="190"/>
        <v/>
      </c>
      <c r="AW132" s="12" t="str">
        <f t="shared" si="191"/>
        <v/>
      </c>
      <c r="AX132" s="9" t="str">
        <f t="shared" si="192"/>
        <v/>
      </c>
      <c r="AY132" s="12" t="str">
        <f t="shared" si="193"/>
        <v/>
      </c>
      <c r="AZ132" s="10" t="str">
        <f t="shared" si="194"/>
        <v/>
      </c>
      <c r="BA132" s="10" t="str">
        <f t="shared" si="195"/>
        <v/>
      </c>
      <c r="BB132" s="10" t="str">
        <f t="shared" si="196"/>
        <v/>
      </c>
      <c r="BC132" s="10" t="str">
        <f t="shared" si="197"/>
        <v/>
      </c>
      <c r="BD132" s="10" t="str">
        <f t="shared" si="198"/>
        <v/>
      </c>
      <c r="BE132" s="12" t="str">
        <f t="shared" si="199"/>
        <v/>
      </c>
      <c r="BF132" s="9" t="str">
        <f t="shared" si="200"/>
        <v/>
      </c>
      <c r="BG132" s="9" t="str">
        <f t="shared" si="201"/>
        <v/>
      </c>
      <c r="BH132" s="7" t="str">
        <f t="shared" si="202"/>
        <v/>
      </c>
      <c r="BI132" s="7" t="str">
        <f t="shared" si="203"/>
        <v/>
      </c>
      <c r="BJ132" s="12" t="str">
        <f t="shared" si="204"/>
        <v/>
      </c>
      <c r="BK132" s="80" t="str">
        <f t="shared" si="205"/>
        <v/>
      </c>
      <c r="BL132" s="7" t="str">
        <f t="shared" si="206"/>
        <v/>
      </c>
      <c r="BM132" s="7" t="str">
        <f t="shared" si="256"/>
        <v/>
      </c>
      <c r="BN132" s="12" t="str">
        <f t="shared" si="207"/>
        <v/>
      </c>
      <c r="BO132" s="9" t="str">
        <f t="shared" si="208"/>
        <v/>
      </c>
      <c r="BP132" s="2" t="str">
        <f t="shared" si="209"/>
        <v/>
      </c>
      <c r="BQ132" s="2" t="str">
        <f t="shared" si="210"/>
        <v/>
      </c>
      <c r="BR132" s="20" t="str">
        <f t="shared" si="264"/>
        <v/>
      </c>
      <c r="BS132" s="20" t="str">
        <f t="shared" si="264"/>
        <v/>
      </c>
      <c r="BT132" s="20" t="str">
        <f t="shared" si="264"/>
        <v/>
      </c>
      <c r="BU132" s="86" t="str">
        <f t="shared" si="211"/>
        <v/>
      </c>
      <c r="BV132" s="86" t="str">
        <f t="shared" si="212"/>
        <v/>
      </c>
      <c r="BW132" s="20" t="str">
        <f t="shared" si="264"/>
        <v/>
      </c>
      <c r="BX132" s="86" t="str">
        <f t="shared" si="264"/>
        <v/>
      </c>
      <c r="BY132" s="86" t="str">
        <f t="shared" si="264"/>
        <v/>
      </c>
      <c r="BZ132" s="86" t="str">
        <f t="shared" si="264"/>
        <v/>
      </c>
      <c r="CA132" s="86" t="str">
        <f t="shared" si="264"/>
        <v/>
      </c>
      <c r="CB132" s="86" t="str">
        <f t="shared" si="264"/>
        <v/>
      </c>
      <c r="CC132" s="86" t="str">
        <f t="shared" si="264"/>
        <v/>
      </c>
      <c r="CD132" s="86" t="str">
        <f t="shared" si="264"/>
        <v/>
      </c>
      <c r="CE132" s="20" t="str">
        <f t="shared" si="257"/>
        <v/>
      </c>
      <c r="CF132" s="14" t="str">
        <f t="shared" si="213"/>
        <v/>
      </c>
      <c r="CG132" s="14" t="str">
        <f t="shared" si="214"/>
        <v/>
      </c>
      <c r="CH132" s="8">
        <f t="shared" si="215"/>
        <v>0</v>
      </c>
      <c r="CI132" s="9" t="str">
        <f t="shared" si="216"/>
        <v/>
      </c>
      <c r="CJ132" s="9" t="str">
        <f t="shared" si="217"/>
        <v/>
      </c>
      <c r="CK132" s="9" t="str">
        <f t="shared" si="218"/>
        <v/>
      </c>
      <c r="CL132" s="9" t="str">
        <f t="shared" si="219"/>
        <v/>
      </c>
      <c r="CM132" s="9" t="str">
        <f t="shared" si="220"/>
        <v/>
      </c>
      <c r="CN132" s="9" t="str">
        <f t="shared" si="221"/>
        <v/>
      </c>
      <c r="CO132" s="9" t="str">
        <f t="shared" si="262"/>
        <v/>
      </c>
      <c r="CP132" s="9" t="str">
        <f t="shared" si="262"/>
        <v/>
      </c>
      <c r="CQ132" s="9" t="str">
        <f t="shared" si="262"/>
        <v/>
      </c>
      <c r="CR132" s="9" t="str">
        <f t="shared" si="262"/>
        <v/>
      </c>
      <c r="CS132" s="9" t="str">
        <f t="shared" si="262"/>
        <v/>
      </c>
      <c r="CT132" s="9" t="str">
        <f t="shared" si="262"/>
        <v/>
      </c>
      <c r="CU132" s="9" t="str">
        <f t="shared" si="262"/>
        <v/>
      </c>
      <c r="CV132" s="9" t="str">
        <f t="shared" si="223"/>
        <v/>
      </c>
      <c r="CW132" s="9" t="str">
        <f t="shared" si="263"/>
        <v/>
      </c>
      <c r="CX132" s="9" t="str">
        <f t="shared" si="263"/>
        <v/>
      </c>
      <c r="CY132" s="9" t="str">
        <f t="shared" si="263"/>
        <v/>
      </c>
      <c r="CZ132" s="9" t="str">
        <f t="shared" si="263"/>
        <v/>
      </c>
      <c r="DA132" s="9" t="str">
        <f t="shared" si="263"/>
        <v/>
      </c>
      <c r="DB132" s="9" t="str">
        <f t="shared" si="263"/>
        <v/>
      </c>
      <c r="DC132" s="9" t="str">
        <f t="shared" si="263"/>
        <v/>
      </c>
      <c r="DD132" s="2" t="str">
        <f t="shared" si="225"/>
        <v/>
      </c>
      <c r="DE132" s="2" t="str">
        <f t="shared" si="226"/>
        <v/>
      </c>
      <c r="DF132" s="2" t="str">
        <f t="shared" si="227"/>
        <v/>
      </c>
      <c r="DG132" s="2" t="str">
        <f t="shared" si="228"/>
        <v/>
      </c>
      <c r="DH132" s="2" t="str">
        <f t="shared" si="229"/>
        <v/>
      </c>
      <c r="DI132" s="2" t="str">
        <f t="shared" si="230"/>
        <v/>
      </c>
      <c r="DJ132" s="2" t="str">
        <f t="shared" si="231"/>
        <v/>
      </c>
      <c r="DK132" s="2" t="str">
        <f t="shared" si="232"/>
        <v/>
      </c>
      <c r="DL132" s="16" t="str">
        <f t="shared" si="233"/>
        <v/>
      </c>
      <c r="DM132" s="16" t="str">
        <f t="shared" si="234"/>
        <v/>
      </c>
      <c r="DN132" s="16" t="str">
        <f t="shared" si="235"/>
        <v/>
      </c>
      <c r="DO132" s="72" t="str">
        <f t="shared" si="236"/>
        <v/>
      </c>
      <c r="DP132" s="16" t="str">
        <f t="shared" si="237"/>
        <v/>
      </c>
      <c r="DQ132" s="16" t="str">
        <f t="shared" si="238"/>
        <v/>
      </c>
      <c r="DR132" s="2" t="str">
        <f t="shared" si="239"/>
        <v/>
      </c>
      <c r="DS132" s="2" t="str">
        <f t="shared" si="240"/>
        <v/>
      </c>
      <c r="DT132" s="2" t="str">
        <f t="shared" si="241"/>
        <v/>
      </c>
      <c r="DU132" s="2" t="str">
        <f t="shared" si="242"/>
        <v/>
      </c>
      <c r="DV132" s="15"/>
      <c r="DW132" s="17"/>
      <c r="DX132" s="17"/>
      <c r="DY132" s="47" t="str">
        <f t="shared" si="261"/>
        <v/>
      </c>
      <c r="DZ132" s="47" t="str">
        <f t="shared" si="261"/>
        <v/>
      </c>
      <c r="EA132" s="47" t="str">
        <f t="shared" si="261"/>
        <v/>
      </c>
      <c r="EB132" s="47" t="str">
        <f t="shared" si="261"/>
        <v/>
      </c>
      <c r="EC132" s="49" t="str">
        <f t="shared" si="261"/>
        <v/>
      </c>
      <c r="ED132" s="49" t="str">
        <f t="shared" si="261"/>
        <v/>
      </c>
      <c r="EE132" s="47" t="str">
        <f t="shared" si="261"/>
        <v/>
      </c>
      <c r="EF132" s="47" t="str">
        <f t="shared" si="261"/>
        <v/>
      </c>
      <c r="EG132" s="47" t="str">
        <f t="shared" si="261"/>
        <v/>
      </c>
      <c r="EH132" s="6">
        <f t="shared" si="153"/>
        <v>0</v>
      </c>
      <c r="EI132" s="6">
        <f t="shared" si="154"/>
        <v>0</v>
      </c>
      <c r="EJ132" s="2" t="str">
        <f t="shared" si="155"/>
        <v/>
      </c>
      <c r="EK132" s="2" t="str">
        <f t="shared" si="156"/>
        <v/>
      </c>
      <c r="EL132" s="2" t="str">
        <f t="shared" si="259"/>
        <v/>
      </c>
      <c r="EM132" s="2" t="str">
        <f t="shared" si="157"/>
        <v/>
      </c>
      <c r="EN132" s="2" t="str">
        <f t="shared" si="158"/>
        <v/>
      </c>
      <c r="EO132" s="2">
        <f t="shared" si="159"/>
        <v>0</v>
      </c>
      <c r="EP132" s="2">
        <f t="shared" si="243"/>
        <v>0</v>
      </c>
      <c r="EQ132" s="2"/>
      <c r="ER132" s="2"/>
      <c r="ES132" s="2"/>
      <c r="ET132" s="2"/>
      <c r="EU132" s="2"/>
      <c r="EV132" s="2"/>
      <c r="EW132" s="2">
        <f t="shared" si="160"/>
        <v>0</v>
      </c>
      <c r="EX132" s="2">
        <f t="shared" si="161"/>
        <v>0</v>
      </c>
      <c r="EY132" s="2">
        <f t="shared" si="244"/>
        <v>0</v>
      </c>
      <c r="EZ132" s="2">
        <f t="shared" si="162"/>
        <v>0</v>
      </c>
      <c r="FA132" s="2">
        <f t="shared" si="163"/>
        <v>0</v>
      </c>
      <c r="FB132" s="59"/>
      <c r="FC132" s="2">
        <f t="shared" si="164"/>
        <v>0</v>
      </c>
      <c r="FD132" s="2">
        <f t="shared" si="245"/>
        <v>0</v>
      </c>
      <c r="FE132" s="3">
        <f t="shared" si="258"/>
        <v>0</v>
      </c>
      <c r="FF132" s="3">
        <f t="shared" si="246"/>
        <v>0</v>
      </c>
      <c r="FG132" s="3">
        <f t="shared" si="247"/>
        <v>0</v>
      </c>
      <c r="FH132" s="3">
        <f t="shared" si="165"/>
        <v>0</v>
      </c>
      <c r="FI132" s="67">
        <f t="shared" si="166"/>
        <v>0</v>
      </c>
      <c r="FJ132" s="3">
        <f t="shared" si="167"/>
        <v>0</v>
      </c>
      <c r="FK132" s="3">
        <f t="shared" si="168"/>
        <v>0</v>
      </c>
      <c r="FL132" s="3">
        <f t="shared" si="248"/>
        <v>0</v>
      </c>
      <c r="FM132" s="3">
        <f t="shared" si="249"/>
        <v>0</v>
      </c>
      <c r="FN132" s="3">
        <f t="shared" si="250"/>
        <v>0</v>
      </c>
      <c r="FO132" s="2">
        <f t="shared" si="169"/>
        <v>0</v>
      </c>
      <c r="FP132" s="2">
        <f t="shared" si="170"/>
        <v>0</v>
      </c>
      <c r="FQ132" s="2">
        <f t="shared" si="251"/>
        <v>0</v>
      </c>
      <c r="FR132" s="6" t="str">
        <f>IF(A132=1,1,IF(DW132="","",COUNTA($DW$31:DW132)+1))</f>
        <v/>
      </c>
      <c r="FS132" s="6" t="str">
        <f t="shared" si="171"/>
        <v/>
      </c>
      <c r="FT132" s="43">
        <f t="shared" si="252"/>
        <v>0</v>
      </c>
      <c r="FU132" s="23">
        <f t="shared" si="253"/>
        <v>0</v>
      </c>
      <c r="FV132" s="21">
        <f t="shared" si="254"/>
        <v>0</v>
      </c>
    </row>
    <row r="133" spans="1:178">
      <c r="A133" s="4" t="str">
        <f t="shared" si="172"/>
        <v/>
      </c>
      <c r="B133" s="33"/>
      <c r="C133" s="33"/>
      <c r="D133" s="33"/>
      <c r="E133" s="33"/>
      <c r="F133" s="33"/>
      <c r="G133" s="11" t="str">
        <f t="shared" si="139"/>
        <v/>
      </c>
      <c r="H133" s="3" t="str">
        <f t="shared" si="173"/>
        <v/>
      </c>
      <c r="I133" s="3" t="str">
        <f t="shared" si="140"/>
        <v/>
      </c>
      <c r="J133" s="3" t="str">
        <f t="shared" si="174"/>
        <v/>
      </c>
      <c r="K133" s="3" t="str">
        <f t="shared" si="141"/>
        <v/>
      </c>
      <c r="L133" s="2" t="str">
        <f t="shared" si="142"/>
        <v/>
      </c>
      <c r="M133" s="8" t="str">
        <f t="shared" si="175"/>
        <v/>
      </c>
      <c r="N133" s="8" t="str">
        <f t="shared" si="143"/>
        <v/>
      </c>
      <c r="O133" s="8" t="str">
        <f t="shared" si="176"/>
        <v/>
      </c>
      <c r="P133" s="8" t="str">
        <f t="shared" si="144"/>
        <v/>
      </c>
      <c r="Q133" s="2" t="str">
        <f t="shared" si="145"/>
        <v/>
      </c>
      <c r="R133" s="3" t="str">
        <f t="shared" si="146"/>
        <v/>
      </c>
      <c r="S133" s="3" t="str">
        <f t="shared" si="147"/>
        <v/>
      </c>
      <c r="T133" s="3" t="str">
        <f t="shared" si="177"/>
        <v/>
      </c>
      <c r="U133" s="8" t="str">
        <f t="shared" si="148"/>
        <v/>
      </c>
      <c r="V133" s="2" t="str">
        <f t="shared" si="149"/>
        <v/>
      </c>
      <c r="W133" s="2" t="str">
        <f t="shared" si="150"/>
        <v/>
      </c>
      <c r="X133" s="2" t="str">
        <f t="shared" si="255"/>
        <v/>
      </c>
      <c r="Y133" s="2" t="str">
        <f t="shared" si="151"/>
        <v/>
      </c>
      <c r="Z133" s="46" t="str">
        <f t="shared" si="178"/>
        <v/>
      </c>
      <c r="AA133" s="46" t="str">
        <f t="shared" si="179"/>
        <v/>
      </c>
      <c r="AB133" s="47"/>
      <c r="AC133" s="46" t="str">
        <f t="shared" si="180"/>
        <v/>
      </c>
      <c r="AD133" s="47" t="str">
        <f t="shared" si="260"/>
        <v/>
      </c>
      <c r="AE133" s="48" t="str">
        <f t="shared" si="181"/>
        <v/>
      </c>
      <c r="AF133" s="49" t="str">
        <f t="shared" ref="AF133:AK151" si="265">IF($A133="","",AF$30)</f>
        <v/>
      </c>
      <c r="AG133" s="49" t="str">
        <f t="shared" si="265"/>
        <v/>
      </c>
      <c r="AH133" s="49" t="str">
        <f t="shared" si="265"/>
        <v/>
      </c>
      <c r="AI133" s="47" t="str">
        <f t="shared" si="265"/>
        <v/>
      </c>
      <c r="AJ133" s="47" t="str">
        <f t="shared" si="265"/>
        <v/>
      </c>
      <c r="AK133" s="46" t="str">
        <f t="shared" si="265"/>
        <v/>
      </c>
      <c r="AL133" s="47"/>
      <c r="AM133" s="53" t="str">
        <f t="shared" si="182"/>
        <v/>
      </c>
      <c r="AN133" s="50" t="str">
        <f t="shared" si="183"/>
        <v/>
      </c>
      <c r="AO133" s="51"/>
      <c r="AP133" s="52" t="str">
        <f t="shared" si="184"/>
        <v/>
      </c>
      <c r="AQ133" s="52" t="str">
        <f t="shared" si="185"/>
        <v/>
      </c>
      <c r="AR133" s="47">
        <f t="shared" si="186"/>
        <v>0</v>
      </c>
      <c r="AS133" s="53" t="str">
        <f t="shared" si="187"/>
        <v/>
      </c>
      <c r="AT133" s="52" t="str">
        <f t="shared" si="188"/>
        <v/>
      </c>
      <c r="AU133" s="9" t="str">
        <f t="shared" si="189"/>
        <v/>
      </c>
      <c r="AV133" s="9" t="str">
        <f t="shared" si="190"/>
        <v/>
      </c>
      <c r="AW133" s="12" t="str">
        <f t="shared" si="191"/>
        <v/>
      </c>
      <c r="AX133" s="9" t="str">
        <f t="shared" si="192"/>
        <v/>
      </c>
      <c r="AY133" s="12" t="str">
        <f t="shared" si="193"/>
        <v/>
      </c>
      <c r="AZ133" s="10" t="str">
        <f t="shared" si="194"/>
        <v/>
      </c>
      <c r="BA133" s="10" t="str">
        <f t="shared" si="195"/>
        <v/>
      </c>
      <c r="BB133" s="10" t="str">
        <f t="shared" si="196"/>
        <v/>
      </c>
      <c r="BC133" s="10" t="str">
        <f t="shared" si="197"/>
        <v/>
      </c>
      <c r="BD133" s="10" t="str">
        <f t="shared" si="198"/>
        <v/>
      </c>
      <c r="BE133" s="12" t="str">
        <f t="shared" si="199"/>
        <v/>
      </c>
      <c r="BF133" s="9" t="str">
        <f t="shared" si="200"/>
        <v/>
      </c>
      <c r="BG133" s="9" t="str">
        <f t="shared" si="201"/>
        <v/>
      </c>
      <c r="BH133" s="7" t="str">
        <f t="shared" si="202"/>
        <v/>
      </c>
      <c r="BI133" s="7" t="str">
        <f t="shared" si="203"/>
        <v/>
      </c>
      <c r="BJ133" s="12" t="str">
        <f t="shared" si="204"/>
        <v/>
      </c>
      <c r="BK133" s="80" t="str">
        <f t="shared" si="205"/>
        <v/>
      </c>
      <c r="BL133" s="7" t="str">
        <f t="shared" si="206"/>
        <v/>
      </c>
      <c r="BM133" s="7" t="str">
        <f t="shared" si="256"/>
        <v/>
      </c>
      <c r="BN133" s="12" t="str">
        <f t="shared" si="207"/>
        <v/>
      </c>
      <c r="BO133" s="9" t="str">
        <f t="shared" si="208"/>
        <v/>
      </c>
      <c r="BP133" s="2" t="str">
        <f t="shared" si="209"/>
        <v/>
      </c>
      <c r="BQ133" s="2" t="str">
        <f t="shared" si="210"/>
        <v/>
      </c>
      <c r="BR133" s="20" t="str">
        <f t="shared" si="264"/>
        <v/>
      </c>
      <c r="BS133" s="20" t="str">
        <f t="shared" si="264"/>
        <v/>
      </c>
      <c r="BT133" s="20" t="str">
        <f t="shared" si="264"/>
        <v/>
      </c>
      <c r="BU133" s="86" t="str">
        <f t="shared" si="211"/>
        <v/>
      </c>
      <c r="BV133" s="86" t="str">
        <f t="shared" si="212"/>
        <v/>
      </c>
      <c r="BW133" s="20" t="str">
        <f t="shared" si="264"/>
        <v/>
      </c>
      <c r="BX133" s="86" t="str">
        <f t="shared" si="264"/>
        <v/>
      </c>
      <c r="BY133" s="86" t="str">
        <f t="shared" si="264"/>
        <v/>
      </c>
      <c r="BZ133" s="86" t="str">
        <f t="shared" si="264"/>
        <v/>
      </c>
      <c r="CA133" s="86" t="str">
        <f t="shared" si="264"/>
        <v/>
      </c>
      <c r="CB133" s="86" t="str">
        <f t="shared" si="264"/>
        <v/>
      </c>
      <c r="CC133" s="86" t="str">
        <f t="shared" si="264"/>
        <v/>
      </c>
      <c r="CD133" s="86" t="str">
        <f t="shared" si="264"/>
        <v/>
      </c>
      <c r="CE133" s="20" t="str">
        <f t="shared" si="257"/>
        <v/>
      </c>
      <c r="CF133" s="14" t="str">
        <f t="shared" si="213"/>
        <v/>
      </c>
      <c r="CG133" s="14" t="str">
        <f t="shared" si="214"/>
        <v/>
      </c>
      <c r="CH133" s="8">
        <f t="shared" si="215"/>
        <v>0</v>
      </c>
      <c r="CI133" s="9" t="str">
        <f t="shared" si="216"/>
        <v/>
      </c>
      <c r="CJ133" s="9" t="str">
        <f t="shared" si="217"/>
        <v/>
      </c>
      <c r="CK133" s="9" t="str">
        <f t="shared" si="218"/>
        <v/>
      </c>
      <c r="CL133" s="9" t="str">
        <f t="shared" si="219"/>
        <v/>
      </c>
      <c r="CM133" s="9" t="str">
        <f t="shared" si="220"/>
        <v/>
      </c>
      <c r="CN133" s="9" t="str">
        <f t="shared" si="221"/>
        <v/>
      </c>
      <c r="CO133" s="9" t="str">
        <f t="shared" si="262"/>
        <v/>
      </c>
      <c r="CP133" s="9" t="str">
        <f t="shared" si="262"/>
        <v/>
      </c>
      <c r="CQ133" s="9" t="str">
        <f t="shared" si="262"/>
        <v/>
      </c>
      <c r="CR133" s="9" t="str">
        <f t="shared" si="262"/>
        <v/>
      </c>
      <c r="CS133" s="9" t="str">
        <f t="shared" si="262"/>
        <v/>
      </c>
      <c r="CT133" s="9" t="str">
        <f t="shared" si="262"/>
        <v/>
      </c>
      <c r="CU133" s="9" t="str">
        <f t="shared" si="262"/>
        <v/>
      </c>
      <c r="CV133" s="9" t="str">
        <f t="shared" si="223"/>
        <v/>
      </c>
      <c r="CW133" s="9" t="str">
        <f t="shared" si="263"/>
        <v/>
      </c>
      <c r="CX133" s="9" t="str">
        <f t="shared" si="263"/>
        <v/>
      </c>
      <c r="CY133" s="9" t="str">
        <f t="shared" si="263"/>
        <v/>
      </c>
      <c r="CZ133" s="9" t="str">
        <f t="shared" si="263"/>
        <v/>
      </c>
      <c r="DA133" s="9" t="str">
        <f t="shared" si="263"/>
        <v/>
      </c>
      <c r="DB133" s="9" t="str">
        <f t="shared" si="263"/>
        <v/>
      </c>
      <c r="DC133" s="9" t="str">
        <f t="shared" si="263"/>
        <v/>
      </c>
      <c r="DD133" s="2" t="str">
        <f t="shared" si="225"/>
        <v/>
      </c>
      <c r="DE133" s="2" t="str">
        <f t="shared" si="226"/>
        <v/>
      </c>
      <c r="DF133" s="2" t="str">
        <f t="shared" si="227"/>
        <v/>
      </c>
      <c r="DG133" s="2" t="str">
        <f t="shared" si="228"/>
        <v/>
      </c>
      <c r="DH133" s="2" t="str">
        <f t="shared" si="229"/>
        <v/>
      </c>
      <c r="DI133" s="2" t="str">
        <f t="shared" si="230"/>
        <v/>
      </c>
      <c r="DJ133" s="2" t="str">
        <f t="shared" si="231"/>
        <v/>
      </c>
      <c r="DK133" s="2" t="str">
        <f t="shared" si="232"/>
        <v/>
      </c>
      <c r="DL133" s="16" t="str">
        <f t="shared" si="233"/>
        <v/>
      </c>
      <c r="DM133" s="16" t="str">
        <f t="shared" si="234"/>
        <v/>
      </c>
      <c r="DN133" s="16" t="str">
        <f t="shared" si="235"/>
        <v/>
      </c>
      <c r="DO133" s="72" t="str">
        <f t="shared" si="236"/>
        <v/>
      </c>
      <c r="DP133" s="16" t="str">
        <f t="shared" si="237"/>
        <v/>
      </c>
      <c r="DQ133" s="16" t="str">
        <f t="shared" si="238"/>
        <v/>
      </c>
      <c r="DR133" s="2" t="str">
        <f t="shared" si="239"/>
        <v/>
      </c>
      <c r="DS133" s="2" t="str">
        <f t="shared" si="240"/>
        <v/>
      </c>
      <c r="DT133" s="2" t="str">
        <f t="shared" si="241"/>
        <v/>
      </c>
      <c r="DU133" s="2" t="str">
        <f t="shared" si="242"/>
        <v/>
      </c>
      <c r="DV133" s="15"/>
      <c r="DW133" s="17"/>
      <c r="DX133" s="17"/>
      <c r="DY133" s="47" t="str">
        <f t="shared" si="261"/>
        <v/>
      </c>
      <c r="DZ133" s="47" t="str">
        <f t="shared" si="261"/>
        <v/>
      </c>
      <c r="EA133" s="47" t="str">
        <f t="shared" si="261"/>
        <v/>
      </c>
      <c r="EB133" s="47" t="str">
        <f t="shared" si="261"/>
        <v/>
      </c>
      <c r="EC133" s="49" t="str">
        <f t="shared" si="261"/>
        <v/>
      </c>
      <c r="ED133" s="49" t="str">
        <f t="shared" si="261"/>
        <v/>
      </c>
      <c r="EE133" s="47" t="str">
        <f t="shared" si="261"/>
        <v/>
      </c>
      <c r="EF133" s="47" t="str">
        <f t="shared" si="261"/>
        <v/>
      </c>
      <c r="EG133" s="47" t="str">
        <f t="shared" si="261"/>
        <v/>
      </c>
      <c r="EH133" s="6">
        <f t="shared" si="153"/>
        <v>0</v>
      </c>
      <c r="EI133" s="6">
        <f t="shared" si="154"/>
        <v>0</v>
      </c>
      <c r="EJ133" s="2" t="str">
        <f t="shared" si="155"/>
        <v/>
      </c>
      <c r="EK133" s="2" t="str">
        <f t="shared" si="156"/>
        <v/>
      </c>
      <c r="EL133" s="2" t="str">
        <f t="shared" si="259"/>
        <v/>
      </c>
      <c r="EM133" s="2" t="str">
        <f t="shared" si="157"/>
        <v/>
      </c>
      <c r="EN133" s="2" t="str">
        <f t="shared" si="158"/>
        <v/>
      </c>
      <c r="EO133" s="2">
        <f t="shared" si="159"/>
        <v>0</v>
      </c>
      <c r="EP133" s="2">
        <f t="shared" si="243"/>
        <v>0</v>
      </c>
      <c r="EQ133" s="2"/>
      <c r="ER133" s="2"/>
      <c r="ES133" s="2"/>
      <c r="ET133" s="2"/>
      <c r="EU133" s="2"/>
      <c r="EV133" s="2"/>
      <c r="EW133" s="2">
        <f t="shared" si="160"/>
        <v>0</v>
      </c>
      <c r="EX133" s="2">
        <f t="shared" si="161"/>
        <v>0</v>
      </c>
      <c r="EY133" s="2">
        <f t="shared" si="244"/>
        <v>0</v>
      </c>
      <c r="EZ133" s="2">
        <f t="shared" si="162"/>
        <v>0</v>
      </c>
      <c r="FA133" s="2">
        <f t="shared" si="163"/>
        <v>0</v>
      </c>
      <c r="FB133" s="59"/>
      <c r="FC133" s="2">
        <f t="shared" si="164"/>
        <v>0</v>
      </c>
      <c r="FD133" s="2">
        <f t="shared" si="245"/>
        <v>0</v>
      </c>
      <c r="FE133" s="3">
        <f t="shared" si="258"/>
        <v>0</v>
      </c>
      <c r="FF133" s="3">
        <f t="shared" si="246"/>
        <v>0</v>
      </c>
      <c r="FG133" s="3">
        <f t="shared" si="247"/>
        <v>0</v>
      </c>
      <c r="FH133" s="3">
        <f t="shared" si="165"/>
        <v>0</v>
      </c>
      <c r="FI133" s="67">
        <f t="shared" si="166"/>
        <v>0</v>
      </c>
      <c r="FJ133" s="3">
        <f t="shared" si="167"/>
        <v>0</v>
      </c>
      <c r="FK133" s="3">
        <f t="shared" si="168"/>
        <v>0</v>
      </c>
      <c r="FL133" s="3">
        <f t="shared" si="248"/>
        <v>0</v>
      </c>
      <c r="FM133" s="3">
        <f t="shared" si="249"/>
        <v>0</v>
      </c>
      <c r="FN133" s="3">
        <f t="shared" si="250"/>
        <v>0</v>
      </c>
      <c r="FO133" s="2">
        <f t="shared" si="169"/>
        <v>0</v>
      </c>
      <c r="FP133" s="2">
        <f t="shared" si="170"/>
        <v>0</v>
      </c>
      <c r="FQ133" s="2">
        <f t="shared" si="251"/>
        <v>0</v>
      </c>
      <c r="FR133" s="6" t="str">
        <f>IF(A133=1,1,IF(DW133="","",COUNTA($DW$31:DW133)+1))</f>
        <v/>
      </c>
      <c r="FS133" s="6" t="str">
        <f t="shared" si="171"/>
        <v/>
      </c>
      <c r="FT133" s="43">
        <f t="shared" si="252"/>
        <v>0</v>
      </c>
      <c r="FU133" s="23">
        <f t="shared" si="253"/>
        <v>0</v>
      </c>
      <c r="FV133" s="21">
        <f t="shared" si="254"/>
        <v>0</v>
      </c>
    </row>
    <row r="134" spans="1:178">
      <c r="A134" s="4" t="str">
        <f t="shared" si="172"/>
        <v/>
      </c>
      <c r="B134" s="33"/>
      <c r="C134" s="33"/>
      <c r="D134" s="33"/>
      <c r="E134" s="33"/>
      <c r="F134" s="33"/>
      <c r="G134" s="11" t="str">
        <f t="shared" si="139"/>
        <v/>
      </c>
      <c r="H134" s="3" t="str">
        <f t="shared" si="173"/>
        <v/>
      </c>
      <c r="I134" s="3" t="str">
        <f t="shared" si="140"/>
        <v/>
      </c>
      <c r="J134" s="3" t="str">
        <f t="shared" si="174"/>
        <v/>
      </c>
      <c r="K134" s="3" t="str">
        <f t="shared" si="141"/>
        <v/>
      </c>
      <c r="L134" s="2" t="str">
        <f t="shared" si="142"/>
        <v/>
      </c>
      <c r="M134" s="8" t="str">
        <f t="shared" si="175"/>
        <v/>
      </c>
      <c r="N134" s="8" t="str">
        <f t="shared" si="143"/>
        <v/>
      </c>
      <c r="O134" s="8" t="str">
        <f t="shared" si="176"/>
        <v/>
      </c>
      <c r="P134" s="8" t="str">
        <f t="shared" si="144"/>
        <v/>
      </c>
      <c r="Q134" s="2" t="str">
        <f t="shared" si="145"/>
        <v/>
      </c>
      <c r="R134" s="3" t="str">
        <f t="shared" si="146"/>
        <v/>
      </c>
      <c r="S134" s="3" t="str">
        <f t="shared" si="147"/>
        <v/>
      </c>
      <c r="T134" s="3" t="str">
        <f t="shared" si="177"/>
        <v/>
      </c>
      <c r="U134" s="8" t="str">
        <f t="shared" si="148"/>
        <v/>
      </c>
      <c r="V134" s="2" t="str">
        <f t="shared" si="149"/>
        <v/>
      </c>
      <c r="W134" s="2" t="str">
        <f t="shared" si="150"/>
        <v/>
      </c>
      <c r="X134" s="2" t="str">
        <f t="shared" si="255"/>
        <v/>
      </c>
      <c r="Y134" s="2" t="str">
        <f t="shared" si="151"/>
        <v/>
      </c>
      <c r="Z134" s="46" t="str">
        <f t="shared" si="178"/>
        <v/>
      </c>
      <c r="AA134" s="46" t="str">
        <f t="shared" si="179"/>
        <v/>
      </c>
      <c r="AB134" s="47"/>
      <c r="AC134" s="46" t="str">
        <f t="shared" si="180"/>
        <v/>
      </c>
      <c r="AD134" s="47" t="str">
        <f t="shared" si="260"/>
        <v/>
      </c>
      <c r="AE134" s="48" t="str">
        <f t="shared" si="181"/>
        <v/>
      </c>
      <c r="AF134" s="49" t="str">
        <f t="shared" si="265"/>
        <v/>
      </c>
      <c r="AG134" s="49" t="str">
        <f t="shared" si="265"/>
        <v/>
      </c>
      <c r="AH134" s="49" t="str">
        <f t="shared" si="265"/>
        <v/>
      </c>
      <c r="AI134" s="47" t="str">
        <f t="shared" si="265"/>
        <v/>
      </c>
      <c r="AJ134" s="47" t="str">
        <f t="shared" si="265"/>
        <v/>
      </c>
      <c r="AK134" s="46" t="str">
        <f t="shared" si="265"/>
        <v/>
      </c>
      <c r="AL134" s="47"/>
      <c r="AM134" s="53" t="str">
        <f t="shared" si="182"/>
        <v/>
      </c>
      <c r="AN134" s="50" t="str">
        <f t="shared" si="183"/>
        <v/>
      </c>
      <c r="AO134" s="51"/>
      <c r="AP134" s="52" t="str">
        <f t="shared" si="184"/>
        <v/>
      </c>
      <c r="AQ134" s="52" t="str">
        <f t="shared" si="185"/>
        <v/>
      </c>
      <c r="AR134" s="47">
        <f t="shared" si="186"/>
        <v>0</v>
      </c>
      <c r="AS134" s="53" t="str">
        <f t="shared" si="187"/>
        <v/>
      </c>
      <c r="AT134" s="52" t="str">
        <f t="shared" si="188"/>
        <v/>
      </c>
      <c r="AU134" s="9" t="str">
        <f t="shared" si="189"/>
        <v/>
      </c>
      <c r="AV134" s="9" t="str">
        <f t="shared" si="190"/>
        <v/>
      </c>
      <c r="AW134" s="12" t="str">
        <f t="shared" si="191"/>
        <v/>
      </c>
      <c r="AX134" s="9" t="str">
        <f t="shared" si="192"/>
        <v/>
      </c>
      <c r="AY134" s="12" t="str">
        <f t="shared" si="193"/>
        <v/>
      </c>
      <c r="AZ134" s="10" t="str">
        <f t="shared" si="194"/>
        <v/>
      </c>
      <c r="BA134" s="10" t="str">
        <f t="shared" si="195"/>
        <v/>
      </c>
      <c r="BB134" s="10" t="str">
        <f t="shared" si="196"/>
        <v/>
      </c>
      <c r="BC134" s="10" t="str">
        <f t="shared" si="197"/>
        <v/>
      </c>
      <c r="BD134" s="10" t="str">
        <f t="shared" si="198"/>
        <v/>
      </c>
      <c r="BE134" s="12" t="str">
        <f t="shared" si="199"/>
        <v/>
      </c>
      <c r="BF134" s="9" t="str">
        <f t="shared" si="200"/>
        <v/>
      </c>
      <c r="BG134" s="9" t="str">
        <f t="shared" si="201"/>
        <v/>
      </c>
      <c r="BH134" s="7" t="str">
        <f t="shared" si="202"/>
        <v/>
      </c>
      <c r="BI134" s="7" t="str">
        <f t="shared" si="203"/>
        <v/>
      </c>
      <c r="BJ134" s="12" t="str">
        <f t="shared" si="204"/>
        <v/>
      </c>
      <c r="BK134" s="80" t="str">
        <f t="shared" si="205"/>
        <v/>
      </c>
      <c r="BL134" s="7" t="str">
        <f t="shared" si="206"/>
        <v/>
      </c>
      <c r="BM134" s="7" t="str">
        <f t="shared" si="256"/>
        <v/>
      </c>
      <c r="BN134" s="12" t="str">
        <f t="shared" si="207"/>
        <v/>
      </c>
      <c r="BO134" s="9" t="str">
        <f t="shared" si="208"/>
        <v/>
      </c>
      <c r="BP134" s="2" t="str">
        <f t="shared" si="209"/>
        <v/>
      </c>
      <c r="BQ134" s="2" t="str">
        <f t="shared" si="210"/>
        <v/>
      </c>
      <c r="BR134" s="20" t="str">
        <f t="shared" si="264"/>
        <v/>
      </c>
      <c r="BS134" s="20" t="str">
        <f t="shared" si="264"/>
        <v/>
      </c>
      <c r="BT134" s="20" t="str">
        <f t="shared" si="264"/>
        <v/>
      </c>
      <c r="BU134" s="86" t="str">
        <f t="shared" si="211"/>
        <v/>
      </c>
      <c r="BV134" s="86" t="str">
        <f t="shared" si="212"/>
        <v/>
      </c>
      <c r="BW134" s="20" t="str">
        <f t="shared" si="264"/>
        <v/>
      </c>
      <c r="BX134" s="86" t="str">
        <f t="shared" si="264"/>
        <v/>
      </c>
      <c r="BY134" s="86" t="str">
        <f t="shared" si="264"/>
        <v/>
      </c>
      <c r="BZ134" s="86" t="str">
        <f t="shared" si="264"/>
        <v/>
      </c>
      <c r="CA134" s="86" t="str">
        <f t="shared" si="264"/>
        <v/>
      </c>
      <c r="CB134" s="86" t="str">
        <f t="shared" si="264"/>
        <v/>
      </c>
      <c r="CC134" s="86" t="str">
        <f t="shared" si="264"/>
        <v/>
      </c>
      <c r="CD134" s="86" t="str">
        <f t="shared" si="264"/>
        <v/>
      </c>
      <c r="CE134" s="20" t="str">
        <f t="shared" si="257"/>
        <v/>
      </c>
      <c r="CF134" s="14" t="str">
        <f t="shared" si="213"/>
        <v/>
      </c>
      <c r="CG134" s="14" t="str">
        <f t="shared" si="214"/>
        <v/>
      </c>
      <c r="CH134" s="8">
        <f t="shared" si="215"/>
        <v>0</v>
      </c>
      <c r="CI134" s="9" t="str">
        <f t="shared" si="216"/>
        <v/>
      </c>
      <c r="CJ134" s="9" t="str">
        <f t="shared" si="217"/>
        <v/>
      </c>
      <c r="CK134" s="9" t="str">
        <f t="shared" si="218"/>
        <v/>
      </c>
      <c r="CL134" s="9" t="str">
        <f t="shared" si="219"/>
        <v/>
      </c>
      <c r="CM134" s="9" t="str">
        <f t="shared" si="220"/>
        <v/>
      </c>
      <c r="CN134" s="9" t="str">
        <f t="shared" si="221"/>
        <v/>
      </c>
      <c r="CO134" s="9" t="str">
        <f t="shared" si="262"/>
        <v/>
      </c>
      <c r="CP134" s="9" t="str">
        <f t="shared" si="262"/>
        <v/>
      </c>
      <c r="CQ134" s="9" t="str">
        <f t="shared" si="262"/>
        <v/>
      </c>
      <c r="CR134" s="9" t="str">
        <f t="shared" si="262"/>
        <v/>
      </c>
      <c r="CS134" s="9" t="str">
        <f t="shared" si="262"/>
        <v/>
      </c>
      <c r="CT134" s="9" t="str">
        <f t="shared" si="262"/>
        <v/>
      </c>
      <c r="CU134" s="9" t="str">
        <f t="shared" si="262"/>
        <v/>
      </c>
      <c r="CV134" s="9" t="str">
        <f t="shared" si="223"/>
        <v/>
      </c>
      <c r="CW134" s="9" t="str">
        <f t="shared" si="263"/>
        <v/>
      </c>
      <c r="CX134" s="9" t="str">
        <f t="shared" si="263"/>
        <v/>
      </c>
      <c r="CY134" s="9" t="str">
        <f t="shared" si="263"/>
        <v/>
      </c>
      <c r="CZ134" s="9" t="str">
        <f t="shared" si="263"/>
        <v/>
      </c>
      <c r="DA134" s="9" t="str">
        <f t="shared" si="263"/>
        <v/>
      </c>
      <c r="DB134" s="9" t="str">
        <f t="shared" si="263"/>
        <v/>
      </c>
      <c r="DC134" s="9" t="str">
        <f t="shared" si="263"/>
        <v/>
      </c>
      <c r="DD134" s="2" t="str">
        <f t="shared" si="225"/>
        <v/>
      </c>
      <c r="DE134" s="2" t="str">
        <f t="shared" si="226"/>
        <v/>
      </c>
      <c r="DF134" s="2" t="str">
        <f t="shared" si="227"/>
        <v/>
      </c>
      <c r="DG134" s="2" t="str">
        <f t="shared" si="228"/>
        <v/>
      </c>
      <c r="DH134" s="2" t="str">
        <f t="shared" si="229"/>
        <v/>
      </c>
      <c r="DI134" s="2" t="str">
        <f t="shared" si="230"/>
        <v/>
      </c>
      <c r="DJ134" s="2" t="str">
        <f t="shared" si="231"/>
        <v/>
      </c>
      <c r="DK134" s="2" t="str">
        <f t="shared" si="232"/>
        <v/>
      </c>
      <c r="DL134" s="16" t="str">
        <f t="shared" si="233"/>
        <v/>
      </c>
      <c r="DM134" s="16" t="str">
        <f t="shared" si="234"/>
        <v/>
      </c>
      <c r="DN134" s="16" t="str">
        <f t="shared" si="235"/>
        <v/>
      </c>
      <c r="DO134" s="72" t="str">
        <f t="shared" si="236"/>
        <v/>
      </c>
      <c r="DP134" s="16" t="str">
        <f t="shared" si="237"/>
        <v/>
      </c>
      <c r="DQ134" s="16" t="str">
        <f t="shared" si="238"/>
        <v/>
      </c>
      <c r="DR134" s="2" t="str">
        <f t="shared" si="239"/>
        <v/>
      </c>
      <c r="DS134" s="2" t="str">
        <f t="shared" si="240"/>
        <v/>
      </c>
      <c r="DT134" s="2" t="str">
        <f t="shared" si="241"/>
        <v/>
      </c>
      <c r="DU134" s="2" t="str">
        <f t="shared" si="242"/>
        <v/>
      </c>
      <c r="DV134" s="15"/>
      <c r="DW134" s="17"/>
      <c r="DX134" s="17"/>
      <c r="DY134" s="47" t="str">
        <f t="shared" si="261"/>
        <v/>
      </c>
      <c r="DZ134" s="47" t="str">
        <f t="shared" si="261"/>
        <v/>
      </c>
      <c r="EA134" s="47" t="str">
        <f t="shared" si="261"/>
        <v/>
      </c>
      <c r="EB134" s="47" t="str">
        <f t="shared" si="261"/>
        <v/>
      </c>
      <c r="EC134" s="49" t="str">
        <f t="shared" si="261"/>
        <v/>
      </c>
      <c r="ED134" s="49" t="str">
        <f t="shared" si="261"/>
        <v/>
      </c>
      <c r="EE134" s="47" t="str">
        <f t="shared" si="261"/>
        <v/>
      </c>
      <c r="EF134" s="47" t="str">
        <f t="shared" si="261"/>
        <v/>
      </c>
      <c r="EG134" s="47" t="str">
        <f t="shared" si="261"/>
        <v/>
      </c>
      <c r="EH134" s="6">
        <f t="shared" si="153"/>
        <v>0</v>
      </c>
      <c r="EI134" s="6">
        <f t="shared" si="154"/>
        <v>0</v>
      </c>
      <c r="EJ134" s="2" t="str">
        <f t="shared" si="155"/>
        <v/>
      </c>
      <c r="EK134" s="2" t="str">
        <f t="shared" si="156"/>
        <v/>
      </c>
      <c r="EL134" s="2" t="str">
        <f t="shared" si="259"/>
        <v/>
      </c>
      <c r="EM134" s="2" t="str">
        <f t="shared" si="157"/>
        <v/>
      </c>
      <c r="EN134" s="2" t="str">
        <f t="shared" si="158"/>
        <v/>
      </c>
      <c r="EO134" s="2">
        <f t="shared" si="159"/>
        <v>0</v>
      </c>
      <c r="EP134" s="2">
        <f t="shared" si="243"/>
        <v>0</v>
      </c>
      <c r="EQ134" s="2"/>
      <c r="ER134" s="2"/>
      <c r="ES134" s="2"/>
      <c r="ET134" s="2"/>
      <c r="EU134" s="2"/>
      <c r="EV134" s="2"/>
      <c r="EW134" s="2">
        <f t="shared" si="160"/>
        <v>0</v>
      </c>
      <c r="EX134" s="2">
        <f t="shared" si="161"/>
        <v>0</v>
      </c>
      <c r="EY134" s="2">
        <f t="shared" si="244"/>
        <v>0</v>
      </c>
      <c r="EZ134" s="2">
        <f t="shared" si="162"/>
        <v>0</v>
      </c>
      <c r="FA134" s="2">
        <f t="shared" si="163"/>
        <v>0</v>
      </c>
      <c r="FB134" s="59"/>
      <c r="FC134" s="2">
        <f t="shared" si="164"/>
        <v>0</v>
      </c>
      <c r="FD134" s="2">
        <f t="shared" si="245"/>
        <v>0</v>
      </c>
      <c r="FE134" s="3">
        <f t="shared" si="258"/>
        <v>0</v>
      </c>
      <c r="FF134" s="3">
        <f t="shared" si="246"/>
        <v>0</v>
      </c>
      <c r="FG134" s="3">
        <f t="shared" si="247"/>
        <v>0</v>
      </c>
      <c r="FH134" s="3">
        <f t="shared" si="165"/>
        <v>0</v>
      </c>
      <c r="FI134" s="67">
        <f t="shared" si="166"/>
        <v>0</v>
      </c>
      <c r="FJ134" s="3">
        <f t="shared" si="167"/>
        <v>0</v>
      </c>
      <c r="FK134" s="3">
        <f t="shared" si="168"/>
        <v>0</v>
      </c>
      <c r="FL134" s="3">
        <f t="shared" si="248"/>
        <v>0</v>
      </c>
      <c r="FM134" s="3">
        <f t="shared" si="249"/>
        <v>0</v>
      </c>
      <c r="FN134" s="3">
        <f t="shared" si="250"/>
        <v>0</v>
      </c>
      <c r="FO134" s="2">
        <f t="shared" si="169"/>
        <v>0</v>
      </c>
      <c r="FP134" s="2">
        <f t="shared" si="170"/>
        <v>0</v>
      </c>
      <c r="FQ134" s="2">
        <f t="shared" si="251"/>
        <v>0</v>
      </c>
      <c r="FR134" s="6" t="str">
        <f>IF(A134=1,1,IF(DW134="","",COUNTA($DW$31:DW134)+1))</f>
        <v/>
      </c>
      <c r="FS134" s="6" t="str">
        <f t="shared" si="171"/>
        <v/>
      </c>
      <c r="FT134" s="43">
        <f t="shared" si="252"/>
        <v>0</v>
      </c>
      <c r="FU134" s="23">
        <f t="shared" si="253"/>
        <v>0</v>
      </c>
      <c r="FV134" s="21">
        <f t="shared" si="254"/>
        <v>0</v>
      </c>
    </row>
    <row r="135" spans="1:178">
      <c r="A135" s="4" t="str">
        <f t="shared" si="172"/>
        <v/>
      </c>
      <c r="B135" s="33"/>
      <c r="C135" s="33"/>
      <c r="D135" s="33"/>
      <c r="E135" s="33"/>
      <c r="F135" s="33"/>
      <c r="G135" s="11" t="str">
        <f t="shared" si="139"/>
        <v/>
      </c>
      <c r="H135" s="3" t="str">
        <f t="shared" si="173"/>
        <v/>
      </c>
      <c r="I135" s="3" t="str">
        <f t="shared" si="140"/>
        <v/>
      </c>
      <c r="J135" s="3" t="str">
        <f t="shared" si="174"/>
        <v/>
      </c>
      <c r="K135" s="3" t="str">
        <f t="shared" si="141"/>
        <v/>
      </c>
      <c r="L135" s="2" t="str">
        <f t="shared" si="142"/>
        <v/>
      </c>
      <c r="M135" s="8" t="str">
        <f t="shared" si="175"/>
        <v/>
      </c>
      <c r="N135" s="8" t="str">
        <f t="shared" si="143"/>
        <v/>
      </c>
      <c r="O135" s="8" t="str">
        <f t="shared" si="176"/>
        <v/>
      </c>
      <c r="P135" s="8" t="str">
        <f t="shared" si="144"/>
        <v/>
      </c>
      <c r="Q135" s="2" t="str">
        <f t="shared" si="145"/>
        <v/>
      </c>
      <c r="R135" s="3" t="str">
        <f t="shared" si="146"/>
        <v/>
      </c>
      <c r="S135" s="3" t="str">
        <f t="shared" si="147"/>
        <v/>
      </c>
      <c r="T135" s="3" t="str">
        <f t="shared" si="177"/>
        <v/>
      </c>
      <c r="U135" s="8" t="str">
        <f t="shared" si="148"/>
        <v/>
      </c>
      <c r="V135" s="2" t="str">
        <f t="shared" si="149"/>
        <v/>
      </c>
      <c r="W135" s="2" t="str">
        <f t="shared" si="150"/>
        <v/>
      </c>
      <c r="X135" s="2" t="str">
        <f t="shared" si="255"/>
        <v/>
      </c>
      <c r="Y135" s="2" t="str">
        <f t="shared" si="151"/>
        <v/>
      </c>
      <c r="Z135" s="46" t="str">
        <f t="shared" si="178"/>
        <v/>
      </c>
      <c r="AA135" s="46" t="str">
        <f t="shared" si="179"/>
        <v/>
      </c>
      <c r="AB135" s="47"/>
      <c r="AC135" s="46" t="str">
        <f t="shared" si="180"/>
        <v/>
      </c>
      <c r="AD135" s="47" t="str">
        <f t="shared" si="260"/>
        <v/>
      </c>
      <c r="AE135" s="48" t="str">
        <f t="shared" si="181"/>
        <v/>
      </c>
      <c r="AF135" s="49" t="str">
        <f t="shared" si="265"/>
        <v/>
      </c>
      <c r="AG135" s="49" t="str">
        <f t="shared" si="265"/>
        <v/>
      </c>
      <c r="AH135" s="49" t="str">
        <f t="shared" si="265"/>
        <v/>
      </c>
      <c r="AI135" s="47" t="str">
        <f t="shared" si="265"/>
        <v/>
      </c>
      <c r="AJ135" s="47" t="str">
        <f t="shared" si="265"/>
        <v/>
      </c>
      <c r="AK135" s="46" t="str">
        <f t="shared" si="265"/>
        <v/>
      </c>
      <c r="AL135" s="47"/>
      <c r="AM135" s="53" t="str">
        <f t="shared" si="182"/>
        <v/>
      </c>
      <c r="AN135" s="50" t="str">
        <f t="shared" si="183"/>
        <v/>
      </c>
      <c r="AO135" s="51"/>
      <c r="AP135" s="52" t="str">
        <f t="shared" si="184"/>
        <v/>
      </c>
      <c r="AQ135" s="52" t="str">
        <f t="shared" si="185"/>
        <v/>
      </c>
      <c r="AR135" s="47">
        <f t="shared" si="186"/>
        <v>0</v>
      </c>
      <c r="AS135" s="53" t="str">
        <f t="shared" si="187"/>
        <v/>
      </c>
      <c r="AT135" s="52" t="str">
        <f t="shared" si="188"/>
        <v/>
      </c>
      <c r="AU135" s="9" t="str">
        <f t="shared" si="189"/>
        <v/>
      </c>
      <c r="AV135" s="9" t="str">
        <f t="shared" si="190"/>
        <v/>
      </c>
      <c r="AW135" s="12" t="str">
        <f t="shared" si="191"/>
        <v/>
      </c>
      <c r="AX135" s="9" t="str">
        <f t="shared" si="192"/>
        <v/>
      </c>
      <c r="AY135" s="12" t="str">
        <f t="shared" si="193"/>
        <v/>
      </c>
      <c r="AZ135" s="10" t="str">
        <f t="shared" si="194"/>
        <v/>
      </c>
      <c r="BA135" s="10" t="str">
        <f t="shared" si="195"/>
        <v/>
      </c>
      <c r="BB135" s="10" t="str">
        <f t="shared" si="196"/>
        <v/>
      </c>
      <c r="BC135" s="10" t="str">
        <f t="shared" si="197"/>
        <v/>
      </c>
      <c r="BD135" s="10" t="str">
        <f t="shared" si="198"/>
        <v/>
      </c>
      <c r="BE135" s="12" t="str">
        <f t="shared" si="199"/>
        <v/>
      </c>
      <c r="BF135" s="9" t="str">
        <f t="shared" si="200"/>
        <v/>
      </c>
      <c r="BG135" s="9" t="str">
        <f t="shared" si="201"/>
        <v/>
      </c>
      <c r="BH135" s="7" t="str">
        <f t="shared" si="202"/>
        <v/>
      </c>
      <c r="BI135" s="7" t="str">
        <f t="shared" si="203"/>
        <v/>
      </c>
      <c r="BJ135" s="12" t="str">
        <f t="shared" si="204"/>
        <v/>
      </c>
      <c r="BK135" s="80" t="str">
        <f t="shared" si="205"/>
        <v/>
      </c>
      <c r="BL135" s="7" t="str">
        <f t="shared" si="206"/>
        <v/>
      </c>
      <c r="BM135" s="7" t="str">
        <f t="shared" si="256"/>
        <v/>
      </c>
      <c r="BN135" s="12" t="str">
        <f t="shared" si="207"/>
        <v/>
      </c>
      <c r="BO135" s="9" t="str">
        <f t="shared" si="208"/>
        <v/>
      </c>
      <c r="BP135" s="2" t="str">
        <f t="shared" si="209"/>
        <v/>
      </c>
      <c r="BQ135" s="2" t="str">
        <f t="shared" si="210"/>
        <v/>
      </c>
      <c r="BR135" s="20" t="str">
        <f t="shared" si="264"/>
        <v/>
      </c>
      <c r="BS135" s="20" t="str">
        <f t="shared" si="264"/>
        <v/>
      </c>
      <c r="BT135" s="20" t="str">
        <f t="shared" si="264"/>
        <v/>
      </c>
      <c r="BU135" s="86" t="str">
        <f t="shared" si="211"/>
        <v/>
      </c>
      <c r="BV135" s="86" t="str">
        <f t="shared" si="212"/>
        <v/>
      </c>
      <c r="BW135" s="20" t="str">
        <f t="shared" si="264"/>
        <v/>
      </c>
      <c r="BX135" s="86" t="str">
        <f t="shared" si="264"/>
        <v/>
      </c>
      <c r="BY135" s="86" t="str">
        <f t="shared" si="264"/>
        <v/>
      </c>
      <c r="BZ135" s="86" t="str">
        <f t="shared" si="264"/>
        <v/>
      </c>
      <c r="CA135" s="86" t="str">
        <f t="shared" si="264"/>
        <v/>
      </c>
      <c r="CB135" s="86" t="str">
        <f t="shared" si="264"/>
        <v/>
      </c>
      <c r="CC135" s="86" t="str">
        <f t="shared" si="264"/>
        <v/>
      </c>
      <c r="CD135" s="86" t="str">
        <f t="shared" si="264"/>
        <v/>
      </c>
      <c r="CE135" s="20" t="str">
        <f t="shared" si="257"/>
        <v/>
      </c>
      <c r="CF135" s="14" t="str">
        <f t="shared" si="213"/>
        <v/>
      </c>
      <c r="CG135" s="14" t="str">
        <f t="shared" si="214"/>
        <v/>
      </c>
      <c r="CH135" s="8">
        <f t="shared" si="215"/>
        <v>0</v>
      </c>
      <c r="CI135" s="9" t="str">
        <f t="shared" si="216"/>
        <v/>
      </c>
      <c r="CJ135" s="9" t="str">
        <f t="shared" si="217"/>
        <v/>
      </c>
      <c r="CK135" s="9" t="str">
        <f t="shared" si="218"/>
        <v/>
      </c>
      <c r="CL135" s="9" t="str">
        <f t="shared" si="219"/>
        <v/>
      </c>
      <c r="CM135" s="9" t="str">
        <f t="shared" si="220"/>
        <v/>
      </c>
      <c r="CN135" s="9" t="str">
        <f t="shared" si="221"/>
        <v/>
      </c>
      <c r="CO135" s="9" t="str">
        <f t="shared" si="262"/>
        <v/>
      </c>
      <c r="CP135" s="9" t="str">
        <f t="shared" si="262"/>
        <v/>
      </c>
      <c r="CQ135" s="9" t="str">
        <f t="shared" si="262"/>
        <v/>
      </c>
      <c r="CR135" s="9" t="str">
        <f t="shared" si="262"/>
        <v/>
      </c>
      <c r="CS135" s="9" t="str">
        <f t="shared" si="262"/>
        <v/>
      </c>
      <c r="CT135" s="9" t="str">
        <f t="shared" si="262"/>
        <v/>
      </c>
      <c r="CU135" s="9" t="str">
        <f t="shared" si="262"/>
        <v/>
      </c>
      <c r="CV135" s="9" t="str">
        <f t="shared" si="223"/>
        <v/>
      </c>
      <c r="CW135" s="9" t="str">
        <f t="shared" si="263"/>
        <v/>
      </c>
      <c r="CX135" s="9" t="str">
        <f t="shared" si="263"/>
        <v/>
      </c>
      <c r="CY135" s="9" t="str">
        <f t="shared" si="263"/>
        <v/>
      </c>
      <c r="CZ135" s="9" t="str">
        <f t="shared" si="263"/>
        <v/>
      </c>
      <c r="DA135" s="9" t="str">
        <f t="shared" si="263"/>
        <v/>
      </c>
      <c r="DB135" s="9" t="str">
        <f t="shared" si="263"/>
        <v/>
      </c>
      <c r="DC135" s="9" t="str">
        <f t="shared" si="263"/>
        <v/>
      </c>
      <c r="DD135" s="2" t="str">
        <f t="shared" si="225"/>
        <v/>
      </c>
      <c r="DE135" s="2" t="str">
        <f t="shared" si="226"/>
        <v/>
      </c>
      <c r="DF135" s="2" t="str">
        <f t="shared" si="227"/>
        <v/>
      </c>
      <c r="DG135" s="2" t="str">
        <f t="shared" si="228"/>
        <v/>
      </c>
      <c r="DH135" s="2" t="str">
        <f t="shared" si="229"/>
        <v/>
      </c>
      <c r="DI135" s="2" t="str">
        <f t="shared" si="230"/>
        <v/>
      </c>
      <c r="DJ135" s="2" t="str">
        <f t="shared" si="231"/>
        <v/>
      </c>
      <c r="DK135" s="2" t="str">
        <f t="shared" si="232"/>
        <v/>
      </c>
      <c r="DL135" s="16" t="str">
        <f t="shared" si="233"/>
        <v/>
      </c>
      <c r="DM135" s="16" t="str">
        <f t="shared" si="234"/>
        <v/>
      </c>
      <c r="DN135" s="16" t="str">
        <f t="shared" si="235"/>
        <v/>
      </c>
      <c r="DO135" s="72" t="str">
        <f t="shared" si="236"/>
        <v/>
      </c>
      <c r="DP135" s="16" t="str">
        <f t="shared" si="237"/>
        <v/>
      </c>
      <c r="DQ135" s="16" t="str">
        <f t="shared" si="238"/>
        <v/>
      </c>
      <c r="DR135" s="2" t="str">
        <f t="shared" si="239"/>
        <v/>
      </c>
      <c r="DS135" s="2" t="str">
        <f t="shared" si="240"/>
        <v/>
      </c>
      <c r="DT135" s="2" t="str">
        <f t="shared" si="241"/>
        <v/>
      </c>
      <c r="DU135" s="2" t="str">
        <f t="shared" si="242"/>
        <v/>
      </c>
      <c r="DV135" s="15"/>
      <c r="DW135" s="17"/>
      <c r="DX135" s="17"/>
      <c r="DY135" s="47" t="str">
        <f t="shared" si="261"/>
        <v/>
      </c>
      <c r="DZ135" s="47" t="str">
        <f t="shared" si="261"/>
        <v/>
      </c>
      <c r="EA135" s="47" t="str">
        <f t="shared" si="261"/>
        <v/>
      </c>
      <c r="EB135" s="47" t="str">
        <f t="shared" si="261"/>
        <v/>
      </c>
      <c r="EC135" s="49" t="str">
        <f t="shared" si="261"/>
        <v/>
      </c>
      <c r="ED135" s="49" t="str">
        <f t="shared" si="261"/>
        <v/>
      </c>
      <c r="EE135" s="47" t="str">
        <f t="shared" si="261"/>
        <v/>
      </c>
      <c r="EF135" s="47" t="str">
        <f t="shared" si="261"/>
        <v/>
      </c>
      <c r="EG135" s="47" t="str">
        <f t="shared" si="261"/>
        <v/>
      </c>
      <c r="EH135" s="6">
        <f t="shared" si="153"/>
        <v>0</v>
      </c>
      <c r="EI135" s="6">
        <f t="shared" si="154"/>
        <v>0</v>
      </c>
      <c r="EJ135" s="2" t="str">
        <f t="shared" si="155"/>
        <v/>
      </c>
      <c r="EK135" s="2" t="str">
        <f t="shared" si="156"/>
        <v/>
      </c>
      <c r="EL135" s="2" t="str">
        <f t="shared" si="259"/>
        <v/>
      </c>
      <c r="EM135" s="2" t="str">
        <f t="shared" si="157"/>
        <v/>
      </c>
      <c r="EN135" s="2" t="str">
        <f t="shared" si="158"/>
        <v/>
      </c>
      <c r="EO135" s="2">
        <f t="shared" si="159"/>
        <v>0</v>
      </c>
      <c r="EP135" s="2">
        <f t="shared" si="243"/>
        <v>0</v>
      </c>
      <c r="EQ135" s="2"/>
      <c r="ER135" s="2"/>
      <c r="ES135" s="2"/>
      <c r="ET135" s="2"/>
      <c r="EU135" s="2"/>
      <c r="EV135" s="2"/>
      <c r="EW135" s="2">
        <f t="shared" si="160"/>
        <v>0</v>
      </c>
      <c r="EX135" s="2">
        <f t="shared" si="161"/>
        <v>0</v>
      </c>
      <c r="EY135" s="2">
        <f t="shared" si="244"/>
        <v>0</v>
      </c>
      <c r="EZ135" s="2">
        <f t="shared" si="162"/>
        <v>0</v>
      </c>
      <c r="FA135" s="2">
        <f t="shared" si="163"/>
        <v>0</v>
      </c>
      <c r="FB135" s="59"/>
      <c r="FC135" s="2">
        <f t="shared" si="164"/>
        <v>0</v>
      </c>
      <c r="FD135" s="2">
        <f t="shared" si="245"/>
        <v>0</v>
      </c>
      <c r="FE135" s="3">
        <f t="shared" si="258"/>
        <v>0</v>
      </c>
      <c r="FF135" s="3">
        <f t="shared" si="246"/>
        <v>0</v>
      </c>
      <c r="FG135" s="3">
        <f t="shared" si="247"/>
        <v>0</v>
      </c>
      <c r="FH135" s="3">
        <f t="shared" si="165"/>
        <v>0</v>
      </c>
      <c r="FI135" s="67">
        <f t="shared" si="166"/>
        <v>0</v>
      </c>
      <c r="FJ135" s="3">
        <f t="shared" si="167"/>
        <v>0</v>
      </c>
      <c r="FK135" s="3">
        <f t="shared" si="168"/>
        <v>0</v>
      </c>
      <c r="FL135" s="3">
        <f t="shared" si="248"/>
        <v>0</v>
      </c>
      <c r="FM135" s="3">
        <f t="shared" si="249"/>
        <v>0</v>
      </c>
      <c r="FN135" s="3">
        <f t="shared" si="250"/>
        <v>0</v>
      </c>
      <c r="FO135" s="2">
        <f t="shared" si="169"/>
        <v>0</v>
      </c>
      <c r="FP135" s="2">
        <f t="shared" si="170"/>
        <v>0</v>
      </c>
      <c r="FQ135" s="2">
        <f t="shared" si="251"/>
        <v>0</v>
      </c>
      <c r="FR135" s="6" t="str">
        <f>IF(A135=1,1,IF(DW135="","",COUNTA($DW$31:DW135)+1))</f>
        <v/>
      </c>
      <c r="FS135" s="6" t="str">
        <f t="shared" si="171"/>
        <v/>
      </c>
      <c r="FT135" s="43">
        <f t="shared" si="252"/>
        <v>0</v>
      </c>
      <c r="FU135" s="23">
        <f t="shared" si="253"/>
        <v>0</v>
      </c>
      <c r="FV135" s="21">
        <f t="shared" si="254"/>
        <v>0</v>
      </c>
    </row>
    <row r="136" spans="1:178">
      <c r="A136" s="4" t="str">
        <f t="shared" si="172"/>
        <v/>
      </c>
      <c r="B136" s="33"/>
      <c r="C136" s="33"/>
      <c r="D136" s="33"/>
      <c r="E136" s="33"/>
      <c r="F136" s="33"/>
      <c r="G136" s="11" t="str">
        <f t="shared" si="139"/>
        <v/>
      </c>
      <c r="H136" s="3" t="str">
        <f t="shared" si="173"/>
        <v/>
      </c>
      <c r="I136" s="3" t="str">
        <f t="shared" si="140"/>
        <v/>
      </c>
      <c r="J136" s="3" t="str">
        <f t="shared" si="174"/>
        <v/>
      </c>
      <c r="K136" s="3" t="str">
        <f t="shared" si="141"/>
        <v/>
      </c>
      <c r="L136" s="2" t="str">
        <f t="shared" si="142"/>
        <v/>
      </c>
      <c r="M136" s="8" t="str">
        <f t="shared" si="175"/>
        <v/>
      </c>
      <c r="N136" s="8" t="str">
        <f t="shared" si="143"/>
        <v/>
      </c>
      <c r="O136" s="8" t="str">
        <f t="shared" si="176"/>
        <v/>
      </c>
      <c r="P136" s="8" t="str">
        <f t="shared" si="144"/>
        <v/>
      </c>
      <c r="Q136" s="2" t="str">
        <f t="shared" si="145"/>
        <v/>
      </c>
      <c r="R136" s="3" t="str">
        <f t="shared" si="146"/>
        <v/>
      </c>
      <c r="S136" s="3" t="str">
        <f t="shared" si="147"/>
        <v/>
      </c>
      <c r="T136" s="3" t="str">
        <f t="shared" si="177"/>
        <v/>
      </c>
      <c r="U136" s="8" t="str">
        <f t="shared" si="148"/>
        <v/>
      </c>
      <c r="V136" s="2" t="str">
        <f t="shared" si="149"/>
        <v/>
      </c>
      <c r="W136" s="2" t="str">
        <f t="shared" si="150"/>
        <v/>
      </c>
      <c r="X136" s="2" t="str">
        <f t="shared" si="255"/>
        <v/>
      </c>
      <c r="Y136" s="2" t="str">
        <f t="shared" si="151"/>
        <v/>
      </c>
      <c r="Z136" s="46" t="str">
        <f t="shared" si="178"/>
        <v/>
      </c>
      <c r="AA136" s="46" t="str">
        <f t="shared" si="179"/>
        <v/>
      </c>
      <c r="AB136" s="47"/>
      <c r="AC136" s="46" t="str">
        <f t="shared" si="180"/>
        <v/>
      </c>
      <c r="AD136" s="47" t="str">
        <f t="shared" si="260"/>
        <v/>
      </c>
      <c r="AE136" s="48" t="str">
        <f t="shared" si="181"/>
        <v/>
      </c>
      <c r="AF136" s="49" t="str">
        <f t="shared" si="265"/>
        <v/>
      </c>
      <c r="AG136" s="49" t="str">
        <f t="shared" si="265"/>
        <v/>
      </c>
      <c r="AH136" s="49" t="str">
        <f t="shared" si="265"/>
        <v/>
      </c>
      <c r="AI136" s="47" t="str">
        <f t="shared" si="265"/>
        <v/>
      </c>
      <c r="AJ136" s="47" t="str">
        <f t="shared" si="265"/>
        <v/>
      </c>
      <c r="AK136" s="46" t="str">
        <f t="shared" si="265"/>
        <v/>
      </c>
      <c r="AL136" s="47"/>
      <c r="AM136" s="53" t="str">
        <f t="shared" si="182"/>
        <v/>
      </c>
      <c r="AN136" s="50" t="str">
        <f t="shared" si="183"/>
        <v/>
      </c>
      <c r="AO136" s="51"/>
      <c r="AP136" s="52" t="str">
        <f t="shared" si="184"/>
        <v/>
      </c>
      <c r="AQ136" s="52" t="str">
        <f t="shared" si="185"/>
        <v/>
      </c>
      <c r="AR136" s="47">
        <f t="shared" si="186"/>
        <v>0</v>
      </c>
      <c r="AS136" s="53" t="str">
        <f t="shared" si="187"/>
        <v/>
      </c>
      <c r="AT136" s="52" t="str">
        <f t="shared" si="188"/>
        <v/>
      </c>
      <c r="AU136" s="9" t="str">
        <f t="shared" si="189"/>
        <v/>
      </c>
      <c r="AV136" s="9" t="str">
        <f t="shared" si="190"/>
        <v/>
      </c>
      <c r="AW136" s="12" t="str">
        <f t="shared" si="191"/>
        <v/>
      </c>
      <c r="AX136" s="9" t="str">
        <f t="shared" si="192"/>
        <v/>
      </c>
      <c r="AY136" s="12" t="str">
        <f t="shared" si="193"/>
        <v/>
      </c>
      <c r="AZ136" s="10" t="str">
        <f t="shared" si="194"/>
        <v/>
      </c>
      <c r="BA136" s="10" t="str">
        <f t="shared" si="195"/>
        <v/>
      </c>
      <c r="BB136" s="10" t="str">
        <f t="shared" si="196"/>
        <v/>
      </c>
      <c r="BC136" s="10" t="str">
        <f t="shared" si="197"/>
        <v/>
      </c>
      <c r="BD136" s="10" t="str">
        <f t="shared" si="198"/>
        <v/>
      </c>
      <c r="BE136" s="12" t="str">
        <f t="shared" si="199"/>
        <v/>
      </c>
      <c r="BF136" s="9" t="str">
        <f t="shared" si="200"/>
        <v/>
      </c>
      <c r="BG136" s="9" t="str">
        <f t="shared" si="201"/>
        <v/>
      </c>
      <c r="BH136" s="7" t="str">
        <f t="shared" si="202"/>
        <v/>
      </c>
      <c r="BI136" s="7" t="str">
        <f t="shared" si="203"/>
        <v/>
      </c>
      <c r="BJ136" s="12" t="str">
        <f t="shared" si="204"/>
        <v/>
      </c>
      <c r="BK136" s="80" t="str">
        <f t="shared" si="205"/>
        <v/>
      </c>
      <c r="BL136" s="7" t="str">
        <f t="shared" si="206"/>
        <v/>
      </c>
      <c r="BM136" s="7" t="str">
        <f t="shared" si="256"/>
        <v/>
      </c>
      <c r="BN136" s="12" t="str">
        <f t="shared" si="207"/>
        <v/>
      </c>
      <c r="BO136" s="9" t="str">
        <f t="shared" si="208"/>
        <v/>
      </c>
      <c r="BP136" s="2" t="str">
        <f t="shared" si="209"/>
        <v/>
      </c>
      <c r="BQ136" s="2" t="str">
        <f t="shared" si="210"/>
        <v/>
      </c>
      <c r="BR136" s="20" t="str">
        <f t="shared" si="264"/>
        <v/>
      </c>
      <c r="BS136" s="20" t="str">
        <f t="shared" si="264"/>
        <v/>
      </c>
      <c r="BT136" s="20" t="str">
        <f t="shared" si="264"/>
        <v/>
      </c>
      <c r="BU136" s="86" t="str">
        <f t="shared" si="211"/>
        <v/>
      </c>
      <c r="BV136" s="86" t="str">
        <f t="shared" si="212"/>
        <v/>
      </c>
      <c r="BW136" s="20" t="str">
        <f t="shared" si="264"/>
        <v/>
      </c>
      <c r="BX136" s="86" t="str">
        <f t="shared" si="264"/>
        <v/>
      </c>
      <c r="BY136" s="86" t="str">
        <f t="shared" si="264"/>
        <v/>
      </c>
      <c r="BZ136" s="86" t="str">
        <f t="shared" si="264"/>
        <v/>
      </c>
      <c r="CA136" s="86" t="str">
        <f t="shared" si="264"/>
        <v/>
      </c>
      <c r="CB136" s="86" t="str">
        <f t="shared" si="264"/>
        <v/>
      </c>
      <c r="CC136" s="86" t="str">
        <f t="shared" si="264"/>
        <v/>
      </c>
      <c r="CD136" s="86" t="str">
        <f t="shared" si="264"/>
        <v/>
      </c>
      <c r="CE136" s="20" t="str">
        <f t="shared" si="257"/>
        <v/>
      </c>
      <c r="CF136" s="14" t="str">
        <f t="shared" si="213"/>
        <v/>
      </c>
      <c r="CG136" s="14" t="str">
        <f t="shared" si="214"/>
        <v/>
      </c>
      <c r="CH136" s="8">
        <f t="shared" si="215"/>
        <v>0</v>
      </c>
      <c r="CI136" s="9" t="str">
        <f t="shared" si="216"/>
        <v/>
      </c>
      <c r="CJ136" s="9" t="str">
        <f t="shared" si="217"/>
        <v/>
      </c>
      <c r="CK136" s="9" t="str">
        <f t="shared" si="218"/>
        <v/>
      </c>
      <c r="CL136" s="9" t="str">
        <f t="shared" si="219"/>
        <v/>
      </c>
      <c r="CM136" s="9" t="str">
        <f t="shared" si="220"/>
        <v/>
      </c>
      <c r="CN136" s="9" t="str">
        <f t="shared" si="221"/>
        <v/>
      </c>
      <c r="CO136" s="9" t="str">
        <f t="shared" si="262"/>
        <v/>
      </c>
      <c r="CP136" s="9" t="str">
        <f t="shared" si="262"/>
        <v/>
      </c>
      <c r="CQ136" s="9" t="str">
        <f t="shared" si="262"/>
        <v/>
      </c>
      <c r="CR136" s="9" t="str">
        <f t="shared" si="262"/>
        <v/>
      </c>
      <c r="CS136" s="9" t="str">
        <f t="shared" si="262"/>
        <v/>
      </c>
      <c r="CT136" s="9" t="str">
        <f t="shared" si="262"/>
        <v/>
      </c>
      <c r="CU136" s="9" t="str">
        <f t="shared" si="262"/>
        <v/>
      </c>
      <c r="CV136" s="9" t="str">
        <f t="shared" si="223"/>
        <v/>
      </c>
      <c r="CW136" s="9" t="str">
        <f t="shared" si="263"/>
        <v/>
      </c>
      <c r="CX136" s="9" t="str">
        <f t="shared" si="263"/>
        <v/>
      </c>
      <c r="CY136" s="9" t="str">
        <f t="shared" si="263"/>
        <v/>
      </c>
      <c r="CZ136" s="9" t="str">
        <f t="shared" si="263"/>
        <v/>
      </c>
      <c r="DA136" s="9" t="str">
        <f t="shared" si="263"/>
        <v/>
      </c>
      <c r="DB136" s="9" t="str">
        <f t="shared" si="263"/>
        <v/>
      </c>
      <c r="DC136" s="9" t="str">
        <f t="shared" si="263"/>
        <v/>
      </c>
      <c r="DD136" s="2" t="str">
        <f t="shared" si="225"/>
        <v/>
      </c>
      <c r="DE136" s="2" t="str">
        <f t="shared" si="226"/>
        <v/>
      </c>
      <c r="DF136" s="2" t="str">
        <f t="shared" si="227"/>
        <v/>
      </c>
      <c r="DG136" s="2" t="str">
        <f t="shared" si="228"/>
        <v/>
      </c>
      <c r="DH136" s="2" t="str">
        <f t="shared" si="229"/>
        <v/>
      </c>
      <c r="DI136" s="2" t="str">
        <f t="shared" si="230"/>
        <v/>
      </c>
      <c r="DJ136" s="2" t="str">
        <f t="shared" si="231"/>
        <v/>
      </c>
      <c r="DK136" s="2" t="str">
        <f t="shared" si="232"/>
        <v/>
      </c>
      <c r="DL136" s="16" t="str">
        <f t="shared" si="233"/>
        <v/>
      </c>
      <c r="DM136" s="16" t="str">
        <f t="shared" si="234"/>
        <v/>
      </c>
      <c r="DN136" s="16" t="str">
        <f t="shared" si="235"/>
        <v/>
      </c>
      <c r="DO136" s="72" t="str">
        <f t="shared" si="236"/>
        <v/>
      </c>
      <c r="DP136" s="16" t="str">
        <f t="shared" si="237"/>
        <v/>
      </c>
      <c r="DQ136" s="16" t="str">
        <f t="shared" si="238"/>
        <v/>
      </c>
      <c r="DR136" s="2" t="str">
        <f t="shared" si="239"/>
        <v/>
      </c>
      <c r="DS136" s="2" t="str">
        <f t="shared" si="240"/>
        <v/>
      </c>
      <c r="DT136" s="2" t="str">
        <f t="shared" si="241"/>
        <v/>
      </c>
      <c r="DU136" s="2" t="str">
        <f t="shared" si="242"/>
        <v/>
      </c>
      <c r="DV136" s="15"/>
      <c r="DW136" s="17"/>
      <c r="DX136" s="17"/>
      <c r="DY136" s="47" t="str">
        <f t="shared" si="261"/>
        <v/>
      </c>
      <c r="DZ136" s="47" t="str">
        <f t="shared" si="261"/>
        <v/>
      </c>
      <c r="EA136" s="47" t="str">
        <f t="shared" si="261"/>
        <v/>
      </c>
      <c r="EB136" s="47" t="str">
        <f t="shared" si="261"/>
        <v/>
      </c>
      <c r="EC136" s="49" t="str">
        <f t="shared" si="261"/>
        <v/>
      </c>
      <c r="ED136" s="49" t="str">
        <f t="shared" si="261"/>
        <v/>
      </c>
      <c r="EE136" s="47" t="str">
        <f t="shared" si="261"/>
        <v/>
      </c>
      <c r="EF136" s="47" t="str">
        <f t="shared" si="261"/>
        <v/>
      </c>
      <c r="EG136" s="47" t="str">
        <f t="shared" si="261"/>
        <v/>
      </c>
      <c r="EH136" s="6">
        <f t="shared" si="153"/>
        <v>0</v>
      </c>
      <c r="EI136" s="6">
        <f t="shared" si="154"/>
        <v>0</v>
      </c>
      <c r="EJ136" s="2" t="str">
        <f t="shared" si="155"/>
        <v/>
      </c>
      <c r="EK136" s="2" t="str">
        <f t="shared" si="156"/>
        <v/>
      </c>
      <c r="EL136" s="2" t="str">
        <f t="shared" si="259"/>
        <v/>
      </c>
      <c r="EM136" s="2" t="str">
        <f t="shared" si="157"/>
        <v/>
      </c>
      <c r="EN136" s="2" t="str">
        <f t="shared" si="158"/>
        <v/>
      </c>
      <c r="EO136" s="2">
        <f t="shared" si="159"/>
        <v>0</v>
      </c>
      <c r="EP136" s="2">
        <f t="shared" si="243"/>
        <v>0</v>
      </c>
      <c r="EQ136" s="2"/>
      <c r="ER136" s="2"/>
      <c r="ES136" s="2"/>
      <c r="ET136" s="2"/>
      <c r="EU136" s="2"/>
      <c r="EV136" s="2"/>
      <c r="EW136" s="2">
        <f t="shared" si="160"/>
        <v>0</v>
      </c>
      <c r="EX136" s="2">
        <f t="shared" si="161"/>
        <v>0</v>
      </c>
      <c r="EY136" s="2">
        <f t="shared" si="244"/>
        <v>0</v>
      </c>
      <c r="EZ136" s="2">
        <f t="shared" si="162"/>
        <v>0</v>
      </c>
      <c r="FA136" s="2">
        <f t="shared" si="163"/>
        <v>0</v>
      </c>
      <c r="FB136" s="59"/>
      <c r="FC136" s="2">
        <f t="shared" si="164"/>
        <v>0</v>
      </c>
      <c r="FD136" s="2">
        <f t="shared" si="245"/>
        <v>0</v>
      </c>
      <c r="FE136" s="3">
        <f t="shared" si="258"/>
        <v>0</v>
      </c>
      <c r="FF136" s="3">
        <f t="shared" si="246"/>
        <v>0</v>
      </c>
      <c r="FG136" s="3">
        <f t="shared" si="247"/>
        <v>0</v>
      </c>
      <c r="FH136" s="3">
        <f t="shared" si="165"/>
        <v>0</v>
      </c>
      <c r="FI136" s="67">
        <f t="shared" si="166"/>
        <v>0</v>
      </c>
      <c r="FJ136" s="3">
        <f t="shared" si="167"/>
        <v>0</v>
      </c>
      <c r="FK136" s="3">
        <f t="shared" si="168"/>
        <v>0</v>
      </c>
      <c r="FL136" s="3">
        <f t="shared" si="248"/>
        <v>0</v>
      </c>
      <c r="FM136" s="3">
        <f t="shared" si="249"/>
        <v>0</v>
      </c>
      <c r="FN136" s="3">
        <f t="shared" si="250"/>
        <v>0</v>
      </c>
      <c r="FO136" s="2">
        <f t="shared" si="169"/>
        <v>0</v>
      </c>
      <c r="FP136" s="2">
        <f t="shared" si="170"/>
        <v>0</v>
      </c>
      <c r="FQ136" s="2">
        <f t="shared" si="251"/>
        <v>0</v>
      </c>
      <c r="FR136" s="6" t="str">
        <f>IF(A136=1,1,IF(DW136="","",COUNTA($DW$31:DW136)+1))</f>
        <v/>
      </c>
      <c r="FS136" s="6" t="str">
        <f t="shared" si="171"/>
        <v/>
      </c>
      <c r="FT136" s="43">
        <f t="shared" si="252"/>
        <v>0</v>
      </c>
      <c r="FU136" s="23">
        <f t="shared" si="253"/>
        <v>0</v>
      </c>
      <c r="FV136" s="21">
        <f t="shared" si="254"/>
        <v>0</v>
      </c>
    </row>
    <row r="137" spans="1:178">
      <c r="A137" s="4" t="str">
        <f t="shared" si="172"/>
        <v/>
      </c>
      <c r="B137" s="33"/>
      <c r="C137" s="33"/>
      <c r="D137" s="33"/>
      <c r="E137" s="33"/>
      <c r="F137" s="33"/>
      <c r="G137" s="11" t="str">
        <f t="shared" si="139"/>
        <v/>
      </c>
      <c r="H137" s="3" t="str">
        <f t="shared" si="173"/>
        <v/>
      </c>
      <c r="I137" s="3" t="str">
        <f t="shared" si="140"/>
        <v/>
      </c>
      <c r="J137" s="3" t="str">
        <f t="shared" si="174"/>
        <v/>
      </c>
      <c r="K137" s="3" t="str">
        <f t="shared" si="141"/>
        <v/>
      </c>
      <c r="L137" s="2" t="str">
        <f t="shared" si="142"/>
        <v/>
      </c>
      <c r="M137" s="8" t="str">
        <f t="shared" si="175"/>
        <v/>
      </c>
      <c r="N137" s="8" t="str">
        <f t="shared" si="143"/>
        <v/>
      </c>
      <c r="O137" s="8" t="str">
        <f t="shared" si="176"/>
        <v/>
      </c>
      <c r="P137" s="8" t="str">
        <f t="shared" si="144"/>
        <v/>
      </c>
      <c r="Q137" s="2" t="str">
        <f t="shared" si="145"/>
        <v/>
      </c>
      <c r="R137" s="3" t="str">
        <f t="shared" si="146"/>
        <v/>
      </c>
      <c r="S137" s="3" t="str">
        <f t="shared" si="147"/>
        <v/>
      </c>
      <c r="T137" s="3" t="str">
        <f t="shared" si="177"/>
        <v/>
      </c>
      <c r="U137" s="8" t="str">
        <f t="shared" si="148"/>
        <v/>
      </c>
      <c r="V137" s="2" t="str">
        <f t="shared" si="149"/>
        <v/>
      </c>
      <c r="W137" s="2" t="str">
        <f t="shared" si="150"/>
        <v/>
      </c>
      <c r="X137" s="2" t="str">
        <f t="shared" si="255"/>
        <v/>
      </c>
      <c r="Y137" s="2" t="str">
        <f t="shared" si="151"/>
        <v/>
      </c>
      <c r="Z137" s="46" t="str">
        <f t="shared" si="178"/>
        <v/>
      </c>
      <c r="AA137" s="46" t="str">
        <f t="shared" si="179"/>
        <v/>
      </c>
      <c r="AB137" s="47"/>
      <c r="AC137" s="46" t="str">
        <f t="shared" si="180"/>
        <v/>
      </c>
      <c r="AD137" s="47" t="str">
        <f t="shared" si="260"/>
        <v/>
      </c>
      <c r="AE137" s="48" t="str">
        <f t="shared" si="181"/>
        <v/>
      </c>
      <c r="AF137" s="49" t="str">
        <f t="shared" si="265"/>
        <v/>
      </c>
      <c r="AG137" s="49" t="str">
        <f t="shared" si="265"/>
        <v/>
      </c>
      <c r="AH137" s="49" t="str">
        <f t="shared" si="265"/>
        <v/>
      </c>
      <c r="AI137" s="47" t="str">
        <f t="shared" si="265"/>
        <v/>
      </c>
      <c r="AJ137" s="47" t="str">
        <f t="shared" si="265"/>
        <v/>
      </c>
      <c r="AK137" s="46" t="str">
        <f t="shared" si="265"/>
        <v/>
      </c>
      <c r="AL137" s="47"/>
      <c r="AM137" s="53" t="str">
        <f t="shared" si="182"/>
        <v/>
      </c>
      <c r="AN137" s="50" t="str">
        <f t="shared" si="183"/>
        <v/>
      </c>
      <c r="AO137" s="51"/>
      <c r="AP137" s="52" t="str">
        <f t="shared" si="184"/>
        <v/>
      </c>
      <c r="AQ137" s="52" t="str">
        <f t="shared" si="185"/>
        <v/>
      </c>
      <c r="AR137" s="47">
        <f t="shared" si="186"/>
        <v>0</v>
      </c>
      <c r="AS137" s="53" t="str">
        <f t="shared" si="187"/>
        <v/>
      </c>
      <c r="AT137" s="52" t="str">
        <f t="shared" si="188"/>
        <v/>
      </c>
      <c r="AU137" s="9" t="str">
        <f t="shared" si="189"/>
        <v/>
      </c>
      <c r="AV137" s="9" t="str">
        <f t="shared" si="190"/>
        <v/>
      </c>
      <c r="AW137" s="12" t="str">
        <f t="shared" si="191"/>
        <v/>
      </c>
      <c r="AX137" s="9" t="str">
        <f t="shared" si="192"/>
        <v/>
      </c>
      <c r="AY137" s="12" t="str">
        <f t="shared" si="193"/>
        <v/>
      </c>
      <c r="AZ137" s="10" t="str">
        <f t="shared" si="194"/>
        <v/>
      </c>
      <c r="BA137" s="10" t="str">
        <f t="shared" si="195"/>
        <v/>
      </c>
      <c r="BB137" s="10" t="str">
        <f t="shared" si="196"/>
        <v/>
      </c>
      <c r="BC137" s="10" t="str">
        <f t="shared" si="197"/>
        <v/>
      </c>
      <c r="BD137" s="10" t="str">
        <f t="shared" si="198"/>
        <v/>
      </c>
      <c r="BE137" s="12" t="str">
        <f t="shared" si="199"/>
        <v/>
      </c>
      <c r="BF137" s="9" t="str">
        <f t="shared" si="200"/>
        <v/>
      </c>
      <c r="BG137" s="9" t="str">
        <f t="shared" si="201"/>
        <v/>
      </c>
      <c r="BH137" s="7" t="str">
        <f t="shared" si="202"/>
        <v/>
      </c>
      <c r="BI137" s="7" t="str">
        <f t="shared" si="203"/>
        <v/>
      </c>
      <c r="BJ137" s="12" t="str">
        <f t="shared" si="204"/>
        <v/>
      </c>
      <c r="BK137" s="80" t="str">
        <f t="shared" si="205"/>
        <v/>
      </c>
      <c r="BL137" s="7" t="str">
        <f t="shared" si="206"/>
        <v/>
      </c>
      <c r="BM137" s="7" t="str">
        <f t="shared" si="256"/>
        <v/>
      </c>
      <c r="BN137" s="12" t="str">
        <f t="shared" si="207"/>
        <v/>
      </c>
      <c r="BO137" s="9" t="str">
        <f t="shared" si="208"/>
        <v/>
      </c>
      <c r="BP137" s="2" t="str">
        <f t="shared" si="209"/>
        <v/>
      </c>
      <c r="BQ137" s="2" t="str">
        <f t="shared" si="210"/>
        <v/>
      </c>
      <c r="BR137" s="20" t="str">
        <f t="shared" si="264"/>
        <v/>
      </c>
      <c r="BS137" s="20" t="str">
        <f t="shared" si="264"/>
        <v/>
      </c>
      <c r="BT137" s="20" t="str">
        <f t="shared" si="264"/>
        <v/>
      </c>
      <c r="BU137" s="86" t="str">
        <f t="shared" si="211"/>
        <v/>
      </c>
      <c r="BV137" s="86" t="str">
        <f t="shared" si="212"/>
        <v/>
      </c>
      <c r="BW137" s="20" t="str">
        <f t="shared" si="264"/>
        <v/>
      </c>
      <c r="BX137" s="86" t="str">
        <f t="shared" si="264"/>
        <v/>
      </c>
      <c r="BY137" s="86" t="str">
        <f t="shared" si="264"/>
        <v/>
      </c>
      <c r="BZ137" s="86" t="str">
        <f t="shared" si="264"/>
        <v/>
      </c>
      <c r="CA137" s="86" t="str">
        <f t="shared" si="264"/>
        <v/>
      </c>
      <c r="CB137" s="86" t="str">
        <f t="shared" si="264"/>
        <v/>
      </c>
      <c r="CC137" s="86" t="str">
        <f t="shared" si="264"/>
        <v/>
      </c>
      <c r="CD137" s="86" t="str">
        <f t="shared" si="264"/>
        <v/>
      </c>
      <c r="CE137" s="20" t="str">
        <f t="shared" si="257"/>
        <v/>
      </c>
      <c r="CF137" s="14" t="str">
        <f t="shared" si="213"/>
        <v/>
      </c>
      <c r="CG137" s="14" t="str">
        <f t="shared" si="214"/>
        <v/>
      </c>
      <c r="CH137" s="8">
        <f t="shared" si="215"/>
        <v>0</v>
      </c>
      <c r="CI137" s="9" t="str">
        <f t="shared" si="216"/>
        <v/>
      </c>
      <c r="CJ137" s="9" t="str">
        <f t="shared" si="217"/>
        <v/>
      </c>
      <c r="CK137" s="9" t="str">
        <f t="shared" si="218"/>
        <v/>
      </c>
      <c r="CL137" s="9" t="str">
        <f t="shared" si="219"/>
        <v/>
      </c>
      <c r="CM137" s="9" t="str">
        <f t="shared" si="220"/>
        <v/>
      </c>
      <c r="CN137" s="9" t="str">
        <f t="shared" si="221"/>
        <v/>
      </c>
      <c r="CO137" s="9" t="str">
        <f t="shared" si="262"/>
        <v/>
      </c>
      <c r="CP137" s="9" t="str">
        <f t="shared" si="262"/>
        <v/>
      </c>
      <c r="CQ137" s="9" t="str">
        <f t="shared" si="262"/>
        <v/>
      </c>
      <c r="CR137" s="9" t="str">
        <f t="shared" si="262"/>
        <v/>
      </c>
      <c r="CS137" s="9" t="str">
        <f t="shared" si="262"/>
        <v/>
      </c>
      <c r="CT137" s="9" t="str">
        <f t="shared" si="262"/>
        <v/>
      </c>
      <c r="CU137" s="9" t="str">
        <f t="shared" si="262"/>
        <v/>
      </c>
      <c r="CV137" s="9" t="str">
        <f t="shared" si="223"/>
        <v/>
      </c>
      <c r="CW137" s="9" t="str">
        <f t="shared" si="263"/>
        <v/>
      </c>
      <c r="CX137" s="9" t="str">
        <f t="shared" si="263"/>
        <v/>
      </c>
      <c r="CY137" s="9" t="str">
        <f t="shared" si="263"/>
        <v/>
      </c>
      <c r="CZ137" s="9" t="str">
        <f t="shared" si="263"/>
        <v/>
      </c>
      <c r="DA137" s="9" t="str">
        <f t="shared" si="263"/>
        <v/>
      </c>
      <c r="DB137" s="9" t="str">
        <f t="shared" si="263"/>
        <v/>
      </c>
      <c r="DC137" s="9" t="str">
        <f t="shared" si="263"/>
        <v/>
      </c>
      <c r="DD137" s="2" t="str">
        <f t="shared" si="225"/>
        <v/>
      </c>
      <c r="DE137" s="2" t="str">
        <f t="shared" si="226"/>
        <v/>
      </c>
      <c r="DF137" s="2" t="str">
        <f t="shared" si="227"/>
        <v/>
      </c>
      <c r="DG137" s="2" t="str">
        <f t="shared" si="228"/>
        <v/>
      </c>
      <c r="DH137" s="2" t="str">
        <f t="shared" si="229"/>
        <v/>
      </c>
      <c r="DI137" s="2" t="str">
        <f t="shared" si="230"/>
        <v/>
      </c>
      <c r="DJ137" s="2" t="str">
        <f t="shared" si="231"/>
        <v/>
      </c>
      <c r="DK137" s="2" t="str">
        <f t="shared" si="232"/>
        <v/>
      </c>
      <c r="DL137" s="16" t="str">
        <f t="shared" si="233"/>
        <v/>
      </c>
      <c r="DM137" s="16" t="str">
        <f t="shared" si="234"/>
        <v/>
      </c>
      <c r="DN137" s="16" t="str">
        <f t="shared" si="235"/>
        <v/>
      </c>
      <c r="DO137" s="72" t="str">
        <f t="shared" si="236"/>
        <v/>
      </c>
      <c r="DP137" s="16" t="str">
        <f t="shared" si="237"/>
        <v/>
      </c>
      <c r="DQ137" s="16" t="str">
        <f t="shared" si="238"/>
        <v/>
      </c>
      <c r="DR137" s="2" t="str">
        <f t="shared" si="239"/>
        <v/>
      </c>
      <c r="DS137" s="2" t="str">
        <f t="shared" si="240"/>
        <v/>
      </c>
      <c r="DT137" s="2" t="str">
        <f t="shared" si="241"/>
        <v/>
      </c>
      <c r="DU137" s="2" t="str">
        <f t="shared" si="242"/>
        <v/>
      </c>
      <c r="DV137" s="15"/>
      <c r="DW137" s="17"/>
      <c r="DX137" s="17"/>
      <c r="DY137" s="47" t="str">
        <f t="shared" si="261"/>
        <v/>
      </c>
      <c r="DZ137" s="47" t="str">
        <f t="shared" si="261"/>
        <v/>
      </c>
      <c r="EA137" s="47" t="str">
        <f t="shared" si="261"/>
        <v/>
      </c>
      <c r="EB137" s="47" t="str">
        <f t="shared" si="261"/>
        <v/>
      </c>
      <c r="EC137" s="49" t="str">
        <f t="shared" si="261"/>
        <v/>
      </c>
      <c r="ED137" s="49" t="str">
        <f t="shared" si="261"/>
        <v/>
      </c>
      <c r="EE137" s="47" t="str">
        <f t="shared" si="261"/>
        <v/>
      </c>
      <c r="EF137" s="47" t="str">
        <f t="shared" si="261"/>
        <v/>
      </c>
      <c r="EG137" s="47" t="str">
        <f t="shared" si="261"/>
        <v/>
      </c>
      <c r="EH137" s="6">
        <f t="shared" si="153"/>
        <v>0</v>
      </c>
      <c r="EI137" s="6">
        <f t="shared" si="154"/>
        <v>0</v>
      </c>
      <c r="EJ137" s="2" t="str">
        <f t="shared" si="155"/>
        <v/>
      </c>
      <c r="EK137" s="2" t="str">
        <f t="shared" si="156"/>
        <v/>
      </c>
      <c r="EL137" s="2" t="str">
        <f t="shared" si="259"/>
        <v/>
      </c>
      <c r="EM137" s="2" t="str">
        <f t="shared" si="157"/>
        <v/>
      </c>
      <c r="EN137" s="2" t="str">
        <f t="shared" si="158"/>
        <v/>
      </c>
      <c r="EO137" s="2">
        <f t="shared" si="159"/>
        <v>0</v>
      </c>
      <c r="EP137" s="2">
        <f t="shared" si="243"/>
        <v>0</v>
      </c>
      <c r="EQ137" s="2"/>
      <c r="ER137" s="2"/>
      <c r="ES137" s="2"/>
      <c r="ET137" s="2"/>
      <c r="EU137" s="2"/>
      <c r="EV137" s="2"/>
      <c r="EW137" s="2">
        <f t="shared" si="160"/>
        <v>0</v>
      </c>
      <c r="EX137" s="2">
        <f t="shared" si="161"/>
        <v>0</v>
      </c>
      <c r="EY137" s="2">
        <f t="shared" si="244"/>
        <v>0</v>
      </c>
      <c r="EZ137" s="2">
        <f t="shared" si="162"/>
        <v>0</v>
      </c>
      <c r="FA137" s="2">
        <f t="shared" si="163"/>
        <v>0</v>
      </c>
      <c r="FB137" s="59"/>
      <c r="FC137" s="2">
        <f t="shared" si="164"/>
        <v>0</v>
      </c>
      <c r="FD137" s="2">
        <f t="shared" si="245"/>
        <v>0</v>
      </c>
      <c r="FE137" s="3">
        <f t="shared" si="258"/>
        <v>0</v>
      </c>
      <c r="FF137" s="3">
        <f t="shared" si="246"/>
        <v>0</v>
      </c>
      <c r="FG137" s="3">
        <f t="shared" si="247"/>
        <v>0</v>
      </c>
      <c r="FH137" s="3">
        <f t="shared" si="165"/>
        <v>0</v>
      </c>
      <c r="FI137" s="67">
        <f t="shared" si="166"/>
        <v>0</v>
      </c>
      <c r="FJ137" s="3">
        <f t="shared" si="167"/>
        <v>0</v>
      </c>
      <c r="FK137" s="3">
        <f t="shared" si="168"/>
        <v>0</v>
      </c>
      <c r="FL137" s="3">
        <f t="shared" si="248"/>
        <v>0</v>
      </c>
      <c r="FM137" s="3">
        <f t="shared" si="249"/>
        <v>0</v>
      </c>
      <c r="FN137" s="3">
        <f t="shared" si="250"/>
        <v>0</v>
      </c>
      <c r="FO137" s="2">
        <f t="shared" si="169"/>
        <v>0</v>
      </c>
      <c r="FP137" s="2">
        <f t="shared" si="170"/>
        <v>0</v>
      </c>
      <c r="FQ137" s="2">
        <f t="shared" si="251"/>
        <v>0</v>
      </c>
      <c r="FR137" s="6" t="str">
        <f>IF(A137=1,1,IF(DW137="","",COUNTA($DW$31:DW137)+1))</f>
        <v/>
      </c>
      <c r="FS137" s="6" t="str">
        <f t="shared" si="171"/>
        <v/>
      </c>
      <c r="FT137" s="43">
        <f t="shared" si="252"/>
        <v>0</v>
      </c>
      <c r="FU137" s="23">
        <f t="shared" si="253"/>
        <v>0</v>
      </c>
      <c r="FV137" s="21">
        <f t="shared" si="254"/>
        <v>0</v>
      </c>
    </row>
    <row r="138" spans="1:178">
      <c r="A138" s="4" t="str">
        <f t="shared" si="172"/>
        <v/>
      </c>
      <c r="B138" s="33"/>
      <c r="C138" s="33"/>
      <c r="D138" s="33"/>
      <c r="E138" s="33"/>
      <c r="F138" s="33"/>
      <c r="G138" s="11" t="str">
        <f t="shared" si="139"/>
        <v/>
      </c>
      <c r="H138" s="3" t="str">
        <f t="shared" si="173"/>
        <v/>
      </c>
      <c r="I138" s="3" t="str">
        <f t="shared" si="140"/>
        <v/>
      </c>
      <c r="J138" s="3" t="str">
        <f t="shared" si="174"/>
        <v/>
      </c>
      <c r="K138" s="3" t="str">
        <f t="shared" si="141"/>
        <v/>
      </c>
      <c r="L138" s="2" t="str">
        <f t="shared" si="142"/>
        <v/>
      </c>
      <c r="M138" s="8" t="str">
        <f t="shared" si="175"/>
        <v/>
      </c>
      <c r="N138" s="8" t="str">
        <f t="shared" si="143"/>
        <v/>
      </c>
      <c r="O138" s="8" t="str">
        <f t="shared" si="176"/>
        <v/>
      </c>
      <c r="P138" s="8" t="str">
        <f t="shared" si="144"/>
        <v/>
      </c>
      <c r="Q138" s="2" t="str">
        <f t="shared" si="145"/>
        <v/>
      </c>
      <c r="R138" s="3" t="str">
        <f t="shared" si="146"/>
        <v/>
      </c>
      <c r="S138" s="3" t="str">
        <f t="shared" si="147"/>
        <v/>
      </c>
      <c r="T138" s="3" t="str">
        <f t="shared" si="177"/>
        <v/>
      </c>
      <c r="U138" s="8" t="str">
        <f t="shared" si="148"/>
        <v/>
      </c>
      <c r="V138" s="2" t="str">
        <f t="shared" si="149"/>
        <v/>
      </c>
      <c r="W138" s="2" t="str">
        <f t="shared" si="150"/>
        <v/>
      </c>
      <c r="X138" s="2" t="str">
        <f t="shared" si="255"/>
        <v/>
      </c>
      <c r="Y138" s="2" t="str">
        <f t="shared" si="151"/>
        <v/>
      </c>
      <c r="Z138" s="46" t="str">
        <f t="shared" si="178"/>
        <v/>
      </c>
      <c r="AA138" s="46" t="str">
        <f t="shared" si="179"/>
        <v/>
      </c>
      <c r="AB138" s="47"/>
      <c r="AC138" s="46" t="str">
        <f t="shared" si="180"/>
        <v/>
      </c>
      <c r="AD138" s="47" t="str">
        <f t="shared" si="260"/>
        <v/>
      </c>
      <c r="AE138" s="48" t="str">
        <f t="shared" si="181"/>
        <v/>
      </c>
      <c r="AF138" s="49" t="str">
        <f t="shared" si="265"/>
        <v/>
      </c>
      <c r="AG138" s="49" t="str">
        <f t="shared" si="265"/>
        <v/>
      </c>
      <c r="AH138" s="49" t="str">
        <f t="shared" si="265"/>
        <v/>
      </c>
      <c r="AI138" s="47" t="str">
        <f t="shared" si="265"/>
        <v/>
      </c>
      <c r="AJ138" s="47" t="str">
        <f t="shared" si="265"/>
        <v/>
      </c>
      <c r="AK138" s="46" t="str">
        <f t="shared" si="265"/>
        <v/>
      </c>
      <c r="AL138" s="47"/>
      <c r="AM138" s="53" t="str">
        <f t="shared" si="182"/>
        <v/>
      </c>
      <c r="AN138" s="50" t="str">
        <f t="shared" si="183"/>
        <v/>
      </c>
      <c r="AO138" s="51"/>
      <c r="AP138" s="52" t="str">
        <f t="shared" si="184"/>
        <v/>
      </c>
      <c r="AQ138" s="52" t="str">
        <f t="shared" si="185"/>
        <v/>
      </c>
      <c r="AR138" s="47">
        <f t="shared" si="186"/>
        <v>0</v>
      </c>
      <c r="AS138" s="53" t="str">
        <f t="shared" si="187"/>
        <v/>
      </c>
      <c r="AT138" s="52" t="str">
        <f t="shared" si="188"/>
        <v/>
      </c>
      <c r="AU138" s="9" t="str">
        <f t="shared" si="189"/>
        <v/>
      </c>
      <c r="AV138" s="9" t="str">
        <f t="shared" si="190"/>
        <v/>
      </c>
      <c r="AW138" s="12" t="str">
        <f t="shared" si="191"/>
        <v/>
      </c>
      <c r="AX138" s="9" t="str">
        <f t="shared" si="192"/>
        <v/>
      </c>
      <c r="AY138" s="12" t="str">
        <f t="shared" si="193"/>
        <v/>
      </c>
      <c r="AZ138" s="10" t="str">
        <f t="shared" si="194"/>
        <v/>
      </c>
      <c r="BA138" s="10" t="str">
        <f t="shared" si="195"/>
        <v/>
      </c>
      <c r="BB138" s="10" t="str">
        <f t="shared" si="196"/>
        <v/>
      </c>
      <c r="BC138" s="10" t="str">
        <f t="shared" si="197"/>
        <v/>
      </c>
      <c r="BD138" s="10" t="str">
        <f t="shared" si="198"/>
        <v/>
      </c>
      <c r="BE138" s="12" t="str">
        <f t="shared" si="199"/>
        <v/>
      </c>
      <c r="BF138" s="9" t="str">
        <f t="shared" si="200"/>
        <v/>
      </c>
      <c r="BG138" s="9" t="str">
        <f t="shared" si="201"/>
        <v/>
      </c>
      <c r="BH138" s="7" t="str">
        <f t="shared" si="202"/>
        <v/>
      </c>
      <c r="BI138" s="7" t="str">
        <f t="shared" si="203"/>
        <v/>
      </c>
      <c r="BJ138" s="12" t="str">
        <f t="shared" si="204"/>
        <v/>
      </c>
      <c r="BK138" s="80" t="str">
        <f t="shared" si="205"/>
        <v/>
      </c>
      <c r="BL138" s="7" t="str">
        <f t="shared" si="206"/>
        <v/>
      </c>
      <c r="BM138" s="7" t="str">
        <f t="shared" si="256"/>
        <v/>
      </c>
      <c r="BN138" s="12" t="str">
        <f t="shared" si="207"/>
        <v/>
      </c>
      <c r="BO138" s="9" t="str">
        <f t="shared" si="208"/>
        <v/>
      </c>
      <c r="BP138" s="2" t="str">
        <f t="shared" si="209"/>
        <v/>
      </c>
      <c r="BQ138" s="2" t="str">
        <f t="shared" si="210"/>
        <v/>
      </c>
      <c r="BR138" s="20" t="str">
        <f t="shared" si="264"/>
        <v/>
      </c>
      <c r="BS138" s="20" t="str">
        <f t="shared" si="264"/>
        <v/>
      </c>
      <c r="BT138" s="20" t="str">
        <f t="shared" si="264"/>
        <v/>
      </c>
      <c r="BU138" s="86" t="str">
        <f t="shared" si="211"/>
        <v/>
      </c>
      <c r="BV138" s="86" t="str">
        <f t="shared" si="212"/>
        <v/>
      </c>
      <c r="BW138" s="20" t="str">
        <f t="shared" si="264"/>
        <v/>
      </c>
      <c r="BX138" s="86" t="str">
        <f t="shared" si="264"/>
        <v/>
      </c>
      <c r="BY138" s="86" t="str">
        <f t="shared" si="264"/>
        <v/>
      </c>
      <c r="BZ138" s="86" t="str">
        <f t="shared" si="264"/>
        <v/>
      </c>
      <c r="CA138" s="86" t="str">
        <f t="shared" si="264"/>
        <v/>
      </c>
      <c r="CB138" s="86" t="str">
        <f t="shared" si="264"/>
        <v/>
      </c>
      <c r="CC138" s="86" t="str">
        <f t="shared" si="264"/>
        <v/>
      </c>
      <c r="CD138" s="86" t="str">
        <f t="shared" si="264"/>
        <v/>
      </c>
      <c r="CE138" s="20" t="str">
        <f t="shared" si="257"/>
        <v/>
      </c>
      <c r="CF138" s="14" t="str">
        <f t="shared" si="213"/>
        <v/>
      </c>
      <c r="CG138" s="14" t="str">
        <f t="shared" si="214"/>
        <v/>
      </c>
      <c r="CH138" s="8">
        <f t="shared" si="215"/>
        <v>0</v>
      </c>
      <c r="CI138" s="9" t="str">
        <f t="shared" si="216"/>
        <v/>
      </c>
      <c r="CJ138" s="9" t="str">
        <f t="shared" si="217"/>
        <v/>
      </c>
      <c r="CK138" s="9" t="str">
        <f t="shared" si="218"/>
        <v/>
      </c>
      <c r="CL138" s="9" t="str">
        <f t="shared" si="219"/>
        <v/>
      </c>
      <c r="CM138" s="9" t="str">
        <f t="shared" si="220"/>
        <v/>
      </c>
      <c r="CN138" s="9" t="str">
        <f t="shared" si="221"/>
        <v/>
      </c>
      <c r="CO138" s="9" t="str">
        <f t="shared" si="262"/>
        <v/>
      </c>
      <c r="CP138" s="9" t="str">
        <f t="shared" si="262"/>
        <v/>
      </c>
      <c r="CQ138" s="9" t="str">
        <f t="shared" si="262"/>
        <v/>
      </c>
      <c r="CR138" s="9" t="str">
        <f t="shared" si="262"/>
        <v/>
      </c>
      <c r="CS138" s="9" t="str">
        <f t="shared" si="262"/>
        <v/>
      </c>
      <c r="CT138" s="9" t="str">
        <f t="shared" si="262"/>
        <v/>
      </c>
      <c r="CU138" s="9" t="str">
        <f t="shared" si="262"/>
        <v/>
      </c>
      <c r="CV138" s="9" t="str">
        <f t="shared" si="223"/>
        <v/>
      </c>
      <c r="CW138" s="9" t="str">
        <f t="shared" si="263"/>
        <v/>
      </c>
      <c r="CX138" s="9" t="str">
        <f t="shared" si="263"/>
        <v/>
      </c>
      <c r="CY138" s="9" t="str">
        <f t="shared" si="263"/>
        <v/>
      </c>
      <c r="CZ138" s="9" t="str">
        <f t="shared" si="263"/>
        <v/>
      </c>
      <c r="DA138" s="9" t="str">
        <f t="shared" si="263"/>
        <v/>
      </c>
      <c r="DB138" s="9" t="str">
        <f t="shared" si="263"/>
        <v/>
      </c>
      <c r="DC138" s="9" t="str">
        <f t="shared" si="263"/>
        <v/>
      </c>
      <c r="DD138" s="2" t="str">
        <f t="shared" si="225"/>
        <v/>
      </c>
      <c r="DE138" s="2" t="str">
        <f t="shared" si="226"/>
        <v/>
      </c>
      <c r="DF138" s="2" t="str">
        <f t="shared" si="227"/>
        <v/>
      </c>
      <c r="DG138" s="2" t="str">
        <f t="shared" si="228"/>
        <v/>
      </c>
      <c r="DH138" s="2" t="str">
        <f t="shared" si="229"/>
        <v/>
      </c>
      <c r="DI138" s="2" t="str">
        <f t="shared" si="230"/>
        <v/>
      </c>
      <c r="DJ138" s="2" t="str">
        <f t="shared" si="231"/>
        <v/>
      </c>
      <c r="DK138" s="2" t="str">
        <f t="shared" si="232"/>
        <v/>
      </c>
      <c r="DL138" s="16" t="str">
        <f t="shared" si="233"/>
        <v/>
      </c>
      <c r="DM138" s="16" t="str">
        <f t="shared" si="234"/>
        <v/>
      </c>
      <c r="DN138" s="16" t="str">
        <f t="shared" si="235"/>
        <v/>
      </c>
      <c r="DO138" s="72" t="str">
        <f t="shared" si="236"/>
        <v/>
      </c>
      <c r="DP138" s="16" t="str">
        <f t="shared" si="237"/>
        <v/>
      </c>
      <c r="DQ138" s="16" t="str">
        <f t="shared" si="238"/>
        <v/>
      </c>
      <c r="DR138" s="2" t="str">
        <f t="shared" si="239"/>
        <v/>
      </c>
      <c r="DS138" s="2" t="str">
        <f t="shared" si="240"/>
        <v/>
      </c>
      <c r="DT138" s="2" t="str">
        <f t="shared" si="241"/>
        <v/>
      </c>
      <c r="DU138" s="2" t="str">
        <f t="shared" si="242"/>
        <v/>
      </c>
      <c r="DV138" s="15"/>
      <c r="DW138" s="17"/>
      <c r="DX138" s="17"/>
      <c r="DY138" s="47" t="str">
        <f t="shared" si="261"/>
        <v/>
      </c>
      <c r="DZ138" s="47" t="str">
        <f t="shared" si="261"/>
        <v/>
      </c>
      <c r="EA138" s="47" t="str">
        <f t="shared" si="261"/>
        <v/>
      </c>
      <c r="EB138" s="47" t="str">
        <f t="shared" si="261"/>
        <v/>
      </c>
      <c r="EC138" s="49" t="str">
        <f t="shared" si="261"/>
        <v/>
      </c>
      <c r="ED138" s="49" t="str">
        <f t="shared" si="261"/>
        <v/>
      </c>
      <c r="EE138" s="47" t="str">
        <f t="shared" si="261"/>
        <v/>
      </c>
      <c r="EF138" s="47" t="str">
        <f t="shared" si="261"/>
        <v/>
      </c>
      <c r="EG138" s="47" t="str">
        <f t="shared" si="261"/>
        <v/>
      </c>
      <c r="EH138" s="6">
        <f t="shared" si="153"/>
        <v>0</v>
      </c>
      <c r="EI138" s="6">
        <f t="shared" si="154"/>
        <v>0</v>
      </c>
      <c r="EJ138" s="2" t="str">
        <f t="shared" si="155"/>
        <v/>
      </c>
      <c r="EK138" s="2" t="str">
        <f t="shared" si="156"/>
        <v/>
      </c>
      <c r="EL138" s="2" t="str">
        <f t="shared" si="259"/>
        <v/>
      </c>
      <c r="EM138" s="2" t="str">
        <f t="shared" si="157"/>
        <v/>
      </c>
      <c r="EN138" s="2" t="str">
        <f t="shared" si="158"/>
        <v/>
      </c>
      <c r="EO138" s="2">
        <f t="shared" si="159"/>
        <v>0</v>
      </c>
      <c r="EP138" s="2">
        <f t="shared" si="243"/>
        <v>0</v>
      </c>
      <c r="EQ138" s="2"/>
      <c r="ER138" s="2"/>
      <c r="ES138" s="2"/>
      <c r="ET138" s="2"/>
      <c r="EU138" s="2"/>
      <c r="EV138" s="2"/>
      <c r="EW138" s="2">
        <f t="shared" si="160"/>
        <v>0</v>
      </c>
      <c r="EX138" s="2">
        <f t="shared" si="161"/>
        <v>0</v>
      </c>
      <c r="EY138" s="2">
        <f t="shared" si="244"/>
        <v>0</v>
      </c>
      <c r="EZ138" s="2">
        <f t="shared" si="162"/>
        <v>0</v>
      </c>
      <c r="FA138" s="2">
        <f t="shared" si="163"/>
        <v>0</v>
      </c>
      <c r="FB138" s="59"/>
      <c r="FC138" s="2">
        <f t="shared" si="164"/>
        <v>0</v>
      </c>
      <c r="FD138" s="2">
        <f t="shared" si="245"/>
        <v>0</v>
      </c>
      <c r="FE138" s="3">
        <f t="shared" si="258"/>
        <v>0</v>
      </c>
      <c r="FF138" s="3">
        <f t="shared" si="246"/>
        <v>0</v>
      </c>
      <c r="FG138" s="3">
        <f t="shared" si="247"/>
        <v>0</v>
      </c>
      <c r="FH138" s="3">
        <f t="shared" si="165"/>
        <v>0</v>
      </c>
      <c r="FI138" s="67">
        <f t="shared" si="166"/>
        <v>0</v>
      </c>
      <c r="FJ138" s="3">
        <f t="shared" si="167"/>
        <v>0</v>
      </c>
      <c r="FK138" s="3">
        <f t="shared" si="168"/>
        <v>0</v>
      </c>
      <c r="FL138" s="3">
        <f t="shared" si="248"/>
        <v>0</v>
      </c>
      <c r="FM138" s="3">
        <f t="shared" si="249"/>
        <v>0</v>
      </c>
      <c r="FN138" s="3">
        <f t="shared" si="250"/>
        <v>0</v>
      </c>
      <c r="FO138" s="2">
        <f t="shared" si="169"/>
        <v>0</v>
      </c>
      <c r="FP138" s="2">
        <f t="shared" si="170"/>
        <v>0</v>
      </c>
      <c r="FQ138" s="2">
        <f t="shared" si="251"/>
        <v>0</v>
      </c>
      <c r="FR138" s="6" t="str">
        <f>IF(A138=1,1,IF(DW138="","",COUNTA($DW$31:DW138)+1))</f>
        <v/>
      </c>
      <c r="FS138" s="6" t="str">
        <f t="shared" si="171"/>
        <v/>
      </c>
      <c r="FT138" s="43">
        <f t="shared" si="252"/>
        <v>0</v>
      </c>
      <c r="FU138" s="23">
        <f t="shared" si="253"/>
        <v>0</v>
      </c>
      <c r="FV138" s="21">
        <f t="shared" si="254"/>
        <v>0</v>
      </c>
    </row>
    <row r="139" spans="1:178">
      <c r="A139" s="4" t="str">
        <f t="shared" si="172"/>
        <v/>
      </c>
      <c r="B139" s="33"/>
      <c r="C139" s="33"/>
      <c r="D139" s="33"/>
      <c r="E139" s="33"/>
      <c r="F139" s="33"/>
      <c r="G139" s="11" t="str">
        <f t="shared" si="139"/>
        <v/>
      </c>
      <c r="H139" s="3" t="str">
        <f t="shared" si="173"/>
        <v/>
      </c>
      <c r="I139" s="3" t="str">
        <f t="shared" si="140"/>
        <v/>
      </c>
      <c r="J139" s="3" t="str">
        <f t="shared" si="174"/>
        <v/>
      </c>
      <c r="K139" s="3" t="str">
        <f t="shared" si="141"/>
        <v/>
      </c>
      <c r="L139" s="2" t="str">
        <f t="shared" si="142"/>
        <v/>
      </c>
      <c r="M139" s="8" t="str">
        <f t="shared" si="175"/>
        <v/>
      </c>
      <c r="N139" s="8" t="str">
        <f t="shared" si="143"/>
        <v/>
      </c>
      <c r="O139" s="8" t="str">
        <f t="shared" si="176"/>
        <v/>
      </c>
      <c r="P139" s="8" t="str">
        <f t="shared" si="144"/>
        <v/>
      </c>
      <c r="Q139" s="2" t="str">
        <f t="shared" si="145"/>
        <v/>
      </c>
      <c r="R139" s="3" t="str">
        <f t="shared" si="146"/>
        <v/>
      </c>
      <c r="S139" s="3" t="str">
        <f t="shared" si="147"/>
        <v/>
      </c>
      <c r="T139" s="3" t="str">
        <f t="shared" si="177"/>
        <v/>
      </c>
      <c r="U139" s="8" t="str">
        <f t="shared" si="148"/>
        <v/>
      </c>
      <c r="V139" s="2" t="str">
        <f t="shared" si="149"/>
        <v/>
      </c>
      <c r="W139" s="2" t="str">
        <f t="shared" si="150"/>
        <v/>
      </c>
      <c r="X139" s="2" t="str">
        <f t="shared" si="255"/>
        <v/>
      </c>
      <c r="Y139" s="2" t="str">
        <f t="shared" si="151"/>
        <v/>
      </c>
      <c r="Z139" s="46" t="str">
        <f t="shared" si="178"/>
        <v/>
      </c>
      <c r="AA139" s="46" t="str">
        <f t="shared" si="179"/>
        <v/>
      </c>
      <c r="AB139" s="47"/>
      <c r="AC139" s="46" t="str">
        <f t="shared" si="180"/>
        <v/>
      </c>
      <c r="AD139" s="47" t="str">
        <f t="shared" si="260"/>
        <v/>
      </c>
      <c r="AE139" s="48" t="str">
        <f t="shared" si="181"/>
        <v/>
      </c>
      <c r="AF139" s="49" t="str">
        <f t="shared" si="265"/>
        <v/>
      </c>
      <c r="AG139" s="49" t="str">
        <f t="shared" si="265"/>
        <v/>
      </c>
      <c r="AH139" s="49" t="str">
        <f t="shared" si="265"/>
        <v/>
      </c>
      <c r="AI139" s="47" t="str">
        <f t="shared" si="265"/>
        <v/>
      </c>
      <c r="AJ139" s="47" t="str">
        <f t="shared" si="265"/>
        <v/>
      </c>
      <c r="AK139" s="46" t="str">
        <f t="shared" si="265"/>
        <v/>
      </c>
      <c r="AL139" s="47"/>
      <c r="AM139" s="53" t="str">
        <f t="shared" si="182"/>
        <v/>
      </c>
      <c r="AN139" s="50" t="str">
        <f t="shared" si="183"/>
        <v/>
      </c>
      <c r="AO139" s="51"/>
      <c r="AP139" s="52" t="str">
        <f t="shared" si="184"/>
        <v/>
      </c>
      <c r="AQ139" s="52" t="str">
        <f t="shared" si="185"/>
        <v/>
      </c>
      <c r="AR139" s="47">
        <f t="shared" si="186"/>
        <v>0</v>
      </c>
      <c r="AS139" s="53" t="str">
        <f t="shared" si="187"/>
        <v/>
      </c>
      <c r="AT139" s="52" t="str">
        <f t="shared" si="188"/>
        <v/>
      </c>
      <c r="AU139" s="9" t="str">
        <f t="shared" si="189"/>
        <v/>
      </c>
      <c r="AV139" s="9" t="str">
        <f t="shared" si="190"/>
        <v/>
      </c>
      <c r="AW139" s="12" t="str">
        <f t="shared" si="191"/>
        <v/>
      </c>
      <c r="AX139" s="9" t="str">
        <f t="shared" si="192"/>
        <v/>
      </c>
      <c r="AY139" s="12" t="str">
        <f t="shared" si="193"/>
        <v/>
      </c>
      <c r="AZ139" s="10" t="str">
        <f t="shared" si="194"/>
        <v/>
      </c>
      <c r="BA139" s="10" t="str">
        <f t="shared" si="195"/>
        <v/>
      </c>
      <c r="BB139" s="10" t="str">
        <f t="shared" si="196"/>
        <v/>
      </c>
      <c r="BC139" s="10" t="str">
        <f t="shared" si="197"/>
        <v/>
      </c>
      <c r="BD139" s="10" t="str">
        <f t="shared" si="198"/>
        <v/>
      </c>
      <c r="BE139" s="12" t="str">
        <f t="shared" si="199"/>
        <v/>
      </c>
      <c r="BF139" s="9" t="str">
        <f t="shared" si="200"/>
        <v/>
      </c>
      <c r="BG139" s="9" t="str">
        <f t="shared" si="201"/>
        <v/>
      </c>
      <c r="BH139" s="7" t="str">
        <f t="shared" si="202"/>
        <v/>
      </c>
      <c r="BI139" s="7" t="str">
        <f t="shared" si="203"/>
        <v/>
      </c>
      <c r="BJ139" s="12" t="str">
        <f t="shared" si="204"/>
        <v/>
      </c>
      <c r="BK139" s="80" t="str">
        <f t="shared" si="205"/>
        <v/>
      </c>
      <c r="BL139" s="7" t="str">
        <f t="shared" si="206"/>
        <v/>
      </c>
      <c r="BM139" s="7" t="str">
        <f t="shared" si="256"/>
        <v/>
      </c>
      <c r="BN139" s="12" t="str">
        <f t="shared" si="207"/>
        <v/>
      </c>
      <c r="BO139" s="9" t="str">
        <f t="shared" si="208"/>
        <v/>
      </c>
      <c r="BP139" s="2" t="str">
        <f t="shared" si="209"/>
        <v/>
      </c>
      <c r="BQ139" s="2" t="str">
        <f t="shared" si="210"/>
        <v/>
      </c>
      <c r="BR139" s="20" t="str">
        <f t="shared" si="264"/>
        <v/>
      </c>
      <c r="BS139" s="20" t="str">
        <f t="shared" si="264"/>
        <v/>
      </c>
      <c r="BT139" s="20" t="str">
        <f t="shared" si="264"/>
        <v/>
      </c>
      <c r="BU139" s="86" t="str">
        <f t="shared" si="211"/>
        <v/>
      </c>
      <c r="BV139" s="86" t="str">
        <f t="shared" si="212"/>
        <v/>
      </c>
      <c r="BW139" s="20" t="str">
        <f t="shared" si="264"/>
        <v/>
      </c>
      <c r="BX139" s="86" t="str">
        <f t="shared" si="264"/>
        <v/>
      </c>
      <c r="BY139" s="86" t="str">
        <f t="shared" si="264"/>
        <v/>
      </c>
      <c r="BZ139" s="86" t="str">
        <f t="shared" si="264"/>
        <v/>
      </c>
      <c r="CA139" s="86" t="str">
        <f t="shared" si="264"/>
        <v/>
      </c>
      <c r="CB139" s="86" t="str">
        <f t="shared" si="264"/>
        <v/>
      </c>
      <c r="CC139" s="86" t="str">
        <f t="shared" si="264"/>
        <v/>
      </c>
      <c r="CD139" s="86" t="str">
        <f t="shared" si="264"/>
        <v/>
      </c>
      <c r="CE139" s="20" t="str">
        <f t="shared" si="257"/>
        <v/>
      </c>
      <c r="CF139" s="14" t="str">
        <f t="shared" si="213"/>
        <v/>
      </c>
      <c r="CG139" s="14" t="str">
        <f t="shared" si="214"/>
        <v/>
      </c>
      <c r="CH139" s="8">
        <f t="shared" si="215"/>
        <v>0</v>
      </c>
      <c r="CI139" s="9" t="str">
        <f t="shared" si="216"/>
        <v/>
      </c>
      <c r="CJ139" s="9" t="str">
        <f t="shared" si="217"/>
        <v/>
      </c>
      <c r="CK139" s="9" t="str">
        <f t="shared" si="218"/>
        <v/>
      </c>
      <c r="CL139" s="9" t="str">
        <f t="shared" si="219"/>
        <v/>
      </c>
      <c r="CM139" s="9" t="str">
        <f t="shared" si="220"/>
        <v/>
      </c>
      <c r="CN139" s="9" t="str">
        <f t="shared" si="221"/>
        <v/>
      </c>
      <c r="CO139" s="9" t="str">
        <f t="shared" si="262"/>
        <v/>
      </c>
      <c r="CP139" s="9" t="str">
        <f t="shared" si="262"/>
        <v/>
      </c>
      <c r="CQ139" s="9" t="str">
        <f t="shared" si="262"/>
        <v/>
      </c>
      <c r="CR139" s="9" t="str">
        <f t="shared" si="262"/>
        <v/>
      </c>
      <c r="CS139" s="9" t="str">
        <f t="shared" si="262"/>
        <v/>
      </c>
      <c r="CT139" s="9" t="str">
        <f t="shared" si="262"/>
        <v/>
      </c>
      <c r="CU139" s="9" t="str">
        <f t="shared" si="262"/>
        <v/>
      </c>
      <c r="CV139" s="9" t="str">
        <f t="shared" si="223"/>
        <v/>
      </c>
      <c r="CW139" s="9" t="str">
        <f t="shared" si="263"/>
        <v/>
      </c>
      <c r="CX139" s="9" t="str">
        <f t="shared" si="263"/>
        <v/>
      </c>
      <c r="CY139" s="9" t="str">
        <f t="shared" si="263"/>
        <v/>
      </c>
      <c r="CZ139" s="9" t="str">
        <f t="shared" si="263"/>
        <v/>
      </c>
      <c r="DA139" s="9" t="str">
        <f t="shared" si="263"/>
        <v/>
      </c>
      <c r="DB139" s="9" t="str">
        <f t="shared" si="263"/>
        <v/>
      </c>
      <c r="DC139" s="9" t="str">
        <f t="shared" si="263"/>
        <v/>
      </c>
      <c r="DD139" s="2" t="str">
        <f t="shared" si="225"/>
        <v/>
      </c>
      <c r="DE139" s="2" t="str">
        <f t="shared" si="226"/>
        <v/>
      </c>
      <c r="DF139" s="2" t="str">
        <f t="shared" si="227"/>
        <v/>
      </c>
      <c r="DG139" s="2" t="str">
        <f t="shared" si="228"/>
        <v/>
      </c>
      <c r="DH139" s="2" t="str">
        <f t="shared" si="229"/>
        <v/>
      </c>
      <c r="DI139" s="2" t="str">
        <f t="shared" si="230"/>
        <v/>
      </c>
      <c r="DJ139" s="2" t="str">
        <f t="shared" si="231"/>
        <v/>
      </c>
      <c r="DK139" s="2" t="str">
        <f t="shared" si="232"/>
        <v/>
      </c>
      <c r="DL139" s="16" t="str">
        <f t="shared" si="233"/>
        <v/>
      </c>
      <c r="DM139" s="16" t="str">
        <f t="shared" si="234"/>
        <v/>
      </c>
      <c r="DN139" s="16" t="str">
        <f t="shared" si="235"/>
        <v/>
      </c>
      <c r="DO139" s="72" t="str">
        <f t="shared" si="236"/>
        <v/>
      </c>
      <c r="DP139" s="16" t="str">
        <f t="shared" si="237"/>
        <v/>
      </c>
      <c r="DQ139" s="16" t="str">
        <f t="shared" si="238"/>
        <v/>
      </c>
      <c r="DR139" s="2" t="str">
        <f t="shared" si="239"/>
        <v/>
      </c>
      <c r="DS139" s="2" t="str">
        <f t="shared" si="240"/>
        <v/>
      </c>
      <c r="DT139" s="2" t="str">
        <f t="shared" si="241"/>
        <v/>
      </c>
      <c r="DU139" s="2" t="str">
        <f t="shared" si="242"/>
        <v/>
      </c>
      <c r="DV139" s="15"/>
      <c r="DW139" s="17"/>
      <c r="DX139" s="17"/>
      <c r="DY139" s="47" t="str">
        <f t="shared" si="261"/>
        <v/>
      </c>
      <c r="DZ139" s="47" t="str">
        <f t="shared" si="261"/>
        <v/>
      </c>
      <c r="EA139" s="47" t="str">
        <f t="shared" si="261"/>
        <v/>
      </c>
      <c r="EB139" s="47" t="str">
        <f t="shared" si="261"/>
        <v/>
      </c>
      <c r="EC139" s="49" t="str">
        <f t="shared" si="261"/>
        <v/>
      </c>
      <c r="ED139" s="49" t="str">
        <f t="shared" si="261"/>
        <v/>
      </c>
      <c r="EE139" s="47" t="str">
        <f t="shared" si="261"/>
        <v/>
      </c>
      <c r="EF139" s="47" t="str">
        <f t="shared" si="261"/>
        <v/>
      </c>
      <c r="EG139" s="47" t="str">
        <f t="shared" si="261"/>
        <v/>
      </c>
      <c r="EH139" s="6">
        <f t="shared" si="153"/>
        <v>0</v>
      </c>
      <c r="EI139" s="6">
        <f t="shared" si="154"/>
        <v>0</v>
      </c>
      <c r="EJ139" s="2" t="str">
        <f t="shared" si="155"/>
        <v/>
      </c>
      <c r="EK139" s="2" t="str">
        <f t="shared" si="156"/>
        <v/>
      </c>
      <c r="EL139" s="2" t="str">
        <f t="shared" si="259"/>
        <v/>
      </c>
      <c r="EM139" s="2" t="str">
        <f t="shared" si="157"/>
        <v/>
      </c>
      <c r="EN139" s="2" t="str">
        <f t="shared" si="158"/>
        <v/>
      </c>
      <c r="EO139" s="2">
        <f t="shared" si="159"/>
        <v>0</v>
      </c>
      <c r="EP139" s="2">
        <f t="shared" si="243"/>
        <v>0</v>
      </c>
      <c r="EQ139" s="2"/>
      <c r="ER139" s="2"/>
      <c r="ES139" s="2"/>
      <c r="ET139" s="2"/>
      <c r="EU139" s="2"/>
      <c r="EV139" s="2"/>
      <c r="EW139" s="2">
        <f t="shared" si="160"/>
        <v>0</v>
      </c>
      <c r="EX139" s="2">
        <f t="shared" si="161"/>
        <v>0</v>
      </c>
      <c r="EY139" s="2">
        <f t="shared" si="244"/>
        <v>0</v>
      </c>
      <c r="EZ139" s="2">
        <f t="shared" si="162"/>
        <v>0</v>
      </c>
      <c r="FA139" s="2">
        <f t="shared" si="163"/>
        <v>0</v>
      </c>
      <c r="FB139" s="59"/>
      <c r="FC139" s="2">
        <f t="shared" si="164"/>
        <v>0</v>
      </c>
      <c r="FD139" s="2">
        <f t="shared" si="245"/>
        <v>0</v>
      </c>
      <c r="FE139" s="3">
        <f t="shared" si="258"/>
        <v>0</v>
      </c>
      <c r="FF139" s="3">
        <f t="shared" si="246"/>
        <v>0</v>
      </c>
      <c r="FG139" s="3">
        <f t="shared" si="247"/>
        <v>0</v>
      </c>
      <c r="FH139" s="3">
        <f t="shared" si="165"/>
        <v>0</v>
      </c>
      <c r="FI139" s="67">
        <f t="shared" si="166"/>
        <v>0</v>
      </c>
      <c r="FJ139" s="3">
        <f t="shared" si="167"/>
        <v>0</v>
      </c>
      <c r="FK139" s="3">
        <f t="shared" si="168"/>
        <v>0</v>
      </c>
      <c r="FL139" s="3">
        <f t="shared" si="248"/>
        <v>0</v>
      </c>
      <c r="FM139" s="3">
        <f t="shared" si="249"/>
        <v>0</v>
      </c>
      <c r="FN139" s="3">
        <f t="shared" si="250"/>
        <v>0</v>
      </c>
      <c r="FO139" s="2">
        <f t="shared" si="169"/>
        <v>0</v>
      </c>
      <c r="FP139" s="2">
        <f t="shared" si="170"/>
        <v>0</v>
      </c>
      <c r="FQ139" s="2">
        <f t="shared" si="251"/>
        <v>0</v>
      </c>
      <c r="FR139" s="6" t="str">
        <f>IF(A139=1,1,IF(DW139="","",COUNTA($DW$31:DW139)+1))</f>
        <v/>
      </c>
      <c r="FS139" s="6" t="str">
        <f t="shared" si="171"/>
        <v/>
      </c>
      <c r="FT139" s="43">
        <f t="shared" si="252"/>
        <v>0</v>
      </c>
      <c r="FU139" s="23">
        <f t="shared" si="253"/>
        <v>0</v>
      </c>
      <c r="FV139" s="21">
        <f t="shared" si="254"/>
        <v>0</v>
      </c>
    </row>
    <row r="140" spans="1:178">
      <c r="A140" s="4" t="str">
        <f t="shared" si="172"/>
        <v/>
      </c>
      <c r="B140" s="33"/>
      <c r="C140" s="33"/>
      <c r="D140" s="33"/>
      <c r="E140" s="33"/>
      <c r="F140" s="33"/>
      <c r="G140" s="11" t="str">
        <f t="shared" si="139"/>
        <v/>
      </c>
      <c r="H140" s="3" t="str">
        <f t="shared" si="173"/>
        <v/>
      </c>
      <c r="I140" s="3" t="str">
        <f t="shared" si="140"/>
        <v/>
      </c>
      <c r="J140" s="3" t="str">
        <f t="shared" si="174"/>
        <v/>
      </c>
      <c r="K140" s="3" t="str">
        <f t="shared" si="141"/>
        <v/>
      </c>
      <c r="L140" s="2" t="str">
        <f t="shared" si="142"/>
        <v/>
      </c>
      <c r="M140" s="8" t="str">
        <f t="shared" si="175"/>
        <v/>
      </c>
      <c r="N140" s="8" t="str">
        <f t="shared" si="143"/>
        <v/>
      </c>
      <c r="O140" s="8" t="str">
        <f t="shared" si="176"/>
        <v/>
      </c>
      <c r="P140" s="8" t="str">
        <f t="shared" si="144"/>
        <v/>
      </c>
      <c r="Q140" s="2" t="str">
        <f t="shared" si="145"/>
        <v/>
      </c>
      <c r="R140" s="3" t="str">
        <f t="shared" si="146"/>
        <v/>
      </c>
      <c r="S140" s="3" t="str">
        <f t="shared" si="147"/>
        <v/>
      </c>
      <c r="T140" s="3" t="str">
        <f t="shared" si="177"/>
        <v/>
      </c>
      <c r="U140" s="8" t="str">
        <f t="shared" si="148"/>
        <v/>
      </c>
      <c r="V140" s="2" t="str">
        <f t="shared" si="149"/>
        <v/>
      </c>
      <c r="W140" s="2" t="str">
        <f t="shared" si="150"/>
        <v/>
      </c>
      <c r="X140" s="2" t="str">
        <f t="shared" si="255"/>
        <v/>
      </c>
      <c r="Y140" s="2" t="str">
        <f t="shared" si="151"/>
        <v/>
      </c>
      <c r="Z140" s="46" t="str">
        <f t="shared" si="178"/>
        <v/>
      </c>
      <c r="AA140" s="46" t="str">
        <f t="shared" si="179"/>
        <v/>
      </c>
      <c r="AB140" s="47"/>
      <c r="AC140" s="46" t="str">
        <f t="shared" si="180"/>
        <v/>
      </c>
      <c r="AD140" s="47" t="str">
        <f t="shared" si="260"/>
        <v/>
      </c>
      <c r="AE140" s="48" t="str">
        <f t="shared" si="181"/>
        <v/>
      </c>
      <c r="AF140" s="49" t="str">
        <f t="shared" si="265"/>
        <v/>
      </c>
      <c r="AG140" s="49" t="str">
        <f t="shared" si="265"/>
        <v/>
      </c>
      <c r="AH140" s="49" t="str">
        <f t="shared" si="265"/>
        <v/>
      </c>
      <c r="AI140" s="47" t="str">
        <f t="shared" si="265"/>
        <v/>
      </c>
      <c r="AJ140" s="47" t="str">
        <f t="shared" si="265"/>
        <v/>
      </c>
      <c r="AK140" s="46" t="str">
        <f t="shared" si="265"/>
        <v/>
      </c>
      <c r="AL140" s="47"/>
      <c r="AM140" s="53" t="str">
        <f t="shared" si="182"/>
        <v/>
      </c>
      <c r="AN140" s="50" t="str">
        <f t="shared" si="183"/>
        <v/>
      </c>
      <c r="AO140" s="51"/>
      <c r="AP140" s="52" t="str">
        <f t="shared" si="184"/>
        <v/>
      </c>
      <c r="AQ140" s="52" t="str">
        <f t="shared" si="185"/>
        <v/>
      </c>
      <c r="AR140" s="47">
        <f t="shared" si="186"/>
        <v>0</v>
      </c>
      <c r="AS140" s="53" t="str">
        <f t="shared" si="187"/>
        <v/>
      </c>
      <c r="AT140" s="52" t="str">
        <f t="shared" si="188"/>
        <v/>
      </c>
      <c r="AU140" s="9" t="str">
        <f t="shared" si="189"/>
        <v/>
      </c>
      <c r="AV140" s="9" t="str">
        <f t="shared" si="190"/>
        <v/>
      </c>
      <c r="AW140" s="12" t="str">
        <f t="shared" si="191"/>
        <v/>
      </c>
      <c r="AX140" s="9" t="str">
        <f t="shared" si="192"/>
        <v/>
      </c>
      <c r="AY140" s="12" t="str">
        <f t="shared" si="193"/>
        <v/>
      </c>
      <c r="AZ140" s="10" t="str">
        <f t="shared" si="194"/>
        <v/>
      </c>
      <c r="BA140" s="10" t="str">
        <f t="shared" si="195"/>
        <v/>
      </c>
      <c r="BB140" s="10" t="str">
        <f t="shared" si="196"/>
        <v/>
      </c>
      <c r="BC140" s="10" t="str">
        <f t="shared" si="197"/>
        <v/>
      </c>
      <c r="BD140" s="10" t="str">
        <f t="shared" si="198"/>
        <v/>
      </c>
      <c r="BE140" s="12" t="str">
        <f t="shared" si="199"/>
        <v/>
      </c>
      <c r="BF140" s="9" t="str">
        <f t="shared" si="200"/>
        <v/>
      </c>
      <c r="BG140" s="9" t="str">
        <f t="shared" si="201"/>
        <v/>
      </c>
      <c r="BH140" s="7" t="str">
        <f t="shared" si="202"/>
        <v/>
      </c>
      <c r="BI140" s="7" t="str">
        <f t="shared" si="203"/>
        <v/>
      </c>
      <c r="BJ140" s="12" t="str">
        <f t="shared" si="204"/>
        <v/>
      </c>
      <c r="BK140" s="80" t="str">
        <f t="shared" si="205"/>
        <v/>
      </c>
      <c r="BL140" s="7" t="str">
        <f t="shared" si="206"/>
        <v/>
      </c>
      <c r="BM140" s="7" t="str">
        <f t="shared" si="256"/>
        <v/>
      </c>
      <c r="BN140" s="12" t="str">
        <f t="shared" si="207"/>
        <v/>
      </c>
      <c r="BO140" s="9" t="str">
        <f t="shared" si="208"/>
        <v/>
      </c>
      <c r="BP140" s="2" t="str">
        <f t="shared" si="209"/>
        <v/>
      </c>
      <c r="BQ140" s="2" t="str">
        <f t="shared" si="210"/>
        <v/>
      </c>
      <c r="BR140" s="20" t="str">
        <f t="shared" si="264"/>
        <v/>
      </c>
      <c r="BS140" s="20" t="str">
        <f t="shared" si="264"/>
        <v/>
      </c>
      <c r="BT140" s="20" t="str">
        <f t="shared" si="264"/>
        <v/>
      </c>
      <c r="BU140" s="86" t="str">
        <f t="shared" si="211"/>
        <v/>
      </c>
      <c r="BV140" s="86" t="str">
        <f t="shared" si="212"/>
        <v/>
      </c>
      <c r="BW140" s="20" t="str">
        <f t="shared" si="264"/>
        <v/>
      </c>
      <c r="BX140" s="86" t="str">
        <f t="shared" si="264"/>
        <v/>
      </c>
      <c r="BY140" s="86" t="str">
        <f t="shared" si="264"/>
        <v/>
      </c>
      <c r="BZ140" s="86" t="str">
        <f t="shared" si="264"/>
        <v/>
      </c>
      <c r="CA140" s="86" t="str">
        <f t="shared" si="264"/>
        <v/>
      </c>
      <c r="CB140" s="86" t="str">
        <f t="shared" si="264"/>
        <v/>
      </c>
      <c r="CC140" s="86" t="str">
        <f t="shared" si="264"/>
        <v/>
      </c>
      <c r="CD140" s="86" t="str">
        <f t="shared" si="264"/>
        <v/>
      </c>
      <c r="CE140" s="20" t="str">
        <f t="shared" si="257"/>
        <v/>
      </c>
      <c r="CF140" s="14" t="str">
        <f t="shared" si="213"/>
        <v/>
      </c>
      <c r="CG140" s="14" t="str">
        <f t="shared" si="214"/>
        <v/>
      </c>
      <c r="CH140" s="8">
        <f t="shared" si="215"/>
        <v>0</v>
      </c>
      <c r="CI140" s="9" t="str">
        <f t="shared" si="216"/>
        <v/>
      </c>
      <c r="CJ140" s="9" t="str">
        <f t="shared" si="217"/>
        <v/>
      </c>
      <c r="CK140" s="9" t="str">
        <f t="shared" si="218"/>
        <v/>
      </c>
      <c r="CL140" s="9" t="str">
        <f t="shared" si="219"/>
        <v/>
      </c>
      <c r="CM140" s="9" t="str">
        <f t="shared" si="220"/>
        <v/>
      </c>
      <c r="CN140" s="9" t="str">
        <f t="shared" si="221"/>
        <v/>
      </c>
      <c r="CO140" s="9" t="str">
        <f t="shared" si="262"/>
        <v/>
      </c>
      <c r="CP140" s="9" t="str">
        <f t="shared" si="262"/>
        <v/>
      </c>
      <c r="CQ140" s="9" t="str">
        <f t="shared" si="262"/>
        <v/>
      </c>
      <c r="CR140" s="9" t="str">
        <f t="shared" si="262"/>
        <v/>
      </c>
      <c r="CS140" s="9" t="str">
        <f t="shared" si="262"/>
        <v/>
      </c>
      <c r="CT140" s="9" t="str">
        <f t="shared" si="262"/>
        <v/>
      </c>
      <c r="CU140" s="9" t="str">
        <f t="shared" si="262"/>
        <v/>
      </c>
      <c r="CV140" s="9" t="str">
        <f t="shared" si="223"/>
        <v/>
      </c>
      <c r="CW140" s="9" t="str">
        <f t="shared" si="263"/>
        <v/>
      </c>
      <c r="CX140" s="9" t="str">
        <f t="shared" si="263"/>
        <v/>
      </c>
      <c r="CY140" s="9" t="str">
        <f t="shared" si="263"/>
        <v/>
      </c>
      <c r="CZ140" s="9" t="str">
        <f t="shared" si="263"/>
        <v/>
      </c>
      <c r="DA140" s="9" t="str">
        <f t="shared" si="263"/>
        <v/>
      </c>
      <c r="DB140" s="9" t="str">
        <f t="shared" si="263"/>
        <v/>
      </c>
      <c r="DC140" s="9" t="str">
        <f t="shared" si="263"/>
        <v/>
      </c>
      <c r="DD140" s="2" t="str">
        <f t="shared" si="225"/>
        <v/>
      </c>
      <c r="DE140" s="2" t="str">
        <f t="shared" si="226"/>
        <v/>
      </c>
      <c r="DF140" s="2" t="str">
        <f t="shared" si="227"/>
        <v/>
      </c>
      <c r="DG140" s="2" t="str">
        <f t="shared" si="228"/>
        <v/>
      </c>
      <c r="DH140" s="2" t="str">
        <f t="shared" si="229"/>
        <v/>
      </c>
      <c r="DI140" s="2" t="str">
        <f t="shared" si="230"/>
        <v/>
      </c>
      <c r="DJ140" s="2" t="str">
        <f t="shared" si="231"/>
        <v/>
      </c>
      <c r="DK140" s="2" t="str">
        <f t="shared" si="232"/>
        <v/>
      </c>
      <c r="DL140" s="16" t="str">
        <f t="shared" si="233"/>
        <v/>
      </c>
      <c r="DM140" s="16" t="str">
        <f t="shared" si="234"/>
        <v/>
      </c>
      <c r="DN140" s="16" t="str">
        <f t="shared" si="235"/>
        <v/>
      </c>
      <c r="DO140" s="72" t="str">
        <f t="shared" si="236"/>
        <v/>
      </c>
      <c r="DP140" s="16" t="str">
        <f t="shared" si="237"/>
        <v/>
      </c>
      <c r="DQ140" s="16" t="str">
        <f t="shared" si="238"/>
        <v/>
      </c>
      <c r="DR140" s="2" t="str">
        <f t="shared" si="239"/>
        <v/>
      </c>
      <c r="DS140" s="2" t="str">
        <f t="shared" si="240"/>
        <v/>
      </c>
      <c r="DT140" s="2" t="str">
        <f t="shared" si="241"/>
        <v/>
      </c>
      <c r="DU140" s="2" t="str">
        <f t="shared" si="242"/>
        <v/>
      </c>
      <c r="DV140" s="15"/>
      <c r="DW140" s="17"/>
      <c r="DX140" s="17"/>
      <c r="DY140" s="47" t="str">
        <f t="shared" si="261"/>
        <v/>
      </c>
      <c r="DZ140" s="47" t="str">
        <f t="shared" si="261"/>
        <v/>
      </c>
      <c r="EA140" s="47" t="str">
        <f t="shared" si="261"/>
        <v/>
      </c>
      <c r="EB140" s="47" t="str">
        <f t="shared" si="261"/>
        <v/>
      </c>
      <c r="EC140" s="49" t="str">
        <f t="shared" si="261"/>
        <v/>
      </c>
      <c r="ED140" s="49" t="str">
        <f t="shared" si="261"/>
        <v/>
      </c>
      <c r="EE140" s="47" t="str">
        <f t="shared" si="261"/>
        <v/>
      </c>
      <c r="EF140" s="47" t="str">
        <f t="shared" si="261"/>
        <v/>
      </c>
      <c r="EG140" s="47" t="str">
        <f t="shared" si="261"/>
        <v/>
      </c>
      <c r="EH140" s="6">
        <f t="shared" si="153"/>
        <v>0</v>
      </c>
      <c r="EI140" s="6">
        <f t="shared" si="154"/>
        <v>0</v>
      </c>
      <c r="EJ140" s="2" t="str">
        <f t="shared" si="155"/>
        <v/>
      </c>
      <c r="EK140" s="2" t="str">
        <f t="shared" si="156"/>
        <v/>
      </c>
      <c r="EL140" s="2" t="str">
        <f t="shared" si="259"/>
        <v/>
      </c>
      <c r="EM140" s="2" t="str">
        <f t="shared" si="157"/>
        <v/>
      </c>
      <c r="EN140" s="2" t="str">
        <f t="shared" si="158"/>
        <v/>
      </c>
      <c r="EO140" s="2">
        <f t="shared" si="159"/>
        <v>0</v>
      </c>
      <c r="EP140" s="2">
        <f t="shared" si="243"/>
        <v>0</v>
      </c>
      <c r="EQ140" s="2"/>
      <c r="ER140" s="2"/>
      <c r="ES140" s="2"/>
      <c r="ET140" s="2"/>
      <c r="EU140" s="2"/>
      <c r="EV140" s="2"/>
      <c r="EW140" s="2">
        <f t="shared" si="160"/>
        <v>0</v>
      </c>
      <c r="EX140" s="2">
        <f t="shared" si="161"/>
        <v>0</v>
      </c>
      <c r="EY140" s="2">
        <f t="shared" si="244"/>
        <v>0</v>
      </c>
      <c r="EZ140" s="2">
        <f t="shared" si="162"/>
        <v>0</v>
      </c>
      <c r="FA140" s="2">
        <f t="shared" si="163"/>
        <v>0</v>
      </c>
      <c r="FB140" s="59"/>
      <c r="FC140" s="2">
        <f t="shared" si="164"/>
        <v>0</v>
      </c>
      <c r="FD140" s="2">
        <f t="shared" si="245"/>
        <v>0</v>
      </c>
      <c r="FE140" s="3">
        <f t="shared" si="258"/>
        <v>0</v>
      </c>
      <c r="FF140" s="3">
        <f t="shared" si="246"/>
        <v>0</v>
      </c>
      <c r="FG140" s="3">
        <f t="shared" si="247"/>
        <v>0</v>
      </c>
      <c r="FH140" s="3">
        <f t="shared" si="165"/>
        <v>0</v>
      </c>
      <c r="FI140" s="67">
        <f t="shared" si="166"/>
        <v>0</v>
      </c>
      <c r="FJ140" s="3">
        <f t="shared" si="167"/>
        <v>0</v>
      </c>
      <c r="FK140" s="3">
        <f t="shared" si="168"/>
        <v>0</v>
      </c>
      <c r="FL140" s="3">
        <f t="shared" si="248"/>
        <v>0</v>
      </c>
      <c r="FM140" s="3">
        <f t="shared" si="249"/>
        <v>0</v>
      </c>
      <c r="FN140" s="3">
        <f t="shared" si="250"/>
        <v>0</v>
      </c>
      <c r="FO140" s="2">
        <f t="shared" si="169"/>
        <v>0</v>
      </c>
      <c r="FP140" s="2">
        <f t="shared" si="170"/>
        <v>0</v>
      </c>
      <c r="FQ140" s="2">
        <f t="shared" si="251"/>
        <v>0</v>
      </c>
      <c r="FR140" s="6" t="str">
        <f>IF(A140=1,1,IF(DW140="","",COUNTA($DW$31:DW140)+1))</f>
        <v/>
      </c>
      <c r="FS140" s="6" t="str">
        <f t="shared" si="171"/>
        <v/>
      </c>
      <c r="FT140" s="43">
        <f t="shared" si="252"/>
        <v>0</v>
      </c>
      <c r="FU140" s="23">
        <f t="shared" si="253"/>
        <v>0</v>
      </c>
      <c r="FV140" s="21">
        <f t="shared" si="254"/>
        <v>0</v>
      </c>
    </row>
    <row r="141" spans="1:178">
      <c r="A141" s="4" t="str">
        <f t="shared" si="172"/>
        <v/>
      </c>
      <c r="B141" s="33"/>
      <c r="C141" s="33"/>
      <c r="D141" s="33"/>
      <c r="E141" s="33"/>
      <c r="F141" s="33"/>
      <c r="G141" s="11" t="str">
        <f t="shared" si="139"/>
        <v/>
      </c>
      <c r="H141" s="3" t="str">
        <f t="shared" si="173"/>
        <v/>
      </c>
      <c r="I141" s="3" t="str">
        <f t="shared" si="140"/>
        <v/>
      </c>
      <c r="J141" s="3" t="str">
        <f t="shared" si="174"/>
        <v/>
      </c>
      <c r="K141" s="3" t="str">
        <f t="shared" si="141"/>
        <v/>
      </c>
      <c r="L141" s="2" t="str">
        <f t="shared" si="142"/>
        <v/>
      </c>
      <c r="M141" s="8" t="str">
        <f t="shared" si="175"/>
        <v/>
      </c>
      <c r="N141" s="8" t="str">
        <f t="shared" si="143"/>
        <v/>
      </c>
      <c r="O141" s="8" t="str">
        <f t="shared" si="176"/>
        <v/>
      </c>
      <c r="P141" s="8" t="str">
        <f t="shared" si="144"/>
        <v/>
      </c>
      <c r="Q141" s="2" t="str">
        <f t="shared" si="145"/>
        <v/>
      </c>
      <c r="R141" s="3" t="str">
        <f t="shared" si="146"/>
        <v/>
      </c>
      <c r="S141" s="3" t="str">
        <f t="shared" si="147"/>
        <v/>
      </c>
      <c r="T141" s="3" t="str">
        <f t="shared" si="177"/>
        <v/>
      </c>
      <c r="U141" s="8" t="str">
        <f t="shared" si="148"/>
        <v/>
      </c>
      <c r="V141" s="2" t="str">
        <f t="shared" si="149"/>
        <v/>
      </c>
      <c r="W141" s="2" t="str">
        <f t="shared" si="150"/>
        <v/>
      </c>
      <c r="X141" s="2" t="str">
        <f t="shared" si="255"/>
        <v/>
      </c>
      <c r="Y141" s="2" t="str">
        <f t="shared" si="151"/>
        <v/>
      </c>
      <c r="Z141" s="46" t="str">
        <f t="shared" si="178"/>
        <v/>
      </c>
      <c r="AA141" s="46" t="str">
        <f t="shared" si="179"/>
        <v/>
      </c>
      <c r="AB141" s="47"/>
      <c r="AC141" s="46" t="str">
        <f t="shared" si="180"/>
        <v/>
      </c>
      <c r="AD141" s="47" t="str">
        <f t="shared" si="260"/>
        <v/>
      </c>
      <c r="AE141" s="48" t="str">
        <f t="shared" si="181"/>
        <v/>
      </c>
      <c r="AF141" s="49" t="str">
        <f t="shared" si="265"/>
        <v/>
      </c>
      <c r="AG141" s="49" t="str">
        <f t="shared" si="265"/>
        <v/>
      </c>
      <c r="AH141" s="49" t="str">
        <f t="shared" si="265"/>
        <v/>
      </c>
      <c r="AI141" s="47" t="str">
        <f t="shared" si="265"/>
        <v/>
      </c>
      <c r="AJ141" s="47" t="str">
        <f t="shared" si="265"/>
        <v/>
      </c>
      <c r="AK141" s="46" t="str">
        <f t="shared" si="265"/>
        <v/>
      </c>
      <c r="AL141" s="47"/>
      <c r="AM141" s="53" t="str">
        <f t="shared" si="182"/>
        <v/>
      </c>
      <c r="AN141" s="50" t="str">
        <f t="shared" si="183"/>
        <v/>
      </c>
      <c r="AO141" s="51"/>
      <c r="AP141" s="52" t="str">
        <f t="shared" si="184"/>
        <v/>
      </c>
      <c r="AQ141" s="52" t="str">
        <f t="shared" si="185"/>
        <v/>
      </c>
      <c r="AR141" s="47">
        <f t="shared" si="186"/>
        <v>0</v>
      </c>
      <c r="AS141" s="53" t="str">
        <f t="shared" si="187"/>
        <v/>
      </c>
      <c r="AT141" s="52" t="str">
        <f t="shared" si="188"/>
        <v/>
      </c>
      <c r="AU141" s="9" t="str">
        <f t="shared" si="189"/>
        <v/>
      </c>
      <c r="AV141" s="9" t="str">
        <f t="shared" si="190"/>
        <v/>
      </c>
      <c r="AW141" s="12" t="str">
        <f t="shared" si="191"/>
        <v/>
      </c>
      <c r="AX141" s="9" t="str">
        <f t="shared" si="192"/>
        <v/>
      </c>
      <c r="AY141" s="12" t="str">
        <f t="shared" si="193"/>
        <v/>
      </c>
      <c r="AZ141" s="10" t="str">
        <f t="shared" si="194"/>
        <v/>
      </c>
      <c r="BA141" s="10" t="str">
        <f t="shared" si="195"/>
        <v/>
      </c>
      <c r="BB141" s="10" t="str">
        <f t="shared" si="196"/>
        <v/>
      </c>
      <c r="BC141" s="10" t="str">
        <f t="shared" si="197"/>
        <v/>
      </c>
      <c r="BD141" s="10" t="str">
        <f t="shared" si="198"/>
        <v/>
      </c>
      <c r="BE141" s="12" t="str">
        <f t="shared" si="199"/>
        <v/>
      </c>
      <c r="BF141" s="9" t="str">
        <f t="shared" si="200"/>
        <v/>
      </c>
      <c r="BG141" s="9" t="str">
        <f t="shared" si="201"/>
        <v/>
      </c>
      <c r="BH141" s="7" t="str">
        <f t="shared" si="202"/>
        <v/>
      </c>
      <c r="BI141" s="7" t="str">
        <f t="shared" si="203"/>
        <v/>
      </c>
      <c r="BJ141" s="12" t="str">
        <f t="shared" si="204"/>
        <v/>
      </c>
      <c r="BK141" s="80" t="str">
        <f t="shared" si="205"/>
        <v/>
      </c>
      <c r="BL141" s="7" t="str">
        <f t="shared" si="206"/>
        <v/>
      </c>
      <c r="BM141" s="7" t="str">
        <f t="shared" si="256"/>
        <v/>
      </c>
      <c r="BN141" s="12" t="str">
        <f t="shared" si="207"/>
        <v/>
      </c>
      <c r="BO141" s="9" t="str">
        <f t="shared" si="208"/>
        <v/>
      </c>
      <c r="BP141" s="2" t="str">
        <f t="shared" si="209"/>
        <v/>
      </c>
      <c r="BQ141" s="2" t="str">
        <f t="shared" si="210"/>
        <v/>
      </c>
      <c r="BR141" s="20" t="str">
        <f t="shared" si="264"/>
        <v/>
      </c>
      <c r="BS141" s="20" t="str">
        <f t="shared" si="264"/>
        <v/>
      </c>
      <c r="BT141" s="20" t="str">
        <f t="shared" si="264"/>
        <v/>
      </c>
      <c r="BU141" s="86" t="str">
        <f t="shared" si="211"/>
        <v/>
      </c>
      <c r="BV141" s="86" t="str">
        <f t="shared" si="212"/>
        <v/>
      </c>
      <c r="BW141" s="20" t="str">
        <f t="shared" si="264"/>
        <v/>
      </c>
      <c r="BX141" s="86" t="str">
        <f t="shared" si="264"/>
        <v/>
      </c>
      <c r="BY141" s="86" t="str">
        <f t="shared" si="264"/>
        <v/>
      </c>
      <c r="BZ141" s="86" t="str">
        <f t="shared" si="264"/>
        <v/>
      </c>
      <c r="CA141" s="86" t="str">
        <f t="shared" si="264"/>
        <v/>
      </c>
      <c r="CB141" s="86" t="str">
        <f t="shared" si="264"/>
        <v/>
      </c>
      <c r="CC141" s="86" t="str">
        <f t="shared" si="264"/>
        <v/>
      </c>
      <c r="CD141" s="86" t="str">
        <f t="shared" si="264"/>
        <v/>
      </c>
      <c r="CE141" s="20" t="str">
        <f t="shared" si="257"/>
        <v/>
      </c>
      <c r="CF141" s="14" t="str">
        <f t="shared" si="213"/>
        <v/>
      </c>
      <c r="CG141" s="14" t="str">
        <f t="shared" si="214"/>
        <v/>
      </c>
      <c r="CH141" s="8">
        <f t="shared" si="215"/>
        <v>0</v>
      </c>
      <c r="CI141" s="9" t="str">
        <f t="shared" si="216"/>
        <v/>
      </c>
      <c r="CJ141" s="9" t="str">
        <f t="shared" si="217"/>
        <v/>
      </c>
      <c r="CK141" s="9" t="str">
        <f t="shared" si="218"/>
        <v/>
      </c>
      <c r="CL141" s="9" t="str">
        <f t="shared" si="219"/>
        <v/>
      </c>
      <c r="CM141" s="9" t="str">
        <f t="shared" si="220"/>
        <v/>
      </c>
      <c r="CN141" s="9" t="str">
        <f t="shared" si="221"/>
        <v/>
      </c>
      <c r="CO141" s="9" t="str">
        <f t="shared" si="262"/>
        <v/>
      </c>
      <c r="CP141" s="9" t="str">
        <f t="shared" si="262"/>
        <v/>
      </c>
      <c r="CQ141" s="9" t="str">
        <f t="shared" si="262"/>
        <v/>
      </c>
      <c r="CR141" s="9" t="str">
        <f t="shared" si="262"/>
        <v/>
      </c>
      <c r="CS141" s="9" t="str">
        <f t="shared" si="262"/>
        <v/>
      </c>
      <c r="CT141" s="9" t="str">
        <f t="shared" si="262"/>
        <v/>
      </c>
      <c r="CU141" s="9" t="str">
        <f t="shared" si="262"/>
        <v/>
      </c>
      <c r="CV141" s="9" t="str">
        <f t="shared" si="223"/>
        <v/>
      </c>
      <c r="CW141" s="9" t="str">
        <f t="shared" si="263"/>
        <v/>
      </c>
      <c r="CX141" s="9" t="str">
        <f t="shared" si="263"/>
        <v/>
      </c>
      <c r="CY141" s="9" t="str">
        <f t="shared" si="263"/>
        <v/>
      </c>
      <c r="CZ141" s="9" t="str">
        <f t="shared" si="263"/>
        <v/>
      </c>
      <c r="DA141" s="9" t="str">
        <f t="shared" si="263"/>
        <v/>
      </c>
      <c r="DB141" s="9" t="str">
        <f t="shared" si="263"/>
        <v/>
      </c>
      <c r="DC141" s="9" t="str">
        <f t="shared" si="263"/>
        <v/>
      </c>
      <c r="DD141" s="2" t="str">
        <f t="shared" si="225"/>
        <v/>
      </c>
      <c r="DE141" s="2" t="str">
        <f t="shared" si="226"/>
        <v/>
      </c>
      <c r="DF141" s="2" t="str">
        <f t="shared" si="227"/>
        <v/>
      </c>
      <c r="DG141" s="2" t="str">
        <f t="shared" si="228"/>
        <v/>
      </c>
      <c r="DH141" s="2" t="str">
        <f t="shared" si="229"/>
        <v/>
      </c>
      <c r="DI141" s="2" t="str">
        <f t="shared" si="230"/>
        <v/>
      </c>
      <c r="DJ141" s="2" t="str">
        <f t="shared" si="231"/>
        <v/>
      </c>
      <c r="DK141" s="2" t="str">
        <f t="shared" si="232"/>
        <v/>
      </c>
      <c r="DL141" s="16" t="str">
        <f t="shared" si="233"/>
        <v/>
      </c>
      <c r="DM141" s="16" t="str">
        <f t="shared" si="234"/>
        <v/>
      </c>
      <c r="DN141" s="16" t="str">
        <f t="shared" si="235"/>
        <v/>
      </c>
      <c r="DO141" s="72" t="str">
        <f t="shared" si="236"/>
        <v/>
      </c>
      <c r="DP141" s="16" t="str">
        <f t="shared" si="237"/>
        <v/>
      </c>
      <c r="DQ141" s="16" t="str">
        <f t="shared" si="238"/>
        <v/>
      </c>
      <c r="DR141" s="2" t="str">
        <f t="shared" si="239"/>
        <v/>
      </c>
      <c r="DS141" s="2" t="str">
        <f t="shared" si="240"/>
        <v/>
      </c>
      <c r="DT141" s="2" t="str">
        <f t="shared" si="241"/>
        <v/>
      </c>
      <c r="DU141" s="2" t="str">
        <f t="shared" si="242"/>
        <v/>
      </c>
      <c r="DV141" s="15"/>
      <c r="DW141" s="17"/>
      <c r="DX141" s="17"/>
      <c r="DY141" s="47" t="str">
        <f t="shared" si="261"/>
        <v/>
      </c>
      <c r="DZ141" s="47" t="str">
        <f t="shared" si="261"/>
        <v/>
      </c>
      <c r="EA141" s="47" t="str">
        <f t="shared" si="261"/>
        <v/>
      </c>
      <c r="EB141" s="47" t="str">
        <f t="shared" si="261"/>
        <v/>
      </c>
      <c r="EC141" s="49" t="str">
        <f t="shared" si="261"/>
        <v/>
      </c>
      <c r="ED141" s="49" t="str">
        <f t="shared" si="261"/>
        <v/>
      </c>
      <c r="EE141" s="47" t="str">
        <f t="shared" si="261"/>
        <v/>
      </c>
      <c r="EF141" s="47" t="str">
        <f t="shared" si="261"/>
        <v/>
      </c>
      <c r="EG141" s="47" t="str">
        <f t="shared" si="261"/>
        <v/>
      </c>
      <c r="EH141" s="6">
        <f t="shared" si="153"/>
        <v>0</v>
      </c>
      <c r="EI141" s="6">
        <f t="shared" si="154"/>
        <v>0</v>
      </c>
      <c r="EJ141" s="2" t="str">
        <f t="shared" si="155"/>
        <v/>
      </c>
      <c r="EK141" s="2" t="str">
        <f t="shared" si="156"/>
        <v/>
      </c>
      <c r="EL141" s="2" t="str">
        <f t="shared" si="259"/>
        <v/>
      </c>
      <c r="EM141" s="2" t="str">
        <f t="shared" si="157"/>
        <v/>
      </c>
      <c r="EN141" s="2" t="str">
        <f t="shared" si="158"/>
        <v/>
      </c>
      <c r="EO141" s="2">
        <f t="shared" si="159"/>
        <v>0</v>
      </c>
      <c r="EP141" s="2">
        <f t="shared" si="243"/>
        <v>0</v>
      </c>
      <c r="EQ141" s="2"/>
      <c r="ER141" s="2"/>
      <c r="ES141" s="2"/>
      <c r="ET141" s="2"/>
      <c r="EU141" s="2"/>
      <c r="EV141" s="2"/>
      <c r="EW141" s="2">
        <f t="shared" si="160"/>
        <v>0</v>
      </c>
      <c r="EX141" s="2">
        <f t="shared" si="161"/>
        <v>0</v>
      </c>
      <c r="EY141" s="2">
        <f t="shared" si="244"/>
        <v>0</v>
      </c>
      <c r="EZ141" s="2">
        <f t="shared" si="162"/>
        <v>0</v>
      </c>
      <c r="FA141" s="2">
        <f t="shared" si="163"/>
        <v>0</v>
      </c>
      <c r="FB141" s="59"/>
      <c r="FC141" s="2">
        <f t="shared" si="164"/>
        <v>0</v>
      </c>
      <c r="FD141" s="2">
        <f t="shared" si="245"/>
        <v>0</v>
      </c>
      <c r="FE141" s="3">
        <f t="shared" si="258"/>
        <v>0</v>
      </c>
      <c r="FF141" s="3">
        <f t="shared" si="246"/>
        <v>0</v>
      </c>
      <c r="FG141" s="3">
        <f t="shared" si="247"/>
        <v>0</v>
      </c>
      <c r="FH141" s="3">
        <f t="shared" si="165"/>
        <v>0</v>
      </c>
      <c r="FI141" s="67">
        <f t="shared" si="166"/>
        <v>0</v>
      </c>
      <c r="FJ141" s="3">
        <f t="shared" si="167"/>
        <v>0</v>
      </c>
      <c r="FK141" s="3">
        <f t="shared" si="168"/>
        <v>0</v>
      </c>
      <c r="FL141" s="3">
        <f t="shared" si="248"/>
        <v>0</v>
      </c>
      <c r="FM141" s="3">
        <f t="shared" si="249"/>
        <v>0</v>
      </c>
      <c r="FN141" s="3">
        <f t="shared" si="250"/>
        <v>0</v>
      </c>
      <c r="FO141" s="2">
        <f t="shared" si="169"/>
        <v>0</v>
      </c>
      <c r="FP141" s="2">
        <f t="shared" si="170"/>
        <v>0</v>
      </c>
      <c r="FQ141" s="2">
        <f t="shared" si="251"/>
        <v>0</v>
      </c>
      <c r="FR141" s="6" t="str">
        <f>IF(A141=1,1,IF(DW141="","",COUNTA($DW$31:DW141)+1))</f>
        <v/>
      </c>
      <c r="FS141" s="6" t="str">
        <f t="shared" si="171"/>
        <v/>
      </c>
      <c r="FT141" s="43">
        <f t="shared" si="252"/>
        <v>0</v>
      </c>
      <c r="FU141" s="23">
        <f t="shared" si="253"/>
        <v>0</v>
      </c>
      <c r="FV141" s="21">
        <f t="shared" si="254"/>
        <v>0</v>
      </c>
    </row>
    <row r="142" spans="1:178">
      <c r="A142" s="4" t="str">
        <f t="shared" si="172"/>
        <v/>
      </c>
      <c r="B142" s="33"/>
      <c r="C142" s="33"/>
      <c r="D142" s="33"/>
      <c r="E142" s="33"/>
      <c r="F142" s="33"/>
      <c r="G142" s="11" t="str">
        <f t="shared" si="139"/>
        <v/>
      </c>
      <c r="H142" s="3" t="str">
        <f t="shared" si="173"/>
        <v/>
      </c>
      <c r="I142" s="3" t="str">
        <f t="shared" si="140"/>
        <v/>
      </c>
      <c r="J142" s="3" t="str">
        <f t="shared" si="174"/>
        <v/>
      </c>
      <c r="K142" s="3" t="str">
        <f t="shared" si="141"/>
        <v/>
      </c>
      <c r="L142" s="2" t="str">
        <f t="shared" si="142"/>
        <v/>
      </c>
      <c r="M142" s="8" t="str">
        <f t="shared" si="175"/>
        <v/>
      </c>
      <c r="N142" s="8" t="str">
        <f t="shared" si="143"/>
        <v/>
      </c>
      <c r="O142" s="8" t="str">
        <f t="shared" si="176"/>
        <v/>
      </c>
      <c r="P142" s="8" t="str">
        <f t="shared" si="144"/>
        <v/>
      </c>
      <c r="Q142" s="2" t="str">
        <f t="shared" si="145"/>
        <v/>
      </c>
      <c r="R142" s="3" t="str">
        <f t="shared" si="146"/>
        <v/>
      </c>
      <c r="S142" s="3" t="str">
        <f t="shared" si="147"/>
        <v/>
      </c>
      <c r="T142" s="3" t="str">
        <f t="shared" si="177"/>
        <v/>
      </c>
      <c r="U142" s="8" t="str">
        <f t="shared" si="148"/>
        <v/>
      </c>
      <c r="V142" s="2" t="str">
        <f t="shared" si="149"/>
        <v/>
      </c>
      <c r="W142" s="2" t="str">
        <f t="shared" si="150"/>
        <v/>
      </c>
      <c r="X142" s="2" t="str">
        <f t="shared" si="255"/>
        <v/>
      </c>
      <c r="Y142" s="2" t="str">
        <f t="shared" si="151"/>
        <v/>
      </c>
      <c r="Z142" s="46" t="str">
        <f t="shared" si="178"/>
        <v/>
      </c>
      <c r="AA142" s="46" t="str">
        <f t="shared" si="179"/>
        <v/>
      </c>
      <c r="AB142" s="47"/>
      <c r="AC142" s="46" t="str">
        <f t="shared" si="180"/>
        <v/>
      </c>
      <c r="AD142" s="47" t="str">
        <f t="shared" si="260"/>
        <v/>
      </c>
      <c r="AE142" s="48" t="str">
        <f t="shared" si="181"/>
        <v/>
      </c>
      <c r="AF142" s="49" t="str">
        <f t="shared" si="265"/>
        <v/>
      </c>
      <c r="AG142" s="49" t="str">
        <f t="shared" si="265"/>
        <v/>
      </c>
      <c r="AH142" s="49" t="str">
        <f t="shared" si="265"/>
        <v/>
      </c>
      <c r="AI142" s="47" t="str">
        <f t="shared" si="265"/>
        <v/>
      </c>
      <c r="AJ142" s="47" t="str">
        <f t="shared" si="265"/>
        <v/>
      </c>
      <c r="AK142" s="46" t="str">
        <f t="shared" si="265"/>
        <v/>
      </c>
      <c r="AL142" s="47"/>
      <c r="AM142" s="53" t="str">
        <f t="shared" si="182"/>
        <v/>
      </c>
      <c r="AN142" s="50" t="str">
        <f t="shared" si="183"/>
        <v/>
      </c>
      <c r="AO142" s="51"/>
      <c r="AP142" s="52" t="str">
        <f t="shared" si="184"/>
        <v/>
      </c>
      <c r="AQ142" s="52" t="str">
        <f t="shared" si="185"/>
        <v/>
      </c>
      <c r="AR142" s="47">
        <f t="shared" si="186"/>
        <v>0</v>
      </c>
      <c r="AS142" s="53" t="str">
        <f t="shared" si="187"/>
        <v/>
      </c>
      <c r="AT142" s="52" t="str">
        <f t="shared" si="188"/>
        <v/>
      </c>
      <c r="AU142" s="9" t="str">
        <f t="shared" si="189"/>
        <v/>
      </c>
      <c r="AV142" s="9" t="str">
        <f t="shared" si="190"/>
        <v/>
      </c>
      <c r="AW142" s="12" t="str">
        <f t="shared" si="191"/>
        <v/>
      </c>
      <c r="AX142" s="9" t="str">
        <f t="shared" si="192"/>
        <v/>
      </c>
      <c r="AY142" s="12" t="str">
        <f t="shared" si="193"/>
        <v/>
      </c>
      <c r="AZ142" s="10" t="str">
        <f t="shared" si="194"/>
        <v/>
      </c>
      <c r="BA142" s="10" t="str">
        <f t="shared" si="195"/>
        <v/>
      </c>
      <c r="BB142" s="10" t="str">
        <f t="shared" si="196"/>
        <v/>
      </c>
      <c r="BC142" s="10" t="str">
        <f t="shared" si="197"/>
        <v/>
      </c>
      <c r="BD142" s="10" t="str">
        <f t="shared" si="198"/>
        <v/>
      </c>
      <c r="BE142" s="12" t="str">
        <f t="shared" si="199"/>
        <v/>
      </c>
      <c r="BF142" s="9" t="str">
        <f t="shared" si="200"/>
        <v/>
      </c>
      <c r="BG142" s="9" t="str">
        <f t="shared" si="201"/>
        <v/>
      </c>
      <c r="BH142" s="7" t="str">
        <f t="shared" si="202"/>
        <v/>
      </c>
      <c r="BI142" s="7" t="str">
        <f t="shared" si="203"/>
        <v/>
      </c>
      <c r="BJ142" s="12" t="str">
        <f t="shared" si="204"/>
        <v/>
      </c>
      <c r="BK142" s="80" t="str">
        <f t="shared" si="205"/>
        <v/>
      </c>
      <c r="BL142" s="7" t="str">
        <f t="shared" si="206"/>
        <v/>
      </c>
      <c r="BM142" s="7" t="str">
        <f t="shared" si="256"/>
        <v/>
      </c>
      <c r="BN142" s="12" t="str">
        <f t="shared" si="207"/>
        <v/>
      </c>
      <c r="BO142" s="9" t="str">
        <f t="shared" si="208"/>
        <v/>
      </c>
      <c r="BP142" s="2" t="str">
        <f t="shared" si="209"/>
        <v/>
      </c>
      <c r="BQ142" s="2" t="str">
        <f t="shared" si="210"/>
        <v/>
      </c>
      <c r="BR142" s="20" t="str">
        <f t="shared" si="264"/>
        <v/>
      </c>
      <c r="BS142" s="20" t="str">
        <f t="shared" si="264"/>
        <v/>
      </c>
      <c r="BT142" s="20" t="str">
        <f t="shared" si="264"/>
        <v/>
      </c>
      <c r="BU142" s="86" t="str">
        <f t="shared" si="211"/>
        <v/>
      </c>
      <c r="BV142" s="86" t="str">
        <f t="shared" si="212"/>
        <v/>
      </c>
      <c r="BW142" s="20" t="str">
        <f t="shared" si="264"/>
        <v/>
      </c>
      <c r="BX142" s="86" t="str">
        <f t="shared" si="264"/>
        <v/>
      </c>
      <c r="BY142" s="86" t="str">
        <f t="shared" si="264"/>
        <v/>
      </c>
      <c r="BZ142" s="86" t="str">
        <f t="shared" si="264"/>
        <v/>
      </c>
      <c r="CA142" s="86" t="str">
        <f t="shared" si="264"/>
        <v/>
      </c>
      <c r="CB142" s="86" t="str">
        <f t="shared" si="264"/>
        <v/>
      </c>
      <c r="CC142" s="86" t="str">
        <f t="shared" si="264"/>
        <v/>
      </c>
      <c r="CD142" s="86" t="str">
        <f t="shared" si="264"/>
        <v/>
      </c>
      <c r="CE142" s="20" t="str">
        <f t="shared" si="257"/>
        <v/>
      </c>
      <c r="CF142" s="14" t="str">
        <f t="shared" si="213"/>
        <v/>
      </c>
      <c r="CG142" s="14" t="str">
        <f t="shared" si="214"/>
        <v/>
      </c>
      <c r="CH142" s="8">
        <f t="shared" si="215"/>
        <v>0</v>
      </c>
      <c r="CI142" s="9" t="str">
        <f t="shared" si="216"/>
        <v/>
      </c>
      <c r="CJ142" s="9" t="str">
        <f t="shared" si="217"/>
        <v/>
      </c>
      <c r="CK142" s="9" t="str">
        <f t="shared" si="218"/>
        <v/>
      </c>
      <c r="CL142" s="9" t="str">
        <f t="shared" si="219"/>
        <v/>
      </c>
      <c r="CM142" s="9" t="str">
        <f t="shared" si="220"/>
        <v/>
      </c>
      <c r="CN142" s="9" t="str">
        <f t="shared" si="221"/>
        <v/>
      </c>
      <c r="CO142" s="9" t="str">
        <f t="shared" si="262"/>
        <v/>
      </c>
      <c r="CP142" s="9" t="str">
        <f t="shared" si="262"/>
        <v/>
      </c>
      <c r="CQ142" s="9" t="str">
        <f t="shared" si="262"/>
        <v/>
      </c>
      <c r="CR142" s="9" t="str">
        <f t="shared" si="262"/>
        <v/>
      </c>
      <c r="CS142" s="9" t="str">
        <f t="shared" si="262"/>
        <v/>
      </c>
      <c r="CT142" s="9" t="str">
        <f t="shared" si="262"/>
        <v/>
      </c>
      <c r="CU142" s="9" t="str">
        <f t="shared" si="262"/>
        <v/>
      </c>
      <c r="CV142" s="9" t="str">
        <f t="shared" si="223"/>
        <v/>
      </c>
      <c r="CW142" s="9" t="str">
        <f t="shared" si="263"/>
        <v/>
      </c>
      <c r="CX142" s="9" t="str">
        <f t="shared" si="263"/>
        <v/>
      </c>
      <c r="CY142" s="9" t="str">
        <f t="shared" si="263"/>
        <v/>
      </c>
      <c r="CZ142" s="9" t="str">
        <f t="shared" si="263"/>
        <v/>
      </c>
      <c r="DA142" s="9" t="str">
        <f t="shared" si="263"/>
        <v/>
      </c>
      <c r="DB142" s="9" t="str">
        <f t="shared" si="263"/>
        <v/>
      </c>
      <c r="DC142" s="9" t="str">
        <f t="shared" si="263"/>
        <v/>
      </c>
      <c r="DD142" s="2" t="str">
        <f t="shared" si="225"/>
        <v/>
      </c>
      <c r="DE142" s="2" t="str">
        <f t="shared" si="226"/>
        <v/>
      </c>
      <c r="DF142" s="2" t="str">
        <f t="shared" si="227"/>
        <v/>
      </c>
      <c r="DG142" s="2" t="str">
        <f t="shared" si="228"/>
        <v/>
      </c>
      <c r="DH142" s="2" t="str">
        <f t="shared" si="229"/>
        <v/>
      </c>
      <c r="DI142" s="2" t="str">
        <f t="shared" si="230"/>
        <v/>
      </c>
      <c r="DJ142" s="2" t="str">
        <f t="shared" si="231"/>
        <v/>
      </c>
      <c r="DK142" s="2" t="str">
        <f t="shared" si="232"/>
        <v/>
      </c>
      <c r="DL142" s="16" t="str">
        <f t="shared" si="233"/>
        <v/>
      </c>
      <c r="DM142" s="16" t="str">
        <f t="shared" si="234"/>
        <v/>
      </c>
      <c r="DN142" s="16" t="str">
        <f t="shared" si="235"/>
        <v/>
      </c>
      <c r="DO142" s="72" t="str">
        <f t="shared" si="236"/>
        <v/>
      </c>
      <c r="DP142" s="16" t="str">
        <f t="shared" si="237"/>
        <v/>
      </c>
      <c r="DQ142" s="16" t="str">
        <f t="shared" si="238"/>
        <v/>
      </c>
      <c r="DR142" s="2" t="str">
        <f t="shared" si="239"/>
        <v/>
      </c>
      <c r="DS142" s="2" t="str">
        <f t="shared" si="240"/>
        <v/>
      </c>
      <c r="DT142" s="2" t="str">
        <f t="shared" si="241"/>
        <v/>
      </c>
      <c r="DU142" s="2" t="str">
        <f t="shared" si="242"/>
        <v/>
      </c>
      <c r="DV142" s="15"/>
      <c r="DW142" s="17"/>
      <c r="DX142" s="17"/>
      <c r="DY142" s="47" t="str">
        <f t="shared" si="261"/>
        <v/>
      </c>
      <c r="DZ142" s="47" t="str">
        <f t="shared" si="261"/>
        <v/>
      </c>
      <c r="EA142" s="47" t="str">
        <f t="shared" si="261"/>
        <v/>
      </c>
      <c r="EB142" s="47" t="str">
        <f t="shared" si="261"/>
        <v/>
      </c>
      <c r="EC142" s="49" t="str">
        <f t="shared" si="261"/>
        <v/>
      </c>
      <c r="ED142" s="49" t="str">
        <f t="shared" si="261"/>
        <v/>
      </c>
      <c r="EE142" s="47" t="str">
        <f t="shared" si="261"/>
        <v/>
      </c>
      <c r="EF142" s="47" t="str">
        <f t="shared" si="261"/>
        <v/>
      </c>
      <c r="EG142" s="47" t="str">
        <f t="shared" si="261"/>
        <v/>
      </c>
      <c r="EH142" s="6">
        <f t="shared" si="153"/>
        <v>0</v>
      </c>
      <c r="EI142" s="6">
        <f t="shared" si="154"/>
        <v>0</v>
      </c>
      <c r="EJ142" s="2" t="str">
        <f t="shared" si="155"/>
        <v/>
      </c>
      <c r="EK142" s="2" t="str">
        <f t="shared" si="156"/>
        <v/>
      </c>
      <c r="EL142" s="2" t="str">
        <f t="shared" si="259"/>
        <v/>
      </c>
      <c r="EM142" s="2" t="str">
        <f t="shared" si="157"/>
        <v/>
      </c>
      <c r="EN142" s="2" t="str">
        <f t="shared" si="158"/>
        <v/>
      </c>
      <c r="EO142" s="2">
        <f t="shared" si="159"/>
        <v>0</v>
      </c>
      <c r="EP142" s="2">
        <f t="shared" si="243"/>
        <v>0</v>
      </c>
      <c r="EQ142" s="2"/>
      <c r="ER142" s="2"/>
      <c r="ES142" s="2"/>
      <c r="ET142" s="2"/>
      <c r="EU142" s="2"/>
      <c r="EV142" s="2"/>
      <c r="EW142" s="2">
        <f t="shared" si="160"/>
        <v>0</v>
      </c>
      <c r="EX142" s="2">
        <f t="shared" si="161"/>
        <v>0</v>
      </c>
      <c r="EY142" s="2">
        <f t="shared" si="244"/>
        <v>0</v>
      </c>
      <c r="EZ142" s="2">
        <f t="shared" si="162"/>
        <v>0</v>
      </c>
      <c r="FA142" s="2">
        <f t="shared" si="163"/>
        <v>0</v>
      </c>
      <c r="FB142" s="59"/>
      <c r="FC142" s="2">
        <f t="shared" si="164"/>
        <v>0</v>
      </c>
      <c r="FD142" s="2">
        <f t="shared" si="245"/>
        <v>0</v>
      </c>
      <c r="FE142" s="3">
        <f t="shared" si="258"/>
        <v>0</v>
      </c>
      <c r="FF142" s="3">
        <f t="shared" si="246"/>
        <v>0</v>
      </c>
      <c r="FG142" s="3">
        <f t="shared" si="247"/>
        <v>0</v>
      </c>
      <c r="FH142" s="3">
        <f t="shared" si="165"/>
        <v>0</v>
      </c>
      <c r="FI142" s="67">
        <f t="shared" si="166"/>
        <v>0</v>
      </c>
      <c r="FJ142" s="3">
        <f t="shared" si="167"/>
        <v>0</v>
      </c>
      <c r="FK142" s="3">
        <f t="shared" si="168"/>
        <v>0</v>
      </c>
      <c r="FL142" s="3">
        <f t="shared" si="248"/>
        <v>0</v>
      </c>
      <c r="FM142" s="3">
        <f t="shared" si="249"/>
        <v>0</v>
      </c>
      <c r="FN142" s="3">
        <f t="shared" si="250"/>
        <v>0</v>
      </c>
      <c r="FO142" s="2">
        <f t="shared" si="169"/>
        <v>0</v>
      </c>
      <c r="FP142" s="2">
        <f t="shared" si="170"/>
        <v>0</v>
      </c>
      <c r="FQ142" s="2">
        <f t="shared" si="251"/>
        <v>0</v>
      </c>
      <c r="FR142" s="6" t="str">
        <f>IF(A142=1,1,IF(DW142="","",COUNTA($DW$31:DW142)+1))</f>
        <v/>
      </c>
      <c r="FS142" s="6" t="str">
        <f t="shared" si="171"/>
        <v/>
      </c>
      <c r="FT142" s="43">
        <f t="shared" si="252"/>
        <v>0</v>
      </c>
      <c r="FU142" s="23">
        <f t="shared" si="253"/>
        <v>0</v>
      </c>
      <c r="FV142" s="21">
        <f t="shared" si="254"/>
        <v>0</v>
      </c>
    </row>
    <row r="143" spans="1:178">
      <c r="A143" s="4" t="str">
        <f t="shared" si="172"/>
        <v/>
      </c>
      <c r="B143" s="33"/>
      <c r="C143" s="33"/>
      <c r="D143" s="33"/>
      <c r="E143" s="33"/>
      <c r="F143" s="33"/>
      <c r="G143" s="11" t="str">
        <f t="shared" si="139"/>
        <v/>
      </c>
      <c r="H143" s="3" t="str">
        <f t="shared" si="173"/>
        <v/>
      </c>
      <c r="I143" s="3" t="str">
        <f t="shared" si="140"/>
        <v/>
      </c>
      <c r="J143" s="3" t="str">
        <f t="shared" si="174"/>
        <v/>
      </c>
      <c r="K143" s="3" t="str">
        <f t="shared" si="141"/>
        <v/>
      </c>
      <c r="L143" s="2" t="str">
        <f t="shared" si="142"/>
        <v/>
      </c>
      <c r="M143" s="8" t="str">
        <f t="shared" si="175"/>
        <v/>
      </c>
      <c r="N143" s="8" t="str">
        <f t="shared" si="143"/>
        <v/>
      </c>
      <c r="O143" s="8" t="str">
        <f t="shared" si="176"/>
        <v/>
      </c>
      <c r="P143" s="8" t="str">
        <f t="shared" si="144"/>
        <v/>
      </c>
      <c r="Q143" s="2" t="str">
        <f t="shared" si="145"/>
        <v/>
      </c>
      <c r="R143" s="3" t="str">
        <f t="shared" si="146"/>
        <v/>
      </c>
      <c r="S143" s="3" t="str">
        <f t="shared" si="147"/>
        <v/>
      </c>
      <c r="T143" s="3" t="str">
        <f t="shared" si="177"/>
        <v/>
      </c>
      <c r="U143" s="8" t="str">
        <f t="shared" si="148"/>
        <v/>
      </c>
      <c r="V143" s="2" t="str">
        <f t="shared" si="149"/>
        <v/>
      </c>
      <c r="W143" s="2" t="str">
        <f t="shared" si="150"/>
        <v/>
      </c>
      <c r="X143" s="2" t="str">
        <f t="shared" si="255"/>
        <v/>
      </c>
      <c r="Y143" s="2" t="str">
        <f t="shared" si="151"/>
        <v/>
      </c>
      <c r="Z143" s="46" t="str">
        <f t="shared" si="178"/>
        <v/>
      </c>
      <c r="AA143" s="46" t="str">
        <f t="shared" si="179"/>
        <v/>
      </c>
      <c r="AB143" s="47"/>
      <c r="AC143" s="46" t="str">
        <f t="shared" si="180"/>
        <v/>
      </c>
      <c r="AD143" s="47" t="str">
        <f t="shared" si="260"/>
        <v/>
      </c>
      <c r="AE143" s="48" t="str">
        <f t="shared" si="181"/>
        <v/>
      </c>
      <c r="AF143" s="49" t="str">
        <f t="shared" si="265"/>
        <v/>
      </c>
      <c r="AG143" s="49" t="str">
        <f t="shared" si="265"/>
        <v/>
      </c>
      <c r="AH143" s="49" t="str">
        <f t="shared" si="265"/>
        <v/>
      </c>
      <c r="AI143" s="47" t="str">
        <f t="shared" si="265"/>
        <v/>
      </c>
      <c r="AJ143" s="47" t="str">
        <f t="shared" si="265"/>
        <v/>
      </c>
      <c r="AK143" s="46" t="str">
        <f t="shared" si="265"/>
        <v/>
      </c>
      <c r="AL143" s="47"/>
      <c r="AM143" s="53" t="str">
        <f t="shared" si="182"/>
        <v/>
      </c>
      <c r="AN143" s="50" t="str">
        <f t="shared" si="183"/>
        <v/>
      </c>
      <c r="AO143" s="51"/>
      <c r="AP143" s="52" t="str">
        <f t="shared" si="184"/>
        <v/>
      </c>
      <c r="AQ143" s="52" t="str">
        <f t="shared" si="185"/>
        <v/>
      </c>
      <c r="AR143" s="47">
        <f t="shared" si="186"/>
        <v>0</v>
      </c>
      <c r="AS143" s="53" t="str">
        <f t="shared" si="187"/>
        <v/>
      </c>
      <c r="AT143" s="52" t="str">
        <f t="shared" si="188"/>
        <v/>
      </c>
      <c r="AU143" s="9" t="str">
        <f t="shared" si="189"/>
        <v/>
      </c>
      <c r="AV143" s="9" t="str">
        <f t="shared" si="190"/>
        <v/>
      </c>
      <c r="AW143" s="12" t="str">
        <f t="shared" si="191"/>
        <v/>
      </c>
      <c r="AX143" s="9" t="str">
        <f t="shared" si="192"/>
        <v/>
      </c>
      <c r="AY143" s="12" t="str">
        <f t="shared" si="193"/>
        <v/>
      </c>
      <c r="AZ143" s="10" t="str">
        <f t="shared" si="194"/>
        <v/>
      </c>
      <c r="BA143" s="10" t="str">
        <f t="shared" si="195"/>
        <v/>
      </c>
      <c r="BB143" s="10" t="str">
        <f t="shared" si="196"/>
        <v/>
      </c>
      <c r="BC143" s="10" t="str">
        <f t="shared" si="197"/>
        <v/>
      </c>
      <c r="BD143" s="10" t="str">
        <f t="shared" si="198"/>
        <v/>
      </c>
      <c r="BE143" s="12" t="str">
        <f t="shared" si="199"/>
        <v/>
      </c>
      <c r="BF143" s="9" t="str">
        <f t="shared" si="200"/>
        <v/>
      </c>
      <c r="BG143" s="9" t="str">
        <f t="shared" si="201"/>
        <v/>
      </c>
      <c r="BH143" s="7" t="str">
        <f t="shared" si="202"/>
        <v/>
      </c>
      <c r="BI143" s="7" t="str">
        <f t="shared" si="203"/>
        <v/>
      </c>
      <c r="BJ143" s="12" t="str">
        <f t="shared" si="204"/>
        <v/>
      </c>
      <c r="BK143" s="80" t="str">
        <f t="shared" si="205"/>
        <v/>
      </c>
      <c r="BL143" s="7" t="str">
        <f t="shared" si="206"/>
        <v/>
      </c>
      <c r="BM143" s="7" t="str">
        <f t="shared" si="256"/>
        <v/>
      </c>
      <c r="BN143" s="12" t="str">
        <f t="shared" si="207"/>
        <v/>
      </c>
      <c r="BO143" s="9" t="str">
        <f t="shared" si="208"/>
        <v/>
      </c>
      <c r="BP143" s="2" t="str">
        <f t="shared" si="209"/>
        <v/>
      </c>
      <c r="BQ143" s="2" t="str">
        <f t="shared" si="210"/>
        <v/>
      </c>
      <c r="BR143" s="20" t="str">
        <f t="shared" si="264"/>
        <v/>
      </c>
      <c r="BS143" s="20" t="str">
        <f t="shared" si="264"/>
        <v/>
      </c>
      <c r="BT143" s="20" t="str">
        <f t="shared" si="264"/>
        <v/>
      </c>
      <c r="BU143" s="86" t="str">
        <f t="shared" si="211"/>
        <v/>
      </c>
      <c r="BV143" s="86" t="str">
        <f t="shared" si="212"/>
        <v/>
      </c>
      <c r="BW143" s="20" t="str">
        <f t="shared" si="264"/>
        <v/>
      </c>
      <c r="BX143" s="86" t="str">
        <f t="shared" si="264"/>
        <v/>
      </c>
      <c r="BY143" s="86" t="str">
        <f t="shared" si="264"/>
        <v/>
      </c>
      <c r="BZ143" s="86" t="str">
        <f t="shared" si="264"/>
        <v/>
      </c>
      <c r="CA143" s="86" t="str">
        <f t="shared" si="264"/>
        <v/>
      </c>
      <c r="CB143" s="86" t="str">
        <f t="shared" si="264"/>
        <v/>
      </c>
      <c r="CC143" s="86" t="str">
        <f t="shared" si="264"/>
        <v/>
      </c>
      <c r="CD143" s="86" t="str">
        <f t="shared" si="264"/>
        <v/>
      </c>
      <c r="CE143" s="20" t="str">
        <f t="shared" si="257"/>
        <v/>
      </c>
      <c r="CF143" s="14" t="str">
        <f t="shared" si="213"/>
        <v/>
      </c>
      <c r="CG143" s="14" t="str">
        <f t="shared" si="214"/>
        <v/>
      </c>
      <c r="CH143" s="8">
        <f t="shared" si="215"/>
        <v>0</v>
      </c>
      <c r="CI143" s="9" t="str">
        <f t="shared" si="216"/>
        <v/>
      </c>
      <c r="CJ143" s="9" t="str">
        <f t="shared" si="217"/>
        <v/>
      </c>
      <c r="CK143" s="9" t="str">
        <f t="shared" si="218"/>
        <v/>
      </c>
      <c r="CL143" s="9" t="str">
        <f t="shared" si="219"/>
        <v/>
      </c>
      <c r="CM143" s="9" t="str">
        <f t="shared" si="220"/>
        <v/>
      </c>
      <c r="CN143" s="9" t="str">
        <f t="shared" si="221"/>
        <v/>
      </c>
      <c r="CO143" s="9" t="str">
        <f t="shared" si="262"/>
        <v/>
      </c>
      <c r="CP143" s="9" t="str">
        <f t="shared" si="262"/>
        <v/>
      </c>
      <c r="CQ143" s="9" t="str">
        <f t="shared" si="262"/>
        <v/>
      </c>
      <c r="CR143" s="9" t="str">
        <f t="shared" si="262"/>
        <v/>
      </c>
      <c r="CS143" s="9" t="str">
        <f t="shared" si="262"/>
        <v/>
      </c>
      <c r="CT143" s="9" t="str">
        <f t="shared" si="262"/>
        <v/>
      </c>
      <c r="CU143" s="9" t="str">
        <f t="shared" si="262"/>
        <v/>
      </c>
      <c r="CV143" s="9" t="str">
        <f t="shared" si="223"/>
        <v/>
      </c>
      <c r="CW143" s="9" t="str">
        <f t="shared" si="263"/>
        <v/>
      </c>
      <c r="CX143" s="9" t="str">
        <f t="shared" si="263"/>
        <v/>
      </c>
      <c r="CY143" s="9" t="str">
        <f t="shared" si="263"/>
        <v/>
      </c>
      <c r="CZ143" s="9" t="str">
        <f t="shared" si="263"/>
        <v/>
      </c>
      <c r="DA143" s="9" t="str">
        <f t="shared" si="263"/>
        <v/>
      </c>
      <c r="DB143" s="9" t="str">
        <f t="shared" si="263"/>
        <v/>
      </c>
      <c r="DC143" s="9" t="str">
        <f t="shared" si="263"/>
        <v/>
      </c>
      <c r="DD143" s="2" t="str">
        <f t="shared" si="225"/>
        <v/>
      </c>
      <c r="DE143" s="2" t="str">
        <f t="shared" si="226"/>
        <v/>
      </c>
      <c r="DF143" s="2" t="str">
        <f t="shared" si="227"/>
        <v/>
      </c>
      <c r="DG143" s="2" t="str">
        <f t="shared" si="228"/>
        <v/>
      </c>
      <c r="DH143" s="2" t="str">
        <f t="shared" si="229"/>
        <v/>
      </c>
      <c r="DI143" s="2" t="str">
        <f t="shared" si="230"/>
        <v/>
      </c>
      <c r="DJ143" s="2" t="str">
        <f t="shared" si="231"/>
        <v/>
      </c>
      <c r="DK143" s="2" t="str">
        <f t="shared" si="232"/>
        <v/>
      </c>
      <c r="DL143" s="16" t="str">
        <f t="shared" si="233"/>
        <v/>
      </c>
      <c r="DM143" s="16" t="str">
        <f t="shared" si="234"/>
        <v/>
      </c>
      <c r="DN143" s="16" t="str">
        <f t="shared" si="235"/>
        <v/>
      </c>
      <c r="DO143" s="72" t="str">
        <f t="shared" si="236"/>
        <v/>
      </c>
      <c r="DP143" s="16" t="str">
        <f t="shared" si="237"/>
        <v/>
      </c>
      <c r="DQ143" s="16" t="str">
        <f t="shared" si="238"/>
        <v/>
      </c>
      <c r="DR143" s="2" t="str">
        <f t="shared" si="239"/>
        <v/>
      </c>
      <c r="DS143" s="2" t="str">
        <f t="shared" si="240"/>
        <v/>
      </c>
      <c r="DT143" s="2" t="str">
        <f t="shared" si="241"/>
        <v/>
      </c>
      <c r="DU143" s="2" t="str">
        <f t="shared" si="242"/>
        <v/>
      </c>
      <c r="DV143" s="15"/>
      <c r="DW143" s="17"/>
      <c r="DX143" s="17"/>
      <c r="DY143" s="47" t="str">
        <f t="shared" si="261"/>
        <v/>
      </c>
      <c r="DZ143" s="47" t="str">
        <f t="shared" si="261"/>
        <v/>
      </c>
      <c r="EA143" s="47" t="str">
        <f t="shared" si="261"/>
        <v/>
      </c>
      <c r="EB143" s="47" t="str">
        <f t="shared" si="261"/>
        <v/>
      </c>
      <c r="EC143" s="49" t="str">
        <f t="shared" si="261"/>
        <v/>
      </c>
      <c r="ED143" s="49" t="str">
        <f t="shared" si="261"/>
        <v/>
      </c>
      <c r="EE143" s="47" t="str">
        <f t="shared" si="261"/>
        <v/>
      </c>
      <c r="EF143" s="47" t="str">
        <f t="shared" si="261"/>
        <v/>
      </c>
      <c r="EG143" s="47" t="str">
        <f t="shared" si="261"/>
        <v/>
      </c>
      <c r="EH143" s="6">
        <f t="shared" si="153"/>
        <v>0</v>
      </c>
      <c r="EI143" s="6">
        <f t="shared" si="154"/>
        <v>0</v>
      </c>
      <c r="EJ143" s="2" t="str">
        <f t="shared" si="155"/>
        <v/>
      </c>
      <c r="EK143" s="2" t="str">
        <f t="shared" si="156"/>
        <v/>
      </c>
      <c r="EL143" s="2" t="str">
        <f t="shared" si="259"/>
        <v/>
      </c>
      <c r="EM143" s="2" t="str">
        <f t="shared" si="157"/>
        <v/>
      </c>
      <c r="EN143" s="2" t="str">
        <f t="shared" si="158"/>
        <v/>
      </c>
      <c r="EO143" s="2">
        <f t="shared" si="159"/>
        <v>0</v>
      </c>
      <c r="EP143" s="2">
        <f t="shared" si="243"/>
        <v>0</v>
      </c>
      <c r="EQ143" s="2"/>
      <c r="ER143" s="2"/>
      <c r="ES143" s="2"/>
      <c r="ET143" s="2"/>
      <c r="EU143" s="2"/>
      <c r="EV143" s="2"/>
      <c r="EW143" s="2">
        <f t="shared" si="160"/>
        <v>0</v>
      </c>
      <c r="EX143" s="2">
        <f t="shared" si="161"/>
        <v>0</v>
      </c>
      <c r="EY143" s="2">
        <f t="shared" si="244"/>
        <v>0</v>
      </c>
      <c r="EZ143" s="2">
        <f t="shared" si="162"/>
        <v>0</v>
      </c>
      <c r="FA143" s="2">
        <f t="shared" si="163"/>
        <v>0</v>
      </c>
      <c r="FB143" s="59"/>
      <c r="FC143" s="2">
        <f t="shared" si="164"/>
        <v>0</v>
      </c>
      <c r="FD143" s="2">
        <f t="shared" si="245"/>
        <v>0</v>
      </c>
      <c r="FE143" s="3">
        <f t="shared" si="258"/>
        <v>0</v>
      </c>
      <c r="FF143" s="3">
        <f t="shared" si="246"/>
        <v>0</v>
      </c>
      <c r="FG143" s="3">
        <f t="shared" si="247"/>
        <v>0</v>
      </c>
      <c r="FH143" s="3">
        <f t="shared" si="165"/>
        <v>0</v>
      </c>
      <c r="FI143" s="67">
        <f t="shared" si="166"/>
        <v>0</v>
      </c>
      <c r="FJ143" s="3">
        <f t="shared" si="167"/>
        <v>0</v>
      </c>
      <c r="FK143" s="3">
        <f t="shared" si="168"/>
        <v>0</v>
      </c>
      <c r="FL143" s="3">
        <f t="shared" si="248"/>
        <v>0</v>
      </c>
      <c r="FM143" s="3">
        <f t="shared" si="249"/>
        <v>0</v>
      </c>
      <c r="FN143" s="3">
        <f t="shared" si="250"/>
        <v>0</v>
      </c>
      <c r="FO143" s="2">
        <f t="shared" si="169"/>
        <v>0</v>
      </c>
      <c r="FP143" s="2">
        <f t="shared" si="170"/>
        <v>0</v>
      </c>
      <c r="FQ143" s="2">
        <f t="shared" si="251"/>
        <v>0</v>
      </c>
      <c r="FR143" s="6" t="str">
        <f>IF(A143=1,1,IF(DW143="","",COUNTA($DW$31:DW143)+1))</f>
        <v/>
      </c>
      <c r="FS143" s="6" t="str">
        <f t="shared" si="171"/>
        <v/>
      </c>
      <c r="FT143" s="43">
        <f t="shared" si="252"/>
        <v>0</v>
      </c>
      <c r="FU143" s="23">
        <f t="shared" si="253"/>
        <v>0</v>
      </c>
      <c r="FV143" s="21">
        <f t="shared" si="254"/>
        <v>0</v>
      </c>
    </row>
    <row r="144" spans="1:178">
      <c r="A144" s="4" t="str">
        <f t="shared" si="172"/>
        <v/>
      </c>
      <c r="B144" s="33"/>
      <c r="C144" s="33"/>
      <c r="D144" s="33"/>
      <c r="E144" s="33"/>
      <c r="F144" s="33"/>
      <c r="G144" s="11" t="str">
        <f t="shared" si="139"/>
        <v/>
      </c>
      <c r="H144" s="3" t="str">
        <f t="shared" si="173"/>
        <v/>
      </c>
      <c r="I144" s="3" t="str">
        <f t="shared" si="140"/>
        <v/>
      </c>
      <c r="J144" s="3" t="str">
        <f t="shared" si="174"/>
        <v/>
      </c>
      <c r="K144" s="3" t="str">
        <f t="shared" si="141"/>
        <v/>
      </c>
      <c r="L144" s="2" t="str">
        <f t="shared" si="142"/>
        <v/>
      </c>
      <c r="M144" s="8" t="str">
        <f t="shared" si="175"/>
        <v/>
      </c>
      <c r="N144" s="8" t="str">
        <f t="shared" si="143"/>
        <v/>
      </c>
      <c r="O144" s="8" t="str">
        <f t="shared" si="176"/>
        <v/>
      </c>
      <c r="P144" s="8" t="str">
        <f t="shared" si="144"/>
        <v/>
      </c>
      <c r="Q144" s="2" t="str">
        <f t="shared" si="145"/>
        <v/>
      </c>
      <c r="R144" s="3" t="str">
        <f t="shared" si="146"/>
        <v/>
      </c>
      <c r="S144" s="3" t="str">
        <f t="shared" si="147"/>
        <v/>
      </c>
      <c r="T144" s="3" t="str">
        <f t="shared" si="177"/>
        <v/>
      </c>
      <c r="U144" s="8" t="str">
        <f t="shared" si="148"/>
        <v/>
      </c>
      <c r="V144" s="2" t="str">
        <f t="shared" si="149"/>
        <v/>
      </c>
      <c r="W144" s="2" t="str">
        <f t="shared" si="150"/>
        <v/>
      </c>
      <c r="X144" s="2" t="str">
        <f t="shared" si="255"/>
        <v/>
      </c>
      <c r="Y144" s="2" t="str">
        <f t="shared" si="151"/>
        <v/>
      </c>
      <c r="Z144" s="46" t="str">
        <f t="shared" si="178"/>
        <v/>
      </c>
      <c r="AA144" s="46" t="str">
        <f t="shared" si="179"/>
        <v/>
      </c>
      <c r="AB144" s="47"/>
      <c r="AC144" s="46" t="str">
        <f t="shared" si="180"/>
        <v/>
      </c>
      <c r="AD144" s="47" t="str">
        <f t="shared" si="260"/>
        <v/>
      </c>
      <c r="AE144" s="48" t="str">
        <f t="shared" si="181"/>
        <v/>
      </c>
      <c r="AF144" s="49" t="str">
        <f t="shared" si="265"/>
        <v/>
      </c>
      <c r="AG144" s="49" t="str">
        <f t="shared" si="265"/>
        <v/>
      </c>
      <c r="AH144" s="49" t="str">
        <f t="shared" si="265"/>
        <v/>
      </c>
      <c r="AI144" s="47" t="str">
        <f t="shared" si="265"/>
        <v/>
      </c>
      <c r="AJ144" s="47" t="str">
        <f t="shared" si="265"/>
        <v/>
      </c>
      <c r="AK144" s="46" t="str">
        <f t="shared" si="265"/>
        <v/>
      </c>
      <c r="AL144" s="47"/>
      <c r="AM144" s="53" t="str">
        <f t="shared" si="182"/>
        <v/>
      </c>
      <c r="AN144" s="50" t="str">
        <f t="shared" si="183"/>
        <v/>
      </c>
      <c r="AO144" s="51"/>
      <c r="AP144" s="52" t="str">
        <f t="shared" si="184"/>
        <v/>
      </c>
      <c r="AQ144" s="52" t="str">
        <f t="shared" si="185"/>
        <v/>
      </c>
      <c r="AR144" s="47">
        <f t="shared" si="186"/>
        <v>0</v>
      </c>
      <c r="AS144" s="53" t="str">
        <f t="shared" si="187"/>
        <v/>
      </c>
      <c r="AT144" s="52" t="str">
        <f t="shared" si="188"/>
        <v/>
      </c>
      <c r="AU144" s="9" t="str">
        <f t="shared" si="189"/>
        <v/>
      </c>
      <c r="AV144" s="9" t="str">
        <f t="shared" si="190"/>
        <v/>
      </c>
      <c r="AW144" s="12" t="str">
        <f t="shared" si="191"/>
        <v/>
      </c>
      <c r="AX144" s="9" t="str">
        <f t="shared" si="192"/>
        <v/>
      </c>
      <c r="AY144" s="12" t="str">
        <f t="shared" si="193"/>
        <v/>
      </c>
      <c r="AZ144" s="10" t="str">
        <f t="shared" si="194"/>
        <v/>
      </c>
      <c r="BA144" s="10" t="str">
        <f t="shared" si="195"/>
        <v/>
      </c>
      <c r="BB144" s="10" t="str">
        <f t="shared" si="196"/>
        <v/>
      </c>
      <c r="BC144" s="10" t="str">
        <f t="shared" si="197"/>
        <v/>
      </c>
      <c r="BD144" s="10" t="str">
        <f t="shared" si="198"/>
        <v/>
      </c>
      <c r="BE144" s="12" t="str">
        <f t="shared" si="199"/>
        <v/>
      </c>
      <c r="BF144" s="9" t="str">
        <f t="shared" si="200"/>
        <v/>
      </c>
      <c r="BG144" s="9" t="str">
        <f t="shared" si="201"/>
        <v/>
      </c>
      <c r="BH144" s="7" t="str">
        <f t="shared" si="202"/>
        <v/>
      </c>
      <c r="BI144" s="7" t="str">
        <f t="shared" si="203"/>
        <v/>
      </c>
      <c r="BJ144" s="12" t="str">
        <f t="shared" si="204"/>
        <v/>
      </c>
      <c r="BK144" s="80" t="str">
        <f t="shared" si="205"/>
        <v/>
      </c>
      <c r="BL144" s="7" t="str">
        <f t="shared" si="206"/>
        <v/>
      </c>
      <c r="BM144" s="7" t="str">
        <f t="shared" si="256"/>
        <v/>
      </c>
      <c r="BN144" s="12" t="str">
        <f t="shared" si="207"/>
        <v/>
      </c>
      <c r="BO144" s="9" t="str">
        <f t="shared" si="208"/>
        <v/>
      </c>
      <c r="BP144" s="2" t="str">
        <f t="shared" si="209"/>
        <v/>
      </c>
      <c r="BQ144" s="2" t="str">
        <f t="shared" si="210"/>
        <v/>
      </c>
      <c r="BR144" s="20" t="str">
        <f t="shared" si="264"/>
        <v/>
      </c>
      <c r="BS144" s="20" t="str">
        <f t="shared" si="264"/>
        <v/>
      </c>
      <c r="BT144" s="20" t="str">
        <f t="shared" si="264"/>
        <v/>
      </c>
      <c r="BU144" s="86" t="str">
        <f t="shared" si="211"/>
        <v/>
      </c>
      <c r="BV144" s="86" t="str">
        <f t="shared" si="212"/>
        <v/>
      </c>
      <c r="BW144" s="20" t="str">
        <f t="shared" si="264"/>
        <v/>
      </c>
      <c r="BX144" s="86" t="str">
        <f t="shared" si="264"/>
        <v/>
      </c>
      <c r="BY144" s="86" t="str">
        <f t="shared" si="264"/>
        <v/>
      </c>
      <c r="BZ144" s="86" t="str">
        <f t="shared" si="264"/>
        <v/>
      </c>
      <c r="CA144" s="86" t="str">
        <f t="shared" si="264"/>
        <v/>
      </c>
      <c r="CB144" s="86" t="str">
        <f t="shared" si="264"/>
        <v/>
      </c>
      <c r="CC144" s="86" t="str">
        <f t="shared" si="264"/>
        <v/>
      </c>
      <c r="CD144" s="86" t="str">
        <f t="shared" si="264"/>
        <v/>
      </c>
      <c r="CE144" s="20" t="str">
        <f t="shared" si="257"/>
        <v/>
      </c>
      <c r="CF144" s="14" t="str">
        <f t="shared" si="213"/>
        <v/>
      </c>
      <c r="CG144" s="14" t="str">
        <f t="shared" si="214"/>
        <v/>
      </c>
      <c r="CH144" s="8">
        <f t="shared" si="215"/>
        <v>0</v>
      </c>
      <c r="CI144" s="9" t="str">
        <f t="shared" si="216"/>
        <v/>
      </c>
      <c r="CJ144" s="9" t="str">
        <f t="shared" si="217"/>
        <v/>
      </c>
      <c r="CK144" s="9" t="str">
        <f t="shared" si="218"/>
        <v/>
      </c>
      <c r="CL144" s="9" t="str">
        <f t="shared" si="219"/>
        <v/>
      </c>
      <c r="CM144" s="9" t="str">
        <f t="shared" si="220"/>
        <v/>
      </c>
      <c r="CN144" s="9" t="str">
        <f t="shared" si="221"/>
        <v/>
      </c>
      <c r="CO144" s="9" t="str">
        <f t="shared" si="262"/>
        <v/>
      </c>
      <c r="CP144" s="9" t="str">
        <f t="shared" si="262"/>
        <v/>
      </c>
      <c r="CQ144" s="9" t="str">
        <f t="shared" si="262"/>
        <v/>
      </c>
      <c r="CR144" s="9" t="str">
        <f t="shared" si="262"/>
        <v/>
      </c>
      <c r="CS144" s="9" t="str">
        <f t="shared" si="262"/>
        <v/>
      </c>
      <c r="CT144" s="9" t="str">
        <f t="shared" si="262"/>
        <v/>
      </c>
      <c r="CU144" s="9" t="str">
        <f t="shared" si="262"/>
        <v/>
      </c>
      <c r="CV144" s="9" t="str">
        <f t="shared" si="223"/>
        <v/>
      </c>
      <c r="CW144" s="9" t="str">
        <f t="shared" si="263"/>
        <v/>
      </c>
      <c r="CX144" s="9" t="str">
        <f t="shared" si="263"/>
        <v/>
      </c>
      <c r="CY144" s="9" t="str">
        <f t="shared" si="263"/>
        <v/>
      </c>
      <c r="CZ144" s="9" t="str">
        <f t="shared" si="263"/>
        <v/>
      </c>
      <c r="DA144" s="9" t="str">
        <f t="shared" si="263"/>
        <v/>
      </c>
      <c r="DB144" s="9" t="str">
        <f t="shared" si="263"/>
        <v/>
      </c>
      <c r="DC144" s="9" t="str">
        <f t="shared" si="263"/>
        <v/>
      </c>
      <c r="DD144" s="2" t="str">
        <f t="shared" si="225"/>
        <v/>
      </c>
      <c r="DE144" s="2" t="str">
        <f t="shared" si="226"/>
        <v/>
      </c>
      <c r="DF144" s="2" t="str">
        <f t="shared" si="227"/>
        <v/>
      </c>
      <c r="DG144" s="2" t="str">
        <f t="shared" si="228"/>
        <v/>
      </c>
      <c r="DH144" s="2" t="str">
        <f t="shared" si="229"/>
        <v/>
      </c>
      <c r="DI144" s="2" t="str">
        <f t="shared" si="230"/>
        <v/>
      </c>
      <c r="DJ144" s="2" t="str">
        <f t="shared" si="231"/>
        <v/>
      </c>
      <c r="DK144" s="2" t="str">
        <f t="shared" si="232"/>
        <v/>
      </c>
      <c r="DL144" s="16" t="str">
        <f t="shared" si="233"/>
        <v/>
      </c>
      <c r="DM144" s="16" t="str">
        <f t="shared" si="234"/>
        <v/>
      </c>
      <c r="DN144" s="16" t="str">
        <f t="shared" si="235"/>
        <v/>
      </c>
      <c r="DO144" s="72" t="str">
        <f t="shared" si="236"/>
        <v/>
      </c>
      <c r="DP144" s="16" t="str">
        <f t="shared" si="237"/>
        <v/>
      </c>
      <c r="DQ144" s="16" t="str">
        <f t="shared" si="238"/>
        <v/>
      </c>
      <c r="DR144" s="2" t="str">
        <f t="shared" si="239"/>
        <v/>
      </c>
      <c r="DS144" s="2" t="str">
        <f t="shared" si="240"/>
        <v/>
      </c>
      <c r="DT144" s="2" t="str">
        <f t="shared" si="241"/>
        <v/>
      </c>
      <c r="DU144" s="2" t="str">
        <f t="shared" si="242"/>
        <v/>
      </c>
      <c r="DV144" s="15"/>
      <c r="DW144" s="17"/>
      <c r="DX144" s="17"/>
      <c r="DY144" s="47" t="str">
        <f t="shared" si="261"/>
        <v/>
      </c>
      <c r="DZ144" s="47" t="str">
        <f t="shared" si="261"/>
        <v/>
      </c>
      <c r="EA144" s="47" t="str">
        <f t="shared" si="261"/>
        <v/>
      </c>
      <c r="EB144" s="47" t="str">
        <f t="shared" si="261"/>
        <v/>
      </c>
      <c r="EC144" s="49" t="str">
        <f t="shared" si="261"/>
        <v/>
      </c>
      <c r="ED144" s="49" t="str">
        <f t="shared" si="261"/>
        <v/>
      </c>
      <c r="EE144" s="47" t="str">
        <f t="shared" si="261"/>
        <v/>
      </c>
      <c r="EF144" s="47" t="str">
        <f t="shared" si="261"/>
        <v/>
      </c>
      <c r="EG144" s="47" t="str">
        <f t="shared" si="261"/>
        <v/>
      </c>
      <c r="EH144" s="6">
        <f t="shared" si="153"/>
        <v>0</v>
      </c>
      <c r="EI144" s="6">
        <f t="shared" si="154"/>
        <v>0</v>
      </c>
      <c r="EJ144" s="2" t="str">
        <f t="shared" si="155"/>
        <v/>
      </c>
      <c r="EK144" s="2" t="str">
        <f t="shared" si="156"/>
        <v/>
      </c>
      <c r="EL144" s="2" t="str">
        <f t="shared" si="259"/>
        <v/>
      </c>
      <c r="EM144" s="2" t="str">
        <f t="shared" si="157"/>
        <v/>
      </c>
      <c r="EN144" s="2" t="str">
        <f t="shared" si="158"/>
        <v/>
      </c>
      <c r="EO144" s="2">
        <f t="shared" si="159"/>
        <v>0</v>
      </c>
      <c r="EP144" s="2">
        <f t="shared" si="243"/>
        <v>0</v>
      </c>
      <c r="EQ144" s="2"/>
      <c r="ER144" s="2"/>
      <c r="ES144" s="2"/>
      <c r="ET144" s="2"/>
      <c r="EU144" s="2"/>
      <c r="EV144" s="2"/>
      <c r="EW144" s="2">
        <f t="shared" si="160"/>
        <v>0</v>
      </c>
      <c r="EX144" s="2">
        <f t="shared" si="161"/>
        <v>0</v>
      </c>
      <c r="EY144" s="2">
        <f t="shared" si="244"/>
        <v>0</v>
      </c>
      <c r="EZ144" s="2">
        <f t="shared" si="162"/>
        <v>0</v>
      </c>
      <c r="FA144" s="2">
        <f t="shared" si="163"/>
        <v>0</v>
      </c>
      <c r="FB144" s="59"/>
      <c r="FC144" s="2">
        <f t="shared" si="164"/>
        <v>0</v>
      </c>
      <c r="FD144" s="2">
        <f t="shared" si="245"/>
        <v>0</v>
      </c>
      <c r="FE144" s="3">
        <f t="shared" si="258"/>
        <v>0</v>
      </c>
      <c r="FF144" s="3">
        <f t="shared" si="246"/>
        <v>0</v>
      </c>
      <c r="FG144" s="3">
        <f t="shared" si="247"/>
        <v>0</v>
      </c>
      <c r="FH144" s="3">
        <f t="shared" si="165"/>
        <v>0</v>
      </c>
      <c r="FI144" s="67">
        <f t="shared" si="166"/>
        <v>0</v>
      </c>
      <c r="FJ144" s="3">
        <f t="shared" si="167"/>
        <v>0</v>
      </c>
      <c r="FK144" s="3">
        <f t="shared" si="168"/>
        <v>0</v>
      </c>
      <c r="FL144" s="3">
        <f t="shared" si="248"/>
        <v>0</v>
      </c>
      <c r="FM144" s="3">
        <f t="shared" si="249"/>
        <v>0</v>
      </c>
      <c r="FN144" s="3">
        <f t="shared" si="250"/>
        <v>0</v>
      </c>
      <c r="FO144" s="2">
        <f t="shared" si="169"/>
        <v>0</v>
      </c>
      <c r="FP144" s="2">
        <f t="shared" si="170"/>
        <v>0</v>
      </c>
      <c r="FQ144" s="2">
        <f t="shared" si="251"/>
        <v>0</v>
      </c>
      <c r="FR144" s="6" t="str">
        <f>IF(A144=1,1,IF(DW144="","",COUNTA($DW$31:DW144)+1))</f>
        <v/>
      </c>
      <c r="FS144" s="6" t="str">
        <f t="shared" si="171"/>
        <v/>
      </c>
      <c r="FT144" s="43">
        <f t="shared" si="252"/>
        <v>0</v>
      </c>
      <c r="FU144" s="23">
        <f t="shared" si="253"/>
        <v>0</v>
      </c>
      <c r="FV144" s="21">
        <f t="shared" si="254"/>
        <v>0</v>
      </c>
    </row>
    <row r="145" spans="1:178">
      <c r="A145" s="4" t="str">
        <f t="shared" si="172"/>
        <v/>
      </c>
      <c r="B145" s="33"/>
      <c r="C145" s="33"/>
      <c r="D145" s="33"/>
      <c r="E145" s="33"/>
      <c r="F145" s="33"/>
      <c r="G145" s="11" t="str">
        <f t="shared" si="139"/>
        <v/>
      </c>
      <c r="H145" s="3" t="str">
        <f t="shared" si="173"/>
        <v/>
      </c>
      <c r="I145" s="3" t="str">
        <f t="shared" si="140"/>
        <v/>
      </c>
      <c r="J145" s="3" t="str">
        <f t="shared" si="174"/>
        <v/>
      </c>
      <c r="K145" s="3" t="str">
        <f t="shared" si="141"/>
        <v/>
      </c>
      <c r="L145" s="2" t="str">
        <f t="shared" si="142"/>
        <v/>
      </c>
      <c r="M145" s="8" t="str">
        <f t="shared" si="175"/>
        <v/>
      </c>
      <c r="N145" s="8" t="str">
        <f t="shared" si="143"/>
        <v/>
      </c>
      <c r="O145" s="8" t="str">
        <f t="shared" si="176"/>
        <v/>
      </c>
      <c r="P145" s="8" t="str">
        <f t="shared" si="144"/>
        <v/>
      </c>
      <c r="Q145" s="2" t="str">
        <f t="shared" si="145"/>
        <v/>
      </c>
      <c r="R145" s="3" t="str">
        <f t="shared" si="146"/>
        <v/>
      </c>
      <c r="S145" s="3" t="str">
        <f t="shared" si="147"/>
        <v/>
      </c>
      <c r="T145" s="3" t="str">
        <f t="shared" si="177"/>
        <v/>
      </c>
      <c r="U145" s="8" t="str">
        <f t="shared" si="148"/>
        <v/>
      </c>
      <c r="V145" s="2" t="str">
        <f t="shared" si="149"/>
        <v/>
      </c>
      <c r="W145" s="2" t="str">
        <f t="shared" si="150"/>
        <v/>
      </c>
      <c r="X145" s="2" t="str">
        <f t="shared" si="255"/>
        <v/>
      </c>
      <c r="Y145" s="2" t="str">
        <f t="shared" si="151"/>
        <v/>
      </c>
      <c r="Z145" s="46" t="str">
        <f t="shared" si="178"/>
        <v/>
      </c>
      <c r="AA145" s="46" t="str">
        <f t="shared" si="179"/>
        <v/>
      </c>
      <c r="AB145" s="47"/>
      <c r="AC145" s="46" t="str">
        <f t="shared" si="180"/>
        <v/>
      </c>
      <c r="AD145" s="47" t="str">
        <f t="shared" si="260"/>
        <v/>
      </c>
      <c r="AE145" s="48" t="str">
        <f t="shared" si="181"/>
        <v/>
      </c>
      <c r="AF145" s="49" t="str">
        <f t="shared" si="265"/>
        <v/>
      </c>
      <c r="AG145" s="49" t="str">
        <f t="shared" si="265"/>
        <v/>
      </c>
      <c r="AH145" s="49" t="str">
        <f t="shared" si="265"/>
        <v/>
      </c>
      <c r="AI145" s="47" t="str">
        <f t="shared" si="265"/>
        <v/>
      </c>
      <c r="AJ145" s="47" t="str">
        <f t="shared" si="265"/>
        <v/>
      </c>
      <c r="AK145" s="46" t="str">
        <f t="shared" si="265"/>
        <v/>
      </c>
      <c r="AL145" s="47"/>
      <c r="AM145" s="53" t="str">
        <f t="shared" si="182"/>
        <v/>
      </c>
      <c r="AN145" s="50" t="str">
        <f t="shared" si="183"/>
        <v/>
      </c>
      <c r="AO145" s="51"/>
      <c r="AP145" s="52" t="str">
        <f t="shared" si="184"/>
        <v/>
      </c>
      <c r="AQ145" s="52" t="str">
        <f t="shared" si="185"/>
        <v/>
      </c>
      <c r="AR145" s="47">
        <f t="shared" si="186"/>
        <v>0</v>
      </c>
      <c r="AS145" s="53" t="str">
        <f t="shared" si="187"/>
        <v/>
      </c>
      <c r="AT145" s="52" t="str">
        <f t="shared" si="188"/>
        <v/>
      </c>
      <c r="AU145" s="9" t="str">
        <f t="shared" si="189"/>
        <v/>
      </c>
      <c r="AV145" s="9" t="str">
        <f t="shared" si="190"/>
        <v/>
      </c>
      <c r="AW145" s="12" t="str">
        <f t="shared" si="191"/>
        <v/>
      </c>
      <c r="AX145" s="9" t="str">
        <f t="shared" si="192"/>
        <v/>
      </c>
      <c r="AY145" s="12" t="str">
        <f t="shared" si="193"/>
        <v/>
      </c>
      <c r="AZ145" s="10" t="str">
        <f t="shared" si="194"/>
        <v/>
      </c>
      <c r="BA145" s="10" t="str">
        <f t="shared" si="195"/>
        <v/>
      </c>
      <c r="BB145" s="10" t="str">
        <f t="shared" si="196"/>
        <v/>
      </c>
      <c r="BC145" s="10" t="str">
        <f t="shared" si="197"/>
        <v/>
      </c>
      <c r="BD145" s="10" t="str">
        <f t="shared" si="198"/>
        <v/>
      </c>
      <c r="BE145" s="12" t="str">
        <f t="shared" si="199"/>
        <v/>
      </c>
      <c r="BF145" s="9" t="str">
        <f t="shared" si="200"/>
        <v/>
      </c>
      <c r="BG145" s="9" t="str">
        <f t="shared" si="201"/>
        <v/>
      </c>
      <c r="BH145" s="7" t="str">
        <f t="shared" si="202"/>
        <v/>
      </c>
      <c r="BI145" s="7" t="str">
        <f t="shared" si="203"/>
        <v/>
      </c>
      <c r="BJ145" s="12" t="str">
        <f t="shared" si="204"/>
        <v/>
      </c>
      <c r="BK145" s="80" t="str">
        <f t="shared" si="205"/>
        <v/>
      </c>
      <c r="BL145" s="7" t="str">
        <f t="shared" si="206"/>
        <v/>
      </c>
      <c r="BM145" s="7" t="str">
        <f t="shared" si="256"/>
        <v/>
      </c>
      <c r="BN145" s="12" t="str">
        <f t="shared" si="207"/>
        <v/>
      </c>
      <c r="BO145" s="9" t="str">
        <f t="shared" si="208"/>
        <v/>
      </c>
      <c r="BP145" s="2" t="str">
        <f t="shared" si="209"/>
        <v/>
      </c>
      <c r="BQ145" s="2" t="str">
        <f t="shared" si="210"/>
        <v/>
      </c>
      <c r="BR145" s="20" t="str">
        <f t="shared" si="264"/>
        <v/>
      </c>
      <c r="BS145" s="20" t="str">
        <f t="shared" si="264"/>
        <v/>
      </c>
      <c r="BT145" s="20" t="str">
        <f t="shared" si="264"/>
        <v/>
      </c>
      <c r="BU145" s="86" t="str">
        <f t="shared" si="211"/>
        <v/>
      </c>
      <c r="BV145" s="86" t="str">
        <f t="shared" si="212"/>
        <v/>
      </c>
      <c r="BW145" s="20" t="str">
        <f t="shared" si="264"/>
        <v/>
      </c>
      <c r="BX145" s="86" t="str">
        <f t="shared" si="264"/>
        <v/>
      </c>
      <c r="BY145" s="86" t="str">
        <f t="shared" si="264"/>
        <v/>
      </c>
      <c r="BZ145" s="86" t="str">
        <f t="shared" si="264"/>
        <v/>
      </c>
      <c r="CA145" s="86" t="str">
        <f t="shared" si="264"/>
        <v/>
      </c>
      <c r="CB145" s="86" t="str">
        <f t="shared" si="264"/>
        <v/>
      </c>
      <c r="CC145" s="86" t="str">
        <f t="shared" si="264"/>
        <v/>
      </c>
      <c r="CD145" s="86" t="str">
        <f t="shared" si="264"/>
        <v/>
      </c>
      <c r="CE145" s="20" t="str">
        <f t="shared" si="257"/>
        <v/>
      </c>
      <c r="CF145" s="14" t="str">
        <f t="shared" si="213"/>
        <v/>
      </c>
      <c r="CG145" s="14" t="str">
        <f t="shared" si="214"/>
        <v/>
      </c>
      <c r="CH145" s="8">
        <f t="shared" si="215"/>
        <v>0</v>
      </c>
      <c r="CI145" s="9" t="str">
        <f t="shared" si="216"/>
        <v/>
      </c>
      <c r="CJ145" s="9" t="str">
        <f t="shared" si="217"/>
        <v/>
      </c>
      <c r="CK145" s="9" t="str">
        <f t="shared" si="218"/>
        <v/>
      </c>
      <c r="CL145" s="9" t="str">
        <f t="shared" si="219"/>
        <v/>
      </c>
      <c r="CM145" s="9" t="str">
        <f t="shared" si="220"/>
        <v/>
      </c>
      <c r="CN145" s="9" t="str">
        <f t="shared" si="221"/>
        <v/>
      </c>
      <c r="CO145" s="9" t="str">
        <f t="shared" si="262"/>
        <v/>
      </c>
      <c r="CP145" s="9" t="str">
        <f t="shared" si="262"/>
        <v/>
      </c>
      <c r="CQ145" s="9" t="str">
        <f t="shared" si="262"/>
        <v/>
      </c>
      <c r="CR145" s="9" t="str">
        <f t="shared" si="262"/>
        <v/>
      </c>
      <c r="CS145" s="9" t="str">
        <f t="shared" si="262"/>
        <v/>
      </c>
      <c r="CT145" s="9" t="str">
        <f t="shared" si="262"/>
        <v/>
      </c>
      <c r="CU145" s="9" t="str">
        <f t="shared" si="262"/>
        <v/>
      </c>
      <c r="CV145" s="9" t="str">
        <f t="shared" si="223"/>
        <v/>
      </c>
      <c r="CW145" s="9" t="str">
        <f t="shared" si="263"/>
        <v/>
      </c>
      <c r="CX145" s="9" t="str">
        <f t="shared" si="263"/>
        <v/>
      </c>
      <c r="CY145" s="9" t="str">
        <f t="shared" si="263"/>
        <v/>
      </c>
      <c r="CZ145" s="9" t="str">
        <f t="shared" si="263"/>
        <v/>
      </c>
      <c r="DA145" s="9" t="str">
        <f t="shared" si="263"/>
        <v/>
      </c>
      <c r="DB145" s="9" t="str">
        <f t="shared" si="263"/>
        <v/>
      </c>
      <c r="DC145" s="9" t="str">
        <f t="shared" si="263"/>
        <v/>
      </c>
      <c r="DD145" s="2" t="str">
        <f t="shared" si="225"/>
        <v/>
      </c>
      <c r="DE145" s="2" t="str">
        <f t="shared" si="226"/>
        <v/>
      </c>
      <c r="DF145" s="2" t="str">
        <f t="shared" si="227"/>
        <v/>
      </c>
      <c r="DG145" s="2" t="str">
        <f t="shared" si="228"/>
        <v/>
      </c>
      <c r="DH145" s="2" t="str">
        <f t="shared" si="229"/>
        <v/>
      </c>
      <c r="DI145" s="2" t="str">
        <f t="shared" si="230"/>
        <v/>
      </c>
      <c r="DJ145" s="2" t="str">
        <f t="shared" si="231"/>
        <v/>
      </c>
      <c r="DK145" s="2" t="str">
        <f t="shared" si="232"/>
        <v/>
      </c>
      <c r="DL145" s="16" t="str">
        <f t="shared" si="233"/>
        <v/>
      </c>
      <c r="DM145" s="16" t="str">
        <f t="shared" si="234"/>
        <v/>
      </c>
      <c r="DN145" s="16" t="str">
        <f t="shared" si="235"/>
        <v/>
      </c>
      <c r="DO145" s="72" t="str">
        <f t="shared" si="236"/>
        <v/>
      </c>
      <c r="DP145" s="16" t="str">
        <f t="shared" si="237"/>
        <v/>
      </c>
      <c r="DQ145" s="16" t="str">
        <f t="shared" si="238"/>
        <v/>
      </c>
      <c r="DR145" s="2" t="str">
        <f t="shared" si="239"/>
        <v/>
      </c>
      <c r="DS145" s="2" t="str">
        <f t="shared" si="240"/>
        <v/>
      </c>
      <c r="DT145" s="2" t="str">
        <f t="shared" si="241"/>
        <v/>
      </c>
      <c r="DU145" s="2" t="str">
        <f t="shared" si="242"/>
        <v/>
      </c>
      <c r="DV145" s="15"/>
      <c r="DW145" s="17"/>
      <c r="DX145" s="17"/>
      <c r="DY145" s="47" t="str">
        <f t="shared" si="261"/>
        <v/>
      </c>
      <c r="DZ145" s="47" t="str">
        <f t="shared" si="261"/>
        <v/>
      </c>
      <c r="EA145" s="47" t="str">
        <f t="shared" si="261"/>
        <v/>
      </c>
      <c r="EB145" s="47" t="str">
        <f t="shared" si="261"/>
        <v/>
      </c>
      <c r="EC145" s="49" t="str">
        <f t="shared" si="261"/>
        <v/>
      </c>
      <c r="ED145" s="49" t="str">
        <f t="shared" si="261"/>
        <v/>
      </c>
      <c r="EE145" s="47" t="str">
        <f t="shared" si="261"/>
        <v/>
      </c>
      <c r="EF145" s="47" t="str">
        <f t="shared" si="261"/>
        <v/>
      </c>
      <c r="EG145" s="47" t="str">
        <f t="shared" si="261"/>
        <v/>
      </c>
      <c r="EH145" s="6">
        <f t="shared" si="153"/>
        <v>0</v>
      </c>
      <c r="EI145" s="6">
        <f t="shared" si="154"/>
        <v>0</v>
      </c>
      <c r="EJ145" s="2" t="str">
        <f t="shared" si="155"/>
        <v/>
      </c>
      <c r="EK145" s="2" t="str">
        <f t="shared" si="156"/>
        <v/>
      </c>
      <c r="EL145" s="2" t="str">
        <f t="shared" si="259"/>
        <v/>
      </c>
      <c r="EM145" s="2" t="str">
        <f t="shared" si="157"/>
        <v/>
      </c>
      <c r="EN145" s="2" t="str">
        <f t="shared" si="158"/>
        <v/>
      </c>
      <c r="EO145" s="2">
        <f t="shared" si="159"/>
        <v>0</v>
      </c>
      <c r="EP145" s="2">
        <f t="shared" si="243"/>
        <v>0</v>
      </c>
      <c r="EQ145" s="2"/>
      <c r="ER145" s="2"/>
      <c r="ES145" s="2"/>
      <c r="ET145" s="2"/>
      <c r="EU145" s="2"/>
      <c r="EV145" s="2"/>
      <c r="EW145" s="2">
        <f t="shared" si="160"/>
        <v>0</v>
      </c>
      <c r="EX145" s="2">
        <f t="shared" si="161"/>
        <v>0</v>
      </c>
      <c r="EY145" s="2">
        <f t="shared" si="244"/>
        <v>0</v>
      </c>
      <c r="EZ145" s="2">
        <f t="shared" si="162"/>
        <v>0</v>
      </c>
      <c r="FA145" s="2">
        <f t="shared" si="163"/>
        <v>0</v>
      </c>
      <c r="FB145" s="59"/>
      <c r="FC145" s="2">
        <f t="shared" si="164"/>
        <v>0</v>
      </c>
      <c r="FD145" s="2">
        <f t="shared" si="245"/>
        <v>0</v>
      </c>
      <c r="FE145" s="3">
        <f t="shared" si="258"/>
        <v>0</v>
      </c>
      <c r="FF145" s="3">
        <f t="shared" si="246"/>
        <v>0</v>
      </c>
      <c r="FG145" s="3">
        <f t="shared" si="247"/>
        <v>0</v>
      </c>
      <c r="FH145" s="3">
        <f t="shared" si="165"/>
        <v>0</v>
      </c>
      <c r="FI145" s="67">
        <f t="shared" si="166"/>
        <v>0</v>
      </c>
      <c r="FJ145" s="3">
        <f t="shared" si="167"/>
        <v>0</v>
      </c>
      <c r="FK145" s="3">
        <f t="shared" si="168"/>
        <v>0</v>
      </c>
      <c r="FL145" s="3">
        <f t="shared" si="248"/>
        <v>0</v>
      </c>
      <c r="FM145" s="3">
        <f t="shared" si="249"/>
        <v>0</v>
      </c>
      <c r="FN145" s="3">
        <f t="shared" si="250"/>
        <v>0</v>
      </c>
      <c r="FO145" s="2">
        <f t="shared" si="169"/>
        <v>0</v>
      </c>
      <c r="FP145" s="2">
        <f t="shared" si="170"/>
        <v>0</v>
      </c>
      <c r="FQ145" s="2">
        <f t="shared" si="251"/>
        <v>0</v>
      </c>
      <c r="FR145" s="6" t="str">
        <f>IF(A145=1,1,IF(DW145="","",COUNTA($DW$31:DW145)+1))</f>
        <v/>
      </c>
      <c r="FS145" s="6" t="str">
        <f t="shared" si="171"/>
        <v/>
      </c>
      <c r="FT145" s="43">
        <f t="shared" si="252"/>
        <v>0</v>
      </c>
      <c r="FU145" s="23">
        <f t="shared" si="253"/>
        <v>0</v>
      </c>
      <c r="FV145" s="21">
        <f t="shared" si="254"/>
        <v>0</v>
      </c>
    </row>
    <row r="146" spans="1:178">
      <c r="A146" s="4" t="str">
        <f t="shared" si="172"/>
        <v/>
      </c>
      <c r="B146" s="33"/>
      <c r="C146" s="33"/>
      <c r="D146" s="33"/>
      <c r="E146" s="33"/>
      <c r="F146" s="33"/>
      <c r="G146" s="11" t="str">
        <f t="shared" si="139"/>
        <v/>
      </c>
      <c r="H146" s="3" t="str">
        <f t="shared" si="173"/>
        <v/>
      </c>
      <c r="I146" s="3" t="str">
        <f t="shared" si="140"/>
        <v/>
      </c>
      <c r="J146" s="3" t="str">
        <f t="shared" si="174"/>
        <v/>
      </c>
      <c r="K146" s="3" t="str">
        <f t="shared" si="141"/>
        <v/>
      </c>
      <c r="L146" s="2" t="str">
        <f t="shared" si="142"/>
        <v/>
      </c>
      <c r="M146" s="8" t="str">
        <f t="shared" si="175"/>
        <v/>
      </c>
      <c r="N146" s="8" t="str">
        <f t="shared" si="143"/>
        <v/>
      </c>
      <c r="O146" s="8" t="str">
        <f t="shared" si="176"/>
        <v/>
      </c>
      <c r="P146" s="8" t="str">
        <f t="shared" si="144"/>
        <v/>
      </c>
      <c r="Q146" s="2" t="str">
        <f t="shared" si="145"/>
        <v/>
      </c>
      <c r="R146" s="3" t="str">
        <f t="shared" si="146"/>
        <v/>
      </c>
      <c r="S146" s="3" t="str">
        <f t="shared" si="147"/>
        <v/>
      </c>
      <c r="T146" s="3" t="str">
        <f t="shared" si="177"/>
        <v/>
      </c>
      <c r="U146" s="8" t="str">
        <f t="shared" si="148"/>
        <v/>
      </c>
      <c r="V146" s="2" t="str">
        <f t="shared" si="149"/>
        <v/>
      </c>
      <c r="W146" s="2" t="str">
        <f t="shared" si="150"/>
        <v/>
      </c>
      <c r="X146" s="2" t="str">
        <f t="shared" si="255"/>
        <v/>
      </c>
      <c r="Y146" s="2" t="str">
        <f t="shared" si="151"/>
        <v/>
      </c>
      <c r="Z146" s="46" t="str">
        <f t="shared" si="178"/>
        <v/>
      </c>
      <c r="AA146" s="46" t="str">
        <f t="shared" si="179"/>
        <v/>
      </c>
      <c r="AB146" s="47"/>
      <c r="AC146" s="46" t="str">
        <f t="shared" si="180"/>
        <v/>
      </c>
      <c r="AD146" s="47" t="str">
        <f t="shared" si="260"/>
        <v/>
      </c>
      <c r="AE146" s="48" t="str">
        <f t="shared" si="181"/>
        <v/>
      </c>
      <c r="AF146" s="49" t="str">
        <f t="shared" si="265"/>
        <v/>
      </c>
      <c r="AG146" s="49" t="str">
        <f t="shared" si="265"/>
        <v/>
      </c>
      <c r="AH146" s="49" t="str">
        <f t="shared" si="265"/>
        <v/>
      </c>
      <c r="AI146" s="47" t="str">
        <f t="shared" si="265"/>
        <v/>
      </c>
      <c r="AJ146" s="47" t="str">
        <f t="shared" si="265"/>
        <v/>
      </c>
      <c r="AK146" s="46" t="str">
        <f t="shared" si="265"/>
        <v/>
      </c>
      <c r="AL146" s="47"/>
      <c r="AM146" s="53" t="str">
        <f t="shared" si="182"/>
        <v/>
      </c>
      <c r="AN146" s="50" t="str">
        <f t="shared" si="183"/>
        <v/>
      </c>
      <c r="AO146" s="51"/>
      <c r="AP146" s="52" t="str">
        <f t="shared" si="184"/>
        <v/>
      </c>
      <c r="AQ146" s="52" t="str">
        <f t="shared" si="185"/>
        <v/>
      </c>
      <c r="AR146" s="47">
        <f t="shared" si="186"/>
        <v>0</v>
      </c>
      <c r="AS146" s="53" t="str">
        <f t="shared" si="187"/>
        <v/>
      </c>
      <c r="AT146" s="52" t="str">
        <f t="shared" si="188"/>
        <v/>
      </c>
      <c r="AU146" s="9" t="str">
        <f t="shared" si="189"/>
        <v/>
      </c>
      <c r="AV146" s="9" t="str">
        <f t="shared" si="190"/>
        <v/>
      </c>
      <c r="AW146" s="12" t="str">
        <f t="shared" si="191"/>
        <v/>
      </c>
      <c r="AX146" s="9" t="str">
        <f t="shared" si="192"/>
        <v/>
      </c>
      <c r="AY146" s="12" t="str">
        <f t="shared" si="193"/>
        <v/>
      </c>
      <c r="AZ146" s="10" t="str">
        <f t="shared" si="194"/>
        <v/>
      </c>
      <c r="BA146" s="10" t="str">
        <f t="shared" si="195"/>
        <v/>
      </c>
      <c r="BB146" s="10" t="str">
        <f t="shared" si="196"/>
        <v/>
      </c>
      <c r="BC146" s="10" t="str">
        <f t="shared" si="197"/>
        <v/>
      </c>
      <c r="BD146" s="10" t="str">
        <f t="shared" si="198"/>
        <v/>
      </c>
      <c r="BE146" s="12" t="str">
        <f t="shared" si="199"/>
        <v/>
      </c>
      <c r="BF146" s="9" t="str">
        <f t="shared" si="200"/>
        <v/>
      </c>
      <c r="BG146" s="9" t="str">
        <f t="shared" si="201"/>
        <v/>
      </c>
      <c r="BH146" s="7" t="str">
        <f t="shared" si="202"/>
        <v/>
      </c>
      <c r="BI146" s="7" t="str">
        <f t="shared" si="203"/>
        <v/>
      </c>
      <c r="BJ146" s="12" t="str">
        <f t="shared" si="204"/>
        <v/>
      </c>
      <c r="BK146" s="80" t="str">
        <f t="shared" si="205"/>
        <v/>
      </c>
      <c r="BL146" s="7" t="str">
        <f t="shared" si="206"/>
        <v/>
      </c>
      <c r="BM146" s="7" t="str">
        <f t="shared" si="256"/>
        <v/>
      </c>
      <c r="BN146" s="12" t="str">
        <f t="shared" si="207"/>
        <v/>
      </c>
      <c r="BO146" s="9" t="str">
        <f t="shared" si="208"/>
        <v/>
      </c>
      <c r="BP146" s="2" t="str">
        <f t="shared" si="209"/>
        <v/>
      </c>
      <c r="BQ146" s="2" t="str">
        <f t="shared" si="210"/>
        <v/>
      </c>
      <c r="BR146" s="20" t="str">
        <f t="shared" si="264"/>
        <v/>
      </c>
      <c r="BS146" s="20" t="str">
        <f t="shared" si="264"/>
        <v/>
      </c>
      <c r="BT146" s="20" t="str">
        <f t="shared" si="264"/>
        <v/>
      </c>
      <c r="BU146" s="86" t="str">
        <f t="shared" si="211"/>
        <v/>
      </c>
      <c r="BV146" s="86" t="str">
        <f t="shared" si="212"/>
        <v/>
      </c>
      <c r="BW146" s="20" t="str">
        <f t="shared" si="264"/>
        <v/>
      </c>
      <c r="BX146" s="86" t="str">
        <f t="shared" si="264"/>
        <v/>
      </c>
      <c r="BY146" s="86" t="str">
        <f t="shared" si="264"/>
        <v/>
      </c>
      <c r="BZ146" s="86" t="str">
        <f t="shared" si="264"/>
        <v/>
      </c>
      <c r="CA146" s="86" t="str">
        <f t="shared" si="264"/>
        <v/>
      </c>
      <c r="CB146" s="86" t="str">
        <f t="shared" si="264"/>
        <v/>
      </c>
      <c r="CC146" s="86" t="str">
        <f t="shared" si="264"/>
        <v/>
      </c>
      <c r="CD146" s="86" t="str">
        <f t="shared" si="264"/>
        <v/>
      </c>
      <c r="CE146" s="20" t="str">
        <f t="shared" si="257"/>
        <v/>
      </c>
      <c r="CF146" s="14" t="str">
        <f t="shared" si="213"/>
        <v/>
      </c>
      <c r="CG146" s="14" t="str">
        <f t="shared" si="214"/>
        <v/>
      </c>
      <c r="CH146" s="8">
        <f t="shared" si="215"/>
        <v>0</v>
      </c>
      <c r="CI146" s="9" t="str">
        <f t="shared" si="216"/>
        <v/>
      </c>
      <c r="CJ146" s="9" t="str">
        <f t="shared" si="217"/>
        <v/>
      </c>
      <c r="CK146" s="9" t="str">
        <f t="shared" si="218"/>
        <v/>
      </c>
      <c r="CL146" s="9" t="str">
        <f t="shared" si="219"/>
        <v/>
      </c>
      <c r="CM146" s="9" t="str">
        <f t="shared" si="220"/>
        <v/>
      </c>
      <c r="CN146" s="9" t="str">
        <f t="shared" si="221"/>
        <v/>
      </c>
      <c r="CO146" s="9" t="str">
        <f t="shared" si="262"/>
        <v/>
      </c>
      <c r="CP146" s="9" t="str">
        <f t="shared" si="262"/>
        <v/>
      </c>
      <c r="CQ146" s="9" t="str">
        <f t="shared" si="262"/>
        <v/>
      </c>
      <c r="CR146" s="9" t="str">
        <f t="shared" si="262"/>
        <v/>
      </c>
      <c r="CS146" s="9" t="str">
        <f t="shared" si="262"/>
        <v/>
      </c>
      <c r="CT146" s="9" t="str">
        <f t="shared" si="262"/>
        <v/>
      </c>
      <c r="CU146" s="9" t="str">
        <f t="shared" si="262"/>
        <v/>
      </c>
      <c r="CV146" s="9" t="str">
        <f t="shared" si="223"/>
        <v/>
      </c>
      <c r="CW146" s="9" t="str">
        <f t="shared" si="263"/>
        <v/>
      </c>
      <c r="CX146" s="9" t="str">
        <f t="shared" si="263"/>
        <v/>
      </c>
      <c r="CY146" s="9" t="str">
        <f t="shared" si="263"/>
        <v/>
      </c>
      <c r="CZ146" s="9" t="str">
        <f t="shared" si="263"/>
        <v/>
      </c>
      <c r="DA146" s="9" t="str">
        <f t="shared" si="263"/>
        <v/>
      </c>
      <c r="DB146" s="9" t="str">
        <f t="shared" si="263"/>
        <v/>
      </c>
      <c r="DC146" s="9" t="str">
        <f t="shared" si="263"/>
        <v/>
      </c>
      <c r="DD146" s="2" t="str">
        <f t="shared" si="225"/>
        <v/>
      </c>
      <c r="DE146" s="2" t="str">
        <f t="shared" si="226"/>
        <v/>
      </c>
      <c r="DF146" s="2" t="str">
        <f t="shared" si="227"/>
        <v/>
      </c>
      <c r="DG146" s="2" t="str">
        <f t="shared" si="228"/>
        <v/>
      </c>
      <c r="DH146" s="2" t="str">
        <f t="shared" si="229"/>
        <v/>
      </c>
      <c r="DI146" s="2" t="str">
        <f t="shared" si="230"/>
        <v/>
      </c>
      <c r="DJ146" s="2" t="str">
        <f t="shared" si="231"/>
        <v/>
      </c>
      <c r="DK146" s="2" t="str">
        <f t="shared" si="232"/>
        <v/>
      </c>
      <c r="DL146" s="16" t="str">
        <f t="shared" si="233"/>
        <v/>
      </c>
      <c r="DM146" s="16" t="str">
        <f t="shared" si="234"/>
        <v/>
      </c>
      <c r="DN146" s="16" t="str">
        <f t="shared" si="235"/>
        <v/>
      </c>
      <c r="DO146" s="72" t="str">
        <f t="shared" si="236"/>
        <v/>
      </c>
      <c r="DP146" s="16" t="str">
        <f t="shared" si="237"/>
        <v/>
      </c>
      <c r="DQ146" s="16" t="str">
        <f t="shared" si="238"/>
        <v/>
      </c>
      <c r="DR146" s="2" t="str">
        <f t="shared" si="239"/>
        <v/>
      </c>
      <c r="DS146" s="2" t="str">
        <f t="shared" si="240"/>
        <v/>
      </c>
      <c r="DT146" s="2" t="str">
        <f t="shared" si="241"/>
        <v/>
      </c>
      <c r="DU146" s="2" t="str">
        <f t="shared" si="242"/>
        <v/>
      </c>
      <c r="DV146" s="15"/>
      <c r="DW146" s="17"/>
      <c r="DX146" s="17"/>
      <c r="DY146" s="47" t="str">
        <f t="shared" si="261"/>
        <v/>
      </c>
      <c r="DZ146" s="47" t="str">
        <f t="shared" si="261"/>
        <v/>
      </c>
      <c r="EA146" s="47" t="str">
        <f t="shared" si="261"/>
        <v/>
      </c>
      <c r="EB146" s="47" t="str">
        <f t="shared" si="261"/>
        <v/>
      </c>
      <c r="EC146" s="49" t="str">
        <f t="shared" si="261"/>
        <v/>
      </c>
      <c r="ED146" s="49" t="str">
        <f t="shared" si="261"/>
        <v/>
      </c>
      <c r="EE146" s="47" t="str">
        <f t="shared" si="261"/>
        <v/>
      </c>
      <c r="EF146" s="47" t="str">
        <f t="shared" si="261"/>
        <v/>
      </c>
      <c r="EG146" s="47" t="str">
        <f t="shared" si="261"/>
        <v/>
      </c>
      <c r="EH146" s="6">
        <f t="shared" si="153"/>
        <v>0</v>
      </c>
      <c r="EI146" s="6">
        <f t="shared" si="154"/>
        <v>0</v>
      </c>
      <c r="EJ146" s="2" t="str">
        <f t="shared" si="155"/>
        <v/>
      </c>
      <c r="EK146" s="2" t="str">
        <f t="shared" si="156"/>
        <v/>
      </c>
      <c r="EL146" s="2" t="str">
        <f t="shared" si="259"/>
        <v/>
      </c>
      <c r="EM146" s="2" t="str">
        <f t="shared" si="157"/>
        <v/>
      </c>
      <c r="EN146" s="2" t="str">
        <f t="shared" si="158"/>
        <v/>
      </c>
      <c r="EO146" s="2">
        <f t="shared" si="159"/>
        <v>0</v>
      </c>
      <c r="EP146" s="2">
        <f t="shared" si="243"/>
        <v>0</v>
      </c>
      <c r="EQ146" s="2"/>
      <c r="ER146" s="2"/>
      <c r="ES146" s="2"/>
      <c r="ET146" s="2"/>
      <c r="EU146" s="2"/>
      <c r="EV146" s="2"/>
      <c r="EW146" s="2">
        <f t="shared" si="160"/>
        <v>0</v>
      </c>
      <c r="EX146" s="2">
        <f t="shared" si="161"/>
        <v>0</v>
      </c>
      <c r="EY146" s="2">
        <f t="shared" si="244"/>
        <v>0</v>
      </c>
      <c r="EZ146" s="2">
        <f t="shared" si="162"/>
        <v>0</v>
      </c>
      <c r="FA146" s="2">
        <f t="shared" si="163"/>
        <v>0</v>
      </c>
      <c r="FB146" s="59"/>
      <c r="FC146" s="2">
        <f t="shared" si="164"/>
        <v>0</v>
      </c>
      <c r="FD146" s="2">
        <f t="shared" si="245"/>
        <v>0</v>
      </c>
      <c r="FE146" s="3">
        <f t="shared" si="258"/>
        <v>0</v>
      </c>
      <c r="FF146" s="3">
        <f t="shared" si="246"/>
        <v>0</v>
      </c>
      <c r="FG146" s="3">
        <f t="shared" si="247"/>
        <v>0</v>
      </c>
      <c r="FH146" s="3">
        <f t="shared" si="165"/>
        <v>0</v>
      </c>
      <c r="FI146" s="67">
        <f t="shared" si="166"/>
        <v>0</v>
      </c>
      <c r="FJ146" s="3">
        <f t="shared" si="167"/>
        <v>0</v>
      </c>
      <c r="FK146" s="3">
        <f t="shared" si="168"/>
        <v>0</v>
      </c>
      <c r="FL146" s="3">
        <f t="shared" si="248"/>
        <v>0</v>
      </c>
      <c r="FM146" s="3">
        <f t="shared" si="249"/>
        <v>0</v>
      </c>
      <c r="FN146" s="3">
        <f t="shared" si="250"/>
        <v>0</v>
      </c>
      <c r="FO146" s="2">
        <f t="shared" si="169"/>
        <v>0</v>
      </c>
      <c r="FP146" s="2">
        <f t="shared" si="170"/>
        <v>0</v>
      </c>
      <c r="FQ146" s="2">
        <f t="shared" si="251"/>
        <v>0</v>
      </c>
      <c r="FR146" s="6" t="str">
        <f>IF(A146=1,1,IF(DW146="","",COUNTA($DW$31:DW146)+1))</f>
        <v/>
      </c>
      <c r="FS146" s="6" t="str">
        <f t="shared" si="171"/>
        <v/>
      </c>
      <c r="FT146" s="43">
        <f t="shared" si="252"/>
        <v>0</v>
      </c>
      <c r="FU146" s="23">
        <f t="shared" si="253"/>
        <v>0</v>
      </c>
      <c r="FV146" s="21">
        <f t="shared" si="254"/>
        <v>0</v>
      </c>
    </row>
    <row r="147" spans="1:178">
      <c r="A147" s="4" t="str">
        <f t="shared" si="172"/>
        <v/>
      </c>
      <c r="B147" s="33"/>
      <c r="C147" s="33"/>
      <c r="D147" s="33"/>
      <c r="E147" s="33"/>
      <c r="F147" s="33"/>
      <c r="G147" s="11" t="str">
        <f t="shared" si="139"/>
        <v/>
      </c>
      <c r="H147" s="3" t="str">
        <f t="shared" si="173"/>
        <v/>
      </c>
      <c r="I147" s="3" t="str">
        <f t="shared" si="140"/>
        <v/>
      </c>
      <c r="J147" s="3" t="str">
        <f t="shared" si="174"/>
        <v/>
      </c>
      <c r="K147" s="3" t="str">
        <f t="shared" si="141"/>
        <v/>
      </c>
      <c r="L147" s="2" t="str">
        <f t="shared" si="142"/>
        <v/>
      </c>
      <c r="M147" s="8" t="str">
        <f t="shared" si="175"/>
        <v/>
      </c>
      <c r="N147" s="8" t="str">
        <f t="shared" si="143"/>
        <v/>
      </c>
      <c r="O147" s="8" t="str">
        <f t="shared" si="176"/>
        <v/>
      </c>
      <c r="P147" s="8" t="str">
        <f t="shared" si="144"/>
        <v/>
      </c>
      <c r="Q147" s="2" t="str">
        <f t="shared" si="145"/>
        <v/>
      </c>
      <c r="R147" s="3" t="str">
        <f t="shared" si="146"/>
        <v/>
      </c>
      <c r="S147" s="3" t="str">
        <f t="shared" si="147"/>
        <v/>
      </c>
      <c r="T147" s="3" t="str">
        <f t="shared" si="177"/>
        <v/>
      </c>
      <c r="U147" s="8" t="str">
        <f t="shared" si="148"/>
        <v/>
      </c>
      <c r="V147" s="2" t="str">
        <f t="shared" si="149"/>
        <v/>
      </c>
      <c r="W147" s="2" t="str">
        <f t="shared" si="150"/>
        <v/>
      </c>
      <c r="X147" s="2" t="str">
        <f t="shared" si="255"/>
        <v/>
      </c>
      <c r="Y147" s="2" t="str">
        <f t="shared" si="151"/>
        <v/>
      </c>
      <c r="Z147" s="46" t="str">
        <f t="shared" si="178"/>
        <v/>
      </c>
      <c r="AA147" s="46" t="str">
        <f t="shared" si="179"/>
        <v/>
      </c>
      <c r="AB147" s="47"/>
      <c r="AC147" s="46" t="str">
        <f t="shared" si="180"/>
        <v/>
      </c>
      <c r="AD147" s="47" t="str">
        <f t="shared" si="260"/>
        <v/>
      </c>
      <c r="AE147" s="48" t="str">
        <f t="shared" si="181"/>
        <v/>
      </c>
      <c r="AF147" s="49" t="str">
        <f t="shared" si="265"/>
        <v/>
      </c>
      <c r="AG147" s="49" t="str">
        <f t="shared" si="265"/>
        <v/>
      </c>
      <c r="AH147" s="49" t="str">
        <f t="shared" si="265"/>
        <v/>
      </c>
      <c r="AI147" s="47" t="str">
        <f t="shared" si="265"/>
        <v/>
      </c>
      <c r="AJ147" s="47" t="str">
        <f t="shared" si="265"/>
        <v/>
      </c>
      <c r="AK147" s="46" t="str">
        <f t="shared" si="265"/>
        <v/>
      </c>
      <c r="AL147" s="47"/>
      <c r="AM147" s="53" t="str">
        <f t="shared" si="182"/>
        <v/>
      </c>
      <c r="AN147" s="50" t="str">
        <f t="shared" si="183"/>
        <v/>
      </c>
      <c r="AO147" s="51"/>
      <c r="AP147" s="52" t="str">
        <f t="shared" si="184"/>
        <v/>
      </c>
      <c r="AQ147" s="52" t="str">
        <f t="shared" si="185"/>
        <v/>
      </c>
      <c r="AR147" s="47">
        <f t="shared" si="186"/>
        <v>0</v>
      </c>
      <c r="AS147" s="53" t="str">
        <f t="shared" si="187"/>
        <v/>
      </c>
      <c r="AT147" s="52" t="str">
        <f t="shared" si="188"/>
        <v/>
      </c>
      <c r="AU147" s="9" t="str">
        <f t="shared" si="189"/>
        <v/>
      </c>
      <c r="AV147" s="9" t="str">
        <f t="shared" si="190"/>
        <v/>
      </c>
      <c r="AW147" s="12" t="str">
        <f t="shared" si="191"/>
        <v/>
      </c>
      <c r="AX147" s="9" t="str">
        <f t="shared" si="192"/>
        <v/>
      </c>
      <c r="AY147" s="12" t="str">
        <f t="shared" si="193"/>
        <v/>
      </c>
      <c r="AZ147" s="10" t="str">
        <f t="shared" si="194"/>
        <v/>
      </c>
      <c r="BA147" s="10" t="str">
        <f t="shared" si="195"/>
        <v/>
      </c>
      <c r="BB147" s="10" t="str">
        <f t="shared" si="196"/>
        <v/>
      </c>
      <c r="BC147" s="10" t="str">
        <f t="shared" si="197"/>
        <v/>
      </c>
      <c r="BD147" s="10" t="str">
        <f t="shared" si="198"/>
        <v/>
      </c>
      <c r="BE147" s="12" t="str">
        <f t="shared" si="199"/>
        <v/>
      </c>
      <c r="BF147" s="9" t="str">
        <f t="shared" si="200"/>
        <v/>
      </c>
      <c r="BG147" s="9" t="str">
        <f t="shared" si="201"/>
        <v/>
      </c>
      <c r="BH147" s="7" t="str">
        <f t="shared" si="202"/>
        <v/>
      </c>
      <c r="BI147" s="7" t="str">
        <f t="shared" si="203"/>
        <v/>
      </c>
      <c r="BJ147" s="12" t="str">
        <f t="shared" si="204"/>
        <v/>
      </c>
      <c r="BK147" s="80" t="str">
        <f t="shared" si="205"/>
        <v/>
      </c>
      <c r="BL147" s="7" t="str">
        <f t="shared" si="206"/>
        <v/>
      </c>
      <c r="BM147" s="7" t="str">
        <f t="shared" si="256"/>
        <v/>
      </c>
      <c r="BN147" s="12" t="str">
        <f t="shared" si="207"/>
        <v/>
      </c>
      <c r="BO147" s="9" t="str">
        <f t="shared" si="208"/>
        <v/>
      </c>
      <c r="BP147" s="2" t="str">
        <f t="shared" si="209"/>
        <v/>
      </c>
      <c r="BQ147" s="2" t="str">
        <f t="shared" si="210"/>
        <v/>
      </c>
      <c r="BR147" s="20" t="str">
        <f t="shared" si="264"/>
        <v/>
      </c>
      <c r="BS147" s="20" t="str">
        <f t="shared" si="264"/>
        <v/>
      </c>
      <c r="BT147" s="20" t="str">
        <f t="shared" si="264"/>
        <v/>
      </c>
      <c r="BU147" s="86" t="str">
        <f t="shared" si="211"/>
        <v/>
      </c>
      <c r="BV147" s="86" t="str">
        <f t="shared" si="212"/>
        <v/>
      </c>
      <c r="BW147" s="20" t="str">
        <f t="shared" si="264"/>
        <v/>
      </c>
      <c r="BX147" s="86" t="str">
        <f t="shared" si="264"/>
        <v/>
      </c>
      <c r="BY147" s="86" t="str">
        <f t="shared" si="264"/>
        <v/>
      </c>
      <c r="BZ147" s="86" t="str">
        <f t="shared" si="264"/>
        <v/>
      </c>
      <c r="CA147" s="86" t="str">
        <f t="shared" si="264"/>
        <v/>
      </c>
      <c r="CB147" s="86" t="str">
        <f t="shared" si="264"/>
        <v/>
      </c>
      <c r="CC147" s="86" t="str">
        <f t="shared" si="264"/>
        <v/>
      </c>
      <c r="CD147" s="86" t="str">
        <f t="shared" si="264"/>
        <v/>
      </c>
      <c r="CE147" s="20" t="str">
        <f t="shared" si="257"/>
        <v/>
      </c>
      <c r="CF147" s="14" t="str">
        <f t="shared" si="213"/>
        <v/>
      </c>
      <c r="CG147" s="14" t="str">
        <f t="shared" si="214"/>
        <v/>
      </c>
      <c r="CH147" s="8">
        <f t="shared" si="215"/>
        <v>0</v>
      </c>
      <c r="CI147" s="9" t="str">
        <f t="shared" si="216"/>
        <v/>
      </c>
      <c r="CJ147" s="9" t="str">
        <f t="shared" si="217"/>
        <v/>
      </c>
      <c r="CK147" s="9" t="str">
        <f t="shared" si="218"/>
        <v/>
      </c>
      <c r="CL147" s="9" t="str">
        <f t="shared" si="219"/>
        <v/>
      </c>
      <c r="CM147" s="9" t="str">
        <f t="shared" si="220"/>
        <v/>
      </c>
      <c r="CN147" s="9" t="str">
        <f t="shared" si="221"/>
        <v/>
      </c>
      <c r="CO147" s="9" t="str">
        <f t="shared" si="262"/>
        <v/>
      </c>
      <c r="CP147" s="9" t="str">
        <f t="shared" si="262"/>
        <v/>
      </c>
      <c r="CQ147" s="9" t="str">
        <f t="shared" si="262"/>
        <v/>
      </c>
      <c r="CR147" s="9" t="str">
        <f t="shared" si="262"/>
        <v/>
      </c>
      <c r="CS147" s="9" t="str">
        <f t="shared" si="262"/>
        <v/>
      </c>
      <c r="CT147" s="9" t="str">
        <f t="shared" si="262"/>
        <v/>
      </c>
      <c r="CU147" s="9" t="str">
        <f t="shared" si="262"/>
        <v/>
      </c>
      <c r="CV147" s="9" t="str">
        <f t="shared" si="223"/>
        <v/>
      </c>
      <c r="CW147" s="9" t="str">
        <f t="shared" si="263"/>
        <v/>
      </c>
      <c r="CX147" s="9" t="str">
        <f t="shared" si="263"/>
        <v/>
      </c>
      <c r="CY147" s="9" t="str">
        <f t="shared" si="263"/>
        <v/>
      </c>
      <c r="CZ147" s="9" t="str">
        <f t="shared" si="263"/>
        <v/>
      </c>
      <c r="DA147" s="9" t="str">
        <f t="shared" si="263"/>
        <v/>
      </c>
      <c r="DB147" s="9" t="str">
        <f t="shared" si="263"/>
        <v/>
      </c>
      <c r="DC147" s="9" t="str">
        <f t="shared" si="263"/>
        <v/>
      </c>
      <c r="DD147" s="2" t="str">
        <f t="shared" si="225"/>
        <v/>
      </c>
      <c r="DE147" s="2" t="str">
        <f t="shared" si="226"/>
        <v/>
      </c>
      <c r="DF147" s="2" t="str">
        <f t="shared" si="227"/>
        <v/>
      </c>
      <c r="DG147" s="2" t="str">
        <f t="shared" si="228"/>
        <v/>
      </c>
      <c r="DH147" s="2" t="str">
        <f t="shared" si="229"/>
        <v/>
      </c>
      <c r="DI147" s="2" t="str">
        <f t="shared" si="230"/>
        <v/>
      </c>
      <c r="DJ147" s="2" t="str">
        <f t="shared" si="231"/>
        <v/>
      </c>
      <c r="DK147" s="2" t="str">
        <f t="shared" si="232"/>
        <v/>
      </c>
      <c r="DL147" s="16" t="str">
        <f t="shared" si="233"/>
        <v/>
      </c>
      <c r="DM147" s="16" t="str">
        <f t="shared" si="234"/>
        <v/>
      </c>
      <c r="DN147" s="16" t="str">
        <f t="shared" si="235"/>
        <v/>
      </c>
      <c r="DO147" s="72" t="str">
        <f t="shared" si="236"/>
        <v/>
      </c>
      <c r="DP147" s="16" t="str">
        <f t="shared" si="237"/>
        <v/>
      </c>
      <c r="DQ147" s="16" t="str">
        <f t="shared" si="238"/>
        <v/>
      </c>
      <c r="DR147" s="2" t="str">
        <f t="shared" si="239"/>
        <v/>
      </c>
      <c r="DS147" s="2" t="str">
        <f t="shared" si="240"/>
        <v/>
      </c>
      <c r="DT147" s="2" t="str">
        <f t="shared" si="241"/>
        <v/>
      </c>
      <c r="DU147" s="2" t="str">
        <f t="shared" si="242"/>
        <v/>
      </c>
      <c r="DV147" s="15"/>
      <c r="DW147" s="17"/>
      <c r="DX147" s="17"/>
      <c r="DY147" s="47" t="str">
        <f t="shared" si="261"/>
        <v/>
      </c>
      <c r="DZ147" s="47" t="str">
        <f t="shared" si="261"/>
        <v/>
      </c>
      <c r="EA147" s="47" t="str">
        <f t="shared" si="261"/>
        <v/>
      </c>
      <c r="EB147" s="47" t="str">
        <f t="shared" si="261"/>
        <v/>
      </c>
      <c r="EC147" s="49" t="str">
        <f t="shared" si="261"/>
        <v/>
      </c>
      <c r="ED147" s="49" t="str">
        <f t="shared" si="261"/>
        <v/>
      </c>
      <c r="EE147" s="47" t="str">
        <f t="shared" si="261"/>
        <v/>
      </c>
      <c r="EF147" s="47" t="str">
        <f t="shared" si="261"/>
        <v/>
      </c>
      <c r="EG147" s="47" t="str">
        <f t="shared" si="261"/>
        <v/>
      </c>
      <c r="EH147" s="6">
        <f t="shared" si="153"/>
        <v>0</v>
      </c>
      <c r="EI147" s="6">
        <f t="shared" si="154"/>
        <v>0</v>
      </c>
      <c r="EJ147" s="2" t="str">
        <f t="shared" si="155"/>
        <v/>
      </c>
      <c r="EK147" s="2" t="str">
        <f t="shared" si="156"/>
        <v/>
      </c>
      <c r="EL147" s="2" t="str">
        <f t="shared" si="259"/>
        <v/>
      </c>
      <c r="EM147" s="2" t="str">
        <f t="shared" si="157"/>
        <v/>
      </c>
      <c r="EN147" s="2" t="str">
        <f t="shared" si="158"/>
        <v/>
      </c>
      <c r="EO147" s="2">
        <f t="shared" si="159"/>
        <v>0</v>
      </c>
      <c r="EP147" s="2">
        <f t="shared" si="243"/>
        <v>0</v>
      </c>
      <c r="EQ147" s="2"/>
      <c r="ER147" s="2"/>
      <c r="ES147" s="2"/>
      <c r="ET147" s="2"/>
      <c r="EU147" s="2"/>
      <c r="EV147" s="2"/>
      <c r="EW147" s="2">
        <f t="shared" si="160"/>
        <v>0</v>
      </c>
      <c r="EX147" s="2">
        <f t="shared" si="161"/>
        <v>0</v>
      </c>
      <c r="EY147" s="2">
        <f t="shared" si="244"/>
        <v>0</v>
      </c>
      <c r="EZ147" s="2">
        <f t="shared" si="162"/>
        <v>0</v>
      </c>
      <c r="FA147" s="2">
        <f t="shared" si="163"/>
        <v>0</v>
      </c>
      <c r="FB147" s="59"/>
      <c r="FC147" s="2">
        <f t="shared" si="164"/>
        <v>0</v>
      </c>
      <c r="FD147" s="2">
        <f t="shared" si="245"/>
        <v>0</v>
      </c>
      <c r="FE147" s="3">
        <f t="shared" si="258"/>
        <v>0</v>
      </c>
      <c r="FF147" s="3">
        <f t="shared" si="246"/>
        <v>0</v>
      </c>
      <c r="FG147" s="3">
        <f t="shared" si="247"/>
        <v>0</v>
      </c>
      <c r="FH147" s="3">
        <f t="shared" si="165"/>
        <v>0</v>
      </c>
      <c r="FI147" s="67">
        <f t="shared" si="166"/>
        <v>0</v>
      </c>
      <c r="FJ147" s="3">
        <f t="shared" si="167"/>
        <v>0</v>
      </c>
      <c r="FK147" s="3">
        <f t="shared" si="168"/>
        <v>0</v>
      </c>
      <c r="FL147" s="3">
        <f t="shared" si="248"/>
        <v>0</v>
      </c>
      <c r="FM147" s="3">
        <f t="shared" si="249"/>
        <v>0</v>
      </c>
      <c r="FN147" s="3">
        <f t="shared" si="250"/>
        <v>0</v>
      </c>
      <c r="FO147" s="2">
        <f t="shared" si="169"/>
        <v>0</v>
      </c>
      <c r="FP147" s="2">
        <f t="shared" si="170"/>
        <v>0</v>
      </c>
      <c r="FQ147" s="2">
        <f t="shared" si="251"/>
        <v>0</v>
      </c>
      <c r="FR147" s="6" t="str">
        <f>IF(A147=1,1,IF(DW147="","",COUNTA($DW$31:DW147)+1))</f>
        <v/>
      </c>
      <c r="FS147" s="6" t="str">
        <f t="shared" si="171"/>
        <v/>
      </c>
      <c r="FT147" s="43">
        <f t="shared" si="252"/>
        <v>0</v>
      </c>
      <c r="FU147" s="23">
        <f t="shared" si="253"/>
        <v>0</v>
      </c>
      <c r="FV147" s="21">
        <f t="shared" si="254"/>
        <v>0</v>
      </c>
    </row>
    <row r="148" spans="1:178">
      <c r="A148" s="4" t="str">
        <f t="shared" si="172"/>
        <v/>
      </c>
      <c r="B148" s="33"/>
      <c r="C148" s="33"/>
      <c r="D148" s="33"/>
      <c r="E148" s="33"/>
      <c r="F148" s="33"/>
      <c r="G148" s="11" t="str">
        <f t="shared" si="139"/>
        <v/>
      </c>
      <c r="H148" s="3" t="str">
        <f t="shared" si="173"/>
        <v/>
      </c>
      <c r="I148" s="3" t="str">
        <f t="shared" si="140"/>
        <v/>
      </c>
      <c r="J148" s="3" t="str">
        <f t="shared" si="174"/>
        <v/>
      </c>
      <c r="K148" s="3" t="str">
        <f t="shared" si="141"/>
        <v/>
      </c>
      <c r="L148" s="2" t="str">
        <f t="shared" si="142"/>
        <v/>
      </c>
      <c r="M148" s="8" t="str">
        <f t="shared" si="175"/>
        <v/>
      </c>
      <c r="N148" s="8" t="str">
        <f t="shared" si="143"/>
        <v/>
      </c>
      <c r="O148" s="8" t="str">
        <f t="shared" si="176"/>
        <v/>
      </c>
      <c r="P148" s="8" t="str">
        <f t="shared" si="144"/>
        <v/>
      </c>
      <c r="Q148" s="2" t="str">
        <f t="shared" si="145"/>
        <v/>
      </c>
      <c r="R148" s="3" t="str">
        <f t="shared" si="146"/>
        <v/>
      </c>
      <c r="S148" s="3" t="str">
        <f t="shared" si="147"/>
        <v/>
      </c>
      <c r="T148" s="3" t="str">
        <f t="shared" si="177"/>
        <v/>
      </c>
      <c r="U148" s="8" t="str">
        <f t="shared" si="148"/>
        <v/>
      </c>
      <c r="V148" s="2" t="str">
        <f t="shared" si="149"/>
        <v/>
      </c>
      <c r="W148" s="2" t="str">
        <f t="shared" si="150"/>
        <v/>
      </c>
      <c r="X148" s="2" t="str">
        <f t="shared" si="255"/>
        <v/>
      </c>
      <c r="Y148" s="2" t="str">
        <f t="shared" si="151"/>
        <v/>
      </c>
      <c r="Z148" s="46" t="str">
        <f t="shared" si="178"/>
        <v/>
      </c>
      <c r="AA148" s="46" t="str">
        <f t="shared" si="179"/>
        <v/>
      </c>
      <c r="AB148" s="47"/>
      <c r="AC148" s="46" t="str">
        <f t="shared" si="180"/>
        <v/>
      </c>
      <c r="AD148" s="47" t="str">
        <f t="shared" si="260"/>
        <v/>
      </c>
      <c r="AE148" s="48" t="str">
        <f t="shared" si="181"/>
        <v/>
      </c>
      <c r="AF148" s="49" t="str">
        <f t="shared" si="265"/>
        <v/>
      </c>
      <c r="AG148" s="49" t="str">
        <f t="shared" si="265"/>
        <v/>
      </c>
      <c r="AH148" s="49" t="str">
        <f t="shared" si="265"/>
        <v/>
      </c>
      <c r="AI148" s="47" t="str">
        <f t="shared" si="265"/>
        <v/>
      </c>
      <c r="AJ148" s="47" t="str">
        <f t="shared" si="265"/>
        <v/>
      </c>
      <c r="AK148" s="46" t="str">
        <f t="shared" si="265"/>
        <v/>
      </c>
      <c r="AL148" s="47"/>
      <c r="AM148" s="53" t="str">
        <f t="shared" si="182"/>
        <v/>
      </c>
      <c r="AN148" s="50" t="str">
        <f t="shared" si="183"/>
        <v/>
      </c>
      <c r="AO148" s="51"/>
      <c r="AP148" s="52" t="str">
        <f t="shared" si="184"/>
        <v/>
      </c>
      <c r="AQ148" s="52" t="str">
        <f t="shared" si="185"/>
        <v/>
      </c>
      <c r="AR148" s="47">
        <f t="shared" si="186"/>
        <v>0</v>
      </c>
      <c r="AS148" s="53" t="str">
        <f t="shared" si="187"/>
        <v/>
      </c>
      <c r="AT148" s="52" t="str">
        <f t="shared" si="188"/>
        <v/>
      </c>
      <c r="AU148" s="9" t="str">
        <f t="shared" si="189"/>
        <v/>
      </c>
      <c r="AV148" s="9" t="str">
        <f t="shared" si="190"/>
        <v/>
      </c>
      <c r="AW148" s="12" t="str">
        <f t="shared" si="191"/>
        <v/>
      </c>
      <c r="AX148" s="9" t="str">
        <f t="shared" si="192"/>
        <v/>
      </c>
      <c r="AY148" s="12" t="str">
        <f t="shared" si="193"/>
        <v/>
      </c>
      <c r="AZ148" s="10" t="str">
        <f t="shared" si="194"/>
        <v/>
      </c>
      <c r="BA148" s="10" t="str">
        <f t="shared" si="195"/>
        <v/>
      </c>
      <c r="BB148" s="10" t="str">
        <f t="shared" si="196"/>
        <v/>
      </c>
      <c r="BC148" s="10" t="str">
        <f t="shared" si="197"/>
        <v/>
      </c>
      <c r="BD148" s="10" t="str">
        <f t="shared" si="198"/>
        <v/>
      </c>
      <c r="BE148" s="12" t="str">
        <f t="shared" si="199"/>
        <v/>
      </c>
      <c r="BF148" s="9" t="str">
        <f t="shared" si="200"/>
        <v/>
      </c>
      <c r="BG148" s="9" t="str">
        <f t="shared" si="201"/>
        <v/>
      </c>
      <c r="BH148" s="7" t="str">
        <f t="shared" si="202"/>
        <v/>
      </c>
      <c r="BI148" s="7" t="str">
        <f t="shared" si="203"/>
        <v/>
      </c>
      <c r="BJ148" s="12" t="str">
        <f t="shared" si="204"/>
        <v/>
      </c>
      <c r="BK148" s="80" t="str">
        <f t="shared" si="205"/>
        <v/>
      </c>
      <c r="BL148" s="7" t="str">
        <f t="shared" si="206"/>
        <v/>
      </c>
      <c r="BM148" s="7" t="str">
        <f t="shared" si="256"/>
        <v/>
      </c>
      <c r="BN148" s="12" t="str">
        <f t="shared" si="207"/>
        <v/>
      </c>
      <c r="BO148" s="9" t="str">
        <f t="shared" si="208"/>
        <v/>
      </c>
      <c r="BP148" s="2" t="str">
        <f t="shared" si="209"/>
        <v/>
      </c>
      <c r="BQ148" s="2" t="str">
        <f t="shared" si="210"/>
        <v/>
      </c>
      <c r="BR148" s="20" t="str">
        <f t="shared" si="264"/>
        <v/>
      </c>
      <c r="BS148" s="20" t="str">
        <f t="shared" si="264"/>
        <v/>
      </c>
      <c r="BT148" s="20" t="str">
        <f t="shared" si="264"/>
        <v/>
      </c>
      <c r="BU148" s="86" t="str">
        <f t="shared" si="211"/>
        <v/>
      </c>
      <c r="BV148" s="86" t="str">
        <f t="shared" si="212"/>
        <v/>
      </c>
      <c r="BW148" s="20" t="str">
        <f t="shared" si="264"/>
        <v/>
      </c>
      <c r="BX148" s="86" t="str">
        <f t="shared" si="264"/>
        <v/>
      </c>
      <c r="BY148" s="86" t="str">
        <f t="shared" si="264"/>
        <v/>
      </c>
      <c r="BZ148" s="86" t="str">
        <f t="shared" si="264"/>
        <v/>
      </c>
      <c r="CA148" s="86" t="str">
        <f t="shared" si="264"/>
        <v/>
      </c>
      <c r="CB148" s="86" t="str">
        <f t="shared" si="264"/>
        <v/>
      </c>
      <c r="CC148" s="86" t="str">
        <f t="shared" si="264"/>
        <v/>
      </c>
      <c r="CD148" s="86" t="str">
        <f t="shared" si="264"/>
        <v/>
      </c>
      <c r="CE148" s="20" t="str">
        <f t="shared" si="257"/>
        <v/>
      </c>
      <c r="CF148" s="14" t="str">
        <f t="shared" si="213"/>
        <v/>
      </c>
      <c r="CG148" s="14" t="str">
        <f t="shared" si="214"/>
        <v/>
      </c>
      <c r="CH148" s="8">
        <f t="shared" si="215"/>
        <v>0</v>
      </c>
      <c r="CI148" s="9" t="str">
        <f t="shared" si="216"/>
        <v/>
      </c>
      <c r="CJ148" s="9" t="str">
        <f t="shared" si="217"/>
        <v/>
      </c>
      <c r="CK148" s="9" t="str">
        <f t="shared" si="218"/>
        <v/>
      </c>
      <c r="CL148" s="9" t="str">
        <f t="shared" si="219"/>
        <v/>
      </c>
      <c r="CM148" s="9" t="str">
        <f t="shared" si="220"/>
        <v/>
      </c>
      <c r="CN148" s="9" t="str">
        <f t="shared" si="221"/>
        <v/>
      </c>
      <c r="CO148" s="9" t="str">
        <f t="shared" si="262"/>
        <v/>
      </c>
      <c r="CP148" s="9" t="str">
        <f t="shared" si="262"/>
        <v/>
      </c>
      <c r="CQ148" s="9" t="str">
        <f t="shared" si="262"/>
        <v/>
      </c>
      <c r="CR148" s="9" t="str">
        <f t="shared" si="262"/>
        <v/>
      </c>
      <c r="CS148" s="9" t="str">
        <f t="shared" si="262"/>
        <v/>
      </c>
      <c r="CT148" s="9" t="str">
        <f t="shared" si="262"/>
        <v/>
      </c>
      <c r="CU148" s="9" t="str">
        <f t="shared" si="262"/>
        <v/>
      </c>
      <c r="CV148" s="9" t="str">
        <f t="shared" si="223"/>
        <v/>
      </c>
      <c r="CW148" s="9" t="str">
        <f t="shared" si="263"/>
        <v/>
      </c>
      <c r="CX148" s="9" t="str">
        <f t="shared" si="263"/>
        <v/>
      </c>
      <c r="CY148" s="9" t="str">
        <f t="shared" si="263"/>
        <v/>
      </c>
      <c r="CZ148" s="9" t="str">
        <f t="shared" si="263"/>
        <v/>
      </c>
      <c r="DA148" s="9" t="str">
        <f t="shared" si="263"/>
        <v/>
      </c>
      <c r="DB148" s="9" t="str">
        <f t="shared" si="263"/>
        <v/>
      </c>
      <c r="DC148" s="9" t="str">
        <f t="shared" si="263"/>
        <v/>
      </c>
      <c r="DD148" s="2" t="str">
        <f t="shared" si="225"/>
        <v/>
      </c>
      <c r="DE148" s="2" t="str">
        <f t="shared" si="226"/>
        <v/>
      </c>
      <c r="DF148" s="2" t="str">
        <f t="shared" si="227"/>
        <v/>
      </c>
      <c r="DG148" s="2" t="str">
        <f t="shared" si="228"/>
        <v/>
      </c>
      <c r="DH148" s="2" t="str">
        <f t="shared" si="229"/>
        <v/>
      </c>
      <c r="DI148" s="2" t="str">
        <f t="shared" si="230"/>
        <v/>
      </c>
      <c r="DJ148" s="2" t="str">
        <f t="shared" si="231"/>
        <v/>
      </c>
      <c r="DK148" s="2" t="str">
        <f t="shared" si="232"/>
        <v/>
      </c>
      <c r="DL148" s="16" t="str">
        <f t="shared" si="233"/>
        <v/>
      </c>
      <c r="DM148" s="16" t="str">
        <f t="shared" si="234"/>
        <v/>
      </c>
      <c r="DN148" s="16" t="str">
        <f t="shared" si="235"/>
        <v/>
      </c>
      <c r="DO148" s="72" t="str">
        <f t="shared" si="236"/>
        <v/>
      </c>
      <c r="DP148" s="16" t="str">
        <f t="shared" si="237"/>
        <v/>
      </c>
      <c r="DQ148" s="16" t="str">
        <f t="shared" si="238"/>
        <v/>
      </c>
      <c r="DR148" s="2" t="str">
        <f t="shared" si="239"/>
        <v/>
      </c>
      <c r="DS148" s="2" t="str">
        <f t="shared" si="240"/>
        <v/>
      </c>
      <c r="DT148" s="2" t="str">
        <f t="shared" si="241"/>
        <v/>
      </c>
      <c r="DU148" s="2" t="str">
        <f t="shared" si="242"/>
        <v/>
      </c>
      <c r="DV148" s="15"/>
      <c r="DW148" s="17"/>
      <c r="DX148" s="17"/>
      <c r="DY148" s="47" t="str">
        <f t="shared" ref="DY148:EG151" si="266">IF($DW148="","",DY$30)</f>
        <v/>
      </c>
      <c r="DZ148" s="47" t="str">
        <f t="shared" si="266"/>
        <v/>
      </c>
      <c r="EA148" s="47" t="str">
        <f t="shared" si="266"/>
        <v/>
      </c>
      <c r="EB148" s="47" t="str">
        <f t="shared" si="266"/>
        <v/>
      </c>
      <c r="EC148" s="49" t="str">
        <f t="shared" si="266"/>
        <v/>
      </c>
      <c r="ED148" s="49" t="str">
        <f t="shared" si="266"/>
        <v/>
      </c>
      <c r="EE148" s="47" t="str">
        <f t="shared" si="266"/>
        <v/>
      </c>
      <c r="EF148" s="47" t="str">
        <f t="shared" si="266"/>
        <v/>
      </c>
      <c r="EG148" s="47" t="str">
        <f t="shared" si="266"/>
        <v/>
      </c>
      <c r="EH148" s="6">
        <f t="shared" si="153"/>
        <v>0</v>
      </c>
      <c r="EI148" s="6">
        <f t="shared" si="154"/>
        <v>0</v>
      </c>
      <c r="EJ148" s="2" t="str">
        <f t="shared" si="155"/>
        <v/>
      </c>
      <c r="EK148" s="2" t="str">
        <f t="shared" si="156"/>
        <v/>
      </c>
      <c r="EL148" s="2" t="str">
        <f t="shared" si="259"/>
        <v/>
      </c>
      <c r="EM148" s="2" t="str">
        <f t="shared" si="157"/>
        <v/>
      </c>
      <c r="EN148" s="2" t="str">
        <f t="shared" si="158"/>
        <v/>
      </c>
      <c r="EO148" s="2">
        <f t="shared" si="159"/>
        <v>0</v>
      </c>
      <c r="EP148" s="2">
        <f t="shared" si="243"/>
        <v>0</v>
      </c>
      <c r="EQ148" s="2"/>
      <c r="ER148" s="2"/>
      <c r="ES148" s="2"/>
      <c r="ET148" s="2"/>
      <c r="EU148" s="2"/>
      <c r="EV148" s="2"/>
      <c r="EW148" s="2">
        <f t="shared" si="160"/>
        <v>0</v>
      </c>
      <c r="EX148" s="2">
        <f t="shared" si="161"/>
        <v>0</v>
      </c>
      <c r="EY148" s="2">
        <f t="shared" si="244"/>
        <v>0</v>
      </c>
      <c r="EZ148" s="2">
        <f t="shared" si="162"/>
        <v>0</v>
      </c>
      <c r="FA148" s="2">
        <f t="shared" si="163"/>
        <v>0</v>
      </c>
      <c r="FB148" s="59"/>
      <c r="FC148" s="2">
        <f t="shared" si="164"/>
        <v>0</v>
      </c>
      <c r="FD148" s="2">
        <f t="shared" si="245"/>
        <v>0</v>
      </c>
      <c r="FE148" s="3">
        <f t="shared" si="258"/>
        <v>0</v>
      </c>
      <c r="FF148" s="3">
        <f t="shared" si="246"/>
        <v>0</v>
      </c>
      <c r="FG148" s="3">
        <f t="shared" si="247"/>
        <v>0</v>
      </c>
      <c r="FH148" s="3">
        <f t="shared" si="165"/>
        <v>0</v>
      </c>
      <c r="FI148" s="67">
        <f t="shared" si="166"/>
        <v>0</v>
      </c>
      <c r="FJ148" s="3">
        <f t="shared" si="167"/>
        <v>0</v>
      </c>
      <c r="FK148" s="3">
        <f t="shared" si="168"/>
        <v>0</v>
      </c>
      <c r="FL148" s="3">
        <f t="shared" si="248"/>
        <v>0</v>
      </c>
      <c r="FM148" s="3">
        <f t="shared" si="249"/>
        <v>0</v>
      </c>
      <c r="FN148" s="3">
        <f t="shared" si="250"/>
        <v>0</v>
      </c>
      <c r="FO148" s="2">
        <f t="shared" si="169"/>
        <v>0</v>
      </c>
      <c r="FP148" s="2">
        <f t="shared" si="170"/>
        <v>0</v>
      </c>
      <c r="FQ148" s="2">
        <f t="shared" si="251"/>
        <v>0</v>
      </c>
      <c r="FR148" s="6" t="str">
        <f>IF(A148=1,1,IF(DW148="","",COUNTA($DW$31:DW148)+1))</f>
        <v/>
      </c>
      <c r="FS148" s="6" t="str">
        <f t="shared" si="171"/>
        <v/>
      </c>
      <c r="FT148" s="43">
        <f t="shared" si="252"/>
        <v>0</v>
      </c>
      <c r="FU148" s="23">
        <f t="shared" si="253"/>
        <v>0</v>
      </c>
      <c r="FV148" s="21">
        <f t="shared" si="254"/>
        <v>0</v>
      </c>
    </row>
    <row r="149" spans="1:178">
      <c r="A149" s="4" t="str">
        <f t="shared" si="172"/>
        <v/>
      </c>
      <c r="B149" s="33"/>
      <c r="C149" s="33"/>
      <c r="D149" s="33"/>
      <c r="E149" s="33"/>
      <c r="F149" s="33"/>
      <c r="G149" s="11" t="str">
        <f t="shared" si="139"/>
        <v/>
      </c>
      <c r="H149" s="3" t="str">
        <f t="shared" si="173"/>
        <v/>
      </c>
      <c r="I149" s="3" t="str">
        <f t="shared" si="140"/>
        <v/>
      </c>
      <c r="J149" s="3" t="str">
        <f t="shared" si="174"/>
        <v/>
      </c>
      <c r="K149" s="3" t="str">
        <f t="shared" si="141"/>
        <v/>
      </c>
      <c r="L149" s="2" t="str">
        <f t="shared" si="142"/>
        <v/>
      </c>
      <c r="M149" s="8" t="str">
        <f t="shared" si="175"/>
        <v/>
      </c>
      <c r="N149" s="8" t="str">
        <f t="shared" si="143"/>
        <v/>
      </c>
      <c r="O149" s="8" t="str">
        <f t="shared" si="176"/>
        <v/>
      </c>
      <c r="P149" s="8" t="str">
        <f t="shared" si="144"/>
        <v/>
      </c>
      <c r="Q149" s="2" t="str">
        <f t="shared" si="145"/>
        <v/>
      </c>
      <c r="R149" s="3" t="str">
        <f t="shared" si="146"/>
        <v/>
      </c>
      <c r="S149" s="3" t="str">
        <f t="shared" si="147"/>
        <v/>
      </c>
      <c r="T149" s="3" t="str">
        <f t="shared" si="177"/>
        <v/>
      </c>
      <c r="U149" s="8" t="str">
        <f t="shared" si="148"/>
        <v/>
      </c>
      <c r="V149" s="2" t="str">
        <f t="shared" si="149"/>
        <v/>
      </c>
      <c r="W149" s="2" t="str">
        <f t="shared" si="150"/>
        <v/>
      </c>
      <c r="X149" s="2" t="str">
        <f t="shared" si="255"/>
        <v/>
      </c>
      <c r="Y149" s="2" t="str">
        <f t="shared" si="151"/>
        <v/>
      </c>
      <c r="Z149" s="46" t="str">
        <f t="shared" si="178"/>
        <v/>
      </c>
      <c r="AA149" s="46" t="str">
        <f t="shared" si="179"/>
        <v/>
      </c>
      <c r="AB149" s="47"/>
      <c r="AC149" s="46" t="str">
        <f t="shared" si="180"/>
        <v/>
      </c>
      <c r="AD149" s="47" t="str">
        <f t="shared" si="260"/>
        <v/>
      </c>
      <c r="AE149" s="48" t="str">
        <f t="shared" si="181"/>
        <v/>
      </c>
      <c r="AF149" s="49" t="str">
        <f t="shared" si="265"/>
        <v/>
      </c>
      <c r="AG149" s="49" t="str">
        <f t="shared" si="265"/>
        <v/>
      </c>
      <c r="AH149" s="49" t="str">
        <f t="shared" si="265"/>
        <v/>
      </c>
      <c r="AI149" s="47" t="str">
        <f t="shared" si="265"/>
        <v/>
      </c>
      <c r="AJ149" s="47" t="str">
        <f t="shared" si="265"/>
        <v/>
      </c>
      <c r="AK149" s="46" t="str">
        <f t="shared" si="265"/>
        <v/>
      </c>
      <c r="AL149" s="47"/>
      <c r="AM149" s="53" t="str">
        <f t="shared" si="182"/>
        <v/>
      </c>
      <c r="AN149" s="50" t="str">
        <f t="shared" si="183"/>
        <v/>
      </c>
      <c r="AO149" s="51"/>
      <c r="AP149" s="52" t="str">
        <f t="shared" si="184"/>
        <v/>
      </c>
      <c r="AQ149" s="52" t="str">
        <f t="shared" si="185"/>
        <v/>
      </c>
      <c r="AR149" s="47">
        <f t="shared" si="186"/>
        <v>0</v>
      </c>
      <c r="AS149" s="53" t="str">
        <f t="shared" si="187"/>
        <v/>
      </c>
      <c r="AT149" s="52" t="str">
        <f t="shared" si="188"/>
        <v/>
      </c>
      <c r="AU149" s="9" t="str">
        <f t="shared" si="189"/>
        <v/>
      </c>
      <c r="AV149" s="9" t="str">
        <f t="shared" si="190"/>
        <v/>
      </c>
      <c r="AW149" s="12" t="str">
        <f t="shared" si="191"/>
        <v/>
      </c>
      <c r="AX149" s="9" t="str">
        <f t="shared" si="192"/>
        <v/>
      </c>
      <c r="AY149" s="12" t="str">
        <f t="shared" si="193"/>
        <v/>
      </c>
      <c r="AZ149" s="10" t="str">
        <f t="shared" si="194"/>
        <v/>
      </c>
      <c r="BA149" s="10" t="str">
        <f t="shared" si="195"/>
        <v/>
      </c>
      <c r="BB149" s="10" t="str">
        <f t="shared" si="196"/>
        <v/>
      </c>
      <c r="BC149" s="10" t="str">
        <f t="shared" si="197"/>
        <v/>
      </c>
      <c r="BD149" s="10" t="str">
        <f t="shared" si="198"/>
        <v/>
      </c>
      <c r="BE149" s="12" t="str">
        <f t="shared" si="199"/>
        <v/>
      </c>
      <c r="BF149" s="9" t="str">
        <f t="shared" si="200"/>
        <v/>
      </c>
      <c r="BG149" s="9" t="str">
        <f t="shared" si="201"/>
        <v/>
      </c>
      <c r="BH149" s="7" t="str">
        <f t="shared" si="202"/>
        <v/>
      </c>
      <c r="BI149" s="7" t="str">
        <f t="shared" si="203"/>
        <v/>
      </c>
      <c r="BJ149" s="12" t="str">
        <f t="shared" si="204"/>
        <v/>
      </c>
      <c r="BK149" s="80" t="str">
        <f t="shared" si="205"/>
        <v/>
      </c>
      <c r="BL149" s="7" t="str">
        <f t="shared" si="206"/>
        <v/>
      </c>
      <c r="BM149" s="7" t="str">
        <f t="shared" si="256"/>
        <v/>
      </c>
      <c r="BN149" s="12" t="str">
        <f t="shared" si="207"/>
        <v/>
      </c>
      <c r="BO149" s="9" t="str">
        <f t="shared" si="208"/>
        <v/>
      </c>
      <c r="BP149" s="2" t="str">
        <f t="shared" si="209"/>
        <v/>
      </c>
      <c r="BQ149" s="2" t="str">
        <f t="shared" si="210"/>
        <v/>
      </c>
      <c r="BR149" s="20" t="str">
        <f t="shared" si="264"/>
        <v/>
      </c>
      <c r="BS149" s="20" t="str">
        <f t="shared" si="264"/>
        <v/>
      </c>
      <c r="BT149" s="20" t="str">
        <f t="shared" si="264"/>
        <v/>
      </c>
      <c r="BU149" s="86" t="str">
        <f t="shared" si="211"/>
        <v/>
      </c>
      <c r="BV149" s="86" t="str">
        <f t="shared" si="212"/>
        <v/>
      </c>
      <c r="BW149" s="20" t="str">
        <f t="shared" si="264"/>
        <v/>
      </c>
      <c r="BX149" s="86" t="str">
        <f t="shared" si="264"/>
        <v/>
      </c>
      <c r="BY149" s="86" t="str">
        <f t="shared" si="264"/>
        <v/>
      </c>
      <c r="BZ149" s="86" t="str">
        <f t="shared" si="264"/>
        <v/>
      </c>
      <c r="CA149" s="86" t="str">
        <f t="shared" si="264"/>
        <v/>
      </c>
      <c r="CB149" s="86" t="str">
        <f t="shared" si="264"/>
        <v/>
      </c>
      <c r="CC149" s="86" t="str">
        <f t="shared" si="264"/>
        <v/>
      </c>
      <c r="CD149" s="86" t="str">
        <f t="shared" si="264"/>
        <v/>
      </c>
      <c r="CE149" s="20" t="str">
        <f t="shared" si="257"/>
        <v/>
      </c>
      <c r="CF149" s="14" t="str">
        <f t="shared" si="213"/>
        <v/>
      </c>
      <c r="CG149" s="14" t="str">
        <f t="shared" si="214"/>
        <v/>
      </c>
      <c r="CH149" s="8">
        <f t="shared" si="215"/>
        <v>0</v>
      </c>
      <c r="CI149" s="9" t="str">
        <f t="shared" si="216"/>
        <v/>
      </c>
      <c r="CJ149" s="9" t="str">
        <f t="shared" si="217"/>
        <v/>
      </c>
      <c r="CK149" s="9" t="str">
        <f t="shared" si="218"/>
        <v/>
      </c>
      <c r="CL149" s="9" t="str">
        <f t="shared" si="219"/>
        <v/>
      </c>
      <c r="CM149" s="9" t="str">
        <f t="shared" si="220"/>
        <v/>
      </c>
      <c r="CN149" s="9" t="str">
        <f t="shared" si="221"/>
        <v/>
      </c>
      <c r="CO149" s="9" t="str">
        <f t="shared" si="262"/>
        <v/>
      </c>
      <c r="CP149" s="9" t="str">
        <f t="shared" si="262"/>
        <v/>
      </c>
      <c r="CQ149" s="9" t="str">
        <f t="shared" si="262"/>
        <v/>
      </c>
      <c r="CR149" s="9" t="str">
        <f t="shared" si="262"/>
        <v/>
      </c>
      <c r="CS149" s="9" t="str">
        <f t="shared" si="262"/>
        <v/>
      </c>
      <c r="CT149" s="9" t="str">
        <f t="shared" si="262"/>
        <v/>
      </c>
      <c r="CU149" s="9" t="str">
        <f t="shared" si="262"/>
        <v/>
      </c>
      <c r="CV149" s="9" t="str">
        <f t="shared" si="223"/>
        <v/>
      </c>
      <c r="CW149" s="9" t="str">
        <f t="shared" si="263"/>
        <v/>
      </c>
      <c r="CX149" s="9" t="str">
        <f t="shared" si="263"/>
        <v/>
      </c>
      <c r="CY149" s="9" t="str">
        <f t="shared" si="263"/>
        <v/>
      </c>
      <c r="CZ149" s="9" t="str">
        <f t="shared" si="263"/>
        <v/>
      </c>
      <c r="DA149" s="9" t="str">
        <f t="shared" si="263"/>
        <v/>
      </c>
      <c r="DB149" s="9" t="str">
        <f t="shared" si="263"/>
        <v/>
      </c>
      <c r="DC149" s="9" t="str">
        <f t="shared" si="263"/>
        <v/>
      </c>
      <c r="DD149" s="2" t="str">
        <f t="shared" si="225"/>
        <v/>
      </c>
      <c r="DE149" s="2" t="str">
        <f t="shared" si="226"/>
        <v/>
      </c>
      <c r="DF149" s="2" t="str">
        <f t="shared" si="227"/>
        <v/>
      </c>
      <c r="DG149" s="2" t="str">
        <f t="shared" si="228"/>
        <v/>
      </c>
      <c r="DH149" s="2" t="str">
        <f t="shared" si="229"/>
        <v/>
      </c>
      <c r="DI149" s="2" t="str">
        <f t="shared" si="230"/>
        <v/>
      </c>
      <c r="DJ149" s="2" t="str">
        <f t="shared" si="231"/>
        <v/>
      </c>
      <c r="DK149" s="2" t="str">
        <f t="shared" si="232"/>
        <v/>
      </c>
      <c r="DL149" s="16" t="str">
        <f t="shared" si="233"/>
        <v/>
      </c>
      <c r="DM149" s="16" t="str">
        <f t="shared" si="234"/>
        <v/>
      </c>
      <c r="DN149" s="16" t="str">
        <f t="shared" si="235"/>
        <v/>
      </c>
      <c r="DO149" s="72" t="str">
        <f t="shared" si="236"/>
        <v/>
      </c>
      <c r="DP149" s="16" t="str">
        <f t="shared" si="237"/>
        <v/>
      </c>
      <c r="DQ149" s="16" t="str">
        <f t="shared" si="238"/>
        <v/>
      </c>
      <c r="DR149" s="2" t="str">
        <f t="shared" si="239"/>
        <v/>
      </c>
      <c r="DS149" s="2" t="str">
        <f t="shared" si="240"/>
        <v/>
      </c>
      <c r="DT149" s="2" t="str">
        <f t="shared" si="241"/>
        <v/>
      </c>
      <c r="DU149" s="2" t="str">
        <f t="shared" si="242"/>
        <v/>
      </c>
      <c r="DV149" s="15"/>
      <c r="DW149" s="17"/>
      <c r="DX149" s="17"/>
      <c r="DY149" s="47" t="str">
        <f t="shared" si="266"/>
        <v/>
      </c>
      <c r="DZ149" s="47" t="str">
        <f t="shared" si="266"/>
        <v/>
      </c>
      <c r="EA149" s="47" t="str">
        <f t="shared" si="266"/>
        <v/>
      </c>
      <c r="EB149" s="47" t="str">
        <f t="shared" si="266"/>
        <v/>
      </c>
      <c r="EC149" s="49" t="str">
        <f t="shared" si="266"/>
        <v/>
      </c>
      <c r="ED149" s="49" t="str">
        <f t="shared" si="266"/>
        <v/>
      </c>
      <c r="EE149" s="47" t="str">
        <f t="shared" si="266"/>
        <v/>
      </c>
      <c r="EF149" s="47" t="str">
        <f t="shared" si="266"/>
        <v/>
      </c>
      <c r="EG149" s="47" t="str">
        <f t="shared" si="266"/>
        <v/>
      </c>
      <c r="EH149" s="6">
        <f t="shared" si="153"/>
        <v>0</v>
      </c>
      <c r="EI149" s="6">
        <f t="shared" si="154"/>
        <v>0</v>
      </c>
      <c r="EJ149" s="2" t="str">
        <f t="shared" si="155"/>
        <v/>
      </c>
      <c r="EK149" s="2" t="str">
        <f t="shared" si="156"/>
        <v/>
      </c>
      <c r="EL149" s="2" t="str">
        <f t="shared" si="259"/>
        <v/>
      </c>
      <c r="EM149" s="2" t="str">
        <f t="shared" si="157"/>
        <v/>
      </c>
      <c r="EN149" s="2" t="str">
        <f t="shared" si="158"/>
        <v/>
      </c>
      <c r="EO149" s="2">
        <f t="shared" si="159"/>
        <v>0</v>
      </c>
      <c r="EP149" s="2">
        <f t="shared" si="243"/>
        <v>0</v>
      </c>
      <c r="EQ149" s="2"/>
      <c r="ER149" s="2"/>
      <c r="ES149" s="2"/>
      <c r="ET149" s="2"/>
      <c r="EU149" s="2"/>
      <c r="EV149" s="2"/>
      <c r="EW149" s="2">
        <f t="shared" si="160"/>
        <v>0</v>
      </c>
      <c r="EX149" s="2">
        <f t="shared" si="161"/>
        <v>0</v>
      </c>
      <c r="EY149" s="2">
        <f t="shared" si="244"/>
        <v>0</v>
      </c>
      <c r="EZ149" s="2">
        <f t="shared" si="162"/>
        <v>0</v>
      </c>
      <c r="FA149" s="2">
        <f t="shared" si="163"/>
        <v>0</v>
      </c>
      <c r="FB149" s="59"/>
      <c r="FC149" s="2">
        <f t="shared" si="164"/>
        <v>0</v>
      </c>
      <c r="FD149" s="2">
        <f t="shared" si="245"/>
        <v>0</v>
      </c>
      <c r="FE149" s="3">
        <f t="shared" si="258"/>
        <v>0</v>
      </c>
      <c r="FF149" s="3">
        <f t="shared" si="246"/>
        <v>0</v>
      </c>
      <c r="FG149" s="3">
        <f t="shared" si="247"/>
        <v>0</v>
      </c>
      <c r="FH149" s="3">
        <f t="shared" si="165"/>
        <v>0</v>
      </c>
      <c r="FI149" s="67">
        <f t="shared" si="166"/>
        <v>0</v>
      </c>
      <c r="FJ149" s="3">
        <f t="shared" si="167"/>
        <v>0</v>
      </c>
      <c r="FK149" s="3">
        <f t="shared" si="168"/>
        <v>0</v>
      </c>
      <c r="FL149" s="3">
        <f t="shared" si="248"/>
        <v>0</v>
      </c>
      <c r="FM149" s="3">
        <f t="shared" si="249"/>
        <v>0</v>
      </c>
      <c r="FN149" s="3">
        <f t="shared" si="250"/>
        <v>0</v>
      </c>
      <c r="FO149" s="2">
        <f t="shared" si="169"/>
        <v>0</v>
      </c>
      <c r="FP149" s="2">
        <f t="shared" si="170"/>
        <v>0</v>
      </c>
      <c r="FQ149" s="2">
        <f t="shared" si="251"/>
        <v>0</v>
      </c>
      <c r="FR149" s="6" t="str">
        <f>IF(A149=1,1,IF(DW149="","",COUNTA($DW$31:DW149)+1))</f>
        <v/>
      </c>
      <c r="FS149" s="6" t="str">
        <f t="shared" si="171"/>
        <v/>
      </c>
      <c r="FT149" s="43">
        <f t="shared" si="252"/>
        <v>0</v>
      </c>
      <c r="FU149" s="23">
        <f t="shared" si="253"/>
        <v>0</v>
      </c>
      <c r="FV149" s="21">
        <f t="shared" si="254"/>
        <v>0</v>
      </c>
    </row>
    <row r="150" spans="1:178">
      <c r="A150" s="4" t="str">
        <f t="shared" si="172"/>
        <v/>
      </c>
      <c r="B150" s="33"/>
      <c r="C150" s="33"/>
      <c r="D150" s="33"/>
      <c r="E150" s="33"/>
      <c r="F150" s="33"/>
      <c r="G150" s="11" t="str">
        <f t="shared" si="139"/>
        <v/>
      </c>
      <c r="H150" s="3" t="str">
        <f t="shared" si="173"/>
        <v/>
      </c>
      <c r="I150" s="3" t="str">
        <f t="shared" si="140"/>
        <v/>
      </c>
      <c r="J150" s="3" t="str">
        <f t="shared" si="174"/>
        <v/>
      </c>
      <c r="K150" s="3" t="str">
        <f t="shared" si="141"/>
        <v/>
      </c>
      <c r="L150" s="2" t="str">
        <f t="shared" si="142"/>
        <v/>
      </c>
      <c r="M150" s="8" t="str">
        <f t="shared" si="175"/>
        <v/>
      </c>
      <c r="N150" s="8" t="str">
        <f t="shared" si="143"/>
        <v/>
      </c>
      <c r="O150" s="8" t="str">
        <f t="shared" si="176"/>
        <v/>
      </c>
      <c r="P150" s="8" t="str">
        <f t="shared" si="144"/>
        <v/>
      </c>
      <c r="Q150" s="2" t="str">
        <f t="shared" si="145"/>
        <v/>
      </c>
      <c r="R150" s="3" t="str">
        <f t="shared" si="146"/>
        <v/>
      </c>
      <c r="S150" s="3" t="str">
        <f t="shared" si="147"/>
        <v/>
      </c>
      <c r="T150" s="3" t="str">
        <f t="shared" si="177"/>
        <v/>
      </c>
      <c r="U150" s="8" t="str">
        <f t="shared" si="148"/>
        <v/>
      </c>
      <c r="V150" s="2" t="str">
        <f t="shared" si="149"/>
        <v/>
      </c>
      <c r="W150" s="2" t="str">
        <f t="shared" si="150"/>
        <v/>
      </c>
      <c r="X150" s="2" t="str">
        <f t="shared" si="255"/>
        <v/>
      </c>
      <c r="Y150" s="2" t="str">
        <f t="shared" si="151"/>
        <v/>
      </c>
      <c r="Z150" s="46" t="str">
        <f t="shared" si="178"/>
        <v/>
      </c>
      <c r="AA150" s="46" t="str">
        <f t="shared" si="179"/>
        <v/>
      </c>
      <c r="AB150" s="47"/>
      <c r="AC150" s="46" t="str">
        <f t="shared" si="180"/>
        <v/>
      </c>
      <c r="AD150" s="47" t="str">
        <f t="shared" si="260"/>
        <v/>
      </c>
      <c r="AE150" s="48" t="str">
        <f t="shared" si="181"/>
        <v/>
      </c>
      <c r="AF150" s="49" t="str">
        <f t="shared" si="265"/>
        <v/>
      </c>
      <c r="AG150" s="49" t="str">
        <f t="shared" si="265"/>
        <v/>
      </c>
      <c r="AH150" s="49" t="str">
        <f t="shared" si="265"/>
        <v/>
      </c>
      <c r="AI150" s="47" t="str">
        <f t="shared" si="265"/>
        <v/>
      </c>
      <c r="AJ150" s="47" t="str">
        <f t="shared" si="265"/>
        <v/>
      </c>
      <c r="AK150" s="46" t="str">
        <f t="shared" si="265"/>
        <v/>
      </c>
      <c r="AL150" s="47"/>
      <c r="AM150" s="53" t="str">
        <f t="shared" si="182"/>
        <v/>
      </c>
      <c r="AN150" s="50" t="str">
        <f t="shared" si="183"/>
        <v/>
      </c>
      <c r="AO150" s="51"/>
      <c r="AP150" s="52" t="str">
        <f t="shared" si="184"/>
        <v/>
      </c>
      <c r="AQ150" s="52" t="str">
        <f t="shared" si="185"/>
        <v/>
      </c>
      <c r="AR150" s="47">
        <f t="shared" si="186"/>
        <v>0</v>
      </c>
      <c r="AS150" s="53" t="str">
        <f t="shared" si="187"/>
        <v/>
      </c>
      <c r="AT150" s="52" t="str">
        <f t="shared" si="188"/>
        <v/>
      </c>
      <c r="AU150" s="9" t="str">
        <f t="shared" si="189"/>
        <v/>
      </c>
      <c r="AV150" s="9" t="str">
        <f t="shared" si="190"/>
        <v/>
      </c>
      <c r="AW150" s="12" t="str">
        <f t="shared" si="191"/>
        <v/>
      </c>
      <c r="AX150" s="9" t="str">
        <f t="shared" si="192"/>
        <v/>
      </c>
      <c r="AY150" s="12" t="str">
        <f t="shared" si="193"/>
        <v/>
      </c>
      <c r="AZ150" s="10" t="str">
        <f t="shared" si="194"/>
        <v/>
      </c>
      <c r="BA150" s="10" t="str">
        <f t="shared" si="195"/>
        <v/>
      </c>
      <c r="BB150" s="10" t="str">
        <f t="shared" si="196"/>
        <v/>
      </c>
      <c r="BC150" s="10" t="str">
        <f t="shared" si="197"/>
        <v/>
      </c>
      <c r="BD150" s="10" t="str">
        <f t="shared" si="198"/>
        <v/>
      </c>
      <c r="BE150" s="12" t="str">
        <f t="shared" si="199"/>
        <v/>
      </c>
      <c r="BF150" s="9" t="str">
        <f t="shared" si="200"/>
        <v/>
      </c>
      <c r="BG150" s="9" t="str">
        <f t="shared" si="201"/>
        <v/>
      </c>
      <c r="BH150" s="7" t="str">
        <f t="shared" si="202"/>
        <v/>
      </c>
      <c r="BI150" s="7" t="str">
        <f t="shared" si="203"/>
        <v/>
      </c>
      <c r="BJ150" s="12" t="str">
        <f t="shared" si="204"/>
        <v/>
      </c>
      <c r="BK150" s="80" t="str">
        <f t="shared" si="205"/>
        <v/>
      </c>
      <c r="BL150" s="7" t="str">
        <f t="shared" si="206"/>
        <v/>
      </c>
      <c r="BM150" s="7" t="str">
        <f t="shared" si="256"/>
        <v/>
      </c>
      <c r="BN150" s="12" t="str">
        <f t="shared" si="207"/>
        <v/>
      </c>
      <c r="BO150" s="9" t="str">
        <f t="shared" si="208"/>
        <v/>
      </c>
      <c r="BP150" s="2" t="str">
        <f t="shared" si="209"/>
        <v/>
      </c>
      <c r="BQ150" s="2" t="str">
        <f t="shared" si="210"/>
        <v/>
      </c>
      <c r="BR150" s="20" t="str">
        <f t="shared" si="264"/>
        <v/>
      </c>
      <c r="BS150" s="20" t="str">
        <f t="shared" si="264"/>
        <v/>
      </c>
      <c r="BT150" s="20" t="str">
        <f t="shared" si="264"/>
        <v/>
      </c>
      <c r="BU150" s="86" t="str">
        <f t="shared" si="211"/>
        <v/>
      </c>
      <c r="BV150" s="86" t="str">
        <f t="shared" si="212"/>
        <v/>
      </c>
      <c r="BW150" s="20" t="str">
        <f t="shared" si="264"/>
        <v/>
      </c>
      <c r="BX150" s="86" t="str">
        <f t="shared" si="264"/>
        <v/>
      </c>
      <c r="BY150" s="86" t="str">
        <f t="shared" si="264"/>
        <v/>
      </c>
      <c r="BZ150" s="86" t="str">
        <f t="shared" si="264"/>
        <v/>
      </c>
      <c r="CA150" s="86" t="str">
        <f t="shared" si="264"/>
        <v/>
      </c>
      <c r="CB150" s="86" t="str">
        <f t="shared" si="264"/>
        <v/>
      </c>
      <c r="CC150" s="86" t="str">
        <f t="shared" si="264"/>
        <v/>
      </c>
      <c r="CD150" s="86" t="str">
        <f t="shared" si="264"/>
        <v/>
      </c>
      <c r="CE150" s="20" t="str">
        <f t="shared" si="257"/>
        <v/>
      </c>
      <c r="CF150" s="14" t="str">
        <f t="shared" si="213"/>
        <v/>
      </c>
      <c r="CG150" s="14" t="str">
        <f t="shared" si="214"/>
        <v/>
      </c>
      <c r="CH150" s="8">
        <f t="shared" si="215"/>
        <v>0</v>
      </c>
      <c r="CI150" s="9" t="str">
        <f t="shared" si="216"/>
        <v/>
      </c>
      <c r="CJ150" s="9" t="str">
        <f t="shared" si="217"/>
        <v/>
      </c>
      <c r="CK150" s="9" t="str">
        <f t="shared" si="218"/>
        <v/>
      </c>
      <c r="CL150" s="9" t="str">
        <f t="shared" si="219"/>
        <v/>
      </c>
      <c r="CM150" s="9" t="str">
        <f t="shared" si="220"/>
        <v/>
      </c>
      <c r="CN150" s="9" t="str">
        <f t="shared" si="221"/>
        <v/>
      </c>
      <c r="CO150" s="9" t="str">
        <f t="shared" si="262"/>
        <v/>
      </c>
      <c r="CP150" s="9" t="str">
        <f t="shared" si="262"/>
        <v/>
      </c>
      <c r="CQ150" s="9" t="str">
        <f t="shared" si="262"/>
        <v/>
      </c>
      <c r="CR150" s="9" t="str">
        <f t="shared" si="262"/>
        <v/>
      </c>
      <c r="CS150" s="9" t="str">
        <f t="shared" si="262"/>
        <v/>
      </c>
      <c r="CT150" s="9" t="str">
        <f t="shared" si="262"/>
        <v/>
      </c>
      <c r="CU150" s="9" t="str">
        <f t="shared" si="262"/>
        <v/>
      </c>
      <c r="CV150" s="9" t="str">
        <f t="shared" si="223"/>
        <v/>
      </c>
      <c r="CW150" s="9" t="str">
        <f t="shared" si="263"/>
        <v/>
      </c>
      <c r="CX150" s="9" t="str">
        <f t="shared" si="263"/>
        <v/>
      </c>
      <c r="CY150" s="9" t="str">
        <f t="shared" si="263"/>
        <v/>
      </c>
      <c r="CZ150" s="9" t="str">
        <f t="shared" si="263"/>
        <v/>
      </c>
      <c r="DA150" s="9" t="str">
        <f t="shared" si="263"/>
        <v/>
      </c>
      <c r="DB150" s="9" t="str">
        <f t="shared" si="263"/>
        <v/>
      </c>
      <c r="DC150" s="9" t="str">
        <f t="shared" si="263"/>
        <v/>
      </c>
      <c r="DD150" s="2" t="str">
        <f t="shared" si="225"/>
        <v/>
      </c>
      <c r="DE150" s="2" t="str">
        <f t="shared" si="226"/>
        <v/>
      </c>
      <c r="DF150" s="2" t="str">
        <f t="shared" si="227"/>
        <v/>
      </c>
      <c r="DG150" s="2" t="str">
        <f t="shared" si="228"/>
        <v/>
      </c>
      <c r="DH150" s="2" t="str">
        <f t="shared" si="229"/>
        <v/>
      </c>
      <c r="DI150" s="2" t="str">
        <f t="shared" si="230"/>
        <v/>
      </c>
      <c r="DJ150" s="2" t="str">
        <f t="shared" si="231"/>
        <v/>
      </c>
      <c r="DK150" s="2" t="str">
        <f t="shared" si="232"/>
        <v/>
      </c>
      <c r="DL150" s="16" t="str">
        <f t="shared" si="233"/>
        <v/>
      </c>
      <c r="DM150" s="16" t="str">
        <f t="shared" si="234"/>
        <v/>
      </c>
      <c r="DN150" s="16" t="str">
        <f t="shared" si="235"/>
        <v/>
      </c>
      <c r="DO150" s="72" t="str">
        <f t="shared" si="236"/>
        <v/>
      </c>
      <c r="DP150" s="16" t="str">
        <f t="shared" si="237"/>
        <v/>
      </c>
      <c r="DQ150" s="16" t="str">
        <f t="shared" si="238"/>
        <v/>
      </c>
      <c r="DR150" s="2" t="str">
        <f t="shared" si="239"/>
        <v/>
      </c>
      <c r="DS150" s="2" t="str">
        <f t="shared" si="240"/>
        <v/>
      </c>
      <c r="DT150" s="2" t="str">
        <f t="shared" si="241"/>
        <v/>
      </c>
      <c r="DU150" s="2" t="str">
        <f t="shared" si="242"/>
        <v/>
      </c>
      <c r="DV150" s="15"/>
      <c r="DW150" s="17"/>
      <c r="DX150" s="17"/>
      <c r="DY150" s="47" t="str">
        <f t="shared" si="266"/>
        <v/>
      </c>
      <c r="DZ150" s="47" t="str">
        <f t="shared" si="266"/>
        <v/>
      </c>
      <c r="EA150" s="47" t="str">
        <f t="shared" si="266"/>
        <v/>
      </c>
      <c r="EB150" s="47" t="str">
        <f t="shared" si="266"/>
        <v/>
      </c>
      <c r="EC150" s="49" t="str">
        <f t="shared" si="266"/>
        <v/>
      </c>
      <c r="ED150" s="49" t="str">
        <f t="shared" si="266"/>
        <v/>
      </c>
      <c r="EE150" s="47" t="str">
        <f t="shared" si="266"/>
        <v/>
      </c>
      <c r="EF150" s="47" t="str">
        <f t="shared" si="266"/>
        <v/>
      </c>
      <c r="EG150" s="47" t="str">
        <f t="shared" si="266"/>
        <v/>
      </c>
      <c r="EH150" s="6">
        <f t="shared" si="153"/>
        <v>0</v>
      </c>
      <c r="EI150" s="6">
        <f t="shared" si="154"/>
        <v>0</v>
      </c>
      <c r="EJ150" s="2" t="str">
        <f t="shared" si="155"/>
        <v/>
      </c>
      <c r="EK150" s="2" t="str">
        <f t="shared" si="156"/>
        <v/>
      </c>
      <c r="EL150" s="2" t="str">
        <f t="shared" si="259"/>
        <v/>
      </c>
      <c r="EM150" s="2" t="str">
        <f t="shared" si="157"/>
        <v/>
      </c>
      <c r="EN150" s="2" t="str">
        <f t="shared" si="158"/>
        <v/>
      </c>
      <c r="EO150" s="2">
        <f t="shared" si="159"/>
        <v>0</v>
      </c>
      <c r="EP150" s="2">
        <f t="shared" si="243"/>
        <v>0</v>
      </c>
      <c r="EQ150" s="2"/>
      <c r="ER150" s="2"/>
      <c r="ES150" s="2"/>
      <c r="ET150" s="2"/>
      <c r="EU150" s="2"/>
      <c r="EV150" s="2"/>
      <c r="EW150" s="2">
        <f t="shared" si="160"/>
        <v>0</v>
      </c>
      <c r="EX150" s="2">
        <f t="shared" si="161"/>
        <v>0</v>
      </c>
      <c r="EY150" s="2">
        <f t="shared" si="244"/>
        <v>0</v>
      </c>
      <c r="EZ150" s="2">
        <f t="shared" si="162"/>
        <v>0</v>
      </c>
      <c r="FA150" s="2">
        <f t="shared" si="163"/>
        <v>0</v>
      </c>
      <c r="FB150" s="59"/>
      <c r="FC150" s="2">
        <f t="shared" si="164"/>
        <v>0</v>
      </c>
      <c r="FD150" s="2">
        <f t="shared" si="245"/>
        <v>0</v>
      </c>
      <c r="FE150" s="3">
        <f t="shared" si="258"/>
        <v>0</v>
      </c>
      <c r="FF150" s="3">
        <f t="shared" si="246"/>
        <v>0</v>
      </c>
      <c r="FG150" s="3">
        <f t="shared" si="247"/>
        <v>0</v>
      </c>
      <c r="FH150" s="3">
        <f t="shared" si="165"/>
        <v>0</v>
      </c>
      <c r="FI150" s="67">
        <f t="shared" si="166"/>
        <v>0</v>
      </c>
      <c r="FJ150" s="3">
        <f t="shared" si="167"/>
        <v>0</v>
      </c>
      <c r="FK150" s="3">
        <f t="shared" si="168"/>
        <v>0</v>
      </c>
      <c r="FL150" s="3">
        <f t="shared" si="248"/>
        <v>0</v>
      </c>
      <c r="FM150" s="3">
        <f t="shared" si="249"/>
        <v>0</v>
      </c>
      <c r="FN150" s="3">
        <f t="shared" si="250"/>
        <v>0</v>
      </c>
      <c r="FO150" s="2">
        <f t="shared" si="169"/>
        <v>0</v>
      </c>
      <c r="FP150" s="2">
        <f t="shared" si="170"/>
        <v>0</v>
      </c>
      <c r="FQ150" s="2">
        <f t="shared" si="251"/>
        <v>0</v>
      </c>
      <c r="FR150" s="6" t="str">
        <f>IF(A150=1,1,IF(DW150="","",COUNTA($DW$31:DW150)+1))</f>
        <v/>
      </c>
      <c r="FS150" s="6" t="str">
        <f t="shared" si="171"/>
        <v/>
      </c>
      <c r="FT150" s="43">
        <f t="shared" si="252"/>
        <v>0</v>
      </c>
      <c r="FU150" s="23">
        <f t="shared" si="253"/>
        <v>0</v>
      </c>
      <c r="FV150" s="21">
        <f t="shared" si="254"/>
        <v>0</v>
      </c>
    </row>
    <row r="151" spans="1:178">
      <c r="A151" s="4" t="str">
        <f t="shared" si="172"/>
        <v/>
      </c>
      <c r="B151" s="33"/>
      <c r="C151" s="33"/>
      <c r="D151" s="33"/>
      <c r="E151" s="33"/>
      <c r="F151" s="33"/>
      <c r="G151" s="11" t="str">
        <f t="shared" si="139"/>
        <v/>
      </c>
      <c r="H151" s="3" t="str">
        <f t="shared" si="173"/>
        <v/>
      </c>
      <c r="I151" s="3" t="str">
        <f t="shared" si="140"/>
        <v/>
      </c>
      <c r="J151" s="3" t="str">
        <f t="shared" si="174"/>
        <v/>
      </c>
      <c r="K151" s="3" t="str">
        <f t="shared" si="141"/>
        <v/>
      </c>
      <c r="L151" s="2" t="str">
        <f t="shared" si="142"/>
        <v/>
      </c>
      <c r="M151" s="8" t="str">
        <f t="shared" si="175"/>
        <v/>
      </c>
      <c r="N151" s="8" t="str">
        <f t="shared" si="143"/>
        <v/>
      </c>
      <c r="O151" s="8" t="str">
        <f t="shared" si="176"/>
        <v/>
      </c>
      <c r="P151" s="8" t="str">
        <f t="shared" si="144"/>
        <v/>
      </c>
      <c r="Q151" s="2" t="str">
        <f t="shared" si="145"/>
        <v/>
      </c>
      <c r="R151" s="3" t="str">
        <f t="shared" si="146"/>
        <v/>
      </c>
      <c r="S151" s="3" t="str">
        <f>IF($B151="","",IF(E151="",S152,$B151))</f>
        <v/>
      </c>
      <c r="T151" s="3" t="str">
        <f t="shared" si="177"/>
        <v/>
      </c>
      <c r="U151" s="8" t="str">
        <f>IF($B151="","",IF(E151="",U152,E151))</f>
        <v/>
      </c>
      <c r="V151" s="2" t="str">
        <f t="shared" si="149"/>
        <v/>
      </c>
      <c r="W151" s="2" t="str">
        <f t="shared" si="150"/>
        <v/>
      </c>
      <c r="X151" s="2" t="str">
        <f t="shared" si="255"/>
        <v/>
      </c>
      <c r="Y151" s="2" t="str">
        <f t="shared" si="151"/>
        <v/>
      </c>
      <c r="Z151" s="46" t="str">
        <f t="shared" si="178"/>
        <v/>
      </c>
      <c r="AA151" s="46" t="str">
        <f t="shared" si="179"/>
        <v/>
      </c>
      <c r="AB151" s="47"/>
      <c r="AC151" s="46" t="str">
        <f t="shared" si="180"/>
        <v/>
      </c>
      <c r="AD151" s="47" t="str">
        <f t="shared" si="260"/>
        <v/>
      </c>
      <c r="AE151" s="48" t="str">
        <f t="shared" si="181"/>
        <v/>
      </c>
      <c r="AF151" s="49" t="str">
        <f t="shared" si="265"/>
        <v/>
      </c>
      <c r="AG151" s="49" t="str">
        <f t="shared" si="265"/>
        <v/>
      </c>
      <c r="AH151" s="49" t="str">
        <f t="shared" si="265"/>
        <v/>
      </c>
      <c r="AI151" s="47" t="str">
        <f t="shared" si="265"/>
        <v/>
      </c>
      <c r="AJ151" s="47" t="str">
        <f t="shared" si="265"/>
        <v/>
      </c>
      <c r="AK151" s="46" t="str">
        <f t="shared" si="265"/>
        <v/>
      </c>
      <c r="AL151" s="47"/>
      <c r="AM151" s="53" t="str">
        <f t="shared" si="182"/>
        <v/>
      </c>
      <c r="AN151" s="50" t="str">
        <f t="shared" si="183"/>
        <v/>
      </c>
      <c r="AO151" s="51"/>
      <c r="AP151" s="52" t="str">
        <f t="shared" si="184"/>
        <v/>
      </c>
      <c r="AQ151" s="52" t="str">
        <f t="shared" si="185"/>
        <v/>
      </c>
      <c r="AR151" s="47">
        <f t="shared" si="186"/>
        <v>0</v>
      </c>
      <c r="AS151" s="53" t="str">
        <f t="shared" si="187"/>
        <v/>
      </c>
      <c r="AT151" s="52" t="str">
        <f t="shared" si="188"/>
        <v/>
      </c>
      <c r="AU151" s="9" t="str">
        <f t="shared" si="189"/>
        <v/>
      </c>
      <c r="AV151" s="9" t="str">
        <f t="shared" si="190"/>
        <v/>
      </c>
      <c r="AW151" s="12" t="str">
        <f t="shared" si="191"/>
        <v/>
      </c>
      <c r="AX151" s="9" t="str">
        <f t="shared" si="192"/>
        <v/>
      </c>
      <c r="AY151" s="12" t="str">
        <f t="shared" si="193"/>
        <v/>
      </c>
      <c r="AZ151" s="10" t="str">
        <f t="shared" si="194"/>
        <v/>
      </c>
      <c r="BA151" s="10" t="str">
        <f t="shared" si="195"/>
        <v/>
      </c>
      <c r="BB151" s="10" t="str">
        <f t="shared" si="196"/>
        <v/>
      </c>
      <c r="BC151" s="10" t="str">
        <f t="shared" si="197"/>
        <v/>
      </c>
      <c r="BD151" s="10" t="str">
        <f t="shared" si="198"/>
        <v/>
      </c>
      <c r="BE151" s="12" t="str">
        <f t="shared" si="199"/>
        <v/>
      </c>
      <c r="BF151" s="9" t="str">
        <f t="shared" si="200"/>
        <v/>
      </c>
      <c r="BG151" s="9" t="str">
        <f t="shared" si="201"/>
        <v/>
      </c>
      <c r="BH151" s="7" t="str">
        <f t="shared" si="202"/>
        <v/>
      </c>
      <c r="BI151" s="7" t="str">
        <f t="shared" si="203"/>
        <v/>
      </c>
      <c r="BJ151" s="12" t="str">
        <f t="shared" si="204"/>
        <v/>
      </c>
      <c r="BK151" s="80" t="str">
        <f t="shared" si="205"/>
        <v/>
      </c>
      <c r="BL151" s="7" t="str">
        <f t="shared" si="206"/>
        <v/>
      </c>
      <c r="BM151" s="7" t="str">
        <f t="shared" si="256"/>
        <v/>
      </c>
      <c r="BN151" s="12" t="str">
        <f t="shared" si="207"/>
        <v/>
      </c>
      <c r="BO151" s="9" t="str">
        <f t="shared" si="208"/>
        <v/>
      </c>
      <c r="BP151" s="2" t="str">
        <f t="shared" si="209"/>
        <v/>
      </c>
      <c r="BQ151" s="2" t="str">
        <f t="shared" si="210"/>
        <v/>
      </c>
      <c r="BR151" s="20" t="str">
        <f t="shared" si="264"/>
        <v/>
      </c>
      <c r="BS151" s="20" t="str">
        <f t="shared" si="264"/>
        <v/>
      </c>
      <c r="BT151" s="20" t="str">
        <f t="shared" si="264"/>
        <v/>
      </c>
      <c r="BU151" s="86" t="str">
        <f t="shared" si="211"/>
        <v/>
      </c>
      <c r="BV151" s="86" t="str">
        <f t="shared" si="212"/>
        <v/>
      </c>
      <c r="BW151" s="20" t="str">
        <f t="shared" si="264"/>
        <v/>
      </c>
      <c r="BX151" s="86" t="str">
        <f t="shared" si="264"/>
        <v/>
      </c>
      <c r="BY151" s="86" t="str">
        <f t="shared" si="264"/>
        <v/>
      </c>
      <c r="BZ151" s="86" t="str">
        <f t="shared" si="264"/>
        <v/>
      </c>
      <c r="CA151" s="86" t="str">
        <f t="shared" si="264"/>
        <v/>
      </c>
      <c r="CB151" s="86" t="str">
        <f t="shared" si="264"/>
        <v/>
      </c>
      <c r="CC151" s="86" t="str">
        <f t="shared" si="264"/>
        <v/>
      </c>
      <c r="CD151" s="86" t="str">
        <f t="shared" si="264"/>
        <v/>
      </c>
      <c r="CE151" s="20" t="str">
        <f t="shared" si="257"/>
        <v/>
      </c>
      <c r="CF151" s="14" t="str">
        <f t="shared" si="213"/>
        <v/>
      </c>
      <c r="CG151" s="14" t="str">
        <f t="shared" si="214"/>
        <v/>
      </c>
      <c r="CH151" s="8">
        <f t="shared" si="215"/>
        <v>0</v>
      </c>
      <c r="CI151" s="9" t="str">
        <f t="shared" si="216"/>
        <v/>
      </c>
      <c r="CJ151" s="9" t="str">
        <f t="shared" si="217"/>
        <v/>
      </c>
      <c r="CK151" s="9" t="str">
        <f t="shared" si="218"/>
        <v/>
      </c>
      <c r="CL151" s="9" t="str">
        <f t="shared" si="219"/>
        <v/>
      </c>
      <c r="CM151" s="9" t="str">
        <f t="shared" si="220"/>
        <v/>
      </c>
      <c r="CN151" s="9" t="str">
        <f t="shared" si="221"/>
        <v/>
      </c>
      <c r="CO151" s="9" t="str">
        <f t="shared" si="262"/>
        <v/>
      </c>
      <c r="CP151" s="9" t="str">
        <f t="shared" si="262"/>
        <v/>
      </c>
      <c r="CQ151" s="9" t="str">
        <f t="shared" si="262"/>
        <v/>
      </c>
      <c r="CR151" s="9" t="str">
        <f t="shared" si="262"/>
        <v/>
      </c>
      <c r="CS151" s="9" t="str">
        <f t="shared" si="262"/>
        <v/>
      </c>
      <c r="CT151" s="9" t="str">
        <f t="shared" si="262"/>
        <v/>
      </c>
      <c r="CU151" s="9" t="str">
        <f t="shared" si="262"/>
        <v/>
      </c>
      <c r="CV151" s="9" t="str">
        <f t="shared" si="223"/>
        <v/>
      </c>
      <c r="CW151" s="9" t="str">
        <f t="shared" si="263"/>
        <v/>
      </c>
      <c r="CX151" s="9" t="str">
        <f t="shared" si="263"/>
        <v/>
      </c>
      <c r="CY151" s="9" t="str">
        <f t="shared" si="263"/>
        <v/>
      </c>
      <c r="CZ151" s="9" t="str">
        <f t="shared" si="263"/>
        <v/>
      </c>
      <c r="DA151" s="9" t="str">
        <f t="shared" si="263"/>
        <v/>
      </c>
      <c r="DB151" s="9" t="str">
        <f t="shared" si="263"/>
        <v/>
      </c>
      <c r="DC151" s="9" t="str">
        <f t="shared" si="263"/>
        <v/>
      </c>
      <c r="DD151" s="2" t="str">
        <f t="shared" si="225"/>
        <v/>
      </c>
      <c r="DE151" s="2" t="str">
        <f t="shared" si="226"/>
        <v/>
      </c>
      <c r="DF151" s="2" t="str">
        <f t="shared" si="227"/>
        <v/>
      </c>
      <c r="DG151" s="2" t="str">
        <f t="shared" si="228"/>
        <v/>
      </c>
      <c r="DH151" s="2" t="str">
        <f t="shared" si="229"/>
        <v/>
      </c>
      <c r="DI151" s="2" t="str">
        <f t="shared" si="230"/>
        <v/>
      </c>
      <c r="DJ151" s="2" t="str">
        <f t="shared" si="231"/>
        <v/>
      </c>
      <c r="DK151" s="2" t="str">
        <f t="shared" si="232"/>
        <v/>
      </c>
      <c r="DL151" s="16" t="str">
        <f t="shared" si="233"/>
        <v/>
      </c>
      <c r="DM151" s="16" t="str">
        <f t="shared" si="234"/>
        <v/>
      </c>
      <c r="DN151" s="16" t="str">
        <f t="shared" si="235"/>
        <v/>
      </c>
      <c r="DO151" s="72" t="str">
        <f t="shared" si="236"/>
        <v/>
      </c>
      <c r="DP151" s="16" t="str">
        <f t="shared" si="237"/>
        <v/>
      </c>
      <c r="DQ151" s="16" t="str">
        <f t="shared" si="238"/>
        <v/>
      </c>
      <c r="DR151" s="2" t="str">
        <f t="shared" si="239"/>
        <v/>
      </c>
      <c r="DS151" s="2" t="str">
        <f t="shared" si="240"/>
        <v/>
      </c>
      <c r="DT151" s="2" t="str">
        <f t="shared" si="241"/>
        <v/>
      </c>
      <c r="DU151" s="2" t="str">
        <f t="shared" si="242"/>
        <v/>
      </c>
      <c r="DV151" s="15"/>
      <c r="DW151" s="17"/>
      <c r="DX151" s="17"/>
      <c r="DY151" s="47" t="str">
        <f t="shared" si="266"/>
        <v/>
      </c>
      <c r="DZ151" s="47" t="str">
        <f t="shared" si="266"/>
        <v/>
      </c>
      <c r="EA151" s="47" t="str">
        <f t="shared" si="266"/>
        <v/>
      </c>
      <c r="EB151" s="47" t="str">
        <f t="shared" si="266"/>
        <v/>
      </c>
      <c r="EC151" s="49" t="str">
        <f t="shared" si="266"/>
        <v/>
      </c>
      <c r="ED151" s="49" t="str">
        <f t="shared" si="266"/>
        <v/>
      </c>
      <c r="EE151" s="47" t="str">
        <f t="shared" si="266"/>
        <v/>
      </c>
      <c r="EF151" s="47" t="str">
        <f t="shared" si="266"/>
        <v/>
      </c>
      <c r="EG151" s="47" t="str">
        <f t="shared" si="266"/>
        <v/>
      </c>
      <c r="EH151" s="6">
        <f t="shared" si="153"/>
        <v>0</v>
      </c>
      <c r="EI151" s="6">
        <f t="shared" si="154"/>
        <v>0</v>
      </c>
      <c r="EJ151" s="2" t="str">
        <f t="shared" si="155"/>
        <v/>
      </c>
      <c r="EK151" s="2" t="str">
        <f t="shared" si="156"/>
        <v/>
      </c>
      <c r="EL151" s="2" t="str">
        <f t="shared" si="259"/>
        <v/>
      </c>
      <c r="EM151" s="2" t="str">
        <f t="shared" si="157"/>
        <v/>
      </c>
      <c r="EN151" s="2" t="str">
        <f t="shared" si="158"/>
        <v/>
      </c>
      <c r="EO151" s="2">
        <f t="shared" si="159"/>
        <v>0</v>
      </c>
      <c r="EP151" s="2">
        <f t="shared" si="243"/>
        <v>0</v>
      </c>
      <c r="EQ151" s="2"/>
      <c r="ER151" s="2"/>
      <c r="ES151" s="2"/>
      <c r="ET151" s="2"/>
      <c r="EU151" s="2"/>
      <c r="EV151" s="2"/>
      <c r="EW151" s="2">
        <f t="shared" si="160"/>
        <v>0</v>
      </c>
      <c r="EX151" s="2">
        <f t="shared" si="161"/>
        <v>0</v>
      </c>
      <c r="EY151" s="2">
        <f t="shared" si="244"/>
        <v>0</v>
      </c>
      <c r="EZ151" s="2">
        <f t="shared" si="162"/>
        <v>0</v>
      </c>
      <c r="FA151" s="2">
        <f t="shared" si="163"/>
        <v>0</v>
      </c>
      <c r="FB151" s="59"/>
      <c r="FC151" s="2">
        <f t="shared" si="164"/>
        <v>0</v>
      </c>
      <c r="FD151" s="2">
        <f t="shared" si="245"/>
        <v>0</v>
      </c>
      <c r="FE151" s="3">
        <f t="shared" si="258"/>
        <v>0</v>
      </c>
      <c r="FF151" s="3">
        <f t="shared" si="246"/>
        <v>0</v>
      </c>
      <c r="FG151" s="3">
        <f t="shared" si="247"/>
        <v>0</v>
      </c>
      <c r="FH151" s="3">
        <f t="shared" si="165"/>
        <v>0</v>
      </c>
      <c r="FI151" s="67">
        <f t="shared" si="166"/>
        <v>0</v>
      </c>
      <c r="FJ151" s="3">
        <f t="shared" si="167"/>
        <v>0</v>
      </c>
      <c r="FK151" s="3">
        <f t="shared" si="168"/>
        <v>0</v>
      </c>
      <c r="FL151" s="3">
        <f t="shared" si="248"/>
        <v>0</v>
      </c>
      <c r="FM151" s="3">
        <f t="shared" si="249"/>
        <v>0</v>
      </c>
      <c r="FN151" s="3">
        <f t="shared" si="250"/>
        <v>0</v>
      </c>
      <c r="FO151" s="2">
        <f t="shared" si="169"/>
        <v>0</v>
      </c>
      <c r="FP151" s="2">
        <f t="shared" si="170"/>
        <v>0</v>
      </c>
      <c r="FQ151" s="2">
        <f t="shared" si="251"/>
        <v>0</v>
      </c>
      <c r="FR151" s="6" t="str">
        <f>IF(A151=1,1,IF(DW151="","",COUNTA($DW$31:DW151)+1))</f>
        <v/>
      </c>
      <c r="FS151" s="6" t="str">
        <f t="shared" si="171"/>
        <v/>
      </c>
      <c r="FT151" s="43">
        <f t="shared" si="252"/>
        <v>0</v>
      </c>
      <c r="FU151" s="23">
        <f t="shared" si="253"/>
        <v>0</v>
      </c>
      <c r="FV151" s="21">
        <f t="shared" si="254"/>
        <v>0</v>
      </c>
    </row>
  </sheetData>
  <dataConsolidate/>
  <mergeCells count="170">
    <mergeCell ref="AS1:AS2"/>
    <mergeCell ref="BK26:BL26"/>
    <mergeCell ref="EM26:EP26"/>
    <mergeCell ref="EW26:EY26"/>
    <mergeCell ref="EZ26:FD26"/>
    <mergeCell ref="FE26:FN26"/>
    <mergeCell ref="A1:A2"/>
    <mergeCell ref="B1:C2"/>
    <mergeCell ref="AO1:AO2"/>
    <mergeCell ref="AP1:AP2"/>
    <mergeCell ref="AQ1:AQ2"/>
    <mergeCell ref="AR1:AR2"/>
    <mergeCell ref="M27:P27"/>
    <mergeCell ref="Q27:Q28"/>
    <mergeCell ref="R27:U27"/>
    <mergeCell ref="V27:W28"/>
    <mergeCell ref="X27:X28"/>
    <mergeCell ref="Y27:Y28"/>
    <mergeCell ref="FO26:FQ26"/>
    <mergeCell ref="A27:A29"/>
    <mergeCell ref="B27:B28"/>
    <mergeCell ref="C27:C28"/>
    <mergeCell ref="D27:D28"/>
    <mergeCell ref="E27:E28"/>
    <mergeCell ref="F27:F28"/>
    <mergeCell ref="G27:G29"/>
    <mergeCell ref="H27:K27"/>
    <mergeCell ref="L27:L28"/>
    <mergeCell ref="AH27:AH28"/>
    <mergeCell ref="AI27:AI28"/>
    <mergeCell ref="AJ27:AJ28"/>
    <mergeCell ref="AL27:AL28"/>
    <mergeCell ref="AM27:AM28"/>
    <mergeCell ref="AN27:AN29"/>
    <mergeCell ref="Z27:Z28"/>
    <mergeCell ref="AA27:AA28"/>
    <mergeCell ref="AD27:AD28"/>
    <mergeCell ref="AE27:AE29"/>
    <mergeCell ref="AF27:AF28"/>
    <mergeCell ref="AG27:AG28"/>
    <mergeCell ref="AU27:AU28"/>
    <mergeCell ref="AV27:AV28"/>
    <mergeCell ref="AW27:AW29"/>
    <mergeCell ref="AX27:AX28"/>
    <mergeCell ref="AY27:AY29"/>
    <mergeCell ref="AZ27:AZ28"/>
    <mergeCell ref="AO27:AO29"/>
    <mergeCell ref="AP27:AP28"/>
    <mergeCell ref="AQ27:AQ28"/>
    <mergeCell ref="AR27:AR28"/>
    <mergeCell ref="AS27:AS28"/>
    <mergeCell ref="AT27:AT28"/>
    <mergeCell ref="BG27:BG28"/>
    <mergeCell ref="BH27:BH28"/>
    <mergeCell ref="BI27:BI28"/>
    <mergeCell ref="BJ27:BJ29"/>
    <mergeCell ref="BK27:BK28"/>
    <mergeCell ref="BM27:BM28"/>
    <mergeCell ref="BA27:BA28"/>
    <mergeCell ref="BB27:BB28"/>
    <mergeCell ref="BC27:BC28"/>
    <mergeCell ref="BD27:BD28"/>
    <mergeCell ref="BE27:BE29"/>
    <mergeCell ref="BF27:BF28"/>
    <mergeCell ref="CG27:CG29"/>
    <mergeCell ref="CH27:CH28"/>
    <mergeCell ref="CI27:CI28"/>
    <mergeCell ref="CJ27:CJ28"/>
    <mergeCell ref="CK27:CK28"/>
    <mergeCell ref="CL27:CL28"/>
    <mergeCell ref="BN27:BN29"/>
    <mergeCell ref="BP27:BP28"/>
    <mergeCell ref="BQ27:BQ28"/>
    <mergeCell ref="BX27:CD27"/>
    <mergeCell ref="CE27:CE28"/>
    <mergeCell ref="CF27:CF29"/>
    <mergeCell ref="BU28:BU29"/>
    <mergeCell ref="BV28:BV29"/>
    <mergeCell ref="BW28:BW29"/>
    <mergeCell ref="BX28:BX29"/>
    <mergeCell ref="BY28:BY29"/>
    <mergeCell ref="BZ28:BZ29"/>
    <mergeCell ref="CA28:CA29"/>
    <mergeCell ref="CB28:CB29"/>
    <mergeCell ref="CC28:CC29"/>
    <mergeCell ref="CD28:CD29"/>
    <mergeCell ref="CM27:CM28"/>
    <mergeCell ref="CN27:CU27"/>
    <mergeCell ref="CV27:DC27"/>
    <mergeCell ref="DD27:DD28"/>
    <mergeCell ref="DE27:DE28"/>
    <mergeCell ref="DF27:DF28"/>
    <mergeCell ref="CO28:CO29"/>
    <mergeCell ref="CP28:CP29"/>
    <mergeCell ref="CQ28:CQ29"/>
    <mergeCell ref="CR28:CR29"/>
    <mergeCell ref="CS28:CS29"/>
    <mergeCell ref="CT28:CT29"/>
    <mergeCell ref="CU28:CU29"/>
    <mergeCell ref="CW28:CW29"/>
    <mergeCell ref="CX28:CX29"/>
    <mergeCell ref="CY28:CY29"/>
    <mergeCell ref="DO27:DO28"/>
    <mergeCell ref="DP27:DP28"/>
    <mergeCell ref="DQ27:DQ28"/>
    <mergeCell ref="DR27:DR28"/>
    <mergeCell ref="DG27:DG28"/>
    <mergeCell ref="DH27:DH28"/>
    <mergeCell ref="DI27:DI28"/>
    <mergeCell ref="DJ27:DJ28"/>
    <mergeCell ref="DK27:DK28"/>
    <mergeCell ref="DL27:DL28"/>
    <mergeCell ref="FR27:FR28"/>
    <mergeCell ref="FS27:FS28"/>
    <mergeCell ref="AC28:AC29"/>
    <mergeCell ref="AK28:AK29"/>
    <mergeCell ref="BR28:BR29"/>
    <mergeCell ref="BS28:BS29"/>
    <mergeCell ref="BT28:BT29"/>
    <mergeCell ref="FI27:FI28"/>
    <mergeCell ref="FJ27:FJ28"/>
    <mergeCell ref="FK27:FK28"/>
    <mergeCell ref="FL27:FL28"/>
    <mergeCell ref="FM27:FM28"/>
    <mergeCell ref="FN27:FN28"/>
    <mergeCell ref="FC27:FC28"/>
    <mergeCell ref="FD27:FD28"/>
    <mergeCell ref="FE27:FE28"/>
    <mergeCell ref="FF27:FF28"/>
    <mergeCell ref="FG27:FG28"/>
    <mergeCell ref="FH27:FH28"/>
    <mergeCell ref="EW27:EW28"/>
    <mergeCell ref="EX27:EX28"/>
    <mergeCell ref="EY27:EY28"/>
    <mergeCell ref="EZ27:EZ28"/>
    <mergeCell ref="FA27:FA28"/>
    <mergeCell ref="FO27:FO28"/>
    <mergeCell ref="FP27:FP28"/>
    <mergeCell ref="FQ27:FQ28"/>
    <mergeCell ref="FB27:FB28"/>
    <mergeCell ref="EK27:EK28"/>
    <mergeCell ref="EL27:EL28"/>
    <mergeCell ref="EM27:EM28"/>
    <mergeCell ref="EN27:EN28"/>
    <mergeCell ref="EO27:EO28"/>
    <mergeCell ref="EP27:EP28"/>
    <mergeCell ref="EE27:EE28"/>
    <mergeCell ref="EF27:EF28"/>
    <mergeCell ref="EG27:EG28"/>
    <mergeCell ref="EH27:EH28"/>
    <mergeCell ref="EI27:EI28"/>
    <mergeCell ref="EJ27:EJ28"/>
    <mergeCell ref="DY27:DY28"/>
    <mergeCell ref="DZ27:DZ28"/>
    <mergeCell ref="CZ28:CZ29"/>
    <mergeCell ref="DA28:DA29"/>
    <mergeCell ref="DB28:DB29"/>
    <mergeCell ref="DC28:DC29"/>
    <mergeCell ref="EA27:EA28"/>
    <mergeCell ref="EB27:EB28"/>
    <mergeCell ref="EC27:EC28"/>
    <mergeCell ref="ED27:ED28"/>
    <mergeCell ref="DS27:DS28"/>
    <mergeCell ref="DT27:DT28"/>
    <mergeCell ref="DU27:DU28"/>
    <mergeCell ref="DV27:DV29"/>
    <mergeCell ref="DW27:DW28"/>
    <mergeCell ref="DX27:DX28"/>
    <mergeCell ref="DM27:DM28"/>
    <mergeCell ref="DN27:DN28"/>
  </mergeCells>
  <conditionalFormatting sqref="FI31:FM31 EO31:EO151 EW31:EX151 FO31:FP151 FJ32:FL151 G31:Q151 BM31 A31:A41 A113:D151 DJ31:DP151 BO31:DG31 EJ31:EM151 EE31:EH151 A42:B112 D42:D112 BM32:DG151 DR31:EB151 Y31:BJ151">
    <cfRule type="containsBlanks" dxfId="259" priority="33">
      <formula>LEN(TRIM(A31))=0</formula>
    </cfRule>
  </conditionalFormatting>
  <conditionalFormatting sqref="AO3:AO25 AO32:AQ151">
    <cfRule type="containsText" dxfId="258" priority="70" operator="containsText" text="žulová dlažba">
      <formula>NOT(ISERROR(SEARCH("žulová dlažba",AO3)))</formula>
    </cfRule>
    <cfRule type="containsText" dxfId="257" priority="71" operator="containsText" text="zámková dlažba">
      <formula>NOT(ISERROR(SEARCH("zámková dlažba",AO3)))</formula>
    </cfRule>
    <cfRule type="containsText" dxfId="256" priority="72" operator="containsText" text="dlažba">
      <formula>NOT(ISERROR(SEARCH("dlažba",AO3)))</formula>
    </cfRule>
    <cfRule type="containsText" dxfId="255" priority="73" operator="containsText" text="žulová dlažba">
      <formula>NOT(ISERROR(SEARCH("žulová dlažba",AO3)))</formula>
    </cfRule>
    <cfRule type="containsText" dxfId="254" priority="74" operator="containsText" text="dlažba">
      <formula>NOT(ISERROR(SEARCH("dlažba",AO3)))</formula>
    </cfRule>
    <cfRule type="containsText" priority="75" operator="containsText" text="dlažba">
      <formula>NOT(ISERROR(SEARCH("dlažba",AO3)))</formula>
    </cfRule>
    <cfRule type="containsText" dxfId="253" priority="76" operator="containsText" text="žulová dlažba">
      <formula>NOT(ISERROR(SEARCH("žulová dlažba",AO3)))</formula>
    </cfRule>
    <cfRule type="containsText" dxfId="252" priority="77" operator="containsText" text="zámková dlažba">
      <formula>NOT(ISERROR(SEARCH("zámková dlažba",AO3)))</formula>
    </cfRule>
    <cfRule type="containsText" dxfId="251" priority="78" operator="containsText" text="dlažba">
      <formula>NOT(ISERROR(SEARCH("dlažba",AO3)))</formula>
    </cfRule>
    <cfRule type="containsText" dxfId="250" priority="79" operator="containsText" text="štěrk">
      <formula>NOT(ISERROR(SEARCH("štěrk",AO3)))</formula>
    </cfRule>
    <cfRule type="containsText" dxfId="249" priority="80" operator="containsText" text="štěrk">
      <formula>NOT(ISERROR(SEARCH("štěrk",AO3)))</formula>
    </cfRule>
    <cfRule type="containsText" dxfId="248" priority="81" operator="containsText" text="vodoteč">
      <formula>NOT(ISERROR(SEARCH("vodoteč",AO3)))</formula>
    </cfRule>
    <cfRule type="containsText" dxfId="247" priority="82" operator="containsText" text="vodoteč">
      <formula>NOT(ISERROR(SEARCH("vodoteč",AO3)))</formula>
    </cfRule>
    <cfRule type="containsText" dxfId="246" priority="83" operator="containsText" text="asfalt">
      <formula>NOT(ISERROR(SEARCH("asfalt",AO3)))</formula>
    </cfRule>
    <cfRule type="containsText" dxfId="245" priority="84" operator="containsText" text="asfalt">
      <formula>NOT(ISERROR(SEARCH("asfalt",AO3)))</formula>
    </cfRule>
    <cfRule type="containsText" dxfId="244" priority="85" operator="containsText" text="asfalt">
      <formula>NOT(ISERROR(SEARCH("asfalt",AO3)))</formula>
    </cfRule>
    <cfRule type="containsText" dxfId="243" priority="86" operator="containsText" text="tráva">
      <formula>NOT(ISERROR(SEARCH("tráva",AO3)))</formula>
    </cfRule>
  </conditionalFormatting>
  <conditionalFormatting sqref="AO4:AO5 AO8:AO10 AO13:AO15">
    <cfRule type="containsText" dxfId="242" priority="69" operator="containsText" text="betonová dlažba">
      <formula>NOT(ISERROR(SEARCH("betonová dlažba",AO4)))</formula>
    </cfRule>
  </conditionalFormatting>
  <conditionalFormatting sqref="AO1 AO3:AO25 AO32:AQ151">
    <cfRule type="containsText" dxfId="241" priority="50" operator="containsText" text="zatrav. tvárnice">
      <formula>NOT(ISERROR(SEARCH("zatrav. tvárnice",AO1)))</formula>
    </cfRule>
    <cfRule type="containsText" dxfId="240" priority="51" operator="containsText" text="zatrav. tvárnice">
      <formula>NOT(ISERROR(SEARCH("zatrav. tvárnice",AO1)))</formula>
    </cfRule>
    <cfRule type="containsText" dxfId="239" priority="52" operator="containsText" text="zatavr.tvárnice">
      <formula>NOT(ISERROR(SEARCH("zatavr.tvárnice",AO1)))</formula>
    </cfRule>
    <cfRule type="containsText" dxfId="238" priority="53" operator="containsText" text="kostky velké">
      <formula>NOT(ISERROR(SEARCH("kostky velké",AO1)))</formula>
    </cfRule>
    <cfRule type="containsText" dxfId="237" priority="54" operator="containsText" text="kostky velké">
      <formula>NOT(ISERROR(SEARCH("kostky velké",AO1)))</formula>
    </cfRule>
    <cfRule type="containsText" dxfId="236" priority="55" operator="containsText" text="kostky velké">
      <formula>NOT(ISERROR(SEARCH("kostky velké",AO1)))</formula>
    </cfRule>
    <cfRule type="containsText" dxfId="235" priority="56" operator="containsText" text="kostky malé">
      <formula>NOT(ISERROR(SEARCH("kostky malé",AO1)))</formula>
    </cfRule>
    <cfRule type="containsText" dxfId="234" priority="57" operator="containsText" text="záhon">
      <formula>NOT(ISERROR(SEARCH("záhon",AO1)))</formula>
    </cfRule>
    <cfRule type="containsText" dxfId="233" priority="58" operator="containsText" text="bet. dlažba 50x50">
      <formula>NOT(ISERROR(SEARCH("bet. dlažba 50x50",AO1)))</formula>
    </cfRule>
    <cfRule type="containsText" dxfId="232" priority="59" operator="containsText" text="bet. dlažba 30x30">
      <formula>NOT(ISERROR(SEARCH("bet. dlažba 30x30",AO1)))</formula>
    </cfRule>
    <cfRule type="containsText" dxfId="231" priority="60" operator="containsText" text="panely">
      <formula>NOT(ISERROR(SEARCH("panely",AO1)))</formula>
    </cfRule>
    <cfRule type="containsText" dxfId="230" priority="61" operator="containsText" text="komunikace I tř">
      <formula>NOT(ISERROR(SEARCH("komunikace I tř",AO1)))</formula>
    </cfRule>
    <cfRule type="containsText" dxfId="229" priority="62" operator="containsText" text="krajnice">
      <formula>NOT(ISERROR(SEARCH("krajnice",AO1)))</formula>
    </cfRule>
    <cfRule type="containsText" dxfId="228" priority="63" operator="containsText" text="komunikace III tř">
      <formula>NOT(ISERROR(SEARCH("komunikace III tř",AO1)))</formula>
    </cfRule>
    <cfRule type="containsText" dxfId="227" priority="64" operator="containsText" text="krajnice">
      <formula>NOT(ISERROR(SEARCH("krajnice",AO1)))</formula>
    </cfRule>
    <cfRule type="containsText" dxfId="226" priority="65" operator="containsText" text="chodník asfaltový">
      <formula>NOT(ISERROR(SEARCH("chodník asfaltový",AO1)))</formula>
    </cfRule>
    <cfRule type="containsText" dxfId="225" priority="66" operator="containsText" text="chodník asfaltový">
      <formula>NOT(ISERROR(SEARCH("chodník asfaltový",AO1)))</formula>
    </cfRule>
    <cfRule type="containsText" dxfId="224" priority="67" operator="containsText" text="pole">
      <formula>NOT(ISERROR(SEARCH("pole",AO1)))</formula>
    </cfRule>
    <cfRule type="containsText" dxfId="223" priority="68" operator="containsText" text="betonová dlažba">
      <formula>NOT(ISERROR(SEARCH("betonová dlažba",AO1)))</formula>
    </cfRule>
  </conditionalFormatting>
  <conditionalFormatting sqref="AR32:AR151">
    <cfRule type="cellIs" dxfId="222" priority="49" operator="equal">
      <formula>0</formula>
    </cfRule>
  </conditionalFormatting>
  <conditionalFormatting sqref="B113:D151 B42:B112 D42:D112">
    <cfRule type="expression" dxfId="221" priority="48">
      <formula>$A42="Chyba staničení"</formula>
    </cfRule>
  </conditionalFormatting>
  <conditionalFormatting sqref="B113:D151 B42:B112 D42:D112">
    <cfRule type="containsBlanks" dxfId="220" priority="47">
      <formula>LEN(TRIM(B42))=0</formula>
    </cfRule>
  </conditionalFormatting>
  <conditionalFormatting sqref="FT31:FU31">
    <cfRule type="containsBlanks" dxfId="219" priority="46">
      <formula>LEN(TRIM(FT31))=0</formula>
    </cfRule>
  </conditionalFormatting>
  <conditionalFormatting sqref="BS32:BS151">
    <cfRule type="iconSet" priority="8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T32:BT151">
    <cfRule type="iconSet" priority="89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U32:BU151">
    <cfRule type="iconSet" priority="9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V32:BV151">
    <cfRule type="iconSet" priority="9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S31:FS151">
    <cfRule type="containsBlanks" dxfId="218" priority="45">
      <formula>LEN(TRIM(FS31))=0</formula>
    </cfRule>
  </conditionalFormatting>
  <conditionalFormatting sqref="FR31:FR151">
    <cfRule type="containsBlanks" dxfId="217" priority="44">
      <formula>LEN(TRIM(FR31))=0</formula>
    </cfRule>
  </conditionalFormatting>
  <conditionalFormatting sqref="EC31:ED151">
    <cfRule type="containsBlanks" dxfId="216" priority="43">
      <formula>LEN(TRIM(EC31))=0</formula>
    </cfRule>
  </conditionalFormatting>
  <conditionalFormatting sqref="EN31:EN151">
    <cfRule type="containsBlanks" dxfId="215" priority="42">
      <formula>LEN(TRIM(EN31))=0</formula>
    </cfRule>
  </conditionalFormatting>
  <conditionalFormatting sqref="EI31:EI151">
    <cfRule type="containsBlanks" dxfId="214" priority="41">
      <formula>LEN(TRIM(EI31))=0</formula>
    </cfRule>
  </conditionalFormatting>
  <conditionalFormatting sqref="EZ31:FC151">
    <cfRule type="containsBlanks" dxfId="213" priority="40">
      <formula>LEN(TRIM(EZ31))=0</formula>
    </cfRule>
  </conditionalFormatting>
  <conditionalFormatting sqref="FE31:FE151 FI32:FI151 FG31:FH151 FM32:FM151">
    <cfRule type="containsBlanks" dxfId="212" priority="39">
      <formula>LEN(TRIM(FE31))=0</formula>
    </cfRule>
  </conditionalFormatting>
  <conditionalFormatting sqref="FF31:FF151">
    <cfRule type="containsBlanks" dxfId="211" priority="38">
      <formula>LEN(TRIM(FF31))=0</formula>
    </cfRule>
  </conditionalFormatting>
  <conditionalFormatting sqref="DR32:DU151 DJ32:DP151 CI32:DG151">
    <cfRule type="cellIs" dxfId="210" priority="87" operator="lessThan">
      <formula>0</formula>
    </cfRule>
  </conditionalFormatting>
  <conditionalFormatting sqref="B42:B66 D42:D66">
    <cfRule type="expression" dxfId="209" priority="37">
      <formula>$A42="Chyba staničení"</formula>
    </cfRule>
  </conditionalFormatting>
  <conditionalFormatting sqref="B42:B94 D42:D94">
    <cfRule type="expression" dxfId="208" priority="36">
      <formula>$A42="Chyba staničení"</formula>
    </cfRule>
  </conditionalFormatting>
  <conditionalFormatting sqref="DV31:DX94">
    <cfRule type="containsBlanks" dxfId="207" priority="35">
      <formula>LEN(TRIM(DV31))=0</formula>
    </cfRule>
  </conditionalFormatting>
  <conditionalFormatting sqref="DL32:DM151">
    <cfRule type="colorScale" priority="34">
      <colorScale>
        <cfvo type="percent" val="0"/>
        <cfvo type="percent" val="0.25"/>
        <cfvo type="percent" val="0.5"/>
        <color theme="0"/>
        <color theme="0"/>
        <color rgb="FF63BE7B"/>
      </colorScale>
    </cfRule>
  </conditionalFormatting>
  <conditionalFormatting sqref="FV31">
    <cfRule type="containsBlanks" dxfId="206" priority="32">
      <formula>LEN(TRIM(FV31))=0</formula>
    </cfRule>
  </conditionalFormatting>
  <conditionalFormatting sqref="DQ32:DQ151">
    <cfRule type="cellIs" dxfId="205" priority="31" operator="lessThan">
      <formula>0</formula>
    </cfRule>
  </conditionalFormatting>
  <conditionalFormatting sqref="DQ31:DQ151">
    <cfRule type="containsBlanks" dxfId="204" priority="30">
      <formula>LEN(TRIM(DQ31))=0</formula>
    </cfRule>
  </conditionalFormatting>
  <conditionalFormatting sqref="AO1:AO1048576">
    <cfRule type="containsText" dxfId="203" priority="27" operator="containsText" text="zatrav. tvárnice">
      <formula>NOT(ISERROR(SEARCH("zatrav. tvárnice",AO1)))</formula>
    </cfRule>
    <cfRule type="containsText" dxfId="202" priority="28" operator="containsText" text="železnice">
      <formula>NOT(ISERROR(SEARCH("železnice",AO1)))</formula>
    </cfRule>
    <cfRule type="containsText" dxfId="201" priority="29" operator="containsText" text="železnice">
      <formula>NOT(ISERROR(SEARCH("železnice",AO1)))</formula>
    </cfRule>
  </conditionalFormatting>
  <conditionalFormatting sqref="E42:F151">
    <cfRule type="containsBlanks" dxfId="200" priority="25">
      <formula>LEN(TRIM(E42))=0</formula>
    </cfRule>
  </conditionalFormatting>
  <conditionalFormatting sqref="E42:F151">
    <cfRule type="containsBlanks" dxfId="199" priority="26">
      <formula>LEN(TRIM(E42))=0</formula>
    </cfRule>
  </conditionalFormatting>
  <conditionalFormatting sqref="R31:S151 U31:U151">
    <cfRule type="containsBlanks" dxfId="198" priority="24">
      <formula>LEN(TRIM(R31))=0</formula>
    </cfRule>
  </conditionalFormatting>
  <conditionalFormatting sqref="T31:T151">
    <cfRule type="containsBlanks" dxfId="197" priority="23">
      <formula>LEN(TRIM(T31))=0</formula>
    </cfRule>
  </conditionalFormatting>
  <conditionalFormatting sqref="V31:W151">
    <cfRule type="containsBlanks" dxfId="196" priority="22">
      <formula>LEN(TRIM(V31))=0</formula>
    </cfRule>
  </conditionalFormatting>
  <conditionalFormatting sqref="X31:X151">
    <cfRule type="containsBlanks" dxfId="195" priority="21">
      <formula>LEN(TRIM(X31))=0</formula>
    </cfRule>
  </conditionalFormatting>
  <conditionalFormatting sqref="BK31:BL151">
    <cfRule type="containsBlanks" dxfId="194" priority="20">
      <formula>LEN(TRIM(BK31))=0</formula>
    </cfRule>
  </conditionalFormatting>
  <conditionalFormatting sqref="B31:F33 B34:B41 D34:F41">
    <cfRule type="containsBlanks" dxfId="193" priority="15">
      <formula>LEN(TRIM(B31))=0</formula>
    </cfRule>
  </conditionalFormatting>
  <conditionalFormatting sqref="B31:B41">
    <cfRule type="expression" dxfId="192" priority="19">
      <formula>$A31="Chyba staničení"</formula>
    </cfRule>
  </conditionalFormatting>
  <conditionalFormatting sqref="B31:F33 B34:B41 D34:F41">
    <cfRule type="containsBlanks" dxfId="191" priority="18">
      <formula>LEN(TRIM(B31))=0</formula>
    </cfRule>
  </conditionalFormatting>
  <conditionalFormatting sqref="B31:B41">
    <cfRule type="expression" dxfId="190" priority="17">
      <formula>$A31="Chyba staničení"</formula>
    </cfRule>
  </conditionalFormatting>
  <conditionalFormatting sqref="B31:B41">
    <cfRule type="expression" dxfId="189" priority="16">
      <formula>$A31="Chyba staničení"</formula>
    </cfRule>
  </conditionalFormatting>
  <conditionalFormatting sqref="DH31:DI151">
    <cfRule type="containsBlanks" dxfId="188" priority="13">
      <formula>LEN(TRIM(DH31))=0</formula>
    </cfRule>
  </conditionalFormatting>
  <conditionalFormatting sqref="DH32:DI151">
    <cfRule type="cellIs" dxfId="187" priority="14" operator="lessThan">
      <formula>0</formula>
    </cfRule>
  </conditionalFormatting>
  <conditionalFormatting sqref="BU32">
    <cfRule type="iconSet" priority="1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W96">
    <cfRule type="containsBlanks" dxfId="186" priority="11">
      <formula>LEN(TRIM(DW96))=0</formula>
    </cfRule>
  </conditionalFormatting>
  <conditionalFormatting sqref="DW98">
    <cfRule type="containsBlanks" dxfId="185" priority="10">
      <formula>LEN(TRIM(DW98))=0</formula>
    </cfRule>
  </conditionalFormatting>
  <conditionalFormatting sqref="DW102">
    <cfRule type="containsBlanks" dxfId="184" priority="9">
      <formula>LEN(TRIM(DW102))=0</formula>
    </cfRule>
  </conditionalFormatting>
  <conditionalFormatting sqref="DW105">
    <cfRule type="containsBlanks" dxfId="183" priority="8">
      <formula>LEN(TRIM(DW105))=0</formula>
    </cfRule>
  </conditionalFormatting>
  <conditionalFormatting sqref="DW110">
    <cfRule type="containsBlanks" dxfId="182" priority="7">
      <formula>LEN(TRIM(DW110))=0</formula>
    </cfRule>
  </conditionalFormatting>
  <conditionalFormatting sqref="DW112">
    <cfRule type="containsBlanks" dxfId="181" priority="6">
      <formula>LEN(TRIM(DW112))=0</formula>
    </cfRule>
  </conditionalFormatting>
  <conditionalFormatting sqref="C42:C112">
    <cfRule type="containsBlanks" dxfId="180" priority="4">
      <formula>LEN(TRIM(C42))=0</formula>
    </cfRule>
  </conditionalFormatting>
  <conditionalFormatting sqref="C42:C112">
    <cfRule type="containsBlanks" dxfId="179" priority="5">
      <formula>LEN(TRIM(C42))=0</formula>
    </cfRule>
  </conditionalFormatting>
  <conditionalFormatting sqref="C34:C41">
    <cfRule type="containsBlanks" dxfId="178" priority="2">
      <formula>LEN(TRIM(C34))=0</formula>
    </cfRule>
  </conditionalFormatting>
  <conditionalFormatting sqref="C34:C41">
    <cfRule type="containsBlanks" dxfId="177" priority="3">
      <formula>LEN(TRIM(C34))=0</formula>
    </cfRule>
  </conditionalFormatting>
  <conditionalFormatting sqref="DW95">
    <cfRule type="containsBlanks" dxfId="176" priority="1">
      <formula>LEN(TRIM(DW95))=0</formula>
    </cfRule>
  </conditionalFormatting>
  <pageMargins left="0.7" right="0.7" top="0.78740157499999996" bottom="0.78740157499999996" header="0.3" footer="0.3"/>
  <pageSetup paperSize="8" scale="28" fitToHeight="0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1CB2D-2766-49E4-A64E-332298FAD232}">
  <sheetPr>
    <tabColor rgb="FF49F1F9"/>
    <pageSetUpPr fitToPage="1"/>
  </sheetPr>
  <dimension ref="A1:FV151"/>
  <sheetViews>
    <sheetView tabSelected="1" zoomScaleNormal="100" workbookViewId="0">
      <pane xSplit="6" topLeftCell="G1" activePane="topRight" state="frozen"/>
      <selection pane="topRight" activeCell="BN20" sqref="BN20"/>
    </sheetView>
  </sheetViews>
  <sheetFormatPr defaultRowHeight="15" outlineLevelCol="1"/>
  <cols>
    <col min="1" max="1" width="8.140625" style="30" customWidth="1"/>
    <col min="2" max="5" width="9.140625" customWidth="1"/>
    <col min="6" max="6" width="8.28515625" customWidth="1"/>
    <col min="7" max="7" width="8.5703125" customWidth="1"/>
    <col min="8" max="11" width="6.5703125" hidden="1" customWidth="1" outlineLevel="1"/>
    <col min="12" max="12" width="8.85546875" customWidth="1" collapsed="1"/>
    <col min="13" max="16" width="6.5703125" hidden="1" customWidth="1" outlineLevel="1"/>
    <col min="17" max="17" width="8.85546875" customWidth="1" collapsed="1"/>
    <col min="18" max="21" width="6.5703125" hidden="1" customWidth="1" outlineLevel="1"/>
    <col min="22" max="22" width="7.140625" hidden="1" customWidth="1" outlineLevel="1"/>
    <col min="23" max="23" width="3" hidden="1" customWidth="1" outlineLevel="1"/>
    <col min="24" max="24" width="10.28515625" customWidth="1" collapsed="1"/>
    <col min="25" max="25" width="10.7109375" hidden="1" customWidth="1" outlineLevel="1"/>
    <col min="26" max="26" width="9.140625" collapsed="1"/>
    <col min="29" max="29" width="12.7109375" customWidth="1"/>
    <col min="30" max="30" width="10" customWidth="1"/>
    <col min="31" max="31" width="8.5703125" customWidth="1"/>
    <col min="34" max="34" width="10.28515625" customWidth="1"/>
    <col min="39" max="39" width="8" hidden="1" customWidth="1" outlineLevel="1"/>
    <col min="40" max="40" width="21.140625" customWidth="1" collapsed="1"/>
    <col min="41" max="41" width="16.7109375" customWidth="1"/>
    <col min="42" max="42" width="10.5703125" customWidth="1"/>
    <col min="43" max="43" width="8.7109375" customWidth="1"/>
    <col min="44" max="44" width="11.85546875" customWidth="1"/>
    <col min="45" max="45" width="10.7109375" customWidth="1" outlineLevel="1"/>
    <col min="46" max="46" width="9.42578125" customWidth="1"/>
    <col min="47" max="47" width="9.28515625" hidden="1" customWidth="1" outlineLevel="1"/>
    <col min="48" max="48" width="8.5703125" hidden="1" customWidth="1" outlineLevel="1"/>
    <col min="49" max="49" width="6.7109375" customWidth="1" collapsed="1"/>
    <col min="50" max="50" width="7.7109375" hidden="1" customWidth="1" outlineLevel="1"/>
    <col min="51" max="51" width="6.7109375" customWidth="1" collapsed="1"/>
    <col min="52" max="52" width="6.5703125" hidden="1" customWidth="1" outlineLevel="1"/>
    <col min="53" max="56" width="6.7109375" hidden="1" customWidth="1" outlineLevel="1"/>
    <col min="57" max="57" width="6.7109375" customWidth="1" collapsed="1"/>
    <col min="58" max="60" width="6.7109375" hidden="1" customWidth="1" outlineLevel="1"/>
    <col min="61" max="61" width="7.5703125" hidden="1" customWidth="1" outlineLevel="1"/>
    <col min="62" max="62" width="6.7109375" customWidth="1" collapsed="1"/>
    <col min="63" max="64" width="8.85546875" hidden="1" customWidth="1" outlineLevel="1"/>
    <col min="65" max="65" width="10.85546875" hidden="1" customWidth="1" outlineLevel="1"/>
    <col min="66" max="66" width="6.7109375" customWidth="1" collapsed="1"/>
    <col min="67" max="67" width="10.140625" hidden="1" customWidth="1" outlineLevel="1"/>
    <col min="68" max="69" width="8.85546875" hidden="1" customWidth="1" outlineLevel="1"/>
    <col min="70" max="70" width="7.7109375" customWidth="1" collapsed="1"/>
    <col min="71" max="72" width="7.28515625" customWidth="1"/>
    <col min="73" max="73" width="8.140625" customWidth="1"/>
    <col min="74" max="74" width="10.140625" customWidth="1"/>
    <col min="75" max="75" width="10.5703125" customWidth="1"/>
    <col min="76" max="82" width="5" customWidth="1"/>
    <col min="83" max="83" width="13" customWidth="1"/>
    <col min="84" max="84" width="10.5703125" hidden="1" customWidth="1" outlineLevel="1"/>
    <col min="85" max="85" width="8.42578125" hidden="1" customWidth="1" outlineLevel="1"/>
    <col min="86" max="86" width="9.42578125" style="69" hidden="1" customWidth="1" outlineLevel="1"/>
    <col min="87" max="87" width="8" customWidth="1" collapsed="1"/>
    <col min="88" max="88" width="8" customWidth="1"/>
    <col min="89" max="89" width="9.140625" customWidth="1"/>
    <col min="90" max="90" width="8.5703125" customWidth="1"/>
    <col min="91" max="91" width="9.7109375" customWidth="1"/>
    <col min="92" max="92" width="9.28515625" customWidth="1"/>
    <col min="93" max="99" width="7.5703125" customWidth="1"/>
    <col min="100" max="100" width="11.85546875" bestFit="1" customWidth="1"/>
    <col min="101" max="107" width="7.5703125" customWidth="1"/>
    <col min="108" max="109" width="7.140625" customWidth="1"/>
    <col min="110" max="113" width="8.85546875" customWidth="1"/>
    <col min="114" max="114" width="11.7109375" bestFit="1" customWidth="1"/>
    <col min="115" max="115" width="11.28515625" customWidth="1"/>
    <col min="116" max="116" width="11.85546875" bestFit="1" customWidth="1"/>
    <col min="117" max="117" width="11" customWidth="1"/>
    <col min="118" max="118" width="10.85546875" customWidth="1"/>
    <col min="119" max="119" width="10.85546875" hidden="1" customWidth="1" outlineLevel="1"/>
    <col min="120" max="120" width="11.28515625" bestFit="1" customWidth="1" collapsed="1"/>
    <col min="121" max="121" width="11.28515625" customWidth="1"/>
    <col min="122" max="122" width="9.28515625" customWidth="1"/>
    <col min="123" max="123" width="10.42578125" customWidth="1"/>
    <col min="124" max="125" width="11.28515625" customWidth="1"/>
    <col min="126" max="126" width="7.5703125" customWidth="1"/>
    <col min="127" max="127" width="12" customWidth="1"/>
    <col min="128" max="128" width="12.5703125" customWidth="1"/>
    <col min="129" max="129" width="10.7109375" customWidth="1"/>
    <col min="130" max="130" width="9.28515625" customWidth="1"/>
    <col min="131" max="131" width="9.42578125" customWidth="1"/>
    <col min="132" max="132" width="9.28515625" customWidth="1"/>
    <col min="138" max="138" width="12.7109375" style="26" hidden="1" customWidth="1" outlineLevel="1"/>
    <col min="139" max="139" width="8" style="26" hidden="1" customWidth="1" outlineLevel="1"/>
    <col min="140" max="140" width="12.28515625" hidden="1" customWidth="1" outlineLevel="1"/>
    <col min="141" max="141" width="11.7109375" hidden="1" customWidth="1" outlineLevel="1"/>
    <col min="142" max="142" width="10.28515625" style="26" hidden="1" customWidth="1" outlineLevel="1"/>
    <col min="143" max="143" width="10.85546875" hidden="1" customWidth="1" outlineLevel="1"/>
    <col min="144" max="155" width="8.85546875" hidden="1" customWidth="1" outlineLevel="1"/>
    <col min="156" max="157" width="11.28515625" hidden="1" customWidth="1" outlineLevel="1"/>
    <col min="158" max="158" width="11.28515625" customWidth="1" collapsed="1"/>
    <col min="159" max="160" width="8.85546875" hidden="1" customWidth="1" outlineLevel="1"/>
    <col min="161" max="161" width="11.28515625" style="56" hidden="1" customWidth="1" outlineLevel="1"/>
    <col min="162" max="164" width="8.85546875" style="56" hidden="1" customWidth="1" outlineLevel="1"/>
    <col min="165" max="165" width="11.28515625" style="62" hidden="1" customWidth="1" outlineLevel="1"/>
    <col min="166" max="166" width="8.85546875" style="56" hidden="1" customWidth="1" outlineLevel="1"/>
    <col min="167" max="167" width="11.28515625" style="56" hidden="1" customWidth="1" outlineLevel="1"/>
    <col min="168" max="170" width="8.85546875" style="56" hidden="1" customWidth="1" outlineLevel="1"/>
    <col min="171" max="175" width="8.85546875" hidden="1" customWidth="1" outlineLevel="1"/>
    <col min="176" max="176" width="8.28515625" customWidth="1" collapsed="1"/>
    <col min="177" max="178" width="8" customWidth="1"/>
  </cols>
  <sheetData>
    <row r="1" spans="1:124" ht="15" customHeight="1">
      <c r="A1" s="344" t="s">
        <v>77</v>
      </c>
      <c r="B1" s="346" t="str">
        <f ca="1">MID(CELL("filename",C1),FIND("]",CELL("filename",C1))+1,LEN(CELL("filename",C1))-FIND("]",CELL("filename",C1)))</f>
        <v>Stoka S2</v>
      </c>
      <c r="C1" s="347"/>
      <c r="D1" s="5"/>
      <c r="E1" s="5"/>
      <c r="F1" s="5"/>
      <c r="AC1" s="39" t="s">
        <v>167</v>
      </c>
      <c r="AD1" s="1">
        <f>SUMIF(BT32:BT151,"1",AQ32:AQ151)</f>
        <v>0</v>
      </c>
      <c r="AF1" s="26"/>
      <c r="AG1" s="26"/>
      <c r="AH1" s="26"/>
      <c r="AI1" s="26"/>
      <c r="AO1" s="350" t="s">
        <v>100</v>
      </c>
      <c r="AP1" s="332" t="s">
        <v>106</v>
      </c>
      <c r="AQ1" s="332" t="s">
        <v>105</v>
      </c>
      <c r="AR1" s="332" t="s">
        <v>101</v>
      </c>
      <c r="AS1" s="332" t="s">
        <v>110</v>
      </c>
      <c r="AT1" s="35" t="s">
        <v>113</v>
      </c>
    </row>
    <row r="2" spans="1:124" ht="19.5" customHeight="1" thickBot="1">
      <c r="A2" s="345"/>
      <c r="B2" s="348"/>
      <c r="C2" s="349"/>
      <c r="D2" s="5"/>
      <c r="E2" s="5"/>
      <c r="F2" s="5"/>
      <c r="AC2" s="39" t="s">
        <v>168</v>
      </c>
      <c r="AD2" s="1">
        <f>SUMIF(BT32:BT151,"2",AQ32:AQ151)</f>
        <v>28.2</v>
      </c>
      <c r="AF2" s="26"/>
      <c r="AG2" s="26"/>
      <c r="AH2" s="26"/>
      <c r="AI2" s="24"/>
      <c r="AO2" s="350"/>
      <c r="AP2" s="333"/>
      <c r="AQ2" s="333"/>
      <c r="AR2" s="333"/>
      <c r="AS2" s="333"/>
      <c r="AT2" s="35" t="s">
        <v>114</v>
      </c>
      <c r="DT2" s="60"/>
    </row>
    <row r="3" spans="1:124">
      <c r="A3" s="27"/>
      <c r="B3" s="5"/>
      <c r="C3" s="5"/>
      <c r="D3" s="5"/>
      <c r="E3" s="5"/>
      <c r="F3" s="5"/>
      <c r="AC3" s="39" t="s">
        <v>169</v>
      </c>
      <c r="AD3" s="1">
        <f>SUMIF(BS32:BS151,"1",AP32:AP151)</f>
        <v>0</v>
      </c>
      <c r="AF3" s="26"/>
      <c r="AG3" s="26"/>
      <c r="AH3" s="26"/>
      <c r="AI3" s="24"/>
      <c r="AO3" s="23" t="s">
        <v>78</v>
      </c>
      <c r="AP3" s="2">
        <f>SUMIF($AO$32:$AO$333,"asfalt místní",$AQ$32:$AQ$333)</f>
        <v>0</v>
      </c>
      <c r="AQ3" s="2">
        <f>SUMIF($AO$32:$AO$333,"asfalt místní",$AP$32:$AP$333)</f>
        <v>0</v>
      </c>
      <c r="AR3" s="44">
        <v>0.44</v>
      </c>
      <c r="AS3" s="87">
        <v>1</v>
      </c>
      <c r="DD3" s="1"/>
    </row>
    <row r="4" spans="1:124" ht="15" hidden="1" customHeight="1">
      <c r="A4" s="27"/>
      <c r="G4" s="5"/>
      <c r="AD4" s="73"/>
      <c r="AO4" s="23" t="s">
        <v>79</v>
      </c>
      <c r="AP4" s="2">
        <f>SUMIF($AO$32:$AO$333,"bet. dlažba 30x30",$AQ$32:$AQ$333)</f>
        <v>0</v>
      </c>
      <c r="AQ4" s="2">
        <f>SUMIF($AO$32:$AO$333,"bet. dlažba 30x30",$AP$32:$AP$333)</f>
        <v>0</v>
      </c>
      <c r="AR4" s="44">
        <v>0.3</v>
      </c>
      <c r="AS4" s="87"/>
      <c r="DT4" s="60">
        <f>CN24+CV24-CM24-DD24-DE24-DF24-DJ24-DK24-DU24</f>
        <v>0</v>
      </c>
    </row>
    <row r="5" spans="1:124" ht="15" hidden="1" customHeight="1">
      <c r="A5" s="27"/>
      <c r="G5" s="5"/>
      <c r="AD5" s="73"/>
      <c r="AO5" s="23" t="s">
        <v>80</v>
      </c>
      <c r="AP5" s="2">
        <f>SUMIF($AO$32:$AO$333,"bet. dlažba 50x50",$AQ$32:$AQ$333)</f>
        <v>0</v>
      </c>
      <c r="AQ5" s="2">
        <f>SUMIF($AO$32:$AO$333,"bet. dlažba 50x50",$AP$32:$AP$333)</f>
        <v>0</v>
      </c>
      <c r="AR5" s="44">
        <v>0.3</v>
      </c>
      <c r="AS5" s="87"/>
      <c r="DT5" s="60">
        <f>CN25+CV25-CM25-DD25-DE25-DF25-DJ25-DK25-DU25</f>
        <v>0</v>
      </c>
    </row>
    <row r="6" spans="1:124" ht="15" customHeight="1">
      <c r="A6" s="27"/>
      <c r="G6" s="5"/>
      <c r="AD6" s="73"/>
      <c r="AO6" s="23" t="s">
        <v>81</v>
      </c>
      <c r="AP6" s="2">
        <f>SUMIF($AO$32:$AO$333,"betonová dlažba",$AQ$32:$AQ$333)</f>
        <v>0</v>
      </c>
      <c r="AQ6" s="2">
        <f>SUMIF($AO$32:$AO$333,"betonová dlažba",$AP$32:$AP$333)</f>
        <v>0</v>
      </c>
      <c r="AR6" s="44">
        <v>0.4</v>
      </c>
      <c r="AS6" s="87">
        <v>1</v>
      </c>
      <c r="DT6" s="60"/>
    </row>
    <row r="7" spans="1:124" ht="15" hidden="1" customHeight="1">
      <c r="A7" s="27"/>
      <c r="G7" s="5"/>
      <c r="AD7" s="73"/>
      <c r="AO7" s="23" t="s">
        <v>82</v>
      </c>
      <c r="AP7" s="2">
        <f>SUMIF($AO$32:$AO$333,"chodník asfaltový",$AQ$32:$AQ$333)</f>
        <v>0</v>
      </c>
      <c r="AQ7" s="2">
        <f>SUMIF($AO$32:$AO$333,"chodník asfaltový",$AP$32:$AP$333)</f>
        <v>0</v>
      </c>
      <c r="AR7" s="44">
        <v>0.31</v>
      </c>
      <c r="AS7" s="87"/>
      <c r="DT7" s="60"/>
    </row>
    <row r="8" spans="1:124" ht="15" hidden="1" customHeight="1">
      <c r="A8" s="27"/>
      <c r="G8" s="5"/>
      <c r="AD8" s="73"/>
      <c r="AO8" s="23" t="s">
        <v>83</v>
      </c>
      <c r="AP8" s="2">
        <f>SUMIF($AO$32:$AO$333,"komunikace I tř",$AQ$32:$AQ$333)</f>
        <v>0</v>
      </c>
      <c r="AQ8" s="2">
        <f>SUMIF($AO$32:$AO$333,"komunikace I tř",$AP$32:$AP$333)</f>
        <v>0</v>
      </c>
      <c r="AR8" s="44">
        <v>0.6</v>
      </c>
      <c r="AS8" s="87"/>
      <c r="DT8" s="60"/>
    </row>
    <row r="9" spans="1:124" ht="15" customHeight="1">
      <c r="A9" s="27"/>
      <c r="G9" s="5"/>
      <c r="AD9" s="73"/>
      <c r="AO9" s="23" t="s">
        <v>84</v>
      </c>
      <c r="AP9" s="2">
        <f>SUMIF($AO$32:$AO$333,"komunikace II tř",$AQ$32:$AQ$333)</f>
        <v>3</v>
      </c>
      <c r="AQ9" s="2">
        <f>SUMIF($AO$32:$AO$333,"komunikace II tř",$AP$32:$AP$333)</f>
        <v>3</v>
      </c>
      <c r="AR9" s="44">
        <v>0</v>
      </c>
      <c r="AS9" s="87">
        <v>1</v>
      </c>
      <c r="DT9" s="60"/>
    </row>
    <row r="10" spans="1:124">
      <c r="A10" s="27"/>
      <c r="G10" s="5"/>
      <c r="AD10" s="73"/>
      <c r="AO10" s="23" t="s">
        <v>85</v>
      </c>
      <c r="AP10" s="2">
        <f>SUMIF($AO$32:$AO$333,"komunikace III tř",$AQ$32:$AQ$333)</f>
        <v>8.9200000000000017</v>
      </c>
      <c r="AQ10" s="2">
        <f>SUMIF($AO$32:$AO$333,"komunikace III tř",$AP$32:$AP$333)</f>
        <v>8.9200000000000017</v>
      </c>
      <c r="AR10" s="44">
        <v>0.37</v>
      </c>
      <c r="AS10" s="87">
        <v>1</v>
      </c>
      <c r="DN10" s="1"/>
      <c r="DT10" s="60"/>
    </row>
    <row r="11" spans="1:124" ht="15" hidden="1" customHeight="1">
      <c r="A11" s="27"/>
      <c r="G11" s="5"/>
      <c r="AD11" s="73"/>
      <c r="AO11" s="23" t="s">
        <v>86</v>
      </c>
      <c r="AP11" s="2">
        <f>SUMIF($AO$32:$AO$333,"kostky malé",$AQ$32:$AQ$333)</f>
        <v>0</v>
      </c>
      <c r="AQ11" s="2">
        <f>SUMIF($AO$32:$AO$333,"kostky malé",$AP$32:$AP$333)</f>
        <v>0</v>
      </c>
      <c r="AR11" s="44">
        <v>0.3</v>
      </c>
      <c r="AS11" s="87"/>
      <c r="DT11" s="60"/>
    </row>
    <row r="12" spans="1:124" ht="15" hidden="1" customHeight="1">
      <c r="A12" s="27"/>
      <c r="G12" s="5"/>
      <c r="AD12" s="73"/>
      <c r="AO12" s="23" t="s">
        <v>87</v>
      </c>
      <c r="AP12" s="2">
        <f>SUMIF($AO$32:$AO$333,"kostky velké",$AQ$32:$AQ$333)</f>
        <v>0</v>
      </c>
      <c r="AQ12" s="2">
        <f>SUMIF($AO$32:$AO$333,"kostky velké",$AP$32:$AP$333)</f>
        <v>0</v>
      </c>
      <c r="AR12" s="44">
        <v>0.3</v>
      </c>
      <c r="AS12" s="87"/>
      <c r="DT12" s="60"/>
    </row>
    <row r="13" spans="1:124" ht="15" customHeight="1">
      <c r="A13" s="27"/>
      <c r="G13" s="5"/>
      <c r="AD13" s="73"/>
      <c r="AO13" s="23" t="s">
        <v>88</v>
      </c>
      <c r="AP13" s="2">
        <f>SUMIF($AO$32:$AO$333,"krajnice",$AQ$32:$AQ$333)</f>
        <v>0</v>
      </c>
      <c r="AQ13" s="2">
        <f>SUMIF($AO$32:$AO$333,"krajnice",$AP$32:$AP$333)</f>
        <v>0</v>
      </c>
      <c r="AR13" s="44">
        <v>0</v>
      </c>
      <c r="AS13" s="87">
        <v>1</v>
      </c>
      <c r="DT13" s="60"/>
    </row>
    <row r="14" spans="1:124" ht="15" hidden="1" customHeight="1">
      <c r="A14" s="27"/>
      <c r="G14" s="5"/>
      <c r="AD14" s="73"/>
      <c r="AO14" s="23" t="s">
        <v>89</v>
      </c>
      <c r="AP14" s="2">
        <f>SUMIF($AO$32:$AO$333,"lesní pozemek",$AQ$32:$AQ$333)</f>
        <v>0</v>
      </c>
      <c r="AQ14" s="2">
        <f>SUMIF($AO$32:$AO$333,"lesní pozemek",$AP$32:$AP$333)</f>
        <v>0</v>
      </c>
      <c r="AR14" s="44">
        <v>0</v>
      </c>
      <c r="AS14" s="87"/>
      <c r="DT14" s="60"/>
    </row>
    <row r="15" spans="1:124" ht="15" hidden="1" customHeight="1">
      <c r="A15" s="27"/>
      <c r="G15" s="5"/>
      <c r="AD15" s="73"/>
      <c r="AO15" s="23" t="s">
        <v>90</v>
      </c>
      <c r="AP15" s="2">
        <f>SUMIF($AO$32:$AO$333,"panely",$AQ$32:$AQ$333)</f>
        <v>0</v>
      </c>
      <c r="AQ15" s="2">
        <f>SUMIF($AO$32:$AO$333,"panely",$AP$32:$AP$333)</f>
        <v>0</v>
      </c>
      <c r="AR15" s="44">
        <v>0.33</v>
      </c>
      <c r="AS15" s="87"/>
      <c r="DT15" s="60"/>
    </row>
    <row r="16" spans="1:124" ht="15" customHeight="1">
      <c r="A16" s="27"/>
      <c r="G16" s="5"/>
      <c r="AD16" s="73"/>
      <c r="AO16" s="23" t="s">
        <v>91</v>
      </c>
      <c r="AP16" s="2">
        <f>SUMIF($AO$32:$AO$333,"pole",$AQ$32:$AQ$333)</f>
        <v>0</v>
      </c>
      <c r="AQ16" s="2">
        <f>SUMIF($AO$32:$AO$333,"pole",$AP$32:$AP$333)</f>
        <v>0</v>
      </c>
      <c r="AR16" s="44">
        <v>0.3</v>
      </c>
      <c r="AS16" s="87">
        <v>0</v>
      </c>
      <c r="DT16" s="60"/>
    </row>
    <row r="17" spans="1:178">
      <c r="A17" s="27"/>
      <c r="G17" s="5"/>
      <c r="AC17" s="39" t="s">
        <v>170</v>
      </c>
      <c r="AD17" s="73">
        <f>SUMIFS(AQ32:AQ69,AD32:AD69,"1,1",AO32:AO69,"komunikace III tř")</f>
        <v>0</v>
      </c>
      <c r="AF17" s="1"/>
      <c r="AO17" s="23" t="s">
        <v>92</v>
      </c>
      <c r="AP17" s="2">
        <f>SUMIF($AO$32:$AO$333,"štěrk",$AQ$32:$AQ$333)</f>
        <v>0</v>
      </c>
      <c r="AQ17" s="2">
        <f>SUMIF($AO$32:$AO$333,"štěrk",$AP$32:$AP$333)</f>
        <v>0</v>
      </c>
      <c r="AR17" s="44">
        <v>0.35</v>
      </c>
      <c r="AS17" s="87">
        <v>1</v>
      </c>
      <c r="DD17" s="1"/>
      <c r="DT17" s="60"/>
    </row>
    <row r="18" spans="1:178">
      <c r="A18" s="27"/>
      <c r="G18" s="5"/>
      <c r="AC18" s="74" t="s">
        <v>290</v>
      </c>
      <c r="AD18" s="73">
        <f>SUMIFS(AQ32:AQ69,AD32:AD69,"0,9",AO32:AO69,"komunikace III tř")</f>
        <v>0</v>
      </c>
      <c r="AO18" s="23" t="s">
        <v>93</v>
      </c>
      <c r="AP18" s="2">
        <f>SUMIF($AO$32:$AO$333,"tráva",$AQ$32:$AQ$333)</f>
        <v>15</v>
      </c>
      <c r="AQ18" s="2">
        <f>SUMIF($AO$32:$AO$333,"tráva",$AP$32:$AP$333)</f>
        <v>15</v>
      </c>
      <c r="AR18" s="44">
        <v>0.2</v>
      </c>
      <c r="AS18" s="87">
        <v>0</v>
      </c>
      <c r="DD18" s="1"/>
      <c r="DL18" s="1"/>
      <c r="DM18" s="1"/>
      <c r="DN18" s="1"/>
      <c r="DO18" s="1"/>
      <c r="DP18" s="1"/>
      <c r="DQ18" s="1"/>
      <c r="DR18" s="1"/>
      <c r="DT18" s="60"/>
      <c r="FL18" s="56" t="s">
        <v>160</v>
      </c>
      <c r="FM18" s="65">
        <f>CN26+CV26-CM26-DD26-DE26-DF26-DJ26-DK26-DU26-FN25</f>
        <v>-5.3806723822553923</v>
      </c>
    </row>
    <row r="19" spans="1:178" ht="15" customHeight="1">
      <c r="A19" s="27"/>
      <c r="G19" s="5"/>
      <c r="AD19" s="1">
        <f>AD17+AD18</f>
        <v>0</v>
      </c>
      <c r="AE19" s="1"/>
      <c r="AO19" s="23" t="s">
        <v>94</v>
      </c>
      <c r="AP19" s="2">
        <f>SUMIF($AO$32:$AO$333,"vodoteč",$AQ$32:$AQ$333)</f>
        <v>0</v>
      </c>
      <c r="AQ19" s="2">
        <f>SUMIF($AO$32:$AO$333,"vodoteč",$AP$32:$AP$333)</f>
        <v>0</v>
      </c>
      <c r="AR19" s="44">
        <v>0</v>
      </c>
      <c r="AS19" s="87"/>
      <c r="DD19" s="1"/>
      <c r="DL19" s="1"/>
      <c r="DM19" s="1"/>
      <c r="DN19" s="1"/>
      <c r="DO19" s="1"/>
      <c r="DP19" s="1"/>
      <c r="DQ19" s="1"/>
      <c r="DR19" s="1"/>
      <c r="DT19" s="60"/>
      <c r="DV19" s="60"/>
    </row>
    <row r="20" spans="1:178">
      <c r="A20" s="27"/>
      <c r="G20" s="5"/>
      <c r="AC20" s="39" t="str">
        <f>"pažení š.&gt;"&amp;FT30&amp;" m, hl.&gt;4 m"</f>
        <v>pažení š.&gt;1,2 m, hl.&gt;4 m</v>
      </c>
      <c r="AD20" s="41">
        <f>SUMIFS(DR32:DR1048576,FT32:FT1048576,2,FU32:FU1048576,2)</f>
        <v>0</v>
      </c>
      <c r="AO20" s="23" t="s">
        <v>95</v>
      </c>
      <c r="AP20" s="2">
        <f>SUMIF($AO$32:$AO$333,"záhon",$AQ$32:$AQ$333)</f>
        <v>0</v>
      </c>
      <c r="AQ20" s="2">
        <f>SUMIF($AO$32:$AO$333,"záhon",$AP$32:$AP$333)</f>
        <v>0</v>
      </c>
      <c r="AR20" s="44">
        <v>0.3</v>
      </c>
      <c r="AS20" s="87"/>
      <c r="DD20" s="1"/>
      <c r="DL20" s="1"/>
      <c r="DM20" s="1"/>
      <c r="DN20" s="1"/>
      <c r="DO20" s="1"/>
      <c r="DP20" s="1"/>
      <c r="DQ20" s="1"/>
      <c r="DR20" s="1"/>
      <c r="DT20" s="60"/>
    </row>
    <row r="21" spans="1:178">
      <c r="A21" s="27"/>
      <c r="G21" s="5"/>
      <c r="AC21" s="39" t="str">
        <f>"pažení š.&lt;"&amp;FT30&amp;"  m, hl.&lt;4 m"</f>
        <v>pažení š.&lt;1,2  m, hl.&lt;4 m</v>
      </c>
      <c r="AD21" s="41">
        <f>SUMIFS(DR32:DR1048576,FT32:FT1048576,1,FU32:FU1048576,1)</f>
        <v>0</v>
      </c>
      <c r="AO21" s="23" t="s">
        <v>96</v>
      </c>
      <c r="AP21" s="2">
        <f>SUMIF($AO$32:$AO$333,"zámková dlažba",$AQ$32:$AQ$333)</f>
        <v>1.2799999999999976</v>
      </c>
      <c r="AQ21" s="2">
        <f>SUMIF($AO$32:$AO$333,"zámková dlažba",$AP$32:$AP$333)</f>
        <v>1.2799999999999976</v>
      </c>
      <c r="AR21" s="44">
        <v>0.42</v>
      </c>
      <c r="AS21" s="87">
        <v>1</v>
      </c>
      <c r="DD21" s="1"/>
      <c r="DL21" s="1"/>
      <c r="DM21" s="1"/>
      <c r="DN21" s="1"/>
      <c r="DO21" s="1"/>
      <c r="DP21" s="1"/>
      <c r="DQ21" s="1"/>
      <c r="DR21" s="1"/>
      <c r="DT21" s="60"/>
    </row>
    <row r="22" spans="1:178">
      <c r="A22" s="27"/>
      <c r="G22" s="5"/>
      <c r="AC22" s="39" t="str">
        <f>"pažení š.&gt;"&amp;FT30&amp;" m, hl.&lt;4 m"</f>
        <v>pažení š.&gt;1,2 m, hl.&lt;4 m</v>
      </c>
      <c r="AD22" s="45">
        <f>SUMIFS(DR32:DR1048576,FT32:FT1048576,2,FU32:FU1048576,1)</f>
        <v>83.125292348179414</v>
      </c>
      <c r="AO22" s="23" t="s">
        <v>97</v>
      </c>
      <c r="AP22" s="2">
        <f>SUMIF($AO$32:$AO$333,"zatrav. tvárnice",$AQ$32:$AQ$333)</f>
        <v>0</v>
      </c>
      <c r="AQ22" s="2">
        <f>SUMIF($AO$32:$AO$333,"zatrav. tvárnice",$AP$32:$AP$333)</f>
        <v>0</v>
      </c>
      <c r="AR22" s="44">
        <v>0.2</v>
      </c>
      <c r="AS22" s="87"/>
      <c r="CV22">
        <v>1847.57</v>
      </c>
      <c r="DD22" s="1"/>
      <c r="DL22" s="1"/>
      <c r="DM22" s="1"/>
      <c r="DN22" s="1"/>
      <c r="DO22" s="1"/>
      <c r="DP22" s="1"/>
      <c r="DQ22" s="1"/>
      <c r="DR22" s="1"/>
      <c r="DT22" s="60"/>
      <c r="EP22" s="1">
        <f>EP24-EP25</f>
        <v>66.6417440000005</v>
      </c>
      <c r="EQ22" s="1"/>
      <c r="ER22" s="1"/>
      <c r="ES22" s="1"/>
      <c r="ET22" s="1"/>
      <c r="EU22" s="1"/>
      <c r="EV22" s="1"/>
    </row>
    <row r="23" spans="1:178">
      <c r="A23" s="27"/>
      <c r="G23" s="5"/>
      <c r="AC23" s="39" t="str">
        <f>"pažení š.&lt;"&amp;FT30&amp;"  m, hl.&gt;4 m"</f>
        <v>pažení š.&lt;1,2  m, hl.&gt;4 m</v>
      </c>
      <c r="AD23" s="45">
        <f>SUMIFS(DR32:DR1048576,FT32:FT1048576,1,FU32:FU1048576,2)</f>
        <v>0</v>
      </c>
      <c r="AO23" s="23" t="s">
        <v>173</v>
      </c>
      <c r="AP23" s="2">
        <f>SUMIF($AO$32:$AO$333,"železnice",$AQ$32:$AQ$333)</f>
        <v>0</v>
      </c>
      <c r="AQ23" s="2">
        <f>SUMIF($AO$32:$AO$333,"železnice",$AP$32:$AP$333)</f>
        <v>0</v>
      </c>
      <c r="AR23" s="44">
        <v>0</v>
      </c>
      <c r="AS23" s="87"/>
      <c r="BK23" s="81"/>
      <c r="DD23" s="1"/>
      <c r="DL23" s="1"/>
      <c r="DM23" s="1"/>
      <c r="DN23" s="1"/>
      <c r="DO23" s="1"/>
      <c r="DP23" s="1">
        <v>5.1216613560997697</v>
      </c>
      <c r="DQ23" s="1">
        <v>1208.958744915793</v>
      </c>
      <c r="DR23" s="1"/>
      <c r="DT23" s="60"/>
      <c r="EP23" s="1"/>
      <c r="EQ23" s="1"/>
      <c r="ER23" s="1"/>
      <c r="ES23" s="1"/>
      <c r="ET23" s="1"/>
      <c r="EU23" s="1"/>
      <c r="EV23" s="1"/>
    </row>
    <row r="24" spans="1:178">
      <c r="A24" s="27"/>
      <c r="G24" s="5"/>
      <c r="AD24" s="1">
        <f>SUM(AD20:AD23)</f>
        <v>83.125292348179414</v>
      </c>
      <c r="AO24" s="23" t="s">
        <v>98</v>
      </c>
      <c r="AP24" s="2">
        <f>SUMIF($AO$32:$AO$333,"žulová dlažba",$AQ$32:$AQ$333)</f>
        <v>0</v>
      </c>
      <c r="AQ24" s="2">
        <f>SUMIF($AO$32:$AO$333,"žulová dlažba",$AP$32:$AP$333)</f>
        <v>0</v>
      </c>
      <c r="AR24" s="44">
        <v>0.32</v>
      </c>
      <c r="AS24" s="87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EP24">
        <v>87.538880000000006</v>
      </c>
      <c r="FM24" s="64"/>
      <c r="FN24" s="61"/>
    </row>
    <row r="25" spans="1:178">
      <c r="A25" s="27"/>
      <c r="G25" s="5"/>
      <c r="AO25" s="40" t="s">
        <v>99</v>
      </c>
      <c r="AP25" s="38">
        <f>SUM(AP3:AP24)</f>
        <v>28.2</v>
      </c>
      <c r="AQ25" s="24">
        <f>SUM(AQ3:AQ24)</f>
        <v>28.2</v>
      </c>
      <c r="AS25" s="25"/>
      <c r="CH25" s="69" t="s">
        <v>209</v>
      </c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EP25" s="1">
        <f>SUM(EP32:EP1048576)</f>
        <v>20.897135999999499</v>
      </c>
      <c r="EQ25" s="1"/>
      <c r="ER25" s="1"/>
      <c r="ES25" s="1"/>
      <c r="ET25" s="1"/>
      <c r="EU25" s="1"/>
      <c r="EV25" s="1"/>
      <c r="EY25" s="1">
        <f>SUM(EY32:EY1048576)</f>
        <v>1.7860800000000001</v>
      </c>
      <c r="FD25" s="1">
        <f>SUM(FD32:FD1048576)</f>
        <v>4.6010635031119804</v>
      </c>
      <c r="FM25" s="64"/>
      <c r="FN25" s="56">
        <f>SUM(FN32:FN1048576)</f>
        <v>11.637192496887621</v>
      </c>
    </row>
    <row r="26" spans="1:178" ht="18" customHeight="1">
      <c r="A26" s="27"/>
      <c r="G26" s="5"/>
      <c r="Y26" s="1"/>
      <c r="AS26" s="1"/>
      <c r="BK26" s="334" t="s">
        <v>181</v>
      </c>
      <c r="BL26" s="335"/>
      <c r="CI26" s="44">
        <f t="shared" ref="CI26:CU26" si="0">SUM(CI32:CI1048576)</f>
        <v>28.2</v>
      </c>
      <c r="CJ26" s="44">
        <f t="shared" si="0"/>
        <v>0</v>
      </c>
      <c r="CK26" s="44">
        <f t="shared" si="0"/>
        <v>28.2</v>
      </c>
      <c r="CL26" s="44">
        <f t="shared" si="0"/>
        <v>0</v>
      </c>
      <c r="CM26" s="44">
        <f t="shared" si="0"/>
        <v>3.982408511396565</v>
      </c>
      <c r="CN26" s="116">
        <f t="shared" si="0"/>
        <v>0</v>
      </c>
      <c r="CO26" s="114">
        <f t="shared" si="0"/>
        <v>0</v>
      </c>
      <c r="CP26" s="114">
        <f t="shared" si="0"/>
        <v>0</v>
      </c>
      <c r="CQ26" s="114">
        <f t="shared" si="0"/>
        <v>0</v>
      </c>
      <c r="CR26" s="114">
        <f t="shared" si="0"/>
        <v>0</v>
      </c>
      <c r="CS26" s="114">
        <f t="shared" si="0"/>
        <v>0</v>
      </c>
      <c r="CT26" s="114">
        <f t="shared" si="0"/>
        <v>0</v>
      </c>
      <c r="CU26" s="114">
        <f t="shared" si="0"/>
        <v>0</v>
      </c>
      <c r="CV26" s="83">
        <f>SUM(CV32:CV1048576)</f>
        <v>59.573949178890842</v>
      </c>
      <c r="CW26" s="115">
        <f t="shared" ref="CW26:DU26" si="1">SUM(CW32:CW1048576)</f>
        <v>5.9573949178890864</v>
      </c>
      <c r="CX26" s="115">
        <f t="shared" si="1"/>
        <v>7.1488739014669012</v>
      </c>
      <c r="CY26" s="115">
        <f t="shared" si="1"/>
        <v>8.9360923768336278</v>
      </c>
      <c r="CZ26" s="115">
        <f t="shared" si="1"/>
        <v>10.127571360411446</v>
      </c>
      <c r="DA26" s="115">
        <f t="shared" si="1"/>
        <v>11.319050343989263</v>
      </c>
      <c r="DB26" s="115">
        <f t="shared" si="1"/>
        <v>13.106268819355989</v>
      </c>
      <c r="DC26" s="115">
        <f t="shared" si="1"/>
        <v>2.9786974589445432</v>
      </c>
      <c r="DD26" s="84">
        <f t="shared" si="1"/>
        <v>3.5139999999999998</v>
      </c>
      <c r="DE26" s="75">
        <f t="shared" si="1"/>
        <v>1.7860800000000001</v>
      </c>
      <c r="DF26" s="84">
        <f t="shared" si="1"/>
        <v>22.316871488603436</v>
      </c>
      <c r="DG26" s="84">
        <f t="shared" si="1"/>
        <v>0</v>
      </c>
      <c r="DH26" s="34">
        <f t="shared" si="1"/>
        <v>0</v>
      </c>
      <c r="DI26" s="34">
        <f t="shared" si="1"/>
        <v>0</v>
      </c>
      <c r="DJ26" s="76">
        <f t="shared" si="1"/>
        <v>6.651980043445203</v>
      </c>
      <c r="DK26" s="76">
        <f t="shared" si="1"/>
        <v>10.465025517701429</v>
      </c>
      <c r="DL26" s="76">
        <f t="shared" si="1"/>
        <v>0</v>
      </c>
      <c r="DM26" s="76">
        <f t="shared" si="1"/>
        <v>8.3572938463314692</v>
      </c>
      <c r="DN26" s="44">
        <f t="shared" si="1"/>
        <v>55.022742867144871</v>
      </c>
      <c r="DO26" s="44">
        <f t="shared" si="1"/>
        <v>4.5512063117459727</v>
      </c>
      <c r="DP26" s="85">
        <f t="shared" si="1"/>
        <v>5.6039526785608063</v>
      </c>
      <c r="DQ26" s="85">
        <f t="shared" si="1"/>
        <v>18.8223193640329</v>
      </c>
      <c r="DR26" s="75">
        <f t="shared" si="1"/>
        <v>83.125292348179414</v>
      </c>
      <c r="DS26" s="44">
        <f t="shared" si="1"/>
        <v>42.063200000000002</v>
      </c>
      <c r="DT26" s="44">
        <f t="shared" si="1"/>
        <v>11.863871999999999</v>
      </c>
      <c r="DU26" s="44">
        <f t="shared" si="1"/>
        <v>4.6010635031119804</v>
      </c>
      <c r="EM26" s="336" t="s">
        <v>141</v>
      </c>
      <c r="EN26" s="337"/>
      <c r="EO26" s="337"/>
      <c r="EP26" s="338"/>
      <c r="EQ26" s="310"/>
      <c r="ER26" s="310"/>
      <c r="ES26" s="310"/>
      <c r="ET26" s="310"/>
      <c r="EU26" s="310"/>
      <c r="EV26" s="310"/>
      <c r="EW26" s="339" t="s">
        <v>144</v>
      </c>
      <c r="EX26" s="339"/>
      <c r="EY26" s="339"/>
      <c r="EZ26" s="339"/>
      <c r="FA26" s="339"/>
      <c r="FB26" s="339"/>
      <c r="FC26" s="340"/>
      <c r="FD26" s="340"/>
      <c r="FE26" s="341" t="s">
        <v>164</v>
      </c>
      <c r="FF26" s="342"/>
      <c r="FG26" s="342"/>
      <c r="FH26" s="342"/>
      <c r="FI26" s="342"/>
      <c r="FJ26" s="342"/>
      <c r="FK26" s="342"/>
      <c r="FL26" s="342"/>
      <c r="FM26" s="342"/>
      <c r="FN26" s="343"/>
      <c r="FO26" s="340" t="s">
        <v>155</v>
      </c>
      <c r="FP26" s="340"/>
      <c r="FQ26" s="340"/>
    </row>
    <row r="27" spans="1:178" s="5" customFormat="1" ht="54.75" customHeight="1">
      <c r="A27" s="357" t="s">
        <v>3</v>
      </c>
      <c r="B27" s="351" t="s">
        <v>0</v>
      </c>
      <c r="C27" s="351" t="s">
        <v>13</v>
      </c>
      <c r="D27" s="351" t="s">
        <v>14</v>
      </c>
      <c r="E27" s="351" t="s">
        <v>175</v>
      </c>
      <c r="F27" s="358" t="s">
        <v>176</v>
      </c>
      <c r="G27" s="360" t="s">
        <v>44</v>
      </c>
      <c r="H27" s="351" t="s">
        <v>6</v>
      </c>
      <c r="I27" s="351"/>
      <c r="J27" s="351"/>
      <c r="K27" s="351"/>
      <c r="L27" s="352" t="s">
        <v>28</v>
      </c>
      <c r="M27" s="351" t="s">
        <v>7</v>
      </c>
      <c r="N27" s="351"/>
      <c r="O27" s="351"/>
      <c r="P27" s="351"/>
      <c r="Q27" s="352" t="s">
        <v>29</v>
      </c>
      <c r="R27" s="351" t="s">
        <v>7</v>
      </c>
      <c r="S27" s="351"/>
      <c r="T27" s="351"/>
      <c r="U27" s="351"/>
      <c r="V27" s="353" t="s">
        <v>179</v>
      </c>
      <c r="W27" s="354"/>
      <c r="X27" s="351" t="s">
        <v>180</v>
      </c>
      <c r="Y27" s="351" t="s">
        <v>12</v>
      </c>
      <c r="Z27" s="364" t="s">
        <v>125</v>
      </c>
      <c r="AA27" s="365" t="s">
        <v>159</v>
      </c>
      <c r="AB27" s="308" t="s">
        <v>111</v>
      </c>
      <c r="AC27" s="308" t="s">
        <v>109</v>
      </c>
      <c r="AD27" s="363" t="s">
        <v>20</v>
      </c>
      <c r="AE27" s="360" t="s">
        <v>44</v>
      </c>
      <c r="AF27" s="363" t="s">
        <v>23</v>
      </c>
      <c r="AG27" s="363" t="s">
        <v>24</v>
      </c>
      <c r="AH27" s="361" t="s">
        <v>174</v>
      </c>
      <c r="AI27" s="363" t="s">
        <v>18</v>
      </c>
      <c r="AJ27" s="363" t="s">
        <v>19</v>
      </c>
      <c r="AK27" s="118" t="s">
        <v>208</v>
      </c>
      <c r="AL27" s="367" t="s">
        <v>210</v>
      </c>
      <c r="AM27" s="361" t="s">
        <v>26</v>
      </c>
      <c r="AN27" s="363" t="s">
        <v>8</v>
      </c>
      <c r="AO27" s="363" t="s">
        <v>100</v>
      </c>
      <c r="AP27" s="363" t="s">
        <v>105</v>
      </c>
      <c r="AQ27" s="363" t="s">
        <v>106</v>
      </c>
      <c r="AR27" s="363" t="s">
        <v>27</v>
      </c>
      <c r="AS27" s="363" t="s">
        <v>22</v>
      </c>
      <c r="AT27" s="363" t="s">
        <v>118</v>
      </c>
      <c r="AU27" s="373" t="s">
        <v>117</v>
      </c>
      <c r="AV27" s="361" t="s">
        <v>43</v>
      </c>
      <c r="AW27" s="360" t="s">
        <v>44</v>
      </c>
      <c r="AX27" s="363" t="s">
        <v>35</v>
      </c>
      <c r="AY27" s="360" t="s">
        <v>44</v>
      </c>
      <c r="AZ27" s="370" t="s">
        <v>16</v>
      </c>
      <c r="BA27" s="371" t="s">
        <v>40</v>
      </c>
      <c r="BB27" s="371" t="s">
        <v>25</v>
      </c>
      <c r="BC27" s="371" t="s">
        <v>45</v>
      </c>
      <c r="BD27" s="371" t="s">
        <v>32</v>
      </c>
      <c r="BE27" s="378" t="s">
        <v>44</v>
      </c>
      <c r="BF27" s="371" t="s">
        <v>39</v>
      </c>
      <c r="BG27" s="371" t="s">
        <v>34</v>
      </c>
      <c r="BH27" s="375" t="s">
        <v>36</v>
      </c>
      <c r="BI27" s="375" t="s">
        <v>37</v>
      </c>
      <c r="BJ27" s="360" t="s">
        <v>44</v>
      </c>
      <c r="BK27" s="376" t="s">
        <v>182</v>
      </c>
      <c r="BL27" s="77" t="s">
        <v>183</v>
      </c>
      <c r="BM27" s="371" t="s">
        <v>38</v>
      </c>
      <c r="BN27" s="360" t="s">
        <v>44</v>
      </c>
      <c r="BO27" s="296" t="s">
        <v>59</v>
      </c>
      <c r="BP27" s="371" t="s">
        <v>41</v>
      </c>
      <c r="BQ27" s="371" t="s">
        <v>42</v>
      </c>
      <c r="BR27" s="307" t="s">
        <v>52</v>
      </c>
      <c r="BS27" s="299" t="s">
        <v>47</v>
      </c>
      <c r="BT27" s="299" t="s">
        <v>56</v>
      </c>
      <c r="BU27" s="299" t="s">
        <v>50</v>
      </c>
      <c r="BV27" s="299" t="s">
        <v>116</v>
      </c>
      <c r="BW27" s="299" t="s">
        <v>57</v>
      </c>
      <c r="BX27" s="351" t="s">
        <v>192</v>
      </c>
      <c r="BY27" s="351"/>
      <c r="BZ27" s="351"/>
      <c r="CA27" s="351"/>
      <c r="CB27" s="351"/>
      <c r="CC27" s="351"/>
      <c r="CD27" s="351"/>
      <c r="CE27" s="378" t="s">
        <v>44</v>
      </c>
      <c r="CF27" s="411" t="s">
        <v>139</v>
      </c>
      <c r="CG27" s="411" t="s">
        <v>126</v>
      </c>
      <c r="CH27" s="381" t="s">
        <v>162</v>
      </c>
      <c r="CI27" s="383" t="s">
        <v>9</v>
      </c>
      <c r="CJ27" s="388" t="s">
        <v>102</v>
      </c>
      <c r="CK27" s="388" t="s">
        <v>103</v>
      </c>
      <c r="CL27" s="388" t="s">
        <v>104</v>
      </c>
      <c r="CM27" s="388" t="s">
        <v>115</v>
      </c>
      <c r="CN27" s="408" t="s">
        <v>53</v>
      </c>
      <c r="CO27" s="409"/>
      <c r="CP27" s="409"/>
      <c r="CQ27" s="409"/>
      <c r="CR27" s="409"/>
      <c r="CS27" s="409"/>
      <c r="CT27" s="409"/>
      <c r="CU27" s="410"/>
      <c r="CV27" s="408" t="s">
        <v>54</v>
      </c>
      <c r="CW27" s="409"/>
      <c r="CX27" s="409"/>
      <c r="CY27" s="409"/>
      <c r="CZ27" s="409"/>
      <c r="DA27" s="409"/>
      <c r="DB27" s="409"/>
      <c r="DC27" s="410"/>
      <c r="DD27" s="388" t="s">
        <v>67</v>
      </c>
      <c r="DE27" s="388" t="s">
        <v>64</v>
      </c>
      <c r="DF27" s="383" t="s">
        <v>66</v>
      </c>
      <c r="DG27" s="388" t="s">
        <v>208</v>
      </c>
      <c r="DH27" s="390" t="s">
        <v>185</v>
      </c>
      <c r="DI27" s="390" t="s">
        <v>186</v>
      </c>
      <c r="DJ27" s="383" t="s">
        <v>122</v>
      </c>
      <c r="DK27" s="383" t="s">
        <v>123</v>
      </c>
      <c r="DL27" s="388" t="s">
        <v>71</v>
      </c>
      <c r="DM27" s="388" t="s">
        <v>72</v>
      </c>
      <c r="DN27" s="388" t="s">
        <v>73</v>
      </c>
      <c r="DO27" s="373" t="s">
        <v>165</v>
      </c>
      <c r="DP27" s="388" t="s">
        <v>166</v>
      </c>
      <c r="DQ27" s="388" t="s">
        <v>172</v>
      </c>
      <c r="DR27" s="383" t="s">
        <v>75</v>
      </c>
      <c r="DS27" s="383" t="s">
        <v>76</v>
      </c>
      <c r="DT27" s="383" t="s">
        <v>112</v>
      </c>
      <c r="DU27" s="383" t="s">
        <v>154</v>
      </c>
      <c r="DV27" s="391" t="s">
        <v>68</v>
      </c>
      <c r="DW27" s="391" t="s">
        <v>61</v>
      </c>
      <c r="DX27" s="391" t="s">
        <v>62</v>
      </c>
      <c r="DY27" s="391" t="s">
        <v>107</v>
      </c>
      <c r="DZ27" s="391" t="s">
        <v>108</v>
      </c>
      <c r="EA27" s="391" t="s">
        <v>65</v>
      </c>
      <c r="EB27" s="391" t="s">
        <v>60</v>
      </c>
      <c r="EC27" s="391" t="s">
        <v>127</v>
      </c>
      <c r="ED27" s="391" t="s">
        <v>128</v>
      </c>
      <c r="EE27" s="395" t="s">
        <v>171</v>
      </c>
      <c r="EF27" s="391" t="s">
        <v>69</v>
      </c>
      <c r="EG27" s="391" t="s">
        <v>211</v>
      </c>
      <c r="EH27" s="397" t="s">
        <v>133</v>
      </c>
      <c r="EI27" s="397" t="s">
        <v>134</v>
      </c>
      <c r="EJ27" s="391" t="s">
        <v>130</v>
      </c>
      <c r="EK27" s="391" t="s">
        <v>129</v>
      </c>
      <c r="EL27" s="392" t="s">
        <v>157</v>
      </c>
      <c r="EM27" s="393" t="s">
        <v>131</v>
      </c>
      <c r="EN27" s="393" t="s">
        <v>140</v>
      </c>
      <c r="EO27" s="394" t="s">
        <v>135</v>
      </c>
      <c r="EP27" s="394" t="s">
        <v>136</v>
      </c>
      <c r="EQ27" s="290"/>
      <c r="ER27" s="290"/>
      <c r="ES27" s="290"/>
      <c r="ET27" s="290"/>
      <c r="EU27" s="290"/>
      <c r="EV27" s="290"/>
      <c r="EW27" s="391" t="s">
        <v>70</v>
      </c>
      <c r="EX27" s="394" t="s">
        <v>142</v>
      </c>
      <c r="EY27" s="394" t="s">
        <v>143</v>
      </c>
      <c r="EZ27" s="391" t="s">
        <v>74</v>
      </c>
      <c r="FA27" s="395" t="s">
        <v>145</v>
      </c>
      <c r="FB27" s="395" t="s">
        <v>148</v>
      </c>
      <c r="FC27" s="397" t="s">
        <v>146</v>
      </c>
      <c r="FD27" s="394" t="s">
        <v>147</v>
      </c>
      <c r="FE27" s="405" t="s">
        <v>149</v>
      </c>
      <c r="FF27" s="405" t="s">
        <v>132</v>
      </c>
      <c r="FG27" s="398" t="s">
        <v>150</v>
      </c>
      <c r="FH27" s="398" t="s">
        <v>151</v>
      </c>
      <c r="FI27" s="401" t="s">
        <v>153</v>
      </c>
      <c r="FJ27" s="403" t="s">
        <v>161</v>
      </c>
      <c r="FK27" s="403" t="s">
        <v>153</v>
      </c>
      <c r="FL27" s="403" t="s">
        <v>152</v>
      </c>
      <c r="FM27" s="398" t="s">
        <v>150</v>
      </c>
      <c r="FN27" s="398" t="s">
        <v>163</v>
      </c>
      <c r="FO27" s="391" t="s">
        <v>156</v>
      </c>
      <c r="FP27" s="394" t="s">
        <v>158</v>
      </c>
      <c r="FQ27" s="394" t="s">
        <v>143</v>
      </c>
      <c r="FR27" s="399" t="s">
        <v>138</v>
      </c>
      <c r="FS27" s="400" t="s">
        <v>137</v>
      </c>
      <c r="FT27" s="298" t="s">
        <v>121</v>
      </c>
      <c r="FU27" s="298" t="s">
        <v>120</v>
      </c>
      <c r="FV27" s="298" t="s">
        <v>120</v>
      </c>
    </row>
    <row r="28" spans="1:178" s="5" customFormat="1" ht="52.5" customHeight="1">
      <c r="A28" s="357"/>
      <c r="B28" s="351"/>
      <c r="C28" s="351"/>
      <c r="D28" s="351"/>
      <c r="E28" s="351"/>
      <c r="F28" s="359"/>
      <c r="G28" s="360"/>
      <c r="H28" s="305" t="s">
        <v>4</v>
      </c>
      <c r="I28" s="305" t="s">
        <v>5</v>
      </c>
      <c r="J28" s="305" t="s">
        <v>1</v>
      </c>
      <c r="K28" s="305" t="s">
        <v>2</v>
      </c>
      <c r="L28" s="352"/>
      <c r="M28" s="305" t="s">
        <v>4</v>
      </c>
      <c r="N28" s="305" t="s">
        <v>5</v>
      </c>
      <c r="O28" s="305" t="s">
        <v>1</v>
      </c>
      <c r="P28" s="305" t="s">
        <v>2</v>
      </c>
      <c r="Q28" s="352"/>
      <c r="R28" s="305" t="s">
        <v>4</v>
      </c>
      <c r="S28" s="305" t="s">
        <v>5</v>
      </c>
      <c r="T28" s="305" t="s">
        <v>1</v>
      </c>
      <c r="U28" s="305" t="s">
        <v>2</v>
      </c>
      <c r="V28" s="355"/>
      <c r="W28" s="356"/>
      <c r="X28" s="351"/>
      <c r="Y28" s="351"/>
      <c r="Z28" s="364"/>
      <c r="AA28" s="366"/>
      <c r="AB28" s="309" t="s">
        <v>124</v>
      </c>
      <c r="AC28" s="364" t="s">
        <v>51</v>
      </c>
      <c r="AD28" s="363"/>
      <c r="AE28" s="360"/>
      <c r="AF28" s="363"/>
      <c r="AG28" s="363"/>
      <c r="AH28" s="362"/>
      <c r="AI28" s="363"/>
      <c r="AJ28" s="363"/>
      <c r="AK28" s="367" t="s">
        <v>51</v>
      </c>
      <c r="AL28" s="369"/>
      <c r="AM28" s="362"/>
      <c r="AN28" s="363"/>
      <c r="AO28" s="363"/>
      <c r="AP28" s="363"/>
      <c r="AQ28" s="363"/>
      <c r="AR28" s="363"/>
      <c r="AS28" s="363"/>
      <c r="AT28" s="363"/>
      <c r="AU28" s="374"/>
      <c r="AV28" s="362"/>
      <c r="AW28" s="360"/>
      <c r="AX28" s="363"/>
      <c r="AY28" s="360"/>
      <c r="AZ28" s="370"/>
      <c r="BA28" s="372"/>
      <c r="BB28" s="372"/>
      <c r="BC28" s="372"/>
      <c r="BD28" s="372"/>
      <c r="BE28" s="379"/>
      <c r="BF28" s="372"/>
      <c r="BG28" s="372"/>
      <c r="BH28" s="375"/>
      <c r="BI28" s="375"/>
      <c r="BJ28" s="360"/>
      <c r="BK28" s="377"/>
      <c r="BL28" s="78"/>
      <c r="BM28" s="372"/>
      <c r="BN28" s="360"/>
      <c r="BO28" s="297"/>
      <c r="BP28" s="372"/>
      <c r="BQ28" s="372"/>
      <c r="BR28" s="384" t="s">
        <v>51</v>
      </c>
      <c r="BS28" s="384" t="s">
        <v>48</v>
      </c>
      <c r="BT28" s="384" t="s">
        <v>49</v>
      </c>
      <c r="BU28" s="385" t="s">
        <v>188</v>
      </c>
      <c r="BV28" s="385" t="s">
        <v>187</v>
      </c>
      <c r="BW28" s="384" t="s">
        <v>58</v>
      </c>
      <c r="BX28" s="387" t="s">
        <v>193</v>
      </c>
      <c r="BY28" s="387" t="s">
        <v>194</v>
      </c>
      <c r="BZ28" s="387" t="s">
        <v>195</v>
      </c>
      <c r="CA28" s="387" t="s">
        <v>196</v>
      </c>
      <c r="CB28" s="387" t="s">
        <v>197</v>
      </c>
      <c r="CC28" s="387" t="s">
        <v>198</v>
      </c>
      <c r="CD28" s="387" t="s">
        <v>199</v>
      </c>
      <c r="CE28" s="380"/>
      <c r="CF28" s="412"/>
      <c r="CG28" s="412"/>
      <c r="CH28" s="382"/>
      <c r="CI28" s="383"/>
      <c r="CJ28" s="389"/>
      <c r="CK28" s="389"/>
      <c r="CL28" s="389"/>
      <c r="CM28" s="389"/>
      <c r="CN28" s="113" t="s">
        <v>200</v>
      </c>
      <c r="CO28" s="406" t="s">
        <v>201</v>
      </c>
      <c r="CP28" s="406" t="s">
        <v>202</v>
      </c>
      <c r="CQ28" s="406" t="s">
        <v>203</v>
      </c>
      <c r="CR28" s="406" t="s">
        <v>204</v>
      </c>
      <c r="CS28" s="406" t="s">
        <v>205</v>
      </c>
      <c r="CT28" s="406" t="s">
        <v>206</v>
      </c>
      <c r="CU28" s="406" t="s">
        <v>207</v>
      </c>
      <c r="CV28" s="113" t="s">
        <v>200</v>
      </c>
      <c r="CW28" s="406" t="s">
        <v>201</v>
      </c>
      <c r="CX28" s="406" t="s">
        <v>202</v>
      </c>
      <c r="CY28" s="406" t="s">
        <v>203</v>
      </c>
      <c r="CZ28" s="406" t="s">
        <v>204</v>
      </c>
      <c r="DA28" s="406" t="s">
        <v>205</v>
      </c>
      <c r="DB28" s="406" t="s">
        <v>206</v>
      </c>
      <c r="DC28" s="406" t="s">
        <v>207</v>
      </c>
      <c r="DD28" s="389"/>
      <c r="DE28" s="389"/>
      <c r="DF28" s="383"/>
      <c r="DG28" s="389"/>
      <c r="DH28" s="390"/>
      <c r="DI28" s="390"/>
      <c r="DJ28" s="383"/>
      <c r="DK28" s="383"/>
      <c r="DL28" s="389"/>
      <c r="DM28" s="389"/>
      <c r="DN28" s="389"/>
      <c r="DO28" s="374"/>
      <c r="DP28" s="389"/>
      <c r="DQ28" s="389"/>
      <c r="DR28" s="383"/>
      <c r="DS28" s="383"/>
      <c r="DT28" s="383"/>
      <c r="DU28" s="383"/>
      <c r="DV28" s="391"/>
      <c r="DW28" s="391"/>
      <c r="DX28" s="391"/>
      <c r="DY28" s="391"/>
      <c r="DZ28" s="391"/>
      <c r="EA28" s="391"/>
      <c r="EB28" s="391"/>
      <c r="EC28" s="391"/>
      <c r="ED28" s="391"/>
      <c r="EE28" s="396"/>
      <c r="EF28" s="391"/>
      <c r="EG28" s="391"/>
      <c r="EH28" s="397"/>
      <c r="EI28" s="397"/>
      <c r="EJ28" s="391"/>
      <c r="EK28" s="391"/>
      <c r="EL28" s="392"/>
      <c r="EM28" s="393"/>
      <c r="EN28" s="393"/>
      <c r="EO28" s="394"/>
      <c r="EP28" s="394"/>
      <c r="EQ28" s="290"/>
      <c r="ER28" s="290"/>
      <c r="ES28" s="290"/>
      <c r="ET28" s="290"/>
      <c r="EU28" s="290"/>
      <c r="EV28" s="290"/>
      <c r="EW28" s="391"/>
      <c r="EX28" s="394"/>
      <c r="EY28" s="394"/>
      <c r="EZ28" s="391"/>
      <c r="FA28" s="396"/>
      <c r="FB28" s="396"/>
      <c r="FC28" s="397"/>
      <c r="FD28" s="394"/>
      <c r="FE28" s="405"/>
      <c r="FF28" s="405"/>
      <c r="FG28" s="398"/>
      <c r="FH28" s="398"/>
      <c r="FI28" s="402"/>
      <c r="FJ28" s="404"/>
      <c r="FK28" s="404"/>
      <c r="FL28" s="404"/>
      <c r="FM28" s="398"/>
      <c r="FN28" s="398"/>
      <c r="FO28" s="391"/>
      <c r="FP28" s="394"/>
      <c r="FQ28" s="394"/>
      <c r="FR28" s="399"/>
      <c r="FS28" s="400"/>
      <c r="FT28" s="299" t="s">
        <v>119</v>
      </c>
      <c r="FU28" s="299" t="s">
        <v>119</v>
      </c>
      <c r="FV28" s="299" t="s">
        <v>119</v>
      </c>
    </row>
    <row r="29" spans="1:178" s="5" customFormat="1" ht="15.75" customHeight="1">
      <c r="A29" s="357"/>
      <c r="B29" s="299" t="s">
        <v>10</v>
      </c>
      <c r="C29" s="299" t="s">
        <v>11</v>
      </c>
      <c r="D29" s="299" t="s">
        <v>11</v>
      </c>
      <c r="E29" s="299" t="s">
        <v>177</v>
      </c>
      <c r="F29" s="299" t="s">
        <v>178</v>
      </c>
      <c r="G29" s="360"/>
      <c r="H29" s="299" t="s">
        <v>10</v>
      </c>
      <c r="I29" s="299" t="s">
        <v>10</v>
      </c>
      <c r="J29" s="299" t="s">
        <v>10</v>
      </c>
      <c r="K29" s="299" t="s">
        <v>10</v>
      </c>
      <c r="L29" s="299" t="s">
        <v>11</v>
      </c>
      <c r="M29" s="299" t="s">
        <v>10</v>
      </c>
      <c r="N29" s="299" t="s">
        <v>10</v>
      </c>
      <c r="O29" s="299" t="s">
        <v>10</v>
      </c>
      <c r="P29" s="299" t="s">
        <v>10</v>
      </c>
      <c r="Q29" s="299" t="s">
        <v>11</v>
      </c>
      <c r="R29" s="299" t="s">
        <v>10</v>
      </c>
      <c r="S29" s="299" t="s">
        <v>10</v>
      </c>
      <c r="T29" s="299" t="s">
        <v>10</v>
      </c>
      <c r="U29" s="299" t="s">
        <v>10</v>
      </c>
      <c r="V29" s="299" t="s">
        <v>11</v>
      </c>
      <c r="W29" s="299"/>
      <c r="X29" s="299" t="s">
        <v>11</v>
      </c>
      <c r="Y29" s="299" t="s">
        <v>10</v>
      </c>
      <c r="Z29" s="304" t="s">
        <v>15</v>
      </c>
      <c r="AA29" s="309"/>
      <c r="AB29" s="309" t="s">
        <v>17</v>
      </c>
      <c r="AC29" s="364"/>
      <c r="AD29" s="303" t="s">
        <v>10</v>
      </c>
      <c r="AE29" s="360"/>
      <c r="AF29" s="303" t="s">
        <v>30</v>
      </c>
      <c r="AG29" s="303" t="s">
        <v>31</v>
      </c>
      <c r="AH29" s="303"/>
      <c r="AI29" s="303" t="s">
        <v>10</v>
      </c>
      <c r="AJ29" s="303" t="s">
        <v>10</v>
      </c>
      <c r="AK29" s="368"/>
      <c r="AL29" s="119" t="s">
        <v>17</v>
      </c>
      <c r="AM29" s="303" t="s">
        <v>10</v>
      </c>
      <c r="AN29" s="363"/>
      <c r="AO29" s="363"/>
      <c r="AP29" s="303" t="s">
        <v>10</v>
      </c>
      <c r="AQ29" s="303"/>
      <c r="AR29" s="303" t="s">
        <v>10</v>
      </c>
      <c r="AS29" s="303" t="s">
        <v>10</v>
      </c>
      <c r="AT29" s="303" t="s">
        <v>10</v>
      </c>
      <c r="AU29" s="293"/>
      <c r="AV29" s="303" t="s">
        <v>10</v>
      </c>
      <c r="AW29" s="360"/>
      <c r="AX29" s="303" t="s">
        <v>10</v>
      </c>
      <c r="AY29" s="360"/>
      <c r="AZ29" s="302" t="s">
        <v>33</v>
      </c>
      <c r="BA29" s="302" t="s">
        <v>10</v>
      </c>
      <c r="BB29" s="302" t="s">
        <v>33</v>
      </c>
      <c r="BC29" s="302" t="s">
        <v>46</v>
      </c>
      <c r="BD29" s="302" t="s">
        <v>33</v>
      </c>
      <c r="BE29" s="380"/>
      <c r="BF29" s="302" t="s">
        <v>10</v>
      </c>
      <c r="BG29" s="302" t="s">
        <v>10</v>
      </c>
      <c r="BH29" s="302" t="s">
        <v>33</v>
      </c>
      <c r="BI29" s="302" t="s">
        <v>33</v>
      </c>
      <c r="BJ29" s="360"/>
      <c r="BK29" s="79" t="s">
        <v>184</v>
      </c>
      <c r="BL29" s="79" t="s">
        <v>10</v>
      </c>
      <c r="BM29" s="302" t="s">
        <v>33</v>
      </c>
      <c r="BN29" s="360"/>
      <c r="BO29" s="300"/>
      <c r="BP29" s="300" t="s">
        <v>10</v>
      </c>
      <c r="BQ29" s="300" t="s">
        <v>10</v>
      </c>
      <c r="BR29" s="384"/>
      <c r="BS29" s="384"/>
      <c r="BT29" s="384"/>
      <c r="BU29" s="386"/>
      <c r="BV29" s="386"/>
      <c r="BW29" s="384"/>
      <c r="BX29" s="387"/>
      <c r="BY29" s="387"/>
      <c r="BZ29" s="387"/>
      <c r="CA29" s="387"/>
      <c r="CB29" s="387"/>
      <c r="CC29" s="387"/>
      <c r="CD29" s="387"/>
      <c r="CE29" s="110" t="s">
        <v>191</v>
      </c>
      <c r="CF29" s="413"/>
      <c r="CG29" s="413"/>
      <c r="CH29" s="70"/>
      <c r="CI29" s="295" t="s">
        <v>10</v>
      </c>
      <c r="CJ29" s="295" t="s">
        <v>10</v>
      </c>
      <c r="CK29" s="295" t="s">
        <v>10</v>
      </c>
      <c r="CL29" s="295" t="s">
        <v>10</v>
      </c>
      <c r="CM29" s="295" t="s">
        <v>55</v>
      </c>
      <c r="CN29" s="22" t="s">
        <v>55</v>
      </c>
      <c r="CO29" s="407"/>
      <c r="CP29" s="407"/>
      <c r="CQ29" s="407"/>
      <c r="CR29" s="407"/>
      <c r="CS29" s="407"/>
      <c r="CT29" s="407"/>
      <c r="CU29" s="407"/>
      <c r="CV29" s="22" t="s">
        <v>55</v>
      </c>
      <c r="CW29" s="407"/>
      <c r="CX29" s="407"/>
      <c r="CY29" s="407"/>
      <c r="CZ29" s="407"/>
      <c r="DA29" s="407"/>
      <c r="DB29" s="407"/>
      <c r="DC29" s="407"/>
      <c r="DD29" s="22" t="s">
        <v>55</v>
      </c>
      <c r="DE29" s="22" t="s">
        <v>55</v>
      </c>
      <c r="DF29" s="22" t="s">
        <v>55</v>
      </c>
      <c r="DG29" s="22" t="s">
        <v>55</v>
      </c>
      <c r="DH29" s="82" t="s">
        <v>55</v>
      </c>
      <c r="DI29" s="82" t="s">
        <v>55</v>
      </c>
      <c r="DJ29" s="22" t="s">
        <v>55</v>
      </c>
      <c r="DK29" s="22" t="s">
        <v>55</v>
      </c>
      <c r="DL29" s="22" t="s">
        <v>55</v>
      </c>
      <c r="DM29" s="22" t="s">
        <v>55</v>
      </c>
      <c r="DN29" s="22" t="s">
        <v>55</v>
      </c>
      <c r="DO29" s="22" t="s">
        <v>55</v>
      </c>
      <c r="DP29" s="22" t="s">
        <v>55</v>
      </c>
      <c r="DQ29" s="22" t="s">
        <v>55</v>
      </c>
      <c r="DR29" s="295" t="s">
        <v>17</v>
      </c>
      <c r="DS29" s="22" t="s">
        <v>17</v>
      </c>
      <c r="DT29" s="22" t="s">
        <v>55</v>
      </c>
      <c r="DU29" s="22" t="s">
        <v>55</v>
      </c>
      <c r="DV29" s="391"/>
      <c r="DW29" s="19" t="s">
        <v>10</v>
      </c>
      <c r="DX29" s="19" t="s">
        <v>10</v>
      </c>
      <c r="DY29" s="19" t="s">
        <v>10</v>
      </c>
      <c r="DZ29" s="19" t="s">
        <v>10</v>
      </c>
      <c r="EA29" s="292" t="s">
        <v>10</v>
      </c>
      <c r="EB29" s="292" t="s">
        <v>10</v>
      </c>
      <c r="EC29" s="303" t="s">
        <v>30</v>
      </c>
      <c r="ED29" s="303" t="s">
        <v>31</v>
      </c>
      <c r="EE29" s="292" t="s">
        <v>10</v>
      </c>
      <c r="EF29" s="292" t="s">
        <v>10</v>
      </c>
      <c r="EG29" s="292" t="s">
        <v>10</v>
      </c>
      <c r="EH29" s="290"/>
      <c r="EI29" s="290"/>
      <c r="EJ29" s="292" t="s">
        <v>10</v>
      </c>
      <c r="EK29" s="292" t="s">
        <v>10</v>
      </c>
      <c r="EL29" s="290" t="s">
        <v>10</v>
      </c>
      <c r="EM29" s="292"/>
      <c r="EN29" s="42"/>
      <c r="EO29" s="290" t="s">
        <v>55</v>
      </c>
      <c r="EP29" s="57"/>
      <c r="EQ29" s="57"/>
      <c r="ER29" s="57"/>
      <c r="ES29" s="57"/>
      <c r="ET29" s="57"/>
      <c r="EU29" s="57"/>
      <c r="EV29" s="57"/>
      <c r="EW29" s="292" t="s">
        <v>63</v>
      </c>
      <c r="EX29" s="290" t="s">
        <v>55</v>
      </c>
      <c r="EY29" s="42"/>
      <c r="EZ29" s="292" t="s">
        <v>63</v>
      </c>
      <c r="FA29" s="292"/>
      <c r="FB29" s="292"/>
      <c r="FC29" s="290" t="s">
        <v>55</v>
      </c>
      <c r="FD29" s="42"/>
      <c r="FE29" s="293"/>
      <c r="FF29" s="293"/>
      <c r="FG29" s="291" t="s">
        <v>55</v>
      </c>
      <c r="FH29" s="291"/>
      <c r="FI29" s="55"/>
      <c r="FJ29" s="291"/>
      <c r="FK29" s="291"/>
      <c r="FL29" s="291"/>
      <c r="FM29" s="291"/>
      <c r="FN29" s="291"/>
      <c r="FO29" s="292" t="s">
        <v>63</v>
      </c>
      <c r="FP29" s="290" t="s">
        <v>55</v>
      </c>
      <c r="FQ29" s="42"/>
      <c r="FR29" s="293"/>
      <c r="FS29" s="293"/>
      <c r="FT29" s="42"/>
      <c r="FU29" s="42"/>
      <c r="FV29" s="42"/>
    </row>
    <row r="30" spans="1:178" s="5" customFormat="1">
      <c r="A30" s="306"/>
      <c r="B30" s="299"/>
      <c r="C30" s="299"/>
      <c r="D30" s="299"/>
      <c r="E30" s="299"/>
      <c r="F30" s="299"/>
      <c r="G30" s="301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 t="str">
        <f>""</f>
        <v/>
      </c>
      <c r="X30" s="299"/>
      <c r="Y30" s="54"/>
      <c r="Z30" s="304">
        <v>440</v>
      </c>
      <c r="AA30" s="304">
        <v>0</v>
      </c>
      <c r="AB30" s="304"/>
      <c r="AC30" s="304">
        <v>2</v>
      </c>
      <c r="AD30" s="303">
        <v>1.4</v>
      </c>
      <c r="AE30" s="301"/>
      <c r="AF30" s="303">
        <v>0</v>
      </c>
      <c r="AG30" s="303">
        <v>0</v>
      </c>
      <c r="AH30" s="303">
        <v>0</v>
      </c>
      <c r="AI30" s="303">
        <v>0.1</v>
      </c>
      <c r="AJ30" s="303">
        <v>0.3</v>
      </c>
      <c r="AK30" s="119">
        <v>2</v>
      </c>
      <c r="AL30" s="119"/>
      <c r="AM30" s="303"/>
      <c r="AN30" s="303"/>
      <c r="AO30" s="303"/>
      <c r="AP30" s="303"/>
      <c r="AQ30" s="303"/>
      <c r="AR30" s="303"/>
      <c r="AS30" s="36"/>
      <c r="AT30" s="36">
        <f>AU30/CI26</f>
        <v>1.4738527012088549</v>
      </c>
      <c r="AU30" s="37">
        <f>SUM(AU32:AU1048576)</f>
        <v>41.562646174089707</v>
      </c>
      <c r="AV30" s="303"/>
      <c r="AW30" s="301"/>
      <c r="AX30" s="303"/>
      <c r="AY30" s="301"/>
      <c r="AZ30" s="302"/>
      <c r="BA30" s="302"/>
      <c r="BB30" s="302"/>
      <c r="BC30" s="302"/>
      <c r="BD30" s="302"/>
      <c r="BE30" s="301"/>
      <c r="BF30" s="302"/>
      <c r="BG30" s="302"/>
      <c r="BH30" s="302"/>
      <c r="BI30" s="302"/>
      <c r="BJ30" s="301"/>
      <c r="BK30" s="79"/>
      <c r="BL30" s="79"/>
      <c r="BM30" s="302"/>
      <c r="BN30" s="301"/>
      <c r="BO30" s="300"/>
      <c r="BP30" s="300"/>
      <c r="BQ30" s="300"/>
      <c r="BR30" s="298">
        <v>2</v>
      </c>
      <c r="BS30" s="298">
        <v>2</v>
      </c>
      <c r="BT30" s="298">
        <v>2</v>
      </c>
      <c r="BU30" s="298"/>
      <c r="BV30" s="298"/>
      <c r="BW30" s="298">
        <v>3</v>
      </c>
      <c r="BX30" s="111">
        <v>0.1</v>
      </c>
      <c r="BY30" s="111">
        <v>0.12</v>
      </c>
      <c r="BZ30" s="111">
        <v>0.15</v>
      </c>
      <c r="CA30" s="111">
        <v>0.17</v>
      </c>
      <c r="CB30" s="111">
        <v>0.19</v>
      </c>
      <c r="CC30" s="111">
        <v>0.22</v>
      </c>
      <c r="CD30" s="111">
        <v>0.05</v>
      </c>
      <c r="CE30" s="112" t="str">
        <f>IF(SUM(BX32:CD32)=1,"OK ("&amp;SUM(BX30:CD30)*100&amp;" %)","Chyba ( "&amp;SUM(BX32:CD32)*100&amp;"%)")</f>
        <v>OK (100 %)</v>
      </c>
      <c r="CF30" s="13" t="s">
        <v>10</v>
      </c>
      <c r="CG30" s="13" t="s">
        <v>10</v>
      </c>
      <c r="CH30" s="70"/>
      <c r="CI30" s="295"/>
      <c r="CJ30" s="295"/>
      <c r="CK30" s="295"/>
      <c r="CL30" s="295"/>
      <c r="CM30" s="295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82"/>
      <c r="DI30" s="82"/>
      <c r="DJ30" s="22"/>
      <c r="DK30" s="22"/>
      <c r="DL30" s="22"/>
      <c r="DM30" s="22"/>
      <c r="DN30" s="22"/>
      <c r="DO30" s="294"/>
      <c r="DP30" s="22"/>
      <c r="DQ30" s="22"/>
      <c r="DR30" s="295"/>
      <c r="DS30" s="22"/>
      <c r="DT30" s="22"/>
      <c r="DU30" s="22"/>
      <c r="DV30" s="292"/>
      <c r="DW30" s="19"/>
      <c r="DX30" s="19"/>
      <c r="DY30" s="63">
        <v>0.6</v>
      </c>
      <c r="DZ30" s="63">
        <v>0.6</v>
      </c>
      <c r="EA30" s="32">
        <v>0.6</v>
      </c>
      <c r="EB30" s="32">
        <v>0.6</v>
      </c>
      <c r="EC30" s="32">
        <v>0</v>
      </c>
      <c r="ED30" s="32">
        <v>0</v>
      </c>
      <c r="EE30" s="32">
        <v>0.2</v>
      </c>
      <c r="EF30" s="32">
        <v>0.1</v>
      </c>
      <c r="EG30" s="63">
        <v>0</v>
      </c>
      <c r="EH30" s="290"/>
      <c r="EI30" s="290"/>
      <c r="EJ30" s="292"/>
      <c r="EK30" s="292"/>
      <c r="EL30" s="290"/>
      <c r="EM30" s="292" t="s">
        <v>10</v>
      </c>
      <c r="EN30" s="292" t="s">
        <v>17</v>
      </c>
      <c r="EO30" s="292" t="s">
        <v>55</v>
      </c>
      <c r="EP30" s="292" t="s">
        <v>55</v>
      </c>
      <c r="EQ30" s="292"/>
      <c r="ER30" s="292"/>
      <c r="ES30" s="292"/>
      <c r="ET30" s="292"/>
      <c r="EU30" s="292"/>
      <c r="EV30" s="292"/>
      <c r="EW30" s="292" t="s">
        <v>17</v>
      </c>
      <c r="EX30" s="292" t="s">
        <v>55</v>
      </c>
      <c r="EY30" s="292" t="s">
        <v>55</v>
      </c>
      <c r="EZ30" s="292" t="s">
        <v>17</v>
      </c>
      <c r="FA30" s="292" t="s">
        <v>10</v>
      </c>
      <c r="FB30" s="292" t="s">
        <v>55</v>
      </c>
      <c r="FC30" s="292" t="s">
        <v>55</v>
      </c>
      <c r="FD30" s="292" t="s">
        <v>55</v>
      </c>
      <c r="FE30" s="293" t="s">
        <v>55</v>
      </c>
      <c r="FF30" s="293" t="s">
        <v>55</v>
      </c>
      <c r="FG30" s="293" t="s">
        <v>55</v>
      </c>
      <c r="FH30" s="293" t="s">
        <v>10</v>
      </c>
      <c r="FI30" s="55" t="s">
        <v>17</v>
      </c>
      <c r="FJ30" s="293" t="s">
        <v>10</v>
      </c>
      <c r="FK30" s="293" t="s">
        <v>17</v>
      </c>
      <c r="FL30" s="293" t="s">
        <v>55</v>
      </c>
      <c r="FM30" s="293"/>
      <c r="FN30" s="293" t="s">
        <v>55</v>
      </c>
      <c r="FO30" s="292" t="s">
        <v>17</v>
      </c>
      <c r="FP30" s="292" t="s">
        <v>55</v>
      </c>
      <c r="FQ30" s="292" t="s">
        <v>55</v>
      </c>
      <c r="FR30" s="293">
        <f>MAX(FR31:FR1048576)</f>
        <v>4</v>
      </c>
      <c r="FS30" s="293"/>
      <c r="FT30" s="32">
        <v>1.2</v>
      </c>
      <c r="FU30" s="32">
        <v>4</v>
      </c>
      <c r="FV30" s="32">
        <v>1</v>
      </c>
    </row>
    <row r="31" spans="1:178">
      <c r="A31" s="28">
        <v>1</v>
      </c>
      <c r="B31" s="33">
        <v>0</v>
      </c>
      <c r="C31" s="33">
        <v>378.15</v>
      </c>
      <c r="D31" s="33">
        <v>378.15</v>
      </c>
      <c r="E31" s="33"/>
      <c r="F31" s="33"/>
      <c r="G31" s="11" t="str">
        <f t="shared" ref="G31:G94" si="2">IF(B31="","",IF(Y31&lt;0,"Niveleta nad terénem",""))</f>
        <v/>
      </c>
      <c r="H31" s="3">
        <f>IF($B31="","",IF(C31="",H29,$B31))</f>
        <v>0</v>
      </c>
      <c r="I31" s="3">
        <f t="shared" ref="I31:I94" si="3">IF($B31="","",IF(C31="",I32,$B31))</f>
        <v>0</v>
      </c>
      <c r="J31" s="3">
        <f>IF($B31="","",IF(C31="",J29,C31))</f>
        <v>378.15</v>
      </c>
      <c r="K31" s="3">
        <f t="shared" ref="K31:K94" si="4">IF($B31="","",IF(C31="",K32,C31))</f>
        <v>378.15</v>
      </c>
      <c r="L31" s="2">
        <f t="shared" ref="L31:L94" si="5">IFERROR(IF($C31="",J31+((K31-J31)*(B31-H31)/(I31-H31)),$C31),"")</f>
        <v>378.15</v>
      </c>
      <c r="M31" s="3">
        <f>IF($B31="","",IF(D31="",M29,$B31))</f>
        <v>0</v>
      </c>
      <c r="N31" s="3">
        <f t="shared" ref="N31:N94" si="6">IF($B31="","",IF(D31="",N32,$B31))</f>
        <v>0</v>
      </c>
      <c r="O31" s="3">
        <f>IF($B31="","",IF(D31="",O29,D31))</f>
        <v>378.15</v>
      </c>
      <c r="P31" s="3">
        <f t="shared" ref="P31:P94" si="7">IF($B31="","",IF(D31="",P32,D31))</f>
        <v>378.15</v>
      </c>
      <c r="Q31" s="2">
        <f t="shared" ref="Q31:Q94" si="8">IFERROR(IF($D31="",O31+((P31-O31)*(B31-M31)/(N31-M31)),$D31),"")</f>
        <v>378.15</v>
      </c>
      <c r="R31" s="3">
        <f t="shared" ref="R31:R94" si="9">IF($B31="","",IF(E31="",R30,$B31))</f>
        <v>0</v>
      </c>
      <c r="S31" s="3" t="str">
        <f t="shared" ref="S31:S94" si="10">IF($B31="","",IF(E31="",S32,$B31))</f>
        <v/>
      </c>
      <c r="T31" s="3" t="str">
        <f>IF($B31="","",IF(E31="","",E31))</f>
        <v/>
      </c>
      <c r="U31" s="8" t="str">
        <f t="shared" ref="U31:U94" si="11">IF($B31="","",IF(E31="",U32,E31))</f>
        <v/>
      </c>
      <c r="V31" s="2" t="str">
        <f t="shared" ref="V31:V94" si="12">IFERROR(IF($E31="",IF(W31="","",T31+((U31-T31)*(B31-R31)/(S31-R31))),$E31),"")</f>
        <v/>
      </c>
      <c r="W31" s="2" t="str">
        <f t="shared" ref="W31:W94" si="13">IF($B31="","",IF(F31="",IF(W30="k","",W30),F31))</f>
        <v/>
      </c>
      <c r="X31" s="2">
        <f>IF(W31="",L31,V31)</f>
        <v>378.15</v>
      </c>
      <c r="Y31" s="2">
        <f t="shared" ref="Y31:Y94" si="14">IFERROR(L31-Q31,"")</f>
        <v>0</v>
      </c>
      <c r="Z31" s="6" t="s">
        <v>21</v>
      </c>
      <c r="AA31" s="6" t="s">
        <v>21</v>
      </c>
      <c r="AB31" s="6" t="s">
        <v>21</v>
      </c>
      <c r="AC31" s="6" t="s">
        <v>21</v>
      </c>
      <c r="AD31" s="6" t="s">
        <v>21</v>
      </c>
      <c r="AE31" s="6" t="s">
        <v>21</v>
      </c>
      <c r="AF31" s="6" t="s">
        <v>21</v>
      </c>
      <c r="AG31" s="6" t="s">
        <v>21</v>
      </c>
      <c r="AH31" s="6" t="s">
        <v>21</v>
      </c>
      <c r="AI31" s="6" t="s">
        <v>21</v>
      </c>
      <c r="AJ31" s="6" t="s">
        <v>21</v>
      </c>
      <c r="AK31" s="6" t="s">
        <v>21</v>
      </c>
      <c r="AL31" s="6" t="s">
        <v>21</v>
      </c>
      <c r="AM31" s="6" t="s">
        <v>21</v>
      </c>
      <c r="AN31" s="6" t="s">
        <v>21</v>
      </c>
      <c r="AO31" s="6" t="s">
        <v>21</v>
      </c>
      <c r="AP31" s="6" t="s">
        <v>21</v>
      </c>
      <c r="AQ31" s="6" t="s">
        <v>21</v>
      </c>
      <c r="AR31" s="6" t="s">
        <v>21</v>
      </c>
      <c r="AS31" s="6" t="s">
        <v>21</v>
      </c>
      <c r="AT31" s="6" t="s">
        <v>21</v>
      </c>
      <c r="AU31" s="6" t="s">
        <v>21</v>
      </c>
      <c r="AV31" s="6" t="s">
        <v>21</v>
      </c>
      <c r="AW31" s="6" t="s">
        <v>21</v>
      </c>
      <c r="AX31" s="6" t="s">
        <v>21</v>
      </c>
      <c r="AY31" s="6" t="s">
        <v>21</v>
      </c>
      <c r="AZ31" s="6" t="s">
        <v>21</v>
      </c>
      <c r="BA31" s="6" t="s">
        <v>21</v>
      </c>
      <c r="BB31" s="6" t="s">
        <v>21</v>
      </c>
      <c r="BC31" s="6" t="s">
        <v>21</v>
      </c>
      <c r="BD31" s="6" t="s">
        <v>21</v>
      </c>
      <c r="BE31" s="6" t="s">
        <v>21</v>
      </c>
      <c r="BF31" s="6" t="s">
        <v>21</v>
      </c>
      <c r="BG31" s="6" t="s">
        <v>21</v>
      </c>
      <c r="BH31" s="6" t="s">
        <v>21</v>
      </c>
      <c r="BI31" s="6" t="s">
        <v>21</v>
      </c>
      <c r="BJ31" s="6" t="s">
        <v>21</v>
      </c>
      <c r="BK31" s="6" t="s">
        <v>21</v>
      </c>
      <c r="BL31" s="6" t="s">
        <v>21</v>
      </c>
      <c r="BM31" s="6" t="s">
        <v>21</v>
      </c>
      <c r="BO31" s="6" t="s">
        <v>21</v>
      </c>
      <c r="BP31" s="6" t="s">
        <v>21</v>
      </c>
      <c r="BQ31" s="6" t="s">
        <v>21</v>
      </c>
      <c r="BR31" s="6" t="s">
        <v>21</v>
      </c>
      <c r="BS31" s="6" t="s">
        <v>21</v>
      </c>
      <c r="BT31" s="6" t="s">
        <v>21</v>
      </c>
      <c r="BU31" s="6" t="s">
        <v>21</v>
      </c>
      <c r="BV31" s="6" t="s">
        <v>21</v>
      </c>
      <c r="BW31" s="6" t="s">
        <v>21</v>
      </c>
      <c r="BX31" s="6" t="s">
        <v>21</v>
      </c>
      <c r="BY31" s="6" t="s">
        <v>21</v>
      </c>
      <c r="BZ31" s="6" t="s">
        <v>21</v>
      </c>
      <c r="CA31" s="6" t="s">
        <v>21</v>
      </c>
      <c r="CB31" s="6" t="s">
        <v>21</v>
      </c>
      <c r="CC31" s="6" t="s">
        <v>21</v>
      </c>
      <c r="CD31" s="6" t="s">
        <v>21</v>
      </c>
      <c r="CE31" s="6" t="s">
        <v>21</v>
      </c>
      <c r="CF31" s="6" t="s">
        <v>21</v>
      </c>
      <c r="CG31" s="6" t="s">
        <v>21</v>
      </c>
      <c r="CH31" s="71" t="s">
        <v>21</v>
      </c>
      <c r="CI31" s="6" t="s">
        <v>21</v>
      </c>
      <c r="CJ31" s="6" t="s">
        <v>21</v>
      </c>
      <c r="CK31" s="6" t="s">
        <v>21</v>
      </c>
      <c r="CL31" s="6" t="s">
        <v>21</v>
      </c>
      <c r="CM31" s="6" t="s">
        <v>21</v>
      </c>
      <c r="CN31" s="6" t="s">
        <v>21</v>
      </c>
      <c r="CO31" s="6" t="s">
        <v>21</v>
      </c>
      <c r="CP31" s="6" t="s">
        <v>21</v>
      </c>
      <c r="CQ31" s="6" t="s">
        <v>21</v>
      </c>
      <c r="CR31" s="6" t="s">
        <v>21</v>
      </c>
      <c r="CS31" s="6" t="s">
        <v>21</v>
      </c>
      <c r="CT31" s="6" t="s">
        <v>21</v>
      </c>
      <c r="CU31" s="6" t="s">
        <v>21</v>
      </c>
      <c r="CV31" s="6" t="s">
        <v>21</v>
      </c>
      <c r="CW31" s="6" t="s">
        <v>21</v>
      </c>
      <c r="CX31" s="6" t="s">
        <v>21</v>
      </c>
      <c r="CY31" s="6" t="s">
        <v>21</v>
      </c>
      <c r="CZ31" s="6" t="s">
        <v>21</v>
      </c>
      <c r="DA31" s="6" t="s">
        <v>21</v>
      </c>
      <c r="DB31" s="6" t="s">
        <v>21</v>
      </c>
      <c r="DC31" s="6" t="s">
        <v>21</v>
      </c>
      <c r="DD31" s="6" t="s">
        <v>21</v>
      </c>
      <c r="DE31" s="6" t="s">
        <v>21</v>
      </c>
      <c r="DF31" s="6" t="s">
        <v>21</v>
      </c>
      <c r="DG31" s="6" t="s">
        <v>21</v>
      </c>
      <c r="DH31" s="6" t="s">
        <v>21</v>
      </c>
      <c r="DI31" s="6" t="s">
        <v>21</v>
      </c>
      <c r="DJ31" s="6" t="s">
        <v>21</v>
      </c>
      <c r="DK31" s="6" t="s">
        <v>21</v>
      </c>
      <c r="DL31" s="6" t="s">
        <v>21</v>
      </c>
      <c r="DM31" s="6" t="s">
        <v>21</v>
      </c>
      <c r="DN31" s="6" t="s">
        <v>21</v>
      </c>
      <c r="DO31" s="66" t="s">
        <v>21</v>
      </c>
      <c r="DP31" s="6" t="s">
        <v>21</v>
      </c>
      <c r="DQ31" s="6" t="s">
        <v>21</v>
      </c>
      <c r="DR31" s="6" t="s">
        <v>21</v>
      </c>
      <c r="DS31" s="6" t="s">
        <v>21</v>
      </c>
      <c r="DT31" s="6" t="s">
        <v>21</v>
      </c>
      <c r="DU31" s="6" t="s">
        <v>21</v>
      </c>
      <c r="DV31" s="31" t="s">
        <v>212</v>
      </c>
      <c r="DW31" s="18"/>
      <c r="DX31" s="18"/>
      <c r="DY31" s="47" t="str">
        <f t="shared" ref="DY31:EG46" si="15">IF($DW31="","",DY$30)</f>
        <v/>
      </c>
      <c r="DZ31" s="47" t="str">
        <f t="shared" si="15"/>
        <v/>
      </c>
      <c r="EA31" s="47" t="str">
        <f t="shared" si="15"/>
        <v/>
      </c>
      <c r="EB31" s="47" t="str">
        <f t="shared" si="15"/>
        <v/>
      </c>
      <c r="EC31" s="49" t="str">
        <f t="shared" si="15"/>
        <v/>
      </c>
      <c r="ED31" s="49" t="str">
        <f t="shared" si="15"/>
        <v/>
      </c>
      <c r="EE31" s="47" t="str">
        <f t="shared" si="15"/>
        <v/>
      </c>
      <c r="EF31" s="47" t="str">
        <f t="shared" si="15"/>
        <v/>
      </c>
      <c r="EG31" s="47" t="str">
        <f t="shared" si="15"/>
        <v/>
      </c>
      <c r="EH31" s="6">
        <f t="shared" ref="EH31:EH94" si="16">IF(DW31="",0,DW31/2+DY31)</f>
        <v>0</v>
      </c>
      <c r="EI31" s="6">
        <f t="shared" ref="EI31:EI94" si="17">IF(DW31="",0,DW31/2+DZ31)</f>
        <v>0</v>
      </c>
      <c r="EJ31" s="2" t="str">
        <f t="shared" ref="EJ31:EJ94" si="18">IF(DW31="","",DW31+DY31+DZ31)</f>
        <v/>
      </c>
      <c r="EK31" s="2" t="str">
        <f t="shared" ref="EK31:EK94" si="19">IF(DW31="","",IF(DX31&lt;&gt;0,DX31+EA31+EB31,DW31+EA31+EB31))</f>
        <v/>
      </c>
      <c r="EL31" s="2" t="str">
        <f t="shared" ref="EL31:EL35" si="20">IF(DW31="","",Y31+EG31+IF(A32=$A$32,AI32+AA32/1000,AI31+AA31/1000))</f>
        <v/>
      </c>
      <c r="EM31" s="2" t="str">
        <f t="shared" ref="EM31:EM94" si="21">IF($DW31="","",EL31-IF(A31=$A$31,AR32,AR31)+EF31)</f>
        <v/>
      </c>
      <c r="EN31" s="2" t="str">
        <f t="shared" ref="EN31:EN94" si="22">IF(DW31="","",EM31*EK31+EM31*EM31*(EC31/2+ED31/2))</f>
        <v/>
      </c>
      <c r="EO31" s="2">
        <f t="shared" ref="EO31:EO94" si="23">IF(DW31="",0,(EJ31)*EN31)</f>
        <v>0</v>
      </c>
      <c r="EP31" s="58" t="s">
        <v>21</v>
      </c>
      <c r="EQ31" s="58"/>
      <c r="ER31" s="58"/>
      <c r="ES31" s="58"/>
      <c r="ET31" s="58"/>
      <c r="EU31" s="58"/>
      <c r="EV31" s="58"/>
      <c r="EW31" s="2">
        <f t="shared" ref="EW31:EW94" si="24">IF(DW31="",0,EJ31*(EA31+EB31+IF(DX31&lt;&gt;0,DX31,DW31)))</f>
        <v>0</v>
      </c>
      <c r="EX31" s="2">
        <f t="shared" ref="EX31:EX94" si="25">IF(DW31="",0,EW31*$EF31)</f>
        <v>0</v>
      </c>
      <c r="EY31" s="58" t="s">
        <v>21</v>
      </c>
      <c r="EZ31" s="2">
        <f t="shared" ref="EZ31:EZ94" si="26">IF(DW31="",0,IF(DX31&lt;&gt;0,DX31*DW31,PI()*DW31*DW31/4))</f>
        <v>0</v>
      </c>
      <c r="FA31" s="2">
        <f t="shared" ref="FA31:FA94" si="27">IF($DW31="",0,EL31-IF(A31=$A$31,AR32,AR31)+(EE31-EF31))</f>
        <v>0</v>
      </c>
      <c r="FB31" s="59"/>
      <c r="FC31" s="2">
        <f t="shared" ref="FC31:FC94" si="28">IF($DW31="",0,IF(FB31="",EZ31*($EF31+FA31),FB31))</f>
        <v>0</v>
      </c>
      <c r="FD31" s="58" t="s">
        <v>21</v>
      </c>
      <c r="FE31" s="3">
        <f>EO31</f>
        <v>0</v>
      </c>
      <c r="FF31" s="3">
        <f>FC31</f>
        <v>0</v>
      </c>
      <c r="FG31" s="3">
        <f>EX31</f>
        <v>0</v>
      </c>
      <c r="FH31" s="3">
        <f t="shared" ref="FH31:FH94" si="29">IF(DW31="",0,IF(FS31=1,DY31,DY31+DZ31))</f>
        <v>0</v>
      </c>
      <c r="FI31" s="67">
        <f t="shared" ref="FI31:FI94" si="30">IF(DW31="",0,IF(A31=$A$31,BI32,BI31))</f>
        <v>0</v>
      </c>
      <c r="FJ31" s="3">
        <f t="shared" ref="FJ31:FJ94" si="31">IF($DW31="",0,Y31+IF(A31=$A$31,AI32+AA32/1000-AR32,AI31+AA31/1000-AR31))</f>
        <v>0</v>
      </c>
      <c r="FK31" s="3">
        <f t="shared" ref="FK31:FK94" si="32">IFERROR(FJ31*AD32+FJ31*FJ31*(AF32/2+AG32/2),0)</f>
        <v>0</v>
      </c>
      <c r="FL31" s="3">
        <f>FK31*FH31</f>
        <v>0</v>
      </c>
      <c r="FM31" s="3">
        <f>FE31-FF31-FG31-FL31</f>
        <v>0</v>
      </c>
      <c r="FN31" s="68" t="s">
        <v>21</v>
      </c>
      <c r="FO31" s="2">
        <f t="shared" ref="FO31:FO94" si="33">IF(DW31="",0,(EL31+EE31)*(EC31+ED31)+EK31)</f>
        <v>0</v>
      </c>
      <c r="FP31" s="2">
        <f t="shared" ref="FP31:FP94" si="34">IF(DW31="",0,FO31*EJ31)</f>
        <v>0</v>
      </c>
      <c r="FQ31" s="58" t="s">
        <v>21</v>
      </c>
      <c r="FR31" s="6">
        <f>IF(A31=$A$31,1,IF(DW31="","",COUNTA($DW$31:DW31)+1))</f>
        <v>1</v>
      </c>
      <c r="FS31" s="6" t="str">
        <f t="shared" ref="FS31:FS94" si="35">IF(DW31="","",IF(FR31=1,1,IF(FR31=$FR$30,3,2)))</f>
        <v/>
      </c>
      <c r="FT31" s="6" t="s">
        <v>21</v>
      </c>
      <c r="FU31" s="6" t="s">
        <v>21</v>
      </c>
      <c r="FV31" s="6" t="s">
        <v>21</v>
      </c>
    </row>
    <row r="32" spans="1:178" s="26" customFormat="1">
      <c r="A32" s="29">
        <f t="shared" ref="A32:A95" si="36">IFERROR(IF(B32="","",IF(B32&gt;B31,A31+1,"Chyba staničení")),"----")</f>
        <v>2</v>
      </c>
      <c r="B32" s="33">
        <v>0.16</v>
      </c>
      <c r="C32" s="33">
        <v>378.66</v>
      </c>
      <c r="D32" s="33">
        <v>378.15404807084121</v>
      </c>
      <c r="E32" s="33"/>
      <c r="F32" s="33"/>
      <c r="G32" s="11" t="str">
        <f t="shared" si="2"/>
        <v/>
      </c>
      <c r="H32" s="8">
        <f t="shared" ref="H32:H95" si="37">IF($B32="","",IF(C32="",H31,$B32))</f>
        <v>0.16</v>
      </c>
      <c r="I32" s="8">
        <f t="shared" si="3"/>
        <v>0.16</v>
      </c>
      <c r="J32" s="8">
        <f t="shared" ref="J32:J95" si="38">IF($B32="","",IF(C32="",J31,C32))</f>
        <v>378.66</v>
      </c>
      <c r="K32" s="8">
        <f t="shared" si="4"/>
        <v>378.66</v>
      </c>
      <c r="L32" s="2">
        <f t="shared" si="5"/>
        <v>378.66</v>
      </c>
      <c r="M32" s="8">
        <f t="shared" ref="M32:M95" si="39">IF($B32="","",IF(D32="",M31,$B32))</f>
        <v>0.16</v>
      </c>
      <c r="N32" s="8">
        <f t="shared" si="6"/>
        <v>0.16</v>
      </c>
      <c r="O32" s="8">
        <f t="shared" ref="O32:O95" si="40">IF($B32="","",IF(D32="",O31,D32))</f>
        <v>378.15404807084121</v>
      </c>
      <c r="P32" s="8">
        <f t="shared" si="7"/>
        <v>378.15404807084121</v>
      </c>
      <c r="Q32" s="2">
        <f t="shared" si="8"/>
        <v>378.15404807084121</v>
      </c>
      <c r="R32" s="3">
        <f t="shared" si="9"/>
        <v>0</v>
      </c>
      <c r="S32" s="3" t="str">
        <f t="shared" si="10"/>
        <v/>
      </c>
      <c r="T32" s="3" t="str">
        <f t="shared" ref="T32:T95" si="41">IF($B32="","",IF(E32="",T31,E32))</f>
        <v/>
      </c>
      <c r="U32" s="8" t="str">
        <f t="shared" si="11"/>
        <v/>
      </c>
      <c r="V32" s="2" t="str">
        <f t="shared" si="12"/>
        <v/>
      </c>
      <c r="W32" s="2" t="str">
        <f t="shared" si="13"/>
        <v/>
      </c>
      <c r="X32" s="2">
        <f>IF(W32="",L32,V32)</f>
        <v>378.66</v>
      </c>
      <c r="Y32" s="2">
        <f t="shared" si="14"/>
        <v>0.50595192915881171</v>
      </c>
      <c r="Z32" s="46">
        <f t="shared" ref="Z32:Z95" si="42">IF(A32="","",$Z$30)</f>
        <v>440</v>
      </c>
      <c r="AA32" s="46">
        <f t="shared" ref="AA32:AA95" si="43">IF(A32="","",$AA$30)</f>
        <v>0</v>
      </c>
      <c r="AB32" s="47"/>
      <c r="AC32" s="46">
        <f t="shared" ref="AC32:AC95" si="44">IF($A32="","",AC$30)</f>
        <v>2</v>
      </c>
      <c r="AD32" s="47">
        <f t="shared" ref="AD32:AD44" si="45">IF(A32="","",$AD$30)</f>
        <v>1.4</v>
      </c>
      <c r="AE32" s="48" t="str">
        <f t="shared" ref="AE32:AE95" si="46">IF(B32="","",IF(Z32/1000&lt;AD32,"","Šířka výkopu menší než průměr potrubí"))</f>
        <v/>
      </c>
      <c r="AF32" s="49">
        <f t="shared" ref="AF32:AK47" si="47">IF($A32="","",AF$30)</f>
        <v>0</v>
      </c>
      <c r="AG32" s="49">
        <f t="shared" si="47"/>
        <v>0</v>
      </c>
      <c r="AH32" s="49">
        <f t="shared" si="47"/>
        <v>0</v>
      </c>
      <c r="AI32" s="47">
        <f t="shared" si="47"/>
        <v>0.1</v>
      </c>
      <c r="AJ32" s="47">
        <f t="shared" si="47"/>
        <v>0.3</v>
      </c>
      <c r="AK32" s="46">
        <f t="shared" si="47"/>
        <v>2</v>
      </c>
      <c r="AL32" s="47"/>
      <c r="AM32" s="53">
        <f t="shared" ref="AM32:AM95" si="48">IF(B32="","",Z32/1000+AJ32)</f>
        <v>0.74</v>
      </c>
      <c r="AN32" s="50" t="str">
        <f t="shared" ref="AN32:AN95" si="49">IF(B32="","",CONCATENATE(B31," - ",B32))</f>
        <v>0 - 0,16</v>
      </c>
      <c r="AO32" s="53" t="s">
        <v>93</v>
      </c>
      <c r="AP32" s="52">
        <f t="shared" ref="AP32:AP95" si="50">IF(A32="","",CHOOSE(BR32,0,CI32))</f>
        <v>0.16</v>
      </c>
      <c r="AQ32" s="52">
        <f t="shared" ref="AQ32:AQ95" si="51">IF(A32="","",CHOOSE(BR32,0,CHOOSE(BS32,0,AP32)))</f>
        <v>0.16</v>
      </c>
      <c r="AR32" s="47">
        <f t="shared" ref="AR32:AR95" si="52">IFERROR(LOOKUP(AO32,$AO$3:$AO$24,AR$3:AR$24),0)</f>
        <v>0.2</v>
      </c>
      <c r="AS32" s="53">
        <f t="shared" ref="AS32:AS95" si="53">IF(B32="","",AVERAGE(Y31:Y32))</f>
        <v>0.25297596457940585</v>
      </c>
      <c r="AT32" s="52">
        <f t="shared" ref="AT32:AT95" si="54">IFERROR(AS32+AI32+AH32+AA32/1000,"")</f>
        <v>0.35297596457940583</v>
      </c>
      <c r="AU32" s="9">
        <f t="shared" ref="AU32:AU95" si="55">IFERROR(AT32*CI32,"")</f>
        <v>5.6476154332704934E-2</v>
      </c>
      <c r="AV32" s="9">
        <f t="shared" ref="AV32:AV95" si="56">IFERROR(AM32+AI32,"")</f>
        <v>0.84</v>
      </c>
      <c r="AW32" s="12" t="str">
        <f t="shared" ref="AW32:AW95" si="57">IF(B32="","",IF(AV32&lt;AX32,"","Malé krytí- nutno zmenšit výšku obsypu "))</f>
        <v xml:space="preserve">Malé krytí- nutno zmenšit výšku obsypu </v>
      </c>
      <c r="AX32" s="9">
        <f t="shared" ref="AX32:AX95" si="58">IFERROR(AT32-AR32,"")</f>
        <v>0.15297596457940582</v>
      </c>
      <c r="AY32" s="12" t="str">
        <f t="shared" ref="AY32:AY95" si="59">IF(D32="","",IF(AX32&gt;=0,"","Hloubka výkopu bez povrchu je záporná. Výška odstranění povrchu je vyšší než hloubka výkopu"))</f>
        <v/>
      </c>
      <c r="AZ32" s="10">
        <f t="shared" ref="AZ32:AZ95" si="60">IF(B32="","",CHOOSE(AC32,0,IF(AB32="",PI()*Z32*Z32/4000000,AB32)))</f>
        <v>0.15205308443374599</v>
      </c>
      <c r="BA32" s="10">
        <f t="shared" ref="BA32:BA95" si="61">IF(B32="","",(AI32+AH32)*(AF32+AG32)+AD32)</f>
        <v>1.4</v>
      </c>
      <c r="BB32" s="10">
        <f t="shared" ref="BB32:BB95" si="62">IF(B32="","",AI32*AD32+AI32*AI32*(AF32/2+AG32/2))</f>
        <v>0.13999999999999999</v>
      </c>
      <c r="BC32" s="10">
        <f t="shared" ref="BC32:BC95" si="63">IF(B32="","",AM32*BA32+AM32*AM32*(AF32/2+AG32/2))</f>
        <v>1.036</v>
      </c>
      <c r="BD32" s="10">
        <f t="shared" ref="BD32:BD95" si="64">IF(B32="","",AM32*BA32+AM32*AM32*(AF32/2+AG32/2)-AZ32)</f>
        <v>0.88394691556625404</v>
      </c>
      <c r="BE32" s="12" t="str">
        <f t="shared" ref="BE32:BE95" si="65">IF(B32="","",IF(BD32&gt;=0,"","Plocha obsypu je záporná. Celková výška zásypu je pravděpodobně menší než výška potrubí. Dále je uvažováno s hodnotou 0"))</f>
        <v/>
      </c>
      <c r="BF32" s="9">
        <f t="shared" ref="BF32:BF95" si="66">IF(B32="","",(AM32+AI32+AH32)*(AF32+AG32)+AD32)</f>
        <v>1.4</v>
      </c>
      <c r="BG32" s="9">
        <f t="shared" ref="BG32:BG95" si="67">IF(B32="","",AT32*(AF32+AG32)+AD32)</f>
        <v>1.4</v>
      </c>
      <c r="BH32" s="7">
        <f t="shared" ref="BH32:BH95" si="68">IF(B32="","",BG32*AR32)</f>
        <v>0.27999999999999997</v>
      </c>
      <c r="BI32" s="7">
        <f t="shared" ref="BI32:BI95" si="69">IF(B32="","",AX32*AD32+AX32*AX32*(AF32/2+AG32/2))</f>
        <v>0.21416635041116813</v>
      </c>
      <c r="BJ32" s="12" t="str">
        <f t="shared" ref="BJ32:BJ95" si="70">IF(B32="","",IF(BI32&gt;=0,"","Plocha výkopu bez povrchů je záporná. Výška odstranění povrchu je větší než hloubka výkopu. Dále je uvažováno s hodnotou 0"))</f>
        <v/>
      </c>
      <c r="BK32" s="80">
        <f t="shared" ref="BK32:BK95" si="71">IF(B32="","",IF(BL32&lt;0,-(ABS(BL32)*BG32+BL32*BL32*(AF32/2+AG32/2)),BL32*BG32))</f>
        <v>0</v>
      </c>
      <c r="BL32" s="7">
        <f t="shared" ref="BL32:BL95" si="72">IF(B32="","",X31-L31)</f>
        <v>0</v>
      </c>
      <c r="BM32" s="7">
        <f>IF(B32="","",BI32-CHOOSE(AK32,IF(AL32="",BB32+BC32,AL32+AZ32),BB32+BC32))</f>
        <v>-0.96183364958883177</v>
      </c>
      <c r="BN32" s="12" t="str">
        <f t="shared" ref="BN32:BN95" si="73">IF(B32="","",IF(BM32&gt;=0,"","Plocha zpětného zásypu je záporná. Vrch obsypu nebo potrubí zasahuje do úpravy povrchu z důvodu malého krytí. Dále je uvažováno s hodnotou 0"))</f>
        <v>Plocha zpětného zásypu je záporná. Vrch obsypu nebo potrubí zasahuje do úpravy povrchu z důvodu malého krytí. Dále je uvažováno s hodnotou 0</v>
      </c>
      <c r="BO32" s="9">
        <f t="shared" ref="BO32:BO95" si="74">IF(B32="","",BI32)</f>
        <v>0.21416635041116813</v>
      </c>
      <c r="BP32" s="2">
        <f t="shared" ref="BP32:BP95" si="75">IF(B32="","",SQRT(AT32*AT32*(1+AF32*AF32)))</f>
        <v>0.35297596457940583</v>
      </c>
      <c r="BQ32" s="2">
        <f t="shared" ref="BQ32:BQ95" si="76">IF(B32="","",SQRT(AT32*AT32*(1+AG32*AG32)))</f>
        <v>0.35297596457940583</v>
      </c>
      <c r="BR32" s="20">
        <f t="shared" ref="BR32:CD47" si="77">IF($A32="","",BR$30)</f>
        <v>2</v>
      </c>
      <c r="BS32" s="20">
        <f t="shared" si="77"/>
        <v>2</v>
      </c>
      <c r="BT32" s="20">
        <f t="shared" si="77"/>
        <v>2</v>
      </c>
      <c r="BU32" s="86">
        <f t="shared" ref="BU32:BU95" si="78">IF($A32="","",LOOKUP(AO32,$AO$3:$AO$24,AS$3:AS$24))</f>
        <v>0</v>
      </c>
      <c r="BV32" s="86">
        <f t="shared" ref="BV32:BV95" si="79">IF($A32="","",LOOKUP(AO32,$AO$3:$AO$24,AS$3:AS$24))</f>
        <v>0</v>
      </c>
      <c r="BW32" s="20">
        <f t="shared" si="77"/>
        <v>3</v>
      </c>
      <c r="BX32" s="86">
        <f>IF($A32="","",BX$30)</f>
        <v>0.1</v>
      </c>
      <c r="BY32" s="86">
        <f t="shared" ref="BY32:CD32" si="80">IF($A32="","",BY$30)</f>
        <v>0.12</v>
      </c>
      <c r="BZ32" s="86">
        <f t="shared" si="80"/>
        <v>0.15</v>
      </c>
      <c r="CA32" s="86">
        <f t="shared" si="80"/>
        <v>0.17</v>
      </c>
      <c r="CB32" s="86">
        <f t="shared" si="80"/>
        <v>0.19</v>
      </c>
      <c r="CC32" s="86">
        <f t="shared" si="80"/>
        <v>0.22</v>
      </c>
      <c r="CD32" s="86">
        <f t="shared" si="80"/>
        <v>0.05</v>
      </c>
      <c r="CE32" s="20" t="str">
        <f>IF($A32="","",IF(SUM(BX32:CD32)=1,"OK ("&amp;SUM(BX32:CD32)*100&amp;" %)","Chyba ( "&amp;SUM(BX32:CD32)*100&amp;"%)"))</f>
        <v>OK (100 %)</v>
      </c>
      <c r="CF32" s="14">
        <f t="shared" ref="CF32:CF95" si="81">IF(A32="","",CI32-EH31-EI32)</f>
        <v>0.16</v>
      </c>
      <c r="CG32" s="14">
        <f t="shared" ref="CG32:CG95" si="82">IF(B32="","",MAX(0,CI32-DW32/2-DW31/2))</f>
        <v>0.16</v>
      </c>
      <c r="CH32" s="8">
        <f t="shared" ref="CH32:CH95" si="83">IF(A32="",0,CV32-CM32-DU32-DD32-DE32-DF32-DJ32-DK32-DG32)</f>
        <v>-0.15389338393421312</v>
      </c>
      <c r="CI32" s="9">
        <f t="shared" ref="CI32:CI95" si="84">IF(B32="","",CHOOSE(BR32,0,B32-B31))</f>
        <v>0.16</v>
      </c>
      <c r="CJ32" s="9">
        <f t="shared" ref="CJ32:CJ95" si="85">IF(B32="","",CHOOSE($BR32,0,CHOOSE($BS32,0,CHOOSE($BT32,CI32,0))))</f>
        <v>0</v>
      </c>
      <c r="CK32" s="9">
        <f t="shared" ref="CK32:CK95" si="86">IF(B32="","",CHOOSE($BR32,0,CHOOSE($BS32,0,CHOOSE($BT32,0,CI32))))</f>
        <v>0.16</v>
      </c>
      <c r="CL32" s="9">
        <f t="shared" ref="CL32:CL95" si="87">IF(B32="","",CHOOSE($BR32,0,CHOOSE($BS32,CI32,0)))</f>
        <v>0</v>
      </c>
      <c r="CM32" s="9">
        <f t="shared" ref="CM32:CM95" si="88">IF(B32="","",CHOOSE(BR32,0,CHOOSE(BS32,0,AZ32*CG32)))</f>
        <v>2.4328493509399359E-2</v>
      </c>
      <c r="CN32" s="9">
        <f t="shared" ref="CN32:CN95" si="89">IF(B32="","",CHOOSE($BR32,0,CHOOSE($BS32,0,CHOOSE($BT32,MAX(BI32,0)*CF32+EP32,0))))</f>
        <v>0</v>
      </c>
      <c r="CO32" s="9">
        <f t="shared" ref="CO32:CU63" si="90">IF($B32="","",$CN32*BX32)</f>
        <v>0</v>
      </c>
      <c r="CP32" s="9">
        <f t="shared" si="90"/>
        <v>0</v>
      </c>
      <c r="CQ32" s="9">
        <f t="shared" si="90"/>
        <v>0</v>
      </c>
      <c r="CR32" s="9">
        <f t="shared" si="90"/>
        <v>0</v>
      </c>
      <c r="CS32" s="9">
        <f t="shared" si="90"/>
        <v>0</v>
      </c>
      <c r="CT32" s="9">
        <f t="shared" si="90"/>
        <v>0</v>
      </c>
      <c r="CU32" s="9">
        <f t="shared" si="90"/>
        <v>0</v>
      </c>
      <c r="CV32" s="9">
        <f t="shared" ref="CV32:CV95" si="91">IF(B32="","",CHOOSE($BR32,0,CHOOSE($BS32,0,CHOOSE($BT32,0,MAX(BI32,0)*CF32+EP32))))</f>
        <v>3.4266616065786903E-2</v>
      </c>
      <c r="CW32" s="9">
        <f t="shared" ref="CW32:DC63" si="92">IF($B32="","",$CV32*BX32)</f>
        <v>3.4266616065786906E-3</v>
      </c>
      <c r="CX32" s="9">
        <f t="shared" si="92"/>
        <v>4.1119939278944284E-3</v>
      </c>
      <c r="CY32" s="9">
        <f t="shared" si="92"/>
        <v>5.1399924098680357E-3</v>
      </c>
      <c r="CZ32" s="9">
        <f t="shared" si="92"/>
        <v>5.8253247311837739E-3</v>
      </c>
      <c r="DA32" s="9">
        <f t="shared" si="92"/>
        <v>6.5106570524995121E-3</v>
      </c>
      <c r="DB32" s="9">
        <f t="shared" si="92"/>
        <v>7.5386555344731185E-3</v>
      </c>
      <c r="DC32" s="9">
        <f t="shared" si="92"/>
        <v>1.7133308032893453E-3</v>
      </c>
      <c r="DD32" s="2">
        <f t="shared" ref="DD32:DD95" si="93">IF(B32="","",CHOOSE($BR32,0,CHOOSE($BS32,0,CHOOSE(AK32,0,BB32*CG32))))</f>
        <v>2.24E-2</v>
      </c>
      <c r="DE32" s="2">
        <f t="shared" ref="DE32:DE95" si="94">IF(B32="","",CHOOSE(BR32,0,CHOOSE(BS32,0,EY32)))</f>
        <v>0</v>
      </c>
      <c r="DF32" s="2">
        <f t="shared" ref="DF32:DF95" si="95">IF(B32="","",CHOOSE($BR32,0,CHOOSE($BS32,0,CHOOSE(AK32,0,MAX(BD32,0)*CG32))))</f>
        <v>0.14143150649060066</v>
      </c>
      <c r="DG32" s="2">
        <f t="shared" ref="DG32:DG95" si="96">IF(B32="","",CHOOSE($BR32,0,CHOOSE($BS32,0,CHOOSE(AK32,IF(AL32="",(MAX(BD32,0)+BB32)*CG32,AL32),0))))</f>
        <v>0</v>
      </c>
      <c r="DH32" s="2">
        <f t="shared" ref="DH32:DH95" si="97">IF(B32="","",CHOOSE($BR32,0,CHOOSE($BS32,0,BL32*CG32*(1-BU32))))</f>
        <v>0</v>
      </c>
      <c r="DI32" s="2">
        <f t="shared" ref="DI32:DI95" si="98">IF(B32="","",CHOOSE($BR32,0,CHOOSE($BS32,0,(BK32)*CG32*BU32)))</f>
        <v>0</v>
      </c>
      <c r="DJ32" s="2">
        <f t="shared" ref="DJ32:DJ95" si="99">IF(B32="","",CHOOSE($BR32,0,CHOOSE($BS32,0,MAX(BM32,0)*CG32*(1-BU32))))</f>
        <v>0</v>
      </c>
      <c r="DK32" s="2">
        <f t="shared" ref="DK32:DK95" si="100">IF(B32="","",CHOOSE($BR32,0,CHOOSE($BS32,0,MAX(BM32,0)*CG32*BU32,0)))</f>
        <v>0</v>
      </c>
      <c r="DL32" s="16">
        <f t="shared" ref="DL32:DL95" si="101">IF(B32="","",MAX(IF(CH33&lt;0,CH32+(MIN(CH33,0)),CH32),0)*(1-BV32))</f>
        <v>0</v>
      </c>
      <c r="DM32" s="16">
        <f t="shared" ref="DM32:DM95" si="102">IF(B32="","",MAX(IF(CH33&lt;0,CH32+(MIN(CH33,0)),CH32),0)*(BV32))</f>
        <v>0</v>
      </c>
      <c r="DN32" s="16">
        <f t="shared" ref="DN32:DN95" si="103">IF(B32="","",CM32+DD32+DE32+DF32+DK32+DM32+DU32+DG32)</f>
        <v>0.18816000000000002</v>
      </c>
      <c r="DO32" s="72">
        <f t="shared" ref="DO32:DO95" si="104">IF(B32="","",CN32+CV32-DN32)</f>
        <v>-0.15389338393421312</v>
      </c>
      <c r="DP32" s="16">
        <f t="shared" ref="DP32:DP95" si="105">IF(B32="","",IF(DO33&lt;0.00001,MAX(DO32+DO33,0),MAX(0,DO32)))</f>
        <v>0</v>
      </c>
      <c r="DQ32" s="16">
        <f t="shared" ref="DQ32:DQ95" si="106">IF(B32="","",DK32+DM32)</f>
        <v>0</v>
      </c>
      <c r="DR32" s="2">
        <f t="shared" ref="DR32:DR95" si="107">IF(B32="","",CHOOSE($BR32,0,CHOOSE($BS32,0,CHOOSE(BW32,BP32,BQ32,BP32+BQ32,0)))*CI32)</f>
        <v>0.11295230866540987</v>
      </c>
      <c r="DS32" s="2">
        <f t="shared" ref="DS32:DS95" si="108">IF(B32="","",CHOOSE($BR32,0,CHOOSE($BS32,0,IF(AR32=0,0,BG32*CF32+FQ32))))</f>
        <v>0.22399999999999998</v>
      </c>
      <c r="DT32" s="2">
        <f t="shared" ref="DT32:DT95" si="109">IF(B32="","",DS32*AR32)</f>
        <v>4.48E-2</v>
      </c>
      <c r="DU32" s="2">
        <f t="shared" ref="DU32:DU95" si="110">IF(B32="","",FD32)</f>
        <v>0</v>
      </c>
      <c r="DV32" s="31" t="s">
        <v>189</v>
      </c>
      <c r="DW32" s="18"/>
      <c r="DX32" s="17"/>
      <c r="DY32" s="47" t="str">
        <f t="shared" si="15"/>
        <v/>
      </c>
      <c r="DZ32" s="47" t="str">
        <f t="shared" si="15"/>
        <v/>
      </c>
      <c r="EA32" s="47" t="str">
        <f t="shared" si="15"/>
        <v/>
      </c>
      <c r="EB32" s="47" t="str">
        <f t="shared" si="15"/>
        <v/>
      </c>
      <c r="EC32" s="49" t="str">
        <f t="shared" si="15"/>
        <v/>
      </c>
      <c r="ED32" s="49" t="str">
        <f t="shared" si="15"/>
        <v/>
      </c>
      <c r="EE32" s="47" t="str">
        <f t="shared" si="15"/>
        <v/>
      </c>
      <c r="EF32" s="47" t="str">
        <f t="shared" si="15"/>
        <v/>
      </c>
      <c r="EG32" s="47" t="str">
        <f t="shared" si="15"/>
        <v/>
      </c>
      <c r="EH32" s="6">
        <f t="shared" si="16"/>
        <v>0</v>
      </c>
      <c r="EI32" s="6">
        <f t="shared" si="17"/>
        <v>0</v>
      </c>
      <c r="EJ32" s="2" t="str">
        <f t="shared" si="18"/>
        <v/>
      </c>
      <c r="EK32" s="2" t="str">
        <f t="shared" si="19"/>
        <v/>
      </c>
      <c r="EL32" s="2" t="str">
        <f t="shared" si="20"/>
        <v/>
      </c>
      <c r="EM32" s="2" t="str">
        <f t="shared" si="21"/>
        <v/>
      </c>
      <c r="EN32" s="2" t="str">
        <f t="shared" si="22"/>
        <v/>
      </c>
      <c r="EO32" s="2">
        <f t="shared" si="23"/>
        <v>0</v>
      </c>
      <c r="EP32" s="2">
        <f t="shared" ref="EP32:EP95" si="111">IF($A32="",0,IF($A31=$A$31,EO31+EO32,IF($FS32=2,EO32,EO32)))</f>
        <v>0</v>
      </c>
      <c r="EQ32" s="2"/>
      <c r="ER32" s="2"/>
      <c r="ES32" s="2"/>
      <c r="ET32" s="2"/>
      <c r="EU32" s="2"/>
      <c r="EV32" s="2"/>
      <c r="EW32" s="2">
        <f t="shared" si="24"/>
        <v>0</v>
      </c>
      <c r="EX32" s="2">
        <f t="shared" si="25"/>
        <v>0</v>
      </c>
      <c r="EY32" s="2">
        <f t="shared" ref="EY32:EY95" si="112">IF($A32="",0,IF($A31=$A$31,EX31+EX32,IF($FS32=2,EX32,EX32)))</f>
        <v>0</v>
      </c>
      <c r="EZ32" s="2">
        <f t="shared" si="26"/>
        <v>0</v>
      </c>
      <c r="FA32" s="2">
        <f t="shared" si="27"/>
        <v>0</v>
      </c>
      <c r="FB32" s="59"/>
      <c r="FC32" s="2">
        <f t="shared" si="28"/>
        <v>0</v>
      </c>
      <c r="FD32" s="2">
        <f t="shared" ref="FD32:FD95" si="113">IF($A32="",0,IF($A31=$A$31,FC31+FC32,IF($FS32=2,FC32,FC32)))</f>
        <v>0</v>
      </c>
      <c r="FE32" s="3">
        <f>EO32</f>
        <v>0</v>
      </c>
      <c r="FF32" s="3">
        <f t="shared" ref="FF32:FF95" si="114">FC32</f>
        <v>0</v>
      </c>
      <c r="FG32" s="3">
        <f t="shared" ref="FG32:FG95" si="115">EX32</f>
        <v>0</v>
      </c>
      <c r="FH32" s="3">
        <f t="shared" si="29"/>
        <v>0</v>
      </c>
      <c r="FI32" s="3">
        <f t="shared" si="30"/>
        <v>0</v>
      </c>
      <c r="FJ32" s="3">
        <f t="shared" si="31"/>
        <v>0</v>
      </c>
      <c r="FK32" s="3">
        <f t="shared" si="32"/>
        <v>0</v>
      </c>
      <c r="FL32" s="3">
        <f t="shared" ref="FL32:FL95" si="116">FK32*FH32</f>
        <v>0</v>
      </c>
      <c r="FM32" s="3">
        <f t="shared" ref="FM32:FM95" si="117">FE32-FF32-FG32-FL32</f>
        <v>0</v>
      </c>
      <c r="FN32" s="3">
        <f t="shared" ref="FN32:FN95" si="118">IF($A32="",0,IF($A31=$A$31,FM31+FM32,IF($FS32=2,FM32,FM32)))</f>
        <v>0</v>
      </c>
      <c r="FO32" s="2">
        <f t="shared" si="33"/>
        <v>0</v>
      </c>
      <c r="FP32" s="2">
        <f t="shared" si="34"/>
        <v>0</v>
      </c>
      <c r="FQ32" s="2">
        <f t="shared" ref="FQ32:FQ95" si="119">IF($A32="",0,IF($A31=$A$31,FP31+FP32,IF($FS32=2,FP32,FP32)))</f>
        <v>0</v>
      </c>
      <c r="FR32" s="6" t="str">
        <f>IF(A32=1,1,IF(DW32="","",COUNTA($DW$31:DW32)+1))</f>
        <v/>
      </c>
      <c r="FS32" s="6" t="str">
        <f t="shared" si="35"/>
        <v/>
      </c>
      <c r="FT32" s="4">
        <f t="shared" ref="FT32:FT95" si="120">IF(DR32="",0,IF(AD32&lt;=$FT$30,1,2))</f>
        <v>2</v>
      </c>
      <c r="FU32" s="23">
        <f t="shared" ref="FU32:FU95" si="121">IF(DR32="",0,IF(AT32&lt;=$FU$30,1,2))</f>
        <v>1</v>
      </c>
      <c r="FV32" s="23">
        <f t="shared" ref="FV32:FV95" si="122">IF(DS32="",0,IF(AU32&lt;$FV$30,1,2))</f>
        <v>1</v>
      </c>
    </row>
    <row r="33" spans="1:178" s="26" customFormat="1">
      <c r="A33" s="4">
        <f t="shared" si="36"/>
        <v>3</v>
      </c>
      <c r="B33" s="33">
        <v>7.9050000000000002</v>
      </c>
      <c r="C33" s="33">
        <v>379.08</v>
      </c>
      <c r="D33" s="33">
        <v>378.35</v>
      </c>
      <c r="E33" s="33"/>
      <c r="F33" s="33"/>
      <c r="G33" s="11" t="str">
        <f t="shared" si="2"/>
        <v/>
      </c>
      <c r="H33" s="3">
        <f t="shared" si="37"/>
        <v>7.9050000000000002</v>
      </c>
      <c r="I33" s="3">
        <f t="shared" si="3"/>
        <v>7.9050000000000002</v>
      </c>
      <c r="J33" s="3">
        <f t="shared" si="38"/>
        <v>379.08</v>
      </c>
      <c r="K33" s="3">
        <f t="shared" si="4"/>
        <v>379.08</v>
      </c>
      <c r="L33" s="2">
        <f t="shared" si="5"/>
        <v>379.08</v>
      </c>
      <c r="M33" s="8">
        <f t="shared" si="39"/>
        <v>7.9050000000000002</v>
      </c>
      <c r="N33" s="8">
        <f t="shared" si="6"/>
        <v>7.9050000000000002</v>
      </c>
      <c r="O33" s="8">
        <f t="shared" si="40"/>
        <v>378.35</v>
      </c>
      <c r="P33" s="8">
        <f t="shared" si="7"/>
        <v>378.35</v>
      </c>
      <c r="Q33" s="2">
        <f t="shared" si="8"/>
        <v>378.35</v>
      </c>
      <c r="R33" s="3">
        <f t="shared" si="9"/>
        <v>0</v>
      </c>
      <c r="S33" s="3" t="str">
        <f t="shared" si="10"/>
        <v/>
      </c>
      <c r="T33" s="3" t="str">
        <f t="shared" si="41"/>
        <v/>
      </c>
      <c r="U33" s="8" t="str">
        <f t="shared" si="11"/>
        <v/>
      </c>
      <c r="V33" s="2" t="str">
        <f t="shared" si="12"/>
        <v/>
      </c>
      <c r="W33" s="2" t="str">
        <f t="shared" si="13"/>
        <v/>
      </c>
      <c r="X33" s="2">
        <f t="shared" ref="X33:X96" si="123">IF(W33="",L33,V33)</f>
        <v>379.08</v>
      </c>
      <c r="Y33" s="2">
        <f t="shared" si="14"/>
        <v>0.72999999999996135</v>
      </c>
      <c r="Z33" s="46">
        <f t="shared" si="42"/>
        <v>440</v>
      </c>
      <c r="AA33" s="46">
        <f t="shared" si="43"/>
        <v>0</v>
      </c>
      <c r="AB33" s="47"/>
      <c r="AC33" s="46">
        <f t="shared" si="44"/>
        <v>2</v>
      </c>
      <c r="AD33" s="47">
        <f t="shared" si="45"/>
        <v>1.4</v>
      </c>
      <c r="AE33" s="48" t="str">
        <f t="shared" si="46"/>
        <v/>
      </c>
      <c r="AF33" s="49">
        <f t="shared" si="47"/>
        <v>0</v>
      </c>
      <c r="AG33" s="49">
        <f t="shared" si="47"/>
        <v>0</v>
      </c>
      <c r="AH33" s="49">
        <f t="shared" si="47"/>
        <v>0</v>
      </c>
      <c r="AI33" s="47">
        <f t="shared" si="47"/>
        <v>0.1</v>
      </c>
      <c r="AJ33" s="47">
        <f t="shared" si="47"/>
        <v>0.3</v>
      </c>
      <c r="AK33" s="46">
        <f t="shared" si="47"/>
        <v>2</v>
      </c>
      <c r="AL33" s="47"/>
      <c r="AM33" s="53">
        <f t="shared" si="48"/>
        <v>0.74</v>
      </c>
      <c r="AN33" s="50" t="str">
        <f t="shared" si="49"/>
        <v>0,16 - 7,905</v>
      </c>
      <c r="AO33" s="53" t="s">
        <v>93</v>
      </c>
      <c r="AP33" s="52">
        <f t="shared" si="50"/>
        <v>7.7450000000000001</v>
      </c>
      <c r="AQ33" s="52">
        <f t="shared" si="51"/>
        <v>7.7450000000000001</v>
      </c>
      <c r="AR33" s="47">
        <f t="shared" si="52"/>
        <v>0.2</v>
      </c>
      <c r="AS33" s="53">
        <f t="shared" si="53"/>
        <v>0.61797596457938653</v>
      </c>
      <c r="AT33" s="52">
        <f t="shared" si="54"/>
        <v>0.71797596457938651</v>
      </c>
      <c r="AU33" s="9">
        <f t="shared" si="55"/>
        <v>5.5607238456673489</v>
      </c>
      <c r="AV33" s="9">
        <f t="shared" si="56"/>
        <v>0.84</v>
      </c>
      <c r="AW33" s="12" t="str">
        <f t="shared" si="57"/>
        <v xml:space="preserve">Malé krytí- nutno zmenšit výšku obsypu </v>
      </c>
      <c r="AX33" s="9">
        <f t="shared" si="58"/>
        <v>0.51797596457938644</v>
      </c>
      <c r="AY33" s="12" t="str">
        <f t="shared" si="59"/>
        <v/>
      </c>
      <c r="AZ33" s="10">
        <f t="shared" si="60"/>
        <v>0.15205308443374599</v>
      </c>
      <c r="BA33" s="10">
        <f t="shared" si="61"/>
        <v>1.4</v>
      </c>
      <c r="BB33" s="10">
        <f t="shared" si="62"/>
        <v>0.13999999999999999</v>
      </c>
      <c r="BC33" s="10">
        <f t="shared" si="63"/>
        <v>1.036</v>
      </c>
      <c r="BD33" s="10">
        <f t="shared" si="64"/>
        <v>0.88394691556625404</v>
      </c>
      <c r="BE33" s="12" t="str">
        <f t="shared" si="65"/>
        <v/>
      </c>
      <c r="BF33" s="9">
        <f t="shared" si="66"/>
        <v>1.4</v>
      </c>
      <c r="BG33" s="9">
        <f t="shared" si="67"/>
        <v>1.4</v>
      </c>
      <c r="BH33" s="7">
        <f t="shared" si="68"/>
        <v>0.27999999999999997</v>
      </c>
      <c r="BI33" s="7">
        <f t="shared" si="69"/>
        <v>0.72516635041114097</v>
      </c>
      <c r="BJ33" s="12" t="str">
        <f t="shared" si="70"/>
        <v/>
      </c>
      <c r="BK33" s="80">
        <f t="shared" si="71"/>
        <v>0</v>
      </c>
      <c r="BL33" s="7">
        <f t="shared" si="72"/>
        <v>0</v>
      </c>
      <c r="BM33" s="7">
        <f t="shared" ref="BM33:BM96" si="124">IF(B33="","",BI33-CHOOSE(AK33,IF(AL33="",BB33+BC33,AL33+AZ33),BB33+BC33))</f>
        <v>-0.45083364958885896</v>
      </c>
      <c r="BN33" s="12" t="str">
        <f t="shared" si="73"/>
        <v>Plocha zpětného zásypu je záporná. Vrch obsypu nebo potrubí zasahuje do úpravy povrchu z důvodu malého krytí. Dále je uvažováno s hodnotou 0</v>
      </c>
      <c r="BO33" s="9">
        <f t="shared" si="74"/>
        <v>0.72516635041114097</v>
      </c>
      <c r="BP33" s="2">
        <f t="shared" si="75"/>
        <v>0.71797596457938651</v>
      </c>
      <c r="BQ33" s="2">
        <f t="shared" si="76"/>
        <v>0.71797596457938651</v>
      </c>
      <c r="BR33" s="20">
        <f t="shared" si="77"/>
        <v>2</v>
      </c>
      <c r="BS33" s="20">
        <f t="shared" si="77"/>
        <v>2</v>
      </c>
      <c r="BT33" s="20">
        <f t="shared" si="77"/>
        <v>2</v>
      </c>
      <c r="BU33" s="86">
        <f t="shared" si="78"/>
        <v>0</v>
      </c>
      <c r="BV33" s="86">
        <f t="shared" si="79"/>
        <v>0</v>
      </c>
      <c r="BW33" s="20">
        <f t="shared" si="77"/>
        <v>3</v>
      </c>
      <c r="BX33" s="86">
        <f t="shared" si="77"/>
        <v>0.1</v>
      </c>
      <c r="BY33" s="86">
        <f t="shared" si="77"/>
        <v>0.12</v>
      </c>
      <c r="BZ33" s="86">
        <f t="shared" si="77"/>
        <v>0.15</v>
      </c>
      <c r="CA33" s="86">
        <f t="shared" si="77"/>
        <v>0.17</v>
      </c>
      <c r="CB33" s="86">
        <f t="shared" si="77"/>
        <v>0.19</v>
      </c>
      <c r="CC33" s="86">
        <f t="shared" si="77"/>
        <v>0.22</v>
      </c>
      <c r="CD33" s="86">
        <f t="shared" si="77"/>
        <v>0.05</v>
      </c>
      <c r="CE33" s="20" t="str">
        <f t="shared" ref="CE33:CE96" si="125">IF($A33="","",IF(SUM(BX33:CD33)=1,"OK ("&amp;SUM(BX33:CD33)*100&amp;" %)","Chyba ( "&amp;SUM(BX33:CD33)*100&amp;"%)"))</f>
        <v>OK (100 %)</v>
      </c>
      <c r="CF33" s="14">
        <f t="shared" si="81"/>
        <v>6.5250000000000004</v>
      </c>
      <c r="CG33" s="14">
        <f t="shared" si="82"/>
        <v>7.125</v>
      </c>
      <c r="CH33" s="8">
        <f t="shared" si="83"/>
        <v>-0.89885298288061932</v>
      </c>
      <c r="CI33" s="9">
        <f t="shared" si="84"/>
        <v>7.7450000000000001</v>
      </c>
      <c r="CJ33" s="9">
        <f t="shared" si="85"/>
        <v>0</v>
      </c>
      <c r="CK33" s="9">
        <f t="shared" si="86"/>
        <v>7.7450000000000001</v>
      </c>
      <c r="CL33" s="9">
        <f t="shared" si="87"/>
        <v>0</v>
      </c>
      <c r="CM33" s="9">
        <f t="shared" si="88"/>
        <v>1.0833782265904401</v>
      </c>
      <c r="CN33" s="9">
        <f t="shared" si="89"/>
        <v>0</v>
      </c>
      <c r="CO33" s="9">
        <f t="shared" si="90"/>
        <v>0</v>
      </c>
      <c r="CP33" s="9">
        <f t="shared" si="90"/>
        <v>0</v>
      </c>
      <c r="CQ33" s="9">
        <f t="shared" si="90"/>
        <v>0</v>
      </c>
      <c r="CR33" s="9">
        <f t="shared" si="90"/>
        <v>0</v>
      </c>
      <c r="CS33" s="9">
        <f t="shared" si="90"/>
        <v>0</v>
      </c>
      <c r="CT33" s="9">
        <f t="shared" si="90"/>
        <v>0</v>
      </c>
      <c r="CU33" s="9">
        <f t="shared" si="90"/>
        <v>0</v>
      </c>
      <c r="CV33" s="9">
        <f t="shared" si="91"/>
        <v>9.0778384364324651</v>
      </c>
      <c r="CW33" s="9">
        <f t="shared" si="92"/>
        <v>0.9077838436432466</v>
      </c>
      <c r="CX33" s="9">
        <f t="shared" si="92"/>
        <v>1.0893406123718958</v>
      </c>
      <c r="CY33" s="9">
        <f t="shared" si="92"/>
        <v>1.3616757654648697</v>
      </c>
      <c r="CZ33" s="9">
        <f t="shared" si="92"/>
        <v>1.5432325341935191</v>
      </c>
      <c r="DA33" s="9">
        <f t="shared" si="92"/>
        <v>1.7247893029221684</v>
      </c>
      <c r="DB33" s="9">
        <f t="shared" si="92"/>
        <v>1.9971244560151424</v>
      </c>
      <c r="DC33" s="9">
        <f t="shared" si="92"/>
        <v>0.4538919218216233</v>
      </c>
      <c r="DD33" s="2">
        <f t="shared" si="93"/>
        <v>0.99749999999999994</v>
      </c>
      <c r="DE33" s="2">
        <f t="shared" si="94"/>
        <v>0.59536</v>
      </c>
      <c r="DF33" s="2">
        <f t="shared" si="95"/>
        <v>6.2981217734095605</v>
      </c>
      <c r="DG33" s="2">
        <f t="shared" si="96"/>
        <v>0</v>
      </c>
      <c r="DH33" s="2">
        <f t="shared" si="97"/>
        <v>0</v>
      </c>
      <c r="DI33" s="2">
        <f t="shared" si="98"/>
        <v>0</v>
      </c>
      <c r="DJ33" s="2">
        <f t="shared" si="99"/>
        <v>0</v>
      </c>
      <c r="DK33" s="2">
        <f t="shared" si="100"/>
        <v>0</v>
      </c>
      <c r="DL33" s="16">
        <f t="shared" si="101"/>
        <v>0</v>
      </c>
      <c r="DM33" s="16">
        <f t="shared" si="102"/>
        <v>0</v>
      </c>
      <c r="DN33" s="16">
        <f t="shared" si="103"/>
        <v>9.9766914193130845</v>
      </c>
      <c r="DO33" s="72">
        <f t="shared" si="104"/>
        <v>-0.89885298288061932</v>
      </c>
      <c r="DP33" s="16">
        <f t="shared" si="105"/>
        <v>0</v>
      </c>
      <c r="DQ33" s="16">
        <f t="shared" si="106"/>
        <v>0</v>
      </c>
      <c r="DR33" s="2">
        <f t="shared" si="107"/>
        <v>11.121447691334698</v>
      </c>
      <c r="DS33" s="2">
        <f t="shared" si="108"/>
        <v>15.0886</v>
      </c>
      <c r="DT33" s="2">
        <f t="shared" si="109"/>
        <v>3.0177200000000002</v>
      </c>
      <c r="DU33" s="2">
        <f t="shared" si="110"/>
        <v>1.0023314193130839</v>
      </c>
      <c r="DV33" s="31" t="s">
        <v>300</v>
      </c>
      <c r="DW33" s="18">
        <v>1.24</v>
      </c>
      <c r="DX33" s="17"/>
      <c r="DY33" s="47">
        <f t="shared" si="15"/>
        <v>0.6</v>
      </c>
      <c r="DZ33" s="47">
        <f t="shared" si="15"/>
        <v>0.6</v>
      </c>
      <c r="EA33" s="47">
        <f t="shared" si="15"/>
        <v>0.6</v>
      </c>
      <c r="EB33" s="47">
        <f t="shared" si="15"/>
        <v>0.6</v>
      </c>
      <c r="EC33" s="49">
        <f t="shared" si="15"/>
        <v>0</v>
      </c>
      <c r="ED33" s="49">
        <f t="shared" si="15"/>
        <v>0</v>
      </c>
      <c r="EE33" s="47">
        <f t="shared" si="15"/>
        <v>0.2</v>
      </c>
      <c r="EF33" s="47">
        <f t="shared" si="15"/>
        <v>0.1</v>
      </c>
      <c r="EG33" s="47">
        <f t="shared" si="15"/>
        <v>0</v>
      </c>
      <c r="EH33" s="6">
        <f t="shared" si="16"/>
        <v>1.22</v>
      </c>
      <c r="EI33" s="6">
        <f t="shared" si="17"/>
        <v>1.22</v>
      </c>
      <c r="EJ33" s="2">
        <f t="shared" si="18"/>
        <v>2.44</v>
      </c>
      <c r="EK33" s="2">
        <f t="shared" si="19"/>
        <v>2.44</v>
      </c>
      <c r="EL33" s="2">
        <f t="shared" si="20"/>
        <v>0.82999999999996132</v>
      </c>
      <c r="EM33" s="2">
        <f t="shared" si="21"/>
        <v>0.72999999999996124</v>
      </c>
      <c r="EN33" s="2">
        <f t="shared" si="22"/>
        <v>1.7811999999999053</v>
      </c>
      <c r="EO33" s="2">
        <f t="shared" si="23"/>
        <v>4.3461279999997693</v>
      </c>
      <c r="EP33" s="2">
        <f t="shared" si="111"/>
        <v>4.3461279999997693</v>
      </c>
      <c r="EQ33" s="2"/>
      <c r="ER33" s="2"/>
      <c r="ES33" s="2"/>
      <c r="ET33" s="2"/>
      <c r="EU33" s="2"/>
      <c r="EV33" s="2"/>
      <c r="EW33" s="2">
        <f t="shared" si="24"/>
        <v>5.9535999999999998</v>
      </c>
      <c r="EX33" s="2">
        <f t="shared" si="25"/>
        <v>0.59536</v>
      </c>
      <c r="EY33" s="2">
        <f t="shared" si="112"/>
        <v>0.59536</v>
      </c>
      <c r="EZ33" s="2">
        <f t="shared" si="26"/>
        <v>1.2076282160399165</v>
      </c>
      <c r="FA33" s="2">
        <f t="shared" si="27"/>
        <v>0.72999999999996124</v>
      </c>
      <c r="FB33" s="59"/>
      <c r="FC33" s="2">
        <f t="shared" si="28"/>
        <v>1.0023314193130839</v>
      </c>
      <c r="FD33" s="2">
        <f t="shared" si="113"/>
        <v>1.0023314193130839</v>
      </c>
      <c r="FE33" s="3">
        <f>EO33</f>
        <v>4.3461279999997693</v>
      </c>
      <c r="FF33" s="3">
        <f t="shared" si="114"/>
        <v>1.0023314193130839</v>
      </c>
      <c r="FG33" s="3">
        <f t="shared" si="115"/>
        <v>0.59536</v>
      </c>
      <c r="FH33" s="3">
        <f t="shared" si="29"/>
        <v>1.2</v>
      </c>
      <c r="FI33" s="3">
        <f t="shared" si="30"/>
        <v>0.72516635041114097</v>
      </c>
      <c r="FJ33" s="3">
        <f t="shared" si="31"/>
        <v>0.62999999999996137</v>
      </c>
      <c r="FK33" s="3">
        <f t="shared" si="32"/>
        <v>0.88199999999994583</v>
      </c>
      <c r="FL33" s="3">
        <f t="shared" si="116"/>
        <v>1.0583999999999349</v>
      </c>
      <c r="FM33" s="3">
        <f t="shared" si="117"/>
        <v>1.6900365806867508</v>
      </c>
      <c r="FN33" s="3">
        <f t="shared" si="118"/>
        <v>1.6900365806867508</v>
      </c>
      <c r="FO33" s="2">
        <f t="shared" si="33"/>
        <v>2.44</v>
      </c>
      <c r="FP33" s="2">
        <f t="shared" si="34"/>
        <v>5.9535999999999998</v>
      </c>
      <c r="FQ33" s="2">
        <f t="shared" si="119"/>
        <v>5.9535999999999998</v>
      </c>
      <c r="FR33" s="6">
        <f>IF(A33=1,1,IF(DW33="","",COUNTA($DW$31:DW33)+1))</f>
        <v>2</v>
      </c>
      <c r="FS33" s="6">
        <f t="shared" si="35"/>
        <v>2</v>
      </c>
      <c r="FT33" s="4">
        <f t="shared" si="120"/>
        <v>2</v>
      </c>
      <c r="FU33" s="23">
        <f t="shared" si="121"/>
        <v>1</v>
      </c>
      <c r="FV33" s="23">
        <f t="shared" si="122"/>
        <v>2</v>
      </c>
    </row>
    <row r="34" spans="1:178" s="26" customFormat="1">
      <c r="A34" s="4">
        <f t="shared" si="36"/>
        <v>4</v>
      </c>
      <c r="B34" s="33">
        <v>12.24</v>
      </c>
      <c r="C34" s="33">
        <v>380.81</v>
      </c>
      <c r="D34" s="33">
        <v>378.8446967502752</v>
      </c>
      <c r="E34" s="33"/>
      <c r="F34" s="33"/>
      <c r="G34" s="11" t="str">
        <f t="shared" si="2"/>
        <v/>
      </c>
      <c r="H34" s="3">
        <f t="shared" si="37"/>
        <v>12.24</v>
      </c>
      <c r="I34" s="3">
        <f t="shared" si="3"/>
        <v>12.24</v>
      </c>
      <c r="J34" s="3">
        <f t="shared" si="38"/>
        <v>380.81</v>
      </c>
      <c r="K34" s="3">
        <f t="shared" si="4"/>
        <v>380.81</v>
      </c>
      <c r="L34" s="2">
        <f t="shared" si="5"/>
        <v>380.81</v>
      </c>
      <c r="M34" s="8">
        <f t="shared" si="39"/>
        <v>12.24</v>
      </c>
      <c r="N34" s="8">
        <f t="shared" si="6"/>
        <v>12.24</v>
      </c>
      <c r="O34" s="8">
        <f t="shared" si="40"/>
        <v>378.8446967502752</v>
      </c>
      <c r="P34" s="8">
        <f t="shared" si="7"/>
        <v>378.8446967502752</v>
      </c>
      <c r="Q34" s="2">
        <f t="shared" si="8"/>
        <v>378.8446967502752</v>
      </c>
      <c r="R34" s="3">
        <f t="shared" si="9"/>
        <v>0</v>
      </c>
      <c r="S34" s="3" t="str">
        <f t="shared" si="10"/>
        <v/>
      </c>
      <c r="T34" s="3" t="str">
        <f t="shared" si="41"/>
        <v/>
      </c>
      <c r="U34" s="8" t="str">
        <f t="shared" si="11"/>
        <v/>
      </c>
      <c r="V34" s="2" t="str">
        <f t="shared" si="12"/>
        <v/>
      </c>
      <c r="W34" s="2" t="str">
        <f t="shared" si="13"/>
        <v/>
      </c>
      <c r="X34" s="2">
        <f t="shared" si="123"/>
        <v>380.81</v>
      </c>
      <c r="Y34" s="2">
        <f t="shared" si="14"/>
        <v>1.9653032497247978</v>
      </c>
      <c r="Z34" s="46">
        <f t="shared" si="42"/>
        <v>440</v>
      </c>
      <c r="AA34" s="46">
        <f t="shared" si="43"/>
        <v>0</v>
      </c>
      <c r="AB34" s="47"/>
      <c r="AC34" s="46">
        <f t="shared" si="44"/>
        <v>2</v>
      </c>
      <c r="AD34" s="47">
        <f t="shared" si="45"/>
        <v>1.4</v>
      </c>
      <c r="AE34" s="48" t="str">
        <f t="shared" si="46"/>
        <v/>
      </c>
      <c r="AF34" s="49">
        <f t="shared" si="47"/>
        <v>0</v>
      </c>
      <c r="AG34" s="49">
        <f t="shared" si="47"/>
        <v>0</v>
      </c>
      <c r="AH34" s="49">
        <f t="shared" si="47"/>
        <v>0</v>
      </c>
      <c r="AI34" s="47">
        <f t="shared" si="47"/>
        <v>0.1</v>
      </c>
      <c r="AJ34" s="47">
        <f t="shared" si="47"/>
        <v>0.3</v>
      </c>
      <c r="AK34" s="46">
        <f t="shared" si="47"/>
        <v>2</v>
      </c>
      <c r="AL34" s="47"/>
      <c r="AM34" s="53">
        <f t="shared" si="48"/>
        <v>0.74</v>
      </c>
      <c r="AN34" s="50" t="str">
        <f t="shared" si="49"/>
        <v>7,905 - 12,24</v>
      </c>
      <c r="AO34" s="53" t="s">
        <v>93</v>
      </c>
      <c r="AP34" s="52">
        <f t="shared" si="50"/>
        <v>4.335</v>
      </c>
      <c r="AQ34" s="52">
        <f t="shared" si="51"/>
        <v>4.335</v>
      </c>
      <c r="AR34" s="47">
        <f t="shared" si="52"/>
        <v>0.2</v>
      </c>
      <c r="AS34" s="53">
        <f t="shared" si="53"/>
        <v>1.3476516248623795</v>
      </c>
      <c r="AT34" s="52">
        <f t="shared" si="54"/>
        <v>1.4476516248623796</v>
      </c>
      <c r="AU34" s="9">
        <f t="shared" si="55"/>
        <v>6.2755697937784154</v>
      </c>
      <c r="AV34" s="9">
        <f t="shared" si="56"/>
        <v>0.84</v>
      </c>
      <c r="AW34" s="12" t="str">
        <f t="shared" si="57"/>
        <v/>
      </c>
      <c r="AX34" s="9">
        <f t="shared" si="58"/>
        <v>1.2476516248623797</v>
      </c>
      <c r="AY34" s="12" t="str">
        <f t="shared" si="59"/>
        <v/>
      </c>
      <c r="AZ34" s="10">
        <f t="shared" si="60"/>
        <v>0.15205308443374599</v>
      </c>
      <c r="BA34" s="10">
        <f t="shared" si="61"/>
        <v>1.4</v>
      </c>
      <c r="BB34" s="10">
        <f t="shared" si="62"/>
        <v>0.13999999999999999</v>
      </c>
      <c r="BC34" s="10">
        <f t="shared" si="63"/>
        <v>1.036</v>
      </c>
      <c r="BD34" s="10">
        <f t="shared" si="64"/>
        <v>0.88394691556625404</v>
      </c>
      <c r="BE34" s="12" t="str">
        <f t="shared" si="65"/>
        <v/>
      </c>
      <c r="BF34" s="9">
        <f t="shared" si="66"/>
        <v>1.4</v>
      </c>
      <c r="BG34" s="9">
        <f t="shared" si="67"/>
        <v>1.4</v>
      </c>
      <c r="BH34" s="7">
        <f t="shared" si="68"/>
        <v>0.27999999999999997</v>
      </c>
      <c r="BI34" s="7">
        <f t="shared" si="69"/>
        <v>1.7467122748073314</v>
      </c>
      <c r="BJ34" s="12" t="str">
        <f t="shared" si="70"/>
        <v/>
      </c>
      <c r="BK34" s="80">
        <f t="shared" si="71"/>
        <v>0</v>
      </c>
      <c r="BL34" s="7">
        <f t="shared" si="72"/>
        <v>0</v>
      </c>
      <c r="BM34" s="7">
        <f t="shared" si="124"/>
        <v>0.57071227480733144</v>
      </c>
      <c r="BN34" s="12" t="str">
        <f t="shared" si="73"/>
        <v/>
      </c>
      <c r="BO34" s="9">
        <f t="shared" si="74"/>
        <v>1.7467122748073314</v>
      </c>
      <c r="BP34" s="2">
        <f t="shared" si="75"/>
        <v>1.4476516248623796</v>
      </c>
      <c r="BQ34" s="2">
        <f t="shared" si="76"/>
        <v>1.4476516248623796</v>
      </c>
      <c r="BR34" s="20">
        <f t="shared" si="77"/>
        <v>2</v>
      </c>
      <c r="BS34" s="20">
        <f t="shared" si="77"/>
        <v>2</v>
      </c>
      <c r="BT34" s="20">
        <f t="shared" si="77"/>
        <v>2</v>
      </c>
      <c r="BU34" s="86">
        <f t="shared" si="78"/>
        <v>0</v>
      </c>
      <c r="BV34" s="86">
        <f t="shared" si="79"/>
        <v>0</v>
      </c>
      <c r="BW34" s="20">
        <f t="shared" si="77"/>
        <v>3</v>
      </c>
      <c r="BX34" s="86">
        <f t="shared" si="77"/>
        <v>0.1</v>
      </c>
      <c r="BY34" s="86">
        <f t="shared" si="77"/>
        <v>0.12</v>
      </c>
      <c r="BZ34" s="86">
        <f t="shared" si="77"/>
        <v>0.15</v>
      </c>
      <c r="CA34" s="86">
        <f t="shared" si="77"/>
        <v>0.17</v>
      </c>
      <c r="CB34" s="86">
        <f t="shared" si="77"/>
        <v>0.19</v>
      </c>
      <c r="CC34" s="86">
        <f t="shared" si="77"/>
        <v>0.22</v>
      </c>
      <c r="CD34" s="86">
        <f t="shared" si="77"/>
        <v>0.05</v>
      </c>
      <c r="CE34" s="20" t="str">
        <f t="shared" si="125"/>
        <v>OK (100 %)</v>
      </c>
      <c r="CF34" s="14">
        <f t="shared" si="81"/>
        <v>3.1150000000000002</v>
      </c>
      <c r="CG34" s="14">
        <f t="shared" si="82"/>
        <v>3.7149999999999999</v>
      </c>
      <c r="CH34" s="8">
        <f t="shared" si="83"/>
        <v>-1.048027364884399</v>
      </c>
      <c r="CI34" s="9">
        <f t="shared" si="84"/>
        <v>4.335</v>
      </c>
      <c r="CJ34" s="9">
        <f t="shared" si="85"/>
        <v>0</v>
      </c>
      <c r="CK34" s="9">
        <f t="shared" si="86"/>
        <v>4.335</v>
      </c>
      <c r="CL34" s="9">
        <f t="shared" si="87"/>
        <v>0</v>
      </c>
      <c r="CM34" s="9">
        <f t="shared" si="88"/>
        <v>0.56487720867136637</v>
      </c>
      <c r="CN34" s="9">
        <f t="shared" si="89"/>
        <v>0</v>
      </c>
      <c r="CO34" s="9">
        <f t="shared" si="90"/>
        <v>0</v>
      </c>
      <c r="CP34" s="9">
        <f t="shared" si="90"/>
        <v>0</v>
      </c>
      <c r="CQ34" s="9">
        <f t="shared" si="90"/>
        <v>0</v>
      </c>
      <c r="CR34" s="9">
        <f t="shared" si="90"/>
        <v>0</v>
      </c>
      <c r="CS34" s="9">
        <f t="shared" si="90"/>
        <v>0</v>
      </c>
      <c r="CT34" s="9">
        <f t="shared" si="90"/>
        <v>0</v>
      </c>
      <c r="CU34" s="9">
        <f t="shared" si="90"/>
        <v>0</v>
      </c>
      <c r="CV34" s="9">
        <f t="shared" si="91"/>
        <v>5.4410087360248376</v>
      </c>
      <c r="CW34" s="9">
        <f t="shared" si="92"/>
        <v>0.54410087360248383</v>
      </c>
      <c r="CX34" s="9">
        <f t="shared" si="92"/>
        <v>0.65292104832298048</v>
      </c>
      <c r="CY34" s="9">
        <f t="shared" si="92"/>
        <v>0.81615131040372557</v>
      </c>
      <c r="CZ34" s="9">
        <f t="shared" si="92"/>
        <v>0.92497148512422245</v>
      </c>
      <c r="DA34" s="9">
        <f t="shared" si="92"/>
        <v>1.0337916598447192</v>
      </c>
      <c r="DB34" s="9">
        <f t="shared" si="92"/>
        <v>1.1970219219254643</v>
      </c>
      <c r="DC34" s="9">
        <f t="shared" si="92"/>
        <v>0.27205043680124191</v>
      </c>
      <c r="DD34" s="2">
        <f t="shared" si="93"/>
        <v>0.5200999999999999</v>
      </c>
      <c r="DE34" s="2">
        <f t="shared" si="94"/>
        <v>0</v>
      </c>
      <c r="DF34" s="2">
        <f t="shared" si="95"/>
        <v>3.2838627913286338</v>
      </c>
      <c r="DG34" s="2">
        <f t="shared" si="96"/>
        <v>0</v>
      </c>
      <c r="DH34" s="2">
        <f t="shared" si="97"/>
        <v>0</v>
      </c>
      <c r="DI34" s="2">
        <f t="shared" si="98"/>
        <v>0</v>
      </c>
      <c r="DJ34" s="2">
        <f t="shared" si="99"/>
        <v>2.120196100909236</v>
      </c>
      <c r="DK34" s="2">
        <f t="shared" si="100"/>
        <v>0</v>
      </c>
      <c r="DL34" s="16">
        <f t="shared" si="101"/>
        <v>0</v>
      </c>
      <c r="DM34" s="16">
        <f t="shared" si="102"/>
        <v>0</v>
      </c>
      <c r="DN34" s="16">
        <f t="shared" si="103"/>
        <v>4.3688400000000005</v>
      </c>
      <c r="DO34" s="72">
        <f t="shared" si="104"/>
        <v>1.0721687360248371</v>
      </c>
      <c r="DP34" s="16">
        <f t="shared" si="105"/>
        <v>1.0721687360248371</v>
      </c>
      <c r="DQ34" s="16">
        <f t="shared" si="106"/>
        <v>0</v>
      </c>
      <c r="DR34" s="2">
        <f t="shared" si="107"/>
        <v>12.551139587556831</v>
      </c>
      <c r="DS34" s="2">
        <f t="shared" si="108"/>
        <v>4.3609999999999998</v>
      </c>
      <c r="DT34" s="2">
        <f t="shared" si="109"/>
        <v>0.87219999999999998</v>
      </c>
      <c r="DU34" s="2">
        <f t="shared" si="110"/>
        <v>0</v>
      </c>
      <c r="DV34" s="15" t="s">
        <v>189</v>
      </c>
      <c r="DW34" s="18"/>
      <c r="DX34" s="17"/>
      <c r="DY34" s="47" t="str">
        <f t="shared" si="15"/>
        <v/>
      </c>
      <c r="DZ34" s="47" t="str">
        <f t="shared" si="15"/>
        <v/>
      </c>
      <c r="EA34" s="47" t="str">
        <f t="shared" si="15"/>
        <v/>
      </c>
      <c r="EB34" s="47" t="str">
        <f t="shared" si="15"/>
        <v/>
      </c>
      <c r="EC34" s="49" t="str">
        <f t="shared" si="15"/>
        <v/>
      </c>
      <c r="ED34" s="49" t="str">
        <f t="shared" si="15"/>
        <v/>
      </c>
      <c r="EE34" s="47" t="str">
        <f t="shared" si="15"/>
        <v/>
      </c>
      <c r="EF34" s="47" t="str">
        <f t="shared" si="15"/>
        <v/>
      </c>
      <c r="EG34" s="47" t="str">
        <f t="shared" si="15"/>
        <v/>
      </c>
      <c r="EH34" s="6">
        <f t="shared" si="16"/>
        <v>0</v>
      </c>
      <c r="EI34" s="6">
        <f t="shared" si="17"/>
        <v>0</v>
      </c>
      <c r="EJ34" s="2" t="str">
        <f t="shared" si="18"/>
        <v/>
      </c>
      <c r="EK34" s="2" t="str">
        <f t="shared" si="19"/>
        <v/>
      </c>
      <c r="EL34" s="2" t="str">
        <f t="shared" si="20"/>
        <v/>
      </c>
      <c r="EM34" s="2" t="str">
        <f t="shared" si="21"/>
        <v/>
      </c>
      <c r="EN34" s="2" t="str">
        <f t="shared" si="22"/>
        <v/>
      </c>
      <c r="EO34" s="2">
        <f t="shared" si="23"/>
        <v>0</v>
      </c>
      <c r="EP34" s="2">
        <f t="shared" si="111"/>
        <v>0</v>
      </c>
      <c r="EQ34" s="2"/>
      <c r="ER34" s="2"/>
      <c r="ES34" s="2"/>
      <c r="ET34" s="2"/>
      <c r="EU34" s="2"/>
      <c r="EV34" s="2"/>
      <c r="EW34" s="2">
        <f t="shared" si="24"/>
        <v>0</v>
      </c>
      <c r="EX34" s="2">
        <f t="shared" si="25"/>
        <v>0</v>
      </c>
      <c r="EY34" s="2">
        <f t="shared" si="112"/>
        <v>0</v>
      </c>
      <c r="EZ34" s="2">
        <f t="shared" si="26"/>
        <v>0</v>
      </c>
      <c r="FA34" s="2">
        <f t="shared" si="27"/>
        <v>0</v>
      </c>
      <c r="FB34" s="59"/>
      <c r="FC34" s="2">
        <f t="shared" si="28"/>
        <v>0</v>
      </c>
      <c r="FD34" s="2">
        <f t="shared" si="113"/>
        <v>0</v>
      </c>
      <c r="FE34" s="3">
        <f t="shared" ref="FE34:FE97" si="126">EO34</f>
        <v>0</v>
      </c>
      <c r="FF34" s="3">
        <f t="shared" si="114"/>
        <v>0</v>
      </c>
      <c r="FG34" s="3">
        <f t="shared" si="115"/>
        <v>0</v>
      </c>
      <c r="FH34" s="3">
        <f t="shared" si="29"/>
        <v>0</v>
      </c>
      <c r="FI34" s="3">
        <f t="shared" si="30"/>
        <v>0</v>
      </c>
      <c r="FJ34" s="3">
        <f t="shared" si="31"/>
        <v>0</v>
      </c>
      <c r="FK34" s="3">
        <f t="shared" si="32"/>
        <v>0</v>
      </c>
      <c r="FL34" s="3">
        <f>FK34*FH34</f>
        <v>0</v>
      </c>
      <c r="FM34" s="3">
        <f t="shared" si="117"/>
        <v>0</v>
      </c>
      <c r="FN34" s="3">
        <f t="shared" si="118"/>
        <v>0</v>
      </c>
      <c r="FO34" s="2">
        <f t="shared" si="33"/>
        <v>0</v>
      </c>
      <c r="FP34" s="2">
        <f t="shared" si="34"/>
        <v>0</v>
      </c>
      <c r="FQ34" s="2">
        <f t="shared" si="119"/>
        <v>0</v>
      </c>
      <c r="FR34" s="6" t="str">
        <f>IF(A34=1,1,IF(DW34="","",COUNTA($DW$31:DW34)+1))</f>
        <v/>
      </c>
      <c r="FS34" s="6" t="str">
        <f t="shared" si="35"/>
        <v/>
      </c>
      <c r="FT34" s="4">
        <f t="shared" si="120"/>
        <v>2</v>
      </c>
      <c r="FU34" s="23">
        <f t="shared" si="121"/>
        <v>1</v>
      </c>
      <c r="FV34" s="23">
        <f t="shared" si="122"/>
        <v>2</v>
      </c>
    </row>
    <row r="35" spans="1:178" s="26" customFormat="1">
      <c r="A35" s="4">
        <f t="shared" si="36"/>
        <v>5</v>
      </c>
      <c r="B35" s="33">
        <v>15</v>
      </c>
      <c r="C35" s="33">
        <v>381.42</v>
      </c>
      <c r="D35" s="33">
        <v>379.15965938712856</v>
      </c>
      <c r="E35" s="33"/>
      <c r="F35" s="33"/>
      <c r="G35" s="11" t="str">
        <f t="shared" si="2"/>
        <v/>
      </c>
      <c r="H35" s="3">
        <f t="shared" si="37"/>
        <v>15</v>
      </c>
      <c r="I35" s="3">
        <f t="shared" si="3"/>
        <v>15</v>
      </c>
      <c r="J35" s="3">
        <f t="shared" si="38"/>
        <v>381.42</v>
      </c>
      <c r="K35" s="3">
        <f t="shared" si="4"/>
        <v>381.42</v>
      </c>
      <c r="L35" s="2">
        <f t="shared" si="5"/>
        <v>381.42</v>
      </c>
      <c r="M35" s="8">
        <f t="shared" si="39"/>
        <v>15</v>
      </c>
      <c r="N35" s="8">
        <f t="shared" si="6"/>
        <v>15</v>
      </c>
      <c r="O35" s="8">
        <f t="shared" si="40"/>
        <v>379.15965938712856</v>
      </c>
      <c r="P35" s="8">
        <f t="shared" si="7"/>
        <v>379.15965938712856</v>
      </c>
      <c r="Q35" s="2">
        <f t="shared" si="8"/>
        <v>379.15965938712856</v>
      </c>
      <c r="R35" s="3">
        <f t="shared" si="9"/>
        <v>0</v>
      </c>
      <c r="S35" s="3" t="str">
        <f t="shared" si="10"/>
        <v/>
      </c>
      <c r="T35" s="3" t="str">
        <f t="shared" si="41"/>
        <v/>
      </c>
      <c r="U35" s="8" t="str">
        <f t="shared" si="11"/>
        <v/>
      </c>
      <c r="V35" s="2" t="str">
        <f t="shared" si="12"/>
        <v/>
      </c>
      <c r="W35" s="2" t="str">
        <f t="shared" si="13"/>
        <v/>
      </c>
      <c r="X35" s="2">
        <f t="shared" si="123"/>
        <v>381.42</v>
      </c>
      <c r="Y35" s="2">
        <f t="shared" si="14"/>
        <v>2.2603406128714596</v>
      </c>
      <c r="Z35" s="46">
        <f t="shared" si="42"/>
        <v>440</v>
      </c>
      <c r="AA35" s="46">
        <f t="shared" si="43"/>
        <v>0</v>
      </c>
      <c r="AB35" s="47"/>
      <c r="AC35" s="46">
        <f t="shared" si="44"/>
        <v>2</v>
      </c>
      <c r="AD35" s="47">
        <f t="shared" si="45"/>
        <v>1.4</v>
      </c>
      <c r="AE35" s="48" t="str">
        <f t="shared" si="46"/>
        <v/>
      </c>
      <c r="AF35" s="49">
        <f t="shared" si="47"/>
        <v>0</v>
      </c>
      <c r="AG35" s="49">
        <f t="shared" si="47"/>
        <v>0</v>
      </c>
      <c r="AH35" s="49">
        <f t="shared" si="47"/>
        <v>0</v>
      </c>
      <c r="AI35" s="47">
        <f t="shared" si="47"/>
        <v>0.1</v>
      </c>
      <c r="AJ35" s="47">
        <f t="shared" si="47"/>
        <v>0.3</v>
      </c>
      <c r="AK35" s="46">
        <f t="shared" si="47"/>
        <v>2</v>
      </c>
      <c r="AL35" s="47"/>
      <c r="AM35" s="53">
        <f t="shared" si="48"/>
        <v>0.74</v>
      </c>
      <c r="AN35" s="50" t="str">
        <f t="shared" si="49"/>
        <v>12,24 - 15</v>
      </c>
      <c r="AO35" s="53" t="s">
        <v>93</v>
      </c>
      <c r="AP35" s="52">
        <f t="shared" si="50"/>
        <v>2.76</v>
      </c>
      <c r="AQ35" s="52">
        <f t="shared" si="51"/>
        <v>2.76</v>
      </c>
      <c r="AR35" s="47">
        <f t="shared" si="52"/>
        <v>0.2</v>
      </c>
      <c r="AS35" s="53">
        <f t="shared" si="53"/>
        <v>2.1128219312981287</v>
      </c>
      <c r="AT35" s="52">
        <f t="shared" si="54"/>
        <v>2.2128219312981288</v>
      </c>
      <c r="AU35" s="9">
        <f t="shared" si="55"/>
        <v>6.1073885303828348</v>
      </c>
      <c r="AV35" s="9">
        <f t="shared" si="56"/>
        <v>0.84</v>
      </c>
      <c r="AW35" s="12" t="str">
        <f t="shared" si="57"/>
        <v/>
      </c>
      <c r="AX35" s="9">
        <f t="shared" si="58"/>
        <v>2.0128219312981286</v>
      </c>
      <c r="AY35" s="12" t="str">
        <f t="shared" si="59"/>
        <v/>
      </c>
      <c r="AZ35" s="10">
        <f t="shared" si="60"/>
        <v>0.15205308443374599</v>
      </c>
      <c r="BA35" s="10">
        <f t="shared" si="61"/>
        <v>1.4</v>
      </c>
      <c r="BB35" s="10">
        <f t="shared" si="62"/>
        <v>0.13999999999999999</v>
      </c>
      <c r="BC35" s="10">
        <f t="shared" si="63"/>
        <v>1.036</v>
      </c>
      <c r="BD35" s="10">
        <f t="shared" si="64"/>
        <v>0.88394691556625404</v>
      </c>
      <c r="BE35" s="12" t="str">
        <f t="shared" si="65"/>
        <v/>
      </c>
      <c r="BF35" s="9">
        <f t="shared" si="66"/>
        <v>1.4</v>
      </c>
      <c r="BG35" s="9">
        <f t="shared" si="67"/>
        <v>1.4</v>
      </c>
      <c r="BH35" s="7">
        <f t="shared" si="68"/>
        <v>0.27999999999999997</v>
      </c>
      <c r="BI35" s="7">
        <f t="shared" si="69"/>
        <v>2.8179507038173797</v>
      </c>
      <c r="BJ35" s="12" t="str">
        <f t="shared" si="70"/>
        <v/>
      </c>
      <c r="BK35" s="80">
        <f t="shared" si="71"/>
        <v>0</v>
      </c>
      <c r="BL35" s="7">
        <f t="shared" si="72"/>
        <v>0</v>
      </c>
      <c r="BM35" s="7">
        <f t="shared" si="124"/>
        <v>1.6419507038173797</v>
      </c>
      <c r="BN35" s="12" t="str">
        <f t="shared" si="73"/>
        <v/>
      </c>
      <c r="BO35" s="9">
        <f t="shared" si="74"/>
        <v>2.8179507038173797</v>
      </c>
      <c r="BP35" s="2">
        <f t="shared" si="75"/>
        <v>2.2128219312981288</v>
      </c>
      <c r="BQ35" s="2">
        <f t="shared" si="76"/>
        <v>2.2128219312981288</v>
      </c>
      <c r="BR35" s="20">
        <f t="shared" si="77"/>
        <v>2</v>
      </c>
      <c r="BS35" s="20">
        <f t="shared" si="77"/>
        <v>2</v>
      </c>
      <c r="BT35" s="20">
        <f t="shared" si="77"/>
        <v>2</v>
      </c>
      <c r="BU35" s="86">
        <f t="shared" si="78"/>
        <v>0</v>
      </c>
      <c r="BV35" s="86">
        <f t="shared" si="79"/>
        <v>0</v>
      </c>
      <c r="BW35" s="20">
        <f t="shared" si="77"/>
        <v>3</v>
      </c>
      <c r="BX35" s="86">
        <f t="shared" si="77"/>
        <v>0.1</v>
      </c>
      <c r="BY35" s="86">
        <f t="shared" si="77"/>
        <v>0.12</v>
      </c>
      <c r="BZ35" s="86">
        <f t="shared" si="77"/>
        <v>0.15</v>
      </c>
      <c r="CA35" s="86">
        <f t="shared" si="77"/>
        <v>0.17</v>
      </c>
      <c r="CB35" s="86">
        <f t="shared" si="77"/>
        <v>0.19</v>
      </c>
      <c r="CC35" s="86">
        <f t="shared" si="77"/>
        <v>0.22</v>
      </c>
      <c r="CD35" s="86">
        <f t="shared" si="77"/>
        <v>0.05</v>
      </c>
      <c r="CE35" s="20" t="str">
        <f t="shared" si="125"/>
        <v>OK (100 %)</v>
      </c>
      <c r="CF35" s="14">
        <f t="shared" si="81"/>
        <v>2.76</v>
      </c>
      <c r="CG35" s="14">
        <f t="shared" si="82"/>
        <v>2.76</v>
      </c>
      <c r="CH35" s="8">
        <f t="shared" si="83"/>
        <v>-8.8817841970012523E-16</v>
      </c>
      <c r="CI35" s="9">
        <f t="shared" si="84"/>
        <v>2.76</v>
      </c>
      <c r="CJ35" s="9">
        <f t="shared" si="85"/>
        <v>0</v>
      </c>
      <c r="CK35" s="9">
        <f t="shared" si="86"/>
        <v>2.76</v>
      </c>
      <c r="CL35" s="9">
        <f t="shared" si="87"/>
        <v>0</v>
      </c>
      <c r="CM35" s="9">
        <f t="shared" si="88"/>
        <v>0.41966651303713892</v>
      </c>
      <c r="CN35" s="9">
        <f t="shared" si="89"/>
        <v>0</v>
      </c>
      <c r="CO35" s="9">
        <f t="shared" si="90"/>
        <v>0</v>
      </c>
      <c r="CP35" s="9">
        <f t="shared" si="90"/>
        <v>0</v>
      </c>
      <c r="CQ35" s="9">
        <f t="shared" si="90"/>
        <v>0</v>
      </c>
      <c r="CR35" s="9">
        <f t="shared" si="90"/>
        <v>0</v>
      </c>
      <c r="CS35" s="9">
        <f t="shared" si="90"/>
        <v>0</v>
      </c>
      <c r="CT35" s="9">
        <f t="shared" si="90"/>
        <v>0</v>
      </c>
      <c r="CU35" s="9">
        <f t="shared" si="90"/>
        <v>0</v>
      </c>
      <c r="CV35" s="9">
        <f t="shared" si="91"/>
        <v>7.7775439425359671</v>
      </c>
      <c r="CW35" s="9">
        <f t="shared" si="92"/>
        <v>0.77775439425359671</v>
      </c>
      <c r="CX35" s="9">
        <f t="shared" si="92"/>
        <v>0.93330527310431599</v>
      </c>
      <c r="CY35" s="9">
        <f t="shared" si="92"/>
        <v>1.1666315913803951</v>
      </c>
      <c r="CZ35" s="9">
        <f t="shared" si="92"/>
        <v>1.3221824702311145</v>
      </c>
      <c r="DA35" s="9">
        <f t="shared" si="92"/>
        <v>1.4777333490818338</v>
      </c>
      <c r="DB35" s="9">
        <f t="shared" si="92"/>
        <v>1.7110596673579128</v>
      </c>
      <c r="DC35" s="9">
        <f t="shared" si="92"/>
        <v>0.38887719712679836</v>
      </c>
      <c r="DD35" s="2">
        <f t="shared" si="93"/>
        <v>0.38639999999999991</v>
      </c>
      <c r="DE35" s="2">
        <f t="shared" si="94"/>
        <v>0</v>
      </c>
      <c r="DF35" s="2">
        <f t="shared" si="95"/>
        <v>2.4396934869628608</v>
      </c>
      <c r="DG35" s="2">
        <f t="shared" si="96"/>
        <v>0</v>
      </c>
      <c r="DH35" s="2">
        <f t="shared" si="97"/>
        <v>0</v>
      </c>
      <c r="DI35" s="2">
        <f t="shared" si="98"/>
        <v>0</v>
      </c>
      <c r="DJ35" s="2">
        <f t="shared" si="99"/>
        <v>4.5317839425359674</v>
      </c>
      <c r="DK35" s="2">
        <f t="shared" si="100"/>
        <v>0</v>
      </c>
      <c r="DL35" s="16">
        <f t="shared" si="101"/>
        <v>0</v>
      </c>
      <c r="DM35" s="16">
        <f t="shared" si="102"/>
        <v>0</v>
      </c>
      <c r="DN35" s="16">
        <f t="shared" si="103"/>
        <v>3.2457599999999998</v>
      </c>
      <c r="DO35" s="72">
        <f t="shared" si="104"/>
        <v>4.5317839425359674</v>
      </c>
      <c r="DP35" s="16">
        <f t="shared" si="105"/>
        <v>4.5317839425359674</v>
      </c>
      <c r="DQ35" s="16">
        <f t="shared" si="106"/>
        <v>0</v>
      </c>
      <c r="DR35" s="2">
        <f t="shared" si="107"/>
        <v>12.21477706076567</v>
      </c>
      <c r="DS35" s="2">
        <f t="shared" si="108"/>
        <v>3.8639999999999994</v>
      </c>
      <c r="DT35" s="2">
        <f t="shared" si="109"/>
        <v>0.77279999999999993</v>
      </c>
      <c r="DU35" s="2">
        <f t="shared" si="110"/>
        <v>0</v>
      </c>
      <c r="DV35" s="15" t="s">
        <v>189</v>
      </c>
      <c r="DW35" s="18"/>
      <c r="DX35" s="17"/>
      <c r="DY35" s="47" t="str">
        <f t="shared" si="15"/>
        <v/>
      </c>
      <c r="DZ35" s="47" t="str">
        <f t="shared" si="15"/>
        <v/>
      </c>
      <c r="EA35" s="47" t="str">
        <f t="shared" si="15"/>
        <v/>
      </c>
      <c r="EB35" s="47" t="str">
        <f t="shared" si="15"/>
        <v/>
      </c>
      <c r="EC35" s="49" t="str">
        <f t="shared" si="15"/>
        <v/>
      </c>
      <c r="ED35" s="49" t="str">
        <f t="shared" si="15"/>
        <v/>
      </c>
      <c r="EE35" s="47" t="str">
        <f t="shared" si="15"/>
        <v/>
      </c>
      <c r="EF35" s="47" t="str">
        <f t="shared" si="15"/>
        <v/>
      </c>
      <c r="EG35" s="47" t="str">
        <f t="shared" si="15"/>
        <v/>
      </c>
      <c r="EH35" s="6">
        <f t="shared" si="16"/>
        <v>0</v>
      </c>
      <c r="EI35" s="6">
        <f t="shared" si="17"/>
        <v>0</v>
      </c>
      <c r="EJ35" s="2" t="str">
        <f t="shared" si="18"/>
        <v/>
      </c>
      <c r="EK35" s="2" t="str">
        <f t="shared" si="19"/>
        <v/>
      </c>
      <c r="EL35" s="2" t="str">
        <f t="shared" si="20"/>
        <v/>
      </c>
      <c r="EM35" s="2" t="str">
        <f t="shared" si="21"/>
        <v/>
      </c>
      <c r="EN35" s="2" t="str">
        <f t="shared" si="22"/>
        <v/>
      </c>
      <c r="EO35" s="2">
        <f t="shared" si="23"/>
        <v>0</v>
      </c>
      <c r="EP35" s="2">
        <f t="shared" si="111"/>
        <v>0</v>
      </c>
      <c r="EQ35" s="2"/>
      <c r="ER35" s="2"/>
      <c r="ES35" s="2"/>
      <c r="ET35" s="2"/>
      <c r="EU35" s="2"/>
      <c r="EV35" s="2"/>
      <c r="EW35" s="2">
        <f t="shared" si="24"/>
        <v>0</v>
      </c>
      <c r="EX35" s="2">
        <f t="shared" si="25"/>
        <v>0</v>
      </c>
      <c r="EY35" s="2">
        <f t="shared" si="112"/>
        <v>0</v>
      </c>
      <c r="EZ35" s="2">
        <f t="shared" si="26"/>
        <v>0</v>
      </c>
      <c r="FA35" s="2">
        <f t="shared" si="27"/>
        <v>0</v>
      </c>
      <c r="FB35" s="59"/>
      <c r="FC35" s="2">
        <f t="shared" si="28"/>
        <v>0</v>
      </c>
      <c r="FD35" s="2">
        <f t="shared" si="113"/>
        <v>0</v>
      </c>
      <c r="FE35" s="3">
        <f t="shared" si="126"/>
        <v>0</v>
      </c>
      <c r="FF35" s="3">
        <f t="shared" si="114"/>
        <v>0</v>
      </c>
      <c r="FG35" s="3">
        <f t="shared" si="115"/>
        <v>0</v>
      </c>
      <c r="FH35" s="3">
        <f t="shared" si="29"/>
        <v>0</v>
      </c>
      <c r="FI35" s="3">
        <f t="shared" si="30"/>
        <v>0</v>
      </c>
      <c r="FJ35" s="3">
        <f t="shared" si="31"/>
        <v>0</v>
      </c>
      <c r="FK35" s="3">
        <f t="shared" si="32"/>
        <v>0</v>
      </c>
      <c r="FL35" s="3">
        <f t="shared" si="116"/>
        <v>0</v>
      </c>
      <c r="FM35" s="3">
        <f t="shared" si="117"/>
        <v>0</v>
      </c>
      <c r="FN35" s="3">
        <f t="shared" si="118"/>
        <v>0</v>
      </c>
      <c r="FO35" s="2">
        <f t="shared" si="33"/>
        <v>0</v>
      </c>
      <c r="FP35" s="2">
        <f t="shared" si="34"/>
        <v>0</v>
      </c>
      <c r="FQ35" s="2">
        <f t="shared" si="119"/>
        <v>0</v>
      </c>
      <c r="FR35" s="6" t="str">
        <f>IF(A35=1,1,IF(DW35="","",COUNTA($DW$31:DW35)+1))</f>
        <v/>
      </c>
      <c r="FS35" s="6" t="str">
        <f t="shared" si="35"/>
        <v/>
      </c>
      <c r="FT35" s="4">
        <f t="shared" si="120"/>
        <v>2</v>
      </c>
      <c r="FU35" s="23">
        <f t="shared" si="121"/>
        <v>1</v>
      </c>
      <c r="FV35" s="23">
        <f t="shared" si="122"/>
        <v>2</v>
      </c>
    </row>
    <row r="36" spans="1:178" s="26" customFormat="1">
      <c r="A36" s="4">
        <f t="shared" si="36"/>
        <v>6</v>
      </c>
      <c r="B36" s="33">
        <v>16.478999999999999</v>
      </c>
      <c r="C36" s="33">
        <v>381.44472757671127</v>
      </c>
      <c r="D36" s="33">
        <v>379.32843827839895</v>
      </c>
      <c r="E36" s="33"/>
      <c r="F36" s="33"/>
      <c r="G36" s="11" t="str">
        <f t="shared" si="2"/>
        <v/>
      </c>
      <c r="H36" s="3">
        <f t="shared" si="37"/>
        <v>16.478999999999999</v>
      </c>
      <c r="I36" s="3">
        <f t="shared" si="3"/>
        <v>16.478999999999999</v>
      </c>
      <c r="J36" s="3">
        <f t="shared" si="38"/>
        <v>381.44472757671127</v>
      </c>
      <c r="K36" s="3">
        <f t="shared" si="4"/>
        <v>381.44472757671127</v>
      </c>
      <c r="L36" s="2">
        <f t="shared" si="5"/>
        <v>381.44472757671127</v>
      </c>
      <c r="M36" s="8">
        <f t="shared" si="39"/>
        <v>16.478999999999999</v>
      </c>
      <c r="N36" s="8">
        <f t="shared" si="6"/>
        <v>16.478999999999999</v>
      </c>
      <c r="O36" s="8">
        <f t="shared" si="40"/>
        <v>379.32843827839895</v>
      </c>
      <c r="P36" s="8">
        <f t="shared" si="7"/>
        <v>379.32843827839895</v>
      </c>
      <c r="Q36" s="2">
        <f t="shared" si="8"/>
        <v>379.32843827839895</v>
      </c>
      <c r="R36" s="3">
        <f t="shared" si="9"/>
        <v>0</v>
      </c>
      <c r="S36" s="3" t="str">
        <f t="shared" si="10"/>
        <v/>
      </c>
      <c r="T36" s="3" t="str">
        <f t="shared" si="41"/>
        <v/>
      </c>
      <c r="U36" s="8" t="str">
        <f t="shared" si="11"/>
        <v/>
      </c>
      <c r="V36" s="2" t="str">
        <f t="shared" si="12"/>
        <v/>
      </c>
      <c r="W36" s="2" t="str">
        <f t="shared" si="13"/>
        <v/>
      </c>
      <c r="X36" s="2">
        <f t="shared" si="123"/>
        <v>381.44472757671127</v>
      </c>
      <c r="Y36" s="2">
        <f t="shared" si="14"/>
        <v>2.1162892983123243</v>
      </c>
      <c r="Z36" s="46">
        <f t="shared" si="42"/>
        <v>440</v>
      </c>
      <c r="AA36" s="46">
        <f t="shared" si="43"/>
        <v>0</v>
      </c>
      <c r="AB36" s="47"/>
      <c r="AC36" s="46">
        <f t="shared" si="44"/>
        <v>2</v>
      </c>
      <c r="AD36" s="47">
        <f t="shared" si="45"/>
        <v>1.4</v>
      </c>
      <c r="AE36" s="48" t="str">
        <f t="shared" si="46"/>
        <v/>
      </c>
      <c r="AF36" s="49">
        <f t="shared" si="47"/>
        <v>0</v>
      </c>
      <c r="AG36" s="49">
        <f t="shared" si="47"/>
        <v>0</v>
      </c>
      <c r="AH36" s="49">
        <f t="shared" si="47"/>
        <v>0</v>
      </c>
      <c r="AI36" s="47">
        <f t="shared" si="47"/>
        <v>0.1</v>
      </c>
      <c r="AJ36" s="47">
        <f t="shared" si="47"/>
        <v>0.3</v>
      </c>
      <c r="AK36" s="46">
        <f t="shared" si="47"/>
        <v>2</v>
      </c>
      <c r="AL36" s="47"/>
      <c r="AM36" s="53">
        <f t="shared" si="48"/>
        <v>0.74</v>
      </c>
      <c r="AN36" s="50" t="str">
        <f t="shared" si="49"/>
        <v>15 - 16,479</v>
      </c>
      <c r="AO36" s="53" t="s">
        <v>85</v>
      </c>
      <c r="AP36" s="52">
        <f t="shared" si="50"/>
        <v>1.4789999999999992</v>
      </c>
      <c r="AQ36" s="52">
        <f t="shared" si="51"/>
        <v>1.4789999999999992</v>
      </c>
      <c r="AR36" s="47">
        <f t="shared" si="52"/>
        <v>0.37</v>
      </c>
      <c r="AS36" s="53">
        <f t="shared" si="53"/>
        <v>2.1883149555918919</v>
      </c>
      <c r="AT36" s="52">
        <f t="shared" si="54"/>
        <v>2.288314955591892</v>
      </c>
      <c r="AU36" s="9">
        <f t="shared" si="55"/>
        <v>3.3844178193204066</v>
      </c>
      <c r="AV36" s="9">
        <f t="shared" si="56"/>
        <v>0.84</v>
      </c>
      <c r="AW36" s="12" t="str">
        <f t="shared" si="57"/>
        <v/>
      </c>
      <c r="AX36" s="9">
        <f t="shared" si="58"/>
        <v>1.9183149555918919</v>
      </c>
      <c r="AY36" s="12" t="str">
        <f t="shared" si="59"/>
        <v/>
      </c>
      <c r="AZ36" s="10">
        <f t="shared" si="60"/>
        <v>0.15205308443374599</v>
      </c>
      <c r="BA36" s="10">
        <f t="shared" si="61"/>
        <v>1.4</v>
      </c>
      <c r="BB36" s="10">
        <f t="shared" si="62"/>
        <v>0.13999999999999999</v>
      </c>
      <c r="BC36" s="10">
        <f t="shared" si="63"/>
        <v>1.036</v>
      </c>
      <c r="BD36" s="10">
        <f t="shared" si="64"/>
        <v>0.88394691556625404</v>
      </c>
      <c r="BE36" s="12" t="str">
        <f t="shared" si="65"/>
        <v/>
      </c>
      <c r="BF36" s="9">
        <f t="shared" si="66"/>
        <v>1.4</v>
      </c>
      <c r="BG36" s="9">
        <f t="shared" si="67"/>
        <v>1.4</v>
      </c>
      <c r="BH36" s="7">
        <f t="shared" si="68"/>
        <v>0.51800000000000002</v>
      </c>
      <c r="BI36" s="7">
        <f t="shared" si="69"/>
        <v>2.6856409378286483</v>
      </c>
      <c r="BJ36" s="12" t="str">
        <f t="shared" si="70"/>
        <v/>
      </c>
      <c r="BK36" s="80">
        <f t="shared" si="71"/>
        <v>0</v>
      </c>
      <c r="BL36" s="7">
        <f t="shared" si="72"/>
        <v>0</v>
      </c>
      <c r="BM36" s="7">
        <f t="shared" si="124"/>
        <v>1.5096409378286484</v>
      </c>
      <c r="BN36" s="12" t="str">
        <f t="shared" si="73"/>
        <v/>
      </c>
      <c r="BO36" s="9">
        <f t="shared" si="74"/>
        <v>2.6856409378286483</v>
      </c>
      <c r="BP36" s="2">
        <f t="shared" si="75"/>
        <v>2.288314955591892</v>
      </c>
      <c r="BQ36" s="2">
        <f t="shared" si="76"/>
        <v>2.288314955591892</v>
      </c>
      <c r="BR36" s="20">
        <f t="shared" si="77"/>
        <v>2</v>
      </c>
      <c r="BS36" s="20">
        <f t="shared" si="77"/>
        <v>2</v>
      </c>
      <c r="BT36" s="20">
        <f t="shared" si="77"/>
        <v>2</v>
      </c>
      <c r="BU36" s="86">
        <f t="shared" si="78"/>
        <v>1</v>
      </c>
      <c r="BV36" s="86">
        <f t="shared" si="79"/>
        <v>1</v>
      </c>
      <c r="BW36" s="20">
        <f t="shared" si="77"/>
        <v>3</v>
      </c>
      <c r="BX36" s="86">
        <f t="shared" si="77"/>
        <v>0.1</v>
      </c>
      <c r="BY36" s="86">
        <f t="shared" si="77"/>
        <v>0.12</v>
      </c>
      <c r="BZ36" s="86">
        <f t="shared" si="77"/>
        <v>0.15</v>
      </c>
      <c r="CA36" s="86">
        <f t="shared" si="77"/>
        <v>0.17</v>
      </c>
      <c r="CB36" s="86">
        <f t="shared" si="77"/>
        <v>0.19</v>
      </c>
      <c r="CC36" s="86">
        <f t="shared" si="77"/>
        <v>0.22</v>
      </c>
      <c r="CD36" s="86">
        <f t="shared" si="77"/>
        <v>0.05</v>
      </c>
      <c r="CE36" s="20" t="str">
        <f t="shared" si="125"/>
        <v>OK (100 %)</v>
      </c>
      <c r="CF36" s="14">
        <f t="shared" si="81"/>
        <v>1.4789999999999992</v>
      </c>
      <c r="CG36" s="14">
        <f t="shared" si="82"/>
        <v>1.4789999999999992</v>
      </c>
      <c r="CH36" s="8">
        <f t="shared" si="83"/>
        <v>0</v>
      </c>
      <c r="CI36" s="9">
        <f t="shared" si="84"/>
        <v>1.4789999999999992</v>
      </c>
      <c r="CJ36" s="9">
        <f t="shared" si="85"/>
        <v>0</v>
      </c>
      <c r="CK36" s="9">
        <f t="shared" si="86"/>
        <v>1.4789999999999992</v>
      </c>
      <c r="CL36" s="9">
        <f t="shared" si="87"/>
        <v>0</v>
      </c>
      <c r="CM36" s="9">
        <f t="shared" si="88"/>
        <v>0.22488651187751019</v>
      </c>
      <c r="CN36" s="9">
        <f t="shared" si="89"/>
        <v>0</v>
      </c>
      <c r="CO36" s="9">
        <f t="shared" si="90"/>
        <v>0</v>
      </c>
      <c r="CP36" s="9">
        <f t="shared" si="90"/>
        <v>0</v>
      </c>
      <c r="CQ36" s="9">
        <f t="shared" si="90"/>
        <v>0</v>
      </c>
      <c r="CR36" s="9">
        <f t="shared" si="90"/>
        <v>0</v>
      </c>
      <c r="CS36" s="9">
        <f t="shared" si="90"/>
        <v>0</v>
      </c>
      <c r="CT36" s="9">
        <f t="shared" si="90"/>
        <v>0</v>
      </c>
      <c r="CU36" s="9">
        <f t="shared" si="90"/>
        <v>0</v>
      </c>
      <c r="CV36" s="9">
        <f t="shared" si="91"/>
        <v>3.9720629470485687</v>
      </c>
      <c r="CW36" s="9">
        <f t="shared" si="92"/>
        <v>0.39720629470485691</v>
      </c>
      <c r="CX36" s="9">
        <f t="shared" si="92"/>
        <v>0.47664755364582823</v>
      </c>
      <c r="CY36" s="9">
        <f t="shared" si="92"/>
        <v>0.59580944205728525</v>
      </c>
      <c r="CZ36" s="9">
        <f t="shared" si="92"/>
        <v>0.67525070099825668</v>
      </c>
      <c r="DA36" s="9">
        <f t="shared" si="92"/>
        <v>0.75469195993922811</v>
      </c>
      <c r="DB36" s="9">
        <f t="shared" si="92"/>
        <v>0.87385384835068514</v>
      </c>
      <c r="DC36" s="9">
        <f t="shared" si="92"/>
        <v>0.19860314735242846</v>
      </c>
      <c r="DD36" s="2">
        <f t="shared" si="93"/>
        <v>0.20705999999999986</v>
      </c>
      <c r="DE36" s="2">
        <f t="shared" si="94"/>
        <v>0</v>
      </c>
      <c r="DF36" s="2">
        <f t="shared" si="95"/>
        <v>1.307357488122489</v>
      </c>
      <c r="DG36" s="2">
        <f t="shared" si="96"/>
        <v>0</v>
      </c>
      <c r="DH36" s="2">
        <f t="shared" si="97"/>
        <v>0</v>
      </c>
      <c r="DI36" s="2">
        <f t="shared" si="98"/>
        <v>0</v>
      </c>
      <c r="DJ36" s="2">
        <f t="shared" si="99"/>
        <v>0</v>
      </c>
      <c r="DK36" s="2">
        <f t="shared" si="100"/>
        <v>2.2327589470485698</v>
      </c>
      <c r="DL36" s="16">
        <f t="shared" si="101"/>
        <v>0</v>
      </c>
      <c r="DM36" s="16">
        <f t="shared" si="102"/>
        <v>0</v>
      </c>
      <c r="DN36" s="16">
        <f t="shared" si="103"/>
        <v>3.9720629470485687</v>
      </c>
      <c r="DO36" s="72">
        <f t="shared" si="104"/>
        <v>0</v>
      </c>
      <c r="DP36" s="16">
        <f t="shared" si="105"/>
        <v>0</v>
      </c>
      <c r="DQ36" s="16">
        <f t="shared" si="106"/>
        <v>2.2327589470485698</v>
      </c>
      <c r="DR36" s="2">
        <f t="shared" si="107"/>
        <v>6.7688356386408133</v>
      </c>
      <c r="DS36" s="2">
        <f t="shared" si="108"/>
        <v>2.0705999999999989</v>
      </c>
      <c r="DT36" s="2">
        <f t="shared" si="109"/>
        <v>0.76612199999999953</v>
      </c>
      <c r="DU36" s="2">
        <f t="shared" si="110"/>
        <v>0</v>
      </c>
      <c r="DV36" s="15" t="s">
        <v>249</v>
      </c>
      <c r="DW36" s="18"/>
      <c r="DX36" s="17"/>
      <c r="DY36" s="47" t="str">
        <f t="shared" si="15"/>
        <v/>
      </c>
      <c r="DZ36" s="47" t="str">
        <f t="shared" si="15"/>
        <v/>
      </c>
      <c r="EA36" s="47" t="str">
        <f t="shared" si="15"/>
        <v/>
      </c>
      <c r="EB36" s="47" t="str">
        <f t="shared" si="15"/>
        <v/>
      </c>
      <c r="EC36" s="49" t="str">
        <f t="shared" si="15"/>
        <v/>
      </c>
      <c r="ED36" s="49" t="str">
        <f t="shared" si="15"/>
        <v/>
      </c>
      <c r="EE36" s="47" t="str">
        <f t="shared" si="15"/>
        <v/>
      </c>
      <c r="EF36" s="47" t="str">
        <f t="shared" si="15"/>
        <v/>
      </c>
      <c r="EG36" s="47" t="str">
        <f t="shared" si="15"/>
        <v/>
      </c>
      <c r="EH36" s="6">
        <f t="shared" si="16"/>
        <v>0</v>
      </c>
      <c r="EI36" s="6">
        <f t="shared" si="17"/>
        <v>0</v>
      </c>
      <c r="EJ36" s="2" t="str">
        <f t="shared" si="18"/>
        <v/>
      </c>
      <c r="EK36" s="2" t="str">
        <f t="shared" si="19"/>
        <v/>
      </c>
      <c r="EL36" s="2" t="str">
        <f>IF(DW36="","",Y36+EG36+IF(A37=$A$32,AI37+AA37/1000,AI36+AA36/1000))</f>
        <v/>
      </c>
      <c r="EM36" s="2" t="str">
        <f>IF($DW36="","",EL36-IF(A36=$A$31,AR37,AR36)+EF36)</f>
        <v/>
      </c>
      <c r="EN36" s="2" t="str">
        <f t="shared" si="22"/>
        <v/>
      </c>
      <c r="EO36" s="2">
        <f t="shared" si="23"/>
        <v>0</v>
      </c>
      <c r="EP36" s="2">
        <f t="shared" si="111"/>
        <v>0</v>
      </c>
      <c r="EQ36" s="2"/>
      <c r="ER36" s="2"/>
      <c r="ES36" s="2"/>
      <c r="ET36" s="2"/>
      <c r="EU36" s="2"/>
      <c r="EV36" s="2"/>
      <c r="EW36" s="2">
        <f t="shared" si="24"/>
        <v>0</v>
      </c>
      <c r="EX36" s="2">
        <f t="shared" si="25"/>
        <v>0</v>
      </c>
      <c r="EY36" s="2">
        <f t="shared" si="112"/>
        <v>0</v>
      </c>
      <c r="EZ36" s="2">
        <f t="shared" si="26"/>
        <v>0</v>
      </c>
      <c r="FA36" s="2">
        <f t="shared" si="27"/>
        <v>0</v>
      </c>
      <c r="FB36" s="59"/>
      <c r="FC36" s="2">
        <f t="shared" si="28"/>
        <v>0</v>
      </c>
      <c r="FD36" s="2">
        <f t="shared" si="113"/>
        <v>0</v>
      </c>
      <c r="FE36" s="3">
        <f t="shared" si="126"/>
        <v>0</v>
      </c>
      <c r="FF36" s="3">
        <f t="shared" si="114"/>
        <v>0</v>
      </c>
      <c r="FG36" s="3">
        <f t="shared" si="115"/>
        <v>0</v>
      </c>
      <c r="FH36" s="3">
        <f t="shared" si="29"/>
        <v>0</v>
      </c>
      <c r="FI36" s="3">
        <f t="shared" si="30"/>
        <v>0</v>
      </c>
      <c r="FJ36" s="3">
        <f t="shared" si="31"/>
        <v>0</v>
      </c>
      <c r="FK36" s="3">
        <f t="shared" si="32"/>
        <v>0</v>
      </c>
      <c r="FL36" s="3">
        <f t="shared" si="116"/>
        <v>0</v>
      </c>
      <c r="FM36" s="3">
        <f t="shared" si="117"/>
        <v>0</v>
      </c>
      <c r="FN36" s="3">
        <f t="shared" si="118"/>
        <v>0</v>
      </c>
      <c r="FO36" s="2">
        <f t="shared" si="33"/>
        <v>0</v>
      </c>
      <c r="FP36" s="2">
        <f t="shared" si="34"/>
        <v>0</v>
      </c>
      <c r="FQ36" s="2">
        <f t="shared" si="119"/>
        <v>0</v>
      </c>
      <c r="FR36" s="6" t="str">
        <f>IF(A36=1,1,IF(DW36="","",COUNTA($DW$31:DW36)+1))</f>
        <v/>
      </c>
      <c r="FS36" s="6" t="str">
        <f t="shared" si="35"/>
        <v/>
      </c>
      <c r="FT36" s="4">
        <f t="shared" si="120"/>
        <v>2</v>
      </c>
      <c r="FU36" s="23">
        <f t="shared" si="121"/>
        <v>1</v>
      </c>
      <c r="FV36" s="23">
        <f t="shared" si="122"/>
        <v>2</v>
      </c>
    </row>
    <row r="37" spans="1:178">
      <c r="A37" s="4">
        <f t="shared" si="36"/>
        <v>7</v>
      </c>
      <c r="B37" s="33">
        <v>23.92</v>
      </c>
      <c r="C37" s="33"/>
      <c r="D37" s="33"/>
      <c r="E37" s="33"/>
      <c r="F37" s="33"/>
      <c r="G37" s="11" t="str">
        <f t="shared" si="2"/>
        <v/>
      </c>
      <c r="H37" s="3">
        <f t="shared" si="37"/>
        <v>16.478999999999999</v>
      </c>
      <c r="I37" s="3">
        <f t="shared" si="3"/>
        <v>24.393999999999998</v>
      </c>
      <c r="J37" s="3">
        <f t="shared" si="38"/>
        <v>381.44472757671127</v>
      </c>
      <c r="K37" s="3">
        <f t="shared" si="4"/>
        <v>381.57705940204568</v>
      </c>
      <c r="L37" s="2">
        <f t="shared" si="5"/>
        <v>381.56913453973254</v>
      </c>
      <c r="M37" s="8">
        <f t="shared" si="39"/>
        <v>16.478999999999999</v>
      </c>
      <c r="N37" s="8">
        <f t="shared" si="6"/>
        <v>24.393999999999998</v>
      </c>
      <c r="O37" s="8">
        <f t="shared" si="40"/>
        <v>379.32843827839895</v>
      </c>
      <c r="P37" s="8">
        <f t="shared" si="7"/>
        <v>380.23167352140422</v>
      </c>
      <c r="Q37" s="2">
        <f t="shared" si="8"/>
        <v>380.17758211203159</v>
      </c>
      <c r="R37" s="3">
        <f t="shared" si="9"/>
        <v>0</v>
      </c>
      <c r="S37" s="3" t="str">
        <f t="shared" si="10"/>
        <v/>
      </c>
      <c r="T37" s="3" t="str">
        <f t="shared" si="41"/>
        <v/>
      </c>
      <c r="U37" s="8" t="str">
        <f t="shared" si="11"/>
        <v/>
      </c>
      <c r="V37" s="2" t="str">
        <f t="shared" si="12"/>
        <v/>
      </c>
      <c r="W37" s="2" t="str">
        <f t="shared" si="13"/>
        <v/>
      </c>
      <c r="X37" s="2">
        <f t="shared" si="123"/>
        <v>381.56913453973254</v>
      </c>
      <c r="Y37" s="2">
        <f t="shared" si="14"/>
        <v>1.3915524277009581</v>
      </c>
      <c r="Z37" s="46">
        <f t="shared" si="42"/>
        <v>440</v>
      </c>
      <c r="AA37" s="46">
        <f t="shared" si="43"/>
        <v>0</v>
      </c>
      <c r="AB37" s="47"/>
      <c r="AC37" s="46">
        <f t="shared" si="44"/>
        <v>2</v>
      </c>
      <c r="AD37" s="47">
        <f t="shared" si="45"/>
        <v>1.4</v>
      </c>
      <c r="AE37" s="48" t="str">
        <f t="shared" si="46"/>
        <v/>
      </c>
      <c r="AF37" s="49">
        <f t="shared" si="47"/>
        <v>0</v>
      </c>
      <c r="AG37" s="49">
        <f t="shared" si="47"/>
        <v>0</v>
      </c>
      <c r="AH37" s="49">
        <f t="shared" si="47"/>
        <v>0</v>
      </c>
      <c r="AI37" s="47">
        <f t="shared" si="47"/>
        <v>0.1</v>
      </c>
      <c r="AJ37" s="47">
        <f t="shared" si="47"/>
        <v>0.3</v>
      </c>
      <c r="AK37" s="46">
        <f t="shared" si="47"/>
        <v>2</v>
      </c>
      <c r="AL37" s="47"/>
      <c r="AM37" s="53">
        <f t="shared" si="48"/>
        <v>0.74</v>
      </c>
      <c r="AN37" s="50" t="str">
        <f t="shared" si="49"/>
        <v>16,479 - 23,92</v>
      </c>
      <c r="AO37" s="53" t="s">
        <v>85</v>
      </c>
      <c r="AP37" s="52">
        <f t="shared" si="50"/>
        <v>7.4410000000000025</v>
      </c>
      <c r="AQ37" s="52">
        <f t="shared" si="51"/>
        <v>7.4410000000000025</v>
      </c>
      <c r="AR37" s="47">
        <f t="shared" si="52"/>
        <v>0.37</v>
      </c>
      <c r="AS37" s="53">
        <f t="shared" si="53"/>
        <v>1.7539208630066412</v>
      </c>
      <c r="AT37" s="52">
        <f t="shared" si="54"/>
        <v>1.8539208630066413</v>
      </c>
      <c r="AU37" s="9">
        <f t="shared" si="55"/>
        <v>13.795025141632422</v>
      </c>
      <c r="AV37" s="9">
        <f t="shared" si="56"/>
        <v>0.84</v>
      </c>
      <c r="AW37" s="12" t="str">
        <f t="shared" si="57"/>
        <v/>
      </c>
      <c r="AX37" s="9">
        <f t="shared" si="58"/>
        <v>1.4839208630066412</v>
      </c>
      <c r="AY37" s="12" t="str">
        <f t="shared" si="59"/>
        <v/>
      </c>
      <c r="AZ37" s="10">
        <f t="shared" si="60"/>
        <v>0.15205308443374599</v>
      </c>
      <c r="BA37" s="10">
        <f t="shared" si="61"/>
        <v>1.4</v>
      </c>
      <c r="BB37" s="10">
        <f t="shared" si="62"/>
        <v>0.13999999999999999</v>
      </c>
      <c r="BC37" s="10">
        <f t="shared" si="63"/>
        <v>1.036</v>
      </c>
      <c r="BD37" s="10">
        <f t="shared" si="64"/>
        <v>0.88394691556625404</v>
      </c>
      <c r="BE37" s="12" t="str">
        <f t="shared" si="65"/>
        <v/>
      </c>
      <c r="BF37" s="9">
        <f t="shared" si="66"/>
        <v>1.4</v>
      </c>
      <c r="BG37" s="9">
        <f t="shared" si="67"/>
        <v>1.4</v>
      </c>
      <c r="BH37" s="7">
        <f t="shared" si="68"/>
        <v>0.51800000000000002</v>
      </c>
      <c r="BI37" s="7">
        <f t="shared" si="69"/>
        <v>2.0774892082092977</v>
      </c>
      <c r="BJ37" s="12" t="str">
        <f t="shared" si="70"/>
        <v/>
      </c>
      <c r="BK37" s="80">
        <f t="shared" si="71"/>
        <v>0</v>
      </c>
      <c r="BL37" s="7">
        <f t="shared" si="72"/>
        <v>0</v>
      </c>
      <c r="BM37" s="7">
        <f t="shared" si="124"/>
        <v>0.90148920820929779</v>
      </c>
      <c r="BN37" s="12" t="str">
        <f t="shared" si="73"/>
        <v/>
      </c>
      <c r="BO37" s="9">
        <f t="shared" si="74"/>
        <v>2.0774892082092977</v>
      </c>
      <c r="BP37" s="2">
        <f t="shared" si="75"/>
        <v>1.8539208630066413</v>
      </c>
      <c r="BQ37" s="2">
        <f t="shared" si="76"/>
        <v>1.8539208630066413</v>
      </c>
      <c r="BR37" s="20">
        <f t="shared" si="77"/>
        <v>2</v>
      </c>
      <c r="BS37" s="20">
        <f t="shared" si="77"/>
        <v>2</v>
      </c>
      <c r="BT37" s="20">
        <f t="shared" si="77"/>
        <v>2</v>
      </c>
      <c r="BU37" s="86">
        <f t="shared" si="78"/>
        <v>1</v>
      </c>
      <c r="BV37" s="86">
        <f t="shared" si="79"/>
        <v>1</v>
      </c>
      <c r="BW37" s="20">
        <f t="shared" si="77"/>
        <v>3</v>
      </c>
      <c r="BX37" s="86">
        <f t="shared" si="77"/>
        <v>0.1</v>
      </c>
      <c r="BY37" s="86">
        <f t="shared" si="77"/>
        <v>0.12</v>
      </c>
      <c r="BZ37" s="86">
        <f t="shared" si="77"/>
        <v>0.15</v>
      </c>
      <c r="CA37" s="86">
        <f t="shared" si="77"/>
        <v>0.17</v>
      </c>
      <c r="CB37" s="86">
        <f t="shared" si="77"/>
        <v>0.19</v>
      </c>
      <c r="CC37" s="86">
        <f t="shared" si="77"/>
        <v>0.22</v>
      </c>
      <c r="CD37" s="86">
        <f t="shared" si="77"/>
        <v>0.05</v>
      </c>
      <c r="CE37" s="20" t="str">
        <f t="shared" si="125"/>
        <v>OK (100 %)</v>
      </c>
      <c r="CF37" s="14">
        <f t="shared" si="81"/>
        <v>7.4410000000000025</v>
      </c>
      <c r="CG37" s="14">
        <f t="shared" si="82"/>
        <v>7.4410000000000025</v>
      </c>
      <c r="CH37" s="8">
        <f t="shared" si="83"/>
        <v>-1.7763568394002505E-15</v>
      </c>
      <c r="CI37" s="9">
        <f t="shared" si="84"/>
        <v>7.4410000000000025</v>
      </c>
      <c r="CJ37" s="9">
        <f t="shared" si="85"/>
        <v>0</v>
      </c>
      <c r="CK37" s="9">
        <f t="shared" si="86"/>
        <v>7.4410000000000025</v>
      </c>
      <c r="CL37" s="9">
        <f t="shared" si="87"/>
        <v>0</v>
      </c>
      <c r="CM37" s="9">
        <f t="shared" si="88"/>
        <v>1.1314270012715042</v>
      </c>
      <c r="CN37" s="9">
        <f t="shared" si="89"/>
        <v>0</v>
      </c>
      <c r="CO37" s="9">
        <f t="shared" si="90"/>
        <v>0</v>
      </c>
      <c r="CP37" s="9">
        <f t="shared" si="90"/>
        <v>0</v>
      </c>
      <c r="CQ37" s="9">
        <f t="shared" si="90"/>
        <v>0</v>
      </c>
      <c r="CR37" s="9">
        <f t="shared" si="90"/>
        <v>0</v>
      </c>
      <c r="CS37" s="9">
        <f t="shared" si="90"/>
        <v>0</v>
      </c>
      <c r="CT37" s="9">
        <f t="shared" si="90"/>
        <v>0</v>
      </c>
      <c r="CU37" s="9">
        <f t="shared" si="90"/>
        <v>0</v>
      </c>
      <c r="CV37" s="9">
        <f t="shared" si="91"/>
        <v>15.458597198285389</v>
      </c>
      <c r="CW37" s="9">
        <f t="shared" si="92"/>
        <v>1.5458597198285391</v>
      </c>
      <c r="CX37" s="9">
        <f t="shared" si="92"/>
        <v>1.8550316637942466</v>
      </c>
      <c r="CY37" s="9">
        <f t="shared" si="92"/>
        <v>2.3187895797428082</v>
      </c>
      <c r="CZ37" s="9">
        <f t="shared" si="92"/>
        <v>2.6279615237085165</v>
      </c>
      <c r="DA37" s="9">
        <f t="shared" si="92"/>
        <v>2.937133467674224</v>
      </c>
      <c r="DB37" s="9">
        <f t="shared" si="92"/>
        <v>3.4008913836227856</v>
      </c>
      <c r="DC37" s="9">
        <f t="shared" si="92"/>
        <v>0.77292985991426955</v>
      </c>
      <c r="DD37" s="2">
        <f t="shared" si="93"/>
        <v>1.0417400000000003</v>
      </c>
      <c r="DE37" s="2">
        <f t="shared" si="94"/>
        <v>0</v>
      </c>
      <c r="DF37" s="2">
        <f t="shared" si="95"/>
        <v>6.5774489987284985</v>
      </c>
      <c r="DG37" s="2">
        <f t="shared" si="96"/>
        <v>0</v>
      </c>
      <c r="DH37" s="2">
        <f t="shared" si="97"/>
        <v>0</v>
      </c>
      <c r="DI37" s="2">
        <f t="shared" si="98"/>
        <v>0</v>
      </c>
      <c r="DJ37" s="2">
        <f t="shared" si="99"/>
        <v>0</v>
      </c>
      <c r="DK37" s="2">
        <f t="shared" si="100"/>
        <v>6.7079811982853874</v>
      </c>
      <c r="DL37" s="16">
        <f t="shared" si="101"/>
        <v>0</v>
      </c>
      <c r="DM37" s="16">
        <f t="shared" si="102"/>
        <v>0</v>
      </c>
      <c r="DN37" s="16">
        <f t="shared" si="103"/>
        <v>15.458597198285389</v>
      </c>
      <c r="DO37" s="72">
        <f t="shared" si="104"/>
        <v>0</v>
      </c>
      <c r="DP37" s="16">
        <f t="shared" si="105"/>
        <v>0</v>
      </c>
      <c r="DQ37" s="16">
        <f t="shared" si="106"/>
        <v>6.7079811982853874</v>
      </c>
      <c r="DR37" s="2">
        <f t="shared" si="107"/>
        <v>27.590050283264844</v>
      </c>
      <c r="DS37" s="2">
        <f t="shared" si="108"/>
        <v>10.417400000000002</v>
      </c>
      <c r="DT37" s="2">
        <f t="shared" si="109"/>
        <v>3.8544380000000009</v>
      </c>
      <c r="DU37" s="2">
        <f t="shared" si="110"/>
        <v>0</v>
      </c>
      <c r="DV37" s="15"/>
      <c r="DW37" s="18"/>
      <c r="DX37" s="17"/>
      <c r="DY37" s="47" t="str">
        <f t="shared" si="15"/>
        <v/>
      </c>
      <c r="DZ37" s="47" t="str">
        <f t="shared" si="15"/>
        <v/>
      </c>
      <c r="EA37" s="47" t="str">
        <f t="shared" si="15"/>
        <v/>
      </c>
      <c r="EB37" s="47" t="str">
        <f t="shared" si="15"/>
        <v/>
      </c>
      <c r="EC37" s="49" t="str">
        <f t="shared" si="15"/>
        <v/>
      </c>
      <c r="ED37" s="49" t="str">
        <f t="shared" si="15"/>
        <v/>
      </c>
      <c r="EE37" s="47" t="str">
        <f t="shared" si="15"/>
        <v/>
      </c>
      <c r="EF37" s="47" t="str">
        <f t="shared" si="15"/>
        <v/>
      </c>
      <c r="EG37" s="47" t="str">
        <f t="shared" si="15"/>
        <v/>
      </c>
      <c r="EH37" s="6">
        <f t="shared" si="16"/>
        <v>0</v>
      </c>
      <c r="EI37" s="6">
        <f t="shared" si="17"/>
        <v>0</v>
      </c>
      <c r="EJ37" s="2" t="str">
        <f t="shared" si="18"/>
        <v/>
      </c>
      <c r="EK37" s="2" t="str">
        <f t="shared" si="19"/>
        <v/>
      </c>
      <c r="EL37" s="2" t="str">
        <f t="shared" ref="EL37:EL100" si="127">IF(DW37="","",Y37+EG37+IF(A38=$A$32,AI38+AA38/1000,AI37+AA37/1000))</f>
        <v/>
      </c>
      <c r="EM37" s="2" t="str">
        <f t="shared" si="21"/>
        <v/>
      </c>
      <c r="EN37" s="2" t="str">
        <f t="shared" si="22"/>
        <v/>
      </c>
      <c r="EO37" s="2">
        <f t="shared" si="23"/>
        <v>0</v>
      </c>
      <c r="EP37" s="2">
        <f t="shared" si="111"/>
        <v>0</v>
      </c>
      <c r="EQ37" s="2"/>
      <c r="ER37" s="2"/>
      <c r="ES37" s="2"/>
      <c r="ET37" s="2"/>
      <c r="EU37" s="2"/>
      <c r="EV37" s="2"/>
      <c r="EW37" s="2">
        <f t="shared" si="24"/>
        <v>0</v>
      </c>
      <c r="EX37" s="2">
        <f t="shared" si="25"/>
        <v>0</v>
      </c>
      <c r="EY37" s="2">
        <f t="shared" si="112"/>
        <v>0</v>
      </c>
      <c r="EZ37" s="2">
        <f t="shared" si="26"/>
        <v>0</v>
      </c>
      <c r="FA37" s="2">
        <f t="shared" si="27"/>
        <v>0</v>
      </c>
      <c r="FB37" s="59"/>
      <c r="FC37" s="2">
        <f t="shared" si="28"/>
        <v>0</v>
      </c>
      <c r="FD37" s="2">
        <f t="shared" si="113"/>
        <v>0</v>
      </c>
      <c r="FE37" s="3">
        <f t="shared" si="126"/>
        <v>0</v>
      </c>
      <c r="FF37" s="3">
        <f t="shared" si="114"/>
        <v>0</v>
      </c>
      <c r="FG37" s="3">
        <f t="shared" si="115"/>
        <v>0</v>
      </c>
      <c r="FH37" s="3">
        <f t="shared" si="29"/>
        <v>0</v>
      </c>
      <c r="FI37" s="67">
        <f t="shared" si="30"/>
        <v>0</v>
      </c>
      <c r="FJ37" s="3">
        <f t="shared" si="31"/>
        <v>0</v>
      </c>
      <c r="FK37" s="3">
        <f t="shared" si="32"/>
        <v>0</v>
      </c>
      <c r="FL37" s="3">
        <f t="shared" si="116"/>
        <v>0</v>
      </c>
      <c r="FM37" s="3">
        <f t="shared" si="117"/>
        <v>0</v>
      </c>
      <c r="FN37" s="3">
        <f t="shared" si="118"/>
        <v>0</v>
      </c>
      <c r="FO37" s="2">
        <f t="shared" si="33"/>
        <v>0</v>
      </c>
      <c r="FP37" s="2">
        <f t="shared" si="34"/>
        <v>0</v>
      </c>
      <c r="FQ37" s="2">
        <f t="shared" si="119"/>
        <v>0</v>
      </c>
      <c r="FR37" s="6" t="str">
        <f>IF(A37=1,1,IF(DW37="","",COUNTA($DW$31:DW37)+1))</f>
        <v/>
      </c>
      <c r="FS37" s="6" t="str">
        <f t="shared" si="35"/>
        <v/>
      </c>
      <c r="FT37" s="43">
        <f t="shared" si="120"/>
        <v>2</v>
      </c>
      <c r="FU37" s="23">
        <f t="shared" si="121"/>
        <v>1</v>
      </c>
      <c r="FV37" s="21">
        <f t="shared" si="122"/>
        <v>2</v>
      </c>
    </row>
    <row r="38" spans="1:178">
      <c r="A38" s="4">
        <f t="shared" si="36"/>
        <v>8</v>
      </c>
      <c r="B38" s="33">
        <v>24.393999999999998</v>
      </c>
      <c r="C38" s="33">
        <v>381.57705940204568</v>
      </c>
      <c r="D38" s="33">
        <v>380.23167352140422</v>
      </c>
      <c r="E38" s="33"/>
      <c r="F38" s="33"/>
      <c r="G38" s="11" t="str">
        <f t="shared" si="2"/>
        <v/>
      </c>
      <c r="H38" s="3">
        <f t="shared" si="37"/>
        <v>24.393999999999998</v>
      </c>
      <c r="I38" s="3">
        <f t="shared" si="3"/>
        <v>24.393999999999998</v>
      </c>
      <c r="J38" s="3">
        <f t="shared" si="38"/>
        <v>381.57705940204568</v>
      </c>
      <c r="K38" s="3">
        <f t="shared" si="4"/>
        <v>381.57705940204568</v>
      </c>
      <c r="L38" s="2">
        <f t="shared" si="5"/>
        <v>381.57705940204568</v>
      </c>
      <c r="M38" s="8">
        <f t="shared" si="39"/>
        <v>24.393999999999998</v>
      </c>
      <c r="N38" s="8">
        <f t="shared" si="6"/>
        <v>24.393999999999998</v>
      </c>
      <c r="O38" s="8">
        <f t="shared" si="40"/>
        <v>380.23167352140422</v>
      </c>
      <c r="P38" s="8">
        <f t="shared" si="7"/>
        <v>380.23167352140422</v>
      </c>
      <c r="Q38" s="2">
        <f t="shared" si="8"/>
        <v>380.23167352140422</v>
      </c>
      <c r="R38" s="3">
        <f t="shared" si="9"/>
        <v>0</v>
      </c>
      <c r="S38" s="3" t="str">
        <f t="shared" si="10"/>
        <v/>
      </c>
      <c r="T38" s="3" t="str">
        <f t="shared" si="41"/>
        <v/>
      </c>
      <c r="U38" s="8" t="str">
        <f t="shared" si="11"/>
        <v/>
      </c>
      <c r="V38" s="2" t="str">
        <f t="shared" si="12"/>
        <v/>
      </c>
      <c r="W38" s="2" t="str">
        <f t="shared" si="13"/>
        <v/>
      </c>
      <c r="X38" s="2">
        <f t="shared" si="123"/>
        <v>381.57705940204568</v>
      </c>
      <c r="Y38" s="2">
        <f t="shared" si="14"/>
        <v>1.3453858806414587</v>
      </c>
      <c r="Z38" s="46">
        <f t="shared" si="42"/>
        <v>440</v>
      </c>
      <c r="AA38" s="46">
        <f t="shared" si="43"/>
        <v>0</v>
      </c>
      <c r="AB38" s="47"/>
      <c r="AC38" s="46">
        <f t="shared" si="44"/>
        <v>2</v>
      </c>
      <c r="AD38" s="47">
        <f t="shared" si="45"/>
        <v>1.4</v>
      </c>
      <c r="AE38" s="48" t="str">
        <f t="shared" si="46"/>
        <v/>
      </c>
      <c r="AF38" s="49">
        <f t="shared" si="47"/>
        <v>0</v>
      </c>
      <c r="AG38" s="49">
        <f t="shared" si="47"/>
        <v>0</v>
      </c>
      <c r="AH38" s="49">
        <f t="shared" si="47"/>
        <v>0</v>
      </c>
      <c r="AI38" s="47">
        <f t="shared" si="47"/>
        <v>0.1</v>
      </c>
      <c r="AJ38" s="47">
        <f t="shared" si="47"/>
        <v>0.3</v>
      </c>
      <c r="AK38" s="46">
        <f t="shared" si="47"/>
        <v>2</v>
      </c>
      <c r="AL38" s="47"/>
      <c r="AM38" s="53">
        <f t="shared" si="48"/>
        <v>0.74</v>
      </c>
      <c r="AN38" s="50" t="str">
        <f t="shared" si="49"/>
        <v>23,92 - 24,394</v>
      </c>
      <c r="AO38" s="53" t="s">
        <v>96</v>
      </c>
      <c r="AP38" s="52">
        <f t="shared" si="50"/>
        <v>0.47399999999999665</v>
      </c>
      <c r="AQ38" s="52">
        <f t="shared" si="51"/>
        <v>0.47399999999999665</v>
      </c>
      <c r="AR38" s="47">
        <f t="shared" si="52"/>
        <v>0.42</v>
      </c>
      <c r="AS38" s="53">
        <f t="shared" si="53"/>
        <v>1.3684691541712084</v>
      </c>
      <c r="AT38" s="52">
        <f t="shared" si="54"/>
        <v>1.4684691541712085</v>
      </c>
      <c r="AU38" s="9">
        <f t="shared" si="55"/>
        <v>0.69605437907714784</v>
      </c>
      <c r="AV38" s="9">
        <f t="shared" si="56"/>
        <v>0.84</v>
      </c>
      <c r="AW38" s="12" t="str">
        <f t="shared" si="57"/>
        <v/>
      </c>
      <c r="AX38" s="9">
        <f t="shared" si="58"/>
        <v>1.0484691541712086</v>
      </c>
      <c r="AY38" s="12" t="str">
        <f t="shared" si="59"/>
        <v/>
      </c>
      <c r="AZ38" s="10">
        <f t="shared" si="60"/>
        <v>0.15205308443374599</v>
      </c>
      <c r="BA38" s="10">
        <f t="shared" si="61"/>
        <v>1.4</v>
      </c>
      <c r="BB38" s="10">
        <f t="shared" si="62"/>
        <v>0.13999999999999999</v>
      </c>
      <c r="BC38" s="10">
        <f t="shared" si="63"/>
        <v>1.036</v>
      </c>
      <c r="BD38" s="10">
        <f t="shared" si="64"/>
        <v>0.88394691556625404</v>
      </c>
      <c r="BE38" s="12" t="str">
        <f t="shared" si="65"/>
        <v/>
      </c>
      <c r="BF38" s="9">
        <f t="shared" si="66"/>
        <v>1.4</v>
      </c>
      <c r="BG38" s="9">
        <f t="shared" si="67"/>
        <v>1.4</v>
      </c>
      <c r="BH38" s="7">
        <f t="shared" si="68"/>
        <v>0.58799999999999997</v>
      </c>
      <c r="BI38" s="7">
        <f t="shared" si="69"/>
        <v>1.4678568158396919</v>
      </c>
      <c r="BJ38" s="12" t="str">
        <f t="shared" si="70"/>
        <v/>
      </c>
      <c r="BK38" s="80">
        <f t="shared" si="71"/>
        <v>0</v>
      </c>
      <c r="BL38" s="7">
        <f t="shared" si="72"/>
        <v>0</v>
      </c>
      <c r="BM38" s="7">
        <f t="shared" si="124"/>
        <v>0.29185681583969192</v>
      </c>
      <c r="BN38" s="12" t="str">
        <f t="shared" si="73"/>
        <v/>
      </c>
      <c r="BO38" s="9">
        <f t="shared" si="74"/>
        <v>1.4678568158396919</v>
      </c>
      <c r="BP38" s="2">
        <f t="shared" si="75"/>
        <v>1.4684691541712085</v>
      </c>
      <c r="BQ38" s="2">
        <f t="shared" si="76"/>
        <v>1.4684691541712085</v>
      </c>
      <c r="BR38" s="20">
        <f t="shared" si="77"/>
        <v>2</v>
      </c>
      <c r="BS38" s="20">
        <f t="shared" si="77"/>
        <v>2</v>
      </c>
      <c r="BT38" s="20">
        <f t="shared" si="77"/>
        <v>2</v>
      </c>
      <c r="BU38" s="86">
        <f t="shared" si="78"/>
        <v>1</v>
      </c>
      <c r="BV38" s="86">
        <f t="shared" si="79"/>
        <v>1</v>
      </c>
      <c r="BW38" s="20">
        <f t="shared" si="77"/>
        <v>3</v>
      </c>
      <c r="BX38" s="86">
        <f t="shared" si="77"/>
        <v>0.1</v>
      </c>
      <c r="BY38" s="86">
        <f t="shared" si="77"/>
        <v>0.12</v>
      </c>
      <c r="BZ38" s="86">
        <f t="shared" si="77"/>
        <v>0.15</v>
      </c>
      <c r="CA38" s="86">
        <f t="shared" si="77"/>
        <v>0.17</v>
      </c>
      <c r="CB38" s="86">
        <f t="shared" si="77"/>
        <v>0.19</v>
      </c>
      <c r="CC38" s="86">
        <f t="shared" si="77"/>
        <v>0.22</v>
      </c>
      <c r="CD38" s="86">
        <f t="shared" si="77"/>
        <v>0.05</v>
      </c>
      <c r="CE38" s="20" t="str">
        <f t="shared" si="125"/>
        <v>OK (100 %)</v>
      </c>
      <c r="CF38" s="14">
        <f t="shared" si="81"/>
        <v>0.47399999999999665</v>
      </c>
      <c r="CG38" s="14">
        <f t="shared" si="82"/>
        <v>0.47399999999999665</v>
      </c>
      <c r="CH38" s="8">
        <f t="shared" si="83"/>
        <v>-5.5511151231257827E-17</v>
      </c>
      <c r="CI38" s="9">
        <f t="shared" si="84"/>
        <v>0.47399999999999665</v>
      </c>
      <c r="CJ38" s="9">
        <f t="shared" si="85"/>
        <v>0</v>
      </c>
      <c r="CK38" s="9">
        <f t="shared" si="86"/>
        <v>0.47399999999999665</v>
      </c>
      <c r="CL38" s="9">
        <f t="shared" si="87"/>
        <v>0</v>
      </c>
      <c r="CM38" s="9">
        <f t="shared" si="88"/>
        <v>7.2073162021595083E-2</v>
      </c>
      <c r="CN38" s="9">
        <f t="shared" si="89"/>
        <v>0</v>
      </c>
      <c r="CO38" s="9">
        <f t="shared" si="90"/>
        <v>0</v>
      </c>
      <c r="CP38" s="9">
        <f t="shared" si="90"/>
        <v>0</v>
      </c>
      <c r="CQ38" s="9">
        <f t="shared" si="90"/>
        <v>0</v>
      </c>
      <c r="CR38" s="9">
        <f t="shared" si="90"/>
        <v>0</v>
      </c>
      <c r="CS38" s="9">
        <f t="shared" si="90"/>
        <v>0</v>
      </c>
      <c r="CT38" s="9">
        <f t="shared" si="90"/>
        <v>0</v>
      </c>
      <c r="CU38" s="9">
        <f t="shared" si="90"/>
        <v>0</v>
      </c>
      <c r="CV38" s="9">
        <f t="shared" si="91"/>
        <v>0.69576413070800902</v>
      </c>
      <c r="CW38" s="9">
        <f t="shared" si="92"/>
        <v>6.957641307080091E-2</v>
      </c>
      <c r="CX38" s="9">
        <f t="shared" si="92"/>
        <v>8.3491695684961079E-2</v>
      </c>
      <c r="CY38" s="9">
        <f t="shared" si="92"/>
        <v>0.10436461960620134</v>
      </c>
      <c r="CZ38" s="9">
        <f t="shared" si="92"/>
        <v>0.11827990222036154</v>
      </c>
      <c r="DA38" s="9">
        <f t="shared" si="92"/>
        <v>0.13219518483452172</v>
      </c>
      <c r="DB38" s="9">
        <f t="shared" si="92"/>
        <v>0.15306810875576199</v>
      </c>
      <c r="DC38" s="9">
        <f t="shared" si="92"/>
        <v>3.4788206535400455E-2</v>
      </c>
      <c r="DD38" s="2">
        <f t="shared" si="93"/>
        <v>6.635999999999953E-2</v>
      </c>
      <c r="DE38" s="2">
        <f t="shared" si="94"/>
        <v>0</v>
      </c>
      <c r="DF38" s="2">
        <f t="shared" si="95"/>
        <v>0.41899083797840148</v>
      </c>
      <c r="DG38" s="2">
        <f t="shared" si="96"/>
        <v>0</v>
      </c>
      <c r="DH38" s="2">
        <f t="shared" si="97"/>
        <v>0</v>
      </c>
      <c r="DI38" s="2">
        <f t="shared" si="98"/>
        <v>0</v>
      </c>
      <c r="DJ38" s="2">
        <f t="shared" si="99"/>
        <v>0</v>
      </c>
      <c r="DK38" s="2">
        <f t="shared" si="100"/>
        <v>0.13834013070801299</v>
      </c>
      <c r="DL38" s="16">
        <f t="shared" si="101"/>
        <v>0</v>
      </c>
      <c r="DM38" s="16">
        <f t="shared" si="102"/>
        <v>0</v>
      </c>
      <c r="DN38" s="16">
        <f t="shared" si="103"/>
        <v>0.69576413070800913</v>
      </c>
      <c r="DO38" s="72">
        <f t="shared" si="104"/>
        <v>-1.1102230246251565E-16</v>
      </c>
      <c r="DP38" s="16">
        <f t="shared" si="105"/>
        <v>7.7715611723760958E-16</v>
      </c>
      <c r="DQ38" s="16">
        <f t="shared" si="106"/>
        <v>0.13834013070801299</v>
      </c>
      <c r="DR38" s="2">
        <f t="shared" si="107"/>
        <v>1.3921087581542957</v>
      </c>
      <c r="DS38" s="2">
        <f t="shared" si="108"/>
        <v>0.6635999999999953</v>
      </c>
      <c r="DT38" s="2">
        <f t="shared" si="109"/>
        <v>0.27871199999999802</v>
      </c>
      <c r="DU38" s="2">
        <f t="shared" si="110"/>
        <v>0</v>
      </c>
      <c r="DV38" s="15" t="s">
        <v>249</v>
      </c>
      <c r="DW38" s="18"/>
      <c r="DX38" s="17"/>
      <c r="DY38" s="47" t="str">
        <f t="shared" si="15"/>
        <v/>
      </c>
      <c r="DZ38" s="47" t="str">
        <f t="shared" si="15"/>
        <v/>
      </c>
      <c r="EA38" s="47" t="str">
        <f t="shared" si="15"/>
        <v/>
      </c>
      <c r="EB38" s="47" t="str">
        <f t="shared" si="15"/>
        <v/>
      </c>
      <c r="EC38" s="49" t="str">
        <f t="shared" si="15"/>
        <v/>
      </c>
      <c r="ED38" s="49" t="str">
        <f t="shared" si="15"/>
        <v/>
      </c>
      <c r="EE38" s="47" t="str">
        <f t="shared" si="15"/>
        <v/>
      </c>
      <c r="EF38" s="47" t="str">
        <f t="shared" si="15"/>
        <v/>
      </c>
      <c r="EG38" s="47" t="str">
        <f t="shared" si="15"/>
        <v/>
      </c>
      <c r="EH38" s="6">
        <f t="shared" si="16"/>
        <v>0</v>
      </c>
      <c r="EI38" s="6">
        <f t="shared" si="17"/>
        <v>0</v>
      </c>
      <c r="EJ38" s="2" t="str">
        <f t="shared" si="18"/>
        <v/>
      </c>
      <c r="EK38" s="2" t="str">
        <f t="shared" si="19"/>
        <v/>
      </c>
      <c r="EL38" s="2" t="str">
        <f t="shared" si="127"/>
        <v/>
      </c>
      <c r="EM38" s="2" t="str">
        <f t="shared" si="21"/>
        <v/>
      </c>
      <c r="EN38" s="2" t="str">
        <f t="shared" si="22"/>
        <v/>
      </c>
      <c r="EO38" s="2">
        <f t="shared" si="23"/>
        <v>0</v>
      </c>
      <c r="EP38" s="2">
        <f t="shared" si="111"/>
        <v>0</v>
      </c>
      <c r="EQ38" s="2"/>
      <c r="ER38" s="2"/>
      <c r="ES38" s="2"/>
      <c r="ET38" s="2"/>
      <c r="EU38" s="2"/>
      <c r="EV38" s="2"/>
      <c r="EW38" s="2">
        <f t="shared" si="24"/>
        <v>0</v>
      </c>
      <c r="EX38" s="2">
        <f t="shared" si="25"/>
        <v>0</v>
      </c>
      <c r="EY38" s="2">
        <f t="shared" si="112"/>
        <v>0</v>
      </c>
      <c r="EZ38" s="2">
        <f t="shared" si="26"/>
        <v>0</v>
      </c>
      <c r="FA38" s="2">
        <f t="shared" si="27"/>
        <v>0</v>
      </c>
      <c r="FB38" s="59"/>
      <c r="FC38" s="2">
        <f t="shared" si="28"/>
        <v>0</v>
      </c>
      <c r="FD38" s="2">
        <f t="shared" si="113"/>
        <v>0</v>
      </c>
      <c r="FE38" s="3">
        <f t="shared" si="126"/>
        <v>0</v>
      </c>
      <c r="FF38" s="3">
        <f t="shared" si="114"/>
        <v>0</v>
      </c>
      <c r="FG38" s="3">
        <f t="shared" si="115"/>
        <v>0</v>
      </c>
      <c r="FH38" s="3">
        <f t="shared" si="29"/>
        <v>0</v>
      </c>
      <c r="FI38" s="67">
        <f t="shared" si="30"/>
        <v>0</v>
      </c>
      <c r="FJ38" s="3">
        <f t="shared" si="31"/>
        <v>0</v>
      </c>
      <c r="FK38" s="3">
        <f t="shared" si="32"/>
        <v>0</v>
      </c>
      <c r="FL38" s="3">
        <f t="shared" si="116"/>
        <v>0</v>
      </c>
      <c r="FM38" s="3">
        <f t="shared" si="117"/>
        <v>0</v>
      </c>
      <c r="FN38" s="3">
        <f t="shared" si="118"/>
        <v>0</v>
      </c>
      <c r="FO38" s="2">
        <f t="shared" si="33"/>
        <v>0</v>
      </c>
      <c r="FP38" s="2">
        <f t="shared" si="34"/>
        <v>0</v>
      </c>
      <c r="FQ38" s="2">
        <f t="shared" si="119"/>
        <v>0</v>
      </c>
      <c r="FR38" s="6" t="str">
        <f>IF(A38=1,1,IF(DW38="","",COUNTA($DW$31:DW38)+1))</f>
        <v/>
      </c>
      <c r="FS38" s="6" t="str">
        <f t="shared" si="35"/>
        <v/>
      </c>
      <c r="FT38" s="43">
        <f t="shared" si="120"/>
        <v>2</v>
      </c>
      <c r="FU38" s="23">
        <f t="shared" si="121"/>
        <v>1</v>
      </c>
      <c r="FV38" s="21">
        <f t="shared" si="122"/>
        <v>1</v>
      </c>
    </row>
    <row r="39" spans="1:178">
      <c r="A39" s="4">
        <f t="shared" si="36"/>
        <v>9</v>
      </c>
      <c r="B39" s="33">
        <v>25.2</v>
      </c>
      <c r="C39" s="33">
        <v>381.72</v>
      </c>
      <c r="D39" s="33">
        <v>380.32000000000005</v>
      </c>
      <c r="E39" s="33"/>
      <c r="F39" s="33"/>
      <c r="G39" s="11" t="str">
        <f t="shared" si="2"/>
        <v/>
      </c>
      <c r="H39" s="3">
        <f t="shared" si="37"/>
        <v>25.2</v>
      </c>
      <c r="I39" s="3">
        <f t="shared" si="3"/>
        <v>25.2</v>
      </c>
      <c r="J39" s="3">
        <f t="shared" si="38"/>
        <v>381.72</v>
      </c>
      <c r="K39" s="3">
        <f t="shared" si="4"/>
        <v>381.72</v>
      </c>
      <c r="L39" s="2">
        <f t="shared" si="5"/>
        <v>381.72</v>
      </c>
      <c r="M39" s="8">
        <f t="shared" si="39"/>
        <v>25.2</v>
      </c>
      <c r="N39" s="8">
        <f t="shared" si="6"/>
        <v>25.2</v>
      </c>
      <c r="O39" s="8">
        <f t="shared" si="40"/>
        <v>380.32000000000005</v>
      </c>
      <c r="P39" s="8">
        <f t="shared" si="7"/>
        <v>380.32000000000005</v>
      </c>
      <c r="Q39" s="2">
        <f t="shared" si="8"/>
        <v>380.32000000000005</v>
      </c>
      <c r="R39" s="3">
        <f t="shared" si="9"/>
        <v>0</v>
      </c>
      <c r="S39" s="3" t="str">
        <f t="shared" si="10"/>
        <v/>
      </c>
      <c r="T39" s="3" t="str">
        <f t="shared" si="41"/>
        <v/>
      </c>
      <c r="U39" s="8" t="str">
        <f t="shared" si="11"/>
        <v/>
      </c>
      <c r="V39" s="2" t="str">
        <f t="shared" si="12"/>
        <v/>
      </c>
      <c r="W39" s="2" t="str">
        <f t="shared" si="13"/>
        <v/>
      </c>
      <c r="X39" s="2">
        <f t="shared" si="123"/>
        <v>381.72</v>
      </c>
      <c r="Y39" s="2">
        <f t="shared" si="14"/>
        <v>1.3999999999999773</v>
      </c>
      <c r="Z39" s="46">
        <f t="shared" si="42"/>
        <v>440</v>
      </c>
      <c r="AA39" s="46">
        <f t="shared" si="43"/>
        <v>0</v>
      </c>
      <c r="AB39" s="47"/>
      <c r="AC39" s="46">
        <f t="shared" si="44"/>
        <v>2</v>
      </c>
      <c r="AD39" s="47">
        <f t="shared" si="45"/>
        <v>1.4</v>
      </c>
      <c r="AE39" s="48" t="str">
        <f t="shared" si="46"/>
        <v/>
      </c>
      <c r="AF39" s="49">
        <f t="shared" si="47"/>
        <v>0</v>
      </c>
      <c r="AG39" s="49">
        <f t="shared" si="47"/>
        <v>0</v>
      </c>
      <c r="AH39" s="49">
        <f t="shared" si="47"/>
        <v>0</v>
      </c>
      <c r="AI39" s="47">
        <f t="shared" si="47"/>
        <v>0.1</v>
      </c>
      <c r="AJ39" s="47">
        <f t="shared" si="47"/>
        <v>0.3</v>
      </c>
      <c r="AK39" s="46">
        <f t="shared" si="47"/>
        <v>2</v>
      </c>
      <c r="AL39" s="47"/>
      <c r="AM39" s="53">
        <f t="shared" si="48"/>
        <v>0.74</v>
      </c>
      <c r="AN39" s="50" t="str">
        <f t="shared" si="49"/>
        <v>24,394 - 25,2</v>
      </c>
      <c r="AO39" s="53" t="s">
        <v>96</v>
      </c>
      <c r="AP39" s="52">
        <f t="shared" si="50"/>
        <v>0.80600000000000094</v>
      </c>
      <c r="AQ39" s="52">
        <f t="shared" si="51"/>
        <v>0.80600000000000094</v>
      </c>
      <c r="AR39" s="47">
        <f t="shared" si="52"/>
        <v>0.42</v>
      </c>
      <c r="AS39" s="53">
        <f t="shared" si="53"/>
        <v>1.372692940320718</v>
      </c>
      <c r="AT39" s="52">
        <f t="shared" si="54"/>
        <v>1.4726929403207181</v>
      </c>
      <c r="AU39" s="9">
        <f t="shared" si="55"/>
        <v>1.1869905098985001</v>
      </c>
      <c r="AV39" s="9">
        <f t="shared" si="56"/>
        <v>0.84</v>
      </c>
      <c r="AW39" s="12" t="str">
        <f t="shared" si="57"/>
        <v/>
      </c>
      <c r="AX39" s="9">
        <f t="shared" si="58"/>
        <v>1.0526929403207181</v>
      </c>
      <c r="AY39" s="12" t="str">
        <f t="shared" si="59"/>
        <v/>
      </c>
      <c r="AZ39" s="10">
        <f t="shared" si="60"/>
        <v>0.15205308443374599</v>
      </c>
      <c r="BA39" s="10">
        <f t="shared" si="61"/>
        <v>1.4</v>
      </c>
      <c r="BB39" s="10">
        <f t="shared" si="62"/>
        <v>0.13999999999999999</v>
      </c>
      <c r="BC39" s="10">
        <f t="shared" si="63"/>
        <v>1.036</v>
      </c>
      <c r="BD39" s="10">
        <f t="shared" si="64"/>
        <v>0.88394691556625404</v>
      </c>
      <c r="BE39" s="12" t="str">
        <f t="shared" si="65"/>
        <v/>
      </c>
      <c r="BF39" s="9">
        <f t="shared" si="66"/>
        <v>1.4</v>
      </c>
      <c r="BG39" s="9">
        <f t="shared" si="67"/>
        <v>1.4</v>
      </c>
      <c r="BH39" s="7">
        <f t="shared" si="68"/>
        <v>0.58799999999999997</v>
      </c>
      <c r="BI39" s="7">
        <f t="shared" si="69"/>
        <v>1.4737701164490054</v>
      </c>
      <c r="BJ39" s="12" t="str">
        <f t="shared" si="70"/>
        <v/>
      </c>
      <c r="BK39" s="80">
        <f t="shared" si="71"/>
        <v>0</v>
      </c>
      <c r="BL39" s="7">
        <f t="shared" si="72"/>
        <v>0</v>
      </c>
      <c r="BM39" s="7">
        <f t="shared" si="124"/>
        <v>0.29777011644900542</v>
      </c>
      <c r="BN39" s="12" t="str">
        <f t="shared" si="73"/>
        <v/>
      </c>
      <c r="BO39" s="9">
        <f t="shared" si="74"/>
        <v>1.4737701164490054</v>
      </c>
      <c r="BP39" s="2">
        <f t="shared" si="75"/>
        <v>1.4726929403207181</v>
      </c>
      <c r="BQ39" s="2">
        <f t="shared" si="76"/>
        <v>1.4726929403207181</v>
      </c>
      <c r="BR39" s="20">
        <f t="shared" si="77"/>
        <v>2</v>
      </c>
      <c r="BS39" s="20">
        <f t="shared" si="77"/>
        <v>2</v>
      </c>
      <c r="BT39" s="20">
        <f t="shared" si="77"/>
        <v>2</v>
      </c>
      <c r="BU39" s="86">
        <f t="shared" si="78"/>
        <v>1</v>
      </c>
      <c r="BV39" s="86">
        <f t="shared" si="79"/>
        <v>1</v>
      </c>
      <c r="BW39" s="20">
        <f t="shared" si="77"/>
        <v>3</v>
      </c>
      <c r="BX39" s="86">
        <f t="shared" si="77"/>
        <v>0.1</v>
      </c>
      <c r="BY39" s="86">
        <f t="shared" si="77"/>
        <v>0.12</v>
      </c>
      <c r="BZ39" s="86">
        <f t="shared" si="77"/>
        <v>0.15</v>
      </c>
      <c r="CA39" s="86">
        <f t="shared" si="77"/>
        <v>0.17</v>
      </c>
      <c r="CB39" s="86">
        <f t="shared" si="77"/>
        <v>0.19</v>
      </c>
      <c r="CC39" s="86">
        <f t="shared" si="77"/>
        <v>0.22</v>
      </c>
      <c r="CD39" s="86">
        <f t="shared" si="77"/>
        <v>0.05</v>
      </c>
      <c r="CE39" s="20" t="str">
        <f t="shared" si="125"/>
        <v>OK (100 %)</v>
      </c>
      <c r="CF39" s="14">
        <f t="shared" si="81"/>
        <v>-0.41399999999999904</v>
      </c>
      <c r="CG39" s="14">
        <f t="shared" si="82"/>
        <v>0.18600000000000094</v>
      </c>
      <c r="CH39" s="8">
        <f t="shared" si="83"/>
        <v>3.9998618135993955</v>
      </c>
      <c r="CI39" s="9">
        <f t="shared" si="84"/>
        <v>0.80600000000000094</v>
      </c>
      <c r="CJ39" s="9">
        <f t="shared" si="85"/>
        <v>0</v>
      </c>
      <c r="CK39" s="9">
        <f t="shared" si="86"/>
        <v>0.80600000000000094</v>
      </c>
      <c r="CL39" s="9">
        <f t="shared" si="87"/>
        <v>0</v>
      </c>
      <c r="CM39" s="9">
        <f t="shared" si="88"/>
        <v>2.8281873704676896E-2</v>
      </c>
      <c r="CN39" s="9">
        <f t="shared" si="89"/>
        <v>0</v>
      </c>
      <c r="CO39" s="9">
        <f t="shared" si="90"/>
        <v>0</v>
      </c>
      <c r="CP39" s="9">
        <f t="shared" si="90"/>
        <v>0</v>
      </c>
      <c r="CQ39" s="9">
        <f t="shared" si="90"/>
        <v>0</v>
      </c>
      <c r="CR39" s="9">
        <f t="shared" si="90"/>
        <v>0</v>
      </c>
      <c r="CS39" s="9">
        <f t="shared" si="90"/>
        <v>0</v>
      </c>
      <c r="CT39" s="9">
        <f t="shared" si="90"/>
        <v>0</v>
      </c>
      <c r="CU39" s="9">
        <f t="shared" si="90"/>
        <v>0</v>
      </c>
      <c r="CV39" s="9">
        <f t="shared" si="91"/>
        <v>6.4151071717899786</v>
      </c>
      <c r="CW39" s="9">
        <f t="shared" si="92"/>
        <v>0.64151071717899788</v>
      </c>
      <c r="CX39" s="9">
        <f t="shared" si="92"/>
        <v>0.76981286061479737</v>
      </c>
      <c r="CY39" s="9">
        <f t="shared" si="92"/>
        <v>0.96226607576849676</v>
      </c>
      <c r="CZ39" s="9">
        <f t="shared" si="92"/>
        <v>1.0905682192042965</v>
      </c>
      <c r="DA39" s="9">
        <f t="shared" si="92"/>
        <v>1.2188703626400959</v>
      </c>
      <c r="DB39" s="9">
        <f t="shared" si="92"/>
        <v>1.4113235777937954</v>
      </c>
      <c r="DC39" s="9">
        <f t="shared" si="92"/>
        <v>0.32075535858949894</v>
      </c>
      <c r="DD39" s="2">
        <f t="shared" si="93"/>
        <v>2.6040000000000129E-2</v>
      </c>
      <c r="DE39" s="2">
        <f t="shared" si="94"/>
        <v>0.59536</v>
      </c>
      <c r="DF39" s="2">
        <f t="shared" si="95"/>
        <v>0.16441412629532409</v>
      </c>
      <c r="DG39" s="2">
        <f t="shared" si="96"/>
        <v>0</v>
      </c>
      <c r="DH39" s="2">
        <f t="shared" si="97"/>
        <v>0</v>
      </c>
      <c r="DI39" s="2">
        <f t="shared" si="98"/>
        <v>0</v>
      </c>
      <c r="DJ39" s="2">
        <f t="shared" si="99"/>
        <v>0</v>
      </c>
      <c r="DK39" s="2">
        <f t="shared" si="100"/>
        <v>5.5385241659515291E-2</v>
      </c>
      <c r="DL39" s="16">
        <f t="shared" si="101"/>
        <v>0</v>
      </c>
      <c r="DM39" s="16">
        <f t="shared" si="102"/>
        <v>3.9998618135993955</v>
      </c>
      <c r="DN39" s="16">
        <f t="shared" si="103"/>
        <v>6.4151071717899777</v>
      </c>
      <c r="DO39" s="72">
        <f t="shared" si="104"/>
        <v>8.8817841970012523E-16</v>
      </c>
      <c r="DP39" s="16">
        <f t="shared" si="105"/>
        <v>8.8817841970012523E-16</v>
      </c>
      <c r="DQ39" s="16">
        <f t="shared" si="106"/>
        <v>4.0552470552589108</v>
      </c>
      <c r="DR39" s="2">
        <f t="shared" si="107"/>
        <v>2.3739810197970002</v>
      </c>
      <c r="DS39" s="2">
        <f t="shared" si="108"/>
        <v>5.3740000000000014</v>
      </c>
      <c r="DT39" s="2">
        <f t="shared" si="109"/>
        <v>2.2570800000000006</v>
      </c>
      <c r="DU39" s="2">
        <f t="shared" si="110"/>
        <v>1.545764116531066</v>
      </c>
      <c r="DV39" s="15" t="s">
        <v>301</v>
      </c>
      <c r="DW39" s="18">
        <v>1.24</v>
      </c>
      <c r="DX39" s="17"/>
      <c r="DY39" s="47">
        <f t="shared" si="15"/>
        <v>0.6</v>
      </c>
      <c r="DZ39" s="47">
        <f t="shared" si="15"/>
        <v>0.6</v>
      </c>
      <c r="EA39" s="47">
        <f t="shared" si="15"/>
        <v>0.6</v>
      </c>
      <c r="EB39" s="47">
        <f t="shared" si="15"/>
        <v>0.6</v>
      </c>
      <c r="EC39" s="49">
        <f t="shared" si="15"/>
        <v>0</v>
      </c>
      <c r="ED39" s="49">
        <f t="shared" si="15"/>
        <v>0</v>
      </c>
      <c r="EE39" s="47">
        <f t="shared" si="15"/>
        <v>0.2</v>
      </c>
      <c r="EF39" s="47">
        <f t="shared" si="15"/>
        <v>0.1</v>
      </c>
      <c r="EG39" s="47">
        <f t="shared" si="15"/>
        <v>0</v>
      </c>
      <c r="EH39" s="6">
        <f t="shared" si="16"/>
        <v>1.22</v>
      </c>
      <c r="EI39" s="6">
        <f t="shared" si="17"/>
        <v>1.22</v>
      </c>
      <c r="EJ39" s="2">
        <f t="shared" si="18"/>
        <v>2.44</v>
      </c>
      <c r="EK39" s="2">
        <f t="shared" si="19"/>
        <v>2.44</v>
      </c>
      <c r="EL39" s="2">
        <f t="shared" si="127"/>
        <v>1.4999999999999774</v>
      </c>
      <c r="EM39" s="2">
        <f t="shared" si="21"/>
        <v>1.1799999999999775</v>
      </c>
      <c r="EN39" s="2">
        <f t="shared" si="22"/>
        <v>2.8791999999999449</v>
      </c>
      <c r="EO39" s="2">
        <f t="shared" si="23"/>
        <v>7.0252479999998654</v>
      </c>
      <c r="EP39" s="2">
        <f t="shared" si="111"/>
        <v>7.0252479999998654</v>
      </c>
      <c r="EQ39" s="2"/>
      <c r="ER39" s="2"/>
      <c r="ES39" s="2"/>
      <c r="ET39" s="2"/>
      <c r="EU39" s="2"/>
      <c r="EV39" s="2"/>
      <c r="EW39" s="2">
        <f t="shared" si="24"/>
        <v>5.9535999999999998</v>
      </c>
      <c r="EX39" s="2">
        <f t="shared" si="25"/>
        <v>0.59536</v>
      </c>
      <c r="EY39" s="2">
        <f t="shared" si="112"/>
        <v>0.59536</v>
      </c>
      <c r="EZ39" s="2">
        <f t="shared" si="26"/>
        <v>1.2076282160399165</v>
      </c>
      <c r="FA39" s="2">
        <f t="shared" si="27"/>
        <v>1.1799999999999775</v>
      </c>
      <c r="FB39" s="59"/>
      <c r="FC39" s="2">
        <f t="shared" si="28"/>
        <v>1.545764116531066</v>
      </c>
      <c r="FD39" s="2">
        <f t="shared" si="113"/>
        <v>1.545764116531066</v>
      </c>
      <c r="FE39" s="3">
        <f t="shared" si="126"/>
        <v>7.0252479999998654</v>
      </c>
      <c r="FF39" s="3">
        <f t="shared" si="114"/>
        <v>1.545764116531066</v>
      </c>
      <c r="FG39" s="3">
        <f t="shared" si="115"/>
        <v>0.59536</v>
      </c>
      <c r="FH39" s="3">
        <f t="shared" si="29"/>
        <v>1.2</v>
      </c>
      <c r="FI39" s="67">
        <f t="shared" si="30"/>
        <v>1.4737701164490054</v>
      </c>
      <c r="FJ39" s="3">
        <f t="shared" si="31"/>
        <v>1.0799999999999774</v>
      </c>
      <c r="FK39" s="3">
        <f t="shared" si="32"/>
        <v>1.5119999999999683</v>
      </c>
      <c r="FL39" s="3">
        <f t="shared" si="116"/>
        <v>1.8143999999999618</v>
      </c>
      <c r="FM39" s="3">
        <f t="shared" si="117"/>
        <v>3.0697238834688374</v>
      </c>
      <c r="FN39" s="3">
        <f t="shared" si="118"/>
        <v>3.0697238834688374</v>
      </c>
      <c r="FO39" s="2">
        <f t="shared" si="33"/>
        <v>2.44</v>
      </c>
      <c r="FP39" s="2">
        <f t="shared" si="34"/>
        <v>5.9535999999999998</v>
      </c>
      <c r="FQ39" s="2">
        <f t="shared" si="119"/>
        <v>5.9535999999999998</v>
      </c>
      <c r="FR39" s="6">
        <f>IF(A39=1,1,IF(DW39="","",COUNTA($DW$31:DW39)+1))</f>
        <v>3</v>
      </c>
      <c r="FS39" s="6">
        <f t="shared" si="35"/>
        <v>2</v>
      </c>
      <c r="FT39" s="43">
        <f t="shared" si="120"/>
        <v>2</v>
      </c>
      <c r="FU39" s="23">
        <f t="shared" si="121"/>
        <v>1</v>
      </c>
      <c r="FV39" s="21">
        <f t="shared" si="122"/>
        <v>2</v>
      </c>
    </row>
    <row r="40" spans="1:178">
      <c r="A40" s="4">
        <f t="shared" si="36"/>
        <v>10</v>
      </c>
      <c r="B40" s="33">
        <f>B39+3</f>
        <v>28.2</v>
      </c>
      <c r="C40" s="33">
        <v>381.72</v>
      </c>
      <c r="D40" s="33">
        <v>380.32000000000005</v>
      </c>
      <c r="E40" s="33"/>
      <c r="F40" s="33"/>
      <c r="G40" s="11" t="str">
        <f t="shared" si="2"/>
        <v/>
      </c>
      <c r="H40" s="3">
        <f t="shared" si="37"/>
        <v>28.2</v>
      </c>
      <c r="I40" s="3">
        <f t="shared" si="3"/>
        <v>28.2</v>
      </c>
      <c r="J40" s="3">
        <f t="shared" si="38"/>
        <v>381.72</v>
      </c>
      <c r="K40" s="3">
        <f t="shared" si="4"/>
        <v>381.72</v>
      </c>
      <c r="L40" s="2">
        <f t="shared" si="5"/>
        <v>381.72</v>
      </c>
      <c r="M40" s="8">
        <f t="shared" si="39"/>
        <v>28.2</v>
      </c>
      <c r="N40" s="8">
        <f t="shared" si="6"/>
        <v>28.2</v>
      </c>
      <c r="O40" s="8">
        <f t="shared" si="40"/>
        <v>380.32000000000005</v>
      </c>
      <c r="P40" s="8">
        <f t="shared" si="7"/>
        <v>380.32000000000005</v>
      </c>
      <c r="Q40" s="2">
        <f t="shared" si="8"/>
        <v>380.32000000000005</v>
      </c>
      <c r="R40" s="3">
        <f t="shared" si="9"/>
        <v>0</v>
      </c>
      <c r="S40" s="3" t="str">
        <f t="shared" si="10"/>
        <v/>
      </c>
      <c r="T40" s="3" t="str">
        <f t="shared" si="41"/>
        <v/>
      </c>
      <c r="U40" s="8" t="str">
        <f t="shared" si="11"/>
        <v/>
      </c>
      <c r="V40" s="2" t="str">
        <f t="shared" si="12"/>
        <v/>
      </c>
      <c r="W40" s="2" t="str">
        <f t="shared" si="13"/>
        <v/>
      </c>
      <c r="X40" s="2">
        <f t="shared" si="123"/>
        <v>381.72</v>
      </c>
      <c r="Y40" s="2">
        <f t="shared" si="14"/>
        <v>1.3999999999999773</v>
      </c>
      <c r="Z40" s="46">
        <v>560</v>
      </c>
      <c r="AA40" s="46">
        <f t="shared" si="43"/>
        <v>0</v>
      </c>
      <c r="AB40" s="47"/>
      <c r="AC40" s="46">
        <f t="shared" si="44"/>
        <v>2</v>
      </c>
      <c r="AD40" s="47">
        <f t="shared" si="45"/>
        <v>1.4</v>
      </c>
      <c r="AE40" s="48" t="str">
        <f t="shared" si="46"/>
        <v/>
      </c>
      <c r="AF40" s="49">
        <f t="shared" si="47"/>
        <v>0</v>
      </c>
      <c r="AG40" s="49">
        <f t="shared" si="47"/>
        <v>0</v>
      </c>
      <c r="AH40" s="49">
        <f t="shared" si="47"/>
        <v>0</v>
      </c>
      <c r="AI40" s="47">
        <f t="shared" si="47"/>
        <v>0.1</v>
      </c>
      <c r="AJ40" s="47">
        <f t="shared" si="47"/>
        <v>0.3</v>
      </c>
      <c r="AK40" s="46">
        <f t="shared" si="47"/>
        <v>2</v>
      </c>
      <c r="AL40" s="47"/>
      <c r="AM40" s="53">
        <f t="shared" si="48"/>
        <v>0.8600000000000001</v>
      </c>
      <c r="AN40" s="50" t="str">
        <f t="shared" si="49"/>
        <v>25,2 - 28,2</v>
      </c>
      <c r="AO40" s="53" t="s">
        <v>84</v>
      </c>
      <c r="AP40" s="52">
        <f t="shared" si="50"/>
        <v>3</v>
      </c>
      <c r="AQ40" s="52">
        <f t="shared" si="51"/>
        <v>3</v>
      </c>
      <c r="AR40" s="47">
        <f t="shared" si="52"/>
        <v>0</v>
      </c>
      <c r="AS40" s="53">
        <f t="shared" si="53"/>
        <v>1.3999999999999773</v>
      </c>
      <c r="AT40" s="52">
        <f t="shared" si="54"/>
        <v>1.4999999999999774</v>
      </c>
      <c r="AU40" s="9">
        <f t="shared" si="55"/>
        <v>4.4999999999999325</v>
      </c>
      <c r="AV40" s="9">
        <f t="shared" si="56"/>
        <v>0.96000000000000008</v>
      </c>
      <c r="AW40" s="12" t="str">
        <f t="shared" si="57"/>
        <v/>
      </c>
      <c r="AX40" s="9">
        <f t="shared" si="58"/>
        <v>1.4999999999999774</v>
      </c>
      <c r="AY40" s="12" t="str">
        <f t="shared" si="59"/>
        <v/>
      </c>
      <c r="AZ40" s="10">
        <f t="shared" si="60"/>
        <v>0.24630086404143978</v>
      </c>
      <c r="BA40" s="10">
        <f t="shared" si="61"/>
        <v>1.4</v>
      </c>
      <c r="BB40" s="10">
        <f t="shared" si="62"/>
        <v>0.13999999999999999</v>
      </c>
      <c r="BC40" s="10">
        <f t="shared" si="63"/>
        <v>1.204</v>
      </c>
      <c r="BD40" s="10">
        <f t="shared" si="64"/>
        <v>0.95769913595856015</v>
      </c>
      <c r="BE40" s="12" t="str">
        <f t="shared" si="65"/>
        <v/>
      </c>
      <c r="BF40" s="9">
        <f t="shared" si="66"/>
        <v>1.4</v>
      </c>
      <c r="BG40" s="9">
        <f t="shared" si="67"/>
        <v>1.4</v>
      </c>
      <c r="BH40" s="7">
        <f t="shared" si="68"/>
        <v>0</v>
      </c>
      <c r="BI40" s="7">
        <f t="shared" si="69"/>
        <v>2.0999999999999681</v>
      </c>
      <c r="BJ40" s="12" t="str">
        <f t="shared" si="70"/>
        <v/>
      </c>
      <c r="BK40" s="80">
        <f t="shared" si="71"/>
        <v>0</v>
      </c>
      <c r="BL40" s="7">
        <f t="shared" si="72"/>
        <v>0</v>
      </c>
      <c r="BM40" s="7">
        <f t="shared" si="124"/>
        <v>0.75599999999996825</v>
      </c>
      <c r="BN40" s="12" t="str">
        <f t="shared" si="73"/>
        <v/>
      </c>
      <c r="BO40" s="9">
        <f t="shared" si="74"/>
        <v>2.0999999999999681</v>
      </c>
      <c r="BP40" s="2">
        <f t="shared" si="75"/>
        <v>1.4999999999999774</v>
      </c>
      <c r="BQ40" s="2">
        <f t="shared" si="76"/>
        <v>1.4999999999999774</v>
      </c>
      <c r="BR40" s="20">
        <f t="shared" si="77"/>
        <v>2</v>
      </c>
      <c r="BS40" s="20">
        <f t="shared" si="77"/>
        <v>2</v>
      </c>
      <c r="BT40" s="20">
        <f t="shared" si="77"/>
        <v>2</v>
      </c>
      <c r="BU40" s="86">
        <f t="shared" si="78"/>
        <v>1</v>
      </c>
      <c r="BV40" s="86">
        <f t="shared" si="79"/>
        <v>1</v>
      </c>
      <c r="BW40" s="20">
        <f t="shared" si="77"/>
        <v>3</v>
      </c>
      <c r="BX40" s="86">
        <f t="shared" si="77"/>
        <v>0.1</v>
      </c>
      <c r="BY40" s="86">
        <f t="shared" si="77"/>
        <v>0.12</v>
      </c>
      <c r="BZ40" s="86">
        <f t="shared" si="77"/>
        <v>0.15</v>
      </c>
      <c r="CA40" s="86">
        <f t="shared" si="77"/>
        <v>0.17</v>
      </c>
      <c r="CB40" s="86">
        <f t="shared" si="77"/>
        <v>0.19</v>
      </c>
      <c r="CC40" s="86">
        <f t="shared" si="77"/>
        <v>0.22</v>
      </c>
      <c r="CD40" s="86">
        <f t="shared" si="77"/>
        <v>0.05</v>
      </c>
      <c r="CE40" s="20" t="str">
        <f t="shared" si="125"/>
        <v>OK (100 %)</v>
      </c>
      <c r="CF40" s="14">
        <f t="shared" si="81"/>
        <v>0.56000000000000005</v>
      </c>
      <c r="CG40" s="14">
        <f t="shared" si="82"/>
        <v>1.7599999999999998</v>
      </c>
      <c r="CH40" s="8">
        <f t="shared" si="83"/>
        <v>4.3574320327320732</v>
      </c>
      <c r="CI40" s="9">
        <f t="shared" si="84"/>
        <v>3</v>
      </c>
      <c r="CJ40" s="9">
        <f t="shared" si="85"/>
        <v>0</v>
      </c>
      <c r="CK40" s="9">
        <f t="shared" si="86"/>
        <v>3</v>
      </c>
      <c r="CL40" s="9">
        <f t="shared" si="87"/>
        <v>0</v>
      </c>
      <c r="CM40" s="9">
        <f t="shared" si="88"/>
        <v>0.43348952071293395</v>
      </c>
      <c r="CN40" s="9">
        <f t="shared" si="89"/>
        <v>0</v>
      </c>
      <c r="CO40" s="9">
        <f t="shared" si="90"/>
        <v>0</v>
      </c>
      <c r="CP40" s="9">
        <f t="shared" si="90"/>
        <v>0</v>
      </c>
      <c r="CQ40" s="9">
        <f t="shared" si="90"/>
        <v>0</v>
      </c>
      <c r="CR40" s="9">
        <f t="shared" si="90"/>
        <v>0</v>
      </c>
      <c r="CS40" s="9">
        <f t="shared" si="90"/>
        <v>0</v>
      </c>
      <c r="CT40" s="9">
        <f t="shared" si="90"/>
        <v>0</v>
      </c>
      <c r="CU40" s="9">
        <f t="shared" si="90"/>
        <v>0</v>
      </c>
      <c r="CV40" s="9">
        <f t="shared" si="91"/>
        <v>10.701759999999847</v>
      </c>
      <c r="CW40" s="9">
        <f t="shared" si="92"/>
        <v>1.0701759999999847</v>
      </c>
      <c r="CX40" s="9">
        <f t="shared" si="92"/>
        <v>1.2842111999999817</v>
      </c>
      <c r="CY40" s="9">
        <f t="shared" si="92"/>
        <v>1.6052639999999772</v>
      </c>
      <c r="CZ40" s="9">
        <f t="shared" si="92"/>
        <v>1.8192991999999741</v>
      </c>
      <c r="DA40" s="9">
        <f t="shared" si="92"/>
        <v>2.0333343999999709</v>
      </c>
      <c r="DB40" s="9">
        <f t="shared" si="92"/>
        <v>2.3543871999999664</v>
      </c>
      <c r="DC40" s="9">
        <f t="shared" si="92"/>
        <v>0.53508799999999235</v>
      </c>
      <c r="DD40" s="2">
        <f t="shared" si="93"/>
        <v>0.24639999999999995</v>
      </c>
      <c r="DE40" s="2">
        <f t="shared" si="94"/>
        <v>0.59536</v>
      </c>
      <c r="DF40" s="2">
        <f t="shared" si="95"/>
        <v>1.6855504792870657</v>
      </c>
      <c r="DG40" s="2">
        <f t="shared" si="96"/>
        <v>0</v>
      </c>
      <c r="DH40" s="2">
        <f t="shared" si="97"/>
        <v>0</v>
      </c>
      <c r="DI40" s="2">
        <f t="shared" si="98"/>
        <v>0</v>
      </c>
      <c r="DJ40" s="2">
        <f t="shared" si="99"/>
        <v>0</v>
      </c>
      <c r="DK40" s="2">
        <f t="shared" si="100"/>
        <v>1.330559999999944</v>
      </c>
      <c r="DL40" s="16">
        <f t="shared" si="101"/>
        <v>0</v>
      </c>
      <c r="DM40" s="16">
        <f t="shared" si="102"/>
        <v>4.3574320327320732</v>
      </c>
      <c r="DN40" s="16">
        <f t="shared" si="103"/>
        <v>10.701759999999847</v>
      </c>
      <c r="DO40" s="72">
        <f t="shared" si="104"/>
        <v>0</v>
      </c>
      <c r="DP40" s="16">
        <f t="shared" si="105"/>
        <v>0</v>
      </c>
      <c r="DQ40" s="16">
        <f t="shared" si="106"/>
        <v>5.6879920327320175</v>
      </c>
      <c r="DR40" s="2">
        <f t="shared" si="107"/>
        <v>8.999999999999865</v>
      </c>
      <c r="DS40" s="2">
        <f t="shared" si="108"/>
        <v>0</v>
      </c>
      <c r="DT40" s="2">
        <f t="shared" si="109"/>
        <v>0</v>
      </c>
      <c r="DU40" s="2">
        <f t="shared" si="110"/>
        <v>2.0529679672678309</v>
      </c>
      <c r="DV40" s="15" t="s">
        <v>302</v>
      </c>
      <c r="DW40" s="18">
        <v>1.24</v>
      </c>
      <c r="DX40" s="17"/>
      <c r="DY40" s="47">
        <f t="shared" si="15"/>
        <v>0.6</v>
      </c>
      <c r="DZ40" s="47">
        <f t="shared" si="15"/>
        <v>0.6</v>
      </c>
      <c r="EA40" s="47">
        <f t="shared" si="15"/>
        <v>0.6</v>
      </c>
      <c r="EB40" s="47">
        <f t="shared" si="15"/>
        <v>0.6</v>
      </c>
      <c r="EC40" s="49">
        <f t="shared" si="15"/>
        <v>0</v>
      </c>
      <c r="ED40" s="49">
        <f t="shared" si="15"/>
        <v>0</v>
      </c>
      <c r="EE40" s="47">
        <f t="shared" si="15"/>
        <v>0.2</v>
      </c>
      <c r="EF40" s="47">
        <f t="shared" si="15"/>
        <v>0.1</v>
      </c>
      <c r="EG40" s="47">
        <f t="shared" si="15"/>
        <v>0</v>
      </c>
      <c r="EH40" s="6">
        <f t="shared" si="16"/>
        <v>1.22</v>
      </c>
      <c r="EI40" s="6">
        <f t="shared" si="17"/>
        <v>1.22</v>
      </c>
      <c r="EJ40" s="2">
        <f t="shared" si="18"/>
        <v>2.44</v>
      </c>
      <c r="EK40" s="2">
        <f t="shared" si="19"/>
        <v>2.44</v>
      </c>
      <c r="EL40" s="2">
        <f t="shared" si="127"/>
        <v>1.4999999999999774</v>
      </c>
      <c r="EM40" s="2">
        <f t="shared" si="21"/>
        <v>1.5999999999999774</v>
      </c>
      <c r="EN40" s="2">
        <f t="shared" si="22"/>
        <v>3.9039999999999448</v>
      </c>
      <c r="EO40" s="2">
        <f t="shared" si="23"/>
        <v>9.525759999999865</v>
      </c>
      <c r="EP40" s="2">
        <f t="shared" si="111"/>
        <v>9.525759999999865</v>
      </c>
      <c r="EQ40" s="2"/>
      <c r="ER40" s="2"/>
      <c r="ES40" s="2"/>
      <c r="ET40" s="2"/>
      <c r="EU40" s="2"/>
      <c r="EV40" s="2"/>
      <c r="EW40" s="2">
        <f t="shared" si="24"/>
        <v>5.9535999999999998</v>
      </c>
      <c r="EX40" s="2">
        <f t="shared" si="25"/>
        <v>0.59536</v>
      </c>
      <c r="EY40" s="2">
        <f t="shared" si="112"/>
        <v>0.59536</v>
      </c>
      <c r="EZ40" s="2">
        <f t="shared" si="26"/>
        <v>1.2076282160399165</v>
      </c>
      <c r="FA40" s="2">
        <f t="shared" si="27"/>
        <v>1.5999999999999774</v>
      </c>
      <c r="FB40" s="59"/>
      <c r="FC40" s="2">
        <f t="shared" si="28"/>
        <v>2.0529679672678309</v>
      </c>
      <c r="FD40" s="2">
        <f t="shared" si="113"/>
        <v>2.0529679672678309</v>
      </c>
      <c r="FE40" s="3">
        <f t="shared" si="126"/>
        <v>9.525759999999865</v>
      </c>
      <c r="FF40" s="3">
        <f t="shared" si="114"/>
        <v>2.0529679672678309</v>
      </c>
      <c r="FG40" s="3">
        <f t="shared" si="115"/>
        <v>0.59536</v>
      </c>
      <c r="FH40" s="3">
        <f t="shared" si="29"/>
        <v>1.2</v>
      </c>
      <c r="FI40" s="67">
        <f t="shared" si="30"/>
        <v>2.0999999999999681</v>
      </c>
      <c r="FJ40" s="3">
        <f t="shared" si="31"/>
        <v>1.4999999999999774</v>
      </c>
      <c r="FK40" s="3">
        <f t="shared" si="32"/>
        <v>0</v>
      </c>
      <c r="FL40" s="3">
        <f t="shared" si="116"/>
        <v>0</v>
      </c>
      <c r="FM40" s="3">
        <f t="shared" si="117"/>
        <v>6.8774320327320337</v>
      </c>
      <c r="FN40" s="3">
        <f t="shared" si="118"/>
        <v>6.8774320327320337</v>
      </c>
      <c r="FO40" s="2">
        <f t="shared" si="33"/>
        <v>2.44</v>
      </c>
      <c r="FP40" s="2">
        <f t="shared" si="34"/>
        <v>5.9535999999999998</v>
      </c>
      <c r="FQ40" s="2">
        <f t="shared" si="119"/>
        <v>5.9535999999999998</v>
      </c>
      <c r="FR40" s="6">
        <f>IF(A40=1,1,IF(DW40="","",COUNTA($DW$31:DW40)+1))</f>
        <v>4</v>
      </c>
      <c r="FS40" s="6">
        <f t="shared" si="35"/>
        <v>3</v>
      </c>
      <c r="FT40" s="43">
        <f t="shared" si="120"/>
        <v>2</v>
      </c>
      <c r="FU40" s="23">
        <f t="shared" si="121"/>
        <v>1</v>
      </c>
      <c r="FV40" s="21">
        <f t="shared" si="122"/>
        <v>2</v>
      </c>
    </row>
    <row r="41" spans="1:178">
      <c r="A41" s="4" t="str">
        <f t="shared" si="36"/>
        <v/>
      </c>
      <c r="B41" s="33"/>
      <c r="C41" s="33"/>
      <c r="D41" s="33"/>
      <c r="E41" s="33"/>
      <c r="F41" s="33"/>
      <c r="G41" s="11" t="str">
        <f t="shared" si="2"/>
        <v/>
      </c>
      <c r="H41" s="3" t="str">
        <f t="shared" si="37"/>
        <v/>
      </c>
      <c r="I41" s="3" t="str">
        <f t="shared" si="3"/>
        <v/>
      </c>
      <c r="J41" s="3" t="str">
        <f t="shared" si="38"/>
        <v/>
      </c>
      <c r="K41" s="3" t="str">
        <f t="shared" si="4"/>
        <v/>
      </c>
      <c r="L41" s="2" t="str">
        <f t="shared" si="5"/>
        <v/>
      </c>
      <c r="M41" s="8" t="str">
        <f t="shared" si="39"/>
        <v/>
      </c>
      <c r="N41" s="8" t="str">
        <f t="shared" si="6"/>
        <v/>
      </c>
      <c r="O41" s="8" t="str">
        <f t="shared" si="40"/>
        <v/>
      </c>
      <c r="P41" s="8" t="str">
        <f t="shared" si="7"/>
        <v/>
      </c>
      <c r="Q41" s="2" t="str">
        <f t="shared" si="8"/>
        <v/>
      </c>
      <c r="R41" s="3" t="str">
        <f t="shared" si="9"/>
        <v/>
      </c>
      <c r="S41" s="3" t="str">
        <f t="shared" si="10"/>
        <v/>
      </c>
      <c r="T41" s="3" t="str">
        <f t="shared" si="41"/>
        <v/>
      </c>
      <c r="U41" s="8" t="str">
        <f t="shared" si="11"/>
        <v/>
      </c>
      <c r="V41" s="2" t="str">
        <f t="shared" si="12"/>
        <v/>
      </c>
      <c r="W41" s="2" t="str">
        <f t="shared" si="13"/>
        <v/>
      </c>
      <c r="X41" s="2" t="str">
        <f t="shared" si="123"/>
        <v/>
      </c>
      <c r="Y41" s="2" t="str">
        <f t="shared" si="14"/>
        <v/>
      </c>
      <c r="Z41" s="46" t="str">
        <f t="shared" si="42"/>
        <v/>
      </c>
      <c r="AA41" s="46" t="str">
        <f t="shared" si="43"/>
        <v/>
      </c>
      <c r="AB41" s="47"/>
      <c r="AC41" s="46" t="str">
        <f t="shared" si="44"/>
        <v/>
      </c>
      <c r="AD41" s="47" t="str">
        <f t="shared" si="45"/>
        <v/>
      </c>
      <c r="AE41" s="48" t="str">
        <f t="shared" si="46"/>
        <v/>
      </c>
      <c r="AF41" s="49" t="str">
        <f t="shared" si="47"/>
        <v/>
      </c>
      <c r="AG41" s="49" t="str">
        <f t="shared" si="47"/>
        <v/>
      </c>
      <c r="AH41" s="49" t="str">
        <f t="shared" si="47"/>
        <v/>
      </c>
      <c r="AI41" s="47" t="str">
        <f t="shared" si="47"/>
        <v/>
      </c>
      <c r="AJ41" s="47" t="str">
        <f t="shared" si="47"/>
        <v/>
      </c>
      <c r="AK41" s="46" t="str">
        <f t="shared" si="47"/>
        <v/>
      </c>
      <c r="AL41" s="47"/>
      <c r="AM41" s="53" t="str">
        <f t="shared" si="48"/>
        <v/>
      </c>
      <c r="AN41" s="50" t="str">
        <f t="shared" si="49"/>
        <v/>
      </c>
      <c r="AO41" s="53" t="s">
        <v>85</v>
      </c>
      <c r="AP41" s="52" t="str">
        <f t="shared" si="50"/>
        <v/>
      </c>
      <c r="AQ41" s="52" t="str">
        <f t="shared" si="51"/>
        <v/>
      </c>
      <c r="AR41" s="47">
        <f t="shared" si="52"/>
        <v>0.37</v>
      </c>
      <c r="AS41" s="53" t="str">
        <f t="shared" si="53"/>
        <v/>
      </c>
      <c r="AT41" s="52" t="str">
        <f t="shared" si="54"/>
        <v/>
      </c>
      <c r="AU41" s="9" t="str">
        <f t="shared" si="55"/>
        <v/>
      </c>
      <c r="AV41" s="9" t="str">
        <f t="shared" si="56"/>
        <v/>
      </c>
      <c r="AW41" s="12" t="str">
        <f t="shared" si="57"/>
        <v/>
      </c>
      <c r="AX41" s="9" t="str">
        <f t="shared" si="58"/>
        <v/>
      </c>
      <c r="AY41" s="12" t="str">
        <f t="shared" si="59"/>
        <v/>
      </c>
      <c r="AZ41" s="10" t="str">
        <f t="shared" si="60"/>
        <v/>
      </c>
      <c r="BA41" s="10" t="str">
        <f t="shared" si="61"/>
        <v/>
      </c>
      <c r="BB41" s="10" t="str">
        <f t="shared" si="62"/>
        <v/>
      </c>
      <c r="BC41" s="10" t="str">
        <f t="shared" si="63"/>
        <v/>
      </c>
      <c r="BD41" s="10" t="str">
        <f t="shared" si="64"/>
        <v/>
      </c>
      <c r="BE41" s="12" t="str">
        <f t="shared" si="65"/>
        <v/>
      </c>
      <c r="BF41" s="9" t="str">
        <f t="shared" si="66"/>
        <v/>
      </c>
      <c r="BG41" s="9" t="str">
        <f t="shared" si="67"/>
        <v/>
      </c>
      <c r="BH41" s="7" t="str">
        <f t="shared" si="68"/>
        <v/>
      </c>
      <c r="BI41" s="7" t="str">
        <f t="shared" si="69"/>
        <v/>
      </c>
      <c r="BJ41" s="12" t="str">
        <f t="shared" si="70"/>
        <v/>
      </c>
      <c r="BK41" s="80" t="str">
        <f t="shared" si="71"/>
        <v/>
      </c>
      <c r="BL41" s="7" t="str">
        <f t="shared" si="72"/>
        <v/>
      </c>
      <c r="BM41" s="7" t="str">
        <f t="shared" si="124"/>
        <v/>
      </c>
      <c r="BN41" s="12" t="str">
        <f t="shared" si="73"/>
        <v/>
      </c>
      <c r="BO41" s="9" t="str">
        <f t="shared" si="74"/>
        <v/>
      </c>
      <c r="BP41" s="2" t="str">
        <f t="shared" si="75"/>
        <v/>
      </c>
      <c r="BQ41" s="2" t="str">
        <f t="shared" si="76"/>
        <v/>
      </c>
      <c r="BR41" s="20" t="str">
        <f t="shared" si="77"/>
        <v/>
      </c>
      <c r="BS41" s="20" t="str">
        <f t="shared" si="77"/>
        <v/>
      </c>
      <c r="BT41" s="20" t="str">
        <f t="shared" si="77"/>
        <v/>
      </c>
      <c r="BU41" s="86" t="str">
        <f t="shared" si="78"/>
        <v/>
      </c>
      <c r="BV41" s="86" t="str">
        <f t="shared" si="79"/>
        <v/>
      </c>
      <c r="BW41" s="20" t="str">
        <f t="shared" si="77"/>
        <v/>
      </c>
      <c r="BX41" s="86" t="str">
        <f t="shared" si="77"/>
        <v/>
      </c>
      <c r="BY41" s="86" t="str">
        <f t="shared" si="77"/>
        <v/>
      </c>
      <c r="BZ41" s="86" t="str">
        <f t="shared" si="77"/>
        <v/>
      </c>
      <c r="CA41" s="86" t="str">
        <f t="shared" si="77"/>
        <v/>
      </c>
      <c r="CB41" s="86" t="str">
        <f t="shared" si="77"/>
        <v/>
      </c>
      <c r="CC41" s="86" t="str">
        <f t="shared" si="77"/>
        <v/>
      </c>
      <c r="CD41" s="86" t="str">
        <f t="shared" si="77"/>
        <v/>
      </c>
      <c r="CE41" s="20" t="str">
        <f t="shared" si="125"/>
        <v/>
      </c>
      <c r="CF41" s="14" t="str">
        <f t="shared" si="81"/>
        <v/>
      </c>
      <c r="CG41" s="14" t="str">
        <f t="shared" si="82"/>
        <v/>
      </c>
      <c r="CH41" s="8">
        <f t="shared" si="83"/>
        <v>0</v>
      </c>
      <c r="CI41" s="9" t="str">
        <f t="shared" si="84"/>
        <v/>
      </c>
      <c r="CJ41" s="9" t="str">
        <f t="shared" si="85"/>
        <v/>
      </c>
      <c r="CK41" s="9" t="str">
        <f t="shared" si="86"/>
        <v/>
      </c>
      <c r="CL41" s="9" t="str">
        <f t="shared" si="87"/>
        <v/>
      </c>
      <c r="CM41" s="9" t="str">
        <f t="shared" si="88"/>
        <v/>
      </c>
      <c r="CN41" s="9" t="str">
        <f t="shared" si="89"/>
        <v/>
      </c>
      <c r="CO41" s="9" t="str">
        <f t="shared" si="90"/>
        <v/>
      </c>
      <c r="CP41" s="9" t="str">
        <f t="shared" si="90"/>
        <v/>
      </c>
      <c r="CQ41" s="9" t="str">
        <f t="shared" si="90"/>
        <v/>
      </c>
      <c r="CR41" s="9" t="str">
        <f t="shared" si="90"/>
        <v/>
      </c>
      <c r="CS41" s="9" t="str">
        <f t="shared" si="90"/>
        <v/>
      </c>
      <c r="CT41" s="9" t="str">
        <f t="shared" si="90"/>
        <v/>
      </c>
      <c r="CU41" s="9" t="str">
        <f t="shared" si="90"/>
        <v/>
      </c>
      <c r="CV41" s="9" t="str">
        <f t="shared" si="91"/>
        <v/>
      </c>
      <c r="CW41" s="9" t="str">
        <f t="shared" si="92"/>
        <v/>
      </c>
      <c r="CX41" s="9" t="str">
        <f t="shared" si="92"/>
        <v/>
      </c>
      <c r="CY41" s="9" t="str">
        <f t="shared" si="92"/>
        <v/>
      </c>
      <c r="CZ41" s="9" t="str">
        <f t="shared" si="92"/>
        <v/>
      </c>
      <c r="DA41" s="9" t="str">
        <f t="shared" si="92"/>
        <v/>
      </c>
      <c r="DB41" s="9" t="str">
        <f t="shared" si="92"/>
        <v/>
      </c>
      <c r="DC41" s="9" t="str">
        <f t="shared" si="92"/>
        <v/>
      </c>
      <c r="DD41" s="2" t="str">
        <f t="shared" si="93"/>
        <v/>
      </c>
      <c r="DE41" s="2" t="str">
        <f t="shared" si="94"/>
        <v/>
      </c>
      <c r="DF41" s="2" t="str">
        <f t="shared" si="95"/>
        <v/>
      </c>
      <c r="DG41" s="2" t="str">
        <f t="shared" si="96"/>
        <v/>
      </c>
      <c r="DH41" s="2" t="str">
        <f t="shared" si="97"/>
        <v/>
      </c>
      <c r="DI41" s="2" t="str">
        <f t="shared" si="98"/>
        <v/>
      </c>
      <c r="DJ41" s="2" t="str">
        <f t="shared" si="99"/>
        <v/>
      </c>
      <c r="DK41" s="2" t="str">
        <f t="shared" si="100"/>
        <v/>
      </c>
      <c r="DL41" s="16" t="str">
        <f t="shared" si="101"/>
        <v/>
      </c>
      <c r="DM41" s="16" t="str">
        <f t="shared" si="102"/>
        <v/>
      </c>
      <c r="DN41" s="16" t="str">
        <f t="shared" si="103"/>
        <v/>
      </c>
      <c r="DO41" s="72" t="str">
        <f t="shared" si="104"/>
        <v/>
      </c>
      <c r="DP41" s="16" t="str">
        <f t="shared" si="105"/>
        <v/>
      </c>
      <c r="DQ41" s="16" t="str">
        <f t="shared" si="106"/>
        <v/>
      </c>
      <c r="DR41" s="2" t="str">
        <f t="shared" si="107"/>
        <v/>
      </c>
      <c r="DS41" s="2" t="str">
        <f t="shared" si="108"/>
        <v/>
      </c>
      <c r="DT41" s="2" t="str">
        <f t="shared" si="109"/>
        <v/>
      </c>
      <c r="DU41" s="2" t="str">
        <f t="shared" si="110"/>
        <v/>
      </c>
      <c r="DV41" s="15"/>
      <c r="DW41" s="18"/>
      <c r="DX41" s="17"/>
      <c r="DY41" s="47" t="str">
        <f t="shared" si="15"/>
        <v/>
      </c>
      <c r="DZ41" s="47" t="str">
        <f t="shared" si="15"/>
        <v/>
      </c>
      <c r="EA41" s="47" t="str">
        <f t="shared" si="15"/>
        <v/>
      </c>
      <c r="EB41" s="47" t="str">
        <f t="shared" si="15"/>
        <v/>
      </c>
      <c r="EC41" s="49" t="str">
        <f t="shared" si="15"/>
        <v/>
      </c>
      <c r="ED41" s="49" t="str">
        <f t="shared" si="15"/>
        <v/>
      </c>
      <c r="EE41" s="47" t="str">
        <f t="shared" si="15"/>
        <v/>
      </c>
      <c r="EF41" s="47" t="str">
        <f t="shared" si="15"/>
        <v/>
      </c>
      <c r="EG41" s="47" t="str">
        <f t="shared" si="15"/>
        <v/>
      </c>
      <c r="EH41" s="6">
        <f t="shared" si="16"/>
        <v>0</v>
      </c>
      <c r="EI41" s="6">
        <f t="shared" si="17"/>
        <v>0</v>
      </c>
      <c r="EJ41" s="2" t="str">
        <f t="shared" si="18"/>
        <v/>
      </c>
      <c r="EK41" s="2" t="str">
        <f t="shared" si="19"/>
        <v/>
      </c>
      <c r="EL41" s="2" t="str">
        <f t="shared" si="127"/>
        <v/>
      </c>
      <c r="EM41" s="2" t="str">
        <f t="shared" si="21"/>
        <v/>
      </c>
      <c r="EN41" s="2" t="str">
        <f t="shared" si="22"/>
        <v/>
      </c>
      <c r="EO41" s="2">
        <f t="shared" si="23"/>
        <v>0</v>
      </c>
      <c r="EP41" s="2">
        <f t="shared" si="111"/>
        <v>0</v>
      </c>
      <c r="EQ41" s="2"/>
      <c r="ER41" s="2"/>
      <c r="ES41" s="2"/>
      <c r="ET41" s="2"/>
      <c r="EU41" s="2"/>
      <c r="EV41" s="2"/>
      <c r="EW41" s="2">
        <f t="shared" si="24"/>
        <v>0</v>
      </c>
      <c r="EX41" s="2">
        <f t="shared" si="25"/>
        <v>0</v>
      </c>
      <c r="EY41" s="2">
        <f t="shared" si="112"/>
        <v>0</v>
      </c>
      <c r="EZ41" s="2">
        <f t="shared" si="26"/>
        <v>0</v>
      </c>
      <c r="FA41" s="2">
        <f t="shared" si="27"/>
        <v>0</v>
      </c>
      <c r="FB41" s="59"/>
      <c r="FC41" s="2">
        <f t="shared" si="28"/>
        <v>0</v>
      </c>
      <c r="FD41" s="2">
        <f t="shared" si="113"/>
        <v>0</v>
      </c>
      <c r="FE41" s="3">
        <f t="shared" si="126"/>
        <v>0</v>
      </c>
      <c r="FF41" s="3">
        <f t="shared" si="114"/>
        <v>0</v>
      </c>
      <c r="FG41" s="3">
        <f t="shared" si="115"/>
        <v>0</v>
      </c>
      <c r="FH41" s="3">
        <f t="shared" si="29"/>
        <v>0</v>
      </c>
      <c r="FI41" s="67">
        <f t="shared" si="30"/>
        <v>0</v>
      </c>
      <c r="FJ41" s="3">
        <f t="shared" si="31"/>
        <v>0</v>
      </c>
      <c r="FK41" s="3">
        <f t="shared" si="32"/>
        <v>0</v>
      </c>
      <c r="FL41" s="3">
        <f t="shared" si="116"/>
        <v>0</v>
      </c>
      <c r="FM41" s="3">
        <f t="shared" si="117"/>
        <v>0</v>
      </c>
      <c r="FN41" s="3">
        <f t="shared" si="118"/>
        <v>0</v>
      </c>
      <c r="FO41" s="2">
        <f t="shared" si="33"/>
        <v>0</v>
      </c>
      <c r="FP41" s="2">
        <f t="shared" si="34"/>
        <v>0</v>
      </c>
      <c r="FQ41" s="2">
        <f t="shared" si="119"/>
        <v>0</v>
      </c>
      <c r="FR41" s="6" t="str">
        <f>IF(A41=1,1,IF(DW41="","",COUNTA($DW$31:DW41)+1))</f>
        <v/>
      </c>
      <c r="FS41" s="6" t="str">
        <f t="shared" si="35"/>
        <v/>
      </c>
      <c r="FT41" s="43">
        <f t="shared" si="120"/>
        <v>0</v>
      </c>
      <c r="FU41" s="23">
        <f t="shared" si="121"/>
        <v>0</v>
      </c>
      <c r="FV41" s="21">
        <f t="shared" si="122"/>
        <v>0</v>
      </c>
    </row>
    <row r="42" spans="1:178">
      <c r="A42" s="4" t="str">
        <f t="shared" si="36"/>
        <v/>
      </c>
      <c r="B42" s="33"/>
      <c r="C42" s="33"/>
      <c r="D42" s="33"/>
      <c r="E42" s="33"/>
      <c r="F42" s="33"/>
      <c r="G42" s="11" t="str">
        <f t="shared" si="2"/>
        <v/>
      </c>
      <c r="H42" s="3" t="str">
        <f t="shared" si="37"/>
        <v/>
      </c>
      <c r="I42" s="3" t="str">
        <f t="shared" si="3"/>
        <v/>
      </c>
      <c r="J42" s="3" t="str">
        <f t="shared" si="38"/>
        <v/>
      </c>
      <c r="K42" s="3" t="str">
        <f t="shared" si="4"/>
        <v/>
      </c>
      <c r="L42" s="2" t="str">
        <f t="shared" si="5"/>
        <v/>
      </c>
      <c r="M42" s="8" t="str">
        <f t="shared" si="39"/>
        <v/>
      </c>
      <c r="N42" s="8" t="str">
        <f t="shared" si="6"/>
        <v/>
      </c>
      <c r="O42" s="8" t="str">
        <f t="shared" si="40"/>
        <v/>
      </c>
      <c r="P42" s="8" t="str">
        <f t="shared" si="7"/>
        <v/>
      </c>
      <c r="Q42" s="2" t="str">
        <f t="shared" si="8"/>
        <v/>
      </c>
      <c r="R42" s="3" t="str">
        <f t="shared" si="9"/>
        <v/>
      </c>
      <c r="S42" s="3" t="str">
        <f t="shared" si="10"/>
        <v/>
      </c>
      <c r="T42" s="3" t="str">
        <f t="shared" si="41"/>
        <v/>
      </c>
      <c r="U42" s="8" t="str">
        <f t="shared" si="11"/>
        <v/>
      </c>
      <c r="V42" s="2" t="str">
        <f t="shared" si="12"/>
        <v/>
      </c>
      <c r="W42" s="2" t="str">
        <f t="shared" si="13"/>
        <v/>
      </c>
      <c r="X42" s="2" t="str">
        <f t="shared" si="123"/>
        <v/>
      </c>
      <c r="Y42" s="2" t="str">
        <f t="shared" si="14"/>
        <v/>
      </c>
      <c r="Z42" s="46" t="str">
        <f t="shared" si="42"/>
        <v/>
      </c>
      <c r="AA42" s="46" t="str">
        <f t="shared" si="43"/>
        <v/>
      </c>
      <c r="AB42" s="47"/>
      <c r="AC42" s="46" t="str">
        <f t="shared" si="44"/>
        <v/>
      </c>
      <c r="AD42" s="47" t="str">
        <f t="shared" si="45"/>
        <v/>
      </c>
      <c r="AE42" s="48" t="str">
        <f t="shared" si="46"/>
        <v/>
      </c>
      <c r="AF42" s="49" t="str">
        <f t="shared" si="47"/>
        <v/>
      </c>
      <c r="AG42" s="49" t="str">
        <f t="shared" si="47"/>
        <v/>
      </c>
      <c r="AH42" s="49" t="str">
        <f t="shared" si="47"/>
        <v/>
      </c>
      <c r="AI42" s="47" t="str">
        <f t="shared" si="47"/>
        <v/>
      </c>
      <c r="AJ42" s="47" t="str">
        <f t="shared" si="47"/>
        <v/>
      </c>
      <c r="AK42" s="46" t="str">
        <f t="shared" si="47"/>
        <v/>
      </c>
      <c r="AL42" s="47"/>
      <c r="AM42" s="53" t="str">
        <f t="shared" si="48"/>
        <v/>
      </c>
      <c r="AN42" s="50" t="str">
        <f t="shared" si="49"/>
        <v/>
      </c>
      <c r="AO42" s="53" t="s">
        <v>85</v>
      </c>
      <c r="AP42" s="52" t="str">
        <f t="shared" si="50"/>
        <v/>
      </c>
      <c r="AQ42" s="52" t="str">
        <f t="shared" si="51"/>
        <v/>
      </c>
      <c r="AR42" s="47">
        <f t="shared" si="52"/>
        <v>0.37</v>
      </c>
      <c r="AS42" s="53" t="str">
        <f t="shared" si="53"/>
        <v/>
      </c>
      <c r="AT42" s="52" t="str">
        <f t="shared" si="54"/>
        <v/>
      </c>
      <c r="AU42" s="9" t="str">
        <f t="shared" si="55"/>
        <v/>
      </c>
      <c r="AV42" s="9" t="str">
        <f t="shared" si="56"/>
        <v/>
      </c>
      <c r="AW42" s="12" t="str">
        <f t="shared" si="57"/>
        <v/>
      </c>
      <c r="AX42" s="9" t="str">
        <f t="shared" si="58"/>
        <v/>
      </c>
      <c r="AY42" s="12" t="str">
        <f t="shared" si="59"/>
        <v/>
      </c>
      <c r="AZ42" s="10" t="str">
        <f t="shared" si="60"/>
        <v/>
      </c>
      <c r="BA42" s="10" t="str">
        <f t="shared" si="61"/>
        <v/>
      </c>
      <c r="BB42" s="10" t="str">
        <f t="shared" si="62"/>
        <v/>
      </c>
      <c r="BC42" s="10" t="str">
        <f t="shared" si="63"/>
        <v/>
      </c>
      <c r="BD42" s="10" t="str">
        <f t="shared" si="64"/>
        <v/>
      </c>
      <c r="BE42" s="12" t="str">
        <f t="shared" si="65"/>
        <v/>
      </c>
      <c r="BF42" s="9" t="str">
        <f t="shared" si="66"/>
        <v/>
      </c>
      <c r="BG42" s="9" t="str">
        <f t="shared" si="67"/>
        <v/>
      </c>
      <c r="BH42" s="7" t="str">
        <f t="shared" si="68"/>
        <v/>
      </c>
      <c r="BI42" s="7" t="str">
        <f t="shared" si="69"/>
        <v/>
      </c>
      <c r="BJ42" s="12" t="str">
        <f t="shared" si="70"/>
        <v/>
      </c>
      <c r="BK42" s="80" t="str">
        <f t="shared" si="71"/>
        <v/>
      </c>
      <c r="BL42" s="7" t="str">
        <f t="shared" si="72"/>
        <v/>
      </c>
      <c r="BM42" s="7" t="str">
        <f t="shared" si="124"/>
        <v/>
      </c>
      <c r="BN42" s="12" t="str">
        <f t="shared" si="73"/>
        <v/>
      </c>
      <c r="BO42" s="9" t="str">
        <f t="shared" si="74"/>
        <v/>
      </c>
      <c r="BP42" s="2" t="str">
        <f t="shared" si="75"/>
        <v/>
      </c>
      <c r="BQ42" s="2" t="str">
        <f t="shared" si="76"/>
        <v/>
      </c>
      <c r="BR42" s="20" t="str">
        <f t="shared" si="77"/>
        <v/>
      </c>
      <c r="BS42" s="20" t="str">
        <f t="shared" si="77"/>
        <v/>
      </c>
      <c r="BT42" s="20" t="str">
        <f t="shared" si="77"/>
        <v/>
      </c>
      <c r="BU42" s="86" t="str">
        <f t="shared" si="78"/>
        <v/>
      </c>
      <c r="BV42" s="86" t="str">
        <f t="shared" si="79"/>
        <v/>
      </c>
      <c r="BW42" s="20" t="str">
        <f t="shared" si="77"/>
        <v/>
      </c>
      <c r="BX42" s="86" t="str">
        <f t="shared" si="77"/>
        <v/>
      </c>
      <c r="BY42" s="86" t="str">
        <f t="shared" si="77"/>
        <v/>
      </c>
      <c r="BZ42" s="86" t="str">
        <f t="shared" si="77"/>
        <v/>
      </c>
      <c r="CA42" s="86" t="str">
        <f t="shared" si="77"/>
        <v/>
      </c>
      <c r="CB42" s="86" t="str">
        <f t="shared" si="77"/>
        <v/>
      </c>
      <c r="CC42" s="86" t="str">
        <f t="shared" si="77"/>
        <v/>
      </c>
      <c r="CD42" s="86" t="str">
        <f t="shared" si="77"/>
        <v/>
      </c>
      <c r="CE42" s="20" t="str">
        <f t="shared" si="125"/>
        <v/>
      </c>
      <c r="CF42" s="14" t="str">
        <f t="shared" si="81"/>
        <v/>
      </c>
      <c r="CG42" s="14" t="str">
        <f t="shared" si="82"/>
        <v/>
      </c>
      <c r="CH42" s="8">
        <f t="shared" si="83"/>
        <v>0</v>
      </c>
      <c r="CI42" s="9" t="str">
        <f t="shared" si="84"/>
        <v/>
      </c>
      <c r="CJ42" s="9" t="str">
        <f t="shared" si="85"/>
        <v/>
      </c>
      <c r="CK42" s="9" t="str">
        <f t="shared" si="86"/>
        <v/>
      </c>
      <c r="CL42" s="9" t="str">
        <f t="shared" si="87"/>
        <v/>
      </c>
      <c r="CM42" s="9" t="str">
        <f t="shared" si="88"/>
        <v/>
      </c>
      <c r="CN42" s="9" t="str">
        <f t="shared" si="89"/>
        <v/>
      </c>
      <c r="CO42" s="9" t="str">
        <f t="shared" si="90"/>
        <v/>
      </c>
      <c r="CP42" s="9" t="str">
        <f t="shared" si="90"/>
        <v/>
      </c>
      <c r="CQ42" s="9" t="str">
        <f t="shared" si="90"/>
        <v/>
      </c>
      <c r="CR42" s="9" t="str">
        <f t="shared" si="90"/>
        <v/>
      </c>
      <c r="CS42" s="9" t="str">
        <f t="shared" si="90"/>
        <v/>
      </c>
      <c r="CT42" s="9" t="str">
        <f t="shared" si="90"/>
        <v/>
      </c>
      <c r="CU42" s="9" t="str">
        <f t="shared" si="90"/>
        <v/>
      </c>
      <c r="CV42" s="9" t="str">
        <f t="shared" si="91"/>
        <v/>
      </c>
      <c r="CW42" s="9" t="str">
        <f t="shared" si="92"/>
        <v/>
      </c>
      <c r="CX42" s="9" t="str">
        <f t="shared" si="92"/>
        <v/>
      </c>
      <c r="CY42" s="9" t="str">
        <f t="shared" si="92"/>
        <v/>
      </c>
      <c r="CZ42" s="9" t="str">
        <f t="shared" si="92"/>
        <v/>
      </c>
      <c r="DA42" s="9" t="str">
        <f t="shared" si="92"/>
        <v/>
      </c>
      <c r="DB42" s="9" t="str">
        <f t="shared" si="92"/>
        <v/>
      </c>
      <c r="DC42" s="9" t="str">
        <f t="shared" si="92"/>
        <v/>
      </c>
      <c r="DD42" s="2" t="str">
        <f t="shared" si="93"/>
        <v/>
      </c>
      <c r="DE42" s="2" t="str">
        <f t="shared" si="94"/>
        <v/>
      </c>
      <c r="DF42" s="2" t="str">
        <f t="shared" si="95"/>
        <v/>
      </c>
      <c r="DG42" s="2" t="str">
        <f t="shared" si="96"/>
        <v/>
      </c>
      <c r="DH42" s="2" t="str">
        <f t="shared" si="97"/>
        <v/>
      </c>
      <c r="DI42" s="2" t="str">
        <f t="shared" si="98"/>
        <v/>
      </c>
      <c r="DJ42" s="2" t="str">
        <f t="shared" si="99"/>
        <v/>
      </c>
      <c r="DK42" s="2" t="str">
        <f t="shared" si="100"/>
        <v/>
      </c>
      <c r="DL42" s="16" t="str">
        <f t="shared" si="101"/>
        <v/>
      </c>
      <c r="DM42" s="16" t="str">
        <f t="shared" si="102"/>
        <v/>
      </c>
      <c r="DN42" s="16" t="str">
        <f t="shared" si="103"/>
        <v/>
      </c>
      <c r="DO42" s="72" t="str">
        <f t="shared" si="104"/>
        <v/>
      </c>
      <c r="DP42" s="16" t="str">
        <f t="shared" si="105"/>
        <v/>
      </c>
      <c r="DQ42" s="16" t="str">
        <f t="shared" si="106"/>
        <v/>
      </c>
      <c r="DR42" s="2" t="str">
        <f t="shared" si="107"/>
        <v/>
      </c>
      <c r="DS42" s="2" t="str">
        <f t="shared" si="108"/>
        <v/>
      </c>
      <c r="DT42" s="2" t="str">
        <f t="shared" si="109"/>
        <v/>
      </c>
      <c r="DU42" s="2" t="str">
        <f t="shared" si="110"/>
        <v/>
      </c>
      <c r="DV42" s="15"/>
      <c r="DW42" s="18"/>
      <c r="DX42" s="17"/>
      <c r="DY42" s="47" t="str">
        <f t="shared" si="15"/>
        <v/>
      </c>
      <c r="DZ42" s="47" t="str">
        <f t="shared" si="15"/>
        <v/>
      </c>
      <c r="EA42" s="47" t="str">
        <f t="shared" si="15"/>
        <v/>
      </c>
      <c r="EB42" s="47" t="str">
        <f t="shared" si="15"/>
        <v/>
      </c>
      <c r="EC42" s="49" t="str">
        <f t="shared" si="15"/>
        <v/>
      </c>
      <c r="ED42" s="49" t="str">
        <f t="shared" si="15"/>
        <v/>
      </c>
      <c r="EE42" s="47" t="str">
        <f t="shared" si="15"/>
        <v/>
      </c>
      <c r="EF42" s="47" t="str">
        <f t="shared" si="15"/>
        <v/>
      </c>
      <c r="EG42" s="47" t="str">
        <f t="shared" si="15"/>
        <v/>
      </c>
      <c r="EH42" s="6">
        <f t="shared" si="16"/>
        <v>0</v>
      </c>
      <c r="EI42" s="6">
        <f t="shared" si="17"/>
        <v>0</v>
      </c>
      <c r="EJ42" s="2" t="str">
        <f t="shared" si="18"/>
        <v/>
      </c>
      <c r="EK42" s="2" t="str">
        <f t="shared" si="19"/>
        <v/>
      </c>
      <c r="EL42" s="2" t="str">
        <f t="shared" si="127"/>
        <v/>
      </c>
      <c r="EM42" s="2" t="str">
        <f t="shared" si="21"/>
        <v/>
      </c>
      <c r="EN42" s="2" t="str">
        <f t="shared" si="22"/>
        <v/>
      </c>
      <c r="EO42" s="2">
        <f t="shared" si="23"/>
        <v>0</v>
      </c>
      <c r="EP42" s="2">
        <f t="shared" si="111"/>
        <v>0</v>
      </c>
      <c r="EQ42" s="2"/>
      <c r="ER42" s="2"/>
      <c r="ES42" s="2"/>
      <c r="ET42" s="2"/>
      <c r="EU42" s="2"/>
      <c r="EV42" s="2"/>
      <c r="EW42" s="2">
        <f t="shared" si="24"/>
        <v>0</v>
      </c>
      <c r="EX42" s="2">
        <f t="shared" si="25"/>
        <v>0</v>
      </c>
      <c r="EY42" s="2">
        <f t="shared" si="112"/>
        <v>0</v>
      </c>
      <c r="EZ42" s="2">
        <f t="shared" si="26"/>
        <v>0</v>
      </c>
      <c r="FA42" s="2">
        <f t="shared" si="27"/>
        <v>0</v>
      </c>
      <c r="FB42" s="59"/>
      <c r="FC42" s="2">
        <f t="shared" si="28"/>
        <v>0</v>
      </c>
      <c r="FD42" s="2">
        <f t="shared" si="113"/>
        <v>0</v>
      </c>
      <c r="FE42" s="3">
        <f t="shared" si="126"/>
        <v>0</v>
      </c>
      <c r="FF42" s="3">
        <f t="shared" si="114"/>
        <v>0</v>
      </c>
      <c r="FG42" s="3">
        <f t="shared" si="115"/>
        <v>0</v>
      </c>
      <c r="FH42" s="3">
        <f t="shared" si="29"/>
        <v>0</v>
      </c>
      <c r="FI42" s="67">
        <f t="shared" si="30"/>
        <v>0</v>
      </c>
      <c r="FJ42" s="3">
        <f t="shared" si="31"/>
        <v>0</v>
      </c>
      <c r="FK42" s="3">
        <f t="shared" si="32"/>
        <v>0</v>
      </c>
      <c r="FL42" s="3">
        <f t="shared" si="116"/>
        <v>0</v>
      </c>
      <c r="FM42" s="3">
        <f t="shared" si="117"/>
        <v>0</v>
      </c>
      <c r="FN42" s="3">
        <f t="shared" si="118"/>
        <v>0</v>
      </c>
      <c r="FO42" s="2">
        <f t="shared" si="33"/>
        <v>0</v>
      </c>
      <c r="FP42" s="2">
        <f t="shared" si="34"/>
        <v>0</v>
      </c>
      <c r="FQ42" s="2">
        <f t="shared" si="119"/>
        <v>0</v>
      </c>
      <c r="FR42" s="6" t="str">
        <f>IF(A42=1,1,IF(DW42="","",COUNTA($DW$31:DW42)+1))</f>
        <v/>
      </c>
      <c r="FS42" s="6" t="str">
        <f t="shared" si="35"/>
        <v/>
      </c>
      <c r="FT42" s="43">
        <f t="shared" si="120"/>
        <v>0</v>
      </c>
      <c r="FU42" s="23">
        <f t="shared" si="121"/>
        <v>0</v>
      </c>
      <c r="FV42" s="21">
        <f t="shared" si="122"/>
        <v>0</v>
      </c>
    </row>
    <row r="43" spans="1:178">
      <c r="A43" s="4" t="str">
        <f t="shared" si="36"/>
        <v/>
      </c>
      <c r="B43" s="33"/>
      <c r="C43" s="33"/>
      <c r="D43" s="33"/>
      <c r="E43" s="33"/>
      <c r="F43" s="33"/>
      <c r="G43" s="11" t="str">
        <f t="shared" si="2"/>
        <v/>
      </c>
      <c r="H43" s="3" t="str">
        <f t="shared" si="37"/>
        <v/>
      </c>
      <c r="I43" s="3" t="str">
        <f t="shared" si="3"/>
        <v/>
      </c>
      <c r="J43" s="3" t="str">
        <f t="shared" si="38"/>
        <v/>
      </c>
      <c r="K43" s="3" t="str">
        <f t="shared" si="4"/>
        <v/>
      </c>
      <c r="L43" s="2" t="str">
        <f t="shared" si="5"/>
        <v/>
      </c>
      <c r="M43" s="8" t="str">
        <f t="shared" si="39"/>
        <v/>
      </c>
      <c r="N43" s="8" t="str">
        <f t="shared" si="6"/>
        <v/>
      </c>
      <c r="O43" s="8" t="str">
        <f t="shared" si="40"/>
        <v/>
      </c>
      <c r="P43" s="8" t="str">
        <f t="shared" si="7"/>
        <v/>
      </c>
      <c r="Q43" s="2" t="str">
        <f t="shared" si="8"/>
        <v/>
      </c>
      <c r="R43" s="3" t="str">
        <f t="shared" si="9"/>
        <v/>
      </c>
      <c r="S43" s="3" t="str">
        <f t="shared" si="10"/>
        <v/>
      </c>
      <c r="T43" s="3" t="str">
        <f t="shared" si="41"/>
        <v/>
      </c>
      <c r="U43" s="8" t="str">
        <f t="shared" si="11"/>
        <v/>
      </c>
      <c r="V43" s="2" t="str">
        <f t="shared" si="12"/>
        <v/>
      </c>
      <c r="W43" s="2" t="str">
        <f t="shared" si="13"/>
        <v/>
      </c>
      <c r="X43" s="2" t="str">
        <f t="shared" si="123"/>
        <v/>
      </c>
      <c r="Y43" s="2" t="str">
        <f t="shared" si="14"/>
        <v/>
      </c>
      <c r="Z43" s="46" t="str">
        <f t="shared" si="42"/>
        <v/>
      </c>
      <c r="AA43" s="46" t="str">
        <f t="shared" si="43"/>
        <v/>
      </c>
      <c r="AB43" s="47"/>
      <c r="AC43" s="46" t="str">
        <f t="shared" si="44"/>
        <v/>
      </c>
      <c r="AD43" s="47" t="str">
        <f t="shared" si="45"/>
        <v/>
      </c>
      <c r="AE43" s="48" t="str">
        <f t="shared" si="46"/>
        <v/>
      </c>
      <c r="AF43" s="49" t="str">
        <f t="shared" si="47"/>
        <v/>
      </c>
      <c r="AG43" s="49" t="str">
        <f t="shared" si="47"/>
        <v/>
      </c>
      <c r="AH43" s="49" t="str">
        <f t="shared" si="47"/>
        <v/>
      </c>
      <c r="AI43" s="47" t="str">
        <f t="shared" si="47"/>
        <v/>
      </c>
      <c r="AJ43" s="47" t="str">
        <f t="shared" si="47"/>
        <v/>
      </c>
      <c r="AK43" s="46" t="str">
        <f t="shared" si="47"/>
        <v/>
      </c>
      <c r="AL43" s="47"/>
      <c r="AM43" s="53" t="str">
        <f t="shared" si="48"/>
        <v/>
      </c>
      <c r="AN43" s="50" t="str">
        <f t="shared" si="49"/>
        <v/>
      </c>
      <c r="AO43" s="53" t="s">
        <v>85</v>
      </c>
      <c r="AP43" s="52" t="str">
        <f t="shared" si="50"/>
        <v/>
      </c>
      <c r="AQ43" s="52" t="str">
        <f t="shared" si="51"/>
        <v/>
      </c>
      <c r="AR43" s="47">
        <f t="shared" si="52"/>
        <v>0.37</v>
      </c>
      <c r="AS43" s="53" t="str">
        <f t="shared" si="53"/>
        <v/>
      </c>
      <c r="AT43" s="52" t="str">
        <f t="shared" si="54"/>
        <v/>
      </c>
      <c r="AU43" s="9" t="str">
        <f t="shared" si="55"/>
        <v/>
      </c>
      <c r="AV43" s="9" t="str">
        <f t="shared" si="56"/>
        <v/>
      </c>
      <c r="AW43" s="12" t="str">
        <f t="shared" si="57"/>
        <v/>
      </c>
      <c r="AX43" s="9" t="str">
        <f t="shared" si="58"/>
        <v/>
      </c>
      <c r="AY43" s="12" t="str">
        <f t="shared" si="59"/>
        <v/>
      </c>
      <c r="AZ43" s="10" t="str">
        <f t="shared" si="60"/>
        <v/>
      </c>
      <c r="BA43" s="10" t="str">
        <f t="shared" si="61"/>
        <v/>
      </c>
      <c r="BB43" s="10" t="str">
        <f t="shared" si="62"/>
        <v/>
      </c>
      <c r="BC43" s="10" t="str">
        <f t="shared" si="63"/>
        <v/>
      </c>
      <c r="BD43" s="10" t="str">
        <f t="shared" si="64"/>
        <v/>
      </c>
      <c r="BE43" s="12" t="str">
        <f t="shared" si="65"/>
        <v/>
      </c>
      <c r="BF43" s="9" t="str">
        <f t="shared" si="66"/>
        <v/>
      </c>
      <c r="BG43" s="9" t="str">
        <f t="shared" si="67"/>
        <v/>
      </c>
      <c r="BH43" s="7" t="str">
        <f t="shared" si="68"/>
        <v/>
      </c>
      <c r="BI43" s="7" t="str">
        <f t="shared" si="69"/>
        <v/>
      </c>
      <c r="BJ43" s="12" t="str">
        <f t="shared" si="70"/>
        <v/>
      </c>
      <c r="BK43" s="80" t="str">
        <f t="shared" si="71"/>
        <v/>
      </c>
      <c r="BL43" s="7" t="str">
        <f t="shared" si="72"/>
        <v/>
      </c>
      <c r="BM43" s="7" t="str">
        <f t="shared" si="124"/>
        <v/>
      </c>
      <c r="BN43" s="12" t="str">
        <f t="shared" si="73"/>
        <v/>
      </c>
      <c r="BO43" s="9" t="str">
        <f t="shared" si="74"/>
        <v/>
      </c>
      <c r="BP43" s="2" t="str">
        <f t="shared" si="75"/>
        <v/>
      </c>
      <c r="BQ43" s="2" t="str">
        <f t="shared" si="76"/>
        <v/>
      </c>
      <c r="BR43" s="20" t="str">
        <f t="shared" si="77"/>
        <v/>
      </c>
      <c r="BS43" s="20" t="str">
        <f t="shared" si="77"/>
        <v/>
      </c>
      <c r="BT43" s="20" t="str">
        <f t="shared" si="77"/>
        <v/>
      </c>
      <c r="BU43" s="86" t="str">
        <f t="shared" si="78"/>
        <v/>
      </c>
      <c r="BV43" s="86" t="str">
        <f t="shared" si="79"/>
        <v/>
      </c>
      <c r="BW43" s="20" t="str">
        <f t="shared" si="77"/>
        <v/>
      </c>
      <c r="BX43" s="86" t="str">
        <f t="shared" si="77"/>
        <v/>
      </c>
      <c r="BY43" s="86" t="str">
        <f t="shared" si="77"/>
        <v/>
      </c>
      <c r="BZ43" s="86" t="str">
        <f t="shared" si="77"/>
        <v/>
      </c>
      <c r="CA43" s="86" t="str">
        <f t="shared" si="77"/>
        <v/>
      </c>
      <c r="CB43" s="86" t="str">
        <f t="shared" si="77"/>
        <v/>
      </c>
      <c r="CC43" s="86" t="str">
        <f t="shared" si="77"/>
        <v/>
      </c>
      <c r="CD43" s="86" t="str">
        <f t="shared" si="77"/>
        <v/>
      </c>
      <c r="CE43" s="20" t="str">
        <f t="shared" si="125"/>
        <v/>
      </c>
      <c r="CF43" s="14" t="str">
        <f t="shared" si="81"/>
        <v/>
      </c>
      <c r="CG43" s="14" t="str">
        <f t="shared" si="82"/>
        <v/>
      </c>
      <c r="CH43" s="8">
        <f t="shared" si="83"/>
        <v>0</v>
      </c>
      <c r="CI43" s="9" t="str">
        <f t="shared" si="84"/>
        <v/>
      </c>
      <c r="CJ43" s="9" t="str">
        <f t="shared" si="85"/>
        <v/>
      </c>
      <c r="CK43" s="9" t="str">
        <f t="shared" si="86"/>
        <v/>
      </c>
      <c r="CL43" s="9" t="str">
        <f t="shared" si="87"/>
        <v/>
      </c>
      <c r="CM43" s="9" t="str">
        <f t="shared" si="88"/>
        <v/>
      </c>
      <c r="CN43" s="9" t="str">
        <f t="shared" si="89"/>
        <v/>
      </c>
      <c r="CO43" s="9" t="str">
        <f t="shared" si="90"/>
        <v/>
      </c>
      <c r="CP43" s="9" t="str">
        <f t="shared" si="90"/>
        <v/>
      </c>
      <c r="CQ43" s="9" t="str">
        <f t="shared" si="90"/>
        <v/>
      </c>
      <c r="CR43" s="9" t="str">
        <f t="shared" si="90"/>
        <v/>
      </c>
      <c r="CS43" s="9" t="str">
        <f t="shared" si="90"/>
        <v/>
      </c>
      <c r="CT43" s="9" t="str">
        <f t="shared" si="90"/>
        <v/>
      </c>
      <c r="CU43" s="9" t="str">
        <f t="shared" si="90"/>
        <v/>
      </c>
      <c r="CV43" s="9" t="str">
        <f t="shared" si="91"/>
        <v/>
      </c>
      <c r="CW43" s="9" t="str">
        <f t="shared" si="92"/>
        <v/>
      </c>
      <c r="CX43" s="9" t="str">
        <f t="shared" si="92"/>
        <v/>
      </c>
      <c r="CY43" s="9" t="str">
        <f t="shared" si="92"/>
        <v/>
      </c>
      <c r="CZ43" s="9" t="str">
        <f t="shared" si="92"/>
        <v/>
      </c>
      <c r="DA43" s="9" t="str">
        <f t="shared" si="92"/>
        <v/>
      </c>
      <c r="DB43" s="9" t="str">
        <f t="shared" si="92"/>
        <v/>
      </c>
      <c r="DC43" s="9" t="str">
        <f t="shared" si="92"/>
        <v/>
      </c>
      <c r="DD43" s="2" t="str">
        <f t="shared" si="93"/>
        <v/>
      </c>
      <c r="DE43" s="2" t="str">
        <f t="shared" si="94"/>
        <v/>
      </c>
      <c r="DF43" s="2" t="str">
        <f t="shared" si="95"/>
        <v/>
      </c>
      <c r="DG43" s="2" t="str">
        <f t="shared" si="96"/>
        <v/>
      </c>
      <c r="DH43" s="2" t="str">
        <f t="shared" si="97"/>
        <v/>
      </c>
      <c r="DI43" s="2" t="str">
        <f t="shared" si="98"/>
        <v/>
      </c>
      <c r="DJ43" s="2" t="str">
        <f t="shared" si="99"/>
        <v/>
      </c>
      <c r="DK43" s="2" t="str">
        <f t="shared" si="100"/>
        <v/>
      </c>
      <c r="DL43" s="16" t="str">
        <f t="shared" si="101"/>
        <v/>
      </c>
      <c r="DM43" s="16" t="str">
        <f t="shared" si="102"/>
        <v/>
      </c>
      <c r="DN43" s="16" t="str">
        <f t="shared" si="103"/>
        <v/>
      </c>
      <c r="DO43" s="72" t="str">
        <f t="shared" si="104"/>
        <v/>
      </c>
      <c r="DP43" s="16" t="str">
        <f t="shared" si="105"/>
        <v/>
      </c>
      <c r="DQ43" s="16" t="str">
        <f t="shared" si="106"/>
        <v/>
      </c>
      <c r="DR43" s="2" t="str">
        <f t="shared" si="107"/>
        <v/>
      </c>
      <c r="DS43" s="2" t="str">
        <f t="shared" si="108"/>
        <v/>
      </c>
      <c r="DT43" s="2" t="str">
        <f t="shared" si="109"/>
        <v/>
      </c>
      <c r="DU43" s="2" t="str">
        <f t="shared" si="110"/>
        <v/>
      </c>
      <c r="DV43" s="15"/>
      <c r="DW43" s="18"/>
      <c r="DX43" s="17"/>
      <c r="DY43" s="47" t="str">
        <f t="shared" si="15"/>
        <v/>
      </c>
      <c r="DZ43" s="47" t="str">
        <f t="shared" si="15"/>
        <v/>
      </c>
      <c r="EA43" s="47" t="str">
        <f t="shared" si="15"/>
        <v/>
      </c>
      <c r="EB43" s="47" t="str">
        <f t="shared" si="15"/>
        <v/>
      </c>
      <c r="EC43" s="49" t="str">
        <f t="shared" si="15"/>
        <v/>
      </c>
      <c r="ED43" s="49" t="str">
        <f t="shared" si="15"/>
        <v/>
      </c>
      <c r="EE43" s="47" t="str">
        <f t="shared" si="15"/>
        <v/>
      </c>
      <c r="EF43" s="47" t="str">
        <f t="shared" si="15"/>
        <v/>
      </c>
      <c r="EG43" s="47" t="str">
        <f t="shared" si="15"/>
        <v/>
      </c>
      <c r="EH43" s="6">
        <f t="shared" si="16"/>
        <v>0</v>
      </c>
      <c r="EI43" s="6">
        <f t="shared" si="17"/>
        <v>0</v>
      </c>
      <c r="EJ43" s="2" t="str">
        <f t="shared" si="18"/>
        <v/>
      </c>
      <c r="EK43" s="2" t="str">
        <f t="shared" si="19"/>
        <v/>
      </c>
      <c r="EL43" s="2" t="str">
        <f t="shared" si="127"/>
        <v/>
      </c>
      <c r="EM43" s="2" t="str">
        <f t="shared" si="21"/>
        <v/>
      </c>
      <c r="EN43" s="2" t="str">
        <f t="shared" si="22"/>
        <v/>
      </c>
      <c r="EO43" s="2">
        <f t="shared" si="23"/>
        <v>0</v>
      </c>
      <c r="EP43" s="2">
        <f t="shared" si="111"/>
        <v>0</v>
      </c>
      <c r="EQ43" s="2"/>
      <c r="ER43" s="2"/>
      <c r="ES43" s="2"/>
      <c r="ET43" s="2"/>
      <c r="EU43" s="2"/>
      <c r="EV43" s="2"/>
      <c r="EW43" s="2">
        <f t="shared" si="24"/>
        <v>0</v>
      </c>
      <c r="EX43" s="2">
        <f t="shared" si="25"/>
        <v>0</v>
      </c>
      <c r="EY43" s="2">
        <f t="shared" si="112"/>
        <v>0</v>
      </c>
      <c r="EZ43" s="2">
        <f t="shared" si="26"/>
        <v>0</v>
      </c>
      <c r="FA43" s="2">
        <f t="shared" si="27"/>
        <v>0</v>
      </c>
      <c r="FB43" s="59"/>
      <c r="FC43" s="2">
        <f t="shared" si="28"/>
        <v>0</v>
      </c>
      <c r="FD43" s="2">
        <f t="shared" si="113"/>
        <v>0</v>
      </c>
      <c r="FE43" s="3">
        <f t="shared" si="126"/>
        <v>0</v>
      </c>
      <c r="FF43" s="3">
        <f t="shared" si="114"/>
        <v>0</v>
      </c>
      <c r="FG43" s="3">
        <f t="shared" si="115"/>
        <v>0</v>
      </c>
      <c r="FH43" s="3">
        <f t="shared" si="29"/>
        <v>0</v>
      </c>
      <c r="FI43" s="67">
        <f t="shared" si="30"/>
        <v>0</v>
      </c>
      <c r="FJ43" s="3">
        <f t="shared" si="31"/>
        <v>0</v>
      </c>
      <c r="FK43" s="3">
        <f t="shared" si="32"/>
        <v>0</v>
      </c>
      <c r="FL43" s="3">
        <f t="shared" si="116"/>
        <v>0</v>
      </c>
      <c r="FM43" s="3">
        <f t="shared" si="117"/>
        <v>0</v>
      </c>
      <c r="FN43" s="3">
        <f t="shared" si="118"/>
        <v>0</v>
      </c>
      <c r="FO43" s="2">
        <f t="shared" si="33"/>
        <v>0</v>
      </c>
      <c r="FP43" s="2">
        <f t="shared" si="34"/>
        <v>0</v>
      </c>
      <c r="FQ43" s="2">
        <f t="shared" si="119"/>
        <v>0</v>
      </c>
      <c r="FR43" s="6" t="str">
        <f>IF(A43=1,1,IF(DW43="","",COUNTA($DW$31:DW43)+1))</f>
        <v/>
      </c>
      <c r="FS43" s="6" t="str">
        <f t="shared" si="35"/>
        <v/>
      </c>
      <c r="FT43" s="43">
        <f t="shared" si="120"/>
        <v>0</v>
      </c>
      <c r="FU43" s="23">
        <f t="shared" si="121"/>
        <v>0</v>
      </c>
      <c r="FV43" s="21">
        <f t="shared" si="122"/>
        <v>0</v>
      </c>
    </row>
    <row r="44" spans="1:178">
      <c r="A44" s="4" t="str">
        <f t="shared" si="36"/>
        <v/>
      </c>
      <c r="B44" s="33"/>
      <c r="C44" s="33"/>
      <c r="D44" s="33"/>
      <c r="E44" s="33"/>
      <c r="F44" s="33"/>
      <c r="G44" s="11" t="str">
        <f t="shared" si="2"/>
        <v/>
      </c>
      <c r="H44" s="3" t="str">
        <f t="shared" si="37"/>
        <v/>
      </c>
      <c r="I44" s="3" t="str">
        <f t="shared" si="3"/>
        <v/>
      </c>
      <c r="J44" s="3" t="str">
        <f t="shared" si="38"/>
        <v/>
      </c>
      <c r="K44" s="3" t="str">
        <f t="shared" si="4"/>
        <v/>
      </c>
      <c r="L44" s="2" t="str">
        <f t="shared" si="5"/>
        <v/>
      </c>
      <c r="M44" s="8" t="str">
        <f t="shared" si="39"/>
        <v/>
      </c>
      <c r="N44" s="8" t="str">
        <f t="shared" si="6"/>
        <v/>
      </c>
      <c r="O44" s="8" t="str">
        <f t="shared" si="40"/>
        <v/>
      </c>
      <c r="P44" s="8" t="str">
        <f t="shared" si="7"/>
        <v/>
      </c>
      <c r="Q44" s="2" t="str">
        <f t="shared" si="8"/>
        <v/>
      </c>
      <c r="R44" s="3" t="str">
        <f t="shared" si="9"/>
        <v/>
      </c>
      <c r="S44" s="3" t="str">
        <f t="shared" si="10"/>
        <v/>
      </c>
      <c r="T44" s="3" t="str">
        <f t="shared" si="41"/>
        <v/>
      </c>
      <c r="U44" s="8" t="str">
        <f t="shared" si="11"/>
        <v/>
      </c>
      <c r="V44" s="2" t="str">
        <f t="shared" si="12"/>
        <v/>
      </c>
      <c r="W44" s="2" t="str">
        <f t="shared" si="13"/>
        <v/>
      </c>
      <c r="X44" s="2" t="str">
        <f t="shared" si="123"/>
        <v/>
      </c>
      <c r="Y44" s="2" t="str">
        <f t="shared" si="14"/>
        <v/>
      </c>
      <c r="Z44" s="46" t="str">
        <f t="shared" si="42"/>
        <v/>
      </c>
      <c r="AA44" s="46" t="str">
        <f t="shared" si="43"/>
        <v/>
      </c>
      <c r="AB44" s="47"/>
      <c r="AC44" s="46" t="str">
        <f t="shared" si="44"/>
        <v/>
      </c>
      <c r="AD44" s="47" t="str">
        <f t="shared" si="45"/>
        <v/>
      </c>
      <c r="AE44" s="48" t="str">
        <f t="shared" si="46"/>
        <v/>
      </c>
      <c r="AF44" s="49" t="str">
        <f t="shared" si="47"/>
        <v/>
      </c>
      <c r="AG44" s="49" t="str">
        <f t="shared" si="47"/>
        <v/>
      </c>
      <c r="AH44" s="49" t="str">
        <f t="shared" si="47"/>
        <v/>
      </c>
      <c r="AI44" s="47" t="str">
        <f t="shared" si="47"/>
        <v/>
      </c>
      <c r="AJ44" s="47" t="str">
        <f t="shared" si="47"/>
        <v/>
      </c>
      <c r="AK44" s="46" t="str">
        <f t="shared" si="47"/>
        <v/>
      </c>
      <c r="AL44" s="47"/>
      <c r="AM44" s="53" t="str">
        <f t="shared" si="48"/>
        <v/>
      </c>
      <c r="AN44" s="50" t="str">
        <f t="shared" si="49"/>
        <v/>
      </c>
      <c r="AO44" s="53" t="s">
        <v>85</v>
      </c>
      <c r="AP44" s="52" t="str">
        <f t="shared" si="50"/>
        <v/>
      </c>
      <c r="AQ44" s="52" t="str">
        <f t="shared" si="51"/>
        <v/>
      </c>
      <c r="AR44" s="47">
        <f t="shared" si="52"/>
        <v>0.37</v>
      </c>
      <c r="AS44" s="53" t="str">
        <f t="shared" si="53"/>
        <v/>
      </c>
      <c r="AT44" s="52" t="str">
        <f t="shared" si="54"/>
        <v/>
      </c>
      <c r="AU44" s="9" t="str">
        <f t="shared" si="55"/>
        <v/>
      </c>
      <c r="AV44" s="9" t="str">
        <f t="shared" si="56"/>
        <v/>
      </c>
      <c r="AW44" s="12" t="str">
        <f t="shared" si="57"/>
        <v/>
      </c>
      <c r="AX44" s="9" t="str">
        <f t="shared" si="58"/>
        <v/>
      </c>
      <c r="AY44" s="12" t="str">
        <f t="shared" si="59"/>
        <v/>
      </c>
      <c r="AZ44" s="10" t="str">
        <f t="shared" si="60"/>
        <v/>
      </c>
      <c r="BA44" s="10" t="str">
        <f t="shared" si="61"/>
        <v/>
      </c>
      <c r="BB44" s="10" t="str">
        <f t="shared" si="62"/>
        <v/>
      </c>
      <c r="BC44" s="10" t="str">
        <f t="shared" si="63"/>
        <v/>
      </c>
      <c r="BD44" s="10" t="str">
        <f t="shared" si="64"/>
        <v/>
      </c>
      <c r="BE44" s="12" t="str">
        <f t="shared" si="65"/>
        <v/>
      </c>
      <c r="BF44" s="9" t="str">
        <f t="shared" si="66"/>
        <v/>
      </c>
      <c r="BG44" s="9" t="str">
        <f t="shared" si="67"/>
        <v/>
      </c>
      <c r="BH44" s="7" t="str">
        <f t="shared" si="68"/>
        <v/>
      </c>
      <c r="BI44" s="7" t="str">
        <f t="shared" si="69"/>
        <v/>
      </c>
      <c r="BJ44" s="12" t="str">
        <f t="shared" si="70"/>
        <v/>
      </c>
      <c r="BK44" s="80" t="str">
        <f t="shared" si="71"/>
        <v/>
      </c>
      <c r="BL44" s="7" t="str">
        <f t="shared" si="72"/>
        <v/>
      </c>
      <c r="BM44" s="7" t="str">
        <f t="shared" si="124"/>
        <v/>
      </c>
      <c r="BN44" s="12" t="str">
        <f t="shared" si="73"/>
        <v/>
      </c>
      <c r="BO44" s="9" t="str">
        <f t="shared" si="74"/>
        <v/>
      </c>
      <c r="BP44" s="2" t="str">
        <f t="shared" si="75"/>
        <v/>
      </c>
      <c r="BQ44" s="2" t="str">
        <f t="shared" si="76"/>
        <v/>
      </c>
      <c r="BR44" s="20" t="str">
        <f t="shared" si="77"/>
        <v/>
      </c>
      <c r="BS44" s="20" t="str">
        <f t="shared" si="77"/>
        <v/>
      </c>
      <c r="BT44" s="20" t="str">
        <f t="shared" si="77"/>
        <v/>
      </c>
      <c r="BU44" s="86" t="str">
        <f t="shared" si="78"/>
        <v/>
      </c>
      <c r="BV44" s="86" t="str">
        <f t="shared" si="79"/>
        <v/>
      </c>
      <c r="BW44" s="20" t="str">
        <f t="shared" si="77"/>
        <v/>
      </c>
      <c r="BX44" s="86" t="str">
        <f t="shared" si="77"/>
        <v/>
      </c>
      <c r="BY44" s="86" t="str">
        <f t="shared" si="77"/>
        <v/>
      </c>
      <c r="BZ44" s="86" t="str">
        <f t="shared" si="77"/>
        <v/>
      </c>
      <c r="CA44" s="86" t="str">
        <f t="shared" si="77"/>
        <v/>
      </c>
      <c r="CB44" s="86" t="str">
        <f t="shared" si="77"/>
        <v/>
      </c>
      <c r="CC44" s="86" t="str">
        <f t="shared" si="77"/>
        <v/>
      </c>
      <c r="CD44" s="86" t="str">
        <f t="shared" si="77"/>
        <v/>
      </c>
      <c r="CE44" s="20" t="str">
        <f t="shared" si="125"/>
        <v/>
      </c>
      <c r="CF44" s="14" t="str">
        <f t="shared" si="81"/>
        <v/>
      </c>
      <c r="CG44" s="14" t="str">
        <f t="shared" si="82"/>
        <v/>
      </c>
      <c r="CH44" s="8">
        <f t="shared" si="83"/>
        <v>0</v>
      </c>
      <c r="CI44" s="9" t="str">
        <f t="shared" si="84"/>
        <v/>
      </c>
      <c r="CJ44" s="9" t="str">
        <f t="shared" si="85"/>
        <v/>
      </c>
      <c r="CK44" s="9" t="str">
        <f t="shared" si="86"/>
        <v/>
      </c>
      <c r="CL44" s="9" t="str">
        <f t="shared" si="87"/>
        <v/>
      </c>
      <c r="CM44" s="9" t="str">
        <f t="shared" si="88"/>
        <v/>
      </c>
      <c r="CN44" s="9" t="str">
        <f t="shared" si="89"/>
        <v/>
      </c>
      <c r="CO44" s="9" t="str">
        <f t="shared" si="90"/>
        <v/>
      </c>
      <c r="CP44" s="9" t="str">
        <f t="shared" si="90"/>
        <v/>
      </c>
      <c r="CQ44" s="9" t="str">
        <f t="shared" si="90"/>
        <v/>
      </c>
      <c r="CR44" s="9" t="str">
        <f t="shared" si="90"/>
        <v/>
      </c>
      <c r="CS44" s="9" t="str">
        <f t="shared" si="90"/>
        <v/>
      </c>
      <c r="CT44" s="9" t="str">
        <f t="shared" si="90"/>
        <v/>
      </c>
      <c r="CU44" s="9" t="str">
        <f t="shared" si="90"/>
        <v/>
      </c>
      <c r="CV44" s="9" t="str">
        <f t="shared" si="91"/>
        <v/>
      </c>
      <c r="CW44" s="9" t="str">
        <f t="shared" si="92"/>
        <v/>
      </c>
      <c r="CX44" s="9" t="str">
        <f t="shared" si="92"/>
        <v/>
      </c>
      <c r="CY44" s="9" t="str">
        <f t="shared" si="92"/>
        <v/>
      </c>
      <c r="CZ44" s="9" t="str">
        <f t="shared" si="92"/>
        <v/>
      </c>
      <c r="DA44" s="9" t="str">
        <f t="shared" si="92"/>
        <v/>
      </c>
      <c r="DB44" s="9" t="str">
        <f t="shared" si="92"/>
        <v/>
      </c>
      <c r="DC44" s="9" t="str">
        <f t="shared" si="92"/>
        <v/>
      </c>
      <c r="DD44" s="2" t="str">
        <f t="shared" si="93"/>
        <v/>
      </c>
      <c r="DE44" s="2" t="str">
        <f t="shared" si="94"/>
        <v/>
      </c>
      <c r="DF44" s="2" t="str">
        <f t="shared" si="95"/>
        <v/>
      </c>
      <c r="DG44" s="2" t="str">
        <f t="shared" si="96"/>
        <v/>
      </c>
      <c r="DH44" s="2" t="str">
        <f t="shared" si="97"/>
        <v/>
      </c>
      <c r="DI44" s="2" t="str">
        <f t="shared" si="98"/>
        <v/>
      </c>
      <c r="DJ44" s="2" t="str">
        <f t="shared" si="99"/>
        <v/>
      </c>
      <c r="DK44" s="2" t="str">
        <f t="shared" si="100"/>
        <v/>
      </c>
      <c r="DL44" s="16" t="str">
        <f t="shared" si="101"/>
        <v/>
      </c>
      <c r="DM44" s="16" t="str">
        <f t="shared" si="102"/>
        <v/>
      </c>
      <c r="DN44" s="16" t="str">
        <f t="shared" si="103"/>
        <v/>
      </c>
      <c r="DO44" s="72" t="str">
        <f t="shared" si="104"/>
        <v/>
      </c>
      <c r="DP44" s="16" t="str">
        <f t="shared" si="105"/>
        <v/>
      </c>
      <c r="DQ44" s="16" t="str">
        <f t="shared" si="106"/>
        <v/>
      </c>
      <c r="DR44" s="2" t="str">
        <f t="shared" si="107"/>
        <v/>
      </c>
      <c r="DS44" s="2" t="str">
        <f t="shared" si="108"/>
        <v/>
      </c>
      <c r="DT44" s="2" t="str">
        <f t="shared" si="109"/>
        <v/>
      </c>
      <c r="DU44" s="2" t="str">
        <f t="shared" si="110"/>
        <v/>
      </c>
      <c r="DV44" s="15"/>
      <c r="DW44" s="18"/>
      <c r="DX44" s="17"/>
      <c r="DY44" s="47" t="str">
        <f t="shared" si="15"/>
        <v/>
      </c>
      <c r="DZ44" s="47" t="str">
        <f t="shared" si="15"/>
        <v/>
      </c>
      <c r="EA44" s="47" t="str">
        <f t="shared" si="15"/>
        <v/>
      </c>
      <c r="EB44" s="47" t="str">
        <f t="shared" si="15"/>
        <v/>
      </c>
      <c r="EC44" s="49" t="str">
        <f t="shared" si="15"/>
        <v/>
      </c>
      <c r="ED44" s="49" t="str">
        <f t="shared" si="15"/>
        <v/>
      </c>
      <c r="EE44" s="47" t="str">
        <f t="shared" si="15"/>
        <v/>
      </c>
      <c r="EF44" s="47" t="str">
        <f t="shared" si="15"/>
        <v/>
      </c>
      <c r="EG44" s="47" t="str">
        <f t="shared" si="15"/>
        <v/>
      </c>
      <c r="EH44" s="6">
        <f t="shared" si="16"/>
        <v>0</v>
      </c>
      <c r="EI44" s="6">
        <f t="shared" si="17"/>
        <v>0</v>
      </c>
      <c r="EJ44" s="2" t="str">
        <f t="shared" si="18"/>
        <v/>
      </c>
      <c r="EK44" s="2" t="str">
        <f t="shared" si="19"/>
        <v/>
      </c>
      <c r="EL44" s="2" t="str">
        <f t="shared" si="127"/>
        <v/>
      </c>
      <c r="EM44" s="2" t="str">
        <f t="shared" si="21"/>
        <v/>
      </c>
      <c r="EN44" s="2" t="str">
        <f t="shared" si="22"/>
        <v/>
      </c>
      <c r="EO44" s="2">
        <f t="shared" si="23"/>
        <v>0</v>
      </c>
      <c r="EP44" s="2">
        <f t="shared" si="111"/>
        <v>0</v>
      </c>
      <c r="EQ44" s="2"/>
      <c r="ER44" s="2"/>
      <c r="ES44" s="2"/>
      <c r="ET44" s="2"/>
      <c r="EU44" s="2"/>
      <c r="EV44" s="2"/>
      <c r="EW44" s="2">
        <f t="shared" si="24"/>
        <v>0</v>
      </c>
      <c r="EX44" s="2">
        <f t="shared" si="25"/>
        <v>0</v>
      </c>
      <c r="EY44" s="2">
        <f t="shared" si="112"/>
        <v>0</v>
      </c>
      <c r="EZ44" s="2">
        <f t="shared" si="26"/>
        <v>0</v>
      </c>
      <c r="FA44" s="2">
        <f t="shared" si="27"/>
        <v>0</v>
      </c>
      <c r="FB44" s="59"/>
      <c r="FC44" s="2">
        <f t="shared" si="28"/>
        <v>0</v>
      </c>
      <c r="FD44" s="2">
        <f t="shared" si="113"/>
        <v>0</v>
      </c>
      <c r="FE44" s="3">
        <f t="shared" si="126"/>
        <v>0</v>
      </c>
      <c r="FF44" s="3">
        <f t="shared" si="114"/>
        <v>0</v>
      </c>
      <c r="FG44" s="3">
        <f t="shared" si="115"/>
        <v>0</v>
      </c>
      <c r="FH44" s="3">
        <f t="shared" si="29"/>
        <v>0</v>
      </c>
      <c r="FI44" s="67">
        <f t="shared" si="30"/>
        <v>0</v>
      </c>
      <c r="FJ44" s="3">
        <f t="shared" si="31"/>
        <v>0</v>
      </c>
      <c r="FK44" s="3">
        <f t="shared" si="32"/>
        <v>0</v>
      </c>
      <c r="FL44" s="3">
        <f t="shared" si="116"/>
        <v>0</v>
      </c>
      <c r="FM44" s="3">
        <f t="shared" si="117"/>
        <v>0</v>
      </c>
      <c r="FN44" s="3">
        <f t="shared" si="118"/>
        <v>0</v>
      </c>
      <c r="FO44" s="2">
        <f t="shared" si="33"/>
        <v>0</v>
      </c>
      <c r="FP44" s="2">
        <f t="shared" si="34"/>
        <v>0</v>
      </c>
      <c r="FQ44" s="2">
        <f t="shared" si="119"/>
        <v>0</v>
      </c>
      <c r="FR44" s="6" t="str">
        <f>IF(A44=1,1,IF(DW44="","",COUNTA($DW$31:DW44)+1))</f>
        <v/>
      </c>
      <c r="FS44" s="6" t="str">
        <f t="shared" si="35"/>
        <v/>
      </c>
      <c r="FT44" s="43">
        <f t="shared" si="120"/>
        <v>0</v>
      </c>
      <c r="FU44" s="23">
        <f t="shared" si="121"/>
        <v>0</v>
      </c>
      <c r="FV44" s="21">
        <f t="shared" si="122"/>
        <v>0</v>
      </c>
    </row>
    <row r="45" spans="1:178">
      <c r="A45" s="4" t="str">
        <f t="shared" si="36"/>
        <v/>
      </c>
      <c r="B45" s="33"/>
      <c r="C45" s="33"/>
      <c r="D45" s="33"/>
      <c r="E45" s="33"/>
      <c r="F45" s="33"/>
      <c r="G45" s="11" t="str">
        <f t="shared" si="2"/>
        <v/>
      </c>
      <c r="H45" s="3" t="str">
        <f t="shared" si="37"/>
        <v/>
      </c>
      <c r="I45" s="3" t="str">
        <f t="shared" si="3"/>
        <v/>
      </c>
      <c r="J45" s="3" t="str">
        <f t="shared" si="38"/>
        <v/>
      </c>
      <c r="K45" s="3" t="str">
        <f t="shared" si="4"/>
        <v/>
      </c>
      <c r="L45" s="2" t="str">
        <f t="shared" si="5"/>
        <v/>
      </c>
      <c r="M45" s="8" t="str">
        <f t="shared" si="39"/>
        <v/>
      </c>
      <c r="N45" s="8" t="str">
        <f t="shared" si="6"/>
        <v/>
      </c>
      <c r="O45" s="8" t="str">
        <f t="shared" si="40"/>
        <v/>
      </c>
      <c r="P45" s="8" t="str">
        <f t="shared" si="7"/>
        <v/>
      </c>
      <c r="Q45" s="2" t="str">
        <f t="shared" si="8"/>
        <v/>
      </c>
      <c r="R45" s="3" t="str">
        <f t="shared" si="9"/>
        <v/>
      </c>
      <c r="S45" s="3" t="str">
        <f t="shared" si="10"/>
        <v/>
      </c>
      <c r="T45" s="3" t="str">
        <f t="shared" si="41"/>
        <v/>
      </c>
      <c r="U45" s="8" t="str">
        <f t="shared" si="11"/>
        <v/>
      </c>
      <c r="V45" s="2" t="str">
        <f t="shared" si="12"/>
        <v/>
      </c>
      <c r="W45" s="2" t="str">
        <f t="shared" si="13"/>
        <v/>
      </c>
      <c r="X45" s="2" t="str">
        <f t="shared" si="123"/>
        <v/>
      </c>
      <c r="Y45" s="2" t="str">
        <f t="shared" si="14"/>
        <v/>
      </c>
      <c r="Z45" s="46" t="str">
        <f t="shared" si="42"/>
        <v/>
      </c>
      <c r="AA45" s="46" t="str">
        <f t="shared" si="43"/>
        <v/>
      </c>
      <c r="AB45" s="47"/>
      <c r="AC45" s="46" t="str">
        <f t="shared" si="44"/>
        <v/>
      </c>
      <c r="AD45" s="47" t="str">
        <f t="shared" ref="AD45:AD107" si="128">IF(A45="","",$AD$30)</f>
        <v/>
      </c>
      <c r="AE45" s="48" t="str">
        <f t="shared" si="46"/>
        <v/>
      </c>
      <c r="AF45" s="49" t="str">
        <f t="shared" si="47"/>
        <v/>
      </c>
      <c r="AG45" s="49" t="str">
        <f t="shared" si="47"/>
        <v/>
      </c>
      <c r="AH45" s="49" t="str">
        <f t="shared" si="47"/>
        <v/>
      </c>
      <c r="AI45" s="47" t="str">
        <f t="shared" si="47"/>
        <v/>
      </c>
      <c r="AJ45" s="47" t="str">
        <f t="shared" si="47"/>
        <v/>
      </c>
      <c r="AK45" s="46" t="str">
        <f t="shared" si="47"/>
        <v/>
      </c>
      <c r="AL45" s="47"/>
      <c r="AM45" s="53" t="str">
        <f t="shared" si="48"/>
        <v/>
      </c>
      <c r="AN45" s="50" t="str">
        <f t="shared" si="49"/>
        <v/>
      </c>
      <c r="AO45" s="53" t="s">
        <v>85</v>
      </c>
      <c r="AP45" s="52" t="str">
        <f t="shared" si="50"/>
        <v/>
      </c>
      <c r="AQ45" s="52" t="str">
        <f t="shared" si="51"/>
        <v/>
      </c>
      <c r="AR45" s="47">
        <f t="shared" si="52"/>
        <v>0.37</v>
      </c>
      <c r="AS45" s="53" t="str">
        <f t="shared" si="53"/>
        <v/>
      </c>
      <c r="AT45" s="52" t="str">
        <f t="shared" si="54"/>
        <v/>
      </c>
      <c r="AU45" s="9" t="str">
        <f t="shared" si="55"/>
        <v/>
      </c>
      <c r="AV45" s="9" t="str">
        <f t="shared" si="56"/>
        <v/>
      </c>
      <c r="AW45" s="12" t="str">
        <f t="shared" si="57"/>
        <v/>
      </c>
      <c r="AX45" s="9" t="str">
        <f t="shared" si="58"/>
        <v/>
      </c>
      <c r="AY45" s="12" t="str">
        <f t="shared" si="59"/>
        <v/>
      </c>
      <c r="AZ45" s="10" t="str">
        <f t="shared" si="60"/>
        <v/>
      </c>
      <c r="BA45" s="10" t="str">
        <f t="shared" si="61"/>
        <v/>
      </c>
      <c r="BB45" s="10" t="str">
        <f t="shared" si="62"/>
        <v/>
      </c>
      <c r="BC45" s="10" t="str">
        <f t="shared" si="63"/>
        <v/>
      </c>
      <c r="BD45" s="10" t="str">
        <f t="shared" si="64"/>
        <v/>
      </c>
      <c r="BE45" s="12" t="str">
        <f t="shared" si="65"/>
        <v/>
      </c>
      <c r="BF45" s="9" t="str">
        <f t="shared" si="66"/>
        <v/>
      </c>
      <c r="BG45" s="9" t="str">
        <f t="shared" si="67"/>
        <v/>
      </c>
      <c r="BH45" s="7" t="str">
        <f t="shared" si="68"/>
        <v/>
      </c>
      <c r="BI45" s="7" t="str">
        <f t="shared" si="69"/>
        <v/>
      </c>
      <c r="BJ45" s="12" t="str">
        <f t="shared" si="70"/>
        <v/>
      </c>
      <c r="BK45" s="80" t="str">
        <f t="shared" si="71"/>
        <v/>
      </c>
      <c r="BL45" s="7" t="str">
        <f t="shared" si="72"/>
        <v/>
      </c>
      <c r="BM45" s="7" t="str">
        <f t="shared" si="124"/>
        <v/>
      </c>
      <c r="BN45" s="12" t="str">
        <f t="shared" si="73"/>
        <v/>
      </c>
      <c r="BO45" s="9" t="str">
        <f t="shared" si="74"/>
        <v/>
      </c>
      <c r="BP45" s="2" t="str">
        <f t="shared" si="75"/>
        <v/>
      </c>
      <c r="BQ45" s="2" t="str">
        <f t="shared" si="76"/>
        <v/>
      </c>
      <c r="BR45" s="20" t="str">
        <f t="shared" si="77"/>
        <v/>
      </c>
      <c r="BS45" s="20" t="str">
        <f t="shared" si="77"/>
        <v/>
      </c>
      <c r="BT45" s="20" t="str">
        <f t="shared" si="77"/>
        <v/>
      </c>
      <c r="BU45" s="86" t="str">
        <f t="shared" si="78"/>
        <v/>
      </c>
      <c r="BV45" s="86" t="str">
        <f t="shared" si="79"/>
        <v/>
      </c>
      <c r="BW45" s="20" t="str">
        <f t="shared" si="77"/>
        <v/>
      </c>
      <c r="BX45" s="86" t="str">
        <f t="shared" si="77"/>
        <v/>
      </c>
      <c r="BY45" s="86" t="str">
        <f t="shared" si="77"/>
        <v/>
      </c>
      <c r="BZ45" s="86" t="str">
        <f t="shared" si="77"/>
        <v/>
      </c>
      <c r="CA45" s="86" t="str">
        <f t="shared" si="77"/>
        <v/>
      </c>
      <c r="CB45" s="86" t="str">
        <f t="shared" si="77"/>
        <v/>
      </c>
      <c r="CC45" s="86" t="str">
        <f t="shared" si="77"/>
        <v/>
      </c>
      <c r="CD45" s="86" t="str">
        <f t="shared" si="77"/>
        <v/>
      </c>
      <c r="CE45" s="20" t="str">
        <f t="shared" si="125"/>
        <v/>
      </c>
      <c r="CF45" s="14" t="str">
        <f t="shared" si="81"/>
        <v/>
      </c>
      <c r="CG45" s="14" t="str">
        <f t="shared" si="82"/>
        <v/>
      </c>
      <c r="CH45" s="8">
        <f t="shared" si="83"/>
        <v>0</v>
      </c>
      <c r="CI45" s="9" t="str">
        <f t="shared" si="84"/>
        <v/>
      </c>
      <c r="CJ45" s="9" t="str">
        <f t="shared" si="85"/>
        <v/>
      </c>
      <c r="CK45" s="9" t="str">
        <f t="shared" si="86"/>
        <v/>
      </c>
      <c r="CL45" s="9" t="str">
        <f t="shared" si="87"/>
        <v/>
      </c>
      <c r="CM45" s="9" t="str">
        <f t="shared" si="88"/>
        <v/>
      </c>
      <c r="CN45" s="9" t="str">
        <f t="shared" si="89"/>
        <v/>
      </c>
      <c r="CO45" s="9" t="str">
        <f t="shared" si="90"/>
        <v/>
      </c>
      <c r="CP45" s="9" t="str">
        <f t="shared" si="90"/>
        <v/>
      </c>
      <c r="CQ45" s="9" t="str">
        <f t="shared" si="90"/>
        <v/>
      </c>
      <c r="CR45" s="9" t="str">
        <f t="shared" si="90"/>
        <v/>
      </c>
      <c r="CS45" s="9" t="str">
        <f t="shared" si="90"/>
        <v/>
      </c>
      <c r="CT45" s="9" t="str">
        <f t="shared" si="90"/>
        <v/>
      </c>
      <c r="CU45" s="9" t="str">
        <f t="shared" si="90"/>
        <v/>
      </c>
      <c r="CV45" s="9" t="str">
        <f t="shared" si="91"/>
        <v/>
      </c>
      <c r="CW45" s="9" t="str">
        <f t="shared" si="92"/>
        <v/>
      </c>
      <c r="CX45" s="9" t="str">
        <f t="shared" si="92"/>
        <v/>
      </c>
      <c r="CY45" s="9" t="str">
        <f t="shared" si="92"/>
        <v/>
      </c>
      <c r="CZ45" s="9" t="str">
        <f t="shared" si="92"/>
        <v/>
      </c>
      <c r="DA45" s="9" t="str">
        <f t="shared" si="92"/>
        <v/>
      </c>
      <c r="DB45" s="9" t="str">
        <f t="shared" si="92"/>
        <v/>
      </c>
      <c r="DC45" s="9" t="str">
        <f t="shared" si="92"/>
        <v/>
      </c>
      <c r="DD45" s="2" t="str">
        <f t="shared" si="93"/>
        <v/>
      </c>
      <c r="DE45" s="2" t="str">
        <f t="shared" si="94"/>
        <v/>
      </c>
      <c r="DF45" s="2" t="str">
        <f t="shared" si="95"/>
        <v/>
      </c>
      <c r="DG45" s="2" t="str">
        <f t="shared" si="96"/>
        <v/>
      </c>
      <c r="DH45" s="2" t="str">
        <f t="shared" si="97"/>
        <v/>
      </c>
      <c r="DI45" s="2" t="str">
        <f t="shared" si="98"/>
        <v/>
      </c>
      <c r="DJ45" s="2" t="str">
        <f t="shared" si="99"/>
        <v/>
      </c>
      <c r="DK45" s="2" t="str">
        <f t="shared" si="100"/>
        <v/>
      </c>
      <c r="DL45" s="16" t="str">
        <f t="shared" si="101"/>
        <v/>
      </c>
      <c r="DM45" s="16" t="str">
        <f t="shared" si="102"/>
        <v/>
      </c>
      <c r="DN45" s="16" t="str">
        <f t="shared" si="103"/>
        <v/>
      </c>
      <c r="DO45" s="72" t="str">
        <f t="shared" si="104"/>
        <v/>
      </c>
      <c r="DP45" s="16" t="str">
        <f t="shared" si="105"/>
        <v/>
      </c>
      <c r="DQ45" s="16" t="str">
        <f t="shared" si="106"/>
        <v/>
      </c>
      <c r="DR45" s="2" t="str">
        <f t="shared" si="107"/>
        <v/>
      </c>
      <c r="DS45" s="2" t="str">
        <f t="shared" si="108"/>
        <v/>
      </c>
      <c r="DT45" s="2" t="str">
        <f t="shared" si="109"/>
        <v/>
      </c>
      <c r="DU45" s="2" t="str">
        <f t="shared" si="110"/>
        <v/>
      </c>
      <c r="DV45" s="15"/>
      <c r="DW45" s="18"/>
      <c r="DX45" s="17"/>
      <c r="DY45" s="47" t="str">
        <f t="shared" si="15"/>
        <v/>
      </c>
      <c r="DZ45" s="47" t="str">
        <f t="shared" si="15"/>
        <v/>
      </c>
      <c r="EA45" s="47" t="str">
        <f t="shared" si="15"/>
        <v/>
      </c>
      <c r="EB45" s="47" t="str">
        <f t="shared" si="15"/>
        <v/>
      </c>
      <c r="EC45" s="49" t="str">
        <f t="shared" si="15"/>
        <v/>
      </c>
      <c r="ED45" s="49" t="str">
        <f t="shared" si="15"/>
        <v/>
      </c>
      <c r="EE45" s="47" t="str">
        <f t="shared" si="15"/>
        <v/>
      </c>
      <c r="EF45" s="47" t="str">
        <f t="shared" si="15"/>
        <v/>
      </c>
      <c r="EG45" s="47" t="str">
        <f t="shared" si="15"/>
        <v/>
      </c>
      <c r="EH45" s="6">
        <f t="shared" si="16"/>
        <v>0</v>
      </c>
      <c r="EI45" s="6">
        <f t="shared" si="17"/>
        <v>0</v>
      </c>
      <c r="EJ45" s="2" t="str">
        <f t="shared" si="18"/>
        <v/>
      </c>
      <c r="EK45" s="2" t="str">
        <f t="shared" si="19"/>
        <v/>
      </c>
      <c r="EL45" s="2" t="str">
        <f t="shared" si="127"/>
        <v/>
      </c>
      <c r="EM45" s="2" t="str">
        <f t="shared" si="21"/>
        <v/>
      </c>
      <c r="EN45" s="2" t="str">
        <f t="shared" si="22"/>
        <v/>
      </c>
      <c r="EO45" s="2">
        <f t="shared" si="23"/>
        <v>0</v>
      </c>
      <c r="EP45" s="2">
        <f t="shared" si="111"/>
        <v>0</v>
      </c>
      <c r="EQ45" s="2"/>
      <c r="ER45" s="2"/>
      <c r="ES45" s="2"/>
      <c r="ET45" s="2"/>
      <c r="EU45" s="2"/>
      <c r="EV45" s="2"/>
      <c r="EW45" s="2">
        <f t="shared" si="24"/>
        <v>0</v>
      </c>
      <c r="EX45" s="2">
        <f t="shared" si="25"/>
        <v>0</v>
      </c>
      <c r="EY45" s="2">
        <f t="shared" si="112"/>
        <v>0</v>
      </c>
      <c r="EZ45" s="2">
        <f t="shared" si="26"/>
        <v>0</v>
      </c>
      <c r="FA45" s="2">
        <f t="shared" si="27"/>
        <v>0</v>
      </c>
      <c r="FB45" s="59"/>
      <c r="FC45" s="2">
        <f t="shared" si="28"/>
        <v>0</v>
      </c>
      <c r="FD45" s="2">
        <f t="shared" si="113"/>
        <v>0</v>
      </c>
      <c r="FE45" s="3">
        <f t="shared" si="126"/>
        <v>0</v>
      </c>
      <c r="FF45" s="3">
        <f t="shared" si="114"/>
        <v>0</v>
      </c>
      <c r="FG45" s="3">
        <f t="shared" si="115"/>
        <v>0</v>
      </c>
      <c r="FH45" s="3">
        <f t="shared" si="29"/>
        <v>0</v>
      </c>
      <c r="FI45" s="67">
        <f t="shared" si="30"/>
        <v>0</v>
      </c>
      <c r="FJ45" s="3">
        <f t="shared" si="31"/>
        <v>0</v>
      </c>
      <c r="FK45" s="3">
        <f t="shared" si="32"/>
        <v>0</v>
      </c>
      <c r="FL45" s="3">
        <f t="shared" si="116"/>
        <v>0</v>
      </c>
      <c r="FM45" s="3">
        <f t="shared" si="117"/>
        <v>0</v>
      </c>
      <c r="FN45" s="3">
        <f t="shared" si="118"/>
        <v>0</v>
      </c>
      <c r="FO45" s="2">
        <f t="shared" si="33"/>
        <v>0</v>
      </c>
      <c r="FP45" s="2">
        <f t="shared" si="34"/>
        <v>0</v>
      </c>
      <c r="FQ45" s="2">
        <f t="shared" si="119"/>
        <v>0</v>
      </c>
      <c r="FR45" s="6" t="str">
        <f>IF(A45=1,1,IF(DW45="","",COUNTA($DW$31:DW45)+1))</f>
        <v/>
      </c>
      <c r="FS45" s="6" t="str">
        <f t="shared" si="35"/>
        <v/>
      </c>
      <c r="FT45" s="43">
        <f t="shared" si="120"/>
        <v>0</v>
      </c>
      <c r="FU45" s="23">
        <f t="shared" si="121"/>
        <v>0</v>
      </c>
      <c r="FV45" s="21">
        <f t="shared" si="122"/>
        <v>0</v>
      </c>
    </row>
    <row r="46" spans="1:178">
      <c r="A46" s="4" t="str">
        <f t="shared" si="36"/>
        <v/>
      </c>
      <c r="B46" s="33"/>
      <c r="C46" s="33"/>
      <c r="D46" s="33"/>
      <c r="E46" s="33"/>
      <c r="F46" s="33"/>
      <c r="G46" s="11" t="str">
        <f t="shared" si="2"/>
        <v/>
      </c>
      <c r="H46" s="3" t="str">
        <f t="shared" si="37"/>
        <v/>
      </c>
      <c r="I46" s="3" t="str">
        <f t="shared" si="3"/>
        <v/>
      </c>
      <c r="J46" s="3" t="str">
        <f t="shared" si="38"/>
        <v/>
      </c>
      <c r="K46" s="3" t="str">
        <f t="shared" si="4"/>
        <v/>
      </c>
      <c r="L46" s="2" t="str">
        <f t="shared" si="5"/>
        <v/>
      </c>
      <c r="M46" s="8" t="str">
        <f t="shared" si="39"/>
        <v/>
      </c>
      <c r="N46" s="8" t="str">
        <f t="shared" si="6"/>
        <v/>
      </c>
      <c r="O46" s="8" t="str">
        <f t="shared" si="40"/>
        <v/>
      </c>
      <c r="P46" s="8" t="str">
        <f t="shared" si="7"/>
        <v/>
      </c>
      <c r="Q46" s="2" t="str">
        <f t="shared" si="8"/>
        <v/>
      </c>
      <c r="R46" s="3" t="str">
        <f t="shared" si="9"/>
        <v/>
      </c>
      <c r="S46" s="3" t="str">
        <f t="shared" si="10"/>
        <v/>
      </c>
      <c r="T46" s="3" t="str">
        <f t="shared" si="41"/>
        <v/>
      </c>
      <c r="U46" s="8" t="str">
        <f t="shared" si="11"/>
        <v/>
      </c>
      <c r="V46" s="2" t="str">
        <f t="shared" si="12"/>
        <v/>
      </c>
      <c r="W46" s="2" t="str">
        <f t="shared" si="13"/>
        <v/>
      </c>
      <c r="X46" s="2" t="str">
        <f t="shared" si="123"/>
        <v/>
      </c>
      <c r="Y46" s="2" t="str">
        <f t="shared" si="14"/>
        <v/>
      </c>
      <c r="Z46" s="46" t="str">
        <f t="shared" si="42"/>
        <v/>
      </c>
      <c r="AA46" s="46" t="str">
        <f t="shared" si="43"/>
        <v/>
      </c>
      <c r="AB46" s="47"/>
      <c r="AC46" s="46" t="str">
        <f t="shared" si="44"/>
        <v/>
      </c>
      <c r="AD46" s="47" t="str">
        <f t="shared" si="128"/>
        <v/>
      </c>
      <c r="AE46" s="48" t="str">
        <f t="shared" si="46"/>
        <v/>
      </c>
      <c r="AF46" s="49" t="str">
        <f t="shared" si="47"/>
        <v/>
      </c>
      <c r="AG46" s="49" t="str">
        <f t="shared" si="47"/>
        <v/>
      </c>
      <c r="AH46" s="49" t="str">
        <f t="shared" si="47"/>
        <v/>
      </c>
      <c r="AI46" s="47" t="str">
        <f t="shared" si="47"/>
        <v/>
      </c>
      <c r="AJ46" s="47" t="str">
        <f t="shared" si="47"/>
        <v/>
      </c>
      <c r="AK46" s="46" t="str">
        <f t="shared" si="47"/>
        <v/>
      </c>
      <c r="AL46" s="47"/>
      <c r="AM46" s="53" t="str">
        <f t="shared" si="48"/>
        <v/>
      </c>
      <c r="AN46" s="50" t="str">
        <f t="shared" si="49"/>
        <v/>
      </c>
      <c r="AO46" s="53" t="s">
        <v>85</v>
      </c>
      <c r="AP46" s="52" t="str">
        <f t="shared" si="50"/>
        <v/>
      </c>
      <c r="AQ46" s="52" t="str">
        <f t="shared" si="51"/>
        <v/>
      </c>
      <c r="AR46" s="47">
        <f t="shared" si="52"/>
        <v>0.37</v>
      </c>
      <c r="AS46" s="53" t="str">
        <f t="shared" si="53"/>
        <v/>
      </c>
      <c r="AT46" s="52" t="str">
        <f t="shared" si="54"/>
        <v/>
      </c>
      <c r="AU46" s="9" t="str">
        <f t="shared" si="55"/>
        <v/>
      </c>
      <c r="AV46" s="9" t="str">
        <f t="shared" si="56"/>
        <v/>
      </c>
      <c r="AW46" s="12" t="str">
        <f t="shared" si="57"/>
        <v/>
      </c>
      <c r="AX46" s="9" t="str">
        <f t="shared" si="58"/>
        <v/>
      </c>
      <c r="AY46" s="12" t="str">
        <f t="shared" si="59"/>
        <v/>
      </c>
      <c r="AZ46" s="10" t="str">
        <f t="shared" si="60"/>
        <v/>
      </c>
      <c r="BA46" s="10" t="str">
        <f t="shared" si="61"/>
        <v/>
      </c>
      <c r="BB46" s="10" t="str">
        <f t="shared" si="62"/>
        <v/>
      </c>
      <c r="BC46" s="10" t="str">
        <f t="shared" si="63"/>
        <v/>
      </c>
      <c r="BD46" s="10" t="str">
        <f t="shared" si="64"/>
        <v/>
      </c>
      <c r="BE46" s="12" t="str">
        <f t="shared" si="65"/>
        <v/>
      </c>
      <c r="BF46" s="9" t="str">
        <f t="shared" si="66"/>
        <v/>
      </c>
      <c r="BG46" s="9" t="str">
        <f t="shared" si="67"/>
        <v/>
      </c>
      <c r="BH46" s="7" t="str">
        <f t="shared" si="68"/>
        <v/>
      </c>
      <c r="BI46" s="7" t="str">
        <f t="shared" si="69"/>
        <v/>
      </c>
      <c r="BJ46" s="12" t="str">
        <f t="shared" si="70"/>
        <v/>
      </c>
      <c r="BK46" s="80" t="str">
        <f t="shared" si="71"/>
        <v/>
      </c>
      <c r="BL46" s="7" t="str">
        <f t="shared" si="72"/>
        <v/>
      </c>
      <c r="BM46" s="7" t="str">
        <f t="shared" si="124"/>
        <v/>
      </c>
      <c r="BN46" s="12" t="str">
        <f t="shared" si="73"/>
        <v/>
      </c>
      <c r="BO46" s="9" t="str">
        <f t="shared" si="74"/>
        <v/>
      </c>
      <c r="BP46" s="2" t="str">
        <f t="shared" si="75"/>
        <v/>
      </c>
      <c r="BQ46" s="2" t="str">
        <f t="shared" si="76"/>
        <v/>
      </c>
      <c r="BR46" s="20" t="str">
        <f t="shared" si="77"/>
        <v/>
      </c>
      <c r="BS46" s="20" t="str">
        <f t="shared" si="77"/>
        <v/>
      </c>
      <c r="BT46" s="20" t="str">
        <f t="shared" si="77"/>
        <v/>
      </c>
      <c r="BU46" s="86" t="str">
        <f t="shared" si="78"/>
        <v/>
      </c>
      <c r="BV46" s="86" t="str">
        <f t="shared" si="79"/>
        <v/>
      </c>
      <c r="BW46" s="20" t="str">
        <f t="shared" si="77"/>
        <v/>
      </c>
      <c r="BX46" s="86" t="str">
        <f t="shared" si="77"/>
        <v/>
      </c>
      <c r="BY46" s="86" t="str">
        <f t="shared" si="77"/>
        <v/>
      </c>
      <c r="BZ46" s="86" t="str">
        <f t="shared" si="77"/>
        <v/>
      </c>
      <c r="CA46" s="86" t="str">
        <f t="shared" si="77"/>
        <v/>
      </c>
      <c r="CB46" s="86" t="str">
        <f t="shared" si="77"/>
        <v/>
      </c>
      <c r="CC46" s="86" t="str">
        <f t="shared" si="77"/>
        <v/>
      </c>
      <c r="CD46" s="86" t="str">
        <f t="shared" si="77"/>
        <v/>
      </c>
      <c r="CE46" s="20" t="str">
        <f t="shared" si="125"/>
        <v/>
      </c>
      <c r="CF46" s="14" t="str">
        <f t="shared" si="81"/>
        <v/>
      </c>
      <c r="CG46" s="14" t="str">
        <f t="shared" si="82"/>
        <v/>
      </c>
      <c r="CH46" s="8">
        <f t="shared" si="83"/>
        <v>0</v>
      </c>
      <c r="CI46" s="9" t="str">
        <f t="shared" si="84"/>
        <v/>
      </c>
      <c r="CJ46" s="9" t="str">
        <f t="shared" si="85"/>
        <v/>
      </c>
      <c r="CK46" s="9" t="str">
        <f t="shared" si="86"/>
        <v/>
      </c>
      <c r="CL46" s="9" t="str">
        <f t="shared" si="87"/>
        <v/>
      </c>
      <c r="CM46" s="9" t="str">
        <f t="shared" si="88"/>
        <v/>
      </c>
      <c r="CN46" s="9" t="str">
        <f t="shared" si="89"/>
        <v/>
      </c>
      <c r="CO46" s="9" t="str">
        <f t="shared" si="90"/>
        <v/>
      </c>
      <c r="CP46" s="9" t="str">
        <f t="shared" si="90"/>
        <v/>
      </c>
      <c r="CQ46" s="9" t="str">
        <f t="shared" si="90"/>
        <v/>
      </c>
      <c r="CR46" s="9" t="str">
        <f t="shared" si="90"/>
        <v/>
      </c>
      <c r="CS46" s="9" t="str">
        <f t="shared" si="90"/>
        <v/>
      </c>
      <c r="CT46" s="9" t="str">
        <f t="shared" si="90"/>
        <v/>
      </c>
      <c r="CU46" s="9" t="str">
        <f t="shared" si="90"/>
        <v/>
      </c>
      <c r="CV46" s="9" t="str">
        <f t="shared" si="91"/>
        <v/>
      </c>
      <c r="CW46" s="9" t="str">
        <f t="shared" si="92"/>
        <v/>
      </c>
      <c r="CX46" s="9" t="str">
        <f t="shared" si="92"/>
        <v/>
      </c>
      <c r="CY46" s="9" t="str">
        <f t="shared" si="92"/>
        <v/>
      </c>
      <c r="CZ46" s="9" t="str">
        <f t="shared" si="92"/>
        <v/>
      </c>
      <c r="DA46" s="9" t="str">
        <f t="shared" si="92"/>
        <v/>
      </c>
      <c r="DB46" s="9" t="str">
        <f t="shared" si="92"/>
        <v/>
      </c>
      <c r="DC46" s="9" t="str">
        <f t="shared" si="92"/>
        <v/>
      </c>
      <c r="DD46" s="2" t="str">
        <f t="shared" si="93"/>
        <v/>
      </c>
      <c r="DE46" s="2" t="str">
        <f t="shared" si="94"/>
        <v/>
      </c>
      <c r="DF46" s="2" t="str">
        <f t="shared" si="95"/>
        <v/>
      </c>
      <c r="DG46" s="2" t="str">
        <f t="shared" si="96"/>
        <v/>
      </c>
      <c r="DH46" s="2" t="str">
        <f t="shared" si="97"/>
        <v/>
      </c>
      <c r="DI46" s="2" t="str">
        <f t="shared" si="98"/>
        <v/>
      </c>
      <c r="DJ46" s="2" t="str">
        <f t="shared" si="99"/>
        <v/>
      </c>
      <c r="DK46" s="2" t="str">
        <f t="shared" si="100"/>
        <v/>
      </c>
      <c r="DL46" s="16" t="str">
        <f t="shared" si="101"/>
        <v/>
      </c>
      <c r="DM46" s="16" t="str">
        <f t="shared" si="102"/>
        <v/>
      </c>
      <c r="DN46" s="16" t="str">
        <f t="shared" si="103"/>
        <v/>
      </c>
      <c r="DO46" s="72" t="str">
        <f t="shared" si="104"/>
        <v/>
      </c>
      <c r="DP46" s="16" t="str">
        <f t="shared" si="105"/>
        <v/>
      </c>
      <c r="DQ46" s="16" t="str">
        <f t="shared" si="106"/>
        <v/>
      </c>
      <c r="DR46" s="2" t="str">
        <f t="shared" si="107"/>
        <v/>
      </c>
      <c r="DS46" s="2" t="str">
        <f t="shared" si="108"/>
        <v/>
      </c>
      <c r="DT46" s="2" t="str">
        <f t="shared" si="109"/>
        <v/>
      </c>
      <c r="DU46" s="2" t="str">
        <f t="shared" si="110"/>
        <v/>
      </c>
      <c r="DV46" s="15"/>
      <c r="DW46" s="18"/>
      <c r="DX46" s="17"/>
      <c r="DY46" s="47" t="str">
        <f t="shared" si="15"/>
        <v/>
      </c>
      <c r="DZ46" s="47" t="str">
        <f t="shared" si="15"/>
        <v/>
      </c>
      <c r="EA46" s="47" t="str">
        <f t="shared" si="15"/>
        <v/>
      </c>
      <c r="EB46" s="47" t="str">
        <f t="shared" si="15"/>
        <v/>
      </c>
      <c r="EC46" s="49" t="str">
        <f t="shared" si="15"/>
        <v/>
      </c>
      <c r="ED46" s="49" t="str">
        <f t="shared" si="15"/>
        <v/>
      </c>
      <c r="EE46" s="47" t="str">
        <f t="shared" si="15"/>
        <v/>
      </c>
      <c r="EF46" s="47" t="str">
        <f t="shared" si="15"/>
        <v/>
      </c>
      <c r="EG46" s="47" t="str">
        <f t="shared" si="15"/>
        <v/>
      </c>
      <c r="EH46" s="6">
        <f t="shared" si="16"/>
        <v>0</v>
      </c>
      <c r="EI46" s="6">
        <f t="shared" si="17"/>
        <v>0</v>
      </c>
      <c r="EJ46" s="2" t="str">
        <f t="shared" si="18"/>
        <v/>
      </c>
      <c r="EK46" s="2" t="str">
        <f t="shared" si="19"/>
        <v/>
      </c>
      <c r="EL46" s="2" t="str">
        <f t="shared" si="127"/>
        <v/>
      </c>
      <c r="EM46" s="2" t="str">
        <f t="shared" si="21"/>
        <v/>
      </c>
      <c r="EN46" s="2" t="str">
        <f t="shared" si="22"/>
        <v/>
      </c>
      <c r="EO46" s="2">
        <f t="shared" si="23"/>
        <v>0</v>
      </c>
      <c r="EP46" s="2">
        <f t="shared" si="111"/>
        <v>0</v>
      </c>
      <c r="EQ46" s="2"/>
      <c r="ER46" s="2"/>
      <c r="ES46" s="2"/>
      <c r="ET46" s="2"/>
      <c r="EU46" s="2"/>
      <c r="EV46" s="2"/>
      <c r="EW46" s="2">
        <f t="shared" si="24"/>
        <v>0</v>
      </c>
      <c r="EX46" s="2">
        <f t="shared" si="25"/>
        <v>0</v>
      </c>
      <c r="EY46" s="2">
        <f t="shared" si="112"/>
        <v>0</v>
      </c>
      <c r="EZ46" s="2">
        <f t="shared" si="26"/>
        <v>0</v>
      </c>
      <c r="FA46" s="2">
        <f t="shared" si="27"/>
        <v>0</v>
      </c>
      <c r="FB46" s="59"/>
      <c r="FC46" s="2">
        <f t="shared" si="28"/>
        <v>0</v>
      </c>
      <c r="FD46" s="2">
        <f t="shared" si="113"/>
        <v>0</v>
      </c>
      <c r="FE46" s="3">
        <f t="shared" si="126"/>
        <v>0</v>
      </c>
      <c r="FF46" s="3">
        <f t="shared" si="114"/>
        <v>0</v>
      </c>
      <c r="FG46" s="3">
        <f t="shared" si="115"/>
        <v>0</v>
      </c>
      <c r="FH46" s="3">
        <f t="shared" si="29"/>
        <v>0</v>
      </c>
      <c r="FI46" s="67">
        <f t="shared" si="30"/>
        <v>0</v>
      </c>
      <c r="FJ46" s="3">
        <f t="shared" si="31"/>
        <v>0</v>
      </c>
      <c r="FK46" s="3">
        <f t="shared" si="32"/>
        <v>0</v>
      </c>
      <c r="FL46" s="3">
        <f t="shared" si="116"/>
        <v>0</v>
      </c>
      <c r="FM46" s="3">
        <f t="shared" si="117"/>
        <v>0</v>
      </c>
      <c r="FN46" s="3">
        <f t="shared" si="118"/>
        <v>0</v>
      </c>
      <c r="FO46" s="2">
        <f t="shared" si="33"/>
        <v>0</v>
      </c>
      <c r="FP46" s="2">
        <f t="shared" si="34"/>
        <v>0</v>
      </c>
      <c r="FQ46" s="2">
        <f t="shared" si="119"/>
        <v>0</v>
      </c>
      <c r="FR46" s="6" t="str">
        <f>IF(A46=1,1,IF(DW46="","",COUNTA($DW$31:DW46)+1))</f>
        <v/>
      </c>
      <c r="FS46" s="6" t="str">
        <f t="shared" si="35"/>
        <v/>
      </c>
      <c r="FT46" s="43">
        <f t="shared" si="120"/>
        <v>0</v>
      </c>
      <c r="FU46" s="23">
        <f t="shared" si="121"/>
        <v>0</v>
      </c>
      <c r="FV46" s="21">
        <f t="shared" si="122"/>
        <v>0</v>
      </c>
    </row>
    <row r="47" spans="1:178">
      <c r="A47" s="4" t="str">
        <f t="shared" si="36"/>
        <v/>
      </c>
      <c r="B47" s="33"/>
      <c r="C47" s="33"/>
      <c r="D47" s="33"/>
      <c r="E47" s="33"/>
      <c r="F47" s="33"/>
      <c r="G47" s="11" t="str">
        <f t="shared" si="2"/>
        <v/>
      </c>
      <c r="H47" s="3" t="str">
        <f t="shared" si="37"/>
        <v/>
      </c>
      <c r="I47" s="3" t="str">
        <f t="shared" si="3"/>
        <v/>
      </c>
      <c r="J47" s="3" t="str">
        <f t="shared" si="38"/>
        <v/>
      </c>
      <c r="K47" s="3" t="str">
        <f t="shared" si="4"/>
        <v/>
      </c>
      <c r="L47" s="2" t="str">
        <f t="shared" si="5"/>
        <v/>
      </c>
      <c r="M47" s="8" t="str">
        <f t="shared" si="39"/>
        <v/>
      </c>
      <c r="N47" s="8" t="str">
        <f t="shared" si="6"/>
        <v/>
      </c>
      <c r="O47" s="8" t="str">
        <f t="shared" si="40"/>
        <v/>
      </c>
      <c r="P47" s="8" t="str">
        <f t="shared" si="7"/>
        <v/>
      </c>
      <c r="Q47" s="2" t="str">
        <f t="shared" si="8"/>
        <v/>
      </c>
      <c r="R47" s="3" t="str">
        <f t="shared" si="9"/>
        <v/>
      </c>
      <c r="S47" s="3" t="str">
        <f t="shared" si="10"/>
        <v/>
      </c>
      <c r="T47" s="3" t="str">
        <f t="shared" si="41"/>
        <v/>
      </c>
      <c r="U47" s="8" t="str">
        <f t="shared" si="11"/>
        <v/>
      </c>
      <c r="V47" s="2" t="str">
        <f t="shared" si="12"/>
        <v/>
      </c>
      <c r="W47" s="2" t="str">
        <f t="shared" si="13"/>
        <v/>
      </c>
      <c r="X47" s="2" t="str">
        <f t="shared" si="123"/>
        <v/>
      </c>
      <c r="Y47" s="2" t="str">
        <f t="shared" si="14"/>
        <v/>
      </c>
      <c r="Z47" s="46" t="str">
        <f t="shared" si="42"/>
        <v/>
      </c>
      <c r="AA47" s="46" t="str">
        <f t="shared" si="43"/>
        <v/>
      </c>
      <c r="AB47" s="47"/>
      <c r="AC47" s="46" t="str">
        <f t="shared" si="44"/>
        <v/>
      </c>
      <c r="AD47" s="47" t="str">
        <f t="shared" si="128"/>
        <v/>
      </c>
      <c r="AE47" s="48" t="str">
        <f t="shared" si="46"/>
        <v/>
      </c>
      <c r="AF47" s="49" t="str">
        <f t="shared" si="47"/>
        <v/>
      </c>
      <c r="AG47" s="49" t="str">
        <f t="shared" si="47"/>
        <v/>
      </c>
      <c r="AH47" s="49" t="str">
        <f t="shared" si="47"/>
        <v/>
      </c>
      <c r="AI47" s="47" t="str">
        <f t="shared" si="47"/>
        <v/>
      </c>
      <c r="AJ47" s="47" t="str">
        <f t="shared" si="47"/>
        <v/>
      </c>
      <c r="AK47" s="46" t="str">
        <f t="shared" si="47"/>
        <v/>
      </c>
      <c r="AL47" s="47"/>
      <c r="AM47" s="53" t="str">
        <f t="shared" si="48"/>
        <v/>
      </c>
      <c r="AN47" s="50" t="str">
        <f t="shared" si="49"/>
        <v/>
      </c>
      <c r="AO47" s="53" t="s">
        <v>85</v>
      </c>
      <c r="AP47" s="52" t="str">
        <f t="shared" si="50"/>
        <v/>
      </c>
      <c r="AQ47" s="52" t="str">
        <f t="shared" si="51"/>
        <v/>
      </c>
      <c r="AR47" s="47">
        <f t="shared" si="52"/>
        <v>0.37</v>
      </c>
      <c r="AS47" s="53" t="str">
        <f t="shared" si="53"/>
        <v/>
      </c>
      <c r="AT47" s="52" t="str">
        <f t="shared" si="54"/>
        <v/>
      </c>
      <c r="AU47" s="9" t="str">
        <f t="shared" si="55"/>
        <v/>
      </c>
      <c r="AV47" s="9" t="str">
        <f t="shared" si="56"/>
        <v/>
      </c>
      <c r="AW47" s="12" t="str">
        <f t="shared" si="57"/>
        <v/>
      </c>
      <c r="AX47" s="9" t="str">
        <f t="shared" si="58"/>
        <v/>
      </c>
      <c r="AY47" s="12" t="str">
        <f t="shared" si="59"/>
        <v/>
      </c>
      <c r="AZ47" s="10" t="str">
        <f t="shared" si="60"/>
        <v/>
      </c>
      <c r="BA47" s="10" t="str">
        <f t="shared" si="61"/>
        <v/>
      </c>
      <c r="BB47" s="10" t="str">
        <f t="shared" si="62"/>
        <v/>
      </c>
      <c r="BC47" s="10" t="str">
        <f t="shared" si="63"/>
        <v/>
      </c>
      <c r="BD47" s="10" t="str">
        <f t="shared" si="64"/>
        <v/>
      </c>
      <c r="BE47" s="12" t="str">
        <f t="shared" si="65"/>
        <v/>
      </c>
      <c r="BF47" s="9" t="str">
        <f t="shared" si="66"/>
        <v/>
      </c>
      <c r="BG47" s="9" t="str">
        <f t="shared" si="67"/>
        <v/>
      </c>
      <c r="BH47" s="7" t="str">
        <f t="shared" si="68"/>
        <v/>
      </c>
      <c r="BI47" s="7" t="str">
        <f t="shared" si="69"/>
        <v/>
      </c>
      <c r="BJ47" s="12" t="str">
        <f t="shared" si="70"/>
        <v/>
      </c>
      <c r="BK47" s="80" t="str">
        <f t="shared" si="71"/>
        <v/>
      </c>
      <c r="BL47" s="7" t="str">
        <f t="shared" si="72"/>
        <v/>
      </c>
      <c r="BM47" s="7" t="str">
        <f t="shared" si="124"/>
        <v/>
      </c>
      <c r="BN47" s="12" t="str">
        <f t="shared" si="73"/>
        <v/>
      </c>
      <c r="BO47" s="9" t="str">
        <f t="shared" si="74"/>
        <v/>
      </c>
      <c r="BP47" s="2" t="str">
        <f t="shared" si="75"/>
        <v/>
      </c>
      <c r="BQ47" s="2" t="str">
        <f t="shared" si="76"/>
        <v/>
      </c>
      <c r="BR47" s="20" t="str">
        <f t="shared" si="77"/>
        <v/>
      </c>
      <c r="BS47" s="20" t="str">
        <f t="shared" si="77"/>
        <v/>
      </c>
      <c r="BT47" s="20" t="str">
        <f t="shared" si="77"/>
        <v/>
      </c>
      <c r="BU47" s="86" t="str">
        <f t="shared" si="78"/>
        <v/>
      </c>
      <c r="BV47" s="86" t="str">
        <f t="shared" si="79"/>
        <v/>
      </c>
      <c r="BW47" s="20" t="str">
        <f t="shared" si="77"/>
        <v/>
      </c>
      <c r="BX47" s="86" t="str">
        <f t="shared" si="77"/>
        <v/>
      </c>
      <c r="BY47" s="86" t="str">
        <f t="shared" si="77"/>
        <v/>
      </c>
      <c r="BZ47" s="86" t="str">
        <f t="shared" si="77"/>
        <v/>
      </c>
      <c r="CA47" s="86" t="str">
        <f t="shared" si="77"/>
        <v/>
      </c>
      <c r="CB47" s="86" t="str">
        <f t="shared" si="77"/>
        <v/>
      </c>
      <c r="CC47" s="86" t="str">
        <f t="shared" si="77"/>
        <v/>
      </c>
      <c r="CD47" s="86" t="str">
        <f t="shared" si="77"/>
        <v/>
      </c>
      <c r="CE47" s="20" t="str">
        <f t="shared" si="125"/>
        <v/>
      </c>
      <c r="CF47" s="14" t="str">
        <f t="shared" si="81"/>
        <v/>
      </c>
      <c r="CG47" s="14" t="str">
        <f t="shared" si="82"/>
        <v/>
      </c>
      <c r="CH47" s="8">
        <f t="shared" si="83"/>
        <v>0</v>
      </c>
      <c r="CI47" s="9" t="str">
        <f t="shared" si="84"/>
        <v/>
      </c>
      <c r="CJ47" s="9" t="str">
        <f t="shared" si="85"/>
        <v/>
      </c>
      <c r="CK47" s="9" t="str">
        <f t="shared" si="86"/>
        <v/>
      </c>
      <c r="CL47" s="9" t="str">
        <f t="shared" si="87"/>
        <v/>
      </c>
      <c r="CM47" s="9" t="str">
        <f t="shared" si="88"/>
        <v/>
      </c>
      <c r="CN47" s="9" t="str">
        <f t="shared" si="89"/>
        <v/>
      </c>
      <c r="CO47" s="9" t="str">
        <f t="shared" si="90"/>
        <v/>
      </c>
      <c r="CP47" s="9" t="str">
        <f t="shared" si="90"/>
        <v/>
      </c>
      <c r="CQ47" s="9" t="str">
        <f t="shared" si="90"/>
        <v/>
      </c>
      <c r="CR47" s="9" t="str">
        <f t="shared" si="90"/>
        <v/>
      </c>
      <c r="CS47" s="9" t="str">
        <f t="shared" si="90"/>
        <v/>
      </c>
      <c r="CT47" s="9" t="str">
        <f t="shared" si="90"/>
        <v/>
      </c>
      <c r="CU47" s="9" t="str">
        <f t="shared" si="90"/>
        <v/>
      </c>
      <c r="CV47" s="9" t="str">
        <f t="shared" si="91"/>
        <v/>
      </c>
      <c r="CW47" s="9" t="str">
        <f t="shared" si="92"/>
        <v/>
      </c>
      <c r="CX47" s="9" t="str">
        <f t="shared" si="92"/>
        <v/>
      </c>
      <c r="CY47" s="9" t="str">
        <f t="shared" si="92"/>
        <v/>
      </c>
      <c r="CZ47" s="9" t="str">
        <f t="shared" si="92"/>
        <v/>
      </c>
      <c r="DA47" s="9" t="str">
        <f t="shared" si="92"/>
        <v/>
      </c>
      <c r="DB47" s="9" t="str">
        <f t="shared" si="92"/>
        <v/>
      </c>
      <c r="DC47" s="9" t="str">
        <f t="shared" si="92"/>
        <v/>
      </c>
      <c r="DD47" s="2" t="str">
        <f t="shared" si="93"/>
        <v/>
      </c>
      <c r="DE47" s="2" t="str">
        <f t="shared" si="94"/>
        <v/>
      </c>
      <c r="DF47" s="2" t="str">
        <f t="shared" si="95"/>
        <v/>
      </c>
      <c r="DG47" s="2" t="str">
        <f t="shared" si="96"/>
        <v/>
      </c>
      <c r="DH47" s="2" t="str">
        <f t="shared" si="97"/>
        <v/>
      </c>
      <c r="DI47" s="2" t="str">
        <f t="shared" si="98"/>
        <v/>
      </c>
      <c r="DJ47" s="2" t="str">
        <f t="shared" si="99"/>
        <v/>
      </c>
      <c r="DK47" s="2" t="str">
        <f t="shared" si="100"/>
        <v/>
      </c>
      <c r="DL47" s="16" t="str">
        <f t="shared" si="101"/>
        <v/>
      </c>
      <c r="DM47" s="16" t="str">
        <f t="shared" si="102"/>
        <v/>
      </c>
      <c r="DN47" s="16" t="str">
        <f t="shared" si="103"/>
        <v/>
      </c>
      <c r="DO47" s="72" t="str">
        <f t="shared" si="104"/>
        <v/>
      </c>
      <c r="DP47" s="16" t="str">
        <f t="shared" si="105"/>
        <v/>
      </c>
      <c r="DQ47" s="16" t="str">
        <f t="shared" si="106"/>
        <v/>
      </c>
      <c r="DR47" s="2" t="str">
        <f t="shared" si="107"/>
        <v/>
      </c>
      <c r="DS47" s="2" t="str">
        <f t="shared" si="108"/>
        <v/>
      </c>
      <c r="DT47" s="2" t="str">
        <f t="shared" si="109"/>
        <v/>
      </c>
      <c r="DU47" s="2" t="str">
        <f t="shared" si="110"/>
        <v/>
      </c>
      <c r="DV47" s="15"/>
      <c r="DW47" s="18"/>
      <c r="DX47" s="17"/>
      <c r="DY47" s="47" t="str">
        <f t="shared" ref="DY47:EG62" si="129">IF($DW47="","",DY$30)</f>
        <v/>
      </c>
      <c r="DZ47" s="47" t="str">
        <f t="shared" si="129"/>
        <v/>
      </c>
      <c r="EA47" s="47" t="str">
        <f t="shared" si="129"/>
        <v/>
      </c>
      <c r="EB47" s="47" t="str">
        <f t="shared" si="129"/>
        <v/>
      </c>
      <c r="EC47" s="49" t="str">
        <f t="shared" si="129"/>
        <v/>
      </c>
      <c r="ED47" s="49" t="str">
        <f t="shared" si="129"/>
        <v/>
      </c>
      <c r="EE47" s="47" t="str">
        <f t="shared" si="129"/>
        <v/>
      </c>
      <c r="EF47" s="47" t="str">
        <f t="shared" si="129"/>
        <v/>
      </c>
      <c r="EG47" s="47" t="str">
        <f t="shared" si="129"/>
        <v/>
      </c>
      <c r="EH47" s="6">
        <f t="shared" si="16"/>
        <v>0</v>
      </c>
      <c r="EI47" s="6">
        <f t="shared" si="17"/>
        <v>0</v>
      </c>
      <c r="EJ47" s="2" t="str">
        <f t="shared" si="18"/>
        <v/>
      </c>
      <c r="EK47" s="2" t="str">
        <f t="shared" si="19"/>
        <v/>
      </c>
      <c r="EL47" s="2" t="str">
        <f t="shared" si="127"/>
        <v/>
      </c>
      <c r="EM47" s="2" t="str">
        <f t="shared" si="21"/>
        <v/>
      </c>
      <c r="EN47" s="2" t="str">
        <f t="shared" si="22"/>
        <v/>
      </c>
      <c r="EO47" s="2">
        <f t="shared" si="23"/>
        <v>0</v>
      </c>
      <c r="EP47" s="2">
        <f t="shared" si="111"/>
        <v>0</v>
      </c>
      <c r="EQ47" s="2"/>
      <c r="ER47" s="2"/>
      <c r="ES47" s="2"/>
      <c r="ET47" s="2"/>
      <c r="EU47" s="2"/>
      <c r="EV47" s="2"/>
      <c r="EW47" s="2">
        <f t="shared" si="24"/>
        <v>0</v>
      </c>
      <c r="EX47" s="2">
        <f t="shared" si="25"/>
        <v>0</v>
      </c>
      <c r="EY47" s="2">
        <f t="shared" si="112"/>
        <v>0</v>
      </c>
      <c r="EZ47" s="2">
        <f t="shared" si="26"/>
        <v>0</v>
      </c>
      <c r="FA47" s="2">
        <f t="shared" si="27"/>
        <v>0</v>
      </c>
      <c r="FB47" s="59"/>
      <c r="FC47" s="2">
        <f t="shared" si="28"/>
        <v>0</v>
      </c>
      <c r="FD47" s="2">
        <f t="shared" si="113"/>
        <v>0</v>
      </c>
      <c r="FE47" s="3">
        <f t="shared" si="126"/>
        <v>0</v>
      </c>
      <c r="FF47" s="3">
        <f t="shared" si="114"/>
        <v>0</v>
      </c>
      <c r="FG47" s="3">
        <f t="shared" si="115"/>
        <v>0</v>
      </c>
      <c r="FH47" s="3">
        <f t="shared" si="29"/>
        <v>0</v>
      </c>
      <c r="FI47" s="67">
        <f t="shared" si="30"/>
        <v>0</v>
      </c>
      <c r="FJ47" s="3">
        <f t="shared" si="31"/>
        <v>0</v>
      </c>
      <c r="FK47" s="3">
        <f t="shared" si="32"/>
        <v>0</v>
      </c>
      <c r="FL47" s="3">
        <f t="shared" si="116"/>
        <v>0</v>
      </c>
      <c r="FM47" s="3">
        <f t="shared" si="117"/>
        <v>0</v>
      </c>
      <c r="FN47" s="3">
        <f t="shared" si="118"/>
        <v>0</v>
      </c>
      <c r="FO47" s="2">
        <f t="shared" si="33"/>
        <v>0</v>
      </c>
      <c r="FP47" s="2">
        <f t="shared" si="34"/>
        <v>0</v>
      </c>
      <c r="FQ47" s="2">
        <f t="shared" si="119"/>
        <v>0</v>
      </c>
      <c r="FR47" s="6" t="str">
        <f>IF(A47=1,1,IF(DW47="","",COUNTA($DW$31:DW47)+1))</f>
        <v/>
      </c>
      <c r="FS47" s="6" t="str">
        <f t="shared" si="35"/>
        <v/>
      </c>
      <c r="FT47" s="43">
        <f t="shared" si="120"/>
        <v>0</v>
      </c>
      <c r="FU47" s="23">
        <f t="shared" si="121"/>
        <v>0</v>
      </c>
      <c r="FV47" s="21">
        <f t="shared" si="122"/>
        <v>0</v>
      </c>
    </row>
    <row r="48" spans="1:178">
      <c r="A48" s="4" t="str">
        <f t="shared" si="36"/>
        <v/>
      </c>
      <c r="B48" s="33"/>
      <c r="C48" s="33"/>
      <c r="D48" s="33"/>
      <c r="E48" s="33"/>
      <c r="F48" s="33"/>
      <c r="G48" s="11" t="str">
        <f t="shared" si="2"/>
        <v/>
      </c>
      <c r="H48" s="3" t="str">
        <f t="shared" si="37"/>
        <v/>
      </c>
      <c r="I48" s="3" t="str">
        <f t="shared" si="3"/>
        <v/>
      </c>
      <c r="J48" s="3" t="str">
        <f t="shared" si="38"/>
        <v/>
      </c>
      <c r="K48" s="3" t="str">
        <f t="shared" si="4"/>
        <v/>
      </c>
      <c r="L48" s="2" t="str">
        <f t="shared" si="5"/>
        <v/>
      </c>
      <c r="M48" s="8" t="str">
        <f t="shared" si="39"/>
        <v/>
      </c>
      <c r="N48" s="8" t="str">
        <f t="shared" si="6"/>
        <v/>
      </c>
      <c r="O48" s="8" t="str">
        <f t="shared" si="40"/>
        <v/>
      </c>
      <c r="P48" s="8" t="str">
        <f t="shared" si="7"/>
        <v/>
      </c>
      <c r="Q48" s="2" t="str">
        <f t="shared" si="8"/>
        <v/>
      </c>
      <c r="R48" s="3" t="str">
        <f t="shared" si="9"/>
        <v/>
      </c>
      <c r="S48" s="3" t="str">
        <f t="shared" si="10"/>
        <v/>
      </c>
      <c r="T48" s="3" t="str">
        <f t="shared" si="41"/>
        <v/>
      </c>
      <c r="U48" s="8" t="str">
        <f t="shared" si="11"/>
        <v/>
      </c>
      <c r="V48" s="2" t="str">
        <f t="shared" si="12"/>
        <v/>
      </c>
      <c r="W48" s="2" t="str">
        <f t="shared" si="13"/>
        <v/>
      </c>
      <c r="X48" s="2" t="str">
        <f t="shared" si="123"/>
        <v/>
      </c>
      <c r="Y48" s="2" t="str">
        <f t="shared" si="14"/>
        <v/>
      </c>
      <c r="Z48" s="46" t="str">
        <f t="shared" si="42"/>
        <v/>
      </c>
      <c r="AA48" s="46" t="str">
        <f t="shared" si="43"/>
        <v/>
      </c>
      <c r="AB48" s="47"/>
      <c r="AC48" s="46" t="str">
        <f t="shared" si="44"/>
        <v/>
      </c>
      <c r="AD48" s="47" t="str">
        <f t="shared" si="128"/>
        <v/>
      </c>
      <c r="AE48" s="48" t="str">
        <f t="shared" si="46"/>
        <v/>
      </c>
      <c r="AF48" s="49" t="str">
        <f t="shared" ref="AF48:AK90" si="130">IF($A48="","",AF$30)</f>
        <v/>
      </c>
      <c r="AG48" s="49" t="str">
        <f t="shared" si="130"/>
        <v/>
      </c>
      <c r="AH48" s="49" t="str">
        <f t="shared" si="130"/>
        <v/>
      </c>
      <c r="AI48" s="47" t="str">
        <f t="shared" si="130"/>
        <v/>
      </c>
      <c r="AJ48" s="47" t="str">
        <f t="shared" si="130"/>
        <v/>
      </c>
      <c r="AK48" s="46" t="str">
        <f t="shared" si="130"/>
        <v/>
      </c>
      <c r="AL48" s="47"/>
      <c r="AM48" s="53" t="str">
        <f t="shared" si="48"/>
        <v/>
      </c>
      <c r="AN48" s="50" t="str">
        <f t="shared" si="49"/>
        <v/>
      </c>
      <c r="AO48" s="53" t="s">
        <v>85</v>
      </c>
      <c r="AP48" s="52" t="str">
        <f t="shared" si="50"/>
        <v/>
      </c>
      <c r="AQ48" s="52" t="str">
        <f t="shared" si="51"/>
        <v/>
      </c>
      <c r="AR48" s="47">
        <f t="shared" si="52"/>
        <v>0.37</v>
      </c>
      <c r="AS48" s="53" t="str">
        <f t="shared" si="53"/>
        <v/>
      </c>
      <c r="AT48" s="52" t="str">
        <f t="shared" si="54"/>
        <v/>
      </c>
      <c r="AU48" s="9" t="str">
        <f t="shared" si="55"/>
        <v/>
      </c>
      <c r="AV48" s="9" t="str">
        <f t="shared" si="56"/>
        <v/>
      </c>
      <c r="AW48" s="12" t="str">
        <f t="shared" si="57"/>
        <v/>
      </c>
      <c r="AX48" s="9" t="str">
        <f t="shared" si="58"/>
        <v/>
      </c>
      <c r="AY48" s="12" t="str">
        <f t="shared" si="59"/>
        <v/>
      </c>
      <c r="AZ48" s="10" t="str">
        <f t="shared" si="60"/>
        <v/>
      </c>
      <c r="BA48" s="10" t="str">
        <f t="shared" si="61"/>
        <v/>
      </c>
      <c r="BB48" s="10" t="str">
        <f t="shared" si="62"/>
        <v/>
      </c>
      <c r="BC48" s="10" t="str">
        <f t="shared" si="63"/>
        <v/>
      </c>
      <c r="BD48" s="10" t="str">
        <f t="shared" si="64"/>
        <v/>
      </c>
      <c r="BE48" s="12" t="str">
        <f t="shared" si="65"/>
        <v/>
      </c>
      <c r="BF48" s="9" t="str">
        <f t="shared" si="66"/>
        <v/>
      </c>
      <c r="BG48" s="9" t="str">
        <f t="shared" si="67"/>
        <v/>
      </c>
      <c r="BH48" s="7" t="str">
        <f t="shared" si="68"/>
        <v/>
      </c>
      <c r="BI48" s="7" t="str">
        <f t="shared" si="69"/>
        <v/>
      </c>
      <c r="BJ48" s="12" t="str">
        <f t="shared" si="70"/>
        <v/>
      </c>
      <c r="BK48" s="80" t="str">
        <f t="shared" si="71"/>
        <v/>
      </c>
      <c r="BL48" s="7" t="str">
        <f t="shared" si="72"/>
        <v/>
      </c>
      <c r="BM48" s="7" t="str">
        <f t="shared" si="124"/>
        <v/>
      </c>
      <c r="BN48" s="12" t="str">
        <f t="shared" si="73"/>
        <v/>
      </c>
      <c r="BO48" s="9" t="str">
        <f t="shared" si="74"/>
        <v/>
      </c>
      <c r="BP48" s="2" t="str">
        <f t="shared" si="75"/>
        <v/>
      </c>
      <c r="BQ48" s="2" t="str">
        <f t="shared" si="76"/>
        <v/>
      </c>
      <c r="BR48" s="20" t="str">
        <f t="shared" ref="BR48:CD71" si="131">IF($A48="","",BR$30)</f>
        <v/>
      </c>
      <c r="BS48" s="20" t="str">
        <f t="shared" si="131"/>
        <v/>
      </c>
      <c r="BT48" s="20" t="str">
        <f t="shared" si="131"/>
        <v/>
      </c>
      <c r="BU48" s="86" t="str">
        <f t="shared" si="78"/>
        <v/>
      </c>
      <c r="BV48" s="86" t="str">
        <f t="shared" si="79"/>
        <v/>
      </c>
      <c r="BW48" s="20" t="str">
        <f t="shared" si="131"/>
        <v/>
      </c>
      <c r="BX48" s="86" t="str">
        <f t="shared" si="131"/>
        <v/>
      </c>
      <c r="BY48" s="86" t="str">
        <f t="shared" si="131"/>
        <v/>
      </c>
      <c r="BZ48" s="86" t="str">
        <f t="shared" si="131"/>
        <v/>
      </c>
      <c r="CA48" s="86" t="str">
        <f t="shared" si="131"/>
        <v/>
      </c>
      <c r="CB48" s="86" t="str">
        <f t="shared" si="131"/>
        <v/>
      </c>
      <c r="CC48" s="86" t="str">
        <f t="shared" si="131"/>
        <v/>
      </c>
      <c r="CD48" s="86" t="str">
        <f t="shared" si="131"/>
        <v/>
      </c>
      <c r="CE48" s="20" t="str">
        <f t="shared" si="125"/>
        <v/>
      </c>
      <c r="CF48" s="14" t="str">
        <f t="shared" si="81"/>
        <v/>
      </c>
      <c r="CG48" s="14" t="str">
        <f t="shared" si="82"/>
        <v/>
      </c>
      <c r="CH48" s="8">
        <f t="shared" si="83"/>
        <v>0</v>
      </c>
      <c r="CI48" s="9" t="str">
        <f t="shared" si="84"/>
        <v/>
      </c>
      <c r="CJ48" s="9" t="str">
        <f t="shared" si="85"/>
        <v/>
      </c>
      <c r="CK48" s="9" t="str">
        <f t="shared" si="86"/>
        <v/>
      </c>
      <c r="CL48" s="9" t="str">
        <f t="shared" si="87"/>
        <v/>
      </c>
      <c r="CM48" s="9" t="str">
        <f t="shared" si="88"/>
        <v/>
      </c>
      <c r="CN48" s="9" t="str">
        <f t="shared" si="89"/>
        <v/>
      </c>
      <c r="CO48" s="9" t="str">
        <f t="shared" si="90"/>
        <v/>
      </c>
      <c r="CP48" s="9" t="str">
        <f t="shared" si="90"/>
        <v/>
      </c>
      <c r="CQ48" s="9" t="str">
        <f t="shared" si="90"/>
        <v/>
      </c>
      <c r="CR48" s="9" t="str">
        <f t="shared" si="90"/>
        <v/>
      </c>
      <c r="CS48" s="9" t="str">
        <f t="shared" si="90"/>
        <v/>
      </c>
      <c r="CT48" s="9" t="str">
        <f t="shared" si="90"/>
        <v/>
      </c>
      <c r="CU48" s="9" t="str">
        <f t="shared" si="90"/>
        <v/>
      </c>
      <c r="CV48" s="9" t="str">
        <f t="shared" si="91"/>
        <v/>
      </c>
      <c r="CW48" s="9" t="str">
        <f t="shared" si="92"/>
        <v/>
      </c>
      <c r="CX48" s="9" t="str">
        <f t="shared" si="92"/>
        <v/>
      </c>
      <c r="CY48" s="9" t="str">
        <f t="shared" si="92"/>
        <v/>
      </c>
      <c r="CZ48" s="9" t="str">
        <f t="shared" si="92"/>
        <v/>
      </c>
      <c r="DA48" s="9" t="str">
        <f t="shared" si="92"/>
        <v/>
      </c>
      <c r="DB48" s="9" t="str">
        <f t="shared" si="92"/>
        <v/>
      </c>
      <c r="DC48" s="9" t="str">
        <f t="shared" si="92"/>
        <v/>
      </c>
      <c r="DD48" s="2" t="str">
        <f t="shared" si="93"/>
        <v/>
      </c>
      <c r="DE48" s="2" t="str">
        <f t="shared" si="94"/>
        <v/>
      </c>
      <c r="DF48" s="2" t="str">
        <f t="shared" si="95"/>
        <v/>
      </c>
      <c r="DG48" s="2" t="str">
        <f t="shared" si="96"/>
        <v/>
      </c>
      <c r="DH48" s="2" t="str">
        <f t="shared" si="97"/>
        <v/>
      </c>
      <c r="DI48" s="2" t="str">
        <f t="shared" si="98"/>
        <v/>
      </c>
      <c r="DJ48" s="2" t="str">
        <f t="shared" si="99"/>
        <v/>
      </c>
      <c r="DK48" s="2" t="str">
        <f t="shared" si="100"/>
        <v/>
      </c>
      <c r="DL48" s="16" t="str">
        <f t="shared" si="101"/>
        <v/>
      </c>
      <c r="DM48" s="16" t="str">
        <f t="shared" si="102"/>
        <v/>
      </c>
      <c r="DN48" s="16" t="str">
        <f t="shared" si="103"/>
        <v/>
      </c>
      <c r="DO48" s="72" t="str">
        <f t="shared" si="104"/>
        <v/>
      </c>
      <c r="DP48" s="16" t="str">
        <f t="shared" si="105"/>
        <v/>
      </c>
      <c r="DQ48" s="16" t="str">
        <f t="shared" si="106"/>
        <v/>
      </c>
      <c r="DR48" s="2" t="str">
        <f t="shared" si="107"/>
        <v/>
      </c>
      <c r="DS48" s="2" t="str">
        <f t="shared" si="108"/>
        <v/>
      </c>
      <c r="DT48" s="2" t="str">
        <f t="shared" si="109"/>
        <v/>
      </c>
      <c r="DU48" s="2" t="str">
        <f t="shared" si="110"/>
        <v/>
      </c>
      <c r="DV48" s="15"/>
      <c r="DW48" s="18"/>
      <c r="DX48" s="17"/>
      <c r="DY48" s="47" t="str">
        <f t="shared" si="129"/>
        <v/>
      </c>
      <c r="DZ48" s="47" t="str">
        <f t="shared" si="129"/>
        <v/>
      </c>
      <c r="EA48" s="47" t="str">
        <f t="shared" si="129"/>
        <v/>
      </c>
      <c r="EB48" s="47" t="str">
        <f t="shared" si="129"/>
        <v/>
      </c>
      <c r="EC48" s="49" t="str">
        <f t="shared" si="129"/>
        <v/>
      </c>
      <c r="ED48" s="49" t="str">
        <f t="shared" si="129"/>
        <v/>
      </c>
      <c r="EE48" s="47" t="str">
        <f t="shared" si="129"/>
        <v/>
      </c>
      <c r="EF48" s="47" t="str">
        <f t="shared" si="129"/>
        <v/>
      </c>
      <c r="EG48" s="47" t="str">
        <f t="shared" si="129"/>
        <v/>
      </c>
      <c r="EH48" s="6">
        <f t="shared" si="16"/>
        <v>0</v>
      </c>
      <c r="EI48" s="6">
        <f t="shared" si="17"/>
        <v>0</v>
      </c>
      <c r="EJ48" s="2" t="str">
        <f t="shared" si="18"/>
        <v/>
      </c>
      <c r="EK48" s="2" t="str">
        <f t="shared" si="19"/>
        <v/>
      </c>
      <c r="EL48" s="2" t="str">
        <f t="shared" si="127"/>
        <v/>
      </c>
      <c r="EM48" s="2" t="str">
        <f t="shared" si="21"/>
        <v/>
      </c>
      <c r="EN48" s="2" t="str">
        <f t="shared" si="22"/>
        <v/>
      </c>
      <c r="EO48" s="2">
        <f t="shared" si="23"/>
        <v>0</v>
      </c>
      <c r="EP48" s="2">
        <f t="shared" si="111"/>
        <v>0</v>
      </c>
      <c r="EQ48" s="2"/>
      <c r="ER48" s="2"/>
      <c r="ES48" s="2"/>
      <c r="ET48" s="2"/>
      <c r="EU48" s="2"/>
      <c r="EV48" s="2"/>
      <c r="EW48" s="2">
        <f t="shared" si="24"/>
        <v>0</v>
      </c>
      <c r="EX48" s="2">
        <f t="shared" si="25"/>
        <v>0</v>
      </c>
      <c r="EY48" s="2">
        <f t="shared" si="112"/>
        <v>0</v>
      </c>
      <c r="EZ48" s="2">
        <f t="shared" si="26"/>
        <v>0</v>
      </c>
      <c r="FA48" s="2">
        <f t="shared" si="27"/>
        <v>0</v>
      </c>
      <c r="FB48" s="59"/>
      <c r="FC48" s="2">
        <f t="shared" si="28"/>
        <v>0</v>
      </c>
      <c r="FD48" s="2">
        <f t="shared" si="113"/>
        <v>0</v>
      </c>
      <c r="FE48" s="3">
        <f t="shared" si="126"/>
        <v>0</v>
      </c>
      <c r="FF48" s="3">
        <f t="shared" si="114"/>
        <v>0</v>
      </c>
      <c r="FG48" s="3">
        <f t="shared" si="115"/>
        <v>0</v>
      </c>
      <c r="FH48" s="3">
        <f t="shared" si="29"/>
        <v>0</v>
      </c>
      <c r="FI48" s="67">
        <f t="shared" si="30"/>
        <v>0</v>
      </c>
      <c r="FJ48" s="3">
        <f t="shared" si="31"/>
        <v>0</v>
      </c>
      <c r="FK48" s="3">
        <f t="shared" si="32"/>
        <v>0</v>
      </c>
      <c r="FL48" s="3">
        <f t="shared" si="116"/>
        <v>0</v>
      </c>
      <c r="FM48" s="3">
        <f t="shared" si="117"/>
        <v>0</v>
      </c>
      <c r="FN48" s="3">
        <f t="shared" si="118"/>
        <v>0</v>
      </c>
      <c r="FO48" s="2">
        <f t="shared" si="33"/>
        <v>0</v>
      </c>
      <c r="FP48" s="2">
        <f t="shared" si="34"/>
        <v>0</v>
      </c>
      <c r="FQ48" s="2">
        <f t="shared" si="119"/>
        <v>0</v>
      </c>
      <c r="FR48" s="6" t="str">
        <f>IF(A48=1,1,IF(DW48="","",COUNTA($DW$31:DW48)+1))</f>
        <v/>
      </c>
      <c r="FS48" s="6" t="str">
        <f t="shared" si="35"/>
        <v/>
      </c>
      <c r="FT48" s="43">
        <f t="shared" si="120"/>
        <v>0</v>
      </c>
      <c r="FU48" s="23">
        <f t="shared" si="121"/>
        <v>0</v>
      </c>
      <c r="FV48" s="21">
        <f t="shared" si="122"/>
        <v>0</v>
      </c>
    </row>
    <row r="49" spans="1:178">
      <c r="A49" s="4" t="str">
        <f t="shared" si="36"/>
        <v/>
      </c>
      <c r="B49" s="33"/>
      <c r="C49" s="33"/>
      <c r="D49" s="33"/>
      <c r="E49" s="33"/>
      <c r="F49" s="33"/>
      <c r="G49" s="11" t="str">
        <f t="shared" si="2"/>
        <v/>
      </c>
      <c r="H49" s="3" t="str">
        <f t="shared" si="37"/>
        <v/>
      </c>
      <c r="I49" s="3" t="str">
        <f t="shared" si="3"/>
        <v/>
      </c>
      <c r="J49" s="3" t="str">
        <f t="shared" si="38"/>
        <v/>
      </c>
      <c r="K49" s="3" t="str">
        <f t="shared" si="4"/>
        <v/>
      </c>
      <c r="L49" s="2" t="str">
        <f t="shared" si="5"/>
        <v/>
      </c>
      <c r="M49" s="8" t="str">
        <f t="shared" si="39"/>
        <v/>
      </c>
      <c r="N49" s="8" t="str">
        <f t="shared" si="6"/>
        <v/>
      </c>
      <c r="O49" s="8" t="str">
        <f t="shared" si="40"/>
        <v/>
      </c>
      <c r="P49" s="8" t="str">
        <f t="shared" si="7"/>
        <v/>
      </c>
      <c r="Q49" s="2" t="str">
        <f t="shared" si="8"/>
        <v/>
      </c>
      <c r="R49" s="3" t="str">
        <f t="shared" si="9"/>
        <v/>
      </c>
      <c r="S49" s="3" t="str">
        <f t="shared" si="10"/>
        <v/>
      </c>
      <c r="T49" s="3" t="str">
        <f t="shared" si="41"/>
        <v/>
      </c>
      <c r="U49" s="8" t="str">
        <f t="shared" si="11"/>
        <v/>
      </c>
      <c r="V49" s="2" t="str">
        <f t="shared" si="12"/>
        <v/>
      </c>
      <c r="W49" s="2" t="str">
        <f t="shared" si="13"/>
        <v/>
      </c>
      <c r="X49" s="2" t="str">
        <f t="shared" si="123"/>
        <v/>
      </c>
      <c r="Y49" s="2" t="str">
        <f t="shared" si="14"/>
        <v/>
      </c>
      <c r="Z49" s="46" t="str">
        <f t="shared" si="42"/>
        <v/>
      </c>
      <c r="AA49" s="46" t="str">
        <f t="shared" si="43"/>
        <v/>
      </c>
      <c r="AB49" s="47"/>
      <c r="AC49" s="46" t="str">
        <f t="shared" si="44"/>
        <v/>
      </c>
      <c r="AD49" s="47" t="str">
        <f t="shared" si="128"/>
        <v/>
      </c>
      <c r="AE49" s="48" t="str">
        <f t="shared" si="46"/>
        <v/>
      </c>
      <c r="AF49" s="49" t="str">
        <f t="shared" si="130"/>
        <v/>
      </c>
      <c r="AG49" s="49" t="str">
        <f t="shared" si="130"/>
        <v/>
      </c>
      <c r="AH49" s="49" t="str">
        <f t="shared" si="130"/>
        <v/>
      </c>
      <c r="AI49" s="47" t="str">
        <f t="shared" si="130"/>
        <v/>
      </c>
      <c r="AJ49" s="47" t="str">
        <f t="shared" si="130"/>
        <v/>
      </c>
      <c r="AK49" s="46" t="str">
        <f t="shared" si="130"/>
        <v/>
      </c>
      <c r="AL49" s="47"/>
      <c r="AM49" s="53" t="str">
        <f t="shared" si="48"/>
        <v/>
      </c>
      <c r="AN49" s="50" t="str">
        <f t="shared" si="49"/>
        <v/>
      </c>
      <c r="AO49" s="53" t="s">
        <v>85</v>
      </c>
      <c r="AP49" s="52" t="str">
        <f t="shared" si="50"/>
        <v/>
      </c>
      <c r="AQ49" s="52" t="str">
        <f t="shared" si="51"/>
        <v/>
      </c>
      <c r="AR49" s="47">
        <f t="shared" si="52"/>
        <v>0.37</v>
      </c>
      <c r="AS49" s="53" t="str">
        <f t="shared" si="53"/>
        <v/>
      </c>
      <c r="AT49" s="52" t="str">
        <f t="shared" si="54"/>
        <v/>
      </c>
      <c r="AU49" s="9" t="str">
        <f t="shared" si="55"/>
        <v/>
      </c>
      <c r="AV49" s="9" t="str">
        <f t="shared" si="56"/>
        <v/>
      </c>
      <c r="AW49" s="12" t="str">
        <f t="shared" si="57"/>
        <v/>
      </c>
      <c r="AX49" s="9" t="str">
        <f t="shared" si="58"/>
        <v/>
      </c>
      <c r="AY49" s="12" t="str">
        <f t="shared" si="59"/>
        <v/>
      </c>
      <c r="AZ49" s="10" t="str">
        <f t="shared" si="60"/>
        <v/>
      </c>
      <c r="BA49" s="10" t="str">
        <f t="shared" si="61"/>
        <v/>
      </c>
      <c r="BB49" s="10" t="str">
        <f t="shared" si="62"/>
        <v/>
      </c>
      <c r="BC49" s="10" t="str">
        <f t="shared" si="63"/>
        <v/>
      </c>
      <c r="BD49" s="10" t="str">
        <f t="shared" si="64"/>
        <v/>
      </c>
      <c r="BE49" s="12" t="str">
        <f t="shared" si="65"/>
        <v/>
      </c>
      <c r="BF49" s="9" t="str">
        <f t="shared" si="66"/>
        <v/>
      </c>
      <c r="BG49" s="9" t="str">
        <f t="shared" si="67"/>
        <v/>
      </c>
      <c r="BH49" s="7" t="str">
        <f t="shared" si="68"/>
        <v/>
      </c>
      <c r="BI49" s="7" t="str">
        <f t="shared" si="69"/>
        <v/>
      </c>
      <c r="BJ49" s="12" t="str">
        <f t="shared" si="70"/>
        <v/>
      </c>
      <c r="BK49" s="80" t="str">
        <f t="shared" si="71"/>
        <v/>
      </c>
      <c r="BL49" s="7" t="str">
        <f t="shared" si="72"/>
        <v/>
      </c>
      <c r="BM49" s="7" t="str">
        <f t="shared" si="124"/>
        <v/>
      </c>
      <c r="BN49" s="12" t="str">
        <f t="shared" si="73"/>
        <v/>
      </c>
      <c r="BO49" s="9" t="str">
        <f t="shared" si="74"/>
        <v/>
      </c>
      <c r="BP49" s="2" t="str">
        <f t="shared" si="75"/>
        <v/>
      </c>
      <c r="BQ49" s="2" t="str">
        <f t="shared" si="76"/>
        <v/>
      </c>
      <c r="BR49" s="20" t="str">
        <f t="shared" si="131"/>
        <v/>
      </c>
      <c r="BS49" s="20" t="str">
        <f t="shared" si="131"/>
        <v/>
      </c>
      <c r="BT49" s="20" t="str">
        <f t="shared" si="131"/>
        <v/>
      </c>
      <c r="BU49" s="86" t="str">
        <f t="shared" si="78"/>
        <v/>
      </c>
      <c r="BV49" s="86" t="str">
        <f t="shared" si="79"/>
        <v/>
      </c>
      <c r="BW49" s="20" t="str">
        <f t="shared" si="131"/>
        <v/>
      </c>
      <c r="BX49" s="86" t="str">
        <f t="shared" si="131"/>
        <v/>
      </c>
      <c r="BY49" s="86" t="str">
        <f t="shared" si="131"/>
        <v/>
      </c>
      <c r="BZ49" s="86" t="str">
        <f t="shared" si="131"/>
        <v/>
      </c>
      <c r="CA49" s="86" t="str">
        <f t="shared" si="131"/>
        <v/>
      </c>
      <c r="CB49" s="86" t="str">
        <f t="shared" si="131"/>
        <v/>
      </c>
      <c r="CC49" s="86" t="str">
        <f t="shared" si="131"/>
        <v/>
      </c>
      <c r="CD49" s="86" t="str">
        <f t="shared" si="131"/>
        <v/>
      </c>
      <c r="CE49" s="20" t="str">
        <f t="shared" si="125"/>
        <v/>
      </c>
      <c r="CF49" s="14" t="str">
        <f t="shared" si="81"/>
        <v/>
      </c>
      <c r="CG49" s="14" t="str">
        <f t="shared" si="82"/>
        <v/>
      </c>
      <c r="CH49" s="8">
        <f t="shared" si="83"/>
        <v>0</v>
      </c>
      <c r="CI49" s="9" t="str">
        <f t="shared" si="84"/>
        <v/>
      </c>
      <c r="CJ49" s="9" t="str">
        <f t="shared" si="85"/>
        <v/>
      </c>
      <c r="CK49" s="9" t="str">
        <f t="shared" si="86"/>
        <v/>
      </c>
      <c r="CL49" s="9" t="str">
        <f t="shared" si="87"/>
        <v/>
      </c>
      <c r="CM49" s="9" t="str">
        <f t="shared" si="88"/>
        <v/>
      </c>
      <c r="CN49" s="9" t="str">
        <f t="shared" si="89"/>
        <v/>
      </c>
      <c r="CO49" s="9" t="str">
        <f t="shared" si="90"/>
        <v/>
      </c>
      <c r="CP49" s="9" t="str">
        <f t="shared" si="90"/>
        <v/>
      </c>
      <c r="CQ49" s="9" t="str">
        <f t="shared" si="90"/>
        <v/>
      </c>
      <c r="CR49" s="9" t="str">
        <f t="shared" si="90"/>
        <v/>
      </c>
      <c r="CS49" s="9" t="str">
        <f t="shared" si="90"/>
        <v/>
      </c>
      <c r="CT49" s="9" t="str">
        <f t="shared" si="90"/>
        <v/>
      </c>
      <c r="CU49" s="9" t="str">
        <f t="shared" si="90"/>
        <v/>
      </c>
      <c r="CV49" s="9" t="str">
        <f t="shared" si="91"/>
        <v/>
      </c>
      <c r="CW49" s="9" t="str">
        <f t="shared" si="92"/>
        <v/>
      </c>
      <c r="CX49" s="9" t="str">
        <f t="shared" si="92"/>
        <v/>
      </c>
      <c r="CY49" s="9" t="str">
        <f t="shared" si="92"/>
        <v/>
      </c>
      <c r="CZ49" s="9" t="str">
        <f t="shared" si="92"/>
        <v/>
      </c>
      <c r="DA49" s="9" t="str">
        <f t="shared" si="92"/>
        <v/>
      </c>
      <c r="DB49" s="9" t="str">
        <f t="shared" si="92"/>
        <v/>
      </c>
      <c r="DC49" s="9" t="str">
        <f t="shared" si="92"/>
        <v/>
      </c>
      <c r="DD49" s="2" t="str">
        <f t="shared" si="93"/>
        <v/>
      </c>
      <c r="DE49" s="2" t="str">
        <f t="shared" si="94"/>
        <v/>
      </c>
      <c r="DF49" s="2" t="str">
        <f t="shared" si="95"/>
        <v/>
      </c>
      <c r="DG49" s="2" t="str">
        <f t="shared" si="96"/>
        <v/>
      </c>
      <c r="DH49" s="2" t="str">
        <f t="shared" si="97"/>
        <v/>
      </c>
      <c r="DI49" s="2" t="str">
        <f t="shared" si="98"/>
        <v/>
      </c>
      <c r="DJ49" s="2" t="str">
        <f t="shared" si="99"/>
        <v/>
      </c>
      <c r="DK49" s="2" t="str">
        <f t="shared" si="100"/>
        <v/>
      </c>
      <c r="DL49" s="16" t="str">
        <f t="shared" si="101"/>
        <v/>
      </c>
      <c r="DM49" s="16" t="str">
        <f t="shared" si="102"/>
        <v/>
      </c>
      <c r="DN49" s="16" t="str">
        <f t="shared" si="103"/>
        <v/>
      </c>
      <c r="DO49" s="72" t="str">
        <f t="shared" si="104"/>
        <v/>
      </c>
      <c r="DP49" s="16" t="str">
        <f t="shared" si="105"/>
        <v/>
      </c>
      <c r="DQ49" s="16" t="str">
        <f t="shared" si="106"/>
        <v/>
      </c>
      <c r="DR49" s="2" t="str">
        <f t="shared" si="107"/>
        <v/>
      </c>
      <c r="DS49" s="2" t="str">
        <f t="shared" si="108"/>
        <v/>
      </c>
      <c r="DT49" s="2" t="str">
        <f t="shared" si="109"/>
        <v/>
      </c>
      <c r="DU49" s="2" t="str">
        <f t="shared" si="110"/>
        <v/>
      </c>
      <c r="DV49" s="15"/>
      <c r="DW49" s="18"/>
      <c r="DX49" s="17"/>
      <c r="DY49" s="47" t="str">
        <f t="shared" si="129"/>
        <v/>
      </c>
      <c r="DZ49" s="47" t="str">
        <f t="shared" si="129"/>
        <v/>
      </c>
      <c r="EA49" s="47" t="str">
        <f t="shared" si="129"/>
        <v/>
      </c>
      <c r="EB49" s="47" t="str">
        <f t="shared" si="129"/>
        <v/>
      </c>
      <c r="EC49" s="49" t="str">
        <f t="shared" si="129"/>
        <v/>
      </c>
      <c r="ED49" s="49" t="str">
        <f t="shared" si="129"/>
        <v/>
      </c>
      <c r="EE49" s="47" t="str">
        <f t="shared" si="129"/>
        <v/>
      </c>
      <c r="EF49" s="47" t="str">
        <f t="shared" si="129"/>
        <v/>
      </c>
      <c r="EG49" s="47" t="str">
        <f t="shared" si="129"/>
        <v/>
      </c>
      <c r="EH49" s="6">
        <f t="shared" si="16"/>
        <v>0</v>
      </c>
      <c r="EI49" s="6">
        <f t="shared" si="17"/>
        <v>0</v>
      </c>
      <c r="EJ49" s="2" t="str">
        <f t="shared" si="18"/>
        <v/>
      </c>
      <c r="EK49" s="2" t="str">
        <f t="shared" si="19"/>
        <v/>
      </c>
      <c r="EL49" s="2" t="str">
        <f t="shared" si="127"/>
        <v/>
      </c>
      <c r="EM49" s="2" t="str">
        <f t="shared" si="21"/>
        <v/>
      </c>
      <c r="EN49" s="2" t="str">
        <f t="shared" si="22"/>
        <v/>
      </c>
      <c r="EO49" s="2">
        <f t="shared" si="23"/>
        <v>0</v>
      </c>
      <c r="EP49" s="2">
        <f t="shared" si="111"/>
        <v>0</v>
      </c>
      <c r="EQ49" s="2"/>
      <c r="ER49" s="2"/>
      <c r="ES49" s="2"/>
      <c r="ET49" s="2"/>
      <c r="EU49" s="2"/>
      <c r="EV49" s="2"/>
      <c r="EW49" s="2">
        <f t="shared" si="24"/>
        <v>0</v>
      </c>
      <c r="EX49" s="2">
        <f t="shared" si="25"/>
        <v>0</v>
      </c>
      <c r="EY49" s="2">
        <f t="shared" si="112"/>
        <v>0</v>
      </c>
      <c r="EZ49" s="2">
        <f t="shared" si="26"/>
        <v>0</v>
      </c>
      <c r="FA49" s="2">
        <f t="shared" si="27"/>
        <v>0</v>
      </c>
      <c r="FB49" s="59"/>
      <c r="FC49" s="2">
        <f t="shared" si="28"/>
        <v>0</v>
      </c>
      <c r="FD49" s="2">
        <f t="shared" si="113"/>
        <v>0</v>
      </c>
      <c r="FE49" s="3">
        <f t="shared" si="126"/>
        <v>0</v>
      </c>
      <c r="FF49" s="3">
        <f t="shared" si="114"/>
        <v>0</v>
      </c>
      <c r="FG49" s="3">
        <f t="shared" si="115"/>
        <v>0</v>
      </c>
      <c r="FH49" s="3">
        <f t="shared" si="29"/>
        <v>0</v>
      </c>
      <c r="FI49" s="67">
        <f t="shared" si="30"/>
        <v>0</v>
      </c>
      <c r="FJ49" s="3">
        <f t="shared" si="31"/>
        <v>0</v>
      </c>
      <c r="FK49" s="3">
        <f t="shared" si="32"/>
        <v>0</v>
      </c>
      <c r="FL49" s="3">
        <f t="shared" si="116"/>
        <v>0</v>
      </c>
      <c r="FM49" s="3">
        <f t="shared" si="117"/>
        <v>0</v>
      </c>
      <c r="FN49" s="3">
        <f t="shared" si="118"/>
        <v>0</v>
      </c>
      <c r="FO49" s="2">
        <f t="shared" si="33"/>
        <v>0</v>
      </c>
      <c r="FP49" s="2">
        <f t="shared" si="34"/>
        <v>0</v>
      </c>
      <c r="FQ49" s="2">
        <f t="shared" si="119"/>
        <v>0</v>
      </c>
      <c r="FR49" s="6" t="str">
        <f>IF(A49=1,1,IF(DW49="","",COUNTA($DW$31:DW49)+1))</f>
        <v/>
      </c>
      <c r="FS49" s="6" t="str">
        <f t="shared" si="35"/>
        <v/>
      </c>
      <c r="FT49" s="43">
        <f t="shared" si="120"/>
        <v>0</v>
      </c>
      <c r="FU49" s="23">
        <f t="shared" si="121"/>
        <v>0</v>
      </c>
      <c r="FV49" s="21">
        <f t="shared" si="122"/>
        <v>0</v>
      </c>
    </row>
    <row r="50" spans="1:178">
      <c r="A50" s="4" t="str">
        <f t="shared" si="36"/>
        <v/>
      </c>
      <c r="B50" s="33"/>
      <c r="C50" s="33"/>
      <c r="D50" s="33"/>
      <c r="E50" s="33"/>
      <c r="F50" s="33"/>
      <c r="G50" s="11" t="str">
        <f t="shared" si="2"/>
        <v/>
      </c>
      <c r="H50" s="3" t="str">
        <f t="shared" si="37"/>
        <v/>
      </c>
      <c r="I50" s="3" t="str">
        <f t="shared" si="3"/>
        <v/>
      </c>
      <c r="J50" s="3" t="str">
        <f t="shared" si="38"/>
        <v/>
      </c>
      <c r="K50" s="3" t="str">
        <f t="shared" si="4"/>
        <v/>
      </c>
      <c r="L50" s="2" t="str">
        <f t="shared" si="5"/>
        <v/>
      </c>
      <c r="M50" s="8" t="str">
        <f t="shared" si="39"/>
        <v/>
      </c>
      <c r="N50" s="8" t="str">
        <f t="shared" si="6"/>
        <v/>
      </c>
      <c r="O50" s="8" t="str">
        <f t="shared" si="40"/>
        <v/>
      </c>
      <c r="P50" s="8" t="str">
        <f t="shared" si="7"/>
        <v/>
      </c>
      <c r="Q50" s="2" t="str">
        <f t="shared" si="8"/>
        <v/>
      </c>
      <c r="R50" s="3" t="str">
        <f t="shared" si="9"/>
        <v/>
      </c>
      <c r="S50" s="3" t="str">
        <f t="shared" si="10"/>
        <v/>
      </c>
      <c r="T50" s="3" t="str">
        <f t="shared" si="41"/>
        <v/>
      </c>
      <c r="U50" s="8" t="str">
        <f t="shared" si="11"/>
        <v/>
      </c>
      <c r="V50" s="2" t="str">
        <f t="shared" si="12"/>
        <v/>
      </c>
      <c r="W50" s="2" t="str">
        <f t="shared" si="13"/>
        <v/>
      </c>
      <c r="X50" s="2" t="str">
        <f t="shared" si="123"/>
        <v/>
      </c>
      <c r="Y50" s="2" t="str">
        <f t="shared" si="14"/>
        <v/>
      </c>
      <c r="Z50" s="46" t="str">
        <f t="shared" si="42"/>
        <v/>
      </c>
      <c r="AA50" s="46" t="str">
        <f t="shared" si="43"/>
        <v/>
      </c>
      <c r="AB50" s="47"/>
      <c r="AC50" s="46" t="str">
        <f t="shared" si="44"/>
        <v/>
      </c>
      <c r="AD50" s="47" t="str">
        <f t="shared" si="128"/>
        <v/>
      </c>
      <c r="AE50" s="48" t="str">
        <f t="shared" si="46"/>
        <v/>
      </c>
      <c r="AF50" s="49" t="str">
        <f t="shared" si="130"/>
        <v/>
      </c>
      <c r="AG50" s="49" t="str">
        <f t="shared" si="130"/>
        <v/>
      </c>
      <c r="AH50" s="49" t="str">
        <f t="shared" si="130"/>
        <v/>
      </c>
      <c r="AI50" s="47" t="str">
        <f t="shared" si="130"/>
        <v/>
      </c>
      <c r="AJ50" s="47" t="str">
        <f t="shared" si="130"/>
        <v/>
      </c>
      <c r="AK50" s="46" t="str">
        <f t="shared" si="130"/>
        <v/>
      </c>
      <c r="AL50" s="47"/>
      <c r="AM50" s="53" t="str">
        <f t="shared" si="48"/>
        <v/>
      </c>
      <c r="AN50" s="50" t="str">
        <f t="shared" si="49"/>
        <v/>
      </c>
      <c r="AO50" s="53" t="s">
        <v>85</v>
      </c>
      <c r="AP50" s="52" t="str">
        <f t="shared" si="50"/>
        <v/>
      </c>
      <c r="AQ50" s="52" t="str">
        <f t="shared" si="51"/>
        <v/>
      </c>
      <c r="AR50" s="47">
        <f t="shared" si="52"/>
        <v>0.37</v>
      </c>
      <c r="AS50" s="53" t="str">
        <f t="shared" si="53"/>
        <v/>
      </c>
      <c r="AT50" s="52" t="str">
        <f t="shared" si="54"/>
        <v/>
      </c>
      <c r="AU50" s="9" t="str">
        <f t="shared" si="55"/>
        <v/>
      </c>
      <c r="AV50" s="9" t="str">
        <f t="shared" si="56"/>
        <v/>
      </c>
      <c r="AW50" s="12" t="str">
        <f t="shared" si="57"/>
        <v/>
      </c>
      <c r="AX50" s="9" t="str">
        <f t="shared" si="58"/>
        <v/>
      </c>
      <c r="AY50" s="12" t="str">
        <f t="shared" si="59"/>
        <v/>
      </c>
      <c r="AZ50" s="10" t="str">
        <f t="shared" si="60"/>
        <v/>
      </c>
      <c r="BA50" s="10" t="str">
        <f t="shared" si="61"/>
        <v/>
      </c>
      <c r="BB50" s="10" t="str">
        <f t="shared" si="62"/>
        <v/>
      </c>
      <c r="BC50" s="10" t="str">
        <f t="shared" si="63"/>
        <v/>
      </c>
      <c r="BD50" s="10" t="str">
        <f t="shared" si="64"/>
        <v/>
      </c>
      <c r="BE50" s="12" t="str">
        <f t="shared" si="65"/>
        <v/>
      </c>
      <c r="BF50" s="9" t="str">
        <f t="shared" si="66"/>
        <v/>
      </c>
      <c r="BG50" s="9" t="str">
        <f t="shared" si="67"/>
        <v/>
      </c>
      <c r="BH50" s="7" t="str">
        <f t="shared" si="68"/>
        <v/>
      </c>
      <c r="BI50" s="7" t="str">
        <f t="shared" si="69"/>
        <v/>
      </c>
      <c r="BJ50" s="12" t="str">
        <f t="shared" si="70"/>
        <v/>
      </c>
      <c r="BK50" s="80" t="str">
        <f t="shared" si="71"/>
        <v/>
      </c>
      <c r="BL50" s="7" t="str">
        <f t="shared" si="72"/>
        <v/>
      </c>
      <c r="BM50" s="7" t="str">
        <f t="shared" si="124"/>
        <v/>
      </c>
      <c r="BN50" s="12" t="str">
        <f t="shared" si="73"/>
        <v/>
      </c>
      <c r="BO50" s="9" t="str">
        <f t="shared" si="74"/>
        <v/>
      </c>
      <c r="BP50" s="2" t="str">
        <f t="shared" si="75"/>
        <v/>
      </c>
      <c r="BQ50" s="2" t="str">
        <f t="shared" si="76"/>
        <v/>
      </c>
      <c r="BR50" s="20" t="str">
        <f t="shared" si="131"/>
        <v/>
      </c>
      <c r="BS50" s="20" t="str">
        <f t="shared" si="131"/>
        <v/>
      </c>
      <c r="BT50" s="20" t="str">
        <f t="shared" si="131"/>
        <v/>
      </c>
      <c r="BU50" s="86" t="str">
        <f t="shared" si="78"/>
        <v/>
      </c>
      <c r="BV50" s="86" t="str">
        <f t="shared" si="79"/>
        <v/>
      </c>
      <c r="BW50" s="20" t="str">
        <f t="shared" si="131"/>
        <v/>
      </c>
      <c r="BX50" s="86" t="str">
        <f t="shared" si="131"/>
        <v/>
      </c>
      <c r="BY50" s="86" t="str">
        <f t="shared" si="131"/>
        <v/>
      </c>
      <c r="BZ50" s="86" t="str">
        <f t="shared" si="131"/>
        <v/>
      </c>
      <c r="CA50" s="86" t="str">
        <f t="shared" si="131"/>
        <v/>
      </c>
      <c r="CB50" s="86" t="str">
        <f t="shared" si="131"/>
        <v/>
      </c>
      <c r="CC50" s="86" t="str">
        <f t="shared" si="131"/>
        <v/>
      </c>
      <c r="CD50" s="86" t="str">
        <f t="shared" si="131"/>
        <v/>
      </c>
      <c r="CE50" s="20" t="str">
        <f t="shared" si="125"/>
        <v/>
      </c>
      <c r="CF50" s="14" t="str">
        <f t="shared" si="81"/>
        <v/>
      </c>
      <c r="CG50" s="14" t="str">
        <f t="shared" si="82"/>
        <v/>
      </c>
      <c r="CH50" s="8">
        <f t="shared" si="83"/>
        <v>0</v>
      </c>
      <c r="CI50" s="9" t="str">
        <f t="shared" si="84"/>
        <v/>
      </c>
      <c r="CJ50" s="9" t="str">
        <f t="shared" si="85"/>
        <v/>
      </c>
      <c r="CK50" s="9" t="str">
        <f t="shared" si="86"/>
        <v/>
      </c>
      <c r="CL50" s="9" t="str">
        <f t="shared" si="87"/>
        <v/>
      </c>
      <c r="CM50" s="9" t="str">
        <f t="shared" si="88"/>
        <v/>
      </c>
      <c r="CN50" s="9" t="str">
        <f t="shared" si="89"/>
        <v/>
      </c>
      <c r="CO50" s="9" t="str">
        <f t="shared" si="90"/>
        <v/>
      </c>
      <c r="CP50" s="9" t="str">
        <f t="shared" si="90"/>
        <v/>
      </c>
      <c r="CQ50" s="9" t="str">
        <f t="shared" si="90"/>
        <v/>
      </c>
      <c r="CR50" s="9" t="str">
        <f t="shared" si="90"/>
        <v/>
      </c>
      <c r="CS50" s="9" t="str">
        <f t="shared" si="90"/>
        <v/>
      </c>
      <c r="CT50" s="9" t="str">
        <f t="shared" si="90"/>
        <v/>
      </c>
      <c r="CU50" s="9" t="str">
        <f t="shared" si="90"/>
        <v/>
      </c>
      <c r="CV50" s="9" t="str">
        <f t="shared" si="91"/>
        <v/>
      </c>
      <c r="CW50" s="9" t="str">
        <f t="shared" si="92"/>
        <v/>
      </c>
      <c r="CX50" s="9" t="str">
        <f t="shared" si="92"/>
        <v/>
      </c>
      <c r="CY50" s="9" t="str">
        <f t="shared" si="92"/>
        <v/>
      </c>
      <c r="CZ50" s="9" t="str">
        <f t="shared" si="92"/>
        <v/>
      </c>
      <c r="DA50" s="9" t="str">
        <f t="shared" si="92"/>
        <v/>
      </c>
      <c r="DB50" s="9" t="str">
        <f t="shared" si="92"/>
        <v/>
      </c>
      <c r="DC50" s="9" t="str">
        <f t="shared" si="92"/>
        <v/>
      </c>
      <c r="DD50" s="2" t="str">
        <f t="shared" si="93"/>
        <v/>
      </c>
      <c r="DE50" s="2" t="str">
        <f t="shared" si="94"/>
        <v/>
      </c>
      <c r="DF50" s="2" t="str">
        <f t="shared" si="95"/>
        <v/>
      </c>
      <c r="DG50" s="2" t="str">
        <f t="shared" si="96"/>
        <v/>
      </c>
      <c r="DH50" s="2" t="str">
        <f t="shared" si="97"/>
        <v/>
      </c>
      <c r="DI50" s="2" t="str">
        <f t="shared" si="98"/>
        <v/>
      </c>
      <c r="DJ50" s="2" t="str">
        <f t="shared" si="99"/>
        <v/>
      </c>
      <c r="DK50" s="2" t="str">
        <f t="shared" si="100"/>
        <v/>
      </c>
      <c r="DL50" s="16" t="str">
        <f t="shared" si="101"/>
        <v/>
      </c>
      <c r="DM50" s="16" t="str">
        <f t="shared" si="102"/>
        <v/>
      </c>
      <c r="DN50" s="16" t="str">
        <f t="shared" si="103"/>
        <v/>
      </c>
      <c r="DO50" s="72" t="str">
        <f t="shared" si="104"/>
        <v/>
      </c>
      <c r="DP50" s="16" t="str">
        <f t="shared" si="105"/>
        <v/>
      </c>
      <c r="DQ50" s="16" t="str">
        <f t="shared" si="106"/>
        <v/>
      </c>
      <c r="DR50" s="2" t="str">
        <f t="shared" si="107"/>
        <v/>
      </c>
      <c r="DS50" s="2" t="str">
        <f t="shared" si="108"/>
        <v/>
      </c>
      <c r="DT50" s="2" t="str">
        <f t="shared" si="109"/>
        <v/>
      </c>
      <c r="DU50" s="2" t="str">
        <f t="shared" si="110"/>
        <v/>
      </c>
      <c r="DV50" s="15"/>
      <c r="DW50" s="18"/>
      <c r="DX50" s="17"/>
      <c r="DY50" s="47" t="str">
        <f t="shared" si="129"/>
        <v/>
      </c>
      <c r="DZ50" s="47" t="str">
        <f t="shared" si="129"/>
        <v/>
      </c>
      <c r="EA50" s="47" t="str">
        <f t="shared" si="129"/>
        <v/>
      </c>
      <c r="EB50" s="47" t="str">
        <f t="shared" si="129"/>
        <v/>
      </c>
      <c r="EC50" s="49" t="str">
        <f t="shared" si="129"/>
        <v/>
      </c>
      <c r="ED50" s="49" t="str">
        <f t="shared" si="129"/>
        <v/>
      </c>
      <c r="EE50" s="47" t="str">
        <f t="shared" si="129"/>
        <v/>
      </c>
      <c r="EF50" s="47" t="str">
        <f t="shared" si="129"/>
        <v/>
      </c>
      <c r="EG50" s="47" t="str">
        <f t="shared" si="129"/>
        <v/>
      </c>
      <c r="EH50" s="6">
        <f t="shared" si="16"/>
        <v>0</v>
      </c>
      <c r="EI50" s="6">
        <f t="shared" si="17"/>
        <v>0</v>
      </c>
      <c r="EJ50" s="2" t="str">
        <f t="shared" si="18"/>
        <v/>
      </c>
      <c r="EK50" s="2" t="str">
        <f t="shared" si="19"/>
        <v/>
      </c>
      <c r="EL50" s="2" t="str">
        <f t="shared" si="127"/>
        <v/>
      </c>
      <c r="EM50" s="2" t="str">
        <f t="shared" si="21"/>
        <v/>
      </c>
      <c r="EN50" s="2" t="str">
        <f t="shared" si="22"/>
        <v/>
      </c>
      <c r="EO50" s="2">
        <f t="shared" si="23"/>
        <v>0</v>
      </c>
      <c r="EP50" s="2">
        <f t="shared" si="111"/>
        <v>0</v>
      </c>
      <c r="EQ50" s="2"/>
      <c r="ER50" s="2"/>
      <c r="ES50" s="2"/>
      <c r="ET50" s="2"/>
      <c r="EU50" s="2"/>
      <c r="EV50" s="2"/>
      <c r="EW50" s="2">
        <f t="shared" si="24"/>
        <v>0</v>
      </c>
      <c r="EX50" s="2">
        <f t="shared" si="25"/>
        <v>0</v>
      </c>
      <c r="EY50" s="2">
        <f t="shared" si="112"/>
        <v>0</v>
      </c>
      <c r="EZ50" s="2">
        <f t="shared" si="26"/>
        <v>0</v>
      </c>
      <c r="FA50" s="2">
        <f t="shared" si="27"/>
        <v>0</v>
      </c>
      <c r="FB50" s="59"/>
      <c r="FC50" s="2">
        <f t="shared" si="28"/>
        <v>0</v>
      </c>
      <c r="FD50" s="2">
        <f t="shared" si="113"/>
        <v>0</v>
      </c>
      <c r="FE50" s="3">
        <f t="shared" si="126"/>
        <v>0</v>
      </c>
      <c r="FF50" s="3">
        <f t="shared" si="114"/>
        <v>0</v>
      </c>
      <c r="FG50" s="3">
        <f t="shared" si="115"/>
        <v>0</v>
      </c>
      <c r="FH50" s="3">
        <f t="shared" si="29"/>
        <v>0</v>
      </c>
      <c r="FI50" s="67">
        <f t="shared" si="30"/>
        <v>0</v>
      </c>
      <c r="FJ50" s="3">
        <f t="shared" si="31"/>
        <v>0</v>
      </c>
      <c r="FK50" s="3">
        <f t="shared" si="32"/>
        <v>0</v>
      </c>
      <c r="FL50" s="3">
        <f t="shared" si="116"/>
        <v>0</v>
      </c>
      <c r="FM50" s="3">
        <f t="shared" si="117"/>
        <v>0</v>
      </c>
      <c r="FN50" s="3">
        <f t="shared" si="118"/>
        <v>0</v>
      </c>
      <c r="FO50" s="2">
        <f t="shared" si="33"/>
        <v>0</v>
      </c>
      <c r="FP50" s="2">
        <f t="shared" si="34"/>
        <v>0</v>
      </c>
      <c r="FQ50" s="2">
        <f t="shared" si="119"/>
        <v>0</v>
      </c>
      <c r="FR50" s="6" t="str">
        <f>IF(A50=1,1,IF(DW50="","",COUNTA($DW$31:DW50)+1))</f>
        <v/>
      </c>
      <c r="FS50" s="6" t="str">
        <f t="shared" si="35"/>
        <v/>
      </c>
      <c r="FT50" s="43">
        <f t="shared" si="120"/>
        <v>0</v>
      </c>
      <c r="FU50" s="23">
        <f t="shared" si="121"/>
        <v>0</v>
      </c>
      <c r="FV50" s="21">
        <f t="shared" si="122"/>
        <v>0</v>
      </c>
    </row>
    <row r="51" spans="1:178">
      <c r="A51" s="4" t="str">
        <f t="shared" si="36"/>
        <v/>
      </c>
      <c r="B51" s="33"/>
      <c r="C51" s="33"/>
      <c r="D51" s="33"/>
      <c r="E51" s="33"/>
      <c r="F51" s="33"/>
      <c r="G51" s="11" t="str">
        <f t="shared" si="2"/>
        <v/>
      </c>
      <c r="H51" s="3" t="str">
        <f t="shared" si="37"/>
        <v/>
      </c>
      <c r="I51" s="3" t="str">
        <f t="shared" si="3"/>
        <v/>
      </c>
      <c r="J51" s="3" t="str">
        <f t="shared" si="38"/>
        <v/>
      </c>
      <c r="K51" s="3" t="str">
        <f t="shared" si="4"/>
        <v/>
      </c>
      <c r="L51" s="2" t="str">
        <f t="shared" si="5"/>
        <v/>
      </c>
      <c r="M51" s="8" t="str">
        <f t="shared" si="39"/>
        <v/>
      </c>
      <c r="N51" s="8" t="str">
        <f t="shared" si="6"/>
        <v/>
      </c>
      <c r="O51" s="8" t="str">
        <f t="shared" si="40"/>
        <v/>
      </c>
      <c r="P51" s="8" t="str">
        <f t="shared" si="7"/>
        <v/>
      </c>
      <c r="Q51" s="2" t="str">
        <f t="shared" si="8"/>
        <v/>
      </c>
      <c r="R51" s="3" t="str">
        <f t="shared" si="9"/>
        <v/>
      </c>
      <c r="S51" s="3" t="str">
        <f t="shared" si="10"/>
        <v/>
      </c>
      <c r="T51" s="3" t="str">
        <f t="shared" si="41"/>
        <v/>
      </c>
      <c r="U51" s="8" t="str">
        <f t="shared" si="11"/>
        <v/>
      </c>
      <c r="V51" s="2" t="str">
        <f t="shared" si="12"/>
        <v/>
      </c>
      <c r="W51" s="2" t="str">
        <f t="shared" si="13"/>
        <v/>
      </c>
      <c r="X51" s="2" t="str">
        <f t="shared" si="123"/>
        <v/>
      </c>
      <c r="Y51" s="2" t="str">
        <f t="shared" si="14"/>
        <v/>
      </c>
      <c r="Z51" s="46" t="str">
        <f t="shared" si="42"/>
        <v/>
      </c>
      <c r="AA51" s="46" t="str">
        <f t="shared" si="43"/>
        <v/>
      </c>
      <c r="AB51" s="47"/>
      <c r="AC51" s="46" t="str">
        <f t="shared" si="44"/>
        <v/>
      </c>
      <c r="AD51" s="47" t="str">
        <f t="shared" si="128"/>
        <v/>
      </c>
      <c r="AE51" s="48" t="str">
        <f t="shared" si="46"/>
        <v/>
      </c>
      <c r="AF51" s="49" t="str">
        <f t="shared" si="130"/>
        <v/>
      </c>
      <c r="AG51" s="49" t="str">
        <f t="shared" si="130"/>
        <v/>
      </c>
      <c r="AH51" s="49" t="str">
        <f t="shared" si="130"/>
        <v/>
      </c>
      <c r="AI51" s="47" t="str">
        <f t="shared" si="130"/>
        <v/>
      </c>
      <c r="AJ51" s="47" t="str">
        <f t="shared" si="130"/>
        <v/>
      </c>
      <c r="AK51" s="46" t="str">
        <f t="shared" si="130"/>
        <v/>
      </c>
      <c r="AL51" s="47"/>
      <c r="AM51" s="53" t="str">
        <f t="shared" si="48"/>
        <v/>
      </c>
      <c r="AN51" s="50" t="str">
        <f t="shared" si="49"/>
        <v/>
      </c>
      <c r="AO51" s="53" t="s">
        <v>85</v>
      </c>
      <c r="AP51" s="52" t="str">
        <f t="shared" si="50"/>
        <v/>
      </c>
      <c r="AQ51" s="52" t="str">
        <f t="shared" si="51"/>
        <v/>
      </c>
      <c r="AR51" s="47">
        <f t="shared" si="52"/>
        <v>0.37</v>
      </c>
      <c r="AS51" s="53" t="str">
        <f t="shared" si="53"/>
        <v/>
      </c>
      <c r="AT51" s="52" t="str">
        <f t="shared" si="54"/>
        <v/>
      </c>
      <c r="AU51" s="9" t="str">
        <f t="shared" si="55"/>
        <v/>
      </c>
      <c r="AV51" s="9" t="str">
        <f t="shared" si="56"/>
        <v/>
      </c>
      <c r="AW51" s="12" t="str">
        <f t="shared" si="57"/>
        <v/>
      </c>
      <c r="AX51" s="9" t="str">
        <f t="shared" si="58"/>
        <v/>
      </c>
      <c r="AY51" s="12" t="str">
        <f t="shared" si="59"/>
        <v/>
      </c>
      <c r="AZ51" s="10" t="str">
        <f t="shared" si="60"/>
        <v/>
      </c>
      <c r="BA51" s="10" t="str">
        <f t="shared" si="61"/>
        <v/>
      </c>
      <c r="BB51" s="10" t="str">
        <f t="shared" si="62"/>
        <v/>
      </c>
      <c r="BC51" s="10" t="str">
        <f t="shared" si="63"/>
        <v/>
      </c>
      <c r="BD51" s="10" t="str">
        <f t="shared" si="64"/>
        <v/>
      </c>
      <c r="BE51" s="12" t="str">
        <f t="shared" si="65"/>
        <v/>
      </c>
      <c r="BF51" s="9" t="str">
        <f t="shared" si="66"/>
        <v/>
      </c>
      <c r="BG51" s="9" t="str">
        <f t="shared" si="67"/>
        <v/>
      </c>
      <c r="BH51" s="7" t="str">
        <f t="shared" si="68"/>
        <v/>
      </c>
      <c r="BI51" s="7" t="str">
        <f t="shared" si="69"/>
        <v/>
      </c>
      <c r="BJ51" s="12" t="str">
        <f t="shared" si="70"/>
        <v/>
      </c>
      <c r="BK51" s="80" t="str">
        <f t="shared" si="71"/>
        <v/>
      </c>
      <c r="BL51" s="7" t="str">
        <f t="shared" si="72"/>
        <v/>
      </c>
      <c r="BM51" s="7" t="str">
        <f t="shared" si="124"/>
        <v/>
      </c>
      <c r="BN51" s="12" t="str">
        <f t="shared" si="73"/>
        <v/>
      </c>
      <c r="BO51" s="9" t="str">
        <f t="shared" si="74"/>
        <v/>
      </c>
      <c r="BP51" s="2" t="str">
        <f t="shared" si="75"/>
        <v/>
      </c>
      <c r="BQ51" s="2" t="str">
        <f t="shared" si="76"/>
        <v/>
      </c>
      <c r="BR51" s="20" t="str">
        <f t="shared" si="131"/>
        <v/>
      </c>
      <c r="BS51" s="20" t="str">
        <f t="shared" si="131"/>
        <v/>
      </c>
      <c r="BT51" s="20" t="str">
        <f t="shared" si="131"/>
        <v/>
      </c>
      <c r="BU51" s="86" t="str">
        <f t="shared" si="78"/>
        <v/>
      </c>
      <c r="BV51" s="86" t="str">
        <f t="shared" si="79"/>
        <v/>
      </c>
      <c r="BW51" s="20" t="str">
        <f t="shared" si="131"/>
        <v/>
      </c>
      <c r="BX51" s="86" t="str">
        <f t="shared" si="131"/>
        <v/>
      </c>
      <c r="BY51" s="86" t="str">
        <f t="shared" si="131"/>
        <v/>
      </c>
      <c r="BZ51" s="86" t="str">
        <f t="shared" si="131"/>
        <v/>
      </c>
      <c r="CA51" s="86" t="str">
        <f t="shared" si="131"/>
        <v/>
      </c>
      <c r="CB51" s="86" t="str">
        <f t="shared" si="131"/>
        <v/>
      </c>
      <c r="CC51" s="86" t="str">
        <f t="shared" si="131"/>
        <v/>
      </c>
      <c r="CD51" s="86" t="str">
        <f t="shared" si="131"/>
        <v/>
      </c>
      <c r="CE51" s="20" t="str">
        <f t="shared" si="125"/>
        <v/>
      </c>
      <c r="CF51" s="14" t="str">
        <f t="shared" si="81"/>
        <v/>
      </c>
      <c r="CG51" s="14" t="str">
        <f t="shared" si="82"/>
        <v/>
      </c>
      <c r="CH51" s="8">
        <f t="shared" si="83"/>
        <v>0</v>
      </c>
      <c r="CI51" s="9" t="str">
        <f t="shared" si="84"/>
        <v/>
      </c>
      <c r="CJ51" s="9" t="str">
        <f t="shared" si="85"/>
        <v/>
      </c>
      <c r="CK51" s="9" t="str">
        <f t="shared" si="86"/>
        <v/>
      </c>
      <c r="CL51" s="9" t="str">
        <f t="shared" si="87"/>
        <v/>
      </c>
      <c r="CM51" s="9" t="str">
        <f t="shared" si="88"/>
        <v/>
      </c>
      <c r="CN51" s="9" t="str">
        <f t="shared" si="89"/>
        <v/>
      </c>
      <c r="CO51" s="9" t="str">
        <f t="shared" si="90"/>
        <v/>
      </c>
      <c r="CP51" s="9" t="str">
        <f t="shared" si="90"/>
        <v/>
      </c>
      <c r="CQ51" s="9" t="str">
        <f t="shared" si="90"/>
        <v/>
      </c>
      <c r="CR51" s="9" t="str">
        <f t="shared" si="90"/>
        <v/>
      </c>
      <c r="CS51" s="9" t="str">
        <f t="shared" si="90"/>
        <v/>
      </c>
      <c r="CT51" s="9" t="str">
        <f t="shared" si="90"/>
        <v/>
      </c>
      <c r="CU51" s="9" t="str">
        <f t="shared" si="90"/>
        <v/>
      </c>
      <c r="CV51" s="9" t="str">
        <f t="shared" si="91"/>
        <v/>
      </c>
      <c r="CW51" s="9" t="str">
        <f t="shared" si="92"/>
        <v/>
      </c>
      <c r="CX51" s="9" t="str">
        <f t="shared" si="92"/>
        <v/>
      </c>
      <c r="CY51" s="9" t="str">
        <f t="shared" si="92"/>
        <v/>
      </c>
      <c r="CZ51" s="9" t="str">
        <f t="shared" si="92"/>
        <v/>
      </c>
      <c r="DA51" s="9" t="str">
        <f t="shared" si="92"/>
        <v/>
      </c>
      <c r="DB51" s="9" t="str">
        <f t="shared" si="92"/>
        <v/>
      </c>
      <c r="DC51" s="9" t="str">
        <f t="shared" si="92"/>
        <v/>
      </c>
      <c r="DD51" s="2" t="str">
        <f t="shared" si="93"/>
        <v/>
      </c>
      <c r="DE51" s="2" t="str">
        <f t="shared" si="94"/>
        <v/>
      </c>
      <c r="DF51" s="2" t="str">
        <f t="shared" si="95"/>
        <v/>
      </c>
      <c r="DG51" s="2" t="str">
        <f t="shared" si="96"/>
        <v/>
      </c>
      <c r="DH51" s="2" t="str">
        <f t="shared" si="97"/>
        <v/>
      </c>
      <c r="DI51" s="2" t="str">
        <f t="shared" si="98"/>
        <v/>
      </c>
      <c r="DJ51" s="2" t="str">
        <f t="shared" si="99"/>
        <v/>
      </c>
      <c r="DK51" s="2" t="str">
        <f t="shared" si="100"/>
        <v/>
      </c>
      <c r="DL51" s="16" t="str">
        <f t="shared" si="101"/>
        <v/>
      </c>
      <c r="DM51" s="16" t="str">
        <f t="shared" si="102"/>
        <v/>
      </c>
      <c r="DN51" s="16" t="str">
        <f t="shared" si="103"/>
        <v/>
      </c>
      <c r="DO51" s="72" t="str">
        <f t="shared" si="104"/>
        <v/>
      </c>
      <c r="DP51" s="16" t="str">
        <f t="shared" si="105"/>
        <v/>
      </c>
      <c r="DQ51" s="16" t="str">
        <f t="shared" si="106"/>
        <v/>
      </c>
      <c r="DR51" s="2" t="str">
        <f t="shared" si="107"/>
        <v/>
      </c>
      <c r="DS51" s="2" t="str">
        <f t="shared" si="108"/>
        <v/>
      </c>
      <c r="DT51" s="2" t="str">
        <f t="shared" si="109"/>
        <v/>
      </c>
      <c r="DU51" s="2" t="str">
        <f t="shared" si="110"/>
        <v/>
      </c>
      <c r="DV51" s="15"/>
      <c r="DW51" s="18"/>
      <c r="DX51" s="17"/>
      <c r="DY51" s="47" t="str">
        <f t="shared" si="129"/>
        <v/>
      </c>
      <c r="DZ51" s="47" t="str">
        <f t="shared" si="129"/>
        <v/>
      </c>
      <c r="EA51" s="47" t="str">
        <f t="shared" si="129"/>
        <v/>
      </c>
      <c r="EB51" s="47" t="str">
        <f t="shared" si="129"/>
        <v/>
      </c>
      <c r="EC51" s="49" t="str">
        <f t="shared" si="129"/>
        <v/>
      </c>
      <c r="ED51" s="49" t="str">
        <f t="shared" si="129"/>
        <v/>
      </c>
      <c r="EE51" s="47" t="str">
        <f t="shared" si="129"/>
        <v/>
      </c>
      <c r="EF51" s="47" t="str">
        <f t="shared" si="129"/>
        <v/>
      </c>
      <c r="EG51" s="47" t="str">
        <f t="shared" si="129"/>
        <v/>
      </c>
      <c r="EH51" s="6">
        <f t="shared" si="16"/>
        <v>0</v>
      </c>
      <c r="EI51" s="6">
        <f t="shared" si="17"/>
        <v>0</v>
      </c>
      <c r="EJ51" s="2" t="str">
        <f t="shared" si="18"/>
        <v/>
      </c>
      <c r="EK51" s="2" t="str">
        <f t="shared" si="19"/>
        <v/>
      </c>
      <c r="EL51" s="2" t="str">
        <f t="shared" si="127"/>
        <v/>
      </c>
      <c r="EM51" s="2" t="str">
        <f t="shared" si="21"/>
        <v/>
      </c>
      <c r="EN51" s="2" t="str">
        <f t="shared" si="22"/>
        <v/>
      </c>
      <c r="EO51" s="2">
        <f t="shared" si="23"/>
        <v>0</v>
      </c>
      <c r="EP51" s="2">
        <f t="shared" si="111"/>
        <v>0</v>
      </c>
      <c r="EQ51" s="2"/>
      <c r="ER51" s="2"/>
      <c r="ES51" s="2"/>
      <c r="ET51" s="2"/>
      <c r="EU51" s="2"/>
      <c r="EV51" s="2"/>
      <c r="EW51" s="2">
        <f t="shared" si="24"/>
        <v>0</v>
      </c>
      <c r="EX51" s="2">
        <f t="shared" si="25"/>
        <v>0</v>
      </c>
      <c r="EY51" s="2">
        <f t="shared" si="112"/>
        <v>0</v>
      </c>
      <c r="EZ51" s="2">
        <f t="shared" si="26"/>
        <v>0</v>
      </c>
      <c r="FA51" s="2">
        <f t="shared" si="27"/>
        <v>0</v>
      </c>
      <c r="FB51" s="59"/>
      <c r="FC51" s="2">
        <f t="shared" si="28"/>
        <v>0</v>
      </c>
      <c r="FD51" s="2">
        <f t="shared" si="113"/>
        <v>0</v>
      </c>
      <c r="FE51" s="3">
        <f t="shared" si="126"/>
        <v>0</v>
      </c>
      <c r="FF51" s="3">
        <f t="shared" si="114"/>
        <v>0</v>
      </c>
      <c r="FG51" s="3">
        <f t="shared" si="115"/>
        <v>0</v>
      </c>
      <c r="FH51" s="3">
        <f t="shared" si="29"/>
        <v>0</v>
      </c>
      <c r="FI51" s="67">
        <f t="shared" si="30"/>
        <v>0</v>
      </c>
      <c r="FJ51" s="3">
        <f t="shared" si="31"/>
        <v>0</v>
      </c>
      <c r="FK51" s="3">
        <f t="shared" si="32"/>
        <v>0</v>
      </c>
      <c r="FL51" s="3">
        <f t="shared" si="116"/>
        <v>0</v>
      </c>
      <c r="FM51" s="3">
        <f t="shared" si="117"/>
        <v>0</v>
      </c>
      <c r="FN51" s="3">
        <f t="shared" si="118"/>
        <v>0</v>
      </c>
      <c r="FO51" s="2">
        <f t="shared" si="33"/>
        <v>0</v>
      </c>
      <c r="FP51" s="2">
        <f t="shared" si="34"/>
        <v>0</v>
      </c>
      <c r="FQ51" s="2">
        <f t="shared" si="119"/>
        <v>0</v>
      </c>
      <c r="FR51" s="6" t="str">
        <f>IF(A51=1,1,IF(DW51="","",COUNTA($DW$31:DW51)+1))</f>
        <v/>
      </c>
      <c r="FS51" s="6" t="str">
        <f t="shared" si="35"/>
        <v/>
      </c>
      <c r="FT51" s="43">
        <f t="shared" si="120"/>
        <v>0</v>
      </c>
      <c r="FU51" s="23">
        <f t="shared" si="121"/>
        <v>0</v>
      </c>
      <c r="FV51" s="21">
        <f t="shared" si="122"/>
        <v>0</v>
      </c>
    </row>
    <row r="52" spans="1:178">
      <c r="A52" s="4" t="str">
        <f t="shared" si="36"/>
        <v/>
      </c>
      <c r="B52" s="33"/>
      <c r="C52" s="33"/>
      <c r="D52" s="33"/>
      <c r="E52" s="33"/>
      <c r="F52" s="33"/>
      <c r="G52" s="11" t="str">
        <f t="shared" si="2"/>
        <v/>
      </c>
      <c r="H52" s="3" t="str">
        <f t="shared" si="37"/>
        <v/>
      </c>
      <c r="I52" s="3" t="str">
        <f t="shared" si="3"/>
        <v/>
      </c>
      <c r="J52" s="3" t="str">
        <f t="shared" si="38"/>
        <v/>
      </c>
      <c r="K52" s="3" t="str">
        <f t="shared" si="4"/>
        <v/>
      </c>
      <c r="L52" s="2" t="str">
        <f t="shared" si="5"/>
        <v/>
      </c>
      <c r="M52" s="8" t="str">
        <f t="shared" si="39"/>
        <v/>
      </c>
      <c r="N52" s="8" t="str">
        <f t="shared" si="6"/>
        <v/>
      </c>
      <c r="O52" s="8" t="str">
        <f t="shared" si="40"/>
        <v/>
      </c>
      <c r="P52" s="8" t="str">
        <f t="shared" si="7"/>
        <v/>
      </c>
      <c r="Q52" s="2" t="str">
        <f t="shared" si="8"/>
        <v/>
      </c>
      <c r="R52" s="3" t="str">
        <f t="shared" si="9"/>
        <v/>
      </c>
      <c r="S52" s="3" t="str">
        <f t="shared" si="10"/>
        <v/>
      </c>
      <c r="T52" s="3" t="str">
        <f t="shared" si="41"/>
        <v/>
      </c>
      <c r="U52" s="8" t="str">
        <f t="shared" si="11"/>
        <v/>
      </c>
      <c r="V52" s="2" t="str">
        <f t="shared" si="12"/>
        <v/>
      </c>
      <c r="W52" s="2" t="str">
        <f t="shared" si="13"/>
        <v/>
      </c>
      <c r="X52" s="2" t="str">
        <f t="shared" si="123"/>
        <v/>
      </c>
      <c r="Y52" s="2" t="str">
        <f t="shared" si="14"/>
        <v/>
      </c>
      <c r="Z52" s="46" t="str">
        <f t="shared" si="42"/>
        <v/>
      </c>
      <c r="AA52" s="46" t="str">
        <f t="shared" si="43"/>
        <v/>
      </c>
      <c r="AB52" s="47"/>
      <c r="AC52" s="46" t="str">
        <f t="shared" si="44"/>
        <v/>
      </c>
      <c r="AD52" s="47" t="str">
        <f t="shared" si="128"/>
        <v/>
      </c>
      <c r="AE52" s="48" t="str">
        <f t="shared" si="46"/>
        <v/>
      </c>
      <c r="AF52" s="49" t="str">
        <f t="shared" si="130"/>
        <v/>
      </c>
      <c r="AG52" s="49" t="str">
        <f t="shared" si="130"/>
        <v/>
      </c>
      <c r="AH52" s="49" t="str">
        <f t="shared" si="130"/>
        <v/>
      </c>
      <c r="AI52" s="47" t="str">
        <f t="shared" si="130"/>
        <v/>
      </c>
      <c r="AJ52" s="47" t="str">
        <f t="shared" si="130"/>
        <v/>
      </c>
      <c r="AK52" s="46" t="str">
        <f t="shared" si="130"/>
        <v/>
      </c>
      <c r="AL52" s="47"/>
      <c r="AM52" s="53" t="str">
        <f t="shared" si="48"/>
        <v/>
      </c>
      <c r="AN52" s="50" t="str">
        <f t="shared" si="49"/>
        <v/>
      </c>
      <c r="AO52" s="53" t="s">
        <v>85</v>
      </c>
      <c r="AP52" s="52" t="str">
        <f t="shared" si="50"/>
        <v/>
      </c>
      <c r="AQ52" s="52" t="str">
        <f t="shared" si="51"/>
        <v/>
      </c>
      <c r="AR52" s="47">
        <f t="shared" si="52"/>
        <v>0.37</v>
      </c>
      <c r="AS52" s="53" t="str">
        <f t="shared" si="53"/>
        <v/>
      </c>
      <c r="AT52" s="52" t="str">
        <f t="shared" si="54"/>
        <v/>
      </c>
      <c r="AU52" s="9" t="str">
        <f t="shared" si="55"/>
        <v/>
      </c>
      <c r="AV52" s="9" t="str">
        <f t="shared" si="56"/>
        <v/>
      </c>
      <c r="AW52" s="12" t="str">
        <f t="shared" si="57"/>
        <v/>
      </c>
      <c r="AX52" s="9" t="str">
        <f t="shared" si="58"/>
        <v/>
      </c>
      <c r="AY52" s="12" t="str">
        <f t="shared" si="59"/>
        <v/>
      </c>
      <c r="AZ52" s="10" t="str">
        <f t="shared" si="60"/>
        <v/>
      </c>
      <c r="BA52" s="10" t="str">
        <f t="shared" si="61"/>
        <v/>
      </c>
      <c r="BB52" s="10" t="str">
        <f t="shared" si="62"/>
        <v/>
      </c>
      <c r="BC52" s="10" t="str">
        <f t="shared" si="63"/>
        <v/>
      </c>
      <c r="BD52" s="10" t="str">
        <f t="shared" si="64"/>
        <v/>
      </c>
      <c r="BE52" s="12" t="str">
        <f t="shared" si="65"/>
        <v/>
      </c>
      <c r="BF52" s="9" t="str">
        <f t="shared" si="66"/>
        <v/>
      </c>
      <c r="BG52" s="9" t="str">
        <f t="shared" si="67"/>
        <v/>
      </c>
      <c r="BH52" s="7" t="str">
        <f t="shared" si="68"/>
        <v/>
      </c>
      <c r="BI52" s="7" t="str">
        <f t="shared" si="69"/>
        <v/>
      </c>
      <c r="BJ52" s="12" t="str">
        <f t="shared" si="70"/>
        <v/>
      </c>
      <c r="BK52" s="80" t="str">
        <f t="shared" si="71"/>
        <v/>
      </c>
      <c r="BL52" s="7" t="str">
        <f t="shared" si="72"/>
        <v/>
      </c>
      <c r="BM52" s="7" t="str">
        <f t="shared" si="124"/>
        <v/>
      </c>
      <c r="BN52" s="12" t="str">
        <f t="shared" si="73"/>
        <v/>
      </c>
      <c r="BO52" s="9" t="str">
        <f t="shared" si="74"/>
        <v/>
      </c>
      <c r="BP52" s="2" t="str">
        <f t="shared" si="75"/>
        <v/>
      </c>
      <c r="BQ52" s="2" t="str">
        <f t="shared" si="76"/>
        <v/>
      </c>
      <c r="BR52" s="20" t="str">
        <f t="shared" si="131"/>
        <v/>
      </c>
      <c r="BS52" s="20" t="str">
        <f t="shared" si="131"/>
        <v/>
      </c>
      <c r="BT52" s="20" t="str">
        <f t="shared" si="131"/>
        <v/>
      </c>
      <c r="BU52" s="86" t="str">
        <f t="shared" si="78"/>
        <v/>
      </c>
      <c r="BV52" s="86" t="str">
        <f t="shared" si="79"/>
        <v/>
      </c>
      <c r="BW52" s="20" t="str">
        <f t="shared" si="131"/>
        <v/>
      </c>
      <c r="BX52" s="86" t="str">
        <f t="shared" si="131"/>
        <v/>
      </c>
      <c r="BY52" s="86" t="str">
        <f t="shared" si="131"/>
        <v/>
      </c>
      <c r="BZ52" s="86" t="str">
        <f t="shared" si="131"/>
        <v/>
      </c>
      <c r="CA52" s="86" t="str">
        <f t="shared" si="131"/>
        <v/>
      </c>
      <c r="CB52" s="86" t="str">
        <f t="shared" si="131"/>
        <v/>
      </c>
      <c r="CC52" s="86" t="str">
        <f t="shared" si="131"/>
        <v/>
      </c>
      <c r="CD52" s="86" t="str">
        <f t="shared" si="131"/>
        <v/>
      </c>
      <c r="CE52" s="20" t="str">
        <f t="shared" si="125"/>
        <v/>
      </c>
      <c r="CF52" s="14" t="str">
        <f t="shared" si="81"/>
        <v/>
      </c>
      <c r="CG52" s="14" t="str">
        <f t="shared" si="82"/>
        <v/>
      </c>
      <c r="CH52" s="8">
        <f t="shared" si="83"/>
        <v>0</v>
      </c>
      <c r="CI52" s="9" t="str">
        <f t="shared" si="84"/>
        <v/>
      </c>
      <c r="CJ52" s="9" t="str">
        <f t="shared" si="85"/>
        <v/>
      </c>
      <c r="CK52" s="9" t="str">
        <f t="shared" si="86"/>
        <v/>
      </c>
      <c r="CL52" s="9" t="str">
        <f t="shared" si="87"/>
        <v/>
      </c>
      <c r="CM52" s="9" t="str">
        <f t="shared" si="88"/>
        <v/>
      </c>
      <c r="CN52" s="9" t="str">
        <f t="shared" si="89"/>
        <v/>
      </c>
      <c r="CO52" s="9" t="str">
        <f t="shared" si="90"/>
        <v/>
      </c>
      <c r="CP52" s="9" t="str">
        <f t="shared" si="90"/>
        <v/>
      </c>
      <c r="CQ52" s="9" t="str">
        <f t="shared" si="90"/>
        <v/>
      </c>
      <c r="CR52" s="9" t="str">
        <f t="shared" si="90"/>
        <v/>
      </c>
      <c r="CS52" s="9" t="str">
        <f t="shared" si="90"/>
        <v/>
      </c>
      <c r="CT52" s="9" t="str">
        <f t="shared" si="90"/>
        <v/>
      </c>
      <c r="CU52" s="9" t="str">
        <f t="shared" si="90"/>
        <v/>
      </c>
      <c r="CV52" s="9" t="str">
        <f t="shared" si="91"/>
        <v/>
      </c>
      <c r="CW52" s="9" t="str">
        <f t="shared" si="92"/>
        <v/>
      </c>
      <c r="CX52" s="9" t="str">
        <f t="shared" si="92"/>
        <v/>
      </c>
      <c r="CY52" s="9" t="str">
        <f t="shared" si="92"/>
        <v/>
      </c>
      <c r="CZ52" s="9" t="str">
        <f t="shared" si="92"/>
        <v/>
      </c>
      <c r="DA52" s="9" t="str">
        <f t="shared" si="92"/>
        <v/>
      </c>
      <c r="DB52" s="9" t="str">
        <f t="shared" si="92"/>
        <v/>
      </c>
      <c r="DC52" s="9" t="str">
        <f t="shared" si="92"/>
        <v/>
      </c>
      <c r="DD52" s="2" t="str">
        <f t="shared" si="93"/>
        <v/>
      </c>
      <c r="DE52" s="2" t="str">
        <f t="shared" si="94"/>
        <v/>
      </c>
      <c r="DF52" s="2" t="str">
        <f t="shared" si="95"/>
        <v/>
      </c>
      <c r="DG52" s="2" t="str">
        <f t="shared" si="96"/>
        <v/>
      </c>
      <c r="DH52" s="2" t="str">
        <f t="shared" si="97"/>
        <v/>
      </c>
      <c r="DI52" s="2" t="str">
        <f t="shared" si="98"/>
        <v/>
      </c>
      <c r="DJ52" s="2" t="str">
        <f t="shared" si="99"/>
        <v/>
      </c>
      <c r="DK52" s="2" t="str">
        <f t="shared" si="100"/>
        <v/>
      </c>
      <c r="DL52" s="16" t="str">
        <f t="shared" si="101"/>
        <v/>
      </c>
      <c r="DM52" s="16" t="str">
        <f t="shared" si="102"/>
        <v/>
      </c>
      <c r="DN52" s="16" t="str">
        <f t="shared" si="103"/>
        <v/>
      </c>
      <c r="DO52" s="72" t="str">
        <f t="shared" si="104"/>
        <v/>
      </c>
      <c r="DP52" s="16" t="str">
        <f t="shared" si="105"/>
        <v/>
      </c>
      <c r="DQ52" s="16" t="str">
        <f t="shared" si="106"/>
        <v/>
      </c>
      <c r="DR52" s="2" t="str">
        <f t="shared" si="107"/>
        <v/>
      </c>
      <c r="DS52" s="2" t="str">
        <f t="shared" si="108"/>
        <v/>
      </c>
      <c r="DT52" s="2" t="str">
        <f t="shared" si="109"/>
        <v/>
      </c>
      <c r="DU52" s="2" t="str">
        <f t="shared" si="110"/>
        <v/>
      </c>
      <c r="DV52" s="15"/>
      <c r="DW52" s="18"/>
      <c r="DX52" s="17"/>
      <c r="DY52" s="47" t="str">
        <f t="shared" si="129"/>
        <v/>
      </c>
      <c r="DZ52" s="47" t="str">
        <f t="shared" si="129"/>
        <v/>
      </c>
      <c r="EA52" s="47" t="str">
        <f t="shared" si="129"/>
        <v/>
      </c>
      <c r="EB52" s="47" t="str">
        <f t="shared" si="129"/>
        <v/>
      </c>
      <c r="EC52" s="49" t="str">
        <f t="shared" si="129"/>
        <v/>
      </c>
      <c r="ED52" s="49" t="str">
        <f t="shared" si="129"/>
        <v/>
      </c>
      <c r="EE52" s="47" t="str">
        <f t="shared" si="129"/>
        <v/>
      </c>
      <c r="EF52" s="47" t="str">
        <f t="shared" si="129"/>
        <v/>
      </c>
      <c r="EG52" s="47" t="str">
        <f t="shared" si="129"/>
        <v/>
      </c>
      <c r="EH52" s="6">
        <f t="shared" si="16"/>
        <v>0</v>
      </c>
      <c r="EI52" s="6">
        <f t="shared" si="17"/>
        <v>0</v>
      </c>
      <c r="EJ52" s="2" t="str">
        <f t="shared" si="18"/>
        <v/>
      </c>
      <c r="EK52" s="2" t="str">
        <f t="shared" si="19"/>
        <v/>
      </c>
      <c r="EL52" s="2" t="str">
        <f t="shared" si="127"/>
        <v/>
      </c>
      <c r="EM52" s="2" t="str">
        <f t="shared" si="21"/>
        <v/>
      </c>
      <c r="EN52" s="2" t="str">
        <f t="shared" si="22"/>
        <v/>
      </c>
      <c r="EO52" s="2">
        <f t="shared" si="23"/>
        <v>0</v>
      </c>
      <c r="EP52" s="2">
        <f t="shared" si="111"/>
        <v>0</v>
      </c>
      <c r="EQ52" s="2"/>
      <c r="ER52" s="2"/>
      <c r="ES52" s="2"/>
      <c r="ET52" s="2"/>
      <c r="EU52" s="2"/>
      <c r="EV52" s="2"/>
      <c r="EW52" s="2">
        <f t="shared" si="24"/>
        <v>0</v>
      </c>
      <c r="EX52" s="2">
        <f t="shared" si="25"/>
        <v>0</v>
      </c>
      <c r="EY52" s="2">
        <f t="shared" si="112"/>
        <v>0</v>
      </c>
      <c r="EZ52" s="2">
        <f t="shared" si="26"/>
        <v>0</v>
      </c>
      <c r="FA52" s="2">
        <f t="shared" si="27"/>
        <v>0</v>
      </c>
      <c r="FB52" s="59"/>
      <c r="FC52" s="2">
        <f t="shared" si="28"/>
        <v>0</v>
      </c>
      <c r="FD52" s="2">
        <f t="shared" si="113"/>
        <v>0</v>
      </c>
      <c r="FE52" s="3">
        <f t="shared" si="126"/>
        <v>0</v>
      </c>
      <c r="FF52" s="3">
        <f t="shared" si="114"/>
        <v>0</v>
      </c>
      <c r="FG52" s="3">
        <f t="shared" si="115"/>
        <v>0</v>
      </c>
      <c r="FH52" s="3">
        <f t="shared" si="29"/>
        <v>0</v>
      </c>
      <c r="FI52" s="67">
        <f t="shared" si="30"/>
        <v>0</v>
      </c>
      <c r="FJ52" s="3">
        <f t="shared" si="31"/>
        <v>0</v>
      </c>
      <c r="FK52" s="3">
        <f t="shared" si="32"/>
        <v>0</v>
      </c>
      <c r="FL52" s="3">
        <f t="shared" si="116"/>
        <v>0</v>
      </c>
      <c r="FM52" s="3">
        <f t="shared" si="117"/>
        <v>0</v>
      </c>
      <c r="FN52" s="3">
        <f t="shared" si="118"/>
        <v>0</v>
      </c>
      <c r="FO52" s="2">
        <f t="shared" si="33"/>
        <v>0</v>
      </c>
      <c r="FP52" s="2">
        <f t="shared" si="34"/>
        <v>0</v>
      </c>
      <c r="FQ52" s="2">
        <f t="shared" si="119"/>
        <v>0</v>
      </c>
      <c r="FR52" s="6" t="str">
        <f>IF(A52=1,1,IF(DW52="","",COUNTA($DW$31:DW52)+1))</f>
        <v/>
      </c>
      <c r="FS52" s="6" t="str">
        <f t="shared" si="35"/>
        <v/>
      </c>
      <c r="FT52" s="43">
        <f t="shared" si="120"/>
        <v>0</v>
      </c>
      <c r="FU52" s="23">
        <f t="shared" si="121"/>
        <v>0</v>
      </c>
      <c r="FV52" s="21">
        <f t="shared" si="122"/>
        <v>0</v>
      </c>
    </row>
    <row r="53" spans="1:178">
      <c r="A53" s="4" t="str">
        <f t="shared" si="36"/>
        <v/>
      </c>
      <c r="B53" s="33"/>
      <c r="C53" s="33"/>
      <c r="D53" s="33"/>
      <c r="E53" s="33"/>
      <c r="F53" s="33"/>
      <c r="G53" s="11" t="str">
        <f t="shared" si="2"/>
        <v/>
      </c>
      <c r="H53" s="3" t="str">
        <f t="shared" si="37"/>
        <v/>
      </c>
      <c r="I53" s="3" t="str">
        <f t="shared" si="3"/>
        <v/>
      </c>
      <c r="J53" s="3" t="str">
        <f t="shared" si="38"/>
        <v/>
      </c>
      <c r="K53" s="3" t="str">
        <f t="shared" si="4"/>
        <v/>
      </c>
      <c r="L53" s="2" t="str">
        <f t="shared" si="5"/>
        <v/>
      </c>
      <c r="M53" s="8" t="str">
        <f t="shared" si="39"/>
        <v/>
      </c>
      <c r="N53" s="8" t="str">
        <f t="shared" si="6"/>
        <v/>
      </c>
      <c r="O53" s="8" t="str">
        <f t="shared" si="40"/>
        <v/>
      </c>
      <c r="P53" s="8" t="str">
        <f t="shared" si="7"/>
        <v/>
      </c>
      <c r="Q53" s="2" t="str">
        <f t="shared" si="8"/>
        <v/>
      </c>
      <c r="R53" s="3" t="str">
        <f t="shared" si="9"/>
        <v/>
      </c>
      <c r="S53" s="3" t="str">
        <f t="shared" si="10"/>
        <v/>
      </c>
      <c r="T53" s="3" t="str">
        <f t="shared" si="41"/>
        <v/>
      </c>
      <c r="U53" s="8" t="str">
        <f t="shared" si="11"/>
        <v/>
      </c>
      <c r="V53" s="2" t="str">
        <f t="shared" si="12"/>
        <v/>
      </c>
      <c r="W53" s="2" t="str">
        <f t="shared" si="13"/>
        <v/>
      </c>
      <c r="X53" s="2" t="str">
        <f t="shared" si="123"/>
        <v/>
      </c>
      <c r="Y53" s="2" t="str">
        <f t="shared" si="14"/>
        <v/>
      </c>
      <c r="Z53" s="46" t="str">
        <f t="shared" si="42"/>
        <v/>
      </c>
      <c r="AA53" s="46" t="str">
        <f t="shared" si="43"/>
        <v/>
      </c>
      <c r="AB53" s="47"/>
      <c r="AC53" s="46" t="str">
        <f t="shared" si="44"/>
        <v/>
      </c>
      <c r="AD53" s="47" t="str">
        <f t="shared" si="128"/>
        <v/>
      </c>
      <c r="AE53" s="48" t="str">
        <f t="shared" si="46"/>
        <v/>
      </c>
      <c r="AF53" s="49" t="str">
        <f t="shared" si="130"/>
        <v/>
      </c>
      <c r="AG53" s="49" t="str">
        <f t="shared" si="130"/>
        <v/>
      </c>
      <c r="AH53" s="49" t="str">
        <f t="shared" si="130"/>
        <v/>
      </c>
      <c r="AI53" s="47" t="str">
        <f t="shared" si="130"/>
        <v/>
      </c>
      <c r="AJ53" s="47" t="str">
        <f t="shared" si="130"/>
        <v/>
      </c>
      <c r="AK53" s="46" t="str">
        <f t="shared" si="130"/>
        <v/>
      </c>
      <c r="AL53" s="47"/>
      <c r="AM53" s="53" t="str">
        <f t="shared" si="48"/>
        <v/>
      </c>
      <c r="AN53" s="50" t="str">
        <f t="shared" si="49"/>
        <v/>
      </c>
      <c r="AO53" s="53" t="s">
        <v>85</v>
      </c>
      <c r="AP53" s="52" t="str">
        <f t="shared" si="50"/>
        <v/>
      </c>
      <c r="AQ53" s="52" t="str">
        <f t="shared" si="51"/>
        <v/>
      </c>
      <c r="AR53" s="47">
        <f t="shared" si="52"/>
        <v>0.37</v>
      </c>
      <c r="AS53" s="53" t="str">
        <f t="shared" si="53"/>
        <v/>
      </c>
      <c r="AT53" s="52" t="str">
        <f t="shared" si="54"/>
        <v/>
      </c>
      <c r="AU53" s="9" t="str">
        <f t="shared" si="55"/>
        <v/>
      </c>
      <c r="AV53" s="9" t="str">
        <f t="shared" si="56"/>
        <v/>
      </c>
      <c r="AW53" s="12" t="str">
        <f t="shared" si="57"/>
        <v/>
      </c>
      <c r="AX53" s="9" t="str">
        <f t="shared" si="58"/>
        <v/>
      </c>
      <c r="AY53" s="12" t="str">
        <f t="shared" si="59"/>
        <v/>
      </c>
      <c r="AZ53" s="10" t="str">
        <f t="shared" si="60"/>
        <v/>
      </c>
      <c r="BA53" s="10" t="str">
        <f t="shared" si="61"/>
        <v/>
      </c>
      <c r="BB53" s="10" t="str">
        <f t="shared" si="62"/>
        <v/>
      </c>
      <c r="BC53" s="10" t="str">
        <f t="shared" si="63"/>
        <v/>
      </c>
      <c r="BD53" s="10" t="str">
        <f t="shared" si="64"/>
        <v/>
      </c>
      <c r="BE53" s="12" t="str">
        <f t="shared" si="65"/>
        <v/>
      </c>
      <c r="BF53" s="9" t="str">
        <f t="shared" si="66"/>
        <v/>
      </c>
      <c r="BG53" s="9" t="str">
        <f t="shared" si="67"/>
        <v/>
      </c>
      <c r="BH53" s="7" t="str">
        <f t="shared" si="68"/>
        <v/>
      </c>
      <c r="BI53" s="7" t="str">
        <f t="shared" si="69"/>
        <v/>
      </c>
      <c r="BJ53" s="12" t="str">
        <f t="shared" si="70"/>
        <v/>
      </c>
      <c r="BK53" s="80" t="str">
        <f t="shared" si="71"/>
        <v/>
      </c>
      <c r="BL53" s="7" t="str">
        <f t="shared" si="72"/>
        <v/>
      </c>
      <c r="BM53" s="7" t="str">
        <f t="shared" si="124"/>
        <v/>
      </c>
      <c r="BN53" s="12" t="str">
        <f t="shared" si="73"/>
        <v/>
      </c>
      <c r="BO53" s="9" t="str">
        <f t="shared" si="74"/>
        <v/>
      </c>
      <c r="BP53" s="2" t="str">
        <f t="shared" si="75"/>
        <v/>
      </c>
      <c r="BQ53" s="2" t="str">
        <f t="shared" si="76"/>
        <v/>
      </c>
      <c r="BR53" s="20" t="str">
        <f t="shared" si="131"/>
        <v/>
      </c>
      <c r="BS53" s="20" t="str">
        <f t="shared" si="131"/>
        <v/>
      </c>
      <c r="BT53" s="20" t="str">
        <f t="shared" si="131"/>
        <v/>
      </c>
      <c r="BU53" s="86" t="str">
        <f t="shared" si="78"/>
        <v/>
      </c>
      <c r="BV53" s="86" t="str">
        <f t="shared" si="79"/>
        <v/>
      </c>
      <c r="BW53" s="20" t="str">
        <f t="shared" si="131"/>
        <v/>
      </c>
      <c r="BX53" s="86" t="str">
        <f t="shared" si="131"/>
        <v/>
      </c>
      <c r="BY53" s="86" t="str">
        <f t="shared" si="131"/>
        <v/>
      </c>
      <c r="BZ53" s="86" t="str">
        <f t="shared" si="131"/>
        <v/>
      </c>
      <c r="CA53" s="86" t="str">
        <f t="shared" si="131"/>
        <v/>
      </c>
      <c r="CB53" s="86" t="str">
        <f t="shared" si="131"/>
        <v/>
      </c>
      <c r="CC53" s="86" t="str">
        <f t="shared" si="131"/>
        <v/>
      </c>
      <c r="CD53" s="86" t="str">
        <f t="shared" si="131"/>
        <v/>
      </c>
      <c r="CE53" s="20" t="str">
        <f t="shared" si="125"/>
        <v/>
      </c>
      <c r="CF53" s="14" t="str">
        <f t="shared" si="81"/>
        <v/>
      </c>
      <c r="CG53" s="14" t="str">
        <f t="shared" si="82"/>
        <v/>
      </c>
      <c r="CH53" s="8">
        <f t="shared" si="83"/>
        <v>0</v>
      </c>
      <c r="CI53" s="9" t="str">
        <f t="shared" si="84"/>
        <v/>
      </c>
      <c r="CJ53" s="9" t="str">
        <f t="shared" si="85"/>
        <v/>
      </c>
      <c r="CK53" s="9" t="str">
        <f t="shared" si="86"/>
        <v/>
      </c>
      <c r="CL53" s="9" t="str">
        <f t="shared" si="87"/>
        <v/>
      </c>
      <c r="CM53" s="9" t="str">
        <f t="shared" si="88"/>
        <v/>
      </c>
      <c r="CN53" s="9" t="str">
        <f t="shared" si="89"/>
        <v/>
      </c>
      <c r="CO53" s="9" t="str">
        <f t="shared" si="90"/>
        <v/>
      </c>
      <c r="CP53" s="9" t="str">
        <f t="shared" si="90"/>
        <v/>
      </c>
      <c r="CQ53" s="9" t="str">
        <f t="shared" si="90"/>
        <v/>
      </c>
      <c r="CR53" s="9" t="str">
        <f t="shared" si="90"/>
        <v/>
      </c>
      <c r="CS53" s="9" t="str">
        <f t="shared" si="90"/>
        <v/>
      </c>
      <c r="CT53" s="9" t="str">
        <f t="shared" si="90"/>
        <v/>
      </c>
      <c r="CU53" s="9" t="str">
        <f t="shared" si="90"/>
        <v/>
      </c>
      <c r="CV53" s="9" t="str">
        <f t="shared" si="91"/>
        <v/>
      </c>
      <c r="CW53" s="9" t="str">
        <f t="shared" si="92"/>
        <v/>
      </c>
      <c r="CX53" s="9" t="str">
        <f t="shared" si="92"/>
        <v/>
      </c>
      <c r="CY53" s="9" t="str">
        <f t="shared" si="92"/>
        <v/>
      </c>
      <c r="CZ53" s="9" t="str">
        <f t="shared" si="92"/>
        <v/>
      </c>
      <c r="DA53" s="9" t="str">
        <f t="shared" si="92"/>
        <v/>
      </c>
      <c r="DB53" s="9" t="str">
        <f t="shared" si="92"/>
        <v/>
      </c>
      <c r="DC53" s="9" t="str">
        <f t="shared" si="92"/>
        <v/>
      </c>
      <c r="DD53" s="2" t="str">
        <f t="shared" si="93"/>
        <v/>
      </c>
      <c r="DE53" s="2" t="str">
        <f t="shared" si="94"/>
        <v/>
      </c>
      <c r="DF53" s="2" t="str">
        <f t="shared" si="95"/>
        <v/>
      </c>
      <c r="DG53" s="2" t="str">
        <f t="shared" si="96"/>
        <v/>
      </c>
      <c r="DH53" s="2" t="str">
        <f t="shared" si="97"/>
        <v/>
      </c>
      <c r="DI53" s="2" t="str">
        <f t="shared" si="98"/>
        <v/>
      </c>
      <c r="DJ53" s="2" t="str">
        <f t="shared" si="99"/>
        <v/>
      </c>
      <c r="DK53" s="2" t="str">
        <f t="shared" si="100"/>
        <v/>
      </c>
      <c r="DL53" s="16" t="str">
        <f t="shared" si="101"/>
        <v/>
      </c>
      <c r="DM53" s="16" t="str">
        <f t="shared" si="102"/>
        <v/>
      </c>
      <c r="DN53" s="16" t="str">
        <f t="shared" si="103"/>
        <v/>
      </c>
      <c r="DO53" s="72" t="str">
        <f t="shared" si="104"/>
        <v/>
      </c>
      <c r="DP53" s="16" t="str">
        <f t="shared" si="105"/>
        <v/>
      </c>
      <c r="DQ53" s="16" t="str">
        <f t="shared" si="106"/>
        <v/>
      </c>
      <c r="DR53" s="2" t="str">
        <f t="shared" si="107"/>
        <v/>
      </c>
      <c r="DS53" s="2" t="str">
        <f t="shared" si="108"/>
        <v/>
      </c>
      <c r="DT53" s="2" t="str">
        <f t="shared" si="109"/>
        <v/>
      </c>
      <c r="DU53" s="2" t="str">
        <f t="shared" si="110"/>
        <v/>
      </c>
      <c r="DV53" s="15"/>
      <c r="DW53" s="18"/>
      <c r="DX53" s="17"/>
      <c r="DY53" s="47" t="str">
        <f t="shared" si="129"/>
        <v/>
      </c>
      <c r="DZ53" s="47" t="str">
        <f t="shared" si="129"/>
        <v/>
      </c>
      <c r="EA53" s="47" t="str">
        <f t="shared" si="129"/>
        <v/>
      </c>
      <c r="EB53" s="47" t="str">
        <f t="shared" si="129"/>
        <v/>
      </c>
      <c r="EC53" s="49" t="str">
        <f t="shared" si="129"/>
        <v/>
      </c>
      <c r="ED53" s="49" t="str">
        <f t="shared" si="129"/>
        <v/>
      </c>
      <c r="EE53" s="47" t="str">
        <f t="shared" si="129"/>
        <v/>
      </c>
      <c r="EF53" s="47" t="str">
        <f t="shared" si="129"/>
        <v/>
      </c>
      <c r="EG53" s="47" t="str">
        <f t="shared" si="129"/>
        <v/>
      </c>
      <c r="EH53" s="6">
        <f t="shared" si="16"/>
        <v>0</v>
      </c>
      <c r="EI53" s="6">
        <f t="shared" si="17"/>
        <v>0</v>
      </c>
      <c r="EJ53" s="2" t="str">
        <f t="shared" si="18"/>
        <v/>
      </c>
      <c r="EK53" s="2" t="str">
        <f t="shared" si="19"/>
        <v/>
      </c>
      <c r="EL53" s="2" t="str">
        <f t="shared" si="127"/>
        <v/>
      </c>
      <c r="EM53" s="2" t="str">
        <f t="shared" si="21"/>
        <v/>
      </c>
      <c r="EN53" s="2" t="str">
        <f t="shared" si="22"/>
        <v/>
      </c>
      <c r="EO53" s="2">
        <f t="shared" si="23"/>
        <v>0</v>
      </c>
      <c r="EP53" s="2">
        <f t="shared" si="111"/>
        <v>0</v>
      </c>
      <c r="EQ53" s="2"/>
      <c r="ER53" s="2"/>
      <c r="ES53" s="2"/>
      <c r="ET53" s="2"/>
      <c r="EU53" s="2"/>
      <c r="EV53" s="2"/>
      <c r="EW53" s="2">
        <f t="shared" si="24"/>
        <v>0</v>
      </c>
      <c r="EX53" s="2">
        <f t="shared" si="25"/>
        <v>0</v>
      </c>
      <c r="EY53" s="2">
        <f t="shared" si="112"/>
        <v>0</v>
      </c>
      <c r="EZ53" s="2">
        <f t="shared" si="26"/>
        <v>0</v>
      </c>
      <c r="FA53" s="2">
        <f t="shared" si="27"/>
        <v>0</v>
      </c>
      <c r="FB53" s="59"/>
      <c r="FC53" s="2">
        <f t="shared" si="28"/>
        <v>0</v>
      </c>
      <c r="FD53" s="2">
        <f t="shared" si="113"/>
        <v>0</v>
      </c>
      <c r="FE53" s="3">
        <f t="shared" si="126"/>
        <v>0</v>
      </c>
      <c r="FF53" s="3">
        <f t="shared" si="114"/>
        <v>0</v>
      </c>
      <c r="FG53" s="3">
        <f t="shared" si="115"/>
        <v>0</v>
      </c>
      <c r="FH53" s="3">
        <f t="shared" si="29"/>
        <v>0</v>
      </c>
      <c r="FI53" s="67">
        <f t="shared" si="30"/>
        <v>0</v>
      </c>
      <c r="FJ53" s="3">
        <f t="shared" si="31"/>
        <v>0</v>
      </c>
      <c r="FK53" s="3">
        <f t="shared" si="32"/>
        <v>0</v>
      </c>
      <c r="FL53" s="3">
        <f t="shared" si="116"/>
        <v>0</v>
      </c>
      <c r="FM53" s="3">
        <f t="shared" si="117"/>
        <v>0</v>
      </c>
      <c r="FN53" s="3">
        <f t="shared" si="118"/>
        <v>0</v>
      </c>
      <c r="FO53" s="2">
        <f t="shared" si="33"/>
        <v>0</v>
      </c>
      <c r="FP53" s="2">
        <f t="shared" si="34"/>
        <v>0</v>
      </c>
      <c r="FQ53" s="2">
        <f t="shared" si="119"/>
        <v>0</v>
      </c>
      <c r="FR53" s="6" t="str">
        <f>IF(A53=1,1,IF(DW53="","",COUNTA($DW$31:DW53)+1))</f>
        <v/>
      </c>
      <c r="FS53" s="6" t="str">
        <f t="shared" si="35"/>
        <v/>
      </c>
      <c r="FT53" s="43">
        <f t="shared" si="120"/>
        <v>0</v>
      </c>
      <c r="FU53" s="23">
        <f t="shared" si="121"/>
        <v>0</v>
      </c>
      <c r="FV53" s="21">
        <f t="shared" si="122"/>
        <v>0</v>
      </c>
    </row>
    <row r="54" spans="1:178">
      <c r="A54" s="4" t="str">
        <f t="shared" si="36"/>
        <v/>
      </c>
      <c r="B54" s="33"/>
      <c r="C54" s="33"/>
      <c r="D54" s="33"/>
      <c r="E54" s="33"/>
      <c r="F54" s="33"/>
      <c r="G54" s="11" t="str">
        <f t="shared" si="2"/>
        <v/>
      </c>
      <c r="H54" s="3" t="str">
        <f t="shared" si="37"/>
        <v/>
      </c>
      <c r="I54" s="3" t="str">
        <f t="shared" si="3"/>
        <v/>
      </c>
      <c r="J54" s="3" t="str">
        <f t="shared" si="38"/>
        <v/>
      </c>
      <c r="K54" s="3" t="str">
        <f t="shared" si="4"/>
        <v/>
      </c>
      <c r="L54" s="2" t="str">
        <f t="shared" si="5"/>
        <v/>
      </c>
      <c r="M54" s="8" t="str">
        <f t="shared" si="39"/>
        <v/>
      </c>
      <c r="N54" s="8" t="str">
        <f t="shared" si="6"/>
        <v/>
      </c>
      <c r="O54" s="8" t="str">
        <f t="shared" si="40"/>
        <v/>
      </c>
      <c r="P54" s="8" t="str">
        <f t="shared" si="7"/>
        <v/>
      </c>
      <c r="Q54" s="2" t="str">
        <f t="shared" si="8"/>
        <v/>
      </c>
      <c r="R54" s="3" t="str">
        <f t="shared" si="9"/>
        <v/>
      </c>
      <c r="S54" s="3" t="str">
        <f t="shared" si="10"/>
        <v/>
      </c>
      <c r="T54" s="3" t="str">
        <f t="shared" si="41"/>
        <v/>
      </c>
      <c r="U54" s="8" t="str">
        <f t="shared" si="11"/>
        <v/>
      </c>
      <c r="V54" s="2" t="str">
        <f t="shared" si="12"/>
        <v/>
      </c>
      <c r="W54" s="2" t="str">
        <f t="shared" si="13"/>
        <v/>
      </c>
      <c r="X54" s="2" t="str">
        <f t="shared" si="123"/>
        <v/>
      </c>
      <c r="Y54" s="2" t="str">
        <f t="shared" si="14"/>
        <v/>
      </c>
      <c r="Z54" s="46" t="str">
        <f t="shared" si="42"/>
        <v/>
      </c>
      <c r="AA54" s="46" t="str">
        <f t="shared" si="43"/>
        <v/>
      </c>
      <c r="AB54" s="47"/>
      <c r="AC54" s="46" t="str">
        <f t="shared" si="44"/>
        <v/>
      </c>
      <c r="AD54" s="47" t="str">
        <f t="shared" si="128"/>
        <v/>
      </c>
      <c r="AE54" s="48" t="str">
        <f t="shared" si="46"/>
        <v/>
      </c>
      <c r="AF54" s="49" t="str">
        <f t="shared" si="130"/>
        <v/>
      </c>
      <c r="AG54" s="49" t="str">
        <f t="shared" si="130"/>
        <v/>
      </c>
      <c r="AH54" s="49" t="str">
        <f t="shared" si="130"/>
        <v/>
      </c>
      <c r="AI54" s="47" t="str">
        <f t="shared" si="130"/>
        <v/>
      </c>
      <c r="AJ54" s="47" t="str">
        <f t="shared" si="130"/>
        <v/>
      </c>
      <c r="AK54" s="46" t="str">
        <f t="shared" si="130"/>
        <v/>
      </c>
      <c r="AL54" s="47"/>
      <c r="AM54" s="53" t="str">
        <f t="shared" si="48"/>
        <v/>
      </c>
      <c r="AN54" s="50" t="str">
        <f t="shared" si="49"/>
        <v/>
      </c>
      <c r="AO54" s="53" t="s">
        <v>85</v>
      </c>
      <c r="AP54" s="52" t="str">
        <f t="shared" si="50"/>
        <v/>
      </c>
      <c r="AQ54" s="52" t="str">
        <f t="shared" si="51"/>
        <v/>
      </c>
      <c r="AR54" s="47">
        <f t="shared" si="52"/>
        <v>0.37</v>
      </c>
      <c r="AS54" s="53" t="str">
        <f t="shared" si="53"/>
        <v/>
      </c>
      <c r="AT54" s="52" t="str">
        <f t="shared" si="54"/>
        <v/>
      </c>
      <c r="AU54" s="9" t="str">
        <f t="shared" si="55"/>
        <v/>
      </c>
      <c r="AV54" s="9" t="str">
        <f t="shared" si="56"/>
        <v/>
      </c>
      <c r="AW54" s="12" t="str">
        <f t="shared" si="57"/>
        <v/>
      </c>
      <c r="AX54" s="9" t="str">
        <f t="shared" si="58"/>
        <v/>
      </c>
      <c r="AY54" s="12" t="str">
        <f t="shared" si="59"/>
        <v/>
      </c>
      <c r="AZ54" s="10" t="str">
        <f t="shared" si="60"/>
        <v/>
      </c>
      <c r="BA54" s="10" t="str">
        <f t="shared" si="61"/>
        <v/>
      </c>
      <c r="BB54" s="10" t="str">
        <f t="shared" si="62"/>
        <v/>
      </c>
      <c r="BC54" s="10" t="str">
        <f t="shared" si="63"/>
        <v/>
      </c>
      <c r="BD54" s="10" t="str">
        <f t="shared" si="64"/>
        <v/>
      </c>
      <c r="BE54" s="12" t="str">
        <f t="shared" si="65"/>
        <v/>
      </c>
      <c r="BF54" s="9" t="str">
        <f t="shared" si="66"/>
        <v/>
      </c>
      <c r="BG54" s="9" t="str">
        <f t="shared" si="67"/>
        <v/>
      </c>
      <c r="BH54" s="7" t="str">
        <f t="shared" si="68"/>
        <v/>
      </c>
      <c r="BI54" s="7" t="str">
        <f t="shared" si="69"/>
        <v/>
      </c>
      <c r="BJ54" s="12" t="str">
        <f t="shared" si="70"/>
        <v/>
      </c>
      <c r="BK54" s="80" t="str">
        <f t="shared" si="71"/>
        <v/>
      </c>
      <c r="BL54" s="7" t="str">
        <f t="shared" si="72"/>
        <v/>
      </c>
      <c r="BM54" s="7" t="str">
        <f t="shared" si="124"/>
        <v/>
      </c>
      <c r="BN54" s="12" t="str">
        <f t="shared" si="73"/>
        <v/>
      </c>
      <c r="BO54" s="9" t="str">
        <f t="shared" si="74"/>
        <v/>
      </c>
      <c r="BP54" s="2" t="str">
        <f t="shared" si="75"/>
        <v/>
      </c>
      <c r="BQ54" s="2" t="str">
        <f t="shared" si="76"/>
        <v/>
      </c>
      <c r="BR54" s="20" t="str">
        <f t="shared" si="131"/>
        <v/>
      </c>
      <c r="BS54" s="20" t="str">
        <f t="shared" si="131"/>
        <v/>
      </c>
      <c r="BT54" s="20" t="str">
        <f t="shared" si="131"/>
        <v/>
      </c>
      <c r="BU54" s="86" t="str">
        <f t="shared" si="78"/>
        <v/>
      </c>
      <c r="BV54" s="86" t="str">
        <f t="shared" si="79"/>
        <v/>
      </c>
      <c r="BW54" s="20" t="str">
        <f t="shared" si="131"/>
        <v/>
      </c>
      <c r="BX54" s="86" t="str">
        <f t="shared" si="131"/>
        <v/>
      </c>
      <c r="BY54" s="86" t="str">
        <f t="shared" si="131"/>
        <v/>
      </c>
      <c r="BZ54" s="86" t="str">
        <f t="shared" si="131"/>
        <v/>
      </c>
      <c r="CA54" s="86" t="str">
        <f t="shared" si="131"/>
        <v/>
      </c>
      <c r="CB54" s="86" t="str">
        <f t="shared" si="131"/>
        <v/>
      </c>
      <c r="CC54" s="86" t="str">
        <f t="shared" si="131"/>
        <v/>
      </c>
      <c r="CD54" s="86" t="str">
        <f t="shared" si="131"/>
        <v/>
      </c>
      <c r="CE54" s="20" t="str">
        <f t="shared" si="125"/>
        <v/>
      </c>
      <c r="CF54" s="14" t="str">
        <f t="shared" si="81"/>
        <v/>
      </c>
      <c r="CG54" s="14" t="str">
        <f t="shared" si="82"/>
        <v/>
      </c>
      <c r="CH54" s="8">
        <f t="shared" si="83"/>
        <v>0</v>
      </c>
      <c r="CI54" s="9" t="str">
        <f t="shared" si="84"/>
        <v/>
      </c>
      <c r="CJ54" s="9" t="str">
        <f t="shared" si="85"/>
        <v/>
      </c>
      <c r="CK54" s="9" t="str">
        <f t="shared" si="86"/>
        <v/>
      </c>
      <c r="CL54" s="9" t="str">
        <f t="shared" si="87"/>
        <v/>
      </c>
      <c r="CM54" s="9" t="str">
        <f t="shared" si="88"/>
        <v/>
      </c>
      <c r="CN54" s="9" t="str">
        <f t="shared" si="89"/>
        <v/>
      </c>
      <c r="CO54" s="9" t="str">
        <f t="shared" si="90"/>
        <v/>
      </c>
      <c r="CP54" s="9" t="str">
        <f t="shared" si="90"/>
        <v/>
      </c>
      <c r="CQ54" s="9" t="str">
        <f t="shared" si="90"/>
        <v/>
      </c>
      <c r="CR54" s="9" t="str">
        <f t="shared" si="90"/>
        <v/>
      </c>
      <c r="CS54" s="9" t="str">
        <f t="shared" si="90"/>
        <v/>
      </c>
      <c r="CT54" s="9" t="str">
        <f t="shared" si="90"/>
        <v/>
      </c>
      <c r="CU54" s="9" t="str">
        <f t="shared" si="90"/>
        <v/>
      </c>
      <c r="CV54" s="9" t="str">
        <f t="shared" si="91"/>
        <v/>
      </c>
      <c r="CW54" s="9" t="str">
        <f t="shared" si="92"/>
        <v/>
      </c>
      <c r="CX54" s="9" t="str">
        <f t="shared" si="92"/>
        <v/>
      </c>
      <c r="CY54" s="9" t="str">
        <f t="shared" si="92"/>
        <v/>
      </c>
      <c r="CZ54" s="9" t="str">
        <f t="shared" si="92"/>
        <v/>
      </c>
      <c r="DA54" s="9" t="str">
        <f t="shared" si="92"/>
        <v/>
      </c>
      <c r="DB54" s="9" t="str">
        <f t="shared" si="92"/>
        <v/>
      </c>
      <c r="DC54" s="9" t="str">
        <f t="shared" si="92"/>
        <v/>
      </c>
      <c r="DD54" s="2" t="str">
        <f t="shared" si="93"/>
        <v/>
      </c>
      <c r="DE54" s="2" t="str">
        <f t="shared" si="94"/>
        <v/>
      </c>
      <c r="DF54" s="2" t="str">
        <f t="shared" si="95"/>
        <v/>
      </c>
      <c r="DG54" s="2" t="str">
        <f t="shared" si="96"/>
        <v/>
      </c>
      <c r="DH54" s="2" t="str">
        <f t="shared" si="97"/>
        <v/>
      </c>
      <c r="DI54" s="2" t="str">
        <f t="shared" si="98"/>
        <v/>
      </c>
      <c r="DJ54" s="2" t="str">
        <f t="shared" si="99"/>
        <v/>
      </c>
      <c r="DK54" s="2" t="str">
        <f t="shared" si="100"/>
        <v/>
      </c>
      <c r="DL54" s="16" t="str">
        <f t="shared" si="101"/>
        <v/>
      </c>
      <c r="DM54" s="16" t="str">
        <f t="shared" si="102"/>
        <v/>
      </c>
      <c r="DN54" s="16" t="str">
        <f t="shared" si="103"/>
        <v/>
      </c>
      <c r="DO54" s="72" t="str">
        <f t="shared" si="104"/>
        <v/>
      </c>
      <c r="DP54" s="16" t="str">
        <f t="shared" si="105"/>
        <v/>
      </c>
      <c r="DQ54" s="16" t="str">
        <f t="shared" si="106"/>
        <v/>
      </c>
      <c r="DR54" s="2" t="str">
        <f t="shared" si="107"/>
        <v/>
      </c>
      <c r="DS54" s="2" t="str">
        <f t="shared" si="108"/>
        <v/>
      </c>
      <c r="DT54" s="2" t="str">
        <f t="shared" si="109"/>
        <v/>
      </c>
      <c r="DU54" s="2" t="str">
        <f t="shared" si="110"/>
        <v/>
      </c>
      <c r="DV54" s="15"/>
      <c r="DW54" s="18"/>
      <c r="DX54" s="17"/>
      <c r="DY54" s="47" t="str">
        <f t="shared" si="129"/>
        <v/>
      </c>
      <c r="DZ54" s="47" t="str">
        <f t="shared" si="129"/>
        <v/>
      </c>
      <c r="EA54" s="47" t="str">
        <f t="shared" si="129"/>
        <v/>
      </c>
      <c r="EB54" s="47" t="str">
        <f t="shared" si="129"/>
        <v/>
      </c>
      <c r="EC54" s="49" t="str">
        <f t="shared" si="129"/>
        <v/>
      </c>
      <c r="ED54" s="49" t="str">
        <f t="shared" si="129"/>
        <v/>
      </c>
      <c r="EE54" s="47" t="str">
        <f t="shared" si="129"/>
        <v/>
      </c>
      <c r="EF54" s="47" t="str">
        <f t="shared" si="129"/>
        <v/>
      </c>
      <c r="EG54" s="47" t="str">
        <f t="shared" si="129"/>
        <v/>
      </c>
      <c r="EH54" s="6">
        <f t="shared" si="16"/>
        <v>0</v>
      </c>
      <c r="EI54" s="6">
        <f t="shared" si="17"/>
        <v>0</v>
      </c>
      <c r="EJ54" s="2" t="str">
        <f t="shared" si="18"/>
        <v/>
      </c>
      <c r="EK54" s="2" t="str">
        <f t="shared" si="19"/>
        <v/>
      </c>
      <c r="EL54" s="2" t="str">
        <f t="shared" si="127"/>
        <v/>
      </c>
      <c r="EM54" s="2" t="str">
        <f t="shared" si="21"/>
        <v/>
      </c>
      <c r="EN54" s="2" t="str">
        <f t="shared" si="22"/>
        <v/>
      </c>
      <c r="EO54" s="2">
        <f t="shared" si="23"/>
        <v>0</v>
      </c>
      <c r="EP54" s="2">
        <f t="shared" si="111"/>
        <v>0</v>
      </c>
      <c r="EQ54" s="2"/>
      <c r="ER54" s="2"/>
      <c r="ES54" s="2"/>
      <c r="ET54" s="2"/>
      <c r="EU54" s="2"/>
      <c r="EV54" s="2"/>
      <c r="EW54" s="2">
        <f t="shared" si="24"/>
        <v>0</v>
      </c>
      <c r="EX54" s="2">
        <f t="shared" si="25"/>
        <v>0</v>
      </c>
      <c r="EY54" s="2">
        <f t="shared" si="112"/>
        <v>0</v>
      </c>
      <c r="EZ54" s="2">
        <f t="shared" si="26"/>
        <v>0</v>
      </c>
      <c r="FA54" s="2">
        <f t="shared" si="27"/>
        <v>0</v>
      </c>
      <c r="FB54" s="59"/>
      <c r="FC54" s="2">
        <f t="shared" si="28"/>
        <v>0</v>
      </c>
      <c r="FD54" s="2">
        <f t="shared" si="113"/>
        <v>0</v>
      </c>
      <c r="FE54" s="3">
        <f t="shared" si="126"/>
        <v>0</v>
      </c>
      <c r="FF54" s="3">
        <f t="shared" si="114"/>
        <v>0</v>
      </c>
      <c r="FG54" s="3">
        <f t="shared" si="115"/>
        <v>0</v>
      </c>
      <c r="FH54" s="3">
        <f t="shared" si="29"/>
        <v>0</v>
      </c>
      <c r="FI54" s="67">
        <f t="shared" si="30"/>
        <v>0</v>
      </c>
      <c r="FJ54" s="3">
        <f t="shared" si="31"/>
        <v>0</v>
      </c>
      <c r="FK54" s="3">
        <f t="shared" si="32"/>
        <v>0</v>
      </c>
      <c r="FL54" s="3">
        <f t="shared" si="116"/>
        <v>0</v>
      </c>
      <c r="FM54" s="3">
        <f t="shared" si="117"/>
        <v>0</v>
      </c>
      <c r="FN54" s="3">
        <f t="shared" si="118"/>
        <v>0</v>
      </c>
      <c r="FO54" s="2">
        <f t="shared" si="33"/>
        <v>0</v>
      </c>
      <c r="FP54" s="2">
        <f t="shared" si="34"/>
        <v>0</v>
      </c>
      <c r="FQ54" s="2">
        <f t="shared" si="119"/>
        <v>0</v>
      </c>
      <c r="FR54" s="6" t="str">
        <f>IF(A54=1,1,IF(DW54="","",COUNTA($DW$31:DW54)+1))</f>
        <v/>
      </c>
      <c r="FS54" s="6" t="str">
        <f t="shared" si="35"/>
        <v/>
      </c>
      <c r="FT54" s="43">
        <f t="shared" si="120"/>
        <v>0</v>
      </c>
      <c r="FU54" s="23">
        <f t="shared" si="121"/>
        <v>0</v>
      </c>
      <c r="FV54" s="21">
        <f t="shared" si="122"/>
        <v>0</v>
      </c>
    </row>
    <row r="55" spans="1:178">
      <c r="A55" s="4" t="str">
        <f t="shared" si="36"/>
        <v/>
      </c>
      <c r="B55" s="33"/>
      <c r="C55" s="33"/>
      <c r="D55" s="33"/>
      <c r="E55" s="33"/>
      <c r="F55" s="33"/>
      <c r="G55" s="11" t="str">
        <f t="shared" si="2"/>
        <v/>
      </c>
      <c r="H55" s="3" t="str">
        <f t="shared" si="37"/>
        <v/>
      </c>
      <c r="I55" s="3" t="str">
        <f t="shared" si="3"/>
        <v/>
      </c>
      <c r="J55" s="3" t="str">
        <f t="shared" si="38"/>
        <v/>
      </c>
      <c r="K55" s="3" t="str">
        <f t="shared" si="4"/>
        <v/>
      </c>
      <c r="L55" s="2" t="str">
        <f t="shared" si="5"/>
        <v/>
      </c>
      <c r="M55" s="8" t="str">
        <f t="shared" si="39"/>
        <v/>
      </c>
      <c r="N55" s="8" t="str">
        <f t="shared" si="6"/>
        <v/>
      </c>
      <c r="O55" s="8" t="str">
        <f t="shared" si="40"/>
        <v/>
      </c>
      <c r="P55" s="8" t="str">
        <f t="shared" si="7"/>
        <v/>
      </c>
      <c r="Q55" s="2" t="str">
        <f t="shared" si="8"/>
        <v/>
      </c>
      <c r="R55" s="3" t="str">
        <f t="shared" si="9"/>
        <v/>
      </c>
      <c r="S55" s="3" t="str">
        <f t="shared" si="10"/>
        <v/>
      </c>
      <c r="T55" s="3" t="str">
        <f t="shared" si="41"/>
        <v/>
      </c>
      <c r="U55" s="8" t="str">
        <f t="shared" si="11"/>
        <v/>
      </c>
      <c r="V55" s="2" t="str">
        <f t="shared" si="12"/>
        <v/>
      </c>
      <c r="W55" s="2" t="str">
        <f t="shared" si="13"/>
        <v/>
      </c>
      <c r="X55" s="2" t="str">
        <f t="shared" si="123"/>
        <v/>
      </c>
      <c r="Y55" s="2" t="str">
        <f t="shared" si="14"/>
        <v/>
      </c>
      <c r="Z55" s="46" t="str">
        <f t="shared" si="42"/>
        <v/>
      </c>
      <c r="AA55" s="46" t="str">
        <f t="shared" si="43"/>
        <v/>
      </c>
      <c r="AB55" s="47"/>
      <c r="AC55" s="46" t="str">
        <f t="shared" si="44"/>
        <v/>
      </c>
      <c r="AD55" s="47" t="str">
        <f t="shared" si="128"/>
        <v/>
      </c>
      <c r="AE55" s="48" t="str">
        <f t="shared" si="46"/>
        <v/>
      </c>
      <c r="AF55" s="49" t="str">
        <f t="shared" si="130"/>
        <v/>
      </c>
      <c r="AG55" s="49" t="str">
        <f t="shared" si="130"/>
        <v/>
      </c>
      <c r="AH55" s="49" t="str">
        <f t="shared" si="130"/>
        <v/>
      </c>
      <c r="AI55" s="47" t="str">
        <f t="shared" si="130"/>
        <v/>
      </c>
      <c r="AJ55" s="47" t="str">
        <f t="shared" si="130"/>
        <v/>
      </c>
      <c r="AK55" s="46" t="str">
        <f t="shared" si="130"/>
        <v/>
      </c>
      <c r="AL55" s="47"/>
      <c r="AM55" s="53" t="str">
        <f t="shared" si="48"/>
        <v/>
      </c>
      <c r="AN55" s="50" t="str">
        <f t="shared" si="49"/>
        <v/>
      </c>
      <c r="AO55" s="53" t="s">
        <v>85</v>
      </c>
      <c r="AP55" s="52" t="str">
        <f t="shared" si="50"/>
        <v/>
      </c>
      <c r="AQ55" s="52" t="str">
        <f t="shared" si="51"/>
        <v/>
      </c>
      <c r="AR55" s="47">
        <f t="shared" si="52"/>
        <v>0.37</v>
      </c>
      <c r="AS55" s="53" t="str">
        <f t="shared" si="53"/>
        <v/>
      </c>
      <c r="AT55" s="52" t="str">
        <f t="shared" si="54"/>
        <v/>
      </c>
      <c r="AU55" s="9" t="str">
        <f t="shared" si="55"/>
        <v/>
      </c>
      <c r="AV55" s="9" t="str">
        <f t="shared" si="56"/>
        <v/>
      </c>
      <c r="AW55" s="12" t="str">
        <f t="shared" si="57"/>
        <v/>
      </c>
      <c r="AX55" s="9" t="str">
        <f t="shared" si="58"/>
        <v/>
      </c>
      <c r="AY55" s="12" t="str">
        <f t="shared" si="59"/>
        <v/>
      </c>
      <c r="AZ55" s="10" t="str">
        <f t="shared" si="60"/>
        <v/>
      </c>
      <c r="BA55" s="10" t="str">
        <f t="shared" si="61"/>
        <v/>
      </c>
      <c r="BB55" s="10" t="str">
        <f t="shared" si="62"/>
        <v/>
      </c>
      <c r="BC55" s="10" t="str">
        <f t="shared" si="63"/>
        <v/>
      </c>
      <c r="BD55" s="10" t="str">
        <f t="shared" si="64"/>
        <v/>
      </c>
      <c r="BE55" s="12" t="str">
        <f t="shared" si="65"/>
        <v/>
      </c>
      <c r="BF55" s="9" t="str">
        <f t="shared" si="66"/>
        <v/>
      </c>
      <c r="BG55" s="9" t="str">
        <f t="shared" si="67"/>
        <v/>
      </c>
      <c r="BH55" s="7" t="str">
        <f t="shared" si="68"/>
        <v/>
      </c>
      <c r="BI55" s="7" t="str">
        <f t="shared" si="69"/>
        <v/>
      </c>
      <c r="BJ55" s="12" t="str">
        <f t="shared" si="70"/>
        <v/>
      </c>
      <c r="BK55" s="80" t="str">
        <f t="shared" si="71"/>
        <v/>
      </c>
      <c r="BL55" s="7" t="str">
        <f t="shared" si="72"/>
        <v/>
      </c>
      <c r="BM55" s="7" t="str">
        <f t="shared" si="124"/>
        <v/>
      </c>
      <c r="BN55" s="12" t="str">
        <f t="shared" si="73"/>
        <v/>
      </c>
      <c r="BO55" s="9" t="str">
        <f t="shared" si="74"/>
        <v/>
      </c>
      <c r="BP55" s="2" t="str">
        <f t="shared" si="75"/>
        <v/>
      </c>
      <c r="BQ55" s="2" t="str">
        <f t="shared" si="76"/>
        <v/>
      </c>
      <c r="BR55" s="20" t="str">
        <f t="shared" si="131"/>
        <v/>
      </c>
      <c r="BS55" s="20" t="str">
        <f t="shared" si="131"/>
        <v/>
      </c>
      <c r="BT55" s="20" t="str">
        <f t="shared" si="131"/>
        <v/>
      </c>
      <c r="BU55" s="86" t="str">
        <f t="shared" si="78"/>
        <v/>
      </c>
      <c r="BV55" s="86" t="str">
        <f t="shared" si="79"/>
        <v/>
      </c>
      <c r="BW55" s="20" t="str">
        <f t="shared" si="131"/>
        <v/>
      </c>
      <c r="BX55" s="86" t="str">
        <f t="shared" si="131"/>
        <v/>
      </c>
      <c r="BY55" s="86" t="str">
        <f t="shared" si="131"/>
        <v/>
      </c>
      <c r="BZ55" s="86" t="str">
        <f t="shared" si="131"/>
        <v/>
      </c>
      <c r="CA55" s="86" t="str">
        <f t="shared" si="131"/>
        <v/>
      </c>
      <c r="CB55" s="86" t="str">
        <f t="shared" si="131"/>
        <v/>
      </c>
      <c r="CC55" s="86" t="str">
        <f t="shared" si="131"/>
        <v/>
      </c>
      <c r="CD55" s="86" t="str">
        <f t="shared" si="131"/>
        <v/>
      </c>
      <c r="CE55" s="20" t="str">
        <f t="shared" si="125"/>
        <v/>
      </c>
      <c r="CF55" s="14" t="str">
        <f t="shared" si="81"/>
        <v/>
      </c>
      <c r="CG55" s="14" t="str">
        <f t="shared" si="82"/>
        <v/>
      </c>
      <c r="CH55" s="8">
        <f t="shared" si="83"/>
        <v>0</v>
      </c>
      <c r="CI55" s="9" t="str">
        <f t="shared" si="84"/>
        <v/>
      </c>
      <c r="CJ55" s="9" t="str">
        <f t="shared" si="85"/>
        <v/>
      </c>
      <c r="CK55" s="9" t="str">
        <f t="shared" si="86"/>
        <v/>
      </c>
      <c r="CL55" s="9" t="str">
        <f t="shared" si="87"/>
        <v/>
      </c>
      <c r="CM55" s="9" t="str">
        <f t="shared" si="88"/>
        <v/>
      </c>
      <c r="CN55" s="9" t="str">
        <f t="shared" si="89"/>
        <v/>
      </c>
      <c r="CO55" s="9" t="str">
        <f t="shared" si="90"/>
        <v/>
      </c>
      <c r="CP55" s="9" t="str">
        <f t="shared" si="90"/>
        <v/>
      </c>
      <c r="CQ55" s="9" t="str">
        <f t="shared" si="90"/>
        <v/>
      </c>
      <c r="CR55" s="9" t="str">
        <f t="shared" si="90"/>
        <v/>
      </c>
      <c r="CS55" s="9" t="str">
        <f t="shared" si="90"/>
        <v/>
      </c>
      <c r="CT55" s="9" t="str">
        <f t="shared" si="90"/>
        <v/>
      </c>
      <c r="CU55" s="9" t="str">
        <f t="shared" si="90"/>
        <v/>
      </c>
      <c r="CV55" s="9" t="str">
        <f t="shared" si="91"/>
        <v/>
      </c>
      <c r="CW55" s="9" t="str">
        <f t="shared" si="92"/>
        <v/>
      </c>
      <c r="CX55" s="9" t="str">
        <f t="shared" si="92"/>
        <v/>
      </c>
      <c r="CY55" s="9" t="str">
        <f t="shared" si="92"/>
        <v/>
      </c>
      <c r="CZ55" s="9" t="str">
        <f t="shared" si="92"/>
        <v/>
      </c>
      <c r="DA55" s="9" t="str">
        <f t="shared" si="92"/>
        <v/>
      </c>
      <c r="DB55" s="9" t="str">
        <f t="shared" si="92"/>
        <v/>
      </c>
      <c r="DC55" s="9" t="str">
        <f t="shared" si="92"/>
        <v/>
      </c>
      <c r="DD55" s="2" t="str">
        <f t="shared" si="93"/>
        <v/>
      </c>
      <c r="DE55" s="2" t="str">
        <f t="shared" si="94"/>
        <v/>
      </c>
      <c r="DF55" s="2" t="str">
        <f t="shared" si="95"/>
        <v/>
      </c>
      <c r="DG55" s="2" t="str">
        <f t="shared" si="96"/>
        <v/>
      </c>
      <c r="DH55" s="2" t="str">
        <f t="shared" si="97"/>
        <v/>
      </c>
      <c r="DI55" s="2" t="str">
        <f t="shared" si="98"/>
        <v/>
      </c>
      <c r="DJ55" s="2" t="str">
        <f t="shared" si="99"/>
        <v/>
      </c>
      <c r="DK55" s="2" t="str">
        <f t="shared" si="100"/>
        <v/>
      </c>
      <c r="DL55" s="16" t="str">
        <f t="shared" si="101"/>
        <v/>
      </c>
      <c r="DM55" s="16" t="str">
        <f t="shared" si="102"/>
        <v/>
      </c>
      <c r="DN55" s="16" t="str">
        <f t="shared" si="103"/>
        <v/>
      </c>
      <c r="DO55" s="72" t="str">
        <f t="shared" si="104"/>
        <v/>
      </c>
      <c r="DP55" s="16" t="str">
        <f t="shared" si="105"/>
        <v/>
      </c>
      <c r="DQ55" s="16" t="str">
        <f t="shared" si="106"/>
        <v/>
      </c>
      <c r="DR55" s="2" t="str">
        <f t="shared" si="107"/>
        <v/>
      </c>
      <c r="DS55" s="2" t="str">
        <f t="shared" si="108"/>
        <v/>
      </c>
      <c r="DT55" s="2" t="str">
        <f t="shared" si="109"/>
        <v/>
      </c>
      <c r="DU55" s="2" t="str">
        <f t="shared" si="110"/>
        <v/>
      </c>
      <c r="DV55" s="15"/>
      <c r="DW55" s="18"/>
      <c r="DX55" s="17"/>
      <c r="DY55" s="47" t="str">
        <f t="shared" si="129"/>
        <v/>
      </c>
      <c r="DZ55" s="47" t="str">
        <f t="shared" si="129"/>
        <v/>
      </c>
      <c r="EA55" s="47" t="str">
        <f t="shared" si="129"/>
        <v/>
      </c>
      <c r="EB55" s="47" t="str">
        <f t="shared" si="129"/>
        <v/>
      </c>
      <c r="EC55" s="49" t="str">
        <f t="shared" si="129"/>
        <v/>
      </c>
      <c r="ED55" s="49" t="str">
        <f t="shared" si="129"/>
        <v/>
      </c>
      <c r="EE55" s="47" t="str">
        <f t="shared" si="129"/>
        <v/>
      </c>
      <c r="EF55" s="47" t="str">
        <f t="shared" si="129"/>
        <v/>
      </c>
      <c r="EG55" s="47" t="str">
        <f t="shared" si="129"/>
        <v/>
      </c>
      <c r="EH55" s="6">
        <f t="shared" si="16"/>
        <v>0</v>
      </c>
      <c r="EI55" s="6">
        <f t="shared" si="17"/>
        <v>0</v>
      </c>
      <c r="EJ55" s="2" t="str">
        <f t="shared" si="18"/>
        <v/>
      </c>
      <c r="EK55" s="2" t="str">
        <f t="shared" si="19"/>
        <v/>
      </c>
      <c r="EL55" s="2" t="str">
        <f t="shared" si="127"/>
        <v/>
      </c>
      <c r="EM55" s="2" t="str">
        <f t="shared" si="21"/>
        <v/>
      </c>
      <c r="EN55" s="2" t="str">
        <f t="shared" si="22"/>
        <v/>
      </c>
      <c r="EO55" s="2">
        <f t="shared" si="23"/>
        <v>0</v>
      </c>
      <c r="EP55" s="2">
        <f t="shared" si="111"/>
        <v>0</v>
      </c>
      <c r="EQ55" s="2"/>
      <c r="ER55" s="2"/>
      <c r="ES55" s="2"/>
      <c r="ET55" s="2"/>
      <c r="EU55" s="2"/>
      <c r="EV55" s="2"/>
      <c r="EW55" s="2">
        <f t="shared" si="24"/>
        <v>0</v>
      </c>
      <c r="EX55" s="2">
        <f t="shared" si="25"/>
        <v>0</v>
      </c>
      <c r="EY55" s="2">
        <f t="shared" si="112"/>
        <v>0</v>
      </c>
      <c r="EZ55" s="2">
        <f t="shared" si="26"/>
        <v>0</v>
      </c>
      <c r="FA55" s="2">
        <f t="shared" si="27"/>
        <v>0</v>
      </c>
      <c r="FB55" s="59"/>
      <c r="FC55" s="2">
        <f t="shared" si="28"/>
        <v>0</v>
      </c>
      <c r="FD55" s="2">
        <f t="shared" si="113"/>
        <v>0</v>
      </c>
      <c r="FE55" s="3">
        <f t="shared" si="126"/>
        <v>0</v>
      </c>
      <c r="FF55" s="3">
        <f t="shared" si="114"/>
        <v>0</v>
      </c>
      <c r="FG55" s="3">
        <f t="shared" si="115"/>
        <v>0</v>
      </c>
      <c r="FH55" s="3">
        <f t="shared" si="29"/>
        <v>0</v>
      </c>
      <c r="FI55" s="67">
        <f t="shared" si="30"/>
        <v>0</v>
      </c>
      <c r="FJ55" s="3">
        <f t="shared" si="31"/>
        <v>0</v>
      </c>
      <c r="FK55" s="3">
        <f t="shared" si="32"/>
        <v>0</v>
      </c>
      <c r="FL55" s="3">
        <f t="shared" si="116"/>
        <v>0</v>
      </c>
      <c r="FM55" s="3">
        <f t="shared" si="117"/>
        <v>0</v>
      </c>
      <c r="FN55" s="3">
        <f t="shared" si="118"/>
        <v>0</v>
      </c>
      <c r="FO55" s="2">
        <f t="shared" si="33"/>
        <v>0</v>
      </c>
      <c r="FP55" s="2">
        <f t="shared" si="34"/>
        <v>0</v>
      </c>
      <c r="FQ55" s="2">
        <f t="shared" si="119"/>
        <v>0</v>
      </c>
      <c r="FR55" s="6" t="str">
        <f>IF(A55=1,1,IF(DW55="","",COUNTA($DW$31:DW55)+1))</f>
        <v/>
      </c>
      <c r="FS55" s="6" t="str">
        <f t="shared" si="35"/>
        <v/>
      </c>
      <c r="FT55" s="43">
        <f t="shared" si="120"/>
        <v>0</v>
      </c>
      <c r="FU55" s="23">
        <f t="shared" si="121"/>
        <v>0</v>
      </c>
      <c r="FV55" s="21">
        <f t="shared" si="122"/>
        <v>0</v>
      </c>
    </row>
    <row r="56" spans="1:178">
      <c r="A56" s="4" t="str">
        <f t="shared" si="36"/>
        <v/>
      </c>
      <c r="B56" s="33"/>
      <c r="C56" s="33"/>
      <c r="D56" s="33"/>
      <c r="E56" s="33"/>
      <c r="F56" s="33"/>
      <c r="G56" s="11" t="str">
        <f t="shared" si="2"/>
        <v/>
      </c>
      <c r="H56" s="3" t="str">
        <f t="shared" si="37"/>
        <v/>
      </c>
      <c r="I56" s="3" t="str">
        <f t="shared" si="3"/>
        <v/>
      </c>
      <c r="J56" s="3" t="str">
        <f t="shared" si="38"/>
        <v/>
      </c>
      <c r="K56" s="3" t="str">
        <f t="shared" si="4"/>
        <v/>
      </c>
      <c r="L56" s="2" t="str">
        <f t="shared" si="5"/>
        <v/>
      </c>
      <c r="M56" s="8" t="str">
        <f t="shared" si="39"/>
        <v/>
      </c>
      <c r="N56" s="8" t="str">
        <f t="shared" si="6"/>
        <v/>
      </c>
      <c r="O56" s="8" t="str">
        <f t="shared" si="40"/>
        <v/>
      </c>
      <c r="P56" s="8" t="str">
        <f t="shared" si="7"/>
        <v/>
      </c>
      <c r="Q56" s="2" t="str">
        <f t="shared" si="8"/>
        <v/>
      </c>
      <c r="R56" s="3" t="str">
        <f t="shared" si="9"/>
        <v/>
      </c>
      <c r="S56" s="3" t="str">
        <f t="shared" si="10"/>
        <v/>
      </c>
      <c r="T56" s="3" t="str">
        <f t="shared" si="41"/>
        <v/>
      </c>
      <c r="U56" s="8" t="str">
        <f t="shared" si="11"/>
        <v/>
      </c>
      <c r="V56" s="2" t="str">
        <f t="shared" si="12"/>
        <v/>
      </c>
      <c r="W56" s="2" t="str">
        <f t="shared" si="13"/>
        <v/>
      </c>
      <c r="X56" s="2" t="str">
        <f t="shared" si="123"/>
        <v/>
      </c>
      <c r="Y56" s="2" t="str">
        <f t="shared" si="14"/>
        <v/>
      </c>
      <c r="Z56" s="46" t="str">
        <f t="shared" si="42"/>
        <v/>
      </c>
      <c r="AA56" s="46" t="str">
        <f t="shared" si="43"/>
        <v/>
      </c>
      <c r="AB56" s="47"/>
      <c r="AC56" s="46" t="str">
        <f t="shared" si="44"/>
        <v/>
      </c>
      <c r="AD56" s="47" t="str">
        <f t="shared" si="128"/>
        <v/>
      </c>
      <c r="AE56" s="48" t="str">
        <f t="shared" si="46"/>
        <v/>
      </c>
      <c r="AF56" s="49" t="str">
        <f t="shared" si="130"/>
        <v/>
      </c>
      <c r="AG56" s="49" t="str">
        <f t="shared" si="130"/>
        <v/>
      </c>
      <c r="AH56" s="49" t="str">
        <f t="shared" si="130"/>
        <v/>
      </c>
      <c r="AI56" s="47" t="str">
        <f t="shared" si="130"/>
        <v/>
      </c>
      <c r="AJ56" s="47" t="str">
        <f t="shared" si="130"/>
        <v/>
      </c>
      <c r="AK56" s="46" t="str">
        <f t="shared" si="130"/>
        <v/>
      </c>
      <c r="AL56" s="47"/>
      <c r="AM56" s="53" t="str">
        <f t="shared" si="48"/>
        <v/>
      </c>
      <c r="AN56" s="50" t="str">
        <f t="shared" si="49"/>
        <v/>
      </c>
      <c r="AO56" s="53" t="s">
        <v>85</v>
      </c>
      <c r="AP56" s="52" t="str">
        <f t="shared" si="50"/>
        <v/>
      </c>
      <c r="AQ56" s="52" t="str">
        <f t="shared" si="51"/>
        <v/>
      </c>
      <c r="AR56" s="47">
        <f t="shared" si="52"/>
        <v>0.37</v>
      </c>
      <c r="AS56" s="53" t="str">
        <f t="shared" si="53"/>
        <v/>
      </c>
      <c r="AT56" s="52" t="str">
        <f t="shared" si="54"/>
        <v/>
      </c>
      <c r="AU56" s="9" t="str">
        <f t="shared" si="55"/>
        <v/>
      </c>
      <c r="AV56" s="9" t="str">
        <f t="shared" si="56"/>
        <v/>
      </c>
      <c r="AW56" s="12" t="str">
        <f t="shared" si="57"/>
        <v/>
      </c>
      <c r="AX56" s="9" t="str">
        <f t="shared" si="58"/>
        <v/>
      </c>
      <c r="AY56" s="12" t="str">
        <f t="shared" si="59"/>
        <v/>
      </c>
      <c r="AZ56" s="10" t="str">
        <f t="shared" si="60"/>
        <v/>
      </c>
      <c r="BA56" s="10" t="str">
        <f t="shared" si="61"/>
        <v/>
      </c>
      <c r="BB56" s="10" t="str">
        <f t="shared" si="62"/>
        <v/>
      </c>
      <c r="BC56" s="10" t="str">
        <f t="shared" si="63"/>
        <v/>
      </c>
      <c r="BD56" s="10" t="str">
        <f t="shared" si="64"/>
        <v/>
      </c>
      <c r="BE56" s="12" t="str">
        <f t="shared" si="65"/>
        <v/>
      </c>
      <c r="BF56" s="9" t="str">
        <f t="shared" si="66"/>
        <v/>
      </c>
      <c r="BG56" s="9" t="str">
        <f t="shared" si="67"/>
        <v/>
      </c>
      <c r="BH56" s="7" t="str">
        <f t="shared" si="68"/>
        <v/>
      </c>
      <c r="BI56" s="7" t="str">
        <f t="shared" si="69"/>
        <v/>
      </c>
      <c r="BJ56" s="12" t="str">
        <f t="shared" si="70"/>
        <v/>
      </c>
      <c r="BK56" s="80" t="str">
        <f t="shared" si="71"/>
        <v/>
      </c>
      <c r="BL56" s="7" t="str">
        <f t="shared" si="72"/>
        <v/>
      </c>
      <c r="BM56" s="7" t="str">
        <f t="shared" si="124"/>
        <v/>
      </c>
      <c r="BN56" s="12" t="str">
        <f t="shared" si="73"/>
        <v/>
      </c>
      <c r="BO56" s="9" t="str">
        <f t="shared" si="74"/>
        <v/>
      </c>
      <c r="BP56" s="2" t="str">
        <f t="shared" si="75"/>
        <v/>
      </c>
      <c r="BQ56" s="2" t="str">
        <f t="shared" si="76"/>
        <v/>
      </c>
      <c r="BR56" s="20" t="str">
        <f t="shared" si="131"/>
        <v/>
      </c>
      <c r="BS56" s="20" t="str">
        <f t="shared" si="131"/>
        <v/>
      </c>
      <c r="BT56" s="20" t="str">
        <f t="shared" si="131"/>
        <v/>
      </c>
      <c r="BU56" s="86" t="str">
        <f t="shared" si="78"/>
        <v/>
      </c>
      <c r="BV56" s="86" t="str">
        <f t="shared" si="79"/>
        <v/>
      </c>
      <c r="BW56" s="20" t="str">
        <f t="shared" si="131"/>
        <v/>
      </c>
      <c r="BX56" s="86" t="str">
        <f t="shared" si="131"/>
        <v/>
      </c>
      <c r="BY56" s="86" t="str">
        <f t="shared" si="131"/>
        <v/>
      </c>
      <c r="BZ56" s="86" t="str">
        <f t="shared" si="131"/>
        <v/>
      </c>
      <c r="CA56" s="86" t="str">
        <f t="shared" si="131"/>
        <v/>
      </c>
      <c r="CB56" s="86" t="str">
        <f t="shared" si="131"/>
        <v/>
      </c>
      <c r="CC56" s="86" t="str">
        <f t="shared" si="131"/>
        <v/>
      </c>
      <c r="CD56" s="86" t="str">
        <f t="shared" si="131"/>
        <v/>
      </c>
      <c r="CE56" s="20" t="str">
        <f t="shared" si="125"/>
        <v/>
      </c>
      <c r="CF56" s="14" t="str">
        <f t="shared" si="81"/>
        <v/>
      </c>
      <c r="CG56" s="14" t="str">
        <f t="shared" si="82"/>
        <v/>
      </c>
      <c r="CH56" s="8">
        <f t="shared" si="83"/>
        <v>0</v>
      </c>
      <c r="CI56" s="9" t="str">
        <f t="shared" si="84"/>
        <v/>
      </c>
      <c r="CJ56" s="9" t="str">
        <f t="shared" si="85"/>
        <v/>
      </c>
      <c r="CK56" s="9" t="str">
        <f t="shared" si="86"/>
        <v/>
      </c>
      <c r="CL56" s="9" t="str">
        <f t="shared" si="87"/>
        <v/>
      </c>
      <c r="CM56" s="9" t="str">
        <f t="shared" si="88"/>
        <v/>
      </c>
      <c r="CN56" s="9" t="str">
        <f t="shared" si="89"/>
        <v/>
      </c>
      <c r="CO56" s="9" t="str">
        <f t="shared" si="90"/>
        <v/>
      </c>
      <c r="CP56" s="9" t="str">
        <f t="shared" si="90"/>
        <v/>
      </c>
      <c r="CQ56" s="9" t="str">
        <f t="shared" si="90"/>
        <v/>
      </c>
      <c r="CR56" s="9" t="str">
        <f t="shared" si="90"/>
        <v/>
      </c>
      <c r="CS56" s="9" t="str">
        <f t="shared" si="90"/>
        <v/>
      </c>
      <c r="CT56" s="9" t="str">
        <f t="shared" si="90"/>
        <v/>
      </c>
      <c r="CU56" s="9" t="str">
        <f t="shared" si="90"/>
        <v/>
      </c>
      <c r="CV56" s="9" t="str">
        <f t="shared" si="91"/>
        <v/>
      </c>
      <c r="CW56" s="9" t="str">
        <f t="shared" si="92"/>
        <v/>
      </c>
      <c r="CX56" s="9" t="str">
        <f t="shared" si="92"/>
        <v/>
      </c>
      <c r="CY56" s="9" t="str">
        <f t="shared" si="92"/>
        <v/>
      </c>
      <c r="CZ56" s="9" t="str">
        <f t="shared" si="92"/>
        <v/>
      </c>
      <c r="DA56" s="9" t="str">
        <f t="shared" si="92"/>
        <v/>
      </c>
      <c r="DB56" s="9" t="str">
        <f t="shared" si="92"/>
        <v/>
      </c>
      <c r="DC56" s="9" t="str">
        <f t="shared" si="92"/>
        <v/>
      </c>
      <c r="DD56" s="2" t="str">
        <f t="shared" si="93"/>
        <v/>
      </c>
      <c r="DE56" s="2" t="str">
        <f t="shared" si="94"/>
        <v/>
      </c>
      <c r="DF56" s="2" t="str">
        <f t="shared" si="95"/>
        <v/>
      </c>
      <c r="DG56" s="2" t="str">
        <f t="shared" si="96"/>
        <v/>
      </c>
      <c r="DH56" s="2" t="str">
        <f t="shared" si="97"/>
        <v/>
      </c>
      <c r="DI56" s="2" t="str">
        <f t="shared" si="98"/>
        <v/>
      </c>
      <c r="DJ56" s="2" t="str">
        <f t="shared" si="99"/>
        <v/>
      </c>
      <c r="DK56" s="2" t="str">
        <f t="shared" si="100"/>
        <v/>
      </c>
      <c r="DL56" s="16" t="str">
        <f t="shared" si="101"/>
        <v/>
      </c>
      <c r="DM56" s="16" t="str">
        <f t="shared" si="102"/>
        <v/>
      </c>
      <c r="DN56" s="16" t="str">
        <f t="shared" si="103"/>
        <v/>
      </c>
      <c r="DO56" s="72" t="str">
        <f t="shared" si="104"/>
        <v/>
      </c>
      <c r="DP56" s="16" t="str">
        <f t="shared" si="105"/>
        <v/>
      </c>
      <c r="DQ56" s="16" t="str">
        <f t="shared" si="106"/>
        <v/>
      </c>
      <c r="DR56" s="2" t="str">
        <f t="shared" si="107"/>
        <v/>
      </c>
      <c r="DS56" s="2" t="str">
        <f t="shared" si="108"/>
        <v/>
      </c>
      <c r="DT56" s="2" t="str">
        <f t="shared" si="109"/>
        <v/>
      </c>
      <c r="DU56" s="2" t="str">
        <f t="shared" si="110"/>
        <v/>
      </c>
      <c r="DV56" s="15"/>
      <c r="DW56" s="18"/>
      <c r="DX56" s="17"/>
      <c r="DY56" s="47" t="str">
        <f t="shared" si="129"/>
        <v/>
      </c>
      <c r="DZ56" s="47" t="str">
        <f t="shared" si="129"/>
        <v/>
      </c>
      <c r="EA56" s="47" t="str">
        <f t="shared" si="129"/>
        <v/>
      </c>
      <c r="EB56" s="47" t="str">
        <f t="shared" si="129"/>
        <v/>
      </c>
      <c r="EC56" s="49" t="str">
        <f t="shared" si="129"/>
        <v/>
      </c>
      <c r="ED56" s="49" t="str">
        <f t="shared" si="129"/>
        <v/>
      </c>
      <c r="EE56" s="47" t="str">
        <f t="shared" si="129"/>
        <v/>
      </c>
      <c r="EF56" s="47" t="str">
        <f t="shared" si="129"/>
        <v/>
      </c>
      <c r="EG56" s="47" t="str">
        <f t="shared" si="129"/>
        <v/>
      </c>
      <c r="EH56" s="6">
        <f t="shared" si="16"/>
        <v>0</v>
      </c>
      <c r="EI56" s="6">
        <f t="shared" si="17"/>
        <v>0</v>
      </c>
      <c r="EJ56" s="2" t="str">
        <f t="shared" si="18"/>
        <v/>
      </c>
      <c r="EK56" s="2" t="str">
        <f t="shared" si="19"/>
        <v/>
      </c>
      <c r="EL56" s="2" t="str">
        <f t="shared" si="127"/>
        <v/>
      </c>
      <c r="EM56" s="2" t="str">
        <f t="shared" si="21"/>
        <v/>
      </c>
      <c r="EN56" s="2" t="str">
        <f t="shared" si="22"/>
        <v/>
      </c>
      <c r="EO56" s="2">
        <f t="shared" si="23"/>
        <v>0</v>
      </c>
      <c r="EP56" s="2">
        <f t="shared" si="111"/>
        <v>0</v>
      </c>
      <c r="EQ56" s="2"/>
      <c r="ER56" s="2"/>
      <c r="ES56" s="2"/>
      <c r="ET56" s="2"/>
      <c r="EU56" s="2"/>
      <c r="EV56" s="2"/>
      <c r="EW56" s="2">
        <f t="shared" si="24"/>
        <v>0</v>
      </c>
      <c r="EX56" s="2">
        <f t="shared" si="25"/>
        <v>0</v>
      </c>
      <c r="EY56" s="2">
        <f t="shared" si="112"/>
        <v>0</v>
      </c>
      <c r="EZ56" s="2">
        <f t="shared" si="26"/>
        <v>0</v>
      </c>
      <c r="FA56" s="2">
        <f t="shared" si="27"/>
        <v>0</v>
      </c>
      <c r="FB56" s="59"/>
      <c r="FC56" s="2">
        <f t="shared" si="28"/>
        <v>0</v>
      </c>
      <c r="FD56" s="2">
        <f t="shared" si="113"/>
        <v>0</v>
      </c>
      <c r="FE56" s="3">
        <f t="shared" si="126"/>
        <v>0</v>
      </c>
      <c r="FF56" s="3">
        <f t="shared" si="114"/>
        <v>0</v>
      </c>
      <c r="FG56" s="3">
        <f t="shared" si="115"/>
        <v>0</v>
      </c>
      <c r="FH56" s="3">
        <f t="shared" si="29"/>
        <v>0</v>
      </c>
      <c r="FI56" s="67">
        <f t="shared" si="30"/>
        <v>0</v>
      </c>
      <c r="FJ56" s="3">
        <f t="shared" si="31"/>
        <v>0</v>
      </c>
      <c r="FK56" s="3">
        <f t="shared" si="32"/>
        <v>0</v>
      </c>
      <c r="FL56" s="3">
        <f t="shared" si="116"/>
        <v>0</v>
      </c>
      <c r="FM56" s="3">
        <f t="shared" si="117"/>
        <v>0</v>
      </c>
      <c r="FN56" s="3">
        <f t="shared" si="118"/>
        <v>0</v>
      </c>
      <c r="FO56" s="2">
        <f t="shared" si="33"/>
        <v>0</v>
      </c>
      <c r="FP56" s="2">
        <f t="shared" si="34"/>
        <v>0</v>
      </c>
      <c r="FQ56" s="2">
        <f t="shared" si="119"/>
        <v>0</v>
      </c>
      <c r="FR56" s="6" t="str">
        <f>IF(A56=1,1,IF(DW56="","",COUNTA($DW$31:DW56)+1))</f>
        <v/>
      </c>
      <c r="FS56" s="6" t="str">
        <f t="shared" si="35"/>
        <v/>
      </c>
      <c r="FT56" s="43">
        <f t="shared" si="120"/>
        <v>0</v>
      </c>
      <c r="FU56" s="23">
        <f t="shared" si="121"/>
        <v>0</v>
      </c>
      <c r="FV56" s="21">
        <f t="shared" si="122"/>
        <v>0</v>
      </c>
    </row>
    <row r="57" spans="1:178">
      <c r="A57" s="4" t="str">
        <f t="shared" si="36"/>
        <v/>
      </c>
      <c r="B57" s="33"/>
      <c r="C57" s="33"/>
      <c r="D57" s="33"/>
      <c r="E57" s="33"/>
      <c r="F57" s="33"/>
      <c r="G57" s="11" t="str">
        <f t="shared" si="2"/>
        <v/>
      </c>
      <c r="H57" s="3" t="str">
        <f t="shared" si="37"/>
        <v/>
      </c>
      <c r="I57" s="3" t="str">
        <f t="shared" si="3"/>
        <v/>
      </c>
      <c r="J57" s="3" t="str">
        <f t="shared" si="38"/>
        <v/>
      </c>
      <c r="K57" s="3" t="str">
        <f t="shared" si="4"/>
        <v/>
      </c>
      <c r="L57" s="2" t="str">
        <f t="shared" si="5"/>
        <v/>
      </c>
      <c r="M57" s="8" t="str">
        <f t="shared" si="39"/>
        <v/>
      </c>
      <c r="N57" s="8" t="str">
        <f t="shared" si="6"/>
        <v/>
      </c>
      <c r="O57" s="8" t="str">
        <f t="shared" si="40"/>
        <v/>
      </c>
      <c r="P57" s="8" t="str">
        <f t="shared" si="7"/>
        <v/>
      </c>
      <c r="Q57" s="2" t="str">
        <f t="shared" si="8"/>
        <v/>
      </c>
      <c r="R57" s="3" t="str">
        <f t="shared" si="9"/>
        <v/>
      </c>
      <c r="S57" s="3" t="str">
        <f t="shared" si="10"/>
        <v/>
      </c>
      <c r="T57" s="3" t="str">
        <f t="shared" si="41"/>
        <v/>
      </c>
      <c r="U57" s="8" t="str">
        <f t="shared" si="11"/>
        <v/>
      </c>
      <c r="V57" s="2" t="str">
        <f t="shared" si="12"/>
        <v/>
      </c>
      <c r="W57" s="2" t="str">
        <f t="shared" si="13"/>
        <v/>
      </c>
      <c r="X57" s="2" t="str">
        <f t="shared" si="123"/>
        <v/>
      </c>
      <c r="Y57" s="2" t="str">
        <f t="shared" si="14"/>
        <v/>
      </c>
      <c r="Z57" s="46" t="str">
        <f t="shared" si="42"/>
        <v/>
      </c>
      <c r="AA57" s="46" t="str">
        <f t="shared" si="43"/>
        <v/>
      </c>
      <c r="AB57" s="47"/>
      <c r="AC57" s="46" t="str">
        <f t="shared" si="44"/>
        <v/>
      </c>
      <c r="AD57" s="47" t="str">
        <f t="shared" si="128"/>
        <v/>
      </c>
      <c r="AE57" s="48" t="str">
        <f t="shared" si="46"/>
        <v/>
      </c>
      <c r="AF57" s="49" t="str">
        <f t="shared" si="130"/>
        <v/>
      </c>
      <c r="AG57" s="49" t="str">
        <f t="shared" si="130"/>
        <v/>
      </c>
      <c r="AH57" s="49" t="str">
        <f t="shared" si="130"/>
        <v/>
      </c>
      <c r="AI57" s="47" t="str">
        <f t="shared" si="130"/>
        <v/>
      </c>
      <c r="AJ57" s="47" t="str">
        <f t="shared" si="130"/>
        <v/>
      </c>
      <c r="AK57" s="46" t="str">
        <f t="shared" si="130"/>
        <v/>
      </c>
      <c r="AL57" s="47"/>
      <c r="AM57" s="53" t="str">
        <f t="shared" si="48"/>
        <v/>
      </c>
      <c r="AN57" s="50" t="str">
        <f t="shared" si="49"/>
        <v/>
      </c>
      <c r="AO57" s="53" t="s">
        <v>85</v>
      </c>
      <c r="AP57" s="52" t="str">
        <f t="shared" si="50"/>
        <v/>
      </c>
      <c r="AQ57" s="52" t="str">
        <f t="shared" si="51"/>
        <v/>
      </c>
      <c r="AR57" s="47">
        <f t="shared" si="52"/>
        <v>0.37</v>
      </c>
      <c r="AS57" s="53" t="str">
        <f t="shared" si="53"/>
        <v/>
      </c>
      <c r="AT57" s="52" t="str">
        <f t="shared" si="54"/>
        <v/>
      </c>
      <c r="AU57" s="9" t="str">
        <f t="shared" si="55"/>
        <v/>
      </c>
      <c r="AV57" s="9" t="str">
        <f t="shared" si="56"/>
        <v/>
      </c>
      <c r="AW57" s="12" t="str">
        <f t="shared" si="57"/>
        <v/>
      </c>
      <c r="AX57" s="9" t="str">
        <f t="shared" si="58"/>
        <v/>
      </c>
      <c r="AY57" s="12" t="str">
        <f t="shared" si="59"/>
        <v/>
      </c>
      <c r="AZ57" s="10" t="str">
        <f t="shared" si="60"/>
        <v/>
      </c>
      <c r="BA57" s="10" t="str">
        <f t="shared" si="61"/>
        <v/>
      </c>
      <c r="BB57" s="10" t="str">
        <f t="shared" si="62"/>
        <v/>
      </c>
      <c r="BC57" s="10" t="str">
        <f t="shared" si="63"/>
        <v/>
      </c>
      <c r="BD57" s="10" t="str">
        <f t="shared" si="64"/>
        <v/>
      </c>
      <c r="BE57" s="12" t="str">
        <f t="shared" si="65"/>
        <v/>
      </c>
      <c r="BF57" s="9" t="str">
        <f t="shared" si="66"/>
        <v/>
      </c>
      <c r="BG57" s="9" t="str">
        <f t="shared" si="67"/>
        <v/>
      </c>
      <c r="BH57" s="7" t="str">
        <f t="shared" si="68"/>
        <v/>
      </c>
      <c r="BI57" s="7" t="str">
        <f t="shared" si="69"/>
        <v/>
      </c>
      <c r="BJ57" s="12" t="str">
        <f t="shared" si="70"/>
        <v/>
      </c>
      <c r="BK57" s="80" t="str">
        <f t="shared" si="71"/>
        <v/>
      </c>
      <c r="BL57" s="7" t="str">
        <f t="shared" si="72"/>
        <v/>
      </c>
      <c r="BM57" s="7" t="str">
        <f t="shared" si="124"/>
        <v/>
      </c>
      <c r="BN57" s="12" t="str">
        <f t="shared" si="73"/>
        <v/>
      </c>
      <c r="BO57" s="9" t="str">
        <f t="shared" si="74"/>
        <v/>
      </c>
      <c r="BP57" s="2" t="str">
        <f t="shared" si="75"/>
        <v/>
      </c>
      <c r="BQ57" s="2" t="str">
        <f t="shared" si="76"/>
        <v/>
      </c>
      <c r="BR57" s="20" t="str">
        <f t="shared" si="131"/>
        <v/>
      </c>
      <c r="BS57" s="20" t="str">
        <f t="shared" si="131"/>
        <v/>
      </c>
      <c r="BT57" s="20" t="str">
        <f t="shared" si="131"/>
        <v/>
      </c>
      <c r="BU57" s="86" t="str">
        <f t="shared" si="78"/>
        <v/>
      </c>
      <c r="BV57" s="86" t="str">
        <f t="shared" si="79"/>
        <v/>
      </c>
      <c r="BW57" s="20" t="str">
        <f t="shared" si="131"/>
        <v/>
      </c>
      <c r="BX57" s="86" t="str">
        <f t="shared" si="131"/>
        <v/>
      </c>
      <c r="BY57" s="86" t="str">
        <f t="shared" si="131"/>
        <v/>
      </c>
      <c r="BZ57" s="86" t="str">
        <f t="shared" si="131"/>
        <v/>
      </c>
      <c r="CA57" s="86" t="str">
        <f t="shared" si="131"/>
        <v/>
      </c>
      <c r="CB57" s="86" t="str">
        <f t="shared" si="131"/>
        <v/>
      </c>
      <c r="CC57" s="86" t="str">
        <f t="shared" si="131"/>
        <v/>
      </c>
      <c r="CD57" s="86" t="str">
        <f t="shared" si="131"/>
        <v/>
      </c>
      <c r="CE57" s="20" t="str">
        <f t="shared" si="125"/>
        <v/>
      </c>
      <c r="CF57" s="14" t="str">
        <f t="shared" si="81"/>
        <v/>
      </c>
      <c r="CG57" s="14" t="str">
        <f t="shared" si="82"/>
        <v/>
      </c>
      <c r="CH57" s="8">
        <f t="shared" si="83"/>
        <v>0</v>
      </c>
      <c r="CI57" s="9" t="str">
        <f t="shared" si="84"/>
        <v/>
      </c>
      <c r="CJ57" s="9" t="str">
        <f t="shared" si="85"/>
        <v/>
      </c>
      <c r="CK57" s="9" t="str">
        <f t="shared" si="86"/>
        <v/>
      </c>
      <c r="CL57" s="9" t="str">
        <f t="shared" si="87"/>
        <v/>
      </c>
      <c r="CM57" s="9" t="str">
        <f t="shared" si="88"/>
        <v/>
      </c>
      <c r="CN57" s="9" t="str">
        <f t="shared" si="89"/>
        <v/>
      </c>
      <c r="CO57" s="9" t="str">
        <f t="shared" si="90"/>
        <v/>
      </c>
      <c r="CP57" s="9" t="str">
        <f t="shared" si="90"/>
        <v/>
      </c>
      <c r="CQ57" s="9" t="str">
        <f t="shared" si="90"/>
        <v/>
      </c>
      <c r="CR57" s="9" t="str">
        <f t="shared" si="90"/>
        <v/>
      </c>
      <c r="CS57" s="9" t="str">
        <f t="shared" si="90"/>
        <v/>
      </c>
      <c r="CT57" s="9" t="str">
        <f t="shared" si="90"/>
        <v/>
      </c>
      <c r="CU57" s="9" t="str">
        <f t="shared" si="90"/>
        <v/>
      </c>
      <c r="CV57" s="9" t="str">
        <f t="shared" si="91"/>
        <v/>
      </c>
      <c r="CW57" s="9" t="str">
        <f t="shared" si="92"/>
        <v/>
      </c>
      <c r="CX57" s="9" t="str">
        <f t="shared" si="92"/>
        <v/>
      </c>
      <c r="CY57" s="9" t="str">
        <f t="shared" si="92"/>
        <v/>
      </c>
      <c r="CZ57" s="9" t="str">
        <f t="shared" si="92"/>
        <v/>
      </c>
      <c r="DA57" s="9" t="str">
        <f t="shared" si="92"/>
        <v/>
      </c>
      <c r="DB57" s="9" t="str">
        <f t="shared" si="92"/>
        <v/>
      </c>
      <c r="DC57" s="9" t="str">
        <f t="shared" si="92"/>
        <v/>
      </c>
      <c r="DD57" s="2" t="str">
        <f t="shared" si="93"/>
        <v/>
      </c>
      <c r="DE57" s="2" t="str">
        <f t="shared" si="94"/>
        <v/>
      </c>
      <c r="DF57" s="2" t="str">
        <f t="shared" si="95"/>
        <v/>
      </c>
      <c r="DG57" s="2" t="str">
        <f t="shared" si="96"/>
        <v/>
      </c>
      <c r="DH57" s="2" t="str">
        <f t="shared" si="97"/>
        <v/>
      </c>
      <c r="DI57" s="2" t="str">
        <f t="shared" si="98"/>
        <v/>
      </c>
      <c r="DJ57" s="2" t="str">
        <f t="shared" si="99"/>
        <v/>
      </c>
      <c r="DK57" s="2" t="str">
        <f t="shared" si="100"/>
        <v/>
      </c>
      <c r="DL57" s="16" t="str">
        <f t="shared" si="101"/>
        <v/>
      </c>
      <c r="DM57" s="16" t="str">
        <f t="shared" si="102"/>
        <v/>
      </c>
      <c r="DN57" s="16" t="str">
        <f t="shared" si="103"/>
        <v/>
      </c>
      <c r="DO57" s="72" t="str">
        <f t="shared" si="104"/>
        <v/>
      </c>
      <c r="DP57" s="16" t="str">
        <f t="shared" si="105"/>
        <v/>
      </c>
      <c r="DQ57" s="16" t="str">
        <f t="shared" si="106"/>
        <v/>
      </c>
      <c r="DR57" s="2" t="str">
        <f t="shared" si="107"/>
        <v/>
      </c>
      <c r="DS57" s="2" t="str">
        <f t="shared" si="108"/>
        <v/>
      </c>
      <c r="DT57" s="2" t="str">
        <f t="shared" si="109"/>
        <v/>
      </c>
      <c r="DU57" s="2" t="str">
        <f t="shared" si="110"/>
        <v/>
      </c>
      <c r="DV57" s="15"/>
      <c r="DW57" s="18"/>
      <c r="DX57" s="17"/>
      <c r="DY57" s="47" t="str">
        <f t="shared" si="129"/>
        <v/>
      </c>
      <c r="DZ57" s="47" t="str">
        <f t="shared" si="129"/>
        <v/>
      </c>
      <c r="EA57" s="47" t="str">
        <f t="shared" si="129"/>
        <v/>
      </c>
      <c r="EB57" s="47" t="str">
        <f t="shared" si="129"/>
        <v/>
      </c>
      <c r="EC57" s="49" t="str">
        <f t="shared" si="129"/>
        <v/>
      </c>
      <c r="ED57" s="49" t="str">
        <f t="shared" si="129"/>
        <v/>
      </c>
      <c r="EE57" s="47" t="str">
        <f t="shared" si="129"/>
        <v/>
      </c>
      <c r="EF57" s="47" t="str">
        <f t="shared" si="129"/>
        <v/>
      </c>
      <c r="EG57" s="47" t="str">
        <f t="shared" si="129"/>
        <v/>
      </c>
      <c r="EH57" s="6">
        <f t="shared" si="16"/>
        <v>0</v>
      </c>
      <c r="EI57" s="6">
        <f t="shared" si="17"/>
        <v>0</v>
      </c>
      <c r="EJ57" s="2" t="str">
        <f t="shared" si="18"/>
        <v/>
      </c>
      <c r="EK57" s="2" t="str">
        <f t="shared" si="19"/>
        <v/>
      </c>
      <c r="EL57" s="2" t="str">
        <f t="shared" si="127"/>
        <v/>
      </c>
      <c r="EM57" s="2" t="str">
        <f t="shared" si="21"/>
        <v/>
      </c>
      <c r="EN57" s="2" t="str">
        <f t="shared" si="22"/>
        <v/>
      </c>
      <c r="EO57" s="2">
        <f t="shared" si="23"/>
        <v>0</v>
      </c>
      <c r="EP57" s="2">
        <f t="shared" si="111"/>
        <v>0</v>
      </c>
      <c r="EQ57" s="2"/>
      <c r="ER57" s="2"/>
      <c r="ES57" s="2"/>
      <c r="ET57" s="2"/>
      <c r="EU57" s="2"/>
      <c r="EV57" s="2"/>
      <c r="EW57" s="2">
        <f t="shared" si="24"/>
        <v>0</v>
      </c>
      <c r="EX57" s="2">
        <f t="shared" si="25"/>
        <v>0</v>
      </c>
      <c r="EY57" s="2">
        <f t="shared" si="112"/>
        <v>0</v>
      </c>
      <c r="EZ57" s="2">
        <f t="shared" si="26"/>
        <v>0</v>
      </c>
      <c r="FA57" s="2">
        <f t="shared" si="27"/>
        <v>0</v>
      </c>
      <c r="FB57" s="59"/>
      <c r="FC57" s="2">
        <f t="shared" si="28"/>
        <v>0</v>
      </c>
      <c r="FD57" s="2">
        <f t="shared" si="113"/>
        <v>0</v>
      </c>
      <c r="FE57" s="3">
        <f t="shared" si="126"/>
        <v>0</v>
      </c>
      <c r="FF57" s="3">
        <f t="shared" si="114"/>
        <v>0</v>
      </c>
      <c r="FG57" s="3">
        <f t="shared" si="115"/>
        <v>0</v>
      </c>
      <c r="FH57" s="3">
        <f t="shared" si="29"/>
        <v>0</v>
      </c>
      <c r="FI57" s="67">
        <f t="shared" si="30"/>
        <v>0</v>
      </c>
      <c r="FJ57" s="3">
        <f t="shared" si="31"/>
        <v>0</v>
      </c>
      <c r="FK57" s="3">
        <f t="shared" si="32"/>
        <v>0</v>
      </c>
      <c r="FL57" s="3">
        <f t="shared" si="116"/>
        <v>0</v>
      </c>
      <c r="FM57" s="3">
        <f t="shared" si="117"/>
        <v>0</v>
      </c>
      <c r="FN57" s="3">
        <f t="shared" si="118"/>
        <v>0</v>
      </c>
      <c r="FO57" s="2">
        <f t="shared" si="33"/>
        <v>0</v>
      </c>
      <c r="FP57" s="2">
        <f t="shared" si="34"/>
        <v>0</v>
      </c>
      <c r="FQ57" s="2">
        <f t="shared" si="119"/>
        <v>0</v>
      </c>
      <c r="FR57" s="6" t="str">
        <f>IF(A57=1,1,IF(DW57="","",COUNTA($DW$31:DW57)+1))</f>
        <v/>
      </c>
      <c r="FS57" s="6" t="str">
        <f t="shared" si="35"/>
        <v/>
      </c>
      <c r="FT57" s="43">
        <f t="shared" si="120"/>
        <v>0</v>
      </c>
      <c r="FU57" s="23">
        <f t="shared" si="121"/>
        <v>0</v>
      </c>
      <c r="FV57" s="21">
        <f t="shared" si="122"/>
        <v>0</v>
      </c>
    </row>
    <row r="58" spans="1:178">
      <c r="A58" s="4" t="str">
        <f t="shared" si="36"/>
        <v/>
      </c>
      <c r="B58" s="33"/>
      <c r="C58" s="33"/>
      <c r="D58" s="33"/>
      <c r="E58" s="33"/>
      <c r="F58" s="33"/>
      <c r="G58" s="11" t="str">
        <f t="shared" si="2"/>
        <v/>
      </c>
      <c r="H58" s="3" t="str">
        <f t="shared" si="37"/>
        <v/>
      </c>
      <c r="I58" s="3" t="str">
        <f t="shared" si="3"/>
        <v/>
      </c>
      <c r="J58" s="3" t="str">
        <f t="shared" si="38"/>
        <v/>
      </c>
      <c r="K58" s="3" t="str">
        <f t="shared" si="4"/>
        <v/>
      </c>
      <c r="L58" s="2" t="str">
        <f t="shared" si="5"/>
        <v/>
      </c>
      <c r="M58" s="8" t="str">
        <f t="shared" si="39"/>
        <v/>
      </c>
      <c r="N58" s="8" t="str">
        <f t="shared" si="6"/>
        <v/>
      </c>
      <c r="O58" s="8" t="str">
        <f t="shared" si="40"/>
        <v/>
      </c>
      <c r="P58" s="8" t="str">
        <f t="shared" si="7"/>
        <v/>
      </c>
      <c r="Q58" s="2" t="str">
        <f t="shared" si="8"/>
        <v/>
      </c>
      <c r="R58" s="3" t="str">
        <f t="shared" si="9"/>
        <v/>
      </c>
      <c r="S58" s="3" t="str">
        <f t="shared" si="10"/>
        <v/>
      </c>
      <c r="T58" s="3" t="str">
        <f t="shared" si="41"/>
        <v/>
      </c>
      <c r="U58" s="8" t="str">
        <f t="shared" si="11"/>
        <v/>
      </c>
      <c r="V58" s="2" t="str">
        <f t="shared" si="12"/>
        <v/>
      </c>
      <c r="W58" s="2" t="str">
        <f t="shared" si="13"/>
        <v/>
      </c>
      <c r="X58" s="2" t="str">
        <f t="shared" si="123"/>
        <v/>
      </c>
      <c r="Y58" s="2" t="str">
        <f t="shared" si="14"/>
        <v/>
      </c>
      <c r="Z58" s="46" t="str">
        <f t="shared" si="42"/>
        <v/>
      </c>
      <c r="AA58" s="46" t="str">
        <f t="shared" si="43"/>
        <v/>
      </c>
      <c r="AB58" s="47"/>
      <c r="AC58" s="46" t="str">
        <f t="shared" si="44"/>
        <v/>
      </c>
      <c r="AD58" s="47" t="str">
        <f t="shared" si="128"/>
        <v/>
      </c>
      <c r="AE58" s="48" t="str">
        <f t="shared" si="46"/>
        <v/>
      </c>
      <c r="AF58" s="49" t="str">
        <f t="shared" si="130"/>
        <v/>
      </c>
      <c r="AG58" s="49" t="str">
        <f t="shared" si="130"/>
        <v/>
      </c>
      <c r="AH58" s="49" t="str">
        <f t="shared" si="130"/>
        <v/>
      </c>
      <c r="AI58" s="47" t="str">
        <f t="shared" si="130"/>
        <v/>
      </c>
      <c r="AJ58" s="47" t="str">
        <f t="shared" si="130"/>
        <v/>
      </c>
      <c r="AK58" s="46" t="str">
        <f t="shared" si="130"/>
        <v/>
      </c>
      <c r="AL58" s="47"/>
      <c r="AM58" s="53" t="str">
        <f t="shared" si="48"/>
        <v/>
      </c>
      <c r="AN58" s="50" t="str">
        <f t="shared" si="49"/>
        <v/>
      </c>
      <c r="AO58" s="53" t="s">
        <v>85</v>
      </c>
      <c r="AP58" s="52" t="str">
        <f t="shared" si="50"/>
        <v/>
      </c>
      <c r="AQ58" s="52" t="str">
        <f t="shared" si="51"/>
        <v/>
      </c>
      <c r="AR58" s="47">
        <f t="shared" si="52"/>
        <v>0.37</v>
      </c>
      <c r="AS58" s="53" t="str">
        <f t="shared" si="53"/>
        <v/>
      </c>
      <c r="AT58" s="52" t="str">
        <f t="shared" si="54"/>
        <v/>
      </c>
      <c r="AU58" s="9" t="str">
        <f t="shared" si="55"/>
        <v/>
      </c>
      <c r="AV58" s="9" t="str">
        <f t="shared" si="56"/>
        <v/>
      </c>
      <c r="AW58" s="12" t="str">
        <f t="shared" si="57"/>
        <v/>
      </c>
      <c r="AX58" s="9" t="str">
        <f t="shared" si="58"/>
        <v/>
      </c>
      <c r="AY58" s="12" t="str">
        <f t="shared" si="59"/>
        <v/>
      </c>
      <c r="AZ58" s="10" t="str">
        <f t="shared" si="60"/>
        <v/>
      </c>
      <c r="BA58" s="10" t="str">
        <f t="shared" si="61"/>
        <v/>
      </c>
      <c r="BB58" s="10" t="str">
        <f t="shared" si="62"/>
        <v/>
      </c>
      <c r="BC58" s="10" t="str">
        <f t="shared" si="63"/>
        <v/>
      </c>
      <c r="BD58" s="10" t="str">
        <f t="shared" si="64"/>
        <v/>
      </c>
      <c r="BE58" s="12" t="str">
        <f t="shared" si="65"/>
        <v/>
      </c>
      <c r="BF58" s="9" t="str">
        <f t="shared" si="66"/>
        <v/>
      </c>
      <c r="BG58" s="9" t="str">
        <f t="shared" si="67"/>
        <v/>
      </c>
      <c r="BH58" s="7" t="str">
        <f t="shared" si="68"/>
        <v/>
      </c>
      <c r="BI58" s="7" t="str">
        <f t="shared" si="69"/>
        <v/>
      </c>
      <c r="BJ58" s="12" t="str">
        <f t="shared" si="70"/>
        <v/>
      </c>
      <c r="BK58" s="80" t="str">
        <f t="shared" si="71"/>
        <v/>
      </c>
      <c r="BL58" s="7" t="str">
        <f t="shared" si="72"/>
        <v/>
      </c>
      <c r="BM58" s="7" t="str">
        <f t="shared" si="124"/>
        <v/>
      </c>
      <c r="BN58" s="12" t="str">
        <f t="shared" si="73"/>
        <v/>
      </c>
      <c r="BO58" s="9" t="str">
        <f t="shared" si="74"/>
        <v/>
      </c>
      <c r="BP58" s="2" t="str">
        <f t="shared" si="75"/>
        <v/>
      </c>
      <c r="BQ58" s="2" t="str">
        <f t="shared" si="76"/>
        <v/>
      </c>
      <c r="BR58" s="20" t="str">
        <f t="shared" si="131"/>
        <v/>
      </c>
      <c r="BS58" s="20" t="str">
        <f t="shared" si="131"/>
        <v/>
      </c>
      <c r="BT58" s="20" t="str">
        <f t="shared" si="131"/>
        <v/>
      </c>
      <c r="BU58" s="86" t="str">
        <f t="shared" si="78"/>
        <v/>
      </c>
      <c r="BV58" s="86" t="str">
        <f t="shared" si="79"/>
        <v/>
      </c>
      <c r="BW58" s="20" t="str">
        <f t="shared" si="131"/>
        <v/>
      </c>
      <c r="BX58" s="86" t="str">
        <f t="shared" si="131"/>
        <v/>
      </c>
      <c r="BY58" s="86" t="str">
        <f t="shared" si="131"/>
        <v/>
      </c>
      <c r="BZ58" s="86" t="str">
        <f t="shared" si="131"/>
        <v/>
      </c>
      <c r="CA58" s="86" t="str">
        <f t="shared" si="131"/>
        <v/>
      </c>
      <c r="CB58" s="86" t="str">
        <f t="shared" si="131"/>
        <v/>
      </c>
      <c r="CC58" s="86" t="str">
        <f t="shared" si="131"/>
        <v/>
      </c>
      <c r="CD58" s="86" t="str">
        <f t="shared" si="131"/>
        <v/>
      </c>
      <c r="CE58" s="20" t="str">
        <f t="shared" si="125"/>
        <v/>
      </c>
      <c r="CF58" s="14" t="str">
        <f t="shared" si="81"/>
        <v/>
      </c>
      <c r="CG58" s="14" t="str">
        <f t="shared" si="82"/>
        <v/>
      </c>
      <c r="CH58" s="8">
        <f t="shared" si="83"/>
        <v>0</v>
      </c>
      <c r="CI58" s="9" t="str">
        <f t="shared" si="84"/>
        <v/>
      </c>
      <c r="CJ58" s="9" t="str">
        <f t="shared" si="85"/>
        <v/>
      </c>
      <c r="CK58" s="9" t="str">
        <f t="shared" si="86"/>
        <v/>
      </c>
      <c r="CL58" s="9" t="str">
        <f t="shared" si="87"/>
        <v/>
      </c>
      <c r="CM58" s="9" t="str">
        <f t="shared" si="88"/>
        <v/>
      </c>
      <c r="CN58" s="9" t="str">
        <f t="shared" si="89"/>
        <v/>
      </c>
      <c r="CO58" s="9" t="str">
        <f t="shared" si="90"/>
        <v/>
      </c>
      <c r="CP58" s="9" t="str">
        <f t="shared" si="90"/>
        <v/>
      </c>
      <c r="CQ58" s="9" t="str">
        <f t="shared" si="90"/>
        <v/>
      </c>
      <c r="CR58" s="9" t="str">
        <f t="shared" si="90"/>
        <v/>
      </c>
      <c r="CS58" s="9" t="str">
        <f t="shared" si="90"/>
        <v/>
      </c>
      <c r="CT58" s="9" t="str">
        <f t="shared" si="90"/>
        <v/>
      </c>
      <c r="CU58" s="9" t="str">
        <f t="shared" si="90"/>
        <v/>
      </c>
      <c r="CV58" s="9" t="str">
        <f t="shared" si="91"/>
        <v/>
      </c>
      <c r="CW58" s="9" t="str">
        <f t="shared" si="92"/>
        <v/>
      </c>
      <c r="CX58" s="9" t="str">
        <f t="shared" si="92"/>
        <v/>
      </c>
      <c r="CY58" s="9" t="str">
        <f t="shared" si="92"/>
        <v/>
      </c>
      <c r="CZ58" s="9" t="str">
        <f t="shared" si="92"/>
        <v/>
      </c>
      <c r="DA58" s="9" t="str">
        <f t="shared" si="92"/>
        <v/>
      </c>
      <c r="DB58" s="9" t="str">
        <f t="shared" si="92"/>
        <v/>
      </c>
      <c r="DC58" s="9" t="str">
        <f t="shared" si="92"/>
        <v/>
      </c>
      <c r="DD58" s="2" t="str">
        <f t="shared" si="93"/>
        <v/>
      </c>
      <c r="DE58" s="2" t="str">
        <f t="shared" si="94"/>
        <v/>
      </c>
      <c r="DF58" s="2" t="str">
        <f t="shared" si="95"/>
        <v/>
      </c>
      <c r="DG58" s="2" t="str">
        <f t="shared" si="96"/>
        <v/>
      </c>
      <c r="DH58" s="2" t="str">
        <f t="shared" si="97"/>
        <v/>
      </c>
      <c r="DI58" s="2" t="str">
        <f t="shared" si="98"/>
        <v/>
      </c>
      <c r="DJ58" s="2" t="str">
        <f t="shared" si="99"/>
        <v/>
      </c>
      <c r="DK58" s="2" t="str">
        <f t="shared" si="100"/>
        <v/>
      </c>
      <c r="DL58" s="16" t="str">
        <f t="shared" si="101"/>
        <v/>
      </c>
      <c r="DM58" s="16" t="str">
        <f t="shared" si="102"/>
        <v/>
      </c>
      <c r="DN58" s="16" t="str">
        <f t="shared" si="103"/>
        <v/>
      </c>
      <c r="DO58" s="72" t="str">
        <f t="shared" si="104"/>
        <v/>
      </c>
      <c r="DP58" s="16" t="str">
        <f t="shared" si="105"/>
        <v/>
      </c>
      <c r="DQ58" s="16" t="str">
        <f t="shared" si="106"/>
        <v/>
      </c>
      <c r="DR58" s="2" t="str">
        <f t="shared" si="107"/>
        <v/>
      </c>
      <c r="DS58" s="2" t="str">
        <f t="shared" si="108"/>
        <v/>
      </c>
      <c r="DT58" s="2" t="str">
        <f t="shared" si="109"/>
        <v/>
      </c>
      <c r="DU58" s="2" t="str">
        <f t="shared" si="110"/>
        <v/>
      </c>
      <c r="DV58" s="15"/>
      <c r="DW58" s="18"/>
      <c r="DX58" s="17"/>
      <c r="DY58" s="47" t="str">
        <f t="shared" si="129"/>
        <v/>
      </c>
      <c r="DZ58" s="47" t="str">
        <f t="shared" si="129"/>
        <v/>
      </c>
      <c r="EA58" s="47" t="str">
        <f t="shared" si="129"/>
        <v/>
      </c>
      <c r="EB58" s="47" t="str">
        <f t="shared" si="129"/>
        <v/>
      </c>
      <c r="EC58" s="49" t="str">
        <f t="shared" si="129"/>
        <v/>
      </c>
      <c r="ED58" s="49" t="str">
        <f t="shared" si="129"/>
        <v/>
      </c>
      <c r="EE58" s="47" t="str">
        <f t="shared" si="129"/>
        <v/>
      </c>
      <c r="EF58" s="47" t="str">
        <f t="shared" si="129"/>
        <v/>
      </c>
      <c r="EG58" s="47" t="str">
        <f t="shared" si="129"/>
        <v/>
      </c>
      <c r="EH58" s="6">
        <f t="shared" si="16"/>
        <v>0</v>
      </c>
      <c r="EI58" s="6">
        <f t="shared" si="17"/>
        <v>0</v>
      </c>
      <c r="EJ58" s="2" t="str">
        <f t="shared" si="18"/>
        <v/>
      </c>
      <c r="EK58" s="2" t="str">
        <f t="shared" si="19"/>
        <v/>
      </c>
      <c r="EL58" s="2" t="str">
        <f t="shared" si="127"/>
        <v/>
      </c>
      <c r="EM58" s="2" t="str">
        <f t="shared" si="21"/>
        <v/>
      </c>
      <c r="EN58" s="2" t="str">
        <f t="shared" si="22"/>
        <v/>
      </c>
      <c r="EO58" s="2">
        <f t="shared" si="23"/>
        <v>0</v>
      </c>
      <c r="EP58" s="2">
        <f t="shared" si="111"/>
        <v>0</v>
      </c>
      <c r="EQ58" s="2"/>
      <c r="ER58" s="2"/>
      <c r="ES58" s="2"/>
      <c r="ET58" s="2"/>
      <c r="EU58" s="2"/>
      <c r="EV58" s="2"/>
      <c r="EW58" s="2">
        <f t="shared" si="24"/>
        <v>0</v>
      </c>
      <c r="EX58" s="2">
        <f t="shared" si="25"/>
        <v>0</v>
      </c>
      <c r="EY58" s="2">
        <f t="shared" si="112"/>
        <v>0</v>
      </c>
      <c r="EZ58" s="2">
        <f t="shared" si="26"/>
        <v>0</v>
      </c>
      <c r="FA58" s="2">
        <f t="shared" si="27"/>
        <v>0</v>
      </c>
      <c r="FB58" s="59"/>
      <c r="FC58" s="2">
        <f t="shared" si="28"/>
        <v>0</v>
      </c>
      <c r="FD58" s="2">
        <f t="shared" si="113"/>
        <v>0</v>
      </c>
      <c r="FE58" s="3">
        <f t="shared" si="126"/>
        <v>0</v>
      </c>
      <c r="FF58" s="3">
        <f t="shared" si="114"/>
        <v>0</v>
      </c>
      <c r="FG58" s="3">
        <f t="shared" si="115"/>
        <v>0</v>
      </c>
      <c r="FH58" s="3">
        <f t="shared" si="29"/>
        <v>0</v>
      </c>
      <c r="FI58" s="67">
        <f t="shared" si="30"/>
        <v>0</v>
      </c>
      <c r="FJ58" s="3">
        <f t="shared" si="31"/>
        <v>0</v>
      </c>
      <c r="FK58" s="3">
        <f t="shared" si="32"/>
        <v>0</v>
      </c>
      <c r="FL58" s="3">
        <f t="shared" si="116"/>
        <v>0</v>
      </c>
      <c r="FM58" s="3">
        <f t="shared" si="117"/>
        <v>0</v>
      </c>
      <c r="FN58" s="3">
        <f t="shared" si="118"/>
        <v>0</v>
      </c>
      <c r="FO58" s="2">
        <f t="shared" si="33"/>
        <v>0</v>
      </c>
      <c r="FP58" s="2">
        <f t="shared" si="34"/>
        <v>0</v>
      </c>
      <c r="FQ58" s="2">
        <f t="shared" si="119"/>
        <v>0</v>
      </c>
      <c r="FR58" s="6" t="str">
        <f>IF(A58=1,1,IF(DW58="","",COUNTA($DW$31:DW58)+1))</f>
        <v/>
      </c>
      <c r="FS58" s="6" t="str">
        <f t="shared" si="35"/>
        <v/>
      </c>
      <c r="FT58" s="43">
        <f t="shared" si="120"/>
        <v>0</v>
      </c>
      <c r="FU58" s="23">
        <f t="shared" si="121"/>
        <v>0</v>
      </c>
      <c r="FV58" s="21">
        <f t="shared" si="122"/>
        <v>0</v>
      </c>
    </row>
    <row r="59" spans="1:178">
      <c r="A59" s="4" t="str">
        <f t="shared" si="36"/>
        <v/>
      </c>
      <c r="B59" s="33"/>
      <c r="C59" s="33"/>
      <c r="D59" s="33"/>
      <c r="E59" s="33"/>
      <c r="F59" s="33"/>
      <c r="G59" s="11" t="str">
        <f t="shared" si="2"/>
        <v/>
      </c>
      <c r="H59" s="3" t="str">
        <f t="shared" si="37"/>
        <v/>
      </c>
      <c r="I59" s="3" t="str">
        <f t="shared" si="3"/>
        <v/>
      </c>
      <c r="J59" s="3" t="str">
        <f t="shared" si="38"/>
        <v/>
      </c>
      <c r="K59" s="3" t="str">
        <f t="shared" si="4"/>
        <v/>
      </c>
      <c r="L59" s="2" t="str">
        <f t="shared" si="5"/>
        <v/>
      </c>
      <c r="M59" s="8" t="str">
        <f t="shared" si="39"/>
        <v/>
      </c>
      <c r="N59" s="8" t="str">
        <f t="shared" si="6"/>
        <v/>
      </c>
      <c r="O59" s="8" t="str">
        <f t="shared" si="40"/>
        <v/>
      </c>
      <c r="P59" s="8" t="str">
        <f t="shared" si="7"/>
        <v/>
      </c>
      <c r="Q59" s="2" t="str">
        <f t="shared" si="8"/>
        <v/>
      </c>
      <c r="R59" s="3" t="str">
        <f t="shared" si="9"/>
        <v/>
      </c>
      <c r="S59" s="3" t="str">
        <f t="shared" si="10"/>
        <v/>
      </c>
      <c r="T59" s="3" t="str">
        <f t="shared" si="41"/>
        <v/>
      </c>
      <c r="U59" s="8" t="str">
        <f t="shared" si="11"/>
        <v/>
      </c>
      <c r="V59" s="2" t="str">
        <f t="shared" si="12"/>
        <v/>
      </c>
      <c r="W59" s="2" t="str">
        <f t="shared" si="13"/>
        <v/>
      </c>
      <c r="X59" s="2" t="str">
        <f t="shared" si="123"/>
        <v/>
      </c>
      <c r="Y59" s="2" t="str">
        <f t="shared" si="14"/>
        <v/>
      </c>
      <c r="Z59" s="46" t="str">
        <f t="shared" si="42"/>
        <v/>
      </c>
      <c r="AA59" s="46" t="str">
        <f t="shared" si="43"/>
        <v/>
      </c>
      <c r="AB59" s="47"/>
      <c r="AC59" s="46" t="str">
        <f t="shared" si="44"/>
        <v/>
      </c>
      <c r="AD59" s="47" t="str">
        <f t="shared" si="128"/>
        <v/>
      </c>
      <c r="AE59" s="48" t="str">
        <f t="shared" si="46"/>
        <v/>
      </c>
      <c r="AF59" s="49" t="str">
        <f t="shared" si="130"/>
        <v/>
      </c>
      <c r="AG59" s="49" t="str">
        <f t="shared" si="130"/>
        <v/>
      </c>
      <c r="AH59" s="49" t="str">
        <f t="shared" si="130"/>
        <v/>
      </c>
      <c r="AI59" s="47" t="str">
        <f t="shared" si="130"/>
        <v/>
      </c>
      <c r="AJ59" s="47" t="str">
        <f t="shared" si="130"/>
        <v/>
      </c>
      <c r="AK59" s="46" t="str">
        <f t="shared" si="130"/>
        <v/>
      </c>
      <c r="AL59" s="47"/>
      <c r="AM59" s="53" t="str">
        <f t="shared" si="48"/>
        <v/>
      </c>
      <c r="AN59" s="50" t="str">
        <f t="shared" si="49"/>
        <v/>
      </c>
      <c r="AO59" s="53" t="s">
        <v>85</v>
      </c>
      <c r="AP59" s="52" t="str">
        <f t="shared" si="50"/>
        <v/>
      </c>
      <c r="AQ59" s="52" t="str">
        <f t="shared" si="51"/>
        <v/>
      </c>
      <c r="AR59" s="47">
        <f t="shared" si="52"/>
        <v>0.37</v>
      </c>
      <c r="AS59" s="53" t="str">
        <f t="shared" si="53"/>
        <v/>
      </c>
      <c r="AT59" s="52" t="str">
        <f t="shared" si="54"/>
        <v/>
      </c>
      <c r="AU59" s="9" t="str">
        <f t="shared" si="55"/>
        <v/>
      </c>
      <c r="AV59" s="9" t="str">
        <f t="shared" si="56"/>
        <v/>
      </c>
      <c r="AW59" s="12" t="str">
        <f t="shared" si="57"/>
        <v/>
      </c>
      <c r="AX59" s="9" t="str">
        <f t="shared" si="58"/>
        <v/>
      </c>
      <c r="AY59" s="12" t="str">
        <f t="shared" si="59"/>
        <v/>
      </c>
      <c r="AZ59" s="10" t="str">
        <f t="shared" si="60"/>
        <v/>
      </c>
      <c r="BA59" s="10" t="str">
        <f t="shared" si="61"/>
        <v/>
      </c>
      <c r="BB59" s="10" t="str">
        <f t="shared" si="62"/>
        <v/>
      </c>
      <c r="BC59" s="10" t="str">
        <f t="shared" si="63"/>
        <v/>
      </c>
      <c r="BD59" s="10" t="str">
        <f t="shared" si="64"/>
        <v/>
      </c>
      <c r="BE59" s="12" t="str">
        <f t="shared" si="65"/>
        <v/>
      </c>
      <c r="BF59" s="9" t="str">
        <f t="shared" si="66"/>
        <v/>
      </c>
      <c r="BG59" s="9" t="str">
        <f t="shared" si="67"/>
        <v/>
      </c>
      <c r="BH59" s="7" t="str">
        <f t="shared" si="68"/>
        <v/>
      </c>
      <c r="BI59" s="7" t="str">
        <f t="shared" si="69"/>
        <v/>
      </c>
      <c r="BJ59" s="12" t="str">
        <f t="shared" si="70"/>
        <v/>
      </c>
      <c r="BK59" s="80" t="str">
        <f t="shared" si="71"/>
        <v/>
      </c>
      <c r="BL59" s="7" t="str">
        <f t="shared" si="72"/>
        <v/>
      </c>
      <c r="BM59" s="7" t="str">
        <f t="shared" si="124"/>
        <v/>
      </c>
      <c r="BN59" s="12" t="str">
        <f t="shared" si="73"/>
        <v/>
      </c>
      <c r="BO59" s="9" t="str">
        <f t="shared" si="74"/>
        <v/>
      </c>
      <c r="BP59" s="2" t="str">
        <f t="shared" si="75"/>
        <v/>
      </c>
      <c r="BQ59" s="2" t="str">
        <f t="shared" si="76"/>
        <v/>
      </c>
      <c r="BR59" s="20" t="str">
        <f t="shared" si="131"/>
        <v/>
      </c>
      <c r="BS59" s="20" t="str">
        <f t="shared" si="131"/>
        <v/>
      </c>
      <c r="BT59" s="20" t="str">
        <f t="shared" si="131"/>
        <v/>
      </c>
      <c r="BU59" s="86" t="str">
        <f t="shared" si="78"/>
        <v/>
      </c>
      <c r="BV59" s="86" t="str">
        <f t="shared" si="79"/>
        <v/>
      </c>
      <c r="BW59" s="20" t="str">
        <f t="shared" si="131"/>
        <v/>
      </c>
      <c r="BX59" s="86" t="str">
        <f t="shared" si="131"/>
        <v/>
      </c>
      <c r="BY59" s="86" t="str">
        <f t="shared" si="131"/>
        <v/>
      </c>
      <c r="BZ59" s="86" t="str">
        <f t="shared" si="131"/>
        <v/>
      </c>
      <c r="CA59" s="86" t="str">
        <f t="shared" si="131"/>
        <v/>
      </c>
      <c r="CB59" s="86" t="str">
        <f t="shared" si="131"/>
        <v/>
      </c>
      <c r="CC59" s="86" t="str">
        <f t="shared" si="131"/>
        <v/>
      </c>
      <c r="CD59" s="86" t="str">
        <f t="shared" si="131"/>
        <v/>
      </c>
      <c r="CE59" s="20" t="str">
        <f t="shared" si="125"/>
        <v/>
      </c>
      <c r="CF59" s="14" t="str">
        <f t="shared" si="81"/>
        <v/>
      </c>
      <c r="CG59" s="14" t="str">
        <f t="shared" si="82"/>
        <v/>
      </c>
      <c r="CH59" s="8">
        <f t="shared" si="83"/>
        <v>0</v>
      </c>
      <c r="CI59" s="9" t="str">
        <f t="shared" si="84"/>
        <v/>
      </c>
      <c r="CJ59" s="9" t="str">
        <f t="shared" si="85"/>
        <v/>
      </c>
      <c r="CK59" s="9" t="str">
        <f t="shared" si="86"/>
        <v/>
      </c>
      <c r="CL59" s="9" t="str">
        <f t="shared" si="87"/>
        <v/>
      </c>
      <c r="CM59" s="9" t="str">
        <f t="shared" si="88"/>
        <v/>
      </c>
      <c r="CN59" s="9" t="str">
        <f t="shared" si="89"/>
        <v/>
      </c>
      <c r="CO59" s="9" t="str">
        <f t="shared" si="90"/>
        <v/>
      </c>
      <c r="CP59" s="9" t="str">
        <f t="shared" si="90"/>
        <v/>
      </c>
      <c r="CQ59" s="9" t="str">
        <f t="shared" si="90"/>
        <v/>
      </c>
      <c r="CR59" s="9" t="str">
        <f t="shared" si="90"/>
        <v/>
      </c>
      <c r="CS59" s="9" t="str">
        <f t="shared" si="90"/>
        <v/>
      </c>
      <c r="CT59" s="9" t="str">
        <f t="shared" si="90"/>
        <v/>
      </c>
      <c r="CU59" s="9" t="str">
        <f t="shared" si="90"/>
        <v/>
      </c>
      <c r="CV59" s="9" t="str">
        <f t="shared" si="91"/>
        <v/>
      </c>
      <c r="CW59" s="9" t="str">
        <f t="shared" si="92"/>
        <v/>
      </c>
      <c r="CX59" s="9" t="str">
        <f t="shared" si="92"/>
        <v/>
      </c>
      <c r="CY59" s="9" t="str">
        <f t="shared" si="92"/>
        <v/>
      </c>
      <c r="CZ59" s="9" t="str">
        <f t="shared" si="92"/>
        <v/>
      </c>
      <c r="DA59" s="9" t="str">
        <f t="shared" si="92"/>
        <v/>
      </c>
      <c r="DB59" s="9" t="str">
        <f t="shared" si="92"/>
        <v/>
      </c>
      <c r="DC59" s="9" t="str">
        <f t="shared" si="92"/>
        <v/>
      </c>
      <c r="DD59" s="2" t="str">
        <f t="shared" si="93"/>
        <v/>
      </c>
      <c r="DE59" s="2" t="str">
        <f t="shared" si="94"/>
        <v/>
      </c>
      <c r="DF59" s="2" t="str">
        <f t="shared" si="95"/>
        <v/>
      </c>
      <c r="DG59" s="2" t="str">
        <f t="shared" si="96"/>
        <v/>
      </c>
      <c r="DH59" s="2" t="str">
        <f t="shared" si="97"/>
        <v/>
      </c>
      <c r="DI59" s="2" t="str">
        <f t="shared" si="98"/>
        <v/>
      </c>
      <c r="DJ59" s="2" t="str">
        <f t="shared" si="99"/>
        <v/>
      </c>
      <c r="DK59" s="2" t="str">
        <f t="shared" si="100"/>
        <v/>
      </c>
      <c r="DL59" s="16" t="str">
        <f t="shared" si="101"/>
        <v/>
      </c>
      <c r="DM59" s="16" t="str">
        <f t="shared" si="102"/>
        <v/>
      </c>
      <c r="DN59" s="16" t="str">
        <f t="shared" si="103"/>
        <v/>
      </c>
      <c r="DO59" s="72" t="str">
        <f t="shared" si="104"/>
        <v/>
      </c>
      <c r="DP59" s="16" t="str">
        <f t="shared" si="105"/>
        <v/>
      </c>
      <c r="DQ59" s="16" t="str">
        <f t="shared" si="106"/>
        <v/>
      </c>
      <c r="DR59" s="2" t="str">
        <f t="shared" si="107"/>
        <v/>
      </c>
      <c r="DS59" s="2" t="str">
        <f t="shared" si="108"/>
        <v/>
      </c>
      <c r="DT59" s="2" t="str">
        <f t="shared" si="109"/>
        <v/>
      </c>
      <c r="DU59" s="2" t="str">
        <f t="shared" si="110"/>
        <v/>
      </c>
      <c r="DV59" s="15"/>
      <c r="DW59" s="18"/>
      <c r="DX59" s="17"/>
      <c r="DY59" s="47" t="str">
        <f t="shared" si="129"/>
        <v/>
      </c>
      <c r="DZ59" s="47" t="str">
        <f t="shared" si="129"/>
        <v/>
      </c>
      <c r="EA59" s="47" t="str">
        <f t="shared" si="129"/>
        <v/>
      </c>
      <c r="EB59" s="47" t="str">
        <f t="shared" si="129"/>
        <v/>
      </c>
      <c r="EC59" s="49" t="str">
        <f t="shared" si="129"/>
        <v/>
      </c>
      <c r="ED59" s="49" t="str">
        <f t="shared" si="129"/>
        <v/>
      </c>
      <c r="EE59" s="47" t="str">
        <f t="shared" si="129"/>
        <v/>
      </c>
      <c r="EF59" s="47" t="str">
        <f t="shared" si="129"/>
        <v/>
      </c>
      <c r="EG59" s="47" t="str">
        <f t="shared" si="129"/>
        <v/>
      </c>
      <c r="EH59" s="6">
        <f t="shared" si="16"/>
        <v>0</v>
      </c>
      <c r="EI59" s="6">
        <f t="shared" si="17"/>
        <v>0</v>
      </c>
      <c r="EJ59" s="2" t="str">
        <f t="shared" si="18"/>
        <v/>
      </c>
      <c r="EK59" s="2" t="str">
        <f t="shared" si="19"/>
        <v/>
      </c>
      <c r="EL59" s="2" t="str">
        <f t="shared" si="127"/>
        <v/>
      </c>
      <c r="EM59" s="2" t="str">
        <f t="shared" si="21"/>
        <v/>
      </c>
      <c r="EN59" s="2" t="str">
        <f t="shared" si="22"/>
        <v/>
      </c>
      <c r="EO59" s="2">
        <f t="shared" si="23"/>
        <v>0</v>
      </c>
      <c r="EP59" s="2">
        <f t="shared" si="111"/>
        <v>0</v>
      </c>
      <c r="EQ59" s="2"/>
      <c r="ER59" s="2"/>
      <c r="ES59" s="2"/>
      <c r="ET59" s="2"/>
      <c r="EU59" s="2"/>
      <c r="EV59" s="2"/>
      <c r="EW59" s="2">
        <f t="shared" si="24"/>
        <v>0</v>
      </c>
      <c r="EX59" s="2">
        <f t="shared" si="25"/>
        <v>0</v>
      </c>
      <c r="EY59" s="2">
        <f t="shared" si="112"/>
        <v>0</v>
      </c>
      <c r="EZ59" s="2">
        <f t="shared" si="26"/>
        <v>0</v>
      </c>
      <c r="FA59" s="2">
        <f t="shared" si="27"/>
        <v>0</v>
      </c>
      <c r="FB59" s="59"/>
      <c r="FC59" s="2">
        <f t="shared" si="28"/>
        <v>0</v>
      </c>
      <c r="FD59" s="2">
        <f t="shared" si="113"/>
        <v>0</v>
      </c>
      <c r="FE59" s="3">
        <f t="shared" si="126"/>
        <v>0</v>
      </c>
      <c r="FF59" s="3">
        <f t="shared" si="114"/>
        <v>0</v>
      </c>
      <c r="FG59" s="3">
        <f t="shared" si="115"/>
        <v>0</v>
      </c>
      <c r="FH59" s="3">
        <f t="shared" si="29"/>
        <v>0</v>
      </c>
      <c r="FI59" s="67">
        <f t="shared" si="30"/>
        <v>0</v>
      </c>
      <c r="FJ59" s="3">
        <f t="shared" si="31"/>
        <v>0</v>
      </c>
      <c r="FK59" s="3">
        <f t="shared" si="32"/>
        <v>0</v>
      </c>
      <c r="FL59" s="3">
        <f t="shared" si="116"/>
        <v>0</v>
      </c>
      <c r="FM59" s="3">
        <f t="shared" si="117"/>
        <v>0</v>
      </c>
      <c r="FN59" s="3">
        <f t="shared" si="118"/>
        <v>0</v>
      </c>
      <c r="FO59" s="2">
        <f t="shared" si="33"/>
        <v>0</v>
      </c>
      <c r="FP59" s="2">
        <f t="shared" si="34"/>
        <v>0</v>
      </c>
      <c r="FQ59" s="2">
        <f t="shared" si="119"/>
        <v>0</v>
      </c>
      <c r="FR59" s="6" t="str">
        <f>IF(A59=1,1,IF(DW59="","",COUNTA($DW$31:DW59)+1))</f>
        <v/>
      </c>
      <c r="FS59" s="6" t="str">
        <f t="shared" si="35"/>
        <v/>
      </c>
      <c r="FT59" s="43">
        <f t="shared" si="120"/>
        <v>0</v>
      </c>
      <c r="FU59" s="23">
        <f t="shared" si="121"/>
        <v>0</v>
      </c>
      <c r="FV59" s="21">
        <f t="shared" si="122"/>
        <v>0</v>
      </c>
    </row>
    <row r="60" spans="1:178">
      <c r="A60" s="4" t="str">
        <f t="shared" si="36"/>
        <v/>
      </c>
      <c r="B60" s="33"/>
      <c r="C60" s="33"/>
      <c r="D60" s="33"/>
      <c r="E60" s="33"/>
      <c r="F60" s="33"/>
      <c r="G60" s="11" t="str">
        <f t="shared" si="2"/>
        <v/>
      </c>
      <c r="H60" s="3" t="str">
        <f t="shared" si="37"/>
        <v/>
      </c>
      <c r="I60" s="3" t="str">
        <f t="shared" si="3"/>
        <v/>
      </c>
      <c r="J60" s="3" t="str">
        <f t="shared" si="38"/>
        <v/>
      </c>
      <c r="K60" s="3" t="str">
        <f t="shared" si="4"/>
        <v/>
      </c>
      <c r="L60" s="2" t="str">
        <f t="shared" si="5"/>
        <v/>
      </c>
      <c r="M60" s="8" t="str">
        <f t="shared" si="39"/>
        <v/>
      </c>
      <c r="N60" s="8" t="str">
        <f t="shared" si="6"/>
        <v/>
      </c>
      <c r="O60" s="8" t="str">
        <f t="shared" si="40"/>
        <v/>
      </c>
      <c r="P60" s="8" t="str">
        <f t="shared" si="7"/>
        <v/>
      </c>
      <c r="Q60" s="2" t="str">
        <f t="shared" si="8"/>
        <v/>
      </c>
      <c r="R60" s="3" t="str">
        <f t="shared" si="9"/>
        <v/>
      </c>
      <c r="S60" s="3" t="str">
        <f t="shared" si="10"/>
        <v/>
      </c>
      <c r="T60" s="3" t="str">
        <f t="shared" si="41"/>
        <v/>
      </c>
      <c r="U60" s="8" t="str">
        <f t="shared" si="11"/>
        <v/>
      </c>
      <c r="V60" s="2" t="str">
        <f t="shared" si="12"/>
        <v/>
      </c>
      <c r="W60" s="2" t="str">
        <f t="shared" si="13"/>
        <v/>
      </c>
      <c r="X60" s="2" t="str">
        <f t="shared" si="123"/>
        <v/>
      </c>
      <c r="Y60" s="2" t="str">
        <f t="shared" si="14"/>
        <v/>
      </c>
      <c r="Z60" s="46" t="str">
        <f t="shared" si="42"/>
        <v/>
      </c>
      <c r="AA60" s="46" t="str">
        <f t="shared" si="43"/>
        <v/>
      </c>
      <c r="AB60" s="47"/>
      <c r="AC60" s="46" t="str">
        <f t="shared" si="44"/>
        <v/>
      </c>
      <c r="AD60" s="47" t="str">
        <f t="shared" si="128"/>
        <v/>
      </c>
      <c r="AE60" s="48" t="str">
        <f t="shared" si="46"/>
        <v/>
      </c>
      <c r="AF60" s="49" t="str">
        <f t="shared" si="130"/>
        <v/>
      </c>
      <c r="AG60" s="49" t="str">
        <f t="shared" si="130"/>
        <v/>
      </c>
      <c r="AH60" s="49" t="str">
        <f t="shared" si="130"/>
        <v/>
      </c>
      <c r="AI60" s="47" t="str">
        <f t="shared" si="130"/>
        <v/>
      </c>
      <c r="AJ60" s="47" t="str">
        <f t="shared" si="130"/>
        <v/>
      </c>
      <c r="AK60" s="46" t="str">
        <f t="shared" si="130"/>
        <v/>
      </c>
      <c r="AL60" s="47"/>
      <c r="AM60" s="53" t="str">
        <f t="shared" si="48"/>
        <v/>
      </c>
      <c r="AN60" s="50" t="str">
        <f t="shared" si="49"/>
        <v/>
      </c>
      <c r="AO60" s="53" t="s">
        <v>85</v>
      </c>
      <c r="AP60" s="52" t="str">
        <f t="shared" si="50"/>
        <v/>
      </c>
      <c r="AQ60" s="52" t="str">
        <f t="shared" si="51"/>
        <v/>
      </c>
      <c r="AR60" s="47">
        <f t="shared" si="52"/>
        <v>0.37</v>
      </c>
      <c r="AS60" s="53" t="str">
        <f t="shared" si="53"/>
        <v/>
      </c>
      <c r="AT60" s="52" t="str">
        <f t="shared" si="54"/>
        <v/>
      </c>
      <c r="AU60" s="9" t="str">
        <f t="shared" si="55"/>
        <v/>
      </c>
      <c r="AV60" s="9" t="str">
        <f t="shared" si="56"/>
        <v/>
      </c>
      <c r="AW60" s="12" t="str">
        <f t="shared" si="57"/>
        <v/>
      </c>
      <c r="AX60" s="9" t="str">
        <f t="shared" si="58"/>
        <v/>
      </c>
      <c r="AY60" s="12" t="str">
        <f t="shared" si="59"/>
        <v/>
      </c>
      <c r="AZ60" s="10" t="str">
        <f t="shared" si="60"/>
        <v/>
      </c>
      <c r="BA60" s="10" t="str">
        <f t="shared" si="61"/>
        <v/>
      </c>
      <c r="BB60" s="10" t="str">
        <f t="shared" si="62"/>
        <v/>
      </c>
      <c r="BC60" s="10" t="str">
        <f t="shared" si="63"/>
        <v/>
      </c>
      <c r="BD60" s="10" t="str">
        <f t="shared" si="64"/>
        <v/>
      </c>
      <c r="BE60" s="12" t="str">
        <f t="shared" si="65"/>
        <v/>
      </c>
      <c r="BF60" s="9" t="str">
        <f t="shared" si="66"/>
        <v/>
      </c>
      <c r="BG60" s="9" t="str">
        <f t="shared" si="67"/>
        <v/>
      </c>
      <c r="BH60" s="7" t="str">
        <f t="shared" si="68"/>
        <v/>
      </c>
      <c r="BI60" s="7" t="str">
        <f t="shared" si="69"/>
        <v/>
      </c>
      <c r="BJ60" s="12" t="str">
        <f t="shared" si="70"/>
        <v/>
      </c>
      <c r="BK60" s="80" t="str">
        <f t="shared" si="71"/>
        <v/>
      </c>
      <c r="BL60" s="7" t="str">
        <f t="shared" si="72"/>
        <v/>
      </c>
      <c r="BM60" s="7" t="str">
        <f t="shared" si="124"/>
        <v/>
      </c>
      <c r="BN60" s="12" t="str">
        <f t="shared" si="73"/>
        <v/>
      </c>
      <c r="BO60" s="9" t="str">
        <f t="shared" si="74"/>
        <v/>
      </c>
      <c r="BP60" s="2" t="str">
        <f t="shared" si="75"/>
        <v/>
      </c>
      <c r="BQ60" s="2" t="str">
        <f t="shared" si="76"/>
        <v/>
      </c>
      <c r="BR60" s="20" t="str">
        <f t="shared" si="131"/>
        <v/>
      </c>
      <c r="BS60" s="20" t="str">
        <f t="shared" si="131"/>
        <v/>
      </c>
      <c r="BT60" s="20" t="str">
        <f t="shared" si="131"/>
        <v/>
      </c>
      <c r="BU60" s="86" t="str">
        <f t="shared" si="78"/>
        <v/>
      </c>
      <c r="BV60" s="86" t="str">
        <f t="shared" si="79"/>
        <v/>
      </c>
      <c r="BW60" s="20" t="str">
        <f t="shared" si="131"/>
        <v/>
      </c>
      <c r="BX60" s="86" t="str">
        <f t="shared" si="131"/>
        <v/>
      </c>
      <c r="BY60" s="86" t="str">
        <f t="shared" si="131"/>
        <v/>
      </c>
      <c r="BZ60" s="86" t="str">
        <f t="shared" si="131"/>
        <v/>
      </c>
      <c r="CA60" s="86" t="str">
        <f t="shared" si="131"/>
        <v/>
      </c>
      <c r="CB60" s="86" t="str">
        <f t="shared" si="131"/>
        <v/>
      </c>
      <c r="CC60" s="86" t="str">
        <f t="shared" si="131"/>
        <v/>
      </c>
      <c r="CD60" s="86" t="str">
        <f t="shared" si="131"/>
        <v/>
      </c>
      <c r="CE60" s="20" t="str">
        <f t="shared" si="125"/>
        <v/>
      </c>
      <c r="CF60" s="14" t="str">
        <f t="shared" si="81"/>
        <v/>
      </c>
      <c r="CG60" s="14" t="str">
        <f t="shared" si="82"/>
        <v/>
      </c>
      <c r="CH60" s="8">
        <f t="shared" si="83"/>
        <v>0</v>
      </c>
      <c r="CI60" s="9" t="str">
        <f t="shared" si="84"/>
        <v/>
      </c>
      <c r="CJ60" s="9" t="str">
        <f t="shared" si="85"/>
        <v/>
      </c>
      <c r="CK60" s="9" t="str">
        <f t="shared" si="86"/>
        <v/>
      </c>
      <c r="CL60" s="9" t="str">
        <f t="shared" si="87"/>
        <v/>
      </c>
      <c r="CM60" s="9" t="str">
        <f t="shared" si="88"/>
        <v/>
      </c>
      <c r="CN60" s="9" t="str">
        <f t="shared" si="89"/>
        <v/>
      </c>
      <c r="CO60" s="9" t="str">
        <f t="shared" si="90"/>
        <v/>
      </c>
      <c r="CP60" s="9" t="str">
        <f t="shared" si="90"/>
        <v/>
      </c>
      <c r="CQ60" s="9" t="str">
        <f t="shared" si="90"/>
        <v/>
      </c>
      <c r="CR60" s="9" t="str">
        <f t="shared" si="90"/>
        <v/>
      </c>
      <c r="CS60" s="9" t="str">
        <f t="shared" si="90"/>
        <v/>
      </c>
      <c r="CT60" s="9" t="str">
        <f t="shared" si="90"/>
        <v/>
      </c>
      <c r="CU60" s="9" t="str">
        <f t="shared" si="90"/>
        <v/>
      </c>
      <c r="CV60" s="9" t="str">
        <f t="shared" si="91"/>
        <v/>
      </c>
      <c r="CW60" s="9" t="str">
        <f t="shared" si="92"/>
        <v/>
      </c>
      <c r="CX60" s="9" t="str">
        <f t="shared" si="92"/>
        <v/>
      </c>
      <c r="CY60" s="9" t="str">
        <f t="shared" si="92"/>
        <v/>
      </c>
      <c r="CZ60" s="9" t="str">
        <f t="shared" si="92"/>
        <v/>
      </c>
      <c r="DA60" s="9" t="str">
        <f t="shared" si="92"/>
        <v/>
      </c>
      <c r="DB60" s="9" t="str">
        <f t="shared" si="92"/>
        <v/>
      </c>
      <c r="DC60" s="9" t="str">
        <f t="shared" si="92"/>
        <v/>
      </c>
      <c r="DD60" s="2" t="str">
        <f t="shared" si="93"/>
        <v/>
      </c>
      <c r="DE60" s="2" t="str">
        <f t="shared" si="94"/>
        <v/>
      </c>
      <c r="DF60" s="2" t="str">
        <f t="shared" si="95"/>
        <v/>
      </c>
      <c r="DG60" s="2" t="str">
        <f t="shared" si="96"/>
        <v/>
      </c>
      <c r="DH60" s="2" t="str">
        <f t="shared" si="97"/>
        <v/>
      </c>
      <c r="DI60" s="2" t="str">
        <f t="shared" si="98"/>
        <v/>
      </c>
      <c r="DJ60" s="2" t="str">
        <f t="shared" si="99"/>
        <v/>
      </c>
      <c r="DK60" s="2" t="str">
        <f t="shared" si="100"/>
        <v/>
      </c>
      <c r="DL60" s="16" t="str">
        <f t="shared" si="101"/>
        <v/>
      </c>
      <c r="DM60" s="16" t="str">
        <f t="shared" si="102"/>
        <v/>
      </c>
      <c r="DN60" s="16" t="str">
        <f t="shared" si="103"/>
        <v/>
      </c>
      <c r="DO60" s="72" t="str">
        <f t="shared" si="104"/>
        <v/>
      </c>
      <c r="DP60" s="16" t="str">
        <f t="shared" si="105"/>
        <v/>
      </c>
      <c r="DQ60" s="16" t="str">
        <f t="shared" si="106"/>
        <v/>
      </c>
      <c r="DR60" s="2" t="str">
        <f t="shared" si="107"/>
        <v/>
      </c>
      <c r="DS60" s="2" t="str">
        <f t="shared" si="108"/>
        <v/>
      </c>
      <c r="DT60" s="2" t="str">
        <f t="shared" si="109"/>
        <v/>
      </c>
      <c r="DU60" s="2" t="str">
        <f t="shared" si="110"/>
        <v/>
      </c>
      <c r="DV60" s="15"/>
      <c r="DW60" s="18"/>
      <c r="DX60" s="17"/>
      <c r="DY60" s="47" t="str">
        <f t="shared" si="129"/>
        <v/>
      </c>
      <c r="DZ60" s="47" t="str">
        <f t="shared" si="129"/>
        <v/>
      </c>
      <c r="EA60" s="47" t="str">
        <f t="shared" si="129"/>
        <v/>
      </c>
      <c r="EB60" s="47" t="str">
        <f t="shared" si="129"/>
        <v/>
      </c>
      <c r="EC60" s="49" t="str">
        <f t="shared" si="129"/>
        <v/>
      </c>
      <c r="ED60" s="49" t="str">
        <f t="shared" si="129"/>
        <v/>
      </c>
      <c r="EE60" s="47" t="str">
        <f t="shared" si="129"/>
        <v/>
      </c>
      <c r="EF60" s="47" t="str">
        <f t="shared" si="129"/>
        <v/>
      </c>
      <c r="EG60" s="47" t="str">
        <f t="shared" si="129"/>
        <v/>
      </c>
      <c r="EH60" s="6">
        <f t="shared" si="16"/>
        <v>0</v>
      </c>
      <c r="EI60" s="6">
        <f t="shared" si="17"/>
        <v>0</v>
      </c>
      <c r="EJ60" s="2" t="str">
        <f t="shared" si="18"/>
        <v/>
      </c>
      <c r="EK60" s="2" t="str">
        <f t="shared" si="19"/>
        <v/>
      </c>
      <c r="EL60" s="2" t="str">
        <f t="shared" si="127"/>
        <v/>
      </c>
      <c r="EM60" s="2" t="str">
        <f t="shared" si="21"/>
        <v/>
      </c>
      <c r="EN60" s="2" t="str">
        <f t="shared" si="22"/>
        <v/>
      </c>
      <c r="EO60" s="2">
        <f t="shared" si="23"/>
        <v>0</v>
      </c>
      <c r="EP60" s="2">
        <f t="shared" si="111"/>
        <v>0</v>
      </c>
      <c r="EQ60" s="2"/>
      <c r="ER60" s="2"/>
      <c r="ES60" s="2"/>
      <c r="ET60" s="2"/>
      <c r="EU60" s="2"/>
      <c r="EV60" s="2"/>
      <c r="EW60" s="2">
        <f t="shared" si="24"/>
        <v>0</v>
      </c>
      <c r="EX60" s="2">
        <f t="shared" si="25"/>
        <v>0</v>
      </c>
      <c r="EY60" s="2">
        <f t="shared" si="112"/>
        <v>0</v>
      </c>
      <c r="EZ60" s="2">
        <f t="shared" si="26"/>
        <v>0</v>
      </c>
      <c r="FA60" s="2">
        <f t="shared" si="27"/>
        <v>0</v>
      </c>
      <c r="FB60" s="59"/>
      <c r="FC60" s="2">
        <f t="shared" si="28"/>
        <v>0</v>
      </c>
      <c r="FD60" s="2">
        <f t="shared" si="113"/>
        <v>0</v>
      </c>
      <c r="FE60" s="3">
        <f t="shared" si="126"/>
        <v>0</v>
      </c>
      <c r="FF60" s="3">
        <f t="shared" si="114"/>
        <v>0</v>
      </c>
      <c r="FG60" s="3">
        <f t="shared" si="115"/>
        <v>0</v>
      </c>
      <c r="FH60" s="3">
        <f t="shared" si="29"/>
        <v>0</v>
      </c>
      <c r="FI60" s="67">
        <f t="shared" si="30"/>
        <v>0</v>
      </c>
      <c r="FJ60" s="3">
        <f t="shared" si="31"/>
        <v>0</v>
      </c>
      <c r="FK60" s="3">
        <f t="shared" si="32"/>
        <v>0</v>
      </c>
      <c r="FL60" s="3">
        <f t="shared" si="116"/>
        <v>0</v>
      </c>
      <c r="FM60" s="3">
        <f t="shared" si="117"/>
        <v>0</v>
      </c>
      <c r="FN60" s="3">
        <f t="shared" si="118"/>
        <v>0</v>
      </c>
      <c r="FO60" s="2">
        <f t="shared" si="33"/>
        <v>0</v>
      </c>
      <c r="FP60" s="2">
        <f t="shared" si="34"/>
        <v>0</v>
      </c>
      <c r="FQ60" s="2">
        <f t="shared" si="119"/>
        <v>0</v>
      </c>
      <c r="FR60" s="6" t="str">
        <f>IF(A60=1,1,IF(DW60="","",COUNTA($DW$31:DW60)+1))</f>
        <v/>
      </c>
      <c r="FS60" s="6" t="str">
        <f t="shared" si="35"/>
        <v/>
      </c>
      <c r="FT60" s="43">
        <f t="shared" si="120"/>
        <v>0</v>
      </c>
      <c r="FU60" s="23">
        <f t="shared" si="121"/>
        <v>0</v>
      </c>
      <c r="FV60" s="21">
        <f t="shared" si="122"/>
        <v>0</v>
      </c>
    </row>
    <row r="61" spans="1:178">
      <c r="A61" s="4" t="str">
        <f t="shared" si="36"/>
        <v/>
      </c>
      <c r="B61" s="33"/>
      <c r="C61" s="33"/>
      <c r="D61" s="33"/>
      <c r="E61" s="33"/>
      <c r="F61" s="33"/>
      <c r="G61" s="11" t="str">
        <f t="shared" si="2"/>
        <v/>
      </c>
      <c r="H61" s="3" t="str">
        <f t="shared" si="37"/>
        <v/>
      </c>
      <c r="I61" s="3" t="str">
        <f t="shared" si="3"/>
        <v/>
      </c>
      <c r="J61" s="3" t="str">
        <f t="shared" si="38"/>
        <v/>
      </c>
      <c r="K61" s="3" t="str">
        <f t="shared" si="4"/>
        <v/>
      </c>
      <c r="L61" s="2" t="str">
        <f t="shared" si="5"/>
        <v/>
      </c>
      <c r="M61" s="8" t="str">
        <f t="shared" si="39"/>
        <v/>
      </c>
      <c r="N61" s="8" t="str">
        <f t="shared" si="6"/>
        <v/>
      </c>
      <c r="O61" s="8" t="str">
        <f t="shared" si="40"/>
        <v/>
      </c>
      <c r="P61" s="8" t="str">
        <f t="shared" si="7"/>
        <v/>
      </c>
      <c r="Q61" s="2" t="str">
        <f t="shared" si="8"/>
        <v/>
      </c>
      <c r="R61" s="3" t="str">
        <f t="shared" si="9"/>
        <v/>
      </c>
      <c r="S61" s="3" t="str">
        <f t="shared" si="10"/>
        <v/>
      </c>
      <c r="T61" s="3" t="str">
        <f t="shared" si="41"/>
        <v/>
      </c>
      <c r="U61" s="8" t="str">
        <f t="shared" si="11"/>
        <v/>
      </c>
      <c r="V61" s="2" t="str">
        <f t="shared" si="12"/>
        <v/>
      </c>
      <c r="W61" s="2" t="str">
        <f t="shared" si="13"/>
        <v/>
      </c>
      <c r="X61" s="2" t="str">
        <f t="shared" si="123"/>
        <v/>
      </c>
      <c r="Y61" s="2" t="str">
        <f t="shared" si="14"/>
        <v/>
      </c>
      <c r="Z61" s="46" t="str">
        <f t="shared" si="42"/>
        <v/>
      </c>
      <c r="AA61" s="46" t="str">
        <f t="shared" si="43"/>
        <v/>
      </c>
      <c r="AB61" s="47"/>
      <c r="AC61" s="46" t="str">
        <f t="shared" si="44"/>
        <v/>
      </c>
      <c r="AD61" s="47" t="str">
        <f t="shared" si="128"/>
        <v/>
      </c>
      <c r="AE61" s="48" t="str">
        <f t="shared" si="46"/>
        <v/>
      </c>
      <c r="AF61" s="49" t="str">
        <f t="shared" si="130"/>
        <v/>
      </c>
      <c r="AG61" s="49" t="str">
        <f t="shared" si="130"/>
        <v/>
      </c>
      <c r="AH61" s="49" t="str">
        <f t="shared" si="130"/>
        <v/>
      </c>
      <c r="AI61" s="47" t="str">
        <f t="shared" si="130"/>
        <v/>
      </c>
      <c r="AJ61" s="47" t="str">
        <f t="shared" si="130"/>
        <v/>
      </c>
      <c r="AK61" s="46" t="str">
        <f t="shared" si="130"/>
        <v/>
      </c>
      <c r="AL61" s="47"/>
      <c r="AM61" s="53" t="str">
        <f t="shared" si="48"/>
        <v/>
      </c>
      <c r="AN61" s="50" t="str">
        <f t="shared" si="49"/>
        <v/>
      </c>
      <c r="AO61" s="53" t="s">
        <v>85</v>
      </c>
      <c r="AP61" s="52" t="str">
        <f t="shared" si="50"/>
        <v/>
      </c>
      <c r="AQ61" s="52" t="str">
        <f t="shared" si="51"/>
        <v/>
      </c>
      <c r="AR61" s="47">
        <f t="shared" si="52"/>
        <v>0.37</v>
      </c>
      <c r="AS61" s="53" t="str">
        <f t="shared" si="53"/>
        <v/>
      </c>
      <c r="AT61" s="52" t="str">
        <f t="shared" si="54"/>
        <v/>
      </c>
      <c r="AU61" s="9" t="str">
        <f t="shared" si="55"/>
        <v/>
      </c>
      <c r="AV61" s="9" t="str">
        <f t="shared" si="56"/>
        <v/>
      </c>
      <c r="AW61" s="12" t="str">
        <f t="shared" si="57"/>
        <v/>
      </c>
      <c r="AX61" s="9" t="str">
        <f t="shared" si="58"/>
        <v/>
      </c>
      <c r="AY61" s="12" t="str">
        <f t="shared" si="59"/>
        <v/>
      </c>
      <c r="AZ61" s="10" t="str">
        <f t="shared" si="60"/>
        <v/>
      </c>
      <c r="BA61" s="10" t="str">
        <f t="shared" si="61"/>
        <v/>
      </c>
      <c r="BB61" s="10" t="str">
        <f t="shared" si="62"/>
        <v/>
      </c>
      <c r="BC61" s="10" t="str">
        <f t="shared" si="63"/>
        <v/>
      </c>
      <c r="BD61" s="10" t="str">
        <f t="shared" si="64"/>
        <v/>
      </c>
      <c r="BE61" s="12" t="str">
        <f t="shared" si="65"/>
        <v/>
      </c>
      <c r="BF61" s="9" t="str">
        <f t="shared" si="66"/>
        <v/>
      </c>
      <c r="BG61" s="9" t="str">
        <f t="shared" si="67"/>
        <v/>
      </c>
      <c r="BH61" s="7" t="str">
        <f t="shared" si="68"/>
        <v/>
      </c>
      <c r="BI61" s="7" t="str">
        <f t="shared" si="69"/>
        <v/>
      </c>
      <c r="BJ61" s="12" t="str">
        <f t="shared" si="70"/>
        <v/>
      </c>
      <c r="BK61" s="80" t="str">
        <f t="shared" si="71"/>
        <v/>
      </c>
      <c r="BL61" s="7" t="str">
        <f t="shared" si="72"/>
        <v/>
      </c>
      <c r="BM61" s="7" t="str">
        <f t="shared" si="124"/>
        <v/>
      </c>
      <c r="BN61" s="12" t="str">
        <f t="shared" si="73"/>
        <v/>
      </c>
      <c r="BO61" s="9" t="str">
        <f t="shared" si="74"/>
        <v/>
      </c>
      <c r="BP61" s="2" t="str">
        <f t="shared" si="75"/>
        <v/>
      </c>
      <c r="BQ61" s="2" t="str">
        <f t="shared" si="76"/>
        <v/>
      </c>
      <c r="BR61" s="20" t="str">
        <f t="shared" si="131"/>
        <v/>
      </c>
      <c r="BS61" s="20" t="str">
        <f t="shared" si="131"/>
        <v/>
      </c>
      <c r="BT61" s="20" t="str">
        <f t="shared" si="131"/>
        <v/>
      </c>
      <c r="BU61" s="86" t="str">
        <f t="shared" si="78"/>
        <v/>
      </c>
      <c r="BV61" s="86" t="str">
        <f t="shared" si="79"/>
        <v/>
      </c>
      <c r="BW61" s="20" t="str">
        <f t="shared" si="131"/>
        <v/>
      </c>
      <c r="BX61" s="86" t="str">
        <f t="shared" si="131"/>
        <v/>
      </c>
      <c r="BY61" s="86" t="str">
        <f t="shared" si="131"/>
        <v/>
      </c>
      <c r="BZ61" s="86" t="str">
        <f t="shared" si="131"/>
        <v/>
      </c>
      <c r="CA61" s="86" t="str">
        <f t="shared" si="131"/>
        <v/>
      </c>
      <c r="CB61" s="86" t="str">
        <f t="shared" si="131"/>
        <v/>
      </c>
      <c r="CC61" s="86" t="str">
        <f t="shared" si="131"/>
        <v/>
      </c>
      <c r="CD61" s="86" t="str">
        <f t="shared" si="131"/>
        <v/>
      </c>
      <c r="CE61" s="20" t="str">
        <f t="shared" si="125"/>
        <v/>
      </c>
      <c r="CF61" s="14" t="str">
        <f t="shared" si="81"/>
        <v/>
      </c>
      <c r="CG61" s="14" t="str">
        <f t="shared" si="82"/>
        <v/>
      </c>
      <c r="CH61" s="8">
        <f t="shared" si="83"/>
        <v>0</v>
      </c>
      <c r="CI61" s="9" t="str">
        <f t="shared" si="84"/>
        <v/>
      </c>
      <c r="CJ61" s="9" t="str">
        <f t="shared" si="85"/>
        <v/>
      </c>
      <c r="CK61" s="9" t="str">
        <f t="shared" si="86"/>
        <v/>
      </c>
      <c r="CL61" s="9" t="str">
        <f t="shared" si="87"/>
        <v/>
      </c>
      <c r="CM61" s="9" t="str">
        <f t="shared" si="88"/>
        <v/>
      </c>
      <c r="CN61" s="9" t="str">
        <f t="shared" si="89"/>
        <v/>
      </c>
      <c r="CO61" s="9" t="str">
        <f t="shared" si="90"/>
        <v/>
      </c>
      <c r="CP61" s="9" t="str">
        <f t="shared" si="90"/>
        <v/>
      </c>
      <c r="CQ61" s="9" t="str">
        <f t="shared" si="90"/>
        <v/>
      </c>
      <c r="CR61" s="9" t="str">
        <f t="shared" si="90"/>
        <v/>
      </c>
      <c r="CS61" s="9" t="str">
        <f t="shared" si="90"/>
        <v/>
      </c>
      <c r="CT61" s="9" t="str">
        <f t="shared" si="90"/>
        <v/>
      </c>
      <c r="CU61" s="9" t="str">
        <f t="shared" si="90"/>
        <v/>
      </c>
      <c r="CV61" s="9" t="str">
        <f t="shared" si="91"/>
        <v/>
      </c>
      <c r="CW61" s="9" t="str">
        <f t="shared" si="92"/>
        <v/>
      </c>
      <c r="CX61" s="9" t="str">
        <f t="shared" si="92"/>
        <v/>
      </c>
      <c r="CY61" s="9" t="str">
        <f t="shared" si="92"/>
        <v/>
      </c>
      <c r="CZ61" s="9" t="str">
        <f t="shared" si="92"/>
        <v/>
      </c>
      <c r="DA61" s="9" t="str">
        <f t="shared" si="92"/>
        <v/>
      </c>
      <c r="DB61" s="9" t="str">
        <f t="shared" si="92"/>
        <v/>
      </c>
      <c r="DC61" s="9" t="str">
        <f t="shared" si="92"/>
        <v/>
      </c>
      <c r="DD61" s="2" t="str">
        <f t="shared" si="93"/>
        <v/>
      </c>
      <c r="DE61" s="2" t="str">
        <f t="shared" si="94"/>
        <v/>
      </c>
      <c r="DF61" s="2" t="str">
        <f t="shared" si="95"/>
        <v/>
      </c>
      <c r="DG61" s="2" t="str">
        <f t="shared" si="96"/>
        <v/>
      </c>
      <c r="DH61" s="2" t="str">
        <f t="shared" si="97"/>
        <v/>
      </c>
      <c r="DI61" s="2" t="str">
        <f t="shared" si="98"/>
        <v/>
      </c>
      <c r="DJ61" s="2" t="str">
        <f t="shared" si="99"/>
        <v/>
      </c>
      <c r="DK61" s="2" t="str">
        <f t="shared" si="100"/>
        <v/>
      </c>
      <c r="DL61" s="16" t="str">
        <f t="shared" si="101"/>
        <v/>
      </c>
      <c r="DM61" s="16" t="str">
        <f t="shared" si="102"/>
        <v/>
      </c>
      <c r="DN61" s="16" t="str">
        <f t="shared" si="103"/>
        <v/>
      </c>
      <c r="DO61" s="72" t="str">
        <f t="shared" si="104"/>
        <v/>
      </c>
      <c r="DP61" s="16" t="str">
        <f t="shared" si="105"/>
        <v/>
      </c>
      <c r="DQ61" s="16" t="str">
        <f t="shared" si="106"/>
        <v/>
      </c>
      <c r="DR61" s="2" t="str">
        <f t="shared" si="107"/>
        <v/>
      </c>
      <c r="DS61" s="2" t="str">
        <f t="shared" si="108"/>
        <v/>
      </c>
      <c r="DT61" s="2" t="str">
        <f t="shared" si="109"/>
        <v/>
      </c>
      <c r="DU61" s="2" t="str">
        <f t="shared" si="110"/>
        <v/>
      </c>
      <c r="DV61" s="15"/>
      <c r="DW61" s="18"/>
      <c r="DX61" s="17"/>
      <c r="DY61" s="47" t="str">
        <f t="shared" si="129"/>
        <v/>
      </c>
      <c r="DZ61" s="47" t="str">
        <f t="shared" si="129"/>
        <v/>
      </c>
      <c r="EA61" s="47" t="str">
        <f t="shared" si="129"/>
        <v/>
      </c>
      <c r="EB61" s="47" t="str">
        <f t="shared" si="129"/>
        <v/>
      </c>
      <c r="EC61" s="49" t="str">
        <f t="shared" si="129"/>
        <v/>
      </c>
      <c r="ED61" s="49" t="str">
        <f t="shared" si="129"/>
        <v/>
      </c>
      <c r="EE61" s="47" t="str">
        <f t="shared" si="129"/>
        <v/>
      </c>
      <c r="EF61" s="47" t="str">
        <f t="shared" si="129"/>
        <v/>
      </c>
      <c r="EG61" s="47" t="str">
        <f t="shared" si="129"/>
        <v/>
      </c>
      <c r="EH61" s="6">
        <f t="shared" si="16"/>
        <v>0</v>
      </c>
      <c r="EI61" s="6">
        <f t="shared" si="17"/>
        <v>0</v>
      </c>
      <c r="EJ61" s="2" t="str">
        <f t="shared" si="18"/>
        <v/>
      </c>
      <c r="EK61" s="2" t="str">
        <f t="shared" si="19"/>
        <v/>
      </c>
      <c r="EL61" s="2" t="str">
        <f t="shared" si="127"/>
        <v/>
      </c>
      <c r="EM61" s="2" t="str">
        <f t="shared" si="21"/>
        <v/>
      </c>
      <c r="EN61" s="2" t="str">
        <f t="shared" si="22"/>
        <v/>
      </c>
      <c r="EO61" s="2">
        <f t="shared" si="23"/>
        <v>0</v>
      </c>
      <c r="EP61" s="2">
        <f t="shared" si="111"/>
        <v>0</v>
      </c>
      <c r="EQ61" s="2"/>
      <c r="ER61" s="2"/>
      <c r="ES61" s="2"/>
      <c r="ET61" s="2"/>
      <c r="EU61" s="2"/>
      <c r="EV61" s="2"/>
      <c r="EW61" s="2">
        <f t="shared" si="24"/>
        <v>0</v>
      </c>
      <c r="EX61" s="2">
        <f t="shared" si="25"/>
        <v>0</v>
      </c>
      <c r="EY61" s="2">
        <f t="shared" si="112"/>
        <v>0</v>
      </c>
      <c r="EZ61" s="2">
        <f t="shared" si="26"/>
        <v>0</v>
      </c>
      <c r="FA61" s="2">
        <f t="shared" si="27"/>
        <v>0</v>
      </c>
      <c r="FB61" s="59"/>
      <c r="FC61" s="2">
        <f t="shared" si="28"/>
        <v>0</v>
      </c>
      <c r="FD61" s="2">
        <f t="shared" si="113"/>
        <v>0</v>
      </c>
      <c r="FE61" s="3">
        <f t="shared" si="126"/>
        <v>0</v>
      </c>
      <c r="FF61" s="3">
        <f t="shared" si="114"/>
        <v>0</v>
      </c>
      <c r="FG61" s="3">
        <f t="shared" si="115"/>
        <v>0</v>
      </c>
      <c r="FH61" s="3">
        <f t="shared" si="29"/>
        <v>0</v>
      </c>
      <c r="FI61" s="67">
        <f t="shared" si="30"/>
        <v>0</v>
      </c>
      <c r="FJ61" s="3">
        <f t="shared" si="31"/>
        <v>0</v>
      </c>
      <c r="FK61" s="3">
        <f t="shared" si="32"/>
        <v>0</v>
      </c>
      <c r="FL61" s="3">
        <f t="shared" si="116"/>
        <v>0</v>
      </c>
      <c r="FM61" s="3">
        <f t="shared" si="117"/>
        <v>0</v>
      </c>
      <c r="FN61" s="3">
        <f t="shared" si="118"/>
        <v>0</v>
      </c>
      <c r="FO61" s="2">
        <f t="shared" si="33"/>
        <v>0</v>
      </c>
      <c r="FP61" s="2">
        <f t="shared" si="34"/>
        <v>0</v>
      </c>
      <c r="FQ61" s="2">
        <f t="shared" si="119"/>
        <v>0</v>
      </c>
      <c r="FR61" s="6" t="str">
        <f>IF(A61=1,1,IF(DW61="","",COUNTA($DW$31:DW61)+1))</f>
        <v/>
      </c>
      <c r="FS61" s="6" t="str">
        <f t="shared" si="35"/>
        <v/>
      </c>
      <c r="FT61" s="43">
        <f t="shared" si="120"/>
        <v>0</v>
      </c>
      <c r="FU61" s="23">
        <f t="shared" si="121"/>
        <v>0</v>
      </c>
      <c r="FV61" s="21">
        <f t="shared" si="122"/>
        <v>0</v>
      </c>
    </row>
    <row r="62" spans="1:178">
      <c r="A62" s="4" t="str">
        <f t="shared" si="36"/>
        <v/>
      </c>
      <c r="B62" s="33"/>
      <c r="C62" s="33"/>
      <c r="D62" s="33"/>
      <c r="E62" s="33"/>
      <c r="F62" s="33"/>
      <c r="G62" s="11" t="str">
        <f t="shared" si="2"/>
        <v/>
      </c>
      <c r="H62" s="3" t="str">
        <f t="shared" si="37"/>
        <v/>
      </c>
      <c r="I62" s="3" t="str">
        <f t="shared" si="3"/>
        <v/>
      </c>
      <c r="J62" s="3" t="str">
        <f t="shared" si="38"/>
        <v/>
      </c>
      <c r="K62" s="3" t="str">
        <f t="shared" si="4"/>
        <v/>
      </c>
      <c r="L62" s="2" t="str">
        <f t="shared" si="5"/>
        <v/>
      </c>
      <c r="M62" s="8" t="str">
        <f t="shared" si="39"/>
        <v/>
      </c>
      <c r="N62" s="8" t="str">
        <f t="shared" si="6"/>
        <v/>
      </c>
      <c r="O62" s="8" t="str">
        <f t="shared" si="40"/>
        <v/>
      </c>
      <c r="P62" s="8" t="str">
        <f t="shared" si="7"/>
        <v/>
      </c>
      <c r="Q62" s="2" t="str">
        <f t="shared" si="8"/>
        <v/>
      </c>
      <c r="R62" s="3" t="str">
        <f t="shared" si="9"/>
        <v/>
      </c>
      <c r="S62" s="3" t="str">
        <f t="shared" si="10"/>
        <v/>
      </c>
      <c r="T62" s="3" t="str">
        <f t="shared" si="41"/>
        <v/>
      </c>
      <c r="U62" s="8" t="str">
        <f t="shared" si="11"/>
        <v/>
      </c>
      <c r="V62" s="2" t="str">
        <f t="shared" si="12"/>
        <v/>
      </c>
      <c r="W62" s="2" t="str">
        <f t="shared" si="13"/>
        <v/>
      </c>
      <c r="X62" s="2" t="str">
        <f t="shared" si="123"/>
        <v/>
      </c>
      <c r="Y62" s="2" t="str">
        <f t="shared" si="14"/>
        <v/>
      </c>
      <c r="Z62" s="46" t="str">
        <f t="shared" si="42"/>
        <v/>
      </c>
      <c r="AA62" s="46" t="str">
        <f t="shared" si="43"/>
        <v/>
      </c>
      <c r="AB62" s="47"/>
      <c r="AC62" s="46" t="str">
        <f t="shared" si="44"/>
        <v/>
      </c>
      <c r="AD62" s="47" t="str">
        <f t="shared" si="128"/>
        <v/>
      </c>
      <c r="AE62" s="48" t="str">
        <f t="shared" si="46"/>
        <v/>
      </c>
      <c r="AF62" s="49" t="str">
        <f t="shared" si="130"/>
        <v/>
      </c>
      <c r="AG62" s="49" t="str">
        <f t="shared" si="130"/>
        <v/>
      </c>
      <c r="AH62" s="49" t="str">
        <f t="shared" si="130"/>
        <v/>
      </c>
      <c r="AI62" s="47" t="str">
        <f t="shared" si="130"/>
        <v/>
      </c>
      <c r="AJ62" s="47" t="str">
        <f t="shared" si="130"/>
        <v/>
      </c>
      <c r="AK62" s="46" t="str">
        <f t="shared" si="130"/>
        <v/>
      </c>
      <c r="AL62" s="47"/>
      <c r="AM62" s="53" t="str">
        <f t="shared" si="48"/>
        <v/>
      </c>
      <c r="AN62" s="50" t="str">
        <f t="shared" si="49"/>
        <v/>
      </c>
      <c r="AO62" s="53" t="s">
        <v>85</v>
      </c>
      <c r="AP62" s="52" t="str">
        <f t="shared" si="50"/>
        <v/>
      </c>
      <c r="AQ62" s="52" t="str">
        <f t="shared" si="51"/>
        <v/>
      </c>
      <c r="AR62" s="47">
        <f t="shared" si="52"/>
        <v>0.37</v>
      </c>
      <c r="AS62" s="53" t="str">
        <f t="shared" si="53"/>
        <v/>
      </c>
      <c r="AT62" s="52" t="str">
        <f t="shared" si="54"/>
        <v/>
      </c>
      <c r="AU62" s="9" t="str">
        <f t="shared" si="55"/>
        <v/>
      </c>
      <c r="AV62" s="9" t="str">
        <f t="shared" si="56"/>
        <v/>
      </c>
      <c r="AW62" s="12" t="str">
        <f t="shared" si="57"/>
        <v/>
      </c>
      <c r="AX62" s="9" t="str">
        <f t="shared" si="58"/>
        <v/>
      </c>
      <c r="AY62" s="12" t="str">
        <f t="shared" si="59"/>
        <v/>
      </c>
      <c r="AZ62" s="10" t="str">
        <f t="shared" si="60"/>
        <v/>
      </c>
      <c r="BA62" s="10" t="str">
        <f t="shared" si="61"/>
        <v/>
      </c>
      <c r="BB62" s="10" t="str">
        <f t="shared" si="62"/>
        <v/>
      </c>
      <c r="BC62" s="10" t="str">
        <f t="shared" si="63"/>
        <v/>
      </c>
      <c r="BD62" s="10" t="str">
        <f t="shared" si="64"/>
        <v/>
      </c>
      <c r="BE62" s="12" t="str">
        <f t="shared" si="65"/>
        <v/>
      </c>
      <c r="BF62" s="9" t="str">
        <f t="shared" si="66"/>
        <v/>
      </c>
      <c r="BG62" s="9" t="str">
        <f t="shared" si="67"/>
        <v/>
      </c>
      <c r="BH62" s="7" t="str">
        <f t="shared" si="68"/>
        <v/>
      </c>
      <c r="BI62" s="7" t="str">
        <f t="shared" si="69"/>
        <v/>
      </c>
      <c r="BJ62" s="12" t="str">
        <f t="shared" si="70"/>
        <v/>
      </c>
      <c r="BK62" s="80" t="str">
        <f t="shared" si="71"/>
        <v/>
      </c>
      <c r="BL62" s="7" t="str">
        <f t="shared" si="72"/>
        <v/>
      </c>
      <c r="BM62" s="7" t="str">
        <f t="shared" si="124"/>
        <v/>
      </c>
      <c r="BN62" s="12" t="str">
        <f t="shared" si="73"/>
        <v/>
      </c>
      <c r="BO62" s="9" t="str">
        <f t="shared" si="74"/>
        <v/>
      </c>
      <c r="BP62" s="2" t="str">
        <f t="shared" si="75"/>
        <v/>
      </c>
      <c r="BQ62" s="2" t="str">
        <f t="shared" si="76"/>
        <v/>
      </c>
      <c r="BR62" s="20" t="str">
        <f t="shared" si="131"/>
        <v/>
      </c>
      <c r="BS62" s="20" t="str">
        <f t="shared" si="131"/>
        <v/>
      </c>
      <c r="BT62" s="20" t="str">
        <f t="shared" si="131"/>
        <v/>
      </c>
      <c r="BU62" s="86" t="str">
        <f t="shared" si="78"/>
        <v/>
      </c>
      <c r="BV62" s="86" t="str">
        <f t="shared" si="79"/>
        <v/>
      </c>
      <c r="BW62" s="20" t="str">
        <f t="shared" si="131"/>
        <v/>
      </c>
      <c r="BX62" s="86" t="str">
        <f t="shared" si="131"/>
        <v/>
      </c>
      <c r="BY62" s="86" t="str">
        <f t="shared" si="131"/>
        <v/>
      </c>
      <c r="BZ62" s="86" t="str">
        <f t="shared" si="131"/>
        <v/>
      </c>
      <c r="CA62" s="86" t="str">
        <f t="shared" si="131"/>
        <v/>
      </c>
      <c r="CB62" s="86" t="str">
        <f t="shared" si="131"/>
        <v/>
      </c>
      <c r="CC62" s="86" t="str">
        <f t="shared" si="131"/>
        <v/>
      </c>
      <c r="CD62" s="86" t="str">
        <f t="shared" si="131"/>
        <v/>
      </c>
      <c r="CE62" s="20" t="str">
        <f t="shared" si="125"/>
        <v/>
      </c>
      <c r="CF62" s="14" t="str">
        <f t="shared" si="81"/>
        <v/>
      </c>
      <c r="CG62" s="14" t="str">
        <f t="shared" si="82"/>
        <v/>
      </c>
      <c r="CH62" s="8">
        <f t="shared" si="83"/>
        <v>0</v>
      </c>
      <c r="CI62" s="9" t="str">
        <f t="shared" si="84"/>
        <v/>
      </c>
      <c r="CJ62" s="9" t="str">
        <f t="shared" si="85"/>
        <v/>
      </c>
      <c r="CK62" s="9" t="str">
        <f t="shared" si="86"/>
        <v/>
      </c>
      <c r="CL62" s="9" t="str">
        <f t="shared" si="87"/>
        <v/>
      </c>
      <c r="CM62" s="9" t="str">
        <f t="shared" si="88"/>
        <v/>
      </c>
      <c r="CN62" s="9" t="str">
        <f t="shared" si="89"/>
        <v/>
      </c>
      <c r="CO62" s="9" t="str">
        <f t="shared" si="90"/>
        <v/>
      </c>
      <c r="CP62" s="9" t="str">
        <f t="shared" si="90"/>
        <v/>
      </c>
      <c r="CQ62" s="9" t="str">
        <f t="shared" si="90"/>
        <v/>
      </c>
      <c r="CR62" s="9" t="str">
        <f t="shared" si="90"/>
        <v/>
      </c>
      <c r="CS62" s="9" t="str">
        <f t="shared" si="90"/>
        <v/>
      </c>
      <c r="CT62" s="9" t="str">
        <f t="shared" si="90"/>
        <v/>
      </c>
      <c r="CU62" s="9" t="str">
        <f t="shared" si="90"/>
        <v/>
      </c>
      <c r="CV62" s="9" t="str">
        <f t="shared" si="91"/>
        <v/>
      </c>
      <c r="CW62" s="9" t="str">
        <f t="shared" si="92"/>
        <v/>
      </c>
      <c r="CX62" s="9" t="str">
        <f t="shared" si="92"/>
        <v/>
      </c>
      <c r="CY62" s="9" t="str">
        <f t="shared" si="92"/>
        <v/>
      </c>
      <c r="CZ62" s="9" t="str">
        <f t="shared" si="92"/>
        <v/>
      </c>
      <c r="DA62" s="9" t="str">
        <f t="shared" si="92"/>
        <v/>
      </c>
      <c r="DB62" s="9" t="str">
        <f t="shared" si="92"/>
        <v/>
      </c>
      <c r="DC62" s="9" t="str">
        <f t="shared" si="92"/>
        <v/>
      </c>
      <c r="DD62" s="2" t="str">
        <f t="shared" si="93"/>
        <v/>
      </c>
      <c r="DE62" s="2" t="str">
        <f t="shared" si="94"/>
        <v/>
      </c>
      <c r="DF62" s="2" t="str">
        <f t="shared" si="95"/>
        <v/>
      </c>
      <c r="DG62" s="2" t="str">
        <f t="shared" si="96"/>
        <v/>
      </c>
      <c r="DH62" s="2" t="str">
        <f t="shared" si="97"/>
        <v/>
      </c>
      <c r="DI62" s="2" t="str">
        <f t="shared" si="98"/>
        <v/>
      </c>
      <c r="DJ62" s="2" t="str">
        <f t="shared" si="99"/>
        <v/>
      </c>
      <c r="DK62" s="2" t="str">
        <f t="shared" si="100"/>
        <v/>
      </c>
      <c r="DL62" s="16" t="str">
        <f t="shared" si="101"/>
        <v/>
      </c>
      <c r="DM62" s="16" t="str">
        <f t="shared" si="102"/>
        <v/>
      </c>
      <c r="DN62" s="16" t="str">
        <f t="shared" si="103"/>
        <v/>
      </c>
      <c r="DO62" s="72" t="str">
        <f t="shared" si="104"/>
        <v/>
      </c>
      <c r="DP62" s="16" t="str">
        <f t="shared" si="105"/>
        <v/>
      </c>
      <c r="DQ62" s="16" t="str">
        <f t="shared" si="106"/>
        <v/>
      </c>
      <c r="DR62" s="2" t="str">
        <f t="shared" si="107"/>
        <v/>
      </c>
      <c r="DS62" s="2" t="str">
        <f t="shared" si="108"/>
        <v/>
      </c>
      <c r="DT62" s="2" t="str">
        <f t="shared" si="109"/>
        <v/>
      </c>
      <c r="DU62" s="2" t="str">
        <f t="shared" si="110"/>
        <v/>
      </c>
      <c r="DV62" s="15"/>
      <c r="DW62" s="18"/>
      <c r="DX62" s="17"/>
      <c r="DY62" s="47" t="str">
        <f t="shared" si="129"/>
        <v/>
      </c>
      <c r="DZ62" s="47" t="str">
        <f t="shared" si="129"/>
        <v/>
      </c>
      <c r="EA62" s="47" t="str">
        <f t="shared" si="129"/>
        <v/>
      </c>
      <c r="EB62" s="47" t="str">
        <f t="shared" si="129"/>
        <v/>
      </c>
      <c r="EC62" s="49" t="str">
        <f t="shared" si="129"/>
        <v/>
      </c>
      <c r="ED62" s="49" t="str">
        <f t="shared" si="129"/>
        <v/>
      </c>
      <c r="EE62" s="47" t="str">
        <f t="shared" si="129"/>
        <v/>
      </c>
      <c r="EF62" s="47" t="str">
        <f t="shared" si="129"/>
        <v/>
      </c>
      <c r="EG62" s="47" t="str">
        <f t="shared" si="129"/>
        <v/>
      </c>
      <c r="EH62" s="6">
        <f t="shared" si="16"/>
        <v>0</v>
      </c>
      <c r="EI62" s="6">
        <f t="shared" si="17"/>
        <v>0</v>
      </c>
      <c r="EJ62" s="2" t="str">
        <f t="shared" si="18"/>
        <v/>
      </c>
      <c r="EK62" s="2" t="str">
        <f t="shared" si="19"/>
        <v/>
      </c>
      <c r="EL62" s="2" t="str">
        <f t="shared" si="127"/>
        <v/>
      </c>
      <c r="EM62" s="2" t="str">
        <f t="shared" si="21"/>
        <v/>
      </c>
      <c r="EN62" s="2" t="str">
        <f t="shared" si="22"/>
        <v/>
      </c>
      <c r="EO62" s="2">
        <f t="shared" si="23"/>
        <v>0</v>
      </c>
      <c r="EP62" s="2">
        <f t="shared" si="111"/>
        <v>0</v>
      </c>
      <c r="EQ62" s="2"/>
      <c r="ER62" s="2"/>
      <c r="ES62" s="2"/>
      <c r="ET62" s="2"/>
      <c r="EU62" s="2"/>
      <c r="EV62" s="2"/>
      <c r="EW62" s="2">
        <f t="shared" si="24"/>
        <v>0</v>
      </c>
      <c r="EX62" s="2">
        <f t="shared" si="25"/>
        <v>0</v>
      </c>
      <c r="EY62" s="2">
        <f t="shared" si="112"/>
        <v>0</v>
      </c>
      <c r="EZ62" s="2">
        <f t="shared" si="26"/>
        <v>0</v>
      </c>
      <c r="FA62" s="2">
        <f t="shared" si="27"/>
        <v>0</v>
      </c>
      <c r="FB62" s="59"/>
      <c r="FC62" s="2">
        <f t="shared" si="28"/>
        <v>0</v>
      </c>
      <c r="FD62" s="2">
        <f t="shared" si="113"/>
        <v>0</v>
      </c>
      <c r="FE62" s="3">
        <f t="shared" si="126"/>
        <v>0</v>
      </c>
      <c r="FF62" s="3">
        <f t="shared" si="114"/>
        <v>0</v>
      </c>
      <c r="FG62" s="3">
        <f t="shared" si="115"/>
        <v>0</v>
      </c>
      <c r="FH62" s="3">
        <f t="shared" si="29"/>
        <v>0</v>
      </c>
      <c r="FI62" s="67">
        <f t="shared" si="30"/>
        <v>0</v>
      </c>
      <c r="FJ62" s="3">
        <f t="shared" si="31"/>
        <v>0</v>
      </c>
      <c r="FK62" s="3">
        <f t="shared" si="32"/>
        <v>0</v>
      </c>
      <c r="FL62" s="3">
        <f t="shared" si="116"/>
        <v>0</v>
      </c>
      <c r="FM62" s="3">
        <f t="shared" si="117"/>
        <v>0</v>
      </c>
      <c r="FN62" s="3">
        <f t="shared" si="118"/>
        <v>0</v>
      </c>
      <c r="FO62" s="2">
        <f t="shared" si="33"/>
        <v>0</v>
      </c>
      <c r="FP62" s="2">
        <f t="shared" si="34"/>
        <v>0</v>
      </c>
      <c r="FQ62" s="2">
        <f t="shared" si="119"/>
        <v>0</v>
      </c>
      <c r="FR62" s="6" t="str">
        <f>IF(A62=1,1,IF(DW62="","",COUNTA($DW$31:DW62)+1))</f>
        <v/>
      </c>
      <c r="FS62" s="6" t="str">
        <f t="shared" si="35"/>
        <v/>
      </c>
      <c r="FT62" s="43">
        <f t="shared" si="120"/>
        <v>0</v>
      </c>
      <c r="FU62" s="23">
        <f t="shared" si="121"/>
        <v>0</v>
      </c>
      <c r="FV62" s="21">
        <f t="shared" si="122"/>
        <v>0</v>
      </c>
    </row>
    <row r="63" spans="1:178">
      <c r="A63" s="4" t="str">
        <f t="shared" si="36"/>
        <v/>
      </c>
      <c r="B63" s="33"/>
      <c r="C63" s="33"/>
      <c r="D63" s="33"/>
      <c r="E63" s="33"/>
      <c r="F63" s="33"/>
      <c r="G63" s="11" t="str">
        <f t="shared" si="2"/>
        <v/>
      </c>
      <c r="H63" s="3" t="str">
        <f t="shared" si="37"/>
        <v/>
      </c>
      <c r="I63" s="3" t="str">
        <f t="shared" si="3"/>
        <v/>
      </c>
      <c r="J63" s="3" t="str">
        <f t="shared" si="38"/>
        <v/>
      </c>
      <c r="K63" s="3" t="str">
        <f t="shared" si="4"/>
        <v/>
      </c>
      <c r="L63" s="2" t="str">
        <f t="shared" si="5"/>
        <v/>
      </c>
      <c r="M63" s="8" t="str">
        <f t="shared" si="39"/>
        <v/>
      </c>
      <c r="N63" s="8" t="str">
        <f t="shared" si="6"/>
        <v/>
      </c>
      <c r="O63" s="8" t="str">
        <f t="shared" si="40"/>
        <v/>
      </c>
      <c r="P63" s="8" t="str">
        <f t="shared" si="7"/>
        <v/>
      </c>
      <c r="Q63" s="2" t="str">
        <f t="shared" si="8"/>
        <v/>
      </c>
      <c r="R63" s="3" t="str">
        <f t="shared" si="9"/>
        <v/>
      </c>
      <c r="S63" s="3" t="str">
        <f t="shared" si="10"/>
        <v/>
      </c>
      <c r="T63" s="3" t="str">
        <f t="shared" si="41"/>
        <v/>
      </c>
      <c r="U63" s="8" t="str">
        <f t="shared" si="11"/>
        <v/>
      </c>
      <c r="V63" s="2" t="str">
        <f t="shared" si="12"/>
        <v/>
      </c>
      <c r="W63" s="2" t="str">
        <f t="shared" si="13"/>
        <v/>
      </c>
      <c r="X63" s="2" t="str">
        <f t="shared" si="123"/>
        <v/>
      </c>
      <c r="Y63" s="2" t="str">
        <f t="shared" si="14"/>
        <v/>
      </c>
      <c r="Z63" s="46" t="str">
        <f t="shared" si="42"/>
        <v/>
      </c>
      <c r="AA63" s="46" t="str">
        <f t="shared" si="43"/>
        <v/>
      </c>
      <c r="AB63" s="47"/>
      <c r="AC63" s="46" t="str">
        <f t="shared" si="44"/>
        <v/>
      </c>
      <c r="AD63" s="47" t="str">
        <f t="shared" si="128"/>
        <v/>
      </c>
      <c r="AE63" s="48" t="str">
        <f t="shared" si="46"/>
        <v/>
      </c>
      <c r="AF63" s="49" t="str">
        <f t="shared" si="130"/>
        <v/>
      </c>
      <c r="AG63" s="49" t="str">
        <f t="shared" si="130"/>
        <v/>
      </c>
      <c r="AH63" s="49" t="str">
        <f t="shared" si="130"/>
        <v/>
      </c>
      <c r="AI63" s="47" t="str">
        <f t="shared" si="130"/>
        <v/>
      </c>
      <c r="AJ63" s="47" t="str">
        <f t="shared" si="130"/>
        <v/>
      </c>
      <c r="AK63" s="46" t="str">
        <f t="shared" si="130"/>
        <v/>
      </c>
      <c r="AL63" s="47"/>
      <c r="AM63" s="53" t="str">
        <f t="shared" si="48"/>
        <v/>
      </c>
      <c r="AN63" s="50" t="str">
        <f t="shared" si="49"/>
        <v/>
      </c>
      <c r="AO63" s="53" t="s">
        <v>85</v>
      </c>
      <c r="AP63" s="52" t="str">
        <f t="shared" si="50"/>
        <v/>
      </c>
      <c r="AQ63" s="52" t="str">
        <f t="shared" si="51"/>
        <v/>
      </c>
      <c r="AR63" s="47">
        <f t="shared" si="52"/>
        <v>0.37</v>
      </c>
      <c r="AS63" s="53" t="str">
        <f t="shared" si="53"/>
        <v/>
      </c>
      <c r="AT63" s="52" t="str">
        <f t="shared" si="54"/>
        <v/>
      </c>
      <c r="AU63" s="9" t="str">
        <f t="shared" si="55"/>
        <v/>
      </c>
      <c r="AV63" s="9" t="str">
        <f t="shared" si="56"/>
        <v/>
      </c>
      <c r="AW63" s="12" t="str">
        <f t="shared" si="57"/>
        <v/>
      </c>
      <c r="AX63" s="9" t="str">
        <f t="shared" si="58"/>
        <v/>
      </c>
      <c r="AY63" s="12" t="str">
        <f t="shared" si="59"/>
        <v/>
      </c>
      <c r="AZ63" s="10" t="str">
        <f t="shared" si="60"/>
        <v/>
      </c>
      <c r="BA63" s="10" t="str">
        <f t="shared" si="61"/>
        <v/>
      </c>
      <c r="BB63" s="10" t="str">
        <f t="shared" si="62"/>
        <v/>
      </c>
      <c r="BC63" s="10" t="str">
        <f t="shared" si="63"/>
        <v/>
      </c>
      <c r="BD63" s="10" t="str">
        <f t="shared" si="64"/>
        <v/>
      </c>
      <c r="BE63" s="12" t="str">
        <f t="shared" si="65"/>
        <v/>
      </c>
      <c r="BF63" s="9" t="str">
        <f t="shared" si="66"/>
        <v/>
      </c>
      <c r="BG63" s="9" t="str">
        <f t="shared" si="67"/>
        <v/>
      </c>
      <c r="BH63" s="7" t="str">
        <f t="shared" si="68"/>
        <v/>
      </c>
      <c r="BI63" s="7" t="str">
        <f t="shared" si="69"/>
        <v/>
      </c>
      <c r="BJ63" s="12" t="str">
        <f t="shared" si="70"/>
        <v/>
      </c>
      <c r="BK63" s="80" t="str">
        <f t="shared" si="71"/>
        <v/>
      </c>
      <c r="BL63" s="7" t="str">
        <f t="shared" si="72"/>
        <v/>
      </c>
      <c r="BM63" s="7" t="str">
        <f t="shared" si="124"/>
        <v/>
      </c>
      <c r="BN63" s="12" t="str">
        <f t="shared" si="73"/>
        <v/>
      </c>
      <c r="BO63" s="9" t="str">
        <f t="shared" si="74"/>
        <v/>
      </c>
      <c r="BP63" s="2" t="str">
        <f t="shared" si="75"/>
        <v/>
      </c>
      <c r="BQ63" s="2" t="str">
        <f t="shared" si="76"/>
        <v/>
      </c>
      <c r="BR63" s="20" t="str">
        <f t="shared" si="131"/>
        <v/>
      </c>
      <c r="BS63" s="20" t="str">
        <f t="shared" si="131"/>
        <v/>
      </c>
      <c r="BT63" s="20" t="str">
        <f t="shared" si="131"/>
        <v/>
      </c>
      <c r="BU63" s="86" t="str">
        <f t="shared" si="78"/>
        <v/>
      </c>
      <c r="BV63" s="86" t="str">
        <f t="shared" si="79"/>
        <v/>
      </c>
      <c r="BW63" s="20" t="str">
        <f t="shared" si="131"/>
        <v/>
      </c>
      <c r="BX63" s="86" t="str">
        <f t="shared" si="131"/>
        <v/>
      </c>
      <c r="BY63" s="86" t="str">
        <f t="shared" si="131"/>
        <v/>
      </c>
      <c r="BZ63" s="86" t="str">
        <f t="shared" si="131"/>
        <v/>
      </c>
      <c r="CA63" s="86" t="str">
        <f t="shared" si="131"/>
        <v/>
      </c>
      <c r="CB63" s="86" t="str">
        <f t="shared" si="131"/>
        <v/>
      </c>
      <c r="CC63" s="86" t="str">
        <f t="shared" si="131"/>
        <v/>
      </c>
      <c r="CD63" s="86" t="str">
        <f t="shared" si="131"/>
        <v/>
      </c>
      <c r="CE63" s="20" t="str">
        <f t="shared" si="125"/>
        <v/>
      </c>
      <c r="CF63" s="14" t="str">
        <f t="shared" si="81"/>
        <v/>
      </c>
      <c r="CG63" s="14" t="str">
        <f t="shared" si="82"/>
        <v/>
      </c>
      <c r="CH63" s="8">
        <f t="shared" si="83"/>
        <v>0</v>
      </c>
      <c r="CI63" s="9" t="str">
        <f t="shared" si="84"/>
        <v/>
      </c>
      <c r="CJ63" s="9" t="str">
        <f t="shared" si="85"/>
        <v/>
      </c>
      <c r="CK63" s="9" t="str">
        <f t="shared" si="86"/>
        <v/>
      </c>
      <c r="CL63" s="9" t="str">
        <f t="shared" si="87"/>
        <v/>
      </c>
      <c r="CM63" s="9" t="str">
        <f t="shared" si="88"/>
        <v/>
      </c>
      <c r="CN63" s="9" t="str">
        <f t="shared" si="89"/>
        <v/>
      </c>
      <c r="CO63" s="9" t="str">
        <f t="shared" si="90"/>
        <v/>
      </c>
      <c r="CP63" s="9" t="str">
        <f t="shared" si="90"/>
        <v/>
      </c>
      <c r="CQ63" s="9" t="str">
        <f t="shared" si="90"/>
        <v/>
      </c>
      <c r="CR63" s="9" t="str">
        <f t="shared" si="90"/>
        <v/>
      </c>
      <c r="CS63" s="9" t="str">
        <f t="shared" si="90"/>
        <v/>
      </c>
      <c r="CT63" s="9" t="str">
        <f t="shared" si="90"/>
        <v/>
      </c>
      <c r="CU63" s="9" t="str">
        <f t="shared" si="90"/>
        <v/>
      </c>
      <c r="CV63" s="9" t="str">
        <f t="shared" si="91"/>
        <v/>
      </c>
      <c r="CW63" s="9" t="str">
        <f t="shared" si="92"/>
        <v/>
      </c>
      <c r="CX63" s="9" t="str">
        <f t="shared" si="92"/>
        <v/>
      </c>
      <c r="CY63" s="9" t="str">
        <f t="shared" si="92"/>
        <v/>
      </c>
      <c r="CZ63" s="9" t="str">
        <f t="shared" si="92"/>
        <v/>
      </c>
      <c r="DA63" s="9" t="str">
        <f t="shared" si="92"/>
        <v/>
      </c>
      <c r="DB63" s="9" t="str">
        <f t="shared" si="92"/>
        <v/>
      </c>
      <c r="DC63" s="9" t="str">
        <f t="shared" si="92"/>
        <v/>
      </c>
      <c r="DD63" s="2" t="str">
        <f t="shared" si="93"/>
        <v/>
      </c>
      <c r="DE63" s="2" t="str">
        <f t="shared" si="94"/>
        <v/>
      </c>
      <c r="DF63" s="2" t="str">
        <f t="shared" si="95"/>
        <v/>
      </c>
      <c r="DG63" s="2" t="str">
        <f t="shared" si="96"/>
        <v/>
      </c>
      <c r="DH63" s="2" t="str">
        <f t="shared" si="97"/>
        <v/>
      </c>
      <c r="DI63" s="2" t="str">
        <f t="shared" si="98"/>
        <v/>
      </c>
      <c r="DJ63" s="2" t="str">
        <f t="shared" si="99"/>
        <v/>
      </c>
      <c r="DK63" s="2" t="str">
        <f t="shared" si="100"/>
        <v/>
      </c>
      <c r="DL63" s="16" t="str">
        <f t="shared" si="101"/>
        <v/>
      </c>
      <c r="DM63" s="16" t="str">
        <f t="shared" si="102"/>
        <v/>
      </c>
      <c r="DN63" s="16" t="str">
        <f t="shared" si="103"/>
        <v/>
      </c>
      <c r="DO63" s="72" t="str">
        <f t="shared" si="104"/>
        <v/>
      </c>
      <c r="DP63" s="16" t="str">
        <f t="shared" si="105"/>
        <v/>
      </c>
      <c r="DQ63" s="16" t="str">
        <f t="shared" si="106"/>
        <v/>
      </c>
      <c r="DR63" s="2" t="str">
        <f t="shared" si="107"/>
        <v/>
      </c>
      <c r="DS63" s="2" t="str">
        <f t="shared" si="108"/>
        <v/>
      </c>
      <c r="DT63" s="2" t="str">
        <f t="shared" si="109"/>
        <v/>
      </c>
      <c r="DU63" s="2" t="str">
        <f t="shared" si="110"/>
        <v/>
      </c>
      <c r="DV63" s="15"/>
      <c r="DW63" s="18"/>
      <c r="DX63" s="17"/>
      <c r="DY63" s="47" t="str">
        <f t="shared" ref="DY63:EG91" si="132">IF($DW63="","",DY$30)</f>
        <v/>
      </c>
      <c r="DZ63" s="47" t="str">
        <f t="shared" si="132"/>
        <v/>
      </c>
      <c r="EA63" s="47" t="str">
        <f t="shared" si="132"/>
        <v/>
      </c>
      <c r="EB63" s="47" t="str">
        <f t="shared" si="132"/>
        <v/>
      </c>
      <c r="EC63" s="49" t="str">
        <f t="shared" si="132"/>
        <v/>
      </c>
      <c r="ED63" s="49" t="str">
        <f t="shared" si="132"/>
        <v/>
      </c>
      <c r="EE63" s="47" t="str">
        <f t="shared" si="132"/>
        <v/>
      </c>
      <c r="EF63" s="47" t="str">
        <f t="shared" si="132"/>
        <v/>
      </c>
      <c r="EG63" s="47" t="str">
        <f t="shared" si="132"/>
        <v/>
      </c>
      <c r="EH63" s="6">
        <f t="shared" si="16"/>
        <v>0</v>
      </c>
      <c r="EI63" s="6">
        <f t="shared" si="17"/>
        <v>0</v>
      </c>
      <c r="EJ63" s="2" t="str">
        <f t="shared" si="18"/>
        <v/>
      </c>
      <c r="EK63" s="2" t="str">
        <f t="shared" si="19"/>
        <v/>
      </c>
      <c r="EL63" s="2" t="str">
        <f t="shared" si="127"/>
        <v/>
      </c>
      <c r="EM63" s="2" t="str">
        <f t="shared" si="21"/>
        <v/>
      </c>
      <c r="EN63" s="2" t="str">
        <f t="shared" si="22"/>
        <v/>
      </c>
      <c r="EO63" s="2">
        <f t="shared" si="23"/>
        <v>0</v>
      </c>
      <c r="EP63" s="2">
        <f t="shared" si="111"/>
        <v>0</v>
      </c>
      <c r="EQ63" s="2"/>
      <c r="ER63" s="2"/>
      <c r="ES63" s="2"/>
      <c r="ET63" s="2"/>
      <c r="EU63" s="2"/>
      <c r="EV63" s="2"/>
      <c r="EW63" s="2">
        <f t="shared" si="24"/>
        <v>0</v>
      </c>
      <c r="EX63" s="2">
        <f t="shared" si="25"/>
        <v>0</v>
      </c>
      <c r="EY63" s="2">
        <f t="shared" si="112"/>
        <v>0</v>
      </c>
      <c r="EZ63" s="2">
        <f t="shared" si="26"/>
        <v>0</v>
      </c>
      <c r="FA63" s="2">
        <f t="shared" si="27"/>
        <v>0</v>
      </c>
      <c r="FB63" s="59"/>
      <c r="FC63" s="2">
        <f t="shared" si="28"/>
        <v>0</v>
      </c>
      <c r="FD63" s="2">
        <f t="shared" si="113"/>
        <v>0</v>
      </c>
      <c r="FE63" s="3">
        <f t="shared" si="126"/>
        <v>0</v>
      </c>
      <c r="FF63" s="3">
        <f t="shared" si="114"/>
        <v>0</v>
      </c>
      <c r="FG63" s="3">
        <f t="shared" si="115"/>
        <v>0</v>
      </c>
      <c r="FH63" s="3">
        <f t="shared" si="29"/>
        <v>0</v>
      </c>
      <c r="FI63" s="67">
        <f t="shared" si="30"/>
        <v>0</v>
      </c>
      <c r="FJ63" s="3">
        <f t="shared" si="31"/>
        <v>0</v>
      </c>
      <c r="FK63" s="3">
        <f t="shared" si="32"/>
        <v>0</v>
      </c>
      <c r="FL63" s="3">
        <f t="shared" si="116"/>
        <v>0</v>
      </c>
      <c r="FM63" s="3">
        <f t="shared" si="117"/>
        <v>0</v>
      </c>
      <c r="FN63" s="3">
        <f t="shared" si="118"/>
        <v>0</v>
      </c>
      <c r="FO63" s="2">
        <f t="shared" si="33"/>
        <v>0</v>
      </c>
      <c r="FP63" s="2">
        <f t="shared" si="34"/>
        <v>0</v>
      </c>
      <c r="FQ63" s="2">
        <f t="shared" si="119"/>
        <v>0</v>
      </c>
      <c r="FR63" s="6" t="str">
        <f>IF(A63=1,1,IF(DW63="","",COUNTA($DW$31:DW63)+1))</f>
        <v/>
      </c>
      <c r="FS63" s="6" t="str">
        <f t="shared" si="35"/>
        <v/>
      </c>
      <c r="FT63" s="43">
        <f t="shared" si="120"/>
        <v>0</v>
      </c>
      <c r="FU63" s="23">
        <f t="shared" si="121"/>
        <v>0</v>
      </c>
      <c r="FV63" s="21">
        <f t="shared" si="122"/>
        <v>0</v>
      </c>
    </row>
    <row r="64" spans="1:178">
      <c r="A64" s="4" t="str">
        <f t="shared" si="36"/>
        <v/>
      </c>
      <c r="B64" s="33"/>
      <c r="C64" s="33"/>
      <c r="D64" s="33"/>
      <c r="E64" s="33"/>
      <c r="F64" s="33"/>
      <c r="G64" s="11" t="str">
        <f t="shared" si="2"/>
        <v/>
      </c>
      <c r="H64" s="3" t="str">
        <f t="shared" si="37"/>
        <v/>
      </c>
      <c r="I64" s="3" t="str">
        <f t="shared" si="3"/>
        <v/>
      </c>
      <c r="J64" s="3" t="str">
        <f t="shared" si="38"/>
        <v/>
      </c>
      <c r="K64" s="3" t="str">
        <f t="shared" si="4"/>
        <v/>
      </c>
      <c r="L64" s="2" t="str">
        <f t="shared" si="5"/>
        <v/>
      </c>
      <c r="M64" s="8" t="str">
        <f t="shared" si="39"/>
        <v/>
      </c>
      <c r="N64" s="8" t="str">
        <f t="shared" si="6"/>
        <v/>
      </c>
      <c r="O64" s="8" t="str">
        <f t="shared" si="40"/>
        <v/>
      </c>
      <c r="P64" s="8" t="str">
        <f t="shared" si="7"/>
        <v/>
      </c>
      <c r="Q64" s="2" t="str">
        <f t="shared" si="8"/>
        <v/>
      </c>
      <c r="R64" s="3" t="str">
        <f t="shared" si="9"/>
        <v/>
      </c>
      <c r="S64" s="3" t="str">
        <f t="shared" si="10"/>
        <v/>
      </c>
      <c r="T64" s="3" t="str">
        <f t="shared" si="41"/>
        <v/>
      </c>
      <c r="U64" s="8" t="str">
        <f t="shared" si="11"/>
        <v/>
      </c>
      <c r="V64" s="2" t="str">
        <f t="shared" si="12"/>
        <v/>
      </c>
      <c r="W64" s="2" t="str">
        <f t="shared" si="13"/>
        <v/>
      </c>
      <c r="X64" s="2" t="str">
        <f t="shared" si="123"/>
        <v/>
      </c>
      <c r="Y64" s="2" t="str">
        <f t="shared" si="14"/>
        <v/>
      </c>
      <c r="Z64" s="46" t="str">
        <f t="shared" si="42"/>
        <v/>
      </c>
      <c r="AA64" s="46" t="str">
        <f t="shared" si="43"/>
        <v/>
      </c>
      <c r="AB64" s="47"/>
      <c r="AC64" s="46" t="str">
        <f t="shared" si="44"/>
        <v/>
      </c>
      <c r="AD64" s="47" t="str">
        <f t="shared" si="128"/>
        <v/>
      </c>
      <c r="AE64" s="48" t="str">
        <f t="shared" si="46"/>
        <v/>
      </c>
      <c r="AF64" s="49" t="str">
        <f t="shared" si="130"/>
        <v/>
      </c>
      <c r="AG64" s="49" t="str">
        <f t="shared" si="130"/>
        <v/>
      </c>
      <c r="AH64" s="49" t="str">
        <f t="shared" si="130"/>
        <v/>
      </c>
      <c r="AI64" s="47" t="str">
        <f t="shared" si="130"/>
        <v/>
      </c>
      <c r="AJ64" s="47" t="str">
        <f t="shared" si="130"/>
        <v/>
      </c>
      <c r="AK64" s="46" t="str">
        <f t="shared" si="130"/>
        <v/>
      </c>
      <c r="AL64" s="47"/>
      <c r="AM64" s="53" t="str">
        <f t="shared" si="48"/>
        <v/>
      </c>
      <c r="AN64" s="50" t="str">
        <f t="shared" si="49"/>
        <v/>
      </c>
      <c r="AO64" s="53" t="s">
        <v>85</v>
      </c>
      <c r="AP64" s="52" t="str">
        <f t="shared" si="50"/>
        <v/>
      </c>
      <c r="AQ64" s="52" t="str">
        <f t="shared" si="51"/>
        <v/>
      </c>
      <c r="AR64" s="47">
        <f t="shared" si="52"/>
        <v>0.37</v>
      </c>
      <c r="AS64" s="53" t="str">
        <f t="shared" si="53"/>
        <v/>
      </c>
      <c r="AT64" s="52" t="str">
        <f t="shared" si="54"/>
        <v/>
      </c>
      <c r="AU64" s="9" t="str">
        <f t="shared" si="55"/>
        <v/>
      </c>
      <c r="AV64" s="9" t="str">
        <f t="shared" si="56"/>
        <v/>
      </c>
      <c r="AW64" s="12" t="str">
        <f t="shared" si="57"/>
        <v/>
      </c>
      <c r="AX64" s="9" t="str">
        <f t="shared" si="58"/>
        <v/>
      </c>
      <c r="AY64" s="12" t="str">
        <f t="shared" si="59"/>
        <v/>
      </c>
      <c r="AZ64" s="10" t="str">
        <f t="shared" si="60"/>
        <v/>
      </c>
      <c r="BA64" s="10" t="str">
        <f t="shared" si="61"/>
        <v/>
      </c>
      <c r="BB64" s="10" t="str">
        <f t="shared" si="62"/>
        <v/>
      </c>
      <c r="BC64" s="10" t="str">
        <f t="shared" si="63"/>
        <v/>
      </c>
      <c r="BD64" s="10" t="str">
        <f t="shared" si="64"/>
        <v/>
      </c>
      <c r="BE64" s="12" t="str">
        <f t="shared" si="65"/>
        <v/>
      </c>
      <c r="BF64" s="9" t="str">
        <f t="shared" si="66"/>
        <v/>
      </c>
      <c r="BG64" s="9" t="str">
        <f t="shared" si="67"/>
        <v/>
      </c>
      <c r="BH64" s="7" t="str">
        <f t="shared" si="68"/>
        <v/>
      </c>
      <c r="BI64" s="7" t="str">
        <f t="shared" si="69"/>
        <v/>
      </c>
      <c r="BJ64" s="12" t="str">
        <f t="shared" si="70"/>
        <v/>
      </c>
      <c r="BK64" s="80" t="str">
        <f t="shared" si="71"/>
        <v/>
      </c>
      <c r="BL64" s="7" t="str">
        <f t="shared" si="72"/>
        <v/>
      </c>
      <c r="BM64" s="7" t="str">
        <f t="shared" si="124"/>
        <v/>
      </c>
      <c r="BN64" s="12" t="str">
        <f t="shared" si="73"/>
        <v/>
      </c>
      <c r="BO64" s="9" t="str">
        <f t="shared" si="74"/>
        <v/>
      </c>
      <c r="BP64" s="2" t="str">
        <f t="shared" si="75"/>
        <v/>
      </c>
      <c r="BQ64" s="2" t="str">
        <f t="shared" si="76"/>
        <v/>
      </c>
      <c r="BR64" s="20" t="str">
        <f t="shared" si="131"/>
        <v/>
      </c>
      <c r="BS64" s="20" t="str">
        <f t="shared" si="131"/>
        <v/>
      </c>
      <c r="BT64" s="20" t="str">
        <f t="shared" si="131"/>
        <v/>
      </c>
      <c r="BU64" s="86" t="str">
        <f t="shared" si="78"/>
        <v/>
      </c>
      <c r="BV64" s="86" t="str">
        <f t="shared" si="79"/>
        <v/>
      </c>
      <c r="BW64" s="20" t="str">
        <f t="shared" si="131"/>
        <v/>
      </c>
      <c r="BX64" s="86" t="str">
        <f t="shared" si="131"/>
        <v/>
      </c>
      <c r="BY64" s="86" t="str">
        <f t="shared" si="131"/>
        <v/>
      </c>
      <c r="BZ64" s="86" t="str">
        <f t="shared" si="131"/>
        <v/>
      </c>
      <c r="CA64" s="86" t="str">
        <f t="shared" si="131"/>
        <v/>
      </c>
      <c r="CB64" s="86" t="str">
        <f t="shared" si="131"/>
        <v/>
      </c>
      <c r="CC64" s="86" t="str">
        <f t="shared" si="131"/>
        <v/>
      </c>
      <c r="CD64" s="86" t="str">
        <f t="shared" si="131"/>
        <v/>
      </c>
      <c r="CE64" s="20" t="str">
        <f t="shared" si="125"/>
        <v/>
      </c>
      <c r="CF64" s="14" t="str">
        <f t="shared" si="81"/>
        <v/>
      </c>
      <c r="CG64" s="14" t="str">
        <f t="shared" si="82"/>
        <v/>
      </c>
      <c r="CH64" s="8">
        <f t="shared" si="83"/>
        <v>0</v>
      </c>
      <c r="CI64" s="9" t="str">
        <f t="shared" si="84"/>
        <v/>
      </c>
      <c r="CJ64" s="9" t="str">
        <f t="shared" si="85"/>
        <v/>
      </c>
      <c r="CK64" s="9" t="str">
        <f t="shared" si="86"/>
        <v/>
      </c>
      <c r="CL64" s="9" t="str">
        <f t="shared" si="87"/>
        <v/>
      </c>
      <c r="CM64" s="9" t="str">
        <f t="shared" si="88"/>
        <v/>
      </c>
      <c r="CN64" s="9" t="str">
        <f t="shared" si="89"/>
        <v/>
      </c>
      <c r="CO64" s="9" t="str">
        <f t="shared" ref="CO64:CU95" si="133">IF($B64="","",$CN64*BX64)</f>
        <v/>
      </c>
      <c r="CP64" s="9" t="str">
        <f t="shared" si="133"/>
        <v/>
      </c>
      <c r="CQ64" s="9" t="str">
        <f t="shared" si="133"/>
        <v/>
      </c>
      <c r="CR64" s="9" t="str">
        <f t="shared" si="133"/>
        <v/>
      </c>
      <c r="CS64" s="9" t="str">
        <f t="shared" si="133"/>
        <v/>
      </c>
      <c r="CT64" s="9" t="str">
        <f t="shared" si="133"/>
        <v/>
      </c>
      <c r="CU64" s="9" t="str">
        <f t="shared" si="133"/>
        <v/>
      </c>
      <c r="CV64" s="9" t="str">
        <f t="shared" si="91"/>
        <v/>
      </c>
      <c r="CW64" s="9" t="str">
        <f t="shared" ref="CW64:DC95" si="134">IF($B64="","",$CV64*BX64)</f>
        <v/>
      </c>
      <c r="CX64" s="9" t="str">
        <f t="shared" si="134"/>
        <v/>
      </c>
      <c r="CY64" s="9" t="str">
        <f t="shared" si="134"/>
        <v/>
      </c>
      <c r="CZ64" s="9" t="str">
        <f t="shared" si="134"/>
        <v/>
      </c>
      <c r="DA64" s="9" t="str">
        <f t="shared" si="134"/>
        <v/>
      </c>
      <c r="DB64" s="9" t="str">
        <f t="shared" si="134"/>
        <v/>
      </c>
      <c r="DC64" s="9" t="str">
        <f t="shared" si="134"/>
        <v/>
      </c>
      <c r="DD64" s="2" t="str">
        <f t="shared" si="93"/>
        <v/>
      </c>
      <c r="DE64" s="2" t="str">
        <f t="shared" si="94"/>
        <v/>
      </c>
      <c r="DF64" s="2" t="str">
        <f t="shared" si="95"/>
        <v/>
      </c>
      <c r="DG64" s="2" t="str">
        <f t="shared" si="96"/>
        <v/>
      </c>
      <c r="DH64" s="2" t="str">
        <f t="shared" si="97"/>
        <v/>
      </c>
      <c r="DI64" s="2" t="str">
        <f t="shared" si="98"/>
        <v/>
      </c>
      <c r="DJ64" s="2" t="str">
        <f t="shared" si="99"/>
        <v/>
      </c>
      <c r="DK64" s="2" t="str">
        <f t="shared" si="100"/>
        <v/>
      </c>
      <c r="DL64" s="16" t="str">
        <f t="shared" si="101"/>
        <v/>
      </c>
      <c r="DM64" s="16" t="str">
        <f t="shared" si="102"/>
        <v/>
      </c>
      <c r="DN64" s="16" t="str">
        <f t="shared" si="103"/>
        <v/>
      </c>
      <c r="DO64" s="72" t="str">
        <f t="shared" si="104"/>
        <v/>
      </c>
      <c r="DP64" s="16" t="str">
        <f t="shared" si="105"/>
        <v/>
      </c>
      <c r="DQ64" s="16" t="str">
        <f t="shared" si="106"/>
        <v/>
      </c>
      <c r="DR64" s="2" t="str">
        <f t="shared" si="107"/>
        <v/>
      </c>
      <c r="DS64" s="2" t="str">
        <f t="shared" si="108"/>
        <v/>
      </c>
      <c r="DT64" s="2" t="str">
        <f t="shared" si="109"/>
        <v/>
      </c>
      <c r="DU64" s="2" t="str">
        <f t="shared" si="110"/>
        <v/>
      </c>
      <c r="DV64" s="15"/>
      <c r="DW64" s="18"/>
      <c r="DX64" s="17"/>
      <c r="DY64" s="47" t="str">
        <f t="shared" si="132"/>
        <v/>
      </c>
      <c r="DZ64" s="47" t="str">
        <f t="shared" si="132"/>
        <v/>
      </c>
      <c r="EA64" s="47" t="str">
        <f t="shared" si="132"/>
        <v/>
      </c>
      <c r="EB64" s="47" t="str">
        <f t="shared" si="132"/>
        <v/>
      </c>
      <c r="EC64" s="49" t="str">
        <f t="shared" si="132"/>
        <v/>
      </c>
      <c r="ED64" s="49" t="str">
        <f t="shared" si="132"/>
        <v/>
      </c>
      <c r="EE64" s="47" t="str">
        <f t="shared" si="132"/>
        <v/>
      </c>
      <c r="EF64" s="47" t="str">
        <f t="shared" si="132"/>
        <v/>
      </c>
      <c r="EG64" s="47" t="str">
        <f t="shared" si="132"/>
        <v/>
      </c>
      <c r="EH64" s="6">
        <f t="shared" si="16"/>
        <v>0</v>
      </c>
      <c r="EI64" s="6">
        <f t="shared" si="17"/>
        <v>0</v>
      </c>
      <c r="EJ64" s="2" t="str">
        <f t="shared" si="18"/>
        <v/>
      </c>
      <c r="EK64" s="2" t="str">
        <f t="shared" si="19"/>
        <v/>
      </c>
      <c r="EL64" s="2" t="str">
        <f t="shared" si="127"/>
        <v/>
      </c>
      <c r="EM64" s="2" t="str">
        <f t="shared" si="21"/>
        <v/>
      </c>
      <c r="EN64" s="2" t="str">
        <f t="shared" si="22"/>
        <v/>
      </c>
      <c r="EO64" s="2">
        <f t="shared" si="23"/>
        <v>0</v>
      </c>
      <c r="EP64" s="2">
        <f t="shared" si="111"/>
        <v>0</v>
      </c>
      <c r="EQ64" s="2"/>
      <c r="ER64" s="2"/>
      <c r="ES64" s="2"/>
      <c r="ET64" s="2"/>
      <c r="EU64" s="2"/>
      <c r="EV64" s="2"/>
      <c r="EW64" s="2">
        <f t="shared" si="24"/>
        <v>0</v>
      </c>
      <c r="EX64" s="2">
        <f t="shared" si="25"/>
        <v>0</v>
      </c>
      <c r="EY64" s="2">
        <f t="shared" si="112"/>
        <v>0</v>
      </c>
      <c r="EZ64" s="2">
        <f t="shared" si="26"/>
        <v>0</v>
      </c>
      <c r="FA64" s="2">
        <f t="shared" si="27"/>
        <v>0</v>
      </c>
      <c r="FB64" s="59"/>
      <c r="FC64" s="2">
        <f t="shared" si="28"/>
        <v>0</v>
      </c>
      <c r="FD64" s="2">
        <f t="shared" si="113"/>
        <v>0</v>
      </c>
      <c r="FE64" s="3">
        <f t="shared" si="126"/>
        <v>0</v>
      </c>
      <c r="FF64" s="3">
        <f t="shared" si="114"/>
        <v>0</v>
      </c>
      <c r="FG64" s="3">
        <f t="shared" si="115"/>
        <v>0</v>
      </c>
      <c r="FH64" s="3">
        <f t="shared" si="29"/>
        <v>0</v>
      </c>
      <c r="FI64" s="67">
        <f t="shared" si="30"/>
        <v>0</v>
      </c>
      <c r="FJ64" s="3">
        <f t="shared" si="31"/>
        <v>0</v>
      </c>
      <c r="FK64" s="3">
        <f t="shared" si="32"/>
        <v>0</v>
      </c>
      <c r="FL64" s="3">
        <f t="shared" si="116"/>
        <v>0</v>
      </c>
      <c r="FM64" s="3">
        <f t="shared" si="117"/>
        <v>0</v>
      </c>
      <c r="FN64" s="3">
        <f t="shared" si="118"/>
        <v>0</v>
      </c>
      <c r="FO64" s="2">
        <f t="shared" si="33"/>
        <v>0</v>
      </c>
      <c r="FP64" s="2">
        <f t="shared" si="34"/>
        <v>0</v>
      </c>
      <c r="FQ64" s="2">
        <f t="shared" si="119"/>
        <v>0</v>
      </c>
      <c r="FR64" s="6" t="str">
        <f>IF(A64=1,1,IF(DW64="","",COUNTA($DW$31:DW64)+1))</f>
        <v/>
      </c>
      <c r="FS64" s="6" t="str">
        <f t="shared" si="35"/>
        <v/>
      </c>
      <c r="FT64" s="43">
        <f t="shared" si="120"/>
        <v>0</v>
      </c>
      <c r="FU64" s="23">
        <f t="shared" si="121"/>
        <v>0</v>
      </c>
      <c r="FV64" s="21">
        <f t="shared" si="122"/>
        <v>0</v>
      </c>
    </row>
    <row r="65" spans="1:178">
      <c r="A65" s="4" t="str">
        <f t="shared" si="36"/>
        <v/>
      </c>
      <c r="B65" s="33"/>
      <c r="C65" s="33"/>
      <c r="D65" s="33"/>
      <c r="E65" s="33"/>
      <c r="F65" s="33"/>
      <c r="G65" s="11" t="str">
        <f t="shared" si="2"/>
        <v/>
      </c>
      <c r="H65" s="3" t="str">
        <f t="shared" si="37"/>
        <v/>
      </c>
      <c r="I65" s="3" t="str">
        <f t="shared" si="3"/>
        <v/>
      </c>
      <c r="J65" s="3" t="str">
        <f t="shared" si="38"/>
        <v/>
      </c>
      <c r="K65" s="3" t="str">
        <f t="shared" si="4"/>
        <v/>
      </c>
      <c r="L65" s="2" t="str">
        <f t="shared" si="5"/>
        <v/>
      </c>
      <c r="M65" s="8" t="str">
        <f t="shared" si="39"/>
        <v/>
      </c>
      <c r="N65" s="8" t="str">
        <f t="shared" si="6"/>
        <v/>
      </c>
      <c r="O65" s="8" t="str">
        <f t="shared" si="40"/>
        <v/>
      </c>
      <c r="P65" s="8" t="str">
        <f t="shared" si="7"/>
        <v/>
      </c>
      <c r="Q65" s="2" t="str">
        <f t="shared" si="8"/>
        <v/>
      </c>
      <c r="R65" s="3" t="str">
        <f t="shared" si="9"/>
        <v/>
      </c>
      <c r="S65" s="3" t="str">
        <f t="shared" si="10"/>
        <v/>
      </c>
      <c r="T65" s="3" t="str">
        <f t="shared" si="41"/>
        <v/>
      </c>
      <c r="U65" s="8" t="str">
        <f t="shared" si="11"/>
        <v/>
      </c>
      <c r="V65" s="2" t="str">
        <f t="shared" si="12"/>
        <v/>
      </c>
      <c r="W65" s="2" t="str">
        <f t="shared" si="13"/>
        <v/>
      </c>
      <c r="X65" s="2" t="str">
        <f t="shared" si="123"/>
        <v/>
      </c>
      <c r="Y65" s="2" t="str">
        <f t="shared" si="14"/>
        <v/>
      </c>
      <c r="Z65" s="46" t="str">
        <f t="shared" si="42"/>
        <v/>
      </c>
      <c r="AA65" s="46" t="str">
        <f t="shared" si="43"/>
        <v/>
      </c>
      <c r="AB65" s="47"/>
      <c r="AC65" s="46" t="str">
        <f t="shared" si="44"/>
        <v/>
      </c>
      <c r="AD65" s="47" t="str">
        <f t="shared" si="128"/>
        <v/>
      </c>
      <c r="AE65" s="48" t="str">
        <f t="shared" si="46"/>
        <v/>
      </c>
      <c r="AF65" s="49" t="str">
        <f t="shared" si="130"/>
        <v/>
      </c>
      <c r="AG65" s="49" t="str">
        <f t="shared" si="130"/>
        <v/>
      </c>
      <c r="AH65" s="49" t="str">
        <f t="shared" si="130"/>
        <v/>
      </c>
      <c r="AI65" s="47" t="str">
        <f t="shared" si="130"/>
        <v/>
      </c>
      <c r="AJ65" s="47" t="str">
        <f t="shared" si="130"/>
        <v/>
      </c>
      <c r="AK65" s="46" t="str">
        <f t="shared" si="130"/>
        <v/>
      </c>
      <c r="AL65" s="47"/>
      <c r="AM65" s="53" t="str">
        <f t="shared" si="48"/>
        <v/>
      </c>
      <c r="AN65" s="50" t="str">
        <f t="shared" si="49"/>
        <v/>
      </c>
      <c r="AO65" s="53" t="s">
        <v>84</v>
      </c>
      <c r="AP65" s="52" t="str">
        <f t="shared" si="50"/>
        <v/>
      </c>
      <c r="AQ65" s="52" t="str">
        <f t="shared" si="51"/>
        <v/>
      </c>
      <c r="AR65" s="47">
        <f t="shared" si="52"/>
        <v>0</v>
      </c>
      <c r="AS65" s="53" t="str">
        <f t="shared" si="53"/>
        <v/>
      </c>
      <c r="AT65" s="52" t="str">
        <f t="shared" si="54"/>
        <v/>
      </c>
      <c r="AU65" s="9" t="str">
        <f t="shared" si="55"/>
        <v/>
      </c>
      <c r="AV65" s="9" t="str">
        <f t="shared" si="56"/>
        <v/>
      </c>
      <c r="AW65" s="12" t="str">
        <f t="shared" si="57"/>
        <v/>
      </c>
      <c r="AX65" s="9" t="str">
        <f t="shared" si="58"/>
        <v/>
      </c>
      <c r="AY65" s="12" t="str">
        <f t="shared" si="59"/>
        <v/>
      </c>
      <c r="AZ65" s="10" t="str">
        <f t="shared" si="60"/>
        <v/>
      </c>
      <c r="BA65" s="10" t="str">
        <f t="shared" si="61"/>
        <v/>
      </c>
      <c r="BB65" s="10" t="str">
        <f t="shared" si="62"/>
        <v/>
      </c>
      <c r="BC65" s="10" t="str">
        <f t="shared" si="63"/>
        <v/>
      </c>
      <c r="BD65" s="10" t="str">
        <f t="shared" si="64"/>
        <v/>
      </c>
      <c r="BE65" s="12" t="str">
        <f t="shared" si="65"/>
        <v/>
      </c>
      <c r="BF65" s="9" t="str">
        <f t="shared" si="66"/>
        <v/>
      </c>
      <c r="BG65" s="9" t="str">
        <f t="shared" si="67"/>
        <v/>
      </c>
      <c r="BH65" s="7" t="str">
        <f t="shared" si="68"/>
        <v/>
      </c>
      <c r="BI65" s="7" t="str">
        <f t="shared" si="69"/>
        <v/>
      </c>
      <c r="BJ65" s="12" t="str">
        <f t="shared" si="70"/>
        <v/>
      </c>
      <c r="BK65" s="80" t="str">
        <f t="shared" si="71"/>
        <v/>
      </c>
      <c r="BL65" s="7" t="str">
        <f t="shared" si="72"/>
        <v/>
      </c>
      <c r="BM65" s="7" t="str">
        <f t="shared" si="124"/>
        <v/>
      </c>
      <c r="BN65" s="12" t="str">
        <f t="shared" si="73"/>
        <v/>
      </c>
      <c r="BO65" s="9" t="str">
        <f t="shared" si="74"/>
        <v/>
      </c>
      <c r="BP65" s="2" t="str">
        <f t="shared" si="75"/>
        <v/>
      </c>
      <c r="BQ65" s="2" t="str">
        <f t="shared" si="76"/>
        <v/>
      </c>
      <c r="BR65" s="20" t="str">
        <f t="shared" si="131"/>
        <v/>
      </c>
      <c r="BS65" s="20" t="str">
        <f t="shared" si="131"/>
        <v/>
      </c>
      <c r="BT65" s="20" t="str">
        <f t="shared" si="131"/>
        <v/>
      </c>
      <c r="BU65" s="86" t="str">
        <f t="shared" si="78"/>
        <v/>
      </c>
      <c r="BV65" s="86" t="str">
        <f t="shared" si="79"/>
        <v/>
      </c>
      <c r="BW65" s="20" t="str">
        <f t="shared" si="131"/>
        <v/>
      </c>
      <c r="BX65" s="86" t="str">
        <f t="shared" si="131"/>
        <v/>
      </c>
      <c r="BY65" s="86" t="str">
        <f t="shared" si="131"/>
        <v/>
      </c>
      <c r="BZ65" s="86" t="str">
        <f t="shared" si="131"/>
        <v/>
      </c>
      <c r="CA65" s="86" t="str">
        <f t="shared" si="131"/>
        <v/>
      </c>
      <c r="CB65" s="86" t="str">
        <f t="shared" si="131"/>
        <v/>
      </c>
      <c r="CC65" s="86" t="str">
        <f t="shared" si="131"/>
        <v/>
      </c>
      <c r="CD65" s="86" t="str">
        <f t="shared" si="131"/>
        <v/>
      </c>
      <c r="CE65" s="20" t="str">
        <f t="shared" si="125"/>
        <v/>
      </c>
      <c r="CF65" s="14" t="str">
        <f t="shared" si="81"/>
        <v/>
      </c>
      <c r="CG65" s="14" t="str">
        <f t="shared" si="82"/>
        <v/>
      </c>
      <c r="CH65" s="8">
        <f t="shared" si="83"/>
        <v>0</v>
      </c>
      <c r="CI65" s="9" t="str">
        <f t="shared" si="84"/>
        <v/>
      </c>
      <c r="CJ65" s="9" t="str">
        <f t="shared" si="85"/>
        <v/>
      </c>
      <c r="CK65" s="9" t="str">
        <f t="shared" si="86"/>
        <v/>
      </c>
      <c r="CL65" s="9" t="str">
        <f t="shared" si="87"/>
        <v/>
      </c>
      <c r="CM65" s="9" t="str">
        <f t="shared" si="88"/>
        <v/>
      </c>
      <c r="CN65" s="9" t="str">
        <f t="shared" si="89"/>
        <v/>
      </c>
      <c r="CO65" s="9" t="str">
        <f t="shared" si="133"/>
        <v/>
      </c>
      <c r="CP65" s="9" t="str">
        <f t="shared" si="133"/>
        <v/>
      </c>
      <c r="CQ65" s="9" t="str">
        <f t="shared" si="133"/>
        <v/>
      </c>
      <c r="CR65" s="9" t="str">
        <f t="shared" si="133"/>
        <v/>
      </c>
      <c r="CS65" s="9" t="str">
        <f t="shared" si="133"/>
        <v/>
      </c>
      <c r="CT65" s="9" t="str">
        <f t="shared" si="133"/>
        <v/>
      </c>
      <c r="CU65" s="9" t="str">
        <f t="shared" si="133"/>
        <v/>
      </c>
      <c r="CV65" s="9" t="str">
        <f t="shared" si="91"/>
        <v/>
      </c>
      <c r="CW65" s="9" t="str">
        <f t="shared" si="134"/>
        <v/>
      </c>
      <c r="CX65" s="9" t="str">
        <f t="shared" si="134"/>
        <v/>
      </c>
      <c r="CY65" s="9" t="str">
        <f t="shared" si="134"/>
        <v/>
      </c>
      <c r="CZ65" s="9" t="str">
        <f t="shared" si="134"/>
        <v/>
      </c>
      <c r="DA65" s="9" t="str">
        <f t="shared" si="134"/>
        <v/>
      </c>
      <c r="DB65" s="9" t="str">
        <f t="shared" si="134"/>
        <v/>
      </c>
      <c r="DC65" s="9" t="str">
        <f t="shared" si="134"/>
        <v/>
      </c>
      <c r="DD65" s="2" t="str">
        <f t="shared" si="93"/>
        <v/>
      </c>
      <c r="DE65" s="2" t="str">
        <f t="shared" si="94"/>
        <v/>
      </c>
      <c r="DF65" s="2" t="str">
        <f t="shared" si="95"/>
        <v/>
      </c>
      <c r="DG65" s="2" t="str">
        <f t="shared" si="96"/>
        <v/>
      </c>
      <c r="DH65" s="2" t="str">
        <f t="shared" si="97"/>
        <v/>
      </c>
      <c r="DI65" s="2" t="str">
        <f t="shared" si="98"/>
        <v/>
      </c>
      <c r="DJ65" s="2" t="str">
        <f t="shared" si="99"/>
        <v/>
      </c>
      <c r="DK65" s="2" t="str">
        <f t="shared" si="100"/>
        <v/>
      </c>
      <c r="DL65" s="16" t="str">
        <f t="shared" si="101"/>
        <v/>
      </c>
      <c r="DM65" s="16" t="str">
        <f t="shared" si="102"/>
        <v/>
      </c>
      <c r="DN65" s="16" t="str">
        <f t="shared" si="103"/>
        <v/>
      </c>
      <c r="DO65" s="72" t="str">
        <f t="shared" si="104"/>
        <v/>
      </c>
      <c r="DP65" s="16" t="str">
        <f t="shared" si="105"/>
        <v/>
      </c>
      <c r="DQ65" s="16" t="str">
        <f t="shared" si="106"/>
        <v/>
      </c>
      <c r="DR65" s="2" t="str">
        <f t="shared" si="107"/>
        <v/>
      </c>
      <c r="DS65" s="2" t="str">
        <f t="shared" si="108"/>
        <v/>
      </c>
      <c r="DT65" s="2" t="str">
        <f t="shared" si="109"/>
        <v/>
      </c>
      <c r="DU65" s="2" t="str">
        <f t="shared" si="110"/>
        <v/>
      </c>
      <c r="DV65" s="15"/>
      <c r="DW65" s="18"/>
      <c r="DX65" s="17"/>
      <c r="DY65" s="47" t="str">
        <f t="shared" si="132"/>
        <v/>
      </c>
      <c r="DZ65" s="47" t="str">
        <f t="shared" si="132"/>
        <v/>
      </c>
      <c r="EA65" s="47" t="str">
        <f t="shared" si="132"/>
        <v/>
      </c>
      <c r="EB65" s="47" t="str">
        <f t="shared" si="132"/>
        <v/>
      </c>
      <c r="EC65" s="49" t="str">
        <f t="shared" si="132"/>
        <v/>
      </c>
      <c r="ED65" s="49" t="str">
        <f t="shared" si="132"/>
        <v/>
      </c>
      <c r="EE65" s="47" t="str">
        <f t="shared" si="132"/>
        <v/>
      </c>
      <c r="EF65" s="47" t="str">
        <f t="shared" si="132"/>
        <v/>
      </c>
      <c r="EG65" s="47" t="str">
        <f t="shared" si="132"/>
        <v/>
      </c>
      <c r="EH65" s="6">
        <f t="shared" si="16"/>
        <v>0</v>
      </c>
      <c r="EI65" s="6">
        <f t="shared" si="17"/>
        <v>0</v>
      </c>
      <c r="EJ65" s="2" t="str">
        <f t="shared" si="18"/>
        <v/>
      </c>
      <c r="EK65" s="2" t="str">
        <f t="shared" si="19"/>
        <v/>
      </c>
      <c r="EL65" s="2" t="str">
        <f t="shared" si="127"/>
        <v/>
      </c>
      <c r="EM65" s="2" t="str">
        <f t="shared" si="21"/>
        <v/>
      </c>
      <c r="EN65" s="2" t="str">
        <f t="shared" si="22"/>
        <v/>
      </c>
      <c r="EO65" s="2">
        <f t="shared" si="23"/>
        <v>0</v>
      </c>
      <c r="EP65" s="2">
        <f t="shared" si="111"/>
        <v>0</v>
      </c>
      <c r="EQ65" s="2"/>
      <c r="ER65" s="2"/>
      <c r="ES65" s="2"/>
      <c r="ET65" s="2"/>
      <c r="EU65" s="2"/>
      <c r="EV65" s="2"/>
      <c r="EW65" s="2">
        <f t="shared" si="24"/>
        <v>0</v>
      </c>
      <c r="EX65" s="2">
        <f t="shared" si="25"/>
        <v>0</v>
      </c>
      <c r="EY65" s="2">
        <f t="shared" si="112"/>
        <v>0</v>
      </c>
      <c r="EZ65" s="2">
        <f t="shared" si="26"/>
        <v>0</v>
      </c>
      <c r="FA65" s="2">
        <f t="shared" si="27"/>
        <v>0</v>
      </c>
      <c r="FB65" s="59"/>
      <c r="FC65" s="2">
        <f t="shared" si="28"/>
        <v>0</v>
      </c>
      <c r="FD65" s="2">
        <f t="shared" si="113"/>
        <v>0</v>
      </c>
      <c r="FE65" s="3">
        <f t="shared" si="126"/>
        <v>0</v>
      </c>
      <c r="FF65" s="3">
        <f t="shared" si="114"/>
        <v>0</v>
      </c>
      <c r="FG65" s="3">
        <f t="shared" si="115"/>
        <v>0</v>
      </c>
      <c r="FH65" s="3">
        <f t="shared" si="29"/>
        <v>0</v>
      </c>
      <c r="FI65" s="67">
        <f t="shared" si="30"/>
        <v>0</v>
      </c>
      <c r="FJ65" s="3">
        <f t="shared" si="31"/>
        <v>0</v>
      </c>
      <c r="FK65" s="3">
        <f t="shared" si="32"/>
        <v>0</v>
      </c>
      <c r="FL65" s="3">
        <f t="shared" si="116"/>
        <v>0</v>
      </c>
      <c r="FM65" s="3">
        <f t="shared" si="117"/>
        <v>0</v>
      </c>
      <c r="FN65" s="3">
        <f t="shared" si="118"/>
        <v>0</v>
      </c>
      <c r="FO65" s="2">
        <f t="shared" si="33"/>
        <v>0</v>
      </c>
      <c r="FP65" s="2">
        <f t="shared" si="34"/>
        <v>0</v>
      </c>
      <c r="FQ65" s="2">
        <f t="shared" si="119"/>
        <v>0</v>
      </c>
      <c r="FR65" s="6" t="str">
        <f>IF(A65=1,1,IF(DW65="","",COUNTA($DW$31:DW65)+1))</f>
        <v/>
      </c>
      <c r="FS65" s="6" t="str">
        <f t="shared" si="35"/>
        <v/>
      </c>
      <c r="FT65" s="43">
        <f t="shared" si="120"/>
        <v>0</v>
      </c>
      <c r="FU65" s="23">
        <f t="shared" si="121"/>
        <v>0</v>
      </c>
      <c r="FV65" s="21">
        <f t="shared" si="122"/>
        <v>0</v>
      </c>
    </row>
    <row r="66" spans="1:178">
      <c r="A66" s="4" t="str">
        <f t="shared" si="36"/>
        <v/>
      </c>
      <c r="B66" s="33"/>
      <c r="C66" s="33"/>
      <c r="D66" s="33"/>
      <c r="E66" s="33"/>
      <c r="F66" s="33"/>
      <c r="G66" s="11" t="str">
        <f t="shared" si="2"/>
        <v/>
      </c>
      <c r="H66" s="3" t="str">
        <f t="shared" si="37"/>
        <v/>
      </c>
      <c r="I66" s="3" t="str">
        <f t="shared" si="3"/>
        <v/>
      </c>
      <c r="J66" s="3" t="str">
        <f t="shared" si="38"/>
        <v/>
      </c>
      <c r="K66" s="3" t="str">
        <f t="shared" si="4"/>
        <v/>
      </c>
      <c r="L66" s="2" t="str">
        <f t="shared" si="5"/>
        <v/>
      </c>
      <c r="M66" s="8" t="str">
        <f t="shared" si="39"/>
        <v/>
      </c>
      <c r="N66" s="8" t="str">
        <f t="shared" si="6"/>
        <v/>
      </c>
      <c r="O66" s="8" t="str">
        <f t="shared" si="40"/>
        <v/>
      </c>
      <c r="P66" s="8" t="str">
        <f t="shared" si="7"/>
        <v/>
      </c>
      <c r="Q66" s="2" t="str">
        <f t="shared" si="8"/>
        <v/>
      </c>
      <c r="R66" s="3" t="str">
        <f t="shared" si="9"/>
        <v/>
      </c>
      <c r="S66" s="3" t="str">
        <f t="shared" si="10"/>
        <v/>
      </c>
      <c r="T66" s="3" t="str">
        <f t="shared" si="41"/>
        <v/>
      </c>
      <c r="U66" s="8" t="str">
        <f t="shared" si="11"/>
        <v/>
      </c>
      <c r="V66" s="2" t="str">
        <f t="shared" si="12"/>
        <v/>
      </c>
      <c r="W66" s="2" t="str">
        <f t="shared" si="13"/>
        <v/>
      </c>
      <c r="X66" s="2" t="str">
        <f t="shared" si="123"/>
        <v/>
      </c>
      <c r="Y66" s="2" t="str">
        <f t="shared" si="14"/>
        <v/>
      </c>
      <c r="Z66" s="46" t="str">
        <f t="shared" si="42"/>
        <v/>
      </c>
      <c r="AA66" s="46" t="str">
        <f t="shared" si="43"/>
        <v/>
      </c>
      <c r="AB66" s="47"/>
      <c r="AC66" s="46" t="str">
        <f t="shared" si="44"/>
        <v/>
      </c>
      <c r="AD66" s="47" t="str">
        <f t="shared" si="128"/>
        <v/>
      </c>
      <c r="AE66" s="48" t="str">
        <f t="shared" si="46"/>
        <v/>
      </c>
      <c r="AF66" s="49" t="str">
        <f t="shared" si="130"/>
        <v/>
      </c>
      <c r="AG66" s="49" t="str">
        <f t="shared" si="130"/>
        <v/>
      </c>
      <c r="AH66" s="49" t="str">
        <f t="shared" si="130"/>
        <v/>
      </c>
      <c r="AI66" s="47" t="str">
        <f t="shared" si="130"/>
        <v/>
      </c>
      <c r="AJ66" s="47" t="str">
        <f t="shared" si="130"/>
        <v/>
      </c>
      <c r="AK66" s="46" t="str">
        <f t="shared" si="130"/>
        <v/>
      </c>
      <c r="AL66" s="47"/>
      <c r="AM66" s="53" t="str">
        <f t="shared" si="48"/>
        <v/>
      </c>
      <c r="AN66" s="50" t="str">
        <f t="shared" si="49"/>
        <v/>
      </c>
      <c r="AO66" s="53" t="s">
        <v>84</v>
      </c>
      <c r="AP66" s="52" t="str">
        <f t="shared" si="50"/>
        <v/>
      </c>
      <c r="AQ66" s="52" t="str">
        <f t="shared" si="51"/>
        <v/>
      </c>
      <c r="AR66" s="47">
        <f t="shared" si="52"/>
        <v>0</v>
      </c>
      <c r="AS66" s="53" t="str">
        <f t="shared" si="53"/>
        <v/>
      </c>
      <c r="AT66" s="52" t="str">
        <f t="shared" si="54"/>
        <v/>
      </c>
      <c r="AU66" s="9" t="str">
        <f t="shared" si="55"/>
        <v/>
      </c>
      <c r="AV66" s="9" t="str">
        <f t="shared" si="56"/>
        <v/>
      </c>
      <c r="AW66" s="12" t="str">
        <f t="shared" si="57"/>
        <v/>
      </c>
      <c r="AX66" s="9" t="str">
        <f t="shared" si="58"/>
        <v/>
      </c>
      <c r="AY66" s="12" t="str">
        <f t="shared" si="59"/>
        <v/>
      </c>
      <c r="AZ66" s="10" t="str">
        <f t="shared" si="60"/>
        <v/>
      </c>
      <c r="BA66" s="10" t="str">
        <f t="shared" si="61"/>
        <v/>
      </c>
      <c r="BB66" s="10" t="str">
        <f t="shared" si="62"/>
        <v/>
      </c>
      <c r="BC66" s="10" t="str">
        <f t="shared" si="63"/>
        <v/>
      </c>
      <c r="BD66" s="10" t="str">
        <f t="shared" si="64"/>
        <v/>
      </c>
      <c r="BE66" s="12" t="str">
        <f t="shared" si="65"/>
        <v/>
      </c>
      <c r="BF66" s="9" t="str">
        <f t="shared" si="66"/>
        <v/>
      </c>
      <c r="BG66" s="9" t="str">
        <f t="shared" si="67"/>
        <v/>
      </c>
      <c r="BH66" s="7" t="str">
        <f t="shared" si="68"/>
        <v/>
      </c>
      <c r="BI66" s="7" t="str">
        <f t="shared" si="69"/>
        <v/>
      </c>
      <c r="BJ66" s="12" t="str">
        <f t="shared" si="70"/>
        <v/>
      </c>
      <c r="BK66" s="80" t="str">
        <f t="shared" si="71"/>
        <v/>
      </c>
      <c r="BL66" s="7" t="str">
        <f t="shared" si="72"/>
        <v/>
      </c>
      <c r="BM66" s="7" t="str">
        <f t="shared" si="124"/>
        <v/>
      </c>
      <c r="BN66" s="12" t="str">
        <f t="shared" si="73"/>
        <v/>
      </c>
      <c r="BO66" s="9" t="str">
        <f t="shared" si="74"/>
        <v/>
      </c>
      <c r="BP66" s="2" t="str">
        <f t="shared" si="75"/>
        <v/>
      </c>
      <c r="BQ66" s="2" t="str">
        <f t="shared" si="76"/>
        <v/>
      </c>
      <c r="BR66" s="20" t="str">
        <f t="shared" si="131"/>
        <v/>
      </c>
      <c r="BS66" s="20" t="str">
        <f t="shared" si="131"/>
        <v/>
      </c>
      <c r="BT66" s="20" t="str">
        <f t="shared" si="131"/>
        <v/>
      </c>
      <c r="BU66" s="86" t="str">
        <f t="shared" si="78"/>
        <v/>
      </c>
      <c r="BV66" s="86" t="str">
        <f t="shared" si="79"/>
        <v/>
      </c>
      <c r="BW66" s="20" t="str">
        <f t="shared" si="131"/>
        <v/>
      </c>
      <c r="BX66" s="86" t="str">
        <f t="shared" si="131"/>
        <v/>
      </c>
      <c r="BY66" s="86" t="str">
        <f t="shared" si="131"/>
        <v/>
      </c>
      <c r="BZ66" s="86" t="str">
        <f t="shared" si="131"/>
        <v/>
      </c>
      <c r="CA66" s="86" t="str">
        <f t="shared" si="131"/>
        <v/>
      </c>
      <c r="CB66" s="86" t="str">
        <f t="shared" si="131"/>
        <v/>
      </c>
      <c r="CC66" s="86" t="str">
        <f t="shared" si="131"/>
        <v/>
      </c>
      <c r="CD66" s="86" t="str">
        <f t="shared" si="131"/>
        <v/>
      </c>
      <c r="CE66" s="20" t="str">
        <f t="shared" si="125"/>
        <v/>
      </c>
      <c r="CF66" s="14" t="str">
        <f t="shared" si="81"/>
        <v/>
      </c>
      <c r="CG66" s="14" t="str">
        <f t="shared" si="82"/>
        <v/>
      </c>
      <c r="CH66" s="8">
        <f t="shared" si="83"/>
        <v>0</v>
      </c>
      <c r="CI66" s="9" t="str">
        <f t="shared" si="84"/>
        <v/>
      </c>
      <c r="CJ66" s="9" t="str">
        <f t="shared" si="85"/>
        <v/>
      </c>
      <c r="CK66" s="9" t="str">
        <f t="shared" si="86"/>
        <v/>
      </c>
      <c r="CL66" s="9" t="str">
        <f t="shared" si="87"/>
        <v/>
      </c>
      <c r="CM66" s="9" t="str">
        <f t="shared" si="88"/>
        <v/>
      </c>
      <c r="CN66" s="9" t="str">
        <f t="shared" si="89"/>
        <v/>
      </c>
      <c r="CO66" s="9" t="str">
        <f t="shared" si="133"/>
        <v/>
      </c>
      <c r="CP66" s="9" t="str">
        <f t="shared" si="133"/>
        <v/>
      </c>
      <c r="CQ66" s="9" t="str">
        <f t="shared" si="133"/>
        <v/>
      </c>
      <c r="CR66" s="9" t="str">
        <f t="shared" si="133"/>
        <v/>
      </c>
      <c r="CS66" s="9" t="str">
        <f t="shared" si="133"/>
        <v/>
      </c>
      <c r="CT66" s="9" t="str">
        <f t="shared" si="133"/>
        <v/>
      </c>
      <c r="CU66" s="9" t="str">
        <f t="shared" si="133"/>
        <v/>
      </c>
      <c r="CV66" s="9" t="str">
        <f t="shared" si="91"/>
        <v/>
      </c>
      <c r="CW66" s="9" t="str">
        <f t="shared" si="134"/>
        <v/>
      </c>
      <c r="CX66" s="9" t="str">
        <f t="shared" si="134"/>
        <v/>
      </c>
      <c r="CY66" s="9" t="str">
        <f t="shared" si="134"/>
        <v/>
      </c>
      <c r="CZ66" s="9" t="str">
        <f t="shared" si="134"/>
        <v/>
      </c>
      <c r="DA66" s="9" t="str">
        <f t="shared" si="134"/>
        <v/>
      </c>
      <c r="DB66" s="9" t="str">
        <f t="shared" si="134"/>
        <v/>
      </c>
      <c r="DC66" s="9" t="str">
        <f t="shared" si="134"/>
        <v/>
      </c>
      <c r="DD66" s="2" t="str">
        <f t="shared" si="93"/>
        <v/>
      </c>
      <c r="DE66" s="2" t="str">
        <f t="shared" si="94"/>
        <v/>
      </c>
      <c r="DF66" s="2" t="str">
        <f t="shared" si="95"/>
        <v/>
      </c>
      <c r="DG66" s="2" t="str">
        <f t="shared" si="96"/>
        <v/>
      </c>
      <c r="DH66" s="2" t="str">
        <f t="shared" si="97"/>
        <v/>
      </c>
      <c r="DI66" s="2" t="str">
        <f t="shared" si="98"/>
        <v/>
      </c>
      <c r="DJ66" s="2" t="str">
        <f t="shared" si="99"/>
        <v/>
      </c>
      <c r="DK66" s="2" t="str">
        <f t="shared" si="100"/>
        <v/>
      </c>
      <c r="DL66" s="16" t="str">
        <f t="shared" si="101"/>
        <v/>
      </c>
      <c r="DM66" s="16" t="str">
        <f t="shared" si="102"/>
        <v/>
      </c>
      <c r="DN66" s="16" t="str">
        <f t="shared" si="103"/>
        <v/>
      </c>
      <c r="DO66" s="72" t="str">
        <f t="shared" si="104"/>
        <v/>
      </c>
      <c r="DP66" s="16" t="str">
        <f t="shared" si="105"/>
        <v/>
      </c>
      <c r="DQ66" s="16" t="str">
        <f t="shared" si="106"/>
        <v/>
      </c>
      <c r="DR66" s="2" t="str">
        <f t="shared" si="107"/>
        <v/>
      </c>
      <c r="DS66" s="2" t="str">
        <f t="shared" si="108"/>
        <v/>
      </c>
      <c r="DT66" s="2" t="str">
        <f t="shared" si="109"/>
        <v/>
      </c>
      <c r="DU66" s="2" t="str">
        <f t="shared" si="110"/>
        <v/>
      </c>
      <c r="DV66" s="15"/>
      <c r="DW66" s="18"/>
      <c r="DX66" s="17"/>
      <c r="DY66" s="47" t="str">
        <f t="shared" si="132"/>
        <v/>
      </c>
      <c r="DZ66" s="47" t="str">
        <f t="shared" si="132"/>
        <v/>
      </c>
      <c r="EA66" s="47" t="str">
        <f t="shared" si="132"/>
        <v/>
      </c>
      <c r="EB66" s="47" t="str">
        <f t="shared" si="132"/>
        <v/>
      </c>
      <c r="EC66" s="49" t="str">
        <f t="shared" si="132"/>
        <v/>
      </c>
      <c r="ED66" s="49" t="str">
        <f t="shared" si="132"/>
        <v/>
      </c>
      <c r="EE66" s="47" t="str">
        <f t="shared" si="132"/>
        <v/>
      </c>
      <c r="EF66" s="47" t="str">
        <f t="shared" si="132"/>
        <v/>
      </c>
      <c r="EG66" s="47" t="str">
        <f t="shared" si="132"/>
        <v/>
      </c>
      <c r="EH66" s="6">
        <f t="shared" si="16"/>
        <v>0</v>
      </c>
      <c r="EI66" s="6">
        <f t="shared" si="17"/>
        <v>0</v>
      </c>
      <c r="EJ66" s="2" t="str">
        <f t="shared" si="18"/>
        <v/>
      </c>
      <c r="EK66" s="2" t="str">
        <f t="shared" si="19"/>
        <v/>
      </c>
      <c r="EL66" s="2" t="str">
        <f t="shared" si="127"/>
        <v/>
      </c>
      <c r="EM66" s="2" t="str">
        <f t="shared" si="21"/>
        <v/>
      </c>
      <c r="EN66" s="2" t="str">
        <f t="shared" si="22"/>
        <v/>
      </c>
      <c r="EO66" s="2">
        <f t="shared" si="23"/>
        <v>0</v>
      </c>
      <c r="EP66" s="2">
        <f t="shared" si="111"/>
        <v>0</v>
      </c>
      <c r="EQ66" s="2"/>
      <c r="ER66" s="2"/>
      <c r="ES66" s="2"/>
      <c r="ET66" s="2"/>
      <c r="EU66" s="2"/>
      <c r="EV66" s="2"/>
      <c r="EW66" s="2">
        <f t="shared" si="24"/>
        <v>0</v>
      </c>
      <c r="EX66" s="2">
        <f t="shared" si="25"/>
        <v>0</v>
      </c>
      <c r="EY66" s="2">
        <f t="shared" si="112"/>
        <v>0</v>
      </c>
      <c r="EZ66" s="2">
        <f t="shared" si="26"/>
        <v>0</v>
      </c>
      <c r="FA66" s="2">
        <f t="shared" si="27"/>
        <v>0</v>
      </c>
      <c r="FB66" s="59"/>
      <c r="FC66" s="2">
        <f t="shared" si="28"/>
        <v>0</v>
      </c>
      <c r="FD66" s="2">
        <f t="shared" si="113"/>
        <v>0</v>
      </c>
      <c r="FE66" s="3">
        <f t="shared" si="126"/>
        <v>0</v>
      </c>
      <c r="FF66" s="3">
        <f t="shared" si="114"/>
        <v>0</v>
      </c>
      <c r="FG66" s="3">
        <f t="shared" si="115"/>
        <v>0</v>
      </c>
      <c r="FH66" s="3">
        <f t="shared" si="29"/>
        <v>0</v>
      </c>
      <c r="FI66" s="67">
        <f t="shared" si="30"/>
        <v>0</v>
      </c>
      <c r="FJ66" s="3">
        <f t="shared" si="31"/>
        <v>0</v>
      </c>
      <c r="FK66" s="3">
        <f t="shared" si="32"/>
        <v>0</v>
      </c>
      <c r="FL66" s="3">
        <f t="shared" si="116"/>
        <v>0</v>
      </c>
      <c r="FM66" s="3">
        <f t="shared" si="117"/>
        <v>0</v>
      </c>
      <c r="FN66" s="3">
        <f t="shared" si="118"/>
        <v>0</v>
      </c>
      <c r="FO66" s="2">
        <f t="shared" si="33"/>
        <v>0</v>
      </c>
      <c r="FP66" s="2">
        <f t="shared" si="34"/>
        <v>0</v>
      </c>
      <c r="FQ66" s="2">
        <f t="shared" si="119"/>
        <v>0</v>
      </c>
      <c r="FR66" s="6" t="str">
        <f>IF(A66=1,1,IF(DW66="","",COUNTA($DW$31:DW66)+1))</f>
        <v/>
      </c>
      <c r="FS66" s="6" t="str">
        <f t="shared" si="35"/>
        <v/>
      </c>
      <c r="FT66" s="43">
        <f t="shared" si="120"/>
        <v>0</v>
      </c>
      <c r="FU66" s="23">
        <f t="shared" si="121"/>
        <v>0</v>
      </c>
      <c r="FV66" s="21">
        <f t="shared" si="122"/>
        <v>0</v>
      </c>
    </row>
    <row r="67" spans="1:178">
      <c r="A67" s="4" t="str">
        <f t="shared" si="36"/>
        <v/>
      </c>
      <c r="B67" s="33"/>
      <c r="C67" s="33"/>
      <c r="D67" s="33"/>
      <c r="E67" s="33"/>
      <c r="F67" s="33"/>
      <c r="G67" s="11" t="str">
        <f t="shared" si="2"/>
        <v/>
      </c>
      <c r="H67" s="3" t="str">
        <f t="shared" si="37"/>
        <v/>
      </c>
      <c r="I67" s="3" t="str">
        <f t="shared" si="3"/>
        <v/>
      </c>
      <c r="J67" s="3" t="str">
        <f t="shared" si="38"/>
        <v/>
      </c>
      <c r="K67" s="3" t="str">
        <f t="shared" si="4"/>
        <v/>
      </c>
      <c r="L67" s="2" t="str">
        <f t="shared" si="5"/>
        <v/>
      </c>
      <c r="M67" s="8" t="str">
        <f t="shared" si="39"/>
        <v/>
      </c>
      <c r="N67" s="8" t="str">
        <f t="shared" si="6"/>
        <v/>
      </c>
      <c r="O67" s="8" t="str">
        <f t="shared" si="40"/>
        <v/>
      </c>
      <c r="P67" s="8" t="str">
        <f t="shared" si="7"/>
        <v/>
      </c>
      <c r="Q67" s="2" t="str">
        <f t="shared" si="8"/>
        <v/>
      </c>
      <c r="R67" s="3" t="str">
        <f t="shared" si="9"/>
        <v/>
      </c>
      <c r="S67" s="3" t="str">
        <f t="shared" si="10"/>
        <v/>
      </c>
      <c r="T67" s="3" t="str">
        <f t="shared" si="41"/>
        <v/>
      </c>
      <c r="U67" s="8" t="str">
        <f t="shared" si="11"/>
        <v/>
      </c>
      <c r="V67" s="2" t="str">
        <f t="shared" si="12"/>
        <v/>
      </c>
      <c r="W67" s="2" t="str">
        <f t="shared" si="13"/>
        <v/>
      </c>
      <c r="X67" s="2" t="str">
        <f t="shared" si="123"/>
        <v/>
      </c>
      <c r="Y67" s="2" t="str">
        <f t="shared" si="14"/>
        <v/>
      </c>
      <c r="Z67" s="46" t="str">
        <f t="shared" si="42"/>
        <v/>
      </c>
      <c r="AA67" s="46" t="str">
        <f t="shared" si="43"/>
        <v/>
      </c>
      <c r="AB67" s="47"/>
      <c r="AC67" s="46" t="str">
        <f t="shared" si="44"/>
        <v/>
      </c>
      <c r="AD67" s="47" t="str">
        <f t="shared" si="128"/>
        <v/>
      </c>
      <c r="AE67" s="48" t="str">
        <f t="shared" si="46"/>
        <v/>
      </c>
      <c r="AF67" s="49" t="str">
        <f t="shared" si="130"/>
        <v/>
      </c>
      <c r="AG67" s="49" t="str">
        <f t="shared" si="130"/>
        <v/>
      </c>
      <c r="AH67" s="49" t="str">
        <f t="shared" si="130"/>
        <v/>
      </c>
      <c r="AI67" s="47" t="str">
        <f t="shared" si="130"/>
        <v/>
      </c>
      <c r="AJ67" s="47" t="str">
        <f t="shared" si="130"/>
        <v/>
      </c>
      <c r="AK67" s="46" t="str">
        <f t="shared" si="130"/>
        <v/>
      </c>
      <c r="AL67" s="47"/>
      <c r="AM67" s="53" t="str">
        <f t="shared" si="48"/>
        <v/>
      </c>
      <c r="AN67" s="50" t="str">
        <f t="shared" si="49"/>
        <v/>
      </c>
      <c r="AO67" s="53" t="s">
        <v>84</v>
      </c>
      <c r="AP67" s="52" t="str">
        <f t="shared" si="50"/>
        <v/>
      </c>
      <c r="AQ67" s="52" t="str">
        <f t="shared" si="51"/>
        <v/>
      </c>
      <c r="AR67" s="47">
        <f t="shared" si="52"/>
        <v>0</v>
      </c>
      <c r="AS67" s="53" t="str">
        <f t="shared" si="53"/>
        <v/>
      </c>
      <c r="AT67" s="52" t="str">
        <f t="shared" si="54"/>
        <v/>
      </c>
      <c r="AU67" s="9" t="str">
        <f t="shared" si="55"/>
        <v/>
      </c>
      <c r="AV67" s="9" t="str">
        <f t="shared" si="56"/>
        <v/>
      </c>
      <c r="AW67" s="12" t="str">
        <f t="shared" si="57"/>
        <v/>
      </c>
      <c r="AX67" s="9" t="str">
        <f t="shared" si="58"/>
        <v/>
      </c>
      <c r="AY67" s="12" t="str">
        <f t="shared" si="59"/>
        <v/>
      </c>
      <c r="AZ67" s="10" t="str">
        <f t="shared" si="60"/>
        <v/>
      </c>
      <c r="BA67" s="10" t="str">
        <f t="shared" si="61"/>
        <v/>
      </c>
      <c r="BB67" s="10" t="str">
        <f t="shared" si="62"/>
        <v/>
      </c>
      <c r="BC67" s="10" t="str">
        <f t="shared" si="63"/>
        <v/>
      </c>
      <c r="BD67" s="10" t="str">
        <f t="shared" si="64"/>
        <v/>
      </c>
      <c r="BE67" s="12" t="str">
        <f t="shared" si="65"/>
        <v/>
      </c>
      <c r="BF67" s="9" t="str">
        <f t="shared" si="66"/>
        <v/>
      </c>
      <c r="BG67" s="9" t="str">
        <f t="shared" si="67"/>
        <v/>
      </c>
      <c r="BH67" s="7" t="str">
        <f t="shared" si="68"/>
        <v/>
      </c>
      <c r="BI67" s="7" t="str">
        <f t="shared" si="69"/>
        <v/>
      </c>
      <c r="BJ67" s="12" t="str">
        <f t="shared" si="70"/>
        <v/>
      </c>
      <c r="BK67" s="80" t="str">
        <f t="shared" si="71"/>
        <v/>
      </c>
      <c r="BL67" s="7" t="str">
        <f t="shared" si="72"/>
        <v/>
      </c>
      <c r="BM67" s="7" t="str">
        <f t="shared" si="124"/>
        <v/>
      </c>
      <c r="BN67" s="12" t="str">
        <f t="shared" si="73"/>
        <v/>
      </c>
      <c r="BO67" s="9" t="str">
        <f t="shared" si="74"/>
        <v/>
      </c>
      <c r="BP67" s="2" t="str">
        <f t="shared" si="75"/>
        <v/>
      </c>
      <c r="BQ67" s="2" t="str">
        <f t="shared" si="76"/>
        <v/>
      </c>
      <c r="BR67" s="20" t="str">
        <f t="shared" si="131"/>
        <v/>
      </c>
      <c r="BS67" s="20" t="str">
        <f t="shared" si="131"/>
        <v/>
      </c>
      <c r="BT67" s="20" t="str">
        <f t="shared" si="131"/>
        <v/>
      </c>
      <c r="BU67" s="86" t="str">
        <f t="shared" si="78"/>
        <v/>
      </c>
      <c r="BV67" s="86" t="str">
        <f t="shared" si="79"/>
        <v/>
      </c>
      <c r="BW67" s="20" t="str">
        <f t="shared" si="131"/>
        <v/>
      </c>
      <c r="BX67" s="86" t="str">
        <f t="shared" si="131"/>
        <v/>
      </c>
      <c r="BY67" s="86" t="str">
        <f t="shared" si="131"/>
        <v/>
      </c>
      <c r="BZ67" s="86" t="str">
        <f t="shared" si="131"/>
        <v/>
      </c>
      <c r="CA67" s="86" t="str">
        <f t="shared" si="131"/>
        <v/>
      </c>
      <c r="CB67" s="86" t="str">
        <f t="shared" si="131"/>
        <v/>
      </c>
      <c r="CC67" s="86" t="str">
        <f t="shared" si="131"/>
        <v/>
      </c>
      <c r="CD67" s="86" t="str">
        <f t="shared" si="131"/>
        <v/>
      </c>
      <c r="CE67" s="20" t="str">
        <f t="shared" si="125"/>
        <v/>
      </c>
      <c r="CF67" s="14" t="str">
        <f t="shared" si="81"/>
        <v/>
      </c>
      <c r="CG67" s="14" t="str">
        <f t="shared" si="82"/>
        <v/>
      </c>
      <c r="CH67" s="8">
        <f t="shared" si="83"/>
        <v>0</v>
      </c>
      <c r="CI67" s="9" t="str">
        <f t="shared" si="84"/>
        <v/>
      </c>
      <c r="CJ67" s="9" t="str">
        <f t="shared" si="85"/>
        <v/>
      </c>
      <c r="CK67" s="9" t="str">
        <f t="shared" si="86"/>
        <v/>
      </c>
      <c r="CL67" s="9" t="str">
        <f t="shared" si="87"/>
        <v/>
      </c>
      <c r="CM67" s="9" t="str">
        <f t="shared" si="88"/>
        <v/>
      </c>
      <c r="CN67" s="9" t="str">
        <f t="shared" si="89"/>
        <v/>
      </c>
      <c r="CO67" s="9" t="str">
        <f t="shared" si="133"/>
        <v/>
      </c>
      <c r="CP67" s="9" t="str">
        <f t="shared" si="133"/>
        <v/>
      </c>
      <c r="CQ67" s="9" t="str">
        <f t="shared" si="133"/>
        <v/>
      </c>
      <c r="CR67" s="9" t="str">
        <f t="shared" si="133"/>
        <v/>
      </c>
      <c r="CS67" s="9" t="str">
        <f t="shared" si="133"/>
        <v/>
      </c>
      <c r="CT67" s="9" t="str">
        <f t="shared" si="133"/>
        <v/>
      </c>
      <c r="CU67" s="9" t="str">
        <f t="shared" si="133"/>
        <v/>
      </c>
      <c r="CV67" s="9" t="str">
        <f t="shared" si="91"/>
        <v/>
      </c>
      <c r="CW67" s="9" t="str">
        <f t="shared" si="134"/>
        <v/>
      </c>
      <c r="CX67" s="9" t="str">
        <f t="shared" si="134"/>
        <v/>
      </c>
      <c r="CY67" s="9" t="str">
        <f t="shared" si="134"/>
        <v/>
      </c>
      <c r="CZ67" s="9" t="str">
        <f t="shared" si="134"/>
        <v/>
      </c>
      <c r="DA67" s="9" t="str">
        <f t="shared" si="134"/>
        <v/>
      </c>
      <c r="DB67" s="9" t="str">
        <f t="shared" si="134"/>
        <v/>
      </c>
      <c r="DC67" s="9" t="str">
        <f t="shared" si="134"/>
        <v/>
      </c>
      <c r="DD67" s="2" t="str">
        <f t="shared" si="93"/>
        <v/>
      </c>
      <c r="DE67" s="2" t="str">
        <f t="shared" si="94"/>
        <v/>
      </c>
      <c r="DF67" s="2" t="str">
        <f t="shared" si="95"/>
        <v/>
      </c>
      <c r="DG67" s="2" t="str">
        <f t="shared" si="96"/>
        <v/>
      </c>
      <c r="DH67" s="2" t="str">
        <f t="shared" si="97"/>
        <v/>
      </c>
      <c r="DI67" s="2" t="str">
        <f t="shared" si="98"/>
        <v/>
      </c>
      <c r="DJ67" s="2" t="str">
        <f t="shared" si="99"/>
        <v/>
      </c>
      <c r="DK67" s="2" t="str">
        <f t="shared" si="100"/>
        <v/>
      </c>
      <c r="DL67" s="16" t="str">
        <f t="shared" si="101"/>
        <v/>
      </c>
      <c r="DM67" s="16" t="str">
        <f t="shared" si="102"/>
        <v/>
      </c>
      <c r="DN67" s="16" t="str">
        <f t="shared" si="103"/>
        <v/>
      </c>
      <c r="DO67" s="72" t="str">
        <f t="shared" si="104"/>
        <v/>
      </c>
      <c r="DP67" s="16" t="str">
        <f t="shared" si="105"/>
        <v/>
      </c>
      <c r="DQ67" s="16" t="str">
        <f t="shared" si="106"/>
        <v/>
      </c>
      <c r="DR67" s="2" t="str">
        <f t="shared" si="107"/>
        <v/>
      </c>
      <c r="DS67" s="2" t="str">
        <f t="shared" si="108"/>
        <v/>
      </c>
      <c r="DT67" s="2" t="str">
        <f t="shared" si="109"/>
        <v/>
      </c>
      <c r="DU67" s="2" t="str">
        <f t="shared" si="110"/>
        <v/>
      </c>
      <c r="DV67" s="15"/>
      <c r="DW67" s="18"/>
      <c r="DX67" s="17"/>
      <c r="DY67" s="47" t="str">
        <f t="shared" si="132"/>
        <v/>
      </c>
      <c r="DZ67" s="47" t="str">
        <f t="shared" si="132"/>
        <v/>
      </c>
      <c r="EA67" s="47" t="str">
        <f t="shared" si="132"/>
        <v/>
      </c>
      <c r="EB67" s="47" t="str">
        <f t="shared" si="132"/>
        <v/>
      </c>
      <c r="EC67" s="49" t="str">
        <f t="shared" si="132"/>
        <v/>
      </c>
      <c r="ED67" s="49" t="str">
        <f t="shared" si="132"/>
        <v/>
      </c>
      <c r="EE67" s="47" t="str">
        <f t="shared" si="132"/>
        <v/>
      </c>
      <c r="EF67" s="47" t="str">
        <f t="shared" si="132"/>
        <v/>
      </c>
      <c r="EG67" s="47" t="str">
        <f t="shared" si="132"/>
        <v/>
      </c>
      <c r="EH67" s="6">
        <f t="shared" si="16"/>
        <v>0</v>
      </c>
      <c r="EI67" s="6">
        <f t="shared" si="17"/>
        <v>0</v>
      </c>
      <c r="EJ67" s="2" t="str">
        <f t="shared" si="18"/>
        <v/>
      </c>
      <c r="EK67" s="2" t="str">
        <f t="shared" si="19"/>
        <v/>
      </c>
      <c r="EL67" s="2" t="str">
        <f t="shared" si="127"/>
        <v/>
      </c>
      <c r="EM67" s="2" t="str">
        <f t="shared" si="21"/>
        <v/>
      </c>
      <c r="EN67" s="2" t="str">
        <f t="shared" si="22"/>
        <v/>
      </c>
      <c r="EO67" s="2">
        <f t="shared" si="23"/>
        <v>0</v>
      </c>
      <c r="EP67" s="2">
        <f t="shared" si="111"/>
        <v>0</v>
      </c>
      <c r="EQ67" s="2"/>
      <c r="ER67" s="2"/>
      <c r="ES67" s="2"/>
      <c r="ET67" s="2"/>
      <c r="EU67" s="2"/>
      <c r="EV67" s="2"/>
      <c r="EW67" s="2">
        <f t="shared" si="24"/>
        <v>0</v>
      </c>
      <c r="EX67" s="2">
        <f t="shared" si="25"/>
        <v>0</v>
      </c>
      <c r="EY67" s="2">
        <f t="shared" si="112"/>
        <v>0</v>
      </c>
      <c r="EZ67" s="2">
        <f t="shared" si="26"/>
        <v>0</v>
      </c>
      <c r="FA67" s="2">
        <f t="shared" si="27"/>
        <v>0</v>
      </c>
      <c r="FB67" s="59"/>
      <c r="FC67" s="2">
        <f t="shared" si="28"/>
        <v>0</v>
      </c>
      <c r="FD67" s="2">
        <f t="shared" si="113"/>
        <v>0</v>
      </c>
      <c r="FE67" s="3">
        <f t="shared" si="126"/>
        <v>0</v>
      </c>
      <c r="FF67" s="3">
        <f t="shared" si="114"/>
        <v>0</v>
      </c>
      <c r="FG67" s="3">
        <f t="shared" si="115"/>
        <v>0</v>
      </c>
      <c r="FH67" s="3">
        <f t="shared" si="29"/>
        <v>0</v>
      </c>
      <c r="FI67" s="67">
        <f t="shared" si="30"/>
        <v>0</v>
      </c>
      <c r="FJ67" s="3">
        <f t="shared" si="31"/>
        <v>0</v>
      </c>
      <c r="FK67" s="3">
        <f t="shared" si="32"/>
        <v>0</v>
      </c>
      <c r="FL67" s="3">
        <f t="shared" si="116"/>
        <v>0</v>
      </c>
      <c r="FM67" s="3">
        <f t="shared" si="117"/>
        <v>0</v>
      </c>
      <c r="FN67" s="3">
        <f t="shared" si="118"/>
        <v>0</v>
      </c>
      <c r="FO67" s="2">
        <f t="shared" si="33"/>
        <v>0</v>
      </c>
      <c r="FP67" s="2">
        <f t="shared" si="34"/>
        <v>0</v>
      </c>
      <c r="FQ67" s="2">
        <f t="shared" si="119"/>
        <v>0</v>
      </c>
      <c r="FR67" s="6" t="str">
        <f>IF(A67=1,1,IF(DW67="","",COUNTA($DW$31:DW67)+1))</f>
        <v/>
      </c>
      <c r="FS67" s="6" t="str">
        <f t="shared" si="35"/>
        <v/>
      </c>
      <c r="FT67" s="43">
        <f t="shared" si="120"/>
        <v>0</v>
      </c>
      <c r="FU67" s="23">
        <f t="shared" si="121"/>
        <v>0</v>
      </c>
      <c r="FV67" s="21">
        <f t="shared" si="122"/>
        <v>0</v>
      </c>
    </row>
    <row r="68" spans="1:178">
      <c r="A68" s="4" t="str">
        <f t="shared" si="36"/>
        <v/>
      </c>
      <c r="B68" s="33"/>
      <c r="C68" s="33"/>
      <c r="D68" s="33"/>
      <c r="E68" s="33"/>
      <c r="F68" s="33"/>
      <c r="G68" s="11" t="str">
        <f t="shared" si="2"/>
        <v/>
      </c>
      <c r="H68" s="3" t="str">
        <f t="shared" si="37"/>
        <v/>
      </c>
      <c r="I68" s="3" t="str">
        <f t="shared" si="3"/>
        <v/>
      </c>
      <c r="J68" s="3" t="str">
        <f t="shared" si="38"/>
        <v/>
      </c>
      <c r="K68" s="3" t="str">
        <f t="shared" si="4"/>
        <v/>
      </c>
      <c r="L68" s="2" t="str">
        <f t="shared" si="5"/>
        <v/>
      </c>
      <c r="M68" s="8" t="str">
        <f t="shared" si="39"/>
        <v/>
      </c>
      <c r="N68" s="8" t="str">
        <f t="shared" si="6"/>
        <v/>
      </c>
      <c r="O68" s="8" t="str">
        <f t="shared" si="40"/>
        <v/>
      </c>
      <c r="P68" s="8" t="str">
        <f t="shared" si="7"/>
        <v/>
      </c>
      <c r="Q68" s="2" t="str">
        <f t="shared" si="8"/>
        <v/>
      </c>
      <c r="R68" s="3" t="str">
        <f t="shared" si="9"/>
        <v/>
      </c>
      <c r="S68" s="3" t="str">
        <f t="shared" si="10"/>
        <v/>
      </c>
      <c r="T68" s="3" t="str">
        <f t="shared" si="41"/>
        <v/>
      </c>
      <c r="U68" s="8" t="str">
        <f t="shared" si="11"/>
        <v/>
      </c>
      <c r="V68" s="2" t="str">
        <f t="shared" si="12"/>
        <v/>
      </c>
      <c r="W68" s="2" t="str">
        <f t="shared" si="13"/>
        <v/>
      </c>
      <c r="X68" s="2" t="str">
        <f t="shared" si="123"/>
        <v/>
      </c>
      <c r="Y68" s="2" t="str">
        <f t="shared" si="14"/>
        <v/>
      </c>
      <c r="Z68" s="46" t="str">
        <f t="shared" si="42"/>
        <v/>
      </c>
      <c r="AA68" s="46" t="str">
        <f t="shared" si="43"/>
        <v/>
      </c>
      <c r="AB68" s="47"/>
      <c r="AC68" s="46" t="str">
        <f t="shared" si="44"/>
        <v/>
      </c>
      <c r="AD68" s="47" t="str">
        <f t="shared" si="128"/>
        <v/>
      </c>
      <c r="AE68" s="48" t="str">
        <f t="shared" si="46"/>
        <v/>
      </c>
      <c r="AF68" s="49" t="str">
        <f t="shared" si="130"/>
        <v/>
      </c>
      <c r="AG68" s="49" t="str">
        <f t="shared" si="130"/>
        <v/>
      </c>
      <c r="AH68" s="49" t="str">
        <f t="shared" si="130"/>
        <v/>
      </c>
      <c r="AI68" s="47" t="str">
        <f t="shared" si="130"/>
        <v/>
      </c>
      <c r="AJ68" s="47" t="str">
        <f t="shared" si="130"/>
        <v/>
      </c>
      <c r="AK68" s="46" t="str">
        <f t="shared" si="130"/>
        <v/>
      </c>
      <c r="AL68" s="47"/>
      <c r="AM68" s="53" t="str">
        <f t="shared" si="48"/>
        <v/>
      </c>
      <c r="AN68" s="50" t="str">
        <f t="shared" si="49"/>
        <v/>
      </c>
      <c r="AO68" s="53" t="s">
        <v>84</v>
      </c>
      <c r="AP68" s="52" t="str">
        <f t="shared" si="50"/>
        <v/>
      </c>
      <c r="AQ68" s="52" t="str">
        <f t="shared" si="51"/>
        <v/>
      </c>
      <c r="AR68" s="47">
        <f t="shared" si="52"/>
        <v>0</v>
      </c>
      <c r="AS68" s="53" t="str">
        <f t="shared" si="53"/>
        <v/>
      </c>
      <c r="AT68" s="52" t="str">
        <f t="shared" si="54"/>
        <v/>
      </c>
      <c r="AU68" s="9" t="str">
        <f t="shared" si="55"/>
        <v/>
      </c>
      <c r="AV68" s="9" t="str">
        <f t="shared" si="56"/>
        <v/>
      </c>
      <c r="AW68" s="12" t="str">
        <f t="shared" si="57"/>
        <v/>
      </c>
      <c r="AX68" s="9" t="str">
        <f t="shared" si="58"/>
        <v/>
      </c>
      <c r="AY68" s="12" t="str">
        <f t="shared" si="59"/>
        <v/>
      </c>
      <c r="AZ68" s="10" t="str">
        <f t="shared" si="60"/>
        <v/>
      </c>
      <c r="BA68" s="10" t="str">
        <f t="shared" si="61"/>
        <v/>
      </c>
      <c r="BB68" s="10" t="str">
        <f t="shared" si="62"/>
        <v/>
      </c>
      <c r="BC68" s="10" t="str">
        <f t="shared" si="63"/>
        <v/>
      </c>
      <c r="BD68" s="10" t="str">
        <f t="shared" si="64"/>
        <v/>
      </c>
      <c r="BE68" s="12" t="str">
        <f t="shared" si="65"/>
        <v/>
      </c>
      <c r="BF68" s="9" t="str">
        <f t="shared" si="66"/>
        <v/>
      </c>
      <c r="BG68" s="9" t="str">
        <f t="shared" si="67"/>
        <v/>
      </c>
      <c r="BH68" s="7" t="str">
        <f t="shared" si="68"/>
        <v/>
      </c>
      <c r="BI68" s="7" t="str">
        <f t="shared" si="69"/>
        <v/>
      </c>
      <c r="BJ68" s="12" t="str">
        <f t="shared" si="70"/>
        <v/>
      </c>
      <c r="BK68" s="80" t="str">
        <f t="shared" si="71"/>
        <v/>
      </c>
      <c r="BL68" s="7" t="str">
        <f t="shared" si="72"/>
        <v/>
      </c>
      <c r="BM68" s="7" t="str">
        <f t="shared" si="124"/>
        <v/>
      </c>
      <c r="BN68" s="12" t="str">
        <f t="shared" si="73"/>
        <v/>
      </c>
      <c r="BO68" s="9" t="str">
        <f t="shared" si="74"/>
        <v/>
      </c>
      <c r="BP68" s="2" t="str">
        <f t="shared" si="75"/>
        <v/>
      </c>
      <c r="BQ68" s="2" t="str">
        <f t="shared" si="76"/>
        <v/>
      </c>
      <c r="BR68" s="20" t="str">
        <f t="shared" si="131"/>
        <v/>
      </c>
      <c r="BS68" s="20" t="str">
        <f t="shared" si="131"/>
        <v/>
      </c>
      <c r="BT68" s="20" t="str">
        <f t="shared" si="131"/>
        <v/>
      </c>
      <c r="BU68" s="86" t="str">
        <f t="shared" si="78"/>
        <v/>
      </c>
      <c r="BV68" s="86" t="str">
        <f t="shared" si="79"/>
        <v/>
      </c>
      <c r="BW68" s="20" t="str">
        <f t="shared" si="131"/>
        <v/>
      </c>
      <c r="BX68" s="86" t="str">
        <f t="shared" si="131"/>
        <v/>
      </c>
      <c r="BY68" s="86" t="str">
        <f t="shared" si="131"/>
        <v/>
      </c>
      <c r="BZ68" s="86" t="str">
        <f t="shared" si="131"/>
        <v/>
      </c>
      <c r="CA68" s="86" t="str">
        <f t="shared" si="131"/>
        <v/>
      </c>
      <c r="CB68" s="86" t="str">
        <f t="shared" si="131"/>
        <v/>
      </c>
      <c r="CC68" s="86" t="str">
        <f t="shared" si="131"/>
        <v/>
      </c>
      <c r="CD68" s="86" t="str">
        <f t="shared" si="131"/>
        <v/>
      </c>
      <c r="CE68" s="20" t="str">
        <f t="shared" si="125"/>
        <v/>
      </c>
      <c r="CF68" s="14" t="str">
        <f t="shared" si="81"/>
        <v/>
      </c>
      <c r="CG68" s="14" t="str">
        <f t="shared" si="82"/>
        <v/>
      </c>
      <c r="CH68" s="8">
        <f t="shared" si="83"/>
        <v>0</v>
      </c>
      <c r="CI68" s="9" t="str">
        <f t="shared" si="84"/>
        <v/>
      </c>
      <c r="CJ68" s="9" t="str">
        <f t="shared" si="85"/>
        <v/>
      </c>
      <c r="CK68" s="9" t="str">
        <f t="shared" si="86"/>
        <v/>
      </c>
      <c r="CL68" s="9" t="str">
        <f t="shared" si="87"/>
        <v/>
      </c>
      <c r="CM68" s="9" t="str">
        <f t="shared" si="88"/>
        <v/>
      </c>
      <c r="CN68" s="9" t="str">
        <f t="shared" si="89"/>
        <v/>
      </c>
      <c r="CO68" s="9" t="str">
        <f t="shared" si="133"/>
        <v/>
      </c>
      <c r="CP68" s="9" t="str">
        <f t="shared" si="133"/>
        <v/>
      </c>
      <c r="CQ68" s="9" t="str">
        <f t="shared" si="133"/>
        <v/>
      </c>
      <c r="CR68" s="9" t="str">
        <f t="shared" si="133"/>
        <v/>
      </c>
      <c r="CS68" s="9" t="str">
        <f t="shared" si="133"/>
        <v/>
      </c>
      <c r="CT68" s="9" t="str">
        <f t="shared" si="133"/>
        <v/>
      </c>
      <c r="CU68" s="9" t="str">
        <f t="shared" si="133"/>
        <v/>
      </c>
      <c r="CV68" s="9" t="str">
        <f t="shared" si="91"/>
        <v/>
      </c>
      <c r="CW68" s="9" t="str">
        <f t="shared" si="134"/>
        <v/>
      </c>
      <c r="CX68" s="9" t="str">
        <f t="shared" si="134"/>
        <v/>
      </c>
      <c r="CY68" s="9" t="str">
        <f t="shared" si="134"/>
        <v/>
      </c>
      <c r="CZ68" s="9" t="str">
        <f t="shared" si="134"/>
        <v/>
      </c>
      <c r="DA68" s="9" t="str">
        <f t="shared" si="134"/>
        <v/>
      </c>
      <c r="DB68" s="9" t="str">
        <f t="shared" si="134"/>
        <v/>
      </c>
      <c r="DC68" s="9" t="str">
        <f t="shared" si="134"/>
        <v/>
      </c>
      <c r="DD68" s="2" t="str">
        <f t="shared" si="93"/>
        <v/>
      </c>
      <c r="DE68" s="2" t="str">
        <f t="shared" si="94"/>
        <v/>
      </c>
      <c r="DF68" s="2" t="str">
        <f t="shared" si="95"/>
        <v/>
      </c>
      <c r="DG68" s="2" t="str">
        <f t="shared" si="96"/>
        <v/>
      </c>
      <c r="DH68" s="2" t="str">
        <f t="shared" si="97"/>
        <v/>
      </c>
      <c r="DI68" s="2" t="str">
        <f t="shared" si="98"/>
        <v/>
      </c>
      <c r="DJ68" s="2" t="str">
        <f t="shared" si="99"/>
        <v/>
      </c>
      <c r="DK68" s="2" t="str">
        <f t="shared" si="100"/>
        <v/>
      </c>
      <c r="DL68" s="16" t="str">
        <f t="shared" si="101"/>
        <v/>
      </c>
      <c r="DM68" s="16" t="str">
        <f t="shared" si="102"/>
        <v/>
      </c>
      <c r="DN68" s="16" t="str">
        <f t="shared" si="103"/>
        <v/>
      </c>
      <c r="DO68" s="72" t="str">
        <f t="shared" si="104"/>
        <v/>
      </c>
      <c r="DP68" s="16" t="str">
        <f t="shared" si="105"/>
        <v/>
      </c>
      <c r="DQ68" s="16" t="str">
        <f t="shared" si="106"/>
        <v/>
      </c>
      <c r="DR68" s="2" t="str">
        <f t="shared" si="107"/>
        <v/>
      </c>
      <c r="DS68" s="2" t="str">
        <f t="shared" si="108"/>
        <v/>
      </c>
      <c r="DT68" s="2" t="str">
        <f t="shared" si="109"/>
        <v/>
      </c>
      <c r="DU68" s="2" t="str">
        <f t="shared" si="110"/>
        <v/>
      </c>
      <c r="DV68" s="15"/>
      <c r="DW68" s="18"/>
      <c r="DX68" s="17"/>
      <c r="DY68" s="47" t="str">
        <f t="shared" si="132"/>
        <v/>
      </c>
      <c r="DZ68" s="47" t="str">
        <f t="shared" si="132"/>
        <v/>
      </c>
      <c r="EA68" s="47" t="str">
        <f t="shared" si="132"/>
        <v/>
      </c>
      <c r="EB68" s="47" t="str">
        <f t="shared" si="132"/>
        <v/>
      </c>
      <c r="EC68" s="49" t="str">
        <f t="shared" si="132"/>
        <v/>
      </c>
      <c r="ED68" s="49" t="str">
        <f t="shared" si="132"/>
        <v/>
      </c>
      <c r="EE68" s="47" t="str">
        <f t="shared" si="132"/>
        <v/>
      </c>
      <c r="EF68" s="47" t="str">
        <f t="shared" si="132"/>
        <v/>
      </c>
      <c r="EG68" s="47" t="str">
        <f t="shared" si="132"/>
        <v/>
      </c>
      <c r="EH68" s="6">
        <f t="shared" si="16"/>
        <v>0</v>
      </c>
      <c r="EI68" s="6">
        <f t="shared" si="17"/>
        <v>0</v>
      </c>
      <c r="EJ68" s="2" t="str">
        <f t="shared" si="18"/>
        <v/>
      </c>
      <c r="EK68" s="2" t="str">
        <f t="shared" si="19"/>
        <v/>
      </c>
      <c r="EL68" s="2" t="str">
        <f t="shared" si="127"/>
        <v/>
      </c>
      <c r="EM68" s="2" t="str">
        <f t="shared" si="21"/>
        <v/>
      </c>
      <c r="EN68" s="2" t="str">
        <f t="shared" si="22"/>
        <v/>
      </c>
      <c r="EO68" s="2">
        <f t="shared" si="23"/>
        <v>0</v>
      </c>
      <c r="EP68" s="2">
        <f t="shared" si="111"/>
        <v>0</v>
      </c>
      <c r="EQ68" s="2"/>
      <c r="ER68" s="2"/>
      <c r="ES68" s="2"/>
      <c r="ET68" s="2"/>
      <c r="EU68" s="2"/>
      <c r="EV68" s="2"/>
      <c r="EW68" s="2">
        <f t="shared" si="24"/>
        <v>0</v>
      </c>
      <c r="EX68" s="2">
        <f t="shared" si="25"/>
        <v>0</v>
      </c>
      <c r="EY68" s="2">
        <f t="shared" si="112"/>
        <v>0</v>
      </c>
      <c r="EZ68" s="2">
        <f t="shared" si="26"/>
        <v>0</v>
      </c>
      <c r="FA68" s="2">
        <f t="shared" si="27"/>
        <v>0</v>
      </c>
      <c r="FB68" s="59"/>
      <c r="FC68" s="2">
        <f t="shared" si="28"/>
        <v>0</v>
      </c>
      <c r="FD68" s="2">
        <f t="shared" si="113"/>
        <v>0</v>
      </c>
      <c r="FE68" s="3">
        <f t="shared" si="126"/>
        <v>0</v>
      </c>
      <c r="FF68" s="3">
        <f t="shared" si="114"/>
        <v>0</v>
      </c>
      <c r="FG68" s="3">
        <f t="shared" si="115"/>
        <v>0</v>
      </c>
      <c r="FH68" s="3">
        <f t="shared" si="29"/>
        <v>0</v>
      </c>
      <c r="FI68" s="67">
        <f t="shared" si="30"/>
        <v>0</v>
      </c>
      <c r="FJ68" s="3">
        <f t="shared" si="31"/>
        <v>0</v>
      </c>
      <c r="FK68" s="3">
        <f t="shared" si="32"/>
        <v>0</v>
      </c>
      <c r="FL68" s="3">
        <f t="shared" si="116"/>
        <v>0</v>
      </c>
      <c r="FM68" s="3">
        <f t="shared" si="117"/>
        <v>0</v>
      </c>
      <c r="FN68" s="3">
        <f t="shared" si="118"/>
        <v>0</v>
      </c>
      <c r="FO68" s="2">
        <f t="shared" si="33"/>
        <v>0</v>
      </c>
      <c r="FP68" s="2">
        <f t="shared" si="34"/>
        <v>0</v>
      </c>
      <c r="FQ68" s="2">
        <f t="shared" si="119"/>
        <v>0</v>
      </c>
      <c r="FR68" s="6" t="str">
        <f>IF(A68=1,1,IF(DW68="","",COUNTA($DW$31:DW68)+1))</f>
        <v/>
      </c>
      <c r="FS68" s="6" t="str">
        <f t="shared" si="35"/>
        <v/>
      </c>
      <c r="FT68" s="43">
        <f t="shared" si="120"/>
        <v>0</v>
      </c>
      <c r="FU68" s="23">
        <f t="shared" si="121"/>
        <v>0</v>
      </c>
      <c r="FV68" s="21">
        <f t="shared" si="122"/>
        <v>0</v>
      </c>
    </row>
    <row r="69" spans="1:178">
      <c r="A69" s="4" t="str">
        <f t="shared" si="36"/>
        <v/>
      </c>
      <c r="B69" s="33"/>
      <c r="C69" s="33"/>
      <c r="D69" s="33"/>
      <c r="E69" s="33"/>
      <c r="F69" s="33"/>
      <c r="G69" s="11" t="str">
        <f t="shared" si="2"/>
        <v/>
      </c>
      <c r="H69" s="3" t="str">
        <f t="shared" si="37"/>
        <v/>
      </c>
      <c r="I69" s="3" t="str">
        <f t="shared" si="3"/>
        <v/>
      </c>
      <c r="J69" s="3" t="str">
        <f t="shared" si="38"/>
        <v/>
      </c>
      <c r="K69" s="3" t="str">
        <f t="shared" si="4"/>
        <v/>
      </c>
      <c r="L69" s="2" t="str">
        <f t="shared" si="5"/>
        <v/>
      </c>
      <c r="M69" s="8" t="str">
        <f t="shared" si="39"/>
        <v/>
      </c>
      <c r="N69" s="8" t="str">
        <f t="shared" si="6"/>
        <v/>
      </c>
      <c r="O69" s="8" t="str">
        <f t="shared" si="40"/>
        <v/>
      </c>
      <c r="P69" s="8" t="str">
        <f t="shared" si="7"/>
        <v/>
      </c>
      <c r="Q69" s="2" t="str">
        <f t="shared" si="8"/>
        <v/>
      </c>
      <c r="R69" s="3" t="str">
        <f t="shared" si="9"/>
        <v/>
      </c>
      <c r="S69" s="3" t="str">
        <f t="shared" si="10"/>
        <v/>
      </c>
      <c r="T69" s="3" t="str">
        <f t="shared" si="41"/>
        <v/>
      </c>
      <c r="U69" s="8" t="str">
        <f t="shared" si="11"/>
        <v/>
      </c>
      <c r="V69" s="2" t="str">
        <f t="shared" si="12"/>
        <v/>
      </c>
      <c r="W69" s="2" t="str">
        <f t="shared" si="13"/>
        <v/>
      </c>
      <c r="X69" s="2" t="str">
        <f t="shared" si="123"/>
        <v/>
      </c>
      <c r="Y69" s="2" t="str">
        <f t="shared" si="14"/>
        <v/>
      </c>
      <c r="Z69" s="46" t="str">
        <f t="shared" si="42"/>
        <v/>
      </c>
      <c r="AA69" s="46" t="str">
        <f t="shared" si="43"/>
        <v/>
      </c>
      <c r="AB69" s="47"/>
      <c r="AC69" s="46" t="str">
        <f t="shared" si="44"/>
        <v/>
      </c>
      <c r="AD69" s="47" t="str">
        <f t="shared" si="128"/>
        <v/>
      </c>
      <c r="AE69" s="48" t="str">
        <f t="shared" si="46"/>
        <v/>
      </c>
      <c r="AF69" s="49" t="str">
        <f t="shared" si="130"/>
        <v/>
      </c>
      <c r="AG69" s="49" t="str">
        <f t="shared" si="130"/>
        <v/>
      </c>
      <c r="AH69" s="49" t="str">
        <f t="shared" si="130"/>
        <v/>
      </c>
      <c r="AI69" s="47" t="str">
        <f t="shared" si="130"/>
        <v/>
      </c>
      <c r="AJ69" s="47" t="str">
        <f t="shared" si="130"/>
        <v/>
      </c>
      <c r="AK69" s="46" t="str">
        <f t="shared" si="130"/>
        <v/>
      </c>
      <c r="AL69" s="47"/>
      <c r="AM69" s="53" t="str">
        <f t="shared" si="48"/>
        <v/>
      </c>
      <c r="AN69" s="50" t="str">
        <f t="shared" si="49"/>
        <v/>
      </c>
      <c r="AO69" s="53" t="s">
        <v>84</v>
      </c>
      <c r="AP69" s="52" t="str">
        <f t="shared" si="50"/>
        <v/>
      </c>
      <c r="AQ69" s="52" t="str">
        <f t="shared" si="51"/>
        <v/>
      </c>
      <c r="AR69" s="47">
        <f t="shared" si="52"/>
        <v>0</v>
      </c>
      <c r="AS69" s="53" t="str">
        <f t="shared" si="53"/>
        <v/>
      </c>
      <c r="AT69" s="52" t="str">
        <f t="shared" si="54"/>
        <v/>
      </c>
      <c r="AU69" s="9" t="str">
        <f t="shared" si="55"/>
        <v/>
      </c>
      <c r="AV69" s="9" t="str">
        <f t="shared" si="56"/>
        <v/>
      </c>
      <c r="AW69" s="12" t="str">
        <f t="shared" si="57"/>
        <v/>
      </c>
      <c r="AX69" s="9" t="str">
        <f t="shared" si="58"/>
        <v/>
      </c>
      <c r="AY69" s="12" t="str">
        <f t="shared" si="59"/>
        <v/>
      </c>
      <c r="AZ69" s="10" t="str">
        <f t="shared" si="60"/>
        <v/>
      </c>
      <c r="BA69" s="10" t="str">
        <f t="shared" si="61"/>
        <v/>
      </c>
      <c r="BB69" s="10" t="str">
        <f t="shared" si="62"/>
        <v/>
      </c>
      <c r="BC69" s="10" t="str">
        <f t="shared" si="63"/>
        <v/>
      </c>
      <c r="BD69" s="10" t="str">
        <f t="shared" si="64"/>
        <v/>
      </c>
      <c r="BE69" s="12" t="str">
        <f t="shared" si="65"/>
        <v/>
      </c>
      <c r="BF69" s="9" t="str">
        <f t="shared" si="66"/>
        <v/>
      </c>
      <c r="BG69" s="9" t="str">
        <f t="shared" si="67"/>
        <v/>
      </c>
      <c r="BH69" s="7" t="str">
        <f t="shared" si="68"/>
        <v/>
      </c>
      <c r="BI69" s="7" t="str">
        <f t="shared" si="69"/>
        <v/>
      </c>
      <c r="BJ69" s="12" t="str">
        <f t="shared" si="70"/>
        <v/>
      </c>
      <c r="BK69" s="80" t="str">
        <f t="shared" si="71"/>
        <v/>
      </c>
      <c r="BL69" s="7" t="str">
        <f t="shared" si="72"/>
        <v/>
      </c>
      <c r="BM69" s="7" t="str">
        <f t="shared" si="124"/>
        <v/>
      </c>
      <c r="BN69" s="12" t="str">
        <f t="shared" si="73"/>
        <v/>
      </c>
      <c r="BO69" s="9" t="str">
        <f t="shared" si="74"/>
        <v/>
      </c>
      <c r="BP69" s="2" t="str">
        <f t="shared" si="75"/>
        <v/>
      </c>
      <c r="BQ69" s="2" t="str">
        <f t="shared" si="76"/>
        <v/>
      </c>
      <c r="BR69" s="20" t="str">
        <f t="shared" si="131"/>
        <v/>
      </c>
      <c r="BS69" s="20" t="str">
        <f t="shared" si="131"/>
        <v/>
      </c>
      <c r="BT69" s="20" t="str">
        <f t="shared" si="131"/>
        <v/>
      </c>
      <c r="BU69" s="86" t="str">
        <f t="shared" si="78"/>
        <v/>
      </c>
      <c r="BV69" s="86" t="str">
        <f t="shared" si="79"/>
        <v/>
      </c>
      <c r="BW69" s="20" t="str">
        <f t="shared" si="131"/>
        <v/>
      </c>
      <c r="BX69" s="86" t="str">
        <f t="shared" si="131"/>
        <v/>
      </c>
      <c r="BY69" s="86" t="str">
        <f t="shared" si="131"/>
        <v/>
      </c>
      <c r="BZ69" s="86" t="str">
        <f t="shared" si="131"/>
        <v/>
      </c>
      <c r="CA69" s="86" t="str">
        <f t="shared" si="131"/>
        <v/>
      </c>
      <c r="CB69" s="86" t="str">
        <f t="shared" si="131"/>
        <v/>
      </c>
      <c r="CC69" s="86" t="str">
        <f t="shared" si="131"/>
        <v/>
      </c>
      <c r="CD69" s="86" t="str">
        <f t="shared" si="131"/>
        <v/>
      </c>
      <c r="CE69" s="20" t="str">
        <f t="shared" si="125"/>
        <v/>
      </c>
      <c r="CF69" s="14" t="str">
        <f t="shared" si="81"/>
        <v/>
      </c>
      <c r="CG69" s="14" t="str">
        <f t="shared" si="82"/>
        <v/>
      </c>
      <c r="CH69" s="8">
        <f t="shared" si="83"/>
        <v>0</v>
      </c>
      <c r="CI69" s="9" t="str">
        <f t="shared" si="84"/>
        <v/>
      </c>
      <c r="CJ69" s="9" t="str">
        <f t="shared" si="85"/>
        <v/>
      </c>
      <c r="CK69" s="9" t="str">
        <f t="shared" si="86"/>
        <v/>
      </c>
      <c r="CL69" s="9" t="str">
        <f t="shared" si="87"/>
        <v/>
      </c>
      <c r="CM69" s="9" t="str">
        <f t="shared" si="88"/>
        <v/>
      </c>
      <c r="CN69" s="9" t="str">
        <f t="shared" si="89"/>
        <v/>
      </c>
      <c r="CO69" s="9" t="str">
        <f t="shared" si="133"/>
        <v/>
      </c>
      <c r="CP69" s="9" t="str">
        <f t="shared" si="133"/>
        <v/>
      </c>
      <c r="CQ69" s="9" t="str">
        <f t="shared" si="133"/>
        <v/>
      </c>
      <c r="CR69" s="9" t="str">
        <f t="shared" si="133"/>
        <v/>
      </c>
      <c r="CS69" s="9" t="str">
        <f t="shared" si="133"/>
        <v/>
      </c>
      <c r="CT69" s="9" t="str">
        <f t="shared" si="133"/>
        <v/>
      </c>
      <c r="CU69" s="9" t="str">
        <f t="shared" si="133"/>
        <v/>
      </c>
      <c r="CV69" s="9" t="str">
        <f t="shared" si="91"/>
        <v/>
      </c>
      <c r="CW69" s="9" t="str">
        <f t="shared" si="134"/>
        <v/>
      </c>
      <c r="CX69" s="9" t="str">
        <f t="shared" si="134"/>
        <v/>
      </c>
      <c r="CY69" s="9" t="str">
        <f t="shared" si="134"/>
        <v/>
      </c>
      <c r="CZ69" s="9" t="str">
        <f t="shared" si="134"/>
        <v/>
      </c>
      <c r="DA69" s="9" t="str">
        <f t="shared" si="134"/>
        <v/>
      </c>
      <c r="DB69" s="9" t="str">
        <f t="shared" si="134"/>
        <v/>
      </c>
      <c r="DC69" s="9" t="str">
        <f t="shared" si="134"/>
        <v/>
      </c>
      <c r="DD69" s="2" t="str">
        <f t="shared" si="93"/>
        <v/>
      </c>
      <c r="DE69" s="2" t="str">
        <f t="shared" si="94"/>
        <v/>
      </c>
      <c r="DF69" s="2" t="str">
        <f t="shared" si="95"/>
        <v/>
      </c>
      <c r="DG69" s="2" t="str">
        <f t="shared" si="96"/>
        <v/>
      </c>
      <c r="DH69" s="2" t="str">
        <f t="shared" si="97"/>
        <v/>
      </c>
      <c r="DI69" s="2" t="str">
        <f t="shared" si="98"/>
        <v/>
      </c>
      <c r="DJ69" s="2" t="str">
        <f t="shared" si="99"/>
        <v/>
      </c>
      <c r="DK69" s="2" t="str">
        <f t="shared" si="100"/>
        <v/>
      </c>
      <c r="DL69" s="16" t="str">
        <f t="shared" si="101"/>
        <v/>
      </c>
      <c r="DM69" s="16" t="str">
        <f t="shared" si="102"/>
        <v/>
      </c>
      <c r="DN69" s="16" t="str">
        <f t="shared" si="103"/>
        <v/>
      </c>
      <c r="DO69" s="72" t="str">
        <f t="shared" si="104"/>
        <v/>
      </c>
      <c r="DP69" s="16" t="str">
        <f t="shared" si="105"/>
        <v/>
      </c>
      <c r="DQ69" s="16" t="str">
        <f t="shared" si="106"/>
        <v/>
      </c>
      <c r="DR69" s="2" t="str">
        <f t="shared" si="107"/>
        <v/>
      </c>
      <c r="DS69" s="2" t="str">
        <f t="shared" si="108"/>
        <v/>
      </c>
      <c r="DT69" s="2" t="str">
        <f t="shared" si="109"/>
        <v/>
      </c>
      <c r="DU69" s="2" t="str">
        <f t="shared" si="110"/>
        <v/>
      </c>
      <c r="DV69" s="15"/>
      <c r="DW69" s="18"/>
      <c r="DX69" s="17"/>
      <c r="DY69" s="47" t="str">
        <f t="shared" si="132"/>
        <v/>
      </c>
      <c r="DZ69" s="47" t="str">
        <f t="shared" si="132"/>
        <v/>
      </c>
      <c r="EA69" s="47" t="str">
        <f t="shared" si="132"/>
        <v/>
      </c>
      <c r="EB69" s="47" t="str">
        <f t="shared" si="132"/>
        <v/>
      </c>
      <c r="EC69" s="49" t="str">
        <f t="shared" si="132"/>
        <v/>
      </c>
      <c r="ED69" s="49" t="str">
        <f t="shared" si="132"/>
        <v/>
      </c>
      <c r="EE69" s="47" t="str">
        <f t="shared" si="132"/>
        <v/>
      </c>
      <c r="EF69" s="47" t="str">
        <f t="shared" si="132"/>
        <v/>
      </c>
      <c r="EG69" s="47" t="str">
        <f t="shared" si="132"/>
        <v/>
      </c>
      <c r="EH69" s="6">
        <f t="shared" si="16"/>
        <v>0</v>
      </c>
      <c r="EI69" s="6">
        <f t="shared" si="17"/>
        <v>0</v>
      </c>
      <c r="EJ69" s="2" t="str">
        <f t="shared" si="18"/>
        <v/>
      </c>
      <c r="EK69" s="2" t="str">
        <f t="shared" si="19"/>
        <v/>
      </c>
      <c r="EL69" s="2" t="str">
        <f t="shared" si="127"/>
        <v/>
      </c>
      <c r="EM69" s="2" t="str">
        <f t="shared" si="21"/>
        <v/>
      </c>
      <c r="EN69" s="2" t="str">
        <f t="shared" si="22"/>
        <v/>
      </c>
      <c r="EO69" s="2">
        <f t="shared" si="23"/>
        <v>0</v>
      </c>
      <c r="EP69" s="2">
        <f t="shared" si="111"/>
        <v>0</v>
      </c>
      <c r="EQ69" s="2"/>
      <c r="ER69" s="2"/>
      <c r="ES69" s="2"/>
      <c r="ET69" s="2"/>
      <c r="EU69" s="2"/>
      <c r="EV69" s="2"/>
      <c r="EW69" s="2">
        <f t="shared" si="24"/>
        <v>0</v>
      </c>
      <c r="EX69" s="2">
        <f t="shared" si="25"/>
        <v>0</v>
      </c>
      <c r="EY69" s="2">
        <f t="shared" si="112"/>
        <v>0</v>
      </c>
      <c r="EZ69" s="2">
        <f t="shared" si="26"/>
        <v>0</v>
      </c>
      <c r="FA69" s="2">
        <f t="shared" si="27"/>
        <v>0</v>
      </c>
      <c r="FB69" s="59"/>
      <c r="FC69" s="2">
        <f t="shared" si="28"/>
        <v>0</v>
      </c>
      <c r="FD69" s="2">
        <f t="shared" si="113"/>
        <v>0</v>
      </c>
      <c r="FE69" s="3">
        <f t="shared" si="126"/>
        <v>0</v>
      </c>
      <c r="FF69" s="3">
        <f t="shared" si="114"/>
        <v>0</v>
      </c>
      <c r="FG69" s="3">
        <f t="shared" si="115"/>
        <v>0</v>
      </c>
      <c r="FH69" s="3">
        <f t="shared" si="29"/>
        <v>0</v>
      </c>
      <c r="FI69" s="67">
        <f t="shared" si="30"/>
        <v>0</v>
      </c>
      <c r="FJ69" s="3">
        <f t="shared" si="31"/>
        <v>0</v>
      </c>
      <c r="FK69" s="3">
        <f t="shared" si="32"/>
        <v>0</v>
      </c>
      <c r="FL69" s="3">
        <f t="shared" si="116"/>
        <v>0</v>
      </c>
      <c r="FM69" s="3">
        <f t="shared" si="117"/>
        <v>0</v>
      </c>
      <c r="FN69" s="3">
        <f t="shared" si="118"/>
        <v>0</v>
      </c>
      <c r="FO69" s="2">
        <f t="shared" si="33"/>
        <v>0</v>
      </c>
      <c r="FP69" s="2">
        <f t="shared" si="34"/>
        <v>0</v>
      </c>
      <c r="FQ69" s="2">
        <f t="shared" si="119"/>
        <v>0</v>
      </c>
      <c r="FR69" s="6" t="str">
        <f>IF(A69=1,1,IF(DW69="","",COUNTA($DW$31:DW69)+1))</f>
        <v/>
      </c>
      <c r="FS69" s="6" t="str">
        <f t="shared" si="35"/>
        <v/>
      </c>
      <c r="FT69" s="43">
        <f t="shared" si="120"/>
        <v>0</v>
      </c>
      <c r="FU69" s="23">
        <f t="shared" si="121"/>
        <v>0</v>
      </c>
      <c r="FV69" s="21">
        <f t="shared" si="122"/>
        <v>0</v>
      </c>
    </row>
    <row r="70" spans="1:178">
      <c r="A70" s="4" t="str">
        <f t="shared" si="36"/>
        <v/>
      </c>
      <c r="B70" s="33"/>
      <c r="C70" s="33"/>
      <c r="D70" s="33"/>
      <c r="E70" s="33"/>
      <c r="F70" s="33"/>
      <c r="G70" s="11" t="str">
        <f t="shared" si="2"/>
        <v/>
      </c>
      <c r="H70" s="3" t="str">
        <f t="shared" si="37"/>
        <v/>
      </c>
      <c r="I70" s="3" t="str">
        <f t="shared" si="3"/>
        <v/>
      </c>
      <c r="J70" s="3" t="str">
        <f t="shared" si="38"/>
        <v/>
      </c>
      <c r="K70" s="3" t="str">
        <f t="shared" si="4"/>
        <v/>
      </c>
      <c r="L70" s="2" t="str">
        <f t="shared" si="5"/>
        <v/>
      </c>
      <c r="M70" s="8" t="str">
        <f t="shared" si="39"/>
        <v/>
      </c>
      <c r="N70" s="8" t="str">
        <f t="shared" si="6"/>
        <v/>
      </c>
      <c r="O70" s="8" t="str">
        <f t="shared" si="40"/>
        <v/>
      </c>
      <c r="P70" s="8" t="str">
        <f t="shared" si="7"/>
        <v/>
      </c>
      <c r="Q70" s="2" t="str">
        <f t="shared" si="8"/>
        <v/>
      </c>
      <c r="R70" s="3" t="str">
        <f t="shared" si="9"/>
        <v/>
      </c>
      <c r="S70" s="3" t="str">
        <f t="shared" si="10"/>
        <v/>
      </c>
      <c r="T70" s="3" t="str">
        <f t="shared" si="41"/>
        <v/>
      </c>
      <c r="U70" s="8" t="str">
        <f t="shared" si="11"/>
        <v/>
      </c>
      <c r="V70" s="2" t="str">
        <f t="shared" si="12"/>
        <v/>
      </c>
      <c r="W70" s="2" t="str">
        <f t="shared" si="13"/>
        <v/>
      </c>
      <c r="X70" s="2" t="str">
        <f t="shared" si="123"/>
        <v/>
      </c>
      <c r="Y70" s="2" t="str">
        <f t="shared" si="14"/>
        <v/>
      </c>
      <c r="Z70" s="46" t="str">
        <f t="shared" si="42"/>
        <v/>
      </c>
      <c r="AA70" s="46" t="str">
        <f t="shared" si="43"/>
        <v/>
      </c>
      <c r="AB70" s="47"/>
      <c r="AC70" s="46" t="str">
        <f t="shared" si="44"/>
        <v/>
      </c>
      <c r="AD70" s="47" t="str">
        <f t="shared" si="128"/>
        <v/>
      </c>
      <c r="AE70" s="48" t="str">
        <f t="shared" si="46"/>
        <v/>
      </c>
      <c r="AF70" s="49" t="str">
        <f t="shared" si="130"/>
        <v/>
      </c>
      <c r="AG70" s="49" t="str">
        <f t="shared" si="130"/>
        <v/>
      </c>
      <c r="AH70" s="49" t="str">
        <f t="shared" si="130"/>
        <v/>
      </c>
      <c r="AI70" s="47" t="str">
        <f t="shared" si="130"/>
        <v/>
      </c>
      <c r="AJ70" s="47" t="str">
        <f t="shared" si="130"/>
        <v/>
      </c>
      <c r="AK70" s="46" t="str">
        <f t="shared" si="130"/>
        <v/>
      </c>
      <c r="AL70" s="47"/>
      <c r="AM70" s="53" t="str">
        <f t="shared" si="48"/>
        <v/>
      </c>
      <c r="AN70" s="50" t="str">
        <f t="shared" si="49"/>
        <v/>
      </c>
      <c r="AO70" s="53" t="s">
        <v>84</v>
      </c>
      <c r="AP70" s="52" t="str">
        <f t="shared" si="50"/>
        <v/>
      </c>
      <c r="AQ70" s="52" t="str">
        <f t="shared" si="51"/>
        <v/>
      </c>
      <c r="AR70" s="47">
        <f t="shared" si="52"/>
        <v>0</v>
      </c>
      <c r="AS70" s="53" t="str">
        <f t="shared" si="53"/>
        <v/>
      </c>
      <c r="AT70" s="52" t="str">
        <f t="shared" si="54"/>
        <v/>
      </c>
      <c r="AU70" s="9" t="str">
        <f t="shared" si="55"/>
        <v/>
      </c>
      <c r="AV70" s="9" t="str">
        <f t="shared" si="56"/>
        <v/>
      </c>
      <c r="AW70" s="12" t="str">
        <f t="shared" si="57"/>
        <v/>
      </c>
      <c r="AX70" s="9" t="str">
        <f t="shared" si="58"/>
        <v/>
      </c>
      <c r="AY70" s="12" t="str">
        <f t="shared" si="59"/>
        <v/>
      </c>
      <c r="AZ70" s="10" t="str">
        <f t="shared" si="60"/>
        <v/>
      </c>
      <c r="BA70" s="10" t="str">
        <f t="shared" si="61"/>
        <v/>
      </c>
      <c r="BB70" s="10" t="str">
        <f t="shared" si="62"/>
        <v/>
      </c>
      <c r="BC70" s="10" t="str">
        <f t="shared" si="63"/>
        <v/>
      </c>
      <c r="BD70" s="10" t="str">
        <f t="shared" si="64"/>
        <v/>
      </c>
      <c r="BE70" s="12" t="str">
        <f t="shared" si="65"/>
        <v/>
      </c>
      <c r="BF70" s="9" t="str">
        <f t="shared" si="66"/>
        <v/>
      </c>
      <c r="BG70" s="9" t="str">
        <f t="shared" si="67"/>
        <v/>
      </c>
      <c r="BH70" s="7" t="str">
        <f t="shared" si="68"/>
        <v/>
      </c>
      <c r="BI70" s="7" t="str">
        <f t="shared" si="69"/>
        <v/>
      </c>
      <c r="BJ70" s="12" t="str">
        <f t="shared" si="70"/>
        <v/>
      </c>
      <c r="BK70" s="80" t="str">
        <f t="shared" si="71"/>
        <v/>
      </c>
      <c r="BL70" s="7" t="str">
        <f t="shared" si="72"/>
        <v/>
      </c>
      <c r="BM70" s="7" t="str">
        <f t="shared" si="124"/>
        <v/>
      </c>
      <c r="BN70" s="12" t="str">
        <f t="shared" si="73"/>
        <v/>
      </c>
      <c r="BO70" s="9" t="str">
        <f t="shared" si="74"/>
        <v/>
      </c>
      <c r="BP70" s="2" t="str">
        <f t="shared" si="75"/>
        <v/>
      </c>
      <c r="BQ70" s="2" t="str">
        <f t="shared" si="76"/>
        <v/>
      </c>
      <c r="BR70" s="20" t="str">
        <f t="shared" si="131"/>
        <v/>
      </c>
      <c r="BS70" s="20" t="str">
        <f t="shared" si="131"/>
        <v/>
      </c>
      <c r="BT70" s="20" t="str">
        <f t="shared" si="131"/>
        <v/>
      </c>
      <c r="BU70" s="86" t="str">
        <f t="shared" si="78"/>
        <v/>
      </c>
      <c r="BV70" s="86" t="str">
        <f t="shared" si="79"/>
        <v/>
      </c>
      <c r="BW70" s="20" t="str">
        <f t="shared" si="131"/>
        <v/>
      </c>
      <c r="BX70" s="86" t="str">
        <f t="shared" si="131"/>
        <v/>
      </c>
      <c r="BY70" s="86" t="str">
        <f t="shared" si="131"/>
        <v/>
      </c>
      <c r="BZ70" s="86" t="str">
        <f t="shared" si="131"/>
        <v/>
      </c>
      <c r="CA70" s="86" t="str">
        <f t="shared" si="131"/>
        <v/>
      </c>
      <c r="CB70" s="86" t="str">
        <f t="shared" si="131"/>
        <v/>
      </c>
      <c r="CC70" s="86" t="str">
        <f t="shared" si="131"/>
        <v/>
      </c>
      <c r="CD70" s="86" t="str">
        <f t="shared" si="131"/>
        <v/>
      </c>
      <c r="CE70" s="20" t="str">
        <f t="shared" si="125"/>
        <v/>
      </c>
      <c r="CF70" s="14" t="str">
        <f t="shared" si="81"/>
        <v/>
      </c>
      <c r="CG70" s="14" t="str">
        <f t="shared" si="82"/>
        <v/>
      </c>
      <c r="CH70" s="8">
        <f t="shared" si="83"/>
        <v>0</v>
      </c>
      <c r="CI70" s="9" t="str">
        <f t="shared" si="84"/>
        <v/>
      </c>
      <c r="CJ70" s="9" t="str">
        <f t="shared" si="85"/>
        <v/>
      </c>
      <c r="CK70" s="9" t="str">
        <f t="shared" si="86"/>
        <v/>
      </c>
      <c r="CL70" s="9" t="str">
        <f t="shared" si="87"/>
        <v/>
      </c>
      <c r="CM70" s="9" t="str">
        <f t="shared" si="88"/>
        <v/>
      </c>
      <c r="CN70" s="9" t="str">
        <f t="shared" si="89"/>
        <v/>
      </c>
      <c r="CO70" s="9" t="str">
        <f t="shared" si="133"/>
        <v/>
      </c>
      <c r="CP70" s="9" t="str">
        <f t="shared" si="133"/>
        <v/>
      </c>
      <c r="CQ70" s="9" t="str">
        <f t="shared" si="133"/>
        <v/>
      </c>
      <c r="CR70" s="9" t="str">
        <f t="shared" si="133"/>
        <v/>
      </c>
      <c r="CS70" s="9" t="str">
        <f t="shared" si="133"/>
        <v/>
      </c>
      <c r="CT70" s="9" t="str">
        <f t="shared" si="133"/>
        <v/>
      </c>
      <c r="CU70" s="9" t="str">
        <f t="shared" si="133"/>
        <v/>
      </c>
      <c r="CV70" s="9" t="str">
        <f t="shared" si="91"/>
        <v/>
      </c>
      <c r="CW70" s="9" t="str">
        <f t="shared" si="134"/>
        <v/>
      </c>
      <c r="CX70" s="9" t="str">
        <f t="shared" si="134"/>
        <v/>
      </c>
      <c r="CY70" s="9" t="str">
        <f t="shared" si="134"/>
        <v/>
      </c>
      <c r="CZ70" s="9" t="str">
        <f t="shared" si="134"/>
        <v/>
      </c>
      <c r="DA70" s="9" t="str">
        <f t="shared" si="134"/>
        <v/>
      </c>
      <c r="DB70" s="9" t="str">
        <f t="shared" si="134"/>
        <v/>
      </c>
      <c r="DC70" s="9" t="str">
        <f t="shared" si="134"/>
        <v/>
      </c>
      <c r="DD70" s="2" t="str">
        <f t="shared" si="93"/>
        <v/>
      </c>
      <c r="DE70" s="2" t="str">
        <f t="shared" si="94"/>
        <v/>
      </c>
      <c r="DF70" s="2" t="str">
        <f t="shared" si="95"/>
        <v/>
      </c>
      <c r="DG70" s="2" t="str">
        <f t="shared" si="96"/>
        <v/>
      </c>
      <c r="DH70" s="2" t="str">
        <f t="shared" si="97"/>
        <v/>
      </c>
      <c r="DI70" s="2" t="str">
        <f t="shared" si="98"/>
        <v/>
      </c>
      <c r="DJ70" s="2" t="str">
        <f t="shared" si="99"/>
        <v/>
      </c>
      <c r="DK70" s="2" t="str">
        <f t="shared" si="100"/>
        <v/>
      </c>
      <c r="DL70" s="16" t="str">
        <f t="shared" si="101"/>
        <v/>
      </c>
      <c r="DM70" s="16" t="str">
        <f t="shared" si="102"/>
        <v/>
      </c>
      <c r="DN70" s="16" t="str">
        <f t="shared" si="103"/>
        <v/>
      </c>
      <c r="DO70" s="72" t="str">
        <f t="shared" si="104"/>
        <v/>
      </c>
      <c r="DP70" s="16" t="str">
        <f t="shared" si="105"/>
        <v/>
      </c>
      <c r="DQ70" s="16" t="str">
        <f t="shared" si="106"/>
        <v/>
      </c>
      <c r="DR70" s="2" t="str">
        <f t="shared" si="107"/>
        <v/>
      </c>
      <c r="DS70" s="2" t="str">
        <f t="shared" si="108"/>
        <v/>
      </c>
      <c r="DT70" s="2" t="str">
        <f t="shared" si="109"/>
        <v/>
      </c>
      <c r="DU70" s="2" t="str">
        <f t="shared" si="110"/>
        <v/>
      </c>
      <c r="DV70" s="15"/>
      <c r="DW70" s="17"/>
      <c r="DX70" s="17"/>
      <c r="DY70" s="47" t="str">
        <f t="shared" si="132"/>
        <v/>
      </c>
      <c r="DZ70" s="47" t="str">
        <f t="shared" si="132"/>
        <v/>
      </c>
      <c r="EA70" s="47" t="str">
        <f t="shared" si="132"/>
        <v/>
      </c>
      <c r="EB70" s="47" t="str">
        <f t="shared" si="132"/>
        <v/>
      </c>
      <c r="EC70" s="49" t="str">
        <f t="shared" si="132"/>
        <v/>
      </c>
      <c r="ED70" s="49" t="str">
        <f t="shared" si="132"/>
        <v/>
      </c>
      <c r="EE70" s="47" t="str">
        <f t="shared" si="132"/>
        <v/>
      </c>
      <c r="EF70" s="47" t="str">
        <f t="shared" si="132"/>
        <v/>
      </c>
      <c r="EG70" s="47" t="str">
        <f t="shared" si="132"/>
        <v/>
      </c>
      <c r="EH70" s="6">
        <f t="shared" si="16"/>
        <v>0</v>
      </c>
      <c r="EI70" s="6">
        <f t="shared" si="17"/>
        <v>0</v>
      </c>
      <c r="EJ70" s="2" t="str">
        <f t="shared" si="18"/>
        <v/>
      </c>
      <c r="EK70" s="2" t="str">
        <f t="shared" si="19"/>
        <v/>
      </c>
      <c r="EL70" s="2" t="str">
        <f t="shared" si="127"/>
        <v/>
      </c>
      <c r="EM70" s="2" t="str">
        <f t="shared" si="21"/>
        <v/>
      </c>
      <c r="EN70" s="2" t="str">
        <f t="shared" si="22"/>
        <v/>
      </c>
      <c r="EO70" s="2">
        <f t="shared" si="23"/>
        <v>0</v>
      </c>
      <c r="EP70" s="2">
        <f t="shared" si="111"/>
        <v>0</v>
      </c>
      <c r="EQ70" s="2"/>
      <c r="ER70" s="2"/>
      <c r="ES70" s="2"/>
      <c r="ET70" s="2"/>
      <c r="EU70" s="2"/>
      <c r="EV70" s="2"/>
      <c r="EW70" s="2">
        <f t="shared" si="24"/>
        <v>0</v>
      </c>
      <c r="EX70" s="2">
        <f t="shared" si="25"/>
        <v>0</v>
      </c>
      <c r="EY70" s="2">
        <f t="shared" si="112"/>
        <v>0</v>
      </c>
      <c r="EZ70" s="2">
        <f t="shared" si="26"/>
        <v>0</v>
      </c>
      <c r="FA70" s="2">
        <f t="shared" si="27"/>
        <v>0</v>
      </c>
      <c r="FB70" s="59"/>
      <c r="FC70" s="2">
        <f t="shared" si="28"/>
        <v>0</v>
      </c>
      <c r="FD70" s="2">
        <f t="shared" si="113"/>
        <v>0</v>
      </c>
      <c r="FE70" s="3">
        <f t="shared" si="126"/>
        <v>0</v>
      </c>
      <c r="FF70" s="3">
        <f t="shared" si="114"/>
        <v>0</v>
      </c>
      <c r="FG70" s="3">
        <f t="shared" si="115"/>
        <v>0</v>
      </c>
      <c r="FH70" s="3">
        <f t="shared" si="29"/>
        <v>0</v>
      </c>
      <c r="FI70" s="67">
        <f t="shared" si="30"/>
        <v>0</v>
      </c>
      <c r="FJ70" s="3">
        <f t="shared" si="31"/>
        <v>0</v>
      </c>
      <c r="FK70" s="3">
        <f t="shared" si="32"/>
        <v>0</v>
      </c>
      <c r="FL70" s="3">
        <f t="shared" si="116"/>
        <v>0</v>
      </c>
      <c r="FM70" s="3">
        <f t="shared" si="117"/>
        <v>0</v>
      </c>
      <c r="FN70" s="3">
        <f t="shared" si="118"/>
        <v>0</v>
      </c>
      <c r="FO70" s="2">
        <f t="shared" si="33"/>
        <v>0</v>
      </c>
      <c r="FP70" s="2">
        <f t="shared" si="34"/>
        <v>0</v>
      </c>
      <c r="FQ70" s="2">
        <f t="shared" si="119"/>
        <v>0</v>
      </c>
      <c r="FR70" s="6" t="str">
        <f>IF(A70=1,1,IF(DW70="","",COUNTA($DW$31:DW70)+1))</f>
        <v/>
      </c>
      <c r="FS70" s="6" t="str">
        <f t="shared" si="35"/>
        <v/>
      </c>
      <c r="FT70" s="43">
        <f t="shared" si="120"/>
        <v>0</v>
      </c>
      <c r="FU70" s="23">
        <f t="shared" si="121"/>
        <v>0</v>
      </c>
      <c r="FV70" s="21">
        <f t="shared" si="122"/>
        <v>0</v>
      </c>
    </row>
    <row r="71" spans="1:178">
      <c r="A71" s="4" t="str">
        <f t="shared" si="36"/>
        <v/>
      </c>
      <c r="B71" s="33"/>
      <c r="C71" s="33"/>
      <c r="D71" s="33"/>
      <c r="E71" s="33"/>
      <c r="F71" s="33"/>
      <c r="G71" s="11" t="str">
        <f t="shared" si="2"/>
        <v/>
      </c>
      <c r="H71" s="3" t="str">
        <f t="shared" si="37"/>
        <v/>
      </c>
      <c r="I71" s="3" t="str">
        <f t="shared" si="3"/>
        <v/>
      </c>
      <c r="J71" s="3" t="str">
        <f t="shared" si="38"/>
        <v/>
      </c>
      <c r="K71" s="3" t="str">
        <f t="shared" si="4"/>
        <v/>
      </c>
      <c r="L71" s="2" t="str">
        <f t="shared" si="5"/>
        <v/>
      </c>
      <c r="M71" s="8" t="str">
        <f t="shared" si="39"/>
        <v/>
      </c>
      <c r="N71" s="8" t="str">
        <f t="shared" si="6"/>
        <v/>
      </c>
      <c r="O71" s="8" t="str">
        <f t="shared" si="40"/>
        <v/>
      </c>
      <c r="P71" s="8" t="str">
        <f t="shared" si="7"/>
        <v/>
      </c>
      <c r="Q71" s="2" t="str">
        <f t="shared" si="8"/>
        <v/>
      </c>
      <c r="R71" s="3" t="str">
        <f t="shared" si="9"/>
        <v/>
      </c>
      <c r="S71" s="3" t="str">
        <f t="shared" si="10"/>
        <v/>
      </c>
      <c r="T71" s="3" t="str">
        <f t="shared" si="41"/>
        <v/>
      </c>
      <c r="U71" s="8" t="str">
        <f t="shared" si="11"/>
        <v/>
      </c>
      <c r="V71" s="2" t="str">
        <f t="shared" si="12"/>
        <v/>
      </c>
      <c r="W71" s="2" t="str">
        <f t="shared" si="13"/>
        <v/>
      </c>
      <c r="X71" s="2" t="str">
        <f t="shared" si="123"/>
        <v/>
      </c>
      <c r="Y71" s="2" t="str">
        <f t="shared" si="14"/>
        <v/>
      </c>
      <c r="Z71" s="46" t="str">
        <f t="shared" si="42"/>
        <v/>
      </c>
      <c r="AA71" s="46" t="str">
        <f t="shared" si="43"/>
        <v/>
      </c>
      <c r="AB71" s="47"/>
      <c r="AC71" s="46" t="str">
        <f t="shared" si="44"/>
        <v/>
      </c>
      <c r="AD71" s="47" t="str">
        <f t="shared" si="128"/>
        <v/>
      </c>
      <c r="AE71" s="48" t="str">
        <f t="shared" si="46"/>
        <v/>
      </c>
      <c r="AF71" s="49" t="str">
        <f t="shared" si="130"/>
        <v/>
      </c>
      <c r="AG71" s="49" t="str">
        <f t="shared" si="130"/>
        <v/>
      </c>
      <c r="AH71" s="49" t="str">
        <f t="shared" si="130"/>
        <v/>
      </c>
      <c r="AI71" s="47" t="str">
        <f t="shared" si="130"/>
        <v/>
      </c>
      <c r="AJ71" s="47" t="str">
        <f t="shared" si="130"/>
        <v/>
      </c>
      <c r="AK71" s="46" t="str">
        <f t="shared" si="130"/>
        <v/>
      </c>
      <c r="AL71" s="47"/>
      <c r="AM71" s="53" t="str">
        <f t="shared" si="48"/>
        <v/>
      </c>
      <c r="AN71" s="50" t="str">
        <f t="shared" si="49"/>
        <v/>
      </c>
      <c r="AO71" s="53" t="s">
        <v>84</v>
      </c>
      <c r="AP71" s="52" t="str">
        <f t="shared" si="50"/>
        <v/>
      </c>
      <c r="AQ71" s="52" t="str">
        <f t="shared" si="51"/>
        <v/>
      </c>
      <c r="AR71" s="47">
        <f t="shared" si="52"/>
        <v>0</v>
      </c>
      <c r="AS71" s="53" t="str">
        <f t="shared" si="53"/>
        <v/>
      </c>
      <c r="AT71" s="52" t="str">
        <f t="shared" si="54"/>
        <v/>
      </c>
      <c r="AU71" s="9" t="str">
        <f t="shared" si="55"/>
        <v/>
      </c>
      <c r="AV71" s="9" t="str">
        <f t="shared" si="56"/>
        <v/>
      </c>
      <c r="AW71" s="12" t="str">
        <f t="shared" si="57"/>
        <v/>
      </c>
      <c r="AX71" s="9" t="str">
        <f t="shared" si="58"/>
        <v/>
      </c>
      <c r="AY71" s="12" t="str">
        <f t="shared" si="59"/>
        <v/>
      </c>
      <c r="AZ71" s="10" t="str">
        <f t="shared" si="60"/>
        <v/>
      </c>
      <c r="BA71" s="10" t="str">
        <f t="shared" si="61"/>
        <v/>
      </c>
      <c r="BB71" s="10" t="str">
        <f t="shared" si="62"/>
        <v/>
      </c>
      <c r="BC71" s="10" t="str">
        <f t="shared" si="63"/>
        <v/>
      </c>
      <c r="BD71" s="10" t="str">
        <f t="shared" si="64"/>
        <v/>
      </c>
      <c r="BE71" s="12" t="str">
        <f t="shared" si="65"/>
        <v/>
      </c>
      <c r="BF71" s="9" t="str">
        <f t="shared" si="66"/>
        <v/>
      </c>
      <c r="BG71" s="9" t="str">
        <f t="shared" si="67"/>
        <v/>
      </c>
      <c r="BH71" s="7" t="str">
        <f t="shared" si="68"/>
        <v/>
      </c>
      <c r="BI71" s="7" t="str">
        <f t="shared" si="69"/>
        <v/>
      </c>
      <c r="BJ71" s="12" t="str">
        <f t="shared" si="70"/>
        <v/>
      </c>
      <c r="BK71" s="80" t="str">
        <f t="shared" si="71"/>
        <v/>
      </c>
      <c r="BL71" s="7" t="str">
        <f t="shared" si="72"/>
        <v/>
      </c>
      <c r="BM71" s="7" t="str">
        <f t="shared" si="124"/>
        <v/>
      </c>
      <c r="BN71" s="12" t="str">
        <f t="shared" si="73"/>
        <v/>
      </c>
      <c r="BO71" s="9" t="str">
        <f t="shared" si="74"/>
        <v/>
      </c>
      <c r="BP71" s="2" t="str">
        <f t="shared" si="75"/>
        <v/>
      </c>
      <c r="BQ71" s="2" t="str">
        <f t="shared" si="76"/>
        <v/>
      </c>
      <c r="BR71" s="20" t="str">
        <f t="shared" si="131"/>
        <v/>
      </c>
      <c r="BS71" s="20" t="str">
        <f t="shared" si="131"/>
        <v/>
      </c>
      <c r="BT71" s="20" t="str">
        <f t="shared" ref="BR71:CD94" si="135">IF($A71="","",BT$30)</f>
        <v/>
      </c>
      <c r="BU71" s="86" t="str">
        <f t="shared" si="78"/>
        <v/>
      </c>
      <c r="BV71" s="86" t="str">
        <f t="shared" si="79"/>
        <v/>
      </c>
      <c r="BW71" s="20" t="str">
        <f t="shared" si="135"/>
        <v/>
      </c>
      <c r="BX71" s="86" t="str">
        <f t="shared" si="135"/>
        <v/>
      </c>
      <c r="BY71" s="86" t="str">
        <f t="shared" si="135"/>
        <v/>
      </c>
      <c r="BZ71" s="86" t="str">
        <f t="shared" si="135"/>
        <v/>
      </c>
      <c r="CA71" s="86" t="str">
        <f t="shared" si="135"/>
        <v/>
      </c>
      <c r="CB71" s="86" t="str">
        <f t="shared" si="135"/>
        <v/>
      </c>
      <c r="CC71" s="86" t="str">
        <f t="shared" si="135"/>
        <v/>
      </c>
      <c r="CD71" s="86" t="str">
        <f t="shared" si="135"/>
        <v/>
      </c>
      <c r="CE71" s="20" t="str">
        <f t="shared" si="125"/>
        <v/>
      </c>
      <c r="CF71" s="14" t="str">
        <f t="shared" si="81"/>
        <v/>
      </c>
      <c r="CG71" s="14" t="str">
        <f t="shared" si="82"/>
        <v/>
      </c>
      <c r="CH71" s="8">
        <f t="shared" si="83"/>
        <v>0</v>
      </c>
      <c r="CI71" s="9" t="str">
        <f t="shared" si="84"/>
        <v/>
      </c>
      <c r="CJ71" s="9" t="str">
        <f t="shared" si="85"/>
        <v/>
      </c>
      <c r="CK71" s="9" t="str">
        <f t="shared" si="86"/>
        <v/>
      </c>
      <c r="CL71" s="9" t="str">
        <f t="shared" si="87"/>
        <v/>
      </c>
      <c r="CM71" s="9" t="str">
        <f t="shared" si="88"/>
        <v/>
      </c>
      <c r="CN71" s="9" t="str">
        <f t="shared" si="89"/>
        <v/>
      </c>
      <c r="CO71" s="9" t="str">
        <f t="shared" si="133"/>
        <v/>
      </c>
      <c r="CP71" s="9" t="str">
        <f t="shared" si="133"/>
        <v/>
      </c>
      <c r="CQ71" s="9" t="str">
        <f t="shared" si="133"/>
        <v/>
      </c>
      <c r="CR71" s="9" t="str">
        <f t="shared" si="133"/>
        <v/>
      </c>
      <c r="CS71" s="9" t="str">
        <f t="shared" si="133"/>
        <v/>
      </c>
      <c r="CT71" s="9" t="str">
        <f t="shared" si="133"/>
        <v/>
      </c>
      <c r="CU71" s="9" t="str">
        <f t="shared" si="133"/>
        <v/>
      </c>
      <c r="CV71" s="9" t="str">
        <f t="shared" si="91"/>
        <v/>
      </c>
      <c r="CW71" s="9" t="str">
        <f t="shared" si="134"/>
        <v/>
      </c>
      <c r="CX71" s="9" t="str">
        <f t="shared" si="134"/>
        <v/>
      </c>
      <c r="CY71" s="9" t="str">
        <f t="shared" si="134"/>
        <v/>
      </c>
      <c r="CZ71" s="9" t="str">
        <f t="shared" si="134"/>
        <v/>
      </c>
      <c r="DA71" s="9" t="str">
        <f t="shared" si="134"/>
        <v/>
      </c>
      <c r="DB71" s="9" t="str">
        <f t="shared" si="134"/>
        <v/>
      </c>
      <c r="DC71" s="9" t="str">
        <f t="shared" si="134"/>
        <v/>
      </c>
      <c r="DD71" s="2" t="str">
        <f t="shared" si="93"/>
        <v/>
      </c>
      <c r="DE71" s="2" t="str">
        <f t="shared" si="94"/>
        <v/>
      </c>
      <c r="DF71" s="2" t="str">
        <f t="shared" si="95"/>
        <v/>
      </c>
      <c r="DG71" s="2" t="str">
        <f t="shared" si="96"/>
        <v/>
      </c>
      <c r="DH71" s="2" t="str">
        <f t="shared" si="97"/>
        <v/>
      </c>
      <c r="DI71" s="2" t="str">
        <f t="shared" si="98"/>
        <v/>
      </c>
      <c r="DJ71" s="2" t="str">
        <f t="shared" si="99"/>
        <v/>
      </c>
      <c r="DK71" s="2" t="str">
        <f t="shared" si="100"/>
        <v/>
      </c>
      <c r="DL71" s="16" t="str">
        <f t="shared" si="101"/>
        <v/>
      </c>
      <c r="DM71" s="16" t="str">
        <f t="shared" si="102"/>
        <v/>
      </c>
      <c r="DN71" s="16" t="str">
        <f t="shared" si="103"/>
        <v/>
      </c>
      <c r="DO71" s="72" t="str">
        <f t="shared" si="104"/>
        <v/>
      </c>
      <c r="DP71" s="16" t="str">
        <f t="shared" si="105"/>
        <v/>
      </c>
      <c r="DQ71" s="16" t="str">
        <f t="shared" si="106"/>
        <v/>
      </c>
      <c r="DR71" s="2" t="str">
        <f t="shared" si="107"/>
        <v/>
      </c>
      <c r="DS71" s="2" t="str">
        <f t="shared" si="108"/>
        <v/>
      </c>
      <c r="DT71" s="2" t="str">
        <f t="shared" si="109"/>
        <v/>
      </c>
      <c r="DU71" s="2" t="str">
        <f t="shared" si="110"/>
        <v/>
      </c>
      <c r="DV71" s="15"/>
      <c r="DW71" s="18"/>
      <c r="DX71" s="17"/>
      <c r="DY71" s="47" t="str">
        <f t="shared" si="132"/>
        <v/>
      </c>
      <c r="DZ71" s="47" t="str">
        <f t="shared" si="132"/>
        <v/>
      </c>
      <c r="EA71" s="47" t="str">
        <f t="shared" si="132"/>
        <v/>
      </c>
      <c r="EB71" s="47" t="str">
        <f t="shared" si="132"/>
        <v/>
      </c>
      <c r="EC71" s="49" t="str">
        <f t="shared" si="132"/>
        <v/>
      </c>
      <c r="ED71" s="49" t="str">
        <f t="shared" si="132"/>
        <v/>
      </c>
      <c r="EE71" s="47" t="str">
        <f t="shared" si="132"/>
        <v/>
      </c>
      <c r="EF71" s="47" t="str">
        <f t="shared" si="132"/>
        <v/>
      </c>
      <c r="EG71" s="47" t="str">
        <f t="shared" si="132"/>
        <v/>
      </c>
      <c r="EH71" s="6">
        <f t="shared" si="16"/>
        <v>0</v>
      </c>
      <c r="EI71" s="6">
        <f t="shared" si="17"/>
        <v>0</v>
      </c>
      <c r="EJ71" s="2" t="str">
        <f t="shared" si="18"/>
        <v/>
      </c>
      <c r="EK71" s="2" t="str">
        <f t="shared" si="19"/>
        <v/>
      </c>
      <c r="EL71" s="2" t="str">
        <f t="shared" si="127"/>
        <v/>
      </c>
      <c r="EM71" s="2" t="str">
        <f t="shared" si="21"/>
        <v/>
      </c>
      <c r="EN71" s="2" t="str">
        <f t="shared" si="22"/>
        <v/>
      </c>
      <c r="EO71" s="2">
        <f t="shared" si="23"/>
        <v>0</v>
      </c>
      <c r="EP71" s="2">
        <f t="shared" si="111"/>
        <v>0</v>
      </c>
      <c r="EQ71" s="2"/>
      <c r="ER71" s="2"/>
      <c r="ES71" s="2"/>
      <c r="ET71" s="2"/>
      <c r="EU71" s="2"/>
      <c r="EV71" s="2"/>
      <c r="EW71" s="2">
        <f t="shared" si="24"/>
        <v>0</v>
      </c>
      <c r="EX71" s="2">
        <f t="shared" si="25"/>
        <v>0</v>
      </c>
      <c r="EY71" s="2">
        <f t="shared" si="112"/>
        <v>0</v>
      </c>
      <c r="EZ71" s="2">
        <f t="shared" si="26"/>
        <v>0</v>
      </c>
      <c r="FA71" s="2">
        <f t="shared" si="27"/>
        <v>0</v>
      </c>
      <c r="FB71" s="59"/>
      <c r="FC71" s="2">
        <f t="shared" si="28"/>
        <v>0</v>
      </c>
      <c r="FD71" s="2">
        <f t="shared" si="113"/>
        <v>0</v>
      </c>
      <c r="FE71" s="3">
        <f t="shared" si="126"/>
        <v>0</v>
      </c>
      <c r="FF71" s="3">
        <f t="shared" si="114"/>
        <v>0</v>
      </c>
      <c r="FG71" s="3">
        <f t="shared" si="115"/>
        <v>0</v>
      </c>
      <c r="FH71" s="3">
        <f t="shared" si="29"/>
        <v>0</v>
      </c>
      <c r="FI71" s="67">
        <f t="shared" si="30"/>
        <v>0</v>
      </c>
      <c r="FJ71" s="3">
        <f t="shared" si="31"/>
        <v>0</v>
      </c>
      <c r="FK71" s="3">
        <f t="shared" si="32"/>
        <v>0</v>
      </c>
      <c r="FL71" s="3">
        <f t="shared" si="116"/>
        <v>0</v>
      </c>
      <c r="FM71" s="3">
        <f t="shared" si="117"/>
        <v>0</v>
      </c>
      <c r="FN71" s="3">
        <f t="shared" si="118"/>
        <v>0</v>
      </c>
      <c r="FO71" s="2">
        <f t="shared" si="33"/>
        <v>0</v>
      </c>
      <c r="FP71" s="2">
        <f t="shared" si="34"/>
        <v>0</v>
      </c>
      <c r="FQ71" s="2">
        <f t="shared" si="119"/>
        <v>0</v>
      </c>
      <c r="FR71" s="6" t="str">
        <f>IF(A71=1,1,IF(DW71="","",COUNTA($DW$31:DW71)+1))</f>
        <v/>
      </c>
      <c r="FS71" s="6" t="str">
        <f t="shared" si="35"/>
        <v/>
      </c>
      <c r="FT71" s="43">
        <f t="shared" si="120"/>
        <v>0</v>
      </c>
      <c r="FU71" s="23">
        <f t="shared" si="121"/>
        <v>0</v>
      </c>
      <c r="FV71" s="21">
        <f t="shared" si="122"/>
        <v>0</v>
      </c>
    </row>
    <row r="72" spans="1:178">
      <c r="A72" s="4" t="str">
        <f t="shared" si="36"/>
        <v/>
      </c>
      <c r="B72" s="33"/>
      <c r="C72" s="33"/>
      <c r="D72" s="33"/>
      <c r="E72" s="33"/>
      <c r="F72" s="33"/>
      <c r="G72" s="11" t="str">
        <f t="shared" si="2"/>
        <v/>
      </c>
      <c r="H72" s="3" t="str">
        <f t="shared" si="37"/>
        <v/>
      </c>
      <c r="I72" s="3" t="str">
        <f t="shared" si="3"/>
        <v/>
      </c>
      <c r="J72" s="3" t="str">
        <f t="shared" si="38"/>
        <v/>
      </c>
      <c r="K72" s="3" t="str">
        <f t="shared" si="4"/>
        <v/>
      </c>
      <c r="L72" s="2" t="str">
        <f t="shared" si="5"/>
        <v/>
      </c>
      <c r="M72" s="8" t="str">
        <f t="shared" si="39"/>
        <v/>
      </c>
      <c r="N72" s="8" t="str">
        <f t="shared" si="6"/>
        <v/>
      </c>
      <c r="O72" s="8" t="str">
        <f t="shared" si="40"/>
        <v/>
      </c>
      <c r="P72" s="8" t="str">
        <f t="shared" si="7"/>
        <v/>
      </c>
      <c r="Q72" s="2" t="str">
        <f t="shared" si="8"/>
        <v/>
      </c>
      <c r="R72" s="3" t="str">
        <f t="shared" si="9"/>
        <v/>
      </c>
      <c r="S72" s="3" t="str">
        <f t="shared" si="10"/>
        <v/>
      </c>
      <c r="T72" s="3" t="str">
        <f t="shared" si="41"/>
        <v/>
      </c>
      <c r="U72" s="8" t="str">
        <f t="shared" si="11"/>
        <v/>
      </c>
      <c r="V72" s="2" t="str">
        <f t="shared" si="12"/>
        <v/>
      </c>
      <c r="W72" s="2" t="str">
        <f t="shared" si="13"/>
        <v/>
      </c>
      <c r="X72" s="2" t="str">
        <f t="shared" si="123"/>
        <v/>
      </c>
      <c r="Y72" s="2" t="str">
        <f t="shared" si="14"/>
        <v/>
      </c>
      <c r="Z72" s="46" t="str">
        <f t="shared" si="42"/>
        <v/>
      </c>
      <c r="AA72" s="46" t="str">
        <f t="shared" si="43"/>
        <v/>
      </c>
      <c r="AB72" s="47"/>
      <c r="AC72" s="46" t="str">
        <f t="shared" si="44"/>
        <v/>
      </c>
      <c r="AD72" s="47" t="str">
        <f t="shared" si="128"/>
        <v/>
      </c>
      <c r="AE72" s="48" t="str">
        <f t="shared" si="46"/>
        <v/>
      </c>
      <c r="AF72" s="49" t="str">
        <f t="shared" si="130"/>
        <v/>
      </c>
      <c r="AG72" s="49" t="str">
        <f t="shared" si="130"/>
        <v/>
      </c>
      <c r="AH72" s="49" t="str">
        <f t="shared" si="130"/>
        <v/>
      </c>
      <c r="AI72" s="47" t="str">
        <f t="shared" si="130"/>
        <v/>
      </c>
      <c r="AJ72" s="47" t="str">
        <f t="shared" si="130"/>
        <v/>
      </c>
      <c r="AK72" s="46" t="str">
        <f t="shared" si="130"/>
        <v/>
      </c>
      <c r="AL72" s="47"/>
      <c r="AM72" s="53" t="str">
        <f t="shared" si="48"/>
        <v/>
      </c>
      <c r="AN72" s="50" t="str">
        <f t="shared" si="49"/>
        <v/>
      </c>
      <c r="AO72" s="53" t="s">
        <v>84</v>
      </c>
      <c r="AP72" s="52" t="str">
        <f t="shared" si="50"/>
        <v/>
      </c>
      <c r="AQ72" s="52" t="str">
        <f t="shared" si="51"/>
        <v/>
      </c>
      <c r="AR72" s="47">
        <f t="shared" si="52"/>
        <v>0</v>
      </c>
      <c r="AS72" s="53" t="str">
        <f t="shared" si="53"/>
        <v/>
      </c>
      <c r="AT72" s="52" t="str">
        <f t="shared" si="54"/>
        <v/>
      </c>
      <c r="AU72" s="9" t="str">
        <f t="shared" si="55"/>
        <v/>
      </c>
      <c r="AV72" s="9" t="str">
        <f t="shared" si="56"/>
        <v/>
      </c>
      <c r="AW72" s="12" t="str">
        <f t="shared" si="57"/>
        <v/>
      </c>
      <c r="AX72" s="9" t="str">
        <f t="shared" si="58"/>
        <v/>
      </c>
      <c r="AY72" s="12" t="str">
        <f t="shared" si="59"/>
        <v/>
      </c>
      <c r="AZ72" s="10" t="str">
        <f t="shared" si="60"/>
        <v/>
      </c>
      <c r="BA72" s="10" t="str">
        <f t="shared" si="61"/>
        <v/>
      </c>
      <c r="BB72" s="10" t="str">
        <f t="shared" si="62"/>
        <v/>
      </c>
      <c r="BC72" s="10" t="str">
        <f t="shared" si="63"/>
        <v/>
      </c>
      <c r="BD72" s="10" t="str">
        <f t="shared" si="64"/>
        <v/>
      </c>
      <c r="BE72" s="12" t="str">
        <f t="shared" si="65"/>
        <v/>
      </c>
      <c r="BF72" s="9" t="str">
        <f t="shared" si="66"/>
        <v/>
      </c>
      <c r="BG72" s="9" t="str">
        <f t="shared" si="67"/>
        <v/>
      </c>
      <c r="BH72" s="7" t="str">
        <f t="shared" si="68"/>
        <v/>
      </c>
      <c r="BI72" s="7" t="str">
        <f t="shared" si="69"/>
        <v/>
      </c>
      <c r="BJ72" s="12" t="str">
        <f t="shared" si="70"/>
        <v/>
      </c>
      <c r="BK72" s="80" t="str">
        <f t="shared" si="71"/>
        <v/>
      </c>
      <c r="BL72" s="7" t="str">
        <f t="shared" si="72"/>
        <v/>
      </c>
      <c r="BM72" s="7" t="str">
        <f t="shared" si="124"/>
        <v/>
      </c>
      <c r="BN72" s="12" t="str">
        <f t="shared" si="73"/>
        <v/>
      </c>
      <c r="BO72" s="9" t="str">
        <f t="shared" si="74"/>
        <v/>
      </c>
      <c r="BP72" s="2" t="str">
        <f t="shared" si="75"/>
        <v/>
      </c>
      <c r="BQ72" s="2" t="str">
        <f t="shared" si="76"/>
        <v/>
      </c>
      <c r="BR72" s="20" t="str">
        <f t="shared" si="135"/>
        <v/>
      </c>
      <c r="BS72" s="20" t="str">
        <f t="shared" si="135"/>
        <v/>
      </c>
      <c r="BT72" s="20" t="str">
        <f t="shared" si="135"/>
        <v/>
      </c>
      <c r="BU72" s="86" t="str">
        <f t="shared" si="78"/>
        <v/>
      </c>
      <c r="BV72" s="86" t="str">
        <f t="shared" si="79"/>
        <v/>
      </c>
      <c r="BW72" s="20" t="str">
        <f t="shared" si="135"/>
        <v/>
      </c>
      <c r="BX72" s="86" t="str">
        <f t="shared" si="135"/>
        <v/>
      </c>
      <c r="BY72" s="86" t="str">
        <f t="shared" si="135"/>
        <v/>
      </c>
      <c r="BZ72" s="86" t="str">
        <f t="shared" si="135"/>
        <v/>
      </c>
      <c r="CA72" s="86" t="str">
        <f t="shared" si="135"/>
        <v/>
      </c>
      <c r="CB72" s="86" t="str">
        <f t="shared" si="135"/>
        <v/>
      </c>
      <c r="CC72" s="86" t="str">
        <f t="shared" si="135"/>
        <v/>
      </c>
      <c r="CD72" s="86" t="str">
        <f t="shared" si="135"/>
        <v/>
      </c>
      <c r="CE72" s="20" t="str">
        <f t="shared" si="125"/>
        <v/>
      </c>
      <c r="CF72" s="14" t="str">
        <f t="shared" si="81"/>
        <v/>
      </c>
      <c r="CG72" s="14" t="str">
        <f t="shared" si="82"/>
        <v/>
      </c>
      <c r="CH72" s="8">
        <f t="shared" si="83"/>
        <v>0</v>
      </c>
      <c r="CI72" s="9" t="str">
        <f t="shared" si="84"/>
        <v/>
      </c>
      <c r="CJ72" s="9" t="str">
        <f t="shared" si="85"/>
        <v/>
      </c>
      <c r="CK72" s="9" t="str">
        <f t="shared" si="86"/>
        <v/>
      </c>
      <c r="CL72" s="9" t="str">
        <f t="shared" si="87"/>
        <v/>
      </c>
      <c r="CM72" s="9" t="str">
        <f t="shared" si="88"/>
        <v/>
      </c>
      <c r="CN72" s="9" t="str">
        <f t="shared" si="89"/>
        <v/>
      </c>
      <c r="CO72" s="9" t="str">
        <f t="shared" si="133"/>
        <v/>
      </c>
      <c r="CP72" s="9" t="str">
        <f t="shared" si="133"/>
        <v/>
      </c>
      <c r="CQ72" s="9" t="str">
        <f t="shared" si="133"/>
        <v/>
      </c>
      <c r="CR72" s="9" t="str">
        <f t="shared" si="133"/>
        <v/>
      </c>
      <c r="CS72" s="9" t="str">
        <f t="shared" si="133"/>
        <v/>
      </c>
      <c r="CT72" s="9" t="str">
        <f t="shared" si="133"/>
        <v/>
      </c>
      <c r="CU72" s="9" t="str">
        <f t="shared" si="133"/>
        <v/>
      </c>
      <c r="CV72" s="9" t="str">
        <f t="shared" si="91"/>
        <v/>
      </c>
      <c r="CW72" s="9" t="str">
        <f t="shared" si="134"/>
        <v/>
      </c>
      <c r="CX72" s="9" t="str">
        <f t="shared" si="134"/>
        <v/>
      </c>
      <c r="CY72" s="9" t="str">
        <f t="shared" si="134"/>
        <v/>
      </c>
      <c r="CZ72" s="9" t="str">
        <f t="shared" si="134"/>
        <v/>
      </c>
      <c r="DA72" s="9" t="str">
        <f t="shared" si="134"/>
        <v/>
      </c>
      <c r="DB72" s="9" t="str">
        <f t="shared" si="134"/>
        <v/>
      </c>
      <c r="DC72" s="9" t="str">
        <f t="shared" si="134"/>
        <v/>
      </c>
      <c r="DD72" s="2" t="str">
        <f t="shared" si="93"/>
        <v/>
      </c>
      <c r="DE72" s="2" t="str">
        <f t="shared" si="94"/>
        <v/>
      </c>
      <c r="DF72" s="2" t="str">
        <f t="shared" si="95"/>
        <v/>
      </c>
      <c r="DG72" s="2" t="str">
        <f t="shared" si="96"/>
        <v/>
      </c>
      <c r="DH72" s="2" t="str">
        <f t="shared" si="97"/>
        <v/>
      </c>
      <c r="DI72" s="2" t="str">
        <f t="shared" si="98"/>
        <v/>
      </c>
      <c r="DJ72" s="2" t="str">
        <f t="shared" si="99"/>
        <v/>
      </c>
      <c r="DK72" s="2" t="str">
        <f t="shared" si="100"/>
        <v/>
      </c>
      <c r="DL72" s="16" t="str">
        <f t="shared" si="101"/>
        <v/>
      </c>
      <c r="DM72" s="16" t="str">
        <f t="shared" si="102"/>
        <v/>
      </c>
      <c r="DN72" s="16" t="str">
        <f t="shared" si="103"/>
        <v/>
      </c>
      <c r="DO72" s="72" t="str">
        <f t="shared" si="104"/>
        <v/>
      </c>
      <c r="DP72" s="16" t="str">
        <f t="shared" si="105"/>
        <v/>
      </c>
      <c r="DQ72" s="16" t="str">
        <f t="shared" si="106"/>
        <v/>
      </c>
      <c r="DR72" s="2" t="str">
        <f t="shared" si="107"/>
        <v/>
      </c>
      <c r="DS72" s="2" t="str">
        <f t="shared" si="108"/>
        <v/>
      </c>
      <c r="DT72" s="2" t="str">
        <f t="shared" si="109"/>
        <v/>
      </c>
      <c r="DU72" s="2" t="str">
        <f t="shared" si="110"/>
        <v/>
      </c>
      <c r="DV72" s="15"/>
      <c r="DW72" s="17"/>
      <c r="DX72" s="17"/>
      <c r="DY72" s="47" t="str">
        <f t="shared" si="132"/>
        <v/>
      </c>
      <c r="DZ72" s="47" t="str">
        <f t="shared" si="132"/>
        <v/>
      </c>
      <c r="EA72" s="47" t="str">
        <f t="shared" si="132"/>
        <v/>
      </c>
      <c r="EB72" s="47" t="str">
        <f t="shared" si="132"/>
        <v/>
      </c>
      <c r="EC72" s="49" t="str">
        <f t="shared" si="132"/>
        <v/>
      </c>
      <c r="ED72" s="49" t="str">
        <f t="shared" si="132"/>
        <v/>
      </c>
      <c r="EE72" s="47" t="str">
        <f t="shared" si="132"/>
        <v/>
      </c>
      <c r="EF72" s="47" t="str">
        <f t="shared" si="132"/>
        <v/>
      </c>
      <c r="EG72" s="47" t="str">
        <f t="shared" si="132"/>
        <v/>
      </c>
      <c r="EH72" s="6">
        <f t="shared" si="16"/>
        <v>0</v>
      </c>
      <c r="EI72" s="6">
        <f t="shared" si="17"/>
        <v>0</v>
      </c>
      <c r="EJ72" s="2" t="str">
        <f t="shared" si="18"/>
        <v/>
      </c>
      <c r="EK72" s="2" t="str">
        <f t="shared" si="19"/>
        <v/>
      </c>
      <c r="EL72" s="2" t="str">
        <f t="shared" si="127"/>
        <v/>
      </c>
      <c r="EM72" s="2" t="str">
        <f t="shared" si="21"/>
        <v/>
      </c>
      <c r="EN72" s="2" t="str">
        <f t="shared" si="22"/>
        <v/>
      </c>
      <c r="EO72" s="2">
        <f t="shared" si="23"/>
        <v>0</v>
      </c>
      <c r="EP72" s="2">
        <f t="shared" si="111"/>
        <v>0</v>
      </c>
      <c r="EQ72" s="2"/>
      <c r="ER72" s="2"/>
      <c r="ES72" s="2"/>
      <c r="ET72" s="2"/>
      <c r="EU72" s="2"/>
      <c r="EV72" s="2"/>
      <c r="EW72" s="2">
        <f t="shared" si="24"/>
        <v>0</v>
      </c>
      <c r="EX72" s="2">
        <f t="shared" si="25"/>
        <v>0</v>
      </c>
      <c r="EY72" s="2">
        <f t="shared" si="112"/>
        <v>0</v>
      </c>
      <c r="EZ72" s="2">
        <f t="shared" si="26"/>
        <v>0</v>
      </c>
      <c r="FA72" s="2">
        <f t="shared" si="27"/>
        <v>0</v>
      </c>
      <c r="FB72" s="59"/>
      <c r="FC72" s="2">
        <f t="shared" si="28"/>
        <v>0</v>
      </c>
      <c r="FD72" s="2">
        <f t="shared" si="113"/>
        <v>0</v>
      </c>
      <c r="FE72" s="3">
        <f t="shared" si="126"/>
        <v>0</v>
      </c>
      <c r="FF72" s="3">
        <f t="shared" si="114"/>
        <v>0</v>
      </c>
      <c r="FG72" s="3">
        <f t="shared" si="115"/>
        <v>0</v>
      </c>
      <c r="FH72" s="3">
        <f t="shared" si="29"/>
        <v>0</v>
      </c>
      <c r="FI72" s="67">
        <f t="shared" si="30"/>
        <v>0</v>
      </c>
      <c r="FJ72" s="3">
        <f t="shared" si="31"/>
        <v>0</v>
      </c>
      <c r="FK72" s="3">
        <f t="shared" si="32"/>
        <v>0</v>
      </c>
      <c r="FL72" s="3">
        <f t="shared" si="116"/>
        <v>0</v>
      </c>
      <c r="FM72" s="3">
        <f t="shared" si="117"/>
        <v>0</v>
      </c>
      <c r="FN72" s="3">
        <f t="shared" si="118"/>
        <v>0</v>
      </c>
      <c r="FO72" s="2">
        <f t="shared" si="33"/>
        <v>0</v>
      </c>
      <c r="FP72" s="2">
        <f t="shared" si="34"/>
        <v>0</v>
      </c>
      <c r="FQ72" s="2">
        <f t="shared" si="119"/>
        <v>0</v>
      </c>
      <c r="FR72" s="6" t="str">
        <f>IF(A72=1,1,IF(DW72="","",COUNTA($DW$31:DW72)+1))</f>
        <v/>
      </c>
      <c r="FS72" s="6" t="str">
        <f t="shared" si="35"/>
        <v/>
      </c>
      <c r="FT72" s="43">
        <f t="shared" si="120"/>
        <v>0</v>
      </c>
      <c r="FU72" s="23">
        <f t="shared" si="121"/>
        <v>0</v>
      </c>
      <c r="FV72" s="21">
        <f t="shared" si="122"/>
        <v>0</v>
      </c>
    </row>
    <row r="73" spans="1:178">
      <c r="A73" s="4" t="str">
        <f t="shared" si="36"/>
        <v/>
      </c>
      <c r="B73" s="33"/>
      <c r="C73" s="33"/>
      <c r="D73" s="33"/>
      <c r="E73" s="33"/>
      <c r="F73" s="33"/>
      <c r="G73" s="11" t="str">
        <f t="shared" si="2"/>
        <v/>
      </c>
      <c r="H73" s="3" t="str">
        <f t="shared" si="37"/>
        <v/>
      </c>
      <c r="I73" s="3" t="str">
        <f t="shared" si="3"/>
        <v/>
      </c>
      <c r="J73" s="3" t="str">
        <f t="shared" si="38"/>
        <v/>
      </c>
      <c r="K73" s="3" t="str">
        <f t="shared" si="4"/>
        <v/>
      </c>
      <c r="L73" s="2" t="str">
        <f t="shared" si="5"/>
        <v/>
      </c>
      <c r="M73" s="8" t="str">
        <f t="shared" si="39"/>
        <v/>
      </c>
      <c r="N73" s="8" t="str">
        <f t="shared" si="6"/>
        <v/>
      </c>
      <c r="O73" s="8" t="str">
        <f t="shared" si="40"/>
        <v/>
      </c>
      <c r="P73" s="8" t="str">
        <f t="shared" si="7"/>
        <v/>
      </c>
      <c r="Q73" s="2" t="str">
        <f t="shared" si="8"/>
        <v/>
      </c>
      <c r="R73" s="3" t="str">
        <f t="shared" si="9"/>
        <v/>
      </c>
      <c r="S73" s="3" t="str">
        <f t="shared" si="10"/>
        <v/>
      </c>
      <c r="T73" s="3" t="str">
        <f t="shared" si="41"/>
        <v/>
      </c>
      <c r="U73" s="8" t="str">
        <f t="shared" si="11"/>
        <v/>
      </c>
      <c r="V73" s="2" t="str">
        <f t="shared" si="12"/>
        <v/>
      </c>
      <c r="W73" s="2" t="str">
        <f t="shared" si="13"/>
        <v/>
      </c>
      <c r="X73" s="2" t="str">
        <f t="shared" si="123"/>
        <v/>
      </c>
      <c r="Y73" s="2" t="str">
        <f t="shared" si="14"/>
        <v/>
      </c>
      <c r="Z73" s="46" t="str">
        <f t="shared" si="42"/>
        <v/>
      </c>
      <c r="AA73" s="46" t="str">
        <f t="shared" si="43"/>
        <v/>
      </c>
      <c r="AB73" s="47"/>
      <c r="AC73" s="46" t="str">
        <f t="shared" si="44"/>
        <v/>
      </c>
      <c r="AD73" s="47" t="str">
        <f t="shared" si="128"/>
        <v/>
      </c>
      <c r="AE73" s="48" t="str">
        <f t="shared" si="46"/>
        <v/>
      </c>
      <c r="AF73" s="49" t="str">
        <f t="shared" si="130"/>
        <v/>
      </c>
      <c r="AG73" s="49" t="str">
        <f t="shared" si="130"/>
        <v/>
      </c>
      <c r="AH73" s="49" t="str">
        <f t="shared" si="130"/>
        <v/>
      </c>
      <c r="AI73" s="47" t="str">
        <f t="shared" si="130"/>
        <v/>
      </c>
      <c r="AJ73" s="47" t="str">
        <f t="shared" si="130"/>
        <v/>
      </c>
      <c r="AK73" s="46" t="str">
        <f t="shared" si="130"/>
        <v/>
      </c>
      <c r="AL73" s="47"/>
      <c r="AM73" s="53" t="str">
        <f t="shared" si="48"/>
        <v/>
      </c>
      <c r="AN73" s="50" t="str">
        <f t="shared" si="49"/>
        <v/>
      </c>
      <c r="AO73" s="53" t="s">
        <v>84</v>
      </c>
      <c r="AP73" s="52" t="str">
        <f t="shared" si="50"/>
        <v/>
      </c>
      <c r="AQ73" s="52" t="str">
        <f t="shared" si="51"/>
        <v/>
      </c>
      <c r="AR73" s="47">
        <f t="shared" si="52"/>
        <v>0</v>
      </c>
      <c r="AS73" s="53" t="str">
        <f t="shared" si="53"/>
        <v/>
      </c>
      <c r="AT73" s="52" t="str">
        <f t="shared" si="54"/>
        <v/>
      </c>
      <c r="AU73" s="9" t="str">
        <f t="shared" si="55"/>
        <v/>
      </c>
      <c r="AV73" s="9" t="str">
        <f t="shared" si="56"/>
        <v/>
      </c>
      <c r="AW73" s="12" t="str">
        <f t="shared" si="57"/>
        <v/>
      </c>
      <c r="AX73" s="9" t="str">
        <f t="shared" si="58"/>
        <v/>
      </c>
      <c r="AY73" s="12" t="str">
        <f t="shared" si="59"/>
        <v/>
      </c>
      <c r="AZ73" s="10" t="str">
        <f t="shared" si="60"/>
        <v/>
      </c>
      <c r="BA73" s="10" t="str">
        <f t="shared" si="61"/>
        <v/>
      </c>
      <c r="BB73" s="10" t="str">
        <f t="shared" si="62"/>
        <v/>
      </c>
      <c r="BC73" s="10" t="str">
        <f t="shared" si="63"/>
        <v/>
      </c>
      <c r="BD73" s="10" t="str">
        <f t="shared" si="64"/>
        <v/>
      </c>
      <c r="BE73" s="12" t="str">
        <f t="shared" si="65"/>
        <v/>
      </c>
      <c r="BF73" s="9" t="str">
        <f t="shared" si="66"/>
        <v/>
      </c>
      <c r="BG73" s="9" t="str">
        <f t="shared" si="67"/>
        <v/>
      </c>
      <c r="BH73" s="7" t="str">
        <f t="shared" si="68"/>
        <v/>
      </c>
      <c r="BI73" s="7" t="str">
        <f t="shared" si="69"/>
        <v/>
      </c>
      <c r="BJ73" s="12" t="str">
        <f t="shared" si="70"/>
        <v/>
      </c>
      <c r="BK73" s="80" t="str">
        <f t="shared" si="71"/>
        <v/>
      </c>
      <c r="BL73" s="7" t="str">
        <f t="shared" si="72"/>
        <v/>
      </c>
      <c r="BM73" s="7" t="str">
        <f t="shared" si="124"/>
        <v/>
      </c>
      <c r="BN73" s="12" t="str">
        <f t="shared" si="73"/>
        <v/>
      </c>
      <c r="BO73" s="9" t="str">
        <f t="shared" si="74"/>
        <v/>
      </c>
      <c r="BP73" s="2" t="str">
        <f t="shared" si="75"/>
        <v/>
      </c>
      <c r="BQ73" s="2" t="str">
        <f t="shared" si="76"/>
        <v/>
      </c>
      <c r="BR73" s="20" t="str">
        <f t="shared" si="135"/>
        <v/>
      </c>
      <c r="BS73" s="20" t="str">
        <f t="shared" si="135"/>
        <v/>
      </c>
      <c r="BT73" s="20" t="str">
        <f t="shared" si="135"/>
        <v/>
      </c>
      <c r="BU73" s="86" t="str">
        <f t="shared" si="78"/>
        <v/>
      </c>
      <c r="BV73" s="86" t="str">
        <f t="shared" si="79"/>
        <v/>
      </c>
      <c r="BW73" s="20" t="str">
        <f t="shared" si="135"/>
        <v/>
      </c>
      <c r="BX73" s="86" t="str">
        <f t="shared" si="135"/>
        <v/>
      </c>
      <c r="BY73" s="86" t="str">
        <f t="shared" si="135"/>
        <v/>
      </c>
      <c r="BZ73" s="86" t="str">
        <f t="shared" si="135"/>
        <v/>
      </c>
      <c r="CA73" s="86" t="str">
        <f t="shared" si="135"/>
        <v/>
      </c>
      <c r="CB73" s="86" t="str">
        <f t="shared" si="135"/>
        <v/>
      </c>
      <c r="CC73" s="86" t="str">
        <f t="shared" si="135"/>
        <v/>
      </c>
      <c r="CD73" s="86" t="str">
        <f t="shared" si="135"/>
        <v/>
      </c>
      <c r="CE73" s="20" t="str">
        <f t="shared" si="125"/>
        <v/>
      </c>
      <c r="CF73" s="14" t="str">
        <f t="shared" si="81"/>
        <v/>
      </c>
      <c r="CG73" s="14" t="str">
        <f t="shared" si="82"/>
        <v/>
      </c>
      <c r="CH73" s="8">
        <f t="shared" si="83"/>
        <v>0</v>
      </c>
      <c r="CI73" s="9" t="str">
        <f t="shared" si="84"/>
        <v/>
      </c>
      <c r="CJ73" s="9" t="str">
        <f t="shared" si="85"/>
        <v/>
      </c>
      <c r="CK73" s="9" t="str">
        <f t="shared" si="86"/>
        <v/>
      </c>
      <c r="CL73" s="9" t="str">
        <f t="shared" si="87"/>
        <v/>
      </c>
      <c r="CM73" s="9" t="str">
        <f t="shared" si="88"/>
        <v/>
      </c>
      <c r="CN73" s="9" t="str">
        <f t="shared" si="89"/>
        <v/>
      </c>
      <c r="CO73" s="9" t="str">
        <f t="shared" si="133"/>
        <v/>
      </c>
      <c r="CP73" s="9" t="str">
        <f t="shared" si="133"/>
        <v/>
      </c>
      <c r="CQ73" s="9" t="str">
        <f t="shared" si="133"/>
        <v/>
      </c>
      <c r="CR73" s="9" t="str">
        <f t="shared" si="133"/>
        <v/>
      </c>
      <c r="CS73" s="9" t="str">
        <f t="shared" si="133"/>
        <v/>
      </c>
      <c r="CT73" s="9" t="str">
        <f t="shared" si="133"/>
        <v/>
      </c>
      <c r="CU73" s="9" t="str">
        <f t="shared" si="133"/>
        <v/>
      </c>
      <c r="CV73" s="9" t="str">
        <f t="shared" si="91"/>
        <v/>
      </c>
      <c r="CW73" s="9" t="str">
        <f t="shared" si="134"/>
        <v/>
      </c>
      <c r="CX73" s="9" t="str">
        <f t="shared" si="134"/>
        <v/>
      </c>
      <c r="CY73" s="9" t="str">
        <f t="shared" si="134"/>
        <v/>
      </c>
      <c r="CZ73" s="9" t="str">
        <f t="shared" si="134"/>
        <v/>
      </c>
      <c r="DA73" s="9" t="str">
        <f t="shared" si="134"/>
        <v/>
      </c>
      <c r="DB73" s="9" t="str">
        <f t="shared" si="134"/>
        <v/>
      </c>
      <c r="DC73" s="9" t="str">
        <f t="shared" si="134"/>
        <v/>
      </c>
      <c r="DD73" s="2" t="str">
        <f t="shared" si="93"/>
        <v/>
      </c>
      <c r="DE73" s="2" t="str">
        <f t="shared" si="94"/>
        <v/>
      </c>
      <c r="DF73" s="2" t="str">
        <f t="shared" si="95"/>
        <v/>
      </c>
      <c r="DG73" s="2" t="str">
        <f t="shared" si="96"/>
        <v/>
      </c>
      <c r="DH73" s="2" t="str">
        <f t="shared" si="97"/>
        <v/>
      </c>
      <c r="DI73" s="2" t="str">
        <f t="shared" si="98"/>
        <v/>
      </c>
      <c r="DJ73" s="2" t="str">
        <f t="shared" si="99"/>
        <v/>
      </c>
      <c r="DK73" s="2" t="str">
        <f t="shared" si="100"/>
        <v/>
      </c>
      <c r="DL73" s="16" t="str">
        <f t="shared" si="101"/>
        <v/>
      </c>
      <c r="DM73" s="16" t="str">
        <f t="shared" si="102"/>
        <v/>
      </c>
      <c r="DN73" s="16" t="str">
        <f t="shared" si="103"/>
        <v/>
      </c>
      <c r="DO73" s="72" t="str">
        <f t="shared" si="104"/>
        <v/>
      </c>
      <c r="DP73" s="16" t="str">
        <f t="shared" si="105"/>
        <v/>
      </c>
      <c r="DQ73" s="16" t="str">
        <f t="shared" si="106"/>
        <v/>
      </c>
      <c r="DR73" s="2" t="str">
        <f t="shared" si="107"/>
        <v/>
      </c>
      <c r="DS73" s="2" t="str">
        <f t="shared" si="108"/>
        <v/>
      </c>
      <c r="DT73" s="2" t="str">
        <f t="shared" si="109"/>
        <v/>
      </c>
      <c r="DU73" s="2" t="str">
        <f t="shared" si="110"/>
        <v/>
      </c>
      <c r="DV73" s="15"/>
      <c r="DW73" s="18"/>
      <c r="DX73" s="17"/>
      <c r="DY73" s="47" t="str">
        <f t="shared" si="132"/>
        <v/>
      </c>
      <c r="DZ73" s="47" t="str">
        <f t="shared" si="132"/>
        <v/>
      </c>
      <c r="EA73" s="47" t="str">
        <f t="shared" si="132"/>
        <v/>
      </c>
      <c r="EB73" s="47" t="str">
        <f t="shared" si="132"/>
        <v/>
      </c>
      <c r="EC73" s="49" t="str">
        <f t="shared" si="132"/>
        <v/>
      </c>
      <c r="ED73" s="49" t="str">
        <f t="shared" si="132"/>
        <v/>
      </c>
      <c r="EE73" s="47" t="str">
        <f t="shared" si="132"/>
        <v/>
      </c>
      <c r="EF73" s="47" t="str">
        <f t="shared" si="132"/>
        <v/>
      </c>
      <c r="EG73" s="47" t="str">
        <f t="shared" si="132"/>
        <v/>
      </c>
      <c r="EH73" s="6">
        <f t="shared" si="16"/>
        <v>0</v>
      </c>
      <c r="EI73" s="6">
        <f t="shared" si="17"/>
        <v>0</v>
      </c>
      <c r="EJ73" s="2" t="str">
        <f t="shared" si="18"/>
        <v/>
      </c>
      <c r="EK73" s="2" t="str">
        <f t="shared" si="19"/>
        <v/>
      </c>
      <c r="EL73" s="2" t="str">
        <f t="shared" si="127"/>
        <v/>
      </c>
      <c r="EM73" s="2" t="str">
        <f t="shared" si="21"/>
        <v/>
      </c>
      <c r="EN73" s="2" t="str">
        <f t="shared" si="22"/>
        <v/>
      </c>
      <c r="EO73" s="2">
        <f t="shared" si="23"/>
        <v>0</v>
      </c>
      <c r="EP73" s="2">
        <f t="shared" si="111"/>
        <v>0</v>
      </c>
      <c r="EQ73" s="2"/>
      <c r="ER73" s="2"/>
      <c r="ES73" s="2"/>
      <c r="ET73" s="2"/>
      <c r="EU73" s="2"/>
      <c r="EV73" s="2"/>
      <c r="EW73" s="2">
        <f t="shared" si="24"/>
        <v>0</v>
      </c>
      <c r="EX73" s="2">
        <f t="shared" si="25"/>
        <v>0</v>
      </c>
      <c r="EY73" s="2">
        <f t="shared" si="112"/>
        <v>0</v>
      </c>
      <c r="EZ73" s="2">
        <f t="shared" si="26"/>
        <v>0</v>
      </c>
      <c r="FA73" s="2">
        <f t="shared" si="27"/>
        <v>0</v>
      </c>
      <c r="FB73" s="59"/>
      <c r="FC73" s="2">
        <f t="shared" si="28"/>
        <v>0</v>
      </c>
      <c r="FD73" s="2">
        <f t="shared" si="113"/>
        <v>0</v>
      </c>
      <c r="FE73" s="3">
        <f t="shared" si="126"/>
        <v>0</v>
      </c>
      <c r="FF73" s="3">
        <f t="shared" si="114"/>
        <v>0</v>
      </c>
      <c r="FG73" s="3">
        <f t="shared" si="115"/>
        <v>0</v>
      </c>
      <c r="FH73" s="3">
        <f t="shared" si="29"/>
        <v>0</v>
      </c>
      <c r="FI73" s="67">
        <f t="shared" si="30"/>
        <v>0</v>
      </c>
      <c r="FJ73" s="3">
        <f t="shared" si="31"/>
        <v>0</v>
      </c>
      <c r="FK73" s="3">
        <f t="shared" si="32"/>
        <v>0</v>
      </c>
      <c r="FL73" s="3">
        <f t="shared" si="116"/>
        <v>0</v>
      </c>
      <c r="FM73" s="3">
        <f t="shared" si="117"/>
        <v>0</v>
      </c>
      <c r="FN73" s="3">
        <f t="shared" si="118"/>
        <v>0</v>
      </c>
      <c r="FO73" s="2">
        <f t="shared" si="33"/>
        <v>0</v>
      </c>
      <c r="FP73" s="2">
        <f t="shared" si="34"/>
        <v>0</v>
      </c>
      <c r="FQ73" s="2">
        <f t="shared" si="119"/>
        <v>0</v>
      </c>
      <c r="FR73" s="6" t="str">
        <f>IF(A73=1,1,IF(DW73="","",COUNTA($DW$31:DW73)+1))</f>
        <v/>
      </c>
      <c r="FS73" s="6" t="str">
        <f t="shared" si="35"/>
        <v/>
      </c>
      <c r="FT73" s="43">
        <f t="shared" si="120"/>
        <v>0</v>
      </c>
      <c r="FU73" s="23">
        <f t="shared" si="121"/>
        <v>0</v>
      </c>
      <c r="FV73" s="21">
        <f t="shared" si="122"/>
        <v>0</v>
      </c>
    </row>
    <row r="74" spans="1:178">
      <c r="A74" s="4" t="str">
        <f t="shared" si="36"/>
        <v/>
      </c>
      <c r="B74" s="33"/>
      <c r="C74" s="33"/>
      <c r="D74" s="33"/>
      <c r="E74" s="33"/>
      <c r="F74" s="33"/>
      <c r="G74" s="11" t="str">
        <f t="shared" si="2"/>
        <v/>
      </c>
      <c r="H74" s="3" t="str">
        <f t="shared" si="37"/>
        <v/>
      </c>
      <c r="I74" s="3" t="str">
        <f t="shared" si="3"/>
        <v/>
      </c>
      <c r="J74" s="3" t="str">
        <f t="shared" si="38"/>
        <v/>
      </c>
      <c r="K74" s="3" t="str">
        <f t="shared" si="4"/>
        <v/>
      </c>
      <c r="L74" s="2" t="str">
        <f t="shared" si="5"/>
        <v/>
      </c>
      <c r="M74" s="8" t="str">
        <f t="shared" si="39"/>
        <v/>
      </c>
      <c r="N74" s="8" t="str">
        <f t="shared" si="6"/>
        <v/>
      </c>
      <c r="O74" s="8" t="str">
        <f t="shared" si="40"/>
        <v/>
      </c>
      <c r="P74" s="8" t="str">
        <f t="shared" si="7"/>
        <v/>
      </c>
      <c r="Q74" s="2" t="str">
        <f t="shared" si="8"/>
        <v/>
      </c>
      <c r="R74" s="3" t="str">
        <f t="shared" si="9"/>
        <v/>
      </c>
      <c r="S74" s="3" t="str">
        <f t="shared" si="10"/>
        <v/>
      </c>
      <c r="T74" s="3" t="str">
        <f t="shared" si="41"/>
        <v/>
      </c>
      <c r="U74" s="8" t="str">
        <f t="shared" si="11"/>
        <v/>
      </c>
      <c r="V74" s="2" t="str">
        <f t="shared" si="12"/>
        <v/>
      </c>
      <c r="W74" s="2" t="str">
        <f t="shared" si="13"/>
        <v/>
      </c>
      <c r="X74" s="2" t="str">
        <f t="shared" si="123"/>
        <v/>
      </c>
      <c r="Y74" s="2" t="str">
        <f t="shared" si="14"/>
        <v/>
      </c>
      <c r="Z74" s="46" t="str">
        <f t="shared" si="42"/>
        <v/>
      </c>
      <c r="AA74" s="46" t="str">
        <f t="shared" si="43"/>
        <v/>
      </c>
      <c r="AB74" s="47"/>
      <c r="AC74" s="46" t="str">
        <f t="shared" si="44"/>
        <v/>
      </c>
      <c r="AD74" s="47" t="str">
        <f t="shared" si="128"/>
        <v/>
      </c>
      <c r="AE74" s="48" t="str">
        <f t="shared" si="46"/>
        <v/>
      </c>
      <c r="AF74" s="49" t="str">
        <f t="shared" si="130"/>
        <v/>
      </c>
      <c r="AG74" s="49" t="str">
        <f t="shared" si="130"/>
        <v/>
      </c>
      <c r="AH74" s="49" t="str">
        <f t="shared" si="130"/>
        <v/>
      </c>
      <c r="AI74" s="47" t="str">
        <f t="shared" si="130"/>
        <v/>
      </c>
      <c r="AJ74" s="47" t="str">
        <f t="shared" si="130"/>
        <v/>
      </c>
      <c r="AK74" s="46" t="str">
        <f t="shared" si="130"/>
        <v/>
      </c>
      <c r="AL74" s="47"/>
      <c r="AM74" s="53" t="str">
        <f t="shared" si="48"/>
        <v/>
      </c>
      <c r="AN74" s="50" t="str">
        <f t="shared" si="49"/>
        <v/>
      </c>
      <c r="AO74" s="53" t="s">
        <v>84</v>
      </c>
      <c r="AP74" s="52" t="str">
        <f t="shared" si="50"/>
        <v/>
      </c>
      <c r="AQ74" s="52" t="str">
        <f t="shared" si="51"/>
        <v/>
      </c>
      <c r="AR74" s="47">
        <f t="shared" si="52"/>
        <v>0</v>
      </c>
      <c r="AS74" s="53" t="str">
        <f t="shared" si="53"/>
        <v/>
      </c>
      <c r="AT74" s="52" t="str">
        <f t="shared" si="54"/>
        <v/>
      </c>
      <c r="AU74" s="9" t="str">
        <f t="shared" si="55"/>
        <v/>
      </c>
      <c r="AV74" s="9" t="str">
        <f t="shared" si="56"/>
        <v/>
      </c>
      <c r="AW74" s="12" t="str">
        <f t="shared" si="57"/>
        <v/>
      </c>
      <c r="AX74" s="9" t="str">
        <f t="shared" si="58"/>
        <v/>
      </c>
      <c r="AY74" s="12" t="str">
        <f t="shared" si="59"/>
        <v/>
      </c>
      <c r="AZ74" s="10" t="str">
        <f t="shared" si="60"/>
        <v/>
      </c>
      <c r="BA74" s="10" t="str">
        <f t="shared" si="61"/>
        <v/>
      </c>
      <c r="BB74" s="10" t="str">
        <f t="shared" si="62"/>
        <v/>
      </c>
      <c r="BC74" s="10" t="str">
        <f t="shared" si="63"/>
        <v/>
      </c>
      <c r="BD74" s="10" t="str">
        <f t="shared" si="64"/>
        <v/>
      </c>
      <c r="BE74" s="12" t="str">
        <f t="shared" si="65"/>
        <v/>
      </c>
      <c r="BF74" s="9" t="str">
        <f t="shared" si="66"/>
        <v/>
      </c>
      <c r="BG74" s="9" t="str">
        <f t="shared" si="67"/>
        <v/>
      </c>
      <c r="BH74" s="7" t="str">
        <f t="shared" si="68"/>
        <v/>
      </c>
      <c r="BI74" s="7" t="str">
        <f t="shared" si="69"/>
        <v/>
      </c>
      <c r="BJ74" s="12" t="str">
        <f t="shared" si="70"/>
        <v/>
      </c>
      <c r="BK74" s="80" t="str">
        <f t="shared" si="71"/>
        <v/>
      </c>
      <c r="BL74" s="7" t="str">
        <f t="shared" si="72"/>
        <v/>
      </c>
      <c r="BM74" s="7" t="str">
        <f t="shared" si="124"/>
        <v/>
      </c>
      <c r="BN74" s="12" t="str">
        <f t="shared" si="73"/>
        <v/>
      </c>
      <c r="BO74" s="9" t="str">
        <f t="shared" si="74"/>
        <v/>
      </c>
      <c r="BP74" s="2" t="str">
        <f t="shared" si="75"/>
        <v/>
      </c>
      <c r="BQ74" s="2" t="str">
        <f t="shared" si="76"/>
        <v/>
      </c>
      <c r="BR74" s="20" t="str">
        <f t="shared" si="135"/>
        <v/>
      </c>
      <c r="BS74" s="20" t="str">
        <f t="shared" si="135"/>
        <v/>
      </c>
      <c r="BT74" s="20" t="str">
        <f t="shared" si="135"/>
        <v/>
      </c>
      <c r="BU74" s="86" t="str">
        <f t="shared" si="78"/>
        <v/>
      </c>
      <c r="BV74" s="86" t="str">
        <f t="shared" si="79"/>
        <v/>
      </c>
      <c r="BW74" s="20" t="str">
        <f t="shared" si="135"/>
        <v/>
      </c>
      <c r="BX74" s="86" t="str">
        <f t="shared" si="135"/>
        <v/>
      </c>
      <c r="BY74" s="86" t="str">
        <f t="shared" si="135"/>
        <v/>
      </c>
      <c r="BZ74" s="86" t="str">
        <f t="shared" si="135"/>
        <v/>
      </c>
      <c r="CA74" s="86" t="str">
        <f t="shared" si="135"/>
        <v/>
      </c>
      <c r="CB74" s="86" t="str">
        <f t="shared" si="135"/>
        <v/>
      </c>
      <c r="CC74" s="86" t="str">
        <f t="shared" si="135"/>
        <v/>
      </c>
      <c r="CD74" s="86" t="str">
        <f t="shared" si="135"/>
        <v/>
      </c>
      <c r="CE74" s="20" t="str">
        <f t="shared" si="125"/>
        <v/>
      </c>
      <c r="CF74" s="14" t="str">
        <f t="shared" si="81"/>
        <v/>
      </c>
      <c r="CG74" s="14" t="str">
        <f t="shared" si="82"/>
        <v/>
      </c>
      <c r="CH74" s="8">
        <f t="shared" si="83"/>
        <v>0</v>
      </c>
      <c r="CI74" s="9" t="str">
        <f t="shared" si="84"/>
        <v/>
      </c>
      <c r="CJ74" s="9" t="str">
        <f t="shared" si="85"/>
        <v/>
      </c>
      <c r="CK74" s="9" t="str">
        <f t="shared" si="86"/>
        <v/>
      </c>
      <c r="CL74" s="9" t="str">
        <f t="shared" si="87"/>
        <v/>
      </c>
      <c r="CM74" s="9" t="str">
        <f t="shared" si="88"/>
        <v/>
      </c>
      <c r="CN74" s="9" t="str">
        <f t="shared" si="89"/>
        <v/>
      </c>
      <c r="CO74" s="9" t="str">
        <f t="shared" si="133"/>
        <v/>
      </c>
      <c r="CP74" s="9" t="str">
        <f t="shared" si="133"/>
        <v/>
      </c>
      <c r="CQ74" s="9" t="str">
        <f t="shared" si="133"/>
        <v/>
      </c>
      <c r="CR74" s="9" t="str">
        <f t="shared" si="133"/>
        <v/>
      </c>
      <c r="CS74" s="9" t="str">
        <f t="shared" si="133"/>
        <v/>
      </c>
      <c r="CT74" s="9" t="str">
        <f t="shared" si="133"/>
        <v/>
      </c>
      <c r="CU74" s="9" t="str">
        <f t="shared" si="133"/>
        <v/>
      </c>
      <c r="CV74" s="9" t="str">
        <f t="shared" si="91"/>
        <v/>
      </c>
      <c r="CW74" s="9" t="str">
        <f t="shared" si="134"/>
        <v/>
      </c>
      <c r="CX74" s="9" t="str">
        <f t="shared" si="134"/>
        <v/>
      </c>
      <c r="CY74" s="9" t="str">
        <f t="shared" si="134"/>
        <v/>
      </c>
      <c r="CZ74" s="9" t="str">
        <f t="shared" si="134"/>
        <v/>
      </c>
      <c r="DA74" s="9" t="str">
        <f t="shared" si="134"/>
        <v/>
      </c>
      <c r="DB74" s="9" t="str">
        <f t="shared" si="134"/>
        <v/>
      </c>
      <c r="DC74" s="9" t="str">
        <f t="shared" si="134"/>
        <v/>
      </c>
      <c r="DD74" s="2" t="str">
        <f t="shared" si="93"/>
        <v/>
      </c>
      <c r="DE74" s="2" t="str">
        <f t="shared" si="94"/>
        <v/>
      </c>
      <c r="DF74" s="2" t="str">
        <f t="shared" si="95"/>
        <v/>
      </c>
      <c r="DG74" s="2" t="str">
        <f t="shared" si="96"/>
        <v/>
      </c>
      <c r="DH74" s="2" t="str">
        <f t="shared" si="97"/>
        <v/>
      </c>
      <c r="DI74" s="2" t="str">
        <f t="shared" si="98"/>
        <v/>
      </c>
      <c r="DJ74" s="2" t="str">
        <f t="shared" si="99"/>
        <v/>
      </c>
      <c r="DK74" s="2" t="str">
        <f t="shared" si="100"/>
        <v/>
      </c>
      <c r="DL74" s="16" t="str">
        <f t="shared" si="101"/>
        <v/>
      </c>
      <c r="DM74" s="16" t="str">
        <f t="shared" si="102"/>
        <v/>
      </c>
      <c r="DN74" s="16" t="str">
        <f t="shared" si="103"/>
        <v/>
      </c>
      <c r="DO74" s="72" t="str">
        <f t="shared" si="104"/>
        <v/>
      </c>
      <c r="DP74" s="16" t="str">
        <f t="shared" si="105"/>
        <v/>
      </c>
      <c r="DQ74" s="16" t="str">
        <f t="shared" si="106"/>
        <v/>
      </c>
      <c r="DR74" s="2" t="str">
        <f t="shared" si="107"/>
        <v/>
      </c>
      <c r="DS74" s="2" t="str">
        <f t="shared" si="108"/>
        <v/>
      </c>
      <c r="DT74" s="2" t="str">
        <f t="shared" si="109"/>
        <v/>
      </c>
      <c r="DU74" s="2" t="str">
        <f t="shared" si="110"/>
        <v/>
      </c>
      <c r="DV74" s="15"/>
      <c r="DW74" s="18"/>
      <c r="DX74" s="17"/>
      <c r="DY74" s="47" t="str">
        <f t="shared" si="132"/>
        <v/>
      </c>
      <c r="DZ74" s="47" t="str">
        <f t="shared" si="132"/>
        <v/>
      </c>
      <c r="EA74" s="47" t="str">
        <f t="shared" si="132"/>
        <v/>
      </c>
      <c r="EB74" s="47" t="str">
        <f t="shared" si="132"/>
        <v/>
      </c>
      <c r="EC74" s="49" t="str">
        <f t="shared" si="132"/>
        <v/>
      </c>
      <c r="ED74" s="49" t="str">
        <f t="shared" si="132"/>
        <v/>
      </c>
      <c r="EE74" s="47" t="str">
        <f t="shared" si="132"/>
        <v/>
      </c>
      <c r="EF74" s="47" t="str">
        <f t="shared" si="132"/>
        <v/>
      </c>
      <c r="EG74" s="47" t="str">
        <f t="shared" si="132"/>
        <v/>
      </c>
      <c r="EH74" s="6">
        <f t="shared" si="16"/>
        <v>0</v>
      </c>
      <c r="EI74" s="6">
        <f t="shared" si="17"/>
        <v>0</v>
      </c>
      <c r="EJ74" s="2" t="str">
        <f t="shared" si="18"/>
        <v/>
      </c>
      <c r="EK74" s="2" t="str">
        <f t="shared" si="19"/>
        <v/>
      </c>
      <c r="EL74" s="2" t="str">
        <f t="shared" si="127"/>
        <v/>
      </c>
      <c r="EM74" s="2" t="str">
        <f t="shared" si="21"/>
        <v/>
      </c>
      <c r="EN74" s="2" t="str">
        <f t="shared" si="22"/>
        <v/>
      </c>
      <c r="EO74" s="2">
        <f t="shared" si="23"/>
        <v>0</v>
      </c>
      <c r="EP74" s="2">
        <f t="shared" si="111"/>
        <v>0</v>
      </c>
      <c r="EQ74" s="2"/>
      <c r="ER74" s="2"/>
      <c r="ES74" s="2"/>
      <c r="ET74" s="2"/>
      <c r="EU74" s="2"/>
      <c r="EV74" s="2"/>
      <c r="EW74" s="2">
        <f t="shared" si="24"/>
        <v>0</v>
      </c>
      <c r="EX74" s="2">
        <f t="shared" si="25"/>
        <v>0</v>
      </c>
      <c r="EY74" s="2">
        <f t="shared" si="112"/>
        <v>0</v>
      </c>
      <c r="EZ74" s="2">
        <f t="shared" si="26"/>
        <v>0</v>
      </c>
      <c r="FA74" s="2">
        <f t="shared" si="27"/>
        <v>0</v>
      </c>
      <c r="FB74" s="59"/>
      <c r="FC74" s="2">
        <f t="shared" si="28"/>
        <v>0</v>
      </c>
      <c r="FD74" s="2">
        <f t="shared" si="113"/>
        <v>0</v>
      </c>
      <c r="FE74" s="3">
        <f t="shared" si="126"/>
        <v>0</v>
      </c>
      <c r="FF74" s="3">
        <f t="shared" si="114"/>
        <v>0</v>
      </c>
      <c r="FG74" s="3">
        <f t="shared" si="115"/>
        <v>0</v>
      </c>
      <c r="FH74" s="3">
        <f t="shared" si="29"/>
        <v>0</v>
      </c>
      <c r="FI74" s="67">
        <f t="shared" si="30"/>
        <v>0</v>
      </c>
      <c r="FJ74" s="3">
        <f t="shared" si="31"/>
        <v>0</v>
      </c>
      <c r="FK74" s="3">
        <f t="shared" si="32"/>
        <v>0</v>
      </c>
      <c r="FL74" s="3">
        <f t="shared" si="116"/>
        <v>0</v>
      </c>
      <c r="FM74" s="3">
        <f t="shared" si="117"/>
        <v>0</v>
      </c>
      <c r="FN74" s="3">
        <f t="shared" si="118"/>
        <v>0</v>
      </c>
      <c r="FO74" s="2">
        <f t="shared" si="33"/>
        <v>0</v>
      </c>
      <c r="FP74" s="2">
        <f t="shared" si="34"/>
        <v>0</v>
      </c>
      <c r="FQ74" s="2">
        <f t="shared" si="119"/>
        <v>0</v>
      </c>
      <c r="FR74" s="6" t="str">
        <f>IF(A74=1,1,IF(DW74="","",COUNTA($DW$31:DW74)+1))</f>
        <v/>
      </c>
      <c r="FS74" s="6" t="str">
        <f t="shared" si="35"/>
        <v/>
      </c>
      <c r="FT74" s="43">
        <f t="shared" si="120"/>
        <v>0</v>
      </c>
      <c r="FU74" s="23">
        <f t="shared" si="121"/>
        <v>0</v>
      </c>
      <c r="FV74" s="21">
        <f t="shared" si="122"/>
        <v>0</v>
      </c>
    </row>
    <row r="75" spans="1:178">
      <c r="A75" s="4" t="str">
        <f t="shared" si="36"/>
        <v/>
      </c>
      <c r="B75" s="33"/>
      <c r="C75" s="33"/>
      <c r="D75" s="33"/>
      <c r="E75" s="33"/>
      <c r="F75" s="33"/>
      <c r="G75" s="11" t="str">
        <f t="shared" si="2"/>
        <v/>
      </c>
      <c r="H75" s="3" t="str">
        <f t="shared" si="37"/>
        <v/>
      </c>
      <c r="I75" s="3" t="str">
        <f t="shared" si="3"/>
        <v/>
      </c>
      <c r="J75" s="3" t="str">
        <f t="shared" si="38"/>
        <v/>
      </c>
      <c r="K75" s="3" t="str">
        <f t="shared" si="4"/>
        <v/>
      </c>
      <c r="L75" s="2" t="str">
        <f t="shared" si="5"/>
        <v/>
      </c>
      <c r="M75" s="8" t="str">
        <f t="shared" si="39"/>
        <v/>
      </c>
      <c r="N75" s="8" t="str">
        <f t="shared" si="6"/>
        <v/>
      </c>
      <c r="O75" s="8" t="str">
        <f t="shared" si="40"/>
        <v/>
      </c>
      <c r="P75" s="8" t="str">
        <f t="shared" si="7"/>
        <v/>
      </c>
      <c r="Q75" s="2" t="str">
        <f t="shared" si="8"/>
        <v/>
      </c>
      <c r="R75" s="3" t="str">
        <f t="shared" si="9"/>
        <v/>
      </c>
      <c r="S75" s="3" t="str">
        <f t="shared" si="10"/>
        <v/>
      </c>
      <c r="T75" s="3" t="str">
        <f t="shared" si="41"/>
        <v/>
      </c>
      <c r="U75" s="8" t="str">
        <f t="shared" si="11"/>
        <v/>
      </c>
      <c r="V75" s="2" t="str">
        <f t="shared" si="12"/>
        <v/>
      </c>
      <c r="W75" s="2" t="str">
        <f t="shared" si="13"/>
        <v/>
      </c>
      <c r="X75" s="2" t="str">
        <f t="shared" si="123"/>
        <v/>
      </c>
      <c r="Y75" s="2" t="str">
        <f t="shared" si="14"/>
        <v/>
      </c>
      <c r="Z75" s="46" t="str">
        <f t="shared" si="42"/>
        <v/>
      </c>
      <c r="AA75" s="46" t="str">
        <f t="shared" si="43"/>
        <v/>
      </c>
      <c r="AB75" s="47"/>
      <c r="AC75" s="46" t="str">
        <f t="shared" si="44"/>
        <v/>
      </c>
      <c r="AD75" s="47" t="str">
        <f t="shared" si="128"/>
        <v/>
      </c>
      <c r="AE75" s="48" t="str">
        <f t="shared" si="46"/>
        <v/>
      </c>
      <c r="AF75" s="49" t="str">
        <f t="shared" si="130"/>
        <v/>
      </c>
      <c r="AG75" s="49" t="str">
        <f t="shared" si="130"/>
        <v/>
      </c>
      <c r="AH75" s="49" t="str">
        <f t="shared" si="130"/>
        <v/>
      </c>
      <c r="AI75" s="47" t="str">
        <f t="shared" si="130"/>
        <v/>
      </c>
      <c r="AJ75" s="47" t="str">
        <f t="shared" si="130"/>
        <v/>
      </c>
      <c r="AK75" s="46" t="str">
        <f t="shared" si="130"/>
        <v/>
      </c>
      <c r="AL75" s="47"/>
      <c r="AM75" s="53" t="str">
        <f t="shared" si="48"/>
        <v/>
      </c>
      <c r="AN75" s="50" t="str">
        <f t="shared" si="49"/>
        <v/>
      </c>
      <c r="AO75" s="53" t="s">
        <v>84</v>
      </c>
      <c r="AP75" s="52" t="str">
        <f t="shared" si="50"/>
        <v/>
      </c>
      <c r="AQ75" s="52" t="str">
        <f t="shared" si="51"/>
        <v/>
      </c>
      <c r="AR75" s="47">
        <f t="shared" si="52"/>
        <v>0</v>
      </c>
      <c r="AS75" s="53" t="str">
        <f t="shared" si="53"/>
        <v/>
      </c>
      <c r="AT75" s="52" t="str">
        <f t="shared" si="54"/>
        <v/>
      </c>
      <c r="AU75" s="9" t="str">
        <f t="shared" si="55"/>
        <v/>
      </c>
      <c r="AV75" s="9" t="str">
        <f t="shared" si="56"/>
        <v/>
      </c>
      <c r="AW75" s="12" t="str">
        <f t="shared" si="57"/>
        <v/>
      </c>
      <c r="AX75" s="9" t="str">
        <f t="shared" si="58"/>
        <v/>
      </c>
      <c r="AY75" s="12" t="str">
        <f t="shared" si="59"/>
        <v/>
      </c>
      <c r="AZ75" s="10" t="str">
        <f t="shared" si="60"/>
        <v/>
      </c>
      <c r="BA75" s="10" t="str">
        <f t="shared" si="61"/>
        <v/>
      </c>
      <c r="BB75" s="10" t="str">
        <f t="shared" si="62"/>
        <v/>
      </c>
      <c r="BC75" s="10" t="str">
        <f t="shared" si="63"/>
        <v/>
      </c>
      <c r="BD75" s="10" t="str">
        <f t="shared" si="64"/>
        <v/>
      </c>
      <c r="BE75" s="12" t="str">
        <f t="shared" si="65"/>
        <v/>
      </c>
      <c r="BF75" s="9" t="str">
        <f t="shared" si="66"/>
        <v/>
      </c>
      <c r="BG75" s="9" t="str">
        <f t="shared" si="67"/>
        <v/>
      </c>
      <c r="BH75" s="7" t="str">
        <f t="shared" si="68"/>
        <v/>
      </c>
      <c r="BI75" s="7" t="str">
        <f t="shared" si="69"/>
        <v/>
      </c>
      <c r="BJ75" s="12" t="str">
        <f t="shared" si="70"/>
        <v/>
      </c>
      <c r="BK75" s="80" t="str">
        <f t="shared" si="71"/>
        <v/>
      </c>
      <c r="BL75" s="7" t="str">
        <f t="shared" si="72"/>
        <v/>
      </c>
      <c r="BM75" s="7" t="str">
        <f t="shared" si="124"/>
        <v/>
      </c>
      <c r="BN75" s="12" t="str">
        <f t="shared" si="73"/>
        <v/>
      </c>
      <c r="BO75" s="9" t="str">
        <f t="shared" si="74"/>
        <v/>
      </c>
      <c r="BP75" s="2" t="str">
        <f t="shared" si="75"/>
        <v/>
      </c>
      <c r="BQ75" s="2" t="str">
        <f t="shared" si="76"/>
        <v/>
      </c>
      <c r="BR75" s="20" t="str">
        <f t="shared" si="135"/>
        <v/>
      </c>
      <c r="BS75" s="20" t="str">
        <f t="shared" si="135"/>
        <v/>
      </c>
      <c r="BT75" s="20" t="str">
        <f t="shared" si="135"/>
        <v/>
      </c>
      <c r="BU75" s="86" t="str">
        <f t="shared" si="78"/>
        <v/>
      </c>
      <c r="BV75" s="86" t="str">
        <f t="shared" si="79"/>
        <v/>
      </c>
      <c r="BW75" s="20" t="str">
        <f t="shared" si="135"/>
        <v/>
      </c>
      <c r="BX75" s="86" t="str">
        <f t="shared" si="135"/>
        <v/>
      </c>
      <c r="BY75" s="86" t="str">
        <f t="shared" si="135"/>
        <v/>
      </c>
      <c r="BZ75" s="86" t="str">
        <f t="shared" si="135"/>
        <v/>
      </c>
      <c r="CA75" s="86" t="str">
        <f t="shared" si="135"/>
        <v/>
      </c>
      <c r="CB75" s="86" t="str">
        <f t="shared" si="135"/>
        <v/>
      </c>
      <c r="CC75" s="86" t="str">
        <f t="shared" si="135"/>
        <v/>
      </c>
      <c r="CD75" s="86" t="str">
        <f t="shared" si="135"/>
        <v/>
      </c>
      <c r="CE75" s="20" t="str">
        <f t="shared" si="125"/>
        <v/>
      </c>
      <c r="CF75" s="14" t="str">
        <f t="shared" si="81"/>
        <v/>
      </c>
      <c r="CG75" s="14" t="str">
        <f t="shared" si="82"/>
        <v/>
      </c>
      <c r="CH75" s="8">
        <f t="shared" si="83"/>
        <v>0</v>
      </c>
      <c r="CI75" s="9" t="str">
        <f t="shared" si="84"/>
        <v/>
      </c>
      <c r="CJ75" s="9" t="str">
        <f t="shared" si="85"/>
        <v/>
      </c>
      <c r="CK75" s="9" t="str">
        <f t="shared" si="86"/>
        <v/>
      </c>
      <c r="CL75" s="9" t="str">
        <f t="shared" si="87"/>
        <v/>
      </c>
      <c r="CM75" s="9" t="str">
        <f t="shared" si="88"/>
        <v/>
      </c>
      <c r="CN75" s="9" t="str">
        <f t="shared" si="89"/>
        <v/>
      </c>
      <c r="CO75" s="9" t="str">
        <f t="shared" si="133"/>
        <v/>
      </c>
      <c r="CP75" s="9" t="str">
        <f t="shared" si="133"/>
        <v/>
      </c>
      <c r="CQ75" s="9" t="str">
        <f t="shared" si="133"/>
        <v/>
      </c>
      <c r="CR75" s="9" t="str">
        <f t="shared" si="133"/>
        <v/>
      </c>
      <c r="CS75" s="9" t="str">
        <f t="shared" si="133"/>
        <v/>
      </c>
      <c r="CT75" s="9" t="str">
        <f t="shared" si="133"/>
        <v/>
      </c>
      <c r="CU75" s="9" t="str">
        <f t="shared" si="133"/>
        <v/>
      </c>
      <c r="CV75" s="9" t="str">
        <f t="shared" si="91"/>
        <v/>
      </c>
      <c r="CW75" s="9" t="str">
        <f t="shared" si="134"/>
        <v/>
      </c>
      <c r="CX75" s="9" t="str">
        <f t="shared" si="134"/>
        <v/>
      </c>
      <c r="CY75" s="9" t="str">
        <f t="shared" si="134"/>
        <v/>
      </c>
      <c r="CZ75" s="9" t="str">
        <f t="shared" si="134"/>
        <v/>
      </c>
      <c r="DA75" s="9" t="str">
        <f t="shared" si="134"/>
        <v/>
      </c>
      <c r="DB75" s="9" t="str">
        <f t="shared" si="134"/>
        <v/>
      </c>
      <c r="DC75" s="9" t="str">
        <f t="shared" si="134"/>
        <v/>
      </c>
      <c r="DD75" s="2" t="str">
        <f t="shared" si="93"/>
        <v/>
      </c>
      <c r="DE75" s="2" t="str">
        <f t="shared" si="94"/>
        <v/>
      </c>
      <c r="DF75" s="2" t="str">
        <f t="shared" si="95"/>
        <v/>
      </c>
      <c r="DG75" s="2" t="str">
        <f t="shared" si="96"/>
        <v/>
      </c>
      <c r="DH75" s="2" t="str">
        <f t="shared" si="97"/>
        <v/>
      </c>
      <c r="DI75" s="2" t="str">
        <f t="shared" si="98"/>
        <v/>
      </c>
      <c r="DJ75" s="2" t="str">
        <f t="shared" si="99"/>
        <v/>
      </c>
      <c r="DK75" s="2" t="str">
        <f t="shared" si="100"/>
        <v/>
      </c>
      <c r="DL75" s="16" t="str">
        <f t="shared" si="101"/>
        <v/>
      </c>
      <c r="DM75" s="16" t="str">
        <f t="shared" si="102"/>
        <v/>
      </c>
      <c r="DN75" s="16" t="str">
        <f t="shared" si="103"/>
        <v/>
      </c>
      <c r="DO75" s="72" t="str">
        <f t="shared" si="104"/>
        <v/>
      </c>
      <c r="DP75" s="16" t="str">
        <f t="shared" si="105"/>
        <v/>
      </c>
      <c r="DQ75" s="16" t="str">
        <f t="shared" si="106"/>
        <v/>
      </c>
      <c r="DR75" s="2" t="str">
        <f t="shared" si="107"/>
        <v/>
      </c>
      <c r="DS75" s="2" t="str">
        <f t="shared" si="108"/>
        <v/>
      </c>
      <c r="DT75" s="2" t="str">
        <f t="shared" si="109"/>
        <v/>
      </c>
      <c r="DU75" s="2" t="str">
        <f t="shared" si="110"/>
        <v/>
      </c>
      <c r="DV75" s="15"/>
      <c r="DW75" s="18"/>
      <c r="DX75" s="17"/>
      <c r="DY75" s="47" t="str">
        <f t="shared" si="132"/>
        <v/>
      </c>
      <c r="DZ75" s="47" t="str">
        <f t="shared" si="132"/>
        <v/>
      </c>
      <c r="EA75" s="47" t="str">
        <f t="shared" si="132"/>
        <v/>
      </c>
      <c r="EB75" s="47" t="str">
        <f t="shared" si="132"/>
        <v/>
      </c>
      <c r="EC75" s="49" t="str">
        <f t="shared" si="132"/>
        <v/>
      </c>
      <c r="ED75" s="49" t="str">
        <f t="shared" si="132"/>
        <v/>
      </c>
      <c r="EE75" s="47" t="str">
        <f t="shared" si="132"/>
        <v/>
      </c>
      <c r="EF75" s="47" t="str">
        <f t="shared" si="132"/>
        <v/>
      </c>
      <c r="EG75" s="47" t="str">
        <f t="shared" si="132"/>
        <v/>
      </c>
      <c r="EH75" s="6">
        <f t="shared" si="16"/>
        <v>0</v>
      </c>
      <c r="EI75" s="6">
        <f t="shared" si="17"/>
        <v>0</v>
      </c>
      <c r="EJ75" s="2" t="str">
        <f t="shared" si="18"/>
        <v/>
      </c>
      <c r="EK75" s="2" t="str">
        <f t="shared" si="19"/>
        <v/>
      </c>
      <c r="EL75" s="2" t="str">
        <f t="shared" si="127"/>
        <v/>
      </c>
      <c r="EM75" s="2" t="str">
        <f t="shared" si="21"/>
        <v/>
      </c>
      <c r="EN75" s="2" t="str">
        <f t="shared" si="22"/>
        <v/>
      </c>
      <c r="EO75" s="2">
        <f t="shared" si="23"/>
        <v>0</v>
      </c>
      <c r="EP75" s="2">
        <f t="shared" si="111"/>
        <v>0</v>
      </c>
      <c r="EQ75" s="2"/>
      <c r="ER75" s="2"/>
      <c r="ES75" s="2"/>
      <c r="ET75" s="2"/>
      <c r="EU75" s="2"/>
      <c r="EV75" s="2"/>
      <c r="EW75" s="2">
        <f t="shared" si="24"/>
        <v>0</v>
      </c>
      <c r="EX75" s="2">
        <f t="shared" si="25"/>
        <v>0</v>
      </c>
      <c r="EY75" s="2">
        <f t="shared" si="112"/>
        <v>0</v>
      </c>
      <c r="EZ75" s="2">
        <f t="shared" si="26"/>
        <v>0</v>
      </c>
      <c r="FA75" s="2">
        <f t="shared" si="27"/>
        <v>0</v>
      </c>
      <c r="FB75" s="59"/>
      <c r="FC75" s="2">
        <f t="shared" si="28"/>
        <v>0</v>
      </c>
      <c r="FD75" s="2">
        <f t="shared" si="113"/>
        <v>0</v>
      </c>
      <c r="FE75" s="3">
        <f t="shared" si="126"/>
        <v>0</v>
      </c>
      <c r="FF75" s="3">
        <f t="shared" si="114"/>
        <v>0</v>
      </c>
      <c r="FG75" s="3">
        <f t="shared" si="115"/>
        <v>0</v>
      </c>
      <c r="FH75" s="3">
        <f t="shared" si="29"/>
        <v>0</v>
      </c>
      <c r="FI75" s="67">
        <f t="shared" si="30"/>
        <v>0</v>
      </c>
      <c r="FJ75" s="3">
        <f t="shared" si="31"/>
        <v>0</v>
      </c>
      <c r="FK75" s="3">
        <f t="shared" si="32"/>
        <v>0</v>
      </c>
      <c r="FL75" s="3">
        <f t="shared" si="116"/>
        <v>0</v>
      </c>
      <c r="FM75" s="3">
        <f t="shared" si="117"/>
        <v>0</v>
      </c>
      <c r="FN75" s="3">
        <f t="shared" si="118"/>
        <v>0</v>
      </c>
      <c r="FO75" s="2">
        <f t="shared" si="33"/>
        <v>0</v>
      </c>
      <c r="FP75" s="2">
        <f t="shared" si="34"/>
        <v>0</v>
      </c>
      <c r="FQ75" s="2">
        <f t="shared" si="119"/>
        <v>0</v>
      </c>
      <c r="FR75" s="6" t="str">
        <f>IF(A75=1,1,IF(DW75="","",COUNTA($DW$31:DW75)+1))</f>
        <v/>
      </c>
      <c r="FS75" s="6" t="str">
        <f t="shared" si="35"/>
        <v/>
      </c>
      <c r="FT75" s="43">
        <f t="shared" si="120"/>
        <v>0</v>
      </c>
      <c r="FU75" s="23">
        <f t="shared" si="121"/>
        <v>0</v>
      </c>
      <c r="FV75" s="21">
        <f t="shared" si="122"/>
        <v>0</v>
      </c>
    </row>
    <row r="76" spans="1:178">
      <c r="A76" s="4" t="str">
        <f t="shared" si="36"/>
        <v/>
      </c>
      <c r="B76" s="33"/>
      <c r="C76" s="33"/>
      <c r="D76" s="33"/>
      <c r="E76" s="33"/>
      <c r="F76" s="33"/>
      <c r="G76" s="11" t="str">
        <f t="shared" si="2"/>
        <v/>
      </c>
      <c r="H76" s="3" t="str">
        <f t="shared" si="37"/>
        <v/>
      </c>
      <c r="I76" s="3" t="str">
        <f t="shared" si="3"/>
        <v/>
      </c>
      <c r="J76" s="3" t="str">
        <f t="shared" si="38"/>
        <v/>
      </c>
      <c r="K76" s="3" t="str">
        <f t="shared" si="4"/>
        <v/>
      </c>
      <c r="L76" s="2" t="str">
        <f t="shared" si="5"/>
        <v/>
      </c>
      <c r="M76" s="8" t="str">
        <f t="shared" si="39"/>
        <v/>
      </c>
      <c r="N76" s="8" t="str">
        <f t="shared" si="6"/>
        <v/>
      </c>
      <c r="O76" s="8" t="str">
        <f t="shared" si="40"/>
        <v/>
      </c>
      <c r="P76" s="8" t="str">
        <f t="shared" si="7"/>
        <v/>
      </c>
      <c r="Q76" s="2" t="str">
        <f t="shared" si="8"/>
        <v/>
      </c>
      <c r="R76" s="3" t="str">
        <f t="shared" si="9"/>
        <v/>
      </c>
      <c r="S76" s="3" t="str">
        <f t="shared" si="10"/>
        <v/>
      </c>
      <c r="T76" s="3" t="str">
        <f t="shared" si="41"/>
        <v/>
      </c>
      <c r="U76" s="8" t="str">
        <f t="shared" si="11"/>
        <v/>
      </c>
      <c r="V76" s="2" t="str">
        <f t="shared" si="12"/>
        <v/>
      </c>
      <c r="W76" s="2" t="str">
        <f t="shared" si="13"/>
        <v/>
      </c>
      <c r="X76" s="2" t="str">
        <f t="shared" si="123"/>
        <v/>
      </c>
      <c r="Y76" s="2" t="str">
        <f t="shared" si="14"/>
        <v/>
      </c>
      <c r="Z76" s="46" t="str">
        <f t="shared" si="42"/>
        <v/>
      </c>
      <c r="AA76" s="46" t="str">
        <f t="shared" si="43"/>
        <v/>
      </c>
      <c r="AB76" s="47"/>
      <c r="AC76" s="46" t="str">
        <f t="shared" si="44"/>
        <v/>
      </c>
      <c r="AD76" s="47" t="str">
        <f t="shared" si="128"/>
        <v/>
      </c>
      <c r="AE76" s="48" t="str">
        <f t="shared" si="46"/>
        <v/>
      </c>
      <c r="AF76" s="49" t="str">
        <f t="shared" si="130"/>
        <v/>
      </c>
      <c r="AG76" s="49" t="str">
        <f t="shared" si="130"/>
        <v/>
      </c>
      <c r="AH76" s="49" t="str">
        <f t="shared" si="130"/>
        <v/>
      </c>
      <c r="AI76" s="47" t="str">
        <f t="shared" si="130"/>
        <v/>
      </c>
      <c r="AJ76" s="47" t="str">
        <f t="shared" si="130"/>
        <v/>
      </c>
      <c r="AK76" s="46" t="str">
        <f t="shared" si="130"/>
        <v/>
      </c>
      <c r="AL76" s="47"/>
      <c r="AM76" s="53" t="str">
        <f t="shared" si="48"/>
        <v/>
      </c>
      <c r="AN76" s="50" t="str">
        <f t="shared" si="49"/>
        <v/>
      </c>
      <c r="AO76" s="53" t="s">
        <v>84</v>
      </c>
      <c r="AP76" s="52" t="str">
        <f t="shared" si="50"/>
        <v/>
      </c>
      <c r="AQ76" s="52" t="str">
        <f t="shared" si="51"/>
        <v/>
      </c>
      <c r="AR76" s="47">
        <f t="shared" si="52"/>
        <v>0</v>
      </c>
      <c r="AS76" s="53" t="str">
        <f t="shared" si="53"/>
        <v/>
      </c>
      <c r="AT76" s="52" t="str">
        <f t="shared" si="54"/>
        <v/>
      </c>
      <c r="AU76" s="9" t="str">
        <f t="shared" si="55"/>
        <v/>
      </c>
      <c r="AV76" s="9" t="str">
        <f t="shared" si="56"/>
        <v/>
      </c>
      <c r="AW76" s="12" t="str">
        <f t="shared" si="57"/>
        <v/>
      </c>
      <c r="AX76" s="9" t="str">
        <f t="shared" si="58"/>
        <v/>
      </c>
      <c r="AY76" s="12" t="str">
        <f t="shared" si="59"/>
        <v/>
      </c>
      <c r="AZ76" s="10" t="str">
        <f t="shared" si="60"/>
        <v/>
      </c>
      <c r="BA76" s="10" t="str">
        <f t="shared" si="61"/>
        <v/>
      </c>
      <c r="BB76" s="10" t="str">
        <f t="shared" si="62"/>
        <v/>
      </c>
      <c r="BC76" s="10" t="str">
        <f t="shared" si="63"/>
        <v/>
      </c>
      <c r="BD76" s="10" t="str">
        <f t="shared" si="64"/>
        <v/>
      </c>
      <c r="BE76" s="12" t="str">
        <f t="shared" si="65"/>
        <v/>
      </c>
      <c r="BF76" s="9" t="str">
        <f t="shared" si="66"/>
        <v/>
      </c>
      <c r="BG76" s="9" t="str">
        <f t="shared" si="67"/>
        <v/>
      </c>
      <c r="BH76" s="7" t="str">
        <f t="shared" si="68"/>
        <v/>
      </c>
      <c r="BI76" s="7" t="str">
        <f t="shared" si="69"/>
        <v/>
      </c>
      <c r="BJ76" s="12" t="str">
        <f t="shared" si="70"/>
        <v/>
      </c>
      <c r="BK76" s="80" t="str">
        <f t="shared" si="71"/>
        <v/>
      </c>
      <c r="BL76" s="7" t="str">
        <f t="shared" si="72"/>
        <v/>
      </c>
      <c r="BM76" s="7" t="str">
        <f t="shared" si="124"/>
        <v/>
      </c>
      <c r="BN76" s="12" t="str">
        <f t="shared" si="73"/>
        <v/>
      </c>
      <c r="BO76" s="9" t="str">
        <f t="shared" si="74"/>
        <v/>
      </c>
      <c r="BP76" s="2" t="str">
        <f t="shared" si="75"/>
        <v/>
      </c>
      <c r="BQ76" s="2" t="str">
        <f t="shared" si="76"/>
        <v/>
      </c>
      <c r="BR76" s="20" t="str">
        <f t="shared" si="135"/>
        <v/>
      </c>
      <c r="BS76" s="20" t="str">
        <f t="shared" si="135"/>
        <v/>
      </c>
      <c r="BT76" s="20" t="str">
        <f t="shared" si="135"/>
        <v/>
      </c>
      <c r="BU76" s="86" t="str">
        <f t="shared" si="78"/>
        <v/>
      </c>
      <c r="BV76" s="86" t="str">
        <f t="shared" si="79"/>
        <v/>
      </c>
      <c r="BW76" s="20" t="str">
        <f t="shared" si="135"/>
        <v/>
      </c>
      <c r="BX76" s="86" t="str">
        <f t="shared" si="135"/>
        <v/>
      </c>
      <c r="BY76" s="86" t="str">
        <f t="shared" si="135"/>
        <v/>
      </c>
      <c r="BZ76" s="86" t="str">
        <f t="shared" si="135"/>
        <v/>
      </c>
      <c r="CA76" s="86" t="str">
        <f t="shared" si="135"/>
        <v/>
      </c>
      <c r="CB76" s="86" t="str">
        <f t="shared" si="135"/>
        <v/>
      </c>
      <c r="CC76" s="86" t="str">
        <f t="shared" si="135"/>
        <v/>
      </c>
      <c r="CD76" s="86" t="str">
        <f t="shared" si="135"/>
        <v/>
      </c>
      <c r="CE76" s="20" t="str">
        <f t="shared" si="125"/>
        <v/>
      </c>
      <c r="CF76" s="14" t="str">
        <f t="shared" si="81"/>
        <v/>
      </c>
      <c r="CG76" s="14" t="str">
        <f t="shared" si="82"/>
        <v/>
      </c>
      <c r="CH76" s="8">
        <f t="shared" si="83"/>
        <v>0</v>
      </c>
      <c r="CI76" s="9" t="str">
        <f t="shared" si="84"/>
        <v/>
      </c>
      <c r="CJ76" s="9" t="str">
        <f t="shared" si="85"/>
        <v/>
      </c>
      <c r="CK76" s="9" t="str">
        <f t="shared" si="86"/>
        <v/>
      </c>
      <c r="CL76" s="9" t="str">
        <f t="shared" si="87"/>
        <v/>
      </c>
      <c r="CM76" s="9" t="str">
        <f t="shared" si="88"/>
        <v/>
      </c>
      <c r="CN76" s="9" t="str">
        <f t="shared" si="89"/>
        <v/>
      </c>
      <c r="CO76" s="9" t="str">
        <f t="shared" si="133"/>
        <v/>
      </c>
      <c r="CP76" s="9" t="str">
        <f t="shared" si="133"/>
        <v/>
      </c>
      <c r="CQ76" s="9" t="str">
        <f t="shared" si="133"/>
        <v/>
      </c>
      <c r="CR76" s="9" t="str">
        <f t="shared" si="133"/>
        <v/>
      </c>
      <c r="CS76" s="9" t="str">
        <f t="shared" si="133"/>
        <v/>
      </c>
      <c r="CT76" s="9" t="str">
        <f t="shared" si="133"/>
        <v/>
      </c>
      <c r="CU76" s="9" t="str">
        <f t="shared" si="133"/>
        <v/>
      </c>
      <c r="CV76" s="9" t="str">
        <f t="shared" si="91"/>
        <v/>
      </c>
      <c r="CW76" s="9" t="str">
        <f t="shared" si="134"/>
        <v/>
      </c>
      <c r="CX76" s="9" t="str">
        <f t="shared" si="134"/>
        <v/>
      </c>
      <c r="CY76" s="9" t="str">
        <f t="shared" si="134"/>
        <v/>
      </c>
      <c r="CZ76" s="9" t="str">
        <f t="shared" si="134"/>
        <v/>
      </c>
      <c r="DA76" s="9" t="str">
        <f t="shared" si="134"/>
        <v/>
      </c>
      <c r="DB76" s="9" t="str">
        <f t="shared" si="134"/>
        <v/>
      </c>
      <c r="DC76" s="9" t="str">
        <f t="shared" si="134"/>
        <v/>
      </c>
      <c r="DD76" s="2" t="str">
        <f t="shared" si="93"/>
        <v/>
      </c>
      <c r="DE76" s="2" t="str">
        <f t="shared" si="94"/>
        <v/>
      </c>
      <c r="DF76" s="2" t="str">
        <f t="shared" si="95"/>
        <v/>
      </c>
      <c r="DG76" s="2" t="str">
        <f t="shared" si="96"/>
        <v/>
      </c>
      <c r="DH76" s="2" t="str">
        <f t="shared" si="97"/>
        <v/>
      </c>
      <c r="DI76" s="2" t="str">
        <f t="shared" si="98"/>
        <v/>
      </c>
      <c r="DJ76" s="2" t="str">
        <f t="shared" si="99"/>
        <v/>
      </c>
      <c r="DK76" s="2" t="str">
        <f t="shared" si="100"/>
        <v/>
      </c>
      <c r="DL76" s="16" t="str">
        <f t="shared" si="101"/>
        <v/>
      </c>
      <c r="DM76" s="16" t="str">
        <f t="shared" si="102"/>
        <v/>
      </c>
      <c r="DN76" s="16" t="str">
        <f t="shared" si="103"/>
        <v/>
      </c>
      <c r="DO76" s="72" t="str">
        <f t="shared" si="104"/>
        <v/>
      </c>
      <c r="DP76" s="16" t="str">
        <f t="shared" si="105"/>
        <v/>
      </c>
      <c r="DQ76" s="16" t="str">
        <f t="shared" si="106"/>
        <v/>
      </c>
      <c r="DR76" s="2" t="str">
        <f t="shared" si="107"/>
        <v/>
      </c>
      <c r="DS76" s="2" t="str">
        <f t="shared" si="108"/>
        <v/>
      </c>
      <c r="DT76" s="2" t="str">
        <f t="shared" si="109"/>
        <v/>
      </c>
      <c r="DU76" s="2" t="str">
        <f t="shared" si="110"/>
        <v/>
      </c>
      <c r="DV76" s="15"/>
      <c r="DW76" s="17"/>
      <c r="DX76" s="17"/>
      <c r="DY76" s="47" t="str">
        <f t="shared" si="132"/>
        <v/>
      </c>
      <c r="DZ76" s="47" t="str">
        <f t="shared" si="132"/>
        <v/>
      </c>
      <c r="EA76" s="47" t="str">
        <f t="shared" si="132"/>
        <v/>
      </c>
      <c r="EB76" s="47" t="str">
        <f t="shared" si="132"/>
        <v/>
      </c>
      <c r="EC76" s="49" t="str">
        <f t="shared" si="132"/>
        <v/>
      </c>
      <c r="ED76" s="49" t="str">
        <f t="shared" si="132"/>
        <v/>
      </c>
      <c r="EE76" s="47" t="str">
        <f t="shared" si="132"/>
        <v/>
      </c>
      <c r="EF76" s="47" t="str">
        <f t="shared" si="132"/>
        <v/>
      </c>
      <c r="EG76" s="47" t="str">
        <f t="shared" si="132"/>
        <v/>
      </c>
      <c r="EH76" s="6">
        <f t="shared" si="16"/>
        <v>0</v>
      </c>
      <c r="EI76" s="6">
        <f t="shared" si="17"/>
        <v>0</v>
      </c>
      <c r="EJ76" s="2" t="str">
        <f t="shared" si="18"/>
        <v/>
      </c>
      <c r="EK76" s="2" t="str">
        <f t="shared" si="19"/>
        <v/>
      </c>
      <c r="EL76" s="2" t="str">
        <f t="shared" si="127"/>
        <v/>
      </c>
      <c r="EM76" s="2" t="str">
        <f t="shared" si="21"/>
        <v/>
      </c>
      <c r="EN76" s="2" t="str">
        <f t="shared" si="22"/>
        <v/>
      </c>
      <c r="EO76" s="2">
        <f t="shared" si="23"/>
        <v>0</v>
      </c>
      <c r="EP76" s="2">
        <f t="shared" si="111"/>
        <v>0</v>
      </c>
      <c r="EQ76" s="2"/>
      <c r="ER76" s="2"/>
      <c r="ES76" s="2"/>
      <c r="ET76" s="2"/>
      <c r="EU76" s="2"/>
      <c r="EV76" s="2"/>
      <c r="EW76" s="2">
        <f t="shared" si="24"/>
        <v>0</v>
      </c>
      <c r="EX76" s="2">
        <f t="shared" si="25"/>
        <v>0</v>
      </c>
      <c r="EY76" s="2">
        <f t="shared" si="112"/>
        <v>0</v>
      </c>
      <c r="EZ76" s="2">
        <f t="shared" si="26"/>
        <v>0</v>
      </c>
      <c r="FA76" s="2">
        <f t="shared" si="27"/>
        <v>0</v>
      </c>
      <c r="FB76" s="59"/>
      <c r="FC76" s="2">
        <f t="shared" si="28"/>
        <v>0</v>
      </c>
      <c r="FD76" s="2">
        <f t="shared" si="113"/>
        <v>0</v>
      </c>
      <c r="FE76" s="3">
        <f t="shared" si="126"/>
        <v>0</v>
      </c>
      <c r="FF76" s="3">
        <f t="shared" si="114"/>
        <v>0</v>
      </c>
      <c r="FG76" s="3">
        <f t="shared" si="115"/>
        <v>0</v>
      </c>
      <c r="FH76" s="3">
        <f t="shared" si="29"/>
        <v>0</v>
      </c>
      <c r="FI76" s="67">
        <f t="shared" si="30"/>
        <v>0</v>
      </c>
      <c r="FJ76" s="3">
        <f t="shared" si="31"/>
        <v>0</v>
      </c>
      <c r="FK76" s="3">
        <f t="shared" si="32"/>
        <v>0</v>
      </c>
      <c r="FL76" s="3">
        <f t="shared" si="116"/>
        <v>0</v>
      </c>
      <c r="FM76" s="3">
        <f t="shared" si="117"/>
        <v>0</v>
      </c>
      <c r="FN76" s="3">
        <f t="shared" si="118"/>
        <v>0</v>
      </c>
      <c r="FO76" s="2">
        <f t="shared" si="33"/>
        <v>0</v>
      </c>
      <c r="FP76" s="2">
        <f t="shared" si="34"/>
        <v>0</v>
      </c>
      <c r="FQ76" s="2">
        <f t="shared" si="119"/>
        <v>0</v>
      </c>
      <c r="FR76" s="6" t="str">
        <f>IF(A76=1,1,IF(DW76="","",COUNTA($DW$31:DW76)+1))</f>
        <v/>
      </c>
      <c r="FS76" s="6" t="str">
        <f t="shared" si="35"/>
        <v/>
      </c>
      <c r="FT76" s="43">
        <f t="shared" si="120"/>
        <v>0</v>
      </c>
      <c r="FU76" s="23">
        <f t="shared" si="121"/>
        <v>0</v>
      </c>
      <c r="FV76" s="21">
        <f t="shared" si="122"/>
        <v>0</v>
      </c>
    </row>
    <row r="77" spans="1:178">
      <c r="A77" s="4" t="str">
        <f t="shared" si="36"/>
        <v/>
      </c>
      <c r="B77" s="33"/>
      <c r="C77" s="33"/>
      <c r="D77" s="33"/>
      <c r="E77" s="33"/>
      <c r="F77" s="33"/>
      <c r="G77" s="11" t="str">
        <f t="shared" si="2"/>
        <v/>
      </c>
      <c r="H77" s="3" t="str">
        <f t="shared" si="37"/>
        <v/>
      </c>
      <c r="I77" s="3" t="str">
        <f t="shared" si="3"/>
        <v/>
      </c>
      <c r="J77" s="3" t="str">
        <f t="shared" si="38"/>
        <v/>
      </c>
      <c r="K77" s="3" t="str">
        <f t="shared" si="4"/>
        <v/>
      </c>
      <c r="L77" s="2" t="str">
        <f t="shared" si="5"/>
        <v/>
      </c>
      <c r="M77" s="8" t="str">
        <f t="shared" si="39"/>
        <v/>
      </c>
      <c r="N77" s="8" t="str">
        <f t="shared" si="6"/>
        <v/>
      </c>
      <c r="O77" s="8" t="str">
        <f t="shared" si="40"/>
        <v/>
      </c>
      <c r="P77" s="8" t="str">
        <f t="shared" si="7"/>
        <v/>
      </c>
      <c r="Q77" s="2" t="str">
        <f t="shared" si="8"/>
        <v/>
      </c>
      <c r="R77" s="3" t="str">
        <f t="shared" si="9"/>
        <v/>
      </c>
      <c r="S77" s="3" t="str">
        <f t="shared" si="10"/>
        <v/>
      </c>
      <c r="T77" s="3" t="str">
        <f t="shared" si="41"/>
        <v/>
      </c>
      <c r="U77" s="8" t="str">
        <f t="shared" si="11"/>
        <v/>
      </c>
      <c r="V77" s="2" t="str">
        <f t="shared" si="12"/>
        <v/>
      </c>
      <c r="W77" s="2" t="str">
        <f t="shared" si="13"/>
        <v/>
      </c>
      <c r="X77" s="2" t="str">
        <f t="shared" si="123"/>
        <v/>
      </c>
      <c r="Y77" s="2" t="str">
        <f t="shared" si="14"/>
        <v/>
      </c>
      <c r="Z77" s="46" t="str">
        <f t="shared" si="42"/>
        <v/>
      </c>
      <c r="AA77" s="46" t="str">
        <f t="shared" si="43"/>
        <v/>
      </c>
      <c r="AB77" s="47"/>
      <c r="AC77" s="46" t="str">
        <f t="shared" si="44"/>
        <v/>
      </c>
      <c r="AD77" s="47" t="str">
        <f t="shared" si="128"/>
        <v/>
      </c>
      <c r="AE77" s="48" t="str">
        <f t="shared" si="46"/>
        <v/>
      </c>
      <c r="AF77" s="49" t="str">
        <f t="shared" si="130"/>
        <v/>
      </c>
      <c r="AG77" s="49" t="str">
        <f t="shared" si="130"/>
        <v/>
      </c>
      <c r="AH77" s="49" t="str">
        <f t="shared" si="130"/>
        <v/>
      </c>
      <c r="AI77" s="47" t="str">
        <f t="shared" si="130"/>
        <v/>
      </c>
      <c r="AJ77" s="47" t="str">
        <f t="shared" si="130"/>
        <v/>
      </c>
      <c r="AK77" s="46" t="str">
        <f t="shared" si="130"/>
        <v/>
      </c>
      <c r="AL77" s="47"/>
      <c r="AM77" s="53" t="str">
        <f t="shared" si="48"/>
        <v/>
      </c>
      <c r="AN77" s="50" t="str">
        <f t="shared" si="49"/>
        <v/>
      </c>
      <c r="AO77" s="53" t="s">
        <v>84</v>
      </c>
      <c r="AP77" s="52" t="str">
        <f t="shared" si="50"/>
        <v/>
      </c>
      <c r="AQ77" s="52" t="str">
        <f t="shared" si="51"/>
        <v/>
      </c>
      <c r="AR77" s="47">
        <f t="shared" si="52"/>
        <v>0</v>
      </c>
      <c r="AS77" s="53" t="str">
        <f t="shared" si="53"/>
        <v/>
      </c>
      <c r="AT77" s="52" t="str">
        <f t="shared" si="54"/>
        <v/>
      </c>
      <c r="AU77" s="9" t="str">
        <f t="shared" si="55"/>
        <v/>
      </c>
      <c r="AV77" s="9" t="str">
        <f t="shared" si="56"/>
        <v/>
      </c>
      <c r="AW77" s="12" t="str">
        <f t="shared" si="57"/>
        <v/>
      </c>
      <c r="AX77" s="9" t="str">
        <f t="shared" si="58"/>
        <v/>
      </c>
      <c r="AY77" s="12" t="str">
        <f t="shared" si="59"/>
        <v/>
      </c>
      <c r="AZ77" s="10" t="str">
        <f t="shared" si="60"/>
        <v/>
      </c>
      <c r="BA77" s="10" t="str">
        <f t="shared" si="61"/>
        <v/>
      </c>
      <c r="BB77" s="10" t="str">
        <f t="shared" si="62"/>
        <v/>
      </c>
      <c r="BC77" s="10" t="str">
        <f t="shared" si="63"/>
        <v/>
      </c>
      <c r="BD77" s="10" t="str">
        <f t="shared" si="64"/>
        <v/>
      </c>
      <c r="BE77" s="12" t="str">
        <f t="shared" si="65"/>
        <v/>
      </c>
      <c r="BF77" s="9" t="str">
        <f t="shared" si="66"/>
        <v/>
      </c>
      <c r="BG77" s="9" t="str">
        <f t="shared" si="67"/>
        <v/>
      </c>
      <c r="BH77" s="7" t="str">
        <f t="shared" si="68"/>
        <v/>
      </c>
      <c r="BI77" s="7" t="str">
        <f t="shared" si="69"/>
        <v/>
      </c>
      <c r="BJ77" s="12" t="str">
        <f t="shared" si="70"/>
        <v/>
      </c>
      <c r="BK77" s="80" t="str">
        <f t="shared" si="71"/>
        <v/>
      </c>
      <c r="BL77" s="7" t="str">
        <f t="shared" si="72"/>
        <v/>
      </c>
      <c r="BM77" s="7" t="str">
        <f t="shared" si="124"/>
        <v/>
      </c>
      <c r="BN77" s="12" t="str">
        <f t="shared" si="73"/>
        <v/>
      </c>
      <c r="BO77" s="9" t="str">
        <f t="shared" si="74"/>
        <v/>
      </c>
      <c r="BP77" s="2" t="str">
        <f t="shared" si="75"/>
        <v/>
      </c>
      <c r="BQ77" s="2" t="str">
        <f t="shared" si="76"/>
        <v/>
      </c>
      <c r="BR77" s="20" t="str">
        <f t="shared" si="135"/>
        <v/>
      </c>
      <c r="BS77" s="20" t="str">
        <f t="shared" si="135"/>
        <v/>
      </c>
      <c r="BT77" s="20" t="str">
        <f t="shared" si="135"/>
        <v/>
      </c>
      <c r="BU77" s="86" t="str">
        <f t="shared" si="78"/>
        <v/>
      </c>
      <c r="BV77" s="86" t="str">
        <f t="shared" si="79"/>
        <v/>
      </c>
      <c r="BW77" s="20" t="str">
        <f t="shared" si="135"/>
        <v/>
      </c>
      <c r="BX77" s="86" t="str">
        <f t="shared" si="135"/>
        <v/>
      </c>
      <c r="BY77" s="86" t="str">
        <f t="shared" si="135"/>
        <v/>
      </c>
      <c r="BZ77" s="86" t="str">
        <f t="shared" si="135"/>
        <v/>
      </c>
      <c r="CA77" s="86" t="str">
        <f t="shared" si="135"/>
        <v/>
      </c>
      <c r="CB77" s="86" t="str">
        <f t="shared" si="135"/>
        <v/>
      </c>
      <c r="CC77" s="86" t="str">
        <f t="shared" si="135"/>
        <v/>
      </c>
      <c r="CD77" s="86" t="str">
        <f t="shared" si="135"/>
        <v/>
      </c>
      <c r="CE77" s="20" t="str">
        <f t="shared" si="125"/>
        <v/>
      </c>
      <c r="CF77" s="14" t="str">
        <f t="shared" si="81"/>
        <v/>
      </c>
      <c r="CG77" s="14" t="str">
        <f t="shared" si="82"/>
        <v/>
      </c>
      <c r="CH77" s="8">
        <f t="shared" si="83"/>
        <v>0</v>
      </c>
      <c r="CI77" s="9" t="str">
        <f t="shared" si="84"/>
        <v/>
      </c>
      <c r="CJ77" s="9" t="str">
        <f t="shared" si="85"/>
        <v/>
      </c>
      <c r="CK77" s="9" t="str">
        <f t="shared" si="86"/>
        <v/>
      </c>
      <c r="CL77" s="9" t="str">
        <f t="shared" si="87"/>
        <v/>
      </c>
      <c r="CM77" s="9" t="str">
        <f t="shared" si="88"/>
        <v/>
      </c>
      <c r="CN77" s="9" t="str">
        <f t="shared" si="89"/>
        <v/>
      </c>
      <c r="CO77" s="9" t="str">
        <f t="shared" si="133"/>
        <v/>
      </c>
      <c r="CP77" s="9" t="str">
        <f t="shared" si="133"/>
        <v/>
      </c>
      <c r="CQ77" s="9" t="str">
        <f t="shared" si="133"/>
        <v/>
      </c>
      <c r="CR77" s="9" t="str">
        <f t="shared" si="133"/>
        <v/>
      </c>
      <c r="CS77" s="9" t="str">
        <f t="shared" si="133"/>
        <v/>
      </c>
      <c r="CT77" s="9" t="str">
        <f t="shared" si="133"/>
        <v/>
      </c>
      <c r="CU77" s="9" t="str">
        <f t="shared" si="133"/>
        <v/>
      </c>
      <c r="CV77" s="9" t="str">
        <f t="shared" si="91"/>
        <v/>
      </c>
      <c r="CW77" s="9" t="str">
        <f t="shared" si="134"/>
        <v/>
      </c>
      <c r="CX77" s="9" t="str">
        <f t="shared" si="134"/>
        <v/>
      </c>
      <c r="CY77" s="9" t="str">
        <f t="shared" si="134"/>
        <v/>
      </c>
      <c r="CZ77" s="9" t="str">
        <f t="shared" si="134"/>
        <v/>
      </c>
      <c r="DA77" s="9" t="str">
        <f t="shared" si="134"/>
        <v/>
      </c>
      <c r="DB77" s="9" t="str">
        <f t="shared" si="134"/>
        <v/>
      </c>
      <c r="DC77" s="9" t="str">
        <f t="shared" si="134"/>
        <v/>
      </c>
      <c r="DD77" s="2" t="str">
        <f t="shared" si="93"/>
        <v/>
      </c>
      <c r="DE77" s="2" t="str">
        <f t="shared" si="94"/>
        <v/>
      </c>
      <c r="DF77" s="2" t="str">
        <f t="shared" si="95"/>
        <v/>
      </c>
      <c r="DG77" s="2" t="str">
        <f t="shared" si="96"/>
        <v/>
      </c>
      <c r="DH77" s="2" t="str">
        <f t="shared" si="97"/>
        <v/>
      </c>
      <c r="DI77" s="2" t="str">
        <f t="shared" si="98"/>
        <v/>
      </c>
      <c r="DJ77" s="2" t="str">
        <f t="shared" si="99"/>
        <v/>
      </c>
      <c r="DK77" s="2" t="str">
        <f t="shared" si="100"/>
        <v/>
      </c>
      <c r="DL77" s="16" t="str">
        <f t="shared" si="101"/>
        <v/>
      </c>
      <c r="DM77" s="16" t="str">
        <f t="shared" si="102"/>
        <v/>
      </c>
      <c r="DN77" s="16" t="str">
        <f t="shared" si="103"/>
        <v/>
      </c>
      <c r="DO77" s="72" t="str">
        <f t="shared" si="104"/>
        <v/>
      </c>
      <c r="DP77" s="16" t="str">
        <f t="shared" si="105"/>
        <v/>
      </c>
      <c r="DQ77" s="16" t="str">
        <f t="shared" si="106"/>
        <v/>
      </c>
      <c r="DR77" s="2" t="str">
        <f t="shared" si="107"/>
        <v/>
      </c>
      <c r="DS77" s="2" t="str">
        <f t="shared" si="108"/>
        <v/>
      </c>
      <c r="DT77" s="2" t="str">
        <f t="shared" si="109"/>
        <v/>
      </c>
      <c r="DU77" s="2" t="str">
        <f t="shared" si="110"/>
        <v/>
      </c>
      <c r="DV77" s="15"/>
      <c r="DW77" s="17"/>
      <c r="DX77" s="17"/>
      <c r="DY77" s="47" t="str">
        <f t="shared" si="132"/>
        <v/>
      </c>
      <c r="DZ77" s="47" t="str">
        <f t="shared" si="132"/>
        <v/>
      </c>
      <c r="EA77" s="47" t="str">
        <f t="shared" si="132"/>
        <v/>
      </c>
      <c r="EB77" s="47" t="str">
        <f t="shared" si="132"/>
        <v/>
      </c>
      <c r="EC77" s="49" t="str">
        <f t="shared" si="132"/>
        <v/>
      </c>
      <c r="ED77" s="49" t="str">
        <f t="shared" si="132"/>
        <v/>
      </c>
      <c r="EE77" s="47" t="str">
        <f t="shared" si="132"/>
        <v/>
      </c>
      <c r="EF77" s="47" t="str">
        <f t="shared" si="132"/>
        <v/>
      </c>
      <c r="EG77" s="47" t="str">
        <f t="shared" si="132"/>
        <v/>
      </c>
      <c r="EH77" s="6">
        <f t="shared" si="16"/>
        <v>0</v>
      </c>
      <c r="EI77" s="6">
        <f t="shared" si="17"/>
        <v>0</v>
      </c>
      <c r="EJ77" s="2" t="str">
        <f t="shared" si="18"/>
        <v/>
      </c>
      <c r="EK77" s="2" t="str">
        <f t="shared" si="19"/>
        <v/>
      </c>
      <c r="EL77" s="2" t="str">
        <f t="shared" si="127"/>
        <v/>
      </c>
      <c r="EM77" s="2" t="str">
        <f t="shared" si="21"/>
        <v/>
      </c>
      <c r="EN77" s="2" t="str">
        <f t="shared" si="22"/>
        <v/>
      </c>
      <c r="EO77" s="2">
        <f t="shared" si="23"/>
        <v>0</v>
      </c>
      <c r="EP77" s="2">
        <f t="shared" si="111"/>
        <v>0</v>
      </c>
      <c r="EQ77" s="2"/>
      <c r="ER77" s="2"/>
      <c r="ES77" s="2"/>
      <c r="ET77" s="2"/>
      <c r="EU77" s="2"/>
      <c r="EV77" s="2"/>
      <c r="EW77" s="2">
        <f t="shared" si="24"/>
        <v>0</v>
      </c>
      <c r="EX77" s="2">
        <f t="shared" si="25"/>
        <v>0</v>
      </c>
      <c r="EY77" s="2">
        <f t="shared" si="112"/>
        <v>0</v>
      </c>
      <c r="EZ77" s="2">
        <f t="shared" si="26"/>
        <v>0</v>
      </c>
      <c r="FA77" s="2">
        <f t="shared" si="27"/>
        <v>0</v>
      </c>
      <c r="FB77" s="59"/>
      <c r="FC77" s="2">
        <f t="shared" si="28"/>
        <v>0</v>
      </c>
      <c r="FD77" s="2">
        <f t="shared" si="113"/>
        <v>0</v>
      </c>
      <c r="FE77" s="3">
        <f t="shared" si="126"/>
        <v>0</v>
      </c>
      <c r="FF77" s="3">
        <f t="shared" si="114"/>
        <v>0</v>
      </c>
      <c r="FG77" s="3">
        <f t="shared" si="115"/>
        <v>0</v>
      </c>
      <c r="FH77" s="3">
        <f t="shared" si="29"/>
        <v>0</v>
      </c>
      <c r="FI77" s="67">
        <f t="shared" si="30"/>
        <v>0</v>
      </c>
      <c r="FJ77" s="3">
        <f t="shared" si="31"/>
        <v>0</v>
      </c>
      <c r="FK77" s="3">
        <f t="shared" si="32"/>
        <v>0</v>
      </c>
      <c r="FL77" s="3">
        <f t="shared" si="116"/>
        <v>0</v>
      </c>
      <c r="FM77" s="3">
        <f t="shared" si="117"/>
        <v>0</v>
      </c>
      <c r="FN77" s="3">
        <f t="shared" si="118"/>
        <v>0</v>
      </c>
      <c r="FO77" s="2">
        <f t="shared" si="33"/>
        <v>0</v>
      </c>
      <c r="FP77" s="2">
        <f t="shared" si="34"/>
        <v>0</v>
      </c>
      <c r="FQ77" s="2">
        <f t="shared" si="119"/>
        <v>0</v>
      </c>
      <c r="FR77" s="6" t="str">
        <f>IF(A77=1,1,IF(DW77="","",COUNTA($DW$31:DW77)+1))</f>
        <v/>
      </c>
      <c r="FS77" s="6" t="str">
        <f t="shared" si="35"/>
        <v/>
      </c>
      <c r="FT77" s="43">
        <f t="shared" si="120"/>
        <v>0</v>
      </c>
      <c r="FU77" s="23">
        <f t="shared" si="121"/>
        <v>0</v>
      </c>
      <c r="FV77" s="21">
        <f t="shared" si="122"/>
        <v>0</v>
      </c>
    </row>
    <row r="78" spans="1:178">
      <c r="A78" s="4" t="str">
        <f t="shared" si="36"/>
        <v/>
      </c>
      <c r="B78" s="33"/>
      <c r="C78" s="33"/>
      <c r="D78" s="33"/>
      <c r="E78" s="33"/>
      <c r="F78" s="33"/>
      <c r="G78" s="11" t="str">
        <f t="shared" si="2"/>
        <v/>
      </c>
      <c r="H78" s="3" t="str">
        <f t="shared" si="37"/>
        <v/>
      </c>
      <c r="I78" s="3" t="str">
        <f t="shared" si="3"/>
        <v/>
      </c>
      <c r="J78" s="3" t="str">
        <f t="shared" si="38"/>
        <v/>
      </c>
      <c r="K78" s="3" t="str">
        <f t="shared" si="4"/>
        <v/>
      </c>
      <c r="L78" s="2" t="str">
        <f t="shared" si="5"/>
        <v/>
      </c>
      <c r="M78" s="8" t="str">
        <f t="shared" si="39"/>
        <v/>
      </c>
      <c r="N78" s="8" t="str">
        <f t="shared" si="6"/>
        <v/>
      </c>
      <c r="O78" s="8" t="str">
        <f t="shared" si="40"/>
        <v/>
      </c>
      <c r="P78" s="8" t="str">
        <f t="shared" si="7"/>
        <v/>
      </c>
      <c r="Q78" s="2" t="str">
        <f t="shared" si="8"/>
        <v/>
      </c>
      <c r="R78" s="3" t="str">
        <f t="shared" si="9"/>
        <v/>
      </c>
      <c r="S78" s="3" t="str">
        <f t="shared" si="10"/>
        <v/>
      </c>
      <c r="T78" s="3" t="str">
        <f t="shared" si="41"/>
        <v/>
      </c>
      <c r="U78" s="8" t="str">
        <f t="shared" si="11"/>
        <v/>
      </c>
      <c r="V78" s="2" t="str">
        <f t="shared" si="12"/>
        <v/>
      </c>
      <c r="W78" s="2" t="str">
        <f t="shared" si="13"/>
        <v/>
      </c>
      <c r="X78" s="2" t="str">
        <f t="shared" si="123"/>
        <v/>
      </c>
      <c r="Y78" s="2" t="str">
        <f t="shared" si="14"/>
        <v/>
      </c>
      <c r="Z78" s="46" t="str">
        <f t="shared" si="42"/>
        <v/>
      </c>
      <c r="AA78" s="46" t="str">
        <f t="shared" si="43"/>
        <v/>
      </c>
      <c r="AB78" s="47"/>
      <c r="AC78" s="46" t="str">
        <f t="shared" si="44"/>
        <v/>
      </c>
      <c r="AD78" s="47" t="str">
        <f t="shared" si="128"/>
        <v/>
      </c>
      <c r="AE78" s="48" t="str">
        <f t="shared" si="46"/>
        <v/>
      </c>
      <c r="AF78" s="49" t="str">
        <f t="shared" si="130"/>
        <v/>
      </c>
      <c r="AG78" s="49" t="str">
        <f t="shared" si="130"/>
        <v/>
      </c>
      <c r="AH78" s="49" t="str">
        <f t="shared" si="130"/>
        <v/>
      </c>
      <c r="AI78" s="47" t="str">
        <f t="shared" si="130"/>
        <v/>
      </c>
      <c r="AJ78" s="47" t="str">
        <f t="shared" si="130"/>
        <v/>
      </c>
      <c r="AK78" s="46" t="str">
        <f t="shared" si="130"/>
        <v/>
      </c>
      <c r="AL78" s="47"/>
      <c r="AM78" s="53" t="str">
        <f t="shared" si="48"/>
        <v/>
      </c>
      <c r="AN78" s="50" t="str">
        <f t="shared" si="49"/>
        <v/>
      </c>
      <c r="AO78" s="53" t="s">
        <v>84</v>
      </c>
      <c r="AP78" s="52" t="str">
        <f t="shared" si="50"/>
        <v/>
      </c>
      <c r="AQ78" s="52" t="str">
        <f t="shared" si="51"/>
        <v/>
      </c>
      <c r="AR78" s="47">
        <f t="shared" si="52"/>
        <v>0</v>
      </c>
      <c r="AS78" s="53" t="str">
        <f t="shared" si="53"/>
        <v/>
      </c>
      <c r="AT78" s="52" t="str">
        <f t="shared" si="54"/>
        <v/>
      </c>
      <c r="AU78" s="9" t="str">
        <f t="shared" si="55"/>
        <v/>
      </c>
      <c r="AV78" s="9" t="str">
        <f t="shared" si="56"/>
        <v/>
      </c>
      <c r="AW78" s="12" t="str">
        <f t="shared" si="57"/>
        <v/>
      </c>
      <c r="AX78" s="9" t="str">
        <f t="shared" si="58"/>
        <v/>
      </c>
      <c r="AY78" s="12" t="str">
        <f t="shared" si="59"/>
        <v/>
      </c>
      <c r="AZ78" s="10" t="str">
        <f t="shared" si="60"/>
        <v/>
      </c>
      <c r="BA78" s="10" t="str">
        <f t="shared" si="61"/>
        <v/>
      </c>
      <c r="BB78" s="10" t="str">
        <f t="shared" si="62"/>
        <v/>
      </c>
      <c r="BC78" s="10" t="str">
        <f t="shared" si="63"/>
        <v/>
      </c>
      <c r="BD78" s="10" t="str">
        <f t="shared" si="64"/>
        <v/>
      </c>
      <c r="BE78" s="12" t="str">
        <f t="shared" si="65"/>
        <v/>
      </c>
      <c r="BF78" s="9" t="str">
        <f t="shared" si="66"/>
        <v/>
      </c>
      <c r="BG78" s="9" t="str">
        <f t="shared" si="67"/>
        <v/>
      </c>
      <c r="BH78" s="7" t="str">
        <f t="shared" si="68"/>
        <v/>
      </c>
      <c r="BI78" s="7" t="str">
        <f t="shared" si="69"/>
        <v/>
      </c>
      <c r="BJ78" s="12" t="str">
        <f t="shared" si="70"/>
        <v/>
      </c>
      <c r="BK78" s="80" t="str">
        <f t="shared" si="71"/>
        <v/>
      </c>
      <c r="BL78" s="7" t="str">
        <f t="shared" si="72"/>
        <v/>
      </c>
      <c r="BM78" s="7" t="str">
        <f t="shared" si="124"/>
        <v/>
      </c>
      <c r="BN78" s="12" t="str">
        <f t="shared" si="73"/>
        <v/>
      </c>
      <c r="BO78" s="9" t="str">
        <f t="shared" si="74"/>
        <v/>
      </c>
      <c r="BP78" s="2" t="str">
        <f t="shared" si="75"/>
        <v/>
      </c>
      <c r="BQ78" s="2" t="str">
        <f t="shared" si="76"/>
        <v/>
      </c>
      <c r="BR78" s="20" t="str">
        <f t="shared" si="135"/>
        <v/>
      </c>
      <c r="BS78" s="20" t="str">
        <f t="shared" si="135"/>
        <v/>
      </c>
      <c r="BT78" s="20" t="str">
        <f t="shared" si="135"/>
        <v/>
      </c>
      <c r="BU78" s="86" t="str">
        <f t="shared" si="78"/>
        <v/>
      </c>
      <c r="BV78" s="86" t="str">
        <f t="shared" si="79"/>
        <v/>
      </c>
      <c r="BW78" s="20" t="str">
        <f t="shared" si="135"/>
        <v/>
      </c>
      <c r="BX78" s="86" t="str">
        <f t="shared" si="135"/>
        <v/>
      </c>
      <c r="BY78" s="86" t="str">
        <f t="shared" si="135"/>
        <v/>
      </c>
      <c r="BZ78" s="86" t="str">
        <f t="shared" si="135"/>
        <v/>
      </c>
      <c r="CA78" s="86" t="str">
        <f t="shared" si="135"/>
        <v/>
      </c>
      <c r="CB78" s="86" t="str">
        <f t="shared" si="135"/>
        <v/>
      </c>
      <c r="CC78" s="86" t="str">
        <f t="shared" si="135"/>
        <v/>
      </c>
      <c r="CD78" s="86" t="str">
        <f t="shared" si="135"/>
        <v/>
      </c>
      <c r="CE78" s="20" t="str">
        <f t="shared" si="125"/>
        <v/>
      </c>
      <c r="CF78" s="14" t="str">
        <f t="shared" si="81"/>
        <v/>
      </c>
      <c r="CG78" s="14" t="str">
        <f t="shared" si="82"/>
        <v/>
      </c>
      <c r="CH78" s="8">
        <f t="shared" si="83"/>
        <v>0</v>
      </c>
      <c r="CI78" s="9" t="str">
        <f t="shared" si="84"/>
        <v/>
      </c>
      <c r="CJ78" s="9" t="str">
        <f t="shared" si="85"/>
        <v/>
      </c>
      <c r="CK78" s="9" t="str">
        <f t="shared" si="86"/>
        <v/>
      </c>
      <c r="CL78" s="9" t="str">
        <f t="shared" si="87"/>
        <v/>
      </c>
      <c r="CM78" s="9" t="str">
        <f t="shared" si="88"/>
        <v/>
      </c>
      <c r="CN78" s="9" t="str">
        <f t="shared" si="89"/>
        <v/>
      </c>
      <c r="CO78" s="9" t="str">
        <f t="shared" si="133"/>
        <v/>
      </c>
      <c r="CP78" s="9" t="str">
        <f t="shared" si="133"/>
        <v/>
      </c>
      <c r="CQ78" s="9" t="str">
        <f t="shared" si="133"/>
        <v/>
      </c>
      <c r="CR78" s="9" t="str">
        <f t="shared" si="133"/>
        <v/>
      </c>
      <c r="CS78" s="9" t="str">
        <f t="shared" si="133"/>
        <v/>
      </c>
      <c r="CT78" s="9" t="str">
        <f t="shared" si="133"/>
        <v/>
      </c>
      <c r="CU78" s="9" t="str">
        <f t="shared" si="133"/>
        <v/>
      </c>
      <c r="CV78" s="9" t="str">
        <f t="shared" si="91"/>
        <v/>
      </c>
      <c r="CW78" s="9" t="str">
        <f t="shared" si="134"/>
        <v/>
      </c>
      <c r="CX78" s="9" t="str">
        <f t="shared" si="134"/>
        <v/>
      </c>
      <c r="CY78" s="9" t="str">
        <f t="shared" si="134"/>
        <v/>
      </c>
      <c r="CZ78" s="9" t="str">
        <f t="shared" si="134"/>
        <v/>
      </c>
      <c r="DA78" s="9" t="str">
        <f t="shared" si="134"/>
        <v/>
      </c>
      <c r="DB78" s="9" t="str">
        <f t="shared" si="134"/>
        <v/>
      </c>
      <c r="DC78" s="9" t="str">
        <f t="shared" si="134"/>
        <v/>
      </c>
      <c r="DD78" s="2" t="str">
        <f t="shared" si="93"/>
        <v/>
      </c>
      <c r="DE78" s="2" t="str">
        <f t="shared" si="94"/>
        <v/>
      </c>
      <c r="DF78" s="2" t="str">
        <f t="shared" si="95"/>
        <v/>
      </c>
      <c r="DG78" s="2" t="str">
        <f t="shared" si="96"/>
        <v/>
      </c>
      <c r="DH78" s="2" t="str">
        <f t="shared" si="97"/>
        <v/>
      </c>
      <c r="DI78" s="2" t="str">
        <f t="shared" si="98"/>
        <v/>
      </c>
      <c r="DJ78" s="2" t="str">
        <f t="shared" si="99"/>
        <v/>
      </c>
      <c r="DK78" s="2" t="str">
        <f t="shared" si="100"/>
        <v/>
      </c>
      <c r="DL78" s="16" t="str">
        <f t="shared" si="101"/>
        <v/>
      </c>
      <c r="DM78" s="16" t="str">
        <f t="shared" si="102"/>
        <v/>
      </c>
      <c r="DN78" s="16" t="str">
        <f t="shared" si="103"/>
        <v/>
      </c>
      <c r="DO78" s="72" t="str">
        <f t="shared" si="104"/>
        <v/>
      </c>
      <c r="DP78" s="16" t="str">
        <f t="shared" si="105"/>
        <v/>
      </c>
      <c r="DQ78" s="16" t="str">
        <f t="shared" si="106"/>
        <v/>
      </c>
      <c r="DR78" s="2" t="str">
        <f t="shared" si="107"/>
        <v/>
      </c>
      <c r="DS78" s="2" t="str">
        <f t="shared" si="108"/>
        <v/>
      </c>
      <c r="DT78" s="2" t="str">
        <f t="shared" si="109"/>
        <v/>
      </c>
      <c r="DU78" s="2" t="str">
        <f t="shared" si="110"/>
        <v/>
      </c>
      <c r="DV78" s="15"/>
      <c r="DW78" s="18"/>
      <c r="DX78" s="17"/>
      <c r="DY78" s="47" t="str">
        <f t="shared" si="132"/>
        <v/>
      </c>
      <c r="DZ78" s="47" t="str">
        <f t="shared" si="132"/>
        <v/>
      </c>
      <c r="EA78" s="47" t="str">
        <f t="shared" si="132"/>
        <v/>
      </c>
      <c r="EB78" s="47" t="str">
        <f t="shared" si="132"/>
        <v/>
      </c>
      <c r="EC78" s="49" t="str">
        <f t="shared" si="132"/>
        <v/>
      </c>
      <c r="ED78" s="49" t="str">
        <f t="shared" si="132"/>
        <v/>
      </c>
      <c r="EE78" s="47" t="str">
        <f t="shared" si="132"/>
        <v/>
      </c>
      <c r="EF78" s="47" t="str">
        <f t="shared" si="132"/>
        <v/>
      </c>
      <c r="EG78" s="47" t="str">
        <f t="shared" si="132"/>
        <v/>
      </c>
      <c r="EH78" s="6">
        <f t="shared" si="16"/>
        <v>0</v>
      </c>
      <c r="EI78" s="6">
        <f t="shared" si="17"/>
        <v>0</v>
      </c>
      <c r="EJ78" s="2" t="str">
        <f t="shared" si="18"/>
        <v/>
      </c>
      <c r="EK78" s="2" t="str">
        <f t="shared" si="19"/>
        <v/>
      </c>
      <c r="EL78" s="2" t="str">
        <f t="shared" si="127"/>
        <v/>
      </c>
      <c r="EM78" s="2" t="str">
        <f t="shared" si="21"/>
        <v/>
      </c>
      <c r="EN78" s="2" t="str">
        <f t="shared" si="22"/>
        <v/>
      </c>
      <c r="EO78" s="2">
        <f t="shared" si="23"/>
        <v>0</v>
      </c>
      <c r="EP78" s="2">
        <f t="shared" si="111"/>
        <v>0</v>
      </c>
      <c r="EQ78" s="2"/>
      <c r="ER78" s="2"/>
      <c r="ES78" s="2"/>
      <c r="ET78" s="2"/>
      <c r="EU78" s="2"/>
      <c r="EV78" s="2"/>
      <c r="EW78" s="2">
        <f t="shared" si="24"/>
        <v>0</v>
      </c>
      <c r="EX78" s="2">
        <f t="shared" si="25"/>
        <v>0</v>
      </c>
      <c r="EY78" s="2">
        <f t="shared" si="112"/>
        <v>0</v>
      </c>
      <c r="EZ78" s="2">
        <f t="shared" si="26"/>
        <v>0</v>
      </c>
      <c r="FA78" s="2">
        <f t="shared" si="27"/>
        <v>0</v>
      </c>
      <c r="FB78" s="59"/>
      <c r="FC78" s="2">
        <f t="shared" si="28"/>
        <v>0</v>
      </c>
      <c r="FD78" s="2">
        <f t="shared" si="113"/>
        <v>0</v>
      </c>
      <c r="FE78" s="3">
        <f t="shared" si="126"/>
        <v>0</v>
      </c>
      <c r="FF78" s="3">
        <f t="shared" si="114"/>
        <v>0</v>
      </c>
      <c r="FG78" s="3">
        <f t="shared" si="115"/>
        <v>0</v>
      </c>
      <c r="FH78" s="3">
        <f t="shared" si="29"/>
        <v>0</v>
      </c>
      <c r="FI78" s="67">
        <f t="shared" si="30"/>
        <v>0</v>
      </c>
      <c r="FJ78" s="3">
        <f t="shared" si="31"/>
        <v>0</v>
      </c>
      <c r="FK78" s="3">
        <f t="shared" si="32"/>
        <v>0</v>
      </c>
      <c r="FL78" s="3">
        <f t="shared" si="116"/>
        <v>0</v>
      </c>
      <c r="FM78" s="3">
        <f t="shared" si="117"/>
        <v>0</v>
      </c>
      <c r="FN78" s="3">
        <f t="shared" si="118"/>
        <v>0</v>
      </c>
      <c r="FO78" s="2">
        <f t="shared" si="33"/>
        <v>0</v>
      </c>
      <c r="FP78" s="2">
        <f t="shared" si="34"/>
        <v>0</v>
      </c>
      <c r="FQ78" s="2">
        <f t="shared" si="119"/>
        <v>0</v>
      </c>
      <c r="FR78" s="6" t="str">
        <f>IF(A78=1,1,IF(DW78="","",COUNTA($DW$31:DW78)+1))</f>
        <v/>
      </c>
      <c r="FS78" s="6" t="str">
        <f t="shared" si="35"/>
        <v/>
      </c>
      <c r="FT78" s="43">
        <f t="shared" si="120"/>
        <v>0</v>
      </c>
      <c r="FU78" s="23">
        <f t="shared" si="121"/>
        <v>0</v>
      </c>
      <c r="FV78" s="21">
        <f t="shared" si="122"/>
        <v>0</v>
      </c>
    </row>
    <row r="79" spans="1:178">
      <c r="A79" s="4" t="str">
        <f t="shared" si="36"/>
        <v/>
      </c>
      <c r="B79" s="33"/>
      <c r="C79" s="33"/>
      <c r="D79" s="33"/>
      <c r="E79" s="33"/>
      <c r="F79" s="33"/>
      <c r="G79" s="11" t="str">
        <f t="shared" si="2"/>
        <v/>
      </c>
      <c r="H79" s="3" t="str">
        <f t="shared" si="37"/>
        <v/>
      </c>
      <c r="I79" s="3" t="str">
        <f t="shared" si="3"/>
        <v/>
      </c>
      <c r="J79" s="3" t="str">
        <f t="shared" si="38"/>
        <v/>
      </c>
      <c r="K79" s="3" t="str">
        <f t="shared" si="4"/>
        <v/>
      </c>
      <c r="L79" s="2" t="str">
        <f t="shared" si="5"/>
        <v/>
      </c>
      <c r="M79" s="8" t="str">
        <f t="shared" si="39"/>
        <v/>
      </c>
      <c r="N79" s="8" t="str">
        <f t="shared" si="6"/>
        <v/>
      </c>
      <c r="O79" s="8" t="str">
        <f t="shared" si="40"/>
        <v/>
      </c>
      <c r="P79" s="8" t="str">
        <f t="shared" si="7"/>
        <v/>
      </c>
      <c r="Q79" s="2" t="str">
        <f t="shared" si="8"/>
        <v/>
      </c>
      <c r="R79" s="3" t="str">
        <f t="shared" si="9"/>
        <v/>
      </c>
      <c r="S79" s="3" t="str">
        <f t="shared" si="10"/>
        <v/>
      </c>
      <c r="T79" s="3" t="str">
        <f t="shared" si="41"/>
        <v/>
      </c>
      <c r="U79" s="8" t="str">
        <f t="shared" si="11"/>
        <v/>
      </c>
      <c r="V79" s="2" t="str">
        <f t="shared" si="12"/>
        <v/>
      </c>
      <c r="W79" s="2" t="str">
        <f t="shared" si="13"/>
        <v/>
      </c>
      <c r="X79" s="2" t="str">
        <f t="shared" si="123"/>
        <v/>
      </c>
      <c r="Y79" s="2" t="str">
        <f t="shared" si="14"/>
        <v/>
      </c>
      <c r="Z79" s="46" t="str">
        <f t="shared" si="42"/>
        <v/>
      </c>
      <c r="AA79" s="46" t="str">
        <f t="shared" si="43"/>
        <v/>
      </c>
      <c r="AB79" s="47"/>
      <c r="AC79" s="46" t="str">
        <f t="shared" si="44"/>
        <v/>
      </c>
      <c r="AD79" s="47" t="str">
        <f t="shared" si="128"/>
        <v/>
      </c>
      <c r="AE79" s="48" t="str">
        <f t="shared" si="46"/>
        <v/>
      </c>
      <c r="AF79" s="49" t="str">
        <f t="shared" si="130"/>
        <v/>
      </c>
      <c r="AG79" s="49" t="str">
        <f t="shared" si="130"/>
        <v/>
      </c>
      <c r="AH79" s="49" t="str">
        <f t="shared" si="130"/>
        <v/>
      </c>
      <c r="AI79" s="47" t="str">
        <f t="shared" si="130"/>
        <v/>
      </c>
      <c r="AJ79" s="47" t="str">
        <f t="shared" si="130"/>
        <v/>
      </c>
      <c r="AK79" s="46" t="str">
        <f t="shared" si="130"/>
        <v/>
      </c>
      <c r="AL79" s="47"/>
      <c r="AM79" s="53" t="str">
        <f t="shared" si="48"/>
        <v/>
      </c>
      <c r="AN79" s="50" t="str">
        <f t="shared" si="49"/>
        <v/>
      </c>
      <c r="AO79" s="53" t="s">
        <v>84</v>
      </c>
      <c r="AP79" s="52" t="str">
        <f t="shared" si="50"/>
        <v/>
      </c>
      <c r="AQ79" s="52" t="str">
        <f t="shared" si="51"/>
        <v/>
      </c>
      <c r="AR79" s="47">
        <f t="shared" si="52"/>
        <v>0</v>
      </c>
      <c r="AS79" s="53" t="str">
        <f t="shared" si="53"/>
        <v/>
      </c>
      <c r="AT79" s="52" t="str">
        <f t="shared" si="54"/>
        <v/>
      </c>
      <c r="AU79" s="9" t="str">
        <f t="shared" si="55"/>
        <v/>
      </c>
      <c r="AV79" s="9" t="str">
        <f t="shared" si="56"/>
        <v/>
      </c>
      <c r="AW79" s="12" t="str">
        <f t="shared" si="57"/>
        <v/>
      </c>
      <c r="AX79" s="9" t="str">
        <f t="shared" si="58"/>
        <v/>
      </c>
      <c r="AY79" s="12" t="str">
        <f t="shared" si="59"/>
        <v/>
      </c>
      <c r="AZ79" s="10" t="str">
        <f t="shared" si="60"/>
        <v/>
      </c>
      <c r="BA79" s="10" t="str">
        <f t="shared" si="61"/>
        <v/>
      </c>
      <c r="BB79" s="10" t="str">
        <f t="shared" si="62"/>
        <v/>
      </c>
      <c r="BC79" s="10" t="str">
        <f t="shared" si="63"/>
        <v/>
      </c>
      <c r="BD79" s="10" t="str">
        <f t="shared" si="64"/>
        <v/>
      </c>
      <c r="BE79" s="12" t="str">
        <f t="shared" si="65"/>
        <v/>
      </c>
      <c r="BF79" s="9" t="str">
        <f t="shared" si="66"/>
        <v/>
      </c>
      <c r="BG79" s="9" t="str">
        <f t="shared" si="67"/>
        <v/>
      </c>
      <c r="BH79" s="7" t="str">
        <f t="shared" si="68"/>
        <v/>
      </c>
      <c r="BI79" s="7" t="str">
        <f t="shared" si="69"/>
        <v/>
      </c>
      <c r="BJ79" s="12" t="str">
        <f t="shared" si="70"/>
        <v/>
      </c>
      <c r="BK79" s="80" t="str">
        <f t="shared" si="71"/>
        <v/>
      </c>
      <c r="BL79" s="7" t="str">
        <f t="shared" si="72"/>
        <v/>
      </c>
      <c r="BM79" s="7" t="str">
        <f t="shared" si="124"/>
        <v/>
      </c>
      <c r="BN79" s="12" t="str">
        <f t="shared" si="73"/>
        <v/>
      </c>
      <c r="BO79" s="9" t="str">
        <f t="shared" si="74"/>
        <v/>
      </c>
      <c r="BP79" s="2" t="str">
        <f t="shared" si="75"/>
        <v/>
      </c>
      <c r="BQ79" s="2" t="str">
        <f t="shared" si="76"/>
        <v/>
      </c>
      <c r="BR79" s="20" t="str">
        <f t="shared" si="135"/>
        <v/>
      </c>
      <c r="BS79" s="20" t="str">
        <f t="shared" si="135"/>
        <v/>
      </c>
      <c r="BT79" s="20" t="str">
        <f t="shared" si="135"/>
        <v/>
      </c>
      <c r="BU79" s="86" t="str">
        <f t="shared" si="78"/>
        <v/>
      </c>
      <c r="BV79" s="86" t="str">
        <f t="shared" si="79"/>
        <v/>
      </c>
      <c r="BW79" s="20" t="str">
        <f t="shared" si="135"/>
        <v/>
      </c>
      <c r="BX79" s="86" t="str">
        <f t="shared" si="135"/>
        <v/>
      </c>
      <c r="BY79" s="86" t="str">
        <f t="shared" si="135"/>
        <v/>
      </c>
      <c r="BZ79" s="86" t="str">
        <f t="shared" si="135"/>
        <v/>
      </c>
      <c r="CA79" s="86" t="str">
        <f t="shared" si="135"/>
        <v/>
      </c>
      <c r="CB79" s="86" t="str">
        <f t="shared" si="135"/>
        <v/>
      </c>
      <c r="CC79" s="86" t="str">
        <f t="shared" si="135"/>
        <v/>
      </c>
      <c r="CD79" s="86" t="str">
        <f t="shared" si="135"/>
        <v/>
      </c>
      <c r="CE79" s="20" t="str">
        <f t="shared" si="125"/>
        <v/>
      </c>
      <c r="CF79" s="14" t="str">
        <f t="shared" si="81"/>
        <v/>
      </c>
      <c r="CG79" s="14" t="str">
        <f t="shared" si="82"/>
        <v/>
      </c>
      <c r="CH79" s="8">
        <f t="shared" si="83"/>
        <v>0</v>
      </c>
      <c r="CI79" s="9" t="str">
        <f t="shared" si="84"/>
        <v/>
      </c>
      <c r="CJ79" s="9" t="str">
        <f t="shared" si="85"/>
        <v/>
      </c>
      <c r="CK79" s="9" t="str">
        <f t="shared" si="86"/>
        <v/>
      </c>
      <c r="CL79" s="9" t="str">
        <f t="shared" si="87"/>
        <v/>
      </c>
      <c r="CM79" s="9" t="str">
        <f t="shared" si="88"/>
        <v/>
      </c>
      <c r="CN79" s="9" t="str">
        <f t="shared" si="89"/>
        <v/>
      </c>
      <c r="CO79" s="9" t="str">
        <f t="shared" si="133"/>
        <v/>
      </c>
      <c r="CP79" s="9" t="str">
        <f t="shared" si="133"/>
        <v/>
      </c>
      <c r="CQ79" s="9" t="str">
        <f t="shared" si="133"/>
        <v/>
      </c>
      <c r="CR79" s="9" t="str">
        <f t="shared" si="133"/>
        <v/>
      </c>
      <c r="CS79" s="9" t="str">
        <f t="shared" si="133"/>
        <v/>
      </c>
      <c r="CT79" s="9" t="str">
        <f t="shared" si="133"/>
        <v/>
      </c>
      <c r="CU79" s="9" t="str">
        <f t="shared" si="133"/>
        <v/>
      </c>
      <c r="CV79" s="9" t="str">
        <f t="shared" si="91"/>
        <v/>
      </c>
      <c r="CW79" s="9" t="str">
        <f t="shared" si="134"/>
        <v/>
      </c>
      <c r="CX79" s="9" t="str">
        <f t="shared" si="134"/>
        <v/>
      </c>
      <c r="CY79" s="9" t="str">
        <f t="shared" si="134"/>
        <v/>
      </c>
      <c r="CZ79" s="9" t="str">
        <f t="shared" si="134"/>
        <v/>
      </c>
      <c r="DA79" s="9" t="str">
        <f t="shared" si="134"/>
        <v/>
      </c>
      <c r="DB79" s="9" t="str">
        <f t="shared" si="134"/>
        <v/>
      </c>
      <c r="DC79" s="9" t="str">
        <f t="shared" si="134"/>
        <v/>
      </c>
      <c r="DD79" s="2" t="str">
        <f t="shared" si="93"/>
        <v/>
      </c>
      <c r="DE79" s="2" t="str">
        <f t="shared" si="94"/>
        <v/>
      </c>
      <c r="DF79" s="2" t="str">
        <f t="shared" si="95"/>
        <v/>
      </c>
      <c r="DG79" s="2" t="str">
        <f t="shared" si="96"/>
        <v/>
      </c>
      <c r="DH79" s="2" t="str">
        <f t="shared" si="97"/>
        <v/>
      </c>
      <c r="DI79" s="2" t="str">
        <f t="shared" si="98"/>
        <v/>
      </c>
      <c r="DJ79" s="2" t="str">
        <f t="shared" si="99"/>
        <v/>
      </c>
      <c r="DK79" s="2" t="str">
        <f t="shared" si="100"/>
        <v/>
      </c>
      <c r="DL79" s="16" t="str">
        <f t="shared" si="101"/>
        <v/>
      </c>
      <c r="DM79" s="16" t="str">
        <f t="shared" si="102"/>
        <v/>
      </c>
      <c r="DN79" s="16" t="str">
        <f t="shared" si="103"/>
        <v/>
      </c>
      <c r="DO79" s="72" t="str">
        <f t="shared" si="104"/>
        <v/>
      </c>
      <c r="DP79" s="16" t="str">
        <f t="shared" si="105"/>
        <v/>
      </c>
      <c r="DQ79" s="16" t="str">
        <f t="shared" si="106"/>
        <v/>
      </c>
      <c r="DR79" s="2" t="str">
        <f t="shared" si="107"/>
        <v/>
      </c>
      <c r="DS79" s="2" t="str">
        <f t="shared" si="108"/>
        <v/>
      </c>
      <c r="DT79" s="2" t="str">
        <f t="shared" si="109"/>
        <v/>
      </c>
      <c r="DU79" s="2" t="str">
        <f t="shared" si="110"/>
        <v/>
      </c>
      <c r="DV79" s="15"/>
      <c r="DW79" s="18"/>
      <c r="DX79" s="17"/>
      <c r="DY79" s="47" t="str">
        <f t="shared" si="132"/>
        <v/>
      </c>
      <c r="DZ79" s="47" t="str">
        <f t="shared" si="132"/>
        <v/>
      </c>
      <c r="EA79" s="47" t="str">
        <f t="shared" si="132"/>
        <v/>
      </c>
      <c r="EB79" s="47" t="str">
        <f t="shared" si="132"/>
        <v/>
      </c>
      <c r="EC79" s="49" t="str">
        <f t="shared" si="132"/>
        <v/>
      </c>
      <c r="ED79" s="49" t="str">
        <f t="shared" si="132"/>
        <v/>
      </c>
      <c r="EE79" s="47" t="str">
        <f t="shared" si="132"/>
        <v/>
      </c>
      <c r="EF79" s="47" t="str">
        <f t="shared" si="132"/>
        <v/>
      </c>
      <c r="EG79" s="47" t="str">
        <f t="shared" si="132"/>
        <v/>
      </c>
      <c r="EH79" s="6">
        <f t="shared" si="16"/>
        <v>0</v>
      </c>
      <c r="EI79" s="6">
        <f t="shared" si="17"/>
        <v>0</v>
      </c>
      <c r="EJ79" s="2" t="str">
        <f t="shared" si="18"/>
        <v/>
      </c>
      <c r="EK79" s="2" t="str">
        <f t="shared" si="19"/>
        <v/>
      </c>
      <c r="EL79" s="2" t="str">
        <f t="shared" si="127"/>
        <v/>
      </c>
      <c r="EM79" s="2" t="str">
        <f t="shared" si="21"/>
        <v/>
      </c>
      <c r="EN79" s="2" t="str">
        <f t="shared" si="22"/>
        <v/>
      </c>
      <c r="EO79" s="2">
        <f t="shared" si="23"/>
        <v>0</v>
      </c>
      <c r="EP79" s="2">
        <f t="shared" si="111"/>
        <v>0</v>
      </c>
      <c r="EQ79" s="2"/>
      <c r="ER79" s="2"/>
      <c r="ES79" s="2"/>
      <c r="ET79" s="2"/>
      <c r="EU79" s="2"/>
      <c r="EV79" s="2"/>
      <c r="EW79" s="2">
        <f t="shared" si="24"/>
        <v>0</v>
      </c>
      <c r="EX79" s="2">
        <f t="shared" si="25"/>
        <v>0</v>
      </c>
      <c r="EY79" s="2">
        <f t="shared" si="112"/>
        <v>0</v>
      </c>
      <c r="EZ79" s="2">
        <f t="shared" si="26"/>
        <v>0</v>
      </c>
      <c r="FA79" s="2">
        <f t="shared" si="27"/>
        <v>0</v>
      </c>
      <c r="FB79" s="59"/>
      <c r="FC79" s="2">
        <f t="shared" si="28"/>
        <v>0</v>
      </c>
      <c r="FD79" s="2">
        <f t="shared" si="113"/>
        <v>0</v>
      </c>
      <c r="FE79" s="3">
        <f t="shared" si="126"/>
        <v>0</v>
      </c>
      <c r="FF79" s="3">
        <f t="shared" si="114"/>
        <v>0</v>
      </c>
      <c r="FG79" s="3">
        <f t="shared" si="115"/>
        <v>0</v>
      </c>
      <c r="FH79" s="3">
        <f t="shared" si="29"/>
        <v>0</v>
      </c>
      <c r="FI79" s="67">
        <f t="shared" si="30"/>
        <v>0</v>
      </c>
      <c r="FJ79" s="3">
        <f t="shared" si="31"/>
        <v>0</v>
      </c>
      <c r="FK79" s="3">
        <f t="shared" si="32"/>
        <v>0</v>
      </c>
      <c r="FL79" s="3">
        <f t="shared" si="116"/>
        <v>0</v>
      </c>
      <c r="FM79" s="3">
        <f t="shared" si="117"/>
        <v>0</v>
      </c>
      <c r="FN79" s="3">
        <f t="shared" si="118"/>
        <v>0</v>
      </c>
      <c r="FO79" s="2">
        <f t="shared" si="33"/>
        <v>0</v>
      </c>
      <c r="FP79" s="2">
        <f t="shared" si="34"/>
        <v>0</v>
      </c>
      <c r="FQ79" s="2">
        <f t="shared" si="119"/>
        <v>0</v>
      </c>
      <c r="FR79" s="6" t="str">
        <f>IF(A79=1,1,IF(DW79="","",COUNTA($DW$31:DW79)+1))</f>
        <v/>
      </c>
      <c r="FS79" s="6" t="str">
        <f t="shared" si="35"/>
        <v/>
      </c>
      <c r="FT79" s="43">
        <f t="shared" si="120"/>
        <v>0</v>
      </c>
      <c r="FU79" s="23">
        <f t="shared" si="121"/>
        <v>0</v>
      </c>
      <c r="FV79" s="21">
        <f t="shared" si="122"/>
        <v>0</v>
      </c>
    </row>
    <row r="80" spans="1:178">
      <c r="A80" s="4" t="str">
        <f t="shared" si="36"/>
        <v/>
      </c>
      <c r="B80" s="33"/>
      <c r="C80" s="33"/>
      <c r="D80" s="33"/>
      <c r="E80" s="33"/>
      <c r="F80" s="33"/>
      <c r="G80" s="11" t="str">
        <f t="shared" si="2"/>
        <v/>
      </c>
      <c r="H80" s="3" t="str">
        <f t="shared" si="37"/>
        <v/>
      </c>
      <c r="I80" s="3" t="str">
        <f t="shared" si="3"/>
        <v/>
      </c>
      <c r="J80" s="3" t="str">
        <f t="shared" si="38"/>
        <v/>
      </c>
      <c r="K80" s="3" t="str">
        <f t="shared" si="4"/>
        <v/>
      </c>
      <c r="L80" s="2" t="str">
        <f t="shared" si="5"/>
        <v/>
      </c>
      <c r="M80" s="8" t="str">
        <f t="shared" si="39"/>
        <v/>
      </c>
      <c r="N80" s="8" t="str">
        <f t="shared" si="6"/>
        <v/>
      </c>
      <c r="O80" s="8" t="str">
        <f t="shared" si="40"/>
        <v/>
      </c>
      <c r="P80" s="8" t="str">
        <f t="shared" si="7"/>
        <v/>
      </c>
      <c r="Q80" s="2" t="str">
        <f t="shared" si="8"/>
        <v/>
      </c>
      <c r="R80" s="3" t="str">
        <f t="shared" si="9"/>
        <v/>
      </c>
      <c r="S80" s="3" t="str">
        <f t="shared" si="10"/>
        <v/>
      </c>
      <c r="T80" s="3" t="str">
        <f t="shared" si="41"/>
        <v/>
      </c>
      <c r="U80" s="8" t="str">
        <f t="shared" si="11"/>
        <v/>
      </c>
      <c r="V80" s="2" t="str">
        <f t="shared" si="12"/>
        <v/>
      </c>
      <c r="W80" s="2" t="str">
        <f t="shared" si="13"/>
        <v/>
      </c>
      <c r="X80" s="2" t="str">
        <f t="shared" si="123"/>
        <v/>
      </c>
      <c r="Y80" s="2" t="str">
        <f t="shared" si="14"/>
        <v/>
      </c>
      <c r="Z80" s="46" t="str">
        <f t="shared" si="42"/>
        <v/>
      </c>
      <c r="AA80" s="46" t="str">
        <f t="shared" si="43"/>
        <v/>
      </c>
      <c r="AB80" s="47"/>
      <c r="AC80" s="46" t="str">
        <f t="shared" si="44"/>
        <v/>
      </c>
      <c r="AD80" s="47" t="str">
        <f t="shared" si="128"/>
        <v/>
      </c>
      <c r="AE80" s="48" t="str">
        <f t="shared" si="46"/>
        <v/>
      </c>
      <c r="AF80" s="49" t="str">
        <f t="shared" si="130"/>
        <v/>
      </c>
      <c r="AG80" s="49" t="str">
        <f t="shared" si="130"/>
        <v/>
      </c>
      <c r="AH80" s="49" t="str">
        <f t="shared" si="130"/>
        <v/>
      </c>
      <c r="AI80" s="47" t="str">
        <f t="shared" si="130"/>
        <v/>
      </c>
      <c r="AJ80" s="47" t="str">
        <f t="shared" si="130"/>
        <v/>
      </c>
      <c r="AK80" s="46" t="str">
        <f t="shared" si="130"/>
        <v/>
      </c>
      <c r="AL80" s="47"/>
      <c r="AM80" s="53" t="str">
        <f t="shared" si="48"/>
        <v/>
      </c>
      <c r="AN80" s="50" t="str">
        <f t="shared" si="49"/>
        <v/>
      </c>
      <c r="AO80" s="53" t="s">
        <v>84</v>
      </c>
      <c r="AP80" s="52" t="str">
        <f t="shared" si="50"/>
        <v/>
      </c>
      <c r="AQ80" s="52" t="str">
        <f t="shared" si="51"/>
        <v/>
      </c>
      <c r="AR80" s="47">
        <f t="shared" si="52"/>
        <v>0</v>
      </c>
      <c r="AS80" s="53" t="str">
        <f t="shared" si="53"/>
        <v/>
      </c>
      <c r="AT80" s="52" t="str">
        <f t="shared" si="54"/>
        <v/>
      </c>
      <c r="AU80" s="9" t="str">
        <f t="shared" si="55"/>
        <v/>
      </c>
      <c r="AV80" s="9" t="str">
        <f t="shared" si="56"/>
        <v/>
      </c>
      <c r="AW80" s="12" t="str">
        <f t="shared" si="57"/>
        <v/>
      </c>
      <c r="AX80" s="9" t="str">
        <f t="shared" si="58"/>
        <v/>
      </c>
      <c r="AY80" s="12" t="str">
        <f t="shared" si="59"/>
        <v/>
      </c>
      <c r="AZ80" s="10" t="str">
        <f t="shared" si="60"/>
        <v/>
      </c>
      <c r="BA80" s="10" t="str">
        <f t="shared" si="61"/>
        <v/>
      </c>
      <c r="BB80" s="10" t="str">
        <f t="shared" si="62"/>
        <v/>
      </c>
      <c r="BC80" s="10" t="str">
        <f t="shared" si="63"/>
        <v/>
      </c>
      <c r="BD80" s="10" t="str">
        <f t="shared" si="64"/>
        <v/>
      </c>
      <c r="BE80" s="12" t="str">
        <f t="shared" si="65"/>
        <v/>
      </c>
      <c r="BF80" s="9" t="str">
        <f t="shared" si="66"/>
        <v/>
      </c>
      <c r="BG80" s="9" t="str">
        <f t="shared" si="67"/>
        <v/>
      </c>
      <c r="BH80" s="7" t="str">
        <f t="shared" si="68"/>
        <v/>
      </c>
      <c r="BI80" s="7" t="str">
        <f t="shared" si="69"/>
        <v/>
      </c>
      <c r="BJ80" s="12" t="str">
        <f t="shared" si="70"/>
        <v/>
      </c>
      <c r="BK80" s="80" t="str">
        <f t="shared" si="71"/>
        <v/>
      </c>
      <c r="BL80" s="7" t="str">
        <f t="shared" si="72"/>
        <v/>
      </c>
      <c r="BM80" s="7" t="str">
        <f t="shared" si="124"/>
        <v/>
      </c>
      <c r="BN80" s="12" t="str">
        <f t="shared" si="73"/>
        <v/>
      </c>
      <c r="BO80" s="9" t="str">
        <f t="shared" si="74"/>
        <v/>
      </c>
      <c r="BP80" s="2" t="str">
        <f t="shared" si="75"/>
        <v/>
      </c>
      <c r="BQ80" s="2" t="str">
        <f t="shared" si="76"/>
        <v/>
      </c>
      <c r="BR80" s="20" t="str">
        <f t="shared" si="135"/>
        <v/>
      </c>
      <c r="BS80" s="20" t="str">
        <f t="shared" si="135"/>
        <v/>
      </c>
      <c r="BT80" s="20" t="str">
        <f t="shared" si="135"/>
        <v/>
      </c>
      <c r="BU80" s="86" t="str">
        <f t="shared" si="78"/>
        <v/>
      </c>
      <c r="BV80" s="86" t="str">
        <f t="shared" si="79"/>
        <v/>
      </c>
      <c r="BW80" s="20" t="str">
        <f t="shared" si="135"/>
        <v/>
      </c>
      <c r="BX80" s="86" t="str">
        <f t="shared" si="135"/>
        <v/>
      </c>
      <c r="BY80" s="86" t="str">
        <f t="shared" si="135"/>
        <v/>
      </c>
      <c r="BZ80" s="86" t="str">
        <f t="shared" si="135"/>
        <v/>
      </c>
      <c r="CA80" s="86" t="str">
        <f t="shared" si="135"/>
        <v/>
      </c>
      <c r="CB80" s="86" t="str">
        <f t="shared" si="135"/>
        <v/>
      </c>
      <c r="CC80" s="86" t="str">
        <f t="shared" si="135"/>
        <v/>
      </c>
      <c r="CD80" s="86" t="str">
        <f t="shared" si="135"/>
        <v/>
      </c>
      <c r="CE80" s="20" t="str">
        <f t="shared" si="125"/>
        <v/>
      </c>
      <c r="CF80" s="14" t="str">
        <f t="shared" si="81"/>
        <v/>
      </c>
      <c r="CG80" s="14" t="str">
        <f t="shared" si="82"/>
        <v/>
      </c>
      <c r="CH80" s="8">
        <f t="shared" si="83"/>
        <v>0</v>
      </c>
      <c r="CI80" s="9" t="str">
        <f t="shared" si="84"/>
        <v/>
      </c>
      <c r="CJ80" s="9" t="str">
        <f t="shared" si="85"/>
        <v/>
      </c>
      <c r="CK80" s="9" t="str">
        <f t="shared" si="86"/>
        <v/>
      </c>
      <c r="CL80" s="9" t="str">
        <f t="shared" si="87"/>
        <v/>
      </c>
      <c r="CM80" s="9" t="str">
        <f t="shared" si="88"/>
        <v/>
      </c>
      <c r="CN80" s="9" t="str">
        <f t="shared" si="89"/>
        <v/>
      </c>
      <c r="CO80" s="9" t="str">
        <f t="shared" si="133"/>
        <v/>
      </c>
      <c r="CP80" s="9" t="str">
        <f t="shared" si="133"/>
        <v/>
      </c>
      <c r="CQ80" s="9" t="str">
        <f t="shared" si="133"/>
        <v/>
      </c>
      <c r="CR80" s="9" t="str">
        <f t="shared" si="133"/>
        <v/>
      </c>
      <c r="CS80" s="9" t="str">
        <f t="shared" si="133"/>
        <v/>
      </c>
      <c r="CT80" s="9" t="str">
        <f t="shared" si="133"/>
        <v/>
      </c>
      <c r="CU80" s="9" t="str">
        <f t="shared" si="133"/>
        <v/>
      </c>
      <c r="CV80" s="9" t="str">
        <f t="shared" si="91"/>
        <v/>
      </c>
      <c r="CW80" s="9" t="str">
        <f t="shared" si="134"/>
        <v/>
      </c>
      <c r="CX80" s="9" t="str">
        <f t="shared" si="134"/>
        <v/>
      </c>
      <c r="CY80" s="9" t="str">
        <f t="shared" si="134"/>
        <v/>
      </c>
      <c r="CZ80" s="9" t="str">
        <f t="shared" si="134"/>
        <v/>
      </c>
      <c r="DA80" s="9" t="str">
        <f t="shared" si="134"/>
        <v/>
      </c>
      <c r="DB80" s="9" t="str">
        <f t="shared" si="134"/>
        <v/>
      </c>
      <c r="DC80" s="9" t="str">
        <f t="shared" si="134"/>
        <v/>
      </c>
      <c r="DD80" s="2" t="str">
        <f t="shared" si="93"/>
        <v/>
      </c>
      <c r="DE80" s="2" t="str">
        <f t="shared" si="94"/>
        <v/>
      </c>
      <c r="DF80" s="2" t="str">
        <f t="shared" si="95"/>
        <v/>
      </c>
      <c r="DG80" s="2" t="str">
        <f t="shared" si="96"/>
        <v/>
      </c>
      <c r="DH80" s="2" t="str">
        <f t="shared" si="97"/>
        <v/>
      </c>
      <c r="DI80" s="2" t="str">
        <f t="shared" si="98"/>
        <v/>
      </c>
      <c r="DJ80" s="2" t="str">
        <f t="shared" si="99"/>
        <v/>
      </c>
      <c r="DK80" s="2" t="str">
        <f t="shared" si="100"/>
        <v/>
      </c>
      <c r="DL80" s="16" t="str">
        <f t="shared" si="101"/>
        <v/>
      </c>
      <c r="DM80" s="16" t="str">
        <f t="shared" si="102"/>
        <v/>
      </c>
      <c r="DN80" s="16" t="str">
        <f t="shared" si="103"/>
        <v/>
      </c>
      <c r="DO80" s="72" t="str">
        <f t="shared" si="104"/>
        <v/>
      </c>
      <c r="DP80" s="16" t="str">
        <f t="shared" si="105"/>
        <v/>
      </c>
      <c r="DQ80" s="16" t="str">
        <f t="shared" si="106"/>
        <v/>
      </c>
      <c r="DR80" s="2" t="str">
        <f t="shared" si="107"/>
        <v/>
      </c>
      <c r="DS80" s="2" t="str">
        <f t="shared" si="108"/>
        <v/>
      </c>
      <c r="DT80" s="2" t="str">
        <f t="shared" si="109"/>
        <v/>
      </c>
      <c r="DU80" s="2" t="str">
        <f t="shared" si="110"/>
        <v/>
      </c>
      <c r="DV80" s="15"/>
      <c r="DW80" s="17"/>
      <c r="DX80" s="17"/>
      <c r="DY80" s="47" t="str">
        <f t="shared" si="132"/>
        <v/>
      </c>
      <c r="DZ80" s="47" t="str">
        <f t="shared" si="132"/>
        <v/>
      </c>
      <c r="EA80" s="47" t="str">
        <f t="shared" si="132"/>
        <v/>
      </c>
      <c r="EB80" s="47" t="str">
        <f t="shared" si="132"/>
        <v/>
      </c>
      <c r="EC80" s="49" t="str">
        <f t="shared" si="132"/>
        <v/>
      </c>
      <c r="ED80" s="49" t="str">
        <f t="shared" si="132"/>
        <v/>
      </c>
      <c r="EE80" s="47" t="str">
        <f t="shared" si="132"/>
        <v/>
      </c>
      <c r="EF80" s="47" t="str">
        <f t="shared" si="132"/>
        <v/>
      </c>
      <c r="EG80" s="47" t="str">
        <f t="shared" si="132"/>
        <v/>
      </c>
      <c r="EH80" s="6">
        <f t="shared" si="16"/>
        <v>0</v>
      </c>
      <c r="EI80" s="6">
        <f t="shared" si="17"/>
        <v>0</v>
      </c>
      <c r="EJ80" s="2" t="str">
        <f t="shared" si="18"/>
        <v/>
      </c>
      <c r="EK80" s="2" t="str">
        <f t="shared" si="19"/>
        <v/>
      </c>
      <c r="EL80" s="2" t="str">
        <f t="shared" si="127"/>
        <v/>
      </c>
      <c r="EM80" s="2" t="str">
        <f t="shared" si="21"/>
        <v/>
      </c>
      <c r="EN80" s="2" t="str">
        <f t="shared" si="22"/>
        <v/>
      </c>
      <c r="EO80" s="2">
        <f t="shared" si="23"/>
        <v>0</v>
      </c>
      <c r="EP80" s="2">
        <f t="shared" si="111"/>
        <v>0</v>
      </c>
      <c r="EQ80" s="2"/>
      <c r="ER80" s="2"/>
      <c r="ES80" s="2"/>
      <c r="ET80" s="2"/>
      <c r="EU80" s="2"/>
      <c r="EV80" s="2"/>
      <c r="EW80" s="2">
        <f t="shared" si="24"/>
        <v>0</v>
      </c>
      <c r="EX80" s="2">
        <f t="shared" si="25"/>
        <v>0</v>
      </c>
      <c r="EY80" s="2">
        <f t="shared" si="112"/>
        <v>0</v>
      </c>
      <c r="EZ80" s="2">
        <f t="shared" si="26"/>
        <v>0</v>
      </c>
      <c r="FA80" s="2">
        <f t="shared" si="27"/>
        <v>0</v>
      </c>
      <c r="FB80" s="59"/>
      <c r="FC80" s="2">
        <f t="shared" si="28"/>
        <v>0</v>
      </c>
      <c r="FD80" s="2">
        <f t="shared" si="113"/>
        <v>0</v>
      </c>
      <c r="FE80" s="3">
        <f t="shared" si="126"/>
        <v>0</v>
      </c>
      <c r="FF80" s="3">
        <f t="shared" si="114"/>
        <v>0</v>
      </c>
      <c r="FG80" s="3">
        <f t="shared" si="115"/>
        <v>0</v>
      </c>
      <c r="FH80" s="3">
        <f t="shared" si="29"/>
        <v>0</v>
      </c>
      <c r="FI80" s="67">
        <f t="shared" si="30"/>
        <v>0</v>
      </c>
      <c r="FJ80" s="3">
        <f t="shared" si="31"/>
        <v>0</v>
      </c>
      <c r="FK80" s="3">
        <f t="shared" si="32"/>
        <v>0</v>
      </c>
      <c r="FL80" s="3">
        <f t="shared" si="116"/>
        <v>0</v>
      </c>
      <c r="FM80" s="3">
        <f t="shared" si="117"/>
        <v>0</v>
      </c>
      <c r="FN80" s="3">
        <f t="shared" si="118"/>
        <v>0</v>
      </c>
      <c r="FO80" s="2">
        <f t="shared" si="33"/>
        <v>0</v>
      </c>
      <c r="FP80" s="2">
        <f t="shared" si="34"/>
        <v>0</v>
      </c>
      <c r="FQ80" s="2">
        <f t="shared" si="119"/>
        <v>0</v>
      </c>
      <c r="FR80" s="6" t="str">
        <f>IF(A80=1,1,IF(DW80="","",COUNTA($DW$31:DW80)+1))</f>
        <v/>
      </c>
      <c r="FS80" s="6" t="str">
        <f t="shared" si="35"/>
        <v/>
      </c>
      <c r="FT80" s="43">
        <f t="shared" si="120"/>
        <v>0</v>
      </c>
      <c r="FU80" s="23">
        <f t="shared" si="121"/>
        <v>0</v>
      </c>
      <c r="FV80" s="21">
        <f t="shared" si="122"/>
        <v>0</v>
      </c>
    </row>
    <row r="81" spans="1:178">
      <c r="A81" s="4" t="str">
        <f t="shared" si="36"/>
        <v/>
      </c>
      <c r="B81" s="33"/>
      <c r="C81" s="33"/>
      <c r="D81" s="33"/>
      <c r="E81" s="33"/>
      <c r="F81" s="33"/>
      <c r="G81" s="11" t="str">
        <f t="shared" si="2"/>
        <v/>
      </c>
      <c r="H81" s="3" t="str">
        <f t="shared" si="37"/>
        <v/>
      </c>
      <c r="I81" s="3" t="str">
        <f t="shared" si="3"/>
        <v/>
      </c>
      <c r="J81" s="3" t="str">
        <f t="shared" si="38"/>
        <v/>
      </c>
      <c r="K81" s="3" t="str">
        <f t="shared" si="4"/>
        <v/>
      </c>
      <c r="L81" s="2" t="str">
        <f t="shared" si="5"/>
        <v/>
      </c>
      <c r="M81" s="8" t="str">
        <f t="shared" si="39"/>
        <v/>
      </c>
      <c r="N81" s="8" t="str">
        <f t="shared" si="6"/>
        <v/>
      </c>
      <c r="O81" s="8" t="str">
        <f t="shared" si="40"/>
        <v/>
      </c>
      <c r="P81" s="8" t="str">
        <f t="shared" si="7"/>
        <v/>
      </c>
      <c r="Q81" s="2" t="str">
        <f t="shared" si="8"/>
        <v/>
      </c>
      <c r="R81" s="3" t="str">
        <f t="shared" si="9"/>
        <v/>
      </c>
      <c r="S81" s="3" t="str">
        <f t="shared" si="10"/>
        <v/>
      </c>
      <c r="T81" s="3" t="str">
        <f t="shared" si="41"/>
        <v/>
      </c>
      <c r="U81" s="8" t="str">
        <f t="shared" si="11"/>
        <v/>
      </c>
      <c r="V81" s="2" t="str">
        <f t="shared" si="12"/>
        <v/>
      </c>
      <c r="W81" s="2" t="str">
        <f t="shared" si="13"/>
        <v/>
      </c>
      <c r="X81" s="2" t="str">
        <f t="shared" si="123"/>
        <v/>
      </c>
      <c r="Y81" s="2" t="str">
        <f t="shared" si="14"/>
        <v/>
      </c>
      <c r="Z81" s="46" t="str">
        <f t="shared" si="42"/>
        <v/>
      </c>
      <c r="AA81" s="46" t="str">
        <f t="shared" si="43"/>
        <v/>
      </c>
      <c r="AB81" s="47"/>
      <c r="AC81" s="46" t="str">
        <f t="shared" si="44"/>
        <v/>
      </c>
      <c r="AD81" s="47" t="str">
        <f t="shared" si="128"/>
        <v/>
      </c>
      <c r="AE81" s="48" t="str">
        <f t="shared" si="46"/>
        <v/>
      </c>
      <c r="AF81" s="49" t="str">
        <f t="shared" si="130"/>
        <v/>
      </c>
      <c r="AG81" s="49" t="str">
        <f t="shared" si="130"/>
        <v/>
      </c>
      <c r="AH81" s="49" t="str">
        <f t="shared" si="130"/>
        <v/>
      </c>
      <c r="AI81" s="47" t="str">
        <f t="shared" si="130"/>
        <v/>
      </c>
      <c r="AJ81" s="47" t="str">
        <f t="shared" si="130"/>
        <v/>
      </c>
      <c r="AK81" s="46" t="str">
        <f t="shared" si="130"/>
        <v/>
      </c>
      <c r="AL81" s="47"/>
      <c r="AM81" s="53" t="str">
        <f t="shared" si="48"/>
        <v/>
      </c>
      <c r="AN81" s="50" t="str">
        <f t="shared" si="49"/>
        <v/>
      </c>
      <c r="AO81" s="53" t="s">
        <v>84</v>
      </c>
      <c r="AP81" s="52" t="str">
        <f t="shared" si="50"/>
        <v/>
      </c>
      <c r="AQ81" s="52" t="str">
        <f t="shared" si="51"/>
        <v/>
      </c>
      <c r="AR81" s="47">
        <f t="shared" si="52"/>
        <v>0</v>
      </c>
      <c r="AS81" s="53" t="str">
        <f t="shared" si="53"/>
        <v/>
      </c>
      <c r="AT81" s="52" t="str">
        <f t="shared" si="54"/>
        <v/>
      </c>
      <c r="AU81" s="9" t="str">
        <f t="shared" si="55"/>
        <v/>
      </c>
      <c r="AV81" s="9" t="str">
        <f t="shared" si="56"/>
        <v/>
      </c>
      <c r="AW81" s="12" t="str">
        <f t="shared" si="57"/>
        <v/>
      </c>
      <c r="AX81" s="9" t="str">
        <f t="shared" si="58"/>
        <v/>
      </c>
      <c r="AY81" s="12" t="str">
        <f t="shared" si="59"/>
        <v/>
      </c>
      <c r="AZ81" s="10" t="str">
        <f t="shared" si="60"/>
        <v/>
      </c>
      <c r="BA81" s="10" t="str">
        <f t="shared" si="61"/>
        <v/>
      </c>
      <c r="BB81" s="10" t="str">
        <f t="shared" si="62"/>
        <v/>
      </c>
      <c r="BC81" s="10" t="str">
        <f t="shared" si="63"/>
        <v/>
      </c>
      <c r="BD81" s="10" t="str">
        <f t="shared" si="64"/>
        <v/>
      </c>
      <c r="BE81" s="12" t="str">
        <f t="shared" si="65"/>
        <v/>
      </c>
      <c r="BF81" s="9" t="str">
        <f t="shared" si="66"/>
        <v/>
      </c>
      <c r="BG81" s="9" t="str">
        <f t="shared" si="67"/>
        <v/>
      </c>
      <c r="BH81" s="7" t="str">
        <f t="shared" si="68"/>
        <v/>
      </c>
      <c r="BI81" s="7" t="str">
        <f t="shared" si="69"/>
        <v/>
      </c>
      <c r="BJ81" s="12" t="str">
        <f t="shared" si="70"/>
        <v/>
      </c>
      <c r="BK81" s="80" t="str">
        <f t="shared" si="71"/>
        <v/>
      </c>
      <c r="BL81" s="7" t="str">
        <f t="shared" si="72"/>
        <v/>
      </c>
      <c r="BM81" s="7" t="str">
        <f t="shared" si="124"/>
        <v/>
      </c>
      <c r="BN81" s="12" t="str">
        <f t="shared" si="73"/>
        <v/>
      </c>
      <c r="BO81" s="9" t="str">
        <f t="shared" si="74"/>
        <v/>
      </c>
      <c r="BP81" s="2" t="str">
        <f t="shared" si="75"/>
        <v/>
      </c>
      <c r="BQ81" s="2" t="str">
        <f t="shared" si="76"/>
        <v/>
      </c>
      <c r="BR81" s="20" t="str">
        <f t="shared" si="135"/>
        <v/>
      </c>
      <c r="BS81" s="20" t="str">
        <f t="shared" si="135"/>
        <v/>
      </c>
      <c r="BT81" s="20" t="str">
        <f t="shared" si="135"/>
        <v/>
      </c>
      <c r="BU81" s="86" t="str">
        <f t="shared" si="78"/>
        <v/>
      </c>
      <c r="BV81" s="86" t="str">
        <f t="shared" si="79"/>
        <v/>
      </c>
      <c r="BW81" s="20" t="str">
        <f t="shared" si="135"/>
        <v/>
      </c>
      <c r="BX81" s="86" t="str">
        <f t="shared" si="135"/>
        <v/>
      </c>
      <c r="BY81" s="86" t="str">
        <f t="shared" si="135"/>
        <v/>
      </c>
      <c r="BZ81" s="86" t="str">
        <f t="shared" si="135"/>
        <v/>
      </c>
      <c r="CA81" s="86" t="str">
        <f t="shared" si="135"/>
        <v/>
      </c>
      <c r="CB81" s="86" t="str">
        <f t="shared" si="135"/>
        <v/>
      </c>
      <c r="CC81" s="86" t="str">
        <f t="shared" si="135"/>
        <v/>
      </c>
      <c r="CD81" s="86" t="str">
        <f t="shared" si="135"/>
        <v/>
      </c>
      <c r="CE81" s="20" t="str">
        <f t="shared" si="125"/>
        <v/>
      </c>
      <c r="CF81" s="14" t="str">
        <f t="shared" si="81"/>
        <v/>
      </c>
      <c r="CG81" s="14" t="str">
        <f t="shared" si="82"/>
        <v/>
      </c>
      <c r="CH81" s="8">
        <f t="shared" si="83"/>
        <v>0</v>
      </c>
      <c r="CI81" s="9" t="str">
        <f t="shared" si="84"/>
        <v/>
      </c>
      <c r="CJ81" s="9" t="str">
        <f t="shared" si="85"/>
        <v/>
      </c>
      <c r="CK81" s="9" t="str">
        <f t="shared" si="86"/>
        <v/>
      </c>
      <c r="CL81" s="9" t="str">
        <f t="shared" si="87"/>
        <v/>
      </c>
      <c r="CM81" s="9" t="str">
        <f t="shared" si="88"/>
        <v/>
      </c>
      <c r="CN81" s="9" t="str">
        <f t="shared" si="89"/>
        <v/>
      </c>
      <c r="CO81" s="9" t="str">
        <f t="shared" si="133"/>
        <v/>
      </c>
      <c r="CP81" s="9" t="str">
        <f t="shared" si="133"/>
        <v/>
      </c>
      <c r="CQ81" s="9" t="str">
        <f t="shared" si="133"/>
        <v/>
      </c>
      <c r="CR81" s="9" t="str">
        <f t="shared" si="133"/>
        <v/>
      </c>
      <c r="CS81" s="9" t="str">
        <f t="shared" si="133"/>
        <v/>
      </c>
      <c r="CT81" s="9" t="str">
        <f t="shared" si="133"/>
        <v/>
      </c>
      <c r="CU81" s="9" t="str">
        <f t="shared" si="133"/>
        <v/>
      </c>
      <c r="CV81" s="9" t="str">
        <f t="shared" si="91"/>
        <v/>
      </c>
      <c r="CW81" s="9" t="str">
        <f t="shared" si="134"/>
        <v/>
      </c>
      <c r="CX81" s="9" t="str">
        <f t="shared" si="134"/>
        <v/>
      </c>
      <c r="CY81" s="9" t="str">
        <f t="shared" si="134"/>
        <v/>
      </c>
      <c r="CZ81" s="9" t="str">
        <f t="shared" si="134"/>
        <v/>
      </c>
      <c r="DA81" s="9" t="str">
        <f t="shared" si="134"/>
        <v/>
      </c>
      <c r="DB81" s="9" t="str">
        <f t="shared" si="134"/>
        <v/>
      </c>
      <c r="DC81" s="9" t="str">
        <f t="shared" si="134"/>
        <v/>
      </c>
      <c r="DD81" s="2" t="str">
        <f t="shared" si="93"/>
        <v/>
      </c>
      <c r="DE81" s="2" t="str">
        <f t="shared" si="94"/>
        <v/>
      </c>
      <c r="DF81" s="2" t="str">
        <f t="shared" si="95"/>
        <v/>
      </c>
      <c r="DG81" s="2" t="str">
        <f t="shared" si="96"/>
        <v/>
      </c>
      <c r="DH81" s="2" t="str">
        <f t="shared" si="97"/>
        <v/>
      </c>
      <c r="DI81" s="2" t="str">
        <f t="shared" si="98"/>
        <v/>
      </c>
      <c r="DJ81" s="2" t="str">
        <f t="shared" si="99"/>
        <v/>
      </c>
      <c r="DK81" s="2" t="str">
        <f t="shared" si="100"/>
        <v/>
      </c>
      <c r="DL81" s="16" t="str">
        <f t="shared" si="101"/>
        <v/>
      </c>
      <c r="DM81" s="16" t="str">
        <f t="shared" si="102"/>
        <v/>
      </c>
      <c r="DN81" s="16" t="str">
        <f t="shared" si="103"/>
        <v/>
      </c>
      <c r="DO81" s="72" t="str">
        <f t="shared" si="104"/>
        <v/>
      </c>
      <c r="DP81" s="16" t="str">
        <f t="shared" si="105"/>
        <v/>
      </c>
      <c r="DQ81" s="16" t="str">
        <f t="shared" si="106"/>
        <v/>
      </c>
      <c r="DR81" s="2" t="str">
        <f t="shared" si="107"/>
        <v/>
      </c>
      <c r="DS81" s="2" t="str">
        <f t="shared" si="108"/>
        <v/>
      </c>
      <c r="DT81" s="2" t="str">
        <f t="shared" si="109"/>
        <v/>
      </c>
      <c r="DU81" s="2" t="str">
        <f t="shared" si="110"/>
        <v/>
      </c>
      <c r="DV81" s="15"/>
      <c r="DW81" s="18"/>
      <c r="DX81" s="17"/>
      <c r="DY81" s="47" t="str">
        <f t="shared" si="132"/>
        <v/>
      </c>
      <c r="DZ81" s="47" t="str">
        <f t="shared" si="132"/>
        <v/>
      </c>
      <c r="EA81" s="47" t="str">
        <f t="shared" si="132"/>
        <v/>
      </c>
      <c r="EB81" s="47" t="str">
        <f t="shared" si="132"/>
        <v/>
      </c>
      <c r="EC81" s="49" t="str">
        <f t="shared" si="132"/>
        <v/>
      </c>
      <c r="ED81" s="49" t="str">
        <f t="shared" si="132"/>
        <v/>
      </c>
      <c r="EE81" s="47" t="str">
        <f t="shared" si="132"/>
        <v/>
      </c>
      <c r="EF81" s="47" t="str">
        <f t="shared" si="132"/>
        <v/>
      </c>
      <c r="EG81" s="47" t="str">
        <f t="shared" si="132"/>
        <v/>
      </c>
      <c r="EH81" s="6">
        <f t="shared" si="16"/>
        <v>0</v>
      </c>
      <c r="EI81" s="6">
        <f t="shared" si="17"/>
        <v>0</v>
      </c>
      <c r="EJ81" s="2" t="str">
        <f t="shared" si="18"/>
        <v/>
      </c>
      <c r="EK81" s="2" t="str">
        <f t="shared" si="19"/>
        <v/>
      </c>
      <c r="EL81" s="2" t="str">
        <f t="shared" si="127"/>
        <v/>
      </c>
      <c r="EM81" s="2" t="str">
        <f t="shared" si="21"/>
        <v/>
      </c>
      <c r="EN81" s="2" t="str">
        <f t="shared" si="22"/>
        <v/>
      </c>
      <c r="EO81" s="2">
        <f t="shared" si="23"/>
        <v>0</v>
      </c>
      <c r="EP81" s="2">
        <f t="shared" si="111"/>
        <v>0</v>
      </c>
      <c r="EQ81" s="2"/>
      <c r="ER81" s="2"/>
      <c r="ES81" s="2"/>
      <c r="ET81" s="2"/>
      <c r="EU81" s="2"/>
      <c r="EV81" s="2"/>
      <c r="EW81" s="2">
        <f t="shared" si="24"/>
        <v>0</v>
      </c>
      <c r="EX81" s="2">
        <f t="shared" si="25"/>
        <v>0</v>
      </c>
      <c r="EY81" s="2">
        <f t="shared" si="112"/>
        <v>0</v>
      </c>
      <c r="EZ81" s="2">
        <f t="shared" si="26"/>
        <v>0</v>
      </c>
      <c r="FA81" s="2">
        <f t="shared" si="27"/>
        <v>0</v>
      </c>
      <c r="FB81" s="59"/>
      <c r="FC81" s="2">
        <f t="shared" si="28"/>
        <v>0</v>
      </c>
      <c r="FD81" s="2">
        <f t="shared" si="113"/>
        <v>0</v>
      </c>
      <c r="FE81" s="3">
        <f t="shared" si="126"/>
        <v>0</v>
      </c>
      <c r="FF81" s="3">
        <f t="shared" si="114"/>
        <v>0</v>
      </c>
      <c r="FG81" s="3">
        <f t="shared" si="115"/>
        <v>0</v>
      </c>
      <c r="FH81" s="3">
        <f t="shared" si="29"/>
        <v>0</v>
      </c>
      <c r="FI81" s="67">
        <f t="shared" si="30"/>
        <v>0</v>
      </c>
      <c r="FJ81" s="3">
        <f t="shared" si="31"/>
        <v>0</v>
      </c>
      <c r="FK81" s="3">
        <f t="shared" si="32"/>
        <v>0</v>
      </c>
      <c r="FL81" s="3">
        <f t="shared" si="116"/>
        <v>0</v>
      </c>
      <c r="FM81" s="3">
        <f t="shared" si="117"/>
        <v>0</v>
      </c>
      <c r="FN81" s="3">
        <f t="shared" si="118"/>
        <v>0</v>
      </c>
      <c r="FO81" s="2">
        <f t="shared" si="33"/>
        <v>0</v>
      </c>
      <c r="FP81" s="2">
        <f t="shared" si="34"/>
        <v>0</v>
      </c>
      <c r="FQ81" s="2">
        <f t="shared" si="119"/>
        <v>0</v>
      </c>
      <c r="FR81" s="6" t="str">
        <f>IF(A81=1,1,IF(DW81="","",COUNTA($DW$31:DW81)+1))</f>
        <v/>
      </c>
      <c r="FS81" s="6" t="str">
        <f t="shared" si="35"/>
        <v/>
      </c>
      <c r="FT81" s="43">
        <f t="shared" si="120"/>
        <v>0</v>
      </c>
      <c r="FU81" s="23">
        <f t="shared" si="121"/>
        <v>0</v>
      </c>
      <c r="FV81" s="21">
        <f t="shared" si="122"/>
        <v>0</v>
      </c>
    </row>
    <row r="82" spans="1:178">
      <c r="A82" s="4" t="str">
        <f t="shared" si="36"/>
        <v/>
      </c>
      <c r="B82" s="33"/>
      <c r="C82" s="33"/>
      <c r="D82" s="33"/>
      <c r="E82" s="33"/>
      <c r="F82" s="33"/>
      <c r="G82" s="11" t="str">
        <f t="shared" si="2"/>
        <v/>
      </c>
      <c r="H82" s="3" t="str">
        <f t="shared" si="37"/>
        <v/>
      </c>
      <c r="I82" s="3" t="str">
        <f t="shared" si="3"/>
        <v/>
      </c>
      <c r="J82" s="3" t="str">
        <f t="shared" si="38"/>
        <v/>
      </c>
      <c r="K82" s="3" t="str">
        <f t="shared" si="4"/>
        <v/>
      </c>
      <c r="L82" s="2" t="str">
        <f t="shared" si="5"/>
        <v/>
      </c>
      <c r="M82" s="8" t="str">
        <f t="shared" si="39"/>
        <v/>
      </c>
      <c r="N82" s="8" t="str">
        <f t="shared" si="6"/>
        <v/>
      </c>
      <c r="O82" s="8" t="str">
        <f t="shared" si="40"/>
        <v/>
      </c>
      <c r="P82" s="8" t="str">
        <f t="shared" si="7"/>
        <v/>
      </c>
      <c r="Q82" s="2" t="str">
        <f t="shared" si="8"/>
        <v/>
      </c>
      <c r="R82" s="3" t="str">
        <f t="shared" si="9"/>
        <v/>
      </c>
      <c r="S82" s="3" t="str">
        <f t="shared" si="10"/>
        <v/>
      </c>
      <c r="T82" s="3" t="str">
        <f t="shared" si="41"/>
        <v/>
      </c>
      <c r="U82" s="8" t="str">
        <f t="shared" si="11"/>
        <v/>
      </c>
      <c r="V82" s="2" t="str">
        <f t="shared" si="12"/>
        <v/>
      </c>
      <c r="W82" s="2" t="str">
        <f t="shared" si="13"/>
        <v/>
      </c>
      <c r="X82" s="2" t="str">
        <f t="shared" si="123"/>
        <v/>
      </c>
      <c r="Y82" s="2" t="str">
        <f t="shared" si="14"/>
        <v/>
      </c>
      <c r="Z82" s="46" t="str">
        <f t="shared" si="42"/>
        <v/>
      </c>
      <c r="AA82" s="46" t="str">
        <f t="shared" si="43"/>
        <v/>
      </c>
      <c r="AB82" s="47"/>
      <c r="AC82" s="46" t="str">
        <f t="shared" si="44"/>
        <v/>
      </c>
      <c r="AD82" s="47" t="str">
        <f t="shared" si="128"/>
        <v/>
      </c>
      <c r="AE82" s="48" t="str">
        <f t="shared" si="46"/>
        <v/>
      </c>
      <c r="AF82" s="49" t="str">
        <f t="shared" si="130"/>
        <v/>
      </c>
      <c r="AG82" s="49" t="str">
        <f t="shared" si="130"/>
        <v/>
      </c>
      <c r="AH82" s="49" t="str">
        <f t="shared" si="130"/>
        <v/>
      </c>
      <c r="AI82" s="47" t="str">
        <f t="shared" si="130"/>
        <v/>
      </c>
      <c r="AJ82" s="47" t="str">
        <f t="shared" si="130"/>
        <v/>
      </c>
      <c r="AK82" s="46" t="str">
        <f t="shared" si="130"/>
        <v/>
      </c>
      <c r="AL82" s="47"/>
      <c r="AM82" s="53" t="str">
        <f t="shared" si="48"/>
        <v/>
      </c>
      <c r="AN82" s="50" t="str">
        <f t="shared" si="49"/>
        <v/>
      </c>
      <c r="AO82" s="53" t="s">
        <v>84</v>
      </c>
      <c r="AP82" s="52" t="str">
        <f t="shared" si="50"/>
        <v/>
      </c>
      <c r="AQ82" s="52" t="str">
        <f t="shared" si="51"/>
        <v/>
      </c>
      <c r="AR82" s="47">
        <f t="shared" si="52"/>
        <v>0</v>
      </c>
      <c r="AS82" s="53" t="str">
        <f t="shared" si="53"/>
        <v/>
      </c>
      <c r="AT82" s="52" t="str">
        <f t="shared" si="54"/>
        <v/>
      </c>
      <c r="AU82" s="9" t="str">
        <f t="shared" si="55"/>
        <v/>
      </c>
      <c r="AV82" s="9" t="str">
        <f t="shared" si="56"/>
        <v/>
      </c>
      <c r="AW82" s="12" t="str">
        <f t="shared" si="57"/>
        <v/>
      </c>
      <c r="AX82" s="9" t="str">
        <f t="shared" si="58"/>
        <v/>
      </c>
      <c r="AY82" s="12" t="str">
        <f t="shared" si="59"/>
        <v/>
      </c>
      <c r="AZ82" s="10" t="str">
        <f t="shared" si="60"/>
        <v/>
      </c>
      <c r="BA82" s="10" t="str">
        <f t="shared" si="61"/>
        <v/>
      </c>
      <c r="BB82" s="10" t="str">
        <f t="shared" si="62"/>
        <v/>
      </c>
      <c r="BC82" s="10" t="str">
        <f t="shared" si="63"/>
        <v/>
      </c>
      <c r="BD82" s="10" t="str">
        <f t="shared" si="64"/>
        <v/>
      </c>
      <c r="BE82" s="12" t="str">
        <f t="shared" si="65"/>
        <v/>
      </c>
      <c r="BF82" s="9" t="str">
        <f t="shared" si="66"/>
        <v/>
      </c>
      <c r="BG82" s="9" t="str">
        <f t="shared" si="67"/>
        <v/>
      </c>
      <c r="BH82" s="7" t="str">
        <f t="shared" si="68"/>
        <v/>
      </c>
      <c r="BI82" s="7" t="str">
        <f t="shared" si="69"/>
        <v/>
      </c>
      <c r="BJ82" s="12" t="str">
        <f t="shared" si="70"/>
        <v/>
      </c>
      <c r="BK82" s="80" t="str">
        <f t="shared" si="71"/>
        <v/>
      </c>
      <c r="BL82" s="7" t="str">
        <f t="shared" si="72"/>
        <v/>
      </c>
      <c r="BM82" s="7" t="str">
        <f t="shared" si="124"/>
        <v/>
      </c>
      <c r="BN82" s="12" t="str">
        <f t="shared" si="73"/>
        <v/>
      </c>
      <c r="BO82" s="9" t="str">
        <f t="shared" si="74"/>
        <v/>
      </c>
      <c r="BP82" s="2" t="str">
        <f t="shared" si="75"/>
        <v/>
      </c>
      <c r="BQ82" s="2" t="str">
        <f t="shared" si="76"/>
        <v/>
      </c>
      <c r="BR82" s="20" t="str">
        <f t="shared" si="135"/>
        <v/>
      </c>
      <c r="BS82" s="20" t="str">
        <f t="shared" si="135"/>
        <v/>
      </c>
      <c r="BT82" s="20" t="str">
        <f t="shared" si="135"/>
        <v/>
      </c>
      <c r="BU82" s="86" t="str">
        <f t="shared" si="78"/>
        <v/>
      </c>
      <c r="BV82" s="86" t="str">
        <f t="shared" si="79"/>
        <v/>
      </c>
      <c r="BW82" s="20" t="str">
        <f t="shared" si="135"/>
        <v/>
      </c>
      <c r="BX82" s="86" t="str">
        <f t="shared" si="135"/>
        <v/>
      </c>
      <c r="BY82" s="86" t="str">
        <f t="shared" si="135"/>
        <v/>
      </c>
      <c r="BZ82" s="86" t="str">
        <f t="shared" si="135"/>
        <v/>
      </c>
      <c r="CA82" s="86" t="str">
        <f t="shared" si="135"/>
        <v/>
      </c>
      <c r="CB82" s="86" t="str">
        <f t="shared" si="135"/>
        <v/>
      </c>
      <c r="CC82" s="86" t="str">
        <f t="shared" si="135"/>
        <v/>
      </c>
      <c r="CD82" s="86" t="str">
        <f t="shared" si="135"/>
        <v/>
      </c>
      <c r="CE82" s="20" t="str">
        <f t="shared" si="125"/>
        <v/>
      </c>
      <c r="CF82" s="14" t="str">
        <f t="shared" si="81"/>
        <v/>
      </c>
      <c r="CG82" s="14" t="str">
        <f t="shared" si="82"/>
        <v/>
      </c>
      <c r="CH82" s="8">
        <f t="shared" si="83"/>
        <v>0</v>
      </c>
      <c r="CI82" s="9" t="str">
        <f t="shared" si="84"/>
        <v/>
      </c>
      <c r="CJ82" s="9" t="str">
        <f t="shared" si="85"/>
        <v/>
      </c>
      <c r="CK82" s="9" t="str">
        <f t="shared" si="86"/>
        <v/>
      </c>
      <c r="CL82" s="9" t="str">
        <f t="shared" si="87"/>
        <v/>
      </c>
      <c r="CM82" s="9" t="str">
        <f t="shared" si="88"/>
        <v/>
      </c>
      <c r="CN82" s="9" t="str">
        <f t="shared" si="89"/>
        <v/>
      </c>
      <c r="CO82" s="9" t="str">
        <f t="shared" si="133"/>
        <v/>
      </c>
      <c r="CP82" s="9" t="str">
        <f t="shared" si="133"/>
        <v/>
      </c>
      <c r="CQ82" s="9" t="str">
        <f t="shared" si="133"/>
        <v/>
      </c>
      <c r="CR82" s="9" t="str">
        <f t="shared" si="133"/>
        <v/>
      </c>
      <c r="CS82" s="9" t="str">
        <f t="shared" si="133"/>
        <v/>
      </c>
      <c r="CT82" s="9" t="str">
        <f t="shared" si="133"/>
        <v/>
      </c>
      <c r="CU82" s="9" t="str">
        <f t="shared" si="133"/>
        <v/>
      </c>
      <c r="CV82" s="9" t="str">
        <f t="shared" si="91"/>
        <v/>
      </c>
      <c r="CW82" s="9" t="str">
        <f t="shared" si="134"/>
        <v/>
      </c>
      <c r="CX82" s="9" t="str">
        <f t="shared" si="134"/>
        <v/>
      </c>
      <c r="CY82" s="9" t="str">
        <f t="shared" si="134"/>
        <v/>
      </c>
      <c r="CZ82" s="9" t="str">
        <f t="shared" si="134"/>
        <v/>
      </c>
      <c r="DA82" s="9" t="str">
        <f t="shared" si="134"/>
        <v/>
      </c>
      <c r="DB82" s="9" t="str">
        <f t="shared" si="134"/>
        <v/>
      </c>
      <c r="DC82" s="9" t="str">
        <f t="shared" si="134"/>
        <v/>
      </c>
      <c r="DD82" s="2" t="str">
        <f t="shared" si="93"/>
        <v/>
      </c>
      <c r="DE82" s="2" t="str">
        <f t="shared" si="94"/>
        <v/>
      </c>
      <c r="DF82" s="2" t="str">
        <f t="shared" si="95"/>
        <v/>
      </c>
      <c r="DG82" s="2" t="str">
        <f t="shared" si="96"/>
        <v/>
      </c>
      <c r="DH82" s="2" t="str">
        <f t="shared" si="97"/>
        <v/>
      </c>
      <c r="DI82" s="2" t="str">
        <f t="shared" si="98"/>
        <v/>
      </c>
      <c r="DJ82" s="2" t="str">
        <f t="shared" si="99"/>
        <v/>
      </c>
      <c r="DK82" s="2" t="str">
        <f t="shared" si="100"/>
        <v/>
      </c>
      <c r="DL82" s="16" t="str">
        <f t="shared" si="101"/>
        <v/>
      </c>
      <c r="DM82" s="16" t="str">
        <f t="shared" si="102"/>
        <v/>
      </c>
      <c r="DN82" s="16" t="str">
        <f t="shared" si="103"/>
        <v/>
      </c>
      <c r="DO82" s="72" t="str">
        <f t="shared" si="104"/>
        <v/>
      </c>
      <c r="DP82" s="16" t="str">
        <f t="shared" si="105"/>
        <v/>
      </c>
      <c r="DQ82" s="16" t="str">
        <f t="shared" si="106"/>
        <v/>
      </c>
      <c r="DR82" s="2" t="str">
        <f t="shared" si="107"/>
        <v/>
      </c>
      <c r="DS82" s="2" t="str">
        <f t="shared" si="108"/>
        <v/>
      </c>
      <c r="DT82" s="2" t="str">
        <f t="shared" si="109"/>
        <v/>
      </c>
      <c r="DU82" s="2" t="str">
        <f t="shared" si="110"/>
        <v/>
      </c>
      <c r="DV82" s="15"/>
      <c r="DW82" s="18"/>
      <c r="DX82" s="17"/>
      <c r="DY82" s="47" t="str">
        <f t="shared" si="132"/>
        <v/>
      </c>
      <c r="DZ82" s="47" t="str">
        <f t="shared" si="132"/>
        <v/>
      </c>
      <c r="EA82" s="47" t="str">
        <f t="shared" si="132"/>
        <v/>
      </c>
      <c r="EB82" s="47" t="str">
        <f t="shared" si="132"/>
        <v/>
      </c>
      <c r="EC82" s="49" t="str">
        <f t="shared" si="132"/>
        <v/>
      </c>
      <c r="ED82" s="49" t="str">
        <f t="shared" si="132"/>
        <v/>
      </c>
      <c r="EE82" s="47" t="str">
        <f t="shared" si="132"/>
        <v/>
      </c>
      <c r="EF82" s="47" t="str">
        <f t="shared" si="132"/>
        <v/>
      </c>
      <c r="EG82" s="47" t="str">
        <f t="shared" si="132"/>
        <v/>
      </c>
      <c r="EH82" s="6">
        <f t="shared" si="16"/>
        <v>0</v>
      </c>
      <c r="EI82" s="6">
        <f t="shared" si="17"/>
        <v>0</v>
      </c>
      <c r="EJ82" s="2" t="str">
        <f t="shared" si="18"/>
        <v/>
      </c>
      <c r="EK82" s="2" t="str">
        <f t="shared" si="19"/>
        <v/>
      </c>
      <c r="EL82" s="2" t="str">
        <f t="shared" si="127"/>
        <v/>
      </c>
      <c r="EM82" s="2" t="str">
        <f t="shared" si="21"/>
        <v/>
      </c>
      <c r="EN82" s="2" t="str">
        <f t="shared" si="22"/>
        <v/>
      </c>
      <c r="EO82" s="2">
        <f t="shared" si="23"/>
        <v>0</v>
      </c>
      <c r="EP82" s="2">
        <f t="shared" si="111"/>
        <v>0</v>
      </c>
      <c r="EQ82" s="2"/>
      <c r="ER82" s="2"/>
      <c r="ES82" s="2"/>
      <c r="ET82" s="2"/>
      <c r="EU82" s="2"/>
      <c r="EV82" s="2"/>
      <c r="EW82" s="2">
        <f t="shared" si="24"/>
        <v>0</v>
      </c>
      <c r="EX82" s="2">
        <f t="shared" si="25"/>
        <v>0</v>
      </c>
      <c r="EY82" s="2">
        <f t="shared" si="112"/>
        <v>0</v>
      </c>
      <c r="EZ82" s="2">
        <f t="shared" si="26"/>
        <v>0</v>
      </c>
      <c r="FA82" s="2">
        <f t="shared" si="27"/>
        <v>0</v>
      </c>
      <c r="FB82" s="59"/>
      <c r="FC82" s="2">
        <f t="shared" si="28"/>
        <v>0</v>
      </c>
      <c r="FD82" s="2">
        <f t="shared" si="113"/>
        <v>0</v>
      </c>
      <c r="FE82" s="3">
        <f t="shared" si="126"/>
        <v>0</v>
      </c>
      <c r="FF82" s="3">
        <f t="shared" si="114"/>
        <v>0</v>
      </c>
      <c r="FG82" s="3">
        <f t="shared" si="115"/>
        <v>0</v>
      </c>
      <c r="FH82" s="3">
        <f t="shared" si="29"/>
        <v>0</v>
      </c>
      <c r="FI82" s="67">
        <f t="shared" si="30"/>
        <v>0</v>
      </c>
      <c r="FJ82" s="3">
        <f t="shared" si="31"/>
        <v>0</v>
      </c>
      <c r="FK82" s="3">
        <f t="shared" si="32"/>
        <v>0</v>
      </c>
      <c r="FL82" s="3">
        <f t="shared" si="116"/>
        <v>0</v>
      </c>
      <c r="FM82" s="3">
        <f t="shared" si="117"/>
        <v>0</v>
      </c>
      <c r="FN82" s="3">
        <f t="shared" si="118"/>
        <v>0</v>
      </c>
      <c r="FO82" s="2">
        <f t="shared" si="33"/>
        <v>0</v>
      </c>
      <c r="FP82" s="2">
        <f t="shared" si="34"/>
        <v>0</v>
      </c>
      <c r="FQ82" s="2">
        <f t="shared" si="119"/>
        <v>0</v>
      </c>
      <c r="FR82" s="6" t="str">
        <f>IF(A82=1,1,IF(DW82="","",COUNTA($DW$31:DW82)+1))</f>
        <v/>
      </c>
      <c r="FS82" s="6" t="str">
        <f t="shared" si="35"/>
        <v/>
      </c>
      <c r="FT82" s="43">
        <f t="shared" si="120"/>
        <v>0</v>
      </c>
      <c r="FU82" s="23">
        <f t="shared" si="121"/>
        <v>0</v>
      </c>
      <c r="FV82" s="21">
        <f t="shared" si="122"/>
        <v>0</v>
      </c>
    </row>
    <row r="83" spans="1:178">
      <c r="A83" s="4" t="str">
        <f t="shared" si="36"/>
        <v/>
      </c>
      <c r="B83" s="33"/>
      <c r="C83" s="33"/>
      <c r="D83" s="33"/>
      <c r="E83" s="33"/>
      <c r="F83" s="33"/>
      <c r="G83" s="11" t="str">
        <f t="shared" si="2"/>
        <v/>
      </c>
      <c r="H83" s="3" t="str">
        <f t="shared" si="37"/>
        <v/>
      </c>
      <c r="I83" s="3" t="str">
        <f t="shared" si="3"/>
        <v/>
      </c>
      <c r="J83" s="3" t="str">
        <f t="shared" si="38"/>
        <v/>
      </c>
      <c r="K83" s="3" t="str">
        <f t="shared" si="4"/>
        <v/>
      </c>
      <c r="L83" s="2" t="str">
        <f t="shared" si="5"/>
        <v/>
      </c>
      <c r="M83" s="8" t="str">
        <f t="shared" si="39"/>
        <v/>
      </c>
      <c r="N83" s="8" t="str">
        <f t="shared" si="6"/>
        <v/>
      </c>
      <c r="O83" s="8" t="str">
        <f t="shared" si="40"/>
        <v/>
      </c>
      <c r="P83" s="8" t="str">
        <f t="shared" si="7"/>
        <v/>
      </c>
      <c r="Q83" s="2" t="str">
        <f t="shared" si="8"/>
        <v/>
      </c>
      <c r="R83" s="3" t="str">
        <f t="shared" si="9"/>
        <v/>
      </c>
      <c r="S83" s="3" t="str">
        <f t="shared" si="10"/>
        <v/>
      </c>
      <c r="T83" s="3" t="str">
        <f t="shared" si="41"/>
        <v/>
      </c>
      <c r="U83" s="8" t="str">
        <f t="shared" si="11"/>
        <v/>
      </c>
      <c r="V83" s="2" t="str">
        <f t="shared" si="12"/>
        <v/>
      </c>
      <c r="W83" s="2" t="str">
        <f t="shared" si="13"/>
        <v/>
      </c>
      <c r="X83" s="2" t="str">
        <f t="shared" si="123"/>
        <v/>
      </c>
      <c r="Y83" s="2" t="str">
        <f t="shared" si="14"/>
        <v/>
      </c>
      <c r="Z83" s="46" t="str">
        <f t="shared" si="42"/>
        <v/>
      </c>
      <c r="AA83" s="46" t="str">
        <f t="shared" si="43"/>
        <v/>
      </c>
      <c r="AB83" s="47"/>
      <c r="AC83" s="46" t="str">
        <f t="shared" si="44"/>
        <v/>
      </c>
      <c r="AD83" s="47" t="str">
        <f t="shared" si="128"/>
        <v/>
      </c>
      <c r="AE83" s="48" t="str">
        <f t="shared" si="46"/>
        <v/>
      </c>
      <c r="AF83" s="49" t="str">
        <f t="shared" si="130"/>
        <v/>
      </c>
      <c r="AG83" s="49" t="str">
        <f t="shared" si="130"/>
        <v/>
      </c>
      <c r="AH83" s="49" t="str">
        <f t="shared" si="130"/>
        <v/>
      </c>
      <c r="AI83" s="47" t="str">
        <f t="shared" si="130"/>
        <v/>
      </c>
      <c r="AJ83" s="47" t="str">
        <f t="shared" si="130"/>
        <v/>
      </c>
      <c r="AK83" s="46" t="str">
        <f t="shared" si="130"/>
        <v/>
      </c>
      <c r="AL83" s="47"/>
      <c r="AM83" s="53" t="str">
        <f t="shared" si="48"/>
        <v/>
      </c>
      <c r="AN83" s="50" t="str">
        <f t="shared" si="49"/>
        <v/>
      </c>
      <c r="AO83" s="53" t="s">
        <v>84</v>
      </c>
      <c r="AP83" s="52" t="str">
        <f t="shared" si="50"/>
        <v/>
      </c>
      <c r="AQ83" s="52" t="str">
        <f t="shared" si="51"/>
        <v/>
      </c>
      <c r="AR83" s="47">
        <f t="shared" si="52"/>
        <v>0</v>
      </c>
      <c r="AS83" s="53" t="str">
        <f t="shared" si="53"/>
        <v/>
      </c>
      <c r="AT83" s="52" t="str">
        <f t="shared" si="54"/>
        <v/>
      </c>
      <c r="AU83" s="9" t="str">
        <f t="shared" si="55"/>
        <v/>
      </c>
      <c r="AV83" s="9" t="str">
        <f t="shared" si="56"/>
        <v/>
      </c>
      <c r="AW83" s="12" t="str">
        <f t="shared" si="57"/>
        <v/>
      </c>
      <c r="AX83" s="9" t="str">
        <f t="shared" si="58"/>
        <v/>
      </c>
      <c r="AY83" s="12" t="str">
        <f t="shared" si="59"/>
        <v/>
      </c>
      <c r="AZ83" s="10" t="str">
        <f t="shared" si="60"/>
        <v/>
      </c>
      <c r="BA83" s="10" t="str">
        <f t="shared" si="61"/>
        <v/>
      </c>
      <c r="BB83" s="10" t="str">
        <f t="shared" si="62"/>
        <v/>
      </c>
      <c r="BC83" s="10" t="str">
        <f t="shared" si="63"/>
        <v/>
      </c>
      <c r="BD83" s="10" t="str">
        <f t="shared" si="64"/>
        <v/>
      </c>
      <c r="BE83" s="12" t="str">
        <f t="shared" si="65"/>
        <v/>
      </c>
      <c r="BF83" s="9" t="str">
        <f t="shared" si="66"/>
        <v/>
      </c>
      <c r="BG83" s="9" t="str">
        <f t="shared" si="67"/>
        <v/>
      </c>
      <c r="BH83" s="7" t="str">
        <f t="shared" si="68"/>
        <v/>
      </c>
      <c r="BI83" s="7" t="str">
        <f t="shared" si="69"/>
        <v/>
      </c>
      <c r="BJ83" s="12" t="str">
        <f t="shared" si="70"/>
        <v/>
      </c>
      <c r="BK83" s="80" t="str">
        <f t="shared" si="71"/>
        <v/>
      </c>
      <c r="BL83" s="7" t="str">
        <f t="shared" si="72"/>
        <v/>
      </c>
      <c r="BM83" s="7" t="str">
        <f t="shared" si="124"/>
        <v/>
      </c>
      <c r="BN83" s="12" t="str">
        <f t="shared" si="73"/>
        <v/>
      </c>
      <c r="BO83" s="9" t="str">
        <f t="shared" si="74"/>
        <v/>
      </c>
      <c r="BP83" s="2" t="str">
        <f t="shared" si="75"/>
        <v/>
      </c>
      <c r="BQ83" s="2" t="str">
        <f t="shared" si="76"/>
        <v/>
      </c>
      <c r="BR83" s="20" t="str">
        <f t="shared" si="135"/>
        <v/>
      </c>
      <c r="BS83" s="20" t="str">
        <f t="shared" si="135"/>
        <v/>
      </c>
      <c r="BT83" s="20" t="str">
        <f t="shared" si="135"/>
        <v/>
      </c>
      <c r="BU83" s="86" t="str">
        <f t="shared" si="78"/>
        <v/>
      </c>
      <c r="BV83" s="86" t="str">
        <f t="shared" si="79"/>
        <v/>
      </c>
      <c r="BW83" s="20" t="str">
        <f t="shared" si="135"/>
        <v/>
      </c>
      <c r="BX83" s="86" t="str">
        <f t="shared" si="135"/>
        <v/>
      </c>
      <c r="BY83" s="86" t="str">
        <f t="shared" si="135"/>
        <v/>
      </c>
      <c r="BZ83" s="86" t="str">
        <f t="shared" si="135"/>
        <v/>
      </c>
      <c r="CA83" s="86" t="str">
        <f t="shared" si="135"/>
        <v/>
      </c>
      <c r="CB83" s="86" t="str">
        <f t="shared" si="135"/>
        <v/>
      </c>
      <c r="CC83" s="86" t="str">
        <f t="shared" si="135"/>
        <v/>
      </c>
      <c r="CD83" s="86" t="str">
        <f t="shared" si="135"/>
        <v/>
      </c>
      <c r="CE83" s="20" t="str">
        <f t="shared" si="125"/>
        <v/>
      </c>
      <c r="CF83" s="14" t="str">
        <f t="shared" si="81"/>
        <v/>
      </c>
      <c r="CG83" s="14" t="str">
        <f t="shared" si="82"/>
        <v/>
      </c>
      <c r="CH83" s="8">
        <f t="shared" si="83"/>
        <v>0</v>
      </c>
      <c r="CI83" s="9" t="str">
        <f t="shared" si="84"/>
        <v/>
      </c>
      <c r="CJ83" s="9" t="str">
        <f t="shared" si="85"/>
        <v/>
      </c>
      <c r="CK83" s="9" t="str">
        <f t="shared" si="86"/>
        <v/>
      </c>
      <c r="CL83" s="9" t="str">
        <f t="shared" si="87"/>
        <v/>
      </c>
      <c r="CM83" s="9" t="str">
        <f t="shared" si="88"/>
        <v/>
      </c>
      <c r="CN83" s="9" t="str">
        <f t="shared" si="89"/>
        <v/>
      </c>
      <c r="CO83" s="9" t="str">
        <f t="shared" si="133"/>
        <v/>
      </c>
      <c r="CP83" s="9" t="str">
        <f t="shared" si="133"/>
        <v/>
      </c>
      <c r="CQ83" s="9" t="str">
        <f t="shared" si="133"/>
        <v/>
      </c>
      <c r="CR83" s="9" t="str">
        <f t="shared" si="133"/>
        <v/>
      </c>
      <c r="CS83" s="9" t="str">
        <f t="shared" si="133"/>
        <v/>
      </c>
      <c r="CT83" s="9" t="str">
        <f t="shared" si="133"/>
        <v/>
      </c>
      <c r="CU83" s="9" t="str">
        <f t="shared" si="133"/>
        <v/>
      </c>
      <c r="CV83" s="9" t="str">
        <f t="shared" si="91"/>
        <v/>
      </c>
      <c r="CW83" s="9" t="str">
        <f t="shared" si="134"/>
        <v/>
      </c>
      <c r="CX83" s="9" t="str">
        <f t="shared" si="134"/>
        <v/>
      </c>
      <c r="CY83" s="9" t="str">
        <f t="shared" si="134"/>
        <v/>
      </c>
      <c r="CZ83" s="9" t="str">
        <f t="shared" si="134"/>
        <v/>
      </c>
      <c r="DA83" s="9" t="str">
        <f t="shared" si="134"/>
        <v/>
      </c>
      <c r="DB83" s="9" t="str">
        <f t="shared" si="134"/>
        <v/>
      </c>
      <c r="DC83" s="9" t="str">
        <f t="shared" si="134"/>
        <v/>
      </c>
      <c r="DD83" s="2" t="str">
        <f t="shared" si="93"/>
        <v/>
      </c>
      <c r="DE83" s="2" t="str">
        <f t="shared" si="94"/>
        <v/>
      </c>
      <c r="DF83" s="2" t="str">
        <f t="shared" si="95"/>
        <v/>
      </c>
      <c r="DG83" s="2" t="str">
        <f t="shared" si="96"/>
        <v/>
      </c>
      <c r="DH83" s="2" t="str">
        <f t="shared" si="97"/>
        <v/>
      </c>
      <c r="DI83" s="2" t="str">
        <f t="shared" si="98"/>
        <v/>
      </c>
      <c r="DJ83" s="2" t="str">
        <f t="shared" si="99"/>
        <v/>
      </c>
      <c r="DK83" s="2" t="str">
        <f t="shared" si="100"/>
        <v/>
      </c>
      <c r="DL83" s="16" t="str">
        <f t="shared" si="101"/>
        <v/>
      </c>
      <c r="DM83" s="16" t="str">
        <f t="shared" si="102"/>
        <v/>
      </c>
      <c r="DN83" s="16" t="str">
        <f t="shared" si="103"/>
        <v/>
      </c>
      <c r="DO83" s="72" t="str">
        <f t="shared" si="104"/>
        <v/>
      </c>
      <c r="DP83" s="16" t="str">
        <f t="shared" si="105"/>
        <v/>
      </c>
      <c r="DQ83" s="16" t="str">
        <f t="shared" si="106"/>
        <v/>
      </c>
      <c r="DR83" s="2" t="str">
        <f t="shared" si="107"/>
        <v/>
      </c>
      <c r="DS83" s="2" t="str">
        <f t="shared" si="108"/>
        <v/>
      </c>
      <c r="DT83" s="2" t="str">
        <f t="shared" si="109"/>
        <v/>
      </c>
      <c r="DU83" s="2" t="str">
        <f t="shared" si="110"/>
        <v/>
      </c>
      <c r="DV83" s="15"/>
      <c r="DW83" s="18"/>
      <c r="DX83" s="17"/>
      <c r="DY83" s="47" t="str">
        <f t="shared" si="132"/>
        <v/>
      </c>
      <c r="DZ83" s="47" t="str">
        <f t="shared" si="132"/>
        <v/>
      </c>
      <c r="EA83" s="47" t="str">
        <f t="shared" si="132"/>
        <v/>
      </c>
      <c r="EB83" s="47" t="str">
        <f t="shared" si="132"/>
        <v/>
      </c>
      <c r="EC83" s="49" t="str">
        <f t="shared" si="132"/>
        <v/>
      </c>
      <c r="ED83" s="49" t="str">
        <f t="shared" si="132"/>
        <v/>
      </c>
      <c r="EE83" s="47" t="str">
        <f t="shared" si="132"/>
        <v/>
      </c>
      <c r="EF83" s="47" t="str">
        <f t="shared" si="132"/>
        <v/>
      </c>
      <c r="EG83" s="47" t="str">
        <f t="shared" si="132"/>
        <v/>
      </c>
      <c r="EH83" s="6">
        <f t="shared" si="16"/>
        <v>0</v>
      </c>
      <c r="EI83" s="6">
        <f t="shared" si="17"/>
        <v>0</v>
      </c>
      <c r="EJ83" s="2" t="str">
        <f t="shared" si="18"/>
        <v/>
      </c>
      <c r="EK83" s="2" t="str">
        <f t="shared" si="19"/>
        <v/>
      </c>
      <c r="EL83" s="2" t="str">
        <f t="shared" si="127"/>
        <v/>
      </c>
      <c r="EM83" s="2" t="str">
        <f t="shared" si="21"/>
        <v/>
      </c>
      <c r="EN83" s="2" t="str">
        <f t="shared" si="22"/>
        <v/>
      </c>
      <c r="EO83" s="2">
        <f t="shared" si="23"/>
        <v>0</v>
      </c>
      <c r="EP83" s="2">
        <f t="shared" si="111"/>
        <v>0</v>
      </c>
      <c r="EQ83" s="2"/>
      <c r="ER83" s="2"/>
      <c r="ES83" s="2"/>
      <c r="ET83" s="2"/>
      <c r="EU83" s="2"/>
      <c r="EV83" s="2"/>
      <c r="EW83" s="2">
        <f t="shared" si="24"/>
        <v>0</v>
      </c>
      <c r="EX83" s="2">
        <f t="shared" si="25"/>
        <v>0</v>
      </c>
      <c r="EY83" s="2">
        <f t="shared" si="112"/>
        <v>0</v>
      </c>
      <c r="EZ83" s="2">
        <f t="shared" si="26"/>
        <v>0</v>
      </c>
      <c r="FA83" s="2">
        <f t="shared" si="27"/>
        <v>0</v>
      </c>
      <c r="FB83" s="59"/>
      <c r="FC83" s="2">
        <f t="shared" si="28"/>
        <v>0</v>
      </c>
      <c r="FD83" s="2">
        <f t="shared" si="113"/>
        <v>0</v>
      </c>
      <c r="FE83" s="3">
        <f t="shared" si="126"/>
        <v>0</v>
      </c>
      <c r="FF83" s="3">
        <f t="shared" si="114"/>
        <v>0</v>
      </c>
      <c r="FG83" s="3">
        <f t="shared" si="115"/>
        <v>0</v>
      </c>
      <c r="FH83" s="3">
        <f t="shared" si="29"/>
        <v>0</v>
      </c>
      <c r="FI83" s="67">
        <f t="shared" si="30"/>
        <v>0</v>
      </c>
      <c r="FJ83" s="3">
        <f t="shared" si="31"/>
        <v>0</v>
      </c>
      <c r="FK83" s="3">
        <f t="shared" si="32"/>
        <v>0</v>
      </c>
      <c r="FL83" s="3">
        <f t="shared" si="116"/>
        <v>0</v>
      </c>
      <c r="FM83" s="3">
        <f t="shared" si="117"/>
        <v>0</v>
      </c>
      <c r="FN83" s="3">
        <f t="shared" si="118"/>
        <v>0</v>
      </c>
      <c r="FO83" s="2">
        <f t="shared" si="33"/>
        <v>0</v>
      </c>
      <c r="FP83" s="2">
        <f t="shared" si="34"/>
        <v>0</v>
      </c>
      <c r="FQ83" s="2">
        <f t="shared" si="119"/>
        <v>0</v>
      </c>
      <c r="FR83" s="6" t="str">
        <f>IF(A83=1,1,IF(DW83="","",COUNTA($DW$31:DW83)+1))</f>
        <v/>
      </c>
      <c r="FS83" s="6" t="str">
        <f t="shared" si="35"/>
        <v/>
      </c>
      <c r="FT83" s="43">
        <f t="shared" si="120"/>
        <v>0</v>
      </c>
      <c r="FU83" s="23">
        <f t="shared" si="121"/>
        <v>0</v>
      </c>
      <c r="FV83" s="21">
        <f t="shared" si="122"/>
        <v>0</v>
      </c>
    </row>
    <row r="84" spans="1:178">
      <c r="A84" s="4" t="str">
        <f t="shared" si="36"/>
        <v/>
      </c>
      <c r="B84" s="33"/>
      <c r="C84" s="33"/>
      <c r="D84" s="33"/>
      <c r="E84" s="33"/>
      <c r="F84" s="33"/>
      <c r="G84" s="11" t="str">
        <f t="shared" si="2"/>
        <v/>
      </c>
      <c r="H84" s="3" t="str">
        <f t="shared" si="37"/>
        <v/>
      </c>
      <c r="I84" s="3" t="str">
        <f t="shared" si="3"/>
        <v/>
      </c>
      <c r="J84" s="3" t="str">
        <f t="shared" si="38"/>
        <v/>
      </c>
      <c r="K84" s="3" t="str">
        <f t="shared" si="4"/>
        <v/>
      </c>
      <c r="L84" s="2" t="str">
        <f t="shared" si="5"/>
        <v/>
      </c>
      <c r="M84" s="8" t="str">
        <f t="shared" si="39"/>
        <v/>
      </c>
      <c r="N84" s="8" t="str">
        <f t="shared" si="6"/>
        <v/>
      </c>
      <c r="O84" s="8" t="str">
        <f t="shared" si="40"/>
        <v/>
      </c>
      <c r="P84" s="8" t="str">
        <f t="shared" si="7"/>
        <v/>
      </c>
      <c r="Q84" s="2" t="str">
        <f t="shared" si="8"/>
        <v/>
      </c>
      <c r="R84" s="3" t="str">
        <f t="shared" si="9"/>
        <v/>
      </c>
      <c r="S84" s="3" t="str">
        <f t="shared" si="10"/>
        <v/>
      </c>
      <c r="T84" s="3" t="str">
        <f t="shared" si="41"/>
        <v/>
      </c>
      <c r="U84" s="8" t="str">
        <f t="shared" si="11"/>
        <v/>
      </c>
      <c r="V84" s="2" t="str">
        <f t="shared" si="12"/>
        <v/>
      </c>
      <c r="W84" s="2" t="str">
        <f t="shared" si="13"/>
        <v/>
      </c>
      <c r="X84" s="2" t="str">
        <f t="shared" si="123"/>
        <v/>
      </c>
      <c r="Y84" s="2" t="str">
        <f t="shared" si="14"/>
        <v/>
      </c>
      <c r="Z84" s="46" t="str">
        <f t="shared" si="42"/>
        <v/>
      </c>
      <c r="AA84" s="46" t="str">
        <f t="shared" si="43"/>
        <v/>
      </c>
      <c r="AB84" s="47"/>
      <c r="AC84" s="46" t="str">
        <f t="shared" si="44"/>
        <v/>
      </c>
      <c r="AD84" s="47" t="str">
        <f t="shared" si="128"/>
        <v/>
      </c>
      <c r="AE84" s="48" t="str">
        <f t="shared" si="46"/>
        <v/>
      </c>
      <c r="AF84" s="49" t="str">
        <f t="shared" si="130"/>
        <v/>
      </c>
      <c r="AG84" s="49" t="str">
        <f t="shared" si="130"/>
        <v/>
      </c>
      <c r="AH84" s="49" t="str">
        <f t="shared" si="130"/>
        <v/>
      </c>
      <c r="AI84" s="47" t="str">
        <f t="shared" si="130"/>
        <v/>
      </c>
      <c r="AJ84" s="47" t="str">
        <f t="shared" si="130"/>
        <v/>
      </c>
      <c r="AK84" s="46" t="str">
        <f t="shared" si="130"/>
        <v/>
      </c>
      <c r="AL84" s="47"/>
      <c r="AM84" s="53" t="str">
        <f t="shared" si="48"/>
        <v/>
      </c>
      <c r="AN84" s="50" t="str">
        <f t="shared" si="49"/>
        <v/>
      </c>
      <c r="AO84" s="53" t="s">
        <v>84</v>
      </c>
      <c r="AP84" s="52" t="str">
        <f t="shared" si="50"/>
        <v/>
      </c>
      <c r="AQ84" s="52" t="str">
        <f t="shared" si="51"/>
        <v/>
      </c>
      <c r="AR84" s="47">
        <f t="shared" si="52"/>
        <v>0</v>
      </c>
      <c r="AS84" s="53" t="str">
        <f t="shared" si="53"/>
        <v/>
      </c>
      <c r="AT84" s="52" t="str">
        <f t="shared" si="54"/>
        <v/>
      </c>
      <c r="AU84" s="9" t="str">
        <f t="shared" si="55"/>
        <v/>
      </c>
      <c r="AV84" s="9" t="str">
        <f t="shared" si="56"/>
        <v/>
      </c>
      <c r="AW84" s="12" t="str">
        <f t="shared" si="57"/>
        <v/>
      </c>
      <c r="AX84" s="9" t="str">
        <f t="shared" si="58"/>
        <v/>
      </c>
      <c r="AY84" s="12" t="str">
        <f t="shared" si="59"/>
        <v/>
      </c>
      <c r="AZ84" s="10" t="str">
        <f t="shared" si="60"/>
        <v/>
      </c>
      <c r="BA84" s="10" t="str">
        <f t="shared" si="61"/>
        <v/>
      </c>
      <c r="BB84" s="10" t="str">
        <f t="shared" si="62"/>
        <v/>
      </c>
      <c r="BC84" s="10" t="str">
        <f t="shared" si="63"/>
        <v/>
      </c>
      <c r="BD84" s="10" t="str">
        <f t="shared" si="64"/>
        <v/>
      </c>
      <c r="BE84" s="12" t="str">
        <f t="shared" si="65"/>
        <v/>
      </c>
      <c r="BF84" s="9" t="str">
        <f t="shared" si="66"/>
        <v/>
      </c>
      <c r="BG84" s="9" t="str">
        <f t="shared" si="67"/>
        <v/>
      </c>
      <c r="BH84" s="7" t="str">
        <f t="shared" si="68"/>
        <v/>
      </c>
      <c r="BI84" s="7" t="str">
        <f t="shared" si="69"/>
        <v/>
      </c>
      <c r="BJ84" s="12" t="str">
        <f t="shared" si="70"/>
        <v/>
      </c>
      <c r="BK84" s="80" t="str">
        <f t="shared" si="71"/>
        <v/>
      </c>
      <c r="BL84" s="7" t="str">
        <f t="shared" si="72"/>
        <v/>
      </c>
      <c r="BM84" s="7" t="str">
        <f t="shared" si="124"/>
        <v/>
      </c>
      <c r="BN84" s="12" t="str">
        <f t="shared" si="73"/>
        <v/>
      </c>
      <c r="BO84" s="9" t="str">
        <f t="shared" si="74"/>
        <v/>
      </c>
      <c r="BP84" s="2" t="str">
        <f t="shared" si="75"/>
        <v/>
      </c>
      <c r="BQ84" s="2" t="str">
        <f t="shared" si="76"/>
        <v/>
      </c>
      <c r="BR84" s="20" t="str">
        <f t="shared" si="135"/>
        <v/>
      </c>
      <c r="BS84" s="20" t="str">
        <f t="shared" si="135"/>
        <v/>
      </c>
      <c r="BT84" s="20" t="str">
        <f t="shared" si="135"/>
        <v/>
      </c>
      <c r="BU84" s="86" t="str">
        <f t="shared" si="78"/>
        <v/>
      </c>
      <c r="BV84" s="86" t="str">
        <f t="shared" si="79"/>
        <v/>
      </c>
      <c r="BW84" s="20" t="str">
        <f t="shared" si="135"/>
        <v/>
      </c>
      <c r="BX84" s="86" t="str">
        <f t="shared" si="135"/>
        <v/>
      </c>
      <c r="BY84" s="86" t="str">
        <f t="shared" si="135"/>
        <v/>
      </c>
      <c r="BZ84" s="86" t="str">
        <f t="shared" si="135"/>
        <v/>
      </c>
      <c r="CA84" s="86" t="str">
        <f t="shared" si="135"/>
        <v/>
      </c>
      <c r="CB84" s="86" t="str">
        <f t="shared" si="135"/>
        <v/>
      </c>
      <c r="CC84" s="86" t="str">
        <f t="shared" si="135"/>
        <v/>
      </c>
      <c r="CD84" s="86" t="str">
        <f t="shared" si="135"/>
        <v/>
      </c>
      <c r="CE84" s="20" t="str">
        <f t="shared" si="125"/>
        <v/>
      </c>
      <c r="CF84" s="14" t="str">
        <f t="shared" si="81"/>
        <v/>
      </c>
      <c r="CG84" s="14" t="str">
        <f t="shared" si="82"/>
        <v/>
      </c>
      <c r="CH84" s="8">
        <f t="shared" si="83"/>
        <v>0</v>
      </c>
      <c r="CI84" s="9" t="str">
        <f t="shared" si="84"/>
        <v/>
      </c>
      <c r="CJ84" s="9" t="str">
        <f t="shared" si="85"/>
        <v/>
      </c>
      <c r="CK84" s="9" t="str">
        <f t="shared" si="86"/>
        <v/>
      </c>
      <c r="CL84" s="9" t="str">
        <f t="shared" si="87"/>
        <v/>
      </c>
      <c r="CM84" s="9" t="str">
        <f t="shared" si="88"/>
        <v/>
      </c>
      <c r="CN84" s="9" t="str">
        <f t="shared" si="89"/>
        <v/>
      </c>
      <c r="CO84" s="9" t="str">
        <f t="shared" si="133"/>
        <v/>
      </c>
      <c r="CP84" s="9" t="str">
        <f t="shared" si="133"/>
        <v/>
      </c>
      <c r="CQ84" s="9" t="str">
        <f t="shared" si="133"/>
        <v/>
      </c>
      <c r="CR84" s="9" t="str">
        <f t="shared" si="133"/>
        <v/>
      </c>
      <c r="CS84" s="9" t="str">
        <f t="shared" si="133"/>
        <v/>
      </c>
      <c r="CT84" s="9" t="str">
        <f t="shared" si="133"/>
        <v/>
      </c>
      <c r="CU84" s="9" t="str">
        <f t="shared" si="133"/>
        <v/>
      </c>
      <c r="CV84" s="9" t="str">
        <f t="shared" si="91"/>
        <v/>
      </c>
      <c r="CW84" s="9" t="str">
        <f t="shared" si="134"/>
        <v/>
      </c>
      <c r="CX84" s="9" t="str">
        <f t="shared" si="134"/>
        <v/>
      </c>
      <c r="CY84" s="9" t="str">
        <f t="shared" si="134"/>
        <v/>
      </c>
      <c r="CZ84" s="9" t="str">
        <f t="shared" si="134"/>
        <v/>
      </c>
      <c r="DA84" s="9" t="str">
        <f t="shared" si="134"/>
        <v/>
      </c>
      <c r="DB84" s="9" t="str">
        <f t="shared" si="134"/>
        <v/>
      </c>
      <c r="DC84" s="9" t="str">
        <f t="shared" si="134"/>
        <v/>
      </c>
      <c r="DD84" s="2" t="str">
        <f t="shared" si="93"/>
        <v/>
      </c>
      <c r="DE84" s="2" t="str">
        <f t="shared" si="94"/>
        <v/>
      </c>
      <c r="DF84" s="2" t="str">
        <f t="shared" si="95"/>
        <v/>
      </c>
      <c r="DG84" s="2" t="str">
        <f t="shared" si="96"/>
        <v/>
      </c>
      <c r="DH84" s="2" t="str">
        <f t="shared" si="97"/>
        <v/>
      </c>
      <c r="DI84" s="2" t="str">
        <f t="shared" si="98"/>
        <v/>
      </c>
      <c r="DJ84" s="2" t="str">
        <f t="shared" si="99"/>
        <v/>
      </c>
      <c r="DK84" s="2" t="str">
        <f t="shared" si="100"/>
        <v/>
      </c>
      <c r="DL84" s="16" t="str">
        <f t="shared" si="101"/>
        <v/>
      </c>
      <c r="DM84" s="16" t="str">
        <f t="shared" si="102"/>
        <v/>
      </c>
      <c r="DN84" s="16" t="str">
        <f t="shared" si="103"/>
        <v/>
      </c>
      <c r="DO84" s="72" t="str">
        <f t="shared" si="104"/>
        <v/>
      </c>
      <c r="DP84" s="16" t="str">
        <f t="shared" si="105"/>
        <v/>
      </c>
      <c r="DQ84" s="16" t="str">
        <f t="shared" si="106"/>
        <v/>
      </c>
      <c r="DR84" s="2" t="str">
        <f t="shared" si="107"/>
        <v/>
      </c>
      <c r="DS84" s="2" t="str">
        <f t="shared" si="108"/>
        <v/>
      </c>
      <c r="DT84" s="2" t="str">
        <f t="shared" si="109"/>
        <v/>
      </c>
      <c r="DU84" s="2" t="str">
        <f t="shared" si="110"/>
        <v/>
      </c>
      <c r="DV84" s="15"/>
      <c r="DW84" s="18"/>
      <c r="DX84" s="17"/>
      <c r="DY84" s="47" t="str">
        <f t="shared" si="132"/>
        <v/>
      </c>
      <c r="DZ84" s="47" t="str">
        <f t="shared" si="132"/>
        <v/>
      </c>
      <c r="EA84" s="47" t="str">
        <f t="shared" si="132"/>
        <v/>
      </c>
      <c r="EB84" s="47" t="str">
        <f t="shared" si="132"/>
        <v/>
      </c>
      <c r="EC84" s="49" t="str">
        <f t="shared" si="132"/>
        <v/>
      </c>
      <c r="ED84" s="49" t="str">
        <f t="shared" si="132"/>
        <v/>
      </c>
      <c r="EE84" s="47" t="str">
        <f t="shared" si="132"/>
        <v/>
      </c>
      <c r="EF84" s="47" t="str">
        <f t="shared" si="132"/>
        <v/>
      </c>
      <c r="EG84" s="47" t="str">
        <f t="shared" si="132"/>
        <v/>
      </c>
      <c r="EH84" s="6">
        <f t="shared" si="16"/>
        <v>0</v>
      </c>
      <c r="EI84" s="6">
        <f t="shared" si="17"/>
        <v>0</v>
      </c>
      <c r="EJ84" s="2" t="str">
        <f t="shared" si="18"/>
        <v/>
      </c>
      <c r="EK84" s="2" t="str">
        <f t="shared" si="19"/>
        <v/>
      </c>
      <c r="EL84" s="2" t="str">
        <f t="shared" si="127"/>
        <v/>
      </c>
      <c r="EM84" s="2" t="str">
        <f t="shared" si="21"/>
        <v/>
      </c>
      <c r="EN84" s="2" t="str">
        <f t="shared" si="22"/>
        <v/>
      </c>
      <c r="EO84" s="2">
        <f t="shared" si="23"/>
        <v>0</v>
      </c>
      <c r="EP84" s="2">
        <f t="shared" si="111"/>
        <v>0</v>
      </c>
      <c r="EQ84" s="2"/>
      <c r="ER84" s="2"/>
      <c r="ES84" s="2"/>
      <c r="ET84" s="2"/>
      <c r="EU84" s="2"/>
      <c r="EV84" s="2"/>
      <c r="EW84" s="2">
        <f t="shared" si="24"/>
        <v>0</v>
      </c>
      <c r="EX84" s="2">
        <f t="shared" si="25"/>
        <v>0</v>
      </c>
      <c r="EY84" s="2">
        <f t="shared" si="112"/>
        <v>0</v>
      </c>
      <c r="EZ84" s="2">
        <f t="shared" si="26"/>
        <v>0</v>
      </c>
      <c r="FA84" s="2">
        <f t="shared" si="27"/>
        <v>0</v>
      </c>
      <c r="FB84" s="59"/>
      <c r="FC84" s="2">
        <f t="shared" si="28"/>
        <v>0</v>
      </c>
      <c r="FD84" s="2">
        <f t="shared" si="113"/>
        <v>0</v>
      </c>
      <c r="FE84" s="3">
        <f t="shared" si="126"/>
        <v>0</v>
      </c>
      <c r="FF84" s="3">
        <f t="shared" si="114"/>
        <v>0</v>
      </c>
      <c r="FG84" s="3">
        <f t="shared" si="115"/>
        <v>0</v>
      </c>
      <c r="FH84" s="3">
        <f t="shared" si="29"/>
        <v>0</v>
      </c>
      <c r="FI84" s="67">
        <f t="shared" si="30"/>
        <v>0</v>
      </c>
      <c r="FJ84" s="3">
        <f t="shared" si="31"/>
        <v>0</v>
      </c>
      <c r="FK84" s="3">
        <f t="shared" si="32"/>
        <v>0</v>
      </c>
      <c r="FL84" s="3">
        <f t="shared" si="116"/>
        <v>0</v>
      </c>
      <c r="FM84" s="3">
        <f t="shared" si="117"/>
        <v>0</v>
      </c>
      <c r="FN84" s="3">
        <f t="shared" si="118"/>
        <v>0</v>
      </c>
      <c r="FO84" s="2">
        <f t="shared" si="33"/>
        <v>0</v>
      </c>
      <c r="FP84" s="2">
        <f t="shared" si="34"/>
        <v>0</v>
      </c>
      <c r="FQ84" s="2">
        <f t="shared" si="119"/>
        <v>0</v>
      </c>
      <c r="FR84" s="6" t="str">
        <f>IF(A84=1,1,IF(DW84="","",COUNTA($DW$31:DW84)+1))</f>
        <v/>
      </c>
      <c r="FS84" s="6" t="str">
        <f t="shared" si="35"/>
        <v/>
      </c>
      <c r="FT84" s="43">
        <f t="shared" si="120"/>
        <v>0</v>
      </c>
      <c r="FU84" s="23">
        <f t="shared" si="121"/>
        <v>0</v>
      </c>
      <c r="FV84" s="21">
        <f t="shared" si="122"/>
        <v>0</v>
      </c>
    </row>
    <row r="85" spans="1:178">
      <c r="A85" s="4" t="str">
        <f t="shared" si="36"/>
        <v/>
      </c>
      <c r="B85" s="33"/>
      <c r="C85" s="33"/>
      <c r="D85" s="33"/>
      <c r="E85" s="33"/>
      <c r="F85" s="33"/>
      <c r="G85" s="11" t="str">
        <f t="shared" si="2"/>
        <v/>
      </c>
      <c r="H85" s="3" t="str">
        <f t="shared" si="37"/>
        <v/>
      </c>
      <c r="I85" s="3" t="str">
        <f t="shared" si="3"/>
        <v/>
      </c>
      <c r="J85" s="3" t="str">
        <f t="shared" si="38"/>
        <v/>
      </c>
      <c r="K85" s="3" t="str">
        <f t="shared" si="4"/>
        <v/>
      </c>
      <c r="L85" s="2" t="str">
        <f t="shared" si="5"/>
        <v/>
      </c>
      <c r="M85" s="8" t="str">
        <f t="shared" si="39"/>
        <v/>
      </c>
      <c r="N85" s="8" t="str">
        <f t="shared" si="6"/>
        <v/>
      </c>
      <c r="O85" s="8" t="str">
        <f t="shared" si="40"/>
        <v/>
      </c>
      <c r="P85" s="8" t="str">
        <f t="shared" si="7"/>
        <v/>
      </c>
      <c r="Q85" s="2" t="str">
        <f t="shared" si="8"/>
        <v/>
      </c>
      <c r="R85" s="3" t="str">
        <f t="shared" si="9"/>
        <v/>
      </c>
      <c r="S85" s="3" t="str">
        <f t="shared" si="10"/>
        <v/>
      </c>
      <c r="T85" s="3" t="str">
        <f t="shared" si="41"/>
        <v/>
      </c>
      <c r="U85" s="8" t="str">
        <f t="shared" si="11"/>
        <v/>
      </c>
      <c r="V85" s="2" t="str">
        <f t="shared" si="12"/>
        <v/>
      </c>
      <c r="W85" s="2" t="str">
        <f t="shared" si="13"/>
        <v/>
      </c>
      <c r="X85" s="2" t="str">
        <f t="shared" si="123"/>
        <v/>
      </c>
      <c r="Y85" s="2" t="str">
        <f t="shared" si="14"/>
        <v/>
      </c>
      <c r="Z85" s="46" t="str">
        <f t="shared" si="42"/>
        <v/>
      </c>
      <c r="AA85" s="46" t="str">
        <f t="shared" si="43"/>
        <v/>
      </c>
      <c r="AB85" s="47"/>
      <c r="AC85" s="46" t="str">
        <f t="shared" si="44"/>
        <v/>
      </c>
      <c r="AD85" s="47" t="str">
        <f t="shared" si="128"/>
        <v/>
      </c>
      <c r="AE85" s="48" t="str">
        <f t="shared" si="46"/>
        <v/>
      </c>
      <c r="AF85" s="49" t="str">
        <f t="shared" si="130"/>
        <v/>
      </c>
      <c r="AG85" s="49" t="str">
        <f t="shared" si="130"/>
        <v/>
      </c>
      <c r="AH85" s="49" t="str">
        <f t="shared" si="130"/>
        <v/>
      </c>
      <c r="AI85" s="47" t="str">
        <f t="shared" si="130"/>
        <v/>
      </c>
      <c r="AJ85" s="47" t="str">
        <f t="shared" si="130"/>
        <v/>
      </c>
      <c r="AK85" s="46" t="str">
        <f t="shared" si="130"/>
        <v/>
      </c>
      <c r="AL85" s="47"/>
      <c r="AM85" s="53" t="str">
        <f t="shared" si="48"/>
        <v/>
      </c>
      <c r="AN85" s="50" t="str">
        <f t="shared" si="49"/>
        <v/>
      </c>
      <c r="AO85" s="53" t="s">
        <v>84</v>
      </c>
      <c r="AP85" s="52" t="str">
        <f t="shared" si="50"/>
        <v/>
      </c>
      <c r="AQ85" s="52" t="str">
        <f t="shared" si="51"/>
        <v/>
      </c>
      <c r="AR85" s="47">
        <f t="shared" si="52"/>
        <v>0</v>
      </c>
      <c r="AS85" s="53" t="str">
        <f t="shared" si="53"/>
        <v/>
      </c>
      <c r="AT85" s="52" t="str">
        <f t="shared" si="54"/>
        <v/>
      </c>
      <c r="AU85" s="9" t="str">
        <f t="shared" si="55"/>
        <v/>
      </c>
      <c r="AV85" s="9" t="str">
        <f t="shared" si="56"/>
        <v/>
      </c>
      <c r="AW85" s="12" t="str">
        <f t="shared" si="57"/>
        <v/>
      </c>
      <c r="AX85" s="9" t="str">
        <f t="shared" si="58"/>
        <v/>
      </c>
      <c r="AY85" s="12" t="str">
        <f t="shared" si="59"/>
        <v/>
      </c>
      <c r="AZ85" s="10" t="str">
        <f t="shared" si="60"/>
        <v/>
      </c>
      <c r="BA85" s="10" t="str">
        <f t="shared" si="61"/>
        <v/>
      </c>
      <c r="BB85" s="10" t="str">
        <f t="shared" si="62"/>
        <v/>
      </c>
      <c r="BC85" s="10" t="str">
        <f t="shared" si="63"/>
        <v/>
      </c>
      <c r="BD85" s="10" t="str">
        <f t="shared" si="64"/>
        <v/>
      </c>
      <c r="BE85" s="12" t="str">
        <f t="shared" si="65"/>
        <v/>
      </c>
      <c r="BF85" s="9" t="str">
        <f t="shared" si="66"/>
        <v/>
      </c>
      <c r="BG85" s="9" t="str">
        <f t="shared" si="67"/>
        <v/>
      </c>
      <c r="BH85" s="7" t="str">
        <f t="shared" si="68"/>
        <v/>
      </c>
      <c r="BI85" s="7" t="str">
        <f t="shared" si="69"/>
        <v/>
      </c>
      <c r="BJ85" s="12" t="str">
        <f t="shared" si="70"/>
        <v/>
      </c>
      <c r="BK85" s="80" t="str">
        <f t="shared" si="71"/>
        <v/>
      </c>
      <c r="BL85" s="7" t="str">
        <f t="shared" si="72"/>
        <v/>
      </c>
      <c r="BM85" s="7" t="str">
        <f t="shared" si="124"/>
        <v/>
      </c>
      <c r="BN85" s="12" t="str">
        <f t="shared" si="73"/>
        <v/>
      </c>
      <c r="BO85" s="9" t="str">
        <f t="shared" si="74"/>
        <v/>
      </c>
      <c r="BP85" s="2" t="str">
        <f t="shared" si="75"/>
        <v/>
      </c>
      <c r="BQ85" s="2" t="str">
        <f t="shared" si="76"/>
        <v/>
      </c>
      <c r="BR85" s="20" t="str">
        <f t="shared" si="135"/>
        <v/>
      </c>
      <c r="BS85" s="20" t="str">
        <f t="shared" si="135"/>
        <v/>
      </c>
      <c r="BT85" s="20" t="str">
        <f t="shared" si="135"/>
        <v/>
      </c>
      <c r="BU85" s="86" t="str">
        <f t="shared" si="78"/>
        <v/>
      </c>
      <c r="BV85" s="86" t="str">
        <f t="shared" si="79"/>
        <v/>
      </c>
      <c r="BW85" s="20" t="str">
        <f t="shared" si="135"/>
        <v/>
      </c>
      <c r="BX85" s="86" t="str">
        <f t="shared" si="135"/>
        <v/>
      </c>
      <c r="BY85" s="86" t="str">
        <f t="shared" si="135"/>
        <v/>
      </c>
      <c r="BZ85" s="86" t="str">
        <f t="shared" si="135"/>
        <v/>
      </c>
      <c r="CA85" s="86" t="str">
        <f t="shared" si="135"/>
        <v/>
      </c>
      <c r="CB85" s="86" t="str">
        <f t="shared" si="135"/>
        <v/>
      </c>
      <c r="CC85" s="86" t="str">
        <f t="shared" si="135"/>
        <v/>
      </c>
      <c r="CD85" s="86" t="str">
        <f t="shared" si="135"/>
        <v/>
      </c>
      <c r="CE85" s="20" t="str">
        <f t="shared" si="125"/>
        <v/>
      </c>
      <c r="CF85" s="14" t="str">
        <f t="shared" si="81"/>
        <v/>
      </c>
      <c r="CG85" s="14" t="str">
        <f t="shared" si="82"/>
        <v/>
      </c>
      <c r="CH85" s="8">
        <f t="shared" si="83"/>
        <v>0</v>
      </c>
      <c r="CI85" s="9" t="str">
        <f t="shared" si="84"/>
        <v/>
      </c>
      <c r="CJ85" s="9" t="str">
        <f t="shared" si="85"/>
        <v/>
      </c>
      <c r="CK85" s="9" t="str">
        <f t="shared" si="86"/>
        <v/>
      </c>
      <c r="CL85" s="9" t="str">
        <f t="shared" si="87"/>
        <v/>
      </c>
      <c r="CM85" s="9" t="str">
        <f t="shared" si="88"/>
        <v/>
      </c>
      <c r="CN85" s="9" t="str">
        <f t="shared" si="89"/>
        <v/>
      </c>
      <c r="CO85" s="9" t="str">
        <f t="shared" si="133"/>
        <v/>
      </c>
      <c r="CP85" s="9" t="str">
        <f t="shared" si="133"/>
        <v/>
      </c>
      <c r="CQ85" s="9" t="str">
        <f t="shared" si="133"/>
        <v/>
      </c>
      <c r="CR85" s="9" t="str">
        <f t="shared" si="133"/>
        <v/>
      </c>
      <c r="CS85" s="9" t="str">
        <f t="shared" si="133"/>
        <v/>
      </c>
      <c r="CT85" s="9" t="str">
        <f t="shared" si="133"/>
        <v/>
      </c>
      <c r="CU85" s="9" t="str">
        <f t="shared" si="133"/>
        <v/>
      </c>
      <c r="CV85" s="9" t="str">
        <f t="shared" si="91"/>
        <v/>
      </c>
      <c r="CW85" s="9" t="str">
        <f t="shared" si="134"/>
        <v/>
      </c>
      <c r="CX85" s="9" t="str">
        <f t="shared" si="134"/>
        <v/>
      </c>
      <c r="CY85" s="9" t="str">
        <f t="shared" si="134"/>
        <v/>
      </c>
      <c r="CZ85" s="9" t="str">
        <f t="shared" si="134"/>
        <v/>
      </c>
      <c r="DA85" s="9" t="str">
        <f t="shared" si="134"/>
        <v/>
      </c>
      <c r="DB85" s="9" t="str">
        <f t="shared" si="134"/>
        <v/>
      </c>
      <c r="DC85" s="9" t="str">
        <f t="shared" si="134"/>
        <v/>
      </c>
      <c r="DD85" s="2" t="str">
        <f t="shared" si="93"/>
        <v/>
      </c>
      <c r="DE85" s="2" t="str">
        <f t="shared" si="94"/>
        <v/>
      </c>
      <c r="DF85" s="2" t="str">
        <f t="shared" si="95"/>
        <v/>
      </c>
      <c r="DG85" s="2" t="str">
        <f t="shared" si="96"/>
        <v/>
      </c>
      <c r="DH85" s="2" t="str">
        <f t="shared" si="97"/>
        <v/>
      </c>
      <c r="DI85" s="2" t="str">
        <f t="shared" si="98"/>
        <v/>
      </c>
      <c r="DJ85" s="2" t="str">
        <f t="shared" si="99"/>
        <v/>
      </c>
      <c r="DK85" s="2" t="str">
        <f t="shared" si="100"/>
        <v/>
      </c>
      <c r="DL85" s="16" t="str">
        <f t="shared" si="101"/>
        <v/>
      </c>
      <c r="DM85" s="16" t="str">
        <f t="shared" si="102"/>
        <v/>
      </c>
      <c r="DN85" s="16" t="str">
        <f t="shared" si="103"/>
        <v/>
      </c>
      <c r="DO85" s="72" t="str">
        <f t="shared" si="104"/>
        <v/>
      </c>
      <c r="DP85" s="16" t="str">
        <f t="shared" si="105"/>
        <v/>
      </c>
      <c r="DQ85" s="16" t="str">
        <f t="shared" si="106"/>
        <v/>
      </c>
      <c r="DR85" s="2" t="str">
        <f t="shared" si="107"/>
        <v/>
      </c>
      <c r="DS85" s="2" t="str">
        <f t="shared" si="108"/>
        <v/>
      </c>
      <c r="DT85" s="2" t="str">
        <f t="shared" si="109"/>
        <v/>
      </c>
      <c r="DU85" s="2" t="str">
        <f t="shared" si="110"/>
        <v/>
      </c>
      <c r="DV85" s="15"/>
      <c r="DW85" s="17"/>
      <c r="DX85" s="17"/>
      <c r="DY85" s="47" t="str">
        <f t="shared" si="132"/>
        <v/>
      </c>
      <c r="DZ85" s="47" t="str">
        <f t="shared" si="132"/>
        <v/>
      </c>
      <c r="EA85" s="47" t="str">
        <f t="shared" si="132"/>
        <v/>
      </c>
      <c r="EB85" s="47" t="str">
        <f t="shared" si="132"/>
        <v/>
      </c>
      <c r="EC85" s="49" t="str">
        <f t="shared" si="132"/>
        <v/>
      </c>
      <c r="ED85" s="49" t="str">
        <f t="shared" si="132"/>
        <v/>
      </c>
      <c r="EE85" s="47" t="str">
        <f t="shared" si="132"/>
        <v/>
      </c>
      <c r="EF85" s="47" t="str">
        <f t="shared" si="132"/>
        <v/>
      </c>
      <c r="EG85" s="47" t="str">
        <f t="shared" si="132"/>
        <v/>
      </c>
      <c r="EH85" s="6">
        <f t="shared" si="16"/>
        <v>0</v>
      </c>
      <c r="EI85" s="6">
        <f t="shared" si="17"/>
        <v>0</v>
      </c>
      <c r="EJ85" s="2" t="str">
        <f t="shared" si="18"/>
        <v/>
      </c>
      <c r="EK85" s="2" t="str">
        <f t="shared" si="19"/>
        <v/>
      </c>
      <c r="EL85" s="2" t="str">
        <f t="shared" si="127"/>
        <v/>
      </c>
      <c r="EM85" s="2" t="str">
        <f t="shared" si="21"/>
        <v/>
      </c>
      <c r="EN85" s="2" t="str">
        <f t="shared" si="22"/>
        <v/>
      </c>
      <c r="EO85" s="2">
        <f t="shared" si="23"/>
        <v>0</v>
      </c>
      <c r="EP85" s="2">
        <f t="shared" si="111"/>
        <v>0</v>
      </c>
      <c r="EQ85" s="2"/>
      <c r="ER85" s="2"/>
      <c r="ES85" s="2"/>
      <c r="ET85" s="2"/>
      <c r="EU85" s="2"/>
      <c r="EV85" s="2"/>
      <c r="EW85" s="2">
        <f t="shared" si="24"/>
        <v>0</v>
      </c>
      <c r="EX85" s="2">
        <f t="shared" si="25"/>
        <v>0</v>
      </c>
      <c r="EY85" s="2">
        <f t="shared" si="112"/>
        <v>0</v>
      </c>
      <c r="EZ85" s="2">
        <f t="shared" si="26"/>
        <v>0</v>
      </c>
      <c r="FA85" s="2">
        <f t="shared" si="27"/>
        <v>0</v>
      </c>
      <c r="FB85" s="59"/>
      <c r="FC85" s="2">
        <f t="shared" si="28"/>
        <v>0</v>
      </c>
      <c r="FD85" s="2">
        <f t="shared" si="113"/>
        <v>0</v>
      </c>
      <c r="FE85" s="3">
        <f t="shared" si="126"/>
        <v>0</v>
      </c>
      <c r="FF85" s="3">
        <f t="shared" si="114"/>
        <v>0</v>
      </c>
      <c r="FG85" s="3">
        <f t="shared" si="115"/>
        <v>0</v>
      </c>
      <c r="FH85" s="3">
        <f t="shared" si="29"/>
        <v>0</v>
      </c>
      <c r="FI85" s="67">
        <f t="shared" si="30"/>
        <v>0</v>
      </c>
      <c r="FJ85" s="3">
        <f t="shared" si="31"/>
        <v>0</v>
      </c>
      <c r="FK85" s="3">
        <f t="shared" si="32"/>
        <v>0</v>
      </c>
      <c r="FL85" s="3">
        <f t="shared" si="116"/>
        <v>0</v>
      </c>
      <c r="FM85" s="3">
        <f t="shared" si="117"/>
        <v>0</v>
      </c>
      <c r="FN85" s="3">
        <f t="shared" si="118"/>
        <v>0</v>
      </c>
      <c r="FO85" s="2">
        <f t="shared" si="33"/>
        <v>0</v>
      </c>
      <c r="FP85" s="2">
        <f t="shared" si="34"/>
        <v>0</v>
      </c>
      <c r="FQ85" s="2">
        <f t="shared" si="119"/>
        <v>0</v>
      </c>
      <c r="FR85" s="6" t="str">
        <f>IF(A85=1,1,IF(DW85="","",COUNTA($DW$31:DW85)+1))</f>
        <v/>
      </c>
      <c r="FS85" s="6" t="str">
        <f t="shared" si="35"/>
        <v/>
      </c>
      <c r="FT85" s="43">
        <f t="shared" si="120"/>
        <v>0</v>
      </c>
      <c r="FU85" s="23">
        <f t="shared" si="121"/>
        <v>0</v>
      </c>
      <c r="FV85" s="21">
        <f t="shared" si="122"/>
        <v>0</v>
      </c>
    </row>
    <row r="86" spans="1:178">
      <c r="A86" s="4" t="str">
        <f t="shared" si="36"/>
        <v/>
      </c>
      <c r="B86" s="33"/>
      <c r="C86" s="33"/>
      <c r="D86" s="33"/>
      <c r="E86" s="33"/>
      <c r="F86" s="33"/>
      <c r="G86" s="11" t="str">
        <f t="shared" si="2"/>
        <v/>
      </c>
      <c r="H86" s="3" t="str">
        <f t="shared" si="37"/>
        <v/>
      </c>
      <c r="I86" s="3" t="str">
        <f t="shared" si="3"/>
        <v/>
      </c>
      <c r="J86" s="3" t="str">
        <f t="shared" si="38"/>
        <v/>
      </c>
      <c r="K86" s="3" t="str">
        <f t="shared" si="4"/>
        <v/>
      </c>
      <c r="L86" s="2" t="str">
        <f t="shared" si="5"/>
        <v/>
      </c>
      <c r="M86" s="8" t="str">
        <f t="shared" si="39"/>
        <v/>
      </c>
      <c r="N86" s="8" t="str">
        <f t="shared" si="6"/>
        <v/>
      </c>
      <c r="O86" s="8" t="str">
        <f t="shared" si="40"/>
        <v/>
      </c>
      <c r="P86" s="8" t="str">
        <f t="shared" si="7"/>
        <v/>
      </c>
      <c r="Q86" s="2" t="str">
        <f t="shared" si="8"/>
        <v/>
      </c>
      <c r="R86" s="3" t="str">
        <f t="shared" si="9"/>
        <v/>
      </c>
      <c r="S86" s="3" t="str">
        <f t="shared" si="10"/>
        <v/>
      </c>
      <c r="T86" s="3" t="str">
        <f t="shared" si="41"/>
        <v/>
      </c>
      <c r="U86" s="8" t="str">
        <f t="shared" si="11"/>
        <v/>
      </c>
      <c r="V86" s="2" t="str">
        <f t="shared" si="12"/>
        <v/>
      </c>
      <c r="W86" s="2" t="str">
        <f t="shared" si="13"/>
        <v/>
      </c>
      <c r="X86" s="2" t="str">
        <f t="shared" si="123"/>
        <v/>
      </c>
      <c r="Y86" s="2" t="str">
        <f t="shared" si="14"/>
        <v/>
      </c>
      <c r="Z86" s="46" t="str">
        <f t="shared" si="42"/>
        <v/>
      </c>
      <c r="AA86" s="46" t="str">
        <f t="shared" si="43"/>
        <v/>
      </c>
      <c r="AB86" s="47"/>
      <c r="AC86" s="46" t="str">
        <f t="shared" si="44"/>
        <v/>
      </c>
      <c r="AD86" s="47" t="str">
        <f t="shared" si="128"/>
        <v/>
      </c>
      <c r="AE86" s="48" t="str">
        <f t="shared" si="46"/>
        <v/>
      </c>
      <c r="AF86" s="49" t="str">
        <f t="shared" si="130"/>
        <v/>
      </c>
      <c r="AG86" s="49" t="str">
        <f t="shared" si="130"/>
        <v/>
      </c>
      <c r="AH86" s="49" t="str">
        <f t="shared" si="130"/>
        <v/>
      </c>
      <c r="AI86" s="47" t="str">
        <f t="shared" si="130"/>
        <v/>
      </c>
      <c r="AJ86" s="47" t="str">
        <f t="shared" si="130"/>
        <v/>
      </c>
      <c r="AK86" s="46" t="str">
        <f t="shared" si="130"/>
        <v/>
      </c>
      <c r="AL86" s="47"/>
      <c r="AM86" s="53" t="str">
        <f t="shared" si="48"/>
        <v/>
      </c>
      <c r="AN86" s="50" t="str">
        <f t="shared" si="49"/>
        <v/>
      </c>
      <c r="AO86" s="53" t="s">
        <v>84</v>
      </c>
      <c r="AP86" s="52" t="str">
        <f t="shared" si="50"/>
        <v/>
      </c>
      <c r="AQ86" s="52" t="str">
        <f t="shared" si="51"/>
        <v/>
      </c>
      <c r="AR86" s="47">
        <f t="shared" si="52"/>
        <v>0</v>
      </c>
      <c r="AS86" s="53" t="str">
        <f t="shared" si="53"/>
        <v/>
      </c>
      <c r="AT86" s="52" t="str">
        <f t="shared" si="54"/>
        <v/>
      </c>
      <c r="AU86" s="9" t="str">
        <f t="shared" si="55"/>
        <v/>
      </c>
      <c r="AV86" s="9" t="str">
        <f t="shared" si="56"/>
        <v/>
      </c>
      <c r="AW86" s="12" t="str">
        <f t="shared" si="57"/>
        <v/>
      </c>
      <c r="AX86" s="9" t="str">
        <f t="shared" si="58"/>
        <v/>
      </c>
      <c r="AY86" s="12" t="str">
        <f t="shared" si="59"/>
        <v/>
      </c>
      <c r="AZ86" s="10" t="str">
        <f t="shared" si="60"/>
        <v/>
      </c>
      <c r="BA86" s="10" t="str">
        <f t="shared" si="61"/>
        <v/>
      </c>
      <c r="BB86" s="10" t="str">
        <f t="shared" si="62"/>
        <v/>
      </c>
      <c r="BC86" s="10" t="str">
        <f t="shared" si="63"/>
        <v/>
      </c>
      <c r="BD86" s="10" t="str">
        <f t="shared" si="64"/>
        <v/>
      </c>
      <c r="BE86" s="12" t="str">
        <f t="shared" si="65"/>
        <v/>
      </c>
      <c r="BF86" s="9" t="str">
        <f t="shared" si="66"/>
        <v/>
      </c>
      <c r="BG86" s="9" t="str">
        <f t="shared" si="67"/>
        <v/>
      </c>
      <c r="BH86" s="7" t="str">
        <f t="shared" si="68"/>
        <v/>
      </c>
      <c r="BI86" s="7" t="str">
        <f t="shared" si="69"/>
        <v/>
      </c>
      <c r="BJ86" s="12" t="str">
        <f t="shared" si="70"/>
        <v/>
      </c>
      <c r="BK86" s="80" t="str">
        <f t="shared" si="71"/>
        <v/>
      </c>
      <c r="BL86" s="7" t="str">
        <f t="shared" si="72"/>
        <v/>
      </c>
      <c r="BM86" s="7" t="str">
        <f t="shared" si="124"/>
        <v/>
      </c>
      <c r="BN86" s="12" t="str">
        <f t="shared" si="73"/>
        <v/>
      </c>
      <c r="BO86" s="9" t="str">
        <f t="shared" si="74"/>
        <v/>
      </c>
      <c r="BP86" s="2" t="str">
        <f t="shared" si="75"/>
        <v/>
      </c>
      <c r="BQ86" s="2" t="str">
        <f t="shared" si="76"/>
        <v/>
      </c>
      <c r="BR86" s="20" t="str">
        <f t="shared" si="135"/>
        <v/>
      </c>
      <c r="BS86" s="20" t="str">
        <f t="shared" si="135"/>
        <v/>
      </c>
      <c r="BT86" s="20" t="str">
        <f t="shared" si="135"/>
        <v/>
      </c>
      <c r="BU86" s="86" t="str">
        <f t="shared" si="78"/>
        <v/>
      </c>
      <c r="BV86" s="86" t="str">
        <f t="shared" si="79"/>
        <v/>
      </c>
      <c r="BW86" s="20" t="str">
        <f t="shared" si="135"/>
        <v/>
      </c>
      <c r="BX86" s="86" t="str">
        <f t="shared" si="135"/>
        <v/>
      </c>
      <c r="BY86" s="86" t="str">
        <f t="shared" si="135"/>
        <v/>
      </c>
      <c r="BZ86" s="86" t="str">
        <f t="shared" si="135"/>
        <v/>
      </c>
      <c r="CA86" s="86" t="str">
        <f t="shared" si="135"/>
        <v/>
      </c>
      <c r="CB86" s="86" t="str">
        <f t="shared" si="135"/>
        <v/>
      </c>
      <c r="CC86" s="86" t="str">
        <f t="shared" si="135"/>
        <v/>
      </c>
      <c r="CD86" s="86" t="str">
        <f t="shared" si="135"/>
        <v/>
      </c>
      <c r="CE86" s="20" t="str">
        <f t="shared" si="125"/>
        <v/>
      </c>
      <c r="CF86" s="14" t="str">
        <f t="shared" si="81"/>
        <v/>
      </c>
      <c r="CG86" s="14" t="str">
        <f t="shared" si="82"/>
        <v/>
      </c>
      <c r="CH86" s="8">
        <f t="shared" si="83"/>
        <v>0</v>
      </c>
      <c r="CI86" s="9" t="str">
        <f t="shared" si="84"/>
        <v/>
      </c>
      <c r="CJ86" s="9" t="str">
        <f t="shared" si="85"/>
        <v/>
      </c>
      <c r="CK86" s="9" t="str">
        <f t="shared" si="86"/>
        <v/>
      </c>
      <c r="CL86" s="9" t="str">
        <f t="shared" si="87"/>
        <v/>
      </c>
      <c r="CM86" s="9" t="str">
        <f t="shared" si="88"/>
        <v/>
      </c>
      <c r="CN86" s="9" t="str">
        <f t="shared" si="89"/>
        <v/>
      </c>
      <c r="CO86" s="9" t="str">
        <f t="shared" si="133"/>
        <v/>
      </c>
      <c r="CP86" s="9" t="str">
        <f t="shared" si="133"/>
        <v/>
      </c>
      <c r="CQ86" s="9" t="str">
        <f t="shared" si="133"/>
        <v/>
      </c>
      <c r="CR86" s="9" t="str">
        <f t="shared" si="133"/>
        <v/>
      </c>
      <c r="CS86" s="9" t="str">
        <f t="shared" si="133"/>
        <v/>
      </c>
      <c r="CT86" s="9" t="str">
        <f t="shared" si="133"/>
        <v/>
      </c>
      <c r="CU86" s="9" t="str">
        <f t="shared" si="133"/>
        <v/>
      </c>
      <c r="CV86" s="9" t="str">
        <f t="shared" si="91"/>
        <v/>
      </c>
      <c r="CW86" s="9" t="str">
        <f t="shared" si="134"/>
        <v/>
      </c>
      <c r="CX86" s="9" t="str">
        <f t="shared" si="134"/>
        <v/>
      </c>
      <c r="CY86" s="9" t="str">
        <f t="shared" si="134"/>
        <v/>
      </c>
      <c r="CZ86" s="9" t="str">
        <f t="shared" si="134"/>
        <v/>
      </c>
      <c r="DA86" s="9" t="str">
        <f t="shared" si="134"/>
        <v/>
      </c>
      <c r="DB86" s="9" t="str">
        <f t="shared" si="134"/>
        <v/>
      </c>
      <c r="DC86" s="9" t="str">
        <f t="shared" si="134"/>
        <v/>
      </c>
      <c r="DD86" s="2" t="str">
        <f t="shared" si="93"/>
        <v/>
      </c>
      <c r="DE86" s="2" t="str">
        <f t="shared" si="94"/>
        <v/>
      </c>
      <c r="DF86" s="2" t="str">
        <f t="shared" si="95"/>
        <v/>
      </c>
      <c r="DG86" s="2" t="str">
        <f t="shared" si="96"/>
        <v/>
      </c>
      <c r="DH86" s="2" t="str">
        <f t="shared" si="97"/>
        <v/>
      </c>
      <c r="DI86" s="2" t="str">
        <f t="shared" si="98"/>
        <v/>
      </c>
      <c r="DJ86" s="2" t="str">
        <f t="shared" si="99"/>
        <v/>
      </c>
      <c r="DK86" s="2" t="str">
        <f t="shared" si="100"/>
        <v/>
      </c>
      <c r="DL86" s="16" t="str">
        <f t="shared" si="101"/>
        <v/>
      </c>
      <c r="DM86" s="16" t="str">
        <f t="shared" si="102"/>
        <v/>
      </c>
      <c r="DN86" s="16" t="str">
        <f t="shared" si="103"/>
        <v/>
      </c>
      <c r="DO86" s="72" t="str">
        <f t="shared" si="104"/>
        <v/>
      </c>
      <c r="DP86" s="16" t="str">
        <f t="shared" si="105"/>
        <v/>
      </c>
      <c r="DQ86" s="16" t="str">
        <f t="shared" si="106"/>
        <v/>
      </c>
      <c r="DR86" s="2" t="str">
        <f t="shared" si="107"/>
        <v/>
      </c>
      <c r="DS86" s="2" t="str">
        <f t="shared" si="108"/>
        <v/>
      </c>
      <c r="DT86" s="2" t="str">
        <f t="shared" si="109"/>
        <v/>
      </c>
      <c r="DU86" s="2" t="str">
        <f t="shared" si="110"/>
        <v/>
      </c>
      <c r="DV86" s="15"/>
      <c r="DW86" s="18"/>
      <c r="DX86" s="17"/>
      <c r="DY86" s="47" t="str">
        <f t="shared" si="132"/>
        <v/>
      </c>
      <c r="DZ86" s="47" t="str">
        <f t="shared" si="132"/>
        <v/>
      </c>
      <c r="EA86" s="47" t="str">
        <f t="shared" si="132"/>
        <v/>
      </c>
      <c r="EB86" s="47" t="str">
        <f t="shared" si="132"/>
        <v/>
      </c>
      <c r="EC86" s="49" t="str">
        <f t="shared" si="132"/>
        <v/>
      </c>
      <c r="ED86" s="49" t="str">
        <f t="shared" si="132"/>
        <v/>
      </c>
      <c r="EE86" s="47" t="str">
        <f t="shared" si="132"/>
        <v/>
      </c>
      <c r="EF86" s="47" t="str">
        <f t="shared" si="132"/>
        <v/>
      </c>
      <c r="EG86" s="47" t="str">
        <f t="shared" si="132"/>
        <v/>
      </c>
      <c r="EH86" s="6">
        <f t="shared" si="16"/>
        <v>0</v>
      </c>
      <c r="EI86" s="6">
        <f t="shared" si="17"/>
        <v>0</v>
      </c>
      <c r="EJ86" s="2" t="str">
        <f t="shared" si="18"/>
        <v/>
      </c>
      <c r="EK86" s="2" t="str">
        <f t="shared" si="19"/>
        <v/>
      </c>
      <c r="EL86" s="2" t="str">
        <f t="shared" si="127"/>
        <v/>
      </c>
      <c r="EM86" s="2" t="str">
        <f t="shared" si="21"/>
        <v/>
      </c>
      <c r="EN86" s="2" t="str">
        <f t="shared" si="22"/>
        <v/>
      </c>
      <c r="EO86" s="2">
        <f t="shared" si="23"/>
        <v>0</v>
      </c>
      <c r="EP86" s="2">
        <f t="shared" si="111"/>
        <v>0</v>
      </c>
      <c r="EQ86" s="2"/>
      <c r="ER86" s="2"/>
      <c r="ES86" s="2"/>
      <c r="ET86" s="2"/>
      <c r="EU86" s="2"/>
      <c r="EV86" s="2"/>
      <c r="EW86" s="2">
        <f t="shared" si="24"/>
        <v>0</v>
      </c>
      <c r="EX86" s="2">
        <f t="shared" si="25"/>
        <v>0</v>
      </c>
      <c r="EY86" s="2">
        <f t="shared" si="112"/>
        <v>0</v>
      </c>
      <c r="EZ86" s="2">
        <f t="shared" si="26"/>
        <v>0</v>
      </c>
      <c r="FA86" s="2">
        <f t="shared" si="27"/>
        <v>0</v>
      </c>
      <c r="FB86" s="59"/>
      <c r="FC86" s="2">
        <f t="shared" si="28"/>
        <v>0</v>
      </c>
      <c r="FD86" s="2">
        <f t="shared" si="113"/>
        <v>0</v>
      </c>
      <c r="FE86" s="3">
        <f t="shared" si="126"/>
        <v>0</v>
      </c>
      <c r="FF86" s="3">
        <f t="shared" si="114"/>
        <v>0</v>
      </c>
      <c r="FG86" s="3">
        <f t="shared" si="115"/>
        <v>0</v>
      </c>
      <c r="FH86" s="3">
        <f t="shared" si="29"/>
        <v>0</v>
      </c>
      <c r="FI86" s="67">
        <f t="shared" si="30"/>
        <v>0</v>
      </c>
      <c r="FJ86" s="3">
        <f t="shared" si="31"/>
        <v>0</v>
      </c>
      <c r="FK86" s="3">
        <f t="shared" si="32"/>
        <v>0</v>
      </c>
      <c r="FL86" s="3">
        <f t="shared" si="116"/>
        <v>0</v>
      </c>
      <c r="FM86" s="3">
        <f t="shared" si="117"/>
        <v>0</v>
      </c>
      <c r="FN86" s="3">
        <f t="shared" si="118"/>
        <v>0</v>
      </c>
      <c r="FO86" s="2">
        <f t="shared" si="33"/>
        <v>0</v>
      </c>
      <c r="FP86" s="2">
        <f t="shared" si="34"/>
        <v>0</v>
      </c>
      <c r="FQ86" s="2">
        <f t="shared" si="119"/>
        <v>0</v>
      </c>
      <c r="FR86" s="6" t="str">
        <f>IF(A86=1,1,IF(DW86="","",COUNTA($DW$31:DW86)+1))</f>
        <v/>
      </c>
      <c r="FS86" s="6" t="str">
        <f t="shared" si="35"/>
        <v/>
      </c>
      <c r="FT86" s="43">
        <f t="shared" si="120"/>
        <v>0</v>
      </c>
      <c r="FU86" s="23">
        <f t="shared" si="121"/>
        <v>0</v>
      </c>
      <c r="FV86" s="21">
        <f t="shared" si="122"/>
        <v>0</v>
      </c>
    </row>
    <row r="87" spans="1:178">
      <c r="A87" s="4" t="str">
        <f t="shared" si="36"/>
        <v/>
      </c>
      <c r="B87" s="33"/>
      <c r="C87" s="33"/>
      <c r="D87" s="33"/>
      <c r="E87" s="33"/>
      <c r="F87" s="33"/>
      <c r="G87" s="11" t="str">
        <f t="shared" si="2"/>
        <v/>
      </c>
      <c r="H87" s="3" t="str">
        <f t="shared" si="37"/>
        <v/>
      </c>
      <c r="I87" s="3" t="str">
        <f t="shared" si="3"/>
        <v/>
      </c>
      <c r="J87" s="3" t="str">
        <f t="shared" si="38"/>
        <v/>
      </c>
      <c r="K87" s="3" t="str">
        <f t="shared" si="4"/>
        <v/>
      </c>
      <c r="L87" s="2" t="str">
        <f t="shared" si="5"/>
        <v/>
      </c>
      <c r="M87" s="8" t="str">
        <f t="shared" si="39"/>
        <v/>
      </c>
      <c r="N87" s="8" t="str">
        <f t="shared" si="6"/>
        <v/>
      </c>
      <c r="O87" s="8" t="str">
        <f t="shared" si="40"/>
        <v/>
      </c>
      <c r="P87" s="8" t="str">
        <f t="shared" si="7"/>
        <v/>
      </c>
      <c r="Q87" s="2" t="str">
        <f t="shared" si="8"/>
        <v/>
      </c>
      <c r="R87" s="3" t="str">
        <f t="shared" si="9"/>
        <v/>
      </c>
      <c r="S87" s="3" t="str">
        <f t="shared" si="10"/>
        <v/>
      </c>
      <c r="T87" s="3" t="str">
        <f t="shared" si="41"/>
        <v/>
      </c>
      <c r="U87" s="8" t="str">
        <f t="shared" si="11"/>
        <v/>
      </c>
      <c r="V87" s="2" t="str">
        <f t="shared" si="12"/>
        <v/>
      </c>
      <c r="W87" s="2" t="str">
        <f t="shared" si="13"/>
        <v/>
      </c>
      <c r="X87" s="2" t="str">
        <f t="shared" si="123"/>
        <v/>
      </c>
      <c r="Y87" s="2" t="str">
        <f t="shared" si="14"/>
        <v/>
      </c>
      <c r="Z87" s="46" t="str">
        <f t="shared" si="42"/>
        <v/>
      </c>
      <c r="AA87" s="46" t="str">
        <f t="shared" si="43"/>
        <v/>
      </c>
      <c r="AB87" s="47"/>
      <c r="AC87" s="46" t="str">
        <f t="shared" si="44"/>
        <v/>
      </c>
      <c r="AD87" s="47" t="str">
        <f t="shared" si="128"/>
        <v/>
      </c>
      <c r="AE87" s="48" t="str">
        <f t="shared" si="46"/>
        <v/>
      </c>
      <c r="AF87" s="49" t="str">
        <f t="shared" si="130"/>
        <v/>
      </c>
      <c r="AG87" s="49" t="str">
        <f t="shared" si="130"/>
        <v/>
      </c>
      <c r="AH87" s="49" t="str">
        <f t="shared" si="130"/>
        <v/>
      </c>
      <c r="AI87" s="47" t="str">
        <f t="shared" si="130"/>
        <v/>
      </c>
      <c r="AJ87" s="47" t="str">
        <f t="shared" si="130"/>
        <v/>
      </c>
      <c r="AK87" s="46" t="str">
        <f t="shared" si="130"/>
        <v/>
      </c>
      <c r="AL87" s="47"/>
      <c r="AM87" s="53" t="str">
        <f t="shared" si="48"/>
        <v/>
      </c>
      <c r="AN87" s="50" t="str">
        <f t="shared" si="49"/>
        <v/>
      </c>
      <c r="AO87" s="53" t="s">
        <v>84</v>
      </c>
      <c r="AP87" s="52" t="str">
        <f t="shared" si="50"/>
        <v/>
      </c>
      <c r="AQ87" s="52" t="str">
        <f t="shared" si="51"/>
        <v/>
      </c>
      <c r="AR87" s="47">
        <f t="shared" si="52"/>
        <v>0</v>
      </c>
      <c r="AS87" s="53" t="str">
        <f t="shared" si="53"/>
        <v/>
      </c>
      <c r="AT87" s="52" t="str">
        <f t="shared" si="54"/>
        <v/>
      </c>
      <c r="AU87" s="9" t="str">
        <f t="shared" si="55"/>
        <v/>
      </c>
      <c r="AV87" s="9" t="str">
        <f t="shared" si="56"/>
        <v/>
      </c>
      <c r="AW87" s="12" t="str">
        <f t="shared" si="57"/>
        <v/>
      </c>
      <c r="AX87" s="9" t="str">
        <f t="shared" si="58"/>
        <v/>
      </c>
      <c r="AY87" s="12" t="str">
        <f t="shared" si="59"/>
        <v/>
      </c>
      <c r="AZ87" s="10" t="str">
        <f t="shared" si="60"/>
        <v/>
      </c>
      <c r="BA87" s="10" t="str">
        <f t="shared" si="61"/>
        <v/>
      </c>
      <c r="BB87" s="10" t="str">
        <f t="shared" si="62"/>
        <v/>
      </c>
      <c r="BC87" s="10" t="str">
        <f t="shared" si="63"/>
        <v/>
      </c>
      <c r="BD87" s="10" t="str">
        <f t="shared" si="64"/>
        <v/>
      </c>
      <c r="BE87" s="12" t="str">
        <f t="shared" si="65"/>
        <v/>
      </c>
      <c r="BF87" s="9" t="str">
        <f t="shared" si="66"/>
        <v/>
      </c>
      <c r="BG87" s="9" t="str">
        <f t="shared" si="67"/>
        <v/>
      </c>
      <c r="BH87" s="7" t="str">
        <f t="shared" si="68"/>
        <v/>
      </c>
      <c r="BI87" s="7" t="str">
        <f t="shared" si="69"/>
        <v/>
      </c>
      <c r="BJ87" s="12" t="str">
        <f t="shared" si="70"/>
        <v/>
      </c>
      <c r="BK87" s="80" t="str">
        <f t="shared" si="71"/>
        <v/>
      </c>
      <c r="BL87" s="7" t="str">
        <f t="shared" si="72"/>
        <v/>
      </c>
      <c r="BM87" s="7" t="str">
        <f t="shared" si="124"/>
        <v/>
      </c>
      <c r="BN87" s="12" t="str">
        <f t="shared" si="73"/>
        <v/>
      </c>
      <c r="BO87" s="9" t="str">
        <f t="shared" si="74"/>
        <v/>
      </c>
      <c r="BP87" s="2" t="str">
        <f t="shared" si="75"/>
        <v/>
      </c>
      <c r="BQ87" s="2" t="str">
        <f t="shared" si="76"/>
        <v/>
      </c>
      <c r="BR87" s="20" t="str">
        <f t="shared" si="135"/>
        <v/>
      </c>
      <c r="BS87" s="20" t="str">
        <f t="shared" si="135"/>
        <v/>
      </c>
      <c r="BT87" s="20" t="str">
        <f t="shared" si="135"/>
        <v/>
      </c>
      <c r="BU87" s="86" t="str">
        <f t="shared" si="78"/>
        <v/>
      </c>
      <c r="BV87" s="86" t="str">
        <f t="shared" si="79"/>
        <v/>
      </c>
      <c r="BW87" s="20" t="str">
        <f t="shared" si="135"/>
        <v/>
      </c>
      <c r="BX87" s="86" t="str">
        <f t="shared" si="135"/>
        <v/>
      </c>
      <c r="BY87" s="86" t="str">
        <f t="shared" si="135"/>
        <v/>
      </c>
      <c r="BZ87" s="86" t="str">
        <f t="shared" si="135"/>
        <v/>
      </c>
      <c r="CA87" s="86" t="str">
        <f t="shared" si="135"/>
        <v/>
      </c>
      <c r="CB87" s="86" t="str">
        <f t="shared" si="135"/>
        <v/>
      </c>
      <c r="CC87" s="86" t="str">
        <f t="shared" si="135"/>
        <v/>
      </c>
      <c r="CD87" s="86" t="str">
        <f t="shared" si="135"/>
        <v/>
      </c>
      <c r="CE87" s="20" t="str">
        <f t="shared" si="125"/>
        <v/>
      </c>
      <c r="CF87" s="14" t="str">
        <f t="shared" si="81"/>
        <v/>
      </c>
      <c r="CG87" s="14" t="str">
        <f t="shared" si="82"/>
        <v/>
      </c>
      <c r="CH87" s="8">
        <f t="shared" si="83"/>
        <v>0</v>
      </c>
      <c r="CI87" s="9" t="str">
        <f t="shared" si="84"/>
        <v/>
      </c>
      <c r="CJ87" s="9" t="str">
        <f t="shared" si="85"/>
        <v/>
      </c>
      <c r="CK87" s="9" t="str">
        <f t="shared" si="86"/>
        <v/>
      </c>
      <c r="CL87" s="9" t="str">
        <f t="shared" si="87"/>
        <v/>
      </c>
      <c r="CM87" s="9" t="str">
        <f t="shared" si="88"/>
        <v/>
      </c>
      <c r="CN87" s="9" t="str">
        <f t="shared" si="89"/>
        <v/>
      </c>
      <c r="CO87" s="9" t="str">
        <f t="shared" si="133"/>
        <v/>
      </c>
      <c r="CP87" s="9" t="str">
        <f t="shared" si="133"/>
        <v/>
      </c>
      <c r="CQ87" s="9" t="str">
        <f t="shared" si="133"/>
        <v/>
      </c>
      <c r="CR87" s="9" t="str">
        <f t="shared" si="133"/>
        <v/>
      </c>
      <c r="CS87" s="9" t="str">
        <f t="shared" si="133"/>
        <v/>
      </c>
      <c r="CT87" s="9" t="str">
        <f t="shared" si="133"/>
        <v/>
      </c>
      <c r="CU87" s="9" t="str">
        <f t="shared" si="133"/>
        <v/>
      </c>
      <c r="CV87" s="9" t="str">
        <f t="shared" si="91"/>
        <v/>
      </c>
      <c r="CW87" s="9" t="str">
        <f t="shared" si="134"/>
        <v/>
      </c>
      <c r="CX87" s="9" t="str">
        <f t="shared" si="134"/>
        <v/>
      </c>
      <c r="CY87" s="9" t="str">
        <f t="shared" si="134"/>
        <v/>
      </c>
      <c r="CZ87" s="9" t="str">
        <f t="shared" si="134"/>
        <v/>
      </c>
      <c r="DA87" s="9" t="str">
        <f t="shared" si="134"/>
        <v/>
      </c>
      <c r="DB87" s="9" t="str">
        <f t="shared" si="134"/>
        <v/>
      </c>
      <c r="DC87" s="9" t="str">
        <f t="shared" si="134"/>
        <v/>
      </c>
      <c r="DD87" s="2" t="str">
        <f t="shared" si="93"/>
        <v/>
      </c>
      <c r="DE87" s="2" t="str">
        <f t="shared" si="94"/>
        <v/>
      </c>
      <c r="DF87" s="2" t="str">
        <f t="shared" si="95"/>
        <v/>
      </c>
      <c r="DG87" s="2" t="str">
        <f t="shared" si="96"/>
        <v/>
      </c>
      <c r="DH87" s="2" t="str">
        <f t="shared" si="97"/>
        <v/>
      </c>
      <c r="DI87" s="2" t="str">
        <f t="shared" si="98"/>
        <v/>
      </c>
      <c r="DJ87" s="2" t="str">
        <f t="shared" si="99"/>
        <v/>
      </c>
      <c r="DK87" s="2" t="str">
        <f t="shared" si="100"/>
        <v/>
      </c>
      <c r="DL87" s="16" t="str">
        <f t="shared" si="101"/>
        <v/>
      </c>
      <c r="DM87" s="16" t="str">
        <f t="shared" si="102"/>
        <v/>
      </c>
      <c r="DN87" s="16" t="str">
        <f t="shared" si="103"/>
        <v/>
      </c>
      <c r="DO87" s="72" t="str">
        <f t="shared" si="104"/>
        <v/>
      </c>
      <c r="DP87" s="16" t="str">
        <f t="shared" si="105"/>
        <v/>
      </c>
      <c r="DQ87" s="16" t="str">
        <f t="shared" si="106"/>
        <v/>
      </c>
      <c r="DR87" s="2" t="str">
        <f t="shared" si="107"/>
        <v/>
      </c>
      <c r="DS87" s="2" t="str">
        <f t="shared" si="108"/>
        <v/>
      </c>
      <c r="DT87" s="2" t="str">
        <f t="shared" si="109"/>
        <v/>
      </c>
      <c r="DU87" s="2" t="str">
        <f t="shared" si="110"/>
        <v/>
      </c>
      <c r="DV87" s="15"/>
      <c r="DW87" s="17"/>
      <c r="DX87" s="17"/>
      <c r="DY87" s="47" t="str">
        <f t="shared" si="132"/>
        <v/>
      </c>
      <c r="DZ87" s="47" t="str">
        <f t="shared" si="132"/>
        <v/>
      </c>
      <c r="EA87" s="47" t="str">
        <f t="shared" si="132"/>
        <v/>
      </c>
      <c r="EB87" s="47" t="str">
        <f t="shared" si="132"/>
        <v/>
      </c>
      <c r="EC87" s="49" t="str">
        <f t="shared" si="132"/>
        <v/>
      </c>
      <c r="ED87" s="49" t="str">
        <f t="shared" si="132"/>
        <v/>
      </c>
      <c r="EE87" s="47" t="str">
        <f t="shared" si="132"/>
        <v/>
      </c>
      <c r="EF87" s="47" t="str">
        <f t="shared" si="132"/>
        <v/>
      </c>
      <c r="EG87" s="47" t="str">
        <f t="shared" si="132"/>
        <v/>
      </c>
      <c r="EH87" s="6">
        <f t="shared" si="16"/>
        <v>0</v>
      </c>
      <c r="EI87" s="6">
        <f t="shared" si="17"/>
        <v>0</v>
      </c>
      <c r="EJ87" s="2" t="str">
        <f t="shared" si="18"/>
        <v/>
      </c>
      <c r="EK87" s="2" t="str">
        <f t="shared" si="19"/>
        <v/>
      </c>
      <c r="EL87" s="2" t="str">
        <f t="shared" si="127"/>
        <v/>
      </c>
      <c r="EM87" s="2" t="str">
        <f t="shared" si="21"/>
        <v/>
      </c>
      <c r="EN87" s="2" t="str">
        <f t="shared" si="22"/>
        <v/>
      </c>
      <c r="EO87" s="2">
        <f t="shared" si="23"/>
        <v>0</v>
      </c>
      <c r="EP87" s="2">
        <f t="shared" si="111"/>
        <v>0</v>
      </c>
      <c r="EQ87" s="2"/>
      <c r="ER87" s="2"/>
      <c r="ES87" s="2"/>
      <c r="ET87" s="2"/>
      <c r="EU87" s="2"/>
      <c r="EV87" s="2"/>
      <c r="EW87" s="2">
        <f t="shared" si="24"/>
        <v>0</v>
      </c>
      <c r="EX87" s="2">
        <f t="shared" si="25"/>
        <v>0</v>
      </c>
      <c r="EY87" s="2">
        <f t="shared" si="112"/>
        <v>0</v>
      </c>
      <c r="EZ87" s="2">
        <f t="shared" si="26"/>
        <v>0</v>
      </c>
      <c r="FA87" s="2">
        <f t="shared" si="27"/>
        <v>0</v>
      </c>
      <c r="FB87" s="59"/>
      <c r="FC87" s="2">
        <f t="shared" si="28"/>
        <v>0</v>
      </c>
      <c r="FD87" s="2">
        <f t="shared" si="113"/>
        <v>0</v>
      </c>
      <c r="FE87" s="3">
        <f t="shared" si="126"/>
        <v>0</v>
      </c>
      <c r="FF87" s="3">
        <f t="shared" si="114"/>
        <v>0</v>
      </c>
      <c r="FG87" s="3">
        <f t="shared" si="115"/>
        <v>0</v>
      </c>
      <c r="FH87" s="3">
        <f t="shared" si="29"/>
        <v>0</v>
      </c>
      <c r="FI87" s="67">
        <f t="shared" si="30"/>
        <v>0</v>
      </c>
      <c r="FJ87" s="3">
        <f t="shared" si="31"/>
        <v>0</v>
      </c>
      <c r="FK87" s="3">
        <f t="shared" si="32"/>
        <v>0</v>
      </c>
      <c r="FL87" s="3">
        <f t="shared" si="116"/>
        <v>0</v>
      </c>
      <c r="FM87" s="3">
        <f t="shared" si="117"/>
        <v>0</v>
      </c>
      <c r="FN87" s="3">
        <f t="shared" si="118"/>
        <v>0</v>
      </c>
      <c r="FO87" s="2">
        <f t="shared" si="33"/>
        <v>0</v>
      </c>
      <c r="FP87" s="2">
        <f t="shared" si="34"/>
        <v>0</v>
      </c>
      <c r="FQ87" s="2">
        <f t="shared" si="119"/>
        <v>0</v>
      </c>
      <c r="FR87" s="6" t="str">
        <f>IF(A87=1,1,IF(DW87="","",COUNTA($DW$31:DW87)+1))</f>
        <v/>
      </c>
      <c r="FS87" s="6" t="str">
        <f t="shared" si="35"/>
        <v/>
      </c>
      <c r="FT87" s="43">
        <f t="shared" si="120"/>
        <v>0</v>
      </c>
      <c r="FU87" s="23">
        <f t="shared" si="121"/>
        <v>0</v>
      </c>
      <c r="FV87" s="21">
        <f t="shared" si="122"/>
        <v>0</v>
      </c>
    </row>
    <row r="88" spans="1:178">
      <c r="A88" s="4" t="str">
        <f t="shared" si="36"/>
        <v/>
      </c>
      <c r="B88" s="33"/>
      <c r="C88" s="33"/>
      <c r="D88" s="33"/>
      <c r="E88" s="33"/>
      <c r="F88" s="33"/>
      <c r="G88" s="11" t="str">
        <f t="shared" si="2"/>
        <v/>
      </c>
      <c r="H88" s="3" t="str">
        <f t="shared" si="37"/>
        <v/>
      </c>
      <c r="I88" s="3" t="str">
        <f t="shared" si="3"/>
        <v/>
      </c>
      <c r="J88" s="3" t="str">
        <f t="shared" si="38"/>
        <v/>
      </c>
      <c r="K88" s="3" t="str">
        <f t="shared" si="4"/>
        <v/>
      </c>
      <c r="L88" s="2" t="str">
        <f t="shared" si="5"/>
        <v/>
      </c>
      <c r="M88" s="8" t="str">
        <f t="shared" si="39"/>
        <v/>
      </c>
      <c r="N88" s="8" t="str">
        <f t="shared" si="6"/>
        <v/>
      </c>
      <c r="O88" s="8" t="str">
        <f t="shared" si="40"/>
        <v/>
      </c>
      <c r="P88" s="8" t="str">
        <f t="shared" si="7"/>
        <v/>
      </c>
      <c r="Q88" s="2" t="str">
        <f t="shared" si="8"/>
        <v/>
      </c>
      <c r="R88" s="3" t="str">
        <f t="shared" si="9"/>
        <v/>
      </c>
      <c r="S88" s="3" t="str">
        <f t="shared" si="10"/>
        <v/>
      </c>
      <c r="T88" s="3" t="str">
        <f t="shared" si="41"/>
        <v/>
      </c>
      <c r="U88" s="8" t="str">
        <f t="shared" si="11"/>
        <v/>
      </c>
      <c r="V88" s="2" t="str">
        <f t="shared" si="12"/>
        <v/>
      </c>
      <c r="W88" s="2" t="str">
        <f t="shared" si="13"/>
        <v/>
      </c>
      <c r="X88" s="2" t="str">
        <f t="shared" si="123"/>
        <v/>
      </c>
      <c r="Y88" s="2" t="str">
        <f t="shared" si="14"/>
        <v/>
      </c>
      <c r="Z88" s="46" t="str">
        <f t="shared" si="42"/>
        <v/>
      </c>
      <c r="AA88" s="46" t="str">
        <f t="shared" si="43"/>
        <v/>
      </c>
      <c r="AB88" s="47"/>
      <c r="AC88" s="46" t="str">
        <f t="shared" si="44"/>
        <v/>
      </c>
      <c r="AD88" s="47" t="str">
        <f t="shared" si="128"/>
        <v/>
      </c>
      <c r="AE88" s="48" t="str">
        <f t="shared" si="46"/>
        <v/>
      </c>
      <c r="AF88" s="49" t="str">
        <f t="shared" si="130"/>
        <v/>
      </c>
      <c r="AG88" s="49" t="str">
        <f t="shared" si="130"/>
        <v/>
      </c>
      <c r="AH88" s="49" t="str">
        <f t="shared" si="130"/>
        <v/>
      </c>
      <c r="AI88" s="47" t="str">
        <f t="shared" si="130"/>
        <v/>
      </c>
      <c r="AJ88" s="47" t="str">
        <f t="shared" si="130"/>
        <v/>
      </c>
      <c r="AK88" s="46" t="str">
        <f t="shared" si="130"/>
        <v/>
      </c>
      <c r="AL88" s="47"/>
      <c r="AM88" s="53" t="str">
        <f t="shared" si="48"/>
        <v/>
      </c>
      <c r="AN88" s="50" t="str">
        <f t="shared" si="49"/>
        <v/>
      </c>
      <c r="AO88" s="53" t="s">
        <v>84</v>
      </c>
      <c r="AP88" s="52" t="str">
        <f t="shared" si="50"/>
        <v/>
      </c>
      <c r="AQ88" s="52" t="str">
        <f t="shared" si="51"/>
        <v/>
      </c>
      <c r="AR88" s="47">
        <f t="shared" si="52"/>
        <v>0</v>
      </c>
      <c r="AS88" s="53" t="str">
        <f t="shared" si="53"/>
        <v/>
      </c>
      <c r="AT88" s="52" t="str">
        <f t="shared" si="54"/>
        <v/>
      </c>
      <c r="AU88" s="9" t="str">
        <f t="shared" si="55"/>
        <v/>
      </c>
      <c r="AV88" s="9" t="str">
        <f t="shared" si="56"/>
        <v/>
      </c>
      <c r="AW88" s="12" t="str">
        <f t="shared" si="57"/>
        <v/>
      </c>
      <c r="AX88" s="9" t="str">
        <f t="shared" si="58"/>
        <v/>
      </c>
      <c r="AY88" s="12" t="str">
        <f t="shared" si="59"/>
        <v/>
      </c>
      <c r="AZ88" s="10" t="str">
        <f t="shared" si="60"/>
        <v/>
      </c>
      <c r="BA88" s="10" t="str">
        <f t="shared" si="61"/>
        <v/>
      </c>
      <c r="BB88" s="10" t="str">
        <f t="shared" si="62"/>
        <v/>
      </c>
      <c r="BC88" s="10" t="str">
        <f t="shared" si="63"/>
        <v/>
      </c>
      <c r="BD88" s="10" t="str">
        <f t="shared" si="64"/>
        <v/>
      </c>
      <c r="BE88" s="12" t="str">
        <f t="shared" si="65"/>
        <v/>
      </c>
      <c r="BF88" s="9" t="str">
        <f t="shared" si="66"/>
        <v/>
      </c>
      <c r="BG88" s="9" t="str">
        <f t="shared" si="67"/>
        <v/>
      </c>
      <c r="BH88" s="7" t="str">
        <f t="shared" si="68"/>
        <v/>
      </c>
      <c r="BI88" s="7" t="str">
        <f t="shared" si="69"/>
        <v/>
      </c>
      <c r="BJ88" s="12" t="str">
        <f t="shared" si="70"/>
        <v/>
      </c>
      <c r="BK88" s="80" t="str">
        <f t="shared" si="71"/>
        <v/>
      </c>
      <c r="BL88" s="7" t="str">
        <f t="shared" si="72"/>
        <v/>
      </c>
      <c r="BM88" s="7" t="str">
        <f t="shared" si="124"/>
        <v/>
      </c>
      <c r="BN88" s="12" t="str">
        <f t="shared" si="73"/>
        <v/>
      </c>
      <c r="BO88" s="9" t="str">
        <f t="shared" si="74"/>
        <v/>
      </c>
      <c r="BP88" s="2" t="str">
        <f t="shared" si="75"/>
        <v/>
      </c>
      <c r="BQ88" s="2" t="str">
        <f t="shared" si="76"/>
        <v/>
      </c>
      <c r="BR88" s="20" t="str">
        <f t="shared" si="135"/>
        <v/>
      </c>
      <c r="BS88" s="20" t="str">
        <f t="shared" si="135"/>
        <v/>
      </c>
      <c r="BT88" s="20" t="str">
        <f t="shared" si="135"/>
        <v/>
      </c>
      <c r="BU88" s="86" t="str">
        <f t="shared" si="78"/>
        <v/>
      </c>
      <c r="BV88" s="86" t="str">
        <f t="shared" si="79"/>
        <v/>
      </c>
      <c r="BW88" s="20" t="str">
        <f t="shared" si="135"/>
        <v/>
      </c>
      <c r="BX88" s="86" t="str">
        <f t="shared" si="135"/>
        <v/>
      </c>
      <c r="BY88" s="86" t="str">
        <f t="shared" si="135"/>
        <v/>
      </c>
      <c r="BZ88" s="86" t="str">
        <f t="shared" si="135"/>
        <v/>
      </c>
      <c r="CA88" s="86" t="str">
        <f t="shared" si="135"/>
        <v/>
      </c>
      <c r="CB88" s="86" t="str">
        <f t="shared" si="135"/>
        <v/>
      </c>
      <c r="CC88" s="86" t="str">
        <f t="shared" si="135"/>
        <v/>
      </c>
      <c r="CD88" s="86" t="str">
        <f t="shared" si="135"/>
        <v/>
      </c>
      <c r="CE88" s="20" t="str">
        <f t="shared" si="125"/>
        <v/>
      </c>
      <c r="CF88" s="14" t="str">
        <f t="shared" si="81"/>
        <v/>
      </c>
      <c r="CG88" s="14" t="str">
        <f t="shared" si="82"/>
        <v/>
      </c>
      <c r="CH88" s="8">
        <f t="shared" si="83"/>
        <v>0</v>
      </c>
      <c r="CI88" s="9" t="str">
        <f t="shared" si="84"/>
        <v/>
      </c>
      <c r="CJ88" s="9" t="str">
        <f t="shared" si="85"/>
        <v/>
      </c>
      <c r="CK88" s="9" t="str">
        <f t="shared" si="86"/>
        <v/>
      </c>
      <c r="CL88" s="9" t="str">
        <f t="shared" si="87"/>
        <v/>
      </c>
      <c r="CM88" s="9" t="str">
        <f t="shared" si="88"/>
        <v/>
      </c>
      <c r="CN88" s="9" t="str">
        <f t="shared" si="89"/>
        <v/>
      </c>
      <c r="CO88" s="9" t="str">
        <f t="shared" si="133"/>
        <v/>
      </c>
      <c r="CP88" s="9" t="str">
        <f t="shared" si="133"/>
        <v/>
      </c>
      <c r="CQ88" s="9" t="str">
        <f t="shared" si="133"/>
        <v/>
      </c>
      <c r="CR88" s="9" t="str">
        <f t="shared" si="133"/>
        <v/>
      </c>
      <c r="CS88" s="9" t="str">
        <f t="shared" si="133"/>
        <v/>
      </c>
      <c r="CT88" s="9" t="str">
        <f t="shared" si="133"/>
        <v/>
      </c>
      <c r="CU88" s="9" t="str">
        <f t="shared" si="133"/>
        <v/>
      </c>
      <c r="CV88" s="9" t="str">
        <f t="shared" si="91"/>
        <v/>
      </c>
      <c r="CW88" s="9" t="str">
        <f t="shared" si="134"/>
        <v/>
      </c>
      <c r="CX88" s="9" t="str">
        <f t="shared" si="134"/>
        <v/>
      </c>
      <c r="CY88" s="9" t="str">
        <f t="shared" si="134"/>
        <v/>
      </c>
      <c r="CZ88" s="9" t="str">
        <f t="shared" si="134"/>
        <v/>
      </c>
      <c r="DA88" s="9" t="str">
        <f t="shared" si="134"/>
        <v/>
      </c>
      <c r="DB88" s="9" t="str">
        <f t="shared" si="134"/>
        <v/>
      </c>
      <c r="DC88" s="9" t="str">
        <f t="shared" si="134"/>
        <v/>
      </c>
      <c r="DD88" s="2" t="str">
        <f t="shared" si="93"/>
        <v/>
      </c>
      <c r="DE88" s="2" t="str">
        <f t="shared" si="94"/>
        <v/>
      </c>
      <c r="DF88" s="2" t="str">
        <f t="shared" si="95"/>
        <v/>
      </c>
      <c r="DG88" s="2" t="str">
        <f t="shared" si="96"/>
        <v/>
      </c>
      <c r="DH88" s="2" t="str">
        <f t="shared" si="97"/>
        <v/>
      </c>
      <c r="DI88" s="2" t="str">
        <f t="shared" si="98"/>
        <v/>
      </c>
      <c r="DJ88" s="2" t="str">
        <f t="shared" si="99"/>
        <v/>
      </c>
      <c r="DK88" s="2" t="str">
        <f t="shared" si="100"/>
        <v/>
      </c>
      <c r="DL88" s="16" t="str">
        <f t="shared" si="101"/>
        <v/>
      </c>
      <c r="DM88" s="16" t="str">
        <f t="shared" si="102"/>
        <v/>
      </c>
      <c r="DN88" s="16" t="str">
        <f t="shared" si="103"/>
        <v/>
      </c>
      <c r="DO88" s="72" t="str">
        <f t="shared" si="104"/>
        <v/>
      </c>
      <c r="DP88" s="16" t="str">
        <f t="shared" si="105"/>
        <v/>
      </c>
      <c r="DQ88" s="16" t="str">
        <f t="shared" si="106"/>
        <v/>
      </c>
      <c r="DR88" s="2" t="str">
        <f t="shared" si="107"/>
        <v/>
      </c>
      <c r="DS88" s="2" t="str">
        <f t="shared" si="108"/>
        <v/>
      </c>
      <c r="DT88" s="2" t="str">
        <f t="shared" si="109"/>
        <v/>
      </c>
      <c r="DU88" s="2" t="str">
        <f t="shared" si="110"/>
        <v/>
      </c>
      <c r="DV88" s="15"/>
      <c r="DW88" s="17"/>
      <c r="DX88" s="17"/>
      <c r="DY88" s="47" t="str">
        <f t="shared" si="132"/>
        <v/>
      </c>
      <c r="DZ88" s="47" t="str">
        <f t="shared" si="132"/>
        <v/>
      </c>
      <c r="EA88" s="47" t="str">
        <f t="shared" si="132"/>
        <v/>
      </c>
      <c r="EB88" s="47" t="str">
        <f t="shared" si="132"/>
        <v/>
      </c>
      <c r="EC88" s="49" t="str">
        <f t="shared" si="132"/>
        <v/>
      </c>
      <c r="ED88" s="49" t="str">
        <f t="shared" si="132"/>
        <v/>
      </c>
      <c r="EE88" s="47" t="str">
        <f t="shared" si="132"/>
        <v/>
      </c>
      <c r="EF88" s="47" t="str">
        <f t="shared" si="132"/>
        <v/>
      </c>
      <c r="EG88" s="47" t="str">
        <f t="shared" si="132"/>
        <v/>
      </c>
      <c r="EH88" s="6">
        <f t="shared" si="16"/>
        <v>0</v>
      </c>
      <c r="EI88" s="6">
        <f t="shared" si="17"/>
        <v>0</v>
      </c>
      <c r="EJ88" s="2" t="str">
        <f t="shared" si="18"/>
        <v/>
      </c>
      <c r="EK88" s="2" t="str">
        <f t="shared" si="19"/>
        <v/>
      </c>
      <c r="EL88" s="2" t="str">
        <f t="shared" si="127"/>
        <v/>
      </c>
      <c r="EM88" s="2" t="str">
        <f t="shared" si="21"/>
        <v/>
      </c>
      <c r="EN88" s="2" t="str">
        <f t="shared" si="22"/>
        <v/>
      </c>
      <c r="EO88" s="2">
        <f t="shared" si="23"/>
        <v>0</v>
      </c>
      <c r="EP88" s="2">
        <f t="shared" si="111"/>
        <v>0</v>
      </c>
      <c r="EQ88" s="2"/>
      <c r="ER88" s="2"/>
      <c r="ES88" s="2"/>
      <c r="ET88" s="2"/>
      <c r="EU88" s="2"/>
      <c r="EV88" s="2"/>
      <c r="EW88" s="2">
        <f t="shared" si="24"/>
        <v>0</v>
      </c>
      <c r="EX88" s="2">
        <f t="shared" si="25"/>
        <v>0</v>
      </c>
      <c r="EY88" s="2">
        <f t="shared" si="112"/>
        <v>0</v>
      </c>
      <c r="EZ88" s="2">
        <f t="shared" si="26"/>
        <v>0</v>
      </c>
      <c r="FA88" s="2">
        <f t="shared" si="27"/>
        <v>0</v>
      </c>
      <c r="FB88" s="59"/>
      <c r="FC88" s="2">
        <f t="shared" si="28"/>
        <v>0</v>
      </c>
      <c r="FD88" s="2">
        <f t="shared" si="113"/>
        <v>0</v>
      </c>
      <c r="FE88" s="3">
        <f t="shared" si="126"/>
        <v>0</v>
      </c>
      <c r="FF88" s="3">
        <f t="shared" si="114"/>
        <v>0</v>
      </c>
      <c r="FG88" s="3">
        <f t="shared" si="115"/>
        <v>0</v>
      </c>
      <c r="FH88" s="3">
        <f t="shared" si="29"/>
        <v>0</v>
      </c>
      <c r="FI88" s="67">
        <f t="shared" si="30"/>
        <v>0</v>
      </c>
      <c r="FJ88" s="3">
        <f t="shared" si="31"/>
        <v>0</v>
      </c>
      <c r="FK88" s="3">
        <f t="shared" si="32"/>
        <v>0</v>
      </c>
      <c r="FL88" s="3">
        <f t="shared" si="116"/>
        <v>0</v>
      </c>
      <c r="FM88" s="3">
        <f t="shared" si="117"/>
        <v>0</v>
      </c>
      <c r="FN88" s="3">
        <f t="shared" si="118"/>
        <v>0</v>
      </c>
      <c r="FO88" s="2">
        <f t="shared" si="33"/>
        <v>0</v>
      </c>
      <c r="FP88" s="2">
        <f t="shared" si="34"/>
        <v>0</v>
      </c>
      <c r="FQ88" s="2">
        <f t="shared" si="119"/>
        <v>0</v>
      </c>
      <c r="FR88" s="6" t="str">
        <f>IF(A88=1,1,IF(DW88="","",COUNTA($DW$31:DW88)+1))</f>
        <v/>
      </c>
      <c r="FS88" s="6" t="str">
        <f t="shared" si="35"/>
        <v/>
      </c>
      <c r="FT88" s="43">
        <f t="shared" si="120"/>
        <v>0</v>
      </c>
      <c r="FU88" s="23">
        <f t="shared" si="121"/>
        <v>0</v>
      </c>
      <c r="FV88" s="21">
        <f t="shared" si="122"/>
        <v>0</v>
      </c>
    </row>
    <row r="89" spans="1:178">
      <c r="A89" s="4" t="str">
        <f t="shared" si="36"/>
        <v/>
      </c>
      <c r="B89" s="33"/>
      <c r="C89" s="33"/>
      <c r="D89" s="33"/>
      <c r="E89" s="33"/>
      <c r="F89" s="33"/>
      <c r="G89" s="11" t="str">
        <f t="shared" si="2"/>
        <v/>
      </c>
      <c r="H89" s="3" t="str">
        <f t="shared" si="37"/>
        <v/>
      </c>
      <c r="I89" s="3" t="str">
        <f t="shared" si="3"/>
        <v/>
      </c>
      <c r="J89" s="3" t="str">
        <f t="shared" si="38"/>
        <v/>
      </c>
      <c r="K89" s="3" t="str">
        <f t="shared" si="4"/>
        <v/>
      </c>
      <c r="L89" s="2" t="str">
        <f t="shared" si="5"/>
        <v/>
      </c>
      <c r="M89" s="8" t="str">
        <f t="shared" si="39"/>
        <v/>
      </c>
      <c r="N89" s="8" t="str">
        <f t="shared" si="6"/>
        <v/>
      </c>
      <c r="O89" s="8" t="str">
        <f t="shared" si="40"/>
        <v/>
      </c>
      <c r="P89" s="8" t="str">
        <f t="shared" si="7"/>
        <v/>
      </c>
      <c r="Q89" s="2" t="str">
        <f t="shared" si="8"/>
        <v/>
      </c>
      <c r="R89" s="3" t="str">
        <f t="shared" si="9"/>
        <v/>
      </c>
      <c r="S89" s="3" t="str">
        <f t="shared" si="10"/>
        <v/>
      </c>
      <c r="T89" s="3" t="str">
        <f t="shared" si="41"/>
        <v/>
      </c>
      <c r="U89" s="8" t="str">
        <f t="shared" si="11"/>
        <v/>
      </c>
      <c r="V89" s="2" t="str">
        <f t="shared" si="12"/>
        <v/>
      </c>
      <c r="W89" s="2" t="str">
        <f t="shared" si="13"/>
        <v/>
      </c>
      <c r="X89" s="2" t="str">
        <f t="shared" si="123"/>
        <v/>
      </c>
      <c r="Y89" s="2" t="str">
        <f t="shared" si="14"/>
        <v/>
      </c>
      <c r="Z89" s="46" t="str">
        <f t="shared" si="42"/>
        <v/>
      </c>
      <c r="AA89" s="46" t="str">
        <f t="shared" si="43"/>
        <v/>
      </c>
      <c r="AB89" s="47"/>
      <c r="AC89" s="46" t="str">
        <f t="shared" si="44"/>
        <v/>
      </c>
      <c r="AD89" s="47" t="str">
        <f t="shared" si="128"/>
        <v/>
      </c>
      <c r="AE89" s="48" t="str">
        <f t="shared" si="46"/>
        <v/>
      </c>
      <c r="AF89" s="49" t="str">
        <f t="shared" si="130"/>
        <v/>
      </c>
      <c r="AG89" s="49" t="str">
        <f t="shared" si="130"/>
        <v/>
      </c>
      <c r="AH89" s="49" t="str">
        <f t="shared" si="130"/>
        <v/>
      </c>
      <c r="AI89" s="47" t="str">
        <f t="shared" si="130"/>
        <v/>
      </c>
      <c r="AJ89" s="47" t="str">
        <f t="shared" si="130"/>
        <v/>
      </c>
      <c r="AK89" s="46" t="str">
        <f t="shared" si="130"/>
        <v/>
      </c>
      <c r="AL89" s="47"/>
      <c r="AM89" s="53" t="str">
        <f t="shared" si="48"/>
        <v/>
      </c>
      <c r="AN89" s="50" t="str">
        <f t="shared" si="49"/>
        <v/>
      </c>
      <c r="AO89" s="53" t="s">
        <v>84</v>
      </c>
      <c r="AP89" s="52" t="str">
        <f t="shared" si="50"/>
        <v/>
      </c>
      <c r="AQ89" s="52" t="str">
        <f t="shared" si="51"/>
        <v/>
      </c>
      <c r="AR89" s="47">
        <f t="shared" si="52"/>
        <v>0</v>
      </c>
      <c r="AS89" s="53" t="str">
        <f t="shared" si="53"/>
        <v/>
      </c>
      <c r="AT89" s="52" t="str">
        <f t="shared" si="54"/>
        <v/>
      </c>
      <c r="AU89" s="9" t="str">
        <f t="shared" si="55"/>
        <v/>
      </c>
      <c r="AV89" s="9" t="str">
        <f t="shared" si="56"/>
        <v/>
      </c>
      <c r="AW89" s="12" t="str">
        <f t="shared" si="57"/>
        <v/>
      </c>
      <c r="AX89" s="9" t="str">
        <f t="shared" si="58"/>
        <v/>
      </c>
      <c r="AY89" s="12" t="str">
        <f t="shared" si="59"/>
        <v/>
      </c>
      <c r="AZ89" s="10" t="str">
        <f t="shared" si="60"/>
        <v/>
      </c>
      <c r="BA89" s="10" t="str">
        <f t="shared" si="61"/>
        <v/>
      </c>
      <c r="BB89" s="10" t="str">
        <f t="shared" si="62"/>
        <v/>
      </c>
      <c r="BC89" s="10" t="str">
        <f t="shared" si="63"/>
        <v/>
      </c>
      <c r="BD89" s="10" t="str">
        <f t="shared" si="64"/>
        <v/>
      </c>
      <c r="BE89" s="12" t="str">
        <f t="shared" si="65"/>
        <v/>
      </c>
      <c r="BF89" s="9" t="str">
        <f t="shared" si="66"/>
        <v/>
      </c>
      <c r="BG89" s="9" t="str">
        <f t="shared" si="67"/>
        <v/>
      </c>
      <c r="BH89" s="7" t="str">
        <f t="shared" si="68"/>
        <v/>
      </c>
      <c r="BI89" s="7" t="str">
        <f t="shared" si="69"/>
        <v/>
      </c>
      <c r="BJ89" s="12" t="str">
        <f t="shared" si="70"/>
        <v/>
      </c>
      <c r="BK89" s="80" t="str">
        <f t="shared" si="71"/>
        <v/>
      </c>
      <c r="BL89" s="7" t="str">
        <f t="shared" si="72"/>
        <v/>
      </c>
      <c r="BM89" s="7" t="str">
        <f t="shared" si="124"/>
        <v/>
      </c>
      <c r="BN89" s="12" t="str">
        <f t="shared" si="73"/>
        <v/>
      </c>
      <c r="BO89" s="9" t="str">
        <f t="shared" si="74"/>
        <v/>
      </c>
      <c r="BP89" s="2" t="str">
        <f t="shared" si="75"/>
        <v/>
      </c>
      <c r="BQ89" s="2" t="str">
        <f t="shared" si="76"/>
        <v/>
      </c>
      <c r="BR89" s="20" t="str">
        <f t="shared" si="135"/>
        <v/>
      </c>
      <c r="BS89" s="20" t="str">
        <f t="shared" si="135"/>
        <v/>
      </c>
      <c r="BT89" s="20" t="str">
        <f t="shared" si="135"/>
        <v/>
      </c>
      <c r="BU89" s="86" t="str">
        <f t="shared" si="78"/>
        <v/>
      </c>
      <c r="BV89" s="86" t="str">
        <f t="shared" si="79"/>
        <v/>
      </c>
      <c r="BW89" s="20" t="str">
        <f t="shared" si="135"/>
        <v/>
      </c>
      <c r="BX89" s="86" t="str">
        <f t="shared" si="135"/>
        <v/>
      </c>
      <c r="BY89" s="86" t="str">
        <f t="shared" si="135"/>
        <v/>
      </c>
      <c r="BZ89" s="86" t="str">
        <f t="shared" si="135"/>
        <v/>
      </c>
      <c r="CA89" s="86" t="str">
        <f t="shared" si="135"/>
        <v/>
      </c>
      <c r="CB89" s="86" t="str">
        <f t="shared" si="135"/>
        <v/>
      </c>
      <c r="CC89" s="86" t="str">
        <f t="shared" si="135"/>
        <v/>
      </c>
      <c r="CD89" s="86" t="str">
        <f t="shared" si="135"/>
        <v/>
      </c>
      <c r="CE89" s="20" t="str">
        <f t="shared" si="125"/>
        <v/>
      </c>
      <c r="CF89" s="14" t="str">
        <f t="shared" si="81"/>
        <v/>
      </c>
      <c r="CG89" s="14" t="str">
        <f t="shared" si="82"/>
        <v/>
      </c>
      <c r="CH89" s="8">
        <f t="shared" si="83"/>
        <v>0</v>
      </c>
      <c r="CI89" s="9" t="str">
        <f t="shared" si="84"/>
        <v/>
      </c>
      <c r="CJ89" s="9" t="str">
        <f t="shared" si="85"/>
        <v/>
      </c>
      <c r="CK89" s="9" t="str">
        <f t="shared" si="86"/>
        <v/>
      </c>
      <c r="CL89" s="9" t="str">
        <f t="shared" si="87"/>
        <v/>
      </c>
      <c r="CM89" s="9" t="str">
        <f t="shared" si="88"/>
        <v/>
      </c>
      <c r="CN89" s="9" t="str">
        <f t="shared" si="89"/>
        <v/>
      </c>
      <c r="CO89" s="9" t="str">
        <f t="shared" si="133"/>
        <v/>
      </c>
      <c r="CP89" s="9" t="str">
        <f t="shared" si="133"/>
        <v/>
      </c>
      <c r="CQ89" s="9" t="str">
        <f t="shared" si="133"/>
        <v/>
      </c>
      <c r="CR89" s="9" t="str">
        <f t="shared" si="133"/>
        <v/>
      </c>
      <c r="CS89" s="9" t="str">
        <f t="shared" si="133"/>
        <v/>
      </c>
      <c r="CT89" s="9" t="str">
        <f t="shared" si="133"/>
        <v/>
      </c>
      <c r="CU89" s="9" t="str">
        <f t="shared" si="133"/>
        <v/>
      </c>
      <c r="CV89" s="9" t="str">
        <f t="shared" si="91"/>
        <v/>
      </c>
      <c r="CW89" s="9" t="str">
        <f t="shared" si="134"/>
        <v/>
      </c>
      <c r="CX89" s="9" t="str">
        <f t="shared" si="134"/>
        <v/>
      </c>
      <c r="CY89" s="9" t="str">
        <f t="shared" si="134"/>
        <v/>
      </c>
      <c r="CZ89" s="9" t="str">
        <f t="shared" si="134"/>
        <v/>
      </c>
      <c r="DA89" s="9" t="str">
        <f t="shared" si="134"/>
        <v/>
      </c>
      <c r="DB89" s="9" t="str">
        <f t="shared" si="134"/>
        <v/>
      </c>
      <c r="DC89" s="9" t="str">
        <f t="shared" si="134"/>
        <v/>
      </c>
      <c r="DD89" s="2" t="str">
        <f t="shared" si="93"/>
        <v/>
      </c>
      <c r="DE89" s="2" t="str">
        <f t="shared" si="94"/>
        <v/>
      </c>
      <c r="DF89" s="2" t="str">
        <f t="shared" si="95"/>
        <v/>
      </c>
      <c r="DG89" s="2" t="str">
        <f t="shared" si="96"/>
        <v/>
      </c>
      <c r="DH89" s="2" t="str">
        <f t="shared" si="97"/>
        <v/>
      </c>
      <c r="DI89" s="2" t="str">
        <f t="shared" si="98"/>
        <v/>
      </c>
      <c r="DJ89" s="2" t="str">
        <f t="shared" si="99"/>
        <v/>
      </c>
      <c r="DK89" s="2" t="str">
        <f t="shared" si="100"/>
        <v/>
      </c>
      <c r="DL89" s="16" t="str">
        <f t="shared" si="101"/>
        <v/>
      </c>
      <c r="DM89" s="16" t="str">
        <f t="shared" si="102"/>
        <v/>
      </c>
      <c r="DN89" s="16" t="str">
        <f t="shared" si="103"/>
        <v/>
      </c>
      <c r="DO89" s="72" t="str">
        <f t="shared" si="104"/>
        <v/>
      </c>
      <c r="DP89" s="16" t="str">
        <f t="shared" si="105"/>
        <v/>
      </c>
      <c r="DQ89" s="16" t="str">
        <f t="shared" si="106"/>
        <v/>
      </c>
      <c r="DR89" s="2" t="str">
        <f t="shared" si="107"/>
        <v/>
      </c>
      <c r="DS89" s="2" t="str">
        <f t="shared" si="108"/>
        <v/>
      </c>
      <c r="DT89" s="2" t="str">
        <f t="shared" si="109"/>
        <v/>
      </c>
      <c r="DU89" s="2" t="str">
        <f t="shared" si="110"/>
        <v/>
      </c>
      <c r="DV89" s="15"/>
      <c r="DW89" s="18"/>
      <c r="DX89" s="17"/>
      <c r="DY89" s="47" t="str">
        <f t="shared" si="132"/>
        <v/>
      </c>
      <c r="DZ89" s="47" t="str">
        <f t="shared" si="132"/>
        <v/>
      </c>
      <c r="EA89" s="47" t="str">
        <f t="shared" si="132"/>
        <v/>
      </c>
      <c r="EB89" s="47" t="str">
        <f t="shared" si="132"/>
        <v/>
      </c>
      <c r="EC89" s="49" t="str">
        <f t="shared" si="132"/>
        <v/>
      </c>
      <c r="ED89" s="49" t="str">
        <f t="shared" si="132"/>
        <v/>
      </c>
      <c r="EE89" s="47" t="str">
        <f t="shared" si="132"/>
        <v/>
      </c>
      <c r="EF89" s="47" t="str">
        <f t="shared" si="132"/>
        <v/>
      </c>
      <c r="EG89" s="47" t="str">
        <f t="shared" si="132"/>
        <v/>
      </c>
      <c r="EH89" s="6">
        <f t="shared" si="16"/>
        <v>0</v>
      </c>
      <c r="EI89" s="6">
        <f t="shared" si="17"/>
        <v>0</v>
      </c>
      <c r="EJ89" s="2" t="str">
        <f t="shared" si="18"/>
        <v/>
      </c>
      <c r="EK89" s="2" t="str">
        <f t="shared" si="19"/>
        <v/>
      </c>
      <c r="EL89" s="2" t="str">
        <f t="shared" si="127"/>
        <v/>
      </c>
      <c r="EM89" s="2" t="str">
        <f t="shared" si="21"/>
        <v/>
      </c>
      <c r="EN89" s="2" t="str">
        <f t="shared" si="22"/>
        <v/>
      </c>
      <c r="EO89" s="2">
        <f t="shared" si="23"/>
        <v>0</v>
      </c>
      <c r="EP89" s="2">
        <f t="shared" si="111"/>
        <v>0</v>
      </c>
      <c r="EQ89" s="2"/>
      <c r="ER89" s="2"/>
      <c r="ES89" s="2"/>
      <c r="ET89" s="2"/>
      <c r="EU89" s="2"/>
      <c r="EV89" s="2"/>
      <c r="EW89" s="2">
        <f t="shared" si="24"/>
        <v>0</v>
      </c>
      <c r="EX89" s="2">
        <f t="shared" si="25"/>
        <v>0</v>
      </c>
      <c r="EY89" s="2">
        <f t="shared" si="112"/>
        <v>0</v>
      </c>
      <c r="EZ89" s="2">
        <f t="shared" si="26"/>
        <v>0</v>
      </c>
      <c r="FA89" s="2">
        <f t="shared" si="27"/>
        <v>0</v>
      </c>
      <c r="FB89" s="59"/>
      <c r="FC89" s="2">
        <f t="shared" si="28"/>
        <v>0</v>
      </c>
      <c r="FD89" s="2">
        <f t="shared" si="113"/>
        <v>0</v>
      </c>
      <c r="FE89" s="3">
        <f t="shared" si="126"/>
        <v>0</v>
      </c>
      <c r="FF89" s="3">
        <f t="shared" si="114"/>
        <v>0</v>
      </c>
      <c r="FG89" s="3">
        <f t="shared" si="115"/>
        <v>0</v>
      </c>
      <c r="FH89" s="3">
        <f t="shared" si="29"/>
        <v>0</v>
      </c>
      <c r="FI89" s="67">
        <f t="shared" si="30"/>
        <v>0</v>
      </c>
      <c r="FJ89" s="3">
        <f t="shared" si="31"/>
        <v>0</v>
      </c>
      <c r="FK89" s="3">
        <f t="shared" si="32"/>
        <v>0</v>
      </c>
      <c r="FL89" s="3">
        <f t="shared" si="116"/>
        <v>0</v>
      </c>
      <c r="FM89" s="3">
        <f t="shared" si="117"/>
        <v>0</v>
      </c>
      <c r="FN89" s="3">
        <f t="shared" si="118"/>
        <v>0</v>
      </c>
      <c r="FO89" s="2">
        <f t="shared" si="33"/>
        <v>0</v>
      </c>
      <c r="FP89" s="2">
        <f t="shared" si="34"/>
        <v>0</v>
      </c>
      <c r="FQ89" s="2">
        <f t="shared" si="119"/>
        <v>0</v>
      </c>
      <c r="FR89" s="6" t="str">
        <f>IF(A89=1,1,IF(DW89="","",COUNTA($DW$31:DW89)+1))</f>
        <v/>
      </c>
      <c r="FS89" s="6" t="str">
        <f t="shared" si="35"/>
        <v/>
      </c>
      <c r="FT89" s="43">
        <f t="shared" si="120"/>
        <v>0</v>
      </c>
      <c r="FU89" s="23">
        <f t="shared" si="121"/>
        <v>0</v>
      </c>
      <c r="FV89" s="21">
        <f t="shared" si="122"/>
        <v>0</v>
      </c>
    </row>
    <row r="90" spans="1:178">
      <c r="A90" s="4" t="str">
        <f t="shared" si="36"/>
        <v/>
      </c>
      <c r="B90" s="33"/>
      <c r="C90" s="33"/>
      <c r="D90" s="33"/>
      <c r="E90" s="33"/>
      <c r="F90" s="33"/>
      <c r="G90" s="11" t="str">
        <f t="shared" si="2"/>
        <v/>
      </c>
      <c r="H90" s="3" t="str">
        <f t="shared" si="37"/>
        <v/>
      </c>
      <c r="I90" s="3" t="str">
        <f t="shared" si="3"/>
        <v/>
      </c>
      <c r="J90" s="3" t="str">
        <f t="shared" si="38"/>
        <v/>
      </c>
      <c r="K90" s="3" t="str">
        <f t="shared" si="4"/>
        <v/>
      </c>
      <c r="L90" s="2" t="str">
        <f t="shared" si="5"/>
        <v/>
      </c>
      <c r="M90" s="8" t="str">
        <f t="shared" si="39"/>
        <v/>
      </c>
      <c r="N90" s="8" t="str">
        <f t="shared" si="6"/>
        <v/>
      </c>
      <c r="O90" s="8" t="str">
        <f t="shared" si="40"/>
        <v/>
      </c>
      <c r="P90" s="8" t="str">
        <f t="shared" si="7"/>
        <v/>
      </c>
      <c r="Q90" s="2" t="str">
        <f t="shared" si="8"/>
        <v/>
      </c>
      <c r="R90" s="3" t="str">
        <f t="shared" si="9"/>
        <v/>
      </c>
      <c r="S90" s="3" t="str">
        <f t="shared" si="10"/>
        <v/>
      </c>
      <c r="T90" s="3" t="str">
        <f t="shared" si="41"/>
        <v/>
      </c>
      <c r="U90" s="8" t="str">
        <f t="shared" si="11"/>
        <v/>
      </c>
      <c r="V90" s="2" t="str">
        <f t="shared" si="12"/>
        <v/>
      </c>
      <c r="W90" s="2" t="str">
        <f t="shared" si="13"/>
        <v/>
      </c>
      <c r="X90" s="2" t="str">
        <f t="shared" si="123"/>
        <v/>
      </c>
      <c r="Y90" s="2" t="str">
        <f t="shared" si="14"/>
        <v/>
      </c>
      <c r="Z90" s="46" t="str">
        <f t="shared" si="42"/>
        <v/>
      </c>
      <c r="AA90" s="46" t="str">
        <f t="shared" si="43"/>
        <v/>
      </c>
      <c r="AB90" s="47"/>
      <c r="AC90" s="46" t="str">
        <f t="shared" si="44"/>
        <v/>
      </c>
      <c r="AD90" s="47" t="str">
        <f t="shared" si="128"/>
        <v/>
      </c>
      <c r="AE90" s="48" t="str">
        <f t="shared" si="46"/>
        <v/>
      </c>
      <c r="AF90" s="49" t="str">
        <f t="shared" si="130"/>
        <v/>
      </c>
      <c r="AG90" s="49" t="str">
        <f t="shared" si="130"/>
        <v/>
      </c>
      <c r="AH90" s="49" t="str">
        <f t="shared" si="130"/>
        <v/>
      </c>
      <c r="AI90" s="47" t="str">
        <f t="shared" ref="AF90:AK132" si="136">IF($A90="","",AI$30)</f>
        <v/>
      </c>
      <c r="AJ90" s="47" t="str">
        <f t="shared" si="136"/>
        <v/>
      </c>
      <c r="AK90" s="46" t="str">
        <f t="shared" si="136"/>
        <v/>
      </c>
      <c r="AL90" s="47"/>
      <c r="AM90" s="53" t="str">
        <f t="shared" si="48"/>
        <v/>
      </c>
      <c r="AN90" s="50" t="str">
        <f t="shared" si="49"/>
        <v/>
      </c>
      <c r="AO90" s="53" t="s">
        <v>84</v>
      </c>
      <c r="AP90" s="52" t="str">
        <f t="shared" si="50"/>
        <v/>
      </c>
      <c r="AQ90" s="52" t="str">
        <f t="shared" si="51"/>
        <v/>
      </c>
      <c r="AR90" s="47">
        <f t="shared" si="52"/>
        <v>0</v>
      </c>
      <c r="AS90" s="53" t="str">
        <f t="shared" si="53"/>
        <v/>
      </c>
      <c r="AT90" s="52" t="str">
        <f t="shared" si="54"/>
        <v/>
      </c>
      <c r="AU90" s="9" t="str">
        <f t="shared" si="55"/>
        <v/>
      </c>
      <c r="AV90" s="9" t="str">
        <f t="shared" si="56"/>
        <v/>
      </c>
      <c r="AW90" s="12" t="str">
        <f t="shared" si="57"/>
        <v/>
      </c>
      <c r="AX90" s="9" t="str">
        <f t="shared" si="58"/>
        <v/>
      </c>
      <c r="AY90" s="12" t="str">
        <f t="shared" si="59"/>
        <v/>
      </c>
      <c r="AZ90" s="10" t="str">
        <f t="shared" si="60"/>
        <v/>
      </c>
      <c r="BA90" s="10" t="str">
        <f t="shared" si="61"/>
        <v/>
      </c>
      <c r="BB90" s="10" t="str">
        <f t="shared" si="62"/>
        <v/>
      </c>
      <c r="BC90" s="10" t="str">
        <f t="shared" si="63"/>
        <v/>
      </c>
      <c r="BD90" s="10" t="str">
        <f t="shared" si="64"/>
        <v/>
      </c>
      <c r="BE90" s="12" t="str">
        <f t="shared" si="65"/>
        <v/>
      </c>
      <c r="BF90" s="9" t="str">
        <f t="shared" si="66"/>
        <v/>
      </c>
      <c r="BG90" s="9" t="str">
        <f t="shared" si="67"/>
        <v/>
      </c>
      <c r="BH90" s="7" t="str">
        <f t="shared" si="68"/>
        <v/>
      </c>
      <c r="BI90" s="7" t="str">
        <f t="shared" si="69"/>
        <v/>
      </c>
      <c r="BJ90" s="12" t="str">
        <f t="shared" si="70"/>
        <v/>
      </c>
      <c r="BK90" s="80" t="str">
        <f t="shared" si="71"/>
        <v/>
      </c>
      <c r="BL90" s="7" t="str">
        <f t="shared" si="72"/>
        <v/>
      </c>
      <c r="BM90" s="7" t="str">
        <f t="shared" si="124"/>
        <v/>
      </c>
      <c r="BN90" s="12" t="str">
        <f t="shared" si="73"/>
        <v/>
      </c>
      <c r="BO90" s="9" t="str">
        <f t="shared" si="74"/>
        <v/>
      </c>
      <c r="BP90" s="2" t="str">
        <f t="shared" si="75"/>
        <v/>
      </c>
      <c r="BQ90" s="2" t="str">
        <f t="shared" si="76"/>
        <v/>
      </c>
      <c r="BR90" s="20" t="str">
        <f t="shared" si="135"/>
        <v/>
      </c>
      <c r="BS90" s="20" t="str">
        <f t="shared" si="135"/>
        <v/>
      </c>
      <c r="BT90" s="20" t="str">
        <f t="shared" si="135"/>
        <v/>
      </c>
      <c r="BU90" s="86" t="str">
        <f t="shared" si="78"/>
        <v/>
      </c>
      <c r="BV90" s="86" t="str">
        <f t="shared" si="79"/>
        <v/>
      </c>
      <c r="BW90" s="20" t="str">
        <f t="shared" si="135"/>
        <v/>
      </c>
      <c r="BX90" s="86" t="str">
        <f t="shared" si="135"/>
        <v/>
      </c>
      <c r="BY90" s="86" t="str">
        <f t="shared" si="135"/>
        <v/>
      </c>
      <c r="BZ90" s="86" t="str">
        <f t="shared" si="135"/>
        <v/>
      </c>
      <c r="CA90" s="86" t="str">
        <f t="shared" si="135"/>
        <v/>
      </c>
      <c r="CB90" s="86" t="str">
        <f t="shared" si="135"/>
        <v/>
      </c>
      <c r="CC90" s="86" t="str">
        <f t="shared" si="135"/>
        <v/>
      </c>
      <c r="CD90" s="86" t="str">
        <f t="shared" si="135"/>
        <v/>
      </c>
      <c r="CE90" s="20" t="str">
        <f t="shared" si="125"/>
        <v/>
      </c>
      <c r="CF90" s="14" t="str">
        <f t="shared" si="81"/>
        <v/>
      </c>
      <c r="CG90" s="14" t="str">
        <f t="shared" si="82"/>
        <v/>
      </c>
      <c r="CH90" s="8">
        <f t="shared" si="83"/>
        <v>0</v>
      </c>
      <c r="CI90" s="9" t="str">
        <f t="shared" si="84"/>
        <v/>
      </c>
      <c r="CJ90" s="9" t="str">
        <f t="shared" si="85"/>
        <v/>
      </c>
      <c r="CK90" s="9" t="str">
        <f t="shared" si="86"/>
        <v/>
      </c>
      <c r="CL90" s="9" t="str">
        <f t="shared" si="87"/>
        <v/>
      </c>
      <c r="CM90" s="9" t="str">
        <f t="shared" si="88"/>
        <v/>
      </c>
      <c r="CN90" s="9" t="str">
        <f t="shared" si="89"/>
        <v/>
      </c>
      <c r="CO90" s="9" t="str">
        <f t="shared" si="133"/>
        <v/>
      </c>
      <c r="CP90" s="9" t="str">
        <f t="shared" si="133"/>
        <v/>
      </c>
      <c r="CQ90" s="9" t="str">
        <f t="shared" si="133"/>
        <v/>
      </c>
      <c r="CR90" s="9" t="str">
        <f t="shared" si="133"/>
        <v/>
      </c>
      <c r="CS90" s="9" t="str">
        <f t="shared" si="133"/>
        <v/>
      </c>
      <c r="CT90" s="9" t="str">
        <f t="shared" si="133"/>
        <v/>
      </c>
      <c r="CU90" s="9" t="str">
        <f t="shared" si="133"/>
        <v/>
      </c>
      <c r="CV90" s="9" t="str">
        <f t="shared" si="91"/>
        <v/>
      </c>
      <c r="CW90" s="9" t="str">
        <f t="shared" si="134"/>
        <v/>
      </c>
      <c r="CX90" s="9" t="str">
        <f t="shared" si="134"/>
        <v/>
      </c>
      <c r="CY90" s="9" t="str">
        <f t="shared" si="134"/>
        <v/>
      </c>
      <c r="CZ90" s="9" t="str">
        <f t="shared" si="134"/>
        <v/>
      </c>
      <c r="DA90" s="9" t="str">
        <f t="shared" si="134"/>
        <v/>
      </c>
      <c r="DB90" s="9" t="str">
        <f t="shared" si="134"/>
        <v/>
      </c>
      <c r="DC90" s="9" t="str">
        <f t="shared" si="134"/>
        <v/>
      </c>
      <c r="DD90" s="2" t="str">
        <f t="shared" si="93"/>
        <v/>
      </c>
      <c r="DE90" s="2" t="str">
        <f t="shared" si="94"/>
        <v/>
      </c>
      <c r="DF90" s="2" t="str">
        <f t="shared" si="95"/>
        <v/>
      </c>
      <c r="DG90" s="2" t="str">
        <f t="shared" si="96"/>
        <v/>
      </c>
      <c r="DH90" s="2" t="str">
        <f t="shared" si="97"/>
        <v/>
      </c>
      <c r="DI90" s="2" t="str">
        <f t="shared" si="98"/>
        <v/>
      </c>
      <c r="DJ90" s="2" t="str">
        <f t="shared" si="99"/>
        <v/>
      </c>
      <c r="DK90" s="2" t="str">
        <f t="shared" si="100"/>
        <v/>
      </c>
      <c r="DL90" s="16" t="str">
        <f t="shared" si="101"/>
        <v/>
      </c>
      <c r="DM90" s="16" t="str">
        <f t="shared" si="102"/>
        <v/>
      </c>
      <c r="DN90" s="16" t="str">
        <f t="shared" si="103"/>
        <v/>
      </c>
      <c r="DO90" s="72" t="str">
        <f t="shared" si="104"/>
        <v/>
      </c>
      <c r="DP90" s="16" t="str">
        <f t="shared" si="105"/>
        <v/>
      </c>
      <c r="DQ90" s="16" t="str">
        <f t="shared" si="106"/>
        <v/>
      </c>
      <c r="DR90" s="2" t="str">
        <f t="shared" si="107"/>
        <v/>
      </c>
      <c r="DS90" s="2" t="str">
        <f t="shared" si="108"/>
        <v/>
      </c>
      <c r="DT90" s="2" t="str">
        <f t="shared" si="109"/>
        <v/>
      </c>
      <c r="DU90" s="2" t="str">
        <f t="shared" si="110"/>
        <v/>
      </c>
      <c r="DV90" s="15"/>
      <c r="DW90" s="18"/>
      <c r="DX90" s="17"/>
      <c r="DY90" s="47" t="str">
        <f t="shared" si="132"/>
        <v/>
      </c>
      <c r="DZ90" s="47" t="str">
        <f t="shared" si="132"/>
        <v/>
      </c>
      <c r="EA90" s="47" t="str">
        <f t="shared" si="132"/>
        <v/>
      </c>
      <c r="EB90" s="47" t="str">
        <f t="shared" si="132"/>
        <v/>
      </c>
      <c r="EC90" s="49" t="str">
        <f t="shared" si="132"/>
        <v/>
      </c>
      <c r="ED90" s="49" t="str">
        <f t="shared" si="132"/>
        <v/>
      </c>
      <c r="EE90" s="47" t="str">
        <f t="shared" si="132"/>
        <v/>
      </c>
      <c r="EF90" s="47" t="str">
        <f t="shared" si="132"/>
        <v/>
      </c>
      <c r="EG90" s="47" t="str">
        <f t="shared" si="132"/>
        <v/>
      </c>
      <c r="EH90" s="6">
        <f t="shared" si="16"/>
        <v>0</v>
      </c>
      <c r="EI90" s="6">
        <f t="shared" si="17"/>
        <v>0</v>
      </c>
      <c r="EJ90" s="2" t="str">
        <f t="shared" si="18"/>
        <v/>
      </c>
      <c r="EK90" s="2" t="str">
        <f t="shared" si="19"/>
        <v/>
      </c>
      <c r="EL90" s="2" t="str">
        <f t="shared" si="127"/>
        <v/>
      </c>
      <c r="EM90" s="2" t="str">
        <f t="shared" si="21"/>
        <v/>
      </c>
      <c r="EN90" s="2" t="str">
        <f t="shared" si="22"/>
        <v/>
      </c>
      <c r="EO90" s="2">
        <f t="shared" si="23"/>
        <v>0</v>
      </c>
      <c r="EP90" s="2">
        <f t="shared" si="111"/>
        <v>0</v>
      </c>
      <c r="EQ90" s="2"/>
      <c r="ER90" s="2"/>
      <c r="ES90" s="2"/>
      <c r="ET90" s="2"/>
      <c r="EU90" s="2"/>
      <c r="EV90" s="2"/>
      <c r="EW90" s="2">
        <f t="shared" si="24"/>
        <v>0</v>
      </c>
      <c r="EX90" s="2">
        <f t="shared" si="25"/>
        <v>0</v>
      </c>
      <c r="EY90" s="2">
        <f t="shared" si="112"/>
        <v>0</v>
      </c>
      <c r="EZ90" s="2">
        <f t="shared" si="26"/>
        <v>0</v>
      </c>
      <c r="FA90" s="2">
        <f t="shared" si="27"/>
        <v>0</v>
      </c>
      <c r="FB90" s="59"/>
      <c r="FC90" s="2">
        <f t="shared" si="28"/>
        <v>0</v>
      </c>
      <c r="FD90" s="2">
        <f t="shared" si="113"/>
        <v>0</v>
      </c>
      <c r="FE90" s="3">
        <f t="shared" si="126"/>
        <v>0</v>
      </c>
      <c r="FF90" s="3">
        <f t="shared" si="114"/>
        <v>0</v>
      </c>
      <c r="FG90" s="3">
        <f t="shared" si="115"/>
        <v>0</v>
      </c>
      <c r="FH90" s="3">
        <f t="shared" si="29"/>
        <v>0</v>
      </c>
      <c r="FI90" s="67">
        <f t="shared" si="30"/>
        <v>0</v>
      </c>
      <c r="FJ90" s="3">
        <f t="shared" si="31"/>
        <v>0</v>
      </c>
      <c r="FK90" s="3">
        <f t="shared" si="32"/>
        <v>0</v>
      </c>
      <c r="FL90" s="3">
        <f t="shared" si="116"/>
        <v>0</v>
      </c>
      <c r="FM90" s="3">
        <f t="shared" si="117"/>
        <v>0</v>
      </c>
      <c r="FN90" s="3">
        <f t="shared" si="118"/>
        <v>0</v>
      </c>
      <c r="FO90" s="2">
        <f t="shared" si="33"/>
        <v>0</v>
      </c>
      <c r="FP90" s="2">
        <f t="shared" si="34"/>
        <v>0</v>
      </c>
      <c r="FQ90" s="2">
        <f t="shared" si="119"/>
        <v>0</v>
      </c>
      <c r="FR90" s="6" t="str">
        <f>IF(A90=1,1,IF(DW90="","",COUNTA($DW$31:DW90)+1))</f>
        <v/>
      </c>
      <c r="FS90" s="6" t="str">
        <f t="shared" si="35"/>
        <v/>
      </c>
      <c r="FT90" s="43">
        <f t="shared" si="120"/>
        <v>0</v>
      </c>
      <c r="FU90" s="23">
        <f t="shared" si="121"/>
        <v>0</v>
      </c>
      <c r="FV90" s="21">
        <f t="shared" si="122"/>
        <v>0</v>
      </c>
    </row>
    <row r="91" spans="1:178">
      <c r="A91" s="4" t="str">
        <f t="shared" si="36"/>
        <v/>
      </c>
      <c r="B91" s="33"/>
      <c r="C91" s="33"/>
      <c r="D91" s="33"/>
      <c r="E91" s="33"/>
      <c r="F91" s="33"/>
      <c r="G91" s="11" t="str">
        <f t="shared" si="2"/>
        <v/>
      </c>
      <c r="H91" s="3" t="str">
        <f t="shared" si="37"/>
        <v/>
      </c>
      <c r="I91" s="3" t="str">
        <f t="shared" si="3"/>
        <v/>
      </c>
      <c r="J91" s="3" t="str">
        <f t="shared" si="38"/>
        <v/>
      </c>
      <c r="K91" s="3" t="str">
        <f t="shared" si="4"/>
        <v/>
      </c>
      <c r="L91" s="2" t="str">
        <f t="shared" si="5"/>
        <v/>
      </c>
      <c r="M91" s="8" t="str">
        <f t="shared" si="39"/>
        <v/>
      </c>
      <c r="N91" s="8" t="str">
        <f t="shared" si="6"/>
        <v/>
      </c>
      <c r="O91" s="8" t="str">
        <f t="shared" si="40"/>
        <v/>
      </c>
      <c r="P91" s="8" t="str">
        <f t="shared" si="7"/>
        <v/>
      </c>
      <c r="Q91" s="2" t="str">
        <f t="shared" si="8"/>
        <v/>
      </c>
      <c r="R91" s="3" t="str">
        <f t="shared" si="9"/>
        <v/>
      </c>
      <c r="S91" s="3" t="str">
        <f t="shared" si="10"/>
        <v/>
      </c>
      <c r="T91" s="3" t="str">
        <f t="shared" si="41"/>
        <v/>
      </c>
      <c r="U91" s="8" t="str">
        <f t="shared" si="11"/>
        <v/>
      </c>
      <c r="V91" s="2" t="str">
        <f t="shared" si="12"/>
        <v/>
      </c>
      <c r="W91" s="2" t="str">
        <f t="shared" si="13"/>
        <v/>
      </c>
      <c r="X91" s="2" t="str">
        <f t="shared" si="123"/>
        <v/>
      </c>
      <c r="Y91" s="2" t="str">
        <f t="shared" si="14"/>
        <v/>
      </c>
      <c r="Z91" s="46" t="str">
        <f t="shared" si="42"/>
        <v/>
      </c>
      <c r="AA91" s="46" t="str">
        <f t="shared" si="43"/>
        <v/>
      </c>
      <c r="AB91" s="47"/>
      <c r="AC91" s="46" t="str">
        <f t="shared" si="44"/>
        <v/>
      </c>
      <c r="AD91" s="47" t="str">
        <f t="shared" si="128"/>
        <v/>
      </c>
      <c r="AE91" s="48" t="str">
        <f t="shared" si="46"/>
        <v/>
      </c>
      <c r="AF91" s="49" t="str">
        <f t="shared" si="136"/>
        <v/>
      </c>
      <c r="AG91" s="49" t="str">
        <f t="shared" si="136"/>
        <v/>
      </c>
      <c r="AH91" s="49" t="str">
        <f t="shared" si="136"/>
        <v/>
      </c>
      <c r="AI91" s="47" t="str">
        <f t="shared" si="136"/>
        <v/>
      </c>
      <c r="AJ91" s="47" t="str">
        <f t="shared" si="136"/>
        <v/>
      </c>
      <c r="AK91" s="46" t="str">
        <f t="shared" si="136"/>
        <v/>
      </c>
      <c r="AL91" s="47"/>
      <c r="AM91" s="53" t="str">
        <f t="shared" si="48"/>
        <v/>
      </c>
      <c r="AN91" s="50" t="str">
        <f t="shared" si="49"/>
        <v/>
      </c>
      <c r="AO91" s="53" t="s">
        <v>84</v>
      </c>
      <c r="AP91" s="52" t="str">
        <f t="shared" si="50"/>
        <v/>
      </c>
      <c r="AQ91" s="52" t="str">
        <f t="shared" si="51"/>
        <v/>
      </c>
      <c r="AR91" s="47">
        <f t="shared" si="52"/>
        <v>0</v>
      </c>
      <c r="AS91" s="53" t="str">
        <f t="shared" si="53"/>
        <v/>
      </c>
      <c r="AT91" s="52" t="str">
        <f t="shared" si="54"/>
        <v/>
      </c>
      <c r="AU91" s="9" t="str">
        <f t="shared" si="55"/>
        <v/>
      </c>
      <c r="AV91" s="9" t="str">
        <f t="shared" si="56"/>
        <v/>
      </c>
      <c r="AW91" s="12" t="str">
        <f t="shared" si="57"/>
        <v/>
      </c>
      <c r="AX91" s="9" t="str">
        <f t="shared" si="58"/>
        <v/>
      </c>
      <c r="AY91" s="12" t="str">
        <f t="shared" si="59"/>
        <v/>
      </c>
      <c r="AZ91" s="10" t="str">
        <f t="shared" si="60"/>
        <v/>
      </c>
      <c r="BA91" s="10" t="str">
        <f t="shared" si="61"/>
        <v/>
      </c>
      <c r="BB91" s="10" t="str">
        <f t="shared" si="62"/>
        <v/>
      </c>
      <c r="BC91" s="10" t="str">
        <f t="shared" si="63"/>
        <v/>
      </c>
      <c r="BD91" s="10" t="str">
        <f t="shared" si="64"/>
        <v/>
      </c>
      <c r="BE91" s="12" t="str">
        <f t="shared" si="65"/>
        <v/>
      </c>
      <c r="BF91" s="9" t="str">
        <f t="shared" si="66"/>
        <v/>
      </c>
      <c r="BG91" s="9" t="str">
        <f t="shared" si="67"/>
        <v/>
      </c>
      <c r="BH91" s="7" t="str">
        <f t="shared" si="68"/>
        <v/>
      </c>
      <c r="BI91" s="7" t="str">
        <f t="shared" si="69"/>
        <v/>
      </c>
      <c r="BJ91" s="12" t="str">
        <f t="shared" si="70"/>
        <v/>
      </c>
      <c r="BK91" s="80" t="str">
        <f t="shared" si="71"/>
        <v/>
      </c>
      <c r="BL91" s="7" t="str">
        <f t="shared" si="72"/>
        <v/>
      </c>
      <c r="BM91" s="7" t="str">
        <f t="shared" si="124"/>
        <v/>
      </c>
      <c r="BN91" s="12" t="str">
        <f t="shared" si="73"/>
        <v/>
      </c>
      <c r="BO91" s="9" t="str">
        <f t="shared" si="74"/>
        <v/>
      </c>
      <c r="BP91" s="2" t="str">
        <f t="shared" si="75"/>
        <v/>
      </c>
      <c r="BQ91" s="2" t="str">
        <f t="shared" si="76"/>
        <v/>
      </c>
      <c r="BR91" s="20" t="str">
        <f t="shared" si="135"/>
        <v/>
      </c>
      <c r="BS91" s="20" t="str">
        <f t="shared" si="135"/>
        <v/>
      </c>
      <c r="BT91" s="20" t="str">
        <f t="shared" si="135"/>
        <v/>
      </c>
      <c r="BU91" s="86" t="str">
        <f t="shared" si="78"/>
        <v/>
      </c>
      <c r="BV91" s="86" t="str">
        <f t="shared" si="79"/>
        <v/>
      </c>
      <c r="BW91" s="20" t="str">
        <f t="shared" si="135"/>
        <v/>
      </c>
      <c r="BX91" s="86" t="str">
        <f t="shared" si="135"/>
        <v/>
      </c>
      <c r="BY91" s="86" t="str">
        <f t="shared" si="135"/>
        <v/>
      </c>
      <c r="BZ91" s="86" t="str">
        <f t="shared" si="135"/>
        <v/>
      </c>
      <c r="CA91" s="86" t="str">
        <f t="shared" si="135"/>
        <v/>
      </c>
      <c r="CB91" s="86" t="str">
        <f t="shared" si="135"/>
        <v/>
      </c>
      <c r="CC91" s="86" t="str">
        <f t="shared" si="135"/>
        <v/>
      </c>
      <c r="CD91" s="86" t="str">
        <f t="shared" si="135"/>
        <v/>
      </c>
      <c r="CE91" s="20" t="str">
        <f t="shared" si="125"/>
        <v/>
      </c>
      <c r="CF91" s="14" t="str">
        <f t="shared" si="81"/>
        <v/>
      </c>
      <c r="CG91" s="14" t="str">
        <f t="shared" si="82"/>
        <v/>
      </c>
      <c r="CH91" s="8">
        <f t="shared" si="83"/>
        <v>0</v>
      </c>
      <c r="CI91" s="9" t="str">
        <f t="shared" si="84"/>
        <v/>
      </c>
      <c r="CJ91" s="9" t="str">
        <f t="shared" si="85"/>
        <v/>
      </c>
      <c r="CK91" s="9" t="str">
        <f t="shared" si="86"/>
        <v/>
      </c>
      <c r="CL91" s="9" t="str">
        <f t="shared" si="87"/>
        <v/>
      </c>
      <c r="CM91" s="9" t="str">
        <f t="shared" si="88"/>
        <v/>
      </c>
      <c r="CN91" s="9" t="str">
        <f t="shared" si="89"/>
        <v/>
      </c>
      <c r="CO91" s="9" t="str">
        <f t="shared" si="133"/>
        <v/>
      </c>
      <c r="CP91" s="9" t="str">
        <f t="shared" si="133"/>
        <v/>
      </c>
      <c r="CQ91" s="9" t="str">
        <f t="shared" si="133"/>
        <v/>
      </c>
      <c r="CR91" s="9" t="str">
        <f t="shared" si="133"/>
        <v/>
      </c>
      <c r="CS91" s="9" t="str">
        <f t="shared" si="133"/>
        <v/>
      </c>
      <c r="CT91" s="9" t="str">
        <f t="shared" si="133"/>
        <v/>
      </c>
      <c r="CU91" s="9" t="str">
        <f t="shared" si="133"/>
        <v/>
      </c>
      <c r="CV91" s="9" t="str">
        <f t="shared" si="91"/>
        <v/>
      </c>
      <c r="CW91" s="9" t="str">
        <f t="shared" si="134"/>
        <v/>
      </c>
      <c r="CX91" s="9" t="str">
        <f t="shared" si="134"/>
        <v/>
      </c>
      <c r="CY91" s="9" t="str">
        <f t="shared" si="134"/>
        <v/>
      </c>
      <c r="CZ91" s="9" t="str">
        <f t="shared" si="134"/>
        <v/>
      </c>
      <c r="DA91" s="9" t="str">
        <f t="shared" si="134"/>
        <v/>
      </c>
      <c r="DB91" s="9" t="str">
        <f t="shared" si="134"/>
        <v/>
      </c>
      <c r="DC91" s="9" t="str">
        <f t="shared" si="134"/>
        <v/>
      </c>
      <c r="DD91" s="2" t="str">
        <f t="shared" si="93"/>
        <v/>
      </c>
      <c r="DE91" s="2" t="str">
        <f t="shared" si="94"/>
        <v/>
      </c>
      <c r="DF91" s="2" t="str">
        <f t="shared" si="95"/>
        <v/>
      </c>
      <c r="DG91" s="2" t="str">
        <f t="shared" si="96"/>
        <v/>
      </c>
      <c r="DH91" s="2" t="str">
        <f t="shared" si="97"/>
        <v/>
      </c>
      <c r="DI91" s="2" t="str">
        <f t="shared" si="98"/>
        <v/>
      </c>
      <c r="DJ91" s="2" t="str">
        <f t="shared" si="99"/>
        <v/>
      </c>
      <c r="DK91" s="2" t="str">
        <f t="shared" si="100"/>
        <v/>
      </c>
      <c r="DL91" s="16" t="str">
        <f t="shared" si="101"/>
        <v/>
      </c>
      <c r="DM91" s="16" t="str">
        <f t="shared" si="102"/>
        <v/>
      </c>
      <c r="DN91" s="16" t="str">
        <f t="shared" si="103"/>
        <v/>
      </c>
      <c r="DO91" s="72" t="str">
        <f t="shared" si="104"/>
        <v/>
      </c>
      <c r="DP91" s="16" t="str">
        <f t="shared" si="105"/>
        <v/>
      </c>
      <c r="DQ91" s="16" t="str">
        <f t="shared" si="106"/>
        <v/>
      </c>
      <c r="DR91" s="2" t="str">
        <f t="shared" si="107"/>
        <v/>
      </c>
      <c r="DS91" s="2" t="str">
        <f t="shared" si="108"/>
        <v/>
      </c>
      <c r="DT91" s="2" t="str">
        <f t="shared" si="109"/>
        <v/>
      </c>
      <c r="DU91" s="2" t="str">
        <f t="shared" si="110"/>
        <v/>
      </c>
      <c r="DV91" s="15"/>
      <c r="DW91" s="18"/>
      <c r="DX91" s="17"/>
      <c r="DY91" s="47" t="str">
        <f t="shared" si="132"/>
        <v/>
      </c>
      <c r="DZ91" s="47" t="str">
        <f t="shared" si="132"/>
        <v/>
      </c>
      <c r="EA91" s="47" t="str">
        <f t="shared" si="132"/>
        <v/>
      </c>
      <c r="EB91" s="47" t="str">
        <f t="shared" ref="DY91:EG119" si="137">IF($DW91="","",EB$30)</f>
        <v/>
      </c>
      <c r="EC91" s="49" t="str">
        <f t="shared" si="137"/>
        <v/>
      </c>
      <c r="ED91" s="49" t="str">
        <f t="shared" si="137"/>
        <v/>
      </c>
      <c r="EE91" s="47" t="str">
        <f t="shared" si="137"/>
        <v/>
      </c>
      <c r="EF91" s="47" t="str">
        <f t="shared" si="137"/>
        <v/>
      </c>
      <c r="EG91" s="47" t="str">
        <f t="shared" si="137"/>
        <v/>
      </c>
      <c r="EH91" s="6">
        <f t="shared" si="16"/>
        <v>0</v>
      </c>
      <c r="EI91" s="6">
        <f t="shared" si="17"/>
        <v>0</v>
      </c>
      <c r="EJ91" s="2" t="str">
        <f t="shared" si="18"/>
        <v/>
      </c>
      <c r="EK91" s="2" t="str">
        <f t="shared" si="19"/>
        <v/>
      </c>
      <c r="EL91" s="2" t="str">
        <f t="shared" si="127"/>
        <v/>
      </c>
      <c r="EM91" s="2" t="str">
        <f t="shared" si="21"/>
        <v/>
      </c>
      <c r="EN91" s="2" t="str">
        <f t="shared" si="22"/>
        <v/>
      </c>
      <c r="EO91" s="2">
        <f t="shared" si="23"/>
        <v>0</v>
      </c>
      <c r="EP91" s="2">
        <f t="shared" si="111"/>
        <v>0</v>
      </c>
      <c r="EQ91" s="2"/>
      <c r="ER91" s="2"/>
      <c r="ES91" s="2"/>
      <c r="ET91" s="2"/>
      <c r="EU91" s="2"/>
      <c r="EV91" s="2"/>
      <c r="EW91" s="2">
        <f t="shared" si="24"/>
        <v>0</v>
      </c>
      <c r="EX91" s="2">
        <f t="shared" si="25"/>
        <v>0</v>
      </c>
      <c r="EY91" s="2">
        <f t="shared" si="112"/>
        <v>0</v>
      </c>
      <c r="EZ91" s="2">
        <f t="shared" si="26"/>
        <v>0</v>
      </c>
      <c r="FA91" s="2">
        <f t="shared" si="27"/>
        <v>0</v>
      </c>
      <c r="FB91" s="59"/>
      <c r="FC91" s="2">
        <f t="shared" si="28"/>
        <v>0</v>
      </c>
      <c r="FD91" s="2">
        <f t="shared" si="113"/>
        <v>0</v>
      </c>
      <c r="FE91" s="3">
        <f t="shared" si="126"/>
        <v>0</v>
      </c>
      <c r="FF91" s="3">
        <f t="shared" si="114"/>
        <v>0</v>
      </c>
      <c r="FG91" s="3">
        <f t="shared" si="115"/>
        <v>0</v>
      </c>
      <c r="FH91" s="3">
        <f t="shared" si="29"/>
        <v>0</v>
      </c>
      <c r="FI91" s="67">
        <f t="shared" si="30"/>
        <v>0</v>
      </c>
      <c r="FJ91" s="3">
        <f t="shared" si="31"/>
        <v>0</v>
      </c>
      <c r="FK91" s="3">
        <f t="shared" si="32"/>
        <v>0</v>
      </c>
      <c r="FL91" s="3">
        <f t="shared" si="116"/>
        <v>0</v>
      </c>
      <c r="FM91" s="3">
        <f t="shared" si="117"/>
        <v>0</v>
      </c>
      <c r="FN91" s="3">
        <f t="shared" si="118"/>
        <v>0</v>
      </c>
      <c r="FO91" s="2">
        <f t="shared" si="33"/>
        <v>0</v>
      </c>
      <c r="FP91" s="2">
        <f t="shared" si="34"/>
        <v>0</v>
      </c>
      <c r="FQ91" s="2">
        <f t="shared" si="119"/>
        <v>0</v>
      </c>
      <c r="FR91" s="6" t="str">
        <f>IF(A91=1,1,IF(DW91="","",COUNTA($DW$31:DW91)+1))</f>
        <v/>
      </c>
      <c r="FS91" s="6" t="str">
        <f t="shared" si="35"/>
        <v/>
      </c>
      <c r="FT91" s="43">
        <f t="shared" si="120"/>
        <v>0</v>
      </c>
      <c r="FU91" s="23">
        <f t="shared" si="121"/>
        <v>0</v>
      </c>
      <c r="FV91" s="21">
        <f t="shared" si="122"/>
        <v>0</v>
      </c>
    </row>
    <row r="92" spans="1:178">
      <c r="A92" s="4" t="str">
        <f t="shared" si="36"/>
        <v/>
      </c>
      <c r="B92" s="33"/>
      <c r="C92" s="33"/>
      <c r="D92" s="33"/>
      <c r="E92" s="33"/>
      <c r="F92" s="33"/>
      <c r="G92" s="11" t="str">
        <f t="shared" si="2"/>
        <v/>
      </c>
      <c r="H92" s="3" t="str">
        <f t="shared" si="37"/>
        <v/>
      </c>
      <c r="I92" s="3" t="str">
        <f t="shared" si="3"/>
        <v/>
      </c>
      <c r="J92" s="3" t="str">
        <f t="shared" si="38"/>
        <v/>
      </c>
      <c r="K92" s="3" t="str">
        <f t="shared" si="4"/>
        <v/>
      </c>
      <c r="L92" s="2" t="str">
        <f t="shared" si="5"/>
        <v/>
      </c>
      <c r="M92" s="8" t="str">
        <f t="shared" si="39"/>
        <v/>
      </c>
      <c r="N92" s="8" t="str">
        <f t="shared" si="6"/>
        <v/>
      </c>
      <c r="O92" s="8" t="str">
        <f t="shared" si="40"/>
        <v/>
      </c>
      <c r="P92" s="8" t="str">
        <f t="shared" si="7"/>
        <v/>
      </c>
      <c r="Q92" s="2" t="str">
        <f t="shared" si="8"/>
        <v/>
      </c>
      <c r="R92" s="3" t="str">
        <f t="shared" si="9"/>
        <v/>
      </c>
      <c r="S92" s="3" t="str">
        <f t="shared" si="10"/>
        <v/>
      </c>
      <c r="T92" s="3" t="str">
        <f t="shared" si="41"/>
        <v/>
      </c>
      <c r="U92" s="8" t="str">
        <f t="shared" si="11"/>
        <v/>
      </c>
      <c r="V92" s="2" t="str">
        <f t="shared" si="12"/>
        <v/>
      </c>
      <c r="W92" s="2" t="str">
        <f t="shared" si="13"/>
        <v/>
      </c>
      <c r="X92" s="2" t="str">
        <f t="shared" si="123"/>
        <v/>
      </c>
      <c r="Y92" s="2" t="str">
        <f t="shared" si="14"/>
        <v/>
      </c>
      <c r="Z92" s="46" t="str">
        <f t="shared" si="42"/>
        <v/>
      </c>
      <c r="AA92" s="46" t="str">
        <f t="shared" si="43"/>
        <v/>
      </c>
      <c r="AB92" s="47"/>
      <c r="AC92" s="46" t="str">
        <f t="shared" si="44"/>
        <v/>
      </c>
      <c r="AD92" s="47" t="str">
        <f t="shared" si="128"/>
        <v/>
      </c>
      <c r="AE92" s="48" t="str">
        <f t="shared" si="46"/>
        <v/>
      </c>
      <c r="AF92" s="49" t="str">
        <f t="shared" si="136"/>
        <v/>
      </c>
      <c r="AG92" s="49" t="str">
        <f t="shared" si="136"/>
        <v/>
      </c>
      <c r="AH92" s="49" t="str">
        <f t="shared" si="136"/>
        <v/>
      </c>
      <c r="AI92" s="47" t="str">
        <f t="shared" si="136"/>
        <v/>
      </c>
      <c r="AJ92" s="47" t="str">
        <f t="shared" si="136"/>
        <v/>
      </c>
      <c r="AK92" s="46" t="str">
        <f t="shared" si="136"/>
        <v/>
      </c>
      <c r="AL92" s="47"/>
      <c r="AM92" s="53" t="str">
        <f t="shared" si="48"/>
        <v/>
      </c>
      <c r="AN92" s="50" t="str">
        <f t="shared" si="49"/>
        <v/>
      </c>
      <c r="AO92" s="53" t="s">
        <v>84</v>
      </c>
      <c r="AP92" s="52" t="str">
        <f t="shared" si="50"/>
        <v/>
      </c>
      <c r="AQ92" s="52" t="str">
        <f t="shared" si="51"/>
        <v/>
      </c>
      <c r="AR92" s="47">
        <f t="shared" si="52"/>
        <v>0</v>
      </c>
      <c r="AS92" s="53" t="str">
        <f t="shared" si="53"/>
        <v/>
      </c>
      <c r="AT92" s="52" t="str">
        <f t="shared" si="54"/>
        <v/>
      </c>
      <c r="AU92" s="9" t="str">
        <f t="shared" si="55"/>
        <v/>
      </c>
      <c r="AV92" s="9" t="str">
        <f t="shared" si="56"/>
        <v/>
      </c>
      <c r="AW92" s="12" t="str">
        <f t="shared" si="57"/>
        <v/>
      </c>
      <c r="AX92" s="9" t="str">
        <f t="shared" si="58"/>
        <v/>
      </c>
      <c r="AY92" s="12" t="str">
        <f t="shared" si="59"/>
        <v/>
      </c>
      <c r="AZ92" s="10" t="str">
        <f t="shared" si="60"/>
        <v/>
      </c>
      <c r="BA92" s="10" t="str">
        <f t="shared" si="61"/>
        <v/>
      </c>
      <c r="BB92" s="10" t="str">
        <f t="shared" si="62"/>
        <v/>
      </c>
      <c r="BC92" s="10" t="str">
        <f t="shared" si="63"/>
        <v/>
      </c>
      <c r="BD92" s="10" t="str">
        <f t="shared" si="64"/>
        <v/>
      </c>
      <c r="BE92" s="12" t="str">
        <f t="shared" si="65"/>
        <v/>
      </c>
      <c r="BF92" s="9" t="str">
        <f t="shared" si="66"/>
        <v/>
      </c>
      <c r="BG92" s="9" t="str">
        <f t="shared" si="67"/>
        <v/>
      </c>
      <c r="BH92" s="7" t="str">
        <f t="shared" si="68"/>
        <v/>
      </c>
      <c r="BI92" s="7" t="str">
        <f t="shared" si="69"/>
        <v/>
      </c>
      <c r="BJ92" s="12" t="str">
        <f t="shared" si="70"/>
        <v/>
      </c>
      <c r="BK92" s="80" t="str">
        <f t="shared" si="71"/>
        <v/>
      </c>
      <c r="BL92" s="7" t="str">
        <f t="shared" si="72"/>
        <v/>
      </c>
      <c r="BM92" s="7" t="str">
        <f t="shared" si="124"/>
        <v/>
      </c>
      <c r="BN92" s="12" t="str">
        <f t="shared" si="73"/>
        <v/>
      </c>
      <c r="BO92" s="9" t="str">
        <f t="shared" si="74"/>
        <v/>
      </c>
      <c r="BP92" s="2" t="str">
        <f t="shared" si="75"/>
        <v/>
      </c>
      <c r="BQ92" s="2" t="str">
        <f t="shared" si="76"/>
        <v/>
      </c>
      <c r="BR92" s="20" t="str">
        <f t="shared" si="135"/>
        <v/>
      </c>
      <c r="BS92" s="20" t="str">
        <f t="shared" si="135"/>
        <v/>
      </c>
      <c r="BT92" s="20" t="str">
        <f t="shared" si="135"/>
        <v/>
      </c>
      <c r="BU92" s="86" t="str">
        <f t="shared" si="78"/>
        <v/>
      </c>
      <c r="BV92" s="86" t="str">
        <f t="shared" si="79"/>
        <v/>
      </c>
      <c r="BW92" s="20" t="str">
        <f t="shared" si="135"/>
        <v/>
      </c>
      <c r="BX92" s="86" t="str">
        <f t="shared" si="135"/>
        <v/>
      </c>
      <c r="BY92" s="86" t="str">
        <f t="shared" si="135"/>
        <v/>
      </c>
      <c r="BZ92" s="86" t="str">
        <f t="shared" si="135"/>
        <v/>
      </c>
      <c r="CA92" s="86" t="str">
        <f t="shared" si="135"/>
        <v/>
      </c>
      <c r="CB92" s="86" t="str">
        <f t="shared" si="135"/>
        <v/>
      </c>
      <c r="CC92" s="86" t="str">
        <f t="shared" si="135"/>
        <v/>
      </c>
      <c r="CD92" s="86" t="str">
        <f t="shared" si="135"/>
        <v/>
      </c>
      <c r="CE92" s="20" t="str">
        <f t="shared" si="125"/>
        <v/>
      </c>
      <c r="CF92" s="14" t="str">
        <f t="shared" si="81"/>
        <v/>
      </c>
      <c r="CG92" s="14" t="str">
        <f t="shared" si="82"/>
        <v/>
      </c>
      <c r="CH92" s="8">
        <f t="shared" si="83"/>
        <v>0</v>
      </c>
      <c r="CI92" s="9" t="str">
        <f t="shared" si="84"/>
        <v/>
      </c>
      <c r="CJ92" s="9" t="str">
        <f t="shared" si="85"/>
        <v/>
      </c>
      <c r="CK92" s="9" t="str">
        <f t="shared" si="86"/>
        <v/>
      </c>
      <c r="CL92" s="9" t="str">
        <f t="shared" si="87"/>
        <v/>
      </c>
      <c r="CM92" s="9" t="str">
        <f t="shared" si="88"/>
        <v/>
      </c>
      <c r="CN92" s="9" t="str">
        <f t="shared" si="89"/>
        <v/>
      </c>
      <c r="CO92" s="9" t="str">
        <f t="shared" si="133"/>
        <v/>
      </c>
      <c r="CP92" s="9" t="str">
        <f t="shared" si="133"/>
        <v/>
      </c>
      <c r="CQ92" s="9" t="str">
        <f t="shared" si="133"/>
        <v/>
      </c>
      <c r="CR92" s="9" t="str">
        <f t="shared" si="133"/>
        <v/>
      </c>
      <c r="CS92" s="9" t="str">
        <f t="shared" si="133"/>
        <v/>
      </c>
      <c r="CT92" s="9" t="str">
        <f t="shared" si="133"/>
        <v/>
      </c>
      <c r="CU92" s="9" t="str">
        <f t="shared" si="133"/>
        <v/>
      </c>
      <c r="CV92" s="9" t="str">
        <f t="shared" si="91"/>
        <v/>
      </c>
      <c r="CW92" s="9" t="str">
        <f t="shared" si="134"/>
        <v/>
      </c>
      <c r="CX92" s="9" t="str">
        <f t="shared" si="134"/>
        <v/>
      </c>
      <c r="CY92" s="9" t="str">
        <f t="shared" si="134"/>
        <v/>
      </c>
      <c r="CZ92" s="9" t="str">
        <f t="shared" si="134"/>
        <v/>
      </c>
      <c r="DA92" s="9" t="str">
        <f t="shared" si="134"/>
        <v/>
      </c>
      <c r="DB92" s="9" t="str">
        <f t="shared" si="134"/>
        <v/>
      </c>
      <c r="DC92" s="9" t="str">
        <f t="shared" si="134"/>
        <v/>
      </c>
      <c r="DD92" s="2" t="str">
        <f t="shared" si="93"/>
        <v/>
      </c>
      <c r="DE92" s="2" t="str">
        <f t="shared" si="94"/>
        <v/>
      </c>
      <c r="DF92" s="2" t="str">
        <f t="shared" si="95"/>
        <v/>
      </c>
      <c r="DG92" s="2" t="str">
        <f t="shared" si="96"/>
        <v/>
      </c>
      <c r="DH92" s="2" t="str">
        <f t="shared" si="97"/>
        <v/>
      </c>
      <c r="DI92" s="2" t="str">
        <f t="shared" si="98"/>
        <v/>
      </c>
      <c r="DJ92" s="2" t="str">
        <f t="shared" si="99"/>
        <v/>
      </c>
      <c r="DK92" s="2" t="str">
        <f t="shared" si="100"/>
        <v/>
      </c>
      <c r="DL92" s="16" t="str">
        <f t="shared" si="101"/>
        <v/>
      </c>
      <c r="DM92" s="16" t="str">
        <f t="shared" si="102"/>
        <v/>
      </c>
      <c r="DN92" s="16" t="str">
        <f t="shared" si="103"/>
        <v/>
      </c>
      <c r="DO92" s="72" t="str">
        <f t="shared" si="104"/>
        <v/>
      </c>
      <c r="DP92" s="16" t="str">
        <f t="shared" si="105"/>
        <v/>
      </c>
      <c r="DQ92" s="16" t="str">
        <f t="shared" si="106"/>
        <v/>
      </c>
      <c r="DR92" s="2" t="str">
        <f t="shared" si="107"/>
        <v/>
      </c>
      <c r="DS92" s="2" t="str">
        <f t="shared" si="108"/>
        <v/>
      </c>
      <c r="DT92" s="2" t="str">
        <f t="shared" si="109"/>
        <v/>
      </c>
      <c r="DU92" s="2" t="str">
        <f t="shared" si="110"/>
        <v/>
      </c>
      <c r="DV92" s="15"/>
      <c r="DW92" s="17"/>
      <c r="DX92" s="17"/>
      <c r="DY92" s="47" t="str">
        <f t="shared" si="137"/>
        <v/>
      </c>
      <c r="DZ92" s="47" t="str">
        <f t="shared" si="137"/>
        <v/>
      </c>
      <c r="EA92" s="47" t="str">
        <f t="shared" si="137"/>
        <v/>
      </c>
      <c r="EB92" s="47" t="str">
        <f t="shared" si="137"/>
        <v/>
      </c>
      <c r="EC92" s="49" t="str">
        <f t="shared" si="137"/>
        <v/>
      </c>
      <c r="ED92" s="49" t="str">
        <f t="shared" si="137"/>
        <v/>
      </c>
      <c r="EE92" s="47" t="str">
        <f t="shared" si="137"/>
        <v/>
      </c>
      <c r="EF92" s="47" t="str">
        <f t="shared" si="137"/>
        <v/>
      </c>
      <c r="EG92" s="47" t="str">
        <f t="shared" si="137"/>
        <v/>
      </c>
      <c r="EH92" s="6">
        <f t="shared" si="16"/>
        <v>0</v>
      </c>
      <c r="EI92" s="6">
        <f t="shared" si="17"/>
        <v>0</v>
      </c>
      <c r="EJ92" s="2" t="str">
        <f t="shared" si="18"/>
        <v/>
      </c>
      <c r="EK92" s="2" t="str">
        <f t="shared" si="19"/>
        <v/>
      </c>
      <c r="EL92" s="2" t="str">
        <f t="shared" si="127"/>
        <v/>
      </c>
      <c r="EM92" s="2" t="str">
        <f t="shared" si="21"/>
        <v/>
      </c>
      <c r="EN92" s="2" t="str">
        <f t="shared" si="22"/>
        <v/>
      </c>
      <c r="EO92" s="2">
        <f t="shared" si="23"/>
        <v>0</v>
      </c>
      <c r="EP92" s="2">
        <f t="shared" si="111"/>
        <v>0</v>
      </c>
      <c r="EQ92" s="2"/>
      <c r="ER92" s="2"/>
      <c r="ES92" s="2"/>
      <c r="ET92" s="2"/>
      <c r="EU92" s="2"/>
      <c r="EV92" s="2"/>
      <c r="EW92" s="2">
        <f t="shared" si="24"/>
        <v>0</v>
      </c>
      <c r="EX92" s="2">
        <f t="shared" si="25"/>
        <v>0</v>
      </c>
      <c r="EY92" s="2">
        <f t="shared" si="112"/>
        <v>0</v>
      </c>
      <c r="EZ92" s="2">
        <f t="shared" si="26"/>
        <v>0</v>
      </c>
      <c r="FA92" s="2">
        <f t="shared" si="27"/>
        <v>0</v>
      </c>
      <c r="FB92" s="59"/>
      <c r="FC92" s="2">
        <f t="shared" si="28"/>
        <v>0</v>
      </c>
      <c r="FD92" s="2">
        <f t="shared" si="113"/>
        <v>0</v>
      </c>
      <c r="FE92" s="3">
        <f t="shared" si="126"/>
        <v>0</v>
      </c>
      <c r="FF92" s="3">
        <f t="shared" si="114"/>
        <v>0</v>
      </c>
      <c r="FG92" s="3">
        <f t="shared" si="115"/>
        <v>0</v>
      </c>
      <c r="FH92" s="3">
        <f t="shared" si="29"/>
        <v>0</v>
      </c>
      <c r="FI92" s="67">
        <f t="shared" si="30"/>
        <v>0</v>
      </c>
      <c r="FJ92" s="3">
        <f t="shared" si="31"/>
        <v>0</v>
      </c>
      <c r="FK92" s="3">
        <f t="shared" si="32"/>
        <v>0</v>
      </c>
      <c r="FL92" s="3">
        <f t="shared" si="116"/>
        <v>0</v>
      </c>
      <c r="FM92" s="3">
        <f t="shared" si="117"/>
        <v>0</v>
      </c>
      <c r="FN92" s="3">
        <f t="shared" si="118"/>
        <v>0</v>
      </c>
      <c r="FO92" s="2">
        <f t="shared" si="33"/>
        <v>0</v>
      </c>
      <c r="FP92" s="2">
        <f t="shared" si="34"/>
        <v>0</v>
      </c>
      <c r="FQ92" s="2">
        <f t="shared" si="119"/>
        <v>0</v>
      </c>
      <c r="FR92" s="6" t="str">
        <f>IF(A92=1,1,IF(DW92="","",COUNTA($DW$31:DW92)+1))</f>
        <v/>
      </c>
      <c r="FS92" s="6" t="str">
        <f t="shared" si="35"/>
        <v/>
      </c>
      <c r="FT92" s="43">
        <f t="shared" si="120"/>
        <v>0</v>
      </c>
      <c r="FU92" s="23">
        <f t="shared" si="121"/>
        <v>0</v>
      </c>
      <c r="FV92" s="21">
        <f t="shared" si="122"/>
        <v>0</v>
      </c>
    </row>
    <row r="93" spans="1:178">
      <c r="A93" s="4" t="str">
        <f t="shared" si="36"/>
        <v/>
      </c>
      <c r="B93" s="33"/>
      <c r="C93" s="33"/>
      <c r="D93" s="33"/>
      <c r="E93" s="33"/>
      <c r="F93" s="33"/>
      <c r="G93" s="11" t="str">
        <f t="shared" si="2"/>
        <v/>
      </c>
      <c r="H93" s="3" t="str">
        <f t="shared" si="37"/>
        <v/>
      </c>
      <c r="I93" s="3" t="str">
        <f t="shared" si="3"/>
        <v/>
      </c>
      <c r="J93" s="3" t="str">
        <f t="shared" si="38"/>
        <v/>
      </c>
      <c r="K93" s="3" t="str">
        <f t="shared" si="4"/>
        <v/>
      </c>
      <c r="L93" s="2" t="str">
        <f t="shared" si="5"/>
        <v/>
      </c>
      <c r="M93" s="8" t="str">
        <f t="shared" si="39"/>
        <v/>
      </c>
      <c r="N93" s="8" t="str">
        <f t="shared" si="6"/>
        <v/>
      </c>
      <c r="O93" s="8" t="str">
        <f t="shared" si="40"/>
        <v/>
      </c>
      <c r="P93" s="8" t="str">
        <f t="shared" si="7"/>
        <v/>
      </c>
      <c r="Q93" s="2" t="str">
        <f t="shared" si="8"/>
        <v/>
      </c>
      <c r="R93" s="3" t="str">
        <f t="shared" si="9"/>
        <v/>
      </c>
      <c r="S93" s="3" t="str">
        <f t="shared" si="10"/>
        <v/>
      </c>
      <c r="T93" s="3" t="str">
        <f t="shared" si="41"/>
        <v/>
      </c>
      <c r="U93" s="8" t="str">
        <f t="shared" si="11"/>
        <v/>
      </c>
      <c r="V93" s="2" t="str">
        <f t="shared" si="12"/>
        <v/>
      </c>
      <c r="W93" s="2" t="str">
        <f t="shared" si="13"/>
        <v/>
      </c>
      <c r="X93" s="2" t="str">
        <f t="shared" si="123"/>
        <v/>
      </c>
      <c r="Y93" s="2" t="str">
        <f t="shared" si="14"/>
        <v/>
      </c>
      <c r="Z93" s="46" t="str">
        <f t="shared" si="42"/>
        <v/>
      </c>
      <c r="AA93" s="46" t="str">
        <f t="shared" si="43"/>
        <v/>
      </c>
      <c r="AB93" s="47"/>
      <c r="AC93" s="46" t="str">
        <f t="shared" si="44"/>
        <v/>
      </c>
      <c r="AD93" s="47" t="str">
        <f t="shared" si="128"/>
        <v/>
      </c>
      <c r="AE93" s="48" t="str">
        <f t="shared" si="46"/>
        <v/>
      </c>
      <c r="AF93" s="49" t="str">
        <f t="shared" si="136"/>
        <v/>
      </c>
      <c r="AG93" s="49" t="str">
        <f t="shared" si="136"/>
        <v/>
      </c>
      <c r="AH93" s="49" t="str">
        <f t="shared" si="136"/>
        <v/>
      </c>
      <c r="AI93" s="47" t="str">
        <f t="shared" si="136"/>
        <v/>
      </c>
      <c r="AJ93" s="47" t="str">
        <f t="shared" si="136"/>
        <v/>
      </c>
      <c r="AK93" s="46" t="str">
        <f t="shared" si="136"/>
        <v/>
      </c>
      <c r="AL93" s="47"/>
      <c r="AM93" s="53" t="str">
        <f t="shared" si="48"/>
        <v/>
      </c>
      <c r="AN93" s="50" t="str">
        <f t="shared" si="49"/>
        <v/>
      </c>
      <c r="AO93" s="53" t="s">
        <v>85</v>
      </c>
      <c r="AP93" s="52" t="str">
        <f t="shared" si="50"/>
        <v/>
      </c>
      <c r="AQ93" s="52" t="str">
        <f t="shared" si="51"/>
        <v/>
      </c>
      <c r="AR93" s="47">
        <f t="shared" si="52"/>
        <v>0.37</v>
      </c>
      <c r="AS93" s="53" t="str">
        <f t="shared" si="53"/>
        <v/>
      </c>
      <c r="AT93" s="52" t="str">
        <f t="shared" si="54"/>
        <v/>
      </c>
      <c r="AU93" s="9" t="str">
        <f t="shared" si="55"/>
        <v/>
      </c>
      <c r="AV93" s="9" t="str">
        <f t="shared" si="56"/>
        <v/>
      </c>
      <c r="AW93" s="12" t="str">
        <f t="shared" si="57"/>
        <v/>
      </c>
      <c r="AX93" s="9" t="str">
        <f t="shared" si="58"/>
        <v/>
      </c>
      <c r="AY93" s="12" t="str">
        <f t="shared" si="59"/>
        <v/>
      </c>
      <c r="AZ93" s="10" t="str">
        <f t="shared" si="60"/>
        <v/>
      </c>
      <c r="BA93" s="10" t="str">
        <f t="shared" si="61"/>
        <v/>
      </c>
      <c r="BB93" s="10" t="str">
        <f t="shared" si="62"/>
        <v/>
      </c>
      <c r="BC93" s="10" t="str">
        <f t="shared" si="63"/>
        <v/>
      </c>
      <c r="BD93" s="10" t="str">
        <f t="shared" si="64"/>
        <v/>
      </c>
      <c r="BE93" s="12" t="str">
        <f t="shared" si="65"/>
        <v/>
      </c>
      <c r="BF93" s="9" t="str">
        <f t="shared" si="66"/>
        <v/>
      </c>
      <c r="BG93" s="9" t="str">
        <f t="shared" si="67"/>
        <v/>
      </c>
      <c r="BH93" s="7" t="str">
        <f t="shared" si="68"/>
        <v/>
      </c>
      <c r="BI93" s="7" t="str">
        <f t="shared" si="69"/>
        <v/>
      </c>
      <c r="BJ93" s="12" t="str">
        <f t="shared" si="70"/>
        <v/>
      </c>
      <c r="BK93" s="80" t="str">
        <f t="shared" si="71"/>
        <v/>
      </c>
      <c r="BL93" s="7" t="str">
        <f t="shared" si="72"/>
        <v/>
      </c>
      <c r="BM93" s="7" t="str">
        <f t="shared" si="124"/>
        <v/>
      </c>
      <c r="BN93" s="12" t="str">
        <f t="shared" si="73"/>
        <v/>
      </c>
      <c r="BO93" s="9" t="str">
        <f t="shared" si="74"/>
        <v/>
      </c>
      <c r="BP93" s="2" t="str">
        <f t="shared" si="75"/>
        <v/>
      </c>
      <c r="BQ93" s="2" t="str">
        <f t="shared" si="76"/>
        <v/>
      </c>
      <c r="BR93" s="20" t="str">
        <f t="shared" si="135"/>
        <v/>
      </c>
      <c r="BS93" s="20" t="str">
        <f t="shared" si="135"/>
        <v/>
      </c>
      <c r="BT93" s="20" t="str">
        <f t="shared" si="135"/>
        <v/>
      </c>
      <c r="BU93" s="86" t="str">
        <f t="shared" si="78"/>
        <v/>
      </c>
      <c r="BV93" s="86" t="str">
        <f t="shared" si="79"/>
        <v/>
      </c>
      <c r="BW93" s="20" t="str">
        <f t="shared" si="135"/>
        <v/>
      </c>
      <c r="BX93" s="86" t="str">
        <f t="shared" si="135"/>
        <v/>
      </c>
      <c r="BY93" s="86" t="str">
        <f t="shared" si="135"/>
        <v/>
      </c>
      <c r="BZ93" s="86" t="str">
        <f t="shared" si="135"/>
        <v/>
      </c>
      <c r="CA93" s="86" t="str">
        <f t="shared" si="135"/>
        <v/>
      </c>
      <c r="CB93" s="86" t="str">
        <f t="shared" si="135"/>
        <v/>
      </c>
      <c r="CC93" s="86" t="str">
        <f t="shared" si="135"/>
        <v/>
      </c>
      <c r="CD93" s="86" t="str">
        <f t="shared" si="135"/>
        <v/>
      </c>
      <c r="CE93" s="20" t="str">
        <f t="shared" si="125"/>
        <v/>
      </c>
      <c r="CF93" s="14" t="str">
        <f t="shared" si="81"/>
        <v/>
      </c>
      <c r="CG93" s="14" t="str">
        <f t="shared" si="82"/>
        <v/>
      </c>
      <c r="CH93" s="8">
        <f t="shared" si="83"/>
        <v>0</v>
      </c>
      <c r="CI93" s="9" t="str">
        <f t="shared" si="84"/>
        <v/>
      </c>
      <c r="CJ93" s="9" t="str">
        <f t="shared" si="85"/>
        <v/>
      </c>
      <c r="CK93" s="9" t="str">
        <f t="shared" si="86"/>
        <v/>
      </c>
      <c r="CL93" s="9" t="str">
        <f t="shared" si="87"/>
        <v/>
      </c>
      <c r="CM93" s="9" t="str">
        <f t="shared" si="88"/>
        <v/>
      </c>
      <c r="CN93" s="9" t="str">
        <f t="shared" si="89"/>
        <v/>
      </c>
      <c r="CO93" s="9" t="str">
        <f t="shared" si="133"/>
        <v/>
      </c>
      <c r="CP93" s="9" t="str">
        <f t="shared" si="133"/>
        <v/>
      </c>
      <c r="CQ93" s="9" t="str">
        <f t="shared" si="133"/>
        <v/>
      </c>
      <c r="CR93" s="9" t="str">
        <f t="shared" si="133"/>
        <v/>
      </c>
      <c r="CS93" s="9" t="str">
        <f t="shared" si="133"/>
        <v/>
      </c>
      <c r="CT93" s="9" t="str">
        <f t="shared" si="133"/>
        <v/>
      </c>
      <c r="CU93" s="9" t="str">
        <f t="shared" si="133"/>
        <v/>
      </c>
      <c r="CV93" s="9" t="str">
        <f t="shared" si="91"/>
        <v/>
      </c>
      <c r="CW93" s="9" t="str">
        <f t="shared" si="134"/>
        <v/>
      </c>
      <c r="CX93" s="9" t="str">
        <f t="shared" si="134"/>
        <v/>
      </c>
      <c r="CY93" s="9" t="str">
        <f t="shared" si="134"/>
        <v/>
      </c>
      <c r="CZ93" s="9" t="str">
        <f t="shared" si="134"/>
        <v/>
      </c>
      <c r="DA93" s="9" t="str">
        <f t="shared" si="134"/>
        <v/>
      </c>
      <c r="DB93" s="9" t="str">
        <f t="shared" si="134"/>
        <v/>
      </c>
      <c r="DC93" s="9" t="str">
        <f t="shared" si="134"/>
        <v/>
      </c>
      <c r="DD93" s="2" t="str">
        <f t="shared" si="93"/>
        <v/>
      </c>
      <c r="DE93" s="2" t="str">
        <f t="shared" si="94"/>
        <v/>
      </c>
      <c r="DF93" s="2" t="str">
        <f t="shared" si="95"/>
        <v/>
      </c>
      <c r="DG93" s="2" t="str">
        <f t="shared" si="96"/>
        <v/>
      </c>
      <c r="DH93" s="2" t="str">
        <f t="shared" si="97"/>
        <v/>
      </c>
      <c r="DI93" s="2" t="str">
        <f t="shared" si="98"/>
        <v/>
      </c>
      <c r="DJ93" s="2" t="str">
        <f t="shared" si="99"/>
        <v/>
      </c>
      <c r="DK93" s="2" t="str">
        <f t="shared" si="100"/>
        <v/>
      </c>
      <c r="DL93" s="16" t="str">
        <f t="shared" si="101"/>
        <v/>
      </c>
      <c r="DM93" s="16" t="str">
        <f t="shared" si="102"/>
        <v/>
      </c>
      <c r="DN93" s="16" t="str">
        <f t="shared" si="103"/>
        <v/>
      </c>
      <c r="DO93" s="72" t="str">
        <f t="shared" si="104"/>
        <v/>
      </c>
      <c r="DP93" s="16" t="str">
        <f t="shared" si="105"/>
        <v/>
      </c>
      <c r="DQ93" s="16" t="str">
        <f t="shared" si="106"/>
        <v/>
      </c>
      <c r="DR93" s="2" t="str">
        <f t="shared" si="107"/>
        <v/>
      </c>
      <c r="DS93" s="2" t="str">
        <f t="shared" si="108"/>
        <v/>
      </c>
      <c r="DT93" s="2" t="str">
        <f t="shared" si="109"/>
        <v/>
      </c>
      <c r="DU93" s="2" t="str">
        <f t="shared" si="110"/>
        <v/>
      </c>
      <c r="DV93" s="15"/>
      <c r="DW93" s="17"/>
      <c r="DX93" s="17"/>
      <c r="DY93" s="47" t="str">
        <f t="shared" si="137"/>
        <v/>
      </c>
      <c r="DZ93" s="47" t="str">
        <f t="shared" si="137"/>
        <v/>
      </c>
      <c r="EA93" s="47" t="str">
        <f t="shared" si="137"/>
        <v/>
      </c>
      <c r="EB93" s="47" t="str">
        <f t="shared" si="137"/>
        <v/>
      </c>
      <c r="EC93" s="49" t="str">
        <f t="shared" si="137"/>
        <v/>
      </c>
      <c r="ED93" s="49" t="str">
        <f t="shared" si="137"/>
        <v/>
      </c>
      <c r="EE93" s="47" t="str">
        <f t="shared" si="137"/>
        <v/>
      </c>
      <c r="EF93" s="47" t="str">
        <f t="shared" si="137"/>
        <v/>
      </c>
      <c r="EG93" s="47" t="str">
        <f t="shared" si="137"/>
        <v/>
      </c>
      <c r="EH93" s="6">
        <f t="shared" si="16"/>
        <v>0</v>
      </c>
      <c r="EI93" s="6">
        <f t="shared" si="17"/>
        <v>0</v>
      </c>
      <c r="EJ93" s="2" t="str">
        <f t="shared" si="18"/>
        <v/>
      </c>
      <c r="EK93" s="2" t="str">
        <f t="shared" si="19"/>
        <v/>
      </c>
      <c r="EL93" s="2" t="str">
        <f t="shared" si="127"/>
        <v/>
      </c>
      <c r="EM93" s="2" t="str">
        <f t="shared" si="21"/>
        <v/>
      </c>
      <c r="EN93" s="2" t="str">
        <f t="shared" si="22"/>
        <v/>
      </c>
      <c r="EO93" s="2">
        <f t="shared" si="23"/>
        <v>0</v>
      </c>
      <c r="EP93" s="2">
        <f t="shared" si="111"/>
        <v>0</v>
      </c>
      <c r="EQ93" s="2"/>
      <c r="ER93" s="2"/>
      <c r="ES93" s="2"/>
      <c r="ET93" s="2"/>
      <c r="EU93" s="2"/>
      <c r="EV93" s="2"/>
      <c r="EW93" s="2">
        <f t="shared" si="24"/>
        <v>0</v>
      </c>
      <c r="EX93" s="2">
        <f t="shared" si="25"/>
        <v>0</v>
      </c>
      <c r="EY93" s="2">
        <f t="shared" si="112"/>
        <v>0</v>
      </c>
      <c r="EZ93" s="2">
        <f t="shared" si="26"/>
        <v>0</v>
      </c>
      <c r="FA93" s="2">
        <f t="shared" si="27"/>
        <v>0</v>
      </c>
      <c r="FB93" s="59"/>
      <c r="FC93" s="2">
        <f t="shared" si="28"/>
        <v>0</v>
      </c>
      <c r="FD93" s="2">
        <f t="shared" si="113"/>
        <v>0</v>
      </c>
      <c r="FE93" s="3">
        <f t="shared" si="126"/>
        <v>0</v>
      </c>
      <c r="FF93" s="3">
        <f t="shared" si="114"/>
        <v>0</v>
      </c>
      <c r="FG93" s="3">
        <f t="shared" si="115"/>
        <v>0</v>
      </c>
      <c r="FH93" s="3">
        <f t="shared" si="29"/>
        <v>0</v>
      </c>
      <c r="FI93" s="67">
        <f t="shared" si="30"/>
        <v>0</v>
      </c>
      <c r="FJ93" s="3">
        <f t="shared" si="31"/>
        <v>0</v>
      </c>
      <c r="FK93" s="3">
        <f t="shared" si="32"/>
        <v>0</v>
      </c>
      <c r="FL93" s="3">
        <f t="shared" si="116"/>
        <v>0</v>
      </c>
      <c r="FM93" s="3">
        <f t="shared" si="117"/>
        <v>0</v>
      </c>
      <c r="FN93" s="3">
        <f t="shared" si="118"/>
        <v>0</v>
      </c>
      <c r="FO93" s="2">
        <f t="shared" si="33"/>
        <v>0</v>
      </c>
      <c r="FP93" s="2">
        <f t="shared" si="34"/>
        <v>0</v>
      </c>
      <c r="FQ93" s="2">
        <f t="shared" si="119"/>
        <v>0</v>
      </c>
      <c r="FR93" s="6" t="str">
        <f>IF(A93=1,1,IF(DW93="","",COUNTA($DW$31:DW93)+1))</f>
        <v/>
      </c>
      <c r="FS93" s="6" t="str">
        <f t="shared" si="35"/>
        <v/>
      </c>
      <c r="FT93" s="43">
        <f t="shared" si="120"/>
        <v>0</v>
      </c>
      <c r="FU93" s="23">
        <f t="shared" si="121"/>
        <v>0</v>
      </c>
      <c r="FV93" s="21">
        <f t="shared" si="122"/>
        <v>0</v>
      </c>
    </row>
    <row r="94" spans="1:178">
      <c r="A94" s="4" t="str">
        <f t="shared" si="36"/>
        <v/>
      </c>
      <c r="B94" s="33"/>
      <c r="C94" s="33"/>
      <c r="D94" s="33"/>
      <c r="E94" s="33"/>
      <c r="F94" s="33"/>
      <c r="G94" s="11" t="str">
        <f t="shared" si="2"/>
        <v/>
      </c>
      <c r="H94" s="3" t="str">
        <f t="shared" si="37"/>
        <v/>
      </c>
      <c r="I94" s="3" t="str">
        <f t="shared" si="3"/>
        <v/>
      </c>
      <c r="J94" s="3" t="str">
        <f t="shared" si="38"/>
        <v/>
      </c>
      <c r="K94" s="3" t="str">
        <f t="shared" si="4"/>
        <v/>
      </c>
      <c r="L94" s="2" t="str">
        <f t="shared" si="5"/>
        <v/>
      </c>
      <c r="M94" s="8" t="str">
        <f t="shared" si="39"/>
        <v/>
      </c>
      <c r="N94" s="8" t="str">
        <f t="shared" si="6"/>
        <v/>
      </c>
      <c r="O94" s="8" t="str">
        <f t="shared" si="40"/>
        <v/>
      </c>
      <c r="P94" s="8" t="str">
        <f t="shared" si="7"/>
        <v/>
      </c>
      <c r="Q94" s="2" t="str">
        <f t="shared" si="8"/>
        <v/>
      </c>
      <c r="R94" s="3" t="str">
        <f t="shared" si="9"/>
        <v/>
      </c>
      <c r="S94" s="3" t="str">
        <f t="shared" si="10"/>
        <v/>
      </c>
      <c r="T94" s="3" t="str">
        <f t="shared" si="41"/>
        <v/>
      </c>
      <c r="U94" s="8" t="str">
        <f t="shared" si="11"/>
        <v/>
      </c>
      <c r="V94" s="2" t="str">
        <f t="shared" si="12"/>
        <v/>
      </c>
      <c r="W94" s="2" t="str">
        <f t="shared" si="13"/>
        <v/>
      </c>
      <c r="X94" s="2" t="str">
        <f t="shared" si="123"/>
        <v/>
      </c>
      <c r="Y94" s="2" t="str">
        <f t="shared" si="14"/>
        <v/>
      </c>
      <c r="Z94" s="46" t="str">
        <f t="shared" si="42"/>
        <v/>
      </c>
      <c r="AA94" s="46" t="str">
        <f t="shared" si="43"/>
        <v/>
      </c>
      <c r="AB94" s="47"/>
      <c r="AC94" s="46" t="str">
        <f t="shared" si="44"/>
        <v/>
      </c>
      <c r="AD94" s="47" t="str">
        <f t="shared" si="128"/>
        <v/>
      </c>
      <c r="AE94" s="48" t="str">
        <f t="shared" si="46"/>
        <v/>
      </c>
      <c r="AF94" s="49" t="str">
        <f t="shared" si="136"/>
        <v/>
      </c>
      <c r="AG94" s="49" t="str">
        <f t="shared" si="136"/>
        <v/>
      </c>
      <c r="AH94" s="49" t="str">
        <f t="shared" si="136"/>
        <v/>
      </c>
      <c r="AI94" s="47" t="str">
        <f t="shared" si="136"/>
        <v/>
      </c>
      <c r="AJ94" s="47" t="str">
        <f t="shared" si="136"/>
        <v/>
      </c>
      <c r="AK94" s="46" t="str">
        <f t="shared" si="136"/>
        <v/>
      </c>
      <c r="AL94" s="47"/>
      <c r="AM94" s="53" t="str">
        <f t="shared" si="48"/>
        <v/>
      </c>
      <c r="AN94" s="50" t="str">
        <f t="shared" si="49"/>
        <v/>
      </c>
      <c r="AO94" s="53" t="s">
        <v>85</v>
      </c>
      <c r="AP94" s="52" t="str">
        <f t="shared" si="50"/>
        <v/>
      </c>
      <c r="AQ94" s="52" t="str">
        <f t="shared" si="51"/>
        <v/>
      </c>
      <c r="AR94" s="47">
        <f t="shared" si="52"/>
        <v>0.37</v>
      </c>
      <c r="AS94" s="53" t="str">
        <f t="shared" si="53"/>
        <v/>
      </c>
      <c r="AT94" s="52" t="str">
        <f t="shared" si="54"/>
        <v/>
      </c>
      <c r="AU94" s="9" t="str">
        <f t="shared" si="55"/>
        <v/>
      </c>
      <c r="AV94" s="9" t="str">
        <f t="shared" si="56"/>
        <v/>
      </c>
      <c r="AW94" s="12" t="str">
        <f t="shared" si="57"/>
        <v/>
      </c>
      <c r="AX94" s="9" t="str">
        <f t="shared" si="58"/>
        <v/>
      </c>
      <c r="AY94" s="12" t="str">
        <f t="shared" si="59"/>
        <v/>
      </c>
      <c r="AZ94" s="10" t="str">
        <f t="shared" si="60"/>
        <v/>
      </c>
      <c r="BA94" s="10" t="str">
        <f t="shared" si="61"/>
        <v/>
      </c>
      <c r="BB94" s="10" t="str">
        <f t="shared" si="62"/>
        <v/>
      </c>
      <c r="BC94" s="10" t="str">
        <f t="shared" si="63"/>
        <v/>
      </c>
      <c r="BD94" s="10" t="str">
        <f t="shared" si="64"/>
        <v/>
      </c>
      <c r="BE94" s="12" t="str">
        <f t="shared" si="65"/>
        <v/>
      </c>
      <c r="BF94" s="9" t="str">
        <f t="shared" si="66"/>
        <v/>
      </c>
      <c r="BG94" s="9" t="str">
        <f t="shared" si="67"/>
        <v/>
      </c>
      <c r="BH94" s="7" t="str">
        <f t="shared" si="68"/>
        <v/>
      </c>
      <c r="BI94" s="7" t="str">
        <f t="shared" si="69"/>
        <v/>
      </c>
      <c r="BJ94" s="12" t="str">
        <f t="shared" si="70"/>
        <v/>
      </c>
      <c r="BK94" s="80" t="str">
        <f t="shared" si="71"/>
        <v/>
      </c>
      <c r="BL94" s="7" t="str">
        <f t="shared" si="72"/>
        <v/>
      </c>
      <c r="BM94" s="7" t="str">
        <f t="shared" si="124"/>
        <v/>
      </c>
      <c r="BN94" s="12" t="str">
        <f t="shared" si="73"/>
        <v/>
      </c>
      <c r="BO94" s="9" t="str">
        <f t="shared" si="74"/>
        <v/>
      </c>
      <c r="BP94" s="2" t="str">
        <f t="shared" si="75"/>
        <v/>
      </c>
      <c r="BQ94" s="2" t="str">
        <f t="shared" si="76"/>
        <v/>
      </c>
      <c r="BR94" s="20" t="str">
        <f t="shared" si="135"/>
        <v/>
      </c>
      <c r="BS94" s="20" t="str">
        <f t="shared" si="135"/>
        <v/>
      </c>
      <c r="BT94" s="20" t="str">
        <f t="shared" si="135"/>
        <v/>
      </c>
      <c r="BU94" s="86" t="str">
        <f t="shared" si="78"/>
        <v/>
      </c>
      <c r="BV94" s="86" t="str">
        <f t="shared" si="79"/>
        <v/>
      </c>
      <c r="BW94" s="20" t="str">
        <f t="shared" si="135"/>
        <v/>
      </c>
      <c r="BX94" s="86" t="str">
        <f t="shared" ref="BX94:CD111" si="138">IF($A94="","",BX$30)</f>
        <v/>
      </c>
      <c r="BY94" s="86" t="str">
        <f t="shared" si="138"/>
        <v/>
      </c>
      <c r="BZ94" s="86" t="str">
        <f t="shared" si="138"/>
        <v/>
      </c>
      <c r="CA94" s="86" t="str">
        <f t="shared" si="138"/>
        <v/>
      </c>
      <c r="CB94" s="86" t="str">
        <f t="shared" si="138"/>
        <v/>
      </c>
      <c r="CC94" s="86" t="str">
        <f t="shared" si="138"/>
        <v/>
      </c>
      <c r="CD94" s="86" t="str">
        <f t="shared" si="138"/>
        <v/>
      </c>
      <c r="CE94" s="20" t="str">
        <f t="shared" si="125"/>
        <v/>
      </c>
      <c r="CF94" s="14" t="str">
        <f t="shared" si="81"/>
        <v/>
      </c>
      <c r="CG94" s="14" t="str">
        <f t="shared" si="82"/>
        <v/>
      </c>
      <c r="CH94" s="8">
        <f t="shared" si="83"/>
        <v>0</v>
      </c>
      <c r="CI94" s="9" t="str">
        <f t="shared" si="84"/>
        <v/>
      </c>
      <c r="CJ94" s="9" t="str">
        <f t="shared" si="85"/>
        <v/>
      </c>
      <c r="CK94" s="9" t="str">
        <f t="shared" si="86"/>
        <v/>
      </c>
      <c r="CL94" s="9" t="str">
        <f t="shared" si="87"/>
        <v/>
      </c>
      <c r="CM94" s="9" t="str">
        <f t="shared" si="88"/>
        <v/>
      </c>
      <c r="CN94" s="9" t="str">
        <f t="shared" si="89"/>
        <v/>
      </c>
      <c r="CO94" s="9" t="str">
        <f t="shared" si="133"/>
        <v/>
      </c>
      <c r="CP94" s="9" t="str">
        <f t="shared" si="133"/>
        <v/>
      </c>
      <c r="CQ94" s="9" t="str">
        <f t="shared" si="133"/>
        <v/>
      </c>
      <c r="CR94" s="9" t="str">
        <f t="shared" si="133"/>
        <v/>
      </c>
      <c r="CS94" s="9" t="str">
        <f t="shared" si="133"/>
        <v/>
      </c>
      <c r="CT94" s="9" t="str">
        <f t="shared" si="133"/>
        <v/>
      </c>
      <c r="CU94" s="9" t="str">
        <f t="shared" si="133"/>
        <v/>
      </c>
      <c r="CV94" s="9" t="str">
        <f t="shared" si="91"/>
        <v/>
      </c>
      <c r="CW94" s="9" t="str">
        <f t="shared" si="134"/>
        <v/>
      </c>
      <c r="CX94" s="9" t="str">
        <f t="shared" si="134"/>
        <v/>
      </c>
      <c r="CY94" s="9" t="str">
        <f t="shared" si="134"/>
        <v/>
      </c>
      <c r="CZ94" s="9" t="str">
        <f t="shared" si="134"/>
        <v/>
      </c>
      <c r="DA94" s="9" t="str">
        <f t="shared" si="134"/>
        <v/>
      </c>
      <c r="DB94" s="9" t="str">
        <f t="shared" si="134"/>
        <v/>
      </c>
      <c r="DC94" s="9" t="str">
        <f t="shared" si="134"/>
        <v/>
      </c>
      <c r="DD94" s="2" t="str">
        <f t="shared" si="93"/>
        <v/>
      </c>
      <c r="DE94" s="2" t="str">
        <f t="shared" si="94"/>
        <v/>
      </c>
      <c r="DF94" s="2" t="str">
        <f t="shared" si="95"/>
        <v/>
      </c>
      <c r="DG94" s="2" t="str">
        <f t="shared" si="96"/>
        <v/>
      </c>
      <c r="DH94" s="2" t="str">
        <f t="shared" si="97"/>
        <v/>
      </c>
      <c r="DI94" s="2" t="str">
        <f t="shared" si="98"/>
        <v/>
      </c>
      <c r="DJ94" s="2" t="str">
        <f t="shared" si="99"/>
        <v/>
      </c>
      <c r="DK94" s="2" t="str">
        <f t="shared" si="100"/>
        <v/>
      </c>
      <c r="DL94" s="16" t="str">
        <f t="shared" si="101"/>
        <v/>
      </c>
      <c r="DM94" s="16" t="str">
        <f t="shared" si="102"/>
        <v/>
      </c>
      <c r="DN94" s="16" t="str">
        <f t="shared" si="103"/>
        <v/>
      </c>
      <c r="DO94" s="72" t="str">
        <f t="shared" si="104"/>
        <v/>
      </c>
      <c r="DP94" s="16" t="str">
        <f t="shared" si="105"/>
        <v/>
      </c>
      <c r="DQ94" s="16" t="str">
        <f t="shared" si="106"/>
        <v/>
      </c>
      <c r="DR94" s="2" t="str">
        <f t="shared" si="107"/>
        <v/>
      </c>
      <c r="DS94" s="2" t="str">
        <f t="shared" si="108"/>
        <v/>
      </c>
      <c r="DT94" s="2" t="str">
        <f t="shared" si="109"/>
        <v/>
      </c>
      <c r="DU94" s="2" t="str">
        <f t="shared" si="110"/>
        <v/>
      </c>
      <c r="DV94" s="15"/>
      <c r="DW94" s="18"/>
      <c r="DX94" s="17"/>
      <c r="DY94" s="47" t="str">
        <f t="shared" si="137"/>
        <v/>
      </c>
      <c r="DZ94" s="47" t="str">
        <f t="shared" si="137"/>
        <v/>
      </c>
      <c r="EA94" s="47" t="str">
        <f t="shared" si="137"/>
        <v/>
      </c>
      <c r="EB94" s="47" t="str">
        <f t="shared" si="137"/>
        <v/>
      </c>
      <c r="EC94" s="49" t="str">
        <f t="shared" si="137"/>
        <v/>
      </c>
      <c r="ED94" s="49" t="str">
        <f t="shared" si="137"/>
        <v/>
      </c>
      <c r="EE94" s="47" t="str">
        <f t="shared" si="137"/>
        <v/>
      </c>
      <c r="EF94" s="47" t="str">
        <f t="shared" si="137"/>
        <v/>
      </c>
      <c r="EG94" s="47" t="str">
        <f t="shared" si="137"/>
        <v/>
      </c>
      <c r="EH94" s="6">
        <f t="shared" si="16"/>
        <v>0</v>
      </c>
      <c r="EI94" s="6">
        <f t="shared" si="17"/>
        <v>0</v>
      </c>
      <c r="EJ94" s="2" t="str">
        <f t="shared" si="18"/>
        <v/>
      </c>
      <c r="EK94" s="2" t="str">
        <f t="shared" si="19"/>
        <v/>
      </c>
      <c r="EL94" s="2" t="str">
        <f t="shared" si="127"/>
        <v/>
      </c>
      <c r="EM94" s="2" t="str">
        <f t="shared" si="21"/>
        <v/>
      </c>
      <c r="EN94" s="2" t="str">
        <f t="shared" si="22"/>
        <v/>
      </c>
      <c r="EO94" s="2">
        <f t="shared" si="23"/>
        <v>0</v>
      </c>
      <c r="EP94" s="2">
        <f t="shared" si="111"/>
        <v>0</v>
      </c>
      <c r="EQ94" s="2"/>
      <c r="ER94" s="2"/>
      <c r="ES94" s="2"/>
      <c r="ET94" s="2"/>
      <c r="EU94" s="2"/>
      <c r="EV94" s="2"/>
      <c r="EW94" s="2">
        <f t="shared" si="24"/>
        <v>0</v>
      </c>
      <c r="EX94" s="2">
        <f t="shared" si="25"/>
        <v>0</v>
      </c>
      <c r="EY94" s="2">
        <f t="shared" si="112"/>
        <v>0</v>
      </c>
      <c r="EZ94" s="2">
        <f t="shared" si="26"/>
        <v>0</v>
      </c>
      <c r="FA94" s="2">
        <f t="shared" si="27"/>
        <v>0</v>
      </c>
      <c r="FB94" s="59"/>
      <c r="FC94" s="2">
        <f t="shared" si="28"/>
        <v>0</v>
      </c>
      <c r="FD94" s="2">
        <f t="shared" si="113"/>
        <v>0</v>
      </c>
      <c r="FE94" s="3">
        <f t="shared" si="126"/>
        <v>0</v>
      </c>
      <c r="FF94" s="3">
        <f t="shared" si="114"/>
        <v>0</v>
      </c>
      <c r="FG94" s="3">
        <f t="shared" si="115"/>
        <v>0</v>
      </c>
      <c r="FH94" s="3">
        <f t="shared" si="29"/>
        <v>0</v>
      </c>
      <c r="FI94" s="67">
        <f t="shared" si="30"/>
        <v>0</v>
      </c>
      <c r="FJ94" s="3">
        <f t="shared" si="31"/>
        <v>0</v>
      </c>
      <c r="FK94" s="3">
        <f t="shared" si="32"/>
        <v>0</v>
      </c>
      <c r="FL94" s="3">
        <f t="shared" si="116"/>
        <v>0</v>
      </c>
      <c r="FM94" s="3">
        <f t="shared" si="117"/>
        <v>0</v>
      </c>
      <c r="FN94" s="3">
        <f t="shared" si="118"/>
        <v>0</v>
      </c>
      <c r="FO94" s="2">
        <f t="shared" si="33"/>
        <v>0</v>
      </c>
      <c r="FP94" s="2">
        <f t="shared" si="34"/>
        <v>0</v>
      </c>
      <c r="FQ94" s="2">
        <f t="shared" si="119"/>
        <v>0</v>
      </c>
      <c r="FR94" s="6" t="str">
        <f>IF(A94=1,1,IF(DW94="","",COUNTA($DW$31:DW94)+1))</f>
        <v/>
      </c>
      <c r="FS94" s="6" t="str">
        <f t="shared" si="35"/>
        <v/>
      </c>
      <c r="FT94" s="43">
        <f t="shared" si="120"/>
        <v>0</v>
      </c>
      <c r="FU94" s="23">
        <f t="shared" si="121"/>
        <v>0</v>
      </c>
      <c r="FV94" s="21">
        <f t="shared" si="122"/>
        <v>0</v>
      </c>
    </row>
    <row r="95" spans="1:178">
      <c r="A95" s="4" t="str">
        <f t="shared" si="36"/>
        <v/>
      </c>
      <c r="B95" s="33"/>
      <c r="C95" s="33"/>
      <c r="D95" s="33"/>
      <c r="E95" s="33"/>
      <c r="F95" s="33"/>
      <c r="G95" s="11" t="str">
        <f t="shared" ref="G95:G151" si="139">IF(B95="","",IF(Y95&lt;0,"Niveleta nad terénem",""))</f>
        <v/>
      </c>
      <c r="H95" s="3" t="str">
        <f t="shared" si="37"/>
        <v/>
      </c>
      <c r="I95" s="3" t="str">
        <f t="shared" ref="I95:I151" si="140">IF($B95="","",IF(C95="",I96,$B95))</f>
        <v/>
      </c>
      <c r="J95" s="3" t="str">
        <f t="shared" si="38"/>
        <v/>
      </c>
      <c r="K95" s="3" t="str">
        <f t="shared" ref="K95:K151" si="141">IF($B95="","",IF(C95="",K96,C95))</f>
        <v/>
      </c>
      <c r="L95" s="2" t="str">
        <f t="shared" ref="L95:L151" si="142">IFERROR(IF($C95="",J95+((K95-J95)*(B95-H95)/(I95-H95)),$C95),"")</f>
        <v/>
      </c>
      <c r="M95" s="8" t="str">
        <f t="shared" si="39"/>
        <v/>
      </c>
      <c r="N95" s="8" t="str">
        <f t="shared" ref="N95:N151" si="143">IF($B95="","",IF(D95="",N96,$B95))</f>
        <v/>
      </c>
      <c r="O95" s="8" t="str">
        <f t="shared" si="40"/>
        <v/>
      </c>
      <c r="P95" s="8" t="str">
        <f t="shared" ref="P95:P151" si="144">IF($B95="","",IF(D95="",P96,D95))</f>
        <v/>
      </c>
      <c r="Q95" s="2" t="str">
        <f t="shared" ref="Q95:Q151" si="145">IFERROR(IF($D95="",O95+((P95-O95)*(B95-M95)/(N95-M95)),$D95),"")</f>
        <v/>
      </c>
      <c r="R95" s="3" t="str">
        <f t="shared" ref="R95:R151" si="146">IF($B95="","",IF(E95="",R94,$B95))</f>
        <v/>
      </c>
      <c r="S95" s="3" t="str">
        <f t="shared" ref="S95:S150" si="147">IF($B95="","",IF(E95="",S96,$B95))</f>
        <v/>
      </c>
      <c r="T95" s="3" t="str">
        <f t="shared" si="41"/>
        <v/>
      </c>
      <c r="U95" s="8" t="str">
        <f t="shared" ref="U95:U150" si="148">IF($B95="","",IF(E95="",U96,E95))</f>
        <v/>
      </c>
      <c r="V95" s="2" t="str">
        <f t="shared" ref="V95:V151" si="149">IFERROR(IF($E95="",IF(W95="","",T95+((U95-T95)*(B95-R95)/(S95-R95))),$E95),"")</f>
        <v/>
      </c>
      <c r="W95" s="2" t="str">
        <f t="shared" ref="W95:W151" si="150">IF($B95="","",IF(F95="",IF(W94="k","",W94),F95))</f>
        <v/>
      </c>
      <c r="X95" s="2" t="str">
        <f t="shared" si="123"/>
        <v/>
      </c>
      <c r="Y95" s="2" t="str">
        <f t="shared" ref="Y95:Y151" si="151">IFERROR(L95-Q95,"")</f>
        <v/>
      </c>
      <c r="Z95" s="46" t="str">
        <f t="shared" si="42"/>
        <v/>
      </c>
      <c r="AA95" s="46" t="str">
        <f t="shared" si="43"/>
        <v/>
      </c>
      <c r="AB95" s="47"/>
      <c r="AC95" s="46" t="str">
        <f t="shared" si="44"/>
        <v/>
      </c>
      <c r="AD95" s="47" t="str">
        <f t="shared" si="128"/>
        <v/>
      </c>
      <c r="AE95" s="48" t="str">
        <f t="shared" si="46"/>
        <v/>
      </c>
      <c r="AF95" s="49" t="str">
        <f t="shared" si="136"/>
        <v/>
      </c>
      <c r="AG95" s="49" t="str">
        <f t="shared" si="136"/>
        <v/>
      </c>
      <c r="AH95" s="49" t="str">
        <f t="shared" si="136"/>
        <v/>
      </c>
      <c r="AI95" s="47" t="str">
        <f t="shared" si="136"/>
        <v/>
      </c>
      <c r="AJ95" s="47" t="str">
        <f t="shared" si="136"/>
        <v/>
      </c>
      <c r="AK95" s="46" t="str">
        <f t="shared" si="136"/>
        <v/>
      </c>
      <c r="AL95" s="47"/>
      <c r="AM95" s="53" t="str">
        <f t="shared" si="48"/>
        <v/>
      </c>
      <c r="AN95" s="50" t="str">
        <f t="shared" si="49"/>
        <v/>
      </c>
      <c r="AO95" s="53" t="s">
        <v>85</v>
      </c>
      <c r="AP95" s="52" t="str">
        <f t="shared" si="50"/>
        <v/>
      </c>
      <c r="AQ95" s="52" t="str">
        <f t="shared" si="51"/>
        <v/>
      </c>
      <c r="AR95" s="47">
        <f t="shared" si="52"/>
        <v>0.37</v>
      </c>
      <c r="AS95" s="53" t="str">
        <f t="shared" si="53"/>
        <v/>
      </c>
      <c r="AT95" s="52" t="str">
        <f t="shared" si="54"/>
        <v/>
      </c>
      <c r="AU95" s="9" t="str">
        <f t="shared" si="55"/>
        <v/>
      </c>
      <c r="AV95" s="9" t="str">
        <f t="shared" si="56"/>
        <v/>
      </c>
      <c r="AW95" s="12" t="str">
        <f t="shared" si="57"/>
        <v/>
      </c>
      <c r="AX95" s="9" t="str">
        <f t="shared" si="58"/>
        <v/>
      </c>
      <c r="AY95" s="12" t="str">
        <f t="shared" si="59"/>
        <v/>
      </c>
      <c r="AZ95" s="10" t="str">
        <f t="shared" si="60"/>
        <v/>
      </c>
      <c r="BA95" s="10" t="str">
        <f t="shared" si="61"/>
        <v/>
      </c>
      <c r="BB95" s="10" t="str">
        <f t="shared" si="62"/>
        <v/>
      </c>
      <c r="BC95" s="10" t="str">
        <f t="shared" si="63"/>
        <v/>
      </c>
      <c r="BD95" s="10" t="str">
        <f t="shared" si="64"/>
        <v/>
      </c>
      <c r="BE95" s="12" t="str">
        <f t="shared" si="65"/>
        <v/>
      </c>
      <c r="BF95" s="9" t="str">
        <f t="shared" si="66"/>
        <v/>
      </c>
      <c r="BG95" s="9" t="str">
        <f t="shared" si="67"/>
        <v/>
      </c>
      <c r="BH95" s="7" t="str">
        <f t="shared" si="68"/>
        <v/>
      </c>
      <c r="BI95" s="7" t="str">
        <f t="shared" si="69"/>
        <v/>
      </c>
      <c r="BJ95" s="12" t="str">
        <f t="shared" si="70"/>
        <v/>
      </c>
      <c r="BK95" s="80" t="str">
        <f t="shared" si="71"/>
        <v/>
      </c>
      <c r="BL95" s="7" t="str">
        <f t="shared" si="72"/>
        <v/>
      </c>
      <c r="BM95" s="7" t="str">
        <f t="shared" si="124"/>
        <v/>
      </c>
      <c r="BN95" s="12" t="str">
        <f t="shared" si="73"/>
        <v/>
      </c>
      <c r="BO95" s="9" t="str">
        <f t="shared" si="74"/>
        <v/>
      </c>
      <c r="BP95" s="2" t="str">
        <f t="shared" si="75"/>
        <v/>
      </c>
      <c r="BQ95" s="2" t="str">
        <f t="shared" si="76"/>
        <v/>
      </c>
      <c r="BR95" s="20" t="str">
        <f t="shared" ref="BR95:CD128" si="152">IF($A95="","",BR$30)</f>
        <v/>
      </c>
      <c r="BS95" s="20" t="str">
        <f t="shared" si="152"/>
        <v/>
      </c>
      <c r="BT95" s="20" t="str">
        <f t="shared" si="152"/>
        <v/>
      </c>
      <c r="BU95" s="86" t="str">
        <f t="shared" si="78"/>
        <v/>
      </c>
      <c r="BV95" s="86" t="str">
        <f t="shared" si="79"/>
        <v/>
      </c>
      <c r="BW95" s="20" t="str">
        <f t="shared" si="152"/>
        <v/>
      </c>
      <c r="BX95" s="86" t="str">
        <f t="shared" si="138"/>
        <v/>
      </c>
      <c r="BY95" s="86" t="str">
        <f t="shared" si="138"/>
        <v/>
      </c>
      <c r="BZ95" s="86" t="str">
        <f t="shared" si="138"/>
        <v/>
      </c>
      <c r="CA95" s="86" t="str">
        <f t="shared" si="138"/>
        <v/>
      </c>
      <c r="CB95" s="86" t="str">
        <f t="shared" si="138"/>
        <v/>
      </c>
      <c r="CC95" s="86" t="str">
        <f t="shared" si="138"/>
        <v/>
      </c>
      <c r="CD95" s="86" t="str">
        <f t="shared" si="138"/>
        <v/>
      </c>
      <c r="CE95" s="20" t="str">
        <f t="shared" si="125"/>
        <v/>
      </c>
      <c r="CF95" s="14" t="str">
        <f t="shared" si="81"/>
        <v/>
      </c>
      <c r="CG95" s="14" t="str">
        <f t="shared" si="82"/>
        <v/>
      </c>
      <c r="CH95" s="8">
        <f t="shared" si="83"/>
        <v>0</v>
      </c>
      <c r="CI95" s="9" t="str">
        <f t="shared" si="84"/>
        <v/>
      </c>
      <c r="CJ95" s="9" t="str">
        <f t="shared" si="85"/>
        <v/>
      </c>
      <c r="CK95" s="9" t="str">
        <f t="shared" si="86"/>
        <v/>
      </c>
      <c r="CL95" s="9" t="str">
        <f t="shared" si="87"/>
        <v/>
      </c>
      <c r="CM95" s="9" t="str">
        <f t="shared" si="88"/>
        <v/>
      </c>
      <c r="CN95" s="9" t="str">
        <f t="shared" si="89"/>
        <v/>
      </c>
      <c r="CO95" s="9" t="str">
        <f t="shared" si="133"/>
        <v/>
      </c>
      <c r="CP95" s="9" t="str">
        <f t="shared" si="133"/>
        <v/>
      </c>
      <c r="CQ95" s="9" t="str">
        <f t="shared" si="133"/>
        <v/>
      </c>
      <c r="CR95" s="9" t="str">
        <f t="shared" si="133"/>
        <v/>
      </c>
      <c r="CS95" s="9" t="str">
        <f t="shared" si="133"/>
        <v/>
      </c>
      <c r="CT95" s="9" t="str">
        <f t="shared" si="133"/>
        <v/>
      </c>
      <c r="CU95" s="9" t="str">
        <f t="shared" si="133"/>
        <v/>
      </c>
      <c r="CV95" s="9" t="str">
        <f t="shared" si="91"/>
        <v/>
      </c>
      <c r="CW95" s="9" t="str">
        <f t="shared" si="134"/>
        <v/>
      </c>
      <c r="CX95" s="9" t="str">
        <f t="shared" si="134"/>
        <v/>
      </c>
      <c r="CY95" s="9" t="str">
        <f t="shared" si="134"/>
        <v/>
      </c>
      <c r="CZ95" s="9" t="str">
        <f t="shared" si="134"/>
        <v/>
      </c>
      <c r="DA95" s="9" t="str">
        <f t="shared" si="134"/>
        <v/>
      </c>
      <c r="DB95" s="9" t="str">
        <f t="shared" si="134"/>
        <v/>
      </c>
      <c r="DC95" s="9" t="str">
        <f t="shared" si="134"/>
        <v/>
      </c>
      <c r="DD95" s="2" t="str">
        <f t="shared" si="93"/>
        <v/>
      </c>
      <c r="DE95" s="2" t="str">
        <f t="shared" si="94"/>
        <v/>
      </c>
      <c r="DF95" s="2" t="str">
        <f t="shared" si="95"/>
        <v/>
      </c>
      <c r="DG95" s="2" t="str">
        <f t="shared" si="96"/>
        <v/>
      </c>
      <c r="DH95" s="2" t="str">
        <f t="shared" si="97"/>
        <v/>
      </c>
      <c r="DI95" s="2" t="str">
        <f t="shared" si="98"/>
        <v/>
      </c>
      <c r="DJ95" s="2" t="str">
        <f t="shared" si="99"/>
        <v/>
      </c>
      <c r="DK95" s="2" t="str">
        <f t="shared" si="100"/>
        <v/>
      </c>
      <c r="DL95" s="16" t="str">
        <f t="shared" si="101"/>
        <v/>
      </c>
      <c r="DM95" s="16" t="str">
        <f t="shared" si="102"/>
        <v/>
      </c>
      <c r="DN95" s="16" t="str">
        <f t="shared" si="103"/>
        <v/>
      </c>
      <c r="DO95" s="72" t="str">
        <f t="shared" si="104"/>
        <v/>
      </c>
      <c r="DP95" s="16" t="str">
        <f t="shared" si="105"/>
        <v/>
      </c>
      <c r="DQ95" s="16" t="str">
        <f t="shared" si="106"/>
        <v/>
      </c>
      <c r="DR95" s="2" t="str">
        <f t="shared" si="107"/>
        <v/>
      </c>
      <c r="DS95" s="2" t="str">
        <f t="shared" si="108"/>
        <v/>
      </c>
      <c r="DT95" s="2" t="str">
        <f t="shared" si="109"/>
        <v/>
      </c>
      <c r="DU95" s="2" t="str">
        <f t="shared" si="110"/>
        <v/>
      </c>
      <c r="DV95" s="15"/>
      <c r="DW95" s="18"/>
      <c r="DX95" s="17"/>
      <c r="DY95" s="47" t="str">
        <f t="shared" si="137"/>
        <v/>
      </c>
      <c r="DZ95" s="47" t="str">
        <f t="shared" si="137"/>
        <v/>
      </c>
      <c r="EA95" s="47" t="str">
        <f t="shared" si="137"/>
        <v/>
      </c>
      <c r="EB95" s="47" t="str">
        <f t="shared" si="137"/>
        <v/>
      </c>
      <c r="EC95" s="49" t="str">
        <f t="shared" si="137"/>
        <v/>
      </c>
      <c r="ED95" s="49" t="str">
        <f t="shared" si="137"/>
        <v/>
      </c>
      <c r="EE95" s="47" t="str">
        <f t="shared" si="137"/>
        <v/>
      </c>
      <c r="EF95" s="47" t="str">
        <f t="shared" si="137"/>
        <v/>
      </c>
      <c r="EG95" s="47" t="str">
        <f t="shared" si="137"/>
        <v/>
      </c>
      <c r="EH95" s="6">
        <f t="shared" ref="EH95:EH151" si="153">IF(DW95="",0,DW95/2+DY95)</f>
        <v>0</v>
      </c>
      <c r="EI95" s="6">
        <f t="shared" ref="EI95:EI151" si="154">IF(DW95="",0,DW95/2+DZ95)</f>
        <v>0</v>
      </c>
      <c r="EJ95" s="2" t="str">
        <f t="shared" ref="EJ95:EJ151" si="155">IF(DW95="","",DW95+DY95+DZ95)</f>
        <v/>
      </c>
      <c r="EK95" s="2" t="str">
        <f t="shared" ref="EK95:EK151" si="156">IF(DW95="","",IF(DX95&lt;&gt;0,DX95+EA95+EB95,DW95+EA95+EB95))</f>
        <v/>
      </c>
      <c r="EL95" s="2" t="str">
        <f t="shared" si="127"/>
        <v/>
      </c>
      <c r="EM95" s="2" t="str">
        <f t="shared" ref="EM95:EM151" si="157">IF($DW95="","",EL95-IF(A95=$A$31,AR96,AR95)+EF95)</f>
        <v/>
      </c>
      <c r="EN95" s="2" t="str">
        <f t="shared" ref="EN95:EN151" si="158">IF(DW95="","",EM95*EK95+EM95*EM95*(EC95/2+ED95/2))</f>
        <v/>
      </c>
      <c r="EO95" s="2">
        <f t="shared" ref="EO95:EO151" si="159">IF(DW95="",0,(EJ95)*EN95)</f>
        <v>0</v>
      </c>
      <c r="EP95" s="2">
        <f t="shared" si="111"/>
        <v>0</v>
      </c>
      <c r="EQ95" s="2"/>
      <c r="ER95" s="2"/>
      <c r="ES95" s="2"/>
      <c r="ET95" s="2"/>
      <c r="EU95" s="2"/>
      <c r="EV95" s="2"/>
      <c r="EW95" s="2">
        <f t="shared" ref="EW95:EW151" si="160">IF(DW95="",0,EJ95*(EA95+EB95+IF(DX95&lt;&gt;0,DX95,DW95)))</f>
        <v>0</v>
      </c>
      <c r="EX95" s="2">
        <f t="shared" ref="EX95:EX151" si="161">IF(DW95="",0,EW95*$EF95)</f>
        <v>0</v>
      </c>
      <c r="EY95" s="2">
        <f t="shared" si="112"/>
        <v>0</v>
      </c>
      <c r="EZ95" s="2">
        <f t="shared" ref="EZ95:EZ151" si="162">IF(DW95="",0,IF(DX95&lt;&gt;0,DX95*DW95,PI()*DW95*DW95/4))</f>
        <v>0</v>
      </c>
      <c r="FA95" s="2">
        <f t="shared" ref="FA95:FA151" si="163">IF($DW95="",0,EL95-IF(A95=$A$31,AR96,AR95)+(EE95-EF95))</f>
        <v>0</v>
      </c>
      <c r="FB95" s="59"/>
      <c r="FC95" s="2">
        <f t="shared" ref="FC95:FC151" si="164">IF($DW95="",0,IF(FB95="",EZ95*($EF95+FA95),FB95))</f>
        <v>0</v>
      </c>
      <c r="FD95" s="2">
        <f t="shared" si="113"/>
        <v>0</v>
      </c>
      <c r="FE95" s="3">
        <f t="shared" si="126"/>
        <v>0</v>
      </c>
      <c r="FF95" s="3">
        <f t="shared" si="114"/>
        <v>0</v>
      </c>
      <c r="FG95" s="3">
        <f t="shared" si="115"/>
        <v>0</v>
      </c>
      <c r="FH95" s="3">
        <f t="shared" ref="FH95:FH151" si="165">IF(DW95="",0,IF(FS95=1,DY95,DY95+DZ95))</f>
        <v>0</v>
      </c>
      <c r="FI95" s="67">
        <f t="shared" ref="FI95:FI151" si="166">IF(DW95="",0,IF(A95=$A$31,BI96,BI95))</f>
        <v>0</v>
      </c>
      <c r="FJ95" s="3">
        <f t="shared" ref="FJ95:FJ151" si="167">IF($DW95="",0,Y95+IF(A95=$A$31,AI96+AA96/1000-AR96,AI95+AA95/1000-AR95))</f>
        <v>0</v>
      </c>
      <c r="FK95" s="3">
        <f t="shared" ref="FK95:FK151" si="168">IFERROR(FJ95*AD96+FJ95*FJ95*(AF96/2+AG96/2),0)</f>
        <v>0</v>
      </c>
      <c r="FL95" s="3">
        <f t="shared" si="116"/>
        <v>0</v>
      </c>
      <c r="FM95" s="3">
        <f t="shared" si="117"/>
        <v>0</v>
      </c>
      <c r="FN95" s="3">
        <f t="shared" si="118"/>
        <v>0</v>
      </c>
      <c r="FO95" s="2">
        <f t="shared" ref="FO95:FO151" si="169">IF(DW95="",0,(EL95+EE95)*(EC95+ED95)+EK95)</f>
        <v>0</v>
      </c>
      <c r="FP95" s="2">
        <f t="shared" ref="FP95:FP151" si="170">IF(DW95="",0,FO95*EJ95)</f>
        <v>0</v>
      </c>
      <c r="FQ95" s="2">
        <f t="shared" si="119"/>
        <v>0</v>
      </c>
      <c r="FR95" s="6" t="str">
        <f>IF(A95=1,1,IF(DW95="","",COUNTA($DW$31:DW95)+1))</f>
        <v/>
      </c>
      <c r="FS95" s="6" t="str">
        <f t="shared" ref="FS95:FS151" si="171">IF(DW95="","",IF(FR95=1,1,IF(FR95=$FR$30,3,2)))</f>
        <v/>
      </c>
      <c r="FT95" s="43">
        <f t="shared" si="120"/>
        <v>0</v>
      </c>
      <c r="FU95" s="23">
        <f t="shared" si="121"/>
        <v>0</v>
      </c>
      <c r="FV95" s="21">
        <f t="shared" si="122"/>
        <v>0</v>
      </c>
    </row>
    <row r="96" spans="1:178">
      <c r="A96" s="4" t="str">
        <f t="shared" ref="A96:A151" si="172">IFERROR(IF(B96="","",IF(B96&gt;B95,A95+1,"Chyba staničení")),"----")</f>
        <v/>
      </c>
      <c r="B96" s="33"/>
      <c r="C96" s="33"/>
      <c r="D96" s="33"/>
      <c r="E96" s="33"/>
      <c r="F96" s="33"/>
      <c r="G96" s="11" t="str">
        <f t="shared" si="139"/>
        <v/>
      </c>
      <c r="H96" s="3" t="str">
        <f t="shared" ref="H96:H151" si="173">IF($B96="","",IF(C96="",H95,$B96))</f>
        <v/>
      </c>
      <c r="I96" s="3" t="str">
        <f t="shared" si="140"/>
        <v/>
      </c>
      <c r="J96" s="3" t="str">
        <f t="shared" ref="J96:J151" si="174">IF($B96="","",IF(C96="",J95,C96))</f>
        <v/>
      </c>
      <c r="K96" s="3" t="str">
        <f t="shared" si="141"/>
        <v/>
      </c>
      <c r="L96" s="2" t="str">
        <f t="shared" si="142"/>
        <v/>
      </c>
      <c r="M96" s="8" t="str">
        <f t="shared" ref="M96:M151" si="175">IF($B96="","",IF(D96="",M95,$B96))</f>
        <v/>
      </c>
      <c r="N96" s="8" t="str">
        <f t="shared" si="143"/>
        <v/>
      </c>
      <c r="O96" s="8" t="str">
        <f t="shared" ref="O96:O151" si="176">IF($B96="","",IF(D96="",O95,D96))</f>
        <v/>
      </c>
      <c r="P96" s="8" t="str">
        <f t="shared" si="144"/>
        <v/>
      </c>
      <c r="Q96" s="2" t="str">
        <f t="shared" si="145"/>
        <v/>
      </c>
      <c r="R96" s="3" t="str">
        <f t="shared" si="146"/>
        <v/>
      </c>
      <c r="S96" s="3" t="str">
        <f t="shared" si="147"/>
        <v/>
      </c>
      <c r="T96" s="3" t="str">
        <f t="shared" ref="T96:T151" si="177">IF($B96="","",IF(E96="",T95,E96))</f>
        <v/>
      </c>
      <c r="U96" s="8" t="str">
        <f t="shared" si="148"/>
        <v/>
      </c>
      <c r="V96" s="2" t="str">
        <f t="shared" si="149"/>
        <v/>
      </c>
      <c r="W96" s="2" t="str">
        <f t="shared" si="150"/>
        <v/>
      </c>
      <c r="X96" s="2" t="str">
        <f t="shared" si="123"/>
        <v/>
      </c>
      <c r="Y96" s="2" t="str">
        <f t="shared" si="151"/>
        <v/>
      </c>
      <c r="Z96" s="46" t="str">
        <f t="shared" ref="Z96:Z151" si="178">IF(A96="","",$Z$30)</f>
        <v/>
      </c>
      <c r="AA96" s="46" t="str">
        <f t="shared" ref="AA96:AA151" si="179">IF(A96="","",$AA$30)</f>
        <v/>
      </c>
      <c r="AB96" s="47"/>
      <c r="AC96" s="46" t="str">
        <f t="shared" ref="AC96:AC151" si="180">IF($A96="","",AC$30)</f>
        <v/>
      </c>
      <c r="AD96" s="47" t="str">
        <f t="shared" si="128"/>
        <v/>
      </c>
      <c r="AE96" s="48" t="str">
        <f t="shared" ref="AE96:AE151" si="181">IF(B96="","",IF(Z96/1000&lt;AD96,"","Šířka výkopu menší než průměr potrubí"))</f>
        <v/>
      </c>
      <c r="AF96" s="49" t="str">
        <f t="shared" si="136"/>
        <v/>
      </c>
      <c r="AG96" s="49" t="str">
        <f t="shared" si="136"/>
        <v/>
      </c>
      <c r="AH96" s="49" t="str">
        <f t="shared" si="136"/>
        <v/>
      </c>
      <c r="AI96" s="47" t="str">
        <f t="shared" si="136"/>
        <v/>
      </c>
      <c r="AJ96" s="47" t="str">
        <f t="shared" si="136"/>
        <v/>
      </c>
      <c r="AK96" s="46" t="str">
        <f t="shared" si="136"/>
        <v/>
      </c>
      <c r="AL96" s="47"/>
      <c r="AM96" s="53" t="str">
        <f t="shared" ref="AM96:AM151" si="182">IF(B96="","",Z96/1000+AJ96)</f>
        <v/>
      </c>
      <c r="AN96" s="50" t="str">
        <f t="shared" ref="AN96:AN151" si="183">IF(B96="","",CONCATENATE(B95," - ",B96))</f>
        <v/>
      </c>
      <c r="AO96" s="53" t="s">
        <v>85</v>
      </c>
      <c r="AP96" s="52" t="str">
        <f t="shared" ref="AP96:AP151" si="184">IF(A96="","",CHOOSE(BR96,0,CI96))</f>
        <v/>
      </c>
      <c r="AQ96" s="52" t="str">
        <f t="shared" ref="AQ96:AQ151" si="185">IF(A96="","",CHOOSE(BR96,0,CHOOSE(BS96,0,AP96)))</f>
        <v/>
      </c>
      <c r="AR96" s="47">
        <f t="shared" ref="AR96:AR151" si="186">IFERROR(LOOKUP(AO96,$AO$3:$AO$24,AR$3:AR$24),0)</f>
        <v>0.37</v>
      </c>
      <c r="AS96" s="53" t="str">
        <f t="shared" ref="AS96:AS151" si="187">IF(B96="","",AVERAGE(Y95:Y96))</f>
        <v/>
      </c>
      <c r="AT96" s="52" t="str">
        <f t="shared" ref="AT96:AT151" si="188">IFERROR(AS96+AI96+AH96+AA96/1000,"")</f>
        <v/>
      </c>
      <c r="AU96" s="9" t="str">
        <f t="shared" ref="AU96:AU151" si="189">IFERROR(AT96*CI96,"")</f>
        <v/>
      </c>
      <c r="AV96" s="9" t="str">
        <f t="shared" ref="AV96:AV151" si="190">IFERROR(AM96+AI96,"")</f>
        <v/>
      </c>
      <c r="AW96" s="12" t="str">
        <f t="shared" ref="AW96:AW151" si="191">IF(B96="","",IF(AV96&lt;AX96,"","Malé krytí- nutno zmenšit výšku obsypu "))</f>
        <v/>
      </c>
      <c r="AX96" s="9" t="str">
        <f t="shared" ref="AX96:AX151" si="192">IFERROR(AT96-AR96,"")</f>
        <v/>
      </c>
      <c r="AY96" s="12" t="str">
        <f t="shared" ref="AY96:AY151" si="193">IF(D96="","",IF(AX96&gt;=0,"","Hloubka výkopu bez povrchu je záporná. Výška odstranění povrchu je vyšší než hloubka výkopu"))</f>
        <v/>
      </c>
      <c r="AZ96" s="10" t="str">
        <f t="shared" ref="AZ96:AZ151" si="194">IF(B96="","",CHOOSE(AC96,0,IF(AB96="",PI()*Z96*Z96/4000000,AB96)))</f>
        <v/>
      </c>
      <c r="BA96" s="10" t="str">
        <f t="shared" ref="BA96:BA151" si="195">IF(B96="","",(AI96+AH96)*(AF96+AG96)+AD96)</f>
        <v/>
      </c>
      <c r="BB96" s="10" t="str">
        <f t="shared" ref="BB96:BB151" si="196">IF(B96="","",AI96*AD96+AI96*AI96*(AF96/2+AG96/2))</f>
        <v/>
      </c>
      <c r="BC96" s="10" t="str">
        <f t="shared" ref="BC96:BC151" si="197">IF(B96="","",AM96*BA96+AM96*AM96*(AF96/2+AG96/2))</f>
        <v/>
      </c>
      <c r="BD96" s="10" t="str">
        <f t="shared" ref="BD96:BD151" si="198">IF(B96="","",AM96*BA96+AM96*AM96*(AF96/2+AG96/2)-AZ96)</f>
        <v/>
      </c>
      <c r="BE96" s="12" t="str">
        <f t="shared" ref="BE96:BE151" si="199">IF(B96="","",IF(BD96&gt;=0,"","Plocha obsypu je záporná. Celková výška zásypu je pravděpodobně menší než výška potrubí. Dále je uvažováno s hodnotou 0"))</f>
        <v/>
      </c>
      <c r="BF96" s="9" t="str">
        <f t="shared" ref="BF96:BF151" si="200">IF(B96="","",(AM96+AI96+AH96)*(AF96+AG96)+AD96)</f>
        <v/>
      </c>
      <c r="BG96" s="9" t="str">
        <f t="shared" ref="BG96:BG151" si="201">IF(B96="","",AT96*(AF96+AG96)+AD96)</f>
        <v/>
      </c>
      <c r="BH96" s="7" t="str">
        <f t="shared" ref="BH96:BH151" si="202">IF(B96="","",BG96*AR96)</f>
        <v/>
      </c>
      <c r="BI96" s="7" t="str">
        <f t="shared" ref="BI96:BI151" si="203">IF(B96="","",AX96*AD96+AX96*AX96*(AF96/2+AG96/2))</f>
        <v/>
      </c>
      <c r="BJ96" s="12" t="str">
        <f t="shared" ref="BJ96:BJ151" si="204">IF(B96="","",IF(BI96&gt;=0,"","Plocha výkopu bez povrchů je záporná. Výška odstranění povrchu je větší než hloubka výkopu. Dále je uvažováno s hodnotou 0"))</f>
        <v/>
      </c>
      <c r="BK96" s="80" t="str">
        <f t="shared" ref="BK96:BK151" si="205">IF(B96="","",IF(BL96&lt;0,-(ABS(BL96)*BG96+BL96*BL96*(AF96/2+AG96/2)),BL96*BG96))</f>
        <v/>
      </c>
      <c r="BL96" s="7" t="str">
        <f t="shared" ref="BL96:BL151" si="206">IF(B96="","",X95-L95)</f>
        <v/>
      </c>
      <c r="BM96" s="7" t="str">
        <f t="shared" si="124"/>
        <v/>
      </c>
      <c r="BN96" s="12" t="str">
        <f t="shared" ref="BN96:BN151" si="207">IF(B96="","",IF(BM96&gt;=0,"","Plocha zpětného zásypu je záporná. Vrch obsypu nebo potrubí zasahuje do úpravy povrchu z důvodu malého krytí. Dále je uvažováno s hodnotou 0"))</f>
        <v/>
      </c>
      <c r="BO96" s="9" t="str">
        <f t="shared" ref="BO96:BO151" si="208">IF(B96="","",BI96)</f>
        <v/>
      </c>
      <c r="BP96" s="2" t="str">
        <f t="shared" ref="BP96:BP151" si="209">IF(B96="","",SQRT(AT96*AT96*(1+AF96*AF96)))</f>
        <v/>
      </c>
      <c r="BQ96" s="2" t="str">
        <f t="shared" ref="BQ96:BQ151" si="210">IF(B96="","",SQRT(AT96*AT96*(1+AG96*AG96)))</f>
        <v/>
      </c>
      <c r="BR96" s="20" t="str">
        <f t="shared" si="152"/>
        <v/>
      </c>
      <c r="BS96" s="20" t="str">
        <f t="shared" si="152"/>
        <v/>
      </c>
      <c r="BT96" s="20" t="str">
        <f t="shared" si="152"/>
        <v/>
      </c>
      <c r="BU96" s="86" t="str">
        <f t="shared" ref="BU96:BU151" si="211">IF($A96="","",LOOKUP(AO96,$AO$3:$AO$24,AS$3:AS$24))</f>
        <v/>
      </c>
      <c r="BV96" s="86" t="str">
        <f t="shared" ref="BV96:BV151" si="212">IF($A96="","",LOOKUP(AO96,$AO$3:$AO$24,AS$3:AS$24))</f>
        <v/>
      </c>
      <c r="BW96" s="20" t="str">
        <f t="shared" si="152"/>
        <v/>
      </c>
      <c r="BX96" s="86" t="str">
        <f t="shared" si="138"/>
        <v/>
      </c>
      <c r="BY96" s="86" t="str">
        <f t="shared" si="138"/>
        <v/>
      </c>
      <c r="BZ96" s="86" t="str">
        <f t="shared" si="138"/>
        <v/>
      </c>
      <c r="CA96" s="86" t="str">
        <f t="shared" si="138"/>
        <v/>
      </c>
      <c r="CB96" s="86" t="str">
        <f t="shared" si="138"/>
        <v/>
      </c>
      <c r="CC96" s="86" t="str">
        <f t="shared" si="138"/>
        <v/>
      </c>
      <c r="CD96" s="86" t="str">
        <f t="shared" si="138"/>
        <v/>
      </c>
      <c r="CE96" s="20" t="str">
        <f t="shared" si="125"/>
        <v/>
      </c>
      <c r="CF96" s="14" t="str">
        <f t="shared" ref="CF96:CF151" si="213">IF(A96="","",CI96-EH95-EI96)</f>
        <v/>
      </c>
      <c r="CG96" s="14" t="str">
        <f t="shared" ref="CG96:CG151" si="214">IF(B96="","",MAX(0,CI96-DW96/2-DW95/2))</f>
        <v/>
      </c>
      <c r="CH96" s="8">
        <f t="shared" ref="CH96:CH151" si="215">IF(A96="",0,CV96-CM96-DU96-DD96-DE96-DF96-DJ96-DK96-DG96)</f>
        <v>0</v>
      </c>
      <c r="CI96" s="9" t="str">
        <f t="shared" ref="CI96:CI151" si="216">IF(B96="","",CHOOSE(BR96,0,B96-B95))</f>
        <v/>
      </c>
      <c r="CJ96" s="9" t="str">
        <f t="shared" ref="CJ96:CJ151" si="217">IF(B96="","",CHOOSE($BR96,0,CHOOSE($BS96,0,CHOOSE($BT96,CI96,0))))</f>
        <v/>
      </c>
      <c r="CK96" s="9" t="str">
        <f t="shared" ref="CK96:CK151" si="218">IF(B96="","",CHOOSE($BR96,0,CHOOSE($BS96,0,CHOOSE($BT96,0,CI96))))</f>
        <v/>
      </c>
      <c r="CL96" s="9" t="str">
        <f t="shared" ref="CL96:CL151" si="219">IF(B96="","",CHOOSE($BR96,0,CHOOSE($BS96,CI96,0)))</f>
        <v/>
      </c>
      <c r="CM96" s="9" t="str">
        <f t="shared" ref="CM96:CM151" si="220">IF(B96="","",CHOOSE(BR96,0,CHOOSE(BS96,0,AZ96*CG96)))</f>
        <v/>
      </c>
      <c r="CN96" s="9" t="str">
        <f t="shared" ref="CN96:CN151" si="221">IF(B96="","",CHOOSE($BR96,0,CHOOSE($BS96,0,CHOOSE($BT96,MAX(BI96,0)*CF96+EP96,0))))</f>
        <v/>
      </c>
      <c r="CO96" s="9" t="str">
        <f t="shared" ref="CO96:CU127" si="222">IF($B96="","",$CN96*BX96)</f>
        <v/>
      </c>
      <c r="CP96" s="9" t="str">
        <f t="shared" si="222"/>
        <v/>
      </c>
      <c r="CQ96" s="9" t="str">
        <f t="shared" si="222"/>
        <v/>
      </c>
      <c r="CR96" s="9" t="str">
        <f t="shared" si="222"/>
        <v/>
      </c>
      <c r="CS96" s="9" t="str">
        <f t="shared" si="222"/>
        <v/>
      </c>
      <c r="CT96" s="9" t="str">
        <f t="shared" si="222"/>
        <v/>
      </c>
      <c r="CU96" s="9" t="str">
        <f t="shared" si="222"/>
        <v/>
      </c>
      <c r="CV96" s="9" t="str">
        <f t="shared" ref="CV96:CV151" si="223">IF(B96="","",CHOOSE($BR96,0,CHOOSE($BS96,0,CHOOSE($BT96,0,MAX(BI96,0)*CF96+EP96))))</f>
        <v/>
      </c>
      <c r="CW96" s="9" t="str">
        <f t="shared" ref="CW96:DC127" si="224">IF($B96="","",$CV96*BX96)</f>
        <v/>
      </c>
      <c r="CX96" s="9" t="str">
        <f t="shared" si="224"/>
        <v/>
      </c>
      <c r="CY96" s="9" t="str">
        <f t="shared" si="224"/>
        <v/>
      </c>
      <c r="CZ96" s="9" t="str">
        <f t="shared" si="224"/>
        <v/>
      </c>
      <c r="DA96" s="9" t="str">
        <f t="shared" si="224"/>
        <v/>
      </c>
      <c r="DB96" s="9" t="str">
        <f t="shared" si="224"/>
        <v/>
      </c>
      <c r="DC96" s="9" t="str">
        <f t="shared" si="224"/>
        <v/>
      </c>
      <c r="DD96" s="2" t="str">
        <f t="shared" ref="DD96:DD151" si="225">IF(B96="","",CHOOSE($BR96,0,CHOOSE($BS96,0,CHOOSE(AK96,0,BB96*CG96))))</f>
        <v/>
      </c>
      <c r="DE96" s="2" t="str">
        <f t="shared" ref="DE96:DE151" si="226">IF(B96="","",CHOOSE(BR96,0,CHOOSE(BS96,0,EY96)))</f>
        <v/>
      </c>
      <c r="DF96" s="2" t="str">
        <f t="shared" ref="DF96:DF151" si="227">IF(B96="","",CHOOSE($BR96,0,CHOOSE($BS96,0,CHOOSE(AK96,0,MAX(BD96,0)*CG96))))</f>
        <v/>
      </c>
      <c r="DG96" s="2" t="str">
        <f t="shared" ref="DG96:DG151" si="228">IF(B96="","",CHOOSE($BR96,0,CHOOSE($BS96,0,CHOOSE(AK96,IF(AL96="",(MAX(BD96,0)+BB96)*CG96,AL96),0))))</f>
        <v/>
      </c>
      <c r="DH96" s="2" t="str">
        <f t="shared" ref="DH96:DH151" si="229">IF(B96="","",CHOOSE($BR96,0,CHOOSE($BS96,0,BL96*CG96*(1-BU96))))</f>
        <v/>
      </c>
      <c r="DI96" s="2" t="str">
        <f t="shared" ref="DI96:DI151" si="230">IF(B96="","",CHOOSE($BR96,0,CHOOSE($BS96,0,(BK96)*CG96*BU96)))</f>
        <v/>
      </c>
      <c r="DJ96" s="2" t="str">
        <f t="shared" ref="DJ96:DJ151" si="231">IF(B96="","",CHOOSE($BR96,0,CHOOSE($BS96,0,MAX(BM96,0)*CG96*(1-BU96))))</f>
        <v/>
      </c>
      <c r="DK96" s="2" t="str">
        <f t="shared" ref="DK96:DK151" si="232">IF(B96="","",CHOOSE($BR96,0,CHOOSE($BS96,0,MAX(BM96,0)*CG96*BU96,0)))</f>
        <v/>
      </c>
      <c r="DL96" s="16" t="str">
        <f t="shared" ref="DL96:DL151" si="233">IF(B96="","",MAX(IF(CH97&lt;0,CH96+(MIN(CH97,0)),CH96),0)*(1-BV96))</f>
        <v/>
      </c>
      <c r="DM96" s="16" t="str">
        <f t="shared" ref="DM96:DM151" si="234">IF(B96="","",MAX(IF(CH97&lt;0,CH96+(MIN(CH97,0)),CH96),0)*(BV96))</f>
        <v/>
      </c>
      <c r="DN96" s="16" t="str">
        <f t="shared" ref="DN96:DN151" si="235">IF(B96="","",CM96+DD96+DE96+DF96+DK96+DM96+DU96+DG96)</f>
        <v/>
      </c>
      <c r="DO96" s="72" t="str">
        <f t="shared" ref="DO96:DO151" si="236">IF(B96="","",CN96+CV96-DN96)</f>
        <v/>
      </c>
      <c r="DP96" s="16" t="str">
        <f t="shared" ref="DP96:DP151" si="237">IF(B96="","",IF(DO97&lt;0.00001,MAX(DO96+DO97,0),MAX(0,DO96)))</f>
        <v/>
      </c>
      <c r="DQ96" s="16" t="str">
        <f t="shared" ref="DQ96:DQ151" si="238">IF(B96="","",DK96+DM96)</f>
        <v/>
      </c>
      <c r="DR96" s="2" t="str">
        <f t="shared" ref="DR96:DR151" si="239">IF(B96="","",CHOOSE($BR96,0,CHOOSE($BS96,0,CHOOSE(BW96,BP96,BQ96,BP96+BQ96,0)))*CI96)</f>
        <v/>
      </c>
      <c r="DS96" s="2" t="str">
        <f t="shared" ref="DS96:DS151" si="240">IF(B96="","",CHOOSE($BR96,0,CHOOSE($BS96,0,IF(AR96=0,0,BG96*CF96+FQ96))))</f>
        <v/>
      </c>
      <c r="DT96" s="2" t="str">
        <f t="shared" ref="DT96:DT151" si="241">IF(B96="","",DS96*AR96)</f>
        <v/>
      </c>
      <c r="DU96" s="2" t="str">
        <f t="shared" ref="DU96:DU151" si="242">IF(B96="","",FD96)</f>
        <v/>
      </c>
      <c r="DV96" s="15"/>
      <c r="DW96" s="18"/>
      <c r="DX96" s="17"/>
      <c r="DY96" s="47" t="str">
        <f t="shared" si="137"/>
        <v/>
      </c>
      <c r="DZ96" s="47" t="str">
        <f t="shared" si="137"/>
        <v/>
      </c>
      <c r="EA96" s="47" t="str">
        <f t="shared" si="137"/>
        <v/>
      </c>
      <c r="EB96" s="47" t="str">
        <f t="shared" si="137"/>
        <v/>
      </c>
      <c r="EC96" s="49" t="str">
        <f t="shared" si="137"/>
        <v/>
      </c>
      <c r="ED96" s="49" t="str">
        <f t="shared" si="137"/>
        <v/>
      </c>
      <c r="EE96" s="47" t="str">
        <f t="shared" si="137"/>
        <v/>
      </c>
      <c r="EF96" s="47" t="str">
        <f t="shared" si="137"/>
        <v/>
      </c>
      <c r="EG96" s="47" t="str">
        <f t="shared" si="137"/>
        <v/>
      </c>
      <c r="EH96" s="6">
        <f t="shared" si="153"/>
        <v>0</v>
      </c>
      <c r="EI96" s="6">
        <f t="shared" si="154"/>
        <v>0</v>
      </c>
      <c r="EJ96" s="2" t="str">
        <f t="shared" si="155"/>
        <v/>
      </c>
      <c r="EK96" s="2" t="str">
        <f t="shared" si="156"/>
        <v/>
      </c>
      <c r="EL96" s="2" t="str">
        <f t="shared" si="127"/>
        <v/>
      </c>
      <c r="EM96" s="2" t="str">
        <f t="shared" si="157"/>
        <v/>
      </c>
      <c r="EN96" s="2" t="str">
        <f t="shared" si="158"/>
        <v/>
      </c>
      <c r="EO96" s="2">
        <f t="shared" si="159"/>
        <v>0</v>
      </c>
      <c r="EP96" s="2">
        <f t="shared" ref="EP96:EP151" si="243">IF($A96="",0,IF($A95=$A$31,EO95+EO96,IF($FS96=2,EO96,EO96)))</f>
        <v>0</v>
      </c>
      <c r="EQ96" s="2"/>
      <c r="ER96" s="2"/>
      <c r="ES96" s="2"/>
      <c r="ET96" s="2"/>
      <c r="EU96" s="2"/>
      <c r="EV96" s="2"/>
      <c r="EW96" s="2">
        <f t="shared" si="160"/>
        <v>0</v>
      </c>
      <c r="EX96" s="2">
        <f t="shared" si="161"/>
        <v>0</v>
      </c>
      <c r="EY96" s="2">
        <f t="shared" ref="EY96:EY151" si="244">IF($A96="",0,IF($A95=$A$31,EX95+EX96,IF($FS96=2,EX96,EX96)))</f>
        <v>0</v>
      </c>
      <c r="EZ96" s="2">
        <f t="shared" si="162"/>
        <v>0</v>
      </c>
      <c r="FA96" s="2">
        <f t="shared" si="163"/>
        <v>0</v>
      </c>
      <c r="FB96" s="59"/>
      <c r="FC96" s="2">
        <f t="shared" si="164"/>
        <v>0</v>
      </c>
      <c r="FD96" s="2">
        <f t="shared" ref="FD96:FD151" si="245">IF($A96="",0,IF($A95=$A$31,FC95+FC96,IF($FS96=2,FC96,FC96)))</f>
        <v>0</v>
      </c>
      <c r="FE96" s="3">
        <f t="shared" si="126"/>
        <v>0</v>
      </c>
      <c r="FF96" s="3">
        <f t="shared" ref="FF96:FF151" si="246">FC96</f>
        <v>0</v>
      </c>
      <c r="FG96" s="3">
        <f t="shared" ref="FG96:FG151" si="247">EX96</f>
        <v>0</v>
      </c>
      <c r="FH96" s="3">
        <f t="shared" si="165"/>
        <v>0</v>
      </c>
      <c r="FI96" s="67">
        <f t="shared" si="166"/>
        <v>0</v>
      </c>
      <c r="FJ96" s="3">
        <f t="shared" si="167"/>
        <v>0</v>
      </c>
      <c r="FK96" s="3">
        <f t="shared" si="168"/>
        <v>0</v>
      </c>
      <c r="FL96" s="3">
        <f t="shared" ref="FL96:FL151" si="248">FK96*FH96</f>
        <v>0</v>
      </c>
      <c r="FM96" s="3">
        <f t="shared" ref="FM96:FM151" si="249">FE96-FF96-FG96-FL96</f>
        <v>0</v>
      </c>
      <c r="FN96" s="3">
        <f t="shared" ref="FN96:FN151" si="250">IF($A96="",0,IF($A95=$A$31,FM95+FM96,IF($FS96=2,FM96,FM96)))</f>
        <v>0</v>
      </c>
      <c r="FO96" s="2">
        <f t="shared" si="169"/>
        <v>0</v>
      </c>
      <c r="FP96" s="2">
        <f t="shared" si="170"/>
        <v>0</v>
      </c>
      <c r="FQ96" s="2">
        <f t="shared" ref="FQ96:FQ151" si="251">IF($A96="",0,IF($A95=$A$31,FP95+FP96,IF($FS96=2,FP96,FP96)))</f>
        <v>0</v>
      </c>
      <c r="FR96" s="6" t="str">
        <f>IF(A96=1,1,IF(DW96="","",COUNTA($DW$31:DW96)+1))</f>
        <v/>
      </c>
      <c r="FS96" s="6" t="str">
        <f t="shared" si="171"/>
        <v/>
      </c>
      <c r="FT96" s="43">
        <f t="shared" ref="FT96:FT151" si="252">IF(DR96="",0,IF(AD96&lt;=$FT$30,1,2))</f>
        <v>0</v>
      </c>
      <c r="FU96" s="23">
        <f t="shared" ref="FU96:FU151" si="253">IF(DR96="",0,IF(AT96&lt;=$FU$30,1,2))</f>
        <v>0</v>
      </c>
      <c r="FV96" s="21">
        <f t="shared" ref="FV96:FV151" si="254">IF(DS96="",0,IF(AU96&lt;$FV$30,1,2))</f>
        <v>0</v>
      </c>
    </row>
    <row r="97" spans="1:178">
      <c r="A97" s="4" t="str">
        <f t="shared" si="172"/>
        <v/>
      </c>
      <c r="B97" s="33"/>
      <c r="C97" s="33"/>
      <c r="D97" s="33"/>
      <c r="E97" s="33"/>
      <c r="F97" s="33"/>
      <c r="G97" s="11" t="str">
        <f t="shared" si="139"/>
        <v/>
      </c>
      <c r="H97" s="3" t="str">
        <f t="shared" si="173"/>
        <v/>
      </c>
      <c r="I97" s="3" t="str">
        <f t="shared" si="140"/>
        <v/>
      </c>
      <c r="J97" s="3" t="str">
        <f t="shared" si="174"/>
        <v/>
      </c>
      <c r="K97" s="3" t="str">
        <f t="shared" si="141"/>
        <v/>
      </c>
      <c r="L97" s="2" t="str">
        <f t="shared" si="142"/>
        <v/>
      </c>
      <c r="M97" s="8" t="str">
        <f t="shared" si="175"/>
        <v/>
      </c>
      <c r="N97" s="8" t="str">
        <f t="shared" si="143"/>
        <v/>
      </c>
      <c r="O97" s="8" t="str">
        <f t="shared" si="176"/>
        <v/>
      </c>
      <c r="P97" s="8" t="str">
        <f t="shared" si="144"/>
        <v/>
      </c>
      <c r="Q97" s="2" t="str">
        <f t="shared" si="145"/>
        <v/>
      </c>
      <c r="R97" s="3" t="str">
        <f t="shared" si="146"/>
        <v/>
      </c>
      <c r="S97" s="3" t="str">
        <f t="shared" si="147"/>
        <v/>
      </c>
      <c r="T97" s="3" t="str">
        <f t="shared" si="177"/>
        <v/>
      </c>
      <c r="U97" s="8" t="str">
        <f t="shared" si="148"/>
        <v/>
      </c>
      <c r="V97" s="2" t="str">
        <f t="shared" si="149"/>
        <v/>
      </c>
      <c r="W97" s="2" t="str">
        <f t="shared" si="150"/>
        <v/>
      </c>
      <c r="X97" s="2" t="str">
        <f t="shared" ref="X97:X151" si="255">IF(W97="",L97,V97)</f>
        <v/>
      </c>
      <c r="Y97" s="2" t="str">
        <f t="shared" si="151"/>
        <v/>
      </c>
      <c r="Z97" s="46" t="str">
        <f t="shared" si="178"/>
        <v/>
      </c>
      <c r="AA97" s="46" t="str">
        <f t="shared" si="179"/>
        <v/>
      </c>
      <c r="AB97" s="47"/>
      <c r="AC97" s="46" t="str">
        <f t="shared" si="180"/>
        <v/>
      </c>
      <c r="AD97" s="47" t="str">
        <f t="shared" si="128"/>
        <v/>
      </c>
      <c r="AE97" s="48" t="str">
        <f t="shared" si="181"/>
        <v/>
      </c>
      <c r="AF97" s="49" t="str">
        <f t="shared" si="136"/>
        <v/>
      </c>
      <c r="AG97" s="49" t="str">
        <f t="shared" si="136"/>
        <v/>
      </c>
      <c r="AH97" s="49" t="str">
        <f t="shared" si="136"/>
        <v/>
      </c>
      <c r="AI97" s="47" t="str">
        <f t="shared" si="136"/>
        <v/>
      </c>
      <c r="AJ97" s="47" t="str">
        <f t="shared" si="136"/>
        <v/>
      </c>
      <c r="AK97" s="46" t="str">
        <f t="shared" si="136"/>
        <v/>
      </c>
      <c r="AL97" s="47"/>
      <c r="AM97" s="53" t="str">
        <f t="shared" si="182"/>
        <v/>
      </c>
      <c r="AN97" s="50" t="str">
        <f t="shared" si="183"/>
        <v/>
      </c>
      <c r="AO97" s="53" t="s">
        <v>84</v>
      </c>
      <c r="AP97" s="52" t="str">
        <f t="shared" si="184"/>
        <v/>
      </c>
      <c r="AQ97" s="52" t="str">
        <f t="shared" si="185"/>
        <v/>
      </c>
      <c r="AR97" s="47">
        <f t="shared" si="186"/>
        <v>0</v>
      </c>
      <c r="AS97" s="53" t="str">
        <f t="shared" si="187"/>
        <v/>
      </c>
      <c r="AT97" s="52" t="str">
        <f t="shared" si="188"/>
        <v/>
      </c>
      <c r="AU97" s="9" t="str">
        <f t="shared" si="189"/>
        <v/>
      </c>
      <c r="AV97" s="9" t="str">
        <f t="shared" si="190"/>
        <v/>
      </c>
      <c r="AW97" s="12" t="str">
        <f t="shared" si="191"/>
        <v/>
      </c>
      <c r="AX97" s="9" t="str">
        <f t="shared" si="192"/>
        <v/>
      </c>
      <c r="AY97" s="12" t="str">
        <f t="shared" si="193"/>
        <v/>
      </c>
      <c r="AZ97" s="10" t="str">
        <f t="shared" si="194"/>
        <v/>
      </c>
      <c r="BA97" s="10" t="str">
        <f t="shared" si="195"/>
        <v/>
      </c>
      <c r="BB97" s="10" t="str">
        <f t="shared" si="196"/>
        <v/>
      </c>
      <c r="BC97" s="10" t="str">
        <f t="shared" si="197"/>
        <v/>
      </c>
      <c r="BD97" s="10" t="str">
        <f t="shared" si="198"/>
        <v/>
      </c>
      <c r="BE97" s="12" t="str">
        <f t="shared" si="199"/>
        <v/>
      </c>
      <c r="BF97" s="9" t="str">
        <f t="shared" si="200"/>
        <v/>
      </c>
      <c r="BG97" s="9" t="str">
        <f t="shared" si="201"/>
        <v/>
      </c>
      <c r="BH97" s="7" t="str">
        <f t="shared" si="202"/>
        <v/>
      </c>
      <c r="BI97" s="7" t="str">
        <f t="shared" si="203"/>
        <v/>
      </c>
      <c r="BJ97" s="12" t="str">
        <f t="shared" si="204"/>
        <v/>
      </c>
      <c r="BK97" s="80" t="str">
        <f t="shared" si="205"/>
        <v/>
      </c>
      <c r="BL97" s="7" t="str">
        <f t="shared" si="206"/>
        <v/>
      </c>
      <c r="BM97" s="7" t="str">
        <f t="shared" ref="BM97:BM151" si="256">IF(B97="","",BI97-CHOOSE(AK97,IF(AL97="",BB97+BC97,AL97+AZ97),BB97+BC97))</f>
        <v/>
      </c>
      <c r="BN97" s="12" t="str">
        <f t="shared" si="207"/>
        <v/>
      </c>
      <c r="BO97" s="9" t="str">
        <f t="shared" si="208"/>
        <v/>
      </c>
      <c r="BP97" s="2" t="str">
        <f t="shared" si="209"/>
        <v/>
      </c>
      <c r="BQ97" s="2" t="str">
        <f t="shared" si="210"/>
        <v/>
      </c>
      <c r="BR97" s="20" t="str">
        <f t="shared" si="152"/>
        <v/>
      </c>
      <c r="BS97" s="20" t="str">
        <f t="shared" si="152"/>
        <v/>
      </c>
      <c r="BT97" s="20" t="str">
        <f t="shared" si="152"/>
        <v/>
      </c>
      <c r="BU97" s="86" t="str">
        <f t="shared" si="211"/>
        <v/>
      </c>
      <c r="BV97" s="86" t="str">
        <f t="shared" si="212"/>
        <v/>
      </c>
      <c r="BW97" s="20" t="str">
        <f t="shared" si="152"/>
        <v/>
      </c>
      <c r="BX97" s="86" t="str">
        <f t="shared" si="138"/>
        <v/>
      </c>
      <c r="BY97" s="86" t="str">
        <f t="shared" si="138"/>
        <v/>
      </c>
      <c r="BZ97" s="86" t="str">
        <f t="shared" si="138"/>
        <v/>
      </c>
      <c r="CA97" s="86" t="str">
        <f t="shared" si="138"/>
        <v/>
      </c>
      <c r="CB97" s="86" t="str">
        <f t="shared" si="138"/>
        <v/>
      </c>
      <c r="CC97" s="86" t="str">
        <f t="shared" si="138"/>
        <v/>
      </c>
      <c r="CD97" s="86" t="str">
        <f t="shared" si="138"/>
        <v/>
      </c>
      <c r="CE97" s="20" t="str">
        <f t="shared" ref="CE97:CE151" si="257">IF($A97="","",IF(SUM(BX97:CD97)=1,"OK ("&amp;SUM(BX97:CD97)*100&amp;" %)","Chyba ( "&amp;SUM(BX97:CD97)*100&amp;"%)"))</f>
        <v/>
      </c>
      <c r="CF97" s="14" t="str">
        <f t="shared" si="213"/>
        <v/>
      </c>
      <c r="CG97" s="14" t="str">
        <f t="shared" si="214"/>
        <v/>
      </c>
      <c r="CH97" s="8">
        <f t="shared" si="215"/>
        <v>0</v>
      </c>
      <c r="CI97" s="9" t="str">
        <f t="shared" si="216"/>
        <v/>
      </c>
      <c r="CJ97" s="9" t="str">
        <f t="shared" si="217"/>
        <v/>
      </c>
      <c r="CK97" s="9" t="str">
        <f t="shared" si="218"/>
        <v/>
      </c>
      <c r="CL97" s="9" t="str">
        <f t="shared" si="219"/>
        <v/>
      </c>
      <c r="CM97" s="9" t="str">
        <f t="shared" si="220"/>
        <v/>
      </c>
      <c r="CN97" s="9" t="str">
        <f t="shared" si="221"/>
        <v/>
      </c>
      <c r="CO97" s="9" t="str">
        <f t="shared" si="222"/>
        <v/>
      </c>
      <c r="CP97" s="9" t="str">
        <f t="shared" si="222"/>
        <v/>
      </c>
      <c r="CQ97" s="9" t="str">
        <f t="shared" si="222"/>
        <v/>
      </c>
      <c r="CR97" s="9" t="str">
        <f t="shared" si="222"/>
        <v/>
      </c>
      <c r="CS97" s="9" t="str">
        <f t="shared" si="222"/>
        <v/>
      </c>
      <c r="CT97" s="9" t="str">
        <f t="shared" si="222"/>
        <v/>
      </c>
      <c r="CU97" s="9" t="str">
        <f t="shared" si="222"/>
        <v/>
      </c>
      <c r="CV97" s="9" t="str">
        <f t="shared" si="223"/>
        <v/>
      </c>
      <c r="CW97" s="9" t="str">
        <f t="shared" si="224"/>
        <v/>
      </c>
      <c r="CX97" s="9" t="str">
        <f t="shared" si="224"/>
        <v/>
      </c>
      <c r="CY97" s="9" t="str">
        <f t="shared" si="224"/>
        <v/>
      </c>
      <c r="CZ97" s="9" t="str">
        <f t="shared" si="224"/>
        <v/>
      </c>
      <c r="DA97" s="9" t="str">
        <f t="shared" si="224"/>
        <v/>
      </c>
      <c r="DB97" s="9" t="str">
        <f t="shared" si="224"/>
        <v/>
      </c>
      <c r="DC97" s="9" t="str">
        <f t="shared" si="224"/>
        <v/>
      </c>
      <c r="DD97" s="2" t="str">
        <f t="shared" si="225"/>
        <v/>
      </c>
      <c r="DE97" s="2" t="str">
        <f t="shared" si="226"/>
        <v/>
      </c>
      <c r="DF97" s="2" t="str">
        <f t="shared" si="227"/>
        <v/>
      </c>
      <c r="DG97" s="2" t="str">
        <f t="shared" si="228"/>
        <v/>
      </c>
      <c r="DH97" s="2" t="str">
        <f t="shared" si="229"/>
        <v/>
      </c>
      <c r="DI97" s="2" t="str">
        <f t="shared" si="230"/>
        <v/>
      </c>
      <c r="DJ97" s="2" t="str">
        <f t="shared" si="231"/>
        <v/>
      </c>
      <c r="DK97" s="2" t="str">
        <f t="shared" si="232"/>
        <v/>
      </c>
      <c r="DL97" s="16" t="str">
        <f t="shared" si="233"/>
        <v/>
      </c>
      <c r="DM97" s="16" t="str">
        <f t="shared" si="234"/>
        <v/>
      </c>
      <c r="DN97" s="16" t="str">
        <f t="shared" si="235"/>
        <v/>
      </c>
      <c r="DO97" s="72" t="str">
        <f t="shared" si="236"/>
        <v/>
      </c>
      <c r="DP97" s="16" t="str">
        <f t="shared" si="237"/>
        <v/>
      </c>
      <c r="DQ97" s="16" t="str">
        <f t="shared" si="238"/>
        <v/>
      </c>
      <c r="DR97" s="2" t="str">
        <f t="shared" si="239"/>
        <v/>
      </c>
      <c r="DS97" s="2" t="str">
        <f t="shared" si="240"/>
        <v/>
      </c>
      <c r="DT97" s="2" t="str">
        <f t="shared" si="241"/>
        <v/>
      </c>
      <c r="DU97" s="2" t="str">
        <f t="shared" si="242"/>
        <v/>
      </c>
      <c r="DV97" s="15"/>
      <c r="DW97" s="17"/>
      <c r="DX97" s="17"/>
      <c r="DY97" s="47" t="str">
        <f t="shared" si="137"/>
        <v/>
      </c>
      <c r="DZ97" s="47" t="str">
        <f t="shared" si="137"/>
        <v/>
      </c>
      <c r="EA97" s="47" t="str">
        <f t="shared" si="137"/>
        <v/>
      </c>
      <c r="EB97" s="47" t="str">
        <f t="shared" si="137"/>
        <v/>
      </c>
      <c r="EC97" s="49" t="str">
        <f t="shared" si="137"/>
        <v/>
      </c>
      <c r="ED97" s="49" t="str">
        <f t="shared" si="137"/>
        <v/>
      </c>
      <c r="EE97" s="47" t="str">
        <f t="shared" si="137"/>
        <v/>
      </c>
      <c r="EF97" s="47" t="str">
        <f t="shared" si="137"/>
        <v/>
      </c>
      <c r="EG97" s="47" t="str">
        <f t="shared" si="137"/>
        <v/>
      </c>
      <c r="EH97" s="6">
        <f t="shared" si="153"/>
        <v>0</v>
      </c>
      <c r="EI97" s="6">
        <f t="shared" si="154"/>
        <v>0</v>
      </c>
      <c r="EJ97" s="2" t="str">
        <f t="shared" si="155"/>
        <v/>
      </c>
      <c r="EK97" s="2" t="str">
        <f t="shared" si="156"/>
        <v/>
      </c>
      <c r="EL97" s="2" t="str">
        <f t="shared" si="127"/>
        <v/>
      </c>
      <c r="EM97" s="2" t="str">
        <f t="shared" si="157"/>
        <v/>
      </c>
      <c r="EN97" s="2" t="str">
        <f t="shared" si="158"/>
        <v/>
      </c>
      <c r="EO97" s="2">
        <f t="shared" si="159"/>
        <v>0</v>
      </c>
      <c r="EP97" s="2">
        <f t="shared" si="243"/>
        <v>0</v>
      </c>
      <c r="EQ97" s="2"/>
      <c r="ER97" s="2"/>
      <c r="ES97" s="2"/>
      <c r="ET97" s="2"/>
      <c r="EU97" s="2"/>
      <c r="EV97" s="2"/>
      <c r="EW97" s="2">
        <f t="shared" si="160"/>
        <v>0</v>
      </c>
      <c r="EX97" s="2">
        <f t="shared" si="161"/>
        <v>0</v>
      </c>
      <c r="EY97" s="2">
        <f t="shared" si="244"/>
        <v>0</v>
      </c>
      <c r="EZ97" s="2">
        <f t="shared" si="162"/>
        <v>0</v>
      </c>
      <c r="FA97" s="2">
        <f t="shared" si="163"/>
        <v>0</v>
      </c>
      <c r="FB97" s="59"/>
      <c r="FC97" s="2">
        <f t="shared" si="164"/>
        <v>0</v>
      </c>
      <c r="FD97" s="2">
        <f t="shared" si="245"/>
        <v>0</v>
      </c>
      <c r="FE97" s="3">
        <f t="shared" si="126"/>
        <v>0</v>
      </c>
      <c r="FF97" s="3">
        <f t="shared" si="246"/>
        <v>0</v>
      </c>
      <c r="FG97" s="3">
        <f t="shared" si="247"/>
        <v>0</v>
      </c>
      <c r="FH97" s="3">
        <f t="shared" si="165"/>
        <v>0</v>
      </c>
      <c r="FI97" s="67">
        <f t="shared" si="166"/>
        <v>0</v>
      </c>
      <c r="FJ97" s="3">
        <f t="shared" si="167"/>
        <v>0</v>
      </c>
      <c r="FK97" s="3">
        <f t="shared" si="168"/>
        <v>0</v>
      </c>
      <c r="FL97" s="3">
        <f t="shared" si="248"/>
        <v>0</v>
      </c>
      <c r="FM97" s="3">
        <f t="shared" si="249"/>
        <v>0</v>
      </c>
      <c r="FN97" s="3">
        <f t="shared" si="250"/>
        <v>0</v>
      </c>
      <c r="FO97" s="2">
        <f t="shared" si="169"/>
        <v>0</v>
      </c>
      <c r="FP97" s="2">
        <f t="shared" si="170"/>
        <v>0</v>
      </c>
      <c r="FQ97" s="2">
        <f t="shared" si="251"/>
        <v>0</v>
      </c>
      <c r="FR97" s="6" t="str">
        <f>IF(A97=1,1,IF(DW97="","",COUNTA($DW$31:DW97)+1))</f>
        <v/>
      </c>
      <c r="FS97" s="6" t="str">
        <f t="shared" si="171"/>
        <v/>
      </c>
      <c r="FT97" s="43">
        <f t="shared" si="252"/>
        <v>0</v>
      </c>
      <c r="FU97" s="23">
        <f t="shared" si="253"/>
        <v>0</v>
      </c>
      <c r="FV97" s="21">
        <f t="shared" si="254"/>
        <v>0</v>
      </c>
    </row>
    <row r="98" spans="1:178">
      <c r="A98" s="4" t="str">
        <f t="shared" si="172"/>
        <v/>
      </c>
      <c r="B98" s="33"/>
      <c r="C98" s="33"/>
      <c r="D98" s="33"/>
      <c r="E98" s="33"/>
      <c r="F98" s="33"/>
      <c r="G98" s="11" t="str">
        <f t="shared" si="139"/>
        <v/>
      </c>
      <c r="H98" s="3" t="str">
        <f t="shared" si="173"/>
        <v/>
      </c>
      <c r="I98" s="3" t="str">
        <f t="shared" si="140"/>
        <v/>
      </c>
      <c r="J98" s="3" t="str">
        <f t="shared" si="174"/>
        <v/>
      </c>
      <c r="K98" s="3" t="str">
        <f t="shared" si="141"/>
        <v/>
      </c>
      <c r="L98" s="2" t="str">
        <f t="shared" si="142"/>
        <v/>
      </c>
      <c r="M98" s="8" t="str">
        <f t="shared" si="175"/>
        <v/>
      </c>
      <c r="N98" s="8" t="str">
        <f t="shared" si="143"/>
        <v/>
      </c>
      <c r="O98" s="8" t="str">
        <f t="shared" si="176"/>
        <v/>
      </c>
      <c r="P98" s="8" t="str">
        <f t="shared" si="144"/>
        <v/>
      </c>
      <c r="Q98" s="2" t="str">
        <f t="shared" si="145"/>
        <v/>
      </c>
      <c r="R98" s="3" t="str">
        <f t="shared" si="146"/>
        <v/>
      </c>
      <c r="S98" s="3" t="str">
        <f t="shared" si="147"/>
        <v/>
      </c>
      <c r="T98" s="3" t="str">
        <f t="shared" si="177"/>
        <v/>
      </c>
      <c r="U98" s="8" t="str">
        <f t="shared" si="148"/>
        <v/>
      </c>
      <c r="V98" s="2" t="str">
        <f t="shared" si="149"/>
        <v/>
      </c>
      <c r="W98" s="2" t="str">
        <f t="shared" si="150"/>
        <v/>
      </c>
      <c r="X98" s="2" t="str">
        <f t="shared" si="255"/>
        <v/>
      </c>
      <c r="Y98" s="2" t="str">
        <f t="shared" si="151"/>
        <v/>
      </c>
      <c r="Z98" s="46" t="str">
        <f t="shared" si="178"/>
        <v/>
      </c>
      <c r="AA98" s="46" t="str">
        <f t="shared" si="179"/>
        <v/>
      </c>
      <c r="AB98" s="47"/>
      <c r="AC98" s="46" t="str">
        <f t="shared" si="180"/>
        <v/>
      </c>
      <c r="AD98" s="47" t="str">
        <f t="shared" si="128"/>
        <v/>
      </c>
      <c r="AE98" s="48" t="str">
        <f t="shared" si="181"/>
        <v/>
      </c>
      <c r="AF98" s="49" t="str">
        <f t="shared" si="136"/>
        <v/>
      </c>
      <c r="AG98" s="49" t="str">
        <f t="shared" si="136"/>
        <v/>
      </c>
      <c r="AH98" s="49" t="str">
        <f t="shared" si="136"/>
        <v/>
      </c>
      <c r="AI98" s="47" t="str">
        <f t="shared" si="136"/>
        <v/>
      </c>
      <c r="AJ98" s="47" t="str">
        <f t="shared" si="136"/>
        <v/>
      </c>
      <c r="AK98" s="46" t="str">
        <f t="shared" si="136"/>
        <v/>
      </c>
      <c r="AL98" s="47"/>
      <c r="AM98" s="53" t="str">
        <f t="shared" si="182"/>
        <v/>
      </c>
      <c r="AN98" s="50" t="str">
        <f t="shared" si="183"/>
        <v/>
      </c>
      <c r="AO98" s="53" t="s">
        <v>84</v>
      </c>
      <c r="AP98" s="52" t="str">
        <f t="shared" si="184"/>
        <v/>
      </c>
      <c r="AQ98" s="52" t="str">
        <f t="shared" si="185"/>
        <v/>
      </c>
      <c r="AR98" s="47">
        <f t="shared" si="186"/>
        <v>0</v>
      </c>
      <c r="AS98" s="53" t="str">
        <f t="shared" si="187"/>
        <v/>
      </c>
      <c r="AT98" s="52" t="str">
        <f t="shared" si="188"/>
        <v/>
      </c>
      <c r="AU98" s="9" t="str">
        <f t="shared" si="189"/>
        <v/>
      </c>
      <c r="AV98" s="9" t="str">
        <f t="shared" si="190"/>
        <v/>
      </c>
      <c r="AW98" s="12" t="str">
        <f t="shared" si="191"/>
        <v/>
      </c>
      <c r="AX98" s="9" t="str">
        <f t="shared" si="192"/>
        <v/>
      </c>
      <c r="AY98" s="12" t="str">
        <f t="shared" si="193"/>
        <v/>
      </c>
      <c r="AZ98" s="10" t="str">
        <f t="shared" si="194"/>
        <v/>
      </c>
      <c r="BA98" s="10" t="str">
        <f t="shared" si="195"/>
        <v/>
      </c>
      <c r="BB98" s="10" t="str">
        <f t="shared" si="196"/>
        <v/>
      </c>
      <c r="BC98" s="10" t="str">
        <f t="shared" si="197"/>
        <v/>
      </c>
      <c r="BD98" s="10" t="str">
        <f t="shared" si="198"/>
        <v/>
      </c>
      <c r="BE98" s="12" t="str">
        <f t="shared" si="199"/>
        <v/>
      </c>
      <c r="BF98" s="9" t="str">
        <f t="shared" si="200"/>
        <v/>
      </c>
      <c r="BG98" s="9" t="str">
        <f t="shared" si="201"/>
        <v/>
      </c>
      <c r="BH98" s="7" t="str">
        <f t="shared" si="202"/>
        <v/>
      </c>
      <c r="BI98" s="7" t="str">
        <f t="shared" si="203"/>
        <v/>
      </c>
      <c r="BJ98" s="12" t="str">
        <f t="shared" si="204"/>
        <v/>
      </c>
      <c r="BK98" s="80" t="str">
        <f t="shared" si="205"/>
        <v/>
      </c>
      <c r="BL98" s="7" t="str">
        <f t="shared" si="206"/>
        <v/>
      </c>
      <c r="BM98" s="7" t="str">
        <f t="shared" si="256"/>
        <v/>
      </c>
      <c r="BN98" s="12" t="str">
        <f t="shared" si="207"/>
        <v/>
      </c>
      <c r="BO98" s="9" t="str">
        <f t="shared" si="208"/>
        <v/>
      </c>
      <c r="BP98" s="2" t="str">
        <f t="shared" si="209"/>
        <v/>
      </c>
      <c r="BQ98" s="2" t="str">
        <f t="shared" si="210"/>
        <v/>
      </c>
      <c r="BR98" s="20" t="str">
        <f t="shared" si="152"/>
        <v/>
      </c>
      <c r="BS98" s="20" t="str">
        <f t="shared" si="152"/>
        <v/>
      </c>
      <c r="BT98" s="20" t="str">
        <f t="shared" si="152"/>
        <v/>
      </c>
      <c r="BU98" s="86" t="str">
        <f t="shared" si="211"/>
        <v/>
      </c>
      <c r="BV98" s="86" t="str">
        <f t="shared" si="212"/>
        <v/>
      </c>
      <c r="BW98" s="20" t="str">
        <f t="shared" si="152"/>
        <v/>
      </c>
      <c r="BX98" s="86" t="str">
        <f t="shared" si="138"/>
        <v/>
      </c>
      <c r="BY98" s="86" t="str">
        <f t="shared" si="138"/>
        <v/>
      </c>
      <c r="BZ98" s="86" t="str">
        <f t="shared" si="138"/>
        <v/>
      </c>
      <c r="CA98" s="86" t="str">
        <f t="shared" si="138"/>
        <v/>
      </c>
      <c r="CB98" s="86" t="str">
        <f t="shared" si="138"/>
        <v/>
      </c>
      <c r="CC98" s="86" t="str">
        <f t="shared" si="138"/>
        <v/>
      </c>
      <c r="CD98" s="86" t="str">
        <f t="shared" si="138"/>
        <v/>
      </c>
      <c r="CE98" s="20" t="str">
        <f t="shared" si="257"/>
        <v/>
      </c>
      <c r="CF98" s="14" t="str">
        <f t="shared" si="213"/>
        <v/>
      </c>
      <c r="CG98" s="14" t="str">
        <f t="shared" si="214"/>
        <v/>
      </c>
      <c r="CH98" s="8">
        <f t="shared" si="215"/>
        <v>0</v>
      </c>
      <c r="CI98" s="9" t="str">
        <f t="shared" si="216"/>
        <v/>
      </c>
      <c r="CJ98" s="9" t="str">
        <f t="shared" si="217"/>
        <v/>
      </c>
      <c r="CK98" s="9" t="str">
        <f t="shared" si="218"/>
        <v/>
      </c>
      <c r="CL98" s="9" t="str">
        <f t="shared" si="219"/>
        <v/>
      </c>
      <c r="CM98" s="9" t="str">
        <f t="shared" si="220"/>
        <v/>
      </c>
      <c r="CN98" s="9" t="str">
        <f t="shared" si="221"/>
        <v/>
      </c>
      <c r="CO98" s="9" t="str">
        <f t="shared" si="222"/>
        <v/>
      </c>
      <c r="CP98" s="9" t="str">
        <f t="shared" si="222"/>
        <v/>
      </c>
      <c r="CQ98" s="9" t="str">
        <f t="shared" si="222"/>
        <v/>
      </c>
      <c r="CR98" s="9" t="str">
        <f t="shared" si="222"/>
        <v/>
      </c>
      <c r="CS98" s="9" t="str">
        <f t="shared" si="222"/>
        <v/>
      </c>
      <c r="CT98" s="9" t="str">
        <f t="shared" si="222"/>
        <v/>
      </c>
      <c r="CU98" s="9" t="str">
        <f t="shared" si="222"/>
        <v/>
      </c>
      <c r="CV98" s="9" t="str">
        <f t="shared" si="223"/>
        <v/>
      </c>
      <c r="CW98" s="9" t="str">
        <f t="shared" si="224"/>
        <v/>
      </c>
      <c r="CX98" s="9" t="str">
        <f t="shared" si="224"/>
        <v/>
      </c>
      <c r="CY98" s="9" t="str">
        <f t="shared" si="224"/>
        <v/>
      </c>
      <c r="CZ98" s="9" t="str">
        <f t="shared" si="224"/>
        <v/>
      </c>
      <c r="DA98" s="9" t="str">
        <f t="shared" si="224"/>
        <v/>
      </c>
      <c r="DB98" s="9" t="str">
        <f t="shared" si="224"/>
        <v/>
      </c>
      <c r="DC98" s="9" t="str">
        <f t="shared" si="224"/>
        <v/>
      </c>
      <c r="DD98" s="2" t="str">
        <f t="shared" si="225"/>
        <v/>
      </c>
      <c r="DE98" s="2" t="str">
        <f t="shared" si="226"/>
        <v/>
      </c>
      <c r="DF98" s="2" t="str">
        <f t="shared" si="227"/>
        <v/>
      </c>
      <c r="DG98" s="2" t="str">
        <f t="shared" si="228"/>
        <v/>
      </c>
      <c r="DH98" s="2" t="str">
        <f t="shared" si="229"/>
        <v/>
      </c>
      <c r="DI98" s="2" t="str">
        <f t="shared" si="230"/>
        <v/>
      </c>
      <c r="DJ98" s="2" t="str">
        <f t="shared" si="231"/>
        <v/>
      </c>
      <c r="DK98" s="2" t="str">
        <f t="shared" si="232"/>
        <v/>
      </c>
      <c r="DL98" s="16" t="str">
        <f t="shared" si="233"/>
        <v/>
      </c>
      <c r="DM98" s="16" t="str">
        <f t="shared" si="234"/>
        <v/>
      </c>
      <c r="DN98" s="16" t="str">
        <f t="shared" si="235"/>
        <v/>
      </c>
      <c r="DO98" s="72" t="str">
        <f t="shared" si="236"/>
        <v/>
      </c>
      <c r="DP98" s="16" t="str">
        <f t="shared" si="237"/>
        <v/>
      </c>
      <c r="DQ98" s="16" t="str">
        <f t="shared" si="238"/>
        <v/>
      </c>
      <c r="DR98" s="2" t="str">
        <f t="shared" si="239"/>
        <v/>
      </c>
      <c r="DS98" s="2" t="str">
        <f t="shared" si="240"/>
        <v/>
      </c>
      <c r="DT98" s="2" t="str">
        <f t="shared" si="241"/>
        <v/>
      </c>
      <c r="DU98" s="2" t="str">
        <f t="shared" si="242"/>
        <v/>
      </c>
      <c r="DV98" s="15"/>
      <c r="DW98" s="18"/>
      <c r="DX98" s="17"/>
      <c r="DY98" s="47" t="str">
        <f t="shared" si="137"/>
        <v/>
      </c>
      <c r="DZ98" s="47" t="str">
        <f t="shared" si="137"/>
        <v/>
      </c>
      <c r="EA98" s="47" t="str">
        <f t="shared" si="137"/>
        <v/>
      </c>
      <c r="EB98" s="47" t="str">
        <f t="shared" si="137"/>
        <v/>
      </c>
      <c r="EC98" s="49" t="str">
        <f t="shared" si="137"/>
        <v/>
      </c>
      <c r="ED98" s="49" t="str">
        <f t="shared" si="137"/>
        <v/>
      </c>
      <c r="EE98" s="47" t="str">
        <f t="shared" si="137"/>
        <v/>
      </c>
      <c r="EF98" s="47" t="str">
        <f t="shared" si="137"/>
        <v/>
      </c>
      <c r="EG98" s="47" t="str">
        <f t="shared" si="137"/>
        <v/>
      </c>
      <c r="EH98" s="6">
        <f t="shared" si="153"/>
        <v>0</v>
      </c>
      <c r="EI98" s="6">
        <f t="shared" si="154"/>
        <v>0</v>
      </c>
      <c r="EJ98" s="2" t="str">
        <f t="shared" si="155"/>
        <v/>
      </c>
      <c r="EK98" s="2" t="str">
        <f t="shared" si="156"/>
        <v/>
      </c>
      <c r="EL98" s="2" t="str">
        <f t="shared" si="127"/>
        <v/>
      </c>
      <c r="EM98" s="2" t="str">
        <f t="shared" si="157"/>
        <v/>
      </c>
      <c r="EN98" s="2" t="str">
        <f t="shared" si="158"/>
        <v/>
      </c>
      <c r="EO98" s="2">
        <f t="shared" si="159"/>
        <v>0</v>
      </c>
      <c r="EP98" s="2">
        <f t="shared" si="243"/>
        <v>0</v>
      </c>
      <c r="EQ98" s="2"/>
      <c r="ER98" s="2"/>
      <c r="ES98" s="2"/>
      <c r="ET98" s="2"/>
      <c r="EU98" s="2"/>
      <c r="EV98" s="2"/>
      <c r="EW98" s="2">
        <f t="shared" si="160"/>
        <v>0</v>
      </c>
      <c r="EX98" s="2">
        <f t="shared" si="161"/>
        <v>0</v>
      </c>
      <c r="EY98" s="2">
        <f t="shared" si="244"/>
        <v>0</v>
      </c>
      <c r="EZ98" s="2">
        <f t="shared" si="162"/>
        <v>0</v>
      </c>
      <c r="FA98" s="2">
        <f t="shared" si="163"/>
        <v>0</v>
      </c>
      <c r="FB98" s="59"/>
      <c r="FC98" s="2">
        <f t="shared" si="164"/>
        <v>0</v>
      </c>
      <c r="FD98" s="2">
        <f t="shared" si="245"/>
        <v>0</v>
      </c>
      <c r="FE98" s="3">
        <f t="shared" ref="FE98:FE151" si="258">EO98</f>
        <v>0</v>
      </c>
      <c r="FF98" s="3">
        <f t="shared" si="246"/>
        <v>0</v>
      </c>
      <c r="FG98" s="3">
        <f t="shared" si="247"/>
        <v>0</v>
      </c>
      <c r="FH98" s="3">
        <f t="shared" si="165"/>
        <v>0</v>
      </c>
      <c r="FI98" s="67">
        <f t="shared" si="166"/>
        <v>0</v>
      </c>
      <c r="FJ98" s="3">
        <f t="shared" si="167"/>
        <v>0</v>
      </c>
      <c r="FK98" s="3">
        <f t="shared" si="168"/>
        <v>0</v>
      </c>
      <c r="FL98" s="3">
        <f t="shared" si="248"/>
        <v>0</v>
      </c>
      <c r="FM98" s="3">
        <f t="shared" si="249"/>
        <v>0</v>
      </c>
      <c r="FN98" s="3">
        <f t="shared" si="250"/>
        <v>0</v>
      </c>
      <c r="FO98" s="2">
        <f t="shared" si="169"/>
        <v>0</v>
      </c>
      <c r="FP98" s="2">
        <f t="shared" si="170"/>
        <v>0</v>
      </c>
      <c r="FQ98" s="2">
        <f t="shared" si="251"/>
        <v>0</v>
      </c>
      <c r="FR98" s="6" t="str">
        <f>IF(A98=1,1,IF(DW98="","",COUNTA($DW$31:DW98)+1))</f>
        <v/>
      </c>
      <c r="FS98" s="6" t="str">
        <f t="shared" si="171"/>
        <v/>
      </c>
      <c r="FT98" s="43">
        <f t="shared" si="252"/>
        <v>0</v>
      </c>
      <c r="FU98" s="23">
        <f t="shared" si="253"/>
        <v>0</v>
      </c>
      <c r="FV98" s="21">
        <f t="shared" si="254"/>
        <v>0</v>
      </c>
    </row>
    <row r="99" spans="1:178">
      <c r="A99" s="4" t="str">
        <f t="shared" si="172"/>
        <v/>
      </c>
      <c r="B99" s="33"/>
      <c r="C99" s="33"/>
      <c r="D99" s="33"/>
      <c r="E99" s="33"/>
      <c r="F99" s="33"/>
      <c r="G99" s="11" t="str">
        <f t="shared" si="139"/>
        <v/>
      </c>
      <c r="H99" s="3" t="str">
        <f t="shared" si="173"/>
        <v/>
      </c>
      <c r="I99" s="3" t="str">
        <f t="shared" si="140"/>
        <v/>
      </c>
      <c r="J99" s="3" t="str">
        <f t="shared" si="174"/>
        <v/>
      </c>
      <c r="K99" s="3" t="str">
        <f t="shared" si="141"/>
        <v/>
      </c>
      <c r="L99" s="2" t="str">
        <f t="shared" si="142"/>
        <v/>
      </c>
      <c r="M99" s="8" t="str">
        <f t="shared" si="175"/>
        <v/>
      </c>
      <c r="N99" s="8" t="str">
        <f t="shared" si="143"/>
        <v/>
      </c>
      <c r="O99" s="8" t="str">
        <f t="shared" si="176"/>
        <v/>
      </c>
      <c r="P99" s="8" t="str">
        <f t="shared" si="144"/>
        <v/>
      </c>
      <c r="Q99" s="2" t="str">
        <f t="shared" si="145"/>
        <v/>
      </c>
      <c r="R99" s="3" t="str">
        <f t="shared" si="146"/>
        <v/>
      </c>
      <c r="S99" s="3" t="str">
        <f t="shared" si="147"/>
        <v/>
      </c>
      <c r="T99" s="3" t="str">
        <f t="shared" si="177"/>
        <v/>
      </c>
      <c r="U99" s="8" t="str">
        <f t="shared" si="148"/>
        <v/>
      </c>
      <c r="V99" s="2" t="str">
        <f t="shared" si="149"/>
        <v/>
      </c>
      <c r="W99" s="2" t="str">
        <f t="shared" si="150"/>
        <v/>
      </c>
      <c r="X99" s="2" t="str">
        <f t="shared" si="255"/>
        <v/>
      </c>
      <c r="Y99" s="2" t="str">
        <f t="shared" si="151"/>
        <v/>
      </c>
      <c r="Z99" s="46" t="str">
        <f t="shared" si="178"/>
        <v/>
      </c>
      <c r="AA99" s="46" t="str">
        <f t="shared" si="179"/>
        <v/>
      </c>
      <c r="AB99" s="47"/>
      <c r="AC99" s="46" t="str">
        <f t="shared" si="180"/>
        <v/>
      </c>
      <c r="AD99" s="47" t="str">
        <f t="shared" si="128"/>
        <v/>
      </c>
      <c r="AE99" s="48" t="str">
        <f t="shared" si="181"/>
        <v/>
      </c>
      <c r="AF99" s="49" t="str">
        <f t="shared" si="136"/>
        <v/>
      </c>
      <c r="AG99" s="49" t="str">
        <f t="shared" si="136"/>
        <v/>
      </c>
      <c r="AH99" s="49" t="str">
        <f t="shared" si="136"/>
        <v/>
      </c>
      <c r="AI99" s="47" t="str">
        <f t="shared" si="136"/>
        <v/>
      </c>
      <c r="AJ99" s="47" t="str">
        <f t="shared" si="136"/>
        <v/>
      </c>
      <c r="AK99" s="46" t="str">
        <f t="shared" si="136"/>
        <v/>
      </c>
      <c r="AL99" s="47"/>
      <c r="AM99" s="53" t="str">
        <f t="shared" si="182"/>
        <v/>
      </c>
      <c r="AN99" s="50" t="str">
        <f t="shared" si="183"/>
        <v/>
      </c>
      <c r="AO99" s="53" t="s">
        <v>84</v>
      </c>
      <c r="AP99" s="52" t="str">
        <f t="shared" si="184"/>
        <v/>
      </c>
      <c r="AQ99" s="52" t="str">
        <f t="shared" si="185"/>
        <v/>
      </c>
      <c r="AR99" s="47">
        <f t="shared" si="186"/>
        <v>0</v>
      </c>
      <c r="AS99" s="53" t="str">
        <f t="shared" si="187"/>
        <v/>
      </c>
      <c r="AT99" s="52" t="str">
        <f t="shared" si="188"/>
        <v/>
      </c>
      <c r="AU99" s="9" t="str">
        <f t="shared" si="189"/>
        <v/>
      </c>
      <c r="AV99" s="9" t="str">
        <f t="shared" si="190"/>
        <v/>
      </c>
      <c r="AW99" s="12" t="str">
        <f t="shared" si="191"/>
        <v/>
      </c>
      <c r="AX99" s="9" t="str">
        <f t="shared" si="192"/>
        <v/>
      </c>
      <c r="AY99" s="12" t="str">
        <f t="shared" si="193"/>
        <v/>
      </c>
      <c r="AZ99" s="10" t="str">
        <f t="shared" si="194"/>
        <v/>
      </c>
      <c r="BA99" s="10" t="str">
        <f t="shared" si="195"/>
        <v/>
      </c>
      <c r="BB99" s="10" t="str">
        <f t="shared" si="196"/>
        <v/>
      </c>
      <c r="BC99" s="10" t="str">
        <f t="shared" si="197"/>
        <v/>
      </c>
      <c r="BD99" s="10" t="str">
        <f t="shared" si="198"/>
        <v/>
      </c>
      <c r="BE99" s="12" t="str">
        <f t="shared" si="199"/>
        <v/>
      </c>
      <c r="BF99" s="9" t="str">
        <f t="shared" si="200"/>
        <v/>
      </c>
      <c r="BG99" s="9" t="str">
        <f t="shared" si="201"/>
        <v/>
      </c>
      <c r="BH99" s="7" t="str">
        <f t="shared" si="202"/>
        <v/>
      </c>
      <c r="BI99" s="7" t="str">
        <f t="shared" si="203"/>
        <v/>
      </c>
      <c r="BJ99" s="12" t="str">
        <f t="shared" si="204"/>
        <v/>
      </c>
      <c r="BK99" s="80" t="str">
        <f t="shared" si="205"/>
        <v/>
      </c>
      <c r="BL99" s="7" t="str">
        <f t="shared" si="206"/>
        <v/>
      </c>
      <c r="BM99" s="7" t="str">
        <f t="shared" si="256"/>
        <v/>
      </c>
      <c r="BN99" s="12" t="str">
        <f t="shared" si="207"/>
        <v/>
      </c>
      <c r="BO99" s="9" t="str">
        <f t="shared" si="208"/>
        <v/>
      </c>
      <c r="BP99" s="2" t="str">
        <f t="shared" si="209"/>
        <v/>
      </c>
      <c r="BQ99" s="2" t="str">
        <f t="shared" si="210"/>
        <v/>
      </c>
      <c r="BR99" s="20" t="str">
        <f t="shared" si="152"/>
        <v/>
      </c>
      <c r="BS99" s="20" t="str">
        <f t="shared" si="152"/>
        <v/>
      </c>
      <c r="BT99" s="20" t="str">
        <f t="shared" si="152"/>
        <v/>
      </c>
      <c r="BU99" s="86" t="str">
        <f t="shared" si="211"/>
        <v/>
      </c>
      <c r="BV99" s="86" t="str">
        <f t="shared" si="212"/>
        <v/>
      </c>
      <c r="BW99" s="20" t="str">
        <f t="shared" si="152"/>
        <v/>
      </c>
      <c r="BX99" s="86" t="str">
        <f t="shared" si="138"/>
        <v/>
      </c>
      <c r="BY99" s="86" t="str">
        <f t="shared" si="138"/>
        <v/>
      </c>
      <c r="BZ99" s="86" t="str">
        <f t="shared" si="138"/>
        <v/>
      </c>
      <c r="CA99" s="86" t="str">
        <f t="shared" si="138"/>
        <v/>
      </c>
      <c r="CB99" s="86" t="str">
        <f t="shared" si="138"/>
        <v/>
      </c>
      <c r="CC99" s="86" t="str">
        <f t="shared" si="138"/>
        <v/>
      </c>
      <c r="CD99" s="86" t="str">
        <f t="shared" si="138"/>
        <v/>
      </c>
      <c r="CE99" s="20" t="str">
        <f t="shared" si="257"/>
        <v/>
      </c>
      <c r="CF99" s="14" t="str">
        <f t="shared" si="213"/>
        <v/>
      </c>
      <c r="CG99" s="14" t="str">
        <f t="shared" si="214"/>
        <v/>
      </c>
      <c r="CH99" s="8">
        <f t="shared" si="215"/>
        <v>0</v>
      </c>
      <c r="CI99" s="9" t="str">
        <f t="shared" si="216"/>
        <v/>
      </c>
      <c r="CJ99" s="9" t="str">
        <f t="shared" si="217"/>
        <v/>
      </c>
      <c r="CK99" s="9" t="str">
        <f t="shared" si="218"/>
        <v/>
      </c>
      <c r="CL99" s="9" t="str">
        <f t="shared" si="219"/>
        <v/>
      </c>
      <c r="CM99" s="9" t="str">
        <f t="shared" si="220"/>
        <v/>
      </c>
      <c r="CN99" s="9" t="str">
        <f t="shared" si="221"/>
        <v/>
      </c>
      <c r="CO99" s="9" t="str">
        <f t="shared" si="222"/>
        <v/>
      </c>
      <c r="CP99" s="9" t="str">
        <f t="shared" si="222"/>
        <v/>
      </c>
      <c r="CQ99" s="9" t="str">
        <f t="shared" si="222"/>
        <v/>
      </c>
      <c r="CR99" s="9" t="str">
        <f t="shared" si="222"/>
        <v/>
      </c>
      <c r="CS99" s="9" t="str">
        <f t="shared" si="222"/>
        <v/>
      </c>
      <c r="CT99" s="9" t="str">
        <f t="shared" si="222"/>
        <v/>
      </c>
      <c r="CU99" s="9" t="str">
        <f t="shared" si="222"/>
        <v/>
      </c>
      <c r="CV99" s="9" t="str">
        <f t="shared" si="223"/>
        <v/>
      </c>
      <c r="CW99" s="9" t="str">
        <f t="shared" si="224"/>
        <v/>
      </c>
      <c r="CX99" s="9" t="str">
        <f t="shared" si="224"/>
        <v/>
      </c>
      <c r="CY99" s="9" t="str">
        <f t="shared" si="224"/>
        <v/>
      </c>
      <c r="CZ99" s="9" t="str">
        <f t="shared" si="224"/>
        <v/>
      </c>
      <c r="DA99" s="9" t="str">
        <f t="shared" si="224"/>
        <v/>
      </c>
      <c r="DB99" s="9" t="str">
        <f t="shared" si="224"/>
        <v/>
      </c>
      <c r="DC99" s="9" t="str">
        <f t="shared" si="224"/>
        <v/>
      </c>
      <c r="DD99" s="2" t="str">
        <f t="shared" si="225"/>
        <v/>
      </c>
      <c r="DE99" s="2" t="str">
        <f t="shared" si="226"/>
        <v/>
      </c>
      <c r="DF99" s="2" t="str">
        <f t="shared" si="227"/>
        <v/>
      </c>
      <c r="DG99" s="2" t="str">
        <f t="shared" si="228"/>
        <v/>
      </c>
      <c r="DH99" s="2" t="str">
        <f t="shared" si="229"/>
        <v/>
      </c>
      <c r="DI99" s="2" t="str">
        <f t="shared" si="230"/>
        <v/>
      </c>
      <c r="DJ99" s="2" t="str">
        <f t="shared" si="231"/>
        <v/>
      </c>
      <c r="DK99" s="2" t="str">
        <f t="shared" si="232"/>
        <v/>
      </c>
      <c r="DL99" s="16" t="str">
        <f t="shared" si="233"/>
        <v/>
      </c>
      <c r="DM99" s="16" t="str">
        <f t="shared" si="234"/>
        <v/>
      </c>
      <c r="DN99" s="16" t="str">
        <f t="shared" si="235"/>
        <v/>
      </c>
      <c r="DO99" s="72" t="str">
        <f t="shared" si="236"/>
        <v/>
      </c>
      <c r="DP99" s="16" t="str">
        <f t="shared" si="237"/>
        <v/>
      </c>
      <c r="DQ99" s="16" t="str">
        <f t="shared" si="238"/>
        <v/>
      </c>
      <c r="DR99" s="2" t="str">
        <f t="shared" si="239"/>
        <v/>
      </c>
      <c r="DS99" s="2" t="str">
        <f t="shared" si="240"/>
        <v/>
      </c>
      <c r="DT99" s="2" t="str">
        <f t="shared" si="241"/>
        <v/>
      </c>
      <c r="DU99" s="2" t="str">
        <f t="shared" si="242"/>
        <v/>
      </c>
      <c r="DV99" s="15"/>
      <c r="DW99" s="17"/>
      <c r="DX99" s="17"/>
      <c r="DY99" s="47" t="str">
        <f t="shared" si="137"/>
        <v/>
      </c>
      <c r="DZ99" s="47" t="str">
        <f t="shared" si="137"/>
        <v/>
      </c>
      <c r="EA99" s="47" t="str">
        <f t="shared" si="137"/>
        <v/>
      </c>
      <c r="EB99" s="47" t="str">
        <f t="shared" si="137"/>
        <v/>
      </c>
      <c r="EC99" s="49" t="str">
        <f t="shared" si="137"/>
        <v/>
      </c>
      <c r="ED99" s="49" t="str">
        <f t="shared" si="137"/>
        <v/>
      </c>
      <c r="EE99" s="47" t="str">
        <f t="shared" si="137"/>
        <v/>
      </c>
      <c r="EF99" s="47" t="str">
        <f t="shared" si="137"/>
        <v/>
      </c>
      <c r="EG99" s="47" t="str">
        <f t="shared" si="137"/>
        <v/>
      </c>
      <c r="EH99" s="6">
        <f t="shared" si="153"/>
        <v>0</v>
      </c>
      <c r="EI99" s="6">
        <f t="shared" si="154"/>
        <v>0</v>
      </c>
      <c r="EJ99" s="2" t="str">
        <f t="shared" si="155"/>
        <v/>
      </c>
      <c r="EK99" s="2" t="str">
        <f t="shared" si="156"/>
        <v/>
      </c>
      <c r="EL99" s="2" t="str">
        <f t="shared" si="127"/>
        <v/>
      </c>
      <c r="EM99" s="2" t="str">
        <f t="shared" si="157"/>
        <v/>
      </c>
      <c r="EN99" s="2" t="str">
        <f t="shared" si="158"/>
        <v/>
      </c>
      <c r="EO99" s="2">
        <f t="shared" si="159"/>
        <v>0</v>
      </c>
      <c r="EP99" s="2">
        <f t="shared" si="243"/>
        <v>0</v>
      </c>
      <c r="EQ99" s="2"/>
      <c r="ER99" s="2"/>
      <c r="ES99" s="2"/>
      <c r="ET99" s="2"/>
      <c r="EU99" s="2"/>
      <c r="EV99" s="2"/>
      <c r="EW99" s="2">
        <f t="shared" si="160"/>
        <v>0</v>
      </c>
      <c r="EX99" s="2">
        <f t="shared" si="161"/>
        <v>0</v>
      </c>
      <c r="EY99" s="2">
        <f t="shared" si="244"/>
        <v>0</v>
      </c>
      <c r="EZ99" s="2">
        <f t="shared" si="162"/>
        <v>0</v>
      </c>
      <c r="FA99" s="2">
        <f t="shared" si="163"/>
        <v>0</v>
      </c>
      <c r="FB99" s="59"/>
      <c r="FC99" s="2">
        <f t="shared" si="164"/>
        <v>0</v>
      </c>
      <c r="FD99" s="2">
        <f t="shared" si="245"/>
        <v>0</v>
      </c>
      <c r="FE99" s="3">
        <f t="shared" si="258"/>
        <v>0</v>
      </c>
      <c r="FF99" s="3">
        <f t="shared" si="246"/>
        <v>0</v>
      </c>
      <c r="FG99" s="3">
        <f t="shared" si="247"/>
        <v>0</v>
      </c>
      <c r="FH99" s="3">
        <f t="shared" si="165"/>
        <v>0</v>
      </c>
      <c r="FI99" s="67">
        <f t="shared" si="166"/>
        <v>0</v>
      </c>
      <c r="FJ99" s="3">
        <f t="shared" si="167"/>
        <v>0</v>
      </c>
      <c r="FK99" s="3">
        <f t="shared" si="168"/>
        <v>0</v>
      </c>
      <c r="FL99" s="3">
        <f t="shared" si="248"/>
        <v>0</v>
      </c>
      <c r="FM99" s="3">
        <f t="shared" si="249"/>
        <v>0</v>
      </c>
      <c r="FN99" s="3">
        <f t="shared" si="250"/>
        <v>0</v>
      </c>
      <c r="FO99" s="2">
        <f t="shared" si="169"/>
        <v>0</v>
      </c>
      <c r="FP99" s="2">
        <f t="shared" si="170"/>
        <v>0</v>
      </c>
      <c r="FQ99" s="2">
        <f t="shared" si="251"/>
        <v>0</v>
      </c>
      <c r="FR99" s="6" t="str">
        <f>IF(A99=1,1,IF(DW99="","",COUNTA($DW$31:DW99)+1))</f>
        <v/>
      </c>
      <c r="FS99" s="6" t="str">
        <f t="shared" si="171"/>
        <v/>
      </c>
      <c r="FT99" s="43">
        <f t="shared" si="252"/>
        <v>0</v>
      </c>
      <c r="FU99" s="23">
        <f t="shared" si="253"/>
        <v>0</v>
      </c>
      <c r="FV99" s="21">
        <f t="shared" si="254"/>
        <v>0</v>
      </c>
    </row>
    <row r="100" spans="1:178">
      <c r="A100" s="4" t="str">
        <f t="shared" si="172"/>
        <v/>
      </c>
      <c r="B100" s="33"/>
      <c r="C100" s="33"/>
      <c r="D100" s="33"/>
      <c r="E100" s="33"/>
      <c r="F100" s="33"/>
      <c r="G100" s="11" t="str">
        <f t="shared" si="139"/>
        <v/>
      </c>
      <c r="H100" s="3" t="str">
        <f t="shared" si="173"/>
        <v/>
      </c>
      <c r="I100" s="3" t="str">
        <f t="shared" si="140"/>
        <v/>
      </c>
      <c r="J100" s="3" t="str">
        <f t="shared" si="174"/>
        <v/>
      </c>
      <c r="K100" s="3" t="str">
        <f t="shared" si="141"/>
        <v/>
      </c>
      <c r="L100" s="2" t="str">
        <f t="shared" si="142"/>
        <v/>
      </c>
      <c r="M100" s="8" t="str">
        <f t="shared" si="175"/>
        <v/>
      </c>
      <c r="N100" s="8" t="str">
        <f t="shared" si="143"/>
        <v/>
      </c>
      <c r="O100" s="8" t="str">
        <f t="shared" si="176"/>
        <v/>
      </c>
      <c r="P100" s="8" t="str">
        <f t="shared" si="144"/>
        <v/>
      </c>
      <c r="Q100" s="2" t="str">
        <f t="shared" si="145"/>
        <v/>
      </c>
      <c r="R100" s="3" t="str">
        <f t="shared" si="146"/>
        <v/>
      </c>
      <c r="S100" s="3" t="str">
        <f t="shared" si="147"/>
        <v/>
      </c>
      <c r="T100" s="3" t="str">
        <f t="shared" si="177"/>
        <v/>
      </c>
      <c r="U100" s="8" t="str">
        <f t="shared" si="148"/>
        <v/>
      </c>
      <c r="V100" s="2" t="str">
        <f t="shared" si="149"/>
        <v/>
      </c>
      <c r="W100" s="2" t="str">
        <f t="shared" si="150"/>
        <v/>
      </c>
      <c r="X100" s="2" t="str">
        <f t="shared" si="255"/>
        <v/>
      </c>
      <c r="Y100" s="2" t="str">
        <f t="shared" si="151"/>
        <v/>
      </c>
      <c r="Z100" s="46" t="str">
        <f t="shared" si="178"/>
        <v/>
      </c>
      <c r="AA100" s="46" t="str">
        <f t="shared" si="179"/>
        <v/>
      </c>
      <c r="AB100" s="47"/>
      <c r="AC100" s="46" t="str">
        <f t="shared" si="180"/>
        <v/>
      </c>
      <c r="AD100" s="47" t="str">
        <f t="shared" si="128"/>
        <v/>
      </c>
      <c r="AE100" s="48" t="str">
        <f t="shared" si="181"/>
        <v/>
      </c>
      <c r="AF100" s="49" t="str">
        <f t="shared" si="136"/>
        <v/>
      </c>
      <c r="AG100" s="49" t="str">
        <f t="shared" si="136"/>
        <v/>
      </c>
      <c r="AH100" s="49" t="str">
        <f t="shared" si="136"/>
        <v/>
      </c>
      <c r="AI100" s="47" t="str">
        <f t="shared" si="136"/>
        <v/>
      </c>
      <c r="AJ100" s="47" t="str">
        <f t="shared" si="136"/>
        <v/>
      </c>
      <c r="AK100" s="46" t="str">
        <f t="shared" si="136"/>
        <v/>
      </c>
      <c r="AL100" s="47"/>
      <c r="AM100" s="53" t="str">
        <f t="shared" si="182"/>
        <v/>
      </c>
      <c r="AN100" s="50" t="str">
        <f t="shared" si="183"/>
        <v/>
      </c>
      <c r="AO100" s="53" t="s">
        <v>84</v>
      </c>
      <c r="AP100" s="52" t="str">
        <f t="shared" si="184"/>
        <v/>
      </c>
      <c r="AQ100" s="52" t="str">
        <f t="shared" si="185"/>
        <v/>
      </c>
      <c r="AR100" s="47">
        <f t="shared" si="186"/>
        <v>0</v>
      </c>
      <c r="AS100" s="53" t="str">
        <f t="shared" si="187"/>
        <v/>
      </c>
      <c r="AT100" s="52" t="str">
        <f t="shared" si="188"/>
        <v/>
      </c>
      <c r="AU100" s="9" t="str">
        <f t="shared" si="189"/>
        <v/>
      </c>
      <c r="AV100" s="9" t="str">
        <f t="shared" si="190"/>
        <v/>
      </c>
      <c r="AW100" s="12" t="str">
        <f t="shared" si="191"/>
        <v/>
      </c>
      <c r="AX100" s="9" t="str">
        <f t="shared" si="192"/>
        <v/>
      </c>
      <c r="AY100" s="12" t="str">
        <f t="shared" si="193"/>
        <v/>
      </c>
      <c r="AZ100" s="10" t="str">
        <f t="shared" si="194"/>
        <v/>
      </c>
      <c r="BA100" s="10" t="str">
        <f t="shared" si="195"/>
        <v/>
      </c>
      <c r="BB100" s="10" t="str">
        <f t="shared" si="196"/>
        <v/>
      </c>
      <c r="BC100" s="10" t="str">
        <f t="shared" si="197"/>
        <v/>
      </c>
      <c r="BD100" s="10" t="str">
        <f t="shared" si="198"/>
        <v/>
      </c>
      <c r="BE100" s="12" t="str">
        <f t="shared" si="199"/>
        <v/>
      </c>
      <c r="BF100" s="9" t="str">
        <f t="shared" si="200"/>
        <v/>
      </c>
      <c r="BG100" s="9" t="str">
        <f t="shared" si="201"/>
        <v/>
      </c>
      <c r="BH100" s="7" t="str">
        <f t="shared" si="202"/>
        <v/>
      </c>
      <c r="BI100" s="7" t="str">
        <f t="shared" si="203"/>
        <v/>
      </c>
      <c r="BJ100" s="12" t="str">
        <f t="shared" si="204"/>
        <v/>
      </c>
      <c r="BK100" s="80" t="str">
        <f t="shared" si="205"/>
        <v/>
      </c>
      <c r="BL100" s="7" t="str">
        <f t="shared" si="206"/>
        <v/>
      </c>
      <c r="BM100" s="7" t="str">
        <f t="shared" si="256"/>
        <v/>
      </c>
      <c r="BN100" s="12" t="str">
        <f t="shared" si="207"/>
        <v/>
      </c>
      <c r="BO100" s="9" t="str">
        <f t="shared" si="208"/>
        <v/>
      </c>
      <c r="BP100" s="2" t="str">
        <f t="shared" si="209"/>
        <v/>
      </c>
      <c r="BQ100" s="2" t="str">
        <f t="shared" si="210"/>
        <v/>
      </c>
      <c r="BR100" s="20" t="str">
        <f t="shared" si="152"/>
        <v/>
      </c>
      <c r="BS100" s="20" t="str">
        <f t="shared" si="152"/>
        <v/>
      </c>
      <c r="BT100" s="20" t="str">
        <f t="shared" si="152"/>
        <v/>
      </c>
      <c r="BU100" s="86" t="str">
        <f t="shared" si="211"/>
        <v/>
      </c>
      <c r="BV100" s="86" t="str">
        <f t="shared" si="212"/>
        <v/>
      </c>
      <c r="BW100" s="20" t="str">
        <f t="shared" si="152"/>
        <v/>
      </c>
      <c r="BX100" s="86" t="str">
        <f t="shared" si="138"/>
        <v/>
      </c>
      <c r="BY100" s="86" t="str">
        <f t="shared" si="138"/>
        <v/>
      </c>
      <c r="BZ100" s="86" t="str">
        <f t="shared" si="138"/>
        <v/>
      </c>
      <c r="CA100" s="86" t="str">
        <f t="shared" si="138"/>
        <v/>
      </c>
      <c r="CB100" s="86" t="str">
        <f t="shared" si="138"/>
        <v/>
      </c>
      <c r="CC100" s="86" t="str">
        <f t="shared" si="138"/>
        <v/>
      </c>
      <c r="CD100" s="86" t="str">
        <f t="shared" si="138"/>
        <v/>
      </c>
      <c r="CE100" s="20" t="str">
        <f t="shared" si="257"/>
        <v/>
      </c>
      <c r="CF100" s="14" t="str">
        <f t="shared" si="213"/>
        <v/>
      </c>
      <c r="CG100" s="14" t="str">
        <f t="shared" si="214"/>
        <v/>
      </c>
      <c r="CH100" s="8">
        <f t="shared" si="215"/>
        <v>0</v>
      </c>
      <c r="CI100" s="9" t="str">
        <f t="shared" si="216"/>
        <v/>
      </c>
      <c r="CJ100" s="9" t="str">
        <f t="shared" si="217"/>
        <v/>
      </c>
      <c r="CK100" s="9" t="str">
        <f t="shared" si="218"/>
        <v/>
      </c>
      <c r="CL100" s="9" t="str">
        <f t="shared" si="219"/>
        <v/>
      </c>
      <c r="CM100" s="9" t="str">
        <f t="shared" si="220"/>
        <v/>
      </c>
      <c r="CN100" s="9" t="str">
        <f t="shared" si="221"/>
        <v/>
      </c>
      <c r="CO100" s="9" t="str">
        <f t="shared" si="222"/>
        <v/>
      </c>
      <c r="CP100" s="9" t="str">
        <f t="shared" si="222"/>
        <v/>
      </c>
      <c r="CQ100" s="9" t="str">
        <f t="shared" si="222"/>
        <v/>
      </c>
      <c r="CR100" s="9" t="str">
        <f t="shared" si="222"/>
        <v/>
      </c>
      <c r="CS100" s="9" t="str">
        <f t="shared" si="222"/>
        <v/>
      </c>
      <c r="CT100" s="9" t="str">
        <f t="shared" si="222"/>
        <v/>
      </c>
      <c r="CU100" s="9" t="str">
        <f t="shared" si="222"/>
        <v/>
      </c>
      <c r="CV100" s="9" t="str">
        <f t="shared" si="223"/>
        <v/>
      </c>
      <c r="CW100" s="9" t="str">
        <f t="shared" si="224"/>
        <v/>
      </c>
      <c r="CX100" s="9" t="str">
        <f t="shared" si="224"/>
        <v/>
      </c>
      <c r="CY100" s="9" t="str">
        <f t="shared" si="224"/>
        <v/>
      </c>
      <c r="CZ100" s="9" t="str">
        <f t="shared" si="224"/>
        <v/>
      </c>
      <c r="DA100" s="9" t="str">
        <f t="shared" si="224"/>
        <v/>
      </c>
      <c r="DB100" s="9" t="str">
        <f t="shared" si="224"/>
        <v/>
      </c>
      <c r="DC100" s="9" t="str">
        <f t="shared" si="224"/>
        <v/>
      </c>
      <c r="DD100" s="2" t="str">
        <f t="shared" si="225"/>
        <v/>
      </c>
      <c r="DE100" s="2" t="str">
        <f t="shared" si="226"/>
        <v/>
      </c>
      <c r="DF100" s="2" t="str">
        <f t="shared" si="227"/>
        <v/>
      </c>
      <c r="DG100" s="2" t="str">
        <f t="shared" si="228"/>
        <v/>
      </c>
      <c r="DH100" s="2" t="str">
        <f t="shared" si="229"/>
        <v/>
      </c>
      <c r="DI100" s="2" t="str">
        <f t="shared" si="230"/>
        <v/>
      </c>
      <c r="DJ100" s="2" t="str">
        <f t="shared" si="231"/>
        <v/>
      </c>
      <c r="DK100" s="2" t="str">
        <f t="shared" si="232"/>
        <v/>
      </c>
      <c r="DL100" s="16" t="str">
        <f t="shared" si="233"/>
        <v/>
      </c>
      <c r="DM100" s="16" t="str">
        <f t="shared" si="234"/>
        <v/>
      </c>
      <c r="DN100" s="16" t="str">
        <f t="shared" si="235"/>
        <v/>
      </c>
      <c r="DO100" s="72" t="str">
        <f t="shared" si="236"/>
        <v/>
      </c>
      <c r="DP100" s="16" t="str">
        <f t="shared" si="237"/>
        <v/>
      </c>
      <c r="DQ100" s="16" t="str">
        <f t="shared" si="238"/>
        <v/>
      </c>
      <c r="DR100" s="2" t="str">
        <f t="shared" si="239"/>
        <v/>
      </c>
      <c r="DS100" s="2" t="str">
        <f t="shared" si="240"/>
        <v/>
      </c>
      <c r="DT100" s="2" t="str">
        <f t="shared" si="241"/>
        <v/>
      </c>
      <c r="DU100" s="2" t="str">
        <f t="shared" si="242"/>
        <v/>
      </c>
      <c r="DV100" s="15"/>
      <c r="DW100" s="17"/>
      <c r="DX100" s="17"/>
      <c r="DY100" s="47" t="str">
        <f t="shared" si="137"/>
        <v/>
      </c>
      <c r="DZ100" s="47" t="str">
        <f t="shared" si="137"/>
        <v/>
      </c>
      <c r="EA100" s="47" t="str">
        <f t="shared" si="137"/>
        <v/>
      </c>
      <c r="EB100" s="47" t="str">
        <f t="shared" si="137"/>
        <v/>
      </c>
      <c r="EC100" s="49" t="str">
        <f t="shared" si="137"/>
        <v/>
      </c>
      <c r="ED100" s="49" t="str">
        <f t="shared" si="137"/>
        <v/>
      </c>
      <c r="EE100" s="47" t="str">
        <f t="shared" si="137"/>
        <v/>
      </c>
      <c r="EF100" s="47" t="str">
        <f t="shared" si="137"/>
        <v/>
      </c>
      <c r="EG100" s="47" t="str">
        <f t="shared" si="137"/>
        <v/>
      </c>
      <c r="EH100" s="6">
        <f t="shared" si="153"/>
        <v>0</v>
      </c>
      <c r="EI100" s="6">
        <f t="shared" si="154"/>
        <v>0</v>
      </c>
      <c r="EJ100" s="2" t="str">
        <f t="shared" si="155"/>
        <v/>
      </c>
      <c r="EK100" s="2" t="str">
        <f t="shared" si="156"/>
        <v/>
      </c>
      <c r="EL100" s="2" t="str">
        <f t="shared" si="127"/>
        <v/>
      </c>
      <c r="EM100" s="2" t="str">
        <f t="shared" si="157"/>
        <v/>
      </c>
      <c r="EN100" s="2" t="str">
        <f t="shared" si="158"/>
        <v/>
      </c>
      <c r="EO100" s="2">
        <f t="shared" si="159"/>
        <v>0</v>
      </c>
      <c r="EP100" s="2">
        <f t="shared" si="243"/>
        <v>0</v>
      </c>
      <c r="EQ100" s="2"/>
      <c r="ER100" s="2"/>
      <c r="ES100" s="2"/>
      <c r="ET100" s="2"/>
      <c r="EU100" s="2"/>
      <c r="EV100" s="2"/>
      <c r="EW100" s="2">
        <f t="shared" si="160"/>
        <v>0</v>
      </c>
      <c r="EX100" s="2">
        <f t="shared" si="161"/>
        <v>0</v>
      </c>
      <c r="EY100" s="2">
        <f t="shared" si="244"/>
        <v>0</v>
      </c>
      <c r="EZ100" s="2">
        <f t="shared" si="162"/>
        <v>0</v>
      </c>
      <c r="FA100" s="2">
        <f t="shared" si="163"/>
        <v>0</v>
      </c>
      <c r="FB100" s="59"/>
      <c r="FC100" s="2">
        <f t="shared" si="164"/>
        <v>0</v>
      </c>
      <c r="FD100" s="2">
        <f t="shared" si="245"/>
        <v>0</v>
      </c>
      <c r="FE100" s="3">
        <f t="shared" si="258"/>
        <v>0</v>
      </c>
      <c r="FF100" s="3">
        <f t="shared" si="246"/>
        <v>0</v>
      </c>
      <c r="FG100" s="3">
        <f t="shared" si="247"/>
        <v>0</v>
      </c>
      <c r="FH100" s="3">
        <f t="shared" si="165"/>
        <v>0</v>
      </c>
      <c r="FI100" s="67">
        <f t="shared" si="166"/>
        <v>0</v>
      </c>
      <c r="FJ100" s="3">
        <f t="shared" si="167"/>
        <v>0</v>
      </c>
      <c r="FK100" s="3">
        <f t="shared" si="168"/>
        <v>0</v>
      </c>
      <c r="FL100" s="3">
        <f t="shared" si="248"/>
        <v>0</v>
      </c>
      <c r="FM100" s="3">
        <f t="shared" si="249"/>
        <v>0</v>
      </c>
      <c r="FN100" s="3">
        <f t="shared" si="250"/>
        <v>0</v>
      </c>
      <c r="FO100" s="2">
        <f t="shared" si="169"/>
        <v>0</v>
      </c>
      <c r="FP100" s="2">
        <f t="shared" si="170"/>
        <v>0</v>
      </c>
      <c r="FQ100" s="2">
        <f t="shared" si="251"/>
        <v>0</v>
      </c>
      <c r="FR100" s="6" t="str">
        <f>IF(A100=1,1,IF(DW100="","",COUNTA($DW$31:DW100)+1))</f>
        <v/>
      </c>
      <c r="FS100" s="6" t="str">
        <f t="shared" si="171"/>
        <v/>
      </c>
      <c r="FT100" s="43">
        <f t="shared" si="252"/>
        <v>0</v>
      </c>
      <c r="FU100" s="23">
        <f t="shared" si="253"/>
        <v>0</v>
      </c>
      <c r="FV100" s="21">
        <f t="shared" si="254"/>
        <v>0</v>
      </c>
    </row>
    <row r="101" spans="1:178">
      <c r="A101" s="4" t="str">
        <f t="shared" si="172"/>
        <v/>
      </c>
      <c r="B101" s="33"/>
      <c r="C101" s="33"/>
      <c r="D101" s="33"/>
      <c r="E101" s="33"/>
      <c r="F101" s="33"/>
      <c r="G101" s="11" t="str">
        <f t="shared" si="139"/>
        <v/>
      </c>
      <c r="H101" s="3" t="str">
        <f t="shared" si="173"/>
        <v/>
      </c>
      <c r="I101" s="3" t="str">
        <f t="shared" si="140"/>
        <v/>
      </c>
      <c r="J101" s="3" t="str">
        <f t="shared" si="174"/>
        <v/>
      </c>
      <c r="K101" s="3" t="str">
        <f t="shared" si="141"/>
        <v/>
      </c>
      <c r="L101" s="2" t="str">
        <f t="shared" si="142"/>
        <v/>
      </c>
      <c r="M101" s="8" t="str">
        <f t="shared" si="175"/>
        <v/>
      </c>
      <c r="N101" s="8" t="str">
        <f t="shared" si="143"/>
        <v/>
      </c>
      <c r="O101" s="8" t="str">
        <f t="shared" si="176"/>
        <v/>
      </c>
      <c r="P101" s="8" t="str">
        <f t="shared" si="144"/>
        <v/>
      </c>
      <c r="Q101" s="2" t="str">
        <f t="shared" si="145"/>
        <v/>
      </c>
      <c r="R101" s="3" t="str">
        <f t="shared" si="146"/>
        <v/>
      </c>
      <c r="S101" s="3" t="str">
        <f t="shared" si="147"/>
        <v/>
      </c>
      <c r="T101" s="3" t="str">
        <f t="shared" si="177"/>
        <v/>
      </c>
      <c r="U101" s="8" t="str">
        <f t="shared" si="148"/>
        <v/>
      </c>
      <c r="V101" s="2" t="str">
        <f t="shared" si="149"/>
        <v/>
      </c>
      <c r="W101" s="2" t="str">
        <f t="shared" si="150"/>
        <v/>
      </c>
      <c r="X101" s="2" t="str">
        <f t="shared" si="255"/>
        <v/>
      </c>
      <c r="Y101" s="2" t="str">
        <f t="shared" si="151"/>
        <v/>
      </c>
      <c r="Z101" s="46" t="str">
        <f t="shared" si="178"/>
        <v/>
      </c>
      <c r="AA101" s="46" t="str">
        <f t="shared" si="179"/>
        <v/>
      </c>
      <c r="AB101" s="47"/>
      <c r="AC101" s="46" t="str">
        <f t="shared" si="180"/>
        <v/>
      </c>
      <c r="AD101" s="47" t="str">
        <f t="shared" si="128"/>
        <v/>
      </c>
      <c r="AE101" s="48" t="str">
        <f t="shared" si="181"/>
        <v/>
      </c>
      <c r="AF101" s="49" t="str">
        <f t="shared" si="136"/>
        <v/>
      </c>
      <c r="AG101" s="49" t="str">
        <f t="shared" si="136"/>
        <v/>
      </c>
      <c r="AH101" s="49" t="str">
        <f t="shared" si="136"/>
        <v/>
      </c>
      <c r="AI101" s="47" t="str">
        <f t="shared" si="136"/>
        <v/>
      </c>
      <c r="AJ101" s="47" t="str">
        <f t="shared" si="136"/>
        <v/>
      </c>
      <c r="AK101" s="46" t="str">
        <f t="shared" si="136"/>
        <v/>
      </c>
      <c r="AL101" s="47"/>
      <c r="AM101" s="53" t="str">
        <f t="shared" si="182"/>
        <v/>
      </c>
      <c r="AN101" s="50" t="str">
        <f t="shared" si="183"/>
        <v/>
      </c>
      <c r="AO101" s="53" t="s">
        <v>84</v>
      </c>
      <c r="AP101" s="52" t="str">
        <f t="shared" si="184"/>
        <v/>
      </c>
      <c r="AQ101" s="52" t="str">
        <f t="shared" si="185"/>
        <v/>
      </c>
      <c r="AR101" s="47">
        <f t="shared" si="186"/>
        <v>0</v>
      </c>
      <c r="AS101" s="53" t="str">
        <f t="shared" si="187"/>
        <v/>
      </c>
      <c r="AT101" s="52" t="str">
        <f t="shared" si="188"/>
        <v/>
      </c>
      <c r="AU101" s="9" t="str">
        <f t="shared" si="189"/>
        <v/>
      </c>
      <c r="AV101" s="9" t="str">
        <f t="shared" si="190"/>
        <v/>
      </c>
      <c r="AW101" s="12" t="str">
        <f t="shared" si="191"/>
        <v/>
      </c>
      <c r="AX101" s="9" t="str">
        <f t="shared" si="192"/>
        <v/>
      </c>
      <c r="AY101" s="12" t="str">
        <f t="shared" si="193"/>
        <v/>
      </c>
      <c r="AZ101" s="10" t="str">
        <f t="shared" si="194"/>
        <v/>
      </c>
      <c r="BA101" s="10" t="str">
        <f t="shared" si="195"/>
        <v/>
      </c>
      <c r="BB101" s="10" t="str">
        <f t="shared" si="196"/>
        <v/>
      </c>
      <c r="BC101" s="10" t="str">
        <f t="shared" si="197"/>
        <v/>
      </c>
      <c r="BD101" s="10" t="str">
        <f t="shared" si="198"/>
        <v/>
      </c>
      <c r="BE101" s="12" t="str">
        <f t="shared" si="199"/>
        <v/>
      </c>
      <c r="BF101" s="9" t="str">
        <f t="shared" si="200"/>
        <v/>
      </c>
      <c r="BG101" s="9" t="str">
        <f t="shared" si="201"/>
        <v/>
      </c>
      <c r="BH101" s="7" t="str">
        <f t="shared" si="202"/>
        <v/>
      </c>
      <c r="BI101" s="7" t="str">
        <f t="shared" si="203"/>
        <v/>
      </c>
      <c r="BJ101" s="12" t="str">
        <f t="shared" si="204"/>
        <v/>
      </c>
      <c r="BK101" s="80" t="str">
        <f t="shared" si="205"/>
        <v/>
      </c>
      <c r="BL101" s="7" t="str">
        <f t="shared" si="206"/>
        <v/>
      </c>
      <c r="BM101" s="7" t="str">
        <f t="shared" si="256"/>
        <v/>
      </c>
      <c r="BN101" s="12" t="str">
        <f t="shared" si="207"/>
        <v/>
      </c>
      <c r="BO101" s="9" t="str">
        <f t="shared" si="208"/>
        <v/>
      </c>
      <c r="BP101" s="2" t="str">
        <f t="shared" si="209"/>
        <v/>
      </c>
      <c r="BQ101" s="2" t="str">
        <f t="shared" si="210"/>
        <v/>
      </c>
      <c r="BR101" s="20" t="str">
        <f t="shared" si="152"/>
        <v/>
      </c>
      <c r="BS101" s="20" t="str">
        <f t="shared" si="152"/>
        <v/>
      </c>
      <c r="BT101" s="20" t="str">
        <f t="shared" si="152"/>
        <v/>
      </c>
      <c r="BU101" s="86" t="str">
        <f t="shared" si="211"/>
        <v/>
      </c>
      <c r="BV101" s="86" t="str">
        <f t="shared" si="212"/>
        <v/>
      </c>
      <c r="BW101" s="20" t="str">
        <f t="shared" si="152"/>
        <v/>
      </c>
      <c r="BX101" s="86" t="str">
        <f t="shared" si="138"/>
        <v/>
      </c>
      <c r="BY101" s="86" t="str">
        <f t="shared" si="138"/>
        <v/>
      </c>
      <c r="BZ101" s="86" t="str">
        <f t="shared" si="138"/>
        <v/>
      </c>
      <c r="CA101" s="86" t="str">
        <f t="shared" si="138"/>
        <v/>
      </c>
      <c r="CB101" s="86" t="str">
        <f t="shared" si="138"/>
        <v/>
      </c>
      <c r="CC101" s="86" t="str">
        <f t="shared" si="138"/>
        <v/>
      </c>
      <c r="CD101" s="86" t="str">
        <f t="shared" si="138"/>
        <v/>
      </c>
      <c r="CE101" s="20" t="str">
        <f t="shared" si="257"/>
        <v/>
      </c>
      <c r="CF101" s="14" t="str">
        <f t="shared" si="213"/>
        <v/>
      </c>
      <c r="CG101" s="14" t="str">
        <f t="shared" si="214"/>
        <v/>
      </c>
      <c r="CH101" s="8">
        <f t="shared" si="215"/>
        <v>0</v>
      </c>
      <c r="CI101" s="9" t="str">
        <f t="shared" si="216"/>
        <v/>
      </c>
      <c r="CJ101" s="9" t="str">
        <f t="shared" si="217"/>
        <v/>
      </c>
      <c r="CK101" s="9" t="str">
        <f t="shared" si="218"/>
        <v/>
      </c>
      <c r="CL101" s="9" t="str">
        <f t="shared" si="219"/>
        <v/>
      </c>
      <c r="CM101" s="9" t="str">
        <f t="shared" si="220"/>
        <v/>
      </c>
      <c r="CN101" s="9" t="str">
        <f t="shared" si="221"/>
        <v/>
      </c>
      <c r="CO101" s="9" t="str">
        <f t="shared" si="222"/>
        <v/>
      </c>
      <c r="CP101" s="9" t="str">
        <f t="shared" si="222"/>
        <v/>
      </c>
      <c r="CQ101" s="9" t="str">
        <f t="shared" si="222"/>
        <v/>
      </c>
      <c r="CR101" s="9" t="str">
        <f t="shared" si="222"/>
        <v/>
      </c>
      <c r="CS101" s="9" t="str">
        <f t="shared" si="222"/>
        <v/>
      </c>
      <c r="CT101" s="9" t="str">
        <f t="shared" si="222"/>
        <v/>
      </c>
      <c r="CU101" s="9" t="str">
        <f t="shared" si="222"/>
        <v/>
      </c>
      <c r="CV101" s="9" t="str">
        <f t="shared" si="223"/>
        <v/>
      </c>
      <c r="CW101" s="9" t="str">
        <f t="shared" si="224"/>
        <v/>
      </c>
      <c r="CX101" s="9" t="str">
        <f t="shared" si="224"/>
        <v/>
      </c>
      <c r="CY101" s="9" t="str">
        <f t="shared" si="224"/>
        <v/>
      </c>
      <c r="CZ101" s="9" t="str">
        <f t="shared" si="224"/>
        <v/>
      </c>
      <c r="DA101" s="9" t="str">
        <f t="shared" si="224"/>
        <v/>
      </c>
      <c r="DB101" s="9" t="str">
        <f t="shared" si="224"/>
        <v/>
      </c>
      <c r="DC101" s="9" t="str">
        <f t="shared" si="224"/>
        <v/>
      </c>
      <c r="DD101" s="2" t="str">
        <f t="shared" si="225"/>
        <v/>
      </c>
      <c r="DE101" s="2" t="str">
        <f t="shared" si="226"/>
        <v/>
      </c>
      <c r="DF101" s="2" t="str">
        <f t="shared" si="227"/>
        <v/>
      </c>
      <c r="DG101" s="2" t="str">
        <f t="shared" si="228"/>
        <v/>
      </c>
      <c r="DH101" s="2" t="str">
        <f t="shared" si="229"/>
        <v/>
      </c>
      <c r="DI101" s="2" t="str">
        <f t="shared" si="230"/>
        <v/>
      </c>
      <c r="DJ101" s="2" t="str">
        <f t="shared" si="231"/>
        <v/>
      </c>
      <c r="DK101" s="2" t="str">
        <f t="shared" si="232"/>
        <v/>
      </c>
      <c r="DL101" s="16" t="str">
        <f t="shared" si="233"/>
        <v/>
      </c>
      <c r="DM101" s="16" t="str">
        <f t="shared" si="234"/>
        <v/>
      </c>
      <c r="DN101" s="16" t="str">
        <f t="shared" si="235"/>
        <v/>
      </c>
      <c r="DO101" s="72" t="str">
        <f t="shared" si="236"/>
        <v/>
      </c>
      <c r="DP101" s="16" t="str">
        <f t="shared" si="237"/>
        <v/>
      </c>
      <c r="DQ101" s="16" t="str">
        <f t="shared" si="238"/>
        <v/>
      </c>
      <c r="DR101" s="2" t="str">
        <f t="shared" si="239"/>
        <v/>
      </c>
      <c r="DS101" s="2" t="str">
        <f t="shared" si="240"/>
        <v/>
      </c>
      <c r="DT101" s="2" t="str">
        <f t="shared" si="241"/>
        <v/>
      </c>
      <c r="DU101" s="2" t="str">
        <f t="shared" si="242"/>
        <v/>
      </c>
      <c r="DV101" s="15"/>
      <c r="DW101" s="17"/>
      <c r="DX101" s="17"/>
      <c r="DY101" s="47" t="str">
        <f t="shared" si="137"/>
        <v/>
      </c>
      <c r="DZ101" s="47" t="str">
        <f t="shared" si="137"/>
        <v/>
      </c>
      <c r="EA101" s="47" t="str">
        <f t="shared" si="137"/>
        <v/>
      </c>
      <c r="EB101" s="47" t="str">
        <f t="shared" si="137"/>
        <v/>
      </c>
      <c r="EC101" s="49" t="str">
        <f t="shared" si="137"/>
        <v/>
      </c>
      <c r="ED101" s="49" t="str">
        <f t="shared" si="137"/>
        <v/>
      </c>
      <c r="EE101" s="47" t="str">
        <f t="shared" si="137"/>
        <v/>
      </c>
      <c r="EF101" s="47" t="str">
        <f t="shared" si="137"/>
        <v/>
      </c>
      <c r="EG101" s="47" t="str">
        <f t="shared" si="137"/>
        <v/>
      </c>
      <c r="EH101" s="6">
        <f t="shared" si="153"/>
        <v>0</v>
      </c>
      <c r="EI101" s="6">
        <f t="shared" si="154"/>
        <v>0</v>
      </c>
      <c r="EJ101" s="2" t="str">
        <f t="shared" si="155"/>
        <v/>
      </c>
      <c r="EK101" s="2" t="str">
        <f t="shared" si="156"/>
        <v/>
      </c>
      <c r="EL101" s="2" t="str">
        <f t="shared" ref="EL101:EL151" si="259">IF(DW101="","",Y101+EG101+IF(A102=$A$32,AI102+AA102/1000,AI101+AA101/1000))</f>
        <v/>
      </c>
      <c r="EM101" s="2" t="str">
        <f t="shared" si="157"/>
        <v/>
      </c>
      <c r="EN101" s="2" t="str">
        <f t="shared" si="158"/>
        <v/>
      </c>
      <c r="EO101" s="2">
        <f t="shared" si="159"/>
        <v>0</v>
      </c>
      <c r="EP101" s="2">
        <f t="shared" si="243"/>
        <v>0</v>
      </c>
      <c r="EQ101" s="2"/>
      <c r="ER101" s="2"/>
      <c r="ES101" s="2"/>
      <c r="ET101" s="2"/>
      <c r="EU101" s="2"/>
      <c r="EV101" s="2"/>
      <c r="EW101" s="2">
        <f t="shared" si="160"/>
        <v>0</v>
      </c>
      <c r="EX101" s="2">
        <f t="shared" si="161"/>
        <v>0</v>
      </c>
      <c r="EY101" s="2">
        <f t="shared" si="244"/>
        <v>0</v>
      </c>
      <c r="EZ101" s="2">
        <f t="shared" si="162"/>
        <v>0</v>
      </c>
      <c r="FA101" s="2">
        <f t="shared" si="163"/>
        <v>0</v>
      </c>
      <c r="FB101" s="59"/>
      <c r="FC101" s="2">
        <f t="shared" si="164"/>
        <v>0</v>
      </c>
      <c r="FD101" s="2">
        <f t="shared" si="245"/>
        <v>0</v>
      </c>
      <c r="FE101" s="3">
        <f t="shared" si="258"/>
        <v>0</v>
      </c>
      <c r="FF101" s="3">
        <f t="shared" si="246"/>
        <v>0</v>
      </c>
      <c r="FG101" s="3">
        <f t="shared" si="247"/>
        <v>0</v>
      </c>
      <c r="FH101" s="3">
        <f t="shared" si="165"/>
        <v>0</v>
      </c>
      <c r="FI101" s="67">
        <f t="shared" si="166"/>
        <v>0</v>
      </c>
      <c r="FJ101" s="3">
        <f t="shared" si="167"/>
        <v>0</v>
      </c>
      <c r="FK101" s="3">
        <f t="shared" si="168"/>
        <v>0</v>
      </c>
      <c r="FL101" s="3">
        <f t="shared" si="248"/>
        <v>0</v>
      </c>
      <c r="FM101" s="3">
        <f t="shared" si="249"/>
        <v>0</v>
      </c>
      <c r="FN101" s="3">
        <f t="shared" si="250"/>
        <v>0</v>
      </c>
      <c r="FO101" s="2">
        <f t="shared" si="169"/>
        <v>0</v>
      </c>
      <c r="FP101" s="2">
        <f t="shared" si="170"/>
        <v>0</v>
      </c>
      <c r="FQ101" s="2">
        <f t="shared" si="251"/>
        <v>0</v>
      </c>
      <c r="FR101" s="6" t="str">
        <f>IF(A101=1,1,IF(DW101="","",COUNTA($DW$31:DW101)+1))</f>
        <v/>
      </c>
      <c r="FS101" s="6" t="str">
        <f t="shared" si="171"/>
        <v/>
      </c>
      <c r="FT101" s="43">
        <f t="shared" si="252"/>
        <v>0</v>
      </c>
      <c r="FU101" s="23">
        <f t="shared" si="253"/>
        <v>0</v>
      </c>
      <c r="FV101" s="21">
        <f t="shared" si="254"/>
        <v>0</v>
      </c>
    </row>
    <row r="102" spans="1:178">
      <c r="A102" s="4" t="str">
        <f t="shared" si="172"/>
        <v/>
      </c>
      <c r="B102" s="33"/>
      <c r="C102" s="33"/>
      <c r="D102" s="33"/>
      <c r="E102" s="33"/>
      <c r="F102" s="33"/>
      <c r="G102" s="11" t="str">
        <f t="shared" si="139"/>
        <v/>
      </c>
      <c r="H102" s="3" t="str">
        <f t="shared" si="173"/>
        <v/>
      </c>
      <c r="I102" s="3" t="str">
        <f t="shared" si="140"/>
        <v/>
      </c>
      <c r="J102" s="3" t="str">
        <f t="shared" si="174"/>
        <v/>
      </c>
      <c r="K102" s="3" t="str">
        <f t="shared" si="141"/>
        <v/>
      </c>
      <c r="L102" s="2" t="str">
        <f t="shared" si="142"/>
        <v/>
      </c>
      <c r="M102" s="8" t="str">
        <f t="shared" si="175"/>
        <v/>
      </c>
      <c r="N102" s="8" t="str">
        <f t="shared" si="143"/>
        <v/>
      </c>
      <c r="O102" s="8" t="str">
        <f t="shared" si="176"/>
        <v/>
      </c>
      <c r="P102" s="8" t="str">
        <f t="shared" si="144"/>
        <v/>
      </c>
      <c r="Q102" s="2" t="str">
        <f t="shared" si="145"/>
        <v/>
      </c>
      <c r="R102" s="3" t="str">
        <f t="shared" si="146"/>
        <v/>
      </c>
      <c r="S102" s="3" t="str">
        <f t="shared" si="147"/>
        <v/>
      </c>
      <c r="T102" s="3" t="str">
        <f t="shared" si="177"/>
        <v/>
      </c>
      <c r="U102" s="8" t="str">
        <f t="shared" si="148"/>
        <v/>
      </c>
      <c r="V102" s="2" t="str">
        <f t="shared" si="149"/>
        <v/>
      </c>
      <c r="W102" s="2" t="str">
        <f t="shared" si="150"/>
        <v/>
      </c>
      <c r="X102" s="2" t="str">
        <f t="shared" si="255"/>
        <v/>
      </c>
      <c r="Y102" s="2" t="str">
        <f t="shared" si="151"/>
        <v/>
      </c>
      <c r="Z102" s="46" t="str">
        <f t="shared" si="178"/>
        <v/>
      </c>
      <c r="AA102" s="46" t="str">
        <f t="shared" si="179"/>
        <v/>
      </c>
      <c r="AB102" s="47"/>
      <c r="AC102" s="46" t="str">
        <f t="shared" si="180"/>
        <v/>
      </c>
      <c r="AD102" s="47" t="str">
        <f t="shared" si="128"/>
        <v/>
      </c>
      <c r="AE102" s="48" t="str">
        <f t="shared" si="181"/>
        <v/>
      </c>
      <c r="AF102" s="49" t="str">
        <f t="shared" si="136"/>
        <v/>
      </c>
      <c r="AG102" s="49" t="str">
        <f t="shared" si="136"/>
        <v/>
      </c>
      <c r="AH102" s="49" t="str">
        <f t="shared" si="136"/>
        <v/>
      </c>
      <c r="AI102" s="47" t="str">
        <f t="shared" si="136"/>
        <v/>
      </c>
      <c r="AJ102" s="47" t="str">
        <f t="shared" si="136"/>
        <v/>
      </c>
      <c r="AK102" s="46" t="str">
        <f t="shared" si="136"/>
        <v/>
      </c>
      <c r="AL102" s="47"/>
      <c r="AM102" s="53" t="str">
        <f t="shared" si="182"/>
        <v/>
      </c>
      <c r="AN102" s="50" t="str">
        <f t="shared" si="183"/>
        <v/>
      </c>
      <c r="AO102" s="53" t="s">
        <v>84</v>
      </c>
      <c r="AP102" s="52" t="str">
        <f t="shared" si="184"/>
        <v/>
      </c>
      <c r="AQ102" s="52" t="str">
        <f t="shared" si="185"/>
        <v/>
      </c>
      <c r="AR102" s="47">
        <f t="shared" si="186"/>
        <v>0</v>
      </c>
      <c r="AS102" s="53" t="str">
        <f t="shared" si="187"/>
        <v/>
      </c>
      <c r="AT102" s="52" t="str">
        <f t="shared" si="188"/>
        <v/>
      </c>
      <c r="AU102" s="9" t="str">
        <f t="shared" si="189"/>
        <v/>
      </c>
      <c r="AV102" s="9" t="str">
        <f t="shared" si="190"/>
        <v/>
      </c>
      <c r="AW102" s="12" t="str">
        <f t="shared" si="191"/>
        <v/>
      </c>
      <c r="AX102" s="9" t="str">
        <f t="shared" si="192"/>
        <v/>
      </c>
      <c r="AY102" s="12" t="str">
        <f t="shared" si="193"/>
        <v/>
      </c>
      <c r="AZ102" s="10" t="str">
        <f t="shared" si="194"/>
        <v/>
      </c>
      <c r="BA102" s="10" t="str">
        <f t="shared" si="195"/>
        <v/>
      </c>
      <c r="BB102" s="10" t="str">
        <f t="shared" si="196"/>
        <v/>
      </c>
      <c r="BC102" s="10" t="str">
        <f t="shared" si="197"/>
        <v/>
      </c>
      <c r="BD102" s="10" t="str">
        <f t="shared" si="198"/>
        <v/>
      </c>
      <c r="BE102" s="12" t="str">
        <f t="shared" si="199"/>
        <v/>
      </c>
      <c r="BF102" s="9" t="str">
        <f t="shared" si="200"/>
        <v/>
      </c>
      <c r="BG102" s="9" t="str">
        <f t="shared" si="201"/>
        <v/>
      </c>
      <c r="BH102" s="7" t="str">
        <f t="shared" si="202"/>
        <v/>
      </c>
      <c r="BI102" s="7" t="str">
        <f t="shared" si="203"/>
        <v/>
      </c>
      <c r="BJ102" s="12" t="str">
        <f t="shared" si="204"/>
        <v/>
      </c>
      <c r="BK102" s="80" t="str">
        <f t="shared" si="205"/>
        <v/>
      </c>
      <c r="BL102" s="7" t="str">
        <f t="shared" si="206"/>
        <v/>
      </c>
      <c r="BM102" s="7" t="str">
        <f t="shared" si="256"/>
        <v/>
      </c>
      <c r="BN102" s="12" t="str">
        <f t="shared" si="207"/>
        <v/>
      </c>
      <c r="BO102" s="9" t="str">
        <f t="shared" si="208"/>
        <v/>
      </c>
      <c r="BP102" s="2" t="str">
        <f t="shared" si="209"/>
        <v/>
      </c>
      <c r="BQ102" s="2" t="str">
        <f t="shared" si="210"/>
        <v/>
      </c>
      <c r="BR102" s="20" t="str">
        <f t="shared" si="152"/>
        <v/>
      </c>
      <c r="BS102" s="20" t="str">
        <f t="shared" si="152"/>
        <v/>
      </c>
      <c r="BT102" s="20" t="str">
        <f t="shared" si="152"/>
        <v/>
      </c>
      <c r="BU102" s="86" t="str">
        <f t="shared" si="211"/>
        <v/>
      </c>
      <c r="BV102" s="86" t="str">
        <f t="shared" si="212"/>
        <v/>
      </c>
      <c r="BW102" s="20" t="str">
        <f t="shared" si="152"/>
        <v/>
      </c>
      <c r="BX102" s="86" t="str">
        <f t="shared" si="138"/>
        <v/>
      </c>
      <c r="BY102" s="86" t="str">
        <f t="shared" si="138"/>
        <v/>
      </c>
      <c r="BZ102" s="86" t="str">
        <f t="shared" si="138"/>
        <v/>
      </c>
      <c r="CA102" s="86" t="str">
        <f t="shared" si="138"/>
        <v/>
      </c>
      <c r="CB102" s="86" t="str">
        <f t="shared" si="138"/>
        <v/>
      </c>
      <c r="CC102" s="86" t="str">
        <f t="shared" si="138"/>
        <v/>
      </c>
      <c r="CD102" s="86" t="str">
        <f t="shared" si="138"/>
        <v/>
      </c>
      <c r="CE102" s="20" t="str">
        <f t="shared" si="257"/>
        <v/>
      </c>
      <c r="CF102" s="14" t="str">
        <f t="shared" si="213"/>
        <v/>
      </c>
      <c r="CG102" s="14" t="str">
        <f t="shared" si="214"/>
        <v/>
      </c>
      <c r="CH102" s="8">
        <f t="shared" si="215"/>
        <v>0</v>
      </c>
      <c r="CI102" s="9" t="str">
        <f t="shared" si="216"/>
        <v/>
      </c>
      <c r="CJ102" s="9" t="str">
        <f t="shared" si="217"/>
        <v/>
      </c>
      <c r="CK102" s="9" t="str">
        <f t="shared" si="218"/>
        <v/>
      </c>
      <c r="CL102" s="9" t="str">
        <f t="shared" si="219"/>
        <v/>
      </c>
      <c r="CM102" s="9" t="str">
        <f t="shared" si="220"/>
        <v/>
      </c>
      <c r="CN102" s="9" t="str">
        <f t="shared" si="221"/>
        <v/>
      </c>
      <c r="CO102" s="9" t="str">
        <f t="shared" si="222"/>
        <v/>
      </c>
      <c r="CP102" s="9" t="str">
        <f t="shared" si="222"/>
        <v/>
      </c>
      <c r="CQ102" s="9" t="str">
        <f t="shared" si="222"/>
        <v/>
      </c>
      <c r="CR102" s="9" t="str">
        <f t="shared" si="222"/>
        <v/>
      </c>
      <c r="CS102" s="9" t="str">
        <f t="shared" si="222"/>
        <v/>
      </c>
      <c r="CT102" s="9" t="str">
        <f t="shared" si="222"/>
        <v/>
      </c>
      <c r="CU102" s="9" t="str">
        <f t="shared" si="222"/>
        <v/>
      </c>
      <c r="CV102" s="9" t="str">
        <f t="shared" si="223"/>
        <v/>
      </c>
      <c r="CW102" s="9" t="str">
        <f t="shared" si="224"/>
        <v/>
      </c>
      <c r="CX102" s="9" t="str">
        <f t="shared" si="224"/>
        <v/>
      </c>
      <c r="CY102" s="9" t="str">
        <f t="shared" si="224"/>
        <v/>
      </c>
      <c r="CZ102" s="9" t="str">
        <f t="shared" si="224"/>
        <v/>
      </c>
      <c r="DA102" s="9" t="str">
        <f t="shared" si="224"/>
        <v/>
      </c>
      <c r="DB102" s="9" t="str">
        <f t="shared" si="224"/>
        <v/>
      </c>
      <c r="DC102" s="9" t="str">
        <f t="shared" si="224"/>
        <v/>
      </c>
      <c r="DD102" s="2" t="str">
        <f t="shared" si="225"/>
        <v/>
      </c>
      <c r="DE102" s="2" t="str">
        <f t="shared" si="226"/>
        <v/>
      </c>
      <c r="DF102" s="2" t="str">
        <f t="shared" si="227"/>
        <v/>
      </c>
      <c r="DG102" s="2" t="str">
        <f t="shared" si="228"/>
        <v/>
      </c>
      <c r="DH102" s="2" t="str">
        <f t="shared" si="229"/>
        <v/>
      </c>
      <c r="DI102" s="2" t="str">
        <f t="shared" si="230"/>
        <v/>
      </c>
      <c r="DJ102" s="2" t="str">
        <f t="shared" si="231"/>
        <v/>
      </c>
      <c r="DK102" s="2" t="str">
        <f t="shared" si="232"/>
        <v/>
      </c>
      <c r="DL102" s="16" t="str">
        <f t="shared" si="233"/>
        <v/>
      </c>
      <c r="DM102" s="16" t="str">
        <f t="shared" si="234"/>
        <v/>
      </c>
      <c r="DN102" s="16" t="str">
        <f t="shared" si="235"/>
        <v/>
      </c>
      <c r="DO102" s="72" t="str">
        <f t="shared" si="236"/>
        <v/>
      </c>
      <c r="DP102" s="16" t="str">
        <f t="shared" si="237"/>
        <v/>
      </c>
      <c r="DQ102" s="16" t="str">
        <f t="shared" si="238"/>
        <v/>
      </c>
      <c r="DR102" s="2" t="str">
        <f t="shared" si="239"/>
        <v/>
      </c>
      <c r="DS102" s="2" t="str">
        <f t="shared" si="240"/>
        <v/>
      </c>
      <c r="DT102" s="2" t="str">
        <f t="shared" si="241"/>
        <v/>
      </c>
      <c r="DU102" s="2" t="str">
        <f t="shared" si="242"/>
        <v/>
      </c>
      <c r="DV102" s="15"/>
      <c r="DW102" s="18"/>
      <c r="DX102" s="17"/>
      <c r="DY102" s="47" t="str">
        <f t="shared" si="137"/>
        <v/>
      </c>
      <c r="DZ102" s="47" t="str">
        <f t="shared" si="137"/>
        <v/>
      </c>
      <c r="EA102" s="47" t="str">
        <f t="shared" si="137"/>
        <v/>
      </c>
      <c r="EB102" s="47" t="str">
        <f t="shared" si="137"/>
        <v/>
      </c>
      <c r="EC102" s="49" t="str">
        <f t="shared" si="137"/>
        <v/>
      </c>
      <c r="ED102" s="49" t="str">
        <f t="shared" si="137"/>
        <v/>
      </c>
      <c r="EE102" s="47" t="str">
        <f t="shared" si="137"/>
        <v/>
      </c>
      <c r="EF102" s="47" t="str">
        <f t="shared" si="137"/>
        <v/>
      </c>
      <c r="EG102" s="47" t="str">
        <f t="shared" si="137"/>
        <v/>
      </c>
      <c r="EH102" s="6">
        <f t="shared" si="153"/>
        <v>0</v>
      </c>
      <c r="EI102" s="6">
        <f t="shared" si="154"/>
        <v>0</v>
      </c>
      <c r="EJ102" s="2" t="str">
        <f t="shared" si="155"/>
        <v/>
      </c>
      <c r="EK102" s="2" t="str">
        <f t="shared" si="156"/>
        <v/>
      </c>
      <c r="EL102" s="2" t="str">
        <f t="shared" si="259"/>
        <v/>
      </c>
      <c r="EM102" s="2" t="str">
        <f t="shared" si="157"/>
        <v/>
      </c>
      <c r="EN102" s="2" t="str">
        <f t="shared" si="158"/>
        <v/>
      </c>
      <c r="EO102" s="2">
        <f t="shared" si="159"/>
        <v>0</v>
      </c>
      <c r="EP102" s="2">
        <f t="shared" si="243"/>
        <v>0</v>
      </c>
      <c r="EQ102" s="2"/>
      <c r="ER102" s="2"/>
      <c r="ES102" s="2"/>
      <c r="ET102" s="2"/>
      <c r="EU102" s="2"/>
      <c r="EV102" s="2"/>
      <c r="EW102" s="2">
        <f t="shared" si="160"/>
        <v>0</v>
      </c>
      <c r="EX102" s="2">
        <f t="shared" si="161"/>
        <v>0</v>
      </c>
      <c r="EY102" s="2">
        <f t="shared" si="244"/>
        <v>0</v>
      </c>
      <c r="EZ102" s="2">
        <f t="shared" si="162"/>
        <v>0</v>
      </c>
      <c r="FA102" s="2">
        <f t="shared" si="163"/>
        <v>0</v>
      </c>
      <c r="FB102" s="59"/>
      <c r="FC102" s="2">
        <f t="shared" si="164"/>
        <v>0</v>
      </c>
      <c r="FD102" s="2">
        <f t="shared" si="245"/>
        <v>0</v>
      </c>
      <c r="FE102" s="3">
        <f t="shared" si="258"/>
        <v>0</v>
      </c>
      <c r="FF102" s="3">
        <f t="shared" si="246"/>
        <v>0</v>
      </c>
      <c r="FG102" s="3">
        <f t="shared" si="247"/>
        <v>0</v>
      </c>
      <c r="FH102" s="3">
        <f t="shared" si="165"/>
        <v>0</v>
      </c>
      <c r="FI102" s="67">
        <f t="shared" si="166"/>
        <v>0</v>
      </c>
      <c r="FJ102" s="3">
        <f t="shared" si="167"/>
        <v>0</v>
      </c>
      <c r="FK102" s="3">
        <f t="shared" si="168"/>
        <v>0</v>
      </c>
      <c r="FL102" s="3">
        <f t="shared" si="248"/>
        <v>0</v>
      </c>
      <c r="FM102" s="3">
        <f t="shared" si="249"/>
        <v>0</v>
      </c>
      <c r="FN102" s="3">
        <f t="shared" si="250"/>
        <v>0</v>
      </c>
      <c r="FO102" s="2">
        <f t="shared" si="169"/>
        <v>0</v>
      </c>
      <c r="FP102" s="2">
        <f t="shared" si="170"/>
        <v>0</v>
      </c>
      <c r="FQ102" s="2">
        <f t="shared" si="251"/>
        <v>0</v>
      </c>
      <c r="FR102" s="6" t="str">
        <f>IF(A102=1,1,IF(DW102="","",COUNTA($DW$31:DW102)+1))</f>
        <v/>
      </c>
      <c r="FS102" s="6" t="str">
        <f t="shared" si="171"/>
        <v/>
      </c>
      <c r="FT102" s="43">
        <f t="shared" si="252"/>
        <v>0</v>
      </c>
      <c r="FU102" s="23">
        <f t="shared" si="253"/>
        <v>0</v>
      </c>
      <c r="FV102" s="21">
        <f t="shared" si="254"/>
        <v>0</v>
      </c>
    </row>
    <row r="103" spans="1:178">
      <c r="A103" s="4" t="str">
        <f t="shared" si="172"/>
        <v/>
      </c>
      <c r="B103" s="33"/>
      <c r="C103" s="33"/>
      <c r="D103" s="33"/>
      <c r="E103" s="33"/>
      <c r="F103" s="33"/>
      <c r="G103" s="11" t="str">
        <f t="shared" si="139"/>
        <v/>
      </c>
      <c r="H103" s="3" t="str">
        <f t="shared" si="173"/>
        <v/>
      </c>
      <c r="I103" s="3" t="str">
        <f t="shared" si="140"/>
        <v/>
      </c>
      <c r="J103" s="3" t="str">
        <f t="shared" si="174"/>
        <v/>
      </c>
      <c r="K103" s="3" t="str">
        <f t="shared" si="141"/>
        <v/>
      </c>
      <c r="L103" s="2" t="str">
        <f t="shared" si="142"/>
        <v/>
      </c>
      <c r="M103" s="8" t="str">
        <f t="shared" si="175"/>
        <v/>
      </c>
      <c r="N103" s="8" t="str">
        <f t="shared" si="143"/>
        <v/>
      </c>
      <c r="O103" s="8" t="str">
        <f t="shared" si="176"/>
        <v/>
      </c>
      <c r="P103" s="8" t="str">
        <f t="shared" si="144"/>
        <v/>
      </c>
      <c r="Q103" s="2" t="str">
        <f t="shared" si="145"/>
        <v/>
      </c>
      <c r="R103" s="3" t="str">
        <f t="shared" si="146"/>
        <v/>
      </c>
      <c r="S103" s="3" t="str">
        <f t="shared" si="147"/>
        <v/>
      </c>
      <c r="T103" s="3" t="str">
        <f t="shared" si="177"/>
        <v/>
      </c>
      <c r="U103" s="8" t="str">
        <f t="shared" si="148"/>
        <v/>
      </c>
      <c r="V103" s="2" t="str">
        <f t="shared" si="149"/>
        <v/>
      </c>
      <c r="W103" s="2" t="str">
        <f t="shared" si="150"/>
        <v/>
      </c>
      <c r="X103" s="2" t="str">
        <f t="shared" si="255"/>
        <v/>
      </c>
      <c r="Y103" s="2" t="str">
        <f t="shared" si="151"/>
        <v/>
      </c>
      <c r="Z103" s="46" t="str">
        <f t="shared" si="178"/>
        <v/>
      </c>
      <c r="AA103" s="46" t="str">
        <f t="shared" si="179"/>
        <v/>
      </c>
      <c r="AB103" s="47"/>
      <c r="AC103" s="46" t="str">
        <f t="shared" si="180"/>
        <v/>
      </c>
      <c r="AD103" s="47" t="str">
        <f t="shared" si="128"/>
        <v/>
      </c>
      <c r="AE103" s="48" t="str">
        <f t="shared" si="181"/>
        <v/>
      </c>
      <c r="AF103" s="49" t="str">
        <f t="shared" si="136"/>
        <v/>
      </c>
      <c r="AG103" s="49" t="str">
        <f t="shared" si="136"/>
        <v/>
      </c>
      <c r="AH103" s="49" t="str">
        <f t="shared" si="136"/>
        <v/>
      </c>
      <c r="AI103" s="47" t="str">
        <f t="shared" si="136"/>
        <v/>
      </c>
      <c r="AJ103" s="47" t="str">
        <f t="shared" si="136"/>
        <v/>
      </c>
      <c r="AK103" s="46" t="str">
        <f t="shared" si="136"/>
        <v/>
      </c>
      <c r="AL103" s="47"/>
      <c r="AM103" s="53" t="str">
        <f t="shared" si="182"/>
        <v/>
      </c>
      <c r="AN103" s="50" t="str">
        <f t="shared" si="183"/>
        <v/>
      </c>
      <c r="AO103" s="53" t="s">
        <v>84</v>
      </c>
      <c r="AP103" s="52" t="str">
        <f t="shared" si="184"/>
        <v/>
      </c>
      <c r="AQ103" s="52" t="str">
        <f t="shared" si="185"/>
        <v/>
      </c>
      <c r="AR103" s="47">
        <f t="shared" si="186"/>
        <v>0</v>
      </c>
      <c r="AS103" s="53" t="str">
        <f t="shared" si="187"/>
        <v/>
      </c>
      <c r="AT103" s="52" t="str">
        <f t="shared" si="188"/>
        <v/>
      </c>
      <c r="AU103" s="9" t="str">
        <f t="shared" si="189"/>
        <v/>
      </c>
      <c r="AV103" s="9" t="str">
        <f t="shared" si="190"/>
        <v/>
      </c>
      <c r="AW103" s="12" t="str">
        <f t="shared" si="191"/>
        <v/>
      </c>
      <c r="AX103" s="9" t="str">
        <f t="shared" si="192"/>
        <v/>
      </c>
      <c r="AY103" s="12" t="str">
        <f t="shared" si="193"/>
        <v/>
      </c>
      <c r="AZ103" s="10" t="str">
        <f t="shared" si="194"/>
        <v/>
      </c>
      <c r="BA103" s="10" t="str">
        <f t="shared" si="195"/>
        <v/>
      </c>
      <c r="BB103" s="10" t="str">
        <f t="shared" si="196"/>
        <v/>
      </c>
      <c r="BC103" s="10" t="str">
        <f t="shared" si="197"/>
        <v/>
      </c>
      <c r="BD103" s="10" t="str">
        <f t="shared" si="198"/>
        <v/>
      </c>
      <c r="BE103" s="12" t="str">
        <f t="shared" si="199"/>
        <v/>
      </c>
      <c r="BF103" s="9" t="str">
        <f t="shared" si="200"/>
        <v/>
      </c>
      <c r="BG103" s="9" t="str">
        <f t="shared" si="201"/>
        <v/>
      </c>
      <c r="BH103" s="7" t="str">
        <f t="shared" si="202"/>
        <v/>
      </c>
      <c r="BI103" s="7" t="str">
        <f t="shared" si="203"/>
        <v/>
      </c>
      <c r="BJ103" s="12" t="str">
        <f t="shared" si="204"/>
        <v/>
      </c>
      <c r="BK103" s="80" t="str">
        <f t="shared" si="205"/>
        <v/>
      </c>
      <c r="BL103" s="7" t="str">
        <f t="shared" si="206"/>
        <v/>
      </c>
      <c r="BM103" s="7" t="str">
        <f t="shared" si="256"/>
        <v/>
      </c>
      <c r="BN103" s="12" t="str">
        <f t="shared" si="207"/>
        <v/>
      </c>
      <c r="BO103" s="9" t="str">
        <f t="shared" si="208"/>
        <v/>
      </c>
      <c r="BP103" s="2" t="str">
        <f t="shared" si="209"/>
        <v/>
      </c>
      <c r="BQ103" s="2" t="str">
        <f t="shared" si="210"/>
        <v/>
      </c>
      <c r="BR103" s="20" t="str">
        <f t="shared" si="152"/>
        <v/>
      </c>
      <c r="BS103" s="20" t="str">
        <f t="shared" si="152"/>
        <v/>
      </c>
      <c r="BT103" s="20" t="str">
        <f t="shared" si="152"/>
        <v/>
      </c>
      <c r="BU103" s="86" t="str">
        <f t="shared" si="211"/>
        <v/>
      </c>
      <c r="BV103" s="86" t="str">
        <f t="shared" si="212"/>
        <v/>
      </c>
      <c r="BW103" s="20" t="str">
        <f t="shared" si="152"/>
        <v/>
      </c>
      <c r="BX103" s="86" t="str">
        <f t="shared" si="138"/>
        <v/>
      </c>
      <c r="BY103" s="86" t="str">
        <f t="shared" si="138"/>
        <v/>
      </c>
      <c r="BZ103" s="86" t="str">
        <f t="shared" si="138"/>
        <v/>
      </c>
      <c r="CA103" s="86" t="str">
        <f t="shared" si="138"/>
        <v/>
      </c>
      <c r="CB103" s="86" t="str">
        <f t="shared" si="138"/>
        <v/>
      </c>
      <c r="CC103" s="86" t="str">
        <f t="shared" si="138"/>
        <v/>
      </c>
      <c r="CD103" s="86" t="str">
        <f t="shared" si="138"/>
        <v/>
      </c>
      <c r="CE103" s="20" t="str">
        <f t="shared" si="257"/>
        <v/>
      </c>
      <c r="CF103" s="14" t="str">
        <f t="shared" si="213"/>
        <v/>
      </c>
      <c r="CG103" s="14" t="str">
        <f t="shared" si="214"/>
        <v/>
      </c>
      <c r="CH103" s="8">
        <f t="shared" si="215"/>
        <v>0</v>
      </c>
      <c r="CI103" s="9" t="str">
        <f t="shared" si="216"/>
        <v/>
      </c>
      <c r="CJ103" s="9" t="str">
        <f t="shared" si="217"/>
        <v/>
      </c>
      <c r="CK103" s="9" t="str">
        <f t="shared" si="218"/>
        <v/>
      </c>
      <c r="CL103" s="9" t="str">
        <f t="shared" si="219"/>
        <v/>
      </c>
      <c r="CM103" s="9" t="str">
        <f t="shared" si="220"/>
        <v/>
      </c>
      <c r="CN103" s="9" t="str">
        <f t="shared" si="221"/>
        <v/>
      </c>
      <c r="CO103" s="9" t="str">
        <f t="shared" si="222"/>
        <v/>
      </c>
      <c r="CP103" s="9" t="str">
        <f t="shared" si="222"/>
        <v/>
      </c>
      <c r="CQ103" s="9" t="str">
        <f t="shared" si="222"/>
        <v/>
      </c>
      <c r="CR103" s="9" t="str">
        <f t="shared" si="222"/>
        <v/>
      </c>
      <c r="CS103" s="9" t="str">
        <f t="shared" si="222"/>
        <v/>
      </c>
      <c r="CT103" s="9" t="str">
        <f t="shared" si="222"/>
        <v/>
      </c>
      <c r="CU103" s="9" t="str">
        <f t="shared" si="222"/>
        <v/>
      </c>
      <c r="CV103" s="9" t="str">
        <f t="shared" si="223"/>
        <v/>
      </c>
      <c r="CW103" s="9" t="str">
        <f t="shared" si="224"/>
        <v/>
      </c>
      <c r="CX103" s="9" t="str">
        <f t="shared" si="224"/>
        <v/>
      </c>
      <c r="CY103" s="9" t="str">
        <f t="shared" si="224"/>
        <v/>
      </c>
      <c r="CZ103" s="9" t="str">
        <f t="shared" si="224"/>
        <v/>
      </c>
      <c r="DA103" s="9" t="str">
        <f t="shared" si="224"/>
        <v/>
      </c>
      <c r="DB103" s="9" t="str">
        <f t="shared" si="224"/>
        <v/>
      </c>
      <c r="DC103" s="9" t="str">
        <f t="shared" si="224"/>
        <v/>
      </c>
      <c r="DD103" s="2" t="str">
        <f t="shared" si="225"/>
        <v/>
      </c>
      <c r="DE103" s="2" t="str">
        <f t="shared" si="226"/>
        <v/>
      </c>
      <c r="DF103" s="2" t="str">
        <f t="shared" si="227"/>
        <v/>
      </c>
      <c r="DG103" s="2" t="str">
        <f t="shared" si="228"/>
        <v/>
      </c>
      <c r="DH103" s="2" t="str">
        <f t="shared" si="229"/>
        <v/>
      </c>
      <c r="DI103" s="2" t="str">
        <f t="shared" si="230"/>
        <v/>
      </c>
      <c r="DJ103" s="2" t="str">
        <f t="shared" si="231"/>
        <v/>
      </c>
      <c r="DK103" s="2" t="str">
        <f t="shared" si="232"/>
        <v/>
      </c>
      <c r="DL103" s="16" t="str">
        <f t="shared" si="233"/>
        <v/>
      </c>
      <c r="DM103" s="16" t="str">
        <f t="shared" si="234"/>
        <v/>
      </c>
      <c r="DN103" s="16" t="str">
        <f t="shared" si="235"/>
        <v/>
      </c>
      <c r="DO103" s="72" t="str">
        <f t="shared" si="236"/>
        <v/>
      </c>
      <c r="DP103" s="16" t="str">
        <f t="shared" si="237"/>
        <v/>
      </c>
      <c r="DQ103" s="16" t="str">
        <f t="shared" si="238"/>
        <v/>
      </c>
      <c r="DR103" s="2" t="str">
        <f t="shared" si="239"/>
        <v/>
      </c>
      <c r="DS103" s="2" t="str">
        <f t="shared" si="240"/>
        <v/>
      </c>
      <c r="DT103" s="2" t="str">
        <f t="shared" si="241"/>
        <v/>
      </c>
      <c r="DU103" s="2" t="str">
        <f t="shared" si="242"/>
        <v/>
      </c>
      <c r="DV103" s="15"/>
      <c r="DW103" s="17"/>
      <c r="DX103" s="17"/>
      <c r="DY103" s="47" t="str">
        <f t="shared" si="137"/>
        <v/>
      </c>
      <c r="DZ103" s="47" t="str">
        <f t="shared" si="137"/>
        <v/>
      </c>
      <c r="EA103" s="47" t="str">
        <f t="shared" si="137"/>
        <v/>
      </c>
      <c r="EB103" s="47" t="str">
        <f t="shared" si="137"/>
        <v/>
      </c>
      <c r="EC103" s="49" t="str">
        <f t="shared" si="137"/>
        <v/>
      </c>
      <c r="ED103" s="49" t="str">
        <f t="shared" si="137"/>
        <v/>
      </c>
      <c r="EE103" s="47" t="str">
        <f t="shared" si="137"/>
        <v/>
      </c>
      <c r="EF103" s="47" t="str">
        <f t="shared" si="137"/>
        <v/>
      </c>
      <c r="EG103" s="47" t="str">
        <f t="shared" si="137"/>
        <v/>
      </c>
      <c r="EH103" s="6">
        <f t="shared" si="153"/>
        <v>0</v>
      </c>
      <c r="EI103" s="6">
        <f t="shared" si="154"/>
        <v>0</v>
      </c>
      <c r="EJ103" s="2" t="str">
        <f t="shared" si="155"/>
        <v/>
      </c>
      <c r="EK103" s="2" t="str">
        <f t="shared" si="156"/>
        <v/>
      </c>
      <c r="EL103" s="2" t="str">
        <f t="shared" si="259"/>
        <v/>
      </c>
      <c r="EM103" s="2" t="str">
        <f t="shared" si="157"/>
        <v/>
      </c>
      <c r="EN103" s="2" t="str">
        <f t="shared" si="158"/>
        <v/>
      </c>
      <c r="EO103" s="2">
        <f t="shared" si="159"/>
        <v>0</v>
      </c>
      <c r="EP103" s="2">
        <f t="shared" si="243"/>
        <v>0</v>
      </c>
      <c r="EQ103" s="2"/>
      <c r="ER103" s="2"/>
      <c r="ES103" s="2"/>
      <c r="ET103" s="2"/>
      <c r="EU103" s="2"/>
      <c r="EV103" s="2"/>
      <c r="EW103" s="2">
        <f t="shared" si="160"/>
        <v>0</v>
      </c>
      <c r="EX103" s="2">
        <f t="shared" si="161"/>
        <v>0</v>
      </c>
      <c r="EY103" s="2">
        <f t="shared" si="244"/>
        <v>0</v>
      </c>
      <c r="EZ103" s="2">
        <f t="shared" si="162"/>
        <v>0</v>
      </c>
      <c r="FA103" s="2">
        <f t="shared" si="163"/>
        <v>0</v>
      </c>
      <c r="FB103" s="59"/>
      <c r="FC103" s="2">
        <f t="shared" si="164"/>
        <v>0</v>
      </c>
      <c r="FD103" s="2">
        <f t="shared" si="245"/>
        <v>0</v>
      </c>
      <c r="FE103" s="3">
        <f t="shared" si="258"/>
        <v>0</v>
      </c>
      <c r="FF103" s="3">
        <f t="shared" si="246"/>
        <v>0</v>
      </c>
      <c r="FG103" s="3">
        <f t="shared" si="247"/>
        <v>0</v>
      </c>
      <c r="FH103" s="3">
        <f t="shared" si="165"/>
        <v>0</v>
      </c>
      <c r="FI103" s="67">
        <f t="shared" si="166"/>
        <v>0</v>
      </c>
      <c r="FJ103" s="3">
        <f t="shared" si="167"/>
        <v>0</v>
      </c>
      <c r="FK103" s="3">
        <f t="shared" si="168"/>
        <v>0</v>
      </c>
      <c r="FL103" s="3">
        <f t="shared" si="248"/>
        <v>0</v>
      </c>
      <c r="FM103" s="3">
        <f t="shared" si="249"/>
        <v>0</v>
      </c>
      <c r="FN103" s="3">
        <f t="shared" si="250"/>
        <v>0</v>
      </c>
      <c r="FO103" s="2">
        <f t="shared" si="169"/>
        <v>0</v>
      </c>
      <c r="FP103" s="2">
        <f t="shared" si="170"/>
        <v>0</v>
      </c>
      <c r="FQ103" s="2">
        <f t="shared" si="251"/>
        <v>0</v>
      </c>
      <c r="FR103" s="6" t="str">
        <f>IF(A103=1,1,IF(DW103="","",COUNTA($DW$31:DW103)+1))</f>
        <v/>
      </c>
      <c r="FS103" s="6" t="str">
        <f t="shared" si="171"/>
        <v/>
      </c>
      <c r="FT103" s="43">
        <f t="shared" si="252"/>
        <v>0</v>
      </c>
      <c r="FU103" s="23">
        <f t="shared" si="253"/>
        <v>0</v>
      </c>
      <c r="FV103" s="21">
        <f t="shared" si="254"/>
        <v>0</v>
      </c>
    </row>
    <row r="104" spans="1:178">
      <c r="A104" s="4" t="str">
        <f t="shared" si="172"/>
        <v/>
      </c>
      <c r="B104" s="33"/>
      <c r="C104" s="33"/>
      <c r="D104" s="33"/>
      <c r="E104" s="33"/>
      <c r="F104" s="33"/>
      <c r="G104" s="11" t="str">
        <f t="shared" si="139"/>
        <v/>
      </c>
      <c r="H104" s="3" t="str">
        <f t="shared" si="173"/>
        <v/>
      </c>
      <c r="I104" s="3" t="str">
        <f t="shared" si="140"/>
        <v/>
      </c>
      <c r="J104" s="3" t="str">
        <f t="shared" si="174"/>
        <v/>
      </c>
      <c r="K104" s="3" t="str">
        <f t="shared" si="141"/>
        <v/>
      </c>
      <c r="L104" s="2" t="str">
        <f t="shared" si="142"/>
        <v/>
      </c>
      <c r="M104" s="8" t="str">
        <f t="shared" si="175"/>
        <v/>
      </c>
      <c r="N104" s="8" t="str">
        <f t="shared" si="143"/>
        <v/>
      </c>
      <c r="O104" s="8" t="str">
        <f t="shared" si="176"/>
        <v/>
      </c>
      <c r="P104" s="8" t="str">
        <f t="shared" si="144"/>
        <v/>
      </c>
      <c r="Q104" s="2" t="str">
        <f t="shared" si="145"/>
        <v/>
      </c>
      <c r="R104" s="3" t="str">
        <f t="shared" si="146"/>
        <v/>
      </c>
      <c r="S104" s="3" t="str">
        <f t="shared" si="147"/>
        <v/>
      </c>
      <c r="T104" s="3" t="str">
        <f t="shared" si="177"/>
        <v/>
      </c>
      <c r="U104" s="8" t="str">
        <f t="shared" si="148"/>
        <v/>
      </c>
      <c r="V104" s="2" t="str">
        <f t="shared" si="149"/>
        <v/>
      </c>
      <c r="W104" s="2" t="str">
        <f t="shared" si="150"/>
        <v/>
      </c>
      <c r="X104" s="2" t="str">
        <f t="shared" si="255"/>
        <v/>
      </c>
      <c r="Y104" s="2" t="str">
        <f t="shared" si="151"/>
        <v/>
      </c>
      <c r="Z104" s="46" t="str">
        <f t="shared" si="178"/>
        <v/>
      </c>
      <c r="AA104" s="46" t="str">
        <f t="shared" si="179"/>
        <v/>
      </c>
      <c r="AB104" s="47"/>
      <c r="AC104" s="46" t="str">
        <f t="shared" si="180"/>
        <v/>
      </c>
      <c r="AD104" s="47" t="str">
        <f t="shared" si="128"/>
        <v/>
      </c>
      <c r="AE104" s="48" t="str">
        <f t="shared" si="181"/>
        <v/>
      </c>
      <c r="AF104" s="49" t="str">
        <f t="shared" si="136"/>
        <v/>
      </c>
      <c r="AG104" s="49" t="str">
        <f t="shared" si="136"/>
        <v/>
      </c>
      <c r="AH104" s="49" t="str">
        <f t="shared" si="136"/>
        <v/>
      </c>
      <c r="AI104" s="47" t="str">
        <f t="shared" si="136"/>
        <v/>
      </c>
      <c r="AJ104" s="47" t="str">
        <f t="shared" si="136"/>
        <v/>
      </c>
      <c r="AK104" s="46" t="str">
        <f t="shared" si="136"/>
        <v/>
      </c>
      <c r="AL104" s="47"/>
      <c r="AM104" s="53" t="str">
        <f t="shared" si="182"/>
        <v/>
      </c>
      <c r="AN104" s="50" t="str">
        <f t="shared" si="183"/>
        <v/>
      </c>
      <c r="AO104" s="53" t="s">
        <v>84</v>
      </c>
      <c r="AP104" s="52" t="str">
        <f t="shared" si="184"/>
        <v/>
      </c>
      <c r="AQ104" s="52" t="str">
        <f t="shared" si="185"/>
        <v/>
      </c>
      <c r="AR104" s="47">
        <f t="shared" si="186"/>
        <v>0</v>
      </c>
      <c r="AS104" s="53" t="str">
        <f t="shared" si="187"/>
        <v/>
      </c>
      <c r="AT104" s="52" t="str">
        <f t="shared" si="188"/>
        <v/>
      </c>
      <c r="AU104" s="9" t="str">
        <f t="shared" si="189"/>
        <v/>
      </c>
      <c r="AV104" s="9" t="str">
        <f t="shared" si="190"/>
        <v/>
      </c>
      <c r="AW104" s="12" t="str">
        <f t="shared" si="191"/>
        <v/>
      </c>
      <c r="AX104" s="9" t="str">
        <f t="shared" si="192"/>
        <v/>
      </c>
      <c r="AY104" s="12" t="str">
        <f t="shared" si="193"/>
        <v/>
      </c>
      <c r="AZ104" s="10" t="str">
        <f t="shared" si="194"/>
        <v/>
      </c>
      <c r="BA104" s="10" t="str">
        <f t="shared" si="195"/>
        <v/>
      </c>
      <c r="BB104" s="10" t="str">
        <f t="shared" si="196"/>
        <v/>
      </c>
      <c r="BC104" s="10" t="str">
        <f t="shared" si="197"/>
        <v/>
      </c>
      <c r="BD104" s="10" t="str">
        <f t="shared" si="198"/>
        <v/>
      </c>
      <c r="BE104" s="12" t="str">
        <f t="shared" si="199"/>
        <v/>
      </c>
      <c r="BF104" s="9" t="str">
        <f t="shared" si="200"/>
        <v/>
      </c>
      <c r="BG104" s="9" t="str">
        <f t="shared" si="201"/>
        <v/>
      </c>
      <c r="BH104" s="7" t="str">
        <f t="shared" si="202"/>
        <v/>
      </c>
      <c r="BI104" s="7" t="str">
        <f t="shared" si="203"/>
        <v/>
      </c>
      <c r="BJ104" s="12" t="str">
        <f t="shared" si="204"/>
        <v/>
      </c>
      <c r="BK104" s="80" t="str">
        <f t="shared" si="205"/>
        <v/>
      </c>
      <c r="BL104" s="7" t="str">
        <f t="shared" si="206"/>
        <v/>
      </c>
      <c r="BM104" s="7" t="str">
        <f t="shared" si="256"/>
        <v/>
      </c>
      <c r="BN104" s="12" t="str">
        <f t="shared" si="207"/>
        <v/>
      </c>
      <c r="BO104" s="9" t="str">
        <f t="shared" si="208"/>
        <v/>
      </c>
      <c r="BP104" s="2" t="str">
        <f t="shared" si="209"/>
        <v/>
      </c>
      <c r="BQ104" s="2" t="str">
        <f t="shared" si="210"/>
        <v/>
      </c>
      <c r="BR104" s="20" t="str">
        <f t="shared" si="152"/>
        <v/>
      </c>
      <c r="BS104" s="20" t="str">
        <f t="shared" si="152"/>
        <v/>
      </c>
      <c r="BT104" s="20" t="str">
        <f t="shared" si="152"/>
        <v/>
      </c>
      <c r="BU104" s="86" t="str">
        <f t="shared" si="211"/>
        <v/>
      </c>
      <c r="BV104" s="86" t="str">
        <f t="shared" si="212"/>
        <v/>
      </c>
      <c r="BW104" s="20" t="str">
        <f t="shared" si="152"/>
        <v/>
      </c>
      <c r="BX104" s="86" t="str">
        <f t="shared" si="138"/>
        <v/>
      </c>
      <c r="BY104" s="86" t="str">
        <f t="shared" si="138"/>
        <v/>
      </c>
      <c r="BZ104" s="86" t="str">
        <f t="shared" si="138"/>
        <v/>
      </c>
      <c r="CA104" s="86" t="str">
        <f t="shared" si="138"/>
        <v/>
      </c>
      <c r="CB104" s="86" t="str">
        <f t="shared" si="138"/>
        <v/>
      </c>
      <c r="CC104" s="86" t="str">
        <f t="shared" si="138"/>
        <v/>
      </c>
      <c r="CD104" s="86" t="str">
        <f t="shared" si="138"/>
        <v/>
      </c>
      <c r="CE104" s="20" t="str">
        <f t="shared" si="257"/>
        <v/>
      </c>
      <c r="CF104" s="14" t="str">
        <f t="shared" si="213"/>
        <v/>
      </c>
      <c r="CG104" s="14" t="str">
        <f t="shared" si="214"/>
        <v/>
      </c>
      <c r="CH104" s="8">
        <f t="shared" si="215"/>
        <v>0</v>
      </c>
      <c r="CI104" s="9" t="str">
        <f t="shared" si="216"/>
        <v/>
      </c>
      <c r="CJ104" s="9" t="str">
        <f t="shared" si="217"/>
        <v/>
      </c>
      <c r="CK104" s="9" t="str">
        <f t="shared" si="218"/>
        <v/>
      </c>
      <c r="CL104" s="9" t="str">
        <f t="shared" si="219"/>
        <v/>
      </c>
      <c r="CM104" s="9" t="str">
        <f t="shared" si="220"/>
        <v/>
      </c>
      <c r="CN104" s="9" t="str">
        <f t="shared" si="221"/>
        <v/>
      </c>
      <c r="CO104" s="9" t="str">
        <f t="shared" si="222"/>
        <v/>
      </c>
      <c r="CP104" s="9" t="str">
        <f t="shared" si="222"/>
        <v/>
      </c>
      <c r="CQ104" s="9" t="str">
        <f t="shared" si="222"/>
        <v/>
      </c>
      <c r="CR104" s="9" t="str">
        <f t="shared" si="222"/>
        <v/>
      </c>
      <c r="CS104" s="9" t="str">
        <f t="shared" si="222"/>
        <v/>
      </c>
      <c r="CT104" s="9" t="str">
        <f t="shared" si="222"/>
        <v/>
      </c>
      <c r="CU104" s="9" t="str">
        <f t="shared" si="222"/>
        <v/>
      </c>
      <c r="CV104" s="9" t="str">
        <f t="shared" si="223"/>
        <v/>
      </c>
      <c r="CW104" s="9" t="str">
        <f t="shared" si="224"/>
        <v/>
      </c>
      <c r="CX104" s="9" t="str">
        <f t="shared" si="224"/>
        <v/>
      </c>
      <c r="CY104" s="9" t="str">
        <f t="shared" si="224"/>
        <v/>
      </c>
      <c r="CZ104" s="9" t="str">
        <f t="shared" si="224"/>
        <v/>
      </c>
      <c r="DA104" s="9" t="str">
        <f t="shared" si="224"/>
        <v/>
      </c>
      <c r="DB104" s="9" t="str">
        <f t="shared" si="224"/>
        <v/>
      </c>
      <c r="DC104" s="9" t="str">
        <f t="shared" si="224"/>
        <v/>
      </c>
      <c r="DD104" s="2" t="str">
        <f t="shared" si="225"/>
        <v/>
      </c>
      <c r="DE104" s="2" t="str">
        <f t="shared" si="226"/>
        <v/>
      </c>
      <c r="DF104" s="2" t="str">
        <f t="shared" si="227"/>
        <v/>
      </c>
      <c r="DG104" s="2" t="str">
        <f t="shared" si="228"/>
        <v/>
      </c>
      <c r="DH104" s="2" t="str">
        <f t="shared" si="229"/>
        <v/>
      </c>
      <c r="DI104" s="2" t="str">
        <f t="shared" si="230"/>
        <v/>
      </c>
      <c r="DJ104" s="2" t="str">
        <f t="shared" si="231"/>
        <v/>
      </c>
      <c r="DK104" s="2" t="str">
        <f t="shared" si="232"/>
        <v/>
      </c>
      <c r="DL104" s="16" t="str">
        <f t="shared" si="233"/>
        <v/>
      </c>
      <c r="DM104" s="16" t="str">
        <f t="shared" si="234"/>
        <v/>
      </c>
      <c r="DN104" s="16" t="str">
        <f t="shared" si="235"/>
        <v/>
      </c>
      <c r="DO104" s="72" t="str">
        <f t="shared" si="236"/>
        <v/>
      </c>
      <c r="DP104" s="16" t="str">
        <f t="shared" si="237"/>
        <v/>
      </c>
      <c r="DQ104" s="16" t="str">
        <f t="shared" si="238"/>
        <v/>
      </c>
      <c r="DR104" s="2" t="str">
        <f t="shared" si="239"/>
        <v/>
      </c>
      <c r="DS104" s="2" t="str">
        <f t="shared" si="240"/>
        <v/>
      </c>
      <c r="DT104" s="2" t="str">
        <f t="shared" si="241"/>
        <v/>
      </c>
      <c r="DU104" s="2" t="str">
        <f t="shared" si="242"/>
        <v/>
      </c>
      <c r="DV104" s="15"/>
      <c r="DW104" s="17"/>
      <c r="DX104" s="17"/>
      <c r="DY104" s="47" t="str">
        <f t="shared" si="137"/>
        <v/>
      </c>
      <c r="DZ104" s="47" t="str">
        <f t="shared" si="137"/>
        <v/>
      </c>
      <c r="EA104" s="47" t="str">
        <f t="shared" si="137"/>
        <v/>
      </c>
      <c r="EB104" s="47" t="str">
        <f t="shared" si="137"/>
        <v/>
      </c>
      <c r="EC104" s="49" t="str">
        <f t="shared" si="137"/>
        <v/>
      </c>
      <c r="ED104" s="49" t="str">
        <f t="shared" si="137"/>
        <v/>
      </c>
      <c r="EE104" s="47" t="str">
        <f t="shared" si="137"/>
        <v/>
      </c>
      <c r="EF104" s="47" t="str">
        <f t="shared" si="137"/>
        <v/>
      </c>
      <c r="EG104" s="47" t="str">
        <f t="shared" si="137"/>
        <v/>
      </c>
      <c r="EH104" s="6">
        <f t="shared" si="153"/>
        <v>0</v>
      </c>
      <c r="EI104" s="6">
        <f t="shared" si="154"/>
        <v>0</v>
      </c>
      <c r="EJ104" s="2" t="str">
        <f t="shared" si="155"/>
        <v/>
      </c>
      <c r="EK104" s="2" t="str">
        <f t="shared" si="156"/>
        <v/>
      </c>
      <c r="EL104" s="2" t="str">
        <f t="shared" si="259"/>
        <v/>
      </c>
      <c r="EM104" s="2" t="str">
        <f t="shared" si="157"/>
        <v/>
      </c>
      <c r="EN104" s="2" t="str">
        <f t="shared" si="158"/>
        <v/>
      </c>
      <c r="EO104" s="2">
        <f t="shared" si="159"/>
        <v>0</v>
      </c>
      <c r="EP104" s="2">
        <f t="shared" si="243"/>
        <v>0</v>
      </c>
      <c r="EQ104" s="2"/>
      <c r="ER104" s="2"/>
      <c r="ES104" s="2"/>
      <c r="ET104" s="2"/>
      <c r="EU104" s="2"/>
      <c r="EV104" s="2"/>
      <c r="EW104" s="2">
        <f t="shared" si="160"/>
        <v>0</v>
      </c>
      <c r="EX104" s="2">
        <f t="shared" si="161"/>
        <v>0</v>
      </c>
      <c r="EY104" s="2">
        <f t="shared" si="244"/>
        <v>0</v>
      </c>
      <c r="EZ104" s="2">
        <f t="shared" si="162"/>
        <v>0</v>
      </c>
      <c r="FA104" s="2">
        <f t="shared" si="163"/>
        <v>0</v>
      </c>
      <c r="FB104" s="59"/>
      <c r="FC104" s="2">
        <f t="shared" si="164"/>
        <v>0</v>
      </c>
      <c r="FD104" s="2">
        <f t="shared" si="245"/>
        <v>0</v>
      </c>
      <c r="FE104" s="3">
        <f t="shared" si="258"/>
        <v>0</v>
      </c>
      <c r="FF104" s="3">
        <f t="shared" si="246"/>
        <v>0</v>
      </c>
      <c r="FG104" s="3">
        <f t="shared" si="247"/>
        <v>0</v>
      </c>
      <c r="FH104" s="3">
        <f t="shared" si="165"/>
        <v>0</v>
      </c>
      <c r="FI104" s="67">
        <f t="shared" si="166"/>
        <v>0</v>
      </c>
      <c r="FJ104" s="3">
        <f t="shared" si="167"/>
        <v>0</v>
      </c>
      <c r="FK104" s="3">
        <f t="shared" si="168"/>
        <v>0</v>
      </c>
      <c r="FL104" s="3">
        <f t="shared" si="248"/>
        <v>0</v>
      </c>
      <c r="FM104" s="3">
        <f t="shared" si="249"/>
        <v>0</v>
      </c>
      <c r="FN104" s="3">
        <f t="shared" si="250"/>
        <v>0</v>
      </c>
      <c r="FO104" s="2">
        <f t="shared" si="169"/>
        <v>0</v>
      </c>
      <c r="FP104" s="2">
        <f t="shared" si="170"/>
        <v>0</v>
      </c>
      <c r="FQ104" s="2">
        <f t="shared" si="251"/>
        <v>0</v>
      </c>
      <c r="FR104" s="6" t="str">
        <f>IF(A104=1,1,IF(DW104="","",COUNTA($DW$31:DW104)+1))</f>
        <v/>
      </c>
      <c r="FS104" s="6" t="str">
        <f t="shared" si="171"/>
        <v/>
      </c>
      <c r="FT104" s="43">
        <f t="shared" si="252"/>
        <v>0</v>
      </c>
      <c r="FU104" s="23">
        <f t="shared" si="253"/>
        <v>0</v>
      </c>
      <c r="FV104" s="21">
        <f t="shared" si="254"/>
        <v>0</v>
      </c>
    </row>
    <row r="105" spans="1:178">
      <c r="A105" s="4" t="str">
        <f t="shared" si="172"/>
        <v/>
      </c>
      <c r="B105" s="33"/>
      <c r="C105" s="33"/>
      <c r="D105" s="33"/>
      <c r="E105" s="33"/>
      <c r="F105" s="33"/>
      <c r="G105" s="11" t="str">
        <f t="shared" si="139"/>
        <v/>
      </c>
      <c r="H105" s="3" t="str">
        <f t="shared" si="173"/>
        <v/>
      </c>
      <c r="I105" s="3" t="str">
        <f t="shared" si="140"/>
        <v/>
      </c>
      <c r="J105" s="3" t="str">
        <f t="shared" si="174"/>
        <v/>
      </c>
      <c r="K105" s="3" t="str">
        <f t="shared" si="141"/>
        <v/>
      </c>
      <c r="L105" s="2" t="str">
        <f t="shared" si="142"/>
        <v/>
      </c>
      <c r="M105" s="8" t="str">
        <f t="shared" si="175"/>
        <v/>
      </c>
      <c r="N105" s="8" t="str">
        <f t="shared" si="143"/>
        <v/>
      </c>
      <c r="O105" s="8" t="str">
        <f t="shared" si="176"/>
        <v/>
      </c>
      <c r="P105" s="8" t="str">
        <f t="shared" si="144"/>
        <v/>
      </c>
      <c r="Q105" s="2" t="str">
        <f t="shared" si="145"/>
        <v/>
      </c>
      <c r="R105" s="3" t="str">
        <f t="shared" si="146"/>
        <v/>
      </c>
      <c r="S105" s="3" t="str">
        <f t="shared" si="147"/>
        <v/>
      </c>
      <c r="T105" s="3" t="str">
        <f t="shared" si="177"/>
        <v/>
      </c>
      <c r="U105" s="8" t="str">
        <f t="shared" si="148"/>
        <v/>
      </c>
      <c r="V105" s="2" t="str">
        <f t="shared" si="149"/>
        <v/>
      </c>
      <c r="W105" s="2" t="str">
        <f t="shared" si="150"/>
        <v/>
      </c>
      <c r="X105" s="2" t="str">
        <f t="shared" si="255"/>
        <v/>
      </c>
      <c r="Y105" s="2" t="str">
        <f t="shared" si="151"/>
        <v/>
      </c>
      <c r="Z105" s="46" t="str">
        <f t="shared" si="178"/>
        <v/>
      </c>
      <c r="AA105" s="46" t="str">
        <f t="shared" si="179"/>
        <v/>
      </c>
      <c r="AB105" s="47"/>
      <c r="AC105" s="46" t="str">
        <f t="shared" si="180"/>
        <v/>
      </c>
      <c r="AD105" s="47" t="str">
        <f t="shared" si="128"/>
        <v/>
      </c>
      <c r="AE105" s="48" t="str">
        <f t="shared" si="181"/>
        <v/>
      </c>
      <c r="AF105" s="49" t="str">
        <f t="shared" si="136"/>
        <v/>
      </c>
      <c r="AG105" s="49" t="str">
        <f t="shared" si="136"/>
        <v/>
      </c>
      <c r="AH105" s="49" t="str">
        <f t="shared" si="136"/>
        <v/>
      </c>
      <c r="AI105" s="47" t="str">
        <f t="shared" si="136"/>
        <v/>
      </c>
      <c r="AJ105" s="47" t="str">
        <f t="shared" si="136"/>
        <v/>
      </c>
      <c r="AK105" s="46" t="str">
        <f t="shared" si="136"/>
        <v/>
      </c>
      <c r="AL105" s="47"/>
      <c r="AM105" s="53" t="str">
        <f t="shared" si="182"/>
        <v/>
      </c>
      <c r="AN105" s="50" t="str">
        <f t="shared" si="183"/>
        <v/>
      </c>
      <c r="AO105" s="53" t="s">
        <v>84</v>
      </c>
      <c r="AP105" s="52" t="str">
        <f t="shared" si="184"/>
        <v/>
      </c>
      <c r="AQ105" s="52" t="str">
        <f t="shared" si="185"/>
        <v/>
      </c>
      <c r="AR105" s="47">
        <f t="shared" si="186"/>
        <v>0</v>
      </c>
      <c r="AS105" s="53" t="str">
        <f t="shared" si="187"/>
        <v/>
      </c>
      <c r="AT105" s="52" t="str">
        <f t="shared" si="188"/>
        <v/>
      </c>
      <c r="AU105" s="9" t="str">
        <f t="shared" si="189"/>
        <v/>
      </c>
      <c r="AV105" s="9" t="str">
        <f t="shared" si="190"/>
        <v/>
      </c>
      <c r="AW105" s="12" t="str">
        <f t="shared" si="191"/>
        <v/>
      </c>
      <c r="AX105" s="9" t="str">
        <f t="shared" si="192"/>
        <v/>
      </c>
      <c r="AY105" s="12" t="str">
        <f t="shared" si="193"/>
        <v/>
      </c>
      <c r="AZ105" s="10" t="str">
        <f t="shared" si="194"/>
        <v/>
      </c>
      <c r="BA105" s="10" t="str">
        <f t="shared" si="195"/>
        <v/>
      </c>
      <c r="BB105" s="10" t="str">
        <f t="shared" si="196"/>
        <v/>
      </c>
      <c r="BC105" s="10" t="str">
        <f t="shared" si="197"/>
        <v/>
      </c>
      <c r="BD105" s="10" t="str">
        <f t="shared" si="198"/>
        <v/>
      </c>
      <c r="BE105" s="12" t="str">
        <f t="shared" si="199"/>
        <v/>
      </c>
      <c r="BF105" s="9" t="str">
        <f t="shared" si="200"/>
        <v/>
      </c>
      <c r="BG105" s="9" t="str">
        <f t="shared" si="201"/>
        <v/>
      </c>
      <c r="BH105" s="7" t="str">
        <f t="shared" si="202"/>
        <v/>
      </c>
      <c r="BI105" s="7" t="str">
        <f t="shared" si="203"/>
        <v/>
      </c>
      <c r="BJ105" s="12" t="str">
        <f t="shared" si="204"/>
        <v/>
      </c>
      <c r="BK105" s="80" t="str">
        <f t="shared" si="205"/>
        <v/>
      </c>
      <c r="BL105" s="7" t="str">
        <f t="shared" si="206"/>
        <v/>
      </c>
      <c r="BM105" s="7" t="str">
        <f t="shared" si="256"/>
        <v/>
      </c>
      <c r="BN105" s="12" t="str">
        <f t="shared" si="207"/>
        <v/>
      </c>
      <c r="BO105" s="9" t="str">
        <f t="shared" si="208"/>
        <v/>
      </c>
      <c r="BP105" s="2" t="str">
        <f t="shared" si="209"/>
        <v/>
      </c>
      <c r="BQ105" s="2" t="str">
        <f t="shared" si="210"/>
        <v/>
      </c>
      <c r="BR105" s="20" t="str">
        <f t="shared" si="152"/>
        <v/>
      </c>
      <c r="BS105" s="20" t="str">
        <f t="shared" si="152"/>
        <v/>
      </c>
      <c r="BT105" s="20" t="str">
        <f t="shared" si="152"/>
        <v/>
      </c>
      <c r="BU105" s="86" t="str">
        <f t="shared" si="211"/>
        <v/>
      </c>
      <c r="BV105" s="86" t="str">
        <f t="shared" si="212"/>
        <v/>
      </c>
      <c r="BW105" s="20" t="str">
        <f t="shared" si="152"/>
        <v/>
      </c>
      <c r="BX105" s="86" t="str">
        <f t="shared" si="138"/>
        <v/>
      </c>
      <c r="BY105" s="86" t="str">
        <f t="shared" si="138"/>
        <v/>
      </c>
      <c r="BZ105" s="86" t="str">
        <f t="shared" si="138"/>
        <v/>
      </c>
      <c r="CA105" s="86" t="str">
        <f t="shared" si="138"/>
        <v/>
      </c>
      <c r="CB105" s="86" t="str">
        <f t="shared" si="138"/>
        <v/>
      </c>
      <c r="CC105" s="86" t="str">
        <f t="shared" si="138"/>
        <v/>
      </c>
      <c r="CD105" s="86" t="str">
        <f t="shared" si="138"/>
        <v/>
      </c>
      <c r="CE105" s="20" t="str">
        <f t="shared" si="257"/>
        <v/>
      </c>
      <c r="CF105" s="14" t="str">
        <f t="shared" si="213"/>
        <v/>
      </c>
      <c r="CG105" s="14" t="str">
        <f t="shared" si="214"/>
        <v/>
      </c>
      <c r="CH105" s="8">
        <f t="shared" si="215"/>
        <v>0</v>
      </c>
      <c r="CI105" s="9" t="str">
        <f t="shared" si="216"/>
        <v/>
      </c>
      <c r="CJ105" s="9" t="str">
        <f t="shared" si="217"/>
        <v/>
      </c>
      <c r="CK105" s="9" t="str">
        <f t="shared" si="218"/>
        <v/>
      </c>
      <c r="CL105" s="9" t="str">
        <f t="shared" si="219"/>
        <v/>
      </c>
      <c r="CM105" s="9" t="str">
        <f t="shared" si="220"/>
        <v/>
      </c>
      <c r="CN105" s="9" t="str">
        <f t="shared" si="221"/>
        <v/>
      </c>
      <c r="CO105" s="9" t="str">
        <f t="shared" si="222"/>
        <v/>
      </c>
      <c r="CP105" s="9" t="str">
        <f t="shared" si="222"/>
        <v/>
      </c>
      <c r="CQ105" s="9" t="str">
        <f t="shared" si="222"/>
        <v/>
      </c>
      <c r="CR105" s="9" t="str">
        <f t="shared" si="222"/>
        <v/>
      </c>
      <c r="CS105" s="9" t="str">
        <f t="shared" si="222"/>
        <v/>
      </c>
      <c r="CT105" s="9" t="str">
        <f t="shared" si="222"/>
        <v/>
      </c>
      <c r="CU105" s="9" t="str">
        <f t="shared" si="222"/>
        <v/>
      </c>
      <c r="CV105" s="9" t="str">
        <f t="shared" si="223"/>
        <v/>
      </c>
      <c r="CW105" s="9" t="str">
        <f t="shared" si="224"/>
        <v/>
      </c>
      <c r="CX105" s="9" t="str">
        <f t="shared" si="224"/>
        <v/>
      </c>
      <c r="CY105" s="9" t="str">
        <f t="shared" si="224"/>
        <v/>
      </c>
      <c r="CZ105" s="9" t="str">
        <f t="shared" si="224"/>
        <v/>
      </c>
      <c r="DA105" s="9" t="str">
        <f t="shared" si="224"/>
        <v/>
      </c>
      <c r="DB105" s="9" t="str">
        <f t="shared" si="224"/>
        <v/>
      </c>
      <c r="DC105" s="9" t="str">
        <f t="shared" si="224"/>
        <v/>
      </c>
      <c r="DD105" s="2" t="str">
        <f t="shared" si="225"/>
        <v/>
      </c>
      <c r="DE105" s="2" t="str">
        <f t="shared" si="226"/>
        <v/>
      </c>
      <c r="DF105" s="2" t="str">
        <f t="shared" si="227"/>
        <v/>
      </c>
      <c r="DG105" s="2" t="str">
        <f t="shared" si="228"/>
        <v/>
      </c>
      <c r="DH105" s="2" t="str">
        <f t="shared" si="229"/>
        <v/>
      </c>
      <c r="DI105" s="2" t="str">
        <f t="shared" si="230"/>
        <v/>
      </c>
      <c r="DJ105" s="2" t="str">
        <f t="shared" si="231"/>
        <v/>
      </c>
      <c r="DK105" s="2" t="str">
        <f t="shared" si="232"/>
        <v/>
      </c>
      <c r="DL105" s="16" t="str">
        <f t="shared" si="233"/>
        <v/>
      </c>
      <c r="DM105" s="16" t="str">
        <f t="shared" si="234"/>
        <v/>
      </c>
      <c r="DN105" s="16" t="str">
        <f t="shared" si="235"/>
        <v/>
      </c>
      <c r="DO105" s="72" t="str">
        <f t="shared" si="236"/>
        <v/>
      </c>
      <c r="DP105" s="16" t="str">
        <f t="shared" si="237"/>
        <v/>
      </c>
      <c r="DQ105" s="16" t="str">
        <f t="shared" si="238"/>
        <v/>
      </c>
      <c r="DR105" s="2" t="str">
        <f t="shared" si="239"/>
        <v/>
      </c>
      <c r="DS105" s="2" t="str">
        <f t="shared" si="240"/>
        <v/>
      </c>
      <c r="DT105" s="2" t="str">
        <f t="shared" si="241"/>
        <v/>
      </c>
      <c r="DU105" s="2" t="str">
        <f t="shared" si="242"/>
        <v/>
      </c>
      <c r="DV105" s="15"/>
      <c r="DW105" s="18"/>
      <c r="DX105" s="17"/>
      <c r="DY105" s="47" t="str">
        <f t="shared" si="137"/>
        <v/>
      </c>
      <c r="DZ105" s="47" t="str">
        <f t="shared" si="137"/>
        <v/>
      </c>
      <c r="EA105" s="47" t="str">
        <f t="shared" si="137"/>
        <v/>
      </c>
      <c r="EB105" s="47" t="str">
        <f t="shared" si="137"/>
        <v/>
      </c>
      <c r="EC105" s="49" t="str">
        <f t="shared" si="137"/>
        <v/>
      </c>
      <c r="ED105" s="49" t="str">
        <f t="shared" si="137"/>
        <v/>
      </c>
      <c r="EE105" s="47" t="str">
        <f t="shared" si="137"/>
        <v/>
      </c>
      <c r="EF105" s="47" t="str">
        <f t="shared" si="137"/>
        <v/>
      </c>
      <c r="EG105" s="47" t="str">
        <f t="shared" si="137"/>
        <v/>
      </c>
      <c r="EH105" s="6">
        <f t="shared" si="153"/>
        <v>0</v>
      </c>
      <c r="EI105" s="6">
        <f t="shared" si="154"/>
        <v>0</v>
      </c>
      <c r="EJ105" s="2" t="str">
        <f t="shared" si="155"/>
        <v/>
      </c>
      <c r="EK105" s="2" t="str">
        <f t="shared" si="156"/>
        <v/>
      </c>
      <c r="EL105" s="2" t="str">
        <f t="shared" si="259"/>
        <v/>
      </c>
      <c r="EM105" s="2" t="str">
        <f t="shared" si="157"/>
        <v/>
      </c>
      <c r="EN105" s="2" t="str">
        <f t="shared" si="158"/>
        <v/>
      </c>
      <c r="EO105" s="2">
        <f t="shared" si="159"/>
        <v>0</v>
      </c>
      <c r="EP105" s="2">
        <f t="shared" si="243"/>
        <v>0</v>
      </c>
      <c r="EQ105" s="2"/>
      <c r="ER105" s="2"/>
      <c r="ES105" s="2"/>
      <c r="ET105" s="2"/>
      <c r="EU105" s="2"/>
      <c r="EV105" s="2"/>
      <c r="EW105" s="2">
        <f t="shared" si="160"/>
        <v>0</v>
      </c>
      <c r="EX105" s="2">
        <f t="shared" si="161"/>
        <v>0</v>
      </c>
      <c r="EY105" s="2">
        <f t="shared" si="244"/>
        <v>0</v>
      </c>
      <c r="EZ105" s="2">
        <f t="shared" si="162"/>
        <v>0</v>
      </c>
      <c r="FA105" s="2">
        <f t="shared" si="163"/>
        <v>0</v>
      </c>
      <c r="FB105" s="59"/>
      <c r="FC105" s="2">
        <f t="shared" si="164"/>
        <v>0</v>
      </c>
      <c r="FD105" s="2">
        <f t="shared" si="245"/>
        <v>0</v>
      </c>
      <c r="FE105" s="3">
        <f t="shared" si="258"/>
        <v>0</v>
      </c>
      <c r="FF105" s="3">
        <f t="shared" si="246"/>
        <v>0</v>
      </c>
      <c r="FG105" s="3">
        <f t="shared" si="247"/>
        <v>0</v>
      </c>
      <c r="FH105" s="3">
        <f t="shared" si="165"/>
        <v>0</v>
      </c>
      <c r="FI105" s="67">
        <f t="shared" si="166"/>
        <v>0</v>
      </c>
      <c r="FJ105" s="3">
        <f t="shared" si="167"/>
        <v>0</v>
      </c>
      <c r="FK105" s="3">
        <f t="shared" si="168"/>
        <v>0</v>
      </c>
      <c r="FL105" s="3">
        <f t="shared" si="248"/>
        <v>0</v>
      </c>
      <c r="FM105" s="3">
        <f t="shared" si="249"/>
        <v>0</v>
      </c>
      <c r="FN105" s="3">
        <f t="shared" si="250"/>
        <v>0</v>
      </c>
      <c r="FO105" s="2">
        <f t="shared" si="169"/>
        <v>0</v>
      </c>
      <c r="FP105" s="2">
        <f t="shared" si="170"/>
        <v>0</v>
      </c>
      <c r="FQ105" s="2">
        <f t="shared" si="251"/>
        <v>0</v>
      </c>
      <c r="FR105" s="6" t="str">
        <f>IF(A105=1,1,IF(DW105="","",COUNTA($DW$31:DW105)+1))</f>
        <v/>
      </c>
      <c r="FS105" s="6" t="str">
        <f t="shared" si="171"/>
        <v/>
      </c>
      <c r="FT105" s="43">
        <f t="shared" si="252"/>
        <v>0</v>
      </c>
      <c r="FU105" s="23">
        <f t="shared" si="253"/>
        <v>0</v>
      </c>
      <c r="FV105" s="21">
        <f t="shared" si="254"/>
        <v>0</v>
      </c>
    </row>
    <row r="106" spans="1:178">
      <c r="A106" s="4" t="str">
        <f t="shared" si="172"/>
        <v/>
      </c>
      <c r="B106" s="33"/>
      <c r="C106" s="33"/>
      <c r="D106" s="33"/>
      <c r="E106" s="33"/>
      <c r="F106" s="33"/>
      <c r="G106" s="11" t="str">
        <f t="shared" si="139"/>
        <v/>
      </c>
      <c r="H106" s="3" t="str">
        <f t="shared" si="173"/>
        <v/>
      </c>
      <c r="I106" s="3" t="str">
        <f t="shared" si="140"/>
        <v/>
      </c>
      <c r="J106" s="3" t="str">
        <f t="shared" si="174"/>
        <v/>
      </c>
      <c r="K106" s="3" t="str">
        <f t="shared" si="141"/>
        <v/>
      </c>
      <c r="L106" s="2" t="str">
        <f t="shared" si="142"/>
        <v/>
      </c>
      <c r="M106" s="8" t="str">
        <f t="shared" si="175"/>
        <v/>
      </c>
      <c r="N106" s="8" t="str">
        <f t="shared" si="143"/>
        <v/>
      </c>
      <c r="O106" s="8" t="str">
        <f t="shared" si="176"/>
        <v/>
      </c>
      <c r="P106" s="8" t="str">
        <f t="shared" si="144"/>
        <v/>
      </c>
      <c r="Q106" s="2" t="str">
        <f t="shared" si="145"/>
        <v/>
      </c>
      <c r="R106" s="3" t="str">
        <f t="shared" si="146"/>
        <v/>
      </c>
      <c r="S106" s="3" t="str">
        <f t="shared" si="147"/>
        <v/>
      </c>
      <c r="T106" s="3" t="str">
        <f t="shared" si="177"/>
        <v/>
      </c>
      <c r="U106" s="8" t="str">
        <f t="shared" si="148"/>
        <v/>
      </c>
      <c r="V106" s="2" t="str">
        <f t="shared" si="149"/>
        <v/>
      </c>
      <c r="W106" s="2" t="str">
        <f t="shared" si="150"/>
        <v/>
      </c>
      <c r="X106" s="2" t="str">
        <f t="shared" si="255"/>
        <v/>
      </c>
      <c r="Y106" s="2" t="str">
        <f t="shared" si="151"/>
        <v/>
      </c>
      <c r="Z106" s="46" t="str">
        <f t="shared" si="178"/>
        <v/>
      </c>
      <c r="AA106" s="46" t="str">
        <f t="shared" si="179"/>
        <v/>
      </c>
      <c r="AB106" s="47"/>
      <c r="AC106" s="46" t="str">
        <f t="shared" si="180"/>
        <v/>
      </c>
      <c r="AD106" s="47" t="str">
        <f t="shared" si="128"/>
        <v/>
      </c>
      <c r="AE106" s="48" t="str">
        <f t="shared" si="181"/>
        <v/>
      </c>
      <c r="AF106" s="49" t="str">
        <f t="shared" si="136"/>
        <v/>
      </c>
      <c r="AG106" s="49" t="str">
        <f t="shared" si="136"/>
        <v/>
      </c>
      <c r="AH106" s="49" t="str">
        <f t="shared" si="136"/>
        <v/>
      </c>
      <c r="AI106" s="47" t="str">
        <f t="shared" si="136"/>
        <v/>
      </c>
      <c r="AJ106" s="47" t="str">
        <f t="shared" si="136"/>
        <v/>
      </c>
      <c r="AK106" s="46" t="str">
        <f t="shared" si="136"/>
        <v/>
      </c>
      <c r="AL106" s="47"/>
      <c r="AM106" s="53" t="str">
        <f t="shared" si="182"/>
        <v/>
      </c>
      <c r="AN106" s="50" t="str">
        <f t="shared" si="183"/>
        <v/>
      </c>
      <c r="AO106" s="53" t="s">
        <v>84</v>
      </c>
      <c r="AP106" s="52" t="str">
        <f t="shared" si="184"/>
        <v/>
      </c>
      <c r="AQ106" s="52" t="str">
        <f t="shared" si="185"/>
        <v/>
      </c>
      <c r="AR106" s="47">
        <f t="shared" si="186"/>
        <v>0</v>
      </c>
      <c r="AS106" s="53" t="str">
        <f t="shared" si="187"/>
        <v/>
      </c>
      <c r="AT106" s="52" t="str">
        <f t="shared" si="188"/>
        <v/>
      </c>
      <c r="AU106" s="9" t="str">
        <f t="shared" si="189"/>
        <v/>
      </c>
      <c r="AV106" s="9" t="str">
        <f t="shared" si="190"/>
        <v/>
      </c>
      <c r="AW106" s="12" t="str">
        <f t="shared" si="191"/>
        <v/>
      </c>
      <c r="AX106" s="9" t="str">
        <f t="shared" si="192"/>
        <v/>
      </c>
      <c r="AY106" s="12" t="str">
        <f t="shared" si="193"/>
        <v/>
      </c>
      <c r="AZ106" s="10" t="str">
        <f t="shared" si="194"/>
        <v/>
      </c>
      <c r="BA106" s="10" t="str">
        <f t="shared" si="195"/>
        <v/>
      </c>
      <c r="BB106" s="10" t="str">
        <f t="shared" si="196"/>
        <v/>
      </c>
      <c r="BC106" s="10" t="str">
        <f t="shared" si="197"/>
        <v/>
      </c>
      <c r="BD106" s="10" t="str">
        <f t="shared" si="198"/>
        <v/>
      </c>
      <c r="BE106" s="12" t="str">
        <f t="shared" si="199"/>
        <v/>
      </c>
      <c r="BF106" s="9" t="str">
        <f t="shared" si="200"/>
        <v/>
      </c>
      <c r="BG106" s="9" t="str">
        <f t="shared" si="201"/>
        <v/>
      </c>
      <c r="BH106" s="7" t="str">
        <f t="shared" si="202"/>
        <v/>
      </c>
      <c r="BI106" s="7" t="str">
        <f t="shared" si="203"/>
        <v/>
      </c>
      <c r="BJ106" s="12" t="str">
        <f t="shared" si="204"/>
        <v/>
      </c>
      <c r="BK106" s="80" t="str">
        <f t="shared" si="205"/>
        <v/>
      </c>
      <c r="BL106" s="7" t="str">
        <f t="shared" si="206"/>
        <v/>
      </c>
      <c r="BM106" s="7" t="str">
        <f t="shared" si="256"/>
        <v/>
      </c>
      <c r="BN106" s="12" t="str">
        <f t="shared" si="207"/>
        <v/>
      </c>
      <c r="BO106" s="9" t="str">
        <f t="shared" si="208"/>
        <v/>
      </c>
      <c r="BP106" s="2" t="str">
        <f t="shared" si="209"/>
        <v/>
      </c>
      <c r="BQ106" s="2" t="str">
        <f t="shared" si="210"/>
        <v/>
      </c>
      <c r="BR106" s="20" t="str">
        <f t="shared" si="152"/>
        <v/>
      </c>
      <c r="BS106" s="20" t="str">
        <f t="shared" si="152"/>
        <v/>
      </c>
      <c r="BT106" s="20" t="str">
        <f t="shared" si="152"/>
        <v/>
      </c>
      <c r="BU106" s="86" t="str">
        <f t="shared" si="211"/>
        <v/>
      </c>
      <c r="BV106" s="86" t="str">
        <f t="shared" si="212"/>
        <v/>
      </c>
      <c r="BW106" s="20" t="str">
        <f t="shared" si="152"/>
        <v/>
      </c>
      <c r="BX106" s="86" t="str">
        <f t="shared" si="138"/>
        <v/>
      </c>
      <c r="BY106" s="86" t="str">
        <f t="shared" si="138"/>
        <v/>
      </c>
      <c r="BZ106" s="86" t="str">
        <f t="shared" si="138"/>
        <v/>
      </c>
      <c r="CA106" s="86" t="str">
        <f t="shared" si="138"/>
        <v/>
      </c>
      <c r="CB106" s="86" t="str">
        <f t="shared" si="138"/>
        <v/>
      </c>
      <c r="CC106" s="86" t="str">
        <f t="shared" si="138"/>
        <v/>
      </c>
      <c r="CD106" s="86" t="str">
        <f t="shared" si="138"/>
        <v/>
      </c>
      <c r="CE106" s="20" t="str">
        <f t="shared" si="257"/>
        <v/>
      </c>
      <c r="CF106" s="14" t="str">
        <f t="shared" si="213"/>
        <v/>
      </c>
      <c r="CG106" s="14" t="str">
        <f t="shared" si="214"/>
        <v/>
      </c>
      <c r="CH106" s="8">
        <f t="shared" si="215"/>
        <v>0</v>
      </c>
      <c r="CI106" s="9" t="str">
        <f t="shared" si="216"/>
        <v/>
      </c>
      <c r="CJ106" s="9" t="str">
        <f t="shared" si="217"/>
        <v/>
      </c>
      <c r="CK106" s="9" t="str">
        <f t="shared" si="218"/>
        <v/>
      </c>
      <c r="CL106" s="9" t="str">
        <f t="shared" si="219"/>
        <v/>
      </c>
      <c r="CM106" s="9" t="str">
        <f t="shared" si="220"/>
        <v/>
      </c>
      <c r="CN106" s="9" t="str">
        <f t="shared" si="221"/>
        <v/>
      </c>
      <c r="CO106" s="9" t="str">
        <f t="shared" si="222"/>
        <v/>
      </c>
      <c r="CP106" s="9" t="str">
        <f t="shared" si="222"/>
        <v/>
      </c>
      <c r="CQ106" s="9" t="str">
        <f t="shared" si="222"/>
        <v/>
      </c>
      <c r="CR106" s="9" t="str">
        <f t="shared" si="222"/>
        <v/>
      </c>
      <c r="CS106" s="9" t="str">
        <f t="shared" si="222"/>
        <v/>
      </c>
      <c r="CT106" s="9" t="str">
        <f t="shared" si="222"/>
        <v/>
      </c>
      <c r="CU106" s="9" t="str">
        <f t="shared" si="222"/>
        <v/>
      </c>
      <c r="CV106" s="9" t="str">
        <f t="shared" si="223"/>
        <v/>
      </c>
      <c r="CW106" s="9" t="str">
        <f t="shared" si="224"/>
        <v/>
      </c>
      <c r="CX106" s="9" t="str">
        <f t="shared" si="224"/>
        <v/>
      </c>
      <c r="CY106" s="9" t="str">
        <f t="shared" si="224"/>
        <v/>
      </c>
      <c r="CZ106" s="9" t="str">
        <f t="shared" si="224"/>
        <v/>
      </c>
      <c r="DA106" s="9" t="str">
        <f t="shared" si="224"/>
        <v/>
      </c>
      <c r="DB106" s="9" t="str">
        <f t="shared" si="224"/>
        <v/>
      </c>
      <c r="DC106" s="9" t="str">
        <f t="shared" si="224"/>
        <v/>
      </c>
      <c r="DD106" s="2" t="str">
        <f t="shared" si="225"/>
        <v/>
      </c>
      <c r="DE106" s="2" t="str">
        <f t="shared" si="226"/>
        <v/>
      </c>
      <c r="DF106" s="2" t="str">
        <f t="shared" si="227"/>
        <v/>
      </c>
      <c r="DG106" s="2" t="str">
        <f t="shared" si="228"/>
        <v/>
      </c>
      <c r="DH106" s="2" t="str">
        <f t="shared" si="229"/>
        <v/>
      </c>
      <c r="DI106" s="2" t="str">
        <f t="shared" si="230"/>
        <v/>
      </c>
      <c r="DJ106" s="2" t="str">
        <f t="shared" si="231"/>
        <v/>
      </c>
      <c r="DK106" s="2" t="str">
        <f t="shared" si="232"/>
        <v/>
      </c>
      <c r="DL106" s="16" t="str">
        <f t="shared" si="233"/>
        <v/>
      </c>
      <c r="DM106" s="16" t="str">
        <f t="shared" si="234"/>
        <v/>
      </c>
      <c r="DN106" s="16" t="str">
        <f t="shared" si="235"/>
        <v/>
      </c>
      <c r="DO106" s="72" t="str">
        <f t="shared" si="236"/>
        <v/>
      </c>
      <c r="DP106" s="16" t="str">
        <f t="shared" si="237"/>
        <v/>
      </c>
      <c r="DQ106" s="16" t="str">
        <f t="shared" si="238"/>
        <v/>
      </c>
      <c r="DR106" s="2" t="str">
        <f t="shared" si="239"/>
        <v/>
      </c>
      <c r="DS106" s="2" t="str">
        <f t="shared" si="240"/>
        <v/>
      </c>
      <c r="DT106" s="2" t="str">
        <f t="shared" si="241"/>
        <v/>
      </c>
      <c r="DU106" s="2" t="str">
        <f t="shared" si="242"/>
        <v/>
      </c>
      <c r="DV106" s="15"/>
      <c r="DW106" s="17"/>
      <c r="DX106" s="17"/>
      <c r="DY106" s="47" t="str">
        <f t="shared" si="137"/>
        <v/>
      </c>
      <c r="DZ106" s="47" t="str">
        <f t="shared" si="137"/>
        <v/>
      </c>
      <c r="EA106" s="47" t="str">
        <f t="shared" si="137"/>
        <v/>
      </c>
      <c r="EB106" s="47" t="str">
        <f t="shared" si="137"/>
        <v/>
      </c>
      <c r="EC106" s="49" t="str">
        <f t="shared" si="137"/>
        <v/>
      </c>
      <c r="ED106" s="49" t="str">
        <f t="shared" si="137"/>
        <v/>
      </c>
      <c r="EE106" s="47" t="str">
        <f t="shared" si="137"/>
        <v/>
      </c>
      <c r="EF106" s="47" t="str">
        <f t="shared" si="137"/>
        <v/>
      </c>
      <c r="EG106" s="47" t="str">
        <f t="shared" si="137"/>
        <v/>
      </c>
      <c r="EH106" s="6">
        <f t="shared" si="153"/>
        <v>0</v>
      </c>
      <c r="EI106" s="6">
        <f t="shared" si="154"/>
        <v>0</v>
      </c>
      <c r="EJ106" s="2" t="str">
        <f t="shared" si="155"/>
        <v/>
      </c>
      <c r="EK106" s="2" t="str">
        <f t="shared" si="156"/>
        <v/>
      </c>
      <c r="EL106" s="2" t="str">
        <f t="shared" si="259"/>
        <v/>
      </c>
      <c r="EM106" s="2" t="str">
        <f t="shared" si="157"/>
        <v/>
      </c>
      <c r="EN106" s="2" t="str">
        <f t="shared" si="158"/>
        <v/>
      </c>
      <c r="EO106" s="2">
        <f t="shared" si="159"/>
        <v>0</v>
      </c>
      <c r="EP106" s="2">
        <f t="shared" si="243"/>
        <v>0</v>
      </c>
      <c r="EQ106" s="2"/>
      <c r="ER106" s="2"/>
      <c r="ES106" s="2"/>
      <c r="ET106" s="2"/>
      <c r="EU106" s="2"/>
      <c r="EV106" s="2"/>
      <c r="EW106" s="2">
        <f t="shared" si="160"/>
        <v>0</v>
      </c>
      <c r="EX106" s="2">
        <f t="shared" si="161"/>
        <v>0</v>
      </c>
      <c r="EY106" s="2">
        <f t="shared" si="244"/>
        <v>0</v>
      </c>
      <c r="EZ106" s="2">
        <f t="shared" si="162"/>
        <v>0</v>
      </c>
      <c r="FA106" s="2">
        <f t="shared" si="163"/>
        <v>0</v>
      </c>
      <c r="FB106" s="59"/>
      <c r="FC106" s="2">
        <f t="shared" si="164"/>
        <v>0</v>
      </c>
      <c r="FD106" s="2">
        <f t="shared" si="245"/>
        <v>0</v>
      </c>
      <c r="FE106" s="3">
        <f t="shared" si="258"/>
        <v>0</v>
      </c>
      <c r="FF106" s="3">
        <f t="shared" si="246"/>
        <v>0</v>
      </c>
      <c r="FG106" s="3">
        <f t="shared" si="247"/>
        <v>0</v>
      </c>
      <c r="FH106" s="3">
        <f t="shared" si="165"/>
        <v>0</v>
      </c>
      <c r="FI106" s="67">
        <f t="shared" si="166"/>
        <v>0</v>
      </c>
      <c r="FJ106" s="3">
        <f t="shared" si="167"/>
        <v>0</v>
      </c>
      <c r="FK106" s="3">
        <f t="shared" si="168"/>
        <v>0</v>
      </c>
      <c r="FL106" s="3">
        <f t="shared" si="248"/>
        <v>0</v>
      </c>
      <c r="FM106" s="3">
        <f t="shared" si="249"/>
        <v>0</v>
      </c>
      <c r="FN106" s="3">
        <f t="shared" si="250"/>
        <v>0</v>
      </c>
      <c r="FO106" s="2">
        <f t="shared" si="169"/>
        <v>0</v>
      </c>
      <c r="FP106" s="2">
        <f t="shared" si="170"/>
        <v>0</v>
      </c>
      <c r="FQ106" s="2">
        <f t="shared" si="251"/>
        <v>0</v>
      </c>
      <c r="FR106" s="6" t="str">
        <f>IF(A106=1,1,IF(DW106="","",COUNTA($DW$31:DW106)+1))</f>
        <v/>
      </c>
      <c r="FS106" s="6" t="str">
        <f t="shared" si="171"/>
        <v/>
      </c>
      <c r="FT106" s="43">
        <f t="shared" si="252"/>
        <v>0</v>
      </c>
      <c r="FU106" s="23">
        <f t="shared" si="253"/>
        <v>0</v>
      </c>
      <c r="FV106" s="21">
        <f t="shared" si="254"/>
        <v>0</v>
      </c>
    </row>
    <row r="107" spans="1:178">
      <c r="A107" s="4" t="str">
        <f t="shared" si="172"/>
        <v/>
      </c>
      <c r="B107" s="33"/>
      <c r="C107" s="33"/>
      <c r="D107" s="33"/>
      <c r="E107" s="33"/>
      <c r="F107" s="33"/>
      <c r="G107" s="11" t="str">
        <f t="shared" si="139"/>
        <v/>
      </c>
      <c r="H107" s="3" t="str">
        <f t="shared" si="173"/>
        <v/>
      </c>
      <c r="I107" s="3" t="str">
        <f t="shared" si="140"/>
        <v/>
      </c>
      <c r="J107" s="3" t="str">
        <f t="shared" si="174"/>
        <v/>
      </c>
      <c r="K107" s="3" t="str">
        <f t="shared" si="141"/>
        <v/>
      </c>
      <c r="L107" s="2" t="str">
        <f t="shared" si="142"/>
        <v/>
      </c>
      <c r="M107" s="8" t="str">
        <f t="shared" si="175"/>
        <v/>
      </c>
      <c r="N107" s="8" t="str">
        <f t="shared" si="143"/>
        <v/>
      </c>
      <c r="O107" s="8" t="str">
        <f t="shared" si="176"/>
        <v/>
      </c>
      <c r="P107" s="8" t="str">
        <f t="shared" si="144"/>
        <v/>
      </c>
      <c r="Q107" s="2" t="str">
        <f t="shared" si="145"/>
        <v/>
      </c>
      <c r="R107" s="3" t="str">
        <f t="shared" si="146"/>
        <v/>
      </c>
      <c r="S107" s="3" t="str">
        <f t="shared" si="147"/>
        <v/>
      </c>
      <c r="T107" s="3" t="str">
        <f t="shared" si="177"/>
        <v/>
      </c>
      <c r="U107" s="8" t="str">
        <f t="shared" si="148"/>
        <v/>
      </c>
      <c r="V107" s="2" t="str">
        <f t="shared" si="149"/>
        <v/>
      </c>
      <c r="W107" s="2" t="str">
        <f t="shared" si="150"/>
        <v/>
      </c>
      <c r="X107" s="2" t="str">
        <f t="shared" si="255"/>
        <v/>
      </c>
      <c r="Y107" s="2" t="str">
        <f t="shared" si="151"/>
        <v/>
      </c>
      <c r="Z107" s="46" t="str">
        <f t="shared" si="178"/>
        <v/>
      </c>
      <c r="AA107" s="46" t="str">
        <f t="shared" si="179"/>
        <v/>
      </c>
      <c r="AB107" s="47"/>
      <c r="AC107" s="46" t="str">
        <f t="shared" si="180"/>
        <v/>
      </c>
      <c r="AD107" s="47" t="str">
        <f t="shared" si="128"/>
        <v/>
      </c>
      <c r="AE107" s="48" t="str">
        <f t="shared" si="181"/>
        <v/>
      </c>
      <c r="AF107" s="49" t="str">
        <f t="shared" si="136"/>
        <v/>
      </c>
      <c r="AG107" s="49" t="str">
        <f t="shared" si="136"/>
        <v/>
      </c>
      <c r="AH107" s="49" t="str">
        <f t="shared" si="136"/>
        <v/>
      </c>
      <c r="AI107" s="47" t="str">
        <f t="shared" si="136"/>
        <v/>
      </c>
      <c r="AJ107" s="47" t="str">
        <f t="shared" si="136"/>
        <v/>
      </c>
      <c r="AK107" s="46" t="str">
        <f t="shared" si="136"/>
        <v/>
      </c>
      <c r="AL107" s="47"/>
      <c r="AM107" s="53" t="str">
        <f t="shared" si="182"/>
        <v/>
      </c>
      <c r="AN107" s="50" t="str">
        <f t="shared" si="183"/>
        <v/>
      </c>
      <c r="AO107" s="53" t="s">
        <v>84</v>
      </c>
      <c r="AP107" s="52" t="str">
        <f t="shared" si="184"/>
        <v/>
      </c>
      <c r="AQ107" s="52" t="str">
        <f t="shared" si="185"/>
        <v/>
      </c>
      <c r="AR107" s="47">
        <f t="shared" si="186"/>
        <v>0</v>
      </c>
      <c r="AS107" s="53" t="str">
        <f t="shared" si="187"/>
        <v/>
      </c>
      <c r="AT107" s="52" t="str">
        <f t="shared" si="188"/>
        <v/>
      </c>
      <c r="AU107" s="9" t="str">
        <f t="shared" si="189"/>
        <v/>
      </c>
      <c r="AV107" s="9" t="str">
        <f t="shared" si="190"/>
        <v/>
      </c>
      <c r="AW107" s="12" t="str">
        <f t="shared" si="191"/>
        <v/>
      </c>
      <c r="AX107" s="9" t="str">
        <f t="shared" si="192"/>
        <v/>
      </c>
      <c r="AY107" s="12" t="str">
        <f t="shared" si="193"/>
        <v/>
      </c>
      <c r="AZ107" s="10" t="str">
        <f t="shared" si="194"/>
        <v/>
      </c>
      <c r="BA107" s="10" t="str">
        <f t="shared" si="195"/>
        <v/>
      </c>
      <c r="BB107" s="10" t="str">
        <f t="shared" si="196"/>
        <v/>
      </c>
      <c r="BC107" s="10" t="str">
        <f t="shared" si="197"/>
        <v/>
      </c>
      <c r="BD107" s="10" t="str">
        <f t="shared" si="198"/>
        <v/>
      </c>
      <c r="BE107" s="12" t="str">
        <f t="shared" si="199"/>
        <v/>
      </c>
      <c r="BF107" s="9" t="str">
        <f t="shared" si="200"/>
        <v/>
      </c>
      <c r="BG107" s="9" t="str">
        <f t="shared" si="201"/>
        <v/>
      </c>
      <c r="BH107" s="7" t="str">
        <f t="shared" si="202"/>
        <v/>
      </c>
      <c r="BI107" s="7" t="str">
        <f t="shared" si="203"/>
        <v/>
      </c>
      <c r="BJ107" s="12" t="str">
        <f t="shared" si="204"/>
        <v/>
      </c>
      <c r="BK107" s="80" t="str">
        <f t="shared" si="205"/>
        <v/>
      </c>
      <c r="BL107" s="7" t="str">
        <f t="shared" si="206"/>
        <v/>
      </c>
      <c r="BM107" s="7" t="str">
        <f t="shared" si="256"/>
        <v/>
      </c>
      <c r="BN107" s="12" t="str">
        <f t="shared" si="207"/>
        <v/>
      </c>
      <c r="BO107" s="9" t="str">
        <f t="shared" si="208"/>
        <v/>
      </c>
      <c r="BP107" s="2" t="str">
        <f t="shared" si="209"/>
        <v/>
      </c>
      <c r="BQ107" s="2" t="str">
        <f t="shared" si="210"/>
        <v/>
      </c>
      <c r="BR107" s="20" t="str">
        <f t="shared" si="152"/>
        <v/>
      </c>
      <c r="BS107" s="20" t="str">
        <f t="shared" si="152"/>
        <v/>
      </c>
      <c r="BT107" s="20" t="str">
        <f t="shared" si="152"/>
        <v/>
      </c>
      <c r="BU107" s="86" t="str">
        <f t="shared" si="211"/>
        <v/>
      </c>
      <c r="BV107" s="86" t="str">
        <f t="shared" si="212"/>
        <v/>
      </c>
      <c r="BW107" s="20" t="str">
        <f t="shared" si="152"/>
        <v/>
      </c>
      <c r="BX107" s="86" t="str">
        <f t="shared" si="138"/>
        <v/>
      </c>
      <c r="BY107" s="86" t="str">
        <f t="shared" si="138"/>
        <v/>
      </c>
      <c r="BZ107" s="86" t="str">
        <f t="shared" si="138"/>
        <v/>
      </c>
      <c r="CA107" s="86" t="str">
        <f t="shared" si="138"/>
        <v/>
      </c>
      <c r="CB107" s="86" t="str">
        <f t="shared" si="138"/>
        <v/>
      </c>
      <c r="CC107" s="86" t="str">
        <f t="shared" si="138"/>
        <v/>
      </c>
      <c r="CD107" s="86" t="str">
        <f t="shared" si="138"/>
        <v/>
      </c>
      <c r="CE107" s="20" t="str">
        <f t="shared" si="257"/>
        <v/>
      </c>
      <c r="CF107" s="14" t="str">
        <f t="shared" si="213"/>
        <v/>
      </c>
      <c r="CG107" s="14" t="str">
        <f t="shared" si="214"/>
        <v/>
      </c>
      <c r="CH107" s="8">
        <f t="shared" si="215"/>
        <v>0</v>
      </c>
      <c r="CI107" s="9" t="str">
        <f t="shared" si="216"/>
        <v/>
      </c>
      <c r="CJ107" s="9" t="str">
        <f t="shared" si="217"/>
        <v/>
      </c>
      <c r="CK107" s="9" t="str">
        <f t="shared" si="218"/>
        <v/>
      </c>
      <c r="CL107" s="9" t="str">
        <f t="shared" si="219"/>
        <v/>
      </c>
      <c r="CM107" s="9" t="str">
        <f t="shared" si="220"/>
        <v/>
      </c>
      <c r="CN107" s="9" t="str">
        <f t="shared" si="221"/>
        <v/>
      </c>
      <c r="CO107" s="9" t="str">
        <f t="shared" si="222"/>
        <v/>
      </c>
      <c r="CP107" s="9" t="str">
        <f t="shared" si="222"/>
        <v/>
      </c>
      <c r="CQ107" s="9" t="str">
        <f t="shared" si="222"/>
        <v/>
      </c>
      <c r="CR107" s="9" t="str">
        <f t="shared" si="222"/>
        <v/>
      </c>
      <c r="CS107" s="9" t="str">
        <f t="shared" si="222"/>
        <v/>
      </c>
      <c r="CT107" s="9" t="str">
        <f t="shared" si="222"/>
        <v/>
      </c>
      <c r="CU107" s="9" t="str">
        <f t="shared" si="222"/>
        <v/>
      </c>
      <c r="CV107" s="9" t="str">
        <f t="shared" si="223"/>
        <v/>
      </c>
      <c r="CW107" s="9" t="str">
        <f t="shared" si="224"/>
        <v/>
      </c>
      <c r="CX107" s="9" t="str">
        <f t="shared" si="224"/>
        <v/>
      </c>
      <c r="CY107" s="9" t="str">
        <f t="shared" si="224"/>
        <v/>
      </c>
      <c r="CZ107" s="9" t="str">
        <f t="shared" si="224"/>
        <v/>
      </c>
      <c r="DA107" s="9" t="str">
        <f t="shared" si="224"/>
        <v/>
      </c>
      <c r="DB107" s="9" t="str">
        <f t="shared" si="224"/>
        <v/>
      </c>
      <c r="DC107" s="9" t="str">
        <f t="shared" si="224"/>
        <v/>
      </c>
      <c r="DD107" s="2" t="str">
        <f t="shared" si="225"/>
        <v/>
      </c>
      <c r="DE107" s="2" t="str">
        <f t="shared" si="226"/>
        <v/>
      </c>
      <c r="DF107" s="2" t="str">
        <f t="shared" si="227"/>
        <v/>
      </c>
      <c r="DG107" s="2" t="str">
        <f t="shared" si="228"/>
        <v/>
      </c>
      <c r="DH107" s="2" t="str">
        <f t="shared" si="229"/>
        <v/>
      </c>
      <c r="DI107" s="2" t="str">
        <f t="shared" si="230"/>
        <v/>
      </c>
      <c r="DJ107" s="2" t="str">
        <f t="shared" si="231"/>
        <v/>
      </c>
      <c r="DK107" s="2" t="str">
        <f t="shared" si="232"/>
        <v/>
      </c>
      <c r="DL107" s="16" t="str">
        <f t="shared" si="233"/>
        <v/>
      </c>
      <c r="DM107" s="16" t="str">
        <f t="shared" si="234"/>
        <v/>
      </c>
      <c r="DN107" s="16" t="str">
        <f t="shared" si="235"/>
        <v/>
      </c>
      <c r="DO107" s="72" t="str">
        <f t="shared" si="236"/>
        <v/>
      </c>
      <c r="DP107" s="16" t="str">
        <f t="shared" si="237"/>
        <v/>
      </c>
      <c r="DQ107" s="16" t="str">
        <f t="shared" si="238"/>
        <v/>
      </c>
      <c r="DR107" s="2" t="str">
        <f t="shared" si="239"/>
        <v/>
      </c>
      <c r="DS107" s="2" t="str">
        <f t="shared" si="240"/>
        <v/>
      </c>
      <c r="DT107" s="2" t="str">
        <f t="shared" si="241"/>
        <v/>
      </c>
      <c r="DU107" s="2" t="str">
        <f t="shared" si="242"/>
        <v/>
      </c>
      <c r="DV107" s="15"/>
      <c r="DW107" s="17"/>
      <c r="DX107" s="17"/>
      <c r="DY107" s="47" t="str">
        <f t="shared" si="137"/>
        <v/>
      </c>
      <c r="DZ107" s="47" t="str">
        <f t="shared" si="137"/>
        <v/>
      </c>
      <c r="EA107" s="47" t="str">
        <f t="shared" si="137"/>
        <v/>
      </c>
      <c r="EB107" s="47" t="str">
        <f t="shared" si="137"/>
        <v/>
      </c>
      <c r="EC107" s="49" t="str">
        <f t="shared" si="137"/>
        <v/>
      </c>
      <c r="ED107" s="49" t="str">
        <f t="shared" si="137"/>
        <v/>
      </c>
      <c r="EE107" s="47" t="str">
        <f t="shared" si="137"/>
        <v/>
      </c>
      <c r="EF107" s="47" t="str">
        <f t="shared" si="137"/>
        <v/>
      </c>
      <c r="EG107" s="47" t="str">
        <f t="shared" si="137"/>
        <v/>
      </c>
      <c r="EH107" s="6">
        <f t="shared" si="153"/>
        <v>0</v>
      </c>
      <c r="EI107" s="6">
        <f t="shared" si="154"/>
        <v>0</v>
      </c>
      <c r="EJ107" s="2" t="str">
        <f t="shared" si="155"/>
        <v/>
      </c>
      <c r="EK107" s="2" t="str">
        <f t="shared" si="156"/>
        <v/>
      </c>
      <c r="EL107" s="2" t="str">
        <f t="shared" si="259"/>
        <v/>
      </c>
      <c r="EM107" s="2" t="str">
        <f t="shared" si="157"/>
        <v/>
      </c>
      <c r="EN107" s="2" t="str">
        <f t="shared" si="158"/>
        <v/>
      </c>
      <c r="EO107" s="2">
        <f t="shared" si="159"/>
        <v>0</v>
      </c>
      <c r="EP107" s="2">
        <f t="shared" si="243"/>
        <v>0</v>
      </c>
      <c r="EQ107" s="2"/>
      <c r="ER107" s="2"/>
      <c r="ES107" s="2"/>
      <c r="ET107" s="2"/>
      <c r="EU107" s="2"/>
      <c r="EV107" s="2"/>
      <c r="EW107" s="2">
        <f t="shared" si="160"/>
        <v>0</v>
      </c>
      <c r="EX107" s="2">
        <f t="shared" si="161"/>
        <v>0</v>
      </c>
      <c r="EY107" s="2">
        <f t="shared" si="244"/>
        <v>0</v>
      </c>
      <c r="EZ107" s="2">
        <f t="shared" si="162"/>
        <v>0</v>
      </c>
      <c r="FA107" s="2">
        <f t="shared" si="163"/>
        <v>0</v>
      </c>
      <c r="FB107" s="59"/>
      <c r="FC107" s="2">
        <f t="shared" si="164"/>
        <v>0</v>
      </c>
      <c r="FD107" s="2">
        <f t="shared" si="245"/>
        <v>0</v>
      </c>
      <c r="FE107" s="3">
        <f t="shared" si="258"/>
        <v>0</v>
      </c>
      <c r="FF107" s="3">
        <f t="shared" si="246"/>
        <v>0</v>
      </c>
      <c r="FG107" s="3">
        <f t="shared" si="247"/>
        <v>0</v>
      </c>
      <c r="FH107" s="3">
        <f t="shared" si="165"/>
        <v>0</v>
      </c>
      <c r="FI107" s="67">
        <f t="shared" si="166"/>
        <v>0</v>
      </c>
      <c r="FJ107" s="3">
        <f t="shared" si="167"/>
        <v>0</v>
      </c>
      <c r="FK107" s="3">
        <f t="shared" si="168"/>
        <v>0</v>
      </c>
      <c r="FL107" s="3">
        <f t="shared" si="248"/>
        <v>0</v>
      </c>
      <c r="FM107" s="3">
        <f t="shared" si="249"/>
        <v>0</v>
      </c>
      <c r="FN107" s="3">
        <f t="shared" si="250"/>
        <v>0</v>
      </c>
      <c r="FO107" s="2">
        <f t="shared" si="169"/>
        <v>0</v>
      </c>
      <c r="FP107" s="2">
        <f t="shared" si="170"/>
        <v>0</v>
      </c>
      <c r="FQ107" s="2">
        <f t="shared" si="251"/>
        <v>0</v>
      </c>
      <c r="FR107" s="6" t="str">
        <f>IF(A107=1,1,IF(DW107="","",COUNTA($DW$31:DW107)+1))</f>
        <v/>
      </c>
      <c r="FS107" s="6" t="str">
        <f t="shared" si="171"/>
        <v/>
      </c>
      <c r="FT107" s="43">
        <f t="shared" si="252"/>
        <v>0</v>
      </c>
      <c r="FU107" s="23">
        <f t="shared" si="253"/>
        <v>0</v>
      </c>
      <c r="FV107" s="21">
        <f t="shared" si="254"/>
        <v>0</v>
      </c>
    </row>
    <row r="108" spans="1:178">
      <c r="A108" s="4" t="str">
        <f t="shared" si="172"/>
        <v/>
      </c>
      <c r="B108" s="33"/>
      <c r="C108" s="33"/>
      <c r="D108" s="33"/>
      <c r="E108" s="33"/>
      <c r="F108" s="33"/>
      <c r="G108" s="11" t="str">
        <f t="shared" si="139"/>
        <v/>
      </c>
      <c r="H108" s="3" t="str">
        <f t="shared" si="173"/>
        <v/>
      </c>
      <c r="I108" s="3" t="str">
        <f t="shared" si="140"/>
        <v/>
      </c>
      <c r="J108" s="3" t="str">
        <f t="shared" si="174"/>
        <v/>
      </c>
      <c r="K108" s="3" t="str">
        <f t="shared" si="141"/>
        <v/>
      </c>
      <c r="L108" s="2" t="str">
        <f t="shared" si="142"/>
        <v/>
      </c>
      <c r="M108" s="8" t="str">
        <f t="shared" si="175"/>
        <v/>
      </c>
      <c r="N108" s="8" t="str">
        <f t="shared" si="143"/>
        <v/>
      </c>
      <c r="O108" s="8" t="str">
        <f t="shared" si="176"/>
        <v/>
      </c>
      <c r="P108" s="8" t="str">
        <f t="shared" si="144"/>
        <v/>
      </c>
      <c r="Q108" s="2" t="str">
        <f t="shared" si="145"/>
        <v/>
      </c>
      <c r="R108" s="3" t="str">
        <f t="shared" si="146"/>
        <v/>
      </c>
      <c r="S108" s="3" t="str">
        <f t="shared" si="147"/>
        <v/>
      </c>
      <c r="T108" s="3" t="str">
        <f t="shared" si="177"/>
        <v/>
      </c>
      <c r="U108" s="8" t="str">
        <f t="shared" si="148"/>
        <v/>
      </c>
      <c r="V108" s="2" t="str">
        <f t="shared" si="149"/>
        <v/>
      </c>
      <c r="W108" s="2" t="str">
        <f t="shared" si="150"/>
        <v/>
      </c>
      <c r="X108" s="2" t="str">
        <f t="shared" si="255"/>
        <v/>
      </c>
      <c r="Y108" s="2" t="str">
        <f t="shared" si="151"/>
        <v/>
      </c>
      <c r="Z108" s="46" t="str">
        <f t="shared" si="178"/>
        <v/>
      </c>
      <c r="AA108" s="46" t="str">
        <f t="shared" si="179"/>
        <v/>
      </c>
      <c r="AB108" s="47"/>
      <c r="AC108" s="46" t="str">
        <f t="shared" si="180"/>
        <v/>
      </c>
      <c r="AD108" s="47" t="str">
        <f t="shared" ref="AD108:AD151" si="260">IF(A108="","",$AD$30)</f>
        <v/>
      </c>
      <c r="AE108" s="48" t="str">
        <f t="shared" si="181"/>
        <v/>
      </c>
      <c r="AF108" s="49" t="str">
        <f t="shared" si="136"/>
        <v/>
      </c>
      <c r="AG108" s="49" t="str">
        <f t="shared" si="136"/>
        <v/>
      </c>
      <c r="AH108" s="49" t="str">
        <f t="shared" si="136"/>
        <v/>
      </c>
      <c r="AI108" s="47" t="str">
        <f t="shared" si="136"/>
        <v/>
      </c>
      <c r="AJ108" s="47" t="str">
        <f t="shared" si="136"/>
        <v/>
      </c>
      <c r="AK108" s="46" t="str">
        <f t="shared" si="136"/>
        <v/>
      </c>
      <c r="AL108" s="47"/>
      <c r="AM108" s="53" t="str">
        <f t="shared" si="182"/>
        <v/>
      </c>
      <c r="AN108" s="50" t="str">
        <f t="shared" si="183"/>
        <v/>
      </c>
      <c r="AO108" s="53" t="s">
        <v>84</v>
      </c>
      <c r="AP108" s="52" t="str">
        <f t="shared" si="184"/>
        <v/>
      </c>
      <c r="AQ108" s="52" t="str">
        <f t="shared" si="185"/>
        <v/>
      </c>
      <c r="AR108" s="47">
        <f t="shared" si="186"/>
        <v>0</v>
      </c>
      <c r="AS108" s="53" t="str">
        <f t="shared" si="187"/>
        <v/>
      </c>
      <c r="AT108" s="52" t="str">
        <f t="shared" si="188"/>
        <v/>
      </c>
      <c r="AU108" s="9" t="str">
        <f t="shared" si="189"/>
        <v/>
      </c>
      <c r="AV108" s="9" t="str">
        <f t="shared" si="190"/>
        <v/>
      </c>
      <c r="AW108" s="12" t="str">
        <f t="shared" si="191"/>
        <v/>
      </c>
      <c r="AX108" s="9" t="str">
        <f t="shared" si="192"/>
        <v/>
      </c>
      <c r="AY108" s="12" t="str">
        <f t="shared" si="193"/>
        <v/>
      </c>
      <c r="AZ108" s="10" t="str">
        <f t="shared" si="194"/>
        <v/>
      </c>
      <c r="BA108" s="10" t="str">
        <f t="shared" si="195"/>
        <v/>
      </c>
      <c r="BB108" s="10" t="str">
        <f t="shared" si="196"/>
        <v/>
      </c>
      <c r="BC108" s="10" t="str">
        <f t="shared" si="197"/>
        <v/>
      </c>
      <c r="BD108" s="10" t="str">
        <f t="shared" si="198"/>
        <v/>
      </c>
      <c r="BE108" s="12" t="str">
        <f t="shared" si="199"/>
        <v/>
      </c>
      <c r="BF108" s="9" t="str">
        <f t="shared" si="200"/>
        <v/>
      </c>
      <c r="BG108" s="9" t="str">
        <f t="shared" si="201"/>
        <v/>
      </c>
      <c r="BH108" s="7" t="str">
        <f t="shared" si="202"/>
        <v/>
      </c>
      <c r="BI108" s="7" t="str">
        <f t="shared" si="203"/>
        <v/>
      </c>
      <c r="BJ108" s="12" t="str">
        <f t="shared" si="204"/>
        <v/>
      </c>
      <c r="BK108" s="80" t="str">
        <f t="shared" si="205"/>
        <v/>
      </c>
      <c r="BL108" s="7" t="str">
        <f t="shared" si="206"/>
        <v/>
      </c>
      <c r="BM108" s="7" t="str">
        <f t="shared" si="256"/>
        <v/>
      </c>
      <c r="BN108" s="12" t="str">
        <f t="shared" si="207"/>
        <v/>
      </c>
      <c r="BO108" s="9" t="str">
        <f t="shared" si="208"/>
        <v/>
      </c>
      <c r="BP108" s="2" t="str">
        <f t="shared" si="209"/>
        <v/>
      </c>
      <c r="BQ108" s="2" t="str">
        <f t="shared" si="210"/>
        <v/>
      </c>
      <c r="BR108" s="20" t="str">
        <f t="shared" si="152"/>
        <v/>
      </c>
      <c r="BS108" s="20" t="str">
        <f t="shared" si="152"/>
        <v/>
      </c>
      <c r="BT108" s="20" t="str">
        <f t="shared" si="152"/>
        <v/>
      </c>
      <c r="BU108" s="86" t="str">
        <f t="shared" si="211"/>
        <v/>
      </c>
      <c r="BV108" s="86" t="str">
        <f t="shared" si="212"/>
        <v/>
      </c>
      <c r="BW108" s="20" t="str">
        <f t="shared" si="152"/>
        <v/>
      </c>
      <c r="BX108" s="86" t="str">
        <f t="shared" si="138"/>
        <v/>
      </c>
      <c r="BY108" s="86" t="str">
        <f t="shared" si="138"/>
        <v/>
      </c>
      <c r="BZ108" s="86" t="str">
        <f t="shared" si="138"/>
        <v/>
      </c>
      <c r="CA108" s="86" t="str">
        <f t="shared" si="138"/>
        <v/>
      </c>
      <c r="CB108" s="86" t="str">
        <f t="shared" si="138"/>
        <v/>
      </c>
      <c r="CC108" s="86" t="str">
        <f t="shared" si="138"/>
        <v/>
      </c>
      <c r="CD108" s="86" t="str">
        <f t="shared" si="138"/>
        <v/>
      </c>
      <c r="CE108" s="20" t="str">
        <f t="shared" si="257"/>
        <v/>
      </c>
      <c r="CF108" s="14" t="str">
        <f t="shared" si="213"/>
        <v/>
      </c>
      <c r="CG108" s="14" t="str">
        <f t="shared" si="214"/>
        <v/>
      </c>
      <c r="CH108" s="8">
        <f t="shared" si="215"/>
        <v>0</v>
      </c>
      <c r="CI108" s="9" t="str">
        <f t="shared" si="216"/>
        <v/>
      </c>
      <c r="CJ108" s="9" t="str">
        <f t="shared" si="217"/>
        <v/>
      </c>
      <c r="CK108" s="9" t="str">
        <f t="shared" si="218"/>
        <v/>
      </c>
      <c r="CL108" s="9" t="str">
        <f t="shared" si="219"/>
        <v/>
      </c>
      <c r="CM108" s="9" t="str">
        <f t="shared" si="220"/>
        <v/>
      </c>
      <c r="CN108" s="9" t="str">
        <f t="shared" si="221"/>
        <v/>
      </c>
      <c r="CO108" s="9" t="str">
        <f t="shared" si="222"/>
        <v/>
      </c>
      <c r="CP108" s="9" t="str">
        <f t="shared" si="222"/>
        <v/>
      </c>
      <c r="CQ108" s="9" t="str">
        <f t="shared" si="222"/>
        <v/>
      </c>
      <c r="CR108" s="9" t="str">
        <f t="shared" si="222"/>
        <v/>
      </c>
      <c r="CS108" s="9" t="str">
        <f t="shared" si="222"/>
        <v/>
      </c>
      <c r="CT108" s="9" t="str">
        <f t="shared" si="222"/>
        <v/>
      </c>
      <c r="CU108" s="9" t="str">
        <f t="shared" si="222"/>
        <v/>
      </c>
      <c r="CV108" s="9" t="str">
        <f t="shared" si="223"/>
        <v/>
      </c>
      <c r="CW108" s="9" t="str">
        <f t="shared" si="224"/>
        <v/>
      </c>
      <c r="CX108" s="9" t="str">
        <f t="shared" si="224"/>
        <v/>
      </c>
      <c r="CY108" s="9" t="str">
        <f t="shared" si="224"/>
        <v/>
      </c>
      <c r="CZ108" s="9" t="str">
        <f t="shared" si="224"/>
        <v/>
      </c>
      <c r="DA108" s="9" t="str">
        <f t="shared" si="224"/>
        <v/>
      </c>
      <c r="DB108" s="9" t="str">
        <f t="shared" si="224"/>
        <v/>
      </c>
      <c r="DC108" s="9" t="str">
        <f t="shared" si="224"/>
        <v/>
      </c>
      <c r="DD108" s="2" t="str">
        <f t="shared" si="225"/>
        <v/>
      </c>
      <c r="DE108" s="2" t="str">
        <f t="shared" si="226"/>
        <v/>
      </c>
      <c r="DF108" s="2" t="str">
        <f t="shared" si="227"/>
        <v/>
      </c>
      <c r="DG108" s="2" t="str">
        <f t="shared" si="228"/>
        <v/>
      </c>
      <c r="DH108" s="2" t="str">
        <f t="shared" si="229"/>
        <v/>
      </c>
      <c r="DI108" s="2" t="str">
        <f t="shared" si="230"/>
        <v/>
      </c>
      <c r="DJ108" s="2" t="str">
        <f t="shared" si="231"/>
        <v/>
      </c>
      <c r="DK108" s="2" t="str">
        <f t="shared" si="232"/>
        <v/>
      </c>
      <c r="DL108" s="16" t="str">
        <f t="shared" si="233"/>
        <v/>
      </c>
      <c r="DM108" s="16" t="str">
        <f t="shared" si="234"/>
        <v/>
      </c>
      <c r="DN108" s="16" t="str">
        <f t="shared" si="235"/>
        <v/>
      </c>
      <c r="DO108" s="72" t="str">
        <f t="shared" si="236"/>
        <v/>
      </c>
      <c r="DP108" s="16" t="str">
        <f t="shared" si="237"/>
        <v/>
      </c>
      <c r="DQ108" s="16" t="str">
        <f t="shared" si="238"/>
        <v/>
      </c>
      <c r="DR108" s="2" t="str">
        <f t="shared" si="239"/>
        <v/>
      </c>
      <c r="DS108" s="2" t="str">
        <f t="shared" si="240"/>
        <v/>
      </c>
      <c r="DT108" s="2" t="str">
        <f t="shared" si="241"/>
        <v/>
      </c>
      <c r="DU108" s="2" t="str">
        <f t="shared" si="242"/>
        <v/>
      </c>
      <c r="DV108" s="15"/>
      <c r="DW108" s="17"/>
      <c r="DX108" s="17"/>
      <c r="DY108" s="47" t="str">
        <f t="shared" si="137"/>
        <v/>
      </c>
      <c r="DZ108" s="47" t="str">
        <f t="shared" si="137"/>
        <v/>
      </c>
      <c r="EA108" s="47" t="str">
        <f t="shared" si="137"/>
        <v/>
      </c>
      <c r="EB108" s="47" t="str">
        <f t="shared" si="137"/>
        <v/>
      </c>
      <c r="EC108" s="49" t="str">
        <f t="shared" si="137"/>
        <v/>
      </c>
      <c r="ED108" s="49" t="str">
        <f t="shared" si="137"/>
        <v/>
      </c>
      <c r="EE108" s="47" t="str">
        <f t="shared" si="137"/>
        <v/>
      </c>
      <c r="EF108" s="47" t="str">
        <f t="shared" si="137"/>
        <v/>
      </c>
      <c r="EG108" s="47" t="str">
        <f t="shared" si="137"/>
        <v/>
      </c>
      <c r="EH108" s="6">
        <f t="shared" si="153"/>
        <v>0</v>
      </c>
      <c r="EI108" s="6">
        <f t="shared" si="154"/>
        <v>0</v>
      </c>
      <c r="EJ108" s="2" t="str">
        <f t="shared" si="155"/>
        <v/>
      </c>
      <c r="EK108" s="2" t="str">
        <f t="shared" si="156"/>
        <v/>
      </c>
      <c r="EL108" s="2" t="str">
        <f t="shared" si="259"/>
        <v/>
      </c>
      <c r="EM108" s="2" t="str">
        <f t="shared" si="157"/>
        <v/>
      </c>
      <c r="EN108" s="2" t="str">
        <f t="shared" si="158"/>
        <v/>
      </c>
      <c r="EO108" s="2">
        <f t="shared" si="159"/>
        <v>0</v>
      </c>
      <c r="EP108" s="2">
        <f t="shared" si="243"/>
        <v>0</v>
      </c>
      <c r="EQ108" s="2"/>
      <c r="ER108" s="2"/>
      <c r="ES108" s="2"/>
      <c r="ET108" s="2"/>
      <c r="EU108" s="2"/>
      <c r="EV108" s="2"/>
      <c r="EW108" s="2">
        <f t="shared" si="160"/>
        <v>0</v>
      </c>
      <c r="EX108" s="2">
        <f t="shared" si="161"/>
        <v>0</v>
      </c>
      <c r="EY108" s="2">
        <f t="shared" si="244"/>
        <v>0</v>
      </c>
      <c r="EZ108" s="2">
        <f t="shared" si="162"/>
        <v>0</v>
      </c>
      <c r="FA108" s="2">
        <f t="shared" si="163"/>
        <v>0</v>
      </c>
      <c r="FB108" s="59"/>
      <c r="FC108" s="2">
        <f t="shared" si="164"/>
        <v>0</v>
      </c>
      <c r="FD108" s="2">
        <f t="shared" si="245"/>
        <v>0</v>
      </c>
      <c r="FE108" s="3">
        <f t="shared" si="258"/>
        <v>0</v>
      </c>
      <c r="FF108" s="3">
        <f t="shared" si="246"/>
        <v>0</v>
      </c>
      <c r="FG108" s="3">
        <f t="shared" si="247"/>
        <v>0</v>
      </c>
      <c r="FH108" s="3">
        <f t="shared" si="165"/>
        <v>0</v>
      </c>
      <c r="FI108" s="67">
        <f t="shared" si="166"/>
        <v>0</v>
      </c>
      <c r="FJ108" s="3">
        <f t="shared" si="167"/>
        <v>0</v>
      </c>
      <c r="FK108" s="3">
        <f t="shared" si="168"/>
        <v>0</v>
      </c>
      <c r="FL108" s="3">
        <f t="shared" si="248"/>
        <v>0</v>
      </c>
      <c r="FM108" s="3">
        <f t="shared" si="249"/>
        <v>0</v>
      </c>
      <c r="FN108" s="3">
        <f t="shared" si="250"/>
        <v>0</v>
      </c>
      <c r="FO108" s="2">
        <f t="shared" si="169"/>
        <v>0</v>
      </c>
      <c r="FP108" s="2">
        <f t="shared" si="170"/>
        <v>0</v>
      </c>
      <c r="FQ108" s="2">
        <f t="shared" si="251"/>
        <v>0</v>
      </c>
      <c r="FR108" s="6" t="str">
        <f>IF(A108=1,1,IF(DW108="","",COUNTA($DW$31:DW108)+1))</f>
        <v/>
      </c>
      <c r="FS108" s="6" t="str">
        <f t="shared" si="171"/>
        <v/>
      </c>
      <c r="FT108" s="43">
        <f t="shared" si="252"/>
        <v>0</v>
      </c>
      <c r="FU108" s="23">
        <f t="shared" si="253"/>
        <v>0</v>
      </c>
      <c r="FV108" s="21">
        <f t="shared" si="254"/>
        <v>0</v>
      </c>
    </row>
    <row r="109" spans="1:178">
      <c r="A109" s="4" t="str">
        <f t="shared" si="172"/>
        <v/>
      </c>
      <c r="B109" s="33"/>
      <c r="C109" s="33"/>
      <c r="D109" s="33"/>
      <c r="E109" s="33"/>
      <c r="F109" s="33"/>
      <c r="G109" s="11" t="str">
        <f t="shared" si="139"/>
        <v/>
      </c>
      <c r="H109" s="3" t="str">
        <f t="shared" si="173"/>
        <v/>
      </c>
      <c r="I109" s="3" t="str">
        <f t="shared" si="140"/>
        <v/>
      </c>
      <c r="J109" s="3" t="str">
        <f t="shared" si="174"/>
        <v/>
      </c>
      <c r="K109" s="3" t="str">
        <f t="shared" si="141"/>
        <v/>
      </c>
      <c r="L109" s="2" t="str">
        <f t="shared" si="142"/>
        <v/>
      </c>
      <c r="M109" s="8" t="str">
        <f t="shared" si="175"/>
        <v/>
      </c>
      <c r="N109" s="8" t="str">
        <f t="shared" si="143"/>
        <v/>
      </c>
      <c r="O109" s="8" t="str">
        <f t="shared" si="176"/>
        <v/>
      </c>
      <c r="P109" s="8" t="str">
        <f t="shared" si="144"/>
        <v/>
      </c>
      <c r="Q109" s="2" t="str">
        <f t="shared" si="145"/>
        <v/>
      </c>
      <c r="R109" s="3" t="str">
        <f t="shared" si="146"/>
        <v/>
      </c>
      <c r="S109" s="3" t="str">
        <f t="shared" si="147"/>
        <v/>
      </c>
      <c r="T109" s="3" t="str">
        <f t="shared" si="177"/>
        <v/>
      </c>
      <c r="U109" s="8" t="str">
        <f t="shared" si="148"/>
        <v/>
      </c>
      <c r="V109" s="2" t="str">
        <f t="shared" si="149"/>
        <v/>
      </c>
      <c r="W109" s="2" t="str">
        <f t="shared" si="150"/>
        <v/>
      </c>
      <c r="X109" s="2" t="str">
        <f t="shared" si="255"/>
        <v/>
      </c>
      <c r="Y109" s="2" t="str">
        <f t="shared" si="151"/>
        <v/>
      </c>
      <c r="Z109" s="46" t="str">
        <f t="shared" si="178"/>
        <v/>
      </c>
      <c r="AA109" s="46" t="str">
        <f t="shared" si="179"/>
        <v/>
      </c>
      <c r="AB109" s="47"/>
      <c r="AC109" s="46" t="str">
        <f t="shared" si="180"/>
        <v/>
      </c>
      <c r="AD109" s="47" t="str">
        <f t="shared" si="260"/>
        <v/>
      </c>
      <c r="AE109" s="48" t="str">
        <f t="shared" si="181"/>
        <v/>
      </c>
      <c r="AF109" s="49" t="str">
        <f t="shared" si="136"/>
        <v/>
      </c>
      <c r="AG109" s="49" t="str">
        <f t="shared" si="136"/>
        <v/>
      </c>
      <c r="AH109" s="49" t="str">
        <f t="shared" si="136"/>
        <v/>
      </c>
      <c r="AI109" s="47" t="str">
        <f t="shared" si="136"/>
        <v/>
      </c>
      <c r="AJ109" s="47" t="str">
        <f t="shared" si="136"/>
        <v/>
      </c>
      <c r="AK109" s="46" t="str">
        <f t="shared" si="136"/>
        <v/>
      </c>
      <c r="AL109" s="47"/>
      <c r="AM109" s="53" t="str">
        <f t="shared" si="182"/>
        <v/>
      </c>
      <c r="AN109" s="50" t="str">
        <f t="shared" si="183"/>
        <v/>
      </c>
      <c r="AO109" s="53" t="s">
        <v>85</v>
      </c>
      <c r="AP109" s="52" t="str">
        <f t="shared" si="184"/>
        <v/>
      </c>
      <c r="AQ109" s="52" t="str">
        <f t="shared" si="185"/>
        <v/>
      </c>
      <c r="AR109" s="47">
        <f t="shared" si="186"/>
        <v>0.37</v>
      </c>
      <c r="AS109" s="53" t="str">
        <f t="shared" si="187"/>
        <v/>
      </c>
      <c r="AT109" s="52" t="str">
        <f t="shared" si="188"/>
        <v/>
      </c>
      <c r="AU109" s="9" t="str">
        <f t="shared" si="189"/>
        <v/>
      </c>
      <c r="AV109" s="9" t="str">
        <f t="shared" si="190"/>
        <v/>
      </c>
      <c r="AW109" s="12" t="str">
        <f t="shared" si="191"/>
        <v/>
      </c>
      <c r="AX109" s="9" t="str">
        <f t="shared" si="192"/>
        <v/>
      </c>
      <c r="AY109" s="12" t="str">
        <f t="shared" si="193"/>
        <v/>
      </c>
      <c r="AZ109" s="10" t="str">
        <f t="shared" si="194"/>
        <v/>
      </c>
      <c r="BA109" s="10" t="str">
        <f t="shared" si="195"/>
        <v/>
      </c>
      <c r="BB109" s="10" t="str">
        <f t="shared" si="196"/>
        <v/>
      </c>
      <c r="BC109" s="10" t="str">
        <f t="shared" si="197"/>
        <v/>
      </c>
      <c r="BD109" s="10" t="str">
        <f t="shared" si="198"/>
        <v/>
      </c>
      <c r="BE109" s="12" t="str">
        <f t="shared" si="199"/>
        <v/>
      </c>
      <c r="BF109" s="9" t="str">
        <f t="shared" si="200"/>
        <v/>
      </c>
      <c r="BG109" s="9" t="str">
        <f t="shared" si="201"/>
        <v/>
      </c>
      <c r="BH109" s="7" t="str">
        <f t="shared" si="202"/>
        <v/>
      </c>
      <c r="BI109" s="7" t="str">
        <f t="shared" si="203"/>
        <v/>
      </c>
      <c r="BJ109" s="12" t="str">
        <f t="shared" si="204"/>
        <v/>
      </c>
      <c r="BK109" s="80" t="str">
        <f t="shared" si="205"/>
        <v/>
      </c>
      <c r="BL109" s="7" t="str">
        <f t="shared" si="206"/>
        <v/>
      </c>
      <c r="BM109" s="7" t="str">
        <f t="shared" si="256"/>
        <v/>
      </c>
      <c r="BN109" s="12" t="str">
        <f t="shared" si="207"/>
        <v/>
      </c>
      <c r="BO109" s="9" t="str">
        <f t="shared" si="208"/>
        <v/>
      </c>
      <c r="BP109" s="2" t="str">
        <f t="shared" si="209"/>
        <v/>
      </c>
      <c r="BQ109" s="2" t="str">
        <f t="shared" si="210"/>
        <v/>
      </c>
      <c r="BR109" s="20" t="str">
        <f t="shared" si="152"/>
        <v/>
      </c>
      <c r="BS109" s="20" t="str">
        <f t="shared" si="152"/>
        <v/>
      </c>
      <c r="BT109" s="20" t="str">
        <f t="shared" si="152"/>
        <v/>
      </c>
      <c r="BU109" s="86" t="str">
        <f t="shared" si="211"/>
        <v/>
      </c>
      <c r="BV109" s="86" t="str">
        <f t="shared" si="212"/>
        <v/>
      </c>
      <c r="BW109" s="20" t="str">
        <f t="shared" si="152"/>
        <v/>
      </c>
      <c r="BX109" s="86" t="str">
        <f t="shared" si="138"/>
        <v/>
      </c>
      <c r="BY109" s="86" t="str">
        <f t="shared" si="138"/>
        <v/>
      </c>
      <c r="BZ109" s="86" t="str">
        <f t="shared" si="138"/>
        <v/>
      </c>
      <c r="CA109" s="86" t="str">
        <f t="shared" si="138"/>
        <v/>
      </c>
      <c r="CB109" s="86" t="str">
        <f t="shared" si="138"/>
        <v/>
      </c>
      <c r="CC109" s="86" t="str">
        <f t="shared" si="138"/>
        <v/>
      </c>
      <c r="CD109" s="86" t="str">
        <f t="shared" si="138"/>
        <v/>
      </c>
      <c r="CE109" s="20" t="str">
        <f t="shared" si="257"/>
        <v/>
      </c>
      <c r="CF109" s="14" t="str">
        <f t="shared" si="213"/>
        <v/>
      </c>
      <c r="CG109" s="14" t="str">
        <f t="shared" si="214"/>
        <v/>
      </c>
      <c r="CH109" s="8">
        <f t="shared" si="215"/>
        <v>0</v>
      </c>
      <c r="CI109" s="9" t="str">
        <f t="shared" si="216"/>
        <v/>
      </c>
      <c r="CJ109" s="9" t="str">
        <f t="shared" si="217"/>
        <v/>
      </c>
      <c r="CK109" s="9" t="str">
        <f t="shared" si="218"/>
        <v/>
      </c>
      <c r="CL109" s="9" t="str">
        <f t="shared" si="219"/>
        <v/>
      </c>
      <c r="CM109" s="9" t="str">
        <f t="shared" si="220"/>
        <v/>
      </c>
      <c r="CN109" s="9" t="str">
        <f t="shared" si="221"/>
        <v/>
      </c>
      <c r="CO109" s="9" t="str">
        <f t="shared" si="222"/>
        <v/>
      </c>
      <c r="CP109" s="9" t="str">
        <f t="shared" si="222"/>
        <v/>
      </c>
      <c r="CQ109" s="9" t="str">
        <f t="shared" si="222"/>
        <v/>
      </c>
      <c r="CR109" s="9" t="str">
        <f t="shared" si="222"/>
        <v/>
      </c>
      <c r="CS109" s="9" t="str">
        <f t="shared" si="222"/>
        <v/>
      </c>
      <c r="CT109" s="9" t="str">
        <f t="shared" si="222"/>
        <v/>
      </c>
      <c r="CU109" s="9" t="str">
        <f t="shared" si="222"/>
        <v/>
      </c>
      <c r="CV109" s="9" t="str">
        <f t="shared" si="223"/>
        <v/>
      </c>
      <c r="CW109" s="9" t="str">
        <f t="shared" si="224"/>
        <v/>
      </c>
      <c r="CX109" s="9" t="str">
        <f t="shared" si="224"/>
        <v/>
      </c>
      <c r="CY109" s="9" t="str">
        <f t="shared" si="224"/>
        <v/>
      </c>
      <c r="CZ109" s="9" t="str">
        <f t="shared" si="224"/>
        <v/>
      </c>
      <c r="DA109" s="9" t="str">
        <f t="shared" si="224"/>
        <v/>
      </c>
      <c r="DB109" s="9" t="str">
        <f t="shared" si="224"/>
        <v/>
      </c>
      <c r="DC109" s="9" t="str">
        <f t="shared" si="224"/>
        <v/>
      </c>
      <c r="DD109" s="2" t="str">
        <f t="shared" si="225"/>
        <v/>
      </c>
      <c r="DE109" s="2" t="str">
        <f t="shared" si="226"/>
        <v/>
      </c>
      <c r="DF109" s="2" t="str">
        <f t="shared" si="227"/>
        <v/>
      </c>
      <c r="DG109" s="2" t="str">
        <f t="shared" si="228"/>
        <v/>
      </c>
      <c r="DH109" s="2" t="str">
        <f t="shared" si="229"/>
        <v/>
      </c>
      <c r="DI109" s="2" t="str">
        <f t="shared" si="230"/>
        <v/>
      </c>
      <c r="DJ109" s="2" t="str">
        <f t="shared" si="231"/>
        <v/>
      </c>
      <c r="DK109" s="2" t="str">
        <f t="shared" si="232"/>
        <v/>
      </c>
      <c r="DL109" s="16" t="str">
        <f t="shared" si="233"/>
        <v/>
      </c>
      <c r="DM109" s="16" t="str">
        <f t="shared" si="234"/>
        <v/>
      </c>
      <c r="DN109" s="16" t="str">
        <f t="shared" si="235"/>
        <v/>
      </c>
      <c r="DO109" s="72" t="str">
        <f t="shared" si="236"/>
        <v/>
      </c>
      <c r="DP109" s="16" t="str">
        <f t="shared" si="237"/>
        <v/>
      </c>
      <c r="DQ109" s="16" t="str">
        <f t="shared" si="238"/>
        <v/>
      </c>
      <c r="DR109" s="2" t="str">
        <f t="shared" si="239"/>
        <v/>
      </c>
      <c r="DS109" s="2" t="str">
        <f t="shared" si="240"/>
        <v/>
      </c>
      <c r="DT109" s="2" t="str">
        <f t="shared" si="241"/>
        <v/>
      </c>
      <c r="DU109" s="2" t="str">
        <f t="shared" si="242"/>
        <v/>
      </c>
      <c r="DV109" s="15"/>
      <c r="DW109" s="17"/>
      <c r="DX109" s="17"/>
      <c r="DY109" s="47" t="str">
        <f t="shared" si="137"/>
        <v/>
      </c>
      <c r="DZ109" s="47" t="str">
        <f t="shared" si="137"/>
        <v/>
      </c>
      <c r="EA109" s="47" t="str">
        <f t="shared" si="137"/>
        <v/>
      </c>
      <c r="EB109" s="47" t="str">
        <f t="shared" si="137"/>
        <v/>
      </c>
      <c r="EC109" s="49" t="str">
        <f t="shared" si="137"/>
        <v/>
      </c>
      <c r="ED109" s="49" t="str">
        <f t="shared" si="137"/>
        <v/>
      </c>
      <c r="EE109" s="47" t="str">
        <f t="shared" si="137"/>
        <v/>
      </c>
      <c r="EF109" s="47" t="str">
        <f t="shared" si="137"/>
        <v/>
      </c>
      <c r="EG109" s="47" t="str">
        <f t="shared" si="137"/>
        <v/>
      </c>
      <c r="EH109" s="6">
        <f t="shared" si="153"/>
        <v>0</v>
      </c>
      <c r="EI109" s="6">
        <f t="shared" si="154"/>
        <v>0</v>
      </c>
      <c r="EJ109" s="2" t="str">
        <f t="shared" si="155"/>
        <v/>
      </c>
      <c r="EK109" s="2" t="str">
        <f t="shared" si="156"/>
        <v/>
      </c>
      <c r="EL109" s="2" t="str">
        <f t="shared" si="259"/>
        <v/>
      </c>
      <c r="EM109" s="2" t="str">
        <f t="shared" si="157"/>
        <v/>
      </c>
      <c r="EN109" s="2" t="str">
        <f t="shared" si="158"/>
        <v/>
      </c>
      <c r="EO109" s="2">
        <f t="shared" si="159"/>
        <v>0</v>
      </c>
      <c r="EP109" s="2">
        <f t="shared" si="243"/>
        <v>0</v>
      </c>
      <c r="EQ109" s="2"/>
      <c r="ER109" s="2"/>
      <c r="ES109" s="2"/>
      <c r="ET109" s="2"/>
      <c r="EU109" s="2"/>
      <c r="EV109" s="2"/>
      <c r="EW109" s="2">
        <f t="shared" si="160"/>
        <v>0</v>
      </c>
      <c r="EX109" s="2">
        <f t="shared" si="161"/>
        <v>0</v>
      </c>
      <c r="EY109" s="2">
        <f t="shared" si="244"/>
        <v>0</v>
      </c>
      <c r="EZ109" s="2">
        <f t="shared" si="162"/>
        <v>0</v>
      </c>
      <c r="FA109" s="2">
        <f t="shared" si="163"/>
        <v>0</v>
      </c>
      <c r="FB109" s="59"/>
      <c r="FC109" s="2">
        <f t="shared" si="164"/>
        <v>0</v>
      </c>
      <c r="FD109" s="2">
        <f t="shared" si="245"/>
        <v>0</v>
      </c>
      <c r="FE109" s="3">
        <f t="shared" si="258"/>
        <v>0</v>
      </c>
      <c r="FF109" s="3">
        <f t="shared" si="246"/>
        <v>0</v>
      </c>
      <c r="FG109" s="3">
        <f t="shared" si="247"/>
        <v>0</v>
      </c>
      <c r="FH109" s="3">
        <f t="shared" si="165"/>
        <v>0</v>
      </c>
      <c r="FI109" s="67">
        <f t="shared" si="166"/>
        <v>0</v>
      </c>
      <c r="FJ109" s="3">
        <f t="shared" si="167"/>
        <v>0</v>
      </c>
      <c r="FK109" s="3">
        <f t="shared" si="168"/>
        <v>0</v>
      </c>
      <c r="FL109" s="3">
        <f t="shared" si="248"/>
        <v>0</v>
      </c>
      <c r="FM109" s="3">
        <f t="shared" si="249"/>
        <v>0</v>
      </c>
      <c r="FN109" s="3">
        <f t="shared" si="250"/>
        <v>0</v>
      </c>
      <c r="FO109" s="2">
        <f t="shared" si="169"/>
        <v>0</v>
      </c>
      <c r="FP109" s="2">
        <f t="shared" si="170"/>
        <v>0</v>
      </c>
      <c r="FQ109" s="2">
        <f t="shared" si="251"/>
        <v>0</v>
      </c>
      <c r="FR109" s="6" t="str">
        <f>IF(A109=1,1,IF(DW109="","",COUNTA($DW$31:DW109)+1))</f>
        <v/>
      </c>
      <c r="FS109" s="6" t="str">
        <f t="shared" si="171"/>
        <v/>
      </c>
      <c r="FT109" s="43">
        <f t="shared" si="252"/>
        <v>0</v>
      </c>
      <c r="FU109" s="23">
        <f t="shared" si="253"/>
        <v>0</v>
      </c>
      <c r="FV109" s="21">
        <f t="shared" si="254"/>
        <v>0</v>
      </c>
    </row>
    <row r="110" spans="1:178">
      <c r="A110" s="4" t="str">
        <f t="shared" si="172"/>
        <v/>
      </c>
      <c r="B110" s="33"/>
      <c r="C110" s="33"/>
      <c r="D110" s="33"/>
      <c r="E110" s="33"/>
      <c r="F110" s="33"/>
      <c r="G110" s="11" t="str">
        <f t="shared" si="139"/>
        <v/>
      </c>
      <c r="H110" s="3" t="str">
        <f t="shared" si="173"/>
        <v/>
      </c>
      <c r="I110" s="3" t="str">
        <f t="shared" si="140"/>
        <v/>
      </c>
      <c r="J110" s="3" t="str">
        <f t="shared" si="174"/>
        <v/>
      </c>
      <c r="K110" s="3" t="str">
        <f t="shared" si="141"/>
        <v/>
      </c>
      <c r="L110" s="2" t="str">
        <f t="shared" si="142"/>
        <v/>
      </c>
      <c r="M110" s="8" t="str">
        <f t="shared" si="175"/>
        <v/>
      </c>
      <c r="N110" s="8" t="str">
        <f t="shared" si="143"/>
        <v/>
      </c>
      <c r="O110" s="8" t="str">
        <f t="shared" si="176"/>
        <v/>
      </c>
      <c r="P110" s="8" t="str">
        <f t="shared" si="144"/>
        <v/>
      </c>
      <c r="Q110" s="2" t="str">
        <f t="shared" si="145"/>
        <v/>
      </c>
      <c r="R110" s="3" t="str">
        <f t="shared" si="146"/>
        <v/>
      </c>
      <c r="S110" s="3" t="str">
        <f t="shared" si="147"/>
        <v/>
      </c>
      <c r="T110" s="3" t="str">
        <f t="shared" si="177"/>
        <v/>
      </c>
      <c r="U110" s="8" t="str">
        <f t="shared" si="148"/>
        <v/>
      </c>
      <c r="V110" s="2" t="str">
        <f t="shared" si="149"/>
        <v/>
      </c>
      <c r="W110" s="2" t="str">
        <f t="shared" si="150"/>
        <v/>
      </c>
      <c r="X110" s="2" t="str">
        <f t="shared" si="255"/>
        <v/>
      </c>
      <c r="Y110" s="2" t="str">
        <f t="shared" si="151"/>
        <v/>
      </c>
      <c r="Z110" s="46" t="str">
        <f t="shared" si="178"/>
        <v/>
      </c>
      <c r="AA110" s="46" t="str">
        <f t="shared" si="179"/>
        <v/>
      </c>
      <c r="AB110" s="47"/>
      <c r="AC110" s="46" t="str">
        <f t="shared" si="180"/>
        <v/>
      </c>
      <c r="AD110" s="47" t="str">
        <f t="shared" si="260"/>
        <v/>
      </c>
      <c r="AE110" s="48" t="str">
        <f t="shared" si="181"/>
        <v/>
      </c>
      <c r="AF110" s="49" t="str">
        <f t="shared" si="136"/>
        <v/>
      </c>
      <c r="AG110" s="49" t="str">
        <f t="shared" si="136"/>
        <v/>
      </c>
      <c r="AH110" s="49" t="str">
        <f t="shared" si="136"/>
        <v/>
      </c>
      <c r="AI110" s="47" t="str">
        <f t="shared" si="136"/>
        <v/>
      </c>
      <c r="AJ110" s="47" t="str">
        <f t="shared" si="136"/>
        <v/>
      </c>
      <c r="AK110" s="46" t="str">
        <f t="shared" si="136"/>
        <v/>
      </c>
      <c r="AL110" s="47"/>
      <c r="AM110" s="53" t="str">
        <f t="shared" si="182"/>
        <v/>
      </c>
      <c r="AN110" s="50" t="str">
        <f t="shared" si="183"/>
        <v/>
      </c>
      <c r="AO110" s="53" t="s">
        <v>85</v>
      </c>
      <c r="AP110" s="52" t="str">
        <f t="shared" si="184"/>
        <v/>
      </c>
      <c r="AQ110" s="52" t="str">
        <f t="shared" si="185"/>
        <v/>
      </c>
      <c r="AR110" s="47">
        <f t="shared" si="186"/>
        <v>0.37</v>
      </c>
      <c r="AS110" s="53" t="str">
        <f t="shared" si="187"/>
        <v/>
      </c>
      <c r="AT110" s="52" t="str">
        <f t="shared" si="188"/>
        <v/>
      </c>
      <c r="AU110" s="9" t="str">
        <f t="shared" si="189"/>
        <v/>
      </c>
      <c r="AV110" s="9" t="str">
        <f t="shared" si="190"/>
        <v/>
      </c>
      <c r="AW110" s="12" t="str">
        <f t="shared" si="191"/>
        <v/>
      </c>
      <c r="AX110" s="9" t="str">
        <f t="shared" si="192"/>
        <v/>
      </c>
      <c r="AY110" s="12" t="str">
        <f t="shared" si="193"/>
        <v/>
      </c>
      <c r="AZ110" s="10" t="str">
        <f t="shared" si="194"/>
        <v/>
      </c>
      <c r="BA110" s="10" t="str">
        <f t="shared" si="195"/>
        <v/>
      </c>
      <c r="BB110" s="10" t="str">
        <f t="shared" si="196"/>
        <v/>
      </c>
      <c r="BC110" s="10" t="str">
        <f t="shared" si="197"/>
        <v/>
      </c>
      <c r="BD110" s="10" t="str">
        <f t="shared" si="198"/>
        <v/>
      </c>
      <c r="BE110" s="12" t="str">
        <f t="shared" si="199"/>
        <v/>
      </c>
      <c r="BF110" s="9" t="str">
        <f t="shared" si="200"/>
        <v/>
      </c>
      <c r="BG110" s="9" t="str">
        <f t="shared" si="201"/>
        <v/>
      </c>
      <c r="BH110" s="7" t="str">
        <f t="shared" si="202"/>
        <v/>
      </c>
      <c r="BI110" s="7" t="str">
        <f t="shared" si="203"/>
        <v/>
      </c>
      <c r="BJ110" s="12" t="str">
        <f t="shared" si="204"/>
        <v/>
      </c>
      <c r="BK110" s="80" t="str">
        <f t="shared" si="205"/>
        <v/>
      </c>
      <c r="BL110" s="7" t="str">
        <f t="shared" si="206"/>
        <v/>
      </c>
      <c r="BM110" s="7" t="str">
        <f t="shared" si="256"/>
        <v/>
      </c>
      <c r="BN110" s="12" t="str">
        <f t="shared" si="207"/>
        <v/>
      </c>
      <c r="BO110" s="9" t="str">
        <f t="shared" si="208"/>
        <v/>
      </c>
      <c r="BP110" s="2" t="str">
        <f t="shared" si="209"/>
        <v/>
      </c>
      <c r="BQ110" s="2" t="str">
        <f t="shared" si="210"/>
        <v/>
      </c>
      <c r="BR110" s="20" t="str">
        <f t="shared" si="152"/>
        <v/>
      </c>
      <c r="BS110" s="20" t="str">
        <f t="shared" si="152"/>
        <v/>
      </c>
      <c r="BT110" s="20" t="str">
        <f t="shared" si="152"/>
        <v/>
      </c>
      <c r="BU110" s="86" t="str">
        <f t="shared" si="211"/>
        <v/>
      </c>
      <c r="BV110" s="86" t="str">
        <f t="shared" si="212"/>
        <v/>
      </c>
      <c r="BW110" s="20" t="str">
        <f t="shared" si="152"/>
        <v/>
      </c>
      <c r="BX110" s="86" t="str">
        <f t="shared" si="138"/>
        <v/>
      </c>
      <c r="BY110" s="86" t="str">
        <f t="shared" si="138"/>
        <v/>
      </c>
      <c r="BZ110" s="86" t="str">
        <f t="shared" si="138"/>
        <v/>
      </c>
      <c r="CA110" s="86" t="str">
        <f t="shared" si="138"/>
        <v/>
      </c>
      <c r="CB110" s="86" t="str">
        <f t="shared" si="138"/>
        <v/>
      </c>
      <c r="CC110" s="86" t="str">
        <f t="shared" si="138"/>
        <v/>
      </c>
      <c r="CD110" s="86" t="str">
        <f t="shared" si="138"/>
        <v/>
      </c>
      <c r="CE110" s="20" t="str">
        <f t="shared" si="257"/>
        <v/>
      </c>
      <c r="CF110" s="14" t="str">
        <f t="shared" si="213"/>
        <v/>
      </c>
      <c r="CG110" s="14" t="str">
        <f t="shared" si="214"/>
        <v/>
      </c>
      <c r="CH110" s="8">
        <f t="shared" si="215"/>
        <v>0</v>
      </c>
      <c r="CI110" s="9" t="str">
        <f t="shared" si="216"/>
        <v/>
      </c>
      <c r="CJ110" s="9" t="str">
        <f t="shared" si="217"/>
        <v/>
      </c>
      <c r="CK110" s="9" t="str">
        <f t="shared" si="218"/>
        <v/>
      </c>
      <c r="CL110" s="9" t="str">
        <f t="shared" si="219"/>
        <v/>
      </c>
      <c r="CM110" s="9" t="str">
        <f t="shared" si="220"/>
        <v/>
      </c>
      <c r="CN110" s="9" t="str">
        <f t="shared" si="221"/>
        <v/>
      </c>
      <c r="CO110" s="9" t="str">
        <f t="shared" si="222"/>
        <v/>
      </c>
      <c r="CP110" s="9" t="str">
        <f t="shared" si="222"/>
        <v/>
      </c>
      <c r="CQ110" s="9" t="str">
        <f t="shared" si="222"/>
        <v/>
      </c>
      <c r="CR110" s="9" t="str">
        <f t="shared" si="222"/>
        <v/>
      </c>
      <c r="CS110" s="9" t="str">
        <f t="shared" si="222"/>
        <v/>
      </c>
      <c r="CT110" s="9" t="str">
        <f t="shared" si="222"/>
        <v/>
      </c>
      <c r="CU110" s="9" t="str">
        <f t="shared" si="222"/>
        <v/>
      </c>
      <c r="CV110" s="9" t="str">
        <f t="shared" si="223"/>
        <v/>
      </c>
      <c r="CW110" s="9" t="str">
        <f t="shared" si="224"/>
        <v/>
      </c>
      <c r="CX110" s="9" t="str">
        <f t="shared" si="224"/>
        <v/>
      </c>
      <c r="CY110" s="9" t="str">
        <f t="shared" si="224"/>
        <v/>
      </c>
      <c r="CZ110" s="9" t="str">
        <f t="shared" si="224"/>
        <v/>
      </c>
      <c r="DA110" s="9" t="str">
        <f t="shared" si="224"/>
        <v/>
      </c>
      <c r="DB110" s="9" t="str">
        <f t="shared" si="224"/>
        <v/>
      </c>
      <c r="DC110" s="9" t="str">
        <f t="shared" si="224"/>
        <v/>
      </c>
      <c r="DD110" s="2" t="str">
        <f t="shared" si="225"/>
        <v/>
      </c>
      <c r="DE110" s="2" t="str">
        <f t="shared" si="226"/>
        <v/>
      </c>
      <c r="DF110" s="2" t="str">
        <f t="shared" si="227"/>
        <v/>
      </c>
      <c r="DG110" s="2" t="str">
        <f t="shared" si="228"/>
        <v/>
      </c>
      <c r="DH110" s="2" t="str">
        <f t="shared" si="229"/>
        <v/>
      </c>
      <c r="DI110" s="2" t="str">
        <f t="shared" si="230"/>
        <v/>
      </c>
      <c r="DJ110" s="2" t="str">
        <f t="shared" si="231"/>
        <v/>
      </c>
      <c r="DK110" s="2" t="str">
        <f t="shared" si="232"/>
        <v/>
      </c>
      <c r="DL110" s="16" t="str">
        <f t="shared" si="233"/>
        <v/>
      </c>
      <c r="DM110" s="16" t="str">
        <f t="shared" si="234"/>
        <v/>
      </c>
      <c r="DN110" s="16" t="str">
        <f t="shared" si="235"/>
        <v/>
      </c>
      <c r="DO110" s="72" t="str">
        <f t="shared" si="236"/>
        <v/>
      </c>
      <c r="DP110" s="16" t="str">
        <f t="shared" si="237"/>
        <v/>
      </c>
      <c r="DQ110" s="16" t="str">
        <f t="shared" si="238"/>
        <v/>
      </c>
      <c r="DR110" s="2" t="str">
        <f t="shared" si="239"/>
        <v/>
      </c>
      <c r="DS110" s="2" t="str">
        <f t="shared" si="240"/>
        <v/>
      </c>
      <c r="DT110" s="2" t="str">
        <f t="shared" si="241"/>
        <v/>
      </c>
      <c r="DU110" s="2" t="str">
        <f t="shared" si="242"/>
        <v/>
      </c>
      <c r="DV110" s="15"/>
      <c r="DW110" s="18"/>
      <c r="DX110" s="17"/>
      <c r="DY110" s="47" t="str">
        <f t="shared" si="137"/>
        <v/>
      </c>
      <c r="DZ110" s="47" t="str">
        <f t="shared" si="137"/>
        <v/>
      </c>
      <c r="EA110" s="47" t="str">
        <f t="shared" si="137"/>
        <v/>
      </c>
      <c r="EB110" s="47" t="str">
        <f t="shared" si="137"/>
        <v/>
      </c>
      <c r="EC110" s="49" t="str">
        <f t="shared" si="137"/>
        <v/>
      </c>
      <c r="ED110" s="49" t="str">
        <f t="shared" si="137"/>
        <v/>
      </c>
      <c r="EE110" s="47" t="str">
        <f t="shared" si="137"/>
        <v/>
      </c>
      <c r="EF110" s="47" t="str">
        <f t="shared" si="137"/>
        <v/>
      </c>
      <c r="EG110" s="47" t="str">
        <f t="shared" si="137"/>
        <v/>
      </c>
      <c r="EH110" s="6">
        <f t="shared" si="153"/>
        <v>0</v>
      </c>
      <c r="EI110" s="6">
        <f t="shared" si="154"/>
        <v>0</v>
      </c>
      <c r="EJ110" s="2" t="str">
        <f t="shared" si="155"/>
        <v/>
      </c>
      <c r="EK110" s="2" t="str">
        <f t="shared" si="156"/>
        <v/>
      </c>
      <c r="EL110" s="2" t="str">
        <f t="shared" si="259"/>
        <v/>
      </c>
      <c r="EM110" s="2" t="str">
        <f t="shared" si="157"/>
        <v/>
      </c>
      <c r="EN110" s="2" t="str">
        <f t="shared" si="158"/>
        <v/>
      </c>
      <c r="EO110" s="2">
        <f t="shared" si="159"/>
        <v>0</v>
      </c>
      <c r="EP110" s="2">
        <f t="shared" si="243"/>
        <v>0</v>
      </c>
      <c r="EQ110" s="2"/>
      <c r="ER110" s="2"/>
      <c r="ES110" s="2"/>
      <c r="ET110" s="2"/>
      <c r="EU110" s="2"/>
      <c r="EV110" s="2"/>
      <c r="EW110" s="2">
        <f t="shared" si="160"/>
        <v>0</v>
      </c>
      <c r="EX110" s="2">
        <f t="shared" si="161"/>
        <v>0</v>
      </c>
      <c r="EY110" s="2">
        <f t="shared" si="244"/>
        <v>0</v>
      </c>
      <c r="EZ110" s="2">
        <f t="shared" si="162"/>
        <v>0</v>
      </c>
      <c r="FA110" s="2">
        <f t="shared" si="163"/>
        <v>0</v>
      </c>
      <c r="FB110" s="59"/>
      <c r="FC110" s="2">
        <f t="shared" si="164"/>
        <v>0</v>
      </c>
      <c r="FD110" s="2">
        <f t="shared" si="245"/>
        <v>0</v>
      </c>
      <c r="FE110" s="3">
        <f t="shared" si="258"/>
        <v>0</v>
      </c>
      <c r="FF110" s="3">
        <f t="shared" si="246"/>
        <v>0</v>
      </c>
      <c r="FG110" s="3">
        <f t="shared" si="247"/>
        <v>0</v>
      </c>
      <c r="FH110" s="3">
        <f t="shared" si="165"/>
        <v>0</v>
      </c>
      <c r="FI110" s="67">
        <f t="shared" si="166"/>
        <v>0</v>
      </c>
      <c r="FJ110" s="3">
        <f t="shared" si="167"/>
        <v>0</v>
      </c>
      <c r="FK110" s="3">
        <f t="shared" si="168"/>
        <v>0</v>
      </c>
      <c r="FL110" s="3">
        <f t="shared" si="248"/>
        <v>0</v>
      </c>
      <c r="FM110" s="3">
        <f t="shared" si="249"/>
        <v>0</v>
      </c>
      <c r="FN110" s="3">
        <f t="shared" si="250"/>
        <v>0</v>
      </c>
      <c r="FO110" s="2">
        <f t="shared" si="169"/>
        <v>0</v>
      </c>
      <c r="FP110" s="2">
        <f t="shared" si="170"/>
        <v>0</v>
      </c>
      <c r="FQ110" s="2">
        <f t="shared" si="251"/>
        <v>0</v>
      </c>
      <c r="FR110" s="6" t="str">
        <f>IF(A110=1,1,IF(DW110="","",COUNTA($DW$31:DW110)+1))</f>
        <v/>
      </c>
      <c r="FS110" s="6" t="str">
        <f t="shared" si="171"/>
        <v/>
      </c>
      <c r="FT110" s="43">
        <f t="shared" si="252"/>
        <v>0</v>
      </c>
      <c r="FU110" s="23">
        <f t="shared" si="253"/>
        <v>0</v>
      </c>
      <c r="FV110" s="21">
        <f t="shared" si="254"/>
        <v>0</v>
      </c>
    </row>
    <row r="111" spans="1:178">
      <c r="A111" s="4" t="str">
        <f t="shared" si="172"/>
        <v/>
      </c>
      <c r="B111" s="33"/>
      <c r="C111" s="33"/>
      <c r="D111" s="33"/>
      <c r="E111" s="33"/>
      <c r="F111" s="33"/>
      <c r="G111" s="11" t="str">
        <f t="shared" si="139"/>
        <v/>
      </c>
      <c r="H111" s="3" t="str">
        <f t="shared" si="173"/>
        <v/>
      </c>
      <c r="I111" s="3" t="str">
        <f t="shared" si="140"/>
        <v/>
      </c>
      <c r="J111" s="3" t="str">
        <f t="shared" si="174"/>
        <v/>
      </c>
      <c r="K111" s="3" t="str">
        <f t="shared" si="141"/>
        <v/>
      </c>
      <c r="L111" s="2" t="str">
        <f t="shared" si="142"/>
        <v/>
      </c>
      <c r="M111" s="8" t="str">
        <f t="shared" si="175"/>
        <v/>
      </c>
      <c r="N111" s="8" t="str">
        <f t="shared" si="143"/>
        <v/>
      </c>
      <c r="O111" s="8" t="str">
        <f t="shared" si="176"/>
        <v/>
      </c>
      <c r="P111" s="8" t="str">
        <f t="shared" si="144"/>
        <v/>
      </c>
      <c r="Q111" s="2" t="str">
        <f t="shared" si="145"/>
        <v/>
      </c>
      <c r="R111" s="3" t="str">
        <f t="shared" si="146"/>
        <v/>
      </c>
      <c r="S111" s="3" t="str">
        <f t="shared" si="147"/>
        <v/>
      </c>
      <c r="T111" s="3" t="str">
        <f t="shared" si="177"/>
        <v/>
      </c>
      <c r="U111" s="8" t="str">
        <f t="shared" si="148"/>
        <v/>
      </c>
      <c r="V111" s="2" t="str">
        <f t="shared" si="149"/>
        <v/>
      </c>
      <c r="W111" s="2" t="str">
        <f t="shared" si="150"/>
        <v/>
      </c>
      <c r="X111" s="2" t="str">
        <f t="shared" si="255"/>
        <v/>
      </c>
      <c r="Y111" s="2" t="str">
        <f t="shared" si="151"/>
        <v/>
      </c>
      <c r="Z111" s="46" t="str">
        <f t="shared" si="178"/>
        <v/>
      </c>
      <c r="AA111" s="46" t="str">
        <f t="shared" si="179"/>
        <v/>
      </c>
      <c r="AB111" s="47"/>
      <c r="AC111" s="46" t="str">
        <f t="shared" si="180"/>
        <v/>
      </c>
      <c r="AD111" s="47" t="str">
        <f t="shared" si="260"/>
        <v/>
      </c>
      <c r="AE111" s="48" t="str">
        <f t="shared" si="181"/>
        <v/>
      </c>
      <c r="AF111" s="49" t="str">
        <f t="shared" si="136"/>
        <v/>
      </c>
      <c r="AG111" s="49" t="str">
        <f t="shared" si="136"/>
        <v/>
      </c>
      <c r="AH111" s="49" t="str">
        <f t="shared" si="136"/>
        <v/>
      </c>
      <c r="AI111" s="47" t="str">
        <f t="shared" si="136"/>
        <v/>
      </c>
      <c r="AJ111" s="47" t="str">
        <f t="shared" si="136"/>
        <v/>
      </c>
      <c r="AK111" s="46" t="str">
        <f t="shared" si="136"/>
        <v/>
      </c>
      <c r="AL111" s="47"/>
      <c r="AM111" s="53" t="str">
        <f t="shared" si="182"/>
        <v/>
      </c>
      <c r="AN111" s="50" t="str">
        <f t="shared" si="183"/>
        <v/>
      </c>
      <c r="AO111" s="53" t="s">
        <v>85</v>
      </c>
      <c r="AP111" s="52" t="str">
        <f t="shared" si="184"/>
        <v/>
      </c>
      <c r="AQ111" s="52" t="str">
        <f t="shared" si="185"/>
        <v/>
      </c>
      <c r="AR111" s="47">
        <f t="shared" si="186"/>
        <v>0.37</v>
      </c>
      <c r="AS111" s="53" t="str">
        <f t="shared" si="187"/>
        <v/>
      </c>
      <c r="AT111" s="52" t="str">
        <f t="shared" si="188"/>
        <v/>
      </c>
      <c r="AU111" s="9" t="str">
        <f t="shared" si="189"/>
        <v/>
      </c>
      <c r="AV111" s="9" t="str">
        <f t="shared" si="190"/>
        <v/>
      </c>
      <c r="AW111" s="12" t="str">
        <f t="shared" si="191"/>
        <v/>
      </c>
      <c r="AX111" s="9" t="str">
        <f t="shared" si="192"/>
        <v/>
      </c>
      <c r="AY111" s="12" t="str">
        <f t="shared" si="193"/>
        <v/>
      </c>
      <c r="AZ111" s="10" t="str">
        <f t="shared" si="194"/>
        <v/>
      </c>
      <c r="BA111" s="10" t="str">
        <f t="shared" si="195"/>
        <v/>
      </c>
      <c r="BB111" s="10" t="str">
        <f t="shared" si="196"/>
        <v/>
      </c>
      <c r="BC111" s="10" t="str">
        <f t="shared" si="197"/>
        <v/>
      </c>
      <c r="BD111" s="10" t="str">
        <f t="shared" si="198"/>
        <v/>
      </c>
      <c r="BE111" s="12" t="str">
        <f t="shared" si="199"/>
        <v/>
      </c>
      <c r="BF111" s="9" t="str">
        <f t="shared" si="200"/>
        <v/>
      </c>
      <c r="BG111" s="9" t="str">
        <f t="shared" si="201"/>
        <v/>
      </c>
      <c r="BH111" s="7" t="str">
        <f t="shared" si="202"/>
        <v/>
      </c>
      <c r="BI111" s="7" t="str">
        <f t="shared" si="203"/>
        <v/>
      </c>
      <c r="BJ111" s="12" t="str">
        <f t="shared" si="204"/>
        <v/>
      </c>
      <c r="BK111" s="80" t="str">
        <f t="shared" si="205"/>
        <v/>
      </c>
      <c r="BL111" s="7" t="str">
        <f t="shared" si="206"/>
        <v/>
      </c>
      <c r="BM111" s="7" t="str">
        <f t="shared" si="256"/>
        <v/>
      </c>
      <c r="BN111" s="12" t="str">
        <f t="shared" si="207"/>
        <v/>
      </c>
      <c r="BO111" s="9" t="str">
        <f t="shared" si="208"/>
        <v/>
      </c>
      <c r="BP111" s="2" t="str">
        <f t="shared" si="209"/>
        <v/>
      </c>
      <c r="BQ111" s="2" t="str">
        <f t="shared" si="210"/>
        <v/>
      </c>
      <c r="BR111" s="20" t="str">
        <f t="shared" si="152"/>
        <v/>
      </c>
      <c r="BS111" s="20" t="str">
        <f t="shared" si="152"/>
        <v/>
      </c>
      <c r="BT111" s="20" t="str">
        <f t="shared" si="152"/>
        <v/>
      </c>
      <c r="BU111" s="86" t="str">
        <f t="shared" si="211"/>
        <v/>
      </c>
      <c r="BV111" s="86" t="str">
        <f t="shared" si="212"/>
        <v/>
      </c>
      <c r="BW111" s="20" t="str">
        <f t="shared" si="152"/>
        <v/>
      </c>
      <c r="BX111" s="86" t="str">
        <f t="shared" si="138"/>
        <v/>
      </c>
      <c r="BY111" s="86" t="str">
        <f t="shared" si="138"/>
        <v/>
      </c>
      <c r="BZ111" s="86" t="str">
        <f t="shared" si="138"/>
        <v/>
      </c>
      <c r="CA111" s="86" t="str">
        <f t="shared" si="138"/>
        <v/>
      </c>
      <c r="CB111" s="86" t="str">
        <f t="shared" si="138"/>
        <v/>
      </c>
      <c r="CC111" s="86" t="str">
        <f t="shared" si="138"/>
        <v/>
      </c>
      <c r="CD111" s="86" t="str">
        <f t="shared" si="138"/>
        <v/>
      </c>
      <c r="CE111" s="20" t="str">
        <f t="shared" si="257"/>
        <v/>
      </c>
      <c r="CF111" s="14" t="str">
        <f t="shared" si="213"/>
        <v/>
      </c>
      <c r="CG111" s="14" t="str">
        <f t="shared" si="214"/>
        <v/>
      </c>
      <c r="CH111" s="8">
        <f t="shared" si="215"/>
        <v>0</v>
      </c>
      <c r="CI111" s="9" t="str">
        <f t="shared" si="216"/>
        <v/>
      </c>
      <c r="CJ111" s="9" t="str">
        <f t="shared" si="217"/>
        <v/>
      </c>
      <c r="CK111" s="9" t="str">
        <f t="shared" si="218"/>
        <v/>
      </c>
      <c r="CL111" s="9" t="str">
        <f t="shared" si="219"/>
        <v/>
      </c>
      <c r="CM111" s="9" t="str">
        <f t="shared" si="220"/>
        <v/>
      </c>
      <c r="CN111" s="9" t="str">
        <f t="shared" si="221"/>
        <v/>
      </c>
      <c r="CO111" s="9" t="str">
        <f t="shared" si="222"/>
        <v/>
      </c>
      <c r="CP111" s="9" t="str">
        <f t="shared" si="222"/>
        <v/>
      </c>
      <c r="CQ111" s="9" t="str">
        <f t="shared" si="222"/>
        <v/>
      </c>
      <c r="CR111" s="9" t="str">
        <f t="shared" si="222"/>
        <v/>
      </c>
      <c r="CS111" s="9" t="str">
        <f t="shared" si="222"/>
        <v/>
      </c>
      <c r="CT111" s="9" t="str">
        <f t="shared" si="222"/>
        <v/>
      </c>
      <c r="CU111" s="9" t="str">
        <f t="shared" si="222"/>
        <v/>
      </c>
      <c r="CV111" s="9" t="str">
        <f t="shared" si="223"/>
        <v/>
      </c>
      <c r="CW111" s="9" t="str">
        <f t="shared" si="224"/>
        <v/>
      </c>
      <c r="CX111" s="9" t="str">
        <f t="shared" si="224"/>
        <v/>
      </c>
      <c r="CY111" s="9" t="str">
        <f t="shared" si="224"/>
        <v/>
      </c>
      <c r="CZ111" s="9" t="str">
        <f t="shared" si="224"/>
        <v/>
      </c>
      <c r="DA111" s="9" t="str">
        <f t="shared" si="224"/>
        <v/>
      </c>
      <c r="DB111" s="9" t="str">
        <f t="shared" si="224"/>
        <v/>
      </c>
      <c r="DC111" s="9" t="str">
        <f t="shared" si="224"/>
        <v/>
      </c>
      <c r="DD111" s="2" t="str">
        <f t="shared" si="225"/>
        <v/>
      </c>
      <c r="DE111" s="2" t="str">
        <f t="shared" si="226"/>
        <v/>
      </c>
      <c r="DF111" s="2" t="str">
        <f t="shared" si="227"/>
        <v/>
      </c>
      <c r="DG111" s="2" t="str">
        <f t="shared" si="228"/>
        <v/>
      </c>
      <c r="DH111" s="2" t="str">
        <f t="shared" si="229"/>
        <v/>
      </c>
      <c r="DI111" s="2" t="str">
        <f t="shared" si="230"/>
        <v/>
      </c>
      <c r="DJ111" s="2" t="str">
        <f t="shared" si="231"/>
        <v/>
      </c>
      <c r="DK111" s="2" t="str">
        <f t="shared" si="232"/>
        <v/>
      </c>
      <c r="DL111" s="16" t="str">
        <f t="shared" si="233"/>
        <v/>
      </c>
      <c r="DM111" s="16" t="str">
        <f t="shared" si="234"/>
        <v/>
      </c>
      <c r="DN111" s="16" t="str">
        <f t="shared" si="235"/>
        <v/>
      </c>
      <c r="DO111" s="72" t="str">
        <f t="shared" si="236"/>
        <v/>
      </c>
      <c r="DP111" s="16" t="str">
        <f t="shared" si="237"/>
        <v/>
      </c>
      <c r="DQ111" s="16" t="str">
        <f t="shared" si="238"/>
        <v/>
      </c>
      <c r="DR111" s="2" t="str">
        <f t="shared" si="239"/>
        <v/>
      </c>
      <c r="DS111" s="2" t="str">
        <f t="shared" si="240"/>
        <v/>
      </c>
      <c r="DT111" s="2" t="str">
        <f t="shared" si="241"/>
        <v/>
      </c>
      <c r="DU111" s="2" t="str">
        <f t="shared" si="242"/>
        <v/>
      </c>
      <c r="DV111" s="15"/>
      <c r="DW111" s="17"/>
      <c r="DX111" s="17"/>
      <c r="DY111" s="47" t="str">
        <f t="shared" si="137"/>
        <v/>
      </c>
      <c r="DZ111" s="47" t="str">
        <f t="shared" si="137"/>
        <v/>
      </c>
      <c r="EA111" s="47" t="str">
        <f t="shared" si="137"/>
        <v/>
      </c>
      <c r="EB111" s="47" t="str">
        <f t="shared" si="137"/>
        <v/>
      </c>
      <c r="EC111" s="49" t="str">
        <f t="shared" si="137"/>
        <v/>
      </c>
      <c r="ED111" s="49" t="str">
        <f t="shared" si="137"/>
        <v/>
      </c>
      <c r="EE111" s="47" t="str">
        <f t="shared" si="137"/>
        <v/>
      </c>
      <c r="EF111" s="47" t="str">
        <f t="shared" si="137"/>
        <v/>
      </c>
      <c r="EG111" s="47" t="str">
        <f t="shared" si="137"/>
        <v/>
      </c>
      <c r="EH111" s="6">
        <f t="shared" si="153"/>
        <v>0</v>
      </c>
      <c r="EI111" s="6">
        <f t="shared" si="154"/>
        <v>0</v>
      </c>
      <c r="EJ111" s="2" t="str">
        <f t="shared" si="155"/>
        <v/>
      </c>
      <c r="EK111" s="2" t="str">
        <f t="shared" si="156"/>
        <v/>
      </c>
      <c r="EL111" s="2" t="str">
        <f t="shared" si="259"/>
        <v/>
      </c>
      <c r="EM111" s="2" t="str">
        <f t="shared" si="157"/>
        <v/>
      </c>
      <c r="EN111" s="2" t="str">
        <f t="shared" si="158"/>
        <v/>
      </c>
      <c r="EO111" s="2">
        <f t="shared" si="159"/>
        <v>0</v>
      </c>
      <c r="EP111" s="2">
        <f t="shared" si="243"/>
        <v>0</v>
      </c>
      <c r="EQ111" s="2"/>
      <c r="ER111" s="2"/>
      <c r="ES111" s="2"/>
      <c r="ET111" s="2"/>
      <c r="EU111" s="2"/>
      <c r="EV111" s="2"/>
      <c r="EW111" s="2">
        <f t="shared" si="160"/>
        <v>0</v>
      </c>
      <c r="EX111" s="2">
        <f t="shared" si="161"/>
        <v>0</v>
      </c>
      <c r="EY111" s="2">
        <f t="shared" si="244"/>
        <v>0</v>
      </c>
      <c r="EZ111" s="2">
        <f t="shared" si="162"/>
        <v>0</v>
      </c>
      <c r="FA111" s="2">
        <f t="shared" si="163"/>
        <v>0</v>
      </c>
      <c r="FB111" s="59"/>
      <c r="FC111" s="2">
        <f t="shared" si="164"/>
        <v>0</v>
      </c>
      <c r="FD111" s="2">
        <f t="shared" si="245"/>
        <v>0</v>
      </c>
      <c r="FE111" s="3">
        <f t="shared" si="258"/>
        <v>0</v>
      </c>
      <c r="FF111" s="3">
        <f t="shared" si="246"/>
        <v>0</v>
      </c>
      <c r="FG111" s="3">
        <f t="shared" si="247"/>
        <v>0</v>
      </c>
      <c r="FH111" s="3">
        <f t="shared" si="165"/>
        <v>0</v>
      </c>
      <c r="FI111" s="67">
        <f t="shared" si="166"/>
        <v>0</v>
      </c>
      <c r="FJ111" s="3">
        <f t="shared" si="167"/>
        <v>0</v>
      </c>
      <c r="FK111" s="3">
        <f t="shared" si="168"/>
        <v>0</v>
      </c>
      <c r="FL111" s="3">
        <f t="shared" si="248"/>
        <v>0</v>
      </c>
      <c r="FM111" s="3">
        <f t="shared" si="249"/>
        <v>0</v>
      </c>
      <c r="FN111" s="3">
        <f t="shared" si="250"/>
        <v>0</v>
      </c>
      <c r="FO111" s="2">
        <f t="shared" si="169"/>
        <v>0</v>
      </c>
      <c r="FP111" s="2">
        <f t="shared" si="170"/>
        <v>0</v>
      </c>
      <c r="FQ111" s="2">
        <f t="shared" si="251"/>
        <v>0</v>
      </c>
      <c r="FR111" s="6" t="str">
        <f>IF(A111=1,1,IF(DW111="","",COUNTA($DW$31:DW111)+1))</f>
        <v/>
      </c>
      <c r="FS111" s="6" t="str">
        <f t="shared" si="171"/>
        <v/>
      </c>
      <c r="FT111" s="43">
        <f t="shared" si="252"/>
        <v>0</v>
      </c>
      <c r="FU111" s="23">
        <f t="shared" si="253"/>
        <v>0</v>
      </c>
      <c r="FV111" s="21">
        <f t="shared" si="254"/>
        <v>0</v>
      </c>
    </row>
    <row r="112" spans="1:178">
      <c r="A112" s="4" t="str">
        <f t="shared" si="172"/>
        <v/>
      </c>
      <c r="B112" s="33"/>
      <c r="C112" s="33"/>
      <c r="D112" s="33"/>
      <c r="E112" s="33"/>
      <c r="F112" s="33"/>
      <c r="G112" s="11" t="str">
        <f t="shared" si="139"/>
        <v/>
      </c>
      <c r="H112" s="3" t="str">
        <f t="shared" si="173"/>
        <v/>
      </c>
      <c r="I112" s="3" t="str">
        <f t="shared" si="140"/>
        <v/>
      </c>
      <c r="J112" s="3" t="str">
        <f t="shared" si="174"/>
        <v/>
      </c>
      <c r="K112" s="3" t="str">
        <f t="shared" si="141"/>
        <v/>
      </c>
      <c r="L112" s="2" t="str">
        <f t="shared" si="142"/>
        <v/>
      </c>
      <c r="M112" s="8" t="str">
        <f t="shared" si="175"/>
        <v/>
      </c>
      <c r="N112" s="8" t="str">
        <f t="shared" si="143"/>
        <v/>
      </c>
      <c r="O112" s="8" t="str">
        <f t="shared" si="176"/>
        <v/>
      </c>
      <c r="P112" s="8" t="str">
        <f t="shared" si="144"/>
        <v/>
      </c>
      <c r="Q112" s="2" t="str">
        <f t="shared" si="145"/>
        <v/>
      </c>
      <c r="R112" s="3" t="str">
        <f t="shared" si="146"/>
        <v/>
      </c>
      <c r="S112" s="3" t="str">
        <f t="shared" si="147"/>
        <v/>
      </c>
      <c r="T112" s="3" t="str">
        <f t="shared" si="177"/>
        <v/>
      </c>
      <c r="U112" s="8" t="str">
        <f t="shared" si="148"/>
        <v/>
      </c>
      <c r="V112" s="2" t="str">
        <f t="shared" si="149"/>
        <v/>
      </c>
      <c r="W112" s="2" t="str">
        <f t="shared" si="150"/>
        <v/>
      </c>
      <c r="X112" s="2" t="str">
        <f t="shared" si="255"/>
        <v/>
      </c>
      <c r="Y112" s="2" t="str">
        <f t="shared" si="151"/>
        <v/>
      </c>
      <c r="Z112" s="46" t="str">
        <f t="shared" si="178"/>
        <v/>
      </c>
      <c r="AA112" s="46" t="str">
        <f t="shared" si="179"/>
        <v/>
      </c>
      <c r="AB112" s="47"/>
      <c r="AC112" s="46" t="str">
        <f t="shared" si="180"/>
        <v/>
      </c>
      <c r="AD112" s="47" t="str">
        <f t="shared" si="260"/>
        <v/>
      </c>
      <c r="AE112" s="48" t="str">
        <f t="shared" si="181"/>
        <v/>
      </c>
      <c r="AF112" s="49" t="str">
        <f t="shared" si="136"/>
        <v/>
      </c>
      <c r="AG112" s="49" t="str">
        <f t="shared" si="136"/>
        <v/>
      </c>
      <c r="AH112" s="49" t="str">
        <f t="shared" si="136"/>
        <v/>
      </c>
      <c r="AI112" s="47" t="str">
        <f t="shared" si="136"/>
        <v/>
      </c>
      <c r="AJ112" s="47" t="str">
        <f t="shared" si="136"/>
        <v/>
      </c>
      <c r="AK112" s="46" t="str">
        <f t="shared" si="136"/>
        <v/>
      </c>
      <c r="AL112" s="47"/>
      <c r="AM112" s="53" t="str">
        <f t="shared" si="182"/>
        <v/>
      </c>
      <c r="AN112" s="50" t="str">
        <f t="shared" si="183"/>
        <v/>
      </c>
      <c r="AO112" s="53" t="s">
        <v>85</v>
      </c>
      <c r="AP112" s="52" t="str">
        <f t="shared" si="184"/>
        <v/>
      </c>
      <c r="AQ112" s="52" t="str">
        <f t="shared" si="185"/>
        <v/>
      </c>
      <c r="AR112" s="47">
        <f t="shared" si="186"/>
        <v>0.37</v>
      </c>
      <c r="AS112" s="53" t="str">
        <f t="shared" si="187"/>
        <v/>
      </c>
      <c r="AT112" s="52" t="str">
        <f t="shared" si="188"/>
        <v/>
      </c>
      <c r="AU112" s="9" t="str">
        <f t="shared" si="189"/>
        <v/>
      </c>
      <c r="AV112" s="9" t="str">
        <f t="shared" si="190"/>
        <v/>
      </c>
      <c r="AW112" s="12" t="str">
        <f t="shared" si="191"/>
        <v/>
      </c>
      <c r="AX112" s="9" t="str">
        <f t="shared" si="192"/>
        <v/>
      </c>
      <c r="AY112" s="12" t="str">
        <f t="shared" si="193"/>
        <v/>
      </c>
      <c r="AZ112" s="10" t="str">
        <f t="shared" si="194"/>
        <v/>
      </c>
      <c r="BA112" s="10" t="str">
        <f t="shared" si="195"/>
        <v/>
      </c>
      <c r="BB112" s="10" t="str">
        <f t="shared" si="196"/>
        <v/>
      </c>
      <c r="BC112" s="10" t="str">
        <f t="shared" si="197"/>
        <v/>
      </c>
      <c r="BD112" s="10" t="str">
        <f t="shared" si="198"/>
        <v/>
      </c>
      <c r="BE112" s="12" t="str">
        <f t="shared" si="199"/>
        <v/>
      </c>
      <c r="BF112" s="9" t="str">
        <f t="shared" si="200"/>
        <v/>
      </c>
      <c r="BG112" s="9" t="str">
        <f t="shared" si="201"/>
        <v/>
      </c>
      <c r="BH112" s="7" t="str">
        <f t="shared" si="202"/>
        <v/>
      </c>
      <c r="BI112" s="7" t="str">
        <f t="shared" si="203"/>
        <v/>
      </c>
      <c r="BJ112" s="12" t="str">
        <f t="shared" si="204"/>
        <v/>
      </c>
      <c r="BK112" s="80" t="str">
        <f t="shared" si="205"/>
        <v/>
      </c>
      <c r="BL112" s="7" t="str">
        <f t="shared" si="206"/>
        <v/>
      </c>
      <c r="BM112" s="7" t="str">
        <f t="shared" si="256"/>
        <v/>
      </c>
      <c r="BN112" s="12" t="str">
        <f t="shared" si="207"/>
        <v/>
      </c>
      <c r="BO112" s="9" t="str">
        <f t="shared" si="208"/>
        <v/>
      </c>
      <c r="BP112" s="2" t="str">
        <f t="shared" si="209"/>
        <v/>
      </c>
      <c r="BQ112" s="2" t="str">
        <f t="shared" si="210"/>
        <v/>
      </c>
      <c r="BR112" s="20" t="str">
        <f t="shared" si="152"/>
        <v/>
      </c>
      <c r="BS112" s="20" t="str">
        <f t="shared" si="152"/>
        <v/>
      </c>
      <c r="BT112" s="20" t="str">
        <f t="shared" si="152"/>
        <v/>
      </c>
      <c r="BU112" s="86" t="str">
        <f t="shared" si="211"/>
        <v/>
      </c>
      <c r="BV112" s="86" t="str">
        <f t="shared" si="212"/>
        <v/>
      </c>
      <c r="BW112" s="20" t="str">
        <f t="shared" si="152"/>
        <v/>
      </c>
      <c r="BX112" s="86" t="str">
        <f t="shared" si="152"/>
        <v/>
      </c>
      <c r="BY112" s="86" t="str">
        <f t="shared" si="152"/>
        <v/>
      </c>
      <c r="BZ112" s="86" t="str">
        <f t="shared" si="152"/>
        <v/>
      </c>
      <c r="CA112" s="86" t="str">
        <f t="shared" si="152"/>
        <v/>
      </c>
      <c r="CB112" s="86" t="str">
        <f t="shared" si="152"/>
        <v/>
      </c>
      <c r="CC112" s="86" t="str">
        <f t="shared" si="152"/>
        <v/>
      </c>
      <c r="CD112" s="86" t="str">
        <f t="shared" si="152"/>
        <v/>
      </c>
      <c r="CE112" s="20" t="str">
        <f t="shared" si="257"/>
        <v/>
      </c>
      <c r="CF112" s="14" t="str">
        <f t="shared" si="213"/>
        <v/>
      </c>
      <c r="CG112" s="14" t="str">
        <f t="shared" si="214"/>
        <v/>
      </c>
      <c r="CH112" s="8">
        <f t="shared" si="215"/>
        <v>0</v>
      </c>
      <c r="CI112" s="9" t="str">
        <f t="shared" si="216"/>
        <v/>
      </c>
      <c r="CJ112" s="9" t="str">
        <f t="shared" si="217"/>
        <v/>
      </c>
      <c r="CK112" s="9" t="str">
        <f t="shared" si="218"/>
        <v/>
      </c>
      <c r="CL112" s="9" t="str">
        <f t="shared" si="219"/>
        <v/>
      </c>
      <c r="CM112" s="9" t="str">
        <f t="shared" si="220"/>
        <v/>
      </c>
      <c r="CN112" s="9" t="str">
        <f t="shared" si="221"/>
        <v/>
      </c>
      <c r="CO112" s="9" t="str">
        <f t="shared" si="222"/>
        <v/>
      </c>
      <c r="CP112" s="9" t="str">
        <f t="shared" si="222"/>
        <v/>
      </c>
      <c r="CQ112" s="9" t="str">
        <f t="shared" si="222"/>
        <v/>
      </c>
      <c r="CR112" s="9" t="str">
        <f t="shared" si="222"/>
        <v/>
      </c>
      <c r="CS112" s="9" t="str">
        <f t="shared" si="222"/>
        <v/>
      </c>
      <c r="CT112" s="9" t="str">
        <f t="shared" si="222"/>
        <v/>
      </c>
      <c r="CU112" s="9" t="str">
        <f t="shared" si="222"/>
        <v/>
      </c>
      <c r="CV112" s="9" t="str">
        <f t="shared" si="223"/>
        <v/>
      </c>
      <c r="CW112" s="9" t="str">
        <f t="shared" si="224"/>
        <v/>
      </c>
      <c r="CX112" s="9" t="str">
        <f t="shared" si="224"/>
        <v/>
      </c>
      <c r="CY112" s="9" t="str">
        <f t="shared" si="224"/>
        <v/>
      </c>
      <c r="CZ112" s="9" t="str">
        <f t="shared" si="224"/>
        <v/>
      </c>
      <c r="DA112" s="9" t="str">
        <f t="shared" si="224"/>
        <v/>
      </c>
      <c r="DB112" s="9" t="str">
        <f t="shared" si="224"/>
        <v/>
      </c>
      <c r="DC112" s="9" t="str">
        <f t="shared" si="224"/>
        <v/>
      </c>
      <c r="DD112" s="2" t="str">
        <f t="shared" si="225"/>
        <v/>
      </c>
      <c r="DE112" s="2" t="str">
        <f t="shared" si="226"/>
        <v/>
      </c>
      <c r="DF112" s="2" t="str">
        <f t="shared" si="227"/>
        <v/>
      </c>
      <c r="DG112" s="2" t="str">
        <f t="shared" si="228"/>
        <v/>
      </c>
      <c r="DH112" s="2" t="str">
        <f t="shared" si="229"/>
        <v/>
      </c>
      <c r="DI112" s="2" t="str">
        <f t="shared" si="230"/>
        <v/>
      </c>
      <c r="DJ112" s="2" t="str">
        <f t="shared" si="231"/>
        <v/>
      </c>
      <c r="DK112" s="2" t="str">
        <f t="shared" si="232"/>
        <v/>
      </c>
      <c r="DL112" s="16" t="str">
        <f t="shared" si="233"/>
        <v/>
      </c>
      <c r="DM112" s="16" t="str">
        <f t="shared" si="234"/>
        <v/>
      </c>
      <c r="DN112" s="16" t="str">
        <f t="shared" si="235"/>
        <v/>
      </c>
      <c r="DO112" s="72" t="str">
        <f t="shared" si="236"/>
        <v/>
      </c>
      <c r="DP112" s="16" t="str">
        <f t="shared" si="237"/>
        <v/>
      </c>
      <c r="DQ112" s="16" t="str">
        <f t="shared" si="238"/>
        <v/>
      </c>
      <c r="DR112" s="2" t="str">
        <f t="shared" si="239"/>
        <v/>
      </c>
      <c r="DS112" s="2" t="str">
        <f t="shared" si="240"/>
        <v/>
      </c>
      <c r="DT112" s="2" t="str">
        <f t="shared" si="241"/>
        <v/>
      </c>
      <c r="DU112" s="2" t="str">
        <f t="shared" si="242"/>
        <v/>
      </c>
      <c r="DV112" s="15"/>
      <c r="DW112" s="18"/>
      <c r="DX112" s="17"/>
      <c r="DY112" s="47" t="str">
        <f t="shared" si="137"/>
        <v/>
      </c>
      <c r="DZ112" s="47" t="str">
        <f t="shared" si="137"/>
        <v/>
      </c>
      <c r="EA112" s="47" t="str">
        <f t="shared" si="137"/>
        <v/>
      </c>
      <c r="EB112" s="47" t="str">
        <f t="shared" si="137"/>
        <v/>
      </c>
      <c r="EC112" s="49" t="str">
        <f t="shared" si="137"/>
        <v/>
      </c>
      <c r="ED112" s="49" t="str">
        <f t="shared" si="137"/>
        <v/>
      </c>
      <c r="EE112" s="47" t="str">
        <f t="shared" si="137"/>
        <v/>
      </c>
      <c r="EF112" s="47" t="str">
        <f t="shared" si="137"/>
        <v/>
      </c>
      <c r="EG112" s="47" t="str">
        <f t="shared" si="137"/>
        <v/>
      </c>
      <c r="EH112" s="6">
        <f t="shared" si="153"/>
        <v>0</v>
      </c>
      <c r="EI112" s="6">
        <f t="shared" si="154"/>
        <v>0</v>
      </c>
      <c r="EJ112" s="2" t="str">
        <f t="shared" si="155"/>
        <v/>
      </c>
      <c r="EK112" s="2" t="str">
        <f t="shared" si="156"/>
        <v/>
      </c>
      <c r="EL112" s="2" t="str">
        <f t="shared" si="259"/>
        <v/>
      </c>
      <c r="EM112" s="2" t="str">
        <f t="shared" si="157"/>
        <v/>
      </c>
      <c r="EN112" s="2" t="str">
        <f t="shared" si="158"/>
        <v/>
      </c>
      <c r="EO112" s="2">
        <f t="shared" si="159"/>
        <v>0</v>
      </c>
      <c r="EP112" s="2">
        <f t="shared" si="243"/>
        <v>0</v>
      </c>
      <c r="EQ112" s="2"/>
      <c r="ER112" s="2"/>
      <c r="ES112" s="2"/>
      <c r="ET112" s="2"/>
      <c r="EU112" s="2"/>
      <c r="EV112" s="2"/>
      <c r="EW112" s="2">
        <f t="shared" si="160"/>
        <v>0</v>
      </c>
      <c r="EX112" s="2">
        <f t="shared" si="161"/>
        <v>0</v>
      </c>
      <c r="EY112" s="2">
        <f t="shared" si="244"/>
        <v>0</v>
      </c>
      <c r="EZ112" s="2">
        <f t="shared" si="162"/>
        <v>0</v>
      </c>
      <c r="FA112" s="2">
        <f t="shared" si="163"/>
        <v>0</v>
      </c>
      <c r="FB112" s="59"/>
      <c r="FC112" s="2">
        <f t="shared" si="164"/>
        <v>0</v>
      </c>
      <c r="FD112" s="2">
        <f t="shared" si="245"/>
        <v>0</v>
      </c>
      <c r="FE112" s="3">
        <f t="shared" si="258"/>
        <v>0</v>
      </c>
      <c r="FF112" s="3">
        <f t="shared" si="246"/>
        <v>0</v>
      </c>
      <c r="FG112" s="3">
        <f t="shared" si="247"/>
        <v>0</v>
      </c>
      <c r="FH112" s="3">
        <f t="shared" si="165"/>
        <v>0</v>
      </c>
      <c r="FI112" s="67">
        <f t="shared" si="166"/>
        <v>0</v>
      </c>
      <c r="FJ112" s="3">
        <f t="shared" si="167"/>
        <v>0</v>
      </c>
      <c r="FK112" s="3">
        <f t="shared" si="168"/>
        <v>0</v>
      </c>
      <c r="FL112" s="3">
        <f t="shared" si="248"/>
        <v>0</v>
      </c>
      <c r="FM112" s="3">
        <f t="shared" si="249"/>
        <v>0</v>
      </c>
      <c r="FN112" s="3">
        <f t="shared" si="250"/>
        <v>0</v>
      </c>
      <c r="FO112" s="2">
        <f t="shared" si="169"/>
        <v>0</v>
      </c>
      <c r="FP112" s="2">
        <f t="shared" si="170"/>
        <v>0</v>
      </c>
      <c r="FQ112" s="2">
        <f t="shared" si="251"/>
        <v>0</v>
      </c>
      <c r="FR112" s="6" t="str">
        <f>IF(A112=1,1,IF(DW112="","",COUNTA($DW$31:DW112)+1))</f>
        <v/>
      </c>
      <c r="FS112" s="6" t="str">
        <f t="shared" si="171"/>
        <v/>
      </c>
      <c r="FT112" s="43">
        <f t="shared" si="252"/>
        <v>0</v>
      </c>
      <c r="FU112" s="23">
        <f t="shared" si="253"/>
        <v>0</v>
      </c>
      <c r="FV112" s="21">
        <f t="shared" si="254"/>
        <v>0</v>
      </c>
    </row>
    <row r="113" spans="1:178">
      <c r="A113" s="4" t="str">
        <f t="shared" si="172"/>
        <v/>
      </c>
      <c r="B113" s="33"/>
      <c r="C113" s="33"/>
      <c r="D113" s="33"/>
      <c r="E113" s="33"/>
      <c r="F113" s="33"/>
      <c r="G113" s="11" t="str">
        <f t="shared" si="139"/>
        <v/>
      </c>
      <c r="H113" s="3" t="str">
        <f t="shared" si="173"/>
        <v/>
      </c>
      <c r="I113" s="3" t="str">
        <f t="shared" si="140"/>
        <v/>
      </c>
      <c r="J113" s="3" t="str">
        <f t="shared" si="174"/>
        <v/>
      </c>
      <c r="K113" s="3" t="str">
        <f t="shared" si="141"/>
        <v/>
      </c>
      <c r="L113" s="2" t="str">
        <f t="shared" si="142"/>
        <v/>
      </c>
      <c r="M113" s="8" t="str">
        <f t="shared" si="175"/>
        <v/>
      </c>
      <c r="N113" s="8" t="str">
        <f t="shared" si="143"/>
        <v/>
      </c>
      <c r="O113" s="8" t="str">
        <f t="shared" si="176"/>
        <v/>
      </c>
      <c r="P113" s="8" t="str">
        <f t="shared" si="144"/>
        <v/>
      </c>
      <c r="Q113" s="2" t="str">
        <f t="shared" si="145"/>
        <v/>
      </c>
      <c r="R113" s="3" t="str">
        <f t="shared" si="146"/>
        <v/>
      </c>
      <c r="S113" s="3" t="str">
        <f t="shared" si="147"/>
        <v/>
      </c>
      <c r="T113" s="3" t="str">
        <f t="shared" si="177"/>
        <v/>
      </c>
      <c r="U113" s="8" t="str">
        <f t="shared" si="148"/>
        <v/>
      </c>
      <c r="V113" s="2" t="str">
        <f t="shared" si="149"/>
        <v/>
      </c>
      <c r="W113" s="2" t="str">
        <f t="shared" si="150"/>
        <v/>
      </c>
      <c r="X113" s="2" t="str">
        <f t="shared" si="255"/>
        <v/>
      </c>
      <c r="Y113" s="2" t="str">
        <f t="shared" si="151"/>
        <v/>
      </c>
      <c r="Z113" s="46" t="str">
        <f t="shared" si="178"/>
        <v/>
      </c>
      <c r="AA113" s="46" t="str">
        <f t="shared" si="179"/>
        <v/>
      </c>
      <c r="AB113" s="47"/>
      <c r="AC113" s="46" t="str">
        <f t="shared" si="180"/>
        <v/>
      </c>
      <c r="AD113" s="47" t="str">
        <f t="shared" si="260"/>
        <v/>
      </c>
      <c r="AE113" s="48" t="str">
        <f t="shared" si="181"/>
        <v/>
      </c>
      <c r="AF113" s="49" t="str">
        <f t="shared" si="136"/>
        <v/>
      </c>
      <c r="AG113" s="49" t="str">
        <f t="shared" si="136"/>
        <v/>
      </c>
      <c r="AH113" s="49" t="str">
        <f t="shared" si="136"/>
        <v/>
      </c>
      <c r="AI113" s="47" t="str">
        <f t="shared" si="136"/>
        <v/>
      </c>
      <c r="AJ113" s="47" t="str">
        <f t="shared" si="136"/>
        <v/>
      </c>
      <c r="AK113" s="46" t="str">
        <f t="shared" si="136"/>
        <v/>
      </c>
      <c r="AL113" s="47"/>
      <c r="AM113" s="53" t="str">
        <f t="shared" si="182"/>
        <v/>
      </c>
      <c r="AN113" s="50" t="str">
        <f t="shared" si="183"/>
        <v/>
      </c>
      <c r="AO113" s="53" t="s">
        <v>85</v>
      </c>
      <c r="AP113" s="52" t="str">
        <f t="shared" si="184"/>
        <v/>
      </c>
      <c r="AQ113" s="52" t="str">
        <f t="shared" si="185"/>
        <v/>
      </c>
      <c r="AR113" s="47">
        <f t="shared" si="186"/>
        <v>0.37</v>
      </c>
      <c r="AS113" s="53" t="str">
        <f t="shared" si="187"/>
        <v/>
      </c>
      <c r="AT113" s="52" t="str">
        <f t="shared" si="188"/>
        <v/>
      </c>
      <c r="AU113" s="9" t="str">
        <f t="shared" si="189"/>
        <v/>
      </c>
      <c r="AV113" s="9" t="str">
        <f t="shared" si="190"/>
        <v/>
      </c>
      <c r="AW113" s="12" t="str">
        <f t="shared" si="191"/>
        <v/>
      </c>
      <c r="AX113" s="9" t="str">
        <f t="shared" si="192"/>
        <v/>
      </c>
      <c r="AY113" s="12" t="str">
        <f t="shared" si="193"/>
        <v/>
      </c>
      <c r="AZ113" s="10" t="str">
        <f t="shared" si="194"/>
        <v/>
      </c>
      <c r="BA113" s="10" t="str">
        <f t="shared" si="195"/>
        <v/>
      </c>
      <c r="BB113" s="10" t="str">
        <f t="shared" si="196"/>
        <v/>
      </c>
      <c r="BC113" s="10" t="str">
        <f t="shared" si="197"/>
        <v/>
      </c>
      <c r="BD113" s="10" t="str">
        <f t="shared" si="198"/>
        <v/>
      </c>
      <c r="BE113" s="12" t="str">
        <f t="shared" si="199"/>
        <v/>
      </c>
      <c r="BF113" s="9" t="str">
        <f t="shared" si="200"/>
        <v/>
      </c>
      <c r="BG113" s="9" t="str">
        <f t="shared" si="201"/>
        <v/>
      </c>
      <c r="BH113" s="7" t="str">
        <f t="shared" si="202"/>
        <v/>
      </c>
      <c r="BI113" s="7" t="str">
        <f t="shared" si="203"/>
        <v/>
      </c>
      <c r="BJ113" s="12" t="str">
        <f t="shared" si="204"/>
        <v/>
      </c>
      <c r="BK113" s="80" t="str">
        <f t="shared" si="205"/>
        <v/>
      </c>
      <c r="BL113" s="7" t="str">
        <f t="shared" si="206"/>
        <v/>
      </c>
      <c r="BM113" s="7" t="str">
        <f t="shared" si="256"/>
        <v/>
      </c>
      <c r="BN113" s="12" t="str">
        <f t="shared" si="207"/>
        <v/>
      </c>
      <c r="BO113" s="9" t="str">
        <f t="shared" si="208"/>
        <v/>
      </c>
      <c r="BP113" s="2" t="str">
        <f t="shared" si="209"/>
        <v/>
      </c>
      <c r="BQ113" s="2" t="str">
        <f t="shared" si="210"/>
        <v/>
      </c>
      <c r="BR113" s="20" t="str">
        <f t="shared" si="152"/>
        <v/>
      </c>
      <c r="BS113" s="20" t="str">
        <f t="shared" si="152"/>
        <v/>
      </c>
      <c r="BT113" s="20" t="str">
        <f t="shared" si="152"/>
        <v/>
      </c>
      <c r="BU113" s="86" t="str">
        <f t="shared" si="211"/>
        <v/>
      </c>
      <c r="BV113" s="86" t="str">
        <f t="shared" si="212"/>
        <v/>
      </c>
      <c r="BW113" s="20" t="str">
        <f t="shared" si="152"/>
        <v/>
      </c>
      <c r="BX113" s="86" t="str">
        <f t="shared" si="152"/>
        <v/>
      </c>
      <c r="BY113" s="86" t="str">
        <f t="shared" si="152"/>
        <v/>
      </c>
      <c r="BZ113" s="86" t="str">
        <f t="shared" si="152"/>
        <v/>
      </c>
      <c r="CA113" s="86" t="str">
        <f t="shared" si="152"/>
        <v/>
      </c>
      <c r="CB113" s="86" t="str">
        <f t="shared" si="152"/>
        <v/>
      </c>
      <c r="CC113" s="86" t="str">
        <f t="shared" si="152"/>
        <v/>
      </c>
      <c r="CD113" s="86" t="str">
        <f t="shared" si="152"/>
        <v/>
      </c>
      <c r="CE113" s="20" t="str">
        <f t="shared" si="257"/>
        <v/>
      </c>
      <c r="CF113" s="14" t="str">
        <f t="shared" si="213"/>
        <v/>
      </c>
      <c r="CG113" s="14" t="str">
        <f t="shared" si="214"/>
        <v/>
      </c>
      <c r="CH113" s="8">
        <f t="shared" si="215"/>
        <v>0</v>
      </c>
      <c r="CI113" s="9" t="str">
        <f t="shared" si="216"/>
        <v/>
      </c>
      <c r="CJ113" s="9" t="str">
        <f t="shared" si="217"/>
        <v/>
      </c>
      <c r="CK113" s="9" t="str">
        <f t="shared" si="218"/>
        <v/>
      </c>
      <c r="CL113" s="9" t="str">
        <f t="shared" si="219"/>
        <v/>
      </c>
      <c r="CM113" s="9" t="str">
        <f t="shared" si="220"/>
        <v/>
      </c>
      <c r="CN113" s="9" t="str">
        <f t="shared" si="221"/>
        <v/>
      </c>
      <c r="CO113" s="9" t="str">
        <f t="shared" si="222"/>
        <v/>
      </c>
      <c r="CP113" s="9" t="str">
        <f t="shared" si="222"/>
        <v/>
      </c>
      <c r="CQ113" s="9" t="str">
        <f t="shared" si="222"/>
        <v/>
      </c>
      <c r="CR113" s="9" t="str">
        <f t="shared" si="222"/>
        <v/>
      </c>
      <c r="CS113" s="9" t="str">
        <f t="shared" si="222"/>
        <v/>
      </c>
      <c r="CT113" s="9" t="str">
        <f t="shared" si="222"/>
        <v/>
      </c>
      <c r="CU113" s="9" t="str">
        <f t="shared" si="222"/>
        <v/>
      </c>
      <c r="CV113" s="9" t="str">
        <f t="shared" si="223"/>
        <v/>
      </c>
      <c r="CW113" s="9" t="str">
        <f t="shared" si="224"/>
        <v/>
      </c>
      <c r="CX113" s="9" t="str">
        <f t="shared" si="224"/>
        <v/>
      </c>
      <c r="CY113" s="9" t="str">
        <f t="shared" si="224"/>
        <v/>
      </c>
      <c r="CZ113" s="9" t="str">
        <f t="shared" si="224"/>
        <v/>
      </c>
      <c r="DA113" s="9" t="str">
        <f t="shared" si="224"/>
        <v/>
      </c>
      <c r="DB113" s="9" t="str">
        <f t="shared" si="224"/>
        <v/>
      </c>
      <c r="DC113" s="9" t="str">
        <f t="shared" si="224"/>
        <v/>
      </c>
      <c r="DD113" s="2" t="str">
        <f t="shared" si="225"/>
        <v/>
      </c>
      <c r="DE113" s="2" t="str">
        <f t="shared" si="226"/>
        <v/>
      </c>
      <c r="DF113" s="2" t="str">
        <f t="shared" si="227"/>
        <v/>
      </c>
      <c r="DG113" s="2" t="str">
        <f t="shared" si="228"/>
        <v/>
      </c>
      <c r="DH113" s="2" t="str">
        <f t="shared" si="229"/>
        <v/>
      </c>
      <c r="DI113" s="2" t="str">
        <f t="shared" si="230"/>
        <v/>
      </c>
      <c r="DJ113" s="2" t="str">
        <f t="shared" si="231"/>
        <v/>
      </c>
      <c r="DK113" s="2" t="str">
        <f t="shared" si="232"/>
        <v/>
      </c>
      <c r="DL113" s="16" t="str">
        <f t="shared" si="233"/>
        <v/>
      </c>
      <c r="DM113" s="16" t="str">
        <f t="shared" si="234"/>
        <v/>
      </c>
      <c r="DN113" s="16" t="str">
        <f t="shared" si="235"/>
        <v/>
      </c>
      <c r="DO113" s="72" t="str">
        <f t="shared" si="236"/>
        <v/>
      </c>
      <c r="DP113" s="16" t="str">
        <f t="shared" si="237"/>
        <v/>
      </c>
      <c r="DQ113" s="16" t="str">
        <f t="shared" si="238"/>
        <v/>
      </c>
      <c r="DR113" s="2" t="str">
        <f t="shared" si="239"/>
        <v/>
      </c>
      <c r="DS113" s="2" t="str">
        <f t="shared" si="240"/>
        <v/>
      </c>
      <c r="DT113" s="2" t="str">
        <f t="shared" si="241"/>
        <v/>
      </c>
      <c r="DU113" s="2" t="str">
        <f t="shared" si="242"/>
        <v/>
      </c>
      <c r="DV113" s="15"/>
      <c r="DW113" s="17"/>
      <c r="DX113" s="17"/>
      <c r="DY113" s="47" t="str">
        <f t="shared" si="137"/>
        <v/>
      </c>
      <c r="DZ113" s="47" t="str">
        <f t="shared" si="137"/>
        <v/>
      </c>
      <c r="EA113" s="47" t="str">
        <f t="shared" si="137"/>
        <v/>
      </c>
      <c r="EB113" s="47" t="str">
        <f t="shared" si="137"/>
        <v/>
      </c>
      <c r="EC113" s="49" t="str">
        <f t="shared" si="137"/>
        <v/>
      </c>
      <c r="ED113" s="49" t="str">
        <f t="shared" si="137"/>
        <v/>
      </c>
      <c r="EE113" s="47" t="str">
        <f t="shared" si="137"/>
        <v/>
      </c>
      <c r="EF113" s="47" t="str">
        <f t="shared" si="137"/>
        <v/>
      </c>
      <c r="EG113" s="47" t="str">
        <f t="shared" si="137"/>
        <v/>
      </c>
      <c r="EH113" s="6">
        <f t="shared" si="153"/>
        <v>0</v>
      </c>
      <c r="EI113" s="6">
        <f t="shared" si="154"/>
        <v>0</v>
      </c>
      <c r="EJ113" s="2" t="str">
        <f t="shared" si="155"/>
        <v/>
      </c>
      <c r="EK113" s="2" t="str">
        <f t="shared" si="156"/>
        <v/>
      </c>
      <c r="EL113" s="2" t="str">
        <f t="shared" si="259"/>
        <v/>
      </c>
      <c r="EM113" s="2" t="str">
        <f t="shared" si="157"/>
        <v/>
      </c>
      <c r="EN113" s="2" t="str">
        <f t="shared" si="158"/>
        <v/>
      </c>
      <c r="EO113" s="2">
        <f t="shared" si="159"/>
        <v>0</v>
      </c>
      <c r="EP113" s="2">
        <f t="shared" si="243"/>
        <v>0</v>
      </c>
      <c r="EQ113" s="2"/>
      <c r="ER113" s="2"/>
      <c r="ES113" s="2"/>
      <c r="ET113" s="2"/>
      <c r="EU113" s="2"/>
      <c r="EV113" s="2"/>
      <c r="EW113" s="2">
        <f t="shared" si="160"/>
        <v>0</v>
      </c>
      <c r="EX113" s="2">
        <f t="shared" si="161"/>
        <v>0</v>
      </c>
      <c r="EY113" s="2">
        <f t="shared" si="244"/>
        <v>0</v>
      </c>
      <c r="EZ113" s="2">
        <f t="shared" si="162"/>
        <v>0</v>
      </c>
      <c r="FA113" s="2">
        <f t="shared" si="163"/>
        <v>0</v>
      </c>
      <c r="FB113" s="59"/>
      <c r="FC113" s="2">
        <f t="shared" si="164"/>
        <v>0</v>
      </c>
      <c r="FD113" s="2">
        <f t="shared" si="245"/>
        <v>0</v>
      </c>
      <c r="FE113" s="3">
        <f t="shared" si="258"/>
        <v>0</v>
      </c>
      <c r="FF113" s="3">
        <f t="shared" si="246"/>
        <v>0</v>
      </c>
      <c r="FG113" s="3">
        <f t="shared" si="247"/>
        <v>0</v>
      </c>
      <c r="FH113" s="3">
        <f t="shared" si="165"/>
        <v>0</v>
      </c>
      <c r="FI113" s="67">
        <f t="shared" si="166"/>
        <v>0</v>
      </c>
      <c r="FJ113" s="3">
        <f t="shared" si="167"/>
        <v>0</v>
      </c>
      <c r="FK113" s="3">
        <f t="shared" si="168"/>
        <v>0</v>
      </c>
      <c r="FL113" s="3">
        <f t="shared" si="248"/>
        <v>0</v>
      </c>
      <c r="FM113" s="3">
        <f t="shared" si="249"/>
        <v>0</v>
      </c>
      <c r="FN113" s="3">
        <f t="shared" si="250"/>
        <v>0</v>
      </c>
      <c r="FO113" s="2">
        <f t="shared" si="169"/>
        <v>0</v>
      </c>
      <c r="FP113" s="2">
        <f t="shared" si="170"/>
        <v>0</v>
      </c>
      <c r="FQ113" s="2">
        <f t="shared" si="251"/>
        <v>0</v>
      </c>
      <c r="FR113" s="6" t="str">
        <f>IF(A113=1,1,IF(DW113="","",COUNTA($DW$31:DW113)+1))</f>
        <v/>
      </c>
      <c r="FS113" s="6" t="str">
        <f t="shared" si="171"/>
        <v/>
      </c>
      <c r="FT113" s="43">
        <f t="shared" si="252"/>
        <v>0</v>
      </c>
      <c r="FU113" s="23">
        <f t="shared" si="253"/>
        <v>0</v>
      </c>
      <c r="FV113" s="21">
        <f t="shared" si="254"/>
        <v>0</v>
      </c>
    </row>
    <row r="114" spans="1:178">
      <c r="A114" s="4" t="str">
        <f t="shared" si="172"/>
        <v/>
      </c>
      <c r="B114" s="33"/>
      <c r="C114" s="33"/>
      <c r="D114" s="33"/>
      <c r="E114" s="33"/>
      <c r="F114" s="33"/>
      <c r="G114" s="11" t="str">
        <f t="shared" si="139"/>
        <v/>
      </c>
      <c r="H114" s="3" t="str">
        <f t="shared" si="173"/>
        <v/>
      </c>
      <c r="I114" s="3" t="str">
        <f t="shared" si="140"/>
        <v/>
      </c>
      <c r="J114" s="3" t="str">
        <f t="shared" si="174"/>
        <v/>
      </c>
      <c r="K114" s="3" t="str">
        <f t="shared" si="141"/>
        <v/>
      </c>
      <c r="L114" s="2" t="str">
        <f t="shared" si="142"/>
        <v/>
      </c>
      <c r="M114" s="8" t="str">
        <f t="shared" si="175"/>
        <v/>
      </c>
      <c r="N114" s="8" t="str">
        <f t="shared" si="143"/>
        <v/>
      </c>
      <c r="O114" s="8" t="str">
        <f t="shared" si="176"/>
        <v/>
      </c>
      <c r="P114" s="8" t="str">
        <f t="shared" si="144"/>
        <v/>
      </c>
      <c r="Q114" s="2" t="str">
        <f t="shared" si="145"/>
        <v/>
      </c>
      <c r="R114" s="3" t="str">
        <f t="shared" si="146"/>
        <v/>
      </c>
      <c r="S114" s="3" t="str">
        <f t="shared" si="147"/>
        <v/>
      </c>
      <c r="T114" s="3" t="str">
        <f t="shared" si="177"/>
        <v/>
      </c>
      <c r="U114" s="8" t="str">
        <f t="shared" si="148"/>
        <v/>
      </c>
      <c r="V114" s="2" t="str">
        <f t="shared" si="149"/>
        <v/>
      </c>
      <c r="W114" s="2" t="str">
        <f t="shared" si="150"/>
        <v/>
      </c>
      <c r="X114" s="2" t="str">
        <f t="shared" si="255"/>
        <v/>
      </c>
      <c r="Y114" s="2" t="str">
        <f t="shared" si="151"/>
        <v/>
      </c>
      <c r="Z114" s="46" t="str">
        <f t="shared" si="178"/>
        <v/>
      </c>
      <c r="AA114" s="46" t="str">
        <f t="shared" si="179"/>
        <v/>
      </c>
      <c r="AB114" s="47"/>
      <c r="AC114" s="46" t="str">
        <f t="shared" si="180"/>
        <v/>
      </c>
      <c r="AD114" s="47" t="str">
        <f t="shared" si="260"/>
        <v/>
      </c>
      <c r="AE114" s="48" t="str">
        <f t="shared" si="181"/>
        <v/>
      </c>
      <c r="AF114" s="49" t="str">
        <f t="shared" si="136"/>
        <v/>
      </c>
      <c r="AG114" s="49" t="str">
        <f t="shared" si="136"/>
        <v/>
      </c>
      <c r="AH114" s="49" t="str">
        <f t="shared" si="136"/>
        <v/>
      </c>
      <c r="AI114" s="47" t="str">
        <f t="shared" si="136"/>
        <v/>
      </c>
      <c r="AJ114" s="47" t="str">
        <f t="shared" si="136"/>
        <v/>
      </c>
      <c r="AK114" s="46" t="str">
        <f t="shared" si="136"/>
        <v/>
      </c>
      <c r="AL114" s="47"/>
      <c r="AM114" s="53" t="str">
        <f t="shared" si="182"/>
        <v/>
      </c>
      <c r="AN114" s="50" t="str">
        <f t="shared" si="183"/>
        <v/>
      </c>
      <c r="AO114" s="53" t="s">
        <v>85</v>
      </c>
      <c r="AP114" s="52" t="str">
        <f t="shared" si="184"/>
        <v/>
      </c>
      <c r="AQ114" s="52" t="str">
        <f t="shared" si="185"/>
        <v/>
      </c>
      <c r="AR114" s="47">
        <f t="shared" si="186"/>
        <v>0.37</v>
      </c>
      <c r="AS114" s="53" t="str">
        <f t="shared" si="187"/>
        <v/>
      </c>
      <c r="AT114" s="52" t="str">
        <f t="shared" si="188"/>
        <v/>
      </c>
      <c r="AU114" s="9" t="str">
        <f t="shared" si="189"/>
        <v/>
      </c>
      <c r="AV114" s="9" t="str">
        <f t="shared" si="190"/>
        <v/>
      </c>
      <c r="AW114" s="12" t="str">
        <f t="shared" si="191"/>
        <v/>
      </c>
      <c r="AX114" s="9" t="str">
        <f t="shared" si="192"/>
        <v/>
      </c>
      <c r="AY114" s="12" t="str">
        <f t="shared" si="193"/>
        <v/>
      </c>
      <c r="AZ114" s="10" t="str">
        <f t="shared" si="194"/>
        <v/>
      </c>
      <c r="BA114" s="10" t="str">
        <f t="shared" si="195"/>
        <v/>
      </c>
      <c r="BB114" s="10" t="str">
        <f t="shared" si="196"/>
        <v/>
      </c>
      <c r="BC114" s="10" t="str">
        <f t="shared" si="197"/>
        <v/>
      </c>
      <c r="BD114" s="10" t="str">
        <f t="shared" si="198"/>
        <v/>
      </c>
      <c r="BE114" s="12" t="str">
        <f t="shared" si="199"/>
        <v/>
      </c>
      <c r="BF114" s="9" t="str">
        <f t="shared" si="200"/>
        <v/>
      </c>
      <c r="BG114" s="9" t="str">
        <f t="shared" si="201"/>
        <v/>
      </c>
      <c r="BH114" s="7" t="str">
        <f t="shared" si="202"/>
        <v/>
      </c>
      <c r="BI114" s="7" t="str">
        <f t="shared" si="203"/>
        <v/>
      </c>
      <c r="BJ114" s="12" t="str">
        <f t="shared" si="204"/>
        <v/>
      </c>
      <c r="BK114" s="80" t="str">
        <f t="shared" si="205"/>
        <v/>
      </c>
      <c r="BL114" s="7" t="str">
        <f t="shared" si="206"/>
        <v/>
      </c>
      <c r="BM114" s="7" t="str">
        <f t="shared" si="256"/>
        <v/>
      </c>
      <c r="BN114" s="12" t="str">
        <f t="shared" si="207"/>
        <v/>
      </c>
      <c r="BO114" s="9" t="str">
        <f t="shared" si="208"/>
        <v/>
      </c>
      <c r="BP114" s="2" t="str">
        <f t="shared" si="209"/>
        <v/>
      </c>
      <c r="BQ114" s="2" t="str">
        <f t="shared" si="210"/>
        <v/>
      </c>
      <c r="BR114" s="20" t="str">
        <f t="shared" si="152"/>
        <v/>
      </c>
      <c r="BS114" s="20" t="str">
        <f t="shared" si="152"/>
        <v/>
      </c>
      <c r="BT114" s="20" t="str">
        <f t="shared" si="152"/>
        <v/>
      </c>
      <c r="BU114" s="86" t="str">
        <f t="shared" si="211"/>
        <v/>
      </c>
      <c r="BV114" s="86" t="str">
        <f t="shared" si="212"/>
        <v/>
      </c>
      <c r="BW114" s="20" t="str">
        <f t="shared" si="152"/>
        <v/>
      </c>
      <c r="BX114" s="86" t="str">
        <f t="shared" si="152"/>
        <v/>
      </c>
      <c r="BY114" s="86" t="str">
        <f t="shared" si="152"/>
        <v/>
      </c>
      <c r="BZ114" s="86" t="str">
        <f t="shared" si="152"/>
        <v/>
      </c>
      <c r="CA114" s="86" t="str">
        <f t="shared" si="152"/>
        <v/>
      </c>
      <c r="CB114" s="86" t="str">
        <f t="shared" si="152"/>
        <v/>
      </c>
      <c r="CC114" s="86" t="str">
        <f t="shared" si="152"/>
        <v/>
      </c>
      <c r="CD114" s="86" t="str">
        <f t="shared" si="152"/>
        <v/>
      </c>
      <c r="CE114" s="20" t="str">
        <f t="shared" si="257"/>
        <v/>
      </c>
      <c r="CF114" s="14" t="str">
        <f t="shared" si="213"/>
        <v/>
      </c>
      <c r="CG114" s="14" t="str">
        <f t="shared" si="214"/>
        <v/>
      </c>
      <c r="CH114" s="8">
        <f t="shared" si="215"/>
        <v>0</v>
      </c>
      <c r="CI114" s="9" t="str">
        <f t="shared" si="216"/>
        <v/>
      </c>
      <c r="CJ114" s="9" t="str">
        <f t="shared" si="217"/>
        <v/>
      </c>
      <c r="CK114" s="9" t="str">
        <f t="shared" si="218"/>
        <v/>
      </c>
      <c r="CL114" s="9" t="str">
        <f t="shared" si="219"/>
        <v/>
      </c>
      <c r="CM114" s="9" t="str">
        <f t="shared" si="220"/>
        <v/>
      </c>
      <c r="CN114" s="9" t="str">
        <f t="shared" si="221"/>
        <v/>
      </c>
      <c r="CO114" s="9" t="str">
        <f t="shared" si="222"/>
        <v/>
      </c>
      <c r="CP114" s="9" t="str">
        <f t="shared" si="222"/>
        <v/>
      </c>
      <c r="CQ114" s="9" t="str">
        <f t="shared" si="222"/>
        <v/>
      </c>
      <c r="CR114" s="9" t="str">
        <f t="shared" si="222"/>
        <v/>
      </c>
      <c r="CS114" s="9" t="str">
        <f t="shared" si="222"/>
        <v/>
      </c>
      <c r="CT114" s="9" t="str">
        <f t="shared" si="222"/>
        <v/>
      </c>
      <c r="CU114" s="9" t="str">
        <f t="shared" si="222"/>
        <v/>
      </c>
      <c r="CV114" s="9" t="str">
        <f t="shared" si="223"/>
        <v/>
      </c>
      <c r="CW114" s="9" t="str">
        <f t="shared" si="224"/>
        <v/>
      </c>
      <c r="CX114" s="9" t="str">
        <f t="shared" si="224"/>
        <v/>
      </c>
      <c r="CY114" s="9" t="str">
        <f t="shared" si="224"/>
        <v/>
      </c>
      <c r="CZ114" s="9" t="str">
        <f t="shared" si="224"/>
        <v/>
      </c>
      <c r="DA114" s="9" t="str">
        <f t="shared" si="224"/>
        <v/>
      </c>
      <c r="DB114" s="9" t="str">
        <f t="shared" si="224"/>
        <v/>
      </c>
      <c r="DC114" s="9" t="str">
        <f t="shared" si="224"/>
        <v/>
      </c>
      <c r="DD114" s="2" t="str">
        <f t="shared" si="225"/>
        <v/>
      </c>
      <c r="DE114" s="2" t="str">
        <f t="shared" si="226"/>
        <v/>
      </c>
      <c r="DF114" s="2" t="str">
        <f t="shared" si="227"/>
        <v/>
      </c>
      <c r="DG114" s="2" t="str">
        <f t="shared" si="228"/>
        <v/>
      </c>
      <c r="DH114" s="2" t="str">
        <f t="shared" si="229"/>
        <v/>
      </c>
      <c r="DI114" s="2" t="str">
        <f t="shared" si="230"/>
        <v/>
      </c>
      <c r="DJ114" s="2" t="str">
        <f t="shared" si="231"/>
        <v/>
      </c>
      <c r="DK114" s="2" t="str">
        <f t="shared" si="232"/>
        <v/>
      </c>
      <c r="DL114" s="16" t="str">
        <f t="shared" si="233"/>
        <v/>
      </c>
      <c r="DM114" s="16" t="str">
        <f t="shared" si="234"/>
        <v/>
      </c>
      <c r="DN114" s="16" t="str">
        <f t="shared" si="235"/>
        <v/>
      </c>
      <c r="DO114" s="72" t="str">
        <f t="shared" si="236"/>
        <v/>
      </c>
      <c r="DP114" s="16" t="str">
        <f t="shared" si="237"/>
        <v/>
      </c>
      <c r="DQ114" s="16" t="str">
        <f t="shared" si="238"/>
        <v/>
      </c>
      <c r="DR114" s="2" t="str">
        <f t="shared" si="239"/>
        <v/>
      </c>
      <c r="DS114" s="2" t="str">
        <f t="shared" si="240"/>
        <v/>
      </c>
      <c r="DT114" s="2" t="str">
        <f t="shared" si="241"/>
        <v/>
      </c>
      <c r="DU114" s="2" t="str">
        <f t="shared" si="242"/>
        <v/>
      </c>
      <c r="DV114" s="15"/>
      <c r="DW114" s="17"/>
      <c r="DX114" s="17"/>
      <c r="DY114" s="47" t="str">
        <f t="shared" si="137"/>
        <v/>
      </c>
      <c r="DZ114" s="47" t="str">
        <f t="shared" si="137"/>
        <v/>
      </c>
      <c r="EA114" s="47" t="str">
        <f t="shared" si="137"/>
        <v/>
      </c>
      <c r="EB114" s="47" t="str">
        <f t="shared" si="137"/>
        <v/>
      </c>
      <c r="EC114" s="49" t="str">
        <f t="shared" si="137"/>
        <v/>
      </c>
      <c r="ED114" s="49" t="str">
        <f t="shared" si="137"/>
        <v/>
      </c>
      <c r="EE114" s="47" t="str">
        <f t="shared" si="137"/>
        <v/>
      </c>
      <c r="EF114" s="47" t="str">
        <f t="shared" si="137"/>
        <v/>
      </c>
      <c r="EG114" s="47" t="str">
        <f t="shared" si="137"/>
        <v/>
      </c>
      <c r="EH114" s="6">
        <f t="shared" si="153"/>
        <v>0</v>
      </c>
      <c r="EI114" s="6">
        <f t="shared" si="154"/>
        <v>0</v>
      </c>
      <c r="EJ114" s="2" t="str">
        <f t="shared" si="155"/>
        <v/>
      </c>
      <c r="EK114" s="2" t="str">
        <f t="shared" si="156"/>
        <v/>
      </c>
      <c r="EL114" s="2" t="str">
        <f t="shared" si="259"/>
        <v/>
      </c>
      <c r="EM114" s="2" t="str">
        <f t="shared" si="157"/>
        <v/>
      </c>
      <c r="EN114" s="2" t="str">
        <f t="shared" si="158"/>
        <v/>
      </c>
      <c r="EO114" s="2">
        <f t="shared" si="159"/>
        <v>0</v>
      </c>
      <c r="EP114" s="2">
        <f t="shared" si="243"/>
        <v>0</v>
      </c>
      <c r="EQ114" s="2"/>
      <c r="ER114" s="2"/>
      <c r="ES114" s="2"/>
      <c r="ET114" s="2"/>
      <c r="EU114" s="2"/>
      <c r="EV114" s="2"/>
      <c r="EW114" s="2">
        <f t="shared" si="160"/>
        <v>0</v>
      </c>
      <c r="EX114" s="2">
        <f t="shared" si="161"/>
        <v>0</v>
      </c>
      <c r="EY114" s="2">
        <f t="shared" si="244"/>
        <v>0</v>
      </c>
      <c r="EZ114" s="2">
        <f t="shared" si="162"/>
        <v>0</v>
      </c>
      <c r="FA114" s="2">
        <f t="shared" si="163"/>
        <v>0</v>
      </c>
      <c r="FB114" s="59"/>
      <c r="FC114" s="2">
        <f t="shared" si="164"/>
        <v>0</v>
      </c>
      <c r="FD114" s="2">
        <f t="shared" si="245"/>
        <v>0</v>
      </c>
      <c r="FE114" s="3">
        <f t="shared" si="258"/>
        <v>0</v>
      </c>
      <c r="FF114" s="3">
        <f t="shared" si="246"/>
        <v>0</v>
      </c>
      <c r="FG114" s="3">
        <f t="shared" si="247"/>
        <v>0</v>
      </c>
      <c r="FH114" s="3">
        <f t="shared" si="165"/>
        <v>0</v>
      </c>
      <c r="FI114" s="67">
        <f t="shared" si="166"/>
        <v>0</v>
      </c>
      <c r="FJ114" s="3">
        <f t="shared" si="167"/>
        <v>0</v>
      </c>
      <c r="FK114" s="3">
        <f t="shared" si="168"/>
        <v>0</v>
      </c>
      <c r="FL114" s="3">
        <f t="shared" si="248"/>
        <v>0</v>
      </c>
      <c r="FM114" s="3">
        <f t="shared" si="249"/>
        <v>0</v>
      </c>
      <c r="FN114" s="3">
        <f t="shared" si="250"/>
        <v>0</v>
      </c>
      <c r="FO114" s="2">
        <f t="shared" si="169"/>
        <v>0</v>
      </c>
      <c r="FP114" s="2">
        <f t="shared" si="170"/>
        <v>0</v>
      </c>
      <c r="FQ114" s="2">
        <f t="shared" si="251"/>
        <v>0</v>
      </c>
      <c r="FR114" s="6" t="str">
        <f>IF(A114=1,1,IF(DW114="","",COUNTA($DW$31:DW114)+1))</f>
        <v/>
      </c>
      <c r="FS114" s="6" t="str">
        <f t="shared" si="171"/>
        <v/>
      </c>
      <c r="FT114" s="43">
        <f t="shared" si="252"/>
        <v>0</v>
      </c>
      <c r="FU114" s="23">
        <f t="shared" si="253"/>
        <v>0</v>
      </c>
      <c r="FV114" s="21">
        <f t="shared" si="254"/>
        <v>0</v>
      </c>
    </row>
    <row r="115" spans="1:178">
      <c r="A115" s="4" t="str">
        <f t="shared" si="172"/>
        <v/>
      </c>
      <c r="B115" s="33"/>
      <c r="C115" s="33"/>
      <c r="D115" s="33"/>
      <c r="E115" s="33"/>
      <c r="F115" s="33"/>
      <c r="G115" s="11" t="str">
        <f t="shared" si="139"/>
        <v/>
      </c>
      <c r="H115" s="3" t="str">
        <f t="shared" si="173"/>
        <v/>
      </c>
      <c r="I115" s="3" t="str">
        <f t="shared" si="140"/>
        <v/>
      </c>
      <c r="J115" s="3" t="str">
        <f t="shared" si="174"/>
        <v/>
      </c>
      <c r="K115" s="3" t="str">
        <f t="shared" si="141"/>
        <v/>
      </c>
      <c r="L115" s="2" t="str">
        <f t="shared" si="142"/>
        <v/>
      </c>
      <c r="M115" s="8" t="str">
        <f t="shared" si="175"/>
        <v/>
      </c>
      <c r="N115" s="8" t="str">
        <f t="shared" si="143"/>
        <v/>
      </c>
      <c r="O115" s="8" t="str">
        <f t="shared" si="176"/>
        <v/>
      </c>
      <c r="P115" s="8" t="str">
        <f t="shared" si="144"/>
        <v/>
      </c>
      <c r="Q115" s="2" t="str">
        <f t="shared" si="145"/>
        <v/>
      </c>
      <c r="R115" s="3" t="str">
        <f t="shared" si="146"/>
        <v/>
      </c>
      <c r="S115" s="3" t="str">
        <f t="shared" si="147"/>
        <v/>
      </c>
      <c r="T115" s="3" t="str">
        <f t="shared" si="177"/>
        <v/>
      </c>
      <c r="U115" s="8" t="str">
        <f t="shared" si="148"/>
        <v/>
      </c>
      <c r="V115" s="2" t="str">
        <f t="shared" si="149"/>
        <v/>
      </c>
      <c r="W115" s="2" t="str">
        <f t="shared" si="150"/>
        <v/>
      </c>
      <c r="X115" s="2" t="str">
        <f t="shared" si="255"/>
        <v/>
      </c>
      <c r="Y115" s="2" t="str">
        <f t="shared" si="151"/>
        <v/>
      </c>
      <c r="Z115" s="46" t="str">
        <f t="shared" si="178"/>
        <v/>
      </c>
      <c r="AA115" s="46" t="str">
        <f t="shared" si="179"/>
        <v/>
      </c>
      <c r="AB115" s="47"/>
      <c r="AC115" s="46" t="str">
        <f t="shared" si="180"/>
        <v/>
      </c>
      <c r="AD115" s="47" t="str">
        <f t="shared" si="260"/>
        <v/>
      </c>
      <c r="AE115" s="48" t="str">
        <f t="shared" si="181"/>
        <v/>
      </c>
      <c r="AF115" s="49" t="str">
        <f t="shared" si="136"/>
        <v/>
      </c>
      <c r="AG115" s="49" t="str">
        <f t="shared" si="136"/>
        <v/>
      </c>
      <c r="AH115" s="49" t="str">
        <f t="shared" si="136"/>
        <v/>
      </c>
      <c r="AI115" s="47" t="str">
        <f t="shared" si="136"/>
        <v/>
      </c>
      <c r="AJ115" s="47" t="str">
        <f t="shared" si="136"/>
        <v/>
      </c>
      <c r="AK115" s="46" t="str">
        <f t="shared" si="136"/>
        <v/>
      </c>
      <c r="AL115" s="47"/>
      <c r="AM115" s="53" t="str">
        <f t="shared" si="182"/>
        <v/>
      </c>
      <c r="AN115" s="50" t="str">
        <f t="shared" si="183"/>
        <v/>
      </c>
      <c r="AO115" s="51"/>
      <c r="AP115" s="52" t="str">
        <f t="shared" si="184"/>
        <v/>
      </c>
      <c r="AQ115" s="52" t="str">
        <f t="shared" si="185"/>
        <v/>
      </c>
      <c r="AR115" s="47">
        <f t="shared" si="186"/>
        <v>0</v>
      </c>
      <c r="AS115" s="53" t="str">
        <f t="shared" si="187"/>
        <v/>
      </c>
      <c r="AT115" s="52" t="str">
        <f t="shared" si="188"/>
        <v/>
      </c>
      <c r="AU115" s="9" t="str">
        <f t="shared" si="189"/>
        <v/>
      </c>
      <c r="AV115" s="9" t="str">
        <f t="shared" si="190"/>
        <v/>
      </c>
      <c r="AW115" s="12" t="str">
        <f t="shared" si="191"/>
        <v/>
      </c>
      <c r="AX115" s="9" t="str">
        <f t="shared" si="192"/>
        <v/>
      </c>
      <c r="AY115" s="12" t="str">
        <f t="shared" si="193"/>
        <v/>
      </c>
      <c r="AZ115" s="10" t="str">
        <f t="shared" si="194"/>
        <v/>
      </c>
      <c r="BA115" s="10" t="str">
        <f t="shared" si="195"/>
        <v/>
      </c>
      <c r="BB115" s="10" t="str">
        <f t="shared" si="196"/>
        <v/>
      </c>
      <c r="BC115" s="10" t="str">
        <f t="shared" si="197"/>
        <v/>
      </c>
      <c r="BD115" s="10" t="str">
        <f t="shared" si="198"/>
        <v/>
      </c>
      <c r="BE115" s="12" t="str">
        <f t="shared" si="199"/>
        <v/>
      </c>
      <c r="BF115" s="9" t="str">
        <f t="shared" si="200"/>
        <v/>
      </c>
      <c r="BG115" s="9" t="str">
        <f t="shared" si="201"/>
        <v/>
      </c>
      <c r="BH115" s="7" t="str">
        <f t="shared" si="202"/>
        <v/>
      </c>
      <c r="BI115" s="7" t="str">
        <f t="shared" si="203"/>
        <v/>
      </c>
      <c r="BJ115" s="12" t="str">
        <f t="shared" si="204"/>
        <v/>
      </c>
      <c r="BK115" s="80" t="str">
        <f t="shared" si="205"/>
        <v/>
      </c>
      <c r="BL115" s="7" t="str">
        <f t="shared" si="206"/>
        <v/>
      </c>
      <c r="BM115" s="7" t="str">
        <f t="shared" si="256"/>
        <v/>
      </c>
      <c r="BN115" s="12" t="str">
        <f t="shared" si="207"/>
        <v/>
      </c>
      <c r="BO115" s="9" t="str">
        <f t="shared" si="208"/>
        <v/>
      </c>
      <c r="BP115" s="2" t="str">
        <f t="shared" si="209"/>
        <v/>
      </c>
      <c r="BQ115" s="2" t="str">
        <f t="shared" si="210"/>
        <v/>
      </c>
      <c r="BR115" s="20" t="str">
        <f t="shared" si="152"/>
        <v/>
      </c>
      <c r="BS115" s="20" t="str">
        <f t="shared" si="152"/>
        <v/>
      </c>
      <c r="BT115" s="20" t="str">
        <f t="shared" si="152"/>
        <v/>
      </c>
      <c r="BU115" s="86" t="str">
        <f t="shared" si="211"/>
        <v/>
      </c>
      <c r="BV115" s="86" t="str">
        <f t="shared" si="212"/>
        <v/>
      </c>
      <c r="BW115" s="20" t="str">
        <f t="shared" si="152"/>
        <v/>
      </c>
      <c r="BX115" s="86" t="str">
        <f t="shared" si="152"/>
        <v/>
      </c>
      <c r="BY115" s="86" t="str">
        <f t="shared" si="152"/>
        <v/>
      </c>
      <c r="BZ115" s="86" t="str">
        <f t="shared" si="152"/>
        <v/>
      </c>
      <c r="CA115" s="86" t="str">
        <f t="shared" si="152"/>
        <v/>
      </c>
      <c r="CB115" s="86" t="str">
        <f t="shared" si="152"/>
        <v/>
      </c>
      <c r="CC115" s="86" t="str">
        <f t="shared" si="152"/>
        <v/>
      </c>
      <c r="CD115" s="86" t="str">
        <f t="shared" si="152"/>
        <v/>
      </c>
      <c r="CE115" s="20" t="str">
        <f t="shared" si="257"/>
        <v/>
      </c>
      <c r="CF115" s="14" t="str">
        <f t="shared" si="213"/>
        <v/>
      </c>
      <c r="CG115" s="14" t="str">
        <f t="shared" si="214"/>
        <v/>
      </c>
      <c r="CH115" s="8">
        <f t="shared" si="215"/>
        <v>0</v>
      </c>
      <c r="CI115" s="9" t="str">
        <f t="shared" si="216"/>
        <v/>
      </c>
      <c r="CJ115" s="9" t="str">
        <f t="shared" si="217"/>
        <v/>
      </c>
      <c r="CK115" s="9" t="str">
        <f t="shared" si="218"/>
        <v/>
      </c>
      <c r="CL115" s="9" t="str">
        <f t="shared" si="219"/>
        <v/>
      </c>
      <c r="CM115" s="9" t="str">
        <f t="shared" si="220"/>
        <v/>
      </c>
      <c r="CN115" s="9" t="str">
        <f t="shared" si="221"/>
        <v/>
      </c>
      <c r="CO115" s="9" t="str">
        <f t="shared" si="222"/>
        <v/>
      </c>
      <c r="CP115" s="9" t="str">
        <f t="shared" si="222"/>
        <v/>
      </c>
      <c r="CQ115" s="9" t="str">
        <f t="shared" si="222"/>
        <v/>
      </c>
      <c r="CR115" s="9" t="str">
        <f t="shared" si="222"/>
        <v/>
      </c>
      <c r="CS115" s="9" t="str">
        <f t="shared" si="222"/>
        <v/>
      </c>
      <c r="CT115" s="9" t="str">
        <f t="shared" si="222"/>
        <v/>
      </c>
      <c r="CU115" s="9" t="str">
        <f t="shared" si="222"/>
        <v/>
      </c>
      <c r="CV115" s="9" t="str">
        <f t="shared" si="223"/>
        <v/>
      </c>
      <c r="CW115" s="9" t="str">
        <f t="shared" si="224"/>
        <v/>
      </c>
      <c r="CX115" s="9" t="str">
        <f t="shared" si="224"/>
        <v/>
      </c>
      <c r="CY115" s="9" t="str">
        <f t="shared" si="224"/>
        <v/>
      </c>
      <c r="CZ115" s="9" t="str">
        <f t="shared" si="224"/>
        <v/>
      </c>
      <c r="DA115" s="9" t="str">
        <f t="shared" si="224"/>
        <v/>
      </c>
      <c r="DB115" s="9" t="str">
        <f t="shared" si="224"/>
        <v/>
      </c>
      <c r="DC115" s="9" t="str">
        <f t="shared" si="224"/>
        <v/>
      </c>
      <c r="DD115" s="2" t="str">
        <f t="shared" si="225"/>
        <v/>
      </c>
      <c r="DE115" s="2" t="str">
        <f t="shared" si="226"/>
        <v/>
      </c>
      <c r="DF115" s="2" t="str">
        <f t="shared" si="227"/>
        <v/>
      </c>
      <c r="DG115" s="2" t="str">
        <f t="shared" si="228"/>
        <v/>
      </c>
      <c r="DH115" s="2" t="str">
        <f t="shared" si="229"/>
        <v/>
      </c>
      <c r="DI115" s="2" t="str">
        <f t="shared" si="230"/>
        <v/>
      </c>
      <c r="DJ115" s="2" t="str">
        <f t="shared" si="231"/>
        <v/>
      </c>
      <c r="DK115" s="2" t="str">
        <f t="shared" si="232"/>
        <v/>
      </c>
      <c r="DL115" s="16" t="str">
        <f t="shared" si="233"/>
        <v/>
      </c>
      <c r="DM115" s="16" t="str">
        <f t="shared" si="234"/>
        <v/>
      </c>
      <c r="DN115" s="16" t="str">
        <f t="shared" si="235"/>
        <v/>
      </c>
      <c r="DO115" s="72" t="str">
        <f t="shared" si="236"/>
        <v/>
      </c>
      <c r="DP115" s="16" t="str">
        <f t="shared" si="237"/>
        <v/>
      </c>
      <c r="DQ115" s="16" t="str">
        <f t="shared" si="238"/>
        <v/>
      </c>
      <c r="DR115" s="2" t="str">
        <f t="shared" si="239"/>
        <v/>
      </c>
      <c r="DS115" s="2" t="str">
        <f t="shared" si="240"/>
        <v/>
      </c>
      <c r="DT115" s="2" t="str">
        <f t="shared" si="241"/>
        <v/>
      </c>
      <c r="DU115" s="2" t="str">
        <f t="shared" si="242"/>
        <v/>
      </c>
      <c r="DV115" s="15"/>
      <c r="DW115" s="17"/>
      <c r="DX115" s="17"/>
      <c r="DY115" s="47" t="str">
        <f t="shared" si="137"/>
        <v/>
      </c>
      <c r="DZ115" s="47" t="str">
        <f t="shared" si="137"/>
        <v/>
      </c>
      <c r="EA115" s="47" t="str">
        <f t="shared" si="137"/>
        <v/>
      </c>
      <c r="EB115" s="47" t="str">
        <f t="shared" si="137"/>
        <v/>
      </c>
      <c r="EC115" s="49" t="str">
        <f t="shared" si="137"/>
        <v/>
      </c>
      <c r="ED115" s="49" t="str">
        <f t="shared" si="137"/>
        <v/>
      </c>
      <c r="EE115" s="47" t="str">
        <f t="shared" si="137"/>
        <v/>
      </c>
      <c r="EF115" s="47" t="str">
        <f t="shared" si="137"/>
        <v/>
      </c>
      <c r="EG115" s="47" t="str">
        <f t="shared" si="137"/>
        <v/>
      </c>
      <c r="EH115" s="6">
        <f t="shared" si="153"/>
        <v>0</v>
      </c>
      <c r="EI115" s="6">
        <f t="shared" si="154"/>
        <v>0</v>
      </c>
      <c r="EJ115" s="2" t="str">
        <f t="shared" si="155"/>
        <v/>
      </c>
      <c r="EK115" s="2" t="str">
        <f t="shared" si="156"/>
        <v/>
      </c>
      <c r="EL115" s="2" t="str">
        <f t="shared" si="259"/>
        <v/>
      </c>
      <c r="EM115" s="2" t="str">
        <f t="shared" si="157"/>
        <v/>
      </c>
      <c r="EN115" s="2" t="str">
        <f t="shared" si="158"/>
        <v/>
      </c>
      <c r="EO115" s="2">
        <f t="shared" si="159"/>
        <v>0</v>
      </c>
      <c r="EP115" s="2">
        <f t="shared" si="243"/>
        <v>0</v>
      </c>
      <c r="EQ115" s="2"/>
      <c r="ER115" s="2"/>
      <c r="ES115" s="2"/>
      <c r="ET115" s="2"/>
      <c r="EU115" s="2"/>
      <c r="EV115" s="2"/>
      <c r="EW115" s="2">
        <f t="shared" si="160"/>
        <v>0</v>
      </c>
      <c r="EX115" s="2">
        <f t="shared" si="161"/>
        <v>0</v>
      </c>
      <c r="EY115" s="2">
        <f t="shared" si="244"/>
        <v>0</v>
      </c>
      <c r="EZ115" s="2">
        <f t="shared" si="162"/>
        <v>0</v>
      </c>
      <c r="FA115" s="2">
        <f t="shared" si="163"/>
        <v>0</v>
      </c>
      <c r="FB115" s="59"/>
      <c r="FC115" s="2">
        <f t="shared" si="164"/>
        <v>0</v>
      </c>
      <c r="FD115" s="2">
        <f t="shared" si="245"/>
        <v>0</v>
      </c>
      <c r="FE115" s="3">
        <f t="shared" si="258"/>
        <v>0</v>
      </c>
      <c r="FF115" s="3">
        <f t="shared" si="246"/>
        <v>0</v>
      </c>
      <c r="FG115" s="3">
        <f t="shared" si="247"/>
        <v>0</v>
      </c>
      <c r="FH115" s="3">
        <f t="shared" si="165"/>
        <v>0</v>
      </c>
      <c r="FI115" s="67">
        <f t="shared" si="166"/>
        <v>0</v>
      </c>
      <c r="FJ115" s="3">
        <f t="shared" si="167"/>
        <v>0</v>
      </c>
      <c r="FK115" s="3">
        <f t="shared" si="168"/>
        <v>0</v>
      </c>
      <c r="FL115" s="3">
        <f t="shared" si="248"/>
        <v>0</v>
      </c>
      <c r="FM115" s="3">
        <f t="shared" si="249"/>
        <v>0</v>
      </c>
      <c r="FN115" s="3">
        <f t="shared" si="250"/>
        <v>0</v>
      </c>
      <c r="FO115" s="2">
        <f t="shared" si="169"/>
        <v>0</v>
      </c>
      <c r="FP115" s="2">
        <f t="shared" si="170"/>
        <v>0</v>
      </c>
      <c r="FQ115" s="2">
        <f t="shared" si="251"/>
        <v>0</v>
      </c>
      <c r="FR115" s="6" t="str">
        <f>IF(A115=1,1,IF(DW115="","",COUNTA($DW$31:DW115)+1))</f>
        <v/>
      </c>
      <c r="FS115" s="6" t="str">
        <f t="shared" si="171"/>
        <v/>
      </c>
      <c r="FT115" s="43">
        <f t="shared" si="252"/>
        <v>0</v>
      </c>
      <c r="FU115" s="23">
        <f t="shared" si="253"/>
        <v>0</v>
      </c>
      <c r="FV115" s="21">
        <f t="shared" si="254"/>
        <v>0</v>
      </c>
    </row>
    <row r="116" spans="1:178">
      <c r="A116" s="4" t="str">
        <f t="shared" si="172"/>
        <v/>
      </c>
      <c r="B116" s="33"/>
      <c r="C116" s="33"/>
      <c r="D116" s="33"/>
      <c r="E116" s="33"/>
      <c r="F116" s="33"/>
      <c r="G116" s="11" t="str">
        <f t="shared" si="139"/>
        <v/>
      </c>
      <c r="H116" s="3" t="str">
        <f t="shared" si="173"/>
        <v/>
      </c>
      <c r="I116" s="3" t="str">
        <f t="shared" si="140"/>
        <v/>
      </c>
      <c r="J116" s="3" t="str">
        <f t="shared" si="174"/>
        <v/>
      </c>
      <c r="K116" s="3" t="str">
        <f t="shared" si="141"/>
        <v/>
      </c>
      <c r="L116" s="2" t="str">
        <f t="shared" si="142"/>
        <v/>
      </c>
      <c r="M116" s="8" t="str">
        <f t="shared" si="175"/>
        <v/>
      </c>
      <c r="N116" s="8" t="str">
        <f t="shared" si="143"/>
        <v/>
      </c>
      <c r="O116" s="8" t="str">
        <f t="shared" si="176"/>
        <v/>
      </c>
      <c r="P116" s="8" t="str">
        <f t="shared" si="144"/>
        <v/>
      </c>
      <c r="Q116" s="2" t="str">
        <f t="shared" si="145"/>
        <v/>
      </c>
      <c r="R116" s="3" t="str">
        <f t="shared" si="146"/>
        <v/>
      </c>
      <c r="S116" s="3" t="str">
        <f t="shared" si="147"/>
        <v/>
      </c>
      <c r="T116" s="3" t="str">
        <f t="shared" si="177"/>
        <v/>
      </c>
      <c r="U116" s="8" t="str">
        <f t="shared" si="148"/>
        <v/>
      </c>
      <c r="V116" s="2" t="str">
        <f t="shared" si="149"/>
        <v/>
      </c>
      <c r="W116" s="2" t="str">
        <f t="shared" si="150"/>
        <v/>
      </c>
      <c r="X116" s="2" t="str">
        <f t="shared" si="255"/>
        <v/>
      </c>
      <c r="Y116" s="2" t="str">
        <f t="shared" si="151"/>
        <v/>
      </c>
      <c r="Z116" s="46" t="str">
        <f t="shared" si="178"/>
        <v/>
      </c>
      <c r="AA116" s="46" t="str">
        <f t="shared" si="179"/>
        <v/>
      </c>
      <c r="AB116" s="47"/>
      <c r="AC116" s="46" t="str">
        <f t="shared" si="180"/>
        <v/>
      </c>
      <c r="AD116" s="47" t="str">
        <f t="shared" si="260"/>
        <v/>
      </c>
      <c r="AE116" s="48" t="str">
        <f t="shared" si="181"/>
        <v/>
      </c>
      <c r="AF116" s="49" t="str">
        <f t="shared" si="136"/>
        <v/>
      </c>
      <c r="AG116" s="49" t="str">
        <f t="shared" si="136"/>
        <v/>
      </c>
      <c r="AH116" s="49" t="str">
        <f t="shared" si="136"/>
        <v/>
      </c>
      <c r="AI116" s="47" t="str">
        <f t="shared" si="136"/>
        <v/>
      </c>
      <c r="AJ116" s="47" t="str">
        <f t="shared" si="136"/>
        <v/>
      </c>
      <c r="AK116" s="46" t="str">
        <f t="shared" si="136"/>
        <v/>
      </c>
      <c r="AL116" s="47"/>
      <c r="AM116" s="53" t="str">
        <f t="shared" si="182"/>
        <v/>
      </c>
      <c r="AN116" s="50" t="str">
        <f t="shared" si="183"/>
        <v/>
      </c>
      <c r="AO116" s="51"/>
      <c r="AP116" s="52" t="str">
        <f t="shared" si="184"/>
        <v/>
      </c>
      <c r="AQ116" s="52" t="str">
        <f t="shared" si="185"/>
        <v/>
      </c>
      <c r="AR116" s="47">
        <f t="shared" si="186"/>
        <v>0</v>
      </c>
      <c r="AS116" s="53" t="str">
        <f t="shared" si="187"/>
        <v/>
      </c>
      <c r="AT116" s="52" t="str">
        <f t="shared" si="188"/>
        <v/>
      </c>
      <c r="AU116" s="9" t="str">
        <f t="shared" si="189"/>
        <v/>
      </c>
      <c r="AV116" s="9" t="str">
        <f t="shared" si="190"/>
        <v/>
      </c>
      <c r="AW116" s="12" t="str">
        <f t="shared" si="191"/>
        <v/>
      </c>
      <c r="AX116" s="9" t="str">
        <f t="shared" si="192"/>
        <v/>
      </c>
      <c r="AY116" s="12" t="str">
        <f t="shared" si="193"/>
        <v/>
      </c>
      <c r="AZ116" s="10" t="str">
        <f t="shared" si="194"/>
        <v/>
      </c>
      <c r="BA116" s="10" t="str">
        <f t="shared" si="195"/>
        <v/>
      </c>
      <c r="BB116" s="10" t="str">
        <f t="shared" si="196"/>
        <v/>
      </c>
      <c r="BC116" s="10" t="str">
        <f t="shared" si="197"/>
        <v/>
      </c>
      <c r="BD116" s="10" t="str">
        <f t="shared" si="198"/>
        <v/>
      </c>
      <c r="BE116" s="12" t="str">
        <f t="shared" si="199"/>
        <v/>
      </c>
      <c r="BF116" s="9" t="str">
        <f t="shared" si="200"/>
        <v/>
      </c>
      <c r="BG116" s="9" t="str">
        <f t="shared" si="201"/>
        <v/>
      </c>
      <c r="BH116" s="7" t="str">
        <f t="shared" si="202"/>
        <v/>
      </c>
      <c r="BI116" s="7" t="str">
        <f t="shared" si="203"/>
        <v/>
      </c>
      <c r="BJ116" s="12" t="str">
        <f t="shared" si="204"/>
        <v/>
      </c>
      <c r="BK116" s="80" t="str">
        <f t="shared" si="205"/>
        <v/>
      </c>
      <c r="BL116" s="7" t="str">
        <f t="shared" si="206"/>
        <v/>
      </c>
      <c r="BM116" s="7" t="str">
        <f t="shared" si="256"/>
        <v/>
      </c>
      <c r="BN116" s="12" t="str">
        <f t="shared" si="207"/>
        <v/>
      </c>
      <c r="BO116" s="9" t="str">
        <f t="shared" si="208"/>
        <v/>
      </c>
      <c r="BP116" s="2" t="str">
        <f t="shared" si="209"/>
        <v/>
      </c>
      <c r="BQ116" s="2" t="str">
        <f t="shared" si="210"/>
        <v/>
      </c>
      <c r="BR116" s="20" t="str">
        <f t="shared" si="152"/>
        <v/>
      </c>
      <c r="BS116" s="20" t="str">
        <f t="shared" si="152"/>
        <v/>
      </c>
      <c r="BT116" s="20" t="str">
        <f t="shared" si="152"/>
        <v/>
      </c>
      <c r="BU116" s="86" t="str">
        <f t="shared" si="211"/>
        <v/>
      </c>
      <c r="BV116" s="86" t="str">
        <f t="shared" si="212"/>
        <v/>
      </c>
      <c r="BW116" s="20" t="str">
        <f t="shared" si="152"/>
        <v/>
      </c>
      <c r="BX116" s="86" t="str">
        <f t="shared" si="152"/>
        <v/>
      </c>
      <c r="BY116" s="86" t="str">
        <f t="shared" si="152"/>
        <v/>
      </c>
      <c r="BZ116" s="86" t="str">
        <f t="shared" si="152"/>
        <v/>
      </c>
      <c r="CA116" s="86" t="str">
        <f t="shared" si="152"/>
        <v/>
      </c>
      <c r="CB116" s="86" t="str">
        <f t="shared" si="152"/>
        <v/>
      </c>
      <c r="CC116" s="86" t="str">
        <f t="shared" si="152"/>
        <v/>
      </c>
      <c r="CD116" s="86" t="str">
        <f t="shared" si="152"/>
        <v/>
      </c>
      <c r="CE116" s="20" t="str">
        <f t="shared" si="257"/>
        <v/>
      </c>
      <c r="CF116" s="14" t="str">
        <f t="shared" si="213"/>
        <v/>
      </c>
      <c r="CG116" s="14" t="str">
        <f t="shared" si="214"/>
        <v/>
      </c>
      <c r="CH116" s="8">
        <f t="shared" si="215"/>
        <v>0</v>
      </c>
      <c r="CI116" s="9" t="str">
        <f t="shared" si="216"/>
        <v/>
      </c>
      <c r="CJ116" s="9" t="str">
        <f t="shared" si="217"/>
        <v/>
      </c>
      <c r="CK116" s="9" t="str">
        <f t="shared" si="218"/>
        <v/>
      </c>
      <c r="CL116" s="9" t="str">
        <f t="shared" si="219"/>
        <v/>
      </c>
      <c r="CM116" s="9" t="str">
        <f t="shared" si="220"/>
        <v/>
      </c>
      <c r="CN116" s="9" t="str">
        <f t="shared" si="221"/>
        <v/>
      </c>
      <c r="CO116" s="9" t="str">
        <f t="shared" si="222"/>
        <v/>
      </c>
      <c r="CP116" s="9" t="str">
        <f t="shared" si="222"/>
        <v/>
      </c>
      <c r="CQ116" s="9" t="str">
        <f t="shared" si="222"/>
        <v/>
      </c>
      <c r="CR116" s="9" t="str">
        <f t="shared" si="222"/>
        <v/>
      </c>
      <c r="CS116" s="9" t="str">
        <f t="shared" si="222"/>
        <v/>
      </c>
      <c r="CT116" s="9" t="str">
        <f t="shared" si="222"/>
        <v/>
      </c>
      <c r="CU116" s="9" t="str">
        <f t="shared" si="222"/>
        <v/>
      </c>
      <c r="CV116" s="9" t="str">
        <f t="shared" si="223"/>
        <v/>
      </c>
      <c r="CW116" s="9" t="str">
        <f t="shared" si="224"/>
        <v/>
      </c>
      <c r="CX116" s="9" t="str">
        <f t="shared" si="224"/>
        <v/>
      </c>
      <c r="CY116" s="9" t="str">
        <f t="shared" si="224"/>
        <v/>
      </c>
      <c r="CZ116" s="9" t="str">
        <f t="shared" si="224"/>
        <v/>
      </c>
      <c r="DA116" s="9" t="str">
        <f t="shared" si="224"/>
        <v/>
      </c>
      <c r="DB116" s="9" t="str">
        <f t="shared" si="224"/>
        <v/>
      </c>
      <c r="DC116" s="9" t="str">
        <f t="shared" si="224"/>
        <v/>
      </c>
      <c r="DD116" s="2" t="str">
        <f t="shared" si="225"/>
        <v/>
      </c>
      <c r="DE116" s="2" t="str">
        <f t="shared" si="226"/>
        <v/>
      </c>
      <c r="DF116" s="2" t="str">
        <f t="shared" si="227"/>
        <v/>
      </c>
      <c r="DG116" s="2" t="str">
        <f t="shared" si="228"/>
        <v/>
      </c>
      <c r="DH116" s="2" t="str">
        <f t="shared" si="229"/>
        <v/>
      </c>
      <c r="DI116" s="2" t="str">
        <f t="shared" si="230"/>
        <v/>
      </c>
      <c r="DJ116" s="2" t="str">
        <f t="shared" si="231"/>
        <v/>
      </c>
      <c r="DK116" s="2" t="str">
        <f t="shared" si="232"/>
        <v/>
      </c>
      <c r="DL116" s="16" t="str">
        <f t="shared" si="233"/>
        <v/>
      </c>
      <c r="DM116" s="16" t="str">
        <f t="shared" si="234"/>
        <v/>
      </c>
      <c r="DN116" s="16" t="str">
        <f t="shared" si="235"/>
        <v/>
      </c>
      <c r="DO116" s="72" t="str">
        <f t="shared" si="236"/>
        <v/>
      </c>
      <c r="DP116" s="16" t="str">
        <f t="shared" si="237"/>
        <v/>
      </c>
      <c r="DQ116" s="16" t="str">
        <f t="shared" si="238"/>
        <v/>
      </c>
      <c r="DR116" s="2" t="str">
        <f t="shared" si="239"/>
        <v/>
      </c>
      <c r="DS116" s="2" t="str">
        <f t="shared" si="240"/>
        <v/>
      </c>
      <c r="DT116" s="2" t="str">
        <f t="shared" si="241"/>
        <v/>
      </c>
      <c r="DU116" s="2" t="str">
        <f t="shared" si="242"/>
        <v/>
      </c>
      <c r="DV116" s="15"/>
      <c r="DW116" s="17"/>
      <c r="DX116" s="17"/>
      <c r="DY116" s="47" t="str">
        <f t="shared" si="137"/>
        <v/>
      </c>
      <c r="DZ116" s="47" t="str">
        <f t="shared" si="137"/>
        <v/>
      </c>
      <c r="EA116" s="47" t="str">
        <f t="shared" si="137"/>
        <v/>
      </c>
      <c r="EB116" s="47" t="str">
        <f t="shared" si="137"/>
        <v/>
      </c>
      <c r="EC116" s="49" t="str">
        <f t="shared" si="137"/>
        <v/>
      </c>
      <c r="ED116" s="49" t="str">
        <f t="shared" si="137"/>
        <v/>
      </c>
      <c r="EE116" s="47" t="str">
        <f t="shared" si="137"/>
        <v/>
      </c>
      <c r="EF116" s="47" t="str">
        <f t="shared" si="137"/>
        <v/>
      </c>
      <c r="EG116" s="47" t="str">
        <f t="shared" si="137"/>
        <v/>
      </c>
      <c r="EH116" s="6">
        <f t="shared" si="153"/>
        <v>0</v>
      </c>
      <c r="EI116" s="6">
        <f t="shared" si="154"/>
        <v>0</v>
      </c>
      <c r="EJ116" s="2" t="str">
        <f t="shared" si="155"/>
        <v/>
      </c>
      <c r="EK116" s="2" t="str">
        <f t="shared" si="156"/>
        <v/>
      </c>
      <c r="EL116" s="2" t="str">
        <f t="shared" si="259"/>
        <v/>
      </c>
      <c r="EM116" s="2" t="str">
        <f t="shared" si="157"/>
        <v/>
      </c>
      <c r="EN116" s="2" t="str">
        <f t="shared" si="158"/>
        <v/>
      </c>
      <c r="EO116" s="2">
        <f t="shared" si="159"/>
        <v>0</v>
      </c>
      <c r="EP116" s="2">
        <f t="shared" si="243"/>
        <v>0</v>
      </c>
      <c r="EQ116" s="2"/>
      <c r="ER116" s="2"/>
      <c r="ES116" s="2"/>
      <c r="ET116" s="2"/>
      <c r="EU116" s="2"/>
      <c r="EV116" s="2"/>
      <c r="EW116" s="2">
        <f t="shared" si="160"/>
        <v>0</v>
      </c>
      <c r="EX116" s="2">
        <f t="shared" si="161"/>
        <v>0</v>
      </c>
      <c r="EY116" s="2">
        <f t="shared" si="244"/>
        <v>0</v>
      </c>
      <c r="EZ116" s="2">
        <f t="shared" si="162"/>
        <v>0</v>
      </c>
      <c r="FA116" s="2">
        <f t="shared" si="163"/>
        <v>0</v>
      </c>
      <c r="FB116" s="59"/>
      <c r="FC116" s="2">
        <f t="shared" si="164"/>
        <v>0</v>
      </c>
      <c r="FD116" s="2">
        <f t="shared" si="245"/>
        <v>0</v>
      </c>
      <c r="FE116" s="3">
        <f t="shared" si="258"/>
        <v>0</v>
      </c>
      <c r="FF116" s="3">
        <f t="shared" si="246"/>
        <v>0</v>
      </c>
      <c r="FG116" s="3">
        <f t="shared" si="247"/>
        <v>0</v>
      </c>
      <c r="FH116" s="3">
        <f t="shared" si="165"/>
        <v>0</v>
      </c>
      <c r="FI116" s="67">
        <f t="shared" si="166"/>
        <v>0</v>
      </c>
      <c r="FJ116" s="3">
        <f t="shared" si="167"/>
        <v>0</v>
      </c>
      <c r="FK116" s="3">
        <f t="shared" si="168"/>
        <v>0</v>
      </c>
      <c r="FL116" s="3">
        <f t="shared" si="248"/>
        <v>0</v>
      </c>
      <c r="FM116" s="3">
        <f t="shared" si="249"/>
        <v>0</v>
      </c>
      <c r="FN116" s="3">
        <f t="shared" si="250"/>
        <v>0</v>
      </c>
      <c r="FO116" s="2">
        <f t="shared" si="169"/>
        <v>0</v>
      </c>
      <c r="FP116" s="2">
        <f t="shared" si="170"/>
        <v>0</v>
      </c>
      <c r="FQ116" s="2">
        <f t="shared" si="251"/>
        <v>0</v>
      </c>
      <c r="FR116" s="6" t="str">
        <f>IF(A116=1,1,IF(DW116="","",COUNTA($DW$31:DW116)+1))</f>
        <v/>
      </c>
      <c r="FS116" s="6" t="str">
        <f t="shared" si="171"/>
        <v/>
      </c>
      <c r="FT116" s="43">
        <f t="shared" si="252"/>
        <v>0</v>
      </c>
      <c r="FU116" s="23">
        <f t="shared" si="253"/>
        <v>0</v>
      </c>
      <c r="FV116" s="21">
        <f t="shared" si="254"/>
        <v>0</v>
      </c>
    </row>
    <row r="117" spans="1:178">
      <c r="A117" s="4" t="str">
        <f t="shared" si="172"/>
        <v/>
      </c>
      <c r="B117" s="33"/>
      <c r="C117" s="33"/>
      <c r="D117" s="33"/>
      <c r="E117" s="33"/>
      <c r="F117" s="33"/>
      <c r="G117" s="11" t="str">
        <f t="shared" si="139"/>
        <v/>
      </c>
      <c r="H117" s="3" t="str">
        <f t="shared" si="173"/>
        <v/>
      </c>
      <c r="I117" s="3" t="str">
        <f t="shared" si="140"/>
        <v/>
      </c>
      <c r="J117" s="3" t="str">
        <f t="shared" si="174"/>
        <v/>
      </c>
      <c r="K117" s="3" t="str">
        <f t="shared" si="141"/>
        <v/>
      </c>
      <c r="L117" s="2" t="str">
        <f t="shared" si="142"/>
        <v/>
      </c>
      <c r="M117" s="8" t="str">
        <f t="shared" si="175"/>
        <v/>
      </c>
      <c r="N117" s="8" t="str">
        <f t="shared" si="143"/>
        <v/>
      </c>
      <c r="O117" s="8" t="str">
        <f t="shared" si="176"/>
        <v/>
      </c>
      <c r="P117" s="8" t="str">
        <f t="shared" si="144"/>
        <v/>
      </c>
      <c r="Q117" s="2" t="str">
        <f t="shared" si="145"/>
        <v/>
      </c>
      <c r="R117" s="3" t="str">
        <f t="shared" si="146"/>
        <v/>
      </c>
      <c r="S117" s="3" t="str">
        <f t="shared" si="147"/>
        <v/>
      </c>
      <c r="T117" s="3" t="str">
        <f t="shared" si="177"/>
        <v/>
      </c>
      <c r="U117" s="8" t="str">
        <f t="shared" si="148"/>
        <v/>
      </c>
      <c r="V117" s="2" t="str">
        <f t="shared" si="149"/>
        <v/>
      </c>
      <c r="W117" s="2" t="str">
        <f t="shared" si="150"/>
        <v/>
      </c>
      <c r="X117" s="2" t="str">
        <f t="shared" si="255"/>
        <v/>
      </c>
      <c r="Y117" s="2" t="str">
        <f t="shared" si="151"/>
        <v/>
      </c>
      <c r="Z117" s="46" t="str">
        <f t="shared" si="178"/>
        <v/>
      </c>
      <c r="AA117" s="46" t="str">
        <f t="shared" si="179"/>
        <v/>
      </c>
      <c r="AB117" s="47"/>
      <c r="AC117" s="46" t="str">
        <f t="shared" si="180"/>
        <v/>
      </c>
      <c r="AD117" s="47" t="str">
        <f t="shared" si="260"/>
        <v/>
      </c>
      <c r="AE117" s="48" t="str">
        <f t="shared" si="181"/>
        <v/>
      </c>
      <c r="AF117" s="49" t="str">
        <f t="shared" si="136"/>
        <v/>
      </c>
      <c r="AG117" s="49" t="str">
        <f t="shared" si="136"/>
        <v/>
      </c>
      <c r="AH117" s="49" t="str">
        <f t="shared" si="136"/>
        <v/>
      </c>
      <c r="AI117" s="47" t="str">
        <f t="shared" si="136"/>
        <v/>
      </c>
      <c r="AJ117" s="47" t="str">
        <f t="shared" si="136"/>
        <v/>
      </c>
      <c r="AK117" s="46" t="str">
        <f t="shared" si="136"/>
        <v/>
      </c>
      <c r="AL117" s="47"/>
      <c r="AM117" s="53" t="str">
        <f t="shared" si="182"/>
        <v/>
      </c>
      <c r="AN117" s="50" t="str">
        <f t="shared" si="183"/>
        <v/>
      </c>
      <c r="AO117" s="51"/>
      <c r="AP117" s="52" t="str">
        <f t="shared" si="184"/>
        <v/>
      </c>
      <c r="AQ117" s="52" t="str">
        <f t="shared" si="185"/>
        <v/>
      </c>
      <c r="AR117" s="47">
        <f t="shared" si="186"/>
        <v>0</v>
      </c>
      <c r="AS117" s="53" t="str">
        <f t="shared" si="187"/>
        <v/>
      </c>
      <c r="AT117" s="52" t="str">
        <f t="shared" si="188"/>
        <v/>
      </c>
      <c r="AU117" s="9" t="str">
        <f t="shared" si="189"/>
        <v/>
      </c>
      <c r="AV117" s="9" t="str">
        <f t="shared" si="190"/>
        <v/>
      </c>
      <c r="AW117" s="12" t="str">
        <f t="shared" si="191"/>
        <v/>
      </c>
      <c r="AX117" s="9" t="str">
        <f t="shared" si="192"/>
        <v/>
      </c>
      <c r="AY117" s="12" t="str">
        <f t="shared" si="193"/>
        <v/>
      </c>
      <c r="AZ117" s="10" t="str">
        <f t="shared" si="194"/>
        <v/>
      </c>
      <c r="BA117" s="10" t="str">
        <f t="shared" si="195"/>
        <v/>
      </c>
      <c r="BB117" s="10" t="str">
        <f t="shared" si="196"/>
        <v/>
      </c>
      <c r="BC117" s="10" t="str">
        <f t="shared" si="197"/>
        <v/>
      </c>
      <c r="BD117" s="10" t="str">
        <f t="shared" si="198"/>
        <v/>
      </c>
      <c r="BE117" s="12" t="str">
        <f t="shared" si="199"/>
        <v/>
      </c>
      <c r="BF117" s="9" t="str">
        <f t="shared" si="200"/>
        <v/>
      </c>
      <c r="BG117" s="9" t="str">
        <f t="shared" si="201"/>
        <v/>
      </c>
      <c r="BH117" s="7" t="str">
        <f t="shared" si="202"/>
        <v/>
      </c>
      <c r="BI117" s="7" t="str">
        <f t="shared" si="203"/>
        <v/>
      </c>
      <c r="BJ117" s="12" t="str">
        <f t="shared" si="204"/>
        <v/>
      </c>
      <c r="BK117" s="80" t="str">
        <f t="shared" si="205"/>
        <v/>
      </c>
      <c r="BL117" s="7" t="str">
        <f t="shared" si="206"/>
        <v/>
      </c>
      <c r="BM117" s="7" t="str">
        <f t="shared" si="256"/>
        <v/>
      </c>
      <c r="BN117" s="12" t="str">
        <f t="shared" si="207"/>
        <v/>
      </c>
      <c r="BO117" s="9" t="str">
        <f t="shared" si="208"/>
        <v/>
      </c>
      <c r="BP117" s="2" t="str">
        <f t="shared" si="209"/>
        <v/>
      </c>
      <c r="BQ117" s="2" t="str">
        <f t="shared" si="210"/>
        <v/>
      </c>
      <c r="BR117" s="20" t="str">
        <f t="shared" si="152"/>
        <v/>
      </c>
      <c r="BS117" s="20" t="str">
        <f t="shared" si="152"/>
        <v/>
      </c>
      <c r="BT117" s="20" t="str">
        <f t="shared" si="152"/>
        <v/>
      </c>
      <c r="BU117" s="86" t="str">
        <f t="shared" si="211"/>
        <v/>
      </c>
      <c r="BV117" s="86" t="str">
        <f t="shared" si="212"/>
        <v/>
      </c>
      <c r="BW117" s="20" t="str">
        <f t="shared" si="152"/>
        <v/>
      </c>
      <c r="BX117" s="86" t="str">
        <f t="shared" si="152"/>
        <v/>
      </c>
      <c r="BY117" s="86" t="str">
        <f t="shared" si="152"/>
        <v/>
      </c>
      <c r="BZ117" s="86" t="str">
        <f t="shared" si="152"/>
        <v/>
      </c>
      <c r="CA117" s="86" t="str">
        <f t="shared" si="152"/>
        <v/>
      </c>
      <c r="CB117" s="86" t="str">
        <f t="shared" si="152"/>
        <v/>
      </c>
      <c r="CC117" s="86" t="str">
        <f t="shared" si="152"/>
        <v/>
      </c>
      <c r="CD117" s="86" t="str">
        <f t="shared" si="152"/>
        <v/>
      </c>
      <c r="CE117" s="20" t="str">
        <f t="shared" si="257"/>
        <v/>
      </c>
      <c r="CF117" s="14" t="str">
        <f t="shared" si="213"/>
        <v/>
      </c>
      <c r="CG117" s="14" t="str">
        <f t="shared" si="214"/>
        <v/>
      </c>
      <c r="CH117" s="8">
        <f t="shared" si="215"/>
        <v>0</v>
      </c>
      <c r="CI117" s="9" t="str">
        <f t="shared" si="216"/>
        <v/>
      </c>
      <c r="CJ117" s="9" t="str">
        <f t="shared" si="217"/>
        <v/>
      </c>
      <c r="CK117" s="9" t="str">
        <f t="shared" si="218"/>
        <v/>
      </c>
      <c r="CL117" s="9" t="str">
        <f t="shared" si="219"/>
        <v/>
      </c>
      <c r="CM117" s="9" t="str">
        <f t="shared" si="220"/>
        <v/>
      </c>
      <c r="CN117" s="9" t="str">
        <f t="shared" si="221"/>
        <v/>
      </c>
      <c r="CO117" s="9" t="str">
        <f t="shared" si="222"/>
        <v/>
      </c>
      <c r="CP117" s="9" t="str">
        <f t="shared" si="222"/>
        <v/>
      </c>
      <c r="CQ117" s="9" t="str">
        <f t="shared" si="222"/>
        <v/>
      </c>
      <c r="CR117" s="9" t="str">
        <f t="shared" si="222"/>
        <v/>
      </c>
      <c r="CS117" s="9" t="str">
        <f t="shared" si="222"/>
        <v/>
      </c>
      <c r="CT117" s="9" t="str">
        <f t="shared" si="222"/>
        <v/>
      </c>
      <c r="CU117" s="9" t="str">
        <f t="shared" si="222"/>
        <v/>
      </c>
      <c r="CV117" s="9" t="str">
        <f t="shared" si="223"/>
        <v/>
      </c>
      <c r="CW117" s="9" t="str">
        <f t="shared" si="224"/>
        <v/>
      </c>
      <c r="CX117" s="9" t="str">
        <f t="shared" si="224"/>
        <v/>
      </c>
      <c r="CY117" s="9" t="str">
        <f t="shared" si="224"/>
        <v/>
      </c>
      <c r="CZ117" s="9" t="str">
        <f t="shared" si="224"/>
        <v/>
      </c>
      <c r="DA117" s="9" t="str">
        <f t="shared" si="224"/>
        <v/>
      </c>
      <c r="DB117" s="9" t="str">
        <f t="shared" si="224"/>
        <v/>
      </c>
      <c r="DC117" s="9" t="str">
        <f t="shared" si="224"/>
        <v/>
      </c>
      <c r="DD117" s="2" t="str">
        <f t="shared" si="225"/>
        <v/>
      </c>
      <c r="DE117" s="2" t="str">
        <f t="shared" si="226"/>
        <v/>
      </c>
      <c r="DF117" s="2" t="str">
        <f t="shared" si="227"/>
        <v/>
      </c>
      <c r="DG117" s="2" t="str">
        <f t="shared" si="228"/>
        <v/>
      </c>
      <c r="DH117" s="2" t="str">
        <f t="shared" si="229"/>
        <v/>
      </c>
      <c r="DI117" s="2" t="str">
        <f t="shared" si="230"/>
        <v/>
      </c>
      <c r="DJ117" s="2" t="str">
        <f t="shared" si="231"/>
        <v/>
      </c>
      <c r="DK117" s="2" t="str">
        <f t="shared" si="232"/>
        <v/>
      </c>
      <c r="DL117" s="16" t="str">
        <f t="shared" si="233"/>
        <v/>
      </c>
      <c r="DM117" s="16" t="str">
        <f t="shared" si="234"/>
        <v/>
      </c>
      <c r="DN117" s="16" t="str">
        <f t="shared" si="235"/>
        <v/>
      </c>
      <c r="DO117" s="72" t="str">
        <f t="shared" si="236"/>
        <v/>
      </c>
      <c r="DP117" s="16" t="str">
        <f t="shared" si="237"/>
        <v/>
      </c>
      <c r="DQ117" s="16" t="str">
        <f t="shared" si="238"/>
        <v/>
      </c>
      <c r="DR117" s="2" t="str">
        <f t="shared" si="239"/>
        <v/>
      </c>
      <c r="DS117" s="2" t="str">
        <f t="shared" si="240"/>
        <v/>
      </c>
      <c r="DT117" s="2" t="str">
        <f t="shared" si="241"/>
        <v/>
      </c>
      <c r="DU117" s="2" t="str">
        <f t="shared" si="242"/>
        <v/>
      </c>
      <c r="DV117" s="15"/>
      <c r="DW117" s="17"/>
      <c r="DX117" s="17"/>
      <c r="DY117" s="47" t="str">
        <f t="shared" si="137"/>
        <v/>
      </c>
      <c r="DZ117" s="47" t="str">
        <f t="shared" si="137"/>
        <v/>
      </c>
      <c r="EA117" s="47" t="str">
        <f t="shared" si="137"/>
        <v/>
      </c>
      <c r="EB117" s="47" t="str">
        <f t="shared" si="137"/>
        <v/>
      </c>
      <c r="EC117" s="49" t="str">
        <f t="shared" si="137"/>
        <v/>
      </c>
      <c r="ED117" s="49" t="str">
        <f t="shared" si="137"/>
        <v/>
      </c>
      <c r="EE117" s="47" t="str">
        <f t="shared" si="137"/>
        <v/>
      </c>
      <c r="EF117" s="47" t="str">
        <f t="shared" si="137"/>
        <v/>
      </c>
      <c r="EG117" s="47" t="str">
        <f t="shared" si="137"/>
        <v/>
      </c>
      <c r="EH117" s="6">
        <f t="shared" si="153"/>
        <v>0</v>
      </c>
      <c r="EI117" s="6">
        <f t="shared" si="154"/>
        <v>0</v>
      </c>
      <c r="EJ117" s="2" t="str">
        <f t="shared" si="155"/>
        <v/>
      </c>
      <c r="EK117" s="2" t="str">
        <f t="shared" si="156"/>
        <v/>
      </c>
      <c r="EL117" s="2" t="str">
        <f t="shared" si="259"/>
        <v/>
      </c>
      <c r="EM117" s="2" t="str">
        <f t="shared" si="157"/>
        <v/>
      </c>
      <c r="EN117" s="2" t="str">
        <f t="shared" si="158"/>
        <v/>
      </c>
      <c r="EO117" s="2">
        <f t="shared" si="159"/>
        <v>0</v>
      </c>
      <c r="EP117" s="2">
        <f t="shared" si="243"/>
        <v>0</v>
      </c>
      <c r="EQ117" s="2"/>
      <c r="ER117" s="2"/>
      <c r="ES117" s="2"/>
      <c r="ET117" s="2"/>
      <c r="EU117" s="2"/>
      <c r="EV117" s="2"/>
      <c r="EW117" s="2">
        <f t="shared" si="160"/>
        <v>0</v>
      </c>
      <c r="EX117" s="2">
        <f t="shared" si="161"/>
        <v>0</v>
      </c>
      <c r="EY117" s="2">
        <f t="shared" si="244"/>
        <v>0</v>
      </c>
      <c r="EZ117" s="2">
        <f t="shared" si="162"/>
        <v>0</v>
      </c>
      <c r="FA117" s="2">
        <f t="shared" si="163"/>
        <v>0</v>
      </c>
      <c r="FB117" s="59"/>
      <c r="FC117" s="2">
        <f t="shared" si="164"/>
        <v>0</v>
      </c>
      <c r="FD117" s="2">
        <f t="shared" si="245"/>
        <v>0</v>
      </c>
      <c r="FE117" s="3">
        <f t="shared" si="258"/>
        <v>0</v>
      </c>
      <c r="FF117" s="3">
        <f t="shared" si="246"/>
        <v>0</v>
      </c>
      <c r="FG117" s="3">
        <f t="shared" si="247"/>
        <v>0</v>
      </c>
      <c r="FH117" s="3">
        <f t="shared" si="165"/>
        <v>0</v>
      </c>
      <c r="FI117" s="67">
        <f t="shared" si="166"/>
        <v>0</v>
      </c>
      <c r="FJ117" s="3">
        <f t="shared" si="167"/>
        <v>0</v>
      </c>
      <c r="FK117" s="3">
        <f t="shared" si="168"/>
        <v>0</v>
      </c>
      <c r="FL117" s="3">
        <f t="shared" si="248"/>
        <v>0</v>
      </c>
      <c r="FM117" s="3">
        <f t="shared" si="249"/>
        <v>0</v>
      </c>
      <c r="FN117" s="3">
        <f t="shared" si="250"/>
        <v>0</v>
      </c>
      <c r="FO117" s="2">
        <f t="shared" si="169"/>
        <v>0</v>
      </c>
      <c r="FP117" s="2">
        <f t="shared" si="170"/>
        <v>0</v>
      </c>
      <c r="FQ117" s="2">
        <f t="shared" si="251"/>
        <v>0</v>
      </c>
      <c r="FR117" s="6" t="str">
        <f>IF(A117=1,1,IF(DW117="","",COUNTA($DW$31:DW117)+1))</f>
        <v/>
      </c>
      <c r="FS117" s="6" t="str">
        <f t="shared" si="171"/>
        <v/>
      </c>
      <c r="FT117" s="43">
        <f t="shared" si="252"/>
        <v>0</v>
      </c>
      <c r="FU117" s="23">
        <f t="shared" si="253"/>
        <v>0</v>
      </c>
      <c r="FV117" s="21">
        <f t="shared" si="254"/>
        <v>0</v>
      </c>
    </row>
    <row r="118" spans="1:178">
      <c r="A118" s="4" t="str">
        <f t="shared" si="172"/>
        <v/>
      </c>
      <c r="B118" s="33"/>
      <c r="C118" s="33"/>
      <c r="D118" s="33"/>
      <c r="E118" s="33"/>
      <c r="F118" s="33"/>
      <c r="G118" s="11" t="str">
        <f t="shared" si="139"/>
        <v/>
      </c>
      <c r="H118" s="3" t="str">
        <f t="shared" si="173"/>
        <v/>
      </c>
      <c r="I118" s="3" t="str">
        <f t="shared" si="140"/>
        <v/>
      </c>
      <c r="J118" s="3" t="str">
        <f t="shared" si="174"/>
        <v/>
      </c>
      <c r="K118" s="3" t="str">
        <f t="shared" si="141"/>
        <v/>
      </c>
      <c r="L118" s="2" t="str">
        <f t="shared" si="142"/>
        <v/>
      </c>
      <c r="M118" s="8" t="str">
        <f t="shared" si="175"/>
        <v/>
      </c>
      <c r="N118" s="8" t="str">
        <f t="shared" si="143"/>
        <v/>
      </c>
      <c r="O118" s="8" t="str">
        <f t="shared" si="176"/>
        <v/>
      </c>
      <c r="P118" s="8" t="str">
        <f t="shared" si="144"/>
        <v/>
      </c>
      <c r="Q118" s="2" t="str">
        <f t="shared" si="145"/>
        <v/>
      </c>
      <c r="R118" s="3" t="str">
        <f t="shared" si="146"/>
        <v/>
      </c>
      <c r="S118" s="3" t="str">
        <f t="shared" si="147"/>
        <v/>
      </c>
      <c r="T118" s="3" t="str">
        <f t="shared" si="177"/>
        <v/>
      </c>
      <c r="U118" s="8" t="str">
        <f t="shared" si="148"/>
        <v/>
      </c>
      <c r="V118" s="2" t="str">
        <f t="shared" si="149"/>
        <v/>
      </c>
      <c r="W118" s="2" t="str">
        <f t="shared" si="150"/>
        <v/>
      </c>
      <c r="X118" s="2" t="str">
        <f t="shared" si="255"/>
        <v/>
      </c>
      <c r="Y118" s="2" t="str">
        <f t="shared" si="151"/>
        <v/>
      </c>
      <c r="Z118" s="46" t="str">
        <f t="shared" si="178"/>
        <v/>
      </c>
      <c r="AA118" s="46" t="str">
        <f t="shared" si="179"/>
        <v/>
      </c>
      <c r="AB118" s="47"/>
      <c r="AC118" s="46" t="str">
        <f t="shared" si="180"/>
        <v/>
      </c>
      <c r="AD118" s="47" t="str">
        <f t="shared" si="260"/>
        <v/>
      </c>
      <c r="AE118" s="48" t="str">
        <f t="shared" si="181"/>
        <v/>
      </c>
      <c r="AF118" s="49" t="str">
        <f t="shared" si="136"/>
        <v/>
      </c>
      <c r="AG118" s="49" t="str">
        <f t="shared" si="136"/>
        <v/>
      </c>
      <c r="AH118" s="49" t="str">
        <f t="shared" si="136"/>
        <v/>
      </c>
      <c r="AI118" s="47" t="str">
        <f t="shared" si="136"/>
        <v/>
      </c>
      <c r="AJ118" s="47" t="str">
        <f t="shared" si="136"/>
        <v/>
      </c>
      <c r="AK118" s="46" t="str">
        <f t="shared" si="136"/>
        <v/>
      </c>
      <c r="AL118" s="47"/>
      <c r="AM118" s="53" t="str">
        <f t="shared" si="182"/>
        <v/>
      </c>
      <c r="AN118" s="50" t="str">
        <f t="shared" si="183"/>
        <v/>
      </c>
      <c r="AO118" s="51"/>
      <c r="AP118" s="52" t="str">
        <f t="shared" si="184"/>
        <v/>
      </c>
      <c r="AQ118" s="52" t="str">
        <f t="shared" si="185"/>
        <v/>
      </c>
      <c r="AR118" s="47">
        <f t="shared" si="186"/>
        <v>0</v>
      </c>
      <c r="AS118" s="53" t="str">
        <f t="shared" si="187"/>
        <v/>
      </c>
      <c r="AT118" s="52" t="str">
        <f t="shared" si="188"/>
        <v/>
      </c>
      <c r="AU118" s="9" t="str">
        <f t="shared" si="189"/>
        <v/>
      </c>
      <c r="AV118" s="9" t="str">
        <f t="shared" si="190"/>
        <v/>
      </c>
      <c r="AW118" s="12" t="str">
        <f t="shared" si="191"/>
        <v/>
      </c>
      <c r="AX118" s="9" t="str">
        <f t="shared" si="192"/>
        <v/>
      </c>
      <c r="AY118" s="12" t="str">
        <f t="shared" si="193"/>
        <v/>
      </c>
      <c r="AZ118" s="10" t="str">
        <f t="shared" si="194"/>
        <v/>
      </c>
      <c r="BA118" s="10" t="str">
        <f t="shared" si="195"/>
        <v/>
      </c>
      <c r="BB118" s="10" t="str">
        <f t="shared" si="196"/>
        <v/>
      </c>
      <c r="BC118" s="10" t="str">
        <f t="shared" si="197"/>
        <v/>
      </c>
      <c r="BD118" s="10" t="str">
        <f t="shared" si="198"/>
        <v/>
      </c>
      <c r="BE118" s="12" t="str">
        <f t="shared" si="199"/>
        <v/>
      </c>
      <c r="BF118" s="9" t="str">
        <f t="shared" si="200"/>
        <v/>
      </c>
      <c r="BG118" s="9" t="str">
        <f t="shared" si="201"/>
        <v/>
      </c>
      <c r="BH118" s="7" t="str">
        <f t="shared" si="202"/>
        <v/>
      </c>
      <c r="BI118" s="7" t="str">
        <f t="shared" si="203"/>
        <v/>
      </c>
      <c r="BJ118" s="12" t="str">
        <f t="shared" si="204"/>
        <v/>
      </c>
      <c r="BK118" s="80" t="str">
        <f t="shared" si="205"/>
        <v/>
      </c>
      <c r="BL118" s="7" t="str">
        <f t="shared" si="206"/>
        <v/>
      </c>
      <c r="BM118" s="7" t="str">
        <f t="shared" si="256"/>
        <v/>
      </c>
      <c r="BN118" s="12" t="str">
        <f t="shared" si="207"/>
        <v/>
      </c>
      <c r="BO118" s="9" t="str">
        <f t="shared" si="208"/>
        <v/>
      </c>
      <c r="BP118" s="2" t="str">
        <f t="shared" si="209"/>
        <v/>
      </c>
      <c r="BQ118" s="2" t="str">
        <f t="shared" si="210"/>
        <v/>
      </c>
      <c r="BR118" s="20" t="str">
        <f t="shared" si="152"/>
        <v/>
      </c>
      <c r="BS118" s="20" t="str">
        <f t="shared" si="152"/>
        <v/>
      </c>
      <c r="BT118" s="20" t="str">
        <f t="shared" si="152"/>
        <v/>
      </c>
      <c r="BU118" s="86" t="str">
        <f t="shared" si="211"/>
        <v/>
      </c>
      <c r="BV118" s="86" t="str">
        <f t="shared" si="212"/>
        <v/>
      </c>
      <c r="BW118" s="20" t="str">
        <f t="shared" si="152"/>
        <v/>
      </c>
      <c r="BX118" s="86" t="str">
        <f t="shared" si="152"/>
        <v/>
      </c>
      <c r="BY118" s="86" t="str">
        <f t="shared" si="152"/>
        <v/>
      </c>
      <c r="BZ118" s="86" t="str">
        <f t="shared" si="152"/>
        <v/>
      </c>
      <c r="CA118" s="86" t="str">
        <f t="shared" si="152"/>
        <v/>
      </c>
      <c r="CB118" s="86" t="str">
        <f t="shared" si="152"/>
        <v/>
      </c>
      <c r="CC118" s="86" t="str">
        <f t="shared" si="152"/>
        <v/>
      </c>
      <c r="CD118" s="86" t="str">
        <f t="shared" si="152"/>
        <v/>
      </c>
      <c r="CE118" s="20" t="str">
        <f t="shared" si="257"/>
        <v/>
      </c>
      <c r="CF118" s="14" t="str">
        <f t="shared" si="213"/>
        <v/>
      </c>
      <c r="CG118" s="14" t="str">
        <f t="shared" si="214"/>
        <v/>
      </c>
      <c r="CH118" s="8">
        <f t="shared" si="215"/>
        <v>0</v>
      </c>
      <c r="CI118" s="9" t="str">
        <f t="shared" si="216"/>
        <v/>
      </c>
      <c r="CJ118" s="9" t="str">
        <f t="shared" si="217"/>
        <v/>
      </c>
      <c r="CK118" s="9" t="str">
        <f t="shared" si="218"/>
        <v/>
      </c>
      <c r="CL118" s="9" t="str">
        <f t="shared" si="219"/>
        <v/>
      </c>
      <c r="CM118" s="9" t="str">
        <f t="shared" si="220"/>
        <v/>
      </c>
      <c r="CN118" s="9" t="str">
        <f t="shared" si="221"/>
        <v/>
      </c>
      <c r="CO118" s="9" t="str">
        <f t="shared" si="222"/>
        <v/>
      </c>
      <c r="CP118" s="9" t="str">
        <f t="shared" si="222"/>
        <v/>
      </c>
      <c r="CQ118" s="9" t="str">
        <f t="shared" si="222"/>
        <v/>
      </c>
      <c r="CR118" s="9" t="str">
        <f t="shared" si="222"/>
        <v/>
      </c>
      <c r="CS118" s="9" t="str">
        <f t="shared" si="222"/>
        <v/>
      </c>
      <c r="CT118" s="9" t="str">
        <f t="shared" si="222"/>
        <v/>
      </c>
      <c r="CU118" s="9" t="str">
        <f t="shared" si="222"/>
        <v/>
      </c>
      <c r="CV118" s="9" t="str">
        <f t="shared" si="223"/>
        <v/>
      </c>
      <c r="CW118" s="9" t="str">
        <f t="shared" si="224"/>
        <v/>
      </c>
      <c r="CX118" s="9" t="str">
        <f t="shared" si="224"/>
        <v/>
      </c>
      <c r="CY118" s="9" t="str">
        <f t="shared" si="224"/>
        <v/>
      </c>
      <c r="CZ118" s="9" t="str">
        <f t="shared" si="224"/>
        <v/>
      </c>
      <c r="DA118" s="9" t="str">
        <f t="shared" si="224"/>
        <v/>
      </c>
      <c r="DB118" s="9" t="str">
        <f t="shared" si="224"/>
        <v/>
      </c>
      <c r="DC118" s="9" t="str">
        <f t="shared" si="224"/>
        <v/>
      </c>
      <c r="DD118" s="2" t="str">
        <f t="shared" si="225"/>
        <v/>
      </c>
      <c r="DE118" s="2" t="str">
        <f t="shared" si="226"/>
        <v/>
      </c>
      <c r="DF118" s="2" t="str">
        <f t="shared" si="227"/>
        <v/>
      </c>
      <c r="DG118" s="2" t="str">
        <f t="shared" si="228"/>
        <v/>
      </c>
      <c r="DH118" s="2" t="str">
        <f t="shared" si="229"/>
        <v/>
      </c>
      <c r="DI118" s="2" t="str">
        <f t="shared" si="230"/>
        <v/>
      </c>
      <c r="DJ118" s="2" t="str">
        <f t="shared" si="231"/>
        <v/>
      </c>
      <c r="DK118" s="2" t="str">
        <f t="shared" si="232"/>
        <v/>
      </c>
      <c r="DL118" s="16" t="str">
        <f t="shared" si="233"/>
        <v/>
      </c>
      <c r="DM118" s="16" t="str">
        <f t="shared" si="234"/>
        <v/>
      </c>
      <c r="DN118" s="16" t="str">
        <f t="shared" si="235"/>
        <v/>
      </c>
      <c r="DO118" s="72" t="str">
        <f t="shared" si="236"/>
        <v/>
      </c>
      <c r="DP118" s="16" t="str">
        <f t="shared" si="237"/>
        <v/>
      </c>
      <c r="DQ118" s="16" t="str">
        <f t="shared" si="238"/>
        <v/>
      </c>
      <c r="DR118" s="2" t="str">
        <f t="shared" si="239"/>
        <v/>
      </c>
      <c r="DS118" s="2" t="str">
        <f t="shared" si="240"/>
        <v/>
      </c>
      <c r="DT118" s="2" t="str">
        <f t="shared" si="241"/>
        <v/>
      </c>
      <c r="DU118" s="2" t="str">
        <f t="shared" si="242"/>
        <v/>
      </c>
      <c r="DV118" s="15"/>
      <c r="DW118" s="17"/>
      <c r="DX118" s="17"/>
      <c r="DY118" s="47" t="str">
        <f t="shared" si="137"/>
        <v/>
      </c>
      <c r="DZ118" s="47" t="str">
        <f t="shared" si="137"/>
        <v/>
      </c>
      <c r="EA118" s="47" t="str">
        <f t="shared" si="137"/>
        <v/>
      </c>
      <c r="EB118" s="47" t="str">
        <f t="shared" si="137"/>
        <v/>
      </c>
      <c r="EC118" s="49" t="str">
        <f t="shared" si="137"/>
        <v/>
      </c>
      <c r="ED118" s="49" t="str">
        <f t="shared" si="137"/>
        <v/>
      </c>
      <c r="EE118" s="47" t="str">
        <f t="shared" si="137"/>
        <v/>
      </c>
      <c r="EF118" s="47" t="str">
        <f t="shared" si="137"/>
        <v/>
      </c>
      <c r="EG118" s="47" t="str">
        <f t="shared" si="137"/>
        <v/>
      </c>
      <c r="EH118" s="6">
        <f t="shared" si="153"/>
        <v>0</v>
      </c>
      <c r="EI118" s="6">
        <f t="shared" si="154"/>
        <v>0</v>
      </c>
      <c r="EJ118" s="2" t="str">
        <f t="shared" si="155"/>
        <v/>
      </c>
      <c r="EK118" s="2" t="str">
        <f t="shared" si="156"/>
        <v/>
      </c>
      <c r="EL118" s="2" t="str">
        <f t="shared" si="259"/>
        <v/>
      </c>
      <c r="EM118" s="2" t="str">
        <f t="shared" si="157"/>
        <v/>
      </c>
      <c r="EN118" s="2" t="str">
        <f t="shared" si="158"/>
        <v/>
      </c>
      <c r="EO118" s="2">
        <f t="shared" si="159"/>
        <v>0</v>
      </c>
      <c r="EP118" s="2">
        <f t="shared" si="243"/>
        <v>0</v>
      </c>
      <c r="EQ118" s="2"/>
      <c r="ER118" s="2"/>
      <c r="ES118" s="2"/>
      <c r="ET118" s="2"/>
      <c r="EU118" s="2"/>
      <c r="EV118" s="2"/>
      <c r="EW118" s="2">
        <f t="shared" si="160"/>
        <v>0</v>
      </c>
      <c r="EX118" s="2">
        <f t="shared" si="161"/>
        <v>0</v>
      </c>
      <c r="EY118" s="2">
        <f t="shared" si="244"/>
        <v>0</v>
      </c>
      <c r="EZ118" s="2">
        <f t="shared" si="162"/>
        <v>0</v>
      </c>
      <c r="FA118" s="2">
        <f t="shared" si="163"/>
        <v>0</v>
      </c>
      <c r="FB118" s="59"/>
      <c r="FC118" s="2">
        <f t="shared" si="164"/>
        <v>0</v>
      </c>
      <c r="FD118" s="2">
        <f t="shared" si="245"/>
        <v>0</v>
      </c>
      <c r="FE118" s="3">
        <f t="shared" si="258"/>
        <v>0</v>
      </c>
      <c r="FF118" s="3">
        <f t="shared" si="246"/>
        <v>0</v>
      </c>
      <c r="FG118" s="3">
        <f t="shared" si="247"/>
        <v>0</v>
      </c>
      <c r="FH118" s="3">
        <f t="shared" si="165"/>
        <v>0</v>
      </c>
      <c r="FI118" s="67">
        <f t="shared" si="166"/>
        <v>0</v>
      </c>
      <c r="FJ118" s="3">
        <f t="shared" si="167"/>
        <v>0</v>
      </c>
      <c r="FK118" s="3">
        <f t="shared" si="168"/>
        <v>0</v>
      </c>
      <c r="FL118" s="3">
        <f t="shared" si="248"/>
        <v>0</v>
      </c>
      <c r="FM118" s="3">
        <f t="shared" si="249"/>
        <v>0</v>
      </c>
      <c r="FN118" s="3">
        <f t="shared" si="250"/>
        <v>0</v>
      </c>
      <c r="FO118" s="2">
        <f t="shared" si="169"/>
        <v>0</v>
      </c>
      <c r="FP118" s="2">
        <f t="shared" si="170"/>
        <v>0</v>
      </c>
      <c r="FQ118" s="2">
        <f t="shared" si="251"/>
        <v>0</v>
      </c>
      <c r="FR118" s="6" t="str">
        <f>IF(A118=1,1,IF(DW118="","",COUNTA($DW$31:DW118)+1))</f>
        <v/>
      </c>
      <c r="FS118" s="6" t="str">
        <f t="shared" si="171"/>
        <v/>
      </c>
      <c r="FT118" s="43">
        <f t="shared" si="252"/>
        <v>0</v>
      </c>
      <c r="FU118" s="23">
        <f t="shared" si="253"/>
        <v>0</v>
      </c>
      <c r="FV118" s="21">
        <f t="shared" si="254"/>
        <v>0</v>
      </c>
    </row>
    <row r="119" spans="1:178">
      <c r="A119" s="4" t="str">
        <f t="shared" si="172"/>
        <v/>
      </c>
      <c r="B119" s="33"/>
      <c r="C119" s="33"/>
      <c r="D119" s="33"/>
      <c r="E119" s="33"/>
      <c r="F119" s="33"/>
      <c r="G119" s="11" t="str">
        <f t="shared" si="139"/>
        <v/>
      </c>
      <c r="H119" s="3" t="str">
        <f t="shared" si="173"/>
        <v/>
      </c>
      <c r="I119" s="3" t="str">
        <f t="shared" si="140"/>
        <v/>
      </c>
      <c r="J119" s="3" t="str">
        <f t="shared" si="174"/>
        <v/>
      </c>
      <c r="K119" s="3" t="str">
        <f t="shared" si="141"/>
        <v/>
      </c>
      <c r="L119" s="2" t="str">
        <f t="shared" si="142"/>
        <v/>
      </c>
      <c r="M119" s="8" t="str">
        <f t="shared" si="175"/>
        <v/>
      </c>
      <c r="N119" s="8" t="str">
        <f t="shared" si="143"/>
        <v/>
      </c>
      <c r="O119" s="8" t="str">
        <f t="shared" si="176"/>
        <v/>
      </c>
      <c r="P119" s="8" t="str">
        <f t="shared" si="144"/>
        <v/>
      </c>
      <c r="Q119" s="2" t="str">
        <f t="shared" si="145"/>
        <v/>
      </c>
      <c r="R119" s="3" t="str">
        <f t="shared" si="146"/>
        <v/>
      </c>
      <c r="S119" s="3" t="str">
        <f t="shared" si="147"/>
        <v/>
      </c>
      <c r="T119" s="3" t="str">
        <f t="shared" si="177"/>
        <v/>
      </c>
      <c r="U119" s="8" t="str">
        <f t="shared" si="148"/>
        <v/>
      </c>
      <c r="V119" s="2" t="str">
        <f t="shared" si="149"/>
        <v/>
      </c>
      <c r="W119" s="2" t="str">
        <f t="shared" si="150"/>
        <v/>
      </c>
      <c r="X119" s="2" t="str">
        <f t="shared" si="255"/>
        <v/>
      </c>
      <c r="Y119" s="2" t="str">
        <f t="shared" si="151"/>
        <v/>
      </c>
      <c r="Z119" s="46" t="str">
        <f t="shared" si="178"/>
        <v/>
      </c>
      <c r="AA119" s="46" t="str">
        <f t="shared" si="179"/>
        <v/>
      </c>
      <c r="AB119" s="47"/>
      <c r="AC119" s="46" t="str">
        <f t="shared" si="180"/>
        <v/>
      </c>
      <c r="AD119" s="47" t="str">
        <f t="shared" si="260"/>
        <v/>
      </c>
      <c r="AE119" s="48" t="str">
        <f t="shared" si="181"/>
        <v/>
      </c>
      <c r="AF119" s="49" t="str">
        <f t="shared" si="136"/>
        <v/>
      </c>
      <c r="AG119" s="49" t="str">
        <f t="shared" si="136"/>
        <v/>
      </c>
      <c r="AH119" s="49" t="str">
        <f t="shared" si="136"/>
        <v/>
      </c>
      <c r="AI119" s="47" t="str">
        <f t="shared" si="136"/>
        <v/>
      </c>
      <c r="AJ119" s="47" t="str">
        <f t="shared" si="136"/>
        <v/>
      </c>
      <c r="AK119" s="46" t="str">
        <f t="shared" si="136"/>
        <v/>
      </c>
      <c r="AL119" s="47"/>
      <c r="AM119" s="53" t="str">
        <f t="shared" si="182"/>
        <v/>
      </c>
      <c r="AN119" s="50" t="str">
        <f t="shared" si="183"/>
        <v/>
      </c>
      <c r="AO119" s="51"/>
      <c r="AP119" s="52" t="str">
        <f t="shared" si="184"/>
        <v/>
      </c>
      <c r="AQ119" s="52" t="str">
        <f t="shared" si="185"/>
        <v/>
      </c>
      <c r="AR119" s="47">
        <f t="shared" si="186"/>
        <v>0</v>
      </c>
      <c r="AS119" s="53" t="str">
        <f t="shared" si="187"/>
        <v/>
      </c>
      <c r="AT119" s="52" t="str">
        <f t="shared" si="188"/>
        <v/>
      </c>
      <c r="AU119" s="9" t="str">
        <f t="shared" si="189"/>
        <v/>
      </c>
      <c r="AV119" s="9" t="str">
        <f t="shared" si="190"/>
        <v/>
      </c>
      <c r="AW119" s="12" t="str">
        <f t="shared" si="191"/>
        <v/>
      </c>
      <c r="AX119" s="9" t="str">
        <f t="shared" si="192"/>
        <v/>
      </c>
      <c r="AY119" s="12" t="str">
        <f t="shared" si="193"/>
        <v/>
      </c>
      <c r="AZ119" s="10" t="str">
        <f t="shared" si="194"/>
        <v/>
      </c>
      <c r="BA119" s="10" t="str">
        <f t="shared" si="195"/>
        <v/>
      </c>
      <c r="BB119" s="10" t="str">
        <f t="shared" si="196"/>
        <v/>
      </c>
      <c r="BC119" s="10" t="str">
        <f t="shared" si="197"/>
        <v/>
      </c>
      <c r="BD119" s="10" t="str">
        <f t="shared" si="198"/>
        <v/>
      </c>
      <c r="BE119" s="12" t="str">
        <f t="shared" si="199"/>
        <v/>
      </c>
      <c r="BF119" s="9" t="str">
        <f t="shared" si="200"/>
        <v/>
      </c>
      <c r="BG119" s="9" t="str">
        <f t="shared" si="201"/>
        <v/>
      </c>
      <c r="BH119" s="7" t="str">
        <f t="shared" si="202"/>
        <v/>
      </c>
      <c r="BI119" s="7" t="str">
        <f t="shared" si="203"/>
        <v/>
      </c>
      <c r="BJ119" s="12" t="str">
        <f t="shared" si="204"/>
        <v/>
      </c>
      <c r="BK119" s="80" t="str">
        <f t="shared" si="205"/>
        <v/>
      </c>
      <c r="BL119" s="7" t="str">
        <f t="shared" si="206"/>
        <v/>
      </c>
      <c r="BM119" s="7" t="str">
        <f t="shared" si="256"/>
        <v/>
      </c>
      <c r="BN119" s="12" t="str">
        <f t="shared" si="207"/>
        <v/>
      </c>
      <c r="BO119" s="9" t="str">
        <f t="shared" si="208"/>
        <v/>
      </c>
      <c r="BP119" s="2" t="str">
        <f t="shared" si="209"/>
        <v/>
      </c>
      <c r="BQ119" s="2" t="str">
        <f t="shared" si="210"/>
        <v/>
      </c>
      <c r="BR119" s="20" t="str">
        <f t="shared" si="152"/>
        <v/>
      </c>
      <c r="BS119" s="20" t="str">
        <f t="shared" si="152"/>
        <v/>
      </c>
      <c r="BT119" s="20" t="str">
        <f t="shared" si="152"/>
        <v/>
      </c>
      <c r="BU119" s="86" t="str">
        <f t="shared" si="211"/>
        <v/>
      </c>
      <c r="BV119" s="86" t="str">
        <f t="shared" si="212"/>
        <v/>
      </c>
      <c r="BW119" s="20" t="str">
        <f t="shared" si="152"/>
        <v/>
      </c>
      <c r="BX119" s="86" t="str">
        <f t="shared" si="152"/>
        <v/>
      </c>
      <c r="BY119" s="86" t="str">
        <f t="shared" si="152"/>
        <v/>
      </c>
      <c r="BZ119" s="86" t="str">
        <f t="shared" si="152"/>
        <v/>
      </c>
      <c r="CA119" s="86" t="str">
        <f t="shared" si="152"/>
        <v/>
      </c>
      <c r="CB119" s="86" t="str">
        <f t="shared" si="152"/>
        <v/>
      </c>
      <c r="CC119" s="86" t="str">
        <f t="shared" si="152"/>
        <v/>
      </c>
      <c r="CD119" s="86" t="str">
        <f t="shared" si="152"/>
        <v/>
      </c>
      <c r="CE119" s="20" t="str">
        <f t="shared" si="257"/>
        <v/>
      </c>
      <c r="CF119" s="14" t="str">
        <f t="shared" si="213"/>
        <v/>
      </c>
      <c r="CG119" s="14" t="str">
        <f t="shared" si="214"/>
        <v/>
      </c>
      <c r="CH119" s="8">
        <f t="shared" si="215"/>
        <v>0</v>
      </c>
      <c r="CI119" s="9" t="str">
        <f t="shared" si="216"/>
        <v/>
      </c>
      <c r="CJ119" s="9" t="str">
        <f t="shared" si="217"/>
        <v/>
      </c>
      <c r="CK119" s="9" t="str">
        <f t="shared" si="218"/>
        <v/>
      </c>
      <c r="CL119" s="9" t="str">
        <f t="shared" si="219"/>
        <v/>
      </c>
      <c r="CM119" s="9" t="str">
        <f t="shared" si="220"/>
        <v/>
      </c>
      <c r="CN119" s="9" t="str">
        <f t="shared" si="221"/>
        <v/>
      </c>
      <c r="CO119" s="9" t="str">
        <f t="shared" si="222"/>
        <v/>
      </c>
      <c r="CP119" s="9" t="str">
        <f t="shared" si="222"/>
        <v/>
      </c>
      <c r="CQ119" s="9" t="str">
        <f t="shared" si="222"/>
        <v/>
      </c>
      <c r="CR119" s="9" t="str">
        <f t="shared" si="222"/>
        <v/>
      </c>
      <c r="CS119" s="9" t="str">
        <f t="shared" si="222"/>
        <v/>
      </c>
      <c r="CT119" s="9" t="str">
        <f t="shared" si="222"/>
        <v/>
      </c>
      <c r="CU119" s="9" t="str">
        <f t="shared" si="222"/>
        <v/>
      </c>
      <c r="CV119" s="9" t="str">
        <f t="shared" si="223"/>
        <v/>
      </c>
      <c r="CW119" s="9" t="str">
        <f t="shared" si="224"/>
        <v/>
      </c>
      <c r="CX119" s="9" t="str">
        <f t="shared" si="224"/>
        <v/>
      </c>
      <c r="CY119" s="9" t="str">
        <f t="shared" si="224"/>
        <v/>
      </c>
      <c r="CZ119" s="9" t="str">
        <f t="shared" si="224"/>
        <v/>
      </c>
      <c r="DA119" s="9" t="str">
        <f t="shared" si="224"/>
        <v/>
      </c>
      <c r="DB119" s="9" t="str">
        <f t="shared" si="224"/>
        <v/>
      </c>
      <c r="DC119" s="9" t="str">
        <f t="shared" si="224"/>
        <v/>
      </c>
      <c r="DD119" s="2" t="str">
        <f t="shared" si="225"/>
        <v/>
      </c>
      <c r="DE119" s="2" t="str">
        <f t="shared" si="226"/>
        <v/>
      </c>
      <c r="DF119" s="2" t="str">
        <f t="shared" si="227"/>
        <v/>
      </c>
      <c r="DG119" s="2" t="str">
        <f t="shared" si="228"/>
        <v/>
      </c>
      <c r="DH119" s="2" t="str">
        <f t="shared" si="229"/>
        <v/>
      </c>
      <c r="DI119" s="2" t="str">
        <f t="shared" si="230"/>
        <v/>
      </c>
      <c r="DJ119" s="2" t="str">
        <f t="shared" si="231"/>
        <v/>
      </c>
      <c r="DK119" s="2" t="str">
        <f t="shared" si="232"/>
        <v/>
      </c>
      <c r="DL119" s="16" t="str">
        <f t="shared" si="233"/>
        <v/>
      </c>
      <c r="DM119" s="16" t="str">
        <f t="shared" si="234"/>
        <v/>
      </c>
      <c r="DN119" s="16" t="str">
        <f t="shared" si="235"/>
        <v/>
      </c>
      <c r="DO119" s="72" t="str">
        <f t="shared" si="236"/>
        <v/>
      </c>
      <c r="DP119" s="16" t="str">
        <f t="shared" si="237"/>
        <v/>
      </c>
      <c r="DQ119" s="16" t="str">
        <f t="shared" si="238"/>
        <v/>
      </c>
      <c r="DR119" s="2" t="str">
        <f t="shared" si="239"/>
        <v/>
      </c>
      <c r="DS119" s="2" t="str">
        <f t="shared" si="240"/>
        <v/>
      </c>
      <c r="DT119" s="2" t="str">
        <f t="shared" si="241"/>
        <v/>
      </c>
      <c r="DU119" s="2" t="str">
        <f t="shared" si="242"/>
        <v/>
      </c>
      <c r="DV119" s="15"/>
      <c r="DW119" s="17"/>
      <c r="DX119" s="17"/>
      <c r="DY119" s="47" t="str">
        <f t="shared" si="137"/>
        <v/>
      </c>
      <c r="DZ119" s="47" t="str">
        <f t="shared" si="137"/>
        <v/>
      </c>
      <c r="EA119" s="47" t="str">
        <f t="shared" si="137"/>
        <v/>
      </c>
      <c r="EB119" s="47" t="str">
        <f t="shared" si="137"/>
        <v/>
      </c>
      <c r="EC119" s="49" t="str">
        <f t="shared" si="137"/>
        <v/>
      </c>
      <c r="ED119" s="49" t="str">
        <f t="shared" si="137"/>
        <v/>
      </c>
      <c r="EE119" s="47" t="str">
        <f t="shared" ref="DY119:EG147" si="261">IF($DW119="","",EE$30)</f>
        <v/>
      </c>
      <c r="EF119" s="47" t="str">
        <f t="shared" si="261"/>
        <v/>
      </c>
      <c r="EG119" s="47" t="str">
        <f t="shared" si="261"/>
        <v/>
      </c>
      <c r="EH119" s="6">
        <f t="shared" si="153"/>
        <v>0</v>
      </c>
      <c r="EI119" s="6">
        <f t="shared" si="154"/>
        <v>0</v>
      </c>
      <c r="EJ119" s="2" t="str">
        <f t="shared" si="155"/>
        <v/>
      </c>
      <c r="EK119" s="2" t="str">
        <f t="shared" si="156"/>
        <v/>
      </c>
      <c r="EL119" s="2" t="str">
        <f t="shared" si="259"/>
        <v/>
      </c>
      <c r="EM119" s="2" t="str">
        <f t="shared" si="157"/>
        <v/>
      </c>
      <c r="EN119" s="2" t="str">
        <f t="shared" si="158"/>
        <v/>
      </c>
      <c r="EO119" s="2">
        <f t="shared" si="159"/>
        <v>0</v>
      </c>
      <c r="EP119" s="2">
        <f t="shared" si="243"/>
        <v>0</v>
      </c>
      <c r="EQ119" s="2"/>
      <c r="ER119" s="2"/>
      <c r="ES119" s="2"/>
      <c r="ET119" s="2"/>
      <c r="EU119" s="2"/>
      <c r="EV119" s="2"/>
      <c r="EW119" s="2">
        <f t="shared" si="160"/>
        <v>0</v>
      </c>
      <c r="EX119" s="2">
        <f t="shared" si="161"/>
        <v>0</v>
      </c>
      <c r="EY119" s="2">
        <f t="shared" si="244"/>
        <v>0</v>
      </c>
      <c r="EZ119" s="2">
        <f t="shared" si="162"/>
        <v>0</v>
      </c>
      <c r="FA119" s="2">
        <f t="shared" si="163"/>
        <v>0</v>
      </c>
      <c r="FB119" s="59"/>
      <c r="FC119" s="2">
        <f t="shared" si="164"/>
        <v>0</v>
      </c>
      <c r="FD119" s="2">
        <f t="shared" si="245"/>
        <v>0</v>
      </c>
      <c r="FE119" s="3">
        <f t="shared" si="258"/>
        <v>0</v>
      </c>
      <c r="FF119" s="3">
        <f t="shared" si="246"/>
        <v>0</v>
      </c>
      <c r="FG119" s="3">
        <f t="shared" si="247"/>
        <v>0</v>
      </c>
      <c r="FH119" s="3">
        <f t="shared" si="165"/>
        <v>0</v>
      </c>
      <c r="FI119" s="67">
        <f t="shared" si="166"/>
        <v>0</v>
      </c>
      <c r="FJ119" s="3">
        <f t="shared" si="167"/>
        <v>0</v>
      </c>
      <c r="FK119" s="3">
        <f t="shared" si="168"/>
        <v>0</v>
      </c>
      <c r="FL119" s="3">
        <f t="shared" si="248"/>
        <v>0</v>
      </c>
      <c r="FM119" s="3">
        <f t="shared" si="249"/>
        <v>0</v>
      </c>
      <c r="FN119" s="3">
        <f t="shared" si="250"/>
        <v>0</v>
      </c>
      <c r="FO119" s="2">
        <f t="shared" si="169"/>
        <v>0</v>
      </c>
      <c r="FP119" s="2">
        <f t="shared" si="170"/>
        <v>0</v>
      </c>
      <c r="FQ119" s="2">
        <f t="shared" si="251"/>
        <v>0</v>
      </c>
      <c r="FR119" s="6" t="str">
        <f>IF(A119=1,1,IF(DW119="","",COUNTA($DW$31:DW119)+1))</f>
        <v/>
      </c>
      <c r="FS119" s="6" t="str">
        <f t="shared" si="171"/>
        <v/>
      </c>
      <c r="FT119" s="43">
        <f t="shared" si="252"/>
        <v>0</v>
      </c>
      <c r="FU119" s="23">
        <f t="shared" si="253"/>
        <v>0</v>
      </c>
      <c r="FV119" s="21">
        <f t="shared" si="254"/>
        <v>0</v>
      </c>
    </row>
    <row r="120" spans="1:178">
      <c r="A120" s="4" t="str">
        <f t="shared" si="172"/>
        <v/>
      </c>
      <c r="B120" s="33"/>
      <c r="C120" s="33"/>
      <c r="D120" s="33"/>
      <c r="E120" s="33"/>
      <c r="F120" s="33"/>
      <c r="G120" s="11" t="str">
        <f t="shared" si="139"/>
        <v/>
      </c>
      <c r="H120" s="3" t="str">
        <f t="shared" si="173"/>
        <v/>
      </c>
      <c r="I120" s="3" t="str">
        <f t="shared" si="140"/>
        <v/>
      </c>
      <c r="J120" s="3" t="str">
        <f t="shared" si="174"/>
        <v/>
      </c>
      <c r="K120" s="3" t="str">
        <f t="shared" si="141"/>
        <v/>
      </c>
      <c r="L120" s="2" t="str">
        <f t="shared" si="142"/>
        <v/>
      </c>
      <c r="M120" s="8" t="str">
        <f t="shared" si="175"/>
        <v/>
      </c>
      <c r="N120" s="8" t="str">
        <f t="shared" si="143"/>
        <v/>
      </c>
      <c r="O120" s="8" t="str">
        <f t="shared" si="176"/>
        <v/>
      </c>
      <c r="P120" s="8" t="str">
        <f t="shared" si="144"/>
        <v/>
      </c>
      <c r="Q120" s="2" t="str">
        <f t="shared" si="145"/>
        <v/>
      </c>
      <c r="R120" s="3" t="str">
        <f t="shared" si="146"/>
        <v/>
      </c>
      <c r="S120" s="3" t="str">
        <f t="shared" si="147"/>
        <v/>
      </c>
      <c r="T120" s="3" t="str">
        <f t="shared" si="177"/>
        <v/>
      </c>
      <c r="U120" s="8" t="str">
        <f t="shared" si="148"/>
        <v/>
      </c>
      <c r="V120" s="2" t="str">
        <f t="shared" si="149"/>
        <v/>
      </c>
      <c r="W120" s="2" t="str">
        <f t="shared" si="150"/>
        <v/>
      </c>
      <c r="X120" s="2" t="str">
        <f t="shared" si="255"/>
        <v/>
      </c>
      <c r="Y120" s="2" t="str">
        <f t="shared" si="151"/>
        <v/>
      </c>
      <c r="Z120" s="46" t="str">
        <f t="shared" si="178"/>
        <v/>
      </c>
      <c r="AA120" s="46" t="str">
        <f t="shared" si="179"/>
        <v/>
      </c>
      <c r="AB120" s="47"/>
      <c r="AC120" s="46" t="str">
        <f t="shared" si="180"/>
        <v/>
      </c>
      <c r="AD120" s="47" t="str">
        <f t="shared" si="260"/>
        <v/>
      </c>
      <c r="AE120" s="48" t="str">
        <f t="shared" si="181"/>
        <v/>
      </c>
      <c r="AF120" s="49" t="str">
        <f t="shared" si="136"/>
        <v/>
      </c>
      <c r="AG120" s="49" t="str">
        <f t="shared" si="136"/>
        <v/>
      </c>
      <c r="AH120" s="49" t="str">
        <f t="shared" si="136"/>
        <v/>
      </c>
      <c r="AI120" s="47" t="str">
        <f t="shared" si="136"/>
        <v/>
      </c>
      <c r="AJ120" s="47" t="str">
        <f t="shared" si="136"/>
        <v/>
      </c>
      <c r="AK120" s="46" t="str">
        <f t="shared" si="136"/>
        <v/>
      </c>
      <c r="AL120" s="47"/>
      <c r="AM120" s="53" t="str">
        <f t="shared" si="182"/>
        <v/>
      </c>
      <c r="AN120" s="50" t="str">
        <f t="shared" si="183"/>
        <v/>
      </c>
      <c r="AO120" s="51"/>
      <c r="AP120" s="52" t="str">
        <f t="shared" si="184"/>
        <v/>
      </c>
      <c r="AQ120" s="52" t="str">
        <f t="shared" si="185"/>
        <v/>
      </c>
      <c r="AR120" s="47">
        <f t="shared" si="186"/>
        <v>0</v>
      </c>
      <c r="AS120" s="53" t="str">
        <f t="shared" si="187"/>
        <v/>
      </c>
      <c r="AT120" s="52" t="str">
        <f t="shared" si="188"/>
        <v/>
      </c>
      <c r="AU120" s="9" t="str">
        <f t="shared" si="189"/>
        <v/>
      </c>
      <c r="AV120" s="9" t="str">
        <f t="shared" si="190"/>
        <v/>
      </c>
      <c r="AW120" s="12" t="str">
        <f t="shared" si="191"/>
        <v/>
      </c>
      <c r="AX120" s="9" t="str">
        <f t="shared" si="192"/>
        <v/>
      </c>
      <c r="AY120" s="12" t="str">
        <f t="shared" si="193"/>
        <v/>
      </c>
      <c r="AZ120" s="10" t="str">
        <f t="shared" si="194"/>
        <v/>
      </c>
      <c r="BA120" s="10" t="str">
        <f t="shared" si="195"/>
        <v/>
      </c>
      <c r="BB120" s="10" t="str">
        <f t="shared" si="196"/>
        <v/>
      </c>
      <c r="BC120" s="10" t="str">
        <f t="shared" si="197"/>
        <v/>
      </c>
      <c r="BD120" s="10" t="str">
        <f t="shared" si="198"/>
        <v/>
      </c>
      <c r="BE120" s="12" t="str">
        <f t="shared" si="199"/>
        <v/>
      </c>
      <c r="BF120" s="9" t="str">
        <f t="shared" si="200"/>
        <v/>
      </c>
      <c r="BG120" s="9" t="str">
        <f t="shared" si="201"/>
        <v/>
      </c>
      <c r="BH120" s="7" t="str">
        <f t="shared" si="202"/>
        <v/>
      </c>
      <c r="BI120" s="7" t="str">
        <f t="shared" si="203"/>
        <v/>
      </c>
      <c r="BJ120" s="12" t="str">
        <f t="shared" si="204"/>
        <v/>
      </c>
      <c r="BK120" s="80" t="str">
        <f t="shared" si="205"/>
        <v/>
      </c>
      <c r="BL120" s="7" t="str">
        <f t="shared" si="206"/>
        <v/>
      </c>
      <c r="BM120" s="7" t="str">
        <f t="shared" si="256"/>
        <v/>
      </c>
      <c r="BN120" s="12" t="str">
        <f t="shared" si="207"/>
        <v/>
      </c>
      <c r="BO120" s="9" t="str">
        <f t="shared" si="208"/>
        <v/>
      </c>
      <c r="BP120" s="2" t="str">
        <f t="shared" si="209"/>
        <v/>
      </c>
      <c r="BQ120" s="2" t="str">
        <f t="shared" si="210"/>
        <v/>
      </c>
      <c r="BR120" s="20" t="str">
        <f t="shared" si="152"/>
        <v/>
      </c>
      <c r="BS120" s="20" t="str">
        <f t="shared" si="152"/>
        <v/>
      </c>
      <c r="BT120" s="20" t="str">
        <f t="shared" si="152"/>
        <v/>
      </c>
      <c r="BU120" s="86" t="str">
        <f t="shared" si="211"/>
        <v/>
      </c>
      <c r="BV120" s="86" t="str">
        <f t="shared" si="212"/>
        <v/>
      </c>
      <c r="BW120" s="20" t="str">
        <f t="shared" si="152"/>
        <v/>
      </c>
      <c r="BX120" s="86" t="str">
        <f t="shared" si="152"/>
        <v/>
      </c>
      <c r="BY120" s="86" t="str">
        <f t="shared" si="152"/>
        <v/>
      </c>
      <c r="BZ120" s="86" t="str">
        <f t="shared" si="152"/>
        <v/>
      </c>
      <c r="CA120" s="86" t="str">
        <f t="shared" si="152"/>
        <v/>
      </c>
      <c r="CB120" s="86" t="str">
        <f t="shared" si="152"/>
        <v/>
      </c>
      <c r="CC120" s="86" t="str">
        <f t="shared" si="152"/>
        <v/>
      </c>
      <c r="CD120" s="86" t="str">
        <f t="shared" si="152"/>
        <v/>
      </c>
      <c r="CE120" s="20" t="str">
        <f t="shared" si="257"/>
        <v/>
      </c>
      <c r="CF120" s="14" t="str">
        <f t="shared" si="213"/>
        <v/>
      </c>
      <c r="CG120" s="14" t="str">
        <f t="shared" si="214"/>
        <v/>
      </c>
      <c r="CH120" s="8">
        <f t="shared" si="215"/>
        <v>0</v>
      </c>
      <c r="CI120" s="9" t="str">
        <f t="shared" si="216"/>
        <v/>
      </c>
      <c r="CJ120" s="9" t="str">
        <f t="shared" si="217"/>
        <v/>
      </c>
      <c r="CK120" s="9" t="str">
        <f t="shared" si="218"/>
        <v/>
      </c>
      <c r="CL120" s="9" t="str">
        <f t="shared" si="219"/>
        <v/>
      </c>
      <c r="CM120" s="9" t="str">
        <f t="shared" si="220"/>
        <v/>
      </c>
      <c r="CN120" s="9" t="str">
        <f t="shared" si="221"/>
        <v/>
      </c>
      <c r="CO120" s="9" t="str">
        <f t="shared" si="222"/>
        <v/>
      </c>
      <c r="CP120" s="9" t="str">
        <f t="shared" si="222"/>
        <v/>
      </c>
      <c r="CQ120" s="9" t="str">
        <f t="shared" si="222"/>
        <v/>
      </c>
      <c r="CR120" s="9" t="str">
        <f t="shared" si="222"/>
        <v/>
      </c>
      <c r="CS120" s="9" t="str">
        <f t="shared" si="222"/>
        <v/>
      </c>
      <c r="CT120" s="9" t="str">
        <f t="shared" si="222"/>
        <v/>
      </c>
      <c r="CU120" s="9" t="str">
        <f t="shared" si="222"/>
        <v/>
      </c>
      <c r="CV120" s="9" t="str">
        <f t="shared" si="223"/>
        <v/>
      </c>
      <c r="CW120" s="9" t="str">
        <f t="shared" si="224"/>
        <v/>
      </c>
      <c r="CX120" s="9" t="str">
        <f t="shared" si="224"/>
        <v/>
      </c>
      <c r="CY120" s="9" t="str">
        <f t="shared" si="224"/>
        <v/>
      </c>
      <c r="CZ120" s="9" t="str">
        <f t="shared" si="224"/>
        <v/>
      </c>
      <c r="DA120" s="9" t="str">
        <f t="shared" si="224"/>
        <v/>
      </c>
      <c r="DB120" s="9" t="str">
        <f t="shared" si="224"/>
        <v/>
      </c>
      <c r="DC120" s="9" t="str">
        <f t="shared" si="224"/>
        <v/>
      </c>
      <c r="DD120" s="2" t="str">
        <f t="shared" si="225"/>
        <v/>
      </c>
      <c r="DE120" s="2" t="str">
        <f t="shared" si="226"/>
        <v/>
      </c>
      <c r="DF120" s="2" t="str">
        <f t="shared" si="227"/>
        <v/>
      </c>
      <c r="DG120" s="2" t="str">
        <f t="shared" si="228"/>
        <v/>
      </c>
      <c r="DH120" s="2" t="str">
        <f t="shared" si="229"/>
        <v/>
      </c>
      <c r="DI120" s="2" t="str">
        <f t="shared" si="230"/>
        <v/>
      </c>
      <c r="DJ120" s="2" t="str">
        <f t="shared" si="231"/>
        <v/>
      </c>
      <c r="DK120" s="2" t="str">
        <f t="shared" si="232"/>
        <v/>
      </c>
      <c r="DL120" s="16" t="str">
        <f t="shared" si="233"/>
        <v/>
      </c>
      <c r="DM120" s="16" t="str">
        <f t="shared" si="234"/>
        <v/>
      </c>
      <c r="DN120" s="16" t="str">
        <f t="shared" si="235"/>
        <v/>
      </c>
      <c r="DO120" s="72" t="str">
        <f t="shared" si="236"/>
        <v/>
      </c>
      <c r="DP120" s="16" t="str">
        <f t="shared" si="237"/>
        <v/>
      </c>
      <c r="DQ120" s="16" t="str">
        <f t="shared" si="238"/>
        <v/>
      </c>
      <c r="DR120" s="2" t="str">
        <f t="shared" si="239"/>
        <v/>
      </c>
      <c r="DS120" s="2" t="str">
        <f t="shared" si="240"/>
        <v/>
      </c>
      <c r="DT120" s="2" t="str">
        <f t="shared" si="241"/>
        <v/>
      </c>
      <c r="DU120" s="2" t="str">
        <f t="shared" si="242"/>
        <v/>
      </c>
      <c r="DV120" s="15"/>
      <c r="DW120" s="17"/>
      <c r="DX120" s="17"/>
      <c r="DY120" s="47" t="str">
        <f t="shared" si="261"/>
        <v/>
      </c>
      <c r="DZ120" s="47" t="str">
        <f t="shared" si="261"/>
        <v/>
      </c>
      <c r="EA120" s="47" t="str">
        <f t="shared" si="261"/>
        <v/>
      </c>
      <c r="EB120" s="47" t="str">
        <f t="shared" si="261"/>
        <v/>
      </c>
      <c r="EC120" s="49" t="str">
        <f t="shared" si="261"/>
        <v/>
      </c>
      <c r="ED120" s="49" t="str">
        <f t="shared" si="261"/>
        <v/>
      </c>
      <c r="EE120" s="47" t="str">
        <f t="shared" si="261"/>
        <v/>
      </c>
      <c r="EF120" s="47" t="str">
        <f t="shared" si="261"/>
        <v/>
      </c>
      <c r="EG120" s="47" t="str">
        <f t="shared" si="261"/>
        <v/>
      </c>
      <c r="EH120" s="6">
        <f t="shared" si="153"/>
        <v>0</v>
      </c>
      <c r="EI120" s="6">
        <f t="shared" si="154"/>
        <v>0</v>
      </c>
      <c r="EJ120" s="2" t="str">
        <f t="shared" si="155"/>
        <v/>
      </c>
      <c r="EK120" s="2" t="str">
        <f t="shared" si="156"/>
        <v/>
      </c>
      <c r="EL120" s="2" t="str">
        <f t="shared" si="259"/>
        <v/>
      </c>
      <c r="EM120" s="2" t="str">
        <f t="shared" si="157"/>
        <v/>
      </c>
      <c r="EN120" s="2" t="str">
        <f t="shared" si="158"/>
        <v/>
      </c>
      <c r="EO120" s="2">
        <f t="shared" si="159"/>
        <v>0</v>
      </c>
      <c r="EP120" s="2">
        <f t="shared" si="243"/>
        <v>0</v>
      </c>
      <c r="EQ120" s="2"/>
      <c r="ER120" s="2"/>
      <c r="ES120" s="2"/>
      <c r="ET120" s="2"/>
      <c r="EU120" s="2"/>
      <c r="EV120" s="2"/>
      <c r="EW120" s="2">
        <f t="shared" si="160"/>
        <v>0</v>
      </c>
      <c r="EX120" s="2">
        <f t="shared" si="161"/>
        <v>0</v>
      </c>
      <c r="EY120" s="2">
        <f t="shared" si="244"/>
        <v>0</v>
      </c>
      <c r="EZ120" s="2">
        <f t="shared" si="162"/>
        <v>0</v>
      </c>
      <c r="FA120" s="2">
        <f t="shared" si="163"/>
        <v>0</v>
      </c>
      <c r="FB120" s="59"/>
      <c r="FC120" s="2">
        <f t="shared" si="164"/>
        <v>0</v>
      </c>
      <c r="FD120" s="2">
        <f t="shared" si="245"/>
        <v>0</v>
      </c>
      <c r="FE120" s="3">
        <f t="shared" si="258"/>
        <v>0</v>
      </c>
      <c r="FF120" s="3">
        <f t="shared" si="246"/>
        <v>0</v>
      </c>
      <c r="FG120" s="3">
        <f t="shared" si="247"/>
        <v>0</v>
      </c>
      <c r="FH120" s="3">
        <f t="shared" si="165"/>
        <v>0</v>
      </c>
      <c r="FI120" s="67">
        <f t="shared" si="166"/>
        <v>0</v>
      </c>
      <c r="FJ120" s="3">
        <f t="shared" si="167"/>
        <v>0</v>
      </c>
      <c r="FK120" s="3">
        <f t="shared" si="168"/>
        <v>0</v>
      </c>
      <c r="FL120" s="3">
        <f t="shared" si="248"/>
        <v>0</v>
      </c>
      <c r="FM120" s="3">
        <f t="shared" si="249"/>
        <v>0</v>
      </c>
      <c r="FN120" s="3">
        <f t="shared" si="250"/>
        <v>0</v>
      </c>
      <c r="FO120" s="2">
        <f t="shared" si="169"/>
        <v>0</v>
      </c>
      <c r="FP120" s="2">
        <f t="shared" si="170"/>
        <v>0</v>
      </c>
      <c r="FQ120" s="2">
        <f t="shared" si="251"/>
        <v>0</v>
      </c>
      <c r="FR120" s="6" t="str">
        <f>IF(A120=1,1,IF(DW120="","",COUNTA($DW$31:DW120)+1))</f>
        <v/>
      </c>
      <c r="FS120" s="6" t="str">
        <f t="shared" si="171"/>
        <v/>
      </c>
      <c r="FT120" s="43">
        <f t="shared" si="252"/>
        <v>0</v>
      </c>
      <c r="FU120" s="23">
        <f t="shared" si="253"/>
        <v>0</v>
      </c>
      <c r="FV120" s="21">
        <f t="shared" si="254"/>
        <v>0</v>
      </c>
    </row>
    <row r="121" spans="1:178">
      <c r="A121" s="4" t="str">
        <f t="shared" si="172"/>
        <v/>
      </c>
      <c r="B121" s="33"/>
      <c r="C121" s="33"/>
      <c r="D121" s="33"/>
      <c r="E121" s="33"/>
      <c r="F121" s="33"/>
      <c r="G121" s="11" t="str">
        <f t="shared" si="139"/>
        <v/>
      </c>
      <c r="H121" s="3" t="str">
        <f t="shared" si="173"/>
        <v/>
      </c>
      <c r="I121" s="3" t="str">
        <f t="shared" si="140"/>
        <v/>
      </c>
      <c r="J121" s="3" t="str">
        <f t="shared" si="174"/>
        <v/>
      </c>
      <c r="K121" s="3" t="str">
        <f t="shared" si="141"/>
        <v/>
      </c>
      <c r="L121" s="2" t="str">
        <f t="shared" si="142"/>
        <v/>
      </c>
      <c r="M121" s="8" t="str">
        <f t="shared" si="175"/>
        <v/>
      </c>
      <c r="N121" s="8" t="str">
        <f t="shared" si="143"/>
        <v/>
      </c>
      <c r="O121" s="8" t="str">
        <f t="shared" si="176"/>
        <v/>
      </c>
      <c r="P121" s="8" t="str">
        <f t="shared" si="144"/>
        <v/>
      </c>
      <c r="Q121" s="2" t="str">
        <f t="shared" si="145"/>
        <v/>
      </c>
      <c r="R121" s="3" t="str">
        <f t="shared" si="146"/>
        <v/>
      </c>
      <c r="S121" s="3" t="str">
        <f t="shared" si="147"/>
        <v/>
      </c>
      <c r="T121" s="3" t="str">
        <f t="shared" si="177"/>
        <v/>
      </c>
      <c r="U121" s="8" t="str">
        <f t="shared" si="148"/>
        <v/>
      </c>
      <c r="V121" s="2" t="str">
        <f t="shared" si="149"/>
        <v/>
      </c>
      <c r="W121" s="2" t="str">
        <f t="shared" si="150"/>
        <v/>
      </c>
      <c r="X121" s="2" t="str">
        <f t="shared" si="255"/>
        <v/>
      </c>
      <c r="Y121" s="2" t="str">
        <f t="shared" si="151"/>
        <v/>
      </c>
      <c r="Z121" s="46" t="str">
        <f t="shared" si="178"/>
        <v/>
      </c>
      <c r="AA121" s="46" t="str">
        <f t="shared" si="179"/>
        <v/>
      </c>
      <c r="AB121" s="47"/>
      <c r="AC121" s="46" t="str">
        <f t="shared" si="180"/>
        <v/>
      </c>
      <c r="AD121" s="47" t="str">
        <f t="shared" si="260"/>
        <v/>
      </c>
      <c r="AE121" s="48" t="str">
        <f t="shared" si="181"/>
        <v/>
      </c>
      <c r="AF121" s="49" t="str">
        <f t="shared" si="136"/>
        <v/>
      </c>
      <c r="AG121" s="49" t="str">
        <f t="shared" si="136"/>
        <v/>
      </c>
      <c r="AH121" s="49" t="str">
        <f t="shared" si="136"/>
        <v/>
      </c>
      <c r="AI121" s="47" t="str">
        <f t="shared" si="136"/>
        <v/>
      </c>
      <c r="AJ121" s="47" t="str">
        <f t="shared" si="136"/>
        <v/>
      </c>
      <c r="AK121" s="46" t="str">
        <f t="shared" si="136"/>
        <v/>
      </c>
      <c r="AL121" s="47"/>
      <c r="AM121" s="53" t="str">
        <f t="shared" si="182"/>
        <v/>
      </c>
      <c r="AN121" s="50" t="str">
        <f t="shared" si="183"/>
        <v/>
      </c>
      <c r="AO121" s="51"/>
      <c r="AP121" s="52" t="str">
        <f t="shared" si="184"/>
        <v/>
      </c>
      <c r="AQ121" s="52" t="str">
        <f t="shared" si="185"/>
        <v/>
      </c>
      <c r="AR121" s="47">
        <f t="shared" si="186"/>
        <v>0</v>
      </c>
      <c r="AS121" s="53" t="str">
        <f t="shared" si="187"/>
        <v/>
      </c>
      <c r="AT121" s="52" t="str">
        <f t="shared" si="188"/>
        <v/>
      </c>
      <c r="AU121" s="9" t="str">
        <f t="shared" si="189"/>
        <v/>
      </c>
      <c r="AV121" s="9" t="str">
        <f t="shared" si="190"/>
        <v/>
      </c>
      <c r="AW121" s="12" t="str">
        <f t="shared" si="191"/>
        <v/>
      </c>
      <c r="AX121" s="9" t="str">
        <f t="shared" si="192"/>
        <v/>
      </c>
      <c r="AY121" s="12" t="str">
        <f t="shared" si="193"/>
        <v/>
      </c>
      <c r="AZ121" s="10" t="str">
        <f t="shared" si="194"/>
        <v/>
      </c>
      <c r="BA121" s="10" t="str">
        <f t="shared" si="195"/>
        <v/>
      </c>
      <c r="BB121" s="10" t="str">
        <f t="shared" si="196"/>
        <v/>
      </c>
      <c r="BC121" s="10" t="str">
        <f t="shared" si="197"/>
        <v/>
      </c>
      <c r="BD121" s="10" t="str">
        <f t="shared" si="198"/>
        <v/>
      </c>
      <c r="BE121" s="12" t="str">
        <f t="shared" si="199"/>
        <v/>
      </c>
      <c r="BF121" s="9" t="str">
        <f t="shared" si="200"/>
        <v/>
      </c>
      <c r="BG121" s="9" t="str">
        <f t="shared" si="201"/>
        <v/>
      </c>
      <c r="BH121" s="7" t="str">
        <f t="shared" si="202"/>
        <v/>
      </c>
      <c r="BI121" s="7" t="str">
        <f t="shared" si="203"/>
        <v/>
      </c>
      <c r="BJ121" s="12" t="str">
        <f t="shared" si="204"/>
        <v/>
      </c>
      <c r="BK121" s="80" t="str">
        <f t="shared" si="205"/>
        <v/>
      </c>
      <c r="BL121" s="7" t="str">
        <f t="shared" si="206"/>
        <v/>
      </c>
      <c r="BM121" s="7" t="str">
        <f t="shared" si="256"/>
        <v/>
      </c>
      <c r="BN121" s="12" t="str">
        <f t="shared" si="207"/>
        <v/>
      </c>
      <c r="BO121" s="9" t="str">
        <f t="shared" si="208"/>
        <v/>
      </c>
      <c r="BP121" s="2" t="str">
        <f t="shared" si="209"/>
        <v/>
      </c>
      <c r="BQ121" s="2" t="str">
        <f t="shared" si="210"/>
        <v/>
      </c>
      <c r="BR121" s="20" t="str">
        <f t="shared" si="152"/>
        <v/>
      </c>
      <c r="BS121" s="20" t="str">
        <f t="shared" si="152"/>
        <v/>
      </c>
      <c r="BT121" s="20" t="str">
        <f t="shared" si="152"/>
        <v/>
      </c>
      <c r="BU121" s="86" t="str">
        <f t="shared" si="211"/>
        <v/>
      </c>
      <c r="BV121" s="86" t="str">
        <f t="shared" si="212"/>
        <v/>
      </c>
      <c r="BW121" s="20" t="str">
        <f t="shared" si="152"/>
        <v/>
      </c>
      <c r="BX121" s="86" t="str">
        <f t="shared" si="152"/>
        <v/>
      </c>
      <c r="BY121" s="86" t="str">
        <f t="shared" si="152"/>
        <v/>
      </c>
      <c r="BZ121" s="86" t="str">
        <f t="shared" si="152"/>
        <v/>
      </c>
      <c r="CA121" s="86" t="str">
        <f t="shared" si="152"/>
        <v/>
      </c>
      <c r="CB121" s="86" t="str">
        <f t="shared" si="152"/>
        <v/>
      </c>
      <c r="CC121" s="86" t="str">
        <f t="shared" si="152"/>
        <v/>
      </c>
      <c r="CD121" s="86" t="str">
        <f t="shared" si="152"/>
        <v/>
      </c>
      <c r="CE121" s="20" t="str">
        <f t="shared" si="257"/>
        <v/>
      </c>
      <c r="CF121" s="14" t="str">
        <f t="shared" si="213"/>
        <v/>
      </c>
      <c r="CG121" s="14" t="str">
        <f t="shared" si="214"/>
        <v/>
      </c>
      <c r="CH121" s="8">
        <f t="shared" si="215"/>
        <v>0</v>
      </c>
      <c r="CI121" s="9" t="str">
        <f t="shared" si="216"/>
        <v/>
      </c>
      <c r="CJ121" s="9" t="str">
        <f t="shared" si="217"/>
        <v/>
      </c>
      <c r="CK121" s="9" t="str">
        <f t="shared" si="218"/>
        <v/>
      </c>
      <c r="CL121" s="9" t="str">
        <f t="shared" si="219"/>
        <v/>
      </c>
      <c r="CM121" s="9" t="str">
        <f t="shared" si="220"/>
        <v/>
      </c>
      <c r="CN121" s="9" t="str">
        <f t="shared" si="221"/>
        <v/>
      </c>
      <c r="CO121" s="9" t="str">
        <f t="shared" si="222"/>
        <v/>
      </c>
      <c r="CP121" s="9" t="str">
        <f t="shared" si="222"/>
        <v/>
      </c>
      <c r="CQ121" s="9" t="str">
        <f t="shared" si="222"/>
        <v/>
      </c>
      <c r="CR121" s="9" t="str">
        <f t="shared" si="222"/>
        <v/>
      </c>
      <c r="CS121" s="9" t="str">
        <f t="shared" si="222"/>
        <v/>
      </c>
      <c r="CT121" s="9" t="str">
        <f t="shared" si="222"/>
        <v/>
      </c>
      <c r="CU121" s="9" t="str">
        <f t="shared" si="222"/>
        <v/>
      </c>
      <c r="CV121" s="9" t="str">
        <f t="shared" si="223"/>
        <v/>
      </c>
      <c r="CW121" s="9" t="str">
        <f t="shared" si="224"/>
        <v/>
      </c>
      <c r="CX121" s="9" t="str">
        <f t="shared" si="224"/>
        <v/>
      </c>
      <c r="CY121" s="9" t="str">
        <f t="shared" si="224"/>
        <v/>
      </c>
      <c r="CZ121" s="9" t="str">
        <f t="shared" si="224"/>
        <v/>
      </c>
      <c r="DA121" s="9" t="str">
        <f t="shared" si="224"/>
        <v/>
      </c>
      <c r="DB121" s="9" t="str">
        <f t="shared" si="224"/>
        <v/>
      </c>
      <c r="DC121" s="9" t="str">
        <f t="shared" si="224"/>
        <v/>
      </c>
      <c r="DD121" s="2" t="str">
        <f t="shared" si="225"/>
        <v/>
      </c>
      <c r="DE121" s="2" t="str">
        <f t="shared" si="226"/>
        <v/>
      </c>
      <c r="DF121" s="2" t="str">
        <f t="shared" si="227"/>
        <v/>
      </c>
      <c r="DG121" s="2" t="str">
        <f t="shared" si="228"/>
        <v/>
      </c>
      <c r="DH121" s="2" t="str">
        <f t="shared" si="229"/>
        <v/>
      </c>
      <c r="DI121" s="2" t="str">
        <f t="shared" si="230"/>
        <v/>
      </c>
      <c r="DJ121" s="2" t="str">
        <f t="shared" si="231"/>
        <v/>
      </c>
      <c r="DK121" s="2" t="str">
        <f t="shared" si="232"/>
        <v/>
      </c>
      <c r="DL121" s="16" t="str">
        <f t="shared" si="233"/>
        <v/>
      </c>
      <c r="DM121" s="16" t="str">
        <f t="shared" si="234"/>
        <v/>
      </c>
      <c r="DN121" s="16" t="str">
        <f t="shared" si="235"/>
        <v/>
      </c>
      <c r="DO121" s="72" t="str">
        <f t="shared" si="236"/>
        <v/>
      </c>
      <c r="DP121" s="16" t="str">
        <f t="shared" si="237"/>
        <v/>
      </c>
      <c r="DQ121" s="16" t="str">
        <f t="shared" si="238"/>
        <v/>
      </c>
      <c r="DR121" s="2" t="str">
        <f t="shared" si="239"/>
        <v/>
      </c>
      <c r="DS121" s="2" t="str">
        <f t="shared" si="240"/>
        <v/>
      </c>
      <c r="DT121" s="2" t="str">
        <f t="shared" si="241"/>
        <v/>
      </c>
      <c r="DU121" s="2" t="str">
        <f t="shared" si="242"/>
        <v/>
      </c>
      <c r="DV121" s="15"/>
      <c r="DW121" s="17"/>
      <c r="DX121" s="17"/>
      <c r="DY121" s="47" t="str">
        <f t="shared" si="261"/>
        <v/>
      </c>
      <c r="DZ121" s="47" t="str">
        <f t="shared" si="261"/>
        <v/>
      </c>
      <c r="EA121" s="47" t="str">
        <f t="shared" si="261"/>
        <v/>
      </c>
      <c r="EB121" s="47" t="str">
        <f t="shared" si="261"/>
        <v/>
      </c>
      <c r="EC121" s="49" t="str">
        <f t="shared" si="261"/>
        <v/>
      </c>
      <c r="ED121" s="49" t="str">
        <f t="shared" si="261"/>
        <v/>
      </c>
      <c r="EE121" s="47" t="str">
        <f t="shared" si="261"/>
        <v/>
      </c>
      <c r="EF121" s="47" t="str">
        <f t="shared" si="261"/>
        <v/>
      </c>
      <c r="EG121" s="47" t="str">
        <f t="shared" si="261"/>
        <v/>
      </c>
      <c r="EH121" s="6">
        <f t="shared" si="153"/>
        <v>0</v>
      </c>
      <c r="EI121" s="6">
        <f t="shared" si="154"/>
        <v>0</v>
      </c>
      <c r="EJ121" s="2" t="str">
        <f t="shared" si="155"/>
        <v/>
      </c>
      <c r="EK121" s="2" t="str">
        <f t="shared" si="156"/>
        <v/>
      </c>
      <c r="EL121" s="2" t="str">
        <f t="shared" si="259"/>
        <v/>
      </c>
      <c r="EM121" s="2" t="str">
        <f t="shared" si="157"/>
        <v/>
      </c>
      <c r="EN121" s="2" t="str">
        <f t="shared" si="158"/>
        <v/>
      </c>
      <c r="EO121" s="2">
        <f t="shared" si="159"/>
        <v>0</v>
      </c>
      <c r="EP121" s="2">
        <f t="shared" si="243"/>
        <v>0</v>
      </c>
      <c r="EQ121" s="2"/>
      <c r="ER121" s="2"/>
      <c r="ES121" s="2"/>
      <c r="ET121" s="2"/>
      <c r="EU121" s="2"/>
      <c r="EV121" s="2"/>
      <c r="EW121" s="2">
        <f t="shared" si="160"/>
        <v>0</v>
      </c>
      <c r="EX121" s="2">
        <f t="shared" si="161"/>
        <v>0</v>
      </c>
      <c r="EY121" s="2">
        <f t="shared" si="244"/>
        <v>0</v>
      </c>
      <c r="EZ121" s="2">
        <f t="shared" si="162"/>
        <v>0</v>
      </c>
      <c r="FA121" s="2">
        <f t="shared" si="163"/>
        <v>0</v>
      </c>
      <c r="FB121" s="59"/>
      <c r="FC121" s="2">
        <f t="shared" si="164"/>
        <v>0</v>
      </c>
      <c r="FD121" s="2">
        <f t="shared" si="245"/>
        <v>0</v>
      </c>
      <c r="FE121" s="3">
        <f t="shared" si="258"/>
        <v>0</v>
      </c>
      <c r="FF121" s="3">
        <f t="shared" si="246"/>
        <v>0</v>
      </c>
      <c r="FG121" s="3">
        <f t="shared" si="247"/>
        <v>0</v>
      </c>
      <c r="FH121" s="3">
        <f t="shared" si="165"/>
        <v>0</v>
      </c>
      <c r="FI121" s="67">
        <f t="shared" si="166"/>
        <v>0</v>
      </c>
      <c r="FJ121" s="3">
        <f t="shared" si="167"/>
        <v>0</v>
      </c>
      <c r="FK121" s="3">
        <f t="shared" si="168"/>
        <v>0</v>
      </c>
      <c r="FL121" s="3">
        <f t="shared" si="248"/>
        <v>0</v>
      </c>
      <c r="FM121" s="3">
        <f t="shared" si="249"/>
        <v>0</v>
      </c>
      <c r="FN121" s="3">
        <f t="shared" si="250"/>
        <v>0</v>
      </c>
      <c r="FO121" s="2">
        <f t="shared" si="169"/>
        <v>0</v>
      </c>
      <c r="FP121" s="2">
        <f t="shared" si="170"/>
        <v>0</v>
      </c>
      <c r="FQ121" s="2">
        <f t="shared" si="251"/>
        <v>0</v>
      </c>
      <c r="FR121" s="6" t="str">
        <f>IF(A121=1,1,IF(DW121="","",COUNTA($DW$31:DW121)+1))</f>
        <v/>
      </c>
      <c r="FS121" s="6" t="str">
        <f t="shared" si="171"/>
        <v/>
      </c>
      <c r="FT121" s="43">
        <f t="shared" si="252"/>
        <v>0</v>
      </c>
      <c r="FU121" s="23">
        <f t="shared" si="253"/>
        <v>0</v>
      </c>
      <c r="FV121" s="21">
        <f t="shared" si="254"/>
        <v>0</v>
      </c>
    </row>
    <row r="122" spans="1:178">
      <c r="A122" s="4" t="str">
        <f t="shared" si="172"/>
        <v/>
      </c>
      <c r="B122" s="33"/>
      <c r="C122" s="33"/>
      <c r="D122" s="33"/>
      <c r="E122" s="33"/>
      <c r="F122" s="33"/>
      <c r="G122" s="11" t="str">
        <f t="shared" si="139"/>
        <v/>
      </c>
      <c r="H122" s="3" t="str">
        <f t="shared" si="173"/>
        <v/>
      </c>
      <c r="I122" s="3" t="str">
        <f t="shared" si="140"/>
        <v/>
      </c>
      <c r="J122" s="3" t="str">
        <f t="shared" si="174"/>
        <v/>
      </c>
      <c r="K122" s="3" t="str">
        <f t="shared" si="141"/>
        <v/>
      </c>
      <c r="L122" s="2" t="str">
        <f t="shared" si="142"/>
        <v/>
      </c>
      <c r="M122" s="8" t="str">
        <f t="shared" si="175"/>
        <v/>
      </c>
      <c r="N122" s="8" t="str">
        <f t="shared" si="143"/>
        <v/>
      </c>
      <c r="O122" s="8" t="str">
        <f t="shared" si="176"/>
        <v/>
      </c>
      <c r="P122" s="8" t="str">
        <f t="shared" si="144"/>
        <v/>
      </c>
      <c r="Q122" s="2" t="str">
        <f t="shared" si="145"/>
        <v/>
      </c>
      <c r="R122" s="3" t="str">
        <f t="shared" si="146"/>
        <v/>
      </c>
      <c r="S122" s="3" t="str">
        <f t="shared" si="147"/>
        <v/>
      </c>
      <c r="T122" s="3" t="str">
        <f t="shared" si="177"/>
        <v/>
      </c>
      <c r="U122" s="8" t="str">
        <f t="shared" si="148"/>
        <v/>
      </c>
      <c r="V122" s="2" t="str">
        <f t="shared" si="149"/>
        <v/>
      </c>
      <c r="W122" s="2" t="str">
        <f t="shared" si="150"/>
        <v/>
      </c>
      <c r="X122" s="2" t="str">
        <f t="shared" si="255"/>
        <v/>
      </c>
      <c r="Y122" s="2" t="str">
        <f t="shared" si="151"/>
        <v/>
      </c>
      <c r="Z122" s="46" t="str">
        <f t="shared" si="178"/>
        <v/>
      </c>
      <c r="AA122" s="46" t="str">
        <f t="shared" si="179"/>
        <v/>
      </c>
      <c r="AB122" s="47"/>
      <c r="AC122" s="46" t="str">
        <f t="shared" si="180"/>
        <v/>
      </c>
      <c r="AD122" s="47" t="str">
        <f t="shared" si="260"/>
        <v/>
      </c>
      <c r="AE122" s="48" t="str">
        <f t="shared" si="181"/>
        <v/>
      </c>
      <c r="AF122" s="49" t="str">
        <f t="shared" si="136"/>
        <v/>
      </c>
      <c r="AG122" s="49" t="str">
        <f t="shared" si="136"/>
        <v/>
      </c>
      <c r="AH122" s="49" t="str">
        <f t="shared" si="136"/>
        <v/>
      </c>
      <c r="AI122" s="47" t="str">
        <f t="shared" si="136"/>
        <v/>
      </c>
      <c r="AJ122" s="47" t="str">
        <f t="shared" si="136"/>
        <v/>
      </c>
      <c r="AK122" s="46" t="str">
        <f t="shared" si="136"/>
        <v/>
      </c>
      <c r="AL122" s="47"/>
      <c r="AM122" s="53" t="str">
        <f t="shared" si="182"/>
        <v/>
      </c>
      <c r="AN122" s="50" t="str">
        <f t="shared" si="183"/>
        <v/>
      </c>
      <c r="AO122" s="51"/>
      <c r="AP122" s="52" t="str">
        <f t="shared" si="184"/>
        <v/>
      </c>
      <c r="AQ122" s="52" t="str">
        <f t="shared" si="185"/>
        <v/>
      </c>
      <c r="AR122" s="47">
        <f t="shared" si="186"/>
        <v>0</v>
      </c>
      <c r="AS122" s="53" t="str">
        <f t="shared" si="187"/>
        <v/>
      </c>
      <c r="AT122" s="52" t="str">
        <f t="shared" si="188"/>
        <v/>
      </c>
      <c r="AU122" s="9" t="str">
        <f t="shared" si="189"/>
        <v/>
      </c>
      <c r="AV122" s="9" t="str">
        <f t="shared" si="190"/>
        <v/>
      </c>
      <c r="AW122" s="12" t="str">
        <f t="shared" si="191"/>
        <v/>
      </c>
      <c r="AX122" s="9" t="str">
        <f t="shared" si="192"/>
        <v/>
      </c>
      <c r="AY122" s="12" t="str">
        <f t="shared" si="193"/>
        <v/>
      </c>
      <c r="AZ122" s="10" t="str">
        <f t="shared" si="194"/>
        <v/>
      </c>
      <c r="BA122" s="10" t="str">
        <f t="shared" si="195"/>
        <v/>
      </c>
      <c r="BB122" s="10" t="str">
        <f t="shared" si="196"/>
        <v/>
      </c>
      <c r="BC122" s="10" t="str">
        <f t="shared" si="197"/>
        <v/>
      </c>
      <c r="BD122" s="10" t="str">
        <f t="shared" si="198"/>
        <v/>
      </c>
      <c r="BE122" s="12" t="str">
        <f t="shared" si="199"/>
        <v/>
      </c>
      <c r="BF122" s="9" t="str">
        <f t="shared" si="200"/>
        <v/>
      </c>
      <c r="BG122" s="9" t="str">
        <f t="shared" si="201"/>
        <v/>
      </c>
      <c r="BH122" s="7" t="str">
        <f t="shared" si="202"/>
        <v/>
      </c>
      <c r="BI122" s="7" t="str">
        <f t="shared" si="203"/>
        <v/>
      </c>
      <c r="BJ122" s="12" t="str">
        <f t="shared" si="204"/>
        <v/>
      </c>
      <c r="BK122" s="80" t="str">
        <f t="shared" si="205"/>
        <v/>
      </c>
      <c r="BL122" s="7" t="str">
        <f t="shared" si="206"/>
        <v/>
      </c>
      <c r="BM122" s="7" t="str">
        <f t="shared" si="256"/>
        <v/>
      </c>
      <c r="BN122" s="12" t="str">
        <f t="shared" si="207"/>
        <v/>
      </c>
      <c r="BO122" s="9" t="str">
        <f t="shared" si="208"/>
        <v/>
      </c>
      <c r="BP122" s="2" t="str">
        <f t="shared" si="209"/>
        <v/>
      </c>
      <c r="BQ122" s="2" t="str">
        <f t="shared" si="210"/>
        <v/>
      </c>
      <c r="BR122" s="20" t="str">
        <f t="shared" si="152"/>
        <v/>
      </c>
      <c r="BS122" s="20" t="str">
        <f t="shared" si="152"/>
        <v/>
      </c>
      <c r="BT122" s="20" t="str">
        <f t="shared" si="152"/>
        <v/>
      </c>
      <c r="BU122" s="86" t="str">
        <f t="shared" si="211"/>
        <v/>
      </c>
      <c r="BV122" s="86" t="str">
        <f t="shared" si="212"/>
        <v/>
      </c>
      <c r="BW122" s="20" t="str">
        <f t="shared" si="152"/>
        <v/>
      </c>
      <c r="BX122" s="86" t="str">
        <f t="shared" si="152"/>
        <v/>
      </c>
      <c r="BY122" s="86" t="str">
        <f t="shared" si="152"/>
        <v/>
      </c>
      <c r="BZ122" s="86" t="str">
        <f t="shared" si="152"/>
        <v/>
      </c>
      <c r="CA122" s="86" t="str">
        <f t="shared" si="152"/>
        <v/>
      </c>
      <c r="CB122" s="86" t="str">
        <f t="shared" si="152"/>
        <v/>
      </c>
      <c r="CC122" s="86" t="str">
        <f t="shared" si="152"/>
        <v/>
      </c>
      <c r="CD122" s="86" t="str">
        <f t="shared" si="152"/>
        <v/>
      </c>
      <c r="CE122" s="20" t="str">
        <f t="shared" si="257"/>
        <v/>
      </c>
      <c r="CF122" s="14" t="str">
        <f t="shared" si="213"/>
        <v/>
      </c>
      <c r="CG122" s="14" t="str">
        <f t="shared" si="214"/>
        <v/>
      </c>
      <c r="CH122" s="8">
        <f t="shared" si="215"/>
        <v>0</v>
      </c>
      <c r="CI122" s="9" t="str">
        <f t="shared" si="216"/>
        <v/>
      </c>
      <c r="CJ122" s="9" t="str">
        <f t="shared" si="217"/>
        <v/>
      </c>
      <c r="CK122" s="9" t="str">
        <f t="shared" si="218"/>
        <v/>
      </c>
      <c r="CL122" s="9" t="str">
        <f t="shared" si="219"/>
        <v/>
      </c>
      <c r="CM122" s="9" t="str">
        <f t="shared" si="220"/>
        <v/>
      </c>
      <c r="CN122" s="9" t="str">
        <f t="shared" si="221"/>
        <v/>
      </c>
      <c r="CO122" s="9" t="str">
        <f t="shared" si="222"/>
        <v/>
      </c>
      <c r="CP122" s="9" t="str">
        <f t="shared" si="222"/>
        <v/>
      </c>
      <c r="CQ122" s="9" t="str">
        <f t="shared" si="222"/>
        <v/>
      </c>
      <c r="CR122" s="9" t="str">
        <f t="shared" si="222"/>
        <v/>
      </c>
      <c r="CS122" s="9" t="str">
        <f t="shared" si="222"/>
        <v/>
      </c>
      <c r="CT122" s="9" t="str">
        <f t="shared" si="222"/>
        <v/>
      </c>
      <c r="CU122" s="9" t="str">
        <f t="shared" si="222"/>
        <v/>
      </c>
      <c r="CV122" s="9" t="str">
        <f t="shared" si="223"/>
        <v/>
      </c>
      <c r="CW122" s="9" t="str">
        <f t="shared" si="224"/>
        <v/>
      </c>
      <c r="CX122" s="9" t="str">
        <f t="shared" si="224"/>
        <v/>
      </c>
      <c r="CY122" s="9" t="str">
        <f t="shared" si="224"/>
        <v/>
      </c>
      <c r="CZ122" s="9" t="str">
        <f t="shared" si="224"/>
        <v/>
      </c>
      <c r="DA122" s="9" t="str">
        <f t="shared" si="224"/>
        <v/>
      </c>
      <c r="DB122" s="9" t="str">
        <f t="shared" si="224"/>
        <v/>
      </c>
      <c r="DC122" s="9" t="str">
        <f t="shared" si="224"/>
        <v/>
      </c>
      <c r="DD122" s="2" t="str">
        <f t="shared" si="225"/>
        <v/>
      </c>
      <c r="DE122" s="2" t="str">
        <f t="shared" si="226"/>
        <v/>
      </c>
      <c r="DF122" s="2" t="str">
        <f t="shared" si="227"/>
        <v/>
      </c>
      <c r="DG122" s="2" t="str">
        <f t="shared" si="228"/>
        <v/>
      </c>
      <c r="DH122" s="2" t="str">
        <f t="shared" si="229"/>
        <v/>
      </c>
      <c r="DI122" s="2" t="str">
        <f t="shared" si="230"/>
        <v/>
      </c>
      <c r="DJ122" s="2" t="str">
        <f t="shared" si="231"/>
        <v/>
      </c>
      <c r="DK122" s="2" t="str">
        <f t="shared" si="232"/>
        <v/>
      </c>
      <c r="DL122" s="16" t="str">
        <f t="shared" si="233"/>
        <v/>
      </c>
      <c r="DM122" s="16" t="str">
        <f t="shared" si="234"/>
        <v/>
      </c>
      <c r="DN122" s="16" t="str">
        <f t="shared" si="235"/>
        <v/>
      </c>
      <c r="DO122" s="72" t="str">
        <f t="shared" si="236"/>
        <v/>
      </c>
      <c r="DP122" s="16" t="str">
        <f t="shared" si="237"/>
        <v/>
      </c>
      <c r="DQ122" s="16" t="str">
        <f t="shared" si="238"/>
        <v/>
      </c>
      <c r="DR122" s="2" t="str">
        <f t="shared" si="239"/>
        <v/>
      </c>
      <c r="DS122" s="2" t="str">
        <f t="shared" si="240"/>
        <v/>
      </c>
      <c r="DT122" s="2" t="str">
        <f t="shared" si="241"/>
        <v/>
      </c>
      <c r="DU122" s="2" t="str">
        <f t="shared" si="242"/>
        <v/>
      </c>
      <c r="DV122" s="15"/>
      <c r="DW122" s="17"/>
      <c r="DX122" s="17"/>
      <c r="DY122" s="47" t="str">
        <f t="shared" si="261"/>
        <v/>
      </c>
      <c r="DZ122" s="47" t="str">
        <f t="shared" si="261"/>
        <v/>
      </c>
      <c r="EA122" s="47" t="str">
        <f t="shared" si="261"/>
        <v/>
      </c>
      <c r="EB122" s="47" t="str">
        <f t="shared" si="261"/>
        <v/>
      </c>
      <c r="EC122" s="49" t="str">
        <f t="shared" si="261"/>
        <v/>
      </c>
      <c r="ED122" s="49" t="str">
        <f t="shared" si="261"/>
        <v/>
      </c>
      <c r="EE122" s="47" t="str">
        <f t="shared" si="261"/>
        <v/>
      </c>
      <c r="EF122" s="47" t="str">
        <f t="shared" si="261"/>
        <v/>
      </c>
      <c r="EG122" s="47" t="str">
        <f t="shared" si="261"/>
        <v/>
      </c>
      <c r="EH122" s="6">
        <f t="shared" si="153"/>
        <v>0</v>
      </c>
      <c r="EI122" s="6">
        <f t="shared" si="154"/>
        <v>0</v>
      </c>
      <c r="EJ122" s="2" t="str">
        <f t="shared" si="155"/>
        <v/>
      </c>
      <c r="EK122" s="2" t="str">
        <f t="shared" si="156"/>
        <v/>
      </c>
      <c r="EL122" s="2" t="str">
        <f t="shared" si="259"/>
        <v/>
      </c>
      <c r="EM122" s="2" t="str">
        <f t="shared" si="157"/>
        <v/>
      </c>
      <c r="EN122" s="2" t="str">
        <f t="shared" si="158"/>
        <v/>
      </c>
      <c r="EO122" s="2">
        <f t="shared" si="159"/>
        <v>0</v>
      </c>
      <c r="EP122" s="2">
        <f t="shared" si="243"/>
        <v>0</v>
      </c>
      <c r="EQ122" s="2"/>
      <c r="ER122" s="2"/>
      <c r="ES122" s="2"/>
      <c r="ET122" s="2"/>
      <c r="EU122" s="2"/>
      <c r="EV122" s="2"/>
      <c r="EW122" s="2">
        <f t="shared" si="160"/>
        <v>0</v>
      </c>
      <c r="EX122" s="2">
        <f t="shared" si="161"/>
        <v>0</v>
      </c>
      <c r="EY122" s="2">
        <f t="shared" si="244"/>
        <v>0</v>
      </c>
      <c r="EZ122" s="2">
        <f t="shared" si="162"/>
        <v>0</v>
      </c>
      <c r="FA122" s="2">
        <f t="shared" si="163"/>
        <v>0</v>
      </c>
      <c r="FB122" s="59"/>
      <c r="FC122" s="2">
        <f t="shared" si="164"/>
        <v>0</v>
      </c>
      <c r="FD122" s="2">
        <f t="shared" si="245"/>
        <v>0</v>
      </c>
      <c r="FE122" s="3">
        <f t="shared" si="258"/>
        <v>0</v>
      </c>
      <c r="FF122" s="3">
        <f t="shared" si="246"/>
        <v>0</v>
      </c>
      <c r="FG122" s="3">
        <f t="shared" si="247"/>
        <v>0</v>
      </c>
      <c r="FH122" s="3">
        <f t="shared" si="165"/>
        <v>0</v>
      </c>
      <c r="FI122" s="67">
        <f t="shared" si="166"/>
        <v>0</v>
      </c>
      <c r="FJ122" s="3">
        <f t="shared" si="167"/>
        <v>0</v>
      </c>
      <c r="FK122" s="3">
        <f t="shared" si="168"/>
        <v>0</v>
      </c>
      <c r="FL122" s="3">
        <f t="shared" si="248"/>
        <v>0</v>
      </c>
      <c r="FM122" s="3">
        <f t="shared" si="249"/>
        <v>0</v>
      </c>
      <c r="FN122" s="3">
        <f t="shared" si="250"/>
        <v>0</v>
      </c>
      <c r="FO122" s="2">
        <f t="shared" si="169"/>
        <v>0</v>
      </c>
      <c r="FP122" s="2">
        <f t="shared" si="170"/>
        <v>0</v>
      </c>
      <c r="FQ122" s="2">
        <f t="shared" si="251"/>
        <v>0</v>
      </c>
      <c r="FR122" s="6" t="str">
        <f>IF(A122=1,1,IF(DW122="","",COUNTA($DW$31:DW122)+1))</f>
        <v/>
      </c>
      <c r="FS122" s="6" t="str">
        <f t="shared" si="171"/>
        <v/>
      </c>
      <c r="FT122" s="43">
        <f t="shared" si="252"/>
        <v>0</v>
      </c>
      <c r="FU122" s="23">
        <f t="shared" si="253"/>
        <v>0</v>
      </c>
      <c r="FV122" s="21">
        <f t="shared" si="254"/>
        <v>0</v>
      </c>
    </row>
    <row r="123" spans="1:178">
      <c r="A123" s="4" t="str">
        <f t="shared" si="172"/>
        <v/>
      </c>
      <c r="B123" s="33"/>
      <c r="C123" s="33"/>
      <c r="D123" s="33"/>
      <c r="E123" s="33"/>
      <c r="F123" s="33"/>
      <c r="G123" s="11" t="str">
        <f t="shared" si="139"/>
        <v/>
      </c>
      <c r="H123" s="3" t="str">
        <f t="shared" si="173"/>
        <v/>
      </c>
      <c r="I123" s="3" t="str">
        <f t="shared" si="140"/>
        <v/>
      </c>
      <c r="J123" s="3" t="str">
        <f t="shared" si="174"/>
        <v/>
      </c>
      <c r="K123" s="3" t="str">
        <f t="shared" si="141"/>
        <v/>
      </c>
      <c r="L123" s="2" t="str">
        <f t="shared" si="142"/>
        <v/>
      </c>
      <c r="M123" s="8" t="str">
        <f t="shared" si="175"/>
        <v/>
      </c>
      <c r="N123" s="8" t="str">
        <f t="shared" si="143"/>
        <v/>
      </c>
      <c r="O123" s="8" t="str">
        <f t="shared" si="176"/>
        <v/>
      </c>
      <c r="P123" s="8" t="str">
        <f t="shared" si="144"/>
        <v/>
      </c>
      <c r="Q123" s="2" t="str">
        <f t="shared" si="145"/>
        <v/>
      </c>
      <c r="R123" s="3" t="str">
        <f t="shared" si="146"/>
        <v/>
      </c>
      <c r="S123" s="3" t="str">
        <f t="shared" si="147"/>
        <v/>
      </c>
      <c r="T123" s="3" t="str">
        <f t="shared" si="177"/>
        <v/>
      </c>
      <c r="U123" s="8" t="str">
        <f t="shared" si="148"/>
        <v/>
      </c>
      <c r="V123" s="2" t="str">
        <f t="shared" si="149"/>
        <v/>
      </c>
      <c r="W123" s="2" t="str">
        <f t="shared" si="150"/>
        <v/>
      </c>
      <c r="X123" s="2" t="str">
        <f t="shared" si="255"/>
        <v/>
      </c>
      <c r="Y123" s="2" t="str">
        <f t="shared" si="151"/>
        <v/>
      </c>
      <c r="Z123" s="46" t="str">
        <f t="shared" si="178"/>
        <v/>
      </c>
      <c r="AA123" s="46" t="str">
        <f t="shared" si="179"/>
        <v/>
      </c>
      <c r="AB123" s="47"/>
      <c r="AC123" s="46" t="str">
        <f t="shared" si="180"/>
        <v/>
      </c>
      <c r="AD123" s="47" t="str">
        <f t="shared" si="260"/>
        <v/>
      </c>
      <c r="AE123" s="48" t="str">
        <f t="shared" si="181"/>
        <v/>
      </c>
      <c r="AF123" s="49" t="str">
        <f t="shared" si="136"/>
        <v/>
      </c>
      <c r="AG123" s="49" t="str">
        <f t="shared" si="136"/>
        <v/>
      </c>
      <c r="AH123" s="49" t="str">
        <f t="shared" si="136"/>
        <v/>
      </c>
      <c r="AI123" s="47" t="str">
        <f t="shared" si="136"/>
        <v/>
      </c>
      <c r="AJ123" s="47" t="str">
        <f t="shared" si="136"/>
        <v/>
      </c>
      <c r="AK123" s="46" t="str">
        <f t="shared" si="136"/>
        <v/>
      </c>
      <c r="AL123" s="47"/>
      <c r="AM123" s="53" t="str">
        <f t="shared" si="182"/>
        <v/>
      </c>
      <c r="AN123" s="50" t="str">
        <f t="shared" si="183"/>
        <v/>
      </c>
      <c r="AO123" s="51"/>
      <c r="AP123" s="52" t="str">
        <f t="shared" si="184"/>
        <v/>
      </c>
      <c r="AQ123" s="52" t="str">
        <f t="shared" si="185"/>
        <v/>
      </c>
      <c r="AR123" s="47">
        <f t="shared" si="186"/>
        <v>0</v>
      </c>
      <c r="AS123" s="53" t="str">
        <f t="shared" si="187"/>
        <v/>
      </c>
      <c r="AT123" s="52" t="str">
        <f t="shared" si="188"/>
        <v/>
      </c>
      <c r="AU123" s="9" t="str">
        <f t="shared" si="189"/>
        <v/>
      </c>
      <c r="AV123" s="9" t="str">
        <f t="shared" si="190"/>
        <v/>
      </c>
      <c r="AW123" s="12" t="str">
        <f t="shared" si="191"/>
        <v/>
      </c>
      <c r="AX123" s="9" t="str">
        <f t="shared" si="192"/>
        <v/>
      </c>
      <c r="AY123" s="12" t="str">
        <f t="shared" si="193"/>
        <v/>
      </c>
      <c r="AZ123" s="10" t="str">
        <f t="shared" si="194"/>
        <v/>
      </c>
      <c r="BA123" s="10" t="str">
        <f t="shared" si="195"/>
        <v/>
      </c>
      <c r="BB123" s="10" t="str">
        <f t="shared" si="196"/>
        <v/>
      </c>
      <c r="BC123" s="10" t="str">
        <f t="shared" si="197"/>
        <v/>
      </c>
      <c r="BD123" s="10" t="str">
        <f t="shared" si="198"/>
        <v/>
      </c>
      <c r="BE123" s="12" t="str">
        <f t="shared" si="199"/>
        <v/>
      </c>
      <c r="BF123" s="9" t="str">
        <f t="shared" si="200"/>
        <v/>
      </c>
      <c r="BG123" s="9" t="str">
        <f t="shared" si="201"/>
        <v/>
      </c>
      <c r="BH123" s="7" t="str">
        <f t="shared" si="202"/>
        <v/>
      </c>
      <c r="BI123" s="7" t="str">
        <f t="shared" si="203"/>
        <v/>
      </c>
      <c r="BJ123" s="12" t="str">
        <f t="shared" si="204"/>
        <v/>
      </c>
      <c r="BK123" s="80" t="str">
        <f t="shared" si="205"/>
        <v/>
      </c>
      <c r="BL123" s="7" t="str">
        <f t="shared" si="206"/>
        <v/>
      </c>
      <c r="BM123" s="7" t="str">
        <f t="shared" si="256"/>
        <v/>
      </c>
      <c r="BN123" s="12" t="str">
        <f t="shared" si="207"/>
        <v/>
      </c>
      <c r="BO123" s="9" t="str">
        <f t="shared" si="208"/>
        <v/>
      </c>
      <c r="BP123" s="2" t="str">
        <f t="shared" si="209"/>
        <v/>
      </c>
      <c r="BQ123" s="2" t="str">
        <f t="shared" si="210"/>
        <v/>
      </c>
      <c r="BR123" s="20" t="str">
        <f t="shared" si="152"/>
        <v/>
      </c>
      <c r="BS123" s="20" t="str">
        <f t="shared" si="152"/>
        <v/>
      </c>
      <c r="BT123" s="20" t="str">
        <f t="shared" si="152"/>
        <v/>
      </c>
      <c r="BU123" s="86" t="str">
        <f t="shared" si="211"/>
        <v/>
      </c>
      <c r="BV123" s="86" t="str">
        <f t="shared" si="212"/>
        <v/>
      </c>
      <c r="BW123" s="20" t="str">
        <f t="shared" si="152"/>
        <v/>
      </c>
      <c r="BX123" s="86" t="str">
        <f t="shared" si="152"/>
        <v/>
      </c>
      <c r="BY123" s="86" t="str">
        <f t="shared" si="152"/>
        <v/>
      </c>
      <c r="BZ123" s="86" t="str">
        <f t="shared" si="152"/>
        <v/>
      </c>
      <c r="CA123" s="86" t="str">
        <f t="shared" si="152"/>
        <v/>
      </c>
      <c r="CB123" s="86" t="str">
        <f t="shared" si="152"/>
        <v/>
      </c>
      <c r="CC123" s="86" t="str">
        <f t="shared" si="152"/>
        <v/>
      </c>
      <c r="CD123" s="86" t="str">
        <f t="shared" si="152"/>
        <v/>
      </c>
      <c r="CE123" s="20" t="str">
        <f t="shared" si="257"/>
        <v/>
      </c>
      <c r="CF123" s="14" t="str">
        <f t="shared" si="213"/>
        <v/>
      </c>
      <c r="CG123" s="14" t="str">
        <f t="shared" si="214"/>
        <v/>
      </c>
      <c r="CH123" s="8">
        <f t="shared" si="215"/>
        <v>0</v>
      </c>
      <c r="CI123" s="9" t="str">
        <f t="shared" si="216"/>
        <v/>
      </c>
      <c r="CJ123" s="9" t="str">
        <f t="shared" si="217"/>
        <v/>
      </c>
      <c r="CK123" s="9" t="str">
        <f t="shared" si="218"/>
        <v/>
      </c>
      <c r="CL123" s="9" t="str">
        <f t="shared" si="219"/>
        <v/>
      </c>
      <c r="CM123" s="9" t="str">
        <f t="shared" si="220"/>
        <v/>
      </c>
      <c r="CN123" s="9" t="str">
        <f t="shared" si="221"/>
        <v/>
      </c>
      <c r="CO123" s="9" t="str">
        <f t="shared" si="222"/>
        <v/>
      </c>
      <c r="CP123" s="9" t="str">
        <f t="shared" si="222"/>
        <v/>
      </c>
      <c r="CQ123" s="9" t="str">
        <f t="shared" si="222"/>
        <v/>
      </c>
      <c r="CR123" s="9" t="str">
        <f t="shared" si="222"/>
        <v/>
      </c>
      <c r="CS123" s="9" t="str">
        <f t="shared" si="222"/>
        <v/>
      </c>
      <c r="CT123" s="9" t="str">
        <f t="shared" si="222"/>
        <v/>
      </c>
      <c r="CU123" s="9" t="str">
        <f t="shared" si="222"/>
        <v/>
      </c>
      <c r="CV123" s="9" t="str">
        <f t="shared" si="223"/>
        <v/>
      </c>
      <c r="CW123" s="9" t="str">
        <f t="shared" si="224"/>
        <v/>
      </c>
      <c r="CX123" s="9" t="str">
        <f t="shared" si="224"/>
        <v/>
      </c>
      <c r="CY123" s="9" t="str">
        <f t="shared" si="224"/>
        <v/>
      </c>
      <c r="CZ123" s="9" t="str">
        <f t="shared" si="224"/>
        <v/>
      </c>
      <c r="DA123" s="9" t="str">
        <f t="shared" si="224"/>
        <v/>
      </c>
      <c r="DB123" s="9" t="str">
        <f t="shared" si="224"/>
        <v/>
      </c>
      <c r="DC123" s="9" t="str">
        <f t="shared" si="224"/>
        <v/>
      </c>
      <c r="DD123" s="2" t="str">
        <f t="shared" si="225"/>
        <v/>
      </c>
      <c r="DE123" s="2" t="str">
        <f t="shared" si="226"/>
        <v/>
      </c>
      <c r="DF123" s="2" t="str">
        <f t="shared" si="227"/>
        <v/>
      </c>
      <c r="DG123" s="2" t="str">
        <f t="shared" si="228"/>
        <v/>
      </c>
      <c r="DH123" s="2" t="str">
        <f t="shared" si="229"/>
        <v/>
      </c>
      <c r="DI123" s="2" t="str">
        <f t="shared" si="230"/>
        <v/>
      </c>
      <c r="DJ123" s="2" t="str">
        <f t="shared" si="231"/>
        <v/>
      </c>
      <c r="DK123" s="2" t="str">
        <f t="shared" si="232"/>
        <v/>
      </c>
      <c r="DL123" s="16" t="str">
        <f t="shared" si="233"/>
        <v/>
      </c>
      <c r="DM123" s="16" t="str">
        <f t="shared" si="234"/>
        <v/>
      </c>
      <c r="DN123" s="16" t="str">
        <f t="shared" si="235"/>
        <v/>
      </c>
      <c r="DO123" s="72" t="str">
        <f t="shared" si="236"/>
        <v/>
      </c>
      <c r="DP123" s="16" t="str">
        <f t="shared" si="237"/>
        <v/>
      </c>
      <c r="DQ123" s="16" t="str">
        <f t="shared" si="238"/>
        <v/>
      </c>
      <c r="DR123" s="2" t="str">
        <f t="shared" si="239"/>
        <v/>
      </c>
      <c r="DS123" s="2" t="str">
        <f t="shared" si="240"/>
        <v/>
      </c>
      <c r="DT123" s="2" t="str">
        <f t="shared" si="241"/>
        <v/>
      </c>
      <c r="DU123" s="2" t="str">
        <f t="shared" si="242"/>
        <v/>
      </c>
      <c r="DV123" s="15"/>
      <c r="DW123" s="17"/>
      <c r="DX123" s="17"/>
      <c r="DY123" s="47" t="str">
        <f t="shared" si="261"/>
        <v/>
      </c>
      <c r="DZ123" s="47" t="str">
        <f t="shared" si="261"/>
        <v/>
      </c>
      <c r="EA123" s="47" t="str">
        <f t="shared" si="261"/>
        <v/>
      </c>
      <c r="EB123" s="47" t="str">
        <f t="shared" si="261"/>
        <v/>
      </c>
      <c r="EC123" s="49" t="str">
        <f t="shared" si="261"/>
        <v/>
      </c>
      <c r="ED123" s="49" t="str">
        <f t="shared" si="261"/>
        <v/>
      </c>
      <c r="EE123" s="47" t="str">
        <f t="shared" si="261"/>
        <v/>
      </c>
      <c r="EF123" s="47" t="str">
        <f t="shared" si="261"/>
        <v/>
      </c>
      <c r="EG123" s="47" t="str">
        <f t="shared" si="261"/>
        <v/>
      </c>
      <c r="EH123" s="6">
        <f t="shared" si="153"/>
        <v>0</v>
      </c>
      <c r="EI123" s="6">
        <f t="shared" si="154"/>
        <v>0</v>
      </c>
      <c r="EJ123" s="2" t="str">
        <f t="shared" si="155"/>
        <v/>
      </c>
      <c r="EK123" s="2" t="str">
        <f t="shared" si="156"/>
        <v/>
      </c>
      <c r="EL123" s="2" t="str">
        <f t="shared" si="259"/>
        <v/>
      </c>
      <c r="EM123" s="2" t="str">
        <f t="shared" si="157"/>
        <v/>
      </c>
      <c r="EN123" s="2" t="str">
        <f t="shared" si="158"/>
        <v/>
      </c>
      <c r="EO123" s="2">
        <f t="shared" si="159"/>
        <v>0</v>
      </c>
      <c r="EP123" s="2">
        <f t="shared" si="243"/>
        <v>0</v>
      </c>
      <c r="EQ123" s="2"/>
      <c r="ER123" s="2"/>
      <c r="ES123" s="2"/>
      <c r="ET123" s="2"/>
      <c r="EU123" s="2"/>
      <c r="EV123" s="2"/>
      <c r="EW123" s="2">
        <f t="shared" si="160"/>
        <v>0</v>
      </c>
      <c r="EX123" s="2">
        <f t="shared" si="161"/>
        <v>0</v>
      </c>
      <c r="EY123" s="2">
        <f t="shared" si="244"/>
        <v>0</v>
      </c>
      <c r="EZ123" s="2">
        <f t="shared" si="162"/>
        <v>0</v>
      </c>
      <c r="FA123" s="2">
        <f t="shared" si="163"/>
        <v>0</v>
      </c>
      <c r="FB123" s="59"/>
      <c r="FC123" s="2">
        <f t="shared" si="164"/>
        <v>0</v>
      </c>
      <c r="FD123" s="2">
        <f t="shared" si="245"/>
        <v>0</v>
      </c>
      <c r="FE123" s="3">
        <f t="shared" si="258"/>
        <v>0</v>
      </c>
      <c r="FF123" s="3">
        <f t="shared" si="246"/>
        <v>0</v>
      </c>
      <c r="FG123" s="3">
        <f t="shared" si="247"/>
        <v>0</v>
      </c>
      <c r="FH123" s="3">
        <f t="shared" si="165"/>
        <v>0</v>
      </c>
      <c r="FI123" s="67">
        <f t="shared" si="166"/>
        <v>0</v>
      </c>
      <c r="FJ123" s="3">
        <f t="shared" si="167"/>
        <v>0</v>
      </c>
      <c r="FK123" s="3">
        <f t="shared" si="168"/>
        <v>0</v>
      </c>
      <c r="FL123" s="3">
        <f t="shared" si="248"/>
        <v>0</v>
      </c>
      <c r="FM123" s="3">
        <f t="shared" si="249"/>
        <v>0</v>
      </c>
      <c r="FN123" s="3">
        <f t="shared" si="250"/>
        <v>0</v>
      </c>
      <c r="FO123" s="2">
        <f t="shared" si="169"/>
        <v>0</v>
      </c>
      <c r="FP123" s="2">
        <f t="shared" si="170"/>
        <v>0</v>
      </c>
      <c r="FQ123" s="2">
        <f t="shared" si="251"/>
        <v>0</v>
      </c>
      <c r="FR123" s="6" t="str">
        <f>IF(A123=1,1,IF(DW123="","",COUNTA($DW$31:DW123)+1))</f>
        <v/>
      </c>
      <c r="FS123" s="6" t="str">
        <f t="shared" si="171"/>
        <v/>
      </c>
      <c r="FT123" s="43">
        <f t="shared" si="252"/>
        <v>0</v>
      </c>
      <c r="FU123" s="23">
        <f t="shared" si="253"/>
        <v>0</v>
      </c>
      <c r="FV123" s="21">
        <f t="shared" si="254"/>
        <v>0</v>
      </c>
    </row>
    <row r="124" spans="1:178">
      <c r="A124" s="4" t="str">
        <f t="shared" si="172"/>
        <v/>
      </c>
      <c r="B124" s="33"/>
      <c r="C124" s="33"/>
      <c r="D124" s="33"/>
      <c r="E124" s="33"/>
      <c r="F124" s="33"/>
      <c r="G124" s="11" t="str">
        <f t="shared" si="139"/>
        <v/>
      </c>
      <c r="H124" s="3" t="str">
        <f t="shared" si="173"/>
        <v/>
      </c>
      <c r="I124" s="3" t="str">
        <f t="shared" si="140"/>
        <v/>
      </c>
      <c r="J124" s="3" t="str">
        <f t="shared" si="174"/>
        <v/>
      </c>
      <c r="K124" s="3" t="str">
        <f t="shared" si="141"/>
        <v/>
      </c>
      <c r="L124" s="2" t="str">
        <f t="shared" si="142"/>
        <v/>
      </c>
      <c r="M124" s="8" t="str">
        <f t="shared" si="175"/>
        <v/>
      </c>
      <c r="N124" s="8" t="str">
        <f t="shared" si="143"/>
        <v/>
      </c>
      <c r="O124" s="8" t="str">
        <f t="shared" si="176"/>
        <v/>
      </c>
      <c r="P124" s="8" t="str">
        <f t="shared" si="144"/>
        <v/>
      </c>
      <c r="Q124" s="2" t="str">
        <f t="shared" si="145"/>
        <v/>
      </c>
      <c r="R124" s="3" t="str">
        <f t="shared" si="146"/>
        <v/>
      </c>
      <c r="S124" s="3" t="str">
        <f t="shared" si="147"/>
        <v/>
      </c>
      <c r="T124" s="3" t="str">
        <f t="shared" si="177"/>
        <v/>
      </c>
      <c r="U124" s="8" t="str">
        <f t="shared" si="148"/>
        <v/>
      </c>
      <c r="V124" s="2" t="str">
        <f t="shared" si="149"/>
        <v/>
      </c>
      <c r="W124" s="2" t="str">
        <f t="shared" si="150"/>
        <v/>
      </c>
      <c r="X124" s="2" t="str">
        <f t="shared" si="255"/>
        <v/>
      </c>
      <c r="Y124" s="2" t="str">
        <f t="shared" si="151"/>
        <v/>
      </c>
      <c r="Z124" s="46" t="str">
        <f t="shared" si="178"/>
        <v/>
      </c>
      <c r="AA124" s="46" t="str">
        <f t="shared" si="179"/>
        <v/>
      </c>
      <c r="AB124" s="47"/>
      <c r="AC124" s="46" t="str">
        <f t="shared" si="180"/>
        <v/>
      </c>
      <c r="AD124" s="47" t="str">
        <f t="shared" si="260"/>
        <v/>
      </c>
      <c r="AE124" s="48" t="str">
        <f t="shared" si="181"/>
        <v/>
      </c>
      <c r="AF124" s="49" t="str">
        <f t="shared" si="136"/>
        <v/>
      </c>
      <c r="AG124" s="49" t="str">
        <f t="shared" si="136"/>
        <v/>
      </c>
      <c r="AH124" s="49" t="str">
        <f t="shared" si="136"/>
        <v/>
      </c>
      <c r="AI124" s="47" t="str">
        <f t="shared" si="136"/>
        <v/>
      </c>
      <c r="AJ124" s="47" t="str">
        <f t="shared" si="136"/>
        <v/>
      </c>
      <c r="AK124" s="46" t="str">
        <f t="shared" si="136"/>
        <v/>
      </c>
      <c r="AL124" s="47"/>
      <c r="AM124" s="53" t="str">
        <f t="shared" si="182"/>
        <v/>
      </c>
      <c r="AN124" s="50" t="str">
        <f t="shared" si="183"/>
        <v/>
      </c>
      <c r="AO124" s="51"/>
      <c r="AP124" s="52" t="str">
        <f t="shared" si="184"/>
        <v/>
      </c>
      <c r="AQ124" s="52" t="str">
        <f t="shared" si="185"/>
        <v/>
      </c>
      <c r="AR124" s="47">
        <f t="shared" si="186"/>
        <v>0</v>
      </c>
      <c r="AS124" s="53" t="str">
        <f t="shared" si="187"/>
        <v/>
      </c>
      <c r="AT124" s="52" t="str">
        <f t="shared" si="188"/>
        <v/>
      </c>
      <c r="AU124" s="9" t="str">
        <f t="shared" si="189"/>
        <v/>
      </c>
      <c r="AV124" s="9" t="str">
        <f t="shared" si="190"/>
        <v/>
      </c>
      <c r="AW124" s="12" t="str">
        <f t="shared" si="191"/>
        <v/>
      </c>
      <c r="AX124" s="9" t="str">
        <f t="shared" si="192"/>
        <v/>
      </c>
      <c r="AY124" s="12" t="str">
        <f t="shared" si="193"/>
        <v/>
      </c>
      <c r="AZ124" s="10" t="str">
        <f t="shared" si="194"/>
        <v/>
      </c>
      <c r="BA124" s="10" t="str">
        <f t="shared" si="195"/>
        <v/>
      </c>
      <c r="BB124" s="10" t="str">
        <f t="shared" si="196"/>
        <v/>
      </c>
      <c r="BC124" s="10" t="str">
        <f t="shared" si="197"/>
        <v/>
      </c>
      <c r="BD124" s="10" t="str">
        <f t="shared" si="198"/>
        <v/>
      </c>
      <c r="BE124" s="12" t="str">
        <f t="shared" si="199"/>
        <v/>
      </c>
      <c r="BF124" s="9" t="str">
        <f t="shared" si="200"/>
        <v/>
      </c>
      <c r="BG124" s="9" t="str">
        <f t="shared" si="201"/>
        <v/>
      </c>
      <c r="BH124" s="7" t="str">
        <f t="shared" si="202"/>
        <v/>
      </c>
      <c r="BI124" s="7" t="str">
        <f t="shared" si="203"/>
        <v/>
      </c>
      <c r="BJ124" s="12" t="str">
        <f t="shared" si="204"/>
        <v/>
      </c>
      <c r="BK124" s="80" t="str">
        <f t="shared" si="205"/>
        <v/>
      </c>
      <c r="BL124" s="7" t="str">
        <f t="shared" si="206"/>
        <v/>
      </c>
      <c r="BM124" s="7" t="str">
        <f t="shared" si="256"/>
        <v/>
      </c>
      <c r="BN124" s="12" t="str">
        <f t="shared" si="207"/>
        <v/>
      </c>
      <c r="BO124" s="9" t="str">
        <f t="shared" si="208"/>
        <v/>
      </c>
      <c r="BP124" s="2" t="str">
        <f t="shared" si="209"/>
        <v/>
      </c>
      <c r="BQ124" s="2" t="str">
        <f t="shared" si="210"/>
        <v/>
      </c>
      <c r="BR124" s="20" t="str">
        <f t="shared" si="152"/>
        <v/>
      </c>
      <c r="BS124" s="20" t="str">
        <f t="shared" si="152"/>
        <v/>
      </c>
      <c r="BT124" s="20" t="str">
        <f t="shared" si="152"/>
        <v/>
      </c>
      <c r="BU124" s="86" t="str">
        <f t="shared" si="211"/>
        <v/>
      </c>
      <c r="BV124" s="86" t="str">
        <f t="shared" si="212"/>
        <v/>
      </c>
      <c r="BW124" s="20" t="str">
        <f t="shared" si="152"/>
        <v/>
      </c>
      <c r="BX124" s="86" t="str">
        <f t="shared" si="152"/>
        <v/>
      </c>
      <c r="BY124" s="86" t="str">
        <f t="shared" si="152"/>
        <v/>
      </c>
      <c r="BZ124" s="86" t="str">
        <f t="shared" si="152"/>
        <v/>
      </c>
      <c r="CA124" s="86" t="str">
        <f t="shared" si="152"/>
        <v/>
      </c>
      <c r="CB124" s="86" t="str">
        <f t="shared" si="152"/>
        <v/>
      </c>
      <c r="CC124" s="86" t="str">
        <f t="shared" si="152"/>
        <v/>
      </c>
      <c r="CD124" s="86" t="str">
        <f t="shared" si="152"/>
        <v/>
      </c>
      <c r="CE124" s="20" t="str">
        <f t="shared" si="257"/>
        <v/>
      </c>
      <c r="CF124" s="14" t="str">
        <f t="shared" si="213"/>
        <v/>
      </c>
      <c r="CG124" s="14" t="str">
        <f t="shared" si="214"/>
        <v/>
      </c>
      <c r="CH124" s="8">
        <f t="shared" si="215"/>
        <v>0</v>
      </c>
      <c r="CI124" s="9" t="str">
        <f t="shared" si="216"/>
        <v/>
      </c>
      <c r="CJ124" s="9" t="str">
        <f t="shared" si="217"/>
        <v/>
      </c>
      <c r="CK124" s="9" t="str">
        <f t="shared" si="218"/>
        <v/>
      </c>
      <c r="CL124" s="9" t="str">
        <f t="shared" si="219"/>
        <v/>
      </c>
      <c r="CM124" s="9" t="str">
        <f t="shared" si="220"/>
        <v/>
      </c>
      <c r="CN124" s="9" t="str">
        <f t="shared" si="221"/>
        <v/>
      </c>
      <c r="CO124" s="9" t="str">
        <f t="shared" si="222"/>
        <v/>
      </c>
      <c r="CP124" s="9" t="str">
        <f t="shared" si="222"/>
        <v/>
      </c>
      <c r="CQ124" s="9" t="str">
        <f t="shared" si="222"/>
        <v/>
      </c>
      <c r="CR124" s="9" t="str">
        <f t="shared" si="222"/>
        <v/>
      </c>
      <c r="CS124" s="9" t="str">
        <f t="shared" si="222"/>
        <v/>
      </c>
      <c r="CT124" s="9" t="str">
        <f t="shared" si="222"/>
        <v/>
      </c>
      <c r="CU124" s="9" t="str">
        <f t="shared" si="222"/>
        <v/>
      </c>
      <c r="CV124" s="9" t="str">
        <f t="shared" si="223"/>
        <v/>
      </c>
      <c r="CW124" s="9" t="str">
        <f t="shared" si="224"/>
        <v/>
      </c>
      <c r="CX124" s="9" t="str">
        <f t="shared" si="224"/>
        <v/>
      </c>
      <c r="CY124" s="9" t="str">
        <f t="shared" si="224"/>
        <v/>
      </c>
      <c r="CZ124" s="9" t="str">
        <f t="shared" si="224"/>
        <v/>
      </c>
      <c r="DA124" s="9" t="str">
        <f t="shared" si="224"/>
        <v/>
      </c>
      <c r="DB124" s="9" t="str">
        <f t="shared" si="224"/>
        <v/>
      </c>
      <c r="DC124" s="9" t="str">
        <f t="shared" si="224"/>
        <v/>
      </c>
      <c r="DD124" s="2" t="str">
        <f t="shared" si="225"/>
        <v/>
      </c>
      <c r="DE124" s="2" t="str">
        <f t="shared" si="226"/>
        <v/>
      </c>
      <c r="DF124" s="2" t="str">
        <f t="shared" si="227"/>
        <v/>
      </c>
      <c r="DG124" s="2" t="str">
        <f t="shared" si="228"/>
        <v/>
      </c>
      <c r="DH124" s="2" t="str">
        <f t="shared" si="229"/>
        <v/>
      </c>
      <c r="DI124" s="2" t="str">
        <f t="shared" si="230"/>
        <v/>
      </c>
      <c r="DJ124" s="2" t="str">
        <f t="shared" si="231"/>
        <v/>
      </c>
      <c r="DK124" s="2" t="str">
        <f t="shared" si="232"/>
        <v/>
      </c>
      <c r="DL124" s="16" t="str">
        <f t="shared" si="233"/>
        <v/>
      </c>
      <c r="DM124" s="16" t="str">
        <f t="shared" si="234"/>
        <v/>
      </c>
      <c r="DN124" s="16" t="str">
        <f t="shared" si="235"/>
        <v/>
      </c>
      <c r="DO124" s="72" t="str">
        <f t="shared" si="236"/>
        <v/>
      </c>
      <c r="DP124" s="16" t="str">
        <f t="shared" si="237"/>
        <v/>
      </c>
      <c r="DQ124" s="16" t="str">
        <f t="shared" si="238"/>
        <v/>
      </c>
      <c r="DR124" s="2" t="str">
        <f t="shared" si="239"/>
        <v/>
      </c>
      <c r="DS124" s="2" t="str">
        <f t="shared" si="240"/>
        <v/>
      </c>
      <c r="DT124" s="2" t="str">
        <f t="shared" si="241"/>
        <v/>
      </c>
      <c r="DU124" s="2" t="str">
        <f t="shared" si="242"/>
        <v/>
      </c>
      <c r="DV124" s="15"/>
      <c r="DW124" s="17"/>
      <c r="DX124" s="17"/>
      <c r="DY124" s="47" t="str">
        <f t="shared" si="261"/>
        <v/>
      </c>
      <c r="DZ124" s="47" t="str">
        <f t="shared" si="261"/>
        <v/>
      </c>
      <c r="EA124" s="47" t="str">
        <f t="shared" si="261"/>
        <v/>
      </c>
      <c r="EB124" s="47" t="str">
        <f t="shared" si="261"/>
        <v/>
      </c>
      <c r="EC124" s="49" t="str">
        <f t="shared" si="261"/>
        <v/>
      </c>
      <c r="ED124" s="49" t="str">
        <f t="shared" si="261"/>
        <v/>
      </c>
      <c r="EE124" s="47" t="str">
        <f t="shared" si="261"/>
        <v/>
      </c>
      <c r="EF124" s="47" t="str">
        <f t="shared" si="261"/>
        <v/>
      </c>
      <c r="EG124" s="47" t="str">
        <f t="shared" si="261"/>
        <v/>
      </c>
      <c r="EH124" s="6">
        <f t="shared" si="153"/>
        <v>0</v>
      </c>
      <c r="EI124" s="6">
        <f t="shared" si="154"/>
        <v>0</v>
      </c>
      <c r="EJ124" s="2" t="str">
        <f t="shared" si="155"/>
        <v/>
      </c>
      <c r="EK124" s="2" t="str">
        <f t="shared" si="156"/>
        <v/>
      </c>
      <c r="EL124" s="2" t="str">
        <f t="shared" si="259"/>
        <v/>
      </c>
      <c r="EM124" s="2" t="str">
        <f t="shared" si="157"/>
        <v/>
      </c>
      <c r="EN124" s="2" t="str">
        <f t="shared" si="158"/>
        <v/>
      </c>
      <c r="EO124" s="2">
        <f t="shared" si="159"/>
        <v>0</v>
      </c>
      <c r="EP124" s="2">
        <f t="shared" si="243"/>
        <v>0</v>
      </c>
      <c r="EQ124" s="2"/>
      <c r="ER124" s="2"/>
      <c r="ES124" s="2"/>
      <c r="ET124" s="2"/>
      <c r="EU124" s="2"/>
      <c r="EV124" s="2"/>
      <c r="EW124" s="2">
        <f t="shared" si="160"/>
        <v>0</v>
      </c>
      <c r="EX124" s="2">
        <f t="shared" si="161"/>
        <v>0</v>
      </c>
      <c r="EY124" s="2">
        <f t="shared" si="244"/>
        <v>0</v>
      </c>
      <c r="EZ124" s="2">
        <f t="shared" si="162"/>
        <v>0</v>
      </c>
      <c r="FA124" s="2">
        <f t="shared" si="163"/>
        <v>0</v>
      </c>
      <c r="FB124" s="59"/>
      <c r="FC124" s="2">
        <f t="shared" si="164"/>
        <v>0</v>
      </c>
      <c r="FD124" s="2">
        <f t="shared" si="245"/>
        <v>0</v>
      </c>
      <c r="FE124" s="3">
        <f t="shared" si="258"/>
        <v>0</v>
      </c>
      <c r="FF124" s="3">
        <f t="shared" si="246"/>
        <v>0</v>
      </c>
      <c r="FG124" s="3">
        <f t="shared" si="247"/>
        <v>0</v>
      </c>
      <c r="FH124" s="3">
        <f t="shared" si="165"/>
        <v>0</v>
      </c>
      <c r="FI124" s="67">
        <f t="shared" si="166"/>
        <v>0</v>
      </c>
      <c r="FJ124" s="3">
        <f t="shared" si="167"/>
        <v>0</v>
      </c>
      <c r="FK124" s="3">
        <f t="shared" si="168"/>
        <v>0</v>
      </c>
      <c r="FL124" s="3">
        <f t="shared" si="248"/>
        <v>0</v>
      </c>
      <c r="FM124" s="3">
        <f t="shared" si="249"/>
        <v>0</v>
      </c>
      <c r="FN124" s="3">
        <f t="shared" si="250"/>
        <v>0</v>
      </c>
      <c r="FO124" s="2">
        <f t="shared" si="169"/>
        <v>0</v>
      </c>
      <c r="FP124" s="2">
        <f t="shared" si="170"/>
        <v>0</v>
      </c>
      <c r="FQ124" s="2">
        <f t="shared" si="251"/>
        <v>0</v>
      </c>
      <c r="FR124" s="6" t="str">
        <f>IF(A124=1,1,IF(DW124="","",COUNTA($DW$31:DW124)+1))</f>
        <v/>
      </c>
      <c r="FS124" s="6" t="str">
        <f t="shared" si="171"/>
        <v/>
      </c>
      <c r="FT124" s="43">
        <f t="shared" si="252"/>
        <v>0</v>
      </c>
      <c r="FU124" s="23">
        <f t="shared" si="253"/>
        <v>0</v>
      </c>
      <c r="FV124" s="21">
        <f t="shared" si="254"/>
        <v>0</v>
      </c>
    </row>
    <row r="125" spans="1:178">
      <c r="A125" s="4" t="str">
        <f t="shared" si="172"/>
        <v/>
      </c>
      <c r="B125" s="33"/>
      <c r="C125" s="33"/>
      <c r="D125" s="33"/>
      <c r="E125" s="33"/>
      <c r="F125" s="33"/>
      <c r="G125" s="11" t="str">
        <f t="shared" si="139"/>
        <v/>
      </c>
      <c r="H125" s="3" t="str">
        <f t="shared" si="173"/>
        <v/>
      </c>
      <c r="I125" s="3" t="str">
        <f t="shared" si="140"/>
        <v/>
      </c>
      <c r="J125" s="3" t="str">
        <f t="shared" si="174"/>
        <v/>
      </c>
      <c r="K125" s="3" t="str">
        <f t="shared" si="141"/>
        <v/>
      </c>
      <c r="L125" s="2" t="str">
        <f t="shared" si="142"/>
        <v/>
      </c>
      <c r="M125" s="8" t="str">
        <f t="shared" si="175"/>
        <v/>
      </c>
      <c r="N125" s="8" t="str">
        <f t="shared" si="143"/>
        <v/>
      </c>
      <c r="O125" s="8" t="str">
        <f t="shared" si="176"/>
        <v/>
      </c>
      <c r="P125" s="8" t="str">
        <f t="shared" si="144"/>
        <v/>
      </c>
      <c r="Q125" s="2" t="str">
        <f t="shared" si="145"/>
        <v/>
      </c>
      <c r="R125" s="3" t="str">
        <f t="shared" si="146"/>
        <v/>
      </c>
      <c r="S125" s="3" t="str">
        <f t="shared" si="147"/>
        <v/>
      </c>
      <c r="T125" s="3" t="str">
        <f t="shared" si="177"/>
        <v/>
      </c>
      <c r="U125" s="8" t="str">
        <f t="shared" si="148"/>
        <v/>
      </c>
      <c r="V125" s="2" t="str">
        <f t="shared" si="149"/>
        <v/>
      </c>
      <c r="W125" s="2" t="str">
        <f t="shared" si="150"/>
        <v/>
      </c>
      <c r="X125" s="2" t="str">
        <f t="shared" si="255"/>
        <v/>
      </c>
      <c r="Y125" s="2" t="str">
        <f t="shared" si="151"/>
        <v/>
      </c>
      <c r="Z125" s="46" t="str">
        <f t="shared" si="178"/>
        <v/>
      </c>
      <c r="AA125" s="46" t="str">
        <f t="shared" si="179"/>
        <v/>
      </c>
      <c r="AB125" s="47"/>
      <c r="AC125" s="46" t="str">
        <f t="shared" si="180"/>
        <v/>
      </c>
      <c r="AD125" s="47" t="str">
        <f t="shared" si="260"/>
        <v/>
      </c>
      <c r="AE125" s="48" t="str">
        <f t="shared" si="181"/>
        <v/>
      </c>
      <c r="AF125" s="49" t="str">
        <f t="shared" si="136"/>
        <v/>
      </c>
      <c r="AG125" s="49" t="str">
        <f t="shared" si="136"/>
        <v/>
      </c>
      <c r="AH125" s="49" t="str">
        <f t="shared" si="136"/>
        <v/>
      </c>
      <c r="AI125" s="47" t="str">
        <f t="shared" si="136"/>
        <v/>
      </c>
      <c r="AJ125" s="47" t="str">
        <f t="shared" si="136"/>
        <v/>
      </c>
      <c r="AK125" s="46" t="str">
        <f t="shared" si="136"/>
        <v/>
      </c>
      <c r="AL125" s="47"/>
      <c r="AM125" s="53" t="str">
        <f t="shared" si="182"/>
        <v/>
      </c>
      <c r="AN125" s="50" t="str">
        <f t="shared" si="183"/>
        <v/>
      </c>
      <c r="AO125" s="51"/>
      <c r="AP125" s="52" t="str">
        <f t="shared" si="184"/>
        <v/>
      </c>
      <c r="AQ125" s="52" t="str">
        <f t="shared" si="185"/>
        <v/>
      </c>
      <c r="AR125" s="47">
        <f t="shared" si="186"/>
        <v>0</v>
      </c>
      <c r="AS125" s="53" t="str">
        <f t="shared" si="187"/>
        <v/>
      </c>
      <c r="AT125" s="52" t="str">
        <f t="shared" si="188"/>
        <v/>
      </c>
      <c r="AU125" s="9" t="str">
        <f t="shared" si="189"/>
        <v/>
      </c>
      <c r="AV125" s="9" t="str">
        <f t="shared" si="190"/>
        <v/>
      </c>
      <c r="AW125" s="12" t="str">
        <f t="shared" si="191"/>
        <v/>
      </c>
      <c r="AX125" s="9" t="str">
        <f t="shared" si="192"/>
        <v/>
      </c>
      <c r="AY125" s="12" t="str">
        <f t="shared" si="193"/>
        <v/>
      </c>
      <c r="AZ125" s="10" t="str">
        <f t="shared" si="194"/>
        <v/>
      </c>
      <c r="BA125" s="10" t="str">
        <f t="shared" si="195"/>
        <v/>
      </c>
      <c r="BB125" s="10" t="str">
        <f t="shared" si="196"/>
        <v/>
      </c>
      <c r="BC125" s="10" t="str">
        <f t="shared" si="197"/>
        <v/>
      </c>
      <c r="BD125" s="10" t="str">
        <f t="shared" si="198"/>
        <v/>
      </c>
      <c r="BE125" s="12" t="str">
        <f t="shared" si="199"/>
        <v/>
      </c>
      <c r="BF125" s="9" t="str">
        <f t="shared" si="200"/>
        <v/>
      </c>
      <c r="BG125" s="9" t="str">
        <f t="shared" si="201"/>
        <v/>
      </c>
      <c r="BH125" s="7" t="str">
        <f t="shared" si="202"/>
        <v/>
      </c>
      <c r="BI125" s="7" t="str">
        <f t="shared" si="203"/>
        <v/>
      </c>
      <c r="BJ125" s="12" t="str">
        <f t="shared" si="204"/>
        <v/>
      </c>
      <c r="BK125" s="80" t="str">
        <f t="shared" si="205"/>
        <v/>
      </c>
      <c r="BL125" s="7" t="str">
        <f t="shared" si="206"/>
        <v/>
      </c>
      <c r="BM125" s="7" t="str">
        <f t="shared" si="256"/>
        <v/>
      </c>
      <c r="BN125" s="12" t="str">
        <f t="shared" si="207"/>
        <v/>
      </c>
      <c r="BO125" s="9" t="str">
        <f t="shared" si="208"/>
        <v/>
      </c>
      <c r="BP125" s="2" t="str">
        <f t="shared" si="209"/>
        <v/>
      </c>
      <c r="BQ125" s="2" t="str">
        <f t="shared" si="210"/>
        <v/>
      </c>
      <c r="BR125" s="20" t="str">
        <f t="shared" si="152"/>
        <v/>
      </c>
      <c r="BS125" s="20" t="str">
        <f t="shared" si="152"/>
        <v/>
      </c>
      <c r="BT125" s="20" t="str">
        <f t="shared" si="152"/>
        <v/>
      </c>
      <c r="BU125" s="86" t="str">
        <f t="shared" si="211"/>
        <v/>
      </c>
      <c r="BV125" s="86" t="str">
        <f t="shared" si="212"/>
        <v/>
      </c>
      <c r="BW125" s="20" t="str">
        <f t="shared" si="152"/>
        <v/>
      </c>
      <c r="BX125" s="86" t="str">
        <f t="shared" si="152"/>
        <v/>
      </c>
      <c r="BY125" s="86" t="str">
        <f t="shared" si="152"/>
        <v/>
      </c>
      <c r="BZ125" s="86" t="str">
        <f t="shared" si="152"/>
        <v/>
      </c>
      <c r="CA125" s="86" t="str">
        <f t="shared" si="152"/>
        <v/>
      </c>
      <c r="CB125" s="86" t="str">
        <f t="shared" si="152"/>
        <v/>
      </c>
      <c r="CC125" s="86" t="str">
        <f t="shared" si="152"/>
        <v/>
      </c>
      <c r="CD125" s="86" t="str">
        <f t="shared" si="152"/>
        <v/>
      </c>
      <c r="CE125" s="20" t="str">
        <f t="shared" si="257"/>
        <v/>
      </c>
      <c r="CF125" s="14" t="str">
        <f t="shared" si="213"/>
        <v/>
      </c>
      <c r="CG125" s="14" t="str">
        <f t="shared" si="214"/>
        <v/>
      </c>
      <c r="CH125" s="8">
        <f t="shared" si="215"/>
        <v>0</v>
      </c>
      <c r="CI125" s="9" t="str">
        <f t="shared" si="216"/>
        <v/>
      </c>
      <c r="CJ125" s="9" t="str">
        <f t="shared" si="217"/>
        <v/>
      </c>
      <c r="CK125" s="9" t="str">
        <f t="shared" si="218"/>
        <v/>
      </c>
      <c r="CL125" s="9" t="str">
        <f t="shared" si="219"/>
        <v/>
      </c>
      <c r="CM125" s="9" t="str">
        <f t="shared" si="220"/>
        <v/>
      </c>
      <c r="CN125" s="9" t="str">
        <f t="shared" si="221"/>
        <v/>
      </c>
      <c r="CO125" s="9" t="str">
        <f t="shared" si="222"/>
        <v/>
      </c>
      <c r="CP125" s="9" t="str">
        <f t="shared" si="222"/>
        <v/>
      </c>
      <c r="CQ125" s="9" t="str">
        <f t="shared" si="222"/>
        <v/>
      </c>
      <c r="CR125" s="9" t="str">
        <f t="shared" si="222"/>
        <v/>
      </c>
      <c r="CS125" s="9" t="str">
        <f t="shared" si="222"/>
        <v/>
      </c>
      <c r="CT125" s="9" t="str">
        <f t="shared" si="222"/>
        <v/>
      </c>
      <c r="CU125" s="9" t="str">
        <f t="shared" si="222"/>
        <v/>
      </c>
      <c r="CV125" s="9" t="str">
        <f t="shared" si="223"/>
        <v/>
      </c>
      <c r="CW125" s="9" t="str">
        <f t="shared" si="224"/>
        <v/>
      </c>
      <c r="CX125" s="9" t="str">
        <f t="shared" si="224"/>
        <v/>
      </c>
      <c r="CY125" s="9" t="str">
        <f t="shared" si="224"/>
        <v/>
      </c>
      <c r="CZ125" s="9" t="str">
        <f t="shared" si="224"/>
        <v/>
      </c>
      <c r="DA125" s="9" t="str">
        <f t="shared" si="224"/>
        <v/>
      </c>
      <c r="DB125" s="9" t="str">
        <f t="shared" si="224"/>
        <v/>
      </c>
      <c r="DC125" s="9" t="str">
        <f t="shared" si="224"/>
        <v/>
      </c>
      <c r="DD125" s="2" t="str">
        <f t="shared" si="225"/>
        <v/>
      </c>
      <c r="DE125" s="2" t="str">
        <f t="shared" si="226"/>
        <v/>
      </c>
      <c r="DF125" s="2" t="str">
        <f t="shared" si="227"/>
        <v/>
      </c>
      <c r="DG125" s="2" t="str">
        <f t="shared" si="228"/>
        <v/>
      </c>
      <c r="DH125" s="2" t="str">
        <f t="shared" si="229"/>
        <v/>
      </c>
      <c r="DI125" s="2" t="str">
        <f t="shared" si="230"/>
        <v/>
      </c>
      <c r="DJ125" s="2" t="str">
        <f t="shared" si="231"/>
        <v/>
      </c>
      <c r="DK125" s="2" t="str">
        <f t="shared" si="232"/>
        <v/>
      </c>
      <c r="DL125" s="16" t="str">
        <f t="shared" si="233"/>
        <v/>
      </c>
      <c r="DM125" s="16" t="str">
        <f t="shared" si="234"/>
        <v/>
      </c>
      <c r="DN125" s="16" t="str">
        <f t="shared" si="235"/>
        <v/>
      </c>
      <c r="DO125" s="72" t="str">
        <f t="shared" si="236"/>
        <v/>
      </c>
      <c r="DP125" s="16" t="str">
        <f t="shared" si="237"/>
        <v/>
      </c>
      <c r="DQ125" s="16" t="str">
        <f t="shared" si="238"/>
        <v/>
      </c>
      <c r="DR125" s="2" t="str">
        <f t="shared" si="239"/>
        <v/>
      </c>
      <c r="DS125" s="2" t="str">
        <f t="shared" si="240"/>
        <v/>
      </c>
      <c r="DT125" s="2" t="str">
        <f t="shared" si="241"/>
        <v/>
      </c>
      <c r="DU125" s="2" t="str">
        <f t="shared" si="242"/>
        <v/>
      </c>
      <c r="DV125" s="15"/>
      <c r="DW125" s="17"/>
      <c r="DX125" s="17"/>
      <c r="DY125" s="47" t="str">
        <f t="shared" si="261"/>
        <v/>
      </c>
      <c r="DZ125" s="47" t="str">
        <f t="shared" si="261"/>
        <v/>
      </c>
      <c r="EA125" s="47" t="str">
        <f t="shared" si="261"/>
        <v/>
      </c>
      <c r="EB125" s="47" t="str">
        <f t="shared" si="261"/>
        <v/>
      </c>
      <c r="EC125" s="49" t="str">
        <f t="shared" si="261"/>
        <v/>
      </c>
      <c r="ED125" s="49" t="str">
        <f t="shared" si="261"/>
        <v/>
      </c>
      <c r="EE125" s="47" t="str">
        <f t="shared" si="261"/>
        <v/>
      </c>
      <c r="EF125" s="47" t="str">
        <f t="shared" si="261"/>
        <v/>
      </c>
      <c r="EG125" s="47" t="str">
        <f t="shared" si="261"/>
        <v/>
      </c>
      <c r="EH125" s="6">
        <f t="shared" si="153"/>
        <v>0</v>
      </c>
      <c r="EI125" s="6">
        <f t="shared" si="154"/>
        <v>0</v>
      </c>
      <c r="EJ125" s="2" t="str">
        <f t="shared" si="155"/>
        <v/>
      </c>
      <c r="EK125" s="2" t="str">
        <f t="shared" si="156"/>
        <v/>
      </c>
      <c r="EL125" s="2" t="str">
        <f t="shared" si="259"/>
        <v/>
      </c>
      <c r="EM125" s="2" t="str">
        <f t="shared" si="157"/>
        <v/>
      </c>
      <c r="EN125" s="2" t="str">
        <f t="shared" si="158"/>
        <v/>
      </c>
      <c r="EO125" s="2">
        <f t="shared" si="159"/>
        <v>0</v>
      </c>
      <c r="EP125" s="2">
        <f t="shared" si="243"/>
        <v>0</v>
      </c>
      <c r="EQ125" s="2"/>
      <c r="ER125" s="2"/>
      <c r="ES125" s="2"/>
      <c r="ET125" s="2"/>
      <c r="EU125" s="2"/>
      <c r="EV125" s="2"/>
      <c r="EW125" s="2">
        <f t="shared" si="160"/>
        <v>0</v>
      </c>
      <c r="EX125" s="2">
        <f t="shared" si="161"/>
        <v>0</v>
      </c>
      <c r="EY125" s="2">
        <f t="shared" si="244"/>
        <v>0</v>
      </c>
      <c r="EZ125" s="2">
        <f t="shared" si="162"/>
        <v>0</v>
      </c>
      <c r="FA125" s="2">
        <f t="shared" si="163"/>
        <v>0</v>
      </c>
      <c r="FB125" s="59"/>
      <c r="FC125" s="2">
        <f t="shared" si="164"/>
        <v>0</v>
      </c>
      <c r="FD125" s="2">
        <f t="shared" si="245"/>
        <v>0</v>
      </c>
      <c r="FE125" s="3">
        <f t="shared" si="258"/>
        <v>0</v>
      </c>
      <c r="FF125" s="3">
        <f t="shared" si="246"/>
        <v>0</v>
      </c>
      <c r="FG125" s="3">
        <f t="shared" si="247"/>
        <v>0</v>
      </c>
      <c r="FH125" s="3">
        <f t="shared" si="165"/>
        <v>0</v>
      </c>
      <c r="FI125" s="67">
        <f t="shared" si="166"/>
        <v>0</v>
      </c>
      <c r="FJ125" s="3">
        <f t="shared" si="167"/>
        <v>0</v>
      </c>
      <c r="FK125" s="3">
        <f t="shared" si="168"/>
        <v>0</v>
      </c>
      <c r="FL125" s="3">
        <f t="shared" si="248"/>
        <v>0</v>
      </c>
      <c r="FM125" s="3">
        <f t="shared" si="249"/>
        <v>0</v>
      </c>
      <c r="FN125" s="3">
        <f t="shared" si="250"/>
        <v>0</v>
      </c>
      <c r="FO125" s="2">
        <f t="shared" si="169"/>
        <v>0</v>
      </c>
      <c r="FP125" s="2">
        <f t="shared" si="170"/>
        <v>0</v>
      </c>
      <c r="FQ125" s="2">
        <f t="shared" si="251"/>
        <v>0</v>
      </c>
      <c r="FR125" s="6" t="str">
        <f>IF(A125=1,1,IF(DW125="","",COUNTA($DW$31:DW125)+1))</f>
        <v/>
      </c>
      <c r="FS125" s="6" t="str">
        <f t="shared" si="171"/>
        <v/>
      </c>
      <c r="FT125" s="43">
        <f t="shared" si="252"/>
        <v>0</v>
      </c>
      <c r="FU125" s="23">
        <f t="shared" si="253"/>
        <v>0</v>
      </c>
      <c r="FV125" s="21">
        <f t="shared" si="254"/>
        <v>0</v>
      </c>
    </row>
    <row r="126" spans="1:178">
      <c r="A126" s="4" t="str">
        <f t="shared" si="172"/>
        <v/>
      </c>
      <c r="B126" s="33"/>
      <c r="C126" s="33"/>
      <c r="D126" s="33"/>
      <c r="E126" s="33"/>
      <c r="F126" s="33"/>
      <c r="G126" s="11" t="str">
        <f t="shared" si="139"/>
        <v/>
      </c>
      <c r="H126" s="3" t="str">
        <f t="shared" si="173"/>
        <v/>
      </c>
      <c r="I126" s="3" t="str">
        <f t="shared" si="140"/>
        <v/>
      </c>
      <c r="J126" s="3" t="str">
        <f t="shared" si="174"/>
        <v/>
      </c>
      <c r="K126" s="3" t="str">
        <f t="shared" si="141"/>
        <v/>
      </c>
      <c r="L126" s="2" t="str">
        <f t="shared" si="142"/>
        <v/>
      </c>
      <c r="M126" s="8" t="str">
        <f t="shared" si="175"/>
        <v/>
      </c>
      <c r="N126" s="8" t="str">
        <f t="shared" si="143"/>
        <v/>
      </c>
      <c r="O126" s="8" t="str">
        <f t="shared" si="176"/>
        <v/>
      </c>
      <c r="P126" s="8" t="str">
        <f t="shared" si="144"/>
        <v/>
      </c>
      <c r="Q126" s="2" t="str">
        <f t="shared" si="145"/>
        <v/>
      </c>
      <c r="R126" s="3" t="str">
        <f t="shared" si="146"/>
        <v/>
      </c>
      <c r="S126" s="3" t="str">
        <f t="shared" si="147"/>
        <v/>
      </c>
      <c r="T126" s="3" t="str">
        <f t="shared" si="177"/>
        <v/>
      </c>
      <c r="U126" s="8" t="str">
        <f t="shared" si="148"/>
        <v/>
      </c>
      <c r="V126" s="2" t="str">
        <f t="shared" si="149"/>
        <v/>
      </c>
      <c r="W126" s="2" t="str">
        <f t="shared" si="150"/>
        <v/>
      </c>
      <c r="X126" s="2" t="str">
        <f t="shared" si="255"/>
        <v/>
      </c>
      <c r="Y126" s="2" t="str">
        <f t="shared" si="151"/>
        <v/>
      </c>
      <c r="Z126" s="46" t="str">
        <f t="shared" si="178"/>
        <v/>
      </c>
      <c r="AA126" s="46" t="str">
        <f t="shared" si="179"/>
        <v/>
      </c>
      <c r="AB126" s="47"/>
      <c r="AC126" s="46" t="str">
        <f t="shared" si="180"/>
        <v/>
      </c>
      <c r="AD126" s="47" t="str">
        <f t="shared" si="260"/>
        <v/>
      </c>
      <c r="AE126" s="48" t="str">
        <f t="shared" si="181"/>
        <v/>
      </c>
      <c r="AF126" s="49" t="str">
        <f t="shared" si="136"/>
        <v/>
      </c>
      <c r="AG126" s="49" t="str">
        <f t="shared" si="136"/>
        <v/>
      </c>
      <c r="AH126" s="49" t="str">
        <f t="shared" si="136"/>
        <v/>
      </c>
      <c r="AI126" s="47" t="str">
        <f t="shared" si="136"/>
        <v/>
      </c>
      <c r="AJ126" s="47" t="str">
        <f t="shared" si="136"/>
        <v/>
      </c>
      <c r="AK126" s="46" t="str">
        <f t="shared" si="136"/>
        <v/>
      </c>
      <c r="AL126" s="47"/>
      <c r="AM126" s="53" t="str">
        <f t="shared" si="182"/>
        <v/>
      </c>
      <c r="AN126" s="50" t="str">
        <f t="shared" si="183"/>
        <v/>
      </c>
      <c r="AO126" s="51"/>
      <c r="AP126" s="52" t="str">
        <f t="shared" si="184"/>
        <v/>
      </c>
      <c r="AQ126" s="52" t="str">
        <f t="shared" si="185"/>
        <v/>
      </c>
      <c r="AR126" s="47">
        <f t="shared" si="186"/>
        <v>0</v>
      </c>
      <c r="AS126" s="53" t="str">
        <f t="shared" si="187"/>
        <v/>
      </c>
      <c r="AT126" s="52" t="str">
        <f t="shared" si="188"/>
        <v/>
      </c>
      <c r="AU126" s="9" t="str">
        <f t="shared" si="189"/>
        <v/>
      </c>
      <c r="AV126" s="9" t="str">
        <f t="shared" si="190"/>
        <v/>
      </c>
      <c r="AW126" s="12" t="str">
        <f t="shared" si="191"/>
        <v/>
      </c>
      <c r="AX126" s="9" t="str">
        <f t="shared" si="192"/>
        <v/>
      </c>
      <c r="AY126" s="12" t="str">
        <f t="shared" si="193"/>
        <v/>
      </c>
      <c r="AZ126" s="10" t="str">
        <f t="shared" si="194"/>
        <v/>
      </c>
      <c r="BA126" s="10" t="str">
        <f t="shared" si="195"/>
        <v/>
      </c>
      <c r="BB126" s="10" t="str">
        <f t="shared" si="196"/>
        <v/>
      </c>
      <c r="BC126" s="10" t="str">
        <f t="shared" si="197"/>
        <v/>
      </c>
      <c r="BD126" s="10" t="str">
        <f t="shared" si="198"/>
        <v/>
      </c>
      <c r="BE126" s="12" t="str">
        <f t="shared" si="199"/>
        <v/>
      </c>
      <c r="BF126" s="9" t="str">
        <f t="shared" si="200"/>
        <v/>
      </c>
      <c r="BG126" s="9" t="str">
        <f t="shared" si="201"/>
        <v/>
      </c>
      <c r="BH126" s="7" t="str">
        <f t="shared" si="202"/>
        <v/>
      </c>
      <c r="BI126" s="7" t="str">
        <f t="shared" si="203"/>
        <v/>
      </c>
      <c r="BJ126" s="12" t="str">
        <f t="shared" si="204"/>
        <v/>
      </c>
      <c r="BK126" s="80" t="str">
        <f t="shared" si="205"/>
        <v/>
      </c>
      <c r="BL126" s="7" t="str">
        <f t="shared" si="206"/>
        <v/>
      </c>
      <c r="BM126" s="7" t="str">
        <f t="shared" si="256"/>
        <v/>
      </c>
      <c r="BN126" s="12" t="str">
        <f t="shared" si="207"/>
        <v/>
      </c>
      <c r="BO126" s="9" t="str">
        <f t="shared" si="208"/>
        <v/>
      </c>
      <c r="BP126" s="2" t="str">
        <f t="shared" si="209"/>
        <v/>
      </c>
      <c r="BQ126" s="2" t="str">
        <f t="shared" si="210"/>
        <v/>
      </c>
      <c r="BR126" s="20" t="str">
        <f t="shared" si="152"/>
        <v/>
      </c>
      <c r="BS126" s="20" t="str">
        <f t="shared" si="152"/>
        <v/>
      </c>
      <c r="BT126" s="20" t="str">
        <f t="shared" si="152"/>
        <v/>
      </c>
      <c r="BU126" s="86" t="str">
        <f t="shared" si="211"/>
        <v/>
      </c>
      <c r="BV126" s="86" t="str">
        <f t="shared" si="212"/>
        <v/>
      </c>
      <c r="BW126" s="20" t="str">
        <f t="shared" si="152"/>
        <v/>
      </c>
      <c r="BX126" s="86" t="str">
        <f t="shared" si="152"/>
        <v/>
      </c>
      <c r="BY126" s="86" t="str">
        <f t="shared" si="152"/>
        <v/>
      </c>
      <c r="BZ126" s="86" t="str">
        <f t="shared" si="152"/>
        <v/>
      </c>
      <c r="CA126" s="86" t="str">
        <f t="shared" si="152"/>
        <v/>
      </c>
      <c r="CB126" s="86" t="str">
        <f t="shared" si="152"/>
        <v/>
      </c>
      <c r="CC126" s="86" t="str">
        <f t="shared" si="152"/>
        <v/>
      </c>
      <c r="CD126" s="86" t="str">
        <f t="shared" si="152"/>
        <v/>
      </c>
      <c r="CE126" s="20" t="str">
        <f t="shared" si="257"/>
        <v/>
      </c>
      <c r="CF126" s="14" t="str">
        <f t="shared" si="213"/>
        <v/>
      </c>
      <c r="CG126" s="14" t="str">
        <f t="shared" si="214"/>
        <v/>
      </c>
      <c r="CH126" s="8">
        <f t="shared" si="215"/>
        <v>0</v>
      </c>
      <c r="CI126" s="9" t="str">
        <f t="shared" si="216"/>
        <v/>
      </c>
      <c r="CJ126" s="9" t="str">
        <f t="shared" si="217"/>
        <v/>
      </c>
      <c r="CK126" s="9" t="str">
        <f t="shared" si="218"/>
        <v/>
      </c>
      <c r="CL126" s="9" t="str">
        <f t="shared" si="219"/>
        <v/>
      </c>
      <c r="CM126" s="9" t="str">
        <f t="shared" si="220"/>
        <v/>
      </c>
      <c r="CN126" s="9" t="str">
        <f t="shared" si="221"/>
        <v/>
      </c>
      <c r="CO126" s="9" t="str">
        <f t="shared" si="222"/>
        <v/>
      </c>
      <c r="CP126" s="9" t="str">
        <f t="shared" si="222"/>
        <v/>
      </c>
      <c r="CQ126" s="9" t="str">
        <f t="shared" si="222"/>
        <v/>
      </c>
      <c r="CR126" s="9" t="str">
        <f t="shared" si="222"/>
        <v/>
      </c>
      <c r="CS126" s="9" t="str">
        <f t="shared" si="222"/>
        <v/>
      </c>
      <c r="CT126" s="9" t="str">
        <f t="shared" si="222"/>
        <v/>
      </c>
      <c r="CU126" s="9" t="str">
        <f t="shared" si="222"/>
        <v/>
      </c>
      <c r="CV126" s="9" t="str">
        <f t="shared" si="223"/>
        <v/>
      </c>
      <c r="CW126" s="9" t="str">
        <f t="shared" si="224"/>
        <v/>
      </c>
      <c r="CX126" s="9" t="str">
        <f t="shared" si="224"/>
        <v/>
      </c>
      <c r="CY126" s="9" t="str">
        <f t="shared" si="224"/>
        <v/>
      </c>
      <c r="CZ126" s="9" t="str">
        <f t="shared" si="224"/>
        <v/>
      </c>
      <c r="DA126" s="9" t="str">
        <f t="shared" si="224"/>
        <v/>
      </c>
      <c r="DB126" s="9" t="str">
        <f t="shared" si="224"/>
        <v/>
      </c>
      <c r="DC126" s="9" t="str">
        <f t="shared" si="224"/>
        <v/>
      </c>
      <c r="DD126" s="2" t="str">
        <f t="shared" si="225"/>
        <v/>
      </c>
      <c r="DE126" s="2" t="str">
        <f t="shared" si="226"/>
        <v/>
      </c>
      <c r="DF126" s="2" t="str">
        <f t="shared" si="227"/>
        <v/>
      </c>
      <c r="DG126" s="2" t="str">
        <f t="shared" si="228"/>
        <v/>
      </c>
      <c r="DH126" s="2" t="str">
        <f t="shared" si="229"/>
        <v/>
      </c>
      <c r="DI126" s="2" t="str">
        <f t="shared" si="230"/>
        <v/>
      </c>
      <c r="DJ126" s="2" t="str">
        <f t="shared" si="231"/>
        <v/>
      </c>
      <c r="DK126" s="2" t="str">
        <f t="shared" si="232"/>
        <v/>
      </c>
      <c r="DL126" s="16" t="str">
        <f t="shared" si="233"/>
        <v/>
      </c>
      <c r="DM126" s="16" t="str">
        <f t="shared" si="234"/>
        <v/>
      </c>
      <c r="DN126" s="16" t="str">
        <f t="shared" si="235"/>
        <v/>
      </c>
      <c r="DO126" s="72" t="str">
        <f t="shared" si="236"/>
        <v/>
      </c>
      <c r="DP126" s="16" t="str">
        <f t="shared" si="237"/>
        <v/>
      </c>
      <c r="DQ126" s="16" t="str">
        <f t="shared" si="238"/>
        <v/>
      </c>
      <c r="DR126" s="2" t="str">
        <f t="shared" si="239"/>
        <v/>
      </c>
      <c r="DS126" s="2" t="str">
        <f t="shared" si="240"/>
        <v/>
      </c>
      <c r="DT126" s="2" t="str">
        <f t="shared" si="241"/>
        <v/>
      </c>
      <c r="DU126" s="2" t="str">
        <f t="shared" si="242"/>
        <v/>
      </c>
      <c r="DV126" s="15"/>
      <c r="DW126" s="17"/>
      <c r="DX126" s="17"/>
      <c r="DY126" s="47" t="str">
        <f t="shared" si="261"/>
        <v/>
      </c>
      <c r="DZ126" s="47" t="str">
        <f t="shared" si="261"/>
        <v/>
      </c>
      <c r="EA126" s="47" t="str">
        <f t="shared" si="261"/>
        <v/>
      </c>
      <c r="EB126" s="47" t="str">
        <f t="shared" si="261"/>
        <v/>
      </c>
      <c r="EC126" s="49" t="str">
        <f t="shared" si="261"/>
        <v/>
      </c>
      <c r="ED126" s="49" t="str">
        <f t="shared" si="261"/>
        <v/>
      </c>
      <c r="EE126" s="47" t="str">
        <f t="shared" si="261"/>
        <v/>
      </c>
      <c r="EF126" s="47" t="str">
        <f t="shared" si="261"/>
        <v/>
      </c>
      <c r="EG126" s="47" t="str">
        <f t="shared" si="261"/>
        <v/>
      </c>
      <c r="EH126" s="6">
        <f t="shared" si="153"/>
        <v>0</v>
      </c>
      <c r="EI126" s="6">
        <f t="shared" si="154"/>
        <v>0</v>
      </c>
      <c r="EJ126" s="2" t="str">
        <f t="shared" si="155"/>
        <v/>
      </c>
      <c r="EK126" s="2" t="str">
        <f t="shared" si="156"/>
        <v/>
      </c>
      <c r="EL126" s="2" t="str">
        <f t="shared" si="259"/>
        <v/>
      </c>
      <c r="EM126" s="2" t="str">
        <f t="shared" si="157"/>
        <v/>
      </c>
      <c r="EN126" s="2" t="str">
        <f t="shared" si="158"/>
        <v/>
      </c>
      <c r="EO126" s="2">
        <f t="shared" si="159"/>
        <v>0</v>
      </c>
      <c r="EP126" s="2">
        <f t="shared" si="243"/>
        <v>0</v>
      </c>
      <c r="EQ126" s="2"/>
      <c r="ER126" s="2"/>
      <c r="ES126" s="2"/>
      <c r="ET126" s="2"/>
      <c r="EU126" s="2"/>
      <c r="EV126" s="2"/>
      <c r="EW126" s="2">
        <f t="shared" si="160"/>
        <v>0</v>
      </c>
      <c r="EX126" s="2">
        <f t="shared" si="161"/>
        <v>0</v>
      </c>
      <c r="EY126" s="2">
        <f t="shared" si="244"/>
        <v>0</v>
      </c>
      <c r="EZ126" s="2">
        <f t="shared" si="162"/>
        <v>0</v>
      </c>
      <c r="FA126" s="2">
        <f t="shared" si="163"/>
        <v>0</v>
      </c>
      <c r="FB126" s="59"/>
      <c r="FC126" s="2">
        <f t="shared" si="164"/>
        <v>0</v>
      </c>
      <c r="FD126" s="2">
        <f t="shared" si="245"/>
        <v>0</v>
      </c>
      <c r="FE126" s="3">
        <f t="shared" si="258"/>
        <v>0</v>
      </c>
      <c r="FF126" s="3">
        <f t="shared" si="246"/>
        <v>0</v>
      </c>
      <c r="FG126" s="3">
        <f t="shared" si="247"/>
        <v>0</v>
      </c>
      <c r="FH126" s="3">
        <f t="shared" si="165"/>
        <v>0</v>
      </c>
      <c r="FI126" s="67">
        <f t="shared" si="166"/>
        <v>0</v>
      </c>
      <c r="FJ126" s="3">
        <f t="shared" si="167"/>
        <v>0</v>
      </c>
      <c r="FK126" s="3">
        <f t="shared" si="168"/>
        <v>0</v>
      </c>
      <c r="FL126" s="3">
        <f t="shared" si="248"/>
        <v>0</v>
      </c>
      <c r="FM126" s="3">
        <f t="shared" si="249"/>
        <v>0</v>
      </c>
      <c r="FN126" s="3">
        <f t="shared" si="250"/>
        <v>0</v>
      </c>
      <c r="FO126" s="2">
        <f t="shared" si="169"/>
        <v>0</v>
      </c>
      <c r="FP126" s="2">
        <f t="shared" si="170"/>
        <v>0</v>
      </c>
      <c r="FQ126" s="2">
        <f t="shared" si="251"/>
        <v>0</v>
      </c>
      <c r="FR126" s="6" t="str">
        <f>IF(A126=1,1,IF(DW126="","",COUNTA($DW$31:DW126)+1))</f>
        <v/>
      </c>
      <c r="FS126" s="6" t="str">
        <f t="shared" si="171"/>
        <v/>
      </c>
      <c r="FT126" s="43">
        <f t="shared" si="252"/>
        <v>0</v>
      </c>
      <c r="FU126" s="23">
        <f t="shared" si="253"/>
        <v>0</v>
      </c>
      <c r="FV126" s="21">
        <f t="shared" si="254"/>
        <v>0</v>
      </c>
    </row>
    <row r="127" spans="1:178">
      <c r="A127" s="4" t="str">
        <f t="shared" si="172"/>
        <v/>
      </c>
      <c r="B127" s="33"/>
      <c r="C127" s="33"/>
      <c r="D127" s="33"/>
      <c r="E127" s="33"/>
      <c r="F127" s="33"/>
      <c r="G127" s="11" t="str">
        <f t="shared" si="139"/>
        <v/>
      </c>
      <c r="H127" s="3" t="str">
        <f t="shared" si="173"/>
        <v/>
      </c>
      <c r="I127" s="3" t="str">
        <f t="shared" si="140"/>
        <v/>
      </c>
      <c r="J127" s="3" t="str">
        <f t="shared" si="174"/>
        <v/>
      </c>
      <c r="K127" s="3" t="str">
        <f t="shared" si="141"/>
        <v/>
      </c>
      <c r="L127" s="2" t="str">
        <f t="shared" si="142"/>
        <v/>
      </c>
      <c r="M127" s="8" t="str">
        <f t="shared" si="175"/>
        <v/>
      </c>
      <c r="N127" s="8" t="str">
        <f t="shared" si="143"/>
        <v/>
      </c>
      <c r="O127" s="8" t="str">
        <f t="shared" si="176"/>
        <v/>
      </c>
      <c r="P127" s="8" t="str">
        <f t="shared" si="144"/>
        <v/>
      </c>
      <c r="Q127" s="2" t="str">
        <f t="shared" si="145"/>
        <v/>
      </c>
      <c r="R127" s="3" t="str">
        <f t="shared" si="146"/>
        <v/>
      </c>
      <c r="S127" s="3" t="str">
        <f t="shared" si="147"/>
        <v/>
      </c>
      <c r="T127" s="3" t="str">
        <f t="shared" si="177"/>
        <v/>
      </c>
      <c r="U127" s="8" t="str">
        <f t="shared" si="148"/>
        <v/>
      </c>
      <c r="V127" s="2" t="str">
        <f t="shared" si="149"/>
        <v/>
      </c>
      <c r="W127" s="2" t="str">
        <f t="shared" si="150"/>
        <v/>
      </c>
      <c r="X127" s="2" t="str">
        <f t="shared" si="255"/>
        <v/>
      </c>
      <c r="Y127" s="2" t="str">
        <f t="shared" si="151"/>
        <v/>
      </c>
      <c r="Z127" s="46" t="str">
        <f t="shared" si="178"/>
        <v/>
      </c>
      <c r="AA127" s="46" t="str">
        <f t="shared" si="179"/>
        <v/>
      </c>
      <c r="AB127" s="47"/>
      <c r="AC127" s="46" t="str">
        <f t="shared" si="180"/>
        <v/>
      </c>
      <c r="AD127" s="47" t="str">
        <f t="shared" si="260"/>
        <v/>
      </c>
      <c r="AE127" s="48" t="str">
        <f t="shared" si="181"/>
        <v/>
      </c>
      <c r="AF127" s="49" t="str">
        <f t="shared" si="136"/>
        <v/>
      </c>
      <c r="AG127" s="49" t="str">
        <f t="shared" si="136"/>
        <v/>
      </c>
      <c r="AH127" s="49" t="str">
        <f t="shared" si="136"/>
        <v/>
      </c>
      <c r="AI127" s="47" t="str">
        <f t="shared" si="136"/>
        <v/>
      </c>
      <c r="AJ127" s="47" t="str">
        <f t="shared" si="136"/>
        <v/>
      </c>
      <c r="AK127" s="46" t="str">
        <f t="shared" si="136"/>
        <v/>
      </c>
      <c r="AL127" s="47"/>
      <c r="AM127" s="53" t="str">
        <f t="shared" si="182"/>
        <v/>
      </c>
      <c r="AN127" s="50" t="str">
        <f t="shared" si="183"/>
        <v/>
      </c>
      <c r="AO127" s="51"/>
      <c r="AP127" s="52" t="str">
        <f t="shared" si="184"/>
        <v/>
      </c>
      <c r="AQ127" s="52" t="str">
        <f t="shared" si="185"/>
        <v/>
      </c>
      <c r="AR127" s="47">
        <f t="shared" si="186"/>
        <v>0</v>
      </c>
      <c r="AS127" s="53" t="str">
        <f t="shared" si="187"/>
        <v/>
      </c>
      <c r="AT127" s="52" t="str">
        <f t="shared" si="188"/>
        <v/>
      </c>
      <c r="AU127" s="9" t="str">
        <f t="shared" si="189"/>
        <v/>
      </c>
      <c r="AV127" s="9" t="str">
        <f t="shared" si="190"/>
        <v/>
      </c>
      <c r="AW127" s="12" t="str">
        <f t="shared" si="191"/>
        <v/>
      </c>
      <c r="AX127" s="9" t="str">
        <f t="shared" si="192"/>
        <v/>
      </c>
      <c r="AY127" s="12" t="str">
        <f t="shared" si="193"/>
        <v/>
      </c>
      <c r="AZ127" s="10" t="str">
        <f t="shared" si="194"/>
        <v/>
      </c>
      <c r="BA127" s="10" t="str">
        <f t="shared" si="195"/>
        <v/>
      </c>
      <c r="BB127" s="10" t="str">
        <f t="shared" si="196"/>
        <v/>
      </c>
      <c r="BC127" s="10" t="str">
        <f t="shared" si="197"/>
        <v/>
      </c>
      <c r="BD127" s="10" t="str">
        <f t="shared" si="198"/>
        <v/>
      </c>
      <c r="BE127" s="12" t="str">
        <f t="shared" si="199"/>
        <v/>
      </c>
      <c r="BF127" s="9" t="str">
        <f t="shared" si="200"/>
        <v/>
      </c>
      <c r="BG127" s="9" t="str">
        <f t="shared" si="201"/>
        <v/>
      </c>
      <c r="BH127" s="7" t="str">
        <f t="shared" si="202"/>
        <v/>
      </c>
      <c r="BI127" s="7" t="str">
        <f t="shared" si="203"/>
        <v/>
      </c>
      <c r="BJ127" s="12" t="str">
        <f t="shared" si="204"/>
        <v/>
      </c>
      <c r="BK127" s="80" t="str">
        <f t="shared" si="205"/>
        <v/>
      </c>
      <c r="BL127" s="7" t="str">
        <f t="shared" si="206"/>
        <v/>
      </c>
      <c r="BM127" s="7" t="str">
        <f t="shared" si="256"/>
        <v/>
      </c>
      <c r="BN127" s="12" t="str">
        <f t="shared" si="207"/>
        <v/>
      </c>
      <c r="BO127" s="9" t="str">
        <f t="shared" si="208"/>
        <v/>
      </c>
      <c r="BP127" s="2" t="str">
        <f t="shared" si="209"/>
        <v/>
      </c>
      <c r="BQ127" s="2" t="str">
        <f t="shared" si="210"/>
        <v/>
      </c>
      <c r="BR127" s="20" t="str">
        <f t="shared" si="152"/>
        <v/>
      </c>
      <c r="BS127" s="20" t="str">
        <f t="shared" si="152"/>
        <v/>
      </c>
      <c r="BT127" s="20" t="str">
        <f t="shared" si="152"/>
        <v/>
      </c>
      <c r="BU127" s="86" t="str">
        <f t="shared" si="211"/>
        <v/>
      </c>
      <c r="BV127" s="86" t="str">
        <f t="shared" si="212"/>
        <v/>
      </c>
      <c r="BW127" s="20" t="str">
        <f t="shared" si="152"/>
        <v/>
      </c>
      <c r="BX127" s="86" t="str">
        <f t="shared" si="152"/>
        <v/>
      </c>
      <c r="BY127" s="86" t="str">
        <f t="shared" si="152"/>
        <v/>
      </c>
      <c r="BZ127" s="86" t="str">
        <f t="shared" si="152"/>
        <v/>
      </c>
      <c r="CA127" s="86" t="str">
        <f t="shared" si="152"/>
        <v/>
      </c>
      <c r="CB127" s="86" t="str">
        <f t="shared" si="152"/>
        <v/>
      </c>
      <c r="CC127" s="86" t="str">
        <f t="shared" si="152"/>
        <v/>
      </c>
      <c r="CD127" s="86" t="str">
        <f t="shared" si="152"/>
        <v/>
      </c>
      <c r="CE127" s="20" t="str">
        <f t="shared" si="257"/>
        <v/>
      </c>
      <c r="CF127" s="14" t="str">
        <f t="shared" si="213"/>
        <v/>
      </c>
      <c r="CG127" s="14" t="str">
        <f t="shared" si="214"/>
        <v/>
      </c>
      <c r="CH127" s="8">
        <f t="shared" si="215"/>
        <v>0</v>
      </c>
      <c r="CI127" s="9" t="str">
        <f t="shared" si="216"/>
        <v/>
      </c>
      <c r="CJ127" s="9" t="str">
        <f t="shared" si="217"/>
        <v/>
      </c>
      <c r="CK127" s="9" t="str">
        <f t="shared" si="218"/>
        <v/>
      </c>
      <c r="CL127" s="9" t="str">
        <f t="shared" si="219"/>
        <v/>
      </c>
      <c r="CM127" s="9" t="str">
        <f t="shared" si="220"/>
        <v/>
      </c>
      <c r="CN127" s="9" t="str">
        <f t="shared" si="221"/>
        <v/>
      </c>
      <c r="CO127" s="9" t="str">
        <f t="shared" si="222"/>
        <v/>
      </c>
      <c r="CP127" s="9" t="str">
        <f t="shared" si="222"/>
        <v/>
      </c>
      <c r="CQ127" s="9" t="str">
        <f t="shared" si="222"/>
        <v/>
      </c>
      <c r="CR127" s="9" t="str">
        <f t="shared" si="222"/>
        <v/>
      </c>
      <c r="CS127" s="9" t="str">
        <f t="shared" si="222"/>
        <v/>
      </c>
      <c r="CT127" s="9" t="str">
        <f t="shared" si="222"/>
        <v/>
      </c>
      <c r="CU127" s="9" t="str">
        <f t="shared" si="222"/>
        <v/>
      </c>
      <c r="CV127" s="9" t="str">
        <f t="shared" si="223"/>
        <v/>
      </c>
      <c r="CW127" s="9" t="str">
        <f t="shared" si="224"/>
        <v/>
      </c>
      <c r="CX127" s="9" t="str">
        <f t="shared" si="224"/>
        <v/>
      </c>
      <c r="CY127" s="9" t="str">
        <f t="shared" si="224"/>
        <v/>
      </c>
      <c r="CZ127" s="9" t="str">
        <f t="shared" si="224"/>
        <v/>
      </c>
      <c r="DA127" s="9" t="str">
        <f t="shared" si="224"/>
        <v/>
      </c>
      <c r="DB127" s="9" t="str">
        <f t="shared" si="224"/>
        <v/>
      </c>
      <c r="DC127" s="9" t="str">
        <f t="shared" si="224"/>
        <v/>
      </c>
      <c r="DD127" s="2" t="str">
        <f t="shared" si="225"/>
        <v/>
      </c>
      <c r="DE127" s="2" t="str">
        <f t="shared" si="226"/>
        <v/>
      </c>
      <c r="DF127" s="2" t="str">
        <f t="shared" si="227"/>
        <v/>
      </c>
      <c r="DG127" s="2" t="str">
        <f t="shared" si="228"/>
        <v/>
      </c>
      <c r="DH127" s="2" t="str">
        <f t="shared" si="229"/>
        <v/>
      </c>
      <c r="DI127" s="2" t="str">
        <f t="shared" si="230"/>
        <v/>
      </c>
      <c r="DJ127" s="2" t="str">
        <f t="shared" si="231"/>
        <v/>
      </c>
      <c r="DK127" s="2" t="str">
        <f t="shared" si="232"/>
        <v/>
      </c>
      <c r="DL127" s="16" t="str">
        <f t="shared" si="233"/>
        <v/>
      </c>
      <c r="DM127" s="16" t="str">
        <f t="shared" si="234"/>
        <v/>
      </c>
      <c r="DN127" s="16" t="str">
        <f t="shared" si="235"/>
        <v/>
      </c>
      <c r="DO127" s="72" t="str">
        <f t="shared" si="236"/>
        <v/>
      </c>
      <c r="DP127" s="16" t="str">
        <f t="shared" si="237"/>
        <v/>
      </c>
      <c r="DQ127" s="16" t="str">
        <f t="shared" si="238"/>
        <v/>
      </c>
      <c r="DR127" s="2" t="str">
        <f t="shared" si="239"/>
        <v/>
      </c>
      <c r="DS127" s="2" t="str">
        <f t="shared" si="240"/>
        <v/>
      </c>
      <c r="DT127" s="2" t="str">
        <f t="shared" si="241"/>
        <v/>
      </c>
      <c r="DU127" s="2" t="str">
        <f t="shared" si="242"/>
        <v/>
      </c>
      <c r="DV127" s="15"/>
      <c r="DW127" s="17"/>
      <c r="DX127" s="17"/>
      <c r="DY127" s="47" t="str">
        <f t="shared" si="261"/>
        <v/>
      </c>
      <c r="DZ127" s="47" t="str">
        <f t="shared" si="261"/>
        <v/>
      </c>
      <c r="EA127" s="47" t="str">
        <f t="shared" si="261"/>
        <v/>
      </c>
      <c r="EB127" s="47" t="str">
        <f t="shared" si="261"/>
        <v/>
      </c>
      <c r="EC127" s="49" t="str">
        <f t="shared" si="261"/>
        <v/>
      </c>
      <c r="ED127" s="49" t="str">
        <f t="shared" si="261"/>
        <v/>
      </c>
      <c r="EE127" s="47" t="str">
        <f t="shared" si="261"/>
        <v/>
      </c>
      <c r="EF127" s="47" t="str">
        <f t="shared" si="261"/>
        <v/>
      </c>
      <c r="EG127" s="47" t="str">
        <f t="shared" si="261"/>
        <v/>
      </c>
      <c r="EH127" s="6">
        <f t="shared" si="153"/>
        <v>0</v>
      </c>
      <c r="EI127" s="6">
        <f t="shared" si="154"/>
        <v>0</v>
      </c>
      <c r="EJ127" s="2" t="str">
        <f t="shared" si="155"/>
        <v/>
      </c>
      <c r="EK127" s="2" t="str">
        <f t="shared" si="156"/>
        <v/>
      </c>
      <c r="EL127" s="2" t="str">
        <f t="shared" si="259"/>
        <v/>
      </c>
      <c r="EM127" s="2" t="str">
        <f t="shared" si="157"/>
        <v/>
      </c>
      <c r="EN127" s="2" t="str">
        <f t="shared" si="158"/>
        <v/>
      </c>
      <c r="EO127" s="2">
        <f t="shared" si="159"/>
        <v>0</v>
      </c>
      <c r="EP127" s="2">
        <f t="shared" si="243"/>
        <v>0</v>
      </c>
      <c r="EQ127" s="2"/>
      <c r="ER127" s="2"/>
      <c r="ES127" s="2"/>
      <c r="ET127" s="2"/>
      <c r="EU127" s="2"/>
      <c r="EV127" s="2"/>
      <c r="EW127" s="2">
        <f t="shared" si="160"/>
        <v>0</v>
      </c>
      <c r="EX127" s="2">
        <f t="shared" si="161"/>
        <v>0</v>
      </c>
      <c r="EY127" s="2">
        <f t="shared" si="244"/>
        <v>0</v>
      </c>
      <c r="EZ127" s="2">
        <f t="shared" si="162"/>
        <v>0</v>
      </c>
      <c r="FA127" s="2">
        <f t="shared" si="163"/>
        <v>0</v>
      </c>
      <c r="FB127" s="59"/>
      <c r="FC127" s="2">
        <f t="shared" si="164"/>
        <v>0</v>
      </c>
      <c r="FD127" s="2">
        <f t="shared" si="245"/>
        <v>0</v>
      </c>
      <c r="FE127" s="3">
        <f t="shared" si="258"/>
        <v>0</v>
      </c>
      <c r="FF127" s="3">
        <f t="shared" si="246"/>
        <v>0</v>
      </c>
      <c r="FG127" s="3">
        <f t="shared" si="247"/>
        <v>0</v>
      </c>
      <c r="FH127" s="3">
        <f t="shared" si="165"/>
        <v>0</v>
      </c>
      <c r="FI127" s="67">
        <f t="shared" si="166"/>
        <v>0</v>
      </c>
      <c r="FJ127" s="3">
        <f t="shared" si="167"/>
        <v>0</v>
      </c>
      <c r="FK127" s="3">
        <f t="shared" si="168"/>
        <v>0</v>
      </c>
      <c r="FL127" s="3">
        <f t="shared" si="248"/>
        <v>0</v>
      </c>
      <c r="FM127" s="3">
        <f t="shared" si="249"/>
        <v>0</v>
      </c>
      <c r="FN127" s="3">
        <f t="shared" si="250"/>
        <v>0</v>
      </c>
      <c r="FO127" s="2">
        <f t="shared" si="169"/>
        <v>0</v>
      </c>
      <c r="FP127" s="2">
        <f t="shared" si="170"/>
        <v>0</v>
      </c>
      <c r="FQ127" s="2">
        <f t="shared" si="251"/>
        <v>0</v>
      </c>
      <c r="FR127" s="6" t="str">
        <f>IF(A127=1,1,IF(DW127="","",COUNTA($DW$31:DW127)+1))</f>
        <v/>
      </c>
      <c r="FS127" s="6" t="str">
        <f t="shared" si="171"/>
        <v/>
      </c>
      <c r="FT127" s="43">
        <f t="shared" si="252"/>
        <v>0</v>
      </c>
      <c r="FU127" s="23">
        <f t="shared" si="253"/>
        <v>0</v>
      </c>
      <c r="FV127" s="21">
        <f t="shared" si="254"/>
        <v>0</v>
      </c>
    </row>
    <row r="128" spans="1:178">
      <c r="A128" s="4" t="str">
        <f t="shared" si="172"/>
        <v/>
      </c>
      <c r="B128" s="33"/>
      <c r="C128" s="33"/>
      <c r="D128" s="33"/>
      <c r="E128" s="33"/>
      <c r="F128" s="33"/>
      <c r="G128" s="11" t="str">
        <f t="shared" si="139"/>
        <v/>
      </c>
      <c r="H128" s="3" t="str">
        <f t="shared" si="173"/>
        <v/>
      </c>
      <c r="I128" s="3" t="str">
        <f t="shared" si="140"/>
        <v/>
      </c>
      <c r="J128" s="3" t="str">
        <f t="shared" si="174"/>
        <v/>
      </c>
      <c r="K128" s="3" t="str">
        <f t="shared" si="141"/>
        <v/>
      </c>
      <c r="L128" s="2" t="str">
        <f t="shared" si="142"/>
        <v/>
      </c>
      <c r="M128" s="8" t="str">
        <f t="shared" si="175"/>
        <v/>
      </c>
      <c r="N128" s="8" t="str">
        <f t="shared" si="143"/>
        <v/>
      </c>
      <c r="O128" s="8" t="str">
        <f t="shared" si="176"/>
        <v/>
      </c>
      <c r="P128" s="8" t="str">
        <f t="shared" si="144"/>
        <v/>
      </c>
      <c r="Q128" s="2" t="str">
        <f t="shared" si="145"/>
        <v/>
      </c>
      <c r="R128" s="3" t="str">
        <f t="shared" si="146"/>
        <v/>
      </c>
      <c r="S128" s="3" t="str">
        <f t="shared" si="147"/>
        <v/>
      </c>
      <c r="T128" s="3" t="str">
        <f t="shared" si="177"/>
        <v/>
      </c>
      <c r="U128" s="8" t="str">
        <f t="shared" si="148"/>
        <v/>
      </c>
      <c r="V128" s="2" t="str">
        <f t="shared" si="149"/>
        <v/>
      </c>
      <c r="W128" s="2" t="str">
        <f t="shared" si="150"/>
        <v/>
      </c>
      <c r="X128" s="2" t="str">
        <f t="shared" si="255"/>
        <v/>
      </c>
      <c r="Y128" s="2" t="str">
        <f t="shared" si="151"/>
        <v/>
      </c>
      <c r="Z128" s="46" t="str">
        <f t="shared" si="178"/>
        <v/>
      </c>
      <c r="AA128" s="46" t="str">
        <f t="shared" si="179"/>
        <v/>
      </c>
      <c r="AB128" s="47"/>
      <c r="AC128" s="46" t="str">
        <f t="shared" si="180"/>
        <v/>
      </c>
      <c r="AD128" s="47" t="str">
        <f t="shared" si="260"/>
        <v/>
      </c>
      <c r="AE128" s="48" t="str">
        <f t="shared" si="181"/>
        <v/>
      </c>
      <c r="AF128" s="49" t="str">
        <f t="shared" si="136"/>
        <v/>
      </c>
      <c r="AG128" s="49" t="str">
        <f t="shared" si="136"/>
        <v/>
      </c>
      <c r="AH128" s="49" t="str">
        <f t="shared" si="136"/>
        <v/>
      </c>
      <c r="AI128" s="47" t="str">
        <f t="shared" si="136"/>
        <v/>
      </c>
      <c r="AJ128" s="47" t="str">
        <f t="shared" si="136"/>
        <v/>
      </c>
      <c r="AK128" s="46" t="str">
        <f t="shared" si="136"/>
        <v/>
      </c>
      <c r="AL128" s="47"/>
      <c r="AM128" s="53" t="str">
        <f t="shared" si="182"/>
        <v/>
      </c>
      <c r="AN128" s="50" t="str">
        <f t="shared" si="183"/>
        <v/>
      </c>
      <c r="AO128" s="51"/>
      <c r="AP128" s="52" t="str">
        <f t="shared" si="184"/>
        <v/>
      </c>
      <c r="AQ128" s="52" t="str">
        <f t="shared" si="185"/>
        <v/>
      </c>
      <c r="AR128" s="47">
        <f t="shared" si="186"/>
        <v>0</v>
      </c>
      <c r="AS128" s="53" t="str">
        <f t="shared" si="187"/>
        <v/>
      </c>
      <c r="AT128" s="52" t="str">
        <f t="shared" si="188"/>
        <v/>
      </c>
      <c r="AU128" s="9" t="str">
        <f t="shared" si="189"/>
        <v/>
      </c>
      <c r="AV128" s="9" t="str">
        <f t="shared" si="190"/>
        <v/>
      </c>
      <c r="AW128" s="12" t="str">
        <f t="shared" si="191"/>
        <v/>
      </c>
      <c r="AX128" s="9" t="str">
        <f t="shared" si="192"/>
        <v/>
      </c>
      <c r="AY128" s="12" t="str">
        <f t="shared" si="193"/>
        <v/>
      </c>
      <c r="AZ128" s="10" t="str">
        <f t="shared" si="194"/>
        <v/>
      </c>
      <c r="BA128" s="10" t="str">
        <f t="shared" si="195"/>
        <v/>
      </c>
      <c r="BB128" s="10" t="str">
        <f t="shared" si="196"/>
        <v/>
      </c>
      <c r="BC128" s="10" t="str">
        <f t="shared" si="197"/>
        <v/>
      </c>
      <c r="BD128" s="10" t="str">
        <f t="shared" si="198"/>
        <v/>
      </c>
      <c r="BE128" s="12" t="str">
        <f t="shared" si="199"/>
        <v/>
      </c>
      <c r="BF128" s="9" t="str">
        <f t="shared" si="200"/>
        <v/>
      </c>
      <c r="BG128" s="9" t="str">
        <f t="shared" si="201"/>
        <v/>
      </c>
      <c r="BH128" s="7" t="str">
        <f t="shared" si="202"/>
        <v/>
      </c>
      <c r="BI128" s="7" t="str">
        <f t="shared" si="203"/>
        <v/>
      </c>
      <c r="BJ128" s="12" t="str">
        <f t="shared" si="204"/>
        <v/>
      </c>
      <c r="BK128" s="80" t="str">
        <f t="shared" si="205"/>
        <v/>
      </c>
      <c r="BL128" s="7" t="str">
        <f t="shared" si="206"/>
        <v/>
      </c>
      <c r="BM128" s="7" t="str">
        <f t="shared" si="256"/>
        <v/>
      </c>
      <c r="BN128" s="12" t="str">
        <f t="shared" si="207"/>
        <v/>
      </c>
      <c r="BO128" s="9" t="str">
        <f t="shared" si="208"/>
        <v/>
      </c>
      <c r="BP128" s="2" t="str">
        <f t="shared" si="209"/>
        <v/>
      </c>
      <c r="BQ128" s="2" t="str">
        <f t="shared" si="210"/>
        <v/>
      </c>
      <c r="BR128" s="20" t="str">
        <f t="shared" si="152"/>
        <v/>
      </c>
      <c r="BS128" s="20" t="str">
        <f t="shared" si="152"/>
        <v/>
      </c>
      <c r="BT128" s="20" t="str">
        <f t="shared" si="152"/>
        <v/>
      </c>
      <c r="BU128" s="86" t="str">
        <f t="shared" si="211"/>
        <v/>
      </c>
      <c r="BV128" s="86" t="str">
        <f t="shared" si="212"/>
        <v/>
      </c>
      <c r="BW128" s="20" t="str">
        <f t="shared" si="152"/>
        <v/>
      </c>
      <c r="BX128" s="86" t="str">
        <f t="shared" si="152"/>
        <v/>
      </c>
      <c r="BY128" s="86" t="str">
        <f t="shared" si="152"/>
        <v/>
      </c>
      <c r="BZ128" s="86" t="str">
        <f t="shared" si="152"/>
        <v/>
      </c>
      <c r="CA128" s="86" t="str">
        <f t="shared" si="152"/>
        <v/>
      </c>
      <c r="CB128" s="86" t="str">
        <f t="shared" si="152"/>
        <v/>
      </c>
      <c r="CC128" s="86" t="str">
        <f t="shared" si="152"/>
        <v/>
      </c>
      <c r="CD128" s="86" t="str">
        <f t="shared" si="152"/>
        <v/>
      </c>
      <c r="CE128" s="20" t="str">
        <f t="shared" si="257"/>
        <v/>
      </c>
      <c r="CF128" s="14" t="str">
        <f t="shared" si="213"/>
        <v/>
      </c>
      <c r="CG128" s="14" t="str">
        <f t="shared" si="214"/>
        <v/>
      </c>
      <c r="CH128" s="8">
        <f t="shared" si="215"/>
        <v>0</v>
      </c>
      <c r="CI128" s="9" t="str">
        <f t="shared" si="216"/>
        <v/>
      </c>
      <c r="CJ128" s="9" t="str">
        <f t="shared" si="217"/>
        <v/>
      </c>
      <c r="CK128" s="9" t="str">
        <f t="shared" si="218"/>
        <v/>
      </c>
      <c r="CL128" s="9" t="str">
        <f t="shared" si="219"/>
        <v/>
      </c>
      <c r="CM128" s="9" t="str">
        <f t="shared" si="220"/>
        <v/>
      </c>
      <c r="CN128" s="9" t="str">
        <f t="shared" si="221"/>
        <v/>
      </c>
      <c r="CO128" s="9" t="str">
        <f t="shared" ref="CO128:CU151" si="262">IF($B128="","",$CN128*BX128)</f>
        <v/>
      </c>
      <c r="CP128" s="9" t="str">
        <f t="shared" si="262"/>
        <v/>
      </c>
      <c r="CQ128" s="9" t="str">
        <f t="shared" si="262"/>
        <v/>
      </c>
      <c r="CR128" s="9" t="str">
        <f t="shared" si="262"/>
        <v/>
      </c>
      <c r="CS128" s="9" t="str">
        <f t="shared" si="262"/>
        <v/>
      </c>
      <c r="CT128" s="9" t="str">
        <f t="shared" si="262"/>
        <v/>
      </c>
      <c r="CU128" s="9" t="str">
        <f t="shared" si="262"/>
        <v/>
      </c>
      <c r="CV128" s="9" t="str">
        <f t="shared" si="223"/>
        <v/>
      </c>
      <c r="CW128" s="9" t="str">
        <f t="shared" ref="CW128:DC151" si="263">IF($B128="","",$CV128*BX128)</f>
        <v/>
      </c>
      <c r="CX128" s="9" t="str">
        <f t="shared" si="263"/>
        <v/>
      </c>
      <c r="CY128" s="9" t="str">
        <f t="shared" si="263"/>
        <v/>
      </c>
      <c r="CZ128" s="9" t="str">
        <f t="shared" si="263"/>
        <v/>
      </c>
      <c r="DA128" s="9" t="str">
        <f t="shared" si="263"/>
        <v/>
      </c>
      <c r="DB128" s="9" t="str">
        <f t="shared" si="263"/>
        <v/>
      </c>
      <c r="DC128" s="9" t="str">
        <f t="shared" si="263"/>
        <v/>
      </c>
      <c r="DD128" s="2" t="str">
        <f t="shared" si="225"/>
        <v/>
      </c>
      <c r="DE128" s="2" t="str">
        <f t="shared" si="226"/>
        <v/>
      </c>
      <c r="DF128" s="2" t="str">
        <f t="shared" si="227"/>
        <v/>
      </c>
      <c r="DG128" s="2" t="str">
        <f t="shared" si="228"/>
        <v/>
      </c>
      <c r="DH128" s="2" t="str">
        <f t="shared" si="229"/>
        <v/>
      </c>
      <c r="DI128" s="2" t="str">
        <f t="shared" si="230"/>
        <v/>
      </c>
      <c r="DJ128" s="2" t="str">
        <f t="shared" si="231"/>
        <v/>
      </c>
      <c r="DK128" s="2" t="str">
        <f t="shared" si="232"/>
        <v/>
      </c>
      <c r="DL128" s="16" t="str">
        <f t="shared" si="233"/>
        <v/>
      </c>
      <c r="DM128" s="16" t="str">
        <f t="shared" si="234"/>
        <v/>
      </c>
      <c r="DN128" s="16" t="str">
        <f t="shared" si="235"/>
        <v/>
      </c>
      <c r="DO128" s="72" t="str">
        <f t="shared" si="236"/>
        <v/>
      </c>
      <c r="DP128" s="16" t="str">
        <f t="shared" si="237"/>
        <v/>
      </c>
      <c r="DQ128" s="16" t="str">
        <f t="shared" si="238"/>
        <v/>
      </c>
      <c r="DR128" s="2" t="str">
        <f t="shared" si="239"/>
        <v/>
      </c>
      <c r="DS128" s="2" t="str">
        <f t="shared" si="240"/>
        <v/>
      </c>
      <c r="DT128" s="2" t="str">
        <f t="shared" si="241"/>
        <v/>
      </c>
      <c r="DU128" s="2" t="str">
        <f t="shared" si="242"/>
        <v/>
      </c>
      <c r="DV128" s="15"/>
      <c r="DW128" s="17"/>
      <c r="DX128" s="17"/>
      <c r="DY128" s="47" t="str">
        <f t="shared" si="261"/>
        <v/>
      </c>
      <c r="DZ128" s="47" t="str">
        <f t="shared" si="261"/>
        <v/>
      </c>
      <c r="EA128" s="47" t="str">
        <f t="shared" si="261"/>
        <v/>
      </c>
      <c r="EB128" s="47" t="str">
        <f t="shared" si="261"/>
        <v/>
      </c>
      <c r="EC128" s="49" t="str">
        <f t="shared" si="261"/>
        <v/>
      </c>
      <c r="ED128" s="49" t="str">
        <f t="shared" si="261"/>
        <v/>
      </c>
      <c r="EE128" s="47" t="str">
        <f t="shared" si="261"/>
        <v/>
      </c>
      <c r="EF128" s="47" t="str">
        <f t="shared" si="261"/>
        <v/>
      </c>
      <c r="EG128" s="47" t="str">
        <f t="shared" si="261"/>
        <v/>
      </c>
      <c r="EH128" s="6">
        <f t="shared" si="153"/>
        <v>0</v>
      </c>
      <c r="EI128" s="6">
        <f t="shared" si="154"/>
        <v>0</v>
      </c>
      <c r="EJ128" s="2" t="str">
        <f t="shared" si="155"/>
        <v/>
      </c>
      <c r="EK128" s="2" t="str">
        <f t="shared" si="156"/>
        <v/>
      </c>
      <c r="EL128" s="2" t="str">
        <f t="shared" si="259"/>
        <v/>
      </c>
      <c r="EM128" s="2" t="str">
        <f t="shared" si="157"/>
        <v/>
      </c>
      <c r="EN128" s="2" t="str">
        <f t="shared" si="158"/>
        <v/>
      </c>
      <c r="EO128" s="2">
        <f t="shared" si="159"/>
        <v>0</v>
      </c>
      <c r="EP128" s="2">
        <f t="shared" si="243"/>
        <v>0</v>
      </c>
      <c r="EQ128" s="2"/>
      <c r="ER128" s="2"/>
      <c r="ES128" s="2"/>
      <c r="ET128" s="2"/>
      <c r="EU128" s="2"/>
      <c r="EV128" s="2"/>
      <c r="EW128" s="2">
        <f t="shared" si="160"/>
        <v>0</v>
      </c>
      <c r="EX128" s="2">
        <f t="shared" si="161"/>
        <v>0</v>
      </c>
      <c r="EY128" s="2">
        <f t="shared" si="244"/>
        <v>0</v>
      </c>
      <c r="EZ128" s="2">
        <f t="shared" si="162"/>
        <v>0</v>
      </c>
      <c r="FA128" s="2">
        <f t="shared" si="163"/>
        <v>0</v>
      </c>
      <c r="FB128" s="59"/>
      <c r="FC128" s="2">
        <f t="shared" si="164"/>
        <v>0</v>
      </c>
      <c r="FD128" s="2">
        <f t="shared" si="245"/>
        <v>0</v>
      </c>
      <c r="FE128" s="3">
        <f t="shared" si="258"/>
        <v>0</v>
      </c>
      <c r="FF128" s="3">
        <f t="shared" si="246"/>
        <v>0</v>
      </c>
      <c r="FG128" s="3">
        <f t="shared" si="247"/>
        <v>0</v>
      </c>
      <c r="FH128" s="3">
        <f t="shared" si="165"/>
        <v>0</v>
      </c>
      <c r="FI128" s="67">
        <f t="shared" si="166"/>
        <v>0</v>
      </c>
      <c r="FJ128" s="3">
        <f t="shared" si="167"/>
        <v>0</v>
      </c>
      <c r="FK128" s="3">
        <f t="shared" si="168"/>
        <v>0</v>
      </c>
      <c r="FL128" s="3">
        <f t="shared" si="248"/>
        <v>0</v>
      </c>
      <c r="FM128" s="3">
        <f t="shared" si="249"/>
        <v>0</v>
      </c>
      <c r="FN128" s="3">
        <f t="shared" si="250"/>
        <v>0</v>
      </c>
      <c r="FO128" s="2">
        <f t="shared" si="169"/>
        <v>0</v>
      </c>
      <c r="FP128" s="2">
        <f t="shared" si="170"/>
        <v>0</v>
      </c>
      <c r="FQ128" s="2">
        <f t="shared" si="251"/>
        <v>0</v>
      </c>
      <c r="FR128" s="6" t="str">
        <f>IF(A128=1,1,IF(DW128="","",COUNTA($DW$31:DW128)+1))</f>
        <v/>
      </c>
      <c r="FS128" s="6" t="str">
        <f t="shared" si="171"/>
        <v/>
      </c>
      <c r="FT128" s="43">
        <f t="shared" si="252"/>
        <v>0</v>
      </c>
      <c r="FU128" s="23">
        <f t="shared" si="253"/>
        <v>0</v>
      </c>
      <c r="FV128" s="21">
        <f t="shared" si="254"/>
        <v>0</v>
      </c>
    </row>
    <row r="129" spans="1:178">
      <c r="A129" s="4" t="str">
        <f t="shared" si="172"/>
        <v/>
      </c>
      <c r="B129" s="33"/>
      <c r="C129" s="33"/>
      <c r="D129" s="33"/>
      <c r="E129" s="33"/>
      <c r="F129" s="33"/>
      <c r="G129" s="11" t="str">
        <f t="shared" si="139"/>
        <v/>
      </c>
      <c r="H129" s="3" t="str">
        <f t="shared" si="173"/>
        <v/>
      </c>
      <c r="I129" s="3" t="str">
        <f t="shared" si="140"/>
        <v/>
      </c>
      <c r="J129" s="3" t="str">
        <f t="shared" si="174"/>
        <v/>
      </c>
      <c r="K129" s="3" t="str">
        <f t="shared" si="141"/>
        <v/>
      </c>
      <c r="L129" s="2" t="str">
        <f t="shared" si="142"/>
        <v/>
      </c>
      <c r="M129" s="8" t="str">
        <f t="shared" si="175"/>
        <v/>
      </c>
      <c r="N129" s="8" t="str">
        <f t="shared" si="143"/>
        <v/>
      </c>
      <c r="O129" s="8" t="str">
        <f t="shared" si="176"/>
        <v/>
      </c>
      <c r="P129" s="8" t="str">
        <f t="shared" si="144"/>
        <v/>
      </c>
      <c r="Q129" s="2" t="str">
        <f t="shared" si="145"/>
        <v/>
      </c>
      <c r="R129" s="3" t="str">
        <f t="shared" si="146"/>
        <v/>
      </c>
      <c r="S129" s="3" t="str">
        <f t="shared" si="147"/>
        <v/>
      </c>
      <c r="T129" s="3" t="str">
        <f t="shared" si="177"/>
        <v/>
      </c>
      <c r="U129" s="8" t="str">
        <f t="shared" si="148"/>
        <v/>
      </c>
      <c r="V129" s="2" t="str">
        <f t="shared" si="149"/>
        <v/>
      </c>
      <c r="W129" s="2" t="str">
        <f t="shared" si="150"/>
        <v/>
      </c>
      <c r="X129" s="2" t="str">
        <f t="shared" si="255"/>
        <v/>
      </c>
      <c r="Y129" s="2" t="str">
        <f t="shared" si="151"/>
        <v/>
      </c>
      <c r="Z129" s="46" t="str">
        <f t="shared" si="178"/>
        <v/>
      </c>
      <c r="AA129" s="46" t="str">
        <f t="shared" si="179"/>
        <v/>
      </c>
      <c r="AB129" s="47"/>
      <c r="AC129" s="46" t="str">
        <f t="shared" si="180"/>
        <v/>
      </c>
      <c r="AD129" s="47" t="str">
        <f t="shared" si="260"/>
        <v/>
      </c>
      <c r="AE129" s="48" t="str">
        <f t="shared" si="181"/>
        <v/>
      </c>
      <c r="AF129" s="49" t="str">
        <f t="shared" si="136"/>
        <v/>
      </c>
      <c r="AG129" s="49" t="str">
        <f t="shared" si="136"/>
        <v/>
      </c>
      <c r="AH129" s="49" t="str">
        <f t="shared" si="136"/>
        <v/>
      </c>
      <c r="AI129" s="47" t="str">
        <f t="shared" si="136"/>
        <v/>
      </c>
      <c r="AJ129" s="47" t="str">
        <f t="shared" si="136"/>
        <v/>
      </c>
      <c r="AK129" s="46" t="str">
        <f t="shared" si="136"/>
        <v/>
      </c>
      <c r="AL129" s="47"/>
      <c r="AM129" s="53" t="str">
        <f t="shared" si="182"/>
        <v/>
      </c>
      <c r="AN129" s="50" t="str">
        <f t="shared" si="183"/>
        <v/>
      </c>
      <c r="AO129" s="51"/>
      <c r="AP129" s="52" t="str">
        <f t="shared" si="184"/>
        <v/>
      </c>
      <c r="AQ129" s="52" t="str">
        <f t="shared" si="185"/>
        <v/>
      </c>
      <c r="AR129" s="47">
        <f t="shared" si="186"/>
        <v>0</v>
      </c>
      <c r="AS129" s="53" t="str">
        <f t="shared" si="187"/>
        <v/>
      </c>
      <c r="AT129" s="52" t="str">
        <f t="shared" si="188"/>
        <v/>
      </c>
      <c r="AU129" s="9" t="str">
        <f t="shared" si="189"/>
        <v/>
      </c>
      <c r="AV129" s="9" t="str">
        <f t="shared" si="190"/>
        <v/>
      </c>
      <c r="AW129" s="12" t="str">
        <f t="shared" si="191"/>
        <v/>
      </c>
      <c r="AX129" s="9" t="str">
        <f t="shared" si="192"/>
        <v/>
      </c>
      <c r="AY129" s="12" t="str">
        <f t="shared" si="193"/>
        <v/>
      </c>
      <c r="AZ129" s="10" t="str">
        <f t="shared" si="194"/>
        <v/>
      </c>
      <c r="BA129" s="10" t="str">
        <f t="shared" si="195"/>
        <v/>
      </c>
      <c r="BB129" s="10" t="str">
        <f t="shared" si="196"/>
        <v/>
      </c>
      <c r="BC129" s="10" t="str">
        <f t="shared" si="197"/>
        <v/>
      </c>
      <c r="BD129" s="10" t="str">
        <f t="shared" si="198"/>
        <v/>
      </c>
      <c r="BE129" s="12" t="str">
        <f t="shared" si="199"/>
        <v/>
      </c>
      <c r="BF129" s="9" t="str">
        <f t="shared" si="200"/>
        <v/>
      </c>
      <c r="BG129" s="9" t="str">
        <f t="shared" si="201"/>
        <v/>
      </c>
      <c r="BH129" s="7" t="str">
        <f t="shared" si="202"/>
        <v/>
      </c>
      <c r="BI129" s="7" t="str">
        <f t="shared" si="203"/>
        <v/>
      </c>
      <c r="BJ129" s="12" t="str">
        <f t="shared" si="204"/>
        <v/>
      </c>
      <c r="BK129" s="80" t="str">
        <f t="shared" si="205"/>
        <v/>
      </c>
      <c r="BL129" s="7" t="str">
        <f t="shared" si="206"/>
        <v/>
      </c>
      <c r="BM129" s="7" t="str">
        <f t="shared" si="256"/>
        <v/>
      </c>
      <c r="BN129" s="12" t="str">
        <f t="shared" si="207"/>
        <v/>
      </c>
      <c r="BO129" s="9" t="str">
        <f t="shared" si="208"/>
        <v/>
      </c>
      <c r="BP129" s="2" t="str">
        <f t="shared" si="209"/>
        <v/>
      </c>
      <c r="BQ129" s="2" t="str">
        <f t="shared" si="210"/>
        <v/>
      </c>
      <c r="BR129" s="20" t="str">
        <f t="shared" ref="BR129:CD151" si="264">IF($A129="","",BR$30)</f>
        <v/>
      </c>
      <c r="BS129" s="20" t="str">
        <f t="shared" si="264"/>
        <v/>
      </c>
      <c r="BT129" s="20" t="str">
        <f t="shared" si="264"/>
        <v/>
      </c>
      <c r="BU129" s="86" t="str">
        <f t="shared" si="211"/>
        <v/>
      </c>
      <c r="BV129" s="86" t="str">
        <f t="shared" si="212"/>
        <v/>
      </c>
      <c r="BW129" s="20" t="str">
        <f t="shared" si="264"/>
        <v/>
      </c>
      <c r="BX129" s="86" t="str">
        <f t="shared" si="264"/>
        <v/>
      </c>
      <c r="BY129" s="86" t="str">
        <f t="shared" si="264"/>
        <v/>
      </c>
      <c r="BZ129" s="86" t="str">
        <f t="shared" si="264"/>
        <v/>
      </c>
      <c r="CA129" s="86" t="str">
        <f t="shared" si="264"/>
        <v/>
      </c>
      <c r="CB129" s="86" t="str">
        <f t="shared" si="264"/>
        <v/>
      </c>
      <c r="CC129" s="86" t="str">
        <f t="shared" si="264"/>
        <v/>
      </c>
      <c r="CD129" s="86" t="str">
        <f t="shared" si="264"/>
        <v/>
      </c>
      <c r="CE129" s="20" t="str">
        <f t="shared" si="257"/>
        <v/>
      </c>
      <c r="CF129" s="14" t="str">
        <f t="shared" si="213"/>
        <v/>
      </c>
      <c r="CG129" s="14" t="str">
        <f t="shared" si="214"/>
        <v/>
      </c>
      <c r="CH129" s="8">
        <f t="shared" si="215"/>
        <v>0</v>
      </c>
      <c r="CI129" s="9" t="str">
        <f t="shared" si="216"/>
        <v/>
      </c>
      <c r="CJ129" s="9" t="str">
        <f t="shared" si="217"/>
        <v/>
      </c>
      <c r="CK129" s="9" t="str">
        <f t="shared" si="218"/>
        <v/>
      </c>
      <c r="CL129" s="9" t="str">
        <f t="shared" si="219"/>
        <v/>
      </c>
      <c r="CM129" s="9" t="str">
        <f t="shared" si="220"/>
        <v/>
      </c>
      <c r="CN129" s="9" t="str">
        <f t="shared" si="221"/>
        <v/>
      </c>
      <c r="CO129" s="9" t="str">
        <f t="shared" si="262"/>
        <v/>
      </c>
      <c r="CP129" s="9" t="str">
        <f t="shared" si="262"/>
        <v/>
      </c>
      <c r="CQ129" s="9" t="str">
        <f t="shared" si="262"/>
        <v/>
      </c>
      <c r="CR129" s="9" t="str">
        <f t="shared" si="262"/>
        <v/>
      </c>
      <c r="CS129" s="9" t="str">
        <f t="shared" si="262"/>
        <v/>
      </c>
      <c r="CT129" s="9" t="str">
        <f t="shared" si="262"/>
        <v/>
      </c>
      <c r="CU129" s="9" t="str">
        <f t="shared" si="262"/>
        <v/>
      </c>
      <c r="CV129" s="9" t="str">
        <f t="shared" si="223"/>
        <v/>
      </c>
      <c r="CW129" s="9" t="str">
        <f t="shared" si="263"/>
        <v/>
      </c>
      <c r="CX129" s="9" t="str">
        <f t="shared" si="263"/>
        <v/>
      </c>
      <c r="CY129" s="9" t="str">
        <f t="shared" si="263"/>
        <v/>
      </c>
      <c r="CZ129" s="9" t="str">
        <f t="shared" si="263"/>
        <v/>
      </c>
      <c r="DA129" s="9" t="str">
        <f t="shared" si="263"/>
        <v/>
      </c>
      <c r="DB129" s="9" t="str">
        <f t="shared" si="263"/>
        <v/>
      </c>
      <c r="DC129" s="9" t="str">
        <f t="shared" si="263"/>
        <v/>
      </c>
      <c r="DD129" s="2" t="str">
        <f t="shared" si="225"/>
        <v/>
      </c>
      <c r="DE129" s="2" t="str">
        <f t="shared" si="226"/>
        <v/>
      </c>
      <c r="DF129" s="2" t="str">
        <f t="shared" si="227"/>
        <v/>
      </c>
      <c r="DG129" s="2" t="str">
        <f t="shared" si="228"/>
        <v/>
      </c>
      <c r="DH129" s="2" t="str">
        <f t="shared" si="229"/>
        <v/>
      </c>
      <c r="DI129" s="2" t="str">
        <f t="shared" si="230"/>
        <v/>
      </c>
      <c r="DJ129" s="2" t="str">
        <f t="shared" si="231"/>
        <v/>
      </c>
      <c r="DK129" s="2" t="str">
        <f t="shared" si="232"/>
        <v/>
      </c>
      <c r="DL129" s="16" t="str">
        <f t="shared" si="233"/>
        <v/>
      </c>
      <c r="DM129" s="16" t="str">
        <f t="shared" si="234"/>
        <v/>
      </c>
      <c r="DN129" s="16" t="str">
        <f t="shared" si="235"/>
        <v/>
      </c>
      <c r="DO129" s="72" t="str">
        <f t="shared" si="236"/>
        <v/>
      </c>
      <c r="DP129" s="16" t="str">
        <f t="shared" si="237"/>
        <v/>
      </c>
      <c r="DQ129" s="16" t="str">
        <f t="shared" si="238"/>
        <v/>
      </c>
      <c r="DR129" s="2" t="str">
        <f t="shared" si="239"/>
        <v/>
      </c>
      <c r="DS129" s="2" t="str">
        <f t="shared" si="240"/>
        <v/>
      </c>
      <c r="DT129" s="2" t="str">
        <f t="shared" si="241"/>
        <v/>
      </c>
      <c r="DU129" s="2" t="str">
        <f t="shared" si="242"/>
        <v/>
      </c>
      <c r="DV129" s="15"/>
      <c r="DW129" s="17"/>
      <c r="DX129" s="17"/>
      <c r="DY129" s="47" t="str">
        <f t="shared" si="261"/>
        <v/>
      </c>
      <c r="DZ129" s="47" t="str">
        <f t="shared" si="261"/>
        <v/>
      </c>
      <c r="EA129" s="47" t="str">
        <f t="shared" si="261"/>
        <v/>
      </c>
      <c r="EB129" s="47" t="str">
        <f t="shared" si="261"/>
        <v/>
      </c>
      <c r="EC129" s="49" t="str">
        <f t="shared" si="261"/>
        <v/>
      </c>
      <c r="ED129" s="49" t="str">
        <f t="shared" si="261"/>
        <v/>
      </c>
      <c r="EE129" s="47" t="str">
        <f t="shared" si="261"/>
        <v/>
      </c>
      <c r="EF129" s="47" t="str">
        <f t="shared" si="261"/>
        <v/>
      </c>
      <c r="EG129" s="47" t="str">
        <f t="shared" si="261"/>
        <v/>
      </c>
      <c r="EH129" s="6">
        <f t="shared" si="153"/>
        <v>0</v>
      </c>
      <c r="EI129" s="6">
        <f t="shared" si="154"/>
        <v>0</v>
      </c>
      <c r="EJ129" s="2" t="str">
        <f t="shared" si="155"/>
        <v/>
      </c>
      <c r="EK129" s="2" t="str">
        <f t="shared" si="156"/>
        <v/>
      </c>
      <c r="EL129" s="2" t="str">
        <f t="shared" si="259"/>
        <v/>
      </c>
      <c r="EM129" s="2" t="str">
        <f t="shared" si="157"/>
        <v/>
      </c>
      <c r="EN129" s="2" t="str">
        <f t="shared" si="158"/>
        <v/>
      </c>
      <c r="EO129" s="2">
        <f t="shared" si="159"/>
        <v>0</v>
      </c>
      <c r="EP129" s="2">
        <f t="shared" si="243"/>
        <v>0</v>
      </c>
      <c r="EQ129" s="2"/>
      <c r="ER129" s="2"/>
      <c r="ES129" s="2"/>
      <c r="ET129" s="2"/>
      <c r="EU129" s="2"/>
      <c r="EV129" s="2"/>
      <c r="EW129" s="2">
        <f t="shared" si="160"/>
        <v>0</v>
      </c>
      <c r="EX129" s="2">
        <f t="shared" si="161"/>
        <v>0</v>
      </c>
      <c r="EY129" s="2">
        <f t="shared" si="244"/>
        <v>0</v>
      </c>
      <c r="EZ129" s="2">
        <f t="shared" si="162"/>
        <v>0</v>
      </c>
      <c r="FA129" s="2">
        <f t="shared" si="163"/>
        <v>0</v>
      </c>
      <c r="FB129" s="59"/>
      <c r="FC129" s="2">
        <f t="shared" si="164"/>
        <v>0</v>
      </c>
      <c r="FD129" s="2">
        <f t="shared" si="245"/>
        <v>0</v>
      </c>
      <c r="FE129" s="3">
        <f t="shared" si="258"/>
        <v>0</v>
      </c>
      <c r="FF129" s="3">
        <f t="shared" si="246"/>
        <v>0</v>
      </c>
      <c r="FG129" s="3">
        <f t="shared" si="247"/>
        <v>0</v>
      </c>
      <c r="FH129" s="3">
        <f t="shared" si="165"/>
        <v>0</v>
      </c>
      <c r="FI129" s="67">
        <f t="shared" si="166"/>
        <v>0</v>
      </c>
      <c r="FJ129" s="3">
        <f t="shared" si="167"/>
        <v>0</v>
      </c>
      <c r="FK129" s="3">
        <f t="shared" si="168"/>
        <v>0</v>
      </c>
      <c r="FL129" s="3">
        <f t="shared" si="248"/>
        <v>0</v>
      </c>
      <c r="FM129" s="3">
        <f t="shared" si="249"/>
        <v>0</v>
      </c>
      <c r="FN129" s="3">
        <f t="shared" si="250"/>
        <v>0</v>
      </c>
      <c r="FO129" s="2">
        <f t="shared" si="169"/>
        <v>0</v>
      </c>
      <c r="FP129" s="2">
        <f t="shared" si="170"/>
        <v>0</v>
      </c>
      <c r="FQ129" s="2">
        <f t="shared" si="251"/>
        <v>0</v>
      </c>
      <c r="FR129" s="6" t="str">
        <f>IF(A129=1,1,IF(DW129="","",COUNTA($DW$31:DW129)+1))</f>
        <v/>
      </c>
      <c r="FS129" s="6" t="str">
        <f t="shared" si="171"/>
        <v/>
      </c>
      <c r="FT129" s="43">
        <f t="shared" si="252"/>
        <v>0</v>
      </c>
      <c r="FU129" s="23">
        <f t="shared" si="253"/>
        <v>0</v>
      </c>
      <c r="FV129" s="21">
        <f t="shared" si="254"/>
        <v>0</v>
      </c>
    </row>
    <row r="130" spans="1:178">
      <c r="A130" s="4" t="str">
        <f t="shared" si="172"/>
        <v/>
      </c>
      <c r="B130" s="33"/>
      <c r="C130" s="33"/>
      <c r="D130" s="33"/>
      <c r="E130" s="33"/>
      <c r="F130" s="33"/>
      <c r="G130" s="11" t="str">
        <f t="shared" si="139"/>
        <v/>
      </c>
      <c r="H130" s="3" t="str">
        <f t="shared" si="173"/>
        <v/>
      </c>
      <c r="I130" s="3" t="str">
        <f t="shared" si="140"/>
        <v/>
      </c>
      <c r="J130" s="3" t="str">
        <f t="shared" si="174"/>
        <v/>
      </c>
      <c r="K130" s="3" t="str">
        <f t="shared" si="141"/>
        <v/>
      </c>
      <c r="L130" s="2" t="str">
        <f t="shared" si="142"/>
        <v/>
      </c>
      <c r="M130" s="8" t="str">
        <f t="shared" si="175"/>
        <v/>
      </c>
      <c r="N130" s="8" t="str">
        <f t="shared" si="143"/>
        <v/>
      </c>
      <c r="O130" s="8" t="str">
        <f t="shared" si="176"/>
        <v/>
      </c>
      <c r="P130" s="8" t="str">
        <f t="shared" si="144"/>
        <v/>
      </c>
      <c r="Q130" s="2" t="str">
        <f t="shared" si="145"/>
        <v/>
      </c>
      <c r="R130" s="3" t="str">
        <f t="shared" si="146"/>
        <v/>
      </c>
      <c r="S130" s="3" t="str">
        <f t="shared" si="147"/>
        <v/>
      </c>
      <c r="T130" s="3" t="str">
        <f t="shared" si="177"/>
        <v/>
      </c>
      <c r="U130" s="8" t="str">
        <f t="shared" si="148"/>
        <v/>
      </c>
      <c r="V130" s="2" t="str">
        <f t="shared" si="149"/>
        <v/>
      </c>
      <c r="W130" s="2" t="str">
        <f t="shared" si="150"/>
        <v/>
      </c>
      <c r="X130" s="2" t="str">
        <f t="shared" si="255"/>
        <v/>
      </c>
      <c r="Y130" s="2" t="str">
        <f t="shared" si="151"/>
        <v/>
      </c>
      <c r="Z130" s="46" t="str">
        <f t="shared" si="178"/>
        <v/>
      </c>
      <c r="AA130" s="46" t="str">
        <f t="shared" si="179"/>
        <v/>
      </c>
      <c r="AB130" s="47"/>
      <c r="AC130" s="46" t="str">
        <f t="shared" si="180"/>
        <v/>
      </c>
      <c r="AD130" s="47" t="str">
        <f t="shared" si="260"/>
        <v/>
      </c>
      <c r="AE130" s="48" t="str">
        <f t="shared" si="181"/>
        <v/>
      </c>
      <c r="AF130" s="49" t="str">
        <f t="shared" si="136"/>
        <v/>
      </c>
      <c r="AG130" s="49" t="str">
        <f t="shared" si="136"/>
        <v/>
      </c>
      <c r="AH130" s="49" t="str">
        <f t="shared" si="136"/>
        <v/>
      </c>
      <c r="AI130" s="47" t="str">
        <f t="shared" si="136"/>
        <v/>
      </c>
      <c r="AJ130" s="47" t="str">
        <f t="shared" si="136"/>
        <v/>
      </c>
      <c r="AK130" s="46" t="str">
        <f t="shared" si="136"/>
        <v/>
      </c>
      <c r="AL130" s="47"/>
      <c r="AM130" s="53" t="str">
        <f t="shared" si="182"/>
        <v/>
      </c>
      <c r="AN130" s="50" t="str">
        <f t="shared" si="183"/>
        <v/>
      </c>
      <c r="AO130" s="51"/>
      <c r="AP130" s="52" t="str">
        <f t="shared" si="184"/>
        <v/>
      </c>
      <c r="AQ130" s="52" t="str">
        <f t="shared" si="185"/>
        <v/>
      </c>
      <c r="AR130" s="47">
        <f t="shared" si="186"/>
        <v>0</v>
      </c>
      <c r="AS130" s="53" t="str">
        <f t="shared" si="187"/>
        <v/>
      </c>
      <c r="AT130" s="52" t="str">
        <f t="shared" si="188"/>
        <v/>
      </c>
      <c r="AU130" s="9" t="str">
        <f t="shared" si="189"/>
        <v/>
      </c>
      <c r="AV130" s="9" t="str">
        <f t="shared" si="190"/>
        <v/>
      </c>
      <c r="AW130" s="12" t="str">
        <f t="shared" si="191"/>
        <v/>
      </c>
      <c r="AX130" s="9" t="str">
        <f t="shared" si="192"/>
        <v/>
      </c>
      <c r="AY130" s="12" t="str">
        <f t="shared" si="193"/>
        <v/>
      </c>
      <c r="AZ130" s="10" t="str">
        <f t="shared" si="194"/>
        <v/>
      </c>
      <c r="BA130" s="10" t="str">
        <f t="shared" si="195"/>
        <v/>
      </c>
      <c r="BB130" s="10" t="str">
        <f t="shared" si="196"/>
        <v/>
      </c>
      <c r="BC130" s="10" t="str">
        <f t="shared" si="197"/>
        <v/>
      </c>
      <c r="BD130" s="10" t="str">
        <f t="shared" si="198"/>
        <v/>
      </c>
      <c r="BE130" s="12" t="str">
        <f t="shared" si="199"/>
        <v/>
      </c>
      <c r="BF130" s="9" t="str">
        <f t="shared" si="200"/>
        <v/>
      </c>
      <c r="BG130" s="9" t="str">
        <f t="shared" si="201"/>
        <v/>
      </c>
      <c r="BH130" s="7" t="str">
        <f t="shared" si="202"/>
        <v/>
      </c>
      <c r="BI130" s="7" t="str">
        <f t="shared" si="203"/>
        <v/>
      </c>
      <c r="BJ130" s="12" t="str">
        <f t="shared" si="204"/>
        <v/>
      </c>
      <c r="BK130" s="80" t="str">
        <f t="shared" si="205"/>
        <v/>
      </c>
      <c r="BL130" s="7" t="str">
        <f t="shared" si="206"/>
        <v/>
      </c>
      <c r="BM130" s="7" t="str">
        <f t="shared" si="256"/>
        <v/>
      </c>
      <c r="BN130" s="12" t="str">
        <f t="shared" si="207"/>
        <v/>
      </c>
      <c r="BO130" s="9" t="str">
        <f t="shared" si="208"/>
        <v/>
      </c>
      <c r="BP130" s="2" t="str">
        <f t="shared" si="209"/>
        <v/>
      </c>
      <c r="BQ130" s="2" t="str">
        <f t="shared" si="210"/>
        <v/>
      </c>
      <c r="BR130" s="20" t="str">
        <f t="shared" si="264"/>
        <v/>
      </c>
      <c r="BS130" s="20" t="str">
        <f t="shared" si="264"/>
        <v/>
      </c>
      <c r="BT130" s="20" t="str">
        <f t="shared" si="264"/>
        <v/>
      </c>
      <c r="BU130" s="86" t="str">
        <f t="shared" si="211"/>
        <v/>
      </c>
      <c r="BV130" s="86" t="str">
        <f t="shared" si="212"/>
        <v/>
      </c>
      <c r="BW130" s="20" t="str">
        <f t="shared" si="264"/>
        <v/>
      </c>
      <c r="BX130" s="86" t="str">
        <f t="shared" si="264"/>
        <v/>
      </c>
      <c r="BY130" s="86" t="str">
        <f t="shared" si="264"/>
        <v/>
      </c>
      <c r="BZ130" s="86" t="str">
        <f t="shared" si="264"/>
        <v/>
      </c>
      <c r="CA130" s="86" t="str">
        <f t="shared" si="264"/>
        <v/>
      </c>
      <c r="CB130" s="86" t="str">
        <f t="shared" si="264"/>
        <v/>
      </c>
      <c r="CC130" s="86" t="str">
        <f t="shared" si="264"/>
        <v/>
      </c>
      <c r="CD130" s="86" t="str">
        <f t="shared" si="264"/>
        <v/>
      </c>
      <c r="CE130" s="20" t="str">
        <f t="shared" si="257"/>
        <v/>
      </c>
      <c r="CF130" s="14" t="str">
        <f t="shared" si="213"/>
        <v/>
      </c>
      <c r="CG130" s="14" t="str">
        <f t="shared" si="214"/>
        <v/>
      </c>
      <c r="CH130" s="8">
        <f t="shared" si="215"/>
        <v>0</v>
      </c>
      <c r="CI130" s="9" t="str">
        <f t="shared" si="216"/>
        <v/>
      </c>
      <c r="CJ130" s="9" t="str">
        <f t="shared" si="217"/>
        <v/>
      </c>
      <c r="CK130" s="9" t="str">
        <f t="shared" si="218"/>
        <v/>
      </c>
      <c r="CL130" s="9" t="str">
        <f t="shared" si="219"/>
        <v/>
      </c>
      <c r="CM130" s="9" t="str">
        <f t="shared" si="220"/>
        <v/>
      </c>
      <c r="CN130" s="9" t="str">
        <f t="shared" si="221"/>
        <v/>
      </c>
      <c r="CO130" s="9" t="str">
        <f t="shared" si="262"/>
        <v/>
      </c>
      <c r="CP130" s="9" t="str">
        <f t="shared" si="262"/>
        <v/>
      </c>
      <c r="CQ130" s="9" t="str">
        <f t="shared" si="262"/>
        <v/>
      </c>
      <c r="CR130" s="9" t="str">
        <f t="shared" si="262"/>
        <v/>
      </c>
      <c r="CS130" s="9" t="str">
        <f t="shared" si="262"/>
        <v/>
      </c>
      <c r="CT130" s="9" t="str">
        <f t="shared" si="262"/>
        <v/>
      </c>
      <c r="CU130" s="9" t="str">
        <f t="shared" si="262"/>
        <v/>
      </c>
      <c r="CV130" s="9" t="str">
        <f t="shared" si="223"/>
        <v/>
      </c>
      <c r="CW130" s="9" t="str">
        <f t="shared" si="263"/>
        <v/>
      </c>
      <c r="CX130" s="9" t="str">
        <f t="shared" si="263"/>
        <v/>
      </c>
      <c r="CY130" s="9" t="str">
        <f t="shared" si="263"/>
        <v/>
      </c>
      <c r="CZ130" s="9" t="str">
        <f t="shared" si="263"/>
        <v/>
      </c>
      <c r="DA130" s="9" t="str">
        <f t="shared" si="263"/>
        <v/>
      </c>
      <c r="DB130" s="9" t="str">
        <f t="shared" si="263"/>
        <v/>
      </c>
      <c r="DC130" s="9" t="str">
        <f t="shared" si="263"/>
        <v/>
      </c>
      <c r="DD130" s="2" t="str">
        <f t="shared" si="225"/>
        <v/>
      </c>
      <c r="DE130" s="2" t="str">
        <f t="shared" si="226"/>
        <v/>
      </c>
      <c r="DF130" s="2" t="str">
        <f t="shared" si="227"/>
        <v/>
      </c>
      <c r="DG130" s="2" t="str">
        <f t="shared" si="228"/>
        <v/>
      </c>
      <c r="DH130" s="2" t="str">
        <f t="shared" si="229"/>
        <v/>
      </c>
      <c r="DI130" s="2" t="str">
        <f t="shared" si="230"/>
        <v/>
      </c>
      <c r="DJ130" s="2" t="str">
        <f t="shared" si="231"/>
        <v/>
      </c>
      <c r="DK130" s="2" t="str">
        <f t="shared" si="232"/>
        <v/>
      </c>
      <c r="DL130" s="16" t="str">
        <f t="shared" si="233"/>
        <v/>
      </c>
      <c r="DM130" s="16" t="str">
        <f t="shared" si="234"/>
        <v/>
      </c>
      <c r="DN130" s="16" t="str">
        <f t="shared" si="235"/>
        <v/>
      </c>
      <c r="DO130" s="72" t="str">
        <f t="shared" si="236"/>
        <v/>
      </c>
      <c r="DP130" s="16" t="str">
        <f t="shared" si="237"/>
        <v/>
      </c>
      <c r="DQ130" s="16" t="str">
        <f t="shared" si="238"/>
        <v/>
      </c>
      <c r="DR130" s="2" t="str">
        <f t="shared" si="239"/>
        <v/>
      </c>
      <c r="DS130" s="2" t="str">
        <f t="shared" si="240"/>
        <v/>
      </c>
      <c r="DT130" s="2" t="str">
        <f t="shared" si="241"/>
        <v/>
      </c>
      <c r="DU130" s="2" t="str">
        <f t="shared" si="242"/>
        <v/>
      </c>
      <c r="DV130" s="15"/>
      <c r="DW130" s="17"/>
      <c r="DX130" s="17"/>
      <c r="DY130" s="47" t="str">
        <f t="shared" si="261"/>
        <v/>
      </c>
      <c r="DZ130" s="47" t="str">
        <f t="shared" si="261"/>
        <v/>
      </c>
      <c r="EA130" s="47" t="str">
        <f t="shared" si="261"/>
        <v/>
      </c>
      <c r="EB130" s="47" t="str">
        <f t="shared" si="261"/>
        <v/>
      </c>
      <c r="EC130" s="49" t="str">
        <f t="shared" si="261"/>
        <v/>
      </c>
      <c r="ED130" s="49" t="str">
        <f t="shared" si="261"/>
        <v/>
      </c>
      <c r="EE130" s="47" t="str">
        <f t="shared" si="261"/>
        <v/>
      </c>
      <c r="EF130" s="47" t="str">
        <f t="shared" si="261"/>
        <v/>
      </c>
      <c r="EG130" s="47" t="str">
        <f t="shared" si="261"/>
        <v/>
      </c>
      <c r="EH130" s="6">
        <f t="shared" si="153"/>
        <v>0</v>
      </c>
      <c r="EI130" s="6">
        <f t="shared" si="154"/>
        <v>0</v>
      </c>
      <c r="EJ130" s="2" t="str">
        <f t="shared" si="155"/>
        <v/>
      </c>
      <c r="EK130" s="2" t="str">
        <f t="shared" si="156"/>
        <v/>
      </c>
      <c r="EL130" s="2" t="str">
        <f t="shared" si="259"/>
        <v/>
      </c>
      <c r="EM130" s="2" t="str">
        <f t="shared" si="157"/>
        <v/>
      </c>
      <c r="EN130" s="2" t="str">
        <f t="shared" si="158"/>
        <v/>
      </c>
      <c r="EO130" s="2">
        <f t="shared" si="159"/>
        <v>0</v>
      </c>
      <c r="EP130" s="2">
        <f t="shared" si="243"/>
        <v>0</v>
      </c>
      <c r="EQ130" s="2"/>
      <c r="ER130" s="2"/>
      <c r="ES130" s="2"/>
      <c r="ET130" s="2"/>
      <c r="EU130" s="2"/>
      <c r="EV130" s="2"/>
      <c r="EW130" s="2">
        <f t="shared" si="160"/>
        <v>0</v>
      </c>
      <c r="EX130" s="2">
        <f t="shared" si="161"/>
        <v>0</v>
      </c>
      <c r="EY130" s="2">
        <f t="shared" si="244"/>
        <v>0</v>
      </c>
      <c r="EZ130" s="2">
        <f t="shared" si="162"/>
        <v>0</v>
      </c>
      <c r="FA130" s="2">
        <f t="shared" si="163"/>
        <v>0</v>
      </c>
      <c r="FB130" s="59"/>
      <c r="FC130" s="2">
        <f t="shared" si="164"/>
        <v>0</v>
      </c>
      <c r="FD130" s="2">
        <f t="shared" si="245"/>
        <v>0</v>
      </c>
      <c r="FE130" s="3">
        <f t="shared" si="258"/>
        <v>0</v>
      </c>
      <c r="FF130" s="3">
        <f t="shared" si="246"/>
        <v>0</v>
      </c>
      <c r="FG130" s="3">
        <f t="shared" si="247"/>
        <v>0</v>
      </c>
      <c r="FH130" s="3">
        <f t="shared" si="165"/>
        <v>0</v>
      </c>
      <c r="FI130" s="67">
        <f t="shared" si="166"/>
        <v>0</v>
      </c>
      <c r="FJ130" s="3">
        <f t="shared" si="167"/>
        <v>0</v>
      </c>
      <c r="FK130" s="3">
        <f t="shared" si="168"/>
        <v>0</v>
      </c>
      <c r="FL130" s="3">
        <f t="shared" si="248"/>
        <v>0</v>
      </c>
      <c r="FM130" s="3">
        <f t="shared" si="249"/>
        <v>0</v>
      </c>
      <c r="FN130" s="3">
        <f t="shared" si="250"/>
        <v>0</v>
      </c>
      <c r="FO130" s="2">
        <f t="shared" si="169"/>
        <v>0</v>
      </c>
      <c r="FP130" s="2">
        <f t="shared" si="170"/>
        <v>0</v>
      </c>
      <c r="FQ130" s="2">
        <f t="shared" si="251"/>
        <v>0</v>
      </c>
      <c r="FR130" s="6" t="str">
        <f>IF(A130=1,1,IF(DW130="","",COUNTA($DW$31:DW130)+1))</f>
        <v/>
      </c>
      <c r="FS130" s="6" t="str">
        <f t="shared" si="171"/>
        <v/>
      </c>
      <c r="FT130" s="43">
        <f t="shared" si="252"/>
        <v>0</v>
      </c>
      <c r="FU130" s="23">
        <f t="shared" si="253"/>
        <v>0</v>
      </c>
      <c r="FV130" s="21">
        <f t="shared" si="254"/>
        <v>0</v>
      </c>
    </row>
    <row r="131" spans="1:178">
      <c r="A131" s="4" t="str">
        <f t="shared" si="172"/>
        <v/>
      </c>
      <c r="B131" s="33"/>
      <c r="C131" s="33"/>
      <c r="D131" s="33"/>
      <c r="E131" s="33"/>
      <c r="F131" s="33"/>
      <c r="G131" s="11" t="str">
        <f t="shared" si="139"/>
        <v/>
      </c>
      <c r="H131" s="3" t="str">
        <f t="shared" si="173"/>
        <v/>
      </c>
      <c r="I131" s="3" t="str">
        <f t="shared" si="140"/>
        <v/>
      </c>
      <c r="J131" s="3" t="str">
        <f t="shared" si="174"/>
        <v/>
      </c>
      <c r="K131" s="3" t="str">
        <f t="shared" si="141"/>
        <v/>
      </c>
      <c r="L131" s="2" t="str">
        <f t="shared" si="142"/>
        <v/>
      </c>
      <c r="M131" s="8" t="str">
        <f t="shared" si="175"/>
        <v/>
      </c>
      <c r="N131" s="8" t="str">
        <f t="shared" si="143"/>
        <v/>
      </c>
      <c r="O131" s="8" t="str">
        <f t="shared" si="176"/>
        <v/>
      </c>
      <c r="P131" s="8" t="str">
        <f t="shared" si="144"/>
        <v/>
      </c>
      <c r="Q131" s="2" t="str">
        <f t="shared" si="145"/>
        <v/>
      </c>
      <c r="R131" s="3" t="str">
        <f t="shared" si="146"/>
        <v/>
      </c>
      <c r="S131" s="3" t="str">
        <f t="shared" si="147"/>
        <v/>
      </c>
      <c r="T131" s="3" t="str">
        <f t="shared" si="177"/>
        <v/>
      </c>
      <c r="U131" s="8" t="str">
        <f t="shared" si="148"/>
        <v/>
      </c>
      <c r="V131" s="2" t="str">
        <f t="shared" si="149"/>
        <v/>
      </c>
      <c r="W131" s="2" t="str">
        <f t="shared" si="150"/>
        <v/>
      </c>
      <c r="X131" s="2" t="str">
        <f t="shared" si="255"/>
        <v/>
      </c>
      <c r="Y131" s="2" t="str">
        <f t="shared" si="151"/>
        <v/>
      </c>
      <c r="Z131" s="46" t="str">
        <f t="shared" si="178"/>
        <v/>
      </c>
      <c r="AA131" s="46" t="str">
        <f t="shared" si="179"/>
        <v/>
      </c>
      <c r="AB131" s="47"/>
      <c r="AC131" s="46" t="str">
        <f t="shared" si="180"/>
        <v/>
      </c>
      <c r="AD131" s="47" t="str">
        <f t="shared" si="260"/>
        <v/>
      </c>
      <c r="AE131" s="48" t="str">
        <f t="shared" si="181"/>
        <v/>
      </c>
      <c r="AF131" s="49" t="str">
        <f t="shared" si="136"/>
        <v/>
      </c>
      <c r="AG131" s="49" t="str">
        <f t="shared" si="136"/>
        <v/>
      </c>
      <c r="AH131" s="49" t="str">
        <f t="shared" si="136"/>
        <v/>
      </c>
      <c r="AI131" s="47" t="str">
        <f t="shared" si="136"/>
        <v/>
      </c>
      <c r="AJ131" s="47" t="str">
        <f t="shared" si="136"/>
        <v/>
      </c>
      <c r="AK131" s="46" t="str">
        <f t="shared" si="136"/>
        <v/>
      </c>
      <c r="AL131" s="47"/>
      <c r="AM131" s="53" t="str">
        <f t="shared" si="182"/>
        <v/>
      </c>
      <c r="AN131" s="50" t="str">
        <f t="shared" si="183"/>
        <v/>
      </c>
      <c r="AO131" s="51"/>
      <c r="AP131" s="52" t="str">
        <f t="shared" si="184"/>
        <v/>
      </c>
      <c r="AQ131" s="52" t="str">
        <f t="shared" si="185"/>
        <v/>
      </c>
      <c r="AR131" s="47">
        <f t="shared" si="186"/>
        <v>0</v>
      </c>
      <c r="AS131" s="53" t="str">
        <f t="shared" si="187"/>
        <v/>
      </c>
      <c r="AT131" s="52" t="str">
        <f t="shared" si="188"/>
        <v/>
      </c>
      <c r="AU131" s="9" t="str">
        <f t="shared" si="189"/>
        <v/>
      </c>
      <c r="AV131" s="9" t="str">
        <f t="shared" si="190"/>
        <v/>
      </c>
      <c r="AW131" s="12" t="str">
        <f t="shared" si="191"/>
        <v/>
      </c>
      <c r="AX131" s="9" t="str">
        <f t="shared" si="192"/>
        <v/>
      </c>
      <c r="AY131" s="12" t="str">
        <f t="shared" si="193"/>
        <v/>
      </c>
      <c r="AZ131" s="10" t="str">
        <f t="shared" si="194"/>
        <v/>
      </c>
      <c r="BA131" s="10" t="str">
        <f t="shared" si="195"/>
        <v/>
      </c>
      <c r="BB131" s="10" t="str">
        <f t="shared" si="196"/>
        <v/>
      </c>
      <c r="BC131" s="10" t="str">
        <f t="shared" si="197"/>
        <v/>
      </c>
      <c r="BD131" s="10" t="str">
        <f t="shared" si="198"/>
        <v/>
      </c>
      <c r="BE131" s="12" t="str">
        <f t="shared" si="199"/>
        <v/>
      </c>
      <c r="BF131" s="9" t="str">
        <f t="shared" si="200"/>
        <v/>
      </c>
      <c r="BG131" s="9" t="str">
        <f t="shared" si="201"/>
        <v/>
      </c>
      <c r="BH131" s="7" t="str">
        <f t="shared" si="202"/>
        <v/>
      </c>
      <c r="BI131" s="7" t="str">
        <f t="shared" si="203"/>
        <v/>
      </c>
      <c r="BJ131" s="12" t="str">
        <f t="shared" si="204"/>
        <v/>
      </c>
      <c r="BK131" s="80" t="str">
        <f t="shared" si="205"/>
        <v/>
      </c>
      <c r="BL131" s="7" t="str">
        <f t="shared" si="206"/>
        <v/>
      </c>
      <c r="BM131" s="7" t="str">
        <f t="shared" si="256"/>
        <v/>
      </c>
      <c r="BN131" s="12" t="str">
        <f t="shared" si="207"/>
        <v/>
      </c>
      <c r="BO131" s="9" t="str">
        <f t="shared" si="208"/>
        <v/>
      </c>
      <c r="BP131" s="2" t="str">
        <f t="shared" si="209"/>
        <v/>
      </c>
      <c r="BQ131" s="2" t="str">
        <f t="shared" si="210"/>
        <v/>
      </c>
      <c r="BR131" s="20" t="str">
        <f t="shared" si="264"/>
        <v/>
      </c>
      <c r="BS131" s="20" t="str">
        <f t="shared" si="264"/>
        <v/>
      </c>
      <c r="BT131" s="20" t="str">
        <f t="shared" si="264"/>
        <v/>
      </c>
      <c r="BU131" s="86" t="str">
        <f t="shared" si="211"/>
        <v/>
      </c>
      <c r="BV131" s="86" t="str">
        <f t="shared" si="212"/>
        <v/>
      </c>
      <c r="BW131" s="20" t="str">
        <f t="shared" si="264"/>
        <v/>
      </c>
      <c r="BX131" s="86" t="str">
        <f t="shared" si="264"/>
        <v/>
      </c>
      <c r="BY131" s="86" t="str">
        <f t="shared" si="264"/>
        <v/>
      </c>
      <c r="BZ131" s="86" t="str">
        <f t="shared" si="264"/>
        <v/>
      </c>
      <c r="CA131" s="86" t="str">
        <f t="shared" si="264"/>
        <v/>
      </c>
      <c r="CB131" s="86" t="str">
        <f t="shared" si="264"/>
        <v/>
      </c>
      <c r="CC131" s="86" t="str">
        <f t="shared" si="264"/>
        <v/>
      </c>
      <c r="CD131" s="86" t="str">
        <f t="shared" si="264"/>
        <v/>
      </c>
      <c r="CE131" s="20" t="str">
        <f t="shared" si="257"/>
        <v/>
      </c>
      <c r="CF131" s="14" t="str">
        <f t="shared" si="213"/>
        <v/>
      </c>
      <c r="CG131" s="14" t="str">
        <f t="shared" si="214"/>
        <v/>
      </c>
      <c r="CH131" s="8">
        <f t="shared" si="215"/>
        <v>0</v>
      </c>
      <c r="CI131" s="9" t="str">
        <f t="shared" si="216"/>
        <v/>
      </c>
      <c r="CJ131" s="9" t="str">
        <f t="shared" si="217"/>
        <v/>
      </c>
      <c r="CK131" s="9" t="str">
        <f t="shared" si="218"/>
        <v/>
      </c>
      <c r="CL131" s="9" t="str">
        <f t="shared" si="219"/>
        <v/>
      </c>
      <c r="CM131" s="9" t="str">
        <f t="shared" si="220"/>
        <v/>
      </c>
      <c r="CN131" s="9" t="str">
        <f t="shared" si="221"/>
        <v/>
      </c>
      <c r="CO131" s="9" t="str">
        <f t="shared" si="262"/>
        <v/>
      </c>
      <c r="CP131" s="9" t="str">
        <f t="shared" si="262"/>
        <v/>
      </c>
      <c r="CQ131" s="9" t="str">
        <f t="shared" si="262"/>
        <v/>
      </c>
      <c r="CR131" s="9" t="str">
        <f t="shared" si="262"/>
        <v/>
      </c>
      <c r="CS131" s="9" t="str">
        <f t="shared" si="262"/>
        <v/>
      </c>
      <c r="CT131" s="9" t="str">
        <f t="shared" si="262"/>
        <v/>
      </c>
      <c r="CU131" s="9" t="str">
        <f t="shared" si="262"/>
        <v/>
      </c>
      <c r="CV131" s="9" t="str">
        <f t="shared" si="223"/>
        <v/>
      </c>
      <c r="CW131" s="9" t="str">
        <f t="shared" si="263"/>
        <v/>
      </c>
      <c r="CX131" s="9" t="str">
        <f t="shared" si="263"/>
        <v/>
      </c>
      <c r="CY131" s="9" t="str">
        <f t="shared" si="263"/>
        <v/>
      </c>
      <c r="CZ131" s="9" t="str">
        <f t="shared" si="263"/>
        <v/>
      </c>
      <c r="DA131" s="9" t="str">
        <f t="shared" si="263"/>
        <v/>
      </c>
      <c r="DB131" s="9" t="str">
        <f t="shared" si="263"/>
        <v/>
      </c>
      <c r="DC131" s="9" t="str">
        <f t="shared" si="263"/>
        <v/>
      </c>
      <c r="DD131" s="2" t="str">
        <f t="shared" si="225"/>
        <v/>
      </c>
      <c r="DE131" s="2" t="str">
        <f t="shared" si="226"/>
        <v/>
      </c>
      <c r="DF131" s="2" t="str">
        <f t="shared" si="227"/>
        <v/>
      </c>
      <c r="DG131" s="2" t="str">
        <f t="shared" si="228"/>
        <v/>
      </c>
      <c r="DH131" s="2" t="str">
        <f t="shared" si="229"/>
        <v/>
      </c>
      <c r="DI131" s="2" t="str">
        <f t="shared" si="230"/>
        <v/>
      </c>
      <c r="DJ131" s="2" t="str">
        <f t="shared" si="231"/>
        <v/>
      </c>
      <c r="DK131" s="2" t="str">
        <f t="shared" si="232"/>
        <v/>
      </c>
      <c r="DL131" s="16" t="str">
        <f t="shared" si="233"/>
        <v/>
      </c>
      <c r="DM131" s="16" t="str">
        <f t="shared" si="234"/>
        <v/>
      </c>
      <c r="DN131" s="16" t="str">
        <f t="shared" si="235"/>
        <v/>
      </c>
      <c r="DO131" s="72" t="str">
        <f t="shared" si="236"/>
        <v/>
      </c>
      <c r="DP131" s="16" t="str">
        <f t="shared" si="237"/>
        <v/>
      </c>
      <c r="DQ131" s="16" t="str">
        <f t="shared" si="238"/>
        <v/>
      </c>
      <c r="DR131" s="2" t="str">
        <f t="shared" si="239"/>
        <v/>
      </c>
      <c r="DS131" s="2" t="str">
        <f t="shared" si="240"/>
        <v/>
      </c>
      <c r="DT131" s="2" t="str">
        <f t="shared" si="241"/>
        <v/>
      </c>
      <c r="DU131" s="2" t="str">
        <f t="shared" si="242"/>
        <v/>
      </c>
      <c r="DV131" s="15"/>
      <c r="DW131" s="17"/>
      <c r="DX131" s="17"/>
      <c r="DY131" s="47" t="str">
        <f t="shared" si="261"/>
        <v/>
      </c>
      <c r="DZ131" s="47" t="str">
        <f t="shared" si="261"/>
        <v/>
      </c>
      <c r="EA131" s="47" t="str">
        <f t="shared" si="261"/>
        <v/>
      </c>
      <c r="EB131" s="47" t="str">
        <f t="shared" si="261"/>
        <v/>
      </c>
      <c r="EC131" s="49" t="str">
        <f t="shared" si="261"/>
        <v/>
      </c>
      <c r="ED131" s="49" t="str">
        <f t="shared" si="261"/>
        <v/>
      </c>
      <c r="EE131" s="47" t="str">
        <f t="shared" si="261"/>
        <v/>
      </c>
      <c r="EF131" s="47" t="str">
        <f t="shared" si="261"/>
        <v/>
      </c>
      <c r="EG131" s="47" t="str">
        <f t="shared" si="261"/>
        <v/>
      </c>
      <c r="EH131" s="6">
        <f t="shared" si="153"/>
        <v>0</v>
      </c>
      <c r="EI131" s="6">
        <f t="shared" si="154"/>
        <v>0</v>
      </c>
      <c r="EJ131" s="2" t="str">
        <f t="shared" si="155"/>
        <v/>
      </c>
      <c r="EK131" s="2" t="str">
        <f t="shared" si="156"/>
        <v/>
      </c>
      <c r="EL131" s="2" t="str">
        <f t="shared" si="259"/>
        <v/>
      </c>
      <c r="EM131" s="2" t="str">
        <f t="shared" si="157"/>
        <v/>
      </c>
      <c r="EN131" s="2" t="str">
        <f t="shared" si="158"/>
        <v/>
      </c>
      <c r="EO131" s="2">
        <f t="shared" si="159"/>
        <v>0</v>
      </c>
      <c r="EP131" s="2">
        <f t="shared" si="243"/>
        <v>0</v>
      </c>
      <c r="EQ131" s="2"/>
      <c r="ER131" s="2"/>
      <c r="ES131" s="2"/>
      <c r="ET131" s="2"/>
      <c r="EU131" s="2"/>
      <c r="EV131" s="2"/>
      <c r="EW131" s="2">
        <f t="shared" si="160"/>
        <v>0</v>
      </c>
      <c r="EX131" s="2">
        <f t="shared" si="161"/>
        <v>0</v>
      </c>
      <c r="EY131" s="2">
        <f t="shared" si="244"/>
        <v>0</v>
      </c>
      <c r="EZ131" s="2">
        <f t="shared" si="162"/>
        <v>0</v>
      </c>
      <c r="FA131" s="2">
        <f t="shared" si="163"/>
        <v>0</v>
      </c>
      <c r="FB131" s="59"/>
      <c r="FC131" s="2">
        <f t="shared" si="164"/>
        <v>0</v>
      </c>
      <c r="FD131" s="2">
        <f t="shared" si="245"/>
        <v>0</v>
      </c>
      <c r="FE131" s="3">
        <f t="shared" si="258"/>
        <v>0</v>
      </c>
      <c r="FF131" s="3">
        <f t="shared" si="246"/>
        <v>0</v>
      </c>
      <c r="FG131" s="3">
        <f t="shared" si="247"/>
        <v>0</v>
      </c>
      <c r="FH131" s="3">
        <f t="shared" si="165"/>
        <v>0</v>
      </c>
      <c r="FI131" s="67">
        <f t="shared" si="166"/>
        <v>0</v>
      </c>
      <c r="FJ131" s="3">
        <f t="shared" si="167"/>
        <v>0</v>
      </c>
      <c r="FK131" s="3">
        <f t="shared" si="168"/>
        <v>0</v>
      </c>
      <c r="FL131" s="3">
        <f t="shared" si="248"/>
        <v>0</v>
      </c>
      <c r="FM131" s="3">
        <f t="shared" si="249"/>
        <v>0</v>
      </c>
      <c r="FN131" s="3">
        <f t="shared" si="250"/>
        <v>0</v>
      </c>
      <c r="FO131" s="2">
        <f t="shared" si="169"/>
        <v>0</v>
      </c>
      <c r="FP131" s="2">
        <f t="shared" si="170"/>
        <v>0</v>
      </c>
      <c r="FQ131" s="2">
        <f t="shared" si="251"/>
        <v>0</v>
      </c>
      <c r="FR131" s="6" t="str">
        <f>IF(A131=1,1,IF(DW131="","",COUNTA($DW$31:DW131)+1))</f>
        <v/>
      </c>
      <c r="FS131" s="6" t="str">
        <f t="shared" si="171"/>
        <v/>
      </c>
      <c r="FT131" s="43">
        <f t="shared" si="252"/>
        <v>0</v>
      </c>
      <c r="FU131" s="23">
        <f t="shared" si="253"/>
        <v>0</v>
      </c>
      <c r="FV131" s="21">
        <f t="shared" si="254"/>
        <v>0</v>
      </c>
    </row>
    <row r="132" spans="1:178">
      <c r="A132" s="4" t="str">
        <f t="shared" si="172"/>
        <v/>
      </c>
      <c r="B132" s="33"/>
      <c r="C132" s="33"/>
      <c r="D132" s="33"/>
      <c r="E132" s="33"/>
      <c r="F132" s="33"/>
      <c r="G132" s="11" t="str">
        <f t="shared" si="139"/>
        <v/>
      </c>
      <c r="H132" s="3" t="str">
        <f t="shared" si="173"/>
        <v/>
      </c>
      <c r="I132" s="3" t="str">
        <f t="shared" si="140"/>
        <v/>
      </c>
      <c r="J132" s="3" t="str">
        <f t="shared" si="174"/>
        <v/>
      </c>
      <c r="K132" s="3" t="str">
        <f t="shared" si="141"/>
        <v/>
      </c>
      <c r="L132" s="2" t="str">
        <f t="shared" si="142"/>
        <v/>
      </c>
      <c r="M132" s="8" t="str">
        <f t="shared" si="175"/>
        <v/>
      </c>
      <c r="N132" s="8" t="str">
        <f t="shared" si="143"/>
        <v/>
      </c>
      <c r="O132" s="8" t="str">
        <f t="shared" si="176"/>
        <v/>
      </c>
      <c r="P132" s="8" t="str">
        <f t="shared" si="144"/>
        <v/>
      </c>
      <c r="Q132" s="2" t="str">
        <f t="shared" si="145"/>
        <v/>
      </c>
      <c r="R132" s="3" t="str">
        <f t="shared" si="146"/>
        <v/>
      </c>
      <c r="S132" s="3" t="str">
        <f t="shared" si="147"/>
        <v/>
      </c>
      <c r="T132" s="3" t="str">
        <f t="shared" si="177"/>
        <v/>
      </c>
      <c r="U132" s="8" t="str">
        <f t="shared" si="148"/>
        <v/>
      </c>
      <c r="V132" s="2" t="str">
        <f t="shared" si="149"/>
        <v/>
      </c>
      <c r="W132" s="2" t="str">
        <f t="shared" si="150"/>
        <v/>
      </c>
      <c r="X132" s="2" t="str">
        <f t="shared" si="255"/>
        <v/>
      </c>
      <c r="Y132" s="2" t="str">
        <f t="shared" si="151"/>
        <v/>
      </c>
      <c r="Z132" s="46" t="str">
        <f t="shared" si="178"/>
        <v/>
      </c>
      <c r="AA132" s="46" t="str">
        <f t="shared" si="179"/>
        <v/>
      </c>
      <c r="AB132" s="47"/>
      <c r="AC132" s="46" t="str">
        <f t="shared" si="180"/>
        <v/>
      </c>
      <c r="AD132" s="47" t="str">
        <f t="shared" si="260"/>
        <v/>
      </c>
      <c r="AE132" s="48" t="str">
        <f t="shared" si="181"/>
        <v/>
      </c>
      <c r="AF132" s="49" t="str">
        <f t="shared" si="136"/>
        <v/>
      </c>
      <c r="AG132" s="49" t="str">
        <f t="shared" si="136"/>
        <v/>
      </c>
      <c r="AH132" s="49" t="str">
        <f t="shared" si="136"/>
        <v/>
      </c>
      <c r="AI132" s="47" t="str">
        <f t="shared" si="136"/>
        <v/>
      </c>
      <c r="AJ132" s="47" t="str">
        <f t="shared" si="136"/>
        <v/>
      </c>
      <c r="AK132" s="46" t="str">
        <f t="shared" si="136"/>
        <v/>
      </c>
      <c r="AL132" s="47"/>
      <c r="AM132" s="53" t="str">
        <f t="shared" si="182"/>
        <v/>
      </c>
      <c r="AN132" s="50" t="str">
        <f t="shared" si="183"/>
        <v/>
      </c>
      <c r="AO132" s="51"/>
      <c r="AP132" s="52" t="str">
        <f t="shared" si="184"/>
        <v/>
      </c>
      <c r="AQ132" s="52" t="str">
        <f t="shared" si="185"/>
        <v/>
      </c>
      <c r="AR132" s="47">
        <f t="shared" si="186"/>
        <v>0</v>
      </c>
      <c r="AS132" s="53" t="str">
        <f t="shared" si="187"/>
        <v/>
      </c>
      <c r="AT132" s="52" t="str">
        <f t="shared" si="188"/>
        <v/>
      </c>
      <c r="AU132" s="9" t="str">
        <f t="shared" si="189"/>
        <v/>
      </c>
      <c r="AV132" s="9" t="str">
        <f t="shared" si="190"/>
        <v/>
      </c>
      <c r="AW132" s="12" t="str">
        <f t="shared" si="191"/>
        <v/>
      </c>
      <c r="AX132" s="9" t="str">
        <f t="shared" si="192"/>
        <v/>
      </c>
      <c r="AY132" s="12" t="str">
        <f t="shared" si="193"/>
        <v/>
      </c>
      <c r="AZ132" s="10" t="str">
        <f t="shared" si="194"/>
        <v/>
      </c>
      <c r="BA132" s="10" t="str">
        <f t="shared" si="195"/>
        <v/>
      </c>
      <c r="BB132" s="10" t="str">
        <f t="shared" si="196"/>
        <v/>
      </c>
      <c r="BC132" s="10" t="str">
        <f t="shared" si="197"/>
        <v/>
      </c>
      <c r="BD132" s="10" t="str">
        <f t="shared" si="198"/>
        <v/>
      </c>
      <c r="BE132" s="12" t="str">
        <f t="shared" si="199"/>
        <v/>
      </c>
      <c r="BF132" s="9" t="str">
        <f t="shared" si="200"/>
        <v/>
      </c>
      <c r="BG132" s="9" t="str">
        <f t="shared" si="201"/>
        <v/>
      </c>
      <c r="BH132" s="7" t="str">
        <f t="shared" si="202"/>
        <v/>
      </c>
      <c r="BI132" s="7" t="str">
        <f t="shared" si="203"/>
        <v/>
      </c>
      <c r="BJ132" s="12" t="str">
        <f t="shared" si="204"/>
        <v/>
      </c>
      <c r="BK132" s="80" t="str">
        <f t="shared" si="205"/>
        <v/>
      </c>
      <c r="BL132" s="7" t="str">
        <f t="shared" si="206"/>
        <v/>
      </c>
      <c r="BM132" s="7" t="str">
        <f t="shared" si="256"/>
        <v/>
      </c>
      <c r="BN132" s="12" t="str">
        <f t="shared" si="207"/>
        <v/>
      </c>
      <c r="BO132" s="9" t="str">
        <f t="shared" si="208"/>
        <v/>
      </c>
      <c r="BP132" s="2" t="str">
        <f t="shared" si="209"/>
        <v/>
      </c>
      <c r="BQ132" s="2" t="str">
        <f t="shared" si="210"/>
        <v/>
      </c>
      <c r="BR132" s="20" t="str">
        <f t="shared" si="264"/>
        <v/>
      </c>
      <c r="BS132" s="20" t="str">
        <f t="shared" si="264"/>
        <v/>
      </c>
      <c r="BT132" s="20" t="str">
        <f t="shared" si="264"/>
        <v/>
      </c>
      <c r="BU132" s="86" t="str">
        <f t="shared" si="211"/>
        <v/>
      </c>
      <c r="BV132" s="86" t="str">
        <f t="shared" si="212"/>
        <v/>
      </c>
      <c r="BW132" s="20" t="str">
        <f t="shared" si="264"/>
        <v/>
      </c>
      <c r="BX132" s="86" t="str">
        <f t="shared" si="264"/>
        <v/>
      </c>
      <c r="BY132" s="86" t="str">
        <f t="shared" si="264"/>
        <v/>
      </c>
      <c r="BZ132" s="86" t="str">
        <f t="shared" si="264"/>
        <v/>
      </c>
      <c r="CA132" s="86" t="str">
        <f t="shared" si="264"/>
        <v/>
      </c>
      <c r="CB132" s="86" t="str">
        <f t="shared" si="264"/>
        <v/>
      </c>
      <c r="CC132" s="86" t="str">
        <f t="shared" si="264"/>
        <v/>
      </c>
      <c r="CD132" s="86" t="str">
        <f t="shared" si="264"/>
        <v/>
      </c>
      <c r="CE132" s="20" t="str">
        <f t="shared" si="257"/>
        <v/>
      </c>
      <c r="CF132" s="14" t="str">
        <f t="shared" si="213"/>
        <v/>
      </c>
      <c r="CG132" s="14" t="str">
        <f t="shared" si="214"/>
        <v/>
      </c>
      <c r="CH132" s="8">
        <f t="shared" si="215"/>
        <v>0</v>
      </c>
      <c r="CI132" s="9" t="str">
        <f t="shared" si="216"/>
        <v/>
      </c>
      <c r="CJ132" s="9" t="str">
        <f t="shared" si="217"/>
        <v/>
      </c>
      <c r="CK132" s="9" t="str">
        <f t="shared" si="218"/>
        <v/>
      </c>
      <c r="CL132" s="9" t="str">
        <f t="shared" si="219"/>
        <v/>
      </c>
      <c r="CM132" s="9" t="str">
        <f t="shared" si="220"/>
        <v/>
      </c>
      <c r="CN132" s="9" t="str">
        <f t="shared" si="221"/>
        <v/>
      </c>
      <c r="CO132" s="9" t="str">
        <f t="shared" si="262"/>
        <v/>
      </c>
      <c r="CP132" s="9" t="str">
        <f t="shared" si="262"/>
        <v/>
      </c>
      <c r="CQ132" s="9" t="str">
        <f t="shared" si="262"/>
        <v/>
      </c>
      <c r="CR132" s="9" t="str">
        <f t="shared" si="262"/>
        <v/>
      </c>
      <c r="CS132" s="9" t="str">
        <f t="shared" si="262"/>
        <v/>
      </c>
      <c r="CT132" s="9" t="str">
        <f t="shared" si="262"/>
        <v/>
      </c>
      <c r="CU132" s="9" t="str">
        <f t="shared" si="262"/>
        <v/>
      </c>
      <c r="CV132" s="9" t="str">
        <f t="shared" si="223"/>
        <v/>
      </c>
      <c r="CW132" s="9" t="str">
        <f t="shared" si="263"/>
        <v/>
      </c>
      <c r="CX132" s="9" t="str">
        <f t="shared" si="263"/>
        <v/>
      </c>
      <c r="CY132" s="9" t="str">
        <f t="shared" si="263"/>
        <v/>
      </c>
      <c r="CZ132" s="9" t="str">
        <f t="shared" si="263"/>
        <v/>
      </c>
      <c r="DA132" s="9" t="str">
        <f t="shared" si="263"/>
        <v/>
      </c>
      <c r="DB132" s="9" t="str">
        <f t="shared" si="263"/>
        <v/>
      </c>
      <c r="DC132" s="9" t="str">
        <f t="shared" si="263"/>
        <v/>
      </c>
      <c r="DD132" s="2" t="str">
        <f t="shared" si="225"/>
        <v/>
      </c>
      <c r="DE132" s="2" t="str">
        <f t="shared" si="226"/>
        <v/>
      </c>
      <c r="DF132" s="2" t="str">
        <f t="shared" si="227"/>
        <v/>
      </c>
      <c r="DG132" s="2" t="str">
        <f t="shared" si="228"/>
        <v/>
      </c>
      <c r="DH132" s="2" t="str">
        <f t="shared" si="229"/>
        <v/>
      </c>
      <c r="DI132" s="2" t="str">
        <f t="shared" si="230"/>
        <v/>
      </c>
      <c r="DJ132" s="2" t="str">
        <f t="shared" si="231"/>
        <v/>
      </c>
      <c r="DK132" s="2" t="str">
        <f t="shared" si="232"/>
        <v/>
      </c>
      <c r="DL132" s="16" t="str">
        <f t="shared" si="233"/>
        <v/>
      </c>
      <c r="DM132" s="16" t="str">
        <f t="shared" si="234"/>
        <v/>
      </c>
      <c r="DN132" s="16" t="str">
        <f t="shared" si="235"/>
        <v/>
      </c>
      <c r="DO132" s="72" t="str">
        <f t="shared" si="236"/>
        <v/>
      </c>
      <c r="DP132" s="16" t="str">
        <f t="shared" si="237"/>
        <v/>
      </c>
      <c r="DQ132" s="16" t="str">
        <f t="shared" si="238"/>
        <v/>
      </c>
      <c r="DR132" s="2" t="str">
        <f t="shared" si="239"/>
        <v/>
      </c>
      <c r="DS132" s="2" t="str">
        <f t="shared" si="240"/>
        <v/>
      </c>
      <c r="DT132" s="2" t="str">
        <f t="shared" si="241"/>
        <v/>
      </c>
      <c r="DU132" s="2" t="str">
        <f t="shared" si="242"/>
        <v/>
      </c>
      <c r="DV132" s="15"/>
      <c r="DW132" s="17"/>
      <c r="DX132" s="17"/>
      <c r="DY132" s="47" t="str">
        <f t="shared" si="261"/>
        <v/>
      </c>
      <c r="DZ132" s="47" t="str">
        <f t="shared" si="261"/>
        <v/>
      </c>
      <c r="EA132" s="47" t="str">
        <f t="shared" si="261"/>
        <v/>
      </c>
      <c r="EB132" s="47" t="str">
        <f t="shared" si="261"/>
        <v/>
      </c>
      <c r="EC132" s="49" t="str">
        <f t="shared" si="261"/>
        <v/>
      </c>
      <c r="ED132" s="49" t="str">
        <f t="shared" si="261"/>
        <v/>
      </c>
      <c r="EE132" s="47" t="str">
        <f t="shared" si="261"/>
        <v/>
      </c>
      <c r="EF132" s="47" t="str">
        <f t="shared" si="261"/>
        <v/>
      </c>
      <c r="EG132" s="47" t="str">
        <f t="shared" si="261"/>
        <v/>
      </c>
      <c r="EH132" s="6">
        <f t="shared" si="153"/>
        <v>0</v>
      </c>
      <c r="EI132" s="6">
        <f t="shared" si="154"/>
        <v>0</v>
      </c>
      <c r="EJ132" s="2" t="str">
        <f t="shared" si="155"/>
        <v/>
      </c>
      <c r="EK132" s="2" t="str">
        <f t="shared" si="156"/>
        <v/>
      </c>
      <c r="EL132" s="2" t="str">
        <f t="shared" si="259"/>
        <v/>
      </c>
      <c r="EM132" s="2" t="str">
        <f t="shared" si="157"/>
        <v/>
      </c>
      <c r="EN132" s="2" t="str">
        <f t="shared" si="158"/>
        <v/>
      </c>
      <c r="EO132" s="2">
        <f t="shared" si="159"/>
        <v>0</v>
      </c>
      <c r="EP132" s="2">
        <f t="shared" si="243"/>
        <v>0</v>
      </c>
      <c r="EQ132" s="2"/>
      <c r="ER132" s="2"/>
      <c r="ES132" s="2"/>
      <c r="ET132" s="2"/>
      <c r="EU132" s="2"/>
      <c r="EV132" s="2"/>
      <c r="EW132" s="2">
        <f t="shared" si="160"/>
        <v>0</v>
      </c>
      <c r="EX132" s="2">
        <f t="shared" si="161"/>
        <v>0</v>
      </c>
      <c r="EY132" s="2">
        <f t="shared" si="244"/>
        <v>0</v>
      </c>
      <c r="EZ132" s="2">
        <f t="shared" si="162"/>
        <v>0</v>
      </c>
      <c r="FA132" s="2">
        <f t="shared" si="163"/>
        <v>0</v>
      </c>
      <c r="FB132" s="59"/>
      <c r="FC132" s="2">
        <f t="shared" si="164"/>
        <v>0</v>
      </c>
      <c r="FD132" s="2">
        <f t="shared" si="245"/>
        <v>0</v>
      </c>
      <c r="FE132" s="3">
        <f t="shared" si="258"/>
        <v>0</v>
      </c>
      <c r="FF132" s="3">
        <f t="shared" si="246"/>
        <v>0</v>
      </c>
      <c r="FG132" s="3">
        <f t="shared" si="247"/>
        <v>0</v>
      </c>
      <c r="FH132" s="3">
        <f t="shared" si="165"/>
        <v>0</v>
      </c>
      <c r="FI132" s="67">
        <f t="shared" si="166"/>
        <v>0</v>
      </c>
      <c r="FJ132" s="3">
        <f t="shared" si="167"/>
        <v>0</v>
      </c>
      <c r="FK132" s="3">
        <f t="shared" si="168"/>
        <v>0</v>
      </c>
      <c r="FL132" s="3">
        <f t="shared" si="248"/>
        <v>0</v>
      </c>
      <c r="FM132" s="3">
        <f t="shared" si="249"/>
        <v>0</v>
      </c>
      <c r="FN132" s="3">
        <f t="shared" si="250"/>
        <v>0</v>
      </c>
      <c r="FO132" s="2">
        <f t="shared" si="169"/>
        <v>0</v>
      </c>
      <c r="FP132" s="2">
        <f t="shared" si="170"/>
        <v>0</v>
      </c>
      <c r="FQ132" s="2">
        <f t="shared" si="251"/>
        <v>0</v>
      </c>
      <c r="FR132" s="6" t="str">
        <f>IF(A132=1,1,IF(DW132="","",COUNTA($DW$31:DW132)+1))</f>
        <v/>
      </c>
      <c r="FS132" s="6" t="str">
        <f t="shared" si="171"/>
        <v/>
      </c>
      <c r="FT132" s="43">
        <f t="shared" si="252"/>
        <v>0</v>
      </c>
      <c r="FU132" s="23">
        <f t="shared" si="253"/>
        <v>0</v>
      </c>
      <c r="FV132" s="21">
        <f t="shared" si="254"/>
        <v>0</v>
      </c>
    </row>
    <row r="133" spans="1:178">
      <c r="A133" s="4" t="str">
        <f t="shared" si="172"/>
        <v/>
      </c>
      <c r="B133" s="33"/>
      <c r="C133" s="33"/>
      <c r="D133" s="33"/>
      <c r="E133" s="33"/>
      <c r="F133" s="33"/>
      <c r="G133" s="11" t="str">
        <f t="shared" si="139"/>
        <v/>
      </c>
      <c r="H133" s="3" t="str">
        <f t="shared" si="173"/>
        <v/>
      </c>
      <c r="I133" s="3" t="str">
        <f t="shared" si="140"/>
        <v/>
      </c>
      <c r="J133" s="3" t="str">
        <f t="shared" si="174"/>
        <v/>
      </c>
      <c r="K133" s="3" t="str">
        <f t="shared" si="141"/>
        <v/>
      </c>
      <c r="L133" s="2" t="str">
        <f t="shared" si="142"/>
        <v/>
      </c>
      <c r="M133" s="8" t="str">
        <f t="shared" si="175"/>
        <v/>
      </c>
      <c r="N133" s="8" t="str">
        <f t="shared" si="143"/>
        <v/>
      </c>
      <c r="O133" s="8" t="str">
        <f t="shared" si="176"/>
        <v/>
      </c>
      <c r="P133" s="8" t="str">
        <f t="shared" si="144"/>
        <v/>
      </c>
      <c r="Q133" s="2" t="str">
        <f t="shared" si="145"/>
        <v/>
      </c>
      <c r="R133" s="3" t="str">
        <f t="shared" si="146"/>
        <v/>
      </c>
      <c r="S133" s="3" t="str">
        <f t="shared" si="147"/>
        <v/>
      </c>
      <c r="T133" s="3" t="str">
        <f t="shared" si="177"/>
        <v/>
      </c>
      <c r="U133" s="8" t="str">
        <f t="shared" si="148"/>
        <v/>
      </c>
      <c r="V133" s="2" t="str">
        <f t="shared" si="149"/>
        <v/>
      </c>
      <c r="W133" s="2" t="str">
        <f t="shared" si="150"/>
        <v/>
      </c>
      <c r="X133" s="2" t="str">
        <f t="shared" si="255"/>
        <v/>
      </c>
      <c r="Y133" s="2" t="str">
        <f t="shared" si="151"/>
        <v/>
      </c>
      <c r="Z133" s="46" t="str">
        <f t="shared" si="178"/>
        <v/>
      </c>
      <c r="AA133" s="46" t="str">
        <f t="shared" si="179"/>
        <v/>
      </c>
      <c r="AB133" s="47"/>
      <c r="AC133" s="46" t="str">
        <f t="shared" si="180"/>
        <v/>
      </c>
      <c r="AD133" s="47" t="str">
        <f t="shared" si="260"/>
        <v/>
      </c>
      <c r="AE133" s="48" t="str">
        <f t="shared" si="181"/>
        <v/>
      </c>
      <c r="AF133" s="49" t="str">
        <f t="shared" ref="AF133:AK151" si="265">IF($A133="","",AF$30)</f>
        <v/>
      </c>
      <c r="AG133" s="49" t="str">
        <f t="shared" si="265"/>
        <v/>
      </c>
      <c r="AH133" s="49" t="str">
        <f t="shared" si="265"/>
        <v/>
      </c>
      <c r="AI133" s="47" t="str">
        <f t="shared" si="265"/>
        <v/>
      </c>
      <c r="AJ133" s="47" t="str">
        <f t="shared" si="265"/>
        <v/>
      </c>
      <c r="AK133" s="46" t="str">
        <f t="shared" si="265"/>
        <v/>
      </c>
      <c r="AL133" s="47"/>
      <c r="AM133" s="53" t="str">
        <f t="shared" si="182"/>
        <v/>
      </c>
      <c r="AN133" s="50" t="str">
        <f t="shared" si="183"/>
        <v/>
      </c>
      <c r="AO133" s="51"/>
      <c r="AP133" s="52" t="str">
        <f t="shared" si="184"/>
        <v/>
      </c>
      <c r="AQ133" s="52" t="str">
        <f t="shared" si="185"/>
        <v/>
      </c>
      <c r="AR133" s="47">
        <f t="shared" si="186"/>
        <v>0</v>
      </c>
      <c r="AS133" s="53" t="str">
        <f t="shared" si="187"/>
        <v/>
      </c>
      <c r="AT133" s="52" t="str">
        <f t="shared" si="188"/>
        <v/>
      </c>
      <c r="AU133" s="9" t="str">
        <f t="shared" si="189"/>
        <v/>
      </c>
      <c r="AV133" s="9" t="str">
        <f t="shared" si="190"/>
        <v/>
      </c>
      <c r="AW133" s="12" t="str">
        <f t="shared" si="191"/>
        <v/>
      </c>
      <c r="AX133" s="9" t="str">
        <f t="shared" si="192"/>
        <v/>
      </c>
      <c r="AY133" s="12" t="str">
        <f t="shared" si="193"/>
        <v/>
      </c>
      <c r="AZ133" s="10" t="str">
        <f t="shared" si="194"/>
        <v/>
      </c>
      <c r="BA133" s="10" t="str">
        <f t="shared" si="195"/>
        <v/>
      </c>
      <c r="BB133" s="10" t="str">
        <f t="shared" si="196"/>
        <v/>
      </c>
      <c r="BC133" s="10" t="str">
        <f t="shared" si="197"/>
        <v/>
      </c>
      <c r="BD133" s="10" t="str">
        <f t="shared" si="198"/>
        <v/>
      </c>
      <c r="BE133" s="12" t="str">
        <f t="shared" si="199"/>
        <v/>
      </c>
      <c r="BF133" s="9" t="str">
        <f t="shared" si="200"/>
        <v/>
      </c>
      <c r="BG133" s="9" t="str">
        <f t="shared" si="201"/>
        <v/>
      </c>
      <c r="BH133" s="7" t="str">
        <f t="shared" si="202"/>
        <v/>
      </c>
      <c r="BI133" s="7" t="str">
        <f t="shared" si="203"/>
        <v/>
      </c>
      <c r="BJ133" s="12" t="str">
        <f t="shared" si="204"/>
        <v/>
      </c>
      <c r="BK133" s="80" t="str">
        <f t="shared" si="205"/>
        <v/>
      </c>
      <c r="BL133" s="7" t="str">
        <f t="shared" si="206"/>
        <v/>
      </c>
      <c r="BM133" s="7" t="str">
        <f t="shared" si="256"/>
        <v/>
      </c>
      <c r="BN133" s="12" t="str">
        <f t="shared" si="207"/>
        <v/>
      </c>
      <c r="BO133" s="9" t="str">
        <f t="shared" si="208"/>
        <v/>
      </c>
      <c r="BP133" s="2" t="str">
        <f t="shared" si="209"/>
        <v/>
      </c>
      <c r="BQ133" s="2" t="str">
        <f t="shared" si="210"/>
        <v/>
      </c>
      <c r="BR133" s="20" t="str">
        <f t="shared" si="264"/>
        <v/>
      </c>
      <c r="BS133" s="20" t="str">
        <f t="shared" si="264"/>
        <v/>
      </c>
      <c r="BT133" s="20" t="str">
        <f t="shared" si="264"/>
        <v/>
      </c>
      <c r="BU133" s="86" t="str">
        <f t="shared" si="211"/>
        <v/>
      </c>
      <c r="BV133" s="86" t="str">
        <f t="shared" si="212"/>
        <v/>
      </c>
      <c r="BW133" s="20" t="str">
        <f t="shared" si="264"/>
        <v/>
      </c>
      <c r="BX133" s="86" t="str">
        <f t="shared" si="264"/>
        <v/>
      </c>
      <c r="BY133" s="86" t="str">
        <f t="shared" si="264"/>
        <v/>
      </c>
      <c r="BZ133" s="86" t="str">
        <f t="shared" si="264"/>
        <v/>
      </c>
      <c r="CA133" s="86" t="str">
        <f t="shared" si="264"/>
        <v/>
      </c>
      <c r="CB133" s="86" t="str">
        <f t="shared" si="264"/>
        <v/>
      </c>
      <c r="CC133" s="86" t="str">
        <f t="shared" si="264"/>
        <v/>
      </c>
      <c r="CD133" s="86" t="str">
        <f t="shared" si="264"/>
        <v/>
      </c>
      <c r="CE133" s="20" t="str">
        <f t="shared" si="257"/>
        <v/>
      </c>
      <c r="CF133" s="14" t="str">
        <f t="shared" si="213"/>
        <v/>
      </c>
      <c r="CG133" s="14" t="str">
        <f t="shared" si="214"/>
        <v/>
      </c>
      <c r="CH133" s="8">
        <f t="shared" si="215"/>
        <v>0</v>
      </c>
      <c r="CI133" s="9" t="str">
        <f t="shared" si="216"/>
        <v/>
      </c>
      <c r="CJ133" s="9" t="str">
        <f t="shared" si="217"/>
        <v/>
      </c>
      <c r="CK133" s="9" t="str">
        <f t="shared" si="218"/>
        <v/>
      </c>
      <c r="CL133" s="9" t="str">
        <f t="shared" si="219"/>
        <v/>
      </c>
      <c r="CM133" s="9" t="str">
        <f t="shared" si="220"/>
        <v/>
      </c>
      <c r="CN133" s="9" t="str">
        <f t="shared" si="221"/>
        <v/>
      </c>
      <c r="CO133" s="9" t="str">
        <f t="shared" si="262"/>
        <v/>
      </c>
      <c r="CP133" s="9" t="str">
        <f t="shared" si="262"/>
        <v/>
      </c>
      <c r="CQ133" s="9" t="str">
        <f t="shared" si="262"/>
        <v/>
      </c>
      <c r="CR133" s="9" t="str">
        <f t="shared" si="262"/>
        <v/>
      </c>
      <c r="CS133" s="9" t="str">
        <f t="shared" si="262"/>
        <v/>
      </c>
      <c r="CT133" s="9" t="str">
        <f t="shared" si="262"/>
        <v/>
      </c>
      <c r="CU133" s="9" t="str">
        <f t="shared" si="262"/>
        <v/>
      </c>
      <c r="CV133" s="9" t="str">
        <f t="shared" si="223"/>
        <v/>
      </c>
      <c r="CW133" s="9" t="str">
        <f t="shared" si="263"/>
        <v/>
      </c>
      <c r="CX133" s="9" t="str">
        <f t="shared" si="263"/>
        <v/>
      </c>
      <c r="CY133" s="9" t="str">
        <f t="shared" si="263"/>
        <v/>
      </c>
      <c r="CZ133" s="9" t="str">
        <f t="shared" si="263"/>
        <v/>
      </c>
      <c r="DA133" s="9" t="str">
        <f t="shared" si="263"/>
        <v/>
      </c>
      <c r="DB133" s="9" t="str">
        <f t="shared" si="263"/>
        <v/>
      </c>
      <c r="DC133" s="9" t="str">
        <f t="shared" si="263"/>
        <v/>
      </c>
      <c r="DD133" s="2" t="str">
        <f t="shared" si="225"/>
        <v/>
      </c>
      <c r="DE133" s="2" t="str">
        <f t="shared" si="226"/>
        <v/>
      </c>
      <c r="DF133" s="2" t="str">
        <f t="shared" si="227"/>
        <v/>
      </c>
      <c r="DG133" s="2" t="str">
        <f t="shared" si="228"/>
        <v/>
      </c>
      <c r="DH133" s="2" t="str">
        <f t="shared" si="229"/>
        <v/>
      </c>
      <c r="DI133" s="2" t="str">
        <f t="shared" si="230"/>
        <v/>
      </c>
      <c r="DJ133" s="2" t="str">
        <f t="shared" si="231"/>
        <v/>
      </c>
      <c r="DK133" s="2" t="str">
        <f t="shared" si="232"/>
        <v/>
      </c>
      <c r="DL133" s="16" t="str">
        <f t="shared" si="233"/>
        <v/>
      </c>
      <c r="DM133" s="16" t="str">
        <f t="shared" si="234"/>
        <v/>
      </c>
      <c r="DN133" s="16" t="str">
        <f t="shared" si="235"/>
        <v/>
      </c>
      <c r="DO133" s="72" t="str">
        <f t="shared" si="236"/>
        <v/>
      </c>
      <c r="DP133" s="16" t="str">
        <f t="shared" si="237"/>
        <v/>
      </c>
      <c r="DQ133" s="16" t="str">
        <f t="shared" si="238"/>
        <v/>
      </c>
      <c r="DR133" s="2" t="str">
        <f t="shared" si="239"/>
        <v/>
      </c>
      <c r="DS133" s="2" t="str">
        <f t="shared" si="240"/>
        <v/>
      </c>
      <c r="DT133" s="2" t="str">
        <f t="shared" si="241"/>
        <v/>
      </c>
      <c r="DU133" s="2" t="str">
        <f t="shared" si="242"/>
        <v/>
      </c>
      <c r="DV133" s="15"/>
      <c r="DW133" s="17"/>
      <c r="DX133" s="17"/>
      <c r="DY133" s="47" t="str">
        <f t="shared" si="261"/>
        <v/>
      </c>
      <c r="DZ133" s="47" t="str">
        <f t="shared" si="261"/>
        <v/>
      </c>
      <c r="EA133" s="47" t="str">
        <f t="shared" si="261"/>
        <v/>
      </c>
      <c r="EB133" s="47" t="str">
        <f t="shared" si="261"/>
        <v/>
      </c>
      <c r="EC133" s="49" t="str">
        <f t="shared" si="261"/>
        <v/>
      </c>
      <c r="ED133" s="49" t="str">
        <f t="shared" si="261"/>
        <v/>
      </c>
      <c r="EE133" s="47" t="str">
        <f t="shared" si="261"/>
        <v/>
      </c>
      <c r="EF133" s="47" t="str">
        <f t="shared" si="261"/>
        <v/>
      </c>
      <c r="EG133" s="47" t="str">
        <f t="shared" si="261"/>
        <v/>
      </c>
      <c r="EH133" s="6">
        <f t="shared" si="153"/>
        <v>0</v>
      </c>
      <c r="EI133" s="6">
        <f t="shared" si="154"/>
        <v>0</v>
      </c>
      <c r="EJ133" s="2" t="str">
        <f t="shared" si="155"/>
        <v/>
      </c>
      <c r="EK133" s="2" t="str">
        <f t="shared" si="156"/>
        <v/>
      </c>
      <c r="EL133" s="2" t="str">
        <f t="shared" si="259"/>
        <v/>
      </c>
      <c r="EM133" s="2" t="str">
        <f t="shared" si="157"/>
        <v/>
      </c>
      <c r="EN133" s="2" t="str">
        <f t="shared" si="158"/>
        <v/>
      </c>
      <c r="EO133" s="2">
        <f t="shared" si="159"/>
        <v>0</v>
      </c>
      <c r="EP133" s="2">
        <f t="shared" si="243"/>
        <v>0</v>
      </c>
      <c r="EQ133" s="2"/>
      <c r="ER133" s="2"/>
      <c r="ES133" s="2"/>
      <c r="ET133" s="2"/>
      <c r="EU133" s="2"/>
      <c r="EV133" s="2"/>
      <c r="EW133" s="2">
        <f t="shared" si="160"/>
        <v>0</v>
      </c>
      <c r="EX133" s="2">
        <f t="shared" si="161"/>
        <v>0</v>
      </c>
      <c r="EY133" s="2">
        <f t="shared" si="244"/>
        <v>0</v>
      </c>
      <c r="EZ133" s="2">
        <f t="shared" si="162"/>
        <v>0</v>
      </c>
      <c r="FA133" s="2">
        <f t="shared" si="163"/>
        <v>0</v>
      </c>
      <c r="FB133" s="59"/>
      <c r="FC133" s="2">
        <f t="shared" si="164"/>
        <v>0</v>
      </c>
      <c r="FD133" s="2">
        <f t="shared" si="245"/>
        <v>0</v>
      </c>
      <c r="FE133" s="3">
        <f t="shared" si="258"/>
        <v>0</v>
      </c>
      <c r="FF133" s="3">
        <f t="shared" si="246"/>
        <v>0</v>
      </c>
      <c r="FG133" s="3">
        <f t="shared" si="247"/>
        <v>0</v>
      </c>
      <c r="FH133" s="3">
        <f t="shared" si="165"/>
        <v>0</v>
      </c>
      <c r="FI133" s="67">
        <f t="shared" si="166"/>
        <v>0</v>
      </c>
      <c r="FJ133" s="3">
        <f t="shared" si="167"/>
        <v>0</v>
      </c>
      <c r="FK133" s="3">
        <f t="shared" si="168"/>
        <v>0</v>
      </c>
      <c r="FL133" s="3">
        <f t="shared" si="248"/>
        <v>0</v>
      </c>
      <c r="FM133" s="3">
        <f t="shared" si="249"/>
        <v>0</v>
      </c>
      <c r="FN133" s="3">
        <f t="shared" si="250"/>
        <v>0</v>
      </c>
      <c r="FO133" s="2">
        <f t="shared" si="169"/>
        <v>0</v>
      </c>
      <c r="FP133" s="2">
        <f t="shared" si="170"/>
        <v>0</v>
      </c>
      <c r="FQ133" s="2">
        <f t="shared" si="251"/>
        <v>0</v>
      </c>
      <c r="FR133" s="6" t="str">
        <f>IF(A133=1,1,IF(DW133="","",COUNTA($DW$31:DW133)+1))</f>
        <v/>
      </c>
      <c r="FS133" s="6" t="str">
        <f t="shared" si="171"/>
        <v/>
      </c>
      <c r="FT133" s="43">
        <f t="shared" si="252"/>
        <v>0</v>
      </c>
      <c r="FU133" s="23">
        <f t="shared" si="253"/>
        <v>0</v>
      </c>
      <c r="FV133" s="21">
        <f t="shared" si="254"/>
        <v>0</v>
      </c>
    </row>
    <row r="134" spans="1:178">
      <c r="A134" s="4" t="str">
        <f t="shared" si="172"/>
        <v/>
      </c>
      <c r="B134" s="33"/>
      <c r="C134" s="33"/>
      <c r="D134" s="33"/>
      <c r="E134" s="33"/>
      <c r="F134" s="33"/>
      <c r="G134" s="11" t="str">
        <f t="shared" si="139"/>
        <v/>
      </c>
      <c r="H134" s="3" t="str">
        <f t="shared" si="173"/>
        <v/>
      </c>
      <c r="I134" s="3" t="str">
        <f t="shared" si="140"/>
        <v/>
      </c>
      <c r="J134" s="3" t="str">
        <f t="shared" si="174"/>
        <v/>
      </c>
      <c r="K134" s="3" t="str">
        <f t="shared" si="141"/>
        <v/>
      </c>
      <c r="L134" s="2" t="str">
        <f t="shared" si="142"/>
        <v/>
      </c>
      <c r="M134" s="8" t="str">
        <f t="shared" si="175"/>
        <v/>
      </c>
      <c r="N134" s="8" t="str">
        <f t="shared" si="143"/>
        <v/>
      </c>
      <c r="O134" s="8" t="str">
        <f t="shared" si="176"/>
        <v/>
      </c>
      <c r="P134" s="8" t="str">
        <f t="shared" si="144"/>
        <v/>
      </c>
      <c r="Q134" s="2" t="str">
        <f t="shared" si="145"/>
        <v/>
      </c>
      <c r="R134" s="3" t="str">
        <f t="shared" si="146"/>
        <v/>
      </c>
      <c r="S134" s="3" t="str">
        <f t="shared" si="147"/>
        <v/>
      </c>
      <c r="T134" s="3" t="str">
        <f t="shared" si="177"/>
        <v/>
      </c>
      <c r="U134" s="8" t="str">
        <f t="shared" si="148"/>
        <v/>
      </c>
      <c r="V134" s="2" t="str">
        <f t="shared" si="149"/>
        <v/>
      </c>
      <c r="W134" s="2" t="str">
        <f t="shared" si="150"/>
        <v/>
      </c>
      <c r="X134" s="2" t="str">
        <f t="shared" si="255"/>
        <v/>
      </c>
      <c r="Y134" s="2" t="str">
        <f t="shared" si="151"/>
        <v/>
      </c>
      <c r="Z134" s="46" t="str">
        <f t="shared" si="178"/>
        <v/>
      </c>
      <c r="AA134" s="46" t="str">
        <f t="shared" si="179"/>
        <v/>
      </c>
      <c r="AB134" s="47"/>
      <c r="AC134" s="46" t="str">
        <f t="shared" si="180"/>
        <v/>
      </c>
      <c r="AD134" s="47" t="str">
        <f t="shared" si="260"/>
        <v/>
      </c>
      <c r="AE134" s="48" t="str">
        <f t="shared" si="181"/>
        <v/>
      </c>
      <c r="AF134" s="49" t="str">
        <f t="shared" si="265"/>
        <v/>
      </c>
      <c r="AG134" s="49" t="str">
        <f t="shared" si="265"/>
        <v/>
      </c>
      <c r="AH134" s="49" t="str">
        <f t="shared" si="265"/>
        <v/>
      </c>
      <c r="AI134" s="47" t="str">
        <f t="shared" si="265"/>
        <v/>
      </c>
      <c r="AJ134" s="47" t="str">
        <f t="shared" si="265"/>
        <v/>
      </c>
      <c r="AK134" s="46" t="str">
        <f t="shared" si="265"/>
        <v/>
      </c>
      <c r="AL134" s="47"/>
      <c r="AM134" s="53" t="str">
        <f t="shared" si="182"/>
        <v/>
      </c>
      <c r="AN134" s="50" t="str">
        <f t="shared" si="183"/>
        <v/>
      </c>
      <c r="AO134" s="51"/>
      <c r="AP134" s="52" t="str">
        <f t="shared" si="184"/>
        <v/>
      </c>
      <c r="AQ134" s="52" t="str">
        <f t="shared" si="185"/>
        <v/>
      </c>
      <c r="AR134" s="47">
        <f t="shared" si="186"/>
        <v>0</v>
      </c>
      <c r="AS134" s="53" t="str">
        <f t="shared" si="187"/>
        <v/>
      </c>
      <c r="AT134" s="52" t="str">
        <f t="shared" si="188"/>
        <v/>
      </c>
      <c r="AU134" s="9" t="str">
        <f t="shared" si="189"/>
        <v/>
      </c>
      <c r="AV134" s="9" t="str">
        <f t="shared" si="190"/>
        <v/>
      </c>
      <c r="AW134" s="12" t="str">
        <f t="shared" si="191"/>
        <v/>
      </c>
      <c r="AX134" s="9" t="str">
        <f t="shared" si="192"/>
        <v/>
      </c>
      <c r="AY134" s="12" t="str">
        <f t="shared" si="193"/>
        <v/>
      </c>
      <c r="AZ134" s="10" t="str">
        <f t="shared" si="194"/>
        <v/>
      </c>
      <c r="BA134" s="10" t="str">
        <f t="shared" si="195"/>
        <v/>
      </c>
      <c r="BB134" s="10" t="str">
        <f t="shared" si="196"/>
        <v/>
      </c>
      <c r="BC134" s="10" t="str">
        <f t="shared" si="197"/>
        <v/>
      </c>
      <c r="BD134" s="10" t="str">
        <f t="shared" si="198"/>
        <v/>
      </c>
      <c r="BE134" s="12" t="str">
        <f t="shared" si="199"/>
        <v/>
      </c>
      <c r="BF134" s="9" t="str">
        <f t="shared" si="200"/>
        <v/>
      </c>
      <c r="BG134" s="9" t="str">
        <f t="shared" si="201"/>
        <v/>
      </c>
      <c r="BH134" s="7" t="str">
        <f t="shared" si="202"/>
        <v/>
      </c>
      <c r="BI134" s="7" t="str">
        <f t="shared" si="203"/>
        <v/>
      </c>
      <c r="BJ134" s="12" t="str">
        <f t="shared" si="204"/>
        <v/>
      </c>
      <c r="BK134" s="80" t="str">
        <f t="shared" si="205"/>
        <v/>
      </c>
      <c r="BL134" s="7" t="str">
        <f t="shared" si="206"/>
        <v/>
      </c>
      <c r="BM134" s="7" t="str">
        <f t="shared" si="256"/>
        <v/>
      </c>
      <c r="BN134" s="12" t="str">
        <f t="shared" si="207"/>
        <v/>
      </c>
      <c r="BO134" s="9" t="str">
        <f t="shared" si="208"/>
        <v/>
      </c>
      <c r="BP134" s="2" t="str">
        <f t="shared" si="209"/>
        <v/>
      </c>
      <c r="BQ134" s="2" t="str">
        <f t="shared" si="210"/>
        <v/>
      </c>
      <c r="BR134" s="20" t="str">
        <f t="shared" si="264"/>
        <v/>
      </c>
      <c r="BS134" s="20" t="str">
        <f t="shared" si="264"/>
        <v/>
      </c>
      <c r="BT134" s="20" t="str">
        <f t="shared" si="264"/>
        <v/>
      </c>
      <c r="BU134" s="86" t="str">
        <f t="shared" si="211"/>
        <v/>
      </c>
      <c r="BV134" s="86" t="str">
        <f t="shared" si="212"/>
        <v/>
      </c>
      <c r="BW134" s="20" t="str">
        <f t="shared" si="264"/>
        <v/>
      </c>
      <c r="BX134" s="86" t="str">
        <f t="shared" si="264"/>
        <v/>
      </c>
      <c r="BY134" s="86" t="str">
        <f t="shared" si="264"/>
        <v/>
      </c>
      <c r="BZ134" s="86" t="str">
        <f t="shared" si="264"/>
        <v/>
      </c>
      <c r="CA134" s="86" t="str">
        <f t="shared" si="264"/>
        <v/>
      </c>
      <c r="CB134" s="86" t="str">
        <f t="shared" si="264"/>
        <v/>
      </c>
      <c r="CC134" s="86" t="str">
        <f t="shared" si="264"/>
        <v/>
      </c>
      <c r="CD134" s="86" t="str">
        <f t="shared" si="264"/>
        <v/>
      </c>
      <c r="CE134" s="20" t="str">
        <f t="shared" si="257"/>
        <v/>
      </c>
      <c r="CF134" s="14" t="str">
        <f t="shared" si="213"/>
        <v/>
      </c>
      <c r="CG134" s="14" t="str">
        <f t="shared" si="214"/>
        <v/>
      </c>
      <c r="CH134" s="8">
        <f t="shared" si="215"/>
        <v>0</v>
      </c>
      <c r="CI134" s="9" t="str">
        <f t="shared" si="216"/>
        <v/>
      </c>
      <c r="CJ134" s="9" t="str">
        <f t="shared" si="217"/>
        <v/>
      </c>
      <c r="CK134" s="9" t="str">
        <f t="shared" si="218"/>
        <v/>
      </c>
      <c r="CL134" s="9" t="str">
        <f t="shared" si="219"/>
        <v/>
      </c>
      <c r="CM134" s="9" t="str">
        <f t="shared" si="220"/>
        <v/>
      </c>
      <c r="CN134" s="9" t="str">
        <f t="shared" si="221"/>
        <v/>
      </c>
      <c r="CO134" s="9" t="str">
        <f t="shared" si="262"/>
        <v/>
      </c>
      <c r="CP134" s="9" t="str">
        <f t="shared" si="262"/>
        <v/>
      </c>
      <c r="CQ134" s="9" t="str">
        <f t="shared" si="262"/>
        <v/>
      </c>
      <c r="CR134" s="9" t="str">
        <f t="shared" si="262"/>
        <v/>
      </c>
      <c r="CS134" s="9" t="str">
        <f t="shared" si="262"/>
        <v/>
      </c>
      <c r="CT134" s="9" t="str">
        <f t="shared" si="262"/>
        <v/>
      </c>
      <c r="CU134" s="9" t="str">
        <f t="shared" si="262"/>
        <v/>
      </c>
      <c r="CV134" s="9" t="str">
        <f t="shared" si="223"/>
        <v/>
      </c>
      <c r="CW134" s="9" t="str">
        <f t="shared" si="263"/>
        <v/>
      </c>
      <c r="CX134" s="9" t="str">
        <f t="shared" si="263"/>
        <v/>
      </c>
      <c r="CY134" s="9" t="str">
        <f t="shared" si="263"/>
        <v/>
      </c>
      <c r="CZ134" s="9" t="str">
        <f t="shared" si="263"/>
        <v/>
      </c>
      <c r="DA134" s="9" t="str">
        <f t="shared" si="263"/>
        <v/>
      </c>
      <c r="DB134" s="9" t="str">
        <f t="shared" si="263"/>
        <v/>
      </c>
      <c r="DC134" s="9" t="str">
        <f t="shared" si="263"/>
        <v/>
      </c>
      <c r="DD134" s="2" t="str">
        <f t="shared" si="225"/>
        <v/>
      </c>
      <c r="DE134" s="2" t="str">
        <f t="shared" si="226"/>
        <v/>
      </c>
      <c r="DF134" s="2" t="str">
        <f t="shared" si="227"/>
        <v/>
      </c>
      <c r="DG134" s="2" t="str">
        <f t="shared" si="228"/>
        <v/>
      </c>
      <c r="DH134" s="2" t="str">
        <f t="shared" si="229"/>
        <v/>
      </c>
      <c r="DI134" s="2" t="str">
        <f t="shared" si="230"/>
        <v/>
      </c>
      <c r="DJ134" s="2" t="str">
        <f t="shared" si="231"/>
        <v/>
      </c>
      <c r="DK134" s="2" t="str">
        <f t="shared" si="232"/>
        <v/>
      </c>
      <c r="DL134" s="16" t="str">
        <f t="shared" si="233"/>
        <v/>
      </c>
      <c r="DM134" s="16" t="str">
        <f t="shared" si="234"/>
        <v/>
      </c>
      <c r="DN134" s="16" t="str">
        <f t="shared" si="235"/>
        <v/>
      </c>
      <c r="DO134" s="72" t="str">
        <f t="shared" si="236"/>
        <v/>
      </c>
      <c r="DP134" s="16" t="str">
        <f t="shared" si="237"/>
        <v/>
      </c>
      <c r="DQ134" s="16" t="str">
        <f t="shared" si="238"/>
        <v/>
      </c>
      <c r="DR134" s="2" t="str">
        <f t="shared" si="239"/>
        <v/>
      </c>
      <c r="DS134" s="2" t="str">
        <f t="shared" si="240"/>
        <v/>
      </c>
      <c r="DT134" s="2" t="str">
        <f t="shared" si="241"/>
        <v/>
      </c>
      <c r="DU134" s="2" t="str">
        <f t="shared" si="242"/>
        <v/>
      </c>
      <c r="DV134" s="15"/>
      <c r="DW134" s="17"/>
      <c r="DX134" s="17"/>
      <c r="DY134" s="47" t="str">
        <f t="shared" si="261"/>
        <v/>
      </c>
      <c r="DZ134" s="47" t="str">
        <f t="shared" si="261"/>
        <v/>
      </c>
      <c r="EA134" s="47" t="str">
        <f t="shared" si="261"/>
        <v/>
      </c>
      <c r="EB134" s="47" t="str">
        <f t="shared" si="261"/>
        <v/>
      </c>
      <c r="EC134" s="49" t="str">
        <f t="shared" si="261"/>
        <v/>
      </c>
      <c r="ED134" s="49" t="str">
        <f t="shared" si="261"/>
        <v/>
      </c>
      <c r="EE134" s="47" t="str">
        <f t="shared" si="261"/>
        <v/>
      </c>
      <c r="EF134" s="47" t="str">
        <f t="shared" si="261"/>
        <v/>
      </c>
      <c r="EG134" s="47" t="str">
        <f t="shared" si="261"/>
        <v/>
      </c>
      <c r="EH134" s="6">
        <f t="shared" si="153"/>
        <v>0</v>
      </c>
      <c r="EI134" s="6">
        <f t="shared" si="154"/>
        <v>0</v>
      </c>
      <c r="EJ134" s="2" t="str">
        <f t="shared" si="155"/>
        <v/>
      </c>
      <c r="EK134" s="2" t="str">
        <f t="shared" si="156"/>
        <v/>
      </c>
      <c r="EL134" s="2" t="str">
        <f t="shared" si="259"/>
        <v/>
      </c>
      <c r="EM134" s="2" t="str">
        <f t="shared" si="157"/>
        <v/>
      </c>
      <c r="EN134" s="2" t="str">
        <f t="shared" si="158"/>
        <v/>
      </c>
      <c r="EO134" s="2">
        <f t="shared" si="159"/>
        <v>0</v>
      </c>
      <c r="EP134" s="2">
        <f t="shared" si="243"/>
        <v>0</v>
      </c>
      <c r="EQ134" s="2"/>
      <c r="ER134" s="2"/>
      <c r="ES134" s="2"/>
      <c r="ET134" s="2"/>
      <c r="EU134" s="2"/>
      <c r="EV134" s="2"/>
      <c r="EW134" s="2">
        <f t="shared" si="160"/>
        <v>0</v>
      </c>
      <c r="EX134" s="2">
        <f t="shared" si="161"/>
        <v>0</v>
      </c>
      <c r="EY134" s="2">
        <f t="shared" si="244"/>
        <v>0</v>
      </c>
      <c r="EZ134" s="2">
        <f t="shared" si="162"/>
        <v>0</v>
      </c>
      <c r="FA134" s="2">
        <f t="shared" si="163"/>
        <v>0</v>
      </c>
      <c r="FB134" s="59"/>
      <c r="FC134" s="2">
        <f t="shared" si="164"/>
        <v>0</v>
      </c>
      <c r="FD134" s="2">
        <f t="shared" si="245"/>
        <v>0</v>
      </c>
      <c r="FE134" s="3">
        <f t="shared" si="258"/>
        <v>0</v>
      </c>
      <c r="FF134" s="3">
        <f t="shared" si="246"/>
        <v>0</v>
      </c>
      <c r="FG134" s="3">
        <f t="shared" si="247"/>
        <v>0</v>
      </c>
      <c r="FH134" s="3">
        <f t="shared" si="165"/>
        <v>0</v>
      </c>
      <c r="FI134" s="67">
        <f t="shared" si="166"/>
        <v>0</v>
      </c>
      <c r="FJ134" s="3">
        <f t="shared" si="167"/>
        <v>0</v>
      </c>
      <c r="FK134" s="3">
        <f t="shared" si="168"/>
        <v>0</v>
      </c>
      <c r="FL134" s="3">
        <f t="shared" si="248"/>
        <v>0</v>
      </c>
      <c r="FM134" s="3">
        <f t="shared" si="249"/>
        <v>0</v>
      </c>
      <c r="FN134" s="3">
        <f t="shared" si="250"/>
        <v>0</v>
      </c>
      <c r="FO134" s="2">
        <f t="shared" si="169"/>
        <v>0</v>
      </c>
      <c r="FP134" s="2">
        <f t="shared" si="170"/>
        <v>0</v>
      </c>
      <c r="FQ134" s="2">
        <f t="shared" si="251"/>
        <v>0</v>
      </c>
      <c r="FR134" s="6" t="str">
        <f>IF(A134=1,1,IF(DW134="","",COUNTA($DW$31:DW134)+1))</f>
        <v/>
      </c>
      <c r="FS134" s="6" t="str">
        <f t="shared" si="171"/>
        <v/>
      </c>
      <c r="FT134" s="43">
        <f t="shared" si="252"/>
        <v>0</v>
      </c>
      <c r="FU134" s="23">
        <f t="shared" si="253"/>
        <v>0</v>
      </c>
      <c r="FV134" s="21">
        <f t="shared" si="254"/>
        <v>0</v>
      </c>
    </row>
    <row r="135" spans="1:178">
      <c r="A135" s="4" t="str">
        <f t="shared" si="172"/>
        <v/>
      </c>
      <c r="B135" s="33"/>
      <c r="C135" s="33"/>
      <c r="D135" s="33"/>
      <c r="E135" s="33"/>
      <c r="F135" s="33"/>
      <c r="G135" s="11" t="str">
        <f t="shared" si="139"/>
        <v/>
      </c>
      <c r="H135" s="3" t="str">
        <f t="shared" si="173"/>
        <v/>
      </c>
      <c r="I135" s="3" t="str">
        <f t="shared" si="140"/>
        <v/>
      </c>
      <c r="J135" s="3" t="str">
        <f t="shared" si="174"/>
        <v/>
      </c>
      <c r="K135" s="3" t="str">
        <f t="shared" si="141"/>
        <v/>
      </c>
      <c r="L135" s="2" t="str">
        <f t="shared" si="142"/>
        <v/>
      </c>
      <c r="M135" s="8" t="str">
        <f t="shared" si="175"/>
        <v/>
      </c>
      <c r="N135" s="8" t="str">
        <f t="shared" si="143"/>
        <v/>
      </c>
      <c r="O135" s="8" t="str">
        <f t="shared" si="176"/>
        <v/>
      </c>
      <c r="P135" s="8" t="str">
        <f t="shared" si="144"/>
        <v/>
      </c>
      <c r="Q135" s="2" t="str">
        <f t="shared" si="145"/>
        <v/>
      </c>
      <c r="R135" s="3" t="str">
        <f t="shared" si="146"/>
        <v/>
      </c>
      <c r="S135" s="3" t="str">
        <f t="shared" si="147"/>
        <v/>
      </c>
      <c r="T135" s="3" t="str">
        <f t="shared" si="177"/>
        <v/>
      </c>
      <c r="U135" s="8" t="str">
        <f t="shared" si="148"/>
        <v/>
      </c>
      <c r="V135" s="2" t="str">
        <f t="shared" si="149"/>
        <v/>
      </c>
      <c r="W135" s="2" t="str">
        <f t="shared" si="150"/>
        <v/>
      </c>
      <c r="X135" s="2" t="str">
        <f t="shared" si="255"/>
        <v/>
      </c>
      <c r="Y135" s="2" t="str">
        <f t="shared" si="151"/>
        <v/>
      </c>
      <c r="Z135" s="46" t="str">
        <f t="shared" si="178"/>
        <v/>
      </c>
      <c r="AA135" s="46" t="str">
        <f t="shared" si="179"/>
        <v/>
      </c>
      <c r="AB135" s="47"/>
      <c r="AC135" s="46" t="str">
        <f t="shared" si="180"/>
        <v/>
      </c>
      <c r="AD135" s="47" t="str">
        <f t="shared" si="260"/>
        <v/>
      </c>
      <c r="AE135" s="48" t="str">
        <f t="shared" si="181"/>
        <v/>
      </c>
      <c r="AF135" s="49" t="str">
        <f t="shared" si="265"/>
        <v/>
      </c>
      <c r="AG135" s="49" t="str">
        <f t="shared" si="265"/>
        <v/>
      </c>
      <c r="AH135" s="49" t="str">
        <f t="shared" si="265"/>
        <v/>
      </c>
      <c r="AI135" s="47" t="str">
        <f t="shared" si="265"/>
        <v/>
      </c>
      <c r="AJ135" s="47" t="str">
        <f t="shared" si="265"/>
        <v/>
      </c>
      <c r="AK135" s="46" t="str">
        <f t="shared" si="265"/>
        <v/>
      </c>
      <c r="AL135" s="47"/>
      <c r="AM135" s="53" t="str">
        <f t="shared" si="182"/>
        <v/>
      </c>
      <c r="AN135" s="50" t="str">
        <f t="shared" si="183"/>
        <v/>
      </c>
      <c r="AO135" s="51"/>
      <c r="AP135" s="52" t="str">
        <f t="shared" si="184"/>
        <v/>
      </c>
      <c r="AQ135" s="52" t="str">
        <f t="shared" si="185"/>
        <v/>
      </c>
      <c r="AR135" s="47">
        <f t="shared" si="186"/>
        <v>0</v>
      </c>
      <c r="AS135" s="53" t="str">
        <f t="shared" si="187"/>
        <v/>
      </c>
      <c r="AT135" s="52" t="str">
        <f t="shared" si="188"/>
        <v/>
      </c>
      <c r="AU135" s="9" t="str">
        <f t="shared" si="189"/>
        <v/>
      </c>
      <c r="AV135" s="9" t="str">
        <f t="shared" si="190"/>
        <v/>
      </c>
      <c r="AW135" s="12" t="str">
        <f t="shared" si="191"/>
        <v/>
      </c>
      <c r="AX135" s="9" t="str">
        <f t="shared" si="192"/>
        <v/>
      </c>
      <c r="AY135" s="12" t="str">
        <f t="shared" si="193"/>
        <v/>
      </c>
      <c r="AZ135" s="10" t="str">
        <f t="shared" si="194"/>
        <v/>
      </c>
      <c r="BA135" s="10" t="str">
        <f t="shared" si="195"/>
        <v/>
      </c>
      <c r="BB135" s="10" t="str">
        <f t="shared" si="196"/>
        <v/>
      </c>
      <c r="BC135" s="10" t="str">
        <f t="shared" si="197"/>
        <v/>
      </c>
      <c r="BD135" s="10" t="str">
        <f t="shared" si="198"/>
        <v/>
      </c>
      <c r="BE135" s="12" t="str">
        <f t="shared" si="199"/>
        <v/>
      </c>
      <c r="BF135" s="9" t="str">
        <f t="shared" si="200"/>
        <v/>
      </c>
      <c r="BG135" s="9" t="str">
        <f t="shared" si="201"/>
        <v/>
      </c>
      <c r="BH135" s="7" t="str">
        <f t="shared" si="202"/>
        <v/>
      </c>
      <c r="BI135" s="7" t="str">
        <f t="shared" si="203"/>
        <v/>
      </c>
      <c r="BJ135" s="12" t="str">
        <f t="shared" si="204"/>
        <v/>
      </c>
      <c r="BK135" s="80" t="str">
        <f t="shared" si="205"/>
        <v/>
      </c>
      <c r="BL135" s="7" t="str">
        <f t="shared" si="206"/>
        <v/>
      </c>
      <c r="BM135" s="7" t="str">
        <f t="shared" si="256"/>
        <v/>
      </c>
      <c r="BN135" s="12" t="str">
        <f t="shared" si="207"/>
        <v/>
      </c>
      <c r="BO135" s="9" t="str">
        <f t="shared" si="208"/>
        <v/>
      </c>
      <c r="BP135" s="2" t="str">
        <f t="shared" si="209"/>
        <v/>
      </c>
      <c r="BQ135" s="2" t="str">
        <f t="shared" si="210"/>
        <v/>
      </c>
      <c r="BR135" s="20" t="str">
        <f t="shared" si="264"/>
        <v/>
      </c>
      <c r="BS135" s="20" t="str">
        <f t="shared" si="264"/>
        <v/>
      </c>
      <c r="BT135" s="20" t="str">
        <f t="shared" si="264"/>
        <v/>
      </c>
      <c r="BU135" s="86" t="str">
        <f t="shared" si="211"/>
        <v/>
      </c>
      <c r="BV135" s="86" t="str">
        <f t="shared" si="212"/>
        <v/>
      </c>
      <c r="BW135" s="20" t="str">
        <f t="shared" si="264"/>
        <v/>
      </c>
      <c r="BX135" s="86" t="str">
        <f t="shared" si="264"/>
        <v/>
      </c>
      <c r="BY135" s="86" t="str">
        <f t="shared" si="264"/>
        <v/>
      </c>
      <c r="BZ135" s="86" t="str">
        <f t="shared" si="264"/>
        <v/>
      </c>
      <c r="CA135" s="86" t="str">
        <f t="shared" si="264"/>
        <v/>
      </c>
      <c r="CB135" s="86" t="str">
        <f t="shared" si="264"/>
        <v/>
      </c>
      <c r="CC135" s="86" t="str">
        <f t="shared" si="264"/>
        <v/>
      </c>
      <c r="CD135" s="86" t="str">
        <f t="shared" si="264"/>
        <v/>
      </c>
      <c r="CE135" s="20" t="str">
        <f t="shared" si="257"/>
        <v/>
      </c>
      <c r="CF135" s="14" t="str">
        <f t="shared" si="213"/>
        <v/>
      </c>
      <c r="CG135" s="14" t="str">
        <f t="shared" si="214"/>
        <v/>
      </c>
      <c r="CH135" s="8">
        <f t="shared" si="215"/>
        <v>0</v>
      </c>
      <c r="CI135" s="9" t="str">
        <f t="shared" si="216"/>
        <v/>
      </c>
      <c r="CJ135" s="9" t="str">
        <f t="shared" si="217"/>
        <v/>
      </c>
      <c r="CK135" s="9" t="str">
        <f t="shared" si="218"/>
        <v/>
      </c>
      <c r="CL135" s="9" t="str">
        <f t="shared" si="219"/>
        <v/>
      </c>
      <c r="CM135" s="9" t="str">
        <f t="shared" si="220"/>
        <v/>
      </c>
      <c r="CN135" s="9" t="str">
        <f t="shared" si="221"/>
        <v/>
      </c>
      <c r="CO135" s="9" t="str">
        <f t="shared" si="262"/>
        <v/>
      </c>
      <c r="CP135" s="9" t="str">
        <f t="shared" si="262"/>
        <v/>
      </c>
      <c r="CQ135" s="9" t="str">
        <f t="shared" si="262"/>
        <v/>
      </c>
      <c r="CR135" s="9" t="str">
        <f t="shared" si="262"/>
        <v/>
      </c>
      <c r="CS135" s="9" t="str">
        <f t="shared" si="262"/>
        <v/>
      </c>
      <c r="CT135" s="9" t="str">
        <f t="shared" si="262"/>
        <v/>
      </c>
      <c r="CU135" s="9" t="str">
        <f t="shared" si="262"/>
        <v/>
      </c>
      <c r="CV135" s="9" t="str">
        <f t="shared" si="223"/>
        <v/>
      </c>
      <c r="CW135" s="9" t="str">
        <f t="shared" si="263"/>
        <v/>
      </c>
      <c r="CX135" s="9" t="str">
        <f t="shared" si="263"/>
        <v/>
      </c>
      <c r="CY135" s="9" t="str">
        <f t="shared" si="263"/>
        <v/>
      </c>
      <c r="CZ135" s="9" t="str">
        <f t="shared" si="263"/>
        <v/>
      </c>
      <c r="DA135" s="9" t="str">
        <f t="shared" si="263"/>
        <v/>
      </c>
      <c r="DB135" s="9" t="str">
        <f t="shared" si="263"/>
        <v/>
      </c>
      <c r="DC135" s="9" t="str">
        <f t="shared" si="263"/>
        <v/>
      </c>
      <c r="DD135" s="2" t="str">
        <f t="shared" si="225"/>
        <v/>
      </c>
      <c r="DE135" s="2" t="str">
        <f t="shared" si="226"/>
        <v/>
      </c>
      <c r="DF135" s="2" t="str">
        <f t="shared" si="227"/>
        <v/>
      </c>
      <c r="DG135" s="2" t="str">
        <f t="shared" si="228"/>
        <v/>
      </c>
      <c r="DH135" s="2" t="str">
        <f t="shared" si="229"/>
        <v/>
      </c>
      <c r="DI135" s="2" t="str">
        <f t="shared" si="230"/>
        <v/>
      </c>
      <c r="DJ135" s="2" t="str">
        <f t="shared" si="231"/>
        <v/>
      </c>
      <c r="DK135" s="2" t="str">
        <f t="shared" si="232"/>
        <v/>
      </c>
      <c r="DL135" s="16" t="str">
        <f t="shared" si="233"/>
        <v/>
      </c>
      <c r="DM135" s="16" t="str">
        <f t="shared" si="234"/>
        <v/>
      </c>
      <c r="DN135" s="16" t="str">
        <f t="shared" si="235"/>
        <v/>
      </c>
      <c r="DO135" s="72" t="str">
        <f t="shared" si="236"/>
        <v/>
      </c>
      <c r="DP135" s="16" t="str">
        <f t="shared" si="237"/>
        <v/>
      </c>
      <c r="DQ135" s="16" t="str">
        <f t="shared" si="238"/>
        <v/>
      </c>
      <c r="DR135" s="2" t="str">
        <f t="shared" si="239"/>
        <v/>
      </c>
      <c r="DS135" s="2" t="str">
        <f t="shared" si="240"/>
        <v/>
      </c>
      <c r="DT135" s="2" t="str">
        <f t="shared" si="241"/>
        <v/>
      </c>
      <c r="DU135" s="2" t="str">
        <f t="shared" si="242"/>
        <v/>
      </c>
      <c r="DV135" s="15"/>
      <c r="DW135" s="17"/>
      <c r="DX135" s="17"/>
      <c r="DY135" s="47" t="str">
        <f t="shared" si="261"/>
        <v/>
      </c>
      <c r="DZ135" s="47" t="str">
        <f t="shared" si="261"/>
        <v/>
      </c>
      <c r="EA135" s="47" t="str">
        <f t="shared" si="261"/>
        <v/>
      </c>
      <c r="EB135" s="47" t="str">
        <f t="shared" si="261"/>
        <v/>
      </c>
      <c r="EC135" s="49" t="str">
        <f t="shared" si="261"/>
        <v/>
      </c>
      <c r="ED135" s="49" t="str">
        <f t="shared" si="261"/>
        <v/>
      </c>
      <c r="EE135" s="47" t="str">
        <f t="shared" si="261"/>
        <v/>
      </c>
      <c r="EF135" s="47" t="str">
        <f t="shared" si="261"/>
        <v/>
      </c>
      <c r="EG135" s="47" t="str">
        <f t="shared" si="261"/>
        <v/>
      </c>
      <c r="EH135" s="6">
        <f t="shared" si="153"/>
        <v>0</v>
      </c>
      <c r="EI135" s="6">
        <f t="shared" si="154"/>
        <v>0</v>
      </c>
      <c r="EJ135" s="2" t="str">
        <f t="shared" si="155"/>
        <v/>
      </c>
      <c r="EK135" s="2" t="str">
        <f t="shared" si="156"/>
        <v/>
      </c>
      <c r="EL135" s="2" t="str">
        <f t="shared" si="259"/>
        <v/>
      </c>
      <c r="EM135" s="2" t="str">
        <f t="shared" si="157"/>
        <v/>
      </c>
      <c r="EN135" s="2" t="str">
        <f t="shared" si="158"/>
        <v/>
      </c>
      <c r="EO135" s="2">
        <f t="shared" si="159"/>
        <v>0</v>
      </c>
      <c r="EP135" s="2">
        <f t="shared" si="243"/>
        <v>0</v>
      </c>
      <c r="EQ135" s="2"/>
      <c r="ER135" s="2"/>
      <c r="ES135" s="2"/>
      <c r="ET135" s="2"/>
      <c r="EU135" s="2"/>
      <c r="EV135" s="2"/>
      <c r="EW135" s="2">
        <f t="shared" si="160"/>
        <v>0</v>
      </c>
      <c r="EX135" s="2">
        <f t="shared" si="161"/>
        <v>0</v>
      </c>
      <c r="EY135" s="2">
        <f t="shared" si="244"/>
        <v>0</v>
      </c>
      <c r="EZ135" s="2">
        <f t="shared" si="162"/>
        <v>0</v>
      </c>
      <c r="FA135" s="2">
        <f t="shared" si="163"/>
        <v>0</v>
      </c>
      <c r="FB135" s="59"/>
      <c r="FC135" s="2">
        <f t="shared" si="164"/>
        <v>0</v>
      </c>
      <c r="FD135" s="2">
        <f t="shared" si="245"/>
        <v>0</v>
      </c>
      <c r="FE135" s="3">
        <f t="shared" si="258"/>
        <v>0</v>
      </c>
      <c r="FF135" s="3">
        <f t="shared" si="246"/>
        <v>0</v>
      </c>
      <c r="FG135" s="3">
        <f t="shared" si="247"/>
        <v>0</v>
      </c>
      <c r="FH135" s="3">
        <f t="shared" si="165"/>
        <v>0</v>
      </c>
      <c r="FI135" s="67">
        <f t="shared" si="166"/>
        <v>0</v>
      </c>
      <c r="FJ135" s="3">
        <f t="shared" si="167"/>
        <v>0</v>
      </c>
      <c r="FK135" s="3">
        <f t="shared" si="168"/>
        <v>0</v>
      </c>
      <c r="FL135" s="3">
        <f t="shared" si="248"/>
        <v>0</v>
      </c>
      <c r="FM135" s="3">
        <f t="shared" si="249"/>
        <v>0</v>
      </c>
      <c r="FN135" s="3">
        <f t="shared" si="250"/>
        <v>0</v>
      </c>
      <c r="FO135" s="2">
        <f t="shared" si="169"/>
        <v>0</v>
      </c>
      <c r="FP135" s="2">
        <f t="shared" si="170"/>
        <v>0</v>
      </c>
      <c r="FQ135" s="2">
        <f t="shared" si="251"/>
        <v>0</v>
      </c>
      <c r="FR135" s="6" t="str">
        <f>IF(A135=1,1,IF(DW135="","",COUNTA($DW$31:DW135)+1))</f>
        <v/>
      </c>
      <c r="FS135" s="6" t="str">
        <f t="shared" si="171"/>
        <v/>
      </c>
      <c r="FT135" s="43">
        <f t="shared" si="252"/>
        <v>0</v>
      </c>
      <c r="FU135" s="23">
        <f t="shared" si="253"/>
        <v>0</v>
      </c>
      <c r="FV135" s="21">
        <f t="shared" si="254"/>
        <v>0</v>
      </c>
    </row>
    <row r="136" spans="1:178">
      <c r="A136" s="4" t="str">
        <f t="shared" si="172"/>
        <v/>
      </c>
      <c r="B136" s="33"/>
      <c r="C136" s="33"/>
      <c r="D136" s="33"/>
      <c r="E136" s="33"/>
      <c r="F136" s="33"/>
      <c r="G136" s="11" t="str">
        <f t="shared" si="139"/>
        <v/>
      </c>
      <c r="H136" s="3" t="str">
        <f t="shared" si="173"/>
        <v/>
      </c>
      <c r="I136" s="3" t="str">
        <f t="shared" si="140"/>
        <v/>
      </c>
      <c r="J136" s="3" t="str">
        <f t="shared" si="174"/>
        <v/>
      </c>
      <c r="K136" s="3" t="str">
        <f t="shared" si="141"/>
        <v/>
      </c>
      <c r="L136" s="2" t="str">
        <f t="shared" si="142"/>
        <v/>
      </c>
      <c r="M136" s="8" t="str">
        <f t="shared" si="175"/>
        <v/>
      </c>
      <c r="N136" s="8" t="str">
        <f t="shared" si="143"/>
        <v/>
      </c>
      <c r="O136" s="8" t="str">
        <f t="shared" si="176"/>
        <v/>
      </c>
      <c r="P136" s="8" t="str">
        <f t="shared" si="144"/>
        <v/>
      </c>
      <c r="Q136" s="2" t="str">
        <f t="shared" si="145"/>
        <v/>
      </c>
      <c r="R136" s="3" t="str">
        <f t="shared" si="146"/>
        <v/>
      </c>
      <c r="S136" s="3" t="str">
        <f t="shared" si="147"/>
        <v/>
      </c>
      <c r="T136" s="3" t="str">
        <f t="shared" si="177"/>
        <v/>
      </c>
      <c r="U136" s="8" t="str">
        <f t="shared" si="148"/>
        <v/>
      </c>
      <c r="V136" s="2" t="str">
        <f t="shared" si="149"/>
        <v/>
      </c>
      <c r="W136" s="2" t="str">
        <f t="shared" si="150"/>
        <v/>
      </c>
      <c r="X136" s="2" t="str">
        <f t="shared" si="255"/>
        <v/>
      </c>
      <c r="Y136" s="2" t="str">
        <f t="shared" si="151"/>
        <v/>
      </c>
      <c r="Z136" s="46" t="str">
        <f t="shared" si="178"/>
        <v/>
      </c>
      <c r="AA136" s="46" t="str">
        <f t="shared" si="179"/>
        <v/>
      </c>
      <c r="AB136" s="47"/>
      <c r="AC136" s="46" t="str">
        <f t="shared" si="180"/>
        <v/>
      </c>
      <c r="AD136" s="47" t="str">
        <f t="shared" si="260"/>
        <v/>
      </c>
      <c r="AE136" s="48" t="str">
        <f t="shared" si="181"/>
        <v/>
      </c>
      <c r="AF136" s="49" t="str">
        <f t="shared" si="265"/>
        <v/>
      </c>
      <c r="AG136" s="49" t="str">
        <f t="shared" si="265"/>
        <v/>
      </c>
      <c r="AH136" s="49" t="str">
        <f t="shared" si="265"/>
        <v/>
      </c>
      <c r="AI136" s="47" t="str">
        <f t="shared" si="265"/>
        <v/>
      </c>
      <c r="AJ136" s="47" t="str">
        <f t="shared" si="265"/>
        <v/>
      </c>
      <c r="AK136" s="46" t="str">
        <f t="shared" si="265"/>
        <v/>
      </c>
      <c r="AL136" s="47"/>
      <c r="AM136" s="53" t="str">
        <f t="shared" si="182"/>
        <v/>
      </c>
      <c r="AN136" s="50" t="str">
        <f t="shared" si="183"/>
        <v/>
      </c>
      <c r="AO136" s="51"/>
      <c r="AP136" s="52" t="str">
        <f t="shared" si="184"/>
        <v/>
      </c>
      <c r="AQ136" s="52" t="str">
        <f t="shared" si="185"/>
        <v/>
      </c>
      <c r="AR136" s="47">
        <f t="shared" si="186"/>
        <v>0</v>
      </c>
      <c r="AS136" s="53" t="str">
        <f t="shared" si="187"/>
        <v/>
      </c>
      <c r="AT136" s="52" t="str">
        <f t="shared" si="188"/>
        <v/>
      </c>
      <c r="AU136" s="9" t="str">
        <f t="shared" si="189"/>
        <v/>
      </c>
      <c r="AV136" s="9" t="str">
        <f t="shared" si="190"/>
        <v/>
      </c>
      <c r="AW136" s="12" t="str">
        <f t="shared" si="191"/>
        <v/>
      </c>
      <c r="AX136" s="9" t="str">
        <f t="shared" si="192"/>
        <v/>
      </c>
      <c r="AY136" s="12" t="str">
        <f t="shared" si="193"/>
        <v/>
      </c>
      <c r="AZ136" s="10" t="str">
        <f t="shared" si="194"/>
        <v/>
      </c>
      <c r="BA136" s="10" t="str">
        <f t="shared" si="195"/>
        <v/>
      </c>
      <c r="BB136" s="10" t="str">
        <f t="shared" si="196"/>
        <v/>
      </c>
      <c r="BC136" s="10" t="str">
        <f t="shared" si="197"/>
        <v/>
      </c>
      <c r="BD136" s="10" t="str">
        <f t="shared" si="198"/>
        <v/>
      </c>
      <c r="BE136" s="12" t="str">
        <f t="shared" si="199"/>
        <v/>
      </c>
      <c r="BF136" s="9" t="str">
        <f t="shared" si="200"/>
        <v/>
      </c>
      <c r="BG136" s="9" t="str">
        <f t="shared" si="201"/>
        <v/>
      </c>
      <c r="BH136" s="7" t="str">
        <f t="shared" si="202"/>
        <v/>
      </c>
      <c r="BI136" s="7" t="str">
        <f t="shared" si="203"/>
        <v/>
      </c>
      <c r="BJ136" s="12" t="str">
        <f t="shared" si="204"/>
        <v/>
      </c>
      <c r="BK136" s="80" t="str">
        <f t="shared" si="205"/>
        <v/>
      </c>
      <c r="BL136" s="7" t="str">
        <f t="shared" si="206"/>
        <v/>
      </c>
      <c r="BM136" s="7" t="str">
        <f t="shared" si="256"/>
        <v/>
      </c>
      <c r="BN136" s="12" t="str">
        <f t="shared" si="207"/>
        <v/>
      </c>
      <c r="BO136" s="9" t="str">
        <f t="shared" si="208"/>
        <v/>
      </c>
      <c r="BP136" s="2" t="str">
        <f t="shared" si="209"/>
        <v/>
      </c>
      <c r="BQ136" s="2" t="str">
        <f t="shared" si="210"/>
        <v/>
      </c>
      <c r="BR136" s="20" t="str">
        <f t="shared" si="264"/>
        <v/>
      </c>
      <c r="BS136" s="20" t="str">
        <f t="shared" si="264"/>
        <v/>
      </c>
      <c r="BT136" s="20" t="str">
        <f t="shared" si="264"/>
        <v/>
      </c>
      <c r="BU136" s="86" t="str">
        <f t="shared" si="211"/>
        <v/>
      </c>
      <c r="BV136" s="86" t="str">
        <f t="shared" si="212"/>
        <v/>
      </c>
      <c r="BW136" s="20" t="str">
        <f t="shared" si="264"/>
        <v/>
      </c>
      <c r="BX136" s="86" t="str">
        <f t="shared" si="264"/>
        <v/>
      </c>
      <c r="BY136" s="86" t="str">
        <f t="shared" si="264"/>
        <v/>
      </c>
      <c r="BZ136" s="86" t="str">
        <f t="shared" si="264"/>
        <v/>
      </c>
      <c r="CA136" s="86" t="str">
        <f t="shared" si="264"/>
        <v/>
      </c>
      <c r="CB136" s="86" t="str">
        <f t="shared" si="264"/>
        <v/>
      </c>
      <c r="CC136" s="86" t="str">
        <f t="shared" si="264"/>
        <v/>
      </c>
      <c r="CD136" s="86" t="str">
        <f t="shared" si="264"/>
        <v/>
      </c>
      <c r="CE136" s="20" t="str">
        <f t="shared" si="257"/>
        <v/>
      </c>
      <c r="CF136" s="14" t="str">
        <f t="shared" si="213"/>
        <v/>
      </c>
      <c r="CG136" s="14" t="str">
        <f t="shared" si="214"/>
        <v/>
      </c>
      <c r="CH136" s="8">
        <f t="shared" si="215"/>
        <v>0</v>
      </c>
      <c r="CI136" s="9" t="str">
        <f t="shared" si="216"/>
        <v/>
      </c>
      <c r="CJ136" s="9" t="str">
        <f t="shared" si="217"/>
        <v/>
      </c>
      <c r="CK136" s="9" t="str">
        <f t="shared" si="218"/>
        <v/>
      </c>
      <c r="CL136" s="9" t="str">
        <f t="shared" si="219"/>
        <v/>
      </c>
      <c r="CM136" s="9" t="str">
        <f t="shared" si="220"/>
        <v/>
      </c>
      <c r="CN136" s="9" t="str">
        <f t="shared" si="221"/>
        <v/>
      </c>
      <c r="CO136" s="9" t="str">
        <f t="shared" si="262"/>
        <v/>
      </c>
      <c r="CP136" s="9" t="str">
        <f t="shared" si="262"/>
        <v/>
      </c>
      <c r="CQ136" s="9" t="str">
        <f t="shared" si="262"/>
        <v/>
      </c>
      <c r="CR136" s="9" t="str">
        <f t="shared" si="262"/>
        <v/>
      </c>
      <c r="CS136" s="9" t="str">
        <f t="shared" si="262"/>
        <v/>
      </c>
      <c r="CT136" s="9" t="str">
        <f t="shared" si="262"/>
        <v/>
      </c>
      <c r="CU136" s="9" t="str">
        <f t="shared" si="262"/>
        <v/>
      </c>
      <c r="CV136" s="9" t="str">
        <f t="shared" si="223"/>
        <v/>
      </c>
      <c r="CW136" s="9" t="str">
        <f t="shared" si="263"/>
        <v/>
      </c>
      <c r="CX136" s="9" t="str">
        <f t="shared" si="263"/>
        <v/>
      </c>
      <c r="CY136" s="9" t="str">
        <f t="shared" si="263"/>
        <v/>
      </c>
      <c r="CZ136" s="9" t="str">
        <f t="shared" si="263"/>
        <v/>
      </c>
      <c r="DA136" s="9" t="str">
        <f t="shared" si="263"/>
        <v/>
      </c>
      <c r="DB136" s="9" t="str">
        <f t="shared" si="263"/>
        <v/>
      </c>
      <c r="DC136" s="9" t="str">
        <f t="shared" si="263"/>
        <v/>
      </c>
      <c r="DD136" s="2" t="str">
        <f t="shared" si="225"/>
        <v/>
      </c>
      <c r="DE136" s="2" t="str">
        <f t="shared" si="226"/>
        <v/>
      </c>
      <c r="DF136" s="2" t="str">
        <f t="shared" si="227"/>
        <v/>
      </c>
      <c r="DG136" s="2" t="str">
        <f t="shared" si="228"/>
        <v/>
      </c>
      <c r="DH136" s="2" t="str">
        <f t="shared" si="229"/>
        <v/>
      </c>
      <c r="DI136" s="2" t="str">
        <f t="shared" si="230"/>
        <v/>
      </c>
      <c r="DJ136" s="2" t="str">
        <f t="shared" si="231"/>
        <v/>
      </c>
      <c r="DK136" s="2" t="str">
        <f t="shared" si="232"/>
        <v/>
      </c>
      <c r="DL136" s="16" t="str">
        <f t="shared" si="233"/>
        <v/>
      </c>
      <c r="DM136" s="16" t="str">
        <f t="shared" si="234"/>
        <v/>
      </c>
      <c r="DN136" s="16" t="str">
        <f t="shared" si="235"/>
        <v/>
      </c>
      <c r="DO136" s="72" t="str">
        <f t="shared" si="236"/>
        <v/>
      </c>
      <c r="DP136" s="16" t="str">
        <f t="shared" si="237"/>
        <v/>
      </c>
      <c r="DQ136" s="16" t="str">
        <f t="shared" si="238"/>
        <v/>
      </c>
      <c r="DR136" s="2" t="str">
        <f t="shared" si="239"/>
        <v/>
      </c>
      <c r="DS136" s="2" t="str">
        <f t="shared" si="240"/>
        <v/>
      </c>
      <c r="DT136" s="2" t="str">
        <f t="shared" si="241"/>
        <v/>
      </c>
      <c r="DU136" s="2" t="str">
        <f t="shared" si="242"/>
        <v/>
      </c>
      <c r="DV136" s="15"/>
      <c r="DW136" s="17"/>
      <c r="DX136" s="17"/>
      <c r="DY136" s="47" t="str">
        <f t="shared" si="261"/>
        <v/>
      </c>
      <c r="DZ136" s="47" t="str">
        <f t="shared" si="261"/>
        <v/>
      </c>
      <c r="EA136" s="47" t="str">
        <f t="shared" si="261"/>
        <v/>
      </c>
      <c r="EB136" s="47" t="str">
        <f t="shared" si="261"/>
        <v/>
      </c>
      <c r="EC136" s="49" t="str">
        <f t="shared" si="261"/>
        <v/>
      </c>
      <c r="ED136" s="49" t="str">
        <f t="shared" si="261"/>
        <v/>
      </c>
      <c r="EE136" s="47" t="str">
        <f t="shared" si="261"/>
        <v/>
      </c>
      <c r="EF136" s="47" t="str">
        <f t="shared" si="261"/>
        <v/>
      </c>
      <c r="EG136" s="47" t="str">
        <f t="shared" si="261"/>
        <v/>
      </c>
      <c r="EH136" s="6">
        <f t="shared" si="153"/>
        <v>0</v>
      </c>
      <c r="EI136" s="6">
        <f t="shared" si="154"/>
        <v>0</v>
      </c>
      <c r="EJ136" s="2" t="str">
        <f t="shared" si="155"/>
        <v/>
      </c>
      <c r="EK136" s="2" t="str">
        <f t="shared" si="156"/>
        <v/>
      </c>
      <c r="EL136" s="2" t="str">
        <f t="shared" si="259"/>
        <v/>
      </c>
      <c r="EM136" s="2" t="str">
        <f t="shared" si="157"/>
        <v/>
      </c>
      <c r="EN136" s="2" t="str">
        <f t="shared" si="158"/>
        <v/>
      </c>
      <c r="EO136" s="2">
        <f t="shared" si="159"/>
        <v>0</v>
      </c>
      <c r="EP136" s="2">
        <f t="shared" si="243"/>
        <v>0</v>
      </c>
      <c r="EQ136" s="2"/>
      <c r="ER136" s="2"/>
      <c r="ES136" s="2"/>
      <c r="ET136" s="2"/>
      <c r="EU136" s="2"/>
      <c r="EV136" s="2"/>
      <c r="EW136" s="2">
        <f t="shared" si="160"/>
        <v>0</v>
      </c>
      <c r="EX136" s="2">
        <f t="shared" si="161"/>
        <v>0</v>
      </c>
      <c r="EY136" s="2">
        <f t="shared" si="244"/>
        <v>0</v>
      </c>
      <c r="EZ136" s="2">
        <f t="shared" si="162"/>
        <v>0</v>
      </c>
      <c r="FA136" s="2">
        <f t="shared" si="163"/>
        <v>0</v>
      </c>
      <c r="FB136" s="59"/>
      <c r="FC136" s="2">
        <f t="shared" si="164"/>
        <v>0</v>
      </c>
      <c r="FD136" s="2">
        <f t="shared" si="245"/>
        <v>0</v>
      </c>
      <c r="FE136" s="3">
        <f t="shared" si="258"/>
        <v>0</v>
      </c>
      <c r="FF136" s="3">
        <f t="shared" si="246"/>
        <v>0</v>
      </c>
      <c r="FG136" s="3">
        <f t="shared" si="247"/>
        <v>0</v>
      </c>
      <c r="FH136" s="3">
        <f t="shared" si="165"/>
        <v>0</v>
      </c>
      <c r="FI136" s="67">
        <f t="shared" si="166"/>
        <v>0</v>
      </c>
      <c r="FJ136" s="3">
        <f t="shared" si="167"/>
        <v>0</v>
      </c>
      <c r="FK136" s="3">
        <f t="shared" si="168"/>
        <v>0</v>
      </c>
      <c r="FL136" s="3">
        <f t="shared" si="248"/>
        <v>0</v>
      </c>
      <c r="FM136" s="3">
        <f t="shared" si="249"/>
        <v>0</v>
      </c>
      <c r="FN136" s="3">
        <f t="shared" si="250"/>
        <v>0</v>
      </c>
      <c r="FO136" s="2">
        <f t="shared" si="169"/>
        <v>0</v>
      </c>
      <c r="FP136" s="2">
        <f t="shared" si="170"/>
        <v>0</v>
      </c>
      <c r="FQ136" s="2">
        <f t="shared" si="251"/>
        <v>0</v>
      </c>
      <c r="FR136" s="6" t="str">
        <f>IF(A136=1,1,IF(DW136="","",COUNTA($DW$31:DW136)+1))</f>
        <v/>
      </c>
      <c r="FS136" s="6" t="str">
        <f t="shared" si="171"/>
        <v/>
      </c>
      <c r="FT136" s="43">
        <f t="shared" si="252"/>
        <v>0</v>
      </c>
      <c r="FU136" s="23">
        <f t="shared" si="253"/>
        <v>0</v>
      </c>
      <c r="FV136" s="21">
        <f t="shared" si="254"/>
        <v>0</v>
      </c>
    </row>
    <row r="137" spans="1:178">
      <c r="A137" s="4" t="str">
        <f t="shared" si="172"/>
        <v/>
      </c>
      <c r="B137" s="33"/>
      <c r="C137" s="33"/>
      <c r="D137" s="33"/>
      <c r="E137" s="33"/>
      <c r="F137" s="33"/>
      <c r="G137" s="11" t="str">
        <f t="shared" si="139"/>
        <v/>
      </c>
      <c r="H137" s="3" t="str">
        <f t="shared" si="173"/>
        <v/>
      </c>
      <c r="I137" s="3" t="str">
        <f t="shared" si="140"/>
        <v/>
      </c>
      <c r="J137" s="3" t="str">
        <f t="shared" si="174"/>
        <v/>
      </c>
      <c r="K137" s="3" t="str">
        <f t="shared" si="141"/>
        <v/>
      </c>
      <c r="L137" s="2" t="str">
        <f t="shared" si="142"/>
        <v/>
      </c>
      <c r="M137" s="8" t="str">
        <f t="shared" si="175"/>
        <v/>
      </c>
      <c r="N137" s="8" t="str">
        <f t="shared" si="143"/>
        <v/>
      </c>
      <c r="O137" s="8" t="str">
        <f t="shared" si="176"/>
        <v/>
      </c>
      <c r="P137" s="8" t="str">
        <f t="shared" si="144"/>
        <v/>
      </c>
      <c r="Q137" s="2" t="str">
        <f t="shared" si="145"/>
        <v/>
      </c>
      <c r="R137" s="3" t="str">
        <f t="shared" si="146"/>
        <v/>
      </c>
      <c r="S137" s="3" t="str">
        <f t="shared" si="147"/>
        <v/>
      </c>
      <c r="T137" s="3" t="str">
        <f t="shared" si="177"/>
        <v/>
      </c>
      <c r="U137" s="8" t="str">
        <f t="shared" si="148"/>
        <v/>
      </c>
      <c r="V137" s="2" t="str">
        <f t="shared" si="149"/>
        <v/>
      </c>
      <c r="W137" s="2" t="str">
        <f t="shared" si="150"/>
        <v/>
      </c>
      <c r="X137" s="2" t="str">
        <f t="shared" si="255"/>
        <v/>
      </c>
      <c r="Y137" s="2" t="str">
        <f t="shared" si="151"/>
        <v/>
      </c>
      <c r="Z137" s="46" t="str">
        <f t="shared" si="178"/>
        <v/>
      </c>
      <c r="AA137" s="46" t="str">
        <f t="shared" si="179"/>
        <v/>
      </c>
      <c r="AB137" s="47"/>
      <c r="AC137" s="46" t="str">
        <f t="shared" si="180"/>
        <v/>
      </c>
      <c r="AD137" s="47" t="str">
        <f t="shared" si="260"/>
        <v/>
      </c>
      <c r="AE137" s="48" t="str">
        <f t="shared" si="181"/>
        <v/>
      </c>
      <c r="AF137" s="49" t="str">
        <f t="shared" si="265"/>
        <v/>
      </c>
      <c r="AG137" s="49" t="str">
        <f t="shared" si="265"/>
        <v/>
      </c>
      <c r="AH137" s="49" t="str">
        <f t="shared" si="265"/>
        <v/>
      </c>
      <c r="AI137" s="47" t="str">
        <f t="shared" si="265"/>
        <v/>
      </c>
      <c r="AJ137" s="47" t="str">
        <f t="shared" si="265"/>
        <v/>
      </c>
      <c r="AK137" s="46" t="str">
        <f t="shared" si="265"/>
        <v/>
      </c>
      <c r="AL137" s="47"/>
      <c r="AM137" s="53" t="str">
        <f t="shared" si="182"/>
        <v/>
      </c>
      <c r="AN137" s="50" t="str">
        <f t="shared" si="183"/>
        <v/>
      </c>
      <c r="AO137" s="51"/>
      <c r="AP137" s="52" t="str">
        <f t="shared" si="184"/>
        <v/>
      </c>
      <c r="AQ137" s="52" t="str">
        <f t="shared" si="185"/>
        <v/>
      </c>
      <c r="AR137" s="47">
        <f t="shared" si="186"/>
        <v>0</v>
      </c>
      <c r="AS137" s="53" t="str">
        <f t="shared" si="187"/>
        <v/>
      </c>
      <c r="AT137" s="52" t="str">
        <f t="shared" si="188"/>
        <v/>
      </c>
      <c r="AU137" s="9" t="str">
        <f t="shared" si="189"/>
        <v/>
      </c>
      <c r="AV137" s="9" t="str">
        <f t="shared" si="190"/>
        <v/>
      </c>
      <c r="AW137" s="12" t="str">
        <f t="shared" si="191"/>
        <v/>
      </c>
      <c r="AX137" s="9" t="str">
        <f t="shared" si="192"/>
        <v/>
      </c>
      <c r="AY137" s="12" t="str">
        <f t="shared" si="193"/>
        <v/>
      </c>
      <c r="AZ137" s="10" t="str">
        <f t="shared" si="194"/>
        <v/>
      </c>
      <c r="BA137" s="10" t="str">
        <f t="shared" si="195"/>
        <v/>
      </c>
      <c r="BB137" s="10" t="str">
        <f t="shared" si="196"/>
        <v/>
      </c>
      <c r="BC137" s="10" t="str">
        <f t="shared" si="197"/>
        <v/>
      </c>
      <c r="BD137" s="10" t="str">
        <f t="shared" si="198"/>
        <v/>
      </c>
      <c r="BE137" s="12" t="str">
        <f t="shared" si="199"/>
        <v/>
      </c>
      <c r="BF137" s="9" t="str">
        <f t="shared" si="200"/>
        <v/>
      </c>
      <c r="BG137" s="9" t="str">
        <f t="shared" si="201"/>
        <v/>
      </c>
      <c r="BH137" s="7" t="str">
        <f t="shared" si="202"/>
        <v/>
      </c>
      <c r="BI137" s="7" t="str">
        <f t="shared" si="203"/>
        <v/>
      </c>
      <c r="BJ137" s="12" t="str">
        <f t="shared" si="204"/>
        <v/>
      </c>
      <c r="BK137" s="80" t="str">
        <f t="shared" si="205"/>
        <v/>
      </c>
      <c r="BL137" s="7" t="str">
        <f t="shared" si="206"/>
        <v/>
      </c>
      <c r="BM137" s="7" t="str">
        <f t="shared" si="256"/>
        <v/>
      </c>
      <c r="BN137" s="12" t="str">
        <f t="shared" si="207"/>
        <v/>
      </c>
      <c r="BO137" s="9" t="str">
        <f t="shared" si="208"/>
        <v/>
      </c>
      <c r="BP137" s="2" t="str">
        <f t="shared" si="209"/>
        <v/>
      </c>
      <c r="BQ137" s="2" t="str">
        <f t="shared" si="210"/>
        <v/>
      </c>
      <c r="BR137" s="20" t="str">
        <f t="shared" si="264"/>
        <v/>
      </c>
      <c r="BS137" s="20" t="str">
        <f t="shared" si="264"/>
        <v/>
      </c>
      <c r="BT137" s="20" t="str">
        <f t="shared" si="264"/>
        <v/>
      </c>
      <c r="BU137" s="86" t="str">
        <f t="shared" si="211"/>
        <v/>
      </c>
      <c r="BV137" s="86" t="str">
        <f t="shared" si="212"/>
        <v/>
      </c>
      <c r="BW137" s="20" t="str">
        <f t="shared" si="264"/>
        <v/>
      </c>
      <c r="BX137" s="86" t="str">
        <f t="shared" si="264"/>
        <v/>
      </c>
      <c r="BY137" s="86" t="str">
        <f t="shared" si="264"/>
        <v/>
      </c>
      <c r="BZ137" s="86" t="str">
        <f t="shared" si="264"/>
        <v/>
      </c>
      <c r="CA137" s="86" t="str">
        <f t="shared" si="264"/>
        <v/>
      </c>
      <c r="CB137" s="86" t="str">
        <f t="shared" si="264"/>
        <v/>
      </c>
      <c r="CC137" s="86" t="str">
        <f t="shared" si="264"/>
        <v/>
      </c>
      <c r="CD137" s="86" t="str">
        <f t="shared" si="264"/>
        <v/>
      </c>
      <c r="CE137" s="20" t="str">
        <f t="shared" si="257"/>
        <v/>
      </c>
      <c r="CF137" s="14" t="str">
        <f t="shared" si="213"/>
        <v/>
      </c>
      <c r="CG137" s="14" t="str">
        <f t="shared" si="214"/>
        <v/>
      </c>
      <c r="CH137" s="8">
        <f t="shared" si="215"/>
        <v>0</v>
      </c>
      <c r="CI137" s="9" t="str">
        <f t="shared" si="216"/>
        <v/>
      </c>
      <c r="CJ137" s="9" t="str">
        <f t="shared" si="217"/>
        <v/>
      </c>
      <c r="CK137" s="9" t="str">
        <f t="shared" si="218"/>
        <v/>
      </c>
      <c r="CL137" s="9" t="str">
        <f t="shared" si="219"/>
        <v/>
      </c>
      <c r="CM137" s="9" t="str">
        <f t="shared" si="220"/>
        <v/>
      </c>
      <c r="CN137" s="9" t="str">
        <f t="shared" si="221"/>
        <v/>
      </c>
      <c r="CO137" s="9" t="str">
        <f t="shared" si="262"/>
        <v/>
      </c>
      <c r="CP137" s="9" t="str">
        <f t="shared" si="262"/>
        <v/>
      </c>
      <c r="CQ137" s="9" t="str">
        <f t="shared" si="262"/>
        <v/>
      </c>
      <c r="CR137" s="9" t="str">
        <f t="shared" si="262"/>
        <v/>
      </c>
      <c r="CS137" s="9" t="str">
        <f t="shared" si="262"/>
        <v/>
      </c>
      <c r="CT137" s="9" t="str">
        <f t="shared" si="262"/>
        <v/>
      </c>
      <c r="CU137" s="9" t="str">
        <f t="shared" si="262"/>
        <v/>
      </c>
      <c r="CV137" s="9" t="str">
        <f t="shared" si="223"/>
        <v/>
      </c>
      <c r="CW137" s="9" t="str">
        <f t="shared" si="263"/>
        <v/>
      </c>
      <c r="CX137" s="9" t="str">
        <f t="shared" si="263"/>
        <v/>
      </c>
      <c r="CY137" s="9" t="str">
        <f t="shared" si="263"/>
        <v/>
      </c>
      <c r="CZ137" s="9" t="str">
        <f t="shared" si="263"/>
        <v/>
      </c>
      <c r="DA137" s="9" t="str">
        <f t="shared" si="263"/>
        <v/>
      </c>
      <c r="DB137" s="9" t="str">
        <f t="shared" si="263"/>
        <v/>
      </c>
      <c r="DC137" s="9" t="str">
        <f t="shared" si="263"/>
        <v/>
      </c>
      <c r="DD137" s="2" t="str">
        <f t="shared" si="225"/>
        <v/>
      </c>
      <c r="DE137" s="2" t="str">
        <f t="shared" si="226"/>
        <v/>
      </c>
      <c r="DF137" s="2" t="str">
        <f t="shared" si="227"/>
        <v/>
      </c>
      <c r="DG137" s="2" t="str">
        <f t="shared" si="228"/>
        <v/>
      </c>
      <c r="DH137" s="2" t="str">
        <f t="shared" si="229"/>
        <v/>
      </c>
      <c r="DI137" s="2" t="str">
        <f t="shared" si="230"/>
        <v/>
      </c>
      <c r="DJ137" s="2" t="str">
        <f t="shared" si="231"/>
        <v/>
      </c>
      <c r="DK137" s="2" t="str">
        <f t="shared" si="232"/>
        <v/>
      </c>
      <c r="DL137" s="16" t="str">
        <f t="shared" si="233"/>
        <v/>
      </c>
      <c r="DM137" s="16" t="str">
        <f t="shared" si="234"/>
        <v/>
      </c>
      <c r="DN137" s="16" t="str">
        <f t="shared" si="235"/>
        <v/>
      </c>
      <c r="DO137" s="72" t="str">
        <f t="shared" si="236"/>
        <v/>
      </c>
      <c r="DP137" s="16" t="str">
        <f t="shared" si="237"/>
        <v/>
      </c>
      <c r="DQ137" s="16" t="str">
        <f t="shared" si="238"/>
        <v/>
      </c>
      <c r="DR137" s="2" t="str">
        <f t="shared" si="239"/>
        <v/>
      </c>
      <c r="DS137" s="2" t="str">
        <f t="shared" si="240"/>
        <v/>
      </c>
      <c r="DT137" s="2" t="str">
        <f t="shared" si="241"/>
        <v/>
      </c>
      <c r="DU137" s="2" t="str">
        <f t="shared" si="242"/>
        <v/>
      </c>
      <c r="DV137" s="15"/>
      <c r="DW137" s="17"/>
      <c r="DX137" s="17"/>
      <c r="DY137" s="47" t="str">
        <f t="shared" si="261"/>
        <v/>
      </c>
      <c r="DZ137" s="47" t="str">
        <f t="shared" si="261"/>
        <v/>
      </c>
      <c r="EA137" s="47" t="str">
        <f t="shared" si="261"/>
        <v/>
      </c>
      <c r="EB137" s="47" t="str">
        <f t="shared" si="261"/>
        <v/>
      </c>
      <c r="EC137" s="49" t="str">
        <f t="shared" si="261"/>
        <v/>
      </c>
      <c r="ED137" s="49" t="str">
        <f t="shared" si="261"/>
        <v/>
      </c>
      <c r="EE137" s="47" t="str">
        <f t="shared" si="261"/>
        <v/>
      </c>
      <c r="EF137" s="47" t="str">
        <f t="shared" si="261"/>
        <v/>
      </c>
      <c r="EG137" s="47" t="str">
        <f t="shared" si="261"/>
        <v/>
      </c>
      <c r="EH137" s="6">
        <f t="shared" si="153"/>
        <v>0</v>
      </c>
      <c r="EI137" s="6">
        <f t="shared" si="154"/>
        <v>0</v>
      </c>
      <c r="EJ137" s="2" t="str">
        <f t="shared" si="155"/>
        <v/>
      </c>
      <c r="EK137" s="2" t="str">
        <f t="shared" si="156"/>
        <v/>
      </c>
      <c r="EL137" s="2" t="str">
        <f t="shared" si="259"/>
        <v/>
      </c>
      <c r="EM137" s="2" t="str">
        <f t="shared" si="157"/>
        <v/>
      </c>
      <c r="EN137" s="2" t="str">
        <f t="shared" si="158"/>
        <v/>
      </c>
      <c r="EO137" s="2">
        <f t="shared" si="159"/>
        <v>0</v>
      </c>
      <c r="EP137" s="2">
        <f t="shared" si="243"/>
        <v>0</v>
      </c>
      <c r="EQ137" s="2"/>
      <c r="ER137" s="2"/>
      <c r="ES137" s="2"/>
      <c r="ET137" s="2"/>
      <c r="EU137" s="2"/>
      <c r="EV137" s="2"/>
      <c r="EW137" s="2">
        <f t="shared" si="160"/>
        <v>0</v>
      </c>
      <c r="EX137" s="2">
        <f t="shared" si="161"/>
        <v>0</v>
      </c>
      <c r="EY137" s="2">
        <f t="shared" si="244"/>
        <v>0</v>
      </c>
      <c r="EZ137" s="2">
        <f t="shared" si="162"/>
        <v>0</v>
      </c>
      <c r="FA137" s="2">
        <f t="shared" si="163"/>
        <v>0</v>
      </c>
      <c r="FB137" s="59"/>
      <c r="FC137" s="2">
        <f t="shared" si="164"/>
        <v>0</v>
      </c>
      <c r="FD137" s="2">
        <f t="shared" si="245"/>
        <v>0</v>
      </c>
      <c r="FE137" s="3">
        <f t="shared" si="258"/>
        <v>0</v>
      </c>
      <c r="FF137" s="3">
        <f t="shared" si="246"/>
        <v>0</v>
      </c>
      <c r="FG137" s="3">
        <f t="shared" si="247"/>
        <v>0</v>
      </c>
      <c r="FH137" s="3">
        <f t="shared" si="165"/>
        <v>0</v>
      </c>
      <c r="FI137" s="67">
        <f t="shared" si="166"/>
        <v>0</v>
      </c>
      <c r="FJ137" s="3">
        <f t="shared" si="167"/>
        <v>0</v>
      </c>
      <c r="FK137" s="3">
        <f t="shared" si="168"/>
        <v>0</v>
      </c>
      <c r="FL137" s="3">
        <f t="shared" si="248"/>
        <v>0</v>
      </c>
      <c r="FM137" s="3">
        <f t="shared" si="249"/>
        <v>0</v>
      </c>
      <c r="FN137" s="3">
        <f t="shared" si="250"/>
        <v>0</v>
      </c>
      <c r="FO137" s="2">
        <f t="shared" si="169"/>
        <v>0</v>
      </c>
      <c r="FP137" s="2">
        <f t="shared" si="170"/>
        <v>0</v>
      </c>
      <c r="FQ137" s="2">
        <f t="shared" si="251"/>
        <v>0</v>
      </c>
      <c r="FR137" s="6" t="str">
        <f>IF(A137=1,1,IF(DW137="","",COUNTA($DW$31:DW137)+1))</f>
        <v/>
      </c>
      <c r="FS137" s="6" t="str">
        <f t="shared" si="171"/>
        <v/>
      </c>
      <c r="FT137" s="43">
        <f t="shared" si="252"/>
        <v>0</v>
      </c>
      <c r="FU137" s="23">
        <f t="shared" si="253"/>
        <v>0</v>
      </c>
      <c r="FV137" s="21">
        <f t="shared" si="254"/>
        <v>0</v>
      </c>
    </row>
    <row r="138" spans="1:178">
      <c r="A138" s="4" t="str">
        <f t="shared" si="172"/>
        <v/>
      </c>
      <c r="B138" s="33"/>
      <c r="C138" s="33"/>
      <c r="D138" s="33"/>
      <c r="E138" s="33"/>
      <c r="F138" s="33"/>
      <c r="G138" s="11" t="str">
        <f t="shared" si="139"/>
        <v/>
      </c>
      <c r="H138" s="3" t="str">
        <f t="shared" si="173"/>
        <v/>
      </c>
      <c r="I138" s="3" t="str">
        <f t="shared" si="140"/>
        <v/>
      </c>
      <c r="J138" s="3" t="str">
        <f t="shared" si="174"/>
        <v/>
      </c>
      <c r="K138" s="3" t="str">
        <f t="shared" si="141"/>
        <v/>
      </c>
      <c r="L138" s="2" t="str">
        <f t="shared" si="142"/>
        <v/>
      </c>
      <c r="M138" s="8" t="str">
        <f t="shared" si="175"/>
        <v/>
      </c>
      <c r="N138" s="8" t="str">
        <f t="shared" si="143"/>
        <v/>
      </c>
      <c r="O138" s="8" t="str">
        <f t="shared" si="176"/>
        <v/>
      </c>
      <c r="P138" s="8" t="str">
        <f t="shared" si="144"/>
        <v/>
      </c>
      <c r="Q138" s="2" t="str">
        <f t="shared" si="145"/>
        <v/>
      </c>
      <c r="R138" s="3" t="str">
        <f t="shared" si="146"/>
        <v/>
      </c>
      <c r="S138" s="3" t="str">
        <f t="shared" si="147"/>
        <v/>
      </c>
      <c r="T138" s="3" t="str">
        <f t="shared" si="177"/>
        <v/>
      </c>
      <c r="U138" s="8" t="str">
        <f t="shared" si="148"/>
        <v/>
      </c>
      <c r="V138" s="2" t="str">
        <f t="shared" si="149"/>
        <v/>
      </c>
      <c r="W138" s="2" t="str">
        <f t="shared" si="150"/>
        <v/>
      </c>
      <c r="X138" s="2" t="str">
        <f t="shared" si="255"/>
        <v/>
      </c>
      <c r="Y138" s="2" t="str">
        <f t="shared" si="151"/>
        <v/>
      </c>
      <c r="Z138" s="46" t="str">
        <f t="shared" si="178"/>
        <v/>
      </c>
      <c r="AA138" s="46" t="str">
        <f t="shared" si="179"/>
        <v/>
      </c>
      <c r="AB138" s="47"/>
      <c r="AC138" s="46" t="str">
        <f t="shared" si="180"/>
        <v/>
      </c>
      <c r="AD138" s="47" t="str">
        <f t="shared" si="260"/>
        <v/>
      </c>
      <c r="AE138" s="48" t="str">
        <f t="shared" si="181"/>
        <v/>
      </c>
      <c r="AF138" s="49" t="str">
        <f t="shared" si="265"/>
        <v/>
      </c>
      <c r="AG138" s="49" t="str">
        <f t="shared" si="265"/>
        <v/>
      </c>
      <c r="AH138" s="49" t="str">
        <f t="shared" si="265"/>
        <v/>
      </c>
      <c r="AI138" s="47" t="str">
        <f t="shared" si="265"/>
        <v/>
      </c>
      <c r="AJ138" s="47" t="str">
        <f t="shared" si="265"/>
        <v/>
      </c>
      <c r="AK138" s="46" t="str">
        <f t="shared" si="265"/>
        <v/>
      </c>
      <c r="AL138" s="47"/>
      <c r="AM138" s="53" t="str">
        <f t="shared" si="182"/>
        <v/>
      </c>
      <c r="AN138" s="50" t="str">
        <f t="shared" si="183"/>
        <v/>
      </c>
      <c r="AO138" s="51"/>
      <c r="AP138" s="52" t="str">
        <f t="shared" si="184"/>
        <v/>
      </c>
      <c r="AQ138" s="52" t="str">
        <f t="shared" si="185"/>
        <v/>
      </c>
      <c r="AR138" s="47">
        <f t="shared" si="186"/>
        <v>0</v>
      </c>
      <c r="AS138" s="53" t="str">
        <f t="shared" si="187"/>
        <v/>
      </c>
      <c r="AT138" s="52" t="str">
        <f t="shared" si="188"/>
        <v/>
      </c>
      <c r="AU138" s="9" t="str">
        <f t="shared" si="189"/>
        <v/>
      </c>
      <c r="AV138" s="9" t="str">
        <f t="shared" si="190"/>
        <v/>
      </c>
      <c r="AW138" s="12" t="str">
        <f t="shared" si="191"/>
        <v/>
      </c>
      <c r="AX138" s="9" t="str">
        <f t="shared" si="192"/>
        <v/>
      </c>
      <c r="AY138" s="12" t="str">
        <f t="shared" si="193"/>
        <v/>
      </c>
      <c r="AZ138" s="10" t="str">
        <f t="shared" si="194"/>
        <v/>
      </c>
      <c r="BA138" s="10" t="str">
        <f t="shared" si="195"/>
        <v/>
      </c>
      <c r="BB138" s="10" t="str">
        <f t="shared" si="196"/>
        <v/>
      </c>
      <c r="BC138" s="10" t="str">
        <f t="shared" si="197"/>
        <v/>
      </c>
      <c r="BD138" s="10" t="str">
        <f t="shared" si="198"/>
        <v/>
      </c>
      <c r="BE138" s="12" t="str">
        <f t="shared" si="199"/>
        <v/>
      </c>
      <c r="BF138" s="9" t="str">
        <f t="shared" si="200"/>
        <v/>
      </c>
      <c r="BG138" s="9" t="str">
        <f t="shared" si="201"/>
        <v/>
      </c>
      <c r="BH138" s="7" t="str">
        <f t="shared" si="202"/>
        <v/>
      </c>
      <c r="BI138" s="7" t="str">
        <f t="shared" si="203"/>
        <v/>
      </c>
      <c r="BJ138" s="12" t="str">
        <f t="shared" si="204"/>
        <v/>
      </c>
      <c r="BK138" s="80" t="str">
        <f t="shared" si="205"/>
        <v/>
      </c>
      <c r="BL138" s="7" t="str">
        <f t="shared" si="206"/>
        <v/>
      </c>
      <c r="BM138" s="7" t="str">
        <f t="shared" si="256"/>
        <v/>
      </c>
      <c r="BN138" s="12" t="str">
        <f t="shared" si="207"/>
        <v/>
      </c>
      <c r="BO138" s="9" t="str">
        <f t="shared" si="208"/>
        <v/>
      </c>
      <c r="BP138" s="2" t="str">
        <f t="shared" si="209"/>
        <v/>
      </c>
      <c r="BQ138" s="2" t="str">
        <f t="shared" si="210"/>
        <v/>
      </c>
      <c r="BR138" s="20" t="str">
        <f t="shared" si="264"/>
        <v/>
      </c>
      <c r="BS138" s="20" t="str">
        <f t="shared" si="264"/>
        <v/>
      </c>
      <c r="BT138" s="20" t="str">
        <f t="shared" si="264"/>
        <v/>
      </c>
      <c r="BU138" s="86" t="str">
        <f t="shared" si="211"/>
        <v/>
      </c>
      <c r="BV138" s="86" t="str">
        <f t="shared" si="212"/>
        <v/>
      </c>
      <c r="BW138" s="20" t="str">
        <f t="shared" si="264"/>
        <v/>
      </c>
      <c r="BX138" s="86" t="str">
        <f t="shared" si="264"/>
        <v/>
      </c>
      <c r="BY138" s="86" t="str">
        <f t="shared" si="264"/>
        <v/>
      </c>
      <c r="BZ138" s="86" t="str">
        <f t="shared" si="264"/>
        <v/>
      </c>
      <c r="CA138" s="86" t="str">
        <f t="shared" si="264"/>
        <v/>
      </c>
      <c r="CB138" s="86" t="str">
        <f t="shared" si="264"/>
        <v/>
      </c>
      <c r="CC138" s="86" t="str">
        <f t="shared" si="264"/>
        <v/>
      </c>
      <c r="CD138" s="86" t="str">
        <f t="shared" si="264"/>
        <v/>
      </c>
      <c r="CE138" s="20" t="str">
        <f t="shared" si="257"/>
        <v/>
      </c>
      <c r="CF138" s="14" t="str">
        <f t="shared" si="213"/>
        <v/>
      </c>
      <c r="CG138" s="14" t="str">
        <f t="shared" si="214"/>
        <v/>
      </c>
      <c r="CH138" s="8">
        <f t="shared" si="215"/>
        <v>0</v>
      </c>
      <c r="CI138" s="9" t="str">
        <f t="shared" si="216"/>
        <v/>
      </c>
      <c r="CJ138" s="9" t="str">
        <f t="shared" si="217"/>
        <v/>
      </c>
      <c r="CK138" s="9" t="str">
        <f t="shared" si="218"/>
        <v/>
      </c>
      <c r="CL138" s="9" t="str">
        <f t="shared" si="219"/>
        <v/>
      </c>
      <c r="CM138" s="9" t="str">
        <f t="shared" si="220"/>
        <v/>
      </c>
      <c r="CN138" s="9" t="str">
        <f t="shared" si="221"/>
        <v/>
      </c>
      <c r="CO138" s="9" t="str">
        <f t="shared" si="262"/>
        <v/>
      </c>
      <c r="CP138" s="9" t="str">
        <f t="shared" si="262"/>
        <v/>
      </c>
      <c r="CQ138" s="9" t="str">
        <f t="shared" si="262"/>
        <v/>
      </c>
      <c r="CR138" s="9" t="str">
        <f t="shared" si="262"/>
        <v/>
      </c>
      <c r="CS138" s="9" t="str">
        <f t="shared" si="262"/>
        <v/>
      </c>
      <c r="CT138" s="9" t="str">
        <f t="shared" si="262"/>
        <v/>
      </c>
      <c r="CU138" s="9" t="str">
        <f t="shared" si="262"/>
        <v/>
      </c>
      <c r="CV138" s="9" t="str">
        <f t="shared" si="223"/>
        <v/>
      </c>
      <c r="CW138" s="9" t="str">
        <f t="shared" si="263"/>
        <v/>
      </c>
      <c r="CX138" s="9" t="str">
        <f t="shared" si="263"/>
        <v/>
      </c>
      <c r="CY138" s="9" t="str">
        <f t="shared" si="263"/>
        <v/>
      </c>
      <c r="CZ138" s="9" t="str">
        <f t="shared" si="263"/>
        <v/>
      </c>
      <c r="DA138" s="9" t="str">
        <f t="shared" si="263"/>
        <v/>
      </c>
      <c r="DB138" s="9" t="str">
        <f t="shared" si="263"/>
        <v/>
      </c>
      <c r="DC138" s="9" t="str">
        <f t="shared" si="263"/>
        <v/>
      </c>
      <c r="DD138" s="2" t="str">
        <f t="shared" si="225"/>
        <v/>
      </c>
      <c r="DE138" s="2" t="str">
        <f t="shared" si="226"/>
        <v/>
      </c>
      <c r="DF138" s="2" t="str">
        <f t="shared" si="227"/>
        <v/>
      </c>
      <c r="DG138" s="2" t="str">
        <f t="shared" si="228"/>
        <v/>
      </c>
      <c r="DH138" s="2" t="str">
        <f t="shared" si="229"/>
        <v/>
      </c>
      <c r="DI138" s="2" t="str">
        <f t="shared" si="230"/>
        <v/>
      </c>
      <c r="DJ138" s="2" t="str">
        <f t="shared" si="231"/>
        <v/>
      </c>
      <c r="DK138" s="2" t="str">
        <f t="shared" si="232"/>
        <v/>
      </c>
      <c r="DL138" s="16" t="str">
        <f t="shared" si="233"/>
        <v/>
      </c>
      <c r="DM138" s="16" t="str">
        <f t="shared" si="234"/>
        <v/>
      </c>
      <c r="DN138" s="16" t="str">
        <f t="shared" si="235"/>
        <v/>
      </c>
      <c r="DO138" s="72" t="str">
        <f t="shared" si="236"/>
        <v/>
      </c>
      <c r="DP138" s="16" t="str">
        <f t="shared" si="237"/>
        <v/>
      </c>
      <c r="DQ138" s="16" t="str">
        <f t="shared" si="238"/>
        <v/>
      </c>
      <c r="DR138" s="2" t="str">
        <f t="shared" si="239"/>
        <v/>
      </c>
      <c r="DS138" s="2" t="str">
        <f t="shared" si="240"/>
        <v/>
      </c>
      <c r="DT138" s="2" t="str">
        <f t="shared" si="241"/>
        <v/>
      </c>
      <c r="DU138" s="2" t="str">
        <f t="shared" si="242"/>
        <v/>
      </c>
      <c r="DV138" s="15"/>
      <c r="DW138" s="17"/>
      <c r="DX138" s="17"/>
      <c r="DY138" s="47" t="str">
        <f t="shared" si="261"/>
        <v/>
      </c>
      <c r="DZ138" s="47" t="str">
        <f t="shared" si="261"/>
        <v/>
      </c>
      <c r="EA138" s="47" t="str">
        <f t="shared" si="261"/>
        <v/>
      </c>
      <c r="EB138" s="47" t="str">
        <f t="shared" si="261"/>
        <v/>
      </c>
      <c r="EC138" s="49" t="str">
        <f t="shared" si="261"/>
        <v/>
      </c>
      <c r="ED138" s="49" t="str">
        <f t="shared" si="261"/>
        <v/>
      </c>
      <c r="EE138" s="47" t="str">
        <f t="shared" si="261"/>
        <v/>
      </c>
      <c r="EF138" s="47" t="str">
        <f t="shared" si="261"/>
        <v/>
      </c>
      <c r="EG138" s="47" t="str">
        <f t="shared" si="261"/>
        <v/>
      </c>
      <c r="EH138" s="6">
        <f t="shared" si="153"/>
        <v>0</v>
      </c>
      <c r="EI138" s="6">
        <f t="shared" si="154"/>
        <v>0</v>
      </c>
      <c r="EJ138" s="2" t="str">
        <f t="shared" si="155"/>
        <v/>
      </c>
      <c r="EK138" s="2" t="str">
        <f t="shared" si="156"/>
        <v/>
      </c>
      <c r="EL138" s="2" t="str">
        <f t="shared" si="259"/>
        <v/>
      </c>
      <c r="EM138" s="2" t="str">
        <f t="shared" si="157"/>
        <v/>
      </c>
      <c r="EN138" s="2" t="str">
        <f t="shared" si="158"/>
        <v/>
      </c>
      <c r="EO138" s="2">
        <f t="shared" si="159"/>
        <v>0</v>
      </c>
      <c r="EP138" s="2">
        <f t="shared" si="243"/>
        <v>0</v>
      </c>
      <c r="EQ138" s="2"/>
      <c r="ER138" s="2"/>
      <c r="ES138" s="2"/>
      <c r="ET138" s="2"/>
      <c r="EU138" s="2"/>
      <c r="EV138" s="2"/>
      <c r="EW138" s="2">
        <f t="shared" si="160"/>
        <v>0</v>
      </c>
      <c r="EX138" s="2">
        <f t="shared" si="161"/>
        <v>0</v>
      </c>
      <c r="EY138" s="2">
        <f t="shared" si="244"/>
        <v>0</v>
      </c>
      <c r="EZ138" s="2">
        <f t="shared" si="162"/>
        <v>0</v>
      </c>
      <c r="FA138" s="2">
        <f t="shared" si="163"/>
        <v>0</v>
      </c>
      <c r="FB138" s="59"/>
      <c r="FC138" s="2">
        <f t="shared" si="164"/>
        <v>0</v>
      </c>
      <c r="FD138" s="2">
        <f t="shared" si="245"/>
        <v>0</v>
      </c>
      <c r="FE138" s="3">
        <f t="shared" si="258"/>
        <v>0</v>
      </c>
      <c r="FF138" s="3">
        <f t="shared" si="246"/>
        <v>0</v>
      </c>
      <c r="FG138" s="3">
        <f t="shared" si="247"/>
        <v>0</v>
      </c>
      <c r="FH138" s="3">
        <f t="shared" si="165"/>
        <v>0</v>
      </c>
      <c r="FI138" s="67">
        <f t="shared" si="166"/>
        <v>0</v>
      </c>
      <c r="FJ138" s="3">
        <f t="shared" si="167"/>
        <v>0</v>
      </c>
      <c r="FK138" s="3">
        <f t="shared" si="168"/>
        <v>0</v>
      </c>
      <c r="FL138" s="3">
        <f t="shared" si="248"/>
        <v>0</v>
      </c>
      <c r="FM138" s="3">
        <f t="shared" si="249"/>
        <v>0</v>
      </c>
      <c r="FN138" s="3">
        <f t="shared" si="250"/>
        <v>0</v>
      </c>
      <c r="FO138" s="2">
        <f t="shared" si="169"/>
        <v>0</v>
      </c>
      <c r="FP138" s="2">
        <f t="shared" si="170"/>
        <v>0</v>
      </c>
      <c r="FQ138" s="2">
        <f t="shared" si="251"/>
        <v>0</v>
      </c>
      <c r="FR138" s="6" t="str">
        <f>IF(A138=1,1,IF(DW138="","",COUNTA($DW$31:DW138)+1))</f>
        <v/>
      </c>
      <c r="FS138" s="6" t="str">
        <f t="shared" si="171"/>
        <v/>
      </c>
      <c r="FT138" s="43">
        <f t="shared" si="252"/>
        <v>0</v>
      </c>
      <c r="FU138" s="23">
        <f t="shared" si="253"/>
        <v>0</v>
      </c>
      <c r="FV138" s="21">
        <f t="shared" si="254"/>
        <v>0</v>
      </c>
    </row>
    <row r="139" spans="1:178">
      <c r="A139" s="4" t="str">
        <f t="shared" si="172"/>
        <v/>
      </c>
      <c r="B139" s="33"/>
      <c r="C139" s="33"/>
      <c r="D139" s="33"/>
      <c r="E139" s="33"/>
      <c r="F139" s="33"/>
      <c r="G139" s="11" t="str">
        <f t="shared" si="139"/>
        <v/>
      </c>
      <c r="H139" s="3" t="str">
        <f t="shared" si="173"/>
        <v/>
      </c>
      <c r="I139" s="3" t="str">
        <f t="shared" si="140"/>
        <v/>
      </c>
      <c r="J139" s="3" t="str">
        <f t="shared" si="174"/>
        <v/>
      </c>
      <c r="K139" s="3" t="str">
        <f t="shared" si="141"/>
        <v/>
      </c>
      <c r="L139" s="2" t="str">
        <f t="shared" si="142"/>
        <v/>
      </c>
      <c r="M139" s="8" t="str">
        <f t="shared" si="175"/>
        <v/>
      </c>
      <c r="N139" s="8" t="str">
        <f t="shared" si="143"/>
        <v/>
      </c>
      <c r="O139" s="8" t="str">
        <f t="shared" si="176"/>
        <v/>
      </c>
      <c r="P139" s="8" t="str">
        <f t="shared" si="144"/>
        <v/>
      </c>
      <c r="Q139" s="2" t="str">
        <f t="shared" si="145"/>
        <v/>
      </c>
      <c r="R139" s="3" t="str">
        <f t="shared" si="146"/>
        <v/>
      </c>
      <c r="S139" s="3" t="str">
        <f t="shared" si="147"/>
        <v/>
      </c>
      <c r="T139" s="3" t="str">
        <f t="shared" si="177"/>
        <v/>
      </c>
      <c r="U139" s="8" t="str">
        <f t="shared" si="148"/>
        <v/>
      </c>
      <c r="V139" s="2" t="str">
        <f t="shared" si="149"/>
        <v/>
      </c>
      <c r="W139" s="2" t="str">
        <f t="shared" si="150"/>
        <v/>
      </c>
      <c r="X139" s="2" t="str">
        <f t="shared" si="255"/>
        <v/>
      </c>
      <c r="Y139" s="2" t="str">
        <f t="shared" si="151"/>
        <v/>
      </c>
      <c r="Z139" s="46" t="str">
        <f t="shared" si="178"/>
        <v/>
      </c>
      <c r="AA139" s="46" t="str">
        <f t="shared" si="179"/>
        <v/>
      </c>
      <c r="AB139" s="47"/>
      <c r="AC139" s="46" t="str">
        <f t="shared" si="180"/>
        <v/>
      </c>
      <c r="AD139" s="47" t="str">
        <f t="shared" si="260"/>
        <v/>
      </c>
      <c r="AE139" s="48" t="str">
        <f t="shared" si="181"/>
        <v/>
      </c>
      <c r="AF139" s="49" t="str">
        <f t="shared" si="265"/>
        <v/>
      </c>
      <c r="AG139" s="49" t="str">
        <f t="shared" si="265"/>
        <v/>
      </c>
      <c r="AH139" s="49" t="str">
        <f t="shared" si="265"/>
        <v/>
      </c>
      <c r="AI139" s="47" t="str">
        <f t="shared" si="265"/>
        <v/>
      </c>
      <c r="AJ139" s="47" t="str">
        <f t="shared" si="265"/>
        <v/>
      </c>
      <c r="AK139" s="46" t="str">
        <f t="shared" si="265"/>
        <v/>
      </c>
      <c r="AL139" s="47"/>
      <c r="AM139" s="53" t="str">
        <f t="shared" si="182"/>
        <v/>
      </c>
      <c r="AN139" s="50" t="str">
        <f t="shared" si="183"/>
        <v/>
      </c>
      <c r="AO139" s="51"/>
      <c r="AP139" s="52" t="str">
        <f t="shared" si="184"/>
        <v/>
      </c>
      <c r="AQ139" s="52" t="str">
        <f t="shared" si="185"/>
        <v/>
      </c>
      <c r="AR139" s="47">
        <f t="shared" si="186"/>
        <v>0</v>
      </c>
      <c r="AS139" s="53" t="str">
        <f t="shared" si="187"/>
        <v/>
      </c>
      <c r="AT139" s="52" t="str">
        <f t="shared" si="188"/>
        <v/>
      </c>
      <c r="AU139" s="9" t="str">
        <f t="shared" si="189"/>
        <v/>
      </c>
      <c r="AV139" s="9" t="str">
        <f t="shared" si="190"/>
        <v/>
      </c>
      <c r="AW139" s="12" t="str">
        <f t="shared" si="191"/>
        <v/>
      </c>
      <c r="AX139" s="9" t="str">
        <f t="shared" si="192"/>
        <v/>
      </c>
      <c r="AY139" s="12" t="str">
        <f t="shared" si="193"/>
        <v/>
      </c>
      <c r="AZ139" s="10" t="str">
        <f t="shared" si="194"/>
        <v/>
      </c>
      <c r="BA139" s="10" t="str">
        <f t="shared" si="195"/>
        <v/>
      </c>
      <c r="BB139" s="10" t="str">
        <f t="shared" si="196"/>
        <v/>
      </c>
      <c r="BC139" s="10" t="str">
        <f t="shared" si="197"/>
        <v/>
      </c>
      <c r="BD139" s="10" t="str">
        <f t="shared" si="198"/>
        <v/>
      </c>
      <c r="BE139" s="12" t="str">
        <f t="shared" si="199"/>
        <v/>
      </c>
      <c r="BF139" s="9" t="str">
        <f t="shared" si="200"/>
        <v/>
      </c>
      <c r="BG139" s="9" t="str">
        <f t="shared" si="201"/>
        <v/>
      </c>
      <c r="BH139" s="7" t="str">
        <f t="shared" si="202"/>
        <v/>
      </c>
      <c r="BI139" s="7" t="str">
        <f t="shared" si="203"/>
        <v/>
      </c>
      <c r="BJ139" s="12" t="str">
        <f t="shared" si="204"/>
        <v/>
      </c>
      <c r="BK139" s="80" t="str">
        <f t="shared" si="205"/>
        <v/>
      </c>
      <c r="BL139" s="7" t="str">
        <f t="shared" si="206"/>
        <v/>
      </c>
      <c r="BM139" s="7" t="str">
        <f t="shared" si="256"/>
        <v/>
      </c>
      <c r="BN139" s="12" t="str">
        <f t="shared" si="207"/>
        <v/>
      </c>
      <c r="BO139" s="9" t="str">
        <f t="shared" si="208"/>
        <v/>
      </c>
      <c r="BP139" s="2" t="str">
        <f t="shared" si="209"/>
        <v/>
      </c>
      <c r="BQ139" s="2" t="str">
        <f t="shared" si="210"/>
        <v/>
      </c>
      <c r="BR139" s="20" t="str">
        <f t="shared" si="264"/>
        <v/>
      </c>
      <c r="BS139" s="20" t="str">
        <f t="shared" si="264"/>
        <v/>
      </c>
      <c r="BT139" s="20" t="str">
        <f t="shared" si="264"/>
        <v/>
      </c>
      <c r="BU139" s="86" t="str">
        <f t="shared" si="211"/>
        <v/>
      </c>
      <c r="BV139" s="86" t="str">
        <f t="shared" si="212"/>
        <v/>
      </c>
      <c r="BW139" s="20" t="str">
        <f t="shared" si="264"/>
        <v/>
      </c>
      <c r="BX139" s="86" t="str">
        <f t="shared" si="264"/>
        <v/>
      </c>
      <c r="BY139" s="86" t="str">
        <f t="shared" si="264"/>
        <v/>
      </c>
      <c r="BZ139" s="86" t="str">
        <f t="shared" si="264"/>
        <v/>
      </c>
      <c r="CA139" s="86" t="str">
        <f t="shared" si="264"/>
        <v/>
      </c>
      <c r="CB139" s="86" t="str">
        <f t="shared" si="264"/>
        <v/>
      </c>
      <c r="CC139" s="86" t="str">
        <f t="shared" si="264"/>
        <v/>
      </c>
      <c r="CD139" s="86" t="str">
        <f t="shared" si="264"/>
        <v/>
      </c>
      <c r="CE139" s="20" t="str">
        <f t="shared" si="257"/>
        <v/>
      </c>
      <c r="CF139" s="14" t="str">
        <f t="shared" si="213"/>
        <v/>
      </c>
      <c r="CG139" s="14" t="str">
        <f t="shared" si="214"/>
        <v/>
      </c>
      <c r="CH139" s="8">
        <f t="shared" si="215"/>
        <v>0</v>
      </c>
      <c r="CI139" s="9" t="str">
        <f t="shared" si="216"/>
        <v/>
      </c>
      <c r="CJ139" s="9" t="str">
        <f t="shared" si="217"/>
        <v/>
      </c>
      <c r="CK139" s="9" t="str">
        <f t="shared" si="218"/>
        <v/>
      </c>
      <c r="CL139" s="9" t="str">
        <f t="shared" si="219"/>
        <v/>
      </c>
      <c r="CM139" s="9" t="str">
        <f t="shared" si="220"/>
        <v/>
      </c>
      <c r="CN139" s="9" t="str">
        <f t="shared" si="221"/>
        <v/>
      </c>
      <c r="CO139" s="9" t="str">
        <f t="shared" si="262"/>
        <v/>
      </c>
      <c r="CP139" s="9" t="str">
        <f t="shared" si="262"/>
        <v/>
      </c>
      <c r="CQ139" s="9" t="str">
        <f t="shared" si="262"/>
        <v/>
      </c>
      <c r="CR139" s="9" t="str">
        <f t="shared" si="262"/>
        <v/>
      </c>
      <c r="CS139" s="9" t="str">
        <f t="shared" si="262"/>
        <v/>
      </c>
      <c r="CT139" s="9" t="str">
        <f t="shared" si="262"/>
        <v/>
      </c>
      <c r="CU139" s="9" t="str">
        <f t="shared" si="262"/>
        <v/>
      </c>
      <c r="CV139" s="9" t="str">
        <f t="shared" si="223"/>
        <v/>
      </c>
      <c r="CW139" s="9" t="str">
        <f t="shared" si="263"/>
        <v/>
      </c>
      <c r="CX139" s="9" t="str">
        <f t="shared" si="263"/>
        <v/>
      </c>
      <c r="CY139" s="9" t="str">
        <f t="shared" si="263"/>
        <v/>
      </c>
      <c r="CZ139" s="9" t="str">
        <f t="shared" si="263"/>
        <v/>
      </c>
      <c r="DA139" s="9" t="str">
        <f t="shared" si="263"/>
        <v/>
      </c>
      <c r="DB139" s="9" t="str">
        <f t="shared" si="263"/>
        <v/>
      </c>
      <c r="DC139" s="9" t="str">
        <f t="shared" si="263"/>
        <v/>
      </c>
      <c r="DD139" s="2" t="str">
        <f t="shared" si="225"/>
        <v/>
      </c>
      <c r="DE139" s="2" t="str">
        <f t="shared" si="226"/>
        <v/>
      </c>
      <c r="DF139" s="2" t="str">
        <f t="shared" si="227"/>
        <v/>
      </c>
      <c r="DG139" s="2" t="str">
        <f t="shared" si="228"/>
        <v/>
      </c>
      <c r="DH139" s="2" t="str">
        <f t="shared" si="229"/>
        <v/>
      </c>
      <c r="DI139" s="2" t="str">
        <f t="shared" si="230"/>
        <v/>
      </c>
      <c r="DJ139" s="2" t="str">
        <f t="shared" si="231"/>
        <v/>
      </c>
      <c r="DK139" s="2" t="str">
        <f t="shared" si="232"/>
        <v/>
      </c>
      <c r="DL139" s="16" t="str">
        <f t="shared" si="233"/>
        <v/>
      </c>
      <c r="DM139" s="16" t="str">
        <f t="shared" si="234"/>
        <v/>
      </c>
      <c r="DN139" s="16" t="str">
        <f t="shared" si="235"/>
        <v/>
      </c>
      <c r="DO139" s="72" t="str">
        <f t="shared" si="236"/>
        <v/>
      </c>
      <c r="DP139" s="16" t="str">
        <f t="shared" si="237"/>
        <v/>
      </c>
      <c r="DQ139" s="16" t="str">
        <f t="shared" si="238"/>
        <v/>
      </c>
      <c r="DR139" s="2" t="str">
        <f t="shared" si="239"/>
        <v/>
      </c>
      <c r="DS139" s="2" t="str">
        <f t="shared" si="240"/>
        <v/>
      </c>
      <c r="DT139" s="2" t="str">
        <f t="shared" si="241"/>
        <v/>
      </c>
      <c r="DU139" s="2" t="str">
        <f t="shared" si="242"/>
        <v/>
      </c>
      <c r="DV139" s="15"/>
      <c r="DW139" s="17"/>
      <c r="DX139" s="17"/>
      <c r="DY139" s="47" t="str">
        <f t="shared" si="261"/>
        <v/>
      </c>
      <c r="DZ139" s="47" t="str">
        <f t="shared" si="261"/>
        <v/>
      </c>
      <c r="EA139" s="47" t="str">
        <f t="shared" si="261"/>
        <v/>
      </c>
      <c r="EB139" s="47" t="str">
        <f t="shared" si="261"/>
        <v/>
      </c>
      <c r="EC139" s="49" t="str">
        <f t="shared" si="261"/>
        <v/>
      </c>
      <c r="ED139" s="49" t="str">
        <f t="shared" si="261"/>
        <v/>
      </c>
      <c r="EE139" s="47" t="str">
        <f t="shared" si="261"/>
        <v/>
      </c>
      <c r="EF139" s="47" t="str">
        <f t="shared" si="261"/>
        <v/>
      </c>
      <c r="EG139" s="47" t="str">
        <f t="shared" si="261"/>
        <v/>
      </c>
      <c r="EH139" s="6">
        <f t="shared" si="153"/>
        <v>0</v>
      </c>
      <c r="EI139" s="6">
        <f t="shared" si="154"/>
        <v>0</v>
      </c>
      <c r="EJ139" s="2" t="str">
        <f t="shared" si="155"/>
        <v/>
      </c>
      <c r="EK139" s="2" t="str">
        <f t="shared" si="156"/>
        <v/>
      </c>
      <c r="EL139" s="2" t="str">
        <f t="shared" si="259"/>
        <v/>
      </c>
      <c r="EM139" s="2" t="str">
        <f t="shared" si="157"/>
        <v/>
      </c>
      <c r="EN139" s="2" t="str">
        <f t="shared" si="158"/>
        <v/>
      </c>
      <c r="EO139" s="2">
        <f t="shared" si="159"/>
        <v>0</v>
      </c>
      <c r="EP139" s="2">
        <f t="shared" si="243"/>
        <v>0</v>
      </c>
      <c r="EQ139" s="2"/>
      <c r="ER139" s="2"/>
      <c r="ES139" s="2"/>
      <c r="ET139" s="2"/>
      <c r="EU139" s="2"/>
      <c r="EV139" s="2"/>
      <c r="EW139" s="2">
        <f t="shared" si="160"/>
        <v>0</v>
      </c>
      <c r="EX139" s="2">
        <f t="shared" si="161"/>
        <v>0</v>
      </c>
      <c r="EY139" s="2">
        <f t="shared" si="244"/>
        <v>0</v>
      </c>
      <c r="EZ139" s="2">
        <f t="shared" si="162"/>
        <v>0</v>
      </c>
      <c r="FA139" s="2">
        <f t="shared" si="163"/>
        <v>0</v>
      </c>
      <c r="FB139" s="59"/>
      <c r="FC139" s="2">
        <f t="shared" si="164"/>
        <v>0</v>
      </c>
      <c r="FD139" s="2">
        <f t="shared" si="245"/>
        <v>0</v>
      </c>
      <c r="FE139" s="3">
        <f t="shared" si="258"/>
        <v>0</v>
      </c>
      <c r="FF139" s="3">
        <f t="shared" si="246"/>
        <v>0</v>
      </c>
      <c r="FG139" s="3">
        <f t="shared" si="247"/>
        <v>0</v>
      </c>
      <c r="FH139" s="3">
        <f t="shared" si="165"/>
        <v>0</v>
      </c>
      <c r="FI139" s="67">
        <f t="shared" si="166"/>
        <v>0</v>
      </c>
      <c r="FJ139" s="3">
        <f t="shared" si="167"/>
        <v>0</v>
      </c>
      <c r="FK139" s="3">
        <f t="shared" si="168"/>
        <v>0</v>
      </c>
      <c r="FL139" s="3">
        <f t="shared" si="248"/>
        <v>0</v>
      </c>
      <c r="FM139" s="3">
        <f t="shared" si="249"/>
        <v>0</v>
      </c>
      <c r="FN139" s="3">
        <f t="shared" si="250"/>
        <v>0</v>
      </c>
      <c r="FO139" s="2">
        <f t="shared" si="169"/>
        <v>0</v>
      </c>
      <c r="FP139" s="2">
        <f t="shared" si="170"/>
        <v>0</v>
      </c>
      <c r="FQ139" s="2">
        <f t="shared" si="251"/>
        <v>0</v>
      </c>
      <c r="FR139" s="6" t="str">
        <f>IF(A139=1,1,IF(DW139="","",COUNTA($DW$31:DW139)+1))</f>
        <v/>
      </c>
      <c r="FS139" s="6" t="str">
        <f t="shared" si="171"/>
        <v/>
      </c>
      <c r="FT139" s="43">
        <f t="shared" si="252"/>
        <v>0</v>
      </c>
      <c r="FU139" s="23">
        <f t="shared" si="253"/>
        <v>0</v>
      </c>
      <c r="FV139" s="21">
        <f t="shared" si="254"/>
        <v>0</v>
      </c>
    </row>
    <row r="140" spans="1:178">
      <c r="A140" s="4" t="str">
        <f t="shared" si="172"/>
        <v/>
      </c>
      <c r="B140" s="33"/>
      <c r="C140" s="33"/>
      <c r="D140" s="33"/>
      <c r="E140" s="33"/>
      <c r="F140" s="33"/>
      <c r="G140" s="11" t="str">
        <f t="shared" si="139"/>
        <v/>
      </c>
      <c r="H140" s="3" t="str">
        <f t="shared" si="173"/>
        <v/>
      </c>
      <c r="I140" s="3" t="str">
        <f t="shared" si="140"/>
        <v/>
      </c>
      <c r="J140" s="3" t="str">
        <f t="shared" si="174"/>
        <v/>
      </c>
      <c r="K140" s="3" t="str">
        <f t="shared" si="141"/>
        <v/>
      </c>
      <c r="L140" s="2" t="str">
        <f t="shared" si="142"/>
        <v/>
      </c>
      <c r="M140" s="8" t="str">
        <f t="shared" si="175"/>
        <v/>
      </c>
      <c r="N140" s="8" t="str">
        <f t="shared" si="143"/>
        <v/>
      </c>
      <c r="O140" s="8" t="str">
        <f t="shared" si="176"/>
        <v/>
      </c>
      <c r="P140" s="8" t="str">
        <f t="shared" si="144"/>
        <v/>
      </c>
      <c r="Q140" s="2" t="str">
        <f t="shared" si="145"/>
        <v/>
      </c>
      <c r="R140" s="3" t="str">
        <f t="shared" si="146"/>
        <v/>
      </c>
      <c r="S140" s="3" t="str">
        <f t="shared" si="147"/>
        <v/>
      </c>
      <c r="T140" s="3" t="str">
        <f t="shared" si="177"/>
        <v/>
      </c>
      <c r="U140" s="8" t="str">
        <f t="shared" si="148"/>
        <v/>
      </c>
      <c r="V140" s="2" t="str">
        <f t="shared" si="149"/>
        <v/>
      </c>
      <c r="W140" s="2" t="str">
        <f t="shared" si="150"/>
        <v/>
      </c>
      <c r="X140" s="2" t="str">
        <f t="shared" si="255"/>
        <v/>
      </c>
      <c r="Y140" s="2" t="str">
        <f t="shared" si="151"/>
        <v/>
      </c>
      <c r="Z140" s="46" t="str">
        <f t="shared" si="178"/>
        <v/>
      </c>
      <c r="AA140" s="46" t="str">
        <f t="shared" si="179"/>
        <v/>
      </c>
      <c r="AB140" s="47"/>
      <c r="AC140" s="46" t="str">
        <f t="shared" si="180"/>
        <v/>
      </c>
      <c r="AD140" s="47" t="str">
        <f t="shared" si="260"/>
        <v/>
      </c>
      <c r="AE140" s="48" t="str">
        <f t="shared" si="181"/>
        <v/>
      </c>
      <c r="AF140" s="49" t="str">
        <f t="shared" si="265"/>
        <v/>
      </c>
      <c r="AG140" s="49" t="str">
        <f t="shared" si="265"/>
        <v/>
      </c>
      <c r="AH140" s="49" t="str">
        <f t="shared" si="265"/>
        <v/>
      </c>
      <c r="AI140" s="47" t="str">
        <f t="shared" si="265"/>
        <v/>
      </c>
      <c r="AJ140" s="47" t="str">
        <f t="shared" si="265"/>
        <v/>
      </c>
      <c r="AK140" s="46" t="str">
        <f t="shared" si="265"/>
        <v/>
      </c>
      <c r="AL140" s="47"/>
      <c r="AM140" s="53" t="str">
        <f t="shared" si="182"/>
        <v/>
      </c>
      <c r="AN140" s="50" t="str">
        <f t="shared" si="183"/>
        <v/>
      </c>
      <c r="AO140" s="51"/>
      <c r="AP140" s="52" t="str">
        <f t="shared" si="184"/>
        <v/>
      </c>
      <c r="AQ140" s="52" t="str">
        <f t="shared" si="185"/>
        <v/>
      </c>
      <c r="AR140" s="47">
        <f t="shared" si="186"/>
        <v>0</v>
      </c>
      <c r="AS140" s="53" t="str">
        <f t="shared" si="187"/>
        <v/>
      </c>
      <c r="AT140" s="52" t="str">
        <f t="shared" si="188"/>
        <v/>
      </c>
      <c r="AU140" s="9" t="str">
        <f t="shared" si="189"/>
        <v/>
      </c>
      <c r="AV140" s="9" t="str">
        <f t="shared" si="190"/>
        <v/>
      </c>
      <c r="AW140" s="12" t="str">
        <f t="shared" si="191"/>
        <v/>
      </c>
      <c r="AX140" s="9" t="str">
        <f t="shared" si="192"/>
        <v/>
      </c>
      <c r="AY140" s="12" t="str">
        <f t="shared" si="193"/>
        <v/>
      </c>
      <c r="AZ140" s="10" t="str">
        <f t="shared" si="194"/>
        <v/>
      </c>
      <c r="BA140" s="10" t="str">
        <f t="shared" si="195"/>
        <v/>
      </c>
      <c r="BB140" s="10" t="str">
        <f t="shared" si="196"/>
        <v/>
      </c>
      <c r="BC140" s="10" t="str">
        <f t="shared" si="197"/>
        <v/>
      </c>
      <c r="BD140" s="10" t="str">
        <f t="shared" si="198"/>
        <v/>
      </c>
      <c r="BE140" s="12" t="str">
        <f t="shared" si="199"/>
        <v/>
      </c>
      <c r="BF140" s="9" t="str">
        <f t="shared" si="200"/>
        <v/>
      </c>
      <c r="BG140" s="9" t="str">
        <f t="shared" si="201"/>
        <v/>
      </c>
      <c r="BH140" s="7" t="str">
        <f t="shared" si="202"/>
        <v/>
      </c>
      <c r="BI140" s="7" t="str">
        <f t="shared" si="203"/>
        <v/>
      </c>
      <c r="BJ140" s="12" t="str">
        <f t="shared" si="204"/>
        <v/>
      </c>
      <c r="BK140" s="80" t="str">
        <f t="shared" si="205"/>
        <v/>
      </c>
      <c r="BL140" s="7" t="str">
        <f t="shared" si="206"/>
        <v/>
      </c>
      <c r="BM140" s="7" t="str">
        <f t="shared" si="256"/>
        <v/>
      </c>
      <c r="BN140" s="12" t="str">
        <f t="shared" si="207"/>
        <v/>
      </c>
      <c r="BO140" s="9" t="str">
        <f t="shared" si="208"/>
        <v/>
      </c>
      <c r="BP140" s="2" t="str">
        <f t="shared" si="209"/>
        <v/>
      </c>
      <c r="BQ140" s="2" t="str">
        <f t="shared" si="210"/>
        <v/>
      </c>
      <c r="BR140" s="20" t="str">
        <f t="shared" si="264"/>
        <v/>
      </c>
      <c r="BS140" s="20" t="str">
        <f t="shared" si="264"/>
        <v/>
      </c>
      <c r="BT140" s="20" t="str">
        <f t="shared" si="264"/>
        <v/>
      </c>
      <c r="BU140" s="86" t="str">
        <f t="shared" si="211"/>
        <v/>
      </c>
      <c r="BV140" s="86" t="str">
        <f t="shared" si="212"/>
        <v/>
      </c>
      <c r="BW140" s="20" t="str">
        <f t="shared" si="264"/>
        <v/>
      </c>
      <c r="BX140" s="86" t="str">
        <f t="shared" si="264"/>
        <v/>
      </c>
      <c r="BY140" s="86" t="str">
        <f t="shared" si="264"/>
        <v/>
      </c>
      <c r="BZ140" s="86" t="str">
        <f t="shared" si="264"/>
        <v/>
      </c>
      <c r="CA140" s="86" t="str">
        <f t="shared" si="264"/>
        <v/>
      </c>
      <c r="CB140" s="86" t="str">
        <f t="shared" si="264"/>
        <v/>
      </c>
      <c r="CC140" s="86" t="str">
        <f t="shared" si="264"/>
        <v/>
      </c>
      <c r="CD140" s="86" t="str">
        <f t="shared" si="264"/>
        <v/>
      </c>
      <c r="CE140" s="20" t="str">
        <f t="shared" si="257"/>
        <v/>
      </c>
      <c r="CF140" s="14" t="str">
        <f t="shared" si="213"/>
        <v/>
      </c>
      <c r="CG140" s="14" t="str">
        <f t="shared" si="214"/>
        <v/>
      </c>
      <c r="CH140" s="8">
        <f t="shared" si="215"/>
        <v>0</v>
      </c>
      <c r="CI140" s="9" t="str">
        <f t="shared" si="216"/>
        <v/>
      </c>
      <c r="CJ140" s="9" t="str">
        <f t="shared" si="217"/>
        <v/>
      </c>
      <c r="CK140" s="9" t="str">
        <f t="shared" si="218"/>
        <v/>
      </c>
      <c r="CL140" s="9" t="str">
        <f t="shared" si="219"/>
        <v/>
      </c>
      <c r="CM140" s="9" t="str">
        <f t="shared" si="220"/>
        <v/>
      </c>
      <c r="CN140" s="9" t="str">
        <f t="shared" si="221"/>
        <v/>
      </c>
      <c r="CO140" s="9" t="str">
        <f t="shared" si="262"/>
        <v/>
      </c>
      <c r="CP140" s="9" t="str">
        <f t="shared" si="262"/>
        <v/>
      </c>
      <c r="CQ140" s="9" t="str">
        <f t="shared" si="262"/>
        <v/>
      </c>
      <c r="CR140" s="9" t="str">
        <f t="shared" si="262"/>
        <v/>
      </c>
      <c r="CS140" s="9" t="str">
        <f t="shared" si="262"/>
        <v/>
      </c>
      <c r="CT140" s="9" t="str">
        <f t="shared" si="262"/>
        <v/>
      </c>
      <c r="CU140" s="9" t="str">
        <f t="shared" si="262"/>
        <v/>
      </c>
      <c r="CV140" s="9" t="str">
        <f t="shared" si="223"/>
        <v/>
      </c>
      <c r="CW140" s="9" t="str">
        <f t="shared" si="263"/>
        <v/>
      </c>
      <c r="CX140" s="9" t="str">
        <f t="shared" si="263"/>
        <v/>
      </c>
      <c r="CY140" s="9" t="str">
        <f t="shared" si="263"/>
        <v/>
      </c>
      <c r="CZ140" s="9" t="str">
        <f t="shared" si="263"/>
        <v/>
      </c>
      <c r="DA140" s="9" t="str">
        <f t="shared" si="263"/>
        <v/>
      </c>
      <c r="DB140" s="9" t="str">
        <f t="shared" si="263"/>
        <v/>
      </c>
      <c r="DC140" s="9" t="str">
        <f t="shared" si="263"/>
        <v/>
      </c>
      <c r="DD140" s="2" t="str">
        <f t="shared" si="225"/>
        <v/>
      </c>
      <c r="DE140" s="2" t="str">
        <f t="shared" si="226"/>
        <v/>
      </c>
      <c r="DF140" s="2" t="str">
        <f t="shared" si="227"/>
        <v/>
      </c>
      <c r="DG140" s="2" t="str">
        <f t="shared" si="228"/>
        <v/>
      </c>
      <c r="DH140" s="2" t="str">
        <f t="shared" si="229"/>
        <v/>
      </c>
      <c r="DI140" s="2" t="str">
        <f t="shared" si="230"/>
        <v/>
      </c>
      <c r="DJ140" s="2" t="str">
        <f t="shared" si="231"/>
        <v/>
      </c>
      <c r="DK140" s="2" t="str">
        <f t="shared" si="232"/>
        <v/>
      </c>
      <c r="DL140" s="16" t="str">
        <f t="shared" si="233"/>
        <v/>
      </c>
      <c r="DM140" s="16" t="str">
        <f t="shared" si="234"/>
        <v/>
      </c>
      <c r="DN140" s="16" t="str">
        <f t="shared" si="235"/>
        <v/>
      </c>
      <c r="DO140" s="72" t="str">
        <f t="shared" si="236"/>
        <v/>
      </c>
      <c r="DP140" s="16" t="str">
        <f t="shared" si="237"/>
        <v/>
      </c>
      <c r="DQ140" s="16" t="str">
        <f t="shared" si="238"/>
        <v/>
      </c>
      <c r="DR140" s="2" t="str">
        <f t="shared" si="239"/>
        <v/>
      </c>
      <c r="DS140" s="2" t="str">
        <f t="shared" si="240"/>
        <v/>
      </c>
      <c r="DT140" s="2" t="str">
        <f t="shared" si="241"/>
        <v/>
      </c>
      <c r="DU140" s="2" t="str">
        <f t="shared" si="242"/>
        <v/>
      </c>
      <c r="DV140" s="15"/>
      <c r="DW140" s="17"/>
      <c r="DX140" s="17"/>
      <c r="DY140" s="47" t="str">
        <f t="shared" si="261"/>
        <v/>
      </c>
      <c r="DZ140" s="47" t="str">
        <f t="shared" si="261"/>
        <v/>
      </c>
      <c r="EA140" s="47" t="str">
        <f t="shared" si="261"/>
        <v/>
      </c>
      <c r="EB140" s="47" t="str">
        <f t="shared" si="261"/>
        <v/>
      </c>
      <c r="EC140" s="49" t="str">
        <f t="shared" si="261"/>
        <v/>
      </c>
      <c r="ED140" s="49" t="str">
        <f t="shared" si="261"/>
        <v/>
      </c>
      <c r="EE140" s="47" t="str">
        <f t="shared" si="261"/>
        <v/>
      </c>
      <c r="EF140" s="47" t="str">
        <f t="shared" si="261"/>
        <v/>
      </c>
      <c r="EG140" s="47" t="str">
        <f t="shared" si="261"/>
        <v/>
      </c>
      <c r="EH140" s="6">
        <f t="shared" si="153"/>
        <v>0</v>
      </c>
      <c r="EI140" s="6">
        <f t="shared" si="154"/>
        <v>0</v>
      </c>
      <c r="EJ140" s="2" t="str">
        <f t="shared" si="155"/>
        <v/>
      </c>
      <c r="EK140" s="2" t="str">
        <f t="shared" si="156"/>
        <v/>
      </c>
      <c r="EL140" s="2" t="str">
        <f t="shared" si="259"/>
        <v/>
      </c>
      <c r="EM140" s="2" t="str">
        <f t="shared" si="157"/>
        <v/>
      </c>
      <c r="EN140" s="2" t="str">
        <f t="shared" si="158"/>
        <v/>
      </c>
      <c r="EO140" s="2">
        <f t="shared" si="159"/>
        <v>0</v>
      </c>
      <c r="EP140" s="2">
        <f t="shared" si="243"/>
        <v>0</v>
      </c>
      <c r="EQ140" s="2"/>
      <c r="ER140" s="2"/>
      <c r="ES140" s="2"/>
      <c r="ET140" s="2"/>
      <c r="EU140" s="2"/>
      <c r="EV140" s="2"/>
      <c r="EW140" s="2">
        <f t="shared" si="160"/>
        <v>0</v>
      </c>
      <c r="EX140" s="2">
        <f t="shared" si="161"/>
        <v>0</v>
      </c>
      <c r="EY140" s="2">
        <f t="shared" si="244"/>
        <v>0</v>
      </c>
      <c r="EZ140" s="2">
        <f t="shared" si="162"/>
        <v>0</v>
      </c>
      <c r="FA140" s="2">
        <f t="shared" si="163"/>
        <v>0</v>
      </c>
      <c r="FB140" s="59"/>
      <c r="FC140" s="2">
        <f t="shared" si="164"/>
        <v>0</v>
      </c>
      <c r="FD140" s="2">
        <f t="shared" si="245"/>
        <v>0</v>
      </c>
      <c r="FE140" s="3">
        <f t="shared" si="258"/>
        <v>0</v>
      </c>
      <c r="FF140" s="3">
        <f t="shared" si="246"/>
        <v>0</v>
      </c>
      <c r="FG140" s="3">
        <f t="shared" si="247"/>
        <v>0</v>
      </c>
      <c r="FH140" s="3">
        <f t="shared" si="165"/>
        <v>0</v>
      </c>
      <c r="FI140" s="67">
        <f t="shared" si="166"/>
        <v>0</v>
      </c>
      <c r="FJ140" s="3">
        <f t="shared" si="167"/>
        <v>0</v>
      </c>
      <c r="FK140" s="3">
        <f t="shared" si="168"/>
        <v>0</v>
      </c>
      <c r="FL140" s="3">
        <f t="shared" si="248"/>
        <v>0</v>
      </c>
      <c r="FM140" s="3">
        <f t="shared" si="249"/>
        <v>0</v>
      </c>
      <c r="FN140" s="3">
        <f t="shared" si="250"/>
        <v>0</v>
      </c>
      <c r="FO140" s="2">
        <f t="shared" si="169"/>
        <v>0</v>
      </c>
      <c r="FP140" s="2">
        <f t="shared" si="170"/>
        <v>0</v>
      </c>
      <c r="FQ140" s="2">
        <f t="shared" si="251"/>
        <v>0</v>
      </c>
      <c r="FR140" s="6" t="str">
        <f>IF(A140=1,1,IF(DW140="","",COUNTA($DW$31:DW140)+1))</f>
        <v/>
      </c>
      <c r="FS140" s="6" t="str">
        <f t="shared" si="171"/>
        <v/>
      </c>
      <c r="FT140" s="43">
        <f t="shared" si="252"/>
        <v>0</v>
      </c>
      <c r="FU140" s="23">
        <f t="shared" si="253"/>
        <v>0</v>
      </c>
      <c r="FV140" s="21">
        <f t="shared" si="254"/>
        <v>0</v>
      </c>
    </row>
    <row r="141" spans="1:178">
      <c r="A141" s="4" t="str">
        <f t="shared" si="172"/>
        <v/>
      </c>
      <c r="B141" s="33"/>
      <c r="C141" s="33"/>
      <c r="D141" s="33"/>
      <c r="E141" s="33"/>
      <c r="F141" s="33"/>
      <c r="G141" s="11" t="str">
        <f t="shared" si="139"/>
        <v/>
      </c>
      <c r="H141" s="3" t="str">
        <f t="shared" si="173"/>
        <v/>
      </c>
      <c r="I141" s="3" t="str">
        <f t="shared" si="140"/>
        <v/>
      </c>
      <c r="J141" s="3" t="str">
        <f t="shared" si="174"/>
        <v/>
      </c>
      <c r="K141" s="3" t="str">
        <f t="shared" si="141"/>
        <v/>
      </c>
      <c r="L141" s="2" t="str">
        <f t="shared" si="142"/>
        <v/>
      </c>
      <c r="M141" s="8" t="str">
        <f t="shared" si="175"/>
        <v/>
      </c>
      <c r="N141" s="8" t="str">
        <f t="shared" si="143"/>
        <v/>
      </c>
      <c r="O141" s="8" t="str">
        <f t="shared" si="176"/>
        <v/>
      </c>
      <c r="P141" s="8" t="str">
        <f t="shared" si="144"/>
        <v/>
      </c>
      <c r="Q141" s="2" t="str">
        <f t="shared" si="145"/>
        <v/>
      </c>
      <c r="R141" s="3" t="str">
        <f t="shared" si="146"/>
        <v/>
      </c>
      <c r="S141" s="3" t="str">
        <f t="shared" si="147"/>
        <v/>
      </c>
      <c r="T141" s="3" t="str">
        <f t="shared" si="177"/>
        <v/>
      </c>
      <c r="U141" s="8" t="str">
        <f t="shared" si="148"/>
        <v/>
      </c>
      <c r="V141" s="2" t="str">
        <f t="shared" si="149"/>
        <v/>
      </c>
      <c r="W141" s="2" t="str">
        <f t="shared" si="150"/>
        <v/>
      </c>
      <c r="X141" s="2" t="str">
        <f t="shared" si="255"/>
        <v/>
      </c>
      <c r="Y141" s="2" t="str">
        <f t="shared" si="151"/>
        <v/>
      </c>
      <c r="Z141" s="46" t="str">
        <f t="shared" si="178"/>
        <v/>
      </c>
      <c r="AA141" s="46" t="str">
        <f t="shared" si="179"/>
        <v/>
      </c>
      <c r="AB141" s="47"/>
      <c r="AC141" s="46" t="str">
        <f t="shared" si="180"/>
        <v/>
      </c>
      <c r="AD141" s="47" t="str">
        <f t="shared" si="260"/>
        <v/>
      </c>
      <c r="AE141" s="48" t="str">
        <f t="shared" si="181"/>
        <v/>
      </c>
      <c r="AF141" s="49" t="str">
        <f t="shared" si="265"/>
        <v/>
      </c>
      <c r="AG141" s="49" t="str">
        <f t="shared" si="265"/>
        <v/>
      </c>
      <c r="AH141" s="49" t="str">
        <f t="shared" si="265"/>
        <v/>
      </c>
      <c r="AI141" s="47" t="str">
        <f t="shared" si="265"/>
        <v/>
      </c>
      <c r="AJ141" s="47" t="str">
        <f t="shared" si="265"/>
        <v/>
      </c>
      <c r="AK141" s="46" t="str">
        <f t="shared" si="265"/>
        <v/>
      </c>
      <c r="AL141" s="47"/>
      <c r="AM141" s="53" t="str">
        <f t="shared" si="182"/>
        <v/>
      </c>
      <c r="AN141" s="50" t="str">
        <f t="shared" si="183"/>
        <v/>
      </c>
      <c r="AO141" s="51"/>
      <c r="AP141" s="52" t="str">
        <f t="shared" si="184"/>
        <v/>
      </c>
      <c r="AQ141" s="52" t="str">
        <f t="shared" si="185"/>
        <v/>
      </c>
      <c r="AR141" s="47">
        <f t="shared" si="186"/>
        <v>0</v>
      </c>
      <c r="AS141" s="53" t="str">
        <f t="shared" si="187"/>
        <v/>
      </c>
      <c r="AT141" s="52" t="str">
        <f t="shared" si="188"/>
        <v/>
      </c>
      <c r="AU141" s="9" t="str">
        <f t="shared" si="189"/>
        <v/>
      </c>
      <c r="AV141" s="9" t="str">
        <f t="shared" si="190"/>
        <v/>
      </c>
      <c r="AW141" s="12" t="str">
        <f t="shared" si="191"/>
        <v/>
      </c>
      <c r="AX141" s="9" t="str">
        <f t="shared" si="192"/>
        <v/>
      </c>
      <c r="AY141" s="12" t="str">
        <f t="shared" si="193"/>
        <v/>
      </c>
      <c r="AZ141" s="10" t="str">
        <f t="shared" si="194"/>
        <v/>
      </c>
      <c r="BA141" s="10" t="str">
        <f t="shared" si="195"/>
        <v/>
      </c>
      <c r="BB141" s="10" t="str">
        <f t="shared" si="196"/>
        <v/>
      </c>
      <c r="BC141" s="10" t="str">
        <f t="shared" si="197"/>
        <v/>
      </c>
      <c r="BD141" s="10" t="str">
        <f t="shared" si="198"/>
        <v/>
      </c>
      <c r="BE141" s="12" t="str">
        <f t="shared" si="199"/>
        <v/>
      </c>
      <c r="BF141" s="9" t="str">
        <f t="shared" si="200"/>
        <v/>
      </c>
      <c r="BG141" s="9" t="str">
        <f t="shared" si="201"/>
        <v/>
      </c>
      <c r="BH141" s="7" t="str">
        <f t="shared" si="202"/>
        <v/>
      </c>
      <c r="BI141" s="7" t="str">
        <f t="shared" si="203"/>
        <v/>
      </c>
      <c r="BJ141" s="12" t="str">
        <f t="shared" si="204"/>
        <v/>
      </c>
      <c r="BK141" s="80" t="str">
        <f t="shared" si="205"/>
        <v/>
      </c>
      <c r="BL141" s="7" t="str">
        <f t="shared" si="206"/>
        <v/>
      </c>
      <c r="BM141" s="7" t="str">
        <f t="shared" si="256"/>
        <v/>
      </c>
      <c r="BN141" s="12" t="str">
        <f t="shared" si="207"/>
        <v/>
      </c>
      <c r="BO141" s="9" t="str">
        <f t="shared" si="208"/>
        <v/>
      </c>
      <c r="BP141" s="2" t="str">
        <f t="shared" si="209"/>
        <v/>
      </c>
      <c r="BQ141" s="2" t="str">
        <f t="shared" si="210"/>
        <v/>
      </c>
      <c r="BR141" s="20" t="str">
        <f t="shared" si="264"/>
        <v/>
      </c>
      <c r="BS141" s="20" t="str">
        <f t="shared" si="264"/>
        <v/>
      </c>
      <c r="BT141" s="20" t="str">
        <f t="shared" si="264"/>
        <v/>
      </c>
      <c r="BU141" s="86" t="str">
        <f t="shared" si="211"/>
        <v/>
      </c>
      <c r="BV141" s="86" t="str">
        <f t="shared" si="212"/>
        <v/>
      </c>
      <c r="BW141" s="20" t="str">
        <f t="shared" si="264"/>
        <v/>
      </c>
      <c r="BX141" s="86" t="str">
        <f t="shared" si="264"/>
        <v/>
      </c>
      <c r="BY141" s="86" t="str">
        <f t="shared" si="264"/>
        <v/>
      </c>
      <c r="BZ141" s="86" t="str">
        <f t="shared" si="264"/>
        <v/>
      </c>
      <c r="CA141" s="86" t="str">
        <f t="shared" si="264"/>
        <v/>
      </c>
      <c r="CB141" s="86" t="str">
        <f t="shared" si="264"/>
        <v/>
      </c>
      <c r="CC141" s="86" t="str">
        <f t="shared" si="264"/>
        <v/>
      </c>
      <c r="CD141" s="86" t="str">
        <f t="shared" si="264"/>
        <v/>
      </c>
      <c r="CE141" s="20" t="str">
        <f t="shared" si="257"/>
        <v/>
      </c>
      <c r="CF141" s="14" t="str">
        <f t="shared" si="213"/>
        <v/>
      </c>
      <c r="CG141" s="14" t="str">
        <f t="shared" si="214"/>
        <v/>
      </c>
      <c r="CH141" s="8">
        <f t="shared" si="215"/>
        <v>0</v>
      </c>
      <c r="CI141" s="9" t="str">
        <f t="shared" si="216"/>
        <v/>
      </c>
      <c r="CJ141" s="9" t="str">
        <f t="shared" si="217"/>
        <v/>
      </c>
      <c r="CK141" s="9" t="str">
        <f t="shared" si="218"/>
        <v/>
      </c>
      <c r="CL141" s="9" t="str">
        <f t="shared" si="219"/>
        <v/>
      </c>
      <c r="CM141" s="9" t="str">
        <f t="shared" si="220"/>
        <v/>
      </c>
      <c r="CN141" s="9" t="str">
        <f t="shared" si="221"/>
        <v/>
      </c>
      <c r="CO141" s="9" t="str">
        <f t="shared" si="262"/>
        <v/>
      </c>
      <c r="CP141" s="9" t="str">
        <f t="shared" si="262"/>
        <v/>
      </c>
      <c r="CQ141" s="9" t="str">
        <f t="shared" si="262"/>
        <v/>
      </c>
      <c r="CR141" s="9" t="str">
        <f t="shared" si="262"/>
        <v/>
      </c>
      <c r="CS141" s="9" t="str">
        <f t="shared" si="262"/>
        <v/>
      </c>
      <c r="CT141" s="9" t="str">
        <f t="shared" si="262"/>
        <v/>
      </c>
      <c r="CU141" s="9" t="str">
        <f t="shared" si="262"/>
        <v/>
      </c>
      <c r="CV141" s="9" t="str">
        <f t="shared" si="223"/>
        <v/>
      </c>
      <c r="CW141" s="9" t="str">
        <f t="shared" si="263"/>
        <v/>
      </c>
      <c r="CX141" s="9" t="str">
        <f t="shared" si="263"/>
        <v/>
      </c>
      <c r="CY141" s="9" t="str">
        <f t="shared" si="263"/>
        <v/>
      </c>
      <c r="CZ141" s="9" t="str">
        <f t="shared" si="263"/>
        <v/>
      </c>
      <c r="DA141" s="9" t="str">
        <f t="shared" si="263"/>
        <v/>
      </c>
      <c r="DB141" s="9" t="str">
        <f t="shared" si="263"/>
        <v/>
      </c>
      <c r="DC141" s="9" t="str">
        <f t="shared" si="263"/>
        <v/>
      </c>
      <c r="DD141" s="2" t="str">
        <f t="shared" si="225"/>
        <v/>
      </c>
      <c r="DE141" s="2" t="str">
        <f t="shared" si="226"/>
        <v/>
      </c>
      <c r="DF141" s="2" t="str">
        <f t="shared" si="227"/>
        <v/>
      </c>
      <c r="DG141" s="2" t="str">
        <f t="shared" si="228"/>
        <v/>
      </c>
      <c r="DH141" s="2" t="str">
        <f t="shared" si="229"/>
        <v/>
      </c>
      <c r="DI141" s="2" t="str">
        <f t="shared" si="230"/>
        <v/>
      </c>
      <c r="DJ141" s="2" t="str">
        <f t="shared" si="231"/>
        <v/>
      </c>
      <c r="DK141" s="2" t="str">
        <f t="shared" si="232"/>
        <v/>
      </c>
      <c r="DL141" s="16" t="str">
        <f t="shared" si="233"/>
        <v/>
      </c>
      <c r="DM141" s="16" t="str">
        <f t="shared" si="234"/>
        <v/>
      </c>
      <c r="DN141" s="16" t="str">
        <f t="shared" si="235"/>
        <v/>
      </c>
      <c r="DO141" s="72" t="str">
        <f t="shared" si="236"/>
        <v/>
      </c>
      <c r="DP141" s="16" t="str">
        <f t="shared" si="237"/>
        <v/>
      </c>
      <c r="DQ141" s="16" t="str">
        <f t="shared" si="238"/>
        <v/>
      </c>
      <c r="DR141" s="2" t="str">
        <f t="shared" si="239"/>
        <v/>
      </c>
      <c r="DS141" s="2" t="str">
        <f t="shared" si="240"/>
        <v/>
      </c>
      <c r="DT141" s="2" t="str">
        <f t="shared" si="241"/>
        <v/>
      </c>
      <c r="DU141" s="2" t="str">
        <f t="shared" si="242"/>
        <v/>
      </c>
      <c r="DV141" s="15"/>
      <c r="DW141" s="17"/>
      <c r="DX141" s="17"/>
      <c r="DY141" s="47" t="str">
        <f t="shared" si="261"/>
        <v/>
      </c>
      <c r="DZ141" s="47" t="str">
        <f t="shared" si="261"/>
        <v/>
      </c>
      <c r="EA141" s="47" t="str">
        <f t="shared" si="261"/>
        <v/>
      </c>
      <c r="EB141" s="47" t="str">
        <f t="shared" si="261"/>
        <v/>
      </c>
      <c r="EC141" s="49" t="str">
        <f t="shared" si="261"/>
        <v/>
      </c>
      <c r="ED141" s="49" t="str">
        <f t="shared" si="261"/>
        <v/>
      </c>
      <c r="EE141" s="47" t="str">
        <f t="shared" si="261"/>
        <v/>
      </c>
      <c r="EF141" s="47" t="str">
        <f t="shared" si="261"/>
        <v/>
      </c>
      <c r="EG141" s="47" t="str">
        <f t="shared" si="261"/>
        <v/>
      </c>
      <c r="EH141" s="6">
        <f t="shared" si="153"/>
        <v>0</v>
      </c>
      <c r="EI141" s="6">
        <f t="shared" si="154"/>
        <v>0</v>
      </c>
      <c r="EJ141" s="2" t="str">
        <f t="shared" si="155"/>
        <v/>
      </c>
      <c r="EK141" s="2" t="str">
        <f t="shared" si="156"/>
        <v/>
      </c>
      <c r="EL141" s="2" t="str">
        <f t="shared" si="259"/>
        <v/>
      </c>
      <c r="EM141" s="2" t="str">
        <f t="shared" si="157"/>
        <v/>
      </c>
      <c r="EN141" s="2" t="str">
        <f t="shared" si="158"/>
        <v/>
      </c>
      <c r="EO141" s="2">
        <f t="shared" si="159"/>
        <v>0</v>
      </c>
      <c r="EP141" s="2">
        <f t="shared" si="243"/>
        <v>0</v>
      </c>
      <c r="EQ141" s="2"/>
      <c r="ER141" s="2"/>
      <c r="ES141" s="2"/>
      <c r="ET141" s="2"/>
      <c r="EU141" s="2"/>
      <c r="EV141" s="2"/>
      <c r="EW141" s="2">
        <f t="shared" si="160"/>
        <v>0</v>
      </c>
      <c r="EX141" s="2">
        <f t="shared" si="161"/>
        <v>0</v>
      </c>
      <c r="EY141" s="2">
        <f t="shared" si="244"/>
        <v>0</v>
      </c>
      <c r="EZ141" s="2">
        <f t="shared" si="162"/>
        <v>0</v>
      </c>
      <c r="FA141" s="2">
        <f t="shared" si="163"/>
        <v>0</v>
      </c>
      <c r="FB141" s="59"/>
      <c r="FC141" s="2">
        <f t="shared" si="164"/>
        <v>0</v>
      </c>
      <c r="FD141" s="2">
        <f t="shared" si="245"/>
        <v>0</v>
      </c>
      <c r="FE141" s="3">
        <f t="shared" si="258"/>
        <v>0</v>
      </c>
      <c r="FF141" s="3">
        <f t="shared" si="246"/>
        <v>0</v>
      </c>
      <c r="FG141" s="3">
        <f t="shared" si="247"/>
        <v>0</v>
      </c>
      <c r="FH141" s="3">
        <f t="shared" si="165"/>
        <v>0</v>
      </c>
      <c r="FI141" s="67">
        <f t="shared" si="166"/>
        <v>0</v>
      </c>
      <c r="FJ141" s="3">
        <f t="shared" si="167"/>
        <v>0</v>
      </c>
      <c r="FK141" s="3">
        <f t="shared" si="168"/>
        <v>0</v>
      </c>
      <c r="FL141" s="3">
        <f t="shared" si="248"/>
        <v>0</v>
      </c>
      <c r="FM141" s="3">
        <f t="shared" si="249"/>
        <v>0</v>
      </c>
      <c r="FN141" s="3">
        <f t="shared" si="250"/>
        <v>0</v>
      </c>
      <c r="FO141" s="2">
        <f t="shared" si="169"/>
        <v>0</v>
      </c>
      <c r="FP141" s="2">
        <f t="shared" si="170"/>
        <v>0</v>
      </c>
      <c r="FQ141" s="2">
        <f t="shared" si="251"/>
        <v>0</v>
      </c>
      <c r="FR141" s="6" t="str">
        <f>IF(A141=1,1,IF(DW141="","",COUNTA($DW$31:DW141)+1))</f>
        <v/>
      </c>
      <c r="FS141" s="6" t="str">
        <f t="shared" si="171"/>
        <v/>
      </c>
      <c r="FT141" s="43">
        <f t="shared" si="252"/>
        <v>0</v>
      </c>
      <c r="FU141" s="23">
        <f t="shared" si="253"/>
        <v>0</v>
      </c>
      <c r="FV141" s="21">
        <f t="shared" si="254"/>
        <v>0</v>
      </c>
    </row>
    <row r="142" spans="1:178">
      <c r="A142" s="4" t="str">
        <f t="shared" si="172"/>
        <v/>
      </c>
      <c r="B142" s="33"/>
      <c r="C142" s="33"/>
      <c r="D142" s="33"/>
      <c r="E142" s="33"/>
      <c r="F142" s="33"/>
      <c r="G142" s="11" t="str">
        <f t="shared" si="139"/>
        <v/>
      </c>
      <c r="H142" s="3" t="str">
        <f t="shared" si="173"/>
        <v/>
      </c>
      <c r="I142" s="3" t="str">
        <f t="shared" si="140"/>
        <v/>
      </c>
      <c r="J142" s="3" t="str">
        <f t="shared" si="174"/>
        <v/>
      </c>
      <c r="K142" s="3" t="str">
        <f t="shared" si="141"/>
        <v/>
      </c>
      <c r="L142" s="2" t="str">
        <f t="shared" si="142"/>
        <v/>
      </c>
      <c r="M142" s="8" t="str">
        <f t="shared" si="175"/>
        <v/>
      </c>
      <c r="N142" s="8" t="str">
        <f t="shared" si="143"/>
        <v/>
      </c>
      <c r="O142" s="8" t="str">
        <f t="shared" si="176"/>
        <v/>
      </c>
      <c r="P142" s="8" t="str">
        <f t="shared" si="144"/>
        <v/>
      </c>
      <c r="Q142" s="2" t="str">
        <f t="shared" si="145"/>
        <v/>
      </c>
      <c r="R142" s="3" t="str">
        <f t="shared" si="146"/>
        <v/>
      </c>
      <c r="S142" s="3" t="str">
        <f t="shared" si="147"/>
        <v/>
      </c>
      <c r="T142" s="3" t="str">
        <f t="shared" si="177"/>
        <v/>
      </c>
      <c r="U142" s="8" t="str">
        <f t="shared" si="148"/>
        <v/>
      </c>
      <c r="V142" s="2" t="str">
        <f t="shared" si="149"/>
        <v/>
      </c>
      <c r="W142" s="2" t="str">
        <f t="shared" si="150"/>
        <v/>
      </c>
      <c r="X142" s="2" t="str">
        <f t="shared" si="255"/>
        <v/>
      </c>
      <c r="Y142" s="2" t="str">
        <f t="shared" si="151"/>
        <v/>
      </c>
      <c r="Z142" s="46" t="str">
        <f t="shared" si="178"/>
        <v/>
      </c>
      <c r="AA142" s="46" t="str">
        <f t="shared" si="179"/>
        <v/>
      </c>
      <c r="AB142" s="47"/>
      <c r="AC142" s="46" t="str">
        <f t="shared" si="180"/>
        <v/>
      </c>
      <c r="AD142" s="47" t="str">
        <f t="shared" si="260"/>
        <v/>
      </c>
      <c r="AE142" s="48" t="str">
        <f t="shared" si="181"/>
        <v/>
      </c>
      <c r="AF142" s="49" t="str">
        <f t="shared" si="265"/>
        <v/>
      </c>
      <c r="AG142" s="49" t="str">
        <f t="shared" si="265"/>
        <v/>
      </c>
      <c r="AH142" s="49" t="str">
        <f t="shared" si="265"/>
        <v/>
      </c>
      <c r="AI142" s="47" t="str">
        <f t="shared" si="265"/>
        <v/>
      </c>
      <c r="AJ142" s="47" t="str">
        <f t="shared" si="265"/>
        <v/>
      </c>
      <c r="AK142" s="46" t="str">
        <f t="shared" si="265"/>
        <v/>
      </c>
      <c r="AL142" s="47"/>
      <c r="AM142" s="53" t="str">
        <f t="shared" si="182"/>
        <v/>
      </c>
      <c r="AN142" s="50" t="str">
        <f t="shared" si="183"/>
        <v/>
      </c>
      <c r="AO142" s="51"/>
      <c r="AP142" s="52" t="str">
        <f t="shared" si="184"/>
        <v/>
      </c>
      <c r="AQ142" s="52" t="str">
        <f t="shared" si="185"/>
        <v/>
      </c>
      <c r="AR142" s="47">
        <f t="shared" si="186"/>
        <v>0</v>
      </c>
      <c r="AS142" s="53" t="str">
        <f t="shared" si="187"/>
        <v/>
      </c>
      <c r="AT142" s="52" t="str">
        <f t="shared" si="188"/>
        <v/>
      </c>
      <c r="AU142" s="9" t="str">
        <f t="shared" si="189"/>
        <v/>
      </c>
      <c r="AV142" s="9" t="str">
        <f t="shared" si="190"/>
        <v/>
      </c>
      <c r="AW142" s="12" t="str">
        <f t="shared" si="191"/>
        <v/>
      </c>
      <c r="AX142" s="9" t="str">
        <f t="shared" si="192"/>
        <v/>
      </c>
      <c r="AY142" s="12" t="str">
        <f t="shared" si="193"/>
        <v/>
      </c>
      <c r="AZ142" s="10" t="str">
        <f t="shared" si="194"/>
        <v/>
      </c>
      <c r="BA142" s="10" t="str">
        <f t="shared" si="195"/>
        <v/>
      </c>
      <c r="BB142" s="10" t="str">
        <f t="shared" si="196"/>
        <v/>
      </c>
      <c r="BC142" s="10" t="str">
        <f t="shared" si="197"/>
        <v/>
      </c>
      <c r="BD142" s="10" t="str">
        <f t="shared" si="198"/>
        <v/>
      </c>
      <c r="BE142" s="12" t="str">
        <f t="shared" si="199"/>
        <v/>
      </c>
      <c r="BF142" s="9" t="str">
        <f t="shared" si="200"/>
        <v/>
      </c>
      <c r="BG142" s="9" t="str">
        <f t="shared" si="201"/>
        <v/>
      </c>
      <c r="BH142" s="7" t="str">
        <f t="shared" si="202"/>
        <v/>
      </c>
      <c r="BI142" s="7" t="str">
        <f t="shared" si="203"/>
        <v/>
      </c>
      <c r="BJ142" s="12" t="str">
        <f t="shared" si="204"/>
        <v/>
      </c>
      <c r="BK142" s="80" t="str">
        <f t="shared" si="205"/>
        <v/>
      </c>
      <c r="BL142" s="7" t="str">
        <f t="shared" si="206"/>
        <v/>
      </c>
      <c r="BM142" s="7" t="str">
        <f t="shared" si="256"/>
        <v/>
      </c>
      <c r="BN142" s="12" t="str">
        <f t="shared" si="207"/>
        <v/>
      </c>
      <c r="BO142" s="9" t="str">
        <f t="shared" si="208"/>
        <v/>
      </c>
      <c r="BP142" s="2" t="str">
        <f t="shared" si="209"/>
        <v/>
      </c>
      <c r="BQ142" s="2" t="str">
        <f t="shared" si="210"/>
        <v/>
      </c>
      <c r="BR142" s="20" t="str">
        <f t="shared" si="264"/>
        <v/>
      </c>
      <c r="BS142" s="20" t="str">
        <f t="shared" si="264"/>
        <v/>
      </c>
      <c r="BT142" s="20" t="str">
        <f t="shared" si="264"/>
        <v/>
      </c>
      <c r="BU142" s="86" t="str">
        <f t="shared" si="211"/>
        <v/>
      </c>
      <c r="BV142" s="86" t="str">
        <f t="shared" si="212"/>
        <v/>
      </c>
      <c r="BW142" s="20" t="str">
        <f t="shared" si="264"/>
        <v/>
      </c>
      <c r="BX142" s="86" t="str">
        <f t="shared" si="264"/>
        <v/>
      </c>
      <c r="BY142" s="86" t="str">
        <f t="shared" si="264"/>
        <v/>
      </c>
      <c r="BZ142" s="86" t="str">
        <f t="shared" si="264"/>
        <v/>
      </c>
      <c r="CA142" s="86" t="str">
        <f t="shared" si="264"/>
        <v/>
      </c>
      <c r="CB142" s="86" t="str">
        <f t="shared" si="264"/>
        <v/>
      </c>
      <c r="CC142" s="86" t="str">
        <f t="shared" si="264"/>
        <v/>
      </c>
      <c r="CD142" s="86" t="str">
        <f t="shared" si="264"/>
        <v/>
      </c>
      <c r="CE142" s="20" t="str">
        <f t="shared" si="257"/>
        <v/>
      </c>
      <c r="CF142" s="14" t="str">
        <f t="shared" si="213"/>
        <v/>
      </c>
      <c r="CG142" s="14" t="str">
        <f t="shared" si="214"/>
        <v/>
      </c>
      <c r="CH142" s="8">
        <f t="shared" si="215"/>
        <v>0</v>
      </c>
      <c r="CI142" s="9" t="str">
        <f t="shared" si="216"/>
        <v/>
      </c>
      <c r="CJ142" s="9" t="str">
        <f t="shared" si="217"/>
        <v/>
      </c>
      <c r="CK142" s="9" t="str">
        <f t="shared" si="218"/>
        <v/>
      </c>
      <c r="CL142" s="9" t="str">
        <f t="shared" si="219"/>
        <v/>
      </c>
      <c r="CM142" s="9" t="str">
        <f t="shared" si="220"/>
        <v/>
      </c>
      <c r="CN142" s="9" t="str">
        <f t="shared" si="221"/>
        <v/>
      </c>
      <c r="CO142" s="9" t="str">
        <f t="shared" si="262"/>
        <v/>
      </c>
      <c r="CP142" s="9" t="str">
        <f t="shared" si="262"/>
        <v/>
      </c>
      <c r="CQ142" s="9" t="str">
        <f t="shared" si="262"/>
        <v/>
      </c>
      <c r="CR142" s="9" t="str">
        <f t="shared" si="262"/>
        <v/>
      </c>
      <c r="CS142" s="9" t="str">
        <f t="shared" si="262"/>
        <v/>
      </c>
      <c r="CT142" s="9" t="str">
        <f t="shared" si="262"/>
        <v/>
      </c>
      <c r="CU142" s="9" t="str">
        <f t="shared" si="262"/>
        <v/>
      </c>
      <c r="CV142" s="9" t="str">
        <f t="shared" si="223"/>
        <v/>
      </c>
      <c r="CW142" s="9" t="str">
        <f t="shared" si="263"/>
        <v/>
      </c>
      <c r="CX142" s="9" t="str">
        <f t="shared" si="263"/>
        <v/>
      </c>
      <c r="CY142" s="9" t="str">
        <f t="shared" si="263"/>
        <v/>
      </c>
      <c r="CZ142" s="9" t="str">
        <f t="shared" si="263"/>
        <v/>
      </c>
      <c r="DA142" s="9" t="str">
        <f t="shared" si="263"/>
        <v/>
      </c>
      <c r="DB142" s="9" t="str">
        <f t="shared" si="263"/>
        <v/>
      </c>
      <c r="DC142" s="9" t="str">
        <f t="shared" si="263"/>
        <v/>
      </c>
      <c r="DD142" s="2" t="str">
        <f t="shared" si="225"/>
        <v/>
      </c>
      <c r="DE142" s="2" t="str">
        <f t="shared" si="226"/>
        <v/>
      </c>
      <c r="DF142" s="2" t="str">
        <f t="shared" si="227"/>
        <v/>
      </c>
      <c r="DG142" s="2" t="str">
        <f t="shared" si="228"/>
        <v/>
      </c>
      <c r="DH142" s="2" t="str">
        <f t="shared" si="229"/>
        <v/>
      </c>
      <c r="DI142" s="2" t="str">
        <f t="shared" si="230"/>
        <v/>
      </c>
      <c r="DJ142" s="2" t="str">
        <f t="shared" si="231"/>
        <v/>
      </c>
      <c r="DK142" s="2" t="str">
        <f t="shared" si="232"/>
        <v/>
      </c>
      <c r="DL142" s="16" t="str">
        <f t="shared" si="233"/>
        <v/>
      </c>
      <c r="DM142" s="16" t="str">
        <f t="shared" si="234"/>
        <v/>
      </c>
      <c r="DN142" s="16" t="str">
        <f t="shared" si="235"/>
        <v/>
      </c>
      <c r="DO142" s="72" t="str">
        <f t="shared" si="236"/>
        <v/>
      </c>
      <c r="DP142" s="16" t="str">
        <f t="shared" si="237"/>
        <v/>
      </c>
      <c r="DQ142" s="16" t="str">
        <f t="shared" si="238"/>
        <v/>
      </c>
      <c r="DR142" s="2" t="str">
        <f t="shared" si="239"/>
        <v/>
      </c>
      <c r="DS142" s="2" t="str">
        <f t="shared" si="240"/>
        <v/>
      </c>
      <c r="DT142" s="2" t="str">
        <f t="shared" si="241"/>
        <v/>
      </c>
      <c r="DU142" s="2" t="str">
        <f t="shared" si="242"/>
        <v/>
      </c>
      <c r="DV142" s="15"/>
      <c r="DW142" s="17"/>
      <c r="DX142" s="17"/>
      <c r="DY142" s="47" t="str">
        <f t="shared" si="261"/>
        <v/>
      </c>
      <c r="DZ142" s="47" t="str">
        <f t="shared" si="261"/>
        <v/>
      </c>
      <c r="EA142" s="47" t="str">
        <f t="shared" si="261"/>
        <v/>
      </c>
      <c r="EB142" s="47" t="str">
        <f t="shared" si="261"/>
        <v/>
      </c>
      <c r="EC142" s="49" t="str">
        <f t="shared" si="261"/>
        <v/>
      </c>
      <c r="ED142" s="49" t="str">
        <f t="shared" si="261"/>
        <v/>
      </c>
      <c r="EE142" s="47" t="str">
        <f t="shared" si="261"/>
        <v/>
      </c>
      <c r="EF142" s="47" t="str">
        <f t="shared" si="261"/>
        <v/>
      </c>
      <c r="EG142" s="47" t="str">
        <f t="shared" si="261"/>
        <v/>
      </c>
      <c r="EH142" s="6">
        <f t="shared" si="153"/>
        <v>0</v>
      </c>
      <c r="EI142" s="6">
        <f t="shared" si="154"/>
        <v>0</v>
      </c>
      <c r="EJ142" s="2" t="str">
        <f t="shared" si="155"/>
        <v/>
      </c>
      <c r="EK142" s="2" t="str">
        <f t="shared" si="156"/>
        <v/>
      </c>
      <c r="EL142" s="2" t="str">
        <f t="shared" si="259"/>
        <v/>
      </c>
      <c r="EM142" s="2" t="str">
        <f t="shared" si="157"/>
        <v/>
      </c>
      <c r="EN142" s="2" t="str">
        <f t="shared" si="158"/>
        <v/>
      </c>
      <c r="EO142" s="2">
        <f t="shared" si="159"/>
        <v>0</v>
      </c>
      <c r="EP142" s="2">
        <f t="shared" si="243"/>
        <v>0</v>
      </c>
      <c r="EQ142" s="2"/>
      <c r="ER142" s="2"/>
      <c r="ES142" s="2"/>
      <c r="ET142" s="2"/>
      <c r="EU142" s="2"/>
      <c r="EV142" s="2"/>
      <c r="EW142" s="2">
        <f t="shared" si="160"/>
        <v>0</v>
      </c>
      <c r="EX142" s="2">
        <f t="shared" si="161"/>
        <v>0</v>
      </c>
      <c r="EY142" s="2">
        <f t="shared" si="244"/>
        <v>0</v>
      </c>
      <c r="EZ142" s="2">
        <f t="shared" si="162"/>
        <v>0</v>
      </c>
      <c r="FA142" s="2">
        <f t="shared" si="163"/>
        <v>0</v>
      </c>
      <c r="FB142" s="59"/>
      <c r="FC142" s="2">
        <f t="shared" si="164"/>
        <v>0</v>
      </c>
      <c r="FD142" s="2">
        <f t="shared" si="245"/>
        <v>0</v>
      </c>
      <c r="FE142" s="3">
        <f t="shared" si="258"/>
        <v>0</v>
      </c>
      <c r="FF142" s="3">
        <f t="shared" si="246"/>
        <v>0</v>
      </c>
      <c r="FG142" s="3">
        <f t="shared" si="247"/>
        <v>0</v>
      </c>
      <c r="FH142" s="3">
        <f t="shared" si="165"/>
        <v>0</v>
      </c>
      <c r="FI142" s="67">
        <f t="shared" si="166"/>
        <v>0</v>
      </c>
      <c r="FJ142" s="3">
        <f t="shared" si="167"/>
        <v>0</v>
      </c>
      <c r="FK142" s="3">
        <f t="shared" si="168"/>
        <v>0</v>
      </c>
      <c r="FL142" s="3">
        <f t="shared" si="248"/>
        <v>0</v>
      </c>
      <c r="FM142" s="3">
        <f t="shared" si="249"/>
        <v>0</v>
      </c>
      <c r="FN142" s="3">
        <f t="shared" si="250"/>
        <v>0</v>
      </c>
      <c r="FO142" s="2">
        <f t="shared" si="169"/>
        <v>0</v>
      </c>
      <c r="FP142" s="2">
        <f t="shared" si="170"/>
        <v>0</v>
      </c>
      <c r="FQ142" s="2">
        <f t="shared" si="251"/>
        <v>0</v>
      </c>
      <c r="FR142" s="6" t="str">
        <f>IF(A142=1,1,IF(DW142="","",COUNTA($DW$31:DW142)+1))</f>
        <v/>
      </c>
      <c r="FS142" s="6" t="str">
        <f t="shared" si="171"/>
        <v/>
      </c>
      <c r="FT142" s="43">
        <f t="shared" si="252"/>
        <v>0</v>
      </c>
      <c r="FU142" s="23">
        <f t="shared" si="253"/>
        <v>0</v>
      </c>
      <c r="FV142" s="21">
        <f t="shared" si="254"/>
        <v>0</v>
      </c>
    </row>
    <row r="143" spans="1:178">
      <c r="A143" s="4" t="str">
        <f t="shared" si="172"/>
        <v/>
      </c>
      <c r="B143" s="33"/>
      <c r="C143" s="33"/>
      <c r="D143" s="33"/>
      <c r="E143" s="33"/>
      <c r="F143" s="33"/>
      <c r="G143" s="11" t="str">
        <f t="shared" si="139"/>
        <v/>
      </c>
      <c r="H143" s="3" t="str">
        <f t="shared" si="173"/>
        <v/>
      </c>
      <c r="I143" s="3" t="str">
        <f t="shared" si="140"/>
        <v/>
      </c>
      <c r="J143" s="3" t="str">
        <f t="shared" si="174"/>
        <v/>
      </c>
      <c r="K143" s="3" t="str">
        <f t="shared" si="141"/>
        <v/>
      </c>
      <c r="L143" s="2" t="str">
        <f t="shared" si="142"/>
        <v/>
      </c>
      <c r="M143" s="8" t="str">
        <f t="shared" si="175"/>
        <v/>
      </c>
      <c r="N143" s="8" t="str">
        <f t="shared" si="143"/>
        <v/>
      </c>
      <c r="O143" s="8" t="str">
        <f t="shared" si="176"/>
        <v/>
      </c>
      <c r="P143" s="8" t="str">
        <f t="shared" si="144"/>
        <v/>
      </c>
      <c r="Q143" s="2" t="str">
        <f t="shared" si="145"/>
        <v/>
      </c>
      <c r="R143" s="3" t="str">
        <f t="shared" si="146"/>
        <v/>
      </c>
      <c r="S143" s="3" t="str">
        <f t="shared" si="147"/>
        <v/>
      </c>
      <c r="T143" s="3" t="str">
        <f t="shared" si="177"/>
        <v/>
      </c>
      <c r="U143" s="8" t="str">
        <f t="shared" si="148"/>
        <v/>
      </c>
      <c r="V143" s="2" t="str">
        <f t="shared" si="149"/>
        <v/>
      </c>
      <c r="W143" s="2" t="str">
        <f t="shared" si="150"/>
        <v/>
      </c>
      <c r="X143" s="2" t="str">
        <f t="shared" si="255"/>
        <v/>
      </c>
      <c r="Y143" s="2" t="str">
        <f t="shared" si="151"/>
        <v/>
      </c>
      <c r="Z143" s="46" t="str">
        <f t="shared" si="178"/>
        <v/>
      </c>
      <c r="AA143" s="46" t="str">
        <f t="shared" si="179"/>
        <v/>
      </c>
      <c r="AB143" s="47"/>
      <c r="AC143" s="46" t="str">
        <f t="shared" si="180"/>
        <v/>
      </c>
      <c r="AD143" s="47" t="str">
        <f t="shared" si="260"/>
        <v/>
      </c>
      <c r="AE143" s="48" t="str">
        <f t="shared" si="181"/>
        <v/>
      </c>
      <c r="AF143" s="49" t="str">
        <f t="shared" si="265"/>
        <v/>
      </c>
      <c r="AG143" s="49" t="str">
        <f t="shared" si="265"/>
        <v/>
      </c>
      <c r="AH143" s="49" t="str">
        <f t="shared" si="265"/>
        <v/>
      </c>
      <c r="AI143" s="47" t="str">
        <f t="shared" si="265"/>
        <v/>
      </c>
      <c r="AJ143" s="47" t="str">
        <f t="shared" si="265"/>
        <v/>
      </c>
      <c r="AK143" s="46" t="str">
        <f t="shared" si="265"/>
        <v/>
      </c>
      <c r="AL143" s="47"/>
      <c r="AM143" s="53" t="str">
        <f t="shared" si="182"/>
        <v/>
      </c>
      <c r="AN143" s="50" t="str">
        <f t="shared" si="183"/>
        <v/>
      </c>
      <c r="AO143" s="51"/>
      <c r="AP143" s="52" t="str">
        <f t="shared" si="184"/>
        <v/>
      </c>
      <c r="AQ143" s="52" t="str">
        <f t="shared" si="185"/>
        <v/>
      </c>
      <c r="AR143" s="47">
        <f t="shared" si="186"/>
        <v>0</v>
      </c>
      <c r="AS143" s="53" t="str">
        <f t="shared" si="187"/>
        <v/>
      </c>
      <c r="AT143" s="52" t="str">
        <f t="shared" si="188"/>
        <v/>
      </c>
      <c r="AU143" s="9" t="str">
        <f t="shared" si="189"/>
        <v/>
      </c>
      <c r="AV143" s="9" t="str">
        <f t="shared" si="190"/>
        <v/>
      </c>
      <c r="AW143" s="12" t="str">
        <f t="shared" si="191"/>
        <v/>
      </c>
      <c r="AX143" s="9" t="str">
        <f t="shared" si="192"/>
        <v/>
      </c>
      <c r="AY143" s="12" t="str">
        <f t="shared" si="193"/>
        <v/>
      </c>
      <c r="AZ143" s="10" t="str">
        <f t="shared" si="194"/>
        <v/>
      </c>
      <c r="BA143" s="10" t="str">
        <f t="shared" si="195"/>
        <v/>
      </c>
      <c r="BB143" s="10" t="str">
        <f t="shared" si="196"/>
        <v/>
      </c>
      <c r="BC143" s="10" t="str">
        <f t="shared" si="197"/>
        <v/>
      </c>
      <c r="BD143" s="10" t="str">
        <f t="shared" si="198"/>
        <v/>
      </c>
      <c r="BE143" s="12" t="str">
        <f t="shared" si="199"/>
        <v/>
      </c>
      <c r="BF143" s="9" t="str">
        <f t="shared" si="200"/>
        <v/>
      </c>
      <c r="BG143" s="9" t="str">
        <f t="shared" si="201"/>
        <v/>
      </c>
      <c r="BH143" s="7" t="str">
        <f t="shared" si="202"/>
        <v/>
      </c>
      <c r="BI143" s="7" t="str">
        <f t="shared" si="203"/>
        <v/>
      </c>
      <c r="BJ143" s="12" t="str">
        <f t="shared" si="204"/>
        <v/>
      </c>
      <c r="BK143" s="80" t="str">
        <f t="shared" si="205"/>
        <v/>
      </c>
      <c r="BL143" s="7" t="str">
        <f t="shared" si="206"/>
        <v/>
      </c>
      <c r="BM143" s="7" t="str">
        <f t="shared" si="256"/>
        <v/>
      </c>
      <c r="BN143" s="12" t="str">
        <f t="shared" si="207"/>
        <v/>
      </c>
      <c r="BO143" s="9" t="str">
        <f t="shared" si="208"/>
        <v/>
      </c>
      <c r="BP143" s="2" t="str">
        <f t="shared" si="209"/>
        <v/>
      </c>
      <c r="BQ143" s="2" t="str">
        <f t="shared" si="210"/>
        <v/>
      </c>
      <c r="BR143" s="20" t="str">
        <f t="shared" si="264"/>
        <v/>
      </c>
      <c r="BS143" s="20" t="str">
        <f t="shared" si="264"/>
        <v/>
      </c>
      <c r="BT143" s="20" t="str">
        <f t="shared" si="264"/>
        <v/>
      </c>
      <c r="BU143" s="86" t="str">
        <f t="shared" si="211"/>
        <v/>
      </c>
      <c r="BV143" s="86" t="str">
        <f t="shared" si="212"/>
        <v/>
      </c>
      <c r="BW143" s="20" t="str">
        <f t="shared" si="264"/>
        <v/>
      </c>
      <c r="BX143" s="86" t="str">
        <f t="shared" si="264"/>
        <v/>
      </c>
      <c r="BY143" s="86" t="str">
        <f t="shared" si="264"/>
        <v/>
      </c>
      <c r="BZ143" s="86" t="str">
        <f t="shared" si="264"/>
        <v/>
      </c>
      <c r="CA143" s="86" t="str">
        <f t="shared" si="264"/>
        <v/>
      </c>
      <c r="CB143" s="86" t="str">
        <f t="shared" si="264"/>
        <v/>
      </c>
      <c r="CC143" s="86" t="str">
        <f t="shared" si="264"/>
        <v/>
      </c>
      <c r="CD143" s="86" t="str">
        <f t="shared" si="264"/>
        <v/>
      </c>
      <c r="CE143" s="20" t="str">
        <f t="shared" si="257"/>
        <v/>
      </c>
      <c r="CF143" s="14" t="str">
        <f t="shared" si="213"/>
        <v/>
      </c>
      <c r="CG143" s="14" t="str">
        <f t="shared" si="214"/>
        <v/>
      </c>
      <c r="CH143" s="8">
        <f t="shared" si="215"/>
        <v>0</v>
      </c>
      <c r="CI143" s="9" t="str">
        <f t="shared" si="216"/>
        <v/>
      </c>
      <c r="CJ143" s="9" t="str">
        <f t="shared" si="217"/>
        <v/>
      </c>
      <c r="CK143" s="9" t="str">
        <f t="shared" si="218"/>
        <v/>
      </c>
      <c r="CL143" s="9" t="str">
        <f t="shared" si="219"/>
        <v/>
      </c>
      <c r="CM143" s="9" t="str">
        <f t="shared" si="220"/>
        <v/>
      </c>
      <c r="CN143" s="9" t="str">
        <f t="shared" si="221"/>
        <v/>
      </c>
      <c r="CO143" s="9" t="str">
        <f t="shared" si="262"/>
        <v/>
      </c>
      <c r="CP143" s="9" t="str">
        <f t="shared" si="262"/>
        <v/>
      </c>
      <c r="CQ143" s="9" t="str">
        <f t="shared" si="262"/>
        <v/>
      </c>
      <c r="CR143" s="9" t="str">
        <f t="shared" si="262"/>
        <v/>
      </c>
      <c r="CS143" s="9" t="str">
        <f t="shared" si="262"/>
        <v/>
      </c>
      <c r="CT143" s="9" t="str">
        <f t="shared" si="262"/>
        <v/>
      </c>
      <c r="CU143" s="9" t="str">
        <f t="shared" si="262"/>
        <v/>
      </c>
      <c r="CV143" s="9" t="str">
        <f t="shared" si="223"/>
        <v/>
      </c>
      <c r="CW143" s="9" t="str">
        <f t="shared" si="263"/>
        <v/>
      </c>
      <c r="CX143" s="9" t="str">
        <f t="shared" si="263"/>
        <v/>
      </c>
      <c r="CY143" s="9" t="str">
        <f t="shared" si="263"/>
        <v/>
      </c>
      <c r="CZ143" s="9" t="str">
        <f t="shared" si="263"/>
        <v/>
      </c>
      <c r="DA143" s="9" t="str">
        <f t="shared" si="263"/>
        <v/>
      </c>
      <c r="DB143" s="9" t="str">
        <f t="shared" si="263"/>
        <v/>
      </c>
      <c r="DC143" s="9" t="str">
        <f t="shared" si="263"/>
        <v/>
      </c>
      <c r="DD143" s="2" t="str">
        <f t="shared" si="225"/>
        <v/>
      </c>
      <c r="DE143" s="2" t="str">
        <f t="shared" si="226"/>
        <v/>
      </c>
      <c r="DF143" s="2" t="str">
        <f t="shared" si="227"/>
        <v/>
      </c>
      <c r="DG143" s="2" t="str">
        <f t="shared" si="228"/>
        <v/>
      </c>
      <c r="DH143" s="2" t="str">
        <f t="shared" si="229"/>
        <v/>
      </c>
      <c r="DI143" s="2" t="str">
        <f t="shared" si="230"/>
        <v/>
      </c>
      <c r="DJ143" s="2" t="str">
        <f t="shared" si="231"/>
        <v/>
      </c>
      <c r="DK143" s="2" t="str">
        <f t="shared" si="232"/>
        <v/>
      </c>
      <c r="DL143" s="16" t="str">
        <f t="shared" si="233"/>
        <v/>
      </c>
      <c r="DM143" s="16" t="str">
        <f t="shared" si="234"/>
        <v/>
      </c>
      <c r="DN143" s="16" t="str">
        <f t="shared" si="235"/>
        <v/>
      </c>
      <c r="DO143" s="72" t="str">
        <f t="shared" si="236"/>
        <v/>
      </c>
      <c r="DP143" s="16" t="str">
        <f t="shared" si="237"/>
        <v/>
      </c>
      <c r="DQ143" s="16" t="str">
        <f t="shared" si="238"/>
        <v/>
      </c>
      <c r="DR143" s="2" t="str">
        <f t="shared" si="239"/>
        <v/>
      </c>
      <c r="DS143" s="2" t="str">
        <f t="shared" si="240"/>
        <v/>
      </c>
      <c r="DT143" s="2" t="str">
        <f t="shared" si="241"/>
        <v/>
      </c>
      <c r="DU143" s="2" t="str">
        <f t="shared" si="242"/>
        <v/>
      </c>
      <c r="DV143" s="15"/>
      <c r="DW143" s="17"/>
      <c r="DX143" s="17"/>
      <c r="DY143" s="47" t="str">
        <f t="shared" si="261"/>
        <v/>
      </c>
      <c r="DZ143" s="47" t="str">
        <f t="shared" si="261"/>
        <v/>
      </c>
      <c r="EA143" s="47" t="str">
        <f t="shared" si="261"/>
        <v/>
      </c>
      <c r="EB143" s="47" t="str">
        <f t="shared" si="261"/>
        <v/>
      </c>
      <c r="EC143" s="49" t="str">
        <f t="shared" si="261"/>
        <v/>
      </c>
      <c r="ED143" s="49" t="str">
        <f t="shared" si="261"/>
        <v/>
      </c>
      <c r="EE143" s="47" t="str">
        <f t="shared" si="261"/>
        <v/>
      </c>
      <c r="EF143" s="47" t="str">
        <f t="shared" si="261"/>
        <v/>
      </c>
      <c r="EG143" s="47" t="str">
        <f t="shared" si="261"/>
        <v/>
      </c>
      <c r="EH143" s="6">
        <f t="shared" si="153"/>
        <v>0</v>
      </c>
      <c r="EI143" s="6">
        <f t="shared" si="154"/>
        <v>0</v>
      </c>
      <c r="EJ143" s="2" t="str">
        <f t="shared" si="155"/>
        <v/>
      </c>
      <c r="EK143" s="2" t="str">
        <f t="shared" si="156"/>
        <v/>
      </c>
      <c r="EL143" s="2" t="str">
        <f t="shared" si="259"/>
        <v/>
      </c>
      <c r="EM143" s="2" t="str">
        <f t="shared" si="157"/>
        <v/>
      </c>
      <c r="EN143" s="2" t="str">
        <f t="shared" si="158"/>
        <v/>
      </c>
      <c r="EO143" s="2">
        <f t="shared" si="159"/>
        <v>0</v>
      </c>
      <c r="EP143" s="2">
        <f t="shared" si="243"/>
        <v>0</v>
      </c>
      <c r="EQ143" s="2"/>
      <c r="ER143" s="2"/>
      <c r="ES143" s="2"/>
      <c r="ET143" s="2"/>
      <c r="EU143" s="2"/>
      <c r="EV143" s="2"/>
      <c r="EW143" s="2">
        <f t="shared" si="160"/>
        <v>0</v>
      </c>
      <c r="EX143" s="2">
        <f t="shared" si="161"/>
        <v>0</v>
      </c>
      <c r="EY143" s="2">
        <f t="shared" si="244"/>
        <v>0</v>
      </c>
      <c r="EZ143" s="2">
        <f t="shared" si="162"/>
        <v>0</v>
      </c>
      <c r="FA143" s="2">
        <f t="shared" si="163"/>
        <v>0</v>
      </c>
      <c r="FB143" s="59"/>
      <c r="FC143" s="2">
        <f t="shared" si="164"/>
        <v>0</v>
      </c>
      <c r="FD143" s="2">
        <f t="shared" si="245"/>
        <v>0</v>
      </c>
      <c r="FE143" s="3">
        <f t="shared" si="258"/>
        <v>0</v>
      </c>
      <c r="FF143" s="3">
        <f t="shared" si="246"/>
        <v>0</v>
      </c>
      <c r="FG143" s="3">
        <f t="shared" si="247"/>
        <v>0</v>
      </c>
      <c r="FH143" s="3">
        <f t="shared" si="165"/>
        <v>0</v>
      </c>
      <c r="FI143" s="67">
        <f t="shared" si="166"/>
        <v>0</v>
      </c>
      <c r="FJ143" s="3">
        <f t="shared" si="167"/>
        <v>0</v>
      </c>
      <c r="FK143" s="3">
        <f t="shared" si="168"/>
        <v>0</v>
      </c>
      <c r="FL143" s="3">
        <f t="shared" si="248"/>
        <v>0</v>
      </c>
      <c r="FM143" s="3">
        <f t="shared" si="249"/>
        <v>0</v>
      </c>
      <c r="FN143" s="3">
        <f t="shared" si="250"/>
        <v>0</v>
      </c>
      <c r="FO143" s="2">
        <f t="shared" si="169"/>
        <v>0</v>
      </c>
      <c r="FP143" s="2">
        <f t="shared" si="170"/>
        <v>0</v>
      </c>
      <c r="FQ143" s="2">
        <f t="shared" si="251"/>
        <v>0</v>
      </c>
      <c r="FR143" s="6" t="str">
        <f>IF(A143=1,1,IF(DW143="","",COUNTA($DW$31:DW143)+1))</f>
        <v/>
      </c>
      <c r="FS143" s="6" t="str">
        <f t="shared" si="171"/>
        <v/>
      </c>
      <c r="FT143" s="43">
        <f t="shared" si="252"/>
        <v>0</v>
      </c>
      <c r="FU143" s="23">
        <f t="shared" si="253"/>
        <v>0</v>
      </c>
      <c r="FV143" s="21">
        <f t="shared" si="254"/>
        <v>0</v>
      </c>
    </row>
    <row r="144" spans="1:178">
      <c r="A144" s="4" t="str">
        <f t="shared" si="172"/>
        <v/>
      </c>
      <c r="B144" s="33"/>
      <c r="C144" s="33"/>
      <c r="D144" s="33"/>
      <c r="E144" s="33"/>
      <c r="F144" s="33"/>
      <c r="G144" s="11" t="str">
        <f t="shared" si="139"/>
        <v/>
      </c>
      <c r="H144" s="3" t="str">
        <f t="shared" si="173"/>
        <v/>
      </c>
      <c r="I144" s="3" t="str">
        <f t="shared" si="140"/>
        <v/>
      </c>
      <c r="J144" s="3" t="str">
        <f t="shared" si="174"/>
        <v/>
      </c>
      <c r="K144" s="3" t="str">
        <f t="shared" si="141"/>
        <v/>
      </c>
      <c r="L144" s="2" t="str">
        <f t="shared" si="142"/>
        <v/>
      </c>
      <c r="M144" s="8" t="str">
        <f t="shared" si="175"/>
        <v/>
      </c>
      <c r="N144" s="8" t="str">
        <f t="shared" si="143"/>
        <v/>
      </c>
      <c r="O144" s="8" t="str">
        <f t="shared" si="176"/>
        <v/>
      </c>
      <c r="P144" s="8" t="str">
        <f t="shared" si="144"/>
        <v/>
      </c>
      <c r="Q144" s="2" t="str">
        <f t="shared" si="145"/>
        <v/>
      </c>
      <c r="R144" s="3" t="str">
        <f t="shared" si="146"/>
        <v/>
      </c>
      <c r="S144" s="3" t="str">
        <f t="shared" si="147"/>
        <v/>
      </c>
      <c r="T144" s="3" t="str">
        <f t="shared" si="177"/>
        <v/>
      </c>
      <c r="U144" s="8" t="str">
        <f t="shared" si="148"/>
        <v/>
      </c>
      <c r="V144" s="2" t="str">
        <f t="shared" si="149"/>
        <v/>
      </c>
      <c r="W144" s="2" t="str">
        <f t="shared" si="150"/>
        <v/>
      </c>
      <c r="X144" s="2" t="str">
        <f t="shared" si="255"/>
        <v/>
      </c>
      <c r="Y144" s="2" t="str">
        <f t="shared" si="151"/>
        <v/>
      </c>
      <c r="Z144" s="46" t="str">
        <f t="shared" si="178"/>
        <v/>
      </c>
      <c r="AA144" s="46" t="str">
        <f t="shared" si="179"/>
        <v/>
      </c>
      <c r="AB144" s="47"/>
      <c r="AC144" s="46" t="str">
        <f t="shared" si="180"/>
        <v/>
      </c>
      <c r="AD144" s="47" t="str">
        <f t="shared" si="260"/>
        <v/>
      </c>
      <c r="AE144" s="48" t="str">
        <f t="shared" si="181"/>
        <v/>
      </c>
      <c r="AF144" s="49" t="str">
        <f t="shared" si="265"/>
        <v/>
      </c>
      <c r="AG144" s="49" t="str">
        <f t="shared" si="265"/>
        <v/>
      </c>
      <c r="AH144" s="49" t="str">
        <f t="shared" si="265"/>
        <v/>
      </c>
      <c r="AI144" s="47" t="str">
        <f t="shared" si="265"/>
        <v/>
      </c>
      <c r="AJ144" s="47" t="str">
        <f t="shared" si="265"/>
        <v/>
      </c>
      <c r="AK144" s="46" t="str">
        <f t="shared" si="265"/>
        <v/>
      </c>
      <c r="AL144" s="47"/>
      <c r="AM144" s="53" t="str">
        <f t="shared" si="182"/>
        <v/>
      </c>
      <c r="AN144" s="50" t="str">
        <f t="shared" si="183"/>
        <v/>
      </c>
      <c r="AO144" s="51"/>
      <c r="AP144" s="52" t="str">
        <f t="shared" si="184"/>
        <v/>
      </c>
      <c r="AQ144" s="52" t="str">
        <f t="shared" si="185"/>
        <v/>
      </c>
      <c r="AR144" s="47">
        <f t="shared" si="186"/>
        <v>0</v>
      </c>
      <c r="AS144" s="53" t="str">
        <f t="shared" si="187"/>
        <v/>
      </c>
      <c r="AT144" s="52" t="str">
        <f t="shared" si="188"/>
        <v/>
      </c>
      <c r="AU144" s="9" t="str">
        <f t="shared" si="189"/>
        <v/>
      </c>
      <c r="AV144" s="9" t="str">
        <f t="shared" si="190"/>
        <v/>
      </c>
      <c r="AW144" s="12" t="str">
        <f t="shared" si="191"/>
        <v/>
      </c>
      <c r="AX144" s="9" t="str">
        <f t="shared" si="192"/>
        <v/>
      </c>
      <c r="AY144" s="12" t="str">
        <f t="shared" si="193"/>
        <v/>
      </c>
      <c r="AZ144" s="10" t="str">
        <f t="shared" si="194"/>
        <v/>
      </c>
      <c r="BA144" s="10" t="str">
        <f t="shared" si="195"/>
        <v/>
      </c>
      <c r="BB144" s="10" t="str">
        <f t="shared" si="196"/>
        <v/>
      </c>
      <c r="BC144" s="10" t="str">
        <f t="shared" si="197"/>
        <v/>
      </c>
      <c r="BD144" s="10" t="str">
        <f t="shared" si="198"/>
        <v/>
      </c>
      <c r="BE144" s="12" t="str">
        <f t="shared" si="199"/>
        <v/>
      </c>
      <c r="BF144" s="9" t="str">
        <f t="shared" si="200"/>
        <v/>
      </c>
      <c r="BG144" s="9" t="str">
        <f t="shared" si="201"/>
        <v/>
      </c>
      <c r="BH144" s="7" t="str">
        <f t="shared" si="202"/>
        <v/>
      </c>
      <c r="BI144" s="7" t="str">
        <f t="shared" si="203"/>
        <v/>
      </c>
      <c r="BJ144" s="12" t="str">
        <f t="shared" si="204"/>
        <v/>
      </c>
      <c r="BK144" s="80" t="str">
        <f t="shared" si="205"/>
        <v/>
      </c>
      <c r="BL144" s="7" t="str">
        <f t="shared" si="206"/>
        <v/>
      </c>
      <c r="BM144" s="7" t="str">
        <f t="shared" si="256"/>
        <v/>
      </c>
      <c r="BN144" s="12" t="str">
        <f t="shared" si="207"/>
        <v/>
      </c>
      <c r="BO144" s="9" t="str">
        <f t="shared" si="208"/>
        <v/>
      </c>
      <c r="BP144" s="2" t="str">
        <f t="shared" si="209"/>
        <v/>
      </c>
      <c r="BQ144" s="2" t="str">
        <f t="shared" si="210"/>
        <v/>
      </c>
      <c r="BR144" s="20" t="str">
        <f t="shared" si="264"/>
        <v/>
      </c>
      <c r="BS144" s="20" t="str">
        <f t="shared" si="264"/>
        <v/>
      </c>
      <c r="BT144" s="20" t="str">
        <f t="shared" si="264"/>
        <v/>
      </c>
      <c r="BU144" s="86" t="str">
        <f t="shared" si="211"/>
        <v/>
      </c>
      <c r="BV144" s="86" t="str">
        <f t="shared" si="212"/>
        <v/>
      </c>
      <c r="BW144" s="20" t="str">
        <f t="shared" si="264"/>
        <v/>
      </c>
      <c r="BX144" s="86" t="str">
        <f t="shared" si="264"/>
        <v/>
      </c>
      <c r="BY144" s="86" t="str">
        <f t="shared" si="264"/>
        <v/>
      </c>
      <c r="BZ144" s="86" t="str">
        <f t="shared" si="264"/>
        <v/>
      </c>
      <c r="CA144" s="86" t="str">
        <f t="shared" si="264"/>
        <v/>
      </c>
      <c r="CB144" s="86" t="str">
        <f t="shared" si="264"/>
        <v/>
      </c>
      <c r="CC144" s="86" t="str">
        <f t="shared" si="264"/>
        <v/>
      </c>
      <c r="CD144" s="86" t="str">
        <f t="shared" si="264"/>
        <v/>
      </c>
      <c r="CE144" s="20" t="str">
        <f t="shared" si="257"/>
        <v/>
      </c>
      <c r="CF144" s="14" t="str">
        <f t="shared" si="213"/>
        <v/>
      </c>
      <c r="CG144" s="14" t="str">
        <f t="shared" si="214"/>
        <v/>
      </c>
      <c r="CH144" s="8">
        <f t="shared" si="215"/>
        <v>0</v>
      </c>
      <c r="CI144" s="9" t="str">
        <f t="shared" si="216"/>
        <v/>
      </c>
      <c r="CJ144" s="9" t="str">
        <f t="shared" si="217"/>
        <v/>
      </c>
      <c r="CK144" s="9" t="str">
        <f t="shared" si="218"/>
        <v/>
      </c>
      <c r="CL144" s="9" t="str">
        <f t="shared" si="219"/>
        <v/>
      </c>
      <c r="CM144" s="9" t="str">
        <f t="shared" si="220"/>
        <v/>
      </c>
      <c r="CN144" s="9" t="str">
        <f t="shared" si="221"/>
        <v/>
      </c>
      <c r="CO144" s="9" t="str">
        <f t="shared" si="262"/>
        <v/>
      </c>
      <c r="CP144" s="9" t="str">
        <f t="shared" si="262"/>
        <v/>
      </c>
      <c r="CQ144" s="9" t="str">
        <f t="shared" si="262"/>
        <v/>
      </c>
      <c r="CR144" s="9" t="str">
        <f t="shared" si="262"/>
        <v/>
      </c>
      <c r="CS144" s="9" t="str">
        <f t="shared" si="262"/>
        <v/>
      </c>
      <c r="CT144" s="9" t="str">
        <f t="shared" si="262"/>
        <v/>
      </c>
      <c r="CU144" s="9" t="str">
        <f t="shared" si="262"/>
        <v/>
      </c>
      <c r="CV144" s="9" t="str">
        <f t="shared" si="223"/>
        <v/>
      </c>
      <c r="CW144" s="9" t="str">
        <f t="shared" si="263"/>
        <v/>
      </c>
      <c r="CX144" s="9" t="str">
        <f t="shared" si="263"/>
        <v/>
      </c>
      <c r="CY144" s="9" t="str">
        <f t="shared" si="263"/>
        <v/>
      </c>
      <c r="CZ144" s="9" t="str">
        <f t="shared" si="263"/>
        <v/>
      </c>
      <c r="DA144" s="9" t="str">
        <f t="shared" si="263"/>
        <v/>
      </c>
      <c r="DB144" s="9" t="str">
        <f t="shared" si="263"/>
        <v/>
      </c>
      <c r="DC144" s="9" t="str">
        <f t="shared" si="263"/>
        <v/>
      </c>
      <c r="DD144" s="2" t="str">
        <f t="shared" si="225"/>
        <v/>
      </c>
      <c r="DE144" s="2" t="str">
        <f t="shared" si="226"/>
        <v/>
      </c>
      <c r="DF144" s="2" t="str">
        <f t="shared" si="227"/>
        <v/>
      </c>
      <c r="DG144" s="2" t="str">
        <f t="shared" si="228"/>
        <v/>
      </c>
      <c r="DH144" s="2" t="str">
        <f t="shared" si="229"/>
        <v/>
      </c>
      <c r="DI144" s="2" t="str">
        <f t="shared" si="230"/>
        <v/>
      </c>
      <c r="DJ144" s="2" t="str">
        <f t="shared" si="231"/>
        <v/>
      </c>
      <c r="DK144" s="2" t="str">
        <f t="shared" si="232"/>
        <v/>
      </c>
      <c r="DL144" s="16" t="str">
        <f t="shared" si="233"/>
        <v/>
      </c>
      <c r="DM144" s="16" t="str">
        <f t="shared" si="234"/>
        <v/>
      </c>
      <c r="DN144" s="16" t="str">
        <f t="shared" si="235"/>
        <v/>
      </c>
      <c r="DO144" s="72" t="str">
        <f t="shared" si="236"/>
        <v/>
      </c>
      <c r="DP144" s="16" t="str">
        <f t="shared" si="237"/>
        <v/>
      </c>
      <c r="DQ144" s="16" t="str">
        <f t="shared" si="238"/>
        <v/>
      </c>
      <c r="DR144" s="2" t="str">
        <f t="shared" si="239"/>
        <v/>
      </c>
      <c r="DS144" s="2" t="str">
        <f t="shared" si="240"/>
        <v/>
      </c>
      <c r="DT144" s="2" t="str">
        <f t="shared" si="241"/>
        <v/>
      </c>
      <c r="DU144" s="2" t="str">
        <f t="shared" si="242"/>
        <v/>
      </c>
      <c r="DV144" s="15"/>
      <c r="DW144" s="17"/>
      <c r="DX144" s="17"/>
      <c r="DY144" s="47" t="str">
        <f t="shared" si="261"/>
        <v/>
      </c>
      <c r="DZ144" s="47" t="str">
        <f t="shared" si="261"/>
        <v/>
      </c>
      <c r="EA144" s="47" t="str">
        <f t="shared" si="261"/>
        <v/>
      </c>
      <c r="EB144" s="47" t="str">
        <f t="shared" si="261"/>
        <v/>
      </c>
      <c r="EC144" s="49" t="str">
        <f t="shared" si="261"/>
        <v/>
      </c>
      <c r="ED144" s="49" t="str">
        <f t="shared" si="261"/>
        <v/>
      </c>
      <c r="EE144" s="47" t="str">
        <f t="shared" si="261"/>
        <v/>
      </c>
      <c r="EF144" s="47" t="str">
        <f t="shared" si="261"/>
        <v/>
      </c>
      <c r="EG144" s="47" t="str">
        <f t="shared" si="261"/>
        <v/>
      </c>
      <c r="EH144" s="6">
        <f t="shared" si="153"/>
        <v>0</v>
      </c>
      <c r="EI144" s="6">
        <f t="shared" si="154"/>
        <v>0</v>
      </c>
      <c r="EJ144" s="2" t="str">
        <f t="shared" si="155"/>
        <v/>
      </c>
      <c r="EK144" s="2" t="str">
        <f t="shared" si="156"/>
        <v/>
      </c>
      <c r="EL144" s="2" t="str">
        <f t="shared" si="259"/>
        <v/>
      </c>
      <c r="EM144" s="2" t="str">
        <f t="shared" si="157"/>
        <v/>
      </c>
      <c r="EN144" s="2" t="str">
        <f t="shared" si="158"/>
        <v/>
      </c>
      <c r="EO144" s="2">
        <f t="shared" si="159"/>
        <v>0</v>
      </c>
      <c r="EP144" s="2">
        <f t="shared" si="243"/>
        <v>0</v>
      </c>
      <c r="EQ144" s="2"/>
      <c r="ER144" s="2"/>
      <c r="ES144" s="2"/>
      <c r="ET144" s="2"/>
      <c r="EU144" s="2"/>
      <c r="EV144" s="2"/>
      <c r="EW144" s="2">
        <f t="shared" si="160"/>
        <v>0</v>
      </c>
      <c r="EX144" s="2">
        <f t="shared" si="161"/>
        <v>0</v>
      </c>
      <c r="EY144" s="2">
        <f t="shared" si="244"/>
        <v>0</v>
      </c>
      <c r="EZ144" s="2">
        <f t="shared" si="162"/>
        <v>0</v>
      </c>
      <c r="FA144" s="2">
        <f t="shared" si="163"/>
        <v>0</v>
      </c>
      <c r="FB144" s="59"/>
      <c r="FC144" s="2">
        <f t="shared" si="164"/>
        <v>0</v>
      </c>
      <c r="FD144" s="2">
        <f t="shared" si="245"/>
        <v>0</v>
      </c>
      <c r="FE144" s="3">
        <f t="shared" si="258"/>
        <v>0</v>
      </c>
      <c r="FF144" s="3">
        <f t="shared" si="246"/>
        <v>0</v>
      </c>
      <c r="FG144" s="3">
        <f t="shared" si="247"/>
        <v>0</v>
      </c>
      <c r="FH144" s="3">
        <f t="shared" si="165"/>
        <v>0</v>
      </c>
      <c r="FI144" s="67">
        <f t="shared" si="166"/>
        <v>0</v>
      </c>
      <c r="FJ144" s="3">
        <f t="shared" si="167"/>
        <v>0</v>
      </c>
      <c r="FK144" s="3">
        <f t="shared" si="168"/>
        <v>0</v>
      </c>
      <c r="FL144" s="3">
        <f t="shared" si="248"/>
        <v>0</v>
      </c>
      <c r="FM144" s="3">
        <f t="shared" si="249"/>
        <v>0</v>
      </c>
      <c r="FN144" s="3">
        <f t="shared" si="250"/>
        <v>0</v>
      </c>
      <c r="FO144" s="2">
        <f t="shared" si="169"/>
        <v>0</v>
      </c>
      <c r="FP144" s="2">
        <f t="shared" si="170"/>
        <v>0</v>
      </c>
      <c r="FQ144" s="2">
        <f t="shared" si="251"/>
        <v>0</v>
      </c>
      <c r="FR144" s="6" t="str">
        <f>IF(A144=1,1,IF(DW144="","",COUNTA($DW$31:DW144)+1))</f>
        <v/>
      </c>
      <c r="FS144" s="6" t="str">
        <f t="shared" si="171"/>
        <v/>
      </c>
      <c r="FT144" s="43">
        <f t="shared" si="252"/>
        <v>0</v>
      </c>
      <c r="FU144" s="23">
        <f t="shared" si="253"/>
        <v>0</v>
      </c>
      <c r="FV144" s="21">
        <f t="shared" si="254"/>
        <v>0</v>
      </c>
    </row>
    <row r="145" spans="1:178">
      <c r="A145" s="4" t="str">
        <f t="shared" si="172"/>
        <v/>
      </c>
      <c r="B145" s="33"/>
      <c r="C145" s="33"/>
      <c r="D145" s="33"/>
      <c r="E145" s="33"/>
      <c r="F145" s="33"/>
      <c r="G145" s="11" t="str">
        <f t="shared" si="139"/>
        <v/>
      </c>
      <c r="H145" s="3" t="str">
        <f t="shared" si="173"/>
        <v/>
      </c>
      <c r="I145" s="3" t="str">
        <f t="shared" si="140"/>
        <v/>
      </c>
      <c r="J145" s="3" t="str">
        <f t="shared" si="174"/>
        <v/>
      </c>
      <c r="K145" s="3" t="str">
        <f t="shared" si="141"/>
        <v/>
      </c>
      <c r="L145" s="2" t="str">
        <f t="shared" si="142"/>
        <v/>
      </c>
      <c r="M145" s="8" t="str">
        <f t="shared" si="175"/>
        <v/>
      </c>
      <c r="N145" s="8" t="str">
        <f t="shared" si="143"/>
        <v/>
      </c>
      <c r="O145" s="8" t="str">
        <f t="shared" si="176"/>
        <v/>
      </c>
      <c r="P145" s="8" t="str">
        <f t="shared" si="144"/>
        <v/>
      </c>
      <c r="Q145" s="2" t="str">
        <f t="shared" si="145"/>
        <v/>
      </c>
      <c r="R145" s="3" t="str">
        <f t="shared" si="146"/>
        <v/>
      </c>
      <c r="S145" s="3" t="str">
        <f t="shared" si="147"/>
        <v/>
      </c>
      <c r="T145" s="3" t="str">
        <f t="shared" si="177"/>
        <v/>
      </c>
      <c r="U145" s="8" t="str">
        <f t="shared" si="148"/>
        <v/>
      </c>
      <c r="V145" s="2" t="str">
        <f t="shared" si="149"/>
        <v/>
      </c>
      <c r="W145" s="2" t="str">
        <f t="shared" si="150"/>
        <v/>
      </c>
      <c r="X145" s="2" t="str">
        <f t="shared" si="255"/>
        <v/>
      </c>
      <c r="Y145" s="2" t="str">
        <f t="shared" si="151"/>
        <v/>
      </c>
      <c r="Z145" s="46" t="str">
        <f t="shared" si="178"/>
        <v/>
      </c>
      <c r="AA145" s="46" t="str">
        <f t="shared" si="179"/>
        <v/>
      </c>
      <c r="AB145" s="47"/>
      <c r="AC145" s="46" t="str">
        <f t="shared" si="180"/>
        <v/>
      </c>
      <c r="AD145" s="47" t="str">
        <f t="shared" si="260"/>
        <v/>
      </c>
      <c r="AE145" s="48" t="str">
        <f t="shared" si="181"/>
        <v/>
      </c>
      <c r="AF145" s="49" t="str">
        <f t="shared" si="265"/>
        <v/>
      </c>
      <c r="AG145" s="49" t="str">
        <f t="shared" si="265"/>
        <v/>
      </c>
      <c r="AH145" s="49" t="str">
        <f t="shared" si="265"/>
        <v/>
      </c>
      <c r="AI145" s="47" t="str">
        <f t="shared" si="265"/>
        <v/>
      </c>
      <c r="AJ145" s="47" t="str">
        <f t="shared" si="265"/>
        <v/>
      </c>
      <c r="AK145" s="46" t="str">
        <f t="shared" si="265"/>
        <v/>
      </c>
      <c r="AL145" s="47"/>
      <c r="AM145" s="53" t="str">
        <f t="shared" si="182"/>
        <v/>
      </c>
      <c r="AN145" s="50" t="str">
        <f t="shared" si="183"/>
        <v/>
      </c>
      <c r="AO145" s="51"/>
      <c r="AP145" s="52" t="str">
        <f t="shared" si="184"/>
        <v/>
      </c>
      <c r="AQ145" s="52" t="str">
        <f t="shared" si="185"/>
        <v/>
      </c>
      <c r="AR145" s="47">
        <f t="shared" si="186"/>
        <v>0</v>
      </c>
      <c r="AS145" s="53" t="str">
        <f t="shared" si="187"/>
        <v/>
      </c>
      <c r="AT145" s="52" t="str">
        <f t="shared" si="188"/>
        <v/>
      </c>
      <c r="AU145" s="9" t="str">
        <f t="shared" si="189"/>
        <v/>
      </c>
      <c r="AV145" s="9" t="str">
        <f t="shared" si="190"/>
        <v/>
      </c>
      <c r="AW145" s="12" t="str">
        <f t="shared" si="191"/>
        <v/>
      </c>
      <c r="AX145" s="9" t="str">
        <f t="shared" si="192"/>
        <v/>
      </c>
      <c r="AY145" s="12" t="str">
        <f t="shared" si="193"/>
        <v/>
      </c>
      <c r="AZ145" s="10" t="str">
        <f t="shared" si="194"/>
        <v/>
      </c>
      <c r="BA145" s="10" t="str">
        <f t="shared" si="195"/>
        <v/>
      </c>
      <c r="BB145" s="10" t="str">
        <f t="shared" si="196"/>
        <v/>
      </c>
      <c r="BC145" s="10" t="str">
        <f t="shared" si="197"/>
        <v/>
      </c>
      <c r="BD145" s="10" t="str">
        <f t="shared" si="198"/>
        <v/>
      </c>
      <c r="BE145" s="12" t="str">
        <f t="shared" si="199"/>
        <v/>
      </c>
      <c r="BF145" s="9" t="str">
        <f t="shared" si="200"/>
        <v/>
      </c>
      <c r="BG145" s="9" t="str">
        <f t="shared" si="201"/>
        <v/>
      </c>
      <c r="BH145" s="7" t="str">
        <f t="shared" si="202"/>
        <v/>
      </c>
      <c r="BI145" s="7" t="str">
        <f t="shared" si="203"/>
        <v/>
      </c>
      <c r="BJ145" s="12" t="str">
        <f t="shared" si="204"/>
        <v/>
      </c>
      <c r="BK145" s="80" t="str">
        <f t="shared" si="205"/>
        <v/>
      </c>
      <c r="BL145" s="7" t="str">
        <f t="shared" si="206"/>
        <v/>
      </c>
      <c r="BM145" s="7" t="str">
        <f t="shared" si="256"/>
        <v/>
      </c>
      <c r="BN145" s="12" t="str">
        <f t="shared" si="207"/>
        <v/>
      </c>
      <c r="BO145" s="9" t="str">
        <f t="shared" si="208"/>
        <v/>
      </c>
      <c r="BP145" s="2" t="str">
        <f t="shared" si="209"/>
        <v/>
      </c>
      <c r="BQ145" s="2" t="str">
        <f t="shared" si="210"/>
        <v/>
      </c>
      <c r="BR145" s="20" t="str">
        <f t="shared" si="264"/>
        <v/>
      </c>
      <c r="BS145" s="20" t="str">
        <f t="shared" si="264"/>
        <v/>
      </c>
      <c r="BT145" s="20" t="str">
        <f t="shared" si="264"/>
        <v/>
      </c>
      <c r="BU145" s="86" t="str">
        <f t="shared" si="211"/>
        <v/>
      </c>
      <c r="BV145" s="86" t="str">
        <f t="shared" si="212"/>
        <v/>
      </c>
      <c r="BW145" s="20" t="str">
        <f t="shared" si="264"/>
        <v/>
      </c>
      <c r="BX145" s="86" t="str">
        <f t="shared" si="264"/>
        <v/>
      </c>
      <c r="BY145" s="86" t="str">
        <f t="shared" si="264"/>
        <v/>
      </c>
      <c r="BZ145" s="86" t="str">
        <f t="shared" si="264"/>
        <v/>
      </c>
      <c r="CA145" s="86" t="str">
        <f t="shared" si="264"/>
        <v/>
      </c>
      <c r="CB145" s="86" t="str">
        <f t="shared" si="264"/>
        <v/>
      </c>
      <c r="CC145" s="86" t="str">
        <f t="shared" si="264"/>
        <v/>
      </c>
      <c r="CD145" s="86" t="str">
        <f t="shared" si="264"/>
        <v/>
      </c>
      <c r="CE145" s="20" t="str">
        <f t="shared" si="257"/>
        <v/>
      </c>
      <c r="CF145" s="14" t="str">
        <f t="shared" si="213"/>
        <v/>
      </c>
      <c r="CG145" s="14" t="str">
        <f t="shared" si="214"/>
        <v/>
      </c>
      <c r="CH145" s="8">
        <f t="shared" si="215"/>
        <v>0</v>
      </c>
      <c r="CI145" s="9" t="str">
        <f t="shared" si="216"/>
        <v/>
      </c>
      <c r="CJ145" s="9" t="str">
        <f t="shared" si="217"/>
        <v/>
      </c>
      <c r="CK145" s="9" t="str">
        <f t="shared" si="218"/>
        <v/>
      </c>
      <c r="CL145" s="9" t="str">
        <f t="shared" si="219"/>
        <v/>
      </c>
      <c r="CM145" s="9" t="str">
        <f t="shared" si="220"/>
        <v/>
      </c>
      <c r="CN145" s="9" t="str">
        <f t="shared" si="221"/>
        <v/>
      </c>
      <c r="CO145" s="9" t="str">
        <f t="shared" si="262"/>
        <v/>
      </c>
      <c r="CP145" s="9" t="str">
        <f t="shared" si="262"/>
        <v/>
      </c>
      <c r="CQ145" s="9" t="str">
        <f t="shared" si="262"/>
        <v/>
      </c>
      <c r="CR145" s="9" t="str">
        <f t="shared" si="262"/>
        <v/>
      </c>
      <c r="CS145" s="9" t="str">
        <f t="shared" si="262"/>
        <v/>
      </c>
      <c r="CT145" s="9" t="str">
        <f t="shared" si="262"/>
        <v/>
      </c>
      <c r="CU145" s="9" t="str">
        <f t="shared" si="262"/>
        <v/>
      </c>
      <c r="CV145" s="9" t="str">
        <f t="shared" si="223"/>
        <v/>
      </c>
      <c r="CW145" s="9" t="str">
        <f t="shared" si="263"/>
        <v/>
      </c>
      <c r="CX145" s="9" t="str">
        <f t="shared" si="263"/>
        <v/>
      </c>
      <c r="CY145" s="9" t="str">
        <f t="shared" si="263"/>
        <v/>
      </c>
      <c r="CZ145" s="9" t="str">
        <f t="shared" si="263"/>
        <v/>
      </c>
      <c r="DA145" s="9" t="str">
        <f t="shared" si="263"/>
        <v/>
      </c>
      <c r="DB145" s="9" t="str">
        <f t="shared" si="263"/>
        <v/>
      </c>
      <c r="DC145" s="9" t="str">
        <f t="shared" si="263"/>
        <v/>
      </c>
      <c r="DD145" s="2" t="str">
        <f t="shared" si="225"/>
        <v/>
      </c>
      <c r="DE145" s="2" t="str">
        <f t="shared" si="226"/>
        <v/>
      </c>
      <c r="DF145" s="2" t="str">
        <f t="shared" si="227"/>
        <v/>
      </c>
      <c r="DG145" s="2" t="str">
        <f t="shared" si="228"/>
        <v/>
      </c>
      <c r="DH145" s="2" t="str">
        <f t="shared" si="229"/>
        <v/>
      </c>
      <c r="DI145" s="2" t="str">
        <f t="shared" si="230"/>
        <v/>
      </c>
      <c r="DJ145" s="2" t="str">
        <f t="shared" si="231"/>
        <v/>
      </c>
      <c r="DK145" s="2" t="str">
        <f t="shared" si="232"/>
        <v/>
      </c>
      <c r="DL145" s="16" t="str">
        <f t="shared" si="233"/>
        <v/>
      </c>
      <c r="DM145" s="16" t="str">
        <f t="shared" si="234"/>
        <v/>
      </c>
      <c r="DN145" s="16" t="str">
        <f t="shared" si="235"/>
        <v/>
      </c>
      <c r="DO145" s="72" t="str">
        <f t="shared" si="236"/>
        <v/>
      </c>
      <c r="DP145" s="16" t="str">
        <f t="shared" si="237"/>
        <v/>
      </c>
      <c r="DQ145" s="16" t="str">
        <f t="shared" si="238"/>
        <v/>
      </c>
      <c r="DR145" s="2" t="str">
        <f t="shared" si="239"/>
        <v/>
      </c>
      <c r="DS145" s="2" t="str">
        <f t="shared" si="240"/>
        <v/>
      </c>
      <c r="DT145" s="2" t="str">
        <f t="shared" si="241"/>
        <v/>
      </c>
      <c r="DU145" s="2" t="str">
        <f t="shared" si="242"/>
        <v/>
      </c>
      <c r="DV145" s="15"/>
      <c r="DW145" s="17"/>
      <c r="DX145" s="17"/>
      <c r="DY145" s="47" t="str">
        <f t="shared" si="261"/>
        <v/>
      </c>
      <c r="DZ145" s="47" t="str">
        <f t="shared" si="261"/>
        <v/>
      </c>
      <c r="EA145" s="47" t="str">
        <f t="shared" si="261"/>
        <v/>
      </c>
      <c r="EB145" s="47" t="str">
        <f t="shared" si="261"/>
        <v/>
      </c>
      <c r="EC145" s="49" t="str">
        <f t="shared" si="261"/>
        <v/>
      </c>
      <c r="ED145" s="49" t="str">
        <f t="shared" si="261"/>
        <v/>
      </c>
      <c r="EE145" s="47" t="str">
        <f t="shared" si="261"/>
        <v/>
      </c>
      <c r="EF145" s="47" t="str">
        <f t="shared" si="261"/>
        <v/>
      </c>
      <c r="EG145" s="47" t="str">
        <f t="shared" si="261"/>
        <v/>
      </c>
      <c r="EH145" s="6">
        <f t="shared" si="153"/>
        <v>0</v>
      </c>
      <c r="EI145" s="6">
        <f t="shared" si="154"/>
        <v>0</v>
      </c>
      <c r="EJ145" s="2" t="str">
        <f t="shared" si="155"/>
        <v/>
      </c>
      <c r="EK145" s="2" t="str">
        <f t="shared" si="156"/>
        <v/>
      </c>
      <c r="EL145" s="2" t="str">
        <f t="shared" si="259"/>
        <v/>
      </c>
      <c r="EM145" s="2" t="str">
        <f t="shared" si="157"/>
        <v/>
      </c>
      <c r="EN145" s="2" t="str">
        <f t="shared" si="158"/>
        <v/>
      </c>
      <c r="EO145" s="2">
        <f t="shared" si="159"/>
        <v>0</v>
      </c>
      <c r="EP145" s="2">
        <f t="shared" si="243"/>
        <v>0</v>
      </c>
      <c r="EQ145" s="2"/>
      <c r="ER145" s="2"/>
      <c r="ES145" s="2"/>
      <c r="ET145" s="2"/>
      <c r="EU145" s="2"/>
      <c r="EV145" s="2"/>
      <c r="EW145" s="2">
        <f t="shared" si="160"/>
        <v>0</v>
      </c>
      <c r="EX145" s="2">
        <f t="shared" si="161"/>
        <v>0</v>
      </c>
      <c r="EY145" s="2">
        <f t="shared" si="244"/>
        <v>0</v>
      </c>
      <c r="EZ145" s="2">
        <f t="shared" si="162"/>
        <v>0</v>
      </c>
      <c r="FA145" s="2">
        <f t="shared" si="163"/>
        <v>0</v>
      </c>
      <c r="FB145" s="59"/>
      <c r="FC145" s="2">
        <f t="shared" si="164"/>
        <v>0</v>
      </c>
      <c r="FD145" s="2">
        <f t="shared" si="245"/>
        <v>0</v>
      </c>
      <c r="FE145" s="3">
        <f t="shared" si="258"/>
        <v>0</v>
      </c>
      <c r="FF145" s="3">
        <f t="shared" si="246"/>
        <v>0</v>
      </c>
      <c r="FG145" s="3">
        <f t="shared" si="247"/>
        <v>0</v>
      </c>
      <c r="FH145" s="3">
        <f t="shared" si="165"/>
        <v>0</v>
      </c>
      <c r="FI145" s="67">
        <f t="shared" si="166"/>
        <v>0</v>
      </c>
      <c r="FJ145" s="3">
        <f t="shared" si="167"/>
        <v>0</v>
      </c>
      <c r="FK145" s="3">
        <f t="shared" si="168"/>
        <v>0</v>
      </c>
      <c r="FL145" s="3">
        <f t="shared" si="248"/>
        <v>0</v>
      </c>
      <c r="FM145" s="3">
        <f t="shared" si="249"/>
        <v>0</v>
      </c>
      <c r="FN145" s="3">
        <f t="shared" si="250"/>
        <v>0</v>
      </c>
      <c r="FO145" s="2">
        <f t="shared" si="169"/>
        <v>0</v>
      </c>
      <c r="FP145" s="2">
        <f t="shared" si="170"/>
        <v>0</v>
      </c>
      <c r="FQ145" s="2">
        <f t="shared" si="251"/>
        <v>0</v>
      </c>
      <c r="FR145" s="6" t="str">
        <f>IF(A145=1,1,IF(DW145="","",COUNTA($DW$31:DW145)+1))</f>
        <v/>
      </c>
      <c r="FS145" s="6" t="str">
        <f t="shared" si="171"/>
        <v/>
      </c>
      <c r="FT145" s="43">
        <f t="shared" si="252"/>
        <v>0</v>
      </c>
      <c r="FU145" s="23">
        <f t="shared" si="253"/>
        <v>0</v>
      </c>
      <c r="FV145" s="21">
        <f t="shared" si="254"/>
        <v>0</v>
      </c>
    </row>
    <row r="146" spans="1:178">
      <c r="A146" s="4" t="str">
        <f t="shared" si="172"/>
        <v/>
      </c>
      <c r="B146" s="33"/>
      <c r="C146" s="33"/>
      <c r="D146" s="33"/>
      <c r="E146" s="33"/>
      <c r="F146" s="33"/>
      <c r="G146" s="11" t="str">
        <f t="shared" si="139"/>
        <v/>
      </c>
      <c r="H146" s="3" t="str">
        <f t="shared" si="173"/>
        <v/>
      </c>
      <c r="I146" s="3" t="str">
        <f t="shared" si="140"/>
        <v/>
      </c>
      <c r="J146" s="3" t="str">
        <f t="shared" si="174"/>
        <v/>
      </c>
      <c r="K146" s="3" t="str">
        <f t="shared" si="141"/>
        <v/>
      </c>
      <c r="L146" s="2" t="str">
        <f t="shared" si="142"/>
        <v/>
      </c>
      <c r="M146" s="8" t="str">
        <f t="shared" si="175"/>
        <v/>
      </c>
      <c r="N146" s="8" t="str">
        <f t="shared" si="143"/>
        <v/>
      </c>
      <c r="O146" s="8" t="str">
        <f t="shared" si="176"/>
        <v/>
      </c>
      <c r="P146" s="8" t="str">
        <f t="shared" si="144"/>
        <v/>
      </c>
      <c r="Q146" s="2" t="str">
        <f t="shared" si="145"/>
        <v/>
      </c>
      <c r="R146" s="3" t="str">
        <f t="shared" si="146"/>
        <v/>
      </c>
      <c r="S146" s="3" t="str">
        <f t="shared" si="147"/>
        <v/>
      </c>
      <c r="T146" s="3" t="str">
        <f t="shared" si="177"/>
        <v/>
      </c>
      <c r="U146" s="8" t="str">
        <f t="shared" si="148"/>
        <v/>
      </c>
      <c r="V146" s="2" t="str">
        <f t="shared" si="149"/>
        <v/>
      </c>
      <c r="W146" s="2" t="str">
        <f t="shared" si="150"/>
        <v/>
      </c>
      <c r="X146" s="2" t="str">
        <f t="shared" si="255"/>
        <v/>
      </c>
      <c r="Y146" s="2" t="str">
        <f t="shared" si="151"/>
        <v/>
      </c>
      <c r="Z146" s="46" t="str">
        <f t="shared" si="178"/>
        <v/>
      </c>
      <c r="AA146" s="46" t="str">
        <f t="shared" si="179"/>
        <v/>
      </c>
      <c r="AB146" s="47"/>
      <c r="AC146" s="46" t="str">
        <f t="shared" si="180"/>
        <v/>
      </c>
      <c r="AD146" s="47" t="str">
        <f t="shared" si="260"/>
        <v/>
      </c>
      <c r="AE146" s="48" t="str">
        <f t="shared" si="181"/>
        <v/>
      </c>
      <c r="AF146" s="49" t="str">
        <f t="shared" si="265"/>
        <v/>
      </c>
      <c r="AG146" s="49" t="str">
        <f t="shared" si="265"/>
        <v/>
      </c>
      <c r="AH146" s="49" t="str">
        <f t="shared" si="265"/>
        <v/>
      </c>
      <c r="AI146" s="47" t="str">
        <f t="shared" si="265"/>
        <v/>
      </c>
      <c r="AJ146" s="47" t="str">
        <f t="shared" si="265"/>
        <v/>
      </c>
      <c r="AK146" s="46" t="str">
        <f t="shared" si="265"/>
        <v/>
      </c>
      <c r="AL146" s="47"/>
      <c r="AM146" s="53" t="str">
        <f t="shared" si="182"/>
        <v/>
      </c>
      <c r="AN146" s="50" t="str">
        <f t="shared" si="183"/>
        <v/>
      </c>
      <c r="AO146" s="51"/>
      <c r="AP146" s="52" t="str">
        <f t="shared" si="184"/>
        <v/>
      </c>
      <c r="AQ146" s="52" t="str">
        <f t="shared" si="185"/>
        <v/>
      </c>
      <c r="AR146" s="47">
        <f t="shared" si="186"/>
        <v>0</v>
      </c>
      <c r="AS146" s="53" t="str">
        <f t="shared" si="187"/>
        <v/>
      </c>
      <c r="AT146" s="52" t="str">
        <f t="shared" si="188"/>
        <v/>
      </c>
      <c r="AU146" s="9" t="str">
        <f t="shared" si="189"/>
        <v/>
      </c>
      <c r="AV146" s="9" t="str">
        <f t="shared" si="190"/>
        <v/>
      </c>
      <c r="AW146" s="12" t="str">
        <f t="shared" si="191"/>
        <v/>
      </c>
      <c r="AX146" s="9" t="str">
        <f t="shared" si="192"/>
        <v/>
      </c>
      <c r="AY146" s="12" t="str">
        <f t="shared" si="193"/>
        <v/>
      </c>
      <c r="AZ146" s="10" t="str">
        <f t="shared" si="194"/>
        <v/>
      </c>
      <c r="BA146" s="10" t="str">
        <f t="shared" si="195"/>
        <v/>
      </c>
      <c r="BB146" s="10" t="str">
        <f t="shared" si="196"/>
        <v/>
      </c>
      <c r="BC146" s="10" t="str">
        <f t="shared" si="197"/>
        <v/>
      </c>
      <c r="BD146" s="10" t="str">
        <f t="shared" si="198"/>
        <v/>
      </c>
      <c r="BE146" s="12" t="str">
        <f t="shared" si="199"/>
        <v/>
      </c>
      <c r="BF146" s="9" t="str">
        <f t="shared" si="200"/>
        <v/>
      </c>
      <c r="BG146" s="9" t="str">
        <f t="shared" si="201"/>
        <v/>
      </c>
      <c r="BH146" s="7" t="str">
        <f t="shared" si="202"/>
        <v/>
      </c>
      <c r="BI146" s="7" t="str">
        <f t="shared" si="203"/>
        <v/>
      </c>
      <c r="BJ146" s="12" t="str">
        <f t="shared" si="204"/>
        <v/>
      </c>
      <c r="BK146" s="80" t="str">
        <f t="shared" si="205"/>
        <v/>
      </c>
      <c r="BL146" s="7" t="str">
        <f t="shared" si="206"/>
        <v/>
      </c>
      <c r="BM146" s="7" t="str">
        <f t="shared" si="256"/>
        <v/>
      </c>
      <c r="BN146" s="12" t="str">
        <f t="shared" si="207"/>
        <v/>
      </c>
      <c r="BO146" s="9" t="str">
        <f t="shared" si="208"/>
        <v/>
      </c>
      <c r="BP146" s="2" t="str">
        <f t="shared" si="209"/>
        <v/>
      </c>
      <c r="BQ146" s="2" t="str">
        <f t="shared" si="210"/>
        <v/>
      </c>
      <c r="BR146" s="20" t="str">
        <f t="shared" si="264"/>
        <v/>
      </c>
      <c r="BS146" s="20" t="str">
        <f t="shared" si="264"/>
        <v/>
      </c>
      <c r="BT146" s="20" t="str">
        <f t="shared" si="264"/>
        <v/>
      </c>
      <c r="BU146" s="86" t="str">
        <f t="shared" si="211"/>
        <v/>
      </c>
      <c r="BV146" s="86" t="str">
        <f t="shared" si="212"/>
        <v/>
      </c>
      <c r="BW146" s="20" t="str">
        <f t="shared" si="264"/>
        <v/>
      </c>
      <c r="BX146" s="86" t="str">
        <f t="shared" si="264"/>
        <v/>
      </c>
      <c r="BY146" s="86" t="str">
        <f t="shared" si="264"/>
        <v/>
      </c>
      <c r="BZ146" s="86" t="str">
        <f t="shared" si="264"/>
        <v/>
      </c>
      <c r="CA146" s="86" t="str">
        <f t="shared" si="264"/>
        <v/>
      </c>
      <c r="CB146" s="86" t="str">
        <f t="shared" si="264"/>
        <v/>
      </c>
      <c r="CC146" s="86" t="str">
        <f t="shared" si="264"/>
        <v/>
      </c>
      <c r="CD146" s="86" t="str">
        <f t="shared" si="264"/>
        <v/>
      </c>
      <c r="CE146" s="20" t="str">
        <f t="shared" si="257"/>
        <v/>
      </c>
      <c r="CF146" s="14" t="str">
        <f t="shared" si="213"/>
        <v/>
      </c>
      <c r="CG146" s="14" t="str">
        <f t="shared" si="214"/>
        <v/>
      </c>
      <c r="CH146" s="8">
        <f t="shared" si="215"/>
        <v>0</v>
      </c>
      <c r="CI146" s="9" t="str">
        <f t="shared" si="216"/>
        <v/>
      </c>
      <c r="CJ146" s="9" t="str">
        <f t="shared" si="217"/>
        <v/>
      </c>
      <c r="CK146" s="9" t="str">
        <f t="shared" si="218"/>
        <v/>
      </c>
      <c r="CL146" s="9" t="str">
        <f t="shared" si="219"/>
        <v/>
      </c>
      <c r="CM146" s="9" t="str">
        <f t="shared" si="220"/>
        <v/>
      </c>
      <c r="CN146" s="9" t="str">
        <f t="shared" si="221"/>
        <v/>
      </c>
      <c r="CO146" s="9" t="str">
        <f t="shared" si="262"/>
        <v/>
      </c>
      <c r="CP146" s="9" t="str">
        <f t="shared" si="262"/>
        <v/>
      </c>
      <c r="CQ146" s="9" t="str">
        <f t="shared" si="262"/>
        <v/>
      </c>
      <c r="CR146" s="9" t="str">
        <f t="shared" si="262"/>
        <v/>
      </c>
      <c r="CS146" s="9" t="str">
        <f t="shared" si="262"/>
        <v/>
      </c>
      <c r="CT146" s="9" t="str">
        <f t="shared" si="262"/>
        <v/>
      </c>
      <c r="CU146" s="9" t="str">
        <f t="shared" si="262"/>
        <v/>
      </c>
      <c r="CV146" s="9" t="str">
        <f t="shared" si="223"/>
        <v/>
      </c>
      <c r="CW146" s="9" t="str">
        <f t="shared" si="263"/>
        <v/>
      </c>
      <c r="CX146" s="9" t="str">
        <f t="shared" si="263"/>
        <v/>
      </c>
      <c r="CY146" s="9" t="str">
        <f t="shared" si="263"/>
        <v/>
      </c>
      <c r="CZ146" s="9" t="str">
        <f t="shared" si="263"/>
        <v/>
      </c>
      <c r="DA146" s="9" t="str">
        <f t="shared" si="263"/>
        <v/>
      </c>
      <c r="DB146" s="9" t="str">
        <f t="shared" si="263"/>
        <v/>
      </c>
      <c r="DC146" s="9" t="str">
        <f t="shared" si="263"/>
        <v/>
      </c>
      <c r="DD146" s="2" t="str">
        <f t="shared" si="225"/>
        <v/>
      </c>
      <c r="DE146" s="2" t="str">
        <f t="shared" si="226"/>
        <v/>
      </c>
      <c r="DF146" s="2" t="str">
        <f t="shared" si="227"/>
        <v/>
      </c>
      <c r="DG146" s="2" t="str">
        <f t="shared" si="228"/>
        <v/>
      </c>
      <c r="DH146" s="2" t="str">
        <f t="shared" si="229"/>
        <v/>
      </c>
      <c r="DI146" s="2" t="str">
        <f t="shared" si="230"/>
        <v/>
      </c>
      <c r="DJ146" s="2" t="str">
        <f t="shared" si="231"/>
        <v/>
      </c>
      <c r="DK146" s="2" t="str">
        <f t="shared" si="232"/>
        <v/>
      </c>
      <c r="DL146" s="16" t="str">
        <f t="shared" si="233"/>
        <v/>
      </c>
      <c r="DM146" s="16" t="str">
        <f t="shared" si="234"/>
        <v/>
      </c>
      <c r="DN146" s="16" t="str">
        <f t="shared" si="235"/>
        <v/>
      </c>
      <c r="DO146" s="72" t="str">
        <f t="shared" si="236"/>
        <v/>
      </c>
      <c r="DP146" s="16" t="str">
        <f t="shared" si="237"/>
        <v/>
      </c>
      <c r="DQ146" s="16" t="str">
        <f t="shared" si="238"/>
        <v/>
      </c>
      <c r="DR146" s="2" t="str">
        <f t="shared" si="239"/>
        <v/>
      </c>
      <c r="DS146" s="2" t="str">
        <f t="shared" si="240"/>
        <v/>
      </c>
      <c r="DT146" s="2" t="str">
        <f t="shared" si="241"/>
        <v/>
      </c>
      <c r="DU146" s="2" t="str">
        <f t="shared" si="242"/>
        <v/>
      </c>
      <c r="DV146" s="15"/>
      <c r="DW146" s="17"/>
      <c r="DX146" s="17"/>
      <c r="DY146" s="47" t="str">
        <f t="shared" si="261"/>
        <v/>
      </c>
      <c r="DZ146" s="47" t="str">
        <f t="shared" si="261"/>
        <v/>
      </c>
      <c r="EA146" s="47" t="str">
        <f t="shared" si="261"/>
        <v/>
      </c>
      <c r="EB146" s="47" t="str">
        <f t="shared" si="261"/>
        <v/>
      </c>
      <c r="EC146" s="49" t="str">
        <f t="shared" si="261"/>
        <v/>
      </c>
      <c r="ED146" s="49" t="str">
        <f t="shared" si="261"/>
        <v/>
      </c>
      <c r="EE146" s="47" t="str">
        <f t="shared" si="261"/>
        <v/>
      </c>
      <c r="EF146" s="47" t="str">
        <f t="shared" si="261"/>
        <v/>
      </c>
      <c r="EG146" s="47" t="str">
        <f t="shared" si="261"/>
        <v/>
      </c>
      <c r="EH146" s="6">
        <f t="shared" si="153"/>
        <v>0</v>
      </c>
      <c r="EI146" s="6">
        <f t="shared" si="154"/>
        <v>0</v>
      </c>
      <c r="EJ146" s="2" t="str">
        <f t="shared" si="155"/>
        <v/>
      </c>
      <c r="EK146" s="2" t="str">
        <f t="shared" si="156"/>
        <v/>
      </c>
      <c r="EL146" s="2" t="str">
        <f t="shared" si="259"/>
        <v/>
      </c>
      <c r="EM146" s="2" t="str">
        <f t="shared" si="157"/>
        <v/>
      </c>
      <c r="EN146" s="2" t="str">
        <f t="shared" si="158"/>
        <v/>
      </c>
      <c r="EO146" s="2">
        <f t="shared" si="159"/>
        <v>0</v>
      </c>
      <c r="EP146" s="2">
        <f t="shared" si="243"/>
        <v>0</v>
      </c>
      <c r="EQ146" s="2"/>
      <c r="ER146" s="2"/>
      <c r="ES146" s="2"/>
      <c r="ET146" s="2"/>
      <c r="EU146" s="2"/>
      <c r="EV146" s="2"/>
      <c r="EW146" s="2">
        <f t="shared" si="160"/>
        <v>0</v>
      </c>
      <c r="EX146" s="2">
        <f t="shared" si="161"/>
        <v>0</v>
      </c>
      <c r="EY146" s="2">
        <f t="shared" si="244"/>
        <v>0</v>
      </c>
      <c r="EZ146" s="2">
        <f t="shared" si="162"/>
        <v>0</v>
      </c>
      <c r="FA146" s="2">
        <f t="shared" si="163"/>
        <v>0</v>
      </c>
      <c r="FB146" s="59"/>
      <c r="FC146" s="2">
        <f t="shared" si="164"/>
        <v>0</v>
      </c>
      <c r="FD146" s="2">
        <f t="shared" si="245"/>
        <v>0</v>
      </c>
      <c r="FE146" s="3">
        <f t="shared" si="258"/>
        <v>0</v>
      </c>
      <c r="FF146" s="3">
        <f t="shared" si="246"/>
        <v>0</v>
      </c>
      <c r="FG146" s="3">
        <f t="shared" si="247"/>
        <v>0</v>
      </c>
      <c r="FH146" s="3">
        <f t="shared" si="165"/>
        <v>0</v>
      </c>
      <c r="FI146" s="67">
        <f t="shared" si="166"/>
        <v>0</v>
      </c>
      <c r="FJ146" s="3">
        <f t="shared" si="167"/>
        <v>0</v>
      </c>
      <c r="FK146" s="3">
        <f t="shared" si="168"/>
        <v>0</v>
      </c>
      <c r="FL146" s="3">
        <f t="shared" si="248"/>
        <v>0</v>
      </c>
      <c r="FM146" s="3">
        <f t="shared" si="249"/>
        <v>0</v>
      </c>
      <c r="FN146" s="3">
        <f t="shared" si="250"/>
        <v>0</v>
      </c>
      <c r="FO146" s="2">
        <f t="shared" si="169"/>
        <v>0</v>
      </c>
      <c r="FP146" s="2">
        <f t="shared" si="170"/>
        <v>0</v>
      </c>
      <c r="FQ146" s="2">
        <f t="shared" si="251"/>
        <v>0</v>
      </c>
      <c r="FR146" s="6" t="str">
        <f>IF(A146=1,1,IF(DW146="","",COUNTA($DW$31:DW146)+1))</f>
        <v/>
      </c>
      <c r="FS146" s="6" t="str">
        <f t="shared" si="171"/>
        <v/>
      </c>
      <c r="FT146" s="43">
        <f t="shared" si="252"/>
        <v>0</v>
      </c>
      <c r="FU146" s="23">
        <f t="shared" si="253"/>
        <v>0</v>
      </c>
      <c r="FV146" s="21">
        <f t="shared" si="254"/>
        <v>0</v>
      </c>
    </row>
    <row r="147" spans="1:178">
      <c r="A147" s="4" t="str">
        <f t="shared" si="172"/>
        <v/>
      </c>
      <c r="B147" s="33"/>
      <c r="C147" s="33"/>
      <c r="D147" s="33"/>
      <c r="E147" s="33"/>
      <c r="F147" s="33"/>
      <c r="G147" s="11" t="str">
        <f t="shared" si="139"/>
        <v/>
      </c>
      <c r="H147" s="3" t="str">
        <f t="shared" si="173"/>
        <v/>
      </c>
      <c r="I147" s="3" t="str">
        <f t="shared" si="140"/>
        <v/>
      </c>
      <c r="J147" s="3" t="str">
        <f t="shared" si="174"/>
        <v/>
      </c>
      <c r="K147" s="3" t="str">
        <f t="shared" si="141"/>
        <v/>
      </c>
      <c r="L147" s="2" t="str">
        <f t="shared" si="142"/>
        <v/>
      </c>
      <c r="M147" s="8" t="str">
        <f t="shared" si="175"/>
        <v/>
      </c>
      <c r="N147" s="8" t="str">
        <f t="shared" si="143"/>
        <v/>
      </c>
      <c r="O147" s="8" t="str">
        <f t="shared" si="176"/>
        <v/>
      </c>
      <c r="P147" s="8" t="str">
        <f t="shared" si="144"/>
        <v/>
      </c>
      <c r="Q147" s="2" t="str">
        <f t="shared" si="145"/>
        <v/>
      </c>
      <c r="R147" s="3" t="str">
        <f t="shared" si="146"/>
        <v/>
      </c>
      <c r="S147" s="3" t="str">
        <f t="shared" si="147"/>
        <v/>
      </c>
      <c r="T147" s="3" t="str">
        <f t="shared" si="177"/>
        <v/>
      </c>
      <c r="U147" s="8" t="str">
        <f t="shared" si="148"/>
        <v/>
      </c>
      <c r="V147" s="2" t="str">
        <f t="shared" si="149"/>
        <v/>
      </c>
      <c r="W147" s="2" t="str">
        <f t="shared" si="150"/>
        <v/>
      </c>
      <c r="X147" s="2" t="str">
        <f t="shared" si="255"/>
        <v/>
      </c>
      <c r="Y147" s="2" t="str">
        <f t="shared" si="151"/>
        <v/>
      </c>
      <c r="Z147" s="46" t="str">
        <f t="shared" si="178"/>
        <v/>
      </c>
      <c r="AA147" s="46" t="str">
        <f t="shared" si="179"/>
        <v/>
      </c>
      <c r="AB147" s="47"/>
      <c r="AC147" s="46" t="str">
        <f t="shared" si="180"/>
        <v/>
      </c>
      <c r="AD147" s="47" t="str">
        <f t="shared" si="260"/>
        <v/>
      </c>
      <c r="AE147" s="48" t="str">
        <f t="shared" si="181"/>
        <v/>
      </c>
      <c r="AF147" s="49" t="str">
        <f t="shared" si="265"/>
        <v/>
      </c>
      <c r="AG147" s="49" t="str">
        <f t="shared" si="265"/>
        <v/>
      </c>
      <c r="AH147" s="49" t="str">
        <f t="shared" si="265"/>
        <v/>
      </c>
      <c r="AI147" s="47" t="str">
        <f t="shared" si="265"/>
        <v/>
      </c>
      <c r="AJ147" s="47" t="str">
        <f t="shared" si="265"/>
        <v/>
      </c>
      <c r="AK147" s="46" t="str">
        <f t="shared" si="265"/>
        <v/>
      </c>
      <c r="AL147" s="47"/>
      <c r="AM147" s="53" t="str">
        <f t="shared" si="182"/>
        <v/>
      </c>
      <c r="AN147" s="50" t="str">
        <f t="shared" si="183"/>
        <v/>
      </c>
      <c r="AO147" s="51"/>
      <c r="AP147" s="52" t="str">
        <f t="shared" si="184"/>
        <v/>
      </c>
      <c r="AQ147" s="52" t="str">
        <f t="shared" si="185"/>
        <v/>
      </c>
      <c r="AR147" s="47">
        <f t="shared" si="186"/>
        <v>0</v>
      </c>
      <c r="AS147" s="53" t="str">
        <f t="shared" si="187"/>
        <v/>
      </c>
      <c r="AT147" s="52" t="str">
        <f t="shared" si="188"/>
        <v/>
      </c>
      <c r="AU147" s="9" t="str">
        <f t="shared" si="189"/>
        <v/>
      </c>
      <c r="AV147" s="9" t="str">
        <f t="shared" si="190"/>
        <v/>
      </c>
      <c r="AW147" s="12" t="str">
        <f t="shared" si="191"/>
        <v/>
      </c>
      <c r="AX147" s="9" t="str">
        <f t="shared" si="192"/>
        <v/>
      </c>
      <c r="AY147" s="12" t="str">
        <f t="shared" si="193"/>
        <v/>
      </c>
      <c r="AZ147" s="10" t="str">
        <f t="shared" si="194"/>
        <v/>
      </c>
      <c r="BA147" s="10" t="str">
        <f t="shared" si="195"/>
        <v/>
      </c>
      <c r="BB147" s="10" t="str">
        <f t="shared" si="196"/>
        <v/>
      </c>
      <c r="BC147" s="10" t="str">
        <f t="shared" si="197"/>
        <v/>
      </c>
      <c r="BD147" s="10" t="str">
        <f t="shared" si="198"/>
        <v/>
      </c>
      <c r="BE147" s="12" t="str">
        <f t="shared" si="199"/>
        <v/>
      </c>
      <c r="BF147" s="9" t="str">
        <f t="shared" si="200"/>
        <v/>
      </c>
      <c r="BG147" s="9" t="str">
        <f t="shared" si="201"/>
        <v/>
      </c>
      <c r="BH147" s="7" t="str">
        <f t="shared" si="202"/>
        <v/>
      </c>
      <c r="BI147" s="7" t="str">
        <f t="shared" si="203"/>
        <v/>
      </c>
      <c r="BJ147" s="12" t="str">
        <f t="shared" si="204"/>
        <v/>
      </c>
      <c r="BK147" s="80" t="str">
        <f t="shared" si="205"/>
        <v/>
      </c>
      <c r="BL147" s="7" t="str">
        <f t="shared" si="206"/>
        <v/>
      </c>
      <c r="BM147" s="7" t="str">
        <f t="shared" si="256"/>
        <v/>
      </c>
      <c r="BN147" s="12" t="str">
        <f t="shared" si="207"/>
        <v/>
      </c>
      <c r="BO147" s="9" t="str">
        <f t="shared" si="208"/>
        <v/>
      </c>
      <c r="BP147" s="2" t="str">
        <f t="shared" si="209"/>
        <v/>
      </c>
      <c r="BQ147" s="2" t="str">
        <f t="shared" si="210"/>
        <v/>
      </c>
      <c r="BR147" s="20" t="str">
        <f t="shared" si="264"/>
        <v/>
      </c>
      <c r="BS147" s="20" t="str">
        <f t="shared" si="264"/>
        <v/>
      </c>
      <c r="BT147" s="20" t="str">
        <f t="shared" si="264"/>
        <v/>
      </c>
      <c r="BU147" s="86" t="str">
        <f t="shared" si="211"/>
        <v/>
      </c>
      <c r="BV147" s="86" t="str">
        <f t="shared" si="212"/>
        <v/>
      </c>
      <c r="BW147" s="20" t="str">
        <f t="shared" si="264"/>
        <v/>
      </c>
      <c r="BX147" s="86" t="str">
        <f t="shared" si="264"/>
        <v/>
      </c>
      <c r="BY147" s="86" t="str">
        <f t="shared" si="264"/>
        <v/>
      </c>
      <c r="BZ147" s="86" t="str">
        <f t="shared" si="264"/>
        <v/>
      </c>
      <c r="CA147" s="86" t="str">
        <f t="shared" si="264"/>
        <v/>
      </c>
      <c r="CB147" s="86" t="str">
        <f t="shared" si="264"/>
        <v/>
      </c>
      <c r="CC147" s="86" t="str">
        <f t="shared" si="264"/>
        <v/>
      </c>
      <c r="CD147" s="86" t="str">
        <f t="shared" si="264"/>
        <v/>
      </c>
      <c r="CE147" s="20" t="str">
        <f t="shared" si="257"/>
        <v/>
      </c>
      <c r="CF147" s="14" t="str">
        <f t="shared" si="213"/>
        <v/>
      </c>
      <c r="CG147" s="14" t="str">
        <f t="shared" si="214"/>
        <v/>
      </c>
      <c r="CH147" s="8">
        <f t="shared" si="215"/>
        <v>0</v>
      </c>
      <c r="CI147" s="9" t="str">
        <f t="shared" si="216"/>
        <v/>
      </c>
      <c r="CJ147" s="9" t="str">
        <f t="shared" si="217"/>
        <v/>
      </c>
      <c r="CK147" s="9" t="str">
        <f t="shared" si="218"/>
        <v/>
      </c>
      <c r="CL147" s="9" t="str">
        <f t="shared" si="219"/>
        <v/>
      </c>
      <c r="CM147" s="9" t="str">
        <f t="shared" si="220"/>
        <v/>
      </c>
      <c r="CN147" s="9" t="str">
        <f t="shared" si="221"/>
        <v/>
      </c>
      <c r="CO147" s="9" t="str">
        <f t="shared" si="262"/>
        <v/>
      </c>
      <c r="CP147" s="9" t="str">
        <f t="shared" si="262"/>
        <v/>
      </c>
      <c r="CQ147" s="9" t="str">
        <f t="shared" si="262"/>
        <v/>
      </c>
      <c r="CR147" s="9" t="str">
        <f t="shared" si="262"/>
        <v/>
      </c>
      <c r="CS147" s="9" t="str">
        <f t="shared" si="262"/>
        <v/>
      </c>
      <c r="CT147" s="9" t="str">
        <f t="shared" si="262"/>
        <v/>
      </c>
      <c r="CU147" s="9" t="str">
        <f t="shared" si="262"/>
        <v/>
      </c>
      <c r="CV147" s="9" t="str">
        <f t="shared" si="223"/>
        <v/>
      </c>
      <c r="CW147" s="9" t="str">
        <f t="shared" si="263"/>
        <v/>
      </c>
      <c r="CX147" s="9" t="str">
        <f t="shared" si="263"/>
        <v/>
      </c>
      <c r="CY147" s="9" t="str">
        <f t="shared" si="263"/>
        <v/>
      </c>
      <c r="CZ147" s="9" t="str">
        <f t="shared" si="263"/>
        <v/>
      </c>
      <c r="DA147" s="9" t="str">
        <f t="shared" si="263"/>
        <v/>
      </c>
      <c r="DB147" s="9" t="str">
        <f t="shared" si="263"/>
        <v/>
      </c>
      <c r="DC147" s="9" t="str">
        <f t="shared" si="263"/>
        <v/>
      </c>
      <c r="DD147" s="2" t="str">
        <f t="shared" si="225"/>
        <v/>
      </c>
      <c r="DE147" s="2" t="str">
        <f t="shared" si="226"/>
        <v/>
      </c>
      <c r="DF147" s="2" t="str">
        <f t="shared" si="227"/>
        <v/>
      </c>
      <c r="DG147" s="2" t="str">
        <f t="shared" si="228"/>
        <v/>
      </c>
      <c r="DH147" s="2" t="str">
        <f t="shared" si="229"/>
        <v/>
      </c>
      <c r="DI147" s="2" t="str">
        <f t="shared" si="230"/>
        <v/>
      </c>
      <c r="DJ147" s="2" t="str">
        <f t="shared" si="231"/>
        <v/>
      </c>
      <c r="DK147" s="2" t="str">
        <f t="shared" si="232"/>
        <v/>
      </c>
      <c r="DL147" s="16" t="str">
        <f t="shared" si="233"/>
        <v/>
      </c>
      <c r="DM147" s="16" t="str">
        <f t="shared" si="234"/>
        <v/>
      </c>
      <c r="DN147" s="16" t="str">
        <f t="shared" si="235"/>
        <v/>
      </c>
      <c r="DO147" s="72" t="str">
        <f t="shared" si="236"/>
        <v/>
      </c>
      <c r="DP147" s="16" t="str">
        <f t="shared" si="237"/>
        <v/>
      </c>
      <c r="DQ147" s="16" t="str">
        <f t="shared" si="238"/>
        <v/>
      </c>
      <c r="DR147" s="2" t="str">
        <f t="shared" si="239"/>
        <v/>
      </c>
      <c r="DS147" s="2" t="str">
        <f t="shared" si="240"/>
        <v/>
      </c>
      <c r="DT147" s="2" t="str">
        <f t="shared" si="241"/>
        <v/>
      </c>
      <c r="DU147" s="2" t="str">
        <f t="shared" si="242"/>
        <v/>
      </c>
      <c r="DV147" s="15"/>
      <c r="DW147" s="17"/>
      <c r="DX147" s="17"/>
      <c r="DY147" s="47" t="str">
        <f t="shared" si="261"/>
        <v/>
      </c>
      <c r="DZ147" s="47" t="str">
        <f t="shared" si="261"/>
        <v/>
      </c>
      <c r="EA147" s="47" t="str">
        <f t="shared" si="261"/>
        <v/>
      </c>
      <c r="EB147" s="47" t="str">
        <f t="shared" si="261"/>
        <v/>
      </c>
      <c r="EC147" s="49" t="str">
        <f t="shared" si="261"/>
        <v/>
      </c>
      <c r="ED147" s="49" t="str">
        <f t="shared" si="261"/>
        <v/>
      </c>
      <c r="EE147" s="47" t="str">
        <f t="shared" si="261"/>
        <v/>
      </c>
      <c r="EF147" s="47" t="str">
        <f t="shared" si="261"/>
        <v/>
      </c>
      <c r="EG147" s="47" t="str">
        <f t="shared" si="261"/>
        <v/>
      </c>
      <c r="EH147" s="6">
        <f t="shared" si="153"/>
        <v>0</v>
      </c>
      <c r="EI147" s="6">
        <f t="shared" si="154"/>
        <v>0</v>
      </c>
      <c r="EJ147" s="2" t="str">
        <f t="shared" si="155"/>
        <v/>
      </c>
      <c r="EK147" s="2" t="str">
        <f t="shared" si="156"/>
        <v/>
      </c>
      <c r="EL147" s="2" t="str">
        <f t="shared" si="259"/>
        <v/>
      </c>
      <c r="EM147" s="2" t="str">
        <f t="shared" si="157"/>
        <v/>
      </c>
      <c r="EN147" s="2" t="str">
        <f t="shared" si="158"/>
        <v/>
      </c>
      <c r="EO147" s="2">
        <f t="shared" si="159"/>
        <v>0</v>
      </c>
      <c r="EP147" s="2">
        <f t="shared" si="243"/>
        <v>0</v>
      </c>
      <c r="EQ147" s="2"/>
      <c r="ER147" s="2"/>
      <c r="ES147" s="2"/>
      <c r="ET147" s="2"/>
      <c r="EU147" s="2"/>
      <c r="EV147" s="2"/>
      <c r="EW147" s="2">
        <f t="shared" si="160"/>
        <v>0</v>
      </c>
      <c r="EX147" s="2">
        <f t="shared" si="161"/>
        <v>0</v>
      </c>
      <c r="EY147" s="2">
        <f t="shared" si="244"/>
        <v>0</v>
      </c>
      <c r="EZ147" s="2">
        <f t="shared" si="162"/>
        <v>0</v>
      </c>
      <c r="FA147" s="2">
        <f t="shared" si="163"/>
        <v>0</v>
      </c>
      <c r="FB147" s="59"/>
      <c r="FC147" s="2">
        <f t="shared" si="164"/>
        <v>0</v>
      </c>
      <c r="FD147" s="2">
        <f t="shared" si="245"/>
        <v>0</v>
      </c>
      <c r="FE147" s="3">
        <f t="shared" si="258"/>
        <v>0</v>
      </c>
      <c r="FF147" s="3">
        <f t="shared" si="246"/>
        <v>0</v>
      </c>
      <c r="FG147" s="3">
        <f t="shared" si="247"/>
        <v>0</v>
      </c>
      <c r="FH147" s="3">
        <f t="shared" si="165"/>
        <v>0</v>
      </c>
      <c r="FI147" s="67">
        <f t="shared" si="166"/>
        <v>0</v>
      </c>
      <c r="FJ147" s="3">
        <f t="shared" si="167"/>
        <v>0</v>
      </c>
      <c r="FK147" s="3">
        <f t="shared" si="168"/>
        <v>0</v>
      </c>
      <c r="FL147" s="3">
        <f t="shared" si="248"/>
        <v>0</v>
      </c>
      <c r="FM147" s="3">
        <f t="shared" si="249"/>
        <v>0</v>
      </c>
      <c r="FN147" s="3">
        <f t="shared" si="250"/>
        <v>0</v>
      </c>
      <c r="FO147" s="2">
        <f t="shared" si="169"/>
        <v>0</v>
      </c>
      <c r="FP147" s="2">
        <f t="shared" si="170"/>
        <v>0</v>
      </c>
      <c r="FQ147" s="2">
        <f t="shared" si="251"/>
        <v>0</v>
      </c>
      <c r="FR147" s="6" t="str">
        <f>IF(A147=1,1,IF(DW147="","",COUNTA($DW$31:DW147)+1))</f>
        <v/>
      </c>
      <c r="FS147" s="6" t="str">
        <f t="shared" si="171"/>
        <v/>
      </c>
      <c r="FT147" s="43">
        <f t="shared" si="252"/>
        <v>0</v>
      </c>
      <c r="FU147" s="23">
        <f t="shared" si="253"/>
        <v>0</v>
      </c>
      <c r="FV147" s="21">
        <f t="shared" si="254"/>
        <v>0</v>
      </c>
    </row>
    <row r="148" spans="1:178">
      <c r="A148" s="4" t="str">
        <f t="shared" si="172"/>
        <v/>
      </c>
      <c r="B148" s="33"/>
      <c r="C148" s="33"/>
      <c r="D148" s="33"/>
      <c r="E148" s="33"/>
      <c r="F148" s="33"/>
      <c r="G148" s="11" t="str">
        <f t="shared" si="139"/>
        <v/>
      </c>
      <c r="H148" s="3" t="str">
        <f t="shared" si="173"/>
        <v/>
      </c>
      <c r="I148" s="3" t="str">
        <f t="shared" si="140"/>
        <v/>
      </c>
      <c r="J148" s="3" t="str">
        <f t="shared" si="174"/>
        <v/>
      </c>
      <c r="K148" s="3" t="str">
        <f t="shared" si="141"/>
        <v/>
      </c>
      <c r="L148" s="2" t="str">
        <f t="shared" si="142"/>
        <v/>
      </c>
      <c r="M148" s="8" t="str">
        <f t="shared" si="175"/>
        <v/>
      </c>
      <c r="N148" s="8" t="str">
        <f t="shared" si="143"/>
        <v/>
      </c>
      <c r="O148" s="8" t="str">
        <f t="shared" si="176"/>
        <v/>
      </c>
      <c r="P148" s="8" t="str">
        <f t="shared" si="144"/>
        <v/>
      </c>
      <c r="Q148" s="2" t="str">
        <f t="shared" si="145"/>
        <v/>
      </c>
      <c r="R148" s="3" t="str">
        <f t="shared" si="146"/>
        <v/>
      </c>
      <c r="S148" s="3" t="str">
        <f t="shared" si="147"/>
        <v/>
      </c>
      <c r="T148" s="3" t="str">
        <f t="shared" si="177"/>
        <v/>
      </c>
      <c r="U148" s="8" t="str">
        <f t="shared" si="148"/>
        <v/>
      </c>
      <c r="V148" s="2" t="str">
        <f t="shared" si="149"/>
        <v/>
      </c>
      <c r="W148" s="2" t="str">
        <f t="shared" si="150"/>
        <v/>
      </c>
      <c r="X148" s="2" t="str">
        <f t="shared" si="255"/>
        <v/>
      </c>
      <c r="Y148" s="2" t="str">
        <f t="shared" si="151"/>
        <v/>
      </c>
      <c r="Z148" s="46" t="str">
        <f t="shared" si="178"/>
        <v/>
      </c>
      <c r="AA148" s="46" t="str">
        <f t="shared" si="179"/>
        <v/>
      </c>
      <c r="AB148" s="47"/>
      <c r="AC148" s="46" t="str">
        <f t="shared" si="180"/>
        <v/>
      </c>
      <c r="AD148" s="47" t="str">
        <f t="shared" si="260"/>
        <v/>
      </c>
      <c r="AE148" s="48" t="str">
        <f t="shared" si="181"/>
        <v/>
      </c>
      <c r="AF148" s="49" t="str">
        <f t="shared" si="265"/>
        <v/>
      </c>
      <c r="AG148" s="49" t="str">
        <f t="shared" si="265"/>
        <v/>
      </c>
      <c r="AH148" s="49" t="str">
        <f t="shared" si="265"/>
        <v/>
      </c>
      <c r="AI148" s="47" t="str">
        <f t="shared" si="265"/>
        <v/>
      </c>
      <c r="AJ148" s="47" t="str">
        <f t="shared" si="265"/>
        <v/>
      </c>
      <c r="AK148" s="46" t="str">
        <f t="shared" si="265"/>
        <v/>
      </c>
      <c r="AL148" s="47"/>
      <c r="AM148" s="53" t="str">
        <f t="shared" si="182"/>
        <v/>
      </c>
      <c r="AN148" s="50" t="str">
        <f t="shared" si="183"/>
        <v/>
      </c>
      <c r="AO148" s="51"/>
      <c r="AP148" s="52" t="str">
        <f t="shared" si="184"/>
        <v/>
      </c>
      <c r="AQ148" s="52" t="str">
        <f t="shared" si="185"/>
        <v/>
      </c>
      <c r="AR148" s="47">
        <f t="shared" si="186"/>
        <v>0</v>
      </c>
      <c r="AS148" s="53" t="str">
        <f t="shared" si="187"/>
        <v/>
      </c>
      <c r="AT148" s="52" t="str">
        <f t="shared" si="188"/>
        <v/>
      </c>
      <c r="AU148" s="9" t="str">
        <f t="shared" si="189"/>
        <v/>
      </c>
      <c r="AV148" s="9" t="str">
        <f t="shared" si="190"/>
        <v/>
      </c>
      <c r="AW148" s="12" t="str">
        <f t="shared" si="191"/>
        <v/>
      </c>
      <c r="AX148" s="9" t="str">
        <f t="shared" si="192"/>
        <v/>
      </c>
      <c r="AY148" s="12" t="str">
        <f t="shared" si="193"/>
        <v/>
      </c>
      <c r="AZ148" s="10" t="str">
        <f t="shared" si="194"/>
        <v/>
      </c>
      <c r="BA148" s="10" t="str">
        <f t="shared" si="195"/>
        <v/>
      </c>
      <c r="BB148" s="10" t="str">
        <f t="shared" si="196"/>
        <v/>
      </c>
      <c r="BC148" s="10" t="str">
        <f t="shared" si="197"/>
        <v/>
      </c>
      <c r="BD148" s="10" t="str">
        <f t="shared" si="198"/>
        <v/>
      </c>
      <c r="BE148" s="12" t="str">
        <f t="shared" si="199"/>
        <v/>
      </c>
      <c r="BF148" s="9" t="str">
        <f t="shared" si="200"/>
        <v/>
      </c>
      <c r="BG148" s="9" t="str">
        <f t="shared" si="201"/>
        <v/>
      </c>
      <c r="BH148" s="7" t="str">
        <f t="shared" si="202"/>
        <v/>
      </c>
      <c r="BI148" s="7" t="str">
        <f t="shared" si="203"/>
        <v/>
      </c>
      <c r="BJ148" s="12" t="str">
        <f t="shared" si="204"/>
        <v/>
      </c>
      <c r="BK148" s="80" t="str">
        <f t="shared" si="205"/>
        <v/>
      </c>
      <c r="BL148" s="7" t="str">
        <f t="shared" si="206"/>
        <v/>
      </c>
      <c r="BM148" s="7" t="str">
        <f t="shared" si="256"/>
        <v/>
      </c>
      <c r="BN148" s="12" t="str">
        <f t="shared" si="207"/>
        <v/>
      </c>
      <c r="BO148" s="9" t="str">
        <f t="shared" si="208"/>
        <v/>
      </c>
      <c r="BP148" s="2" t="str">
        <f t="shared" si="209"/>
        <v/>
      </c>
      <c r="BQ148" s="2" t="str">
        <f t="shared" si="210"/>
        <v/>
      </c>
      <c r="BR148" s="20" t="str">
        <f t="shared" si="264"/>
        <v/>
      </c>
      <c r="BS148" s="20" t="str">
        <f t="shared" si="264"/>
        <v/>
      </c>
      <c r="BT148" s="20" t="str">
        <f t="shared" si="264"/>
        <v/>
      </c>
      <c r="BU148" s="86" t="str">
        <f t="shared" si="211"/>
        <v/>
      </c>
      <c r="BV148" s="86" t="str">
        <f t="shared" si="212"/>
        <v/>
      </c>
      <c r="BW148" s="20" t="str">
        <f t="shared" si="264"/>
        <v/>
      </c>
      <c r="BX148" s="86" t="str">
        <f t="shared" si="264"/>
        <v/>
      </c>
      <c r="BY148" s="86" t="str">
        <f t="shared" si="264"/>
        <v/>
      </c>
      <c r="BZ148" s="86" t="str">
        <f t="shared" si="264"/>
        <v/>
      </c>
      <c r="CA148" s="86" t="str">
        <f t="shared" si="264"/>
        <v/>
      </c>
      <c r="CB148" s="86" t="str">
        <f t="shared" si="264"/>
        <v/>
      </c>
      <c r="CC148" s="86" t="str">
        <f t="shared" si="264"/>
        <v/>
      </c>
      <c r="CD148" s="86" t="str">
        <f t="shared" si="264"/>
        <v/>
      </c>
      <c r="CE148" s="20" t="str">
        <f t="shared" si="257"/>
        <v/>
      </c>
      <c r="CF148" s="14" t="str">
        <f t="shared" si="213"/>
        <v/>
      </c>
      <c r="CG148" s="14" t="str">
        <f t="shared" si="214"/>
        <v/>
      </c>
      <c r="CH148" s="8">
        <f t="shared" si="215"/>
        <v>0</v>
      </c>
      <c r="CI148" s="9" t="str">
        <f t="shared" si="216"/>
        <v/>
      </c>
      <c r="CJ148" s="9" t="str">
        <f t="shared" si="217"/>
        <v/>
      </c>
      <c r="CK148" s="9" t="str">
        <f t="shared" si="218"/>
        <v/>
      </c>
      <c r="CL148" s="9" t="str">
        <f t="shared" si="219"/>
        <v/>
      </c>
      <c r="CM148" s="9" t="str">
        <f t="shared" si="220"/>
        <v/>
      </c>
      <c r="CN148" s="9" t="str">
        <f t="shared" si="221"/>
        <v/>
      </c>
      <c r="CO148" s="9" t="str">
        <f t="shared" si="262"/>
        <v/>
      </c>
      <c r="CP148" s="9" t="str">
        <f t="shared" si="262"/>
        <v/>
      </c>
      <c r="CQ148" s="9" t="str">
        <f t="shared" si="262"/>
        <v/>
      </c>
      <c r="CR148" s="9" t="str">
        <f t="shared" si="262"/>
        <v/>
      </c>
      <c r="CS148" s="9" t="str">
        <f t="shared" si="262"/>
        <v/>
      </c>
      <c r="CT148" s="9" t="str">
        <f t="shared" si="262"/>
        <v/>
      </c>
      <c r="CU148" s="9" t="str">
        <f t="shared" si="262"/>
        <v/>
      </c>
      <c r="CV148" s="9" t="str">
        <f t="shared" si="223"/>
        <v/>
      </c>
      <c r="CW148" s="9" t="str">
        <f t="shared" si="263"/>
        <v/>
      </c>
      <c r="CX148" s="9" t="str">
        <f t="shared" si="263"/>
        <v/>
      </c>
      <c r="CY148" s="9" t="str">
        <f t="shared" si="263"/>
        <v/>
      </c>
      <c r="CZ148" s="9" t="str">
        <f t="shared" si="263"/>
        <v/>
      </c>
      <c r="DA148" s="9" t="str">
        <f t="shared" si="263"/>
        <v/>
      </c>
      <c r="DB148" s="9" t="str">
        <f t="shared" si="263"/>
        <v/>
      </c>
      <c r="DC148" s="9" t="str">
        <f t="shared" si="263"/>
        <v/>
      </c>
      <c r="DD148" s="2" t="str">
        <f t="shared" si="225"/>
        <v/>
      </c>
      <c r="DE148" s="2" t="str">
        <f t="shared" si="226"/>
        <v/>
      </c>
      <c r="DF148" s="2" t="str">
        <f t="shared" si="227"/>
        <v/>
      </c>
      <c r="DG148" s="2" t="str">
        <f t="shared" si="228"/>
        <v/>
      </c>
      <c r="DH148" s="2" t="str">
        <f t="shared" si="229"/>
        <v/>
      </c>
      <c r="DI148" s="2" t="str">
        <f t="shared" si="230"/>
        <v/>
      </c>
      <c r="DJ148" s="2" t="str">
        <f t="shared" si="231"/>
        <v/>
      </c>
      <c r="DK148" s="2" t="str">
        <f t="shared" si="232"/>
        <v/>
      </c>
      <c r="DL148" s="16" t="str">
        <f t="shared" si="233"/>
        <v/>
      </c>
      <c r="DM148" s="16" t="str">
        <f t="shared" si="234"/>
        <v/>
      </c>
      <c r="DN148" s="16" t="str">
        <f t="shared" si="235"/>
        <v/>
      </c>
      <c r="DO148" s="72" t="str">
        <f t="shared" si="236"/>
        <v/>
      </c>
      <c r="DP148" s="16" t="str">
        <f t="shared" si="237"/>
        <v/>
      </c>
      <c r="DQ148" s="16" t="str">
        <f t="shared" si="238"/>
        <v/>
      </c>
      <c r="DR148" s="2" t="str">
        <f t="shared" si="239"/>
        <v/>
      </c>
      <c r="DS148" s="2" t="str">
        <f t="shared" si="240"/>
        <v/>
      </c>
      <c r="DT148" s="2" t="str">
        <f t="shared" si="241"/>
        <v/>
      </c>
      <c r="DU148" s="2" t="str">
        <f t="shared" si="242"/>
        <v/>
      </c>
      <c r="DV148" s="15"/>
      <c r="DW148" s="17"/>
      <c r="DX148" s="17"/>
      <c r="DY148" s="47" t="str">
        <f t="shared" ref="DY148:EG151" si="266">IF($DW148="","",DY$30)</f>
        <v/>
      </c>
      <c r="DZ148" s="47" t="str">
        <f t="shared" si="266"/>
        <v/>
      </c>
      <c r="EA148" s="47" t="str">
        <f t="shared" si="266"/>
        <v/>
      </c>
      <c r="EB148" s="47" t="str">
        <f t="shared" si="266"/>
        <v/>
      </c>
      <c r="EC148" s="49" t="str">
        <f t="shared" si="266"/>
        <v/>
      </c>
      <c r="ED148" s="49" t="str">
        <f t="shared" si="266"/>
        <v/>
      </c>
      <c r="EE148" s="47" t="str">
        <f t="shared" si="266"/>
        <v/>
      </c>
      <c r="EF148" s="47" t="str">
        <f t="shared" si="266"/>
        <v/>
      </c>
      <c r="EG148" s="47" t="str">
        <f t="shared" si="266"/>
        <v/>
      </c>
      <c r="EH148" s="6">
        <f t="shared" si="153"/>
        <v>0</v>
      </c>
      <c r="EI148" s="6">
        <f t="shared" si="154"/>
        <v>0</v>
      </c>
      <c r="EJ148" s="2" t="str">
        <f t="shared" si="155"/>
        <v/>
      </c>
      <c r="EK148" s="2" t="str">
        <f t="shared" si="156"/>
        <v/>
      </c>
      <c r="EL148" s="2" t="str">
        <f t="shared" si="259"/>
        <v/>
      </c>
      <c r="EM148" s="2" t="str">
        <f t="shared" si="157"/>
        <v/>
      </c>
      <c r="EN148" s="2" t="str">
        <f t="shared" si="158"/>
        <v/>
      </c>
      <c r="EO148" s="2">
        <f t="shared" si="159"/>
        <v>0</v>
      </c>
      <c r="EP148" s="2">
        <f t="shared" si="243"/>
        <v>0</v>
      </c>
      <c r="EQ148" s="2"/>
      <c r="ER148" s="2"/>
      <c r="ES148" s="2"/>
      <c r="ET148" s="2"/>
      <c r="EU148" s="2"/>
      <c r="EV148" s="2"/>
      <c r="EW148" s="2">
        <f t="shared" si="160"/>
        <v>0</v>
      </c>
      <c r="EX148" s="2">
        <f t="shared" si="161"/>
        <v>0</v>
      </c>
      <c r="EY148" s="2">
        <f t="shared" si="244"/>
        <v>0</v>
      </c>
      <c r="EZ148" s="2">
        <f t="shared" si="162"/>
        <v>0</v>
      </c>
      <c r="FA148" s="2">
        <f t="shared" si="163"/>
        <v>0</v>
      </c>
      <c r="FB148" s="59"/>
      <c r="FC148" s="2">
        <f t="shared" si="164"/>
        <v>0</v>
      </c>
      <c r="FD148" s="2">
        <f t="shared" si="245"/>
        <v>0</v>
      </c>
      <c r="FE148" s="3">
        <f t="shared" si="258"/>
        <v>0</v>
      </c>
      <c r="FF148" s="3">
        <f t="shared" si="246"/>
        <v>0</v>
      </c>
      <c r="FG148" s="3">
        <f t="shared" si="247"/>
        <v>0</v>
      </c>
      <c r="FH148" s="3">
        <f t="shared" si="165"/>
        <v>0</v>
      </c>
      <c r="FI148" s="67">
        <f t="shared" si="166"/>
        <v>0</v>
      </c>
      <c r="FJ148" s="3">
        <f t="shared" si="167"/>
        <v>0</v>
      </c>
      <c r="FK148" s="3">
        <f t="shared" si="168"/>
        <v>0</v>
      </c>
      <c r="FL148" s="3">
        <f t="shared" si="248"/>
        <v>0</v>
      </c>
      <c r="FM148" s="3">
        <f t="shared" si="249"/>
        <v>0</v>
      </c>
      <c r="FN148" s="3">
        <f t="shared" si="250"/>
        <v>0</v>
      </c>
      <c r="FO148" s="2">
        <f t="shared" si="169"/>
        <v>0</v>
      </c>
      <c r="FP148" s="2">
        <f t="shared" si="170"/>
        <v>0</v>
      </c>
      <c r="FQ148" s="2">
        <f t="shared" si="251"/>
        <v>0</v>
      </c>
      <c r="FR148" s="6" t="str">
        <f>IF(A148=1,1,IF(DW148="","",COUNTA($DW$31:DW148)+1))</f>
        <v/>
      </c>
      <c r="FS148" s="6" t="str">
        <f t="shared" si="171"/>
        <v/>
      </c>
      <c r="FT148" s="43">
        <f t="shared" si="252"/>
        <v>0</v>
      </c>
      <c r="FU148" s="23">
        <f t="shared" si="253"/>
        <v>0</v>
      </c>
      <c r="FV148" s="21">
        <f t="shared" si="254"/>
        <v>0</v>
      </c>
    </row>
    <row r="149" spans="1:178">
      <c r="A149" s="4" t="str">
        <f t="shared" si="172"/>
        <v/>
      </c>
      <c r="B149" s="33"/>
      <c r="C149" s="33"/>
      <c r="D149" s="33"/>
      <c r="E149" s="33"/>
      <c r="F149" s="33"/>
      <c r="G149" s="11" t="str">
        <f t="shared" si="139"/>
        <v/>
      </c>
      <c r="H149" s="3" t="str">
        <f t="shared" si="173"/>
        <v/>
      </c>
      <c r="I149" s="3" t="str">
        <f t="shared" si="140"/>
        <v/>
      </c>
      <c r="J149" s="3" t="str">
        <f t="shared" si="174"/>
        <v/>
      </c>
      <c r="K149" s="3" t="str">
        <f t="shared" si="141"/>
        <v/>
      </c>
      <c r="L149" s="2" t="str">
        <f t="shared" si="142"/>
        <v/>
      </c>
      <c r="M149" s="8" t="str">
        <f t="shared" si="175"/>
        <v/>
      </c>
      <c r="N149" s="8" t="str">
        <f t="shared" si="143"/>
        <v/>
      </c>
      <c r="O149" s="8" t="str">
        <f t="shared" si="176"/>
        <v/>
      </c>
      <c r="P149" s="8" t="str">
        <f t="shared" si="144"/>
        <v/>
      </c>
      <c r="Q149" s="2" t="str">
        <f t="shared" si="145"/>
        <v/>
      </c>
      <c r="R149" s="3" t="str">
        <f t="shared" si="146"/>
        <v/>
      </c>
      <c r="S149" s="3" t="str">
        <f t="shared" si="147"/>
        <v/>
      </c>
      <c r="T149" s="3" t="str">
        <f t="shared" si="177"/>
        <v/>
      </c>
      <c r="U149" s="8" t="str">
        <f t="shared" si="148"/>
        <v/>
      </c>
      <c r="V149" s="2" t="str">
        <f t="shared" si="149"/>
        <v/>
      </c>
      <c r="W149" s="2" t="str">
        <f t="shared" si="150"/>
        <v/>
      </c>
      <c r="X149" s="2" t="str">
        <f t="shared" si="255"/>
        <v/>
      </c>
      <c r="Y149" s="2" t="str">
        <f t="shared" si="151"/>
        <v/>
      </c>
      <c r="Z149" s="46" t="str">
        <f t="shared" si="178"/>
        <v/>
      </c>
      <c r="AA149" s="46" t="str">
        <f t="shared" si="179"/>
        <v/>
      </c>
      <c r="AB149" s="47"/>
      <c r="AC149" s="46" t="str">
        <f t="shared" si="180"/>
        <v/>
      </c>
      <c r="AD149" s="47" t="str">
        <f t="shared" si="260"/>
        <v/>
      </c>
      <c r="AE149" s="48" t="str">
        <f t="shared" si="181"/>
        <v/>
      </c>
      <c r="AF149" s="49" t="str">
        <f t="shared" si="265"/>
        <v/>
      </c>
      <c r="AG149" s="49" t="str">
        <f t="shared" si="265"/>
        <v/>
      </c>
      <c r="AH149" s="49" t="str">
        <f t="shared" si="265"/>
        <v/>
      </c>
      <c r="AI149" s="47" t="str">
        <f t="shared" si="265"/>
        <v/>
      </c>
      <c r="AJ149" s="47" t="str">
        <f t="shared" si="265"/>
        <v/>
      </c>
      <c r="AK149" s="46" t="str">
        <f t="shared" si="265"/>
        <v/>
      </c>
      <c r="AL149" s="47"/>
      <c r="AM149" s="53" t="str">
        <f t="shared" si="182"/>
        <v/>
      </c>
      <c r="AN149" s="50" t="str">
        <f t="shared" si="183"/>
        <v/>
      </c>
      <c r="AO149" s="51"/>
      <c r="AP149" s="52" t="str">
        <f t="shared" si="184"/>
        <v/>
      </c>
      <c r="AQ149" s="52" t="str">
        <f t="shared" si="185"/>
        <v/>
      </c>
      <c r="AR149" s="47">
        <f t="shared" si="186"/>
        <v>0</v>
      </c>
      <c r="AS149" s="53" t="str">
        <f t="shared" si="187"/>
        <v/>
      </c>
      <c r="AT149" s="52" t="str">
        <f t="shared" si="188"/>
        <v/>
      </c>
      <c r="AU149" s="9" t="str">
        <f t="shared" si="189"/>
        <v/>
      </c>
      <c r="AV149" s="9" t="str">
        <f t="shared" si="190"/>
        <v/>
      </c>
      <c r="AW149" s="12" t="str">
        <f t="shared" si="191"/>
        <v/>
      </c>
      <c r="AX149" s="9" t="str">
        <f t="shared" si="192"/>
        <v/>
      </c>
      <c r="AY149" s="12" t="str">
        <f t="shared" si="193"/>
        <v/>
      </c>
      <c r="AZ149" s="10" t="str">
        <f t="shared" si="194"/>
        <v/>
      </c>
      <c r="BA149" s="10" t="str">
        <f t="shared" si="195"/>
        <v/>
      </c>
      <c r="BB149" s="10" t="str">
        <f t="shared" si="196"/>
        <v/>
      </c>
      <c r="BC149" s="10" t="str">
        <f t="shared" si="197"/>
        <v/>
      </c>
      <c r="BD149" s="10" t="str">
        <f t="shared" si="198"/>
        <v/>
      </c>
      <c r="BE149" s="12" t="str">
        <f t="shared" si="199"/>
        <v/>
      </c>
      <c r="BF149" s="9" t="str">
        <f t="shared" si="200"/>
        <v/>
      </c>
      <c r="BG149" s="9" t="str">
        <f t="shared" si="201"/>
        <v/>
      </c>
      <c r="BH149" s="7" t="str">
        <f t="shared" si="202"/>
        <v/>
      </c>
      <c r="BI149" s="7" t="str">
        <f t="shared" si="203"/>
        <v/>
      </c>
      <c r="BJ149" s="12" t="str">
        <f t="shared" si="204"/>
        <v/>
      </c>
      <c r="BK149" s="80" t="str">
        <f t="shared" si="205"/>
        <v/>
      </c>
      <c r="BL149" s="7" t="str">
        <f t="shared" si="206"/>
        <v/>
      </c>
      <c r="BM149" s="7" t="str">
        <f t="shared" si="256"/>
        <v/>
      </c>
      <c r="BN149" s="12" t="str">
        <f t="shared" si="207"/>
        <v/>
      </c>
      <c r="BO149" s="9" t="str">
        <f t="shared" si="208"/>
        <v/>
      </c>
      <c r="BP149" s="2" t="str">
        <f t="shared" si="209"/>
        <v/>
      </c>
      <c r="BQ149" s="2" t="str">
        <f t="shared" si="210"/>
        <v/>
      </c>
      <c r="BR149" s="20" t="str">
        <f t="shared" si="264"/>
        <v/>
      </c>
      <c r="BS149" s="20" t="str">
        <f t="shared" si="264"/>
        <v/>
      </c>
      <c r="BT149" s="20" t="str">
        <f t="shared" si="264"/>
        <v/>
      </c>
      <c r="BU149" s="86" t="str">
        <f t="shared" si="211"/>
        <v/>
      </c>
      <c r="BV149" s="86" t="str">
        <f t="shared" si="212"/>
        <v/>
      </c>
      <c r="BW149" s="20" t="str">
        <f t="shared" si="264"/>
        <v/>
      </c>
      <c r="BX149" s="86" t="str">
        <f t="shared" si="264"/>
        <v/>
      </c>
      <c r="BY149" s="86" t="str">
        <f t="shared" si="264"/>
        <v/>
      </c>
      <c r="BZ149" s="86" t="str">
        <f t="shared" si="264"/>
        <v/>
      </c>
      <c r="CA149" s="86" t="str">
        <f t="shared" si="264"/>
        <v/>
      </c>
      <c r="CB149" s="86" t="str">
        <f t="shared" si="264"/>
        <v/>
      </c>
      <c r="CC149" s="86" t="str">
        <f t="shared" si="264"/>
        <v/>
      </c>
      <c r="CD149" s="86" t="str">
        <f t="shared" si="264"/>
        <v/>
      </c>
      <c r="CE149" s="20" t="str">
        <f t="shared" si="257"/>
        <v/>
      </c>
      <c r="CF149" s="14" t="str">
        <f t="shared" si="213"/>
        <v/>
      </c>
      <c r="CG149" s="14" t="str">
        <f t="shared" si="214"/>
        <v/>
      </c>
      <c r="CH149" s="8">
        <f t="shared" si="215"/>
        <v>0</v>
      </c>
      <c r="CI149" s="9" t="str">
        <f t="shared" si="216"/>
        <v/>
      </c>
      <c r="CJ149" s="9" t="str">
        <f t="shared" si="217"/>
        <v/>
      </c>
      <c r="CK149" s="9" t="str">
        <f t="shared" si="218"/>
        <v/>
      </c>
      <c r="CL149" s="9" t="str">
        <f t="shared" si="219"/>
        <v/>
      </c>
      <c r="CM149" s="9" t="str">
        <f t="shared" si="220"/>
        <v/>
      </c>
      <c r="CN149" s="9" t="str">
        <f t="shared" si="221"/>
        <v/>
      </c>
      <c r="CO149" s="9" t="str">
        <f t="shared" si="262"/>
        <v/>
      </c>
      <c r="CP149" s="9" t="str">
        <f t="shared" si="262"/>
        <v/>
      </c>
      <c r="CQ149" s="9" t="str">
        <f t="shared" si="262"/>
        <v/>
      </c>
      <c r="CR149" s="9" t="str">
        <f t="shared" si="262"/>
        <v/>
      </c>
      <c r="CS149" s="9" t="str">
        <f t="shared" si="262"/>
        <v/>
      </c>
      <c r="CT149" s="9" t="str">
        <f t="shared" si="262"/>
        <v/>
      </c>
      <c r="CU149" s="9" t="str">
        <f t="shared" si="262"/>
        <v/>
      </c>
      <c r="CV149" s="9" t="str">
        <f t="shared" si="223"/>
        <v/>
      </c>
      <c r="CW149" s="9" t="str">
        <f t="shared" si="263"/>
        <v/>
      </c>
      <c r="CX149" s="9" t="str">
        <f t="shared" si="263"/>
        <v/>
      </c>
      <c r="CY149" s="9" t="str">
        <f t="shared" si="263"/>
        <v/>
      </c>
      <c r="CZ149" s="9" t="str">
        <f t="shared" si="263"/>
        <v/>
      </c>
      <c r="DA149" s="9" t="str">
        <f t="shared" si="263"/>
        <v/>
      </c>
      <c r="DB149" s="9" t="str">
        <f t="shared" si="263"/>
        <v/>
      </c>
      <c r="DC149" s="9" t="str">
        <f t="shared" si="263"/>
        <v/>
      </c>
      <c r="DD149" s="2" t="str">
        <f t="shared" si="225"/>
        <v/>
      </c>
      <c r="DE149" s="2" t="str">
        <f t="shared" si="226"/>
        <v/>
      </c>
      <c r="DF149" s="2" t="str">
        <f t="shared" si="227"/>
        <v/>
      </c>
      <c r="DG149" s="2" t="str">
        <f t="shared" si="228"/>
        <v/>
      </c>
      <c r="DH149" s="2" t="str">
        <f t="shared" si="229"/>
        <v/>
      </c>
      <c r="DI149" s="2" t="str">
        <f t="shared" si="230"/>
        <v/>
      </c>
      <c r="DJ149" s="2" t="str">
        <f t="shared" si="231"/>
        <v/>
      </c>
      <c r="DK149" s="2" t="str">
        <f t="shared" si="232"/>
        <v/>
      </c>
      <c r="DL149" s="16" t="str">
        <f t="shared" si="233"/>
        <v/>
      </c>
      <c r="DM149" s="16" t="str">
        <f t="shared" si="234"/>
        <v/>
      </c>
      <c r="DN149" s="16" t="str">
        <f t="shared" si="235"/>
        <v/>
      </c>
      <c r="DO149" s="72" t="str">
        <f t="shared" si="236"/>
        <v/>
      </c>
      <c r="DP149" s="16" t="str">
        <f t="shared" si="237"/>
        <v/>
      </c>
      <c r="DQ149" s="16" t="str">
        <f t="shared" si="238"/>
        <v/>
      </c>
      <c r="DR149" s="2" t="str">
        <f t="shared" si="239"/>
        <v/>
      </c>
      <c r="DS149" s="2" t="str">
        <f t="shared" si="240"/>
        <v/>
      </c>
      <c r="DT149" s="2" t="str">
        <f t="shared" si="241"/>
        <v/>
      </c>
      <c r="DU149" s="2" t="str">
        <f t="shared" si="242"/>
        <v/>
      </c>
      <c r="DV149" s="15"/>
      <c r="DW149" s="17"/>
      <c r="DX149" s="17"/>
      <c r="DY149" s="47" t="str">
        <f t="shared" si="266"/>
        <v/>
      </c>
      <c r="DZ149" s="47" t="str">
        <f t="shared" si="266"/>
        <v/>
      </c>
      <c r="EA149" s="47" t="str">
        <f t="shared" si="266"/>
        <v/>
      </c>
      <c r="EB149" s="47" t="str">
        <f t="shared" si="266"/>
        <v/>
      </c>
      <c r="EC149" s="49" t="str">
        <f t="shared" si="266"/>
        <v/>
      </c>
      <c r="ED149" s="49" t="str">
        <f t="shared" si="266"/>
        <v/>
      </c>
      <c r="EE149" s="47" t="str">
        <f t="shared" si="266"/>
        <v/>
      </c>
      <c r="EF149" s="47" t="str">
        <f t="shared" si="266"/>
        <v/>
      </c>
      <c r="EG149" s="47" t="str">
        <f t="shared" si="266"/>
        <v/>
      </c>
      <c r="EH149" s="6">
        <f t="shared" si="153"/>
        <v>0</v>
      </c>
      <c r="EI149" s="6">
        <f t="shared" si="154"/>
        <v>0</v>
      </c>
      <c r="EJ149" s="2" t="str">
        <f t="shared" si="155"/>
        <v/>
      </c>
      <c r="EK149" s="2" t="str">
        <f t="shared" si="156"/>
        <v/>
      </c>
      <c r="EL149" s="2" t="str">
        <f t="shared" si="259"/>
        <v/>
      </c>
      <c r="EM149" s="2" t="str">
        <f t="shared" si="157"/>
        <v/>
      </c>
      <c r="EN149" s="2" t="str">
        <f t="shared" si="158"/>
        <v/>
      </c>
      <c r="EO149" s="2">
        <f t="shared" si="159"/>
        <v>0</v>
      </c>
      <c r="EP149" s="2">
        <f t="shared" si="243"/>
        <v>0</v>
      </c>
      <c r="EQ149" s="2"/>
      <c r="ER149" s="2"/>
      <c r="ES149" s="2"/>
      <c r="ET149" s="2"/>
      <c r="EU149" s="2"/>
      <c r="EV149" s="2"/>
      <c r="EW149" s="2">
        <f t="shared" si="160"/>
        <v>0</v>
      </c>
      <c r="EX149" s="2">
        <f t="shared" si="161"/>
        <v>0</v>
      </c>
      <c r="EY149" s="2">
        <f t="shared" si="244"/>
        <v>0</v>
      </c>
      <c r="EZ149" s="2">
        <f t="shared" si="162"/>
        <v>0</v>
      </c>
      <c r="FA149" s="2">
        <f t="shared" si="163"/>
        <v>0</v>
      </c>
      <c r="FB149" s="59"/>
      <c r="FC149" s="2">
        <f t="shared" si="164"/>
        <v>0</v>
      </c>
      <c r="FD149" s="2">
        <f t="shared" si="245"/>
        <v>0</v>
      </c>
      <c r="FE149" s="3">
        <f t="shared" si="258"/>
        <v>0</v>
      </c>
      <c r="FF149" s="3">
        <f t="shared" si="246"/>
        <v>0</v>
      </c>
      <c r="FG149" s="3">
        <f t="shared" si="247"/>
        <v>0</v>
      </c>
      <c r="FH149" s="3">
        <f t="shared" si="165"/>
        <v>0</v>
      </c>
      <c r="FI149" s="67">
        <f t="shared" si="166"/>
        <v>0</v>
      </c>
      <c r="FJ149" s="3">
        <f t="shared" si="167"/>
        <v>0</v>
      </c>
      <c r="FK149" s="3">
        <f t="shared" si="168"/>
        <v>0</v>
      </c>
      <c r="FL149" s="3">
        <f t="shared" si="248"/>
        <v>0</v>
      </c>
      <c r="FM149" s="3">
        <f t="shared" si="249"/>
        <v>0</v>
      </c>
      <c r="FN149" s="3">
        <f t="shared" si="250"/>
        <v>0</v>
      </c>
      <c r="FO149" s="2">
        <f t="shared" si="169"/>
        <v>0</v>
      </c>
      <c r="FP149" s="2">
        <f t="shared" si="170"/>
        <v>0</v>
      </c>
      <c r="FQ149" s="2">
        <f t="shared" si="251"/>
        <v>0</v>
      </c>
      <c r="FR149" s="6" t="str">
        <f>IF(A149=1,1,IF(DW149="","",COUNTA($DW$31:DW149)+1))</f>
        <v/>
      </c>
      <c r="FS149" s="6" t="str">
        <f t="shared" si="171"/>
        <v/>
      </c>
      <c r="FT149" s="43">
        <f t="shared" si="252"/>
        <v>0</v>
      </c>
      <c r="FU149" s="23">
        <f t="shared" si="253"/>
        <v>0</v>
      </c>
      <c r="FV149" s="21">
        <f t="shared" si="254"/>
        <v>0</v>
      </c>
    </row>
    <row r="150" spans="1:178">
      <c r="A150" s="4" t="str">
        <f t="shared" si="172"/>
        <v/>
      </c>
      <c r="B150" s="33"/>
      <c r="C150" s="33"/>
      <c r="D150" s="33"/>
      <c r="E150" s="33"/>
      <c r="F150" s="33"/>
      <c r="G150" s="11" t="str">
        <f t="shared" si="139"/>
        <v/>
      </c>
      <c r="H150" s="3" t="str">
        <f t="shared" si="173"/>
        <v/>
      </c>
      <c r="I150" s="3" t="str">
        <f t="shared" si="140"/>
        <v/>
      </c>
      <c r="J150" s="3" t="str">
        <f t="shared" si="174"/>
        <v/>
      </c>
      <c r="K150" s="3" t="str">
        <f t="shared" si="141"/>
        <v/>
      </c>
      <c r="L150" s="2" t="str">
        <f t="shared" si="142"/>
        <v/>
      </c>
      <c r="M150" s="8" t="str">
        <f t="shared" si="175"/>
        <v/>
      </c>
      <c r="N150" s="8" t="str">
        <f t="shared" si="143"/>
        <v/>
      </c>
      <c r="O150" s="8" t="str">
        <f t="shared" si="176"/>
        <v/>
      </c>
      <c r="P150" s="8" t="str">
        <f t="shared" si="144"/>
        <v/>
      </c>
      <c r="Q150" s="2" t="str">
        <f t="shared" si="145"/>
        <v/>
      </c>
      <c r="R150" s="3" t="str">
        <f t="shared" si="146"/>
        <v/>
      </c>
      <c r="S150" s="3" t="str">
        <f t="shared" si="147"/>
        <v/>
      </c>
      <c r="T150" s="3" t="str">
        <f t="shared" si="177"/>
        <v/>
      </c>
      <c r="U150" s="8" t="str">
        <f t="shared" si="148"/>
        <v/>
      </c>
      <c r="V150" s="2" t="str">
        <f t="shared" si="149"/>
        <v/>
      </c>
      <c r="W150" s="2" t="str">
        <f t="shared" si="150"/>
        <v/>
      </c>
      <c r="X150" s="2" t="str">
        <f t="shared" si="255"/>
        <v/>
      </c>
      <c r="Y150" s="2" t="str">
        <f t="shared" si="151"/>
        <v/>
      </c>
      <c r="Z150" s="46" t="str">
        <f t="shared" si="178"/>
        <v/>
      </c>
      <c r="AA150" s="46" t="str">
        <f t="shared" si="179"/>
        <v/>
      </c>
      <c r="AB150" s="47"/>
      <c r="AC150" s="46" t="str">
        <f t="shared" si="180"/>
        <v/>
      </c>
      <c r="AD150" s="47" t="str">
        <f t="shared" si="260"/>
        <v/>
      </c>
      <c r="AE150" s="48" t="str">
        <f t="shared" si="181"/>
        <v/>
      </c>
      <c r="AF150" s="49" t="str">
        <f t="shared" si="265"/>
        <v/>
      </c>
      <c r="AG150" s="49" t="str">
        <f t="shared" si="265"/>
        <v/>
      </c>
      <c r="AH150" s="49" t="str">
        <f t="shared" si="265"/>
        <v/>
      </c>
      <c r="AI150" s="47" t="str">
        <f t="shared" si="265"/>
        <v/>
      </c>
      <c r="AJ150" s="47" t="str">
        <f t="shared" si="265"/>
        <v/>
      </c>
      <c r="AK150" s="46" t="str">
        <f t="shared" si="265"/>
        <v/>
      </c>
      <c r="AL150" s="47"/>
      <c r="AM150" s="53" t="str">
        <f t="shared" si="182"/>
        <v/>
      </c>
      <c r="AN150" s="50" t="str">
        <f t="shared" si="183"/>
        <v/>
      </c>
      <c r="AO150" s="51"/>
      <c r="AP150" s="52" t="str">
        <f t="shared" si="184"/>
        <v/>
      </c>
      <c r="AQ150" s="52" t="str">
        <f t="shared" si="185"/>
        <v/>
      </c>
      <c r="AR150" s="47">
        <f t="shared" si="186"/>
        <v>0</v>
      </c>
      <c r="AS150" s="53" t="str">
        <f t="shared" si="187"/>
        <v/>
      </c>
      <c r="AT150" s="52" t="str">
        <f t="shared" si="188"/>
        <v/>
      </c>
      <c r="AU150" s="9" t="str">
        <f t="shared" si="189"/>
        <v/>
      </c>
      <c r="AV150" s="9" t="str">
        <f t="shared" si="190"/>
        <v/>
      </c>
      <c r="AW150" s="12" t="str">
        <f t="shared" si="191"/>
        <v/>
      </c>
      <c r="AX150" s="9" t="str">
        <f t="shared" si="192"/>
        <v/>
      </c>
      <c r="AY150" s="12" t="str">
        <f t="shared" si="193"/>
        <v/>
      </c>
      <c r="AZ150" s="10" t="str">
        <f t="shared" si="194"/>
        <v/>
      </c>
      <c r="BA150" s="10" t="str">
        <f t="shared" si="195"/>
        <v/>
      </c>
      <c r="BB150" s="10" t="str">
        <f t="shared" si="196"/>
        <v/>
      </c>
      <c r="BC150" s="10" t="str">
        <f t="shared" si="197"/>
        <v/>
      </c>
      <c r="BD150" s="10" t="str">
        <f t="shared" si="198"/>
        <v/>
      </c>
      <c r="BE150" s="12" t="str">
        <f t="shared" si="199"/>
        <v/>
      </c>
      <c r="BF150" s="9" t="str">
        <f t="shared" si="200"/>
        <v/>
      </c>
      <c r="BG150" s="9" t="str">
        <f t="shared" si="201"/>
        <v/>
      </c>
      <c r="BH150" s="7" t="str">
        <f t="shared" si="202"/>
        <v/>
      </c>
      <c r="BI150" s="7" t="str">
        <f t="shared" si="203"/>
        <v/>
      </c>
      <c r="BJ150" s="12" t="str">
        <f t="shared" si="204"/>
        <v/>
      </c>
      <c r="BK150" s="80" t="str">
        <f t="shared" si="205"/>
        <v/>
      </c>
      <c r="BL150" s="7" t="str">
        <f t="shared" si="206"/>
        <v/>
      </c>
      <c r="BM150" s="7" t="str">
        <f t="shared" si="256"/>
        <v/>
      </c>
      <c r="BN150" s="12" t="str">
        <f t="shared" si="207"/>
        <v/>
      </c>
      <c r="BO150" s="9" t="str">
        <f t="shared" si="208"/>
        <v/>
      </c>
      <c r="BP150" s="2" t="str">
        <f t="shared" si="209"/>
        <v/>
      </c>
      <c r="BQ150" s="2" t="str">
        <f t="shared" si="210"/>
        <v/>
      </c>
      <c r="BR150" s="20" t="str">
        <f t="shared" si="264"/>
        <v/>
      </c>
      <c r="BS150" s="20" t="str">
        <f t="shared" si="264"/>
        <v/>
      </c>
      <c r="BT150" s="20" t="str">
        <f t="shared" si="264"/>
        <v/>
      </c>
      <c r="BU150" s="86" t="str">
        <f t="shared" si="211"/>
        <v/>
      </c>
      <c r="BV150" s="86" t="str">
        <f t="shared" si="212"/>
        <v/>
      </c>
      <c r="BW150" s="20" t="str">
        <f t="shared" si="264"/>
        <v/>
      </c>
      <c r="BX150" s="86" t="str">
        <f t="shared" si="264"/>
        <v/>
      </c>
      <c r="BY150" s="86" t="str">
        <f t="shared" si="264"/>
        <v/>
      </c>
      <c r="BZ150" s="86" t="str">
        <f t="shared" si="264"/>
        <v/>
      </c>
      <c r="CA150" s="86" t="str">
        <f t="shared" si="264"/>
        <v/>
      </c>
      <c r="CB150" s="86" t="str">
        <f t="shared" si="264"/>
        <v/>
      </c>
      <c r="CC150" s="86" t="str">
        <f t="shared" si="264"/>
        <v/>
      </c>
      <c r="CD150" s="86" t="str">
        <f t="shared" si="264"/>
        <v/>
      </c>
      <c r="CE150" s="20" t="str">
        <f t="shared" si="257"/>
        <v/>
      </c>
      <c r="CF150" s="14" t="str">
        <f t="shared" si="213"/>
        <v/>
      </c>
      <c r="CG150" s="14" t="str">
        <f t="shared" si="214"/>
        <v/>
      </c>
      <c r="CH150" s="8">
        <f t="shared" si="215"/>
        <v>0</v>
      </c>
      <c r="CI150" s="9" t="str">
        <f t="shared" si="216"/>
        <v/>
      </c>
      <c r="CJ150" s="9" t="str">
        <f t="shared" si="217"/>
        <v/>
      </c>
      <c r="CK150" s="9" t="str">
        <f t="shared" si="218"/>
        <v/>
      </c>
      <c r="CL150" s="9" t="str">
        <f t="shared" si="219"/>
        <v/>
      </c>
      <c r="CM150" s="9" t="str">
        <f t="shared" si="220"/>
        <v/>
      </c>
      <c r="CN150" s="9" t="str">
        <f t="shared" si="221"/>
        <v/>
      </c>
      <c r="CO150" s="9" t="str">
        <f t="shared" si="262"/>
        <v/>
      </c>
      <c r="CP150" s="9" t="str">
        <f t="shared" si="262"/>
        <v/>
      </c>
      <c r="CQ150" s="9" t="str">
        <f t="shared" si="262"/>
        <v/>
      </c>
      <c r="CR150" s="9" t="str">
        <f t="shared" si="262"/>
        <v/>
      </c>
      <c r="CS150" s="9" t="str">
        <f t="shared" si="262"/>
        <v/>
      </c>
      <c r="CT150" s="9" t="str">
        <f t="shared" si="262"/>
        <v/>
      </c>
      <c r="CU150" s="9" t="str">
        <f t="shared" si="262"/>
        <v/>
      </c>
      <c r="CV150" s="9" t="str">
        <f t="shared" si="223"/>
        <v/>
      </c>
      <c r="CW150" s="9" t="str">
        <f t="shared" si="263"/>
        <v/>
      </c>
      <c r="CX150" s="9" t="str">
        <f t="shared" si="263"/>
        <v/>
      </c>
      <c r="CY150" s="9" t="str">
        <f t="shared" si="263"/>
        <v/>
      </c>
      <c r="CZ150" s="9" t="str">
        <f t="shared" si="263"/>
        <v/>
      </c>
      <c r="DA150" s="9" t="str">
        <f t="shared" si="263"/>
        <v/>
      </c>
      <c r="DB150" s="9" t="str">
        <f t="shared" si="263"/>
        <v/>
      </c>
      <c r="DC150" s="9" t="str">
        <f t="shared" si="263"/>
        <v/>
      </c>
      <c r="DD150" s="2" t="str">
        <f t="shared" si="225"/>
        <v/>
      </c>
      <c r="DE150" s="2" t="str">
        <f t="shared" si="226"/>
        <v/>
      </c>
      <c r="DF150" s="2" t="str">
        <f t="shared" si="227"/>
        <v/>
      </c>
      <c r="DG150" s="2" t="str">
        <f t="shared" si="228"/>
        <v/>
      </c>
      <c r="DH150" s="2" t="str">
        <f t="shared" si="229"/>
        <v/>
      </c>
      <c r="DI150" s="2" t="str">
        <f t="shared" si="230"/>
        <v/>
      </c>
      <c r="DJ150" s="2" t="str">
        <f t="shared" si="231"/>
        <v/>
      </c>
      <c r="DK150" s="2" t="str">
        <f t="shared" si="232"/>
        <v/>
      </c>
      <c r="DL150" s="16" t="str">
        <f t="shared" si="233"/>
        <v/>
      </c>
      <c r="DM150" s="16" t="str">
        <f t="shared" si="234"/>
        <v/>
      </c>
      <c r="DN150" s="16" t="str">
        <f t="shared" si="235"/>
        <v/>
      </c>
      <c r="DO150" s="72" t="str">
        <f t="shared" si="236"/>
        <v/>
      </c>
      <c r="DP150" s="16" t="str">
        <f t="shared" si="237"/>
        <v/>
      </c>
      <c r="DQ150" s="16" t="str">
        <f t="shared" si="238"/>
        <v/>
      </c>
      <c r="DR150" s="2" t="str">
        <f t="shared" si="239"/>
        <v/>
      </c>
      <c r="DS150" s="2" t="str">
        <f t="shared" si="240"/>
        <v/>
      </c>
      <c r="DT150" s="2" t="str">
        <f t="shared" si="241"/>
        <v/>
      </c>
      <c r="DU150" s="2" t="str">
        <f t="shared" si="242"/>
        <v/>
      </c>
      <c r="DV150" s="15"/>
      <c r="DW150" s="17"/>
      <c r="DX150" s="17"/>
      <c r="DY150" s="47" t="str">
        <f t="shared" si="266"/>
        <v/>
      </c>
      <c r="DZ150" s="47" t="str">
        <f t="shared" si="266"/>
        <v/>
      </c>
      <c r="EA150" s="47" t="str">
        <f t="shared" si="266"/>
        <v/>
      </c>
      <c r="EB150" s="47" t="str">
        <f t="shared" si="266"/>
        <v/>
      </c>
      <c r="EC150" s="49" t="str">
        <f t="shared" si="266"/>
        <v/>
      </c>
      <c r="ED150" s="49" t="str">
        <f t="shared" si="266"/>
        <v/>
      </c>
      <c r="EE150" s="47" t="str">
        <f t="shared" si="266"/>
        <v/>
      </c>
      <c r="EF150" s="47" t="str">
        <f t="shared" si="266"/>
        <v/>
      </c>
      <c r="EG150" s="47" t="str">
        <f t="shared" si="266"/>
        <v/>
      </c>
      <c r="EH150" s="6">
        <f t="shared" si="153"/>
        <v>0</v>
      </c>
      <c r="EI150" s="6">
        <f t="shared" si="154"/>
        <v>0</v>
      </c>
      <c r="EJ150" s="2" t="str">
        <f t="shared" si="155"/>
        <v/>
      </c>
      <c r="EK150" s="2" t="str">
        <f t="shared" si="156"/>
        <v/>
      </c>
      <c r="EL150" s="2" t="str">
        <f t="shared" si="259"/>
        <v/>
      </c>
      <c r="EM150" s="2" t="str">
        <f t="shared" si="157"/>
        <v/>
      </c>
      <c r="EN150" s="2" t="str">
        <f t="shared" si="158"/>
        <v/>
      </c>
      <c r="EO150" s="2">
        <f t="shared" si="159"/>
        <v>0</v>
      </c>
      <c r="EP150" s="2">
        <f t="shared" si="243"/>
        <v>0</v>
      </c>
      <c r="EQ150" s="2"/>
      <c r="ER150" s="2"/>
      <c r="ES150" s="2"/>
      <c r="ET150" s="2"/>
      <c r="EU150" s="2"/>
      <c r="EV150" s="2"/>
      <c r="EW150" s="2">
        <f t="shared" si="160"/>
        <v>0</v>
      </c>
      <c r="EX150" s="2">
        <f t="shared" si="161"/>
        <v>0</v>
      </c>
      <c r="EY150" s="2">
        <f t="shared" si="244"/>
        <v>0</v>
      </c>
      <c r="EZ150" s="2">
        <f t="shared" si="162"/>
        <v>0</v>
      </c>
      <c r="FA150" s="2">
        <f t="shared" si="163"/>
        <v>0</v>
      </c>
      <c r="FB150" s="59"/>
      <c r="FC150" s="2">
        <f t="shared" si="164"/>
        <v>0</v>
      </c>
      <c r="FD150" s="2">
        <f t="shared" si="245"/>
        <v>0</v>
      </c>
      <c r="FE150" s="3">
        <f t="shared" si="258"/>
        <v>0</v>
      </c>
      <c r="FF150" s="3">
        <f t="shared" si="246"/>
        <v>0</v>
      </c>
      <c r="FG150" s="3">
        <f t="shared" si="247"/>
        <v>0</v>
      </c>
      <c r="FH150" s="3">
        <f t="shared" si="165"/>
        <v>0</v>
      </c>
      <c r="FI150" s="67">
        <f t="shared" si="166"/>
        <v>0</v>
      </c>
      <c r="FJ150" s="3">
        <f t="shared" si="167"/>
        <v>0</v>
      </c>
      <c r="FK150" s="3">
        <f t="shared" si="168"/>
        <v>0</v>
      </c>
      <c r="FL150" s="3">
        <f t="shared" si="248"/>
        <v>0</v>
      </c>
      <c r="FM150" s="3">
        <f t="shared" si="249"/>
        <v>0</v>
      </c>
      <c r="FN150" s="3">
        <f t="shared" si="250"/>
        <v>0</v>
      </c>
      <c r="FO150" s="2">
        <f t="shared" si="169"/>
        <v>0</v>
      </c>
      <c r="FP150" s="2">
        <f t="shared" si="170"/>
        <v>0</v>
      </c>
      <c r="FQ150" s="2">
        <f t="shared" si="251"/>
        <v>0</v>
      </c>
      <c r="FR150" s="6" t="str">
        <f>IF(A150=1,1,IF(DW150="","",COUNTA($DW$31:DW150)+1))</f>
        <v/>
      </c>
      <c r="FS150" s="6" t="str">
        <f t="shared" si="171"/>
        <v/>
      </c>
      <c r="FT150" s="43">
        <f t="shared" si="252"/>
        <v>0</v>
      </c>
      <c r="FU150" s="23">
        <f t="shared" si="253"/>
        <v>0</v>
      </c>
      <c r="FV150" s="21">
        <f t="shared" si="254"/>
        <v>0</v>
      </c>
    </row>
    <row r="151" spans="1:178">
      <c r="A151" s="4" t="str">
        <f t="shared" si="172"/>
        <v/>
      </c>
      <c r="B151" s="33"/>
      <c r="C151" s="33"/>
      <c r="D151" s="33"/>
      <c r="E151" s="33"/>
      <c r="F151" s="33"/>
      <c r="G151" s="11" t="str">
        <f t="shared" si="139"/>
        <v/>
      </c>
      <c r="H151" s="3" t="str">
        <f t="shared" si="173"/>
        <v/>
      </c>
      <c r="I151" s="3" t="str">
        <f t="shared" si="140"/>
        <v/>
      </c>
      <c r="J151" s="3" t="str">
        <f t="shared" si="174"/>
        <v/>
      </c>
      <c r="K151" s="3" t="str">
        <f t="shared" si="141"/>
        <v/>
      </c>
      <c r="L151" s="2" t="str">
        <f t="shared" si="142"/>
        <v/>
      </c>
      <c r="M151" s="8" t="str">
        <f t="shared" si="175"/>
        <v/>
      </c>
      <c r="N151" s="8" t="str">
        <f t="shared" si="143"/>
        <v/>
      </c>
      <c r="O151" s="8" t="str">
        <f t="shared" si="176"/>
        <v/>
      </c>
      <c r="P151" s="8" t="str">
        <f t="shared" si="144"/>
        <v/>
      </c>
      <c r="Q151" s="2" t="str">
        <f t="shared" si="145"/>
        <v/>
      </c>
      <c r="R151" s="3" t="str">
        <f t="shared" si="146"/>
        <v/>
      </c>
      <c r="S151" s="3" t="str">
        <f>IF($B151="","",IF(E151="",S152,$B151))</f>
        <v/>
      </c>
      <c r="T151" s="3" t="str">
        <f t="shared" si="177"/>
        <v/>
      </c>
      <c r="U151" s="8" t="str">
        <f>IF($B151="","",IF(E151="",U152,E151))</f>
        <v/>
      </c>
      <c r="V151" s="2" t="str">
        <f t="shared" si="149"/>
        <v/>
      </c>
      <c r="W151" s="2" t="str">
        <f t="shared" si="150"/>
        <v/>
      </c>
      <c r="X151" s="2" t="str">
        <f t="shared" si="255"/>
        <v/>
      </c>
      <c r="Y151" s="2" t="str">
        <f t="shared" si="151"/>
        <v/>
      </c>
      <c r="Z151" s="46" t="str">
        <f t="shared" si="178"/>
        <v/>
      </c>
      <c r="AA151" s="46" t="str">
        <f t="shared" si="179"/>
        <v/>
      </c>
      <c r="AB151" s="47"/>
      <c r="AC151" s="46" t="str">
        <f t="shared" si="180"/>
        <v/>
      </c>
      <c r="AD151" s="47" t="str">
        <f t="shared" si="260"/>
        <v/>
      </c>
      <c r="AE151" s="48" t="str">
        <f t="shared" si="181"/>
        <v/>
      </c>
      <c r="AF151" s="49" t="str">
        <f t="shared" si="265"/>
        <v/>
      </c>
      <c r="AG151" s="49" t="str">
        <f t="shared" si="265"/>
        <v/>
      </c>
      <c r="AH151" s="49" t="str">
        <f t="shared" si="265"/>
        <v/>
      </c>
      <c r="AI151" s="47" t="str">
        <f t="shared" si="265"/>
        <v/>
      </c>
      <c r="AJ151" s="47" t="str">
        <f t="shared" si="265"/>
        <v/>
      </c>
      <c r="AK151" s="46" t="str">
        <f t="shared" si="265"/>
        <v/>
      </c>
      <c r="AL151" s="47"/>
      <c r="AM151" s="53" t="str">
        <f t="shared" si="182"/>
        <v/>
      </c>
      <c r="AN151" s="50" t="str">
        <f t="shared" si="183"/>
        <v/>
      </c>
      <c r="AO151" s="51"/>
      <c r="AP151" s="52" t="str">
        <f t="shared" si="184"/>
        <v/>
      </c>
      <c r="AQ151" s="52" t="str">
        <f t="shared" si="185"/>
        <v/>
      </c>
      <c r="AR151" s="47">
        <f t="shared" si="186"/>
        <v>0</v>
      </c>
      <c r="AS151" s="53" t="str">
        <f t="shared" si="187"/>
        <v/>
      </c>
      <c r="AT151" s="52" t="str">
        <f t="shared" si="188"/>
        <v/>
      </c>
      <c r="AU151" s="9" t="str">
        <f t="shared" si="189"/>
        <v/>
      </c>
      <c r="AV151" s="9" t="str">
        <f t="shared" si="190"/>
        <v/>
      </c>
      <c r="AW151" s="12" t="str">
        <f t="shared" si="191"/>
        <v/>
      </c>
      <c r="AX151" s="9" t="str">
        <f t="shared" si="192"/>
        <v/>
      </c>
      <c r="AY151" s="12" t="str">
        <f t="shared" si="193"/>
        <v/>
      </c>
      <c r="AZ151" s="10" t="str">
        <f t="shared" si="194"/>
        <v/>
      </c>
      <c r="BA151" s="10" t="str">
        <f t="shared" si="195"/>
        <v/>
      </c>
      <c r="BB151" s="10" t="str">
        <f t="shared" si="196"/>
        <v/>
      </c>
      <c r="BC151" s="10" t="str">
        <f t="shared" si="197"/>
        <v/>
      </c>
      <c r="BD151" s="10" t="str">
        <f t="shared" si="198"/>
        <v/>
      </c>
      <c r="BE151" s="12" t="str">
        <f t="shared" si="199"/>
        <v/>
      </c>
      <c r="BF151" s="9" t="str">
        <f t="shared" si="200"/>
        <v/>
      </c>
      <c r="BG151" s="9" t="str">
        <f t="shared" si="201"/>
        <v/>
      </c>
      <c r="BH151" s="7" t="str">
        <f t="shared" si="202"/>
        <v/>
      </c>
      <c r="BI151" s="7" t="str">
        <f t="shared" si="203"/>
        <v/>
      </c>
      <c r="BJ151" s="12" t="str">
        <f t="shared" si="204"/>
        <v/>
      </c>
      <c r="BK151" s="80" t="str">
        <f t="shared" si="205"/>
        <v/>
      </c>
      <c r="BL151" s="7" t="str">
        <f t="shared" si="206"/>
        <v/>
      </c>
      <c r="BM151" s="7" t="str">
        <f t="shared" si="256"/>
        <v/>
      </c>
      <c r="BN151" s="12" t="str">
        <f t="shared" si="207"/>
        <v/>
      </c>
      <c r="BO151" s="9" t="str">
        <f t="shared" si="208"/>
        <v/>
      </c>
      <c r="BP151" s="2" t="str">
        <f t="shared" si="209"/>
        <v/>
      </c>
      <c r="BQ151" s="2" t="str">
        <f t="shared" si="210"/>
        <v/>
      </c>
      <c r="BR151" s="20" t="str">
        <f t="shared" si="264"/>
        <v/>
      </c>
      <c r="BS151" s="20" t="str">
        <f t="shared" si="264"/>
        <v/>
      </c>
      <c r="BT151" s="20" t="str">
        <f t="shared" si="264"/>
        <v/>
      </c>
      <c r="BU151" s="86" t="str">
        <f t="shared" si="211"/>
        <v/>
      </c>
      <c r="BV151" s="86" t="str">
        <f t="shared" si="212"/>
        <v/>
      </c>
      <c r="BW151" s="20" t="str">
        <f t="shared" si="264"/>
        <v/>
      </c>
      <c r="BX151" s="86" t="str">
        <f t="shared" si="264"/>
        <v/>
      </c>
      <c r="BY151" s="86" t="str">
        <f t="shared" si="264"/>
        <v/>
      </c>
      <c r="BZ151" s="86" t="str">
        <f t="shared" si="264"/>
        <v/>
      </c>
      <c r="CA151" s="86" t="str">
        <f t="shared" si="264"/>
        <v/>
      </c>
      <c r="CB151" s="86" t="str">
        <f t="shared" si="264"/>
        <v/>
      </c>
      <c r="CC151" s="86" t="str">
        <f t="shared" si="264"/>
        <v/>
      </c>
      <c r="CD151" s="86" t="str">
        <f t="shared" si="264"/>
        <v/>
      </c>
      <c r="CE151" s="20" t="str">
        <f t="shared" si="257"/>
        <v/>
      </c>
      <c r="CF151" s="14" t="str">
        <f t="shared" si="213"/>
        <v/>
      </c>
      <c r="CG151" s="14" t="str">
        <f t="shared" si="214"/>
        <v/>
      </c>
      <c r="CH151" s="8">
        <f t="shared" si="215"/>
        <v>0</v>
      </c>
      <c r="CI151" s="9" t="str">
        <f t="shared" si="216"/>
        <v/>
      </c>
      <c r="CJ151" s="9" t="str">
        <f t="shared" si="217"/>
        <v/>
      </c>
      <c r="CK151" s="9" t="str">
        <f t="shared" si="218"/>
        <v/>
      </c>
      <c r="CL151" s="9" t="str">
        <f t="shared" si="219"/>
        <v/>
      </c>
      <c r="CM151" s="9" t="str">
        <f t="shared" si="220"/>
        <v/>
      </c>
      <c r="CN151" s="9" t="str">
        <f t="shared" si="221"/>
        <v/>
      </c>
      <c r="CO151" s="9" t="str">
        <f t="shared" si="262"/>
        <v/>
      </c>
      <c r="CP151" s="9" t="str">
        <f t="shared" si="262"/>
        <v/>
      </c>
      <c r="CQ151" s="9" t="str">
        <f t="shared" si="262"/>
        <v/>
      </c>
      <c r="CR151" s="9" t="str">
        <f t="shared" si="262"/>
        <v/>
      </c>
      <c r="CS151" s="9" t="str">
        <f t="shared" si="262"/>
        <v/>
      </c>
      <c r="CT151" s="9" t="str">
        <f t="shared" si="262"/>
        <v/>
      </c>
      <c r="CU151" s="9" t="str">
        <f t="shared" si="262"/>
        <v/>
      </c>
      <c r="CV151" s="9" t="str">
        <f t="shared" si="223"/>
        <v/>
      </c>
      <c r="CW151" s="9" t="str">
        <f t="shared" si="263"/>
        <v/>
      </c>
      <c r="CX151" s="9" t="str">
        <f t="shared" si="263"/>
        <v/>
      </c>
      <c r="CY151" s="9" t="str">
        <f t="shared" si="263"/>
        <v/>
      </c>
      <c r="CZ151" s="9" t="str">
        <f t="shared" si="263"/>
        <v/>
      </c>
      <c r="DA151" s="9" t="str">
        <f t="shared" si="263"/>
        <v/>
      </c>
      <c r="DB151" s="9" t="str">
        <f t="shared" si="263"/>
        <v/>
      </c>
      <c r="DC151" s="9" t="str">
        <f t="shared" si="263"/>
        <v/>
      </c>
      <c r="DD151" s="2" t="str">
        <f t="shared" si="225"/>
        <v/>
      </c>
      <c r="DE151" s="2" t="str">
        <f t="shared" si="226"/>
        <v/>
      </c>
      <c r="DF151" s="2" t="str">
        <f t="shared" si="227"/>
        <v/>
      </c>
      <c r="DG151" s="2" t="str">
        <f t="shared" si="228"/>
        <v/>
      </c>
      <c r="DH151" s="2" t="str">
        <f t="shared" si="229"/>
        <v/>
      </c>
      <c r="DI151" s="2" t="str">
        <f t="shared" si="230"/>
        <v/>
      </c>
      <c r="DJ151" s="2" t="str">
        <f t="shared" si="231"/>
        <v/>
      </c>
      <c r="DK151" s="2" t="str">
        <f t="shared" si="232"/>
        <v/>
      </c>
      <c r="DL151" s="16" t="str">
        <f t="shared" si="233"/>
        <v/>
      </c>
      <c r="DM151" s="16" t="str">
        <f t="shared" si="234"/>
        <v/>
      </c>
      <c r="DN151" s="16" t="str">
        <f t="shared" si="235"/>
        <v/>
      </c>
      <c r="DO151" s="72" t="str">
        <f t="shared" si="236"/>
        <v/>
      </c>
      <c r="DP151" s="16" t="str">
        <f t="shared" si="237"/>
        <v/>
      </c>
      <c r="DQ151" s="16" t="str">
        <f t="shared" si="238"/>
        <v/>
      </c>
      <c r="DR151" s="2" t="str">
        <f t="shared" si="239"/>
        <v/>
      </c>
      <c r="DS151" s="2" t="str">
        <f t="shared" si="240"/>
        <v/>
      </c>
      <c r="DT151" s="2" t="str">
        <f t="shared" si="241"/>
        <v/>
      </c>
      <c r="DU151" s="2" t="str">
        <f t="shared" si="242"/>
        <v/>
      </c>
      <c r="DV151" s="15"/>
      <c r="DW151" s="17"/>
      <c r="DX151" s="17"/>
      <c r="DY151" s="47" t="str">
        <f t="shared" si="266"/>
        <v/>
      </c>
      <c r="DZ151" s="47" t="str">
        <f t="shared" si="266"/>
        <v/>
      </c>
      <c r="EA151" s="47" t="str">
        <f t="shared" si="266"/>
        <v/>
      </c>
      <c r="EB151" s="47" t="str">
        <f t="shared" si="266"/>
        <v/>
      </c>
      <c r="EC151" s="49" t="str">
        <f t="shared" si="266"/>
        <v/>
      </c>
      <c r="ED151" s="49" t="str">
        <f t="shared" si="266"/>
        <v/>
      </c>
      <c r="EE151" s="47" t="str">
        <f t="shared" si="266"/>
        <v/>
      </c>
      <c r="EF151" s="47" t="str">
        <f t="shared" si="266"/>
        <v/>
      </c>
      <c r="EG151" s="47" t="str">
        <f t="shared" si="266"/>
        <v/>
      </c>
      <c r="EH151" s="6">
        <f t="shared" si="153"/>
        <v>0</v>
      </c>
      <c r="EI151" s="6">
        <f t="shared" si="154"/>
        <v>0</v>
      </c>
      <c r="EJ151" s="2" t="str">
        <f t="shared" si="155"/>
        <v/>
      </c>
      <c r="EK151" s="2" t="str">
        <f t="shared" si="156"/>
        <v/>
      </c>
      <c r="EL151" s="2" t="str">
        <f t="shared" si="259"/>
        <v/>
      </c>
      <c r="EM151" s="2" t="str">
        <f t="shared" si="157"/>
        <v/>
      </c>
      <c r="EN151" s="2" t="str">
        <f t="shared" si="158"/>
        <v/>
      </c>
      <c r="EO151" s="2">
        <f t="shared" si="159"/>
        <v>0</v>
      </c>
      <c r="EP151" s="2">
        <f t="shared" si="243"/>
        <v>0</v>
      </c>
      <c r="EQ151" s="2"/>
      <c r="ER151" s="2"/>
      <c r="ES151" s="2"/>
      <c r="ET151" s="2"/>
      <c r="EU151" s="2"/>
      <c r="EV151" s="2"/>
      <c r="EW151" s="2">
        <f t="shared" si="160"/>
        <v>0</v>
      </c>
      <c r="EX151" s="2">
        <f t="shared" si="161"/>
        <v>0</v>
      </c>
      <c r="EY151" s="2">
        <f t="shared" si="244"/>
        <v>0</v>
      </c>
      <c r="EZ151" s="2">
        <f t="shared" si="162"/>
        <v>0</v>
      </c>
      <c r="FA151" s="2">
        <f t="shared" si="163"/>
        <v>0</v>
      </c>
      <c r="FB151" s="59"/>
      <c r="FC151" s="2">
        <f t="shared" si="164"/>
        <v>0</v>
      </c>
      <c r="FD151" s="2">
        <f t="shared" si="245"/>
        <v>0</v>
      </c>
      <c r="FE151" s="3">
        <f t="shared" si="258"/>
        <v>0</v>
      </c>
      <c r="FF151" s="3">
        <f t="shared" si="246"/>
        <v>0</v>
      </c>
      <c r="FG151" s="3">
        <f t="shared" si="247"/>
        <v>0</v>
      </c>
      <c r="FH151" s="3">
        <f t="shared" si="165"/>
        <v>0</v>
      </c>
      <c r="FI151" s="67">
        <f t="shared" si="166"/>
        <v>0</v>
      </c>
      <c r="FJ151" s="3">
        <f t="shared" si="167"/>
        <v>0</v>
      </c>
      <c r="FK151" s="3">
        <f t="shared" si="168"/>
        <v>0</v>
      </c>
      <c r="FL151" s="3">
        <f t="shared" si="248"/>
        <v>0</v>
      </c>
      <c r="FM151" s="3">
        <f t="shared" si="249"/>
        <v>0</v>
      </c>
      <c r="FN151" s="3">
        <f t="shared" si="250"/>
        <v>0</v>
      </c>
      <c r="FO151" s="2">
        <f t="shared" si="169"/>
        <v>0</v>
      </c>
      <c r="FP151" s="2">
        <f t="shared" si="170"/>
        <v>0</v>
      </c>
      <c r="FQ151" s="2">
        <f t="shared" si="251"/>
        <v>0</v>
      </c>
      <c r="FR151" s="6" t="str">
        <f>IF(A151=1,1,IF(DW151="","",COUNTA($DW$31:DW151)+1))</f>
        <v/>
      </c>
      <c r="FS151" s="6" t="str">
        <f t="shared" si="171"/>
        <v/>
      </c>
      <c r="FT151" s="43">
        <f t="shared" si="252"/>
        <v>0</v>
      </c>
      <c r="FU151" s="23">
        <f t="shared" si="253"/>
        <v>0</v>
      </c>
      <c r="FV151" s="21">
        <f t="shared" si="254"/>
        <v>0</v>
      </c>
    </row>
  </sheetData>
  <dataConsolidate/>
  <mergeCells count="170">
    <mergeCell ref="EE27:EE28"/>
    <mergeCell ref="EF27:EF28"/>
    <mergeCell ref="EG27:EG28"/>
    <mergeCell ref="EH27:EH28"/>
    <mergeCell ref="EI27:EI28"/>
    <mergeCell ref="EJ27:EJ28"/>
    <mergeCell ref="DY27:DY28"/>
    <mergeCell ref="DZ27:DZ28"/>
    <mergeCell ref="CZ28:CZ29"/>
    <mergeCell ref="DA28:DA29"/>
    <mergeCell ref="DB28:DB29"/>
    <mergeCell ref="DC28:DC29"/>
    <mergeCell ref="EA27:EA28"/>
    <mergeCell ref="EB27:EB28"/>
    <mergeCell ref="EC27:EC28"/>
    <mergeCell ref="ED27:ED28"/>
    <mergeCell ref="DS27:DS28"/>
    <mergeCell ref="DT27:DT28"/>
    <mergeCell ref="DU27:DU28"/>
    <mergeCell ref="DV27:DV29"/>
    <mergeCell ref="DW27:DW28"/>
    <mergeCell ref="DX27:DX28"/>
    <mergeCell ref="DM27:DM28"/>
    <mergeCell ref="DN27:DN28"/>
    <mergeCell ref="FO27:FO28"/>
    <mergeCell ref="FP27:FP28"/>
    <mergeCell ref="FQ27:FQ28"/>
    <mergeCell ref="FB27:FB28"/>
    <mergeCell ref="EK27:EK28"/>
    <mergeCell ref="EL27:EL28"/>
    <mergeCell ref="EM27:EM28"/>
    <mergeCell ref="EN27:EN28"/>
    <mergeCell ref="EO27:EO28"/>
    <mergeCell ref="EP27:EP28"/>
    <mergeCell ref="FR27:FR28"/>
    <mergeCell ref="FS27:FS28"/>
    <mergeCell ref="AC28:AC29"/>
    <mergeCell ref="AK28:AK29"/>
    <mergeCell ref="BR28:BR29"/>
    <mergeCell ref="BS28:BS29"/>
    <mergeCell ref="BT28:BT29"/>
    <mergeCell ref="FI27:FI28"/>
    <mergeCell ref="FJ27:FJ28"/>
    <mergeCell ref="FK27:FK28"/>
    <mergeCell ref="FL27:FL28"/>
    <mergeCell ref="FM27:FM28"/>
    <mergeCell ref="FN27:FN28"/>
    <mergeCell ref="FC27:FC28"/>
    <mergeCell ref="FD27:FD28"/>
    <mergeCell ref="FE27:FE28"/>
    <mergeCell ref="FF27:FF28"/>
    <mergeCell ref="FG27:FG28"/>
    <mergeCell ref="FH27:FH28"/>
    <mergeCell ref="EW27:EW28"/>
    <mergeCell ref="EX27:EX28"/>
    <mergeCell ref="EY27:EY28"/>
    <mergeCell ref="EZ27:EZ28"/>
    <mergeCell ref="FA27:FA28"/>
    <mergeCell ref="DO27:DO28"/>
    <mergeCell ref="DP27:DP28"/>
    <mergeCell ref="DQ27:DQ28"/>
    <mergeCell ref="DR27:DR28"/>
    <mergeCell ref="DG27:DG28"/>
    <mergeCell ref="DH27:DH28"/>
    <mergeCell ref="DI27:DI28"/>
    <mergeCell ref="DJ27:DJ28"/>
    <mergeCell ref="DK27:DK28"/>
    <mergeCell ref="DL27:DL28"/>
    <mergeCell ref="CM27:CM28"/>
    <mergeCell ref="CN27:CU27"/>
    <mergeCell ref="CV27:DC27"/>
    <mergeCell ref="DD27:DD28"/>
    <mergeCell ref="DE27:DE28"/>
    <mergeCell ref="DF27:DF28"/>
    <mergeCell ref="CO28:CO29"/>
    <mergeCell ref="CP28:CP29"/>
    <mergeCell ref="CQ28:CQ29"/>
    <mergeCell ref="CR28:CR29"/>
    <mergeCell ref="CS28:CS29"/>
    <mergeCell ref="CT28:CT29"/>
    <mergeCell ref="CU28:CU29"/>
    <mergeCell ref="CW28:CW29"/>
    <mergeCell ref="CX28:CX29"/>
    <mergeCell ref="CY28:CY29"/>
    <mergeCell ref="CG27:CG29"/>
    <mergeCell ref="CH27:CH28"/>
    <mergeCell ref="CI27:CI28"/>
    <mergeCell ref="CJ27:CJ28"/>
    <mergeCell ref="CK27:CK28"/>
    <mergeCell ref="CL27:CL28"/>
    <mergeCell ref="BN27:BN29"/>
    <mergeCell ref="BP27:BP28"/>
    <mergeCell ref="BQ27:BQ28"/>
    <mergeCell ref="BX27:CD27"/>
    <mergeCell ref="CE27:CE28"/>
    <mergeCell ref="CF27:CF29"/>
    <mergeCell ref="BU28:BU29"/>
    <mergeCell ref="BV28:BV29"/>
    <mergeCell ref="BW28:BW29"/>
    <mergeCell ref="BX28:BX29"/>
    <mergeCell ref="BY28:BY29"/>
    <mergeCell ref="BZ28:BZ29"/>
    <mergeCell ref="CA28:CA29"/>
    <mergeCell ref="CB28:CB29"/>
    <mergeCell ref="CC28:CC29"/>
    <mergeCell ref="CD28:CD29"/>
    <mergeCell ref="BI27:BI28"/>
    <mergeCell ref="BJ27:BJ29"/>
    <mergeCell ref="BK27:BK28"/>
    <mergeCell ref="BM27:BM28"/>
    <mergeCell ref="BA27:BA28"/>
    <mergeCell ref="BB27:BB28"/>
    <mergeCell ref="BC27:BC28"/>
    <mergeCell ref="BD27:BD28"/>
    <mergeCell ref="BE27:BE29"/>
    <mergeCell ref="BF27:BF28"/>
    <mergeCell ref="AZ27:AZ28"/>
    <mergeCell ref="AO27:AO29"/>
    <mergeCell ref="AP27:AP28"/>
    <mergeCell ref="AQ27:AQ28"/>
    <mergeCell ref="AR27:AR28"/>
    <mergeCell ref="AS27:AS28"/>
    <mergeCell ref="AT27:AT28"/>
    <mergeCell ref="BG27:BG28"/>
    <mergeCell ref="BH27:BH28"/>
    <mergeCell ref="AD27:AD28"/>
    <mergeCell ref="AE27:AE29"/>
    <mergeCell ref="AF27:AF28"/>
    <mergeCell ref="AG27:AG28"/>
    <mergeCell ref="AU27:AU28"/>
    <mergeCell ref="AV27:AV28"/>
    <mergeCell ref="AW27:AW29"/>
    <mergeCell ref="AX27:AX28"/>
    <mergeCell ref="AY27:AY29"/>
    <mergeCell ref="M27:P27"/>
    <mergeCell ref="Q27:Q28"/>
    <mergeCell ref="R27:U27"/>
    <mergeCell ref="V27:W28"/>
    <mergeCell ref="X27:X28"/>
    <mergeCell ref="Y27:Y28"/>
    <mergeCell ref="FO26:FQ26"/>
    <mergeCell ref="A27:A29"/>
    <mergeCell ref="B27:B28"/>
    <mergeCell ref="C27:C28"/>
    <mergeCell ref="D27:D28"/>
    <mergeCell ref="E27:E28"/>
    <mergeCell ref="F27:F28"/>
    <mergeCell ref="G27:G29"/>
    <mergeCell ref="H27:K27"/>
    <mergeCell ref="L27:L28"/>
    <mergeCell ref="AH27:AH28"/>
    <mergeCell ref="AI27:AI28"/>
    <mergeCell ref="AJ27:AJ28"/>
    <mergeCell ref="AL27:AL28"/>
    <mergeCell ref="AM27:AM28"/>
    <mergeCell ref="AN27:AN29"/>
    <mergeCell ref="Z27:Z28"/>
    <mergeCell ref="AA27:AA28"/>
    <mergeCell ref="AS1:AS2"/>
    <mergeCell ref="BK26:BL26"/>
    <mergeCell ref="EM26:EP26"/>
    <mergeCell ref="EW26:EY26"/>
    <mergeCell ref="EZ26:FD26"/>
    <mergeCell ref="FE26:FN26"/>
    <mergeCell ref="A1:A2"/>
    <mergeCell ref="B1:C2"/>
    <mergeCell ref="AO1:AO2"/>
    <mergeCell ref="AP1:AP2"/>
    <mergeCell ref="AQ1:AQ2"/>
    <mergeCell ref="AR1:AR2"/>
  </mergeCells>
  <conditionalFormatting sqref="FI31:FM31 EO31:EO151 EW31:EX151 FO31:FP151 FJ32:FL151 G31:Q151 BM31 A31:A41 A113:D151 DJ31:DP151 BO31:DG31 EJ31:EM151 EE31:EH151 A42:B112 D42:D112 DR31:EB151 BM32:DG151 Y31:BJ151">
    <cfRule type="containsBlanks" dxfId="175" priority="37">
      <formula>LEN(TRIM(A31))=0</formula>
    </cfRule>
  </conditionalFormatting>
  <conditionalFormatting sqref="AO3:AO25 AO32:AQ151">
    <cfRule type="containsText" dxfId="174" priority="74" operator="containsText" text="žulová dlažba">
      <formula>NOT(ISERROR(SEARCH("žulová dlažba",AO3)))</formula>
    </cfRule>
    <cfRule type="containsText" dxfId="173" priority="75" operator="containsText" text="zámková dlažba">
      <formula>NOT(ISERROR(SEARCH("zámková dlažba",AO3)))</formula>
    </cfRule>
    <cfRule type="containsText" dxfId="172" priority="76" operator="containsText" text="dlažba">
      <formula>NOT(ISERROR(SEARCH("dlažba",AO3)))</formula>
    </cfRule>
    <cfRule type="containsText" dxfId="171" priority="77" operator="containsText" text="žulová dlažba">
      <formula>NOT(ISERROR(SEARCH("žulová dlažba",AO3)))</formula>
    </cfRule>
    <cfRule type="containsText" dxfId="170" priority="78" operator="containsText" text="dlažba">
      <formula>NOT(ISERROR(SEARCH("dlažba",AO3)))</formula>
    </cfRule>
    <cfRule type="containsText" priority="79" operator="containsText" text="dlažba">
      <formula>NOT(ISERROR(SEARCH("dlažba",AO3)))</formula>
    </cfRule>
    <cfRule type="containsText" dxfId="169" priority="80" operator="containsText" text="žulová dlažba">
      <formula>NOT(ISERROR(SEARCH("žulová dlažba",AO3)))</formula>
    </cfRule>
    <cfRule type="containsText" dxfId="168" priority="81" operator="containsText" text="zámková dlažba">
      <formula>NOT(ISERROR(SEARCH("zámková dlažba",AO3)))</formula>
    </cfRule>
    <cfRule type="containsText" dxfId="167" priority="82" operator="containsText" text="dlažba">
      <formula>NOT(ISERROR(SEARCH("dlažba",AO3)))</formula>
    </cfRule>
    <cfRule type="containsText" dxfId="166" priority="83" operator="containsText" text="štěrk">
      <formula>NOT(ISERROR(SEARCH("štěrk",AO3)))</formula>
    </cfRule>
    <cfRule type="containsText" dxfId="165" priority="84" operator="containsText" text="štěrk">
      <formula>NOT(ISERROR(SEARCH("štěrk",AO3)))</formula>
    </cfRule>
    <cfRule type="containsText" dxfId="164" priority="85" operator="containsText" text="vodoteč">
      <formula>NOT(ISERROR(SEARCH("vodoteč",AO3)))</formula>
    </cfRule>
    <cfRule type="containsText" dxfId="163" priority="86" operator="containsText" text="vodoteč">
      <formula>NOT(ISERROR(SEARCH("vodoteč",AO3)))</formula>
    </cfRule>
    <cfRule type="containsText" dxfId="162" priority="87" operator="containsText" text="asfalt">
      <formula>NOT(ISERROR(SEARCH("asfalt",AO3)))</formula>
    </cfRule>
    <cfRule type="containsText" dxfId="161" priority="88" operator="containsText" text="asfalt">
      <formula>NOT(ISERROR(SEARCH("asfalt",AO3)))</formula>
    </cfRule>
    <cfRule type="containsText" dxfId="160" priority="89" operator="containsText" text="asfalt">
      <formula>NOT(ISERROR(SEARCH("asfalt",AO3)))</formula>
    </cfRule>
    <cfRule type="containsText" dxfId="159" priority="90" operator="containsText" text="tráva">
      <formula>NOT(ISERROR(SEARCH("tráva",AO3)))</formula>
    </cfRule>
  </conditionalFormatting>
  <conditionalFormatting sqref="AO4:AO5 AO8:AO10 AO13:AO15">
    <cfRule type="containsText" dxfId="158" priority="73" operator="containsText" text="betonová dlažba">
      <formula>NOT(ISERROR(SEARCH("betonová dlažba",AO4)))</formula>
    </cfRule>
  </conditionalFormatting>
  <conditionalFormatting sqref="AO1 AO3:AO25 AO32:AQ151">
    <cfRule type="containsText" dxfId="157" priority="54" operator="containsText" text="zatrav. tvárnice">
      <formula>NOT(ISERROR(SEARCH("zatrav. tvárnice",AO1)))</formula>
    </cfRule>
    <cfRule type="containsText" dxfId="156" priority="55" operator="containsText" text="zatrav. tvárnice">
      <formula>NOT(ISERROR(SEARCH("zatrav. tvárnice",AO1)))</formula>
    </cfRule>
    <cfRule type="containsText" dxfId="155" priority="56" operator="containsText" text="zatavr.tvárnice">
      <formula>NOT(ISERROR(SEARCH("zatavr.tvárnice",AO1)))</formula>
    </cfRule>
    <cfRule type="containsText" dxfId="154" priority="57" operator="containsText" text="kostky velké">
      <formula>NOT(ISERROR(SEARCH("kostky velké",AO1)))</formula>
    </cfRule>
    <cfRule type="containsText" dxfId="153" priority="58" operator="containsText" text="kostky velké">
      <formula>NOT(ISERROR(SEARCH("kostky velké",AO1)))</formula>
    </cfRule>
    <cfRule type="containsText" dxfId="152" priority="59" operator="containsText" text="kostky velké">
      <formula>NOT(ISERROR(SEARCH("kostky velké",AO1)))</formula>
    </cfRule>
    <cfRule type="containsText" dxfId="151" priority="60" operator="containsText" text="kostky malé">
      <formula>NOT(ISERROR(SEARCH("kostky malé",AO1)))</formula>
    </cfRule>
    <cfRule type="containsText" dxfId="150" priority="61" operator="containsText" text="záhon">
      <formula>NOT(ISERROR(SEARCH("záhon",AO1)))</formula>
    </cfRule>
    <cfRule type="containsText" dxfId="149" priority="62" operator="containsText" text="bet. dlažba 50x50">
      <formula>NOT(ISERROR(SEARCH("bet. dlažba 50x50",AO1)))</formula>
    </cfRule>
    <cfRule type="containsText" dxfId="148" priority="63" operator="containsText" text="bet. dlažba 30x30">
      <formula>NOT(ISERROR(SEARCH("bet. dlažba 30x30",AO1)))</formula>
    </cfRule>
    <cfRule type="containsText" dxfId="147" priority="64" operator="containsText" text="panely">
      <formula>NOT(ISERROR(SEARCH("panely",AO1)))</formula>
    </cfRule>
    <cfRule type="containsText" dxfId="146" priority="65" operator="containsText" text="komunikace I tř">
      <formula>NOT(ISERROR(SEARCH("komunikace I tř",AO1)))</formula>
    </cfRule>
    <cfRule type="containsText" dxfId="145" priority="66" operator="containsText" text="krajnice">
      <formula>NOT(ISERROR(SEARCH("krajnice",AO1)))</formula>
    </cfRule>
    <cfRule type="containsText" dxfId="144" priority="67" operator="containsText" text="komunikace III tř">
      <formula>NOT(ISERROR(SEARCH("komunikace III tř",AO1)))</formula>
    </cfRule>
    <cfRule type="containsText" dxfId="143" priority="68" operator="containsText" text="krajnice">
      <formula>NOT(ISERROR(SEARCH("krajnice",AO1)))</formula>
    </cfRule>
    <cfRule type="containsText" dxfId="142" priority="69" operator="containsText" text="chodník asfaltový">
      <formula>NOT(ISERROR(SEARCH("chodník asfaltový",AO1)))</formula>
    </cfRule>
    <cfRule type="containsText" dxfId="141" priority="70" operator="containsText" text="chodník asfaltový">
      <formula>NOT(ISERROR(SEARCH("chodník asfaltový",AO1)))</formula>
    </cfRule>
    <cfRule type="containsText" dxfId="140" priority="71" operator="containsText" text="pole">
      <formula>NOT(ISERROR(SEARCH("pole",AO1)))</formula>
    </cfRule>
    <cfRule type="containsText" dxfId="139" priority="72" operator="containsText" text="betonová dlažba">
      <formula>NOT(ISERROR(SEARCH("betonová dlažba",AO1)))</formula>
    </cfRule>
  </conditionalFormatting>
  <conditionalFormatting sqref="AR32:AR151">
    <cfRule type="cellIs" dxfId="138" priority="53" operator="equal">
      <formula>0</formula>
    </cfRule>
  </conditionalFormatting>
  <conditionalFormatting sqref="B113:D151 B42:B112 D42:D112">
    <cfRule type="expression" dxfId="137" priority="52">
      <formula>$A42="Chyba staničení"</formula>
    </cfRule>
  </conditionalFormatting>
  <conditionalFormatting sqref="B113:D151 B42:B112 D42:D112">
    <cfRule type="containsBlanks" dxfId="136" priority="51">
      <formula>LEN(TRIM(B42))=0</formula>
    </cfRule>
  </conditionalFormatting>
  <conditionalFormatting sqref="FT31:FU31">
    <cfRule type="containsBlanks" dxfId="135" priority="50">
      <formula>LEN(TRIM(FT31))=0</formula>
    </cfRule>
  </conditionalFormatting>
  <conditionalFormatting sqref="BS32:BS151">
    <cfRule type="iconSet" priority="9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T32:BT151">
    <cfRule type="iconSet" priority="93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U32:BU151">
    <cfRule type="iconSet" priority="9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V32:BV151">
    <cfRule type="iconSet" priority="9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S31:FS151">
    <cfRule type="containsBlanks" dxfId="134" priority="49">
      <formula>LEN(TRIM(FS31))=0</formula>
    </cfRule>
  </conditionalFormatting>
  <conditionalFormatting sqref="FR31:FR151">
    <cfRule type="containsBlanks" dxfId="133" priority="48">
      <formula>LEN(TRIM(FR31))=0</formula>
    </cfRule>
  </conditionalFormatting>
  <conditionalFormatting sqref="EC31:ED151">
    <cfRule type="containsBlanks" dxfId="132" priority="47">
      <formula>LEN(TRIM(EC31))=0</formula>
    </cfRule>
  </conditionalFormatting>
  <conditionalFormatting sqref="EN31:EN151">
    <cfRule type="containsBlanks" dxfId="131" priority="46">
      <formula>LEN(TRIM(EN31))=0</formula>
    </cfRule>
  </conditionalFormatting>
  <conditionalFormatting sqref="EI31:EI151">
    <cfRule type="containsBlanks" dxfId="130" priority="45">
      <formula>LEN(TRIM(EI31))=0</formula>
    </cfRule>
  </conditionalFormatting>
  <conditionalFormatting sqref="EZ31:FC151">
    <cfRule type="containsBlanks" dxfId="129" priority="44">
      <formula>LEN(TRIM(EZ31))=0</formula>
    </cfRule>
  </conditionalFormatting>
  <conditionalFormatting sqref="FE31:FE151 FI32:FI151 FG31:FH151 FM32:FM151">
    <cfRule type="containsBlanks" dxfId="128" priority="43">
      <formula>LEN(TRIM(FE31))=0</formula>
    </cfRule>
  </conditionalFormatting>
  <conditionalFormatting sqref="FF31:FF151">
    <cfRule type="containsBlanks" dxfId="127" priority="42">
      <formula>LEN(TRIM(FF31))=0</formula>
    </cfRule>
  </conditionalFormatting>
  <conditionalFormatting sqref="DR32:DU151 DJ32:DP151 CI32:DG151">
    <cfRule type="cellIs" dxfId="126" priority="91" operator="lessThan">
      <formula>0</formula>
    </cfRule>
  </conditionalFormatting>
  <conditionalFormatting sqref="B42:B66 D42:D66">
    <cfRule type="expression" dxfId="125" priority="41">
      <formula>$A42="Chyba staničení"</formula>
    </cfRule>
  </conditionalFormatting>
  <conditionalFormatting sqref="B42:B94 D42:D94">
    <cfRule type="expression" dxfId="124" priority="40">
      <formula>$A42="Chyba staničení"</formula>
    </cfRule>
  </conditionalFormatting>
  <conditionalFormatting sqref="DV31:DX94">
    <cfRule type="containsBlanks" dxfId="123" priority="39">
      <formula>LEN(TRIM(DV31))=0</formula>
    </cfRule>
  </conditionalFormatting>
  <conditionalFormatting sqref="DL32:DM151">
    <cfRule type="colorScale" priority="38">
      <colorScale>
        <cfvo type="percent" val="0"/>
        <cfvo type="percent" val="0.25"/>
        <cfvo type="percent" val="0.5"/>
        <color theme="0"/>
        <color theme="0"/>
        <color rgb="FF63BE7B"/>
      </colorScale>
    </cfRule>
  </conditionalFormatting>
  <conditionalFormatting sqref="FV31">
    <cfRule type="containsBlanks" dxfId="122" priority="36">
      <formula>LEN(TRIM(FV31))=0</formula>
    </cfRule>
  </conditionalFormatting>
  <conditionalFormatting sqref="DQ32:DQ151">
    <cfRule type="cellIs" dxfId="121" priority="35" operator="lessThan">
      <formula>0</formula>
    </cfRule>
  </conditionalFormatting>
  <conditionalFormatting sqref="DQ31:DQ151">
    <cfRule type="containsBlanks" dxfId="120" priority="34">
      <formula>LEN(TRIM(DQ31))=0</formula>
    </cfRule>
  </conditionalFormatting>
  <conditionalFormatting sqref="AO1:AO1048576">
    <cfRule type="containsText" dxfId="119" priority="31" operator="containsText" text="zatrav. tvárnice">
      <formula>NOT(ISERROR(SEARCH("zatrav. tvárnice",AO1)))</formula>
    </cfRule>
    <cfRule type="containsText" dxfId="118" priority="32" operator="containsText" text="železnice">
      <formula>NOT(ISERROR(SEARCH("železnice",AO1)))</formula>
    </cfRule>
    <cfRule type="containsText" dxfId="117" priority="33" operator="containsText" text="železnice">
      <formula>NOT(ISERROR(SEARCH("železnice",AO1)))</formula>
    </cfRule>
  </conditionalFormatting>
  <conditionalFormatting sqref="E42:F151">
    <cfRule type="containsBlanks" dxfId="116" priority="29">
      <formula>LEN(TRIM(E42))=0</formula>
    </cfRule>
  </conditionalFormatting>
  <conditionalFormatting sqref="E42:F151">
    <cfRule type="containsBlanks" dxfId="115" priority="30">
      <formula>LEN(TRIM(E42))=0</formula>
    </cfRule>
  </conditionalFormatting>
  <conditionalFormatting sqref="R31:S151 U31:U151">
    <cfRule type="containsBlanks" dxfId="114" priority="28">
      <formula>LEN(TRIM(R31))=0</formula>
    </cfRule>
  </conditionalFormatting>
  <conditionalFormatting sqref="T31:T151">
    <cfRule type="containsBlanks" dxfId="113" priority="27">
      <formula>LEN(TRIM(T31))=0</formula>
    </cfRule>
  </conditionalFormatting>
  <conditionalFormatting sqref="V31:W151">
    <cfRule type="containsBlanks" dxfId="112" priority="26">
      <formula>LEN(TRIM(V31))=0</formula>
    </cfRule>
  </conditionalFormatting>
  <conditionalFormatting sqref="X31:X151">
    <cfRule type="containsBlanks" dxfId="111" priority="25">
      <formula>LEN(TRIM(X31))=0</formula>
    </cfRule>
  </conditionalFormatting>
  <conditionalFormatting sqref="BK31:BL151">
    <cfRule type="containsBlanks" dxfId="110" priority="24">
      <formula>LEN(TRIM(BK31))=0</formula>
    </cfRule>
  </conditionalFormatting>
  <conditionalFormatting sqref="B31:F33 B34:B41 D34:F39 D41:F41 E40:F40">
    <cfRule type="containsBlanks" dxfId="109" priority="19">
      <formula>LEN(TRIM(B31))=0</formula>
    </cfRule>
  </conditionalFormatting>
  <conditionalFormatting sqref="B31:B41">
    <cfRule type="expression" dxfId="108" priority="23">
      <formula>$A31="Chyba staničení"</formula>
    </cfRule>
  </conditionalFormatting>
  <conditionalFormatting sqref="B31:F33 B34:B41 D34:F39 D41:F41 E40:F40">
    <cfRule type="containsBlanks" dxfId="107" priority="22">
      <formula>LEN(TRIM(B31))=0</formula>
    </cfRule>
  </conditionalFormatting>
  <conditionalFormatting sqref="B31:B41">
    <cfRule type="expression" dxfId="106" priority="21">
      <formula>$A31="Chyba staničení"</formula>
    </cfRule>
  </conditionalFormatting>
  <conditionalFormatting sqref="B31:B41">
    <cfRule type="expression" dxfId="105" priority="20">
      <formula>$A31="Chyba staničení"</formula>
    </cfRule>
  </conditionalFormatting>
  <conditionalFormatting sqref="DH31:DI151">
    <cfRule type="containsBlanks" dxfId="104" priority="17">
      <formula>LEN(TRIM(DH31))=0</formula>
    </cfRule>
  </conditionalFormatting>
  <conditionalFormatting sqref="DH32:DI151">
    <cfRule type="cellIs" dxfId="103" priority="18" operator="lessThan">
      <formula>0</formula>
    </cfRule>
  </conditionalFormatting>
  <conditionalFormatting sqref="BU32">
    <cfRule type="iconSet" priority="1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W96">
    <cfRule type="containsBlanks" dxfId="102" priority="15">
      <formula>LEN(TRIM(DW96))=0</formula>
    </cfRule>
  </conditionalFormatting>
  <conditionalFormatting sqref="DW98">
    <cfRule type="containsBlanks" dxfId="101" priority="14">
      <formula>LEN(TRIM(DW98))=0</formula>
    </cfRule>
  </conditionalFormatting>
  <conditionalFormatting sqref="DW102">
    <cfRule type="containsBlanks" dxfId="100" priority="13">
      <formula>LEN(TRIM(DW102))=0</formula>
    </cfRule>
  </conditionalFormatting>
  <conditionalFormatting sqref="DW105">
    <cfRule type="containsBlanks" dxfId="99" priority="12">
      <formula>LEN(TRIM(DW105))=0</formula>
    </cfRule>
  </conditionalFormatting>
  <conditionalFormatting sqref="DW110">
    <cfRule type="containsBlanks" dxfId="98" priority="11">
      <formula>LEN(TRIM(DW110))=0</formula>
    </cfRule>
  </conditionalFormatting>
  <conditionalFormatting sqref="DW112">
    <cfRule type="containsBlanks" dxfId="97" priority="10">
      <formula>LEN(TRIM(DW112))=0</formula>
    </cfRule>
  </conditionalFormatting>
  <conditionalFormatting sqref="C42:C112">
    <cfRule type="containsBlanks" dxfId="96" priority="8">
      <formula>LEN(TRIM(C42))=0</formula>
    </cfRule>
  </conditionalFormatting>
  <conditionalFormatting sqref="C42:C112">
    <cfRule type="containsBlanks" dxfId="95" priority="9">
      <formula>LEN(TRIM(C42))=0</formula>
    </cfRule>
  </conditionalFormatting>
  <conditionalFormatting sqref="C34:C39 C41">
    <cfRule type="containsBlanks" dxfId="94" priority="6">
      <formula>LEN(TRIM(C34))=0</formula>
    </cfRule>
  </conditionalFormatting>
  <conditionalFormatting sqref="C34:C39 C41">
    <cfRule type="containsBlanks" dxfId="93" priority="7">
      <formula>LEN(TRIM(C34))=0</formula>
    </cfRule>
  </conditionalFormatting>
  <conditionalFormatting sqref="DW95">
    <cfRule type="containsBlanks" dxfId="92" priority="5">
      <formula>LEN(TRIM(DW95))=0</formula>
    </cfRule>
  </conditionalFormatting>
  <conditionalFormatting sqref="D40">
    <cfRule type="containsBlanks" dxfId="91" priority="3">
      <formula>LEN(TRIM(D40))=0</formula>
    </cfRule>
  </conditionalFormatting>
  <conditionalFormatting sqref="D40">
    <cfRule type="containsBlanks" dxfId="90" priority="4">
      <formula>LEN(TRIM(D40))=0</formula>
    </cfRule>
  </conditionalFormatting>
  <conditionalFormatting sqref="C40">
    <cfRule type="containsBlanks" dxfId="89" priority="1">
      <formula>LEN(TRIM(C40))=0</formula>
    </cfRule>
  </conditionalFormatting>
  <conditionalFormatting sqref="C40">
    <cfRule type="containsBlanks" dxfId="88" priority="2">
      <formula>LEN(TRIM(C40))=0</formula>
    </cfRule>
  </conditionalFormatting>
  <pageMargins left="0.7" right="0.7" top="0.78740157499999996" bottom="0.78740157499999996" header="0.3" footer="0.3"/>
  <pageSetup paperSize="8" scale="28" fitToHeight="0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AE76-F81D-42C0-AD14-85E86FCBFF5B}">
  <sheetPr>
    <tabColor rgb="FF49F1F9"/>
    <pageSetUpPr fitToPage="1"/>
  </sheetPr>
  <dimension ref="A1:FV151"/>
  <sheetViews>
    <sheetView topLeftCell="A6" zoomScaleNormal="100" workbookViewId="0">
      <pane xSplit="6" topLeftCell="CV1" activePane="topRight" state="frozen"/>
      <selection pane="topRight" activeCell="AD31" sqref="AD31"/>
    </sheetView>
  </sheetViews>
  <sheetFormatPr defaultRowHeight="15" outlineLevelCol="1"/>
  <cols>
    <col min="1" max="1" width="8.140625" style="30" customWidth="1"/>
    <col min="2" max="5" width="9.140625" customWidth="1"/>
    <col min="6" max="6" width="8.28515625" customWidth="1"/>
    <col min="7" max="7" width="8.5703125" customWidth="1"/>
    <col min="8" max="11" width="6.5703125" hidden="1" customWidth="1" outlineLevel="1"/>
    <col min="12" max="12" width="8.85546875" customWidth="1" collapsed="1"/>
    <col min="13" max="16" width="6.5703125" hidden="1" customWidth="1" outlineLevel="1"/>
    <col min="17" max="17" width="8.85546875" customWidth="1" collapsed="1"/>
    <col min="18" max="21" width="6.5703125" hidden="1" customWidth="1" outlineLevel="1"/>
    <col min="22" max="22" width="7.140625" hidden="1" customWidth="1" outlineLevel="1"/>
    <col min="23" max="23" width="3" hidden="1" customWidth="1" outlineLevel="1"/>
    <col min="24" max="24" width="10.28515625" customWidth="1" collapsed="1"/>
    <col min="25" max="25" width="10.7109375" hidden="1" customWidth="1" outlineLevel="1"/>
    <col min="26" max="26" width="9.140625" collapsed="1"/>
    <col min="29" max="29" width="12.7109375" customWidth="1"/>
    <col min="30" max="30" width="10" customWidth="1"/>
    <col min="31" max="31" width="8.5703125" customWidth="1"/>
    <col min="34" max="34" width="10.28515625" customWidth="1"/>
    <col min="39" max="39" width="8" hidden="1" customWidth="1" outlineLevel="1"/>
    <col min="40" max="40" width="21.140625" customWidth="1" collapsed="1"/>
    <col min="41" max="41" width="16.7109375" customWidth="1"/>
    <col min="42" max="42" width="10.5703125" customWidth="1"/>
    <col min="43" max="43" width="8.7109375" customWidth="1"/>
    <col min="44" max="44" width="11.85546875" customWidth="1"/>
    <col min="45" max="45" width="10.7109375" customWidth="1" outlineLevel="1"/>
    <col min="46" max="46" width="9.42578125" customWidth="1"/>
    <col min="47" max="47" width="9.28515625" hidden="1" customWidth="1" outlineLevel="1"/>
    <col min="48" max="48" width="8.5703125" hidden="1" customWidth="1" outlineLevel="1"/>
    <col min="49" max="49" width="6.7109375" customWidth="1" collapsed="1"/>
    <col min="50" max="50" width="7.7109375" hidden="1" customWidth="1" outlineLevel="1"/>
    <col min="51" max="51" width="6.7109375" customWidth="1" collapsed="1"/>
    <col min="52" max="52" width="6.5703125" hidden="1" customWidth="1" outlineLevel="1"/>
    <col min="53" max="56" width="6.7109375" hidden="1" customWidth="1" outlineLevel="1"/>
    <col min="57" max="57" width="6.7109375" customWidth="1" collapsed="1"/>
    <col min="58" max="60" width="6.7109375" hidden="1" customWidth="1" outlineLevel="1"/>
    <col min="61" max="61" width="7.5703125" hidden="1" customWidth="1" outlineLevel="1"/>
    <col min="62" max="62" width="6.7109375" customWidth="1" collapsed="1"/>
    <col min="63" max="64" width="8.85546875" hidden="1" customWidth="1" outlineLevel="1"/>
    <col min="65" max="65" width="10.85546875" hidden="1" customWidth="1" outlineLevel="1"/>
    <col min="66" max="66" width="6.7109375" customWidth="1" collapsed="1"/>
    <col min="67" max="67" width="10.140625" hidden="1" customWidth="1" outlineLevel="1"/>
    <col min="68" max="69" width="8.85546875" hidden="1" customWidth="1" outlineLevel="1"/>
    <col min="70" max="70" width="7.7109375" customWidth="1" collapsed="1"/>
    <col min="71" max="72" width="7.28515625" customWidth="1"/>
    <col min="73" max="73" width="8.140625" customWidth="1"/>
    <col min="74" max="74" width="10.140625" customWidth="1"/>
    <col min="75" max="75" width="10.5703125" customWidth="1"/>
    <col min="76" max="82" width="5" customWidth="1"/>
    <col min="83" max="83" width="13" customWidth="1"/>
    <col min="84" max="84" width="10.5703125" hidden="1" customWidth="1" outlineLevel="1"/>
    <col min="85" max="85" width="8.42578125" hidden="1" customWidth="1" outlineLevel="1"/>
    <col min="86" max="86" width="9.42578125" style="69" hidden="1" customWidth="1" outlineLevel="1"/>
    <col min="87" max="87" width="8" customWidth="1" collapsed="1"/>
    <col min="88" max="88" width="8" customWidth="1"/>
    <col min="89" max="89" width="9.140625" customWidth="1"/>
    <col min="90" max="90" width="8.5703125" customWidth="1"/>
    <col min="91" max="91" width="9.7109375" customWidth="1"/>
    <col min="92" max="92" width="9.28515625" customWidth="1"/>
    <col min="93" max="99" width="7.5703125" customWidth="1"/>
    <col min="100" max="100" width="11.85546875" bestFit="1" customWidth="1"/>
    <col min="101" max="107" width="7.5703125" customWidth="1"/>
    <col min="108" max="109" width="7.140625" customWidth="1"/>
    <col min="110" max="113" width="8.85546875" customWidth="1"/>
    <col min="114" max="114" width="11.7109375" bestFit="1" customWidth="1"/>
    <col min="115" max="115" width="11.28515625" customWidth="1"/>
    <col min="116" max="116" width="11.85546875" bestFit="1" customWidth="1"/>
    <col min="117" max="117" width="11" customWidth="1"/>
    <col min="118" max="118" width="10.85546875" customWidth="1"/>
    <col min="119" max="119" width="10.85546875" hidden="1" customWidth="1" outlineLevel="1"/>
    <col min="120" max="120" width="11.28515625" bestFit="1" customWidth="1" collapsed="1"/>
    <col min="121" max="121" width="11.28515625" customWidth="1"/>
    <col min="122" max="122" width="9.28515625" customWidth="1"/>
    <col min="123" max="123" width="10.42578125" customWidth="1"/>
    <col min="124" max="125" width="11.28515625" customWidth="1"/>
    <col min="126" max="126" width="7.5703125" customWidth="1"/>
    <col min="127" max="127" width="12" customWidth="1"/>
    <col min="128" max="128" width="12.5703125" customWidth="1"/>
    <col min="129" max="129" width="10.7109375" customWidth="1"/>
    <col min="130" max="130" width="9.28515625" customWidth="1"/>
    <col min="131" max="131" width="9.42578125" customWidth="1"/>
    <col min="132" max="132" width="9.28515625" customWidth="1"/>
    <col min="138" max="138" width="12.7109375" style="26" hidden="1" customWidth="1" outlineLevel="1"/>
    <col min="139" max="139" width="8" style="26" hidden="1" customWidth="1" outlineLevel="1"/>
    <col min="140" max="140" width="12.28515625" hidden="1" customWidth="1" outlineLevel="1"/>
    <col min="141" max="141" width="11.7109375" hidden="1" customWidth="1" outlineLevel="1"/>
    <col min="142" max="142" width="10.28515625" style="26" hidden="1" customWidth="1" outlineLevel="1"/>
    <col min="143" max="143" width="10.85546875" hidden="1" customWidth="1" outlineLevel="1"/>
    <col min="144" max="155" width="8.85546875" hidden="1" customWidth="1" outlineLevel="1"/>
    <col min="156" max="157" width="11.28515625" hidden="1" customWidth="1" outlineLevel="1"/>
    <col min="158" max="158" width="11.28515625" customWidth="1" collapsed="1"/>
    <col min="159" max="160" width="8.85546875" hidden="1" customWidth="1" outlineLevel="1"/>
    <col min="161" max="161" width="11.28515625" style="56" hidden="1" customWidth="1" outlineLevel="1"/>
    <col min="162" max="164" width="8.85546875" style="56" hidden="1" customWidth="1" outlineLevel="1"/>
    <col min="165" max="165" width="11.28515625" style="62" hidden="1" customWidth="1" outlineLevel="1"/>
    <col min="166" max="166" width="8.85546875" style="56" hidden="1" customWidth="1" outlineLevel="1"/>
    <col min="167" max="167" width="11.28515625" style="56" hidden="1" customWidth="1" outlineLevel="1"/>
    <col min="168" max="170" width="8.85546875" style="56" hidden="1" customWidth="1" outlineLevel="1"/>
    <col min="171" max="175" width="8.85546875" hidden="1" customWidth="1" outlineLevel="1"/>
    <col min="176" max="176" width="8.28515625" customWidth="1" collapsed="1"/>
    <col min="177" max="178" width="8" customWidth="1"/>
  </cols>
  <sheetData>
    <row r="1" spans="1:124" ht="15" customHeight="1">
      <c r="A1" s="344" t="s">
        <v>77</v>
      </c>
      <c r="B1" s="346" t="str">
        <f ca="1">MID(CELL("filename",C1),FIND("]",CELL("filename",C1))+1,LEN(CELL("filename",C1))-FIND("]",CELL("filename",C1)))</f>
        <v>Přípojky</v>
      </c>
      <c r="C1" s="347"/>
      <c r="D1" s="5"/>
      <c r="E1" s="5"/>
      <c r="F1" s="5"/>
      <c r="AC1" s="39" t="s">
        <v>167</v>
      </c>
      <c r="AD1" s="1">
        <f>SUMIF(BT32:BT151,"1",AQ32:AQ151)</f>
        <v>0</v>
      </c>
      <c r="AF1" s="26"/>
      <c r="AG1" s="26"/>
      <c r="AH1" s="26"/>
      <c r="AI1" s="26"/>
      <c r="AO1" s="350" t="s">
        <v>100</v>
      </c>
      <c r="AP1" s="332" t="s">
        <v>106</v>
      </c>
      <c r="AQ1" s="332" t="s">
        <v>105</v>
      </c>
      <c r="AR1" s="332" t="s">
        <v>101</v>
      </c>
      <c r="AS1" s="332" t="s">
        <v>110</v>
      </c>
      <c r="AT1" s="35" t="s">
        <v>113</v>
      </c>
    </row>
    <row r="2" spans="1:124" ht="19.5" customHeight="1" thickBot="1">
      <c r="A2" s="345"/>
      <c r="B2" s="348"/>
      <c r="C2" s="349"/>
      <c r="D2" s="5"/>
      <c r="E2" s="5"/>
      <c r="F2" s="5"/>
      <c r="AC2" s="39" t="s">
        <v>168</v>
      </c>
      <c r="AD2" s="1">
        <f>SUMIF(BT32:BT151,"2",AQ32:AQ151)</f>
        <v>291.5</v>
      </c>
      <c r="AF2" s="26"/>
      <c r="AG2" s="26"/>
      <c r="AH2" s="26"/>
      <c r="AI2" s="24"/>
      <c r="AO2" s="350"/>
      <c r="AP2" s="333"/>
      <c r="AQ2" s="333"/>
      <c r="AR2" s="333"/>
      <c r="AS2" s="333"/>
      <c r="AT2" s="35" t="s">
        <v>114</v>
      </c>
      <c r="DT2" s="60"/>
    </row>
    <row r="3" spans="1:124">
      <c r="A3" s="27"/>
      <c r="B3" s="5"/>
      <c r="C3" s="5"/>
      <c r="D3" s="5"/>
      <c r="E3" s="5"/>
      <c r="F3" s="5"/>
      <c r="AC3" s="39" t="s">
        <v>169</v>
      </c>
      <c r="AD3" s="1">
        <f>SUMIF(BS32:BS151,"1",AP32:AP151)</f>
        <v>0</v>
      </c>
      <c r="AF3" s="26"/>
      <c r="AG3" s="26"/>
      <c r="AH3" s="26"/>
      <c r="AI3" s="24"/>
      <c r="AO3" s="23" t="s">
        <v>78</v>
      </c>
      <c r="AP3" s="2">
        <f>SUMIF($AO$32:$AO$333,"asfalt místní",$AQ$32:$AQ$333)</f>
        <v>0</v>
      </c>
      <c r="AQ3" s="2">
        <f>SUMIF($AO$32:$AO$333,"asfalt místní",$AP$32:$AP$333)</f>
        <v>0</v>
      </c>
      <c r="AR3" s="44">
        <v>0.44</v>
      </c>
      <c r="AS3" s="87">
        <v>1</v>
      </c>
      <c r="DD3" s="1"/>
    </row>
    <row r="4" spans="1:124" ht="15" hidden="1" customHeight="1">
      <c r="A4" s="27"/>
      <c r="G4" s="5"/>
      <c r="AD4" s="73"/>
      <c r="AO4" s="23" t="s">
        <v>79</v>
      </c>
      <c r="AP4" s="2">
        <f>SUMIF($AO$32:$AO$333,"bet. dlažba 30x30",$AQ$32:$AQ$333)</f>
        <v>0</v>
      </c>
      <c r="AQ4" s="2">
        <f>SUMIF($AO$32:$AO$333,"bet. dlažba 30x30",$AP$32:$AP$333)</f>
        <v>0</v>
      </c>
      <c r="AR4" s="44">
        <v>0.3</v>
      </c>
      <c r="AS4" s="87"/>
      <c r="DT4" s="60">
        <f>CN24+CV24-CM24-DD24-DE24-DF24-DJ24-DK24-DU24</f>
        <v>0</v>
      </c>
    </row>
    <row r="5" spans="1:124" ht="15" hidden="1" customHeight="1">
      <c r="A5" s="27"/>
      <c r="G5" s="5"/>
      <c r="AD5" s="73"/>
      <c r="AO5" s="23" t="s">
        <v>80</v>
      </c>
      <c r="AP5" s="2">
        <f>SUMIF($AO$32:$AO$333,"bet. dlažba 50x50",$AQ$32:$AQ$333)</f>
        <v>0</v>
      </c>
      <c r="AQ5" s="2">
        <f>SUMIF($AO$32:$AO$333,"bet. dlažba 50x50",$AP$32:$AP$333)</f>
        <v>0</v>
      </c>
      <c r="AR5" s="44">
        <v>0.3</v>
      </c>
      <c r="AS5" s="87"/>
      <c r="DT5" s="60">
        <f>CN25+CV25-CM25-DD25-DE25-DF25-DJ25-DK25-DU25</f>
        <v>0</v>
      </c>
    </row>
    <row r="6" spans="1:124" ht="15" customHeight="1">
      <c r="A6" s="27"/>
      <c r="G6" s="5"/>
      <c r="AD6" s="73"/>
      <c r="AO6" s="23" t="s">
        <v>81</v>
      </c>
      <c r="AP6" s="2">
        <f>SUMIF($AO$32:$AO$333,"betonová dlažba",$AQ$32:$AQ$333)</f>
        <v>0</v>
      </c>
      <c r="AQ6" s="2">
        <f>SUMIF($AO$32:$AO$333,"betonová dlažba",$AP$32:$AP$333)</f>
        <v>0</v>
      </c>
      <c r="AR6" s="44">
        <v>0.4</v>
      </c>
      <c r="AS6" s="87">
        <v>1</v>
      </c>
      <c r="DT6" s="60"/>
    </row>
    <row r="7" spans="1:124" ht="15" hidden="1" customHeight="1">
      <c r="A7" s="27"/>
      <c r="G7" s="5"/>
      <c r="AD7" s="73"/>
      <c r="AO7" s="23" t="s">
        <v>82</v>
      </c>
      <c r="AP7" s="2">
        <f>SUMIF($AO$32:$AO$333,"chodník asfaltový",$AQ$32:$AQ$333)</f>
        <v>0</v>
      </c>
      <c r="AQ7" s="2">
        <f>SUMIF($AO$32:$AO$333,"chodník asfaltový",$AP$32:$AP$333)</f>
        <v>0</v>
      </c>
      <c r="AR7" s="44">
        <v>0.31</v>
      </c>
      <c r="AS7" s="87"/>
      <c r="DT7" s="60"/>
    </row>
    <row r="8" spans="1:124" ht="15" hidden="1" customHeight="1">
      <c r="A8" s="27"/>
      <c r="G8" s="5"/>
      <c r="AD8" s="73"/>
      <c r="AO8" s="23" t="s">
        <v>83</v>
      </c>
      <c r="AP8" s="2">
        <f>SUMIF($AO$32:$AO$333,"komunikace I tř",$AQ$32:$AQ$333)</f>
        <v>0</v>
      </c>
      <c r="AQ8" s="2">
        <f>SUMIF($AO$32:$AO$333,"komunikace I tř",$AP$32:$AP$333)</f>
        <v>0</v>
      </c>
      <c r="AR8" s="44">
        <v>0.6</v>
      </c>
      <c r="AS8" s="87"/>
      <c r="DT8" s="60"/>
    </row>
    <row r="9" spans="1:124" ht="15" customHeight="1">
      <c r="A9" s="27"/>
      <c r="G9" s="5"/>
      <c r="AD9" s="73"/>
      <c r="AO9" s="23" t="s">
        <v>84</v>
      </c>
      <c r="AP9" s="2">
        <f>SUMIF($AO$32:$AO$333,"komunikace II tř",$AQ$32:$AQ$333)</f>
        <v>95.5</v>
      </c>
      <c r="AQ9" s="2">
        <f>SUMIF($AO$32:$AO$333,"komunikace II tř",$AP$32:$AP$333)</f>
        <v>95.5</v>
      </c>
      <c r="AR9" s="44">
        <v>0</v>
      </c>
      <c r="AS9" s="87">
        <v>1</v>
      </c>
      <c r="DT9" s="60"/>
    </row>
    <row r="10" spans="1:124">
      <c r="A10" s="27"/>
      <c r="G10" s="5"/>
      <c r="AD10" s="73"/>
      <c r="AO10" s="23" t="s">
        <v>85</v>
      </c>
      <c r="AP10" s="2">
        <f>SUMIF($AO$32:$AO$333,"komunikace III tř",$AQ$32:$AQ$333)</f>
        <v>196</v>
      </c>
      <c r="AQ10" s="2">
        <f>SUMIF($AO$32:$AO$333,"komunikace III tř",$AP$32:$AP$333)</f>
        <v>196</v>
      </c>
      <c r="AR10" s="44">
        <v>0.37</v>
      </c>
      <c r="AS10" s="87">
        <v>1</v>
      </c>
      <c r="DN10" s="1"/>
      <c r="DT10" s="60"/>
    </row>
    <row r="11" spans="1:124" ht="15" hidden="1" customHeight="1">
      <c r="A11" s="27"/>
      <c r="G11" s="5"/>
      <c r="AD11" s="73"/>
      <c r="AO11" s="23" t="s">
        <v>86</v>
      </c>
      <c r="AP11" s="2">
        <f>SUMIF($AO$32:$AO$333,"kostky malé",$AQ$32:$AQ$333)</f>
        <v>0</v>
      </c>
      <c r="AQ11" s="2">
        <f>SUMIF($AO$32:$AO$333,"kostky malé",$AP$32:$AP$333)</f>
        <v>0</v>
      </c>
      <c r="AR11" s="44">
        <v>0.3</v>
      </c>
      <c r="AS11" s="87"/>
      <c r="DT11" s="60"/>
    </row>
    <row r="12" spans="1:124" ht="15" hidden="1" customHeight="1">
      <c r="A12" s="27"/>
      <c r="G12" s="5"/>
      <c r="AD12" s="73"/>
      <c r="AO12" s="23" t="s">
        <v>87</v>
      </c>
      <c r="AP12" s="2">
        <f>SUMIF($AO$32:$AO$333,"kostky velké",$AQ$32:$AQ$333)</f>
        <v>0</v>
      </c>
      <c r="AQ12" s="2">
        <f>SUMIF($AO$32:$AO$333,"kostky velké",$AP$32:$AP$333)</f>
        <v>0</v>
      </c>
      <c r="AR12" s="44">
        <v>0.3</v>
      </c>
      <c r="AS12" s="87"/>
      <c r="DT12" s="60"/>
    </row>
    <row r="13" spans="1:124" ht="15" customHeight="1">
      <c r="A13" s="27"/>
      <c r="G13" s="5"/>
      <c r="AD13" s="73"/>
      <c r="AO13" s="23" t="s">
        <v>88</v>
      </c>
      <c r="AP13" s="2">
        <f>SUMIF($AO$32:$AO$333,"krajnice",$AQ$32:$AQ$333)</f>
        <v>0</v>
      </c>
      <c r="AQ13" s="2">
        <f>SUMIF($AO$32:$AO$333,"krajnice",$AP$32:$AP$333)</f>
        <v>0</v>
      </c>
      <c r="AR13" s="44">
        <v>0</v>
      </c>
      <c r="AS13" s="87">
        <v>1</v>
      </c>
      <c r="DT13" s="60"/>
    </row>
    <row r="14" spans="1:124" ht="15" hidden="1" customHeight="1">
      <c r="A14" s="27"/>
      <c r="G14" s="5"/>
      <c r="AD14" s="73"/>
      <c r="AO14" s="23" t="s">
        <v>89</v>
      </c>
      <c r="AP14" s="2">
        <f>SUMIF($AO$32:$AO$333,"lesní pozemek",$AQ$32:$AQ$333)</f>
        <v>0</v>
      </c>
      <c r="AQ14" s="2">
        <f>SUMIF($AO$32:$AO$333,"lesní pozemek",$AP$32:$AP$333)</f>
        <v>0</v>
      </c>
      <c r="AR14" s="44">
        <v>0</v>
      </c>
      <c r="AS14" s="87"/>
      <c r="DT14" s="60"/>
    </row>
    <row r="15" spans="1:124" ht="15" hidden="1" customHeight="1">
      <c r="A15" s="27"/>
      <c r="G15" s="5"/>
      <c r="AD15" s="73"/>
      <c r="AO15" s="23" t="s">
        <v>90</v>
      </c>
      <c r="AP15" s="2">
        <f>SUMIF($AO$32:$AO$333,"panely",$AQ$32:$AQ$333)</f>
        <v>0</v>
      </c>
      <c r="AQ15" s="2">
        <f>SUMIF($AO$32:$AO$333,"panely",$AP$32:$AP$333)</f>
        <v>0</v>
      </c>
      <c r="AR15" s="44">
        <v>0.33</v>
      </c>
      <c r="AS15" s="87"/>
      <c r="DT15" s="60"/>
    </row>
    <row r="16" spans="1:124" ht="15" customHeight="1">
      <c r="A16" s="27"/>
      <c r="G16" s="5"/>
      <c r="AD16" s="73"/>
      <c r="AO16" s="23" t="s">
        <v>91</v>
      </c>
      <c r="AP16" s="2">
        <f>SUMIF($AO$32:$AO$333,"pole",$AQ$32:$AQ$333)</f>
        <v>0</v>
      </c>
      <c r="AQ16" s="2">
        <f>SUMIF($AO$32:$AO$333,"pole",$AP$32:$AP$333)</f>
        <v>0</v>
      </c>
      <c r="AR16" s="44">
        <v>0.3</v>
      </c>
      <c r="AS16" s="87">
        <v>0</v>
      </c>
      <c r="DT16" s="60"/>
    </row>
    <row r="17" spans="1:178">
      <c r="A17" s="27"/>
      <c r="G17" s="5"/>
      <c r="AC17" s="39" t="s">
        <v>170</v>
      </c>
      <c r="AD17" s="73">
        <f>SUMIFS(AQ32:AQ69,AD32:AD69,"1,1",AO32:AO69,"komunikace III tř")</f>
        <v>0</v>
      </c>
      <c r="AF17" s="1"/>
      <c r="AO17" s="23" t="s">
        <v>92</v>
      </c>
      <c r="AP17" s="2">
        <f>SUMIF($AO$32:$AO$333,"štěrk",$AQ$32:$AQ$333)</f>
        <v>0</v>
      </c>
      <c r="AQ17" s="2">
        <f>SUMIF($AO$32:$AO$333,"štěrk",$AP$32:$AP$333)</f>
        <v>0</v>
      </c>
      <c r="AR17" s="44">
        <v>0.35</v>
      </c>
      <c r="AS17" s="87">
        <v>1</v>
      </c>
      <c r="DD17" s="1"/>
      <c r="DT17" s="60"/>
    </row>
    <row r="18" spans="1:178">
      <c r="A18" s="27"/>
      <c r="G18" s="5"/>
      <c r="AC18" s="74" t="s">
        <v>290</v>
      </c>
      <c r="AD18" s="73">
        <f>SUMIFS(AQ32:AQ69,AD32:AD69,"0,9",AO32:AO69,"komunikace III tř")</f>
        <v>0</v>
      </c>
      <c r="AO18" s="23" t="s">
        <v>93</v>
      </c>
      <c r="AP18" s="2">
        <f>SUMIF($AO$32:$AO$333,"tráva",$AQ$32:$AQ$333)</f>
        <v>0</v>
      </c>
      <c r="AQ18" s="2">
        <f>SUMIF($AO$32:$AO$333,"tráva",$AP$32:$AP$333)</f>
        <v>0</v>
      </c>
      <c r="AR18" s="44">
        <v>0.2</v>
      </c>
      <c r="AS18" s="87">
        <v>0</v>
      </c>
      <c r="DD18" s="1"/>
      <c r="DL18" s="1"/>
      <c r="DM18" s="1"/>
      <c r="DN18" s="1"/>
      <c r="DO18" s="1"/>
      <c r="DP18" s="1"/>
      <c r="DQ18" s="1"/>
      <c r="DR18" s="1"/>
      <c r="DT18" s="60"/>
      <c r="FL18" s="56" t="s">
        <v>160</v>
      </c>
      <c r="FM18" s="65">
        <f>CN26+CV26-CM26-DD26-DE26-DF26-DJ26-DK26-DU26-FN25</f>
        <v>2.8421709430404007E-14</v>
      </c>
    </row>
    <row r="19" spans="1:178" ht="15" customHeight="1">
      <c r="A19" s="27"/>
      <c r="G19" s="5"/>
      <c r="AD19" s="1">
        <f>AD17+AD18</f>
        <v>0</v>
      </c>
      <c r="AE19" s="1"/>
      <c r="AO19" s="23" t="s">
        <v>94</v>
      </c>
      <c r="AP19" s="2">
        <f>SUMIF($AO$32:$AO$333,"vodoteč",$AQ$32:$AQ$333)</f>
        <v>0</v>
      </c>
      <c r="AQ19" s="2">
        <f>SUMIF($AO$32:$AO$333,"vodoteč",$AP$32:$AP$333)</f>
        <v>0</v>
      </c>
      <c r="AR19" s="44">
        <v>0</v>
      </c>
      <c r="AS19" s="87"/>
      <c r="DD19" s="1"/>
      <c r="DL19" s="1"/>
      <c r="DM19" s="1"/>
      <c r="DN19" s="1"/>
      <c r="DO19" s="1"/>
      <c r="DP19" s="1"/>
      <c r="DQ19" s="1"/>
      <c r="DR19" s="1"/>
      <c r="DT19" s="60"/>
      <c r="DV19" s="60"/>
    </row>
    <row r="20" spans="1:178">
      <c r="A20" s="27"/>
      <c r="G20" s="5"/>
      <c r="AC20" s="39" t="str">
        <f>"pažení š.&gt;"&amp;FT30&amp;" m, hl.&gt;4 m"</f>
        <v>pažení š.&gt;1,2 m, hl.&gt;4 m</v>
      </c>
      <c r="AD20" s="41">
        <f>SUMIFS(DR32:DR1048576,FT32:FT1048576,2,FU32:FU1048576,2)</f>
        <v>0</v>
      </c>
      <c r="AO20" s="23" t="s">
        <v>95</v>
      </c>
      <c r="AP20" s="2">
        <f>SUMIF($AO$32:$AO$333,"záhon",$AQ$32:$AQ$333)</f>
        <v>0</v>
      </c>
      <c r="AQ20" s="2">
        <f>SUMIF($AO$32:$AO$333,"záhon",$AP$32:$AP$333)</f>
        <v>0</v>
      </c>
      <c r="AR20" s="44">
        <v>0.3</v>
      </c>
      <c r="AS20" s="87"/>
      <c r="DD20" s="1"/>
      <c r="DL20" s="1"/>
      <c r="DM20" s="1"/>
      <c r="DN20" s="1"/>
      <c r="DO20" s="1"/>
      <c r="DP20" s="1"/>
      <c r="DQ20" s="1"/>
      <c r="DR20" s="1"/>
      <c r="DT20" s="60"/>
    </row>
    <row r="21" spans="1:178">
      <c r="A21" s="27"/>
      <c r="G21" s="5"/>
      <c r="AC21" s="39" t="str">
        <f>"pažení š.&lt;"&amp;FT30&amp;"  m, hl.&lt;4 m"</f>
        <v>pažení š.&lt;1,2  m, hl.&lt;4 m</v>
      </c>
      <c r="AD21" s="41">
        <f>SUMIFS(DR32:DR1048576,FT32:FT1048576,1,FU32:FU1048576,1)</f>
        <v>845.35000000001332</v>
      </c>
      <c r="AO21" s="23" t="s">
        <v>96</v>
      </c>
      <c r="AP21" s="2">
        <f>SUMIF($AO$32:$AO$333,"zámková dlažba",$AQ$32:$AQ$333)</f>
        <v>0</v>
      </c>
      <c r="AQ21" s="2">
        <f>SUMIF($AO$32:$AO$333,"zámková dlažba",$AP$32:$AP$333)</f>
        <v>0</v>
      </c>
      <c r="AR21" s="44">
        <v>0.42</v>
      </c>
      <c r="AS21" s="87">
        <v>1</v>
      </c>
      <c r="DD21" s="1"/>
      <c r="DL21" s="1"/>
      <c r="DM21" s="1"/>
      <c r="DN21" s="1"/>
      <c r="DO21" s="1"/>
      <c r="DP21" s="1"/>
      <c r="DQ21" s="1"/>
      <c r="DR21" s="1"/>
      <c r="DT21" s="60"/>
    </row>
    <row r="22" spans="1:178">
      <c r="A22" s="27"/>
      <c r="G22" s="5"/>
      <c r="AC22" s="39" t="str">
        <f>"pažení š.&gt;"&amp;FT30&amp;" m, hl.&lt;4 m"</f>
        <v>pažení š.&gt;1,2 m, hl.&lt;4 m</v>
      </c>
      <c r="AD22" s="45">
        <f>SUMIFS(DR32:DR1048576,FT32:FT1048576,2,FU32:FU1048576,1)</f>
        <v>0</v>
      </c>
      <c r="AO22" s="23" t="s">
        <v>97</v>
      </c>
      <c r="AP22" s="2">
        <f>SUMIF($AO$32:$AO$333,"zatrav. tvárnice",$AQ$32:$AQ$333)</f>
        <v>0</v>
      </c>
      <c r="AQ22" s="2">
        <f>SUMIF($AO$32:$AO$333,"zatrav. tvárnice",$AP$32:$AP$333)</f>
        <v>0</v>
      </c>
      <c r="AR22" s="44">
        <v>0.2</v>
      </c>
      <c r="AS22" s="87"/>
      <c r="CV22">
        <v>1847.57</v>
      </c>
      <c r="DD22" s="1"/>
      <c r="DL22" s="1"/>
      <c r="DM22" s="1"/>
      <c r="DN22" s="1"/>
      <c r="DO22" s="1"/>
      <c r="DP22" s="1"/>
      <c r="DQ22" s="1"/>
      <c r="DR22" s="1"/>
      <c r="DT22" s="60"/>
      <c r="EP22" s="1">
        <f>EP24-EP25</f>
        <v>87.538880000000006</v>
      </c>
      <c r="EQ22" s="1"/>
      <c r="ER22" s="1"/>
      <c r="ES22" s="1"/>
      <c r="ET22" s="1"/>
      <c r="EU22" s="1"/>
      <c r="EV22" s="1"/>
    </row>
    <row r="23" spans="1:178">
      <c r="A23" s="27"/>
      <c r="G23" s="5"/>
      <c r="AC23" s="39" t="str">
        <f>"pažení š.&lt;"&amp;FT30&amp;"  m, hl.&gt;4 m"</f>
        <v>pažení š.&lt;1,2  m, hl.&gt;4 m</v>
      </c>
      <c r="AD23" s="45">
        <f>SUMIFS(DR32:DR1048576,FT32:FT1048576,1,FU32:FU1048576,2)</f>
        <v>0</v>
      </c>
      <c r="AO23" s="23" t="s">
        <v>173</v>
      </c>
      <c r="AP23" s="2">
        <f>SUMIF($AO$32:$AO$333,"železnice",$AQ$32:$AQ$333)</f>
        <v>0</v>
      </c>
      <c r="AQ23" s="2">
        <f>SUMIF($AO$32:$AO$333,"železnice",$AP$32:$AP$333)</f>
        <v>0</v>
      </c>
      <c r="AR23" s="44">
        <v>0</v>
      </c>
      <c r="AS23" s="87"/>
      <c r="BK23" s="81"/>
      <c r="DD23" s="1"/>
      <c r="DL23" s="1"/>
      <c r="DM23" s="1"/>
      <c r="DN23" s="1"/>
      <c r="DO23" s="1"/>
      <c r="DP23" s="1">
        <v>5.1216613560997697</v>
      </c>
      <c r="DQ23" s="1">
        <v>1208.958744915793</v>
      </c>
      <c r="DR23" s="1"/>
      <c r="DT23" s="60"/>
      <c r="EP23" s="1"/>
      <c r="EQ23" s="1"/>
      <c r="ER23" s="1"/>
      <c r="ES23" s="1"/>
      <c r="ET23" s="1"/>
      <c r="EU23" s="1"/>
      <c r="EV23" s="1"/>
    </row>
    <row r="24" spans="1:178">
      <c r="A24" s="27"/>
      <c r="G24" s="5"/>
      <c r="AD24" s="1">
        <f>SUM(AD20:AD23)</f>
        <v>845.35000000001332</v>
      </c>
      <c r="AO24" s="23" t="s">
        <v>98</v>
      </c>
      <c r="AP24" s="2">
        <f>SUMIF($AO$32:$AO$333,"žulová dlažba",$AQ$32:$AQ$333)</f>
        <v>0</v>
      </c>
      <c r="AQ24" s="2">
        <f>SUMIF($AO$32:$AO$333,"žulová dlažba",$AP$32:$AP$333)</f>
        <v>0</v>
      </c>
      <c r="AR24" s="44">
        <v>0.32</v>
      </c>
      <c r="AS24" s="87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EP24">
        <v>87.538880000000006</v>
      </c>
      <c r="FM24" s="64"/>
      <c r="FN24" s="61"/>
    </row>
    <row r="25" spans="1:178">
      <c r="A25" s="27"/>
      <c r="G25" s="5"/>
      <c r="AO25" s="40" t="s">
        <v>99</v>
      </c>
      <c r="AP25" s="38">
        <f>SUM(AP3:AP24)</f>
        <v>291.5</v>
      </c>
      <c r="AQ25" s="24">
        <f>SUM(AQ3:AQ24)</f>
        <v>291.5</v>
      </c>
      <c r="AS25" s="25"/>
      <c r="CH25" s="69" t="s">
        <v>209</v>
      </c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EP25" s="1">
        <f>SUM(EP32:EP1048576)</f>
        <v>0</v>
      </c>
      <c r="EQ25" s="1"/>
      <c r="ER25" s="1"/>
      <c r="ES25" s="1"/>
      <c r="ET25" s="1"/>
      <c r="EU25" s="1"/>
      <c r="EV25" s="1"/>
      <c r="EY25" s="1">
        <f>SUM(EY32:EY1048576)</f>
        <v>0</v>
      </c>
      <c r="FD25" s="1">
        <f>SUM(FD32:FD1048576)</f>
        <v>0</v>
      </c>
      <c r="FM25" s="64"/>
      <c r="FN25" s="56">
        <f>SUM(FN32:FN1048576)</f>
        <v>0</v>
      </c>
    </row>
    <row r="26" spans="1:178" ht="18" customHeight="1">
      <c r="A26" s="27"/>
      <c r="G26" s="5"/>
      <c r="Y26" s="1"/>
      <c r="AS26" s="1"/>
      <c r="BK26" s="334" t="s">
        <v>181</v>
      </c>
      <c r="BL26" s="335"/>
      <c r="CI26" s="44">
        <f t="shared" ref="CI26:CU26" si="0">SUM(CI32:CI1048576)</f>
        <v>291.5</v>
      </c>
      <c r="CJ26" s="44">
        <f t="shared" si="0"/>
        <v>0</v>
      </c>
      <c r="CK26" s="44">
        <f t="shared" si="0"/>
        <v>291.5</v>
      </c>
      <c r="CL26" s="44">
        <f t="shared" si="0"/>
        <v>0</v>
      </c>
      <c r="CM26" s="44">
        <f t="shared" si="0"/>
        <v>10.096411200198707</v>
      </c>
      <c r="CN26" s="116">
        <f t="shared" si="0"/>
        <v>0</v>
      </c>
      <c r="CO26" s="114">
        <f t="shared" si="0"/>
        <v>0</v>
      </c>
      <c r="CP26" s="114">
        <f t="shared" si="0"/>
        <v>0</v>
      </c>
      <c r="CQ26" s="114">
        <f t="shared" si="0"/>
        <v>0</v>
      </c>
      <c r="CR26" s="114">
        <f t="shared" si="0"/>
        <v>0</v>
      </c>
      <c r="CS26" s="114">
        <f t="shared" si="0"/>
        <v>0</v>
      </c>
      <c r="CT26" s="114">
        <f t="shared" si="0"/>
        <v>0</v>
      </c>
      <c r="CU26" s="114">
        <f t="shared" si="0"/>
        <v>0</v>
      </c>
      <c r="CV26" s="83">
        <f>SUM(CV32:CV1048576)</f>
        <v>350.15500000000662</v>
      </c>
      <c r="CW26" s="115">
        <f t="shared" ref="CW26:DU26" si="1">SUM(CW32:CW1048576)</f>
        <v>35.015500000000664</v>
      </c>
      <c r="CX26" s="115">
        <f t="shared" si="1"/>
        <v>42.018600000000788</v>
      </c>
      <c r="CY26" s="115">
        <f t="shared" si="1"/>
        <v>52.523250000000985</v>
      </c>
      <c r="CZ26" s="115">
        <f t="shared" si="1"/>
        <v>59.526350000001131</v>
      </c>
      <c r="DA26" s="115">
        <f t="shared" si="1"/>
        <v>66.529450000001262</v>
      </c>
      <c r="DB26" s="115">
        <f t="shared" si="1"/>
        <v>77.034100000001459</v>
      </c>
      <c r="DC26" s="115">
        <f t="shared" si="1"/>
        <v>17.507750000000332</v>
      </c>
      <c r="DD26" s="84">
        <f t="shared" si="1"/>
        <v>29.150000000000002</v>
      </c>
      <c r="DE26" s="75">
        <f t="shared" si="1"/>
        <v>0</v>
      </c>
      <c r="DF26" s="84">
        <f t="shared" si="1"/>
        <v>138.56858879980129</v>
      </c>
      <c r="DG26" s="84">
        <f t="shared" si="1"/>
        <v>0</v>
      </c>
      <c r="DH26" s="34">
        <f t="shared" si="1"/>
        <v>0</v>
      </c>
      <c r="DI26" s="34">
        <f t="shared" si="1"/>
        <v>0</v>
      </c>
      <c r="DJ26" s="76">
        <f t="shared" si="1"/>
        <v>0</v>
      </c>
      <c r="DK26" s="76">
        <f t="shared" si="1"/>
        <v>172.34000000000663</v>
      </c>
      <c r="DL26" s="76">
        <f t="shared" si="1"/>
        <v>0</v>
      </c>
      <c r="DM26" s="76">
        <f t="shared" si="1"/>
        <v>0</v>
      </c>
      <c r="DN26" s="44">
        <f t="shared" si="1"/>
        <v>350.15500000000662</v>
      </c>
      <c r="DO26" s="44">
        <f t="shared" si="1"/>
        <v>0</v>
      </c>
      <c r="DP26" s="85">
        <f t="shared" si="1"/>
        <v>0</v>
      </c>
      <c r="DQ26" s="85">
        <f t="shared" si="1"/>
        <v>172.34000000000663</v>
      </c>
      <c r="DR26" s="75">
        <f t="shared" si="1"/>
        <v>845.35000000001332</v>
      </c>
      <c r="DS26" s="44">
        <f t="shared" si="1"/>
        <v>196</v>
      </c>
      <c r="DT26" s="44">
        <f t="shared" si="1"/>
        <v>72.52</v>
      </c>
      <c r="DU26" s="44">
        <f t="shared" si="1"/>
        <v>0</v>
      </c>
      <c r="EM26" s="336" t="s">
        <v>141</v>
      </c>
      <c r="EN26" s="337"/>
      <c r="EO26" s="337"/>
      <c r="EP26" s="338"/>
      <c r="EQ26" s="311"/>
      <c r="ER26" s="311"/>
      <c r="ES26" s="311"/>
      <c r="ET26" s="311"/>
      <c r="EU26" s="311"/>
      <c r="EV26" s="311"/>
      <c r="EW26" s="339" t="s">
        <v>144</v>
      </c>
      <c r="EX26" s="339"/>
      <c r="EY26" s="339"/>
      <c r="EZ26" s="339"/>
      <c r="FA26" s="339"/>
      <c r="FB26" s="339"/>
      <c r="FC26" s="340"/>
      <c r="FD26" s="340"/>
      <c r="FE26" s="341" t="s">
        <v>164</v>
      </c>
      <c r="FF26" s="342"/>
      <c r="FG26" s="342"/>
      <c r="FH26" s="342"/>
      <c r="FI26" s="342"/>
      <c r="FJ26" s="342"/>
      <c r="FK26" s="342"/>
      <c r="FL26" s="342"/>
      <c r="FM26" s="342"/>
      <c r="FN26" s="343"/>
      <c r="FO26" s="340" t="s">
        <v>155</v>
      </c>
      <c r="FP26" s="340"/>
      <c r="FQ26" s="340"/>
    </row>
    <row r="27" spans="1:178" s="5" customFormat="1" ht="54.75" customHeight="1">
      <c r="A27" s="357" t="s">
        <v>3</v>
      </c>
      <c r="B27" s="351" t="s">
        <v>0</v>
      </c>
      <c r="C27" s="351" t="s">
        <v>13</v>
      </c>
      <c r="D27" s="351" t="s">
        <v>14</v>
      </c>
      <c r="E27" s="351" t="s">
        <v>175</v>
      </c>
      <c r="F27" s="358" t="s">
        <v>176</v>
      </c>
      <c r="G27" s="360" t="s">
        <v>44</v>
      </c>
      <c r="H27" s="351" t="s">
        <v>6</v>
      </c>
      <c r="I27" s="351"/>
      <c r="J27" s="351"/>
      <c r="K27" s="351"/>
      <c r="L27" s="352" t="s">
        <v>28</v>
      </c>
      <c r="M27" s="351" t="s">
        <v>7</v>
      </c>
      <c r="N27" s="351"/>
      <c r="O27" s="351"/>
      <c r="P27" s="351"/>
      <c r="Q27" s="352" t="s">
        <v>29</v>
      </c>
      <c r="R27" s="351" t="s">
        <v>7</v>
      </c>
      <c r="S27" s="351"/>
      <c r="T27" s="351"/>
      <c r="U27" s="351"/>
      <c r="V27" s="353" t="s">
        <v>179</v>
      </c>
      <c r="W27" s="354"/>
      <c r="X27" s="351" t="s">
        <v>180</v>
      </c>
      <c r="Y27" s="351" t="s">
        <v>12</v>
      </c>
      <c r="Z27" s="364" t="s">
        <v>125</v>
      </c>
      <c r="AA27" s="365" t="s">
        <v>159</v>
      </c>
      <c r="AB27" s="319" t="s">
        <v>111</v>
      </c>
      <c r="AC27" s="319" t="s">
        <v>109</v>
      </c>
      <c r="AD27" s="363" t="s">
        <v>20</v>
      </c>
      <c r="AE27" s="360" t="s">
        <v>44</v>
      </c>
      <c r="AF27" s="363" t="s">
        <v>23</v>
      </c>
      <c r="AG27" s="363" t="s">
        <v>24</v>
      </c>
      <c r="AH27" s="361" t="s">
        <v>174</v>
      </c>
      <c r="AI27" s="363" t="s">
        <v>18</v>
      </c>
      <c r="AJ27" s="363" t="s">
        <v>19</v>
      </c>
      <c r="AK27" s="118" t="s">
        <v>208</v>
      </c>
      <c r="AL27" s="367" t="s">
        <v>210</v>
      </c>
      <c r="AM27" s="361" t="s">
        <v>26</v>
      </c>
      <c r="AN27" s="363" t="s">
        <v>8</v>
      </c>
      <c r="AO27" s="363" t="s">
        <v>100</v>
      </c>
      <c r="AP27" s="363" t="s">
        <v>105</v>
      </c>
      <c r="AQ27" s="363" t="s">
        <v>106</v>
      </c>
      <c r="AR27" s="363" t="s">
        <v>27</v>
      </c>
      <c r="AS27" s="363" t="s">
        <v>22</v>
      </c>
      <c r="AT27" s="363" t="s">
        <v>118</v>
      </c>
      <c r="AU27" s="373" t="s">
        <v>117</v>
      </c>
      <c r="AV27" s="361" t="s">
        <v>43</v>
      </c>
      <c r="AW27" s="360" t="s">
        <v>44</v>
      </c>
      <c r="AX27" s="363" t="s">
        <v>35</v>
      </c>
      <c r="AY27" s="360" t="s">
        <v>44</v>
      </c>
      <c r="AZ27" s="370" t="s">
        <v>16</v>
      </c>
      <c r="BA27" s="371" t="s">
        <v>40</v>
      </c>
      <c r="BB27" s="371" t="s">
        <v>25</v>
      </c>
      <c r="BC27" s="371" t="s">
        <v>45</v>
      </c>
      <c r="BD27" s="371" t="s">
        <v>32</v>
      </c>
      <c r="BE27" s="378" t="s">
        <v>44</v>
      </c>
      <c r="BF27" s="371" t="s">
        <v>39</v>
      </c>
      <c r="BG27" s="371" t="s">
        <v>34</v>
      </c>
      <c r="BH27" s="375" t="s">
        <v>36</v>
      </c>
      <c r="BI27" s="375" t="s">
        <v>37</v>
      </c>
      <c r="BJ27" s="360" t="s">
        <v>44</v>
      </c>
      <c r="BK27" s="376" t="s">
        <v>182</v>
      </c>
      <c r="BL27" s="77" t="s">
        <v>183</v>
      </c>
      <c r="BM27" s="371" t="s">
        <v>38</v>
      </c>
      <c r="BN27" s="360" t="s">
        <v>44</v>
      </c>
      <c r="BO27" s="322" t="s">
        <v>59</v>
      </c>
      <c r="BP27" s="371" t="s">
        <v>41</v>
      </c>
      <c r="BQ27" s="371" t="s">
        <v>42</v>
      </c>
      <c r="BR27" s="315" t="s">
        <v>52</v>
      </c>
      <c r="BS27" s="312" t="s">
        <v>47</v>
      </c>
      <c r="BT27" s="312" t="s">
        <v>56</v>
      </c>
      <c r="BU27" s="312" t="s">
        <v>50</v>
      </c>
      <c r="BV27" s="312" t="s">
        <v>116</v>
      </c>
      <c r="BW27" s="312" t="s">
        <v>57</v>
      </c>
      <c r="BX27" s="351" t="s">
        <v>192</v>
      </c>
      <c r="BY27" s="351"/>
      <c r="BZ27" s="351"/>
      <c r="CA27" s="351"/>
      <c r="CB27" s="351"/>
      <c r="CC27" s="351"/>
      <c r="CD27" s="351"/>
      <c r="CE27" s="378" t="s">
        <v>44</v>
      </c>
      <c r="CF27" s="411" t="s">
        <v>139</v>
      </c>
      <c r="CG27" s="411" t="s">
        <v>126</v>
      </c>
      <c r="CH27" s="381" t="s">
        <v>162</v>
      </c>
      <c r="CI27" s="383" t="s">
        <v>9</v>
      </c>
      <c r="CJ27" s="388" t="s">
        <v>102</v>
      </c>
      <c r="CK27" s="388" t="s">
        <v>103</v>
      </c>
      <c r="CL27" s="388" t="s">
        <v>104</v>
      </c>
      <c r="CM27" s="388" t="s">
        <v>115</v>
      </c>
      <c r="CN27" s="408" t="s">
        <v>53</v>
      </c>
      <c r="CO27" s="409"/>
      <c r="CP27" s="409"/>
      <c r="CQ27" s="409"/>
      <c r="CR27" s="409"/>
      <c r="CS27" s="409"/>
      <c r="CT27" s="409"/>
      <c r="CU27" s="410"/>
      <c r="CV27" s="408" t="s">
        <v>54</v>
      </c>
      <c r="CW27" s="409"/>
      <c r="CX27" s="409"/>
      <c r="CY27" s="409"/>
      <c r="CZ27" s="409"/>
      <c r="DA27" s="409"/>
      <c r="DB27" s="409"/>
      <c r="DC27" s="410"/>
      <c r="DD27" s="388" t="s">
        <v>67</v>
      </c>
      <c r="DE27" s="388" t="s">
        <v>64</v>
      </c>
      <c r="DF27" s="383" t="s">
        <v>66</v>
      </c>
      <c r="DG27" s="388" t="s">
        <v>208</v>
      </c>
      <c r="DH27" s="390" t="s">
        <v>185</v>
      </c>
      <c r="DI27" s="390" t="s">
        <v>186</v>
      </c>
      <c r="DJ27" s="383" t="s">
        <v>122</v>
      </c>
      <c r="DK27" s="383" t="s">
        <v>123</v>
      </c>
      <c r="DL27" s="388" t="s">
        <v>71</v>
      </c>
      <c r="DM27" s="388" t="s">
        <v>72</v>
      </c>
      <c r="DN27" s="388" t="s">
        <v>73</v>
      </c>
      <c r="DO27" s="373" t="s">
        <v>165</v>
      </c>
      <c r="DP27" s="388" t="s">
        <v>166</v>
      </c>
      <c r="DQ27" s="388" t="s">
        <v>172</v>
      </c>
      <c r="DR27" s="383" t="s">
        <v>75</v>
      </c>
      <c r="DS27" s="383" t="s">
        <v>76</v>
      </c>
      <c r="DT27" s="383" t="s">
        <v>112</v>
      </c>
      <c r="DU27" s="383" t="s">
        <v>154</v>
      </c>
      <c r="DV27" s="391" t="s">
        <v>68</v>
      </c>
      <c r="DW27" s="391" t="s">
        <v>61</v>
      </c>
      <c r="DX27" s="391" t="s">
        <v>62</v>
      </c>
      <c r="DY27" s="391" t="s">
        <v>107</v>
      </c>
      <c r="DZ27" s="391" t="s">
        <v>108</v>
      </c>
      <c r="EA27" s="391" t="s">
        <v>65</v>
      </c>
      <c r="EB27" s="391" t="s">
        <v>60</v>
      </c>
      <c r="EC27" s="391" t="s">
        <v>127</v>
      </c>
      <c r="ED27" s="391" t="s">
        <v>128</v>
      </c>
      <c r="EE27" s="395" t="s">
        <v>171</v>
      </c>
      <c r="EF27" s="391" t="s">
        <v>69</v>
      </c>
      <c r="EG27" s="391" t="s">
        <v>211</v>
      </c>
      <c r="EH27" s="397" t="s">
        <v>133</v>
      </c>
      <c r="EI27" s="397" t="s">
        <v>134</v>
      </c>
      <c r="EJ27" s="391" t="s">
        <v>130</v>
      </c>
      <c r="EK27" s="391" t="s">
        <v>129</v>
      </c>
      <c r="EL27" s="392" t="s">
        <v>157</v>
      </c>
      <c r="EM27" s="393" t="s">
        <v>131</v>
      </c>
      <c r="EN27" s="393" t="s">
        <v>140</v>
      </c>
      <c r="EO27" s="394" t="s">
        <v>135</v>
      </c>
      <c r="EP27" s="394" t="s">
        <v>136</v>
      </c>
      <c r="EQ27" s="328"/>
      <c r="ER27" s="328"/>
      <c r="ES27" s="328"/>
      <c r="ET27" s="328"/>
      <c r="EU27" s="328"/>
      <c r="EV27" s="328"/>
      <c r="EW27" s="391" t="s">
        <v>70</v>
      </c>
      <c r="EX27" s="394" t="s">
        <v>142</v>
      </c>
      <c r="EY27" s="394" t="s">
        <v>143</v>
      </c>
      <c r="EZ27" s="391" t="s">
        <v>74</v>
      </c>
      <c r="FA27" s="395" t="s">
        <v>145</v>
      </c>
      <c r="FB27" s="395" t="s">
        <v>148</v>
      </c>
      <c r="FC27" s="397" t="s">
        <v>146</v>
      </c>
      <c r="FD27" s="394" t="s">
        <v>147</v>
      </c>
      <c r="FE27" s="405" t="s">
        <v>149</v>
      </c>
      <c r="FF27" s="405" t="s">
        <v>132</v>
      </c>
      <c r="FG27" s="398" t="s">
        <v>150</v>
      </c>
      <c r="FH27" s="398" t="s">
        <v>151</v>
      </c>
      <c r="FI27" s="401" t="s">
        <v>153</v>
      </c>
      <c r="FJ27" s="403" t="s">
        <v>161</v>
      </c>
      <c r="FK27" s="403" t="s">
        <v>153</v>
      </c>
      <c r="FL27" s="403" t="s">
        <v>152</v>
      </c>
      <c r="FM27" s="398" t="s">
        <v>150</v>
      </c>
      <c r="FN27" s="398" t="s">
        <v>163</v>
      </c>
      <c r="FO27" s="391" t="s">
        <v>156</v>
      </c>
      <c r="FP27" s="394" t="s">
        <v>158</v>
      </c>
      <c r="FQ27" s="394" t="s">
        <v>143</v>
      </c>
      <c r="FR27" s="399" t="s">
        <v>138</v>
      </c>
      <c r="FS27" s="400" t="s">
        <v>137</v>
      </c>
      <c r="FT27" s="326" t="s">
        <v>121</v>
      </c>
      <c r="FU27" s="326" t="s">
        <v>120</v>
      </c>
      <c r="FV27" s="326" t="s">
        <v>120</v>
      </c>
    </row>
    <row r="28" spans="1:178" s="5" customFormat="1" ht="52.5" customHeight="1">
      <c r="A28" s="357"/>
      <c r="B28" s="351"/>
      <c r="C28" s="351"/>
      <c r="D28" s="351"/>
      <c r="E28" s="351"/>
      <c r="F28" s="359"/>
      <c r="G28" s="360"/>
      <c r="H28" s="313" t="s">
        <v>4</v>
      </c>
      <c r="I28" s="313" t="s">
        <v>5</v>
      </c>
      <c r="J28" s="313" t="s">
        <v>1</v>
      </c>
      <c r="K28" s="313" t="s">
        <v>2</v>
      </c>
      <c r="L28" s="352"/>
      <c r="M28" s="313" t="s">
        <v>4</v>
      </c>
      <c r="N28" s="313" t="s">
        <v>5</v>
      </c>
      <c r="O28" s="313" t="s">
        <v>1</v>
      </c>
      <c r="P28" s="313" t="s">
        <v>2</v>
      </c>
      <c r="Q28" s="352"/>
      <c r="R28" s="313" t="s">
        <v>4</v>
      </c>
      <c r="S28" s="313" t="s">
        <v>5</v>
      </c>
      <c r="T28" s="313" t="s">
        <v>1</v>
      </c>
      <c r="U28" s="313" t="s">
        <v>2</v>
      </c>
      <c r="V28" s="355"/>
      <c r="W28" s="356"/>
      <c r="X28" s="351"/>
      <c r="Y28" s="351"/>
      <c r="Z28" s="364"/>
      <c r="AA28" s="366"/>
      <c r="AB28" s="320" t="s">
        <v>124</v>
      </c>
      <c r="AC28" s="364" t="s">
        <v>51</v>
      </c>
      <c r="AD28" s="363"/>
      <c r="AE28" s="360"/>
      <c r="AF28" s="363"/>
      <c r="AG28" s="363"/>
      <c r="AH28" s="362"/>
      <c r="AI28" s="363"/>
      <c r="AJ28" s="363"/>
      <c r="AK28" s="367" t="s">
        <v>51</v>
      </c>
      <c r="AL28" s="369"/>
      <c r="AM28" s="362"/>
      <c r="AN28" s="363"/>
      <c r="AO28" s="363"/>
      <c r="AP28" s="363"/>
      <c r="AQ28" s="363"/>
      <c r="AR28" s="363"/>
      <c r="AS28" s="363"/>
      <c r="AT28" s="363"/>
      <c r="AU28" s="374"/>
      <c r="AV28" s="362"/>
      <c r="AW28" s="360"/>
      <c r="AX28" s="363"/>
      <c r="AY28" s="360"/>
      <c r="AZ28" s="370"/>
      <c r="BA28" s="372"/>
      <c r="BB28" s="372"/>
      <c r="BC28" s="372"/>
      <c r="BD28" s="372"/>
      <c r="BE28" s="379"/>
      <c r="BF28" s="372"/>
      <c r="BG28" s="372"/>
      <c r="BH28" s="375"/>
      <c r="BI28" s="375"/>
      <c r="BJ28" s="360"/>
      <c r="BK28" s="377"/>
      <c r="BL28" s="78"/>
      <c r="BM28" s="372"/>
      <c r="BN28" s="360"/>
      <c r="BO28" s="323"/>
      <c r="BP28" s="372"/>
      <c r="BQ28" s="372"/>
      <c r="BR28" s="384" t="s">
        <v>51</v>
      </c>
      <c r="BS28" s="384" t="s">
        <v>48</v>
      </c>
      <c r="BT28" s="384" t="s">
        <v>49</v>
      </c>
      <c r="BU28" s="385" t="s">
        <v>188</v>
      </c>
      <c r="BV28" s="385" t="s">
        <v>187</v>
      </c>
      <c r="BW28" s="384" t="s">
        <v>58</v>
      </c>
      <c r="BX28" s="387" t="s">
        <v>193</v>
      </c>
      <c r="BY28" s="387" t="s">
        <v>194</v>
      </c>
      <c r="BZ28" s="387" t="s">
        <v>195</v>
      </c>
      <c r="CA28" s="387" t="s">
        <v>196</v>
      </c>
      <c r="CB28" s="387" t="s">
        <v>197</v>
      </c>
      <c r="CC28" s="387" t="s">
        <v>198</v>
      </c>
      <c r="CD28" s="387" t="s">
        <v>199</v>
      </c>
      <c r="CE28" s="380"/>
      <c r="CF28" s="412"/>
      <c r="CG28" s="412"/>
      <c r="CH28" s="382"/>
      <c r="CI28" s="383"/>
      <c r="CJ28" s="389"/>
      <c r="CK28" s="389"/>
      <c r="CL28" s="389"/>
      <c r="CM28" s="389"/>
      <c r="CN28" s="113" t="s">
        <v>200</v>
      </c>
      <c r="CO28" s="406" t="s">
        <v>201</v>
      </c>
      <c r="CP28" s="406" t="s">
        <v>202</v>
      </c>
      <c r="CQ28" s="406" t="s">
        <v>203</v>
      </c>
      <c r="CR28" s="406" t="s">
        <v>204</v>
      </c>
      <c r="CS28" s="406" t="s">
        <v>205</v>
      </c>
      <c r="CT28" s="406" t="s">
        <v>206</v>
      </c>
      <c r="CU28" s="406" t="s">
        <v>207</v>
      </c>
      <c r="CV28" s="113" t="s">
        <v>200</v>
      </c>
      <c r="CW28" s="406" t="s">
        <v>201</v>
      </c>
      <c r="CX28" s="406" t="s">
        <v>202</v>
      </c>
      <c r="CY28" s="406" t="s">
        <v>203</v>
      </c>
      <c r="CZ28" s="406" t="s">
        <v>204</v>
      </c>
      <c r="DA28" s="406" t="s">
        <v>205</v>
      </c>
      <c r="DB28" s="406" t="s">
        <v>206</v>
      </c>
      <c r="DC28" s="406" t="s">
        <v>207</v>
      </c>
      <c r="DD28" s="389"/>
      <c r="DE28" s="389"/>
      <c r="DF28" s="383"/>
      <c r="DG28" s="389"/>
      <c r="DH28" s="390"/>
      <c r="DI28" s="390"/>
      <c r="DJ28" s="383"/>
      <c r="DK28" s="383"/>
      <c r="DL28" s="389"/>
      <c r="DM28" s="389"/>
      <c r="DN28" s="389"/>
      <c r="DO28" s="374"/>
      <c r="DP28" s="389"/>
      <c r="DQ28" s="389"/>
      <c r="DR28" s="383"/>
      <c r="DS28" s="383"/>
      <c r="DT28" s="383"/>
      <c r="DU28" s="383"/>
      <c r="DV28" s="391"/>
      <c r="DW28" s="391"/>
      <c r="DX28" s="391"/>
      <c r="DY28" s="391"/>
      <c r="DZ28" s="391"/>
      <c r="EA28" s="391"/>
      <c r="EB28" s="391"/>
      <c r="EC28" s="391"/>
      <c r="ED28" s="391"/>
      <c r="EE28" s="396"/>
      <c r="EF28" s="391"/>
      <c r="EG28" s="391"/>
      <c r="EH28" s="397"/>
      <c r="EI28" s="397"/>
      <c r="EJ28" s="391"/>
      <c r="EK28" s="391"/>
      <c r="EL28" s="392"/>
      <c r="EM28" s="393"/>
      <c r="EN28" s="393"/>
      <c r="EO28" s="394"/>
      <c r="EP28" s="394"/>
      <c r="EQ28" s="328"/>
      <c r="ER28" s="328"/>
      <c r="ES28" s="328"/>
      <c r="ET28" s="328"/>
      <c r="EU28" s="328"/>
      <c r="EV28" s="328"/>
      <c r="EW28" s="391"/>
      <c r="EX28" s="394"/>
      <c r="EY28" s="394"/>
      <c r="EZ28" s="391"/>
      <c r="FA28" s="396"/>
      <c r="FB28" s="396"/>
      <c r="FC28" s="397"/>
      <c r="FD28" s="394"/>
      <c r="FE28" s="405"/>
      <c r="FF28" s="405"/>
      <c r="FG28" s="398"/>
      <c r="FH28" s="398"/>
      <c r="FI28" s="402"/>
      <c r="FJ28" s="404"/>
      <c r="FK28" s="404"/>
      <c r="FL28" s="404"/>
      <c r="FM28" s="398"/>
      <c r="FN28" s="398"/>
      <c r="FO28" s="391"/>
      <c r="FP28" s="394"/>
      <c r="FQ28" s="394"/>
      <c r="FR28" s="399"/>
      <c r="FS28" s="400"/>
      <c r="FT28" s="312" t="s">
        <v>119</v>
      </c>
      <c r="FU28" s="312" t="s">
        <v>119</v>
      </c>
      <c r="FV28" s="312" t="s">
        <v>119</v>
      </c>
    </row>
    <row r="29" spans="1:178" s="5" customFormat="1" ht="15.75" customHeight="1">
      <c r="A29" s="357"/>
      <c r="B29" s="312" t="s">
        <v>10</v>
      </c>
      <c r="C29" s="312" t="s">
        <v>11</v>
      </c>
      <c r="D29" s="312" t="s">
        <v>11</v>
      </c>
      <c r="E29" s="312" t="s">
        <v>177</v>
      </c>
      <c r="F29" s="312" t="s">
        <v>178</v>
      </c>
      <c r="G29" s="360"/>
      <c r="H29" s="312" t="s">
        <v>10</v>
      </c>
      <c r="I29" s="312" t="s">
        <v>10</v>
      </c>
      <c r="J29" s="312" t="s">
        <v>10</v>
      </c>
      <c r="K29" s="312" t="s">
        <v>10</v>
      </c>
      <c r="L29" s="312" t="s">
        <v>11</v>
      </c>
      <c r="M29" s="312" t="s">
        <v>10</v>
      </c>
      <c r="N29" s="312" t="s">
        <v>10</v>
      </c>
      <c r="O29" s="312" t="s">
        <v>10</v>
      </c>
      <c r="P29" s="312" t="s">
        <v>10</v>
      </c>
      <c r="Q29" s="312" t="s">
        <v>11</v>
      </c>
      <c r="R29" s="312" t="s">
        <v>10</v>
      </c>
      <c r="S29" s="312" t="s">
        <v>10</v>
      </c>
      <c r="T29" s="312" t="s">
        <v>10</v>
      </c>
      <c r="U29" s="312" t="s">
        <v>10</v>
      </c>
      <c r="V29" s="312" t="s">
        <v>11</v>
      </c>
      <c r="W29" s="312"/>
      <c r="X29" s="312" t="s">
        <v>11</v>
      </c>
      <c r="Y29" s="312" t="s">
        <v>10</v>
      </c>
      <c r="Z29" s="318" t="s">
        <v>15</v>
      </c>
      <c r="AA29" s="320"/>
      <c r="AB29" s="320" t="s">
        <v>17</v>
      </c>
      <c r="AC29" s="364"/>
      <c r="AD29" s="317" t="s">
        <v>10</v>
      </c>
      <c r="AE29" s="360"/>
      <c r="AF29" s="317" t="s">
        <v>30</v>
      </c>
      <c r="AG29" s="317" t="s">
        <v>31</v>
      </c>
      <c r="AH29" s="317"/>
      <c r="AI29" s="317" t="s">
        <v>10</v>
      </c>
      <c r="AJ29" s="317" t="s">
        <v>10</v>
      </c>
      <c r="AK29" s="368"/>
      <c r="AL29" s="119" t="s">
        <v>17</v>
      </c>
      <c r="AM29" s="317" t="s">
        <v>10</v>
      </c>
      <c r="AN29" s="363"/>
      <c r="AO29" s="363"/>
      <c r="AP29" s="317" t="s">
        <v>10</v>
      </c>
      <c r="AQ29" s="317"/>
      <c r="AR29" s="317" t="s">
        <v>10</v>
      </c>
      <c r="AS29" s="317" t="s">
        <v>10</v>
      </c>
      <c r="AT29" s="317" t="s">
        <v>10</v>
      </c>
      <c r="AU29" s="330"/>
      <c r="AV29" s="317" t="s">
        <v>10</v>
      </c>
      <c r="AW29" s="360"/>
      <c r="AX29" s="317" t="s">
        <v>10</v>
      </c>
      <c r="AY29" s="360"/>
      <c r="AZ29" s="321" t="s">
        <v>33</v>
      </c>
      <c r="BA29" s="321" t="s">
        <v>10</v>
      </c>
      <c r="BB29" s="321" t="s">
        <v>33</v>
      </c>
      <c r="BC29" s="321" t="s">
        <v>46</v>
      </c>
      <c r="BD29" s="321" t="s">
        <v>33</v>
      </c>
      <c r="BE29" s="380"/>
      <c r="BF29" s="321" t="s">
        <v>10</v>
      </c>
      <c r="BG29" s="321" t="s">
        <v>10</v>
      </c>
      <c r="BH29" s="321" t="s">
        <v>33</v>
      </c>
      <c r="BI29" s="321" t="s">
        <v>33</v>
      </c>
      <c r="BJ29" s="360"/>
      <c r="BK29" s="79" t="s">
        <v>184</v>
      </c>
      <c r="BL29" s="79" t="s">
        <v>10</v>
      </c>
      <c r="BM29" s="321" t="s">
        <v>33</v>
      </c>
      <c r="BN29" s="360"/>
      <c r="BO29" s="324"/>
      <c r="BP29" s="324" t="s">
        <v>10</v>
      </c>
      <c r="BQ29" s="324" t="s">
        <v>10</v>
      </c>
      <c r="BR29" s="384"/>
      <c r="BS29" s="384"/>
      <c r="BT29" s="384"/>
      <c r="BU29" s="386"/>
      <c r="BV29" s="386"/>
      <c r="BW29" s="384"/>
      <c r="BX29" s="387"/>
      <c r="BY29" s="387"/>
      <c r="BZ29" s="387"/>
      <c r="CA29" s="387"/>
      <c r="CB29" s="387"/>
      <c r="CC29" s="387"/>
      <c r="CD29" s="387"/>
      <c r="CE29" s="110" t="s">
        <v>191</v>
      </c>
      <c r="CF29" s="413"/>
      <c r="CG29" s="413"/>
      <c r="CH29" s="70"/>
      <c r="CI29" s="325" t="s">
        <v>10</v>
      </c>
      <c r="CJ29" s="325" t="s">
        <v>10</v>
      </c>
      <c r="CK29" s="325" t="s">
        <v>10</v>
      </c>
      <c r="CL29" s="325" t="s">
        <v>10</v>
      </c>
      <c r="CM29" s="325" t="s">
        <v>55</v>
      </c>
      <c r="CN29" s="22" t="s">
        <v>55</v>
      </c>
      <c r="CO29" s="407"/>
      <c r="CP29" s="407"/>
      <c r="CQ29" s="407"/>
      <c r="CR29" s="407"/>
      <c r="CS29" s="407"/>
      <c r="CT29" s="407"/>
      <c r="CU29" s="407"/>
      <c r="CV29" s="22" t="s">
        <v>55</v>
      </c>
      <c r="CW29" s="407"/>
      <c r="CX29" s="407"/>
      <c r="CY29" s="407"/>
      <c r="CZ29" s="407"/>
      <c r="DA29" s="407"/>
      <c r="DB29" s="407"/>
      <c r="DC29" s="407"/>
      <c r="DD29" s="22" t="s">
        <v>55</v>
      </c>
      <c r="DE29" s="22" t="s">
        <v>55</v>
      </c>
      <c r="DF29" s="22" t="s">
        <v>55</v>
      </c>
      <c r="DG29" s="22" t="s">
        <v>55</v>
      </c>
      <c r="DH29" s="82" t="s">
        <v>55</v>
      </c>
      <c r="DI29" s="82" t="s">
        <v>55</v>
      </c>
      <c r="DJ29" s="22" t="s">
        <v>55</v>
      </c>
      <c r="DK29" s="22" t="s">
        <v>55</v>
      </c>
      <c r="DL29" s="22" t="s">
        <v>55</v>
      </c>
      <c r="DM29" s="22" t="s">
        <v>55</v>
      </c>
      <c r="DN29" s="22" t="s">
        <v>55</v>
      </c>
      <c r="DO29" s="22" t="s">
        <v>55</v>
      </c>
      <c r="DP29" s="22" t="s">
        <v>55</v>
      </c>
      <c r="DQ29" s="22" t="s">
        <v>55</v>
      </c>
      <c r="DR29" s="325" t="s">
        <v>17</v>
      </c>
      <c r="DS29" s="22" t="s">
        <v>17</v>
      </c>
      <c r="DT29" s="22" t="s">
        <v>55</v>
      </c>
      <c r="DU29" s="22" t="s">
        <v>55</v>
      </c>
      <c r="DV29" s="391"/>
      <c r="DW29" s="19" t="s">
        <v>10</v>
      </c>
      <c r="DX29" s="19" t="s">
        <v>10</v>
      </c>
      <c r="DY29" s="19" t="s">
        <v>10</v>
      </c>
      <c r="DZ29" s="19" t="s">
        <v>10</v>
      </c>
      <c r="EA29" s="327" t="s">
        <v>10</v>
      </c>
      <c r="EB29" s="327" t="s">
        <v>10</v>
      </c>
      <c r="EC29" s="317" t="s">
        <v>30</v>
      </c>
      <c r="ED29" s="317" t="s">
        <v>31</v>
      </c>
      <c r="EE29" s="327" t="s">
        <v>10</v>
      </c>
      <c r="EF29" s="327" t="s">
        <v>10</v>
      </c>
      <c r="EG29" s="327" t="s">
        <v>10</v>
      </c>
      <c r="EH29" s="328"/>
      <c r="EI29" s="328"/>
      <c r="EJ29" s="327" t="s">
        <v>10</v>
      </c>
      <c r="EK29" s="327" t="s">
        <v>10</v>
      </c>
      <c r="EL29" s="328" t="s">
        <v>10</v>
      </c>
      <c r="EM29" s="327"/>
      <c r="EN29" s="42"/>
      <c r="EO29" s="328" t="s">
        <v>55</v>
      </c>
      <c r="EP29" s="57"/>
      <c r="EQ29" s="57"/>
      <c r="ER29" s="57"/>
      <c r="ES29" s="57"/>
      <c r="ET29" s="57"/>
      <c r="EU29" s="57"/>
      <c r="EV29" s="57"/>
      <c r="EW29" s="327" t="s">
        <v>63</v>
      </c>
      <c r="EX29" s="328" t="s">
        <v>55</v>
      </c>
      <c r="EY29" s="42"/>
      <c r="EZ29" s="327" t="s">
        <v>63</v>
      </c>
      <c r="FA29" s="327"/>
      <c r="FB29" s="327"/>
      <c r="FC29" s="328" t="s">
        <v>55</v>
      </c>
      <c r="FD29" s="42"/>
      <c r="FE29" s="330"/>
      <c r="FF29" s="330"/>
      <c r="FG29" s="329" t="s">
        <v>55</v>
      </c>
      <c r="FH29" s="329"/>
      <c r="FI29" s="55"/>
      <c r="FJ29" s="329"/>
      <c r="FK29" s="329"/>
      <c r="FL29" s="329"/>
      <c r="FM29" s="329"/>
      <c r="FN29" s="329"/>
      <c r="FO29" s="327" t="s">
        <v>63</v>
      </c>
      <c r="FP29" s="328" t="s">
        <v>55</v>
      </c>
      <c r="FQ29" s="42"/>
      <c r="FR29" s="330"/>
      <c r="FS29" s="330"/>
      <c r="FT29" s="42"/>
      <c r="FU29" s="42"/>
      <c r="FV29" s="42"/>
    </row>
    <row r="30" spans="1:178" s="5" customFormat="1">
      <c r="A30" s="314"/>
      <c r="B30" s="312"/>
      <c r="C30" s="312"/>
      <c r="D30" s="312"/>
      <c r="E30" s="312"/>
      <c r="F30" s="312"/>
      <c r="G30" s="316"/>
      <c r="H30" s="312"/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  <c r="V30" s="312"/>
      <c r="W30" s="312" t="str">
        <f>""</f>
        <v/>
      </c>
      <c r="X30" s="312"/>
      <c r="Y30" s="54"/>
      <c r="Z30" s="318">
        <v>210</v>
      </c>
      <c r="AA30" s="318">
        <v>0</v>
      </c>
      <c r="AB30" s="318"/>
      <c r="AC30" s="318">
        <v>2</v>
      </c>
      <c r="AD30" s="317">
        <v>1</v>
      </c>
      <c r="AE30" s="316"/>
      <c r="AF30" s="317">
        <v>0</v>
      </c>
      <c r="AG30" s="317">
        <v>0</v>
      </c>
      <c r="AH30" s="317">
        <v>0</v>
      </c>
      <c r="AI30" s="317">
        <v>0.1</v>
      </c>
      <c r="AJ30" s="317">
        <v>0.3</v>
      </c>
      <c r="AK30" s="119">
        <v>2</v>
      </c>
      <c r="AL30" s="119"/>
      <c r="AM30" s="317"/>
      <c r="AN30" s="317"/>
      <c r="AO30" s="317"/>
      <c r="AP30" s="317"/>
      <c r="AQ30" s="317"/>
      <c r="AR30" s="317"/>
      <c r="AS30" s="36"/>
      <c r="AT30" s="36">
        <f>AU30/CI26</f>
        <v>1.4500000000000228</v>
      </c>
      <c r="AU30" s="37">
        <f>SUM(AU32:AU1048576)</f>
        <v>422.67500000000666</v>
      </c>
      <c r="AV30" s="317"/>
      <c r="AW30" s="316"/>
      <c r="AX30" s="317"/>
      <c r="AY30" s="316"/>
      <c r="AZ30" s="321"/>
      <c r="BA30" s="321"/>
      <c r="BB30" s="321"/>
      <c r="BC30" s="321"/>
      <c r="BD30" s="321"/>
      <c r="BE30" s="316"/>
      <c r="BF30" s="321"/>
      <c r="BG30" s="321"/>
      <c r="BH30" s="321"/>
      <c r="BI30" s="321"/>
      <c r="BJ30" s="316"/>
      <c r="BK30" s="79"/>
      <c r="BL30" s="79"/>
      <c r="BM30" s="321"/>
      <c r="BN30" s="316"/>
      <c r="BO30" s="324"/>
      <c r="BP30" s="324"/>
      <c r="BQ30" s="324"/>
      <c r="BR30" s="326">
        <v>2</v>
      </c>
      <c r="BS30" s="326">
        <v>2</v>
      </c>
      <c r="BT30" s="326">
        <v>2</v>
      </c>
      <c r="BU30" s="326"/>
      <c r="BV30" s="326"/>
      <c r="BW30" s="326">
        <v>3</v>
      </c>
      <c r="BX30" s="111">
        <v>0.1</v>
      </c>
      <c r="BY30" s="111">
        <v>0.12</v>
      </c>
      <c r="BZ30" s="111">
        <v>0.15</v>
      </c>
      <c r="CA30" s="111">
        <v>0.17</v>
      </c>
      <c r="CB30" s="111">
        <v>0.19</v>
      </c>
      <c r="CC30" s="111">
        <v>0.22</v>
      </c>
      <c r="CD30" s="111">
        <v>0.05</v>
      </c>
      <c r="CE30" s="112" t="str">
        <f>IF(SUM(BX32:CD32)=1,"OK ("&amp;SUM(BX30:CD30)*100&amp;" %)","Chyba ( "&amp;SUM(BX32:CD32)*100&amp;"%)")</f>
        <v>OK (100 %)</v>
      </c>
      <c r="CF30" s="13" t="s">
        <v>10</v>
      </c>
      <c r="CG30" s="13" t="s">
        <v>10</v>
      </c>
      <c r="CH30" s="70"/>
      <c r="CI30" s="325"/>
      <c r="CJ30" s="325"/>
      <c r="CK30" s="325"/>
      <c r="CL30" s="325"/>
      <c r="CM30" s="325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82"/>
      <c r="DI30" s="82"/>
      <c r="DJ30" s="22"/>
      <c r="DK30" s="22"/>
      <c r="DL30" s="22"/>
      <c r="DM30" s="22"/>
      <c r="DN30" s="22"/>
      <c r="DO30" s="331"/>
      <c r="DP30" s="22"/>
      <c r="DQ30" s="22"/>
      <c r="DR30" s="325"/>
      <c r="DS30" s="22"/>
      <c r="DT30" s="22"/>
      <c r="DU30" s="22"/>
      <c r="DV30" s="327"/>
      <c r="DW30" s="19"/>
      <c r="DX30" s="19"/>
      <c r="DY30" s="63">
        <v>0.6</v>
      </c>
      <c r="DZ30" s="63">
        <v>0.6</v>
      </c>
      <c r="EA30" s="32">
        <v>0.6</v>
      </c>
      <c r="EB30" s="32">
        <v>0.6</v>
      </c>
      <c r="EC30" s="32">
        <v>0</v>
      </c>
      <c r="ED30" s="32">
        <v>0</v>
      </c>
      <c r="EE30" s="32">
        <v>0.2</v>
      </c>
      <c r="EF30" s="32">
        <v>0.1</v>
      </c>
      <c r="EG30" s="63">
        <v>0</v>
      </c>
      <c r="EH30" s="328"/>
      <c r="EI30" s="328"/>
      <c r="EJ30" s="327"/>
      <c r="EK30" s="327"/>
      <c r="EL30" s="328"/>
      <c r="EM30" s="327" t="s">
        <v>10</v>
      </c>
      <c r="EN30" s="327" t="s">
        <v>17</v>
      </c>
      <c r="EO30" s="327" t="s">
        <v>55</v>
      </c>
      <c r="EP30" s="327" t="s">
        <v>55</v>
      </c>
      <c r="EQ30" s="327"/>
      <c r="ER30" s="327"/>
      <c r="ES30" s="327"/>
      <c r="ET30" s="327"/>
      <c r="EU30" s="327"/>
      <c r="EV30" s="327"/>
      <c r="EW30" s="327" t="s">
        <v>17</v>
      </c>
      <c r="EX30" s="327" t="s">
        <v>55</v>
      </c>
      <c r="EY30" s="327" t="s">
        <v>55</v>
      </c>
      <c r="EZ30" s="327" t="s">
        <v>17</v>
      </c>
      <c r="FA30" s="327" t="s">
        <v>10</v>
      </c>
      <c r="FB30" s="327" t="s">
        <v>55</v>
      </c>
      <c r="FC30" s="327" t="s">
        <v>55</v>
      </c>
      <c r="FD30" s="327" t="s">
        <v>55</v>
      </c>
      <c r="FE30" s="330" t="s">
        <v>55</v>
      </c>
      <c r="FF30" s="330" t="s">
        <v>55</v>
      </c>
      <c r="FG30" s="330" t="s">
        <v>55</v>
      </c>
      <c r="FH30" s="330" t="s">
        <v>10</v>
      </c>
      <c r="FI30" s="55" t="s">
        <v>17</v>
      </c>
      <c r="FJ30" s="330" t="s">
        <v>10</v>
      </c>
      <c r="FK30" s="330" t="s">
        <v>17</v>
      </c>
      <c r="FL30" s="330" t="s">
        <v>55</v>
      </c>
      <c r="FM30" s="330"/>
      <c r="FN30" s="330" t="s">
        <v>55</v>
      </c>
      <c r="FO30" s="327" t="s">
        <v>17</v>
      </c>
      <c r="FP30" s="327" t="s">
        <v>55</v>
      </c>
      <c r="FQ30" s="327" t="s">
        <v>55</v>
      </c>
      <c r="FR30" s="330">
        <f>MAX(FR31:FR1048576)</f>
        <v>1</v>
      </c>
      <c r="FS30" s="330"/>
      <c r="FT30" s="32">
        <v>1.2</v>
      </c>
      <c r="FU30" s="32">
        <v>4</v>
      </c>
      <c r="FV30" s="32">
        <v>1</v>
      </c>
    </row>
    <row r="31" spans="1:178">
      <c r="A31" s="28">
        <v>1</v>
      </c>
      <c r="B31" s="33">
        <v>0</v>
      </c>
      <c r="C31" s="33">
        <v>378</v>
      </c>
      <c r="D31" s="33">
        <f>C31-1.35</f>
        <v>376.65</v>
      </c>
      <c r="E31" s="33"/>
      <c r="F31" s="33"/>
      <c r="G31" s="11" t="str">
        <f t="shared" ref="G31:G94" si="2">IF(B31="","",IF(Y31&lt;0,"Niveleta nad terénem",""))</f>
        <v/>
      </c>
      <c r="H31" s="3">
        <f>IF($B31="","",IF(C31="",H29,$B31))</f>
        <v>0</v>
      </c>
      <c r="I31" s="3">
        <f t="shared" ref="I31:I94" si="3">IF($B31="","",IF(C31="",I32,$B31))</f>
        <v>0</v>
      </c>
      <c r="J31" s="3">
        <f>IF($B31="","",IF(C31="",J29,C31))</f>
        <v>378</v>
      </c>
      <c r="K31" s="3">
        <f t="shared" ref="K31:K94" si="4">IF($B31="","",IF(C31="",K32,C31))</f>
        <v>378</v>
      </c>
      <c r="L31" s="2">
        <f t="shared" ref="L31:L94" si="5">IFERROR(IF($C31="",J31+((K31-J31)*(B31-H31)/(I31-H31)),$C31),"")</f>
        <v>378</v>
      </c>
      <c r="M31" s="3">
        <f>IF($B31="","",IF(D31="",M29,$B31))</f>
        <v>0</v>
      </c>
      <c r="N31" s="3">
        <f t="shared" ref="N31:N94" si="6">IF($B31="","",IF(D31="",N32,$B31))</f>
        <v>0</v>
      </c>
      <c r="O31" s="3">
        <f>IF($B31="","",IF(D31="",O29,D31))</f>
        <v>376.65</v>
      </c>
      <c r="P31" s="3">
        <f t="shared" ref="P31:P94" si="7">IF($B31="","",IF(D31="",P32,D31))</f>
        <v>376.65</v>
      </c>
      <c r="Q31" s="2">
        <f t="shared" ref="Q31:Q94" si="8">IFERROR(IF($D31="",O31+((P31-O31)*(B31-M31)/(N31-M31)),$D31),"")</f>
        <v>376.65</v>
      </c>
      <c r="R31" s="3">
        <f t="shared" ref="R31:R94" si="9">IF($B31="","",IF(E31="",R30,$B31))</f>
        <v>0</v>
      </c>
      <c r="S31" s="3" t="str">
        <f t="shared" ref="S31:S94" si="10">IF($B31="","",IF(E31="",S32,$B31))</f>
        <v/>
      </c>
      <c r="T31" s="3" t="str">
        <f>IF($B31="","",IF(E31="","",E31))</f>
        <v/>
      </c>
      <c r="U31" s="8" t="str">
        <f t="shared" ref="U31:U94" si="11">IF($B31="","",IF(E31="",U32,E31))</f>
        <v/>
      </c>
      <c r="V31" s="2" t="str">
        <f t="shared" ref="V31:V94" si="12">IFERROR(IF($E31="",IF(W31="","",T31+((U31-T31)*(B31-R31)/(S31-R31))),$E31),"")</f>
        <v/>
      </c>
      <c r="W31" s="2" t="str">
        <f t="shared" ref="W31:W94" si="13">IF($B31="","",IF(F31="",IF(W30="k","",W30),F31))</f>
        <v/>
      </c>
      <c r="X31" s="2">
        <f>IF(W31="",L31,V31)</f>
        <v>378</v>
      </c>
      <c r="Y31" s="2">
        <f t="shared" ref="Y31:Y94" si="14">IFERROR(L31-Q31,"")</f>
        <v>1.3500000000000227</v>
      </c>
      <c r="Z31" s="6" t="s">
        <v>21</v>
      </c>
      <c r="AA31" s="6" t="s">
        <v>21</v>
      </c>
      <c r="AB31" s="6" t="s">
        <v>21</v>
      </c>
      <c r="AC31" s="6" t="s">
        <v>21</v>
      </c>
      <c r="AD31" s="6" t="s">
        <v>21</v>
      </c>
      <c r="AE31" s="6" t="s">
        <v>21</v>
      </c>
      <c r="AF31" s="6" t="s">
        <v>21</v>
      </c>
      <c r="AG31" s="6" t="s">
        <v>21</v>
      </c>
      <c r="AH31" s="6" t="s">
        <v>21</v>
      </c>
      <c r="AI31" s="6" t="s">
        <v>21</v>
      </c>
      <c r="AJ31" s="6" t="s">
        <v>21</v>
      </c>
      <c r="AK31" s="6" t="s">
        <v>21</v>
      </c>
      <c r="AL31" s="6" t="s">
        <v>21</v>
      </c>
      <c r="AM31" s="6" t="s">
        <v>21</v>
      </c>
      <c r="AN31" s="6" t="s">
        <v>21</v>
      </c>
      <c r="AO31" s="6" t="s">
        <v>21</v>
      </c>
      <c r="AP31" s="6" t="s">
        <v>21</v>
      </c>
      <c r="AQ31" s="6" t="s">
        <v>21</v>
      </c>
      <c r="AR31" s="6" t="s">
        <v>21</v>
      </c>
      <c r="AS31" s="6" t="s">
        <v>21</v>
      </c>
      <c r="AT31" s="6" t="s">
        <v>21</v>
      </c>
      <c r="AU31" s="6" t="s">
        <v>21</v>
      </c>
      <c r="AV31" s="6" t="s">
        <v>21</v>
      </c>
      <c r="AW31" s="6" t="s">
        <v>21</v>
      </c>
      <c r="AX31" s="6" t="s">
        <v>21</v>
      </c>
      <c r="AY31" s="6" t="s">
        <v>21</v>
      </c>
      <c r="AZ31" s="6" t="s">
        <v>21</v>
      </c>
      <c r="BA31" s="6" t="s">
        <v>21</v>
      </c>
      <c r="BB31" s="6" t="s">
        <v>21</v>
      </c>
      <c r="BC31" s="6" t="s">
        <v>21</v>
      </c>
      <c r="BD31" s="6" t="s">
        <v>21</v>
      </c>
      <c r="BE31" s="6" t="s">
        <v>21</v>
      </c>
      <c r="BF31" s="6" t="s">
        <v>21</v>
      </c>
      <c r="BG31" s="6" t="s">
        <v>21</v>
      </c>
      <c r="BH31" s="6" t="s">
        <v>21</v>
      </c>
      <c r="BI31" s="6" t="s">
        <v>21</v>
      </c>
      <c r="BJ31" s="6" t="s">
        <v>21</v>
      </c>
      <c r="BK31" s="6" t="s">
        <v>21</v>
      </c>
      <c r="BL31" s="6" t="s">
        <v>21</v>
      </c>
      <c r="BM31" s="6" t="s">
        <v>21</v>
      </c>
      <c r="BO31" s="6" t="s">
        <v>21</v>
      </c>
      <c r="BP31" s="6" t="s">
        <v>21</v>
      </c>
      <c r="BQ31" s="6" t="s">
        <v>21</v>
      </c>
      <c r="BR31" s="6" t="s">
        <v>21</v>
      </c>
      <c r="BS31" s="6" t="s">
        <v>21</v>
      </c>
      <c r="BT31" s="6" t="s">
        <v>21</v>
      </c>
      <c r="BU31" s="6" t="s">
        <v>21</v>
      </c>
      <c r="BV31" s="6" t="s">
        <v>21</v>
      </c>
      <c r="BW31" s="6" t="s">
        <v>21</v>
      </c>
      <c r="BX31" s="6" t="s">
        <v>21</v>
      </c>
      <c r="BY31" s="6" t="s">
        <v>21</v>
      </c>
      <c r="BZ31" s="6" t="s">
        <v>21</v>
      </c>
      <c r="CA31" s="6" t="s">
        <v>21</v>
      </c>
      <c r="CB31" s="6" t="s">
        <v>21</v>
      </c>
      <c r="CC31" s="6" t="s">
        <v>21</v>
      </c>
      <c r="CD31" s="6" t="s">
        <v>21</v>
      </c>
      <c r="CE31" s="6" t="s">
        <v>21</v>
      </c>
      <c r="CF31" s="6" t="s">
        <v>21</v>
      </c>
      <c r="CG31" s="6" t="s">
        <v>21</v>
      </c>
      <c r="CH31" s="71" t="s">
        <v>21</v>
      </c>
      <c r="CI31" s="6" t="s">
        <v>21</v>
      </c>
      <c r="CJ31" s="6" t="s">
        <v>21</v>
      </c>
      <c r="CK31" s="6" t="s">
        <v>21</v>
      </c>
      <c r="CL31" s="6" t="s">
        <v>21</v>
      </c>
      <c r="CM31" s="6" t="s">
        <v>21</v>
      </c>
      <c r="CN31" s="6" t="s">
        <v>21</v>
      </c>
      <c r="CO31" s="6" t="s">
        <v>21</v>
      </c>
      <c r="CP31" s="6" t="s">
        <v>21</v>
      </c>
      <c r="CQ31" s="6" t="s">
        <v>21</v>
      </c>
      <c r="CR31" s="6" t="s">
        <v>21</v>
      </c>
      <c r="CS31" s="6" t="s">
        <v>21</v>
      </c>
      <c r="CT31" s="6" t="s">
        <v>21</v>
      </c>
      <c r="CU31" s="6" t="s">
        <v>21</v>
      </c>
      <c r="CV31" s="6" t="s">
        <v>21</v>
      </c>
      <c r="CW31" s="6" t="s">
        <v>21</v>
      </c>
      <c r="CX31" s="6" t="s">
        <v>21</v>
      </c>
      <c r="CY31" s="6" t="s">
        <v>21</v>
      </c>
      <c r="CZ31" s="6" t="s">
        <v>21</v>
      </c>
      <c r="DA31" s="6" t="s">
        <v>21</v>
      </c>
      <c r="DB31" s="6" t="s">
        <v>21</v>
      </c>
      <c r="DC31" s="6" t="s">
        <v>21</v>
      </c>
      <c r="DD31" s="6" t="s">
        <v>21</v>
      </c>
      <c r="DE31" s="6" t="s">
        <v>21</v>
      </c>
      <c r="DF31" s="6" t="s">
        <v>21</v>
      </c>
      <c r="DG31" s="6" t="s">
        <v>21</v>
      </c>
      <c r="DH31" s="6" t="s">
        <v>21</v>
      </c>
      <c r="DI31" s="6" t="s">
        <v>21</v>
      </c>
      <c r="DJ31" s="6" t="s">
        <v>21</v>
      </c>
      <c r="DK31" s="6" t="s">
        <v>21</v>
      </c>
      <c r="DL31" s="6" t="s">
        <v>21</v>
      </c>
      <c r="DM31" s="6" t="s">
        <v>21</v>
      </c>
      <c r="DN31" s="6" t="s">
        <v>21</v>
      </c>
      <c r="DO31" s="66" t="s">
        <v>21</v>
      </c>
      <c r="DP31" s="6" t="s">
        <v>21</v>
      </c>
      <c r="DQ31" s="6" t="s">
        <v>21</v>
      </c>
      <c r="DR31" s="6" t="s">
        <v>21</v>
      </c>
      <c r="DS31" s="6" t="s">
        <v>21</v>
      </c>
      <c r="DT31" s="6" t="s">
        <v>21</v>
      </c>
      <c r="DU31" s="6" t="s">
        <v>21</v>
      </c>
      <c r="DV31" s="31"/>
      <c r="DW31" s="18"/>
      <c r="DX31" s="18"/>
      <c r="DY31" s="47" t="str">
        <f t="shared" ref="DY31:EG46" si="15">IF($DW31="","",DY$30)</f>
        <v/>
      </c>
      <c r="DZ31" s="47" t="str">
        <f t="shared" si="15"/>
        <v/>
      </c>
      <c r="EA31" s="47" t="str">
        <f t="shared" si="15"/>
        <v/>
      </c>
      <c r="EB31" s="47" t="str">
        <f t="shared" si="15"/>
        <v/>
      </c>
      <c r="EC31" s="49" t="str">
        <f t="shared" si="15"/>
        <v/>
      </c>
      <c r="ED31" s="49" t="str">
        <f t="shared" si="15"/>
        <v/>
      </c>
      <c r="EE31" s="47" t="str">
        <f t="shared" si="15"/>
        <v/>
      </c>
      <c r="EF31" s="47" t="str">
        <f t="shared" si="15"/>
        <v/>
      </c>
      <c r="EG31" s="47" t="str">
        <f t="shared" si="15"/>
        <v/>
      </c>
      <c r="EH31" s="6">
        <f t="shared" ref="EH31:EH94" si="16">IF(DW31="",0,DW31/2+DY31)</f>
        <v>0</v>
      </c>
      <c r="EI31" s="6">
        <f t="shared" ref="EI31:EI94" si="17">IF(DW31="",0,DW31/2+DZ31)</f>
        <v>0</v>
      </c>
      <c r="EJ31" s="2" t="str">
        <f t="shared" ref="EJ31:EJ94" si="18">IF(DW31="","",DW31+DY31+DZ31)</f>
        <v/>
      </c>
      <c r="EK31" s="2" t="str">
        <f t="shared" ref="EK31:EK94" si="19">IF(DW31="","",IF(DX31&lt;&gt;0,DX31+EA31+EB31,DW31+EA31+EB31))</f>
        <v/>
      </c>
      <c r="EL31" s="2" t="str">
        <f t="shared" ref="EL31:EL35" si="20">IF(DW31="","",Y31+EG31+IF(A32=$A$32,AI32+AA32/1000,AI31+AA31/1000))</f>
        <v/>
      </c>
      <c r="EM31" s="2" t="str">
        <f t="shared" ref="EM31:EM94" si="21">IF($DW31="","",EL31-IF(A31=$A$31,AR32,AR31)+EF31)</f>
        <v/>
      </c>
      <c r="EN31" s="2" t="str">
        <f t="shared" ref="EN31:EN94" si="22">IF(DW31="","",EM31*EK31+EM31*EM31*(EC31/2+ED31/2))</f>
        <v/>
      </c>
      <c r="EO31" s="2">
        <f t="shared" ref="EO31:EO94" si="23">IF(DW31="",0,(EJ31)*EN31)</f>
        <v>0</v>
      </c>
      <c r="EP31" s="58" t="s">
        <v>21</v>
      </c>
      <c r="EQ31" s="58"/>
      <c r="ER31" s="58"/>
      <c r="ES31" s="58"/>
      <c r="ET31" s="58"/>
      <c r="EU31" s="58"/>
      <c r="EV31" s="58"/>
      <c r="EW31" s="2">
        <f t="shared" ref="EW31:EW94" si="24">IF(DW31="",0,EJ31*(EA31+EB31+IF(DX31&lt;&gt;0,DX31,DW31)))</f>
        <v>0</v>
      </c>
      <c r="EX31" s="2">
        <f t="shared" ref="EX31:EX94" si="25">IF(DW31="",0,EW31*$EF31)</f>
        <v>0</v>
      </c>
      <c r="EY31" s="58" t="s">
        <v>21</v>
      </c>
      <c r="EZ31" s="2">
        <f t="shared" ref="EZ31:EZ94" si="26">IF(DW31="",0,IF(DX31&lt;&gt;0,DX31*DW31,PI()*DW31*DW31/4))</f>
        <v>0</v>
      </c>
      <c r="FA31" s="2">
        <f t="shared" ref="FA31:FA94" si="27">IF($DW31="",0,EL31-IF(A31=$A$31,AR32,AR31)+(EE31-EF31))</f>
        <v>0</v>
      </c>
      <c r="FB31" s="59"/>
      <c r="FC31" s="2">
        <f t="shared" ref="FC31:FC94" si="28">IF($DW31="",0,IF(FB31="",EZ31*($EF31+FA31),FB31))</f>
        <v>0</v>
      </c>
      <c r="FD31" s="58" t="s">
        <v>21</v>
      </c>
      <c r="FE31" s="3">
        <f>EO31</f>
        <v>0</v>
      </c>
      <c r="FF31" s="3">
        <f>FC31</f>
        <v>0</v>
      </c>
      <c r="FG31" s="3">
        <f>EX31</f>
        <v>0</v>
      </c>
      <c r="FH31" s="3">
        <f t="shared" ref="FH31:FH94" si="29">IF(DW31="",0,IF(FS31=1,DY31,DY31+DZ31))</f>
        <v>0</v>
      </c>
      <c r="FI31" s="67">
        <f t="shared" ref="FI31:FI94" si="30">IF(DW31="",0,IF(A31=$A$31,BI32,BI31))</f>
        <v>0</v>
      </c>
      <c r="FJ31" s="3">
        <f t="shared" ref="FJ31:FJ94" si="31">IF($DW31="",0,Y31+IF(A31=$A$31,AI32+AA32/1000-AR32,AI31+AA31/1000-AR31))</f>
        <v>0</v>
      </c>
      <c r="FK31" s="3">
        <f t="shared" ref="FK31:FK94" si="32">IFERROR(FJ31*AD32+FJ31*FJ31*(AF32/2+AG32/2),0)</f>
        <v>0</v>
      </c>
      <c r="FL31" s="3">
        <f>FK31*FH31</f>
        <v>0</v>
      </c>
      <c r="FM31" s="3">
        <f>FE31-FF31-FG31-FL31</f>
        <v>0</v>
      </c>
      <c r="FN31" s="68" t="s">
        <v>21</v>
      </c>
      <c r="FO31" s="2">
        <f t="shared" ref="FO31:FO94" si="33">IF(DW31="",0,(EL31+EE31)*(EC31+ED31)+EK31)</f>
        <v>0</v>
      </c>
      <c r="FP31" s="2">
        <f t="shared" ref="FP31:FP94" si="34">IF(DW31="",0,FO31*EJ31)</f>
        <v>0</v>
      </c>
      <c r="FQ31" s="58" t="s">
        <v>21</v>
      </c>
      <c r="FR31" s="6">
        <f>IF(A31=$A$31,1,IF(DW31="","",COUNTA($DW$31:DW31)+1))</f>
        <v>1</v>
      </c>
      <c r="FS31" s="6" t="str">
        <f t="shared" ref="FS31:FS94" si="35">IF(DW31="","",IF(FR31=1,1,IF(FR31=$FR$30,3,2)))</f>
        <v/>
      </c>
      <c r="FT31" s="6" t="s">
        <v>21</v>
      </c>
      <c r="FU31" s="6" t="s">
        <v>21</v>
      </c>
      <c r="FV31" s="6" t="s">
        <v>21</v>
      </c>
    </row>
    <row r="32" spans="1:178" s="26" customFormat="1">
      <c r="A32" s="29">
        <f t="shared" ref="A32:A95" si="36">IFERROR(IF(B32="","",IF(B32&gt;B31,A31+1,"Chyba staničení")),"----")</f>
        <v>2</v>
      </c>
      <c r="B32" s="33">
        <v>196</v>
      </c>
      <c r="C32" s="33">
        <v>378</v>
      </c>
      <c r="D32" s="33">
        <f t="shared" ref="D32:D33" si="37">C32-1.35</f>
        <v>376.65</v>
      </c>
      <c r="E32" s="33"/>
      <c r="F32" s="33"/>
      <c r="G32" s="11" t="str">
        <f t="shared" si="2"/>
        <v/>
      </c>
      <c r="H32" s="8">
        <f t="shared" ref="H32:H95" si="38">IF($B32="","",IF(C32="",H31,$B32))</f>
        <v>196</v>
      </c>
      <c r="I32" s="8">
        <f t="shared" si="3"/>
        <v>196</v>
      </c>
      <c r="J32" s="8">
        <f t="shared" ref="J32:J95" si="39">IF($B32="","",IF(C32="",J31,C32))</f>
        <v>378</v>
      </c>
      <c r="K32" s="8">
        <f t="shared" si="4"/>
        <v>378</v>
      </c>
      <c r="L32" s="2">
        <f t="shared" si="5"/>
        <v>378</v>
      </c>
      <c r="M32" s="8">
        <f t="shared" ref="M32:M95" si="40">IF($B32="","",IF(D32="",M31,$B32))</f>
        <v>196</v>
      </c>
      <c r="N32" s="8">
        <f t="shared" si="6"/>
        <v>196</v>
      </c>
      <c r="O32" s="8">
        <f t="shared" ref="O32:O95" si="41">IF($B32="","",IF(D32="",O31,D32))</f>
        <v>376.65</v>
      </c>
      <c r="P32" s="8">
        <f t="shared" si="7"/>
        <v>376.65</v>
      </c>
      <c r="Q32" s="2">
        <f t="shared" si="8"/>
        <v>376.65</v>
      </c>
      <c r="R32" s="3">
        <f t="shared" si="9"/>
        <v>0</v>
      </c>
      <c r="S32" s="3" t="str">
        <f t="shared" si="10"/>
        <v/>
      </c>
      <c r="T32" s="3" t="str">
        <f t="shared" ref="T32:T95" si="42">IF($B32="","",IF(E32="",T31,E32))</f>
        <v/>
      </c>
      <c r="U32" s="8" t="str">
        <f t="shared" si="11"/>
        <v/>
      </c>
      <c r="V32" s="2" t="str">
        <f t="shared" si="12"/>
        <v/>
      </c>
      <c r="W32" s="2" t="str">
        <f t="shared" si="13"/>
        <v/>
      </c>
      <c r="X32" s="2">
        <f>IF(W32="",L32,V32)</f>
        <v>378</v>
      </c>
      <c r="Y32" s="2">
        <f t="shared" si="14"/>
        <v>1.3500000000000227</v>
      </c>
      <c r="Z32" s="46">
        <f t="shared" ref="Z32:Z95" si="43">IF(A32="","",$Z$30)</f>
        <v>210</v>
      </c>
      <c r="AA32" s="46">
        <f t="shared" ref="AA32:AA95" si="44">IF(A32="","",$AA$30)</f>
        <v>0</v>
      </c>
      <c r="AB32" s="47"/>
      <c r="AC32" s="46">
        <f t="shared" ref="AC32:AC95" si="45">IF($A32="","",AC$30)</f>
        <v>2</v>
      </c>
      <c r="AD32" s="47">
        <f t="shared" ref="AD32:AD95" si="46">IF(A32="","",$AD$30)</f>
        <v>1</v>
      </c>
      <c r="AE32" s="48" t="str">
        <f t="shared" ref="AE32:AE95" si="47">IF(B32="","",IF(Z32/1000&lt;AD32,"","Šířka výkopu menší než průměr potrubí"))</f>
        <v/>
      </c>
      <c r="AF32" s="49">
        <f t="shared" ref="AF32:AK47" si="48">IF($A32="","",AF$30)</f>
        <v>0</v>
      </c>
      <c r="AG32" s="49">
        <f t="shared" si="48"/>
        <v>0</v>
      </c>
      <c r="AH32" s="49">
        <f t="shared" si="48"/>
        <v>0</v>
      </c>
      <c r="AI32" s="47">
        <f t="shared" si="48"/>
        <v>0.1</v>
      </c>
      <c r="AJ32" s="47">
        <f t="shared" si="48"/>
        <v>0.3</v>
      </c>
      <c r="AK32" s="46">
        <f t="shared" si="48"/>
        <v>2</v>
      </c>
      <c r="AL32" s="47"/>
      <c r="AM32" s="53">
        <f t="shared" ref="AM32:AM95" si="49">IF(B32="","",Z32/1000+AJ32)</f>
        <v>0.51</v>
      </c>
      <c r="AN32" s="50" t="str">
        <f t="shared" ref="AN32:AN95" si="50">IF(B32="","",CONCATENATE(B31," - ",B32))</f>
        <v>0 - 196</v>
      </c>
      <c r="AO32" s="53" t="s">
        <v>85</v>
      </c>
      <c r="AP32" s="52">
        <f t="shared" ref="AP32:AP95" si="51">IF(A32="","",CHOOSE(BR32,0,CI32))</f>
        <v>196</v>
      </c>
      <c r="AQ32" s="52">
        <f t="shared" ref="AQ32:AQ95" si="52">IF(A32="","",CHOOSE(BR32,0,CHOOSE(BS32,0,AP32)))</f>
        <v>196</v>
      </c>
      <c r="AR32" s="47">
        <f t="shared" ref="AR32:AR95" si="53">IFERROR(LOOKUP(AO32,$AO$3:$AO$24,AR$3:AR$24),0)</f>
        <v>0.37</v>
      </c>
      <c r="AS32" s="53">
        <f t="shared" ref="AS32:AS95" si="54">IF(B32="","",AVERAGE(Y31:Y32))</f>
        <v>1.3500000000000227</v>
      </c>
      <c r="AT32" s="52">
        <f t="shared" ref="AT32:AT95" si="55">IFERROR(AS32+AI32+AH32+AA32/1000,"")</f>
        <v>1.4500000000000228</v>
      </c>
      <c r="AU32" s="9">
        <f t="shared" ref="AU32:AU95" si="56">IFERROR(AT32*CI32,"")</f>
        <v>284.20000000000448</v>
      </c>
      <c r="AV32" s="9">
        <f t="shared" ref="AV32:AV95" si="57">IFERROR(AM32+AI32,"")</f>
        <v>0.61</v>
      </c>
      <c r="AW32" s="12" t="str">
        <f t="shared" ref="AW32:AW95" si="58">IF(B32="","",IF(AV32&lt;AX32,"","Malé krytí- nutno zmenšit výšku obsypu "))</f>
        <v/>
      </c>
      <c r="AX32" s="9">
        <f t="shared" ref="AX32:AX95" si="59">IFERROR(AT32-AR32,"")</f>
        <v>1.0800000000000227</v>
      </c>
      <c r="AY32" s="12" t="str">
        <f t="shared" ref="AY32:AY95" si="60">IF(D32="","",IF(AX32&gt;=0,"","Hloubka výkopu bez povrchu je záporná. Výška odstranění povrchu je vyšší než hloubka výkopu"))</f>
        <v/>
      </c>
      <c r="AZ32" s="10">
        <f t="shared" ref="AZ32:AZ95" si="61">IF(B32="","",CHOOSE(AC32,0,IF(AB32="",PI()*Z32*Z32/4000000,AB32)))</f>
        <v>3.4636059005827467E-2</v>
      </c>
      <c r="BA32" s="10">
        <f t="shared" ref="BA32:BA95" si="62">IF(B32="","",(AI32+AH32)*(AF32+AG32)+AD32)</f>
        <v>1</v>
      </c>
      <c r="BB32" s="10">
        <f t="shared" ref="BB32:BB95" si="63">IF(B32="","",AI32*AD32+AI32*AI32*(AF32/2+AG32/2))</f>
        <v>0.1</v>
      </c>
      <c r="BC32" s="10">
        <f t="shared" ref="BC32:BC95" si="64">IF(B32="","",AM32*BA32+AM32*AM32*(AF32/2+AG32/2))</f>
        <v>0.51</v>
      </c>
      <c r="BD32" s="10">
        <f t="shared" ref="BD32:BD95" si="65">IF(B32="","",AM32*BA32+AM32*AM32*(AF32/2+AG32/2)-AZ32)</f>
        <v>0.47536394099417256</v>
      </c>
      <c r="BE32" s="12" t="str">
        <f t="shared" ref="BE32:BE95" si="66">IF(B32="","",IF(BD32&gt;=0,"","Plocha obsypu je záporná. Celková výška zásypu je pravděpodobně menší než výška potrubí. Dále je uvažováno s hodnotou 0"))</f>
        <v/>
      </c>
      <c r="BF32" s="9">
        <f t="shared" ref="BF32:BF95" si="67">IF(B32="","",(AM32+AI32+AH32)*(AF32+AG32)+AD32)</f>
        <v>1</v>
      </c>
      <c r="BG32" s="9">
        <f t="shared" ref="BG32:BG95" si="68">IF(B32="","",AT32*(AF32+AG32)+AD32)</f>
        <v>1</v>
      </c>
      <c r="BH32" s="7">
        <f t="shared" ref="BH32:BH95" si="69">IF(B32="","",BG32*AR32)</f>
        <v>0.37</v>
      </c>
      <c r="BI32" s="7">
        <f t="shared" ref="BI32:BI95" si="70">IF(B32="","",AX32*AD32+AX32*AX32*(AF32/2+AG32/2))</f>
        <v>1.0800000000000227</v>
      </c>
      <c r="BJ32" s="12" t="str">
        <f t="shared" ref="BJ32:BJ95" si="71">IF(B32="","",IF(BI32&gt;=0,"","Plocha výkopu bez povrchů je záporná. Výška odstranění povrchu je větší než hloubka výkopu. Dále je uvažováno s hodnotou 0"))</f>
        <v/>
      </c>
      <c r="BK32" s="80">
        <f t="shared" ref="BK32:BK95" si="72">IF(B32="","",IF(BL32&lt;0,-(ABS(BL32)*BG32+BL32*BL32*(AF32/2+AG32/2)),BL32*BG32))</f>
        <v>0</v>
      </c>
      <c r="BL32" s="7">
        <f t="shared" ref="BL32:BL95" si="73">IF(B32="","",X31-L31)</f>
        <v>0</v>
      </c>
      <c r="BM32" s="7">
        <f>IF(B32="","",BI32-CHOOSE(AK32,IF(AL32="",BB32+BC32,AL32+AZ32),BB32+BC32))</f>
        <v>0.47000000000002273</v>
      </c>
      <c r="BN32" s="12" t="str">
        <f t="shared" ref="BN32:BN95" si="74">IF(B32="","",IF(BM32&gt;=0,"","Plocha zpětného zásypu je záporná. Vrch obsypu nebo potrubí zasahuje do úpravy povrchu z důvodu malého krytí. Dále je uvažováno s hodnotou 0"))</f>
        <v/>
      </c>
      <c r="BO32" s="9">
        <f t="shared" ref="BO32:BO95" si="75">IF(B32="","",BI32)</f>
        <v>1.0800000000000227</v>
      </c>
      <c r="BP32" s="2">
        <f t="shared" ref="BP32:BP95" si="76">IF(B32="","",SQRT(AT32*AT32*(1+AF32*AF32)))</f>
        <v>1.4500000000000228</v>
      </c>
      <c r="BQ32" s="2">
        <f t="shared" ref="BQ32:BQ95" si="77">IF(B32="","",SQRT(AT32*AT32*(1+AG32*AG32)))</f>
        <v>1.4500000000000228</v>
      </c>
      <c r="BR32" s="20">
        <f t="shared" ref="BR32:CD47" si="78">IF($A32="","",BR$30)</f>
        <v>2</v>
      </c>
      <c r="BS32" s="20">
        <f t="shared" si="78"/>
        <v>2</v>
      </c>
      <c r="BT32" s="20">
        <f t="shared" si="78"/>
        <v>2</v>
      </c>
      <c r="BU32" s="86">
        <f t="shared" ref="BU32:BU95" si="79">IF($A32="","",LOOKUP(AO32,$AO$3:$AO$24,AS$3:AS$24))</f>
        <v>1</v>
      </c>
      <c r="BV32" s="86">
        <f t="shared" ref="BV32:BV95" si="80">IF($A32="","",LOOKUP(AO32,$AO$3:$AO$24,AS$3:AS$24))</f>
        <v>1</v>
      </c>
      <c r="BW32" s="20">
        <f t="shared" si="78"/>
        <v>3</v>
      </c>
      <c r="BX32" s="86">
        <f>IF($A32="","",BX$30)</f>
        <v>0.1</v>
      </c>
      <c r="BY32" s="86">
        <f t="shared" ref="BY32:CD32" si="81">IF($A32="","",BY$30)</f>
        <v>0.12</v>
      </c>
      <c r="BZ32" s="86">
        <f t="shared" si="81"/>
        <v>0.15</v>
      </c>
      <c r="CA32" s="86">
        <f t="shared" si="81"/>
        <v>0.17</v>
      </c>
      <c r="CB32" s="86">
        <f t="shared" si="81"/>
        <v>0.19</v>
      </c>
      <c r="CC32" s="86">
        <f t="shared" si="81"/>
        <v>0.22</v>
      </c>
      <c r="CD32" s="86">
        <f t="shared" si="81"/>
        <v>0.05</v>
      </c>
      <c r="CE32" s="20" t="str">
        <f>IF($A32="","",IF(SUM(BX32:CD32)=1,"OK ("&amp;SUM(BX32:CD32)*100&amp;" %)","Chyba ( "&amp;SUM(BX32:CD32)*100&amp;"%)"))</f>
        <v>OK (100 %)</v>
      </c>
      <c r="CF32" s="14">
        <f t="shared" ref="CF32:CF95" si="82">IF(A32="","",CI32-EH31-EI32)</f>
        <v>196</v>
      </c>
      <c r="CG32" s="14">
        <f t="shared" ref="CG32:CG95" si="83">IF(B32="","",MAX(0,CI32-DW32/2-DW31/2))</f>
        <v>196</v>
      </c>
      <c r="CH32" s="8">
        <f t="shared" ref="CH32:CH95" si="84">IF(A32="",0,CV32-CM32-DU32-DD32-DE32-DF32-DJ32-DK32-DG32)</f>
        <v>-1.4210854715202004E-14</v>
      </c>
      <c r="CI32" s="9">
        <f t="shared" ref="CI32:CI95" si="85">IF(B32="","",CHOOSE(BR32,0,B32-B31))</f>
        <v>196</v>
      </c>
      <c r="CJ32" s="9">
        <f t="shared" ref="CJ32:CJ95" si="86">IF(B32="","",CHOOSE($BR32,0,CHOOSE($BS32,0,CHOOSE($BT32,CI32,0))))</f>
        <v>0</v>
      </c>
      <c r="CK32" s="9">
        <f t="shared" ref="CK32:CK95" si="87">IF(B32="","",CHOOSE($BR32,0,CHOOSE($BS32,0,CHOOSE($BT32,0,CI32))))</f>
        <v>196</v>
      </c>
      <c r="CL32" s="9">
        <f t="shared" ref="CL32:CL95" si="88">IF(B32="","",CHOOSE($BR32,0,CHOOSE($BS32,CI32,0)))</f>
        <v>0</v>
      </c>
      <c r="CM32" s="9">
        <f t="shared" ref="CM32:CM95" si="89">IF(B32="","",CHOOSE(BR32,0,CHOOSE(BS32,0,AZ32*CG32)))</f>
        <v>6.7886675651421839</v>
      </c>
      <c r="CN32" s="9">
        <f t="shared" ref="CN32:CN95" si="90">IF(B32="","",CHOOSE($BR32,0,CHOOSE($BS32,0,CHOOSE($BT32,MAX(BI32,0)*CF32+EP32,0))))</f>
        <v>0</v>
      </c>
      <c r="CO32" s="9">
        <f t="shared" ref="CO32:CU63" si="91">IF($B32="","",$CN32*BX32)</f>
        <v>0</v>
      </c>
      <c r="CP32" s="9">
        <f t="shared" si="91"/>
        <v>0</v>
      </c>
      <c r="CQ32" s="9">
        <f t="shared" si="91"/>
        <v>0</v>
      </c>
      <c r="CR32" s="9">
        <f t="shared" si="91"/>
        <v>0</v>
      </c>
      <c r="CS32" s="9">
        <f t="shared" si="91"/>
        <v>0</v>
      </c>
      <c r="CT32" s="9">
        <f t="shared" si="91"/>
        <v>0</v>
      </c>
      <c r="CU32" s="9">
        <f t="shared" si="91"/>
        <v>0</v>
      </c>
      <c r="CV32" s="9">
        <f t="shared" ref="CV32:CV95" si="92">IF(B32="","",CHOOSE($BR32,0,CHOOSE($BS32,0,CHOOSE($BT32,0,MAX(BI32,0)*CF32+EP32))))</f>
        <v>211.68000000000444</v>
      </c>
      <c r="CW32" s="9">
        <f t="shared" ref="CW32:DC63" si="93">IF($B32="","",$CV32*BX32)</f>
        <v>21.168000000000447</v>
      </c>
      <c r="CX32" s="9">
        <f t="shared" si="93"/>
        <v>25.401600000000531</v>
      </c>
      <c r="CY32" s="9">
        <f t="shared" si="93"/>
        <v>31.752000000000663</v>
      </c>
      <c r="CZ32" s="9">
        <f t="shared" si="93"/>
        <v>35.985600000000758</v>
      </c>
      <c r="DA32" s="9">
        <f t="shared" si="93"/>
        <v>40.219200000000846</v>
      </c>
      <c r="DB32" s="9">
        <f t="shared" si="93"/>
        <v>46.569600000000975</v>
      </c>
      <c r="DC32" s="9">
        <f t="shared" si="93"/>
        <v>10.584000000000223</v>
      </c>
      <c r="DD32" s="2">
        <f t="shared" ref="DD32:DD95" si="94">IF(B32="","",CHOOSE($BR32,0,CHOOSE($BS32,0,CHOOSE(AK32,0,BB32*CG32))))</f>
        <v>19.600000000000001</v>
      </c>
      <c r="DE32" s="2">
        <f t="shared" ref="DE32:DE95" si="95">IF(B32="","",CHOOSE(BR32,0,CHOOSE(BS32,0,EY32)))</f>
        <v>0</v>
      </c>
      <c r="DF32" s="2">
        <f t="shared" ref="DF32:DF95" si="96">IF(B32="","",CHOOSE($BR32,0,CHOOSE($BS32,0,CHOOSE(AK32,0,MAX(BD32,0)*CG32))))</f>
        <v>93.171332434857817</v>
      </c>
      <c r="DG32" s="2">
        <f t="shared" ref="DG32:DG95" si="97">IF(B32="","",CHOOSE($BR32,0,CHOOSE($BS32,0,CHOOSE(AK32,IF(AL32="",(MAX(BD32,0)+BB32)*CG32,AL32),0))))</f>
        <v>0</v>
      </c>
      <c r="DH32" s="2">
        <f t="shared" ref="DH32:DH95" si="98">IF(B32="","",CHOOSE($BR32,0,CHOOSE($BS32,0,BL32*CG32*(1-BU32))))</f>
        <v>0</v>
      </c>
      <c r="DI32" s="2">
        <f t="shared" ref="DI32:DI95" si="99">IF(B32="","",CHOOSE($BR32,0,CHOOSE($BS32,0,(BK32)*CG32*BU32)))</f>
        <v>0</v>
      </c>
      <c r="DJ32" s="2">
        <f t="shared" ref="DJ32:DJ95" si="100">IF(B32="","",CHOOSE($BR32,0,CHOOSE($BS32,0,MAX(BM32,0)*CG32*(1-BU32))))</f>
        <v>0</v>
      </c>
      <c r="DK32" s="2">
        <f t="shared" ref="DK32:DK95" si="101">IF(B32="","",CHOOSE($BR32,0,CHOOSE($BS32,0,MAX(BM32,0)*CG32*BU32,0)))</f>
        <v>92.120000000004453</v>
      </c>
      <c r="DL32" s="16">
        <f t="shared" ref="DL32:DL95" si="102">IF(B32="","",MAX(IF(CH33&lt;0,CH32+(MIN(CH33,0)),CH32),0)*(1-BV32))</f>
        <v>0</v>
      </c>
      <c r="DM32" s="16">
        <f t="shared" ref="DM32:DM95" si="103">IF(B32="","",MAX(IF(CH33&lt;0,CH32+(MIN(CH33,0)),CH32),0)*(BV32))</f>
        <v>0</v>
      </c>
      <c r="DN32" s="16">
        <f t="shared" ref="DN32:DN95" si="104">IF(B32="","",CM32+DD32+DE32+DF32+DK32+DM32+DU32+DG32)</f>
        <v>211.68000000000444</v>
      </c>
      <c r="DO32" s="72">
        <f t="shared" ref="DO32:DO95" si="105">IF(B32="","",CN32+CV32-DN32)</f>
        <v>0</v>
      </c>
      <c r="DP32" s="16">
        <f t="shared" ref="DP32:DP95" si="106">IF(B32="","",IF(DO33&lt;0.00001,MAX(DO32+DO33,0),MAX(0,DO32)))</f>
        <v>0</v>
      </c>
      <c r="DQ32" s="16">
        <f t="shared" ref="DQ32:DQ95" si="107">IF(B32="","",DK32+DM32)</f>
        <v>92.120000000004453</v>
      </c>
      <c r="DR32" s="2">
        <f t="shared" ref="DR32:DR95" si="108">IF(B32="","",CHOOSE($BR32,0,CHOOSE($BS32,0,CHOOSE(BW32,BP32,BQ32,BP32+BQ32,0)))*CI32)</f>
        <v>568.40000000000896</v>
      </c>
      <c r="DS32" s="2">
        <f t="shared" ref="DS32:DS95" si="109">IF(B32="","",CHOOSE($BR32,0,CHOOSE($BS32,0,IF(AR32=0,0,BG32*CF32+FQ32))))</f>
        <v>196</v>
      </c>
      <c r="DT32" s="2">
        <f t="shared" ref="DT32:DT95" si="110">IF(B32="","",DS32*AR32)</f>
        <v>72.52</v>
      </c>
      <c r="DU32" s="2">
        <f t="shared" ref="DU32:DU95" si="111">IF(B32="","",FD32)</f>
        <v>0</v>
      </c>
      <c r="DV32" s="31"/>
      <c r="DW32" s="18"/>
      <c r="DX32" s="17"/>
      <c r="DY32" s="47" t="str">
        <f t="shared" si="15"/>
        <v/>
      </c>
      <c r="DZ32" s="47" t="str">
        <f t="shared" si="15"/>
        <v/>
      </c>
      <c r="EA32" s="47" t="str">
        <f t="shared" si="15"/>
        <v/>
      </c>
      <c r="EB32" s="47" t="str">
        <f t="shared" si="15"/>
        <v/>
      </c>
      <c r="EC32" s="49" t="str">
        <f t="shared" si="15"/>
        <v/>
      </c>
      <c r="ED32" s="49" t="str">
        <f t="shared" si="15"/>
        <v/>
      </c>
      <c r="EE32" s="47" t="str">
        <f t="shared" si="15"/>
        <v/>
      </c>
      <c r="EF32" s="47" t="str">
        <f t="shared" si="15"/>
        <v/>
      </c>
      <c r="EG32" s="47" t="str">
        <f t="shared" si="15"/>
        <v/>
      </c>
      <c r="EH32" s="6">
        <f t="shared" si="16"/>
        <v>0</v>
      </c>
      <c r="EI32" s="6">
        <f t="shared" si="17"/>
        <v>0</v>
      </c>
      <c r="EJ32" s="2" t="str">
        <f t="shared" si="18"/>
        <v/>
      </c>
      <c r="EK32" s="2" t="str">
        <f t="shared" si="19"/>
        <v/>
      </c>
      <c r="EL32" s="2" t="str">
        <f t="shared" si="20"/>
        <v/>
      </c>
      <c r="EM32" s="2" t="str">
        <f t="shared" si="21"/>
        <v/>
      </c>
      <c r="EN32" s="2" t="str">
        <f t="shared" si="22"/>
        <v/>
      </c>
      <c r="EO32" s="2">
        <f t="shared" si="23"/>
        <v>0</v>
      </c>
      <c r="EP32" s="2">
        <f t="shared" ref="EP32:EP95" si="112">IF($A32="",0,IF($A31=$A$31,EO31+EO32,IF($FS32=2,EO32,EO32)))</f>
        <v>0</v>
      </c>
      <c r="EQ32" s="2"/>
      <c r="ER32" s="2"/>
      <c r="ES32" s="2"/>
      <c r="ET32" s="2"/>
      <c r="EU32" s="2"/>
      <c r="EV32" s="2"/>
      <c r="EW32" s="2">
        <f t="shared" si="24"/>
        <v>0</v>
      </c>
      <c r="EX32" s="2">
        <f t="shared" si="25"/>
        <v>0</v>
      </c>
      <c r="EY32" s="2">
        <f t="shared" ref="EY32:EY95" si="113">IF($A32="",0,IF($A31=$A$31,EX31+EX32,IF($FS32=2,EX32,EX32)))</f>
        <v>0</v>
      </c>
      <c r="EZ32" s="2">
        <f t="shared" si="26"/>
        <v>0</v>
      </c>
      <c r="FA32" s="2">
        <f t="shared" si="27"/>
        <v>0</v>
      </c>
      <c r="FB32" s="59"/>
      <c r="FC32" s="2">
        <f t="shared" si="28"/>
        <v>0</v>
      </c>
      <c r="FD32" s="2">
        <f t="shared" ref="FD32:FD95" si="114">IF($A32="",0,IF($A31=$A$31,FC31+FC32,IF($FS32=2,FC32,FC32)))</f>
        <v>0</v>
      </c>
      <c r="FE32" s="3">
        <f>EO32</f>
        <v>0</v>
      </c>
      <c r="FF32" s="3">
        <f t="shared" ref="FF32:FF95" si="115">FC32</f>
        <v>0</v>
      </c>
      <c r="FG32" s="3">
        <f t="shared" ref="FG32:FG95" si="116">EX32</f>
        <v>0</v>
      </c>
      <c r="FH32" s="3">
        <f t="shared" si="29"/>
        <v>0</v>
      </c>
      <c r="FI32" s="3">
        <f t="shared" si="30"/>
        <v>0</v>
      </c>
      <c r="FJ32" s="3">
        <f t="shared" si="31"/>
        <v>0</v>
      </c>
      <c r="FK32" s="3">
        <f t="shared" si="32"/>
        <v>0</v>
      </c>
      <c r="FL32" s="3">
        <f t="shared" ref="FL32:FL95" si="117">FK32*FH32</f>
        <v>0</v>
      </c>
      <c r="FM32" s="3">
        <f t="shared" ref="FM32:FM95" si="118">FE32-FF32-FG32-FL32</f>
        <v>0</v>
      </c>
      <c r="FN32" s="3">
        <f t="shared" ref="FN32:FN95" si="119">IF($A32="",0,IF($A31=$A$31,FM31+FM32,IF($FS32=2,FM32,FM32)))</f>
        <v>0</v>
      </c>
      <c r="FO32" s="2">
        <f t="shared" si="33"/>
        <v>0</v>
      </c>
      <c r="FP32" s="2">
        <f t="shared" si="34"/>
        <v>0</v>
      </c>
      <c r="FQ32" s="2">
        <f t="shared" ref="FQ32:FQ95" si="120">IF($A32="",0,IF($A31=$A$31,FP31+FP32,IF($FS32=2,FP32,FP32)))</f>
        <v>0</v>
      </c>
      <c r="FR32" s="6" t="str">
        <f>IF(A32=1,1,IF(DW32="","",COUNTA($DW$31:DW32)+1))</f>
        <v/>
      </c>
      <c r="FS32" s="6" t="str">
        <f t="shared" si="35"/>
        <v/>
      </c>
      <c r="FT32" s="4">
        <f t="shared" ref="FT32:FT95" si="121">IF(DR32="",0,IF(AD32&lt;=$FT$30,1,2))</f>
        <v>1</v>
      </c>
      <c r="FU32" s="23">
        <f t="shared" ref="FU32:FU95" si="122">IF(DR32="",0,IF(AT32&lt;=$FU$30,1,2))</f>
        <v>1</v>
      </c>
      <c r="FV32" s="23">
        <f t="shared" ref="FV32:FV95" si="123">IF(DS32="",0,IF(AU32&lt;$FV$30,1,2))</f>
        <v>2</v>
      </c>
    </row>
    <row r="33" spans="1:178" s="26" customFormat="1">
      <c r="A33" s="4">
        <f t="shared" si="36"/>
        <v>3</v>
      </c>
      <c r="B33" s="33">
        <v>291.5</v>
      </c>
      <c r="C33" s="33">
        <v>378</v>
      </c>
      <c r="D33" s="33">
        <f t="shared" si="37"/>
        <v>376.65</v>
      </c>
      <c r="E33" s="33"/>
      <c r="F33" s="33"/>
      <c r="G33" s="11" t="str">
        <f t="shared" si="2"/>
        <v/>
      </c>
      <c r="H33" s="3">
        <f t="shared" si="38"/>
        <v>291.5</v>
      </c>
      <c r="I33" s="3">
        <f t="shared" si="3"/>
        <v>291.5</v>
      </c>
      <c r="J33" s="3">
        <f t="shared" si="39"/>
        <v>378</v>
      </c>
      <c r="K33" s="3">
        <f t="shared" si="4"/>
        <v>378</v>
      </c>
      <c r="L33" s="2">
        <f t="shared" si="5"/>
        <v>378</v>
      </c>
      <c r="M33" s="8">
        <f t="shared" si="40"/>
        <v>291.5</v>
      </c>
      <c r="N33" s="8">
        <f t="shared" si="6"/>
        <v>291.5</v>
      </c>
      <c r="O33" s="8">
        <f t="shared" si="41"/>
        <v>376.65</v>
      </c>
      <c r="P33" s="8">
        <f t="shared" si="7"/>
        <v>376.65</v>
      </c>
      <c r="Q33" s="2">
        <f t="shared" si="8"/>
        <v>376.65</v>
      </c>
      <c r="R33" s="3">
        <f t="shared" si="9"/>
        <v>0</v>
      </c>
      <c r="S33" s="3" t="str">
        <f t="shared" si="10"/>
        <v/>
      </c>
      <c r="T33" s="3" t="str">
        <f t="shared" si="42"/>
        <v/>
      </c>
      <c r="U33" s="8" t="str">
        <f t="shared" si="11"/>
        <v/>
      </c>
      <c r="V33" s="2" t="str">
        <f t="shared" si="12"/>
        <v/>
      </c>
      <c r="W33" s="2" t="str">
        <f t="shared" si="13"/>
        <v/>
      </c>
      <c r="X33" s="2">
        <f t="shared" ref="X33:X96" si="124">IF(W33="",L33,V33)</f>
        <v>378</v>
      </c>
      <c r="Y33" s="2">
        <f t="shared" si="14"/>
        <v>1.3500000000000227</v>
      </c>
      <c r="Z33" s="46">
        <f t="shared" si="43"/>
        <v>210</v>
      </c>
      <c r="AA33" s="46">
        <f t="shared" si="44"/>
        <v>0</v>
      </c>
      <c r="AB33" s="47"/>
      <c r="AC33" s="46">
        <f t="shared" si="45"/>
        <v>2</v>
      </c>
      <c r="AD33" s="47">
        <f t="shared" si="46"/>
        <v>1</v>
      </c>
      <c r="AE33" s="48" t="str">
        <f t="shared" si="47"/>
        <v/>
      </c>
      <c r="AF33" s="49">
        <f t="shared" si="48"/>
        <v>0</v>
      </c>
      <c r="AG33" s="49">
        <f t="shared" si="48"/>
        <v>0</v>
      </c>
      <c r="AH33" s="49">
        <f t="shared" si="48"/>
        <v>0</v>
      </c>
      <c r="AI33" s="47">
        <f t="shared" si="48"/>
        <v>0.1</v>
      </c>
      <c r="AJ33" s="47">
        <f t="shared" si="48"/>
        <v>0.3</v>
      </c>
      <c r="AK33" s="46">
        <f t="shared" si="48"/>
        <v>2</v>
      </c>
      <c r="AL33" s="47"/>
      <c r="AM33" s="53">
        <f t="shared" si="49"/>
        <v>0.51</v>
      </c>
      <c r="AN33" s="50" t="str">
        <f t="shared" si="50"/>
        <v>196 - 291,5</v>
      </c>
      <c r="AO33" s="53" t="s">
        <v>84</v>
      </c>
      <c r="AP33" s="52">
        <f t="shared" si="51"/>
        <v>95.5</v>
      </c>
      <c r="AQ33" s="52">
        <f t="shared" si="52"/>
        <v>95.5</v>
      </c>
      <c r="AR33" s="47">
        <f t="shared" si="53"/>
        <v>0</v>
      </c>
      <c r="AS33" s="53">
        <f t="shared" si="54"/>
        <v>1.3500000000000227</v>
      </c>
      <c r="AT33" s="52">
        <f t="shared" si="55"/>
        <v>1.4500000000000228</v>
      </c>
      <c r="AU33" s="9">
        <f t="shared" si="56"/>
        <v>138.47500000000218</v>
      </c>
      <c r="AV33" s="9">
        <f t="shared" si="57"/>
        <v>0.61</v>
      </c>
      <c r="AW33" s="12" t="str">
        <f t="shared" si="58"/>
        <v/>
      </c>
      <c r="AX33" s="9">
        <f t="shared" si="59"/>
        <v>1.4500000000000228</v>
      </c>
      <c r="AY33" s="12" t="str">
        <f t="shared" si="60"/>
        <v/>
      </c>
      <c r="AZ33" s="10">
        <f t="shared" si="61"/>
        <v>3.4636059005827467E-2</v>
      </c>
      <c r="BA33" s="10">
        <f t="shared" si="62"/>
        <v>1</v>
      </c>
      <c r="BB33" s="10">
        <f t="shared" si="63"/>
        <v>0.1</v>
      </c>
      <c r="BC33" s="10">
        <f t="shared" si="64"/>
        <v>0.51</v>
      </c>
      <c r="BD33" s="10">
        <f t="shared" si="65"/>
        <v>0.47536394099417256</v>
      </c>
      <c r="BE33" s="12" t="str">
        <f t="shared" si="66"/>
        <v/>
      </c>
      <c r="BF33" s="9">
        <f t="shared" si="67"/>
        <v>1</v>
      </c>
      <c r="BG33" s="9">
        <f t="shared" si="68"/>
        <v>1</v>
      </c>
      <c r="BH33" s="7">
        <f t="shared" si="69"/>
        <v>0</v>
      </c>
      <c r="BI33" s="7">
        <f t="shared" si="70"/>
        <v>1.4500000000000228</v>
      </c>
      <c r="BJ33" s="12" t="str">
        <f t="shared" si="71"/>
        <v/>
      </c>
      <c r="BK33" s="80">
        <f t="shared" si="72"/>
        <v>0</v>
      </c>
      <c r="BL33" s="7">
        <f t="shared" si="73"/>
        <v>0</v>
      </c>
      <c r="BM33" s="7">
        <f t="shared" ref="BM33:BM96" si="125">IF(B33="","",BI33-CHOOSE(AK33,IF(AL33="",BB33+BC33,AL33+AZ33),BB33+BC33))</f>
        <v>0.84000000000002284</v>
      </c>
      <c r="BN33" s="12" t="str">
        <f t="shared" si="74"/>
        <v/>
      </c>
      <c r="BO33" s="9">
        <f t="shared" si="75"/>
        <v>1.4500000000000228</v>
      </c>
      <c r="BP33" s="2">
        <f t="shared" si="76"/>
        <v>1.4500000000000228</v>
      </c>
      <c r="BQ33" s="2">
        <f t="shared" si="77"/>
        <v>1.4500000000000228</v>
      </c>
      <c r="BR33" s="20">
        <f t="shared" si="78"/>
        <v>2</v>
      </c>
      <c r="BS33" s="20">
        <f t="shared" si="78"/>
        <v>2</v>
      </c>
      <c r="BT33" s="20">
        <f t="shared" si="78"/>
        <v>2</v>
      </c>
      <c r="BU33" s="86">
        <f t="shared" si="79"/>
        <v>1</v>
      </c>
      <c r="BV33" s="86">
        <f t="shared" si="80"/>
        <v>1</v>
      </c>
      <c r="BW33" s="20">
        <f t="shared" si="78"/>
        <v>3</v>
      </c>
      <c r="BX33" s="86">
        <f t="shared" si="78"/>
        <v>0.1</v>
      </c>
      <c r="BY33" s="86">
        <f t="shared" si="78"/>
        <v>0.12</v>
      </c>
      <c r="BZ33" s="86">
        <f t="shared" si="78"/>
        <v>0.15</v>
      </c>
      <c r="CA33" s="86">
        <f t="shared" si="78"/>
        <v>0.17</v>
      </c>
      <c r="CB33" s="86">
        <f t="shared" si="78"/>
        <v>0.19</v>
      </c>
      <c r="CC33" s="86">
        <f t="shared" si="78"/>
        <v>0.22</v>
      </c>
      <c r="CD33" s="86">
        <f t="shared" si="78"/>
        <v>0.05</v>
      </c>
      <c r="CE33" s="20" t="str">
        <f t="shared" ref="CE33:CE96" si="126">IF($A33="","",IF(SUM(BX33:CD33)=1,"OK ("&amp;SUM(BX33:CD33)*100&amp;" %)","Chyba ( "&amp;SUM(BX33:CD33)*100&amp;"%)"))</f>
        <v>OK (100 %)</v>
      </c>
      <c r="CF33" s="14">
        <f t="shared" si="82"/>
        <v>95.5</v>
      </c>
      <c r="CG33" s="14">
        <f t="shared" si="83"/>
        <v>95.5</v>
      </c>
      <c r="CH33" s="8">
        <f t="shared" si="84"/>
        <v>0</v>
      </c>
      <c r="CI33" s="9">
        <f t="shared" si="85"/>
        <v>95.5</v>
      </c>
      <c r="CJ33" s="9">
        <f t="shared" si="86"/>
        <v>0</v>
      </c>
      <c r="CK33" s="9">
        <f t="shared" si="87"/>
        <v>95.5</v>
      </c>
      <c r="CL33" s="9">
        <f t="shared" si="88"/>
        <v>0</v>
      </c>
      <c r="CM33" s="9">
        <f t="shared" si="89"/>
        <v>3.3077436350565232</v>
      </c>
      <c r="CN33" s="9">
        <f t="shared" si="90"/>
        <v>0</v>
      </c>
      <c r="CO33" s="9">
        <f t="shared" si="91"/>
        <v>0</v>
      </c>
      <c r="CP33" s="9">
        <f t="shared" si="91"/>
        <v>0</v>
      </c>
      <c r="CQ33" s="9">
        <f t="shared" si="91"/>
        <v>0</v>
      </c>
      <c r="CR33" s="9">
        <f t="shared" si="91"/>
        <v>0</v>
      </c>
      <c r="CS33" s="9">
        <f t="shared" si="91"/>
        <v>0</v>
      </c>
      <c r="CT33" s="9">
        <f t="shared" si="91"/>
        <v>0</v>
      </c>
      <c r="CU33" s="9">
        <f t="shared" si="91"/>
        <v>0</v>
      </c>
      <c r="CV33" s="9">
        <f t="shared" si="92"/>
        <v>138.47500000000218</v>
      </c>
      <c r="CW33" s="9">
        <f t="shared" si="93"/>
        <v>13.847500000000219</v>
      </c>
      <c r="CX33" s="9">
        <f t="shared" si="93"/>
        <v>16.61700000000026</v>
      </c>
      <c r="CY33" s="9">
        <f t="shared" si="93"/>
        <v>20.771250000000325</v>
      </c>
      <c r="CZ33" s="9">
        <f t="shared" si="93"/>
        <v>23.540750000000372</v>
      </c>
      <c r="DA33" s="9">
        <f t="shared" si="93"/>
        <v>26.310250000000416</v>
      </c>
      <c r="DB33" s="9">
        <f t="shared" si="93"/>
        <v>30.464500000000481</v>
      </c>
      <c r="DC33" s="9">
        <f t="shared" si="93"/>
        <v>6.9237500000001093</v>
      </c>
      <c r="DD33" s="2">
        <f t="shared" si="94"/>
        <v>9.5500000000000007</v>
      </c>
      <c r="DE33" s="2">
        <f t="shared" si="95"/>
        <v>0</v>
      </c>
      <c r="DF33" s="2">
        <f t="shared" si="96"/>
        <v>45.39725636494348</v>
      </c>
      <c r="DG33" s="2">
        <f t="shared" si="97"/>
        <v>0</v>
      </c>
      <c r="DH33" s="2">
        <f t="shared" si="98"/>
        <v>0</v>
      </c>
      <c r="DI33" s="2">
        <f t="shared" si="99"/>
        <v>0</v>
      </c>
      <c r="DJ33" s="2">
        <f t="shared" si="100"/>
        <v>0</v>
      </c>
      <c r="DK33" s="2">
        <f t="shared" si="101"/>
        <v>80.220000000002187</v>
      </c>
      <c r="DL33" s="16">
        <f t="shared" si="102"/>
        <v>0</v>
      </c>
      <c r="DM33" s="16">
        <f t="shared" si="103"/>
        <v>0</v>
      </c>
      <c r="DN33" s="16">
        <f t="shared" si="104"/>
        <v>138.47500000000218</v>
      </c>
      <c r="DO33" s="72">
        <f t="shared" si="105"/>
        <v>0</v>
      </c>
      <c r="DP33" s="16">
        <f t="shared" si="106"/>
        <v>0</v>
      </c>
      <c r="DQ33" s="16">
        <f t="shared" si="107"/>
        <v>80.220000000002187</v>
      </c>
      <c r="DR33" s="2">
        <f t="shared" si="108"/>
        <v>276.95000000000437</v>
      </c>
      <c r="DS33" s="2">
        <f t="shared" si="109"/>
        <v>0</v>
      </c>
      <c r="DT33" s="2">
        <f t="shared" si="110"/>
        <v>0</v>
      </c>
      <c r="DU33" s="2">
        <f t="shared" si="111"/>
        <v>0</v>
      </c>
      <c r="DV33" s="31"/>
      <c r="DW33" s="18"/>
      <c r="DX33" s="17"/>
      <c r="DY33" s="47" t="str">
        <f t="shared" si="15"/>
        <v/>
      </c>
      <c r="DZ33" s="47" t="str">
        <f t="shared" si="15"/>
        <v/>
      </c>
      <c r="EA33" s="47" t="str">
        <f t="shared" si="15"/>
        <v/>
      </c>
      <c r="EB33" s="47" t="str">
        <f t="shared" si="15"/>
        <v/>
      </c>
      <c r="EC33" s="49" t="str">
        <f t="shared" si="15"/>
        <v/>
      </c>
      <c r="ED33" s="49" t="str">
        <f t="shared" si="15"/>
        <v/>
      </c>
      <c r="EE33" s="47" t="str">
        <f t="shared" si="15"/>
        <v/>
      </c>
      <c r="EF33" s="47" t="str">
        <f t="shared" si="15"/>
        <v/>
      </c>
      <c r="EG33" s="47" t="str">
        <f t="shared" si="15"/>
        <v/>
      </c>
      <c r="EH33" s="6">
        <f t="shared" si="16"/>
        <v>0</v>
      </c>
      <c r="EI33" s="6">
        <f t="shared" si="17"/>
        <v>0</v>
      </c>
      <c r="EJ33" s="2" t="str">
        <f t="shared" si="18"/>
        <v/>
      </c>
      <c r="EK33" s="2" t="str">
        <f t="shared" si="19"/>
        <v/>
      </c>
      <c r="EL33" s="2" t="str">
        <f t="shared" si="20"/>
        <v/>
      </c>
      <c r="EM33" s="2" t="str">
        <f t="shared" si="21"/>
        <v/>
      </c>
      <c r="EN33" s="2" t="str">
        <f t="shared" si="22"/>
        <v/>
      </c>
      <c r="EO33" s="2">
        <f t="shared" si="23"/>
        <v>0</v>
      </c>
      <c r="EP33" s="2">
        <f t="shared" si="112"/>
        <v>0</v>
      </c>
      <c r="EQ33" s="2"/>
      <c r="ER33" s="2"/>
      <c r="ES33" s="2"/>
      <c r="ET33" s="2"/>
      <c r="EU33" s="2"/>
      <c r="EV33" s="2"/>
      <c r="EW33" s="2">
        <f t="shared" si="24"/>
        <v>0</v>
      </c>
      <c r="EX33" s="2">
        <f t="shared" si="25"/>
        <v>0</v>
      </c>
      <c r="EY33" s="2">
        <f t="shared" si="113"/>
        <v>0</v>
      </c>
      <c r="EZ33" s="2">
        <f t="shared" si="26"/>
        <v>0</v>
      </c>
      <c r="FA33" s="2">
        <f t="shared" si="27"/>
        <v>0</v>
      </c>
      <c r="FB33" s="59"/>
      <c r="FC33" s="2">
        <f t="shared" si="28"/>
        <v>0</v>
      </c>
      <c r="FD33" s="2">
        <f t="shared" si="114"/>
        <v>0</v>
      </c>
      <c r="FE33" s="3">
        <f>EO33</f>
        <v>0</v>
      </c>
      <c r="FF33" s="3">
        <f t="shared" si="115"/>
        <v>0</v>
      </c>
      <c r="FG33" s="3">
        <f t="shared" si="116"/>
        <v>0</v>
      </c>
      <c r="FH33" s="3">
        <f t="shared" si="29"/>
        <v>0</v>
      </c>
      <c r="FI33" s="3">
        <f t="shared" si="30"/>
        <v>0</v>
      </c>
      <c r="FJ33" s="3">
        <f t="shared" si="31"/>
        <v>0</v>
      </c>
      <c r="FK33" s="3">
        <f t="shared" si="32"/>
        <v>0</v>
      </c>
      <c r="FL33" s="3">
        <f t="shared" si="117"/>
        <v>0</v>
      </c>
      <c r="FM33" s="3">
        <f t="shared" si="118"/>
        <v>0</v>
      </c>
      <c r="FN33" s="3">
        <f t="shared" si="119"/>
        <v>0</v>
      </c>
      <c r="FO33" s="2">
        <f t="shared" si="33"/>
        <v>0</v>
      </c>
      <c r="FP33" s="2">
        <f t="shared" si="34"/>
        <v>0</v>
      </c>
      <c r="FQ33" s="2">
        <f t="shared" si="120"/>
        <v>0</v>
      </c>
      <c r="FR33" s="6" t="str">
        <f>IF(A33=1,1,IF(DW33="","",COUNTA($DW$31:DW33)+1))</f>
        <v/>
      </c>
      <c r="FS33" s="6" t="str">
        <f t="shared" si="35"/>
        <v/>
      </c>
      <c r="FT33" s="4">
        <f t="shared" si="121"/>
        <v>1</v>
      </c>
      <c r="FU33" s="23">
        <f t="shared" si="122"/>
        <v>1</v>
      </c>
      <c r="FV33" s="23">
        <f t="shared" si="123"/>
        <v>2</v>
      </c>
    </row>
    <row r="34" spans="1:178" s="26" customFormat="1">
      <c r="A34" s="4" t="str">
        <f t="shared" si="36"/>
        <v/>
      </c>
      <c r="B34" s="33"/>
      <c r="C34" s="33"/>
      <c r="D34" s="33"/>
      <c r="E34" s="33"/>
      <c r="F34" s="33"/>
      <c r="G34" s="11" t="str">
        <f t="shared" si="2"/>
        <v/>
      </c>
      <c r="H34" s="3" t="str">
        <f t="shared" si="38"/>
        <v/>
      </c>
      <c r="I34" s="3" t="str">
        <f t="shared" si="3"/>
        <v/>
      </c>
      <c r="J34" s="3" t="str">
        <f t="shared" si="39"/>
        <v/>
      </c>
      <c r="K34" s="3" t="str">
        <f t="shared" si="4"/>
        <v/>
      </c>
      <c r="L34" s="2" t="str">
        <f t="shared" si="5"/>
        <v/>
      </c>
      <c r="M34" s="8" t="str">
        <f t="shared" si="40"/>
        <v/>
      </c>
      <c r="N34" s="8" t="str">
        <f t="shared" si="6"/>
        <v/>
      </c>
      <c r="O34" s="8" t="str">
        <f t="shared" si="41"/>
        <v/>
      </c>
      <c r="P34" s="8" t="str">
        <f t="shared" si="7"/>
        <v/>
      </c>
      <c r="Q34" s="2" t="str">
        <f t="shared" si="8"/>
        <v/>
      </c>
      <c r="R34" s="3" t="str">
        <f t="shared" si="9"/>
        <v/>
      </c>
      <c r="S34" s="3" t="str">
        <f t="shared" si="10"/>
        <v/>
      </c>
      <c r="T34" s="3" t="str">
        <f t="shared" si="42"/>
        <v/>
      </c>
      <c r="U34" s="8" t="str">
        <f t="shared" si="11"/>
        <v/>
      </c>
      <c r="V34" s="2" t="str">
        <f t="shared" si="12"/>
        <v/>
      </c>
      <c r="W34" s="2" t="str">
        <f t="shared" si="13"/>
        <v/>
      </c>
      <c r="X34" s="2" t="str">
        <f t="shared" si="124"/>
        <v/>
      </c>
      <c r="Y34" s="2" t="str">
        <f t="shared" si="14"/>
        <v/>
      </c>
      <c r="Z34" s="46" t="str">
        <f t="shared" si="43"/>
        <v/>
      </c>
      <c r="AA34" s="46" t="str">
        <f t="shared" si="44"/>
        <v/>
      </c>
      <c r="AB34" s="47"/>
      <c r="AC34" s="46" t="str">
        <f t="shared" si="45"/>
        <v/>
      </c>
      <c r="AD34" s="47" t="str">
        <f t="shared" si="46"/>
        <v/>
      </c>
      <c r="AE34" s="48" t="str">
        <f t="shared" si="47"/>
        <v/>
      </c>
      <c r="AF34" s="49" t="str">
        <f t="shared" si="48"/>
        <v/>
      </c>
      <c r="AG34" s="49" t="str">
        <f t="shared" si="48"/>
        <v/>
      </c>
      <c r="AH34" s="49" t="str">
        <f t="shared" si="48"/>
        <v/>
      </c>
      <c r="AI34" s="47" t="str">
        <f t="shared" si="48"/>
        <v/>
      </c>
      <c r="AJ34" s="47" t="str">
        <f t="shared" si="48"/>
        <v/>
      </c>
      <c r="AK34" s="46" t="str">
        <f t="shared" si="48"/>
        <v/>
      </c>
      <c r="AL34" s="47"/>
      <c r="AM34" s="53" t="str">
        <f t="shared" si="49"/>
        <v/>
      </c>
      <c r="AN34" s="50" t="str">
        <f t="shared" si="50"/>
        <v/>
      </c>
      <c r="AO34" s="53" t="s">
        <v>85</v>
      </c>
      <c r="AP34" s="52" t="str">
        <f t="shared" si="51"/>
        <v/>
      </c>
      <c r="AQ34" s="52" t="str">
        <f t="shared" si="52"/>
        <v/>
      </c>
      <c r="AR34" s="47">
        <f t="shared" si="53"/>
        <v>0.37</v>
      </c>
      <c r="AS34" s="53" t="str">
        <f t="shared" si="54"/>
        <v/>
      </c>
      <c r="AT34" s="52" t="str">
        <f t="shared" si="55"/>
        <v/>
      </c>
      <c r="AU34" s="9" t="str">
        <f t="shared" si="56"/>
        <v/>
      </c>
      <c r="AV34" s="9" t="str">
        <f t="shared" si="57"/>
        <v/>
      </c>
      <c r="AW34" s="12" t="str">
        <f t="shared" si="58"/>
        <v/>
      </c>
      <c r="AX34" s="9" t="str">
        <f t="shared" si="59"/>
        <v/>
      </c>
      <c r="AY34" s="12" t="str">
        <f t="shared" si="60"/>
        <v/>
      </c>
      <c r="AZ34" s="10" t="str">
        <f t="shared" si="61"/>
        <v/>
      </c>
      <c r="BA34" s="10" t="str">
        <f t="shared" si="62"/>
        <v/>
      </c>
      <c r="BB34" s="10" t="str">
        <f t="shared" si="63"/>
        <v/>
      </c>
      <c r="BC34" s="10" t="str">
        <f t="shared" si="64"/>
        <v/>
      </c>
      <c r="BD34" s="10" t="str">
        <f t="shared" si="65"/>
        <v/>
      </c>
      <c r="BE34" s="12" t="str">
        <f t="shared" si="66"/>
        <v/>
      </c>
      <c r="BF34" s="9" t="str">
        <f t="shared" si="67"/>
        <v/>
      </c>
      <c r="BG34" s="9" t="str">
        <f t="shared" si="68"/>
        <v/>
      </c>
      <c r="BH34" s="7" t="str">
        <f t="shared" si="69"/>
        <v/>
      </c>
      <c r="BI34" s="7" t="str">
        <f t="shared" si="70"/>
        <v/>
      </c>
      <c r="BJ34" s="12" t="str">
        <f t="shared" si="71"/>
        <v/>
      </c>
      <c r="BK34" s="80" t="str">
        <f t="shared" si="72"/>
        <v/>
      </c>
      <c r="BL34" s="7" t="str">
        <f t="shared" si="73"/>
        <v/>
      </c>
      <c r="BM34" s="7" t="str">
        <f t="shared" si="125"/>
        <v/>
      </c>
      <c r="BN34" s="12" t="str">
        <f t="shared" si="74"/>
        <v/>
      </c>
      <c r="BO34" s="9" t="str">
        <f t="shared" si="75"/>
        <v/>
      </c>
      <c r="BP34" s="2" t="str">
        <f t="shared" si="76"/>
        <v/>
      </c>
      <c r="BQ34" s="2" t="str">
        <f t="shared" si="77"/>
        <v/>
      </c>
      <c r="BR34" s="20" t="str">
        <f t="shared" si="78"/>
        <v/>
      </c>
      <c r="BS34" s="20" t="str">
        <f t="shared" si="78"/>
        <v/>
      </c>
      <c r="BT34" s="20" t="str">
        <f t="shared" si="78"/>
        <v/>
      </c>
      <c r="BU34" s="86" t="str">
        <f t="shared" si="79"/>
        <v/>
      </c>
      <c r="BV34" s="86" t="str">
        <f t="shared" si="80"/>
        <v/>
      </c>
      <c r="BW34" s="20" t="str">
        <f t="shared" si="78"/>
        <v/>
      </c>
      <c r="BX34" s="86" t="str">
        <f t="shared" si="78"/>
        <v/>
      </c>
      <c r="BY34" s="86" t="str">
        <f t="shared" si="78"/>
        <v/>
      </c>
      <c r="BZ34" s="86" t="str">
        <f t="shared" si="78"/>
        <v/>
      </c>
      <c r="CA34" s="86" t="str">
        <f t="shared" si="78"/>
        <v/>
      </c>
      <c r="CB34" s="86" t="str">
        <f t="shared" si="78"/>
        <v/>
      </c>
      <c r="CC34" s="86" t="str">
        <f t="shared" si="78"/>
        <v/>
      </c>
      <c r="CD34" s="86" t="str">
        <f t="shared" si="78"/>
        <v/>
      </c>
      <c r="CE34" s="20" t="str">
        <f t="shared" si="126"/>
        <v/>
      </c>
      <c r="CF34" s="14" t="str">
        <f t="shared" si="82"/>
        <v/>
      </c>
      <c r="CG34" s="14" t="str">
        <f t="shared" si="83"/>
        <v/>
      </c>
      <c r="CH34" s="8">
        <f t="shared" si="84"/>
        <v>0</v>
      </c>
      <c r="CI34" s="9" t="str">
        <f t="shared" si="85"/>
        <v/>
      </c>
      <c r="CJ34" s="9" t="str">
        <f t="shared" si="86"/>
        <v/>
      </c>
      <c r="CK34" s="9" t="str">
        <f t="shared" si="87"/>
        <v/>
      </c>
      <c r="CL34" s="9" t="str">
        <f t="shared" si="88"/>
        <v/>
      </c>
      <c r="CM34" s="9" t="str">
        <f t="shared" si="89"/>
        <v/>
      </c>
      <c r="CN34" s="9" t="str">
        <f t="shared" si="90"/>
        <v/>
      </c>
      <c r="CO34" s="9" t="str">
        <f t="shared" si="91"/>
        <v/>
      </c>
      <c r="CP34" s="9" t="str">
        <f t="shared" si="91"/>
        <v/>
      </c>
      <c r="CQ34" s="9" t="str">
        <f t="shared" si="91"/>
        <v/>
      </c>
      <c r="CR34" s="9" t="str">
        <f t="shared" si="91"/>
        <v/>
      </c>
      <c r="CS34" s="9" t="str">
        <f t="shared" si="91"/>
        <v/>
      </c>
      <c r="CT34" s="9" t="str">
        <f t="shared" si="91"/>
        <v/>
      </c>
      <c r="CU34" s="9" t="str">
        <f t="shared" si="91"/>
        <v/>
      </c>
      <c r="CV34" s="9" t="str">
        <f t="shared" si="92"/>
        <v/>
      </c>
      <c r="CW34" s="9" t="str">
        <f t="shared" si="93"/>
        <v/>
      </c>
      <c r="CX34" s="9" t="str">
        <f t="shared" si="93"/>
        <v/>
      </c>
      <c r="CY34" s="9" t="str">
        <f t="shared" si="93"/>
        <v/>
      </c>
      <c r="CZ34" s="9" t="str">
        <f t="shared" si="93"/>
        <v/>
      </c>
      <c r="DA34" s="9" t="str">
        <f t="shared" si="93"/>
        <v/>
      </c>
      <c r="DB34" s="9" t="str">
        <f t="shared" si="93"/>
        <v/>
      </c>
      <c r="DC34" s="9" t="str">
        <f t="shared" si="93"/>
        <v/>
      </c>
      <c r="DD34" s="2" t="str">
        <f t="shared" si="94"/>
        <v/>
      </c>
      <c r="DE34" s="2" t="str">
        <f t="shared" si="95"/>
        <v/>
      </c>
      <c r="DF34" s="2" t="str">
        <f t="shared" si="96"/>
        <v/>
      </c>
      <c r="DG34" s="2" t="str">
        <f t="shared" si="97"/>
        <v/>
      </c>
      <c r="DH34" s="2" t="str">
        <f t="shared" si="98"/>
        <v/>
      </c>
      <c r="DI34" s="2" t="str">
        <f t="shared" si="99"/>
        <v/>
      </c>
      <c r="DJ34" s="2" t="str">
        <f t="shared" si="100"/>
        <v/>
      </c>
      <c r="DK34" s="2" t="str">
        <f t="shared" si="101"/>
        <v/>
      </c>
      <c r="DL34" s="16" t="str">
        <f t="shared" si="102"/>
        <v/>
      </c>
      <c r="DM34" s="16" t="str">
        <f t="shared" si="103"/>
        <v/>
      </c>
      <c r="DN34" s="16" t="str">
        <f t="shared" si="104"/>
        <v/>
      </c>
      <c r="DO34" s="72" t="str">
        <f t="shared" si="105"/>
        <v/>
      </c>
      <c r="DP34" s="16" t="str">
        <f t="shared" si="106"/>
        <v/>
      </c>
      <c r="DQ34" s="16" t="str">
        <f t="shared" si="107"/>
        <v/>
      </c>
      <c r="DR34" s="2" t="str">
        <f t="shared" si="108"/>
        <v/>
      </c>
      <c r="DS34" s="2" t="str">
        <f t="shared" si="109"/>
        <v/>
      </c>
      <c r="DT34" s="2" t="str">
        <f t="shared" si="110"/>
        <v/>
      </c>
      <c r="DU34" s="2" t="str">
        <f t="shared" si="111"/>
        <v/>
      </c>
      <c r="DV34" s="15"/>
      <c r="DW34" s="18"/>
      <c r="DX34" s="17"/>
      <c r="DY34" s="47" t="str">
        <f t="shared" si="15"/>
        <v/>
      </c>
      <c r="DZ34" s="47" t="str">
        <f t="shared" si="15"/>
        <v/>
      </c>
      <c r="EA34" s="47" t="str">
        <f t="shared" si="15"/>
        <v/>
      </c>
      <c r="EB34" s="47" t="str">
        <f t="shared" si="15"/>
        <v/>
      </c>
      <c r="EC34" s="49" t="str">
        <f t="shared" si="15"/>
        <v/>
      </c>
      <c r="ED34" s="49" t="str">
        <f t="shared" si="15"/>
        <v/>
      </c>
      <c r="EE34" s="47" t="str">
        <f t="shared" si="15"/>
        <v/>
      </c>
      <c r="EF34" s="47" t="str">
        <f t="shared" si="15"/>
        <v/>
      </c>
      <c r="EG34" s="47" t="str">
        <f t="shared" si="15"/>
        <v/>
      </c>
      <c r="EH34" s="6">
        <f t="shared" si="16"/>
        <v>0</v>
      </c>
      <c r="EI34" s="6">
        <f t="shared" si="17"/>
        <v>0</v>
      </c>
      <c r="EJ34" s="2" t="str">
        <f t="shared" si="18"/>
        <v/>
      </c>
      <c r="EK34" s="2" t="str">
        <f t="shared" si="19"/>
        <v/>
      </c>
      <c r="EL34" s="2" t="str">
        <f t="shared" si="20"/>
        <v/>
      </c>
      <c r="EM34" s="2" t="str">
        <f t="shared" si="21"/>
        <v/>
      </c>
      <c r="EN34" s="2" t="str">
        <f t="shared" si="22"/>
        <v/>
      </c>
      <c r="EO34" s="2">
        <f t="shared" si="23"/>
        <v>0</v>
      </c>
      <c r="EP34" s="2">
        <f t="shared" si="112"/>
        <v>0</v>
      </c>
      <c r="EQ34" s="2"/>
      <c r="ER34" s="2"/>
      <c r="ES34" s="2"/>
      <c r="ET34" s="2"/>
      <c r="EU34" s="2"/>
      <c r="EV34" s="2"/>
      <c r="EW34" s="2">
        <f t="shared" si="24"/>
        <v>0</v>
      </c>
      <c r="EX34" s="2">
        <f t="shared" si="25"/>
        <v>0</v>
      </c>
      <c r="EY34" s="2">
        <f t="shared" si="113"/>
        <v>0</v>
      </c>
      <c r="EZ34" s="2">
        <f t="shared" si="26"/>
        <v>0</v>
      </c>
      <c r="FA34" s="2">
        <f t="shared" si="27"/>
        <v>0</v>
      </c>
      <c r="FB34" s="59"/>
      <c r="FC34" s="2">
        <f t="shared" si="28"/>
        <v>0</v>
      </c>
      <c r="FD34" s="2">
        <f t="shared" si="114"/>
        <v>0</v>
      </c>
      <c r="FE34" s="3">
        <f t="shared" ref="FE34:FE97" si="127">EO34</f>
        <v>0</v>
      </c>
      <c r="FF34" s="3">
        <f t="shared" si="115"/>
        <v>0</v>
      </c>
      <c r="FG34" s="3">
        <f t="shared" si="116"/>
        <v>0</v>
      </c>
      <c r="FH34" s="3">
        <f t="shared" si="29"/>
        <v>0</v>
      </c>
      <c r="FI34" s="3">
        <f t="shared" si="30"/>
        <v>0</v>
      </c>
      <c r="FJ34" s="3">
        <f t="shared" si="31"/>
        <v>0</v>
      </c>
      <c r="FK34" s="3">
        <f t="shared" si="32"/>
        <v>0</v>
      </c>
      <c r="FL34" s="3">
        <f>FK34*FH34</f>
        <v>0</v>
      </c>
      <c r="FM34" s="3">
        <f t="shared" si="118"/>
        <v>0</v>
      </c>
      <c r="FN34" s="3">
        <f t="shared" si="119"/>
        <v>0</v>
      </c>
      <c r="FO34" s="2">
        <f t="shared" si="33"/>
        <v>0</v>
      </c>
      <c r="FP34" s="2">
        <f t="shared" si="34"/>
        <v>0</v>
      </c>
      <c r="FQ34" s="2">
        <f t="shared" si="120"/>
        <v>0</v>
      </c>
      <c r="FR34" s="6" t="str">
        <f>IF(A34=1,1,IF(DW34="","",COUNTA($DW$31:DW34)+1))</f>
        <v/>
      </c>
      <c r="FS34" s="6" t="str">
        <f t="shared" si="35"/>
        <v/>
      </c>
      <c r="FT34" s="4">
        <f t="shared" si="121"/>
        <v>0</v>
      </c>
      <c r="FU34" s="23">
        <f t="shared" si="122"/>
        <v>0</v>
      </c>
      <c r="FV34" s="23">
        <f t="shared" si="123"/>
        <v>0</v>
      </c>
    </row>
    <row r="35" spans="1:178" s="26" customFormat="1">
      <c r="A35" s="4" t="str">
        <f t="shared" si="36"/>
        <v/>
      </c>
      <c r="B35" s="33"/>
      <c r="C35" s="33"/>
      <c r="D35" s="33"/>
      <c r="E35" s="33"/>
      <c r="F35" s="33"/>
      <c r="G35" s="11" t="str">
        <f t="shared" si="2"/>
        <v/>
      </c>
      <c r="H35" s="3" t="str">
        <f t="shared" si="38"/>
        <v/>
      </c>
      <c r="I35" s="3" t="str">
        <f t="shared" si="3"/>
        <v/>
      </c>
      <c r="J35" s="3" t="str">
        <f t="shared" si="39"/>
        <v/>
      </c>
      <c r="K35" s="3" t="str">
        <f t="shared" si="4"/>
        <v/>
      </c>
      <c r="L35" s="2" t="str">
        <f t="shared" si="5"/>
        <v/>
      </c>
      <c r="M35" s="8" t="str">
        <f t="shared" si="40"/>
        <v/>
      </c>
      <c r="N35" s="8" t="str">
        <f t="shared" si="6"/>
        <v/>
      </c>
      <c r="O35" s="8" t="str">
        <f t="shared" si="41"/>
        <v/>
      </c>
      <c r="P35" s="8" t="str">
        <f t="shared" si="7"/>
        <v/>
      </c>
      <c r="Q35" s="2" t="str">
        <f t="shared" si="8"/>
        <v/>
      </c>
      <c r="R35" s="3" t="str">
        <f t="shared" si="9"/>
        <v/>
      </c>
      <c r="S35" s="3" t="str">
        <f t="shared" si="10"/>
        <v/>
      </c>
      <c r="T35" s="3" t="str">
        <f t="shared" si="42"/>
        <v/>
      </c>
      <c r="U35" s="8" t="str">
        <f t="shared" si="11"/>
        <v/>
      </c>
      <c r="V35" s="2" t="str">
        <f t="shared" si="12"/>
        <v/>
      </c>
      <c r="W35" s="2" t="str">
        <f t="shared" si="13"/>
        <v/>
      </c>
      <c r="X35" s="2" t="str">
        <f t="shared" si="124"/>
        <v/>
      </c>
      <c r="Y35" s="2" t="str">
        <f t="shared" si="14"/>
        <v/>
      </c>
      <c r="Z35" s="46" t="str">
        <f t="shared" si="43"/>
        <v/>
      </c>
      <c r="AA35" s="46" t="str">
        <f t="shared" si="44"/>
        <v/>
      </c>
      <c r="AB35" s="47"/>
      <c r="AC35" s="46" t="str">
        <f t="shared" si="45"/>
        <v/>
      </c>
      <c r="AD35" s="47" t="str">
        <f t="shared" si="46"/>
        <v/>
      </c>
      <c r="AE35" s="48" t="str">
        <f t="shared" si="47"/>
        <v/>
      </c>
      <c r="AF35" s="49" t="str">
        <f t="shared" si="48"/>
        <v/>
      </c>
      <c r="AG35" s="49" t="str">
        <f t="shared" si="48"/>
        <v/>
      </c>
      <c r="AH35" s="49" t="str">
        <f t="shared" si="48"/>
        <v/>
      </c>
      <c r="AI35" s="47" t="str">
        <f t="shared" si="48"/>
        <v/>
      </c>
      <c r="AJ35" s="47" t="str">
        <f t="shared" si="48"/>
        <v/>
      </c>
      <c r="AK35" s="46" t="str">
        <f t="shared" si="48"/>
        <v/>
      </c>
      <c r="AL35" s="47"/>
      <c r="AM35" s="53" t="str">
        <f t="shared" si="49"/>
        <v/>
      </c>
      <c r="AN35" s="50" t="str">
        <f t="shared" si="50"/>
        <v/>
      </c>
      <c r="AO35" s="53" t="s">
        <v>85</v>
      </c>
      <c r="AP35" s="52" t="str">
        <f t="shared" si="51"/>
        <v/>
      </c>
      <c r="AQ35" s="52" t="str">
        <f t="shared" si="52"/>
        <v/>
      </c>
      <c r="AR35" s="47">
        <f t="shared" si="53"/>
        <v>0.37</v>
      </c>
      <c r="AS35" s="53" t="str">
        <f t="shared" si="54"/>
        <v/>
      </c>
      <c r="AT35" s="52" t="str">
        <f t="shared" si="55"/>
        <v/>
      </c>
      <c r="AU35" s="9" t="str">
        <f t="shared" si="56"/>
        <v/>
      </c>
      <c r="AV35" s="9" t="str">
        <f t="shared" si="57"/>
        <v/>
      </c>
      <c r="AW35" s="12" t="str">
        <f t="shared" si="58"/>
        <v/>
      </c>
      <c r="AX35" s="9" t="str">
        <f t="shared" si="59"/>
        <v/>
      </c>
      <c r="AY35" s="12" t="str">
        <f t="shared" si="60"/>
        <v/>
      </c>
      <c r="AZ35" s="10" t="str">
        <f t="shared" si="61"/>
        <v/>
      </c>
      <c r="BA35" s="10" t="str">
        <f t="shared" si="62"/>
        <v/>
      </c>
      <c r="BB35" s="10" t="str">
        <f t="shared" si="63"/>
        <v/>
      </c>
      <c r="BC35" s="10" t="str">
        <f t="shared" si="64"/>
        <v/>
      </c>
      <c r="BD35" s="10" t="str">
        <f t="shared" si="65"/>
        <v/>
      </c>
      <c r="BE35" s="12" t="str">
        <f t="shared" si="66"/>
        <v/>
      </c>
      <c r="BF35" s="9" t="str">
        <f t="shared" si="67"/>
        <v/>
      </c>
      <c r="BG35" s="9" t="str">
        <f t="shared" si="68"/>
        <v/>
      </c>
      <c r="BH35" s="7" t="str">
        <f t="shared" si="69"/>
        <v/>
      </c>
      <c r="BI35" s="7" t="str">
        <f t="shared" si="70"/>
        <v/>
      </c>
      <c r="BJ35" s="12" t="str">
        <f t="shared" si="71"/>
        <v/>
      </c>
      <c r="BK35" s="80" t="str">
        <f t="shared" si="72"/>
        <v/>
      </c>
      <c r="BL35" s="7" t="str">
        <f t="shared" si="73"/>
        <v/>
      </c>
      <c r="BM35" s="7" t="str">
        <f t="shared" si="125"/>
        <v/>
      </c>
      <c r="BN35" s="12" t="str">
        <f t="shared" si="74"/>
        <v/>
      </c>
      <c r="BO35" s="9" t="str">
        <f t="shared" si="75"/>
        <v/>
      </c>
      <c r="BP35" s="2" t="str">
        <f t="shared" si="76"/>
        <v/>
      </c>
      <c r="BQ35" s="2" t="str">
        <f t="shared" si="77"/>
        <v/>
      </c>
      <c r="BR35" s="20" t="str">
        <f t="shared" si="78"/>
        <v/>
      </c>
      <c r="BS35" s="20" t="str">
        <f t="shared" si="78"/>
        <v/>
      </c>
      <c r="BT35" s="20" t="str">
        <f t="shared" si="78"/>
        <v/>
      </c>
      <c r="BU35" s="86" t="str">
        <f t="shared" si="79"/>
        <v/>
      </c>
      <c r="BV35" s="86" t="str">
        <f t="shared" si="80"/>
        <v/>
      </c>
      <c r="BW35" s="20" t="str">
        <f t="shared" si="78"/>
        <v/>
      </c>
      <c r="BX35" s="86" t="str">
        <f t="shared" si="78"/>
        <v/>
      </c>
      <c r="BY35" s="86" t="str">
        <f t="shared" si="78"/>
        <v/>
      </c>
      <c r="BZ35" s="86" t="str">
        <f t="shared" si="78"/>
        <v/>
      </c>
      <c r="CA35" s="86" t="str">
        <f t="shared" si="78"/>
        <v/>
      </c>
      <c r="CB35" s="86" t="str">
        <f t="shared" si="78"/>
        <v/>
      </c>
      <c r="CC35" s="86" t="str">
        <f t="shared" si="78"/>
        <v/>
      </c>
      <c r="CD35" s="86" t="str">
        <f t="shared" si="78"/>
        <v/>
      </c>
      <c r="CE35" s="20" t="str">
        <f t="shared" si="126"/>
        <v/>
      </c>
      <c r="CF35" s="14" t="str">
        <f t="shared" si="82"/>
        <v/>
      </c>
      <c r="CG35" s="14" t="str">
        <f t="shared" si="83"/>
        <v/>
      </c>
      <c r="CH35" s="8">
        <f t="shared" si="84"/>
        <v>0</v>
      </c>
      <c r="CI35" s="9" t="str">
        <f t="shared" si="85"/>
        <v/>
      </c>
      <c r="CJ35" s="9" t="str">
        <f t="shared" si="86"/>
        <v/>
      </c>
      <c r="CK35" s="9" t="str">
        <f t="shared" si="87"/>
        <v/>
      </c>
      <c r="CL35" s="9" t="str">
        <f t="shared" si="88"/>
        <v/>
      </c>
      <c r="CM35" s="9" t="str">
        <f t="shared" si="89"/>
        <v/>
      </c>
      <c r="CN35" s="9" t="str">
        <f t="shared" si="90"/>
        <v/>
      </c>
      <c r="CO35" s="9" t="str">
        <f t="shared" si="91"/>
        <v/>
      </c>
      <c r="CP35" s="9" t="str">
        <f t="shared" si="91"/>
        <v/>
      </c>
      <c r="CQ35" s="9" t="str">
        <f t="shared" si="91"/>
        <v/>
      </c>
      <c r="CR35" s="9" t="str">
        <f t="shared" si="91"/>
        <v/>
      </c>
      <c r="CS35" s="9" t="str">
        <f t="shared" si="91"/>
        <v/>
      </c>
      <c r="CT35" s="9" t="str">
        <f t="shared" si="91"/>
        <v/>
      </c>
      <c r="CU35" s="9" t="str">
        <f t="shared" si="91"/>
        <v/>
      </c>
      <c r="CV35" s="9" t="str">
        <f t="shared" si="92"/>
        <v/>
      </c>
      <c r="CW35" s="9" t="str">
        <f t="shared" si="93"/>
        <v/>
      </c>
      <c r="CX35" s="9" t="str">
        <f t="shared" si="93"/>
        <v/>
      </c>
      <c r="CY35" s="9" t="str">
        <f t="shared" si="93"/>
        <v/>
      </c>
      <c r="CZ35" s="9" t="str">
        <f t="shared" si="93"/>
        <v/>
      </c>
      <c r="DA35" s="9" t="str">
        <f t="shared" si="93"/>
        <v/>
      </c>
      <c r="DB35" s="9" t="str">
        <f t="shared" si="93"/>
        <v/>
      </c>
      <c r="DC35" s="9" t="str">
        <f t="shared" si="93"/>
        <v/>
      </c>
      <c r="DD35" s="2" t="str">
        <f t="shared" si="94"/>
        <v/>
      </c>
      <c r="DE35" s="2" t="str">
        <f t="shared" si="95"/>
        <v/>
      </c>
      <c r="DF35" s="2" t="str">
        <f t="shared" si="96"/>
        <v/>
      </c>
      <c r="DG35" s="2" t="str">
        <f t="shared" si="97"/>
        <v/>
      </c>
      <c r="DH35" s="2" t="str">
        <f t="shared" si="98"/>
        <v/>
      </c>
      <c r="DI35" s="2" t="str">
        <f t="shared" si="99"/>
        <v/>
      </c>
      <c r="DJ35" s="2" t="str">
        <f t="shared" si="100"/>
        <v/>
      </c>
      <c r="DK35" s="2" t="str">
        <f t="shared" si="101"/>
        <v/>
      </c>
      <c r="DL35" s="16" t="str">
        <f t="shared" si="102"/>
        <v/>
      </c>
      <c r="DM35" s="16" t="str">
        <f t="shared" si="103"/>
        <v/>
      </c>
      <c r="DN35" s="16" t="str">
        <f t="shared" si="104"/>
        <v/>
      </c>
      <c r="DO35" s="72" t="str">
        <f t="shared" si="105"/>
        <v/>
      </c>
      <c r="DP35" s="16" t="str">
        <f t="shared" si="106"/>
        <v/>
      </c>
      <c r="DQ35" s="16" t="str">
        <f t="shared" si="107"/>
        <v/>
      </c>
      <c r="DR35" s="2" t="str">
        <f t="shared" si="108"/>
        <v/>
      </c>
      <c r="DS35" s="2" t="str">
        <f t="shared" si="109"/>
        <v/>
      </c>
      <c r="DT35" s="2" t="str">
        <f t="shared" si="110"/>
        <v/>
      </c>
      <c r="DU35" s="2" t="str">
        <f t="shared" si="111"/>
        <v/>
      </c>
      <c r="DV35" s="15"/>
      <c r="DW35" s="18"/>
      <c r="DX35" s="17"/>
      <c r="DY35" s="47" t="str">
        <f t="shared" si="15"/>
        <v/>
      </c>
      <c r="DZ35" s="47" t="str">
        <f t="shared" si="15"/>
        <v/>
      </c>
      <c r="EA35" s="47" t="str">
        <f t="shared" si="15"/>
        <v/>
      </c>
      <c r="EB35" s="47" t="str">
        <f t="shared" si="15"/>
        <v/>
      </c>
      <c r="EC35" s="49" t="str">
        <f t="shared" si="15"/>
        <v/>
      </c>
      <c r="ED35" s="49" t="str">
        <f t="shared" si="15"/>
        <v/>
      </c>
      <c r="EE35" s="47" t="str">
        <f t="shared" si="15"/>
        <v/>
      </c>
      <c r="EF35" s="47" t="str">
        <f t="shared" si="15"/>
        <v/>
      </c>
      <c r="EG35" s="47" t="str">
        <f t="shared" si="15"/>
        <v/>
      </c>
      <c r="EH35" s="6">
        <f t="shared" si="16"/>
        <v>0</v>
      </c>
      <c r="EI35" s="6">
        <f t="shared" si="17"/>
        <v>0</v>
      </c>
      <c r="EJ35" s="2" t="str">
        <f t="shared" si="18"/>
        <v/>
      </c>
      <c r="EK35" s="2" t="str">
        <f t="shared" si="19"/>
        <v/>
      </c>
      <c r="EL35" s="2" t="str">
        <f t="shared" si="20"/>
        <v/>
      </c>
      <c r="EM35" s="2" t="str">
        <f t="shared" si="21"/>
        <v/>
      </c>
      <c r="EN35" s="2" t="str">
        <f t="shared" si="22"/>
        <v/>
      </c>
      <c r="EO35" s="2">
        <f t="shared" si="23"/>
        <v>0</v>
      </c>
      <c r="EP35" s="2">
        <f t="shared" si="112"/>
        <v>0</v>
      </c>
      <c r="EQ35" s="2"/>
      <c r="ER35" s="2"/>
      <c r="ES35" s="2"/>
      <c r="ET35" s="2"/>
      <c r="EU35" s="2"/>
      <c r="EV35" s="2"/>
      <c r="EW35" s="2">
        <f t="shared" si="24"/>
        <v>0</v>
      </c>
      <c r="EX35" s="2">
        <f t="shared" si="25"/>
        <v>0</v>
      </c>
      <c r="EY35" s="2">
        <f t="shared" si="113"/>
        <v>0</v>
      </c>
      <c r="EZ35" s="2">
        <f t="shared" si="26"/>
        <v>0</v>
      </c>
      <c r="FA35" s="2">
        <f t="shared" si="27"/>
        <v>0</v>
      </c>
      <c r="FB35" s="59"/>
      <c r="FC35" s="2">
        <f t="shared" si="28"/>
        <v>0</v>
      </c>
      <c r="FD35" s="2">
        <f t="shared" si="114"/>
        <v>0</v>
      </c>
      <c r="FE35" s="3">
        <f t="shared" si="127"/>
        <v>0</v>
      </c>
      <c r="FF35" s="3">
        <f t="shared" si="115"/>
        <v>0</v>
      </c>
      <c r="FG35" s="3">
        <f t="shared" si="116"/>
        <v>0</v>
      </c>
      <c r="FH35" s="3">
        <f t="shared" si="29"/>
        <v>0</v>
      </c>
      <c r="FI35" s="3">
        <f t="shared" si="30"/>
        <v>0</v>
      </c>
      <c r="FJ35" s="3">
        <f t="shared" si="31"/>
        <v>0</v>
      </c>
      <c r="FK35" s="3">
        <f t="shared" si="32"/>
        <v>0</v>
      </c>
      <c r="FL35" s="3">
        <f t="shared" si="117"/>
        <v>0</v>
      </c>
      <c r="FM35" s="3">
        <f t="shared" si="118"/>
        <v>0</v>
      </c>
      <c r="FN35" s="3">
        <f t="shared" si="119"/>
        <v>0</v>
      </c>
      <c r="FO35" s="2">
        <f t="shared" si="33"/>
        <v>0</v>
      </c>
      <c r="FP35" s="2">
        <f t="shared" si="34"/>
        <v>0</v>
      </c>
      <c r="FQ35" s="2">
        <f t="shared" si="120"/>
        <v>0</v>
      </c>
      <c r="FR35" s="6" t="str">
        <f>IF(A35=1,1,IF(DW35="","",COUNTA($DW$31:DW35)+1))</f>
        <v/>
      </c>
      <c r="FS35" s="6" t="str">
        <f t="shared" si="35"/>
        <v/>
      </c>
      <c r="FT35" s="4">
        <f t="shared" si="121"/>
        <v>0</v>
      </c>
      <c r="FU35" s="23">
        <f t="shared" si="122"/>
        <v>0</v>
      </c>
      <c r="FV35" s="23">
        <f t="shared" si="123"/>
        <v>0</v>
      </c>
    </row>
    <row r="36" spans="1:178" s="26" customFormat="1">
      <c r="A36" s="4" t="str">
        <f t="shared" si="36"/>
        <v/>
      </c>
      <c r="B36" s="33"/>
      <c r="C36" s="33"/>
      <c r="D36" s="33"/>
      <c r="E36" s="33"/>
      <c r="F36" s="33"/>
      <c r="G36" s="11" t="str">
        <f t="shared" si="2"/>
        <v/>
      </c>
      <c r="H36" s="3" t="str">
        <f t="shared" si="38"/>
        <v/>
      </c>
      <c r="I36" s="3" t="str">
        <f t="shared" si="3"/>
        <v/>
      </c>
      <c r="J36" s="3" t="str">
        <f t="shared" si="39"/>
        <v/>
      </c>
      <c r="K36" s="3" t="str">
        <f t="shared" si="4"/>
        <v/>
      </c>
      <c r="L36" s="2" t="str">
        <f t="shared" si="5"/>
        <v/>
      </c>
      <c r="M36" s="8" t="str">
        <f t="shared" si="40"/>
        <v/>
      </c>
      <c r="N36" s="8" t="str">
        <f t="shared" si="6"/>
        <v/>
      </c>
      <c r="O36" s="8" t="str">
        <f t="shared" si="41"/>
        <v/>
      </c>
      <c r="P36" s="8" t="str">
        <f t="shared" si="7"/>
        <v/>
      </c>
      <c r="Q36" s="2" t="str">
        <f t="shared" si="8"/>
        <v/>
      </c>
      <c r="R36" s="3" t="str">
        <f t="shared" si="9"/>
        <v/>
      </c>
      <c r="S36" s="3" t="str">
        <f t="shared" si="10"/>
        <v/>
      </c>
      <c r="T36" s="3" t="str">
        <f t="shared" si="42"/>
        <v/>
      </c>
      <c r="U36" s="8" t="str">
        <f t="shared" si="11"/>
        <v/>
      </c>
      <c r="V36" s="2" t="str">
        <f t="shared" si="12"/>
        <v/>
      </c>
      <c r="W36" s="2" t="str">
        <f t="shared" si="13"/>
        <v/>
      </c>
      <c r="X36" s="2" t="str">
        <f t="shared" si="124"/>
        <v/>
      </c>
      <c r="Y36" s="2" t="str">
        <f t="shared" si="14"/>
        <v/>
      </c>
      <c r="Z36" s="46" t="str">
        <f t="shared" si="43"/>
        <v/>
      </c>
      <c r="AA36" s="46" t="str">
        <f t="shared" si="44"/>
        <v/>
      </c>
      <c r="AB36" s="47"/>
      <c r="AC36" s="46" t="str">
        <f t="shared" si="45"/>
        <v/>
      </c>
      <c r="AD36" s="47" t="str">
        <f t="shared" si="46"/>
        <v/>
      </c>
      <c r="AE36" s="48" t="str">
        <f t="shared" si="47"/>
        <v/>
      </c>
      <c r="AF36" s="49" t="str">
        <f t="shared" si="48"/>
        <v/>
      </c>
      <c r="AG36" s="49" t="str">
        <f t="shared" si="48"/>
        <v/>
      </c>
      <c r="AH36" s="49" t="str">
        <f t="shared" si="48"/>
        <v/>
      </c>
      <c r="AI36" s="47" t="str">
        <f t="shared" si="48"/>
        <v/>
      </c>
      <c r="AJ36" s="47" t="str">
        <f t="shared" si="48"/>
        <v/>
      </c>
      <c r="AK36" s="46" t="str">
        <f t="shared" si="48"/>
        <v/>
      </c>
      <c r="AL36" s="47"/>
      <c r="AM36" s="53" t="str">
        <f t="shared" si="49"/>
        <v/>
      </c>
      <c r="AN36" s="50" t="str">
        <f t="shared" si="50"/>
        <v/>
      </c>
      <c r="AO36" s="53" t="s">
        <v>85</v>
      </c>
      <c r="AP36" s="52" t="str">
        <f t="shared" si="51"/>
        <v/>
      </c>
      <c r="AQ36" s="52" t="str">
        <f t="shared" si="52"/>
        <v/>
      </c>
      <c r="AR36" s="47">
        <f t="shared" si="53"/>
        <v>0.37</v>
      </c>
      <c r="AS36" s="53" t="str">
        <f t="shared" si="54"/>
        <v/>
      </c>
      <c r="AT36" s="52" t="str">
        <f t="shared" si="55"/>
        <v/>
      </c>
      <c r="AU36" s="9" t="str">
        <f t="shared" si="56"/>
        <v/>
      </c>
      <c r="AV36" s="9" t="str">
        <f t="shared" si="57"/>
        <v/>
      </c>
      <c r="AW36" s="12" t="str">
        <f t="shared" si="58"/>
        <v/>
      </c>
      <c r="AX36" s="9" t="str">
        <f t="shared" si="59"/>
        <v/>
      </c>
      <c r="AY36" s="12" t="str">
        <f t="shared" si="60"/>
        <v/>
      </c>
      <c r="AZ36" s="10" t="str">
        <f t="shared" si="61"/>
        <v/>
      </c>
      <c r="BA36" s="10" t="str">
        <f t="shared" si="62"/>
        <v/>
      </c>
      <c r="BB36" s="10" t="str">
        <f t="shared" si="63"/>
        <v/>
      </c>
      <c r="BC36" s="10" t="str">
        <f t="shared" si="64"/>
        <v/>
      </c>
      <c r="BD36" s="10" t="str">
        <f t="shared" si="65"/>
        <v/>
      </c>
      <c r="BE36" s="12" t="str">
        <f t="shared" si="66"/>
        <v/>
      </c>
      <c r="BF36" s="9" t="str">
        <f t="shared" si="67"/>
        <v/>
      </c>
      <c r="BG36" s="9" t="str">
        <f t="shared" si="68"/>
        <v/>
      </c>
      <c r="BH36" s="7" t="str">
        <f t="shared" si="69"/>
        <v/>
      </c>
      <c r="BI36" s="7" t="str">
        <f t="shared" si="70"/>
        <v/>
      </c>
      <c r="BJ36" s="12" t="str">
        <f t="shared" si="71"/>
        <v/>
      </c>
      <c r="BK36" s="80" t="str">
        <f t="shared" si="72"/>
        <v/>
      </c>
      <c r="BL36" s="7" t="str">
        <f t="shared" si="73"/>
        <v/>
      </c>
      <c r="BM36" s="7" t="str">
        <f t="shared" si="125"/>
        <v/>
      </c>
      <c r="BN36" s="12" t="str">
        <f t="shared" si="74"/>
        <v/>
      </c>
      <c r="BO36" s="9" t="str">
        <f t="shared" si="75"/>
        <v/>
      </c>
      <c r="BP36" s="2" t="str">
        <f t="shared" si="76"/>
        <v/>
      </c>
      <c r="BQ36" s="2" t="str">
        <f t="shared" si="77"/>
        <v/>
      </c>
      <c r="BR36" s="20" t="str">
        <f t="shared" si="78"/>
        <v/>
      </c>
      <c r="BS36" s="20" t="str">
        <f t="shared" si="78"/>
        <v/>
      </c>
      <c r="BT36" s="20" t="str">
        <f t="shared" si="78"/>
        <v/>
      </c>
      <c r="BU36" s="86" t="str">
        <f t="shared" si="79"/>
        <v/>
      </c>
      <c r="BV36" s="86" t="str">
        <f t="shared" si="80"/>
        <v/>
      </c>
      <c r="BW36" s="20" t="str">
        <f t="shared" si="78"/>
        <v/>
      </c>
      <c r="BX36" s="86" t="str">
        <f t="shared" si="78"/>
        <v/>
      </c>
      <c r="BY36" s="86" t="str">
        <f t="shared" si="78"/>
        <v/>
      </c>
      <c r="BZ36" s="86" t="str">
        <f t="shared" si="78"/>
        <v/>
      </c>
      <c r="CA36" s="86" t="str">
        <f t="shared" si="78"/>
        <v/>
      </c>
      <c r="CB36" s="86" t="str">
        <f t="shared" si="78"/>
        <v/>
      </c>
      <c r="CC36" s="86" t="str">
        <f t="shared" si="78"/>
        <v/>
      </c>
      <c r="CD36" s="86" t="str">
        <f t="shared" si="78"/>
        <v/>
      </c>
      <c r="CE36" s="20" t="str">
        <f t="shared" si="126"/>
        <v/>
      </c>
      <c r="CF36" s="14" t="str">
        <f t="shared" si="82"/>
        <v/>
      </c>
      <c r="CG36" s="14" t="str">
        <f t="shared" si="83"/>
        <v/>
      </c>
      <c r="CH36" s="8">
        <f t="shared" si="84"/>
        <v>0</v>
      </c>
      <c r="CI36" s="9" t="str">
        <f t="shared" si="85"/>
        <v/>
      </c>
      <c r="CJ36" s="9" t="str">
        <f t="shared" si="86"/>
        <v/>
      </c>
      <c r="CK36" s="9" t="str">
        <f t="shared" si="87"/>
        <v/>
      </c>
      <c r="CL36" s="9" t="str">
        <f t="shared" si="88"/>
        <v/>
      </c>
      <c r="CM36" s="9" t="str">
        <f t="shared" si="89"/>
        <v/>
      </c>
      <c r="CN36" s="9" t="str">
        <f t="shared" si="90"/>
        <v/>
      </c>
      <c r="CO36" s="9" t="str">
        <f t="shared" si="91"/>
        <v/>
      </c>
      <c r="CP36" s="9" t="str">
        <f t="shared" si="91"/>
        <v/>
      </c>
      <c r="CQ36" s="9" t="str">
        <f t="shared" si="91"/>
        <v/>
      </c>
      <c r="CR36" s="9" t="str">
        <f t="shared" si="91"/>
        <v/>
      </c>
      <c r="CS36" s="9" t="str">
        <f t="shared" si="91"/>
        <v/>
      </c>
      <c r="CT36" s="9" t="str">
        <f t="shared" si="91"/>
        <v/>
      </c>
      <c r="CU36" s="9" t="str">
        <f t="shared" si="91"/>
        <v/>
      </c>
      <c r="CV36" s="9" t="str">
        <f t="shared" si="92"/>
        <v/>
      </c>
      <c r="CW36" s="9" t="str">
        <f t="shared" si="93"/>
        <v/>
      </c>
      <c r="CX36" s="9" t="str">
        <f t="shared" si="93"/>
        <v/>
      </c>
      <c r="CY36" s="9" t="str">
        <f t="shared" si="93"/>
        <v/>
      </c>
      <c r="CZ36" s="9" t="str">
        <f t="shared" si="93"/>
        <v/>
      </c>
      <c r="DA36" s="9" t="str">
        <f t="shared" si="93"/>
        <v/>
      </c>
      <c r="DB36" s="9" t="str">
        <f t="shared" si="93"/>
        <v/>
      </c>
      <c r="DC36" s="9" t="str">
        <f t="shared" si="93"/>
        <v/>
      </c>
      <c r="DD36" s="2" t="str">
        <f t="shared" si="94"/>
        <v/>
      </c>
      <c r="DE36" s="2" t="str">
        <f t="shared" si="95"/>
        <v/>
      </c>
      <c r="DF36" s="2" t="str">
        <f t="shared" si="96"/>
        <v/>
      </c>
      <c r="DG36" s="2" t="str">
        <f t="shared" si="97"/>
        <v/>
      </c>
      <c r="DH36" s="2" t="str">
        <f t="shared" si="98"/>
        <v/>
      </c>
      <c r="DI36" s="2" t="str">
        <f t="shared" si="99"/>
        <v/>
      </c>
      <c r="DJ36" s="2" t="str">
        <f t="shared" si="100"/>
        <v/>
      </c>
      <c r="DK36" s="2" t="str">
        <f t="shared" si="101"/>
        <v/>
      </c>
      <c r="DL36" s="16" t="str">
        <f t="shared" si="102"/>
        <v/>
      </c>
      <c r="DM36" s="16" t="str">
        <f t="shared" si="103"/>
        <v/>
      </c>
      <c r="DN36" s="16" t="str">
        <f t="shared" si="104"/>
        <v/>
      </c>
      <c r="DO36" s="72" t="str">
        <f t="shared" si="105"/>
        <v/>
      </c>
      <c r="DP36" s="16" t="str">
        <f t="shared" si="106"/>
        <v/>
      </c>
      <c r="DQ36" s="16" t="str">
        <f t="shared" si="107"/>
        <v/>
      </c>
      <c r="DR36" s="2" t="str">
        <f t="shared" si="108"/>
        <v/>
      </c>
      <c r="DS36" s="2" t="str">
        <f t="shared" si="109"/>
        <v/>
      </c>
      <c r="DT36" s="2" t="str">
        <f t="shared" si="110"/>
        <v/>
      </c>
      <c r="DU36" s="2" t="str">
        <f t="shared" si="111"/>
        <v/>
      </c>
      <c r="DV36" s="15"/>
      <c r="DW36" s="18"/>
      <c r="DX36" s="17"/>
      <c r="DY36" s="47" t="str">
        <f t="shared" si="15"/>
        <v/>
      </c>
      <c r="DZ36" s="47" t="str">
        <f t="shared" si="15"/>
        <v/>
      </c>
      <c r="EA36" s="47" t="str">
        <f t="shared" si="15"/>
        <v/>
      </c>
      <c r="EB36" s="47" t="str">
        <f t="shared" si="15"/>
        <v/>
      </c>
      <c r="EC36" s="49" t="str">
        <f t="shared" si="15"/>
        <v/>
      </c>
      <c r="ED36" s="49" t="str">
        <f t="shared" si="15"/>
        <v/>
      </c>
      <c r="EE36" s="47" t="str">
        <f t="shared" si="15"/>
        <v/>
      </c>
      <c r="EF36" s="47" t="str">
        <f t="shared" si="15"/>
        <v/>
      </c>
      <c r="EG36" s="47" t="str">
        <f t="shared" si="15"/>
        <v/>
      </c>
      <c r="EH36" s="6">
        <f t="shared" si="16"/>
        <v>0</v>
      </c>
      <c r="EI36" s="6">
        <f t="shared" si="17"/>
        <v>0</v>
      </c>
      <c r="EJ36" s="2" t="str">
        <f t="shared" si="18"/>
        <v/>
      </c>
      <c r="EK36" s="2" t="str">
        <f t="shared" si="19"/>
        <v/>
      </c>
      <c r="EL36" s="2" t="str">
        <f>IF(DW36="","",Y36+EG36+IF(A37=$A$32,AI37+AA37/1000,AI36+AA36/1000))</f>
        <v/>
      </c>
      <c r="EM36" s="2" t="str">
        <f>IF($DW36="","",EL36-IF(A36=$A$31,AR37,AR36)+EF36)</f>
        <v/>
      </c>
      <c r="EN36" s="2" t="str">
        <f t="shared" si="22"/>
        <v/>
      </c>
      <c r="EO36" s="2">
        <f t="shared" si="23"/>
        <v>0</v>
      </c>
      <c r="EP36" s="2">
        <f t="shared" si="112"/>
        <v>0</v>
      </c>
      <c r="EQ36" s="2"/>
      <c r="ER36" s="2"/>
      <c r="ES36" s="2"/>
      <c r="ET36" s="2"/>
      <c r="EU36" s="2"/>
      <c r="EV36" s="2"/>
      <c r="EW36" s="2">
        <f t="shared" si="24"/>
        <v>0</v>
      </c>
      <c r="EX36" s="2">
        <f t="shared" si="25"/>
        <v>0</v>
      </c>
      <c r="EY36" s="2">
        <f t="shared" si="113"/>
        <v>0</v>
      </c>
      <c r="EZ36" s="2">
        <f t="shared" si="26"/>
        <v>0</v>
      </c>
      <c r="FA36" s="2">
        <f t="shared" si="27"/>
        <v>0</v>
      </c>
      <c r="FB36" s="59"/>
      <c r="FC36" s="2">
        <f t="shared" si="28"/>
        <v>0</v>
      </c>
      <c r="FD36" s="2">
        <f t="shared" si="114"/>
        <v>0</v>
      </c>
      <c r="FE36" s="3">
        <f t="shared" si="127"/>
        <v>0</v>
      </c>
      <c r="FF36" s="3">
        <f t="shared" si="115"/>
        <v>0</v>
      </c>
      <c r="FG36" s="3">
        <f t="shared" si="116"/>
        <v>0</v>
      </c>
      <c r="FH36" s="3">
        <f t="shared" si="29"/>
        <v>0</v>
      </c>
      <c r="FI36" s="3">
        <f t="shared" si="30"/>
        <v>0</v>
      </c>
      <c r="FJ36" s="3">
        <f t="shared" si="31"/>
        <v>0</v>
      </c>
      <c r="FK36" s="3">
        <f t="shared" si="32"/>
        <v>0</v>
      </c>
      <c r="FL36" s="3">
        <f t="shared" si="117"/>
        <v>0</v>
      </c>
      <c r="FM36" s="3">
        <f t="shared" si="118"/>
        <v>0</v>
      </c>
      <c r="FN36" s="3">
        <f t="shared" si="119"/>
        <v>0</v>
      </c>
      <c r="FO36" s="2">
        <f t="shared" si="33"/>
        <v>0</v>
      </c>
      <c r="FP36" s="2">
        <f t="shared" si="34"/>
        <v>0</v>
      </c>
      <c r="FQ36" s="2">
        <f t="shared" si="120"/>
        <v>0</v>
      </c>
      <c r="FR36" s="6" t="str">
        <f>IF(A36=1,1,IF(DW36="","",COUNTA($DW$31:DW36)+1))</f>
        <v/>
      </c>
      <c r="FS36" s="6" t="str">
        <f t="shared" si="35"/>
        <v/>
      </c>
      <c r="FT36" s="4">
        <f t="shared" si="121"/>
        <v>0</v>
      </c>
      <c r="FU36" s="23">
        <f t="shared" si="122"/>
        <v>0</v>
      </c>
      <c r="FV36" s="23">
        <f t="shared" si="123"/>
        <v>0</v>
      </c>
    </row>
    <row r="37" spans="1:178">
      <c r="A37" s="4" t="str">
        <f t="shared" si="36"/>
        <v/>
      </c>
      <c r="B37" s="33"/>
      <c r="C37" s="33"/>
      <c r="D37" s="33"/>
      <c r="E37" s="33"/>
      <c r="F37" s="33"/>
      <c r="G37" s="11" t="str">
        <f t="shared" si="2"/>
        <v/>
      </c>
      <c r="H37" s="3" t="str">
        <f t="shared" si="38"/>
        <v/>
      </c>
      <c r="I37" s="3" t="str">
        <f t="shared" si="3"/>
        <v/>
      </c>
      <c r="J37" s="3" t="str">
        <f t="shared" si="39"/>
        <v/>
      </c>
      <c r="K37" s="3" t="str">
        <f t="shared" si="4"/>
        <v/>
      </c>
      <c r="L37" s="2" t="str">
        <f t="shared" si="5"/>
        <v/>
      </c>
      <c r="M37" s="8" t="str">
        <f t="shared" si="40"/>
        <v/>
      </c>
      <c r="N37" s="8" t="str">
        <f t="shared" si="6"/>
        <v/>
      </c>
      <c r="O37" s="8" t="str">
        <f t="shared" si="41"/>
        <v/>
      </c>
      <c r="P37" s="8" t="str">
        <f t="shared" si="7"/>
        <v/>
      </c>
      <c r="Q37" s="2" t="str">
        <f t="shared" si="8"/>
        <v/>
      </c>
      <c r="R37" s="3" t="str">
        <f t="shared" si="9"/>
        <v/>
      </c>
      <c r="S37" s="3" t="str">
        <f t="shared" si="10"/>
        <v/>
      </c>
      <c r="T37" s="3" t="str">
        <f t="shared" si="42"/>
        <v/>
      </c>
      <c r="U37" s="8" t="str">
        <f t="shared" si="11"/>
        <v/>
      </c>
      <c r="V37" s="2" t="str">
        <f t="shared" si="12"/>
        <v/>
      </c>
      <c r="W37" s="2" t="str">
        <f t="shared" si="13"/>
        <v/>
      </c>
      <c r="X37" s="2" t="str">
        <f t="shared" si="124"/>
        <v/>
      </c>
      <c r="Y37" s="2" t="str">
        <f t="shared" si="14"/>
        <v/>
      </c>
      <c r="Z37" s="46" t="str">
        <f t="shared" si="43"/>
        <v/>
      </c>
      <c r="AA37" s="46" t="str">
        <f t="shared" si="44"/>
        <v/>
      </c>
      <c r="AB37" s="47"/>
      <c r="AC37" s="46" t="str">
        <f t="shared" si="45"/>
        <v/>
      </c>
      <c r="AD37" s="47" t="str">
        <f t="shared" si="46"/>
        <v/>
      </c>
      <c r="AE37" s="48" t="str">
        <f t="shared" si="47"/>
        <v/>
      </c>
      <c r="AF37" s="49" t="str">
        <f t="shared" si="48"/>
        <v/>
      </c>
      <c r="AG37" s="49" t="str">
        <f t="shared" si="48"/>
        <v/>
      </c>
      <c r="AH37" s="49" t="str">
        <f t="shared" si="48"/>
        <v/>
      </c>
      <c r="AI37" s="47" t="str">
        <f t="shared" si="48"/>
        <v/>
      </c>
      <c r="AJ37" s="47" t="str">
        <f t="shared" si="48"/>
        <v/>
      </c>
      <c r="AK37" s="46" t="str">
        <f t="shared" si="48"/>
        <v/>
      </c>
      <c r="AL37" s="47"/>
      <c r="AM37" s="53" t="str">
        <f t="shared" si="49"/>
        <v/>
      </c>
      <c r="AN37" s="50" t="str">
        <f t="shared" si="50"/>
        <v/>
      </c>
      <c r="AO37" s="53" t="s">
        <v>85</v>
      </c>
      <c r="AP37" s="52" t="str">
        <f t="shared" si="51"/>
        <v/>
      </c>
      <c r="AQ37" s="52" t="str">
        <f t="shared" si="52"/>
        <v/>
      </c>
      <c r="AR37" s="47">
        <f t="shared" si="53"/>
        <v>0.37</v>
      </c>
      <c r="AS37" s="53" t="str">
        <f t="shared" si="54"/>
        <v/>
      </c>
      <c r="AT37" s="52" t="str">
        <f t="shared" si="55"/>
        <v/>
      </c>
      <c r="AU37" s="9" t="str">
        <f t="shared" si="56"/>
        <v/>
      </c>
      <c r="AV37" s="9" t="str">
        <f t="shared" si="57"/>
        <v/>
      </c>
      <c r="AW37" s="12" t="str">
        <f t="shared" si="58"/>
        <v/>
      </c>
      <c r="AX37" s="9" t="str">
        <f t="shared" si="59"/>
        <v/>
      </c>
      <c r="AY37" s="12" t="str">
        <f t="shared" si="60"/>
        <v/>
      </c>
      <c r="AZ37" s="10" t="str">
        <f t="shared" si="61"/>
        <v/>
      </c>
      <c r="BA37" s="10" t="str">
        <f t="shared" si="62"/>
        <v/>
      </c>
      <c r="BB37" s="10" t="str">
        <f t="shared" si="63"/>
        <v/>
      </c>
      <c r="BC37" s="10" t="str">
        <f t="shared" si="64"/>
        <v/>
      </c>
      <c r="BD37" s="10" t="str">
        <f t="shared" si="65"/>
        <v/>
      </c>
      <c r="BE37" s="12" t="str">
        <f t="shared" si="66"/>
        <v/>
      </c>
      <c r="BF37" s="9" t="str">
        <f t="shared" si="67"/>
        <v/>
      </c>
      <c r="BG37" s="9" t="str">
        <f t="shared" si="68"/>
        <v/>
      </c>
      <c r="BH37" s="7" t="str">
        <f t="shared" si="69"/>
        <v/>
      </c>
      <c r="BI37" s="7" t="str">
        <f t="shared" si="70"/>
        <v/>
      </c>
      <c r="BJ37" s="12" t="str">
        <f t="shared" si="71"/>
        <v/>
      </c>
      <c r="BK37" s="80" t="str">
        <f t="shared" si="72"/>
        <v/>
      </c>
      <c r="BL37" s="7" t="str">
        <f t="shared" si="73"/>
        <v/>
      </c>
      <c r="BM37" s="7" t="str">
        <f t="shared" si="125"/>
        <v/>
      </c>
      <c r="BN37" s="12" t="str">
        <f t="shared" si="74"/>
        <v/>
      </c>
      <c r="BO37" s="9" t="str">
        <f t="shared" si="75"/>
        <v/>
      </c>
      <c r="BP37" s="2" t="str">
        <f t="shared" si="76"/>
        <v/>
      </c>
      <c r="BQ37" s="2" t="str">
        <f t="shared" si="77"/>
        <v/>
      </c>
      <c r="BR37" s="20" t="str">
        <f t="shared" si="78"/>
        <v/>
      </c>
      <c r="BS37" s="20" t="str">
        <f t="shared" si="78"/>
        <v/>
      </c>
      <c r="BT37" s="20" t="str">
        <f t="shared" si="78"/>
        <v/>
      </c>
      <c r="BU37" s="86" t="str">
        <f t="shared" si="79"/>
        <v/>
      </c>
      <c r="BV37" s="86" t="str">
        <f t="shared" si="80"/>
        <v/>
      </c>
      <c r="BW37" s="20" t="str">
        <f t="shared" si="78"/>
        <v/>
      </c>
      <c r="BX37" s="86" t="str">
        <f t="shared" si="78"/>
        <v/>
      </c>
      <c r="BY37" s="86" t="str">
        <f t="shared" si="78"/>
        <v/>
      </c>
      <c r="BZ37" s="86" t="str">
        <f t="shared" si="78"/>
        <v/>
      </c>
      <c r="CA37" s="86" t="str">
        <f t="shared" si="78"/>
        <v/>
      </c>
      <c r="CB37" s="86" t="str">
        <f t="shared" si="78"/>
        <v/>
      </c>
      <c r="CC37" s="86" t="str">
        <f t="shared" si="78"/>
        <v/>
      </c>
      <c r="CD37" s="86" t="str">
        <f t="shared" si="78"/>
        <v/>
      </c>
      <c r="CE37" s="20" t="str">
        <f t="shared" si="126"/>
        <v/>
      </c>
      <c r="CF37" s="14" t="str">
        <f t="shared" si="82"/>
        <v/>
      </c>
      <c r="CG37" s="14" t="str">
        <f t="shared" si="83"/>
        <v/>
      </c>
      <c r="CH37" s="8">
        <f t="shared" si="84"/>
        <v>0</v>
      </c>
      <c r="CI37" s="9" t="str">
        <f t="shared" si="85"/>
        <v/>
      </c>
      <c r="CJ37" s="9" t="str">
        <f t="shared" si="86"/>
        <v/>
      </c>
      <c r="CK37" s="9" t="str">
        <f t="shared" si="87"/>
        <v/>
      </c>
      <c r="CL37" s="9" t="str">
        <f t="shared" si="88"/>
        <v/>
      </c>
      <c r="CM37" s="9" t="str">
        <f t="shared" si="89"/>
        <v/>
      </c>
      <c r="CN37" s="9" t="str">
        <f t="shared" si="90"/>
        <v/>
      </c>
      <c r="CO37" s="9" t="str">
        <f t="shared" si="91"/>
        <v/>
      </c>
      <c r="CP37" s="9" t="str">
        <f t="shared" si="91"/>
        <v/>
      </c>
      <c r="CQ37" s="9" t="str">
        <f t="shared" si="91"/>
        <v/>
      </c>
      <c r="CR37" s="9" t="str">
        <f t="shared" si="91"/>
        <v/>
      </c>
      <c r="CS37" s="9" t="str">
        <f t="shared" si="91"/>
        <v/>
      </c>
      <c r="CT37" s="9" t="str">
        <f t="shared" si="91"/>
        <v/>
      </c>
      <c r="CU37" s="9" t="str">
        <f t="shared" si="91"/>
        <v/>
      </c>
      <c r="CV37" s="9" t="str">
        <f t="shared" si="92"/>
        <v/>
      </c>
      <c r="CW37" s="9" t="str">
        <f t="shared" si="93"/>
        <v/>
      </c>
      <c r="CX37" s="9" t="str">
        <f t="shared" si="93"/>
        <v/>
      </c>
      <c r="CY37" s="9" t="str">
        <f t="shared" si="93"/>
        <v/>
      </c>
      <c r="CZ37" s="9" t="str">
        <f t="shared" si="93"/>
        <v/>
      </c>
      <c r="DA37" s="9" t="str">
        <f t="shared" si="93"/>
        <v/>
      </c>
      <c r="DB37" s="9" t="str">
        <f t="shared" si="93"/>
        <v/>
      </c>
      <c r="DC37" s="9" t="str">
        <f t="shared" si="93"/>
        <v/>
      </c>
      <c r="DD37" s="2" t="str">
        <f t="shared" si="94"/>
        <v/>
      </c>
      <c r="DE37" s="2" t="str">
        <f t="shared" si="95"/>
        <v/>
      </c>
      <c r="DF37" s="2" t="str">
        <f t="shared" si="96"/>
        <v/>
      </c>
      <c r="DG37" s="2" t="str">
        <f t="shared" si="97"/>
        <v/>
      </c>
      <c r="DH37" s="2" t="str">
        <f t="shared" si="98"/>
        <v/>
      </c>
      <c r="DI37" s="2" t="str">
        <f t="shared" si="99"/>
        <v/>
      </c>
      <c r="DJ37" s="2" t="str">
        <f t="shared" si="100"/>
        <v/>
      </c>
      <c r="DK37" s="2" t="str">
        <f t="shared" si="101"/>
        <v/>
      </c>
      <c r="DL37" s="16" t="str">
        <f t="shared" si="102"/>
        <v/>
      </c>
      <c r="DM37" s="16" t="str">
        <f t="shared" si="103"/>
        <v/>
      </c>
      <c r="DN37" s="16" t="str">
        <f t="shared" si="104"/>
        <v/>
      </c>
      <c r="DO37" s="72" t="str">
        <f t="shared" si="105"/>
        <v/>
      </c>
      <c r="DP37" s="16" t="str">
        <f t="shared" si="106"/>
        <v/>
      </c>
      <c r="DQ37" s="16" t="str">
        <f t="shared" si="107"/>
        <v/>
      </c>
      <c r="DR37" s="2" t="str">
        <f t="shared" si="108"/>
        <v/>
      </c>
      <c r="DS37" s="2" t="str">
        <f t="shared" si="109"/>
        <v/>
      </c>
      <c r="DT37" s="2" t="str">
        <f t="shared" si="110"/>
        <v/>
      </c>
      <c r="DU37" s="2" t="str">
        <f t="shared" si="111"/>
        <v/>
      </c>
      <c r="DV37" s="15"/>
      <c r="DW37" s="18"/>
      <c r="DX37" s="17"/>
      <c r="DY37" s="47" t="str">
        <f t="shared" si="15"/>
        <v/>
      </c>
      <c r="DZ37" s="47" t="str">
        <f t="shared" si="15"/>
        <v/>
      </c>
      <c r="EA37" s="47" t="str">
        <f t="shared" si="15"/>
        <v/>
      </c>
      <c r="EB37" s="47" t="str">
        <f t="shared" si="15"/>
        <v/>
      </c>
      <c r="EC37" s="49" t="str">
        <f t="shared" si="15"/>
        <v/>
      </c>
      <c r="ED37" s="49" t="str">
        <f t="shared" si="15"/>
        <v/>
      </c>
      <c r="EE37" s="47" t="str">
        <f t="shared" si="15"/>
        <v/>
      </c>
      <c r="EF37" s="47" t="str">
        <f t="shared" si="15"/>
        <v/>
      </c>
      <c r="EG37" s="47" t="str">
        <f t="shared" si="15"/>
        <v/>
      </c>
      <c r="EH37" s="6">
        <f t="shared" si="16"/>
        <v>0</v>
      </c>
      <c r="EI37" s="6">
        <f t="shared" si="17"/>
        <v>0</v>
      </c>
      <c r="EJ37" s="2" t="str">
        <f t="shared" si="18"/>
        <v/>
      </c>
      <c r="EK37" s="2" t="str">
        <f t="shared" si="19"/>
        <v/>
      </c>
      <c r="EL37" s="2" t="str">
        <f t="shared" ref="EL37:EL100" si="128">IF(DW37="","",Y37+EG37+IF(A38=$A$32,AI38+AA38/1000,AI37+AA37/1000))</f>
        <v/>
      </c>
      <c r="EM37" s="2" t="str">
        <f t="shared" si="21"/>
        <v/>
      </c>
      <c r="EN37" s="2" t="str">
        <f t="shared" si="22"/>
        <v/>
      </c>
      <c r="EO37" s="2">
        <f t="shared" si="23"/>
        <v>0</v>
      </c>
      <c r="EP37" s="2">
        <f t="shared" si="112"/>
        <v>0</v>
      </c>
      <c r="EQ37" s="2"/>
      <c r="ER37" s="2"/>
      <c r="ES37" s="2"/>
      <c r="ET37" s="2"/>
      <c r="EU37" s="2"/>
      <c r="EV37" s="2"/>
      <c r="EW37" s="2">
        <f t="shared" si="24"/>
        <v>0</v>
      </c>
      <c r="EX37" s="2">
        <f t="shared" si="25"/>
        <v>0</v>
      </c>
      <c r="EY37" s="2">
        <f t="shared" si="113"/>
        <v>0</v>
      </c>
      <c r="EZ37" s="2">
        <f t="shared" si="26"/>
        <v>0</v>
      </c>
      <c r="FA37" s="2">
        <f t="shared" si="27"/>
        <v>0</v>
      </c>
      <c r="FB37" s="59"/>
      <c r="FC37" s="2">
        <f t="shared" si="28"/>
        <v>0</v>
      </c>
      <c r="FD37" s="2">
        <f t="shared" si="114"/>
        <v>0</v>
      </c>
      <c r="FE37" s="3">
        <f t="shared" si="127"/>
        <v>0</v>
      </c>
      <c r="FF37" s="3">
        <f t="shared" si="115"/>
        <v>0</v>
      </c>
      <c r="FG37" s="3">
        <f t="shared" si="116"/>
        <v>0</v>
      </c>
      <c r="FH37" s="3">
        <f t="shared" si="29"/>
        <v>0</v>
      </c>
      <c r="FI37" s="67">
        <f t="shared" si="30"/>
        <v>0</v>
      </c>
      <c r="FJ37" s="3">
        <f t="shared" si="31"/>
        <v>0</v>
      </c>
      <c r="FK37" s="3">
        <f t="shared" si="32"/>
        <v>0</v>
      </c>
      <c r="FL37" s="3">
        <f t="shared" si="117"/>
        <v>0</v>
      </c>
      <c r="FM37" s="3">
        <f t="shared" si="118"/>
        <v>0</v>
      </c>
      <c r="FN37" s="3">
        <f t="shared" si="119"/>
        <v>0</v>
      </c>
      <c r="FO37" s="2">
        <f t="shared" si="33"/>
        <v>0</v>
      </c>
      <c r="FP37" s="2">
        <f t="shared" si="34"/>
        <v>0</v>
      </c>
      <c r="FQ37" s="2">
        <f t="shared" si="120"/>
        <v>0</v>
      </c>
      <c r="FR37" s="6" t="str">
        <f>IF(A37=1,1,IF(DW37="","",COUNTA($DW$31:DW37)+1))</f>
        <v/>
      </c>
      <c r="FS37" s="6" t="str">
        <f t="shared" si="35"/>
        <v/>
      </c>
      <c r="FT37" s="43">
        <f t="shared" si="121"/>
        <v>0</v>
      </c>
      <c r="FU37" s="23">
        <f t="shared" si="122"/>
        <v>0</v>
      </c>
      <c r="FV37" s="21">
        <f t="shared" si="123"/>
        <v>0</v>
      </c>
    </row>
    <row r="38" spans="1:178">
      <c r="A38" s="4" t="str">
        <f t="shared" si="36"/>
        <v/>
      </c>
      <c r="B38" s="33"/>
      <c r="C38" s="33"/>
      <c r="D38" s="33"/>
      <c r="E38" s="33"/>
      <c r="F38" s="33"/>
      <c r="G38" s="11" t="str">
        <f t="shared" si="2"/>
        <v/>
      </c>
      <c r="H38" s="3" t="str">
        <f t="shared" si="38"/>
        <v/>
      </c>
      <c r="I38" s="3" t="str">
        <f t="shared" si="3"/>
        <v/>
      </c>
      <c r="J38" s="3" t="str">
        <f t="shared" si="39"/>
        <v/>
      </c>
      <c r="K38" s="3" t="str">
        <f t="shared" si="4"/>
        <v/>
      </c>
      <c r="L38" s="2" t="str">
        <f t="shared" si="5"/>
        <v/>
      </c>
      <c r="M38" s="8" t="str">
        <f t="shared" si="40"/>
        <v/>
      </c>
      <c r="N38" s="8" t="str">
        <f t="shared" si="6"/>
        <v/>
      </c>
      <c r="O38" s="8" t="str">
        <f t="shared" si="41"/>
        <v/>
      </c>
      <c r="P38" s="8" t="str">
        <f t="shared" si="7"/>
        <v/>
      </c>
      <c r="Q38" s="2" t="str">
        <f t="shared" si="8"/>
        <v/>
      </c>
      <c r="R38" s="3" t="str">
        <f t="shared" si="9"/>
        <v/>
      </c>
      <c r="S38" s="3" t="str">
        <f t="shared" si="10"/>
        <v/>
      </c>
      <c r="T38" s="3" t="str">
        <f t="shared" si="42"/>
        <v/>
      </c>
      <c r="U38" s="8" t="str">
        <f t="shared" si="11"/>
        <v/>
      </c>
      <c r="V38" s="2" t="str">
        <f t="shared" si="12"/>
        <v/>
      </c>
      <c r="W38" s="2" t="str">
        <f t="shared" si="13"/>
        <v/>
      </c>
      <c r="X38" s="2" t="str">
        <f t="shared" si="124"/>
        <v/>
      </c>
      <c r="Y38" s="2" t="str">
        <f t="shared" si="14"/>
        <v/>
      </c>
      <c r="Z38" s="46" t="str">
        <f t="shared" si="43"/>
        <v/>
      </c>
      <c r="AA38" s="46" t="str">
        <f t="shared" si="44"/>
        <v/>
      </c>
      <c r="AB38" s="47"/>
      <c r="AC38" s="46" t="str">
        <f t="shared" si="45"/>
        <v/>
      </c>
      <c r="AD38" s="47" t="str">
        <f t="shared" si="46"/>
        <v/>
      </c>
      <c r="AE38" s="48" t="str">
        <f t="shared" si="47"/>
        <v/>
      </c>
      <c r="AF38" s="49" t="str">
        <f t="shared" si="48"/>
        <v/>
      </c>
      <c r="AG38" s="49" t="str">
        <f t="shared" si="48"/>
        <v/>
      </c>
      <c r="AH38" s="49" t="str">
        <f t="shared" si="48"/>
        <v/>
      </c>
      <c r="AI38" s="47" t="str">
        <f t="shared" si="48"/>
        <v/>
      </c>
      <c r="AJ38" s="47" t="str">
        <f t="shared" si="48"/>
        <v/>
      </c>
      <c r="AK38" s="46" t="str">
        <f t="shared" si="48"/>
        <v/>
      </c>
      <c r="AL38" s="47"/>
      <c r="AM38" s="53" t="str">
        <f t="shared" si="49"/>
        <v/>
      </c>
      <c r="AN38" s="50" t="str">
        <f t="shared" si="50"/>
        <v/>
      </c>
      <c r="AO38" s="53" t="s">
        <v>96</v>
      </c>
      <c r="AP38" s="52" t="str">
        <f t="shared" si="51"/>
        <v/>
      </c>
      <c r="AQ38" s="52" t="str">
        <f t="shared" si="52"/>
        <v/>
      </c>
      <c r="AR38" s="47">
        <f t="shared" si="53"/>
        <v>0.42</v>
      </c>
      <c r="AS38" s="53" t="str">
        <f t="shared" si="54"/>
        <v/>
      </c>
      <c r="AT38" s="52" t="str">
        <f t="shared" si="55"/>
        <v/>
      </c>
      <c r="AU38" s="9" t="str">
        <f t="shared" si="56"/>
        <v/>
      </c>
      <c r="AV38" s="9" t="str">
        <f t="shared" si="57"/>
        <v/>
      </c>
      <c r="AW38" s="12" t="str">
        <f t="shared" si="58"/>
        <v/>
      </c>
      <c r="AX38" s="9" t="str">
        <f t="shared" si="59"/>
        <v/>
      </c>
      <c r="AY38" s="12" t="str">
        <f t="shared" si="60"/>
        <v/>
      </c>
      <c r="AZ38" s="10" t="str">
        <f t="shared" si="61"/>
        <v/>
      </c>
      <c r="BA38" s="10" t="str">
        <f t="shared" si="62"/>
        <v/>
      </c>
      <c r="BB38" s="10" t="str">
        <f t="shared" si="63"/>
        <v/>
      </c>
      <c r="BC38" s="10" t="str">
        <f t="shared" si="64"/>
        <v/>
      </c>
      <c r="BD38" s="10" t="str">
        <f t="shared" si="65"/>
        <v/>
      </c>
      <c r="BE38" s="12" t="str">
        <f t="shared" si="66"/>
        <v/>
      </c>
      <c r="BF38" s="9" t="str">
        <f t="shared" si="67"/>
        <v/>
      </c>
      <c r="BG38" s="9" t="str">
        <f t="shared" si="68"/>
        <v/>
      </c>
      <c r="BH38" s="7" t="str">
        <f t="shared" si="69"/>
        <v/>
      </c>
      <c r="BI38" s="7" t="str">
        <f t="shared" si="70"/>
        <v/>
      </c>
      <c r="BJ38" s="12" t="str">
        <f t="shared" si="71"/>
        <v/>
      </c>
      <c r="BK38" s="80" t="str">
        <f t="shared" si="72"/>
        <v/>
      </c>
      <c r="BL38" s="7" t="str">
        <f t="shared" si="73"/>
        <v/>
      </c>
      <c r="BM38" s="7" t="str">
        <f t="shared" si="125"/>
        <v/>
      </c>
      <c r="BN38" s="12" t="str">
        <f t="shared" si="74"/>
        <v/>
      </c>
      <c r="BO38" s="9" t="str">
        <f t="shared" si="75"/>
        <v/>
      </c>
      <c r="BP38" s="2" t="str">
        <f t="shared" si="76"/>
        <v/>
      </c>
      <c r="BQ38" s="2" t="str">
        <f t="shared" si="77"/>
        <v/>
      </c>
      <c r="BR38" s="20" t="str">
        <f t="shared" si="78"/>
        <v/>
      </c>
      <c r="BS38" s="20" t="str">
        <f t="shared" si="78"/>
        <v/>
      </c>
      <c r="BT38" s="20" t="str">
        <f t="shared" si="78"/>
        <v/>
      </c>
      <c r="BU38" s="86" t="str">
        <f t="shared" si="79"/>
        <v/>
      </c>
      <c r="BV38" s="86" t="str">
        <f t="shared" si="80"/>
        <v/>
      </c>
      <c r="BW38" s="20" t="str">
        <f t="shared" si="78"/>
        <v/>
      </c>
      <c r="BX38" s="86" t="str">
        <f t="shared" si="78"/>
        <v/>
      </c>
      <c r="BY38" s="86" t="str">
        <f t="shared" si="78"/>
        <v/>
      </c>
      <c r="BZ38" s="86" t="str">
        <f t="shared" si="78"/>
        <v/>
      </c>
      <c r="CA38" s="86" t="str">
        <f t="shared" si="78"/>
        <v/>
      </c>
      <c r="CB38" s="86" t="str">
        <f t="shared" si="78"/>
        <v/>
      </c>
      <c r="CC38" s="86" t="str">
        <f t="shared" si="78"/>
        <v/>
      </c>
      <c r="CD38" s="86" t="str">
        <f t="shared" si="78"/>
        <v/>
      </c>
      <c r="CE38" s="20" t="str">
        <f t="shared" si="126"/>
        <v/>
      </c>
      <c r="CF38" s="14" t="str">
        <f t="shared" si="82"/>
        <v/>
      </c>
      <c r="CG38" s="14" t="str">
        <f t="shared" si="83"/>
        <v/>
      </c>
      <c r="CH38" s="8">
        <f t="shared" si="84"/>
        <v>0</v>
      </c>
      <c r="CI38" s="9" t="str">
        <f t="shared" si="85"/>
        <v/>
      </c>
      <c r="CJ38" s="9" t="str">
        <f t="shared" si="86"/>
        <v/>
      </c>
      <c r="CK38" s="9" t="str">
        <f t="shared" si="87"/>
        <v/>
      </c>
      <c r="CL38" s="9" t="str">
        <f t="shared" si="88"/>
        <v/>
      </c>
      <c r="CM38" s="9" t="str">
        <f t="shared" si="89"/>
        <v/>
      </c>
      <c r="CN38" s="9" t="str">
        <f t="shared" si="90"/>
        <v/>
      </c>
      <c r="CO38" s="9" t="str">
        <f t="shared" si="91"/>
        <v/>
      </c>
      <c r="CP38" s="9" t="str">
        <f t="shared" si="91"/>
        <v/>
      </c>
      <c r="CQ38" s="9" t="str">
        <f t="shared" si="91"/>
        <v/>
      </c>
      <c r="CR38" s="9" t="str">
        <f t="shared" si="91"/>
        <v/>
      </c>
      <c r="CS38" s="9" t="str">
        <f t="shared" si="91"/>
        <v/>
      </c>
      <c r="CT38" s="9" t="str">
        <f t="shared" si="91"/>
        <v/>
      </c>
      <c r="CU38" s="9" t="str">
        <f t="shared" si="91"/>
        <v/>
      </c>
      <c r="CV38" s="9" t="str">
        <f t="shared" si="92"/>
        <v/>
      </c>
      <c r="CW38" s="9" t="str">
        <f t="shared" si="93"/>
        <v/>
      </c>
      <c r="CX38" s="9" t="str">
        <f t="shared" si="93"/>
        <v/>
      </c>
      <c r="CY38" s="9" t="str">
        <f t="shared" si="93"/>
        <v/>
      </c>
      <c r="CZ38" s="9" t="str">
        <f t="shared" si="93"/>
        <v/>
      </c>
      <c r="DA38" s="9" t="str">
        <f t="shared" si="93"/>
        <v/>
      </c>
      <c r="DB38" s="9" t="str">
        <f t="shared" si="93"/>
        <v/>
      </c>
      <c r="DC38" s="9" t="str">
        <f t="shared" si="93"/>
        <v/>
      </c>
      <c r="DD38" s="2" t="str">
        <f t="shared" si="94"/>
        <v/>
      </c>
      <c r="DE38" s="2" t="str">
        <f t="shared" si="95"/>
        <v/>
      </c>
      <c r="DF38" s="2" t="str">
        <f t="shared" si="96"/>
        <v/>
      </c>
      <c r="DG38" s="2" t="str">
        <f t="shared" si="97"/>
        <v/>
      </c>
      <c r="DH38" s="2" t="str">
        <f t="shared" si="98"/>
        <v/>
      </c>
      <c r="DI38" s="2" t="str">
        <f t="shared" si="99"/>
        <v/>
      </c>
      <c r="DJ38" s="2" t="str">
        <f t="shared" si="100"/>
        <v/>
      </c>
      <c r="DK38" s="2" t="str">
        <f t="shared" si="101"/>
        <v/>
      </c>
      <c r="DL38" s="16" t="str">
        <f t="shared" si="102"/>
        <v/>
      </c>
      <c r="DM38" s="16" t="str">
        <f t="shared" si="103"/>
        <v/>
      </c>
      <c r="DN38" s="16" t="str">
        <f t="shared" si="104"/>
        <v/>
      </c>
      <c r="DO38" s="72" t="str">
        <f t="shared" si="105"/>
        <v/>
      </c>
      <c r="DP38" s="16" t="str">
        <f t="shared" si="106"/>
        <v/>
      </c>
      <c r="DQ38" s="16" t="str">
        <f t="shared" si="107"/>
        <v/>
      </c>
      <c r="DR38" s="2" t="str">
        <f t="shared" si="108"/>
        <v/>
      </c>
      <c r="DS38" s="2" t="str">
        <f t="shared" si="109"/>
        <v/>
      </c>
      <c r="DT38" s="2" t="str">
        <f t="shared" si="110"/>
        <v/>
      </c>
      <c r="DU38" s="2" t="str">
        <f t="shared" si="111"/>
        <v/>
      </c>
      <c r="DV38" s="15"/>
      <c r="DW38" s="18"/>
      <c r="DX38" s="17"/>
      <c r="DY38" s="47" t="str">
        <f t="shared" si="15"/>
        <v/>
      </c>
      <c r="DZ38" s="47" t="str">
        <f t="shared" si="15"/>
        <v/>
      </c>
      <c r="EA38" s="47" t="str">
        <f t="shared" si="15"/>
        <v/>
      </c>
      <c r="EB38" s="47" t="str">
        <f t="shared" si="15"/>
        <v/>
      </c>
      <c r="EC38" s="49" t="str">
        <f t="shared" si="15"/>
        <v/>
      </c>
      <c r="ED38" s="49" t="str">
        <f t="shared" si="15"/>
        <v/>
      </c>
      <c r="EE38" s="47" t="str">
        <f t="shared" si="15"/>
        <v/>
      </c>
      <c r="EF38" s="47" t="str">
        <f t="shared" si="15"/>
        <v/>
      </c>
      <c r="EG38" s="47" t="str">
        <f t="shared" si="15"/>
        <v/>
      </c>
      <c r="EH38" s="6">
        <f t="shared" si="16"/>
        <v>0</v>
      </c>
      <c r="EI38" s="6">
        <f t="shared" si="17"/>
        <v>0</v>
      </c>
      <c r="EJ38" s="2" t="str">
        <f t="shared" si="18"/>
        <v/>
      </c>
      <c r="EK38" s="2" t="str">
        <f t="shared" si="19"/>
        <v/>
      </c>
      <c r="EL38" s="2" t="str">
        <f t="shared" si="128"/>
        <v/>
      </c>
      <c r="EM38" s="2" t="str">
        <f t="shared" si="21"/>
        <v/>
      </c>
      <c r="EN38" s="2" t="str">
        <f t="shared" si="22"/>
        <v/>
      </c>
      <c r="EO38" s="2">
        <f t="shared" si="23"/>
        <v>0</v>
      </c>
      <c r="EP38" s="2">
        <f t="shared" si="112"/>
        <v>0</v>
      </c>
      <c r="EQ38" s="2"/>
      <c r="ER38" s="2"/>
      <c r="ES38" s="2"/>
      <c r="ET38" s="2"/>
      <c r="EU38" s="2"/>
      <c r="EV38" s="2"/>
      <c r="EW38" s="2">
        <f t="shared" si="24"/>
        <v>0</v>
      </c>
      <c r="EX38" s="2">
        <f t="shared" si="25"/>
        <v>0</v>
      </c>
      <c r="EY38" s="2">
        <f t="shared" si="113"/>
        <v>0</v>
      </c>
      <c r="EZ38" s="2">
        <f t="shared" si="26"/>
        <v>0</v>
      </c>
      <c r="FA38" s="2">
        <f t="shared" si="27"/>
        <v>0</v>
      </c>
      <c r="FB38" s="59"/>
      <c r="FC38" s="2">
        <f t="shared" si="28"/>
        <v>0</v>
      </c>
      <c r="FD38" s="2">
        <f t="shared" si="114"/>
        <v>0</v>
      </c>
      <c r="FE38" s="3">
        <f t="shared" si="127"/>
        <v>0</v>
      </c>
      <c r="FF38" s="3">
        <f t="shared" si="115"/>
        <v>0</v>
      </c>
      <c r="FG38" s="3">
        <f t="shared" si="116"/>
        <v>0</v>
      </c>
      <c r="FH38" s="3">
        <f t="shared" si="29"/>
        <v>0</v>
      </c>
      <c r="FI38" s="67">
        <f t="shared" si="30"/>
        <v>0</v>
      </c>
      <c r="FJ38" s="3">
        <f t="shared" si="31"/>
        <v>0</v>
      </c>
      <c r="FK38" s="3">
        <f t="shared" si="32"/>
        <v>0</v>
      </c>
      <c r="FL38" s="3">
        <f t="shared" si="117"/>
        <v>0</v>
      </c>
      <c r="FM38" s="3">
        <f t="shared" si="118"/>
        <v>0</v>
      </c>
      <c r="FN38" s="3">
        <f t="shared" si="119"/>
        <v>0</v>
      </c>
      <c r="FO38" s="2">
        <f t="shared" si="33"/>
        <v>0</v>
      </c>
      <c r="FP38" s="2">
        <f t="shared" si="34"/>
        <v>0</v>
      </c>
      <c r="FQ38" s="2">
        <f t="shared" si="120"/>
        <v>0</v>
      </c>
      <c r="FR38" s="6" t="str">
        <f>IF(A38=1,1,IF(DW38="","",COUNTA($DW$31:DW38)+1))</f>
        <v/>
      </c>
      <c r="FS38" s="6" t="str">
        <f t="shared" si="35"/>
        <v/>
      </c>
      <c r="FT38" s="43">
        <f t="shared" si="121"/>
        <v>0</v>
      </c>
      <c r="FU38" s="23">
        <f t="shared" si="122"/>
        <v>0</v>
      </c>
      <c r="FV38" s="21">
        <f t="shared" si="123"/>
        <v>0</v>
      </c>
    </row>
    <row r="39" spans="1:178">
      <c r="A39" s="4" t="str">
        <f t="shared" si="36"/>
        <v/>
      </c>
      <c r="B39" s="33"/>
      <c r="C39" s="33"/>
      <c r="D39" s="33"/>
      <c r="E39" s="33"/>
      <c r="F39" s="33"/>
      <c r="G39" s="11" t="str">
        <f t="shared" si="2"/>
        <v/>
      </c>
      <c r="H39" s="3" t="str">
        <f t="shared" si="38"/>
        <v/>
      </c>
      <c r="I39" s="3" t="str">
        <f t="shared" si="3"/>
        <v/>
      </c>
      <c r="J39" s="3" t="str">
        <f t="shared" si="39"/>
        <v/>
      </c>
      <c r="K39" s="3" t="str">
        <f t="shared" si="4"/>
        <v/>
      </c>
      <c r="L39" s="2" t="str">
        <f t="shared" si="5"/>
        <v/>
      </c>
      <c r="M39" s="8" t="str">
        <f t="shared" si="40"/>
        <v/>
      </c>
      <c r="N39" s="8" t="str">
        <f t="shared" si="6"/>
        <v/>
      </c>
      <c r="O39" s="8" t="str">
        <f t="shared" si="41"/>
        <v/>
      </c>
      <c r="P39" s="8" t="str">
        <f t="shared" si="7"/>
        <v/>
      </c>
      <c r="Q39" s="2" t="str">
        <f t="shared" si="8"/>
        <v/>
      </c>
      <c r="R39" s="3" t="str">
        <f t="shared" si="9"/>
        <v/>
      </c>
      <c r="S39" s="3" t="str">
        <f t="shared" si="10"/>
        <v/>
      </c>
      <c r="T39" s="3" t="str">
        <f t="shared" si="42"/>
        <v/>
      </c>
      <c r="U39" s="8" t="str">
        <f t="shared" si="11"/>
        <v/>
      </c>
      <c r="V39" s="2" t="str">
        <f t="shared" si="12"/>
        <v/>
      </c>
      <c r="W39" s="2" t="str">
        <f t="shared" si="13"/>
        <v/>
      </c>
      <c r="X39" s="2" t="str">
        <f t="shared" si="124"/>
        <v/>
      </c>
      <c r="Y39" s="2" t="str">
        <f t="shared" si="14"/>
        <v/>
      </c>
      <c r="Z39" s="46" t="str">
        <f t="shared" si="43"/>
        <v/>
      </c>
      <c r="AA39" s="46" t="str">
        <f t="shared" si="44"/>
        <v/>
      </c>
      <c r="AB39" s="47"/>
      <c r="AC39" s="46" t="str">
        <f t="shared" si="45"/>
        <v/>
      </c>
      <c r="AD39" s="47" t="str">
        <f t="shared" si="46"/>
        <v/>
      </c>
      <c r="AE39" s="48" t="str">
        <f t="shared" si="47"/>
        <v/>
      </c>
      <c r="AF39" s="49" t="str">
        <f t="shared" si="48"/>
        <v/>
      </c>
      <c r="AG39" s="49" t="str">
        <f t="shared" si="48"/>
        <v/>
      </c>
      <c r="AH39" s="49" t="str">
        <f t="shared" si="48"/>
        <v/>
      </c>
      <c r="AI39" s="47" t="str">
        <f t="shared" si="48"/>
        <v/>
      </c>
      <c r="AJ39" s="47" t="str">
        <f t="shared" si="48"/>
        <v/>
      </c>
      <c r="AK39" s="46" t="str">
        <f t="shared" si="48"/>
        <v/>
      </c>
      <c r="AL39" s="47"/>
      <c r="AM39" s="53" t="str">
        <f t="shared" si="49"/>
        <v/>
      </c>
      <c r="AN39" s="50" t="str">
        <f t="shared" si="50"/>
        <v/>
      </c>
      <c r="AO39" s="53" t="s">
        <v>96</v>
      </c>
      <c r="AP39" s="52" t="str">
        <f t="shared" si="51"/>
        <v/>
      </c>
      <c r="AQ39" s="52" t="str">
        <f t="shared" si="52"/>
        <v/>
      </c>
      <c r="AR39" s="47">
        <f t="shared" si="53"/>
        <v>0.42</v>
      </c>
      <c r="AS39" s="53" t="str">
        <f t="shared" si="54"/>
        <v/>
      </c>
      <c r="AT39" s="52" t="str">
        <f t="shared" si="55"/>
        <v/>
      </c>
      <c r="AU39" s="9" t="str">
        <f t="shared" si="56"/>
        <v/>
      </c>
      <c r="AV39" s="9" t="str">
        <f t="shared" si="57"/>
        <v/>
      </c>
      <c r="AW39" s="12" t="str">
        <f t="shared" si="58"/>
        <v/>
      </c>
      <c r="AX39" s="9" t="str">
        <f t="shared" si="59"/>
        <v/>
      </c>
      <c r="AY39" s="12" t="str">
        <f t="shared" si="60"/>
        <v/>
      </c>
      <c r="AZ39" s="10" t="str">
        <f t="shared" si="61"/>
        <v/>
      </c>
      <c r="BA39" s="10" t="str">
        <f t="shared" si="62"/>
        <v/>
      </c>
      <c r="BB39" s="10" t="str">
        <f t="shared" si="63"/>
        <v/>
      </c>
      <c r="BC39" s="10" t="str">
        <f t="shared" si="64"/>
        <v/>
      </c>
      <c r="BD39" s="10" t="str">
        <f t="shared" si="65"/>
        <v/>
      </c>
      <c r="BE39" s="12" t="str">
        <f t="shared" si="66"/>
        <v/>
      </c>
      <c r="BF39" s="9" t="str">
        <f t="shared" si="67"/>
        <v/>
      </c>
      <c r="BG39" s="9" t="str">
        <f t="shared" si="68"/>
        <v/>
      </c>
      <c r="BH39" s="7" t="str">
        <f t="shared" si="69"/>
        <v/>
      </c>
      <c r="BI39" s="7" t="str">
        <f t="shared" si="70"/>
        <v/>
      </c>
      <c r="BJ39" s="12" t="str">
        <f t="shared" si="71"/>
        <v/>
      </c>
      <c r="BK39" s="80" t="str">
        <f t="shared" si="72"/>
        <v/>
      </c>
      <c r="BL39" s="7" t="str">
        <f t="shared" si="73"/>
        <v/>
      </c>
      <c r="BM39" s="7" t="str">
        <f t="shared" si="125"/>
        <v/>
      </c>
      <c r="BN39" s="12" t="str">
        <f t="shared" si="74"/>
        <v/>
      </c>
      <c r="BO39" s="9" t="str">
        <f t="shared" si="75"/>
        <v/>
      </c>
      <c r="BP39" s="2" t="str">
        <f t="shared" si="76"/>
        <v/>
      </c>
      <c r="BQ39" s="2" t="str">
        <f t="shared" si="77"/>
        <v/>
      </c>
      <c r="BR39" s="20" t="str">
        <f t="shared" si="78"/>
        <v/>
      </c>
      <c r="BS39" s="20" t="str">
        <f t="shared" si="78"/>
        <v/>
      </c>
      <c r="BT39" s="20" t="str">
        <f t="shared" si="78"/>
        <v/>
      </c>
      <c r="BU39" s="86" t="str">
        <f t="shared" si="79"/>
        <v/>
      </c>
      <c r="BV39" s="86" t="str">
        <f t="shared" si="80"/>
        <v/>
      </c>
      <c r="BW39" s="20" t="str">
        <f t="shared" si="78"/>
        <v/>
      </c>
      <c r="BX39" s="86" t="str">
        <f t="shared" si="78"/>
        <v/>
      </c>
      <c r="BY39" s="86" t="str">
        <f t="shared" si="78"/>
        <v/>
      </c>
      <c r="BZ39" s="86" t="str">
        <f t="shared" si="78"/>
        <v/>
      </c>
      <c r="CA39" s="86" t="str">
        <f t="shared" si="78"/>
        <v/>
      </c>
      <c r="CB39" s="86" t="str">
        <f t="shared" si="78"/>
        <v/>
      </c>
      <c r="CC39" s="86" t="str">
        <f t="shared" si="78"/>
        <v/>
      </c>
      <c r="CD39" s="86" t="str">
        <f t="shared" si="78"/>
        <v/>
      </c>
      <c r="CE39" s="20" t="str">
        <f t="shared" si="126"/>
        <v/>
      </c>
      <c r="CF39" s="14" t="str">
        <f t="shared" si="82"/>
        <v/>
      </c>
      <c r="CG39" s="14" t="str">
        <f t="shared" si="83"/>
        <v/>
      </c>
      <c r="CH39" s="8">
        <f t="shared" si="84"/>
        <v>0</v>
      </c>
      <c r="CI39" s="9" t="str">
        <f t="shared" si="85"/>
        <v/>
      </c>
      <c r="CJ39" s="9" t="str">
        <f t="shared" si="86"/>
        <v/>
      </c>
      <c r="CK39" s="9" t="str">
        <f t="shared" si="87"/>
        <v/>
      </c>
      <c r="CL39" s="9" t="str">
        <f t="shared" si="88"/>
        <v/>
      </c>
      <c r="CM39" s="9" t="str">
        <f t="shared" si="89"/>
        <v/>
      </c>
      <c r="CN39" s="9" t="str">
        <f t="shared" si="90"/>
        <v/>
      </c>
      <c r="CO39" s="9" t="str">
        <f t="shared" si="91"/>
        <v/>
      </c>
      <c r="CP39" s="9" t="str">
        <f t="shared" si="91"/>
        <v/>
      </c>
      <c r="CQ39" s="9" t="str">
        <f t="shared" si="91"/>
        <v/>
      </c>
      <c r="CR39" s="9" t="str">
        <f t="shared" si="91"/>
        <v/>
      </c>
      <c r="CS39" s="9" t="str">
        <f t="shared" si="91"/>
        <v/>
      </c>
      <c r="CT39" s="9" t="str">
        <f t="shared" si="91"/>
        <v/>
      </c>
      <c r="CU39" s="9" t="str">
        <f t="shared" si="91"/>
        <v/>
      </c>
      <c r="CV39" s="9" t="str">
        <f t="shared" si="92"/>
        <v/>
      </c>
      <c r="CW39" s="9" t="str">
        <f t="shared" si="93"/>
        <v/>
      </c>
      <c r="CX39" s="9" t="str">
        <f t="shared" si="93"/>
        <v/>
      </c>
      <c r="CY39" s="9" t="str">
        <f t="shared" si="93"/>
        <v/>
      </c>
      <c r="CZ39" s="9" t="str">
        <f t="shared" si="93"/>
        <v/>
      </c>
      <c r="DA39" s="9" t="str">
        <f t="shared" si="93"/>
        <v/>
      </c>
      <c r="DB39" s="9" t="str">
        <f t="shared" si="93"/>
        <v/>
      </c>
      <c r="DC39" s="9" t="str">
        <f t="shared" si="93"/>
        <v/>
      </c>
      <c r="DD39" s="2" t="str">
        <f t="shared" si="94"/>
        <v/>
      </c>
      <c r="DE39" s="2" t="str">
        <f t="shared" si="95"/>
        <v/>
      </c>
      <c r="DF39" s="2" t="str">
        <f t="shared" si="96"/>
        <v/>
      </c>
      <c r="DG39" s="2" t="str">
        <f t="shared" si="97"/>
        <v/>
      </c>
      <c r="DH39" s="2" t="str">
        <f t="shared" si="98"/>
        <v/>
      </c>
      <c r="DI39" s="2" t="str">
        <f t="shared" si="99"/>
        <v/>
      </c>
      <c r="DJ39" s="2" t="str">
        <f t="shared" si="100"/>
        <v/>
      </c>
      <c r="DK39" s="2" t="str">
        <f t="shared" si="101"/>
        <v/>
      </c>
      <c r="DL39" s="16" t="str">
        <f t="shared" si="102"/>
        <v/>
      </c>
      <c r="DM39" s="16" t="str">
        <f t="shared" si="103"/>
        <v/>
      </c>
      <c r="DN39" s="16" t="str">
        <f t="shared" si="104"/>
        <v/>
      </c>
      <c r="DO39" s="72" t="str">
        <f t="shared" si="105"/>
        <v/>
      </c>
      <c r="DP39" s="16" t="str">
        <f t="shared" si="106"/>
        <v/>
      </c>
      <c r="DQ39" s="16" t="str">
        <f t="shared" si="107"/>
        <v/>
      </c>
      <c r="DR39" s="2" t="str">
        <f t="shared" si="108"/>
        <v/>
      </c>
      <c r="DS39" s="2" t="str">
        <f t="shared" si="109"/>
        <v/>
      </c>
      <c r="DT39" s="2" t="str">
        <f t="shared" si="110"/>
        <v/>
      </c>
      <c r="DU39" s="2" t="str">
        <f t="shared" si="111"/>
        <v/>
      </c>
      <c r="DV39" s="15"/>
      <c r="DW39" s="18"/>
      <c r="DX39" s="17"/>
      <c r="DY39" s="47" t="str">
        <f t="shared" si="15"/>
        <v/>
      </c>
      <c r="DZ39" s="47" t="str">
        <f t="shared" si="15"/>
        <v/>
      </c>
      <c r="EA39" s="47" t="str">
        <f t="shared" si="15"/>
        <v/>
      </c>
      <c r="EB39" s="47" t="str">
        <f t="shared" si="15"/>
        <v/>
      </c>
      <c r="EC39" s="49" t="str">
        <f t="shared" si="15"/>
        <v/>
      </c>
      <c r="ED39" s="49" t="str">
        <f t="shared" si="15"/>
        <v/>
      </c>
      <c r="EE39" s="47" t="str">
        <f t="shared" si="15"/>
        <v/>
      </c>
      <c r="EF39" s="47" t="str">
        <f t="shared" si="15"/>
        <v/>
      </c>
      <c r="EG39" s="47" t="str">
        <f t="shared" si="15"/>
        <v/>
      </c>
      <c r="EH39" s="6">
        <f t="shared" si="16"/>
        <v>0</v>
      </c>
      <c r="EI39" s="6">
        <f t="shared" si="17"/>
        <v>0</v>
      </c>
      <c r="EJ39" s="2" t="str">
        <f t="shared" si="18"/>
        <v/>
      </c>
      <c r="EK39" s="2" t="str">
        <f t="shared" si="19"/>
        <v/>
      </c>
      <c r="EL39" s="2" t="str">
        <f t="shared" si="128"/>
        <v/>
      </c>
      <c r="EM39" s="2" t="str">
        <f t="shared" si="21"/>
        <v/>
      </c>
      <c r="EN39" s="2" t="str">
        <f t="shared" si="22"/>
        <v/>
      </c>
      <c r="EO39" s="2">
        <f t="shared" si="23"/>
        <v>0</v>
      </c>
      <c r="EP39" s="2">
        <f t="shared" si="112"/>
        <v>0</v>
      </c>
      <c r="EQ39" s="2"/>
      <c r="ER39" s="2"/>
      <c r="ES39" s="2"/>
      <c r="ET39" s="2"/>
      <c r="EU39" s="2"/>
      <c r="EV39" s="2"/>
      <c r="EW39" s="2">
        <f t="shared" si="24"/>
        <v>0</v>
      </c>
      <c r="EX39" s="2">
        <f t="shared" si="25"/>
        <v>0</v>
      </c>
      <c r="EY39" s="2">
        <f t="shared" si="113"/>
        <v>0</v>
      </c>
      <c r="EZ39" s="2">
        <f t="shared" si="26"/>
        <v>0</v>
      </c>
      <c r="FA39" s="2">
        <f t="shared" si="27"/>
        <v>0</v>
      </c>
      <c r="FB39" s="59"/>
      <c r="FC39" s="2">
        <f t="shared" si="28"/>
        <v>0</v>
      </c>
      <c r="FD39" s="2">
        <f t="shared" si="114"/>
        <v>0</v>
      </c>
      <c r="FE39" s="3">
        <f t="shared" si="127"/>
        <v>0</v>
      </c>
      <c r="FF39" s="3">
        <f t="shared" si="115"/>
        <v>0</v>
      </c>
      <c r="FG39" s="3">
        <f t="shared" si="116"/>
        <v>0</v>
      </c>
      <c r="FH39" s="3">
        <f t="shared" si="29"/>
        <v>0</v>
      </c>
      <c r="FI39" s="67">
        <f t="shared" si="30"/>
        <v>0</v>
      </c>
      <c r="FJ39" s="3">
        <f t="shared" si="31"/>
        <v>0</v>
      </c>
      <c r="FK39" s="3">
        <f t="shared" si="32"/>
        <v>0</v>
      </c>
      <c r="FL39" s="3">
        <f t="shared" si="117"/>
        <v>0</v>
      </c>
      <c r="FM39" s="3">
        <f t="shared" si="118"/>
        <v>0</v>
      </c>
      <c r="FN39" s="3">
        <f t="shared" si="119"/>
        <v>0</v>
      </c>
      <c r="FO39" s="2">
        <f t="shared" si="33"/>
        <v>0</v>
      </c>
      <c r="FP39" s="2">
        <f t="shared" si="34"/>
        <v>0</v>
      </c>
      <c r="FQ39" s="2">
        <f t="shared" si="120"/>
        <v>0</v>
      </c>
      <c r="FR39" s="6" t="str">
        <f>IF(A39=1,1,IF(DW39="","",COUNTA($DW$31:DW39)+1))</f>
        <v/>
      </c>
      <c r="FS39" s="6" t="str">
        <f t="shared" si="35"/>
        <v/>
      </c>
      <c r="FT39" s="43">
        <f t="shared" si="121"/>
        <v>0</v>
      </c>
      <c r="FU39" s="23">
        <f t="shared" si="122"/>
        <v>0</v>
      </c>
      <c r="FV39" s="21">
        <f t="shared" si="123"/>
        <v>0</v>
      </c>
    </row>
    <row r="40" spans="1:178">
      <c r="A40" s="4" t="str">
        <f t="shared" si="36"/>
        <v/>
      </c>
      <c r="B40" s="33"/>
      <c r="C40" s="33"/>
      <c r="D40" s="33"/>
      <c r="E40" s="33"/>
      <c r="F40" s="33"/>
      <c r="G40" s="11" t="str">
        <f t="shared" si="2"/>
        <v/>
      </c>
      <c r="H40" s="3" t="str">
        <f t="shared" si="38"/>
        <v/>
      </c>
      <c r="I40" s="3" t="str">
        <f t="shared" si="3"/>
        <v/>
      </c>
      <c r="J40" s="3" t="str">
        <f t="shared" si="39"/>
        <v/>
      </c>
      <c r="K40" s="3" t="str">
        <f t="shared" si="4"/>
        <v/>
      </c>
      <c r="L40" s="2" t="str">
        <f t="shared" si="5"/>
        <v/>
      </c>
      <c r="M40" s="8" t="str">
        <f t="shared" si="40"/>
        <v/>
      </c>
      <c r="N40" s="8" t="str">
        <f t="shared" si="6"/>
        <v/>
      </c>
      <c r="O40" s="8" t="str">
        <f t="shared" si="41"/>
        <v/>
      </c>
      <c r="P40" s="8" t="str">
        <f t="shared" si="7"/>
        <v/>
      </c>
      <c r="Q40" s="2" t="str">
        <f t="shared" si="8"/>
        <v/>
      </c>
      <c r="R40" s="3" t="str">
        <f t="shared" si="9"/>
        <v/>
      </c>
      <c r="S40" s="3" t="str">
        <f t="shared" si="10"/>
        <v/>
      </c>
      <c r="T40" s="3" t="str">
        <f t="shared" si="42"/>
        <v/>
      </c>
      <c r="U40" s="8" t="str">
        <f t="shared" si="11"/>
        <v/>
      </c>
      <c r="V40" s="2" t="str">
        <f t="shared" si="12"/>
        <v/>
      </c>
      <c r="W40" s="2" t="str">
        <f t="shared" si="13"/>
        <v/>
      </c>
      <c r="X40" s="2" t="str">
        <f t="shared" si="124"/>
        <v/>
      </c>
      <c r="Y40" s="2" t="str">
        <f t="shared" si="14"/>
        <v/>
      </c>
      <c r="Z40" s="46" t="str">
        <f t="shared" si="43"/>
        <v/>
      </c>
      <c r="AA40" s="46" t="str">
        <f t="shared" si="44"/>
        <v/>
      </c>
      <c r="AB40" s="47"/>
      <c r="AC40" s="46" t="str">
        <f t="shared" si="45"/>
        <v/>
      </c>
      <c r="AD40" s="47" t="str">
        <f t="shared" si="46"/>
        <v/>
      </c>
      <c r="AE40" s="48" t="str">
        <f t="shared" si="47"/>
        <v/>
      </c>
      <c r="AF40" s="49" t="str">
        <f t="shared" si="48"/>
        <v/>
      </c>
      <c r="AG40" s="49" t="str">
        <f t="shared" si="48"/>
        <v/>
      </c>
      <c r="AH40" s="49" t="str">
        <f t="shared" si="48"/>
        <v/>
      </c>
      <c r="AI40" s="47" t="str">
        <f t="shared" si="48"/>
        <v/>
      </c>
      <c r="AJ40" s="47" t="str">
        <f t="shared" si="48"/>
        <v/>
      </c>
      <c r="AK40" s="46" t="str">
        <f t="shared" si="48"/>
        <v/>
      </c>
      <c r="AL40" s="47"/>
      <c r="AM40" s="53" t="str">
        <f t="shared" si="49"/>
        <v/>
      </c>
      <c r="AN40" s="50" t="str">
        <f t="shared" si="50"/>
        <v/>
      </c>
      <c r="AO40" s="53" t="s">
        <v>84</v>
      </c>
      <c r="AP40" s="52" t="str">
        <f t="shared" si="51"/>
        <v/>
      </c>
      <c r="AQ40" s="52" t="str">
        <f t="shared" si="52"/>
        <v/>
      </c>
      <c r="AR40" s="47">
        <f t="shared" si="53"/>
        <v>0</v>
      </c>
      <c r="AS40" s="53" t="str">
        <f t="shared" si="54"/>
        <v/>
      </c>
      <c r="AT40" s="52" t="str">
        <f t="shared" si="55"/>
        <v/>
      </c>
      <c r="AU40" s="9" t="str">
        <f t="shared" si="56"/>
        <v/>
      </c>
      <c r="AV40" s="9" t="str">
        <f t="shared" si="57"/>
        <v/>
      </c>
      <c r="AW40" s="12" t="str">
        <f t="shared" si="58"/>
        <v/>
      </c>
      <c r="AX40" s="9" t="str">
        <f t="shared" si="59"/>
        <v/>
      </c>
      <c r="AY40" s="12" t="str">
        <f t="shared" si="60"/>
        <v/>
      </c>
      <c r="AZ40" s="10" t="str">
        <f t="shared" si="61"/>
        <v/>
      </c>
      <c r="BA40" s="10" t="str">
        <f t="shared" si="62"/>
        <v/>
      </c>
      <c r="BB40" s="10" t="str">
        <f t="shared" si="63"/>
        <v/>
      </c>
      <c r="BC40" s="10" t="str">
        <f t="shared" si="64"/>
        <v/>
      </c>
      <c r="BD40" s="10" t="str">
        <f t="shared" si="65"/>
        <v/>
      </c>
      <c r="BE40" s="12" t="str">
        <f t="shared" si="66"/>
        <v/>
      </c>
      <c r="BF40" s="9" t="str">
        <f t="shared" si="67"/>
        <v/>
      </c>
      <c r="BG40" s="9" t="str">
        <f t="shared" si="68"/>
        <v/>
      </c>
      <c r="BH40" s="7" t="str">
        <f t="shared" si="69"/>
        <v/>
      </c>
      <c r="BI40" s="7" t="str">
        <f t="shared" si="70"/>
        <v/>
      </c>
      <c r="BJ40" s="12" t="str">
        <f t="shared" si="71"/>
        <v/>
      </c>
      <c r="BK40" s="80" t="str">
        <f t="shared" si="72"/>
        <v/>
      </c>
      <c r="BL40" s="7" t="str">
        <f t="shared" si="73"/>
        <v/>
      </c>
      <c r="BM40" s="7" t="str">
        <f t="shared" si="125"/>
        <v/>
      </c>
      <c r="BN40" s="12" t="str">
        <f t="shared" si="74"/>
        <v/>
      </c>
      <c r="BO40" s="9" t="str">
        <f t="shared" si="75"/>
        <v/>
      </c>
      <c r="BP40" s="2" t="str">
        <f t="shared" si="76"/>
        <v/>
      </c>
      <c r="BQ40" s="2" t="str">
        <f t="shared" si="77"/>
        <v/>
      </c>
      <c r="BR40" s="20" t="str">
        <f t="shared" si="78"/>
        <v/>
      </c>
      <c r="BS40" s="20" t="str">
        <f t="shared" si="78"/>
        <v/>
      </c>
      <c r="BT40" s="20" t="str">
        <f t="shared" si="78"/>
        <v/>
      </c>
      <c r="BU40" s="86" t="str">
        <f t="shared" si="79"/>
        <v/>
      </c>
      <c r="BV40" s="86" t="str">
        <f t="shared" si="80"/>
        <v/>
      </c>
      <c r="BW40" s="20" t="str">
        <f t="shared" si="78"/>
        <v/>
      </c>
      <c r="BX40" s="86" t="str">
        <f t="shared" si="78"/>
        <v/>
      </c>
      <c r="BY40" s="86" t="str">
        <f t="shared" si="78"/>
        <v/>
      </c>
      <c r="BZ40" s="86" t="str">
        <f t="shared" si="78"/>
        <v/>
      </c>
      <c r="CA40" s="86" t="str">
        <f t="shared" si="78"/>
        <v/>
      </c>
      <c r="CB40" s="86" t="str">
        <f t="shared" si="78"/>
        <v/>
      </c>
      <c r="CC40" s="86" t="str">
        <f t="shared" si="78"/>
        <v/>
      </c>
      <c r="CD40" s="86" t="str">
        <f t="shared" si="78"/>
        <v/>
      </c>
      <c r="CE40" s="20" t="str">
        <f t="shared" si="126"/>
        <v/>
      </c>
      <c r="CF40" s="14" t="str">
        <f t="shared" si="82"/>
        <v/>
      </c>
      <c r="CG40" s="14" t="str">
        <f t="shared" si="83"/>
        <v/>
      </c>
      <c r="CH40" s="8">
        <f t="shared" si="84"/>
        <v>0</v>
      </c>
      <c r="CI40" s="9" t="str">
        <f t="shared" si="85"/>
        <v/>
      </c>
      <c r="CJ40" s="9" t="str">
        <f t="shared" si="86"/>
        <v/>
      </c>
      <c r="CK40" s="9" t="str">
        <f t="shared" si="87"/>
        <v/>
      </c>
      <c r="CL40" s="9" t="str">
        <f t="shared" si="88"/>
        <v/>
      </c>
      <c r="CM40" s="9" t="str">
        <f t="shared" si="89"/>
        <v/>
      </c>
      <c r="CN40" s="9" t="str">
        <f t="shared" si="90"/>
        <v/>
      </c>
      <c r="CO40" s="9" t="str">
        <f t="shared" si="91"/>
        <v/>
      </c>
      <c r="CP40" s="9" t="str">
        <f t="shared" si="91"/>
        <v/>
      </c>
      <c r="CQ40" s="9" t="str">
        <f t="shared" si="91"/>
        <v/>
      </c>
      <c r="CR40" s="9" t="str">
        <f t="shared" si="91"/>
        <v/>
      </c>
      <c r="CS40" s="9" t="str">
        <f t="shared" si="91"/>
        <v/>
      </c>
      <c r="CT40" s="9" t="str">
        <f t="shared" si="91"/>
        <v/>
      </c>
      <c r="CU40" s="9" t="str">
        <f t="shared" si="91"/>
        <v/>
      </c>
      <c r="CV40" s="9" t="str">
        <f t="shared" si="92"/>
        <v/>
      </c>
      <c r="CW40" s="9" t="str">
        <f t="shared" si="93"/>
        <v/>
      </c>
      <c r="CX40" s="9" t="str">
        <f t="shared" si="93"/>
        <v/>
      </c>
      <c r="CY40" s="9" t="str">
        <f t="shared" si="93"/>
        <v/>
      </c>
      <c r="CZ40" s="9" t="str">
        <f t="shared" si="93"/>
        <v/>
      </c>
      <c r="DA40" s="9" t="str">
        <f t="shared" si="93"/>
        <v/>
      </c>
      <c r="DB40" s="9" t="str">
        <f t="shared" si="93"/>
        <v/>
      </c>
      <c r="DC40" s="9" t="str">
        <f t="shared" si="93"/>
        <v/>
      </c>
      <c r="DD40" s="2" t="str">
        <f t="shared" si="94"/>
        <v/>
      </c>
      <c r="DE40" s="2" t="str">
        <f t="shared" si="95"/>
        <v/>
      </c>
      <c r="DF40" s="2" t="str">
        <f t="shared" si="96"/>
        <v/>
      </c>
      <c r="DG40" s="2" t="str">
        <f t="shared" si="97"/>
        <v/>
      </c>
      <c r="DH40" s="2" t="str">
        <f t="shared" si="98"/>
        <v/>
      </c>
      <c r="DI40" s="2" t="str">
        <f t="shared" si="99"/>
        <v/>
      </c>
      <c r="DJ40" s="2" t="str">
        <f t="shared" si="100"/>
        <v/>
      </c>
      <c r="DK40" s="2" t="str">
        <f t="shared" si="101"/>
        <v/>
      </c>
      <c r="DL40" s="16" t="str">
        <f t="shared" si="102"/>
        <v/>
      </c>
      <c r="DM40" s="16" t="str">
        <f t="shared" si="103"/>
        <v/>
      </c>
      <c r="DN40" s="16" t="str">
        <f t="shared" si="104"/>
        <v/>
      </c>
      <c r="DO40" s="72" t="str">
        <f t="shared" si="105"/>
        <v/>
      </c>
      <c r="DP40" s="16" t="str">
        <f t="shared" si="106"/>
        <v/>
      </c>
      <c r="DQ40" s="16" t="str">
        <f t="shared" si="107"/>
        <v/>
      </c>
      <c r="DR40" s="2" t="str">
        <f t="shared" si="108"/>
        <v/>
      </c>
      <c r="DS40" s="2" t="str">
        <f t="shared" si="109"/>
        <v/>
      </c>
      <c r="DT40" s="2" t="str">
        <f t="shared" si="110"/>
        <v/>
      </c>
      <c r="DU40" s="2" t="str">
        <f t="shared" si="111"/>
        <v/>
      </c>
      <c r="DV40" s="15"/>
      <c r="DW40" s="18"/>
      <c r="DX40" s="17"/>
      <c r="DY40" s="47" t="str">
        <f t="shared" si="15"/>
        <v/>
      </c>
      <c r="DZ40" s="47" t="str">
        <f t="shared" si="15"/>
        <v/>
      </c>
      <c r="EA40" s="47" t="str">
        <f t="shared" si="15"/>
        <v/>
      </c>
      <c r="EB40" s="47" t="str">
        <f t="shared" si="15"/>
        <v/>
      </c>
      <c r="EC40" s="49" t="str">
        <f t="shared" si="15"/>
        <v/>
      </c>
      <c r="ED40" s="49" t="str">
        <f t="shared" si="15"/>
        <v/>
      </c>
      <c r="EE40" s="47" t="str">
        <f t="shared" si="15"/>
        <v/>
      </c>
      <c r="EF40" s="47" t="str">
        <f t="shared" si="15"/>
        <v/>
      </c>
      <c r="EG40" s="47" t="str">
        <f t="shared" si="15"/>
        <v/>
      </c>
      <c r="EH40" s="6">
        <f t="shared" si="16"/>
        <v>0</v>
      </c>
      <c r="EI40" s="6">
        <f t="shared" si="17"/>
        <v>0</v>
      </c>
      <c r="EJ40" s="2" t="str">
        <f t="shared" si="18"/>
        <v/>
      </c>
      <c r="EK40" s="2" t="str">
        <f t="shared" si="19"/>
        <v/>
      </c>
      <c r="EL40" s="2" t="str">
        <f t="shared" si="128"/>
        <v/>
      </c>
      <c r="EM40" s="2" t="str">
        <f t="shared" si="21"/>
        <v/>
      </c>
      <c r="EN40" s="2" t="str">
        <f t="shared" si="22"/>
        <v/>
      </c>
      <c r="EO40" s="2">
        <f t="shared" si="23"/>
        <v>0</v>
      </c>
      <c r="EP40" s="2">
        <f t="shared" si="112"/>
        <v>0</v>
      </c>
      <c r="EQ40" s="2"/>
      <c r="ER40" s="2"/>
      <c r="ES40" s="2"/>
      <c r="ET40" s="2"/>
      <c r="EU40" s="2"/>
      <c r="EV40" s="2"/>
      <c r="EW40" s="2">
        <f t="shared" si="24"/>
        <v>0</v>
      </c>
      <c r="EX40" s="2">
        <f t="shared" si="25"/>
        <v>0</v>
      </c>
      <c r="EY40" s="2">
        <f t="shared" si="113"/>
        <v>0</v>
      </c>
      <c r="EZ40" s="2">
        <f t="shared" si="26"/>
        <v>0</v>
      </c>
      <c r="FA40" s="2">
        <f t="shared" si="27"/>
        <v>0</v>
      </c>
      <c r="FB40" s="59"/>
      <c r="FC40" s="2">
        <f t="shared" si="28"/>
        <v>0</v>
      </c>
      <c r="FD40" s="2">
        <f t="shared" si="114"/>
        <v>0</v>
      </c>
      <c r="FE40" s="3">
        <f t="shared" si="127"/>
        <v>0</v>
      </c>
      <c r="FF40" s="3">
        <f t="shared" si="115"/>
        <v>0</v>
      </c>
      <c r="FG40" s="3">
        <f t="shared" si="116"/>
        <v>0</v>
      </c>
      <c r="FH40" s="3">
        <f t="shared" si="29"/>
        <v>0</v>
      </c>
      <c r="FI40" s="67">
        <f t="shared" si="30"/>
        <v>0</v>
      </c>
      <c r="FJ40" s="3">
        <f t="shared" si="31"/>
        <v>0</v>
      </c>
      <c r="FK40" s="3">
        <f t="shared" si="32"/>
        <v>0</v>
      </c>
      <c r="FL40" s="3">
        <f t="shared" si="117"/>
        <v>0</v>
      </c>
      <c r="FM40" s="3">
        <f t="shared" si="118"/>
        <v>0</v>
      </c>
      <c r="FN40" s="3">
        <f t="shared" si="119"/>
        <v>0</v>
      </c>
      <c r="FO40" s="2">
        <f t="shared" si="33"/>
        <v>0</v>
      </c>
      <c r="FP40" s="2">
        <f t="shared" si="34"/>
        <v>0</v>
      </c>
      <c r="FQ40" s="2">
        <f t="shared" si="120"/>
        <v>0</v>
      </c>
      <c r="FR40" s="6" t="str">
        <f>IF(A40=1,1,IF(DW40="","",COUNTA($DW$31:DW40)+1))</f>
        <v/>
      </c>
      <c r="FS40" s="6" t="str">
        <f t="shared" si="35"/>
        <v/>
      </c>
      <c r="FT40" s="43">
        <f t="shared" si="121"/>
        <v>0</v>
      </c>
      <c r="FU40" s="23">
        <f t="shared" si="122"/>
        <v>0</v>
      </c>
      <c r="FV40" s="21">
        <f t="shared" si="123"/>
        <v>0</v>
      </c>
    </row>
    <row r="41" spans="1:178">
      <c r="A41" s="4" t="str">
        <f t="shared" si="36"/>
        <v/>
      </c>
      <c r="B41" s="33"/>
      <c r="C41" s="33"/>
      <c r="D41" s="33"/>
      <c r="E41" s="33"/>
      <c r="F41" s="33"/>
      <c r="G41" s="11" t="str">
        <f t="shared" si="2"/>
        <v/>
      </c>
      <c r="H41" s="3" t="str">
        <f t="shared" si="38"/>
        <v/>
      </c>
      <c r="I41" s="3" t="str">
        <f t="shared" si="3"/>
        <v/>
      </c>
      <c r="J41" s="3" t="str">
        <f t="shared" si="39"/>
        <v/>
      </c>
      <c r="K41" s="3" t="str">
        <f t="shared" si="4"/>
        <v/>
      </c>
      <c r="L41" s="2" t="str">
        <f t="shared" si="5"/>
        <v/>
      </c>
      <c r="M41" s="8" t="str">
        <f t="shared" si="40"/>
        <v/>
      </c>
      <c r="N41" s="8" t="str">
        <f t="shared" si="6"/>
        <v/>
      </c>
      <c r="O41" s="8" t="str">
        <f t="shared" si="41"/>
        <v/>
      </c>
      <c r="P41" s="8" t="str">
        <f t="shared" si="7"/>
        <v/>
      </c>
      <c r="Q41" s="2" t="str">
        <f t="shared" si="8"/>
        <v/>
      </c>
      <c r="R41" s="3" t="str">
        <f t="shared" si="9"/>
        <v/>
      </c>
      <c r="S41" s="3" t="str">
        <f t="shared" si="10"/>
        <v/>
      </c>
      <c r="T41" s="3" t="str">
        <f t="shared" si="42"/>
        <v/>
      </c>
      <c r="U41" s="8" t="str">
        <f t="shared" si="11"/>
        <v/>
      </c>
      <c r="V41" s="2" t="str">
        <f t="shared" si="12"/>
        <v/>
      </c>
      <c r="W41" s="2" t="str">
        <f t="shared" si="13"/>
        <v/>
      </c>
      <c r="X41" s="2" t="str">
        <f t="shared" si="124"/>
        <v/>
      </c>
      <c r="Y41" s="2" t="str">
        <f t="shared" si="14"/>
        <v/>
      </c>
      <c r="Z41" s="46" t="str">
        <f t="shared" si="43"/>
        <v/>
      </c>
      <c r="AA41" s="46" t="str">
        <f t="shared" si="44"/>
        <v/>
      </c>
      <c r="AB41" s="47"/>
      <c r="AC41" s="46" t="str">
        <f t="shared" si="45"/>
        <v/>
      </c>
      <c r="AD41" s="47" t="str">
        <f t="shared" si="46"/>
        <v/>
      </c>
      <c r="AE41" s="48" t="str">
        <f t="shared" si="47"/>
        <v/>
      </c>
      <c r="AF41" s="49" t="str">
        <f t="shared" si="48"/>
        <v/>
      </c>
      <c r="AG41" s="49" t="str">
        <f t="shared" si="48"/>
        <v/>
      </c>
      <c r="AH41" s="49" t="str">
        <f t="shared" si="48"/>
        <v/>
      </c>
      <c r="AI41" s="47" t="str">
        <f t="shared" si="48"/>
        <v/>
      </c>
      <c r="AJ41" s="47" t="str">
        <f t="shared" si="48"/>
        <v/>
      </c>
      <c r="AK41" s="46" t="str">
        <f t="shared" si="48"/>
        <v/>
      </c>
      <c r="AL41" s="47"/>
      <c r="AM41" s="53" t="str">
        <f t="shared" si="49"/>
        <v/>
      </c>
      <c r="AN41" s="50" t="str">
        <f t="shared" si="50"/>
        <v/>
      </c>
      <c r="AO41" s="53" t="s">
        <v>85</v>
      </c>
      <c r="AP41" s="52" t="str">
        <f t="shared" si="51"/>
        <v/>
      </c>
      <c r="AQ41" s="52" t="str">
        <f t="shared" si="52"/>
        <v/>
      </c>
      <c r="AR41" s="47">
        <f t="shared" si="53"/>
        <v>0.37</v>
      </c>
      <c r="AS41" s="53" t="str">
        <f t="shared" si="54"/>
        <v/>
      </c>
      <c r="AT41" s="52" t="str">
        <f t="shared" si="55"/>
        <v/>
      </c>
      <c r="AU41" s="9" t="str">
        <f t="shared" si="56"/>
        <v/>
      </c>
      <c r="AV41" s="9" t="str">
        <f t="shared" si="57"/>
        <v/>
      </c>
      <c r="AW41" s="12" t="str">
        <f t="shared" si="58"/>
        <v/>
      </c>
      <c r="AX41" s="9" t="str">
        <f t="shared" si="59"/>
        <v/>
      </c>
      <c r="AY41" s="12" t="str">
        <f t="shared" si="60"/>
        <v/>
      </c>
      <c r="AZ41" s="10" t="str">
        <f t="shared" si="61"/>
        <v/>
      </c>
      <c r="BA41" s="10" t="str">
        <f t="shared" si="62"/>
        <v/>
      </c>
      <c r="BB41" s="10" t="str">
        <f t="shared" si="63"/>
        <v/>
      </c>
      <c r="BC41" s="10" t="str">
        <f t="shared" si="64"/>
        <v/>
      </c>
      <c r="BD41" s="10" t="str">
        <f t="shared" si="65"/>
        <v/>
      </c>
      <c r="BE41" s="12" t="str">
        <f t="shared" si="66"/>
        <v/>
      </c>
      <c r="BF41" s="9" t="str">
        <f t="shared" si="67"/>
        <v/>
      </c>
      <c r="BG41" s="9" t="str">
        <f t="shared" si="68"/>
        <v/>
      </c>
      <c r="BH41" s="7" t="str">
        <f t="shared" si="69"/>
        <v/>
      </c>
      <c r="BI41" s="7" t="str">
        <f t="shared" si="70"/>
        <v/>
      </c>
      <c r="BJ41" s="12" t="str">
        <f t="shared" si="71"/>
        <v/>
      </c>
      <c r="BK41" s="80" t="str">
        <f t="shared" si="72"/>
        <v/>
      </c>
      <c r="BL41" s="7" t="str">
        <f t="shared" si="73"/>
        <v/>
      </c>
      <c r="BM41" s="7" t="str">
        <f t="shared" si="125"/>
        <v/>
      </c>
      <c r="BN41" s="12" t="str">
        <f t="shared" si="74"/>
        <v/>
      </c>
      <c r="BO41" s="9" t="str">
        <f t="shared" si="75"/>
        <v/>
      </c>
      <c r="BP41" s="2" t="str">
        <f t="shared" si="76"/>
        <v/>
      </c>
      <c r="BQ41" s="2" t="str">
        <f t="shared" si="77"/>
        <v/>
      </c>
      <c r="BR41" s="20" t="str">
        <f t="shared" si="78"/>
        <v/>
      </c>
      <c r="BS41" s="20" t="str">
        <f t="shared" si="78"/>
        <v/>
      </c>
      <c r="BT41" s="20" t="str">
        <f t="shared" si="78"/>
        <v/>
      </c>
      <c r="BU41" s="86" t="str">
        <f t="shared" si="79"/>
        <v/>
      </c>
      <c r="BV41" s="86" t="str">
        <f t="shared" si="80"/>
        <v/>
      </c>
      <c r="BW41" s="20" t="str">
        <f t="shared" si="78"/>
        <v/>
      </c>
      <c r="BX41" s="86" t="str">
        <f t="shared" si="78"/>
        <v/>
      </c>
      <c r="BY41" s="86" t="str">
        <f t="shared" si="78"/>
        <v/>
      </c>
      <c r="BZ41" s="86" t="str">
        <f t="shared" si="78"/>
        <v/>
      </c>
      <c r="CA41" s="86" t="str">
        <f t="shared" si="78"/>
        <v/>
      </c>
      <c r="CB41" s="86" t="str">
        <f t="shared" si="78"/>
        <v/>
      </c>
      <c r="CC41" s="86" t="str">
        <f t="shared" si="78"/>
        <v/>
      </c>
      <c r="CD41" s="86" t="str">
        <f t="shared" si="78"/>
        <v/>
      </c>
      <c r="CE41" s="20" t="str">
        <f t="shared" si="126"/>
        <v/>
      </c>
      <c r="CF41" s="14" t="str">
        <f t="shared" si="82"/>
        <v/>
      </c>
      <c r="CG41" s="14" t="str">
        <f t="shared" si="83"/>
        <v/>
      </c>
      <c r="CH41" s="8">
        <f t="shared" si="84"/>
        <v>0</v>
      </c>
      <c r="CI41" s="9" t="str">
        <f t="shared" si="85"/>
        <v/>
      </c>
      <c r="CJ41" s="9" t="str">
        <f t="shared" si="86"/>
        <v/>
      </c>
      <c r="CK41" s="9" t="str">
        <f t="shared" si="87"/>
        <v/>
      </c>
      <c r="CL41" s="9" t="str">
        <f t="shared" si="88"/>
        <v/>
      </c>
      <c r="CM41" s="9" t="str">
        <f t="shared" si="89"/>
        <v/>
      </c>
      <c r="CN41" s="9" t="str">
        <f t="shared" si="90"/>
        <v/>
      </c>
      <c r="CO41" s="9" t="str">
        <f t="shared" si="91"/>
        <v/>
      </c>
      <c r="CP41" s="9" t="str">
        <f t="shared" si="91"/>
        <v/>
      </c>
      <c r="CQ41" s="9" t="str">
        <f t="shared" si="91"/>
        <v/>
      </c>
      <c r="CR41" s="9" t="str">
        <f t="shared" si="91"/>
        <v/>
      </c>
      <c r="CS41" s="9" t="str">
        <f t="shared" si="91"/>
        <v/>
      </c>
      <c r="CT41" s="9" t="str">
        <f t="shared" si="91"/>
        <v/>
      </c>
      <c r="CU41" s="9" t="str">
        <f t="shared" si="91"/>
        <v/>
      </c>
      <c r="CV41" s="9" t="str">
        <f t="shared" si="92"/>
        <v/>
      </c>
      <c r="CW41" s="9" t="str">
        <f t="shared" si="93"/>
        <v/>
      </c>
      <c r="CX41" s="9" t="str">
        <f t="shared" si="93"/>
        <v/>
      </c>
      <c r="CY41" s="9" t="str">
        <f t="shared" si="93"/>
        <v/>
      </c>
      <c r="CZ41" s="9" t="str">
        <f t="shared" si="93"/>
        <v/>
      </c>
      <c r="DA41" s="9" t="str">
        <f t="shared" si="93"/>
        <v/>
      </c>
      <c r="DB41" s="9" t="str">
        <f t="shared" si="93"/>
        <v/>
      </c>
      <c r="DC41" s="9" t="str">
        <f t="shared" si="93"/>
        <v/>
      </c>
      <c r="DD41" s="2" t="str">
        <f t="shared" si="94"/>
        <v/>
      </c>
      <c r="DE41" s="2" t="str">
        <f t="shared" si="95"/>
        <v/>
      </c>
      <c r="DF41" s="2" t="str">
        <f t="shared" si="96"/>
        <v/>
      </c>
      <c r="DG41" s="2" t="str">
        <f t="shared" si="97"/>
        <v/>
      </c>
      <c r="DH41" s="2" t="str">
        <f t="shared" si="98"/>
        <v/>
      </c>
      <c r="DI41" s="2" t="str">
        <f t="shared" si="99"/>
        <v/>
      </c>
      <c r="DJ41" s="2" t="str">
        <f t="shared" si="100"/>
        <v/>
      </c>
      <c r="DK41" s="2" t="str">
        <f t="shared" si="101"/>
        <v/>
      </c>
      <c r="DL41" s="16" t="str">
        <f t="shared" si="102"/>
        <v/>
      </c>
      <c r="DM41" s="16" t="str">
        <f t="shared" si="103"/>
        <v/>
      </c>
      <c r="DN41" s="16" t="str">
        <f t="shared" si="104"/>
        <v/>
      </c>
      <c r="DO41" s="72" t="str">
        <f t="shared" si="105"/>
        <v/>
      </c>
      <c r="DP41" s="16" t="str">
        <f t="shared" si="106"/>
        <v/>
      </c>
      <c r="DQ41" s="16" t="str">
        <f t="shared" si="107"/>
        <v/>
      </c>
      <c r="DR41" s="2" t="str">
        <f t="shared" si="108"/>
        <v/>
      </c>
      <c r="DS41" s="2" t="str">
        <f t="shared" si="109"/>
        <v/>
      </c>
      <c r="DT41" s="2" t="str">
        <f t="shared" si="110"/>
        <v/>
      </c>
      <c r="DU41" s="2" t="str">
        <f t="shared" si="111"/>
        <v/>
      </c>
      <c r="DV41" s="15"/>
      <c r="DW41" s="18"/>
      <c r="DX41" s="17"/>
      <c r="DY41" s="47" t="str">
        <f t="shared" si="15"/>
        <v/>
      </c>
      <c r="DZ41" s="47" t="str">
        <f t="shared" si="15"/>
        <v/>
      </c>
      <c r="EA41" s="47" t="str">
        <f t="shared" si="15"/>
        <v/>
      </c>
      <c r="EB41" s="47" t="str">
        <f t="shared" si="15"/>
        <v/>
      </c>
      <c r="EC41" s="49" t="str">
        <f t="shared" si="15"/>
        <v/>
      </c>
      <c r="ED41" s="49" t="str">
        <f t="shared" si="15"/>
        <v/>
      </c>
      <c r="EE41" s="47" t="str">
        <f t="shared" si="15"/>
        <v/>
      </c>
      <c r="EF41" s="47" t="str">
        <f t="shared" si="15"/>
        <v/>
      </c>
      <c r="EG41" s="47" t="str">
        <f t="shared" si="15"/>
        <v/>
      </c>
      <c r="EH41" s="6">
        <f t="shared" si="16"/>
        <v>0</v>
      </c>
      <c r="EI41" s="6">
        <f t="shared" si="17"/>
        <v>0</v>
      </c>
      <c r="EJ41" s="2" t="str">
        <f t="shared" si="18"/>
        <v/>
      </c>
      <c r="EK41" s="2" t="str">
        <f t="shared" si="19"/>
        <v/>
      </c>
      <c r="EL41" s="2" t="str">
        <f t="shared" si="128"/>
        <v/>
      </c>
      <c r="EM41" s="2" t="str">
        <f t="shared" si="21"/>
        <v/>
      </c>
      <c r="EN41" s="2" t="str">
        <f t="shared" si="22"/>
        <v/>
      </c>
      <c r="EO41" s="2">
        <f t="shared" si="23"/>
        <v>0</v>
      </c>
      <c r="EP41" s="2">
        <f t="shared" si="112"/>
        <v>0</v>
      </c>
      <c r="EQ41" s="2"/>
      <c r="ER41" s="2"/>
      <c r="ES41" s="2"/>
      <c r="ET41" s="2"/>
      <c r="EU41" s="2"/>
      <c r="EV41" s="2"/>
      <c r="EW41" s="2">
        <f t="shared" si="24"/>
        <v>0</v>
      </c>
      <c r="EX41" s="2">
        <f t="shared" si="25"/>
        <v>0</v>
      </c>
      <c r="EY41" s="2">
        <f t="shared" si="113"/>
        <v>0</v>
      </c>
      <c r="EZ41" s="2">
        <f t="shared" si="26"/>
        <v>0</v>
      </c>
      <c r="FA41" s="2">
        <f t="shared" si="27"/>
        <v>0</v>
      </c>
      <c r="FB41" s="59"/>
      <c r="FC41" s="2">
        <f t="shared" si="28"/>
        <v>0</v>
      </c>
      <c r="FD41" s="2">
        <f t="shared" si="114"/>
        <v>0</v>
      </c>
      <c r="FE41" s="3">
        <f t="shared" si="127"/>
        <v>0</v>
      </c>
      <c r="FF41" s="3">
        <f t="shared" si="115"/>
        <v>0</v>
      </c>
      <c r="FG41" s="3">
        <f t="shared" si="116"/>
        <v>0</v>
      </c>
      <c r="FH41" s="3">
        <f t="shared" si="29"/>
        <v>0</v>
      </c>
      <c r="FI41" s="67">
        <f t="shared" si="30"/>
        <v>0</v>
      </c>
      <c r="FJ41" s="3">
        <f t="shared" si="31"/>
        <v>0</v>
      </c>
      <c r="FK41" s="3">
        <f t="shared" si="32"/>
        <v>0</v>
      </c>
      <c r="FL41" s="3">
        <f t="shared" si="117"/>
        <v>0</v>
      </c>
      <c r="FM41" s="3">
        <f t="shared" si="118"/>
        <v>0</v>
      </c>
      <c r="FN41" s="3">
        <f t="shared" si="119"/>
        <v>0</v>
      </c>
      <c r="FO41" s="2">
        <f t="shared" si="33"/>
        <v>0</v>
      </c>
      <c r="FP41" s="2">
        <f t="shared" si="34"/>
        <v>0</v>
      </c>
      <c r="FQ41" s="2">
        <f t="shared" si="120"/>
        <v>0</v>
      </c>
      <c r="FR41" s="6" t="str">
        <f>IF(A41=1,1,IF(DW41="","",COUNTA($DW$31:DW41)+1))</f>
        <v/>
      </c>
      <c r="FS41" s="6" t="str">
        <f t="shared" si="35"/>
        <v/>
      </c>
      <c r="FT41" s="43">
        <f t="shared" si="121"/>
        <v>0</v>
      </c>
      <c r="FU41" s="23">
        <f t="shared" si="122"/>
        <v>0</v>
      </c>
      <c r="FV41" s="21">
        <f t="shared" si="123"/>
        <v>0</v>
      </c>
    </row>
    <row r="42" spans="1:178">
      <c r="A42" s="4" t="str">
        <f t="shared" si="36"/>
        <v/>
      </c>
      <c r="B42" s="33"/>
      <c r="C42" s="33"/>
      <c r="D42" s="33"/>
      <c r="E42" s="33"/>
      <c r="F42" s="33"/>
      <c r="G42" s="11" t="str">
        <f t="shared" si="2"/>
        <v/>
      </c>
      <c r="H42" s="3" t="str">
        <f t="shared" si="38"/>
        <v/>
      </c>
      <c r="I42" s="3" t="str">
        <f t="shared" si="3"/>
        <v/>
      </c>
      <c r="J42" s="3" t="str">
        <f t="shared" si="39"/>
        <v/>
      </c>
      <c r="K42" s="3" t="str">
        <f t="shared" si="4"/>
        <v/>
      </c>
      <c r="L42" s="2" t="str">
        <f t="shared" si="5"/>
        <v/>
      </c>
      <c r="M42" s="8" t="str">
        <f t="shared" si="40"/>
        <v/>
      </c>
      <c r="N42" s="8" t="str">
        <f t="shared" si="6"/>
        <v/>
      </c>
      <c r="O42" s="8" t="str">
        <f t="shared" si="41"/>
        <v/>
      </c>
      <c r="P42" s="8" t="str">
        <f t="shared" si="7"/>
        <v/>
      </c>
      <c r="Q42" s="2" t="str">
        <f t="shared" si="8"/>
        <v/>
      </c>
      <c r="R42" s="3" t="str">
        <f t="shared" si="9"/>
        <v/>
      </c>
      <c r="S42" s="3" t="str">
        <f t="shared" si="10"/>
        <v/>
      </c>
      <c r="T42" s="3" t="str">
        <f t="shared" si="42"/>
        <v/>
      </c>
      <c r="U42" s="8" t="str">
        <f t="shared" si="11"/>
        <v/>
      </c>
      <c r="V42" s="2" t="str">
        <f t="shared" si="12"/>
        <v/>
      </c>
      <c r="W42" s="2" t="str">
        <f t="shared" si="13"/>
        <v/>
      </c>
      <c r="X42" s="2" t="str">
        <f t="shared" si="124"/>
        <v/>
      </c>
      <c r="Y42" s="2" t="str">
        <f t="shared" si="14"/>
        <v/>
      </c>
      <c r="Z42" s="46" t="str">
        <f t="shared" si="43"/>
        <v/>
      </c>
      <c r="AA42" s="46" t="str">
        <f t="shared" si="44"/>
        <v/>
      </c>
      <c r="AB42" s="47"/>
      <c r="AC42" s="46" t="str">
        <f t="shared" si="45"/>
        <v/>
      </c>
      <c r="AD42" s="47" t="str">
        <f t="shared" si="46"/>
        <v/>
      </c>
      <c r="AE42" s="48" t="str">
        <f t="shared" si="47"/>
        <v/>
      </c>
      <c r="AF42" s="49" t="str">
        <f t="shared" si="48"/>
        <v/>
      </c>
      <c r="AG42" s="49" t="str">
        <f t="shared" si="48"/>
        <v/>
      </c>
      <c r="AH42" s="49" t="str">
        <f t="shared" si="48"/>
        <v/>
      </c>
      <c r="AI42" s="47" t="str">
        <f t="shared" si="48"/>
        <v/>
      </c>
      <c r="AJ42" s="47" t="str">
        <f t="shared" si="48"/>
        <v/>
      </c>
      <c r="AK42" s="46" t="str">
        <f t="shared" si="48"/>
        <v/>
      </c>
      <c r="AL42" s="47"/>
      <c r="AM42" s="53" t="str">
        <f t="shared" si="49"/>
        <v/>
      </c>
      <c r="AN42" s="50" t="str">
        <f t="shared" si="50"/>
        <v/>
      </c>
      <c r="AO42" s="53" t="s">
        <v>85</v>
      </c>
      <c r="AP42" s="52" t="str">
        <f t="shared" si="51"/>
        <v/>
      </c>
      <c r="AQ42" s="52" t="str">
        <f t="shared" si="52"/>
        <v/>
      </c>
      <c r="AR42" s="47">
        <f t="shared" si="53"/>
        <v>0.37</v>
      </c>
      <c r="AS42" s="53" t="str">
        <f t="shared" si="54"/>
        <v/>
      </c>
      <c r="AT42" s="52" t="str">
        <f t="shared" si="55"/>
        <v/>
      </c>
      <c r="AU42" s="9" t="str">
        <f t="shared" si="56"/>
        <v/>
      </c>
      <c r="AV42" s="9" t="str">
        <f t="shared" si="57"/>
        <v/>
      </c>
      <c r="AW42" s="12" t="str">
        <f t="shared" si="58"/>
        <v/>
      </c>
      <c r="AX42" s="9" t="str">
        <f t="shared" si="59"/>
        <v/>
      </c>
      <c r="AY42" s="12" t="str">
        <f t="shared" si="60"/>
        <v/>
      </c>
      <c r="AZ42" s="10" t="str">
        <f t="shared" si="61"/>
        <v/>
      </c>
      <c r="BA42" s="10" t="str">
        <f t="shared" si="62"/>
        <v/>
      </c>
      <c r="BB42" s="10" t="str">
        <f t="shared" si="63"/>
        <v/>
      </c>
      <c r="BC42" s="10" t="str">
        <f t="shared" si="64"/>
        <v/>
      </c>
      <c r="BD42" s="10" t="str">
        <f t="shared" si="65"/>
        <v/>
      </c>
      <c r="BE42" s="12" t="str">
        <f t="shared" si="66"/>
        <v/>
      </c>
      <c r="BF42" s="9" t="str">
        <f t="shared" si="67"/>
        <v/>
      </c>
      <c r="BG42" s="9" t="str">
        <f t="shared" si="68"/>
        <v/>
      </c>
      <c r="BH42" s="7" t="str">
        <f t="shared" si="69"/>
        <v/>
      </c>
      <c r="BI42" s="7" t="str">
        <f t="shared" si="70"/>
        <v/>
      </c>
      <c r="BJ42" s="12" t="str">
        <f t="shared" si="71"/>
        <v/>
      </c>
      <c r="BK42" s="80" t="str">
        <f t="shared" si="72"/>
        <v/>
      </c>
      <c r="BL42" s="7" t="str">
        <f t="shared" si="73"/>
        <v/>
      </c>
      <c r="BM42" s="7" t="str">
        <f t="shared" si="125"/>
        <v/>
      </c>
      <c r="BN42" s="12" t="str">
        <f t="shared" si="74"/>
        <v/>
      </c>
      <c r="BO42" s="9" t="str">
        <f t="shared" si="75"/>
        <v/>
      </c>
      <c r="BP42" s="2" t="str">
        <f t="shared" si="76"/>
        <v/>
      </c>
      <c r="BQ42" s="2" t="str">
        <f t="shared" si="77"/>
        <v/>
      </c>
      <c r="BR42" s="20" t="str">
        <f t="shared" si="78"/>
        <v/>
      </c>
      <c r="BS42" s="20" t="str">
        <f t="shared" si="78"/>
        <v/>
      </c>
      <c r="BT42" s="20" t="str">
        <f t="shared" si="78"/>
        <v/>
      </c>
      <c r="BU42" s="86" t="str">
        <f t="shared" si="79"/>
        <v/>
      </c>
      <c r="BV42" s="86" t="str">
        <f t="shared" si="80"/>
        <v/>
      </c>
      <c r="BW42" s="20" t="str">
        <f t="shared" si="78"/>
        <v/>
      </c>
      <c r="BX42" s="86" t="str">
        <f t="shared" si="78"/>
        <v/>
      </c>
      <c r="BY42" s="86" t="str">
        <f t="shared" si="78"/>
        <v/>
      </c>
      <c r="BZ42" s="86" t="str">
        <f t="shared" si="78"/>
        <v/>
      </c>
      <c r="CA42" s="86" t="str">
        <f t="shared" si="78"/>
        <v/>
      </c>
      <c r="CB42" s="86" t="str">
        <f t="shared" si="78"/>
        <v/>
      </c>
      <c r="CC42" s="86" t="str">
        <f t="shared" si="78"/>
        <v/>
      </c>
      <c r="CD42" s="86" t="str">
        <f t="shared" si="78"/>
        <v/>
      </c>
      <c r="CE42" s="20" t="str">
        <f t="shared" si="126"/>
        <v/>
      </c>
      <c r="CF42" s="14" t="str">
        <f t="shared" si="82"/>
        <v/>
      </c>
      <c r="CG42" s="14" t="str">
        <f t="shared" si="83"/>
        <v/>
      </c>
      <c r="CH42" s="8">
        <f t="shared" si="84"/>
        <v>0</v>
      </c>
      <c r="CI42" s="9" t="str">
        <f t="shared" si="85"/>
        <v/>
      </c>
      <c r="CJ42" s="9" t="str">
        <f t="shared" si="86"/>
        <v/>
      </c>
      <c r="CK42" s="9" t="str">
        <f t="shared" si="87"/>
        <v/>
      </c>
      <c r="CL42" s="9" t="str">
        <f t="shared" si="88"/>
        <v/>
      </c>
      <c r="CM42" s="9" t="str">
        <f t="shared" si="89"/>
        <v/>
      </c>
      <c r="CN42" s="9" t="str">
        <f t="shared" si="90"/>
        <v/>
      </c>
      <c r="CO42" s="9" t="str">
        <f t="shared" si="91"/>
        <v/>
      </c>
      <c r="CP42" s="9" t="str">
        <f t="shared" si="91"/>
        <v/>
      </c>
      <c r="CQ42" s="9" t="str">
        <f t="shared" si="91"/>
        <v/>
      </c>
      <c r="CR42" s="9" t="str">
        <f t="shared" si="91"/>
        <v/>
      </c>
      <c r="CS42" s="9" t="str">
        <f t="shared" si="91"/>
        <v/>
      </c>
      <c r="CT42" s="9" t="str">
        <f t="shared" si="91"/>
        <v/>
      </c>
      <c r="CU42" s="9" t="str">
        <f t="shared" si="91"/>
        <v/>
      </c>
      <c r="CV42" s="9" t="str">
        <f t="shared" si="92"/>
        <v/>
      </c>
      <c r="CW42" s="9" t="str">
        <f t="shared" si="93"/>
        <v/>
      </c>
      <c r="CX42" s="9" t="str">
        <f t="shared" si="93"/>
        <v/>
      </c>
      <c r="CY42" s="9" t="str">
        <f t="shared" si="93"/>
        <v/>
      </c>
      <c r="CZ42" s="9" t="str">
        <f t="shared" si="93"/>
        <v/>
      </c>
      <c r="DA42" s="9" t="str">
        <f t="shared" si="93"/>
        <v/>
      </c>
      <c r="DB42" s="9" t="str">
        <f t="shared" si="93"/>
        <v/>
      </c>
      <c r="DC42" s="9" t="str">
        <f t="shared" si="93"/>
        <v/>
      </c>
      <c r="DD42" s="2" t="str">
        <f t="shared" si="94"/>
        <v/>
      </c>
      <c r="DE42" s="2" t="str">
        <f t="shared" si="95"/>
        <v/>
      </c>
      <c r="DF42" s="2" t="str">
        <f t="shared" si="96"/>
        <v/>
      </c>
      <c r="DG42" s="2" t="str">
        <f t="shared" si="97"/>
        <v/>
      </c>
      <c r="DH42" s="2" t="str">
        <f t="shared" si="98"/>
        <v/>
      </c>
      <c r="DI42" s="2" t="str">
        <f t="shared" si="99"/>
        <v/>
      </c>
      <c r="DJ42" s="2" t="str">
        <f t="shared" si="100"/>
        <v/>
      </c>
      <c r="DK42" s="2" t="str">
        <f t="shared" si="101"/>
        <v/>
      </c>
      <c r="DL42" s="16" t="str">
        <f t="shared" si="102"/>
        <v/>
      </c>
      <c r="DM42" s="16" t="str">
        <f t="shared" si="103"/>
        <v/>
      </c>
      <c r="DN42" s="16" t="str">
        <f t="shared" si="104"/>
        <v/>
      </c>
      <c r="DO42" s="72" t="str">
        <f t="shared" si="105"/>
        <v/>
      </c>
      <c r="DP42" s="16" t="str">
        <f t="shared" si="106"/>
        <v/>
      </c>
      <c r="DQ42" s="16" t="str">
        <f t="shared" si="107"/>
        <v/>
      </c>
      <c r="DR42" s="2" t="str">
        <f t="shared" si="108"/>
        <v/>
      </c>
      <c r="DS42" s="2" t="str">
        <f t="shared" si="109"/>
        <v/>
      </c>
      <c r="DT42" s="2" t="str">
        <f t="shared" si="110"/>
        <v/>
      </c>
      <c r="DU42" s="2" t="str">
        <f t="shared" si="111"/>
        <v/>
      </c>
      <c r="DV42" s="15"/>
      <c r="DW42" s="18"/>
      <c r="DX42" s="17"/>
      <c r="DY42" s="47" t="str">
        <f t="shared" si="15"/>
        <v/>
      </c>
      <c r="DZ42" s="47" t="str">
        <f t="shared" si="15"/>
        <v/>
      </c>
      <c r="EA42" s="47" t="str">
        <f t="shared" si="15"/>
        <v/>
      </c>
      <c r="EB42" s="47" t="str">
        <f t="shared" si="15"/>
        <v/>
      </c>
      <c r="EC42" s="49" t="str">
        <f t="shared" si="15"/>
        <v/>
      </c>
      <c r="ED42" s="49" t="str">
        <f t="shared" si="15"/>
        <v/>
      </c>
      <c r="EE42" s="47" t="str">
        <f t="shared" si="15"/>
        <v/>
      </c>
      <c r="EF42" s="47" t="str">
        <f t="shared" si="15"/>
        <v/>
      </c>
      <c r="EG42" s="47" t="str">
        <f t="shared" si="15"/>
        <v/>
      </c>
      <c r="EH42" s="6">
        <f t="shared" si="16"/>
        <v>0</v>
      </c>
      <c r="EI42" s="6">
        <f t="shared" si="17"/>
        <v>0</v>
      </c>
      <c r="EJ42" s="2" t="str">
        <f t="shared" si="18"/>
        <v/>
      </c>
      <c r="EK42" s="2" t="str">
        <f t="shared" si="19"/>
        <v/>
      </c>
      <c r="EL42" s="2" t="str">
        <f t="shared" si="128"/>
        <v/>
      </c>
      <c r="EM42" s="2" t="str">
        <f t="shared" si="21"/>
        <v/>
      </c>
      <c r="EN42" s="2" t="str">
        <f t="shared" si="22"/>
        <v/>
      </c>
      <c r="EO42" s="2">
        <f t="shared" si="23"/>
        <v>0</v>
      </c>
      <c r="EP42" s="2">
        <f t="shared" si="112"/>
        <v>0</v>
      </c>
      <c r="EQ42" s="2"/>
      <c r="ER42" s="2"/>
      <c r="ES42" s="2"/>
      <c r="ET42" s="2"/>
      <c r="EU42" s="2"/>
      <c r="EV42" s="2"/>
      <c r="EW42" s="2">
        <f t="shared" si="24"/>
        <v>0</v>
      </c>
      <c r="EX42" s="2">
        <f t="shared" si="25"/>
        <v>0</v>
      </c>
      <c r="EY42" s="2">
        <f t="shared" si="113"/>
        <v>0</v>
      </c>
      <c r="EZ42" s="2">
        <f t="shared" si="26"/>
        <v>0</v>
      </c>
      <c r="FA42" s="2">
        <f t="shared" si="27"/>
        <v>0</v>
      </c>
      <c r="FB42" s="59"/>
      <c r="FC42" s="2">
        <f t="shared" si="28"/>
        <v>0</v>
      </c>
      <c r="FD42" s="2">
        <f t="shared" si="114"/>
        <v>0</v>
      </c>
      <c r="FE42" s="3">
        <f t="shared" si="127"/>
        <v>0</v>
      </c>
      <c r="FF42" s="3">
        <f t="shared" si="115"/>
        <v>0</v>
      </c>
      <c r="FG42" s="3">
        <f t="shared" si="116"/>
        <v>0</v>
      </c>
      <c r="FH42" s="3">
        <f t="shared" si="29"/>
        <v>0</v>
      </c>
      <c r="FI42" s="67">
        <f t="shared" si="30"/>
        <v>0</v>
      </c>
      <c r="FJ42" s="3">
        <f t="shared" si="31"/>
        <v>0</v>
      </c>
      <c r="FK42" s="3">
        <f t="shared" si="32"/>
        <v>0</v>
      </c>
      <c r="FL42" s="3">
        <f t="shared" si="117"/>
        <v>0</v>
      </c>
      <c r="FM42" s="3">
        <f t="shared" si="118"/>
        <v>0</v>
      </c>
      <c r="FN42" s="3">
        <f t="shared" si="119"/>
        <v>0</v>
      </c>
      <c r="FO42" s="2">
        <f t="shared" si="33"/>
        <v>0</v>
      </c>
      <c r="FP42" s="2">
        <f t="shared" si="34"/>
        <v>0</v>
      </c>
      <c r="FQ42" s="2">
        <f t="shared" si="120"/>
        <v>0</v>
      </c>
      <c r="FR42" s="6" t="str">
        <f>IF(A42=1,1,IF(DW42="","",COUNTA($DW$31:DW42)+1))</f>
        <v/>
      </c>
      <c r="FS42" s="6" t="str">
        <f t="shared" si="35"/>
        <v/>
      </c>
      <c r="FT42" s="43">
        <f t="shared" si="121"/>
        <v>0</v>
      </c>
      <c r="FU42" s="23">
        <f t="shared" si="122"/>
        <v>0</v>
      </c>
      <c r="FV42" s="21">
        <f t="shared" si="123"/>
        <v>0</v>
      </c>
    </row>
    <row r="43" spans="1:178">
      <c r="A43" s="4" t="str">
        <f t="shared" si="36"/>
        <v/>
      </c>
      <c r="B43" s="33"/>
      <c r="C43" s="33"/>
      <c r="D43" s="33"/>
      <c r="E43" s="33"/>
      <c r="F43" s="33"/>
      <c r="G43" s="11" t="str">
        <f t="shared" si="2"/>
        <v/>
      </c>
      <c r="H43" s="3" t="str">
        <f t="shared" si="38"/>
        <v/>
      </c>
      <c r="I43" s="3" t="str">
        <f t="shared" si="3"/>
        <v/>
      </c>
      <c r="J43" s="3" t="str">
        <f t="shared" si="39"/>
        <v/>
      </c>
      <c r="K43" s="3" t="str">
        <f t="shared" si="4"/>
        <v/>
      </c>
      <c r="L43" s="2" t="str">
        <f t="shared" si="5"/>
        <v/>
      </c>
      <c r="M43" s="8" t="str">
        <f t="shared" si="40"/>
        <v/>
      </c>
      <c r="N43" s="8" t="str">
        <f t="shared" si="6"/>
        <v/>
      </c>
      <c r="O43" s="8" t="str">
        <f t="shared" si="41"/>
        <v/>
      </c>
      <c r="P43" s="8" t="str">
        <f t="shared" si="7"/>
        <v/>
      </c>
      <c r="Q43" s="2" t="str">
        <f t="shared" si="8"/>
        <v/>
      </c>
      <c r="R43" s="3" t="str">
        <f t="shared" si="9"/>
        <v/>
      </c>
      <c r="S43" s="3" t="str">
        <f t="shared" si="10"/>
        <v/>
      </c>
      <c r="T43" s="3" t="str">
        <f t="shared" si="42"/>
        <v/>
      </c>
      <c r="U43" s="8" t="str">
        <f t="shared" si="11"/>
        <v/>
      </c>
      <c r="V43" s="2" t="str">
        <f t="shared" si="12"/>
        <v/>
      </c>
      <c r="W43" s="2" t="str">
        <f t="shared" si="13"/>
        <v/>
      </c>
      <c r="X43" s="2" t="str">
        <f t="shared" si="124"/>
        <v/>
      </c>
      <c r="Y43" s="2" t="str">
        <f t="shared" si="14"/>
        <v/>
      </c>
      <c r="Z43" s="46" t="str">
        <f t="shared" si="43"/>
        <v/>
      </c>
      <c r="AA43" s="46" t="str">
        <f t="shared" si="44"/>
        <v/>
      </c>
      <c r="AB43" s="47"/>
      <c r="AC43" s="46" t="str">
        <f t="shared" si="45"/>
        <v/>
      </c>
      <c r="AD43" s="47" t="str">
        <f t="shared" si="46"/>
        <v/>
      </c>
      <c r="AE43" s="48" t="str">
        <f t="shared" si="47"/>
        <v/>
      </c>
      <c r="AF43" s="49" t="str">
        <f t="shared" si="48"/>
        <v/>
      </c>
      <c r="AG43" s="49" t="str">
        <f t="shared" si="48"/>
        <v/>
      </c>
      <c r="AH43" s="49" t="str">
        <f t="shared" si="48"/>
        <v/>
      </c>
      <c r="AI43" s="47" t="str">
        <f t="shared" si="48"/>
        <v/>
      </c>
      <c r="AJ43" s="47" t="str">
        <f t="shared" si="48"/>
        <v/>
      </c>
      <c r="AK43" s="46" t="str">
        <f t="shared" si="48"/>
        <v/>
      </c>
      <c r="AL43" s="47"/>
      <c r="AM43" s="53" t="str">
        <f t="shared" si="49"/>
        <v/>
      </c>
      <c r="AN43" s="50" t="str">
        <f t="shared" si="50"/>
        <v/>
      </c>
      <c r="AO43" s="53" t="s">
        <v>85</v>
      </c>
      <c r="AP43" s="52" t="str">
        <f t="shared" si="51"/>
        <v/>
      </c>
      <c r="AQ43" s="52" t="str">
        <f t="shared" si="52"/>
        <v/>
      </c>
      <c r="AR43" s="47">
        <f t="shared" si="53"/>
        <v>0.37</v>
      </c>
      <c r="AS43" s="53" t="str">
        <f t="shared" si="54"/>
        <v/>
      </c>
      <c r="AT43" s="52" t="str">
        <f t="shared" si="55"/>
        <v/>
      </c>
      <c r="AU43" s="9" t="str">
        <f t="shared" si="56"/>
        <v/>
      </c>
      <c r="AV43" s="9" t="str">
        <f t="shared" si="57"/>
        <v/>
      </c>
      <c r="AW43" s="12" t="str">
        <f t="shared" si="58"/>
        <v/>
      </c>
      <c r="AX43" s="9" t="str">
        <f t="shared" si="59"/>
        <v/>
      </c>
      <c r="AY43" s="12" t="str">
        <f t="shared" si="60"/>
        <v/>
      </c>
      <c r="AZ43" s="10" t="str">
        <f t="shared" si="61"/>
        <v/>
      </c>
      <c r="BA43" s="10" t="str">
        <f t="shared" si="62"/>
        <v/>
      </c>
      <c r="BB43" s="10" t="str">
        <f t="shared" si="63"/>
        <v/>
      </c>
      <c r="BC43" s="10" t="str">
        <f t="shared" si="64"/>
        <v/>
      </c>
      <c r="BD43" s="10" t="str">
        <f t="shared" si="65"/>
        <v/>
      </c>
      <c r="BE43" s="12" t="str">
        <f t="shared" si="66"/>
        <v/>
      </c>
      <c r="BF43" s="9" t="str">
        <f t="shared" si="67"/>
        <v/>
      </c>
      <c r="BG43" s="9" t="str">
        <f t="shared" si="68"/>
        <v/>
      </c>
      <c r="BH43" s="7" t="str">
        <f t="shared" si="69"/>
        <v/>
      </c>
      <c r="BI43" s="7" t="str">
        <f t="shared" si="70"/>
        <v/>
      </c>
      <c r="BJ43" s="12" t="str">
        <f t="shared" si="71"/>
        <v/>
      </c>
      <c r="BK43" s="80" t="str">
        <f t="shared" si="72"/>
        <v/>
      </c>
      <c r="BL43" s="7" t="str">
        <f t="shared" si="73"/>
        <v/>
      </c>
      <c r="BM43" s="7" t="str">
        <f t="shared" si="125"/>
        <v/>
      </c>
      <c r="BN43" s="12" t="str">
        <f t="shared" si="74"/>
        <v/>
      </c>
      <c r="BO43" s="9" t="str">
        <f t="shared" si="75"/>
        <v/>
      </c>
      <c r="BP43" s="2" t="str">
        <f t="shared" si="76"/>
        <v/>
      </c>
      <c r="BQ43" s="2" t="str">
        <f t="shared" si="77"/>
        <v/>
      </c>
      <c r="BR43" s="20" t="str">
        <f t="shared" si="78"/>
        <v/>
      </c>
      <c r="BS43" s="20" t="str">
        <f t="shared" si="78"/>
        <v/>
      </c>
      <c r="BT43" s="20" t="str">
        <f t="shared" si="78"/>
        <v/>
      </c>
      <c r="BU43" s="86" t="str">
        <f t="shared" si="79"/>
        <v/>
      </c>
      <c r="BV43" s="86" t="str">
        <f t="shared" si="80"/>
        <v/>
      </c>
      <c r="BW43" s="20" t="str">
        <f t="shared" si="78"/>
        <v/>
      </c>
      <c r="BX43" s="86" t="str">
        <f t="shared" si="78"/>
        <v/>
      </c>
      <c r="BY43" s="86" t="str">
        <f t="shared" si="78"/>
        <v/>
      </c>
      <c r="BZ43" s="86" t="str">
        <f t="shared" si="78"/>
        <v/>
      </c>
      <c r="CA43" s="86" t="str">
        <f t="shared" si="78"/>
        <v/>
      </c>
      <c r="CB43" s="86" t="str">
        <f t="shared" si="78"/>
        <v/>
      </c>
      <c r="CC43" s="86" t="str">
        <f t="shared" si="78"/>
        <v/>
      </c>
      <c r="CD43" s="86" t="str">
        <f t="shared" si="78"/>
        <v/>
      </c>
      <c r="CE43" s="20" t="str">
        <f t="shared" si="126"/>
        <v/>
      </c>
      <c r="CF43" s="14" t="str">
        <f t="shared" si="82"/>
        <v/>
      </c>
      <c r="CG43" s="14" t="str">
        <f t="shared" si="83"/>
        <v/>
      </c>
      <c r="CH43" s="8">
        <f t="shared" si="84"/>
        <v>0</v>
      </c>
      <c r="CI43" s="9" t="str">
        <f t="shared" si="85"/>
        <v/>
      </c>
      <c r="CJ43" s="9" t="str">
        <f t="shared" si="86"/>
        <v/>
      </c>
      <c r="CK43" s="9" t="str">
        <f t="shared" si="87"/>
        <v/>
      </c>
      <c r="CL43" s="9" t="str">
        <f t="shared" si="88"/>
        <v/>
      </c>
      <c r="CM43" s="9" t="str">
        <f t="shared" si="89"/>
        <v/>
      </c>
      <c r="CN43" s="9" t="str">
        <f t="shared" si="90"/>
        <v/>
      </c>
      <c r="CO43" s="9" t="str">
        <f t="shared" si="91"/>
        <v/>
      </c>
      <c r="CP43" s="9" t="str">
        <f t="shared" si="91"/>
        <v/>
      </c>
      <c r="CQ43" s="9" t="str">
        <f t="shared" si="91"/>
        <v/>
      </c>
      <c r="CR43" s="9" t="str">
        <f t="shared" si="91"/>
        <v/>
      </c>
      <c r="CS43" s="9" t="str">
        <f t="shared" si="91"/>
        <v/>
      </c>
      <c r="CT43" s="9" t="str">
        <f t="shared" si="91"/>
        <v/>
      </c>
      <c r="CU43" s="9" t="str">
        <f t="shared" si="91"/>
        <v/>
      </c>
      <c r="CV43" s="9" t="str">
        <f t="shared" si="92"/>
        <v/>
      </c>
      <c r="CW43" s="9" t="str">
        <f t="shared" si="93"/>
        <v/>
      </c>
      <c r="CX43" s="9" t="str">
        <f t="shared" si="93"/>
        <v/>
      </c>
      <c r="CY43" s="9" t="str">
        <f t="shared" si="93"/>
        <v/>
      </c>
      <c r="CZ43" s="9" t="str">
        <f t="shared" si="93"/>
        <v/>
      </c>
      <c r="DA43" s="9" t="str">
        <f t="shared" si="93"/>
        <v/>
      </c>
      <c r="DB43" s="9" t="str">
        <f t="shared" si="93"/>
        <v/>
      </c>
      <c r="DC43" s="9" t="str">
        <f t="shared" si="93"/>
        <v/>
      </c>
      <c r="DD43" s="2" t="str">
        <f t="shared" si="94"/>
        <v/>
      </c>
      <c r="DE43" s="2" t="str">
        <f t="shared" si="95"/>
        <v/>
      </c>
      <c r="DF43" s="2" t="str">
        <f t="shared" si="96"/>
        <v/>
      </c>
      <c r="DG43" s="2" t="str">
        <f t="shared" si="97"/>
        <v/>
      </c>
      <c r="DH43" s="2" t="str">
        <f t="shared" si="98"/>
        <v/>
      </c>
      <c r="DI43" s="2" t="str">
        <f t="shared" si="99"/>
        <v/>
      </c>
      <c r="DJ43" s="2" t="str">
        <f t="shared" si="100"/>
        <v/>
      </c>
      <c r="DK43" s="2" t="str">
        <f t="shared" si="101"/>
        <v/>
      </c>
      <c r="DL43" s="16" t="str">
        <f t="shared" si="102"/>
        <v/>
      </c>
      <c r="DM43" s="16" t="str">
        <f t="shared" si="103"/>
        <v/>
      </c>
      <c r="DN43" s="16" t="str">
        <f t="shared" si="104"/>
        <v/>
      </c>
      <c r="DO43" s="72" t="str">
        <f t="shared" si="105"/>
        <v/>
      </c>
      <c r="DP43" s="16" t="str">
        <f t="shared" si="106"/>
        <v/>
      </c>
      <c r="DQ43" s="16" t="str">
        <f t="shared" si="107"/>
        <v/>
      </c>
      <c r="DR43" s="2" t="str">
        <f t="shared" si="108"/>
        <v/>
      </c>
      <c r="DS43" s="2" t="str">
        <f t="shared" si="109"/>
        <v/>
      </c>
      <c r="DT43" s="2" t="str">
        <f t="shared" si="110"/>
        <v/>
      </c>
      <c r="DU43" s="2" t="str">
        <f t="shared" si="111"/>
        <v/>
      </c>
      <c r="DV43" s="15"/>
      <c r="DW43" s="18"/>
      <c r="DX43" s="17"/>
      <c r="DY43" s="47" t="str">
        <f t="shared" si="15"/>
        <v/>
      </c>
      <c r="DZ43" s="47" t="str">
        <f t="shared" si="15"/>
        <v/>
      </c>
      <c r="EA43" s="47" t="str">
        <f t="shared" si="15"/>
        <v/>
      </c>
      <c r="EB43" s="47" t="str">
        <f t="shared" si="15"/>
        <v/>
      </c>
      <c r="EC43" s="49" t="str">
        <f t="shared" si="15"/>
        <v/>
      </c>
      <c r="ED43" s="49" t="str">
        <f t="shared" si="15"/>
        <v/>
      </c>
      <c r="EE43" s="47" t="str">
        <f t="shared" si="15"/>
        <v/>
      </c>
      <c r="EF43" s="47" t="str">
        <f t="shared" si="15"/>
        <v/>
      </c>
      <c r="EG43" s="47" t="str">
        <f t="shared" si="15"/>
        <v/>
      </c>
      <c r="EH43" s="6">
        <f t="shared" si="16"/>
        <v>0</v>
      </c>
      <c r="EI43" s="6">
        <f t="shared" si="17"/>
        <v>0</v>
      </c>
      <c r="EJ43" s="2" t="str">
        <f t="shared" si="18"/>
        <v/>
      </c>
      <c r="EK43" s="2" t="str">
        <f t="shared" si="19"/>
        <v/>
      </c>
      <c r="EL43" s="2" t="str">
        <f t="shared" si="128"/>
        <v/>
      </c>
      <c r="EM43" s="2" t="str">
        <f t="shared" si="21"/>
        <v/>
      </c>
      <c r="EN43" s="2" t="str">
        <f t="shared" si="22"/>
        <v/>
      </c>
      <c r="EO43" s="2">
        <f t="shared" si="23"/>
        <v>0</v>
      </c>
      <c r="EP43" s="2">
        <f t="shared" si="112"/>
        <v>0</v>
      </c>
      <c r="EQ43" s="2"/>
      <c r="ER43" s="2"/>
      <c r="ES43" s="2"/>
      <c r="ET43" s="2"/>
      <c r="EU43" s="2"/>
      <c r="EV43" s="2"/>
      <c r="EW43" s="2">
        <f t="shared" si="24"/>
        <v>0</v>
      </c>
      <c r="EX43" s="2">
        <f t="shared" si="25"/>
        <v>0</v>
      </c>
      <c r="EY43" s="2">
        <f t="shared" si="113"/>
        <v>0</v>
      </c>
      <c r="EZ43" s="2">
        <f t="shared" si="26"/>
        <v>0</v>
      </c>
      <c r="FA43" s="2">
        <f t="shared" si="27"/>
        <v>0</v>
      </c>
      <c r="FB43" s="59"/>
      <c r="FC43" s="2">
        <f t="shared" si="28"/>
        <v>0</v>
      </c>
      <c r="FD43" s="2">
        <f t="shared" si="114"/>
        <v>0</v>
      </c>
      <c r="FE43" s="3">
        <f t="shared" si="127"/>
        <v>0</v>
      </c>
      <c r="FF43" s="3">
        <f t="shared" si="115"/>
        <v>0</v>
      </c>
      <c r="FG43" s="3">
        <f t="shared" si="116"/>
        <v>0</v>
      </c>
      <c r="FH43" s="3">
        <f t="shared" si="29"/>
        <v>0</v>
      </c>
      <c r="FI43" s="67">
        <f t="shared" si="30"/>
        <v>0</v>
      </c>
      <c r="FJ43" s="3">
        <f t="shared" si="31"/>
        <v>0</v>
      </c>
      <c r="FK43" s="3">
        <f t="shared" si="32"/>
        <v>0</v>
      </c>
      <c r="FL43" s="3">
        <f t="shared" si="117"/>
        <v>0</v>
      </c>
      <c r="FM43" s="3">
        <f t="shared" si="118"/>
        <v>0</v>
      </c>
      <c r="FN43" s="3">
        <f t="shared" si="119"/>
        <v>0</v>
      </c>
      <c r="FO43" s="2">
        <f t="shared" si="33"/>
        <v>0</v>
      </c>
      <c r="FP43" s="2">
        <f t="shared" si="34"/>
        <v>0</v>
      </c>
      <c r="FQ43" s="2">
        <f t="shared" si="120"/>
        <v>0</v>
      </c>
      <c r="FR43" s="6" t="str">
        <f>IF(A43=1,1,IF(DW43="","",COUNTA($DW$31:DW43)+1))</f>
        <v/>
      </c>
      <c r="FS43" s="6" t="str">
        <f t="shared" si="35"/>
        <v/>
      </c>
      <c r="FT43" s="43">
        <f t="shared" si="121"/>
        <v>0</v>
      </c>
      <c r="FU43" s="23">
        <f t="shared" si="122"/>
        <v>0</v>
      </c>
      <c r="FV43" s="21">
        <f t="shared" si="123"/>
        <v>0</v>
      </c>
    </row>
    <row r="44" spans="1:178">
      <c r="A44" s="4" t="str">
        <f t="shared" si="36"/>
        <v/>
      </c>
      <c r="B44" s="33"/>
      <c r="C44" s="33"/>
      <c r="D44" s="33"/>
      <c r="E44" s="33"/>
      <c r="F44" s="33"/>
      <c r="G44" s="11" t="str">
        <f t="shared" si="2"/>
        <v/>
      </c>
      <c r="H44" s="3" t="str">
        <f t="shared" si="38"/>
        <v/>
      </c>
      <c r="I44" s="3" t="str">
        <f t="shared" si="3"/>
        <v/>
      </c>
      <c r="J44" s="3" t="str">
        <f t="shared" si="39"/>
        <v/>
      </c>
      <c r="K44" s="3" t="str">
        <f t="shared" si="4"/>
        <v/>
      </c>
      <c r="L44" s="2" t="str">
        <f t="shared" si="5"/>
        <v/>
      </c>
      <c r="M44" s="8" t="str">
        <f t="shared" si="40"/>
        <v/>
      </c>
      <c r="N44" s="8" t="str">
        <f t="shared" si="6"/>
        <v/>
      </c>
      <c r="O44" s="8" t="str">
        <f t="shared" si="41"/>
        <v/>
      </c>
      <c r="P44" s="8" t="str">
        <f t="shared" si="7"/>
        <v/>
      </c>
      <c r="Q44" s="2" t="str">
        <f t="shared" si="8"/>
        <v/>
      </c>
      <c r="R44" s="3" t="str">
        <f t="shared" si="9"/>
        <v/>
      </c>
      <c r="S44" s="3" t="str">
        <f t="shared" si="10"/>
        <v/>
      </c>
      <c r="T44" s="3" t="str">
        <f t="shared" si="42"/>
        <v/>
      </c>
      <c r="U44" s="8" t="str">
        <f t="shared" si="11"/>
        <v/>
      </c>
      <c r="V44" s="2" t="str">
        <f t="shared" si="12"/>
        <v/>
      </c>
      <c r="W44" s="2" t="str">
        <f t="shared" si="13"/>
        <v/>
      </c>
      <c r="X44" s="2" t="str">
        <f t="shared" si="124"/>
        <v/>
      </c>
      <c r="Y44" s="2" t="str">
        <f t="shared" si="14"/>
        <v/>
      </c>
      <c r="Z44" s="46" t="str">
        <f t="shared" si="43"/>
        <v/>
      </c>
      <c r="AA44" s="46" t="str">
        <f t="shared" si="44"/>
        <v/>
      </c>
      <c r="AB44" s="47"/>
      <c r="AC44" s="46" t="str">
        <f t="shared" si="45"/>
        <v/>
      </c>
      <c r="AD44" s="47" t="str">
        <f t="shared" si="46"/>
        <v/>
      </c>
      <c r="AE44" s="48" t="str">
        <f t="shared" si="47"/>
        <v/>
      </c>
      <c r="AF44" s="49" t="str">
        <f t="shared" si="48"/>
        <v/>
      </c>
      <c r="AG44" s="49" t="str">
        <f t="shared" si="48"/>
        <v/>
      </c>
      <c r="AH44" s="49" t="str">
        <f t="shared" si="48"/>
        <v/>
      </c>
      <c r="AI44" s="47" t="str">
        <f t="shared" si="48"/>
        <v/>
      </c>
      <c r="AJ44" s="47" t="str">
        <f t="shared" si="48"/>
        <v/>
      </c>
      <c r="AK44" s="46" t="str">
        <f t="shared" si="48"/>
        <v/>
      </c>
      <c r="AL44" s="47"/>
      <c r="AM44" s="53" t="str">
        <f t="shared" si="49"/>
        <v/>
      </c>
      <c r="AN44" s="50" t="str">
        <f t="shared" si="50"/>
        <v/>
      </c>
      <c r="AO44" s="53" t="s">
        <v>85</v>
      </c>
      <c r="AP44" s="52" t="str">
        <f t="shared" si="51"/>
        <v/>
      </c>
      <c r="AQ44" s="52" t="str">
        <f t="shared" si="52"/>
        <v/>
      </c>
      <c r="AR44" s="47">
        <f t="shared" si="53"/>
        <v>0.37</v>
      </c>
      <c r="AS44" s="53" t="str">
        <f t="shared" si="54"/>
        <v/>
      </c>
      <c r="AT44" s="52" t="str">
        <f t="shared" si="55"/>
        <v/>
      </c>
      <c r="AU44" s="9" t="str">
        <f t="shared" si="56"/>
        <v/>
      </c>
      <c r="AV44" s="9" t="str">
        <f t="shared" si="57"/>
        <v/>
      </c>
      <c r="AW44" s="12" t="str">
        <f t="shared" si="58"/>
        <v/>
      </c>
      <c r="AX44" s="9" t="str">
        <f t="shared" si="59"/>
        <v/>
      </c>
      <c r="AY44" s="12" t="str">
        <f t="shared" si="60"/>
        <v/>
      </c>
      <c r="AZ44" s="10" t="str">
        <f t="shared" si="61"/>
        <v/>
      </c>
      <c r="BA44" s="10" t="str">
        <f t="shared" si="62"/>
        <v/>
      </c>
      <c r="BB44" s="10" t="str">
        <f t="shared" si="63"/>
        <v/>
      </c>
      <c r="BC44" s="10" t="str">
        <f t="shared" si="64"/>
        <v/>
      </c>
      <c r="BD44" s="10" t="str">
        <f t="shared" si="65"/>
        <v/>
      </c>
      <c r="BE44" s="12" t="str">
        <f t="shared" si="66"/>
        <v/>
      </c>
      <c r="BF44" s="9" t="str">
        <f t="shared" si="67"/>
        <v/>
      </c>
      <c r="BG44" s="9" t="str">
        <f t="shared" si="68"/>
        <v/>
      </c>
      <c r="BH44" s="7" t="str">
        <f t="shared" si="69"/>
        <v/>
      </c>
      <c r="BI44" s="7" t="str">
        <f t="shared" si="70"/>
        <v/>
      </c>
      <c r="BJ44" s="12" t="str">
        <f t="shared" si="71"/>
        <v/>
      </c>
      <c r="BK44" s="80" t="str">
        <f t="shared" si="72"/>
        <v/>
      </c>
      <c r="BL44" s="7" t="str">
        <f t="shared" si="73"/>
        <v/>
      </c>
      <c r="BM44" s="7" t="str">
        <f t="shared" si="125"/>
        <v/>
      </c>
      <c r="BN44" s="12" t="str">
        <f t="shared" si="74"/>
        <v/>
      </c>
      <c r="BO44" s="9" t="str">
        <f t="shared" si="75"/>
        <v/>
      </c>
      <c r="BP44" s="2" t="str">
        <f t="shared" si="76"/>
        <v/>
      </c>
      <c r="BQ44" s="2" t="str">
        <f t="shared" si="77"/>
        <v/>
      </c>
      <c r="BR44" s="20" t="str">
        <f t="shared" si="78"/>
        <v/>
      </c>
      <c r="BS44" s="20" t="str">
        <f t="shared" si="78"/>
        <v/>
      </c>
      <c r="BT44" s="20" t="str">
        <f t="shared" si="78"/>
        <v/>
      </c>
      <c r="BU44" s="86" t="str">
        <f t="shared" si="79"/>
        <v/>
      </c>
      <c r="BV44" s="86" t="str">
        <f t="shared" si="80"/>
        <v/>
      </c>
      <c r="BW44" s="20" t="str">
        <f t="shared" si="78"/>
        <v/>
      </c>
      <c r="BX44" s="86" t="str">
        <f t="shared" si="78"/>
        <v/>
      </c>
      <c r="BY44" s="86" t="str">
        <f t="shared" si="78"/>
        <v/>
      </c>
      <c r="BZ44" s="86" t="str">
        <f t="shared" si="78"/>
        <v/>
      </c>
      <c r="CA44" s="86" t="str">
        <f t="shared" si="78"/>
        <v/>
      </c>
      <c r="CB44" s="86" t="str">
        <f t="shared" si="78"/>
        <v/>
      </c>
      <c r="CC44" s="86" t="str">
        <f t="shared" si="78"/>
        <v/>
      </c>
      <c r="CD44" s="86" t="str">
        <f t="shared" si="78"/>
        <v/>
      </c>
      <c r="CE44" s="20" t="str">
        <f t="shared" si="126"/>
        <v/>
      </c>
      <c r="CF44" s="14" t="str">
        <f t="shared" si="82"/>
        <v/>
      </c>
      <c r="CG44" s="14" t="str">
        <f t="shared" si="83"/>
        <v/>
      </c>
      <c r="CH44" s="8">
        <f t="shared" si="84"/>
        <v>0</v>
      </c>
      <c r="CI44" s="9" t="str">
        <f t="shared" si="85"/>
        <v/>
      </c>
      <c r="CJ44" s="9" t="str">
        <f t="shared" si="86"/>
        <v/>
      </c>
      <c r="CK44" s="9" t="str">
        <f t="shared" si="87"/>
        <v/>
      </c>
      <c r="CL44" s="9" t="str">
        <f t="shared" si="88"/>
        <v/>
      </c>
      <c r="CM44" s="9" t="str">
        <f t="shared" si="89"/>
        <v/>
      </c>
      <c r="CN44" s="9" t="str">
        <f t="shared" si="90"/>
        <v/>
      </c>
      <c r="CO44" s="9" t="str">
        <f t="shared" si="91"/>
        <v/>
      </c>
      <c r="CP44" s="9" t="str">
        <f t="shared" si="91"/>
        <v/>
      </c>
      <c r="CQ44" s="9" t="str">
        <f t="shared" si="91"/>
        <v/>
      </c>
      <c r="CR44" s="9" t="str">
        <f t="shared" si="91"/>
        <v/>
      </c>
      <c r="CS44" s="9" t="str">
        <f t="shared" si="91"/>
        <v/>
      </c>
      <c r="CT44" s="9" t="str">
        <f t="shared" si="91"/>
        <v/>
      </c>
      <c r="CU44" s="9" t="str">
        <f t="shared" si="91"/>
        <v/>
      </c>
      <c r="CV44" s="9" t="str">
        <f t="shared" si="92"/>
        <v/>
      </c>
      <c r="CW44" s="9" t="str">
        <f t="shared" si="93"/>
        <v/>
      </c>
      <c r="CX44" s="9" t="str">
        <f t="shared" si="93"/>
        <v/>
      </c>
      <c r="CY44" s="9" t="str">
        <f t="shared" si="93"/>
        <v/>
      </c>
      <c r="CZ44" s="9" t="str">
        <f t="shared" si="93"/>
        <v/>
      </c>
      <c r="DA44" s="9" t="str">
        <f t="shared" si="93"/>
        <v/>
      </c>
      <c r="DB44" s="9" t="str">
        <f t="shared" si="93"/>
        <v/>
      </c>
      <c r="DC44" s="9" t="str">
        <f t="shared" si="93"/>
        <v/>
      </c>
      <c r="DD44" s="2" t="str">
        <f t="shared" si="94"/>
        <v/>
      </c>
      <c r="DE44" s="2" t="str">
        <f t="shared" si="95"/>
        <v/>
      </c>
      <c r="DF44" s="2" t="str">
        <f t="shared" si="96"/>
        <v/>
      </c>
      <c r="DG44" s="2" t="str">
        <f t="shared" si="97"/>
        <v/>
      </c>
      <c r="DH44" s="2" t="str">
        <f t="shared" si="98"/>
        <v/>
      </c>
      <c r="DI44" s="2" t="str">
        <f t="shared" si="99"/>
        <v/>
      </c>
      <c r="DJ44" s="2" t="str">
        <f t="shared" si="100"/>
        <v/>
      </c>
      <c r="DK44" s="2" t="str">
        <f t="shared" si="101"/>
        <v/>
      </c>
      <c r="DL44" s="16" t="str">
        <f t="shared" si="102"/>
        <v/>
      </c>
      <c r="DM44" s="16" t="str">
        <f t="shared" si="103"/>
        <v/>
      </c>
      <c r="DN44" s="16" t="str">
        <f t="shared" si="104"/>
        <v/>
      </c>
      <c r="DO44" s="72" t="str">
        <f t="shared" si="105"/>
        <v/>
      </c>
      <c r="DP44" s="16" t="str">
        <f t="shared" si="106"/>
        <v/>
      </c>
      <c r="DQ44" s="16" t="str">
        <f t="shared" si="107"/>
        <v/>
      </c>
      <c r="DR44" s="2" t="str">
        <f t="shared" si="108"/>
        <v/>
      </c>
      <c r="DS44" s="2" t="str">
        <f t="shared" si="109"/>
        <v/>
      </c>
      <c r="DT44" s="2" t="str">
        <f t="shared" si="110"/>
        <v/>
      </c>
      <c r="DU44" s="2" t="str">
        <f t="shared" si="111"/>
        <v/>
      </c>
      <c r="DV44" s="15"/>
      <c r="DW44" s="18"/>
      <c r="DX44" s="17"/>
      <c r="DY44" s="47" t="str">
        <f t="shared" si="15"/>
        <v/>
      </c>
      <c r="DZ44" s="47" t="str">
        <f t="shared" si="15"/>
        <v/>
      </c>
      <c r="EA44" s="47" t="str">
        <f t="shared" si="15"/>
        <v/>
      </c>
      <c r="EB44" s="47" t="str">
        <f t="shared" si="15"/>
        <v/>
      </c>
      <c r="EC44" s="49" t="str">
        <f t="shared" si="15"/>
        <v/>
      </c>
      <c r="ED44" s="49" t="str">
        <f t="shared" si="15"/>
        <v/>
      </c>
      <c r="EE44" s="47" t="str">
        <f t="shared" si="15"/>
        <v/>
      </c>
      <c r="EF44" s="47" t="str">
        <f t="shared" si="15"/>
        <v/>
      </c>
      <c r="EG44" s="47" t="str">
        <f t="shared" si="15"/>
        <v/>
      </c>
      <c r="EH44" s="6">
        <f t="shared" si="16"/>
        <v>0</v>
      </c>
      <c r="EI44" s="6">
        <f t="shared" si="17"/>
        <v>0</v>
      </c>
      <c r="EJ44" s="2" t="str">
        <f t="shared" si="18"/>
        <v/>
      </c>
      <c r="EK44" s="2" t="str">
        <f t="shared" si="19"/>
        <v/>
      </c>
      <c r="EL44" s="2" t="str">
        <f t="shared" si="128"/>
        <v/>
      </c>
      <c r="EM44" s="2" t="str">
        <f t="shared" si="21"/>
        <v/>
      </c>
      <c r="EN44" s="2" t="str">
        <f t="shared" si="22"/>
        <v/>
      </c>
      <c r="EO44" s="2">
        <f t="shared" si="23"/>
        <v>0</v>
      </c>
      <c r="EP44" s="2">
        <f t="shared" si="112"/>
        <v>0</v>
      </c>
      <c r="EQ44" s="2"/>
      <c r="ER44" s="2"/>
      <c r="ES44" s="2"/>
      <c r="ET44" s="2"/>
      <c r="EU44" s="2"/>
      <c r="EV44" s="2"/>
      <c r="EW44" s="2">
        <f t="shared" si="24"/>
        <v>0</v>
      </c>
      <c r="EX44" s="2">
        <f t="shared" si="25"/>
        <v>0</v>
      </c>
      <c r="EY44" s="2">
        <f t="shared" si="113"/>
        <v>0</v>
      </c>
      <c r="EZ44" s="2">
        <f t="shared" si="26"/>
        <v>0</v>
      </c>
      <c r="FA44" s="2">
        <f t="shared" si="27"/>
        <v>0</v>
      </c>
      <c r="FB44" s="59"/>
      <c r="FC44" s="2">
        <f t="shared" si="28"/>
        <v>0</v>
      </c>
      <c r="FD44" s="2">
        <f t="shared" si="114"/>
        <v>0</v>
      </c>
      <c r="FE44" s="3">
        <f t="shared" si="127"/>
        <v>0</v>
      </c>
      <c r="FF44" s="3">
        <f t="shared" si="115"/>
        <v>0</v>
      </c>
      <c r="FG44" s="3">
        <f t="shared" si="116"/>
        <v>0</v>
      </c>
      <c r="FH44" s="3">
        <f t="shared" si="29"/>
        <v>0</v>
      </c>
      <c r="FI44" s="67">
        <f t="shared" si="30"/>
        <v>0</v>
      </c>
      <c r="FJ44" s="3">
        <f t="shared" si="31"/>
        <v>0</v>
      </c>
      <c r="FK44" s="3">
        <f t="shared" si="32"/>
        <v>0</v>
      </c>
      <c r="FL44" s="3">
        <f t="shared" si="117"/>
        <v>0</v>
      </c>
      <c r="FM44" s="3">
        <f t="shared" si="118"/>
        <v>0</v>
      </c>
      <c r="FN44" s="3">
        <f t="shared" si="119"/>
        <v>0</v>
      </c>
      <c r="FO44" s="2">
        <f t="shared" si="33"/>
        <v>0</v>
      </c>
      <c r="FP44" s="2">
        <f t="shared" si="34"/>
        <v>0</v>
      </c>
      <c r="FQ44" s="2">
        <f t="shared" si="120"/>
        <v>0</v>
      </c>
      <c r="FR44" s="6" t="str">
        <f>IF(A44=1,1,IF(DW44="","",COUNTA($DW$31:DW44)+1))</f>
        <v/>
      </c>
      <c r="FS44" s="6" t="str">
        <f t="shared" si="35"/>
        <v/>
      </c>
      <c r="FT44" s="43">
        <f t="shared" si="121"/>
        <v>0</v>
      </c>
      <c r="FU44" s="23">
        <f t="shared" si="122"/>
        <v>0</v>
      </c>
      <c r="FV44" s="21">
        <f t="shared" si="123"/>
        <v>0</v>
      </c>
    </row>
    <row r="45" spans="1:178">
      <c r="A45" s="4" t="str">
        <f t="shared" si="36"/>
        <v/>
      </c>
      <c r="B45" s="33"/>
      <c r="C45" s="33"/>
      <c r="D45" s="33"/>
      <c r="E45" s="33"/>
      <c r="F45" s="33"/>
      <c r="G45" s="11" t="str">
        <f t="shared" si="2"/>
        <v/>
      </c>
      <c r="H45" s="3" t="str">
        <f t="shared" si="38"/>
        <v/>
      </c>
      <c r="I45" s="3" t="str">
        <f t="shared" si="3"/>
        <v/>
      </c>
      <c r="J45" s="3" t="str">
        <f t="shared" si="39"/>
        <v/>
      </c>
      <c r="K45" s="3" t="str">
        <f t="shared" si="4"/>
        <v/>
      </c>
      <c r="L45" s="2" t="str">
        <f t="shared" si="5"/>
        <v/>
      </c>
      <c r="M45" s="8" t="str">
        <f t="shared" si="40"/>
        <v/>
      </c>
      <c r="N45" s="8" t="str">
        <f t="shared" si="6"/>
        <v/>
      </c>
      <c r="O45" s="8" t="str">
        <f t="shared" si="41"/>
        <v/>
      </c>
      <c r="P45" s="8" t="str">
        <f t="shared" si="7"/>
        <v/>
      </c>
      <c r="Q45" s="2" t="str">
        <f t="shared" si="8"/>
        <v/>
      </c>
      <c r="R45" s="3" t="str">
        <f t="shared" si="9"/>
        <v/>
      </c>
      <c r="S45" s="3" t="str">
        <f t="shared" si="10"/>
        <v/>
      </c>
      <c r="T45" s="3" t="str">
        <f t="shared" si="42"/>
        <v/>
      </c>
      <c r="U45" s="8" t="str">
        <f t="shared" si="11"/>
        <v/>
      </c>
      <c r="V45" s="2" t="str">
        <f t="shared" si="12"/>
        <v/>
      </c>
      <c r="W45" s="2" t="str">
        <f t="shared" si="13"/>
        <v/>
      </c>
      <c r="X45" s="2" t="str">
        <f t="shared" si="124"/>
        <v/>
      </c>
      <c r="Y45" s="2" t="str">
        <f t="shared" si="14"/>
        <v/>
      </c>
      <c r="Z45" s="46" t="str">
        <f t="shared" si="43"/>
        <v/>
      </c>
      <c r="AA45" s="46" t="str">
        <f t="shared" si="44"/>
        <v/>
      </c>
      <c r="AB45" s="47"/>
      <c r="AC45" s="46" t="str">
        <f t="shared" si="45"/>
        <v/>
      </c>
      <c r="AD45" s="47" t="str">
        <f t="shared" si="46"/>
        <v/>
      </c>
      <c r="AE45" s="48" t="str">
        <f t="shared" si="47"/>
        <v/>
      </c>
      <c r="AF45" s="49" t="str">
        <f t="shared" si="48"/>
        <v/>
      </c>
      <c r="AG45" s="49" t="str">
        <f t="shared" si="48"/>
        <v/>
      </c>
      <c r="AH45" s="49" t="str">
        <f t="shared" si="48"/>
        <v/>
      </c>
      <c r="AI45" s="47" t="str">
        <f t="shared" si="48"/>
        <v/>
      </c>
      <c r="AJ45" s="47" t="str">
        <f t="shared" si="48"/>
        <v/>
      </c>
      <c r="AK45" s="46" t="str">
        <f t="shared" si="48"/>
        <v/>
      </c>
      <c r="AL45" s="47"/>
      <c r="AM45" s="53" t="str">
        <f t="shared" si="49"/>
        <v/>
      </c>
      <c r="AN45" s="50" t="str">
        <f t="shared" si="50"/>
        <v/>
      </c>
      <c r="AO45" s="53" t="s">
        <v>85</v>
      </c>
      <c r="AP45" s="52" t="str">
        <f t="shared" si="51"/>
        <v/>
      </c>
      <c r="AQ45" s="52" t="str">
        <f t="shared" si="52"/>
        <v/>
      </c>
      <c r="AR45" s="47">
        <f t="shared" si="53"/>
        <v>0.37</v>
      </c>
      <c r="AS45" s="53" t="str">
        <f t="shared" si="54"/>
        <v/>
      </c>
      <c r="AT45" s="52" t="str">
        <f t="shared" si="55"/>
        <v/>
      </c>
      <c r="AU45" s="9" t="str">
        <f t="shared" si="56"/>
        <v/>
      </c>
      <c r="AV45" s="9" t="str">
        <f t="shared" si="57"/>
        <v/>
      </c>
      <c r="AW45" s="12" t="str">
        <f t="shared" si="58"/>
        <v/>
      </c>
      <c r="AX45" s="9" t="str">
        <f t="shared" si="59"/>
        <v/>
      </c>
      <c r="AY45" s="12" t="str">
        <f t="shared" si="60"/>
        <v/>
      </c>
      <c r="AZ45" s="10" t="str">
        <f t="shared" si="61"/>
        <v/>
      </c>
      <c r="BA45" s="10" t="str">
        <f t="shared" si="62"/>
        <v/>
      </c>
      <c r="BB45" s="10" t="str">
        <f t="shared" si="63"/>
        <v/>
      </c>
      <c r="BC45" s="10" t="str">
        <f t="shared" si="64"/>
        <v/>
      </c>
      <c r="BD45" s="10" t="str">
        <f t="shared" si="65"/>
        <v/>
      </c>
      <c r="BE45" s="12" t="str">
        <f t="shared" si="66"/>
        <v/>
      </c>
      <c r="BF45" s="9" t="str">
        <f t="shared" si="67"/>
        <v/>
      </c>
      <c r="BG45" s="9" t="str">
        <f t="shared" si="68"/>
        <v/>
      </c>
      <c r="BH45" s="7" t="str">
        <f t="shared" si="69"/>
        <v/>
      </c>
      <c r="BI45" s="7" t="str">
        <f t="shared" si="70"/>
        <v/>
      </c>
      <c r="BJ45" s="12" t="str">
        <f t="shared" si="71"/>
        <v/>
      </c>
      <c r="BK45" s="80" t="str">
        <f t="shared" si="72"/>
        <v/>
      </c>
      <c r="BL45" s="7" t="str">
        <f t="shared" si="73"/>
        <v/>
      </c>
      <c r="BM45" s="7" t="str">
        <f t="shared" si="125"/>
        <v/>
      </c>
      <c r="BN45" s="12" t="str">
        <f t="shared" si="74"/>
        <v/>
      </c>
      <c r="BO45" s="9" t="str">
        <f t="shared" si="75"/>
        <v/>
      </c>
      <c r="BP45" s="2" t="str">
        <f t="shared" si="76"/>
        <v/>
      </c>
      <c r="BQ45" s="2" t="str">
        <f t="shared" si="77"/>
        <v/>
      </c>
      <c r="BR45" s="20" t="str">
        <f t="shared" si="78"/>
        <v/>
      </c>
      <c r="BS45" s="20" t="str">
        <f t="shared" si="78"/>
        <v/>
      </c>
      <c r="BT45" s="20" t="str">
        <f t="shared" si="78"/>
        <v/>
      </c>
      <c r="BU45" s="86" t="str">
        <f t="shared" si="79"/>
        <v/>
      </c>
      <c r="BV45" s="86" t="str">
        <f t="shared" si="80"/>
        <v/>
      </c>
      <c r="BW45" s="20" t="str">
        <f t="shared" si="78"/>
        <v/>
      </c>
      <c r="BX45" s="86" t="str">
        <f t="shared" si="78"/>
        <v/>
      </c>
      <c r="BY45" s="86" t="str">
        <f t="shared" si="78"/>
        <v/>
      </c>
      <c r="BZ45" s="86" t="str">
        <f t="shared" si="78"/>
        <v/>
      </c>
      <c r="CA45" s="86" t="str">
        <f t="shared" si="78"/>
        <v/>
      </c>
      <c r="CB45" s="86" t="str">
        <f t="shared" si="78"/>
        <v/>
      </c>
      <c r="CC45" s="86" t="str">
        <f t="shared" si="78"/>
        <v/>
      </c>
      <c r="CD45" s="86" t="str">
        <f t="shared" si="78"/>
        <v/>
      </c>
      <c r="CE45" s="20" t="str">
        <f t="shared" si="126"/>
        <v/>
      </c>
      <c r="CF45" s="14" t="str">
        <f t="shared" si="82"/>
        <v/>
      </c>
      <c r="CG45" s="14" t="str">
        <f t="shared" si="83"/>
        <v/>
      </c>
      <c r="CH45" s="8">
        <f t="shared" si="84"/>
        <v>0</v>
      </c>
      <c r="CI45" s="9" t="str">
        <f t="shared" si="85"/>
        <v/>
      </c>
      <c r="CJ45" s="9" t="str">
        <f t="shared" si="86"/>
        <v/>
      </c>
      <c r="CK45" s="9" t="str">
        <f t="shared" si="87"/>
        <v/>
      </c>
      <c r="CL45" s="9" t="str">
        <f t="shared" si="88"/>
        <v/>
      </c>
      <c r="CM45" s="9" t="str">
        <f t="shared" si="89"/>
        <v/>
      </c>
      <c r="CN45" s="9" t="str">
        <f t="shared" si="90"/>
        <v/>
      </c>
      <c r="CO45" s="9" t="str">
        <f t="shared" si="91"/>
        <v/>
      </c>
      <c r="CP45" s="9" t="str">
        <f t="shared" si="91"/>
        <v/>
      </c>
      <c r="CQ45" s="9" t="str">
        <f t="shared" si="91"/>
        <v/>
      </c>
      <c r="CR45" s="9" t="str">
        <f t="shared" si="91"/>
        <v/>
      </c>
      <c r="CS45" s="9" t="str">
        <f t="shared" si="91"/>
        <v/>
      </c>
      <c r="CT45" s="9" t="str">
        <f t="shared" si="91"/>
        <v/>
      </c>
      <c r="CU45" s="9" t="str">
        <f t="shared" si="91"/>
        <v/>
      </c>
      <c r="CV45" s="9" t="str">
        <f t="shared" si="92"/>
        <v/>
      </c>
      <c r="CW45" s="9" t="str">
        <f t="shared" si="93"/>
        <v/>
      </c>
      <c r="CX45" s="9" t="str">
        <f t="shared" si="93"/>
        <v/>
      </c>
      <c r="CY45" s="9" t="str">
        <f t="shared" si="93"/>
        <v/>
      </c>
      <c r="CZ45" s="9" t="str">
        <f t="shared" si="93"/>
        <v/>
      </c>
      <c r="DA45" s="9" t="str">
        <f t="shared" si="93"/>
        <v/>
      </c>
      <c r="DB45" s="9" t="str">
        <f t="shared" si="93"/>
        <v/>
      </c>
      <c r="DC45" s="9" t="str">
        <f t="shared" si="93"/>
        <v/>
      </c>
      <c r="DD45" s="2" t="str">
        <f t="shared" si="94"/>
        <v/>
      </c>
      <c r="DE45" s="2" t="str">
        <f t="shared" si="95"/>
        <v/>
      </c>
      <c r="DF45" s="2" t="str">
        <f t="shared" si="96"/>
        <v/>
      </c>
      <c r="DG45" s="2" t="str">
        <f t="shared" si="97"/>
        <v/>
      </c>
      <c r="DH45" s="2" t="str">
        <f t="shared" si="98"/>
        <v/>
      </c>
      <c r="DI45" s="2" t="str">
        <f t="shared" si="99"/>
        <v/>
      </c>
      <c r="DJ45" s="2" t="str">
        <f t="shared" si="100"/>
        <v/>
      </c>
      <c r="DK45" s="2" t="str">
        <f t="shared" si="101"/>
        <v/>
      </c>
      <c r="DL45" s="16" t="str">
        <f t="shared" si="102"/>
        <v/>
      </c>
      <c r="DM45" s="16" t="str">
        <f t="shared" si="103"/>
        <v/>
      </c>
      <c r="DN45" s="16" t="str">
        <f t="shared" si="104"/>
        <v/>
      </c>
      <c r="DO45" s="72" t="str">
        <f t="shared" si="105"/>
        <v/>
      </c>
      <c r="DP45" s="16" t="str">
        <f t="shared" si="106"/>
        <v/>
      </c>
      <c r="DQ45" s="16" t="str">
        <f t="shared" si="107"/>
        <v/>
      </c>
      <c r="DR45" s="2" t="str">
        <f t="shared" si="108"/>
        <v/>
      </c>
      <c r="DS45" s="2" t="str">
        <f t="shared" si="109"/>
        <v/>
      </c>
      <c r="DT45" s="2" t="str">
        <f t="shared" si="110"/>
        <v/>
      </c>
      <c r="DU45" s="2" t="str">
        <f t="shared" si="111"/>
        <v/>
      </c>
      <c r="DV45" s="15"/>
      <c r="DW45" s="18"/>
      <c r="DX45" s="17"/>
      <c r="DY45" s="47" t="str">
        <f t="shared" si="15"/>
        <v/>
      </c>
      <c r="DZ45" s="47" t="str">
        <f t="shared" si="15"/>
        <v/>
      </c>
      <c r="EA45" s="47" t="str">
        <f t="shared" si="15"/>
        <v/>
      </c>
      <c r="EB45" s="47" t="str">
        <f t="shared" si="15"/>
        <v/>
      </c>
      <c r="EC45" s="49" t="str">
        <f t="shared" si="15"/>
        <v/>
      </c>
      <c r="ED45" s="49" t="str">
        <f t="shared" si="15"/>
        <v/>
      </c>
      <c r="EE45" s="47" t="str">
        <f t="shared" si="15"/>
        <v/>
      </c>
      <c r="EF45" s="47" t="str">
        <f t="shared" si="15"/>
        <v/>
      </c>
      <c r="EG45" s="47" t="str">
        <f t="shared" si="15"/>
        <v/>
      </c>
      <c r="EH45" s="6">
        <f t="shared" si="16"/>
        <v>0</v>
      </c>
      <c r="EI45" s="6">
        <f t="shared" si="17"/>
        <v>0</v>
      </c>
      <c r="EJ45" s="2" t="str">
        <f t="shared" si="18"/>
        <v/>
      </c>
      <c r="EK45" s="2" t="str">
        <f t="shared" si="19"/>
        <v/>
      </c>
      <c r="EL45" s="2" t="str">
        <f t="shared" si="128"/>
        <v/>
      </c>
      <c r="EM45" s="2" t="str">
        <f t="shared" si="21"/>
        <v/>
      </c>
      <c r="EN45" s="2" t="str">
        <f t="shared" si="22"/>
        <v/>
      </c>
      <c r="EO45" s="2">
        <f t="shared" si="23"/>
        <v>0</v>
      </c>
      <c r="EP45" s="2">
        <f t="shared" si="112"/>
        <v>0</v>
      </c>
      <c r="EQ45" s="2"/>
      <c r="ER45" s="2"/>
      <c r="ES45" s="2"/>
      <c r="ET45" s="2"/>
      <c r="EU45" s="2"/>
      <c r="EV45" s="2"/>
      <c r="EW45" s="2">
        <f t="shared" si="24"/>
        <v>0</v>
      </c>
      <c r="EX45" s="2">
        <f t="shared" si="25"/>
        <v>0</v>
      </c>
      <c r="EY45" s="2">
        <f t="shared" si="113"/>
        <v>0</v>
      </c>
      <c r="EZ45" s="2">
        <f t="shared" si="26"/>
        <v>0</v>
      </c>
      <c r="FA45" s="2">
        <f t="shared" si="27"/>
        <v>0</v>
      </c>
      <c r="FB45" s="59"/>
      <c r="FC45" s="2">
        <f t="shared" si="28"/>
        <v>0</v>
      </c>
      <c r="FD45" s="2">
        <f t="shared" si="114"/>
        <v>0</v>
      </c>
      <c r="FE45" s="3">
        <f t="shared" si="127"/>
        <v>0</v>
      </c>
      <c r="FF45" s="3">
        <f t="shared" si="115"/>
        <v>0</v>
      </c>
      <c r="FG45" s="3">
        <f t="shared" si="116"/>
        <v>0</v>
      </c>
      <c r="FH45" s="3">
        <f t="shared" si="29"/>
        <v>0</v>
      </c>
      <c r="FI45" s="67">
        <f t="shared" si="30"/>
        <v>0</v>
      </c>
      <c r="FJ45" s="3">
        <f t="shared" si="31"/>
        <v>0</v>
      </c>
      <c r="FK45" s="3">
        <f t="shared" si="32"/>
        <v>0</v>
      </c>
      <c r="FL45" s="3">
        <f t="shared" si="117"/>
        <v>0</v>
      </c>
      <c r="FM45" s="3">
        <f t="shared" si="118"/>
        <v>0</v>
      </c>
      <c r="FN45" s="3">
        <f t="shared" si="119"/>
        <v>0</v>
      </c>
      <c r="FO45" s="2">
        <f t="shared" si="33"/>
        <v>0</v>
      </c>
      <c r="FP45" s="2">
        <f t="shared" si="34"/>
        <v>0</v>
      </c>
      <c r="FQ45" s="2">
        <f t="shared" si="120"/>
        <v>0</v>
      </c>
      <c r="FR45" s="6" t="str">
        <f>IF(A45=1,1,IF(DW45="","",COUNTA($DW$31:DW45)+1))</f>
        <v/>
      </c>
      <c r="FS45" s="6" t="str">
        <f t="shared" si="35"/>
        <v/>
      </c>
      <c r="FT45" s="43">
        <f t="shared" si="121"/>
        <v>0</v>
      </c>
      <c r="FU45" s="23">
        <f t="shared" si="122"/>
        <v>0</v>
      </c>
      <c r="FV45" s="21">
        <f t="shared" si="123"/>
        <v>0</v>
      </c>
    </row>
    <row r="46" spans="1:178">
      <c r="A46" s="4" t="str">
        <f t="shared" si="36"/>
        <v/>
      </c>
      <c r="B46" s="33"/>
      <c r="C46" s="33"/>
      <c r="D46" s="33"/>
      <c r="E46" s="33"/>
      <c r="F46" s="33"/>
      <c r="G46" s="11" t="str">
        <f t="shared" si="2"/>
        <v/>
      </c>
      <c r="H46" s="3" t="str">
        <f t="shared" si="38"/>
        <v/>
      </c>
      <c r="I46" s="3" t="str">
        <f t="shared" si="3"/>
        <v/>
      </c>
      <c r="J46" s="3" t="str">
        <f t="shared" si="39"/>
        <v/>
      </c>
      <c r="K46" s="3" t="str">
        <f t="shared" si="4"/>
        <v/>
      </c>
      <c r="L46" s="2" t="str">
        <f t="shared" si="5"/>
        <v/>
      </c>
      <c r="M46" s="8" t="str">
        <f t="shared" si="40"/>
        <v/>
      </c>
      <c r="N46" s="8" t="str">
        <f t="shared" si="6"/>
        <v/>
      </c>
      <c r="O46" s="8" t="str">
        <f t="shared" si="41"/>
        <v/>
      </c>
      <c r="P46" s="8" t="str">
        <f t="shared" si="7"/>
        <v/>
      </c>
      <c r="Q46" s="2" t="str">
        <f t="shared" si="8"/>
        <v/>
      </c>
      <c r="R46" s="3" t="str">
        <f t="shared" si="9"/>
        <v/>
      </c>
      <c r="S46" s="3" t="str">
        <f t="shared" si="10"/>
        <v/>
      </c>
      <c r="T46" s="3" t="str">
        <f t="shared" si="42"/>
        <v/>
      </c>
      <c r="U46" s="8" t="str">
        <f t="shared" si="11"/>
        <v/>
      </c>
      <c r="V46" s="2" t="str">
        <f t="shared" si="12"/>
        <v/>
      </c>
      <c r="W46" s="2" t="str">
        <f t="shared" si="13"/>
        <v/>
      </c>
      <c r="X46" s="2" t="str">
        <f t="shared" si="124"/>
        <v/>
      </c>
      <c r="Y46" s="2" t="str">
        <f t="shared" si="14"/>
        <v/>
      </c>
      <c r="Z46" s="46" t="str">
        <f t="shared" si="43"/>
        <v/>
      </c>
      <c r="AA46" s="46" t="str">
        <f t="shared" si="44"/>
        <v/>
      </c>
      <c r="AB46" s="47"/>
      <c r="AC46" s="46" t="str">
        <f t="shared" si="45"/>
        <v/>
      </c>
      <c r="AD46" s="47" t="str">
        <f t="shared" si="46"/>
        <v/>
      </c>
      <c r="AE46" s="48" t="str">
        <f t="shared" si="47"/>
        <v/>
      </c>
      <c r="AF46" s="49" t="str">
        <f t="shared" si="48"/>
        <v/>
      </c>
      <c r="AG46" s="49" t="str">
        <f t="shared" si="48"/>
        <v/>
      </c>
      <c r="AH46" s="49" t="str">
        <f t="shared" si="48"/>
        <v/>
      </c>
      <c r="AI46" s="47" t="str">
        <f t="shared" si="48"/>
        <v/>
      </c>
      <c r="AJ46" s="47" t="str">
        <f t="shared" si="48"/>
        <v/>
      </c>
      <c r="AK46" s="46" t="str">
        <f t="shared" si="48"/>
        <v/>
      </c>
      <c r="AL46" s="47"/>
      <c r="AM46" s="53" t="str">
        <f t="shared" si="49"/>
        <v/>
      </c>
      <c r="AN46" s="50" t="str">
        <f t="shared" si="50"/>
        <v/>
      </c>
      <c r="AO46" s="53" t="s">
        <v>85</v>
      </c>
      <c r="AP46" s="52" t="str">
        <f t="shared" si="51"/>
        <v/>
      </c>
      <c r="AQ46" s="52" t="str">
        <f t="shared" si="52"/>
        <v/>
      </c>
      <c r="AR46" s="47">
        <f t="shared" si="53"/>
        <v>0.37</v>
      </c>
      <c r="AS46" s="53" t="str">
        <f t="shared" si="54"/>
        <v/>
      </c>
      <c r="AT46" s="52" t="str">
        <f t="shared" si="55"/>
        <v/>
      </c>
      <c r="AU46" s="9" t="str">
        <f t="shared" si="56"/>
        <v/>
      </c>
      <c r="AV46" s="9" t="str">
        <f t="shared" si="57"/>
        <v/>
      </c>
      <c r="AW46" s="12" t="str">
        <f t="shared" si="58"/>
        <v/>
      </c>
      <c r="AX46" s="9" t="str">
        <f t="shared" si="59"/>
        <v/>
      </c>
      <c r="AY46" s="12" t="str">
        <f t="shared" si="60"/>
        <v/>
      </c>
      <c r="AZ46" s="10" t="str">
        <f t="shared" si="61"/>
        <v/>
      </c>
      <c r="BA46" s="10" t="str">
        <f t="shared" si="62"/>
        <v/>
      </c>
      <c r="BB46" s="10" t="str">
        <f t="shared" si="63"/>
        <v/>
      </c>
      <c r="BC46" s="10" t="str">
        <f t="shared" si="64"/>
        <v/>
      </c>
      <c r="BD46" s="10" t="str">
        <f t="shared" si="65"/>
        <v/>
      </c>
      <c r="BE46" s="12" t="str">
        <f t="shared" si="66"/>
        <v/>
      </c>
      <c r="BF46" s="9" t="str">
        <f t="shared" si="67"/>
        <v/>
      </c>
      <c r="BG46" s="9" t="str">
        <f t="shared" si="68"/>
        <v/>
      </c>
      <c r="BH46" s="7" t="str">
        <f t="shared" si="69"/>
        <v/>
      </c>
      <c r="BI46" s="7" t="str">
        <f t="shared" si="70"/>
        <v/>
      </c>
      <c r="BJ46" s="12" t="str">
        <f t="shared" si="71"/>
        <v/>
      </c>
      <c r="BK46" s="80" t="str">
        <f t="shared" si="72"/>
        <v/>
      </c>
      <c r="BL46" s="7" t="str">
        <f t="shared" si="73"/>
        <v/>
      </c>
      <c r="BM46" s="7" t="str">
        <f t="shared" si="125"/>
        <v/>
      </c>
      <c r="BN46" s="12" t="str">
        <f t="shared" si="74"/>
        <v/>
      </c>
      <c r="BO46" s="9" t="str">
        <f t="shared" si="75"/>
        <v/>
      </c>
      <c r="BP46" s="2" t="str">
        <f t="shared" si="76"/>
        <v/>
      </c>
      <c r="BQ46" s="2" t="str">
        <f t="shared" si="77"/>
        <v/>
      </c>
      <c r="BR46" s="20" t="str">
        <f t="shared" si="78"/>
        <v/>
      </c>
      <c r="BS46" s="20" t="str">
        <f t="shared" si="78"/>
        <v/>
      </c>
      <c r="BT46" s="20" t="str">
        <f t="shared" si="78"/>
        <v/>
      </c>
      <c r="BU46" s="86" t="str">
        <f t="shared" si="79"/>
        <v/>
      </c>
      <c r="BV46" s="86" t="str">
        <f t="shared" si="80"/>
        <v/>
      </c>
      <c r="BW46" s="20" t="str">
        <f t="shared" si="78"/>
        <v/>
      </c>
      <c r="BX46" s="86" t="str">
        <f t="shared" si="78"/>
        <v/>
      </c>
      <c r="BY46" s="86" t="str">
        <f t="shared" si="78"/>
        <v/>
      </c>
      <c r="BZ46" s="86" t="str">
        <f t="shared" si="78"/>
        <v/>
      </c>
      <c r="CA46" s="86" t="str">
        <f t="shared" si="78"/>
        <v/>
      </c>
      <c r="CB46" s="86" t="str">
        <f t="shared" si="78"/>
        <v/>
      </c>
      <c r="CC46" s="86" t="str">
        <f t="shared" si="78"/>
        <v/>
      </c>
      <c r="CD46" s="86" t="str">
        <f t="shared" si="78"/>
        <v/>
      </c>
      <c r="CE46" s="20" t="str">
        <f t="shared" si="126"/>
        <v/>
      </c>
      <c r="CF46" s="14" t="str">
        <f t="shared" si="82"/>
        <v/>
      </c>
      <c r="CG46" s="14" t="str">
        <f t="shared" si="83"/>
        <v/>
      </c>
      <c r="CH46" s="8">
        <f t="shared" si="84"/>
        <v>0</v>
      </c>
      <c r="CI46" s="9" t="str">
        <f t="shared" si="85"/>
        <v/>
      </c>
      <c r="CJ46" s="9" t="str">
        <f t="shared" si="86"/>
        <v/>
      </c>
      <c r="CK46" s="9" t="str">
        <f t="shared" si="87"/>
        <v/>
      </c>
      <c r="CL46" s="9" t="str">
        <f t="shared" si="88"/>
        <v/>
      </c>
      <c r="CM46" s="9" t="str">
        <f t="shared" si="89"/>
        <v/>
      </c>
      <c r="CN46" s="9" t="str">
        <f t="shared" si="90"/>
        <v/>
      </c>
      <c r="CO46" s="9" t="str">
        <f t="shared" si="91"/>
        <v/>
      </c>
      <c r="CP46" s="9" t="str">
        <f t="shared" si="91"/>
        <v/>
      </c>
      <c r="CQ46" s="9" t="str">
        <f t="shared" si="91"/>
        <v/>
      </c>
      <c r="CR46" s="9" t="str">
        <f t="shared" si="91"/>
        <v/>
      </c>
      <c r="CS46" s="9" t="str">
        <f t="shared" si="91"/>
        <v/>
      </c>
      <c r="CT46" s="9" t="str">
        <f t="shared" si="91"/>
        <v/>
      </c>
      <c r="CU46" s="9" t="str">
        <f t="shared" si="91"/>
        <v/>
      </c>
      <c r="CV46" s="9" t="str">
        <f t="shared" si="92"/>
        <v/>
      </c>
      <c r="CW46" s="9" t="str">
        <f t="shared" si="93"/>
        <v/>
      </c>
      <c r="CX46" s="9" t="str">
        <f t="shared" si="93"/>
        <v/>
      </c>
      <c r="CY46" s="9" t="str">
        <f t="shared" si="93"/>
        <v/>
      </c>
      <c r="CZ46" s="9" t="str">
        <f t="shared" si="93"/>
        <v/>
      </c>
      <c r="DA46" s="9" t="str">
        <f t="shared" si="93"/>
        <v/>
      </c>
      <c r="DB46" s="9" t="str">
        <f t="shared" si="93"/>
        <v/>
      </c>
      <c r="DC46" s="9" t="str">
        <f t="shared" si="93"/>
        <v/>
      </c>
      <c r="DD46" s="2" t="str">
        <f t="shared" si="94"/>
        <v/>
      </c>
      <c r="DE46" s="2" t="str">
        <f t="shared" si="95"/>
        <v/>
      </c>
      <c r="DF46" s="2" t="str">
        <f t="shared" si="96"/>
        <v/>
      </c>
      <c r="DG46" s="2" t="str">
        <f t="shared" si="97"/>
        <v/>
      </c>
      <c r="DH46" s="2" t="str">
        <f t="shared" si="98"/>
        <v/>
      </c>
      <c r="DI46" s="2" t="str">
        <f t="shared" si="99"/>
        <v/>
      </c>
      <c r="DJ46" s="2" t="str">
        <f t="shared" si="100"/>
        <v/>
      </c>
      <c r="DK46" s="2" t="str">
        <f t="shared" si="101"/>
        <v/>
      </c>
      <c r="DL46" s="16" t="str">
        <f t="shared" si="102"/>
        <v/>
      </c>
      <c r="DM46" s="16" t="str">
        <f t="shared" si="103"/>
        <v/>
      </c>
      <c r="DN46" s="16" t="str">
        <f t="shared" si="104"/>
        <v/>
      </c>
      <c r="DO46" s="72" t="str">
        <f t="shared" si="105"/>
        <v/>
      </c>
      <c r="DP46" s="16" t="str">
        <f t="shared" si="106"/>
        <v/>
      </c>
      <c r="DQ46" s="16" t="str">
        <f t="shared" si="107"/>
        <v/>
      </c>
      <c r="DR46" s="2" t="str">
        <f t="shared" si="108"/>
        <v/>
      </c>
      <c r="DS46" s="2" t="str">
        <f t="shared" si="109"/>
        <v/>
      </c>
      <c r="DT46" s="2" t="str">
        <f t="shared" si="110"/>
        <v/>
      </c>
      <c r="DU46" s="2" t="str">
        <f t="shared" si="111"/>
        <v/>
      </c>
      <c r="DV46" s="15"/>
      <c r="DW46" s="18"/>
      <c r="DX46" s="17"/>
      <c r="DY46" s="47" t="str">
        <f t="shared" si="15"/>
        <v/>
      </c>
      <c r="DZ46" s="47" t="str">
        <f t="shared" si="15"/>
        <v/>
      </c>
      <c r="EA46" s="47" t="str">
        <f t="shared" si="15"/>
        <v/>
      </c>
      <c r="EB46" s="47" t="str">
        <f t="shared" si="15"/>
        <v/>
      </c>
      <c r="EC46" s="49" t="str">
        <f t="shared" si="15"/>
        <v/>
      </c>
      <c r="ED46" s="49" t="str">
        <f t="shared" si="15"/>
        <v/>
      </c>
      <c r="EE46" s="47" t="str">
        <f t="shared" si="15"/>
        <v/>
      </c>
      <c r="EF46" s="47" t="str">
        <f t="shared" si="15"/>
        <v/>
      </c>
      <c r="EG46" s="47" t="str">
        <f t="shared" si="15"/>
        <v/>
      </c>
      <c r="EH46" s="6">
        <f t="shared" si="16"/>
        <v>0</v>
      </c>
      <c r="EI46" s="6">
        <f t="shared" si="17"/>
        <v>0</v>
      </c>
      <c r="EJ46" s="2" t="str">
        <f t="shared" si="18"/>
        <v/>
      </c>
      <c r="EK46" s="2" t="str">
        <f t="shared" si="19"/>
        <v/>
      </c>
      <c r="EL46" s="2" t="str">
        <f t="shared" si="128"/>
        <v/>
      </c>
      <c r="EM46" s="2" t="str">
        <f t="shared" si="21"/>
        <v/>
      </c>
      <c r="EN46" s="2" t="str">
        <f t="shared" si="22"/>
        <v/>
      </c>
      <c r="EO46" s="2">
        <f t="shared" si="23"/>
        <v>0</v>
      </c>
      <c r="EP46" s="2">
        <f t="shared" si="112"/>
        <v>0</v>
      </c>
      <c r="EQ46" s="2"/>
      <c r="ER46" s="2"/>
      <c r="ES46" s="2"/>
      <c r="ET46" s="2"/>
      <c r="EU46" s="2"/>
      <c r="EV46" s="2"/>
      <c r="EW46" s="2">
        <f t="shared" si="24"/>
        <v>0</v>
      </c>
      <c r="EX46" s="2">
        <f t="shared" si="25"/>
        <v>0</v>
      </c>
      <c r="EY46" s="2">
        <f t="shared" si="113"/>
        <v>0</v>
      </c>
      <c r="EZ46" s="2">
        <f t="shared" si="26"/>
        <v>0</v>
      </c>
      <c r="FA46" s="2">
        <f t="shared" si="27"/>
        <v>0</v>
      </c>
      <c r="FB46" s="59"/>
      <c r="FC46" s="2">
        <f t="shared" si="28"/>
        <v>0</v>
      </c>
      <c r="FD46" s="2">
        <f t="shared" si="114"/>
        <v>0</v>
      </c>
      <c r="FE46" s="3">
        <f t="shared" si="127"/>
        <v>0</v>
      </c>
      <c r="FF46" s="3">
        <f t="shared" si="115"/>
        <v>0</v>
      </c>
      <c r="FG46" s="3">
        <f t="shared" si="116"/>
        <v>0</v>
      </c>
      <c r="FH46" s="3">
        <f t="shared" si="29"/>
        <v>0</v>
      </c>
      <c r="FI46" s="67">
        <f t="shared" si="30"/>
        <v>0</v>
      </c>
      <c r="FJ46" s="3">
        <f t="shared" si="31"/>
        <v>0</v>
      </c>
      <c r="FK46" s="3">
        <f t="shared" si="32"/>
        <v>0</v>
      </c>
      <c r="FL46" s="3">
        <f t="shared" si="117"/>
        <v>0</v>
      </c>
      <c r="FM46" s="3">
        <f t="shared" si="118"/>
        <v>0</v>
      </c>
      <c r="FN46" s="3">
        <f t="shared" si="119"/>
        <v>0</v>
      </c>
      <c r="FO46" s="2">
        <f t="shared" si="33"/>
        <v>0</v>
      </c>
      <c r="FP46" s="2">
        <f t="shared" si="34"/>
        <v>0</v>
      </c>
      <c r="FQ46" s="2">
        <f t="shared" si="120"/>
        <v>0</v>
      </c>
      <c r="FR46" s="6" t="str">
        <f>IF(A46=1,1,IF(DW46="","",COUNTA($DW$31:DW46)+1))</f>
        <v/>
      </c>
      <c r="FS46" s="6" t="str">
        <f t="shared" si="35"/>
        <v/>
      </c>
      <c r="FT46" s="43">
        <f t="shared" si="121"/>
        <v>0</v>
      </c>
      <c r="FU46" s="23">
        <f t="shared" si="122"/>
        <v>0</v>
      </c>
      <c r="FV46" s="21">
        <f t="shared" si="123"/>
        <v>0</v>
      </c>
    </row>
    <row r="47" spans="1:178">
      <c r="A47" s="4" t="str">
        <f t="shared" si="36"/>
        <v/>
      </c>
      <c r="B47" s="33"/>
      <c r="C47" s="33"/>
      <c r="D47" s="33"/>
      <c r="E47" s="33"/>
      <c r="F47" s="33"/>
      <c r="G47" s="11" t="str">
        <f t="shared" si="2"/>
        <v/>
      </c>
      <c r="H47" s="3" t="str">
        <f t="shared" si="38"/>
        <v/>
      </c>
      <c r="I47" s="3" t="str">
        <f t="shared" si="3"/>
        <v/>
      </c>
      <c r="J47" s="3" t="str">
        <f t="shared" si="39"/>
        <v/>
      </c>
      <c r="K47" s="3" t="str">
        <f t="shared" si="4"/>
        <v/>
      </c>
      <c r="L47" s="2" t="str">
        <f t="shared" si="5"/>
        <v/>
      </c>
      <c r="M47" s="8" t="str">
        <f t="shared" si="40"/>
        <v/>
      </c>
      <c r="N47" s="8" t="str">
        <f t="shared" si="6"/>
        <v/>
      </c>
      <c r="O47" s="8" t="str">
        <f t="shared" si="41"/>
        <v/>
      </c>
      <c r="P47" s="8" t="str">
        <f t="shared" si="7"/>
        <v/>
      </c>
      <c r="Q47" s="2" t="str">
        <f t="shared" si="8"/>
        <v/>
      </c>
      <c r="R47" s="3" t="str">
        <f t="shared" si="9"/>
        <v/>
      </c>
      <c r="S47" s="3" t="str">
        <f t="shared" si="10"/>
        <v/>
      </c>
      <c r="T47" s="3" t="str">
        <f t="shared" si="42"/>
        <v/>
      </c>
      <c r="U47" s="8" t="str">
        <f t="shared" si="11"/>
        <v/>
      </c>
      <c r="V47" s="2" t="str">
        <f t="shared" si="12"/>
        <v/>
      </c>
      <c r="W47" s="2" t="str">
        <f t="shared" si="13"/>
        <v/>
      </c>
      <c r="X47" s="2" t="str">
        <f t="shared" si="124"/>
        <v/>
      </c>
      <c r="Y47" s="2" t="str">
        <f t="shared" si="14"/>
        <v/>
      </c>
      <c r="Z47" s="46" t="str">
        <f t="shared" si="43"/>
        <v/>
      </c>
      <c r="AA47" s="46" t="str">
        <f t="shared" si="44"/>
        <v/>
      </c>
      <c r="AB47" s="47"/>
      <c r="AC47" s="46" t="str">
        <f t="shared" si="45"/>
        <v/>
      </c>
      <c r="AD47" s="47" t="str">
        <f t="shared" si="46"/>
        <v/>
      </c>
      <c r="AE47" s="48" t="str">
        <f t="shared" si="47"/>
        <v/>
      </c>
      <c r="AF47" s="49" t="str">
        <f t="shared" si="48"/>
        <v/>
      </c>
      <c r="AG47" s="49" t="str">
        <f t="shared" si="48"/>
        <v/>
      </c>
      <c r="AH47" s="49" t="str">
        <f t="shared" si="48"/>
        <v/>
      </c>
      <c r="AI47" s="47" t="str">
        <f t="shared" si="48"/>
        <v/>
      </c>
      <c r="AJ47" s="47" t="str">
        <f t="shared" si="48"/>
        <v/>
      </c>
      <c r="AK47" s="46" t="str">
        <f t="shared" si="48"/>
        <v/>
      </c>
      <c r="AL47" s="47"/>
      <c r="AM47" s="53" t="str">
        <f t="shared" si="49"/>
        <v/>
      </c>
      <c r="AN47" s="50" t="str">
        <f t="shared" si="50"/>
        <v/>
      </c>
      <c r="AO47" s="53" t="s">
        <v>85</v>
      </c>
      <c r="AP47" s="52" t="str">
        <f t="shared" si="51"/>
        <v/>
      </c>
      <c r="AQ47" s="52" t="str">
        <f t="shared" si="52"/>
        <v/>
      </c>
      <c r="AR47" s="47">
        <f t="shared" si="53"/>
        <v>0.37</v>
      </c>
      <c r="AS47" s="53" t="str">
        <f t="shared" si="54"/>
        <v/>
      </c>
      <c r="AT47" s="52" t="str">
        <f t="shared" si="55"/>
        <v/>
      </c>
      <c r="AU47" s="9" t="str">
        <f t="shared" si="56"/>
        <v/>
      </c>
      <c r="AV47" s="9" t="str">
        <f t="shared" si="57"/>
        <v/>
      </c>
      <c r="AW47" s="12" t="str">
        <f t="shared" si="58"/>
        <v/>
      </c>
      <c r="AX47" s="9" t="str">
        <f t="shared" si="59"/>
        <v/>
      </c>
      <c r="AY47" s="12" t="str">
        <f t="shared" si="60"/>
        <v/>
      </c>
      <c r="AZ47" s="10" t="str">
        <f t="shared" si="61"/>
        <v/>
      </c>
      <c r="BA47" s="10" t="str">
        <f t="shared" si="62"/>
        <v/>
      </c>
      <c r="BB47" s="10" t="str">
        <f t="shared" si="63"/>
        <v/>
      </c>
      <c r="BC47" s="10" t="str">
        <f t="shared" si="64"/>
        <v/>
      </c>
      <c r="BD47" s="10" t="str">
        <f t="shared" si="65"/>
        <v/>
      </c>
      <c r="BE47" s="12" t="str">
        <f t="shared" si="66"/>
        <v/>
      </c>
      <c r="BF47" s="9" t="str">
        <f t="shared" si="67"/>
        <v/>
      </c>
      <c r="BG47" s="9" t="str">
        <f t="shared" si="68"/>
        <v/>
      </c>
      <c r="BH47" s="7" t="str">
        <f t="shared" si="69"/>
        <v/>
      </c>
      <c r="BI47" s="7" t="str">
        <f t="shared" si="70"/>
        <v/>
      </c>
      <c r="BJ47" s="12" t="str">
        <f t="shared" si="71"/>
        <v/>
      </c>
      <c r="BK47" s="80" t="str">
        <f t="shared" si="72"/>
        <v/>
      </c>
      <c r="BL47" s="7" t="str">
        <f t="shared" si="73"/>
        <v/>
      </c>
      <c r="BM47" s="7" t="str">
        <f t="shared" si="125"/>
        <v/>
      </c>
      <c r="BN47" s="12" t="str">
        <f t="shared" si="74"/>
        <v/>
      </c>
      <c r="BO47" s="9" t="str">
        <f t="shared" si="75"/>
        <v/>
      </c>
      <c r="BP47" s="2" t="str">
        <f t="shared" si="76"/>
        <v/>
      </c>
      <c r="BQ47" s="2" t="str">
        <f t="shared" si="77"/>
        <v/>
      </c>
      <c r="BR47" s="20" t="str">
        <f t="shared" si="78"/>
        <v/>
      </c>
      <c r="BS47" s="20" t="str">
        <f t="shared" si="78"/>
        <v/>
      </c>
      <c r="BT47" s="20" t="str">
        <f t="shared" si="78"/>
        <v/>
      </c>
      <c r="BU47" s="86" t="str">
        <f t="shared" si="79"/>
        <v/>
      </c>
      <c r="BV47" s="86" t="str">
        <f t="shared" si="80"/>
        <v/>
      </c>
      <c r="BW47" s="20" t="str">
        <f t="shared" si="78"/>
        <v/>
      </c>
      <c r="BX47" s="86" t="str">
        <f t="shared" si="78"/>
        <v/>
      </c>
      <c r="BY47" s="86" t="str">
        <f t="shared" si="78"/>
        <v/>
      </c>
      <c r="BZ47" s="86" t="str">
        <f t="shared" si="78"/>
        <v/>
      </c>
      <c r="CA47" s="86" t="str">
        <f t="shared" si="78"/>
        <v/>
      </c>
      <c r="CB47" s="86" t="str">
        <f t="shared" si="78"/>
        <v/>
      </c>
      <c r="CC47" s="86" t="str">
        <f t="shared" si="78"/>
        <v/>
      </c>
      <c r="CD47" s="86" t="str">
        <f t="shared" si="78"/>
        <v/>
      </c>
      <c r="CE47" s="20" t="str">
        <f t="shared" si="126"/>
        <v/>
      </c>
      <c r="CF47" s="14" t="str">
        <f t="shared" si="82"/>
        <v/>
      </c>
      <c r="CG47" s="14" t="str">
        <f t="shared" si="83"/>
        <v/>
      </c>
      <c r="CH47" s="8">
        <f t="shared" si="84"/>
        <v>0</v>
      </c>
      <c r="CI47" s="9" t="str">
        <f t="shared" si="85"/>
        <v/>
      </c>
      <c r="CJ47" s="9" t="str">
        <f t="shared" si="86"/>
        <v/>
      </c>
      <c r="CK47" s="9" t="str">
        <f t="shared" si="87"/>
        <v/>
      </c>
      <c r="CL47" s="9" t="str">
        <f t="shared" si="88"/>
        <v/>
      </c>
      <c r="CM47" s="9" t="str">
        <f t="shared" si="89"/>
        <v/>
      </c>
      <c r="CN47" s="9" t="str">
        <f t="shared" si="90"/>
        <v/>
      </c>
      <c r="CO47" s="9" t="str">
        <f t="shared" si="91"/>
        <v/>
      </c>
      <c r="CP47" s="9" t="str">
        <f t="shared" si="91"/>
        <v/>
      </c>
      <c r="CQ47" s="9" t="str">
        <f t="shared" si="91"/>
        <v/>
      </c>
      <c r="CR47" s="9" t="str">
        <f t="shared" si="91"/>
        <v/>
      </c>
      <c r="CS47" s="9" t="str">
        <f t="shared" si="91"/>
        <v/>
      </c>
      <c r="CT47" s="9" t="str">
        <f t="shared" si="91"/>
        <v/>
      </c>
      <c r="CU47" s="9" t="str">
        <f t="shared" si="91"/>
        <v/>
      </c>
      <c r="CV47" s="9" t="str">
        <f t="shared" si="92"/>
        <v/>
      </c>
      <c r="CW47" s="9" t="str">
        <f t="shared" si="93"/>
        <v/>
      </c>
      <c r="CX47" s="9" t="str">
        <f t="shared" si="93"/>
        <v/>
      </c>
      <c r="CY47" s="9" t="str">
        <f t="shared" si="93"/>
        <v/>
      </c>
      <c r="CZ47" s="9" t="str">
        <f t="shared" si="93"/>
        <v/>
      </c>
      <c r="DA47" s="9" t="str">
        <f t="shared" si="93"/>
        <v/>
      </c>
      <c r="DB47" s="9" t="str">
        <f t="shared" si="93"/>
        <v/>
      </c>
      <c r="DC47" s="9" t="str">
        <f t="shared" si="93"/>
        <v/>
      </c>
      <c r="DD47" s="2" t="str">
        <f t="shared" si="94"/>
        <v/>
      </c>
      <c r="DE47" s="2" t="str">
        <f t="shared" si="95"/>
        <v/>
      </c>
      <c r="DF47" s="2" t="str">
        <f t="shared" si="96"/>
        <v/>
      </c>
      <c r="DG47" s="2" t="str">
        <f t="shared" si="97"/>
        <v/>
      </c>
      <c r="DH47" s="2" t="str">
        <f t="shared" si="98"/>
        <v/>
      </c>
      <c r="DI47" s="2" t="str">
        <f t="shared" si="99"/>
        <v/>
      </c>
      <c r="DJ47" s="2" t="str">
        <f t="shared" si="100"/>
        <v/>
      </c>
      <c r="DK47" s="2" t="str">
        <f t="shared" si="101"/>
        <v/>
      </c>
      <c r="DL47" s="16" t="str">
        <f t="shared" si="102"/>
        <v/>
      </c>
      <c r="DM47" s="16" t="str">
        <f t="shared" si="103"/>
        <v/>
      </c>
      <c r="DN47" s="16" t="str">
        <f t="shared" si="104"/>
        <v/>
      </c>
      <c r="DO47" s="72" t="str">
        <f t="shared" si="105"/>
        <v/>
      </c>
      <c r="DP47" s="16" t="str">
        <f t="shared" si="106"/>
        <v/>
      </c>
      <c r="DQ47" s="16" t="str">
        <f t="shared" si="107"/>
        <v/>
      </c>
      <c r="DR47" s="2" t="str">
        <f t="shared" si="108"/>
        <v/>
      </c>
      <c r="DS47" s="2" t="str">
        <f t="shared" si="109"/>
        <v/>
      </c>
      <c r="DT47" s="2" t="str">
        <f t="shared" si="110"/>
        <v/>
      </c>
      <c r="DU47" s="2" t="str">
        <f t="shared" si="111"/>
        <v/>
      </c>
      <c r="DV47" s="15"/>
      <c r="DW47" s="18"/>
      <c r="DX47" s="17"/>
      <c r="DY47" s="47" t="str">
        <f t="shared" ref="DY47:EG62" si="129">IF($DW47="","",DY$30)</f>
        <v/>
      </c>
      <c r="DZ47" s="47" t="str">
        <f t="shared" si="129"/>
        <v/>
      </c>
      <c r="EA47" s="47" t="str">
        <f t="shared" si="129"/>
        <v/>
      </c>
      <c r="EB47" s="47" t="str">
        <f t="shared" si="129"/>
        <v/>
      </c>
      <c r="EC47" s="49" t="str">
        <f t="shared" si="129"/>
        <v/>
      </c>
      <c r="ED47" s="49" t="str">
        <f t="shared" si="129"/>
        <v/>
      </c>
      <c r="EE47" s="47" t="str">
        <f t="shared" si="129"/>
        <v/>
      </c>
      <c r="EF47" s="47" t="str">
        <f t="shared" si="129"/>
        <v/>
      </c>
      <c r="EG47" s="47" t="str">
        <f t="shared" si="129"/>
        <v/>
      </c>
      <c r="EH47" s="6">
        <f t="shared" si="16"/>
        <v>0</v>
      </c>
      <c r="EI47" s="6">
        <f t="shared" si="17"/>
        <v>0</v>
      </c>
      <c r="EJ47" s="2" t="str">
        <f t="shared" si="18"/>
        <v/>
      </c>
      <c r="EK47" s="2" t="str">
        <f t="shared" si="19"/>
        <v/>
      </c>
      <c r="EL47" s="2" t="str">
        <f t="shared" si="128"/>
        <v/>
      </c>
      <c r="EM47" s="2" t="str">
        <f t="shared" si="21"/>
        <v/>
      </c>
      <c r="EN47" s="2" t="str">
        <f t="shared" si="22"/>
        <v/>
      </c>
      <c r="EO47" s="2">
        <f t="shared" si="23"/>
        <v>0</v>
      </c>
      <c r="EP47" s="2">
        <f t="shared" si="112"/>
        <v>0</v>
      </c>
      <c r="EQ47" s="2"/>
      <c r="ER47" s="2"/>
      <c r="ES47" s="2"/>
      <c r="ET47" s="2"/>
      <c r="EU47" s="2"/>
      <c r="EV47" s="2"/>
      <c r="EW47" s="2">
        <f t="shared" si="24"/>
        <v>0</v>
      </c>
      <c r="EX47" s="2">
        <f t="shared" si="25"/>
        <v>0</v>
      </c>
      <c r="EY47" s="2">
        <f t="shared" si="113"/>
        <v>0</v>
      </c>
      <c r="EZ47" s="2">
        <f t="shared" si="26"/>
        <v>0</v>
      </c>
      <c r="FA47" s="2">
        <f t="shared" si="27"/>
        <v>0</v>
      </c>
      <c r="FB47" s="59"/>
      <c r="FC47" s="2">
        <f t="shared" si="28"/>
        <v>0</v>
      </c>
      <c r="FD47" s="2">
        <f t="shared" si="114"/>
        <v>0</v>
      </c>
      <c r="FE47" s="3">
        <f t="shared" si="127"/>
        <v>0</v>
      </c>
      <c r="FF47" s="3">
        <f t="shared" si="115"/>
        <v>0</v>
      </c>
      <c r="FG47" s="3">
        <f t="shared" si="116"/>
        <v>0</v>
      </c>
      <c r="FH47" s="3">
        <f t="shared" si="29"/>
        <v>0</v>
      </c>
      <c r="FI47" s="67">
        <f t="shared" si="30"/>
        <v>0</v>
      </c>
      <c r="FJ47" s="3">
        <f t="shared" si="31"/>
        <v>0</v>
      </c>
      <c r="FK47" s="3">
        <f t="shared" si="32"/>
        <v>0</v>
      </c>
      <c r="FL47" s="3">
        <f t="shared" si="117"/>
        <v>0</v>
      </c>
      <c r="FM47" s="3">
        <f t="shared" si="118"/>
        <v>0</v>
      </c>
      <c r="FN47" s="3">
        <f t="shared" si="119"/>
        <v>0</v>
      </c>
      <c r="FO47" s="2">
        <f t="shared" si="33"/>
        <v>0</v>
      </c>
      <c r="FP47" s="2">
        <f t="shared" si="34"/>
        <v>0</v>
      </c>
      <c r="FQ47" s="2">
        <f t="shared" si="120"/>
        <v>0</v>
      </c>
      <c r="FR47" s="6" t="str">
        <f>IF(A47=1,1,IF(DW47="","",COUNTA($DW$31:DW47)+1))</f>
        <v/>
      </c>
      <c r="FS47" s="6" t="str">
        <f t="shared" si="35"/>
        <v/>
      </c>
      <c r="FT47" s="43">
        <f t="shared" si="121"/>
        <v>0</v>
      </c>
      <c r="FU47" s="23">
        <f t="shared" si="122"/>
        <v>0</v>
      </c>
      <c r="FV47" s="21">
        <f t="shared" si="123"/>
        <v>0</v>
      </c>
    </row>
    <row r="48" spans="1:178">
      <c r="A48" s="4" t="str">
        <f t="shared" si="36"/>
        <v/>
      </c>
      <c r="B48" s="33"/>
      <c r="C48" s="33"/>
      <c r="D48" s="33"/>
      <c r="E48" s="33"/>
      <c r="F48" s="33"/>
      <c r="G48" s="11" t="str">
        <f t="shared" si="2"/>
        <v/>
      </c>
      <c r="H48" s="3" t="str">
        <f t="shared" si="38"/>
        <v/>
      </c>
      <c r="I48" s="3" t="str">
        <f t="shared" si="3"/>
        <v/>
      </c>
      <c r="J48" s="3" t="str">
        <f t="shared" si="39"/>
        <v/>
      </c>
      <c r="K48" s="3" t="str">
        <f t="shared" si="4"/>
        <v/>
      </c>
      <c r="L48" s="2" t="str">
        <f t="shared" si="5"/>
        <v/>
      </c>
      <c r="M48" s="8" t="str">
        <f t="shared" si="40"/>
        <v/>
      </c>
      <c r="N48" s="8" t="str">
        <f t="shared" si="6"/>
        <v/>
      </c>
      <c r="O48" s="8" t="str">
        <f t="shared" si="41"/>
        <v/>
      </c>
      <c r="P48" s="8" t="str">
        <f t="shared" si="7"/>
        <v/>
      </c>
      <c r="Q48" s="2" t="str">
        <f t="shared" si="8"/>
        <v/>
      </c>
      <c r="R48" s="3" t="str">
        <f t="shared" si="9"/>
        <v/>
      </c>
      <c r="S48" s="3" t="str">
        <f t="shared" si="10"/>
        <v/>
      </c>
      <c r="T48" s="3" t="str">
        <f t="shared" si="42"/>
        <v/>
      </c>
      <c r="U48" s="8" t="str">
        <f t="shared" si="11"/>
        <v/>
      </c>
      <c r="V48" s="2" t="str">
        <f t="shared" si="12"/>
        <v/>
      </c>
      <c r="W48" s="2" t="str">
        <f t="shared" si="13"/>
        <v/>
      </c>
      <c r="X48" s="2" t="str">
        <f t="shared" si="124"/>
        <v/>
      </c>
      <c r="Y48" s="2" t="str">
        <f t="shared" si="14"/>
        <v/>
      </c>
      <c r="Z48" s="46" t="str">
        <f t="shared" si="43"/>
        <v/>
      </c>
      <c r="AA48" s="46" t="str">
        <f t="shared" si="44"/>
        <v/>
      </c>
      <c r="AB48" s="47"/>
      <c r="AC48" s="46" t="str">
        <f t="shared" si="45"/>
        <v/>
      </c>
      <c r="AD48" s="47" t="str">
        <f t="shared" si="46"/>
        <v/>
      </c>
      <c r="AE48" s="48" t="str">
        <f t="shared" si="47"/>
        <v/>
      </c>
      <c r="AF48" s="49" t="str">
        <f t="shared" ref="AF48:AK90" si="130">IF($A48="","",AF$30)</f>
        <v/>
      </c>
      <c r="AG48" s="49" t="str">
        <f t="shared" si="130"/>
        <v/>
      </c>
      <c r="AH48" s="49" t="str">
        <f t="shared" si="130"/>
        <v/>
      </c>
      <c r="AI48" s="47" t="str">
        <f t="shared" si="130"/>
        <v/>
      </c>
      <c r="AJ48" s="47" t="str">
        <f t="shared" si="130"/>
        <v/>
      </c>
      <c r="AK48" s="46" t="str">
        <f t="shared" si="130"/>
        <v/>
      </c>
      <c r="AL48" s="47"/>
      <c r="AM48" s="53" t="str">
        <f t="shared" si="49"/>
        <v/>
      </c>
      <c r="AN48" s="50" t="str">
        <f t="shared" si="50"/>
        <v/>
      </c>
      <c r="AO48" s="53" t="s">
        <v>85</v>
      </c>
      <c r="AP48" s="52" t="str">
        <f t="shared" si="51"/>
        <v/>
      </c>
      <c r="AQ48" s="52" t="str">
        <f t="shared" si="52"/>
        <v/>
      </c>
      <c r="AR48" s="47">
        <f t="shared" si="53"/>
        <v>0.37</v>
      </c>
      <c r="AS48" s="53" t="str">
        <f t="shared" si="54"/>
        <v/>
      </c>
      <c r="AT48" s="52" t="str">
        <f t="shared" si="55"/>
        <v/>
      </c>
      <c r="AU48" s="9" t="str">
        <f t="shared" si="56"/>
        <v/>
      </c>
      <c r="AV48" s="9" t="str">
        <f t="shared" si="57"/>
        <v/>
      </c>
      <c r="AW48" s="12" t="str">
        <f t="shared" si="58"/>
        <v/>
      </c>
      <c r="AX48" s="9" t="str">
        <f t="shared" si="59"/>
        <v/>
      </c>
      <c r="AY48" s="12" t="str">
        <f t="shared" si="60"/>
        <v/>
      </c>
      <c r="AZ48" s="10" t="str">
        <f t="shared" si="61"/>
        <v/>
      </c>
      <c r="BA48" s="10" t="str">
        <f t="shared" si="62"/>
        <v/>
      </c>
      <c r="BB48" s="10" t="str">
        <f t="shared" si="63"/>
        <v/>
      </c>
      <c r="BC48" s="10" t="str">
        <f t="shared" si="64"/>
        <v/>
      </c>
      <c r="BD48" s="10" t="str">
        <f t="shared" si="65"/>
        <v/>
      </c>
      <c r="BE48" s="12" t="str">
        <f t="shared" si="66"/>
        <v/>
      </c>
      <c r="BF48" s="9" t="str">
        <f t="shared" si="67"/>
        <v/>
      </c>
      <c r="BG48" s="9" t="str">
        <f t="shared" si="68"/>
        <v/>
      </c>
      <c r="BH48" s="7" t="str">
        <f t="shared" si="69"/>
        <v/>
      </c>
      <c r="BI48" s="7" t="str">
        <f t="shared" si="70"/>
        <v/>
      </c>
      <c r="BJ48" s="12" t="str">
        <f t="shared" si="71"/>
        <v/>
      </c>
      <c r="BK48" s="80" t="str">
        <f t="shared" si="72"/>
        <v/>
      </c>
      <c r="BL48" s="7" t="str">
        <f t="shared" si="73"/>
        <v/>
      </c>
      <c r="BM48" s="7" t="str">
        <f t="shared" si="125"/>
        <v/>
      </c>
      <c r="BN48" s="12" t="str">
        <f t="shared" si="74"/>
        <v/>
      </c>
      <c r="BO48" s="9" t="str">
        <f t="shared" si="75"/>
        <v/>
      </c>
      <c r="BP48" s="2" t="str">
        <f t="shared" si="76"/>
        <v/>
      </c>
      <c r="BQ48" s="2" t="str">
        <f t="shared" si="77"/>
        <v/>
      </c>
      <c r="BR48" s="20" t="str">
        <f t="shared" ref="BR48:CD71" si="131">IF($A48="","",BR$30)</f>
        <v/>
      </c>
      <c r="BS48" s="20" t="str">
        <f t="shared" si="131"/>
        <v/>
      </c>
      <c r="BT48" s="20" t="str">
        <f t="shared" si="131"/>
        <v/>
      </c>
      <c r="BU48" s="86" t="str">
        <f t="shared" si="79"/>
        <v/>
      </c>
      <c r="BV48" s="86" t="str">
        <f t="shared" si="80"/>
        <v/>
      </c>
      <c r="BW48" s="20" t="str">
        <f t="shared" si="131"/>
        <v/>
      </c>
      <c r="BX48" s="86" t="str">
        <f t="shared" si="131"/>
        <v/>
      </c>
      <c r="BY48" s="86" t="str">
        <f t="shared" si="131"/>
        <v/>
      </c>
      <c r="BZ48" s="86" t="str">
        <f t="shared" si="131"/>
        <v/>
      </c>
      <c r="CA48" s="86" t="str">
        <f t="shared" si="131"/>
        <v/>
      </c>
      <c r="CB48" s="86" t="str">
        <f t="shared" si="131"/>
        <v/>
      </c>
      <c r="CC48" s="86" t="str">
        <f t="shared" si="131"/>
        <v/>
      </c>
      <c r="CD48" s="86" t="str">
        <f t="shared" si="131"/>
        <v/>
      </c>
      <c r="CE48" s="20" t="str">
        <f t="shared" si="126"/>
        <v/>
      </c>
      <c r="CF48" s="14" t="str">
        <f t="shared" si="82"/>
        <v/>
      </c>
      <c r="CG48" s="14" t="str">
        <f t="shared" si="83"/>
        <v/>
      </c>
      <c r="CH48" s="8">
        <f t="shared" si="84"/>
        <v>0</v>
      </c>
      <c r="CI48" s="9" t="str">
        <f t="shared" si="85"/>
        <v/>
      </c>
      <c r="CJ48" s="9" t="str">
        <f t="shared" si="86"/>
        <v/>
      </c>
      <c r="CK48" s="9" t="str">
        <f t="shared" si="87"/>
        <v/>
      </c>
      <c r="CL48" s="9" t="str">
        <f t="shared" si="88"/>
        <v/>
      </c>
      <c r="CM48" s="9" t="str">
        <f t="shared" si="89"/>
        <v/>
      </c>
      <c r="CN48" s="9" t="str">
        <f t="shared" si="90"/>
        <v/>
      </c>
      <c r="CO48" s="9" t="str">
        <f t="shared" si="91"/>
        <v/>
      </c>
      <c r="CP48" s="9" t="str">
        <f t="shared" si="91"/>
        <v/>
      </c>
      <c r="CQ48" s="9" t="str">
        <f t="shared" si="91"/>
        <v/>
      </c>
      <c r="CR48" s="9" t="str">
        <f t="shared" si="91"/>
        <v/>
      </c>
      <c r="CS48" s="9" t="str">
        <f t="shared" si="91"/>
        <v/>
      </c>
      <c r="CT48" s="9" t="str">
        <f t="shared" si="91"/>
        <v/>
      </c>
      <c r="CU48" s="9" t="str">
        <f t="shared" si="91"/>
        <v/>
      </c>
      <c r="CV48" s="9" t="str">
        <f t="shared" si="92"/>
        <v/>
      </c>
      <c r="CW48" s="9" t="str">
        <f t="shared" si="93"/>
        <v/>
      </c>
      <c r="CX48" s="9" t="str">
        <f t="shared" si="93"/>
        <v/>
      </c>
      <c r="CY48" s="9" t="str">
        <f t="shared" si="93"/>
        <v/>
      </c>
      <c r="CZ48" s="9" t="str">
        <f t="shared" si="93"/>
        <v/>
      </c>
      <c r="DA48" s="9" t="str">
        <f t="shared" si="93"/>
        <v/>
      </c>
      <c r="DB48" s="9" t="str">
        <f t="shared" si="93"/>
        <v/>
      </c>
      <c r="DC48" s="9" t="str">
        <f t="shared" si="93"/>
        <v/>
      </c>
      <c r="DD48" s="2" t="str">
        <f t="shared" si="94"/>
        <v/>
      </c>
      <c r="DE48" s="2" t="str">
        <f t="shared" si="95"/>
        <v/>
      </c>
      <c r="DF48" s="2" t="str">
        <f t="shared" si="96"/>
        <v/>
      </c>
      <c r="DG48" s="2" t="str">
        <f t="shared" si="97"/>
        <v/>
      </c>
      <c r="DH48" s="2" t="str">
        <f t="shared" si="98"/>
        <v/>
      </c>
      <c r="DI48" s="2" t="str">
        <f t="shared" si="99"/>
        <v/>
      </c>
      <c r="DJ48" s="2" t="str">
        <f t="shared" si="100"/>
        <v/>
      </c>
      <c r="DK48" s="2" t="str">
        <f t="shared" si="101"/>
        <v/>
      </c>
      <c r="DL48" s="16" t="str">
        <f t="shared" si="102"/>
        <v/>
      </c>
      <c r="DM48" s="16" t="str">
        <f t="shared" si="103"/>
        <v/>
      </c>
      <c r="DN48" s="16" t="str">
        <f t="shared" si="104"/>
        <v/>
      </c>
      <c r="DO48" s="72" t="str">
        <f t="shared" si="105"/>
        <v/>
      </c>
      <c r="DP48" s="16" t="str">
        <f t="shared" si="106"/>
        <v/>
      </c>
      <c r="DQ48" s="16" t="str">
        <f t="shared" si="107"/>
        <v/>
      </c>
      <c r="DR48" s="2" t="str">
        <f t="shared" si="108"/>
        <v/>
      </c>
      <c r="DS48" s="2" t="str">
        <f t="shared" si="109"/>
        <v/>
      </c>
      <c r="DT48" s="2" t="str">
        <f t="shared" si="110"/>
        <v/>
      </c>
      <c r="DU48" s="2" t="str">
        <f t="shared" si="111"/>
        <v/>
      </c>
      <c r="DV48" s="15"/>
      <c r="DW48" s="18"/>
      <c r="DX48" s="17"/>
      <c r="DY48" s="47" t="str">
        <f t="shared" si="129"/>
        <v/>
      </c>
      <c r="DZ48" s="47" t="str">
        <f t="shared" si="129"/>
        <v/>
      </c>
      <c r="EA48" s="47" t="str">
        <f t="shared" si="129"/>
        <v/>
      </c>
      <c r="EB48" s="47" t="str">
        <f t="shared" si="129"/>
        <v/>
      </c>
      <c r="EC48" s="49" t="str">
        <f t="shared" si="129"/>
        <v/>
      </c>
      <c r="ED48" s="49" t="str">
        <f t="shared" si="129"/>
        <v/>
      </c>
      <c r="EE48" s="47" t="str">
        <f t="shared" si="129"/>
        <v/>
      </c>
      <c r="EF48" s="47" t="str">
        <f t="shared" si="129"/>
        <v/>
      </c>
      <c r="EG48" s="47" t="str">
        <f t="shared" si="129"/>
        <v/>
      </c>
      <c r="EH48" s="6">
        <f t="shared" si="16"/>
        <v>0</v>
      </c>
      <c r="EI48" s="6">
        <f t="shared" si="17"/>
        <v>0</v>
      </c>
      <c r="EJ48" s="2" t="str">
        <f t="shared" si="18"/>
        <v/>
      </c>
      <c r="EK48" s="2" t="str">
        <f t="shared" si="19"/>
        <v/>
      </c>
      <c r="EL48" s="2" t="str">
        <f t="shared" si="128"/>
        <v/>
      </c>
      <c r="EM48" s="2" t="str">
        <f t="shared" si="21"/>
        <v/>
      </c>
      <c r="EN48" s="2" t="str">
        <f t="shared" si="22"/>
        <v/>
      </c>
      <c r="EO48" s="2">
        <f t="shared" si="23"/>
        <v>0</v>
      </c>
      <c r="EP48" s="2">
        <f t="shared" si="112"/>
        <v>0</v>
      </c>
      <c r="EQ48" s="2"/>
      <c r="ER48" s="2"/>
      <c r="ES48" s="2"/>
      <c r="ET48" s="2"/>
      <c r="EU48" s="2"/>
      <c r="EV48" s="2"/>
      <c r="EW48" s="2">
        <f t="shared" si="24"/>
        <v>0</v>
      </c>
      <c r="EX48" s="2">
        <f t="shared" si="25"/>
        <v>0</v>
      </c>
      <c r="EY48" s="2">
        <f t="shared" si="113"/>
        <v>0</v>
      </c>
      <c r="EZ48" s="2">
        <f t="shared" si="26"/>
        <v>0</v>
      </c>
      <c r="FA48" s="2">
        <f t="shared" si="27"/>
        <v>0</v>
      </c>
      <c r="FB48" s="59"/>
      <c r="FC48" s="2">
        <f t="shared" si="28"/>
        <v>0</v>
      </c>
      <c r="FD48" s="2">
        <f t="shared" si="114"/>
        <v>0</v>
      </c>
      <c r="FE48" s="3">
        <f t="shared" si="127"/>
        <v>0</v>
      </c>
      <c r="FF48" s="3">
        <f t="shared" si="115"/>
        <v>0</v>
      </c>
      <c r="FG48" s="3">
        <f t="shared" si="116"/>
        <v>0</v>
      </c>
      <c r="FH48" s="3">
        <f t="shared" si="29"/>
        <v>0</v>
      </c>
      <c r="FI48" s="67">
        <f t="shared" si="30"/>
        <v>0</v>
      </c>
      <c r="FJ48" s="3">
        <f t="shared" si="31"/>
        <v>0</v>
      </c>
      <c r="FK48" s="3">
        <f t="shared" si="32"/>
        <v>0</v>
      </c>
      <c r="FL48" s="3">
        <f t="shared" si="117"/>
        <v>0</v>
      </c>
      <c r="FM48" s="3">
        <f t="shared" si="118"/>
        <v>0</v>
      </c>
      <c r="FN48" s="3">
        <f t="shared" si="119"/>
        <v>0</v>
      </c>
      <c r="FO48" s="2">
        <f t="shared" si="33"/>
        <v>0</v>
      </c>
      <c r="FP48" s="2">
        <f t="shared" si="34"/>
        <v>0</v>
      </c>
      <c r="FQ48" s="2">
        <f t="shared" si="120"/>
        <v>0</v>
      </c>
      <c r="FR48" s="6" t="str">
        <f>IF(A48=1,1,IF(DW48="","",COUNTA($DW$31:DW48)+1))</f>
        <v/>
      </c>
      <c r="FS48" s="6" t="str">
        <f t="shared" si="35"/>
        <v/>
      </c>
      <c r="FT48" s="43">
        <f t="shared" si="121"/>
        <v>0</v>
      </c>
      <c r="FU48" s="23">
        <f t="shared" si="122"/>
        <v>0</v>
      </c>
      <c r="FV48" s="21">
        <f t="shared" si="123"/>
        <v>0</v>
      </c>
    </row>
    <row r="49" spans="1:178">
      <c r="A49" s="4" t="str">
        <f t="shared" si="36"/>
        <v/>
      </c>
      <c r="B49" s="33"/>
      <c r="C49" s="33"/>
      <c r="D49" s="33"/>
      <c r="E49" s="33"/>
      <c r="F49" s="33"/>
      <c r="G49" s="11" t="str">
        <f t="shared" si="2"/>
        <v/>
      </c>
      <c r="H49" s="3" t="str">
        <f t="shared" si="38"/>
        <v/>
      </c>
      <c r="I49" s="3" t="str">
        <f t="shared" si="3"/>
        <v/>
      </c>
      <c r="J49" s="3" t="str">
        <f t="shared" si="39"/>
        <v/>
      </c>
      <c r="K49" s="3" t="str">
        <f t="shared" si="4"/>
        <v/>
      </c>
      <c r="L49" s="2" t="str">
        <f t="shared" si="5"/>
        <v/>
      </c>
      <c r="M49" s="8" t="str">
        <f t="shared" si="40"/>
        <v/>
      </c>
      <c r="N49" s="8" t="str">
        <f t="shared" si="6"/>
        <v/>
      </c>
      <c r="O49" s="8" t="str">
        <f t="shared" si="41"/>
        <v/>
      </c>
      <c r="P49" s="8" t="str">
        <f t="shared" si="7"/>
        <v/>
      </c>
      <c r="Q49" s="2" t="str">
        <f t="shared" si="8"/>
        <v/>
      </c>
      <c r="R49" s="3" t="str">
        <f t="shared" si="9"/>
        <v/>
      </c>
      <c r="S49" s="3" t="str">
        <f t="shared" si="10"/>
        <v/>
      </c>
      <c r="T49" s="3" t="str">
        <f t="shared" si="42"/>
        <v/>
      </c>
      <c r="U49" s="8" t="str">
        <f t="shared" si="11"/>
        <v/>
      </c>
      <c r="V49" s="2" t="str">
        <f t="shared" si="12"/>
        <v/>
      </c>
      <c r="W49" s="2" t="str">
        <f t="shared" si="13"/>
        <v/>
      </c>
      <c r="X49" s="2" t="str">
        <f t="shared" si="124"/>
        <v/>
      </c>
      <c r="Y49" s="2" t="str">
        <f t="shared" si="14"/>
        <v/>
      </c>
      <c r="Z49" s="46" t="str">
        <f t="shared" si="43"/>
        <v/>
      </c>
      <c r="AA49" s="46" t="str">
        <f t="shared" si="44"/>
        <v/>
      </c>
      <c r="AB49" s="47"/>
      <c r="AC49" s="46" t="str">
        <f t="shared" si="45"/>
        <v/>
      </c>
      <c r="AD49" s="47" t="str">
        <f t="shared" si="46"/>
        <v/>
      </c>
      <c r="AE49" s="48" t="str">
        <f t="shared" si="47"/>
        <v/>
      </c>
      <c r="AF49" s="49" t="str">
        <f t="shared" si="130"/>
        <v/>
      </c>
      <c r="AG49" s="49" t="str">
        <f t="shared" si="130"/>
        <v/>
      </c>
      <c r="AH49" s="49" t="str">
        <f t="shared" si="130"/>
        <v/>
      </c>
      <c r="AI49" s="47" t="str">
        <f t="shared" si="130"/>
        <v/>
      </c>
      <c r="AJ49" s="47" t="str">
        <f t="shared" si="130"/>
        <v/>
      </c>
      <c r="AK49" s="46" t="str">
        <f t="shared" si="130"/>
        <v/>
      </c>
      <c r="AL49" s="47"/>
      <c r="AM49" s="53" t="str">
        <f t="shared" si="49"/>
        <v/>
      </c>
      <c r="AN49" s="50" t="str">
        <f t="shared" si="50"/>
        <v/>
      </c>
      <c r="AO49" s="53" t="s">
        <v>85</v>
      </c>
      <c r="AP49" s="52" t="str">
        <f t="shared" si="51"/>
        <v/>
      </c>
      <c r="AQ49" s="52" t="str">
        <f t="shared" si="52"/>
        <v/>
      </c>
      <c r="AR49" s="47">
        <f t="shared" si="53"/>
        <v>0.37</v>
      </c>
      <c r="AS49" s="53" t="str">
        <f t="shared" si="54"/>
        <v/>
      </c>
      <c r="AT49" s="52" t="str">
        <f t="shared" si="55"/>
        <v/>
      </c>
      <c r="AU49" s="9" t="str">
        <f t="shared" si="56"/>
        <v/>
      </c>
      <c r="AV49" s="9" t="str">
        <f t="shared" si="57"/>
        <v/>
      </c>
      <c r="AW49" s="12" t="str">
        <f t="shared" si="58"/>
        <v/>
      </c>
      <c r="AX49" s="9" t="str">
        <f t="shared" si="59"/>
        <v/>
      </c>
      <c r="AY49" s="12" t="str">
        <f t="shared" si="60"/>
        <v/>
      </c>
      <c r="AZ49" s="10" t="str">
        <f t="shared" si="61"/>
        <v/>
      </c>
      <c r="BA49" s="10" t="str">
        <f t="shared" si="62"/>
        <v/>
      </c>
      <c r="BB49" s="10" t="str">
        <f t="shared" si="63"/>
        <v/>
      </c>
      <c r="BC49" s="10" t="str">
        <f t="shared" si="64"/>
        <v/>
      </c>
      <c r="BD49" s="10" t="str">
        <f t="shared" si="65"/>
        <v/>
      </c>
      <c r="BE49" s="12" t="str">
        <f t="shared" si="66"/>
        <v/>
      </c>
      <c r="BF49" s="9" t="str">
        <f t="shared" si="67"/>
        <v/>
      </c>
      <c r="BG49" s="9" t="str">
        <f t="shared" si="68"/>
        <v/>
      </c>
      <c r="BH49" s="7" t="str">
        <f t="shared" si="69"/>
        <v/>
      </c>
      <c r="BI49" s="7" t="str">
        <f t="shared" si="70"/>
        <v/>
      </c>
      <c r="BJ49" s="12" t="str">
        <f t="shared" si="71"/>
        <v/>
      </c>
      <c r="BK49" s="80" t="str">
        <f t="shared" si="72"/>
        <v/>
      </c>
      <c r="BL49" s="7" t="str">
        <f t="shared" si="73"/>
        <v/>
      </c>
      <c r="BM49" s="7" t="str">
        <f t="shared" si="125"/>
        <v/>
      </c>
      <c r="BN49" s="12" t="str">
        <f t="shared" si="74"/>
        <v/>
      </c>
      <c r="BO49" s="9" t="str">
        <f t="shared" si="75"/>
        <v/>
      </c>
      <c r="BP49" s="2" t="str">
        <f t="shared" si="76"/>
        <v/>
      </c>
      <c r="BQ49" s="2" t="str">
        <f t="shared" si="77"/>
        <v/>
      </c>
      <c r="BR49" s="20" t="str">
        <f t="shared" si="131"/>
        <v/>
      </c>
      <c r="BS49" s="20" t="str">
        <f t="shared" si="131"/>
        <v/>
      </c>
      <c r="BT49" s="20" t="str">
        <f t="shared" si="131"/>
        <v/>
      </c>
      <c r="BU49" s="86" t="str">
        <f t="shared" si="79"/>
        <v/>
      </c>
      <c r="BV49" s="86" t="str">
        <f t="shared" si="80"/>
        <v/>
      </c>
      <c r="BW49" s="20" t="str">
        <f t="shared" si="131"/>
        <v/>
      </c>
      <c r="BX49" s="86" t="str">
        <f t="shared" si="131"/>
        <v/>
      </c>
      <c r="BY49" s="86" t="str">
        <f t="shared" si="131"/>
        <v/>
      </c>
      <c r="BZ49" s="86" t="str">
        <f t="shared" si="131"/>
        <v/>
      </c>
      <c r="CA49" s="86" t="str">
        <f t="shared" si="131"/>
        <v/>
      </c>
      <c r="CB49" s="86" t="str">
        <f t="shared" si="131"/>
        <v/>
      </c>
      <c r="CC49" s="86" t="str">
        <f t="shared" si="131"/>
        <v/>
      </c>
      <c r="CD49" s="86" t="str">
        <f t="shared" si="131"/>
        <v/>
      </c>
      <c r="CE49" s="20" t="str">
        <f t="shared" si="126"/>
        <v/>
      </c>
      <c r="CF49" s="14" t="str">
        <f t="shared" si="82"/>
        <v/>
      </c>
      <c r="CG49" s="14" t="str">
        <f t="shared" si="83"/>
        <v/>
      </c>
      <c r="CH49" s="8">
        <f t="shared" si="84"/>
        <v>0</v>
      </c>
      <c r="CI49" s="9" t="str">
        <f t="shared" si="85"/>
        <v/>
      </c>
      <c r="CJ49" s="9" t="str">
        <f t="shared" si="86"/>
        <v/>
      </c>
      <c r="CK49" s="9" t="str">
        <f t="shared" si="87"/>
        <v/>
      </c>
      <c r="CL49" s="9" t="str">
        <f t="shared" si="88"/>
        <v/>
      </c>
      <c r="CM49" s="9" t="str">
        <f t="shared" si="89"/>
        <v/>
      </c>
      <c r="CN49" s="9" t="str">
        <f t="shared" si="90"/>
        <v/>
      </c>
      <c r="CO49" s="9" t="str">
        <f t="shared" si="91"/>
        <v/>
      </c>
      <c r="CP49" s="9" t="str">
        <f t="shared" si="91"/>
        <v/>
      </c>
      <c r="CQ49" s="9" t="str">
        <f t="shared" si="91"/>
        <v/>
      </c>
      <c r="CR49" s="9" t="str">
        <f t="shared" si="91"/>
        <v/>
      </c>
      <c r="CS49" s="9" t="str">
        <f t="shared" si="91"/>
        <v/>
      </c>
      <c r="CT49" s="9" t="str">
        <f t="shared" si="91"/>
        <v/>
      </c>
      <c r="CU49" s="9" t="str">
        <f t="shared" si="91"/>
        <v/>
      </c>
      <c r="CV49" s="9" t="str">
        <f t="shared" si="92"/>
        <v/>
      </c>
      <c r="CW49" s="9" t="str">
        <f t="shared" si="93"/>
        <v/>
      </c>
      <c r="CX49" s="9" t="str">
        <f t="shared" si="93"/>
        <v/>
      </c>
      <c r="CY49" s="9" t="str">
        <f t="shared" si="93"/>
        <v/>
      </c>
      <c r="CZ49" s="9" t="str">
        <f t="shared" si="93"/>
        <v/>
      </c>
      <c r="DA49" s="9" t="str">
        <f t="shared" si="93"/>
        <v/>
      </c>
      <c r="DB49" s="9" t="str">
        <f t="shared" si="93"/>
        <v/>
      </c>
      <c r="DC49" s="9" t="str">
        <f t="shared" si="93"/>
        <v/>
      </c>
      <c r="DD49" s="2" t="str">
        <f t="shared" si="94"/>
        <v/>
      </c>
      <c r="DE49" s="2" t="str">
        <f t="shared" si="95"/>
        <v/>
      </c>
      <c r="DF49" s="2" t="str">
        <f t="shared" si="96"/>
        <v/>
      </c>
      <c r="DG49" s="2" t="str">
        <f t="shared" si="97"/>
        <v/>
      </c>
      <c r="DH49" s="2" t="str">
        <f t="shared" si="98"/>
        <v/>
      </c>
      <c r="DI49" s="2" t="str">
        <f t="shared" si="99"/>
        <v/>
      </c>
      <c r="DJ49" s="2" t="str">
        <f t="shared" si="100"/>
        <v/>
      </c>
      <c r="DK49" s="2" t="str">
        <f t="shared" si="101"/>
        <v/>
      </c>
      <c r="DL49" s="16" t="str">
        <f t="shared" si="102"/>
        <v/>
      </c>
      <c r="DM49" s="16" t="str">
        <f t="shared" si="103"/>
        <v/>
      </c>
      <c r="DN49" s="16" t="str">
        <f t="shared" si="104"/>
        <v/>
      </c>
      <c r="DO49" s="72" t="str">
        <f t="shared" si="105"/>
        <v/>
      </c>
      <c r="DP49" s="16" t="str">
        <f t="shared" si="106"/>
        <v/>
      </c>
      <c r="DQ49" s="16" t="str">
        <f t="shared" si="107"/>
        <v/>
      </c>
      <c r="DR49" s="2" t="str">
        <f t="shared" si="108"/>
        <v/>
      </c>
      <c r="DS49" s="2" t="str">
        <f t="shared" si="109"/>
        <v/>
      </c>
      <c r="DT49" s="2" t="str">
        <f t="shared" si="110"/>
        <v/>
      </c>
      <c r="DU49" s="2" t="str">
        <f t="shared" si="111"/>
        <v/>
      </c>
      <c r="DV49" s="15"/>
      <c r="DW49" s="18"/>
      <c r="DX49" s="17"/>
      <c r="DY49" s="47" t="str">
        <f t="shared" si="129"/>
        <v/>
      </c>
      <c r="DZ49" s="47" t="str">
        <f t="shared" si="129"/>
        <v/>
      </c>
      <c r="EA49" s="47" t="str">
        <f t="shared" si="129"/>
        <v/>
      </c>
      <c r="EB49" s="47" t="str">
        <f t="shared" si="129"/>
        <v/>
      </c>
      <c r="EC49" s="49" t="str">
        <f t="shared" si="129"/>
        <v/>
      </c>
      <c r="ED49" s="49" t="str">
        <f t="shared" si="129"/>
        <v/>
      </c>
      <c r="EE49" s="47" t="str">
        <f t="shared" si="129"/>
        <v/>
      </c>
      <c r="EF49" s="47" t="str">
        <f t="shared" si="129"/>
        <v/>
      </c>
      <c r="EG49" s="47" t="str">
        <f t="shared" si="129"/>
        <v/>
      </c>
      <c r="EH49" s="6">
        <f t="shared" si="16"/>
        <v>0</v>
      </c>
      <c r="EI49" s="6">
        <f t="shared" si="17"/>
        <v>0</v>
      </c>
      <c r="EJ49" s="2" t="str">
        <f t="shared" si="18"/>
        <v/>
      </c>
      <c r="EK49" s="2" t="str">
        <f t="shared" si="19"/>
        <v/>
      </c>
      <c r="EL49" s="2" t="str">
        <f t="shared" si="128"/>
        <v/>
      </c>
      <c r="EM49" s="2" t="str">
        <f t="shared" si="21"/>
        <v/>
      </c>
      <c r="EN49" s="2" t="str">
        <f t="shared" si="22"/>
        <v/>
      </c>
      <c r="EO49" s="2">
        <f t="shared" si="23"/>
        <v>0</v>
      </c>
      <c r="EP49" s="2">
        <f t="shared" si="112"/>
        <v>0</v>
      </c>
      <c r="EQ49" s="2"/>
      <c r="ER49" s="2"/>
      <c r="ES49" s="2"/>
      <c r="ET49" s="2"/>
      <c r="EU49" s="2"/>
      <c r="EV49" s="2"/>
      <c r="EW49" s="2">
        <f t="shared" si="24"/>
        <v>0</v>
      </c>
      <c r="EX49" s="2">
        <f t="shared" si="25"/>
        <v>0</v>
      </c>
      <c r="EY49" s="2">
        <f t="shared" si="113"/>
        <v>0</v>
      </c>
      <c r="EZ49" s="2">
        <f t="shared" si="26"/>
        <v>0</v>
      </c>
      <c r="FA49" s="2">
        <f t="shared" si="27"/>
        <v>0</v>
      </c>
      <c r="FB49" s="59"/>
      <c r="FC49" s="2">
        <f t="shared" si="28"/>
        <v>0</v>
      </c>
      <c r="FD49" s="2">
        <f t="shared" si="114"/>
        <v>0</v>
      </c>
      <c r="FE49" s="3">
        <f t="shared" si="127"/>
        <v>0</v>
      </c>
      <c r="FF49" s="3">
        <f t="shared" si="115"/>
        <v>0</v>
      </c>
      <c r="FG49" s="3">
        <f t="shared" si="116"/>
        <v>0</v>
      </c>
      <c r="FH49" s="3">
        <f t="shared" si="29"/>
        <v>0</v>
      </c>
      <c r="FI49" s="67">
        <f t="shared" si="30"/>
        <v>0</v>
      </c>
      <c r="FJ49" s="3">
        <f t="shared" si="31"/>
        <v>0</v>
      </c>
      <c r="FK49" s="3">
        <f t="shared" si="32"/>
        <v>0</v>
      </c>
      <c r="FL49" s="3">
        <f t="shared" si="117"/>
        <v>0</v>
      </c>
      <c r="FM49" s="3">
        <f t="shared" si="118"/>
        <v>0</v>
      </c>
      <c r="FN49" s="3">
        <f t="shared" si="119"/>
        <v>0</v>
      </c>
      <c r="FO49" s="2">
        <f t="shared" si="33"/>
        <v>0</v>
      </c>
      <c r="FP49" s="2">
        <f t="shared" si="34"/>
        <v>0</v>
      </c>
      <c r="FQ49" s="2">
        <f t="shared" si="120"/>
        <v>0</v>
      </c>
      <c r="FR49" s="6" t="str">
        <f>IF(A49=1,1,IF(DW49="","",COUNTA($DW$31:DW49)+1))</f>
        <v/>
      </c>
      <c r="FS49" s="6" t="str">
        <f t="shared" si="35"/>
        <v/>
      </c>
      <c r="FT49" s="43">
        <f t="shared" si="121"/>
        <v>0</v>
      </c>
      <c r="FU49" s="23">
        <f t="shared" si="122"/>
        <v>0</v>
      </c>
      <c r="FV49" s="21">
        <f t="shared" si="123"/>
        <v>0</v>
      </c>
    </row>
    <row r="50" spans="1:178">
      <c r="A50" s="4" t="str">
        <f t="shared" si="36"/>
        <v/>
      </c>
      <c r="B50" s="33"/>
      <c r="C50" s="33"/>
      <c r="D50" s="33"/>
      <c r="E50" s="33"/>
      <c r="F50" s="33"/>
      <c r="G50" s="11" t="str">
        <f t="shared" si="2"/>
        <v/>
      </c>
      <c r="H50" s="3" t="str">
        <f t="shared" si="38"/>
        <v/>
      </c>
      <c r="I50" s="3" t="str">
        <f t="shared" si="3"/>
        <v/>
      </c>
      <c r="J50" s="3" t="str">
        <f t="shared" si="39"/>
        <v/>
      </c>
      <c r="K50" s="3" t="str">
        <f t="shared" si="4"/>
        <v/>
      </c>
      <c r="L50" s="2" t="str">
        <f t="shared" si="5"/>
        <v/>
      </c>
      <c r="M50" s="8" t="str">
        <f t="shared" si="40"/>
        <v/>
      </c>
      <c r="N50" s="8" t="str">
        <f t="shared" si="6"/>
        <v/>
      </c>
      <c r="O50" s="8" t="str">
        <f t="shared" si="41"/>
        <v/>
      </c>
      <c r="P50" s="8" t="str">
        <f t="shared" si="7"/>
        <v/>
      </c>
      <c r="Q50" s="2" t="str">
        <f t="shared" si="8"/>
        <v/>
      </c>
      <c r="R50" s="3" t="str">
        <f t="shared" si="9"/>
        <v/>
      </c>
      <c r="S50" s="3" t="str">
        <f t="shared" si="10"/>
        <v/>
      </c>
      <c r="T50" s="3" t="str">
        <f t="shared" si="42"/>
        <v/>
      </c>
      <c r="U50" s="8" t="str">
        <f t="shared" si="11"/>
        <v/>
      </c>
      <c r="V50" s="2" t="str">
        <f t="shared" si="12"/>
        <v/>
      </c>
      <c r="W50" s="2" t="str">
        <f t="shared" si="13"/>
        <v/>
      </c>
      <c r="X50" s="2" t="str">
        <f t="shared" si="124"/>
        <v/>
      </c>
      <c r="Y50" s="2" t="str">
        <f t="shared" si="14"/>
        <v/>
      </c>
      <c r="Z50" s="46" t="str">
        <f t="shared" si="43"/>
        <v/>
      </c>
      <c r="AA50" s="46" t="str">
        <f t="shared" si="44"/>
        <v/>
      </c>
      <c r="AB50" s="47"/>
      <c r="AC50" s="46" t="str">
        <f t="shared" si="45"/>
        <v/>
      </c>
      <c r="AD50" s="47" t="str">
        <f t="shared" si="46"/>
        <v/>
      </c>
      <c r="AE50" s="48" t="str">
        <f t="shared" si="47"/>
        <v/>
      </c>
      <c r="AF50" s="49" t="str">
        <f t="shared" si="130"/>
        <v/>
      </c>
      <c r="AG50" s="49" t="str">
        <f t="shared" si="130"/>
        <v/>
      </c>
      <c r="AH50" s="49" t="str">
        <f t="shared" si="130"/>
        <v/>
      </c>
      <c r="AI50" s="47" t="str">
        <f t="shared" si="130"/>
        <v/>
      </c>
      <c r="AJ50" s="47" t="str">
        <f t="shared" si="130"/>
        <v/>
      </c>
      <c r="AK50" s="46" t="str">
        <f t="shared" si="130"/>
        <v/>
      </c>
      <c r="AL50" s="47"/>
      <c r="AM50" s="53" t="str">
        <f t="shared" si="49"/>
        <v/>
      </c>
      <c r="AN50" s="50" t="str">
        <f t="shared" si="50"/>
        <v/>
      </c>
      <c r="AO50" s="53" t="s">
        <v>85</v>
      </c>
      <c r="AP50" s="52" t="str">
        <f t="shared" si="51"/>
        <v/>
      </c>
      <c r="AQ50" s="52" t="str">
        <f t="shared" si="52"/>
        <v/>
      </c>
      <c r="AR50" s="47">
        <f t="shared" si="53"/>
        <v>0.37</v>
      </c>
      <c r="AS50" s="53" t="str">
        <f t="shared" si="54"/>
        <v/>
      </c>
      <c r="AT50" s="52" t="str">
        <f t="shared" si="55"/>
        <v/>
      </c>
      <c r="AU50" s="9" t="str">
        <f t="shared" si="56"/>
        <v/>
      </c>
      <c r="AV50" s="9" t="str">
        <f t="shared" si="57"/>
        <v/>
      </c>
      <c r="AW50" s="12" t="str">
        <f t="shared" si="58"/>
        <v/>
      </c>
      <c r="AX50" s="9" t="str">
        <f t="shared" si="59"/>
        <v/>
      </c>
      <c r="AY50" s="12" t="str">
        <f t="shared" si="60"/>
        <v/>
      </c>
      <c r="AZ50" s="10" t="str">
        <f t="shared" si="61"/>
        <v/>
      </c>
      <c r="BA50" s="10" t="str">
        <f t="shared" si="62"/>
        <v/>
      </c>
      <c r="BB50" s="10" t="str">
        <f t="shared" si="63"/>
        <v/>
      </c>
      <c r="BC50" s="10" t="str">
        <f t="shared" si="64"/>
        <v/>
      </c>
      <c r="BD50" s="10" t="str">
        <f t="shared" si="65"/>
        <v/>
      </c>
      <c r="BE50" s="12" t="str">
        <f t="shared" si="66"/>
        <v/>
      </c>
      <c r="BF50" s="9" t="str">
        <f t="shared" si="67"/>
        <v/>
      </c>
      <c r="BG50" s="9" t="str">
        <f t="shared" si="68"/>
        <v/>
      </c>
      <c r="BH50" s="7" t="str">
        <f t="shared" si="69"/>
        <v/>
      </c>
      <c r="BI50" s="7" t="str">
        <f t="shared" si="70"/>
        <v/>
      </c>
      <c r="BJ50" s="12" t="str">
        <f t="shared" si="71"/>
        <v/>
      </c>
      <c r="BK50" s="80" t="str">
        <f t="shared" si="72"/>
        <v/>
      </c>
      <c r="BL50" s="7" t="str">
        <f t="shared" si="73"/>
        <v/>
      </c>
      <c r="BM50" s="7" t="str">
        <f t="shared" si="125"/>
        <v/>
      </c>
      <c r="BN50" s="12" t="str">
        <f t="shared" si="74"/>
        <v/>
      </c>
      <c r="BO50" s="9" t="str">
        <f t="shared" si="75"/>
        <v/>
      </c>
      <c r="BP50" s="2" t="str">
        <f t="shared" si="76"/>
        <v/>
      </c>
      <c r="BQ50" s="2" t="str">
        <f t="shared" si="77"/>
        <v/>
      </c>
      <c r="BR50" s="20" t="str">
        <f t="shared" si="131"/>
        <v/>
      </c>
      <c r="BS50" s="20" t="str">
        <f t="shared" si="131"/>
        <v/>
      </c>
      <c r="BT50" s="20" t="str">
        <f t="shared" si="131"/>
        <v/>
      </c>
      <c r="BU50" s="86" t="str">
        <f t="shared" si="79"/>
        <v/>
      </c>
      <c r="BV50" s="86" t="str">
        <f t="shared" si="80"/>
        <v/>
      </c>
      <c r="BW50" s="20" t="str">
        <f t="shared" si="131"/>
        <v/>
      </c>
      <c r="BX50" s="86" t="str">
        <f t="shared" si="131"/>
        <v/>
      </c>
      <c r="BY50" s="86" t="str">
        <f t="shared" si="131"/>
        <v/>
      </c>
      <c r="BZ50" s="86" t="str">
        <f t="shared" si="131"/>
        <v/>
      </c>
      <c r="CA50" s="86" t="str">
        <f t="shared" si="131"/>
        <v/>
      </c>
      <c r="CB50" s="86" t="str">
        <f t="shared" si="131"/>
        <v/>
      </c>
      <c r="CC50" s="86" t="str">
        <f t="shared" si="131"/>
        <v/>
      </c>
      <c r="CD50" s="86" t="str">
        <f t="shared" si="131"/>
        <v/>
      </c>
      <c r="CE50" s="20" t="str">
        <f t="shared" si="126"/>
        <v/>
      </c>
      <c r="CF50" s="14" t="str">
        <f t="shared" si="82"/>
        <v/>
      </c>
      <c r="CG50" s="14" t="str">
        <f t="shared" si="83"/>
        <v/>
      </c>
      <c r="CH50" s="8">
        <f t="shared" si="84"/>
        <v>0</v>
      </c>
      <c r="CI50" s="9" t="str">
        <f t="shared" si="85"/>
        <v/>
      </c>
      <c r="CJ50" s="9" t="str">
        <f t="shared" si="86"/>
        <v/>
      </c>
      <c r="CK50" s="9" t="str">
        <f t="shared" si="87"/>
        <v/>
      </c>
      <c r="CL50" s="9" t="str">
        <f t="shared" si="88"/>
        <v/>
      </c>
      <c r="CM50" s="9" t="str">
        <f t="shared" si="89"/>
        <v/>
      </c>
      <c r="CN50" s="9" t="str">
        <f t="shared" si="90"/>
        <v/>
      </c>
      <c r="CO50" s="9" t="str">
        <f t="shared" si="91"/>
        <v/>
      </c>
      <c r="CP50" s="9" t="str">
        <f t="shared" si="91"/>
        <v/>
      </c>
      <c r="CQ50" s="9" t="str">
        <f t="shared" si="91"/>
        <v/>
      </c>
      <c r="CR50" s="9" t="str">
        <f t="shared" si="91"/>
        <v/>
      </c>
      <c r="CS50" s="9" t="str">
        <f t="shared" si="91"/>
        <v/>
      </c>
      <c r="CT50" s="9" t="str">
        <f t="shared" si="91"/>
        <v/>
      </c>
      <c r="CU50" s="9" t="str">
        <f t="shared" si="91"/>
        <v/>
      </c>
      <c r="CV50" s="9" t="str">
        <f t="shared" si="92"/>
        <v/>
      </c>
      <c r="CW50" s="9" t="str">
        <f t="shared" si="93"/>
        <v/>
      </c>
      <c r="CX50" s="9" t="str">
        <f t="shared" si="93"/>
        <v/>
      </c>
      <c r="CY50" s="9" t="str">
        <f t="shared" si="93"/>
        <v/>
      </c>
      <c r="CZ50" s="9" t="str">
        <f t="shared" si="93"/>
        <v/>
      </c>
      <c r="DA50" s="9" t="str">
        <f t="shared" si="93"/>
        <v/>
      </c>
      <c r="DB50" s="9" t="str">
        <f t="shared" si="93"/>
        <v/>
      </c>
      <c r="DC50" s="9" t="str">
        <f t="shared" si="93"/>
        <v/>
      </c>
      <c r="DD50" s="2" t="str">
        <f t="shared" si="94"/>
        <v/>
      </c>
      <c r="DE50" s="2" t="str">
        <f t="shared" si="95"/>
        <v/>
      </c>
      <c r="DF50" s="2" t="str">
        <f t="shared" si="96"/>
        <v/>
      </c>
      <c r="DG50" s="2" t="str">
        <f t="shared" si="97"/>
        <v/>
      </c>
      <c r="DH50" s="2" t="str">
        <f t="shared" si="98"/>
        <v/>
      </c>
      <c r="DI50" s="2" t="str">
        <f t="shared" si="99"/>
        <v/>
      </c>
      <c r="DJ50" s="2" t="str">
        <f t="shared" si="100"/>
        <v/>
      </c>
      <c r="DK50" s="2" t="str">
        <f t="shared" si="101"/>
        <v/>
      </c>
      <c r="DL50" s="16" t="str">
        <f t="shared" si="102"/>
        <v/>
      </c>
      <c r="DM50" s="16" t="str">
        <f t="shared" si="103"/>
        <v/>
      </c>
      <c r="DN50" s="16" t="str">
        <f t="shared" si="104"/>
        <v/>
      </c>
      <c r="DO50" s="72" t="str">
        <f t="shared" si="105"/>
        <v/>
      </c>
      <c r="DP50" s="16" t="str">
        <f t="shared" si="106"/>
        <v/>
      </c>
      <c r="DQ50" s="16" t="str">
        <f t="shared" si="107"/>
        <v/>
      </c>
      <c r="DR50" s="2" t="str">
        <f t="shared" si="108"/>
        <v/>
      </c>
      <c r="DS50" s="2" t="str">
        <f t="shared" si="109"/>
        <v/>
      </c>
      <c r="DT50" s="2" t="str">
        <f t="shared" si="110"/>
        <v/>
      </c>
      <c r="DU50" s="2" t="str">
        <f t="shared" si="111"/>
        <v/>
      </c>
      <c r="DV50" s="15"/>
      <c r="DW50" s="18"/>
      <c r="DX50" s="17"/>
      <c r="DY50" s="47" t="str">
        <f t="shared" si="129"/>
        <v/>
      </c>
      <c r="DZ50" s="47" t="str">
        <f t="shared" si="129"/>
        <v/>
      </c>
      <c r="EA50" s="47" t="str">
        <f t="shared" si="129"/>
        <v/>
      </c>
      <c r="EB50" s="47" t="str">
        <f t="shared" si="129"/>
        <v/>
      </c>
      <c r="EC50" s="49" t="str">
        <f t="shared" si="129"/>
        <v/>
      </c>
      <c r="ED50" s="49" t="str">
        <f t="shared" si="129"/>
        <v/>
      </c>
      <c r="EE50" s="47" t="str">
        <f t="shared" si="129"/>
        <v/>
      </c>
      <c r="EF50" s="47" t="str">
        <f t="shared" si="129"/>
        <v/>
      </c>
      <c r="EG50" s="47" t="str">
        <f t="shared" si="129"/>
        <v/>
      </c>
      <c r="EH50" s="6">
        <f t="shared" si="16"/>
        <v>0</v>
      </c>
      <c r="EI50" s="6">
        <f t="shared" si="17"/>
        <v>0</v>
      </c>
      <c r="EJ50" s="2" t="str">
        <f t="shared" si="18"/>
        <v/>
      </c>
      <c r="EK50" s="2" t="str">
        <f t="shared" si="19"/>
        <v/>
      </c>
      <c r="EL50" s="2" t="str">
        <f t="shared" si="128"/>
        <v/>
      </c>
      <c r="EM50" s="2" t="str">
        <f t="shared" si="21"/>
        <v/>
      </c>
      <c r="EN50" s="2" t="str">
        <f t="shared" si="22"/>
        <v/>
      </c>
      <c r="EO50" s="2">
        <f t="shared" si="23"/>
        <v>0</v>
      </c>
      <c r="EP50" s="2">
        <f t="shared" si="112"/>
        <v>0</v>
      </c>
      <c r="EQ50" s="2"/>
      <c r="ER50" s="2"/>
      <c r="ES50" s="2"/>
      <c r="ET50" s="2"/>
      <c r="EU50" s="2"/>
      <c r="EV50" s="2"/>
      <c r="EW50" s="2">
        <f t="shared" si="24"/>
        <v>0</v>
      </c>
      <c r="EX50" s="2">
        <f t="shared" si="25"/>
        <v>0</v>
      </c>
      <c r="EY50" s="2">
        <f t="shared" si="113"/>
        <v>0</v>
      </c>
      <c r="EZ50" s="2">
        <f t="shared" si="26"/>
        <v>0</v>
      </c>
      <c r="FA50" s="2">
        <f t="shared" si="27"/>
        <v>0</v>
      </c>
      <c r="FB50" s="59"/>
      <c r="FC50" s="2">
        <f t="shared" si="28"/>
        <v>0</v>
      </c>
      <c r="FD50" s="2">
        <f t="shared" si="114"/>
        <v>0</v>
      </c>
      <c r="FE50" s="3">
        <f t="shared" si="127"/>
        <v>0</v>
      </c>
      <c r="FF50" s="3">
        <f t="shared" si="115"/>
        <v>0</v>
      </c>
      <c r="FG50" s="3">
        <f t="shared" si="116"/>
        <v>0</v>
      </c>
      <c r="FH50" s="3">
        <f t="shared" si="29"/>
        <v>0</v>
      </c>
      <c r="FI50" s="67">
        <f t="shared" si="30"/>
        <v>0</v>
      </c>
      <c r="FJ50" s="3">
        <f t="shared" si="31"/>
        <v>0</v>
      </c>
      <c r="FK50" s="3">
        <f t="shared" si="32"/>
        <v>0</v>
      </c>
      <c r="FL50" s="3">
        <f t="shared" si="117"/>
        <v>0</v>
      </c>
      <c r="FM50" s="3">
        <f t="shared" si="118"/>
        <v>0</v>
      </c>
      <c r="FN50" s="3">
        <f t="shared" si="119"/>
        <v>0</v>
      </c>
      <c r="FO50" s="2">
        <f t="shared" si="33"/>
        <v>0</v>
      </c>
      <c r="FP50" s="2">
        <f t="shared" si="34"/>
        <v>0</v>
      </c>
      <c r="FQ50" s="2">
        <f t="shared" si="120"/>
        <v>0</v>
      </c>
      <c r="FR50" s="6" t="str">
        <f>IF(A50=1,1,IF(DW50="","",COUNTA($DW$31:DW50)+1))</f>
        <v/>
      </c>
      <c r="FS50" s="6" t="str">
        <f t="shared" si="35"/>
        <v/>
      </c>
      <c r="FT50" s="43">
        <f t="shared" si="121"/>
        <v>0</v>
      </c>
      <c r="FU50" s="23">
        <f t="shared" si="122"/>
        <v>0</v>
      </c>
      <c r="FV50" s="21">
        <f t="shared" si="123"/>
        <v>0</v>
      </c>
    </row>
    <row r="51" spans="1:178">
      <c r="A51" s="4" t="str">
        <f t="shared" si="36"/>
        <v/>
      </c>
      <c r="B51" s="33"/>
      <c r="C51" s="33"/>
      <c r="D51" s="33"/>
      <c r="E51" s="33"/>
      <c r="F51" s="33"/>
      <c r="G51" s="11" t="str">
        <f t="shared" si="2"/>
        <v/>
      </c>
      <c r="H51" s="3" t="str">
        <f t="shared" si="38"/>
        <v/>
      </c>
      <c r="I51" s="3" t="str">
        <f t="shared" si="3"/>
        <v/>
      </c>
      <c r="J51" s="3" t="str">
        <f t="shared" si="39"/>
        <v/>
      </c>
      <c r="K51" s="3" t="str">
        <f t="shared" si="4"/>
        <v/>
      </c>
      <c r="L51" s="2" t="str">
        <f t="shared" si="5"/>
        <v/>
      </c>
      <c r="M51" s="8" t="str">
        <f t="shared" si="40"/>
        <v/>
      </c>
      <c r="N51" s="8" t="str">
        <f t="shared" si="6"/>
        <v/>
      </c>
      <c r="O51" s="8" t="str">
        <f t="shared" si="41"/>
        <v/>
      </c>
      <c r="P51" s="8" t="str">
        <f t="shared" si="7"/>
        <v/>
      </c>
      <c r="Q51" s="2" t="str">
        <f t="shared" si="8"/>
        <v/>
      </c>
      <c r="R51" s="3" t="str">
        <f t="shared" si="9"/>
        <v/>
      </c>
      <c r="S51" s="3" t="str">
        <f t="shared" si="10"/>
        <v/>
      </c>
      <c r="T51" s="3" t="str">
        <f t="shared" si="42"/>
        <v/>
      </c>
      <c r="U51" s="8" t="str">
        <f t="shared" si="11"/>
        <v/>
      </c>
      <c r="V51" s="2" t="str">
        <f t="shared" si="12"/>
        <v/>
      </c>
      <c r="W51" s="2" t="str">
        <f t="shared" si="13"/>
        <v/>
      </c>
      <c r="X51" s="2" t="str">
        <f t="shared" si="124"/>
        <v/>
      </c>
      <c r="Y51" s="2" t="str">
        <f t="shared" si="14"/>
        <v/>
      </c>
      <c r="Z51" s="46" t="str">
        <f t="shared" si="43"/>
        <v/>
      </c>
      <c r="AA51" s="46" t="str">
        <f t="shared" si="44"/>
        <v/>
      </c>
      <c r="AB51" s="47"/>
      <c r="AC51" s="46" t="str">
        <f t="shared" si="45"/>
        <v/>
      </c>
      <c r="AD51" s="47" t="str">
        <f t="shared" si="46"/>
        <v/>
      </c>
      <c r="AE51" s="48" t="str">
        <f t="shared" si="47"/>
        <v/>
      </c>
      <c r="AF51" s="49" t="str">
        <f t="shared" si="130"/>
        <v/>
      </c>
      <c r="AG51" s="49" t="str">
        <f t="shared" si="130"/>
        <v/>
      </c>
      <c r="AH51" s="49" t="str">
        <f t="shared" si="130"/>
        <v/>
      </c>
      <c r="AI51" s="47" t="str">
        <f t="shared" si="130"/>
        <v/>
      </c>
      <c r="AJ51" s="47" t="str">
        <f t="shared" si="130"/>
        <v/>
      </c>
      <c r="AK51" s="46" t="str">
        <f t="shared" si="130"/>
        <v/>
      </c>
      <c r="AL51" s="47"/>
      <c r="AM51" s="53" t="str">
        <f t="shared" si="49"/>
        <v/>
      </c>
      <c r="AN51" s="50" t="str">
        <f t="shared" si="50"/>
        <v/>
      </c>
      <c r="AO51" s="53" t="s">
        <v>85</v>
      </c>
      <c r="AP51" s="52" t="str">
        <f t="shared" si="51"/>
        <v/>
      </c>
      <c r="AQ51" s="52" t="str">
        <f t="shared" si="52"/>
        <v/>
      </c>
      <c r="AR51" s="47">
        <f t="shared" si="53"/>
        <v>0.37</v>
      </c>
      <c r="AS51" s="53" t="str">
        <f t="shared" si="54"/>
        <v/>
      </c>
      <c r="AT51" s="52" t="str">
        <f t="shared" si="55"/>
        <v/>
      </c>
      <c r="AU51" s="9" t="str">
        <f t="shared" si="56"/>
        <v/>
      </c>
      <c r="AV51" s="9" t="str">
        <f t="shared" si="57"/>
        <v/>
      </c>
      <c r="AW51" s="12" t="str">
        <f t="shared" si="58"/>
        <v/>
      </c>
      <c r="AX51" s="9" t="str">
        <f t="shared" si="59"/>
        <v/>
      </c>
      <c r="AY51" s="12" t="str">
        <f t="shared" si="60"/>
        <v/>
      </c>
      <c r="AZ51" s="10" t="str">
        <f t="shared" si="61"/>
        <v/>
      </c>
      <c r="BA51" s="10" t="str">
        <f t="shared" si="62"/>
        <v/>
      </c>
      <c r="BB51" s="10" t="str">
        <f t="shared" si="63"/>
        <v/>
      </c>
      <c r="BC51" s="10" t="str">
        <f t="shared" si="64"/>
        <v/>
      </c>
      <c r="BD51" s="10" t="str">
        <f t="shared" si="65"/>
        <v/>
      </c>
      <c r="BE51" s="12" t="str">
        <f t="shared" si="66"/>
        <v/>
      </c>
      <c r="BF51" s="9" t="str">
        <f t="shared" si="67"/>
        <v/>
      </c>
      <c r="BG51" s="9" t="str">
        <f t="shared" si="68"/>
        <v/>
      </c>
      <c r="BH51" s="7" t="str">
        <f t="shared" si="69"/>
        <v/>
      </c>
      <c r="BI51" s="7" t="str">
        <f t="shared" si="70"/>
        <v/>
      </c>
      <c r="BJ51" s="12" t="str">
        <f t="shared" si="71"/>
        <v/>
      </c>
      <c r="BK51" s="80" t="str">
        <f t="shared" si="72"/>
        <v/>
      </c>
      <c r="BL51" s="7" t="str">
        <f t="shared" si="73"/>
        <v/>
      </c>
      <c r="BM51" s="7" t="str">
        <f t="shared" si="125"/>
        <v/>
      </c>
      <c r="BN51" s="12" t="str">
        <f t="shared" si="74"/>
        <v/>
      </c>
      <c r="BO51" s="9" t="str">
        <f t="shared" si="75"/>
        <v/>
      </c>
      <c r="BP51" s="2" t="str">
        <f t="shared" si="76"/>
        <v/>
      </c>
      <c r="BQ51" s="2" t="str">
        <f t="shared" si="77"/>
        <v/>
      </c>
      <c r="BR51" s="20" t="str">
        <f t="shared" si="131"/>
        <v/>
      </c>
      <c r="BS51" s="20" t="str">
        <f t="shared" si="131"/>
        <v/>
      </c>
      <c r="BT51" s="20" t="str">
        <f t="shared" si="131"/>
        <v/>
      </c>
      <c r="BU51" s="86" t="str">
        <f t="shared" si="79"/>
        <v/>
      </c>
      <c r="BV51" s="86" t="str">
        <f t="shared" si="80"/>
        <v/>
      </c>
      <c r="BW51" s="20" t="str">
        <f t="shared" si="131"/>
        <v/>
      </c>
      <c r="BX51" s="86" t="str">
        <f t="shared" si="131"/>
        <v/>
      </c>
      <c r="BY51" s="86" t="str">
        <f t="shared" si="131"/>
        <v/>
      </c>
      <c r="BZ51" s="86" t="str">
        <f t="shared" si="131"/>
        <v/>
      </c>
      <c r="CA51" s="86" t="str">
        <f t="shared" si="131"/>
        <v/>
      </c>
      <c r="CB51" s="86" t="str">
        <f t="shared" si="131"/>
        <v/>
      </c>
      <c r="CC51" s="86" t="str">
        <f t="shared" si="131"/>
        <v/>
      </c>
      <c r="CD51" s="86" t="str">
        <f t="shared" si="131"/>
        <v/>
      </c>
      <c r="CE51" s="20" t="str">
        <f t="shared" si="126"/>
        <v/>
      </c>
      <c r="CF51" s="14" t="str">
        <f t="shared" si="82"/>
        <v/>
      </c>
      <c r="CG51" s="14" t="str">
        <f t="shared" si="83"/>
        <v/>
      </c>
      <c r="CH51" s="8">
        <f t="shared" si="84"/>
        <v>0</v>
      </c>
      <c r="CI51" s="9" t="str">
        <f t="shared" si="85"/>
        <v/>
      </c>
      <c r="CJ51" s="9" t="str">
        <f t="shared" si="86"/>
        <v/>
      </c>
      <c r="CK51" s="9" t="str">
        <f t="shared" si="87"/>
        <v/>
      </c>
      <c r="CL51" s="9" t="str">
        <f t="shared" si="88"/>
        <v/>
      </c>
      <c r="CM51" s="9" t="str">
        <f t="shared" si="89"/>
        <v/>
      </c>
      <c r="CN51" s="9" t="str">
        <f t="shared" si="90"/>
        <v/>
      </c>
      <c r="CO51" s="9" t="str">
        <f t="shared" si="91"/>
        <v/>
      </c>
      <c r="CP51" s="9" t="str">
        <f t="shared" si="91"/>
        <v/>
      </c>
      <c r="CQ51" s="9" t="str">
        <f t="shared" si="91"/>
        <v/>
      </c>
      <c r="CR51" s="9" t="str">
        <f t="shared" si="91"/>
        <v/>
      </c>
      <c r="CS51" s="9" t="str">
        <f t="shared" si="91"/>
        <v/>
      </c>
      <c r="CT51" s="9" t="str">
        <f t="shared" si="91"/>
        <v/>
      </c>
      <c r="CU51" s="9" t="str">
        <f t="shared" si="91"/>
        <v/>
      </c>
      <c r="CV51" s="9" t="str">
        <f t="shared" si="92"/>
        <v/>
      </c>
      <c r="CW51" s="9" t="str">
        <f t="shared" si="93"/>
        <v/>
      </c>
      <c r="CX51" s="9" t="str">
        <f t="shared" si="93"/>
        <v/>
      </c>
      <c r="CY51" s="9" t="str">
        <f t="shared" si="93"/>
        <v/>
      </c>
      <c r="CZ51" s="9" t="str">
        <f t="shared" si="93"/>
        <v/>
      </c>
      <c r="DA51" s="9" t="str">
        <f t="shared" si="93"/>
        <v/>
      </c>
      <c r="DB51" s="9" t="str">
        <f t="shared" si="93"/>
        <v/>
      </c>
      <c r="DC51" s="9" t="str">
        <f t="shared" si="93"/>
        <v/>
      </c>
      <c r="DD51" s="2" t="str">
        <f t="shared" si="94"/>
        <v/>
      </c>
      <c r="DE51" s="2" t="str">
        <f t="shared" si="95"/>
        <v/>
      </c>
      <c r="DF51" s="2" t="str">
        <f t="shared" si="96"/>
        <v/>
      </c>
      <c r="DG51" s="2" t="str">
        <f t="shared" si="97"/>
        <v/>
      </c>
      <c r="DH51" s="2" t="str">
        <f t="shared" si="98"/>
        <v/>
      </c>
      <c r="DI51" s="2" t="str">
        <f t="shared" si="99"/>
        <v/>
      </c>
      <c r="DJ51" s="2" t="str">
        <f t="shared" si="100"/>
        <v/>
      </c>
      <c r="DK51" s="2" t="str">
        <f t="shared" si="101"/>
        <v/>
      </c>
      <c r="DL51" s="16" t="str">
        <f t="shared" si="102"/>
        <v/>
      </c>
      <c r="DM51" s="16" t="str">
        <f t="shared" si="103"/>
        <v/>
      </c>
      <c r="DN51" s="16" t="str">
        <f t="shared" si="104"/>
        <v/>
      </c>
      <c r="DO51" s="72" t="str">
        <f t="shared" si="105"/>
        <v/>
      </c>
      <c r="DP51" s="16" t="str">
        <f t="shared" si="106"/>
        <v/>
      </c>
      <c r="DQ51" s="16" t="str">
        <f t="shared" si="107"/>
        <v/>
      </c>
      <c r="DR51" s="2" t="str">
        <f t="shared" si="108"/>
        <v/>
      </c>
      <c r="DS51" s="2" t="str">
        <f t="shared" si="109"/>
        <v/>
      </c>
      <c r="DT51" s="2" t="str">
        <f t="shared" si="110"/>
        <v/>
      </c>
      <c r="DU51" s="2" t="str">
        <f t="shared" si="111"/>
        <v/>
      </c>
      <c r="DV51" s="15"/>
      <c r="DW51" s="18"/>
      <c r="DX51" s="17"/>
      <c r="DY51" s="47" t="str">
        <f t="shared" si="129"/>
        <v/>
      </c>
      <c r="DZ51" s="47" t="str">
        <f t="shared" si="129"/>
        <v/>
      </c>
      <c r="EA51" s="47" t="str">
        <f t="shared" si="129"/>
        <v/>
      </c>
      <c r="EB51" s="47" t="str">
        <f t="shared" si="129"/>
        <v/>
      </c>
      <c r="EC51" s="49" t="str">
        <f t="shared" si="129"/>
        <v/>
      </c>
      <c r="ED51" s="49" t="str">
        <f t="shared" si="129"/>
        <v/>
      </c>
      <c r="EE51" s="47" t="str">
        <f t="shared" si="129"/>
        <v/>
      </c>
      <c r="EF51" s="47" t="str">
        <f t="shared" si="129"/>
        <v/>
      </c>
      <c r="EG51" s="47" t="str">
        <f t="shared" si="129"/>
        <v/>
      </c>
      <c r="EH51" s="6">
        <f t="shared" si="16"/>
        <v>0</v>
      </c>
      <c r="EI51" s="6">
        <f t="shared" si="17"/>
        <v>0</v>
      </c>
      <c r="EJ51" s="2" t="str">
        <f t="shared" si="18"/>
        <v/>
      </c>
      <c r="EK51" s="2" t="str">
        <f t="shared" si="19"/>
        <v/>
      </c>
      <c r="EL51" s="2" t="str">
        <f t="shared" si="128"/>
        <v/>
      </c>
      <c r="EM51" s="2" t="str">
        <f t="shared" si="21"/>
        <v/>
      </c>
      <c r="EN51" s="2" t="str">
        <f t="shared" si="22"/>
        <v/>
      </c>
      <c r="EO51" s="2">
        <f t="shared" si="23"/>
        <v>0</v>
      </c>
      <c r="EP51" s="2">
        <f t="shared" si="112"/>
        <v>0</v>
      </c>
      <c r="EQ51" s="2"/>
      <c r="ER51" s="2"/>
      <c r="ES51" s="2"/>
      <c r="ET51" s="2"/>
      <c r="EU51" s="2"/>
      <c r="EV51" s="2"/>
      <c r="EW51" s="2">
        <f t="shared" si="24"/>
        <v>0</v>
      </c>
      <c r="EX51" s="2">
        <f t="shared" si="25"/>
        <v>0</v>
      </c>
      <c r="EY51" s="2">
        <f t="shared" si="113"/>
        <v>0</v>
      </c>
      <c r="EZ51" s="2">
        <f t="shared" si="26"/>
        <v>0</v>
      </c>
      <c r="FA51" s="2">
        <f t="shared" si="27"/>
        <v>0</v>
      </c>
      <c r="FB51" s="59"/>
      <c r="FC51" s="2">
        <f t="shared" si="28"/>
        <v>0</v>
      </c>
      <c r="FD51" s="2">
        <f t="shared" si="114"/>
        <v>0</v>
      </c>
      <c r="FE51" s="3">
        <f t="shared" si="127"/>
        <v>0</v>
      </c>
      <c r="FF51" s="3">
        <f t="shared" si="115"/>
        <v>0</v>
      </c>
      <c r="FG51" s="3">
        <f t="shared" si="116"/>
        <v>0</v>
      </c>
      <c r="FH51" s="3">
        <f t="shared" si="29"/>
        <v>0</v>
      </c>
      <c r="FI51" s="67">
        <f t="shared" si="30"/>
        <v>0</v>
      </c>
      <c r="FJ51" s="3">
        <f t="shared" si="31"/>
        <v>0</v>
      </c>
      <c r="FK51" s="3">
        <f t="shared" si="32"/>
        <v>0</v>
      </c>
      <c r="FL51" s="3">
        <f t="shared" si="117"/>
        <v>0</v>
      </c>
      <c r="FM51" s="3">
        <f t="shared" si="118"/>
        <v>0</v>
      </c>
      <c r="FN51" s="3">
        <f t="shared" si="119"/>
        <v>0</v>
      </c>
      <c r="FO51" s="2">
        <f t="shared" si="33"/>
        <v>0</v>
      </c>
      <c r="FP51" s="2">
        <f t="shared" si="34"/>
        <v>0</v>
      </c>
      <c r="FQ51" s="2">
        <f t="shared" si="120"/>
        <v>0</v>
      </c>
      <c r="FR51" s="6" t="str">
        <f>IF(A51=1,1,IF(DW51="","",COUNTA($DW$31:DW51)+1))</f>
        <v/>
      </c>
      <c r="FS51" s="6" t="str">
        <f t="shared" si="35"/>
        <v/>
      </c>
      <c r="FT51" s="43">
        <f t="shared" si="121"/>
        <v>0</v>
      </c>
      <c r="FU51" s="23">
        <f t="shared" si="122"/>
        <v>0</v>
      </c>
      <c r="FV51" s="21">
        <f t="shared" si="123"/>
        <v>0</v>
      </c>
    </row>
    <row r="52" spans="1:178">
      <c r="A52" s="4" t="str">
        <f t="shared" si="36"/>
        <v/>
      </c>
      <c r="B52" s="33"/>
      <c r="C52" s="33"/>
      <c r="D52" s="33"/>
      <c r="E52" s="33"/>
      <c r="F52" s="33"/>
      <c r="G52" s="11" t="str">
        <f t="shared" si="2"/>
        <v/>
      </c>
      <c r="H52" s="3" t="str">
        <f t="shared" si="38"/>
        <v/>
      </c>
      <c r="I52" s="3" t="str">
        <f t="shared" si="3"/>
        <v/>
      </c>
      <c r="J52" s="3" t="str">
        <f t="shared" si="39"/>
        <v/>
      </c>
      <c r="K52" s="3" t="str">
        <f t="shared" si="4"/>
        <v/>
      </c>
      <c r="L52" s="2" t="str">
        <f t="shared" si="5"/>
        <v/>
      </c>
      <c r="M52" s="8" t="str">
        <f t="shared" si="40"/>
        <v/>
      </c>
      <c r="N52" s="8" t="str">
        <f t="shared" si="6"/>
        <v/>
      </c>
      <c r="O52" s="8" t="str">
        <f t="shared" si="41"/>
        <v/>
      </c>
      <c r="P52" s="8" t="str">
        <f t="shared" si="7"/>
        <v/>
      </c>
      <c r="Q52" s="2" t="str">
        <f t="shared" si="8"/>
        <v/>
      </c>
      <c r="R52" s="3" t="str">
        <f t="shared" si="9"/>
        <v/>
      </c>
      <c r="S52" s="3" t="str">
        <f t="shared" si="10"/>
        <v/>
      </c>
      <c r="T52" s="3" t="str">
        <f t="shared" si="42"/>
        <v/>
      </c>
      <c r="U52" s="8" t="str">
        <f t="shared" si="11"/>
        <v/>
      </c>
      <c r="V52" s="2" t="str">
        <f t="shared" si="12"/>
        <v/>
      </c>
      <c r="W52" s="2" t="str">
        <f t="shared" si="13"/>
        <v/>
      </c>
      <c r="X52" s="2" t="str">
        <f t="shared" si="124"/>
        <v/>
      </c>
      <c r="Y52" s="2" t="str">
        <f t="shared" si="14"/>
        <v/>
      </c>
      <c r="Z52" s="46" t="str">
        <f t="shared" si="43"/>
        <v/>
      </c>
      <c r="AA52" s="46" t="str">
        <f t="shared" si="44"/>
        <v/>
      </c>
      <c r="AB52" s="47"/>
      <c r="AC52" s="46" t="str">
        <f t="shared" si="45"/>
        <v/>
      </c>
      <c r="AD52" s="47" t="str">
        <f t="shared" si="46"/>
        <v/>
      </c>
      <c r="AE52" s="48" t="str">
        <f t="shared" si="47"/>
        <v/>
      </c>
      <c r="AF52" s="49" t="str">
        <f t="shared" si="130"/>
        <v/>
      </c>
      <c r="AG52" s="49" t="str">
        <f t="shared" si="130"/>
        <v/>
      </c>
      <c r="AH52" s="49" t="str">
        <f t="shared" si="130"/>
        <v/>
      </c>
      <c r="AI52" s="47" t="str">
        <f t="shared" si="130"/>
        <v/>
      </c>
      <c r="AJ52" s="47" t="str">
        <f t="shared" si="130"/>
        <v/>
      </c>
      <c r="AK52" s="46" t="str">
        <f t="shared" si="130"/>
        <v/>
      </c>
      <c r="AL52" s="47"/>
      <c r="AM52" s="53" t="str">
        <f t="shared" si="49"/>
        <v/>
      </c>
      <c r="AN52" s="50" t="str">
        <f t="shared" si="50"/>
        <v/>
      </c>
      <c r="AO52" s="53" t="s">
        <v>85</v>
      </c>
      <c r="AP52" s="52" t="str">
        <f t="shared" si="51"/>
        <v/>
      </c>
      <c r="AQ52" s="52" t="str">
        <f t="shared" si="52"/>
        <v/>
      </c>
      <c r="AR52" s="47">
        <f t="shared" si="53"/>
        <v>0.37</v>
      </c>
      <c r="AS52" s="53" t="str">
        <f t="shared" si="54"/>
        <v/>
      </c>
      <c r="AT52" s="52" t="str">
        <f t="shared" si="55"/>
        <v/>
      </c>
      <c r="AU52" s="9" t="str">
        <f t="shared" si="56"/>
        <v/>
      </c>
      <c r="AV52" s="9" t="str">
        <f t="shared" si="57"/>
        <v/>
      </c>
      <c r="AW52" s="12" t="str">
        <f t="shared" si="58"/>
        <v/>
      </c>
      <c r="AX52" s="9" t="str">
        <f t="shared" si="59"/>
        <v/>
      </c>
      <c r="AY52" s="12" t="str">
        <f t="shared" si="60"/>
        <v/>
      </c>
      <c r="AZ52" s="10" t="str">
        <f t="shared" si="61"/>
        <v/>
      </c>
      <c r="BA52" s="10" t="str">
        <f t="shared" si="62"/>
        <v/>
      </c>
      <c r="BB52" s="10" t="str">
        <f t="shared" si="63"/>
        <v/>
      </c>
      <c r="BC52" s="10" t="str">
        <f t="shared" si="64"/>
        <v/>
      </c>
      <c r="BD52" s="10" t="str">
        <f t="shared" si="65"/>
        <v/>
      </c>
      <c r="BE52" s="12" t="str">
        <f t="shared" si="66"/>
        <v/>
      </c>
      <c r="BF52" s="9" t="str">
        <f t="shared" si="67"/>
        <v/>
      </c>
      <c r="BG52" s="9" t="str">
        <f t="shared" si="68"/>
        <v/>
      </c>
      <c r="BH52" s="7" t="str">
        <f t="shared" si="69"/>
        <v/>
      </c>
      <c r="BI52" s="7" t="str">
        <f t="shared" si="70"/>
        <v/>
      </c>
      <c r="BJ52" s="12" t="str">
        <f t="shared" si="71"/>
        <v/>
      </c>
      <c r="BK52" s="80" t="str">
        <f t="shared" si="72"/>
        <v/>
      </c>
      <c r="BL52" s="7" t="str">
        <f t="shared" si="73"/>
        <v/>
      </c>
      <c r="BM52" s="7" t="str">
        <f t="shared" si="125"/>
        <v/>
      </c>
      <c r="BN52" s="12" t="str">
        <f t="shared" si="74"/>
        <v/>
      </c>
      <c r="BO52" s="9" t="str">
        <f t="shared" si="75"/>
        <v/>
      </c>
      <c r="BP52" s="2" t="str">
        <f t="shared" si="76"/>
        <v/>
      </c>
      <c r="BQ52" s="2" t="str">
        <f t="shared" si="77"/>
        <v/>
      </c>
      <c r="BR52" s="20" t="str">
        <f t="shared" si="131"/>
        <v/>
      </c>
      <c r="BS52" s="20" t="str">
        <f t="shared" si="131"/>
        <v/>
      </c>
      <c r="BT52" s="20" t="str">
        <f t="shared" si="131"/>
        <v/>
      </c>
      <c r="BU52" s="86" t="str">
        <f t="shared" si="79"/>
        <v/>
      </c>
      <c r="BV52" s="86" t="str">
        <f t="shared" si="80"/>
        <v/>
      </c>
      <c r="BW52" s="20" t="str">
        <f t="shared" si="131"/>
        <v/>
      </c>
      <c r="BX52" s="86" t="str">
        <f t="shared" si="131"/>
        <v/>
      </c>
      <c r="BY52" s="86" t="str">
        <f t="shared" si="131"/>
        <v/>
      </c>
      <c r="BZ52" s="86" t="str">
        <f t="shared" si="131"/>
        <v/>
      </c>
      <c r="CA52" s="86" t="str">
        <f t="shared" si="131"/>
        <v/>
      </c>
      <c r="CB52" s="86" t="str">
        <f t="shared" si="131"/>
        <v/>
      </c>
      <c r="CC52" s="86" t="str">
        <f t="shared" si="131"/>
        <v/>
      </c>
      <c r="CD52" s="86" t="str">
        <f t="shared" si="131"/>
        <v/>
      </c>
      <c r="CE52" s="20" t="str">
        <f t="shared" si="126"/>
        <v/>
      </c>
      <c r="CF52" s="14" t="str">
        <f t="shared" si="82"/>
        <v/>
      </c>
      <c r="CG52" s="14" t="str">
        <f t="shared" si="83"/>
        <v/>
      </c>
      <c r="CH52" s="8">
        <f t="shared" si="84"/>
        <v>0</v>
      </c>
      <c r="CI52" s="9" t="str">
        <f t="shared" si="85"/>
        <v/>
      </c>
      <c r="CJ52" s="9" t="str">
        <f t="shared" si="86"/>
        <v/>
      </c>
      <c r="CK52" s="9" t="str">
        <f t="shared" si="87"/>
        <v/>
      </c>
      <c r="CL52" s="9" t="str">
        <f t="shared" si="88"/>
        <v/>
      </c>
      <c r="CM52" s="9" t="str">
        <f t="shared" si="89"/>
        <v/>
      </c>
      <c r="CN52" s="9" t="str">
        <f t="shared" si="90"/>
        <v/>
      </c>
      <c r="CO52" s="9" t="str">
        <f t="shared" si="91"/>
        <v/>
      </c>
      <c r="CP52" s="9" t="str">
        <f t="shared" si="91"/>
        <v/>
      </c>
      <c r="CQ52" s="9" t="str">
        <f t="shared" si="91"/>
        <v/>
      </c>
      <c r="CR52" s="9" t="str">
        <f t="shared" si="91"/>
        <v/>
      </c>
      <c r="CS52" s="9" t="str">
        <f t="shared" si="91"/>
        <v/>
      </c>
      <c r="CT52" s="9" t="str">
        <f t="shared" si="91"/>
        <v/>
      </c>
      <c r="CU52" s="9" t="str">
        <f t="shared" si="91"/>
        <v/>
      </c>
      <c r="CV52" s="9" t="str">
        <f t="shared" si="92"/>
        <v/>
      </c>
      <c r="CW52" s="9" t="str">
        <f t="shared" si="93"/>
        <v/>
      </c>
      <c r="CX52" s="9" t="str">
        <f t="shared" si="93"/>
        <v/>
      </c>
      <c r="CY52" s="9" t="str">
        <f t="shared" si="93"/>
        <v/>
      </c>
      <c r="CZ52" s="9" t="str">
        <f t="shared" si="93"/>
        <v/>
      </c>
      <c r="DA52" s="9" t="str">
        <f t="shared" si="93"/>
        <v/>
      </c>
      <c r="DB52" s="9" t="str">
        <f t="shared" si="93"/>
        <v/>
      </c>
      <c r="DC52" s="9" t="str">
        <f t="shared" si="93"/>
        <v/>
      </c>
      <c r="DD52" s="2" t="str">
        <f t="shared" si="94"/>
        <v/>
      </c>
      <c r="DE52" s="2" t="str">
        <f t="shared" si="95"/>
        <v/>
      </c>
      <c r="DF52" s="2" t="str">
        <f t="shared" si="96"/>
        <v/>
      </c>
      <c r="DG52" s="2" t="str">
        <f t="shared" si="97"/>
        <v/>
      </c>
      <c r="DH52" s="2" t="str">
        <f t="shared" si="98"/>
        <v/>
      </c>
      <c r="DI52" s="2" t="str">
        <f t="shared" si="99"/>
        <v/>
      </c>
      <c r="DJ52" s="2" t="str">
        <f t="shared" si="100"/>
        <v/>
      </c>
      <c r="DK52" s="2" t="str">
        <f t="shared" si="101"/>
        <v/>
      </c>
      <c r="DL52" s="16" t="str">
        <f t="shared" si="102"/>
        <v/>
      </c>
      <c r="DM52" s="16" t="str">
        <f t="shared" si="103"/>
        <v/>
      </c>
      <c r="DN52" s="16" t="str">
        <f t="shared" si="104"/>
        <v/>
      </c>
      <c r="DO52" s="72" t="str">
        <f t="shared" si="105"/>
        <v/>
      </c>
      <c r="DP52" s="16" t="str">
        <f t="shared" si="106"/>
        <v/>
      </c>
      <c r="DQ52" s="16" t="str">
        <f t="shared" si="107"/>
        <v/>
      </c>
      <c r="DR52" s="2" t="str">
        <f t="shared" si="108"/>
        <v/>
      </c>
      <c r="DS52" s="2" t="str">
        <f t="shared" si="109"/>
        <v/>
      </c>
      <c r="DT52" s="2" t="str">
        <f t="shared" si="110"/>
        <v/>
      </c>
      <c r="DU52" s="2" t="str">
        <f t="shared" si="111"/>
        <v/>
      </c>
      <c r="DV52" s="15"/>
      <c r="DW52" s="18"/>
      <c r="DX52" s="17"/>
      <c r="DY52" s="47" t="str">
        <f t="shared" si="129"/>
        <v/>
      </c>
      <c r="DZ52" s="47" t="str">
        <f t="shared" si="129"/>
        <v/>
      </c>
      <c r="EA52" s="47" t="str">
        <f t="shared" si="129"/>
        <v/>
      </c>
      <c r="EB52" s="47" t="str">
        <f t="shared" si="129"/>
        <v/>
      </c>
      <c r="EC52" s="49" t="str">
        <f t="shared" si="129"/>
        <v/>
      </c>
      <c r="ED52" s="49" t="str">
        <f t="shared" si="129"/>
        <v/>
      </c>
      <c r="EE52" s="47" t="str">
        <f t="shared" si="129"/>
        <v/>
      </c>
      <c r="EF52" s="47" t="str">
        <f t="shared" si="129"/>
        <v/>
      </c>
      <c r="EG52" s="47" t="str">
        <f t="shared" si="129"/>
        <v/>
      </c>
      <c r="EH52" s="6">
        <f t="shared" si="16"/>
        <v>0</v>
      </c>
      <c r="EI52" s="6">
        <f t="shared" si="17"/>
        <v>0</v>
      </c>
      <c r="EJ52" s="2" t="str">
        <f t="shared" si="18"/>
        <v/>
      </c>
      <c r="EK52" s="2" t="str">
        <f t="shared" si="19"/>
        <v/>
      </c>
      <c r="EL52" s="2" t="str">
        <f t="shared" si="128"/>
        <v/>
      </c>
      <c r="EM52" s="2" t="str">
        <f t="shared" si="21"/>
        <v/>
      </c>
      <c r="EN52" s="2" t="str">
        <f t="shared" si="22"/>
        <v/>
      </c>
      <c r="EO52" s="2">
        <f t="shared" si="23"/>
        <v>0</v>
      </c>
      <c r="EP52" s="2">
        <f t="shared" si="112"/>
        <v>0</v>
      </c>
      <c r="EQ52" s="2"/>
      <c r="ER52" s="2"/>
      <c r="ES52" s="2"/>
      <c r="ET52" s="2"/>
      <c r="EU52" s="2"/>
      <c r="EV52" s="2"/>
      <c r="EW52" s="2">
        <f t="shared" si="24"/>
        <v>0</v>
      </c>
      <c r="EX52" s="2">
        <f t="shared" si="25"/>
        <v>0</v>
      </c>
      <c r="EY52" s="2">
        <f t="shared" si="113"/>
        <v>0</v>
      </c>
      <c r="EZ52" s="2">
        <f t="shared" si="26"/>
        <v>0</v>
      </c>
      <c r="FA52" s="2">
        <f t="shared" si="27"/>
        <v>0</v>
      </c>
      <c r="FB52" s="59"/>
      <c r="FC52" s="2">
        <f t="shared" si="28"/>
        <v>0</v>
      </c>
      <c r="FD52" s="2">
        <f t="shared" si="114"/>
        <v>0</v>
      </c>
      <c r="FE52" s="3">
        <f t="shared" si="127"/>
        <v>0</v>
      </c>
      <c r="FF52" s="3">
        <f t="shared" si="115"/>
        <v>0</v>
      </c>
      <c r="FG52" s="3">
        <f t="shared" si="116"/>
        <v>0</v>
      </c>
      <c r="FH52" s="3">
        <f t="shared" si="29"/>
        <v>0</v>
      </c>
      <c r="FI52" s="67">
        <f t="shared" si="30"/>
        <v>0</v>
      </c>
      <c r="FJ52" s="3">
        <f t="shared" si="31"/>
        <v>0</v>
      </c>
      <c r="FK52" s="3">
        <f t="shared" si="32"/>
        <v>0</v>
      </c>
      <c r="FL52" s="3">
        <f t="shared" si="117"/>
        <v>0</v>
      </c>
      <c r="FM52" s="3">
        <f t="shared" si="118"/>
        <v>0</v>
      </c>
      <c r="FN52" s="3">
        <f t="shared" si="119"/>
        <v>0</v>
      </c>
      <c r="FO52" s="2">
        <f t="shared" si="33"/>
        <v>0</v>
      </c>
      <c r="FP52" s="2">
        <f t="shared" si="34"/>
        <v>0</v>
      </c>
      <c r="FQ52" s="2">
        <f t="shared" si="120"/>
        <v>0</v>
      </c>
      <c r="FR52" s="6" t="str">
        <f>IF(A52=1,1,IF(DW52="","",COUNTA($DW$31:DW52)+1))</f>
        <v/>
      </c>
      <c r="FS52" s="6" t="str">
        <f t="shared" si="35"/>
        <v/>
      </c>
      <c r="FT52" s="43">
        <f t="shared" si="121"/>
        <v>0</v>
      </c>
      <c r="FU52" s="23">
        <f t="shared" si="122"/>
        <v>0</v>
      </c>
      <c r="FV52" s="21">
        <f t="shared" si="123"/>
        <v>0</v>
      </c>
    </row>
    <row r="53" spans="1:178">
      <c r="A53" s="4" t="str">
        <f t="shared" si="36"/>
        <v/>
      </c>
      <c r="B53" s="33"/>
      <c r="C53" s="33"/>
      <c r="D53" s="33"/>
      <c r="E53" s="33"/>
      <c r="F53" s="33"/>
      <c r="G53" s="11" t="str">
        <f t="shared" si="2"/>
        <v/>
      </c>
      <c r="H53" s="3" t="str">
        <f t="shared" si="38"/>
        <v/>
      </c>
      <c r="I53" s="3" t="str">
        <f t="shared" si="3"/>
        <v/>
      </c>
      <c r="J53" s="3" t="str">
        <f t="shared" si="39"/>
        <v/>
      </c>
      <c r="K53" s="3" t="str">
        <f t="shared" si="4"/>
        <v/>
      </c>
      <c r="L53" s="2" t="str">
        <f t="shared" si="5"/>
        <v/>
      </c>
      <c r="M53" s="8" t="str">
        <f t="shared" si="40"/>
        <v/>
      </c>
      <c r="N53" s="8" t="str">
        <f t="shared" si="6"/>
        <v/>
      </c>
      <c r="O53" s="8" t="str">
        <f t="shared" si="41"/>
        <v/>
      </c>
      <c r="P53" s="8" t="str">
        <f t="shared" si="7"/>
        <v/>
      </c>
      <c r="Q53" s="2" t="str">
        <f t="shared" si="8"/>
        <v/>
      </c>
      <c r="R53" s="3" t="str">
        <f t="shared" si="9"/>
        <v/>
      </c>
      <c r="S53" s="3" t="str">
        <f t="shared" si="10"/>
        <v/>
      </c>
      <c r="T53" s="3" t="str">
        <f t="shared" si="42"/>
        <v/>
      </c>
      <c r="U53" s="8" t="str">
        <f t="shared" si="11"/>
        <v/>
      </c>
      <c r="V53" s="2" t="str">
        <f t="shared" si="12"/>
        <v/>
      </c>
      <c r="W53" s="2" t="str">
        <f t="shared" si="13"/>
        <v/>
      </c>
      <c r="X53" s="2" t="str">
        <f t="shared" si="124"/>
        <v/>
      </c>
      <c r="Y53" s="2" t="str">
        <f t="shared" si="14"/>
        <v/>
      </c>
      <c r="Z53" s="46" t="str">
        <f t="shared" si="43"/>
        <v/>
      </c>
      <c r="AA53" s="46" t="str">
        <f t="shared" si="44"/>
        <v/>
      </c>
      <c r="AB53" s="47"/>
      <c r="AC53" s="46" t="str">
        <f t="shared" si="45"/>
        <v/>
      </c>
      <c r="AD53" s="47" t="str">
        <f t="shared" si="46"/>
        <v/>
      </c>
      <c r="AE53" s="48" t="str">
        <f t="shared" si="47"/>
        <v/>
      </c>
      <c r="AF53" s="49" t="str">
        <f t="shared" si="130"/>
        <v/>
      </c>
      <c r="AG53" s="49" t="str">
        <f t="shared" si="130"/>
        <v/>
      </c>
      <c r="AH53" s="49" t="str">
        <f t="shared" si="130"/>
        <v/>
      </c>
      <c r="AI53" s="47" t="str">
        <f t="shared" si="130"/>
        <v/>
      </c>
      <c r="AJ53" s="47" t="str">
        <f t="shared" si="130"/>
        <v/>
      </c>
      <c r="AK53" s="46" t="str">
        <f t="shared" si="130"/>
        <v/>
      </c>
      <c r="AL53" s="47"/>
      <c r="AM53" s="53" t="str">
        <f t="shared" si="49"/>
        <v/>
      </c>
      <c r="AN53" s="50" t="str">
        <f t="shared" si="50"/>
        <v/>
      </c>
      <c r="AO53" s="53" t="s">
        <v>85</v>
      </c>
      <c r="AP53" s="52" t="str">
        <f t="shared" si="51"/>
        <v/>
      </c>
      <c r="AQ53" s="52" t="str">
        <f t="shared" si="52"/>
        <v/>
      </c>
      <c r="AR53" s="47">
        <f t="shared" si="53"/>
        <v>0.37</v>
      </c>
      <c r="AS53" s="53" t="str">
        <f t="shared" si="54"/>
        <v/>
      </c>
      <c r="AT53" s="52" t="str">
        <f t="shared" si="55"/>
        <v/>
      </c>
      <c r="AU53" s="9" t="str">
        <f t="shared" si="56"/>
        <v/>
      </c>
      <c r="AV53" s="9" t="str">
        <f t="shared" si="57"/>
        <v/>
      </c>
      <c r="AW53" s="12" t="str">
        <f t="shared" si="58"/>
        <v/>
      </c>
      <c r="AX53" s="9" t="str">
        <f t="shared" si="59"/>
        <v/>
      </c>
      <c r="AY53" s="12" t="str">
        <f t="shared" si="60"/>
        <v/>
      </c>
      <c r="AZ53" s="10" t="str">
        <f t="shared" si="61"/>
        <v/>
      </c>
      <c r="BA53" s="10" t="str">
        <f t="shared" si="62"/>
        <v/>
      </c>
      <c r="BB53" s="10" t="str">
        <f t="shared" si="63"/>
        <v/>
      </c>
      <c r="BC53" s="10" t="str">
        <f t="shared" si="64"/>
        <v/>
      </c>
      <c r="BD53" s="10" t="str">
        <f t="shared" si="65"/>
        <v/>
      </c>
      <c r="BE53" s="12" t="str">
        <f t="shared" si="66"/>
        <v/>
      </c>
      <c r="BF53" s="9" t="str">
        <f t="shared" si="67"/>
        <v/>
      </c>
      <c r="BG53" s="9" t="str">
        <f t="shared" si="68"/>
        <v/>
      </c>
      <c r="BH53" s="7" t="str">
        <f t="shared" si="69"/>
        <v/>
      </c>
      <c r="BI53" s="7" t="str">
        <f t="shared" si="70"/>
        <v/>
      </c>
      <c r="BJ53" s="12" t="str">
        <f t="shared" si="71"/>
        <v/>
      </c>
      <c r="BK53" s="80" t="str">
        <f t="shared" si="72"/>
        <v/>
      </c>
      <c r="BL53" s="7" t="str">
        <f t="shared" si="73"/>
        <v/>
      </c>
      <c r="BM53" s="7" t="str">
        <f t="shared" si="125"/>
        <v/>
      </c>
      <c r="BN53" s="12" t="str">
        <f t="shared" si="74"/>
        <v/>
      </c>
      <c r="BO53" s="9" t="str">
        <f t="shared" si="75"/>
        <v/>
      </c>
      <c r="BP53" s="2" t="str">
        <f t="shared" si="76"/>
        <v/>
      </c>
      <c r="BQ53" s="2" t="str">
        <f t="shared" si="77"/>
        <v/>
      </c>
      <c r="BR53" s="20" t="str">
        <f t="shared" si="131"/>
        <v/>
      </c>
      <c r="BS53" s="20" t="str">
        <f t="shared" si="131"/>
        <v/>
      </c>
      <c r="BT53" s="20" t="str">
        <f t="shared" si="131"/>
        <v/>
      </c>
      <c r="BU53" s="86" t="str">
        <f t="shared" si="79"/>
        <v/>
      </c>
      <c r="BV53" s="86" t="str">
        <f t="shared" si="80"/>
        <v/>
      </c>
      <c r="BW53" s="20" t="str">
        <f t="shared" si="131"/>
        <v/>
      </c>
      <c r="BX53" s="86" t="str">
        <f t="shared" si="131"/>
        <v/>
      </c>
      <c r="BY53" s="86" t="str">
        <f t="shared" si="131"/>
        <v/>
      </c>
      <c r="BZ53" s="86" t="str">
        <f t="shared" si="131"/>
        <v/>
      </c>
      <c r="CA53" s="86" t="str">
        <f t="shared" si="131"/>
        <v/>
      </c>
      <c r="CB53" s="86" t="str">
        <f t="shared" si="131"/>
        <v/>
      </c>
      <c r="CC53" s="86" t="str">
        <f t="shared" si="131"/>
        <v/>
      </c>
      <c r="CD53" s="86" t="str">
        <f t="shared" si="131"/>
        <v/>
      </c>
      <c r="CE53" s="20" t="str">
        <f t="shared" si="126"/>
        <v/>
      </c>
      <c r="CF53" s="14" t="str">
        <f t="shared" si="82"/>
        <v/>
      </c>
      <c r="CG53" s="14" t="str">
        <f t="shared" si="83"/>
        <v/>
      </c>
      <c r="CH53" s="8">
        <f t="shared" si="84"/>
        <v>0</v>
      </c>
      <c r="CI53" s="9" t="str">
        <f t="shared" si="85"/>
        <v/>
      </c>
      <c r="CJ53" s="9" t="str">
        <f t="shared" si="86"/>
        <v/>
      </c>
      <c r="CK53" s="9" t="str">
        <f t="shared" si="87"/>
        <v/>
      </c>
      <c r="CL53" s="9" t="str">
        <f t="shared" si="88"/>
        <v/>
      </c>
      <c r="CM53" s="9" t="str">
        <f t="shared" si="89"/>
        <v/>
      </c>
      <c r="CN53" s="9" t="str">
        <f t="shared" si="90"/>
        <v/>
      </c>
      <c r="CO53" s="9" t="str">
        <f t="shared" si="91"/>
        <v/>
      </c>
      <c r="CP53" s="9" t="str">
        <f t="shared" si="91"/>
        <v/>
      </c>
      <c r="CQ53" s="9" t="str">
        <f t="shared" si="91"/>
        <v/>
      </c>
      <c r="CR53" s="9" t="str">
        <f t="shared" si="91"/>
        <v/>
      </c>
      <c r="CS53" s="9" t="str">
        <f t="shared" si="91"/>
        <v/>
      </c>
      <c r="CT53" s="9" t="str">
        <f t="shared" si="91"/>
        <v/>
      </c>
      <c r="CU53" s="9" t="str">
        <f t="shared" si="91"/>
        <v/>
      </c>
      <c r="CV53" s="9" t="str">
        <f t="shared" si="92"/>
        <v/>
      </c>
      <c r="CW53" s="9" t="str">
        <f t="shared" si="93"/>
        <v/>
      </c>
      <c r="CX53" s="9" t="str">
        <f t="shared" si="93"/>
        <v/>
      </c>
      <c r="CY53" s="9" t="str">
        <f t="shared" si="93"/>
        <v/>
      </c>
      <c r="CZ53" s="9" t="str">
        <f t="shared" si="93"/>
        <v/>
      </c>
      <c r="DA53" s="9" t="str">
        <f t="shared" si="93"/>
        <v/>
      </c>
      <c r="DB53" s="9" t="str">
        <f t="shared" si="93"/>
        <v/>
      </c>
      <c r="DC53" s="9" t="str">
        <f t="shared" si="93"/>
        <v/>
      </c>
      <c r="DD53" s="2" t="str">
        <f t="shared" si="94"/>
        <v/>
      </c>
      <c r="DE53" s="2" t="str">
        <f t="shared" si="95"/>
        <v/>
      </c>
      <c r="DF53" s="2" t="str">
        <f t="shared" si="96"/>
        <v/>
      </c>
      <c r="DG53" s="2" t="str">
        <f t="shared" si="97"/>
        <v/>
      </c>
      <c r="DH53" s="2" t="str">
        <f t="shared" si="98"/>
        <v/>
      </c>
      <c r="DI53" s="2" t="str">
        <f t="shared" si="99"/>
        <v/>
      </c>
      <c r="DJ53" s="2" t="str">
        <f t="shared" si="100"/>
        <v/>
      </c>
      <c r="DK53" s="2" t="str">
        <f t="shared" si="101"/>
        <v/>
      </c>
      <c r="DL53" s="16" t="str">
        <f t="shared" si="102"/>
        <v/>
      </c>
      <c r="DM53" s="16" t="str">
        <f t="shared" si="103"/>
        <v/>
      </c>
      <c r="DN53" s="16" t="str">
        <f t="shared" si="104"/>
        <v/>
      </c>
      <c r="DO53" s="72" t="str">
        <f t="shared" si="105"/>
        <v/>
      </c>
      <c r="DP53" s="16" t="str">
        <f t="shared" si="106"/>
        <v/>
      </c>
      <c r="DQ53" s="16" t="str">
        <f t="shared" si="107"/>
        <v/>
      </c>
      <c r="DR53" s="2" t="str">
        <f t="shared" si="108"/>
        <v/>
      </c>
      <c r="DS53" s="2" t="str">
        <f t="shared" si="109"/>
        <v/>
      </c>
      <c r="DT53" s="2" t="str">
        <f t="shared" si="110"/>
        <v/>
      </c>
      <c r="DU53" s="2" t="str">
        <f t="shared" si="111"/>
        <v/>
      </c>
      <c r="DV53" s="15"/>
      <c r="DW53" s="18"/>
      <c r="DX53" s="17"/>
      <c r="DY53" s="47" t="str">
        <f t="shared" si="129"/>
        <v/>
      </c>
      <c r="DZ53" s="47" t="str">
        <f t="shared" si="129"/>
        <v/>
      </c>
      <c r="EA53" s="47" t="str">
        <f t="shared" si="129"/>
        <v/>
      </c>
      <c r="EB53" s="47" t="str">
        <f t="shared" si="129"/>
        <v/>
      </c>
      <c r="EC53" s="49" t="str">
        <f t="shared" si="129"/>
        <v/>
      </c>
      <c r="ED53" s="49" t="str">
        <f t="shared" si="129"/>
        <v/>
      </c>
      <c r="EE53" s="47" t="str">
        <f t="shared" si="129"/>
        <v/>
      </c>
      <c r="EF53" s="47" t="str">
        <f t="shared" si="129"/>
        <v/>
      </c>
      <c r="EG53" s="47" t="str">
        <f t="shared" si="129"/>
        <v/>
      </c>
      <c r="EH53" s="6">
        <f t="shared" si="16"/>
        <v>0</v>
      </c>
      <c r="EI53" s="6">
        <f t="shared" si="17"/>
        <v>0</v>
      </c>
      <c r="EJ53" s="2" t="str">
        <f t="shared" si="18"/>
        <v/>
      </c>
      <c r="EK53" s="2" t="str">
        <f t="shared" si="19"/>
        <v/>
      </c>
      <c r="EL53" s="2" t="str">
        <f t="shared" si="128"/>
        <v/>
      </c>
      <c r="EM53" s="2" t="str">
        <f t="shared" si="21"/>
        <v/>
      </c>
      <c r="EN53" s="2" t="str">
        <f t="shared" si="22"/>
        <v/>
      </c>
      <c r="EO53" s="2">
        <f t="shared" si="23"/>
        <v>0</v>
      </c>
      <c r="EP53" s="2">
        <f t="shared" si="112"/>
        <v>0</v>
      </c>
      <c r="EQ53" s="2"/>
      <c r="ER53" s="2"/>
      <c r="ES53" s="2"/>
      <c r="ET53" s="2"/>
      <c r="EU53" s="2"/>
      <c r="EV53" s="2"/>
      <c r="EW53" s="2">
        <f t="shared" si="24"/>
        <v>0</v>
      </c>
      <c r="EX53" s="2">
        <f t="shared" si="25"/>
        <v>0</v>
      </c>
      <c r="EY53" s="2">
        <f t="shared" si="113"/>
        <v>0</v>
      </c>
      <c r="EZ53" s="2">
        <f t="shared" si="26"/>
        <v>0</v>
      </c>
      <c r="FA53" s="2">
        <f t="shared" si="27"/>
        <v>0</v>
      </c>
      <c r="FB53" s="59"/>
      <c r="FC53" s="2">
        <f t="shared" si="28"/>
        <v>0</v>
      </c>
      <c r="FD53" s="2">
        <f t="shared" si="114"/>
        <v>0</v>
      </c>
      <c r="FE53" s="3">
        <f t="shared" si="127"/>
        <v>0</v>
      </c>
      <c r="FF53" s="3">
        <f t="shared" si="115"/>
        <v>0</v>
      </c>
      <c r="FG53" s="3">
        <f t="shared" si="116"/>
        <v>0</v>
      </c>
      <c r="FH53" s="3">
        <f t="shared" si="29"/>
        <v>0</v>
      </c>
      <c r="FI53" s="67">
        <f t="shared" si="30"/>
        <v>0</v>
      </c>
      <c r="FJ53" s="3">
        <f t="shared" si="31"/>
        <v>0</v>
      </c>
      <c r="FK53" s="3">
        <f t="shared" si="32"/>
        <v>0</v>
      </c>
      <c r="FL53" s="3">
        <f t="shared" si="117"/>
        <v>0</v>
      </c>
      <c r="FM53" s="3">
        <f t="shared" si="118"/>
        <v>0</v>
      </c>
      <c r="FN53" s="3">
        <f t="shared" si="119"/>
        <v>0</v>
      </c>
      <c r="FO53" s="2">
        <f t="shared" si="33"/>
        <v>0</v>
      </c>
      <c r="FP53" s="2">
        <f t="shared" si="34"/>
        <v>0</v>
      </c>
      <c r="FQ53" s="2">
        <f t="shared" si="120"/>
        <v>0</v>
      </c>
      <c r="FR53" s="6" t="str">
        <f>IF(A53=1,1,IF(DW53="","",COUNTA($DW$31:DW53)+1))</f>
        <v/>
      </c>
      <c r="FS53" s="6" t="str">
        <f t="shared" si="35"/>
        <v/>
      </c>
      <c r="FT53" s="43">
        <f t="shared" si="121"/>
        <v>0</v>
      </c>
      <c r="FU53" s="23">
        <f t="shared" si="122"/>
        <v>0</v>
      </c>
      <c r="FV53" s="21">
        <f t="shared" si="123"/>
        <v>0</v>
      </c>
    </row>
    <row r="54" spans="1:178">
      <c r="A54" s="4" t="str">
        <f t="shared" si="36"/>
        <v/>
      </c>
      <c r="B54" s="33"/>
      <c r="C54" s="33"/>
      <c r="D54" s="33"/>
      <c r="E54" s="33"/>
      <c r="F54" s="33"/>
      <c r="G54" s="11" t="str">
        <f t="shared" si="2"/>
        <v/>
      </c>
      <c r="H54" s="3" t="str">
        <f t="shared" si="38"/>
        <v/>
      </c>
      <c r="I54" s="3" t="str">
        <f t="shared" si="3"/>
        <v/>
      </c>
      <c r="J54" s="3" t="str">
        <f t="shared" si="39"/>
        <v/>
      </c>
      <c r="K54" s="3" t="str">
        <f t="shared" si="4"/>
        <v/>
      </c>
      <c r="L54" s="2" t="str">
        <f t="shared" si="5"/>
        <v/>
      </c>
      <c r="M54" s="8" t="str">
        <f t="shared" si="40"/>
        <v/>
      </c>
      <c r="N54" s="8" t="str">
        <f t="shared" si="6"/>
        <v/>
      </c>
      <c r="O54" s="8" t="str">
        <f t="shared" si="41"/>
        <v/>
      </c>
      <c r="P54" s="8" t="str">
        <f t="shared" si="7"/>
        <v/>
      </c>
      <c r="Q54" s="2" t="str">
        <f t="shared" si="8"/>
        <v/>
      </c>
      <c r="R54" s="3" t="str">
        <f t="shared" si="9"/>
        <v/>
      </c>
      <c r="S54" s="3" t="str">
        <f t="shared" si="10"/>
        <v/>
      </c>
      <c r="T54" s="3" t="str">
        <f t="shared" si="42"/>
        <v/>
      </c>
      <c r="U54" s="8" t="str">
        <f t="shared" si="11"/>
        <v/>
      </c>
      <c r="V54" s="2" t="str">
        <f t="shared" si="12"/>
        <v/>
      </c>
      <c r="W54" s="2" t="str">
        <f t="shared" si="13"/>
        <v/>
      </c>
      <c r="X54" s="2" t="str">
        <f t="shared" si="124"/>
        <v/>
      </c>
      <c r="Y54" s="2" t="str">
        <f t="shared" si="14"/>
        <v/>
      </c>
      <c r="Z54" s="46" t="str">
        <f t="shared" si="43"/>
        <v/>
      </c>
      <c r="AA54" s="46" t="str">
        <f t="shared" si="44"/>
        <v/>
      </c>
      <c r="AB54" s="47"/>
      <c r="AC54" s="46" t="str">
        <f t="shared" si="45"/>
        <v/>
      </c>
      <c r="AD54" s="47" t="str">
        <f t="shared" si="46"/>
        <v/>
      </c>
      <c r="AE54" s="48" t="str">
        <f t="shared" si="47"/>
        <v/>
      </c>
      <c r="AF54" s="49" t="str">
        <f t="shared" si="130"/>
        <v/>
      </c>
      <c r="AG54" s="49" t="str">
        <f t="shared" si="130"/>
        <v/>
      </c>
      <c r="AH54" s="49" t="str">
        <f t="shared" si="130"/>
        <v/>
      </c>
      <c r="AI54" s="47" t="str">
        <f t="shared" si="130"/>
        <v/>
      </c>
      <c r="AJ54" s="47" t="str">
        <f t="shared" si="130"/>
        <v/>
      </c>
      <c r="AK54" s="46" t="str">
        <f t="shared" si="130"/>
        <v/>
      </c>
      <c r="AL54" s="47"/>
      <c r="AM54" s="53" t="str">
        <f t="shared" si="49"/>
        <v/>
      </c>
      <c r="AN54" s="50" t="str">
        <f t="shared" si="50"/>
        <v/>
      </c>
      <c r="AO54" s="53" t="s">
        <v>85</v>
      </c>
      <c r="AP54" s="52" t="str">
        <f t="shared" si="51"/>
        <v/>
      </c>
      <c r="AQ54" s="52" t="str">
        <f t="shared" si="52"/>
        <v/>
      </c>
      <c r="AR54" s="47">
        <f t="shared" si="53"/>
        <v>0.37</v>
      </c>
      <c r="AS54" s="53" t="str">
        <f t="shared" si="54"/>
        <v/>
      </c>
      <c r="AT54" s="52" t="str">
        <f t="shared" si="55"/>
        <v/>
      </c>
      <c r="AU54" s="9" t="str">
        <f t="shared" si="56"/>
        <v/>
      </c>
      <c r="AV54" s="9" t="str">
        <f t="shared" si="57"/>
        <v/>
      </c>
      <c r="AW54" s="12" t="str">
        <f t="shared" si="58"/>
        <v/>
      </c>
      <c r="AX54" s="9" t="str">
        <f t="shared" si="59"/>
        <v/>
      </c>
      <c r="AY54" s="12" t="str">
        <f t="shared" si="60"/>
        <v/>
      </c>
      <c r="AZ54" s="10" t="str">
        <f t="shared" si="61"/>
        <v/>
      </c>
      <c r="BA54" s="10" t="str">
        <f t="shared" si="62"/>
        <v/>
      </c>
      <c r="BB54" s="10" t="str">
        <f t="shared" si="63"/>
        <v/>
      </c>
      <c r="BC54" s="10" t="str">
        <f t="shared" si="64"/>
        <v/>
      </c>
      <c r="BD54" s="10" t="str">
        <f t="shared" si="65"/>
        <v/>
      </c>
      <c r="BE54" s="12" t="str">
        <f t="shared" si="66"/>
        <v/>
      </c>
      <c r="BF54" s="9" t="str">
        <f t="shared" si="67"/>
        <v/>
      </c>
      <c r="BG54" s="9" t="str">
        <f t="shared" si="68"/>
        <v/>
      </c>
      <c r="BH54" s="7" t="str">
        <f t="shared" si="69"/>
        <v/>
      </c>
      <c r="BI54" s="7" t="str">
        <f t="shared" si="70"/>
        <v/>
      </c>
      <c r="BJ54" s="12" t="str">
        <f t="shared" si="71"/>
        <v/>
      </c>
      <c r="BK54" s="80" t="str">
        <f t="shared" si="72"/>
        <v/>
      </c>
      <c r="BL54" s="7" t="str">
        <f t="shared" si="73"/>
        <v/>
      </c>
      <c r="BM54" s="7" t="str">
        <f t="shared" si="125"/>
        <v/>
      </c>
      <c r="BN54" s="12" t="str">
        <f t="shared" si="74"/>
        <v/>
      </c>
      <c r="BO54" s="9" t="str">
        <f t="shared" si="75"/>
        <v/>
      </c>
      <c r="BP54" s="2" t="str">
        <f t="shared" si="76"/>
        <v/>
      </c>
      <c r="BQ54" s="2" t="str">
        <f t="shared" si="77"/>
        <v/>
      </c>
      <c r="BR54" s="20" t="str">
        <f t="shared" si="131"/>
        <v/>
      </c>
      <c r="BS54" s="20" t="str">
        <f t="shared" si="131"/>
        <v/>
      </c>
      <c r="BT54" s="20" t="str">
        <f t="shared" si="131"/>
        <v/>
      </c>
      <c r="BU54" s="86" t="str">
        <f t="shared" si="79"/>
        <v/>
      </c>
      <c r="BV54" s="86" t="str">
        <f t="shared" si="80"/>
        <v/>
      </c>
      <c r="BW54" s="20" t="str">
        <f t="shared" si="131"/>
        <v/>
      </c>
      <c r="BX54" s="86" t="str">
        <f t="shared" si="131"/>
        <v/>
      </c>
      <c r="BY54" s="86" t="str">
        <f t="shared" si="131"/>
        <v/>
      </c>
      <c r="BZ54" s="86" t="str">
        <f t="shared" si="131"/>
        <v/>
      </c>
      <c r="CA54" s="86" t="str">
        <f t="shared" si="131"/>
        <v/>
      </c>
      <c r="CB54" s="86" t="str">
        <f t="shared" si="131"/>
        <v/>
      </c>
      <c r="CC54" s="86" t="str">
        <f t="shared" si="131"/>
        <v/>
      </c>
      <c r="CD54" s="86" t="str">
        <f t="shared" si="131"/>
        <v/>
      </c>
      <c r="CE54" s="20" t="str">
        <f t="shared" si="126"/>
        <v/>
      </c>
      <c r="CF54" s="14" t="str">
        <f t="shared" si="82"/>
        <v/>
      </c>
      <c r="CG54" s="14" t="str">
        <f t="shared" si="83"/>
        <v/>
      </c>
      <c r="CH54" s="8">
        <f t="shared" si="84"/>
        <v>0</v>
      </c>
      <c r="CI54" s="9" t="str">
        <f t="shared" si="85"/>
        <v/>
      </c>
      <c r="CJ54" s="9" t="str">
        <f t="shared" si="86"/>
        <v/>
      </c>
      <c r="CK54" s="9" t="str">
        <f t="shared" si="87"/>
        <v/>
      </c>
      <c r="CL54" s="9" t="str">
        <f t="shared" si="88"/>
        <v/>
      </c>
      <c r="CM54" s="9" t="str">
        <f t="shared" si="89"/>
        <v/>
      </c>
      <c r="CN54" s="9" t="str">
        <f t="shared" si="90"/>
        <v/>
      </c>
      <c r="CO54" s="9" t="str">
        <f t="shared" si="91"/>
        <v/>
      </c>
      <c r="CP54" s="9" t="str">
        <f t="shared" si="91"/>
        <v/>
      </c>
      <c r="CQ54" s="9" t="str">
        <f t="shared" si="91"/>
        <v/>
      </c>
      <c r="CR54" s="9" t="str">
        <f t="shared" si="91"/>
        <v/>
      </c>
      <c r="CS54" s="9" t="str">
        <f t="shared" si="91"/>
        <v/>
      </c>
      <c r="CT54" s="9" t="str">
        <f t="shared" si="91"/>
        <v/>
      </c>
      <c r="CU54" s="9" t="str">
        <f t="shared" si="91"/>
        <v/>
      </c>
      <c r="CV54" s="9" t="str">
        <f t="shared" si="92"/>
        <v/>
      </c>
      <c r="CW54" s="9" t="str">
        <f t="shared" si="93"/>
        <v/>
      </c>
      <c r="CX54" s="9" t="str">
        <f t="shared" si="93"/>
        <v/>
      </c>
      <c r="CY54" s="9" t="str">
        <f t="shared" si="93"/>
        <v/>
      </c>
      <c r="CZ54" s="9" t="str">
        <f t="shared" si="93"/>
        <v/>
      </c>
      <c r="DA54" s="9" t="str">
        <f t="shared" si="93"/>
        <v/>
      </c>
      <c r="DB54" s="9" t="str">
        <f t="shared" si="93"/>
        <v/>
      </c>
      <c r="DC54" s="9" t="str">
        <f t="shared" si="93"/>
        <v/>
      </c>
      <c r="DD54" s="2" t="str">
        <f t="shared" si="94"/>
        <v/>
      </c>
      <c r="DE54" s="2" t="str">
        <f t="shared" si="95"/>
        <v/>
      </c>
      <c r="DF54" s="2" t="str">
        <f t="shared" si="96"/>
        <v/>
      </c>
      <c r="DG54" s="2" t="str">
        <f t="shared" si="97"/>
        <v/>
      </c>
      <c r="DH54" s="2" t="str">
        <f t="shared" si="98"/>
        <v/>
      </c>
      <c r="DI54" s="2" t="str">
        <f t="shared" si="99"/>
        <v/>
      </c>
      <c r="DJ54" s="2" t="str">
        <f t="shared" si="100"/>
        <v/>
      </c>
      <c r="DK54" s="2" t="str">
        <f t="shared" si="101"/>
        <v/>
      </c>
      <c r="DL54" s="16" t="str">
        <f t="shared" si="102"/>
        <v/>
      </c>
      <c r="DM54" s="16" t="str">
        <f t="shared" si="103"/>
        <v/>
      </c>
      <c r="DN54" s="16" t="str">
        <f t="shared" si="104"/>
        <v/>
      </c>
      <c r="DO54" s="72" t="str">
        <f t="shared" si="105"/>
        <v/>
      </c>
      <c r="DP54" s="16" t="str">
        <f t="shared" si="106"/>
        <v/>
      </c>
      <c r="DQ54" s="16" t="str">
        <f t="shared" si="107"/>
        <v/>
      </c>
      <c r="DR54" s="2" t="str">
        <f t="shared" si="108"/>
        <v/>
      </c>
      <c r="DS54" s="2" t="str">
        <f t="shared" si="109"/>
        <v/>
      </c>
      <c r="DT54" s="2" t="str">
        <f t="shared" si="110"/>
        <v/>
      </c>
      <c r="DU54" s="2" t="str">
        <f t="shared" si="111"/>
        <v/>
      </c>
      <c r="DV54" s="15"/>
      <c r="DW54" s="18"/>
      <c r="DX54" s="17"/>
      <c r="DY54" s="47" t="str">
        <f t="shared" si="129"/>
        <v/>
      </c>
      <c r="DZ54" s="47" t="str">
        <f t="shared" si="129"/>
        <v/>
      </c>
      <c r="EA54" s="47" t="str">
        <f t="shared" si="129"/>
        <v/>
      </c>
      <c r="EB54" s="47" t="str">
        <f t="shared" si="129"/>
        <v/>
      </c>
      <c r="EC54" s="49" t="str">
        <f t="shared" si="129"/>
        <v/>
      </c>
      <c r="ED54" s="49" t="str">
        <f t="shared" si="129"/>
        <v/>
      </c>
      <c r="EE54" s="47" t="str">
        <f t="shared" si="129"/>
        <v/>
      </c>
      <c r="EF54" s="47" t="str">
        <f t="shared" si="129"/>
        <v/>
      </c>
      <c r="EG54" s="47" t="str">
        <f t="shared" si="129"/>
        <v/>
      </c>
      <c r="EH54" s="6">
        <f t="shared" si="16"/>
        <v>0</v>
      </c>
      <c r="EI54" s="6">
        <f t="shared" si="17"/>
        <v>0</v>
      </c>
      <c r="EJ54" s="2" t="str">
        <f t="shared" si="18"/>
        <v/>
      </c>
      <c r="EK54" s="2" t="str">
        <f t="shared" si="19"/>
        <v/>
      </c>
      <c r="EL54" s="2" t="str">
        <f t="shared" si="128"/>
        <v/>
      </c>
      <c r="EM54" s="2" t="str">
        <f t="shared" si="21"/>
        <v/>
      </c>
      <c r="EN54" s="2" t="str">
        <f t="shared" si="22"/>
        <v/>
      </c>
      <c r="EO54" s="2">
        <f t="shared" si="23"/>
        <v>0</v>
      </c>
      <c r="EP54" s="2">
        <f t="shared" si="112"/>
        <v>0</v>
      </c>
      <c r="EQ54" s="2"/>
      <c r="ER54" s="2"/>
      <c r="ES54" s="2"/>
      <c r="ET54" s="2"/>
      <c r="EU54" s="2"/>
      <c r="EV54" s="2"/>
      <c r="EW54" s="2">
        <f t="shared" si="24"/>
        <v>0</v>
      </c>
      <c r="EX54" s="2">
        <f t="shared" si="25"/>
        <v>0</v>
      </c>
      <c r="EY54" s="2">
        <f t="shared" si="113"/>
        <v>0</v>
      </c>
      <c r="EZ54" s="2">
        <f t="shared" si="26"/>
        <v>0</v>
      </c>
      <c r="FA54" s="2">
        <f t="shared" si="27"/>
        <v>0</v>
      </c>
      <c r="FB54" s="59"/>
      <c r="FC54" s="2">
        <f t="shared" si="28"/>
        <v>0</v>
      </c>
      <c r="FD54" s="2">
        <f t="shared" si="114"/>
        <v>0</v>
      </c>
      <c r="FE54" s="3">
        <f t="shared" si="127"/>
        <v>0</v>
      </c>
      <c r="FF54" s="3">
        <f t="shared" si="115"/>
        <v>0</v>
      </c>
      <c r="FG54" s="3">
        <f t="shared" si="116"/>
        <v>0</v>
      </c>
      <c r="FH54" s="3">
        <f t="shared" si="29"/>
        <v>0</v>
      </c>
      <c r="FI54" s="67">
        <f t="shared" si="30"/>
        <v>0</v>
      </c>
      <c r="FJ54" s="3">
        <f t="shared" si="31"/>
        <v>0</v>
      </c>
      <c r="FK54" s="3">
        <f t="shared" si="32"/>
        <v>0</v>
      </c>
      <c r="FL54" s="3">
        <f t="shared" si="117"/>
        <v>0</v>
      </c>
      <c r="FM54" s="3">
        <f t="shared" si="118"/>
        <v>0</v>
      </c>
      <c r="FN54" s="3">
        <f t="shared" si="119"/>
        <v>0</v>
      </c>
      <c r="FO54" s="2">
        <f t="shared" si="33"/>
        <v>0</v>
      </c>
      <c r="FP54" s="2">
        <f t="shared" si="34"/>
        <v>0</v>
      </c>
      <c r="FQ54" s="2">
        <f t="shared" si="120"/>
        <v>0</v>
      </c>
      <c r="FR54" s="6" t="str">
        <f>IF(A54=1,1,IF(DW54="","",COUNTA($DW$31:DW54)+1))</f>
        <v/>
      </c>
      <c r="FS54" s="6" t="str">
        <f t="shared" si="35"/>
        <v/>
      </c>
      <c r="FT54" s="43">
        <f t="shared" si="121"/>
        <v>0</v>
      </c>
      <c r="FU54" s="23">
        <f t="shared" si="122"/>
        <v>0</v>
      </c>
      <c r="FV54" s="21">
        <f t="shared" si="123"/>
        <v>0</v>
      </c>
    </row>
    <row r="55" spans="1:178">
      <c r="A55" s="4" t="str">
        <f t="shared" si="36"/>
        <v/>
      </c>
      <c r="B55" s="33"/>
      <c r="C55" s="33"/>
      <c r="D55" s="33"/>
      <c r="E55" s="33"/>
      <c r="F55" s="33"/>
      <c r="G55" s="11" t="str">
        <f t="shared" si="2"/>
        <v/>
      </c>
      <c r="H55" s="3" t="str">
        <f t="shared" si="38"/>
        <v/>
      </c>
      <c r="I55" s="3" t="str">
        <f t="shared" si="3"/>
        <v/>
      </c>
      <c r="J55" s="3" t="str">
        <f t="shared" si="39"/>
        <v/>
      </c>
      <c r="K55" s="3" t="str">
        <f t="shared" si="4"/>
        <v/>
      </c>
      <c r="L55" s="2" t="str">
        <f t="shared" si="5"/>
        <v/>
      </c>
      <c r="M55" s="8" t="str">
        <f t="shared" si="40"/>
        <v/>
      </c>
      <c r="N55" s="8" t="str">
        <f t="shared" si="6"/>
        <v/>
      </c>
      <c r="O55" s="8" t="str">
        <f t="shared" si="41"/>
        <v/>
      </c>
      <c r="P55" s="8" t="str">
        <f t="shared" si="7"/>
        <v/>
      </c>
      <c r="Q55" s="2" t="str">
        <f t="shared" si="8"/>
        <v/>
      </c>
      <c r="R55" s="3" t="str">
        <f t="shared" si="9"/>
        <v/>
      </c>
      <c r="S55" s="3" t="str">
        <f t="shared" si="10"/>
        <v/>
      </c>
      <c r="T55" s="3" t="str">
        <f t="shared" si="42"/>
        <v/>
      </c>
      <c r="U55" s="8" t="str">
        <f t="shared" si="11"/>
        <v/>
      </c>
      <c r="V55" s="2" t="str">
        <f t="shared" si="12"/>
        <v/>
      </c>
      <c r="W55" s="2" t="str">
        <f t="shared" si="13"/>
        <v/>
      </c>
      <c r="X55" s="2" t="str">
        <f t="shared" si="124"/>
        <v/>
      </c>
      <c r="Y55" s="2" t="str">
        <f t="shared" si="14"/>
        <v/>
      </c>
      <c r="Z55" s="46" t="str">
        <f t="shared" si="43"/>
        <v/>
      </c>
      <c r="AA55" s="46" t="str">
        <f t="shared" si="44"/>
        <v/>
      </c>
      <c r="AB55" s="47"/>
      <c r="AC55" s="46" t="str">
        <f t="shared" si="45"/>
        <v/>
      </c>
      <c r="AD55" s="47" t="str">
        <f t="shared" si="46"/>
        <v/>
      </c>
      <c r="AE55" s="48" t="str">
        <f t="shared" si="47"/>
        <v/>
      </c>
      <c r="AF55" s="49" t="str">
        <f t="shared" si="130"/>
        <v/>
      </c>
      <c r="AG55" s="49" t="str">
        <f t="shared" si="130"/>
        <v/>
      </c>
      <c r="AH55" s="49" t="str">
        <f t="shared" si="130"/>
        <v/>
      </c>
      <c r="AI55" s="47" t="str">
        <f t="shared" si="130"/>
        <v/>
      </c>
      <c r="AJ55" s="47" t="str">
        <f t="shared" si="130"/>
        <v/>
      </c>
      <c r="AK55" s="46" t="str">
        <f t="shared" si="130"/>
        <v/>
      </c>
      <c r="AL55" s="47"/>
      <c r="AM55" s="53" t="str">
        <f t="shared" si="49"/>
        <v/>
      </c>
      <c r="AN55" s="50" t="str">
        <f t="shared" si="50"/>
        <v/>
      </c>
      <c r="AO55" s="53" t="s">
        <v>85</v>
      </c>
      <c r="AP55" s="52" t="str">
        <f t="shared" si="51"/>
        <v/>
      </c>
      <c r="AQ55" s="52" t="str">
        <f t="shared" si="52"/>
        <v/>
      </c>
      <c r="AR55" s="47">
        <f t="shared" si="53"/>
        <v>0.37</v>
      </c>
      <c r="AS55" s="53" t="str">
        <f t="shared" si="54"/>
        <v/>
      </c>
      <c r="AT55" s="52" t="str">
        <f t="shared" si="55"/>
        <v/>
      </c>
      <c r="AU55" s="9" t="str">
        <f t="shared" si="56"/>
        <v/>
      </c>
      <c r="AV55" s="9" t="str">
        <f t="shared" si="57"/>
        <v/>
      </c>
      <c r="AW55" s="12" t="str">
        <f t="shared" si="58"/>
        <v/>
      </c>
      <c r="AX55" s="9" t="str">
        <f t="shared" si="59"/>
        <v/>
      </c>
      <c r="AY55" s="12" t="str">
        <f t="shared" si="60"/>
        <v/>
      </c>
      <c r="AZ55" s="10" t="str">
        <f t="shared" si="61"/>
        <v/>
      </c>
      <c r="BA55" s="10" t="str">
        <f t="shared" si="62"/>
        <v/>
      </c>
      <c r="BB55" s="10" t="str">
        <f t="shared" si="63"/>
        <v/>
      </c>
      <c r="BC55" s="10" t="str">
        <f t="shared" si="64"/>
        <v/>
      </c>
      <c r="BD55" s="10" t="str">
        <f t="shared" si="65"/>
        <v/>
      </c>
      <c r="BE55" s="12" t="str">
        <f t="shared" si="66"/>
        <v/>
      </c>
      <c r="BF55" s="9" t="str">
        <f t="shared" si="67"/>
        <v/>
      </c>
      <c r="BG55" s="9" t="str">
        <f t="shared" si="68"/>
        <v/>
      </c>
      <c r="BH55" s="7" t="str">
        <f t="shared" si="69"/>
        <v/>
      </c>
      <c r="BI55" s="7" t="str">
        <f t="shared" si="70"/>
        <v/>
      </c>
      <c r="BJ55" s="12" t="str">
        <f t="shared" si="71"/>
        <v/>
      </c>
      <c r="BK55" s="80" t="str">
        <f t="shared" si="72"/>
        <v/>
      </c>
      <c r="BL55" s="7" t="str">
        <f t="shared" si="73"/>
        <v/>
      </c>
      <c r="BM55" s="7" t="str">
        <f t="shared" si="125"/>
        <v/>
      </c>
      <c r="BN55" s="12" t="str">
        <f t="shared" si="74"/>
        <v/>
      </c>
      <c r="BO55" s="9" t="str">
        <f t="shared" si="75"/>
        <v/>
      </c>
      <c r="BP55" s="2" t="str">
        <f t="shared" si="76"/>
        <v/>
      </c>
      <c r="BQ55" s="2" t="str">
        <f t="shared" si="77"/>
        <v/>
      </c>
      <c r="BR55" s="20" t="str">
        <f t="shared" si="131"/>
        <v/>
      </c>
      <c r="BS55" s="20" t="str">
        <f t="shared" si="131"/>
        <v/>
      </c>
      <c r="BT55" s="20" t="str">
        <f t="shared" si="131"/>
        <v/>
      </c>
      <c r="BU55" s="86" t="str">
        <f t="shared" si="79"/>
        <v/>
      </c>
      <c r="BV55" s="86" t="str">
        <f t="shared" si="80"/>
        <v/>
      </c>
      <c r="BW55" s="20" t="str">
        <f t="shared" si="131"/>
        <v/>
      </c>
      <c r="BX55" s="86" t="str">
        <f t="shared" si="131"/>
        <v/>
      </c>
      <c r="BY55" s="86" t="str">
        <f t="shared" si="131"/>
        <v/>
      </c>
      <c r="BZ55" s="86" t="str">
        <f t="shared" si="131"/>
        <v/>
      </c>
      <c r="CA55" s="86" t="str">
        <f t="shared" si="131"/>
        <v/>
      </c>
      <c r="CB55" s="86" t="str">
        <f t="shared" si="131"/>
        <v/>
      </c>
      <c r="CC55" s="86" t="str">
        <f t="shared" si="131"/>
        <v/>
      </c>
      <c r="CD55" s="86" t="str">
        <f t="shared" si="131"/>
        <v/>
      </c>
      <c r="CE55" s="20" t="str">
        <f t="shared" si="126"/>
        <v/>
      </c>
      <c r="CF55" s="14" t="str">
        <f t="shared" si="82"/>
        <v/>
      </c>
      <c r="CG55" s="14" t="str">
        <f t="shared" si="83"/>
        <v/>
      </c>
      <c r="CH55" s="8">
        <f t="shared" si="84"/>
        <v>0</v>
      </c>
      <c r="CI55" s="9" t="str">
        <f t="shared" si="85"/>
        <v/>
      </c>
      <c r="CJ55" s="9" t="str">
        <f t="shared" si="86"/>
        <v/>
      </c>
      <c r="CK55" s="9" t="str">
        <f t="shared" si="87"/>
        <v/>
      </c>
      <c r="CL55" s="9" t="str">
        <f t="shared" si="88"/>
        <v/>
      </c>
      <c r="CM55" s="9" t="str">
        <f t="shared" si="89"/>
        <v/>
      </c>
      <c r="CN55" s="9" t="str">
        <f t="shared" si="90"/>
        <v/>
      </c>
      <c r="CO55" s="9" t="str">
        <f t="shared" si="91"/>
        <v/>
      </c>
      <c r="CP55" s="9" t="str">
        <f t="shared" si="91"/>
        <v/>
      </c>
      <c r="CQ55" s="9" t="str">
        <f t="shared" si="91"/>
        <v/>
      </c>
      <c r="CR55" s="9" t="str">
        <f t="shared" si="91"/>
        <v/>
      </c>
      <c r="CS55" s="9" t="str">
        <f t="shared" si="91"/>
        <v/>
      </c>
      <c r="CT55" s="9" t="str">
        <f t="shared" si="91"/>
        <v/>
      </c>
      <c r="CU55" s="9" t="str">
        <f t="shared" si="91"/>
        <v/>
      </c>
      <c r="CV55" s="9" t="str">
        <f t="shared" si="92"/>
        <v/>
      </c>
      <c r="CW55" s="9" t="str">
        <f t="shared" si="93"/>
        <v/>
      </c>
      <c r="CX55" s="9" t="str">
        <f t="shared" si="93"/>
        <v/>
      </c>
      <c r="CY55" s="9" t="str">
        <f t="shared" si="93"/>
        <v/>
      </c>
      <c r="CZ55" s="9" t="str">
        <f t="shared" si="93"/>
        <v/>
      </c>
      <c r="DA55" s="9" t="str">
        <f t="shared" si="93"/>
        <v/>
      </c>
      <c r="DB55" s="9" t="str">
        <f t="shared" si="93"/>
        <v/>
      </c>
      <c r="DC55" s="9" t="str">
        <f t="shared" si="93"/>
        <v/>
      </c>
      <c r="DD55" s="2" t="str">
        <f t="shared" si="94"/>
        <v/>
      </c>
      <c r="DE55" s="2" t="str">
        <f t="shared" si="95"/>
        <v/>
      </c>
      <c r="DF55" s="2" t="str">
        <f t="shared" si="96"/>
        <v/>
      </c>
      <c r="DG55" s="2" t="str">
        <f t="shared" si="97"/>
        <v/>
      </c>
      <c r="DH55" s="2" t="str">
        <f t="shared" si="98"/>
        <v/>
      </c>
      <c r="DI55" s="2" t="str">
        <f t="shared" si="99"/>
        <v/>
      </c>
      <c r="DJ55" s="2" t="str">
        <f t="shared" si="100"/>
        <v/>
      </c>
      <c r="DK55" s="2" t="str">
        <f t="shared" si="101"/>
        <v/>
      </c>
      <c r="DL55" s="16" t="str">
        <f t="shared" si="102"/>
        <v/>
      </c>
      <c r="DM55" s="16" t="str">
        <f t="shared" si="103"/>
        <v/>
      </c>
      <c r="DN55" s="16" t="str">
        <f t="shared" si="104"/>
        <v/>
      </c>
      <c r="DO55" s="72" t="str">
        <f t="shared" si="105"/>
        <v/>
      </c>
      <c r="DP55" s="16" t="str">
        <f t="shared" si="106"/>
        <v/>
      </c>
      <c r="DQ55" s="16" t="str">
        <f t="shared" si="107"/>
        <v/>
      </c>
      <c r="DR55" s="2" t="str">
        <f t="shared" si="108"/>
        <v/>
      </c>
      <c r="DS55" s="2" t="str">
        <f t="shared" si="109"/>
        <v/>
      </c>
      <c r="DT55" s="2" t="str">
        <f t="shared" si="110"/>
        <v/>
      </c>
      <c r="DU55" s="2" t="str">
        <f t="shared" si="111"/>
        <v/>
      </c>
      <c r="DV55" s="15"/>
      <c r="DW55" s="18"/>
      <c r="DX55" s="17"/>
      <c r="DY55" s="47" t="str">
        <f t="shared" si="129"/>
        <v/>
      </c>
      <c r="DZ55" s="47" t="str">
        <f t="shared" si="129"/>
        <v/>
      </c>
      <c r="EA55" s="47" t="str">
        <f t="shared" si="129"/>
        <v/>
      </c>
      <c r="EB55" s="47" t="str">
        <f t="shared" si="129"/>
        <v/>
      </c>
      <c r="EC55" s="49" t="str">
        <f t="shared" si="129"/>
        <v/>
      </c>
      <c r="ED55" s="49" t="str">
        <f t="shared" si="129"/>
        <v/>
      </c>
      <c r="EE55" s="47" t="str">
        <f t="shared" si="129"/>
        <v/>
      </c>
      <c r="EF55" s="47" t="str">
        <f t="shared" si="129"/>
        <v/>
      </c>
      <c r="EG55" s="47" t="str">
        <f t="shared" si="129"/>
        <v/>
      </c>
      <c r="EH55" s="6">
        <f t="shared" si="16"/>
        <v>0</v>
      </c>
      <c r="EI55" s="6">
        <f t="shared" si="17"/>
        <v>0</v>
      </c>
      <c r="EJ55" s="2" t="str">
        <f t="shared" si="18"/>
        <v/>
      </c>
      <c r="EK55" s="2" t="str">
        <f t="shared" si="19"/>
        <v/>
      </c>
      <c r="EL55" s="2" t="str">
        <f t="shared" si="128"/>
        <v/>
      </c>
      <c r="EM55" s="2" t="str">
        <f t="shared" si="21"/>
        <v/>
      </c>
      <c r="EN55" s="2" t="str">
        <f t="shared" si="22"/>
        <v/>
      </c>
      <c r="EO55" s="2">
        <f t="shared" si="23"/>
        <v>0</v>
      </c>
      <c r="EP55" s="2">
        <f t="shared" si="112"/>
        <v>0</v>
      </c>
      <c r="EQ55" s="2"/>
      <c r="ER55" s="2"/>
      <c r="ES55" s="2"/>
      <c r="ET55" s="2"/>
      <c r="EU55" s="2"/>
      <c r="EV55" s="2"/>
      <c r="EW55" s="2">
        <f t="shared" si="24"/>
        <v>0</v>
      </c>
      <c r="EX55" s="2">
        <f t="shared" si="25"/>
        <v>0</v>
      </c>
      <c r="EY55" s="2">
        <f t="shared" si="113"/>
        <v>0</v>
      </c>
      <c r="EZ55" s="2">
        <f t="shared" si="26"/>
        <v>0</v>
      </c>
      <c r="FA55" s="2">
        <f t="shared" si="27"/>
        <v>0</v>
      </c>
      <c r="FB55" s="59"/>
      <c r="FC55" s="2">
        <f t="shared" si="28"/>
        <v>0</v>
      </c>
      <c r="FD55" s="2">
        <f t="shared" si="114"/>
        <v>0</v>
      </c>
      <c r="FE55" s="3">
        <f t="shared" si="127"/>
        <v>0</v>
      </c>
      <c r="FF55" s="3">
        <f t="shared" si="115"/>
        <v>0</v>
      </c>
      <c r="FG55" s="3">
        <f t="shared" si="116"/>
        <v>0</v>
      </c>
      <c r="FH55" s="3">
        <f t="shared" si="29"/>
        <v>0</v>
      </c>
      <c r="FI55" s="67">
        <f t="shared" si="30"/>
        <v>0</v>
      </c>
      <c r="FJ55" s="3">
        <f t="shared" si="31"/>
        <v>0</v>
      </c>
      <c r="FK55" s="3">
        <f t="shared" si="32"/>
        <v>0</v>
      </c>
      <c r="FL55" s="3">
        <f t="shared" si="117"/>
        <v>0</v>
      </c>
      <c r="FM55" s="3">
        <f t="shared" si="118"/>
        <v>0</v>
      </c>
      <c r="FN55" s="3">
        <f t="shared" si="119"/>
        <v>0</v>
      </c>
      <c r="FO55" s="2">
        <f t="shared" si="33"/>
        <v>0</v>
      </c>
      <c r="FP55" s="2">
        <f t="shared" si="34"/>
        <v>0</v>
      </c>
      <c r="FQ55" s="2">
        <f t="shared" si="120"/>
        <v>0</v>
      </c>
      <c r="FR55" s="6" t="str">
        <f>IF(A55=1,1,IF(DW55="","",COUNTA($DW$31:DW55)+1))</f>
        <v/>
      </c>
      <c r="FS55" s="6" t="str">
        <f t="shared" si="35"/>
        <v/>
      </c>
      <c r="FT55" s="43">
        <f t="shared" si="121"/>
        <v>0</v>
      </c>
      <c r="FU55" s="23">
        <f t="shared" si="122"/>
        <v>0</v>
      </c>
      <c r="FV55" s="21">
        <f t="shared" si="123"/>
        <v>0</v>
      </c>
    </row>
    <row r="56" spans="1:178">
      <c r="A56" s="4" t="str">
        <f t="shared" si="36"/>
        <v/>
      </c>
      <c r="B56" s="33"/>
      <c r="C56" s="33"/>
      <c r="D56" s="33"/>
      <c r="E56" s="33"/>
      <c r="F56" s="33"/>
      <c r="G56" s="11" t="str">
        <f t="shared" si="2"/>
        <v/>
      </c>
      <c r="H56" s="3" t="str">
        <f t="shared" si="38"/>
        <v/>
      </c>
      <c r="I56" s="3" t="str">
        <f t="shared" si="3"/>
        <v/>
      </c>
      <c r="J56" s="3" t="str">
        <f t="shared" si="39"/>
        <v/>
      </c>
      <c r="K56" s="3" t="str">
        <f t="shared" si="4"/>
        <v/>
      </c>
      <c r="L56" s="2" t="str">
        <f t="shared" si="5"/>
        <v/>
      </c>
      <c r="M56" s="8" t="str">
        <f t="shared" si="40"/>
        <v/>
      </c>
      <c r="N56" s="8" t="str">
        <f t="shared" si="6"/>
        <v/>
      </c>
      <c r="O56" s="8" t="str">
        <f t="shared" si="41"/>
        <v/>
      </c>
      <c r="P56" s="8" t="str">
        <f t="shared" si="7"/>
        <v/>
      </c>
      <c r="Q56" s="2" t="str">
        <f t="shared" si="8"/>
        <v/>
      </c>
      <c r="R56" s="3" t="str">
        <f t="shared" si="9"/>
        <v/>
      </c>
      <c r="S56" s="3" t="str">
        <f t="shared" si="10"/>
        <v/>
      </c>
      <c r="T56" s="3" t="str">
        <f t="shared" si="42"/>
        <v/>
      </c>
      <c r="U56" s="8" t="str">
        <f t="shared" si="11"/>
        <v/>
      </c>
      <c r="V56" s="2" t="str">
        <f t="shared" si="12"/>
        <v/>
      </c>
      <c r="W56" s="2" t="str">
        <f t="shared" si="13"/>
        <v/>
      </c>
      <c r="X56" s="2" t="str">
        <f t="shared" si="124"/>
        <v/>
      </c>
      <c r="Y56" s="2" t="str">
        <f t="shared" si="14"/>
        <v/>
      </c>
      <c r="Z56" s="46" t="str">
        <f t="shared" si="43"/>
        <v/>
      </c>
      <c r="AA56" s="46" t="str">
        <f t="shared" si="44"/>
        <v/>
      </c>
      <c r="AB56" s="47"/>
      <c r="AC56" s="46" t="str">
        <f t="shared" si="45"/>
        <v/>
      </c>
      <c r="AD56" s="47" t="str">
        <f t="shared" si="46"/>
        <v/>
      </c>
      <c r="AE56" s="48" t="str">
        <f t="shared" si="47"/>
        <v/>
      </c>
      <c r="AF56" s="49" t="str">
        <f t="shared" si="130"/>
        <v/>
      </c>
      <c r="AG56" s="49" t="str">
        <f t="shared" si="130"/>
        <v/>
      </c>
      <c r="AH56" s="49" t="str">
        <f t="shared" si="130"/>
        <v/>
      </c>
      <c r="AI56" s="47" t="str">
        <f t="shared" si="130"/>
        <v/>
      </c>
      <c r="AJ56" s="47" t="str">
        <f t="shared" si="130"/>
        <v/>
      </c>
      <c r="AK56" s="46" t="str">
        <f t="shared" si="130"/>
        <v/>
      </c>
      <c r="AL56" s="47"/>
      <c r="AM56" s="53" t="str">
        <f t="shared" si="49"/>
        <v/>
      </c>
      <c r="AN56" s="50" t="str">
        <f t="shared" si="50"/>
        <v/>
      </c>
      <c r="AO56" s="53" t="s">
        <v>85</v>
      </c>
      <c r="AP56" s="52" t="str">
        <f t="shared" si="51"/>
        <v/>
      </c>
      <c r="AQ56" s="52" t="str">
        <f t="shared" si="52"/>
        <v/>
      </c>
      <c r="AR56" s="47">
        <f t="shared" si="53"/>
        <v>0.37</v>
      </c>
      <c r="AS56" s="53" t="str">
        <f t="shared" si="54"/>
        <v/>
      </c>
      <c r="AT56" s="52" t="str">
        <f t="shared" si="55"/>
        <v/>
      </c>
      <c r="AU56" s="9" t="str">
        <f t="shared" si="56"/>
        <v/>
      </c>
      <c r="AV56" s="9" t="str">
        <f t="shared" si="57"/>
        <v/>
      </c>
      <c r="AW56" s="12" t="str">
        <f t="shared" si="58"/>
        <v/>
      </c>
      <c r="AX56" s="9" t="str">
        <f t="shared" si="59"/>
        <v/>
      </c>
      <c r="AY56" s="12" t="str">
        <f t="shared" si="60"/>
        <v/>
      </c>
      <c r="AZ56" s="10" t="str">
        <f t="shared" si="61"/>
        <v/>
      </c>
      <c r="BA56" s="10" t="str">
        <f t="shared" si="62"/>
        <v/>
      </c>
      <c r="BB56" s="10" t="str">
        <f t="shared" si="63"/>
        <v/>
      </c>
      <c r="BC56" s="10" t="str">
        <f t="shared" si="64"/>
        <v/>
      </c>
      <c r="BD56" s="10" t="str">
        <f t="shared" si="65"/>
        <v/>
      </c>
      <c r="BE56" s="12" t="str">
        <f t="shared" si="66"/>
        <v/>
      </c>
      <c r="BF56" s="9" t="str">
        <f t="shared" si="67"/>
        <v/>
      </c>
      <c r="BG56" s="9" t="str">
        <f t="shared" si="68"/>
        <v/>
      </c>
      <c r="BH56" s="7" t="str">
        <f t="shared" si="69"/>
        <v/>
      </c>
      <c r="BI56" s="7" t="str">
        <f t="shared" si="70"/>
        <v/>
      </c>
      <c r="BJ56" s="12" t="str">
        <f t="shared" si="71"/>
        <v/>
      </c>
      <c r="BK56" s="80" t="str">
        <f t="shared" si="72"/>
        <v/>
      </c>
      <c r="BL56" s="7" t="str">
        <f t="shared" si="73"/>
        <v/>
      </c>
      <c r="BM56" s="7" t="str">
        <f t="shared" si="125"/>
        <v/>
      </c>
      <c r="BN56" s="12" t="str">
        <f t="shared" si="74"/>
        <v/>
      </c>
      <c r="BO56" s="9" t="str">
        <f t="shared" si="75"/>
        <v/>
      </c>
      <c r="BP56" s="2" t="str">
        <f t="shared" si="76"/>
        <v/>
      </c>
      <c r="BQ56" s="2" t="str">
        <f t="shared" si="77"/>
        <v/>
      </c>
      <c r="BR56" s="20" t="str">
        <f t="shared" si="131"/>
        <v/>
      </c>
      <c r="BS56" s="20" t="str">
        <f t="shared" si="131"/>
        <v/>
      </c>
      <c r="BT56" s="20" t="str">
        <f t="shared" si="131"/>
        <v/>
      </c>
      <c r="BU56" s="86" t="str">
        <f t="shared" si="79"/>
        <v/>
      </c>
      <c r="BV56" s="86" t="str">
        <f t="shared" si="80"/>
        <v/>
      </c>
      <c r="BW56" s="20" t="str">
        <f t="shared" si="131"/>
        <v/>
      </c>
      <c r="BX56" s="86" t="str">
        <f t="shared" si="131"/>
        <v/>
      </c>
      <c r="BY56" s="86" t="str">
        <f t="shared" si="131"/>
        <v/>
      </c>
      <c r="BZ56" s="86" t="str">
        <f t="shared" si="131"/>
        <v/>
      </c>
      <c r="CA56" s="86" t="str">
        <f t="shared" si="131"/>
        <v/>
      </c>
      <c r="CB56" s="86" t="str">
        <f t="shared" si="131"/>
        <v/>
      </c>
      <c r="CC56" s="86" t="str">
        <f t="shared" si="131"/>
        <v/>
      </c>
      <c r="CD56" s="86" t="str">
        <f t="shared" si="131"/>
        <v/>
      </c>
      <c r="CE56" s="20" t="str">
        <f t="shared" si="126"/>
        <v/>
      </c>
      <c r="CF56" s="14" t="str">
        <f t="shared" si="82"/>
        <v/>
      </c>
      <c r="CG56" s="14" t="str">
        <f t="shared" si="83"/>
        <v/>
      </c>
      <c r="CH56" s="8">
        <f t="shared" si="84"/>
        <v>0</v>
      </c>
      <c r="CI56" s="9" t="str">
        <f t="shared" si="85"/>
        <v/>
      </c>
      <c r="CJ56" s="9" t="str">
        <f t="shared" si="86"/>
        <v/>
      </c>
      <c r="CK56" s="9" t="str">
        <f t="shared" si="87"/>
        <v/>
      </c>
      <c r="CL56" s="9" t="str">
        <f t="shared" si="88"/>
        <v/>
      </c>
      <c r="CM56" s="9" t="str">
        <f t="shared" si="89"/>
        <v/>
      </c>
      <c r="CN56" s="9" t="str">
        <f t="shared" si="90"/>
        <v/>
      </c>
      <c r="CO56" s="9" t="str">
        <f t="shared" si="91"/>
        <v/>
      </c>
      <c r="CP56" s="9" t="str">
        <f t="shared" si="91"/>
        <v/>
      </c>
      <c r="CQ56" s="9" t="str">
        <f t="shared" si="91"/>
        <v/>
      </c>
      <c r="CR56" s="9" t="str">
        <f t="shared" si="91"/>
        <v/>
      </c>
      <c r="CS56" s="9" t="str">
        <f t="shared" si="91"/>
        <v/>
      </c>
      <c r="CT56" s="9" t="str">
        <f t="shared" si="91"/>
        <v/>
      </c>
      <c r="CU56" s="9" t="str">
        <f t="shared" si="91"/>
        <v/>
      </c>
      <c r="CV56" s="9" t="str">
        <f t="shared" si="92"/>
        <v/>
      </c>
      <c r="CW56" s="9" t="str">
        <f t="shared" si="93"/>
        <v/>
      </c>
      <c r="CX56" s="9" t="str">
        <f t="shared" si="93"/>
        <v/>
      </c>
      <c r="CY56" s="9" t="str">
        <f t="shared" si="93"/>
        <v/>
      </c>
      <c r="CZ56" s="9" t="str">
        <f t="shared" si="93"/>
        <v/>
      </c>
      <c r="DA56" s="9" t="str">
        <f t="shared" si="93"/>
        <v/>
      </c>
      <c r="DB56" s="9" t="str">
        <f t="shared" si="93"/>
        <v/>
      </c>
      <c r="DC56" s="9" t="str">
        <f t="shared" si="93"/>
        <v/>
      </c>
      <c r="DD56" s="2" t="str">
        <f t="shared" si="94"/>
        <v/>
      </c>
      <c r="DE56" s="2" t="str">
        <f t="shared" si="95"/>
        <v/>
      </c>
      <c r="DF56" s="2" t="str">
        <f t="shared" si="96"/>
        <v/>
      </c>
      <c r="DG56" s="2" t="str">
        <f t="shared" si="97"/>
        <v/>
      </c>
      <c r="DH56" s="2" t="str">
        <f t="shared" si="98"/>
        <v/>
      </c>
      <c r="DI56" s="2" t="str">
        <f t="shared" si="99"/>
        <v/>
      </c>
      <c r="DJ56" s="2" t="str">
        <f t="shared" si="100"/>
        <v/>
      </c>
      <c r="DK56" s="2" t="str">
        <f t="shared" si="101"/>
        <v/>
      </c>
      <c r="DL56" s="16" t="str">
        <f t="shared" si="102"/>
        <v/>
      </c>
      <c r="DM56" s="16" t="str">
        <f t="shared" si="103"/>
        <v/>
      </c>
      <c r="DN56" s="16" t="str">
        <f t="shared" si="104"/>
        <v/>
      </c>
      <c r="DO56" s="72" t="str">
        <f t="shared" si="105"/>
        <v/>
      </c>
      <c r="DP56" s="16" t="str">
        <f t="shared" si="106"/>
        <v/>
      </c>
      <c r="DQ56" s="16" t="str">
        <f t="shared" si="107"/>
        <v/>
      </c>
      <c r="DR56" s="2" t="str">
        <f t="shared" si="108"/>
        <v/>
      </c>
      <c r="DS56" s="2" t="str">
        <f t="shared" si="109"/>
        <v/>
      </c>
      <c r="DT56" s="2" t="str">
        <f t="shared" si="110"/>
        <v/>
      </c>
      <c r="DU56" s="2" t="str">
        <f t="shared" si="111"/>
        <v/>
      </c>
      <c r="DV56" s="15"/>
      <c r="DW56" s="18"/>
      <c r="DX56" s="17"/>
      <c r="DY56" s="47" t="str">
        <f t="shared" si="129"/>
        <v/>
      </c>
      <c r="DZ56" s="47" t="str">
        <f t="shared" si="129"/>
        <v/>
      </c>
      <c r="EA56" s="47" t="str">
        <f t="shared" si="129"/>
        <v/>
      </c>
      <c r="EB56" s="47" t="str">
        <f t="shared" si="129"/>
        <v/>
      </c>
      <c r="EC56" s="49" t="str">
        <f t="shared" si="129"/>
        <v/>
      </c>
      <c r="ED56" s="49" t="str">
        <f t="shared" si="129"/>
        <v/>
      </c>
      <c r="EE56" s="47" t="str">
        <f t="shared" si="129"/>
        <v/>
      </c>
      <c r="EF56" s="47" t="str">
        <f t="shared" si="129"/>
        <v/>
      </c>
      <c r="EG56" s="47" t="str">
        <f t="shared" si="129"/>
        <v/>
      </c>
      <c r="EH56" s="6">
        <f t="shared" si="16"/>
        <v>0</v>
      </c>
      <c r="EI56" s="6">
        <f t="shared" si="17"/>
        <v>0</v>
      </c>
      <c r="EJ56" s="2" t="str">
        <f t="shared" si="18"/>
        <v/>
      </c>
      <c r="EK56" s="2" t="str">
        <f t="shared" si="19"/>
        <v/>
      </c>
      <c r="EL56" s="2" t="str">
        <f t="shared" si="128"/>
        <v/>
      </c>
      <c r="EM56" s="2" t="str">
        <f t="shared" si="21"/>
        <v/>
      </c>
      <c r="EN56" s="2" t="str">
        <f t="shared" si="22"/>
        <v/>
      </c>
      <c r="EO56" s="2">
        <f t="shared" si="23"/>
        <v>0</v>
      </c>
      <c r="EP56" s="2">
        <f t="shared" si="112"/>
        <v>0</v>
      </c>
      <c r="EQ56" s="2"/>
      <c r="ER56" s="2"/>
      <c r="ES56" s="2"/>
      <c r="ET56" s="2"/>
      <c r="EU56" s="2"/>
      <c r="EV56" s="2"/>
      <c r="EW56" s="2">
        <f t="shared" si="24"/>
        <v>0</v>
      </c>
      <c r="EX56" s="2">
        <f t="shared" si="25"/>
        <v>0</v>
      </c>
      <c r="EY56" s="2">
        <f t="shared" si="113"/>
        <v>0</v>
      </c>
      <c r="EZ56" s="2">
        <f t="shared" si="26"/>
        <v>0</v>
      </c>
      <c r="FA56" s="2">
        <f t="shared" si="27"/>
        <v>0</v>
      </c>
      <c r="FB56" s="59"/>
      <c r="FC56" s="2">
        <f t="shared" si="28"/>
        <v>0</v>
      </c>
      <c r="FD56" s="2">
        <f t="shared" si="114"/>
        <v>0</v>
      </c>
      <c r="FE56" s="3">
        <f t="shared" si="127"/>
        <v>0</v>
      </c>
      <c r="FF56" s="3">
        <f t="shared" si="115"/>
        <v>0</v>
      </c>
      <c r="FG56" s="3">
        <f t="shared" si="116"/>
        <v>0</v>
      </c>
      <c r="FH56" s="3">
        <f t="shared" si="29"/>
        <v>0</v>
      </c>
      <c r="FI56" s="67">
        <f t="shared" si="30"/>
        <v>0</v>
      </c>
      <c r="FJ56" s="3">
        <f t="shared" si="31"/>
        <v>0</v>
      </c>
      <c r="FK56" s="3">
        <f t="shared" si="32"/>
        <v>0</v>
      </c>
      <c r="FL56" s="3">
        <f t="shared" si="117"/>
        <v>0</v>
      </c>
      <c r="FM56" s="3">
        <f t="shared" si="118"/>
        <v>0</v>
      </c>
      <c r="FN56" s="3">
        <f t="shared" si="119"/>
        <v>0</v>
      </c>
      <c r="FO56" s="2">
        <f t="shared" si="33"/>
        <v>0</v>
      </c>
      <c r="FP56" s="2">
        <f t="shared" si="34"/>
        <v>0</v>
      </c>
      <c r="FQ56" s="2">
        <f t="shared" si="120"/>
        <v>0</v>
      </c>
      <c r="FR56" s="6" t="str">
        <f>IF(A56=1,1,IF(DW56="","",COUNTA($DW$31:DW56)+1))</f>
        <v/>
      </c>
      <c r="FS56" s="6" t="str">
        <f t="shared" si="35"/>
        <v/>
      </c>
      <c r="FT56" s="43">
        <f t="shared" si="121"/>
        <v>0</v>
      </c>
      <c r="FU56" s="23">
        <f t="shared" si="122"/>
        <v>0</v>
      </c>
      <c r="FV56" s="21">
        <f t="shared" si="123"/>
        <v>0</v>
      </c>
    </row>
    <row r="57" spans="1:178">
      <c r="A57" s="4" t="str">
        <f t="shared" si="36"/>
        <v/>
      </c>
      <c r="B57" s="33"/>
      <c r="C57" s="33"/>
      <c r="D57" s="33"/>
      <c r="E57" s="33"/>
      <c r="F57" s="33"/>
      <c r="G57" s="11" t="str">
        <f t="shared" si="2"/>
        <v/>
      </c>
      <c r="H57" s="3" t="str">
        <f t="shared" si="38"/>
        <v/>
      </c>
      <c r="I57" s="3" t="str">
        <f t="shared" si="3"/>
        <v/>
      </c>
      <c r="J57" s="3" t="str">
        <f t="shared" si="39"/>
        <v/>
      </c>
      <c r="K57" s="3" t="str">
        <f t="shared" si="4"/>
        <v/>
      </c>
      <c r="L57" s="2" t="str">
        <f t="shared" si="5"/>
        <v/>
      </c>
      <c r="M57" s="8" t="str">
        <f t="shared" si="40"/>
        <v/>
      </c>
      <c r="N57" s="8" t="str">
        <f t="shared" si="6"/>
        <v/>
      </c>
      <c r="O57" s="8" t="str">
        <f t="shared" si="41"/>
        <v/>
      </c>
      <c r="P57" s="8" t="str">
        <f t="shared" si="7"/>
        <v/>
      </c>
      <c r="Q57" s="2" t="str">
        <f t="shared" si="8"/>
        <v/>
      </c>
      <c r="R57" s="3" t="str">
        <f t="shared" si="9"/>
        <v/>
      </c>
      <c r="S57" s="3" t="str">
        <f t="shared" si="10"/>
        <v/>
      </c>
      <c r="T57" s="3" t="str">
        <f t="shared" si="42"/>
        <v/>
      </c>
      <c r="U57" s="8" t="str">
        <f t="shared" si="11"/>
        <v/>
      </c>
      <c r="V57" s="2" t="str">
        <f t="shared" si="12"/>
        <v/>
      </c>
      <c r="W57" s="2" t="str">
        <f t="shared" si="13"/>
        <v/>
      </c>
      <c r="X57" s="2" t="str">
        <f t="shared" si="124"/>
        <v/>
      </c>
      <c r="Y57" s="2" t="str">
        <f t="shared" si="14"/>
        <v/>
      </c>
      <c r="Z57" s="46" t="str">
        <f t="shared" si="43"/>
        <v/>
      </c>
      <c r="AA57" s="46" t="str">
        <f t="shared" si="44"/>
        <v/>
      </c>
      <c r="AB57" s="47"/>
      <c r="AC57" s="46" t="str">
        <f t="shared" si="45"/>
        <v/>
      </c>
      <c r="AD57" s="47" t="str">
        <f t="shared" si="46"/>
        <v/>
      </c>
      <c r="AE57" s="48" t="str">
        <f t="shared" si="47"/>
        <v/>
      </c>
      <c r="AF57" s="49" t="str">
        <f t="shared" si="130"/>
        <v/>
      </c>
      <c r="AG57" s="49" t="str">
        <f t="shared" si="130"/>
        <v/>
      </c>
      <c r="AH57" s="49" t="str">
        <f t="shared" si="130"/>
        <v/>
      </c>
      <c r="AI57" s="47" t="str">
        <f t="shared" si="130"/>
        <v/>
      </c>
      <c r="AJ57" s="47" t="str">
        <f t="shared" si="130"/>
        <v/>
      </c>
      <c r="AK57" s="46" t="str">
        <f t="shared" si="130"/>
        <v/>
      </c>
      <c r="AL57" s="47"/>
      <c r="AM57" s="53" t="str">
        <f t="shared" si="49"/>
        <v/>
      </c>
      <c r="AN57" s="50" t="str">
        <f t="shared" si="50"/>
        <v/>
      </c>
      <c r="AO57" s="53" t="s">
        <v>85</v>
      </c>
      <c r="AP57" s="52" t="str">
        <f t="shared" si="51"/>
        <v/>
      </c>
      <c r="AQ57" s="52" t="str">
        <f t="shared" si="52"/>
        <v/>
      </c>
      <c r="AR57" s="47">
        <f t="shared" si="53"/>
        <v>0.37</v>
      </c>
      <c r="AS57" s="53" t="str">
        <f t="shared" si="54"/>
        <v/>
      </c>
      <c r="AT57" s="52" t="str">
        <f t="shared" si="55"/>
        <v/>
      </c>
      <c r="AU57" s="9" t="str">
        <f t="shared" si="56"/>
        <v/>
      </c>
      <c r="AV57" s="9" t="str">
        <f t="shared" si="57"/>
        <v/>
      </c>
      <c r="AW57" s="12" t="str">
        <f t="shared" si="58"/>
        <v/>
      </c>
      <c r="AX57" s="9" t="str">
        <f t="shared" si="59"/>
        <v/>
      </c>
      <c r="AY57" s="12" t="str">
        <f t="shared" si="60"/>
        <v/>
      </c>
      <c r="AZ57" s="10" t="str">
        <f t="shared" si="61"/>
        <v/>
      </c>
      <c r="BA57" s="10" t="str">
        <f t="shared" si="62"/>
        <v/>
      </c>
      <c r="BB57" s="10" t="str">
        <f t="shared" si="63"/>
        <v/>
      </c>
      <c r="BC57" s="10" t="str">
        <f t="shared" si="64"/>
        <v/>
      </c>
      <c r="BD57" s="10" t="str">
        <f t="shared" si="65"/>
        <v/>
      </c>
      <c r="BE57" s="12" t="str">
        <f t="shared" si="66"/>
        <v/>
      </c>
      <c r="BF57" s="9" t="str">
        <f t="shared" si="67"/>
        <v/>
      </c>
      <c r="BG57" s="9" t="str">
        <f t="shared" si="68"/>
        <v/>
      </c>
      <c r="BH57" s="7" t="str">
        <f t="shared" si="69"/>
        <v/>
      </c>
      <c r="BI57" s="7" t="str">
        <f t="shared" si="70"/>
        <v/>
      </c>
      <c r="BJ57" s="12" t="str">
        <f t="shared" si="71"/>
        <v/>
      </c>
      <c r="BK57" s="80" t="str">
        <f t="shared" si="72"/>
        <v/>
      </c>
      <c r="BL57" s="7" t="str">
        <f t="shared" si="73"/>
        <v/>
      </c>
      <c r="BM57" s="7" t="str">
        <f t="shared" si="125"/>
        <v/>
      </c>
      <c r="BN57" s="12" t="str">
        <f t="shared" si="74"/>
        <v/>
      </c>
      <c r="BO57" s="9" t="str">
        <f t="shared" si="75"/>
        <v/>
      </c>
      <c r="BP57" s="2" t="str">
        <f t="shared" si="76"/>
        <v/>
      </c>
      <c r="BQ57" s="2" t="str">
        <f t="shared" si="77"/>
        <v/>
      </c>
      <c r="BR57" s="20" t="str">
        <f t="shared" si="131"/>
        <v/>
      </c>
      <c r="BS57" s="20" t="str">
        <f t="shared" si="131"/>
        <v/>
      </c>
      <c r="BT57" s="20" t="str">
        <f t="shared" si="131"/>
        <v/>
      </c>
      <c r="BU57" s="86" t="str">
        <f t="shared" si="79"/>
        <v/>
      </c>
      <c r="BV57" s="86" t="str">
        <f t="shared" si="80"/>
        <v/>
      </c>
      <c r="BW57" s="20" t="str">
        <f t="shared" si="131"/>
        <v/>
      </c>
      <c r="BX57" s="86" t="str">
        <f t="shared" si="131"/>
        <v/>
      </c>
      <c r="BY57" s="86" t="str">
        <f t="shared" si="131"/>
        <v/>
      </c>
      <c r="BZ57" s="86" t="str">
        <f t="shared" si="131"/>
        <v/>
      </c>
      <c r="CA57" s="86" t="str">
        <f t="shared" si="131"/>
        <v/>
      </c>
      <c r="CB57" s="86" t="str">
        <f t="shared" si="131"/>
        <v/>
      </c>
      <c r="CC57" s="86" t="str">
        <f t="shared" si="131"/>
        <v/>
      </c>
      <c r="CD57" s="86" t="str">
        <f t="shared" si="131"/>
        <v/>
      </c>
      <c r="CE57" s="20" t="str">
        <f t="shared" si="126"/>
        <v/>
      </c>
      <c r="CF57" s="14" t="str">
        <f t="shared" si="82"/>
        <v/>
      </c>
      <c r="CG57" s="14" t="str">
        <f t="shared" si="83"/>
        <v/>
      </c>
      <c r="CH57" s="8">
        <f t="shared" si="84"/>
        <v>0</v>
      </c>
      <c r="CI57" s="9" t="str">
        <f t="shared" si="85"/>
        <v/>
      </c>
      <c r="CJ57" s="9" t="str">
        <f t="shared" si="86"/>
        <v/>
      </c>
      <c r="CK57" s="9" t="str">
        <f t="shared" si="87"/>
        <v/>
      </c>
      <c r="CL57" s="9" t="str">
        <f t="shared" si="88"/>
        <v/>
      </c>
      <c r="CM57" s="9" t="str">
        <f t="shared" si="89"/>
        <v/>
      </c>
      <c r="CN57" s="9" t="str">
        <f t="shared" si="90"/>
        <v/>
      </c>
      <c r="CO57" s="9" t="str">
        <f t="shared" si="91"/>
        <v/>
      </c>
      <c r="CP57" s="9" t="str">
        <f t="shared" si="91"/>
        <v/>
      </c>
      <c r="CQ57" s="9" t="str">
        <f t="shared" si="91"/>
        <v/>
      </c>
      <c r="CR57" s="9" t="str">
        <f t="shared" si="91"/>
        <v/>
      </c>
      <c r="CS57" s="9" t="str">
        <f t="shared" si="91"/>
        <v/>
      </c>
      <c r="CT57" s="9" t="str">
        <f t="shared" si="91"/>
        <v/>
      </c>
      <c r="CU57" s="9" t="str">
        <f t="shared" si="91"/>
        <v/>
      </c>
      <c r="CV57" s="9" t="str">
        <f t="shared" si="92"/>
        <v/>
      </c>
      <c r="CW57" s="9" t="str">
        <f t="shared" si="93"/>
        <v/>
      </c>
      <c r="CX57" s="9" t="str">
        <f t="shared" si="93"/>
        <v/>
      </c>
      <c r="CY57" s="9" t="str">
        <f t="shared" si="93"/>
        <v/>
      </c>
      <c r="CZ57" s="9" t="str">
        <f t="shared" si="93"/>
        <v/>
      </c>
      <c r="DA57" s="9" t="str">
        <f t="shared" si="93"/>
        <v/>
      </c>
      <c r="DB57" s="9" t="str">
        <f t="shared" si="93"/>
        <v/>
      </c>
      <c r="DC57" s="9" t="str">
        <f t="shared" si="93"/>
        <v/>
      </c>
      <c r="DD57" s="2" t="str">
        <f t="shared" si="94"/>
        <v/>
      </c>
      <c r="DE57" s="2" t="str">
        <f t="shared" si="95"/>
        <v/>
      </c>
      <c r="DF57" s="2" t="str">
        <f t="shared" si="96"/>
        <v/>
      </c>
      <c r="DG57" s="2" t="str">
        <f t="shared" si="97"/>
        <v/>
      </c>
      <c r="DH57" s="2" t="str">
        <f t="shared" si="98"/>
        <v/>
      </c>
      <c r="DI57" s="2" t="str">
        <f t="shared" si="99"/>
        <v/>
      </c>
      <c r="DJ57" s="2" t="str">
        <f t="shared" si="100"/>
        <v/>
      </c>
      <c r="DK57" s="2" t="str">
        <f t="shared" si="101"/>
        <v/>
      </c>
      <c r="DL57" s="16" t="str">
        <f t="shared" si="102"/>
        <v/>
      </c>
      <c r="DM57" s="16" t="str">
        <f t="shared" si="103"/>
        <v/>
      </c>
      <c r="DN57" s="16" t="str">
        <f t="shared" si="104"/>
        <v/>
      </c>
      <c r="DO57" s="72" t="str">
        <f t="shared" si="105"/>
        <v/>
      </c>
      <c r="DP57" s="16" t="str">
        <f t="shared" si="106"/>
        <v/>
      </c>
      <c r="DQ57" s="16" t="str">
        <f t="shared" si="107"/>
        <v/>
      </c>
      <c r="DR57" s="2" t="str">
        <f t="shared" si="108"/>
        <v/>
      </c>
      <c r="DS57" s="2" t="str">
        <f t="shared" si="109"/>
        <v/>
      </c>
      <c r="DT57" s="2" t="str">
        <f t="shared" si="110"/>
        <v/>
      </c>
      <c r="DU57" s="2" t="str">
        <f t="shared" si="111"/>
        <v/>
      </c>
      <c r="DV57" s="15"/>
      <c r="DW57" s="18"/>
      <c r="DX57" s="17"/>
      <c r="DY57" s="47" t="str">
        <f t="shared" si="129"/>
        <v/>
      </c>
      <c r="DZ57" s="47" t="str">
        <f t="shared" si="129"/>
        <v/>
      </c>
      <c r="EA57" s="47" t="str">
        <f t="shared" si="129"/>
        <v/>
      </c>
      <c r="EB57" s="47" t="str">
        <f t="shared" si="129"/>
        <v/>
      </c>
      <c r="EC57" s="49" t="str">
        <f t="shared" si="129"/>
        <v/>
      </c>
      <c r="ED57" s="49" t="str">
        <f t="shared" si="129"/>
        <v/>
      </c>
      <c r="EE57" s="47" t="str">
        <f t="shared" si="129"/>
        <v/>
      </c>
      <c r="EF57" s="47" t="str">
        <f t="shared" si="129"/>
        <v/>
      </c>
      <c r="EG57" s="47" t="str">
        <f t="shared" si="129"/>
        <v/>
      </c>
      <c r="EH57" s="6">
        <f t="shared" si="16"/>
        <v>0</v>
      </c>
      <c r="EI57" s="6">
        <f t="shared" si="17"/>
        <v>0</v>
      </c>
      <c r="EJ57" s="2" t="str">
        <f t="shared" si="18"/>
        <v/>
      </c>
      <c r="EK57" s="2" t="str">
        <f t="shared" si="19"/>
        <v/>
      </c>
      <c r="EL57" s="2" t="str">
        <f t="shared" si="128"/>
        <v/>
      </c>
      <c r="EM57" s="2" t="str">
        <f t="shared" si="21"/>
        <v/>
      </c>
      <c r="EN57" s="2" t="str">
        <f t="shared" si="22"/>
        <v/>
      </c>
      <c r="EO57" s="2">
        <f t="shared" si="23"/>
        <v>0</v>
      </c>
      <c r="EP57" s="2">
        <f t="shared" si="112"/>
        <v>0</v>
      </c>
      <c r="EQ57" s="2"/>
      <c r="ER57" s="2"/>
      <c r="ES57" s="2"/>
      <c r="ET57" s="2"/>
      <c r="EU57" s="2"/>
      <c r="EV57" s="2"/>
      <c r="EW57" s="2">
        <f t="shared" si="24"/>
        <v>0</v>
      </c>
      <c r="EX57" s="2">
        <f t="shared" si="25"/>
        <v>0</v>
      </c>
      <c r="EY57" s="2">
        <f t="shared" si="113"/>
        <v>0</v>
      </c>
      <c r="EZ57" s="2">
        <f t="shared" si="26"/>
        <v>0</v>
      </c>
      <c r="FA57" s="2">
        <f t="shared" si="27"/>
        <v>0</v>
      </c>
      <c r="FB57" s="59"/>
      <c r="FC57" s="2">
        <f t="shared" si="28"/>
        <v>0</v>
      </c>
      <c r="FD57" s="2">
        <f t="shared" si="114"/>
        <v>0</v>
      </c>
      <c r="FE57" s="3">
        <f t="shared" si="127"/>
        <v>0</v>
      </c>
      <c r="FF57" s="3">
        <f t="shared" si="115"/>
        <v>0</v>
      </c>
      <c r="FG57" s="3">
        <f t="shared" si="116"/>
        <v>0</v>
      </c>
      <c r="FH57" s="3">
        <f t="shared" si="29"/>
        <v>0</v>
      </c>
      <c r="FI57" s="67">
        <f t="shared" si="30"/>
        <v>0</v>
      </c>
      <c r="FJ57" s="3">
        <f t="shared" si="31"/>
        <v>0</v>
      </c>
      <c r="FK57" s="3">
        <f t="shared" si="32"/>
        <v>0</v>
      </c>
      <c r="FL57" s="3">
        <f t="shared" si="117"/>
        <v>0</v>
      </c>
      <c r="FM57" s="3">
        <f t="shared" si="118"/>
        <v>0</v>
      </c>
      <c r="FN57" s="3">
        <f t="shared" si="119"/>
        <v>0</v>
      </c>
      <c r="FO57" s="2">
        <f t="shared" si="33"/>
        <v>0</v>
      </c>
      <c r="FP57" s="2">
        <f t="shared" si="34"/>
        <v>0</v>
      </c>
      <c r="FQ57" s="2">
        <f t="shared" si="120"/>
        <v>0</v>
      </c>
      <c r="FR57" s="6" t="str">
        <f>IF(A57=1,1,IF(DW57="","",COUNTA($DW$31:DW57)+1))</f>
        <v/>
      </c>
      <c r="FS57" s="6" t="str">
        <f t="shared" si="35"/>
        <v/>
      </c>
      <c r="FT57" s="43">
        <f t="shared" si="121"/>
        <v>0</v>
      </c>
      <c r="FU57" s="23">
        <f t="shared" si="122"/>
        <v>0</v>
      </c>
      <c r="FV57" s="21">
        <f t="shared" si="123"/>
        <v>0</v>
      </c>
    </row>
    <row r="58" spans="1:178">
      <c r="A58" s="4" t="str">
        <f t="shared" si="36"/>
        <v/>
      </c>
      <c r="B58" s="33"/>
      <c r="C58" s="33"/>
      <c r="D58" s="33"/>
      <c r="E58" s="33"/>
      <c r="F58" s="33"/>
      <c r="G58" s="11" t="str">
        <f t="shared" si="2"/>
        <v/>
      </c>
      <c r="H58" s="3" t="str">
        <f t="shared" si="38"/>
        <v/>
      </c>
      <c r="I58" s="3" t="str">
        <f t="shared" si="3"/>
        <v/>
      </c>
      <c r="J58" s="3" t="str">
        <f t="shared" si="39"/>
        <v/>
      </c>
      <c r="K58" s="3" t="str">
        <f t="shared" si="4"/>
        <v/>
      </c>
      <c r="L58" s="2" t="str">
        <f t="shared" si="5"/>
        <v/>
      </c>
      <c r="M58" s="8" t="str">
        <f t="shared" si="40"/>
        <v/>
      </c>
      <c r="N58" s="8" t="str">
        <f t="shared" si="6"/>
        <v/>
      </c>
      <c r="O58" s="8" t="str">
        <f t="shared" si="41"/>
        <v/>
      </c>
      <c r="P58" s="8" t="str">
        <f t="shared" si="7"/>
        <v/>
      </c>
      <c r="Q58" s="2" t="str">
        <f t="shared" si="8"/>
        <v/>
      </c>
      <c r="R58" s="3" t="str">
        <f t="shared" si="9"/>
        <v/>
      </c>
      <c r="S58" s="3" t="str">
        <f t="shared" si="10"/>
        <v/>
      </c>
      <c r="T58" s="3" t="str">
        <f t="shared" si="42"/>
        <v/>
      </c>
      <c r="U58" s="8" t="str">
        <f t="shared" si="11"/>
        <v/>
      </c>
      <c r="V58" s="2" t="str">
        <f t="shared" si="12"/>
        <v/>
      </c>
      <c r="W58" s="2" t="str">
        <f t="shared" si="13"/>
        <v/>
      </c>
      <c r="X58" s="2" t="str">
        <f t="shared" si="124"/>
        <v/>
      </c>
      <c r="Y58" s="2" t="str">
        <f t="shared" si="14"/>
        <v/>
      </c>
      <c r="Z58" s="46" t="str">
        <f t="shared" si="43"/>
        <v/>
      </c>
      <c r="AA58" s="46" t="str">
        <f t="shared" si="44"/>
        <v/>
      </c>
      <c r="AB58" s="47"/>
      <c r="AC58" s="46" t="str">
        <f t="shared" si="45"/>
        <v/>
      </c>
      <c r="AD58" s="47" t="str">
        <f t="shared" si="46"/>
        <v/>
      </c>
      <c r="AE58" s="48" t="str">
        <f t="shared" si="47"/>
        <v/>
      </c>
      <c r="AF58" s="49" t="str">
        <f t="shared" si="130"/>
        <v/>
      </c>
      <c r="AG58" s="49" t="str">
        <f t="shared" si="130"/>
        <v/>
      </c>
      <c r="AH58" s="49" t="str">
        <f t="shared" si="130"/>
        <v/>
      </c>
      <c r="AI58" s="47" t="str">
        <f t="shared" si="130"/>
        <v/>
      </c>
      <c r="AJ58" s="47" t="str">
        <f t="shared" si="130"/>
        <v/>
      </c>
      <c r="AK58" s="46" t="str">
        <f t="shared" si="130"/>
        <v/>
      </c>
      <c r="AL58" s="47"/>
      <c r="AM58" s="53" t="str">
        <f t="shared" si="49"/>
        <v/>
      </c>
      <c r="AN58" s="50" t="str">
        <f t="shared" si="50"/>
        <v/>
      </c>
      <c r="AO58" s="53" t="s">
        <v>85</v>
      </c>
      <c r="AP58" s="52" t="str">
        <f t="shared" si="51"/>
        <v/>
      </c>
      <c r="AQ58" s="52" t="str">
        <f t="shared" si="52"/>
        <v/>
      </c>
      <c r="AR58" s="47">
        <f t="shared" si="53"/>
        <v>0.37</v>
      </c>
      <c r="AS58" s="53" t="str">
        <f t="shared" si="54"/>
        <v/>
      </c>
      <c r="AT58" s="52" t="str">
        <f t="shared" si="55"/>
        <v/>
      </c>
      <c r="AU58" s="9" t="str">
        <f t="shared" si="56"/>
        <v/>
      </c>
      <c r="AV58" s="9" t="str">
        <f t="shared" si="57"/>
        <v/>
      </c>
      <c r="AW58" s="12" t="str">
        <f t="shared" si="58"/>
        <v/>
      </c>
      <c r="AX58" s="9" t="str">
        <f t="shared" si="59"/>
        <v/>
      </c>
      <c r="AY58" s="12" t="str">
        <f t="shared" si="60"/>
        <v/>
      </c>
      <c r="AZ58" s="10" t="str">
        <f t="shared" si="61"/>
        <v/>
      </c>
      <c r="BA58" s="10" t="str">
        <f t="shared" si="62"/>
        <v/>
      </c>
      <c r="BB58" s="10" t="str">
        <f t="shared" si="63"/>
        <v/>
      </c>
      <c r="BC58" s="10" t="str">
        <f t="shared" si="64"/>
        <v/>
      </c>
      <c r="BD58" s="10" t="str">
        <f t="shared" si="65"/>
        <v/>
      </c>
      <c r="BE58" s="12" t="str">
        <f t="shared" si="66"/>
        <v/>
      </c>
      <c r="BF58" s="9" t="str">
        <f t="shared" si="67"/>
        <v/>
      </c>
      <c r="BG58" s="9" t="str">
        <f t="shared" si="68"/>
        <v/>
      </c>
      <c r="BH58" s="7" t="str">
        <f t="shared" si="69"/>
        <v/>
      </c>
      <c r="BI58" s="7" t="str">
        <f t="shared" si="70"/>
        <v/>
      </c>
      <c r="BJ58" s="12" t="str">
        <f t="shared" si="71"/>
        <v/>
      </c>
      <c r="BK58" s="80" t="str">
        <f t="shared" si="72"/>
        <v/>
      </c>
      <c r="BL58" s="7" t="str">
        <f t="shared" si="73"/>
        <v/>
      </c>
      <c r="BM58" s="7" t="str">
        <f t="shared" si="125"/>
        <v/>
      </c>
      <c r="BN58" s="12" t="str">
        <f t="shared" si="74"/>
        <v/>
      </c>
      <c r="BO58" s="9" t="str">
        <f t="shared" si="75"/>
        <v/>
      </c>
      <c r="BP58" s="2" t="str">
        <f t="shared" si="76"/>
        <v/>
      </c>
      <c r="BQ58" s="2" t="str">
        <f t="shared" si="77"/>
        <v/>
      </c>
      <c r="BR58" s="20" t="str">
        <f t="shared" si="131"/>
        <v/>
      </c>
      <c r="BS58" s="20" t="str">
        <f t="shared" si="131"/>
        <v/>
      </c>
      <c r="BT58" s="20" t="str">
        <f t="shared" si="131"/>
        <v/>
      </c>
      <c r="BU58" s="86" t="str">
        <f t="shared" si="79"/>
        <v/>
      </c>
      <c r="BV58" s="86" t="str">
        <f t="shared" si="80"/>
        <v/>
      </c>
      <c r="BW58" s="20" t="str">
        <f t="shared" si="131"/>
        <v/>
      </c>
      <c r="BX58" s="86" t="str">
        <f t="shared" si="131"/>
        <v/>
      </c>
      <c r="BY58" s="86" t="str">
        <f t="shared" si="131"/>
        <v/>
      </c>
      <c r="BZ58" s="86" t="str">
        <f t="shared" si="131"/>
        <v/>
      </c>
      <c r="CA58" s="86" t="str">
        <f t="shared" si="131"/>
        <v/>
      </c>
      <c r="CB58" s="86" t="str">
        <f t="shared" si="131"/>
        <v/>
      </c>
      <c r="CC58" s="86" t="str">
        <f t="shared" si="131"/>
        <v/>
      </c>
      <c r="CD58" s="86" t="str">
        <f t="shared" si="131"/>
        <v/>
      </c>
      <c r="CE58" s="20" t="str">
        <f t="shared" si="126"/>
        <v/>
      </c>
      <c r="CF58" s="14" t="str">
        <f t="shared" si="82"/>
        <v/>
      </c>
      <c r="CG58" s="14" t="str">
        <f t="shared" si="83"/>
        <v/>
      </c>
      <c r="CH58" s="8">
        <f t="shared" si="84"/>
        <v>0</v>
      </c>
      <c r="CI58" s="9" t="str">
        <f t="shared" si="85"/>
        <v/>
      </c>
      <c r="CJ58" s="9" t="str">
        <f t="shared" si="86"/>
        <v/>
      </c>
      <c r="CK58" s="9" t="str">
        <f t="shared" si="87"/>
        <v/>
      </c>
      <c r="CL58" s="9" t="str">
        <f t="shared" si="88"/>
        <v/>
      </c>
      <c r="CM58" s="9" t="str">
        <f t="shared" si="89"/>
        <v/>
      </c>
      <c r="CN58" s="9" t="str">
        <f t="shared" si="90"/>
        <v/>
      </c>
      <c r="CO58" s="9" t="str">
        <f t="shared" si="91"/>
        <v/>
      </c>
      <c r="CP58" s="9" t="str">
        <f t="shared" si="91"/>
        <v/>
      </c>
      <c r="CQ58" s="9" t="str">
        <f t="shared" si="91"/>
        <v/>
      </c>
      <c r="CR58" s="9" t="str">
        <f t="shared" si="91"/>
        <v/>
      </c>
      <c r="CS58" s="9" t="str">
        <f t="shared" si="91"/>
        <v/>
      </c>
      <c r="CT58" s="9" t="str">
        <f t="shared" si="91"/>
        <v/>
      </c>
      <c r="CU58" s="9" t="str">
        <f t="shared" si="91"/>
        <v/>
      </c>
      <c r="CV58" s="9" t="str">
        <f t="shared" si="92"/>
        <v/>
      </c>
      <c r="CW58" s="9" t="str">
        <f t="shared" si="93"/>
        <v/>
      </c>
      <c r="CX58" s="9" t="str">
        <f t="shared" si="93"/>
        <v/>
      </c>
      <c r="CY58" s="9" t="str">
        <f t="shared" si="93"/>
        <v/>
      </c>
      <c r="CZ58" s="9" t="str">
        <f t="shared" si="93"/>
        <v/>
      </c>
      <c r="DA58" s="9" t="str">
        <f t="shared" si="93"/>
        <v/>
      </c>
      <c r="DB58" s="9" t="str">
        <f t="shared" si="93"/>
        <v/>
      </c>
      <c r="DC58" s="9" t="str">
        <f t="shared" si="93"/>
        <v/>
      </c>
      <c r="DD58" s="2" t="str">
        <f t="shared" si="94"/>
        <v/>
      </c>
      <c r="DE58" s="2" t="str">
        <f t="shared" si="95"/>
        <v/>
      </c>
      <c r="DF58" s="2" t="str">
        <f t="shared" si="96"/>
        <v/>
      </c>
      <c r="DG58" s="2" t="str">
        <f t="shared" si="97"/>
        <v/>
      </c>
      <c r="DH58" s="2" t="str">
        <f t="shared" si="98"/>
        <v/>
      </c>
      <c r="DI58" s="2" t="str">
        <f t="shared" si="99"/>
        <v/>
      </c>
      <c r="DJ58" s="2" t="str">
        <f t="shared" si="100"/>
        <v/>
      </c>
      <c r="DK58" s="2" t="str">
        <f t="shared" si="101"/>
        <v/>
      </c>
      <c r="DL58" s="16" t="str">
        <f t="shared" si="102"/>
        <v/>
      </c>
      <c r="DM58" s="16" t="str">
        <f t="shared" si="103"/>
        <v/>
      </c>
      <c r="DN58" s="16" t="str">
        <f t="shared" si="104"/>
        <v/>
      </c>
      <c r="DO58" s="72" t="str">
        <f t="shared" si="105"/>
        <v/>
      </c>
      <c r="DP58" s="16" t="str">
        <f t="shared" si="106"/>
        <v/>
      </c>
      <c r="DQ58" s="16" t="str">
        <f t="shared" si="107"/>
        <v/>
      </c>
      <c r="DR58" s="2" t="str">
        <f t="shared" si="108"/>
        <v/>
      </c>
      <c r="DS58" s="2" t="str">
        <f t="shared" si="109"/>
        <v/>
      </c>
      <c r="DT58" s="2" t="str">
        <f t="shared" si="110"/>
        <v/>
      </c>
      <c r="DU58" s="2" t="str">
        <f t="shared" si="111"/>
        <v/>
      </c>
      <c r="DV58" s="15"/>
      <c r="DW58" s="18"/>
      <c r="DX58" s="17"/>
      <c r="DY58" s="47" t="str">
        <f t="shared" si="129"/>
        <v/>
      </c>
      <c r="DZ58" s="47" t="str">
        <f t="shared" si="129"/>
        <v/>
      </c>
      <c r="EA58" s="47" t="str">
        <f t="shared" si="129"/>
        <v/>
      </c>
      <c r="EB58" s="47" t="str">
        <f t="shared" si="129"/>
        <v/>
      </c>
      <c r="EC58" s="49" t="str">
        <f t="shared" si="129"/>
        <v/>
      </c>
      <c r="ED58" s="49" t="str">
        <f t="shared" si="129"/>
        <v/>
      </c>
      <c r="EE58" s="47" t="str">
        <f t="shared" si="129"/>
        <v/>
      </c>
      <c r="EF58" s="47" t="str">
        <f t="shared" si="129"/>
        <v/>
      </c>
      <c r="EG58" s="47" t="str">
        <f t="shared" si="129"/>
        <v/>
      </c>
      <c r="EH58" s="6">
        <f t="shared" si="16"/>
        <v>0</v>
      </c>
      <c r="EI58" s="6">
        <f t="shared" si="17"/>
        <v>0</v>
      </c>
      <c r="EJ58" s="2" t="str">
        <f t="shared" si="18"/>
        <v/>
      </c>
      <c r="EK58" s="2" t="str">
        <f t="shared" si="19"/>
        <v/>
      </c>
      <c r="EL58" s="2" t="str">
        <f t="shared" si="128"/>
        <v/>
      </c>
      <c r="EM58" s="2" t="str">
        <f t="shared" si="21"/>
        <v/>
      </c>
      <c r="EN58" s="2" t="str">
        <f t="shared" si="22"/>
        <v/>
      </c>
      <c r="EO58" s="2">
        <f t="shared" si="23"/>
        <v>0</v>
      </c>
      <c r="EP58" s="2">
        <f t="shared" si="112"/>
        <v>0</v>
      </c>
      <c r="EQ58" s="2"/>
      <c r="ER58" s="2"/>
      <c r="ES58" s="2"/>
      <c r="ET58" s="2"/>
      <c r="EU58" s="2"/>
      <c r="EV58" s="2"/>
      <c r="EW58" s="2">
        <f t="shared" si="24"/>
        <v>0</v>
      </c>
      <c r="EX58" s="2">
        <f t="shared" si="25"/>
        <v>0</v>
      </c>
      <c r="EY58" s="2">
        <f t="shared" si="113"/>
        <v>0</v>
      </c>
      <c r="EZ58" s="2">
        <f t="shared" si="26"/>
        <v>0</v>
      </c>
      <c r="FA58" s="2">
        <f t="shared" si="27"/>
        <v>0</v>
      </c>
      <c r="FB58" s="59"/>
      <c r="FC58" s="2">
        <f t="shared" si="28"/>
        <v>0</v>
      </c>
      <c r="FD58" s="2">
        <f t="shared" si="114"/>
        <v>0</v>
      </c>
      <c r="FE58" s="3">
        <f t="shared" si="127"/>
        <v>0</v>
      </c>
      <c r="FF58" s="3">
        <f t="shared" si="115"/>
        <v>0</v>
      </c>
      <c r="FG58" s="3">
        <f t="shared" si="116"/>
        <v>0</v>
      </c>
      <c r="FH58" s="3">
        <f t="shared" si="29"/>
        <v>0</v>
      </c>
      <c r="FI58" s="67">
        <f t="shared" si="30"/>
        <v>0</v>
      </c>
      <c r="FJ58" s="3">
        <f t="shared" si="31"/>
        <v>0</v>
      </c>
      <c r="FK58" s="3">
        <f t="shared" si="32"/>
        <v>0</v>
      </c>
      <c r="FL58" s="3">
        <f t="shared" si="117"/>
        <v>0</v>
      </c>
      <c r="FM58" s="3">
        <f t="shared" si="118"/>
        <v>0</v>
      </c>
      <c r="FN58" s="3">
        <f t="shared" si="119"/>
        <v>0</v>
      </c>
      <c r="FO58" s="2">
        <f t="shared" si="33"/>
        <v>0</v>
      </c>
      <c r="FP58" s="2">
        <f t="shared" si="34"/>
        <v>0</v>
      </c>
      <c r="FQ58" s="2">
        <f t="shared" si="120"/>
        <v>0</v>
      </c>
      <c r="FR58" s="6" t="str">
        <f>IF(A58=1,1,IF(DW58="","",COUNTA($DW$31:DW58)+1))</f>
        <v/>
      </c>
      <c r="FS58" s="6" t="str">
        <f t="shared" si="35"/>
        <v/>
      </c>
      <c r="FT58" s="43">
        <f t="shared" si="121"/>
        <v>0</v>
      </c>
      <c r="FU58" s="23">
        <f t="shared" si="122"/>
        <v>0</v>
      </c>
      <c r="FV58" s="21">
        <f t="shared" si="123"/>
        <v>0</v>
      </c>
    </row>
    <row r="59" spans="1:178">
      <c r="A59" s="4" t="str">
        <f t="shared" si="36"/>
        <v/>
      </c>
      <c r="B59" s="33"/>
      <c r="C59" s="33"/>
      <c r="D59" s="33"/>
      <c r="E59" s="33"/>
      <c r="F59" s="33"/>
      <c r="G59" s="11" t="str">
        <f t="shared" si="2"/>
        <v/>
      </c>
      <c r="H59" s="3" t="str">
        <f t="shared" si="38"/>
        <v/>
      </c>
      <c r="I59" s="3" t="str">
        <f t="shared" si="3"/>
        <v/>
      </c>
      <c r="J59" s="3" t="str">
        <f t="shared" si="39"/>
        <v/>
      </c>
      <c r="K59" s="3" t="str">
        <f t="shared" si="4"/>
        <v/>
      </c>
      <c r="L59" s="2" t="str">
        <f t="shared" si="5"/>
        <v/>
      </c>
      <c r="M59" s="8" t="str">
        <f t="shared" si="40"/>
        <v/>
      </c>
      <c r="N59" s="8" t="str">
        <f t="shared" si="6"/>
        <v/>
      </c>
      <c r="O59" s="8" t="str">
        <f t="shared" si="41"/>
        <v/>
      </c>
      <c r="P59" s="8" t="str">
        <f t="shared" si="7"/>
        <v/>
      </c>
      <c r="Q59" s="2" t="str">
        <f t="shared" si="8"/>
        <v/>
      </c>
      <c r="R59" s="3" t="str">
        <f t="shared" si="9"/>
        <v/>
      </c>
      <c r="S59" s="3" t="str">
        <f t="shared" si="10"/>
        <v/>
      </c>
      <c r="T59" s="3" t="str">
        <f t="shared" si="42"/>
        <v/>
      </c>
      <c r="U59" s="8" t="str">
        <f t="shared" si="11"/>
        <v/>
      </c>
      <c r="V59" s="2" t="str">
        <f t="shared" si="12"/>
        <v/>
      </c>
      <c r="W59" s="2" t="str">
        <f t="shared" si="13"/>
        <v/>
      </c>
      <c r="X59" s="2" t="str">
        <f t="shared" si="124"/>
        <v/>
      </c>
      <c r="Y59" s="2" t="str">
        <f t="shared" si="14"/>
        <v/>
      </c>
      <c r="Z59" s="46" t="str">
        <f t="shared" si="43"/>
        <v/>
      </c>
      <c r="AA59" s="46" t="str">
        <f t="shared" si="44"/>
        <v/>
      </c>
      <c r="AB59" s="47"/>
      <c r="AC59" s="46" t="str">
        <f t="shared" si="45"/>
        <v/>
      </c>
      <c r="AD59" s="47" t="str">
        <f t="shared" si="46"/>
        <v/>
      </c>
      <c r="AE59" s="48" t="str">
        <f t="shared" si="47"/>
        <v/>
      </c>
      <c r="AF59" s="49" t="str">
        <f t="shared" si="130"/>
        <v/>
      </c>
      <c r="AG59" s="49" t="str">
        <f t="shared" si="130"/>
        <v/>
      </c>
      <c r="AH59" s="49" t="str">
        <f t="shared" si="130"/>
        <v/>
      </c>
      <c r="AI59" s="47" t="str">
        <f t="shared" si="130"/>
        <v/>
      </c>
      <c r="AJ59" s="47" t="str">
        <f t="shared" si="130"/>
        <v/>
      </c>
      <c r="AK59" s="46" t="str">
        <f t="shared" si="130"/>
        <v/>
      </c>
      <c r="AL59" s="47"/>
      <c r="AM59" s="53" t="str">
        <f t="shared" si="49"/>
        <v/>
      </c>
      <c r="AN59" s="50" t="str">
        <f t="shared" si="50"/>
        <v/>
      </c>
      <c r="AO59" s="53" t="s">
        <v>85</v>
      </c>
      <c r="AP59" s="52" t="str">
        <f t="shared" si="51"/>
        <v/>
      </c>
      <c r="AQ59" s="52" t="str">
        <f t="shared" si="52"/>
        <v/>
      </c>
      <c r="AR59" s="47">
        <f t="shared" si="53"/>
        <v>0.37</v>
      </c>
      <c r="AS59" s="53" t="str">
        <f t="shared" si="54"/>
        <v/>
      </c>
      <c r="AT59" s="52" t="str">
        <f t="shared" si="55"/>
        <v/>
      </c>
      <c r="AU59" s="9" t="str">
        <f t="shared" si="56"/>
        <v/>
      </c>
      <c r="AV59" s="9" t="str">
        <f t="shared" si="57"/>
        <v/>
      </c>
      <c r="AW59" s="12" t="str">
        <f t="shared" si="58"/>
        <v/>
      </c>
      <c r="AX59" s="9" t="str">
        <f t="shared" si="59"/>
        <v/>
      </c>
      <c r="AY59" s="12" t="str">
        <f t="shared" si="60"/>
        <v/>
      </c>
      <c r="AZ59" s="10" t="str">
        <f t="shared" si="61"/>
        <v/>
      </c>
      <c r="BA59" s="10" t="str">
        <f t="shared" si="62"/>
        <v/>
      </c>
      <c r="BB59" s="10" t="str">
        <f t="shared" si="63"/>
        <v/>
      </c>
      <c r="BC59" s="10" t="str">
        <f t="shared" si="64"/>
        <v/>
      </c>
      <c r="BD59" s="10" t="str">
        <f t="shared" si="65"/>
        <v/>
      </c>
      <c r="BE59" s="12" t="str">
        <f t="shared" si="66"/>
        <v/>
      </c>
      <c r="BF59" s="9" t="str">
        <f t="shared" si="67"/>
        <v/>
      </c>
      <c r="BG59" s="9" t="str">
        <f t="shared" si="68"/>
        <v/>
      </c>
      <c r="BH59" s="7" t="str">
        <f t="shared" si="69"/>
        <v/>
      </c>
      <c r="BI59" s="7" t="str">
        <f t="shared" si="70"/>
        <v/>
      </c>
      <c r="BJ59" s="12" t="str">
        <f t="shared" si="71"/>
        <v/>
      </c>
      <c r="BK59" s="80" t="str">
        <f t="shared" si="72"/>
        <v/>
      </c>
      <c r="BL59" s="7" t="str">
        <f t="shared" si="73"/>
        <v/>
      </c>
      <c r="BM59" s="7" t="str">
        <f t="shared" si="125"/>
        <v/>
      </c>
      <c r="BN59" s="12" t="str">
        <f t="shared" si="74"/>
        <v/>
      </c>
      <c r="BO59" s="9" t="str">
        <f t="shared" si="75"/>
        <v/>
      </c>
      <c r="BP59" s="2" t="str">
        <f t="shared" si="76"/>
        <v/>
      </c>
      <c r="BQ59" s="2" t="str">
        <f t="shared" si="77"/>
        <v/>
      </c>
      <c r="BR59" s="20" t="str">
        <f t="shared" si="131"/>
        <v/>
      </c>
      <c r="BS59" s="20" t="str">
        <f t="shared" si="131"/>
        <v/>
      </c>
      <c r="BT59" s="20" t="str">
        <f t="shared" si="131"/>
        <v/>
      </c>
      <c r="BU59" s="86" t="str">
        <f t="shared" si="79"/>
        <v/>
      </c>
      <c r="BV59" s="86" t="str">
        <f t="shared" si="80"/>
        <v/>
      </c>
      <c r="BW59" s="20" t="str">
        <f t="shared" si="131"/>
        <v/>
      </c>
      <c r="BX59" s="86" t="str">
        <f t="shared" si="131"/>
        <v/>
      </c>
      <c r="BY59" s="86" t="str">
        <f t="shared" si="131"/>
        <v/>
      </c>
      <c r="BZ59" s="86" t="str">
        <f t="shared" si="131"/>
        <v/>
      </c>
      <c r="CA59" s="86" t="str">
        <f t="shared" si="131"/>
        <v/>
      </c>
      <c r="CB59" s="86" t="str">
        <f t="shared" si="131"/>
        <v/>
      </c>
      <c r="CC59" s="86" t="str">
        <f t="shared" si="131"/>
        <v/>
      </c>
      <c r="CD59" s="86" t="str">
        <f t="shared" si="131"/>
        <v/>
      </c>
      <c r="CE59" s="20" t="str">
        <f t="shared" si="126"/>
        <v/>
      </c>
      <c r="CF59" s="14" t="str">
        <f t="shared" si="82"/>
        <v/>
      </c>
      <c r="CG59" s="14" t="str">
        <f t="shared" si="83"/>
        <v/>
      </c>
      <c r="CH59" s="8">
        <f t="shared" si="84"/>
        <v>0</v>
      </c>
      <c r="CI59" s="9" t="str">
        <f t="shared" si="85"/>
        <v/>
      </c>
      <c r="CJ59" s="9" t="str">
        <f t="shared" si="86"/>
        <v/>
      </c>
      <c r="CK59" s="9" t="str">
        <f t="shared" si="87"/>
        <v/>
      </c>
      <c r="CL59" s="9" t="str">
        <f t="shared" si="88"/>
        <v/>
      </c>
      <c r="CM59" s="9" t="str">
        <f t="shared" si="89"/>
        <v/>
      </c>
      <c r="CN59" s="9" t="str">
        <f t="shared" si="90"/>
        <v/>
      </c>
      <c r="CO59" s="9" t="str">
        <f t="shared" si="91"/>
        <v/>
      </c>
      <c r="CP59" s="9" t="str">
        <f t="shared" si="91"/>
        <v/>
      </c>
      <c r="CQ59" s="9" t="str">
        <f t="shared" si="91"/>
        <v/>
      </c>
      <c r="CR59" s="9" t="str">
        <f t="shared" si="91"/>
        <v/>
      </c>
      <c r="CS59" s="9" t="str">
        <f t="shared" si="91"/>
        <v/>
      </c>
      <c r="CT59" s="9" t="str">
        <f t="shared" si="91"/>
        <v/>
      </c>
      <c r="CU59" s="9" t="str">
        <f t="shared" si="91"/>
        <v/>
      </c>
      <c r="CV59" s="9" t="str">
        <f t="shared" si="92"/>
        <v/>
      </c>
      <c r="CW59" s="9" t="str">
        <f t="shared" si="93"/>
        <v/>
      </c>
      <c r="CX59" s="9" t="str">
        <f t="shared" si="93"/>
        <v/>
      </c>
      <c r="CY59" s="9" t="str">
        <f t="shared" si="93"/>
        <v/>
      </c>
      <c r="CZ59" s="9" t="str">
        <f t="shared" si="93"/>
        <v/>
      </c>
      <c r="DA59" s="9" t="str">
        <f t="shared" si="93"/>
        <v/>
      </c>
      <c r="DB59" s="9" t="str">
        <f t="shared" si="93"/>
        <v/>
      </c>
      <c r="DC59" s="9" t="str">
        <f t="shared" si="93"/>
        <v/>
      </c>
      <c r="DD59" s="2" t="str">
        <f t="shared" si="94"/>
        <v/>
      </c>
      <c r="DE59" s="2" t="str">
        <f t="shared" si="95"/>
        <v/>
      </c>
      <c r="DF59" s="2" t="str">
        <f t="shared" si="96"/>
        <v/>
      </c>
      <c r="DG59" s="2" t="str">
        <f t="shared" si="97"/>
        <v/>
      </c>
      <c r="DH59" s="2" t="str">
        <f t="shared" si="98"/>
        <v/>
      </c>
      <c r="DI59" s="2" t="str">
        <f t="shared" si="99"/>
        <v/>
      </c>
      <c r="DJ59" s="2" t="str">
        <f t="shared" si="100"/>
        <v/>
      </c>
      <c r="DK59" s="2" t="str">
        <f t="shared" si="101"/>
        <v/>
      </c>
      <c r="DL59" s="16" t="str">
        <f t="shared" si="102"/>
        <v/>
      </c>
      <c r="DM59" s="16" t="str">
        <f t="shared" si="103"/>
        <v/>
      </c>
      <c r="DN59" s="16" t="str">
        <f t="shared" si="104"/>
        <v/>
      </c>
      <c r="DO59" s="72" t="str">
        <f t="shared" si="105"/>
        <v/>
      </c>
      <c r="DP59" s="16" t="str">
        <f t="shared" si="106"/>
        <v/>
      </c>
      <c r="DQ59" s="16" t="str">
        <f t="shared" si="107"/>
        <v/>
      </c>
      <c r="DR59" s="2" t="str">
        <f t="shared" si="108"/>
        <v/>
      </c>
      <c r="DS59" s="2" t="str">
        <f t="shared" si="109"/>
        <v/>
      </c>
      <c r="DT59" s="2" t="str">
        <f t="shared" si="110"/>
        <v/>
      </c>
      <c r="DU59" s="2" t="str">
        <f t="shared" si="111"/>
        <v/>
      </c>
      <c r="DV59" s="15"/>
      <c r="DW59" s="18"/>
      <c r="DX59" s="17"/>
      <c r="DY59" s="47" t="str">
        <f t="shared" si="129"/>
        <v/>
      </c>
      <c r="DZ59" s="47" t="str">
        <f t="shared" si="129"/>
        <v/>
      </c>
      <c r="EA59" s="47" t="str">
        <f t="shared" si="129"/>
        <v/>
      </c>
      <c r="EB59" s="47" t="str">
        <f t="shared" si="129"/>
        <v/>
      </c>
      <c r="EC59" s="49" t="str">
        <f t="shared" si="129"/>
        <v/>
      </c>
      <c r="ED59" s="49" t="str">
        <f t="shared" si="129"/>
        <v/>
      </c>
      <c r="EE59" s="47" t="str">
        <f t="shared" si="129"/>
        <v/>
      </c>
      <c r="EF59" s="47" t="str">
        <f t="shared" si="129"/>
        <v/>
      </c>
      <c r="EG59" s="47" t="str">
        <f t="shared" si="129"/>
        <v/>
      </c>
      <c r="EH59" s="6">
        <f t="shared" si="16"/>
        <v>0</v>
      </c>
      <c r="EI59" s="6">
        <f t="shared" si="17"/>
        <v>0</v>
      </c>
      <c r="EJ59" s="2" t="str">
        <f t="shared" si="18"/>
        <v/>
      </c>
      <c r="EK59" s="2" t="str">
        <f t="shared" si="19"/>
        <v/>
      </c>
      <c r="EL59" s="2" t="str">
        <f t="shared" si="128"/>
        <v/>
      </c>
      <c r="EM59" s="2" t="str">
        <f t="shared" si="21"/>
        <v/>
      </c>
      <c r="EN59" s="2" t="str">
        <f t="shared" si="22"/>
        <v/>
      </c>
      <c r="EO59" s="2">
        <f t="shared" si="23"/>
        <v>0</v>
      </c>
      <c r="EP59" s="2">
        <f t="shared" si="112"/>
        <v>0</v>
      </c>
      <c r="EQ59" s="2"/>
      <c r="ER59" s="2"/>
      <c r="ES59" s="2"/>
      <c r="ET59" s="2"/>
      <c r="EU59" s="2"/>
      <c r="EV59" s="2"/>
      <c r="EW59" s="2">
        <f t="shared" si="24"/>
        <v>0</v>
      </c>
      <c r="EX59" s="2">
        <f t="shared" si="25"/>
        <v>0</v>
      </c>
      <c r="EY59" s="2">
        <f t="shared" si="113"/>
        <v>0</v>
      </c>
      <c r="EZ59" s="2">
        <f t="shared" si="26"/>
        <v>0</v>
      </c>
      <c r="FA59" s="2">
        <f t="shared" si="27"/>
        <v>0</v>
      </c>
      <c r="FB59" s="59"/>
      <c r="FC59" s="2">
        <f t="shared" si="28"/>
        <v>0</v>
      </c>
      <c r="FD59" s="2">
        <f t="shared" si="114"/>
        <v>0</v>
      </c>
      <c r="FE59" s="3">
        <f t="shared" si="127"/>
        <v>0</v>
      </c>
      <c r="FF59" s="3">
        <f t="shared" si="115"/>
        <v>0</v>
      </c>
      <c r="FG59" s="3">
        <f t="shared" si="116"/>
        <v>0</v>
      </c>
      <c r="FH59" s="3">
        <f t="shared" si="29"/>
        <v>0</v>
      </c>
      <c r="FI59" s="67">
        <f t="shared" si="30"/>
        <v>0</v>
      </c>
      <c r="FJ59" s="3">
        <f t="shared" si="31"/>
        <v>0</v>
      </c>
      <c r="FK59" s="3">
        <f t="shared" si="32"/>
        <v>0</v>
      </c>
      <c r="FL59" s="3">
        <f t="shared" si="117"/>
        <v>0</v>
      </c>
      <c r="FM59" s="3">
        <f t="shared" si="118"/>
        <v>0</v>
      </c>
      <c r="FN59" s="3">
        <f t="shared" si="119"/>
        <v>0</v>
      </c>
      <c r="FO59" s="2">
        <f t="shared" si="33"/>
        <v>0</v>
      </c>
      <c r="FP59" s="2">
        <f t="shared" si="34"/>
        <v>0</v>
      </c>
      <c r="FQ59" s="2">
        <f t="shared" si="120"/>
        <v>0</v>
      </c>
      <c r="FR59" s="6" t="str">
        <f>IF(A59=1,1,IF(DW59="","",COUNTA($DW$31:DW59)+1))</f>
        <v/>
      </c>
      <c r="FS59" s="6" t="str">
        <f t="shared" si="35"/>
        <v/>
      </c>
      <c r="FT59" s="43">
        <f t="shared" si="121"/>
        <v>0</v>
      </c>
      <c r="FU59" s="23">
        <f t="shared" si="122"/>
        <v>0</v>
      </c>
      <c r="FV59" s="21">
        <f t="shared" si="123"/>
        <v>0</v>
      </c>
    </row>
    <row r="60" spans="1:178">
      <c r="A60" s="4" t="str">
        <f t="shared" si="36"/>
        <v/>
      </c>
      <c r="B60" s="33"/>
      <c r="C60" s="33"/>
      <c r="D60" s="33"/>
      <c r="E60" s="33"/>
      <c r="F60" s="33"/>
      <c r="G60" s="11" t="str">
        <f t="shared" si="2"/>
        <v/>
      </c>
      <c r="H60" s="3" t="str">
        <f t="shared" si="38"/>
        <v/>
      </c>
      <c r="I60" s="3" t="str">
        <f t="shared" si="3"/>
        <v/>
      </c>
      <c r="J60" s="3" t="str">
        <f t="shared" si="39"/>
        <v/>
      </c>
      <c r="K60" s="3" t="str">
        <f t="shared" si="4"/>
        <v/>
      </c>
      <c r="L60" s="2" t="str">
        <f t="shared" si="5"/>
        <v/>
      </c>
      <c r="M60" s="8" t="str">
        <f t="shared" si="40"/>
        <v/>
      </c>
      <c r="N60" s="8" t="str">
        <f t="shared" si="6"/>
        <v/>
      </c>
      <c r="O60" s="8" t="str">
        <f t="shared" si="41"/>
        <v/>
      </c>
      <c r="P60" s="8" t="str">
        <f t="shared" si="7"/>
        <v/>
      </c>
      <c r="Q60" s="2" t="str">
        <f t="shared" si="8"/>
        <v/>
      </c>
      <c r="R60" s="3" t="str">
        <f t="shared" si="9"/>
        <v/>
      </c>
      <c r="S60" s="3" t="str">
        <f t="shared" si="10"/>
        <v/>
      </c>
      <c r="T60" s="3" t="str">
        <f t="shared" si="42"/>
        <v/>
      </c>
      <c r="U60" s="8" t="str">
        <f t="shared" si="11"/>
        <v/>
      </c>
      <c r="V60" s="2" t="str">
        <f t="shared" si="12"/>
        <v/>
      </c>
      <c r="W60" s="2" t="str">
        <f t="shared" si="13"/>
        <v/>
      </c>
      <c r="X60" s="2" t="str">
        <f t="shared" si="124"/>
        <v/>
      </c>
      <c r="Y60" s="2" t="str">
        <f t="shared" si="14"/>
        <v/>
      </c>
      <c r="Z60" s="46" t="str">
        <f t="shared" si="43"/>
        <v/>
      </c>
      <c r="AA60" s="46" t="str">
        <f t="shared" si="44"/>
        <v/>
      </c>
      <c r="AB60" s="47"/>
      <c r="AC60" s="46" t="str">
        <f t="shared" si="45"/>
        <v/>
      </c>
      <c r="AD60" s="47" t="str">
        <f t="shared" si="46"/>
        <v/>
      </c>
      <c r="AE60" s="48" t="str">
        <f t="shared" si="47"/>
        <v/>
      </c>
      <c r="AF60" s="49" t="str">
        <f t="shared" si="130"/>
        <v/>
      </c>
      <c r="AG60" s="49" t="str">
        <f t="shared" si="130"/>
        <v/>
      </c>
      <c r="AH60" s="49" t="str">
        <f t="shared" si="130"/>
        <v/>
      </c>
      <c r="AI60" s="47" t="str">
        <f t="shared" si="130"/>
        <v/>
      </c>
      <c r="AJ60" s="47" t="str">
        <f t="shared" si="130"/>
        <v/>
      </c>
      <c r="AK60" s="46" t="str">
        <f t="shared" si="130"/>
        <v/>
      </c>
      <c r="AL60" s="47"/>
      <c r="AM60" s="53" t="str">
        <f t="shared" si="49"/>
        <v/>
      </c>
      <c r="AN60" s="50" t="str">
        <f t="shared" si="50"/>
        <v/>
      </c>
      <c r="AO60" s="53" t="s">
        <v>85</v>
      </c>
      <c r="AP60" s="52" t="str">
        <f t="shared" si="51"/>
        <v/>
      </c>
      <c r="AQ60" s="52" t="str">
        <f t="shared" si="52"/>
        <v/>
      </c>
      <c r="AR60" s="47">
        <f t="shared" si="53"/>
        <v>0.37</v>
      </c>
      <c r="AS60" s="53" t="str">
        <f t="shared" si="54"/>
        <v/>
      </c>
      <c r="AT60" s="52" t="str">
        <f t="shared" si="55"/>
        <v/>
      </c>
      <c r="AU60" s="9" t="str">
        <f t="shared" si="56"/>
        <v/>
      </c>
      <c r="AV60" s="9" t="str">
        <f t="shared" si="57"/>
        <v/>
      </c>
      <c r="AW60" s="12" t="str">
        <f t="shared" si="58"/>
        <v/>
      </c>
      <c r="AX60" s="9" t="str">
        <f t="shared" si="59"/>
        <v/>
      </c>
      <c r="AY60" s="12" t="str">
        <f t="shared" si="60"/>
        <v/>
      </c>
      <c r="AZ60" s="10" t="str">
        <f t="shared" si="61"/>
        <v/>
      </c>
      <c r="BA60" s="10" t="str">
        <f t="shared" si="62"/>
        <v/>
      </c>
      <c r="BB60" s="10" t="str">
        <f t="shared" si="63"/>
        <v/>
      </c>
      <c r="BC60" s="10" t="str">
        <f t="shared" si="64"/>
        <v/>
      </c>
      <c r="BD60" s="10" t="str">
        <f t="shared" si="65"/>
        <v/>
      </c>
      <c r="BE60" s="12" t="str">
        <f t="shared" si="66"/>
        <v/>
      </c>
      <c r="BF60" s="9" t="str">
        <f t="shared" si="67"/>
        <v/>
      </c>
      <c r="BG60" s="9" t="str">
        <f t="shared" si="68"/>
        <v/>
      </c>
      <c r="BH60" s="7" t="str">
        <f t="shared" si="69"/>
        <v/>
      </c>
      <c r="BI60" s="7" t="str">
        <f t="shared" si="70"/>
        <v/>
      </c>
      <c r="BJ60" s="12" t="str">
        <f t="shared" si="71"/>
        <v/>
      </c>
      <c r="BK60" s="80" t="str">
        <f t="shared" si="72"/>
        <v/>
      </c>
      <c r="BL60" s="7" t="str">
        <f t="shared" si="73"/>
        <v/>
      </c>
      <c r="BM60" s="7" t="str">
        <f t="shared" si="125"/>
        <v/>
      </c>
      <c r="BN60" s="12" t="str">
        <f t="shared" si="74"/>
        <v/>
      </c>
      <c r="BO60" s="9" t="str">
        <f t="shared" si="75"/>
        <v/>
      </c>
      <c r="BP60" s="2" t="str">
        <f t="shared" si="76"/>
        <v/>
      </c>
      <c r="BQ60" s="2" t="str">
        <f t="shared" si="77"/>
        <v/>
      </c>
      <c r="BR60" s="20" t="str">
        <f t="shared" si="131"/>
        <v/>
      </c>
      <c r="BS60" s="20" t="str">
        <f t="shared" si="131"/>
        <v/>
      </c>
      <c r="BT60" s="20" t="str">
        <f t="shared" si="131"/>
        <v/>
      </c>
      <c r="BU60" s="86" t="str">
        <f t="shared" si="79"/>
        <v/>
      </c>
      <c r="BV60" s="86" t="str">
        <f t="shared" si="80"/>
        <v/>
      </c>
      <c r="BW60" s="20" t="str">
        <f t="shared" si="131"/>
        <v/>
      </c>
      <c r="BX60" s="86" t="str">
        <f t="shared" si="131"/>
        <v/>
      </c>
      <c r="BY60" s="86" t="str">
        <f t="shared" si="131"/>
        <v/>
      </c>
      <c r="BZ60" s="86" t="str">
        <f t="shared" si="131"/>
        <v/>
      </c>
      <c r="CA60" s="86" t="str">
        <f t="shared" si="131"/>
        <v/>
      </c>
      <c r="CB60" s="86" t="str">
        <f t="shared" si="131"/>
        <v/>
      </c>
      <c r="CC60" s="86" t="str">
        <f t="shared" si="131"/>
        <v/>
      </c>
      <c r="CD60" s="86" t="str">
        <f t="shared" si="131"/>
        <v/>
      </c>
      <c r="CE60" s="20" t="str">
        <f t="shared" si="126"/>
        <v/>
      </c>
      <c r="CF60" s="14" t="str">
        <f t="shared" si="82"/>
        <v/>
      </c>
      <c r="CG60" s="14" t="str">
        <f t="shared" si="83"/>
        <v/>
      </c>
      <c r="CH60" s="8">
        <f t="shared" si="84"/>
        <v>0</v>
      </c>
      <c r="CI60" s="9" t="str">
        <f t="shared" si="85"/>
        <v/>
      </c>
      <c r="CJ60" s="9" t="str">
        <f t="shared" si="86"/>
        <v/>
      </c>
      <c r="CK60" s="9" t="str">
        <f t="shared" si="87"/>
        <v/>
      </c>
      <c r="CL60" s="9" t="str">
        <f t="shared" si="88"/>
        <v/>
      </c>
      <c r="CM60" s="9" t="str">
        <f t="shared" si="89"/>
        <v/>
      </c>
      <c r="CN60" s="9" t="str">
        <f t="shared" si="90"/>
        <v/>
      </c>
      <c r="CO60" s="9" t="str">
        <f t="shared" si="91"/>
        <v/>
      </c>
      <c r="CP60" s="9" t="str">
        <f t="shared" si="91"/>
        <v/>
      </c>
      <c r="CQ60" s="9" t="str">
        <f t="shared" si="91"/>
        <v/>
      </c>
      <c r="CR60" s="9" t="str">
        <f t="shared" si="91"/>
        <v/>
      </c>
      <c r="CS60" s="9" t="str">
        <f t="shared" si="91"/>
        <v/>
      </c>
      <c r="CT60" s="9" t="str">
        <f t="shared" si="91"/>
        <v/>
      </c>
      <c r="CU60" s="9" t="str">
        <f t="shared" si="91"/>
        <v/>
      </c>
      <c r="CV60" s="9" t="str">
        <f t="shared" si="92"/>
        <v/>
      </c>
      <c r="CW60" s="9" t="str">
        <f t="shared" si="93"/>
        <v/>
      </c>
      <c r="CX60" s="9" t="str">
        <f t="shared" si="93"/>
        <v/>
      </c>
      <c r="CY60" s="9" t="str">
        <f t="shared" si="93"/>
        <v/>
      </c>
      <c r="CZ60" s="9" t="str">
        <f t="shared" si="93"/>
        <v/>
      </c>
      <c r="DA60" s="9" t="str">
        <f t="shared" si="93"/>
        <v/>
      </c>
      <c r="DB60" s="9" t="str">
        <f t="shared" si="93"/>
        <v/>
      </c>
      <c r="DC60" s="9" t="str">
        <f t="shared" si="93"/>
        <v/>
      </c>
      <c r="DD60" s="2" t="str">
        <f t="shared" si="94"/>
        <v/>
      </c>
      <c r="DE60" s="2" t="str">
        <f t="shared" si="95"/>
        <v/>
      </c>
      <c r="DF60" s="2" t="str">
        <f t="shared" si="96"/>
        <v/>
      </c>
      <c r="DG60" s="2" t="str">
        <f t="shared" si="97"/>
        <v/>
      </c>
      <c r="DH60" s="2" t="str">
        <f t="shared" si="98"/>
        <v/>
      </c>
      <c r="DI60" s="2" t="str">
        <f t="shared" si="99"/>
        <v/>
      </c>
      <c r="DJ60" s="2" t="str">
        <f t="shared" si="100"/>
        <v/>
      </c>
      <c r="DK60" s="2" t="str">
        <f t="shared" si="101"/>
        <v/>
      </c>
      <c r="DL60" s="16" t="str">
        <f t="shared" si="102"/>
        <v/>
      </c>
      <c r="DM60" s="16" t="str">
        <f t="shared" si="103"/>
        <v/>
      </c>
      <c r="DN60" s="16" t="str">
        <f t="shared" si="104"/>
        <v/>
      </c>
      <c r="DO60" s="72" t="str">
        <f t="shared" si="105"/>
        <v/>
      </c>
      <c r="DP60" s="16" t="str">
        <f t="shared" si="106"/>
        <v/>
      </c>
      <c r="DQ60" s="16" t="str">
        <f t="shared" si="107"/>
        <v/>
      </c>
      <c r="DR60" s="2" t="str">
        <f t="shared" si="108"/>
        <v/>
      </c>
      <c r="DS60" s="2" t="str">
        <f t="shared" si="109"/>
        <v/>
      </c>
      <c r="DT60" s="2" t="str">
        <f t="shared" si="110"/>
        <v/>
      </c>
      <c r="DU60" s="2" t="str">
        <f t="shared" si="111"/>
        <v/>
      </c>
      <c r="DV60" s="15"/>
      <c r="DW60" s="18"/>
      <c r="DX60" s="17"/>
      <c r="DY60" s="47" t="str">
        <f t="shared" si="129"/>
        <v/>
      </c>
      <c r="DZ60" s="47" t="str">
        <f t="shared" si="129"/>
        <v/>
      </c>
      <c r="EA60" s="47" t="str">
        <f t="shared" si="129"/>
        <v/>
      </c>
      <c r="EB60" s="47" t="str">
        <f t="shared" si="129"/>
        <v/>
      </c>
      <c r="EC60" s="49" t="str">
        <f t="shared" si="129"/>
        <v/>
      </c>
      <c r="ED60" s="49" t="str">
        <f t="shared" si="129"/>
        <v/>
      </c>
      <c r="EE60" s="47" t="str">
        <f t="shared" si="129"/>
        <v/>
      </c>
      <c r="EF60" s="47" t="str">
        <f t="shared" si="129"/>
        <v/>
      </c>
      <c r="EG60" s="47" t="str">
        <f t="shared" si="129"/>
        <v/>
      </c>
      <c r="EH60" s="6">
        <f t="shared" si="16"/>
        <v>0</v>
      </c>
      <c r="EI60" s="6">
        <f t="shared" si="17"/>
        <v>0</v>
      </c>
      <c r="EJ60" s="2" t="str">
        <f t="shared" si="18"/>
        <v/>
      </c>
      <c r="EK60" s="2" t="str">
        <f t="shared" si="19"/>
        <v/>
      </c>
      <c r="EL60" s="2" t="str">
        <f t="shared" si="128"/>
        <v/>
      </c>
      <c r="EM60" s="2" t="str">
        <f t="shared" si="21"/>
        <v/>
      </c>
      <c r="EN60" s="2" t="str">
        <f t="shared" si="22"/>
        <v/>
      </c>
      <c r="EO60" s="2">
        <f t="shared" si="23"/>
        <v>0</v>
      </c>
      <c r="EP60" s="2">
        <f t="shared" si="112"/>
        <v>0</v>
      </c>
      <c r="EQ60" s="2"/>
      <c r="ER60" s="2"/>
      <c r="ES60" s="2"/>
      <c r="ET60" s="2"/>
      <c r="EU60" s="2"/>
      <c r="EV60" s="2"/>
      <c r="EW60" s="2">
        <f t="shared" si="24"/>
        <v>0</v>
      </c>
      <c r="EX60" s="2">
        <f t="shared" si="25"/>
        <v>0</v>
      </c>
      <c r="EY60" s="2">
        <f t="shared" si="113"/>
        <v>0</v>
      </c>
      <c r="EZ60" s="2">
        <f t="shared" si="26"/>
        <v>0</v>
      </c>
      <c r="FA60" s="2">
        <f t="shared" si="27"/>
        <v>0</v>
      </c>
      <c r="FB60" s="59"/>
      <c r="FC60" s="2">
        <f t="shared" si="28"/>
        <v>0</v>
      </c>
      <c r="FD60" s="2">
        <f t="shared" si="114"/>
        <v>0</v>
      </c>
      <c r="FE60" s="3">
        <f t="shared" si="127"/>
        <v>0</v>
      </c>
      <c r="FF60" s="3">
        <f t="shared" si="115"/>
        <v>0</v>
      </c>
      <c r="FG60" s="3">
        <f t="shared" si="116"/>
        <v>0</v>
      </c>
      <c r="FH60" s="3">
        <f t="shared" si="29"/>
        <v>0</v>
      </c>
      <c r="FI60" s="67">
        <f t="shared" si="30"/>
        <v>0</v>
      </c>
      <c r="FJ60" s="3">
        <f t="shared" si="31"/>
        <v>0</v>
      </c>
      <c r="FK60" s="3">
        <f t="shared" si="32"/>
        <v>0</v>
      </c>
      <c r="FL60" s="3">
        <f t="shared" si="117"/>
        <v>0</v>
      </c>
      <c r="FM60" s="3">
        <f t="shared" si="118"/>
        <v>0</v>
      </c>
      <c r="FN60" s="3">
        <f t="shared" si="119"/>
        <v>0</v>
      </c>
      <c r="FO60" s="2">
        <f t="shared" si="33"/>
        <v>0</v>
      </c>
      <c r="FP60" s="2">
        <f t="shared" si="34"/>
        <v>0</v>
      </c>
      <c r="FQ60" s="2">
        <f t="shared" si="120"/>
        <v>0</v>
      </c>
      <c r="FR60" s="6" t="str">
        <f>IF(A60=1,1,IF(DW60="","",COUNTA($DW$31:DW60)+1))</f>
        <v/>
      </c>
      <c r="FS60" s="6" t="str">
        <f t="shared" si="35"/>
        <v/>
      </c>
      <c r="FT60" s="43">
        <f t="shared" si="121"/>
        <v>0</v>
      </c>
      <c r="FU60" s="23">
        <f t="shared" si="122"/>
        <v>0</v>
      </c>
      <c r="FV60" s="21">
        <f t="shared" si="123"/>
        <v>0</v>
      </c>
    </row>
    <row r="61" spans="1:178">
      <c r="A61" s="4" t="str">
        <f t="shared" si="36"/>
        <v/>
      </c>
      <c r="B61" s="33"/>
      <c r="C61" s="33"/>
      <c r="D61" s="33"/>
      <c r="E61" s="33"/>
      <c r="F61" s="33"/>
      <c r="G61" s="11" t="str">
        <f t="shared" si="2"/>
        <v/>
      </c>
      <c r="H61" s="3" t="str">
        <f t="shared" si="38"/>
        <v/>
      </c>
      <c r="I61" s="3" t="str">
        <f t="shared" si="3"/>
        <v/>
      </c>
      <c r="J61" s="3" t="str">
        <f t="shared" si="39"/>
        <v/>
      </c>
      <c r="K61" s="3" t="str">
        <f t="shared" si="4"/>
        <v/>
      </c>
      <c r="L61" s="2" t="str">
        <f t="shared" si="5"/>
        <v/>
      </c>
      <c r="M61" s="8" t="str">
        <f t="shared" si="40"/>
        <v/>
      </c>
      <c r="N61" s="8" t="str">
        <f t="shared" si="6"/>
        <v/>
      </c>
      <c r="O61" s="8" t="str">
        <f t="shared" si="41"/>
        <v/>
      </c>
      <c r="P61" s="8" t="str">
        <f t="shared" si="7"/>
        <v/>
      </c>
      <c r="Q61" s="2" t="str">
        <f t="shared" si="8"/>
        <v/>
      </c>
      <c r="R61" s="3" t="str">
        <f t="shared" si="9"/>
        <v/>
      </c>
      <c r="S61" s="3" t="str">
        <f t="shared" si="10"/>
        <v/>
      </c>
      <c r="T61" s="3" t="str">
        <f t="shared" si="42"/>
        <v/>
      </c>
      <c r="U61" s="8" t="str">
        <f t="shared" si="11"/>
        <v/>
      </c>
      <c r="V61" s="2" t="str">
        <f t="shared" si="12"/>
        <v/>
      </c>
      <c r="W61" s="2" t="str">
        <f t="shared" si="13"/>
        <v/>
      </c>
      <c r="X61" s="2" t="str">
        <f t="shared" si="124"/>
        <v/>
      </c>
      <c r="Y61" s="2" t="str">
        <f t="shared" si="14"/>
        <v/>
      </c>
      <c r="Z61" s="46" t="str">
        <f t="shared" si="43"/>
        <v/>
      </c>
      <c r="AA61" s="46" t="str">
        <f t="shared" si="44"/>
        <v/>
      </c>
      <c r="AB61" s="47"/>
      <c r="AC61" s="46" t="str">
        <f t="shared" si="45"/>
        <v/>
      </c>
      <c r="AD61" s="47" t="str">
        <f t="shared" si="46"/>
        <v/>
      </c>
      <c r="AE61" s="48" t="str">
        <f t="shared" si="47"/>
        <v/>
      </c>
      <c r="AF61" s="49" t="str">
        <f t="shared" si="130"/>
        <v/>
      </c>
      <c r="AG61" s="49" t="str">
        <f t="shared" si="130"/>
        <v/>
      </c>
      <c r="AH61" s="49" t="str">
        <f t="shared" si="130"/>
        <v/>
      </c>
      <c r="AI61" s="47" t="str">
        <f t="shared" si="130"/>
        <v/>
      </c>
      <c r="AJ61" s="47" t="str">
        <f t="shared" si="130"/>
        <v/>
      </c>
      <c r="AK61" s="46" t="str">
        <f t="shared" si="130"/>
        <v/>
      </c>
      <c r="AL61" s="47"/>
      <c r="AM61" s="53" t="str">
        <f t="shared" si="49"/>
        <v/>
      </c>
      <c r="AN61" s="50" t="str">
        <f t="shared" si="50"/>
        <v/>
      </c>
      <c r="AO61" s="53" t="s">
        <v>85</v>
      </c>
      <c r="AP61" s="52" t="str">
        <f t="shared" si="51"/>
        <v/>
      </c>
      <c r="AQ61" s="52" t="str">
        <f t="shared" si="52"/>
        <v/>
      </c>
      <c r="AR61" s="47">
        <f t="shared" si="53"/>
        <v>0.37</v>
      </c>
      <c r="AS61" s="53" t="str">
        <f t="shared" si="54"/>
        <v/>
      </c>
      <c r="AT61" s="52" t="str">
        <f t="shared" si="55"/>
        <v/>
      </c>
      <c r="AU61" s="9" t="str">
        <f t="shared" si="56"/>
        <v/>
      </c>
      <c r="AV61" s="9" t="str">
        <f t="shared" si="57"/>
        <v/>
      </c>
      <c r="AW61" s="12" t="str">
        <f t="shared" si="58"/>
        <v/>
      </c>
      <c r="AX61" s="9" t="str">
        <f t="shared" si="59"/>
        <v/>
      </c>
      <c r="AY61" s="12" t="str">
        <f t="shared" si="60"/>
        <v/>
      </c>
      <c r="AZ61" s="10" t="str">
        <f t="shared" si="61"/>
        <v/>
      </c>
      <c r="BA61" s="10" t="str">
        <f t="shared" si="62"/>
        <v/>
      </c>
      <c r="BB61" s="10" t="str">
        <f t="shared" si="63"/>
        <v/>
      </c>
      <c r="BC61" s="10" t="str">
        <f t="shared" si="64"/>
        <v/>
      </c>
      <c r="BD61" s="10" t="str">
        <f t="shared" si="65"/>
        <v/>
      </c>
      <c r="BE61" s="12" t="str">
        <f t="shared" si="66"/>
        <v/>
      </c>
      <c r="BF61" s="9" t="str">
        <f t="shared" si="67"/>
        <v/>
      </c>
      <c r="BG61" s="9" t="str">
        <f t="shared" si="68"/>
        <v/>
      </c>
      <c r="BH61" s="7" t="str">
        <f t="shared" si="69"/>
        <v/>
      </c>
      <c r="BI61" s="7" t="str">
        <f t="shared" si="70"/>
        <v/>
      </c>
      <c r="BJ61" s="12" t="str">
        <f t="shared" si="71"/>
        <v/>
      </c>
      <c r="BK61" s="80" t="str">
        <f t="shared" si="72"/>
        <v/>
      </c>
      <c r="BL61" s="7" t="str">
        <f t="shared" si="73"/>
        <v/>
      </c>
      <c r="BM61" s="7" t="str">
        <f t="shared" si="125"/>
        <v/>
      </c>
      <c r="BN61" s="12" t="str">
        <f t="shared" si="74"/>
        <v/>
      </c>
      <c r="BO61" s="9" t="str">
        <f t="shared" si="75"/>
        <v/>
      </c>
      <c r="BP61" s="2" t="str">
        <f t="shared" si="76"/>
        <v/>
      </c>
      <c r="BQ61" s="2" t="str">
        <f t="shared" si="77"/>
        <v/>
      </c>
      <c r="BR61" s="20" t="str">
        <f t="shared" si="131"/>
        <v/>
      </c>
      <c r="BS61" s="20" t="str">
        <f t="shared" si="131"/>
        <v/>
      </c>
      <c r="BT61" s="20" t="str">
        <f t="shared" si="131"/>
        <v/>
      </c>
      <c r="BU61" s="86" t="str">
        <f t="shared" si="79"/>
        <v/>
      </c>
      <c r="BV61" s="86" t="str">
        <f t="shared" si="80"/>
        <v/>
      </c>
      <c r="BW61" s="20" t="str">
        <f t="shared" si="131"/>
        <v/>
      </c>
      <c r="BX61" s="86" t="str">
        <f t="shared" si="131"/>
        <v/>
      </c>
      <c r="BY61" s="86" t="str">
        <f t="shared" si="131"/>
        <v/>
      </c>
      <c r="BZ61" s="86" t="str">
        <f t="shared" si="131"/>
        <v/>
      </c>
      <c r="CA61" s="86" t="str">
        <f t="shared" si="131"/>
        <v/>
      </c>
      <c r="CB61" s="86" t="str">
        <f t="shared" si="131"/>
        <v/>
      </c>
      <c r="CC61" s="86" t="str">
        <f t="shared" si="131"/>
        <v/>
      </c>
      <c r="CD61" s="86" t="str">
        <f t="shared" si="131"/>
        <v/>
      </c>
      <c r="CE61" s="20" t="str">
        <f t="shared" si="126"/>
        <v/>
      </c>
      <c r="CF61" s="14" t="str">
        <f t="shared" si="82"/>
        <v/>
      </c>
      <c r="CG61" s="14" t="str">
        <f t="shared" si="83"/>
        <v/>
      </c>
      <c r="CH61" s="8">
        <f t="shared" si="84"/>
        <v>0</v>
      </c>
      <c r="CI61" s="9" t="str">
        <f t="shared" si="85"/>
        <v/>
      </c>
      <c r="CJ61" s="9" t="str">
        <f t="shared" si="86"/>
        <v/>
      </c>
      <c r="CK61" s="9" t="str">
        <f t="shared" si="87"/>
        <v/>
      </c>
      <c r="CL61" s="9" t="str">
        <f t="shared" si="88"/>
        <v/>
      </c>
      <c r="CM61" s="9" t="str">
        <f t="shared" si="89"/>
        <v/>
      </c>
      <c r="CN61" s="9" t="str">
        <f t="shared" si="90"/>
        <v/>
      </c>
      <c r="CO61" s="9" t="str">
        <f t="shared" si="91"/>
        <v/>
      </c>
      <c r="CP61" s="9" t="str">
        <f t="shared" si="91"/>
        <v/>
      </c>
      <c r="CQ61" s="9" t="str">
        <f t="shared" si="91"/>
        <v/>
      </c>
      <c r="CR61" s="9" t="str">
        <f t="shared" si="91"/>
        <v/>
      </c>
      <c r="CS61" s="9" t="str">
        <f t="shared" si="91"/>
        <v/>
      </c>
      <c r="CT61" s="9" t="str">
        <f t="shared" si="91"/>
        <v/>
      </c>
      <c r="CU61" s="9" t="str">
        <f t="shared" si="91"/>
        <v/>
      </c>
      <c r="CV61" s="9" t="str">
        <f t="shared" si="92"/>
        <v/>
      </c>
      <c r="CW61" s="9" t="str">
        <f t="shared" si="93"/>
        <v/>
      </c>
      <c r="CX61" s="9" t="str">
        <f t="shared" si="93"/>
        <v/>
      </c>
      <c r="CY61" s="9" t="str">
        <f t="shared" si="93"/>
        <v/>
      </c>
      <c r="CZ61" s="9" t="str">
        <f t="shared" si="93"/>
        <v/>
      </c>
      <c r="DA61" s="9" t="str">
        <f t="shared" si="93"/>
        <v/>
      </c>
      <c r="DB61" s="9" t="str">
        <f t="shared" si="93"/>
        <v/>
      </c>
      <c r="DC61" s="9" t="str">
        <f t="shared" si="93"/>
        <v/>
      </c>
      <c r="DD61" s="2" t="str">
        <f t="shared" si="94"/>
        <v/>
      </c>
      <c r="DE61" s="2" t="str">
        <f t="shared" si="95"/>
        <v/>
      </c>
      <c r="DF61" s="2" t="str">
        <f t="shared" si="96"/>
        <v/>
      </c>
      <c r="DG61" s="2" t="str">
        <f t="shared" si="97"/>
        <v/>
      </c>
      <c r="DH61" s="2" t="str">
        <f t="shared" si="98"/>
        <v/>
      </c>
      <c r="DI61" s="2" t="str">
        <f t="shared" si="99"/>
        <v/>
      </c>
      <c r="DJ61" s="2" t="str">
        <f t="shared" si="100"/>
        <v/>
      </c>
      <c r="DK61" s="2" t="str">
        <f t="shared" si="101"/>
        <v/>
      </c>
      <c r="DL61" s="16" t="str">
        <f t="shared" si="102"/>
        <v/>
      </c>
      <c r="DM61" s="16" t="str">
        <f t="shared" si="103"/>
        <v/>
      </c>
      <c r="DN61" s="16" t="str">
        <f t="shared" si="104"/>
        <v/>
      </c>
      <c r="DO61" s="72" t="str">
        <f t="shared" si="105"/>
        <v/>
      </c>
      <c r="DP61" s="16" t="str">
        <f t="shared" si="106"/>
        <v/>
      </c>
      <c r="DQ61" s="16" t="str">
        <f t="shared" si="107"/>
        <v/>
      </c>
      <c r="DR61" s="2" t="str">
        <f t="shared" si="108"/>
        <v/>
      </c>
      <c r="DS61" s="2" t="str">
        <f t="shared" si="109"/>
        <v/>
      </c>
      <c r="DT61" s="2" t="str">
        <f t="shared" si="110"/>
        <v/>
      </c>
      <c r="DU61" s="2" t="str">
        <f t="shared" si="111"/>
        <v/>
      </c>
      <c r="DV61" s="15"/>
      <c r="DW61" s="18"/>
      <c r="DX61" s="17"/>
      <c r="DY61" s="47" t="str">
        <f t="shared" si="129"/>
        <v/>
      </c>
      <c r="DZ61" s="47" t="str">
        <f t="shared" si="129"/>
        <v/>
      </c>
      <c r="EA61" s="47" t="str">
        <f t="shared" si="129"/>
        <v/>
      </c>
      <c r="EB61" s="47" t="str">
        <f t="shared" si="129"/>
        <v/>
      </c>
      <c r="EC61" s="49" t="str">
        <f t="shared" si="129"/>
        <v/>
      </c>
      <c r="ED61" s="49" t="str">
        <f t="shared" si="129"/>
        <v/>
      </c>
      <c r="EE61" s="47" t="str">
        <f t="shared" si="129"/>
        <v/>
      </c>
      <c r="EF61" s="47" t="str">
        <f t="shared" si="129"/>
        <v/>
      </c>
      <c r="EG61" s="47" t="str">
        <f t="shared" si="129"/>
        <v/>
      </c>
      <c r="EH61" s="6">
        <f t="shared" si="16"/>
        <v>0</v>
      </c>
      <c r="EI61" s="6">
        <f t="shared" si="17"/>
        <v>0</v>
      </c>
      <c r="EJ61" s="2" t="str">
        <f t="shared" si="18"/>
        <v/>
      </c>
      <c r="EK61" s="2" t="str">
        <f t="shared" si="19"/>
        <v/>
      </c>
      <c r="EL61" s="2" t="str">
        <f t="shared" si="128"/>
        <v/>
      </c>
      <c r="EM61" s="2" t="str">
        <f t="shared" si="21"/>
        <v/>
      </c>
      <c r="EN61" s="2" t="str">
        <f t="shared" si="22"/>
        <v/>
      </c>
      <c r="EO61" s="2">
        <f t="shared" si="23"/>
        <v>0</v>
      </c>
      <c r="EP61" s="2">
        <f t="shared" si="112"/>
        <v>0</v>
      </c>
      <c r="EQ61" s="2"/>
      <c r="ER61" s="2"/>
      <c r="ES61" s="2"/>
      <c r="ET61" s="2"/>
      <c r="EU61" s="2"/>
      <c r="EV61" s="2"/>
      <c r="EW61" s="2">
        <f t="shared" si="24"/>
        <v>0</v>
      </c>
      <c r="EX61" s="2">
        <f t="shared" si="25"/>
        <v>0</v>
      </c>
      <c r="EY61" s="2">
        <f t="shared" si="113"/>
        <v>0</v>
      </c>
      <c r="EZ61" s="2">
        <f t="shared" si="26"/>
        <v>0</v>
      </c>
      <c r="FA61" s="2">
        <f t="shared" si="27"/>
        <v>0</v>
      </c>
      <c r="FB61" s="59"/>
      <c r="FC61" s="2">
        <f t="shared" si="28"/>
        <v>0</v>
      </c>
      <c r="FD61" s="2">
        <f t="shared" si="114"/>
        <v>0</v>
      </c>
      <c r="FE61" s="3">
        <f t="shared" si="127"/>
        <v>0</v>
      </c>
      <c r="FF61" s="3">
        <f t="shared" si="115"/>
        <v>0</v>
      </c>
      <c r="FG61" s="3">
        <f t="shared" si="116"/>
        <v>0</v>
      </c>
      <c r="FH61" s="3">
        <f t="shared" si="29"/>
        <v>0</v>
      </c>
      <c r="FI61" s="67">
        <f t="shared" si="30"/>
        <v>0</v>
      </c>
      <c r="FJ61" s="3">
        <f t="shared" si="31"/>
        <v>0</v>
      </c>
      <c r="FK61" s="3">
        <f t="shared" si="32"/>
        <v>0</v>
      </c>
      <c r="FL61" s="3">
        <f t="shared" si="117"/>
        <v>0</v>
      </c>
      <c r="FM61" s="3">
        <f t="shared" si="118"/>
        <v>0</v>
      </c>
      <c r="FN61" s="3">
        <f t="shared" si="119"/>
        <v>0</v>
      </c>
      <c r="FO61" s="2">
        <f t="shared" si="33"/>
        <v>0</v>
      </c>
      <c r="FP61" s="2">
        <f t="shared" si="34"/>
        <v>0</v>
      </c>
      <c r="FQ61" s="2">
        <f t="shared" si="120"/>
        <v>0</v>
      </c>
      <c r="FR61" s="6" t="str">
        <f>IF(A61=1,1,IF(DW61="","",COUNTA($DW$31:DW61)+1))</f>
        <v/>
      </c>
      <c r="FS61" s="6" t="str">
        <f t="shared" si="35"/>
        <v/>
      </c>
      <c r="FT61" s="43">
        <f t="shared" si="121"/>
        <v>0</v>
      </c>
      <c r="FU61" s="23">
        <f t="shared" si="122"/>
        <v>0</v>
      </c>
      <c r="FV61" s="21">
        <f t="shared" si="123"/>
        <v>0</v>
      </c>
    </row>
    <row r="62" spans="1:178">
      <c r="A62" s="4" t="str">
        <f t="shared" si="36"/>
        <v/>
      </c>
      <c r="B62" s="33"/>
      <c r="C62" s="33"/>
      <c r="D62" s="33"/>
      <c r="E62" s="33"/>
      <c r="F62" s="33"/>
      <c r="G62" s="11" t="str">
        <f t="shared" si="2"/>
        <v/>
      </c>
      <c r="H62" s="3" t="str">
        <f t="shared" si="38"/>
        <v/>
      </c>
      <c r="I62" s="3" t="str">
        <f t="shared" si="3"/>
        <v/>
      </c>
      <c r="J62" s="3" t="str">
        <f t="shared" si="39"/>
        <v/>
      </c>
      <c r="K62" s="3" t="str">
        <f t="shared" si="4"/>
        <v/>
      </c>
      <c r="L62" s="2" t="str">
        <f t="shared" si="5"/>
        <v/>
      </c>
      <c r="M62" s="8" t="str">
        <f t="shared" si="40"/>
        <v/>
      </c>
      <c r="N62" s="8" t="str">
        <f t="shared" si="6"/>
        <v/>
      </c>
      <c r="O62" s="8" t="str">
        <f t="shared" si="41"/>
        <v/>
      </c>
      <c r="P62" s="8" t="str">
        <f t="shared" si="7"/>
        <v/>
      </c>
      <c r="Q62" s="2" t="str">
        <f t="shared" si="8"/>
        <v/>
      </c>
      <c r="R62" s="3" t="str">
        <f t="shared" si="9"/>
        <v/>
      </c>
      <c r="S62" s="3" t="str">
        <f t="shared" si="10"/>
        <v/>
      </c>
      <c r="T62" s="3" t="str">
        <f t="shared" si="42"/>
        <v/>
      </c>
      <c r="U62" s="8" t="str">
        <f t="shared" si="11"/>
        <v/>
      </c>
      <c r="V62" s="2" t="str">
        <f t="shared" si="12"/>
        <v/>
      </c>
      <c r="W62" s="2" t="str">
        <f t="shared" si="13"/>
        <v/>
      </c>
      <c r="X62" s="2" t="str">
        <f t="shared" si="124"/>
        <v/>
      </c>
      <c r="Y62" s="2" t="str">
        <f t="shared" si="14"/>
        <v/>
      </c>
      <c r="Z62" s="46" t="str">
        <f t="shared" si="43"/>
        <v/>
      </c>
      <c r="AA62" s="46" t="str">
        <f t="shared" si="44"/>
        <v/>
      </c>
      <c r="AB62" s="47"/>
      <c r="AC62" s="46" t="str">
        <f t="shared" si="45"/>
        <v/>
      </c>
      <c r="AD62" s="47" t="str">
        <f t="shared" si="46"/>
        <v/>
      </c>
      <c r="AE62" s="48" t="str">
        <f t="shared" si="47"/>
        <v/>
      </c>
      <c r="AF62" s="49" t="str">
        <f t="shared" si="130"/>
        <v/>
      </c>
      <c r="AG62" s="49" t="str">
        <f t="shared" si="130"/>
        <v/>
      </c>
      <c r="AH62" s="49" t="str">
        <f t="shared" si="130"/>
        <v/>
      </c>
      <c r="AI62" s="47" t="str">
        <f t="shared" si="130"/>
        <v/>
      </c>
      <c r="AJ62" s="47" t="str">
        <f t="shared" si="130"/>
        <v/>
      </c>
      <c r="AK62" s="46" t="str">
        <f t="shared" si="130"/>
        <v/>
      </c>
      <c r="AL62" s="47"/>
      <c r="AM62" s="53" t="str">
        <f t="shared" si="49"/>
        <v/>
      </c>
      <c r="AN62" s="50" t="str">
        <f t="shared" si="50"/>
        <v/>
      </c>
      <c r="AO62" s="53" t="s">
        <v>85</v>
      </c>
      <c r="AP62" s="52" t="str">
        <f t="shared" si="51"/>
        <v/>
      </c>
      <c r="AQ62" s="52" t="str">
        <f t="shared" si="52"/>
        <v/>
      </c>
      <c r="AR62" s="47">
        <f t="shared" si="53"/>
        <v>0.37</v>
      </c>
      <c r="AS62" s="53" t="str">
        <f t="shared" si="54"/>
        <v/>
      </c>
      <c r="AT62" s="52" t="str">
        <f t="shared" si="55"/>
        <v/>
      </c>
      <c r="AU62" s="9" t="str">
        <f t="shared" si="56"/>
        <v/>
      </c>
      <c r="AV62" s="9" t="str">
        <f t="shared" si="57"/>
        <v/>
      </c>
      <c r="AW62" s="12" t="str">
        <f t="shared" si="58"/>
        <v/>
      </c>
      <c r="AX62" s="9" t="str">
        <f t="shared" si="59"/>
        <v/>
      </c>
      <c r="AY62" s="12" t="str">
        <f t="shared" si="60"/>
        <v/>
      </c>
      <c r="AZ62" s="10" t="str">
        <f t="shared" si="61"/>
        <v/>
      </c>
      <c r="BA62" s="10" t="str">
        <f t="shared" si="62"/>
        <v/>
      </c>
      <c r="BB62" s="10" t="str">
        <f t="shared" si="63"/>
        <v/>
      </c>
      <c r="BC62" s="10" t="str">
        <f t="shared" si="64"/>
        <v/>
      </c>
      <c r="BD62" s="10" t="str">
        <f t="shared" si="65"/>
        <v/>
      </c>
      <c r="BE62" s="12" t="str">
        <f t="shared" si="66"/>
        <v/>
      </c>
      <c r="BF62" s="9" t="str">
        <f t="shared" si="67"/>
        <v/>
      </c>
      <c r="BG62" s="9" t="str">
        <f t="shared" si="68"/>
        <v/>
      </c>
      <c r="BH62" s="7" t="str">
        <f t="shared" si="69"/>
        <v/>
      </c>
      <c r="BI62" s="7" t="str">
        <f t="shared" si="70"/>
        <v/>
      </c>
      <c r="BJ62" s="12" t="str">
        <f t="shared" si="71"/>
        <v/>
      </c>
      <c r="BK62" s="80" t="str">
        <f t="shared" si="72"/>
        <v/>
      </c>
      <c r="BL62" s="7" t="str">
        <f t="shared" si="73"/>
        <v/>
      </c>
      <c r="BM62" s="7" t="str">
        <f t="shared" si="125"/>
        <v/>
      </c>
      <c r="BN62" s="12" t="str">
        <f t="shared" si="74"/>
        <v/>
      </c>
      <c r="BO62" s="9" t="str">
        <f t="shared" si="75"/>
        <v/>
      </c>
      <c r="BP62" s="2" t="str">
        <f t="shared" si="76"/>
        <v/>
      </c>
      <c r="BQ62" s="2" t="str">
        <f t="shared" si="77"/>
        <v/>
      </c>
      <c r="BR62" s="20" t="str">
        <f t="shared" si="131"/>
        <v/>
      </c>
      <c r="BS62" s="20" t="str">
        <f t="shared" si="131"/>
        <v/>
      </c>
      <c r="BT62" s="20" t="str">
        <f t="shared" si="131"/>
        <v/>
      </c>
      <c r="BU62" s="86" t="str">
        <f t="shared" si="79"/>
        <v/>
      </c>
      <c r="BV62" s="86" t="str">
        <f t="shared" si="80"/>
        <v/>
      </c>
      <c r="BW62" s="20" t="str">
        <f t="shared" si="131"/>
        <v/>
      </c>
      <c r="BX62" s="86" t="str">
        <f t="shared" si="131"/>
        <v/>
      </c>
      <c r="BY62" s="86" t="str">
        <f t="shared" si="131"/>
        <v/>
      </c>
      <c r="BZ62" s="86" t="str">
        <f t="shared" si="131"/>
        <v/>
      </c>
      <c r="CA62" s="86" t="str">
        <f t="shared" si="131"/>
        <v/>
      </c>
      <c r="CB62" s="86" t="str">
        <f t="shared" si="131"/>
        <v/>
      </c>
      <c r="CC62" s="86" t="str">
        <f t="shared" si="131"/>
        <v/>
      </c>
      <c r="CD62" s="86" t="str">
        <f t="shared" si="131"/>
        <v/>
      </c>
      <c r="CE62" s="20" t="str">
        <f t="shared" si="126"/>
        <v/>
      </c>
      <c r="CF62" s="14" t="str">
        <f t="shared" si="82"/>
        <v/>
      </c>
      <c r="CG62" s="14" t="str">
        <f t="shared" si="83"/>
        <v/>
      </c>
      <c r="CH62" s="8">
        <f t="shared" si="84"/>
        <v>0</v>
      </c>
      <c r="CI62" s="9" t="str">
        <f t="shared" si="85"/>
        <v/>
      </c>
      <c r="CJ62" s="9" t="str">
        <f t="shared" si="86"/>
        <v/>
      </c>
      <c r="CK62" s="9" t="str">
        <f t="shared" si="87"/>
        <v/>
      </c>
      <c r="CL62" s="9" t="str">
        <f t="shared" si="88"/>
        <v/>
      </c>
      <c r="CM62" s="9" t="str">
        <f t="shared" si="89"/>
        <v/>
      </c>
      <c r="CN62" s="9" t="str">
        <f t="shared" si="90"/>
        <v/>
      </c>
      <c r="CO62" s="9" t="str">
        <f t="shared" si="91"/>
        <v/>
      </c>
      <c r="CP62" s="9" t="str">
        <f t="shared" si="91"/>
        <v/>
      </c>
      <c r="CQ62" s="9" t="str">
        <f t="shared" si="91"/>
        <v/>
      </c>
      <c r="CR62" s="9" t="str">
        <f t="shared" si="91"/>
        <v/>
      </c>
      <c r="CS62" s="9" t="str">
        <f t="shared" si="91"/>
        <v/>
      </c>
      <c r="CT62" s="9" t="str">
        <f t="shared" si="91"/>
        <v/>
      </c>
      <c r="CU62" s="9" t="str">
        <f t="shared" si="91"/>
        <v/>
      </c>
      <c r="CV62" s="9" t="str">
        <f t="shared" si="92"/>
        <v/>
      </c>
      <c r="CW62" s="9" t="str">
        <f t="shared" si="93"/>
        <v/>
      </c>
      <c r="CX62" s="9" t="str">
        <f t="shared" si="93"/>
        <v/>
      </c>
      <c r="CY62" s="9" t="str">
        <f t="shared" si="93"/>
        <v/>
      </c>
      <c r="CZ62" s="9" t="str">
        <f t="shared" si="93"/>
        <v/>
      </c>
      <c r="DA62" s="9" t="str">
        <f t="shared" si="93"/>
        <v/>
      </c>
      <c r="DB62" s="9" t="str">
        <f t="shared" si="93"/>
        <v/>
      </c>
      <c r="DC62" s="9" t="str">
        <f t="shared" si="93"/>
        <v/>
      </c>
      <c r="DD62" s="2" t="str">
        <f t="shared" si="94"/>
        <v/>
      </c>
      <c r="DE62" s="2" t="str">
        <f t="shared" si="95"/>
        <v/>
      </c>
      <c r="DF62" s="2" t="str">
        <f t="shared" si="96"/>
        <v/>
      </c>
      <c r="DG62" s="2" t="str">
        <f t="shared" si="97"/>
        <v/>
      </c>
      <c r="DH62" s="2" t="str">
        <f t="shared" si="98"/>
        <v/>
      </c>
      <c r="DI62" s="2" t="str">
        <f t="shared" si="99"/>
        <v/>
      </c>
      <c r="DJ62" s="2" t="str">
        <f t="shared" si="100"/>
        <v/>
      </c>
      <c r="DK62" s="2" t="str">
        <f t="shared" si="101"/>
        <v/>
      </c>
      <c r="DL62" s="16" t="str">
        <f t="shared" si="102"/>
        <v/>
      </c>
      <c r="DM62" s="16" t="str">
        <f t="shared" si="103"/>
        <v/>
      </c>
      <c r="DN62" s="16" t="str">
        <f t="shared" si="104"/>
        <v/>
      </c>
      <c r="DO62" s="72" t="str">
        <f t="shared" si="105"/>
        <v/>
      </c>
      <c r="DP62" s="16" t="str">
        <f t="shared" si="106"/>
        <v/>
      </c>
      <c r="DQ62" s="16" t="str">
        <f t="shared" si="107"/>
        <v/>
      </c>
      <c r="DR62" s="2" t="str">
        <f t="shared" si="108"/>
        <v/>
      </c>
      <c r="DS62" s="2" t="str">
        <f t="shared" si="109"/>
        <v/>
      </c>
      <c r="DT62" s="2" t="str">
        <f t="shared" si="110"/>
        <v/>
      </c>
      <c r="DU62" s="2" t="str">
        <f t="shared" si="111"/>
        <v/>
      </c>
      <c r="DV62" s="15"/>
      <c r="DW62" s="18"/>
      <c r="DX62" s="17"/>
      <c r="DY62" s="47" t="str">
        <f t="shared" si="129"/>
        <v/>
      </c>
      <c r="DZ62" s="47" t="str">
        <f t="shared" si="129"/>
        <v/>
      </c>
      <c r="EA62" s="47" t="str">
        <f t="shared" si="129"/>
        <v/>
      </c>
      <c r="EB62" s="47" t="str">
        <f t="shared" si="129"/>
        <v/>
      </c>
      <c r="EC62" s="49" t="str">
        <f t="shared" si="129"/>
        <v/>
      </c>
      <c r="ED62" s="49" t="str">
        <f t="shared" si="129"/>
        <v/>
      </c>
      <c r="EE62" s="47" t="str">
        <f t="shared" si="129"/>
        <v/>
      </c>
      <c r="EF62" s="47" t="str">
        <f t="shared" si="129"/>
        <v/>
      </c>
      <c r="EG62" s="47" t="str">
        <f t="shared" si="129"/>
        <v/>
      </c>
      <c r="EH62" s="6">
        <f t="shared" si="16"/>
        <v>0</v>
      </c>
      <c r="EI62" s="6">
        <f t="shared" si="17"/>
        <v>0</v>
      </c>
      <c r="EJ62" s="2" t="str">
        <f t="shared" si="18"/>
        <v/>
      </c>
      <c r="EK62" s="2" t="str">
        <f t="shared" si="19"/>
        <v/>
      </c>
      <c r="EL62" s="2" t="str">
        <f t="shared" si="128"/>
        <v/>
      </c>
      <c r="EM62" s="2" t="str">
        <f t="shared" si="21"/>
        <v/>
      </c>
      <c r="EN62" s="2" t="str">
        <f t="shared" si="22"/>
        <v/>
      </c>
      <c r="EO62" s="2">
        <f t="shared" si="23"/>
        <v>0</v>
      </c>
      <c r="EP62" s="2">
        <f t="shared" si="112"/>
        <v>0</v>
      </c>
      <c r="EQ62" s="2"/>
      <c r="ER62" s="2"/>
      <c r="ES62" s="2"/>
      <c r="ET62" s="2"/>
      <c r="EU62" s="2"/>
      <c r="EV62" s="2"/>
      <c r="EW62" s="2">
        <f t="shared" si="24"/>
        <v>0</v>
      </c>
      <c r="EX62" s="2">
        <f t="shared" si="25"/>
        <v>0</v>
      </c>
      <c r="EY62" s="2">
        <f t="shared" si="113"/>
        <v>0</v>
      </c>
      <c r="EZ62" s="2">
        <f t="shared" si="26"/>
        <v>0</v>
      </c>
      <c r="FA62" s="2">
        <f t="shared" si="27"/>
        <v>0</v>
      </c>
      <c r="FB62" s="59"/>
      <c r="FC62" s="2">
        <f t="shared" si="28"/>
        <v>0</v>
      </c>
      <c r="FD62" s="2">
        <f t="shared" si="114"/>
        <v>0</v>
      </c>
      <c r="FE62" s="3">
        <f t="shared" si="127"/>
        <v>0</v>
      </c>
      <c r="FF62" s="3">
        <f t="shared" si="115"/>
        <v>0</v>
      </c>
      <c r="FG62" s="3">
        <f t="shared" si="116"/>
        <v>0</v>
      </c>
      <c r="FH62" s="3">
        <f t="shared" si="29"/>
        <v>0</v>
      </c>
      <c r="FI62" s="67">
        <f t="shared" si="30"/>
        <v>0</v>
      </c>
      <c r="FJ62" s="3">
        <f t="shared" si="31"/>
        <v>0</v>
      </c>
      <c r="FK62" s="3">
        <f t="shared" si="32"/>
        <v>0</v>
      </c>
      <c r="FL62" s="3">
        <f t="shared" si="117"/>
        <v>0</v>
      </c>
      <c r="FM62" s="3">
        <f t="shared" si="118"/>
        <v>0</v>
      </c>
      <c r="FN62" s="3">
        <f t="shared" si="119"/>
        <v>0</v>
      </c>
      <c r="FO62" s="2">
        <f t="shared" si="33"/>
        <v>0</v>
      </c>
      <c r="FP62" s="2">
        <f t="shared" si="34"/>
        <v>0</v>
      </c>
      <c r="FQ62" s="2">
        <f t="shared" si="120"/>
        <v>0</v>
      </c>
      <c r="FR62" s="6" t="str">
        <f>IF(A62=1,1,IF(DW62="","",COUNTA($DW$31:DW62)+1))</f>
        <v/>
      </c>
      <c r="FS62" s="6" t="str">
        <f t="shared" si="35"/>
        <v/>
      </c>
      <c r="FT62" s="43">
        <f t="shared" si="121"/>
        <v>0</v>
      </c>
      <c r="FU62" s="23">
        <f t="shared" si="122"/>
        <v>0</v>
      </c>
      <c r="FV62" s="21">
        <f t="shared" si="123"/>
        <v>0</v>
      </c>
    </row>
    <row r="63" spans="1:178">
      <c r="A63" s="4" t="str">
        <f t="shared" si="36"/>
        <v/>
      </c>
      <c r="B63" s="33"/>
      <c r="C63" s="33"/>
      <c r="D63" s="33"/>
      <c r="E63" s="33"/>
      <c r="F63" s="33"/>
      <c r="G63" s="11" t="str">
        <f t="shared" si="2"/>
        <v/>
      </c>
      <c r="H63" s="3" t="str">
        <f t="shared" si="38"/>
        <v/>
      </c>
      <c r="I63" s="3" t="str">
        <f t="shared" si="3"/>
        <v/>
      </c>
      <c r="J63" s="3" t="str">
        <f t="shared" si="39"/>
        <v/>
      </c>
      <c r="K63" s="3" t="str">
        <f t="shared" si="4"/>
        <v/>
      </c>
      <c r="L63" s="2" t="str">
        <f t="shared" si="5"/>
        <v/>
      </c>
      <c r="M63" s="8" t="str">
        <f t="shared" si="40"/>
        <v/>
      </c>
      <c r="N63" s="8" t="str">
        <f t="shared" si="6"/>
        <v/>
      </c>
      <c r="O63" s="8" t="str">
        <f t="shared" si="41"/>
        <v/>
      </c>
      <c r="P63" s="8" t="str">
        <f t="shared" si="7"/>
        <v/>
      </c>
      <c r="Q63" s="2" t="str">
        <f t="shared" si="8"/>
        <v/>
      </c>
      <c r="R63" s="3" t="str">
        <f t="shared" si="9"/>
        <v/>
      </c>
      <c r="S63" s="3" t="str">
        <f t="shared" si="10"/>
        <v/>
      </c>
      <c r="T63" s="3" t="str">
        <f t="shared" si="42"/>
        <v/>
      </c>
      <c r="U63" s="8" t="str">
        <f t="shared" si="11"/>
        <v/>
      </c>
      <c r="V63" s="2" t="str">
        <f t="shared" si="12"/>
        <v/>
      </c>
      <c r="W63" s="2" t="str">
        <f t="shared" si="13"/>
        <v/>
      </c>
      <c r="X63" s="2" t="str">
        <f t="shared" si="124"/>
        <v/>
      </c>
      <c r="Y63" s="2" t="str">
        <f t="shared" si="14"/>
        <v/>
      </c>
      <c r="Z63" s="46" t="str">
        <f t="shared" si="43"/>
        <v/>
      </c>
      <c r="AA63" s="46" t="str">
        <f t="shared" si="44"/>
        <v/>
      </c>
      <c r="AB63" s="47"/>
      <c r="AC63" s="46" t="str">
        <f t="shared" si="45"/>
        <v/>
      </c>
      <c r="AD63" s="47" t="str">
        <f t="shared" si="46"/>
        <v/>
      </c>
      <c r="AE63" s="48" t="str">
        <f t="shared" si="47"/>
        <v/>
      </c>
      <c r="AF63" s="49" t="str">
        <f t="shared" si="130"/>
        <v/>
      </c>
      <c r="AG63" s="49" t="str">
        <f t="shared" si="130"/>
        <v/>
      </c>
      <c r="AH63" s="49" t="str">
        <f t="shared" si="130"/>
        <v/>
      </c>
      <c r="AI63" s="47" t="str">
        <f t="shared" si="130"/>
        <v/>
      </c>
      <c r="AJ63" s="47" t="str">
        <f t="shared" si="130"/>
        <v/>
      </c>
      <c r="AK63" s="46" t="str">
        <f t="shared" si="130"/>
        <v/>
      </c>
      <c r="AL63" s="47"/>
      <c r="AM63" s="53" t="str">
        <f t="shared" si="49"/>
        <v/>
      </c>
      <c r="AN63" s="50" t="str">
        <f t="shared" si="50"/>
        <v/>
      </c>
      <c r="AO63" s="53" t="s">
        <v>85</v>
      </c>
      <c r="AP63" s="52" t="str">
        <f t="shared" si="51"/>
        <v/>
      </c>
      <c r="AQ63" s="52" t="str">
        <f t="shared" si="52"/>
        <v/>
      </c>
      <c r="AR63" s="47">
        <f t="shared" si="53"/>
        <v>0.37</v>
      </c>
      <c r="AS63" s="53" t="str">
        <f t="shared" si="54"/>
        <v/>
      </c>
      <c r="AT63" s="52" t="str">
        <f t="shared" si="55"/>
        <v/>
      </c>
      <c r="AU63" s="9" t="str">
        <f t="shared" si="56"/>
        <v/>
      </c>
      <c r="AV63" s="9" t="str">
        <f t="shared" si="57"/>
        <v/>
      </c>
      <c r="AW63" s="12" t="str">
        <f t="shared" si="58"/>
        <v/>
      </c>
      <c r="AX63" s="9" t="str">
        <f t="shared" si="59"/>
        <v/>
      </c>
      <c r="AY63" s="12" t="str">
        <f t="shared" si="60"/>
        <v/>
      </c>
      <c r="AZ63" s="10" t="str">
        <f t="shared" si="61"/>
        <v/>
      </c>
      <c r="BA63" s="10" t="str">
        <f t="shared" si="62"/>
        <v/>
      </c>
      <c r="BB63" s="10" t="str">
        <f t="shared" si="63"/>
        <v/>
      </c>
      <c r="BC63" s="10" t="str">
        <f t="shared" si="64"/>
        <v/>
      </c>
      <c r="BD63" s="10" t="str">
        <f t="shared" si="65"/>
        <v/>
      </c>
      <c r="BE63" s="12" t="str">
        <f t="shared" si="66"/>
        <v/>
      </c>
      <c r="BF63" s="9" t="str">
        <f t="shared" si="67"/>
        <v/>
      </c>
      <c r="BG63" s="9" t="str">
        <f t="shared" si="68"/>
        <v/>
      </c>
      <c r="BH63" s="7" t="str">
        <f t="shared" si="69"/>
        <v/>
      </c>
      <c r="BI63" s="7" t="str">
        <f t="shared" si="70"/>
        <v/>
      </c>
      <c r="BJ63" s="12" t="str">
        <f t="shared" si="71"/>
        <v/>
      </c>
      <c r="BK63" s="80" t="str">
        <f t="shared" si="72"/>
        <v/>
      </c>
      <c r="BL63" s="7" t="str">
        <f t="shared" si="73"/>
        <v/>
      </c>
      <c r="BM63" s="7" t="str">
        <f t="shared" si="125"/>
        <v/>
      </c>
      <c r="BN63" s="12" t="str">
        <f t="shared" si="74"/>
        <v/>
      </c>
      <c r="BO63" s="9" t="str">
        <f t="shared" si="75"/>
        <v/>
      </c>
      <c r="BP63" s="2" t="str">
        <f t="shared" si="76"/>
        <v/>
      </c>
      <c r="BQ63" s="2" t="str">
        <f t="shared" si="77"/>
        <v/>
      </c>
      <c r="BR63" s="20" t="str">
        <f t="shared" si="131"/>
        <v/>
      </c>
      <c r="BS63" s="20" t="str">
        <f t="shared" si="131"/>
        <v/>
      </c>
      <c r="BT63" s="20" t="str">
        <f t="shared" si="131"/>
        <v/>
      </c>
      <c r="BU63" s="86" t="str">
        <f t="shared" si="79"/>
        <v/>
      </c>
      <c r="BV63" s="86" t="str">
        <f t="shared" si="80"/>
        <v/>
      </c>
      <c r="BW63" s="20" t="str">
        <f t="shared" si="131"/>
        <v/>
      </c>
      <c r="BX63" s="86" t="str">
        <f t="shared" si="131"/>
        <v/>
      </c>
      <c r="BY63" s="86" t="str">
        <f t="shared" si="131"/>
        <v/>
      </c>
      <c r="BZ63" s="86" t="str">
        <f t="shared" si="131"/>
        <v/>
      </c>
      <c r="CA63" s="86" t="str">
        <f t="shared" si="131"/>
        <v/>
      </c>
      <c r="CB63" s="86" t="str">
        <f t="shared" si="131"/>
        <v/>
      </c>
      <c r="CC63" s="86" t="str">
        <f t="shared" si="131"/>
        <v/>
      </c>
      <c r="CD63" s="86" t="str">
        <f t="shared" si="131"/>
        <v/>
      </c>
      <c r="CE63" s="20" t="str">
        <f t="shared" si="126"/>
        <v/>
      </c>
      <c r="CF63" s="14" t="str">
        <f t="shared" si="82"/>
        <v/>
      </c>
      <c r="CG63" s="14" t="str">
        <f t="shared" si="83"/>
        <v/>
      </c>
      <c r="CH63" s="8">
        <f t="shared" si="84"/>
        <v>0</v>
      </c>
      <c r="CI63" s="9" t="str">
        <f t="shared" si="85"/>
        <v/>
      </c>
      <c r="CJ63" s="9" t="str">
        <f t="shared" si="86"/>
        <v/>
      </c>
      <c r="CK63" s="9" t="str">
        <f t="shared" si="87"/>
        <v/>
      </c>
      <c r="CL63" s="9" t="str">
        <f t="shared" si="88"/>
        <v/>
      </c>
      <c r="CM63" s="9" t="str">
        <f t="shared" si="89"/>
        <v/>
      </c>
      <c r="CN63" s="9" t="str">
        <f t="shared" si="90"/>
        <v/>
      </c>
      <c r="CO63" s="9" t="str">
        <f t="shared" si="91"/>
        <v/>
      </c>
      <c r="CP63" s="9" t="str">
        <f t="shared" si="91"/>
        <v/>
      </c>
      <c r="CQ63" s="9" t="str">
        <f t="shared" si="91"/>
        <v/>
      </c>
      <c r="CR63" s="9" t="str">
        <f t="shared" si="91"/>
        <v/>
      </c>
      <c r="CS63" s="9" t="str">
        <f t="shared" si="91"/>
        <v/>
      </c>
      <c r="CT63" s="9" t="str">
        <f t="shared" si="91"/>
        <v/>
      </c>
      <c r="CU63" s="9" t="str">
        <f t="shared" si="91"/>
        <v/>
      </c>
      <c r="CV63" s="9" t="str">
        <f t="shared" si="92"/>
        <v/>
      </c>
      <c r="CW63" s="9" t="str">
        <f t="shared" si="93"/>
        <v/>
      </c>
      <c r="CX63" s="9" t="str">
        <f t="shared" si="93"/>
        <v/>
      </c>
      <c r="CY63" s="9" t="str">
        <f t="shared" si="93"/>
        <v/>
      </c>
      <c r="CZ63" s="9" t="str">
        <f t="shared" si="93"/>
        <v/>
      </c>
      <c r="DA63" s="9" t="str">
        <f t="shared" si="93"/>
        <v/>
      </c>
      <c r="DB63" s="9" t="str">
        <f t="shared" si="93"/>
        <v/>
      </c>
      <c r="DC63" s="9" t="str">
        <f t="shared" si="93"/>
        <v/>
      </c>
      <c r="DD63" s="2" t="str">
        <f t="shared" si="94"/>
        <v/>
      </c>
      <c r="DE63" s="2" t="str">
        <f t="shared" si="95"/>
        <v/>
      </c>
      <c r="DF63" s="2" t="str">
        <f t="shared" si="96"/>
        <v/>
      </c>
      <c r="DG63" s="2" t="str">
        <f t="shared" si="97"/>
        <v/>
      </c>
      <c r="DH63" s="2" t="str">
        <f t="shared" si="98"/>
        <v/>
      </c>
      <c r="DI63" s="2" t="str">
        <f t="shared" si="99"/>
        <v/>
      </c>
      <c r="DJ63" s="2" t="str">
        <f t="shared" si="100"/>
        <v/>
      </c>
      <c r="DK63" s="2" t="str">
        <f t="shared" si="101"/>
        <v/>
      </c>
      <c r="DL63" s="16" t="str">
        <f t="shared" si="102"/>
        <v/>
      </c>
      <c r="DM63" s="16" t="str">
        <f t="shared" si="103"/>
        <v/>
      </c>
      <c r="DN63" s="16" t="str">
        <f t="shared" si="104"/>
        <v/>
      </c>
      <c r="DO63" s="72" t="str">
        <f t="shared" si="105"/>
        <v/>
      </c>
      <c r="DP63" s="16" t="str">
        <f t="shared" si="106"/>
        <v/>
      </c>
      <c r="DQ63" s="16" t="str">
        <f t="shared" si="107"/>
        <v/>
      </c>
      <c r="DR63" s="2" t="str">
        <f t="shared" si="108"/>
        <v/>
      </c>
      <c r="DS63" s="2" t="str">
        <f t="shared" si="109"/>
        <v/>
      </c>
      <c r="DT63" s="2" t="str">
        <f t="shared" si="110"/>
        <v/>
      </c>
      <c r="DU63" s="2" t="str">
        <f t="shared" si="111"/>
        <v/>
      </c>
      <c r="DV63" s="15"/>
      <c r="DW63" s="18"/>
      <c r="DX63" s="17"/>
      <c r="DY63" s="47" t="str">
        <f t="shared" ref="DY63:EG91" si="132">IF($DW63="","",DY$30)</f>
        <v/>
      </c>
      <c r="DZ63" s="47" t="str">
        <f t="shared" si="132"/>
        <v/>
      </c>
      <c r="EA63" s="47" t="str">
        <f t="shared" si="132"/>
        <v/>
      </c>
      <c r="EB63" s="47" t="str">
        <f t="shared" si="132"/>
        <v/>
      </c>
      <c r="EC63" s="49" t="str">
        <f t="shared" si="132"/>
        <v/>
      </c>
      <c r="ED63" s="49" t="str">
        <f t="shared" si="132"/>
        <v/>
      </c>
      <c r="EE63" s="47" t="str">
        <f t="shared" si="132"/>
        <v/>
      </c>
      <c r="EF63" s="47" t="str">
        <f t="shared" si="132"/>
        <v/>
      </c>
      <c r="EG63" s="47" t="str">
        <f t="shared" si="132"/>
        <v/>
      </c>
      <c r="EH63" s="6">
        <f t="shared" si="16"/>
        <v>0</v>
      </c>
      <c r="EI63" s="6">
        <f t="shared" si="17"/>
        <v>0</v>
      </c>
      <c r="EJ63" s="2" t="str">
        <f t="shared" si="18"/>
        <v/>
      </c>
      <c r="EK63" s="2" t="str">
        <f t="shared" si="19"/>
        <v/>
      </c>
      <c r="EL63" s="2" t="str">
        <f t="shared" si="128"/>
        <v/>
      </c>
      <c r="EM63" s="2" t="str">
        <f t="shared" si="21"/>
        <v/>
      </c>
      <c r="EN63" s="2" t="str">
        <f t="shared" si="22"/>
        <v/>
      </c>
      <c r="EO63" s="2">
        <f t="shared" si="23"/>
        <v>0</v>
      </c>
      <c r="EP63" s="2">
        <f t="shared" si="112"/>
        <v>0</v>
      </c>
      <c r="EQ63" s="2"/>
      <c r="ER63" s="2"/>
      <c r="ES63" s="2"/>
      <c r="ET63" s="2"/>
      <c r="EU63" s="2"/>
      <c r="EV63" s="2"/>
      <c r="EW63" s="2">
        <f t="shared" si="24"/>
        <v>0</v>
      </c>
      <c r="EX63" s="2">
        <f t="shared" si="25"/>
        <v>0</v>
      </c>
      <c r="EY63" s="2">
        <f t="shared" si="113"/>
        <v>0</v>
      </c>
      <c r="EZ63" s="2">
        <f t="shared" si="26"/>
        <v>0</v>
      </c>
      <c r="FA63" s="2">
        <f t="shared" si="27"/>
        <v>0</v>
      </c>
      <c r="FB63" s="59"/>
      <c r="FC63" s="2">
        <f t="shared" si="28"/>
        <v>0</v>
      </c>
      <c r="FD63" s="2">
        <f t="shared" si="114"/>
        <v>0</v>
      </c>
      <c r="FE63" s="3">
        <f t="shared" si="127"/>
        <v>0</v>
      </c>
      <c r="FF63" s="3">
        <f t="shared" si="115"/>
        <v>0</v>
      </c>
      <c r="FG63" s="3">
        <f t="shared" si="116"/>
        <v>0</v>
      </c>
      <c r="FH63" s="3">
        <f t="shared" si="29"/>
        <v>0</v>
      </c>
      <c r="FI63" s="67">
        <f t="shared" si="30"/>
        <v>0</v>
      </c>
      <c r="FJ63" s="3">
        <f t="shared" si="31"/>
        <v>0</v>
      </c>
      <c r="FK63" s="3">
        <f t="shared" si="32"/>
        <v>0</v>
      </c>
      <c r="FL63" s="3">
        <f t="shared" si="117"/>
        <v>0</v>
      </c>
      <c r="FM63" s="3">
        <f t="shared" si="118"/>
        <v>0</v>
      </c>
      <c r="FN63" s="3">
        <f t="shared" si="119"/>
        <v>0</v>
      </c>
      <c r="FO63" s="2">
        <f t="shared" si="33"/>
        <v>0</v>
      </c>
      <c r="FP63" s="2">
        <f t="shared" si="34"/>
        <v>0</v>
      </c>
      <c r="FQ63" s="2">
        <f t="shared" si="120"/>
        <v>0</v>
      </c>
      <c r="FR63" s="6" t="str">
        <f>IF(A63=1,1,IF(DW63="","",COUNTA($DW$31:DW63)+1))</f>
        <v/>
      </c>
      <c r="FS63" s="6" t="str">
        <f t="shared" si="35"/>
        <v/>
      </c>
      <c r="FT63" s="43">
        <f t="shared" si="121"/>
        <v>0</v>
      </c>
      <c r="FU63" s="23">
        <f t="shared" si="122"/>
        <v>0</v>
      </c>
      <c r="FV63" s="21">
        <f t="shared" si="123"/>
        <v>0</v>
      </c>
    </row>
    <row r="64" spans="1:178">
      <c r="A64" s="4" t="str">
        <f t="shared" si="36"/>
        <v/>
      </c>
      <c r="B64" s="33"/>
      <c r="C64" s="33"/>
      <c r="D64" s="33"/>
      <c r="E64" s="33"/>
      <c r="F64" s="33"/>
      <c r="G64" s="11" t="str">
        <f t="shared" si="2"/>
        <v/>
      </c>
      <c r="H64" s="3" t="str">
        <f t="shared" si="38"/>
        <v/>
      </c>
      <c r="I64" s="3" t="str">
        <f t="shared" si="3"/>
        <v/>
      </c>
      <c r="J64" s="3" t="str">
        <f t="shared" si="39"/>
        <v/>
      </c>
      <c r="K64" s="3" t="str">
        <f t="shared" si="4"/>
        <v/>
      </c>
      <c r="L64" s="2" t="str">
        <f t="shared" si="5"/>
        <v/>
      </c>
      <c r="M64" s="8" t="str">
        <f t="shared" si="40"/>
        <v/>
      </c>
      <c r="N64" s="8" t="str">
        <f t="shared" si="6"/>
        <v/>
      </c>
      <c r="O64" s="8" t="str">
        <f t="shared" si="41"/>
        <v/>
      </c>
      <c r="P64" s="8" t="str">
        <f t="shared" si="7"/>
        <v/>
      </c>
      <c r="Q64" s="2" t="str">
        <f t="shared" si="8"/>
        <v/>
      </c>
      <c r="R64" s="3" t="str">
        <f t="shared" si="9"/>
        <v/>
      </c>
      <c r="S64" s="3" t="str">
        <f t="shared" si="10"/>
        <v/>
      </c>
      <c r="T64" s="3" t="str">
        <f t="shared" si="42"/>
        <v/>
      </c>
      <c r="U64" s="8" t="str">
        <f t="shared" si="11"/>
        <v/>
      </c>
      <c r="V64" s="2" t="str">
        <f t="shared" si="12"/>
        <v/>
      </c>
      <c r="W64" s="2" t="str">
        <f t="shared" si="13"/>
        <v/>
      </c>
      <c r="X64" s="2" t="str">
        <f t="shared" si="124"/>
        <v/>
      </c>
      <c r="Y64" s="2" t="str">
        <f t="shared" si="14"/>
        <v/>
      </c>
      <c r="Z64" s="46" t="str">
        <f t="shared" si="43"/>
        <v/>
      </c>
      <c r="AA64" s="46" t="str">
        <f t="shared" si="44"/>
        <v/>
      </c>
      <c r="AB64" s="47"/>
      <c r="AC64" s="46" t="str">
        <f t="shared" si="45"/>
        <v/>
      </c>
      <c r="AD64" s="47" t="str">
        <f t="shared" si="46"/>
        <v/>
      </c>
      <c r="AE64" s="48" t="str">
        <f t="shared" si="47"/>
        <v/>
      </c>
      <c r="AF64" s="49" t="str">
        <f t="shared" si="130"/>
        <v/>
      </c>
      <c r="AG64" s="49" t="str">
        <f t="shared" si="130"/>
        <v/>
      </c>
      <c r="AH64" s="49" t="str">
        <f t="shared" si="130"/>
        <v/>
      </c>
      <c r="AI64" s="47" t="str">
        <f t="shared" si="130"/>
        <v/>
      </c>
      <c r="AJ64" s="47" t="str">
        <f t="shared" si="130"/>
        <v/>
      </c>
      <c r="AK64" s="46" t="str">
        <f t="shared" si="130"/>
        <v/>
      </c>
      <c r="AL64" s="47"/>
      <c r="AM64" s="53" t="str">
        <f t="shared" si="49"/>
        <v/>
      </c>
      <c r="AN64" s="50" t="str">
        <f t="shared" si="50"/>
        <v/>
      </c>
      <c r="AO64" s="53" t="s">
        <v>85</v>
      </c>
      <c r="AP64" s="52" t="str">
        <f t="shared" si="51"/>
        <v/>
      </c>
      <c r="AQ64" s="52" t="str">
        <f t="shared" si="52"/>
        <v/>
      </c>
      <c r="AR64" s="47">
        <f t="shared" si="53"/>
        <v>0.37</v>
      </c>
      <c r="AS64" s="53" t="str">
        <f t="shared" si="54"/>
        <v/>
      </c>
      <c r="AT64" s="52" t="str">
        <f t="shared" si="55"/>
        <v/>
      </c>
      <c r="AU64" s="9" t="str">
        <f t="shared" si="56"/>
        <v/>
      </c>
      <c r="AV64" s="9" t="str">
        <f t="shared" si="57"/>
        <v/>
      </c>
      <c r="AW64" s="12" t="str">
        <f t="shared" si="58"/>
        <v/>
      </c>
      <c r="AX64" s="9" t="str">
        <f t="shared" si="59"/>
        <v/>
      </c>
      <c r="AY64" s="12" t="str">
        <f t="shared" si="60"/>
        <v/>
      </c>
      <c r="AZ64" s="10" t="str">
        <f t="shared" si="61"/>
        <v/>
      </c>
      <c r="BA64" s="10" t="str">
        <f t="shared" si="62"/>
        <v/>
      </c>
      <c r="BB64" s="10" t="str">
        <f t="shared" si="63"/>
        <v/>
      </c>
      <c r="BC64" s="10" t="str">
        <f t="shared" si="64"/>
        <v/>
      </c>
      <c r="BD64" s="10" t="str">
        <f t="shared" si="65"/>
        <v/>
      </c>
      <c r="BE64" s="12" t="str">
        <f t="shared" si="66"/>
        <v/>
      </c>
      <c r="BF64" s="9" t="str">
        <f t="shared" si="67"/>
        <v/>
      </c>
      <c r="BG64" s="9" t="str">
        <f t="shared" si="68"/>
        <v/>
      </c>
      <c r="BH64" s="7" t="str">
        <f t="shared" si="69"/>
        <v/>
      </c>
      <c r="BI64" s="7" t="str">
        <f t="shared" si="70"/>
        <v/>
      </c>
      <c r="BJ64" s="12" t="str">
        <f t="shared" si="71"/>
        <v/>
      </c>
      <c r="BK64" s="80" t="str">
        <f t="shared" si="72"/>
        <v/>
      </c>
      <c r="BL64" s="7" t="str">
        <f t="shared" si="73"/>
        <v/>
      </c>
      <c r="BM64" s="7" t="str">
        <f t="shared" si="125"/>
        <v/>
      </c>
      <c r="BN64" s="12" t="str">
        <f t="shared" si="74"/>
        <v/>
      </c>
      <c r="BO64" s="9" t="str">
        <f t="shared" si="75"/>
        <v/>
      </c>
      <c r="BP64" s="2" t="str">
        <f t="shared" si="76"/>
        <v/>
      </c>
      <c r="BQ64" s="2" t="str">
        <f t="shared" si="77"/>
        <v/>
      </c>
      <c r="BR64" s="20" t="str">
        <f t="shared" si="131"/>
        <v/>
      </c>
      <c r="BS64" s="20" t="str">
        <f t="shared" si="131"/>
        <v/>
      </c>
      <c r="BT64" s="20" t="str">
        <f t="shared" si="131"/>
        <v/>
      </c>
      <c r="BU64" s="86" t="str">
        <f t="shared" si="79"/>
        <v/>
      </c>
      <c r="BV64" s="86" t="str">
        <f t="shared" si="80"/>
        <v/>
      </c>
      <c r="BW64" s="20" t="str">
        <f t="shared" si="131"/>
        <v/>
      </c>
      <c r="BX64" s="86" t="str">
        <f t="shared" si="131"/>
        <v/>
      </c>
      <c r="BY64" s="86" t="str">
        <f t="shared" si="131"/>
        <v/>
      </c>
      <c r="BZ64" s="86" t="str">
        <f t="shared" si="131"/>
        <v/>
      </c>
      <c r="CA64" s="86" t="str">
        <f t="shared" si="131"/>
        <v/>
      </c>
      <c r="CB64" s="86" t="str">
        <f t="shared" si="131"/>
        <v/>
      </c>
      <c r="CC64" s="86" t="str">
        <f t="shared" si="131"/>
        <v/>
      </c>
      <c r="CD64" s="86" t="str">
        <f t="shared" si="131"/>
        <v/>
      </c>
      <c r="CE64" s="20" t="str">
        <f t="shared" si="126"/>
        <v/>
      </c>
      <c r="CF64" s="14" t="str">
        <f t="shared" si="82"/>
        <v/>
      </c>
      <c r="CG64" s="14" t="str">
        <f t="shared" si="83"/>
        <v/>
      </c>
      <c r="CH64" s="8">
        <f t="shared" si="84"/>
        <v>0</v>
      </c>
      <c r="CI64" s="9" t="str">
        <f t="shared" si="85"/>
        <v/>
      </c>
      <c r="CJ64" s="9" t="str">
        <f t="shared" si="86"/>
        <v/>
      </c>
      <c r="CK64" s="9" t="str">
        <f t="shared" si="87"/>
        <v/>
      </c>
      <c r="CL64" s="9" t="str">
        <f t="shared" si="88"/>
        <v/>
      </c>
      <c r="CM64" s="9" t="str">
        <f t="shared" si="89"/>
        <v/>
      </c>
      <c r="CN64" s="9" t="str">
        <f t="shared" si="90"/>
        <v/>
      </c>
      <c r="CO64" s="9" t="str">
        <f t="shared" ref="CO64:CU95" si="133">IF($B64="","",$CN64*BX64)</f>
        <v/>
      </c>
      <c r="CP64" s="9" t="str">
        <f t="shared" si="133"/>
        <v/>
      </c>
      <c r="CQ64" s="9" t="str">
        <f t="shared" si="133"/>
        <v/>
      </c>
      <c r="CR64" s="9" t="str">
        <f t="shared" si="133"/>
        <v/>
      </c>
      <c r="CS64" s="9" t="str">
        <f t="shared" si="133"/>
        <v/>
      </c>
      <c r="CT64" s="9" t="str">
        <f t="shared" si="133"/>
        <v/>
      </c>
      <c r="CU64" s="9" t="str">
        <f t="shared" si="133"/>
        <v/>
      </c>
      <c r="CV64" s="9" t="str">
        <f t="shared" si="92"/>
        <v/>
      </c>
      <c r="CW64" s="9" t="str">
        <f t="shared" ref="CW64:DC95" si="134">IF($B64="","",$CV64*BX64)</f>
        <v/>
      </c>
      <c r="CX64" s="9" t="str">
        <f t="shared" si="134"/>
        <v/>
      </c>
      <c r="CY64" s="9" t="str">
        <f t="shared" si="134"/>
        <v/>
      </c>
      <c r="CZ64" s="9" t="str">
        <f t="shared" si="134"/>
        <v/>
      </c>
      <c r="DA64" s="9" t="str">
        <f t="shared" si="134"/>
        <v/>
      </c>
      <c r="DB64" s="9" t="str">
        <f t="shared" si="134"/>
        <v/>
      </c>
      <c r="DC64" s="9" t="str">
        <f t="shared" si="134"/>
        <v/>
      </c>
      <c r="DD64" s="2" t="str">
        <f t="shared" si="94"/>
        <v/>
      </c>
      <c r="DE64" s="2" t="str">
        <f t="shared" si="95"/>
        <v/>
      </c>
      <c r="DF64" s="2" t="str">
        <f t="shared" si="96"/>
        <v/>
      </c>
      <c r="DG64" s="2" t="str">
        <f t="shared" si="97"/>
        <v/>
      </c>
      <c r="DH64" s="2" t="str">
        <f t="shared" si="98"/>
        <v/>
      </c>
      <c r="DI64" s="2" t="str">
        <f t="shared" si="99"/>
        <v/>
      </c>
      <c r="DJ64" s="2" t="str">
        <f t="shared" si="100"/>
        <v/>
      </c>
      <c r="DK64" s="2" t="str">
        <f t="shared" si="101"/>
        <v/>
      </c>
      <c r="DL64" s="16" t="str">
        <f t="shared" si="102"/>
        <v/>
      </c>
      <c r="DM64" s="16" t="str">
        <f t="shared" si="103"/>
        <v/>
      </c>
      <c r="DN64" s="16" t="str">
        <f t="shared" si="104"/>
        <v/>
      </c>
      <c r="DO64" s="72" t="str">
        <f t="shared" si="105"/>
        <v/>
      </c>
      <c r="DP64" s="16" t="str">
        <f t="shared" si="106"/>
        <v/>
      </c>
      <c r="DQ64" s="16" t="str">
        <f t="shared" si="107"/>
        <v/>
      </c>
      <c r="DR64" s="2" t="str">
        <f t="shared" si="108"/>
        <v/>
      </c>
      <c r="DS64" s="2" t="str">
        <f t="shared" si="109"/>
        <v/>
      </c>
      <c r="DT64" s="2" t="str">
        <f t="shared" si="110"/>
        <v/>
      </c>
      <c r="DU64" s="2" t="str">
        <f t="shared" si="111"/>
        <v/>
      </c>
      <c r="DV64" s="15"/>
      <c r="DW64" s="18"/>
      <c r="DX64" s="17"/>
      <c r="DY64" s="47" t="str">
        <f t="shared" si="132"/>
        <v/>
      </c>
      <c r="DZ64" s="47" t="str">
        <f t="shared" si="132"/>
        <v/>
      </c>
      <c r="EA64" s="47" t="str">
        <f t="shared" si="132"/>
        <v/>
      </c>
      <c r="EB64" s="47" t="str">
        <f t="shared" si="132"/>
        <v/>
      </c>
      <c r="EC64" s="49" t="str">
        <f t="shared" si="132"/>
        <v/>
      </c>
      <c r="ED64" s="49" t="str">
        <f t="shared" si="132"/>
        <v/>
      </c>
      <c r="EE64" s="47" t="str">
        <f t="shared" si="132"/>
        <v/>
      </c>
      <c r="EF64" s="47" t="str">
        <f t="shared" si="132"/>
        <v/>
      </c>
      <c r="EG64" s="47" t="str">
        <f t="shared" si="132"/>
        <v/>
      </c>
      <c r="EH64" s="6">
        <f t="shared" si="16"/>
        <v>0</v>
      </c>
      <c r="EI64" s="6">
        <f t="shared" si="17"/>
        <v>0</v>
      </c>
      <c r="EJ64" s="2" t="str">
        <f t="shared" si="18"/>
        <v/>
      </c>
      <c r="EK64" s="2" t="str">
        <f t="shared" si="19"/>
        <v/>
      </c>
      <c r="EL64" s="2" t="str">
        <f t="shared" si="128"/>
        <v/>
      </c>
      <c r="EM64" s="2" t="str">
        <f t="shared" si="21"/>
        <v/>
      </c>
      <c r="EN64" s="2" t="str">
        <f t="shared" si="22"/>
        <v/>
      </c>
      <c r="EO64" s="2">
        <f t="shared" si="23"/>
        <v>0</v>
      </c>
      <c r="EP64" s="2">
        <f t="shared" si="112"/>
        <v>0</v>
      </c>
      <c r="EQ64" s="2"/>
      <c r="ER64" s="2"/>
      <c r="ES64" s="2"/>
      <c r="ET64" s="2"/>
      <c r="EU64" s="2"/>
      <c r="EV64" s="2"/>
      <c r="EW64" s="2">
        <f t="shared" si="24"/>
        <v>0</v>
      </c>
      <c r="EX64" s="2">
        <f t="shared" si="25"/>
        <v>0</v>
      </c>
      <c r="EY64" s="2">
        <f t="shared" si="113"/>
        <v>0</v>
      </c>
      <c r="EZ64" s="2">
        <f t="shared" si="26"/>
        <v>0</v>
      </c>
      <c r="FA64" s="2">
        <f t="shared" si="27"/>
        <v>0</v>
      </c>
      <c r="FB64" s="59"/>
      <c r="FC64" s="2">
        <f t="shared" si="28"/>
        <v>0</v>
      </c>
      <c r="FD64" s="2">
        <f t="shared" si="114"/>
        <v>0</v>
      </c>
      <c r="FE64" s="3">
        <f t="shared" si="127"/>
        <v>0</v>
      </c>
      <c r="FF64" s="3">
        <f t="shared" si="115"/>
        <v>0</v>
      </c>
      <c r="FG64" s="3">
        <f t="shared" si="116"/>
        <v>0</v>
      </c>
      <c r="FH64" s="3">
        <f t="shared" si="29"/>
        <v>0</v>
      </c>
      <c r="FI64" s="67">
        <f t="shared" si="30"/>
        <v>0</v>
      </c>
      <c r="FJ64" s="3">
        <f t="shared" si="31"/>
        <v>0</v>
      </c>
      <c r="FK64" s="3">
        <f t="shared" si="32"/>
        <v>0</v>
      </c>
      <c r="FL64" s="3">
        <f t="shared" si="117"/>
        <v>0</v>
      </c>
      <c r="FM64" s="3">
        <f t="shared" si="118"/>
        <v>0</v>
      </c>
      <c r="FN64" s="3">
        <f t="shared" si="119"/>
        <v>0</v>
      </c>
      <c r="FO64" s="2">
        <f t="shared" si="33"/>
        <v>0</v>
      </c>
      <c r="FP64" s="2">
        <f t="shared" si="34"/>
        <v>0</v>
      </c>
      <c r="FQ64" s="2">
        <f t="shared" si="120"/>
        <v>0</v>
      </c>
      <c r="FR64" s="6" t="str">
        <f>IF(A64=1,1,IF(DW64="","",COUNTA($DW$31:DW64)+1))</f>
        <v/>
      </c>
      <c r="FS64" s="6" t="str">
        <f t="shared" si="35"/>
        <v/>
      </c>
      <c r="FT64" s="43">
        <f t="shared" si="121"/>
        <v>0</v>
      </c>
      <c r="FU64" s="23">
        <f t="shared" si="122"/>
        <v>0</v>
      </c>
      <c r="FV64" s="21">
        <f t="shared" si="123"/>
        <v>0</v>
      </c>
    </row>
    <row r="65" spans="1:178">
      <c r="A65" s="4" t="str">
        <f t="shared" si="36"/>
        <v/>
      </c>
      <c r="B65" s="33"/>
      <c r="C65" s="33"/>
      <c r="D65" s="33"/>
      <c r="E65" s="33"/>
      <c r="F65" s="33"/>
      <c r="G65" s="11" t="str">
        <f t="shared" si="2"/>
        <v/>
      </c>
      <c r="H65" s="3" t="str">
        <f t="shared" si="38"/>
        <v/>
      </c>
      <c r="I65" s="3" t="str">
        <f t="shared" si="3"/>
        <v/>
      </c>
      <c r="J65" s="3" t="str">
        <f t="shared" si="39"/>
        <v/>
      </c>
      <c r="K65" s="3" t="str">
        <f t="shared" si="4"/>
        <v/>
      </c>
      <c r="L65" s="2" t="str">
        <f t="shared" si="5"/>
        <v/>
      </c>
      <c r="M65" s="8" t="str">
        <f t="shared" si="40"/>
        <v/>
      </c>
      <c r="N65" s="8" t="str">
        <f t="shared" si="6"/>
        <v/>
      </c>
      <c r="O65" s="8" t="str">
        <f t="shared" si="41"/>
        <v/>
      </c>
      <c r="P65" s="8" t="str">
        <f t="shared" si="7"/>
        <v/>
      </c>
      <c r="Q65" s="2" t="str">
        <f t="shared" si="8"/>
        <v/>
      </c>
      <c r="R65" s="3" t="str">
        <f t="shared" si="9"/>
        <v/>
      </c>
      <c r="S65" s="3" t="str">
        <f t="shared" si="10"/>
        <v/>
      </c>
      <c r="T65" s="3" t="str">
        <f t="shared" si="42"/>
        <v/>
      </c>
      <c r="U65" s="8" t="str">
        <f t="shared" si="11"/>
        <v/>
      </c>
      <c r="V65" s="2" t="str">
        <f t="shared" si="12"/>
        <v/>
      </c>
      <c r="W65" s="2" t="str">
        <f t="shared" si="13"/>
        <v/>
      </c>
      <c r="X65" s="2" t="str">
        <f t="shared" si="124"/>
        <v/>
      </c>
      <c r="Y65" s="2" t="str">
        <f t="shared" si="14"/>
        <v/>
      </c>
      <c r="Z65" s="46" t="str">
        <f t="shared" si="43"/>
        <v/>
      </c>
      <c r="AA65" s="46" t="str">
        <f t="shared" si="44"/>
        <v/>
      </c>
      <c r="AB65" s="47"/>
      <c r="AC65" s="46" t="str">
        <f t="shared" si="45"/>
        <v/>
      </c>
      <c r="AD65" s="47" t="str">
        <f t="shared" si="46"/>
        <v/>
      </c>
      <c r="AE65" s="48" t="str">
        <f t="shared" si="47"/>
        <v/>
      </c>
      <c r="AF65" s="49" t="str">
        <f t="shared" si="130"/>
        <v/>
      </c>
      <c r="AG65" s="49" t="str">
        <f t="shared" si="130"/>
        <v/>
      </c>
      <c r="AH65" s="49" t="str">
        <f t="shared" si="130"/>
        <v/>
      </c>
      <c r="AI65" s="47" t="str">
        <f t="shared" si="130"/>
        <v/>
      </c>
      <c r="AJ65" s="47" t="str">
        <f t="shared" si="130"/>
        <v/>
      </c>
      <c r="AK65" s="46" t="str">
        <f t="shared" si="130"/>
        <v/>
      </c>
      <c r="AL65" s="47"/>
      <c r="AM65" s="53" t="str">
        <f t="shared" si="49"/>
        <v/>
      </c>
      <c r="AN65" s="50" t="str">
        <f t="shared" si="50"/>
        <v/>
      </c>
      <c r="AO65" s="53" t="s">
        <v>84</v>
      </c>
      <c r="AP65" s="52" t="str">
        <f t="shared" si="51"/>
        <v/>
      </c>
      <c r="AQ65" s="52" t="str">
        <f t="shared" si="52"/>
        <v/>
      </c>
      <c r="AR65" s="47">
        <f t="shared" si="53"/>
        <v>0</v>
      </c>
      <c r="AS65" s="53" t="str">
        <f t="shared" si="54"/>
        <v/>
      </c>
      <c r="AT65" s="52" t="str">
        <f t="shared" si="55"/>
        <v/>
      </c>
      <c r="AU65" s="9" t="str">
        <f t="shared" si="56"/>
        <v/>
      </c>
      <c r="AV65" s="9" t="str">
        <f t="shared" si="57"/>
        <v/>
      </c>
      <c r="AW65" s="12" t="str">
        <f t="shared" si="58"/>
        <v/>
      </c>
      <c r="AX65" s="9" t="str">
        <f t="shared" si="59"/>
        <v/>
      </c>
      <c r="AY65" s="12" t="str">
        <f t="shared" si="60"/>
        <v/>
      </c>
      <c r="AZ65" s="10" t="str">
        <f t="shared" si="61"/>
        <v/>
      </c>
      <c r="BA65" s="10" t="str">
        <f t="shared" si="62"/>
        <v/>
      </c>
      <c r="BB65" s="10" t="str">
        <f t="shared" si="63"/>
        <v/>
      </c>
      <c r="BC65" s="10" t="str">
        <f t="shared" si="64"/>
        <v/>
      </c>
      <c r="BD65" s="10" t="str">
        <f t="shared" si="65"/>
        <v/>
      </c>
      <c r="BE65" s="12" t="str">
        <f t="shared" si="66"/>
        <v/>
      </c>
      <c r="BF65" s="9" t="str">
        <f t="shared" si="67"/>
        <v/>
      </c>
      <c r="BG65" s="9" t="str">
        <f t="shared" si="68"/>
        <v/>
      </c>
      <c r="BH65" s="7" t="str">
        <f t="shared" si="69"/>
        <v/>
      </c>
      <c r="BI65" s="7" t="str">
        <f t="shared" si="70"/>
        <v/>
      </c>
      <c r="BJ65" s="12" t="str">
        <f t="shared" si="71"/>
        <v/>
      </c>
      <c r="BK65" s="80" t="str">
        <f t="shared" si="72"/>
        <v/>
      </c>
      <c r="BL65" s="7" t="str">
        <f t="shared" si="73"/>
        <v/>
      </c>
      <c r="BM65" s="7" t="str">
        <f t="shared" si="125"/>
        <v/>
      </c>
      <c r="BN65" s="12" t="str">
        <f t="shared" si="74"/>
        <v/>
      </c>
      <c r="BO65" s="9" t="str">
        <f t="shared" si="75"/>
        <v/>
      </c>
      <c r="BP65" s="2" t="str">
        <f t="shared" si="76"/>
        <v/>
      </c>
      <c r="BQ65" s="2" t="str">
        <f t="shared" si="77"/>
        <v/>
      </c>
      <c r="BR65" s="20" t="str">
        <f t="shared" si="131"/>
        <v/>
      </c>
      <c r="BS65" s="20" t="str">
        <f t="shared" si="131"/>
        <v/>
      </c>
      <c r="BT65" s="20" t="str">
        <f t="shared" si="131"/>
        <v/>
      </c>
      <c r="BU65" s="86" t="str">
        <f t="shared" si="79"/>
        <v/>
      </c>
      <c r="BV65" s="86" t="str">
        <f t="shared" si="80"/>
        <v/>
      </c>
      <c r="BW65" s="20" t="str">
        <f t="shared" si="131"/>
        <v/>
      </c>
      <c r="BX65" s="86" t="str">
        <f t="shared" si="131"/>
        <v/>
      </c>
      <c r="BY65" s="86" t="str">
        <f t="shared" si="131"/>
        <v/>
      </c>
      <c r="BZ65" s="86" t="str">
        <f t="shared" si="131"/>
        <v/>
      </c>
      <c r="CA65" s="86" t="str">
        <f t="shared" si="131"/>
        <v/>
      </c>
      <c r="CB65" s="86" t="str">
        <f t="shared" si="131"/>
        <v/>
      </c>
      <c r="CC65" s="86" t="str">
        <f t="shared" si="131"/>
        <v/>
      </c>
      <c r="CD65" s="86" t="str">
        <f t="shared" si="131"/>
        <v/>
      </c>
      <c r="CE65" s="20" t="str">
        <f t="shared" si="126"/>
        <v/>
      </c>
      <c r="CF65" s="14" t="str">
        <f t="shared" si="82"/>
        <v/>
      </c>
      <c r="CG65" s="14" t="str">
        <f t="shared" si="83"/>
        <v/>
      </c>
      <c r="CH65" s="8">
        <f t="shared" si="84"/>
        <v>0</v>
      </c>
      <c r="CI65" s="9" t="str">
        <f t="shared" si="85"/>
        <v/>
      </c>
      <c r="CJ65" s="9" t="str">
        <f t="shared" si="86"/>
        <v/>
      </c>
      <c r="CK65" s="9" t="str">
        <f t="shared" si="87"/>
        <v/>
      </c>
      <c r="CL65" s="9" t="str">
        <f t="shared" si="88"/>
        <v/>
      </c>
      <c r="CM65" s="9" t="str">
        <f t="shared" si="89"/>
        <v/>
      </c>
      <c r="CN65" s="9" t="str">
        <f t="shared" si="90"/>
        <v/>
      </c>
      <c r="CO65" s="9" t="str">
        <f t="shared" si="133"/>
        <v/>
      </c>
      <c r="CP65" s="9" t="str">
        <f t="shared" si="133"/>
        <v/>
      </c>
      <c r="CQ65" s="9" t="str">
        <f t="shared" si="133"/>
        <v/>
      </c>
      <c r="CR65" s="9" t="str">
        <f t="shared" si="133"/>
        <v/>
      </c>
      <c r="CS65" s="9" t="str">
        <f t="shared" si="133"/>
        <v/>
      </c>
      <c r="CT65" s="9" t="str">
        <f t="shared" si="133"/>
        <v/>
      </c>
      <c r="CU65" s="9" t="str">
        <f t="shared" si="133"/>
        <v/>
      </c>
      <c r="CV65" s="9" t="str">
        <f t="shared" si="92"/>
        <v/>
      </c>
      <c r="CW65" s="9" t="str">
        <f t="shared" si="134"/>
        <v/>
      </c>
      <c r="CX65" s="9" t="str">
        <f t="shared" si="134"/>
        <v/>
      </c>
      <c r="CY65" s="9" t="str">
        <f t="shared" si="134"/>
        <v/>
      </c>
      <c r="CZ65" s="9" t="str">
        <f t="shared" si="134"/>
        <v/>
      </c>
      <c r="DA65" s="9" t="str">
        <f t="shared" si="134"/>
        <v/>
      </c>
      <c r="DB65" s="9" t="str">
        <f t="shared" si="134"/>
        <v/>
      </c>
      <c r="DC65" s="9" t="str">
        <f t="shared" si="134"/>
        <v/>
      </c>
      <c r="DD65" s="2" t="str">
        <f t="shared" si="94"/>
        <v/>
      </c>
      <c r="DE65" s="2" t="str">
        <f t="shared" si="95"/>
        <v/>
      </c>
      <c r="DF65" s="2" t="str">
        <f t="shared" si="96"/>
        <v/>
      </c>
      <c r="DG65" s="2" t="str">
        <f t="shared" si="97"/>
        <v/>
      </c>
      <c r="DH65" s="2" t="str">
        <f t="shared" si="98"/>
        <v/>
      </c>
      <c r="DI65" s="2" t="str">
        <f t="shared" si="99"/>
        <v/>
      </c>
      <c r="DJ65" s="2" t="str">
        <f t="shared" si="100"/>
        <v/>
      </c>
      <c r="DK65" s="2" t="str">
        <f t="shared" si="101"/>
        <v/>
      </c>
      <c r="DL65" s="16" t="str">
        <f t="shared" si="102"/>
        <v/>
      </c>
      <c r="DM65" s="16" t="str">
        <f t="shared" si="103"/>
        <v/>
      </c>
      <c r="DN65" s="16" t="str">
        <f t="shared" si="104"/>
        <v/>
      </c>
      <c r="DO65" s="72" t="str">
        <f t="shared" si="105"/>
        <v/>
      </c>
      <c r="DP65" s="16" t="str">
        <f t="shared" si="106"/>
        <v/>
      </c>
      <c r="DQ65" s="16" t="str">
        <f t="shared" si="107"/>
        <v/>
      </c>
      <c r="DR65" s="2" t="str">
        <f t="shared" si="108"/>
        <v/>
      </c>
      <c r="DS65" s="2" t="str">
        <f t="shared" si="109"/>
        <v/>
      </c>
      <c r="DT65" s="2" t="str">
        <f t="shared" si="110"/>
        <v/>
      </c>
      <c r="DU65" s="2" t="str">
        <f t="shared" si="111"/>
        <v/>
      </c>
      <c r="DV65" s="15"/>
      <c r="DW65" s="18"/>
      <c r="DX65" s="17"/>
      <c r="DY65" s="47" t="str">
        <f t="shared" si="132"/>
        <v/>
      </c>
      <c r="DZ65" s="47" t="str">
        <f t="shared" si="132"/>
        <v/>
      </c>
      <c r="EA65" s="47" t="str">
        <f t="shared" si="132"/>
        <v/>
      </c>
      <c r="EB65" s="47" t="str">
        <f t="shared" si="132"/>
        <v/>
      </c>
      <c r="EC65" s="49" t="str">
        <f t="shared" si="132"/>
        <v/>
      </c>
      <c r="ED65" s="49" t="str">
        <f t="shared" si="132"/>
        <v/>
      </c>
      <c r="EE65" s="47" t="str">
        <f t="shared" si="132"/>
        <v/>
      </c>
      <c r="EF65" s="47" t="str">
        <f t="shared" si="132"/>
        <v/>
      </c>
      <c r="EG65" s="47" t="str">
        <f t="shared" si="132"/>
        <v/>
      </c>
      <c r="EH65" s="6">
        <f t="shared" si="16"/>
        <v>0</v>
      </c>
      <c r="EI65" s="6">
        <f t="shared" si="17"/>
        <v>0</v>
      </c>
      <c r="EJ65" s="2" t="str">
        <f t="shared" si="18"/>
        <v/>
      </c>
      <c r="EK65" s="2" t="str">
        <f t="shared" si="19"/>
        <v/>
      </c>
      <c r="EL65" s="2" t="str">
        <f t="shared" si="128"/>
        <v/>
      </c>
      <c r="EM65" s="2" t="str">
        <f t="shared" si="21"/>
        <v/>
      </c>
      <c r="EN65" s="2" t="str">
        <f t="shared" si="22"/>
        <v/>
      </c>
      <c r="EO65" s="2">
        <f t="shared" si="23"/>
        <v>0</v>
      </c>
      <c r="EP65" s="2">
        <f t="shared" si="112"/>
        <v>0</v>
      </c>
      <c r="EQ65" s="2"/>
      <c r="ER65" s="2"/>
      <c r="ES65" s="2"/>
      <c r="ET65" s="2"/>
      <c r="EU65" s="2"/>
      <c r="EV65" s="2"/>
      <c r="EW65" s="2">
        <f t="shared" si="24"/>
        <v>0</v>
      </c>
      <c r="EX65" s="2">
        <f t="shared" si="25"/>
        <v>0</v>
      </c>
      <c r="EY65" s="2">
        <f t="shared" si="113"/>
        <v>0</v>
      </c>
      <c r="EZ65" s="2">
        <f t="shared" si="26"/>
        <v>0</v>
      </c>
      <c r="FA65" s="2">
        <f t="shared" si="27"/>
        <v>0</v>
      </c>
      <c r="FB65" s="59"/>
      <c r="FC65" s="2">
        <f t="shared" si="28"/>
        <v>0</v>
      </c>
      <c r="FD65" s="2">
        <f t="shared" si="114"/>
        <v>0</v>
      </c>
      <c r="FE65" s="3">
        <f t="shared" si="127"/>
        <v>0</v>
      </c>
      <c r="FF65" s="3">
        <f t="shared" si="115"/>
        <v>0</v>
      </c>
      <c r="FG65" s="3">
        <f t="shared" si="116"/>
        <v>0</v>
      </c>
      <c r="FH65" s="3">
        <f t="shared" si="29"/>
        <v>0</v>
      </c>
      <c r="FI65" s="67">
        <f t="shared" si="30"/>
        <v>0</v>
      </c>
      <c r="FJ65" s="3">
        <f t="shared" si="31"/>
        <v>0</v>
      </c>
      <c r="FK65" s="3">
        <f t="shared" si="32"/>
        <v>0</v>
      </c>
      <c r="FL65" s="3">
        <f t="shared" si="117"/>
        <v>0</v>
      </c>
      <c r="FM65" s="3">
        <f t="shared" si="118"/>
        <v>0</v>
      </c>
      <c r="FN65" s="3">
        <f t="shared" si="119"/>
        <v>0</v>
      </c>
      <c r="FO65" s="2">
        <f t="shared" si="33"/>
        <v>0</v>
      </c>
      <c r="FP65" s="2">
        <f t="shared" si="34"/>
        <v>0</v>
      </c>
      <c r="FQ65" s="2">
        <f t="shared" si="120"/>
        <v>0</v>
      </c>
      <c r="FR65" s="6" t="str">
        <f>IF(A65=1,1,IF(DW65="","",COUNTA($DW$31:DW65)+1))</f>
        <v/>
      </c>
      <c r="FS65" s="6" t="str">
        <f t="shared" si="35"/>
        <v/>
      </c>
      <c r="FT65" s="43">
        <f t="shared" si="121"/>
        <v>0</v>
      </c>
      <c r="FU65" s="23">
        <f t="shared" si="122"/>
        <v>0</v>
      </c>
      <c r="FV65" s="21">
        <f t="shared" si="123"/>
        <v>0</v>
      </c>
    </row>
    <row r="66" spans="1:178">
      <c r="A66" s="4" t="str">
        <f t="shared" si="36"/>
        <v/>
      </c>
      <c r="B66" s="33"/>
      <c r="C66" s="33"/>
      <c r="D66" s="33"/>
      <c r="E66" s="33"/>
      <c r="F66" s="33"/>
      <c r="G66" s="11" t="str">
        <f t="shared" si="2"/>
        <v/>
      </c>
      <c r="H66" s="3" t="str">
        <f t="shared" si="38"/>
        <v/>
      </c>
      <c r="I66" s="3" t="str">
        <f t="shared" si="3"/>
        <v/>
      </c>
      <c r="J66" s="3" t="str">
        <f t="shared" si="39"/>
        <v/>
      </c>
      <c r="K66" s="3" t="str">
        <f t="shared" si="4"/>
        <v/>
      </c>
      <c r="L66" s="2" t="str">
        <f t="shared" si="5"/>
        <v/>
      </c>
      <c r="M66" s="8" t="str">
        <f t="shared" si="40"/>
        <v/>
      </c>
      <c r="N66" s="8" t="str">
        <f t="shared" si="6"/>
        <v/>
      </c>
      <c r="O66" s="8" t="str">
        <f t="shared" si="41"/>
        <v/>
      </c>
      <c r="P66" s="8" t="str">
        <f t="shared" si="7"/>
        <v/>
      </c>
      <c r="Q66" s="2" t="str">
        <f t="shared" si="8"/>
        <v/>
      </c>
      <c r="R66" s="3" t="str">
        <f t="shared" si="9"/>
        <v/>
      </c>
      <c r="S66" s="3" t="str">
        <f t="shared" si="10"/>
        <v/>
      </c>
      <c r="T66" s="3" t="str">
        <f t="shared" si="42"/>
        <v/>
      </c>
      <c r="U66" s="8" t="str">
        <f t="shared" si="11"/>
        <v/>
      </c>
      <c r="V66" s="2" t="str">
        <f t="shared" si="12"/>
        <v/>
      </c>
      <c r="W66" s="2" t="str">
        <f t="shared" si="13"/>
        <v/>
      </c>
      <c r="X66" s="2" t="str">
        <f t="shared" si="124"/>
        <v/>
      </c>
      <c r="Y66" s="2" t="str">
        <f t="shared" si="14"/>
        <v/>
      </c>
      <c r="Z66" s="46" t="str">
        <f t="shared" si="43"/>
        <v/>
      </c>
      <c r="AA66" s="46" t="str">
        <f t="shared" si="44"/>
        <v/>
      </c>
      <c r="AB66" s="47"/>
      <c r="AC66" s="46" t="str">
        <f t="shared" si="45"/>
        <v/>
      </c>
      <c r="AD66" s="47" t="str">
        <f t="shared" si="46"/>
        <v/>
      </c>
      <c r="AE66" s="48" t="str">
        <f t="shared" si="47"/>
        <v/>
      </c>
      <c r="AF66" s="49" t="str">
        <f t="shared" si="130"/>
        <v/>
      </c>
      <c r="AG66" s="49" t="str">
        <f t="shared" si="130"/>
        <v/>
      </c>
      <c r="AH66" s="49" t="str">
        <f t="shared" si="130"/>
        <v/>
      </c>
      <c r="AI66" s="47" t="str">
        <f t="shared" si="130"/>
        <v/>
      </c>
      <c r="AJ66" s="47" t="str">
        <f t="shared" si="130"/>
        <v/>
      </c>
      <c r="AK66" s="46" t="str">
        <f t="shared" si="130"/>
        <v/>
      </c>
      <c r="AL66" s="47"/>
      <c r="AM66" s="53" t="str">
        <f t="shared" si="49"/>
        <v/>
      </c>
      <c r="AN66" s="50" t="str">
        <f t="shared" si="50"/>
        <v/>
      </c>
      <c r="AO66" s="53" t="s">
        <v>84</v>
      </c>
      <c r="AP66" s="52" t="str">
        <f t="shared" si="51"/>
        <v/>
      </c>
      <c r="AQ66" s="52" t="str">
        <f t="shared" si="52"/>
        <v/>
      </c>
      <c r="AR66" s="47">
        <f t="shared" si="53"/>
        <v>0</v>
      </c>
      <c r="AS66" s="53" t="str">
        <f t="shared" si="54"/>
        <v/>
      </c>
      <c r="AT66" s="52" t="str">
        <f t="shared" si="55"/>
        <v/>
      </c>
      <c r="AU66" s="9" t="str">
        <f t="shared" si="56"/>
        <v/>
      </c>
      <c r="AV66" s="9" t="str">
        <f t="shared" si="57"/>
        <v/>
      </c>
      <c r="AW66" s="12" t="str">
        <f t="shared" si="58"/>
        <v/>
      </c>
      <c r="AX66" s="9" t="str">
        <f t="shared" si="59"/>
        <v/>
      </c>
      <c r="AY66" s="12" t="str">
        <f t="shared" si="60"/>
        <v/>
      </c>
      <c r="AZ66" s="10" t="str">
        <f t="shared" si="61"/>
        <v/>
      </c>
      <c r="BA66" s="10" t="str">
        <f t="shared" si="62"/>
        <v/>
      </c>
      <c r="BB66" s="10" t="str">
        <f t="shared" si="63"/>
        <v/>
      </c>
      <c r="BC66" s="10" t="str">
        <f t="shared" si="64"/>
        <v/>
      </c>
      <c r="BD66" s="10" t="str">
        <f t="shared" si="65"/>
        <v/>
      </c>
      <c r="BE66" s="12" t="str">
        <f t="shared" si="66"/>
        <v/>
      </c>
      <c r="BF66" s="9" t="str">
        <f t="shared" si="67"/>
        <v/>
      </c>
      <c r="BG66" s="9" t="str">
        <f t="shared" si="68"/>
        <v/>
      </c>
      <c r="BH66" s="7" t="str">
        <f t="shared" si="69"/>
        <v/>
      </c>
      <c r="BI66" s="7" t="str">
        <f t="shared" si="70"/>
        <v/>
      </c>
      <c r="BJ66" s="12" t="str">
        <f t="shared" si="71"/>
        <v/>
      </c>
      <c r="BK66" s="80" t="str">
        <f t="shared" si="72"/>
        <v/>
      </c>
      <c r="BL66" s="7" t="str">
        <f t="shared" si="73"/>
        <v/>
      </c>
      <c r="BM66" s="7" t="str">
        <f t="shared" si="125"/>
        <v/>
      </c>
      <c r="BN66" s="12" t="str">
        <f t="shared" si="74"/>
        <v/>
      </c>
      <c r="BO66" s="9" t="str">
        <f t="shared" si="75"/>
        <v/>
      </c>
      <c r="BP66" s="2" t="str">
        <f t="shared" si="76"/>
        <v/>
      </c>
      <c r="BQ66" s="2" t="str">
        <f t="shared" si="77"/>
        <v/>
      </c>
      <c r="BR66" s="20" t="str">
        <f t="shared" si="131"/>
        <v/>
      </c>
      <c r="BS66" s="20" t="str">
        <f t="shared" si="131"/>
        <v/>
      </c>
      <c r="BT66" s="20" t="str">
        <f t="shared" si="131"/>
        <v/>
      </c>
      <c r="BU66" s="86" t="str">
        <f t="shared" si="79"/>
        <v/>
      </c>
      <c r="BV66" s="86" t="str">
        <f t="shared" si="80"/>
        <v/>
      </c>
      <c r="BW66" s="20" t="str">
        <f t="shared" si="131"/>
        <v/>
      </c>
      <c r="BX66" s="86" t="str">
        <f t="shared" si="131"/>
        <v/>
      </c>
      <c r="BY66" s="86" t="str">
        <f t="shared" si="131"/>
        <v/>
      </c>
      <c r="BZ66" s="86" t="str">
        <f t="shared" si="131"/>
        <v/>
      </c>
      <c r="CA66" s="86" t="str">
        <f t="shared" si="131"/>
        <v/>
      </c>
      <c r="CB66" s="86" t="str">
        <f t="shared" si="131"/>
        <v/>
      </c>
      <c r="CC66" s="86" t="str">
        <f t="shared" si="131"/>
        <v/>
      </c>
      <c r="CD66" s="86" t="str">
        <f t="shared" si="131"/>
        <v/>
      </c>
      <c r="CE66" s="20" t="str">
        <f t="shared" si="126"/>
        <v/>
      </c>
      <c r="CF66" s="14" t="str">
        <f t="shared" si="82"/>
        <v/>
      </c>
      <c r="CG66" s="14" t="str">
        <f t="shared" si="83"/>
        <v/>
      </c>
      <c r="CH66" s="8">
        <f t="shared" si="84"/>
        <v>0</v>
      </c>
      <c r="CI66" s="9" t="str">
        <f t="shared" si="85"/>
        <v/>
      </c>
      <c r="CJ66" s="9" t="str">
        <f t="shared" si="86"/>
        <v/>
      </c>
      <c r="CK66" s="9" t="str">
        <f t="shared" si="87"/>
        <v/>
      </c>
      <c r="CL66" s="9" t="str">
        <f t="shared" si="88"/>
        <v/>
      </c>
      <c r="CM66" s="9" t="str">
        <f t="shared" si="89"/>
        <v/>
      </c>
      <c r="CN66" s="9" t="str">
        <f t="shared" si="90"/>
        <v/>
      </c>
      <c r="CO66" s="9" t="str">
        <f t="shared" si="133"/>
        <v/>
      </c>
      <c r="CP66" s="9" t="str">
        <f t="shared" si="133"/>
        <v/>
      </c>
      <c r="CQ66" s="9" t="str">
        <f t="shared" si="133"/>
        <v/>
      </c>
      <c r="CR66" s="9" t="str">
        <f t="shared" si="133"/>
        <v/>
      </c>
      <c r="CS66" s="9" t="str">
        <f t="shared" si="133"/>
        <v/>
      </c>
      <c r="CT66" s="9" t="str">
        <f t="shared" si="133"/>
        <v/>
      </c>
      <c r="CU66" s="9" t="str">
        <f t="shared" si="133"/>
        <v/>
      </c>
      <c r="CV66" s="9" t="str">
        <f t="shared" si="92"/>
        <v/>
      </c>
      <c r="CW66" s="9" t="str">
        <f t="shared" si="134"/>
        <v/>
      </c>
      <c r="CX66" s="9" t="str">
        <f t="shared" si="134"/>
        <v/>
      </c>
      <c r="CY66" s="9" t="str">
        <f t="shared" si="134"/>
        <v/>
      </c>
      <c r="CZ66" s="9" t="str">
        <f t="shared" si="134"/>
        <v/>
      </c>
      <c r="DA66" s="9" t="str">
        <f t="shared" si="134"/>
        <v/>
      </c>
      <c r="DB66" s="9" t="str">
        <f t="shared" si="134"/>
        <v/>
      </c>
      <c r="DC66" s="9" t="str">
        <f t="shared" si="134"/>
        <v/>
      </c>
      <c r="DD66" s="2" t="str">
        <f t="shared" si="94"/>
        <v/>
      </c>
      <c r="DE66" s="2" t="str">
        <f t="shared" si="95"/>
        <v/>
      </c>
      <c r="DF66" s="2" t="str">
        <f t="shared" si="96"/>
        <v/>
      </c>
      <c r="DG66" s="2" t="str">
        <f t="shared" si="97"/>
        <v/>
      </c>
      <c r="DH66" s="2" t="str">
        <f t="shared" si="98"/>
        <v/>
      </c>
      <c r="DI66" s="2" t="str">
        <f t="shared" si="99"/>
        <v/>
      </c>
      <c r="DJ66" s="2" t="str">
        <f t="shared" si="100"/>
        <v/>
      </c>
      <c r="DK66" s="2" t="str">
        <f t="shared" si="101"/>
        <v/>
      </c>
      <c r="DL66" s="16" t="str">
        <f t="shared" si="102"/>
        <v/>
      </c>
      <c r="DM66" s="16" t="str">
        <f t="shared" si="103"/>
        <v/>
      </c>
      <c r="DN66" s="16" t="str">
        <f t="shared" si="104"/>
        <v/>
      </c>
      <c r="DO66" s="72" t="str">
        <f t="shared" si="105"/>
        <v/>
      </c>
      <c r="DP66" s="16" t="str">
        <f t="shared" si="106"/>
        <v/>
      </c>
      <c r="DQ66" s="16" t="str">
        <f t="shared" si="107"/>
        <v/>
      </c>
      <c r="DR66" s="2" t="str">
        <f t="shared" si="108"/>
        <v/>
      </c>
      <c r="DS66" s="2" t="str">
        <f t="shared" si="109"/>
        <v/>
      </c>
      <c r="DT66" s="2" t="str">
        <f t="shared" si="110"/>
        <v/>
      </c>
      <c r="DU66" s="2" t="str">
        <f t="shared" si="111"/>
        <v/>
      </c>
      <c r="DV66" s="15"/>
      <c r="DW66" s="18"/>
      <c r="DX66" s="17"/>
      <c r="DY66" s="47" t="str">
        <f t="shared" si="132"/>
        <v/>
      </c>
      <c r="DZ66" s="47" t="str">
        <f t="shared" si="132"/>
        <v/>
      </c>
      <c r="EA66" s="47" t="str">
        <f t="shared" si="132"/>
        <v/>
      </c>
      <c r="EB66" s="47" t="str">
        <f t="shared" si="132"/>
        <v/>
      </c>
      <c r="EC66" s="49" t="str">
        <f t="shared" si="132"/>
        <v/>
      </c>
      <c r="ED66" s="49" t="str">
        <f t="shared" si="132"/>
        <v/>
      </c>
      <c r="EE66" s="47" t="str">
        <f t="shared" si="132"/>
        <v/>
      </c>
      <c r="EF66" s="47" t="str">
        <f t="shared" si="132"/>
        <v/>
      </c>
      <c r="EG66" s="47" t="str">
        <f t="shared" si="132"/>
        <v/>
      </c>
      <c r="EH66" s="6">
        <f t="shared" si="16"/>
        <v>0</v>
      </c>
      <c r="EI66" s="6">
        <f t="shared" si="17"/>
        <v>0</v>
      </c>
      <c r="EJ66" s="2" t="str">
        <f t="shared" si="18"/>
        <v/>
      </c>
      <c r="EK66" s="2" t="str">
        <f t="shared" si="19"/>
        <v/>
      </c>
      <c r="EL66" s="2" t="str">
        <f t="shared" si="128"/>
        <v/>
      </c>
      <c r="EM66" s="2" t="str">
        <f t="shared" si="21"/>
        <v/>
      </c>
      <c r="EN66" s="2" t="str">
        <f t="shared" si="22"/>
        <v/>
      </c>
      <c r="EO66" s="2">
        <f t="shared" si="23"/>
        <v>0</v>
      </c>
      <c r="EP66" s="2">
        <f t="shared" si="112"/>
        <v>0</v>
      </c>
      <c r="EQ66" s="2"/>
      <c r="ER66" s="2"/>
      <c r="ES66" s="2"/>
      <c r="ET66" s="2"/>
      <c r="EU66" s="2"/>
      <c r="EV66" s="2"/>
      <c r="EW66" s="2">
        <f t="shared" si="24"/>
        <v>0</v>
      </c>
      <c r="EX66" s="2">
        <f t="shared" si="25"/>
        <v>0</v>
      </c>
      <c r="EY66" s="2">
        <f t="shared" si="113"/>
        <v>0</v>
      </c>
      <c r="EZ66" s="2">
        <f t="shared" si="26"/>
        <v>0</v>
      </c>
      <c r="FA66" s="2">
        <f t="shared" si="27"/>
        <v>0</v>
      </c>
      <c r="FB66" s="59"/>
      <c r="FC66" s="2">
        <f t="shared" si="28"/>
        <v>0</v>
      </c>
      <c r="FD66" s="2">
        <f t="shared" si="114"/>
        <v>0</v>
      </c>
      <c r="FE66" s="3">
        <f t="shared" si="127"/>
        <v>0</v>
      </c>
      <c r="FF66" s="3">
        <f t="shared" si="115"/>
        <v>0</v>
      </c>
      <c r="FG66" s="3">
        <f t="shared" si="116"/>
        <v>0</v>
      </c>
      <c r="FH66" s="3">
        <f t="shared" si="29"/>
        <v>0</v>
      </c>
      <c r="FI66" s="67">
        <f t="shared" si="30"/>
        <v>0</v>
      </c>
      <c r="FJ66" s="3">
        <f t="shared" si="31"/>
        <v>0</v>
      </c>
      <c r="FK66" s="3">
        <f t="shared" si="32"/>
        <v>0</v>
      </c>
      <c r="FL66" s="3">
        <f t="shared" si="117"/>
        <v>0</v>
      </c>
      <c r="FM66" s="3">
        <f t="shared" si="118"/>
        <v>0</v>
      </c>
      <c r="FN66" s="3">
        <f t="shared" si="119"/>
        <v>0</v>
      </c>
      <c r="FO66" s="2">
        <f t="shared" si="33"/>
        <v>0</v>
      </c>
      <c r="FP66" s="2">
        <f t="shared" si="34"/>
        <v>0</v>
      </c>
      <c r="FQ66" s="2">
        <f t="shared" si="120"/>
        <v>0</v>
      </c>
      <c r="FR66" s="6" t="str">
        <f>IF(A66=1,1,IF(DW66="","",COUNTA($DW$31:DW66)+1))</f>
        <v/>
      </c>
      <c r="FS66" s="6" t="str">
        <f t="shared" si="35"/>
        <v/>
      </c>
      <c r="FT66" s="43">
        <f t="shared" si="121"/>
        <v>0</v>
      </c>
      <c r="FU66" s="23">
        <f t="shared" si="122"/>
        <v>0</v>
      </c>
      <c r="FV66" s="21">
        <f t="shared" si="123"/>
        <v>0</v>
      </c>
    </row>
    <row r="67" spans="1:178">
      <c r="A67" s="4" t="str">
        <f t="shared" si="36"/>
        <v/>
      </c>
      <c r="B67" s="33"/>
      <c r="C67" s="33"/>
      <c r="D67" s="33"/>
      <c r="E67" s="33"/>
      <c r="F67" s="33"/>
      <c r="G67" s="11" t="str">
        <f t="shared" si="2"/>
        <v/>
      </c>
      <c r="H67" s="3" t="str">
        <f t="shared" si="38"/>
        <v/>
      </c>
      <c r="I67" s="3" t="str">
        <f t="shared" si="3"/>
        <v/>
      </c>
      <c r="J67" s="3" t="str">
        <f t="shared" si="39"/>
        <v/>
      </c>
      <c r="K67" s="3" t="str">
        <f t="shared" si="4"/>
        <v/>
      </c>
      <c r="L67" s="2" t="str">
        <f t="shared" si="5"/>
        <v/>
      </c>
      <c r="M67" s="8" t="str">
        <f t="shared" si="40"/>
        <v/>
      </c>
      <c r="N67" s="8" t="str">
        <f t="shared" si="6"/>
        <v/>
      </c>
      <c r="O67" s="8" t="str">
        <f t="shared" si="41"/>
        <v/>
      </c>
      <c r="P67" s="8" t="str">
        <f t="shared" si="7"/>
        <v/>
      </c>
      <c r="Q67" s="2" t="str">
        <f t="shared" si="8"/>
        <v/>
      </c>
      <c r="R67" s="3" t="str">
        <f t="shared" si="9"/>
        <v/>
      </c>
      <c r="S67" s="3" t="str">
        <f t="shared" si="10"/>
        <v/>
      </c>
      <c r="T67" s="3" t="str">
        <f t="shared" si="42"/>
        <v/>
      </c>
      <c r="U67" s="8" t="str">
        <f t="shared" si="11"/>
        <v/>
      </c>
      <c r="V67" s="2" t="str">
        <f t="shared" si="12"/>
        <v/>
      </c>
      <c r="W67" s="2" t="str">
        <f t="shared" si="13"/>
        <v/>
      </c>
      <c r="X67" s="2" t="str">
        <f t="shared" si="124"/>
        <v/>
      </c>
      <c r="Y67" s="2" t="str">
        <f t="shared" si="14"/>
        <v/>
      </c>
      <c r="Z67" s="46" t="str">
        <f t="shared" si="43"/>
        <v/>
      </c>
      <c r="AA67" s="46" t="str">
        <f t="shared" si="44"/>
        <v/>
      </c>
      <c r="AB67" s="47"/>
      <c r="AC67" s="46" t="str">
        <f t="shared" si="45"/>
        <v/>
      </c>
      <c r="AD67" s="47" t="str">
        <f t="shared" si="46"/>
        <v/>
      </c>
      <c r="AE67" s="48" t="str">
        <f t="shared" si="47"/>
        <v/>
      </c>
      <c r="AF67" s="49" t="str">
        <f t="shared" si="130"/>
        <v/>
      </c>
      <c r="AG67" s="49" t="str">
        <f t="shared" si="130"/>
        <v/>
      </c>
      <c r="AH67" s="49" t="str">
        <f t="shared" si="130"/>
        <v/>
      </c>
      <c r="AI67" s="47" t="str">
        <f t="shared" si="130"/>
        <v/>
      </c>
      <c r="AJ67" s="47" t="str">
        <f t="shared" si="130"/>
        <v/>
      </c>
      <c r="AK67" s="46" t="str">
        <f t="shared" si="130"/>
        <v/>
      </c>
      <c r="AL67" s="47"/>
      <c r="AM67" s="53" t="str">
        <f t="shared" si="49"/>
        <v/>
      </c>
      <c r="AN67" s="50" t="str">
        <f t="shared" si="50"/>
        <v/>
      </c>
      <c r="AO67" s="53" t="s">
        <v>84</v>
      </c>
      <c r="AP67" s="52" t="str">
        <f t="shared" si="51"/>
        <v/>
      </c>
      <c r="AQ67" s="52" t="str">
        <f t="shared" si="52"/>
        <v/>
      </c>
      <c r="AR67" s="47">
        <f t="shared" si="53"/>
        <v>0</v>
      </c>
      <c r="AS67" s="53" t="str">
        <f t="shared" si="54"/>
        <v/>
      </c>
      <c r="AT67" s="52" t="str">
        <f t="shared" si="55"/>
        <v/>
      </c>
      <c r="AU67" s="9" t="str">
        <f t="shared" si="56"/>
        <v/>
      </c>
      <c r="AV67" s="9" t="str">
        <f t="shared" si="57"/>
        <v/>
      </c>
      <c r="AW67" s="12" t="str">
        <f t="shared" si="58"/>
        <v/>
      </c>
      <c r="AX67" s="9" t="str">
        <f t="shared" si="59"/>
        <v/>
      </c>
      <c r="AY67" s="12" t="str">
        <f t="shared" si="60"/>
        <v/>
      </c>
      <c r="AZ67" s="10" t="str">
        <f t="shared" si="61"/>
        <v/>
      </c>
      <c r="BA67" s="10" t="str">
        <f t="shared" si="62"/>
        <v/>
      </c>
      <c r="BB67" s="10" t="str">
        <f t="shared" si="63"/>
        <v/>
      </c>
      <c r="BC67" s="10" t="str">
        <f t="shared" si="64"/>
        <v/>
      </c>
      <c r="BD67" s="10" t="str">
        <f t="shared" si="65"/>
        <v/>
      </c>
      <c r="BE67" s="12" t="str">
        <f t="shared" si="66"/>
        <v/>
      </c>
      <c r="BF67" s="9" t="str">
        <f t="shared" si="67"/>
        <v/>
      </c>
      <c r="BG67" s="9" t="str">
        <f t="shared" si="68"/>
        <v/>
      </c>
      <c r="BH67" s="7" t="str">
        <f t="shared" si="69"/>
        <v/>
      </c>
      <c r="BI67" s="7" t="str">
        <f t="shared" si="70"/>
        <v/>
      </c>
      <c r="BJ67" s="12" t="str">
        <f t="shared" si="71"/>
        <v/>
      </c>
      <c r="BK67" s="80" t="str">
        <f t="shared" si="72"/>
        <v/>
      </c>
      <c r="BL67" s="7" t="str">
        <f t="shared" si="73"/>
        <v/>
      </c>
      <c r="BM67" s="7" t="str">
        <f t="shared" si="125"/>
        <v/>
      </c>
      <c r="BN67" s="12" t="str">
        <f t="shared" si="74"/>
        <v/>
      </c>
      <c r="BO67" s="9" t="str">
        <f t="shared" si="75"/>
        <v/>
      </c>
      <c r="BP67" s="2" t="str">
        <f t="shared" si="76"/>
        <v/>
      </c>
      <c r="BQ67" s="2" t="str">
        <f t="shared" si="77"/>
        <v/>
      </c>
      <c r="BR67" s="20" t="str">
        <f t="shared" si="131"/>
        <v/>
      </c>
      <c r="BS67" s="20" t="str">
        <f t="shared" si="131"/>
        <v/>
      </c>
      <c r="BT67" s="20" t="str">
        <f t="shared" si="131"/>
        <v/>
      </c>
      <c r="BU67" s="86" t="str">
        <f t="shared" si="79"/>
        <v/>
      </c>
      <c r="BV67" s="86" t="str">
        <f t="shared" si="80"/>
        <v/>
      </c>
      <c r="BW67" s="20" t="str">
        <f t="shared" si="131"/>
        <v/>
      </c>
      <c r="BX67" s="86" t="str">
        <f t="shared" si="131"/>
        <v/>
      </c>
      <c r="BY67" s="86" t="str">
        <f t="shared" si="131"/>
        <v/>
      </c>
      <c r="BZ67" s="86" t="str">
        <f t="shared" si="131"/>
        <v/>
      </c>
      <c r="CA67" s="86" t="str">
        <f t="shared" si="131"/>
        <v/>
      </c>
      <c r="CB67" s="86" t="str">
        <f t="shared" si="131"/>
        <v/>
      </c>
      <c r="CC67" s="86" t="str">
        <f t="shared" si="131"/>
        <v/>
      </c>
      <c r="CD67" s="86" t="str">
        <f t="shared" si="131"/>
        <v/>
      </c>
      <c r="CE67" s="20" t="str">
        <f t="shared" si="126"/>
        <v/>
      </c>
      <c r="CF67" s="14" t="str">
        <f t="shared" si="82"/>
        <v/>
      </c>
      <c r="CG67" s="14" t="str">
        <f t="shared" si="83"/>
        <v/>
      </c>
      <c r="CH67" s="8">
        <f t="shared" si="84"/>
        <v>0</v>
      </c>
      <c r="CI67" s="9" t="str">
        <f t="shared" si="85"/>
        <v/>
      </c>
      <c r="CJ67" s="9" t="str">
        <f t="shared" si="86"/>
        <v/>
      </c>
      <c r="CK67" s="9" t="str">
        <f t="shared" si="87"/>
        <v/>
      </c>
      <c r="CL67" s="9" t="str">
        <f t="shared" si="88"/>
        <v/>
      </c>
      <c r="CM67" s="9" t="str">
        <f t="shared" si="89"/>
        <v/>
      </c>
      <c r="CN67" s="9" t="str">
        <f t="shared" si="90"/>
        <v/>
      </c>
      <c r="CO67" s="9" t="str">
        <f t="shared" si="133"/>
        <v/>
      </c>
      <c r="CP67" s="9" t="str">
        <f t="shared" si="133"/>
        <v/>
      </c>
      <c r="CQ67" s="9" t="str">
        <f t="shared" si="133"/>
        <v/>
      </c>
      <c r="CR67" s="9" t="str">
        <f t="shared" si="133"/>
        <v/>
      </c>
      <c r="CS67" s="9" t="str">
        <f t="shared" si="133"/>
        <v/>
      </c>
      <c r="CT67" s="9" t="str">
        <f t="shared" si="133"/>
        <v/>
      </c>
      <c r="CU67" s="9" t="str">
        <f t="shared" si="133"/>
        <v/>
      </c>
      <c r="CV67" s="9" t="str">
        <f t="shared" si="92"/>
        <v/>
      </c>
      <c r="CW67" s="9" t="str">
        <f t="shared" si="134"/>
        <v/>
      </c>
      <c r="CX67" s="9" t="str">
        <f t="shared" si="134"/>
        <v/>
      </c>
      <c r="CY67" s="9" t="str">
        <f t="shared" si="134"/>
        <v/>
      </c>
      <c r="CZ67" s="9" t="str">
        <f t="shared" si="134"/>
        <v/>
      </c>
      <c r="DA67" s="9" t="str">
        <f t="shared" si="134"/>
        <v/>
      </c>
      <c r="DB67" s="9" t="str">
        <f t="shared" si="134"/>
        <v/>
      </c>
      <c r="DC67" s="9" t="str">
        <f t="shared" si="134"/>
        <v/>
      </c>
      <c r="DD67" s="2" t="str">
        <f t="shared" si="94"/>
        <v/>
      </c>
      <c r="DE67" s="2" t="str">
        <f t="shared" si="95"/>
        <v/>
      </c>
      <c r="DF67" s="2" t="str">
        <f t="shared" si="96"/>
        <v/>
      </c>
      <c r="DG67" s="2" t="str">
        <f t="shared" si="97"/>
        <v/>
      </c>
      <c r="DH67" s="2" t="str">
        <f t="shared" si="98"/>
        <v/>
      </c>
      <c r="DI67" s="2" t="str">
        <f t="shared" si="99"/>
        <v/>
      </c>
      <c r="DJ67" s="2" t="str">
        <f t="shared" si="100"/>
        <v/>
      </c>
      <c r="DK67" s="2" t="str">
        <f t="shared" si="101"/>
        <v/>
      </c>
      <c r="DL67" s="16" t="str">
        <f t="shared" si="102"/>
        <v/>
      </c>
      <c r="DM67" s="16" t="str">
        <f t="shared" si="103"/>
        <v/>
      </c>
      <c r="DN67" s="16" t="str">
        <f t="shared" si="104"/>
        <v/>
      </c>
      <c r="DO67" s="72" t="str">
        <f t="shared" si="105"/>
        <v/>
      </c>
      <c r="DP67" s="16" t="str">
        <f t="shared" si="106"/>
        <v/>
      </c>
      <c r="DQ67" s="16" t="str">
        <f t="shared" si="107"/>
        <v/>
      </c>
      <c r="DR67" s="2" t="str">
        <f t="shared" si="108"/>
        <v/>
      </c>
      <c r="DS67" s="2" t="str">
        <f t="shared" si="109"/>
        <v/>
      </c>
      <c r="DT67" s="2" t="str">
        <f t="shared" si="110"/>
        <v/>
      </c>
      <c r="DU67" s="2" t="str">
        <f t="shared" si="111"/>
        <v/>
      </c>
      <c r="DV67" s="15"/>
      <c r="DW67" s="18"/>
      <c r="DX67" s="17"/>
      <c r="DY67" s="47" t="str">
        <f t="shared" si="132"/>
        <v/>
      </c>
      <c r="DZ67" s="47" t="str">
        <f t="shared" si="132"/>
        <v/>
      </c>
      <c r="EA67" s="47" t="str">
        <f t="shared" si="132"/>
        <v/>
      </c>
      <c r="EB67" s="47" t="str">
        <f t="shared" si="132"/>
        <v/>
      </c>
      <c r="EC67" s="49" t="str">
        <f t="shared" si="132"/>
        <v/>
      </c>
      <c r="ED67" s="49" t="str">
        <f t="shared" si="132"/>
        <v/>
      </c>
      <c r="EE67" s="47" t="str">
        <f t="shared" si="132"/>
        <v/>
      </c>
      <c r="EF67" s="47" t="str">
        <f t="shared" si="132"/>
        <v/>
      </c>
      <c r="EG67" s="47" t="str">
        <f t="shared" si="132"/>
        <v/>
      </c>
      <c r="EH67" s="6">
        <f t="shared" si="16"/>
        <v>0</v>
      </c>
      <c r="EI67" s="6">
        <f t="shared" si="17"/>
        <v>0</v>
      </c>
      <c r="EJ67" s="2" t="str">
        <f t="shared" si="18"/>
        <v/>
      </c>
      <c r="EK67" s="2" t="str">
        <f t="shared" si="19"/>
        <v/>
      </c>
      <c r="EL67" s="2" t="str">
        <f t="shared" si="128"/>
        <v/>
      </c>
      <c r="EM67" s="2" t="str">
        <f t="shared" si="21"/>
        <v/>
      </c>
      <c r="EN67" s="2" t="str">
        <f t="shared" si="22"/>
        <v/>
      </c>
      <c r="EO67" s="2">
        <f t="shared" si="23"/>
        <v>0</v>
      </c>
      <c r="EP67" s="2">
        <f t="shared" si="112"/>
        <v>0</v>
      </c>
      <c r="EQ67" s="2"/>
      <c r="ER67" s="2"/>
      <c r="ES67" s="2"/>
      <c r="ET67" s="2"/>
      <c r="EU67" s="2"/>
      <c r="EV67" s="2"/>
      <c r="EW67" s="2">
        <f t="shared" si="24"/>
        <v>0</v>
      </c>
      <c r="EX67" s="2">
        <f t="shared" si="25"/>
        <v>0</v>
      </c>
      <c r="EY67" s="2">
        <f t="shared" si="113"/>
        <v>0</v>
      </c>
      <c r="EZ67" s="2">
        <f t="shared" si="26"/>
        <v>0</v>
      </c>
      <c r="FA67" s="2">
        <f t="shared" si="27"/>
        <v>0</v>
      </c>
      <c r="FB67" s="59"/>
      <c r="FC67" s="2">
        <f t="shared" si="28"/>
        <v>0</v>
      </c>
      <c r="FD67" s="2">
        <f t="shared" si="114"/>
        <v>0</v>
      </c>
      <c r="FE67" s="3">
        <f t="shared" si="127"/>
        <v>0</v>
      </c>
      <c r="FF67" s="3">
        <f t="shared" si="115"/>
        <v>0</v>
      </c>
      <c r="FG67" s="3">
        <f t="shared" si="116"/>
        <v>0</v>
      </c>
      <c r="FH67" s="3">
        <f t="shared" si="29"/>
        <v>0</v>
      </c>
      <c r="FI67" s="67">
        <f t="shared" si="30"/>
        <v>0</v>
      </c>
      <c r="FJ67" s="3">
        <f t="shared" si="31"/>
        <v>0</v>
      </c>
      <c r="FK67" s="3">
        <f t="shared" si="32"/>
        <v>0</v>
      </c>
      <c r="FL67" s="3">
        <f t="shared" si="117"/>
        <v>0</v>
      </c>
      <c r="FM67" s="3">
        <f t="shared" si="118"/>
        <v>0</v>
      </c>
      <c r="FN67" s="3">
        <f t="shared" si="119"/>
        <v>0</v>
      </c>
      <c r="FO67" s="2">
        <f t="shared" si="33"/>
        <v>0</v>
      </c>
      <c r="FP67" s="2">
        <f t="shared" si="34"/>
        <v>0</v>
      </c>
      <c r="FQ67" s="2">
        <f t="shared" si="120"/>
        <v>0</v>
      </c>
      <c r="FR67" s="6" t="str">
        <f>IF(A67=1,1,IF(DW67="","",COUNTA($DW$31:DW67)+1))</f>
        <v/>
      </c>
      <c r="FS67" s="6" t="str">
        <f t="shared" si="35"/>
        <v/>
      </c>
      <c r="FT67" s="43">
        <f t="shared" si="121"/>
        <v>0</v>
      </c>
      <c r="FU67" s="23">
        <f t="shared" si="122"/>
        <v>0</v>
      </c>
      <c r="FV67" s="21">
        <f t="shared" si="123"/>
        <v>0</v>
      </c>
    </row>
    <row r="68" spans="1:178">
      <c r="A68" s="4" t="str">
        <f t="shared" si="36"/>
        <v/>
      </c>
      <c r="B68" s="33"/>
      <c r="C68" s="33"/>
      <c r="D68" s="33"/>
      <c r="E68" s="33"/>
      <c r="F68" s="33"/>
      <c r="G68" s="11" t="str">
        <f t="shared" si="2"/>
        <v/>
      </c>
      <c r="H68" s="3" t="str">
        <f t="shared" si="38"/>
        <v/>
      </c>
      <c r="I68" s="3" t="str">
        <f t="shared" si="3"/>
        <v/>
      </c>
      <c r="J68" s="3" t="str">
        <f t="shared" si="39"/>
        <v/>
      </c>
      <c r="K68" s="3" t="str">
        <f t="shared" si="4"/>
        <v/>
      </c>
      <c r="L68" s="2" t="str">
        <f t="shared" si="5"/>
        <v/>
      </c>
      <c r="M68" s="8" t="str">
        <f t="shared" si="40"/>
        <v/>
      </c>
      <c r="N68" s="8" t="str">
        <f t="shared" si="6"/>
        <v/>
      </c>
      <c r="O68" s="8" t="str">
        <f t="shared" si="41"/>
        <v/>
      </c>
      <c r="P68" s="8" t="str">
        <f t="shared" si="7"/>
        <v/>
      </c>
      <c r="Q68" s="2" t="str">
        <f t="shared" si="8"/>
        <v/>
      </c>
      <c r="R68" s="3" t="str">
        <f t="shared" si="9"/>
        <v/>
      </c>
      <c r="S68" s="3" t="str">
        <f t="shared" si="10"/>
        <v/>
      </c>
      <c r="T68" s="3" t="str">
        <f t="shared" si="42"/>
        <v/>
      </c>
      <c r="U68" s="8" t="str">
        <f t="shared" si="11"/>
        <v/>
      </c>
      <c r="V68" s="2" t="str">
        <f t="shared" si="12"/>
        <v/>
      </c>
      <c r="W68" s="2" t="str">
        <f t="shared" si="13"/>
        <v/>
      </c>
      <c r="X68" s="2" t="str">
        <f t="shared" si="124"/>
        <v/>
      </c>
      <c r="Y68" s="2" t="str">
        <f t="shared" si="14"/>
        <v/>
      </c>
      <c r="Z68" s="46" t="str">
        <f t="shared" si="43"/>
        <v/>
      </c>
      <c r="AA68" s="46" t="str">
        <f t="shared" si="44"/>
        <v/>
      </c>
      <c r="AB68" s="47"/>
      <c r="AC68" s="46" t="str">
        <f t="shared" si="45"/>
        <v/>
      </c>
      <c r="AD68" s="47" t="str">
        <f t="shared" si="46"/>
        <v/>
      </c>
      <c r="AE68" s="48" t="str">
        <f t="shared" si="47"/>
        <v/>
      </c>
      <c r="AF68" s="49" t="str">
        <f t="shared" si="130"/>
        <v/>
      </c>
      <c r="AG68" s="49" t="str">
        <f t="shared" si="130"/>
        <v/>
      </c>
      <c r="AH68" s="49" t="str">
        <f t="shared" si="130"/>
        <v/>
      </c>
      <c r="AI68" s="47" t="str">
        <f t="shared" si="130"/>
        <v/>
      </c>
      <c r="AJ68" s="47" t="str">
        <f t="shared" si="130"/>
        <v/>
      </c>
      <c r="AK68" s="46" t="str">
        <f t="shared" si="130"/>
        <v/>
      </c>
      <c r="AL68" s="47"/>
      <c r="AM68" s="53" t="str">
        <f t="shared" si="49"/>
        <v/>
      </c>
      <c r="AN68" s="50" t="str">
        <f t="shared" si="50"/>
        <v/>
      </c>
      <c r="AO68" s="53" t="s">
        <v>84</v>
      </c>
      <c r="AP68" s="52" t="str">
        <f t="shared" si="51"/>
        <v/>
      </c>
      <c r="AQ68" s="52" t="str">
        <f t="shared" si="52"/>
        <v/>
      </c>
      <c r="AR68" s="47">
        <f t="shared" si="53"/>
        <v>0</v>
      </c>
      <c r="AS68" s="53" t="str">
        <f t="shared" si="54"/>
        <v/>
      </c>
      <c r="AT68" s="52" t="str">
        <f t="shared" si="55"/>
        <v/>
      </c>
      <c r="AU68" s="9" t="str">
        <f t="shared" si="56"/>
        <v/>
      </c>
      <c r="AV68" s="9" t="str">
        <f t="shared" si="57"/>
        <v/>
      </c>
      <c r="AW68" s="12" t="str">
        <f t="shared" si="58"/>
        <v/>
      </c>
      <c r="AX68" s="9" t="str">
        <f t="shared" si="59"/>
        <v/>
      </c>
      <c r="AY68" s="12" t="str">
        <f t="shared" si="60"/>
        <v/>
      </c>
      <c r="AZ68" s="10" t="str">
        <f t="shared" si="61"/>
        <v/>
      </c>
      <c r="BA68" s="10" t="str">
        <f t="shared" si="62"/>
        <v/>
      </c>
      <c r="BB68" s="10" t="str">
        <f t="shared" si="63"/>
        <v/>
      </c>
      <c r="BC68" s="10" t="str">
        <f t="shared" si="64"/>
        <v/>
      </c>
      <c r="BD68" s="10" t="str">
        <f t="shared" si="65"/>
        <v/>
      </c>
      <c r="BE68" s="12" t="str">
        <f t="shared" si="66"/>
        <v/>
      </c>
      <c r="BF68" s="9" t="str">
        <f t="shared" si="67"/>
        <v/>
      </c>
      <c r="BG68" s="9" t="str">
        <f t="shared" si="68"/>
        <v/>
      </c>
      <c r="BH68" s="7" t="str">
        <f t="shared" si="69"/>
        <v/>
      </c>
      <c r="BI68" s="7" t="str">
        <f t="shared" si="70"/>
        <v/>
      </c>
      <c r="BJ68" s="12" t="str">
        <f t="shared" si="71"/>
        <v/>
      </c>
      <c r="BK68" s="80" t="str">
        <f t="shared" si="72"/>
        <v/>
      </c>
      <c r="BL68" s="7" t="str">
        <f t="shared" si="73"/>
        <v/>
      </c>
      <c r="BM68" s="7" t="str">
        <f t="shared" si="125"/>
        <v/>
      </c>
      <c r="BN68" s="12" t="str">
        <f t="shared" si="74"/>
        <v/>
      </c>
      <c r="BO68" s="9" t="str">
        <f t="shared" si="75"/>
        <v/>
      </c>
      <c r="BP68" s="2" t="str">
        <f t="shared" si="76"/>
        <v/>
      </c>
      <c r="BQ68" s="2" t="str">
        <f t="shared" si="77"/>
        <v/>
      </c>
      <c r="BR68" s="20" t="str">
        <f t="shared" si="131"/>
        <v/>
      </c>
      <c r="BS68" s="20" t="str">
        <f t="shared" si="131"/>
        <v/>
      </c>
      <c r="BT68" s="20" t="str">
        <f t="shared" si="131"/>
        <v/>
      </c>
      <c r="BU68" s="86" t="str">
        <f t="shared" si="79"/>
        <v/>
      </c>
      <c r="BV68" s="86" t="str">
        <f t="shared" si="80"/>
        <v/>
      </c>
      <c r="BW68" s="20" t="str">
        <f t="shared" si="131"/>
        <v/>
      </c>
      <c r="BX68" s="86" t="str">
        <f t="shared" si="131"/>
        <v/>
      </c>
      <c r="BY68" s="86" t="str">
        <f t="shared" si="131"/>
        <v/>
      </c>
      <c r="BZ68" s="86" t="str">
        <f t="shared" si="131"/>
        <v/>
      </c>
      <c r="CA68" s="86" t="str">
        <f t="shared" si="131"/>
        <v/>
      </c>
      <c r="CB68" s="86" t="str">
        <f t="shared" si="131"/>
        <v/>
      </c>
      <c r="CC68" s="86" t="str">
        <f t="shared" si="131"/>
        <v/>
      </c>
      <c r="CD68" s="86" t="str">
        <f t="shared" si="131"/>
        <v/>
      </c>
      <c r="CE68" s="20" t="str">
        <f t="shared" si="126"/>
        <v/>
      </c>
      <c r="CF68" s="14" t="str">
        <f t="shared" si="82"/>
        <v/>
      </c>
      <c r="CG68" s="14" t="str">
        <f t="shared" si="83"/>
        <v/>
      </c>
      <c r="CH68" s="8">
        <f t="shared" si="84"/>
        <v>0</v>
      </c>
      <c r="CI68" s="9" t="str">
        <f t="shared" si="85"/>
        <v/>
      </c>
      <c r="CJ68" s="9" t="str">
        <f t="shared" si="86"/>
        <v/>
      </c>
      <c r="CK68" s="9" t="str">
        <f t="shared" si="87"/>
        <v/>
      </c>
      <c r="CL68" s="9" t="str">
        <f t="shared" si="88"/>
        <v/>
      </c>
      <c r="CM68" s="9" t="str">
        <f t="shared" si="89"/>
        <v/>
      </c>
      <c r="CN68" s="9" t="str">
        <f t="shared" si="90"/>
        <v/>
      </c>
      <c r="CO68" s="9" t="str">
        <f t="shared" si="133"/>
        <v/>
      </c>
      <c r="CP68" s="9" t="str">
        <f t="shared" si="133"/>
        <v/>
      </c>
      <c r="CQ68" s="9" t="str">
        <f t="shared" si="133"/>
        <v/>
      </c>
      <c r="CR68" s="9" t="str">
        <f t="shared" si="133"/>
        <v/>
      </c>
      <c r="CS68" s="9" t="str">
        <f t="shared" si="133"/>
        <v/>
      </c>
      <c r="CT68" s="9" t="str">
        <f t="shared" si="133"/>
        <v/>
      </c>
      <c r="CU68" s="9" t="str">
        <f t="shared" si="133"/>
        <v/>
      </c>
      <c r="CV68" s="9" t="str">
        <f t="shared" si="92"/>
        <v/>
      </c>
      <c r="CW68" s="9" t="str">
        <f t="shared" si="134"/>
        <v/>
      </c>
      <c r="CX68" s="9" t="str">
        <f t="shared" si="134"/>
        <v/>
      </c>
      <c r="CY68" s="9" t="str">
        <f t="shared" si="134"/>
        <v/>
      </c>
      <c r="CZ68" s="9" t="str">
        <f t="shared" si="134"/>
        <v/>
      </c>
      <c r="DA68" s="9" t="str">
        <f t="shared" si="134"/>
        <v/>
      </c>
      <c r="DB68" s="9" t="str">
        <f t="shared" si="134"/>
        <v/>
      </c>
      <c r="DC68" s="9" t="str">
        <f t="shared" si="134"/>
        <v/>
      </c>
      <c r="DD68" s="2" t="str">
        <f t="shared" si="94"/>
        <v/>
      </c>
      <c r="DE68" s="2" t="str">
        <f t="shared" si="95"/>
        <v/>
      </c>
      <c r="DF68" s="2" t="str">
        <f t="shared" si="96"/>
        <v/>
      </c>
      <c r="DG68" s="2" t="str">
        <f t="shared" si="97"/>
        <v/>
      </c>
      <c r="DH68" s="2" t="str">
        <f t="shared" si="98"/>
        <v/>
      </c>
      <c r="DI68" s="2" t="str">
        <f t="shared" si="99"/>
        <v/>
      </c>
      <c r="DJ68" s="2" t="str">
        <f t="shared" si="100"/>
        <v/>
      </c>
      <c r="DK68" s="2" t="str">
        <f t="shared" si="101"/>
        <v/>
      </c>
      <c r="DL68" s="16" t="str">
        <f t="shared" si="102"/>
        <v/>
      </c>
      <c r="DM68" s="16" t="str">
        <f t="shared" si="103"/>
        <v/>
      </c>
      <c r="DN68" s="16" t="str">
        <f t="shared" si="104"/>
        <v/>
      </c>
      <c r="DO68" s="72" t="str">
        <f t="shared" si="105"/>
        <v/>
      </c>
      <c r="DP68" s="16" t="str">
        <f t="shared" si="106"/>
        <v/>
      </c>
      <c r="DQ68" s="16" t="str">
        <f t="shared" si="107"/>
        <v/>
      </c>
      <c r="DR68" s="2" t="str">
        <f t="shared" si="108"/>
        <v/>
      </c>
      <c r="DS68" s="2" t="str">
        <f t="shared" si="109"/>
        <v/>
      </c>
      <c r="DT68" s="2" t="str">
        <f t="shared" si="110"/>
        <v/>
      </c>
      <c r="DU68" s="2" t="str">
        <f t="shared" si="111"/>
        <v/>
      </c>
      <c r="DV68" s="15"/>
      <c r="DW68" s="18"/>
      <c r="DX68" s="17"/>
      <c r="DY68" s="47" t="str">
        <f t="shared" si="132"/>
        <v/>
      </c>
      <c r="DZ68" s="47" t="str">
        <f t="shared" si="132"/>
        <v/>
      </c>
      <c r="EA68" s="47" t="str">
        <f t="shared" si="132"/>
        <v/>
      </c>
      <c r="EB68" s="47" t="str">
        <f t="shared" si="132"/>
        <v/>
      </c>
      <c r="EC68" s="49" t="str">
        <f t="shared" si="132"/>
        <v/>
      </c>
      <c r="ED68" s="49" t="str">
        <f t="shared" si="132"/>
        <v/>
      </c>
      <c r="EE68" s="47" t="str">
        <f t="shared" si="132"/>
        <v/>
      </c>
      <c r="EF68" s="47" t="str">
        <f t="shared" si="132"/>
        <v/>
      </c>
      <c r="EG68" s="47" t="str">
        <f t="shared" si="132"/>
        <v/>
      </c>
      <c r="EH68" s="6">
        <f t="shared" si="16"/>
        <v>0</v>
      </c>
      <c r="EI68" s="6">
        <f t="shared" si="17"/>
        <v>0</v>
      </c>
      <c r="EJ68" s="2" t="str">
        <f t="shared" si="18"/>
        <v/>
      </c>
      <c r="EK68" s="2" t="str">
        <f t="shared" si="19"/>
        <v/>
      </c>
      <c r="EL68" s="2" t="str">
        <f t="shared" si="128"/>
        <v/>
      </c>
      <c r="EM68" s="2" t="str">
        <f t="shared" si="21"/>
        <v/>
      </c>
      <c r="EN68" s="2" t="str">
        <f t="shared" si="22"/>
        <v/>
      </c>
      <c r="EO68" s="2">
        <f t="shared" si="23"/>
        <v>0</v>
      </c>
      <c r="EP68" s="2">
        <f t="shared" si="112"/>
        <v>0</v>
      </c>
      <c r="EQ68" s="2"/>
      <c r="ER68" s="2"/>
      <c r="ES68" s="2"/>
      <c r="ET68" s="2"/>
      <c r="EU68" s="2"/>
      <c r="EV68" s="2"/>
      <c r="EW68" s="2">
        <f t="shared" si="24"/>
        <v>0</v>
      </c>
      <c r="EX68" s="2">
        <f t="shared" si="25"/>
        <v>0</v>
      </c>
      <c r="EY68" s="2">
        <f t="shared" si="113"/>
        <v>0</v>
      </c>
      <c r="EZ68" s="2">
        <f t="shared" si="26"/>
        <v>0</v>
      </c>
      <c r="FA68" s="2">
        <f t="shared" si="27"/>
        <v>0</v>
      </c>
      <c r="FB68" s="59"/>
      <c r="FC68" s="2">
        <f t="shared" si="28"/>
        <v>0</v>
      </c>
      <c r="FD68" s="2">
        <f t="shared" si="114"/>
        <v>0</v>
      </c>
      <c r="FE68" s="3">
        <f t="shared" si="127"/>
        <v>0</v>
      </c>
      <c r="FF68" s="3">
        <f t="shared" si="115"/>
        <v>0</v>
      </c>
      <c r="FG68" s="3">
        <f t="shared" si="116"/>
        <v>0</v>
      </c>
      <c r="FH68" s="3">
        <f t="shared" si="29"/>
        <v>0</v>
      </c>
      <c r="FI68" s="67">
        <f t="shared" si="30"/>
        <v>0</v>
      </c>
      <c r="FJ68" s="3">
        <f t="shared" si="31"/>
        <v>0</v>
      </c>
      <c r="FK68" s="3">
        <f t="shared" si="32"/>
        <v>0</v>
      </c>
      <c r="FL68" s="3">
        <f t="shared" si="117"/>
        <v>0</v>
      </c>
      <c r="FM68" s="3">
        <f t="shared" si="118"/>
        <v>0</v>
      </c>
      <c r="FN68" s="3">
        <f t="shared" si="119"/>
        <v>0</v>
      </c>
      <c r="FO68" s="2">
        <f t="shared" si="33"/>
        <v>0</v>
      </c>
      <c r="FP68" s="2">
        <f t="shared" si="34"/>
        <v>0</v>
      </c>
      <c r="FQ68" s="2">
        <f t="shared" si="120"/>
        <v>0</v>
      </c>
      <c r="FR68" s="6" t="str">
        <f>IF(A68=1,1,IF(DW68="","",COUNTA($DW$31:DW68)+1))</f>
        <v/>
      </c>
      <c r="FS68" s="6" t="str">
        <f t="shared" si="35"/>
        <v/>
      </c>
      <c r="FT68" s="43">
        <f t="shared" si="121"/>
        <v>0</v>
      </c>
      <c r="FU68" s="23">
        <f t="shared" si="122"/>
        <v>0</v>
      </c>
      <c r="FV68" s="21">
        <f t="shared" si="123"/>
        <v>0</v>
      </c>
    </row>
    <row r="69" spans="1:178">
      <c r="A69" s="4" t="str">
        <f t="shared" si="36"/>
        <v/>
      </c>
      <c r="B69" s="33"/>
      <c r="C69" s="33"/>
      <c r="D69" s="33"/>
      <c r="E69" s="33"/>
      <c r="F69" s="33"/>
      <c r="G69" s="11" t="str">
        <f t="shared" si="2"/>
        <v/>
      </c>
      <c r="H69" s="3" t="str">
        <f t="shared" si="38"/>
        <v/>
      </c>
      <c r="I69" s="3" t="str">
        <f t="shared" si="3"/>
        <v/>
      </c>
      <c r="J69" s="3" t="str">
        <f t="shared" si="39"/>
        <v/>
      </c>
      <c r="K69" s="3" t="str">
        <f t="shared" si="4"/>
        <v/>
      </c>
      <c r="L69" s="2" t="str">
        <f t="shared" si="5"/>
        <v/>
      </c>
      <c r="M69" s="8" t="str">
        <f t="shared" si="40"/>
        <v/>
      </c>
      <c r="N69" s="8" t="str">
        <f t="shared" si="6"/>
        <v/>
      </c>
      <c r="O69" s="8" t="str">
        <f t="shared" si="41"/>
        <v/>
      </c>
      <c r="P69" s="8" t="str">
        <f t="shared" si="7"/>
        <v/>
      </c>
      <c r="Q69" s="2" t="str">
        <f t="shared" si="8"/>
        <v/>
      </c>
      <c r="R69" s="3" t="str">
        <f t="shared" si="9"/>
        <v/>
      </c>
      <c r="S69" s="3" t="str">
        <f t="shared" si="10"/>
        <v/>
      </c>
      <c r="T69" s="3" t="str">
        <f t="shared" si="42"/>
        <v/>
      </c>
      <c r="U69" s="8" t="str">
        <f t="shared" si="11"/>
        <v/>
      </c>
      <c r="V69" s="2" t="str">
        <f t="shared" si="12"/>
        <v/>
      </c>
      <c r="W69" s="2" t="str">
        <f t="shared" si="13"/>
        <v/>
      </c>
      <c r="X69" s="2" t="str">
        <f t="shared" si="124"/>
        <v/>
      </c>
      <c r="Y69" s="2" t="str">
        <f t="shared" si="14"/>
        <v/>
      </c>
      <c r="Z69" s="46" t="str">
        <f t="shared" si="43"/>
        <v/>
      </c>
      <c r="AA69" s="46" t="str">
        <f t="shared" si="44"/>
        <v/>
      </c>
      <c r="AB69" s="47"/>
      <c r="AC69" s="46" t="str">
        <f t="shared" si="45"/>
        <v/>
      </c>
      <c r="AD69" s="47" t="str">
        <f t="shared" si="46"/>
        <v/>
      </c>
      <c r="AE69" s="48" t="str">
        <f t="shared" si="47"/>
        <v/>
      </c>
      <c r="AF69" s="49" t="str">
        <f t="shared" si="130"/>
        <v/>
      </c>
      <c r="AG69" s="49" t="str">
        <f t="shared" si="130"/>
        <v/>
      </c>
      <c r="AH69" s="49" t="str">
        <f t="shared" si="130"/>
        <v/>
      </c>
      <c r="AI69" s="47" t="str">
        <f t="shared" si="130"/>
        <v/>
      </c>
      <c r="AJ69" s="47" t="str">
        <f t="shared" si="130"/>
        <v/>
      </c>
      <c r="AK69" s="46" t="str">
        <f t="shared" si="130"/>
        <v/>
      </c>
      <c r="AL69" s="47"/>
      <c r="AM69" s="53" t="str">
        <f t="shared" si="49"/>
        <v/>
      </c>
      <c r="AN69" s="50" t="str">
        <f t="shared" si="50"/>
        <v/>
      </c>
      <c r="AO69" s="53" t="s">
        <v>84</v>
      </c>
      <c r="AP69" s="52" t="str">
        <f t="shared" si="51"/>
        <v/>
      </c>
      <c r="AQ69" s="52" t="str">
        <f t="shared" si="52"/>
        <v/>
      </c>
      <c r="AR69" s="47">
        <f t="shared" si="53"/>
        <v>0</v>
      </c>
      <c r="AS69" s="53" t="str">
        <f t="shared" si="54"/>
        <v/>
      </c>
      <c r="AT69" s="52" t="str">
        <f t="shared" si="55"/>
        <v/>
      </c>
      <c r="AU69" s="9" t="str">
        <f t="shared" si="56"/>
        <v/>
      </c>
      <c r="AV69" s="9" t="str">
        <f t="shared" si="57"/>
        <v/>
      </c>
      <c r="AW69" s="12" t="str">
        <f t="shared" si="58"/>
        <v/>
      </c>
      <c r="AX69" s="9" t="str">
        <f t="shared" si="59"/>
        <v/>
      </c>
      <c r="AY69" s="12" t="str">
        <f t="shared" si="60"/>
        <v/>
      </c>
      <c r="AZ69" s="10" t="str">
        <f t="shared" si="61"/>
        <v/>
      </c>
      <c r="BA69" s="10" t="str">
        <f t="shared" si="62"/>
        <v/>
      </c>
      <c r="BB69" s="10" t="str">
        <f t="shared" si="63"/>
        <v/>
      </c>
      <c r="BC69" s="10" t="str">
        <f t="shared" si="64"/>
        <v/>
      </c>
      <c r="BD69" s="10" t="str">
        <f t="shared" si="65"/>
        <v/>
      </c>
      <c r="BE69" s="12" t="str">
        <f t="shared" si="66"/>
        <v/>
      </c>
      <c r="BF69" s="9" t="str">
        <f t="shared" si="67"/>
        <v/>
      </c>
      <c r="BG69" s="9" t="str">
        <f t="shared" si="68"/>
        <v/>
      </c>
      <c r="BH69" s="7" t="str">
        <f t="shared" si="69"/>
        <v/>
      </c>
      <c r="BI69" s="7" t="str">
        <f t="shared" si="70"/>
        <v/>
      </c>
      <c r="BJ69" s="12" t="str">
        <f t="shared" si="71"/>
        <v/>
      </c>
      <c r="BK69" s="80" t="str">
        <f t="shared" si="72"/>
        <v/>
      </c>
      <c r="BL69" s="7" t="str">
        <f t="shared" si="73"/>
        <v/>
      </c>
      <c r="BM69" s="7" t="str">
        <f t="shared" si="125"/>
        <v/>
      </c>
      <c r="BN69" s="12" t="str">
        <f t="shared" si="74"/>
        <v/>
      </c>
      <c r="BO69" s="9" t="str">
        <f t="shared" si="75"/>
        <v/>
      </c>
      <c r="BP69" s="2" t="str">
        <f t="shared" si="76"/>
        <v/>
      </c>
      <c r="BQ69" s="2" t="str">
        <f t="shared" si="77"/>
        <v/>
      </c>
      <c r="BR69" s="20" t="str">
        <f t="shared" si="131"/>
        <v/>
      </c>
      <c r="BS69" s="20" t="str">
        <f t="shared" si="131"/>
        <v/>
      </c>
      <c r="BT69" s="20" t="str">
        <f t="shared" si="131"/>
        <v/>
      </c>
      <c r="BU69" s="86" t="str">
        <f t="shared" si="79"/>
        <v/>
      </c>
      <c r="BV69" s="86" t="str">
        <f t="shared" si="80"/>
        <v/>
      </c>
      <c r="BW69" s="20" t="str">
        <f t="shared" si="131"/>
        <v/>
      </c>
      <c r="BX69" s="86" t="str">
        <f t="shared" si="131"/>
        <v/>
      </c>
      <c r="BY69" s="86" t="str">
        <f t="shared" si="131"/>
        <v/>
      </c>
      <c r="BZ69" s="86" t="str">
        <f t="shared" si="131"/>
        <v/>
      </c>
      <c r="CA69" s="86" t="str">
        <f t="shared" si="131"/>
        <v/>
      </c>
      <c r="CB69" s="86" t="str">
        <f t="shared" si="131"/>
        <v/>
      </c>
      <c r="CC69" s="86" t="str">
        <f t="shared" si="131"/>
        <v/>
      </c>
      <c r="CD69" s="86" t="str">
        <f t="shared" si="131"/>
        <v/>
      </c>
      <c r="CE69" s="20" t="str">
        <f t="shared" si="126"/>
        <v/>
      </c>
      <c r="CF69" s="14" t="str">
        <f t="shared" si="82"/>
        <v/>
      </c>
      <c r="CG69" s="14" t="str">
        <f t="shared" si="83"/>
        <v/>
      </c>
      <c r="CH69" s="8">
        <f t="shared" si="84"/>
        <v>0</v>
      </c>
      <c r="CI69" s="9" t="str">
        <f t="shared" si="85"/>
        <v/>
      </c>
      <c r="CJ69" s="9" t="str">
        <f t="shared" si="86"/>
        <v/>
      </c>
      <c r="CK69" s="9" t="str">
        <f t="shared" si="87"/>
        <v/>
      </c>
      <c r="CL69" s="9" t="str">
        <f t="shared" si="88"/>
        <v/>
      </c>
      <c r="CM69" s="9" t="str">
        <f t="shared" si="89"/>
        <v/>
      </c>
      <c r="CN69" s="9" t="str">
        <f t="shared" si="90"/>
        <v/>
      </c>
      <c r="CO69" s="9" t="str">
        <f t="shared" si="133"/>
        <v/>
      </c>
      <c r="CP69" s="9" t="str">
        <f t="shared" si="133"/>
        <v/>
      </c>
      <c r="CQ69" s="9" t="str">
        <f t="shared" si="133"/>
        <v/>
      </c>
      <c r="CR69" s="9" t="str">
        <f t="shared" si="133"/>
        <v/>
      </c>
      <c r="CS69" s="9" t="str">
        <f t="shared" si="133"/>
        <v/>
      </c>
      <c r="CT69" s="9" t="str">
        <f t="shared" si="133"/>
        <v/>
      </c>
      <c r="CU69" s="9" t="str">
        <f t="shared" si="133"/>
        <v/>
      </c>
      <c r="CV69" s="9" t="str">
        <f t="shared" si="92"/>
        <v/>
      </c>
      <c r="CW69" s="9" t="str">
        <f t="shared" si="134"/>
        <v/>
      </c>
      <c r="CX69" s="9" t="str">
        <f t="shared" si="134"/>
        <v/>
      </c>
      <c r="CY69" s="9" t="str">
        <f t="shared" si="134"/>
        <v/>
      </c>
      <c r="CZ69" s="9" t="str">
        <f t="shared" si="134"/>
        <v/>
      </c>
      <c r="DA69" s="9" t="str">
        <f t="shared" si="134"/>
        <v/>
      </c>
      <c r="DB69" s="9" t="str">
        <f t="shared" si="134"/>
        <v/>
      </c>
      <c r="DC69" s="9" t="str">
        <f t="shared" si="134"/>
        <v/>
      </c>
      <c r="DD69" s="2" t="str">
        <f t="shared" si="94"/>
        <v/>
      </c>
      <c r="DE69" s="2" t="str">
        <f t="shared" si="95"/>
        <v/>
      </c>
      <c r="DF69" s="2" t="str">
        <f t="shared" si="96"/>
        <v/>
      </c>
      <c r="DG69" s="2" t="str">
        <f t="shared" si="97"/>
        <v/>
      </c>
      <c r="DH69" s="2" t="str">
        <f t="shared" si="98"/>
        <v/>
      </c>
      <c r="DI69" s="2" t="str">
        <f t="shared" si="99"/>
        <v/>
      </c>
      <c r="DJ69" s="2" t="str">
        <f t="shared" si="100"/>
        <v/>
      </c>
      <c r="DK69" s="2" t="str">
        <f t="shared" si="101"/>
        <v/>
      </c>
      <c r="DL69" s="16" t="str">
        <f t="shared" si="102"/>
        <v/>
      </c>
      <c r="DM69" s="16" t="str">
        <f t="shared" si="103"/>
        <v/>
      </c>
      <c r="DN69" s="16" t="str">
        <f t="shared" si="104"/>
        <v/>
      </c>
      <c r="DO69" s="72" t="str">
        <f t="shared" si="105"/>
        <v/>
      </c>
      <c r="DP69" s="16" t="str">
        <f t="shared" si="106"/>
        <v/>
      </c>
      <c r="DQ69" s="16" t="str">
        <f t="shared" si="107"/>
        <v/>
      </c>
      <c r="DR69" s="2" t="str">
        <f t="shared" si="108"/>
        <v/>
      </c>
      <c r="DS69" s="2" t="str">
        <f t="shared" si="109"/>
        <v/>
      </c>
      <c r="DT69" s="2" t="str">
        <f t="shared" si="110"/>
        <v/>
      </c>
      <c r="DU69" s="2" t="str">
        <f t="shared" si="111"/>
        <v/>
      </c>
      <c r="DV69" s="15"/>
      <c r="DW69" s="18"/>
      <c r="DX69" s="17"/>
      <c r="DY69" s="47" t="str">
        <f t="shared" si="132"/>
        <v/>
      </c>
      <c r="DZ69" s="47" t="str">
        <f t="shared" si="132"/>
        <v/>
      </c>
      <c r="EA69" s="47" t="str">
        <f t="shared" si="132"/>
        <v/>
      </c>
      <c r="EB69" s="47" t="str">
        <f t="shared" si="132"/>
        <v/>
      </c>
      <c r="EC69" s="49" t="str">
        <f t="shared" si="132"/>
        <v/>
      </c>
      <c r="ED69" s="49" t="str">
        <f t="shared" si="132"/>
        <v/>
      </c>
      <c r="EE69" s="47" t="str">
        <f t="shared" si="132"/>
        <v/>
      </c>
      <c r="EF69" s="47" t="str">
        <f t="shared" si="132"/>
        <v/>
      </c>
      <c r="EG69" s="47" t="str">
        <f t="shared" si="132"/>
        <v/>
      </c>
      <c r="EH69" s="6">
        <f t="shared" si="16"/>
        <v>0</v>
      </c>
      <c r="EI69" s="6">
        <f t="shared" si="17"/>
        <v>0</v>
      </c>
      <c r="EJ69" s="2" t="str">
        <f t="shared" si="18"/>
        <v/>
      </c>
      <c r="EK69" s="2" t="str">
        <f t="shared" si="19"/>
        <v/>
      </c>
      <c r="EL69" s="2" t="str">
        <f t="shared" si="128"/>
        <v/>
      </c>
      <c r="EM69" s="2" t="str">
        <f t="shared" si="21"/>
        <v/>
      </c>
      <c r="EN69" s="2" t="str">
        <f t="shared" si="22"/>
        <v/>
      </c>
      <c r="EO69" s="2">
        <f t="shared" si="23"/>
        <v>0</v>
      </c>
      <c r="EP69" s="2">
        <f t="shared" si="112"/>
        <v>0</v>
      </c>
      <c r="EQ69" s="2"/>
      <c r="ER69" s="2"/>
      <c r="ES69" s="2"/>
      <c r="ET69" s="2"/>
      <c r="EU69" s="2"/>
      <c r="EV69" s="2"/>
      <c r="EW69" s="2">
        <f t="shared" si="24"/>
        <v>0</v>
      </c>
      <c r="EX69" s="2">
        <f t="shared" si="25"/>
        <v>0</v>
      </c>
      <c r="EY69" s="2">
        <f t="shared" si="113"/>
        <v>0</v>
      </c>
      <c r="EZ69" s="2">
        <f t="shared" si="26"/>
        <v>0</v>
      </c>
      <c r="FA69" s="2">
        <f t="shared" si="27"/>
        <v>0</v>
      </c>
      <c r="FB69" s="59"/>
      <c r="FC69" s="2">
        <f t="shared" si="28"/>
        <v>0</v>
      </c>
      <c r="FD69" s="2">
        <f t="shared" si="114"/>
        <v>0</v>
      </c>
      <c r="FE69" s="3">
        <f t="shared" si="127"/>
        <v>0</v>
      </c>
      <c r="FF69" s="3">
        <f t="shared" si="115"/>
        <v>0</v>
      </c>
      <c r="FG69" s="3">
        <f t="shared" si="116"/>
        <v>0</v>
      </c>
      <c r="FH69" s="3">
        <f t="shared" si="29"/>
        <v>0</v>
      </c>
      <c r="FI69" s="67">
        <f t="shared" si="30"/>
        <v>0</v>
      </c>
      <c r="FJ69" s="3">
        <f t="shared" si="31"/>
        <v>0</v>
      </c>
      <c r="FK69" s="3">
        <f t="shared" si="32"/>
        <v>0</v>
      </c>
      <c r="FL69" s="3">
        <f t="shared" si="117"/>
        <v>0</v>
      </c>
      <c r="FM69" s="3">
        <f t="shared" si="118"/>
        <v>0</v>
      </c>
      <c r="FN69" s="3">
        <f t="shared" si="119"/>
        <v>0</v>
      </c>
      <c r="FO69" s="2">
        <f t="shared" si="33"/>
        <v>0</v>
      </c>
      <c r="FP69" s="2">
        <f t="shared" si="34"/>
        <v>0</v>
      </c>
      <c r="FQ69" s="2">
        <f t="shared" si="120"/>
        <v>0</v>
      </c>
      <c r="FR69" s="6" t="str">
        <f>IF(A69=1,1,IF(DW69="","",COUNTA($DW$31:DW69)+1))</f>
        <v/>
      </c>
      <c r="FS69" s="6" t="str">
        <f t="shared" si="35"/>
        <v/>
      </c>
      <c r="FT69" s="43">
        <f t="shared" si="121"/>
        <v>0</v>
      </c>
      <c r="FU69" s="23">
        <f t="shared" si="122"/>
        <v>0</v>
      </c>
      <c r="FV69" s="21">
        <f t="shared" si="123"/>
        <v>0</v>
      </c>
    </row>
    <row r="70" spans="1:178">
      <c r="A70" s="4" t="str">
        <f t="shared" si="36"/>
        <v/>
      </c>
      <c r="B70" s="33"/>
      <c r="C70" s="33"/>
      <c r="D70" s="33"/>
      <c r="E70" s="33"/>
      <c r="F70" s="33"/>
      <c r="G70" s="11" t="str">
        <f t="shared" si="2"/>
        <v/>
      </c>
      <c r="H70" s="3" t="str">
        <f t="shared" si="38"/>
        <v/>
      </c>
      <c r="I70" s="3" t="str">
        <f t="shared" si="3"/>
        <v/>
      </c>
      <c r="J70" s="3" t="str">
        <f t="shared" si="39"/>
        <v/>
      </c>
      <c r="K70" s="3" t="str">
        <f t="shared" si="4"/>
        <v/>
      </c>
      <c r="L70" s="2" t="str">
        <f t="shared" si="5"/>
        <v/>
      </c>
      <c r="M70" s="8" t="str">
        <f t="shared" si="40"/>
        <v/>
      </c>
      <c r="N70" s="8" t="str">
        <f t="shared" si="6"/>
        <v/>
      </c>
      <c r="O70" s="8" t="str">
        <f t="shared" si="41"/>
        <v/>
      </c>
      <c r="P70" s="8" t="str">
        <f t="shared" si="7"/>
        <v/>
      </c>
      <c r="Q70" s="2" t="str">
        <f t="shared" si="8"/>
        <v/>
      </c>
      <c r="R70" s="3" t="str">
        <f t="shared" si="9"/>
        <v/>
      </c>
      <c r="S70" s="3" t="str">
        <f t="shared" si="10"/>
        <v/>
      </c>
      <c r="T70" s="3" t="str">
        <f t="shared" si="42"/>
        <v/>
      </c>
      <c r="U70" s="8" t="str">
        <f t="shared" si="11"/>
        <v/>
      </c>
      <c r="V70" s="2" t="str">
        <f t="shared" si="12"/>
        <v/>
      </c>
      <c r="W70" s="2" t="str">
        <f t="shared" si="13"/>
        <v/>
      </c>
      <c r="X70" s="2" t="str">
        <f t="shared" si="124"/>
        <v/>
      </c>
      <c r="Y70" s="2" t="str">
        <f t="shared" si="14"/>
        <v/>
      </c>
      <c r="Z70" s="46" t="str">
        <f t="shared" si="43"/>
        <v/>
      </c>
      <c r="AA70" s="46" t="str">
        <f t="shared" si="44"/>
        <v/>
      </c>
      <c r="AB70" s="47"/>
      <c r="AC70" s="46" t="str">
        <f t="shared" si="45"/>
        <v/>
      </c>
      <c r="AD70" s="47" t="str">
        <f t="shared" si="46"/>
        <v/>
      </c>
      <c r="AE70" s="48" t="str">
        <f t="shared" si="47"/>
        <v/>
      </c>
      <c r="AF70" s="49" t="str">
        <f t="shared" si="130"/>
        <v/>
      </c>
      <c r="AG70" s="49" t="str">
        <f t="shared" si="130"/>
        <v/>
      </c>
      <c r="AH70" s="49" t="str">
        <f t="shared" si="130"/>
        <v/>
      </c>
      <c r="AI70" s="47" t="str">
        <f t="shared" si="130"/>
        <v/>
      </c>
      <c r="AJ70" s="47" t="str">
        <f t="shared" si="130"/>
        <v/>
      </c>
      <c r="AK70" s="46" t="str">
        <f t="shared" si="130"/>
        <v/>
      </c>
      <c r="AL70" s="47"/>
      <c r="AM70" s="53" t="str">
        <f t="shared" si="49"/>
        <v/>
      </c>
      <c r="AN70" s="50" t="str">
        <f t="shared" si="50"/>
        <v/>
      </c>
      <c r="AO70" s="53" t="s">
        <v>84</v>
      </c>
      <c r="AP70" s="52" t="str">
        <f t="shared" si="51"/>
        <v/>
      </c>
      <c r="AQ70" s="52" t="str">
        <f t="shared" si="52"/>
        <v/>
      </c>
      <c r="AR70" s="47">
        <f t="shared" si="53"/>
        <v>0</v>
      </c>
      <c r="AS70" s="53" t="str">
        <f t="shared" si="54"/>
        <v/>
      </c>
      <c r="AT70" s="52" t="str">
        <f t="shared" si="55"/>
        <v/>
      </c>
      <c r="AU70" s="9" t="str">
        <f t="shared" si="56"/>
        <v/>
      </c>
      <c r="AV70" s="9" t="str">
        <f t="shared" si="57"/>
        <v/>
      </c>
      <c r="AW70" s="12" t="str">
        <f t="shared" si="58"/>
        <v/>
      </c>
      <c r="AX70" s="9" t="str">
        <f t="shared" si="59"/>
        <v/>
      </c>
      <c r="AY70" s="12" t="str">
        <f t="shared" si="60"/>
        <v/>
      </c>
      <c r="AZ70" s="10" t="str">
        <f t="shared" si="61"/>
        <v/>
      </c>
      <c r="BA70" s="10" t="str">
        <f t="shared" si="62"/>
        <v/>
      </c>
      <c r="BB70" s="10" t="str">
        <f t="shared" si="63"/>
        <v/>
      </c>
      <c r="BC70" s="10" t="str">
        <f t="shared" si="64"/>
        <v/>
      </c>
      <c r="BD70" s="10" t="str">
        <f t="shared" si="65"/>
        <v/>
      </c>
      <c r="BE70" s="12" t="str">
        <f t="shared" si="66"/>
        <v/>
      </c>
      <c r="BF70" s="9" t="str">
        <f t="shared" si="67"/>
        <v/>
      </c>
      <c r="BG70" s="9" t="str">
        <f t="shared" si="68"/>
        <v/>
      </c>
      <c r="BH70" s="7" t="str">
        <f t="shared" si="69"/>
        <v/>
      </c>
      <c r="BI70" s="7" t="str">
        <f t="shared" si="70"/>
        <v/>
      </c>
      <c r="BJ70" s="12" t="str">
        <f t="shared" si="71"/>
        <v/>
      </c>
      <c r="BK70" s="80" t="str">
        <f t="shared" si="72"/>
        <v/>
      </c>
      <c r="BL70" s="7" t="str">
        <f t="shared" si="73"/>
        <v/>
      </c>
      <c r="BM70" s="7" t="str">
        <f t="shared" si="125"/>
        <v/>
      </c>
      <c r="BN70" s="12" t="str">
        <f t="shared" si="74"/>
        <v/>
      </c>
      <c r="BO70" s="9" t="str">
        <f t="shared" si="75"/>
        <v/>
      </c>
      <c r="BP70" s="2" t="str">
        <f t="shared" si="76"/>
        <v/>
      </c>
      <c r="BQ70" s="2" t="str">
        <f t="shared" si="77"/>
        <v/>
      </c>
      <c r="BR70" s="20" t="str">
        <f t="shared" si="131"/>
        <v/>
      </c>
      <c r="BS70" s="20" t="str">
        <f t="shared" si="131"/>
        <v/>
      </c>
      <c r="BT70" s="20" t="str">
        <f t="shared" si="131"/>
        <v/>
      </c>
      <c r="BU70" s="86" t="str">
        <f t="shared" si="79"/>
        <v/>
      </c>
      <c r="BV70" s="86" t="str">
        <f t="shared" si="80"/>
        <v/>
      </c>
      <c r="BW70" s="20" t="str">
        <f t="shared" si="131"/>
        <v/>
      </c>
      <c r="BX70" s="86" t="str">
        <f t="shared" si="131"/>
        <v/>
      </c>
      <c r="BY70" s="86" t="str">
        <f t="shared" si="131"/>
        <v/>
      </c>
      <c r="BZ70" s="86" t="str">
        <f t="shared" si="131"/>
        <v/>
      </c>
      <c r="CA70" s="86" t="str">
        <f t="shared" si="131"/>
        <v/>
      </c>
      <c r="CB70" s="86" t="str">
        <f t="shared" si="131"/>
        <v/>
      </c>
      <c r="CC70" s="86" t="str">
        <f t="shared" si="131"/>
        <v/>
      </c>
      <c r="CD70" s="86" t="str">
        <f t="shared" si="131"/>
        <v/>
      </c>
      <c r="CE70" s="20" t="str">
        <f t="shared" si="126"/>
        <v/>
      </c>
      <c r="CF70" s="14" t="str">
        <f t="shared" si="82"/>
        <v/>
      </c>
      <c r="CG70" s="14" t="str">
        <f t="shared" si="83"/>
        <v/>
      </c>
      <c r="CH70" s="8">
        <f t="shared" si="84"/>
        <v>0</v>
      </c>
      <c r="CI70" s="9" t="str">
        <f t="shared" si="85"/>
        <v/>
      </c>
      <c r="CJ70" s="9" t="str">
        <f t="shared" si="86"/>
        <v/>
      </c>
      <c r="CK70" s="9" t="str">
        <f t="shared" si="87"/>
        <v/>
      </c>
      <c r="CL70" s="9" t="str">
        <f t="shared" si="88"/>
        <v/>
      </c>
      <c r="CM70" s="9" t="str">
        <f t="shared" si="89"/>
        <v/>
      </c>
      <c r="CN70" s="9" t="str">
        <f t="shared" si="90"/>
        <v/>
      </c>
      <c r="CO70" s="9" t="str">
        <f t="shared" si="133"/>
        <v/>
      </c>
      <c r="CP70" s="9" t="str">
        <f t="shared" si="133"/>
        <v/>
      </c>
      <c r="CQ70" s="9" t="str">
        <f t="shared" si="133"/>
        <v/>
      </c>
      <c r="CR70" s="9" t="str">
        <f t="shared" si="133"/>
        <v/>
      </c>
      <c r="CS70" s="9" t="str">
        <f t="shared" si="133"/>
        <v/>
      </c>
      <c r="CT70" s="9" t="str">
        <f t="shared" si="133"/>
        <v/>
      </c>
      <c r="CU70" s="9" t="str">
        <f t="shared" si="133"/>
        <v/>
      </c>
      <c r="CV70" s="9" t="str">
        <f t="shared" si="92"/>
        <v/>
      </c>
      <c r="CW70" s="9" t="str">
        <f t="shared" si="134"/>
        <v/>
      </c>
      <c r="CX70" s="9" t="str">
        <f t="shared" si="134"/>
        <v/>
      </c>
      <c r="CY70" s="9" t="str">
        <f t="shared" si="134"/>
        <v/>
      </c>
      <c r="CZ70" s="9" t="str">
        <f t="shared" si="134"/>
        <v/>
      </c>
      <c r="DA70" s="9" t="str">
        <f t="shared" si="134"/>
        <v/>
      </c>
      <c r="DB70" s="9" t="str">
        <f t="shared" si="134"/>
        <v/>
      </c>
      <c r="DC70" s="9" t="str">
        <f t="shared" si="134"/>
        <v/>
      </c>
      <c r="DD70" s="2" t="str">
        <f t="shared" si="94"/>
        <v/>
      </c>
      <c r="DE70" s="2" t="str">
        <f t="shared" si="95"/>
        <v/>
      </c>
      <c r="DF70" s="2" t="str">
        <f t="shared" si="96"/>
        <v/>
      </c>
      <c r="DG70" s="2" t="str">
        <f t="shared" si="97"/>
        <v/>
      </c>
      <c r="DH70" s="2" t="str">
        <f t="shared" si="98"/>
        <v/>
      </c>
      <c r="DI70" s="2" t="str">
        <f t="shared" si="99"/>
        <v/>
      </c>
      <c r="DJ70" s="2" t="str">
        <f t="shared" si="100"/>
        <v/>
      </c>
      <c r="DK70" s="2" t="str">
        <f t="shared" si="101"/>
        <v/>
      </c>
      <c r="DL70" s="16" t="str">
        <f t="shared" si="102"/>
        <v/>
      </c>
      <c r="DM70" s="16" t="str">
        <f t="shared" si="103"/>
        <v/>
      </c>
      <c r="DN70" s="16" t="str">
        <f t="shared" si="104"/>
        <v/>
      </c>
      <c r="DO70" s="72" t="str">
        <f t="shared" si="105"/>
        <v/>
      </c>
      <c r="DP70" s="16" t="str">
        <f t="shared" si="106"/>
        <v/>
      </c>
      <c r="DQ70" s="16" t="str">
        <f t="shared" si="107"/>
        <v/>
      </c>
      <c r="DR70" s="2" t="str">
        <f t="shared" si="108"/>
        <v/>
      </c>
      <c r="DS70" s="2" t="str">
        <f t="shared" si="109"/>
        <v/>
      </c>
      <c r="DT70" s="2" t="str">
        <f t="shared" si="110"/>
        <v/>
      </c>
      <c r="DU70" s="2" t="str">
        <f t="shared" si="111"/>
        <v/>
      </c>
      <c r="DV70" s="15"/>
      <c r="DW70" s="17"/>
      <c r="DX70" s="17"/>
      <c r="DY70" s="47" t="str">
        <f t="shared" si="132"/>
        <v/>
      </c>
      <c r="DZ70" s="47" t="str">
        <f t="shared" si="132"/>
        <v/>
      </c>
      <c r="EA70" s="47" t="str">
        <f t="shared" si="132"/>
        <v/>
      </c>
      <c r="EB70" s="47" t="str">
        <f t="shared" si="132"/>
        <v/>
      </c>
      <c r="EC70" s="49" t="str">
        <f t="shared" si="132"/>
        <v/>
      </c>
      <c r="ED70" s="49" t="str">
        <f t="shared" si="132"/>
        <v/>
      </c>
      <c r="EE70" s="47" t="str">
        <f t="shared" si="132"/>
        <v/>
      </c>
      <c r="EF70" s="47" t="str">
        <f t="shared" si="132"/>
        <v/>
      </c>
      <c r="EG70" s="47" t="str">
        <f t="shared" si="132"/>
        <v/>
      </c>
      <c r="EH70" s="6">
        <f t="shared" si="16"/>
        <v>0</v>
      </c>
      <c r="EI70" s="6">
        <f t="shared" si="17"/>
        <v>0</v>
      </c>
      <c r="EJ70" s="2" t="str">
        <f t="shared" si="18"/>
        <v/>
      </c>
      <c r="EK70" s="2" t="str">
        <f t="shared" si="19"/>
        <v/>
      </c>
      <c r="EL70" s="2" t="str">
        <f t="shared" si="128"/>
        <v/>
      </c>
      <c r="EM70" s="2" t="str">
        <f t="shared" si="21"/>
        <v/>
      </c>
      <c r="EN70" s="2" t="str">
        <f t="shared" si="22"/>
        <v/>
      </c>
      <c r="EO70" s="2">
        <f t="shared" si="23"/>
        <v>0</v>
      </c>
      <c r="EP70" s="2">
        <f t="shared" si="112"/>
        <v>0</v>
      </c>
      <c r="EQ70" s="2"/>
      <c r="ER70" s="2"/>
      <c r="ES70" s="2"/>
      <c r="ET70" s="2"/>
      <c r="EU70" s="2"/>
      <c r="EV70" s="2"/>
      <c r="EW70" s="2">
        <f t="shared" si="24"/>
        <v>0</v>
      </c>
      <c r="EX70" s="2">
        <f t="shared" si="25"/>
        <v>0</v>
      </c>
      <c r="EY70" s="2">
        <f t="shared" si="113"/>
        <v>0</v>
      </c>
      <c r="EZ70" s="2">
        <f t="shared" si="26"/>
        <v>0</v>
      </c>
      <c r="FA70" s="2">
        <f t="shared" si="27"/>
        <v>0</v>
      </c>
      <c r="FB70" s="59"/>
      <c r="FC70" s="2">
        <f t="shared" si="28"/>
        <v>0</v>
      </c>
      <c r="FD70" s="2">
        <f t="shared" si="114"/>
        <v>0</v>
      </c>
      <c r="FE70" s="3">
        <f t="shared" si="127"/>
        <v>0</v>
      </c>
      <c r="FF70" s="3">
        <f t="shared" si="115"/>
        <v>0</v>
      </c>
      <c r="FG70" s="3">
        <f t="shared" si="116"/>
        <v>0</v>
      </c>
      <c r="FH70" s="3">
        <f t="shared" si="29"/>
        <v>0</v>
      </c>
      <c r="FI70" s="67">
        <f t="shared" si="30"/>
        <v>0</v>
      </c>
      <c r="FJ70" s="3">
        <f t="shared" si="31"/>
        <v>0</v>
      </c>
      <c r="FK70" s="3">
        <f t="shared" si="32"/>
        <v>0</v>
      </c>
      <c r="FL70" s="3">
        <f t="shared" si="117"/>
        <v>0</v>
      </c>
      <c r="FM70" s="3">
        <f t="shared" si="118"/>
        <v>0</v>
      </c>
      <c r="FN70" s="3">
        <f t="shared" si="119"/>
        <v>0</v>
      </c>
      <c r="FO70" s="2">
        <f t="shared" si="33"/>
        <v>0</v>
      </c>
      <c r="FP70" s="2">
        <f t="shared" si="34"/>
        <v>0</v>
      </c>
      <c r="FQ70" s="2">
        <f t="shared" si="120"/>
        <v>0</v>
      </c>
      <c r="FR70" s="6" t="str">
        <f>IF(A70=1,1,IF(DW70="","",COUNTA($DW$31:DW70)+1))</f>
        <v/>
      </c>
      <c r="FS70" s="6" t="str">
        <f t="shared" si="35"/>
        <v/>
      </c>
      <c r="FT70" s="43">
        <f t="shared" si="121"/>
        <v>0</v>
      </c>
      <c r="FU70" s="23">
        <f t="shared" si="122"/>
        <v>0</v>
      </c>
      <c r="FV70" s="21">
        <f t="shared" si="123"/>
        <v>0</v>
      </c>
    </row>
    <row r="71" spans="1:178">
      <c r="A71" s="4" t="str">
        <f t="shared" si="36"/>
        <v/>
      </c>
      <c r="B71" s="33"/>
      <c r="C71" s="33"/>
      <c r="D71" s="33"/>
      <c r="E71" s="33"/>
      <c r="F71" s="33"/>
      <c r="G71" s="11" t="str">
        <f t="shared" si="2"/>
        <v/>
      </c>
      <c r="H71" s="3" t="str">
        <f t="shared" si="38"/>
        <v/>
      </c>
      <c r="I71" s="3" t="str">
        <f t="shared" si="3"/>
        <v/>
      </c>
      <c r="J71" s="3" t="str">
        <f t="shared" si="39"/>
        <v/>
      </c>
      <c r="K71" s="3" t="str">
        <f t="shared" si="4"/>
        <v/>
      </c>
      <c r="L71" s="2" t="str">
        <f t="shared" si="5"/>
        <v/>
      </c>
      <c r="M71" s="8" t="str">
        <f t="shared" si="40"/>
        <v/>
      </c>
      <c r="N71" s="8" t="str">
        <f t="shared" si="6"/>
        <v/>
      </c>
      <c r="O71" s="8" t="str">
        <f t="shared" si="41"/>
        <v/>
      </c>
      <c r="P71" s="8" t="str">
        <f t="shared" si="7"/>
        <v/>
      </c>
      <c r="Q71" s="2" t="str">
        <f t="shared" si="8"/>
        <v/>
      </c>
      <c r="R71" s="3" t="str">
        <f t="shared" si="9"/>
        <v/>
      </c>
      <c r="S71" s="3" t="str">
        <f t="shared" si="10"/>
        <v/>
      </c>
      <c r="T71" s="3" t="str">
        <f t="shared" si="42"/>
        <v/>
      </c>
      <c r="U71" s="8" t="str">
        <f t="shared" si="11"/>
        <v/>
      </c>
      <c r="V71" s="2" t="str">
        <f t="shared" si="12"/>
        <v/>
      </c>
      <c r="W71" s="2" t="str">
        <f t="shared" si="13"/>
        <v/>
      </c>
      <c r="X71" s="2" t="str">
        <f t="shared" si="124"/>
        <v/>
      </c>
      <c r="Y71" s="2" t="str">
        <f t="shared" si="14"/>
        <v/>
      </c>
      <c r="Z71" s="46" t="str">
        <f t="shared" si="43"/>
        <v/>
      </c>
      <c r="AA71" s="46" t="str">
        <f t="shared" si="44"/>
        <v/>
      </c>
      <c r="AB71" s="47"/>
      <c r="AC71" s="46" t="str">
        <f t="shared" si="45"/>
        <v/>
      </c>
      <c r="AD71" s="47" t="str">
        <f t="shared" si="46"/>
        <v/>
      </c>
      <c r="AE71" s="48" t="str">
        <f t="shared" si="47"/>
        <v/>
      </c>
      <c r="AF71" s="49" t="str">
        <f t="shared" si="130"/>
        <v/>
      </c>
      <c r="AG71" s="49" t="str">
        <f t="shared" si="130"/>
        <v/>
      </c>
      <c r="AH71" s="49" t="str">
        <f t="shared" si="130"/>
        <v/>
      </c>
      <c r="AI71" s="47" t="str">
        <f t="shared" si="130"/>
        <v/>
      </c>
      <c r="AJ71" s="47" t="str">
        <f t="shared" si="130"/>
        <v/>
      </c>
      <c r="AK71" s="46" t="str">
        <f t="shared" si="130"/>
        <v/>
      </c>
      <c r="AL71" s="47"/>
      <c r="AM71" s="53" t="str">
        <f t="shared" si="49"/>
        <v/>
      </c>
      <c r="AN71" s="50" t="str">
        <f t="shared" si="50"/>
        <v/>
      </c>
      <c r="AO71" s="53" t="s">
        <v>84</v>
      </c>
      <c r="AP71" s="52" t="str">
        <f t="shared" si="51"/>
        <v/>
      </c>
      <c r="AQ71" s="52" t="str">
        <f t="shared" si="52"/>
        <v/>
      </c>
      <c r="AR71" s="47">
        <f t="shared" si="53"/>
        <v>0</v>
      </c>
      <c r="AS71" s="53" t="str">
        <f t="shared" si="54"/>
        <v/>
      </c>
      <c r="AT71" s="52" t="str">
        <f t="shared" si="55"/>
        <v/>
      </c>
      <c r="AU71" s="9" t="str">
        <f t="shared" si="56"/>
        <v/>
      </c>
      <c r="AV71" s="9" t="str">
        <f t="shared" si="57"/>
        <v/>
      </c>
      <c r="AW71" s="12" t="str">
        <f t="shared" si="58"/>
        <v/>
      </c>
      <c r="AX71" s="9" t="str">
        <f t="shared" si="59"/>
        <v/>
      </c>
      <c r="AY71" s="12" t="str">
        <f t="shared" si="60"/>
        <v/>
      </c>
      <c r="AZ71" s="10" t="str">
        <f t="shared" si="61"/>
        <v/>
      </c>
      <c r="BA71" s="10" t="str">
        <f t="shared" si="62"/>
        <v/>
      </c>
      <c r="BB71" s="10" t="str">
        <f t="shared" si="63"/>
        <v/>
      </c>
      <c r="BC71" s="10" t="str">
        <f t="shared" si="64"/>
        <v/>
      </c>
      <c r="BD71" s="10" t="str">
        <f t="shared" si="65"/>
        <v/>
      </c>
      <c r="BE71" s="12" t="str">
        <f t="shared" si="66"/>
        <v/>
      </c>
      <c r="BF71" s="9" t="str">
        <f t="shared" si="67"/>
        <v/>
      </c>
      <c r="BG71" s="9" t="str">
        <f t="shared" si="68"/>
        <v/>
      </c>
      <c r="BH71" s="7" t="str">
        <f t="shared" si="69"/>
        <v/>
      </c>
      <c r="BI71" s="7" t="str">
        <f t="shared" si="70"/>
        <v/>
      </c>
      <c r="BJ71" s="12" t="str">
        <f t="shared" si="71"/>
        <v/>
      </c>
      <c r="BK71" s="80" t="str">
        <f t="shared" si="72"/>
        <v/>
      </c>
      <c r="BL71" s="7" t="str">
        <f t="shared" si="73"/>
        <v/>
      </c>
      <c r="BM71" s="7" t="str">
        <f t="shared" si="125"/>
        <v/>
      </c>
      <c r="BN71" s="12" t="str">
        <f t="shared" si="74"/>
        <v/>
      </c>
      <c r="BO71" s="9" t="str">
        <f t="shared" si="75"/>
        <v/>
      </c>
      <c r="BP71" s="2" t="str">
        <f t="shared" si="76"/>
        <v/>
      </c>
      <c r="BQ71" s="2" t="str">
        <f t="shared" si="77"/>
        <v/>
      </c>
      <c r="BR71" s="20" t="str">
        <f t="shared" si="131"/>
        <v/>
      </c>
      <c r="BS71" s="20" t="str">
        <f t="shared" si="131"/>
        <v/>
      </c>
      <c r="BT71" s="20" t="str">
        <f t="shared" ref="BR71:CD94" si="135">IF($A71="","",BT$30)</f>
        <v/>
      </c>
      <c r="BU71" s="86" t="str">
        <f t="shared" si="79"/>
        <v/>
      </c>
      <c r="BV71" s="86" t="str">
        <f t="shared" si="80"/>
        <v/>
      </c>
      <c r="BW71" s="20" t="str">
        <f t="shared" si="135"/>
        <v/>
      </c>
      <c r="BX71" s="86" t="str">
        <f t="shared" si="135"/>
        <v/>
      </c>
      <c r="BY71" s="86" t="str">
        <f t="shared" si="135"/>
        <v/>
      </c>
      <c r="BZ71" s="86" t="str">
        <f t="shared" si="135"/>
        <v/>
      </c>
      <c r="CA71" s="86" t="str">
        <f t="shared" si="135"/>
        <v/>
      </c>
      <c r="CB71" s="86" t="str">
        <f t="shared" si="135"/>
        <v/>
      </c>
      <c r="CC71" s="86" t="str">
        <f t="shared" si="135"/>
        <v/>
      </c>
      <c r="CD71" s="86" t="str">
        <f t="shared" si="135"/>
        <v/>
      </c>
      <c r="CE71" s="20" t="str">
        <f t="shared" si="126"/>
        <v/>
      </c>
      <c r="CF71" s="14" t="str">
        <f t="shared" si="82"/>
        <v/>
      </c>
      <c r="CG71" s="14" t="str">
        <f t="shared" si="83"/>
        <v/>
      </c>
      <c r="CH71" s="8">
        <f t="shared" si="84"/>
        <v>0</v>
      </c>
      <c r="CI71" s="9" t="str">
        <f t="shared" si="85"/>
        <v/>
      </c>
      <c r="CJ71" s="9" t="str">
        <f t="shared" si="86"/>
        <v/>
      </c>
      <c r="CK71" s="9" t="str">
        <f t="shared" si="87"/>
        <v/>
      </c>
      <c r="CL71" s="9" t="str">
        <f t="shared" si="88"/>
        <v/>
      </c>
      <c r="CM71" s="9" t="str">
        <f t="shared" si="89"/>
        <v/>
      </c>
      <c r="CN71" s="9" t="str">
        <f t="shared" si="90"/>
        <v/>
      </c>
      <c r="CO71" s="9" t="str">
        <f t="shared" si="133"/>
        <v/>
      </c>
      <c r="CP71" s="9" t="str">
        <f t="shared" si="133"/>
        <v/>
      </c>
      <c r="CQ71" s="9" t="str">
        <f t="shared" si="133"/>
        <v/>
      </c>
      <c r="CR71" s="9" t="str">
        <f t="shared" si="133"/>
        <v/>
      </c>
      <c r="CS71" s="9" t="str">
        <f t="shared" si="133"/>
        <v/>
      </c>
      <c r="CT71" s="9" t="str">
        <f t="shared" si="133"/>
        <v/>
      </c>
      <c r="CU71" s="9" t="str">
        <f t="shared" si="133"/>
        <v/>
      </c>
      <c r="CV71" s="9" t="str">
        <f t="shared" si="92"/>
        <v/>
      </c>
      <c r="CW71" s="9" t="str">
        <f t="shared" si="134"/>
        <v/>
      </c>
      <c r="CX71" s="9" t="str">
        <f t="shared" si="134"/>
        <v/>
      </c>
      <c r="CY71" s="9" t="str">
        <f t="shared" si="134"/>
        <v/>
      </c>
      <c r="CZ71" s="9" t="str">
        <f t="shared" si="134"/>
        <v/>
      </c>
      <c r="DA71" s="9" t="str">
        <f t="shared" si="134"/>
        <v/>
      </c>
      <c r="DB71" s="9" t="str">
        <f t="shared" si="134"/>
        <v/>
      </c>
      <c r="DC71" s="9" t="str">
        <f t="shared" si="134"/>
        <v/>
      </c>
      <c r="DD71" s="2" t="str">
        <f t="shared" si="94"/>
        <v/>
      </c>
      <c r="DE71" s="2" t="str">
        <f t="shared" si="95"/>
        <v/>
      </c>
      <c r="DF71" s="2" t="str">
        <f t="shared" si="96"/>
        <v/>
      </c>
      <c r="DG71" s="2" t="str">
        <f t="shared" si="97"/>
        <v/>
      </c>
      <c r="DH71" s="2" t="str">
        <f t="shared" si="98"/>
        <v/>
      </c>
      <c r="DI71" s="2" t="str">
        <f t="shared" si="99"/>
        <v/>
      </c>
      <c r="DJ71" s="2" t="str">
        <f t="shared" si="100"/>
        <v/>
      </c>
      <c r="DK71" s="2" t="str">
        <f t="shared" si="101"/>
        <v/>
      </c>
      <c r="DL71" s="16" t="str">
        <f t="shared" si="102"/>
        <v/>
      </c>
      <c r="DM71" s="16" t="str">
        <f t="shared" si="103"/>
        <v/>
      </c>
      <c r="DN71" s="16" t="str">
        <f t="shared" si="104"/>
        <v/>
      </c>
      <c r="DO71" s="72" t="str">
        <f t="shared" si="105"/>
        <v/>
      </c>
      <c r="DP71" s="16" t="str">
        <f t="shared" si="106"/>
        <v/>
      </c>
      <c r="DQ71" s="16" t="str">
        <f t="shared" si="107"/>
        <v/>
      </c>
      <c r="DR71" s="2" t="str">
        <f t="shared" si="108"/>
        <v/>
      </c>
      <c r="DS71" s="2" t="str">
        <f t="shared" si="109"/>
        <v/>
      </c>
      <c r="DT71" s="2" t="str">
        <f t="shared" si="110"/>
        <v/>
      </c>
      <c r="DU71" s="2" t="str">
        <f t="shared" si="111"/>
        <v/>
      </c>
      <c r="DV71" s="15"/>
      <c r="DW71" s="18"/>
      <c r="DX71" s="17"/>
      <c r="DY71" s="47" t="str">
        <f t="shared" si="132"/>
        <v/>
      </c>
      <c r="DZ71" s="47" t="str">
        <f t="shared" si="132"/>
        <v/>
      </c>
      <c r="EA71" s="47" t="str">
        <f t="shared" si="132"/>
        <v/>
      </c>
      <c r="EB71" s="47" t="str">
        <f t="shared" si="132"/>
        <v/>
      </c>
      <c r="EC71" s="49" t="str">
        <f t="shared" si="132"/>
        <v/>
      </c>
      <c r="ED71" s="49" t="str">
        <f t="shared" si="132"/>
        <v/>
      </c>
      <c r="EE71" s="47" t="str">
        <f t="shared" si="132"/>
        <v/>
      </c>
      <c r="EF71" s="47" t="str">
        <f t="shared" si="132"/>
        <v/>
      </c>
      <c r="EG71" s="47" t="str">
        <f t="shared" si="132"/>
        <v/>
      </c>
      <c r="EH71" s="6">
        <f t="shared" si="16"/>
        <v>0</v>
      </c>
      <c r="EI71" s="6">
        <f t="shared" si="17"/>
        <v>0</v>
      </c>
      <c r="EJ71" s="2" t="str">
        <f t="shared" si="18"/>
        <v/>
      </c>
      <c r="EK71" s="2" t="str">
        <f t="shared" si="19"/>
        <v/>
      </c>
      <c r="EL71" s="2" t="str">
        <f t="shared" si="128"/>
        <v/>
      </c>
      <c r="EM71" s="2" t="str">
        <f t="shared" si="21"/>
        <v/>
      </c>
      <c r="EN71" s="2" t="str">
        <f t="shared" si="22"/>
        <v/>
      </c>
      <c r="EO71" s="2">
        <f t="shared" si="23"/>
        <v>0</v>
      </c>
      <c r="EP71" s="2">
        <f t="shared" si="112"/>
        <v>0</v>
      </c>
      <c r="EQ71" s="2"/>
      <c r="ER71" s="2"/>
      <c r="ES71" s="2"/>
      <c r="ET71" s="2"/>
      <c r="EU71" s="2"/>
      <c r="EV71" s="2"/>
      <c r="EW71" s="2">
        <f t="shared" si="24"/>
        <v>0</v>
      </c>
      <c r="EX71" s="2">
        <f t="shared" si="25"/>
        <v>0</v>
      </c>
      <c r="EY71" s="2">
        <f t="shared" si="113"/>
        <v>0</v>
      </c>
      <c r="EZ71" s="2">
        <f t="shared" si="26"/>
        <v>0</v>
      </c>
      <c r="FA71" s="2">
        <f t="shared" si="27"/>
        <v>0</v>
      </c>
      <c r="FB71" s="59"/>
      <c r="FC71" s="2">
        <f t="shared" si="28"/>
        <v>0</v>
      </c>
      <c r="FD71" s="2">
        <f t="shared" si="114"/>
        <v>0</v>
      </c>
      <c r="FE71" s="3">
        <f t="shared" si="127"/>
        <v>0</v>
      </c>
      <c r="FF71" s="3">
        <f t="shared" si="115"/>
        <v>0</v>
      </c>
      <c r="FG71" s="3">
        <f t="shared" si="116"/>
        <v>0</v>
      </c>
      <c r="FH71" s="3">
        <f t="shared" si="29"/>
        <v>0</v>
      </c>
      <c r="FI71" s="67">
        <f t="shared" si="30"/>
        <v>0</v>
      </c>
      <c r="FJ71" s="3">
        <f t="shared" si="31"/>
        <v>0</v>
      </c>
      <c r="FK71" s="3">
        <f t="shared" si="32"/>
        <v>0</v>
      </c>
      <c r="FL71" s="3">
        <f t="shared" si="117"/>
        <v>0</v>
      </c>
      <c r="FM71" s="3">
        <f t="shared" si="118"/>
        <v>0</v>
      </c>
      <c r="FN71" s="3">
        <f t="shared" si="119"/>
        <v>0</v>
      </c>
      <c r="FO71" s="2">
        <f t="shared" si="33"/>
        <v>0</v>
      </c>
      <c r="FP71" s="2">
        <f t="shared" si="34"/>
        <v>0</v>
      </c>
      <c r="FQ71" s="2">
        <f t="shared" si="120"/>
        <v>0</v>
      </c>
      <c r="FR71" s="6" t="str">
        <f>IF(A71=1,1,IF(DW71="","",COUNTA($DW$31:DW71)+1))</f>
        <v/>
      </c>
      <c r="FS71" s="6" t="str">
        <f t="shared" si="35"/>
        <v/>
      </c>
      <c r="FT71" s="43">
        <f t="shared" si="121"/>
        <v>0</v>
      </c>
      <c r="FU71" s="23">
        <f t="shared" si="122"/>
        <v>0</v>
      </c>
      <c r="FV71" s="21">
        <f t="shared" si="123"/>
        <v>0</v>
      </c>
    </row>
    <row r="72" spans="1:178">
      <c r="A72" s="4" t="str">
        <f t="shared" si="36"/>
        <v/>
      </c>
      <c r="B72" s="33"/>
      <c r="C72" s="33"/>
      <c r="D72" s="33"/>
      <c r="E72" s="33"/>
      <c r="F72" s="33"/>
      <c r="G72" s="11" t="str">
        <f t="shared" si="2"/>
        <v/>
      </c>
      <c r="H72" s="3" t="str">
        <f t="shared" si="38"/>
        <v/>
      </c>
      <c r="I72" s="3" t="str">
        <f t="shared" si="3"/>
        <v/>
      </c>
      <c r="J72" s="3" t="str">
        <f t="shared" si="39"/>
        <v/>
      </c>
      <c r="K72" s="3" t="str">
        <f t="shared" si="4"/>
        <v/>
      </c>
      <c r="L72" s="2" t="str">
        <f t="shared" si="5"/>
        <v/>
      </c>
      <c r="M72" s="8" t="str">
        <f t="shared" si="40"/>
        <v/>
      </c>
      <c r="N72" s="8" t="str">
        <f t="shared" si="6"/>
        <v/>
      </c>
      <c r="O72" s="8" t="str">
        <f t="shared" si="41"/>
        <v/>
      </c>
      <c r="P72" s="8" t="str">
        <f t="shared" si="7"/>
        <v/>
      </c>
      <c r="Q72" s="2" t="str">
        <f t="shared" si="8"/>
        <v/>
      </c>
      <c r="R72" s="3" t="str">
        <f t="shared" si="9"/>
        <v/>
      </c>
      <c r="S72" s="3" t="str">
        <f t="shared" si="10"/>
        <v/>
      </c>
      <c r="T72" s="3" t="str">
        <f t="shared" si="42"/>
        <v/>
      </c>
      <c r="U72" s="8" t="str">
        <f t="shared" si="11"/>
        <v/>
      </c>
      <c r="V72" s="2" t="str">
        <f t="shared" si="12"/>
        <v/>
      </c>
      <c r="W72" s="2" t="str">
        <f t="shared" si="13"/>
        <v/>
      </c>
      <c r="X72" s="2" t="str">
        <f t="shared" si="124"/>
        <v/>
      </c>
      <c r="Y72" s="2" t="str">
        <f t="shared" si="14"/>
        <v/>
      </c>
      <c r="Z72" s="46" t="str">
        <f t="shared" si="43"/>
        <v/>
      </c>
      <c r="AA72" s="46" t="str">
        <f t="shared" si="44"/>
        <v/>
      </c>
      <c r="AB72" s="47"/>
      <c r="AC72" s="46" t="str">
        <f t="shared" si="45"/>
        <v/>
      </c>
      <c r="AD72" s="47" t="str">
        <f t="shared" si="46"/>
        <v/>
      </c>
      <c r="AE72" s="48" t="str">
        <f t="shared" si="47"/>
        <v/>
      </c>
      <c r="AF72" s="49" t="str">
        <f t="shared" si="130"/>
        <v/>
      </c>
      <c r="AG72" s="49" t="str">
        <f t="shared" si="130"/>
        <v/>
      </c>
      <c r="AH72" s="49" t="str">
        <f t="shared" si="130"/>
        <v/>
      </c>
      <c r="AI72" s="47" t="str">
        <f t="shared" si="130"/>
        <v/>
      </c>
      <c r="AJ72" s="47" t="str">
        <f t="shared" si="130"/>
        <v/>
      </c>
      <c r="AK72" s="46" t="str">
        <f t="shared" si="130"/>
        <v/>
      </c>
      <c r="AL72" s="47"/>
      <c r="AM72" s="53" t="str">
        <f t="shared" si="49"/>
        <v/>
      </c>
      <c r="AN72" s="50" t="str">
        <f t="shared" si="50"/>
        <v/>
      </c>
      <c r="AO72" s="53" t="s">
        <v>84</v>
      </c>
      <c r="AP72" s="52" t="str">
        <f t="shared" si="51"/>
        <v/>
      </c>
      <c r="AQ72" s="52" t="str">
        <f t="shared" si="52"/>
        <v/>
      </c>
      <c r="AR72" s="47">
        <f t="shared" si="53"/>
        <v>0</v>
      </c>
      <c r="AS72" s="53" t="str">
        <f t="shared" si="54"/>
        <v/>
      </c>
      <c r="AT72" s="52" t="str">
        <f t="shared" si="55"/>
        <v/>
      </c>
      <c r="AU72" s="9" t="str">
        <f t="shared" si="56"/>
        <v/>
      </c>
      <c r="AV72" s="9" t="str">
        <f t="shared" si="57"/>
        <v/>
      </c>
      <c r="AW72" s="12" t="str">
        <f t="shared" si="58"/>
        <v/>
      </c>
      <c r="AX72" s="9" t="str">
        <f t="shared" si="59"/>
        <v/>
      </c>
      <c r="AY72" s="12" t="str">
        <f t="shared" si="60"/>
        <v/>
      </c>
      <c r="AZ72" s="10" t="str">
        <f t="shared" si="61"/>
        <v/>
      </c>
      <c r="BA72" s="10" t="str">
        <f t="shared" si="62"/>
        <v/>
      </c>
      <c r="BB72" s="10" t="str">
        <f t="shared" si="63"/>
        <v/>
      </c>
      <c r="BC72" s="10" t="str">
        <f t="shared" si="64"/>
        <v/>
      </c>
      <c r="BD72" s="10" t="str">
        <f t="shared" si="65"/>
        <v/>
      </c>
      <c r="BE72" s="12" t="str">
        <f t="shared" si="66"/>
        <v/>
      </c>
      <c r="BF72" s="9" t="str">
        <f t="shared" si="67"/>
        <v/>
      </c>
      <c r="BG72" s="9" t="str">
        <f t="shared" si="68"/>
        <v/>
      </c>
      <c r="BH72" s="7" t="str">
        <f t="shared" si="69"/>
        <v/>
      </c>
      <c r="BI72" s="7" t="str">
        <f t="shared" si="70"/>
        <v/>
      </c>
      <c r="BJ72" s="12" t="str">
        <f t="shared" si="71"/>
        <v/>
      </c>
      <c r="BK72" s="80" t="str">
        <f t="shared" si="72"/>
        <v/>
      </c>
      <c r="BL72" s="7" t="str">
        <f t="shared" si="73"/>
        <v/>
      </c>
      <c r="BM72" s="7" t="str">
        <f t="shared" si="125"/>
        <v/>
      </c>
      <c r="BN72" s="12" t="str">
        <f t="shared" si="74"/>
        <v/>
      </c>
      <c r="BO72" s="9" t="str">
        <f t="shared" si="75"/>
        <v/>
      </c>
      <c r="BP72" s="2" t="str">
        <f t="shared" si="76"/>
        <v/>
      </c>
      <c r="BQ72" s="2" t="str">
        <f t="shared" si="77"/>
        <v/>
      </c>
      <c r="BR72" s="20" t="str">
        <f t="shared" si="135"/>
        <v/>
      </c>
      <c r="BS72" s="20" t="str">
        <f t="shared" si="135"/>
        <v/>
      </c>
      <c r="BT72" s="20" t="str">
        <f t="shared" si="135"/>
        <v/>
      </c>
      <c r="BU72" s="86" t="str">
        <f t="shared" si="79"/>
        <v/>
      </c>
      <c r="BV72" s="86" t="str">
        <f t="shared" si="80"/>
        <v/>
      </c>
      <c r="BW72" s="20" t="str">
        <f t="shared" si="135"/>
        <v/>
      </c>
      <c r="BX72" s="86" t="str">
        <f t="shared" si="135"/>
        <v/>
      </c>
      <c r="BY72" s="86" t="str">
        <f t="shared" si="135"/>
        <v/>
      </c>
      <c r="BZ72" s="86" t="str">
        <f t="shared" si="135"/>
        <v/>
      </c>
      <c r="CA72" s="86" t="str">
        <f t="shared" si="135"/>
        <v/>
      </c>
      <c r="CB72" s="86" t="str">
        <f t="shared" si="135"/>
        <v/>
      </c>
      <c r="CC72" s="86" t="str">
        <f t="shared" si="135"/>
        <v/>
      </c>
      <c r="CD72" s="86" t="str">
        <f t="shared" si="135"/>
        <v/>
      </c>
      <c r="CE72" s="20" t="str">
        <f t="shared" si="126"/>
        <v/>
      </c>
      <c r="CF72" s="14" t="str">
        <f t="shared" si="82"/>
        <v/>
      </c>
      <c r="CG72" s="14" t="str">
        <f t="shared" si="83"/>
        <v/>
      </c>
      <c r="CH72" s="8">
        <f t="shared" si="84"/>
        <v>0</v>
      </c>
      <c r="CI72" s="9" t="str">
        <f t="shared" si="85"/>
        <v/>
      </c>
      <c r="CJ72" s="9" t="str">
        <f t="shared" si="86"/>
        <v/>
      </c>
      <c r="CK72" s="9" t="str">
        <f t="shared" si="87"/>
        <v/>
      </c>
      <c r="CL72" s="9" t="str">
        <f t="shared" si="88"/>
        <v/>
      </c>
      <c r="CM72" s="9" t="str">
        <f t="shared" si="89"/>
        <v/>
      </c>
      <c r="CN72" s="9" t="str">
        <f t="shared" si="90"/>
        <v/>
      </c>
      <c r="CO72" s="9" t="str">
        <f t="shared" si="133"/>
        <v/>
      </c>
      <c r="CP72" s="9" t="str">
        <f t="shared" si="133"/>
        <v/>
      </c>
      <c r="CQ72" s="9" t="str">
        <f t="shared" si="133"/>
        <v/>
      </c>
      <c r="CR72" s="9" t="str">
        <f t="shared" si="133"/>
        <v/>
      </c>
      <c r="CS72" s="9" t="str">
        <f t="shared" si="133"/>
        <v/>
      </c>
      <c r="CT72" s="9" t="str">
        <f t="shared" si="133"/>
        <v/>
      </c>
      <c r="CU72" s="9" t="str">
        <f t="shared" si="133"/>
        <v/>
      </c>
      <c r="CV72" s="9" t="str">
        <f t="shared" si="92"/>
        <v/>
      </c>
      <c r="CW72" s="9" t="str">
        <f t="shared" si="134"/>
        <v/>
      </c>
      <c r="CX72" s="9" t="str">
        <f t="shared" si="134"/>
        <v/>
      </c>
      <c r="CY72" s="9" t="str">
        <f t="shared" si="134"/>
        <v/>
      </c>
      <c r="CZ72" s="9" t="str">
        <f t="shared" si="134"/>
        <v/>
      </c>
      <c r="DA72" s="9" t="str">
        <f t="shared" si="134"/>
        <v/>
      </c>
      <c r="DB72" s="9" t="str">
        <f t="shared" si="134"/>
        <v/>
      </c>
      <c r="DC72" s="9" t="str">
        <f t="shared" si="134"/>
        <v/>
      </c>
      <c r="DD72" s="2" t="str">
        <f t="shared" si="94"/>
        <v/>
      </c>
      <c r="DE72" s="2" t="str">
        <f t="shared" si="95"/>
        <v/>
      </c>
      <c r="DF72" s="2" t="str">
        <f t="shared" si="96"/>
        <v/>
      </c>
      <c r="DG72" s="2" t="str">
        <f t="shared" si="97"/>
        <v/>
      </c>
      <c r="DH72" s="2" t="str">
        <f t="shared" si="98"/>
        <v/>
      </c>
      <c r="DI72" s="2" t="str">
        <f t="shared" si="99"/>
        <v/>
      </c>
      <c r="DJ72" s="2" t="str">
        <f t="shared" si="100"/>
        <v/>
      </c>
      <c r="DK72" s="2" t="str">
        <f t="shared" si="101"/>
        <v/>
      </c>
      <c r="DL72" s="16" t="str">
        <f t="shared" si="102"/>
        <v/>
      </c>
      <c r="DM72" s="16" t="str">
        <f t="shared" si="103"/>
        <v/>
      </c>
      <c r="DN72" s="16" t="str">
        <f t="shared" si="104"/>
        <v/>
      </c>
      <c r="DO72" s="72" t="str">
        <f t="shared" si="105"/>
        <v/>
      </c>
      <c r="DP72" s="16" t="str">
        <f t="shared" si="106"/>
        <v/>
      </c>
      <c r="DQ72" s="16" t="str">
        <f t="shared" si="107"/>
        <v/>
      </c>
      <c r="DR72" s="2" t="str">
        <f t="shared" si="108"/>
        <v/>
      </c>
      <c r="DS72" s="2" t="str">
        <f t="shared" si="109"/>
        <v/>
      </c>
      <c r="DT72" s="2" t="str">
        <f t="shared" si="110"/>
        <v/>
      </c>
      <c r="DU72" s="2" t="str">
        <f t="shared" si="111"/>
        <v/>
      </c>
      <c r="DV72" s="15"/>
      <c r="DW72" s="17"/>
      <c r="DX72" s="17"/>
      <c r="DY72" s="47" t="str">
        <f t="shared" si="132"/>
        <v/>
      </c>
      <c r="DZ72" s="47" t="str">
        <f t="shared" si="132"/>
        <v/>
      </c>
      <c r="EA72" s="47" t="str">
        <f t="shared" si="132"/>
        <v/>
      </c>
      <c r="EB72" s="47" t="str">
        <f t="shared" si="132"/>
        <v/>
      </c>
      <c r="EC72" s="49" t="str">
        <f t="shared" si="132"/>
        <v/>
      </c>
      <c r="ED72" s="49" t="str">
        <f t="shared" si="132"/>
        <v/>
      </c>
      <c r="EE72" s="47" t="str">
        <f t="shared" si="132"/>
        <v/>
      </c>
      <c r="EF72" s="47" t="str">
        <f t="shared" si="132"/>
        <v/>
      </c>
      <c r="EG72" s="47" t="str">
        <f t="shared" si="132"/>
        <v/>
      </c>
      <c r="EH72" s="6">
        <f t="shared" si="16"/>
        <v>0</v>
      </c>
      <c r="EI72" s="6">
        <f t="shared" si="17"/>
        <v>0</v>
      </c>
      <c r="EJ72" s="2" t="str">
        <f t="shared" si="18"/>
        <v/>
      </c>
      <c r="EK72" s="2" t="str">
        <f t="shared" si="19"/>
        <v/>
      </c>
      <c r="EL72" s="2" t="str">
        <f t="shared" si="128"/>
        <v/>
      </c>
      <c r="EM72" s="2" t="str">
        <f t="shared" si="21"/>
        <v/>
      </c>
      <c r="EN72" s="2" t="str">
        <f t="shared" si="22"/>
        <v/>
      </c>
      <c r="EO72" s="2">
        <f t="shared" si="23"/>
        <v>0</v>
      </c>
      <c r="EP72" s="2">
        <f t="shared" si="112"/>
        <v>0</v>
      </c>
      <c r="EQ72" s="2"/>
      <c r="ER72" s="2"/>
      <c r="ES72" s="2"/>
      <c r="ET72" s="2"/>
      <c r="EU72" s="2"/>
      <c r="EV72" s="2"/>
      <c r="EW72" s="2">
        <f t="shared" si="24"/>
        <v>0</v>
      </c>
      <c r="EX72" s="2">
        <f t="shared" si="25"/>
        <v>0</v>
      </c>
      <c r="EY72" s="2">
        <f t="shared" si="113"/>
        <v>0</v>
      </c>
      <c r="EZ72" s="2">
        <f t="shared" si="26"/>
        <v>0</v>
      </c>
      <c r="FA72" s="2">
        <f t="shared" si="27"/>
        <v>0</v>
      </c>
      <c r="FB72" s="59"/>
      <c r="FC72" s="2">
        <f t="shared" si="28"/>
        <v>0</v>
      </c>
      <c r="FD72" s="2">
        <f t="shared" si="114"/>
        <v>0</v>
      </c>
      <c r="FE72" s="3">
        <f t="shared" si="127"/>
        <v>0</v>
      </c>
      <c r="FF72" s="3">
        <f t="shared" si="115"/>
        <v>0</v>
      </c>
      <c r="FG72" s="3">
        <f t="shared" si="116"/>
        <v>0</v>
      </c>
      <c r="FH72" s="3">
        <f t="shared" si="29"/>
        <v>0</v>
      </c>
      <c r="FI72" s="67">
        <f t="shared" si="30"/>
        <v>0</v>
      </c>
      <c r="FJ72" s="3">
        <f t="shared" si="31"/>
        <v>0</v>
      </c>
      <c r="FK72" s="3">
        <f t="shared" si="32"/>
        <v>0</v>
      </c>
      <c r="FL72" s="3">
        <f t="shared" si="117"/>
        <v>0</v>
      </c>
      <c r="FM72" s="3">
        <f t="shared" si="118"/>
        <v>0</v>
      </c>
      <c r="FN72" s="3">
        <f t="shared" si="119"/>
        <v>0</v>
      </c>
      <c r="FO72" s="2">
        <f t="shared" si="33"/>
        <v>0</v>
      </c>
      <c r="FP72" s="2">
        <f t="shared" si="34"/>
        <v>0</v>
      </c>
      <c r="FQ72" s="2">
        <f t="shared" si="120"/>
        <v>0</v>
      </c>
      <c r="FR72" s="6" t="str">
        <f>IF(A72=1,1,IF(DW72="","",COUNTA($DW$31:DW72)+1))</f>
        <v/>
      </c>
      <c r="FS72" s="6" t="str">
        <f t="shared" si="35"/>
        <v/>
      </c>
      <c r="FT72" s="43">
        <f t="shared" si="121"/>
        <v>0</v>
      </c>
      <c r="FU72" s="23">
        <f t="shared" si="122"/>
        <v>0</v>
      </c>
      <c r="FV72" s="21">
        <f t="shared" si="123"/>
        <v>0</v>
      </c>
    </row>
    <row r="73" spans="1:178">
      <c r="A73" s="4" t="str">
        <f t="shared" si="36"/>
        <v/>
      </c>
      <c r="B73" s="33"/>
      <c r="C73" s="33"/>
      <c r="D73" s="33"/>
      <c r="E73" s="33"/>
      <c r="F73" s="33"/>
      <c r="G73" s="11" t="str">
        <f t="shared" si="2"/>
        <v/>
      </c>
      <c r="H73" s="3" t="str">
        <f t="shared" si="38"/>
        <v/>
      </c>
      <c r="I73" s="3" t="str">
        <f t="shared" si="3"/>
        <v/>
      </c>
      <c r="J73" s="3" t="str">
        <f t="shared" si="39"/>
        <v/>
      </c>
      <c r="K73" s="3" t="str">
        <f t="shared" si="4"/>
        <v/>
      </c>
      <c r="L73" s="2" t="str">
        <f t="shared" si="5"/>
        <v/>
      </c>
      <c r="M73" s="8" t="str">
        <f t="shared" si="40"/>
        <v/>
      </c>
      <c r="N73" s="8" t="str">
        <f t="shared" si="6"/>
        <v/>
      </c>
      <c r="O73" s="8" t="str">
        <f t="shared" si="41"/>
        <v/>
      </c>
      <c r="P73" s="8" t="str">
        <f t="shared" si="7"/>
        <v/>
      </c>
      <c r="Q73" s="2" t="str">
        <f t="shared" si="8"/>
        <v/>
      </c>
      <c r="R73" s="3" t="str">
        <f t="shared" si="9"/>
        <v/>
      </c>
      <c r="S73" s="3" t="str">
        <f t="shared" si="10"/>
        <v/>
      </c>
      <c r="T73" s="3" t="str">
        <f t="shared" si="42"/>
        <v/>
      </c>
      <c r="U73" s="8" t="str">
        <f t="shared" si="11"/>
        <v/>
      </c>
      <c r="V73" s="2" t="str">
        <f t="shared" si="12"/>
        <v/>
      </c>
      <c r="W73" s="2" t="str">
        <f t="shared" si="13"/>
        <v/>
      </c>
      <c r="X73" s="2" t="str">
        <f t="shared" si="124"/>
        <v/>
      </c>
      <c r="Y73" s="2" t="str">
        <f t="shared" si="14"/>
        <v/>
      </c>
      <c r="Z73" s="46" t="str">
        <f t="shared" si="43"/>
        <v/>
      </c>
      <c r="AA73" s="46" t="str">
        <f t="shared" si="44"/>
        <v/>
      </c>
      <c r="AB73" s="47"/>
      <c r="AC73" s="46" t="str">
        <f t="shared" si="45"/>
        <v/>
      </c>
      <c r="AD73" s="47" t="str">
        <f t="shared" si="46"/>
        <v/>
      </c>
      <c r="AE73" s="48" t="str">
        <f t="shared" si="47"/>
        <v/>
      </c>
      <c r="AF73" s="49" t="str">
        <f t="shared" si="130"/>
        <v/>
      </c>
      <c r="AG73" s="49" t="str">
        <f t="shared" si="130"/>
        <v/>
      </c>
      <c r="AH73" s="49" t="str">
        <f t="shared" si="130"/>
        <v/>
      </c>
      <c r="AI73" s="47" t="str">
        <f t="shared" si="130"/>
        <v/>
      </c>
      <c r="AJ73" s="47" t="str">
        <f t="shared" si="130"/>
        <v/>
      </c>
      <c r="AK73" s="46" t="str">
        <f t="shared" si="130"/>
        <v/>
      </c>
      <c r="AL73" s="47"/>
      <c r="AM73" s="53" t="str">
        <f t="shared" si="49"/>
        <v/>
      </c>
      <c r="AN73" s="50" t="str">
        <f t="shared" si="50"/>
        <v/>
      </c>
      <c r="AO73" s="53" t="s">
        <v>84</v>
      </c>
      <c r="AP73" s="52" t="str">
        <f t="shared" si="51"/>
        <v/>
      </c>
      <c r="AQ73" s="52" t="str">
        <f t="shared" si="52"/>
        <v/>
      </c>
      <c r="AR73" s="47">
        <f t="shared" si="53"/>
        <v>0</v>
      </c>
      <c r="AS73" s="53" t="str">
        <f t="shared" si="54"/>
        <v/>
      </c>
      <c r="AT73" s="52" t="str">
        <f t="shared" si="55"/>
        <v/>
      </c>
      <c r="AU73" s="9" t="str">
        <f t="shared" si="56"/>
        <v/>
      </c>
      <c r="AV73" s="9" t="str">
        <f t="shared" si="57"/>
        <v/>
      </c>
      <c r="AW73" s="12" t="str">
        <f t="shared" si="58"/>
        <v/>
      </c>
      <c r="AX73" s="9" t="str">
        <f t="shared" si="59"/>
        <v/>
      </c>
      <c r="AY73" s="12" t="str">
        <f t="shared" si="60"/>
        <v/>
      </c>
      <c r="AZ73" s="10" t="str">
        <f t="shared" si="61"/>
        <v/>
      </c>
      <c r="BA73" s="10" t="str">
        <f t="shared" si="62"/>
        <v/>
      </c>
      <c r="BB73" s="10" t="str">
        <f t="shared" si="63"/>
        <v/>
      </c>
      <c r="BC73" s="10" t="str">
        <f t="shared" si="64"/>
        <v/>
      </c>
      <c r="BD73" s="10" t="str">
        <f t="shared" si="65"/>
        <v/>
      </c>
      <c r="BE73" s="12" t="str">
        <f t="shared" si="66"/>
        <v/>
      </c>
      <c r="BF73" s="9" t="str">
        <f t="shared" si="67"/>
        <v/>
      </c>
      <c r="BG73" s="9" t="str">
        <f t="shared" si="68"/>
        <v/>
      </c>
      <c r="BH73" s="7" t="str">
        <f t="shared" si="69"/>
        <v/>
      </c>
      <c r="BI73" s="7" t="str">
        <f t="shared" si="70"/>
        <v/>
      </c>
      <c r="BJ73" s="12" t="str">
        <f t="shared" si="71"/>
        <v/>
      </c>
      <c r="BK73" s="80" t="str">
        <f t="shared" si="72"/>
        <v/>
      </c>
      <c r="BL73" s="7" t="str">
        <f t="shared" si="73"/>
        <v/>
      </c>
      <c r="BM73" s="7" t="str">
        <f t="shared" si="125"/>
        <v/>
      </c>
      <c r="BN73" s="12" t="str">
        <f t="shared" si="74"/>
        <v/>
      </c>
      <c r="BO73" s="9" t="str">
        <f t="shared" si="75"/>
        <v/>
      </c>
      <c r="BP73" s="2" t="str">
        <f t="shared" si="76"/>
        <v/>
      </c>
      <c r="BQ73" s="2" t="str">
        <f t="shared" si="77"/>
        <v/>
      </c>
      <c r="BR73" s="20" t="str">
        <f t="shared" si="135"/>
        <v/>
      </c>
      <c r="BS73" s="20" t="str">
        <f t="shared" si="135"/>
        <v/>
      </c>
      <c r="BT73" s="20" t="str">
        <f t="shared" si="135"/>
        <v/>
      </c>
      <c r="BU73" s="86" t="str">
        <f t="shared" si="79"/>
        <v/>
      </c>
      <c r="BV73" s="86" t="str">
        <f t="shared" si="80"/>
        <v/>
      </c>
      <c r="BW73" s="20" t="str">
        <f t="shared" si="135"/>
        <v/>
      </c>
      <c r="BX73" s="86" t="str">
        <f t="shared" si="135"/>
        <v/>
      </c>
      <c r="BY73" s="86" t="str">
        <f t="shared" si="135"/>
        <v/>
      </c>
      <c r="BZ73" s="86" t="str">
        <f t="shared" si="135"/>
        <v/>
      </c>
      <c r="CA73" s="86" t="str">
        <f t="shared" si="135"/>
        <v/>
      </c>
      <c r="CB73" s="86" t="str">
        <f t="shared" si="135"/>
        <v/>
      </c>
      <c r="CC73" s="86" t="str">
        <f t="shared" si="135"/>
        <v/>
      </c>
      <c r="CD73" s="86" t="str">
        <f t="shared" si="135"/>
        <v/>
      </c>
      <c r="CE73" s="20" t="str">
        <f t="shared" si="126"/>
        <v/>
      </c>
      <c r="CF73" s="14" t="str">
        <f t="shared" si="82"/>
        <v/>
      </c>
      <c r="CG73" s="14" t="str">
        <f t="shared" si="83"/>
        <v/>
      </c>
      <c r="CH73" s="8">
        <f t="shared" si="84"/>
        <v>0</v>
      </c>
      <c r="CI73" s="9" t="str">
        <f t="shared" si="85"/>
        <v/>
      </c>
      <c r="CJ73" s="9" t="str">
        <f t="shared" si="86"/>
        <v/>
      </c>
      <c r="CK73" s="9" t="str">
        <f t="shared" si="87"/>
        <v/>
      </c>
      <c r="CL73" s="9" t="str">
        <f t="shared" si="88"/>
        <v/>
      </c>
      <c r="CM73" s="9" t="str">
        <f t="shared" si="89"/>
        <v/>
      </c>
      <c r="CN73" s="9" t="str">
        <f t="shared" si="90"/>
        <v/>
      </c>
      <c r="CO73" s="9" t="str">
        <f t="shared" si="133"/>
        <v/>
      </c>
      <c r="CP73" s="9" t="str">
        <f t="shared" si="133"/>
        <v/>
      </c>
      <c r="CQ73" s="9" t="str">
        <f t="shared" si="133"/>
        <v/>
      </c>
      <c r="CR73" s="9" t="str">
        <f t="shared" si="133"/>
        <v/>
      </c>
      <c r="CS73" s="9" t="str">
        <f t="shared" si="133"/>
        <v/>
      </c>
      <c r="CT73" s="9" t="str">
        <f t="shared" si="133"/>
        <v/>
      </c>
      <c r="CU73" s="9" t="str">
        <f t="shared" si="133"/>
        <v/>
      </c>
      <c r="CV73" s="9" t="str">
        <f t="shared" si="92"/>
        <v/>
      </c>
      <c r="CW73" s="9" t="str">
        <f t="shared" si="134"/>
        <v/>
      </c>
      <c r="CX73" s="9" t="str">
        <f t="shared" si="134"/>
        <v/>
      </c>
      <c r="CY73" s="9" t="str">
        <f t="shared" si="134"/>
        <v/>
      </c>
      <c r="CZ73" s="9" t="str">
        <f t="shared" si="134"/>
        <v/>
      </c>
      <c r="DA73" s="9" t="str">
        <f t="shared" si="134"/>
        <v/>
      </c>
      <c r="DB73" s="9" t="str">
        <f t="shared" si="134"/>
        <v/>
      </c>
      <c r="DC73" s="9" t="str">
        <f t="shared" si="134"/>
        <v/>
      </c>
      <c r="DD73" s="2" t="str">
        <f t="shared" si="94"/>
        <v/>
      </c>
      <c r="DE73" s="2" t="str">
        <f t="shared" si="95"/>
        <v/>
      </c>
      <c r="DF73" s="2" t="str">
        <f t="shared" si="96"/>
        <v/>
      </c>
      <c r="DG73" s="2" t="str">
        <f t="shared" si="97"/>
        <v/>
      </c>
      <c r="DH73" s="2" t="str">
        <f t="shared" si="98"/>
        <v/>
      </c>
      <c r="DI73" s="2" t="str">
        <f t="shared" si="99"/>
        <v/>
      </c>
      <c r="DJ73" s="2" t="str">
        <f t="shared" si="100"/>
        <v/>
      </c>
      <c r="DK73" s="2" t="str">
        <f t="shared" si="101"/>
        <v/>
      </c>
      <c r="DL73" s="16" t="str">
        <f t="shared" si="102"/>
        <v/>
      </c>
      <c r="DM73" s="16" t="str">
        <f t="shared" si="103"/>
        <v/>
      </c>
      <c r="DN73" s="16" t="str">
        <f t="shared" si="104"/>
        <v/>
      </c>
      <c r="DO73" s="72" t="str">
        <f t="shared" si="105"/>
        <v/>
      </c>
      <c r="DP73" s="16" t="str">
        <f t="shared" si="106"/>
        <v/>
      </c>
      <c r="DQ73" s="16" t="str">
        <f t="shared" si="107"/>
        <v/>
      </c>
      <c r="DR73" s="2" t="str">
        <f t="shared" si="108"/>
        <v/>
      </c>
      <c r="DS73" s="2" t="str">
        <f t="shared" si="109"/>
        <v/>
      </c>
      <c r="DT73" s="2" t="str">
        <f t="shared" si="110"/>
        <v/>
      </c>
      <c r="DU73" s="2" t="str">
        <f t="shared" si="111"/>
        <v/>
      </c>
      <c r="DV73" s="15"/>
      <c r="DW73" s="18"/>
      <c r="DX73" s="17"/>
      <c r="DY73" s="47" t="str">
        <f t="shared" si="132"/>
        <v/>
      </c>
      <c r="DZ73" s="47" t="str">
        <f t="shared" si="132"/>
        <v/>
      </c>
      <c r="EA73" s="47" t="str">
        <f t="shared" si="132"/>
        <v/>
      </c>
      <c r="EB73" s="47" t="str">
        <f t="shared" si="132"/>
        <v/>
      </c>
      <c r="EC73" s="49" t="str">
        <f t="shared" si="132"/>
        <v/>
      </c>
      <c r="ED73" s="49" t="str">
        <f t="shared" si="132"/>
        <v/>
      </c>
      <c r="EE73" s="47" t="str">
        <f t="shared" si="132"/>
        <v/>
      </c>
      <c r="EF73" s="47" t="str">
        <f t="shared" si="132"/>
        <v/>
      </c>
      <c r="EG73" s="47" t="str">
        <f t="shared" si="132"/>
        <v/>
      </c>
      <c r="EH73" s="6">
        <f t="shared" si="16"/>
        <v>0</v>
      </c>
      <c r="EI73" s="6">
        <f t="shared" si="17"/>
        <v>0</v>
      </c>
      <c r="EJ73" s="2" t="str">
        <f t="shared" si="18"/>
        <v/>
      </c>
      <c r="EK73" s="2" t="str">
        <f t="shared" si="19"/>
        <v/>
      </c>
      <c r="EL73" s="2" t="str">
        <f t="shared" si="128"/>
        <v/>
      </c>
      <c r="EM73" s="2" t="str">
        <f t="shared" si="21"/>
        <v/>
      </c>
      <c r="EN73" s="2" t="str">
        <f t="shared" si="22"/>
        <v/>
      </c>
      <c r="EO73" s="2">
        <f t="shared" si="23"/>
        <v>0</v>
      </c>
      <c r="EP73" s="2">
        <f t="shared" si="112"/>
        <v>0</v>
      </c>
      <c r="EQ73" s="2"/>
      <c r="ER73" s="2"/>
      <c r="ES73" s="2"/>
      <c r="ET73" s="2"/>
      <c r="EU73" s="2"/>
      <c r="EV73" s="2"/>
      <c r="EW73" s="2">
        <f t="shared" si="24"/>
        <v>0</v>
      </c>
      <c r="EX73" s="2">
        <f t="shared" si="25"/>
        <v>0</v>
      </c>
      <c r="EY73" s="2">
        <f t="shared" si="113"/>
        <v>0</v>
      </c>
      <c r="EZ73" s="2">
        <f t="shared" si="26"/>
        <v>0</v>
      </c>
      <c r="FA73" s="2">
        <f t="shared" si="27"/>
        <v>0</v>
      </c>
      <c r="FB73" s="59"/>
      <c r="FC73" s="2">
        <f t="shared" si="28"/>
        <v>0</v>
      </c>
      <c r="FD73" s="2">
        <f t="shared" si="114"/>
        <v>0</v>
      </c>
      <c r="FE73" s="3">
        <f t="shared" si="127"/>
        <v>0</v>
      </c>
      <c r="FF73" s="3">
        <f t="shared" si="115"/>
        <v>0</v>
      </c>
      <c r="FG73" s="3">
        <f t="shared" si="116"/>
        <v>0</v>
      </c>
      <c r="FH73" s="3">
        <f t="shared" si="29"/>
        <v>0</v>
      </c>
      <c r="FI73" s="67">
        <f t="shared" si="30"/>
        <v>0</v>
      </c>
      <c r="FJ73" s="3">
        <f t="shared" si="31"/>
        <v>0</v>
      </c>
      <c r="FK73" s="3">
        <f t="shared" si="32"/>
        <v>0</v>
      </c>
      <c r="FL73" s="3">
        <f t="shared" si="117"/>
        <v>0</v>
      </c>
      <c r="FM73" s="3">
        <f t="shared" si="118"/>
        <v>0</v>
      </c>
      <c r="FN73" s="3">
        <f t="shared" si="119"/>
        <v>0</v>
      </c>
      <c r="FO73" s="2">
        <f t="shared" si="33"/>
        <v>0</v>
      </c>
      <c r="FP73" s="2">
        <f t="shared" si="34"/>
        <v>0</v>
      </c>
      <c r="FQ73" s="2">
        <f t="shared" si="120"/>
        <v>0</v>
      </c>
      <c r="FR73" s="6" t="str">
        <f>IF(A73=1,1,IF(DW73="","",COUNTA($DW$31:DW73)+1))</f>
        <v/>
      </c>
      <c r="FS73" s="6" t="str">
        <f t="shared" si="35"/>
        <v/>
      </c>
      <c r="FT73" s="43">
        <f t="shared" si="121"/>
        <v>0</v>
      </c>
      <c r="FU73" s="23">
        <f t="shared" si="122"/>
        <v>0</v>
      </c>
      <c r="FV73" s="21">
        <f t="shared" si="123"/>
        <v>0</v>
      </c>
    </row>
    <row r="74" spans="1:178">
      <c r="A74" s="4" t="str">
        <f t="shared" si="36"/>
        <v/>
      </c>
      <c r="B74" s="33"/>
      <c r="C74" s="33"/>
      <c r="D74" s="33"/>
      <c r="E74" s="33"/>
      <c r="F74" s="33"/>
      <c r="G74" s="11" t="str">
        <f t="shared" si="2"/>
        <v/>
      </c>
      <c r="H74" s="3" t="str">
        <f t="shared" si="38"/>
        <v/>
      </c>
      <c r="I74" s="3" t="str">
        <f t="shared" si="3"/>
        <v/>
      </c>
      <c r="J74" s="3" t="str">
        <f t="shared" si="39"/>
        <v/>
      </c>
      <c r="K74" s="3" t="str">
        <f t="shared" si="4"/>
        <v/>
      </c>
      <c r="L74" s="2" t="str">
        <f t="shared" si="5"/>
        <v/>
      </c>
      <c r="M74" s="8" t="str">
        <f t="shared" si="40"/>
        <v/>
      </c>
      <c r="N74" s="8" t="str">
        <f t="shared" si="6"/>
        <v/>
      </c>
      <c r="O74" s="8" t="str">
        <f t="shared" si="41"/>
        <v/>
      </c>
      <c r="P74" s="8" t="str">
        <f t="shared" si="7"/>
        <v/>
      </c>
      <c r="Q74" s="2" t="str">
        <f t="shared" si="8"/>
        <v/>
      </c>
      <c r="R74" s="3" t="str">
        <f t="shared" si="9"/>
        <v/>
      </c>
      <c r="S74" s="3" t="str">
        <f t="shared" si="10"/>
        <v/>
      </c>
      <c r="T74" s="3" t="str">
        <f t="shared" si="42"/>
        <v/>
      </c>
      <c r="U74" s="8" t="str">
        <f t="shared" si="11"/>
        <v/>
      </c>
      <c r="V74" s="2" t="str">
        <f t="shared" si="12"/>
        <v/>
      </c>
      <c r="W74" s="2" t="str">
        <f t="shared" si="13"/>
        <v/>
      </c>
      <c r="X74" s="2" t="str">
        <f t="shared" si="124"/>
        <v/>
      </c>
      <c r="Y74" s="2" t="str">
        <f t="shared" si="14"/>
        <v/>
      </c>
      <c r="Z74" s="46" t="str">
        <f t="shared" si="43"/>
        <v/>
      </c>
      <c r="AA74" s="46" t="str">
        <f t="shared" si="44"/>
        <v/>
      </c>
      <c r="AB74" s="47"/>
      <c r="AC74" s="46" t="str">
        <f t="shared" si="45"/>
        <v/>
      </c>
      <c r="AD74" s="47" t="str">
        <f t="shared" si="46"/>
        <v/>
      </c>
      <c r="AE74" s="48" t="str">
        <f t="shared" si="47"/>
        <v/>
      </c>
      <c r="AF74" s="49" t="str">
        <f t="shared" si="130"/>
        <v/>
      </c>
      <c r="AG74" s="49" t="str">
        <f t="shared" si="130"/>
        <v/>
      </c>
      <c r="AH74" s="49" t="str">
        <f t="shared" si="130"/>
        <v/>
      </c>
      <c r="AI74" s="47" t="str">
        <f t="shared" si="130"/>
        <v/>
      </c>
      <c r="AJ74" s="47" t="str">
        <f t="shared" si="130"/>
        <v/>
      </c>
      <c r="AK74" s="46" t="str">
        <f t="shared" si="130"/>
        <v/>
      </c>
      <c r="AL74" s="47"/>
      <c r="AM74" s="53" t="str">
        <f t="shared" si="49"/>
        <v/>
      </c>
      <c r="AN74" s="50" t="str">
        <f t="shared" si="50"/>
        <v/>
      </c>
      <c r="AO74" s="53" t="s">
        <v>84</v>
      </c>
      <c r="AP74" s="52" t="str">
        <f t="shared" si="51"/>
        <v/>
      </c>
      <c r="AQ74" s="52" t="str">
        <f t="shared" si="52"/>
        <v/>
      </c>
      <c r="AR74" s="47">
        <f t="shared" si="53"/>
        <v>0</v>
      </c>
      <c r="AS74" s="53" t="str">
        <f t="shared" si="54"/>
        <v/>
      </c>
      <c r="AT74" s="52" t="str">
        <f t="shared" si="55"/>
        <v/>
      </c>
      <c r="AU74" s="9" t="str">
        <f t="shared" si="56"/>
        <v/>
      </c>
      <c r="AV74" s="9" t="str">
        <f t="shared" si="57"/>
        <v/>
      </c>
      <c r="AW74" s="12" t="str">
        <f t="shared" si="58"/>
        <v/>
      </c>
      <c r="AX74" s="9" t="str">
        <f t="shared" si="59"/>
        <v/>
      </c>
      <c r="AY74" s="12" t="str">
        <f t="shared" si="60"/>
        <v/>
      </c>
      <c r="AZ74" s="10" t="str">
        <f t="shared" si="61"/>
        <v/>
      </c>
      <c r="BA74" s="10" t="str">
        <f t="shared" si="62"/>
        <v/>
      </c>
      <c r="BB74" s="10" t="str">
        <f t="shared" si="63"/>
        <v/>
      </c>
      <c r="BC74" s="10" t="str">
        <f t="shared" si="64"/>
        <v/>
      </c>
      <c r="BD74" s="10" t="str">
        <f t="shared" si="65"/>
        <v/>
      </c>
      <c r="BE74" s="12" t="str">
        <f t="shared" si="66"/>
        <v/>
      </c>
      <c r="BF74" s="9" t="str">
        <f t="shared" si="67"/>
        <v/>
      </c>
      <c r="BG74" s="9" t="str">
        <f t="shared" si="68"/>
        <v/>
      </c>
      <c r="BH74" s="7" t="str">
        <f t="shared" si="69"/>
        <v/>
      </c>
      <c r="BI74" s="7" t="str">
        <f t="shared" si="70"/>
        <v/>
      </c>
      <c r="BJ74" s="12" t="str">
        <f t="shared" si="71"/>
        <v/>
      </c>
      <c r="BK74" s="80" t="str">
        <f t="shared" si="72"/>
        <v/>
      </c>
      <c r="BL74" s="7" t="str">
        <f t="shared" si="73"/>
        <v/>
      </c>
      <c r="BM74" s="7" t="str">
        <f t="shared" si="125"/>
        <v/>
      </c>
      <c r="BN74" s="12" t="str">
        <f t="shared" si="74"/>
        <v/>
      </c>
      <c r="BO74" s="9" t="str">
        <f t="shared" si="75"/>
        <v/>
      </c>
      <c r="BP74" s="2" t="str">
        <f t="shared" si="76"/>
        <v/>
      </c>
      <c r="BQ74" s="2" t="str">
        <f t="shared" si="77"/>
        <v/>
      </c>
      <c r="BR74" s="20" t="str">
        <f t="shared" si="135"/>
        <v/>
      </c>
      <c r="BS74" s="20" t="str">
        <f t="shared" si="135"/>
        <v/>
      </c>
      <c r="BT74" s="20" t="str">
        <f t="shared" si="135"/>
        <v/>
      </c>
      <c r="BU74" s="86" t="str">
        <f t="shared" si="79"/>
        <v/>
      </c>
      <c r="BV74" s="86" t="str">
        <f t="shared" si="80"/>
        <v/>
      </c>
      <c r="BW74" s="20" t="str">
        <f t="shared" si="135"/>
        <v/>
      </c>
      <c r="BX74" s="86" t="str">
        <f t="shared" si="135"/>
        <v/>
      </c>
      <c r="BY74" s="86" t="str">
        <f t="shared" si="135"/>
        <v/>
      </c>
      <c r="BZ74" s="86" t="str">
        <f t="shared" si="135"/>
        <v/>
      </c>
      <c r="CA74" s="86" t="str">
        <f t="shared" si="135"/>
        <v/>
      </c>
      <c r="CB74" s="86" t="str">
        <f t="shared" si="135"/>
        <v/>
      </c>
      <c r="CC74" s="86" t="str">
        <f t="shared" si="135"/>
        <v/>
      </c>
      <c r="CD74" s="86" t="str">
        <f t="shared" si="135"/>
        <v/>
      </c>
      <c r="CE74" s="20" t="str">
        <f t="shared" si="126"/>
        <v/>
      </c>
      <c r="CF74" s="14" t="str">
        <f t="shared" si="82"/>
        <v/>
      </c>
      <c r="CG74" s="14" t="str">
        <f t="shared" si="83"/>
        <v/>
      </c>
      <c r="CH74" s="8">
        <f t="shared" si="84"/>
        <v>0</v>
      </c>
      <c r="CI74" s="9" t="str">
        <f t="shared" si="85"/>
        <v/>
      </c>
      <c r="CJ74" s="9" t="str">
        <f t="shared" si="86"/>
        <v/>
      </c>
      <c r="CK74" s="9" t="str">
        <f t="shared" si="87"/>
        <v/>
      </c>
      <c r="CL74" s="9" t="str">
        <f t="shared" si="88"/>
        <v/>
      </c>
      <c r="CM74" s="9" t="str">
        <f t="shared" si="89"/>
        <v/>
      </c>
      <c r="CN74" s="9" t="str">
        <f t="shared" si="90"/>
        <v/>
      </c>
      <c r="CO74" s="9" t="str">
        <f t="shared" si="133"/>
        <v/>
      </c>
      <c r="CP74" s="9" t="str">
        <f t="shared" si="133"/>
        <v/>
      </c>
      <c r="CQ74" s="9" t="str">
        <f t="shared" si="133"/>
        <v/>
      </c>
      <c r="CR74" s="9" t="str">
        <f t="shared" si="133"/>
        <v/>
      </c>
      <c r="CS74" s="9" t="str">
        <f t="shared" si="133"/>
        <v/>
      </c>
      <c r="CT74" s="9" t="str">
        <f t="shared" si="133"/>
        <v/>
      </c>
      <c r="CU74" s="9" t="str">
        <f t="shared" si="133"/>
        <v/>
      </c>
      <c r="CV74" s="9" t="str">
        <f t="shared" si="92"/>
        <v/>
      </c>
      <c r="CW74" s="9" t="str">
        <f t="shared" si="134"/>
        <v/>
      </c>
      <c r="CX74" s="9" t="str">
        <f t="shared" si="134"/>
        <v/>
      </c>
      <c r="CY74" s="9" t="str">
        <f t="shared" si="134"/>
        <v/>
      </c>
      <c r="CZ74" s="9" t="str">
        <f t="shared" si="134"/>
        <v/>
      </c>
      <c r="DA74" s="9" t="str">
        <f t="shared" si="134"/>
        <v/>
      </c>
      <c r="DB74" s="9" t="str">
        <f t="shared" si="134"/>
        <v/>
      </c>
      <c r="DC74" s="9" t="str">
        <f t="shared" si="134"/>
        <v/>
      </c>
      <c r="DD74" s="2" t="str">
        <f t="shared" si="94"/>
        <v/>
      </c>
      <c r="DE74" s="2" t="str">
        <f t="shared" si="95"/>
        <v/>
      </c>
      <c r="DF74" s="2" t="str">
        <f t="shared" si="96"/>
        <v/>
      </c>
      <c r="DG74" s="2" t="str">
        <f t="shared" si="97"/>
        <v/>
      </c>
      <c r="DH74" s="2" t="str">
        <f t="shared" si="98"/>
        <v/>
      </c>
      <c r="DI74" s="2" t="str">
        <f t="shared" si="99"/>
        <v/>
      </c>
      <c r="DJ74" s="2" t="str">
        <f t="shared" si="100"/>
        <v/>
      </c>
      <c r="DK74" s="2" t="str">
        <f t="shared" si="101"/>
        <v/>
      </c>
      <c r="DL74" s="16" t="str">
        <f t="shared" si="102"/>
        <v/>
      </c>
      <c r="DM74" s="16" t="str">
        <f t="shared" si="103"/>
        <v/>
      </c>
      <c r="DN74" s="16" t="str">
        <f t="shared" si="104"/>
        <v/>
      </c>
      <c r="DO74" s="72" t="str">
        <f t="shared" si="105"/>
        <v/>
      </c>
      <c r="DP74" s="16" t="str">
        <f t="shared" si="106"/>
        <v/>
      </c>
      <c r="DQ74" s="16" t="str">
        <f t="shared" si="107"/>
        <v/>
      </c>
      <c r="DR74" s="2" t="str">
        <f t="shared" si="108"/>
        <v/>
      </c>
      <c r="DS74" s="2" t="str">
        <f t="shared" si="109"/>
        <v/>
      </c>
      <c r="DT74" s="2" t="str">
        <f t="shared" si="110"/>
        <v/>
      </c>
      <c r="DU74" s="2" t="str">
        <f t="shared" si="111"/>
        <v/>
      </c>
      <c r="DV74" s="15"/>
      <c r="DW74" s="18"/>
      <c r="DX74" s="17"/>
      <c r="DY74" s="47" t="str">
        <f t="shared" si="132"/>
        <v/>
      </c>
      <c r="DZ74" s="47" t="str">
        <f t="shared" si="132"/>
        <v/>
      </c>
      <c r="EA74" s="47" t="str">
        <f t="shared" si="132"/>
        <v/>
      </c>
      <c r="EB74" s="47" t="str">
        <f t="shared" si="132"/>
        <v/>
      </c>
      <c r="EC74" s="49" t="str">
        <f t="shared" si="132"/>
        <v/>
      </c>
      <c r="ED74" s="49" t="str">
        <f t="shared" si="132"/>
        <v/>
      </c>
      <c r="EE74" s="47" t="str">
        <f t="shared" si="132"/>
        <v/>
      </c>
      <c r="EF74" s="47" t="str">
        <f t="shared" si="132"/>
        <v/>
      </c>
      <c r="EG74" s="47" t="str">
        <f t="shared" si="132"/>
        <v/>
      </c>
      <c r="EH74" s="6">
        <f t="shared" si="16"/>
        <v>0</v>
      </c>
      <c r="EI74" s="6">
        <f t="shared" si="17"/>
        <v>0</v>
      </c>
      <c r="EJ74" s="2" t="str">
        <f t="shared" si="18"/>
        <v/>
      </c>
      <c r="EK74" s="2" t="str">
        <f t="shared" si="19"/>
        <v/>
      </c>
      <c r="EL74" s="2" t="str">
        <f t="shared" si="128"/>
        <v/>
      </c>
      <c r="EM74" s="2" t="str">
        <f t="shared" si="21"/>
        <v/>
      </c>
      <c r="EN74" s="2" t="str">
        <f t="shared" si="22"/>
        <v/>
      </c>
      <c r="EO74" s="2">
        <f t="shared" si="23"/>
        <v>0</v>
      </c>
      <c r="EP74" s="2">
        <f t="shared" si="112"/>
        <v>0</v>
      </c>
      <c r="EQ74" s="2"/>
      <c r="ER74" s="2"/>
      <c r="ES74" s="2"/>
      <c r="ET74" s="2"/>
      <c r="EU74" s="2"/>
      <c r="EV74" s="2"/>
      <c r="EW74" s="2">
        <f t="shared" si="24"/>
        <v>0</v>
      </c>
      <c r="EX74" s="2">
        <f t="shared" si="25"/>
        <v>0</v>
      </c>
      <c r="EY74" s="2">
        <f t="shared" si="113"/>
        <v>0</v>
      </c>
      <c r="EZ74" s="2">
        <f t="shared" si="26"/>
        <v>0</v>
      </c>
      <c r="FA74" s="2">
        <f t="shared" si="27"/>
        <v>0</v>
      </c>
      <c r="FB74" s="59"/>
      <c r="FC74" s="2">
        <f t="shared" si="28"/>
        <v>0</v>
      </c>
      <c r="FD74" s="2">
        <f t="shared" si="114"/>
        <v>0</v>
      </c>
      <c r="FE74" s="3">
        <f t="shared" si="127"/>
        <v>0</v>
      </c>
      <c r="FF74" s="3">
        <f t="shared" si="115"/>
        <v>0</v>
      </c>
      <c r="FG74" s="3">
        <f t="shared" si="116"/>
        <v>0</v>
      </c>
      <c r="FH74" s="3">
        <f t="shared" si="29"/>
        <v>0</v>
      </c>
      <c r="FI74" s="67">
        <f t="shared" si="30"/>
        <v>0</v>
      </c>
      <c r="FJ74" s="3">
        <f t="shared" si="31"/>
        <v>0</v>
      </c>
      <c r="FK74" s="3">
        <f t="shared" si="32"/>
        <v>0</v>
      </c>
      <c r="FL74" s="3">
        <f t="shared" si="117"/>
        <v>0</v>
      </c>
      <c r="FM74" s="3">
        <f t="shared" si="118"/>
        <v>0</v>
      </c>
      <c r="FN74" s="3">
        <f t="shared" si="119"/>
        <v>0</v>
      </c>
      <c r="FO74" s="2">
        <f t="shared" si="33"/>
        <v>0</v>
      </c>
      <c r="FP74" s="2">
        <f t="shared" si="34"/>
        <v>0</v>
      </c>
      <c r="FQ74" s="2">
        <f t="shared" si="120"/>
        <v>0</v>
      </c>
      <c r="FR74" s="6" t="str">
        <f>IF(A74=1,1,IF(DW74="","",COUNTA($DW$31:DW74)+1))</f>
        <v/>
      </c>
      <c r="FS74" s="6" t="str">
        <f t="shared" si="35"/>
        <v/>
      </c>
      <c r="FT74" s="43">
        <f t="shared" si="121"/>
        <v>0</v>
      </c>
      <c r="FU74" s="23">
        <f t="shared" si="122"/>
        <v>0</v>
      </c>
      <c r="FV74" s="21">
        <f t="shared" si="123"/>
        <v>0</v>
      </c>
    </row>
    <row r="75" spans="1:178">
      <c r="A75" s="4" t="str">
        <f t="shared" si="36"/>
        <v/>
      </c>
      <c r="B75" s="33"/>
      <c r="C75" s="33"/>
      <c r="D75" s="33"/>
      <c r="E75" s="33"/>
      <c r="F75" s="33"/>
      <c r="G75" s="11" t="str">
        <f t="shared" si="2"/>
        <v/>
      </c>
      <c r="H75" s="3" t="str">
        <f t="shared" si="38"/>
        <v/>
      </c>
      <c r="I75" s="3" t="str">
        <f t="shared" si="3"/>
        <v/>
      </c>
      <c r="J75" s="3" t="str">
        <f t="shared" si="39"/>
        <v/>
      </c>
      <c r="K75" s="3" t="str">
        <f t="shared" si="4"/>
        <v/>
      </c>
      <c r="L75" s="2" t="str">
        <f t="shared" si="5"/>
        <v/>
      </c>
      <c r="M75" s="8" t="str">
        <f t="shared" si="40"/>
        <v/>
      </c>
      <c r="N75" s="8" t="str">
        <f t="shared" si="6"/>
        <v/>
      </c>
      <c r="O75" s="8" t="str">
        <f t="shared" si="41"/>
        <v/>
      </c>
      <c r="P75" s="8" t="str">
        <f t="shared" si="7"/>
        <v/>
      </c>
      <c r="Q75" s="2" t="str">
        <f t="shared" si="8"/>
        <v/>
      </c>
      <c r="R75" s="3" t="str">
        <f t="shared" si="9"/>
        <v/>
      </c>
      <c r="S75" s="3" t="str">
        <f t="shared" si="10"/>
        <v/>
      </c>
      <c r="T75" s="3" t="str">
        <f t="shared" si="42"/>
        <v/>
      </c>
      <c r="U75" s="8" t="str">
        <f t="shared" si="11"/>
        <v/>
      </c>
      <c r="V75" s="2" t="str">
        <f t="shared" si="12"/>
        <v/>
      </c>
      <c r="W75" s="2" t="str">
        <f t="shared" si="13"/>
        <v/>
      </c>
      <c r="X75" s="2" t="str">
        <f t="shared" si="124"/>
        <v/>
      </c>
      <c r="Y75" s="2" t="str">
        <f t="shared" si="14"/>
        <v/>
      </c>
      <c r="Z75" s="46" t="str">
        <f t="shared" si="43"/>
        <v/>
      </c>
      <c r="AA75" s="46" t="str">
        <f t="shared" si="44"/>
        <v/>
      </c>
      <c r="AB75" s="47"/>
      <c r="AC75" s="46" t="str">
        <f t="shared" si="45"/>
        <v/>
      </c>
      <c r="AD75" s="47" t="str">
        <f t="shared" si="46"/>
        <v/>
      </c>
      <c r="AE75" s="48" t="str">
        <f t="shared" si="47"/>
        <v/>
      </c>
      <c r="AF75" s="49" t="str">
        <f t="shared" si="130"/>
        <v/>
      </c>
      <c r="AG75" s="49" t="str">
        <f t="shared" si="130"/>
        <v/>
      </c>
      <c r="AH75" s="49" t="str">
        <f t="shared" si="130"/>
        <v/>
      </c>
      <c r="AI75" s="47" t="str">
        <f t="shared" si="130"/>
        <v/>
      </c>
      <c r="AJ75" s="47" t="str">
        <f t="shared" si="130"/>
        <v/>
      </c>
      <c r="AK75" s="46" t="str">
        <f t="shared" si="130"/>
        <v/>
      </c>
      <c r="AL75" s="47"/>
      <c r="AM75" s="53" t="str">
        <f t="shared" si="49"/>
        <v/>
      </c>
      <c r="AN75" s="50" t="str">
        <f t="shared" si="50"/>
        <v/>
      </c>
      <c r="AO75" s="53" t="s">
        <v>84</v>
      </c>
      <c r="AP75" s="52" t="str">
        <f t="shared" si="51"/>
        <v/>
      </c>
      <c r="AQ75" s="52" t="str">
        <f t="shared" si="52"/>
        <v/>
      </c>
      <c r="AR75" s="47">
        <f t="shared" si="53"/>
        <v>0</v>
      </c>
      <c r="AS75" s="53" t="str">
        <f t="shared" si="54"/>
        <v/>
      </c>
      <c r="AT75" s="52" t="str">
        <f t="shared" si="55"/>
        <v/>
      </c>
      <c r="AU75" s="9" t="str">
        <f t="shared" si="56"/>
        <v/>
      </c>
      <c r="AV75" s="9" t="str">
        <f t="shared" si="57"/>
        <v/>
      </c>
      <c r="AW75" s="12" t="str">
        <f t="shared" si="58"/>
        <v/>
      </c>
      <c r="AX75" s="9" t="str">
        <f t="shared" si="59"/>
        <v/>
      </c>
      <c r="AY75" s="12" t="str">
        <f t="shared" si="60"/>
        <v/>
      </c>
      <c r="AZ75" s="10" t="str">
        <f t="shared" si="61"/>
        <v/>
      </c>
      <c r="BA75" s="10" t="str">
        <f t="shared" si="62"/>
        <v/>
      </c>
      <c r="BB75" s="10" t="str">
        <f t="shared" si="63"/>
        <v/>
      </c>
      <c r="BC75" s="10" t="str">
        <f t="shared" si="64"/>
        <v/>
      </c>
      <c r="BD75" s="10" t="str">
        <f t="shared" si="65"/>
        <v/>
      </c>
      <c r="BE75" s="12" t="str">
        <f t="shared" si="66"/>
        <v/>
      </c>
      <c r="BF75" s="9" t="str">
        <f t="shared" si="67"/>
        <v/>
      </c>
      <c r="BG75" s="9" t="str">
        <f t="shared" si="68"/>
        <v/>
      </c>
      <c r="BH75" s="7" t="str">
        <f t="shared" si="69"/>
        <v/>
      </c>
      <c r="BI75" s="7" t="str">
        <f t="shared" si="70"/>
        <v/>
      </c>
      <c r="BJ75" s="12" t="str">
        <f t="shared" si="71"/>
        <v/>
      </c>
      <c r="BK75" s="80" t="str">
        <f t="shared" si="72"/>
        <v/>
      </c>
      <c r="BL75" s="7" t="str">
        <f t="shared" si="73"/>
        <v/>
      </c>
      <c r="BM75" s="7" t="str">
        <f t="shared" si="125"/>
        <v/>
      </c>
      <c r="BN75" s="12" t="str">
        <f t="shared" si="74"/>
        <v/>
      </c>
      <c r="BO75" s="9" t="str">
        <f t="shared" si="75"/>
        <v/>
      </c>
      <c r="BP75" s="2" t="str">
        <f t="shared" si="76"/>
        <v/>
      </c>
      <c r="BQ75" s="2" t="str">
        <f t="shared" si="77"/>
        <v/>
      </c>
      <c r="BR75" s="20" t="str">
        <f t="shared" si="135"/>
        <v/>
      </c>
      <c r="BS75" s="20" t="str">
        <f t="shared" si="135"/>
        <v/>
      </c>
      <c r="BT75" s="20" t="str">
        <f t="shared" si="135"/>
        <v/>
      </c>
      <c r="BU75" s="86" t="str">
        <f t="shared" si="79"/>
        <v/>
      </c>
      <c r="BV75" s="86" t="str">
        <f t="shared" si="80"/>
        <v/>
      </c>
      <c r="BW75" s="20" t="str">
        <f t="shared" si="135"/>
        <v/>
      </c>
      <c r="BX75" s="86" t="str">
        <f t="shared" si="135"/>
        <v/>
      </c>
      <c r="BY75" s="86" t="str">
        <f t="shared" si="135"/>
        <v/>
      </c>
      <c r="BZ75" s="86" t="str">
        <f t="shared" si="135"/>
        <v/>
      </c>
      <c r="CA75" s="86" t="str">
        <f t="shared" si="135"/>
        <v/>
      </c>
      <c r="CB75" s="86" t="str">
        <f t="shared" si="135"/>
        <v/>
      </c>
      <c r="CC75" s="86" t="str">
        <f t="shared" si="135"/>
        <v/>
      </c>
      <c r="CD75" s="86" t="str">
        <f t="shared" si="135"/>
        <v/>
      </c>
      <c r="CE75" s="20" t="str">
        <f t="shared" si="126"/>
        <v/>
      </c>
      <c r="CF75" s="14" t="str">
        <f t="shared" si="82"/>
        <v/>
      </c>
      <c r="CG75" s="14" t="str">
        <f t="shared" si="83"/>
        <v/>
      </c>
      <c r="CH75" s="8">
        <f t="shared" si="84"/>
        <v>0</v>
      </c>
      <c r="CI75" s="9" t="str">
        <f t="shared" si="85"/>
        <v/>
      </c>
      <c r="CJ75" s="9" t="str">
        <f t="shared" si="86"/>
        <v/>
      </c>
      <c r="CK75" s="9" t="str">
        <f t="shared" si="87"/>
        <v/>
      </c>
      <c r="CL75" s="9" t="str">
        <f t="shared" si="88"/>
        <v/>
      </c>
      <c r="CM75" s="9" t="str">
        <f t="shared" si="89"/>
        <v/>
      </c>
      <c r="CN75" s="9" t="str">
        <f t="shared" si="90"/>
        <v/>
      </c>
      <c r="CO75" s="9" t="str">
        <f t="shared" si="133"/>
        <v/>
      </c>
      <c r="CP75" s="9" t="str">
        <f t="shared" si="133"/>
        <v/>
      </c>
      <c r="CQ75" s="9" t="str">
        <f t="shared" si="133"/>
        <v/>
      </c>
      <c r="CR75" s="9" t="str">
        <f t="shared" si="133"/>
        <v/>
      </c>
      <c r="CS75" s="9" t="str">
        <f t="shared" si="133"/>
        <v/>
      </c>
      <c r="CT75" s="9" t="str">
        <f t="shared" si="133"/>
        <v/>
      </c>
      <c r="CU75" s="9" t="str">
        <f t="shared" si="133"/>
        <v/>
      </c>
      <c r="CV75" s="9" t="str">
        <f t="shared" si="92"/>
        <v/>
      </c>
      <c r="CW75" s="9" t="str">
        <f t="shared" si="134"/>
        <v/>
      </c>
      <c r="CX75" s="9" t="str">
        <f t="shared" si="134"/>
        <v/>
      </c>
      <c r="CY75" s="9" t="str">
        <f t="shared" si="134"/>
        <v/>
      </c>
      <c r="CZ75" s="9" t="str">
        <f t="shared" si="134"/>
        <v/>
      </c>
      <c r="DA75" s="9" t="str">
        <f t="shared" si="134"/>
        <v/>
      </c>
      <c r="DB75" s="9" t="str">
        <f t="shared" si="134"/>
        <v/>
      </c>
      <c r="DC75" s="9" t="str">
        <f t="shared" si="134"/>
        <v/>
      </c>
      <c r="DD75" s="2" t="str">
        <f t="shared" si="94"/>
        <v/>
      </c>
      <c r="DE75" s="2" t="str">
        <f t="shared" si="95"/>
        <v/>
      </c>
      <c r="DF75" s="2" t="str">
        <f t="shared" si="96"/>
        <v/>
      </c>
      <c r="DG75" s="2" t="str">
        <f t="shared" si="97"/>
        <v/>
      </c>
      <c r="DH75" s="2" t="str">
        <f t="shared" si="98"/>
        <v/>
      </c>
      <c r="DI75" s="2" t="str">
        <f t="shared" si="99"/>
        <v/>
      </c>
      <c r="DJ75" s="2" t="str">
        <f t="shared" si="100"/>
        <v/>
      </c>
      <c r="DK75" s="2" t="str">
        <f t="shared" si="101"/>
        <v/>
      </c>
      <c r="DL75" s="16" t="str">
        <f t="shared" si="102"/>
        <v/>
      </c>
      <c r="DM75" s="16" t="str">
        <f t="shared" si="103"/>
        <v/>
      </c>
      <c r="DN75" s="16" t="str">
        <f t="shared" si="104"/>
        <v/>
      </c>
      <c r="DO75" s="72" t="str">
        <f t="shared" si="105"/>
        <v/>
      </c>
      <c r="DP75" s="16" t="str">
        <f t="shared" si="106"/>
        <v/>
      </c>
      <c r="DQ75" s="16" t="str">
        <f t="shared" si="107"/>
        <v/>
      </c>
      <c r="DR75" s="2" t="str">
        <f t="shared" si="108"/>
        <v/>
      </c>
      <c r="DS75" s="2" t="str">
        <f t="shared" si="109"/>
        <v/>
      </c>
      <c r="DT75" s="2" t="str">
        <f t="shared" si="110"/>
        <v/>
      </c>
      <c r="DU75" s="2" t="str">
        <f t="shared" si="111"/>
        <v/>
      </c>
      <c r="DV75" s="15"/>
      <c r="DW75" s="18"/>
      <c r="DX75" s="17"/>
      <c r="DY75" s="47" t="str">
        <f t="shared" si="132"/>
        <v/>
      </c>
      <c r="DZ75" s="47" t="str">
        <f t="shared" si="132"/>
        <v/>
      </c>
      <c r="EA75" s="47" t="str">
        <f t="shared" si="132"/>
        <v/>
      </c>
      <c r="EB75" s="47" t="str">
        <f t="shared" si="132"/>
        <v/>
      </c>
      <c r="EC75" s="49" t="str">
        <f t="shared" si="132"/>
        <v/>
      </c>
      <c r="ED75" s="49" t="str">
        <f t="shared" si="132"/>
        <v/>
      </c>
      <c r="EE75" s="47" t="str">
        <f t="shared" si="132"/>
        <v/>
      </c>
      <c r="EF75" s="47" t="str">
        <f t="shared" si="132"/>
        <v/>
      </c>
      <c r="EG75" s="47" t="str">
        <f t="shared" si="132"/>
        <v/>
      </c>
      <c r="EH75" s="6">
        <f t="shared" si="16"/>
        <v>0</v>
      </c>
      <c r="EI75" s="6">
        <f t="shared" si="17"/>
        <v>0</v>
      </c>
      <c r="EJ75" s="2" t="str">
        <f t="shared" si="18"/>
        <v/>
      </c>
      <c r="EK75" s="2" t="str">
        <f t="shared" si="19"/>
        <v/>
      </c>
      <c r="EL75" s="2" t="str">
        <f t="shared" si="128"/>
        <v/>
      </c>
      <c r="EM75" s="2" t="str">
        <f t="shared" si="21"/>
        <v/>
      </c>
      <c r="EN75" s="2" t="str">
        <f t="shared" si="22"/>
        <v/>
      </c>
      <c r="EO75" s="2">
        <f t="shared" si="23"/>
        <v>0</v>
      </c>
      <c r="EP75" s="2">
        <f t="shared" si="112"/>
        <v>0</v>
      </c>
      <c r="EQ75" s="2"/>
      <c r="ER75" s="2"/>
      <c r="ES75" s="2"/>
      <c r="ET75" s="2"/>
      <c r="EU75" s="2"/>
      <c r="EV75" s="2"/>
      <c r="EW75" s="2">
        <f t="shared" si="24"/>
        <v>0</v>
      </c>
      <c r="EX75" s="2">
        <f t="shared" si="25"/>
        <v>0</v>
      </c>
      <c r="EY75" s="2">
        <f t="shared" si="113"/>
        <v>0</v>
      </c>
      <c r="EZ75" s="2">
        <f t="shared" si="26"/>
        <v>0</v>
      </c>
      <c r="FA75" s="2">
        <f t="shared" si="27"/>
        <v>0</v>
      </c>
      <c r="FB75" s="59"/>
      <c r="FC75" s="2">
        <f t="shared" si="28"/>
        <v>0</v>
      </c>
      <c r="FD75" s="2">
        <f t="shared" si="114"/>
        <v>0</v>
      </c>
      <c r="FE75" s="3">
        <f t="shared" si="127"/>
        <v>0</v>
      </c>
      <c r="FF75" s="3">
        <f t="shared" si="115"/>
        <v>0</v>
      </c>
      <c r="FG75" s="3">
        <f t="shared" si="116"/>
        <v>0</v>
      </c>
      <c r="FH75" s="3">
        <f t="shared" si="29"/>
        <v>0</v>
      </c>
      <c r="FI75" s="67">
        <f t="shared" si="30"/>
        <v>0</v>
      </c>
      <c r="FJ75" s="3">
        <f t="shared" si="31"/>
        <v>0</v>
      </c>
      <c r="FK75" s="3">
        <f t="shared" si="32"/>
        <v>0</v>
      </c>
      <c r="FL75" s="3">
        <f t="shared" si="117"/>
        <v>0</v>
      </c>
      <c r="FM75" s="3">
        <f t="shared" si="118"/>
        <v>0</v>
      </c>
      <c r="FN75" s="3">
        <f t="shared" si="119"/>
        <v>0</v>
      </c>
      <c r="FO75" s="2">
        <f t="shared" si="33"/>
        <v>0</v>
      </c>
      <c r="FP75" s="2">
        <f t="shared" si="34"/>
        <v>0</v>
      </c>
      <c r="FQ75" s="2">
        <f t="shared" si="120"/>
        <v>0</v>
      </c>
      <c r="FR75" s="6" t="str">
        <f>IF(A75=1,1,IF(DW75="","",COUNTA($DW$31:DW75)+1))</f>
        <v/>
      </c>
      <c r="FS75" s="6" t="str">
        <f t="shared" si="35"/>
        <v/>
      </c>
      <c r="FT75" s="43">
        <f t="shared" si="121"/>
        <v>0</v>
      </c>
      <c r="FU75" s="23">
        <f t="shared" si="122"/>
        <v>0</v>
      </c>
      <c r="FV75" s="21">
        <f t="shared" si="123"/>
        <v>0</v>
      </c>
    </row>
    <row r="76" spans="1:178">
      <c r="A76" s="4" t="str">
        <f t="shared" si="36"/>
        <v/>
      </c>
      <c r="B76" s="33"/>
      <c r="C76" s="33"/>
      <c r="D76" s="33"/>
      <c r="E76" s="33"/>
      <c r="F76" s="33"/>
      <c r="G76" s="11" t="str">
        <f t="shared" si="2"/>
        <v/>
      </c>
      <c r="H76" s="3" t="str">
        <f t="shared" si="38"/>
        <v/>
      </c>
      <c r="I76" s="3" t="str">
        <f t="shared" si="3"/>
        <v/>
      </c>
      <c r="J76" s="3" t="str">
        <f t="shared" si="39"/>
        <v/>
      </c>
      <c r="K76" s="3" t="str">
        <f t="shared" si="4"/>
        <v/>
      </c>
      <c r="L76" s="2" t="str">
        <f t="shared" si="5"/>
        <v/>
      </c>
      <c r="M76" s="8" t="str">
        <f t="shared" si="40"/>
        <v/>
      </c>
      <c r="N76" s="8" t="str">
        <f t="shared" si="6"/>
        <v/>
      </c>
      <c r="O76" s="8" t="str">
        <f t="shared" si="41"/>
        <v/>
      </c>
      <c r="P76" s="8" t="str">
        <f t="shared" si="7"/>
        <v/>
      </c>
      <c r="Q76" s="2" t="str">
        <f t="shared" si="8"/>
        <v/>
      </c>
      <c r="R76" s="3" t="str">
        <f t="shared" si="9"/>
        <v/>
      </c>
      <c r="S76" s="3" t="str">
        <f t="shared" si="10"/>
        <v/>
      </c>
      <c r="T76" s="3" t="str">
        <f t="shared" si="42"/>
        <v/>
      </c>
      <c r="U76" s="8" t="str">
        <f t="shared" si="11"/>
        <v/>
      </c>
      <c r="V76" s="2" t="str">
        <f t="shared" si="12"/>
        <v/>
      </c>
      <c r="W76" s="2" t="str">
        <f t="shared" si="13"/>
        <v/>
      </c>
      <c r="X76" s="2" t="str">
        <f t="shared" si="124"/>
        <v/>
      </c>
      <c r="Y76" s="2" t="str">
        <f t="shared" si="14"/>
        <v/>
      </c>
      <c r="Z76" s="46" t="str">
        <f t="shared" si="43"/>
        <v/>
      </c>
      <c r="AA76" s="46" t="str">
        <f t="shared" si="44"/>
        <v/>
      </c>
      <c r="AB76" s="47"/>
      <c r="AC76" s="46" t="str">
        <f t="shared" si="45"/>
        <v/>
      </c>
      <c r="AD76" s="47" t="str">
        <f t="shared" si="46"/>
        <v/>
      </c>
      <c r="AE76" s="48" t="str">
        <f t="shared" si="47"/>
        <v/>
      </c>
      <c r="AF76" s="49" t="str">
        <f t="shared" si="130"/>
        <v/>
      </c>
      <c r="AG76" s="49" t="str">
        <f t="shared" si="130"/>
        <v/>
      </c>
      <c r="AH76" s="49" t="str">
        <f t="shared" si="130"/>
        <v/>
      </c>
      <c r="AI76" s="47" t="str">
        <f t="shared" si="130"/>
        <v/>
      </c>
      <c r="AJ76" s="47" t="str">
        <f t="shared" si="130"/>
        <v/>
      </c>
      <c r="AK76" s="46" t="str">
        <f t="shared" si="130"/>
        <v/>
      </c>
      <c r="AL76" s="47"/>
      <c r="AM76" s="53" t="str">
        <f t="shared" si="49"/>
        <v/>
      </c>
      <c r="AN76" s="50" t="str">
        <f t="shared" si="50"/>
        <v/>
      </c>
      <c r="AO76" s="53" t="s">
        <v>84</v>
      </c>
      <c r="AP76" s="52" t="str">
        <f t="shared" si="51"/>
        <v/>
      </c>
      <c r="AQ76" s="52" t="str">
        <f t="shared" si="52"/>
        <v/>
      </c>
      <c r="AR76" s="47">
        <f t="shared" si="53"/>
        <v>0</v>
      </c>
      <c r="AS76" s="53" t="str">
        <f t="shared" si="54"/>
        <v/>
      </c>
      <c r="AT76" s="52" t="str">
        <f t="shared" si="55"/>
        <v/>
      </c>
      <c r="AU76" s="9" t="str">
        <f t="shared" si="56"/>
        <v/>
      </c>
      <c r="AV76" s="9" t="str">
        <f t="shared" si="57"/>
        <v/>
      </c>
      <c r="AW76" s="12" t="str">
        <f t="shared" si="58"/>
        <v/>
      </c>
      <c r="AX76" s="9" t="str">
        <f t="shared" si="59"/>
        <v/>
      </c>
      <c r="AY76" s="12" t="str">
        <f t="shared" si="60"/>
        <v/>
      </c>
      <c r="AZ76" s="10" t="str">
        <f t="shared" si="61"/>
        <v/>
      </c>
      <c r="BA76" s="10" t="str">
        <f t="shared" si="62"/>
        <v/>
      </c>
      <c r="BB76" s="10" t="str">
        <f t="shared" si="63"/>
        <v/>
      </c>
      <c r="BC76" s="10" t="str">
        <f t="shared" si="64"/>
        <v/>
      </c>
      <c r="BD76" s="10" t="str">
        <f t="shared" si="65"/>
        <v/>
      </c>
      <c r="BE76" s="12" t="str">
        <f t="shared" si="66"/>
        <v/>
      </c>
      <c r="BF76" s="9" t="str">
        <f t="shared" si="67"/>
        <v/>
      </c>
      <c r="BG76" s="9" t="str">
        <f t="shared" si="68"/>
        <v/>
      </c>
      <c r="BH76" s="7" t="str">
        <f t="shared" si="69"/>
        <v/>
      </c>
      <c r="BI76" s="7" t="str">
        <f t="shared" si="70"/>
        <v/>
      </c>
      <c r="BJ76" s="12" t="str">
        <f t="shared" si="71"/>
        <v/>
      </c>
      <c r="BK76" s="80" t="str">
        <f t="shared" si="72"/>
        <v/>
      </c>
      <c r="BL76" s="7" t="str">
        <f t="shared" si="73"/>
        <v/>
      </c>
      <c r="BM76" s="7" t="str">
        <f t="shared" si="125"/>
        <v/>
      </c>
      <c r="BN76" s="12" t="str">
        <f t="shared" si="74"/>
        <v/>
      </c>
      <c r="BO76" s="9" t="str">
        <f t="shared" si="75"/>
        <v/>
      </c>
      <c r="BP76" s="2" t="str">
        <f t="shared" si="76"/>
        <v/>
      </c>
      <c r="BQ76" s="2" t="str">
        <f t="shared" si="77"/>
        <v/>
      </c>
      <c r="BR76" s="20" t="str">
        <f t="shared" si="135"/>
        <v/>
      </c>
      <c r="BS76" s="20" t="str">
        <f t="shared" si="135"/>
        <v/>
      </c>
      <c r="BT76" s="20" t="str">
        <f t="shared" si="135"/>
        <v/>
      </c>
      <c r="BU76" s="86" t="str">
        <f t="shared" si="79"/>
        <v/>
      </c>
      <c r="BV76" s="86" t="str">
        <f t="shared" si="80"/>
        <v/>
      </c>
      <c r="BW76" s="20" t="str">
        <f t="shared" si="135"/>
        <v/>
      </c>
      <c r="BX76" s="86" t="str">
        <f t="shared" si="135"/>
        <v/>
      </c>
      <c r="BY76" s="86" t="str">
        <f t="shared" si="135"/>
        <v/>
      </c>
      <c r="BZ76" s="86" t="str">
        <f t="shared" si="135"/>
        <v/>
      </c>
      <c r="CA76" s="86" t="str">
        <f t="shared" si="135"/>
        <v/>
      </c>
      <c r="CB76" s="86" t="str">
        <f t="shared" si="135"/>
        <v/>
      </c>
      <c r="CC76" s="86" t="str">
        <f t="shared" si="135"/>
        <v/>
      </c>
      <c r="CD76" s="86" t="str">
        <f t="shared" si="135"/>
        <v/>
      </c>
      <c r="CE76" s="20" t="str">
        <f t="shared" si="126"/>
        <v/>
      </c>
      <c r="CF76" s="14" t="str">
        <f t="shared" si="82"/>
        <v/>
      </c>
      <c r="CG76" s="14" t="str">
        <f t="shared" si="83"/>
        <v/>
      </c>
      <c r="CH76" s="8">
        <f t="shared" si="84"/>
        <v>0</v>
      </c>
      <c r="CI76" s="9" t="str">
        <f t="shared" si="85"/>
        <v/>
      </c>
      <c r="CJ76" s="9" t="str">
        <f t="shared" si="86"/>
        <v/>
      </c>
      <c r="CK76" s="9" t="str">
        <f t="shared" si="87"/>
        <v/>
      </c>
      <c r="CL76" s="9" t="str">
        <f t="shared" si="88"/>
        <v/>
      </c>
      <c r="CM76" s="9" t="str">
        <f t="shared" si="89"/>
        <v/>
      </c>
      <c r="CN76" s="9" t="str">
        <f t="shared" si="90"/>
        <v/>
      </c>
      <c r="CO76" s="9" t="str">
        <f t="shared" si="133"/>
        <v/>
      </c>
      <c r="CP76" s="9" t="str">
        <f t="shared" si="133"/>
        <v/>
      </c>
      <c r="CQ76" s="9" t="str">
        <f t="shared" si="133"/>
        <v/>
      </c>
      <c r="CR76" s="9" t="str">
        <f t="shared" si="133"/>
        <v/>
      </c>
      <c r="CS76" s="9" t="str">
        <f t="shared" si="133"/>
        <v/>
      </c>
      <c r="CT76" s="9" t="str">
        <f t="shared" si="133"/>
        <v/>
      </c>
      <c r="CU76" s="9" t="str">
        <f t="shared" si="133"/>
        <v/>
      </c>
      <c r="CV76" s="9" t="str">
        <f t="shared" si="92"/>
        <v/>
      </c>
      <c r="CW76" s="9" t="str">
        <f t="shared" si="134"/>
        <v/>
      </c>
      <c r="CX76" s="9" t="str">
        <f t="shared" si="134"/>
        <v/>
      </c>
      <c r="CY76" s="9" t="str">
        <f t="shared" si="134"/>
        <v/>
      </c>
      <c r="CZ76" s="9" t="str">
        <f t="shared" si="134"/>
        <v/>
      </c>
      <c r="DA76" s="9" t="str">
        <f t="shared" si="134"/>
        <v/>
      </c>
      <c r="DB76" s="9" t="str">
        <f t="shared" si="134"/>
        <v/>
      </c>
      <c r="DC76" s="9" t="str">
        <f t="shared" si="134"/>
        <v/>
      </c>
      <c r="DD76" s="2" t="str">
        <f t="shared" si="94"/>
        <v/>
      </c>
      <c r="DE76" s="2" t="str">
        <f t="shared" si="95"/>
        <v/>
      </c>
      <c r="DF76" s="2" t="str">
        <f t="shared" si="96"/>
        <v/>
      </c>
      <c r="DG76" s="2" t="str">
        <f t="shared" si="97"/>
        <v/>
      </c>
      <c r="DH76" s="2" t="str">
        <f t="shared" si="98"/>
        <v/>
      </c>
      <c r="DI76" s="2" t="str">
        <f t="shared" si="99"/>
        <v/>
      </c>
      <c r="DJ76" s="2" t="str">
        <f t="shared" si="100"/>
        <v/>
      </c>
      <c r="DK76" s="2" t="str">
        <f t="shared" si="101"/>
        <v/>
      </c>
      <c r="DL76" s="16" t="str">
        <f t="shared" si="102"/>
        <v/>
      </c>
      <c r="DM76" s="16" t="str">
        <f t="shared" si="103"/>
        <v/>
      </c>
      <c r="DN76" s="16" t="str">
        <f t="shared" si="104"/>
        <v/>
      </c>
      <c r="DO76" s="72" t="str">
        <f t="shared" si="105"/>
        <v/>
      </c>
      <c r="DP76" s="16" t="str">
        <f t="shared" si="106"/>
        <v/>
      </c>
      <c r="DQ76" s="16" t="str">
        <f t="shared" si="107"/>
        <v/>
      </c>
      <c r="DR76" s="2" t="str">
        <f t="shared" si="108"/>
        <v/>
      </c>
      <c r="DS76" s="2" t="str">
        <f t="shared" si="109"/>
        <v/>
      </c>
      <c r="DT76" s="2" t="str">
        <f t="shared" si="110"/>
        <v/>
      </c>
      <c r="DU76" s="2" t="str">
        <f t="shared" si="111"/>
        <v/>
      </c>
      <c r="DV76" s="15"/>
      <c r="DW76" s="17"/>
      <c r="DX76" s="17"/>
      <c r="DY76" s="47" t="str">
        <f t="shared" si="132"/>
        <v/>
      </c>
      <c r="DZ76" s="47" t="str">
        <f t="shared" si="132"/>
        <v/>
      </c>
      <c r="EA76" s="47" t="str">
        <f t="shared" si="132"/>
        <v/>
      </c>
      <c r="EB76" s="47" t="str">
        <f t="shared" si="132"/>
        <v/>
      </c>
      <c r="EC76" s="49" t="str">
        <f t="shared" si="132"/>
        <v/>
      </c>
      <c r="ED76" s="49" t="str">
        <f t="shared" si="132"/>
        <v/>
      </c>
      <c r="EE76" s="47" t="str">
        <f t="shared" si="132"/>
        <v/>
      </c>
      <c r="EF76" s="47" t="str">
        <f t="shared" si="132"/>
        <v/>
      </c>
      <c r="EG76" s="47" t="str">
        <f t="shared" si="132"/>
        <v/>
      </c>
      <c r="EH76" s="6">
        <f t="shared" si="16"/>
        <v>0</v>
      </c>
      <c r="EI76" s="6">
        <f t="shared" si="17"/>
        <v>0</v>
      </c>
      <c r="EJ76" s="2" t="str">
        <f t="shared" si="18"/>
        <v/>
      </c>
      <c r="EK76" s="2" t="str">
        <f t="shared" si="19"/>
        <v/>
      </c>
      <c r="EL76" s="2" t="str">
        <f t="shared" si="128"/>
        <v/>
      </c>
      <c r="EM76" s="2" t="str">
        <f t="shared" si="21"/>
        <v/>
      </c>
      <c r="EN76" s="2" t="str">
        <f t="shared" si="22"/>
        <v/>
      </c>
      <c r="EO76" s="2">
        <f t="shared" si="23"/>
        <v>0</v>
      </c>
      <c r="EP76" s="2">
        <f t="shared" si="112"/>
        <v>0</v>
      </c>
      <c r="EQ76" s="2"/>
      <c r="ER76" s="2"/>
      <c r="ES76" s="2"/>
      <c r="ET76" s="2"/>
      <c r="EU76" s="2"/>
      <c r="EV76" s="2"/>
      <c r="EW76" s="2">
        <f t="shared" si="24"/>
        <v>0</v>
      </c>
      <c r="EX76" s="2">
        <f t="shared" si="25"/>
        <v>0</v>
      </c>
      <c r="EY76" s="2">
        <f t="shared" si="113"/>
        <v>0</v>
      </c>
      <c r="EZ76" s="2">
        <f t="shared" si="26"/>
        <v>0</v>
      </c>
      <c r="FA76" s="2">
        <f t="shared" si="27"/>
        <v>0</v>
      </c>
      <c r="FB76" s="59"/>
      <c r="FC76" s="2">
        <f t="shared" si="28"/>
        <v>0</v>
      </c>
      <c r="FD76" s="2">
        <f t="shared" si="114"/>
        <v>0</v>
      </c>
      <c r="FE76" s="3">
        <f t="shared" si="127"/>
        <v>0</v>
      </c>
      <c r="FF76" s="3">
        <f t="shared" si="115"/>
        <v>0</v>
      </c>
      <c r="FG76" s="3">
        <f t="shared" si="116"/>
        <v>0</v>
      </c>
      <c r="FH76" s="3">
        <f t="shared" si="29"/>
        <v>0</v>
      </c>
      <c r="FI76" s="67">
        <f t="shared" si="30"/>
        <v>0</v>
      </c>
      <c r="FJ76" s="3">
        <f t="shared" si="31"/>
        <v>0</v>
      </c>
      <c r="FK76" s="3">
        <f t="shared" si="32"/>
        <v>0</v>
      </c>
      <c r="FL76" s="3">
        <f t="shared" si="117"/>
        <v>0</v>
      </c>
      <c r="FM76" s="3">
        <f t="shared" si="118"/>
        <v>0</v>
      </c>
      <c r="FN76" s="3">
        <f t="shared" si="119"/>
        <v>0</v>
      </c>
      <c r="FO76" s="2">
        <f t="shared" si="33"/>
        <v>0</v>
      </c>
      <c r="FP76" s="2">
        <f t="shared" si="34"/>
        <v>0</v>
      </c>
      <c r="FQ76" s="2">
        <f t="shared" si="120"/>
        <v>0</v>
      </c>
      <c r="FR76" s="6" t="str">
        <f>IF(A76=1,1,IF(DW76="","",COUNTA($DW$31:DW76)+1))</f>
        <v/>
      </c>
      <c r="FS76" s="6" t="str">
        <f t="shared" si="35"/>
        <v/>
      </c>
      <c r="FT76" s="43">
        <f t="shared" si="121"/>
        <v>0</v>
      </c>
      <c r="FU76" s="23">
        <f t="shared" si="122"/>
        <v>0</v>
      </c>
      <c r="FV76" s="21">
        <f t="shared" si="123"/>
        <v>0</v>
      </c>
    </row>
    <row r="77" spans="1:178">
      <c r="A77" s="4" t="str">
        <f t="shared" si="36"/>
        <v/>
      </c>
      <c r="B77" s="33"/>
      <c r="C77" s="33"/>
      <c r="D77" s="33"/>
      <c r="E77" s="33"/>
      <c r="F77" s="33"/>
      <c r="G77" s="11" t="str">
        <f t="shared" si="2"/>
        <v/>
      </c>
      <c r="H77" s="3" t="str">
        <f t="shared" si="38"/>
        <v/>
      </c>
      <c r="I77" s="3" t="str">
        <f t="shared" si="3"/>
        <v/>
      </c>
      <c r="J77" s="3" t="str">
        <f t="shared" si="39"/>
        <v/>
      </c>
      <c r="K77" s="3" t="str">
        <f t="shared" si="4"/>
        <v/>
      </c>
      <c r="L77" s="2" t="str">
        <f t="shared" si="5"/>
        <v/>
      </c>
      <c r="M77" s="8" t="str">
        <f t="shared" si="40"/>
        <v/>
      </c>
      <c r="N77" s="8" t="str">
        <f t="shared" si="6"/>
        <v/>
      </c>
      <c r="O77" s="8" t="str">
        <f t="shared" si="41"/>
        <v/>
      </c>
      <c r="P77" s="8" t="str">
        <f t="shared" si="7"/>
        <v/>
      </c>
      <c r="Q77" s="2" t="str">
        <f t="shared" si="8"/>
        <v/>
      </c>
      <c r="R77" s="3" t="str">
        <f t="shared" si="9"/>
        <v/>
      </c>
      <c r="S77" s="3" t="str">
        <f t="shared" si="10"/>
        <v/>
      </c>
      <c r="T77" s="3" t="str">
        <f t="shared" si="42"/>
        <v/>
      </c>
      <c r="U77" s="8" t="str">
        <f t="shared" si="11"/>
        <v/>
      </c>
      <c r="V77" s="2" t="str">
        <f t="shared" si="12"/>
        <v/>
      </c>
      <c r="W77" s="2" t="str">
        <f t="shared" si="13"/>
        <v/>
      </c>
      <c r="X77" s="2" t="str">
        <f t="shared" si="124"/>
        <v/>
      </c>
      <c r="Y77" s="2" t="str">
        <f t="shared" si="14"/>
        <v/>
      </c>
      <c r="Z77" s="46" t="str">
        <f t="shared" si="43"/>
        <v/>
      </c>
      <c r="AA77" s="46" t="str">
        <f t="shared" si="44"/>
        <v/>
      </c>
      <c r="AB77" s="47"/>
      <c r="AC77" s="46" t="str">
        <f t="shared" si="45"/>
        <v/>
      </c>
      <c r="AD77" s="47" t="str">
        <f t="shared" si="46"/>
        <v/>
      </c>
      <c r="AE77" s="48" t="str">
        <f t="shared" si="47"/>
        <v/>
      </c>
      <c r="AF77" s="49" t="str">
        <f t="shared" si="130"/>
        <v/>
      </c>
      <c r="AG77" s="49" t="str">
        <f t="shared" si="130"/>
        <v/>
      </c>
      <c r="AH77" s="49" t="str">
        <f t="shared" si="130"/>
        <v/>
      </c>
      <c r="AI77" s="47" t="str">
        <f t="shared" si="130"/>
        <v/>
      </c>
      <c r="AJ77" s="47" t="str">
        <f t="shared" si="130"/>
        <v/>
      </c>
      <c r="AK77" s="46" t="str">
        <f t="shared" si="130"/>
        <v/>
      </c>
      <c r="AL77" s="47"/>
      <c r="AM77" s="53" t="str">
        <f t="shared" si="49"/>
        <v/>
      </c>
      <c r="AN77" s="50" t="str">
        <f t="shared" si="50"/>
        <v/>
      </c>
      <c r="AO77" s="53" t="s">
        <v>84</v>
      </c>
      <c r="AP77" s="52" t="str">
        <f t="shared" si="51"/>
        <v/>
      </c>
      <c r="AQ77" s="52" t="str">
        <f t="shared" si="52"/>
        <v/>
      </c>
      <c r="AR77" s="47">
        <f t="shared" si="53"/>
        <v>0</v>
      </c>
      <c r="AS77" s="53" t="str">
        <f t="shared" si="54"/>
        <v/>
      </c>
      <c r="AT77" s="52" t="str">
        <f t="shared" si="55"/>
        <v/>
      </c>
      <c r="AU77" s="9" t="str">
        <f t="shared" si="56"/>
        <v/>
      </c>
      <c r="AV77" s="9" t="str">
        <f t="shared" si="57"/>
        <v/>
      </c>
      <c r="AW77" s="12" t="str">
        <f t="shared" si="58"/>
        <v/>
      </c>
      <c r="AX77" s="9" t="str">
        <f t="shared" si="59"/>
        <v/>
      </c>
      <c r="AY77" s="12" t="str">
        <f t="shared" si="60"/>
        <v/>
      </c>
      <c r="AZ77" s="10" t="str">
        <f t="shared" si="61"/>
        <v/>
      </c>
      <c r="BA77" s="10" t="str">
        <f t="shared" si="62"/>
        <v/>
      </c>
      <c r="BB77" s="10" t="str">
        <f t="shared" si="63"/>
        <v/>
      </c>
      <c r="BC77" s="10" t="str">
        <f t="shared" si="64"/>
        <v/>
      </c>
      <c r="BD77" s="10" t="str">
        <f t="shared" si="65"/>
        <v/>
      </c>
      <c r="BE77" s="12" t="str">
        <f t="shared" si="66"/>
        <v/>
      </c>
      <c r="BF77" s="9" t="str">
        <f t="shared" si="67"/>
        <v/>
      </c>
      <c r="BG77" s="9" t="str">
        <f t="shared" si="68"/>
        <v/>
      </c>
      <c r="BH77" s="7" t="str">
        <f t="shared" si="69"/>
        <v/>
      </c>
      <c r="BI77" s="7" t="str">
        <f t="shared" si="70"/>
        <v/>
      </c>
      <c r="BJ77" s="12" t="str">
        <f t="shared" si="71"/>
        <v/>
      </c>
      <c r="BK77" s="80" t="str">
        <f t="shared" si="72"/>
        <v/>
      </c>
      <c r="BL77" s="7" t="str">
        <f t="shared" si="73"/>
        <v/>
      </c>
      <c r="BM77" s="7" t="str">
        <f t="shared" si="125"/>
        <v/>
      </c>
      <c r="BN77" s="12" t="str">
        <f t="shared" si="74"/>
        <v/>
      </c>
      <c r="BO77" s="9" t="str">
        <f t="shared" si="75"/>
        <v/>
      </c>
      <c r="BP77" s="2" t="str">
        <f t="shared" si="76"/>
        <v/>
      </c>
      <c r="BQ77" s="2" t="str">
        <f t="shared" si="77"/>
        <v/>
      </c>
      <c r="BR77" s="20" t="str">
        <f t="shared" si="135"/>
        <v/>
      </c>
      <c r="BS77" s="20" t="str">
        <f t="shared" si="135"/>
        <v/>
      </c>
      <c r="BT77" s="20" t="str">
        <f t="shared" si="135"/>
        <v/>
      </c>
      <c r="BU77" s="86" t="str">
        <f t="shared" si="79"/>
        <v/>
      </c>
      <c r="BV77" s="86" t="str">
        <f t="shared" si="80"/>
        <v/>
      </c>
      <c r="BW77" s="20" t="str">
        <f t="shared" si="135"/>
        <v/>
      </c>
      <c r="BX77" s="86" t="str">
        <f t="shared" si="135"/>
        <v/>
      </c>
      <c r="BY77" s="86" t="str">
        <f t="shared" si="135"/>
        <v/>
      </c>
      <c r="BZ77" s="86" t="str">
        <f t="shared" si="135"/>
        <v/>
      </c>
      <c r="CA77" s="86" t="str">
        <f t="shared" si="135"/>
        <v/>
      </c>
      <c r="CB77" s="86" t="str">
        <f t="shared" si="135"/>
        <v/>
      </c>
      <c r="CC77" s="86" t="str">
        <f t="shared" si="135"/>
        <v/>
      </c>
      <c r="CD77" s="86" t="str">
        <f t="shared" si="135"/>
        <v/>
      </c>
      <c r="CE77" s="20" t="str">
        <f t="shared" si="126"/>
        <v/>
      </c>
      <c r="CF77" s="14" t="str">
        <f t="shared" si="82"/>
        <v/>
      </c>
      <c r="CG77" s="14" t="str">
        <f t="shared" si="83"/>
        <v/>
      </c>
      <c r="CH77" s="8">
        <f t="shared" si="84"/>
        <v>0</v>
      </c>
      <c r="CI77" s="9" t="str">
        <f t="shared" si="85"/>
        <v/>
      </c>
      <c r="CJ77" s="9" t="str">
        <f t="shared" si="86"/>
        <v/>
      </c>
      <c r="CK77" s="9" t="str">
        <f t="shared" si="87"/>
        <v/>
      </c>
      <c r="CL77" s="9" t="str">
        <f t="shared" si="88"/>
        <v/>
      </c>
      <c r="CM77" s="9" t="str">
        <f t="shared" si="89"/>
        <v/>
      </c>
      <c r="CN77" s="9" t="str">
        <f t="shared" si="90"/>
        <v/>
      </c>
      <c r="CO77" s="9" t="str">
        <f t="shared" si="133"/>
        <v/>
      </c>
      <c r="CP77" s="9" t="str">
        <f t="shared" si="133"/>
        <v/>
      </c>
      <c r="CQ77" s="9" t="str">
        <f t="shared" si="133"/>
        <v/>
      </c>
      <c r="CR77" s="9" t="str">
        <f t="shared" si="133"/>
        <v/>
      </c>
      <c r="CS77" s="9" t="str">
        <f t="shared" si="133"/>
        <v/>
      </c>
      <c r="CT77" s="9" t="str">
        <f t="shared" si="133"/>
        <v/>
      </c>
      <c r="CU77" s="9" t="str">
        <f t="shared" si="133"/>
        <v/>
      </c>
      <c r="CV77" s="9" t="str">
        <f t="shared" si="92"/>
        <v/>
      </c>
      <c r="CW77" s="9" t="str">
        <f t="shared" si="134"/>
        <v/>
      </c>
      <c r="CX77" s="9" t="str">
        <f t="shared" si="134"/>
        <v/>
      </c>
      <c r="CY77" s="9" t="str">
        <f t="shared" si="134"/>
        <v/>
      </c>
      <c r="CZ77" s="9" t="str">
        <f t="shared" si="134"/>
        <v/>
      </c>
      <c r="DA77" s="9" t="str">
        <f t="shared" si="134"/>
        <v/>
      </c>
      <c r="DB77" s="9" t="str">
        <f t="shared" si="134"/>
        <v/>
      </c>
      <c r="DC77" s="9" t="str">
        <f t="shared" si="134"/>
        <v/>
      </c>
      <c r="DD77" s="2" t="str">
        <f t="shared" si="94"/>
        <v/>
      </c>
      <c r="DE77" s="2" t="str">
        <f t="shared" si="95"/>
        <v/>
      </c>
      <c r="DF77" s="2" t="str">
        <f t="shared" si="96"/>
        <v/>
      </c>
      <c r="DG77" s="2" t="str">
        <f t="shared" si="97"/>
        <v/>
      </c>
      <c r="DH77" s="2" t="str">
        <f t="shared" si="98"/>
        <v/>
      </c>
      <c r="DI77" s="2" t="str">
        <f t="shared" si="99"/>
        <v/>
      </c>
      <c r="DJ77" s="2" t="str">
        <f t="shared" si="100"/>
        <v/>
      </c>
      <c r="DK77" s="2" t="str">
        <f t="shared" si="101"/>
        <v/>
      </c>
      <c r="DL77" s="16" t="str">
        <f t="shared" si="102"/>
        <v/>
      </c>
      <c r="DM77" s="16" t="str">
        <f t="shared" si="103"/>
        <v/>
      </c>
      <c r="DN77" s="16" t="str">
        <f t="shared" si="104"/>
        <v/>
      </c>
      <c r="DO77" s="72" t="str">
        <f t="shared" si="105"/>
        <v/>
      </c>
      <c r="DP77" s="16" t="str">
        <f t="shared" si="106"/>
        <v/>
      </c>
      <c r="DQ77" s="16" t="str">
        <f t="shared" si="107"/>
        <v/>
      </c>
      <c r="DR77" s="2" t="str">
        <f t="shared" si="108"/>
        <v/>
      </c>
      <c r="DS77" s="2" t="str">
        <f t="shared" si="109"/>
        <v/>
      </c>
      <c r="DT77" s="2" t="str">
        <f t="shared" si="110"/>
        <v/>
      </c>
      <c r="DU77" s="2" t="str">
        <f t="shared" si="111"/>
        <v/>
      </c>
      <c r="DV77" s="15"/>
      <c r="DW77" s="17"/>
      <c r="DX77" s="17"/>
      <c r="DY77" s="47" t="str">
        <f t="shared" si="132"/>
        <v/>
      </c>
      <c r="DZ77" s="47" t="str">
        <f t="shared" si="132"/>
        <v/>
      </c>
      <c r="EA77" s="47" t="str">
        <f t="shared" si="132"/>
        <v/>
      </c>
      <c r="EB77" s="47" t="str">
        <f t="shared" si="132"/>
        <v/>
      </c>
      <c r="EC77" s="49" t="str">
        <f t="shared" si="132"/>
        <v/>
      </c>
      <c r="ED77" s="49" t="str">
        <f t="shared" si="132"/>
        <v/>
      </c>
      <c r="EE77" s="47" t="str">
        <f t="shared" si="132"/>
        <v/>
      </c>
      <c r="EF77" s="47" t="str">
        <f t="shared" si="132"/>
        <v/>
      </c>
      <c r="EG77" s="47" t="str">
        <f t="shared" si="132"/>
        <v/>
      </c>
      <c r="EH77" s="6">
        <f t="shared" si="16"/>
        <v>0</v>
      </c>
      <c r="EI77" s="6">
        <f t="shared" si="17"/>
        <v>0</v>
      </c>
      <c r="EJ77" s="2" t="str">
        <f t="shared" si="18"/>
        <v/>
      </c>
      <c r="EK77" s="2" t="str">
        <f t="shared" si="19"/>
        <v/>
      </c>
      <c r="EL77" s="2" t="str">
        <f t="shared" si="128"/>
        <v/>
      </c>
      <c r="EM77" s="2" t="str">
        <f t="shared" si="21"/>
        <v/>
      </c>
      <c r="EN77" s="2" t="str">
        <f t="shared" si="22"/>
        <v/>
      </c>
      <c r="EO77" s="2">
        <f t="shared" si="23"/>
        <v>0</v>
      </c>
      <c r="EP77" s="2">
        <f t="shared" si="112"/>
        <v>0</v>
      </c>
      <c r="EQ77" s="2"/>
      <c r="ER77" s="2"/>
      <c r="ES77" s="2"/>
      <c r="ET77" s="2"/>
      <c r="EU77" s="2"/>
      <c r="EV77" s="2"/>
      <c r="EW77" s="2">
        <f t="shared" si="24"/>
        <v>0</v>
      </c>
      <c r="EX77" s="2">
        <f t="shared" si="25"/>
        <v>0</v>
      </c>
      <c r="EY77" s="2">
        <f t="shared" si="113"/>
        <v>0</v>
      </c>
      <c r="EZ77" s="2">
        <f t="shared" si="26"/>
        <v>0</v>
      </c>
      <c r="FA77" s="2">
        <f t="shared" si="27"/>
        <v>0</v>
      </c>
      <c r="FB77" s="59"/>
      <c r="FC77" s="2">
        <f t="shared" si="28"/>
        <v>0</v>
      </c>
      <c r="FD77" s="2">
        <f t="shared" si="114"/>
        <v>0</v>
      </c>
      <c r="FE77" s="3">
        <f t="shared" si="127"/>
        <v>0</v>
      </c>
      <c r="FF77" s="3">
        <f t="shared" si="115"/>
        <v>0</v>
      </c>
      <c r="FG77" s="3">
        <f t="shared" si="116"/>
        <v>0</v>
      </c>
      <c r="FH77" s="3">
        <f t="shared" si="29"/>
        <v>0</v>
      </c>
      <c r="FI77" s="67">
        <f t="shared" si="30"/>
        <v>0</v>
      </c>
      <c r="FJ77" s="3">
        <f t="shared" si="31"/>
        <v>0</v>
      </c>
      <c r="FK77" s="3">
        <f t="shared" si="32"/>
        <v>0</v>
      </c>
      <c r="FL77" s="3">
        <f t="shared" si="117"/>
        <v>0</v>
      </c>
      <c r="FM77" s="3">
        <f t="shared" si="118"/>
        <v>0</v>
      </c>
      <c r="FN77" s="3">
        <f t="shared" si="119"/>
        <v>0</v>
      </c>
      <c r="FO77" s="2">
        <f t="shared" si="33"/>
        <v>0</v>
      </c>
      <c r="FP77" s="2">
        <f t="shared" si="34"/>
        <v>0</v>
      </c>
      <c r="FQ77" s="2">
        <f t="shared" si="120"/>
        <v>0</v>
      </c>
      <c r="FR77" s="6" t="str">
        <f>IF(A77=1,1,IF(DW77="","",COUNTA($DW$31:DW77)+1))</f>
        <v/>
      </c>
      <c r="FS77" s="6" t="str">
        <f t="shared" si="35"/>
        <v/>
      </c>
      <c r="FT77" s="43">
        <f t="shared" si="121"/>
        <v>0</v>
      </c>
      <c r="FU77" s="23">
        <f t="shared" si="122"/>
        <v>0</v>
      </c>
      <c r="FV77" s="21">
        <f t="shared" si="123"/>
        <v>0</v>
      </c>
    </row>
    <row r="78" spans="1:178">
      <c r="A78" s="4" t="str">
        <f t="shared" si="36"/>
        <v/>
      </c>
      <c r="B78" s="33"/>
      <c r="C78" s="33"/>
      <c r="D78" s="33"/>
      <c r="E78" s="33"/>
      <c r="F78" s="33"/>
      <c r="G78" s="11" t="str">
        <f t="shared" si="2"/>
        <v/>
      </c>
      <c r="H78" s="3" t="str">
        <f t="shared" si="38"/>
        <v/>
      </c>
      <c r="I78" s="3" t="str">
        <f t="shared" si="3"/>
        <v/>
      </c>
      <c r="J78" s="3" t="str">
        <f t="shared" si="39"/>
        <v/>
      </c>
      <c r="K78" s="3" t="str">
        <f t="shared" si="4"/>
        <v/>
      </c>
      <c r="L78" s="2" t="str">
        <f t="shared" si="5"/>
        <v/>
      </c>
      <c r="M78" s="8" t="str">
        <f t="shared" si="40"/>
        <v/>
      </c>
      <c r="N78" s="8" t="str">
        <f t="shared" si="6"/>
        <v/>
      </c>
      <c r="O78" s="8" t="str">
        <f t="shared" si="41"/>
        <v/>
      </c>
      <c r="P78" s="8" t="str">
        <f t="shared" si="7"/>
        <v/>
      </c>
      <c r="Q78" s="2" t="str">
        <f t="shared" si="8"/>
        <v/>
      </c>
      <c r="R78" s="3" t="str">
        <f t="shared" si="9"/>
        <v/>
      </c>
      <c r="S78" s="3" t="str">
        <f t="shared" si="10"/>
        <v/>
      </c>
      <c r="T78" s="3" t="str">
        <f t="shared" si="42"/>
        <v/>
      </c>
      <c r="U78" s="8" t="str">
        <f t="shared" si="11"/>
        <v/>
      </c>
      <c r="V78" s="2" t="str">
        <f t="shared" si="12"/>
        <v/>
      </c>
      <c r="W78" s="2" t="str">
        <f t="shared" si="13"/>
        <v/>
      </c>
      <c r="X78" s="2" t="str">
        <f t="shared" si="124"/>
        <v/>
      </c>
      <c r="Y78" s="2" t="str">
        <f t="shared" si="14"/>
        <v/>
      </c>
      <c r="Z78" s="46" t="str">
        <f t="shared" si="43"/>
        <v/>
      </c>
      <c r="AA78" s="46" t="str">
        <f t="shared" si="44"/>
        <v/>
      </c>
      <c r="AB78" s="47"/>
      <c r="AC78" s="46" t="str">
        <f t="shared" si="45"/>
        <v/>
      </c>
      <c r="AD78" s="47" t="str">
        <f t="shared" si="46"/>
        <v/>
      </c>
      <c r="AE78" s="48" t="str">
        <f t="shared" si="47"/>
        <v/>
      </c>
      <c r="AF78" s="49" t="str">
        <f t="shared" si="130"/>
        <v/>
      </c>
      <c r="AG78" s="49" t="str">
        <f t="shared" si="130"/>
        <v/>
      </c>
      <c r="AH78" s="49" t="str">
        <f t="shared" si="130"/>
        <v/>
      </c>
      <c r="AI78" s="47" t="str">
        <f t="shared" si="130"/>
        <v/>
      </c>
      <c r="AJ78" s="47" t="str">
        <f t="shared" si="130"/>
        <v/>
      </c>
      <c r="AK78" s="46" t="str">
        <f t="shared" si="130"/>
        <v/>
      </c>
      <c r="AL78" s="47"/>
      <c r="AM78" s="53" t="str">
        <f t="shared" si="49"/>
        <v/>
      </c>
      <c r="AN78" s="50" t="str">
        <f t="shared" si="50"/>
        <v/>
      </c>
      <c r="AO78" s="53" t="s">
        <v>84</v>
      </c>
      <c r="AP78" s="52" t="str">
        <f t="shared" si="51"/>
        <v/>
      </c>
      <c r="AQ78" s="52" t="str">
        <f t="shared" si="52"/>
        <v/>
      </c>
      <c r="AR78" s="47">
        <f t="shared" si="53"/>
        <v>0</v>
      </c>
      <c r="AS78" s="53" t="str">
        <f t="shared" si="54"/>
        <v/>
      </c>
      <c r="AT78" s="52" t="str">
        <f t="shared" si="55"/>
        <v/>
      </c>
      <c r="AU78" s="9" t="str">
        <f t="shared" si="56"/>
        <v/>
      </c>
      <c r="AV78" s="9" t="str">
        <f t="shared" si="57"/>
        <v/>
      </c>
      <c r="AW78" s="12" t="str">
        <f t="shared" si="58"/>
        <v/>
      </c>
      <c r="AX78" s="9" t="str">
        <f t="shared" si="59"/>
        <v/>
      </c>
      <c r="AY78" s="12" t="str">
        <f t="shared" si="60"/>
        <v/>
      </c>
      <c r="AZ78" s="10" t="str">
        <f t="shared" si="61"/>
        <v/>
      </c>
      <c r="BA78" s="10" t="str">
        <f t="shared" si="62"/>
        <v/>
      </c>
      <c r="BB78" s="10" t="str">
        <f t="shared" si="63"/>
        <v/>
      </c>
      <c r="BC78" s="10" t="str">
        <f t="shared" si="64"/>
        <v/>
      </c>
      <c r="BD78" s="10" t="str">
        <f t="shared" si="65"/>
        <v/>
      </c>
      <c r="BE78" s="12" t="str">
        <f t="shared" si="66"/>
        <v/>
      </c>
      <c r="BF78" s="9" t="str">
        <f t="shared" si="67"/>
        <v/>
      </c>
      <c r="BG78" s="9" t="str">
        <f t="shared" si="68"/>
        <v/>
      </c>
      <c r="BH78" s="7" t="str">
        <f t="shared" si="69"/>
        <v/>
      </c>
      <c r="BI78" s="7" t="str">
        <f t="shared" si="70"/>
        <v/>
      </c>
      <c r="BJ78" s="12" t="str">
        <f t="shared" si="71"/>
        <v/>
      </c>
      <c r="BK78" s="80" t="str">
        <f t="shared" si="72"/>
        <v/>
      </c>
      <c r="BL78" s="7" t="str">
        <f t="shared" si="73"/>
        <v/>
      </c>
      <c r="BM78" s="7" t="str">
        <f t="shared" si="125"/>
        <v/>
      </c>
      <c r="BN78" s="12" t="str">
        <f t="shared" si="74"/>
        <v/>
      </c>
      <c r="BO78" s="9" t="str">
        <f t="shared" si="75"/>
        <v/>
      </c>
      <c r="BP78" s="2" t="str">
        <f t="shared" si="76"/>
        <v/>
      </c>
      <c r="BQ78" s="2" t="str">
        <f t="shared" si="77"/>
        <v/>
      </c>
      <c r="BR78" s="20" t="str">
        <f t="shared" si="135"/>
        <v/>
      </c>
      <c r="BS78" s="20" t="str">
        <f t="shared" si="135"/>
        <v/>
      </c>
      <c r="BT78" s="20" t="str">
        <f t="shared" si="135"/>
        <v/>
      </c>
      <c r="BU78" s="86" t="str">
        <f t="shared" si="79"/>
        <v/>
      </c>
      <c r="BV78" s="86" t="str">
        <f t="shared" si="80"/>
        <v/>
      </c>
      <c r="BW78" s="20" t="str">
        <f t="shared" si="135"/>
        <v/>
      </c>
      <c r="BX78" s="86" t="str">
        <f t="shared" si="135"/>
        <v/>
      </c>
      <c r="BY78" s="86" t="str">
        <f t="shared" si="135"/>
        <v/>
      </c>
      <c r="BZ78" s="86" t="str">
        <f t="shared" si="135"/>
        <v/>
      </c>
      <c r="CA78" s="86" t="str">
        <f t="shared" si="135"/>
        <v/>
      </c>
      <c r="CB78" s="86" t="str">
        <f t="shared" si="135"/>
        <v/>
      </c>
      <c r="CC78" s="86" t="str">
        <f t="shared" si="135"/>
        <v/>
      </c>
      <c r="CD78" s="86" t="str">
        <f t="shared" si="135"/>
        <v/>
      </c>
      <c r="CE78" s="20" t="str">
        <f t="shared" si="126"/>
        <v/>
      </c>
      <c r="CF78" s="14" t="str">
        <f t="shared" si="82"/>
        <v/>
      </c>
      <c r="CG78" s="14" t="str">
        <f t="shared" si="83"/>
        <v/>
      </c>
      <c r="CH78" s="8">
        <f t="shared" si="84"/>
        <v>0</v>
      </c>
      <c r="CI78" s="9" t="str">
        <f t="shared" si="85"/>
        <v/>
      </c>
      <c r="CJ78" s="9" t="str">
        <f t="shared" si="86"/>
        <v/>
      </c>
      <c r="CK78" s="9" t="str">
        <f t="shared" si="87"/>
        <v/>
      </c>
      <c r="CL78" s="9" t="str">
        <f t="shared" si="88"/>
        <v/>
      </c>
      <c r="CM78" s="9" t="str">
        <f t="shared" si="89"/>
        <v/>
      </c>
      <c r="CN78" s="9" t="str">
        <f t="shared" si="90"/>
        <v/>
      </c>
      <c r="CO78" s="9" t="str">
        <f t="shared" si="133"/>
        <v/>
      </c>
      <c r="CP78" s="9" t="str">
        <f t="shared" si="133"/>
        <v/>
      </c>
      <c r="CQ78" s="9" t="str">
        <f t="shared" si="133"/>
        <v/>
      </c>
      <c r="CR78" s="9" t="str">
        <f t="shared" si="133"/>
        <v/>
      </c>
      <c r="CS78" s="9" t="str">
        <f t="shared" si="133"/>
        <v/>
      </c>
      <c r="CT78" s="9" t="str">
        <f t="shared" si="133"/>
        <v/>
      </c>
      <c r="CU78" s="9" t="str">
        <f t="shared" si="133"/>
        <v/>
      </c>
      <c r="CV78" s="9" t="str">
        <f t="shared" si="92"/>
        <v/>
      </c>
      <c r="CW78" s="9" t="str">
        <f t="shared" si="134"/>
        <v/>
      </c>
      <c r="CX78" s="9" t="str">
        <f t="shared" si="134"/>
        <v/>
      </c>
      <c r="CY78" s="9" t="str">
        <f t="shared" si="134"/>
        <v/>
      </c>
      <c r="CZ78" s="9" t="str">
        <f t="shared" si="134"/>
        <v/>
      </c>
      <c r="DA78" s="9" t="str">
        <f t="shared" si="134"/>
        <v/>
      </c>
      <c r="DB78" s="9" t="str">
        <f t="shared" si="134"/>
        <v/>
      </c>
      <c r="DC78" s="9" t="str">
        <f t="shared" si="134"/>
        <v/>
      </c>
      <c r="DD78" s="2" t="str">
        <f t="shared" si="94"/>
        <v/>
      </c>
      <c r="DE78" s="2" t="str">
        <f t="shared" si="95"/>
        <v/>
      </c>
      <c r="DF78" s="2" t="str">
        <f t="shared" si="96"/>
        <v/>
      </c>
      <c r="DG78" s="2" t="str">
        <f t="shared" si="97"/>
        <v/>
      </c>
      <c r="DH78" s="2" t="str">
        <f t="shared" si="98"/>
        <v/>
      </c>
      <c r="DI78" s="2" t="str">
        <f t="shared" si="99"/>
        <v/>
      </c>
      <c r="DJ78" s="2" t="str">
        <f t="shared" si="100"/>
        <v/>
      </c>
      <c r="DK78" s="2" t="str">
        <f t="shared" si="101"/>
        <v/>
      </c>
      <c r="DL78" s="16" t="str">
        <f t="shared" si="102"/>
        <v/>
      </c>
      <c r="DM78" s="16" t="str">
        <f t="shared" si="103"/>
        <v/>
      </c>
      <c r="DN78" s="16" t="str">
        <f t="shared" si="104"/>
        <v/>
      </c>
      <c r="DO78" s="72" t="str">
        <f t="shared" si="105"/>
        <v/>
      </c>
      <c r="DP78" s="16" t="str">
        <f t="shared" si="106"/>
        <v/>
      </c>
      <c r="DQ78" s="16" t="str">
        <f t="shared" si="107"/>
        <v/>
      </c>
      <c r="DR78" s="2" t="str">
        <f t="shared" si="108"/>
        <v/>
      </c>
      <c r="DS78" s="2" t="str">
        <f t="shared" si="109"/>
        <v/>
      </c>
      <c r="DT78" s="2" t="str">
        <f t="shared" si="110"/>
        <v/>
      </c>
      <c r="DU78" s="2" t="str">
        <f t="shared" si="111"/>
        <v/>
      </c>
      <c r="DV78" s="15"/>
      <c r="DW78" s="18"/>
      <c r="DX78" s="17"/>
      <c r="DY78" s="47" t="str">
        <f t="shared" si="132"/>
        <v/>
      </c>
      <c r="DZ78" s="47" t="str">
        <f t="shared" si="132"/>
        <v/>
      </c>
      <c r="EA78" s="47" t="str">
        <f t="shared" si="132"/>
        <v/>
      </c>
      <c r="EB78" s="47" t="str">
        <f t="shared" si="132"/>
        <v/>
      </c>
      <c r="EC78" s="49" t="str">
        <f t="shared" si="132"/>
        <v/>
      </c>
      <c r="ED78" s="49" t="str">
        <f t="shared" si="132"/>
        <v/>
      </c>
      <c r="EE78" s="47" t="str">
        <f t="shared" si="132"/>
        <v/>
      </c>
      <c r="EF78" s="47" t="str">
        <f t="shared" si="132"/>
        <v/>
      </c>
      <c r="EG78" s="47" t="str">
        <f t="shared" si="132"/>
        <v/>
      </c>
      <c r="EH78" s="6">
        <f t="shared" si="16"/>
        <v>0</v>
      </c>
      <c r="EI78" s="6">
        <f t="shared" si="17"/>
        <v>0</v>
      </c>
      <c r="EJ78" s="2" t="str">
        <f t="shared" si="18"/>
        <v/>
      </c>
      <c r="EK78" s="2" t="str">
        <f t="shared" si="19"/>
        <v/>
      </c>
      <c r="EL78" s="2" t="str">
        <f t="shared" si="128"/>
        <v/>
      </c>
      <c r="EM78" s="2" t="str">
        <f t="shared" si="21"/>
        <v/>
      </c>
      <c r="EN78" s="2" t="str">
        <f t="shared" si="22"/>
        <v/>
      </c>
      <c r="EO78" s="2">
        <f t="shared" si="23"/>
        <v>0</v>
      </c>
      <c r="EP78" s="2">
        <f t="shared" si="112"/>
        <v>0</v>
      </c>
      <c r="EQ78" s="2"/>
      <c r="ER78" s="2"/>
      <c r="ES78" s="2"/>
      <c r="ET78" s="2"/>
      <c r="EU78" s="2"/>
      <c r="EV78" s="2"/>
      <c r="EW78" s="2">
        <f t="shared" si="24"/>
        <v>0</v>
      </c>
      <c r="EX78" s="2">
        <f t="shared" si="25"/>
        <v>0</v>
      </c>
      <c r="EY78" s="2">
        <f t="shared" si="113"/>
        <v>0</v>
      </c>
      <c r="EZ78" s="2">
        <f t="shared" si="26"/>
        <v>0</v>
      </c>
      <c r="FA78" s="2">
        <f t="shared" si="27"/>
        <v>0</v>
      </c>
      <c r="FB78" s="59"/>
      <c r="FC78" s="2">
        <f t="shared" si="28"/>
        <v>0</v>
      </c>
      <c r="FD78" s="2">
        <f t="shared" si="114"/>
        <v>0</v>
      </c>
      <c r="FE78" s="3">
        <f t="shared" si="127"/>
        <v>0</v>
      </c>
      <c r="FF78" s="3">
        <f t="shared" si="115"/>
        <v>0</v>
      </c>
      <c r="FG78" s="3">
        <f t="shared" si="116"/>
        <v>0</v>
      </c>
      <c r="FH78" s="3">
        <f t="shared" si="29"/>
        <v>0</v>
      </c>
      <c r="FI78" s="67">
        <f t="shared" si="30"/>
        <v>0</v>
      </c>
      <c r="FJ78" s="3">
        <f t="shared" si="31"/>
        <v>0</v>
      </c>
      <c r="FK78" s="3">
        <f t="shared" si="32"/>
        <v>0</v>
      </c>
      <c r="FL78" s="3">
        <f t="shared" si="117"/>
        <v>0</v>
      </c>
      <c r="FM78" s="3">
        <f t="shared" si="118"/>
        <v>0</v>
      </c>
      <c r="FN78" s="3">
        <f t="shared" si="119"/>
        <v>0</v>
      </c>
      <c r="FO78" s="2">
        <f t="shared" si="33"/>
        <v>0</v>
      </c>
      <c r="FP78" s="2">
        <f t="shared" si="34"/>
        <v>0</v>
      </c>
      <c r="FQ78" s="2">
        <f t="shared" si="120"/>
        <v>0</v>
      </c>
      <c r="FR78" s="6" t="str">
        <f>IF(A78=1,1,IF(DW78="","",COUNTA($DW$31:DW78)+1))</f>
        <v/>
      </c>
      <c r="FS78" s="6" t="str">
        <f t="shared" si="35"/>
        <v/>
      </c>
      <c r="FT78" s="43">
        <f t="shared" si="121"/>
        <v>0</v>
      </c>
      <c r="FU78" s="23">
        <f t="shared" si="122"/>
        <v>0</v>
      </c>
      <c r="FV78" s="21">
        <f t="shared" si="123"/>
        <v>0</v>
      </c>
    </row>
    <row r="79" spans="1:178">
      <c r="A79" s="4" t="str">
        <f t="shared" si="36"/>
        <v/>
      </c>
      <c r="B79" s="33"/>
      <c r="C79" s="33"/>
      <c r="D79" s="33"/>
      <c r="E79" s="33"/>
      <c r="F79" s="33"/>
      <c r="G79" s="11" t="str">
        <f t="shared" si="2"/>
        <v/>
      </c>
      <c r="H79" s="3" t="str">
        <f t="shared" si="38"/>
        <v/>
      </c>
      <c r="I79" s="3" t="str">
        <f t="shared" si="3"/>
        <v/>
      </c>
      <c r="J79" s="3" t="str">
        <f t="shared" si="39"/>
        <v/>
      </c>
      <c r="K79" s="3" t="str">
        <f t="shared" si="4"/>
        <v/>
      </c>
      <c r="L79" s="2" t="str">
        <f t="shared" si="5"/>
        <v/>
      </c>
      <c r="M79" s="8" t="str">
        <f t="shared" si="40"/>
        <v/>
      </c>
      <c r="N79" s="8" t="str">
        <f t="shared" si="6"/>
        <v/>
      </c>
      <c r="O79" s="8" t="str">
        <f t="shared" si="41"/>
        <v/>
      </c>
      <c r="P79" s="8" t="str">
        <f t="shared" si="7"/>
        <v/>
      </c>
      <c r="Q79" s="2" t="str">
        <f t="shared" si="8"/>
        <v/>
      </c>
      <c r="R79" s="3" t="str">
        <f t="shared" si="9"/>
        <v/>
      </c>
      <c r="S79" s="3" t="str">
        <f t="shared" si="10"/>
        <v/>
      </c>
      <c r="T79" s="3" t="str">
        <f t="shared" si="42"/>
        <v/>
      </c>
      <c r="U79" s="8" t="str">
        <f t="shared" si="11"/>
        <v/>
      </c>
      <c r="V79" s="2" t="str">
        <f t="shared" si="12"/>
        <v/>
      </c>
      <c r="W79" s="2" t="str">
        <f t="shared" si="13"/>
        <v/>
      </c>
      <c r="X79" s="2" t="str">
        <f t="shared" si="124"/>
        <v/>
      </c>
      <c r="Y79" s="2" t="str">
        <f t="shared" si="14"/>
        <v/>
      </c>
      <c r="Z79" s="46" t="str">
        <f t="shared" si="43"/>
        <v/>
      </c>
      <c r="AA79" s="46" t="str">
        <f t="shared" si="44"/>
        <v/>
      </c>
      <c r="AB79" s="47"/>
      <c r="AC79" s="46" t="str">
        <f t="shared" si="45"/>
        <v/>
      </c>
      <c r="AD79" s="47" t="str">
        <f t="shared" si="46"/>
        <v/>
      </c>
      <c r="AE79" s="48" t="str">
        <f t="shared" si="47"/>
        <v/>
      </c>
      <c r="AF79" s="49" t="str">
        <f t="shared" si="130"/>
        <v/>
      </c>
      <c r="AG79" s="49" t="str">
        <f t="shared" si="130"/>
        <v/>
      </c>
      <c r="AH79" s="49" t="str">
        <f t="shared" si="130"/>
        <v/>
      </c>
      <c r="AI79" s="47" t="str">
        <f t="shared" si="130"/>
        <v/>
      </c>
      <c r="AJ79" s="47" t="str">
        <f t="shared" si="130"/>
        <v/>
      </c>
      <c r="AK79" s="46" t="str">
        <f t="shared" si="130"/>
        <v/>
      </c>
      <c r="AL79" s="47"/>
      <c r="AM79" s="53" t="str">
        <f t="shared" si="49"/>
        <v/>
      </c>
      <c r="AN79" s="50" t="str">
        <f t="shared" si="50"/>
        <v/>
      </c>
      <c r="AO79" s="53" t="s">
        <v>84</v>
      </c>
      <c r="AP79" s="52" t="str">
        <f t="shared" si="51"/>
        <v/>
      </c>
      <c r="AQ79" s="52" t="str">
        <f t="shared" si="52"/>
        <v/>
      </c>
      <c r="AR79" s="47">
        <f t="shared" si="53"/>
        <v>0</v>
      </c>
      <c r="AS79" s="53" t="str">
        <f t="shared" si="54"/>
        <v/>
      </c>
      <c r="AT79" s="52" t="str">
        <f t="shared" si="55"/>
        <v/>
      </c>
      <c r="AU79" s="9" t="str">
        <f t="shared" si="56"/>
        <v/>
      </c>
      <c r="AV79" s="9" t="str">
        <f t="shared" si="57"/>
        <v/>
      </c>
      <c r="AW79" s="12" t="str">
        <f t="shared" si="58"/>
        <v/>
      </c>
      <c r="AX79" s="9" t="str">
        <f t="shared" si="59"/>
        <v/>
      </c>
      <c r="AY79" s="12" t="str">
        <f t="shared" si="60"/>
        <v/>
      </c>
      <c r="AZ79" s="10" t="str">
        <f t="shared" si="61"/>
        <v/>
      </c>
      <c r="BA79" s="10" t="str">
        <f t="shared" si="62"/>
        <v/>
      </c>
      <c r="BB79" s="10" t="str">
        <f t="shared" si="63"/>
        <v/>
      </c>
      <c r="BC79" s="10" t="str">
        <f t="shared" si="64"/>
        <v/>
      </c>
      <c r="BD79" s="10" t="str">
        <f t="shared" si="65"/>
        <v/>
      </c>
      <c r="BE79" s="12" t="str">
        <f t="shared" si="66"/>
        <v/>
      </c>
      <c r="BF79" s="9" t="str">
        <f t="shared" si="67"/>
        <v/>
      </c>
      <c r="BG79" s="9" t="str">
        <f t="shared" si="68"/>
        <v/>
      </c>
      <c r="BH79" s="7" t="str">
        <f t="shared" si="69"/>
        <v/>
      </c>
      <c r="BI79" s="7" t="str">
        <f t="shared" si="70"/>
        <v/>
      </c>
      <c r="BJ79" s="12" t="str">
        <f t="shared" si="71"/>
        <v/>
      </c>
      <c r="BK79" s="80" t="str">
        <f t="shared" si="72"/>
        <v/>
      </c>
      <c r="BL79" s="7" t="str">
        <f t="shared" si="73"/>
        <v/>
      </c>
      <c r="BM79" s="7" t="str">
        <f t="shared" si="125"/>
        <v/>
      </c>
      <c r="BN79" s="12" t="str">
        <f t="shared" si="74"/>
        <v/>
      </c>
      <c r="BO79" s="9" t="str">
        <f t="shared" si="75"/>
        <v/>
      </c>
      <c r="BP79" s="2" t="str">
        <f t="shared" si="76"/>
        <v/>
      </c>
      <c r="BQ79" s="2" t="str">
        <f t="shared" si="77"/>
        <v/>
      </c>
      <c r="BR79" s="20" t="str">
        <f t="shared" si="135"/>
        <v/>
      </c>
      <c r="BS79" s="20" t="str">
        <f t="shared" si="135"/>
        <v/>
      </c>
      <c r="BT79" s="20" t="str">
        <f t="shared" si="135"/>
        <v/>
      </c>
      <c r="BU79" s="86" t="str">
        <f t="shared" si="79"/>
        <v/>
      </c>
      <c r="BV79" s="86" t="str">
        <f t="shared" si="80"/>
        <v/>
      </c>
      <c r="BW79" s="20" t="str">
        <f t="shared" si="135"/>
        <v/>
      </c>
      <c r="BX79" s="86" t="str">
        <f t="shared" si="135"/>
        <v/>
      </c>
      <c r="BY79" s="86" t="str">
        <f t="shared" si="135"/>
        <v/>
      </c>
      <c r="BZ79" s="86" t="str">
        <f t="shared" si="135"/>
        <v/>
      </c>
      <c r="CA79" s="86" t="str">
        <f t="shared" si="135"/>
        <v/>
      </c>
      <c r="CB79" s="86" t="str">
        <f t="shared" si="135"/>
        <v/>
      </c>
      <c r="CC79" s="86" t="str">
        <f t="shared" si="135"/>
        <v/>
      </c>
      <c r="CD79" s="86" t="str">
        <f t="shared" si="135"/>
        <v/>
      </c>
      <c r="CE79" s="20" t="str">
        <f t="shared" si="126"/>
        <v/>
      </c>
      <c r="CF79" s="14" t="str">
        <f t="shared" si="82"/>
        <v/>
      </c>
      <c r="CG79" s="14" t="str">
        <f t="shared" si="83"/>
        <v/>
      </c>
      <c r="CH79" s="8">
        <f t="shared" si="84"/>
        <v>0</v>
      </c>
      <c r="CI79" s="9" t="str">
        <f t="shared" si="85"/>
        <v/>
      </c>
      <c r="CJ79" s="9" t="str">
        <f t="shared" si="86"/>
        <v/>
      </c>
      <c r="CK79" s="9" t="str">
        <f t="shared" si="87"/>
        <v/>
      </c>
      <c r="CL79" s="9" t="str">
        <f t="shared" si="88"/>
        <v/>
      </c>
      <c r="CM79" s="9" t="str">
        <f t="shared" si="89"/>
        <v/>
      </c>
      <c r="CN79" s="9" t="str">
        <f t="shared" si="90"/>
        <v/>
      </c>
      <c r="CO79" s="9" t="str">
        <f t="shared" si="133"/>
        <v/>
      </c>
      <c r="CP79" s="9" t="str">
        <f t="shared" si="133"/>
        <v/>
      </c>
      <c r="CQ79" s="9" t="str">
        <f t="shared" si="133"/>
        <v/>
      </c>
      <c r="CR79" s="9" t="str">
        <f t="shared" si="133"/>
        <v/>
      </c>
      <c r="CS79" s="9" t="str">
        <f t="shared" si="133"/>
        <v/>
      </c>
      <c r="CT79" s="9" t="str">
        <f t="shared" si="133"/>
        <v/>
      </c>
      <c r="CU79" s="9" t="str">
        <f t="shared" si="133"/>
        <v/>
      </c>
      <c r="CV79" s="9" t="str">
        <f t="shared" si="92"/>
        <v/>
      </c>
      <c r="CW79" s="9" t="str">
        <f t="shared" si="134"/>
        <v/>
      </c>
      <c r="CX79" s="9" t="str">
        <f t="shared" si="134"/>
        <v/>
      </c>
      <c r="CY79" s="9" t="str">
        <f t="shared" si="134"/>
        <v/>
      </c>
      <c r="CZ79" s="9" t="str">
        <f t="shared" si="134"/>
        <v/>
      </c>
      <c r="DA79" s="9" t="str">
        <f t="shared" si="134"/>
        <v/>
      </c>
      <c r="DB79" s="9" t="str">
        <f t="shared" si="134"/>
        <v/>
      </c>
      <c r="DC79" s="9" t="str">
        <f t="shared" si="134"/>
        <v/>
      </c>
      <c r="DD79" s="2" t="str">
        <f t="shared" si="94"/>
        <v/>
      </c>
      <c r="DE79" s="2" t="str">
        <f t="shared" si="95"/>
        <v/>
      </c>
      <c r="DF79" s="2" t="str">
        <f t="shared" si="96"/>
        <v/>
      </c>
      <c r="DG79" s="2" t="str">
        <f t="shared" si="97"/>
        <v/>
      </c>
      <c r="DH79" s="2" t="str">
        <f t="shared" si="98"/>
        <v/>
      </c>
      <c r="DI79" s="2" t="str">
        <f t="shared" si="99"/>
        <v/>
      </c>
      <c r="DJ79" s="2" t="str">
        <f t="shared" si="100"/>
        <v/>
      </c>
      <c r="DK79" s="2" t="str">
        <f t="shared" si="101"/>
        <v/>
      </c>
      <c r="DL79" s="16" t="str">
        <f t="shared" si="102"/>
        <v/>
      </c>
      <c r="DM79" s="16" t="str">
        <f t="shared" si="103"/>
        <v/>
      </c>
      <c r="DN79" s="16" t="str">
        <f t="shared" si="104"/>
        <v/>
      </c>
      <c r="DO79" s="72" t="str">
        <f t="shared" si="105"/>
        <v/>
      </c>
      <c r="DP79" s="16" t="str">
        <f t="shared" si="106"/>
        <v/>
      </c>
      <c r="DQ79" s="16" t="str">
        <f t="shared" si="107"/>
        <v/>
      </c>
      <c r="DR79" s="2" t="str">
        <f t="shared" si="108"/>
        <v/>
      </c>
      <c r="DS79" s="2" t="str">
        <f t="shared" si="109"/>
        <v/>
      </c>
      <c r="DT79" s="2" t="str">
        <f t="shared" si="110"/>
        <v/>
      </c>
      <c r="DU79" s="2" t="str">
        <f t="shared" si="111"/>
        <v/>
      </c>
      <c r="DV79" s="15"/>
      <c r="DW79" s="18"/>
      <c r="DX79" s="17"/>
      <c r="DY79" s="47" t="str">
        <f t="shared" si="132"/>
        <v/>
      </c>
      <c r="DZ79" s="47" t="str">
        <f t="shared" si="132"/>
        <v/>
      </c>
      <c r="EA79" s="47" t="str">
        <f t="shared" si="132"/>
        <v/>
      </c>
      <c r="EB79" s="47" t="str">
        <f t="shared" si="132"/>
        <v/>
      </c>
      <c r="EC79" s="49" t="str">
        <f t="shared" si="132"/>
        <v/>
      </c>
      <c r="ED79" s="49" t="str">
        <f t="shared" si="132"/>
        <v/>
      </c>
      <c r="EE79" s="47" t="str">
        <f t="shared" si="132"/>
        <v/>
      </c>
      <c r="EF79" s="47" t="str">
        <f t="shared" si="132"/>
        <v/>
      </c>
      <c r="EG79" s="47" t="str">
        <f t="shared" si="132"/>
        <v/>
      </c>
      <c r="EH79" s="6">
        <f t="shared" si="16"/>
        <v>0</v>
      </c>
      <c r="EI79" s="6">
        <f t="shared" si="17"/>
        <v>0</v>
      </c>
      <c r="EJ79" s="2" t="str">
        <f t="shared" si="18"/>
        <v/>
      </c>
      <c r="EK79" s="2" t="str">
        <f t="shared" si="19"/>
        <v/>
      </c>
      <c r="EL79" s="2" t="str">
        <f t="shared" si="128"/>
        <v/>
      </c>
      <c r="EM79" s="2" t="str">
        <f t="shared" si="21"/>
        <v/>
      </c>
      <c r="EN79" s="2" t="str">
        <f t="shared" si="22"/>
        <v/>
      </c>
      <c r="EO79" s="2">
        <f t="shared" si="23"/>
        <v>0</v>
      </c>
      <c r="EP79" s="2">
        <f t="shared" si="112"/>
        <v>0</v>
      </c>
      <c r="EQ79" s="2"/>
      <c r="ER79" s="2"/>
      <c r="ES79" s="2"/>
      <c r="ET79" s="2"/>
      <c r="EU79" s="2"/>
      <c r="EV79" s="2"/>
      <c r="EW79" s="2">
        <f t="shared" si="24"/>
        <v>0</v>
      </c>
      <c r="EX79" s="2">
        <f t="shared" si="25"/>
        <v>0</v>
      </c>
      <c r="EY79" s="2">
        <f t="shared" si="113"/>
        <v>0</v>
      </c>
      <c r="EZ79" s="2">
        <f t="shared" si="26"/>
        <v>0</v>
      </c>
      <c r="FA79" s="2">
        <f t="shared" si="27"/>
        <v>0</v>
      </c>
      <c r="FB79" s="59"/>
      <c r="FC79" s="2">
        <f t="shared" si="28"/>
        <v>0</v>
      </c>
      <c r="FD79" s="2">
        <f t="shared" si="114"/>
        <v>0</v>
      </c>
      <c r="FE79" s="3">
        <f t="shared" si="127"/>
        <v>0</v>
      </c>
      <c r="FF79" s="3">
        <f t="shared" si="115"/>
        <v>0</v>
      </c>
      <c r="FG79" s="3">
        <f t="shared" si="116"/>
        <v>0</v>
      </c>
      <c r="FH79" s="3">
        <f t="shared" si="29"/>
        <v>0</v>
      </c>
      <c r="FI79" s="67">
        <f t="shared" si="30"/>
        <v>0</v>
      </c>
      <c r="FJ79" s="3">
        <f t="shared" si="31"/>
        <v>0</v>
      </c>
      <c r="FK79" s="3">
        <f t="shared" si="32"/>
        <v>0</v>
      </c>
      <c r="FL79" s="3">
        <f t="shared" si="117"/>
        <v>0</v>
      </c>
      <c r="FM79" s="3">
        <f t="shared" si="118"/>
        <v>0</v>
      </c>
      <c r="FN79" s="3">
        <f t="shared" si="119"/>
        <v>0</v>
      </c>
      <c r="FO79" s="2">
        <f t="shared" si="33"/>
        <v>0</v>
      </c>
      <c r="FP79" s="2">
        <f t="shared" si="34"/>
        <v>0</v>
      </c>
      <c r="FQ79" s="2">
        <f t="shared" si="120"/>
        <v>0</v>
      </c>
      <c r="FR79" s="6" t="str">
        <f>IF(A79=1,1,IF(DW79="","",COUNTA($DW$31:DW79)+1))</f>
        <v/>
      </c>
      <c r="FS79" s="6" t="str">
        <f t="shared" si="35"/>
        <v/>
      </c>
      <c r="FT79" s="43">
        <f t="shared" si="121"/>
        <v>0</v>
      </c>
      <c r="FU79" s="23">
        <f t="shared" si="122"/>
        <v>0</v>
      </c>
      <c r="FV79" s="21">
        <f t="shared" si="123"/>
        <v>0</v>
      </c>
    </row>
    <row r="80" spans="1:178">
      <c r="A80" s="4" t="str">
        <f t="shared" si="36"/>
        <v/>
      </c>
      <c r="B80" s="33"/>
      <c r="C80" s="33"/>
      <c r="D80" s="33"/>
      <c r="E80" s="33"/>
      <c r="F80" s="33"/>
      <c r="G80" s="11" t="str">
        <f t="shared" si="2"/>
        <v/>
      </c>
      <c r="H80" s="3" t="str">
        <f t="shared" si="38"/>
        <v/>
      </c>
      <c r="I80" s="3" t="str">
        <f t="shared" si="3"/>
        <v/>
      </c>
      <c r="J80" s="3" t="str">
        <f t="shared" si="39"/>
        <v/>
      </c>
      <c r="K80" s="3" t="str">
        <f t="shared" si="4"/>
        <v/>
      </c>
      <c r="L80" s="2" t="str">
        <f t="shared" si="5"/>
        <v/>
      </c>
      <c r="M80" s="8" t="str">
        <f t="shared" si="40"/>
        <v/>
      </c>
      <c r="N80" s="8" t="str">
        <f t="shared" si="6"/>
        <v/>
      </c>
      <c r="O80" s="8" t="str">
        <f t="shared" si="41"/>
        <v/>
      </c>
      <c r="P80" s="8" t="str">
        <f t="shared" si="7"/>
        <v/>
      </c>
      <c r="Q80" s="2" t="str">
        <f t="shared" si="8"/>
        <v/>
      </c>
      <c r="R80" s="3" t="str">
        <f t="shared" si="9"/>
        <v/>
      </c>
      <c r="S80" s="3" t="str">
        <f t="shared" si="10"/>
        <v/>
      </c>
      <c r="T80" s="3" t="str">
        <f t="shared" si="42"/>
        <v/>
      </c>
      <c r="U80" s="8" t="str">
        <f t="shared" si="11"/>
        <v/>
      </c>
      <c r="V80" s="2" t="str">
        <f t="shared" si="12"/>
        <v/>
      </c>
      <c r="W80" s="2" t="str">
        <f t="shared" si="13"/>
        <v/>
      </c>
      <c r="X80" s="2" t="str">
        <f t="shared" si="124"/>
        <v/>
      </c>
      <c r="Y80" s="2" t="str">
        <f t="shared" si="14"/>
        <v/>
      </c>
      <c r="Z80" s="46" t="str">
        <f t="shared" si="43"/>
        <v/>
      </c>
      <c r="AA80" s="46" t="str">
        <f t="shared" si="44"/>
        <v/>
      </c>
      <c r="AB80" s="47"/>
      <c r="AC80" s="46" t="str">
        <f t="shared" si="45"/>
        <v/>
      </c>
      <c r="AD80" s="47" t="str">
        <f t="shared" si="46"/>
        <v/>
      </c>
      <c r="AE80" s="48" t="str">
        <f t="shared" si="47"/>
        <v/>
      </c>
      <c r="AF80" s="49" t="str">
        <f t="shared" si="130"/>
        <v/>
      </c>
      <c r="AG80" s="49" t="str">
        <f t="shared" si="130"/>
        <v/>
      </c>
      <c r="AH80" s="49" t="str">
        <f t="shared" si="130"/>
        <v/>
      </c>
      <c r="AI80" s="47" t="str">
        <f t="shared" si="130"/>
        <v/>
      </c>
      <c r="AJ80" s="47" t="str">
        <f t="shared" si="130"/>
        <v/>
      </c>
      <c r="AK80" s="46" t="str">
        <f t="shared" si="130"/>
        <v/>
      </c>
      <c r="AL80" s="47"/>
      <c r="AM80" s="53" t="str">
        <f t="shared" si="49"/>
        <v/>
      </c>
      <c r="AN80" s="50" t="str">
        <f t="shared" si="50"/>
        <v/>
      </c>
      <c r="AO80" s="53" t="s">
        <v>84</v>
      </c>
      <c r="AP80" s="52" t="str">
        <f t="shared" si="51"/>
        <v/>
      </c>
      <c r="AQ80" s="52" t="str">
        <f t="shared" si="52"/>
        <v/>
      </c>
      <c r="AR80" s="47">
        <f t="shared" si="53"/>
        <v>0</v>
      </c>
      <c r="AS80" s="53" t="str">
        <f t="shared" si="54"/>
        <v/>
      </c>
      <c r="AT80" s="52" t="str">
        <f t="shared" si="55"/>
        <v/>
      </c>
      <c r="AU80" s="9" t="str">
        <f t="shared" si="56"/>
        <v/>
      </c>
      <c r="AV80" s="9" t="str">
        <f t="shared" si="57"/>
        <v/>
      </c>
      <c r="AW80" s="12" t="str">
        <f t="shared" si="58"/>
        <v/>
      </c>
      <c r="AX80" s="9" t="str">
        <f t="shared" si="59"/>
        <v/>
      </c>
      <c r="AY80" s="12" t="str">
        <f t="shared" si="60"/>
        <v/>
      </c>
      <c r="AZ80" s="10" t="str">
        <f t="shared" si="61"/>
        <v/>
      </c>
      <c r="BA80" s="10" t="str">
        <f t="shared" si="62"/>
        <v/>
      </c>
      <c r="BB80" s="10" t="str">
        <f t="shared" si="63"/>
        <v/>
      </c>
      <c r="BC80" s="10" t="str">
        <f t="shared" si="64"/>
        <v/>
      </c>
      <c r="BD80" s="10" t="str">
        <f t="shared" si="65"/>
        <v/>
      </c>
      <c r="BE80" s="12" t="str">
        <f t="shared" si="66"/>
        <v/>
      </c>
      <c r="BF80" s="9" t="str">
        <f t="shared" si="67"/>
        <v/>
      </c>
      <c r="BG80" s="9" t="str">
        <f t="shared" si="68"/>
        <v/>
      </c>
      <c r="BH80" s="7" t="str">
        <f t="shared" si="69"/>
        <v/>
      </c>
      <c r="BI80" s="7" t="str">
        <f t="shared" si="70"/>
        <v/>
      </c>
      <c r="BJ80" s="12" t="str">
        <f t="shared" si="71"/>
        <v/>
      </c>
      <c r="BK80" s="80" t="str">
        <f t="shared" si="72"/>
        <v/>
      </c>
      <c r="BL80" s="7" t="str">
        <f t="shared" si="73"/>
        <v/>
      </c>
      <c r="BM80" s="7" t="str">
        <f t="shared" si="125"/>
        <v/>
      </c>
      <c r="BN80" s="12" t="str">
        <f t="shared" si="74"/>
        <v/>
      </c>
      <c r="BO80" s="9" t="str">
        <f t="shared" si="75"/>
        <v/>
      </c>
      <c r="BP80" s="2" t="str">
        <f t="shared" si="76"/>
        <v/>
      </c>
      <c r="BQ80" s="2" t="str">
        <f t="shared" si="77"/>
        <v/>
      </c>
      <c r="BR80" s="20" t="str">
        <f t="shared" si="135"/>
        <v/>
      </c>
      <c r="BS80" s="20" t="str">
        <f t="shared" si="135"/>
        <v/>
      </c>
      <c r="BT80" s="20" t="str">
        <f t="shared" si="135"/>
        <v/>
      </c>
      <c r="BU80" s="86" t="str">
        <f t="shared" si="79"/>
        <v/>
      </c>
      <c r="BV80" s="86" t="str">
        <f t="shared" si="80"/>
        <v/>
      </c>
      <c r="BW80" s="20" t="str">
        <f t="shared" si="135"/>
        <v/>
      </c>
      <c r="BX80" s="86" t="str">
        <f t="shared" si="135"/>
        <v/>
      </c>
      <c r="BY80" s="86" t="str">
        <f t="shared" si="135"/>
        <v/>
      </c>
      <c r="BZ80" s="86" t="str">
        <f t="shared" si="135"/>
        <v/>
      </c>
      <c r="CA80" s="86" t="str">
        <f t="shared" si="135"/>
        <v/>
      </c>
      <c r="CB80" s="86" t="str">
        <f t="shared" si="135"/>
        <v/>
      </c>
      <c r="CC80" s="86" t="str">
        <f t="shared" si="135"/>
        <v/>
      </c>
      <c r="CD80" s="86" t="str">
        <f t="shared" si="135"/>
        <v/>
      </c>
      <c r="CE80" s="20" t="str">
        <f t="shared" si="126"/>
        <v/>
      </c>
      <c r="CF80" s="14" t="str">
        <f t="shared" si="82"/>
        <v/>
      </c>
      <c r="CG80" s="14" t="str">
        <f t="shared" si="83"/>
        <v/>
      </c>
      <c r="CH80" s="8">
        <f t="shared" si="84"/>
        <v>0</v>
      </c>
      <c r="CI80" s="9" t="str">
        <f t="shared" si="85"/>
        <v/>
      </c>
      <c r="CJ80" s="9" t="str">
        <f t="shared" si="86"/>
        <v/>
      </c>
      <c r="CK80" s="9" t="str">
        <f t="shared" si="87"/>
        <v/>
      </c>
      <c r="CL80" s="9" t="str">
        <f t="shared" si="88"/>
        <v/>
      </c>
      <c r="CM80" s="9" t="str">
        <f t="shared" si="89"/>
        <v/>
      </c>
      <c r="CN80" s="9" t="str">
        <f t="shared" si="90"/>
        <v/>
      </c>
      <c r="CO80" s="9" t="str">
        <f t="shared" si="133"/>
        <v/>
      </c>
      <c r="CP80" s="9" t="str">
        <f t="shared" si="133"/>
        <v/>
      </c>
      <c r="CQ80" s="9" t="str">
        <f t="shared" si="133"/>
        <v/>
      </c>
      <c r="CR80" s="9" t="str">
        <f t="shared" si="133"/>
        <v/>
      </c>
      <c r="CS80" s="9" t="str">
        <f t="shared" si="133"/>
        <v/>
      </c>
      <c r="CT80" s="9" t="str">
        <f t="shared" si="133"/>
        <v/>
      </c>
      <c r="CU80" s="9" t="str">
        <f t="shared" si="133"/>
        <v/>
      </c>
      <c r="CV80" s="9" t="str">
        <f t="shared" si="92"/>
        <v/>
      </c>
      <c r="CW80" s="9" t="str">
        <f t="shared" si="134"/>
        <v/>
      </c>
      <c r="CX80" s="9" t="str">
        <f t="shared" si="134"/>
        <v/>
      </c>
      <c r="CY80" s="9" t="str">
        <f t="shared" si="134"/>
        <v/>
      </c>
      <c r="CZ80" s="9" t="str">
        <f t="shared" si="134"/>
        <v/>
      </c>
      <c r="DA80" s="9" t="str">
        <f t="shared" si="134"/>
        <v/>
      </c>
      <c r="DB80" s="9" t="str">
        <f t="shared" si="134"/>
        <v/>
      </c>
      <c r="DC80" s="9" t="str">
        <f t="shared" si="134"/>
        <v/>
      </c>
      <c r="DD80" s="2" t="str">
        <f t="shared" si="94"/>
        <v/>
      </c>
      <c r="DE80" s="2" t="str">
        <f t="shared" si="95"/>
        <v/>
      </c>
      <c r="DF80" s="2" t="str">
        <f t="shared" si="96"/>
        <v/>
      </c>
      <c r="DG80" s="2" t="str">
        <f t="shared" si="97"/>
        <v/>
      </c>
      <c r="DH80" s="2" t="str">
        <f t="shared" si="98"/>
        <v/>
      </c>
      <c r="DI80" s="2" t="str">
        <f t="shared" si="99"/>
        <v/>
      </c>
      <c r="DJ80" s="2" t="str">
        <f t="shared" si="100"/>
        <v/>
      </c>
      <c r="DK80" s="2" t="str">
        <f t="shared" si="101"/>
        <v/>
      </c>
      <c r="DL80" s="16" t="str">
        <f t="shared" si="102"/>
        <v/>
      </c>
      <c r="DM80" s="16" t="str">
        <f t="shared" si="103"/>
        <v/>
      </c>
      <c r="DN80" s="16" t="str">
        <f t="shared" si="104"/>
        <v/>
      </c>
      <c r="DO80" s="72" t="str">
        <f t="shared" si="105"/>
        <v/>
      </c>
      <c r="DP80" s="16" t="str">
        <f t="shared" si="106"/>
        <v/>
      </c>
      <c r="DQ80" s="16" t="str">
        <f t="shared" si="107"/>
        <v/>
      </c>
      <c r="DR80" s="2" t="str">
        <f t="shared" si="108"/>
        <v/>
      </c>
      <c r="DS80" s="2" t="str">
        <f t="shared" si="109"/>
        <v/>
      </c>
      <c r="DT80" s="2" t="str">
        <f t="shared" si="110"/>
        <v/>
      </c>
      <c r="DU80" s="2" t="str">
        <f t="shared" si="111"/>
        <v/>
      </c>
      <c r="DV80" s="15"/>
      <c r="DW80" s="17"/>
      <c r="DX80" s="17"/>
      <c r="DY80" s="47" t="str">
        <f t="shared" si="132"/>
        <v/>
      </c>
      <c r="DZ80" s="47" t="str">
        <f t="shared" si="132"/>
        <v/>
      </c>
      <c r="EA80" s="47" t="str">
        <f t="shared" si="132"/>
        <v/>
      </c>
      <c r="EB80" s="47" t="str">
        <f t="shared" si="132"/>
        <v/>
      </c>
      <c r="EC80" s="49" t="str">
        <f t="shared" si="132"/>
        <v/>
      </c>
      <c r="ED80" s="49" t="str">
        <f t="shared" si="132"/>
        <v/>
      </c>
      <c r="EE80" s="47" t="str">
        <f t="shared" si="132"/>
        <v/>
      </c>
      <c r="EF80" s="47" t="str">
        <f t="shared" si="132"/>
        <v/>
      </c>
      <c r="EG80" s="47" t="str">
        <f t="shared" si="132"/>
        <v/>
      </c>
      <c r="EH80" s="6">
        <f t="shared" si="16"/>
        <v>0</v>
      </c>
      <c r="EI80" s="6">
        <f t="shared" si="17"/>
        <v>0</v>
      </c>
      <c r="EJ80" s="2" t="str">
        <f t="shared" si="18"/>
        <v/>
      </c>
      <c r="EK80" s="2" t="str">
        <f t="shared" si="19"/>
        <v/>
      </c>
      <c r="EL80" s="2" t="str">
        <f t="shared" si="128"/>
        <v/>
      </c>
      <c r="EM80" s="2" t="str">
        <f t="shared" si="21"/>
        <v/>
      </c>
      <c r="EN80" s="2" t="str">
        <f t="shared" si="22"/>
        <v/>
      </c>
      <c r="EO80" s="2">
        <f t="shared" si="23"/>
        <v>0</v>
      </c>
      <c r="EP80" s="2">
        <f t="shared" si="112"/>
        <v>0</v>
      </c>
      <c r="EQ80" s="2"/>
      <c r="ER80" s="2"/>
      <c r="ES80" s="2"/>
      <c r="ET80" s="2"/>
      <c r="EU80" s="2"/>
      <c r="EV80" s="2"/>
      <c r="EW80" s="2">
        <f t="shared" si="24"/>
        <v>0</v>
      </c>
      <c r="EX80" s="2">
        <f t="shared" si="25"/>
        <v>0</v>
      </c>
      <c r="EY80" s="2">
        <f t="shared" si="113"/>
        <v>0</v>
      </c>
      <c r="EZ80" s="2">
        <f t="shared" si="26"/>
        <v>0</v>
      </c>
      <c r="FA80" s="2">
        <f t="shared" si="27"/>
        <v>0</v>
      </c>
      <c r="FB80" s="59"/>
      <c r="FC80" s="2">
        <f t="shared" si="28"/>
        <v>0</v>
      </c>
      <c r="FD80" s="2">
        <f t="shared" si="114"/>
        <v>0</v>
      </c>
      <c r="FE80" s="3">
        <f t="shared" si="127"/>
        <v>0</v>
      </c>
      <c r="FF80" s="3">
        <f t="shared" si="115"/>
        <v>0</v>
      </c>
      <c r="FG80" s="3">
        <f t="shared" si="116"/>
        <v>0</v>
      </c>
      <c r="FH80" s="3">
        <f t="shared" si="29"/>
        <v>0</v>
      </c>
      <c r="FI80" s="67">
        <f t="shared" si="30"/>
        <v>0</v>
      </c>
      <c r="FJ80" s="3">
        <f t="shared" si="31"/>
        <v>0</v>
      </c>
      <c r="FK80" s="3">
        <f t="shared" si="32"/>
        <v>0</v>
      </c>
      <c r="FL80" s="3">
        <f t="shared" si="117"/>
        <v>0</v>
      </c>
      <c r="FM80" s="3">
        <f t="shared" si="118"/>
        <v>0</v>
      </c>
      <c r="FN80" s="3">
        <f t="shared" si="119"/>
        <v>0</v>
      </c>
      <c r="FO80" s="2">
        <f t="shared" si="33"/>
        <v>0</v>
      </c>
      <c r="FP80" s="2">
        <f t="shared" si="34"/>
        <v>0</v>
      </c>
      <c r="FQ80" s="2">
        <f t="shared" si="120"/>
        <v>0</v>
      </c>
      <c r="FR80" s="6" t="str">
        <f>IF(A80=1,1,IF(DW80="","",COUNTA($DW$31:DW80)+1))</f>
        <v/>
      </c>
      <c r="FS80" s="6" t="str">
        <f t="shared" si="35"/>
        <v/>
      </c>
      <c r="FT80" s="43">
        <f t="shared" si="121"/>
        <v>0</v>
      </c>
      <c r="FU80" s="23">
        <f t="shared" si="122"/>
        <v>0</v>
      </c>
      <c r="FV80" s="21">
        <f t="shared" si="123"/>
        <v>0</v>
      </c>
    </row>
    <row r="81" spans="1:178">
      <c r="A81" s="4" t="str">
        <f t="shared" si="36"/>
        <v/>
      </c>
      <c r="B81" s="33"/>
      <c r="C81" s="33"/>
      <c r="D81" s="33"/>
      <c r="E81" s="33"/>
      <c r="F81" s="33"/>
      <c r="G81" s="11" t="str">
        <f t="shared" si="2"/>
        <v/>
      </c>
      <c r="H81" s="3" t="str">
        <f t="shared" si="38"/>
        <v/>
      </c>
      <c r="I81" s="3" t="str">
        <f t="shared" si="3"/>
        <v/>
      </c>
      <c r="J81" s="3" t="str">
        <f t="shared" si="39"/>
        <v/>
      </c>
      <c r="K81" s="3" t="str">
        <f t="shared" si="4"/>
        <v/>
      </c>
      <c r="L81" s="2" t="str">
        <f t="shared" si="5"/>
        <v/>
      </c>
      <c r="M81" s="8" t="str">
        <f t="shared" si="40"/>
        <v/>
      </c>
      <c r="N81" s="8" t="str">
        <f t="shared" si="6"/>
        <v/>
      </c>
      <c r="O81" s="8" t="str">
        <f t="shared" si="41"/>
        <v/>
      </c>
      <c r="P81" s="8" t="str">
        <f t="shared" si="7"/>
        <v/>
      </c>
      <c r="Q81" s="2" t="str">
        <f t="shared" si="8"/>
        <v/>
      </c>
      <c r="R81" s="3" t="str">
        <f t="shared" si="9"/>
        <v/>
      </c>
      <c r="S81" s="3" t="str">
        <f t="shared" si="10"/>
        <v/>
      </c>
      <c r="T81" s="3" t="str">
        <f t="shared" si="42"/>
        <v/>
      </c>
      <c r="U81" s="8" t="str">
        <f t="shared" si="11"/>
        <v/>
      </c>
      <c r="V81" s="2" t="str">
        <f t="shared" si="12"/>
        <v/>
      </c>
      <c r="W81" s="2" t="str">
        <f t="shared" si="13"/>
        <v/>
      </c>
      <c r="X81" s="2" t="str">
        <f t="shared" si="124"/>
        <v/>
      </c>
      <c r="Y81" s="2" t="str">
        <f t="shared" si="14"/>
        <v/>
      </c>
      <c r="Z81" s="46" t="str">
        <f t="shared" si="43"/>
        <v/>
      </c>
      <c r="AA81" s="46" t="str">
        <f t="shared" si="44"/>
        <v/>
      </c>
      <c r="AB81" s="47"/>
      <c r="AC81" s="46" t="str">
        <f t="shared" si="45"/>
        <v/>
      </c>
      <c r="AD81" s="47" t="str">
        <f t="shared" si="46"/>
        <v/>
      </c>
      <c r="AE81" s="48" t="str">
        <f t="shared" si="47"/>
        <v/>
      </c>
      <c r="AF81" s="49" t="str">
        <f t="shared" si="130"/>
        <v/>
      </c>
      <c r="AG81" s="49" t="str">
        <f t="shared" si="130"/>
        <v/>
      </c>
      <c r="AH81" s="49" t="str">
        <f t="shared" si="130"/>
        <v/>
      </c>
      <c r="AI81" s="47" t="str">
        <f t="shared" si="130"/>
        <v/>
      </c>
      <c r="AJ81" s="47" t="str">
        <f t="shared" si="130"/>
        <v/>
      </c>
      <c r="AK81" s="46" t="str">
        <f t="shared" si="130"/>
        <v/>
      </c>
      <c r="AL81" s="47"/>
      <c r="AM81" s="53" t="str">
        <f t="shared" si="49"/>
        <v/>
      </c>
      <c r="AN81" s="50" t="str">
        <f t="shared" si="50"/>
        <v/>
      </c>
      <c r="AO81" s="53" t="s">
        <v>84</v>
      </c>
      <c r="AP81" s="52" t="str">
        <f t="shared" si="51"/>
        <v/>
      </c>
      <c r="AQ81" s="52" t="str">
        <f t="shared" si="52"/>
        <v/>
      </c>
      <c r="AR81" s="47">
        <f t="shared" si="53"/>
        <v>0</v>
      </c>
      <c r="AS81" s="53" t="str">
        <f t="shared" si="54"/>
        <v/>
      </c>
      <c r="AT81" s="52" t="str">
        <f t="shared" si="55"/>
        <v/>
      </c>
      <c r="AU81" s="9" t="str">
        <f t="shared" si="56"/>
        <v/>
      </c>
      <c r="AV81" s="9" t="str">
        <f t="shared" si="57"/>
        <v/>
      </c>
      <c r="AW81" s="12" t="str">
        <f t="shared" si="58"/>
        <v/>
      </c>
      <c r="AX81" s="9" t="str">
        <f t="shared" si="59"/>
        <v/>
      </c>
      <c r="AY81" s="12" t="str">
        <f t="shared" si="60"/>
        <v/>
      </c>
      <c r="AZ81" s="10" t="str">
        <f t="shared" si="61"/>
        <v/>
      </c>
      <c r="BA81" s="10" t="str">
        <f t="shared" si="62"/>
        <v/>
      </c>
      <c r="BB81" s="10" t="str">
        <f t="shared" si="63"/>
        <v/>
      </c>
      <c r="BC81" s="10" t="str">
        <f t="shared" si="64"/>
        <v/>
      </c>
      <c r="BD81" s="10" t="str">
        <f t="shared" si="65"/>
        <v/>
      </c>
      <c r="BE81" s="12" t="str">
        <f t="shared" si="66"/>
        <v/>
      </c>
      <c r="BF81" s="9" t="str">
        <f t="shared" si="67"/>
        <v/>
      </c>
      <c r="BG81" s="9" t="str">
        <f t="shared" si="68"/>
        <v/>
      </c>
      <c r="BH81" s="7" t="str">
        <f t="shared" si="69"/>
        <v/>
      </c>
      <c r="BI81" s="7" t="str">
        <f t="shared" si="70"/>
        <v/>
      </c>
      <c r="BJ81" s="12" t="str">
        <f t="shared" si="71"/>
        <v/>
      </c>
      <c r="BK81" s="80" t="str">
        <f t="shared" si="72"/>
        <v/>
      </c>
      <c r="BL81" s="7" t="str">
        <f t="shared" si="73"/>
        <v/>
      </c>
      <c r="BM81" s="7" t="str">
        <f t="shared" si="125"/>
        <v/>
      </c>
      <c r="BN81" s="12" t="str">
        <f t="shared" si="74"/>
        <v/>
      </c>
      <c r="BO81" s="9" t="str">
        <f t="shared" si="75"/>
        <v/>
      </c>
      <c r="BP81" s="2" t="str">
        <f t="shared" si="76"/>
        <v/>
      </c>
      <c r="BQ81" s="2" t="str">
        <f t="shared" si="77"/>
        <v/>
      </c>
      <c r="BR81" s="20" t="str">
        <f t="shared" si="135"/>
        <v/>
      </c>
      <c r="BS81" s="20" t="str">
        <f t="shared" si="135"/>
        <v/>
      </c>
      <c r="BT81" s="20" t="str">
        <f t="shared" si="135"/>
        <v/>
      </c>
      <c r="BU81" s="86" t="str">
        <f t="shared" si="79"/>
        <v/>
      </c>
      <c r="BV81" s="86" t="str">
        <f t="shared" si="80"/>
        <v/>
      </c>
      <c r="BW81" s="20" t="str">
        <f t="shared" si="135"/>
        <v/>
      </c>
      <c r="BX81" s="86" t="str">
        <f t="shared" si="135"/>
        <v/>
      </c>
      <c r="BY81" s="86" t="str">
        <f t="shared" si="135"/>
        <v/>
      </c>
      <c r="BZ81" s="86" t="str">
        <f t="shared" si="135"/>
        <v/>
      </c>
      <c r="CA81" s="86" t="str">
        <f t="shared" si="135"/>
        <v/>
      </c>
      <c r="CB81" s="86" t="str">
        <f t="shared" si="135"/>
        <v/>
      </c>
      <c r="CC81" s="86" t="str">
        <f t="shared" si="135"/>
        <v/>
      </c>
      <c r="CD81" s="86" t="str">
        <f t="shared" si="135"/>
        <v/>
      </c>
      <c r="CE81" s="20" t="str">
        <f t="shared" si="126"/>
        <v/>
      </c>
      <c r="CF81" s="14" t="str">
        <f t="shared" si="82"/>
        <v/>
      </c>
      <c r="CG81" s="14" t="str">
        <f t="shared" si="83"/>
        <v/>
      </c>
      <c r="CH81" s="8">
        <f t="shared" si="84"/>
        <v>0</v>
      </c>
      <c r="CI81" s="9" t="str">
        <f t="shared" si="85"/>
        <v/>
      </c>
      <c r="CJ81" s="9" t="str">
        <f t="shared" si="86"/>
        <v/>
      </c>
      <c r="CK81" s="9" t="str">
        <f t="shared" si="87"/>
        <v/>
      </c>
      <c r="CL81" s="9" t="str">
        <f t="shared" si="88"/>
        <v/>
      </c>
      <c r="CM81" s="9" t="str">
        <f t="shared" si="89"/>
        <v/>
      </c>
      <c r="CN81" s="9" t="str">
        <f t="shared" si="90"/>
        <v/>
      </c>
      <c r="CO81" s="9" t="str">
        <f t="shared" si="133"/>
        <v/>
      </c>
      <c r="CP81" s="9" t="str">
        <f t="shared" si="133"/>
        <v/>
      </c>
      <c r="CQ81" s="9" t="str">
        <f t="shared" si="133"/>
        <v/>
      </c>
      <c r="CR81" s="9" t="str">
        <f t="shared" si="133"/>
        <v/>
      </c>
      <c r="CS81" s="9" t="str">
        <f t="shared" si="133"/>
        <v/>
      </c>
      <c r="CT81" s="9" t="str">
        <f t="shared" si="133"/>
        <v/>
      </c>
      <c r="CU81" s="9" t="str">
        <f t="shared" si="133"/>
        <v/>
      </c>
      <c r="CV81" s="9" t="str">
        <f t="shared" si="92"/>
        <v/>
      </c>
      <c r="CW81" s="9" t="str">
        <f t="shared" si="134"/>
        <v/>
      </c>
      <c r="CX81" s="9" t="str">
        <f t="shared" si="134"/>
        <v/>
      </c>
      <c r="CY81" s="9" t="str">
        <f t="shared" si="134"/>
        <v/>
      </c>
      <c r="CZ81" s="9" t="str">
        <f t="shared" si="134"/>
        <v/>
      </c>
      <c r="DA81" s="9" t="str">
        <f t="shared" si="134"/>
        <v/>
      </c>
      <c r="DB81" s="9" t="str">
        <f t="shared" si="134"/>
        <v/>
      </c>
      <c r="DC81" s="9" t="str">
        <f t="shared" si="134"/>
        <v/>
      </c>
      <c r="DD81" s="2" t="str">
        <f t="shared" si="94"/>
        <v/>
      </c>
      <c r="DE81" s="2" t="str">
        <f t="shared" si="95"/>
        <v/>
      </c>
      <c r="DF81" s="2" t="str">
        <f t="shared" si="96"/>
        <v/>
      </c>
      <c r="DG81" s="2" t="str">
        <f t="shared" si="97"/>
        <v/>
      </c>
      <c r="DH81" s="2" t="str">
        <f t="shared" si="98"/>
        <v/>
      </c>
      <c r="DI81" s="2" t="str">
        <f t="shared" si="99"/>
        <v/>
      </c>
      <c r="DJ81" s="2" t="str">
        <f t="shared" si="100"/>
        <v/>
      </c>
      <c r="DK81" s="2" t="str">
        <f t="shared" si="101"/>
        <v/>
      </c>
      <c r="DL81" s="16" t="str">
        <f t="shared" si="102"/>
        <v/>
      </c>
      <c r="DM81" s="16" t="str">
        <f t="shared" si="103"/>
        <v/>
      </c>
      <c r="DN81" s="16" t="str">
        <f t="shared" si="104"/>
        <v/>
      </c>
      <c r="DO81" s="72" t="str">
        <f t="shared" si="105"/>
        <v/>
      </c>
      <c r="DP81" s="16" t="str">
        <f t="shared" si="106"/>
        <v/>
      </c>
      <c r="DQ81" s="16" t="str">
        <f t="shared" si="107"/>
        <v/>
      </c>
      <c r="DR81" s="2" t="str">
        <f t="shared" si="108"/>
        <v/>
      </c>
      <c r="DS81" s="2" t="str">
        <f t="shared" si="109"/>
        <v/>
      </c>
      <c r="DT81" s="2" t="str">
        <f t="shared" si="110"/>
        <v/>
      </c>
      <c r="DU81" s="2" t="str">
        <f t="shared" si="111"/>
        <v/>
      </c>
      <c r="DV81" s="15"/>
      <c r="DW81" s="18"/>
      <c r="DX81" s="17"/>
      <c r="DY81" s="47" t="str">
        <f t="shared" si="132"/>
        <v/>
      </c>
      <c r="DZ81" s="47" t="str">
        <f t="shared" si="132"/>
        <v/>
      </c>
      <c r="EA81" s="47" t="str">
        <f t="shared" si="132"/>
        <v/>
      </c>
      <c r="EB81" s="47" t="str">
        <f t="shared" si="132"/>
        <v/>
      </c>
      <c r="EC81" s="49" t="str">
        <f t="shared" si="132"/>
        <v/>
      </c>
      <c r="ED81" s="49" t="str">
        <f t="shared" si="132"/>
        <v/>
      </c>
      <c r="EE81" s="47" t="str">
        <f t="shared" si="132"/>
        <v/>
      </c>
      <c r="EF81" s="47" t="str">
        <f t="shared" si="132"/>
        <v/>
      </c>
      <c r="EG81" s="47" t="str">
        <f t="shared" si="132"/>
        <v/>
      </c>
      <c r="EH81" s="6">
        <f t="shared" si="16"/>
        <v>0</v>
      </c>
      <c r="EI81" s="6">
        <f t="shared" si="17"/>
        <v>0</v>
      </c>
      <c r="EJ81" s="2" t="str">
        <f t="shared" si="18"/>
        <v/>
      </c>
      <c r="EK81" s="2" t="str">
        <f t="shared" si="19"/>
        <v/>
      </c>
      <c r="EL81" s="2" t="str">
        <f t="shared" si="128"/>
        <v/>
      </c>
      <c r="EM81" s="2" t="str">
        <f t="shared" si="21"/>
        <v/>
      </c>
      <c r="EN81" s="2" t="str">
        <f t="shared" si="22"/>
        <v/>
      </c>
      <c r="EO81" s="2">
        <f t="shared" si="23"/>
        <v>0</v>
      </c>
      <c r="EP81" s="2">
        <f t="shared" si="112"/>
        <v>0</v>
      </c>
      <c r="EQ81" s="2"/>
      <c r="ER81" s="2"/>
      <c r="ES81" s="2"/>
      <c r="ET81" s="2"/>
      <c r="EU81" s="2"/>
      <c r="EV81" s="2"/>
      <c r="EW81" s="2">
        <f t="shared" si="24"/>
        <v>0</v>
      </c>
      <c r="EX81" s="2">
        <f t="shared" si="25"/>
        <v>0</v>
      </c>
      <c r="EY81" s="2">
        <f t="shared" si="113"/>
        <v>0</v>
      </c>
      <c r="EZ81" s="2">
        <f t="shared" si="26"/>
        <v>0</v>
      </c>
      <c r="FA81" s="2">
        <f t="shared" si="27"/>
        <v>0</v>
      </c>
      <c r="FB81" s="59"/>
      <c r="FC81" s="2">
        <f t="shared" si="28"/>
        <v>0</v>
      </c>
      <c r="FD81" s="2">
        <f t="shared" si="114"/>
        <v>0</v>
      </c>
      <c r="FE81" s="3">
        <f t="shared" si="127"/>
        <v>0</v>
      </c>
      <c r="FF81" s="3">
        <f t="shared" si="115"/>
        <v>0</v>
      </c>
      <c r="FG81" s="3">
        <f t="shared" si="116"/>
        <v>0</v>
      </c>
      <c r="FH81" s="3">
        <f t="shared" si="29"/>
        <v>0</v>
      </c>
      <c r="FI81" s="67">
        <f t="shared" si="30"/>
        <v>0</v>
      </c>
      <c r="FJ81" s="3">
        <f t="shared" si="31"/>
        <v>0</v>
      </c>
      <c r="FK81" s="3">
        <f t="shared" si="32"/>
        <v>0</v>
      </c>
      <c r="FL81" s="3">
        <f t="shared" si="117"/>
        <v>0</v>
      </c>
      <c r="FM81" s="3">
        <f t="shared" si="118"/>
        <v>0</v>
      </c>
      <c r="FN81" s="3">
        <f t="shared" si="119"/>
        <v>0</v>
      </c>
      <c r="FO81" s="2">
        <f t="shared" si="33"/>
        <v>0</v>
      </c>
      <c r="FP81" s="2">
        <f t="shared" si="34"/>
        <v>0</v>
      </c>
      <c r="FQ81" s="2">
        <f t="shared" si="120"/>
        <v>0</v>
      </c>
      <c r="FR81" s="6" t="str">
        <f>IF(A81=1,1,IF(DW81="","",COUNTA($DW$31:DW81)+1))</f>
        <v/>
      </c>
      <c r="FS81" s="6" t="str">
        <f t="shared" si="35"/>
        <v/>
      </c>
      <c r="FT81" s="43">
        <f t="shared" si="121"/>
        <v>0</v>
      </c>
      <c r="FU81" s="23">
        <f t="shared" si="122"/>
        <v>0</v>
      </c>
      <c r="FV81" s="21">
        <f t="shared" si="123"/>
        <v>0</v>
      </c>
    </row>
    <row r="82" spans="1:178">
      <c r="A82" s="4" t="str">
        <f t="shared" si="36"/>
        <v/>
      </c>
      <c r="B82" s="33"/>
      <c r="C82" s="33"/>
      <c r="D82" s="33"/>
      <c r="E82" s="33"/>
      <c r="F82" s="33"/>
      <c r="G82" s="11" t="str">
        <f t="shared" si="2"/>
        <v/>
      </c>
      <c r="H82" s="3" t="str">
        <f t="shared" si="38"/>
        <v/>
      </c>
      <c r="I82" s="3" t="str">
        <f t="shared" si="3"/>
        <v/>
      </c>
      <c r="J82" s="3" t="str">
        <f t="shared" si="39"/>
        <v/>
      </c>
      <c r="K82" s="3" t="str">
        <f t="shared" si="4"/>
        <v/>
      </c>
      <c r="L82" s="2" t="str">
        <f t="shared" si="5"/>
        <v/>
      </c>
      <c r="M82" s="8" t="str">
        <f t="shared" si="40"/>
        <v/>
      </c>
      <c r="N82" s="8" t="str">
        <f t="shared" si="6"/>
        <v/>
      </c>
      <c r="O82" s="8" t="str">
        <f t="shared" si="41"/>
        <v/>
      </c>
      <c r="P82" s="8" t="str">
        <f t="shared" si="7"/>
        <v/>
      </c>
      <c r="Q82" s="2" t="str">
        <f t="shared" si="8"/>
        <v/>
      </c>
      <c r="R82" s="3" t="str">
        <f t="shared" si="9"/>
        <v/>
      </c>
      <c r="S82" s="3" t="str">
        <f t="shared" si="10"/>
        <v/>
      </c>
      <c r="T82" s="3" t="str">
        <f t="shared" si="42"/>
        <v/>
      </c>
      <c r="U82" s="8" t="str">
        <f t="shared" si="11"/>
        <v/>
      </c>
      <c r="V82" s="2" t="str">
        <f t="shared" si="12"/>
        <v/>
      </c>
      <c r="W82" s="2" t="str">
        <f t="shared" si="13"/>
        <v/>
      </c>
      <c r="X82" s="2" t="str">
        <f t="shared" si="124"/>
        <v/>
      </c>
      <c r="Y82" s="2" t="str">
        <f t="shared" si="14"/>
        <v/>
      </c>
      <c r="Z82" s="46" t="str">
        <f t="shared" si="43"/>
        <v/>
      </c>
      <c r="AA82" s="46" t="str">
        <f t="shared" si="44"/>
        <v/>
      </c>
      <c r="AB82" s="47"/>
      <c r="AC82" s="46" t="str">
        <f t="shared" si="45"/>
        <v/>
      </c>
      <c r="AD82" s="47" t="str">
        <f t="shared" si="46"/>
        <v/>
      </c>
      <c r="AE82" s="48" t="str">
        <f t="shared" si="47"/>
        <v/>
      </c>
      <c r="AF82" s="49" t="str">
        <f t="shared" si="130"/>
        <v/>
      </c>
      <c r="AG82" s="49" t="str">
        <f t="shared" si="130"/>
        <v/>
      </c>
      <c r="AH82" s="49" t="str">
        <f t="shared" si="130"/>
        <v/>
      </c>
      <c r="AI82" s="47" t="str">
        <f t="shared" si="130"/>
        <v/>
      </c>
      <c r="AJ82" s="47" t="str">
        <f t="shared" si="130"/>
        <v/>
      </c>
      <c r="AK82" s="46" t="str">
        <f t="shared" si="130"/>
        <v/>
      </c>
      <c r="AL82" s="47"/>
      <c r="AM82" s="53" t="str">
        <f t="shared" si="49"/>
        <v/>
      </c>
      <c r="AN82" s="50" t="str">
        <f t="shared" si="50"/>
        <v/>
      </c>
      <c r="AO82" s="53" t="s">
        <v>84</v>
      </c>
      <c r="AP82" s="52" t="str">
        <f t="shared" si="51"/>
        <v/>
      </c>
      <c r="AQ82" s="52" t="str">
        <f t="shared" si="52"/>
        <v/>
      </c>
      <c r="AR82" s="47">
        <f t="shared" si="53"/>
        <v>0</v>
      </c>
      <c r="AS82" s="53" t="str">
        <f t="shared" si="54"/>
        <v/>
      </c>
      <c r="AT82" s="52" t="str">
        <f t="shared" si="55"/>
        <v/>
      </c>
      <c r="AU82" s="9" t="str">
        <f t="shared" si="56"/>
        <v/>
      </c>
      <c r="AV82" s="9" t="str">
        <f t="shared" si="57"/>
        <v/>
      </c>
      <c r="AW82" s="12" t="str">
        <f t="shared" si="58"/>
        <v/>
      </c>
      <c r="AX82" s="9" t="str">
        <f t="shared" si="59"/>
        <v/>
      </c>
      <c r="AY82" s="12" t="str">
        <f t="shared" si="60"/>
        <v/>
      </c>
      <c r="AZ82" s="10" t="str">
        <f t="shared" si="61"/>
        <v/>
      </c>
      <c r="BA82" s="10" t="str">
        <f t="shared" si="62"/>
        <v/>
      </c>
      <c r="BB82" s="10" t="str">
        <f t="shared" si="63"/>
        <v/>
      </c>
      <c r="BC82" s="10" t="str">
        <f t="shared" si="64"/>
        <v/>
      </c>
      <c r="BD82" s="10" t="str">
        <f t="shared" si="65"/>
        <v/>
      </c>
      <c r="BE82" s="12" t="str">
        <f t="shared" si="66"/>
        <v/>
      </c>
      <c r="BF82" s="9" t="str">
        <f t="shared" si="67"/>
        <v/>
      </c>
      <c r="BG82" s="9" t="str">
        <f t="shared" si="68"/>
        <v/>
      </c>
      <c r="BH82" s="7" t="str">
        <f t="shared" si="69"/>
        <v/>
      </c>
      <c r="BI82" s="7" t="str">
        <f t="shared" si="70"/>
        <v/>
      </c>
      <c r="BJ82" s="12" t="str">
        <f t="shared" si="71"/>
        <v/>
      </c>
      <c r="BK82" s="80" t="str">
        <f t="shared" si="72"/>
        <v/>
      </c>
      <c r="BL82" s="7" t="str">
        <f t="shared" si="73"/>
        <v/>
      </c>
      <c r="BM82" s="7" t="str">
        <f t="shared" si="125"/>
        <v/>
      </c>
      <c r="BN82" s="12" t="str">
        <f t="shared" si="74"/>
        <v/>
      </c>
      <c r="BO82" s="9" t="str">
        <f t="shared" si="75"/>
        <v/>
      </c>
      <c r="BP82" s="2" t="str">
        <f t="shared" si="76"/>
        <v/>
      </c>
      <c r="BQ82" s="2" t="str">
        <f t="shared" si="77"/>
        <v/>
      </c>
      <c r="BR82" s="20" t="str">
        <f t="shared" si="135"/>
        <v/>
      </c>
      <c r="BS82" s="20" t="str">
        <f t="shared" si="135"/>
        <v/>
      </c>
      <c r="BT82" s="20" t="str">
        <f t="shared" si="135"/>
        <v/>
      </c>
      <c r="BU82" s="86" t="str">
        <f t="shared" si="79"/>
        <v/>
      </c>
      <c r="BV82" s="86" t="str">
        <f t="shared" si="80"/>
        <v/>
      </c>
      <c r="BW82" s="20" t="str">
        <f t="shared" si="135"/>
        <v/>
      </c>
      <c r="BX82" s="86" t="str">
        <f t="shared" si="135"/>
        <v/>
      </c>
      <c r="BY82" s="86" t="str">
        <f t="shared" si="135"/>
        <v/>
      </c>
      <c r="BZ82" s="86" t="str">
        <f t="shared" si="135"/>
        <v/>
      </c>
      <c r="CA82" s="86" t="str">
        <f t="shared" si="135"/>
        <v/>
      </c>
      <c r="CB82" s="86" t="str">
        <f t="shared" si="135"/>
        <v/>
      </c>
      <c r="CC82" s="86" t="str">
        <f t="shared" si="135"/>
        <v/>
      </c>
      <c r="CD82" s="86" t="str">
        <f t="shared" si="135"/>
        <v/>
      </c>
      <c r="CE82" s="20" t="str">
        <f t="shared" si="126"/>
        <v/>
      </c>
      <c r="CF82" s="14" t="str">
        <f t="shared" si="82"/>
        <v/>
      </c>
      <c r="CG82" s="14" t="str">
        <f t="shared" si="83"/>
        <v/>
      </c>
      <c r="CH82" s="8">
        <f t="shared" si="84"/>
        <v>0</v>
      </c>
      <c r="CI82" s="9" t="str">
        <f t="shared" si="85"/>
        <v/>
      </c>
      <c r="CJ82" s="9" t="str">
        <f t="shared" si="86"/>
        <v/>
      </c>
      <c r="CK82" s="9" t="str">
        <f t="shared" si="87"/>
        <v/>
      </c>
      <c r="CL82" s="9" t="str">
        <f t="shared" si="88"/>
        <v/>
      </c>
      <c r="CM82" s="9" t="str">
        <f t="shared" si="89"/>
        <v/>
      </c>
      <c r="CN82" s="9" t="str">
        <f t="shared" si="90"/>
        <v/>
      </c>
      <c r="CO82" s="9" t="str">
        <f t="shared" si="133"/>
        <v/>
      </c>
      <c r="CP82" s="9" t="str">
        <f t="shared" si="133"/>
        <v/>
      </c>
      <c r="CQ82" s="9" t="str">
        <f t="shared" si="133"/>
        <v/>
      </c>
      <c r="CR82" s="9" t="str">
        <f t="shared" si="133"/>
        <v/>
      </c>
      <c r="CS82" s="9" t="str">
        <f t="shared" si="133"/>
        <v/>
      </c>
      <c r="CT82" s="9" t="str">
        <f t="shared" si="133"/>
        <v/>
      </c>
      <c r="CU82" s="9" t="str">
        <f t="shared" si="133"/>
        <v/>
      </c>
      <c r="CV82" s="9" t="str">
        <f t="shared" si="92"/>
        <v/>
      </c>
      <c r="CW82" s="9" t="str">
        <f t="shared" si="134"/>
        <v/>
      </c>
      <c r="CX82" s="9" t="str">
        <f t="shared" si="134"/>
        <v/>
      </c>
      <c r="CY82" s="9" t="str">
        <f t="shared" si="134"/>
        <v/>
      </c>
      <c r="CZ82" s="9" t="str">
        <f t="shared" si="134"/>
        <v/>
      </c>
      <c r="DA82" s="9" t="str">
        <f t="shared" si="134"/>
        <v/>
      </c>
      <c r="DB82" s="9" t="str">
        <f t="shared" si="134"/>
        <v/>
      </c>
      <c r="DC82" s="9" t="str">
        <f t="shared" si="134"/>
        <v/>
      </c>
      <c r="DD82" s="2" t="str">
        <f t="shared" si="94"/>
        <v/>
      </c>
      <c r="DE82" s="2" t="str">
        <f t="shared" si="95"/>
        <v/>
      </c>
      <c r="DF82" s="2" t="str">
        <f t="shared" si="96"/>
        <v/>
      </c>
      <c r="DG82" s="2" t="str">
        <f t="shared" si="97"/>
        <v/>
      </c>
      <c r="DH82" s="2" t="str">
        <f t="shared" si="98"/>
        <v/>
      </c>
      <c r="DI82" s="2" t="str">
        <f t="shared" si="99"/>
        <v/>
      </c>
      <c r="DJ82" s="2" t="str">
        <f t="shared" si="100"/>
        <v/>
      </c>
      <c r="DK82" s="2" t="str">
        <f t="shared" si="101"/>
        <v/>
      </c>
      <c r="DL82" s="16" t="str">
        <f t="shared" si="102"/>
        <v/>
      </c>
      <c r="DM82" s="16" t="str">
        <f t="shared" si="103"/>
        <v/>
      </c>
      <c r="DN82" s="16" t="str">
        <f t="shared" si="104"/>
        <v/>
      </c>
      <c r="DO82" s="72" t="str">
        <f t="shared" si="105"/>
        <v/>
      </c>
      <c r="DP82" s="16" t="str">
        <f t="shared" si="106"/>
        <v/>
      </c>
      <c r="DQ82" s="16" t="str">
        <f t="shared" si="107"/>
        <v/>
      </c>
      <c r="DR82" s="2" t="str">
        <f t="shared" si="108"/>
        <v/>
      </c>
      <c r="DS82" s="2" t="str">
        <f t="shared" si="109"/>
        <v/>
      </c>
      <c r="DT82" s="2" t="str">
        <f t="shared" si="110"/>
        <v/>
      </c>
      <c r="DU82" s="2" t="str">
        <f t="shared" si="111"/>
        <v/>
      </c>
      <c r="DV82" s="15"/>
      <c r="DW82" s="18"/>
      <c r="DX82" s="17"/>
      <c r="DY82" s="47" t="str">
        <f t="shared" si="132"/>
        <v/>
      </c>
      <c r="DZ82" s="47" t="str">
        <f t="shared" si="132"/>
        <v/>
      </c>
      <c r="EA82" s="47" t="str">
        <f t="shared" si="132"/>
        <v/>
      </c>
      <c r="EB82" s="47" t="str">
        <f t="shared" si="132"/>
        <v/>
      </c>
      <c r="EC82" s="49" t="str">
        <f t="shared" si="132"/>
        <v/>
      </c>
      <c r="ED82" s="49" t="str">
        <f t="shared" si="132"/>
        <v/>
      </c>
      <c r="EE82" s="47" t="str">
        <f t="shared" si="132"/>
        <v/>
      </c>
      <c r="EF82" s="47" t="str">
        <f t="shared" si="132"/>
        <v/>
      </c>
      <c r="EG82" s="47" t="str">
        <f t="shared" si="132"/>
        <v/>
      </c>
      <c r="EH82" s="6">
        <f t="shared" si="16"/>
        <v>0</v>
      </c>
      <c r="EI82" s="6">
        <f t="shared" si="17"/>
        <v>0</v>
      </c>
      <c r="EJ82" s="2" t="str">
        <f t="shared" si="18"/>
        <v/>
      </c>
      <c r="EK82" s="2" t="str">
        <f t="shared" si="19"/>
        <v/>
      </c>
      <c r="EL82" s="2" t="str">
        <f t="shared" si="128"/>
        <v/>
      </c>
      <c r="EM82" s="2" t="str">
        <f t="shared" si="21"/>
        <v/>
      </c>
      <c r="EN82" s="2" t="str">
        <f t="shared" si="22"/>
        <v/>
      </c>
      <c r="EO82" s="2">
        <f t="shared" si="23"/>
        <v>0</v>
      </c>
      <c r="EP82" s="2">
        <f t="shared" si="112"/>
        <v>0</v>
      </c>
      <c r="EQ82" s="2"/>
      <c r="ER82" s="2"/>
      <c r="ES82" s="2"/>
      <c r="ET82" s="2"/>
      <c r="EU82" s="2"/>
      <c r="EV82" s="2"/>
      <c r="EW82" s="2">
        <f t="shared" si="24"/>
        <v>0</v>
      </c>
      <c r="EX82" s="2">
        <f t="shared" si="25"/>
        <v>0</v>
      </c>
      <c r="EY82" s="2">
        <f t="shared" si="113"/>
        <v>0</v>
      </c>
      <c r="EZ82" s="2">
        <f t="shared" si="26"/>
        <v>0</v>
      </c>
      <c r="FA82" s="2">
        <f t="shared" si="27"/>
        <v>0</v>
      </c>
      <c r="FB82" s="59"/>
      <c r="FC82" s="2">
        <f t="shared" si="28"/>
        <v>0</v>
      </c>
      <c r="FD82" s="2">
        <f t="shared" si="114"/>
        <v>0</v>
      </c>
      <c r="FE82" s="3">
        <f t="shared" si="127"/>
        <v>0</v>
      </c>
      <c r="FF82" s="3">
        <f t="shared" si="115"/>
        <v>0</v>
      </c>
      <c r="FG82" s="3">
        <f t="shared" si="116"/>
        <v>0</v>
      </c>
      <c r="FH82" s="3">
        <f t="shared" si="29"/>
        <v>0</v>
      </c>
      <c r="FI82" s="67">
        <f t="shared" si="30"/>
        <v>0</v>
      </c>
      <c r="FJ82" s="3">
        <f t="shared" si="31"/>
        <v>0</v>
      </c>
      <c r="FK82" s="3">
        <f t="shared" si="32"/>
        <v>0</v>
      </c>
      <c r="FL82" s="3">
        <f t="shared" si="117"/>
        <v>0</v>
      </c>
      <c r="FM82" s="3">
        <f t="shared" si="118"/>
        <v>0</v>
      </c>
      <c r="FN82" s="3">
        <f t="shared" si="119"/>
        <v>0</v>
      </c>
      <c r="FO82" s="2">
        <f t="shared" si="33"/>
        <v>0</v>
      </c>
      <c r="FP82" s="2">
        <f t="shared" si="34"/>
        <v>0</v>
      </c>
      <c r="FQ82" s="2">
        <f t="shared" si="120"/>
        <v>0</v>
      </c>
      <c r="FR82" s="6" t="str">
        <f>IF(A82=1,1,IF(DW82="","",COUNTA($DW$31:DW82)+1))</f>
        <v/>
      </c>
      <c r="FS82" s="6" t="str">
        <f t="shared" si="35"/>
        <v/>
      </c>
      <c r="FT82" s="43">
        <f t="shared" si="121"/>
        <v>0</v>
      </c>
      <c r="FU82" s="23">
        <f t="shared" si="122"/>
        <v>0</v>
      </c>
      <c r="FV82" s="21">
        <f t="shared" si="123"/>
        <v>0</v>
      </c>
    </row>
    <row r="83" spans="1:178">
      <c r="A83" s="4" t="str">
        <f t="shared" si="36"/>
        <v/>
      </c>
      <c r="B83" s="33"/>
      <c r="C83" s="33"/>
      <c r="D83" s="33"/>
      <c r="E83" s="33"/>
      <c r="F83" s="33"/>
      <c r="G83" s="11" t="str">
        <f t="shared" si="2"/>
        <v/>
      </c>
      <c r="H83" s="3" t="str">
        <f t="shared" si="38"/>
        <v/>
      </c>
      <c r="I83" s="3" t="str">
        <f t="shared" si="3"/>
        <v/>
      </c>
      <c r="J83" s="3" t="str">
        <f t="shared" si="39"/>
        <v/>
      </c>
      <c r="K83" s="3" t="str">
        <f t="shared" si="4"/>
        <v/>
      </c>
      <c r="L83" s="2" t="str">
        <f t="shared" si="5"/>
        <v/>
      </c>
      <c r="M83" s="8" t="str">
        <f t="shared" si="40"/>
        <v/>
      </c>
      <c r="N83" s="8" t="str">
        <f t="shared" si="6"/>
        <v/>
      </c>
      <c r="O83" s="8" t="str">
        <f t="shared" si="41"/>
        <v/>
      </c>
      <c r="P83" s="8" t="str">
        <f t="shared" si="7"/>
        <v/>
      </c>
      <c r="Q83" s="2" t="str">
        <f t="shared" si="8"/>
        <v/>
      </c>
      <c r="R83" s="3" t="str">
        <f t="shared" si="9"/>
        <v/>
      </c>
      <c r="S83" s="3" t="str">
        <f t="shared" si="10"/>
        <v/>
      </c>
      <c r="T83" s="3" t="str">
        <f t="shared" si="42"/>
        <v/>
      </c>
      <c r="U83" s="8" t="str">
        <f t="shared" si="11"/>
        <v/>
      </c>
      <c r="V83" s="2" t="str">
        <f t="shared" si="12"/>
        <v/>
      </c>
      <c r="W83" s="2" t="str">
        <f t="shared" si="13"/>
        <v/>
      </c>
      <c r="X83" s="2" t="str">
        <f t="shared" si="124"/>
        <v/>
      </c>
      <c r="Y83" s="2" t="str">
        <f t="shared" si="14"/>
        <v/>
      </c>
      <c r="Z83" s="46" t="str">
        <f t="shared" si="43"/>
        <v/>
      </c>
      <c r="AA83" s="46" t="str">
        <f t="shared" si="44"/>
        <v/>
      </c>
      <c r="AB83" s="47"/>
      <c r="AC83" s="46" t="str">
        <f t="shared" si="45"/>
        <v/>
      </c>
      <c r="AD83" s="47" t="str">
        <f t="shared" si="46"/>
        <v/>
      </c>
      <c r="AE83" s="48" t="str">
        <f t="shared" si="47"/>
        <v/>
      </c>
      <c r="AF83" s="49" t="str">
        <f t="shared" si="130"/>
        <v/>
      </c>
      <c r="AG83" s="49" t="str">
        <f t="shared" si="130"/>
        <v/>
      </c>
      <c r="AH83" s="49" t="str">
        <f t="shared" si="130"/>
        <v/>
      </c>
      <c r="AI83" s="47" t="str">
        <f t="shared" si="130"/>
        <v/>
      </c>
      <c r="AJ83" s="47" t="str">
        <f t="shared" si="130"/>
        <v/>
      </c>
      <c r="AK83" s="46" t="str">
        <f t="shared" si="130"/>
        <v/>
      </c>
      <c r="AL83" s="47"/>
      <c r="AM83" s="53" t="str">
        <f t="shared" si="49"/>
        <v/>
      </c>
      <c r="AN83" s="50" t="str">
        <f t="shared" si="50"/>
        <v/>
      </c>
      <c r="AO83" s="53" t="s">
        <v>84</v>
      </c>
      <c r="AP83" s="52" t="str">
        <f t="shared" si="51"/>
        <v/>
      </c>
      <c r="AQ83" s="52" t="str">
        <f t="shared" si="52"/>
        <v/>
      </c>
      <c r="AR83" s="47">
        <f t="shared" si="53"/>
        <v>0</v>
      </c>
      <c r="AS83" s="53" t="str">
        <f t="shared" si="54"/>
        <v/>
      </c>
      <c r="AT83" s="52" t="str">
        <f t="shared" si="55"/>
        <v/>
      </c>
      <c r="AU83" s="9" t="str">
        <f t="shared" si="56"/>
        <v/>
      </c>
      <c r="AV83" s="9" t="str">
        <f t="shared" si="57"/>
        <v/>
      </c>
      <c r="AW83" s="12" t="str">
        <f t="shared" si="58"/>
        <v/>
      </c>
      <c r="AX83" s="9" t="str">
        <f t="shared" si="59"/>
        <v/>
      </c>
      <c r="AY83" s="12" t="str">
        <f t="shared" si="60"/>
        <v/>
      </c>
      <c r="AZ83" s="10" t="str">
        <f t="shared" si="61"/>
        <v/>
      </c>
      <c r="BA83" s="10" t="str">
        <f t="shared" si="62"/>
        <v/>
      </c>
      <c r="BB83" s="10" t="str">
        <f t="shared" si="63"/>
        <v/>
      </c>
      <c r="BC83" s="10" t="str">
        <f t="shared" si="64"/>
        <v/>
      </c>
      <c r="BD83" s="10" t="str">
        <f t="shared" si="65"/>
        <v/>
      </c>
      <c r="BE83" s="12" t="str">
        <f t="shared" si="66"/>
        <v/>
      </c>
      <c r="BF83" s="9" t="str">
        <f t="shared" si="67"/>
        <v/>
      </c>
      <c r="BG83" s="9" t="str">
        <f t="shared" si="68"/>
        <v/>
      </c>
      <c r="BH83" s="7" t="str">
        <f t="shared" si="69"/>
        <v/>
      </c>
      <c r="BI83" s="7" t="str">
        <f t="shared" si="70"/>
        <v/>
      </c>
      <c r="BJ83" s="12" t="str">
        <f t="shared" si="71"/>
        <v/>
      </c>
      <c r="BK83" s="80" t="str">
        <f t="shared" si="72"/>
        <v/>
      </c>
      <c r="BL83" s="7" t="str">
        <f t="shared" si="73"/>
        <v/>
      </c>
      <c r="BM83" s="7" t="str">
        <f t="shared" si="125"/>
        <v/>
      </c>
      <c r="BN83" s="12" t="str">
        <f t="shared" si="74"/>
        <v/>
      </c>
      <c r="BO83" s="9" t="str">
        <f t="shared" si="75"/>
        <v/>
      </c>
      <c r="BP83" s="2" t="str">
        <f t="shared" si="76"/>
        <v/>
      </c>
      <c r="BQ83" s="2" t="str">
        <f t="shared" si="77"/>
        <v/>
      </c>
      <c r="BR83" s="20" t="str">
        <f t="shared" si="135"/>
        <v/>
      </c>
      <c r="BS83" s="20" t="str">
        <f t="shared" si="135"/>
        <v/>
      </c>
      <c r="BT83" s="20" t="str">
        <f t="shared" si="135"/>
        <v/>
      </c>
      <c r="BU83" s="86" t="str">
        <f t="shared" si="79"/>
        <v/>
      </c>
      <c r="BV83" s="86" t="str">
        <f t="shared" si="80"/>
        <v/>
      </c>
      <c r="BW83" s="20" t="str">
        <f t="shared" si="135"/>
        <v/>
      </c>
      <c r="BX83" s="86" t="str">
        <f t="shared" si="135"/>
        <v/>
      </c>
      <c r="BY83" s="86" t="str">
        <f t="shared" si="135"/>
        <v/>
      </c>
      <c r="BZ83" s="86" t="str">
        <f t="shared" si="135"/>
        <v/>
      </c>
      <c r="CA83" s="86" t="str">
        <f t="shared" si="135"/>
        <v/>
      </c>
      <c r="CB83" s="86" t="str">
        <f t="shared" si="135"/>
        <v/>
      </c>
      <c r="CC83" s="86" t="str">
        <f t="shared" si="135"/>
        <v/>
      </c>
      <c r="CD83" s="86" t="str">
        <f t="shared" si="135"/>
        <v/>
      </c>
      <c r="CE83" s="20" t="str">
        <f t="shared" si="126"/>
        <v/>
      </c>
      <c r="CF83" s="14" t="str">
        <f t="shared" si="82"/>
        <v/>
      </c>
      <c r="CG83" s="14" t="str">
        <f t="shared" si="83"/>
        <v/>
      </c>
      <c r="CH83" s="8">
        <f t="shared" si="84"/>
        <v>0</v>
      </c>
      <c r="CI83" s="9" t="str">
        <f t="shared" si="85"/>
        <v/>
      </c>
      <c r="CJ83" s="9" t="str">
        <f t="shared" si="86"/>
        <v/>
      </c>
      <c r="CK83" s="9" t="str">
        <f t="shared" si="87"/>
        <v/>
      </c>
      <c r="CL83" s="9" t="str">
        <f t="shared" si="88"/>
        <v/>
      </c>
      <c r="CM83" s="9" t="str">
        <f t="shared" si="89"/>
        <v/>
      </c>
      <c r="CN83" s="9" t="str">
        <f t="shared" si="90"/>
        <v/>
      </c>
      <c r="CO83" s="9" t="str">
        <f t="shared" si="133"/>
        <v/>
      </c>
      <c r="CP83" s="9" t="str">
        <f t="shared" si="133"/>
        <v/>
      </c>
      <c r="CQ83" s="9" t="str">
        <f t="shared" si="133"/>
        <v/>
      </c>
      <c r="CR83" s="9" t="str">
        <f t="shared" si="133"/>
        <v/>
      </c>
      <c r="CS83" s="9" t="str">
        <f t="shared" si="133"/>
        <v/>
      </c>
      <c r="CT83" s="9" t="str">
        <f t="shared" si="133"/>
        <v/>
      </c>
      <c r="CU83" s="9" t="str">
        <f t="shared" si="133"/>
        <v/>
      </c>
      <c r="CV83" s="9" t="str">
        <f t="shared" si="92"/>
        <v/>
      </c>
      <c r="CW83" s="9" t="str">
        <f t="shared" si="134"/>
        <v/>
      </c>
      <c r="CX83" s="9" t="str">
        <f t="shared" si="134"/>
        <v/>
      </c>
      <c r="CY83" s="9" t="str">
        <f t="shared" si="134"/>
        <v/>
      </c>
      <c r="CZ83" s="9" t="str">
        <f t="shared" si="134"/>
        <v/>
      </c>
      <c r="DA83" s="9" t="str">
        <f t="shared" si="134"/>
        <v/>
      </c>
      <c r="DB83" s="9" t="str">
        <f t="shared" si="134"/>
        <v/>
      </c>
      <c r="DC83" s="9" t="str">
        <f t="shared" si="134"/>
        <v/>
      </c>
      <c r="DD83" s="2" t="str">
        <f t="shared" si="94"/>
        <v/>
      </c>
      <c r="DE83" s="2" t="str">
        <f t="shared" si="95"/>
        <v/>
      </c>
      <c r="DF83" s="2" t="str">
        <f t="shared" si="96"/>
        <v/>
      </c>
      <c r="DG83" s="2" t="str">
        <f t="shared" si="97"/>
        <v/>
      </c>
      <c r="DH83" s="2" t="str">
        <f t="shared" si="98"/>
        <v/>
      </c>
      <c r="DI83" s="2" t="str">
        <f t="shared" si="99"/>
        <v/>
      </c>
      <c r="DJ83" s="2" t="str">
        <f t="shared" si="100"/>
        <v/>
      </c>
      <c r="DK83" s="2" t="str">
        <f t="shared" si="101"/>
        <v/>
      </c>
      <c r="DL83" s="16" t="str">
        <f t="shared" si="102"/>
        <v/>
      </c>
      <c r="DM83" s="16" t="str">
        <f t="shared" si="103"/>
        <v/>
      </c>
      <c r="DN83" s="16" t="str">
        <f t="shared" si="104"/>
        <v/>
      </c>
      <c r="DO83" s="72" t="str">
        <f t="shared" si="105"/>
        <v/>
      </c>
      <c r="DP83" s="16" t="str">
        <f t="shared" si="106"/>
        <v/>
      </c>
      <c r="DQ83" s="16" t="str">
        <f t="shared" si="107"/>
        <v/>
      </c>
      <c r="DR83" s="2" t="str">
        <f t="shared" si="108"/>
        <v/>
      </c>
      <c r="DS83" s="2" t="str">
        <f t="shared" si="109"/>
        <v/>
      </c>
      <c r="DT83" s="2" t="str">
        <f t="shared" si="110"/>
        <v/>
      </c>
      <c r="DU83" s="2" t="str">
        <f t="shared" si="111"/>
        <v/>
      </c>
      <c r="DV83" s="15"/>
      <c r="DW83" s="18"/>
      <c r="DX83" s="17"/>
      <c r="DY83" s="47" t="str">
        <f t="shared" si="132"/>
        <v/>
      </c>
      <c r="DZ83" s="47" t="str">
        <f t="shared" si="132"/>
        <v/>
      </c>
      <c r="EA83" s="47" t="str">
        <f t="shared" si="132"/>
        <v/>
      </c>
      <c r="EB83" s="47" t="str">
        <f t="shared" si="132"/>
        <v/>
      </c>
      <c r="EC83" s="49" t="str">
        <f t="shared" si="132"/>
        <v/>
      </c>
      <c r="ED83" s="49" t="str">
        <f t="shared" si="132"/>
        <v/>
      </c>
      <c r="EE83" s="47" t="str">
        <f t="shared" si="132"/>
        <v/>
      </c>
      <c r="EF83" s="47" t="str">
        <f t="shared" si="132"/>
        <v/>
      </c>
      <c r="EG83" s="47" t="str">
        <f t="shared" si="132"/>
        <v/>
      </c>
      <c r="EH83" s="6">
        <f t="shared" si="16"/>
        <v>0</v>
      </c>
      <c r="EI83" s="6">
        <f t="shared" si="17"/>
        <v>0</v>
      </c>
      <c r="EJ83" s="2" t="str">
        <f t="shared" si="18"/>
        <v/>
      </c>
      <c r="EK83" s="2" t="str">
        <f t="shared" si="19"/>
        <v/>
      </c>
      <c r="EL83" s="2" t="str">
        <f t="shared" si="128"/>
        <v/>
      </c>
      <c r="EM83" s="2" t="str">
        <f t="shared" si="21"/>
        <v/>
      </c>
      <c r="EN83" s="2" t="str">
        <f t="shared" si="22"/>
        <v/>
      </c>
      <c r="EO83" s="2">
        <f t="shared" si="23"/>
        <v>0</v>
      </c>
      <c r="EP83" s="2">
        <f t="shared" si="112"/>
        <v>0</v>
      </c>
      <c r="EQ83" s="2"/>
      <c r="ER83" s="2"/>
      <c r="ES83" s="2"/>
      <c r="ET83" s="2"/>
      <c r="EU83" s="2"/>
      <c r="EV83" s="2"/>
      <c r="EW83" s="2">
        <f t="shared" si="24"/>
        <v>0</v>
      </c>
      <c r="EX83" s="2">
        <f t="shared" si="25"/>
        <v>0</v>
      </c>
      <c r="EY83" s="2">
        <f t="shared" si="113"/>
        <v>0</v>
      </c>
      <c r="EZ83" s="2">
        <f t="shared" si="26"/>
        <v>0</v>
      </c>
      <c r="FA83" s="2">
        <f t="shared" si="27"/>
        <v>0</v>
      </c>
      <c r="FB83" s="59"/>
      <c r="FC83" s="2">
        <f t="shared" si="28"/>
        <v>0</v>
      </c>
      <c r="FD83" s="2">
        <f t="shared" si="114"/>
        <v>0</v>
      </c>
      <c r="FE83" s="3">
        <f t="shared" si="127"/>
        <v>0</v>
      </c>
      <c r="FF83" s="3">
        <f t="shared" si="115"/>
        <v>0</v>
      </c>
      <c r="FG83" s="3">
        <f t="shared" si="116"/>
        <v>0</v>
      </c>
      <c r="FH83" s="3">
        <f t="shared" si="29"/>
        <v>0</v>
      </c>
      <c r="FI83" s="67">
        <f t="shared" si="30"/>
        <v>0</v>
      </c>
      <c r="FJ83" s="3">
        <f t="shared" si="31"/>
        <v>0</v>
      </c>
      <c r="FK83" s="3">
        <f t="shared" si="32"/>
        <v>0</v>
      </c>
      <c r="FL83" s="3">
        <f t="shared" si="117"/>
        <v>0</v>
      </c>
      <c r="FM83" s="3">
        <f t="shared" si="118"/>
        <v>0</v>
      </c>
      <c r="FN83" s="3">
        <f t="shared" si="119"/>
        <v>0</v>
      </c>
      <c r="FO83" s="2">
        <f t="shared" si="33"/>
        <v>0</v>
      </c>
      <c r="FP83" s="2">
        <f t="shared" si="34"/>
        <v>0</v>
      </c>
      <c r="FQ83" s="2">
        <f t="shared" si="120"/>
        <v>0</v>
      </c>
      <c r="FR83" s="6" t="str">
        <f>IF(A83=1,1,IF(DW83="","",COUNTA($DW$31:DW83)+1))</f>
        <v/>
      </c>
      <c r="FS83" s="6" t="str">
        <f t="shared" si="35"/>
        <v/>
      </c>
      <c r="FT83" s="43">
        <f t="shared" si="121"/>
        <v>0</v>
      </c>
      <c r="FU83" s="23">
        <f t="shared" si="122"/>
        <v>0</v>
      </c>
      <c r="FV83" s="21">
        <f t="shared" si="123"/>
        <v>0</v>
      </c>
    </row>
    <row r="84" spans="1:178">
      <c r="A84" s="4" t="str">
        <f t="shared" si="36"/>
        <v/>
      </c>
      <c r="B84" s="33"/>
      <c r="C84" s="33"/>
      <c r="D84" s="33"/>
      <c r="E84" s="33"/>
      <c r="F84" s="33"/>
      <c r="G84" s="11" t="str">
        <f t="shared" si="2"/>
        <v/>
      </c>
      <c r="H84" s="3" t="str">
        <f t="shared" si="38"/>
        <v/>
      </c>
      <c r="I84" s="3" t="str">
        <f t="shared" si="3"/>
        <v/>
      </c>
      <c r="J84" s="3" t="str">
        <f t="shared" si="39"/>
        <v/>
      </c>
      <c r="K84" s="3" t="str">
        <f t="shared" si="4"/>
        <v/>
      </c>
      <c r="L84" s="2" t="str">
        <f t="shared" si="5"/>
        <v/>
      </c>
      <c r="M84" s="8" t="str">
        <f t="shared" si="40"/>
        <v/>
      </c>
      <c r="N84" s="8" t="str">
        <f t="shared" si="6"/>
        <v/>
      </c>
      <c r="O84" s="8" t="str">
        <f t="shared" si="41"/>
        <v/>
      </c>
      <c r="P84" s="8" t="str">
        <f t="shared" si="7"/>
        <v/>
      </c>
      <c r="Q84" s="2" t="str">
        <f t="shared" si="8"/>
        <v/>
      </c>
      <c r="R84" s="3" t="str">
        <f t="shared" si="9"/>
        <v/>
      </c>
      <c r="S84" s="3" t="str">
        <f t="shared" si="10"/>
        <v/>
      </c>
      <c r="T84" s="3" t="str">
        <f t="shared" si="42"/>
        <v/>
      </c>
      <c r="U84" s="8" t="str">
        <f t="shared" si="11"/>
        <v/>
      </c>
      <c r="V84" s="2" t="str">
        <f t="shared" si="12"/>
        <v/>
      </c>
      <c r="W84" s="2" t="str">
        <f t="shared" si="13"/>
        <v/>
      </c>
      <c r="X84" s="2" t="str">
        <f t="shared" si="124"/>
        <v/>
      </c>
      <c r="Y84" s="2" t="str">
        <f t="shared" si="14"/>
        <v/>
      </c>
      <c r="Z84" s="46" t="str">
        <f t="shared" si="43"/>
        <v/>
      </c>
      <c r="AA84" s="46" t="str">
        <f t="shared" si="44"/>
        <v/>
      </c>
      <c r="AB84" s="47"/>
      <c r="AC84" s="46" t="str">
        <f t="shared" si="45"/>
        <v/>
      </c>
      <c r="AD84" s="47" t="str">
        <f t="shared" si="46"/>
        <v/>
      </c>
      <c r="AE84" s="48" t="str">
        <f t="shared" si="47"/>
        <v/>
      </c>
      <c r="AF84" s="49" t="str">
        <f t="shared" si="130"/>
        <v/>
      </c>
      <c r="AG84" s="49" t="str">
        <f t="shared" si="130"/>
        <v/>
      </c>
      <c r="AH84" s="49" t="str">
        <f t="shared" si="130"/>
        <v/>
      </c>
      <c r="AI84" s="47" t="str">
        <f t="shared" si="130"/>
        <v/>
      </c>
      <c r="AJ84" s="47" t="str">
        <f t="shared" si="130"/>
        <v/>
      </c>
      <c r="AK84" s="46" t="str">
        <f t="shared" si="130"/>
        <v/>
      </c>
      <c r="AL84" s="47"/>
      <c r="AM84" s="53" t="str">
        <f t="shared" si="49"/>
        <v/>
      </c>
      <c r="AN84" s="50" t="str">
        <f t="shared" si="50"/>
        <v/>
      </c>
      <c r="AO84" s="53" t="s">
        <v>84</v>
      </c>
      <c r="AP84" s="52" t="str">
        <f t="shared" si="51"/>
        <v/>
      </c>
      <c r="AQ84" s="52" t="str">
        <f t="shared" si="52"/>
        <v/>
      </c>
      <c r="AR84" s="47">
        <f t="shared" si="53"/>
        <v>0</v>
      </c>
      <c r="AS84" s="53" t="str">
        <f t="shared" si="54"/>
        <v/>
      </c>
      <c r="AT84" s="52" t="str">
        <f t="shared" si="55"/>
        <v/>
      </c>
      <c r="AU84" s="9" t="str">
        <f t="shared" si="56"/>
        <v/>
      </c>
      <c r="AV84" s="9" t="str">
        <f t="shared" si="57"/>
        <v/>
      </c>
      <c r="AW84" s="12" t="str">
        <f t="shared" si="58"/>
        <v/>
      </c>
      <c r="AX84" s="9" t="str">
        <f t="shared" si="59"/>
        <v/>
      </c>
      <c r="AY84" s="12" t="str">
        <f t="shared" si="60"/>
        <v/>
      </c>
      <c r="AZ84" s="10" t="str">
        <f t="shared" si="61"/>
        <v/>
      </c>
      <c r="BA84" s="10" t="str">
        <f t="shared" si="62"/>
        <v/>
      </c>
      <c r="BB84" s="10" t="str">
        <f t="shared" si="63"/>
        <v/>
      </c>
      <c r="BC84" s="10" t="str">
        <f t="shared" si="64"/>
        <v/>
      </c>
      <c r="BD84" s="10" t="str">
        <f t="shared" si="65"/>
        <v/>
      </c>
      <c r="BE84" s="12" t="str">
        <f t="shared" si="66"/>
        <v/>
      </c>
      <c r="BF84" s="9" t="str">
        <f t="shared" si="67"/>
        <v/>
      </c>
      <c r="BG84" s="9" t="str">
        <f t="shared" si="68"/>
        <v/>
      </c>
      <c r="BH84" s="7" t="str">
        <f t="shared" si="69"/>
        <v/>
      </c>
      <c r="BI84" s="7" t="str">
        <f t="shared" si="70"/>
        <v/>
      </c>
      <c r="BJ84" s="12" t="str">
        <f t="shared" si="71"/>
        <v/>
      </c>
      <c r="BK84" s="80" t="str">
        <f t="shared" si="72"/>
        <v/>
      </c>
      <c r="BL84" s="7" t="str">
        <f t="shared" si="73"/>
        <v/>
      </c>
      <c r="BM84" s="7" t="str">
        <f t="shared" si="125"/>
        <v/>
      </c>
      <c r="BN84" s="12" t="str">
        <f t="shared" si="74"/>
        <v/>
      </c>
      <c r="BO84" s="9" t="str">
        <f t="shared" si="75"/>
        <v/>
      </c>
      <c r="BP84" s="2" t="str">
        <f t="shared" si="76"/>
        <v/>
      </c>
      <c r="BQ84" s="2" t="str">
        <f t="shared" si="77"/>
        <v/>
      </c>
      <c r="BR84" s="20" t="str">
        <f t="shared" si="135"/>
        <v/>
      </c>
      <c r="BS84" s="20" t="str">
        <f t="shared" si="135"/>
        <v/>
      </c>
      <c r="BT84" s="20" t="str">
        <f t="shared" si="135"/>
        <v/>
      </c>
      <c r="BU84" s="86" t="str">
        <f t="shared" si="79"/>
        <v/>
      </c>
      <c r="BV84" s="86" t="str">
        <f t="shared" si="80"/>
        <v/>
      </c>
      <c r="BW84" s="20" t="str">
        <f t="shared" si="135"/>
        <v/>
      </c>
      <c r="BX84" s="86" t="str">
        <f t="shared" si="135"/>
        <v/>
      </c>
      <c r="BY84" s="86" t="str">
        <f t="shared" si="135"/>
        <v/>
      </c>
      <c r="BZ84" s="86" t="str">
        <f t="shared" si="135"/>
        <v/>
      </c>
      <c r="CA84" s="86" t="str">
        <f t="shared" si="135"/>
        <v/>
      </c>
      <c r="CB84" s="86" t="str">
        <f t="shared" si="135"/>
        <v/>
      </c>
      <c r="CC84" s="86" t="str">
        <f t="shared" si="135"/>
        <v/>
      </c>
      <c r="CD84" s="86" t="str">
        <f t="shared" si="135"/>
        <v/>
      </c>
      <c r="CE84" s="20" t="str">
        <f t="shared" si="126"/>
        <v/>
      </c>
      <c r="CF84" s="14" t="str">
        <f t="shared" si="82"/>
        <v/>
      </c>
      <c r="CG84" s="14" t="str">
        <f t="shared" si="83"/>
        <v/>
      </c>
      <c r="CH84" s="8">
        <f t="shared" si="84"/>
        <v>0</v>
      </c>
      <c r="CI84" s="9" t="str">
        <f t="shared" si="85"/>
        <v/>
      </c>
      <c r="CJ84" s="9" t="str">
        <f t="shared" si="86"/>
        <v/>
      </c>
      <c r="CK84" s="9" t="str">
        <f t="shared" si="87"/>
        <v/>
      </c>
      <c r="CL84" s="9" t="str">
        <f t="shared" si="88"/>
        <v/>
      </c>
      <c r="CM84" s="9" t="str">
        <f t="shared" si="89"/>
        <v/>
      </c>
      <c r="CN84" s="9" t="str">
        <f t="shared" si="90"/>
        <v/>
      </c>
      <c r="CO84" s="9" t="str">
        <f t="shared" si="133"/>
        <v/>
      </c>
      <c r="CP84" s="9" t="str">
        <f t="shared" si="133"/>
        <v/>
      </c>
      <c r="CQ84" s="9" t="str">
        <f t="shared" si="133"/>
        <v/>
      </c>
      <c r="CR84" s="9" t="str">
        <f t="shared" si="133"/>
        <v/>
      </c>
      <c r="CS84" s="9" t="str">
        <f t="shared" si="133"/>
        <v/>
      </c>
      <c r="CT84" s="9" t="str">
        <f t="shared" si="133"/>
        <v/>
      </c>
      <c r="CU84" s="9" t="str">
        <f t="shared" si="133"/>
        <v/>
      </c>
      <c r="CV84" s="9" t="str">
        <f t="shared" si="92"/>
        <v/>
      </c>
      <c r="CW84" s="9" t="str">
        <f t="shared" si="134"/>
        <v/>
      </c>
      <c r="CX84" s="9" t="str">
        <f t="shared" si="134"/>
        <v/>
      </c>
      <c r="CY84" s="9" t="str">
        <f t="shared" si="134"/>
        <v/>
      </c>
      <c r="CZ84" s="9" t="str">
        <f t="shared" si="134"/>
        <v/>
      </c>
      <c r="DA84" s="9" t="str">
        <f t="shared" si="134"/>
        <v/>
      </c>
      <c r="DB84" s="9" t="str">
        <f t="shared" si="134"/>
        <v/>
      </c>
      <c r="DC84" s="9" t="str">
        <f t="shared" si="134"/>
        <v/>
      </c>
      <c r="DD84" s="2" t="str">
        <f t="shared" si="94"/>
        <v/>
      </c>
      <c r="DE84" s="2" t="str">
        <f t="shared" si="95"/>
        <v/>
      </c>
      <c r="DF84" s="2" t="str">
        <f t="shared" si="96"/>
        <v/>
      </c>
      <c r="DG84" s="2" t="str">
        <f t="shared" si="97"/>
        <v/>
      </c>
      <c r="DH84" s="2" t="str">
        <f t="shared" si="98"/>
        <v/>
      </c>
      <c r="DI84" s="2" t="str">
        <f t="shared" si="99"/>
        <v/>
      </c>
      <c r="DJ84" s="2" t="str">
        <f t="shared" si="100"/>
        <v/>
      </c>
      <c r="DK84" s="2" t="str">
        <f t="shared" si="101"/>
        <v/>
      </c>
      <c r="DL84" s="16" t="str">
        <f t="shared" si="102"/>
        <v/>
      </c>
      <c r="DM84" s="16" t="str">
        <f t="shared" si="103"/>
        <v/>
      </c>
      <c r="DN84" s="16" t="str">
        <f t="shared" si="104"/>
        <v/>
      </c>
      <c r="DO84" s="72" t="str">
        <f t="shared" si="105"/>
        <v/>
      </c>
      <c r="DP84" s="16" t="str">
        <f t="shared" si="106"/>
        <v/>
      </c>
      <c r="DQ84" s="16" t="str">
        <f t="shared" si="107"/>
        <v/>
      </c>
      <c r="DR84" s="2" t="str">
        <f t="shared" si="108"/>
        <v/>
      </c>
      <c r="DS84" s="2" t="str">
        <f t="shared" si="109"/>
        <v/>
      </c>
      <c r="DT84" s="2" t="str">
        <f t="shared" si="110"/>
        <v/>
      </c>
      <c r="DU84" s="2" t="str">
        <f t="shared" si="111"/>
        <v/>
      </c>
      <c r="DV84" s="15"/>
      <c r="DW84" s="18"/>
      <c r="DX84" s="17"/>
      <c r="DY84" s="47" t="str">
        <f t="shared" si="132"/>
        <v/>
      </c>
      <c r="DZ84" s="47" t="str">
        <f t="shared" si="132"/>
        <v/>
      </c>
      <c r="EA84" s="47" t="str">
        <f t="shared" si="132"/>
        <v/>
      </c>
      <c r="EB84" s="47" t="str">
        <f t="shared" si="132"/>
        <v/>
      </c>
      <c r="EC84" s="49" t="str">
        <f t="shared" si="132"/>
        <v/>
      </c>
      <c r="ED84" s="49" t="str">
        <f t="shared" si="132"/>
        <v/>
      </c>
      <c r="EE84" s="47" t="str">
        <f t="shared" si="132"/>
        <v/>
      </c>
      <c r="EF84" s="47" t="str">
        <f t="shared" si="132"/>
        <v/>
      </c>
      <c r="EG84" s="47" t="str">
        <f t="shared" si="132"/>
        <v/>
      </c>
      <c r="EH84" s="6">
        <f t="shared" si="16"/>
        <v>0</v>
      </c>
      <c r="EI84" s="6">
        <f t="shared" si="17"/>
        <v>0</v>
      </c>
      <c r="EJ84" s="2" t="str">
        <f t="shared" si="18"/>
        <v/>
      </c>
      <c r="EK84" s="2" t="str">
        <f t="shared" si="19"/>
        <v/>
      </c>
      <c r="EL84" s="2" t="str">
        <f t="shared" si="128"/>
        <v/>
      </c>
      <c r="EM84" s="2" t="str">
        <f t="shared" si="21"/>
        <v/>
      </c>
      <c r="EN84" s="2" t="str">
        <f t="shared" si="22"/>
        <v/>
      </c>
      <c r="EO84" s="2">
        <f t="shared" si="23"/>
        <v>0</v>
      </c>
      <c r="EP84" s="2">
        <f t="shared" si="112"/>
        <v>0</v>
      </c>
      <c r="EQ84" s="2"/>
      <c r="ER84" s="2"/>
      <c r="ES84" s="2"/>
      <c r="ET84" s="2"/>
      <c r="EU84" s="2"/>
      <c r="EV84" s="2"/>
      <c r="EW84" s="2">
        <f t="shared" si="24"/>
        <v>0</v>
      </c>
      <c r="EX84" s="2">
        <f t="shared" si="25"/>
        <v>0</v>
      </c>
      <c r="EY84" s="2">
        <f t="shared" si="113"/>
        <v>0</v>
      </c>
      <c r="EZ84" s="2">
        <f t="shared" si="26"/>
        <v>0</v>
      </c>
      <c r="FA84" s="2">
        <f t="shared" si="27"/>
        <v>0</v>
      </c>
      <c r="FB84" s="59"/>
      <c r="FC84" s="2">
        <f t="shared" si="28"/>
        <v>0</v>
      </c>
      <c r="FD84" s="2">
        <f t="shared" si="114"/>
        <v>0</v>
      </c>
      <c r="FE84" s="3">
        <f t="shared" si="127"/>
        <v>0</v>
      </c>
      <c r="FF84" s="3">
        <f t="shared" si="115"/>
        <v>0</v>
      </c>
      <c r="FG84" s="3">
        <f t="shared" si="116"/>
        <v>0</v>
      </c>
      <c r="FH84" s="3">
        <f t="shared" si="29"/>
        <v>0</v>
      </c>
      <c r="FI84" s="67">
        <f t="shared" si="30"/>
        <v>0</v>
      </c>
      <c r="FJ84" s="3">
        <f t="shared" si="31"/>
        <v>0</v>
      </c>
      <c r="FK84" s="3">
        <f t="shared" si="32"/>
        <v>0</v>
      </c>
      <c r="FL84" s="3">
        <f t="shared" si="117"/>
        <v>0</v>
      </c>
      <c r="FM84" s="3">
        <f t="shared" si="118"/>
        <v>0</v>
      </c>
      <c r="FN84" s="3">
        <f t="shared" si="119"/>
        <v>0</v>
      </c>
      <c r="FO84" s="2">
        <f t="shared" si="33"/>
        <v>0</v>
      </c>
      <c r="FP84" s="2">
        <f t="shared" si="34"/>
        <v>0</v>
      </c>
      <c r="FQ84" s="2">
        <f t="shared" si="120"/>
        <v>0</v>
      </c>
      <c r="FR84" s="6" t="str">
        <f>IF(A84=1,1,IF(DW84="","",COUNTA($DW$31:DW84)+1))</f>
        <v/>
      </c>
      <c r="FS84" s="6" t="str">
        <f t="shared" si="35"/>
        <v/>
      </c>
      <c r="FT84" s="43">
        <f t="shared" si="121"/>
        <v>0</v>
      </c>
      <c r="FU84" s="23">
        <f t="shared" si="122"/>
        <v>0</v>
      </c>
      <c r="FV84" s="21">
        <f t="shared" si="123"/>
        <v>0</v>
      </c>
    </row>
    <row r="85" spans="1:178">
      <c r="A85" s="4" t="str">
        <f t="shared" si="36"/>
        <v/>
      </c>
      <c r="B85" s="33"/>
      <c r="C85" s="33"/>
      <c r="D85" s="33"/>
      <c r="E85" s="33"/>
      <c r="F85" s="33"/>
      <c r="G85" s="11" t="str">
        <f t="shared" si="2"/>
        <v/>
      </c>
      <c r="H85" s="3" t="str">
        <f t="shared" si="38"/>
        <v/>
      </c>
      <c r="I85" s="3" t="str">
        <f t="shared" si="3"/>
        <v/>
      </c>
      <c r="J85" s="3" t="str">
        <f t="shared" si="39"/>
        <v/>
      </c>
      <c r="K85" s="3" t="str">
        <f t="shared" si="4"/>
        <v/>
      </c>
      <c r="L85" s="2" t="str">
        <f t="shared" si="5"/>
        <v/>
      </c>
      <c r="M85" s="8" t="str">
        <f t="shared" si="40"/>
        <v/>
      </c>
      <c r="N85" s="8" t="str">
        <f t="shared" si="6"/>
        <v/>
      </c>
      <c r="O85" s="8" t="str">
        <f t="shared" si="41"/>
        <v/>
      </c>
      <c r="P85" s="8" t="str">
        <f t="shared" si="7"/>
        <v/>
      </c>
      <c r="Q85" s="2" t="str">
        <f t="shared" si="8"/>
        <v/>
      </c>
      <c r="R85" s="3" t="str">
        <f t="shared" si="9"/>
        <v/>
      </c>
      <c r="S85" s="3" t="str">
        <f t="shared" si="10"/>
        <v/>
      </c>
      <c r="T85" s="3" t="str">
        <f t="shared" si="42"/>
        <v/>
      </c>
      <c r="U85" s="8" t="str">
        <f t="shared" si="11"/>
        <v/>
      </c>
      <c r="V85" s="2" t="str">
        <f t="shared" si="12"/>
        <v/>
      </c>
      <c r="W85" s="2" t="str">
        <f t="shared" si="13"/>
        <v/>
      </c>
      <c r="X85" s="2" t="str">
        <f t="shared" si="124"/>
        <v/>
      </c>
      <c r="Y85" s="2" t="str">
        <f t="shared" si="14"/>
        <v/>
      </c>
      <c r="Z85" s="46" t="str">
        <f t="shared" si="43"/>
        <v/>
      </c>
      <c r="AA85" s="46" t="str">
        <f t="shared" si="44"/>
        <v/>
      </c>
      <c r="AB85" s="47"/>
      <c r="AC85" s="46" t="str">
        <f t="shared" si="45"/>
        <v/>
      </c>
      <c r="AD85" s="47" t="str">
        <f t="shared" si="46"/>
        <v/>
      </c>
      <c r="AE85" s="48" t="str">
        <f t="shared" si="47"/>
        <v/>
      </c>
      <c r="AF85" s="49" t="str">
        <f t="shared" si="130"/>
        <v/>
      </c>
      <c r="AG85" s="49" t="str">
        <f t="shared" si="130"/>
        <v/>
      </c>
      <c r="AH85" s="49" t="str">
        <f t="shared" si="130"/>
        <v/>
      </c>
      <c r="AI85" s="47" t="str">
        <f t="shared" si="130"/>
        <v/>
      </c>
      <c r="AJ85" s="47" t="str">
        <f t="shared" si="130"/>
        <v/>
      </c>
      <c r="AK85" s="46" t="str">
        <f t="shared" si="130"/>
        <v/>
      </c>
      <c r="AL85" s="47"/>
      <c r="AM85" s="53" t="str">
        <f t="shared" si="49"/>
        <v/>
      </c>
      <c r="AN85" s="50" t="str">
        <f t="shared" si="50"/>
        <v/>
      </c>
      <c r="AO85" s="53" t="s">
        <v>84</v>
      </c>
      <c r="AP85" s="52" t="str">
        <f t="shared" si="51"/>
        <v/>
      </c>
      <c r="AQ85" s="52" t="str">
        <f t="shared" si="52"/>
        <v/>
      </c>
      <c r="AR85" s="47">
        <f t="shared" si="53"/>
        <v>0</v>
      </c>
      <c r="AS85" s="53" t="str">
        <f t="shared" si="54"/>
        <v/>
      </c>
      <c r="AT85" s="52" t="str">
        <f t="shared" si="55"/>
        <v/>
      </c>
      <c r="AU85" s="9" t="str">
        <f t="shared" si="56"/>
        <v/>
      </c>
      <c r="AV85" s="9" t="str">
        <f t="shared" si="57"/>
        <v/>
      </c>
      <c r="AW85" s="12" t="str">
        <f t="shared" si="58"/>
        <v/>
      </c>
      <c r="AX85" s="9" t="str">
        <f t="shared" si="59"/>
        <v/>
      </c>
      <c r="AY85" s="12" t="str">
        <f t="shared" si="60"/>
        <v/>
      </c>
      <c r="AZ85" s="10" t="str">
        <f t="shared" si="61"/>
        <v/>
      </c>
      <c r="BA85" s="10" t="str">
        <f t="shared" si="62"/>
        <v/>
      </c>
      <c r="BB85" s="10" t="str">
        <f t="shared" si="63"/>
        <v/>
      </c>
      <c r="BC85" s="10" t="str">
        <f t="shared" si="64"/>
        <v/>
      </c>
      <c r="BD85" s="10" t="str">
        <f t="shared" si="65"/>
        <v/>
      </c>
      <c r="BE85" s="12" t="str">
        <f t="shared" si="66"/>
        <v/>
      </c>
      <c r="BF85" s="9" t="str">
        <f t="shared" si="67"/>
        <v/>
      </c>
      <c r="BG85" s="9" t="str">
        <f t="shared" si="68"/>
        <v/>
      </c>
      <c r="BH85" s="7" t="str">
        <f t="shared" si="69"/>
        <v/>
      </c>
      <c r="BI85" s="7" t="str">
        <f t="shared" si="70"/>
        <v/>
      </c>
      <c r="BJ85" s="12" t="str">
        <f t="shared" si="71"/>
        <v/>
      </c>
      <c r="BK85" s="80" t="str">
        <f t="shared" si="72"/>
        <v/>
      </c>
      <c r="BL85" s="7" t="str">
        <f t="shared" si="73"/>
        <v/>
      </c>
      <c r="BM85" s="7" t="str">
        <f t="shared" si="125"/>
        <v/>
      </c>
      <c r="BN85" s="12" t="str">
        <f t="shared" si="74"/>
        <v/>
      </c>
      <c r="BO85" s="9" t="str">
        <f t="shared" si="75"/>
        <v/>
      </c>
      <c r="BP85" s="2" t="str">
        <f t="shared" si="76"/>
        <v/>
      </c>
      <c r="BQ85" s="2" t="str">
        <f t="shared" si="77"/>
        <v/>
      </c>
      <c r="BR85" s="20" t="str">
        <f t="shared" si="135"/>
        <v/>
      </c>
      <c r="BS85" s="20" t="str">
        <f t="shared" si="135"/>
        <v/>
      </c>
      <c r="BT85" s="20" t="str">
        <f t="shared" si="135"/>
        <v/>
      </c>
      <c r="BU85" s="86" t="str">
        <f t="shared" si="79"/>
        <v/>
      </c>
      <c r="BV85" s="86" t="str">
        <f t="shared" si="80"/>
        <v/>
      </c>
      <c r="BW85" s="20" t="str">
        <f t="shared" si="135"/>
        <v/>
      </c>
      <c r="BX85" s="86" t="str">
        <f t="shared" si="135"/>
        <v/>
      </c>
      <c r="BY85" s="86" t="str">
        <f t="shared" si="135"/>
        <v/>
      </c>
      <c r="BZ85" s="86" t="str">
        <f t="shared" si="135"/>
        <v/>
      </c>
      <c r="CA85" s="86" t="str">
        <f t="shared" si="135"/>
        <v/>
      </c>
      <c r="CB85" s="86" t="str">
        <f t="shared" si="135"/>
        <v/>
      </c>
      <c r="CC85" s="86" t="str">
        <f t="shared" si="135"/>
        <v/>
      </c>
      <c r="CD85" s="86" t="str">
        <f t="shared" si="135"/>
        <v/>
      </c>
      <c r="CE85" s="20" t="str">
        <f t="shared" si="126"/>
        <v/>
      </c>
      <c r="CF85" s="14" t="str">
        <f t="shared" si="82"/>
        <v/>
      </c>
      <c r="CG85" s="14" t="str">
        <f t="shared" si="83"/>
        <v/>
      </c>
      <c r="CH85" s="8">
        <f t="shared" si="84"/>
        <v>0</v>
      </c>
      <c r="CI85" s="9" t="str">
        <f t="shared" si="85"/>
        <v/>
      </c>
      <c r="CJ85" s="9" t="str">
        <f t="shared" si="86"/>
        <v/>
      </c>
      <c r="CK85" s="9" t="str">
        <f t="shared" si="87"/>
        <v/>
      </c>
      <c r="CL85" s="9" t="str">
        <f t="shared" si="88"/>
        <v/>
      </c>
      <c r="CM85" s="9" t="str">
        <f t="shared" si="89"/>
        <v/>
      </c>
      <c r="CN85" s="9" t="str">
        <f t="shared" si="90"/>
        <v/>
      </c>
      <c r="CO85" s="9" t="str">
        <f t="shared" si="133"/>
        <v/>
      </c>
      <c r="CP85" s="9" t="str">
        <f t="shared" si="133"/>
        <v/>
      </c>
      <c r="CQ85" s="9" t="str">
        <f t="shared" si="133"/>
        <v/>
      </c>
      <c r="CR85" s="9" t="str">
        <f t="shared" si="133"/>
        <v/>
      </c>
      <c r="CS85" s="9" t="str">
        <f t="shared" si="133"/>
        <v/>
      </c>
      <c r="CT85" s="9" t="str">
        <f t="shared" si="133"/>
        <v/>
      </c>
      <c r="CU85" s="9" t="str">
        <f t="shared" si="133"/>
        <v/>
      </c>
      <c r="CV85" s="9" t="str">
        <f t="shared" si="92"/>
        <v/>
      </c>
      <c r="CW85" s="9" t="str">
        <f t="shared" si="134"/>
        <v/>
      </c>
      <c r="CX85" s="9" t="str">
        <f t="shared" si="134"/>
        <v/>
      </c>
      <c r="CY85" s="9" t="str">
        <f t="shared" si="134"/>
        <v/>
      </c>
      <c r="CZ85" s="9" t="str">
        <f t="shared" si="134"/>
        <v/>
      </c>
      <c r="DA85" s="9" t="str">
        <f t="shared" si="134"/>
        <v/>
      </c>
      <c r="DB85" s="9" t="str">
        <f t="shared" si="134"/>
        <v/>
      </c>
      <c r="DC85" s="9" t="str">
        <f t="shared" si="134"/>
        <v/>
      </c>
      <c r="DD85" s="2" t="str">
        <f t="shared" si="94"/>
        <v/>
      </c>
      <c r="DE85" s="2" t="str">
        <f t="shared" si="95"/>
        <v/>
      </c>
      <c r="DF85" s="2" t="str">
        <f t="shared" si="96"/>
        <v/>
      </c>
      <c r="DG85" s="2" t="str">
        <f t="shared" si="97"/>
        <v/>
      </c>
      <c r="DH85" s="2" t="str">
        <f t="shared" si="98"/>
        <v/>
      </c>
      <c r="DI85" s="2" t="str">
        <f t="shared" si="99"/>
        <v/>
      </c>
      <c r="DJ85" s="2" t="str">
        <f t="shared" si="100"/>
        <v/>
      </c>
      <c r="DK85" s="2" t="str">
        <f t="shared" si="101"/>
        <v/>
      </c>
      <c r="DL85" s="16" t="str">
        <f t="shared" si="102"/>
        <v/>
      </c>
      <c r="DM85" s="16" t="str">
        <f t="shared" si="103"/>
        <v/>
      </c>
      <c r="DN85" s="16" t="str">
        <f t="shared" si="104"/>
        <v/>
      </c>
      <c r="DO85" s="72" t="str">
        <f t="shared" si="105"/>
        <v/>
      </c>
      <c r="DP85" s="16" t="str">
        <f t="shared" si="106"/>
        <v/>
      </c>
      <c r="DQ85" s="16" t="str">
        <f t="shared" si="107"/>
        <v/>
      </c>
      <c r="DR85" s="2" t="str">
        <f t="shared" si="108"/>
        <v/>
      </c>
      <c r="DS85" s="2" t="str">
        <f t="shared" si="109"/>
        <v/>
      </c>
      <c r="DT85" s="2" t="str">
        <f t="shared" si="110"/>
        <v/>
      </c>
      <c r="DU85" s="2" t="str">
        <f t="shared" si="111"/>
        <v/>
      </c>
      <c r="DV85" s="15"/>
      <c r="DW85" s="17"/>
      <c r="DX85" s="17"/>
      <c r="DY85" s="47" t="str">
        <f t="shared" si="132"/>
        <v/>
      </c>
      <c r="DZ85" s="47" t="str">
        <f t="shared" si="132"/>
        <v/>
      </c>
      <c r="EA85" s="47" t="str">
        <f t="shared" si="132"/>
        <v/>
      </c>
      <c r="EB85" s="47" t="str">
        <f t="shared" si="132"/>
        <v/>
      </c>
      <c r="EC85" s="49" t="str">
        <f t="shared" si="132"/>
        <v/>
      </c>
      <c r="ED85" s="49" t="str">
        <f t="shared" si="132"/>
        <v/>
      </c>
      <c r="EE85" s="47" t="str">
        <f t="shared" si="132"/>
        <v/>
      </c>
      <c r="EF85" s="47" t="str">
        <f t="shared" si="132"/>
        <v/>
      </c>
      <c r="EG85" s="47" t="str">
        <f t="shared" si="132"/>
        <v/>
      </c>
      <c r="EH85" s="6">
        <f t="shared" si="16"/>
        <v>0</v>
      </c>
      <c r="EI85" s="6">
        <f t="shared" si="17"/>
        <v>0</v>
      </c>
      <c r="EJ85" s="2" t="str">
        <f t="shared" si="18"/>
        <v/>
      </c>
      <c r="EK85" s="2" t="str">
        <f t="shared" si="19"/>
        <v/>
      </c>
      <c r="EL85" s="2" t="str">
        <f t="shared" si="128"/>
        <v/>
      </c>
      <c r="EM85" s="2" t="str">
        <f t="shared" si="21"/>
        <v/>
      </c>
      <c r="EN85" s="2" t="str">
        <f t="shared" si="22"/>
        <v/>
      </c>
      <c r="EO85" s="2">
        <f t="shared" si="23"/>
        <v>0</v>
      </c>
      <c r="EP85" s="2">
        <f t="shared" si="112"/>
        <v>0</v>
      </c>
      <c r="EQ85" s="2"/>
      <c r="ER85" s="2"/>
      <c r="ES85" s="2"/>
      <c r="ET85" s="2"/>
      <c r="EU85" s="2"/>
      <c r="EV85" s="2"/>
      <c r="EW85" s="2">
        <f t="shared" si="24"/>
        <v>0</v>
      </c>
      <c r="EX85" s="2">
        <f t="shared" si="25"/>
        <v>0</v>
      </c>
      <c r="EY85" s="2">
        <f t="shared" si="113"/>
        <v>0</v>
      </c>
      <c r="EZ85" s="2">
        <f t="shared" si="26"/>
        <v>0</v>
      </c>
      <c r="FA85" s="2">
        <f t="shared" si="27"/>
        <v>0</v>
      </c>
      <c r="FB85" s="59"/>
      <c r="FC85" s="2">
        <f t="shared" si="28"/>
        <v>0</v>
      </c>
      <c r="FD85" s="2">
        <f t="shared" si="114"/>
        <v>0</v>
      </c>
      <c r="FE85" s="3">
        <f t="shared" si="127"/>
        <v>0</v>
      </c>
      <c r="FF85" s="3">
        <f t="shared" si="115"/>
        <v>0</v>
      </c>
      <c r="FG85" s="3">
        <f t="shared" si="116"/>
        <v>0</v>
      </c>
      <c r="FH85" s="3">
        <f t="shared" si="29"/>
        <v>0</v>
      </c>
      <c r="FI85" s="67">
        <f t="shared" si="30"/>
        <v>0</v>
      </c>
      <c r="FJ85" s="3">
        <f t="shared" si="31"/>
        <v>0</v>
      </c>
      <c r="FK85" s="3">
        <f t="shared" si="32"/>
        <v>0</v>
      </c>
      <c r="FL85" s="3">
        <f t="shared" si="117"/>
        <v>0</v>
      </c>
      <c r="FM85" s="3">
        <f t="shared" si="118"/>
        <v>0</v>
      </c>
      <c r="FN85" s="3">
        <f t="shared" si="119"/>
        <v>0</v>
      </c>
      <c r="FO85" s="2">
        <f t="shared" si="33"/>
        <v>0</v>
      </c>
      <c r="FP85" s="2">
        <f t="shared" si="34"/>
        <v>0</v>
      </c>
      <c r="FQ85" s="2">
        <f t="shared" si="120"/>
        <v>0</v>
      </c>
      <c r="FR85" s="6" t="str">
        <f>IF(A85=1,1,IF(DW85="","",COUNTA($DW$31:DW85)+1))</f>
        <v/>
      </c>
      <c r="FS85" s="6" t="str">
        <f t="shared" si="35"/>
        <v/>
      </c>
      <c r="FT85" s="43">
        <f t="shared" si="121"/>
        <v>0</v>
      </c>
      <c r="FU85" s="23">
        <f t="shared" si="122"/>
        <v>0</v>
      </c>
      <c r="FV85" s="21">
        <f t="shared" si="123"/>
        <v>0</v>
      </c>
    </row>
    <row r="86" spans="1:178">
      <c r="A86" s="4" t="str">
        <f t="shared" si="36"/>
        <v/>
      </c>
      <c r="B86" s="33"/>
      <c r="C86" s="33"/>
      <c r="D86" s="33"/>
      <c r="E86" s="33"/>
      <c r="F86" s="33"/>
      <c r="G86" s="11" t="str">
        <f t="shared" si="2"/>
        <v/>
      </c>
      <c r="H86" s="3" t="str">
        <f t="shared" si="38"/>
        <v/>
      </c>
      <c r="I86" s="3" t="str">
        <f t="shared" si="3"/>
        <v/>
      </c>
      <c r="J86" s="3" t="str">
        <f t="shared" si="39"/>
        <v/>
      </c>
      <c r="K86" s="3" t="str">
        <f t="shared" si="4"/>
        <v/>
      </c>
      <c r="L86" s="2" t="str">
        <f t="shared" si="5"/>
        <v/>
      </c>
      <c r="M86" s="8" t="str">
        <f t="shared" si="40"/>
        <v/>
      </c>
      <c r="N86" s="8" t="str">
        <f t="shared" si="6"/>
        <v/>
      </c>
      <c r="O86" s="8" t="str">
        <f t="shared" si="41"/>
        <v/>
      </c>
      <c r="P86" s="8" t="str">
        <f t="shared" si="7"/>
        <v/>
      </c>
      <c r="Q86" s="2" t="str">
        <f t="shared" si="8"/>
        <v/>
      </c>
      <c r="R86" s="3" t="str">
        <f t="shared" si="9"/>
        <v/>
      </c>
      <c r="S86" s="3" t="str">
        <f t="shared" si="10"/>
        <v/>
      </c>
      <c r="T86" s="3" t="str">
        <f t="shared" si="42"/>
        <v/>
      </c>
      <c r="U86" s="8" t="str">
        <f t="shared" si="11"/>
        <v/>
      </c>
      <c r="V86" s="2" t="str">
        <f t="shared" si="12"/>
        <v/>
      </c>
      <c r="W86" s="2" t="str">
        <f t="shared" si="13"/>
        <v/>
      </c>
      <c r="X86" s="2" t="str">
        <f t="shared" si="124"/>
        <v/>
      </c>
      <c r="Y86" s="2" t="str">
        <f t="shared" si="14"/>
        <v/>
      </c>
      <c r="Z86" s="46" t="str">
        <f t="shared" si="43"/>
        <v/>
      </c>
      <c r="AA86" s="46" t="str">
        <f t="shared" si="44"/>
        <v/>
      </c>
      <c r="AB86" s="47"/>
      <c r="AC86" s="46" t="str">
        <f t="shared" si="45"/>
        <v/>
      </c>
      <c r="AD86" s="47" t="str">
        <f t="shared" si="46"/>
        <v/>
      </c>
      <c r="AE86" s="48" t="str">
        <f t="shared" si="47"/>
        <v/>
      </c>
      <c r="AF86" s="49" t="str">
        <f t="shared" si="130"/>
        <v/>
      </c>
      <c r="AG86" s="49" t="str">
        <f t="shared" si="130"/>
        <v/>
      </c>
      <c r="AH86" s="49" t="str">
        <f t="shared" si="130"/>
        <v/>
      </c>
      <c r="AI86" s="47" t="str">
        <f t="shared" si="130"/>
        <v/>
      </c>
      <c r="AJ86" s="47" t="str">
        <f t="shared" si="130"/>
        <v/>
      </c>
      <c r="AK86" s="46" t="str">
        <f t="shared" si="130"/>
        <v/>
      </c>
      <c r="AL86" s="47"/>
      <c r="AM86" s="53" t="str">
        <f t="shared" si="49"/>
        <v/>
      </c>
      <c r="AN86" s="50" t="str">
        <f t="shared" si="50"/>
        <v/>
      </c>
      <c r="AO86" s="53" t="s">
        <v>84</v>
      </c>
      <c r="AP86" s="52" t="str">
        <f t="shared" si="51"/>
        <v/>
      </c>
      <c r="AQ86" s="52" t="str">
        <f t="shared" si="52"/>
        <v/>
      </c>
      <c r="AR86" s="47">
        <f t="shared" si="53"/>
        <v>0</v>
      </c>
      <c r="AS86" s="53" t="str">
        <f t="shared" si="54"/>
        <v/>
      </c>
      <c r="AT86" s="52" t="str">
        <f t="shared" si="55"/>
        <v/>
      </c>
      <c r="AU86" s="9" t="str">
        <f t="shared" si="56"/>
        <v/>
      </c>
      <c r="AV86" s="9" t="str">
        <f t="shared" si="57"/>
        <v/>
      </c>
      <c r="AW86" s="12" t="str">
        <f t="shared" si="58"/>
        <v/>
      </c>
      <c r="AX86" s="9" t="str">
        <f t="shared" si="59"/>
        <v/>
      </c>
      <c r="AY86" s="12" t="str">
        <f t="shared" si="60"/>
        <v/>
      </c>
      <c r="AZ86" s="10" t="str">
        <f t="shared" si="61"/>
        <v/>
      </c>
      <c r="BA86" s="10" t="str">
        <f t="shared" si="62"/>
        <v/>
      </c>
      <c r="BB86" s="10" t="str">
        <f t="shared" si="63"/>
        <v/>
      </c>
      <c r="BC86" s="10" t="str">
        <f t="shared" si="64"/>
        <v/>
      </c>
      <c r="BD86" s="10" t="str">
        <f t="shared" si="65"/>
        <v/>
      </c>
      <c r="BE86" s="12" t="str">
        <f t="shared" si="66"/>
        <v/>
      </c>
      <c r="BF86" s="9" t="str">
        <f t="shared" si="67"/>
        <v/>
      </c>
      <c r="BG86" s="9" t="str">
        <f t="shared" si="68"/>
        <v/>
      </c>
      <c r="BH86" s="7" t="str">
        <f t="shared" si="69"/>
        <v/>
      </c>
      <c r="BI86" s="7" t="str">
        <f t="shared" si="70"/>
        <v/>
      </c>
      <c r="BJ86" s="12" t="str">
        <f t="shared" si="71"/>
        <v/>
      </c>
      <c r="BK86" s="80" t="str">
        <f t="shared" si="72"/>
        <v/>
      </c>
      <c r="BL86" s="7" t="str">
        <f t="shared" si="73"/>
        <v/>
      </c>
      <c r="BM86" s="7" t="str">
        <f t="shared" si="125"/>
        <v/>
      </c>
      <c r="BN86" s="12" t="str">
        <f t="shared" si="74"/>
        <v/>
      </c>
      <c r="BO86" s="9" t="str">
        <f t="shared" si="75"/>
        <v/>
      </c>
      <c r="BP86" s="2" t="str">
        <f t="shared" si="76"/>
        <v/>
      </c>
      <c r="BQ86" s="2" t="str">
        <f t="shared" si="77"/>
        <v/>
      </c>
      <c r="BR86" s="20" t="str">
        <f t="shared" si="135"/>
        <v/>
      </c>
      <c r="BS86" s="20" t="str">
        <f t="shared" si="135"/>
        <v/>
      </c>
      <c r="BT86" s="20" t="str">
        <f t="shared" si="135"/>
        <v/>
      </c>
      <c r="BU86" s="86" t="str">
        <f t="shared" si="79"/>
        <v/>
      </c>
      <c r="BV86" s="86" t="str">
        <f t="shared" si="80"/>
        <v/>
      </c>
      <c r="BW86" s="20" t="str">
        <f t="shared" si="135"/>
        <v/>
      </c>
      <c r="BX86" s="86" t="str">
        <f t="shared" si="135"/>
        <v/>
      </c>
      <c r="BY86" s="86" t="str">
        <f t="shared" si="135"/>
        <v/>
      </c>
      <c r="BZ86" s="86" t="str">
        <f t="shared" si="135"/>
        <v/>
      </c>
      <c r="CA86" s="86" t="str">
        <f t="shared" si="135"/>
        <v/>
      </c>
      <c r="CB86" s="86" t="str">
        <f t="shared" si="135"/>
        <v/>
      </c>
      <c r="CC86" s="86" t="str">
        <f t="shared" si="135"/>
        <v/>
      </c>
      <c r="CD86" s="86" t="str">
        <f t="shared" si="135"/>
        <v/>
      </c>
      <c r="CE86" s="20" t="str">
        <f t="shared" si="126"/>
        <v/>
      </c>
      <c r="CF86" s="14" t="str">
        <f t="shared" si="82"/>
        <v/>
      </c>
      <c r="CG86" s="14" t="str">
        <f t="shared" si="83"/>
        <v/>
      </c>
      <c r="CH86" s="8">
        <f t="shared" si="84"/>
        <v>0</v>
      </c>
      <c r="CI86" s="9" t="str">
        <f t="shared" si="85"/>
        <v/>
      </c>
      <c r="CJ86" s="9" t="str">
        <f t="shared" si="86"/>
        <v/>
      </c>
      <c r="CK86" s="9" t="str">
        <f t="shared" si="87"/>
        <v/>
      </c>
      <c r="CL86" s="9" t="str">
        <f t="shared" si="88"/>
        <v/>
      </c>
      <c r="CM86" s="9" t="str">
        <f t="shared" si="89"/>
        <v/>
      </c>
      <c r="CN86" s="9" t="str">
        <f t="shared" si="90"/>
        <v/>
      </c>
      <c r="CO86" s="9" t="str">
        <f t="shared" si="133"/>
        <v/>
      </c>
      <c r="CP86" s="9" t="str">
        <f t="shared" si="133"/>
        <v/>
      </c>
      <c r="CQ86" s="9" t="str">
        <f t="shared" si="133"/>
        <v/>
      </c>
      <c r="CR86" s="9" t="str">
        <f t="shared" si="133"/>
        <v/>
      </c>
      <c r="CS86" s="9" t="str">
        <f t="shared" si="133"/>
        <v/>
      </c>
      <c r="CT86" s="9" t="str">
        <f t="shared" si="133"/>
        <v/>
      </c>
      <c r="CU86" s="9" t="str">
        <f t="shared" si="133"/>
        <v/>
      </c>
      <c r="CV86" s="9" t="str">
        <f t="shared" si="92"/>
        <v/>
      </c>
      <c r="CW86" s="9" t="str">
        <f t="shared" si="134"/>
        <v/>
      </c>
      <c r="CX86" s="9" t="str">
        <f t="shared" si="134"/>
        <v/>
      </c>
      <c r="CY86" s="9" t="str">
        <f t="shared" si="134"/>
        <v/>
      </c>
      <c r="CZ86" s="9" t="str">
        <f t="shared" si="134"/>
        <v/>
      </c>
      <c r="DA86" s="9" t="str">
        <f t="shared" si="134"/>
        <v/>
      </c>
      <c r="DB86" s="9" t="str">
        <f t="shared" si="134"/>
        <v/>
      </c>
      <c r="DC86" s="9" t="str">
        <f t="shared" si="134"/>
        <v/>
      </c>
      <c r="DD86" s="2" t="str">
        <f t="shared" si="94"/>
        <v/>
      </c>
      <c r="DE86" s="2" t="str">
        <f t="shared" si="95"/>
        <v/>
      </c>
      <c r="DF86" s="2" t="str">
        <f t="shared" si="96"/>
        <v/>
      </c>
      <c r="DG86" s="2" t="str">
        <f t="shared" si="97"/>
        <v/>
      </c>
      <c r="DH86" s="2" t="str">
        <f t="shared" si="98"/>
        <v/>
      </c>
      <c r="DI86" s="2" t="str">
        <f t="shared" si="99"/>
        <v/>
      </c>
      <c r="DJ86" s="2" t="str">
        <f t="shared" si="100"/>
        <v/>
      </c>
      <c r="DK86" s="2" t="str">
        <f t="shared" si="101"/>
        <v/>
      </c>
      <c r="DL86" s="16" t="str">
        <f t="shared" si="102"/>
        <v/>
      </c>
      <c r="DM86" s="16" t="str">
        <f t="shared" si="103"/>
        <v/>
      </c>
      <c r="DN86" s="16" t="str">
        <f t="shared" si="104"/>
        <v/>
      </c>
      <c r="DO86" s="72" t="str">
        <f t="shared" si="105"/>
        <v/>
      </c>
      <c r="DP86" s="16" t="str">
        <f t="shared" si="106"/>
        <v/>
      </c>
      <c r="DQ86" s="16" t="str">
        <f t="shared" si="107"/>
        <v/>
      </c>
      <c r="DR86" s="2" t="str">
        <f t="shared" si="108"/>
        <v/>
      </c>
      <c r="DS86" s="2" t="str">
        <f t="shared" si="109"/>
        <v/>
      </c>
      <c r="DT86" s="2" t="str">
        <f t="shared" si="110"/>
        <v/>
      </c>
      <c r="DU86" s="2" t="str">
        <f t="shared" si="111"/>
        <v/>
      </c>
      <c r="DV86" s="15"/>
      <c r="DW86" s="18"/>
      <c r="DX86" s="17"/>
      <c r="DY86" s="47" t="str">
        <f t="shared" si="132"/>
        <v/>
      </c>
      <c r="DZ86" s="47" t="str">
        <f t="shared" si="132"/>
        <v/>
      </c>
      <c r="EA86" s="47" t="str">
        <f t="shared" si="132"/>
        <v/>
      </c>
      <c r="EB86" s="47" t="str">
        <f t="shared" si="132"/>
        <v/>
      </c>
      <c r="EC86" s="49" t="str">
        <f t="shared" si="132"/>
        <v/>
      </c>
      <c r="ED86" s="49" t="str">
        <f t="shared" si="132"/>
        <v/>
      </c>
      <c r="EE86" s="47" t="str">
        <f t="shared" si="132"/>
        <v/>
      </c>
      <c r="EF86" s="47" t="str">
        <f t="shared" si="132"/>
        <v/>
      </c>
      <c r="EG86" s="47" t="str">
        <f t="shared" si="132"/>
        <v/>
      </c>
      <c r="EH86" s="6">
        <f t="shared" si="16"/>
        <v>0</v>
      </c>
      <c r="EI86" s="6">
        <f t="shared" si="17"/>
        <v>0</v>
      </c>
      <c r="EJ86" s="2" t="str">
        <f t="shared" si="18"/>
        <v/>
      </c>
      <c r="EK86" s="2" t="str">
        <f t="shared" si="19"/>
        <v/>
      </c>
      <c r="EL86" s="2" t="str">
        <f t="shared" si="128"/>
        <v/>
      </c>
      <c r="EM86" s="2" t="str">
        <f t="shared" si="21"/>
        <v/>
      </c>
      <c r="EN86" s="2" t="str">
        <f t="shared" si="22"/>
        <v/>
      </c>
      <c r="EO86" s="2">
        <f t="shared" si="23"/>
        <v>0</v>
      </c>
      <c r="EP86" s="2">
        <f t="shared" si="112"/>
        <v>0</v>
      </c>
      <c r="EQ86" s="2"/>
      <c r="ER86" s="2"/>
      <c r="ES86" s="2"/>
      <c r="ET86" s="2"/>
      <c r="EU86" s="2"/>
      <c r="EV86" s="2"/>
      <c r="EW86" s="2">
        <f t="shared" si="24"/>
        <v>0</v>
      </c>
      <c r="EX86" s="2">
        <f t="shared" si="25"/>
        <v>0</v>
      </c>
      <c r="EY86" s="2">
        <f t="shared" si="113"/>
        <v>0</v>
      </c>
      <c r="EZ86" s="2">
        <f t="shared" si="26"/>
        <v>0</v>
      </c>
      <c r="FA86" s="2">
        <f t="shared" si="27"/>
        <v>0</v>
      </c>
      <c r="FB86" s="59"/>
      <c r="FC86" s="2">
        <f t="shared" si="28"/>
        <v>0</v>
      </c>
      <c r="FD86" s="2">
        <f t="shared" si="114"/>
        <v>0</v>
      </c>
      <c r="FE86" s="3">
        <f t="shared" si="127"/>
        <v>0</v>
      </c>
      <c r="FF86" s="3">
        <f t="shared" si="115"/>
        <v>0</v>
      </c>
      <c r="FG86" s="3">
        <f t="shared" si="116"/>
        <v>0</v>
      </c>
      <c r="FH86" s="3">
        <f t="shared" si="29"/>
        <v>0</v>
      </c>
      <c r="FI86" s="67">
        <f t="shared" si="30"/>
        <v>0</v>
      </c>
      <c r="FJ86" s="3">
        <f t="shared" si="31"/>
        <v>0</v>
      </c>
      <c r="FK86" s="3">
        <f t="shared" si="32"/>
        <v>0</v>
      </c>
      <c r="FL86" s="3">
        <f t="shared" si="117"/>
        <v>0</v>
      </c>
      <c r="FM86" s="3">
        <f t="shared" si="118"/>
        <v>0</v>
      </c>
      <c r="FN86" s="3">
        <f t="shared" si="119"/>
        <v>0</v>
      </c>
      <c r="FO86" s="2">
        <f t="shared" si="33"/>
        <v>0</v>
      </c>
      <c r="FP86" s="2">
        <f t="shared" si="34"/>
        <v>0</v>
      </c>
      <c r="FQ86" s="2">
        <f t="shared" si="120"/>
        <v>0</v>
      </c>
      <c r="FR86" s="6" t="str">
        <f>IF(A86=1,1,IF(DW86="","",COUNTA($DW$31:DW86)+1))</f>
        <v/>
      </c>
      <c r="FS86" s="6" t="str">
        <f t="shared" si="35"/>
        <v/>
      </c>
      <c r="FT86" s="43">
        <f t="shared" si="121"/>
        <v>0</v>
      </c>
      <c r="FU86" s="23">
        <f t="shared" si="122"/>
        <v>0</v>
      </c>
      <c r="FV86" s="21">
        <f t="shared" si="123"/>
        <v>0</v>
      </c>
    </row>
    <row r="87" spans="1:178">
      <c r="A87" s="4" t="str">
        <f t="shared" si="36"/>
        <v/>
      </c>
      <c r="B87" s="33"/>
      <c r="C87" s="33"/>
      <c r="D87" s="33"/>
      <c r="E87" s="33"/>
      <c r="F87" s="33"/>
      <c r="G87" s="11" t="str">
        <f t="shared" si="2"/>
        <v/>
      </c>
      <c r="H87" s="3" t="str">
        <f t="shared" si="38"/>
        <v/>
      </c>
      <c r="I87" s="3" t="str">
        <f t="shared" si="3"/>
        <v/>
      </c>
      <c r="J87" s="3" t="str">
        <f t="shared" si="39"/>
        <v/>
      </c>
      <c r="K87" s="3" t="str">
        <f t="shared" si="4"/>
        <v/>
      </c>
      <c r="L87" s="2" t="str">
        <f t="shared" si="5"/>
        <v/>
      </c>
      <c r="M87" s="8" t="str">
        <f t="shared" si="40"/>
        <v/>
      </c>
      <c r="N87" s="8" t="str">
        <f t="shared" si="6"/>
        <v/>
      </c>
      <c r="O87" s="8" t="str">
        <f t="shared" si="41"/>
        <v/>
      </c>
      <c r="P87" s="8" t="str">
        <f t="shared" si="7"/>
        <v/>
      </c>
      <c r="Q87" s="2" t="str">
        <f t="shared" si="8"/>
        <v/>
      </c>
      <c r="R87" s="3" t="str">
        <f t="shared" si="9"/>
        <v/>
      </c>
      <c r="S87" s="3" t="str">
        <f t="shared" si="10"/>
        <v/>
      </c>
      <c r="T87" s="3" t="str">
        <f t="shared" si="42"/>
        <v/>
      </c>
      <c r="U87" s="8" t="str">
        <f t="shared" si="11"/>
        <v/>
      </c>
      <c r="V87" s="2" t="str">
        <f t="shared" si="12"/>
        <v/>
      </c>
      <c r="W87" s="2" t="str">
        <f t="shared" si="13"/>
        <v/>
      </c>
      <c r="X87" s="2" t="str">
        <f t="shared" si="124"/>
        <v/>
      </c>
      <c r="Y87" s="2" t="str">
        <f t="shared" si="14"/>
        <v/>
      </c>
      <c r="Z87" s="46" t="str">
        <f t="shared" si="43"/>
        <v/>
      </c>
      <c r="AA87" s="46" t="str">
        <f t="shared" si="44"/>
        <v/>
      </c>
      <c r="AB87" s="47"/>
      <c r="AC87" s="46" t="str">
        <f t="shared" si="45"/>
        <v/>
      </c>
      <c r="AD87" s="47" t="str">
        <f t="shared" si="46"/>
        <v/>
      </c>
      <c r="AE87" s="48" t="str">
        <f t="shared" si="47"/>
        <v/>
      </c>
      <c r="AF87" s="49" t="str">
        <f t="shared" si="130"/>
        <v/>
      </c>
      <c r="AG87" s="49" t="str">
        <f t="shared" si="130"/>
        <v/>
      </c>
      <c r="AH87" s="49" t="str">
        <f t="shared" si="130"/>
        <v/>
      </c>
      <c r="AI87" s="47" t="str">
        <f t="shared" si="130"/>
        <v/>
      </c>
      <c r="AJ87" s="47" t="str">
        <f t="shared" si="130"/>
        <v/>
      </c>
      <c r="AK87" s="46" t="str">
        <f t="shared" si="130"/>
        <v/>
      </c>
      <c r="AL87" s="47"/>
      <c r="AM87" s="53" t="str">
        <f t="shared" si="49"/>
        <v/>
      </c>
      <c r="AN87" s="50" t="str">
        <f t="shared" si="50"/>
        <v/>
      </c>
      <c r="AO87" s="53" t="s">
        <v>84</v>
      </c>
      <c r="AP87" s="52" t="str">
        <f t="shared" si="51"/>
        <v/>
      </c>
      <c r="AQ87" s="52" t="str">
        <f t="shared" si="52"/>
        <v/>
      </c>
      <c r="AR87" s="47">
        <f t="shared" si="53"/>
        <v>0</v>
      </c>
      <c r="AS87" s="53" t="str">
        <f t="shared" si="54"/>
        <v/>
      </c>
      <c r="AT87" s="52" t="str">
        <f t="shared" si="55"/>
        <v/>
      </c>
      <c r="AU87" s="9" t="str">
        <f t="shared" si="56"/>
        <v/>
      </c>
      <c r="AV87" s="9" t="str">
        <f t="shared" si="57"/>
        <v/>
      </c>
      <c r="AW87" s="12" t="str">
        <f t="shared" si="58"/>
        <v/>
      </c>
      <c r="AX87" s="9" t="str">
        <f t="shared" si="59"/>
        <v/>
      </c>
      <c r="AY87" s="12" t="str">
        <f t="shared" si="60"/>
        <v/>
      </c>
      <c r="AZ87" s="10" t="str">
        <f t="shared" si="61"/>
        <v/>
      </c>
      <c r="BA87" s="10" t="str">
        <f t="shared" si="62"/>
        <v/>
      </c>
      <c r="BB87" s="10" t="str">
        <f t="shared" si="63"/>
        <v/>
      </c>
      <c r="BC87" s="10" t="str">
        <f t="shared" si="64"/>
        <v/>
      </c>
      <c r="BD87" s="10" t="str">
        <f t="shared" si="65"/>
        <v/>
      </c>
      <c r="BE87" s="12" t="str">
        <f t="shared" si="66"/>
        <v/>
      </c>
      <c r="BF87" s="9" t="str">
        <f t="shared" si="67"/>
        <v/>
      </c>
      <c r="BG87" s="9" t="str">
        <f t="shared" si="68"/>
        <v/>
      </c>
      <c r="BH87" s="7" t="str">
        <f t="shared" si="69"/>
        <v/>
      </c>
      <c r="BI87" s="7" t="str">
        <f t="shared" si="70"/>
        <v/>
      </c>
      <c r="BJ87" s="12" t="str">
        <f t="shared" si="71"/>
        <v/>
      </c>
      <c r="BK87" s="80" t="str">
        <f t="shared" si="72"/>
        <v/>
      </c>
      <c r="BL87" s="7" t="str">
        <f t="shared" si="73"/>
        <v/>
      </c>
      <c r="BM87" s="7" t="str">
        <f t="shared" si="125"/>
        <v/>
      </c>
      <c r="BN87" s="12" t="str">
        <f t="shared" si="74"/>
        <v/>
      </c>
      <c r="BO87" s="9" t="str">
        <f t="shared" si="75"/>
        <v/>
      </c>
      <c r="BP87" s="2" t="str">
        <f t="shared" si="76"/>
        <v/>
      </c>
      <c r="BQ87" s="2" t="str">
        <f t="shared" si="77"/>
        <v/>
      </c>
      <c r="BR87" s="20" t="str">
        <f t="shared" si="135"/>
        <v/>
      </c>
      <c r="BS87" s="20" t="str">
        <f t="shared" si="135"/>
        <v/>
      </c>
      <c r="BT87" s="20" t="str">
        <f t="shared" si="135"/>
        <v/>
      </c>
      <c r="BU87" s="86" t="str">
        <f t="shared" si="79"/>
        <v/>
      </c>
      <c r="BV87" s="86" t="str">
        <f t="shared" si="80"/>
        <v/>
      </c>
      <c r="BW87" s="20" t="str">
        <f t="shared" si="135"/>
        <v/>
      </c>
      <c r="BX87" s="86" t="str">
        <f t="shared" si="135"/>
        <v/>
      </c>
      <c r="BY87" s="86" t="str">
        <f t="shared" si="135"/>
        <v/>
      </c>
      <c r="BZ87" s="86" t="str">
        <f t="shared" si="135"/>
        <v/>
      </c>
      <c r="CA87" s="86" t="str">
        <f t="shared" si="135"/>
        <v/>
      </c>
      <c r="CB87" s="86" t="str">
        <f t="shared" si="135"/>
        <v/>
      </c>
      <c r="CC87" s="86" t="str">
        <f t="shared" si="135"/>
        <v/>
      </c>
      <c r="CD87" s="86" t="str">
        <f t="shared" si="135"/>
        <v/>
      </c>
      <c r="CE87" s="20" t="str">
        <f t="shared" si="126"/>
        <v/>
      </c>
      <c r="CF87" s="14" t="str">
        <f t="shared" si="82"/>
        <v/>
      </c>
      <c r="CG87" s="14" t="str">
        <f t="shared" si="83"/>
        <v/>
      </c>
      <c r="CH87" s="8">
        <f t="shared" si="84"/>
        <v>0</v>
      </c>
      <c r="CI87" s="9" t="str">
        <f t="shared" si="85"/>
        <v/>
      </c>
      <c r="CJ87" s="9" t="str">
        <f t="shared" si="86"/>
        <v/>
      </c>
      <c r="CK87" s="9" t="str">
        <f t="shared" si="87"/>
        <v/>
      </c>
      <c r="CL87" s="9" t="str">
        <f t="shared" si="88"/>
        <v/>
      </c>
      <c r="CM87" s="9" t="str">
        <f t="shared" si="89"/>
        <v/>
      </c>
      <c r="CN87" s="9" t="str">
        <f t="shared" si="90"/>
        <v/>
      </c>
      <c r="CO87" s="9" t="str">
        <f t="shared" si="133"/>
        <v/>
      </c>
      <c r="CP87" s="9" t="str">
        <f t="shared" si="133"/>
        <v/>
      </c>
      <c r="CQ87" s="9" t="str">
        <f t="shared" si="133"/>
        <v/>
      </c>
      <c r="CR87" s="9" t="str">
        <f t="shared" si="133"/>
        <v/>
      </c>
      <c r="CS87" s="9" t="str">
        <f t="shared" si="133"/>
        <v/>
      </c>
      <c r="CT87" s="9" t="str">
        <f t="shared" si="133"/>
        <v/>
      </c>
      <c r="CU87" s="9" t="str">
        <f t="shared" si="133"/>
        <v/>
      </c>
      <c r="CV87" s="9" t="str">
        <f t="shared" si="92"/>
        <v/>
      </c>
      <c r="CW87" s="9" t="str">
        <f t="shared" si="134"/>
        <v/>
      </c>
      <c r="CX87" s="9" t="str">
        <f t="shared" si="134"/>
        <v/>
      </c>
      <c r="CY87" s="9" t="str">
        <f t="shared" si="134"/>
        <v/>
      </c>
      <c r="CZ87" s="9" t="str">
        <f t="shared" si="134"/>
        <v/>
      </c>
      <c r="DA87" s="9" t="str">
        <f t="shared" si="134"/>
        <v/>
      </c>
      <c r="DB87" s="9" t="str">
        <f t="shared" si="134"/>
        <v/>
      </c>
      <c r="DC87" s="9" t="str">
        <f t="shared" si="134"/>
        <v/>
      </c>
      <c r="DD87" s="2" t="str">
        <f t="shared" si="94"/>
        <v/>
      </c>
      <c r="DE87" s="2" t="str">
        <f t="shared" si="95"/>
        <v/>
      </c>
      <c r="DF87" s="2" t="str">
        <f t="shared" si="96"/>
        <v/>
      </c>
      <c r="DG87" s="2" t="str">
        <f t="shared" si="97"/>
        <v/>
      </c>
      <c r="DH87" s="2" t="str">
        <f t="shared" si="98"/>
        <v/>
      </c>
      <c r="DI87" s="2" t="str">
        <f t="shared" si="99"/>
        <v/>
      </c>
      <c r="DJ87" s="2" t="str">
        <f t="shared" si="100"/>
        <v/>
      </c>
      <c r="DK87" s="2" t="str">
        <f t="shared" si="101"/>
        <v/>
      </c>
      <c r="DL87" s="16" t="str">
        <f t="shared" si="102"/>
        <v/>
      </c>
      <c r="DM87" s="16" t="str">
        <f t="shared" si="103"/>
        <v/>
      </c>
      <c r="DN87" s="16" t="str">
        <f t="shared" si="104"/>
        <v/>
      </c>
      <c r="DO87" s="72" t="str">
        <f t="shared" si="105"/>
        <v/>
      </c>
      <c r="DP87" s="16" t="str">
        <f t="shared" si="106"/>
        <v/>
      </c>
      <c r="DQ87" s="16" t="str">
        <f t="shared" si="107"/>
        <v/>
      </c>
      <c r="DR87" s="2" t="str">
        <f t="shared" si="108"/>
        <v/>
      </c>
      <c r="DS87" s="2" t="str">
        <f t="shared" si="109"/>
        <v/>
      </c>
      <c r="DT87" s="2" t="str">
        <f t="shared" si="110"/>
        <v/>
      </c>
      <c r="DU87" s="2" t="str">
        <f t="shared" si="111"/>
        <v/>
      </c>
      <c r="DV87" s="15"/>
      <c r="DW87" s="17"/>
      <c r="DX87" s="17"/>
      <c r="DY87" s="47" t="str">
        <f t="shared" si="132"/>
        <v/>
      </c>
      <c r="DZ87" s="47" t="str">
        <f t="shared" si="132"/>
        <v/>
      </c>
      <c r="EA87" s="47" t="str">
        <f t="shared" si="132"/>
        <v/>
      </c>
      <c r="EB87" s="47" t="str">
        <f t="shared" si="132"/>
        <v/>
      </c>
      <c r="EC87" s="49" t="str">
        <f t="shared" si="132"/>
        <v/>
      </c>
      <c r="ED87" s="49" t="str">
        <f t="shared" si="132"/>
        <v/>
      </c>
      <c r="EE87" s="47" t="str">
        <f t="shared" si="132"/>
        <v/>
      </c>
      <c r="EF87" s="47" t="str">
        <f t="shared" si="132"/>
        <v/>
      </c>
      <c r="EG87" s="47" t="str">
        <f t="shared" si="132"/>
        <v/>
      </c>
      <c r="EH87" s="6">
        <f t="shared" si="16"/>
        <v>0</v>
      </c>
      <c r="EI87" s="6">
        <f t="shared" si="17"/>
        <v>0</v>
      </c>
      <c r="EJ87" s="2" t="str">
        <f t="shared" si="18"/>
        <v/>
      </c>
      <c r="EK87" s="2" t="str">
        <f t="shared" si="19"/>
        <v/>
      </c>
      <c r="EL87" s="2" t="str">
        <f t="shared" si="128"/>
        <v/>
      </c>
      <c r="EM87" s="2" t="str">
        <f t="shared" si="21"/>
        <v/>
      </c>
      <c r="EN87" s="2" t="str">
        <f t="shared" si="22"/>
        <v/>
      </c>
      <c r="EO87" s="2">
        <f t="shared" si="23"/>
        <v>0</v>
      </c>
      <c r="EP87" s="2">
        <f t="shared" si="112"/>
        <v>0</v>
      </c>
      <c r="EQ87" s="2"/>
      <c r="ER87" s="2"/>
      <c r="ES87" s="2"/>
      <c r="ET87" s="2"/>
      <c r="EU87" s="2"/>
      <c r="EV87" s="2"/>
      <c r="EW87" s="2">
        <f t="shared" si="24"/>
        <v>0</v>
      </c>
      <c r="EX87" s="2">
        <f t="shared" si="25"/>
        <v>0</v>
      </c>
      <c r="EY87" s="2">
        <f t="shared" si="113"/>
        <v>0</v>
      </c>
      <c r="EZ87" s="2">
        <f t="shared" si="26"/>
        <v>0</v>
      </c>
      <c r="FA87" s="2">
        <f t="shared" si="27"/>
        <v>0</v>
      </c>
      <c r="FB87" s="59"/>
      <c r="FC87" s="2">
        <f t="shared" si="28"/>
        <v>0</v>
      </c>
      <c r="FD87" s="2">
        <f t="shared" si="114"/>
        <v>0</v>
      </c>
      <c r="FE87" s="3">
        <f t="shared" si="127"/>
        <v>0</v>
      </c>
      <c r="FF87" s="3">
        <f t="shared" si="115"/>
        <v>0</v>
      </c>
      <c r="FG87" s="3">
        <f t="shared" si="116"/>
        <v>0</v>
      </c>
      <c r="FH87" s="3">
        <f t="shared" si="29"/>
        <v>0</v>
      </c>
      <c r="FI87" s="67">
        <f t="shared" si="30"/>
        <v>0</v>
      </c>
      <c r="FJ87" s="3">
        <f t="shared" si="31"/>
        <v>0</v>
      </c>
      <c r="FK87" s="3">
        <f t="shared" si="32"/>
        <v>0</v>
      </c>
      <c r="FL87" s="3">
        <f t="shared" si="117"/>
        <v>0</v>
      </c>
      <c r="FM87" s="3">
        <f t="shared" si="118"/>
        <v>0</v>
      </c>
      <c r="FN87" s="3">
        <f t="shared" si="119"/>
        <v>0</v>
      </c>
      <c r="FO87" s="2">
        <f t="shared" si="33"/>
        <v>0</v>
      </c>
      <c r="FP87" s="2">
        <f t="shared" si="34"/>
        <v>0</v>
      </c>
      <c r="FQ87" s="2">
        <f t="shared" si="120"/>
        <v>0</v>
      </c>
      <c r="FR87" s="6" t="str">
        <f>IF(A87=1,1,IF(DW87="","",COUNTA($DW$31:DW87)+1))</f>
        <v/>
      </c>
      <c r="FS87" s="6" t="str">
        <f t="shared" si="35"/>
        <v/>
      </c>
      <c r="FT87" s="43">
        <f t="shared" si="121"/>
        <v>0</v>
      </c>
      <c r="FU87" s="23">
        <f t="shared" si="122"/>
        <v>0</v>
      </c>
      <c r="FV87" s="21">
        <f t="shared" si="123"/>
        <v>0</v>
      </c>
    </row>
    <row r="88" spans="1:178">
      <c r="A88" s="4" t="str">
        <f t="shared" si="36"/>
        <v/>
      </c>
      <c r="B88" s="33"/>
      <c r="C88" s="33"/>
      <c r="D88" s="33"/>
      <c r="E88" s="33"/>
      <c r="F88" s="33"/>
      <c r="G88" s="11" t="str">
        <f t="shared" si="2"/>
        <v/>
      </c>
      <c r="H88" s="3" t="str">
        <f t="shared" si="38"/>
        <v/>
      </c>
      <c r="I88" s="3" t="str">
        <f t="shared" si="3"/>
        <v/>
      </c>
      <c r="J88" s="3" t="str">
        <f t="shared" si="39"/>
        <v/>
      </c>
      <c r="K88" s="3" t="str">
        <f t="shared" si="4"/>
        <v/>
      </c>
      <c r="L88" s="2" t="str">
        <f t="shared" si="5"/>
        <v/>
      </c>
      <c r="M88" s="8" t="str">
        <f t="shared" si="40"/>
        <v/>
      </c>
      <c r="N88" s="8" t="str">
        <f t="shared" si="6"/>
        <v/>
      </c>
      <c r="O88" s="8" t="str">
        <f t="shared" si="41"/>
        <v/>
      </c>
      <c r="P88" s="8" t="str">
        <f t="shared" si="7"/>
        <v/>
      </c>
      <c r="Q88" s="2" t="str">
        <f t="shared" si="8"/>
        <v/>
      </c>
      <c r="R88" s="3" t="str">
        <f t="shared" si="9"/>
        <v/>
      </c>
      <c r="S88" s="3" t="str">
        <f t="shared" si="10"/>
        <v/>
      </c>
      <c r="T88" s="3" t="str">
        <f t="shared" si="42"/>
        <v/>
      </c>
      <c r="U88" s="8" t="str">
        <f t="shared" si="11"/>
        <v/>
      </c>
      <c r="V88" s="2" t="str">
        <f t="shared" si="12"/>
        <v/>
      </c>
      <c r="W88" s="2" t="str">
        <f t="shared" si="13"/>
        <v/>
      </c>
      <c r="X88" s="2" t="str">
        <f t="shared" si="124"/>
        <v/>
      </c>
      <c r="Y88" s="2" t="str">
        <f t="shared" si="14"/>
        <v/>
      </c>
      <c r="Z88" s="46" t="str">
        <f t="shared" si="43"/>
        <v/>
      </c>
      <c r="AA88" s="46" t="str">
        <f t="shared" si="44"/>
        <v/>
      </c>
      <c r="AB88" s="47"/>
      <c r="AC88" s="46" t="str">
        <f t="shared" si="45"/>
        <v/>
      </c>
      <c r="AD88" s="47" t="str">
        <f t="shared" si="46"/>
        <v/>
      </c>
      <c r="AE88" s="48" t="str">
        <f t="shared" si="47"/>
        <v/>
      </c>
      <c r="AF88" s="49" t="str">
        <f t="shared" si="130"/>
        <v/>
      </c>
      <c r="AG88" s="49" t="str">
        <f t="shared" si="130"/>
        <v/>
      </c>
      <c r="AH88" s="49" t="str">
        <f t="shared" si="130"/>
        <v/>
      </c>
      <c r="AI88" s="47" t="str">
        <f t="shared" si="130"/>
        <v/>
      </c>
      <c r="AJ88" s="47" t="str">
        <f t="shared" si="130"/>
        <v/>
      </c>
      <c r="AK88" s="46" t="str">
        <f t="shared" si="130"/>
        <v/>
      </c>
      <c r="AL88" s="47"/>
      <c r="AM88" s="53" t="str">
        <f t="shared" si="49"/>
        <v/>
      </c>
      <c r="AN88" s="50" t="str">
        <f t="shared" si="50"/>
        <v/>
      </c>
      <c r="AO88" s="53" t="s">
        <v>84</v>
      </c>
      <c r="AP88" s="52" t="str">
        <f t="shared" si="51"/>
        <v/>
      </c>
      <c r="AQ88" s="52" t="str">
        <f t="shared" si="52"/>
        <v/>
      </c>
      <c r="AR88" s="47">
        <f t="shared" si="53"/>
        <v>0</v>
      </c>
      <c r="AS88" s="53" t="str">
        <f t="shared" si="54"/>
        <v/>
      </c>
      <c r="AT88" s="52" t="str">
        <f t="shared" si="55"/>
        <v/>
      </c>
      <c r="AU88" s="9" t="str">
        <f t="shared" si="56"/>
        <v/>
      </c>
      <c r="AV88" s="9" t="str">
        <f t="shared" si="57"/>
        <v/>
      </c>
      <c r="AW88" s="12" t="str">
        <f t="shared" si="58"/>
        <v/>
      </c>
      <c r="AX88" s="9" t="str">
        <f t="shared" si="59"/>
        <v/>
      </c>
      <c r="AY88" s="12" t="str">
        <f t="shared" si="60"/>
        <v/>
      </c>
      <c r="AZ88" s="10" t="str">
        <f t="shared" si="61"/>
        <v/>
      </c>
      <c r="BA88" s="10" t="str">
        <f t="shared" si="62"/>
        <v/>
      </c>
      <c r="BB88" s="10" t="str">
        <f t="shared" si="63"/>
        <v/>
      </c>
      <c r="BC88" s="10" t="str">
        <f t="shared" si="64"/>
        <v/>
      </c>
      <c r="BD88" s="10" t="str">
        <f t="shared" si="65"/>
        <v/>
      </c>
      <c r="BE88" s="12" t="str">
        <f t="shared" si="66"/>
        <v/>
      </c>
      <c r="BF88" s="9" t="str">
        <f t="shared" si="67"/>
        <v/>
      </c>
      <c r="BG88" s="9" t="str">
        <f t="shared" si="68"/>
        <v/>
      </c>
      <c r="BH88" s="7" t="str">
        <f t="shared" si="69"/>
        <v/>
      </c>
      <c r="BI88" s="7" t="str">
        <f t="shared" si="70"/>
        <v/>
      </c>
      <c r="BJ88" s="12" t="str">
        <f t="shared" si="71"/>
        <v/>
      </c>
      <c r="BK88" s="80" t="str">
        <f t="shared" si="72"/>
        <v/>
      </c>
      <c r="BL88" s="7" t="str">
        <f t="shared" si="73"/>
        <v/>
      </c>
      <c r="BM88" s="7" t="str">
        <f t="shared" si="125"/>
        <v/>
      </c>
      <c r="BN88" s="12" t="str">
        <f t="shared" si="74"/>
        <v/>
      </c>
      <c r="BO88" s="9" t="str">
        <f t="shared" si="75"/>
        <v/>
      </c>
      <c r="BP88" s="2" t="str">
        <f t="shared" si="76"/>
        <v/>
      </c>
      <c r="BQ88" s="2" t="str">
        <f t="shared" si="77"/>
        <v/>
      </c>
      <c r="BR88" s="20" t="str">
        <f t="shared" si="135"/>
        <v/>
      </c>
      <c r="BS88" s="20" t="str">
        <f t="shared" si="135"/>
        <v/>
      </c>
      <c r="BT88" s="20" t="str">
        <f t="shared" si="135"/>
        <v/>
      </c>
      <c r="BU88" s="86" t="str">
        <f t="shared" si="79"/>
        <v/>
      </c>
      <c r="BV88" s="86" t="str">
        <f t="shared" si="80"/>
        <v/>
      </c>
      <c r="BW88" s="20" t="str">
        <f t="shared" si="135"/>
        <v/>
      </c>
      <c r="BX88" s="86" t="str">
        <f t="shared" si="135"/>
        <v/>
      </c>
      <c r="BY88" s="86" t="str">
        <f t="shared" si="135"/>
        <v/>
      </c>
      <c r="BZ88" s="86" t="str">
        <f t="shared" si="135"/>
        <v/>
      </c>
      <c r="CA88" s="86" t="str">
        <f t="shared" si="135"/>
        <v/>
      </c>
      <c r="CB88" s="86" t="str">
        <f t="shared" si="135"/>
        <v/>
      </c>
      <c r="CC88" s="86" t="str">
        <f t="shared" si="135"/>
        <v/>
      </c>
      <c r="CD88" s="86" t="str">
        <f t="shared" si="135"/>
        <v/>
      </c>
      <c r="CE88" s="20" t="str">
        <f t="shared" si="126"/>
        <v/>
      </c>
      <c r="CF88" s="14" t="str">
        <f t="shared" si="82"/>
        <v/>
      </c>
      <c r="CG88" s="14" t="str">
        <f t="shared" si="83"/>
        <v/>
      </c>
      <c r="CH88" s="8">
        <f t="shared" si="84"/>
        <v>0</v>
      </c>
      <c r="CI88" s="9" t="str">
        <f t="shared" si="85"/>
        <v/>
      </c>
      <c r="CJ88" s="9" t="str">
        <f t="shared" si="86"/>
        <v/>
      </c>
      <c r="CK88" s="9" t="str">
        <f t="shared" si="87"/>
        <v/>
      </c>
      <c r="CL88" s="9" t="str">
        <f t="shared" si="88"/>
        <v/>
      </c>
      <c r="CM88" s="9" t="str">
        <f t="shared" si="89"/>
        <v/>
      </c>
      <c r="CN88" s="9" t="str">
        <f t="shared" si="90"/>
        <v/>
      </c>
      <c r="CO88" s="9" t="str">
        <f t="shared" si="133"/>
        <v/>
      </c>
      <c r="CP88" s="9" t="str">
        <f t="shared" si="133"/>
        <v/>
      </c>
      <c r="CQ88" s="9" t="str">
        <f t="shared" si="133"/>
        <v/>
      </c>
      <c r="CR88" s="9" t="str">
        <f t="shared" si="133"/>
        <v/>
      </c>
      <c r="CS88" s="9" t="str">
        <f t="shared" si="133"/>
        <v/>
      </c>
      <c r="CT88" s="9" t="str">
        <f t="shared" si="133"/>
        <v/>
      </c>
      <c r="CU88" s="9" t="str">
        <f t="shared" si="133"/>
        <v/>
      </c>
      <c r="CV88" s="9" t="str">
        <f t="shared" si="92"/>
        <v/>
      </c>
      <c r="CW88" s="9" t="str">
        <f t="shared" si="134"/>
        <v/>
      </c>
      <c r="CX88" s="9" t="str">
        <f t="shared" si="134"/>
        <v/>
      </c>
      <c r="CY88" s="9" t="str">
        <f t="shared" si="134"/>
        <v/>
      </c>
      <c r="CZ88" s="9" t="str">
        <f t="shared" si="134"/>
        <v/>
      </c>
      <c r="DA88" s="9" t="str">
        <f t="shared" si="134"/>
        <v/>
      </c>
      <c r="DB88" s="9" t="str">
        <f t="shared" si="134"/>
        <v/>
      </c>
      <c r="DC88" s="9" t="str">
        <f t="shared" si="134"/>
        <v/>
      </c>
      <c r="DD88" s="2" t="str">
        <f t="shared" si="94"/>
        <v/>
      </c>
      <c r="DE88" s="2" t="str">
        <f t="shared" si="95"/>
        <v/>
      </c>
      <c r="DF88" s="2" t="str">
        <f t="shared" si="96"/>
        <v/>
      </c>
      <c r="DG88" s="2" t="str">
        <f t="shared" si="97"/>
        <v/>
      </c>
      <c r="DH88" s="2" t="str">
        <f t="shared" si="98"/>
        <v/>
      </c>
      <c r="DI88" s="2" t="str">
        <f t="shared" si="99"/>
        <v/>
      </c>
      <c r="DJ88" s="2" t="str">
        <f t="shared" si="100"/>
        <v/>
      </c>
      <c r="DK88" s="2" t="str">
        <f t="shared" si="101"/>
        <v/>
      </c>
      <c r="DL88" s="16" t="str">
        <f t="shared" si="102"/>
        <v/>
      </c>
      <c r="DM88" s="16" t="str">
        <f t="shared" si="103"/>
        <v/>
      </c>
      <c r="DN88" s="16" t="str">
        <f t="shared" si="104"/>
        <v/>
      </c>
      <c r="DO88" s="72" t="str">
        <f t="shared" si="105"/>
        <v/>
      </c>
      <c r="DP88" s="16" t="str">
        <f t="shared" si="106"/>
        <v/>
      </c>
      <c r="DQ88" s="16" t="str">
        <f t="shared" si="107"/>
        <v/>
      </c>
      <c r="DR88" s="2" t="str">
        <f t="shared" si="108"/>
        <v/>
      </c>
      <c r="DS88" s="2" t="str">
        <f t="shared" si="109"/>
        <v/>
      </c>
      <c r="DT88" s="2" t="str">
        <f t="shared" si="110"/>
        <v/>
      </c>
      <c r="DU88" s="2" t="str">
        <f t="shared" si="111"/>
        <v/>
      </c>
      <c r="DV88" s="15"/>
      <c r="DW88" s="17"/>
      <c r="DX88" s="17"/>
      <c r="DY88" s="47" t="str">
        <f t="shared" si="132"/>
        <v/>
      </c>
      <c r="DZ88" s="47" t="str">
        <f t="shared" si="132"/>
        <v/>
      </c>
      <c r="EA88" s="47" t="str">
        <f t="shared" si="132"/>
        <v/>
      </c>
      <c r="EB88" s="47" t="str">
        <f t="shared" si="132"/>
        <v/>
      </c>
      <c r="EC88" s="49" t="str">
        <f t="shared" si="132"/>
        <v/>
      </c>
      <c r="ED88" s="49" t="str">
        <f t="shared" si="132"/>
        <v/>
      </c>
      <c r="EE88" s="47" t="str">
        <f t="shared" si="132"/>
        <v/>
      </c>
      <c r="EF88" s="47" t="str">
        <f t="shared" si="132"/>
        <v/>
      </c>
      <c r="EG88" s="47" t="str">
        <f t="shared" si="132"/>
        <v/>
      </c>
      <c r="EH88" s="6">
        <f t="shared" si="16"/>
        <v>0</v>
      </c>
      <c r="EI88" s="6">
        <f t="shared" si="17"/>
        <v>0</v>
      </c>
      <c r="EJ88" s="2" t="str">
        <f t="shared" si="18"/>
        <v/>
      </c>
      <c r="EK88" s="2" t="str">
        <f t="shared" si="19"/>
        <v/>
      </c>
      <c r="EL88" s="2" t="str">
        <f t="shared" si="128"/>
        <v/>
      </c>
      <c r="EM88" s="2" t="str">
        <f t="shared" si="21"/>
        <v/>
      </c>
      <c r="EN88" s="2" t="str">
        <f t="shared" si="22"/>
        <v/>
      </c>
      <c r="EO88" s="2">
        <f t="shared" si="23"/>
        <v>0</v>
      </c>
      <c r="EP88" s="2">
        <f t="shared" si="112"/>
        <v>0</v>
      </c>
      <c r="EQ88" s="2"/>
      <c r="ER88" s="2"/>
      <c r="ES88" s="2"/>
      <c r="ET88" s="2"/>
      <c r="EU88" s="2"/>
      <c r="EV88" s="2"/>
      <c r="EW88" s="2">
        <f t="shared" si="24"/>
        <v>0</v>
      </c>
      <c r="EX88" s="2">
        <f t="shared" si="25"/>
        <v>0</v>
      </c>
      <c r="EY88" s="2">
        <f t="shared" si="113"/>
        <v>0</v>
      </c>
      <c r="EZ88" s="2">
        <f t="shared" si="26"/>
        <v>0</v>
      </c>
      <c r="FA88" s="2">
        <f t="shared" si="27"/>
        <v>0</v>
      </c>
      <c r="FB88" s="59"/>
      <c r="FC88" s="2">
        <f t="shared" si="28"/>
        <v>0</v>
      </c>
      <c r="FD88" s="2">
        <f t="shared" si="114"/>
        <v>0</v>
      </c>
      <c r="FE88" s="3">
        <f t="shared" si="127"/>
        <v>0</v>
      </c>
      <c r="FF88" s="3">
        <f t="shared" si="115"/>
        <v>0</v>
      </c>
      <c r="FG88" s="3">
        <f t="shared" si="116"/>
        <v>0</v>
      </c>
      <c r="FH88" s="3">
        <f t="shared" si="29"/>
        <v>0</v>
      </c>
      <c r="FI88" s="67">
        <f t="shared" si="30"/>
        <v>0</v>
      </c>
      <c r="FJ88" s="3">
        <f t="shared" si="31"/>
        <v>0</v>
      </c>
      <c r="FK88" s="3">
        <f t="shared" si="32"/>
        <v>0</v>
      </c>
      <c r="FL88" s="3">
        <f t="shared" si="117"/>
        <v>0</v>
      </c>
      <c r="FM88" s="3">
        <f t="shared" si="118"/>
        <v>0</v>
      </c>
      <c r="FN88" s="3">
        <f t="shared" si="119"/>
        <v>0</v>
      </c>
      <c r="FO88" s="2">
        <f t="shared" si="33"/>
        <v>0</v>
      </c>
      <c r="FP88" s="2">
        <f t="shared" si="34"/>
        <v>0</v>
      </c>
      <c r="FQ88" s="2">
        <f t="shared" si="120"/>
        <v>0</v>
      </c>
      <c r="FR88" s="6" t="str">
        <f>IF(A88=1,1,IF(DW88="","",COUNTA($DW$31:DW88)+1))</f>
        <v/>
      </c>
      <c r="FS88" s="6" t="str">
        <f t="shared" si="35"/>
        <v/>
      </c>
      <c r="FT88" s="43">
        <f t="shared" si="121"/>
        <v>0</v>
      </c>
      <c r="FU88" s="23">
        <f t="shared" si="122"/>
        <v>0</v>
      </c>
      <c r="FV88" s="21">
        <f t="shared" si="123"/>
        <v>0</v>
      </c>
    </row>
    <row r="89" spans="1:178">
      <c r="A89" s="4" t="str">
        <f t="shared" si="36"/>
        <v/>
      </c>
      <c r="B89" s="33"/>
      <c r="C89" s="33"/>
      <c r="D89" s="33"/>
      <c r="E89" s="33"/>
      <c r="F89" s="33"/>
      <c r="G89" s="11" t="str">
        <f t="shared" si="2"/>
        <v/>
      </c>
      <c r="H89" s="3" t="str">
        <f t="shared" si="38"/>
        <v/>
      </c>
      <c r="I89" s="3" t="str">
        <f t="shared" si="3"/>
        <v/>
      </c>
      <c r="J89" s="3" t="str">
        <f t="shared" si="39"/>
        <v/>
      </c>
      <c r="K89" s="3" t="str">
        <f t="shared" si="4"/>
        <v/>
      </c>
      <c r="L89" s="2" t="str">
        <f t="shared" si="5"/>
        <v/>
      </c>
      <c r="M89" s="8" t="str">
        <f t="shared" si="40"/>
        <v/>
      </c>
      <c r="N89" s="8" t="str">
        <f t="shared" si="6"/>
        <v/>
      </c>
      <c r="O89" s="8" t="str">
        <f t="shared" si="41"/>
        <v/>
      </c>
      <c r="P89" s="8" t="str">
        <f t="shared" si="7"/>
        <v/>
      </c>
      <c r="Q89" s="2" t="str">
        <f t="shared" si="8"/>
        <v/>
      </c>
      <c r="R89" s="3" t="str">
        <f t="shared" si="9"/>
        <v/>
      </c>
      <c r="S89" s="3" t="str">
        <f t="shared" si="10"/>
        <v/>
      </c>
      <c r="T89" s="3" t="str">
        <f t="shared" si="42"/>
        <v/>
      </c>
      <c r="U89" s="8" t="str">
        <f t="shared" si="11"/>
        <v/>
      </c>
      <c r="V89" s="2" t="str">
        <f t="shared" si="12"/>
        <v/>
      </c>
      <c r="W89" s="2" t="str">
        <f t="shared" si="13"/>
        <v/>
      </c>
      <c r="X89" s="2" t="str">
        <f t="shared" si="124"/>
        <v/>
      </c>
      <c r="Y89" s="2" t="str">
        <f t="shared" si="14"/>
        <v/>
      </c>
      <c r="Z89" s="46" t="str">
        <f t="shared" si="43"/>
        <v/>
      </c>
      <c r="AA89" s="46" t="str">
        <f t="shared" si="44"/>
        <v/>
      </c>
      <c r="AB89" s="47"/>
      <c r="AC89" s="46" t="str">
        <f t="shared" si="45"/>
        <v/>
      </c>
      <c r="AD89" s="47" t="str">
        <f t="shared" si="46"/>
        <v/>
      </c>
      <c r="AE89" s="48" t="str">
        <f t="shared" si="47"/>
        <v/>
      </c>
      <c r="AF89" s="49" t="str">
        <f t="shared" si="130"/>
        <v/>
      </c>
      <c r="AG89" s="49" t="str">
        <f t="shared" si="130"/>
        <v/>
      </c>
      <c r="AH89" s="49" t="str">
        <f t="shared" si="130"/>
        <v/>
      </c>
      <c r="AI89" s="47" t="str">
        <f t="shared" si="130"/>
        <v/>
      </c>
      <c r="AJ89" s="47" t="str">
        <f t="shared" si="130"/>
        <v/>
      </c>
      <c r="AK89" s="46" t="str">
        <f t="shared" si="130"/>
        <v/>
      </c>
      <c r="AL89" s="47"/>
      <c r="AM89" s="53" t="str">
        <f t="shared" si="49"/>
        <v/>
      </c>
      <c r="AN89" s="50" t="str">
        <f t="shared" si="50"/>
        <v/>
      </c>
      <c r="AO89" s="53" t="s">
        <v>84</v>
      </c>
      <c r="AP89" s="52" t="str">
        <f t="shared" si="51"/>
        <v/>
      </c>
      <c r="AQ89" s="52" t="str">
        <f t="shared" si="52"/>
        <v/>
      </c>
      <c r="AR89" s="47">
        <f t="shared" si="53"/>
        <v>0</v>
      </c>
      <c r="AS89" s="53" t="str">
        <f t="shared" si="54"/>
        <v/>
      </c>
      <c r="AT89" s="52" t="str">
        <f t="shared" si="55"/>
        <v/>
      </c>
      <c r="AU89" s="9" t="str">
        <f t="shared" si="56"/>
        <v/>
      </c>
      <c r="AV89" s="9" t="str">
        <f t="shared" si="57"/>
        <v/>
      </c>
      <c r="AW89" s="12" t="str">
        <f t="shared" si="58"/>
        <v/>
      </c>
      <c r="AX89" s="9" t="str">
        <f t="shared" si="59"/>
        <v/>
      </c>
      <c r="AY89" s="12" t="str">
        <f t="shared" si="60"/>
        <v/>
      </c>
      <c r="AZ89" s="10" t="str">
        <f t="shared" si="61"/>
        <v/>
      </c>
      <c r="BA89" s="10" t="str">
        <f t="shared" si="62"/>
        <v/>
      </c>
      <c r="BB89" s="10" t="str">
        <f t="shared" si="63"/>
        <v/>
      </c>
      <c r="BC89" s="10" t="str">
        <f t="shared" si="64"/>
        <v/>
      </c>
      <c r="BD89" s="10" t="str">
        <f t="shared" si="65"/>
        <v/>
      </c>
      <c r="BE89" s="12" t="str">
        <f t="shared" si="66"/>
        <v/>
      </c>
      <c r="BF89" s="9" t="str">
        <f t="shared" si="67"/>
        <v/>
      </c>
      <c r="BG89" s="9" t="str">
        <f t="shared" si="68"/>
        <v/>
      </c>
      <c r="BH89" s="7" t="str">
        <f t="shared" si="69"/>
        <v/>
      </c>
      <c r="BI89" s="7" t="str">
        <f t="shared" si="70"/>
        <v/>
      </c>
      <c r="BJ89" s="12" t="str">
        <f t="shared" si="71"/>
        <v/>
      </c>
      <c r="BK89" s="80" t="str">
        <f t="shared" si="72"/>
        <v/>
      </c>
      <c r="BL89" s="7" t="str">
        <f t="shared" si="73"/>
        <v/>
      </c>
      <c r="BM89" s="7" t="str">
        <f t="shared" si="125"/>
        <v/>
      </c>
      <c r="BN89" s="12" t="str">
        <f t="shared" si="74"/>
        <v/>
      </c>
      <c r="BO89" s="9" t="str">
        <f t="shared" si="75"/>
        <v/>
      </c>
      <c r="BP89" s="2" t="str">
        <f t="shared" si="76"/>
        <v/>
      </c>
      <c r="BQ89" s="2" t="str">
        <f t="shared" si="77"/>
        <v/>
      </c>
      <c r="BR89" s="20" t="str">
        <f t="shared" si="135"/>
        <v/>
      </c>
      <c r="BS89" s="20" t="str">
        <f t="shared" si="135"/>
        <v/>
      </c>
      <c r="BT89" s="20" t="str">
        <f t="shared" si="135"/>
        <v/>
      </c>
      <c r="BU89" s="86" t="str">
        <f t="shared" si="79"/>
        <v/>
      </c>
      <c r="BV89" s="86" t="str">
        <f t="shared" si="80"/>
        <v/>
      </c>
      <c r="BW89" s="20" t="str">
        <f t="shared" si="135"/>
        <v/>
      </c>
      <c r="BX89" s="86" t="str">
        <f t="shared" si="135"/>
        <v/>
      </c>
      <c r="BY89" s="86" t="str">
        <f t="shared" si="135"/>
        <v/>
      </c>
      <c r="BZ89" s="86" t="str">
        <f t="shared" si="135"/>
        <v/>
      </c>
      <c r="CA89" s="86" t="str">
        <f t="shared" si="135"/>
        <v/>
      </c>
      <c r="CB89" s="86" t="str">
        <f t="shared" si="135"/>
        <v/>
      </c>
      <c r="CC89" s="86" t="str">
        <f t="shared" si="135"/>
        <v/>
      </c>
      <c r="CD89" s="86" t="str">
        <f t="shared" si="135"/>
        <v/>
      </c>
      <c r="CE89" s="20" t="str">
        <f t="shared" si="126"/>
        <v/>
      </c>
      <c r="CF89" s="14" t="str">
        <f t="shared" si="82"/>
        <v/>
      </c>
      <c r="CG89" s="14" t="str">
        <f t="shared" si="83"/>
        <v/>
      </c>
      <c r="CH89" s="8">
        <f t="shared" si="84"/>
        <v>0</v>
      </c>
      <c r="CI89" s="9" t="str">
        <f t="shared" si="85"/>
        <v/>
      </c>
      <c r="CJ89" s="9" t="str">
        <f t="shared" si="86"/>
        <v/>
      </c>
      <c r="CK89" s="9" t="str">
        <f t="shared" si="87"/>
        <v/>
      </c>
      <c r="CL89" s="9" t="str">
        <f t="shared" si="88"/>
        <v/>
      </c>
      <c r="CM89" s="9" t="str">
        <f t="shared" si="89"/>
        <v/>
      </c>
      <c r="CN89" s="9" t="str">
        <f t="shared" si="90"/>
        <v/>
      </c>
      <c r="CO89" s="9" t="str">
        <f t="shared" si="133"/>
        <v/>
      </c>
      <c r="CP89" s="9" t="str">
        <f t="shared" si="133"/>
        <v/>
      </c>
      <c r="CQ89" s="9" t="str">
        <f t="shared" si="133"/>
        <v/>
      </c>
      <c r="CR89" s="9" t="str">
        <f t="shared" si="133"/>
        <v/>
      </c>
      <c r="CS89" s="9" t="str">
        <f t="shared" si="133"/>
        <v/>
      </c>
      <c r="CT89" s="9" t="str">
        <f t="shared" si="133"/>
        <v/>
      </c>
      <c r="CU89" s="9" t="str">
        <f t="shared" si="133"/>
        <v/>
      </c>
      <c r="CV89" s="9" t="str">
        <f t="shared" si="92"/>
        <v/>
      </c>
      <c r="CW89" s="9" t="str">
        <f t="shared" si="134"/>
        <v/>
      </c>
      <c r="CX89" s="9" t="str">
        <f t="shared" si="134"/>
        <v/>
      </c>
      <c r="CY89" s="9" t="str">
        <f t="shared" si="134"/>
        <v/>
      </c>
      <c r="CZ89" s="9" t="str">
        <f t="shared" si="134"/>
        <v/>
      </c>
      <c r="DA89" s="9" t="str">
        <f t="shared" si="134"/>
        <v/>
      </c>
      <c r="DB89" s="9" t="str">
        <f t="shared" si="134"/>
        <v/>
      </c>
      <c r="DC89" s="9" t="str">
        <f t="shared" si="134"/>
        <v/>
      </c>
      <c r="DD89" s="2" t="str">
        <f t="shared" si="94"/>
        <v/>
      </c>
      <c r="DE89" s="2" t="str">
        <f t="shared" si="95"/>
        <v/>
      </c>
      <c r="DF89" s="2" t="str">
        <f t="shared" si="96"/>
        <v/>
      </c>
      <c r="DG89" s="2" t="str">
        <f t="shared" si="97"/>
        <v/>
      </c>
      <c r="DH89" s="2" t="str">
        <f t="shared" si="98"/>
        <v/>
      </c>
      <c r="DI89" s="2" t="str">
        <f t="shared" si="99"/>
        <v/>
      </c>
      <c r="DJ89" s="2" t="str">
        <f t="shared" si="100"/>
        <v/>
      </c>
      <c r="DK89" s="2" t="str">
        <f t="shared" si="101"/>
        <v/>
      </c>
      <c r="DL89" s="16" t="str">
        <f t="shared" si="102"/>
        <v/>
      </c>
      <c r="DM89" s="16" t="str">
        <f t="shared" si="103"/>
        <v/>
      </c>
      <c r="DN89" s="16" t="str">
        <f t="shared" si="104"/>
        <v/>
      </c>
      <c r="DO89" s="72" t="str">
        <f t="shared" si="105"/>
        <v/>
      </c>
      <c r="DP89" s="16" t="str">
        <f t="shared" si="106"/>
        <v/>
      </c>
      <c r="DQ89" s="16" t="str">
        <f t="shared" si="107"/>
        <v/>
      </c>
      <c r="DR89" s="2" t="str">
        <f t="shared" si="108"/>
        <v/>
      </c>
      <c r="DS89" s="2" t="str">
        <f t="shared" si="109"/>
        <v/>
      </c>
      <c r="DT89" s="2" t="str">
        <f t="shared" si="110"/>
        <v/>
      </c>
      <c r="DU89" s="2" t="str">
        <f t="shared" si="111"/>
        <v/>
      </c>
      <c r="DV89" s="15"/>
      <c r="DW89" s="18"/>
      <c r="DX89" s="17"/>
      <c r="DY89" s="47" t="str">
        <f t="shared" si="132"/>
        <v/>
      </c>
      <c r="DZ89" s="47" t="str">
        <f t="shared" si="132"/>
        <v/>
      </c>
      <c r="EA89" s="47" t="str">
        <f t="shared" si="132"/>
        <v/>
      </c>
      <c r="EB89" s="47" t="str">
        <f t="shared" si="132"/>
        <v/>
      </c>
      <c r="EC89" s="49" t="str">
        <f t="shared" si="132"/>
        <v/>
      </c>
      <c r="ED89" s="49" t="str">
        <f t="shared" si="132"/>
        <v/>
      </c>
      <c r="EE89" s="47" t="str">
        <f t="shared" si="132"/>
        <v/>
      </c>
      <c r="EF89" s="47" t="str">
        <f t="shared" si="132"/>
        <v/>
      </c>
      <c r="EG89" s="47" t="str">
        <f t="shared" si="132"/>
        <v/>
      </c>
      <c r="EH89" s="6">
        <f t="shared" si="16"/>
        <v>0</v>
      </c>
      <c r="EI89" s="6">
        <f t="shared" si="17"/>
        <v>0</v>
      </c>
      <c r="EJ89" s="2" t="str">
        <f t="shared" si="18"/>
        <v/>
      </c>
      <c r="EK89" s="2" t="str">
        <f t="shared" si="19"/>
        <v/>
      </c>
      <c r="EL89" s="2" t="str">
        <f t="shared" si="128"/>
        <v/>
      </c>
      <c r="EM89" s="2" t="str">
        <f t="shared" si="21"/>
        <v/>
      </c>
      <c r="EN89" s="2" t="str">
        <f t="shared" si="22"/>
        <v/>
      </c>
      <c r="EO89" s="2">
        <f t="shared" si="23"/>
        <v>0</v>
      </c>
      <c r="EP89" s="2">
        <f t="shared" si="112"/>
        <v>0</v>
      </c>
      <c r="EQ89" s="2"/>
      <c r="ER89" s="2"/>
      <c r="ES89" s="2"/>
      <c r="ET89" s="2"/>
      <c r="EU89" s="2"/>
      <c r="EV89" s="2"/>
      <c r="EW89" s="2">
        <f t="shared" si="24"/>
        <v>0</v>
      </c>
      <c r="EX89" s="2">
        <f t="shared" si="25"/>
        <v>0</v>
      </c>
      <c r="EY89" s="2">
        <f t="shared" si="113"/>
        <v>0</v>
      </c>
      <c r="EZ89" s="2">
        <f t="shared" si="26"/>
        <v>0</v>
      </c>
      <c r="FA89" s="2">
        <f t="shared" si="27"/>
        <v>0</v>
      </c>
      <c r="FB89" s="59"/>
      <c r="FC89" s="2">
        <f t="shared" si="28"/>
        <v>0</v>
      </c>
      <c r="FD89" s="2">
        <f t="shared" si="114"/>
        <v>0</v>
      </c>
      <c r="FE89" s="3">
        <f t="shared" si="127"/>
        <v>0</v>
      </c>
      <c r="FF89" s="3">
        <f t="shared" si="115"/>
        <v>0</v>
      </c>
      <c r="FG89" s="3">
        <f t="shared" si="116"/>
        <v>0</v>
      </c>
      <c r="FH89" s="3">
        <f t="shared" si="29"/>
        <v>0</v>
      </c>
      <c r="FI89" s="67">
        <f t="shared" si="30"/>
        <v>0</v>
      </c>
      <c r="FJ89" s="3">
        <f t="shared" si="31"/>
        <v>0</v>
      </c>
      <c r="FK89" s="3">
        <f t="shared" si="32"/>
        <v>0</v>
      </c>
      <c r="FL89" s="3">
        <f t="shared" si="117"/>
        <v>0</v>
      </c>
      <c r="FM89" s="3">
        <f t="shared" si="118"/>
        <v>0</v>
      </c>
      <c r="FN89" s="3">
        <f t="shared" si="119"/>
        <v>0</v>
      </c>
      <c r="FO89" s="2">
        <f t="shared" si="33"/>
        <v>0</v>
      </c>
      <c r="FP89" s="2">
        <f t="shared" si="34"/>
        <v>0</v>
      </c>
      <c r="FQ89" s="2">
        <f t="shared" si="120"/>
        <v>0</v>
      </c>
      <c r="FR89" s="6" t="str">
        <f>IF(A89=1,1,IF(DW89="","",COUNTA($DW$31:DW89)+1))</f>
        <v/>
      </c>
      <c r="FS89" s="6" t="str">
        <f t="shared" si="35"/>
        <v/>
      </c>
      <c r="FT89" s="43">
        <f t="shared" si="121"/>
        <v>0</v>
      </c>
      <c r="FU89" s="23">
        <f t="shared" si="122"/>
        <v>0</v>
      </c>
      <c r="FV89" s="21">
        <f t="shared" si="123"/>
        <v>0</v>
      </c>
    </row>
    <row r="90" spans="1:178">
      <c r="A90" s="4" t="str">
        <f t="shared" si="36"/>
        <v/>
      </c>
      <c r="B90" s="33"/>
      <c r="C90" s="33"/>
      <c r="D90" s="33"/>
      <c r="E90" s="33"/>
      <c r="F90" s="33"/>
      <c r="G90" s="11" t="str">
        <f t="shared" si="2"/>
        <v/>
      </c>
      <c r="H90" s="3" t="str">
        <f t="shared" si="38"/>
        <v/>
      </c>
      <c r="I90" s="3" t="str">
        <f t="shared" si="3"/>
        <v/>
      </c>
      <c r="J90" s="3" t="str">
        <f t="shared" si="39"/>
        <v/>
      </c>
      <c r="K90" s="3" t="str">
        <f t="shared" si="4"/>
        <v/>
      </c>
      <c r="L90" s="2" t="str">
        <f t="shared" si="5"/>
        <v/>
      </c>
      <c r="M90" s="8" t="str">
        <f t="shared" si="40"/>
        <v/>
      </c>
      <c r="N90" s="8" t="str">
        <f t="shared" si="6"/>
        <v/>
      </c>
      <c r="O90" s="8" t="str">
        <f t="shared" si="41"/>
        <v/>
      </c>
      <c r="P90" s="8" t="str">
        <f t="shared" si="7"/>
        <v/>
      </c>
      <c r="Q90" s="2" t="str">
        <f t="shared" si="8"/>
        <v/>
      </c>
      <c r="R90" s="3" t="str">
        <f t="shared" si="9"/>
        <v/>
      </c>
      <c r="S90" s="3" t="str">
        <f t="shared" si="10"/>
        <v/>
      </c>
      <c r="T90" s="3" t="str">
        <f t="shared" si="42"/>
        <v/>
      </c>
      <c r="U90" s="8" t="str">
        <f t="shared" si="11"/>
        <v/>
      </c>
      <c r="V90" s="2" t="str">
        <f t="shared" si="12"/>
        <v/>
      </c>
      <c r="W90" s="2" t="str">
        <f t="shared" si="13"/>
        <v/>
      </c>
      <c r="X90" s="2" t="str">
        <f t="shared" si="124"/>
        <v/>
      </c>
      <c r="Y90" s="2" t="str">
        <f t="shared" si="14"/>
        <v/>
      </c>
      <c r="Z90" s="46" t="str">
        <f t="shared" si="43"/>
        <v/>
      </c>
      <c r="AA90" s="46" t="str">
        <f t="shared" si="44"/>
        <v/>
      </c>
      <c r="AB90" s="47"/>
      <c r="AC90" s="46" t="str">
        <f t="shared" si="45"/>
        <v/>
      </c>
      <c r="AD90" s="47" t="str">
        <f t="shared" si="46"/>
        <v/>
      </c>
      <c r="AE90" s="48" t="str">
        <f t="shared" si="47"/>
        <v/>
      </c>
      <c r="AF90" s="49" t="str">
        <f t="shared" si="130"/>
        <v/>
      </c>
      <c r="AG90" s="49" t="str">
        <f t="shared" si="130"/>
        <v/>
      </c>
      <c r="AH90" s="49" t="str">
        <f t="shared" si="130"/>
        <v/>
      </c>
      <c r="AI90" s="47" t="str">
        <f t="shared" ref="AF90:AK132" si="136">IF($A90="","",AI$30)</f>
        <v/>
      </c>
      <c r="AJ90" s="47" t="str">
        <f t="shared" si="136"/>
        <v/>
      </c>
      <c r="AK90" s="46" t="str">
        <f t="shared" si="136"/>
        <v/>
      </c>
      <c r="AL90" s="47"/>
      <c r="AM90" s="53" t="str">
        <f t="shared" si="49"/>
        <v/>
      </c>
      <c r="AN90" s="50" t="str">
        <f t="shared" si="50"/>
        <v/>
      </c>
      <c r="AO90" s="53" t="s">
        <v>84</v>
      </c>
      <c r="AP90" s="52" t="str">
        <f t="shared" si="51"/>
        <v/>
      </c>
      <c r="AQ90" s="52" t="str">
        <f t="shared" si="52"/>
        <v/>
      </c>
      <c r="AR90" s="47">
        <f t="shared" si="53"/>
        <v>0</v>
      </c>
      <c r="AS90" s="53" t="str">
        <f t="shared" si="54"/>
        <v/>
      </c>
      <c r="AT90" s="52" t="str">
        <f t="shared" si="55"/>
        <v/>
      </c>
      <c r="AU90" s="9" t="str">
        <f t="shared" si="56"/>
        <v/>
      </c>
      <c r="AV90" s="9" t="str">
        <f t="shared" si="57"/>
        <v/>
      </c>
      <c r="AW90" s="12" t="str">
        <f t="shared" si="58"/>
        <v/>
      </c>
      <c r="AX90" s="9" t="str">
        <f t="shared" si="59"/>
        <v/>
      </c>
      <c r="AY90" s="12" t="str">
        <f t="shared" si="60"/>
        <v/>
      </c>
      <c r="AZ90" s="10" t="str">
        <f t="shared" si="61"/>
        <v/>
      </c>
      <c r="BA90" s="10" t="str">
        <f t="shared" si="62"/>
        <v/>
      </c>
      <c r="BB90" s="10" t="str">
        <f t="shared" si="63"/>
        <v/>
      </c>
      <c r="BC90" s="10" t="str">
        <f t="shared" si="64"/>
        <v/>
      </c>
      <c r="BD90" s="10" t="str">
        <f t="shared" si="65"/>
        <v/>
      </c>
      <c r="BE90" s="12" t="str">
        <f t="shared" si="66"/>
        <v/>
      </c>
      <c r="BF90" s="9" t="str">
        <f t="shared" si="67"/>
        <v/>
      </c>
      <c r="BG90" s="9" t="str">
        <f t="shared" si="68"/>
        <v/>
      </c>
      <c r="BH90" s="7" t="str">
        <f t="shared" si="69"/>
        <v/>
      </c>
      <c r="BI90" s="7" t="str">
        <f t="shared" si="70"/>
        <v/>
      </c>
      <c r="BJ90" s="12" t="str">
        <f t="shared" si="71"/>
        <v/>
      </c>
      <c r="BK90" s="80" t="str">
        <f t="shared" si="72"/>
        <v/>
      </c>
      <c r="BL90" s="7" t="str">
        <f t="shared" si="73"/>
        <v/>
      </c>
      <c r="BM90" s="7" t="str">
        <f t="shared" si="125"/>
        <v/>
      </c>
      <c r="BN90" s="12" t="str">
        <f t="shared" si="74"/>
        <v/>
      </c>
      <c r="BO90" s="9" t="str">
        <f t="shared" si="75"/>
        <v/>
      </c>
      <c r="BP90" s="2" t="str">
        <f t="shared" si="76"/>
        <v/>
      </c>
      <c r="BQ90" s="2" t="str">
        <f t="shared" si="77"/>
        <v/>
      </c>
      <c r="BR90" s="20" t="str">
        <f t="shared" si="135"/>
        <v/>
      </c>
      <c r="BS90" s="20" t="str">
        <f t="shared" si="135"/>
        <v/>
      </c>
      <c r="BT90" s="20" t="str">
        <f t="shared" si="135"/>
        <v/>
      </c>
      <c r="BU90" s="86" t="str">
        <f t="shared" si="79"/>
        <v/>
      </c>
      <c r="BV90" s="86" t="str">
        <f t="shared" si="80"/>
        <v/>
      </c>
      <c r="BW90" s="20" t="str">
        <f t="shared" si="135"/>
        <v/>
      </c>
      <c r="BX90" s="86" t="str">
        <f t="shared" si="135"/>
        <v/>
      </c>
      <c r="BY90" s="86" t="str">
        <f t="shared" si="135"/>
        <v/>
      </c>
      <c r="BZ90" s="86" t="str">
        <f t="shared" si="135"/>
        <v/>
      </c>
      <c r="CA90" s="86" t="str">
        <f t="shared" si="135"/>
        <v/>
      </c>
      <c r="CB90" s="86" t="str">
        <f t="shared" si="135"/>
        <v/>
      </c>
      <c r="CC90" s="86" t="str">
        <f t="shared" si="135"/>
        <v/>
      </c>
      <c r="CD90" s="86" t="str">
        <f t="shared" si="135"/>
        <v/>
      </c>
      <c r="CE90" s="20" t="str">
        <f t="shared" si="126"/>
        <v/>
      </c>
      <c r="CF90" s="14" t="str">
        <f t="shared" si="82"/>
        <v/>
      </c>
      <c r="CG90" s="14" t="str">
        <f t="shared" si="83"/>
        <v/>
      </c>
      <c r="CH90" s="8">
        <f t="shared" si="84"/>
        <v>0</v>
      </c>
      <c r="CI90" s="9" t="str">
        <f t="shared" si="85"/>
        <v/>
      </c>
      <c r="CJ90" s="9" t="str">
        <f t="shared" si="86"/>
        <v/>
      </c>
      <c r="CK90" s="9" t="str">
        <f t="shared" si="87"/>
        <v/>
      </c>
      <c r="CL90" s="9" t="str">
        <f t="shared" si="88"/>
        <v/>
      </c>
      <c r="CM90" s="9" t="str">
        <f t="shared" si="89"/>
        <v/>
      </c>
      <c r="CN90" s="9" t="str">
        <f t="shared" si="90"/>
        <v/>
      </c>
      <c r="CO90" s="9" t="str">
        <f t="shared" si="133"/>
        <v/>
      </c>
      <c r="CP90" s="9" t="str">
        <f t="shared" si="133"/>
        <v/>
      </c>
      <c r="CQ90" s="9" t="str">
        <f t="shared" si="133"/>
        <v/>
      </c>
      <c r="CR90" s="9" t="str">
        <f t="shared" si="133"/>
        <v/>
      </c>
      <c r="CS90" s="9" t="str">
        <f t="shared" si="133"/>
        <v/>
      </c>
      <c r="CT90" s="9" t="str">
        <f t="shared" si="133"/>
        <v/>
      </c>
      <c r="CU90" s="9" t="str">
        <f t="shared" si="133"/>
        <v/>
      </c>
      <c r="CV90" s="9" t="str">
        <f t="shared" si="92"/>
        <v/>
      </c>
      <c r="CW90" s="9" t="str">
        <f t="shared" si="134"/>
        <v/>
      </c>
      <c r="CX90" s="9" t="str">
        <f t="shared" si="134"/>
        <v/>
      </c>
      <c r="CY90" s="9" t="str">
        <f t="shared" si="134"/>
        <v/>
      </c>
      <c r="CZ90" s="9" t="str">
        <f t="shared" si="134"/>
        <v/>
      </c>
      <c r="DA90" s="9" t="str">
        <f t="shared" si="134"/>
        <v/>
      </c>
      <c r="DB90" s="9" t="str">
        <f t="shared" si="134"/>
        <v/>
      </c>
      <c r="DC90" s="9" t="str">
        <f t="shared" si="134"/>
        <v/>
      </c>
      <c r="DD90" s="2" t="str">
        <f t="shared" si="94"/>
        <v/>
      </c>
      <c r="DE90" s="2" t="str">
        <f t="shared" si="95"/>
        <v/>
      </c>
      <c r="DF90" s="2" t="str">
        <f t="shared" si="96"/>
        <v/>
      </c>
      <c r="DG90" s="2" t="str">
        <f t="shared" si="97"/>
        <v/>
      </c>
      <c r="DH90" s="2" t="str">
        <f t="shared" si="98"/>
        <v/>
      </c>
      <c r="DI90" s="2" t="str">
        <f t="shared" si="99"/>
        <v/>
      </c>
      <c r="DJ90" s="2" t="str">
        <f t="shared" si="100"/>
        <v/>
      </c>
      <c r="DK90" s="2" t="str">
        <f t="shared" si="101"/>
        <v/>
      </c>
      <c r="DL90" s="16" t="str">
        <f t="shared" si="102"/>
        <v/>
      </c>
      <c r="DM90" s="16" t="str">
        <f t="shared" si="103"/>
        <v/>
      </c>
      <c r="DN90" s="16" t="str">
        <f t="shared" si="104"/>
        <v/>
      </c>
      <c r="DO90" s="72" t="str">
        <f t="shared" si="105"/>
        <v/>
      </c>
      <c r="DP90" s="16" t="str">
        <f t="shared" si="106"/>
        <v/>
      </c>
      <c r="DQ90" s="16" t="str">
        <f t="shared" si="107"/>
        <v/>
      </c>
      <c r="DR90" s="2" t="str">
        <f t="shared" si="108"/>
        <v/>
      </c>
      <c r="DS90" s="2" t="str">
        <f t="shared" si="109"/>
        <v/>
      </c>
      <c r="DT90" s="2" t="str">
        <f t="shared" si="110"/>
        <v/>
      </c>
      <c r="DU90" s="2" t="str">
        <f t="shared" si="111"/>
        <v/>
      </c>
      <c r="DV90" s="15"/>
      <c r="DW90" s="18"/>
      <c r="DX90" s="17"/>
      <c r="DY90" s="47" t="str">
        <f t="shared" si="132"/>
        <v/>
      </c>
      <c r="DZ90" s="47" t="str">
        <f t="shared" si="132"/>
        <v/>
      </c>
      <c r="EA90" s="47" t="str">
        <f t="shared" si="132"/>
        <v/>
      </c>
      <c r="EB90" s="47" t="str">
        <f t="shared" si="132"/>
        <v/>
      </c>
      <c r="EC90" s="49" t="str">
        <f t="shared" si="132"/>
        <v/>
      </c>
      <c r="ED90" s="49" t="str">
        <f t="shared" si="132"/>
        <v/>
      </c>
      <c r="EE90" s="47" t="str">
        <f t="shared" si="132"/>
        <v/>
      </c>
      <c r="EF90" s="47" t="str">
        <f t="shared" si="132"/>
        <v/>
      </c>
      <c r="EG90" s="47" t="str">
        <f t="shared" si="132"/>
        <v/>
      </c>
      <c r="EH90" s="6">
        <f t="shared" si="16"/>
        <v>0</v>
      </c>
      <c r="EI90" s="6">
        <f t="shared" si="17"/>
        <v>0</v>
      </c>
      <c r="EJ90" s="2" t="str">
        <f t="shared" si="18"/>
        <v/>
      </c>
      <c r="EK90" s="2" t="str">
        <f t="shared" si="19"/>
        <v/>
      </c>
      <c r="EL90" s="2" t="str">
        <f t="shared" si="128"/>
        <v/>
      </c>
      <c r="EM90" s="2" t="str">
        <f t="shared" si="21"/>
        <v/>
      </c>
      <c r="EN90" s="2" t="str">
        <f t="shared" si="22"/>
        <v/>
      </c>
      <c r="EO90" s="2">
        <f t="shared" si="23"/>
        <v>0</v>
      </c>
      <c r="EP90" s="2">
        <f t="shared" si="112"/>
        <v>0</v>
      </c>
      <c r="EQ90" s="2"/>
      <c r="ER90" s="2"/>
      <c r="ES90" s="2"/>
      <c r="ET90" s="2"/>
      <c r="EU90" s="2"/>
      <c r="EV90" s="2"/>
      <c r="EW90" s="2">
        <f t="shared" si="24"/>
        <v>0</v>
      </c>
      <c r="EX90" s="2">
        <f t="shared" si="25"/>
        <v>0</v>
      </c>
      <c r="EY90" s="2">
        <f t="shared" si="113"/>
        <v>0</v>
      </c>
      <c r="EZ90" s="2">
        <f t="shared" si="26"/>
        <v>0</v>
      </c>
      <c r="FA90" s="2">
        <f t="shared" si="27"/>
        <v>0</v>
      </c>
      <c r="FB90" s="59"/>
      <c r="FC90" s="2">
        <f t="shared" si="28"/>
        <v>0</v>
      </c>
      <c r="FD90" s="2">
        <f t="shared" si="114"/>
        <v>0</v>
      </c>
      <c r="FE90" s="3">
        <f t="shared" si="127"/>
        <v>0</v>
      </c>
      <c r="FF90" s="3">
        <f t="shared" si="115"/>
        <v>0</v>
      </c>
      <c r="FG90" s="3">
        <f t="shared" si="116"/>
        <v>0</v>
      </c>
      <c r="FH90" s="3">
        <f t="shared" si="29"/>
        <v>0</v>
      </c>
      <c r="FI90" s="67">
        <f t="shared" si="30"/>
        <v>0</v>
      </c>
      <c r="FJ90" s="3">
        <f t="shared" si="31"/>
        <v>0</v>
      </c>
      <c r="FK90" s="3">
        <f t="shared" si="32"/>
        <v>0</v>
      </c>
      <c r="FL90" s="3">
        <f t="shared" si="117"/>
        <v>0</v>
      </c>
      <c r="FM90" s="3">
        <f t="shared" si="118"/>
        <v>0</v>
      </c>
      <c r="FN90" s="3">
        <f t="shared" si="119"/>
        <v>0</v>
      </c>
      <c r="FO90" s="2">
        <f t="shared" si="33"/>
        <v>0</v>
      </c>
      <c r="FP90" s="2">
        <f t="shared" si="34"/>
        <v>0</v>
      </c>
      <c r="FQ90" s="2">
        <f t="shared" si="120"/>
        <v>0</v>
      </c>
      <c r="FR90" s="6" t="str">
        <f>IF(A90=1,1,IF(DW90="","",COUNTA($DW$31:DW90)+1))</f>
        <v/>
      </c>
      <c r="FS90" s="6" t="str">
        <f t="shared" si="35"/>
        <v/>
      </c>
      <c r="FT90" s="43">
        <f t="shared" si="121"/>
        <v>0</v>
      </c>
      <c r="FU90" s="23">
        <f t="shared" si="122"/>
        <v>0</v>
      </c>
      <c r="FV90" s="21">
        <f t="shared" si="123"/>
        <v>0</v>
      </c>
    </row>
    <row r="91" spans="1:178">
      <c r="A91" s="4" t="str">
        <f t="shared" si="36"/>
        <v/>
      </c>
      <c r="B91" s="33"/>
      <c r="C91" s="33"/>
      <c r="D91" s="33"/>
      <c r="E91" s="33"/>
      <c r="F91" s="33"/>
      <c r="G91" s="11" t="str">
        <f t="shared" si="2"/>
        <v/>
      </c>
      <c r="H91" s="3" t="str">
        <f t="shared" si="38"/>
        <v/>
      </c>
      <c r="I91" s="3" t="str">
        <f t="shared" si="3"/>
        <v/>
      </c>
      <c r="J91" s="3" t="str">
        <f t="shared" si="39"/>
        <v/>
      </c>
      <c r="K91" s="3" t="str">
        <f t="shared" si="4"/>
        <v/>
      </c>
      <c r="L91" s="2" t="str">
        <f t="shared" si="5"/>
        <v/>
      </c>
      <c r="M91" s="8" t="str">
        <f t="shared" si="40"/>
        <v/>
      </c>
      <c r="N91" s="8" t="str">
        <f t="shared" si="6"/>
        <v/>
      </c>
      <c r="O91" s="8" t="str">
        <f t="shared" si="41"/>
        <v/>
      </c>
      <c r="P91" s="8" t="str">
        <f t="shared" si="7"/>
        <v/>
      </c>
      <c r="Q91" s="2" t="str">
        <f t="shared" si="8"/>
        <v/>
      </c>
      <c r="R91" s="3" t="str">
        <f t="shared" si="9"/>
        <v/>
      </c>
      <c r="S91" s="3" t="str">
        <f t="shared" si="10"/>
        <v/>
      </c>
      <c r="T91" s="3" t="str">
        <f t="shared" si="42"/>
        <v/>
      </c>
      <c r="U91" s="8" t="str">
        <f t="shared" si="11"/>
        <v/>
      </c>
      <c r="V91" s="2" t="str">
        <f t="shared" si="12"/>
        <v/>
      </c>
      <c r="W91" s="2" t="str">
        <f t="shared" si="13"/>
        <v/>
      </c>
      <c r="X91" s="2" t="str">
        <f t="shared" si="124"/>
        <v/>
      </c>
      <c r="Y91" s="2" t="str">
        <f t="shared" si="14"/>
        <v/>
      </c>
      <c r="Z91" s="46" t="str">
        <f t="shared" si="43"/>
        <v/>
      </c>
      <c r="AA91" s="46" t="str">
        <f t="shared" si="44"/>
        <v/>
      </c>
      <c r="AB91" s="47"/>
      <c r="AC91" s="46" t="str">
        <f t="shared" si="45"/>
        <v/>
      </c>
      <c r="AD91" s="47" t="str">
        <f t="shared" si="46"/>
        <v/>
      </c>
      <c r="AE91" s="48" t="str">
        <f t="shared" si="47"/>
        <v/>
      </c>
      <c r="AF91" s="49" t="str">
        <f t="shared" si="136"/>
        <v/>
      </c>
      <c r="AG91" s="49" t="str">
        <f t="shared" si="136"/>
        <v/>
      </c>
      <c r="AH91" s="49" t="str">
        <f t="shared" si="136"/>
        <v/>
      </c>
      <c r="AI91" s="47" t="str">
        <f t="shared" si="136"/>
        <v/>
      </c>
      <c r="AJ91" s="47" t="str">
        <f t="shared" si="136"/>
        <v/>
      </c>
      <c r="AK91" s="46" t="str">
        <f t="shared" si="136"/>
        <v/>
      </c>
      <c r="AL91" s="47"/>
      <c r="AM91" s="53" t="str">
        <f t="shared" si="49"/>
        <v/>
      </c>
      <c r="AN91" s="50" t="str">
        <f t="shared" si="50"/>
        <v/>
      </c>
      <c r="AO91" s="53" t="s">
        <v>84</v>
      </c>
      <c r="AP91" s="52" t="str">
        <f t="shared" si="51"/>
        <v/>
      </c>
      <c r="AQ91" s="52" t="str">
        <f t="shared" si="52"/>
        <v/>
      </c>
      <c r="AR91" s="47">
        <f t="shared" si="53"/>
        <v>0</v>
      </c>
      <c r="AS91" s="53" t="str">
        <f t="shared" si="54"/>
        <v/>
      </c>
      <c r="AT91" s="52" t="str">
        <f t="shared" si="55"/>
        <v/>
      </c>
      <c r="AU91" s="9" t="str">
        <f t="shared" si="56"/>
        <v/>
      </c>
      <c r="AV91" s="9" t="str">
        <f t="shared" si="57"/>
        <v/>
      </c>
      <c r="AW91" s="12" t="str">
        <f t="shared" si="58"/>
        <v/>
      </c>
      <c r="AX91" s="9" t="str">
        <f t="shared" si="59"/>
        <v/>
      </c>
      <c r="AY91" s="12" t="str">
        <f t="shared" si="60"/>
        <v/>
      </c>
      <c r="AZ91" s="10" t="str">
        <f t="shared" si="61"/>
        <v/>
      </c>
      <c r="BA91" s="10" t="str">
        <f t="shared" si="62"/>
        <v/>
      </c>
      <c r="BB91" s="10" t="str">
        <f t="shared" si="63"/>
        <v/>
      </c>
      <c r="BC91" s="10" t="str">
        <f t="shared" si="64"/>
        <v/>
      </c>
      <c r="BD91" s="10" t="str">
        <f t="shared" si="65"/>
        <v/>
      </c>
      <c r="BE91" s="12" t="str">
        <f t="shared" si="66"/>
        <v/>
      </c>
      <c r="BF91" s="9" t="str">
        <f t="shared" si="67"/>
        <v/>
      </c>
      <c r="BG91" s="9" t="str">
        <f t="shared" si="68"/>
        <v/>
      </c>
      <c r="BH91" s="7" t="str">
        <f t="shared" si="69"/>
        <v/>
      </c>
      <c r="BI91" s="7" t="str">
        <f t="shared" si="70"/>
        <v/>
      </c>
      <c r="BJ91" s="12" t="str">
        <f t="shared" si="71"/>
        <v/>
      </c>
      <c r="BK91" s="80" t="str">
        <f t="shared" si="72"/>
        <v/>
      </c>
      <c r="BL91" s="7" t="str">
        <f t="shared" si="73"/>
        <v/>
      </c>
      <c r="BM91" s="7" t="str">
        <f t="shared" si="125"/>
        <v/>
      </c>
      <c r="BN91" s="12" t="str">
        <f t="shared" si="74"/>
        <v/>
      </c>
      <c r="BO91" s="9" t="str">
        <f t="shared" si="75"/>
        <v/>
      </c>
      <c r="BP91" s="2" t="str">
        <f t="shared" si="76"/>
        <v/>
      </c>
      <c r="BQ91" s="2" t="str">
        <f t="shared" si="77"/>
        <v/>
      </c>
      <c r="BR91" s="20" t="str">
        <f t="shared" si="135"/>
        <v/>
      </c>
      <c r="BS91" s="20" t="str">
        <f t="shared" si="135"/>
        <v/>
      </c>
      <c r="BT91" s="20" t="str">
        <f t="shared" si="135"/>
        <v/>
      </c>
      <c r="BU91" s="86" t="str">
        <f t="shared" si="79"/>
        <v/>
      </c>
      <c r="BV91" s="86" t="str">
        <f t="shared" si="80"/>
        <v/>
      </c>
      <c r="BW91" s="20" t="str">
        <f t="shared" si="135"/>
        <v/>
      </c>
      <c r="BX91" s="86" t="str">
        <f t="shared" si="135"/>
        <v/>
      </c>
      <c r="BY91" s="86" t="str">
        <f t="shared" si="135"/>
        <v/>
      </c>
      <c r="BZ91" s="86" t="str">
        <f t="shared" si="135"/>
        <v/>
      </c>
      <c r="CA91" s="86" t="str">
        <f t="shared" si="135"/>
        <v/>
      </c>
      <c r="CB91" s="86" t="str">
        <f t="shared" si="135"/>
        <v/>
      </c>
      <c r="CC91" s="86" t="str">
        <f t="shared" si="135"/>
        <v/>
      </c>
      <c r="CD91" s="86" t="str">
        <f t="shared" si="135"/>
        <v/>
      </c>
      <c r="CE91" s="20" t="str">
        <f t="shared" si="126"/>
        <v/>
      </c>
      <c r="CF91" s="14" t="str">
        <f t="shared" si="82"/>
        <v/>
      </c>
      <c r="CG91" s="14" t="str">
        <f t="shared" si="83"/>
        <v/>
      </c>
      <c r="CH91" s="8">
        <f t="shared" si="84"/>
        <v>0</v>
      </c>
      <c r="CI91" s="9" t="str">
        <f t="shared" si="85"/>
        <v/>
      </c>
      <c r="CJ91" s="9" t="str">
        <f t="shared" si="86"/>
        <v/>
      </c>
      <c r="CK91" s="9" t="str">
        <f t="shared" si="87"/>
        <v/>
      </c>
      <c r="CL91" s="9" t="str">
        <f t="shared" si="88"/>
        <v/>
      </c>
      <c r="CM91" s="9" t="str">
        <f t="shared" si="89"/>
        <v/>
      </c>
      <c r="CN91" s="9" t="str">
        <f t="shared" si="90"/>
        <v/>
      </c>
      <c r="CO91" s="9" t="str">
        <f t="shared" si="133"/>
        <v/>
      </c>
      <c r="CP91" s="9" t="str">
        <f t="shared" si="133"/>
        <v/>
      </c>
      <c r="CQ91" s="9" t="str">
        <f t="shared" si="133"/>
        <v/>
      </c>
      <c r="CR91" s="9" t="str">
        <f t="shared" si="133"/>
        <v/>
      </c>
      <c r="CS91" s="9" t="str">
        <f t="shared" si="133"/>
        <v/>
      </c>
      <c r="CT91" s="9" t="str">
        <f t="shared" si="133"/>
        <v/>
      </c>
      <c r="CU91" s="9" t="str">
        <f t="shared" si="133"/>
        <v/>
      </c>
      <c r="CV91" s="9" t="str">
        <f t="shared" si="92"/>
        <v/>
      </c>
      <c r="CW91" s="9" t="str">
        <f t="shared" si="134"/>
        <v/>
      </c>
      <c r="CX91" s="9" t="str">
        <f t="shared" si="134"/>
        <v/>
      </c>
      <c r="CY91" s="9" t="str">
        <f t="shared" si="134"/>
        <v/>
      </c>
      <c r="CZ91" s="9" t="str">
        <f t="shared" si="134"/>
        <v/>
      </c>
      <c r="DA91" s="9" t="str">
        <f t="shared" si="134"/>
        <v/>
      </c>
      <c r="DB91" s="9" t="str">
        <f t="shared" si="134"/>
        <v/>
      </c>
      <c r="DC91" s="9" t="str">
        <f t="shared" si="134"/>
        <v/>
      </c>
      <c r="DD91" s="2" t="str">
        <f t="shared" si="94"/>
        <v/>
      </c>
      <c r="DE91" s="2" t="str">
        <f t="shared" si="95"/>
        <v/>
      </c>
      <c r="DF91" s="2" t="str">
        <f t="shared" si="96"/>
        <v/>
      </c>
      <c r="DG91" s="2" t="str">
        <f t="shared" si="97"/>
        <v/>
      </c>
      <c r="DH91" s="2" t="str">
        <f t="shared" si="98"/>
        <v/>
      </c>
      <c r="DI91" s="2" t="str">
        <f t="shared" si="99"/>
        <v/>
      </c>
      <c r="DJ91" s="2" t="str">
        <f t="shared" si="100"/>
        <v/>
      </c>
      <c r="DK91" s="2" t="str">
        <f t="shared" si="101"/>
        <v/>
      </c>
      <c r="DL91" s="16" t="str">
        <f t="shared" si="102"/>
        <v/>
      </c>
      <c r="DM91" s="16" t="str">
        <f t="shared" si="103"/>
        <v/>
      </c>
      <c r="DN91" s="16" t="str">
        <f t="shared" si="104"/>
        <v/>
      </c>
      <c r="DO91" s="72" t="str">
        <f t="shared" si="105"/>
        <v/>
      </c>
      <c r="DP91" s="16" t="str">
        <f t="shared" si="106"/>
        <v/>
      </c>
      <c r="DQ91" s="16" t="str">
        <f t="shared" si="107"/>
        <v/>
      </c>
      <c r="DR91" s="2" t="str">
        <f t="shared" si="108"/>
        <v/>
      </c>
      <c r="DS91" s="2" t="str">
        <f t="shared" si="109"/>
        <v/>
      </c>
      <c r="DT91" s="2" t="str">
        <f t="shared" si="110"/>
        <v/>
      </c>
      <c r="DU91" s="2" t="str">
        <f t="shared" si="111"/>
        <v/>
      </c>
      <c r="DV91" s="15"/>
      <c r="DW91" s="18"/>
      <c r="DX91" s="17"/>
      <c r="DY91" s="47" t="str">
        <f t="shared" si="132"/>
        <v/>
      </c>
      <c r="DZ91" s="47" t="str">
        <f t="shared" si="132"/>
        <v/>
      </c>
      <c r="EA91" s="47" t="str">
        <f t="shared" si="132"/>
        <v/>
      </c>
      <c r="EB91" s="47" t="str">
        <f t="shared" ref="DY91:EG119" si="137">IF($DW91="","",EB$30)</f>
        <v/>
      </c>
      <c r="EC91" s="49" t="str">
        <f t="shared" si="137"/>
        <v/>
      </c>
      <c r="ED91" s="49" t="str">
        <f t="shared" si="137"/>
        <v/>
      </c>
      <c r="EE91" s="47" t="str">
        <f t="shared" si="137"/>
        <v/>
      </c>
      <c r="EF91" s="47" t="str">
        <f t="shared" si="137"/>
        <v/>
      </c>
      <c r="EG91" s="47" t="str">
        <f t="shared" si="137"/>
        <v/>
      </c>
      <c r="EH91" s="6">
        <f t="shared" si="16"/>
        <v>0</v>
      </c>
      <c r="EI91" s="6">
        <f t="shared" si="17"/>
        <v>0</v>
      </c>
      <c r="EJ91" s="2" t="str">
        <f t="shared" si="18"/>
        <v/>
      </c>
      <c r="EK91" s="2" t="str">
        <f t="shared" si="19"/>
        <v/>
      </c>
      <c r="EL91" s="2" t="str">
        <f t="shared" si="128"/>
        <v/>
      </c>
      <c r="EM91" s="2" t="str">
        <f t="shared" si="21"/>
        <v/>
      </c>
      <c r="EN91" s="2" t="str">
        <f t="shared" si="22"/>
        <v/>
      </c>
      <c r="EO91" s="2">
        <f t="shared" si="23"/>
        <v>0</v>
      </c>
      <c r="EP91" s="2">
        <f t="shared" si="112"/>
        <v>0</v>
      </c>
      <c r="EQ91" s="2"/>
      <c r="ER91" s="2"/>
      <c r="ES91" s="2"/>
      <c r="ET91" s="2"/>
      <c r="EU91" s="2"/>
      <c r="EV91" s="2"/>
      <c r="EW91" s="2">
        <f t="shared" si="24"/>
        <v>0</v>
      </c>
      <c r="EX91" s="2">
        <f t="shared" si="25"/>
        <v>0</v>
      </c>
      <c r="EY91" s="2">
        <f t="shared" si="113"/>
        <v>0</v>
      </c>
      <c r="EZ91" s="2">
        <f t="shared" si="26"/>
        <v>0</v>
      </c>
      <c r="FA91" s="2">
        <f t="shared" si="27"/>
        <v>0</v>
      </c>
      <c r="FB91" s="59"/>
      <c r="FC91" s="2">
        <f t="shared" si="28"/>
        <v>0</v>
      </c>
      <c r="FD91" s="2">
        <f t="shared" si="114"/>
        <v>0</v>
      </c>
      <c r="FE91" s="3">
        <f t="shared" si="127"/>
        <v>0</v>
      </c>
      <c r="FF91" s="3">
        <f t="shared" si="115"/>
        <v>0</v>
      </c>
      <c r="FG91" s="3">
        <f t="shared" si="116"/>
        <v>0</v>
      </c>
      <c r="FH91" s="3">
        <f t="shared" si="29"/>
        <v>0</v>
      </c>
      <c r="FI91" s="67">
        <f t="shared" si="30"/>
        <v>0</v>
      </c>
      <c r="FJ91" s="3">
        <f t="shared" si="31"/>
        <v>0</v>
      </c>
      <c r="FK91" s="3">
        <f t="shared" si="32"/>
        <v>0</v>
      </c>
      <c r="FL91" s="3">
        <f t="shared" si="117"/>
        <v>0</v>
      </c>
      <c r="FM91" s="3">
        <f t="shared" si="118"/>
        <v>0</v>
      </c>
      <c r="FN91" s="3">
        <f t="shared" si="119"/>
        <v>0</v>
      </c>
      <c r="FO91" s="2">
        <f t="shared" si="33"/>
        <v>0</v>
      </c>
      <c r="FP91" s="2">
        <f t="shared" si="34"/>
        <v>0</v>
      </c>
      <c r="FQ91" s="2">
        <f t="shared" si="120"/>
        <v>0</v>
      </c>
      <c r="FR91" s="6" t="str">
        <f>IF(A91=1,1,IF(DW91="","",COUNTA($DW$31:DW91)+1))</f>
        <v/>
      </c>
      <c r="FS91" s="6" t="str">
        <f t="shared" si="35"/>
        <v/>
      </c>
      <c r="FT91" s="43">
        <f t="shared" si="121"/>
        <v>0</v>
      </c>
      <c r="FU91" s="23">
        <f t="shared" si="122"/>
        <v>0</v>
      </c>
      <c r="FV91" s="21">
        <f t="shared" si="123"/>
        <v>0</v>
      </c>
    </row>
    <row r="92" spans="1:178">
      <c r="A92" s="4" t="str">
        <f t="shared" si="36"/>
        <v/>
      </c>
      <c r="B92" s="33"/>
      <c r="C92" s="33"/>
      <c r="D92" s="33"/>
      <c r="E92" s="33"/>
      <c r="F92" s="33"/>
      <c r="G92" s="11" t="str">
        <f t="shared" si="2"/>
        <v/>
      </c>
      <c r="H92" s="3" t="str">
        <f t="shared" si="38"/>
        <v/>
      </c>
      <c r="I92" s="3" t="str">
        <f t="shared" si="3"/>
        <v/>
      </c>
      <c r="J92" s="3" t="str">
        <f t="shared" si="39"/>
        <v/>
      </c>
      <c r="K92" s="3" t="str">
        <f t="shared" si="4"/>
        <v/>
      </c>
      <c r="L92" s="2" t="str">
        <f t="shared" si="5"/>
        <v/>
      </c>
      <c r="M92" s="8" t="str">
        <f t="shared" si="40"/>
        <v/>
      </c>
      <c r="N92" s="8" t="str">
        <f t="shared" si="6"/>
        <v/>
      </c>
      <c r="O92" s="8" t="str">
        <f t="shared" si="41"/>
        <v/>
      </c>
      <c r="P92" s="8" t="str">
        <f t="shared" si="7"/>
        <v/>
      </c>
      <c r="Q92" s="2" t="str">
        <f t="shared" si="8"/>
        <v/>
      </c>
      <c r="R92" s="3" t="str">
        <f t="shared" si="9"/>
        <v/>
      </c>
      <c r="S92" s="3" t="str">
        <f t="shared" si="10"/>
        <v/>
      </c>
      <c r="T92" s="3" t="str">
        <f t="shared" si="42"/>
        <v/>
      </c>
      <c r="U92" s="8" t="str">
        <f t="shared" si="11"/>
        <v/>
      </c>
      <c r="V92" s="2" t="str">
        <f t="shared" si="12"/>
        <v/>
      </c>
      <c r="W92" s="2" t="str">
        <f t="shared" si="13"/>
        <v/>
      </c>
      <c r="X92" s="2" t="str">
        <f t="shared" si="124"/>
        <v/>
      </c>
      <c r="Y92" s="2" t="str">
        <f t="shared" si="14"/>
        <v/>
      </c>
      <c r="Z92" s="46" t="str">
        <f t="shared" si="43"/>
        <v/>
      </c>
      <c r="AA92" s="46" t="str">
        <f t="shared" si="44"/>
        <v/>
      </c>
      <c r="AB92" s="47"/>
      <c r="AC92" s="46" t="str">
        <f t="shared" si="45"/>
        <v/>
      </c>
      <c r="AD92" s="47" t="str">
        <f t="shared" si="46"/>
        <v/>
      </c>
      <c r="AE92" s="48" t="str">
        <f t="shared" si="47"/>
        <v/>
      </c>
      <c r="AF92" s="49" t="str">
        <f t="shared" si="136"/>
        <v/>
      </c>
      <c r="AG92" s="49" t="str">
        <f t="shared" si="136"/>
        <v/>
      </c>
      <c r="AH92" s="49" t="str">
        <f t="shared" si="136"/>
        <v/>
      </c>
      <c r="AI92" s="47" t="str">
        <f t="shared" si="136"/>
        <v/>
      </c>
      <c r="AJ92" s="47" t="str">
        <f t="shared" si="136"/>
        <v/>
      </c>
      <c r="AK92" s="46" t="str">
        <f t="shared" si="136"/>
        <v/>
      </c>
      <c r="AL92" s="47"/>
      <c r="AM92" s="53" t="str">
        <f t="shared" si="49"/>
        <v/>
      </c>
      <c r="AN92" s="50" t="str">
        <f t="shared" si="50"/>
        <v/>
      </c>
      <c r="AO92" s="53" t="s">
        <v>84</v>
      </c>
      <c r="AP92" s="52" t="str">
        <f t="shared" si="51"/>
        <v/>
      </c>
      <c r="AQ92" s="52" t="str">
        <f t="shared" si="52"/>
        <v/>
      </c>
      <c r="AR92" s="47">
        <f t="shared" si="53"/>
        <v>0</v>
      </c>
      <c r="AS92" s="53" t="str">
        <f t="shared" si="54"/>
        <v/>
      </c>
      <c r="AT92" s="52" t="str">
        <f t="shared" si="55"/>
        <v/>
      </c>
      <c r="AU92" s="9" t="str">
        <f t="shared" si="56"/>
        <v/>
      </c>
      <c r="AV92" s="9" t="str">
        <f t="shared" si="57"/>
        <v/>
      </c>
      <c r="AW92" s="12" t="str">
        <f t="shared" si="58"/>
        <v/>
      </c>
      <c r="AX92" s="9" t="str">
        <f t="shared" si="59"/>
        <v/>
      </c>
      <c r="AY92" s="12" t="str">
        <f t="shared" si="60"/>
        <v/>
      </c>
      <c r="AZ92" s="10" t="str">
        <f t="shared" si="61"/>
        <v/>
      </c>
      <c r="BA92" s="10" t="str">
        <f t="shared" si="62"/>
        <v/>
      </c>
      <c r="BB92" s="10" t="str">
        <f t="shared" si="63"/>
        <v/>
      </c>
      <c r="BC92" s="10" t="str">
        <f t="shared" si="64"/>
        <v/>
      </c>
      <c r="BD92" s="10" t="str">
        <f t="shared" si="65"/>
        <v/>
      </c>
      <c r="BE92" s="12" t="str">
        <f t="shared" si="66"/>
        <v/>
      </c>
      <c r="BF92" s="9" t="str">
        <f t="shared" si="67"/>
        <v/>
      </c>
      <c r="BG92" s="9" t="str">
        <f t="shared" si="68"/>
        <v/>
      </c>
      <c r="BH92" s="7" t="str">
        <f t="shared" si="69"/>
        <v/>
      </c>
      <c r="BI92" s="7" t="str">
        <f t="shared" si="70"/>
        <v/>
      </c>
      <c r="BJ92" s="12" t="str">
        <f t="shared" si="71"/>
        <v/>
      </c>
      <c r="BK92" s="80" t="str">
        <f t="shared" si="72"/>
        <v/>
      </c>
      <c r="BL92" s="7" t="str">
        <f t="shared" si="73"/>
        <v/>
      </c>
      <c r="BM92" s="7" t="str">
        <f t="shared" si="125"/>
        <v/>
      </c>
      <c r="BN92" s="12" t="str">
        <f t="shared" si="74"/>
        <v/>
      </c>
      <c r="BO92" s="9" t="str">
        <f t="shared" si="75"/>
        <v/>
      </c>
      <c r="BP92" s="2" t="str">
        <f t="shared" si="76"/>
        <v/>
      </c>
      <c r="BQ92" s="2" t="str">
        <f t="shared" si="77"/>
        <v/>
      </c>
      <c r="BR92" s="20" t="str">
        <f t="shared" si="135"/>
        <v/>
      </c>
      <c r="BS92" s="20" t="str">
        <f t="shared" si="135"/>
        <v/>
      </c>
      <c r="BT92" s="20" t="str">
        <f t="shared" si="135"/>
        <v/>
      </c>
      <c r="BU92" s="86" t="str">
        <f t="shared" si="79"/>
        <v/>
      </c>
      <c r="BV92" s="86" t="str">
        <f t="shared" si="80"/>
        <v/>
      </c>
      <c r="BW92" s="20" t="str">
        <f t="shared" si="135"/>
        <v/>
      </c>
      <c r="BX92" s="86" t="str">
        <f t="shared" si="135"/>
        <v/>
      </c>
      <c r="BY92" s="86" t="str">
        <f t="shared" si="135"/>
        <v/>
      </c>
      <c r="BZ92" s="86" t="str">
        <f t="shared" si="135"/>
        <v/>
      </c>
      <c r="CA92" s="86" t="str">
        <f t="shared" si="135"/>
        <v/>
      </c>
      <c r="CB92" s="86" t="str">
        <f t="shared" si="135"/>
        <v/>
      </c>
      <c r="CC92" s="86" t="str">
        <f t="shared" si="135"/>
        <v/>
      </c>
      <c r="CD92" s="86" t="str">
        <f t="shared" si="135"/>
        <v/>
      </c>
      <c r="CE92" s="20" t="str">
        <f t="shared" si="126"/>
        <v/>
      </c>
      <c r="CF92" s="14" t="str">
        <f t="shared" si="82"/>
        <v/>
      </c>
      <c r="CG92" s="14" t="str">
        <f t="shared" si="83"/>
        <v/>
      </c>
      <c r="CH92" s="8">
        <f t="shared" si="84"/>
        <v>0</v>
      </c>
      <c r="CI92" s="9" t="str">
        <f t="shared" si="85"/>
        <v/>
      </c>
      <c r="CJ92" s="9" t="str">
        <f t="shared" si="86"/>
        <v/>
      </c>
      <c r="CK92" s="9" t="str">
        <f t="shared" si="87"/>
        <v/>
      </c>
      <c r="CL92" s="9" t="str">
        <f t="shared" si="88"/>
        <v/>
      </c>
      <c r="CM92" s="9" t="str">
        <f t="shared" si="89"/>
        <v/>
      </c>
      <c r="CN92" s="9" t="str">
        <f t="shared" si="90"/>
        <v/>
      </c>
      <c r="CO92" s="9" t="str">
        <f t="shared" si="133"/>
        <v/>
      </c>
      <c r="CP92" s="9" t="str">
        <f t="shared" si="133"/>
        <v/>
      </c>
      <c r="CQ92" s="9" t="str">
        <f t="shared" si="133"/>
        <v/>
      </c>
      <c r="CR92" s="9" t="str">
        <f t="shared" si="133"/>
        <v/>
      </c>
      <c r="CS92" s="9" t="str">
        <f t="shared" si="133"/>
        <v/>
      </c>
      <c r="CT92" s="9" t="str">
        <f t="shared" si="133"/>
        <v/>
      </c>
      <c r="CU92" s="9" t="str">
        <f t="shared" si="133"/>
        <v/>
      </c>
      <c r="CV92" s="9" t="str">
        <f t="shared" si="92"/>
        <v/>
      </c>
      <c r="CW92" s="9" t="str">
        <f t="shared" si="134"/>
        <v/>
      </c>
      <c r="CX92" s="9" t="str">
        <f t="shared" si="134"/>
        <v/>
      </c>
      <c r="CY92" s="9" t="str">
        <f t="shared" si="134"/>
        <v/>
      </c>
      <c r="CZ92" s="9" t="str">
        <f t="shared" si="134"/>
        <v/>
      </c>
      <c r="DA92" s="9" t="str">
        <f t="shared" si="134"/>
        <v/>
      </c>
      <c r="DB92" s="9" t="str">
        <f t="shared" si="134"/>
        <v/>
      </c>
      <c r="DC92" s="9" t="str">
        <f t="shared" si="134"/>
        <v/>
      </c>
      <c r="DD92" s="2" t="str">
        <f t="shared" si="94"/>
        <v/>
      </c>
      <c r="DE92" s="2" t="str">
        <f t="shared" si="95"/>
        <v/>
      </c>
      <c r="DF92" s="2" t="str">
        <f t="shared" si="96"/>
        <v/>
      </c>
      <c r="DG92" s="2" t="str">
        <f t="shared" si="97"/>
        <v/>
      </c>
      <c r="DH92" s="2" t="str">
        <f t="shared" si="98"/>
        <v/>
      </c>
      <c r="DI92" s="2" t="str">
        <f t="shared" si="99"/>
        <v/>
      </c>
      <c r="DJ92" s="2" t="str">
        <f t="shared" si="100"/>
        <v/>
      </c>
      <c r="DK92" s="2" t="str">
        <f t="shared" si="101"/>
        <v/>
      </c>
      <c r="DL92" s="16" t="str">
        <f t="shared" si="102"/>
        <v/>
      </c>
      <c r="DM92" s="16" t="str">
        <f t="shared" si="103"/>
        <v/>
      </c>
      <c r="DN92" s="16" t="str">
        <f t="shared" si="104"/>
        <v/>
      </c>
      <c r="DO92" s="72" t="str">
        <f t="shared" si="105"/>
        <v/>
      </c>
      <c r="DP92" s="16" t="str">
        <f t="shared" si="106"/>
        <v/>
      </c>
      <c r="DQ92" s="16" t="str">
        <f t="shared" si="107"/>
        <v/>
      </c>
      <c r="DR92" s="2" t="str">
        <f t="shared" si="108"/>
        <v/>
      </c>
      <c r="DS92" s="2" t="str">
        <f t="shared" si="109"/>
        <v/>
      </c>
      <c r="DT92" s="2" t="str">
        <f t="shared" si="110"/>
        <v/>
      </c>
      <c r="DU92" s="2" t="str">
        <f t="shared" si="111"/>
        <v/>
      </c>
      <c r="DV92" s="15"/>
      <c r="DW92" s="17"/>
      <c r="DX92" s="17"/>
      <c r="DY92" s="47" t="str">
        <f t="shared" si="137"/>
        <v/>
      </c>
      <c r="DZ92" s="47" t="str">
        <f t="shared" si="137"/>
        <v/>
      </c>
      <c r="EA92" s="47" t="str">
        <f t="shared" si="137"/>
        <v/>
      </c>
      <c r="EB92" s="47" t="str">
        <f t="shared" si="137"/>
        <v/>
      </c>
      <c r="EC92" s="49" t="str">
        <f t="shared" si="137"/>
        <v/>
      </c>
      <c r="ED92" s="49" t="str">
        <f t="shared" si="137"/>
        <v/>
      </c>
      <c r="EE92" s="47" t="str">
        <f t="shared" si="137"/>
        <v/>
      </c>
      <c r="EF92" s="47" t="str">
        <f t="shared" si="137"/>
        <v/>
      </c>
      <c r="EG92" s="47" t="str">
        <f t="shared" si="137"/>
        <v/>
      </c>
      <c r="EH92" s="6">
        <f t="shared" si="16"/>
        <v>0</v>
      </c>
      <c r="EI92" s="6">
        <f t="shared" si="17"/>
        <v>0</v>
      </c>
      <c r="EJ92" s="2" t="str">
        <f t="shared" si="18"/>
        <v/>
      </c>
      <c r="EK92" s="2" t="str">
        <f t="shared" si="19"/>
        <v/>
      </c>
      <c r="EL92" s="2" t="str">
        <f t="shared" si="128"/>
        <v/>
      </c>
      <c r="EM92" s="2" t="str">
        <f t="shared" si="21"/>
        <v/>
      </c>
      <c r="EN92" s="2" t="str">
        <f t="shared" si="22"/>
        <v/>
      </c>
      <c r="EO92" s="2">
        <f t="shared" si="23"/>
        <v>0</v>
      </c>
      <c r="EP92" s="2">
        <f t="shared" si="112"/>
        <v>0</v>
      </c>
      <c r="EQ92" s="2"/>
      <c r="ER92" s="2"/>
      <c r="ES92" s="2"/>
      <c r="ET92" s="2"/>
      <c r="EU92" s="2"/>
      <c r="EV92" s="2"/>
      <c r="EW92" s="2">
        <f t="shared" si="24"/>
        <v>0</v>
      </c>
      <c r="EX92" s="2">
        <f t="shared" si="25"/>
        <v>0</v>
      </c>
      <c r="EY92" s="2">
        <f t="shared" si="113"/>
        <v>0</v>
      </c>
      <c r="EZ92" s="2">
        <f t="shared" si="26"/>
        <v>0</v>
      </c>
      <c r="FA92" s="2">
        <f t="shared" si="27"/>
        <v>0</v>
      </c>
      <c r="FB92" s="59"/>
      <c r="FC92" s="2">
        <f t="shared" si="28"/>
        <v>0</v>
      </c>
      <c r="FD92" s="2">
        <f t="shared" si="114"/>
        <v>0</v>
      </c>
      <c r="FE92" s="3">
        <f t="shared" si="127"/>
        <v>0</v>
      </c>
      <c r="FF92" s="3">
        <f t="shared" si="115"/>
        <v>0</v>
      </c>
      <c r="FG92" s="3">
        <f t="shared" si="116"/>
        <v>0</v>
      </c>
      <c r="FH92" s="3">
        <f t="shared" si="29"/>
        <v>0</v>
      </c>
      <c r="FI92" s="67">
        <f t="shared" si="30"/>
        <v>0</v>
      </c>
      <c r="FJ92" s="3">
        <f t="shared" si="31"/>
        <v>0</v>
      </c>
      <c r="FK92" s="3">
        <f t="shared" si="32"/>
        <v>0</v>
      </c>
      <c r="FL92" s="3">
        <f t="shared" si="117"/>
        <v>0</v>
      </c>
      <c r="FM92" s="3">
        <f t="shared" si="118"/>
        <v>0</v>
      </c>
      <c r="FN92" s="3">
        <f t="shared" si="119"/>
        <v>0</v>
      </c>
      <c r="FO92" s="2">
        <f t="shared" si="33"/>
        <v>0</v>
      </c>
      <c r="FP92" s="2">
        <f t="shared" si="34"/>
        <v>0</v>
      </c>
      <c r="FQ92" s="2">
        <f t="shared" si="120"/>
        <v>0</v>
      </c>
      <c r="FR92" s="6" t="str">
        <f>IF(A92=1,1,IF(DW92="","",COUNTA($DW$31:DW92)+1))</f>
        <v/>
      </c>
      <c r="FS92" s="6" t="str">
        <f t="shared" si="35"/>
        <v/>
      </c>
      <c r="FT92" s="43">
        <f t="shared" si="121"/>
        <v>0</v>
      </c>
      <c r="FU92" s="23">
        <f t="shared" si="122"/>
        <v>0</v>
      </c>
      <c r="FV92" s="21">
        <f t="shared" si="123"/>
        <v>0</v>
      </c>
    </row>
    <row r="93" spans="1:178">
      <c r="A93" s="4" t="str">
        <f t="shared" si="36"/>
        <v/>
      </c>
      <c r="B93" s="33"/>
      <c r="C93" s="33"/>
      <c r="D93" s="33"/>
      <c r="E93" s="33"/>
      <c r="F93" s="33"/>
      <c r="G93" s="11" t="str">
        <f t="shared" si="2"/>
        <v/>
      </c>
      <c r="H93" s="3" t="str">
        <f t="shared" si="38"/>
        <v/>
      </c>
      <c r="I93" s="3" t="str">
        <f t="shared" si="3"/>
        <v/>
      </c>
      <c r="J93" s="3" t="str">
        <f t="shared" si="39"/>
        <v/>
      </c>
      <c r="K93" s="3" t="str">
        <f t="shared" si="4"/>
        <v/>
      </c>
      <c r="L93" s="2" t="str">
        <f t="shared" si="5"/>
        <v/>
      </c>
      <c r="M93" s="8" t="str">
        <f t="shared" si="40"/>
        <v/>
      </c>
      <c r="N93" s="8" t="str">
        <f t="shared" si="6"/>
        <v/>
      </c>
      <c r="O93" s="8" t="str">
        <f t="shared" si="41"/>
        <v/>
      </c>
      <c r="P93" s="8" t="str">
        <f t="shared" si="7"/>
        <v/>
      </c>
      <c r="Q93" s="2" t="str">
        <f t="shared" si="8"/>
        <v/>
      </c>
      <c r="R93" s="3" t="str">
        <f t="shared" si="9"/>
        <v/>
      </c>
      <c r="S93" s="3" t="str">
        <f t="shared" si="10"/>
        <v/>
      </c>
      <c r="T93" s="3" t="str">
        <f t="shared" si="42"/>
        <v/>
      </c>
      <c r="U93" s="8" t="str">
        <f t="shared" si="11"/>
        <v/>
      </c>
      <c r="V93" s="2" t="str">
        <f t="shared" si="12"/>
        <v/>
      </c>
      <c r="W93" s="2" t="str">
        <f t="shared" si="13"/>
        <v/>
      </c>
      <c r="X93" s="2" t="str">
        <f t="shared" si="124"/>
        <v/>
      </c>
      <c r="Y93" s="2" t="str">
        <f t="shared" si="14"/>
        <v/>
      </c>
      <c r="Z93" s="46" t="str">
        <f t="shared" si="43"/>
        <v/>
      </c>
      <c r="AA93" s="46" t="str">
        <f t="shared" si="44"/>
        <v/>
      </c>
      <c r="AB93" s="47"/>
      <c r="AC93" s="46" t="str">
        <f t="shared" si="45"/>
        <v/>
      </c>
      <c r="AD93" s="47" t="str">
        <f t="shared" si="46"/>
        <v/>
      </c>
      <c r="AE93" s="48" t="str">
        <f t="shared" si="47"/>
        <v/>
      </c>
      <c r="AF93" s="49" t="str">
        <f t="shared" si="136"/>
        <v/>
      </c>
      <c r="AG93" s="49" t="str">
        <f t="shared" si="136"/>
        <v/>
      </c>
      <c r="AH93" s="49" t="str">
        <f t="shared" si="136"/>
        <v/>
      </c>
      <c r="AI93" s="47" t="str">
        <f t="shared" si="136"/>
        <v/>
      </c>
      <c r="AJ93" s="47" t="str">
        <f t="shared" si="136"/>
        <v/>
      </c>
      <c r="AK93" s="46" t="str">
        <f t="shared" si="136"/>
        <v/>
      </c>
      <c r="AL93" s="47"/>
      <c r="AM93" s="53" t="str">
        <f t="shared" si="49"/>
        <v/>
      </c>
      <c r="AN93" s="50" t="str">
        <f t="shared" si="50"/>
        <v/>
      </c>
      <c r="AO93" s="53" t="s">
        <v>85</v>
      </c>
      <c r="AP93" s="52" t="str">
        <f t="shared" si="51"/>
        <v/>
      </c>
      <c r="AQ93" s="52" t="str">
        <f t="shared" si="52"/>
        <v/>
      </c>
      <c r="AR93" s="47">
        <f t="shared" si="53"/>
        <v>0.37</v>
      </c>
      <c r="AS93" s="53" t="str">
        <f t="shared" si="54"/>
        <v/>
      </c>
      <c r="AT93" s="52" t="str">
        <f t="shared" si="55"/>
        <v/>
      </c>
      <c r="AU93" s="9" t="str">
        <f t="shared" si="56"/>
        <v/>
      </c>
      <c r="AV93" s="9" t="str">
        <f t="shared" si="57"/>
        <v/>
      </c>
      <c r="AW93" s="12" t="str">
        <f t="shared" si="58"/>
        <v/>
      </c>
      <c r="AX93" s="9" t="str">
        <f t="shared" si="59"/>
        <v/>
      </c>
      <c r="AY93" s="12" t="str">
        <f t="shared" si="60"/>
        <v/>
      </c>
      <c r="AZ93" s="10" t="str">
        <f t="shared" si="61"/>
        <v/>
      </c>
      <c r="BA93" s="10" t="str">
        <f t="shared" si="62"/>
        <v/>
      </c>
      <c r="BB93" s="10" t="str">
        <f t="shared" si="63"/>
        <v/>
      </c>
      <c r="BC93" s="10" t="str">
        <f t="shared" si="64"/>
        <v/>
      </c>
      <c r="BD93" s="10" t="str">
        <f t="shared" si="65"/>
        <v/>
      </c>
      <c r="BE93" s="12" t="str">
        <f t="shared" si="66"/>
        <v/>
      </c>
      <c r="BF93" s="9" t="str">
        <f t="shared" si="67"/>
        <v/>
      </c>
      <c r="BG93" s="9" t="str">
        <f t="shared" si="68"/>
        <v/>
      </c>
      <c r="BH93" s="7" t="str">
        <f t="shared" si="69"/>
        <v/>
      </c>
      <c r="BI93" s="7" t="str">
        <f t="shared" si="70"/>
        <v/>
      </c>
      <c r="BJ93" s="12" t="str">
        <f t="shared" si="71"/>
        <v/>
      </c>
      <c r="BK93" s="80" t="str">
        <f t="shared" si="72"/>
        <v/>
      </c>
      <c r="BL93" s="7" t="str">
        <f t="shared" si="73"/>
        <v/>
      </c>
      <c r="BM93" s="7" t="str">
        <f t="shared" si="125"/>
        <v/>
      </c>
      <c r="BN93" s="12" t="str">
        <f t="shared" si="74"/>
        <v/>
      </c>
      <c r="BO93" s="9" t="str">
        <f t="shared" si="75"/>
        <v/>
      </c>
      <c r="BP93" s="2" t="str">
        <f t="shared" si="76"/>
        <v/>
      </c>
      <c r="BQ93" s="2" t="str">
        <f t="shared" si="77"/>
        <v/>
      </c>
      <c r="BR93" s="20" t="str">
        <f t="shared" si="135"/>
        <v/>
      </c>
      <c r="BS93" s="20" t="str">
        <f t="shared" si="135"/>
        <v/>
      </c>
      <c r="BT93" s="20" t="str">
        <f t="shared" si="135"/>
        <v/>
      </c>
      <c r="BU93" s="86" t="str">
        <f t="shared" si="79"/>
        <v/>
      </c>
      <c r="BV93" s="86" t="str">
        <f t="shared" si="80"/>
        <v/>
      </c>
      <c r="BW93" s="20" t="str">
        <f t="shared" si="135"/>
        <v/>
      </c>
      <c r="BX93" s="86" t="str">
        <f t="shared" si="135"/>
        <v/>
      </c>
      <c r="BY93" s="86" t="str">
        <f t="shared" si="135"/>
        <v/>
      </c>
      <c r="BZ93" s="86" t="str">
        <f t="shared" si="135"/>
        <v/>
      </c>
      <c r="CA93" s="86" t="str">
        <f t="shared" si="135"/>
        <v/>
      </c>
      <c r="CB93" s="86" t="str">
        <f t="shared" si="135"/>
        <v/>
      </c>
      <c r="CC93" s="86" t="str">
        <f t="shared" si="135"/>
        <v/>
      </c>
      <c r="CD93" s="86" t="str">
        <f t="shared" si="135"/>
        <v/>
      </c>
      <c r="CE93" s="20" t="str">
        <f t="shared" si="126"/>
        <v/>
      </c>
      <c r="CF93" s="14" t="str">
        <f t="shared" si="82"/>
        <v/>
      </c>
      <c r="CG93" s="14" t="str">
        <f t="shared" si="83"/>
        <v/>
      </c>
      <c r="CH93" s="8">
        <f t="shared" si="84"/>
        <v>0</v>
      </c>
      <c r="CI93" s="9" t="str">
        <f t="shared" si="85"/>
        <v/>
      </c>
      <c r="CJ93" s="9" t="str">
        <f t="shared" si="86"/>
        <v/>
      </c>
      <c r="CK93" s="9" t="str">
        <f t="shared" si="87"/>
        <v/>
      </c>
      <c r="CL93" s="9" t="str">
        <f t="shared" si="88"/>
        <v/>
      </c>
      <c r="CM93" s="9" t="str">
        <f t="shared" si="89"/>
        <v/>
      </c>
      <c r="CN93" s="9" t="str">
        <f t="shared" si="90"/>
        <v/>
      </c>
      <c r="CO93" s="9" t="str">
        <f t="shared" si="133"/>
        <v/>
      </c>
      <c r="CP93" s="9" t="str">
        <f t="shared" si="133"/>
        <v/>
      </c>
      <c r="CQ93" s="9" t="str">
        <f t="shared" si="133"/>
        <v/>
      </c>
      <c r="CR93" s="9" t="str">
        <f t="shared" si="133"/>
        <v/>
      </c>
      <c r="CS93" s="9" t="str">
        <f t="shared" si="133"/>
        <v/>
      </c>
      <c r="CT93" s="9" t="str">
        <f t="shared" si="133"/>
        <v/>
      </c>
      <c r="CU93" s="9" t="str">
        <f t="shared" si="133"/>
        <v/>
      </c>
      <c r="CV93" s="9" t="str">
        <f t="shared" si="92"/>
        <v/>
      </c>
      <c r="CW93" s="9" t="str">
        <f t="shared" si="134"/>
        <v/>
      </c>
      <c r="CX93" s="9" t="str">
        <f t="shared" si="134"/>
        <v/>
      </c>
      <c r="CY93" s="9" t="str">
        <f t="shared" si="134"/>
        <v/>
      </c>
      <c r="CZ93" s="9" t="str">
        <f t="shared" si="134"/>
        <v/>
      </c>
      <c r="DA93" s="9" t="str">
        <f t="shared" si="134"/>
        <v/>
      </c>
      <c r="DB93" s="9" t="str">
        <f t="shared" si="134"/>
        <v/>
      </c>
      <c r="DC93" s="9" t="str">
        <f t="shared" si="134"/>
        <v/>
      </c>
      <c r="DD93" s="2" t="str">
        <f t="shared" si="94"/>
        <v/>
      </c>
      <c r="DE93" s="2" t="str">
        <f t="shared" si="95"/>
        <v/>
      </c>
      <c r="DF93" s="2" t="str">
        <f t="shared" si="96"/>
        <v/>
      </c>
      <c r="DG93" s="2" t="str">
        <f t="shared" si="97"/>
        <v/>
      </c>
      <c r="DH93" s="2" t="str">
        <f t="shared" si="98"/>
        <v/>
      </c>
      <c r="DI93" s="2" t="str">
        <f t="shared" si="99"/>
        <v/>
      </c>
      <c r="DJ93" s="2" t="str">
        <f t="shared" si="100"/>
        <v/>
      </c>
      <c r="DK93" s="2" t="str">
        <f t="shared" si="101"/>
        <v/>
      </c>
      <c r="DL93" s="16" t="str">
        <f t="shared" si="102"/>
        <v/>
      </c>
      <c r="DM93" s="16" t="str">
        <f t="shared" si="103"/>
        <v/>
      </c>
      <c r="DN93" s="16" t="str">
        <f t="shared" si="104"/>
        <v/>
      </c>
      <c r="DO93" s="72" t="str">
        <f t="shared" si="105"/>
        <v/>
      </c>
      <c r="DP93" s="16" t="str">
        <f t="shared" si="106"/>
        <v/>
      </c>
      <c r="DQ93" s="16" t="str">
        <f t="shared" si="107"/>
        <v/>
      </c>
      <c r="DR93" s="2" t="str">
        <f t="shared" si="108"/>
        <v/>
      </c>
      <c r="DS93" s="2" t="str">
        <f t="shared" si="109"/>
        <v/>
      </c>
      <c r="DT93" s="2" t="str">
        <f t="shared" si="110"/>
        <v/>
      </c>
      <c r="DU93" s="2" t="str">
        <f t="shared" si="111"/>
        <v/>
      </c>
      <c r="DV93" s="15"/>
      <c r="DW93" s="17"/>
      <c r="DX93" s="17"/>
      <c r="DY93" s="47" t="str">
        <f t="shared" si="137"/>
        <v/>
      </c>
      <c r="DZ93" s="47" t="str">
        <f t="shared" si="137"/>
        <v/>
      </c>
      <c r="EA93" s="47" t="str">
        <f t="shared" si="137"/>
        <v/>
      </c>
      <c r="EB93" s="47" t="str">
        <f t="shared" si="137"/>
        <v/>
      </c>
      <c r="EC93" s="49" t="str">
        <f t="shared" si="137"/>
        <v/>
      </c>
      <c r="ED93" s="49" t="str">
        <f t="shared" si="137"/>
        <v/>
      </c>
      <c r="EE93" s="47" t="str">
        <f t="shared" si="137"/>
        <v/>
      </c>
      <c r="EF93" s="47" t="str">
        <f t="shared" si="137"/>
        <v/>
      </c>
      <c r="EG93" s="47" t="str">
        <f t="shared" si="137"/>
        <v/>
      </c>
      <c r="EH93" s="6">
        <f t="shared" si="16"/>
        <v>0</v>
      </c>
      <c r="EI93" s="6">
        <f t="shared" si="17"/>
        <v>0</v>
      </c>
      <c r="EJ93" s="2" t="str">
        <f t="shared" si="18"/>
        <v/>
      </c>
      <c r="EK93" s="2" t="str">
        <f t="shared" si="19"/>
        <v/>
      </c>
      <c r="EL93" s="2" t="str">
        <f t="shared" si="128"/>
        <v/>
      </c>
      <c r="EM93" s="2" t="str">
        <f t="shared" si="21"/>
        <v/>
      </c>
      <c r="EN93" s="2" t="str">
        <f t="shared" si="22"/>
        <v/>
      </c>
      <c r="EO93" s="2">
        <f t="shared" si="23"/>
        <v>0</v>
      </c>
      <c r="EP93" s="2">
        <f t="shared" si="112"/>
        <v>0</v>
      </c>
      <c r="EQ93" s="2"/>
      <c r="ER93" s="2"/>
      <c r="ES93" s="2"/>
      <c r="ET93" s="2"/>
      <c r="EU93" s="2"/>
      <c r="EV93" s="2"/>
      <c r="EW93" s="2">
        <f t="shared" si="24"/>
        <v>0</v>
      </c>
      <c r="EX93" s="2">
        <f t="shared" si="25"/>
        <v>0</v>
      </c>
      <c r="EY93" s="2">
        <f t="shared" si="113"/>
        <v>0</v>
      </c>
      <c r="EZ93" s="2">
        <f t="shared" si="26"/>
        <v>0</v>
      </c>
      <c r="FA93" s="2">
        <f t="shared" si="27"/>
        <v>0</v>
      </c>
      <c r="FB93" s="59"/>
      <c r="FC93" s="2">
        <f t="shared" si="28"/>
        <v>0</v>
      </c>
      <c r="FD93" s="2">
        <f t="shared" si="114"/>
        <v>0</v>
      </c>
      <c r="FE93" s="3">
        <f t="shared" si="127"/>
        <v>0</v>
      </c>
      <c r="FF93" s="3">
        <f t="shared" si="115"/>
        <v>0</v>
      </c>
      <c r="FG93" s="3">
        <f t="shared" si="116"/>
        <v>0</v>
      </c>
      <c r="FH93" s="3">
        <f t="shared" si="29"/>
        <v>0</v>
      </c>
      <c r="FI93" s="67">
        <f t="shared" si="30"/>
        <v>0</v>
      </c>
      <c r="FJ93" s="3">
        <f t="shared" si="31"/>
        <v>0</v>
      </c>
      <c r="FK93" s="3">
        <f t="shared" si="32"/>
        <v>0</v>
      </c>
      <c r="FL93" s="3">
        <f t="shared" si="117"/>
        <v>0</v>
      </c>
      <c r="FM93" s="3">
        <f t="shared" si="118"/>
        <v>0</v>
      </c>
      <c r="FN93" s="3">
        <f t="shared" si="119"/>
        <v>0</v>
      </c>
      <c r="FO93" s="2">
        <f t="shared" si="33"/>
        <v>0</v>
      </c>
      <c r="FP93" s="2">
        <f t="shared" si="34"/>
        <v>0</v>
      </c>
      <c r="FQ93" s="2">
        <f t="shared" si="120"/>
        <v>0</v>
      </c>
      <c r="FR93" s="6" t="str">
        <f>IF(A93=1,1,IF(DW93="","",COUNTA($DW$31:DW93)+1))</f>
        <v/>
      </c>
      <c r="FS93" s="6" t="str">
        <f t="shared" si="35"/>
        <v/>
      </c>
      <c r="FT93" s="43">
        <f t="shared" si="121"/>
        <v>0</v>
      </c>
      <c r="FU93" s="23">
        <f t="shared" si="122"/>
        <v>0</v>
      </c>
      <c r="FV93" s="21">
        <f t="shared" si="123"/>
        <v>0</v>
      </c>
    </row>
    <row r="94" spans="1:178">
      <c r="A94" s="4" t="str">
        <f t="shared" si="36"/>
        <v/>
      </c>
      <c r="B94" s="33"/>
      <c r="C94" s="33"/>
      <c r="D94" s="33"/>
      <c r="E94" s="33"/>
      <c r="F94" s="33"/>
      <c r="G94" s="11" t="str">
        <f t="shared" si="2"/>
        <v/>
      </c>
      <c r="H94" s="3" t="str">
        <f t="shared" si="38"/>
        <v/>
      </c>
      <c r="I94" s="3" t="str">
        <f t="shared" si="3"/>
        <v/>
      </c>
      <c r="J94" s="3" t="str">
        <f t="shared" si="39"/>
        <v/>
      </c>
      <c r="K94" s="3" t="str">
        <f t="shared" si="4"/>
        <v/>
      </c>
      <c r="L94" s="2" t="str">
        <f t="shared" si="5"/>
        <v/>
      </c>
      <c r="M94" s="8" t="str">
        <f t="shared" si="40"/>
        <v/>
      </c>
      <c r="N94" s="8" t="str">
        <f t="shared" si="6"/>
        <v/>
      </c>
      <c r="O94" s="8" t="str">
        <f t="shared" si="41"/>
        <v/>
      </c>
      <c r="P94" s="8" t="str">
        <f t="shared" si="7"/>
        <v/>
      </c>
      <c r="Q94" s="2" t="str">
        <f t="shared" si="8"/>
        <v/>
      </c>
      <c r="R94" s="3" t="str">
        <f t="shared" si="9"/>
        <v/>
      </c>
      <c r="S94" s="3" t="str">
        <f t="shared" si="10"/>
        <v/>
      </c>
      <c r="T94" s="3" t="str">
        <f t="shared" si="42"/>
        <v/>
      </c>
      <c r="U94" s="8" t="str">
        <f t="shared" si="11"/>
        <v/>
      </c>
      <c r="V94" s="2" t="str">
        <f t="shared" si="12"/>
        <v/>
      </c>
      <c r="W94" s="2" t="str">
        <f t="shared" si="13"/>
        <v/>
      </c>
      <c r="X94" s="2" t="str">
        <f t="shared" si="124"/>
        <v/>
      </c>
      <c r="Y94" s="2" t="str">
        <f t="shared" si="14"/>
        <v/>
      </c>
      <c r="Z94" s="46" t="str">
        <f t="shared" si="43"/>
        <v/>
      </c>
      <c r="AA94" s="46" t="str">
        <f t="shared" si="44"/>
        <v/>
      </c>
      <c r="AB94" s="47"/>
      <c r="AC94" s="46" t="str">
        <f t="shared" si="45"/>
        <v/>
      </c>
      <c r="AD94" s="47" t="str">
        <f t="shared" si="46"/>
        <v/>
      </c>
      <c r="AE94" s="48" t="str">
        <f t="shared" si="47"/>
        <v/>
      </c>
      <c r="AF94" s="49" t="str">
        <f t="shared" si="136"/>
        <v/>
      </c>
      <c r="AG94" s="49" t="str">
        <f t="shared" si="136"/>
        <v/>
      </c>
      <c r="AH94" s="49" t="str">
        <f t="shared" si="136"/>
        <v/>
      </c>
      <c r="AI94" s="47" t="str">
        <f t="shared" si="136"/>
        <v/>
      </c>
      <c r="AJ94" s="47" t="str">
        <f t="shared" si="136"/>
        <v/>
      </c>
      <c r="AK94" s="46" t="str">
        <f t="shared" si="136"/>
        <v/>
      </c>
      <c r="AL94" s="47"/>
      <c r="AM94" s="53" t="str">
        <f t="shared" si="49"/>
        <v/>
      </c>
      <c r="AN94" s="50" t="str">
        <f t="shared" si="50"/>
        <v/>
      </c>
      <c r="AO94" s="53" t="s">
        <v>85</v>
      </c>
      <c r="AP94" s="52" t="str">
        <f t="shared" si="51"/>
        <v/>
      </c>
      <c r="AQ94" s="52" t="str">
        <f t="shared" si="52"/>
        <v/>
      </c>
      <c r="AR94" s="47">
        <f t="shared" si="53"/>
        <v>0.37</v>
      </c>
      <c r="AS94" s="53" t="str">
        <f t="shared" si="54"/>
        <v/>
      </c>
      <c r="AT94" s="52" t="str">
        <f t="shared" si="55"/>
        <v/>
      </c>
      <c r="AU94" s="9" t="str">
        <f t="shared" si="56"/>
        <v/>
      </c>
      <c r="AV94" s="9" t="str">
        <f t="shared" si="57"/>
        <v/>
      </c>
      <c r="AW94" s="12" t="str">
        <f t="shared" si="58"/>
        <v/>
      </c>
      <c r="AX94" s="9" t="str">
        <f t="shared" si="59"/>
        <v/>
      </c>
      <c r="AY94" s="12" t="str">
        <f t="shared" si="60"/>
        <v/>
      </c>
      <c r="AZ94" s="10" t="str">
        <f t="shared" si="61"/>
        <v/>
      </c>
      <c r="BA94" s="10" t="str">
        <f t="shared" si="62"/>
        <v/>
      </c>
      <c r="BB94" s="10" t="str">
        <f t="shared" si="63"/>
        <v/>
      </c>
      <c r="BC94" s="10" t="str">
        <f t="shared" si="64"/>
        <v/>
      </c>
      <c r="BD94" s="10" t="str">
        <f t="shared" si="65"/>
        <v/>
      </c>
      <c r="BE94" s="12" t="str">
        <f t="shared" si="66"/>
        <v/>
      </c>
      <c r="BF94" s="9" t="str">
        <f t="shared" si="67"/>
        <v/>
      </c>
      <c r="BG94" s="9" t="str">
        <f t="shared" si="68"/>
        <v/>
      </c>
      <c r="BH94" s="7" t="str">
        <f t="shared" si="69"/>
        <v/>
      </c>
      <c r="BI94" s="7" t="str">
        <f t="shared" si="70"/>
        <v/>
      </c>
      <c r="BJ94" s="12" t="str">
        <f t="shared" si="71"/>
        <v/>
      </c>
      <c r="BK94" s="80" t="str">
        <f t="shared" si="72"/>
        <v/>
      </c>
      <c r="BL94" s="7" t="str">
        <f t="shared" si="73"/>
        <v/>
      </c>
      <c r="BM94" s="7" t="str">
        <f t="shared" si="125"/>
        <v/>
      </c>
      <c r="BN94" s="12" t="str">
        <f t="shared" si="74"/>
        <v/>
      </c>
      <c r="BO94" s="9" t="str">
        <f t="shared" si="75"/>
        <v/>
      </c>
      <c r="BP94" s="2" t="str">
        <f t="shared" si="76"/>
        <v/>
      </c>
      <c r="BQ94" s="2" t="str">
        <f t="shared" si="77"/>
        <v/>
      </c>
      <c r="BR94" s="20" t="str">
        <f t="shared" si="135"/>
        <v/>
      </c>
      <c r="BS94" s="20" t="str">
        <f t="shared" si="135"/>
        <v/>
      </c>
      <c r="BT94" s="20" t="str">
        <f t="shared" si="135"/>
        <v/>
      </c>
      <c r="BU94" s="86" t="str">
        <f t="shared" si="79"/>
        <v/>
      </c>
      <c r="BV94" s="86" t="str">
        <f t="shared" si="80"/>
        <v/>
      </c>
      <c r="BW94" s="20" t="str">
        <f t="shared" si="135"/>
        <v/>
      </c>
      <c r="BX94" s="86" t="str">
        <f t="shared" ref="BX94:CD111" si="138">IF($A94="","",BX$30)</f>
        <v/>
      </c>
      <c r="BY94" s="86" t="str">
        <f t="shared" si="138"/>
        <v/>
      </c>
      <c r="BZ94" s="86" t="str">
        <f t="shared" si="138"/>
        <v/>
      </c>
      <c r="CA94" s="86" t="str">
        <f t="shared" si="138"/>
        <v/>
      </c>
      <c r="CB94" s="86" t="str">
        <f t="shared" si="138"/>
        <v/>
      </c>
      <c r="CC94" s="86" t="str">
        <f t="shared" si="138"/>
        <v/>
      </c>
      <c r="CD94" s="86" t="str">
        <f t="shared" si="138"/>
        <v/>
      </c>
      <c r="CE94" s="20" t="str">
        <f t="shared" si="126"/>
        <v/>
      </c>
      <c r="CF94" s="14" t="str">
        <f t="shared" si="82"/>
        <v/>
      </c>
      <c r="CG94" s="14" t="str">
        <f t="shared" si="83"/>
        <v/>
      </c>
      <c r="CH94" s="8">
        <f t="shared" si="84"/>
        <v>0</v>
      </c>
      <c r="CI94" s="9" t="str">
        <f t="shared" si="85"/>
        <v/>
      </c>
      <c r="CJ94" s="9" t="str">
        <f t="shared" si="86"/>
        <v/>
      </c>
      <c r="CK94" s="9" t="str">
        <f t="shared" si="87"/>
        <v/>
      </c>
      <c r="CL94" s="9" t="str">
        <f t="shared" si="88"/>
        <v/>
      </c>
      <c r="CM94" s="9" t="str">
        <f t="shared" si="89"/>
        <v/>
      </c>
      <c r="CN94" s="9" t="str">
        <f t="shared" si="90"/>
        <v/>
      </c>
      <c r="CO94" s="9" t="str">
        <f t="shared" si="133"/>
        <v/>
      </c>
      <c r="CP94" s="9" t="str">
        <f t="shared" si="133"/>
        <v/>
      </c>
      <c r="CQ94" s="9" t="str">
        <f t="shared" si="133"/>
        <v/>
      </c>
      <c r="CR94" s="9" t="str">
        <f t="shared" si="133"/>
        <v/>
      </c>
      <c r="CS94" s="9" t="str">
        <f t="shared" si="133"/>
        <v/>
      </c>
      <c r="CT94" s="9" t="str">
        <f t="shared" si="133"/>
        <v/>
      </c>
      <c r="CU94" s="9" t="str">
        <f t="shared" si="133"/>
        <v/>
      </c>
      <c r="CV94" s="9" t="str">
        <f t="shared" si="92"/>
        <v/>
      </c>
      <c r="CW94" s="9" t="str">
        <f t="shared" si="134"/>
        <v/>
      </c>
      <c r="CX94" s="9" t="str">
        <f t="shared" si="134"/>
        <v/>
      </c>
      <c r="CY94" s="9" t="str">
        <f t="shared" si="134"/>
        <v/>
      </c>
      <c r="CZ94" s="9" t="str">
        <f t="shared" si="134"/>
        <v/>
      </c>
      <c r="DA94" s="9" t="str">
        <f t="shared" si="134"/>
        <v/>
      </c>
      <c r="DB94" s="9" t="str">
        <f t="shared" si="134"/>
        <v/>
      </c>
      <c r="DC94" s="9" t="str">
        <f t="shared" si="134"/>
        <v/>
      </c>
      <c r="DD94" s="2" t="str">
        <f t="shared" si="94"/>
        <v/>
      </c>
      <c r="DE94" s="2" t="str">
        <f t="shared" si="95"/>
        <v/>
      </c>
      <c r="DF94" s="2" t="str">
        <f t="shared" si="96"/>
        <v/>
      </c>
      <c r="DG94" s="2" t="str">
        <f t="shared" si="97"/>
        <v/>
      </c>
      <c r="DH94" s="2" t="str">
        <f t="shared" si="98"/>
        <v/>
      </c>
      <c r="DI94" s="2" t="str">
        <f t="shared" si="99"/>
        <v/>
      </c>
      <c r="DJ94" s="2" t="str">
        <f t="shared" si="100"/>
        <v/>
      </c>
      <c r="DK94" s="2" t="str">
        <f t="shared" si="101"/>
        <v/>
      </c>
      <c r="DL94" s="16" t="str">
        <f t="shared" si="102"/>
        <v/>
      </c>
      <c r="DM94" s="16" t="str">
        <f t="shared" si="103"/>
        <v/>
      </c>
      <c r="DN94" s="16" t="str">
        <f t="shared" si="104"/>
        <v/>
      </c>
      <c r="DO94" s="72" t="str">
        <f t="shared" si="105"/>
        <v/>
      </c>
      <c r="DP94" s="16" t="str">
        <f t="shared" si="106"/>
        <v/>
      </c>
      <c r="DQ94" s="16" t="str">
        <f t="shared" si="107"/>
        <v/>
      </c>
      <c r="DR94" s="2" t="str">
        <f t="shared" si="108"/>
        <v/>
      </c>
      <c r="DS94" s="2" t="str">
        <f t="shared" si="109"/>
        <v/>
      </c>
      <c r="DT94" s="2" t="str">
        <f t="shared" si="110"/>
        <v/>
      </c>
      <c r="DU94" s="2" t="str">
        <f t="shared" si="111"/>
        <v/>
      </c>
      <c r="DV94" s="15"/>
      <c r="DW94" s="18"/>
      <c r="DX94" s="17"/>
      <c r="DY94" s="47" t="str">
        <f t="shared" si="137"/>
        <v/>
      </c>
      <c r="DZ94" s="47" t="str">
        <f t="shared" si="137"/>
        <v/>
      </c>
      <c r="EA94" s="47" t="str">
        <f t="shared" si="137"/>
        <v/>
      </c>
      <c r="EB94" s="47" t="str">
        <f t="shared" si="137"/>
        <v/>
      </c>
      <c r="EC94" s="49" t="str">
        <f t="shared" si="137"/>
        <v/>
      </c>
      <c r="ED94" s="49" t="str">
        <f t="shared" si="137"/>
        <v/>
      </c>
      <c r="EE94" s="47" t="str">
        <f t="shared" si="137"/>
        <v/>
      </c>
      <c r="EF94" s="47" t="str">
        <f t="shared" si="137"/>
        <v/>
      </c>
      <c r="EG94" s="47" t="str">
        <f t="shared" si="137"/>
        <v/>
      </c>
      <c r="EH94" s="6">
        <f t="shared" si="16"/>
        <v>0</v>
      </c>
      <c r="EI94" s="6">
        <f t="shared" si="17"/>
        <v>0</v>
      </c>
      <c r="EJ94" s="2" t="str">
        <f t="shared" si="18"/>
        <v/>
      </c>
      <c r="EK94" s="2" t="str">
        <f t="shared" si="19"/>
        <v/>
      </c>
      <c r="EL94" s="2" t="str">
        <f t="shared" si="128"/>
        <v/>
      </c>
      <c r="EM94" s="2" t="str">
        <f t="shared" si="21"/>
        <v/>
      </c>
      <c r="EN94" s="2" t="str">
        <f t="shared" si="22"/>
        <v/>
      </c>
      <c r="EO94" s="2">
        <f t="shared" si="23"/>
        <v>0</v>
      </c>
      <c r="EP94" s="2">
        <f t="shared" si="112"/>
        <v>0</v>
      </c>
      <c r="EQ94" s="2"/>
      <c r="ER94" s="2"/>
      <c r="ES94" s="2"/>
      <c r="ET94" s="2"/>
      <c r="EU94" s="2"/>
      <c r="EV94" s="2"/>
      <c r="EW94" s="2">
        <f t="shared" si="24"/>
        <v>0</v>
      </c>
      <c r="EX94" s="2">
        <f t="shared" si="25"/>
        <v>0</v>
      </c>
      <c r="EY94" s="2">
        <f t="shared" si="113"/>
        <v>0</v>
      </c>
      <c r="EZ94" s="2">
        <f t="shared" si="26"/>
        <v>0</v>
      </c>
      <c r="FA94" s="2">
        <f t="shared" si="27"/>
        <v>0</v>
      </c>
      <c r="FB94" s="59"/>
      <c r="FC94" s="2">
        <f t="shared" si="28"/>
        <v>0</v>
      </c>
      <c r="FD94" s="2">
        <f t="shared" si="114"/>
        <v>0</v>
      </c>
      <c r="FE94" s="3">
        <f t="shared" si="127"/>
        <v>0</v>
      </c>
      <c r="FF94" s="3">
        <f t="shared" si="115"/>
        <v>0</v>
      </c>
      <c r="FG94" s="3">
        <f t="shared" si="116"/>
        <v>0</v>
      </c>
      <c r="FH94" s="3">
        <f t="shared" si="29"/>
        <v>0</v>
      </c>
      <c r="FI94" s="67">
        <f t="shared" si="30"/>
        <v>0</v>
      </c>
      <c r="FJ94" s="3">
        <f t="shared" si="31"/>
        <v>0</v>
      </c>
      <c r="FK94" s="3">
        <f t="shared" si="32"/>
        <v>0</v>
      </c>
      <c r="FL94" s="3">
        <f t="shared" si="117"/>
        <v>0</v>
      </c>
      <c r="FM94" s="3">
        <f t="shared" si="118"/>
        <v>0</v>
      </c>
      <c r="FN94" s="3">
        <f t="shared" si="119"/>
        <v>0</v>
      </c>
      <c r="FO94" s="2">
        <f t="shared" si="33"/>
        <v>0</v>
      </c>
      <c r="FP94" s="2">
        <f t="shared" si="34"/>
        <v>0</v>
      </c>
      <c r="FQ94" s="2">
        <f t="shared" si="120"/>
        <v>0</v>
      </c>
      <c r="FR94" s="6" t="str">
        <f>IF(A94=1,1,IF(DW94="","",COUNTA($DW$31:DW94)+1))</f>
        <v/>
      </c>
      <c r="FS94" s="6" t="str">
        <f t="shared" si="35"/>
        <v/>
      </c>
      <c r="FT94" s="43">
        <f t="shared" si="121"/>
        <v>0</v>
      </c>
      <c r="FU94" s="23">
        <f t="shared" si="122"/>
        <v>0</v>
      </c>
      <c r="FV94" s="21">
        <f t="shared" si="123"/>
        <v>0</v>
      </c>
    </row>
    <row r="95" spans="1:178">
      <c r="A95" s="4" t="str">
        <f t="shared" si="36"/>
        <v/>
      </c>
      <c r="B95" s="33"/>
      <c r="C95" s="33"/>
      <c r="D95" s="33"/>
      <c r="E95" s="33"/>
      <c r="F95" s="33"/>
      <c r="G95" s="11" t="str">
        <f t="shared" ref="G95:G151" si="139">IF(B95="","",IF(Y95&lt;0,"Niveleta nad terénem",""))</f>
        <v/>
      </c>
      <c r="H95" s="3" t="str">
        <f t="shared" si="38"/>
        <v/>
      </c>
      <c r="I95" s="3" t="str">
        <f t="shared" ref="I95:I151" si="140">IF($B95="","",IF(C95="",I96,$B95))</f>
        <v/>
      </c>
      <c r="J95" s="3" t="str">
        <f t="shared" si="39"/>
        <v/>
      </c>
      <c r="K95" s="3" t="str">
        <f t="shared" ref="K95:K151" si="141">IF($B95="","",IF(C95="",K96,C95))</f>
        <v/>
      </c>
      <c r="L95" s="2" t="str">
        <f t="shared" ref="L95:L151" si="142">IFERROR(IF($C95="",J95+((K95-J95)*(B95-H95)/(I95-H95)),$C95),"")</f>
        <v/>
      </c>
      <c r="M95" s="8" t="str">
        <f t="shared" si="40"/>
        <v/>
      </c>
      <c r="N95" s="8" t="str">
        <f t="shared" ref="N95:N151" si="143">IF($B95="","",IF(D95="",N96,$B95))</f>
        <v/>
      </c>
      <c r="O95" s="8" t="str">
        <f t="shared" si="41"/>
        <v/>
      </c>
      <c r="P95" s="8" t="str">
        <f t="shared" ref="P95:P151" si="144">IF($B95="","",IF(D95="",P96,D95))</f>
        <v/>
      </c>
      <c r="Q95" s="2" t="str">
        <f t="shared" ref="Q95:Q151" si="145">IFERROR(IF($D95="",O95+((P95-O95)*(B95-M95)/(N95-M95)),$D95),"")</f>
        <v/>
      </c>
      <c r="R95" s="3" t="str">
        <f t="shared" ref="R95:R151" si="146">IF($B95="","",IF(E95="",R94,$B95))</f>
        <v/>
      </c>
      <c r="S95" s="3" t="str">
        <f t="shared" ref="S95:S150" si="147">IF($B95="","",IF(E95="",S96,$B95))</f>
        <v/>
      </c>
      <c r="T95" s="3" t="str">
        <f t="shared" si="42"/>
        <v/>
      </c>
      <c r="U95" s="8" t="str">
        <f t="shared" ref="U95:U150" si="148">IF($B95="","",IF(E95="",U96,E95))</f>
        <v/>
      </c>
      <c r="V95" s="2" t="str">
        <f t="shared" ref="V95:V151" si="149">IFERROR(IF($E95="",IF(W95="","",T95+((U95-T95)*(B95-R95)/(S95-R95))),$E95),"")</f>
        <v/>
      </c>
      <c r="W95" s="2" t="str">
        <f t="shared" ref="W95:W151" si="150">IF($B95="","",IF(F95="",IF(W94="k","",W94),F95))</f>
        <v/>
      </c>
      <c r="X95" s="2" t="str">
        <f t="shared" si="124"/>
        <v/>
      </c>
      <c r="Y95" s="2" t="str">
        <f t="shared" ref="Y95:Y151" si="151">IFERROR(L95-Q95,"")</f>
        <v/>
      </c>
      <c r="Z95" s="46" t="str">
        <f t="shared" si="43"/>
        <v/>
      </c>
      <c r="AA95" s="46" t="str">
        <f t="shared" si="44"/>
        <v/>
      </c>
      <c r="AB95" s="47"/>
      <c r="AC95" s="46" t="str">
        <f t="shared" si="45"/>
        <v/>
      </c>
      <c r="AD95" s="47" t="str">
        <f t="shared" si="46"/>
        <v/>
      </c>
      <c r="AE95" s="48" t="str">
        <f t="shared" si="47"/>
        <v/>
      </c>
      <c r="AF95" s="49" t="str">
        <f t="shared" si="136"/>
        <v/>
      </c>
      <c r="AG95" s="49" t="str">
        <f t="shared" si="136"/>
        <v/>
      </c>
      <c r="AH95" s="49" t="str">
        <f t="shared" si="136"/>
        <v/>
      </c>
      <c r="AI95" s="47" t="str">
        <f t="shared" si="136"/>
        <v/>
      </c>
      <c r="AJ95" s="47" t="str">
        <f t="shared" si="136"/>
        <v/>
      </c>
      <c r="AK95" s="46" t="str">
        <f t="shared" si="136"/>
        <v/>
      </c>
      <c r="AL95" s="47"/>
      <c r="AM95" s="53" t="str">
        <f t="shared" si="49"/>
        <v/>
      </c>
      <c r="AN95" s="50" t="str">
        <f t="shared" si="50"/>
        <v/>
      </c>
      <c r="AO95" s="53" t="s">
        <v>85</v>
      </c>
      <c r="AP95" s="52" t="str">
        <f t="shared" si="51"/>
        <v/>
      </c>
      <c r="AQ95" s="52" t="str">
        <f t="shared" si="52"/>
        <v/>
      </c>
      <c r="AR95" s="47">
        <f t="shared" si="53"/>
        <v>0.37</v>
      </c>
      <c r="AS95" s="53" t="str">
        <f t="shared" si="54"/>
        <v/>
      </c>
      <c r="AT95" s="52" t="str">
        <f t="shared" si="55"/>
        <v/>
      </c>
      <c r="AU95" s="9" t="str">
        <f t="shared" si="56"/>
        <v/>
      </c>
      <c r="AV95" s="9" t="str">
        <f t="shared" si="57"/>
        <v/>
      </c>
      <c r="AW95" s="12" t="str">
        <f t="shared" si="58"/>
        <v/>
      </c>
      <c r="AX95" s="9" t="str">
        <f t="shared" si="59"/>
        <v/>
      </c>
      <c r="AY95" s="12" t="str">
        <f t="shared" si="60"/>
        <v/>
      </c>
      <c r="AZ95" s="10" t="str">
        <f t="shared" si="61"/>
        <v/>
      </c>
      <c r="BA95" s="10" t="str">
        <f t="shared" si="62"/>
        <v/>
      </c>
      <c r="BB95" s="10" t="str">
        <f t="shared" si="63"/>
        <v/>
      </c>
      <c r="BC95" s="10" t="str">
        <f t="shared" si="64"/>
        <v/>
      </c>
      <c r="BD95" s="10" t="str">
        <f t="shared" si="65"/>
        <v/>
      </c>
      <c r="BE95" s="12" t="str">
        <f t="shared" si="66"/>
        <v/>
      </c>
      <c r="BF95" s="9" t="str">
        <f t="shared" si="67"/>
        <v/>
      </c>
      <c r="BG95" s="9" t="str">
        <f t="shared" si="68"/>
        <v/>
      </c>
      <c r="BH95" s="7" t="str">
        <f t="shared" si="69"/>
        <v/>
      </c>
      <c r="BI95" s="7" t="str">
        <f t="shared" si="70"/>
        <v/>
      </c>
      <c r="BJ95" s="12" t="str">
        <f t="shared" si="71"/>
        <v/>
      </c>
      <c r="BK95" s="80" t="str">
        <f t="shared" si="72"/>
        <v/>
      </c>
      <c r="BL95" s="7" t="str">
        <f t="shared" si="73"/>
        <v/>
      </c>
      <c r="BM95" s="7" t="str">
        <f t="shared" si="125"/>
        <v/>
      </c>
      <c r="BN95" s="12" t="str">
        <f t="shared" si="74"/>
        <v/>
      </c>
      <c r="BO95" s="9" t="str">
        <f t="shared" si="75"/>
        <v/>
      </c>
      <c r="BP95" s="2" t="str">
        <f t="shared" si="76"/>
        <v/>
      </c>
      <c r="BQ95" s="2" t="str">
        <f t="shared" si="77"/>
        <v/>
      </c>
      <c r="BR95" s="20" t="str">
        <f t="shared" ref="BR95:CD128" si="152">IF($A95="","",BR$30)</f>
        <v/>
      </c>
      <c r="BS95" s="20" t="str">
        <f t="shared" si="152"/>
        <v/>
      </c>
      <c r="BT95" s="20" t="str">
        <f t="shared" si="152"/>
        <v/>
      </c>
      <c r="BU95" s="86" t="str">
        <f t="shared" si="79"/>
        <v/>
      </c>
      <c r="BV95" s="86" t="str">
        <f t="shared" si="80"/>
        <v/>
      </c>
      <c r="BW95" s="20" t="str">
        <f t="shared" si="152"/>
        <v/>
      </c>
      <c r="BX95" s="86" t="str">
        <f t="shared" si="138"/>
        <v/>
      </c>
      <c r="BY95" s="86" t="str">
        <f t="shared" si="138"/>
        <v/>
      </c>
      <c r="BZ95" s="86" t="str">
        <f t="shared" si="138"/>
        <v/>
      </c>
      <c r="CA95" s="86" t="str">
        <f t="shared" si="138"/>
        <v/>
      </c>
      <c r="CB95" s="86" t="str">
        <f t="shared" si="138"/>
        <v/>
      </c>
      <c r="CC95" s="86" t="str">
        <f t="shared" si="138"/>
        <v/>
      </c>
      <c r="CD95" s="86" t="str">
        <f t="shared" si="138"/>
        <v/>
      </c>
      <c r="CE95" s="20" t="str">
        <f t="shared" si="126"/>
        <v/>
      </c>
      <c r="CF95" s="14" t="str">
        <f t="shared" si="82"/>
        <v/>
      </c>
      <c r="CG95" s="14" t="str">
        <f t="shared" si="83"/>
        <v/>
      </c>
      <c r="CH95" s="8">
        <f t="shared" si="84"/>
        <v>0</v>
      </c>
      <c r="CI95" s="9" t="str">
        <f t="shared" si="85"/>
        <v/>
      </c>
      <c r="CJ95" s="9" t="str">
        <f t="shared" si="86"/>
        <v/>
      </c>
      <c r="CK95" s="9" t="str">
        <f t="shared" si="87"/>
        <v/>
      </c>
      <c r="CL95" s="9" t="str">
        <f t="shared" si="88"/>
        <v/>
      </c>
      <c r="CM95" s="9" t="str">
        <f t="shared" si="89"/>
        <v/>
      </c>
      <c r="CN95" s="9" t="str">
        <f t="shared" si="90"/>
        <v/>
      </c>
      <c r="CO95" s="9" t="str">
        <f t="shared" si="133"/>
        <v/>
      </c>
      <c r="CP95" s="9" t="str">
        <f t="shared" si="133"/>
        <v/>
      </c>
      <c r="CQ95" s="9" t="str">
        <f t="shared" si="133"/>
        <v/>
      </c>
      <c r="CR95" s="9" t="str">
        <f t="shared" si="133"/>
        <v/>
      </c>
      <c r="CS95" s="9" t="str">
        <f t="shared" si="133"/>
        <v/>
      </c>
      <c r="CT95" s="9" t="str">
        <f t="shared" si="133"/>
        <v/>
      </c>
      <c r="CU95" s="9" t="str">
        <f t="shared" si="133"/>
        <v/>
      </c>
      <c r="CV95" s="9" t="str">
        <f t="shared" si="92"/>
        <v/>
      </c>
      <c r="CW95" s="9" t="str">
        <f t="shared" si="134"/>
        <v/>
      </c>
      <c r="CX95" s="9" t="str">
        <f t="shared" si="134"/>
        <v/>
      </c>
      <c r="CY95" s="9" t="str">
        <f t="shared" si="134"/>
        <v/>
      </c>
      <c r="CZ95" s="9" t="str">
        <f t="shared" si="134"/>
        <v/>
      </c>
      <c r="DA95" s="9" t="str">
        <f t="shared" si="134"/>
        <v/>
      </c>
      <c r="DB95" s="9" t="str">
        <f t="shared" si="134"/>
        <v/>
      </c>
      <c r="DC95" s="9" t="str">
        <f t="shared" si="134"/>
        <v/>
      </c>
      <c r="DD95" s="2" t="str">
        <f t="shared" si="94"/>
        <v/>
      </c>
      <c r="DE95" s="2" t="str">
        <f t="shared" si="95"/>
        <v/>
      </c>
      <c r="DF95" s="2" t="str">
        <f t="shared" si="96"/>
        <v/>
      </c>
      <c r="DG95" s="2" t="str">
        <f t="shared" si="97"/>
        <v/>
      </c>
      <c r="DH95" s="2" t="str">
        <f t="shared" si="98"/>
        <v/>
      </c>
      <c r="DI95" s="2" t="str">
        <f t="shared" si="99"/>
        <v/>
      </c>
      <c r="DJ95" s="2" t="str">
        <f t="shared" si="100"/>
        <v/>
      </c>
      <c r="DK95" s="2" t="str">
        <f t="shared" si="101"/>
        <v/>
      </c>
      <c r="DL95" s="16" t="str">
        <f t="shared" si="102"/>
        <v/>
      </c>
      <c r="DM95" s="16" t="str">
        <f t="shared" si="103"/>
        <v/>
      </c>
      <c r="DN95" s="16" t="str">
        <f t="shared" si="104"/>
        <v/>
      </c>
      <c r="DO95" s="72" t="str">
        <f t="shared" si="105"/>
        <v/>
      </c>
      <c r="DP95" s="16" t="str">
        <f t="shared" si="106"/>
        <v/>
      </c>
      <c r="DQ95" s="16" t="str">
        <f t="shared" si="107"/>
        <v/>
      </c>
      <c r="DR95" s="2" t="str">
        <f t="shared" si="108"/>
        <v/>
      </c>
      <c r="DS95" s="2" t="str">
        <f t="shared" si="109"/>
        <v/>
      </c>
      <c r="DT95" s="2" t="str">
        <f t="shared" si="110"/>
        <v/>
      </c>
      <c r="DU95" s="2" t="str">
        <f t="shared" si="111"/>
        <v/>
      </c>
      <c r="DV95" s="15"/>
      <c r="DW95" s="18"/>
      <c r="DX95" s="17"/>
      <c r="DY95" s="47" t="str">
        <f t="shared" si="137"/>
        <v/>
      </c>
      <c r="DZ95" s="47" t="str">
        <f t="shared" si="137"/>
        <v/>
      </c>
      <c r="EA95" s="47" t="str">
        <f t="shared" si="137"/>
        <v/>
      </c>
      <c r="EB95" s="47" t="str">
        <f t="shared" si="137"/>
        <v/>
      </c>
      <c r="EC95" s="49" t="str">
        <f t="shared" si="137"/>
        <v/>
      </c>
      <c r="ED95" s="49" t="str">
        <f t="shared" si="137"/>
        <v/>
      </c>
      <c r="EE95" s="47" t="str">
        <f t="shared" si="137"/>
        <v/>
      </c>
      <c r="EF95" s="47" t="str">
        <f t="shared" si="137"/>
        <v/>
      </c>
      <c r="EG95" s="47" t="str">
        <f t="shared" si="137"/>
        <v/>
      </c>
      <c r="EH95" s="6">
        <f t="shared" ref="EH95:EH151" si="153">IF(DW95="",0,DW95/2+DY95)</f>
        <v>0</v>
      </c>
      <c r="EI95" s="6">
        <f t="shared" ref="EI95:EI151" si="154">IF(DW95="",0,DW95/2+DZ95)</f>
        <v>0</v>
      </c>
      <c r="EJ95" s="2" t="str">
        <f t="shared" ref="EJ95:EJ151" si="155">IF(DW95="","",DW95+DY95+DZ95)</f>
        <v/>
      </c>
      <c r="EK95" s="2" t="str">
        <f t="shared" ref="EK95:EK151" si="156">IF(DW95="","",IF(DX95&lt;&gt;0,DX95+EA95+EB95,DW95+EA95+EB95))</f>
        <v/>
      </c>
      <c r="EL95" s="2" t="str">
        <f t="shared" si="128"/>
        <v/>
      </c>
      <c r="EM95" s="2" t="str">
        <f t="shared" ref="EM95:EM151" si="157">IF($DW95="","",EL95-IF(A95=$A$31,AR96,AR95)+EF95)</f>
        <v/>
      </c>
      <c r="EN95" s="2" t="str">
        <f t="shared" ref="EN95:EN151" si="158">IF(DW95="","",EM95*EK95+EM95*EM95*(EC95/2+ED95/2))</f>
        <v/>
      </c>
      <c r="EO95" s="2">
        <f t="shared" ref="EO95:EO151" si="159">IF(DW95="",0,(EJ95)*EN95)</f>
        <v>0</v>
      </c>
      <c r="EP95" s="2">
        <f t="shared" si="112"/>
        <v>0</v>
      </c>
      <c r="EQ95" s="2"/>
      <c r="ER95" s="2"/>
      <c r="ES95" s="2"/>
      <c r="ET95" s="2"/>
      <c r="EU95" s="2"/>
      <c r="EV95" s="2"/>
      <c r="EW95" s="2">
        <f t="shared" ref="EW95:EW151" si="160">IF(DW95="",0,EJ95*(EA95+EB95+IF(DX95&lt;&gt;0,DX95,DW95)))</f>
        <v>0</v>
      </c>
      <c r="EX95" s="2">
        <f t="shared" ref="EX95:EX151" si="161">IF(DW95="",0,EW95*$EF95)</f>
        <v>0</v>
      </c>
      <c r="EY95" s="2">
        <f t="shared" si="113"/>
        <v>0</v>
      </c>
      <c r="EZ95" s="2">
        <f t="shared" ref="EZ95:EZ151" si="162">IF(DW95="",0,IF(DX95&lt;&gt;0,DX95*DW95,PI()*DW95*DW95/4))</f>
        <v>0</v>
      </c>
      <c r="FA95" s="2">
        <f t="shared" ref="FA95:FA151" si="163">IF($DW95="",0,EL95-IF(A95=$A$31,AR96,AR95)+(EE95-EF95))</f>
        <v>0</v>
      </c>
      <c r="FB95" s="59"/>
      <c r="FC95" s="2">
        <f t="shared" ref="FC95:FC151" si="164">IF($DW95="",0,IF(FB95="",EZ95*($EF95+FA95),FB95))</f>
        <v>0</v>
      </c>
      <c r="FD95" s="2">
        <f t="shared" si="114"/>
        <v>0</v>
      </c>
      <c r="FE95" s="3">
        <f t="shared" si="127"/>
        <v>0</v>
      </c>
      <c r="FF95" s="3">
        <f t="shared" si="115"/>
        <v>0</v>
      </c>
      <c r="FG95" s="3">
        <f t="shared" si="116"/>
        <v>0</v>
      </c>
      <c r="FH95" s="3">
        <f t="shared" ref="FH95:FH151" si="165">IF(DW95="",0,IF(FS95=1,DY95,DY95+DZ95))</f>
        <v>0</v>
      </c>
      <c r="FI95" s="67">
        <f t="shared" ref="FI95:FI151" si="166">IF(DW95="",0,IF(A95=$A$31,BI96,BI95))</f>
        <v>0</v>
      </c>
      <c r="FJ95" s="3">
        <f t="shared" ref="FJ95:FJ151" si="167">IF($DW95="",0,Y95+IF(A95=$A$31,AI96+AA96/1000-AR96,AI95+AA95/1000-AR95))</f>
        <v>0</v>
      </c>
      <c r="FK95" s="3">
        <f t="shared" ref="FK95:FK151" si="168">IFERROR(FJ95*AD96+FJ95*FJ95*(AF96/2+AG96/2),0)</f>
        <v>0</v>
      </c>
      <c r="FL95" s="3">
        <f t="shared" si="117"/>
        <v>0</v>
      </c>
      <c r="FM95" s="3">
        <f t="shared" si="118"/>
        <v>0</v>
      </c>
      <c r="FN95" s="3">
        <f t="shared" si="119"/>
        <v>0</v>
      </c>
      <c r="FO95" s="2">
        <f t="shared" ref="FO95:FO151" si="169">IF(DW95="",0,(EL95+EE95)*(EC95+ED95)+EK95)</f>
        <v>0</v>
      </c>
      <c r="FP95" s="2">
        <f t="shared" ref="FP95:FP151" si="170">IF(DW95="",0,FO95*EJ95)</f>
        <v>0</v>
      </c>
      <c r="FQ95" s="2">
        <f t="shared" si="120"/>
        <v>0</v>
      </c>
      <c r="FR95" s="6" t="str">
        <f>IF(A95=1,1,IF(DW95="","",COUNTA($DW$31:DW95)+1))</f>
        <v/>
      </c>
      <c r="FS95" s="6" t="str">
        <f t="shared" ref="FS95:FS151" si="171">IF(DW95="","",IF(FR95=1,1,IF(FR95=$FR$30,3,2)))</f>
        <v/>
      </c>
      <c r="FT95" s="43">
        <f t="shared" si="121"/>
        <v>0</v>
      </c>
      <c r="FU95" s="23">
        <f t="shared" si="122"/>
        <v>0</v>
      </c>
      <c r="FV95" s="21">
        <f t="shared" si="123"/>
        <v>0</v>
      </c>
    </row>
    <row r="96" spans="1:178">
      <c r="A96" s="4" t="str">
        <f t="shared" ref="A96:A151" si="172">IFERROR(IF(B96="","",IF(B96&gt;B95,A95+1,"Chyba staničení")),"----")</f>
        <v/>
      </c>
      <c r="B96" s="33"/>
      <c r="C96" s="33"/>
      <c r="D96" s="33"/>
      <c r="E96" s="33"/>
      <c r="F96" s="33"/>
      <c r="G96" s="11" t="str">
        <f t="shared" si="139"/>
        <v/>
      </c>
      <c r="H96" s="3" t="str">
        <f t="shared" ref="H96:H151" si="173">IF($B96="","",IF(C96="",H95,$B96))</f>
        <v/>
      </c>
      <c r="I96" s="3" t="str">
        <f t="shared" si="140"/>
        <v/>
      </c>
      <c r="J96" s="3" t="str">
        <f t="shared" ref="J96:J151" si="174">IF($B96="","",IF(C96="",J95,C96))</f>
        <v/>
      </c>
      <c r="K96" s="3" t="str">
        <f t="shared" si="141"/>
        <v/>
      </c>
      <c r="L96" s="2" t="str">
        <f t="shared" si="142"/>
        <v/>
      </c>
      <c r="M96" s="8" t="str">
        <f t="shared" ref="M96:M151" si="175">IF($B96="","",IF(D96="",M95,$B96))</f>
        <v/>
      </c>
      <c r="N96" s="8" t="str">
        <f t="shared" si="143"/>
        <v/>
      </c>
      <c r="O96" s="8" t="str">
        <f t="shared" ref="O96:O151" si="176">IF($B96="","",IF(D96="",O95,D96))</f>
        <v/>
      </c>
      <c r="P96" s="8" t="str">
        <f t="shared" si="144"/>
        <v/>
      </c>
      <c r="Q96" s="2" t="str">
        <f t="shared" si="145"/>
        <v/>
      </c>
      <c r="R96" s="3" t="str">
        <f t="shared" si="146"/>
        <v/>
      </c>
      <c r="S96" s="3" t="str">
        <f t="shared" si="147"/>
        <v/>
      </c>
      <c r="T96" s="3" t="str">
        <f t="shared" ref="T96:T151" si="177">IF($B96="","",IF(E96="",T95,E96))</f>
        <v/>
      </c>
      <c r="U96" s="8" t="str">
        <f t="shared" si="148"/>
        <v/>
      </c>
      <c r="V96" s="2" t="str">
        <f t="shared" si="149"/>
        <v/>
      </c>
      <c r="W96" s="2" t="str">
        <f t="shared" si="150"/>
        <v/>
      </c>
      <c r="X96" s="2" t="str">
        <f t="shared" si="124"/>
        <v/>
      </c>
      <c r="Y96" s="2" t="str">
        <f t="shared" si="151"/>
        <v/>
      </c>
      <c r="Z96" s="46" t="str">
        <f t="shared" ref="Z96:Z151" si="178">IF(A96="","",$Z$30)</f>
        <v/>
      </c>
      <c r="AA96" s="46" t="str">
        <f t="shared" ref="AA96:AA151" si="179">IF(A96="","",$AA$30)</f>
        <v/>
      </c>
      <c r="AB96" s="47"/>
      <c r="AC96" s="46" t="str">
        <f t="shared" ref="AC96:AC151" si="180">IF($A96="","",AC$30)</f>
        <v/>
      </c>
      <c r="AD96" s="47" t="str">
        <f t="shared" ref="AD96:AD151" si="181">IF(A96="","",$AD$30)</f>
        <v/>
      </c>
      <c r="AE96" s="48" t="str">
        <f t="shared" ref="AE96:AE151" si="182">IF(B96="","",IF(Z96/1000&lt;AD96,"","Šířka výkopu menší než průměr potrubí"))</f>
        <v/>
      </c>
      <c r="AF96" s="49" t="str">
        <f t="shared" si="136"/>
        <v/>
      </c>
      <c r="AG96" s="49" t="str">
        <f t="shared" si="136"/>
        <v/>
      </c>
      <c r="AH96" s="49" t="str">
        <f t="shared" si="136"/>
        <v/>
      </c>
      <c r="AI96" s="47" t="str">
        <f t="shared" si="136"/>
        <v/>
      </c>
      <c r="AJ96" s="47" t="str">
        <f t="shared" si="136"/>
        <v/>
      </c>
      <c r="AK96" s="46" t="str">
        <f t="shared" si="136"/>
        <v/>
      </c>
      <c r="AL96" s="47"/>
      <c r="AM96" s="53" t="str">
        <f t="shared" ref="AM96:AM151" si="183">IF(B96="","",Z96/1000+AJ96)</f>
        <v/>
      </c>
      <c r="AN96" s="50" t="str">
        <f t="shared" ref="AN96:AN151" si="184">IF(B96="","",CONCATENATE(B95," - ",B96))</f>
        <v/>
      </c>
      <c r="AO96" s="53" t="s">
        <v>85</v>
      </c>
      <c r="AP96" s="52" t="str">
        <f t="shared" ref="AP96:AP151" si="185">IF(A96="","",CHOOSE(BR96,0,CI96))</f>
        <v/>
      </c>
      <c r="AQ96" s="52" t="str">
        <f t="shared" ref="AQ96:AQ151" si="186">IF(A96="","",CHOOSE(BR96,0,CHOOSE(BS96,0,AP96)))</f>
        <v/>
      </c>
      <c r="AR96" s="47">
        <f t="shared" ref="AR96:AR151" si="187">IFERROR(LOOKUP(AO96,$AO$3:$AO$24,AR$3:AR$24),0)</f>
        <v>0.37</v>
      </c>
      <c r="AS96" s="53" t="str">
        <f t="shared" ref="AS96:AS151" si="188">IF(B96="","",AVERAGE(Y95:Y96))</f>
        <v/>
      </c>
      <c r="AT96" s="52" t="str">
        <f t="shared" ref="AT96:AT151" si="189">IFERROR(AS96+AI96+AH96+AA96/1000,"")</f>
        <v/>
      </c>
      <c r="AU96" s="9" t="str">
        <f t="shared" ref="AU96:AU151" si="190">IFERROR(AT96*CI96,"")</f>
        <v/>
      </c>
      <c r="AV96" s="9" t="str">
        <f t="shared" ref="AV96:AV151" si="191">IFERROR(AM96+AI96,"")</f>
        <v/>
      </c>
      <c r="AW96" s="12" t="str">
        <f t="shared" ref="AW96:AW151" si="192">IF(B96="","",IF(AV96&lt;AX96,"","Malé krytí- nutno zmenšit výšku obsypu "))</f>
        <v/>
      </c>
      <c r="AX96" s="9" t="str">
        <f t="shared" ref="AX96:AX151" si="193">IFERROR(AT96-AR96,"")</f>
        <v/>
      </c>
      <c r="AY96" s="12" t="str">
        <f t="shared" ref="AY96:AY151" si="194">IF(D96="","",IF(AX96&gt;=0,"","Hloubka výkopu bez povrchu je záporná. Výška odstranění povrchu je vyšší než hloubka výkopu"))</f>
        <v/>
      </c>
      <c r="AZ96" s="10" t="str">
        <f t="shared" ref="AZ96:AZ151" si="195">IF(B96="","",CHOOSE(AC96,0,IF(AB96="",PI()*Z96*Z96/4000000,AB96)))</f>
        <v/>
      </c>
      <c r="BA96" s="10" t="str">
        <f t="shared" ref="BA96:BA151" si="196">IF(B96="","",(AI96+AH96)*(AF96+AG96)+AD96)</f>
        <v/>
      </c>
      <c r="BB96" s="10" t="str">
        <f t="shared" ref="BB96:BB151" si="197">IF(B96="","",AI96*AD96+AI96*AI96*(AF96/2+AG96/2))</f>
        <v/>
      </c>
      <c r="BC96" s="10" t="str">
        <f t="shared" ref="BC96:BC151" si="198">IF(B96="","",AM96*BA96+AM96*AM96*(AF96/2+AG96/2))</f>
        <v/>
      </c>
      <c r="BD96" s="10" t="str">
        <f t="shared" ref="BD96:BD151" si="199">IF(B96="","",AM96*BA96+AM96*AM96*(AF96/2+AG96/2)-AZ96)</f>
        <v/>
      </c>
      <c r="BE96" s="12" t="str">
        <f t="shared" ref="BE96:BE151" si="200">IF(B96="","",IF(BD96&gt;=0,"","Plocha obsypu je záporná. Celková výška zásypu je pravděpodobně menší než výška potrubí. Dále je uvažováno s hodnotou 0"))</f>
        <v/>
      </c>
      <c r="BF96" s="9" t="str">
        <f t="shared" ref="BF96:BF151" si="201">IF(B96="","",(AM96+AI96+AH96)*(AF96+AG96)+AD96)</f>
        <v/>
      </c>
      <c r="BG96" s="9" t="str">
        <f t="shared" ref="BG96:BG151" si="202">IF(B96="","",AT96*(AF96+AG96)+AD96)</f>
        <v/>
      </c>
      <c r="BH96" s="7" t="str">
        <f t="shared" ref="BH96:BH151" si="203">IF(B96="","",BG96*AR96)</f>
        <v/>
      </c>
      <c r="BI96" s="7" t="str">
        <f t="shared" ref="BI96:BI151" si="204">IF(B96="","",AX96*AD96+AX96*AX96*(AF96/2+AG96/2))</f>
        <v/>
      </c>
      <c r="BJ96" s="12" t="str">
        <f t="shared" ref="BJ96:BJ151" si="205">IF(B96="","",IF(BI96&gt;=0,"","Plocha výkopu bez povrchů je záporná. Výška odstranění povrchu je větší než hloubka výkopu. Dále je uvažováno s hodnotou 0"))</f>
        <v/>
      </c>
      <c r="BK96" s="80" t="str">
        <f t="shared" ref="BK96:BK151" si="206">IF(B96="","",IF(BL96&lt;0,-(ABS(BL96)*BG96+BL96*BL96*(AF96/2+AG96/2)),BL96*BG96))</f>
        <v/>
      </c>
      <c r="BL96" s="7" t="str">
        <f t="shared" ref="BL96:BL151" si="207">IF(B96="","",X95-L95)</f>
        <v/>
      </c>
      <c r="BM96" s="7" t="str">
        <f t="shared" si="125"/>
        <v/>
      </c>
      <c r="BN96" s="12" t="str">
        <f t="shared" ref="BN96:BN151" si="208">IF(B96="","",IF(BM96&gt;=0,"","Plocha zpětného zásypu je záporná. Vrch obsypu nebo potrubí zasahuje do úpravy povrchu z důvodu malého krytí. Dále je uvažováno s hodnotou 0"))</f>
        <v/>
      </c>
      <c r="BO96" s="9" t="str">
        <f t="shared" ref="BO96:BO151" si="209">IF(B96="","",BI96)</f>
        <v/>
      </c>
      <c r="BP96" s="2" t="str">
        <f t="shared" ref="BP96:BP151" si="210">IF(B96="","",SQRT(AT96*AT96*(1+AF96*AF96)))</f>
        <v/>
      </c>
      <c r="BQ96" s="2" t="str">
        <f t="shared" ref="BQ96:BQ151" si="211">IF(B96="","",SQRT(AT96*AT96*(1+AG96*AG96)))</f>
        <v/>
      </c>
      <c r="BR96" s="20" t="str">
        <f t="shared" si="152"/>
        <v/>
      </c>
      <c r="BS96" s="20" t="str">
        <f t="shared" si="152"/>
        <v/>
      </c>
      <c r="BT96" s="20" t="str">
        <f t="shared" si="152"/>
        <v/>
      </c>
      <c r="BU96" s="86" t="str">
        <f t="shared" ref="BU96:BU151" si="212">IF($A96="","",LOOKUP(AO96,$AO$3:$AO$24,AS$3:AS$24))</f>
        <v/>
      </c>
      <c r="BV96" s="86" t="str">
        <f t="shared" ref="BV96:BV151" si="213">IF($A96="","",LOOKUP(AO96,$AO$3:$AO$24,AS$3:AS$24))</f>
        <v/>
      </c>
      <c r="BW96" s="20" t="str">
        <f t="shared" si="152"/>
        <v/>
      </c>
      <c r="BX96" s="86" t="str">
        <f t="shared" si="138"/>
        <v/>
      </c>
      <c r="BY96" s="86" t="str">
        <f t="shared" si="138"/>
        <v/>
      </c>
      <c r="BZ96" s="86" t="str">
        <f t="shared" si="138"/>
        <v/>
      </c>
      <c r="CA96" s="86" t="str">
        <f t="shared" si="138"/>
        <v/>
      </c>
      <c r="CB96" s="86" t="str">
        <f t="shared" si="138"/>
        <v/>
      </c>
      <c r="CC96" s="86" t="str">
        <f t="shared" si="138"/>
        <v/>
      </c>
      <c r="CD96" s="86" t="str">
        <f t="shared" si="138"/>
        <v/>
      </c>
      <c r="CE96" s="20" t="str">
        <f t="shared" si="126"/>
        <v/>
      </c>
      <c r="CF96" s="14" t="str">
        <f t="shared" ref="CF96:CF151" si="214">IF(A96="","",CI96-EH95-EI96)</f>
        <v/>
      </c>
      <c r="CG96" s="14" t="str">
        <f t="shared" ref="CG96:CG151" si="215">IF(B96="","",MAX(0,CI96-DW96/2-DW95/2))</f>
        <v/>
      </c>
      <c r="CH96" s="8">
        <f t="shared" ref="CH96:CH151" si="216">IF(A96="",0,CV96-CM96-DU96-DD96-DE96-DF96-DJ96-DK96-DG96)</f>
        <v>0</v>
      </c>
      <c r="CI96" s="9" t="str">
        <f t="shared" ref="CI96:CI151" si="217">IF(B96="","",CHOOSE(BR96,0,B96-B95))</f>
        <v/>
      </c>
      <c r="CJ96" s="9" t="str">
        <f t="shared" ref="CJ96:CJ151" si="218">IF(B96="","",CHOOSE($BR96,0,CHOOSE($BS96,0,CHOOSE($BT96,CI96,0))))</f>
        <v/>
      </c>
      <c r="CK96" s="9" t="str">
        <f t="shared" ref="CK96:CK151" si="219">IF(B96="","",CHOOSE($BR96,0,CHOOSE($BS96,0,CHOOSE($BT96,0,CI96))))</f>
        <v/>
      </c>
      <c r="CL96" s="9" t="str">
        <f t="shared" ref="CL96:CL151" si="220">IF(B96="","",CHOOSE($BR96,0,CHOOSE($BS96,CI96,0)))</f>
        <v/>
      </c>
      <c r="CM96" s="9" t="str">
        <f t="shared" ref="CM96:CM151" si="221">IF(B96="","",CHOOSE(BR96,0,CHOOSE(BS96,0,AZ96*CG96)))</f>
        <v/>
      </c>
      <c r="CN96" s="9" t="str">
        <f t="shared" ref="CN96:CN151" si="222">IF(B96="","",CHOOSE($BR96,0,CHOOSE($BS96,0,CHOOSE($BT96,MAX(BI96,0)*CF96+EP96,0))))</f>
        <v/>
      </c>
      <c r="CO96" s="9" t="str">
        <f t="shared" ref="CO96:CU127" si="223">IF($B96="","",$CN96*BX96)</f>
        <v/>
      </c>
      <c r="CP96" s="9" t="str">
        <f t="shared" si="223"/>
        <v/>
      </c>
      <c r="CQ96" s="9" t="str">
        <f t="shared" si="223"/>
        <v/>
      </c>
      <c r="CR96" s="9" t="str">
        <f t="shared" si="223"/>
        <v/>
      </c>
      <c r="CS96" s="9" t="str">
        <f t="shared" si="223"/>
        <v/>
      </c>
      <c r="CT96" s="9" t="str">
        <f t="shared" si="223"/>
        <v/>
      </c>
      <c r="CU96" s="9" t="str">
        <f t="shared" si="223"/>
        <v/>
      </c>
      <c r="CV96" s="9" t="str">
        <f t="shared" ref="CV96:CV151" si="224">IF(B96="","",CHOOSE($BR96,0,CHOOSE($BS96,0,CHOOSE($BT96,0,MAX(BI96,0)*CF96+EP96))))</f>
        <v/>
      </c>
      <c r="CW96" s="9" t="str">
        <f t="shared" ref="CW96:DC127" si="225">IF($B96="","",$CV96*BX96)</f>
        <v/>
      </c>
      <c r="CX96" s="9" t="str">
        <f t="shared" si="225"/>
        <v/>
      </c>
      <c r="CY96" s="9" t="str">
        <f t="shared" si="225"/>
        <v/>
      </c>
      <c r="CZ96" s="9" t="str">
        <f t="shared" si="225"/>
        <v/>
      </c>
      <c r="DA96" s="9" t="str">
        <f t="shared" si="225"/>
        <v/>
      </c>
      <c r="DB96" s="9" t="str">
        <f t="shared" si="225"/>
        <v/>
      </c>
      <c r="DC96" s="9" t="str">
        <f t="shared" si="225"/>
        <v/>
      </c>
      <c r="DD96" s="2" t="str">
        <f t="shared" ref="DD96:DD151" si="226">IF(B96="","",CHOOSE($BR96,0,CHOOSE($BS96,0,CHOOSE(AK96,0,BB96*CG96))))</f>
        <v/>
      </c>
      <c r="DE96" s="2" t="str">
        <f t="shared" ref="DE96:DE151" si="227">IF(B96="","",CHOOSE(BR96,0,CHOOSE(BS96,0,EY96)))</f>
        <v/>
      </c>
      <c r="DF96" s="2" t="str">
        <f t="shared" ref="DF96:DF151" si="228">IF(B96="","",CHOOSE($BR96,0,CHOOSE($BS96,0,CHOOSE(AK96,0,MAX(BD96,0)*CG96))))</f>
        <v/>
      </c>
      <c r="DG96" s="2" t="str">
        <f t="shared" ref="DG96:DG151" si="229">IF(B96="","",CHOOSE($BR96,0,CHOOSE($BS96,0,CHOOSE(AK96,IF(AL96="",(MAX(BD96,0)+BB96)*CG96,AL96),0))))</f>
        <v/>
      </c>
      <c r="DH96" s="2" t="str">
        <f t="shared" ref="DH96:DH151" si="230">IF(B96="","",CHOOSE($BR96,0,CHOOSE($BS96,0,BL96*CG96*(1-BU96))))</f>
        <v/>
      </c>
      <c r="DI96" s="2" t="str">
        <f t="shared" ref="DI96:DI151" si="231">IF(B96="","",CHOOSE($BR96,0,CHOOSE($BS96,0,(BK96)*CG96*BU96)))</f>
        <v/>
      </c>
      <c r="DJ96" s="2" t="str">
        <f t="shared" ref="DJ96:DJ151" si="232">IF(B96="","",CHOOSE($BR96,0,CHOOSE($BS96,0,MAX(BM96,0)*CG96*(1-BU96))))</f>
        <v/>
      </c>
      <c r="DK96" s="2" t="str">
        <f t="shared" ref="DK96:DK151" si="233">IF(B96="","",CHOOSE($BR96,0,CHOOSE($BS96,0,MAX(BM96,0)*CG96*BU96,0)))</f>
        <v/>
      </c>
      <c r="DL96" s="16" t="str">
        <f t="shared" ref="DL96:DL151" si="234">IF(B96="","",MAX(IF(CH97&lt;0,CH96+(MIN(CH97,0)),CH96),0)*(1-BV96))</f>
        <v/>
      </c>
      <c r="DM96" s="16" t="str">
        <f t="shared" ref="DM96:DM151" si="235">IF(B96="","",MAX(IF(CH97&lt;0,CH96+(MIN(CH97,0)),CH96),0)*(BV96))</f>
        <v/>
      </c>
      <c r="DN96" s="16" t="str">
        <f t="shared" ref="DN96:DN151" si="236">IF(B96="","",CM96+DD96+DE96+DF96+DK96+DM96+DU96+DG96)</f>
        <v/>
      </c>
      <c r="DO96" s="72" t="str">
        <f t="shared" ref="DO96:DO151" si="237">IF(B96="","",CN96+CV96-DN96)</f>
        <v/>
      </c>
      <c r="DP96" s="16" t="str">
        <f t="shared" ref="DP96:DP151" si="238">IF(B96="","",IF(DO97&lt;0.00001,MAX(DO96+DO97,0),MAX(0,DO96)))</f>
        <v/>
      </c>
      <c r="DQ96" s="16" t="str">
        <f t="shared" ref="DQ96:DQ151" si="239">IF(B96="","",DK96+DM96)</f>
        <v/>
      </c>
      <c r="DR96" s="2" t="str">
        <f t="shared" ref="DR96:DR151" si="240">IF(B96="","",CHOOSE($BR96,0,CHOOSE($BS96,0,CHOOSE(BW96,BP96,BQ96,BP96+BQ96,0)))*CI96)</f>
        <v/>
      </c>
      <c r="DS96" s="2" t="str">
        <f t="shared" ref="DS96:DS151" si="241">IF(B96="","",CHOOSE($BR96,0,CHOOSE($BS96,0,IF(AR96=0,0,BG96*CF96+FQ96))))</f>
        <v/>
      </c>
      <c r="DT96" s="2" t="str">
        <f t="shared" ref="DT96:DT151" si="242">IF(B96="","",DS96*AR96)</f>
        <v/>
      </c>
      <c r="DU96" s="2" t="str">
        <f t="shared" ref="DU96:DU151" si="243">IF(B96="","",FD96)</f>
        <v/>
      </c>
      <c r="DV96" s="15"/>
      <c r="DW96" s="18"/>
      <c r="DX96" s="17"/>
      <c r="DY96" s="47" t="str">
        <f t="shared" si="137"/>
        <v/>
      </c>
      <c r="DZ96" s="47" t="str">
        <f t="shared" si="137"/>
        <v/>
      </c>
      <c r="EA96" s="47" t="str">
        <f t="shared" si="137"/>
        <v/>
      </c>
      <c r="EB96" s="47" t="str">
        <f t="shared" si="137"/>
        <v/>
      </c>
      <c r="EC96" s="49" t="str">
        <f t="shared" si="137"/>
        <v/>
      </c>
      <c r="ED96" s="49" t="str">
        <f t="shared" si="137"/>
        <v/>
      </c>
      <c r="EE96" s="47" t="str">
        <f t="shared" si="137"/>
        <v/>
      </c>
      <c r="EF96" s="47" t="str">
        <f t="shared" si="137"/>
        <v/>
      </c>
      <c r="EG96" s="47" t="str">
        <f t="shared" si="137"/>
        <v/>
      </c>
      <c r="EH96" s="6">
        <f t="shared" si="153"/>
        <v>0</v>
      </c>
      <c r="EI96" s="6">
        <f t="shared" si="154"/>
        <v>0</v>
      </c>
      <c r="EJ96" s="2" t="str">
        <f t="shared" si="155"/>
        <v/>
      </c>
      <c r="EK96" s="2" t="str">
        <f t="shared" si="156"/>
        <v/>
      </c>
      <c r="EL96" s="2" t="str">
        <f t="shared" si="128"/>
        <v/>
      </c>
      <c r="EM96" s="2" t="str">
        <f t="shared" si="157"/>
        <v/>
      </c>
      <c r="EN96" s="2" t="str">
        <f t="shared" si="158"/>
        <v/>
      </c>
      <c r="EO96" s="2">
        <f t="shared" si="159"/>
        <v>0</v>
      </c>
      <c r="EP96" s="2">
        <f t="shared" ref="EP96:EP151" si="244">IF($A96="",0,IF($A95=$A$31,EO95+EO96,IF($FS96=2,EO96,EO96)))</f>
        <v>0</v>
      </c>
      <c r="EQ96" s="2"/>
      <c r="ER96" s="2"/>
      <c r="ES96" s="2"/>
      <c r="ET96" s="2"/>
      <c r="EU96" s="2"/>
      <c r="EV96" s="2"/>
      <c r="EW96" s="2">
        <f t="shared" si="160"/>
        <v>0</v>
      </c>
      <c r="EX96" s="2">
        <f t="shared" si="161"/>
        <v>0</v>
      </c>
      <c r="EY96" s="2">
        <f t="shared" ref="EY96:EY151" si="245">IF($A96="",0,IF($A95=$A$31,EX95+EX96,IF($FS96=2,EX96,EX96)))</f>
        <v>0</v>
      </c>
      <c r="EZ96" s="2">
        <f t="shared" si="162"/>
        <v>0</v>
      </c>
      <c r="FA96" s="2">
        <f t="shared" si="163"/>
        <v>0</v>
      </c>
      <c r="FB96" s="59"/>
      <c r="FC96" s="2">
        <f t="shared" si="164"/>
        <v>0</v>
      </c>
      <c r="FD96" s="2">
        <f t="shared" ref="FD96:FD151" si="246">IF($A96="",0,IF($A95=$A$31,FC95+FC96,IF($FS96=2,FC96,FC96)))</f>
        <v>0</v>
      </c>
      <c r="FE96" s="3">
        <f t="shared" si="127"/>
        <v>0</v>
      </c>
      <c r="FF96" s="3">
        <f t="shared" ref="FF96:FF151" si="247">FC96</f>
        <v>0</v>
      </c>
      <c r="FG96" s="3">
        <f t="shared" ref="FG96:FG151" si="248">EX96</f>
        <v>0</v>
      </c>
      <c r="FH96" s="3">
        <f t="shared" si="165"/>
        <v>0</v>
      </c>
      <c r="FI96" s="67">
        <f t="shared" si="166"/>
        <v>0</v>
      </c>
      <c r="FJ96" s="3">
        <f t="shared" si="167"/>
        <v>0</v>
      </c>
      <c r="FK96" s="3">
        <f t="shared" si="168"/>
        <v>0</v>
      </c>
      <c r="FL96" s="3">
        <f t="shared" ref="FL96:FL151" si="249">FK96*FH96</f>
        <v>0</v>
      </c>
      <c r="FM96" s="3">
        <f t="shared" ref="FM96:FM151" si="250">FE96-FF96-FG96-FL96</f>
        <v>0</v>
      </c>
      <c r="FN96" s="3">
        <f t="shared" ref="FN96:FN151" si="251">IF($A96="",0,IF($A95=$A$31,FM95+FM96,IF($FS96=2,FM96,FM96)))</f>
        <v>0</v>
      </c>
      <c r="FO96" s="2">
        <f t="shared" si="169"/>
        <v>0</v>
      </c>
      <c r="FP96" s="2">
        <f t="shared" si="170"/>
        <v>0</v>
      </c>
      <c r="FQ96" s="2">
        <f t="shared" ref="FQ96:FQ151" si="252">IF($A96="",0,IF($A95=$A$31,FP95+FP96,IF($FS96=2,FP96,FP96)))</f>
        <v>0</v>
      </c>
      <c r="FR96" s="6" t="str">
        <f>IF(A96=1,1,IF(DW96="","",COUNTA($DW$31:DW96)+1))</f>
        <v/>
      </c>
      <c r="FS96" s="6" t="str">
        <f t="shared" si="171"/>
        <v/>
      </c>
      <c r="FT96" s="43">
        <f t="shared" ref="FT96:FT151" si="253">IF(DR96="",0,IF(AD96&lt;=$FT$30,1,2))</f>
        <v>0</v>
      </c>
      <c r="FU96" s="23">
        <f t="shared" ref="FU96:FU151" si="254">IF(DR96="",0,IF(AT96&lt;=$FU$30,1,2))</f>
        <v>0</v>
      </c>
      <c r="FV96" s="21">
        <f t="shared" ref="FV96:FV151" si="255">IF(DS96="",0,IF(AU96&lt;$FV$30,1,2))</f>
        <v>0</v>
      </c>
    </row>
    <row r="97" spans="1:178">
      <c r="A97" s="4" t="str">
        <f t="shared" si="172"/>
        <v/>
      </c>
      <c r="B97" s="33"/>
      <c r="C97" s="33"/>
      <c r="D97" s="33"/>
      <c r="E97" s="33"/>
      <c r="F97" s="33"/>
      <c r="G97" s="11" t="str">
        <f t="shared" si="139"/>
        <v/>
      </c>
      <c r="H97" s="3" t="str">
        <f t="shared" si="173"/>
        <v/>
      </c>
      <c r="I97" s="3" t="str">
        <f t="shared" si="140"/>
        <v/>
      </c>
      <c r="J97" s="3" t="str">
        <f t="shared" si="174"/>
        <v/>
      </c>
      <c r="K97" s="3" t="str">
        <f t="shared" si="141"/>
        <v/>
      </c>
      <c r="L97" s="2" t="str">
        <f t="shared" si="142"/>
        <v/>
      </c>
      <c r="M97" s="8" t="str">
        <f t="shared" si="175"/>
        <v/>
      </c>
      <c r="N97" s="8" t="str">
        <f t="shared" si="143"/>
        <v/>
      </c>
      <c r="O97" s="8" t="str">
        <f t="shared" si="176"/>
        <v/>
      </c>
      <c r="P97" s="8" t="str">
        <f t="shared" si="144"/>
        <v/>
      </c>
      <c r="Q97" s="2" t="str">
        <f t="shared" si="145"/>
        <v/>
      </c>
      <c r="R97" s="3" t="str">
        <f t="shared" si="146"/>
        <v/>
      </c>
      <c r="S97" s="3" t="str">
        <f t="shared" si="147"/>
        <v/>
      </c>
      <c r="T97" s="3" t="str">
        <f t="shared" si="177"/>
        <v/>
      </c>
      <c r="U97" s="8" t="str">
        <f t="shared" si="148"/>
        <v/>
      </c>
      <c r="V97" s="2" t="str">
        <f t="shared" si="149"/>
        <v/>
      </c>
      <c r="W97" s="2" t="str">
        <f t="shared" si="150"/>
        <v/>
      </c>
      <c r="X97" s="2" t="str">
        <f t="shared" ref="X97:X151" si="256">IF(W97="",L97,V97)</f>
        <v/>
      </c>
      <c r="Y97" s="2" t="str">
        <f t="shared" si="151"/>
        <v/>
      </c>
      <c r="Z97" s="46" t="str">
        <f t="shared" si="178"/>
        <v/>
      </c>
      <c r="AA97" s="46" t="str">
        <f t="shared" si="179"/>
        <v/>
      </c>
      <c r="AB97" s="47"/>
      <c r="AC97" s="46" t="str">
        <f t="shared" si="180"/>
        <v/>
      </c>
      <c r="AD97" s="47" t="str">
        <f t="shared" si="181"/>
        <v/>
      </c>
      <c r="AE97" s="48" t="str">
        <f t="shared" si="182"/>
        <v/>
      </c>
      <c r="AF97" s="49" t="str">
        <f t="shared" si="136"/>
        <v/>
      </c>
      <c r="AG97" s="49" t="str">
        <f t="shared" si="136"/>
        <v/>
      </c>
      <c r="AH97" s="49" t="str">
        <f t="shared" si="136"/>
        <v/>
      </c>
      <c r="AI97" s="47" t="str">
        <f t="shared" si="136"/>
        <v/>
      </c>
      <c r="AJ97" s="47" t="str">
        <f t="shared" si="136"/>
        <v/>
      </c>
      <c r="AK97" s="46" t="str">
        <f t="shared" si="136"/>
        <v/>
      </c>
      <c r="AL97" s="47"/>
      <c r="AM97" s="53" t="str">
        <f t="shared" si="183"/>
        <v/>
      </c>
      <c r="AN97" s="50" t="str">
        <f t="shared" si="184"/>
        <v/>
      </c>
      <c r="AO97" s="53" t="s">
        <v>84</v>
      </c>
      <c r="AP97" s="52" t="str">
        <f t="shared" si="185"/>
        <v/>
      </c>
      <c r="AQ97" s="52" t="str">
        <f t="shared" si="186"/>
        <v/>
      </c>
      <c r="AR97" s="47">
        <f t="shared" si="187"/>
        <v>0</v>
      </c>
      <c r="AS97" s="53" t="str">
        <f t="shared" si="188"/>
        <v/>
      </c>
      <c r="AT97" s="52" t="str">
        <f t="shared" si="189"/>
        <v/>
      </c>
      <c r="AU97" s="9" t="str">
        <f t="shared" si="190"/>
        <v/>
      </c>
      <c r="AV97" s="9" t="str">
        <f t="shared" si="191"/>
        <v/>
      </c>
      <c r="AW97" s="12" t="str">
        <f t="shared" si="192"/>
        <v/>
      </c>
      <c r="AX97" s="9" t="str">
        <f t="shared" si="193"/>
        <v/>
      </c>
      <c r="AY97" s="12" t="str">
        <f t="shared" si="194"/>
        <v/>
      </c>
      <c r="AZ97" s="10" t="str">
        <f t="shared" si="195"/>
        <v/>
      </c>
      <c r="BA97" s="10" t="str">
        <f t="shared" si="196"/>
        <v/>
      </c>
      <c r="BB97" s="10" t="str">
        <f t="shared" si="197"/>
        <v/>
      </c>
      <c r="BC97" s="10" t="str">
        <f t="shared" si="198"/>
        <v/>
      </c>
      <c r="BD97" s="10" t="str">
        <f t="shared" si="199"/>
        <v/>
      </c>
      <c r="BE97" s="12" t="str">
        <f t="shared" si="200"/>
        <v/>
      </c>
      <c r="BF97" s="9" t="str">
        <f t="shared" si="201"/>
        <v/>
      </c>
      <c r="BG97" s="9" t="str">
        <f t="shared" si="202"/>
        <v/>
      </c>
      <c r="BH97" s="7" t="str">
        <f t="shared" si="203"/>
        <v/>
      </c>
      <c r="BI97" s="7" t="str">
        <f t="shared" si="204"/>
        <v/>
      </c>
      <c r="BJ97" s="12" t="str">
        <f t="shared" si="205"/>
        <v/>
      </c>
      <c r="BK97" s="80" t="str">
        <f t="shared" si="206"/>
        <v/>
      </c>
      <c r="BL97" s="7" t="str">
        <f t="shared" si="207"/>
        <v/>
      </c>
      <c r="BM97" s="7" t="str">
        <f t="shared" ref="BM97:BM151" si="257">IF(B97="","",BI97-CHOOSE(AK97,IF(AL97="",BB97+BC97,AL97+AZ97),BB97+BC97))</f>
        <v/>
      </c>
      <c r="BN97" s="12" t="str">
        <f t="shared" si="208"/>
        <v/>
      </c>
      <c r="BO97" s="9" t="str">
        <f t="shared" si="209"/>
        <v/>
      </c>
      <c r="BP97" s="2" t="str">
        <f t="shared" si="210"/>
        <v/>
      </c>
      <c r="BQ97" s="2" t="str">
        <f t="shared" si="211"/>
        <v/>
      </c>
      <c r="BR97" s="20" t="str">
        <f t="shared" si="152"/>
        <v/>
      </c>
      <c r="BS97" s="20" t="str">
        <f t="shared" si="152"/>
        <v/>
      </c>
      <c r="BT97" s="20" t="str">
        <f t="shared" si="152"/>
        <v/>
      </c>
      <c r="BU97" s="86" t="str">
        <f t="shared" si="212"/>
        <v/>
      </c>
      <c r="BV97" s="86" t="str">
        <f t="shared" si="213"/>
        <v/>
      </c>
      <c r="BW97" s="20" t="str">
        <f t="shared" si="152"/>
        <v/>
      </c>
      <c r="BX97" s="86" t="str">
        <f t="shared" si="138"/>
        <v/>
      </c>
      <c r="BY97" s="86" t="str">
        <f t="shared" si="138"/>
        <v/>
      </c>
      <c r="BZ97" s="86" t="str">
        <f t="shared" si="138"/>
        <v/>
      </c>
      <c r="CA97" s="86" t="str">
        <f t="shared" si="138"/>
        <v/>
      </c>
      <c r="CB97" s="86" t="str">
        <f t="shared" si="138"/>
        <v/>
      </c>
      <c r="CC97" s="86" t="str">
        <f t="shared" si="138"/>
        <v/>
      </c>
      <c r="CD97" s="86" t="str">
        <f t="shared" si="138"/>
        <v/>
      </c>
      <c r="CE97" s="20" t="str">
        <f t="shared" ref="CE97:CE151" si="258">IF($A97="","",IF(SUM(BX97:CD97)=1,"OK ("&amp;SUM(BX97:CD97)*100&amp;" %)","Chyba ( "&amp;SUM(BX97:CD97)*100&amp;"%)"))</f>
        <v/>
      </c>
      <c r="CF97" s="14" t="str">
        <f t="shared" si="214"/>
        <v/>
      </c>
      <c r="CG97" s="14" t="str">
        <f t="shared" si="215"/>
        <v/>
      </c>
      <c r="CH97" s="8">
        <f t="shared" si="216"/>
        <v>0</v>
      </c>
      <c r="CI97" s="9" t="str">
        <f t="shared" si="217"/>
        <v/>
      </c>
      <c r="CJ97" s="9" t="str">
        <f t="shared" si="218"/>
        <v/>
      </c>
      <c r="CK97" s="9" t="str">
        <f t="shared" si="219"/>
        <v/>
      </c>
      <c r="CL97" s="9" t="str">
        <f t="shared" si="220"/>
        <v/>
      </c>
      <c r="CM97" s="9" t="str">
        <f t="shared" si="221"/>
        <v/>
      </c>
      <c r="CN97" s="9" t="str">
        <f t="shared" si="222"/>
        <v/>
      </c>
      <c r="CO97" s="9" t="str">
        <f t="shared" si="223"/>
        <v/>
      </c>
      <c r="CP97" s="9" t="str">
        <f t="shared" si="223"/>
        <v/>
      </c>
      <c r="CQ97" s="9" t="str">
        <f t="shared" si="223"/>
        <v/>
      </c>
      <c r="CR97" s="9" t="str">
        <f t="shared" si="223"/>
        <v/>
      </c>
      <c r="CS97" s="9" t="str">
        <f t="shared" si="223"/>
        <v/>
      </c>
      <c r="CT97" s="9" t="str">
        <f t="shared" si="223"/>
        <v/>
      </c>
      <c r="CU97" s="9" t="str">
        <f t="shared" si="223"/>
        <v/>
      </c>
      <c r="CV97" s="9" t="str">
        <f t="shared" si="224"/>
        <v/>
      </c>
      <c r="CW97" s="9" t="str">
        <f t="shared" si="225"/>
        <v/>
      </c>
      <c r="CX97" s="9" t="str">
        <f t="shared" si="225"/>
        <v/>
      </c>
      <c r="CY97" s="9" t="str">
        <f t="shared" si="225"/>
        <v/>
      </c>
      <c r="CZ97" s="9" t="str">
        <f t="shared" si="225"/>
        <v/>
      </c>
      <c r="DA97" s="9" t="str">
        <f t="shared" si="225"/>
        <v/>
      </c>
      <c r="DB97" s="9" t="str">
        <f t="shared" si="225"/>
        <v/>
      </c>
      <c r="DC97" s="9" t="str">
        <f t="shared" si="225"/>
        <v/>
      </c>
      <c r="DD97" s="2" t="str">
        <f t="shared" si="226"/>
        <v/>
      </c>
      <c r="DE97" s="2" t="str">
        <f t="shared" si="227"/>
        <v/>
      </c>
      <c r="DF97" s="2" t="str">
        <f t="shared" si="228"/>
        <v/>
      </c>
      <c r="DG97" s="2" t="str">
        <f t="shared" si="229"/>
        <v/>
      </c>
      <c r="DH97" s="2" t="str">
        <f t="shared" si="230"/>
        <v/>
      </c>
      <c r="DI97" s="2" t="str">
        <f t="shared" si="231"/>
        <v/>
      </c>
      <c r="DJ97" s="2" t="str">
        <f t="shared" si="232"/>
        <v/>
      </c>
      <c r="DK97" s="2" t="str">
        <f t="shared" si="233"/>
        <v/>
      </c>
      <c r="DL97" s="16" t="str">
        <f t="shared" si="234"/>
        <v/>
      </c>
      <c r="DM97" s="16" t="str">
        <f t="shared" si="235"/>
        <v/>
      </c>
      <c r="DN97" s="16" t="str">
        <f t="shared" si="236"/>
        <v/>
      </c>
      <c r="DO97" s="72" t="str">
        <f t="shared" si="237"/>
        <v/>
      </c>
      <c r="DP97" s="16" t="str">
        <f t="shared" si="238"/>
        <v/>
      </c>
      <c r="DQ97" s="16" t="str">
        <f t="shared" si="239"/>
        <v/>
      </c>
      <c r="DR97" s="2" t="str">
        <f t="shared" si="240"/>
        <v/>
      </c>
      <c r="DS97" s="2" t="str">
        <f t="shared" si="241"/>
        <v/>
      </c>
      <c r="DT97" s="2" t="str">
        <f t="shared" si="242"/>
        <v/>
      </c>
      <c r="DU97" s="2" t="str">
        <f t="shared" si="243"/>
        <v/>
      </c>
      <c r="DV97" s="15"/>
      <c r="DW97" s="17"/>
      <c r="DX97" s="17"/>
      <c r="DY97" s="47" t="str">
        <f t="shared" si="137"/>
        <v/>
      </c>
      <c r="DZ97" s="47" t="str">
        <f t="shared" si="137"/>
        <v/>
      </c>
      <c r="EA97" s="47" t="str">
        <f t="shared" si="137"/>
        <v/>
      </c>
      <c r="EB97" s="47" t="str">
        <f t="shared" si="137"/>
        <v/>
      </c>
      <c r="EC97" s="49" t="str">
        <f t="shared" si="137"/>
        <v/>
      </c>
      <c r="ED97" s="49" t="str">
        <f t="shared" si="137"/>
        <v/>
      </c>
      <c r="EE97" s="47" t="str">
        <f t="shared" si="137"/>
        <v/>
      </c>
      <c r="EF97" s="47" t="str">
        <f t="shared" si="137"/>
        <v/>
      </c>
      <c r="EG97" s="47" t="str">
        <f t="shared" si="137"/>
        <v/>
      </c>
      <c r="EH97" s="6">
        <f t="shared" si="153"/>
        <v>0</v>
      </c>
      <c r="EI97" s="6">
        <f t="shared" si="154"/>
        <v>0</v>
      </c>
      <c r="EJ97" s="2" t="str">
        <f t="shared" si="155"/>
        <v/>
      </c>
      <c r="EK97" s="2" t="str">
        <f t="shared" si="156"/>
        <v/>
      </c>
      <c r="EL97" s="2" t="str">
        <f t="shared" si="128"/>
        <v/>
      </c>
      <c r="EM97" s="2" t="str">
        <f t="shared" si="157"/>
        <v/>
      </c>
      <c r="EN97" s="2" t="str">
        <f t="shared" si="158"/>
        <v/>
      </c>
      <c r="EO97" s="2">
        <f t="shared" si="159"/>
        <v>0</v>
      </c>
      <c r="EP97" s="2">
        <f t="shared" si="244"/>
        <v>0</v>
      </c>
      <c r="EQ97" s="2"/>
      <c r="ER97" s="2"/>
      <c r="ES97" s="2"/>
      <c r="ET97" s="2"/>
      <c r="EU97" s="2"/>
      <c r="EV97" s="2"/>
      <c r="EW97" s="2">
        <f t="shared" si="160"/>
        <v>0</v>
      </c>
      <c r="EX97" s="2">
        <f t="shared" si="161"/>
        <v>0</v>
      </c>
      <c r="EY97" s="2">
        <f t="shared" si="245"/>
        <v>0</v>
      </c>
      <c r="EZ97" s="2">
        <f t="shared" si="162"/>
        <v>0</v>
      </c>
      <c r="FA97" s="2">
        <f t="shared" si="163"/>
        <v>0</v>
      </c>
      <c r="FB97" s="59"/>
      <c r="FC97" s="2">
        <f t="shared" si="164"/>
        <v>0</v>
      </c>
      <c r="FD97" s="2">
        <f t="shared" si="246"/>
        <v>0</v>
      </c>
      <c r="FE97" s="3">
        <f t="shared" si="127"/>
        <v>0</v>
      </c>
      <c r="FF97" s="3">
        <f t="shared" si="247"/>
        <v>0</v>
      </c>
      <c r="FG97" s="3">
        <f t="shared" si="248"/>
        <v>0</v>
      </c>
      <c r="FH97" s="3">
        <f t="shared" si="165"/>
        <v>0</v>
      </c>
      <c r="FI97" s="67">
        <f t="shared" si="166"/>
        <v>0</v>
      </c>
      <c r="FJ97" s="3">
        <f t="shared" si="167"/>
        <v>0</v>
      </c>
      <c r="FK97" s="3">
        <f t="shared" si="168"/>
        <v>0</v>
      </c>
      <c r="FL97" s="3">
        <f t="shared" si="249"/>
        <v>0</v>
      </c>
      <c r="FM97" s="3">
        <f t="shared" si="250"/>
        <v>0</v>
      </c>
      <c r="FN97" s="3">
        <f t="shared" si="251"/>
        <v>0</v>
      </c>
      <c r="FO97" s="2">
        <f t="shared" si="169"/>
        <v>0</v>
      </c>
      <c r="FP97" s="2">
        <f t="shared" si="170"/>
        <v>0</v>
      </c>
      <c r="FQ97" s="2">
        <f t="shared" si="252"/>
        <v>0</v>
      </c>
      <c r="FR97" s="6" t="str">
        <f>IF(A97=1,1,IF(DW97="","",COUNTA($DW$31:DW97)+1))</f>
        <v/>
      </c>
      <c r="FS97" s="6" t="str">
        <f t="shared" si="171"/>
        <v/>
      </c>
      <c r="FT97" s="43">
        <f t="shared" si="253"/>
        <v>0</v>
      </c>
      <c r="FU97" s="23">
        <f t="shared" si="254"/>
        <v>0</v>
      </c>
      <c r="FV97" s="21">
        <f t="shared" si="255"/>
        <v>0</v>
      </c>
    </row>
    <row r="98" spans="1:178">
      <c r="A98" s="4" t="str">
        <f t="shared" si="172"/>
        <v/>
      </c>
      <c r="B98" s="33"/>
      <c r="C98" s="33"/>
      <c r="D98" s="33"/>
      <c r="E98" s="33"/>
      <c r="F98" s="33"/>
      <c r="G98" s="11" t="str">
        <f t="shared" si="139"/>
        <v/>
      </c>
      <c r="H98" s="3" t="str">
        <f t="shared" si="173"/>
        <v/>
      </c>
      <c r="I98" s="3" t="str">
        <f t="shared" si="140"/>
        <v/>
      </c>
      <c r="J98" s="3" t="str">
        <f t="shared" si="174"/>
        <v/>
      </c>
      <c r="K98" s="3" t="str">
        <f t="shared" si="141"/>
        <v/>
      </c>
      <c r="L98" s="2" t="str">
        <f t="shared" si="142"/>
        <v/>
      </c>
      <c r="M98" s="8" t="str">
        <f t="shared" si="175"/>
        <v/>
      </c>
      <c r="N98" s="8" t="str">
        <f t="shared" si="143"/>
        <v/>
      </c>
      <c r="O98" s="8" t="str">
        <f t="shared" si="176"/>
        <v/>
      </c>
      <c r="P98" s="8" t="str">
        <f t="shared" si="144"/>
        <v/>
      </c>
      <c r="Q98" s="2" t="str">
        <f t="shared" si="145"/>
        <v/>
      </c>
      <c r="R98" s="3" t="str">
        <f t="shared" si="146"/>
        <v/>
      </c>
      <c r="S98" s="3" t="str">
        <f t="shared" si="147"/>
        <v/>
      </c>
      <c r="T98" s="3" t="str">
        <f t="shared" si="177"/>
        <v/>
      </c>
      <c r="U98" s="8" t="str">
        <f t="shared" si="148"/>
        <v/>
      </c>
      <c r="V98" s="2" t="str">
        <f t="shared" si="149"/>
        <v/>
      </c>
      <c r="W98" s="2" t="str">
        <f t="shared" si="150"/>
        <v/>
      </c>
      <c r="X98" s="2" t="str">
        <f t="shared" si="256"/>
        <v/>
      </c>
      <c r="Y98" s="2" t="str">
        <f t="shared" si="151"/>
        <v/>
      </c>
      <c r="Z98" s="46" t="str">
        <f t="shared" si="178"/>
        <v/>
      </c>
      <c r="AA98" s="46" t="str">
        <f t="shared" si="179"/>
        <v/>
      </c>
      <c r="AB98" s="47"/>
      <c r="AC98" s="46" t="str">
        <f t="shared" si="180"/>
        <v/>
      </c>
      <c r="AD98" s="47" t="str">
        <f t="shared" si="181"/>
        <v/>
      </c>
      <c r="AE98" s="48" t="str">
        <f t="shared" si="182"/>
        <v/>
      </c>
      <c r="AF98" s="49" t="str">
        <f t="shared" si="136"/>
        <v/>
      </c>
      <c r="AG98" s="49" t="str">
        <f t="shared" si="136"/>
        <v/>
      </c>
      <c r="AH98" s="49" t="str">
        <f t="shared" si="136"/>
        <v/>
      </c>
      <c r="AI98" s="47" t="str">
        <f t="shared" si="136"/>
        <v/>
      </c>
      <c r="AJ98" s="47" t="str">
        <f t="shared" si="136"/>
        <v/>
      </c>
      <c r="AK98" s="46" t="str">
        <f t="shared" si="136"/>
        <v/>
      </c>
      <c r="AL98" s="47"/>
      <c r="AM98" s="53" t="str">
        <f t="shared" si="183"/>
        <v/>
      </c>
      <c r="AN98" s="50" t="str">
        <f t="shared" si="184"/>
        <v/>
      </c>
      <c r="AO98" s="53" t="s">
        <v>84</v>
      </c>
      <c r="AP98" s="52" t="str">
        <f t="shared" si="185"/>
        <v/>
      </c>
      <c r="AQ98" s="52" t="str">
        <f t="shared" si="186"/>
        <v/>
      </c>
      <c r="AR98" s="47">
        <f t="shared" si="187"/>
        <v>0</v>
      </c>
      <c r="AS98" s="53" t="str">
        <f t="shared" si="188"/>
        <v/>
      </c>
      <c r="AT98" s="52" t="str">
        <f t="shared" si="189"/>
        <v/>
      </c>
      <c r="AU98" s="9" t="str">
        <f t="shared" si="190"/>
        <v/>
      </c>
      <c r="AV98" s="9" t="str">
        <f t="shared" si="191"/>
        <v/>
      </c>
      <c r="AW98" s="12" t="str">
        <f t="shared" si="192"/>
        <v/>
      </c>
      <c r="AX98" s="9" t="str">
        <f t="shared" si="193"/>
        <v/>
      </c>
      <c r="AY98" s="12" t="str">
        <f t="shared" si="194"/>
        <v/>
      </c>
      <c r="AZ98" s="10" t="str">
        <f t="shared" si="195"/>
        <v/>
      </c>
      <c r="BA98" s="10" t="str">
        <f t="shared" si="196"/>
        <v/>
      </c>
      <c r="BB98" s="10" t="str">
        <f t="shared" si="197"/>
        <v/>
      </c>
      <c r="BC98" s="10" t="str">
        <f t="shared" si="198"/>
        <v/>
      </c>
      <c r="BD98" s="10" t="str">
        <f t="shared" si="199"/>
        <v/>
      </c>
      <c r="BE98" s="12" t="str">
        <f t="shared" si="200"/>
        <v/>
      </c>
      <c r="BF98" s="9" t="str">
        <f t="shared" si="201"/>
        <v/>
      </c>
      <c r="BG98" s="9" t="str">
        <f t="shared" si="202"/>
        <v/>
      </c>
      <c r="BH98" s="7" t="str">
        <f t="shared" si="203"/>
        <v/>
      </c>
      <c r="BI98" s="7" t="str">
        <f t="shared" si="204"/>
        <v/>
      </c>
      <c r="BJ98" s="12" t="str">
        <f t="shared" si="205"/>
        <v/>
      </c>
      <c r="BK98" s="80" t="str">
        <f t="shared" si="206"/>
        <v/>
      </c>
      <c r="BL98" s="7" t="str">
        <f t="shared" si="207"/>
        <v/>
      </c>
      <c r="BM98" s="7" t="str">
        <f t="shared" si="257"/>
        <v/>
      </c>
      <c r="BN98" s="12" t="str">
        <f t="shared" si="208"/>
        <v/>
      </c>
      <c r="BO98" s="9" t="str">
        <f t="shared" si="209"/>
        <v/>
      </c>
      <c r="BP98" s="2" t="str">
        <f t="shared" si="210"/>
        <v/>
      </c>
      <c r="BQ98" s="2" t="str">
        <f t="shared" si="211"/>
        <v/>
      </c>
      <c r="BR98" s="20" t="str">
        <f t="shared" si="152"/>
        <v/>
      </c>
      <c r="BS98" s="20" t="str">
        <f t="shared" si="152"/>
        <v/>
      </c>
      <c r="BT98" s="20" t="str">
        <f t="shared" si="152"/>
        <v/>
      </c>
      <c r="BU98" s="86" t="str">
        <f t="shared" si="212"/>
        <v/>
      </c>
      <c r="BV98" s="86" t="str">
        <f t="shared" si="213"/>
        <v/>
      </c>
      <c r="BW98" s="20" t="str">
        <f t="shared" si="152"/>
        <v/>
      </c>
      <c r="BX98" s="86" t="str">
        <f t="shared" si="138"/>
        <v/>
      </c>
      <c r="BY98" s="86" t="str">
        <f t="shared" si="138"/>
        <v/>
      </c>
      <c r="BZ98" s="86" t="str">
        <f t="shared" si="138"/>
        <v/>
      </c>
      <c r="CA98" s="86" t="str">
        <f t="shared" si="138"/>
        <v/>
      </c>
      <c r="CB98" s="86" t="str">
        <f t="shared" si="138"/>
        <v/>
      </c>
      <c r="CC98" s="86" t="str">
        <f t="shared" si="138"/>
        <v/>
      </c>
      <c r="CD98" s="86" t="str">
        <f t="shared" si="138"/>
        <v/>
      </c>
      <c r="CE98" s="20" t="str">
        <f t="shared" si="258"/>
        <v/>
      </c>
      <c r="CF98" s="14" t="str">
        <f t="shared" si="214"/>
        <v/>
      </c>
      <c r="CG98" s="14" t="str">
        <f t="shared" si="215"/>
        <v/>
      </c>
      <c r="CH98" s="8">
        <f t="shared" si="216"/>
        <v>0</v>
      </c>
      <c r="CI98" s="9" t="str">
        <f t="shared" si="217"/>
        <v/>
      </c>
      <c r="CJ98" s="9" t="str">
        <f t="shared" si="218"/>
        <v/>
      </c>
      <c r="CK98" s="9" t="str">
        <f t="shared" si="219"/>
        <v/>
      </c>
      <c r="CL98" s="9" t="str">
        <f t="shared" si="220"/>
        <v/>
      </c>
      <c r="CM98" s="9" t="str">
        <f t="shared" si="221"/>
        <v/>
      </c>
      <c r="CN98" s="9" t="str">
        <f t="shared" si="222"/>
        <v/>
      </c>
      <c r="CO98" s="9" t="str">
        <f t="shared" si="223"/>
        <v/>
      </c>
      <c r="CP98" s="9" t="str">
        <f t="shared" si="223"/>
        <v/>
      </c>
      <c r="CQ98" s="9" t="str">
        <f t="shared" si="223"/>
        <v/>
      </c>
      <c r="CR98" s="9" t="str">
        <f t="shared" si="223"/>
        <v/>
      </c>
      <c r="CS98" s="9" t="str">
        <f t="shared" si="223"/>
        <v/>
      </c>
      <c r="CT98" s="9" t="str">
        <f t="shared" si="223"/>
        <v/>
      </c>
      <c r="CU98" s="9" t="str">
        <f t="shared" si="223"/>
        <v/>
      </c>
      <c r="CV98" s="9" t="str">
        <f t="shared" si="224"/>
        <v/>
      </c>
      <c r="CW98" s="9" t="str">
        <f t="shared" si="225"/>
        <v/>
      </c>
      <c r="CX98" s="9" t="str">
        <f t="shared" si="225"/>
        <v/>
      </c>
      <c r="CY98" s="9" t="str">
        <f t="shared" si="225"/>
        <v/>
      </c>
      <c r="CZ98" s="9" t="str">
        <f t="shared" si="225"/>
        <v/>
      </c>
      <c r="DA98" s="9" t="str">
        <f t="shared" si="225"/>
        <v/>
      </c>
      <c r="DB98" s="9" t="str">
        <f t="shared" si="225"/>
        <v/>
      </c>
      <c r="DC98" s="9" t="str">
        <f t="shared" si="225"/>
        <v/>
      </c>
      <c r="DD98" s="2" t="str">
        <f t="shared" si="226"/>
        <v/>
      </c>
      <c r="DE98" s="2" t="str">
        <f t="shared" si="227"/>
        <v/>
      </c>
      <c r="DF98" s="2" t="str">
        <f t="shared" si="228"/>
        <v/>
      </c>
      <c r="DG98" s="2" t="str">
        <f t="shared" si="229"/>
        <v/>
      </c>
      <c r="DH98" s="2" t="str">
        <f t="shared" si="230"/>
        <v/>
      </c>
      <c r="DI98" s="2" t="str">
        <f t="shared" si="231"/>
        <v/>
      </c>
      <c r="DJ98" s="2" t="str">
        <f t="shared" si="232"/>
        <v/>
      </c>
      <c r="DK98" s="2" t="str">
        <f t="shared" si="233"/>
        <v/>
      </c>
      <c r="DL98" s="16" t="str">
        <f t="shared" si="234"/>
        <v/>
      </c>
      <c r="DM98" s="16" t="str">
        <f t="shared" si="235"/>
        <v/>
      </c>
      <c r="DN98" s="16" t="str">
        <f t="shared" si="236"/>
        <v/>
      </c>
      <c r="DO98" s="72" t="str">
        <f t="shared" si="237"/>
        <v/>
      </c>
      <c r="DP98" s="16" t="str">
        <f t="shared" si="238"/>
        <v/>
      </c>
      <c r="DQ98" s="16" t="str">
        <f t="shared" si="239"/>
        <v/>
      </c>
      <c r="DR98" s="2" t="str">
        <f t="shared" si="240"/>
        <v/>
      </c>
      <c r="DS98" s="2" t="str">
        <f t="shared" si="241"/>
        <v/>
      </c>
      <c r="DT98" s="2" t="str">
        <f t="shared" si="242"/>
        <v/>
      </c>
      <c r="DU98" s="2" t="str">
        <f t="shared" si="243"/>
        <v/>
      </c>
      <c r="DV98" s="15"/>
      <c r="DW98" s="18"/>
      <c r="DX98" s="17"/>
      <c r="DY98" s="47" t="str">
        <f t="shared" si="137"/>
        <v/>
      </c>
      <c r="DZ98" s="47" t="str">
        <f t="shared" si="137"/>
        <v/>
      </c>
      <c r="EA98" s="47" t="str">
        <f t="shared" si="137"/>
        <v/>
      </c>
      <c r="EB98" s="47" t="str">
        <f t="shared" si="137"/>
        <v/>
      </c>
      <c r="EC98" s="49" t="str">
        <f t="shared" si="137"/>
        <v/>
      </c>
      <c r="ED98" s="49" t="str">
        <f t="shared" si="137"/>
        <v/>
      </c>
      <c r="EE98" s="47" t="str">
        <f t="shared" si="137"/>
        <v/>
      </c>
      <c r="EF98" s="47" t="str">
        <f t="shared" si="137"/>
        <v/>
      </c>
      <c r="EG98" s="47" t="str">
        <f t="shared" si="137"/>
        <v/>
      </c>
      <c r="EH98" s="6">
        <f t="shared" si="153"/>
        <v>0</v>
      </c>
      <c r="EI98" s="6">
        <f t="shared" si="154"/>
        <v>0</v>
      </c>
      <c r="EJ98" s="2" t="str">
        <f t="shared" si="155"/>
        <v/>
      </c>
      <c r="EK98" s="2" t="str">
        <f t="shared" si="156"/>
        <v/>
      </c>
      <c r="EL98" s="2" t="str">
        <f t="shared" si="128"/>
        <v/>
      </c>
      <c r="EM98" s="2" t="str">
        <f t="shared" si="157"/>
        <v/>
      </c>
      <c r="EN98" s="2" t="str">
        <f t="shared" si="158"/>
        <v/>
      </c>
      <c r="EO98" s="2">
        <f t="shared" si="159"/>
        <v>0</v>
      </c>
      <c r="EP98" s="2">
        <f t="shared" si="244"/>
        <v>0</v>
      </c>
      <c r="EQ98" s="2"/>
      <c r="ER98" s="2"/>
      <c r="ES98" s="2"/>
      <c r="ET98" s="2"/>
      <c r="EU98" s="2"/>
      <c r="EV98" s="2"/>
      <c r="EW98" s="2">
        <f t="shared" si="160"/>
        <v>0</v>
      </c>
      <c r="EX98" s="2">
        <f t="shared" si="161"/>
        <v>0</v>
      </c>
      <c r="EY98" s="2">
        <f t="shared" si="245"/>
        <v>0</v>
      </c>
      <c r="EZ98" s="2">
        <f t="shared" si="162"/>
        <v>0</v>
      </c>
      <c r="FA98" s="2">
        <f t="shared" si="163"/>
        <v>0</v>
      </c>
      <c r="FB98" s="59"/>
      <c r="FC98" s="2">
        <f t="shared" si="164"/>
        <v>0</v>
      </c>
      <c r="FD98" s="2">
        <f t="shared" si="246"/>
        <v>0</v>
      </c>
      <c r="FE98" s="3">
        <f t="shared" ref="FE98:FE151" si="259">EO98</f>
        <v>0</v>
      </c>
      <c r="FF98" s="3">
        <f t="shared" si="247"/>
        <v>0</v>
      </c>
      <c r="FG98" s="3">
        <f t="shared" si="248"/>
        <v>0</v>
      </c>
      <c r="FH98" s="3">
        <f t="shared" si="165"/>
        <v>0</v>
      </c>
      <c r="FI98" s="67">
        <f t="shared" si="166"/>
        <v>0</v>
      </c>
      <c r="FJ98" s="3">
        <f t="shared" si="167"/>
        <v>0</v>
      </c>
      <c r="FK98" s="3">
        <f t="shared" si="168"/>
        <v>0</v>
      </c>
      <c r="FL98" s="3">
        <f t="shared" si="249"/>
        <v>0</v>
      </c>
      <c r="FM98" s="3">
        <f t="shared" si="250"/>
        <v>0</v>
      </c>
      <c r="FN98" s="3">
        <f t="shared" si="251"/>
        <v>0</v>
      </c>
      <c r="FO98" s="2">
        <f t="shared" si="169"/>
        <v>0</v>
      </c>
      <c r="FP98" s="2">
        <f t="shared" si="170"/>
        <v>0</v>
      </c>
      <c r="FQ98" s="2">
        <f t="shared" si="252"/>
        <v>0</v>
      </c>
      <c r="FR98" s="6" t="str">
        <f>IF(A98=1,1,IF(DW98="","",COUNTA($DW$31:DW98)+1))</f>
        <v/>
      </c>
      <c r="FS98" s="6" t="str">
        <f t="shared" si="171"/>
        <v/>
      </c>
      <c r="FT98" s="43">
        <f t="shared" si="253"/>
        <v>0</v>
      </c>
      <c r="FU98" s="23">
        <f t="shared" si="254"/>
        <v>0</v>
      </c>
      <c r="FV98" s="21">
        <f t="shared" si="255"/>
        <v>0</v>
      </c>
    </row>
    <row r="99" spans="1:178">
      <c r="A99" s="4" t="str">
        <f t="shared" si="172"/>
        <v/>
      </c>
      <c r="B99" s="33"/>
      <c r="C99" s="33"/>
      <c r="D99" s="33"/>
      <c r="E99" s="33"/>
      <c r="F99" s="33"/>
      <c r="G99" s="11" t="str">
        <f t="shared" si="139"/>
        <v/>
      </c>
      <c r="H99" s="3" t="str">
        <f t="shared" si="173"/>
        <v/>
      </c>
      <c r="I99" s="3" t="str">
        <f t="shared" si="140"/>
        <v/>
      </c>
      <c r="J99" s="3" t="str">
        <f t="shared" si="174"/>
        <v/>
      </c>
      <c r="K99" s="3" t="str">
        <f t="shared" si="141"/>
        <v/>
      </c>
      <c r="L99" s="2" t="str">
        <f t="shared" si="142"/>
        <v/>
      </c>
      <c r="M99" s="8" t="str">
        <f t="shared" si="175"/>
        <v/>
      </c>
      <c r="N99" s="8" t="str">
        <f t="shared" si="143"/>
        <v/>
      </c>
      <c r="O99" s="8" t="str">
        <f t="shared" si="176"/>
        <v/>
      </c>
      <c r="P99" s="8" t="str">
        <f t="shared" si="144"/>
        <v/>
      </c>
      <c r="Q99" s="2" t="str">
        <f t="shared" si="145"/>
        <v/>
      </c>
      <c r="R99" s="3" t="str">
        <f t="shared" si="146"/>
        <v/>
      </c>
      <c r="S99" s="3" t="str">
        <f t="shared" si="147"/>
        <v/>
      </c>
      <c r="T99" s="3" t="str">
        <f t="shared" si="177"/>
        <v/>
      </c>
      <c r="U99" s="8" t="str">
        <f t="shared" si="148"/>
        <v/>
      </c>
      <c r="V99" s="2" t="str">
        <f t="shared" si="149"/>
        <v/>
      </c>
      <c r="W99" s="2" t="str">
        <f t="shared" si="150"/>
        <v/>
      </c>
      <c r="X99" s="2" t="str">
        <f t="shared" si="256"/>
        <v/>
      </c>
      <c r="Y99" s="2" t="str">
        <f t="shared" si="151"/>
        <v/>
      </c>
      <c r="Z99" s="46" t="str">
        <f t="shared" si="178"/>
        <v/>
      </c>
      <c r="AA99" s="46" t="str">
        <f t="shared" si="179"/>
        <v/>
      </c>
      <c r="AB99" s="47"/>
      <c r="AC99" s="46" t="str">
        <f t="shared" si="180"/>
        <v/>
      </c>
      <c r="AD99" s="47" t="str">
        <f t="shared" si="181"/>
        <v/>
      </c>
      <c r="AE99" s="48" t="str">
        <f t="shared" si="182"/>
        <v/>
      </c>
      <c r="AF99" s="49" t="str">
        <f t="shared" si="136"/>
        <v/>
      </c>
      <c r="AG99" s="49" t="str">
        <f t="shared" si="136"/>
        <v/>
      </c>
      <c r="AH99" s="49" t="str">
        <f t="shared" si="136"/>
        <v/>
      </c>
      <c r="AI99" s="47" t="str">
        <f t="shared" si="136"/>
        <v/>
      </c>
      <c r="AJ99" s="47" t="str">
        <f t="shared" si="136"/>
        <v/>
      </c>
      <c r="AK99" s="46" t="str">
        <f t="shared" si="136"/>
        <v/>
      </c>
      <c r="AL99" s="47"/>
      <c r="AM99" s="53" t="str">
        <f t="shared" si="183"/>
        <v/>
      </c>
      <c r="AN99" s="50" t="str">
        <f t="shared" si="184"/>
        <v/>
      </c>
      <c r="AO99" s="53" t="s">
        <v>84</v>
      </c>
      <c r="AP99" s="52" t="str">
        <f t="shared" si="185"/>
        <v/>
      </c>
      <c r="AQ99" s="52" t="str">
        <f t="shared" si="186"/>
        <v/>
      </c>
      <c r="AR99" s="47">
        <f t="shared" si="187"/>
        <v>0</v>
      </c>
      <c r="AS99" s="53" t="str">
        <f t="shared" si="188"/>
        <v/>
      </c>
      <c r="AT99" s="52" t="str">
        <f t="shared" si="189"/>
        <v/>
      </c>
      <c r="AU99" s="9" t="str">
        <f t="shared" si="190"/>
        <v/>
      </c>
      <c r="AV99" s="9" t="str">
        <f t="shared" si="191"/>
        <v/>
      </c>
      <c r="AW99" s="12" t="str">
        <f t="shared" si="192"/>
        <v/>
      </c>
      <c r="AX99" s="9" t="str">
        <f t="shared" si="193"/>
        <v/>
      </c>
      <c r="AY99" s="12" t="str">
        <f t="shared" si="194"/>
        <v/>
      </c>
      <c r="AZ99" s="10" t="str">
        <f t="shared" si="195"/>
        <v/>
      </c>
      <c r="BA99" s="10" t="str">
        <f t="shared" si="196"/>
        <v/>
      </c>
      <c r="BB99" s="10" t="str">
        <f t="shared" si="197"/>
        <v/>
      </c>
      <c r="BC99" s="10" t="str">
        <f t="shared" si="198"/>
        <v/>
      </c>
      <c r="BD99" s="10" t="str">
        <f t="shared" si="199"/>
        <v/>
      </c>
      <c r="BE99" s="12" t="str">
        <f t="shared" si="200"/>
        <v/>
      </c>
      <c r="BF99" s="9" t="str">
        <f t="shared" si="201"/>
        <v/>
      </c>
      <c r="BG99" s="9" t="str">
        <f t="shared" si="202"/>
        <v/>
      </c>
      <c r="BH99" s="7" t="str">
        <f t="shared" si="203"/>
        <v/>
      </c>
      <c r="BI99" s="7" t="str">
        <f t="shared" si="204"/>
        <v/>
      </c>
      <c r="BJ99" s="12" t="str">
        <f t="shared" si="205"/>
        <v/>
      </c>
      <c r="BK99" s="80" t="str">
        <f t="shared" si="206"/>
        <v/>
      </c>
      <c r="BL99" s="7" t="str">
        <f t="shared" si="207"/>
        <v/>
      </c>
      <c r="BM99" s="7" t="str">
        <f t="shared" si="257"/>
        <v/>
      </c>
      <c r="BN99" s="12" t="str">
        <f t="shared" si="208"/>
        <v/>
      </c>
      <c r="BO99" s="9" t="str">
        <f t="shared" si="209"/>
        <v/>
      </c>
      <c r="BP99" s="2" t="str">
        <f t="shared" si="210"/>
        <v/>
      </c>
      <c r="BQ99" s="2" t="str">
        <f t="shared" si="211"/>
        <v/>
      </c>
      <c r="BR99" s="20" t="str">
        <f t="shared" si="152"/>
        <v/>
      </c>
      <c r="BS99" s="20" t="str">
        <f t="shared" si="152"/>
        <v/>
      </c>
      <c r="BT99" s="20" t="str">
        <f t="shared" si="152"/>
        <v/>
      </c>
      <c r="BU99" s="86" t="str">
        <f t="shared" si="212"/>
        <v/>
      </c>
      <c r="BV99" s="86" t="str">
        <f t="shared" si="213"/>
        <v/>
      </c>
      <c r="BW99" s="20" t="str">
        <f t="shared" si="152"/>
        <v/>
      </c>
      <c r="BX99" s="86" t="str">
        <f t="shared" si="138"/>
        <v/>
      </c>
      <c r="BY99" s="86" t="str">
        <f t="shared" si="138"/>
        <v/>
      </c>
      <c r="BZ99" s="86" t="str">
        <f t="shared" si="138"/>
        <v/>
      </c>
      <c r="CA99" s="86" t="str">
        <f t="shared" si="138"/>
        <v/>
      </c>
      <c r="CB99" s="86" t="str">
        <f t="shared" si="138"/>
        <v/>
      </c>
      <c r="CC99" s="86" t="str">
        <f t="shared" si="138"/>
        <v/>
      </c>
      <c r="CD99" s="86" t="str">
        <f t="shared" si="138"/>
        <v/>
      </c>
      <c r="CE99" s="20" t="str">
        <f t="shared" si="258"/>
        <v/>
      </c>
      <c r="CF99" s="14" t="str">
        <f t="shared" si="214"/>
        <v/>
      </c>
      <c r="CG99" s="14" t="str">
        <f t="shared" si="215"/>
        <v/>
      </c>
      <c r="CH99" s="8">
        <f t="shared" si="216"/>
        <v>0</v>
      </c>
      <c r="CI99" s="9" t="str">
        <f t="shared" si="217"/>
        <v/>
      </c>
      <c r="CJ99" s="9" t="str">
        <f t="shared" si="218"/>
        <v/>
      </c>
      <c r="CK99" s="9" t="str">
        <f t="shared" si="219"/>
        <v/>
      </c>
      <c r="CL99" s="9" t="str">
        <f t="shared" si="220"/>
        <v/>
      </c>
      <c r="CM99" s="9" t="str">
        <f t="shared" si="221"/>
        <v/>
      </c>
      <c r="CN99" s="9" t="str">
        <f t="shared" si="222"/>
        <v/>
      </c>
      <c r="CO99" s="9" t="str">
        <f t="shared" si="223"/>
        <v/>
      </c>
      <c r="CP99" s="9" t="str">
        <f t="shared" si="223"/>
        <v/>
      </c>
      <c r="CQ99" s="9" t="str">
        <f t="shared" si="223"/>
        <v/>
      </c>
      <c r="CR99" s="9" t="str">
        <f t="shared" si="223"/>
        <v/>
      </c>
      <c r="CS99" s="9" t="str">
        <f t="shared" si="223"/>
        <v/>
      </c>
      <c r="CT99" s="9" t="str">
        <f t="shared" si="223"/>
        <v/>
      </c>
      <c r="CU99" s="9" t="str">
        <f t="shared" si="223"/>
        <v/>
      </c>
      <c r="CV99" s="9" t="str">
        <f t="shared" si="224"/>
        <v/>
      </c>
      <c r="CW99" s="9" t="str">
        <f t="shared" si="225"/>
        <v/>
      </c>
      <c r="CX99" s="9" t="str">
        <f t="shared" si="225"/>
        <v/>
      </c>
      <c r="CY99" s="9" t="str">
        <f t="shared" si="225"/>
        <v/>
      </c>
      <c r="CZ99" s="9" t="str">
        <f t="shared" si="225"/>
        <v/>
      </c>
      <c r="DA99" s="9" t="str">
        <f t="shared" si="225"/>
        <v/>
      </c>
      <c r="DB99" s="9" t="str">
        <f t="shared" si="225"/>
        <v/>
      </c>
      <c r="DC99" s="9" t="str">
        <f t="shared" si="225"/>
        <v/>
      </c>
      <c r="DD99" s="2" t="str">
        <f t="shared" si="226"/>
        <v/>
      </c>
      <c r="DE99" s="2" t="str">
        <f t="shared" si="227"/>
        <v/>
      </c>
      <c r="DF99" s="2" t="str">
        <f t="shared" si="228"/>
        <v/>
      </c>
      <c r="DG99" s="2" t="str">
        <f t="shared" si="229"/>
        <v/>
      </c>
      <c r="DH99" s="2" t="str">
        <f t="shared" si="230"/>
        <v/>
      </c>
      <c r="DI99" s="2" t="str">
        <f t="shared" si="231"/>
        <v/>
      </c>
      <c r="DJ99" s="2" t="str">
        <f t="shared" si="232"/>
        <v/>
      </c>
      <c r="DK99" s="2" t="str">
        <f t="shared" si="233"/>
        <v/>
      </c>
      <c r="DL99" s="16" t="str">
        <f t="shared" si="234"/>
        <v/>
      </c>
      <c r="DM99" s="16" t="str">
        <f t="shared" si="235"/>
        <v/>
      </c>
      <c r="DN99" s="16" t="str">
        <f t="shared" si="236"/>
        <v/>
      </c>
      <c r="DO99" s="72" t="str">
        <f t="shared" si="237"/>
        <v/>
      </c>
      <c r="DP99" s="16" t="str">
        <f t="shared" si="238"/>
        <v/>
      </c>
      <c r="DQ99" s="16" t="str">
        <f t="shared" si="239"/>
        <v/>
      </c>
      <c r="DR99" s="2" t="str">
        <f t="shared" si="240"/>
        <v/>
      </c>
      <c r="DS99" s="2" t="str">
        <f t="shared" si="241"/>
        <v/>
      </c>
      <c r="DT99" s="2" t="str">
        <f t="shared" si="242"/>
        <v/>
      </c>
      <c r="DU99" s="2" t="str">
        <f t="shared" si="243"/>
        <v/>
      </c>
      <c r="DV99" s="15"/>
      <c r="DW99" s="17"/>
      <c r="DX99" s="17"/>
      <c r="DY99" s="47" t="str">
        <f t="shared" si="137"/>
        <v/>
      </c>
      <c r="DZ99" s="47" t="str">
        <f t="shared" si="137"/>
        <v/>
      </c>
      <c r="EA99" s="47" t="str">
        <f t="shared" si="137"/>
        <v/>
      </c>
      <c r="EB99" s="47" t="str">
        <f t="shared" si="137"/>
        <v/>
      </c>
      <c r="EC99" s="49" t="str">
        <f t="shared" si="137"/>
        <v/>
      </c>
      <c r="ED99" s="49" t="str">
        <f t="shared" si="137"/>
        <v/>
      </c>
      <c r="EE99" s="47" t="str">
        <f t="shared" si="137"/>
        <v/>
      </c>
      <c r="EF99" s="47" t="str">
        <f t="shared" si="137"/>
        <v/>
      </c>
      <c r="EG99" s="47" t="str">
        <f t="shared" si="137"/>
        <v/>
      </c>
      <c r="EH99" s="6">
        <f t="shared" si="153"/>
        <v>0</v>
      </c>
      <c r="EI99" s="6">
        <f t="shared" si="154"/>
        <v>0</v>
      </c>
      <c r="EJ99" s="2" t="str">
        <f t="shared" si="155"/>
        <v/>
      </c>
      <c r="EK99" s="2" t="str">
        <f t="shared" si="156"/>
        <v/>
      </c>
      <c r="EL99" s="2" t="str">
        <f t="shared" si="128"/>
        <v/>
      </c>
      <c r="EM99" s="2" t="str">
        <f t="shared" si="157"/>
        <v/>
      </c>
      <c r="EN99" s="2" t="str">
        <f t="shared" si="158"/>
        <v/>
      </c>
      <c r="EO99" s="2">
        <f t="shared" si="159"/>
        <v>0</v>
      </c>
      <c r="EP99" s="2">
        <f t="shared" si="244"/>
        <v>0</v>
      </c>
      <c r="EQ99" s="2"/>
      <c r="ER99" s="2"/>
      <c r="ES99" s="2"/>
      <c r="ET99" s="2"/>
      <c r="EU99" s="2"/>
      <c r="EV99" s="2"/>
      <c r="EW99" s="2">
        <f t="shared" si="160"/>
        <v>0</v>
      </c>
      <c r="EX99" s="2">
        <f t="shared" si="161"/>
        <v>0</v>
      </c>
      <c r="EY99" s="2">
        <f t="shared" si="245"/>
        <v>0</v>
      </c>
      <c r="EZ99" s="2">
        <f t="shared" si="162"/>
        <v>0</v>
      </c>
      <c r="FA99" s="2">
        <f t="shared" si="163"/>
        <v>0</v>
      </c>
      <c r="FB99" s="59"/>
      <c r="FC99" s="2">
        <f t="shared" si="164"/>
        <v>0</v>
      </c>
      <c r="FD99" s="2">
        <f t="shared" si="246"/>
        <v>0</v>
      </c>
      <c r="FE99" s="3">
        <f t="shared" si="259"/>
        <v>0</v>
      </c>
      <c r="FF99" s="3">
        <f t="shared" si="247"/>
        <v>0</v>
      </c>
      <c r="FG99" s="3">
        <f t="shared" si="248"/>
        <v>0</v>
      </c>
      <c r="FH99" s="3">
        <f t="shared" si="165"/>
        <v>0</v>
      </c>
      <c r="FI99" s="67">
        <f t="shared" si="166"/>
        <v>0</v>
      </c>
      <c r="FJ99" s="3">
        <f t="shared" si="167"/>
        <v>0</v>
      </c>
      <c r="FK99" s="3">
        <f t="shared" si="168"/>
        <v>0</v>
      </c>
      <c r="FL99" s="3">
        <f t="shared" si="249"/>
        <v>0</v>
      </c>
      <c r="FM99" s="3">
        <f t="shared" si="250"/>
        <v>0</v>
      </c>
      <c r="FN99" s="3">
        <f t="shared" si="251"/>
        <v>0</v>
      </c>
      <c r="FO99" s="2">
        <f t="shared" si="169"/>
        <v>0</v>
      </c>
      <c r="FP99" s="2">
        <f t="shared" si="170"/>
        <v>0</v>
      </c>
      <c r="FQ99" s="2">
        <f t="shared" si="252"/>
        <v>0</v>
      </c>
      <c r="FR99" s="6" t="str">
        <f>IF(A99=1,1,IF(DW99="","",COUNTA($DW$31:DW99)+1))</f>
        <v/>
      </c>
      <c r="FS99" s="6" t="str">
        <f t="shared" si="171"/>
        <v/>
      </c>
      <c r="FT99" s="43">
        <f t="shared" si="253"/>
        <v>0</v>
      </c>
      <c r="FU99" s="23">
        <f t="shared" si="254"/>
        <v>0</v>
      </c>
      <c r="FV99" s="21">
        <f t="shared" si="255"/>
        <v>0</v>
      </c>
    </row>
    <row r="100" spans="1:178">
      <c r="A100" s="4" t="str">
        <f t="shared" si="172"/>
        <v/>
      </c>
      <c r="B100" s="33"/>
      <c r="C100" s="33"/>
      <c r="D100" s="33"/>
      <c r="E100" s="33"/>
      <c r="F100" s="33"/>
      <c r="G100" s="11" t="str">
        <f t="shared" si="139"/>
        <v/>
      </c>
      <c r="H100" s="3" t="str">
        <f t="shared" si="173"/>
        <v/>
      </c>
      <c r="I100" s="3" t="str">
        <f t="shared" si="140"/>
        <v/>
      </c>
      <c r="J100" s="3" t="str">
        <f t="shared" si="174"/>
        <v/>
      </c>
      <c r="K100" s="3" t="str">
        <f t="shared" si="141"/>
        <v/>
      </c>
      <c r="L100" s="2" t="str">
        <f t="shared" si="142"/>
        <v/>
      </c>
      <c r="M100" s="8" t="str">
        <f t="shared" si="175"/>
        <v/>
      </c>
      <c r="N100" s="8" t="str">
        <f t="shared" si="143"/>
        <v/>
      </c>
      <c r="O100" s="8" t="str">
        <f t="shared" si="176"/>
        <v/>
      </c>
      <c r="P100" s="8" t="str">
        <f t="shared" si="144"/>
        <v/>
      </c>
      <c r="Q100" s="2" t="str">
        <f t="shared" si="145"/>
        <v/>
      </c>
      <c r="R100" s="3" t="str">
        <f t="shared" si="146"/>
        <v/>
      </c>
      <c r="S100" s="3" t="str">
        <f t="shared" si="147"/>
        <v/>
      </c>
      <c r="T100" s="3" t="str">
        <f t="shared" si="177"/>
        <v/>
      </c>
      <c r="U100" s="8" t="str">
        <f t="shared" si="148"/>
        <v/>
      </c>
      <c r="V100" s="2" t="str">
        <f t="shared" si="149"/>
        <v/>
      </c>
      <c r="W100" s="2" t="str">
        <f t="shared" si="150"/>
        <v/>
      </c>
      <c r="X100" s="2" t="str">
        <f t="shared" si="256"/>
        <v/>
      </c>
      <c r="Y100" s="2" t="str">
        <f t="shared" si="151"/>
        <v/>
      </c>
      <c r="Z100" s="46" t="str">
        <f t="shared" si="178"/>
        <v/>
      </c>
      <c r="AA100" s="46" t="str">
        <f t="shared" si="179"/>
        <v/>
      </c>
      <c r="AB100" s="47"/>
      <c r="AC100" s="46" t="str">
        <f t="shared" si="180"/>
        <v/>
      </c>
      <c r="AD100" s="47" t="str">
        <f t="shared" si="181"/>
        <v/>
      </c>
      <c r="AE100" s="48" t="str">
        <f t="shared" si="182"/>
        <v/>
      </c>
      <c r="AF100" s="49" t="str">
        <f t="shared" si="136"/>
        <v/>
      </c>
      <c r="AG100" s="49" t="str">
        <f t="shared" si="136"/>
        <v/>
      </c>
      <c r="AH100" s="49" t="str">
        <f t="shared" si="136"/>
        <v/>
      </c>
      <c r="AI100" s="47" t="str">
        <f t="shared" si="136"/>
        <v/>
      </c>
      <c r="AJ100" s="47" t="str">
        <f t="shared" si="136"/>
        <v/>
      </c>
      <c r="AK100" s="46" t="str">
        <f t="shared" si="136"/>
        <v/>
      </c>
      <c r="AL100" s="47"/>
      <c r="AM100" s="53" t="str">
        <f t="shared" si="183"/>
        <v/>
      </c>
      <c r="AN100" s="50" t="str">
        <f t="shared" si="184"/>
        <v/>
      </c>
      <c r="AO100" s="53" t="s">
        <v>84</v>
      </c>
      <c r="AP100" s="52" t="str">
        <f t="shared" si="185"/>
        <v/>
      </c>
      <c r="AQ100" s="52" t="str">
        <f t="shared" si="186"/>
        <v/>
      </c>
      <c r="AR100" s="47">
        <f t="shared" si="187"/>
        <v>0</v>
      </c>
      <c r="AS100" s="53" t="str">
        <f t="shared" si="188"/>
        <v/>
      </c>
      <c r="AT100" s="52" t="str">
        <f t="shared" si="189"/>
        <v/>
      </c>
      <c r="AU100" s="9" t="str">
        <f t="shared" si="190"/>
        <v/>
      </c>
      <c r="AV100" s="9" t="str">
        <f t="shared" si="191"/>
        <v/>
      </c>
      <c r="AW100" s="12" t="str">
        <f t="shared" si="192"/>
        <v/>
      </c>
      <c r="AX100" s="9" t="str">
        <f t="shared" si="193"/>
        <v/>
      </c>
      <c r="AY100" s="12" t="str">
        <f t="shared" si="194"/>
        <v/>
      </c>
      <c r="AZ100" s="10" t="str">
        <f t="shared" si="195"/>
        <v/>
      </c>
      <c r="BA100" s="10" t="str">
        <f t="shared" si="196"/>
        <v/>
      </c>
      <c r="BB100" s="10" t="str">
        <f t="shared" si="197"/>
        <v/>
      </c>
      <c r="BC100" s="10" t="str">
        <f t="shared" si="198"/>
        <v/>
      </c>
      <c r="BD100" s="10" t="str">
        <f t="shared" si="199"/>
        <v/>
      </c>
      <c r="BE100" s="12" t="str">
        <f t="shared" si="200"/>
        <v/>
      </c>
      <c r="BF100" s="9" t="str">
        <f t="shared" si="201"/>
        <v/>
      </c>
      <c r="BG100" s="9" t="str">
        <f t="shared" si="202"/>
        <v/>
      </c>
      <c r="BH100" s="7" t="str">
        <f t="shared" si="203"/>
        <v/>
      </c>
      <c r="BI100" s="7" t="str">
        <f t="shared" si="204"/>
        <v/>
      </c>
      <c r="BJ100" s="12" t="str">
        <f t="shared" si="205"/>
        <v/>
      </c>
      <c r="BK100" s="80" t="str">
        <f t="shared" si="206"/>
        <v/>
      </c>
      <c r="BL100" s="7" t="str">
        <f t="shared" si="207"/>
        <v/>
      </c>
      <c r="BM100" s="7" t="str">
        <f t="shared" si="257"/>
        <v/>
      </c>
      <c r="BN100" s="12" t="str">
        <f t="shared" si="208"/>
        <v/>
      </c>
      <c r="BO100" s="9" t="str">
        <f t="shared" si="209"/>
        <v/>
      </c>
      <c r="BP100" s="2" t="str">
        <f t="shared" si="210"/>
        <v/>
      </c>
      <c r="BQ100" s="2" t="str">
        <f t="shared" si="211"/>
        <v/>
      </c>
      <c r="BR100" s="20" t="str">
        <f t="shared" si="152"/>
        <v/>
      </c>
      <c r="BS100" s="20" t="str">
        <f t="shared" si="152"/>
        <v/>
      </c>
      <c r="BT100" s="20" t="str">
        <f t="shared" si="152"/>
        <v/>
      </c>
      <c r="BU100" s="86" t="str">
        <f t="shared" si="212"/>
        <v/>
      </c>
      <c r="BV100" s="86" t="str">
        <f t="shared" si="213"/>
        <v/>
      </c>
      <c r="BW100" s="20" t="str">
        <f t="shared" si="152"/>
        <v/>
      </c>
      <c r="BX100" s="86" t="str">
        <f t="shared" si="138"/>
        <v/>
      </c>
      <c r="BY100" s="86" t="str">
        <f t="shared" si="138"/>
        <v/>
      </c>
      <c r="BZ100" s="86" t="str">
        <f t="shared" si="138"/>
        <v/>
      </c>
      <c r="CA100" s="86" t="str">
        <f t="shared" si="138"/>
        <v/>
      </c>
      <c r="CB100" s="86" t="str">
        <f t="shared" si="138"/>
        <v/>
      </c>
      <c r="CC100" s="86" t="str">
        <f t="shared" si="138"/>
        <v/>
      </c>
      <c r="CD100" s="86" t="str">
        <f t="shared" si="138"/>
        <v/>
      </c>
      <c r="CE100" s="20" t="str">
        <f t="shared" si="258"/>
        <v/>
      </c>
      <c r="CF100" s="14" t="str">
        <f t="shared" si="214"/>
        <v/>
      </c>
      <c r="CG100" s="14" t="str">
        <f t="shared" si="215"/>
        <v/>
      </c>
      <c r="CH100" s="8">
        <f t="shared" si="216"/>
        <v>0</v>
      </c>
      <c r="CI100" s="9" t="str">
        <f t="shared" si="217"/>
        <v/>
      </c>
      <c r="CJ100" s="9" t="str">
        <f t="shared" si="218"/>
        <v/>
      </c>
      <c r="CK100" s="9" t="str">
        <f t="shared" si="219"/>
        <v/>
      </c>
      <c r="CL100" s="9" t="str">
        <f t="shared" si="220"/>
        <v/>
      </c>
      <c r="CM100" s="9" t="str">
        <f t="shared" si="221"/>
        <v/>
      </c>
      <c r="CN100" s="9" t="str">
        <f t="shared" si="222"/>
        <v/>
      </c>
      <c r="CO100" s="9" t="str">
        <f t="shared" si="223"/>
        <v/>
      </c>
      <c r="CP100" s="9" t="str">
        <f t="shared" si="223"/>
        <v/>
      </c>
      <c r="CQ100" s="9" t="str">
        <f t="shared" si="223"/>
        <v/>
      </c>
      <c r="CR100" s="9" t="str">
        <f t="shared" si="223"/>
        <v/>
      </c>
      <c r="CS100" s="9" t="str">
        <f t="shared" si="223"/>
        <v/>
      </c>
      <c r="CT100" s="9" t="str">
        <f t="shared" si="223"/>
        <v/>
      </c>
      <c r="CU100" s="9" t="str">
        <f t="shared" si="223"/>
        <v/>
      </c>
      <c r="CV100" s="9" t="str">
        <f t="shared" si="224"/>
        <v/>
      </c>
      <c r="CW100" s="9" t="str">
        <f t="shared" si="225"/>
        <v/>
      </c>
      <c r="CX100" s="9" t="str">
        <f t="shared" si="225"/>
        <v/>
      </c>
      <c r="CY100" s="9" t="str">
        <f t="shared" si="225"/>
        <v/>
      </c>
      <c r="CZ100" s="9" t="str">
        <f t="shared" si="225"/>
        <v/>
      </c>
      <c r="DA100" s="9" t="str">
        <f t="shared" si="225"/>
        <v/>
      </c>
      <c r="DB100" s="9" t="str">
        <f t="shared" si="225"/>
        <v/>
      </c>
      <c r="DC100" s="9" t="str">
        <f t="shared" si="225"/>
        <v/>
      </c>
      <c r="DD100" s="2" t="str">
        <f t="shared" si="226"/>
        <v/>
      </c>
      <c r="DE100" s="2" t="str">
        <f t="shared" si="227"/>
        <v/>
      </c>
      <c r="DF100" s="2" t="str">
        <f t="shared" si="228"/>
        <v/>
      </c>
      <c r="DG100" s="2" t="str">
        <f t="shared" si="229"/>
        <v/>
      </c>
      <c r="DH100" s="2" t="str">
        <f t="shared" si="230"/>
        <v/>
      </c>
      <c r="DI100" s="2" t="str">
        <f t="shared" si="231"/>
        <v/>
      </c>
      <c r="DJ100" s="2" t="str">
        <f t="shared" si="232"/>
        <v/>
      </c>
      <c r="DK100" s="2" t="str">
        <f t="shared" si="233"/>
        <v/>
      </c>
      <c r="DL100" s="16" t="str">
        <f t="shared" si="234"/>
        <v/>
      </c>
      <c r="DM100" s="16" t="str">
        <f t="shared" si="235"/>
        <v/>
      </c>
      <c r="DN100" s="16" t="str">
        <f t="shared" si="236"/>
        <v/>
      </c>
      <c r="DO100" s="72" t="str">
        <f t="shared" si="237"/>
        <v/>
      </c>
      <c r="DP100" s="16" t="str">
        <f t="shared" si="238"/>
        <v/>
      </c>
      <c r="DQ100" s="16" t="str">
        <f t="shared" si="239"/>
        <v/>
      </c>
      <c r="DR100" s="2" t="str">
        <f t="shared" si="240"/>
        <v/>
      </c>
      <c r="DS100" s="2" t="str">
        <f t="shared" si="241"/>
        <v/>
      </c>
      <c r="DT100" s="2" t="str">
        <f t="shared" si="242"/>
        <v/>
      </c>
      <c r="DU100" s="2" t="str">
        <f t="shared" si="243"/>
        <v/>
      </c>
      <c r="DV100" s="15"/>
      <c r="DW100" s="17"/>
      <c r="DX100" s="17"/>
      <c r="DY100" s="47" t="str">
        <f t="shared" si="137"/>
        <v/>
      </c>
      <c r="DZ100" s="47" t="str">
        <f t="shared" si="137"/>
        <v/>
      </c>
      <c r="EA100" s="47" t="str">
        <f t="shared" si="137"/>
        <v/>
      </c>
      <c r="EB100" s="47" t="str">
        <f t="shared" si="137"/>
        <v/>
      </c>
      <c r="EC100" s="49" t="str">
        <f t="shared" si="137"/>
        <v/>
      </c>
      <c r="ED100" s="49" t="str">
        <f t="shared" si="137"/>
        <v/>
      </c>
      <c r="EE100" s="47" t="str">
        <f t="shared" si="137"/>
        <v/>
      </c>
      <c r="EF100" s="47" t="str">
        <f t="shared" si="137"/>
        <v/>
      </c>
      <c r="EG100" s="47" t="str">
        <f t="shared" si="137"/>
        <v/>
      </c>
      <c r="EH100" s="6">
        <f t="shared" si="153"/>
        <v>0</v>
      </c>
      <c r="EI100" s="6">
        <f t="shared" si="154"/>
        <v>0</v>
      </c>
      <c r="EJ100" s="2" t="str">
        <f t="shared" si="155"/>
        <v/>
      </c>
      <c r="EK100" s="2" t="str">
        <f t="shared" si="156"/>
        <v/>
      </c>
      <c r="EL100" s="2" t="str">
        <f t="shared" si="128"/>
        <v/>
      </c>
      <c r="EM100" s="2" t="str">
        <f t="shared" si="157"/>
        <v/>
      </c>
      <c r="EN100" s="2" t="str">
        <f t="shared" si="158"/>
        <v/>
      </c>
      <c r="EO100" s="2">
        <f t="shared" si="159"/>
        <v>0</v>
      </c>
      <c r="EP100" s="2">
        <f t="shared" si="244"/>
        <v>0</v>
      </c>
      <c r="EQ100" s="2"/>
      <c r="ER100" s="2"/>
      <c r="ES100" s="2"/>
      <c r="ET100" s="2"/>
      <c r="EU100" s="2"/>
      <c r="EV100" s="2"/>
      <c r="EW100" s="2">
        <f t="shared" si="160"/>
        <v>0</v>
      </c>
      <c r="EX100" s="2">
        <f t="shared" si="161"/>
        <v>0</v>
      </c>
      <c r="EY100" s="2">
        <f t="shared" si="245"/>
        <v>0</v>
      </c>
      <c r="EZ100" s="2">
        <f t="shared" si="162"/>
        <v>0</v>
      </c>
      <c r="FA100" s="2">
        <f t="shared" si="163"/>
        <v>0</v>
      </c>
      <c r="FB100" s="59"/>
      <c r="FC100" s="2">
        <f t="shared" si="164"/>
        <v>0</v>
      </c>
      <c r="FD100" s="2">
        <f t="shared" si="246"/>
        <v>0</v>
      </c>
      <c r="FE100" s="3">
        <f t="shared" si="259"/>
        <v>0</v>
      </c>
      <c r="FF100" s="3">
        <f t="shared" si="247"/>
        <v>0</v>
      </c>
      <c r="FG100" s="3">
        <f t="shared" si="248"/>
        <v>0</v>
      </c>
      <c r="FH100" s="3">
        <f t="shared" si="165"/>
        <v>0</v>
      </c>
      <c r="FI100" s="67">
        <f t="shared" si="166"/>
        <v>0</v>
      </c>
      <c r="FJ100" s="3">
        <f t="shared" si="167"/>
        <v>0</v>
      </c>
      <c r="FK100" s="3">
        <f t="shared" si="168"/>
        <v>0</v>
      </c>
      <c r="FL100" s="3">
        <f t="shared" si="249"/>
        <v>0</v>
      </c>
      <c r="FM100" s="3">
        <f t="shared" si="250"/>
        <v>0</v>
      </c>
      <c r="FN100" s="3">
        <f t="shared" si="251"/>
        <v>0</v>
      </c>
      <c r="FO100" s="2">
        <f t="shared" si="169"/>
        <v>0</v>
      </c>
      <c r="FP100" s="2">
        <f t="shared" si="170"/>
        <v>0</v>
      </c>
      <c r="FQ100" s="2">
        <f t="shared" si="252"/>
        <v>0</v>
      </c>
      <c r="FR100" s="6" t="str">
        <f>IF(A100=1,1,IF(DW100="","",COUNTA($DW$31:DW100)+1))</f>
        <v/>
      </c>
      <c r="FS100" s="6" t="str">
        <f t="shared" si="171"/>
        <v/>
      </c>
      <c r="FT100" s="43">
        <f t="shared" si="253"/>
        <v>0</v>
      </c>
      <c r="FU100" s="23">
        <f t="shared" si="254"/>
        <v>0</v>
      </c>
      <c r="FV100" s="21">
        <f t="shared" si="255"/>
        <v>0</v>
      </c>
    </row>
    <row r="101" spans="1:178">
      <c r="A101" s="4" t="str">
        <f t="shared" si="172"/>
        <v/>
      </c>
      <c r="B101" s="33"/>
      <c r="C101" s="33"/>
      <c r="D101" s="33"/>
      <c r="E101" s="33"/>
      <c r="F101" s="33"/>
      <c r="G101" s="11" t="str">
        <f t="shared" si="139"/>
        <v/>
      </c>
      <c r="H101" s="3" t="str">
        <f t="shared" si="173"/>
        <v/>
      </c>
      <c r="I101" s="3" t="str">
        <f t="shared" si="140"/>
        <v/>
      </c>
      <c r="J101" s="3" t="str">
        <f t="shared" si="174"/>
        <v/>
      </c>
      <c r="K101" s="3" t="str">
        <f t="shared" si="141"/>
        <v/>
      </c>
      <c r="L101" s="2" t="str">
        <f t="shared" si="142"/>
        <v/>
      </c>
      <c r="M101" s="8" t="str">
        <f t="shared" si="175"/>
        <v/>
      </c>
      <c r="N101" s="8" t="str">
        <f t="shared" si="143"/>
        <v/>
      </c>
      <c r="O101" s="8" t="str">
        <f t="shared" si="176"/>
        <v/>
      </c>
      <c r="P101" s="8" t="str">
        <f t="shared" si="144"/>
        <v/>
      </c>
      <c r="Q101" s="2" t="str">
        <f t="shared" si="145"/>
        <v/>
      </c>
      <c r="R101" s="3" t="str">
        <f t="shared" si="146"/>
        <v/>
      </c>
      <c r="S101" s="3" t="str">
        <f t="shared" si="147"/>
        <v/>
      </c>
      <c r="T101" s="3" t="str">
        <f t="shared" si="177"/>
        <v/>
      </c>
      <c r="U101" s="8" t="str">
        <f t="shared" si="148"/>
        <v/>
      </c>
      <c r="V101" s="2" t="str">
        <f t="shared" si="149"/>
        <v/>
      </c>
      <c r="W101" s="2" t="str">
        <f t="shared" si="150"/>
        <v/>
      </c>
      <c r="X101" s="2" t="str">
        <f t="shared" si="256"/>
        <v/>
      </c>
      <c r="Y101" s="2" t="str">
        <f t="shared" si="151"/>
        <v/>
      </c>
      <c r="Z101" s="46" t="str">
        <f t="shared" si="178"/>
        <v/>
      </c>
      <c r="AA101" s="46" t="str">
        <f t="shared" si="179"/>
        <v/>
      </c>
      <c r="AB101" s="47"/>
      <c r="AC101" s="46" t="str">
        <f t="shared" si="180"/>
        <v/>
      </c>
      <c r="AD101" s="47" t="str">
        <f t="shared" si="181"/>
        <v/>
      </c>
      <c r="AE101" s="48" t="str">
        <f t="shared" si="182"/>
        <v/>
      </c>
      <c r="AF101" s="49" t="str">
        <f t="shared" si="136"/>
        <v/>
      </c>
      <c r="AG101" s="49" t="str">
        <f t="shared" si="136"/>
        <v/>
      </c>
      <c r="AH101" s="49" t="str">
        <f t="shared" si="136"/>
        <v/>
      </c>
      <c r="AI101" s="47" t="str">
        <f t="shared" si="136"/>
        <v/>
      </c>
      <c r="AJ101" s="47" t="str">
        <f t="shared" si="136"/>
        <v/>
      </c>
      <c r="AK101" s="46" t="str">
        <f t="shared" si="136"/>
        <v/>
      </c>
      <c r="AL101" s="47"/>
      <c r="AM101" s="53" t="str">
        <f t="shared" si="183"/>
        <v/>
      </c>
      <c r="AN101" s="50" t="str">
        <f t="shared" si="184"/>
        <v/>
      </c>
      <c r="AO101" s="53" t="s">
        <v>84</v>
      </c>
      <c r="AP101" s="52" t="str">
        <f t="shared" si="185"/>
        <v/>
      </c>
      <c r="AQ101" s="52" t="str">
        <f t="shared" si="186"/>
        <v/>
      </c>
      <c r="AR101" s="47">
        <f t="shared" si="187"/>
        <v>0</v>
      </c>
      <c r="AS101" s="53" t="str">
        <f t="shared" si="188"/>
        <v/>
      </c>
      <c r="AT101" s="52" t="str">
        <f t="shared" si="189"/>
        <v/>
      </c>
      <c r="AU101" s="9" t="str">
        <f t="shared" si="190"/>
        <v/>
      </c>
      <c r="AV101" s="9" t="str">
        <f t="shared" si="191"/>
        <v/>
      </c>
      <c r="AW101" s="12" t="str">
        <f t="shared" si="192"/>
        <v/>
      </c>
      <c r="AX101" s="9" t="str">
        <f t="shared" si="193"/>
        <v/>
      </c>
      <c r="AY101" s="12" t="str">
        <f t="shared" si="194"/>
        <v/>
      </c>
      <c r="AZ101" s="10" t="str">
        <f t="shared" si="195"/>
        <v/>
      </c>
      <c r="BA101" s="10" t="str">
        <f t="shared" si="196"/>
        <v/>
      </c>
      <c r="BB101" s="10" t="str">
        <f t="shared" si="197"/>
        <v/>
      </c>
      <c r="BC101" s="10" t="str">
        <f t="shared" si="198"/>
        <v/>
      </c>
      <c r="BD101" s="10" t="str">
        <f t="shared" si="199"/>
        <v/>
      </c>
      <c r="BE101" s="12" t="str">
        <f t="shared" si="200"/>
        <v/>
      </c>
      <c r="BF101" s="9" t="str">
        <f t="shared" si="201"/>
        <v/>
      </c>
      <c r="BG101" s="9" t="str">
        <f t="shared" si="202"/>
        <v/>
      </c>
      <c r="BH101" s="7" t="str">
        <f t="shared" si="203"/>
        <v/>
      </c>
      <c r="BI101" s="7" t="str">
        <f t="shared" si="204"/>
        <v/>
      </c>
      <c r="BJ101" s="12" t="str">
        <f t="shared" si="205"/>
        <v/>
      </c>
      <c r="BK101" s="80" t="str">
        <f t="shared" si="206"/>
        <v/>
      </c>
      <c r="BL101" s="7" t="str">
        <f t="shared" si="207"/>
        <v/>
      </c>
      <c r="BM101" s="7" t="str">
        <f t="shared" si="257"/>
        <v/>
      </c>
      <c r="BN101" s="12" t="str">
        <f t="shared" si="208"/>
        <v/>
      </c>
      <c r="BO101" s="9" t="str">
        <f t="shared" si="209"/>
        <v/>
      </c>
      <c r="BP101" s="2" t="str">
        <f t="shared" si="210"/>
        <v/>
      </c>
      <c r="BQ101" s="2" t="str">
        <f t="shared" si="211"/>
        <v/>
      </c>
      <c r="BR101" s="20" t="str">
        <f t="shared" si="152"/>
        <v/>
      </c>
      <c r="BS101" s="20" t="str">
        <f t="shared" si="152"/>
        <v/>
      </c>
      <c r="BT101" s="20" t="str">
        <f t="shared" si="152"/>
        <v/>
      </c>
      <c r="BU101" s="86" t="str">
        <f t="shared" si="212"/>
        <v/>
      </c>
      <c r="BV101" s="86" t="str">
        <f t="shared" si="213"/>
        <v/>
      </c>
      <c r="BW101" s="20" t="str">
        <f t="shared" si="152"/>
        <v/>
      </c>
      <c r="BX101" s="86" t="str">
        <f t="shared" si="138"/>
        <v/>
      </c>
      <c r="BY101" s="86" t="str">
        <f t="shared" si="138"/>
        <v/>
      </c>
      <c r="BZ101" s="86" t="str">
        <f t="shared" si="138"/>
        <v/>
      </c>
      <c r="CA101" s="86" t="str">
        <f t="shared" si="138"/>
        <v/>
      </c>
      <c r="CB101" s="86" t="str">
        <f t="shared" si="138"/>
        <v/>
      </c>
      <c r="CC101" s="86" t="str">
        <f t="shared" si="138"/>
        <v/>
      </c>
      <c r="CD101" s="86" t="str">
        <f t="shared" si="138"/>
        <v/>
      </c>
      <c r="CE101" s="20" t="str">
        <f t="shared" si="258"/>
        <v/>
      </c>
      <c r="CF101" s="14" t="str">
        <f t="shared" si="214"/>
        <v/>
      </c>
      <c r="CG101" s="14" t="str">
        <f t="shared" si="215"/>
        <v/>
      </c>
      <c r="CH101" s="8">
        <f t="shared" si="216"/>
        <v>0</v>
      </c>
      <c r="CI101" s="9" t="str">
        <f t="shared" si="217"/>
        <v/>
      </c>
      <c r="CJ101" s="9" t="str">
        <f t="shared" si="218"/>
        <v/>
      </c>
      <c r="CK101" s="9" t="str">
        <f t="shared" si="219"/>
        <v/>
      </c>
      <c r="CL101" s="9" t="str">
        <f t="shared" si="220"/>
        <v/>
      </c>
      <c r="CM101" s="9" t="str">
        <f t="shared" si="221"/>
        <v/>
      </c>
      <c r="CN101" s="9" t="str">
        <f t="shared" si="222"/>
        <v/>
      </c>
      <c r="CO101" s="9" t="str">
        <f t="shared" si="223"/>
        <v/>
      </c>
      <c r="CP101" s="9" t="str">
        <f t="shared" si="223"/>
        <v/>
      </c>
      <c r="CQ101" s="9" t="str">
        <f t="shared" si="223"/>
        <v/>
      </c>
      <c r="CR101" s="9" t="str">
        <f t="shared" si="223"/>
        <v/>
      </c>
      <c r="CS101" s="9" t="str">
        <f t="shared" si="223"/>
        <v/>
      </c>
      <c r="CT101" s="9" t="str">
        <f t="shared" si="223"/>
        <v/>
      </c>
      <c r="CU101" s="9" t="str">
        <f t="shared" si="223"/>
        <v/>
      </c>
      <c r="CV101" s="9" t="str">
        <f t="shared" si="224"/>
        <v/>
      </c>
      <c r="CW101" s="9" t="str">
        <f t="shared" si="225"/>
        <v/>
      </c>
      <c r="CX101" s="9" t="str">
        <f t="shared" si="225"/>
        <v/>
      </c>
      <c r="CY101" s="9" t="str">
        <f t="shared" si="225"/>
        <v/>
      </c>
      <c r="CZ101" s="9" t="str">
        <f t="shared" si="225"/>
        <v/>
      </c>
      <c r="DA101" s="9" t="str">
        <f t="shared" si="225"/>
        <v/>
      </c>
      <c r="DB101" s="9" t="str">
        <f t="shared" si="225"/>
        <v/>
      </c>
      <c r="DC101" s="9" t="str">
        <f t="shared" si="225"/>
        <v/>
      </c>
      <c r="DD101" s="2" t="str">
        <f t="shared" si="226"/>
        <v/>
      </c>
      <c r="DE101" s="2" t="str">
        <f t="shared" si="227"/>
        <v/>
      </c>
      <c r="DF101" s="2" t="str">
        <f t="shared" si="228"/>
        <v/>
      </c>
      <c r="DG101" s="2" t="str">
        <f t="shared" si="229"/>
        <v/>
      </c>
      <c r="DH101" s="2" t="str">
        <f t="shared" si="230"/>
        <v/>
      </c>
      <c r="DI101" s="2" t="str">
        <f t="shared" si="231"/>
        <v/>
      </c>
      <c r="DJ101" s="2" t="str">
        <f t="shared" si="232"/>
        <v/>
      </c>
      <c r="DK101" s="2" t="str">
        <f t="shared" si="233"/>
        <v/>
      </c>
      <c r="DL101" s="16" t="str">
        <f t="shared" si="234"/>
        <v/>
      </c>
      <c r="DM101" s="16" t="str">
        <f t="shared" si="235"/>
        <v/>
      </c>
      <c r="DN101" s="16" t="str">
        <f t="shared" si="236"/>
        <v/>
      </c>
      <c r="DO101" s="72" t="str">
        <f t="shared" si="237"/>
        <v/>
      </c>
      <c r="DP101" s="16" t="str">
        <f t="shared" si="238"/>
        <v/>
      </c>
      <c r="DQ101" s="16" t="str">
        <f t="shared" si="239"/>
        <v/>
      </c>
      <c r="DR101" s="2" t="str">
        <f t="shared" si="240"/>
        <v/>
      </c>
      <c r="DS101" s="2" t="str">
        <f t="shared" si="241"/>
        <v/>
      </c>
      <c r="DT101" s="2" t="str">
        <f t="shared" si="242"/>
        <v/>
      </c>
      <c r="DU101" s="2" t="str">
        <f t="shared" si="243"/>
        <v/>
      </c>
      <c r="DV101" s="15"/>
      <c r="DW101" s="17"/>
      <c r="DX101" s="17"/>
      <c r="DY101" s="47" t="str">
        <f t="shared" si="137"/>
        <v/>
      </c>
      <c r="DZ101" s="47" t="str">
        <f t="shared" si="137"/>
        <v/>
      </c>
      <c r="EA101" s="47" t="str">
        <f t="shared" si="137"/>
        <v/>
      </c>
      <c r="EB101" s="47" t="str">
        <f t="shared" si="137"/>
        <v/>
      </c>
      <c r="EC101" s="49" t="str">
        <f t="shared" si="137"/>
        <v/>
      </c>
      <c r="ED101" s="49" t="str">
        <f t="shared" si="137"/>
        <v/>
      </c>
      <c r="EE101" s="47" t="str">
        <f t="shared" si="137"/>
        <v/>
      </c>
      <c r="EF101" s="47" t="str">
        <f t="shared" si="137"/>
        <v/>
      </c>
      <c r="EG101" s="47" t="str">
        <f t="shared" si="137"/>
        <v/>
      </c>
      <c r="EH101" s="6">
        <f t="shared" si="153"/>
        <v>0</v>
      </c>
      <c r="EI101" s="6">
        <f t="shared" si="154"/>
        <v>0</v>
      </c>
      <c r="EJ101" s="2" t="str">
        <f t="shared" si="155"/>
        <v/>
      </c>
      <c r="EK101" s="2" t="str">
        <f t="shared" si="156"/>
        <v/>
      </c>
      <c r="EL101" s="2" t="str">
        <f t="shared" ref="EL101:EL151" si="260">IF(DW101="","",Y101+EG101+IF(A102=$A$32,AI102+AA102/1000,AI101+AA101/1000))</f>
        <v/>
      </c>
      <c r="EM101" s="2" t="str">
        <f t="shared" si="157"/>
        <v/>
      </c>
      <c r="EN101" s="2" t="str">
        <f t="shared" si="158"/>
        <v/>
      </c>
      <c r="EO101" s="2">
        <f t="shared" si="159"/>
        <v>0</v>
      </c>
      <c r="EP101" s="2">
        <f t="shared" si="244"/>
        <v>0</v>
      </c>
      <c r="EQ101" s="2"/>
      <c r="ER101" s="2"/>
      <c r="ES101" s="2"/>
      <c r="ET101" s="2"/>
      <c r="EU101" s="2"/>
      <c r="EV101" s="2"/>
      <c r="EW101" s="2">
        <f t="shared" si="160"/>
        <v>0</v>
      </c>
      <c r="EX101" s="2">
        <f t="shared" si="161"/>
        <v>0</v>
      </c>
      <c r="EY101" s="2">
        <f t="shared" si="245"/>
        <v>0</v>
      </c>
      <c r="EZ101" s="2">
        <f t="shared" si="162"/>
        <v>0</v>
      </c>
      <c r="FA101" s="2">
        <f t="shared" si="163"/>
        <v>0</v>
      </c>
      <c r="FB101" s="59"/>
      <c r="FC101" s="2">
        <f t="shared" si="164"/>
        <v>0</v>
      </c>
      <c r="FD101" s="2">
        <f t="shared" si="246"/>
        <v>0</v>
      </c>
      <c r="FE101" s="3">
        <f t="shared" si="259"/>
        <v>0</v>
      </c>
      <c r="FF101" s="3">
        <f t="shared" si="247"/>
        <v>0</v>
      </c>
      <c r="FG101" s="3">
        <f t="shared" si="248"/>
        <v>0</v>
      </c>
      <c r="FH101" s="3">
        <f t="shared" si="165"/>
        <v>0</v>
      </c>
      <c r="FI101" s="67">
        <f t="shared" si="166"/>
        <v>0</v>
      </c>
      <c r="FJ101" s="3">
        <f t="shared" si="167"/>
        <v>0</v>
      </c>
      <c r="FK101" s="3">
        <f t="shared" si="168"/>
        <v>0</v>
      </c>
      <c r="FL101" s="3">
        <f t="shared" si="249"/>
        <v>0</v>
      </c>
      <c r="FM101" s="3">
        <f t="shared" si="250"/>
        <v>0</v>
      </c>
      <c r="FN101" s="3">
        <f t="shared" si="251"/>
        <v>0</v>
      </c>
      <c r="FO101" s="2">
        <f t="shared" si="169"/>
        <v>0</v>
      </c>
      <c r="FP101" s="2">
        <f t="shared" si="170"/>
        <v>0</v>
      </c>
      <c r="FQ101" s="2">
        <f t="shared" si="252"/>
        <v>0</v>
      </c>
      <c r="FR101" s="6" t="str">
        <f>IF(A101=1,1,IF(DW101="","",COUNTA($DW$31:DW101)+1))</f>
        <v/>
      </c>
      <c r="FS101" s="6" t="str">
        <f t="shared" si="171"/>
        <v/>
      </c>
      <c r="FT101" s="43">
        <f t="shared" si="253"/>
        <v>0</v>
      </c>
      <c r="FU101" s="23">
        <f t="shared" si="254"/>
        <v>0</v>
      </c>
      <c r="FV101" s="21">
        <f t="shared" si="255"/>
        <v>0</v>
      </c>
    </row>
    <row r="102" spans="1:178">
      <c r="A102" s="4" t="str">
        <f t="shared" si="172"/>
        <v/>
      </c>
      <c r="B102" s="33"/>
      <c r="C102" s="33"/>
      <c r="D102" s="33"/>
      <c r="E102" s="33"/>
      <c r="F102" s="33"/>
      <c r="G102" s="11" t="str">
        <f t="shared" si="139"/>
        <v/>
      </c>
      <c r="H102" s="3" t="str">
        <f t="shared" si="173"/>
        <v/>
      </c>
      <c r="I102" s="3" t="str">
        <f t="shared" si="140"/>
        <v/>
      </c>
      <c r="J102" s="3" t="str">
        <f t="shared" si="174"/>
        <v/>
      </c>
      <c r="K102" s="3" t="str">
        <f t="shared" si="141"/>
        <v/>
      </c>
      <c r="L102" s="2" t="str">
        <f t="shared" si="142"/>
        <v/>
      </c>
      <c r="M102" s="8" t="str">
        <f t="shared" si="175"/>
        <v/>
      </c>
      <c r="N102" s="8" t="str">
        <f t="shared" si="143"/>
        <v/>
      </c>
      <c r="O102" s="8" t="str">
        <f t="shared" si="176"/>
        <v/>
      </c>
      <c r="P102" s="8" t="str">
        <f t="shared" si="144"/>
        <v/>
      </c>
      <c r="Q102" s="2" t="str">
        <f t="shared" si="145"/>
        <v/>
      </c>
      <c r="R102" s="3" t="str">
        <f t="shared" si="146"/>
        <v/>
      </c>
      <c r="S102" s="3" t="str">
        <f t="shared" si="147"/>
        <v/>
      </c>
      <c r="T102" s="3" t="str">
        <f t="shared" si="177"/>
        <v/>
      </c>
      <c r="U102" s="8" t="str">
        <f t="shared" si="148"/>
        <v/>
      </c>
      <c r="V102" s="2" t="str">
        <f t="shared" si="149"/>
        <v/>
      </c>
      <c r="W102" s="2" t="str">
        <f t="shared" si="150"/>
        <v/>
      </c>
      <c r="X102" s="2" t="str">
        <f t="shared" si="256"/>
        <v/>
      </c>
      <c r="Y102" s="2" t="str">
        <f t="shared" si="151"/>
        <v/>
      </c>
      <c r="Z102" s="46" t="str">
        <f t="shared" si="178"/>
        <v/>
      </c>
      <c r="AA102" s="46" t="str">
        <f t="shared" si="179"/>
        <v/>
      </c>
      <c r="AB102" s="47"/>
      <c r="AC102" s="46" t="str">
        <f t="shared" si="180"/>
        <v/>
      </c>
      <c r="AD102" s="47" t="str">
        <f t="shared" si="181"/>
        <v/>
      </c>
      <c r="AE102" s="48" t="str">
        <f t="shared" si="182"/>
        <v/>
      </c>
      <c r="AF102" s="49" t="str">
        <f t="shared" si="136"/>
        <v/>
      </c>
      <c r="AG102" s="49" t="str">
        <f t="shared" si="136"/>
        <v/>
      </c>
      <c r="AH102" s="49" t="str">
        <f t="shared" si="136"/>
        <v/>
      </c>
      <c r="AI102" s="47" t="str">
        <f t="shared" si="136"/>
        <v/>
      </c>
      <c r="AJ102" s="47" t="str">
        <f t="shared" si="136"/>
        <v/>
      </c>
      <c r="AK102" s="46" t="str">
        <f t="shared" si="136"/>
        <v/>
      </c>
      <c r="AL102" s="47"/>
      <c r="AM102" s="53" t="str">
        <f t="shared" si="183"/>
        <v/>
      </c>
      <c r="AN102" s="50" t="str">
        <f t="shared" si="184"/>
        <v/>
      </c>
      <c r="AO102" s="53" t="s">
        <v>84</v>
      </c>
      <c r="AP102" s="52" t="str">
        <f t="shared" si="185"/>
        <v/>
      </c>
      <c r="AQ102" s="52" t="str">
        <f t="shared" si="186"/>
        <v/>
      </c>
      <c r="AR102" s="47">
        <f t="shared" si="187"/>
        <v>0</v>
      </c>
      <c r="AS102" s="53" t="str">
        <f t="shared" si="188"/>
        <v/>
      </c>
      <c r="AT102" s="52" t="str">
        <f t="shared" si="189"/>
        <v/>
      </c>
      <c r="AU102" s="9" t="str">
        <f t="shared" si="190"/>
        <v/>
      </c>
      <c r="AV102" s="9" t="str">
        <f t="shared" si="191"/>
        <v/>
      </c>
      <c r="AW102" s="12" t="str">
        <f t="shared" si="192"/>
        <v/>
      </c>
      <c r="AX102" s="9" t="str">
        <f t="shared" si="193"/>
        <v/>
      </c>
      <c r="AY102" s="12" t="str">
        <f t="shared" si="194"/>
        <v/>
      </c>
      <c r="AZ102" s="10" t="str">
        <f t="shared" si="195"/>
        <v/>
      </c>
      <c r="BA102" s="10" t="str">
        <f t="shared" si="196"/>
        <v/>
      </c>
      <c r="BB102" s="10" t="str">
        <f t="shared" si="197"/>
        <v/>
      </c>
      <c r="BC102" s="10" t="str">
        <f t="shared" si="198"/>
        <v/>
      </c>
      <c r="BD102" s="10" t="str">
        <f t="shared" si="199"/>
        <v/>
      </c>
      <c r="BE102" s="12" t="str">
        <f t="shared" si="200"/>
        <v/>
      </c>
      <c r="BF102" s="9" t="str">
        <f t="shared" si="201"/>
        <v/>
      </c>
      <c r="BG102" s="9" t="str">
        <f t="shared" si="202"/>
        <v/>
      </c>
      <c r="BH102" s="7" t="str">
        <f t="shared" si="203"/>
        <v/>
      </c>
      <c r="BI102" s="7" t="str">
        <f t="shared" si="204"/>
        <v/>
      </c>
      <c r="BJ102" s="12" t="str">
        <f t="shared" si="205"/>
        <v/>
      </c>
      <c r="BK102" s="80" t="str">
        <f t="shared" si="206"/>
        <v/>
      </c>
      <c r="BL102" s="7" t="str">
        <f t="shared" si="207"/>
        <v/>
      </c>
      <c r="BM102" s="7" t="str">
        <f t="shared" si="257"/>
        <v/>
      </c>
      <c r="BN102" s="12" t="str">
        <f t="shared" si="208"/>
        <v/>
      </c>
      <c r="BO102" s="9" t="str">
        <f t="shared" si="209"/>
        <v/>
      </c>
      <c r="BP102" s="2" t="str">
        <f t="shared" si="210"/>
        <v/>
      </c>
      <c r="BQ102" s="2" t="str">
        <f t="shared" si="211"/>
        <v/>
      </c>
      <c r="BR102" s="20" t="str">
        <f t="shared" si="152"/>
        <v/>
      </c>
      <c r="BS102" s="20" t="str">
        <f t="shared" si="152"/>
        <v/>
      </c>
      <c r="BT102" s="20" t="str">
        <f t="shared" si="152"/>
        <v/>
      </c>
      <c r="BU102" s="86" t="str">
        <f t="shared" si="212"/>
        <v/>
      </c>
      <c r="BV102" s="86" t="str">
        <f t="shared" si="213"/>
        <v/>
      </c>
      <c r="BW102" s="20" t="str">
        <f t="shared" si="152"/>
        <v/>
      </c>
      <c r="BX102" s="86" t="str">
        <f t="shared" si="138"/>
        <v/>
      </c>
      <c r="BY102" s="86" t="str">
        <f t="shared" si="138"/>
        <v/>
      </c>
      <c r="BZ102" s="86" t="str">
        <f t="shared" si="138"/>
        <v/>
      </c>
      <c r="CA102" s="86" t="str">
        <f t="shared" si="138"/>
        <v/>
      </c>
      <c r="CB102" s="86" t="str">
        <f t="shared" si="138"/>
        <v/>
      </c>
      <c r="CC102" s="86" t="str">
        <f t="shared" si="138"/>
        <v/>
      </c>
      <c r="CD102" s="86" t="str">
        <f t="shared" si="138"/>
        <v/>
      </c>
      <c r="CE102" s="20" t="str">
        <f t="shared" si="258"/>
        <v/>
      </c>
      <c r="CF102" s="14" t="str">
        <f t="shared" si="214"/>
        <v/>
      </c>
      <c r="CG102" s="14" t="str">
        <f t="shared" si="215"/>
        <v/>
      </c>
      <c r="CH102" s="8">
        <f t="shared" si="216"/>
        <v>0</v>
      </c>
      <c r="CI102" s="9" t="str">
        <f t="shared" si="217"/>
        <v/>
      </c>
      <c r="CJ102" s="9" t="str">
        <f t="shared" si="218"/>
        <v/>
      </c>
      <c r="CK102" s="9" t="str">
        <f t="shared" si="219"/>
        <v/>
      </c>
      <c r="CL102" s="9" t="str">
        <f t="shared" si="220"/>
        <v/>
      </c>
      <c r="CM102" s="9" t="str">
        <f t="shared" si="221"/>
        <v/>
      </c>
      <c r="CN102" s="9" t="str">
        <f t="shared" si="222"/>
        <v/>
      </c>
      <c r="CO102" s="9" t="str">
        <f t="shared" si="223"/>
        <v/>
      </c>
      <c r="CP102" s="9" t="str">
        <f t="shared" si="223"/>
        <v/>
      </c>
      <c r="CQ102" s="9" t="str">
        <f t="shared" si="223"/>
        <v/>
      </c>
      <c r="CR102" s="9" t="str">
        <f t="shared" si="223"/>
        <v/>
      </c>
      <c r="CS102" s="9" t="str">
        <f t="shared" si="223"/>
        <v/>
      </c>
      <c r="CT102" s="9" t="str">
        <f t="shared" si="223"/>
        <v/>
      </c>
      <c r="CU102" s="9" t="str">
        <f t="shared" si="223"/>
        <v/>
      </c>
      <c r="CV102" s="9" t="str">
        <f t="shared" si="224"/>
        <v/>
      </c>
      <c r="CW102" s="9" t="str">
        <f t="shared" si="225"/>
        <v/>
      </c>
      <c r="CX102" s="9" t="str">
        <f t="shared" si="225"/>
        <v/>
      </c>
      <c r="CY102" s="9" t="str">
        <f t="shared" si="225"/>
        <v/>
      </c>
      <c r="CZ102" s="9" t="str">
        <f t="shared" si="225"/>
        <v/>
      </c>
      <c r="DA102" s="9" t="str">
        <f t="shared" si="225"/>
        <v/>
      </c>
      <c r="DB102" s="9" t="str">
        <f t="shared" si="225"/>
        <v/>
      </c>
      <c r="DC102" s="9" t="str">
        <f t="shared" si="225"/>
        <v/>
      </c>
      <c r="DD102" s="2" t="str">
        <f t="shared" si="226"/>
        <v/>
      </c>
      <c r="DE102" s="2" t="str">
        <f t="shared" si="227"/>
        <v/>
      </c>
      <c r="DF102" s="2" t="str">
        <f t="shared" si="228"/>
        <v/>
      </c>
      <c r="DG102" s="2" t="str">
        <f t="shared" si="229"/>
        <v/>
      </c>
      <c r="DH102" s="2" t="str">
        <f t="shared" si="230"/>
        <v/>
      </c>
      <c r="DI102" s="2" t="str">
        <f t="shared" si="231"/>
        <v/>
      </c>
      <c r="DJ102" s="2" t="str">
        <f t="shared" si="232"/>
        <v/>
      </c>
      <c r="DK102" s="2" t="str">
        <f t="shared" si="233"/>
        <v/>
      </c>
      <c r="DL102" s="16" t="str">
        <f t="shared" si="234"/>
        <v/>
      </c>
      <c r="DM102" s="16" t="str">
        <f t="shared" si="235"/>
        <v/>
      </c>
      <c r="DN102" s="16" t="str">
        <f t="shared" si="236"/>
        <v/>
      </c>
      <c r="DO102" s="72" t="str">
        <f t="shared" si="237"/>
        <v/>
      </c>
      <c r="DP102" s="16" t="str">
        <f t="shared" si="238"/>
        <v/>
      </c>
      <c r="DQ102" s="16" t="str">
        <f t="shared" si="239"/>
        <v/>
      </c>
      <c r="DR102" s="2" t="str">
        <f t="shared" si="240"/>
        <v/>
      </c>
      <c r="DS102" s="2" t="str">
        <f t="shared" si="241"/>
        <v/>
      </c>
      <c r="DT102" s="2" t="str">
        <f t="shared" si="242"/>
        <v/>
      </c>
      <c r="DU102" s="2" t="str">
        <f t="shared" si="243"/>
        <v/>
      </c>
      <c r="DV102" s="15"/>
      <c r="DW102" s="18"/>
      <c r="DX102" s="17"/>
      <c r="DY102" s="47" t="str">
        <f t="shared" si="137"/>
        <v/>
      </c>
      <c r="DZ102" s="47" t="str">
        <f t="shared" si="137"/>
        <v/>
      </c>
      <c r="EA102" s="47" t="str">
        <f t="shared" si="137"/>
        <v/>
      </c>
      <c r="EB102" s="47" t="str">
        <f t="shared" si="137"/>
        <v/>
      </c>
      <c r="EC102" s="49" t="str">
        <f t="shared" si="137"/>
        <v/>
      </c>
      <c r="ED102" s="49" t="str">
        <f t="shared" si="137"/>
        <v/>
      </c>
      <c r="EE102" s="47" t="str">
        <f t="shared" si="137"/>
        <v/>
      </c>
      <c r="EF102" s="47" t="str">
        <f t="shared" si="137"/>
        <v/>
      </c>
      <c r="EG102" s="47" t="str">
        <f t="shared" si="137"/>
        <v/>
      </c>
      <c r="EH102" s="6">
        <f t="shared" si="153"/>
        <v>0</v>
      </c>
      <c r="EI102" s="6">
        <f t="shared" si="154"/>
        <v>0</v>
      </c>
      <c r="EJ102" s="2" t="str">
        <f t="shared" si="155"/>
        <v/>
      </c>
      <c r="EK102" s="2" t="str">
        <f t="shared" si="156"/>
        <v/>
      </c>
      <c r="EL102" s="2" t="str">
        <f t="shared" si="260"/>
        <v/>
      </c>
      <c r="EM102" s="2" t="str">
        <f t="shared" si="157"/>
        <v/>
      </c>
      <c r="EN102" s="2" t="str">
        <f t="shared" si="158"/>
        <v/>
      </c>
      <c r="EO102" s="2">
        <f t="shared" si="159"/>
        <v>0</v>
      </c>
      <c r="EP102" s="2">
        <f t="shared" si="244"/>
        <v>0</v>
      </c>
      <c r="EQ102" s="2"/>
      <c r="ER102" s="2"/>
      <c r="ES102" s="2"/>
      <c r="ET102" s="2"/>
      <c r="EU102" s="2"/>
      <c r="EV102" s="2"/>
      <c r="EW102" s="2">
        <f t="shared" si="160"/>
        <v>0</v>
      </c>
      <c r="EX102" s="2">
        <f t="shared" si="161"/>
        <v>0</v>
      </c>
      <c r="EY102" s="2">
        <f t="shared" si="245"/>
        <v>0</v>
      </c>
      <c r="EZ102" s="2">
        <f t="shared" si="162"/>
        <v>0</v>
      </c>
      <c r="FA102" s="2">
        <f t="shared" si="163"/>
        <v>0</v>
      </c>
      <c r="FB102" s="59"/>
      <c r="FC102" s="2">
        <f t="shared" si="164"/>
        <v>0</v>
      </c>
      <c r="FD102" s="2">
        <f t="shared" si="246"/>
        <v>0</v>
      </c>
      <c r="FE102" s="3">
        <f t="shared" si="259"/>
        <v>0</v>
      </c>
      <c r="FF102" s="3">
        <f t="shared" si="247"/>
        <v>0</v>
      </c>
      <c r="FG102" s="3">
        <f t="shared" si="248"/>
        <v>0</v>
      </c>
      <c r="FH102" s="3">
        <f t="shared" si="165"/>
        <v>0</v>
      </c>
      <c r="FI102" s="67">
        <f t="shared" si="166"/>
        <v>0</v>
      </c>
      <c r="FJ102" s="3">
        <f t="shared" si="167"/>
        <v>0</v>
      </c>
      <c r="FK102" s="3">
        <f t="shared" si="168"/>
        <v>0</v>
      </c>
      <c r="FL102" s="3">
        <f t="shared" si="249"/>
        <v>0</v>
      </c>
      <c r="FM102" s="3">
        <f t="shared" si="250"/>
        <v>0</v>
      </c>
      <c r="FN102" s="3">
        <f t="shared" si="251"/>
        <v>0</v>
      </c>
      <c r="FO102" s="2">
        <f t="shared" si="169"/>
        <v>0</v>
      </c>
      <c r="FP102" s="2">
        <f t="shared" si="170"/>
        <v>0</v>
      </c>
      <c r="FQ102" s="2">
        <f t="shared" si="252"/>
        <v>0</v>
      </c>
      <c r="FR102" s="6" t="str">
        <f>IF(A102=1,1,IF(DW102="","",COUNTA($DW$31:DW102)+1))</f>
        <v/>
      </c>
      <c r="FS102" s="6" t="str">
        <f t="shared" si="171"/>
        <v/>
      </c>
      <c r="FT102" s="43">
        <f t="shared" si="253"/>
        <v>0</v>
      </c>
      <c r="FU102" s="23">
        <f t="shared" si="254"/>
        <v>0</v>
      </c>
      <c r="FV102" s="21">
        <f t="shared" si="255"/>
        <v>0</v>
      </c>
    </row>
    <row r="103" spans="1:178">
      <c r="A103" s="4" t="str">
        <f t="shared" si="172"/>
        <v/>
      </c>
      <c r="B103" s="33"/>
      <c r="C103" s="33"/>
      <c r="D103" s="33"/>
      <c r="E103" s="33"/>
      <c r="F103" s="33"/>
      <c r="G103" s="11" t="str">
        <f t="shared" si="139"/>
        <v/>
      </c>
      <c r="H103" s="3" t="str">
        <f t="shared" si="173"/>
        <v/>
      </c>
      <c r="I103" s="3" t="str">
        <f t="shared" si="140"/>
        <v/>
      </c>
      <c r="J103" s="3" t="str">
        <f t="shared" si="174"/>
        <v/>
      </c>
      <c r="K103" s="3" t="str">
        <f t="shared" si="141"/>
        <v/>
      </c>
      <c r="L103" s="2" t="str">
        <f t="shared" si="142"/>
        <v/>
      </c>
      <c r="M103" s="8" t="str">
        <f t="shared" si="175"/>
        <v/>
      </c>
      <c r="N103" s="8" t="str">
        <f t="shared" si="143"/>
        <v/>
      </c>
      <c r="O103" s="8" t="str">
        <f t="shared" si="176"/>
        <v/>
      </c>
      <c r="P103" s="8" t="str">
        <f t="shared" si="144"/>
        <v/>
      </c>
      <c r="Q103" s="2" t="str">
        <f t="shared" si="145"/>
        <v/>
      </c>
      <c r="R103" s="3" t="str">
        <f t="shared" si="146"/>
        <v/>
      </c>
      <c r="S103" s="3" t="str">
        <f t="shared" si="147"/>
        <v/>
      </c>
      <c r="T103" s="3" t="str">
        <f t="shared" si="177"/>
        <v/>
      </c>
      <c r="U103" s="8" t="str">
        <f t="shared" si="148"/>
        <v/>
      </c>
      <c r="V103" s="2" t="str">
        <f t="shared" si="149"/>
        <v/>
      </c>
      <c r="W103" s="2" t="str">
        <f t="shared" si="150"/>
        <v/>
      </c>
      <c r="X103" s="2" t="str">
        <f t="shared" si="256"/>
        <v/>
      </c>
      <c r="Y103" s="2" t="str">
        <f t="shared" si="151"/>
        <v/>
      </c>
      <c r="Z103" s="46" t="str">
        <f t="shared" si="178"/>
        <v/>
      </c>
      <c r="AA103" s="46" t="str">
        <f t="shared" si="179"/>
        <v/>
      </c>
      <c r="AB103" s="47"/>
      <c r="AC103" s="46" t="str">
        <f t="shared" si="180"/>
        <v/>
      </c>
      <c r="AD103" s="47" t="str">
        <f t="shared" si="181"/>
        <v/>
      </c>
      <c r="AE103" s="48" t="str">
        <f t="shared" si="182"/>
        <v/>
      </c>
      <c r="AF103" s="49" t="str">
        <f t="shared" si="136"/>
        <v/>
      </c>
      <c r="AG103" s="49" t="str">
        <f t="shared" si="136"/>
        <v/>
      </c>
      <c r="AH103" s="49" t="str">
        <f t="shared" si="136"/>
        <v/>
      </c>
      <c r="AI103" s="47" t="str">
        <f t="shared" si="136"/>
        <v/>
      </c>
      <c r="AJ103" s="47" t="str">
        <f t="shared" si="136"/>
        <v/>
      </c>
      <c r="AK103" s="46" t="str">
        <f t="shared" si="136"/>
        <v/>
      </c>
      <c r="AL103" s="47"/>
      <c r="AM103" s="53" t="str">
        <f t="shared" si="183"/>
        <v/>
      </c>
      <c r="AN103" s="50" t="str">
        <f t="shared" si="184"/>
        <v/>
      </c>
      <c r="AO103" s="53" t="s">
        <v>84</v>
      </c>
      <c r="AP103" s="52" t="str">
        <f t="shared" si="185"/>
        <v/>
      </c>
      <c r="AQ103" s="52" t="str">
        <f t="shared" si="186"/>
        <v/>
      </c>
      <c r="AR103" s="47">
        <f t="shared" si="187"/>
        <v>0</v>
      </c>
      <c r="AS103" s="53" t="str">
        <f t="shared" si="188"/>
        <v/>
      </c>
      <c r="AT103" s="52" t="str">
        <f t="shared" si="189"/>
        <v/>
      </c>
      <c r="AU103" s="9" t="str">
        <f t="shared" si="190"/>
        <v/>
      </c>
      <c r="AV103" s="9" t="str">
        <f t="shared" si="191"/>
        <v/>
      </c>
      <c r="AW103" s="12" t="str">
        <f t="shared" si="192"/>
        <v/>
      </c>
      <c r="AX103" s="9" t="str">
        <f t="shared" si="193"/>
        <v/>
      </c>
      <c r="AY103" s="12" t="str">
        <f t="shared" si="194"/>
        <v/>
      </c>
      <c r="AZ103" s="10" t="str">
        <f t="shared" si="195"/>
        <v/>
      </c>
      <c r="BA103" s="10" t="str">
        <f t="shared" si="196"/>
        <v/>
      </c>
      <c r="BB103" s="10" t="str">
        <f t="shared" si="197"/>
        <v/>
      </c>
      <c r="BC103" s="10" t="str">
        <f t="shared" si="198"/>
        <v/>
      </c>
      <c r="BD103" s="10" t="str">
        <f t="shared" si="199"/>
        <v/>
      </c>
      <c r="BE103" s="12" t="str">
        <f t="shared" si="200"/>
        <v/>
      </c>
      <c r="BF103" s="9" t="str">
        <f t="shared" si="201"/>
        <v/>
      </c>
      <c r="BG103" s="9" t="str">
        <f t="shared" si="202"/>
        <v/>
      </c>
      <c r="BH103" s="7" t="str">
        <f t="shared" si="203"/>
        <v/>
      </c>
      <c r="BI103" s="7" t="str">
        <f t="shared" si="204"/>
        <v/>
      </c>
      <c r="BJ103" s="12" t="str">
        <f t="shared" si="205"/>
        <v/>
      </c>
      <c r="BK103" s="80" t="str">
        <f t="shared" si="206"/>
        <v/>
      </c>
      <c r="BL103" s="7" t="str">
        <f t="shared" si="207"/>
        <v/>
      </c>
      <c r="BM103" s="7" t="str">
        <f t="shared" si="257"/>
        <v/>
      </c>
      <c r="BN103" s="12" t="str">
        <f t="shared" si="208"/>
        <v/>
      </c>
      <c r="BO103" s="9" t="str">
        <f t="shared" si="209"/>
        <v/>
      </c>
      <c r="BP103" s="2" t="str">
        <f t="shared" si="210"/>
        <v/>
      </c>
      <c r="BQ103" s="2" t="str">
        <f t="shared" si="211"/>
        <v/>
      </c>
      <c r="BR103" s="20" t="str">
        <f t="shared" si="152"/>
        <v/>
      </c>
      <c r="BS103" s="20" t="str">
        <f t="shared" si="152"/>
        <v/>
      </c>
      <c r="BT103" s="20" t="str">
        <f t="shared" si="152"/>
        <v/>
      </c>
      <c r="BU103" s="86" t="str">
        <f t="shared" si="212"/>
        <v/>
      </c>
      <c r="BV103" s="86" t="str">
        <f t="shared" si="213"/>
        <v/>
      </c>
      <c r="BW103" s="20" t="str">
        <f t="shared" si="152"/>
        <v/>
      </c>
      <c r="BX103" s="86" t="str">
        <f t="shared" si="138"/>
        <v/>
      </c>
      <c r="BY103" s="86" t="str">
        <f t="shared" si="138"/>
        <v/>
      </c>
      <c r="BZ103" s="86" t="str">
        <f t="shared" si="138"/>
        <v/>
      </c>
      <c r="CA103" s="86" t="str">
        <f t="shared" si="138"/>
        <v/>
      </c>
      <c r="CB103" s="86" t="str">
        <f t="shared" si="138"/>
        <v/>
      </c>
      <c r="CC103" s="86" t="str">
        <f t="shared" si="138"/>
        <v/>
      </c>
      <c r="CD103" s="86" t="str">
        <f t="shared" si="138"/>
        <v/>
      </c>
      <c r="CE103" s="20" t="str">
        <f t="shared" si="258"/>
        <v/>
      </c>
      <c r="CF103" s="14" t="str">
        <f t="shared" si="214"/>
        <v/>
      </c>
      <c r="CG103" s="14" t="str">
        <f t="shared" si="215"/>
        <v/>
      </c>
      <c r="CH103" s="8">
        <f t="shared" si="216"/>
        <v>0</v>
      </c>
      <c r="CI103" s="9" t="str">
        <f t="shared" si="217"/>
        <v/>
      </c>
      <c r="CJ103" s="9" t="str">
        <f t="shared" si="218"/>
        <v/>
      </c>
      <c r="CK103" s="9" t="str">
        <f t="shared" si="219"/>
        <v/>
      </c>
      <c r="CL103" s="9" t="str">
        <f t="shared" si="220"/>
        <v/>
      </c>
      <c r="CM103" s="9" t="str">
        <f t="shared" si="221"/>
        <v/>
      </c>
      <c r="CN103" s="9" t="str">
        <f t="shared" si="222"/>
        <v/>
      </c>
      <c r="CO103" s="9" t="str">
        <f t="shared" si="223"/>
        <v/>
      </c>
      <c r="CP103" s="9" t="str">
        <f t="shared" si="223"/>
        <v/>
      </c>
      <c r="CQ103" s="9" t="str">
        <f t="shared" si="223"/>
        <v/>
      </c>
      <c r="CR103" s="9" t="str">
        <f t="shared" si="223"/>
        <v/>
      </c>
      <c r="CS103" s="9" t="str">
        <f t="shared" si="223"/>
        <v/>
      </c>
      <c r="CT103" s="9" t="str">
        <f t="shared" si="223"/>
        <v/>
      </c>
      <c r="CU103" s="9" t="str">
        <f t="shared" si="223"/>
        <v/>
      </c>
      <c r="CV103" s="9" t="str">
        <f t="shared" si="224"/>
        <v/>
      </c>
      <c r="CW103" s="9" t="str">
        <f t="shared" si="225"/>
        <v/>
      </c>
      <c r="CX103" s="9" t="str">
        <f t="shared" si="225"/>
        <v/>
      </c>
      <c r="CY103" s="9" t="str">
        <f t="shared" si="225"/>
        <v/>
      </c>
      <c r="CZ103" s="9" t="str">
        <f t="shared" si="225"/>
        <v/>
      </c>
      <c r="DA103" s="9" t="str">
        <f t="shared" si="225"/>
        <v/>
      </c>
      <c r="DB103" s="9" t="str">
        <f t="shared" si="225"/>
        <v/>
      </c>
      <c r="DC103" s="9" t="str">
        <f t="shared" si="225"/>
        <v/>
      </c>
      <c r="DD103" s="2" t="str">
        <f t="shared" si="226"/>
        <v/>
      </c>
      <c r="DE103" s="2" t="str">
        <f t="shared" si="227"/>
        <v/>
      </c>
      <c r="DF103" s="2" t="str">
        <f t="shared" si="228"/>
        <v/>
      </c>
      <c r="DG103" s="2" t="str">
        <f t="shared" si="229"/>
        <v/>
      </c>
      <c r="DH103" s="2" t="str">
        <f t="shared" si="230"/>
        <v/>
      </c>
      <c r="DI103" s="2" t="str">
        <f t="shared" si="231"/>
        <v/>
      </c>
      <c r="DJ103" s="2" t="str">
        <f t="shared" si="232"/>
        <v/>
      </c>
      <c r="DK103" s="2" t="str">
        <f t="shared" si="233"/>
        <v/>
      </c>
      <c r="DL103" s="16" t="str">
        <f t="shared" si="234"/>
        <v/>
      </c>
      <c r="DM103" s="16" t="str">
        <f t="shared" si="235"/>
        <v/>
      </c>
      <c r="DN103" s="16" t="str">
        <f t="shared" si="236"/>
        <v/>
      </c>
      <c r="DO103" s="72" t="str">
        <f t="shared" si="237"/>
        <v/>
      </c>
      <c r="DP103" s="16" t="str">
        <f t="shared" si="238"/>
        <v/>
      </c>
      <c r="DQ103" s="16" t="str">
        <f t="shared" si="239"/>
        <v/>
      </c>
      <c r="DR103" s="2" t="str">
        <f t="shared" si="240"/>
        <v/>
      </c>
      <c r="DS103" s="2" t="str">
        <f t="shared" si="241"/>
        <v/>
      </c>
      <c r="DT103" s="2" t="str">
        <f t="shared" si="242"/>
        <v/>
      </c>
      <c r="DU103" s="2" t="str">
        <f t="shared" si="243"/>
        <v/>
      </c>
      <c r="DV103" s="15"/>
      <c r="DW103" s="17"/>
      <c r="DX103" s="17"/>
      <c r="DY103" s="47" t="str">
        <f t="shared" si="137"/>
        <v/>
      </c>
      <c r="DZ103" s="47" t="str">
        <f t="shared" si="137"/>
        <v/>
      </c>
      <c r="EA103" s="47" t="str">
        <f t="shared" si="137"/>
        <v/>
      </c>
      <c r="EB103" s="47" t="str">
        <f t="shared" si="137"/>
        <v/>
      </c>
      <c r="EC103" s="49" t="str">
        <f t="shared" si="137"/>
        <v/>
      </c>
      <c r="ED103" s="49" t="str">
        <f t="shared" si="137"/>
        <v/>
      </c>
      <c r="EE103" s="47" t="str">
        <f t="shared" si="137"/>
        <v/>
      </c>
      <c r="EF103" s="47" t="str">
        <f t="shared" si="137"/>
        <v/>
      </c>
      <c r="EG103" s="47" t="str">
        <f t="shared" si="137"/>
        <v/>
      </c>
      <c r="EH103" s="6">
        <f t="shared" si="153"/>
        <v>0</v>
      </c>
      <c r="EI103" s="6">
        <f t="shared" si="154"/>
        <v>0</v>
      </c>
      <c r="EJ103" s="2" t="str">
        <f t="shared" si="155"/>
        <v/>
      </c>
      <c r="EK103" s="2" t="str">
        <f t="shared" si="156"/>
        <v/>
      </c>
      <c r="EL103" s="2" t="str">
        <f t="shared" si="260"/>
        <v/>
      </c>
      <c r="EM103" s="2" t="str">
        <f t="shared" si="157"/>
        <v/>
      </c>
      <c r="EN103" s="2" t="str">
        <f t="shared" si="158"/>
        <v/>
      </c>
      <c r="EO103" s="2">
        <f t="shared" si="159"/>
        <v>0</v>
      </c>
      <c r="EP103" s="2">
        <f t="shared" si="244"/>
        <v>0</v>
      </c>
      <c r="EQ103" s="2"/>
      <c r="ER103" s="2"/>
      <c r="ES103" s="2"/>
      <c r="ET103" s="2"/>
      <c r="EU103" s="2"/>
      <c r="EV103" s="2"/>
      <c r="EW103" s="2">
        <f t="shared" si="160"/>
        <v>0</v>
      </c>
      <c r="EX103" s="2">
        <f t="shared" si="161"/>
        <v>0</v>
      </c>
      <c r="EY103" s="2">
        <f t="shared" si="245"/>
        <v>0</v>
      </c>
      <c r="EZ103" s="2">
        <f t="shared" si="162"/>
        <v>0</v>
      </c>
      <c r="FA103" s="2">
        <f t="shared" si="163"/>
        <v>0</v>
      </c>
      <c r="FB103" s="59"/>
      <c r="FC103" s="2">
        <f t="shared" si="164"/>
        <v>0</v>
      </c>
      <c r="FD103" s="2">
        <f t="shared" si="246"/>
        <v>0</v>
      </c>
      <c r="FE103" s="3">
        <f t="shared" si="259"/>
        <v>0</v>
      </c>
      <c r="FF103" s="3">
        <f t="shared" si="247"/>
        <v>0</v>
      </c>
      <c r="FG103" s="3">
        <f t="shared" si="248"/>
        <v>0</v>
      </c>
      <c r="FH103" s="3">
        <f t="shared" si="165"/>
        <v>0</v>
      </c>
      <c r="FI103" s="67">
        <f t="shared" si="166"/>
        <v>0</v>
      </c>
      <c r="FJ103" s="3">
        <f t="shared" si="167"/>
        <v>0</v>
      </c>
      <c r="FK103" s="3">
        <f t="shared" si="168"/>
        <v>0</v>
      </c>
      <c r="FL103" s="3">
        <f t="shared" si="249"/>
        <v>0</v>
      </c>
      <c r="FM103" s="3">
        <f t="shared" si="250"/>
        <v>0</v>
      </c>
      <c r="FN103" s="3">
        <f t="shared" si="251"/>
        <v>0</v>
      </c>
      <c r="FO103" s="2">
        <f t="shared" si="169"/>
        <v>0</v>
      </c>
      <c r="FP103" s="2">
        <f t="shared" si="170"/>
        <v>0</v>
      </c>
      <c r="FQ103" s="2">
        <f t="shared" si="252"/>
        <v>0</v>
      </c>
      <c r="FR103" s="6" t="str">
        <f>IF(A103=1,1,IF(DW103="","",COUNTA($DW$31:DW103)+1))</f>
        <v/>
      </c>
      <c r="FS103" s="6" t="str">
        <f t="shared" si="171"/>
        <v/>
      </c>
      <c r="FT103" s="43">
        <f t="shared" si="253"/>
        <v>0</v>
      </c>
      <c r="FU103" s="23">
        <f t="shared" si="254"/>
        <v>0</v>
      </c>
      <c r="FV103" s="21">
        <f t="shared" si="255"/>
        <v>0</v>
      </c>
    </row>
    <row r="104" spans="1:178">
      <c r="A104" s="4" t="str">
        <f t="shared" si="172"/>
        <v/>
      </c>
      <c r="B104" s="33"/>
      <c r="C104" s="33"/>
      <c r="D104" s="33"/>
      <c r="E104" s="33"/>
      <c r="F104" s="33"/>
      <c r="G104" s="11" t="str">
        <f t="shared" si="139"/>
        <v/>
      </c>
      <c r="H104" s="3" t="str">
        <f t="shared" si="173"/>
        <v/>
      </c>
      <c r="I104" s="3" t="str">
        <f t="shared" si="140"/>
        <v/>
      </c>
      <c r="J104" s="3" t="str">
        <f t="shared" si="174"/>
        <v/>
      </c>
      <c r="K104" s="3" t="str">
        <f t="shared" si="141"/>
        <v/>
      </c>
      <c r="L104" s="2" t="str">
        <f t="shared" si="142"/>
        <v/>
      </c>
      <c r="M104" s="8" t="str">
        <f t="shared" si="175"/>
        <v/>
      </c>
      <c r="N104" s="8" t="str">
        <f t="shared" si="143"/>
        <v/>
      </c>
      <c r="O104" s="8" t="str">
        <f t="shared" si="176"/>
        <v/>
      </c>
      <c r="P104" s="8" t="str">
        <f t="shared" si="144"/>
        <v/>
      </c>
      <c r="Q104" s="2" t="str">
        <f t="shared" si="145"/>
        <v/>
      </c>
      <c r="R104" s="3" t="str">
        <f t="shared" si="146"/>
        <v/>
      </c>
      <c r="S104" s="3" t="str">
        <f t="shared" si="147"/>
        <v/>
      </c>
      <c r="T104" s="3" t="str">
        <f t="shared" si="177"/>
        <v/>
      </c>
      <c r="U104" s="8" t="str">
        <f t="shared" si="148"/>
        <v/>
      </c>
      <c r="V104" s="2" t="str">
        <f t="shared" si="149"/>
        <v/>
      </c>
      <c r="W104" s="2" t="str">
        <f t="shared" si="150"/>
        <v/>
      </c>
      <c r="X104" s="2" t="str">
        <f t="shared" si="256"/>
        <v/>
      </c>
      <c r="Y104" s="2" t="str">
        <f t="shared" si="151"/>
        <v/>
      </c>
      <c r="Z104" s="46" t="str">
        <f t="shared" si="178"/>
        <v/>
      </c>
      <c r="AA104" s="46" t="str">
        <f t="shared" si="179"/>
        <v/>
      </c>
      <c r="AB104" s="47"/>
      <c r="AC104" s="46" t="str">
        <f t="shared" si="180"/>
        <v/>
      </c>
      <c r="AD104" s="47" t="str">
        <f t="shared" si="181"/>
        <v/>
      </c>
      <c r="AE104" s="48" t="str">
        <f t="shared" si="182"/>
        <v/>
      </c>
      <c r="AF104" s="49" t="str">
        <f t="shared" si="136"/>
        <v/>
      </c>
      <c r="AG104" s="49" t="str">
        <f t="shared" si="136"/>
        <v/>
      </c>
      <c r="AH104" s="49" t="str">
        <f t="shared" si="136"/>
        <v/>
      </c>
      <c r="AI104" s="47" t="str">
        <f t="shared" si="136"/>
        <v/>
      </c>
      <c r="AJ104" s="47" t="str">
        <f t="shared" si="136"/>
        <v/>
      </c>
      <c r="AK104" s="46" t="str">
        <f t="shared" si="136"/>
        <v/>
      </c>
      <c r="AL104" s="47"/>
      <c r="AM104" s="53" t="str">
        <f t="shared" si="183"/>
        <v/>
      </c>
      <c r="AN104" s="50" t="str">
        <f t="shared" si="184"/>
        <v/>
      </c>
      <c r="AO104" s="53" t="s">
        <v>84</v>
      </c>
      <c r="AP104" s="52" t="str">
        <f t="shared" si="185"/>
        <v/>
      </c>
      <c r="AQ104" s="52" t="str">
        <f t="shared" si="186"/>
        <v/>
      </c>
      <c r="AR104" s="47">
        <f t="shared" si="187"/>
        <v>0</v>
      </c>
      <c r="AS104" s="53" t="str">
        <f t="shared" si="188"/>
        <v/>
      </c>
      <c r="AT104" s="52" t="str">
        <f t="shared" si="189"/>
        <v/>
      </c>
      <c r="AU104" s="9" t="str">
        <f t="shared" si="190"/>
        <v/>
      </c>
      <c r="AV104" s="9" t="str">
        <f t="shared" si="191"/>
        <v/>
      </c>
      <c r="AW104" s="12" t="str">
        <f t="shared" si="192"/>
        <v/>
      </c>
      <c r="AX104" s="9" t="str">
        <f t="shared" si="193"/>
        <v/>
      </c>
      <c r="AY104" s="12" t="str">
        <f t="shared" si="194"/>
        <v/>
      </c>
      <c r="AZ104" s="10" t="str">
        <f t="shared" si="195"/>
        <v/>
      </c>
      <c r="BA104" s="10" t="str">
        <f t="shared" si="196"/>
        <v/>
      </c>
      <c r="BB104" s="10" t="str">
        <f t="shared" si="197"/>
        <v/>
      </c>
      <c r="BC104" s="10" t="str">
        <f t="shared" si="198"/>
        <v/>
      </c>
      <c r="BD104" s="10" t="str">
        <f t="shared" si="199"/>
        <v/>
      </c>
      <c r="BE104" s="12" t="str">
        <f t="shared" si="200"/>
        <v/>
      </c>
      <c r="BF104" s="9" t="str">
        <f t="shared" si="201"/>
        <v/>
      </c>
      <c r="BG104" s="9" t="str">
        <f t="shared" si="202"/>
        <v/>
      </c>
      <c r="BH104" s="7" t="str">
        <f t="shared" si="203"/>
        <v/>
      </c>
      <c r="BI104" s="7" t="str">
        <f t="shared" si="204"/>
        <v/>
      </c>
      <c r="BJ104" s="12" t="str">
        <f t="shared" si="205"/>
        <v/>
      </c>
      <c r="BK104" s="80" t="str">
        <f t="shared" si="206"/>
        <v/>
      </c>
      <c r="BL104" s="7" t="str">
        <f t="shared" si="207"/>
        <v/>
      </c>
      <c r="BM104" s="7" t="str">
        <f t="shared" si="257"/>
        <v/>
      </c>
      <c r="BN104" s="12" t="str">
        <f t="shared" si="208"/>
        <v/>
      </c>
      <c r="BO104" s="9" t="str">
        <f t="shared" si="209"/>
        <v/>
      </c>
      <c r="BP104" s="2" t="str">
        <f t="shared" si="210"/>
        <v/>
      </c>
      <c r="BQ104" s="2" t="str">
        <f t="shared" si="211"/>
        <v/>
      </c>
      <c r="BR104" s="20" t="str">
        <f t="shared" si="152"/>
        <v/>
      </c>
      <c r="BS104" s="20" t="str">
        <f t="shared" si="152"/>
        <v/>
      </c>
      <c r="BT104" s="20" t="str">
        <f t="shared" si="152"/>
        <v/>
      </c>
      <c r="BU104" s="86" t="str">
        <f t="shared" si="212"/>
        <v/>
      </c>
      <c r="BV104" s="86" t="str">
        <f t="shared" si="213"/>
        <v/>
      </c>
      <c r="BW104" s="20" t="str">
        <f t="shared" si="152"/>
        <v/>
      </c>
      <c r="BX104" s="86" t="str">
        <f t="shared" si="138"/>
        <v/>
      </c>
      <c r="BY104" s="86" t="str">
        <f t="shared" si="138"/>
        <v/>
      </c>
      <c r="BZ104" s="86" t="str">
        <f t="shared" si="138"/>
        <v/>
      </c>
      <c r="CA104" s="86" t="str">
        <f t="shared" si="138"/>
        <v/>
      </c>
      <c r="CB104" s="86" t="str">
        <f t="shared" si="138"/>
        <v/>
      </c>
      <c r="CC104" s="86" t="str">
        <f t="shared" si="138"/>
        <v/>
      </c>
      <c r="CD104" s="86" t="str">
        <f t="shared" si="138"/>
        <v/>
      </c>
      <c r="CE104" s="20" t="str">
        <f t="shared" si="258"/>
        <v/>
      </c>
      <c r="CF104" s="14" t="str">
        <f t="shared" si="214"/>
        <v/>
      </c>
      <c r="CG104" s="14" t="str">
        <f t="shared" si="215"/>
        <v/>
      </c>
      <c r="CH104" s="8">
        <f t="shared" si="216"/>
        <v>0</v>
      </c>
      <c r="CI104" s="9" t="str">
        <f t="shared" si="217"/>
        <v/>
      </c>
      <c r="CJ104" s="9" t="str">
        <f t="shared" si="218"/>
        <v/>
      </c>
      <c r="CK104" s="9" t="str">
        <f t="shared" si="219"/>
        <v/>
      </c>
      <c r="CL104" s="9" t="str">
        <f t="shared" si="220"/>
        <v/>
      </c>
      <c r="CM104" s="9" t="str">
        <f t="shared" si="221"/>
        <v/>
      </c>
      <c r="CN104" s="9" t="str">
        <f t="shared" si="222"/>
        <v/>
      </c>
      <c r="CO104" s="9" t="str">
        <f t="shared" si="223"/>
        <v/>
      </c>
      <c r="CP104" s="9" t="str">
        <f t="shared" si="223"/>
        <v/>
      </c>
      <c r="CQ104" s="9" t="str">
        <f t="shared" si="223"/>
        <v/>
      </c>
      <c r="CR104" s="9" t="str">
        <f t="shared" si="223"/>
        <v/>
      </c>
      <c r="CS104" s="9" t="str">
        <f t="shared" si="223"/>
        <v/>
      </c>
      <c r="CT104" s="9" t="str">
        <f t="shared" si="223"/>
        <v/>
      </c>
      <c r="CU104" s="9" t="str">
        <f t="shared" si="223"/>
        <v/>
      </c>
      <c r="CV104" s="9" t="str">
        <f t="shared" si="224"/>
        <v/>
      </c>
      <c r="CW104" s="9" t="str">
        <f t="shared" si="225"/>
        <v/>
      </c>
      <c r="CX104" s="9" t="str">
        <f t="shared" si="225"/>
        <v/>
      </c>
      <c r="CY104" s="9" t="str">
        <f t="shared" si="225"/>
        <v/>
      </c>
      <c r="CZ104" s="9" t="str">
        <f t="shared" si="225"/>
        <v/>
      </c>
      <c r="DA104" s="9" t="str">
        <f t="shared" si="225"/>
        <v/>
      </c>
      <c r="DB104" s="9" t="str">
        <f t="shared" si="225"/>
        <v/>
      </c>
      <c r="DC104" s="9" t="str">
        <f t="shared" si="225"/>
        <v/>
      </c>
      <c r="DD104" s="2" t="str">
        <f t="shared" si="226"/>
        <v/>
      </c>
      <c r="DE104" s="2" t="str">
        <f t="shared" si="227"/>
        <v/>
      </c>
      <c r="DF104" s="2" t="str">
        <f t="shared" si="228"/>
        <v/>
      </c>
      <c r="DG104" s="2" t="str">
        <f t="shared" si="229"/>
        <v/>
      </c>
      <c r="DH104" s="2" t="str">
        <f t="shared" si="230"/>
        <v/>
      </c>
      <c r="DI104" s="2" t="str">
        <f t="shared" si="231"/>
        <v/>
      </c>
      <c r="DJ104" s="2" t="str">
        <f t="shared" si="232"/>
        <v/>
      </c>
      <c r="DK104" s="2" t="str">
        <f t="shared" si="233"/>
        <v/>
      </c>
      <c r="DL104" s="16" t="str">
        <f t="shared" si="234"/>
        <v/>
      </c>
      <c r="DM104" s="16" t="str">
        <f t="shared" si="235"/>
        <v/>
      </c>
      <c r="DN104" s="16" t="str">
        <f t="shared" si="236"/>
        <v/>
      </c>
      <c r="DO104" s="72" t="str">
        <f t="shared" si="237"/>
        <v/>
      </c>
      <c r="DP104" s="16" t="str">
        <f t="shared" si="238"/>
        <v/>
      </c>
      <c r="DQ104" s="16" t="str">
        <f t="shared" si="239"/>
        <v/>
      </c>
      <c r="DR104" s="2" t="str">
        <f t="shared" si="240"/>
        <v/>
      </c>
      <c r="DS104" s="2" t="str">
        <f t="shared" si="241"/>
        <v/>
      </c>
      <c r="DT104" s="2" t="str">
        <f t="shared" si="242"/>
        <v/>
      </c>
      <c r="DU104" s="2" t="str">
        <f t="shared" si="243"/>
        <v/>
      </c>
      <c r="DV104" s="15"/>
      <c r="DW104" s="17"/>
      <c r="DX104" s="17"/>
      <c r="DY104" s="47" t="str">
        <f t="shared" si="137"/>
        <v/>
      </c>
      <c r="DZ104" s="47" t="str">
        <f t="shared" si="137"/>
        <v/>
      </c>
      <c r="EA104" s="47" t="str">
        <f t="shared" si="137"/>
        <v/>
      </c>
      <c r="EB104" s="47" t="str">
        <f t="shared" si="137"/>
        <v/>
      </c>
      <c r="EC104" s="49" t="str">
        <f t="shared" si="137"/>
        <v/>
      </c>
      <c r="ED104" s="49" t="str">
        <f t="shared" si="137"/>
        <v/>
      </c>
      <c r="EE104" s="47" t="str">
        <f t="shared" si="137"/>
        <v/>
      </c>
      <c r="EF104" s="47" t="str">
        <f t="shared" si="137"/>
        <v/>
      </c>
      <c r="EG104" s="47" t="str">
        <f t="shared" si="137"/>
        <v/>
      </c>
      <c r="EH104" s="6">
        <f t="shared" si="153"/>
        <v>0</v>
      </c>
      <c r="EI104" s="6">
        <f t="shared" si="154"/>
        <v>0</v>
      </c>
      <c r="EJ104" s="2" t="str">
        <f t="shared" si="155"/>
        <v/>
      </c>
      <c r="EK104" s="2" t="str">
        <f t="shared" si="156"/>
        <v/>
      </c>
      <c r="EL104" s="2" t="str">
        <f t="shared" si="260"/>
        <v/>
      </c>
      <c r="EM104" s="2" t="str">
        <f t="shared" si="157"/>
        <v/>
      </c>
      <c r="EN104" s="2" t="str">
        <f t="shared" si="158"/>
        <v/>
      </c>
      <c r="EO104" s="2">
        <f t="shared" si="159"/>
        <v>0</v>
      </c>
      <c r="EP104" s="2">
        <f t="shared" si="244"/>
        <v>0</v>
      </c>
      <c r="EQ104" s="2"/>
      <c r="ER104" s="2"/>
      <c r="ES104" s="2"/>
      <c r="ET104" s="2"/>
      <c r="EU104" s="2"/>
      <c r="EV104" s="2"/>
      <c r="EW104" s="2">
        <f t="shared" si="160"/>
        <v>0</v>
      </c>
      <c r="EX104" s="2">
        <f t="shared" si="161"/>
        <v>0</v>
      </c>
      <c r="EY104" s="2">
        <f t="shared" si="245"/>
        <v>0</v>
      </c>
      <c r="EZ104" s="2">
        <f t="shared" si="162"/>
        <v>0</v>
      </c>
      <c r="FA104" s="2">
        <f t="shared" si="163"/>
        <v>0</v>
      </c>
      <c r="FB104" s="59"/>
      <c r="FC104" s="2">
        <f t="shared" si="164"/>
        <v>0</v>
      </c>
      <c r="FD104" s="2">
        <f t="shared" si="246"/>
        <v>0</v>
      </c>
      <c r="FE104" s="3">
        <f t="shared" si="259"/>
        <v>0</v>
      </c>
      <c r="FF104" s="3">
        <f t="shared" si="247"/>
        <v>0</v>
      </c>
      <c r="FG104" s="3">
        <f t="shared" si="248"/>
        <v>0</v>
      </c>
      <c r="FH104" s="3">
        <f t="shared" si="165"/>
        <v>0</v>
      </c>
      <c r="FI104" s="67">
        <f t="shared" si="166"/>
        <v>0</v>
      </c>
      <c r="FJ104" s="3">
        <f t="shared" si="167"/>
        <v>0</v>
      </c>
      <c r="FK104" s="3">
        <f t="shared" si="168"/>
        <v>0</v>
      </c>
      <c r="FL104" s="3">
        <f t="shared" si="249"/>
        <v>0</v>
      </c>
      <c r="FM104" s="3">
        <f t="shared" si="250"/>
        <v>0</v>
      </c>
      <c r="FN104" s="3">
        <f t="shared" si="251"/>
        <v>0</v>
      </c>
      <c r="FO104" s="2">
        <f t="shared" si="169"/>
        <v>0</v>
      </c>
      <c r="FP104" s="2">
        <f t="shared" si="170"/>
        <v>0</v>
      </c>
      <c r="FQ104" s="2">
        <f t="shared" si="252"/>
        <v>0</v>
      </c>
      <c r="FR104" s="6" t="str">
        <f>IF(A104=1,1,IF(DW104="","",COUNTA($DW$31:DW104)+1))</f>
        <v/>
      </c>
      <c r="FS104" s="6" t="str">
        <f t="shared" si="171"/>
        <v/>
      </c>
      <c r="FT104" s="43">
        <f t="shared" si="253"/>
        <v>0</v>
      </c>
      <c r="FU104" s="23">
        <f t="shared" si="254"/>
        <v>0</v>
      </c>
      <c r="FV104" s="21">
        <f t="shared" si="255"/>
        <v>0</v>
      </c>
    </row>
    <row r="105" spans="1:178">
      <c r="A105" s="4" t="str">
        <f t="shared" si="172"/>
        <v/>
      </c>
      <c r="B105" s="33"/>
      <c r="C105" s="33"/>
      <c r="D105" s="33"/>
      <c r="E105" s="33"/>
      <c r="F105" s="33"/>
      <c r="G105" s="11" t="str">
        <f t="shared" si="139"/>
        <v/>
      </c>
      <c r="H105" s="3" t="str">
        <f t="shared" si="173"/>
        <v/>
      </c>
      <c r="I105" s="3" t="str">
        <f t="shared" si="140"/>
        <v/>
      </c>
      <c r="J105" s="3" t="str">
        <f t="shared" si="174"/>
        <v/>
      </c>
      <c r="K105" s="3" t="str">
        <f t="shared" si="141"/>
        <v/>
      </c>
      <c r="L105" s="2" t="str">
        <f t="shared" si="142"/>
        <v/>
      </c>
      <c r="M105" s="8" t="str">
        <f t="shared" si="175"/>
        <v/>
      </c>
      <c r="N105" s="8" t="str">
        <f t="shared" si="143"/>
        <v/>
      </c>
      <c r="O105" s="8" t="str">
        <f t="shared" si="176"/>
        <v/>
      </c>
      <c r="P105" s="8" t="str">
        <f t="shared" si="144"/>
        <v/>
      </c>
      <c r="Q105" s="2" t="str">
        <f t="shared" si="145"/>
        <v/>
      </c>
      <c r="R105" s="3" t="str">
        <f t="shared" si="146"/>
        <v/>
      </c>
      <c r="S105" s="3" t="str">
        <f t="shared" si="147"/>
        <v/>
      </c>
      <c r="T105" s="3" t="str">
        <f t="shared" si="177"/>
        <v/>
      </c>
      <c r="U105" s="8" t="str">
        <f t="shared" si="148"/>
        <v/>
      </c>
      <c r="V105" s="2" t="str">
        <f t="shared" si="149"/>
        <v/>
      </c>
      <c r="W105" s="2" t="str">
        <f t="shared" si="150"/>
        <v/>
      </c>
      <c r="X105" s="2" t="str">
        <f t="shared" si="256"/>
        <v/>
      </c>
      <c r="Y105" s="2" t="str">
        <f t="shared" si="151"/>
        <v/>
      </c>
      <c r="Z105" s="46" t="str">
        <f t="shared" si="178"/>
        <v/>
      </c>
      <c r="AA105" s="46" t="str">
        <f t="shared" si="179"/>
        <v/>
      </c>
      <c r="AB105" s="47"/>
      <c r="AC105" s="46" t="str">
        <f t="shared" si="180"/>
        <v/>
      </c>
      <c r="AD105" s="47" t="str">
        <f t="shared" si="181"/>
        <v/>
      </c>
      <c r="AE105" s="48" t="str">
        <f t="shared" si="182"/>
        <v/>
      </c>
      <c r="AF105" s="49" t="str">
        <f t="shared" si="136"/>
        <v/>
      </c>
      <c r="AG105" s="49" t="str">
        <f t="shared" si="136"/>
        <v/>
      </c>
      <c r="AH105" s="49" t="str">
        <f t="shared" si="136"/>
        <v/>
      </c>
      <c r="AI105" s="47" t="str">
        <f t="shared" si="136"/>
        <v/>
      </c>
      <c r="AJ105" s="47" t="str">
        <f t="shared" si="136"/>
        <v/>
      </c>
      <c r="AK105" s="46" t="str">
        <f t="shared" si="136"/>
        <v/>
      </c>
      <c r="AL105" s="47"/>
      <c r="AM105" s="53" t="str">
        <f t="shared" si="183"/>
        <v/>
      </c>
      <c r="AN105" s="50" t="str">
        <f t="shared" si="184"/>
        <v/>
      </c>
      <c r="AO105" s="53" t="s">
        <v>84</v>
      </c>
      <c r="AP105" s="52" t="str">
        <f t="shared" si="185"/>
        <v/>
      </c>
      <c r="AQ105" s="52" t="str">
        <f t="shared" si="186"/>
        <v/>
      </c>
      <c r="AR105" s="47">
        <f t="shared" si="187"/>
        <v>0</v>
      </c>
      <c r="AS105" s="53" t="str">
        <f t="shared" si="188"/>
        <v/>
      </c>
      <c r="AT105" s="52" t="str">
        <f t="shared" si="189"/>
        <v/>
      </c>
      <c r="AU105" s="9" t="str">
        <f t="shared" si="190"/>
        <v/>
      </c>
      <c r="AV105" s="9" t="str">
        <f t="shared" si="191"/>
        <v/>
      </c>
      <c r="AW105" s="12" t="str">
        <f t="shared" si="192"/>
        <v/>
      </c>
      <c r="AX105" s="9" t="str">
        <f t="shared" si="193"/>
        <v/>
      </c>
      <c r="AY105" s="12" t="str">
        <f t="shared" si="194"/>
        <v/>
      </c>
      <c r="AZ105" s="10" t="str">
        <f t="shared" si="195"/>
        <v/>
      </c>
      <c r="BA105" s="10" t="str">
        <f t="shared" si="196"/>
        <v/>
      </c>
      <c r="BB105" s="10" t="str">
        <f t="shared" si="197"/>
        <v/>
      </c>
      <c r="BC105" s="10" t="str">
        <f t="shared" si="198"/>
        <v/>
      </c>
      <c r="BD105" s="10" t="str">
        <f t="shared" si="199"/>
        <v/>
      </c>
      <c r="BE105" s="12" t="str">
        <f t="shared" si="200"/>
        <v/>
      </c>
      <c r="BF105" s="9" t="str">
        <f t="shared" si="201"/>
        <v/>
      </c>
      <c r="BG105" s="9" t="str">
        <f t="shared" si="202"/>
        <v/>
      </c>
      <c r="BH105" s="7" t="str">
        <f t="shared" si="203"/>
        <v/>
      </c>
      <c r="BI105" s="7" t="str">
        <f t="shared" si="204"/>
        <v/>
      </c>
      <c r="BJ105" s="12" t="str">
        <f t="shared" si="205"/>
        <v/>
      </c>
      <c r="BK105" s="80" t="str">
        <f t="shared" si="206"/>
        <v/>
      </c>
      <c r="BL105" s="7" t="str">
        <f t="shared" si="207"/>
        <v/>
      </c>
      <c r="BM105" s="7" t="str">
        <f t="shared" si="257"/>
        <v/>
      </c>
      <c r="BN105" s="12" t="str">
        <f t="shared" si="208"/>
        <v/>
      </c>
      <c r="BO105" s="9" t="str">
        <f t="shared" si="209"/>
        <v/>
      </c>
      <c r="BP105" s="2" t="str">
        <f t="shared" si="210"/>
        <v/>
      </c>
      <c r="BQ105" s="2" t="str">
        <f t="shared" si="211"/>
        <v/>
      </c>
      <c r="BR105" s="20" t="str">
        <f t="shared" si="152"/>
        <v/>
      </c>
      <c r="BS105" s="20" t="str">
        <f t="shared" si="152"/>
        <v/>
      </c>
      <c r="BT105" s="20" t="str">
        <f t="shared" si="152"/>
        <v/>
      </c>
      <c r="BU105" s="86" t="str">
        <f t="shared" si="212"/>
        <v/>
      </c>
      <c r="BV105" s="86" t="str">
        <f t="shared" si="213"/>
        <v/>
      </c>
      <c r="BW105" s="20" t="str">
        <f t="shared" si="152"/>
        <v/>
      </c>
      <c r="BX105" s="86" t="str">
        <f t="shared" si="138"/>
        <v/>
      </c>
      <c r="BY105" s="86" t="str">
        <f t="shared" si="138"/>
        <v/>
      </c>
      <c r="BZ105" s="86" t="str">
        <f t="shared" si="138"/>
        <v/>
      </c>
      <c r="CA105" s="86" t="str">
        <f t="shared" si="138"/>
        <v/>
      </c>
      <c r="CB105" s="86" t="str">
        <f t="shared" si="138"/>
        <v/>
      </c>
      <c r="CC105" s="86" t="str">
        <f t="shared" si="138"/>
        <v/>
      </c>
      <c r="CD105" s="86" t="str">
        <f t="shared" si="138"/>
        <v/>
      </c>
      <c r="CE105" s="20" t="str">
        <f t="shared" si="258"/>
        <v/>
      </c>
      <c r="CF105" s="14" t="str">
        <f t="shared" si="214"/>
        <v/>
      </c>
      <c r="CG105" s="14" t="str">
        <f t="shared" si="215"/>
        <v/>
      </c>
      <c r="CH105" s="8">
        <f t="shared" si="216"/>
        <v>0</v>
      </c>
      <c r="CI105" s="9" t="str">
        <f t="shared" si="217"/>
        <v/>
      </c>
      <c r="CJ105" s="9" t="str">
        <f t="shared" si="218"/>
        <v/>
      </c>
      <c r="CK105" s="9" t="str">
        <f t="shared" si="219"/>
        <v/>
      </c>
      <c r="CL105" s="9" t="str">
        <f t="shared" si="220"/>
        <v/>
      </c>
      <c r="CM105" s="9" t="str">
        <f t="shared" si="221"/>
        <v/>
      </c>
      <c r="CN105" s="9" t="str">
        <f t="shared" si="222"/>
        <v/>
      </c>
      <c r="CO105" s="9" t="str">
        <f t="shared" si="223"/>
        <v/>
      </c>
      <c r="CP105" s="9" t="str">
        <f t="shared" si="223"/>
        <v/>
      </c>
      <c r="CQ105" s="9" t="str">
        <f t="shared" si="223"/>
        <v/>
      </c>
      <c r="CR105" s="9" t="str">
        <f t="shared" si="223"/>
        <v/>
      </c>
      <c r="CS105" s="9" t="str">
        <f t="shared" si="223"/>
        <v/>
      </c>
      <c r="CT105" s="9" t="str">
        <f t="shared" si="223"/>
        <v/>
      </c>
      <c r="CU105" s="9" t="str">
        <f t="shared" si="223"/>
        <v/>
      </c>
      <c r="CV105" s="9" t="str">
        <f t="shared" si="224"/>
        <v/>
      </c>
      <c r="CW105" s="9" t="str">
        <f t="shared" si="225"/>
        <v/>
      </c>
      <c r="CX105" s="9" t="str">
        <f t="shared" si="225"/>
        <v/>
      </c>
      <c r="CY105" s="9" t="str">
        <f t="shared" si="225"/>
        <v/>
      </c>
      <c r="CZ105" s="9" t="str">
        <f t="shared" si="225"/>
        <v/>
      </c>
      <c r="DA105" s="9" t="str">
        <f t="shared" si="225"/>
        <v/>
      </c>
      <c r="DB105" s="9" t="str">
        <f t="shared" si="225"/>
        <v/>
      </c>
      <c r="DC105" s="9" t="str">
        <f t="shared" si="225"/>
        <v/>
      </c>
      <c r="DD105" s="2" t="str">
        <f t="shared" si="226"/>
        <v/>
      </c>
      <c r="DE105" s="2" t="str">
        <f t="shared" si="227"/>
        <v/>
      </c>
      <c r="DF105" s="2" t="str">
        <f t="shared" si="228"/>
        <v/>
      </c>
      <c r="DG105" s="2" t="str">
        <f t="shared" si="229"/>
        <v/>
      </c>
      <c r="DH105" s="2" t="str">
        <f t="shared" si="230"/>
        <v/>
      </c>
      <c r="DI105" s="2" t="str">
        <f t="shared" si="231"/>
        <v/>
      </c>
      <c r="DJ105" s="2" t="str">
        <f t="shared" si="232"/>
        <v/>
      </c>
      <c r="DK105" s="2" t="str">
        <f t="shared" si="233"/>
        <v/>
      </c>
      <c r="DL105" s="16" t="str">
        <f t="shared" si="234"/>
        <v/>
      </c>
      <c r="DM105" s="16" t="str">
        <f t="shared" si="235"/>
        <v/>
      </c>
      <c r="DN105" s="16" t="str">
        <f t="shared" si="236"/>
        <v/>
      </c>
      <c r="DO105" s="72" t="str">
        <f t="shared" si="237"/>
        <v/>
      </c>
      <c r="DP105" s="16" t="str">
        <f t="shared" si="238"/>
        <v/>
      </c>
      <c r="DQ105" s="16" t="str">
        <f t="shared" si="239"/>
        <v/>
      </c>
      <c r="DR105" s="2" t="str">
        <f t="shared" si="240"/>
        <v/>
      </c>
      <c r="DS105" s="2" t="str">
        <f t="shared" si="241"/>
        <v/>
      </c>
      <c r="DT105" s="2" t="str">
        <f t="shared" si="242"/>
        <v/>
      </c>
      <c r="DU105" s="2" t="str">
        <f t="shared" si="243"/>
        <v/>
      </c>
      <c r="DV105" s="15"/>
      <c r="DW105" s="18"/>
      <c r="DX105" s="17"/>
      <c r="DY105" s="47" t="str">
        <f t="shared" si="137"/>
        <v/>
      </c>
      <c r="DZ105" s="47" t="str">
        <f t="shared" si="137"/>
        <v/>
      </c>
      <c r="EA105" s="47" t="str">
        <f t="shared" si="137"/>
        <v/>
      </c>
      <c r="EB105" s="47" t="str">
        <f t="shared" si="137"/>
        <v/>
      </c>
      <c r="EC105" s="49" t="str">
        <f t="shared" si="137"/>
        <v/>
      </c>
      <c r="ED105" s="49" t="str">
        <f t="shared" si="137"/>
        <v/>
      </c>
      <c r="EE105" s="47" t="str">
        <f t="shared" si="137"/>
        <v/>
      </c>
      <c r="EF105" s="47" t="str">
        <f t="shared" si="137"/>
        <v/>
      </c>
      <c r="EG105" s="47" t="str">
        <f t="shared" si="137"/>
        <v/>
      </c>
      <c r="EH105" s="6">
        <f t="shared" si="153"/>
        <v>0</v>
      </c>
      <c r="EI105" s="6">
        <f t="shared" si="154"/>
        <v>0</v>
      </c>
      <c r="EJ105" s="2" t="str">
        <f t="shared" si="155"/>
        <v/>
      </c>
      <c r="EK105" s="2" t="str">
        <f t="shared" si="156"/>
        <v/>
      </c>
      <c r="EL105" s="2" t="str">
        <f t="shared" si="260"/>
        <v/>
      </c>
      <c r="EM105" s="2" t="str">
        <f t="shared" si="157"/>
        <v/>
      </c>
      <c r="EN105" s="2" t="str">
        <f t="shared" si="158"/>
        <v/>
      </c>
      <c r="EO105" s="2">
        <f t="shared" si="159"/>
        <v>0</v>
      </c>
      <c r="EP105" s="2">
        <f t="shared" si="244"/>
        <v>0</v>
      </c>
      <c r="EQ105" s="2"/>
      <c r="ER105" s="2"/>
      <c r="ES105" s="2"/>
      <c r="ET105" s="2"/>
      <c r="EU105" s="2"/>
      <c r="EV105" s="2"/>
      <c r="EW105" s="2">
        <f t="shared" si="160"/>
        <v>0</v>
      </c>
      <c r="EX105" s="2">
        <f t="shared" si="161"/>
        <v>0</v>
      </c>
      <c r="EY105" s="2">
        <f t="shared" si="245"/>
        <v>0</v>
      </c>
      <c r="EZ105" s="2">
        <f t="shared" si="162"/>
        <v>0</v>
      </c>
      <c r="FA105" s="2">
        <f t="shared" si="163"/>
        <v>0</v>
      </c>
      <c r="FB105" s="59"/>
      <c r="FC105" s="2">
        <f t="shared" si="164"/>
        <v>0</v>
      </c>
      <c r="FD105" s="2">
        <f t="shared" si="246"/>
        <v>0</v>
      </c>
      <c r="FE105" s="3">
        <f t="shared" si="259"/>
        <v>0</v>
      </c>
      <c r="FF105" s="3">
        <f t="shared" si="247"/>
        <v>0</v>
      </c>
      <c r="FG105" s="3">
        <f t="shared" si="248"/>
        <v>0</v>
      </c>
      <c r="FH105" s="3">
        <f t="shared" si="165"/>
        <v>0</v>
      </c>
      <c r="FI105" s="67">
        <f t="shared" si="166"/>
        <v>0</v>
      </c>
      <c r="FJ105" s="3">
        <f t="shared" si="167"/>
        <v>0</v>
      </c>
      <c r="FK105" s="3">
        <f t="shared" si="168"/>
        <v>0</v>
      </c>
      <c r="FL105" s="3">
        <f t="shared" si="249"/>
        <v>0</v>
      </c>
      <c r="FM105" s="3">
        <f t="shared" si="250"/>
        <v>0</v>
      </c>
      <c r="FN105" s="3">
        <f t="shared" si="251"/>
        <v>0</v>
      </c>
      <c r="FO105" s="2">
        <f t="shared" si="169"/>
        <v>0</v>
      </c>
      <c r="FP105" s="2">
        <f t="shared" si="170"/>
        <v>0</v>
      </c>
      <c r="FQ105" s="2">
        <f t="shared" si="252"/>
        <v>0</v>
      </c>
      <c r="FR105" s="6" t="str">
        <f>IF(A105=1,1,IF(DW105="","",COUNTA($DW$31:DW105)+1))</f>
        <v/>
      </c>
      <c r="FS105" s="6" t="str">
        <f t="shared" si="171"/>
        <v/>
      </c>
      <c r="FT105" s="43">
        <f t="shared" si="253"/>
        <v>0</v>
      </c>
      <c r="FU105" s="23">
        <f t="shared" si="254"/>
        <v>0</v>
      </c>
      <c r="FV105" s="21">
        <f t="shared" si="255"/>
        <v>0</v>
      </c>
    </row>
    <row r="106" spans="1:178">
      <c r="A106" s="4" t="str">
        <f t="shared" si="172"/>
        <v/>
      </c>
      <c r="B106" s="33"/>
      <c r="C106" s="33"/>
      <c r="D106" s="33"/>
      <c r="E106" s="33"/>
      <c r="F106" s="33"/>
      <c r="G106" s="11" t="str">
        <f t="shared" si="139"/>
        <v/>
      </c>
      <c r="H106" s="3" t="str">
        <f t="shared" si="173"/>
        <v/>
      </c>
      <c r="I106" s="3" t="str">
        <f t="shared" si="140"/>
        <v/>
      </c>
      <c r="J106" s="3" t="str">
        <f t="shared" si="174"/>
        <v/>
      </c>
      <c r="K106" s="3" t="str">
        <f t="shared" si="141"/>
        <v/>
      </c>
      <c r="L106" s="2" t="str">
        <f t="shared" si="142"/>
        <v/>
      </c>
      <c r="M106" s="8" t="str">
        <f t="shared" si="175"/>
        <v/>
      </c>
      <c r="N106" s="8" t="str">
        <f t="shared" si="143"/>
        <v/>
      </c>
      <c r="O106" s="8" t="str">
        <f t="shared" si="176"/>
        <v/>
      </c>
      <c r="P106" s="8" t="str">
        <f t="shared" si="144"/>
        <v/>
      </c>
      <c r="Q106" s="2" t="str">
        <f t="shared" si="145"/>
        <v/>
      </c>
      <c r="R106" s="3" t="str">
        <f t="shared" si="146"/>
        <v/>
      </c>
      <c r="S106" s="3" t="str">
        <f t="shared" si="147"/>
        <v/>
      </c>
      <c r="T106" s="3" t="str">
        <f t="shared" si="177"/>
        <v/>
      </c>
      <c r="U106" s="8" t="str">
        <f t="shared" si="148"/>
        <v/>
      </c>
      <c r="V106" s="2" t="str">
        <f t="shared" si="149"/>
        <v/>
      </c>
      <c r="W106" s="2" t="str">
        <f t="shared" si="150"/>
        <v/>
      </c>
      <c r="X106" s="2" t="str">
        <f t="shared" si="256"/>
        <v/>
      </c>
      <c r="Y106" s="2" t="str">
        <f t="shared" si="151"/>
        <v/>
      </c>
      <c r="Z106" s="46" t="str">
        <f t="shared" si="178"/>
        <v/>
      </c>
      <c r="AA106" s="46" t="str">
        <f t="shared" si="179"/>
        <v/>
      </c>
      <c r="AB106" s="47"/>
      <c r="AC106" s="46" t="str">
        <f t="shared" si="180"/>
        <v/>
      </c>
      <c r="AD106" s="47" t="str">
        <f t="shared" si="181"/>
        <v/>
      </c>
      <c r="AE106" s="48" t="str">
        <f t="shared" si="182"/>
        <v/>
      </c>
      <c r="AF106" s="49" t="str">
        <f t="shared" si="136"/>
        <v/>
      </c>
      <c r="AG106" s="49" t="str">
        <f t="shared" si="136"/>
        <v/>
      </c>
      <c r="AH106" s="49" t="str">
        <f t="shared" si="136"/>
        <v/>
      </c>
      <c r="AI106" s="47" t="str">
        <f t="shared" si="136"/>
        <v/>
      </c>
      <c r="AJ106" s="47" t="str">
        <f t="shared" si="136"/>
        <v/>
      </c>
      <c r="AK106" s="46" t="str">
        <f t="shared" si="136"/>
        <v/>
      </c>
      <c r="AL106" s="47"/>
      <c r="AM106" s="53" t="str">
        <f t="shared" si="183"/>
        <v/>
      </c>
      <c r="AN106" s="50" t="str">
        <f t="shared" si="184"/>
        <v/>
      </c>
      <c r="AO106" s="53" t="s">
        <v>84</v>
      </c>
      <c r="AP106" s="52" t="str">
        <f t="shared" si="185"/>
        <v/>
      </c>
      <c r="AQ106" s="52" t="str">
        <f t="shared" si="186"/>
        <v/>
      </c>
      <c r="AR106" s="47">
        <f t="shared" si="187"/>
        <v>0</v>
      </c>
      <c r="AS106" s="53" t="str">
        <f t="shared" si="188"/>
        <v/>
      </c>
      <c r="AT106" s="52" t="str">
        <f t="shared" si="189"/>
        <v/>
      </c>
      <c r="AU106" s="9" t="str">
        <f t="shared" si="190"/>
        <v/>
      </c>
      <c r="AV106" s="9" t="str">
        <f t="shared" si="191"/>
        <v/>
      </c>
      <c r="AW106" s="12" t="str">
        <f t="shared" si="192"/>
        <v/>
      </c>
      <c r="AX106" s="9" t="str">
        <f t="shared" si="193"/>
        <v/>
      </c>
      <c r="AY106" s="12" t="str">
        <f t="shared" si="194"/>
        <v/>
      </c>
      <c r="AZ106" s="10" t="str">
        <f t="shared" si="195"/>
        <v/>
      </c>
      <c r="BA106" s="10" t="str">
        <f t="shared" si="196"/>
        <v/>
      </c>
      <c r="BB106" s="10" t="str">
        <f t="shared" si="197"/>
        <v/>
      </c>
      <c r="BC106" s="10" t="str">
        <f t="shared" si="198"/>
        <v/>
      </c>
      <c r="BD106" s="10" t="str">
        <f t="shared" si="199"/>
        <v/>
      </c>
      <c r="BE106" s="12" t="str">
        <f t="shared" si="200"/>
        <v/>
      </c>
      <c r="BF106" s="9" t="str">
        <f t="shared" si="201"/>
        <v/>
      </c>
      <c r="BG106" s="9" t="str">
        <f t="shared" si="202"/>
        <v/>
      </c>
      <c r="BH106" s="7" t="str">
        <f t="shared" si="203"/>
        <v/>
      </c>
      <c r="BI106" s="7" t="str">
        <f t="shared" si="204"/>
        <v/>
      </c>
      <c r="BJ106" s="12" t="str">
        <f t="shared" si="205"/>
        <v/>
      </c>
      <c r="BK106" s="80" t="str">
        <f t="shared" si="206"/>
        <v/>
      </c>
      <c r="BL106" s="7" t="str">
        <f t="shared" si="207"/>
        <v/>
      </c>
      <c r="BM106" s="7" t="str">
        <f t="shared" si="257"/>
        <v/>
      </c>
      <c r="BN106" s="12" t="str">
        <f t="shared" si="208"/>
        <v/>
      </c>
      <c r="BO106" s="9" t="str">
        <f t="shared" si="209"/>
        <v/>
      </c>
      <c r="BP106" s="2" t="str">
        <f t="shared" si="210"/>
        <v/>
      </c>
      <c r="BQ106" s="2" t="str">
        <f t="shared" si="211"/>
        <v/>
      </c>
      <c r="BR106" s="20" t="str">
        <f t="shared" si="152"/>
        <v/>
      </c>
      <c r="BS106" s="20" t="str">
        <f t="shared" si="152"/>
        <v/>
      </c>
      <c r="BT106" s="20" t="str">
        <f t="shared" si="152"/>
        <v/>
      </c>
      <c r="BU106" s="86" t="str">
        <f t="shared" si="212"/>
        <v/>
      </c>
      <c r="BV106" s="86" t="str">
        <f t="shared" si="213"/>
        <v/>
      </c>
      <c r="BW106" s="20" t="str">
        <f t="shared" si="152"/>
        <v/>
      </c>
      <c r="BX106" s="86" t="str">
        <f t="shared" si="138"/>
        <v/>
      </c>
      <c r="BY106" s="86" t="str">
        <f t="shared" si="138"/>
        <v/>
      </c>
      <c r="BZ106" s="86" t="str">
        <f t="shared" si="138"/>
        <v/>
      </c>
      <c r="CA106" s="86" t="str">
        <f t="shared" si="138"/>
        <v/>
      </c>
      <c r="CB106" s="86" t="str">
        <f t="shared" si="138"/>
        <v/>
      </c>
      <c r="CC106" s="86" t="str">
        <f t="shared" si="138"/>
        <v/>
      </c>
      <c r="CD106" s="86" t="str">
        <f t="shared" si="138"/>
        <v/>
      </c>
      <c r="CE106" s="20" t="str">
        <f t="shared" si="258"/>
        <v/>
      </c>
      <c r="CF106" s="14" t="str">
        <f t="shared" si="214"/>
        <v/>
      </c>
      <c r="CG106" s="14" t="str">
        <f t="shared" si="215"/>
        <v/>
      </c>
      <c r="CH106" s="8">
        <f t="shared" si="216"/>
        <v>0</v>
      </c>
      <c r="CI106" s="9" t="str">
        <f t="shared" si="217"/>
        <v/>
      </c>
      <c r="CJ106" s="9" t="str">
        <f t="shared" si="218"/>
        <v/>
      </c>
      <c r="CK106" s="9" t="str">
        <f t="shared" si="219"/>
        <v/>
      </c>
      <c r="CL106" s="9" t="str">
        <f t="shared" si="220"/>
        <v/>
      </c>
      <c r="CM106" s="9" t="str">
        <f t="shared" si="221"/>
        <v/>
      </c>
      <c r="CN106" s="9" t="str">
        <f t="shared" si="222"/>
        <v/>
      </c>
      <c r="CO106" s="9" t="str">
        <f t="shared" si="223"/>
        <v/>
      </c>
      <c r="CP106" s="9" t="str">
        <f t="shared" si="223"/>
        <v/>
      </c>
      <c r="CQ106" s="9" t="str">
        <f t="shared" si="223"/>
        <v/>
      </c>
      <c r="CR106" s="9" t="str">
        <f t="shared" si="223"/>
        <v/>
      </c>
      <c r="CS106" s="9" t="str">
        <f t="shared" si="223"/>
        <v/>
      </c>
      <c r="CT106" s="9" t="str">
        <f t="shared" si="223"/>
        <v/>
      </c>
      <c r="CU106" s="9" t="str">
        <f t="shared" si="223"/>
        <v/>
      </c>
      <c r="CV106" s="9" t="str">
        <f t="shared" si="224"/>
        <v/>
      </c>
      <c r="CW106" s="9" t="str">
        <f t="shared" si="225"/>
        <v/>
      </c>
      <c r="CX106" s="9" t="str">
        <f t="shared" si="225"/>
        <v/>
      </c>
      <c r="CY106" s="9" t="str">
        <f t="shared" si="225"/>
        <v/>
      </c>
      <c r="CZ106" s="9" t="str">
        <f t="shared" si="225"/>
        <v/>
      </c>
      <c r="DA106" s="9" t="str">
        <f t="shared" si="225"/>
        <v/>
      </c>
      <c r="DB106" s="9" t="str">
        <f t="shared" si="225"/>
        <v/>
      </c>
      <c r="DC106" s="9" t="str">
        <f t="shared" si="225"/>
        <v/>
      </c>
      <c r="DD106" s="2" t="str">
        <f t="shared" si="226"/>
        <v/>
      </c>
      <c r="DE106" s="2" t="str">
        <f t="shared" si="227"/>
        <v/>
      </c>
      <c r="DF106" s="2" t="str">
        <f t="shared" si="228"/>
        <v/>
      </c>
      <c r="DG106" s="2" t="str">
        <f t="shared" si="229"/>
        <v/>
      </c>
      <c r="DH106" s="2" t="str">
        <f t="shared" si="230"/>
        <v/>
      </c>
      <c r="DI106" s="2" t="str">
        <f t="shared" si="231"/>
        <v/>
      </c>
      <c r="DJ106" s="2" t="str">
        <f t="shared" si="232"/>
        <v/>
      </c>
      <c r="DK106" s="2" t="str">
        <f t="shared" si="233"/>
        <v/>
      </c>
      <c r="DL106" s="16" t="str">
        <f t="shared" si="234"/>
        <v/>
      </c>
      <c r="DM106" s="16" t="str">
        <f t="shared" si="235"/>
        <v/>
      </c>
      <c r="DN106" s="16" t="str">
        <f t="shared" si="236"/>
        <v/>
      </c>
      <c r="DO106" s="72" t="str">
        <f t="shared" si="237"/>
        <v/>
      </c>
      <c r="DP106" s="16" t="str">
        <f t="shared" si="238"/>
        <v/>
      </c>
      <c r="DQ106" s="16" t="str">
        <f t="shared" si="239"/>
        <v/>
      </c>
      <c r="DR106" s="2" t="str">
        <f t="shared" si="240"/>
        <v/>
      </c>
      <c r="DS106" s="2" t="str">
        <f t="shared" si="241"/>
        <v/>
      </c>
      <c r="DT106" s="2" t="str">
        <f t="shared" si="242"/>
        <v/>
      </c>
      <c r="DU106" s="2" t="str">
        <f t="shared" si="243"/>
        <v/>
      </c>
      <c r="DV106" s="15"/>
      <c r="DW106" s="17"/>
      <c r="DX106" s="17"/>
      <c r="DY106" s="47" t="str">
        <f t="shared" si="137"/>
        <v/>
      </c>
      <c r="DZ106" s="47" t="str">
        <f t="shared" si="137"/>
        <v/>
      </c>
      <c r="EA106" s="47" t="str">
        <f t="shared" si="137"/>
        <v/>
      </c>
      <c r="EB106" s="47" t="str">
        <f t="shared" si="137"/>
        <v/>
      </c>
      <c r="EC106" s="49" t="str">
        <f t="shared" si="137"/>
        <v/>
      </c>
      <c r="ED106" s="49" t="str">
        <f t="shared" si="137"/>
        <v/>
      </c>
      <c r="EE106" s="47" t="str">
        <f t="shared" si="137"/>
        <v/>
      </c>
      <c r="EF106" s="47" t="str">
        <f t="shared" si="137"/>
        <v/>
      </c>
      <c r="EG106" s="47" t="str">
        <f t="shared" si="137"/>
        <v/>
      </c>
      <c r="EH106" s="6">
        <f t="shared" si="153"/>
        <v>0</v>
      </c>
      <c r="EI106" s="6">
        <f t="shared" si="154"/>
        <v>0</v>
      </c>
      <c r="EJ106" s="2" t="str">
        <f t="shared" si="155"/>
        <v/>
      </c>
      <c r="EK106" s="2" t="str">
        <f t="shared" si="156"/>
        <v/>
      </c>
      <c r="EL106" s="2" t="str">
        <f t="shared" si="260"/>
        <v/>
      </c>
      <c r="EM106" s="2" t="str">
        <f t="shared" si="157"/>
        <v/>
      </c>
      <c r="EN106" s="2" t="str">
        <f t="shared" si="158"/>
        <v/>
      </c>
      <c r="EO106" s="2">
        <f t="shared" si="159"/>
        <v>0</v>
      </c>
      <c r="EP106" s="2">
        <f t="shared" si="244"/>
        <v>0</v>
      </c>
      <c r="EQ106" s="2"/>
      <c r="ER106" s="2"/>
      <c r="ES106" s="2"/>
      <c r="ET106" s="2"/>
      <c r="EU106" s="2"/>
      <c r="EV106" s="2"/>
      <c r="EW106" s="2">
        <f t="shared" si="160"/>
        <v>0</v>
      </c>
      <c r="EX106" s="2">
        <f t="shared" si="161"/>
        <v>0</v>
      </c>
      <c r="EY106" s="2">
        <f t="shared" si="245"/>
        <v>0</v>
      </c>
      <c r="EZ106" s="2">
        <f t="shared" si="162"/>
        <v>0</v>
      </c>
      <c r="FA106" s="2">
        <f t="shared" si="163"/>
        <v>0</v>
      </c>
      <c r="FB106" s="59"/>
      <c r="FC106" s="2">
        <f t="shared" si="164"/>
        <v>0</v>
      </c>
      <c r="FD106" s="2">
        <f t="shared" si="246"/>
        <v>0</v>
      </c>
      <c r="FE106" s="3">
        <f t="shared" si="259"/>
        <v>0</v>
      </c>
      <c r="FF106" s="3">
        <f t="shared" si="247"/>
        <v>0</v>
      </c>
      <c r="FG106" s="3">
        <f t="shared" si="248"/>
        <v>0</v>
      </c>
      <c r="FH106" s="3">
        <f t="shared" si="165"/>
        <v>0</v>
      </c>
      <c r="FI106" s="67">
        <f t="shared" si="166"/>
        <v>0</v>
      </c>
      <c r="FJ106" s="3">
        <f t="shared" si="167"/>
        <v>0</v>
      </c>
      <c r="FK106" s="3">
        <f t="shared" si="168"/>
        <v>0</v>
      </c>
      <c r="FL106" s="3">
        <f t="shared" si="249"/>
        <v>0</v>
      </c>
      <c r="FM106" s="3">
        <f t="shared" si="250"/>
        <v>0</v>
      </c>
      <c r="FN106" s="3">
        <f t="shared" si="251"/>
        <v>0</v>
      </c>
      <c r="FO106" s="2">
        <f t="shared" si="169"/>
        <v>0</v>
      </c>
      <c r="FP106" s="2">
        <f t="shared" si="170"/>
        <v>0</v>
      </c>
      <c r="FQ106" s="2">
        <f t="shared" si="252"/>
        <v>0</v>
      </c>
      <c r="FR106" s="6" t="str">
        <f>IF(A106=1,1,IF(DW106="","",COUNTA($DW$31:DW106)+1))</f>
        <v/>
      </c>
      <c r="FS106" s="6" t="str">
        <f t="shared" si="171"/>
        <v/>
      </c>
      <c r="FT106" s="43">
        <f t="shared" si="253"/>
        <v>0</v>
      </c>
      <c r="FU106" s="23">
        <f t="shared" si="254"/>
        <v>0</v>
      </c>
      <c r="FV106" s="21">
        <f t="shared" si="255"/>
        <v>0</v>
      </c>
    </row>
    <row r="107" spans="1:178">
      <c r="A107" s="4" t="str">
        <f t="shared" si="172"/>
        <v/>
      </c>
      <c r="B107" s="33"/>
      <c r="C107" s="33"/>
      <c r="D107" s="33"/>
      <c r="E107" s="33"/>
      <c r="F107" s="33"/>
      <c r="G107" s="11" t="str">
        <f t="shared" si="139"/>
        <v/>
      </c>
      <c r="H107" s="3" t="str">
        <f t="shared" si="173"/>
        <v/>
      </c>
      <c r="I107" s="3" t="str">
        <f t="shared" si="140"/>
        <v/>
      </c>
      <c r="J107" s="3" t="str">
        <f t="shared" si="174"/>
        <v/>
      </c>
      <c r="K107" s="3" t="str">
        <f t="shared" si="141"/>
        <v/>
      </c>
      <c r="L107" s="2" t="str">
        <f t="shared" si="142"/>
        <v/>
      </c>
      <c r="M107" s="8" t="str">
        <f t="shared" si="175"/>
        <v/>
      </c>
      <c r="N107" s="8" t="str">
        <f t="shared" si="143"/>
        <v/>
      </c>
      <c r="O107" s="8" t="str">
        <f t="shared" si="176"/>
        <v/>
      </c>
      <c r="P107" s="8" t="str">
        <f t="shared" si="144"/>
        <v/>
      </c>
      <c r="Q107" s="2" t="str">
        <f t="shared" si="145"/>
        <v/>
      </c>
      <c r="R107" s="3" t="str">
        <f t="shared" si="146"/>
        <v/>
      </c>
      <c r="S107" s="3" t="str">
        <f t="shared" si="147"/>
        <v/>
      </c>
      <c r="T107" s="3" t="str">
        <f t="shared" si="177"/>
        <v/>
      </c>
      <c r="U107" s="8" t="str">
        <f t="shared" si="148"/>
        <v/>
      </c>
      <c r="V107" s="2" t="str">
        <f t="shared" si="149"/>
        <v/>
      </c>
      <c r="W107" s="2" t="str">
        <f t="shared" si="150"/>
        <v/>
      </c>
      <c r="X107" s="2" t="str">
        <f t="shared" si="256"/>
        <v/>
      </c>
      <c r="Y107" s="2" t="str">
        <f t="shared" si="151"/>
        <v/>
      </c>
      <c r="Z107" s="46" t="str">
        <f t="shared" si="178"/>
        <v/>
      </c>
      <c r="AA107" s="46" t="str">
        <f t="shared" si="179"/>
        <v/>
      </c>
      <c r="AB107" s="47"/>
      <c r="AC107" s="46" t="str">
        <f t="shared" si="180"/>
        <v/>
      </c>
      <c r="AD107" s="47" t="str">
        <f t="shared" si="181"/>
        <v/>
      </c>
      <c r="AE107" s="48" t="str">
        <f t="shared" si="182"/>
        <v/>
      </c>
      <c r="AF107" s="49" t="str">
        <f t="shared" si="136"/>
        <v/>
      </c>
      <c r="AG107" s="49" t="str">
        <f t="shared" si="136"/>
        <v/>
      </c>
      <c r="AH107" s="49" t="str">
        <f t="shared" si="136"/>
        <v/>
      </c>
      <c r="AI107" s="47" t="str">
        <f t="shared" si="136"/>
        <v/>
      </c>
      <c r="AJ107" s="47" t="str">
        <f t="shared" si="136"/>
        <v/>
      </c>
      <c r="AK107" s="46" t="str">
        <f t="shared" si="136"/>
        <v/>
      </c>
      <c r="AL107" s="47"/>
      <c r="AM107" s="53" t="str">
        <f t="shared" si="183"/>
        <v/>
      </c>
      <c r="AN107" s="50" t="str">
        <f t="shared" si="184"/>
        <v/>
      </c>
      <c r="AO107" s="53" t="s">
        <v>84</v>
      </c>
      <c r="AP107" s="52" t="str">
        <f t="shared" si="185"/>
        <v/>
      </c>
      <c r="AQ107" s="52" t="str">
        <f t="shared" si="186"/>
        <v/>
      </c>
      <c r="AR107" s="47">
        <f t="shared" si="187"/>
        <v>0</v>
      </c>
      <c r="AS107" s="53" t="str">
        <f t="shared" si="188"/>
        <v/>
      </c>
      <c r="AT107" s="52" t="str">
        <f t="shared" si="189"/>
        <v/>
      </c>
      <c r="AU107" s="9" t="str">
        <f t="shared" si="190"/>
        <v/>
      </c>
      <c r="AV107" s="9" t="str">
        <f t="shared" si="191"/>
        <v/>
      </c>
      <c r="AW107" s="12" t="str">
        <f t="shared" si="192"/>
        <v/>
      </c>
      <c r="AX107" s="9" t="str">
        <f t="shared" si="193"/>
        <v/>
      </c>
      <c r="AY107" s="12" t="str">
        <f t="shared" si="194"/>
        <v/>
      </c>
      <c r="AZ107" s="10" t="str">
        <f t="shared" si="195"/>
        <v/>
      </c>
      <c r="BA107" s="10" t="str">
        <f t="shared" si="196"/>
        <v/>
      </c>
      <c r="BB107" s="10" t="str">
        <f t="shared" si="197"/>
        <v/>
      </c>
      <c r="BC107" s="10" t="str">
        <f t="shared" si="198"/>
        <v/>
      </c>
      <c r="BD107" s="10" t="str">
        <f t="shared" si="199"/>
        <v/>
      </c>
      <c r="BE107" s="12" t="str">
        <f t="shared" si="200"/>
        <v/>
      </c>
      <c r="BF107" s="9" t="str">
        <f t="shared" si="201"/>
        <v/>
      </c>
      <c r="BG107" s="9" t="str">
        <f t="shared" si="202"/>
        <v/>
      </c>
      <c r="BH107" s="7" t="str">
        <f t="shared" si="203"/>
        <v/>
      </c>
      <c r="BI107" s="7" t="str">
        <f t="shared" si="204"/>
        <v/>
      </c>
      <c r="BJ107" s="12" t="str">
        <f t="shared" si="205"/>
        <v/>
      </c>
      <c r="BK107" s="80" t="str">
        <f t="shared" si="206"/>
        <v/>
      </c>
      <c r="BL107" s="7" t="str">
        <f t="shared" si="207"/>
        <v/>
      </c>
      <c r="BM107" s="7" t="str">
        <f t="shared" si="257"/>
        <v/>
      </c>
      <c r="BN107" s="12" t="str">
        <f t="shared" si="208"/>
        <v/>
      </c>
      <c r="BO107" s="9" t="str">
        <f t="shared" si="209"/>
        <v/>
      </c>
      <c r="BP107" s="2" t="str">
        <f t="shared" si="210"/>
        <v/>
      </c>
      <c r="BQ107" s="2" t="str">
        <f t="shared" si="211"/>
        <v/>
      </c>
      <c r="BR107" s="20" t="str">
        <f t="shared" si="152"/>
        <v/>
      </c>
      <c r="BS107" s="20" t="str">
        <f t="shared" si="152"/>
        <v/>
      </c>
      <c r="BT107" s="20" t="str">
        <f t="shared" si="152"/>
        <v/>
      </c>
      <c r="BU107" s="86" t="str">
        <f t="shared" si="212"/>
        <v/>
      </c>
      <c r="BV107" s="86" t="str">
        <f t="shared" si="213"/>
        <v/>
      </c>
      <c r="BW107" s="20" t="str">
        <f t="shared" si="152"/>
        <v/>
      </c>
      <c r="BX107" s="86" t="str">
        <f t="shared" si="138"/>
        <v/>
      </c>
      <c r="BY107" s="86" t="str">
        <f t="shared" si="138"/>
        <v/>
      </c>
      <c r="BZ107" s="86" t="str">
        <f t="shared" si="138"/>
        <v/>
      </c>
      <c r="CA107" s="86" t="str">
        <f t="shared" si="138"/>
        <v/>
      </c>
      <c r="CB107" s="86" t="str">
        <f t="shared" si="138"/>
        <v/>
      </c>
      <c r="CC107" s="86" t="str">
        <f t="shared" si="138"/>
        <v/>
      </c>
      <c r="CD107" s="86" t="str">
        <f t="shared" si="138"/>
        <v/>
      </c>
      <c r="CE107" s="20" t="str">
        <f t="shared" si="258"/>
        <v/>
      </c>
      <c r="CF107" s="14" t="str">
        <f t="shared" si="214"/>
        <v/>
      </c>
      <c r="CG107" s="14" t="str">
        <f t="shared" si="215"/>
        <v/>
      </c>
      <c r="CH107" s="8">
        <f t="shared" si="216"/>
        <v>0</v>
      </c>
      <c r="CI107" s="9" t="str">
        <f t="shared" si="217"/>
        <v/>
      </c>
      <c r="CJ107" s="9" t="str">
        <f t="shared" si="218"/>
        <v/>
      </c>
      <c r="CK107" s="9" t="str">
        <f t="shared" si="219"/>
        <v/>
      </c>
      <c r="CL107" s="9" t="str">
        <f t="shared" si="220"/>
        <v/>
      </c>
      <c r="CM107" s="9" t="str">
        <f t="shared" si="221"/>
        <v/>
      </c>
      <c r="CN107" s="9" t="str">
        <f t="shared" si="222"/>
        <v/>
      </c>
      <c r="CO107" s="9" t="str">
        <f t="shared" si="223"/>
        <v/>
      </c>
      <c r="CP107" s="9" t="str">
        <f t="shared" si="223"/>
        <v/>
      </c>
      <c r="CQ107" s="9" t="str">
        <f t="shared" si="223"/>
        <v/>
      </c>
      <c r="CR107" s="9" t="str">
        <f t="shared" si="223"/>
        <v/>
      </c>
      <c r="CS107" s="9" t="str">
        <f t="shared" si="223"/>
        <v/>
      </c>
      <c r="CT107" s="9" t="str">
        <f t="shared" si="223"/>
        <v/>
      </c>
      <c r="CU107" s="9" t="str">
        <f t="shared" si="223"/>
        <v/>
      </c>
      <c r="CV107" s="9" t="str">
        <f t="shared" si="224"/>
        <v/>
      </c>
      <c r="CW107" s="9" t="str">
        <f t="shared" si="225"/>
        <v/>
      </c>
      <c r="CX107" s="9" t="str">
        <f t="shared" si="225"/>
        <v/>
      </c>
      <c r="CY107" s="9" t="str">
        <f t="shared" si="225"/>
        <v/>
      </c>
      <c r="CZ107" s="9" t="str">
        <f t="shared" si="225"/>
        <v/>
      </c>
      <c r="DA107" s="9" t="str">
        <f t="shared" si="225"/>
        <v/>
      </c>
      <c r="DB107" s="9" t="str">
        <f t="shared" si="225"/>
        <v/>
      </c>
      <c r="DC107" s="9" t="str">
        <f t="shared" si="225"/>
        <v/>
      </c>
      <c r="DD107" s="2" t="str">
        <f t="shared" si="226"/>
        <v/>
      </c>
      <c r="DE107" s="2" t="str">
        <f t="shared" si="227"/>
        <v/>
      </c>
      <c r="DF107" s="2" t="str">
        <f t="shared" si="228"/>
        <v/>
      </c>
      <c r="DG107" s="2" t="str">
        <f t="shared" si="229"/>
        <v/>
      </c>
      <c r="DH107" s="2" t="str">
        <f t="shared" si="230"/>
        <v/>
      </c>
      <c r="DI107" s="2" t="str">
        <f t="shared" si="231"/>
        <v/>
      </c>
      <c r="DJ107" s="2" t="str">
        <f t="shared" si="232"/>
        <v/>
      </c>
      <c r="DK107" s="2" t="str">
        <f t="shared" si="233"/>
        <v/>
      </c>
      <c r="DL107" s="16" t="str">
        <f t="shared" si="234"/>
        <v/>
      </c>
      <c r="DM107" s="16" t="str">
        <f t="shared" si="235"/>
        <v/>
      </c>
      <c r="DN107" s="16" t="str">
        <f t="shared" si="236"/>
        <v/>
      </c>
      <c r="DO107" s="72" t="str">
        <f t="shared" si="237"/>
        <v/>
      </c>
      <c r="DP107" s="16" t="str">
        <f t="shared" si="238"/>
        <v/>
      </c>
      <c r="DQ107" s="16" t="str">
        <f t="shared" si="239"/>
        <v/>
      </c>
      <c r="DR107" s="2" t="str">
        <f t="shared" si="240"/>
        <v/>
      </c>
      <c r="DS107" s="2" t="str">
        <f t="shared" si="241"/>
        <v/>
      </c>
      <c r="DT107" s="2" t="str">
        <f t="shared" si="242"/>
        <v/>
      </c>
      <c r="DU107" s="2" t="str">
        <f t="shared" si="243"/>
        <v/>
      </c>
      <c r="DV107" s="15"/>
      <c r="DW107" s="17"/>
      <c r="DX107" s="17"/>
      <c r="DY107" s="47" t="str">
        <f t="shared" si="137"/>
        <v/>
      </c>
      <c r="DZ107" s="47" t="str">
        <f t="shared" si="137"/>
        <v/>
      </c>
      <c r="EA107" s="47" t="str">
        <f t="shared" si="137"/>
        <v/>
      </c>
      <c r="EB107" s="47" t="str">
        <f t="shared" si="137"/>
        <v/>
      </c>
      <c r="EC107" s="49" t="str">
        <f t="shared" si="137"/>
        <v/>
      </c>
      <c r="ED107" s="49" t="str">
        <f t="shared" si="137"/>
        <v/>
      </c>
      <c r="EE107" s="47" t="str">
        <f t="shared" si="137"/>
        <v/>
      </c>
      <c r="EF107" s="47" t="str">
        <f t="shared" si="137"/>
        <v/>
      </c>
      <c r="EG107" s="47" t="str">
        <f t="shared" si="137"/>
        <v/>
      </c>
      <c r="EH107" s="6">
        <f t="shared" si="153"/>
        <v>0</v>
      </c>
      <c r="EI107" s="6">
        <f t="shared" si="154"/>
        <v>0</v>
      </c>
      <c r="EJ107" s="2" t="str">
        <f t="shared" si="155"/>
        <v/>
      </c>
      <c r="EK107" s="2" t="str">
        <f t="shared" si="156"/>
        <v/>
      </c>
      <c r="EL107" s="2" t="str">
        <f t="shared" si="260"/>
        <v/>
      </c>
      <c r="EM107" s="2" t="str">
        <f t="shared" si="157"/>
        <v/>
      </c>
      <c r="EN107" s="2" t="str">
        <f t="shared" si="158"/>
        <v/>
      </c>
      <c r="EO107" s="2">
        <f t="shared" si="159"/>
        <v>0</v>
      </c>
      <c r="EP107" s="2">
        <f t="shared" si="244"/>
        <v>0</v>
      </c>
      <c r="EQ107" s="2"/>
      <c r="ER107" s="2"/>
      <c r="ES107" s="2"/>
      <c r="ET107" s="2"/>
      <c r="EU107" s="2"/>
      <c r="EV107" s="2"/>
      <c r="EW107" s="2">
        <f t="shared" si="160"/>
        <v>0</v>
      </c>
      <c r="EX107" s="2">
        <f t="shared" si="161"/>
        <v>0</v>
      </c>
      <c r="EY107" s="2">
        <f t="shared" si="245"/>
        <v>0</v>
      </c>
      <c r="EZ107" s="2">
        <f t="shared" si="162"/>
        <v>0</v>
      </c>
      <c r="FA107" s="2">
        <f t="shared" si="163"/>
        <v>0</v>
      </c>
      <c r="FB107" s="59"/>
      <c r="FC107" s="2">
        <f t="shared" si="164"/>
        <v>0</v>
      </c>
      <c r="FD107" s="2">
        <f t="shared" si="246"/>
        <v>0</v>
      </c>
      <c r="FE107" s="3">
        <f t="shared" si="259"/>
        <v>0</v>
      </c>
      <c r="FF107" s="3">
        <f t="shared" si="247"/>
        <v>0</v>
      </c>
      <c r="FG107" s="3">
        <f t="shared" si="248"/>
        <v>0</v>
      </c>
      <c r="FH107" s="3">
        <f t="shared" si="165"/>
        <v>0</v>
      </c>
      <c r="FI107" s="67">
        <f t="shared" si="166"/>
        <v>0</v>
      </c>
      <c r="FJ107" s="3">
        <f t="shared" si="167"/>
        <v>0</v>
      </c>
      <c r="FK107" s="3">
        <f t="shared" si="168"/>
        <v>0</v>
      </c>
      <c r="FL107" s="3">
        <f t="shared" si="249"/>
        <v>0</v>
      </c>
      <c r="FM107" s="3">
        <f t="shared" si="250"/>
        <v>0</v>
      </c>
      <c r="FN107" s="3">
        <f t="shared" si="251"/>
        <v>0</v>
      </c>
      <c r="FO107" s="2">
        <f t="shared" si="169"/>
        <v>0</v>
      </c>
      <c r="FP107" s="2">
        <f t="shared" si="170"/>
        <v>0</v>
      </c>
      <c r="FQ107" s="2">
        <f t="shared" si="252"/>
        <v>0</v>
      </c>
      <c r="FR107" s="6" t="str">
        <f>IF(A107=1,1,IF(DW107="","",COUNTA($DW$31:DW107)+1))</f>
        <v/>
      </c>
      <c r="FS107" s="6" t="str">
        <f t="shared" si="171"/>
        <v/>
      </c>
      <c r="FT107" s="43">
        <f t="shared" si="253"/>
        <v>0</v>
      </c>
      <c r="FU107" s="23">
        <f t="shared" si="254"/>
        <v>0</v>
      </c>
      <c r="FV107" s="21">
        <f t="shared" si="255"/>
        <v>0</v>
      </c>
    </row>
    <row r="108" spans="1:178">
      <c r="A108" s="4" t="str">
        <f t="shared" si="172"/>
        <v/>
      </c>
      <c r="B108" s="33"/>
      <c r="C108" s="33"/>
      <c r="D108" s="33"/>
      <c r="E108" s="33"/>
      <c r="F108" s="33"/>
      <c r="G108" s="11" t="str">
        <f t="shared" si="139"/>
        <v/>
      </c>
      <c r="H108" s="3" t="str">
        <f t="shared" si="173"/>
        <v/>
      </c>
      <c r="I108" s="3" t="str">
        <f t="shared" si="140"/>
        <v/>
      </c>
      <c r="J108" s="3" t="str">
        <f t="shared" si="174"/>
        <v/>
      </c>
      <c r="K108" s="3" t="str">
        <f t="shared" si="141"/>
        <v/>
      </c>
      <c r="L108" s="2" t="str">
        <f t="shared" si="142"/>
        <v/>
      </c>
      <c r="M108" s="8" t="str">
        <f t="shared" si="175"/>
        <v/>
      </c>
      <c r="N108" s="8" t="str">
        <f t="shared" si="143"/>
        <v/>
      </c>
      <c r="O108" s="8" t="str">
        <f t="shared" si="176"/>
        <v/>
      </c>
      <c r="P108" s="8" t="str">
        <f t="shared" si="144"/>
        <v/>
      </c>
      <c r="Q108" s="2" t="str">
        <f t="shared" si="145"/>
        <v/>
      </c>
      <c r="R108" s="3" t="str">
        <f t="shared" si="146"/>
        <v/>
      </c>
      <c r="S108" s="3" t="str">
        <f t="shared" si="147"/>
        <v/>
      </c>
      <c r="T108" s="3" t="str">
        <f t="shared" si="177"/>
        <v/>
      </c>
      <c r="U108" s="8" t="str">
        <f t="shared" si="148"/>
        <v/>
      </c>
      <c r="V108" s="2" t="str">
        <f t="shared" si="149"/>
        <v/>
      </c>
      <c r="W108" s="2" t="str">
        <f t="shared" si="150"/>
        <v/>
      </c>
      <c r="X108" s="2" t="str">
        <f t="shared" si="256"/>
        <v/>
      </c>
      <c r="Y108" s="2" t="str">
        <f t="shared" si="151"/>
        <v/>
      </c>
      <c r="Z108" s="46" t="str">
        <f t="shared" si="178"/>
        <v/>
      </c>
      <c r="AA108" s="46" t="str">
        <f t="shared" si="179"/>
        <v/>
      </c>
      <c r="AB108" s="47"/>
      <c r="AC108" s="46" t="str">
        <f t="shared" si="180"/>
        <v/>
      </c>
      <c r="AD108" s="47" t="str">
        <f t="shared" si="181"/>
        <v/>
      </c>
      <c r="AE108" s="48" t="str">
        <f t="shared" si="182"/>
        <v/>
      </c>
      <c r="AF108" s="49" t="str">
        <f t="shared" si="136"/>
        <v/>
      </c>
      <c r="AG108" s="49" t="str">
        <f t="shared" si="136"/>
        <v/>
      </c>
      <c r="AH108" s="49" t="str">
        <f t="shared" si="136"/>
        <v/>
      </c>
      <c r="AI108" s="47" t="str">
        <f t="shared" si="136"/>
        <v/>
      </c>
      <c r="AJ108" s="47" t="str">
        <f t="shared" si="136"/>
        <v/>
      </c>
      <c r="AK108" s="46" t="str">
        <f t="shared" si="136"/>
        <v/>
      </c>
      <c r="AL108" s="47"/>
      <c r="AM108" s="53" t="str">
        <f t="shared" si="183"/>
        <v/>
      </c>
      <c r="AN108" s="50" t="str">
        <f t="shared" si="184"/>
        <v/>
      </c>
      <c r="AO108" s="53" t="s">
        <v>84</v>
      </c>
      <c r="AP108" s="52" t="str">
        <f t="shared" si="185"/>
        <v/>
      </c>
      <c r="AQ108" s="52" t="str">
        <f t="shared" si="186"/>
        <v/>
      </c>
      <c r="AR108" s="47">
        <f t="shared" si="187"/>
        <v>0</v>
      </c>
      <c r="AS108" s="53" t="str">
        <f t="shared" si="188"/>
        <v/>
      </c>
      <c r="AT108" s="52" t="str">
        <f t="shared" si="189"/>
        <v/>
      </c>
      <c r="AU108" s="9" t="str">
        <f t="shared" si="190"/>
        <v/>
      </c>
      <c r="AV108" s="9" t="str">
        <f t="shared" si="191"/>
        <v/>
      </c>
      <c r="AW108" s="12" t="str">
        <f t="shared" si="192"/>
        <v/>
      </c>
      <c r="AX108" s="9" t="str">
        <f t="shared" si="193"/>
        <v/>
      </c>
      <c r="AY108" s="12" t="str">
        <f t="shared" si="194"/>
        <v/>
      </c>
      <c r="AZ108" s="10" t="str">
        <f t="shared" si="195"/>
        <v/>
      </c>
      <c r="BA108" s="10" t="str">
        <f t="shared" si="196"/>
        <v/>
      </c>
      <c r="BB108" s="10" t="str">
        <f t="shared" si="197"/>
        <v/>
      </c>
      <c r="BC108" s="10" t="str">
        <f t="shared" si="198"/>
        <v/>
      </c>
      <c r="BD108" s="10" t="str">
        <f t="shared" si="199"/>
        <v/>
      </c>
      <c r="BE108" s="12" t="str">
        <f t="shared" si="200"/>
        <v/>
      </c>
      <c r="BF108" s="9" t="str">
        <f t="shared" si="201"/>
        <v/>
      </c>
      <c r="BG108" s="9" t="str">
        <f t="shared" si="202"/>
        <v/>
      </c>
      <c r="BH108" s="7" t="str">
        <f t="shared" si="203"/>
        <v/>
      </c>
      <c r="BI108" s="7" t="str">
        <f t="shared" si="204"/>
        <v/>
      </c>
      <c r="BJ108" s="12" t="str">
        <f t="shared" si="205"/>
        <v/>
      </c>
      <c r="BK108" s="80" t="str">
        <f t="shared" si="206"/>
        <v/>
      </c>
      <c r="BL108" s="7" t="str">
        <f t="shared" si="207"/>
        <v/>
      </c>
      <c r="BM108" s="7" t="str">
        <f t="shared" si="257"/>
        <v/>
      </c>
      <c r="BN108" s="12" t="str">
        <f t="shared" si="208"/>
        <v/>
      </c>
      <c r="BO108" s="9" t="str">
        <f t="shared" si="209"/>
        <v/>
      </c>
      <c r="BP108" s="2" t="str">
        <f t="shared" si="210"/>
        <v/>
      </c>
      <c r="BQ108" s="2" t="str">
        <f t="shared" si="211"/>
        <v/>
      </c>
      <c r="BR108" s="20" t="str">
        <f t="shared" si="152"/>
        <v/>
      </c>
      <c r="BS108" s="20" t="str">
        <f t="shared" si="152"/>
        <v/>
      </c>
      <c r="BT108" s="20" t="str">
        <f t="shared" si="152"/>
        <v/>
      </c>
      <c r="BU108" s="86" t="str">
        <f t="shared" si="212"/>
        <v/>
      </c>
      <c r="BV108" s="86" t="str">
        <f t="shared" si="213"/>
        <v/>
      </c>
      <c r="BW108" s="20" t="str">
        <f t="shared" si="152"/>
        <v/>
      </c>
      <c r="BX108" s="86" t="str">
        <f t="shared" si="138"/>
        <v/>
      </c>
      <c r="BY108" s="86" t="str">
        <f t="shared" si="138"/>
        <v/>
      </c>
      <c r="BZ108" s="86" t="str">
        <f t="shared" si="138"/>
        <v/>
      </c>
      <c r="CA108" s="86" t="str">
        <f t="shared" si="138"/>
        <v/>
      </c>
      <c r="CB108" s="86" t="str">
        <f t="shared" si="138"/>
        <v/>
      </c>
      <c r="CC108" s="86" t="str">
        <f t="shared" si="138"/>
        <v/>
      </c>
      <c r="CD108" s="86" t="str">
        <f t="shared" si="138"/>
        <v/>
      </c>
      <c r="CE108" s="20" t="str">
        <f t="shared" si="258"/>
        <v/>
      </c>
      <c r="CF108" s="14" t="str">
        <f t="shared" si="214"/>
        <v/>
      </c>
      <c r="CG108" s="14" t="str">
        <f t="shared" si="215"/>
        <v/>
      </c>
      <c r="CH108" s="8">
        <f t="shared" si="216"/>
        <v>0</v>
      </c>
      <c r="CI108" s="9" t="str">
        <f t="shared" si="217"/>
        <v/>
      </c>
      <c r="CJ108" s="9" t="str">
        <f t="shared" si="218"/>
        <v/>
      </c>
      <c r="CK108" s="9" t="str">
        <f t="shared" si="219"/>
        <v/>
      </c>
      <c r="CL108" s="9" t="str">
        <f t="shared" si="220"/>
        <v/>
      </c>
      <c r="CM108" s="9" t="str">
        <f t="shared" si="221"/>
        <v/>
      </c>
      <c r="CN108" s="9" t="str">
        <f t="shared" si="222"/>
        <v/>
      </c>
      <c r="CO108" s="9" t="str">
        <f t="shared" si="223"/>
        <v/>
      </c>
      <c r="CP108" s="9" t="str">
        <f t="shared" si="223"/>
        <v/>
      </c>
      <c r="CQ108" s="9" t="str">
        <f t="shared" si="223"/>
        <v/>
      </c>
      <c r="CR108" s="9" t="str">
        <f t="shared" si="223"/>
        <v/>
      </c>
      <c r="CS108" s="9" t="str">
        <f t="shared" si="223"/>
        <v/>
      </c>
      <c r="CT108" s="9" t="str">
        <f t="shared" si="223"/>
        <v/>
      </c>
      <c r="CU108" s="9" t="str">
        <f t="shared" si="223"/>
        <v/>
      </c>
      <c r="CV108" s="9" t="str">
        <f t="shared" si="224"/>
        <v/>
      </c>
      <c r="CW108" s="9" t="str">
        <f t="shared" si="225"/>
        <v/>
      </c>
      <c r="CX108" s="9" t="str">
        <f t="shared" si="225"/>
        <v/>
      </c>
      <c r="CY108" s="9" t="str">
        <f t="shared" si="225"/>
        <v/>
      </c>
      <c r="CZ108" s="9" t="str">
        <f t="shared" si="225"/>
        <v/>
      </c>
      <c r="DA108" s="9" t="str">
        <f t="shared" si="225"/>
        <v/>
      </c>
      <c r="DB108" s="9" t="str">
        <f t="shared" si="225"/>
        <v/>
      </c>
      <c r="DC108" s="9" t="str">
        <f t="shared" si="225"/>
        <v/>
      </c>
      <c r="DD108" s="2" t="str">
        <f t="shared" si="226"/>
        <v/>
      </c>
      <c r="DE108" s="2" t="str">
        <f t="shared" si="227"/>
        <v/>
      </c>
      <c r="DF108" s="2" t="str">
        <f t="shared" si="228"/>
        <v/>
      </c>
      <c r="DG108" s="2" t="str">
        <f t="shared" si="229"/>
        <v/>
      </c>
      <c r="DH108" s="2" t="str">
        <f t="shared" si="230"/>
        <v/>
      </c>
      <c r="DI108" s="2" t="str">
        <f t="shared" si="231"/>
        <v/>
      </c>
      <c r="DJ108" s="2" t="str">
        <f t="shared" si="232"/>
        <v/>
      </c>
      <c r="DK108" s="2" t="str">
        <f t="shared" si="233"/>
        <v/>
      </c>
      <c r="DL108" s="16" t="str">
        <f t="shared" si="234"/>
        <v/>
      </c>
      <c r="DM108" s="16" t="str">
        <f t="shared" si="235"/>
        <v/>
      </c>
      <c r="DN108" s="16" t="str">
        <f t="shared" si="236"/>
        <v/>
      </c>
      <c r="DO108" s="72" t="str">
        <f t="shared" si="237"/>
        <v/>
      </c>
      <c r="DP108" s="16" t="str">
        <f t="shared" si="238"/>
        <v/>
      </c>
      <c r="DQ108" s="16" t="str">
        <f t="shared" si="239"/>
        <v/>
      </c>
      <c r="DR108" s="2" t="str">
        <f t="shared" si="240"/>
        <v/>
      </c>
      <c r="DS108" s="2" t="str">
        <f t="shared" si="241"/>
        <v/>
      </c>
      <c r="DT108" s="2" t="str">
        <f t="shared" si="242"/>
        <v/>
      </c>
      <c r="DU108" s="2" t="str">
        <f t="shared" si="243"/>
        <v/>
      </c>
      <c r="DV108" s="15"/>
      <c r="DW108" s="17"/>
      <c r="DX108" s="17"/>
      <c r="DY108" s="47" t="str">
        <f t="shared" si="137"/>
        <v/>
      </c>
      <c r="DZ108" s="47" t="str">
        <f t="shared" si="137"/>
        <v/>
      </c>
      <c r="EA108" s="47" t="str">
        <f t="shared" si="137"/>
        <v/>
      </c>
      <c r="EB108" s="47" t="str">
        <f t="shared" si="137"/>
        <v/>
      </c>
      <c r="EC108" s="49" t="str">
        <f t="shared" si="137"/>
        <v/>
      </c>
      <c r="ED108" s="49" t="str">
        <f t="shared" si="137"/>
        <v/>
      </c>
      <c r="EE108" s="47" t="str">
        <f t="shared" si="137"/>
        <v/>
      </c>
      <c r="EF108" s="47" t="str">
        <f t="shared" si="137"/>
        <v/>
      </c>
      <c r="EG108" s="47" t="str">
        <f t="shared" si="137"/>
        <v/>
      </c>
      <c r="EH108" s="6">
        <f t="shared" si="153"/>
        <v>0</v>
      </c>
      <c r="EI108" s="6">
        <f t="shared" si="154"/>
        <v>0</v>
      </c>
      <c r="EJ108" s="2" t="str">
        <f t="shared" si="155"/>
        <v/>
      </c>
      <c r="EK108" s="2" t="str">
        <f t="shared" si="156"/>
        <v/>
      </c>
      <c r="EL108" s="2" t="str">
        <f t="shared" si="260"/>
        <v/>
      </c>
      <c r="EM108" s="2" t="str">
        <f t="shared" si="157"/>
        <v/>
      </c>
      <c r="EN108" s="2" t="str">
        <f t="shared" si="158"/>
        <v/>
      </c>
      <c r="EO108" s="2">
        <f t="shared" si="159"/>
        <v>0</v>
      </c>
      <c r="EP108" s="2">
        <f t="shared" si="244"/>
        <v>0</v>
      </c>
      <c r="EQ108" s="2"/>
      <c r="ER108" s="2"/>
      <c r="ES108" s="2"/>
      <c r="ET108" s="2"/>
      <c r="EU108" s="2"/>
      <c r="EV108" s="2"/>
      <c r="EW108" s="2">
        <f t="shared" si="160"/>
        <v>0</v>
      </c>
      <c r="EX108" s="2">
        <f t="shared" si="161"/>
        <v>0</v>
      </c>
      <c r="EY108" s="2">
        <f t="shared" si="245"/>
        <v>0</v>
      </c>
      <c r="EZ108" s="2">
        <f t="shared" si="162"/>
        <v>0</v>
      </c>
      <c r="FA108" s="2">
        <f t="shared" si="163"/>
        <v>0</v>
      </c>
      <c r="FB108" s="59"/>
      <c r="FC108" s="2">
        <f t="shared" si="164"/>
        <v>0</v>
      </c>
      <c r="FD108" s="2">
        <f t="shared" si="246"/>
        <v>0</v>
      </c>
      <c r="FE108" s="3">
        <f t="shared" si="259"/>
        <v>0</v>
      </c>
      <c r="FF108" s="3">
        <f t="shared" si="247"/>
        <v>0</v>
      </c>
      <c r="FG108" s="3">
        <f t="shared" si="248"/>
        <v>0</v>
      </c>
      <c r="FH108" s="3">
        <f t="shared" si="165"/>
        <v>0</v>
      </c>
      <c r="FI108" s="67">
        <f t="shared" si="166"/>
        <v>0</v>
      </c>
      <c r="FJ108" s="3">
        <f t="shared" si="167"/>
        <v>0</v>
      </c>
      <c r="FK108" s="3">
        <f t="shared" si="168"/>
        <v>0</v>
      </c>
      <c r="FL108" s="3">
        <f t="shared" si="249"/>
        <v>0</v>
      </c>
      <c r="FM108" s="3">
        <f t="shared" si="250"/>
        <v>0</v>
      </c>
      <c r="FN108" s="3">
        <f t="shared" si="251"/>
        <v>0</v>
      </c>
      <c r="FO108" s="2">
        <f t="shared" si="169"/>
        <v>0</v>
      </c>
      <c r="FP108" s="2">
        <f t="shared" si="170"/>
        <v>0</v>
      </c>
      <c r="FQ108" s="2">
        <f t="shared" si="252"/>
        <v>0</v>
      </c>
      <c r="FR108" s="6" t="str">
        <f>IF(A108=1,1,IF(DW108="","",COUNTA($DW$31:DW108)+1))</f>
        <v/>
      </c>
      <c r="FS108" s="6" t="str">
        <f t="shared" si="171"/>
        <v/>
      </c>
      <c r="FT108" s="43">
        <f t="shared" si="253"/>
        <v>0</v>
      </c>
      <c r="FU108" s="23">
        <f t="shared" si="254"/>
        <v>0</v>
      </c>
      <c r="FV108" s="21">
        <f t="shared" si="255"/>
        <v>0</v>
      </c>
    </row>
    <row r="109" spans="1:178">
      <c r="A109" s="4" t="str">
        <f t="shared" si="172"/>
        <v/>
      </c>
      <c r="B109" s="33"/>
      <c r="C109" s="33"/>
      <c r="D109" s="33"/>
      <c r="E109" s="33"/>
      <c r="F109" s="33"/>
      <c r="G109" s="11" t="str">
        <f t="shared" si="139"/>
        <v/>
      </c>
      <c r="H109" s="3" t="str">
        <f t="shared" si="173"/>
        <v/>
      </c>
      <c r="I109" s="3" t="str">
        <f t="shared" si="140"/>
        <v/>
      </c>
      <c r="J109" s="3" t="str">
        <f t="shared" si="174"/>
        <v/>
      </c>
      <c r="K109" s="3" t="str">
        <f t="shared" si="141"/>
        <v/>
      </c>
      <c r="L109" s="2" t="str">
        <f t="shared" si="142"/>
        <v/>
      </c>
      <c r="M109" s="8" t="str">
        <f t="shared" si="175"/>
        <v/>
      </c>
      <c r="N109" s="8" t="str">
        <f t="shared" si="143"/>
        <v/>
      </c>
      <c r="O109" s="8" t="str">
        <f t="shared" si="176"/>
        <v/>
      </c>
      <c r="P109" s="8" t="str">
        <f t="shared" si="144"/>
        <v/>
      </c>
      <c r="Q109" s="2" t="str">
        <f t="shared" si="145"/>
        <v/>
      </c>
      <c r="R109" s="3" t="str">
        <f t="shared" si="146"/>
        <v/>
      </c>
      <c r="S109" s="3" t="str">
        <f t="shared" si="147"/>
        <v/>
      </c>
      <c r="T109" s="3" t="str">
        <f t="shared" si="177"/>
        <v/>
      </c>
      <c r="U109" s="8" t="str">
        <f t="shared" si="148"/>
        <v/>
      </c>
      <c r="V109" s="2" t="str">
        <f t="shared" si="149"/>
        <v/>
      </c>
      <c r="W109" s="2" t="str">
        <f t="shared" si="150"/>
        <v/>
      </c>
      <c r="X109" s="2" t="str">
        <f t="shared" si="256"/>
        <v/>
      </c>
      <c r="Y109" s="2" t="str">
        <f t="shared" si="151"/>
        <v/>
      </c>
      <c r="Z109" s="46" t="str">
        <f t="shared" si="178"/>
        <v/>
      </c>
      <c r="AA109" s="46" t="str">
        <f t="shared" si="179"/>
        <v/>
      </c>
      <c r="AB109" s="47"/>
      <c r="AC109" s="46" t="str">
        <f t="shared" si="180"/>
        <v/>
      </c>
      <c r="AD109" s="47" t="str">
        <f t="shared" si="181"/>
        <v/>
      </c>
      <c r="AE109" s="48" t="str">
        <f t="shared" si="182"/>
        <v/>
      </c>
      <c r="AF109" s="49" t="str">
        <f t="shared" si="136"/>
        <v/>
      </c>
      <c r="AG109" s="49" t="str">
        <f t="shared" si="136"/>
        <v/>
      </c>
      <c r="AH109" s="49" t="str">
        <f t="shared" si="136"/>
        <v/>
      </c>
      <c r="AI109" s="47" t="str">
        <f t="shared" si="136"/>
        <v/>
      </c>
      <c r="AJ109" s="47" t="str">
        <f t="shared" si="136"/>
        <v/>
      </c>
      <c r="AK109" s="46" t="str">
        <f t="shared" si="136"/>
        <v/>
      </c>
      <c r="AL109" s="47"/>
      <c r="AM109" s="53" t="str">
        <f t="shared" si="183"/>
        <v/>
      </c>
      <c r="AN109" s="50" t="str">
        <f t="shared" si="184"/>
        <v/>
      </c>
      <c r="AO109" s="53" t="s">
        <v>85</v>
      </c>
      <c r="AP109" s="52" t="str">
        <f t="shared" si="185"/>
        <v/>
      </c>
      <c r="AQ109" s="52" t="str">
        <f t="shared" si="186"/>
        <v/>
      </c>
      <c r="AR109" s="47">
        <f t="shared" si="187"/>
        <v>0.37</v>
      </c>
      <c r="AS109" s="53" t="str">
        <f t="shared" si="188"/>
        <v/>
      </c>
      <c r="AT109" s="52" t="str">
        <f t="shared" si="189"/>
        <v/>
      </c>
      <c r="AU109" s="9" t="str">
        <f t="shared" si="190"/>
        <v/>
      </c>
      <c r="AV109" s="9" t="str">
        <f t="shared" si="191"/>
        <v/>
      </c>
      <c r="AW109" s="12" t="str">
        <f t="shared" si="192"/>
        <v/>
      </c>
      <c r="AX109" s="9" t="str">
        <f t="shared" si="193"/>
        <v/>
      </c>
      <c r="AY109" s="12" t="str">
        <f t="shared" si="194"/>
        <v/>
      </c>
      <c r="AZ109" s="10" t="str">
        <f t="shared" si="195"/>
        <v/>
      </c>
      <c r="BA109" s="10" t="str">
        <f t="shared" si="196"/>
        <v/>
      </c>
      <c r="BB109" s="10" t="str">
        <f t="shared" si="197"/>
        <v/>
      </c>
      <c r="BC109" s="10" t="str">
        <f t="shared" si="198"/>
        <v/>
      </c>
      <c r="BD109" s="10" t="str">
        <f t="shared" si="199"/>
        <v/>
      </c>
      <c r="BE109" s="12" t="str">
        <f t="shared" si="200"/>
        <v/>
      </c>
      <c r="BF109" s="9" t="str">
        <f t="shared" si="201"/>
        <v/>
      </c>
      <c r="BG109" s="9" t="str">
        <f t="shared" si="202"/>
        <v/>
      </c>
      <c r="BH109" s="7" t="str">
        <f t="shared" si="203"/>
        <v/>
      </c>
      <c r="BI109" s="7" t="str">
        <f t="shared" si="204"/>
        <v/>
      </c>
      <c r="BJ109" s="12" t="str">
        <f t="shared" si="205"/>
        <v/>
      </c>
      <c r="BK109" s="80" t="str">
        <f t="shared" si="206"/>
        <v/>
      </c>
      <c r="BL109" s="7" t="str">
        <f t="shared" si="207"/>
        <v/>
      </c>
      <c r="BM109" s="7" t="str">
        <f t="shared" si="257"/>
        <v/>
      </c>
      <c r="BN109" s="12" t="str">
        <f t="shared" si="208"/>
        <v/>
      </c>
      <c r="BO109" s="9" t="str">
        <f t="shared" si="209"/>
        <v/>
      </c>
      <c r="BP109" s="2" t="str">
        <f t="shared" si="210"/>
        <v/>
      </c>
      <c r="BQ109" s="2" t="str">
        <f t="shared" si="211"/>
        <v/>
      </c>
      <c r="BR109" s="20" t="str">
        <f t="shared" si="152"/>
        <v/>
      </c>
      <c r="BS109" s="20" t="str">
        <f t="shared" si="152"/>
        <v/>
      </c>
      <c r="BT109" s="20" t="str">
        <f t="shared" si="152"/>
        <v/>
      </c>
      <c r="BU109" s="86" t="str">
        <f t="shared" si="212"/>
        <v/>
      </c>
      <c r="BV109" s="86" t="str">
        <f t="shared" si="213"/>
        <v/>
      </c>
      <c r="BW109" s="20" t="str">
        <f t="shared" si="152"/>
        <v/>
      </c>
      <c r="BX109" s="86" t="str">
        <f t="shared" si="138"/>
        <v/>
      </c>
      <c r="BY109" s="86" t="str">
        <f t="shared" si="138"/>
        <v/>
      </c>
      <c r="BZ109" s="86" t="str">
        <f t="shared" si="138"/>
        <v/>
      </c>
      <c r="CA109" s="86" t="str">
        <f t="shared" si="138"/>
        <v/>
      </c>
      <c r="CB109" s="86" t="str">
        <f t="shared" si="138"/>
        <v/>
      </c>
      <c r="CC109" s="86" t="str">
        <f t="shared" si="138"/>
        <v/>
      </c>
      <c r="CD109" s="86" t="str">
        <f t="shared" si="138"/>
        <v/>
      </c>
      <c r="CE109" s="20" t="str">
        <f t="shared" si="258"/>
        <v/>
      </c>
      <c r="CF109" s="14" t="str">
        <f t="shared" si="214"/>
        <v/>
      </c>
      <c r="CG109" s="14" t="str">
        <f t="shared" si="215"/>
        <v/>
      </c>
      <c r="CH109" s="8">
        <f t="shared" si="216"/>
        <v>0</v>
      </c>
      <c r="CI109" s="9" t="str">
        <f t="shared" si="217"/>
        <v/>
      </c>
      <c r="CJ109" s="9" t="str">
        <f t="shared" si="218"/>
        <v/>
      </c>
      <c r="CK109" s="9" t="str">
        <f t="shared" si="219"/>
        <v/>
      </c>
      <c r="CL109" s="9" t="str">
        <f t="shared" si="220"/>
        <v/>
      </c>
      <c r="CM109" s="9" t="str">
        <f t="shared" si="221"/>
        <v/>
      </c>
      <c r="CN109" s="9" t="str">
        <f t="shared" si="222"/>
        <v/>
      </c>
      <c r="CO109" s="9" t="str">
        <f t="shared" si="223"/>
        <v/>
      </c>
      <c r="CP109" s="9" t="str">
        <f t="shared" si="223"/>
        <v/>
      </c>
      <c r="CQ109" s="9" t="str">
        <f t="shared" si="223"/>
        <v/>
      </c>
      <c r="CR109" s="9" t="str">
        <f t="shared" si="223"/>
        <v/>
      </c>
      <c r="CS109" s="9" t="str">
        <f t="shared" si="223"/>
        <v/>
      </c>
      <c r="CT109" s="9" t="str">
        <f t="shared" si="223"/>
        <v/>
      </c>
      <c r="CU109" s="9" t="str">
        <f t="shared" si="223"/>
        <v/>
      </c>
      <c r="CV109" s="9" t="str">
        <f t="shared" si="224"/>
        <v/>
      </c>
      <c r="CW109" s="9" t="str">
        <f t="shared" si="225"/>
        <v/>
      </c>
      <c r="CX109" s="9" t="str">
        <f t="shared" si="225"/>
        <v/>
      </c>
      <c r="CY109" s="9" t="str">
        <f t="shared" si="225"/>
        <v/>
      </c>
      <c r="CZ109" s="9" t="str">
        <f t="shared" si="225"/>
        <v/>
      </c>
      <c r="DA109" s="9" t="str">
        <f t="shared" si="225"/>
        <v/>
      </c>
      <c r="DB109" s="9" t="str">
        <f t="shared" si="225"/>
        <v/>
      </c>
      <c r="DC109" s="9" t="str">
        <f t="shared" si="225"/>
        <v/>
      </c>
      <c r="DD109" s="2" t="str">
        <f t="shared" si="226"/>
        <v/>
      </c>
      <c r="DE109" s="2" t="str">
        <f t="shared" si="227"/>
        <v/>
      </c>
      <c r="DF109" s="2" t="str">
        <f t="shared" si="228"/>
        <v/>
      </c>
      <c r="DG109" s="2" t="str">
        <f t="shared" si="229"/>
        <v/>
      </c>
      <c r="DH109" s="2" t="str">
        <f t="shared" si="230"/>
        <v/>
      </c>
      <c r="DI109" s="2" t="str">
        <f t="shared" si="231"/>
        <v/>
      </c>
      <c r="DJ109" s="2" t="str">
        <f t="shared" si="232"/>
        <v/>
      </c>
      <c r="DK109" s="2" t="str">
        <f t="shared" si="233"/>
        <v/>
      </c>
      <c r="DL109" s="16" t="str">
        <f t="shared" si="234"/>
        <v/>
      </c>
      <c r="DM109" s="16" t="str">
        <f t="shared" si="235"/>
        <v/>
      </c>
      <c r="DN109" s="16" t="str">
        <f t="shared" si="236"/>
        <v/>
      </c>
      <c r="DO109" s="72" t="str">
        <f t="shared" si="237"/>
        <v/>
      </c>
      <c r="DP109" s="16" t="str">
        <f t="shared" si="238"/>
        <v/>
      </c>
      <c r="DQ109" s="16" t="str">
        <f t="shared" si="239"/>
        <v/>
      </c>
      <c r="DR109" s="2" t="str">
        <f t="shared" si="240"/>
        <v/>
      </c>
      <c r="DS109" s="2" t="str">
        <f t="shared" si="241"/>
        <v/>
      </c>
      <c r="DT109" s="2" t="str">
        <f t="shared" si="242"/>
        <v/>
      </c>
      <c r="DU109" s="2" t="str">
        <f t="shared" si="243"/>
        <v/>
      </c>
      <c r="DV109" s="15"/>
      <c r="DW109" s="17"/>
      <c r="DX109" s="17"/>
      <c r="DY109" s="47" t="str">
        <f t="shared" si="137"/>
        <v/>
      </c>
      <c r="DZ109" s="47" t="str">
        <f t="shared" si="137"/>
        <v/>
      </c>
      <c r="EA109" s="47" t="str">
        <f t="shared" si="137"/>
        <v/>
      </c>
      <c r="EB109" s="47" t="str">
        <f t="shared" si="137"/>
        <v/>
      </c>
      <c r="EC109" s="49" t="str">
        <f t="shared" si="137"/>
        <v/>
      </c>
      <c r="ED109" s="49" t="str">
        <f t="shared" si="137"/>
        <v/>
      </c>
      <c r="EE109" s="47" t="str">
        <f t="shared" si="137"/>
        <v/>
      </c>
      <c r="EF109" s="47" t="str">
        <f t="shared" si="137"/>
        <v/>
      </c>
      <c r="EG109" s="47" t="str">
        <f t="shared" si="137"/>
        <v/>
      </c>
      <c r="EH109" s="6">
        <f t="shared" si="153"/>
        <v>0</v>
      </c>
      <c r="EI109" s="6">
        <f t="shared" si="154"/>
        <v>0</v>
      </c>
      <c r="EJ109" s="2" t="str">
        <f t="shared" si="155"/>
        <v/>
      </c>
      <c r="EK109" s="2" t="str">
        <f t="shared" si="156"/>
        <v/>
      </c>
      <c r="EL109" s="2" t="str">
        <f t="shared" si="260"/>
        <v/>
      </c>
      <c r="EM109" s="2" t="str">
        <f t="shared" si="157"/>
        <v/>
      </c>
      <c r="EN109" s="2" t="str">
        <f t="shared" si="158"/>
        <v/>
      </c>
      <c r="EO109" s="2">
        <f t="shared" si="159"/>
        <v>0</v>
      </c>
      <c r="EP109" s="2">
        <f t="shared" si="244"/>
        <v>0</v>
      </c>
      <c r="EQ109" s="2"/>
      <c r="ER109" s="2"/>
      <c r="ES109" s="2"/>
      <c r="ET109" s="2"/>
      <c r="EU109" s="2"/>
      <c r="EV109" s="2"/>
      <c r="EW109" s="2">
        <f t="shared" si="160"/>
        <v>0</v>
      </c>
      <c r="EX109" s="2">
        <f t="shared" si="161"/>
        <v>0</v>
      </c>
      <c r="EY109" s="2">
        <f t="shared" si="245"/>
        <v>0</v>
      </c>
      <c r="EZ109" s="2">
        <f t="shared" si="162"/>
        <v>0</v>
      </c>
      <c r="FA109" s="2">
        <f t="shared" si="163"/>
        <v>0</v>
      </c>
      <c r="FB109" s="59"/>
      <c r="FC109" s="2">
        <f t="shared" si="164"/>
        <v>0</v>
      </c>
      <c r="FD109" s="2">
        <f t="shared" si="246"/>
        <v>0</v>
      </c>
      <c r="FE109" s="3">
        <f t="shared" si="259"/>
        <v>0</v>
      </c>
      <c r="FF109" s="3">
        <f t="shared" si="247"/>
        <v>0</v>
      </c>
      <c r="FG109" s="3">
        <f t="shared" si="248"/>
        <v>0</v>
      </c>
      <c r="FH109" s="3">
        <f t="shared" si="165"/>
        <v>0</v>
      </c>
      <c r="FI109" s="67">
        <f t="shared" si="166"/>
        <v>0</v>
      </c>
      <c r="FJ109" s="3">
        <f t="shared" si="167"/>
        <v>0</v>
      </c>
      <c r="FK109" s="3">
        <f t="shared" si="168"/>
        <v>0</v>
      </c>
      <c r="FL109" s="3">
        <f t="shared" si="249"/>
        <v>0</v>
      </c>
      <c r="FM109" s="3">
        <f t="shared" si="250"/>
        <v>0</v>
      </c>
      <c r="FN109" s="3">
        <f t="shared" si="251"/>
        <v>0</v>
      </c>
      <c r="FO109" s="2">
        <f t="shared" si="169"/>
        <v>0</v>
      </c>
      <c r="FP109" s="2">
        <f t="shared" si="170"/>
        <v>0</v>
      </c>
      <c r="FQ109" s="2">
        <f t="shared" si="252"/>
        <v>0</v>
      </c>
      <c r="FR109" s="6" t="str">
        <f>IF(A109=1,1,IF(DW109="","",COUNTA($DW$31:DW109)+1))</f>
        <v/>
      </c>
      <c r="FS109" s="6" t="str">
        <f t="shared" si="171"/>
        <v/>
      </c>
      <c r="FT109" s="43">
        <f t="shared" si="253"/>
        <v>0</v>
      </c>
      <c r="FU109" s="23">
        <f t="shared" si="254"/>
        <v>0</v>
      </c>
      <c r="FV109" s="21">
        <f t="shared" si="255"/>
        <v>0</v>
      </c>
    </row>
    <row r="110" spans="1:178">
      <c r="A110" s="4" t="str">
        <f t="shared" si="172"/>
        <v/>
      </c>
      <c r="B110" s="33"/>
      <c r="C110" s="33"/>
      <c r="D110" s="33"/>
      <c r="E110" s="33"/>
      <c r="F110" s="33"/>
      <c r="G110" s="11" t="str">
        <f t="shared" si="139"/>
        <v/>
      </c>
      <c r="H110" s="3" t="str">
        <f t="shared" si="173"/>
        <v/>
      </c>
      <c r="I110" s="3" t="str">
        <f t="shared" si="140"/>
        <v/>
      </c>
      <c r="J110" s="3" t="str">
        <f t="shared" si="174"/>
        <v/>
      </c>
      <c r="K110" s="3" t="str">
        <f t="shared" si="141"/>
        <v/>
      </c>
      <c r="L110" s="2" t="str">
        <f t="shared" si="142"/>
        <v/>
      </c>
      <c r="M110" s="8" t="str">
        <f t="shared" si="175"/>
        <v/>
      </c>
      <c r="N110" s="8" t="str">
        <f t="shared" si="143"/>
        <v/>
      </c>
      <c r="O110" s="8" t="str">
        <f t="shared" si="176"/>
        <v/>
      </c>
      <c r="P110" s="8" t="str">
        <f t="shared" si="144"/>
        <v/>
      </c>
      <c r="Q110" s="2" t="str">
        <f t="shared" si="145"/>
        <v/>
      </c>
      <c r="R110" s="3" t="str">
        <f t="shared" si="146"/>
        <v/>
      </c>
      <c r="S110" s="3" t="str">
        <f t="shared" si="147"/>
        <v/>
      </c>
      <c r="T110" s="3" t="str">
        <f t="shared" si="177"/>
        <v/>
      </c>
      <c r="U110" s="8" t="str">
        <f t="shared" si="148"/>
        <v/>
      </c>
      <c r="V110" s="2" t="str">
        <f t="shared" si="149"/>
        <v/>
      </c>
      <c r="W110" s="2" t="str">
        <f t="shared" si="150"/>
        <v/>
      </c>
      <c r="X110" s="2" t="str">
        <f t="shared" si="256"/>
        <v/>
      </c>
      <c r="Y110" s="2" t="str">
        <f t="shared" si="151"/>
        <v/>
      </c>
      <c r="Z110" s="46" t="str">
        <f t="shared" si="178"/>
        <v/>
      </c>
      <c r="AA110" s="46" t="str">
        <f t="shared" si="179"/>
        <v/>
      </c>
      <c r="AB110" s="47"/>
      <c r="AC110" s="46" t="str">
        <f t="shared" si="180"/>
        <v/>
      </c>
      <c r="AD110" s="47" t="str">
        <f t="shared" si="181"/>
        <v/>
      </c>
      <c r="AE110" s="48" t="str">
        <f t="shared" si="182"/>
        <v/>
      </c>
      <c r="AF110" s="49" t="str">
        <f t="shared" si="136"/>
        <v/>
      </c>
      <c r="AG110" s="49" t="str">
        <f t="shared" si="136"/>
        <v/>
      </c>
      <c r="AH110" s="49" t="str">
        <f t="shared" si="136"/>
        <v/>
      </c>
      <c r="AI110" s="47" t="str">
        <f t="shared" si="136"/>
        <v/>
      </c>
      <c r="AJ110" s="47" t="str">
        <f t="shared" si="136"/>
        <v/>
      </c>
      <c r="AK110" s="46" t="str">
        <f t="shared" si="136"/>
        <v/>
      </c>
      <c r="AL110" s="47"/>
      <c r="AM110" s="53" t="str">
        <f t="shared" si="183"/>
        <v/>
      </c>
      <c r="AN110" s="50" t="str">
        <f t="shared" si="184"/>
        <v/>
      </c>
      <c r="AO110" s="53" t="s">
        <v>85</v>
      </c>
      <c r="AP110" s="52" t="str">
        <f t="shared" si="185"/>
        <v/>
      </c>
      <c r="AQ110" s="52" t="str">
        <f t="shared" si="186"/>
        <v/>
      </c>
      <c r="AR110" s="47">
        <f t="shared" si="187"/>
        <v>0.37</v>
      </c>
      <c r="AS110" s="53" t="str">
        <f t="shared" si="188"/>
        <v/>
      </c>
      <c r="AT110" s="52" t="str">
        <f t="shared" si="189"/>
        <v/>
      </c>
      <c r="AU110" s="9" t="str">
        <f t="shared" si="190"/>
        <v/>
      </c>
      <c r="AV110" s="9" t="str">
        <f t="shared" si="191"/>
        <v/>
      </c>
      <c r="AW110" s="12" t="str">
        <f t="shared" si="192"/>
        <v/>
      </c>
      <c r="AX110" s="9" t="str">
        <f t="shared" si="193"/>
        <v/>
      </c>
      <c r="AY110" s="12" t="str">
        <f t="shared" si="194"/>
        <v/>
      </c>
      <c r="AZ110" s="10" t="str">
        <f t="shared" si="195"/>
        <v/>
      </c>
      <c r="BA110" s="10" t="str">
        <f t="shared" si="196"/>
        <v/>
      </c>
      <c r="BB110" s="10" t="str">
        <f t="shared" si="197"/>
        <v/>
      </c>
      <c r="BC110" s="10" t="str">
        <f t="shared" si="198"/>
        <v/>
      </c>
      <c r="BD110" s="10" t="str">
        <f t="shared" si="199"/>
        <v/>
      </c>
      <c r="BE110" s="12" t="str">
        <f t="shared" si="200"/>
        <v/>
      </c>
      <c r="BF110" s="9" t="str">
        <f t="shared" si="201"/>
        <v/>
      </c>
      <c r="BG110" s="9" t="str">
        <f t="shared" si="202"/>
        <v/>
      </c>
      <c r="BH110" s="7" t="str">
        <f t="shared" si="203"/>
        <v/>
      </c>
      <c r="BI110" s="7" t="str">
        <f t="shared" si="204"/>
        <v/>
      </c>
      <c r="BJ110" s="12" t="str">
        <f t="shared" si="205"/>
        <v/>
      </c>
      <c r="BK110" s="80" t="str">
        <f t="shared" si="206"/>
        <v/>
      </c>
      <c r="BL110" s="7" t="str">
        <f t="shared" si="207"/>
        <v/>
      </c>
      <c r="BM110" s="7" t="str">
        <f t="shared" si="257"/>
        <v/>
      </c>
      <c r="BN110" s="12" t="str">
        <f t="shared" si="208"/>
        <v/>
      </c>
      <c r="BO110" s="9" t="str">
        <f t="shared" si="209"/>
        <v/>
      </c>
      <c r="BP110" s="2" t="str">
        <f t="shared" si="210"/>
        <v/>
      </c>
      <c r="BQ110" s="2" t="str">
        <f t="shared" si="211"/>
        <v/>
      </c>
      <c r="BR110" s="20" t="str">
        <f t="shared" si="152"/>
        <v/>
      </c>
      <c r="BS110" s="20" t="str">
        <f t="shared" si="152"/>
        <v/>
      </c>
      <c r="BT110" s="20" t="str">
        <f t="shared" si="152"/>
        <v/>
      </c>
      <c r="BU110" s="86" t="str">
        <f t="shared" si="212"/>
        <v/>
      </c>
      <c r="BV110" s="86" t="str">
        <f t="shared" si="213"/>
        <v/>
      </c>
      <c r="BW110" s="20" t="str">
        <f t="shared" si="152"/>
        <v/>
      </c>
      <c r="BX110" s="86" t="str">
        <f t="shared" si="138"/>
        <v/>
      </c>
      <c r="BY110" s="86" t="str">
        <f t="shared" si="138"/>
        <v/>
      </c>
      <c r="BZ110" s="86" t="str">
        <f t="shared" si="138"/>
        <v/>
      </c>
      <c r="CA110" s="86" t="str">
        <f t="shared" si="138"/>
        <v/>
      </c>
      <c r="CB110" s="86" t="str">
        <f t="shared" si="138"/>
        <v/>
      </c>
      <c r="CC110" s="86" t="str">
        <f t="shared" si="138"/>
        <v/>
      </c>
      <c r="CD110" s="86" t="str">
        <f t="shared" si="138"/>
        <v/>
      </c>
      <c r="CE110" s="20" t="str">
        <f t="shared" si="258"/>
        <v/>
      </c>
      <c r="CF110" s="14" t="str">
        <f t="shared" si="214"/>
        <v/>
      </c>
      <c r="CG110" s="14" t="str">
        <f t="shared" si="215"/>
        <v/>
      </c>
      <c r="CH110" s="8">
        <f t="shared" si="216"/>
        <v>0</v>
      </c>
      <c r="CI110" s="9" t="str">
        <f t="shared" si="217"/>
        <v/>
      </c>
      <c r="CJ110" s="9" t="str">
        <f t="shared" si="218"/>
        <v/>
      </c>
      <c r="CK110" s="9" t="str">
        <f t="shared" si="219"/>
        <v/>
      </c>
      <c r="CL110" s="9" t="str">
        <f t="shared" si="220"/>
        <v/>
      </c>
      <c r="CM110" s="9" t="str">
        <f t="shared" si="221"/>
        <v/>
      </c>
      <c r="CN110" s="9" t="str">
        <f t="shared" si="222"/>
        <v/>
      </c>
      <c r="CO110" s="9" t="str">
        <f t="shared" si="223"/>
        <v/>
      </c>
      <c r="CP110" s="9" t="str">
        <f t="shared" si="223"/>
        <v/>
      </c>
      <c r="CQ110" s="9" t="str">
        <f t="shared" si="223"/>
        <v/>
      </c>
      <c r="CR110" s="9" t="str">
        <f t="shared" si="223"/>
        <v/>
      </c>
      <c r="CS110" s="9" t="str">
        <f t="shared" si="223"/>
        <v/>
      </c>
      <c r="CT110" s="9" t="str">
        <f t="shared" si="223"/>
        <v/>
      </c>
      <c r="CU110" s="9" t="str">
        <f t="shared" si="223"/>
        <v/>
      </c>
      <c r="CV110" s="9" t="str">
        <f t="shared" si="224"/>
        <v/>
      </c>
      <c r="CW110" s="9" t="str">
        <f t="shared" si="225"/>
        <v/>
      </c>
      <c r="CX110" s="9" t="str">
        <f t="shared" si="225"/>
        <v/>
      </c>
      <c r="CY110" s="9" t="str">
        <f t="shared" si="225"/>
        <v/>
      </c>
      <c r="CZ110" s="9" t="str">
        <f t="shared" si="225"/>
        <v/>
      </c>
      <c r="DA110" s="9" t="str">
        <f t="shared" si="225"/>
        <v/>
      </c>
      <c r="DB110" s="9" t="str">
        <f t="shared" si="225"/>
        <v/>
      </c>
      <c r="DC110" s="9" t="str">
        <f t="shared" si="225"/>
        <v/>
      </c>
      <c r="DD110" s="2" t="str">
        <f t="shared" si="226"/>
        <v/>
      </c>
      <c r="DE110" s="2" t="str">
        <f t="shared" si="227"/>
        <v/>
      </c>
      <c r="DF110" s="2" t="str">
        <f t="shared" si="228"/>
        <v/>
      </c>
      <c r="DG110" s="2" t="str">
        <f t="shared" si="229"/>
        <v/>
      </c>
      <c r="DH110" s="2" t="str">
        <f t="shared" si="230"/>
        <v/>
      </c>
      <c r="DI110" s="2" t="str">
        <f t="shared" si="231"/>
        <v/>
      </c>
      <c r="DJ110" s="2" t="str">
        <f t="shared" si="232"/>
        <v/>
      </c>
      <c r="DK110" s="2" t="str">
        <f t="shared" si="233"/>
        <v/>
      </c>
      <c r="DL110" s="16" t="str">
        <f t="shared" si="234"/>
        <v/>
      </c>
      <c r="DM110" s="16" t="str">
        <f t="shared" si="235"/>
        <v/>
      </c>
      <c r="DN110" s="16" t="str">
        <f t="shared" si="236"/>
        <v/>
      </c>
      <c r="DO110" s="72" t="str">
        <f t="shared" si="237"/>
        <v/>
      </c>
      <c r="DP110" s="16" t="str">
        <f t="shared" si="238"/>
        <v/>
      </c>
      <c r="DQ110" s="16" t="str">
        <f t="shared" si="239"/>
        <v/>
      </c>
      <c r="DR110" s="2" t="str">
        <f t="shared" si="240"/>
        <v/>
      </c>
      <c r="DS110" s="2" t="str">
        <f t="shared" si="241"/>
        <v/>
      </c>
      <c r="DT110" s="2" t="str">
        <f t="shared" si="242"/>
        <v/>
      </c>
      <c r="DU110" s="2" t="str">
        <f t="shared" si="243"/>
        <v/>
      </c>
      <c r="DV110" s="15"/>
      <c r="DW110" s="18"/>
      <c r="DX110" s="17"/>
      <c r="DY110" s="47" t="str">
        <f t="shared" si="137"/>
        <v/>
      </c>
      <c r="DZ110" s="47" t="str">
        <f t="shared" si="137"/>
        <v/>
      </c>
      <c r="EA110" s="47" t="str">
        <f t="shared" si="137"/>
        <v/>
      </c>
      <c r="EB110" s="47" t="str">
        <f t="shared" si="137"/>
        <v/>
      </c>
      <c r="EC110" s="49" t="str">
        <f t="shared" si="137"/>
        <v/>
      </c>
      <c r="ED110" s="49" t="str">
        <f t="shared" si="137"/>
        <v/>
      </c>
      <c r="EE110" s="47" t="str">
        <f t="shared" si="137"/>
        <v/>
      </c>
      <c r="EF110" s="47" t="str">
        <f t="shared" si="137"/>
        <v/>
      </c>
      <c r="EG110" s="47" t="str">
        <f t="shared" si="137"/>
        <v/>
      </c>
      <c r="EH110" s="6">
        <f t="shared" si="153"/>
        <v>0</v>
      </c>
      <c r="EI110" s="6">
        <f t="shared" si="154"/>
        <v>0</v>
      </c>
      <c r="EJ110" s="2" t="str">
        <f t="shared" si="155"/>
        <v/>
      </c>
      <c r="EK110" s="2" t="str">
        <f t="shared" si="156"/>
        <v/>
      </c>
      <c r="EL110" s="2" t="str">
        <f t="shared" si="260"/>
        <v/>
      </c>
      <c r="EM110" s="2" t="str">
        <f t="shared" si="157"/>
        <v/>
      </c>
      <c r="EN110" s="2" t="str">
        <f t="shared" si="158"/>
        <v/>
      </c>
      <c r="EO110" s="2">
        <f t="shared" si="159"/>
        <v>0</v>
      </c>
      <c r="EP110" s="2">
        <f t="shared" si="244"/>
        <v>0</v>
      </c>
      <c r="EQ110" s="2"/>
      <c r="ER110" s="2"/>
      <c r="ES110" s="2"/>
      <c r="ET110" s="2"/>
      <c r="EU110" s="2"/>
      <c r="EV110" s="2"/>
      <c r="EW110" s="2">
        <f t="shared" si="160"/>
        <v>0</v>
      </c>
      <c r="EX110" s="2">
        <f t="shared" si="161"/>
        <v>0</v>
      </c>
      <c r="EY110" s="2">
        <f t="shared" si="245"/>
        <v>0</v>
      </c>
      <c r="EZ110" s="2">
        <f t="shared" si="162"/>
        <v>0</v>
      </c>
      <c r="FA110" s="2">
        <f t="shared" si="163"/>
        <v>0</v>
      </c>
      <c r="FB110" s="59"/>
      <c r="FC110" s="2">
        <f t="shared" si="164"/>
        <v>0</v>
      </c>
      <c r="FD110" s="2">
        <f t="shared" si="246"/>
        <v>0</v>
      </c>
      <c r="FE110" s="3">
        <f t="shared" si="259"/>
        <v>0</v>
      </c>
      <c r="FF110" s="3">
        <f t="shared" si="247"/>
        <v>0</v>
      </c>
      <c r="FG110" s="3">
        <f t="shared" si="248"/>
        <v>0</v>
      </c>
      <c r="FH110" s="3">
        <f t="shared" si="165"/>
        <v>0</v>
      </c>
      <c r="FI110" s="67">
        <f t="shared" si="166"/>
        <v>0</v>
      </c>
      <c r="FJ110" s="3">
        <f t="shared" si="167"/>
        <v>0</v>
      </c>
      <c r="FK110" s="3">
        <f t="shared" si="168"/>
        <v>0</v>
      </c>
      <c r="FL110" s="3">
        <f t="shared" si="249"/>
        <v>0</v>
      </c>
      <c r="FM110" s="3">
        <f t="shared" si="250"/>
        <v>0</v>
      </c>
      <c r="FN110" s="3">
        <f t="shared" si="251"/>
        <v>0</v>
      </c>
      <c r="FO110" s="2">
        <f t="shared" si="169"/>
        <v>0</v>
      </c>
      <c r="FP110" s="2">
        <f t="shared" si="170"/>
        <v>0</v>
      </c>
      <c r="FQ110" s="2">
        <f t="shared" si="252"/>
        <v>0</v>
      </c>
      <c r="FR110" s="6" t="str">
        <f>IF(A110=1,1,IF(DW110="","",COUNTA($DW$31:DW110)+1))</f>
        <v/>
      </c>
      <c r="FS110" s="6" t="str">
        <f t="shared" si="171"/>
        <v/>
      </c>
      <c r="FT110" s="43">
        <f t="shared" si="253"/>
        <v>0</v>
      </c>
      <c r="FU110" s="23">
        <f t="shared" si="254"/>
        <v>0</v>
      </c>
      <c r="FV110" s="21">
        <f t="shared" si="255"/>
        <v>0</v>
      </c>
    </row>
    <row r="111" spans="1:178">
      <c r="A111" s="4" t="str">
        <f t="shared" si="172"/>
        <v/>
      </c>
      <c r="B111" s="33"/>
      <c r="C111" s="33"/>
      <c r="D111" s="33"/>
      <c r="E111" s="33"/>
      <c r="F111" s="33"/>
      <c r="G111" s="11" t="str">
        <f t="shared" si="139"/>
        <v/>
      </c>
      <c r="H111" s="3" t="str">
        <f t="shared" si="173"/>
        <v/>
      </c>
      <c r="I111" s="3" t="str">
        <f t="shared" si="140"/>
        <v/>
      </c>
      <c r="J111" s="3" t="str">
        <f t="shared" si="174"/>
        <v/>
      </c>
      <c r="K111" s="3" t="str">
        <f t="shared" si="141"/>
        <v/>
      </c>
      <c r="L111" s="2" t="str">
        <f t="shared" si="142"/>
        <v/>
      </c>
      <c r="M111" s="8" t="str">
        <f t="shared" si="175"/>
        <v/>
      </c>
      <c r="N111" s="8" t="str">
        <f t="shared" si="143"/>
        <v/>
      </c>
      <c r="O111" s="8" t="str">
        <f t="shared" si="176"/>
        <v/>
      </c>
      <c r="P111" s="8" t="str">
        <f t="shared" si="144"/>
        <v/>
      </c>
      <c r="Q111" s="2" t="str">
        <f t="shared" si="145"/>
        <v/>
      </c>
      <c r="R111" s="3" t="str">
        <f t="shared" si="146"/>
        <v/>
      </c>
      <c r="S111" s="3" t="str">
        <f t="shared" si="147"/>
        <v/>
      </c>
      <c r="T111" s="3" t="str">
        <f t="shared" si="177"/>
        <v/>
      </c>
      <c r="U111" s="8" t="str">
        <f t="shared" si="148"/>
        <v/>
      </c>
      <c r="V111" s="2" t="str">
        <f t="shared" si="149"/>
        <v/>
      </c>
      <c r="W111" s="2" t="str">
        <f t="shared" si="150"/>
        <v/>
      </c>
      <c r="X111" s="2" t="str">
        <f t="shared" si="256"/>
        <v/>
      </c>
      <c r="Y111" s="2" t="str">
        <f t="shared" si="151"/>
        <v/>
      </c>
      <c r="Z111" s="46" t="str">
        <f t="shared" si="178"/>
        <v/>
      </c>
      <c r="AA111" s="46" t="str">
        <f t="shared" si="179"/>
        <v/>
      </c>
      <c r="AB111" s="47"/>
      <c r="AC111" s="46" t="str">
        <f t="shared" si="180"/>
        <v/>
      </c>
      <c r="AD111" s="47" t="str">
        <f t="shared" si="181"/>
        <v/>
      </c>
      <c r="AE111" s="48" t="str">
        <f t="shared" si="182"/>
        <v/>
      </c>
      <c r="AF111" s="49" t="str">
        <f t="shared" si="136"/>
        <v/>
      </c>
      <c r="AG111" s="49" t="str">
        <f t="shared" si="136"/>
        <v/>
      </c>
      <c r="AH111" s="49" t="str">
        <f t="shared" si="136"/>
        <v/>
      </c>
      <c r="AI111" s="47" t="str">
        <f t="shared" si="136"/>
        <v/>
      </c>
      <c r="AJ111" s="47" t="str">
        <f t="shared" si="136"/>
        <v/>
      </c>
      <c r="AK111" s="46" t="str">
        <f t="shared" si="136"/>
        <v/>
      </c>
      <c r="AL111" s="47"/>
      <c r="AM111" s="53" t="str">
        <f t="shared" si="183"/>
        <v/>
      </c>
      <c r="AN111" s="50" t="str">
        <f t="shared" si="184"/>
        <v/>
      </c>
      <c r="AO111" s="53" t="s">
        <v>85</v>
      </c>
      <c r="AP111" s="52" t="str">
        <f t="shared" si="185"/>
        <v/>
      </c>
      <c r="AQ111" s="52" t="str">
        <f t="shared" si="186"/>
        <v/>
      </c>
      <c r="AR111" s="47">
        <f t="shared" si="187"/>
        <v>0.37</v>
      </c>
      <c r="AS111" s="53" t="str">
        <f t="shared" si="188"/>
        <v/>
      </c>
      <c r="AT111" s="52" t="str">
        <f t="shared" si="189"/>
        <v/>
      </c>
      <c r="AU111" s="9" t="str">
        <f t="shared" si="190"/>
        <v/>
      </c>
      <c r="AV111" s="9" t="str">
        <f t="shared" si="191"/>
        <v/>
      </c>
      <c r="AW111" s="12" t="str">
        <f t="shared" si="192"/>
        <v/>
      </c>
      <c r="AX111" s="9" t="str">
        <f t="shared" si="193"/>
        <v/>
      </c>
      <c r="AY111" s="12" t="str">
        <f t="shared" si="194"/>
        <v/>
      </c>
      <c r="AZ111" s="10" t="str">
        <f t="shared" si="195"/>
        <v/>
      </c>
      <c r="BA111" s="10" t="str">
        <f t="shared" si="196"/>
        <v/>
      </c>
      <c r="BB111" s="10" t="str">
        <f t="shared" si="197"/>
        <v/>
      </c>
      <c r="BC111" s="10" t="str">
        <f t="shared" si="198"/>
        <v/>
      </c>
      <c r="BD111" s="10" t="str">
        <f t="shared" si="199"/>
        <v/>
      </c>
      <c r="BE111" s="12" t="str">
        <f t="shared" si="200"/>
        <v/>
      </c>
      <c r="BF111" s="9" t="str">
        <f t="shared" si="201"/>
        <v/>
      </c>
      <c r="BG111" s="9" t="str">
        <f t="shared" si="202"/>
        <v/>
      </c>
      <c r="BH111" s="7" t="str">
        <f t="shared" si="203"/>
        <v/>
      </c>
      <c r="BI111" s="7" t="str">
        <f t="shared" si="204"/>
        <v/>
      </c>
      <c r="BJ111" s="12" t="str">
        <f t="shared" si="205"/>
        <v/>
      </c>
      <c r="BK111" s="80" t="str">
        <f t="shared" si="206"/>
        <v/>
      </c>
      <c r="BL111" s="7" t="str">
        <f t="shared" si="207"/>
        <v/>
      </c>
      <c r="BM111" s="7" t="str">
        <f t="shared" si="257"/>
        <v/>
      </c>
      <c r="BN111" s="12" t="str">
        <f t="shared" si="208"/>
        <v/>
      </c>
      <c r="BO111" s="9" t="str">
        <f t="shared" si="209"/>
        <v/>
      </c>
      <c r="BP111" s="2" t="str">
        <f t="shared" si="210"/>
        <v/>
      </c>
      <c r="BQ111" s="2" t="str">
        <f t="shared" si="211"/>
        <v/>
      </c>
      <c r="BR111" s="20" t="str">
        <f t="shared" si="152"/>
        <v/>
      </c>
      <c r="BS111" s="20" t="str">
        <f t="shared" si="152"/>
        <v/>
      </c>
      <c r="BT111" s="20" t="str">
        <f t="shared" si="152"/>
        <v/>
      </c>
      <c r="BU111" s="86" t="str">
        <f t="shared" si="212"/>
        <v/>
      </c>
      <c r="BV111" s="86" t="str">
        <f t="shared" si="213"/>
        <v/>
      </c>
      <c r="BW111" s="20" t="str">
        <f t="shared" si="152"/>
        <v/>
      </c>
      <c r="BX111" s="86" t="str">
        <f t="shared" si="138"/>
        <v/>
      </c>
      <c r="BY111" s="86" t="str">
        <f t="shared" si="138"/>
        <v/>
      </c>
      <c r="BZ111" s="86" t="str">
        <f t="shared" si="138"/>
        <v/>
      </c>
      <c r="CA111" s="86" t="str">
        <f t="shared" si="138"/>
        <v/>
      </c>
      <c r="CB111" s="86" t="str">
        <f t="shared" si="138"/>
        <v/>
      </c>
      <c r="CC111" s="86" t="str">
        <f t="shared" si="138"/>
        <v/>
      </c>
      <c r="CD111" s="86" t="str">
        <f t="shared" si="138"/>
        <v/>
      </c>
      <c r="CE111" s="20" t="str">
        <f t="shared" si="258"/>
        <v/>
      </c>
      <c r="CF111" s="14" t="str">
        <f t="shared" si="214"/>
        <v/>
      </c>
      <c r="CG111" s="14" t="str">
        <f t="shared" si="215"/>
        <v/>
      </c>
      <c r="CH111" s="8">
        <f t="shared" si="216"/>
        <v>0</v>
      </c>
      <c r="CI111" s="9" t="str">
        <f t="shared" si="217"/>
        <v/>
      </c>
      <c r="CJ111" s="9" t="str">
        <f t="shared" si="218"/>
        <v/>
      </c>
      <c r="CK111" s="9" t="str">
        <f t="shared" si="219"/>
        <v/>
      </c>
      <c r="CL111" s="9" t="str">
        <f t="shared" si="220"/>
        <v/>
      </c>
      <c r="CM111" s="9" t="str">
        <f t="shared" si="221"/>
        <v/>
      </c>
      <c r="CN111" s="9" t="str">
        <f t="shared" si="222"/>
        <v/>
      </c>
      <c r="CO111" s="9" t="str">
        <f t="shared" si="223"/>
        <v/>
      </c>
      <c r="CP111" s="9" t="str">
        <f t="shared" si="223"/>
        <v/>
      </c>
      <c r="CQ111" s="9" t="str">
        <f t="shared" si="223"/>
        <v/>
      </c>
      <c r="CR111" s="9" t="str">
        <f t="shared" si="223"/>
        <v/>
      </c>
      <c r="CS111" s="9" t="str">
        <f t="shared" si="223"/>
        <v/>
      </c>
      <c r="CT111" s="9" t="str">
        <f t="shared" si="223"/>
        <v/>
      </c>
      <c r="CU111" s="9" t="str">
        <f t="shared" si="223"/>
        <v/>
      </c>
      <c r="CV111" s="9" t="str">
        <f t="shared" si="224"/>
        <v/>
      </c>
      <c r="CW111" s="9" t="str">
        <f t="shared" si="225"/>
        <v/>
      </c>
      <c r="CX111" s="9" t="str">
        <f t="shared" si="225"/>
        <v/>
      </c>
      <c r="CY111" s="9" t="str">
        <f t="shared" si="225"/>
        <v/>
      </c>
      <c r="CZ111" s="9" t="str">
        <f t="shared" si="225"/>
        <v/>
      </c>
      <c r="DA111" s="9" t="str">
        <f t="shared" si="225"/>
        <v/>
      </c>
      <c r="DB111" s="9" t="str">
        <f t="shared" si="225"/>
        <v/>
      </c>
      <c r="DC111" s="9" t="str">
        <f t="shared" si="225"/>
        <v/>
      </c>
      <c r="DD111" s="2" t="str">
        <f t="shared" si="226"/>
        <v/>
      </c>
      <c r="DE111" s="2" t="str">
        <f t="shared" si="227"/>
        <v/>
      </c>
      <c r="DF111" s="2" t="str">
        <f t="shared" si="228"/>
        <v/>
      </c>
      <c r="DG111" s="2" t="str">
        <f t="shared" si="229"/>
        <v/>
      </c>
      <c r="DH111" s="2" t="str">
        <f t="shared" si="230"/>
        <v/>
      </c>
      <c r="DI111" s="2" t="str">
        <f t="shared" si="231"/>
        <v/>
      </c>
      <c r="DJ111" s="2" t="str">
        <f t="shared" si="232"/>
        <v/>
      </c>
      <c r="DK111" s="2" t="str">
        <f t="shared" si="233"/>
        <v/>
      </c>
      <c r="DL111" s="16" t="str">
        <f t="shared" si="234"/>
        <v/>
      </c>
      <c r="DM111" s="16" t="str">
        <f t="shared" si="235"/>
        <v/>
      </c>
      <c r="DN111" s="16" t="str">
        <f t="shared" si="236"/>
        <v/>
      </c>
      <c r="DO111" s="72" t="str">
        <f t="shared" si="237"/>
        <v/>
      </c>
      <c r="DP111" s="16" t="str">
        <f t="shared" si="238"/>
        <v/>
      </c>
      <c r="DQ111" s="16" t="str">
        <f t="shared" si="239"/>
        <v/>
      </c>
      <c r="DR111" s="2" t="str">
        <f t="shared" si="240"/>
        <v/>
      </c>
      <c r="DS111" s="2" t="str">
        <f t="shared" si="241"/>
        <v/>
      </c>
      <c r="DT111" s="2" t="str">
        <f t="shared" si="242"/>
        <v/>
      </c>
      <c r="DU111" s="2" t="str">
        <f t="shared" si="243"/>
        <v/>
      </c>
      <c r="DV111" s="15"/>
      <c r="DW111" s="17"/>
      <c r="DX111" s="17"/>
      <c r="DY111" s="47" t="str">
        <f t="shared" si="137"/>
        <v/>
      </c>
      <c r="DZ111" s="47" t="str">
        <f t="shared" si="137"/>
        <v/>
      </c>
      <c r="EA111" s="47" t="str">
        <f t="shared" si="137"/>
        <v/>
      </c>
      <c r="EB111" s="47" t="str">
        <f t="shared" si="137"/>
        <v/>
      </c>
      <c r="EC111" s="49" t="str">
        <f t="shared" si="137"/>
        <v/>
      </c>
      <c r="ED111" s="49" t="str">
        <f t="shared" si="137"/>
        <v/>
      </c>
      <c r="EE111" s="47" t="str">
        <f t="shared" si="137"/>
        <v/>
      </c>
      <c r="EF111" s="47" t="str">
        <f t="shared" si="137"/>
        <v/>
      </c>
      <c r="EG111" s="47" t="str">
        <f t="shared" si="137"/>
        <v/>
      </c>
      <c r="EH111" s="6">
        <f t="shared" si="153"/>
        <v>0</v>
      </c>
      <c r="EI111" s="6">
        <f t="shared" si="154"/>
        <v>0</v>
      </c>
      <c r="EJ111" s="2" t="str">
        <f t="shared" si="155"/>
        <v/>
      </c>
      <c r="EK111" s="2" t="str">
        <f t="shared" si="156"/>
        <v/>
      </c>
      <c r="EL111" s="2" t="str">
        <f t="shared" si="260"/>
        <v/>
      </c>
      <c r="EM111" s="2" t="str">
        <f t="shared" si="157"/>
        <v/>
      </c>
      <c r="EN111" s="2" t="str">
        <f t="shared" si="158"/>
        <v/>
      </c>
      <c r="EO111" s="2">
        <f t="shared" si="159"/>
        <v>0</v>
      </c>
      <c r="EP111" s="2">
        <f t="shared" si="244"/>
        <v>0</v>
      </c>
      <c r="EQ111" s="2"/>
      <c r="ER111" s="2"/>
      <c r="ES111" s="2"/>
      <c r="ET111" s="2"/>
      <c r="EU111" s="2"/>
      <c r="EV111" s="2"/>
      <c r="EW111" s="2">
        <f t="shared" si="160"/>
        <v>0</v>
      </c>
      <c r="EX111" s="2">
        <f t="shared" si="161"/>
        <v>0</v>
      </c>
      <c r="EY111" s="2">
        <f t="shared" si="245"/>
        <v>0</v>
      </c>
      <c r="EZ111" s="2">
        <f t="shared" si="162"/>
        <v>0</v>
      </c>
      <c r="FA111" s="2">
        <f t="shared" si="163"/>
        <v>0</v>
      </c>
      <c r="FB111" s="59"/>
      <c r="FC111" s="2">
        <f t="shared" si="164"/>
        <v>0</v>
      </c>
      <c r="FD111" s="2">
        <f t="shared" si="246"/>
        <v>0</v>
      </c>
      <c r="FE111" s="3">
        <f t="shared" si="259"/>
        <v>0</v>
      </c>
      <c r="FF111" s="3">
        <f t="shared" si="247"/>
        <v>0</v>
      </c>
      <c r="FG111" s="3">
        <f t="shared" si="248"/>
        <v>0</v>
      </c>
      <c r="FH111" s="3">
        <f t="shared" si="165"/>
        <v>0</v>
      </c>
      <c r="FI111" s="67">
        <f t="shared" si="166"/>
        <v>0</v>
      </c>
      <c r="FJ111" s="3">
        <f t="shared" si="167"/>
        <v>0</v>
      </c>
      <c r="FK111" s="3">
        <f t="shared" si="168"/>
        <v>0</v>
      </c>
      <c r="FL111" s="3">
        <f t="shared" si="249"/>
        <v>0</v>
      </c>
      <c r="FM111" s="3">
        <f t="shared" si="250"/>
        <v>0</v>
      </c>
      <c r="FN111" s="3">
        <f t="shared" si="251"/>
        <v>0</v>
      </c>
      <c r="FO111" s="2">
        <f t="shared" si="169"/>
        <v>0</v>
      </c>
      <c r="FP111" s="2">
        <f t="shared" si="170"/>
        <v>0</v>
      </c>
      <c r="FQ111" s="2">
        <f t="shared" si="252"/>
        <v>0</v>
      </c>
      <c r="FR111" s="6" t="str">
        <f>IF(A111=1,1,IF(DW111="","",COUNTA($DW$31:DW111)+1))</f>
        <v/>
      </c>
      <c r="FS111" s="6" t="str">
        <f t="shared" si="171"/>
        <v/>
      </c>
      <c r="FT111" s="43">
        <f t="shared" si="253"/>
        <v>0</v>
      </c>
      <c r="FU111" s="23">
        <f t="shared" si="254"/>
        <v>0</v>
      </c>
      <c r="FV111" s="21">
        <f t="shared" si="255"/>
        <v>0</v>
      </c>
    </row>
    <row r="112" spans="1:178">
      <c r="A112" s="4" t="str">
        <f t="shared" si="172"/>
        <v/>
      </c>
      <c r="B112" s="33"/>
      <c r="C112" s="33"/>
      <c r="D112" s="33"/>
      <c r="E112" s="33"/>
      <c r="F112" s="33"/>
      <c r="G112" s="11" t="str">
        <f t="shared" si="139"/>
        <v/>
      </c>
      <c r="H112" s="3" t="str">
        <f t="shared" si="173"/>
        <v/>
      </c>
      <c r="I112" s="3" t="str">
        <f t="shared" si="140"/>
        <v/>
      </c>
      <c r="J112" s="3" t="str">
        <f t="shared" si="174"/>
        <v/>
      </c>
      <c r="K112" s="3" t="str">
        <f t="shared" si="141"/>
        <v/>
      </c>
      <c r="L112" s="2" t="str">
        <f t="shared" si="142"/>
        <v/>
      </c>
      <c r="M112" s="8" t="str">
        <f t="shared" si="175"/>
        <v/>
      </c>
      <c r="N112" s="8" t="str">
        <f t="shared" si="143"/>
        <v/>
      </c>
      <c r="O112" s="8" t="str">
        <f t="shared" si="176"/>
        <v/>
      </c>
      <c r="P112" s="8" t="str">
        <f t="shared" si="144"/>
        <v/>
      </c>
      <c r="Q112" s="2" t="str">
        <f t="shared" si="145"/>
        <v/>
      </c>
      <c r="R112" s="3" t="str">
        <f t="shared" si="146"/>
        <v/>
      </c>
      <c r="S112" s="3" t="str">
        <f t="shared" si="147"/>
        <v/>
      </c>
      <c r="T112" s="3" t="str">
        <f t="shared" si="177"/>
        <v/>
      </c>
      <c r="U112" s="8" t="str">
        <f t="shared" si="148"/>
        <v/>
      </c>
      <c r="V112" s="2" t="str">
        <f t="shared" si="149"/>
        <v/>
      </c>
      <c r="W112" s="2" t="str">
        <f t="shared" si="150"/>
        <v/>
      </c>
      <c r="X112" s="2" t="str">
        <f t="shared" si="256"/>
        <v/>
      </c>
      <c r="Y112" s="2" t="str">
        <f t="shared" si="151"/>
        <v/>
      </c>
      <c r="Z112" s="46" t="str">
        <f t="shared" si="178"/>
        <v/>
      </c>
      <c r="AA112" s="46" t="str">
        <f t="shared" si="179"/>
        <v/>
      </c>
      <c r="AB112" s="47"/>
      <c r="AC112" s="46" t="str">
        <f t="shared" si="180"/>
        <v/>
      </c>
      <c r="AD112" s="47" t="str">
        <f t="shared" si="181"/>
        <v/>
      </c>
      <c r="AE112" s="48" t="str">
        <f t="shared" si="182"/>
        <v/>
      </c>
      <c r="AF112" s="49" t="str">
        <f t="shared" si="136"/>
        <v/>
      </c>
      <c r="AG112" s="49" t="str">
        <f t="shared" si="136"/>
        <v/>
      </c>
      <c r="AH112" s="49" t="str">
        <f t="shared" si="136"/>
        <v/>
      </c>
      <c r="AI112" s="47" t="str">
        <f t="shared" si="136"/>
        <v/>
      </c>
      <c r="AJ112" s="47" t="str">
        <f t="shared" si="136"/>
        <v/>
      </c>
      <c r="AK112" s="46" t="str">
        <f t="shared" si="136"/>
        <v/>
      </c>
      <c r="AL112" s="47"/>
      <c r="AM112" s="53" t="str">
        <f t="shared" si="183"/>
        <v/>
      </c>
      <c r="AN112" s="50" t="str">
        <f t="shared" si="184"/>
        <v/>
      </c>
      <c r="AO112" s="53" t="s">
        <v>85</v>
      </c>
      <c r="AP112" s="52" t="str">
        <f t="shared" si="185"/>
        <v/>
      </c>
      <c r="AQ112" s="52" t="str">
        <f t="shared" si="186"/>
        <v/>
      </c>
      <c r="AR112" s="47">
        <f t="shared" si="187"/>
        <v>0.37</v>
      </c>
      <c r="AS112" s="53" t="str">
        <f t="shared" si="188"/>
        <v/>
      </c>
      <c r="AT112" s="52" t="str">
        <f t="shared" si="189"/>
        <v/>
      </c>
      <c r="AU112" s="9" t="str">
        <f t="shared" si="190"/>
        <v/>
      </c>
      <c r="AV112" s="9" t="str">
        <f t="shared" si="191"/>
        <v/>
      </c>
      <c r="AW112" s="12" t="str">
        <f t="shared" si="192"/>
        <v/>
      </c>
      <c r="AX112" s="9" t="str">
        <f t="shared" si="193"/>
        <v/>
      </c>
      <c r="AY112" s="12" t="str">
        <f t="shared" si="194"/>
        <v/>
      </c>
      <c r="AZ112" s="10" t="str">
        <f t="shared" si="195"/>
        <v/>
      </c>
      <c r="BA112" s="10" t="str">
        <f t="shared" si="196"/>
        <v/>
      </c>
      <c r="BB112" s="10" t="str">
        <f t="shared" si="197"/>
        <v/>
      </c>
      <c r="BC112" s="10" t="str">
        <f t="shared" si="198"/>
        <v/>
      </c>
      <c r="BD112" s="10" t="str">
        <f t="shared" si="199"/>
        <v/>
      </c>
      <c r="BE112" s="12" t="str">
        <f t="shared" si="200"/>
        <v/>
      </c>
      <c r="BF112" s="9" t="str">
        <f t="shared" si="201"/>
        <v/>
      </c>
      <c r="BG112" s="9" t="str">
        <f t="shared" si="202"/>
        <v/>
      </c>
      <c r="BH112" s="7" t="str">
        <f t="shared" si="203"/>
        <v/>
      </c>
      <c r="BI112" s="7" t="str">
        <f t="shared" si="204"/>
        <v/>
      </c>
      <c r="BJ112" s="12" t="str">
        <f t="shared" si="205"/>
        <v/>
      </c>
      <c r="BK112" s="80" t="str">
        <f t="shared" si="206"/>
        <v/>
      </c>
      <c r="BL112" s="7" t="str">
        <f t="shared" si="207"/>
        <v/>
      </c>
      <c r="BM112" s="7" t="str">
        <f t="shared" si="257"/>
        <v/>
      </c>
      <c r="BN112" s="12" t="str">
        <f t="shared" si="208"/>
        <v/>
      </c>
      <c r="BO112" s="9" t="str">
        <f t="shared" si="209"/>
        <v/>
      </c>
      <c r="BP112" s="2" t="str">
        <f t="shared" si="210"/>
        <v/>
      </c>
      <c r="BQ112" s="2" t="str">
        <f t="shared" si="211"/>
        <v/>
      </c>
      <c r="BR112" s="20" t="str">
        <f t="shared" si="152"/>
        <v/>
      </c>
      <c r="BS112" s="20" t="str">
        <f t="shared" si="152"/>
        <v/>
      </c>
      <c r="BT112" s="20" t="str">
        <f t="shared" si="152"/>
        <v/>
      </c>
      <c r="BU112" s="86" t="str">
        <f t="shared" si="212"/>
        <v/>
      </c>
      <c r="BV112" s="86" t="str">
        <f t="shared" si="213"/>
        <v/>
      </c>
      <c r="BW112" s="20" t="str">
        <f t="shared" si="152"/>
        <v/>
      </c>
      <c r="BX112" s="86" t="str">
        <f t="shared" si="152"/>
        <v/>
      </c>
      <c r="BY112" s="86" t="str">
        <f t="shared" si="152"/>
        <v/>
      </c>
      <c r="BZ112" s="86" t="str">
        <f t="shared" si="152"/>
        <v/>
      </c>
      <c r="CA112" s="86" t="str">
        <f t="shared" si="152"/>
        <v/>
      </c>
      <c r="CB112" s="86" t="str">
        <f t="shared" si="152"/>
        <v/>
      </c>
      <c r="CC112" s="86" t="str">
        <f t="shared" si="152"/>
        <v/>
      </c>
      <c r="CD112" s="86" t="str">
        <f t="shared" si="152"/>
        <v/>
      </c>
      <c r="CE112" s="20" t="str">
        <f t="shared" si="258"/>
        <v/>
      </c>
      <c r="CF112" s="14" t="str">
        <f t="shared" si="214"/>
        <v/>
      </c>
      <c r="CG112" s="14" t="str">
        <f t="shared" si="215"/>
        <v/>
      </c>
      <c r="CH112" s="8">
        <f t="shared" si="216"/>
        <v>0</v>
      </c>
      <c r="CI112" s="9" t="str">
        <f t="shared" si="217"/>
        <v/>
      </c>
      <c r="CJ112" s="9" t="str">
        <f t="shared" si="218"/>
        <v/>
      </c>
      <c r="CK112" s="9" t="str">
        <f t="shared" si="219"/>
        <v/>
      </c>
      <c r="CL112" s="9" t="str">
        <f t="shared" si="220"/>
        <v/>
      </c>
      <c r="CM112" s="9" t="str">
        <f t="shared" si="221"/>
        <v/>
      </c>
      <c r="CN112" s="9" t="str">
        <f t="shared" si="222"/>
        <v/>
      </c>
      <c r="CO112" s="9" t="str">
        <f t="shared" si="223"/>
        <v/>
      </c>
      <c r="CP112" s="9" t="str">
        <f t="shared" si="223"/>
        <v/>
      </c>
      <c r="CQ112" s="9" t="str">
        <f t="shared" si="223"/>
        <v/>
      </c>
      <c r="CR112" s="9" t="str">
        <f t="shared" si="223"/>
        <v/>
      </c>
      <c r="CS112" s="9" t="str">
        <f t="shared" si="223"/>
        <v/>
      </c>
      <c r="CT112" s="9" t="str">
        <f t="shared" si="223"/>
        <v/>
      </c>
      <c r="CU112" s="9" t="str">
        <f t="shared" si="223"/>
        <v/>
      </c>
      <c r="CV112" s="9" t="str">
        <f t="shared" si="224"/>
        <v/>
      </c>
      <c r="CW112" s="9" t="str">
        <f t="shared" si="225"/>
        <v/>
      </c>
      <c r="CX112" s="9" t="str">
        <f t="shared" si="225"/>
        <v/>
      </c>
      <c r="CY112" s="9" t="str">
        <f t="shared" si="225"/>
        <v/>
      </c>
      <c r="CZ112" s="9" t="str">
        <f t="shared" si="225"/>
        <v/>
      </c>
      <c r="DA112" s="9" t="str">
        <f t="shared" si="225"/>
        <v/>
      </c>
      <c r="DB112" s="9" t="str">
        <f t="shared" si="225"/>
        <v/>
      </c>
      <c r="DC112" s="9" t="str">
        <f t="shared" si="225"/>
        <v/>
      </c>
      <c r="DD112" s="2" t="str">
        <f t="shared" si="226"/>
        <v/>
      </c>
      <c r="DE112" s="2" t="str">
        <f t="shared" si="227"/>
        <v/>
      </c>
      <c r="DF112" s="2" t="str">
        <f t="shared" si="228"/>
        <v/>
      </c>
      <c r="DG112" s="2" t="str">
        <f t="shared" si="229"/>
        <v/>
      </c>
      <c r="DH112" s="2" t="str">
        <f t="shared" si="230"/>
        <v/>
      </c>
      <c r="DI112" s="2" t="str">
        <f t="shared" si="231"/>
        <v/>
      </c>
      <c r="DJ112" s="2" t="str">
        <f t="shared" si="232"/>
        <v/>
      </c>
      <c r="DK112" s="2" t="str">
        <f t="shared" si="233"/>
        <v/>
      </c>
      <c r="DL112" s="16" t="str">
        <f t="shared" si="234"/>
        <v/>
      </c>
      <c r="DM112" s="16" t="str">
        <f t="shared" si="235"/>
        <v/>
      </c>
      <c r="DN112" s="16" t="str">
        <f t="shared" si="236"/>
        <v/>
      </c>
      <c r="DO112" s="72" t="str">
        <f t="shared" si="237"/>
        <v/>
      </c>
      <c r="DP112" s="16" t="str">
        <f t="shared" si="238"/>
        <v/>
      </c>
      <c r="DQ112" s="16" t="str">
        <f t="shared" si="239"/>
        <v/>
      </c>
      <c r="DR112" s="2" t="str">
        <f t="shared" si="240"/>
        <v/>
      </c>
      <c r="DS112" s="2" t="str">
        <f t="shared" si="241"/>
        <v/>
      </c>
      <c r="DT112" s="2" t="str">
        <f t="shared" si="242"/>
        <v/>
      </c>
      <c r="DU112" s="2" t="str">
        <f t="shared" si="243"/>
        <v/>
      </c>
      <c r="DV112" s="15"/>
      <c r="DW112" s="18"/>
      <c r="DX112" s="17"/>
      <c r="DY112" s="47" t="str">
        <f t="shared" si="137"/>
        <v/>
      </c>
      <c r="DZ112" s="47" t="str">
        <f t="shared" si="137"/>
        <v/>
      </c>
      <c r="EA112" s="47" t="str">
        <f t="shared" si="137"/>
        <v/>
      </c>
      <c r="EB112" s="47" t="str">
        <f t="shared" si="137"/>
        <v/>
      </c>
      <c r="EC112" s="49" t="str">
        <f t="shared" si="137"/>
        <v/>
      </c>
      <c r="ED112" s="49" t="str">
        <f t="shared" si="137"/>
        <v/>
      </c>
      <c r="EE112" s="47" t="str">
        <f t="shared" si="137"/>
        <v/>
      </c>
      <c r="EF112" s="47" t="str">
        <f t="shared" si="137"/>
        <v/>
      </c>
      <c r="EG112" s="47" t="str">
        <f t="shared" si="137"/>
        <v/>
      </c>
      <c r="EH112" s="6">
        <f t="shared" si="153"/>
        <v>0</v>
      </c>
      <c r="EI112" s="6">
        <f t="shared" si="154"/>
        <v>0</v>
      </c>
      <c r="EJ112" s="2" t="str">
        <f t="shared" si="155"/>
        <v/>
      </c>
      <c r="EK112" s="2" t="str">
        <f t="shared" si="156"/>
        <v/>
      </c>
      <c r="EL112" s="2" t="str">
        <f t="shared" si="260"/>
        <v/>
      </c>
      <c r="EM112" s="2" t="str">
        <f t="shared" si="157"/>
        <v/>
      </c>
      <c r="EN112" s="2" t="str">
        <f t="shared" si="158"/>
        <v/>
      </c>
      <c r="EO112" s="2">
        <f t="shared" si="159"/>
        <v>0</v>
      </c>
      <c r="EP112" s="2">
        <f t="shared" si="244"/>
        <v>0</v>
      </c>
      <c r="EQ112" s="2"/>
      <c r="ER112" s="2"/>
      <c r="ES112" s="2"/>
      <c r="ET112" s="2"/>
      <c r="EU112" s="2"/>
      <c r="EV112" s="2"/>
      <c r="EW112" s="2">
        <f t="shared" si="160"/>
        <v>0</v>
      </c>
      <c r="EX112" s="2">
        <f t="shared" si="161"/>
        <v>0</v>
      </c>
      <c r="EY112" s="2">
        <f t="shared" si="245"/>
        <v>0</v>
      </c>
      <c r="EZ112" s="2">
        <f t="shared" si="162"/>
        <v>0</v>
      </c>
      <c r="FA112" s="2">
        <f t="shared" si="163"/>
        <v>0</v>
      </c>
      <c r="FB112" s="59"/>
      <c r="FC112" s="2">
        <f t="shared" si="164"/>
        <v>0</v>
      </c>
      <c r="FD112" s="2">
        <f t="shared" si="246"/>
        <v>0</v>
      </c>
      <c r="FE112" s="3">
        <f t="shared" si="259"/>
        <v>0</v>
      </c>
      <c r="FF112" s="3">
        <f t="shared" si="247"/>
        <v>0</v>
      </c>
      <c r="FG112" s="3">
        <f t="shared" si="248"/>
        <v>0</v>
      </c>
      <c r="FH112" s="3">
        <f t="shared" si="165"/>
        <v>0</v>
      </c>
      <c r="FI112" s="67">
        <f t="shared" si="166"/>
        <v>0</v>
      </c>
      <c r="FJ112" s="3">
        <f t="shared" si="167"/>
        <v>0</v>
      </c>
      <c r="FK112" s="3">
        <f t="shared" si="168"/>
        <v>0</v>
      </c>
      <c r="FL112" s="3">
        <f t="shared" si="249"/>
        <v>0</v>
      </c>
      <c r="FM112" s="3">
        <f t="shared" si="250"/>
        <v>0</v>
      </c>
      <c r="FN112" s="3">
        <f t="shared" si="251"/>
        <v>0</v>
      </c>
      <c r="FO112" s="2">
        <f t="shared" si="169"/>
        <v>0</v>
      </c>
      <c r="FP112" s="2">
        <f t="shared" si="170"/>
        <v>0</v>
      </c>
      <c r="FQ112" s="2">
        <f t="shared" si="252"/>
        <v>0</v>
      </c>
      <c r="FR112" s="6" t="str">
        <f>IF(A112=1,1,IF(DW112="","",COUNTA($DW$31:DW112)+1))</f>
        <v/>
      </c>
      <c r="FS112" s="6" t="str">
        <f t="shared" si="171"/>
        <v/>
      </c>
      <c r="FT112" s="43">
        <f t="shared" si="253"/>
        <v>0</v>
      </c>
      <c r="FU112" s="23">
        <f t="shared" si="254"/>
        <v>0</v>
      </c>
      <c r="FV112" s="21">
        <f t="shared" si="255"/>
        <v>0</v>
      </c>
    </row>
    <row r="113" spans="1:178">
      <c r="A113" s="4" t="str">
        <f t="shared" si="172"/>
        <v/>
      </c>
      <c r="B113" s="33"/>
      <c r="C113" s="33"/>
      <c r="D113" s="33"/>
      <c r="E113" s="33"/>
      <c r="F113" s="33"/>
      <c r="G113" s="11" t="str">
        <f t="shared" si="139"/>
        <v/>
      </c>
      <c r="H113" s="3" t="str">
        <f t="shared" si="173"/>
        <v/>
      </c>
      <c r="I113" s="3" t="str">
        <f t="shared" si="140"/>
        <v/>
      </c>
      <c r="J113" s="3" t="str">
        <f t="shared" si="174"/>
        <v/>
      </c>
      <c r="K113" s="3" t="str">
        <f t="shared" si="141"/>
        <v/>
      </c>
      <c r="L113" s="2" t="str">
        <f t="shared" si="142"/>
        <v/>
      </c>
      <c r="M113" s="8" t="str">
        <f t="shared" si="175"/>
        <v/>
      </c>
      <c r="N113" s="8" t="str">
        <f t="shared" si="143"/>
        <v/>
      </c>
      <c r="O113" s="8" t="str">
        <f t="shared" si="176"/>
        <v/>
      </c>
      <c r="P113" s="8" t="str">
        <f t="shared" si="144"/>
        <v/>
      </c>
      <c r="Q113" s="2" t="str">
        <f t="shared" si="145"/>
        <v/>
      </c>
      <c r="R113" s="3" t="str">
        <f t="shared" si="146"/>
        <v/>
      </c>
      <c r="S113" s="3" t="str">
        <f t="shared" si="147"/>
        <v/>
      </c>
      <c r="T113" s="3" t="str">
        <f t="shared" si="177"/>
        <v/>
      </c>
      <c r="U113" s="8" t="str">
        <f t="shared" si="148"/>
        <v/>
      </c>
      <c r="V113" s="2" t="str">
        <f t="shared" si="149"/>
        <v/>
      </c>
      <c r="W113" s="2" t="str">
        <f t="shared" si="150"/>
        <v/>
      </c>
      <c r="X113" s="2" t="str">
        <f t="shared" si="256"/>
        <v/>
      </c>
      <c r="Y113" s="2" t="str">
        <f t="shared" si="151"/>
        <v/>
      </c>
      <c r="Z113" s="46" t="str">
        <f t="shared" si="178"/>
        <v/>
      </c>
      <c r="AA113" s="46" t="str">
        <f t="shared" si="179"/>
        <v/>
      </c>
      <c r="AB113" s="47"/>
      <c r="AC113" s="46" t="str">
        <f t="shared" si="180"/>
        <v/>
      </c>
      <c r="AD113" s="47" t="str">
        <f t="shared" si="181"/>
        <v/>
      </c>
      <c r="AE113" s="48" t="str">
        <f t="shared" si="182"/>
        <v/>
      </c>
      <c r="AF113" s="49" t="str">
        <f t="shared" si="136"/>
        <v/>
      </c>
      <c r="AG113" s="49" t="str">
        <f t="shared" si="136"/>
        <v/>
      </c>
      <c r="AH113" s="49" t="str">
        <f t="shared" si="136"/>
        <v/>
      </c>
      <c r="AI113" s="47" t="str">
        <f t="shared" si="136"/>
        <v/>
      </c>
      <c r="AJ113" s="47" t="str">
        <f t="shared" si="136"/>
        <v/>
      </c>
      <c r="AK113" s="46" t="str">
        <f t="shared" si="136"/>
        <v/>
      </c>
      <c r="AL113" s="47"/>
      <c r="AM113" s="53" t="str">
        <f t="shared" si="183"/>
        <v/>
      </c>
      <c r="AN113" s="50" t="str">
        <f t="shared" si="184"/>
        <v/>
      </c>
      <c r="AO113" s="53" t="s">
        <v>85</v>
      </c>
      <c r="AP113" s="52" t="str">
        <f t="shared" si="185"/>
        <v/>
      </c>
      <c r="AQ113" s="52" t="str">
        <f t="shared" si="186"/>
        <v/>
      </c>
      <c r="AR113" s="47">
        <f t="shared" si="187"/>
        <v>0.37</v>
      </c>
      <c r="AS113" s="53" t="str">
        <f t="shared" si="188"/>
        <v/>
      </c>
      <c r="AT113" s="52" t="str">
        <f t="shared" si="189"/>
        <v/>
      </c>
      <c r="AU113" s="9" t="str">
        <f t="shared" si="190"/>
        <v/>
      </c>
      <c r="AV113" s="9" t="str">
        <f t="shared" si="191"/>
        <v/>
      </c>
      <c r="AW113" s="12" t="str">
        <f t="shared" si="192"/>
        <v/>
      </c>
      <c r="AX113" s="9" t="str">
        <f t="shared" si="193"/>
        <v/>
      </c>
      <c r="AY113" s="12" t="str">
        <f t="shared" si="194"/>
        <v/>
      </c>
      <c r="AZ113" s="10" t="str">
        <f t="shared" si="195"/>
        <v/>
      </c>
      <c r="BA113" s="10" t="str">
        <f t="shared" si="196"/>
        <v/>
      </c>
      <c r="BB113" s="10" t="str">
        <f t="shared" si="197"/>
        <v/>
      </c>
      <c r="BC113" s="10" t="str">
        <f t="shared" si="198"/>
        <v/>
      </c>
      <c r="BD113" s="10" t="str">
        <f t="shared" si="199"/>
        <v/>
      </c>
      <c r="BE113" s="12" t="str">
        <f t="shared" si="200"/>
        <v/>
      </c>
      <c r="BF113" s="9" t="str">
        <f t="shared" si="201"/>
        <v/>
      </c>
      <c r="BG113" s="9" t="str">
        <f t="shared" si="202"/>
        <v/>
      </c>
      <c r="BH113" s="7" t="str">
        <f t="shared" si="203"/>
        <v/>
      </c>
      <c r="BI113" s="7" t="str">
        <f t="shared" si="204"/>
        <v/>
      </c>
      <c r="BJ113" s="12" t="str">
        <f t="shared" si="205"/>
        <v/>
      </c>
      <c r="BK113" s="80" t="str">
        <f t="shared" si="206"/>
        <v/>
      </c>
      <c r="BL113" s="7" t="str">
        <f t="shared" si="207"/>
        <v/>
      </c>
      <c r="BM113" s="7" t="str">
        <f t="shared" si="257"/>
        <v/>
      </c>
      <c r="BN113" s="12" t="str">
        <f t="shared" si="208"/>
        <v/>
      </c>
      <c r="BO113" s="9" t="str">
        <f t="shared" si="209"/>
        <v/>
      </c>
      <c r="BP113" s="2" t="str">
        <f t="shared" si="210"/>
        <v/>
      </c>
      <c r="BQ113" s="2" t="str">
        <f t="shared" si="211"/>
        <v/>
      </c>
      <c r="BR113" s="20" t="str">
        <f t="shared" si="152"/>
        <v/>
      </c>
      <c r="BS113" s="20" t="str">
        <f t="shared" si="152"/>
        <v/>
      </c>
      <c r="BT113" s="20" t="str">
        <f t="shared" si="152"/>
        <v/>
      </c>
      <c r="BU113" s="86" t="str">
        <f t="shared" si="212"/>
        <v/>
      </c>
      <c r="BV113" s="86" t="str">
        <f t="shared" si="213"/>
        <v/>
      </c>
      <c r="BW113" s="20" t="str">
        <f t="shared" si="152"/>
        <v/>
      </c>
      <c r="BX113" s="86" t="str">
        <f t="shared" si="152"/>
        <v/>
      </c>
      <c r="BY113" s="86" t="str">
        <f t="shared" si="152"/>
        <v/>
      </c>
      <c r="BZ113" s="86" t="str">
        <f t="shared" si="152"/>
        <v/>
      </c>
      <c r="CA113" s="86" t="str">
        <f t="shared" si="152"/>
        <v/>
      </c>
      <c r="CB113" s="86" t="str">
        <f t="shared" si="152"/>
        <v/>
      </c>
      <c r="CC113" s="86" t="str">
        <f t="shared" si="152"/>
        <v/>
      </c>
      <c r="CD113" s="86" t="str">
        <f t="shared" si="152"/>
        <v/>
      </c>
      <c r="CE113" s="20" t="str">
        <f t="shared" si="258"/>
        <v/>
      </c>
      <c r="CF113" s="14" t="str">
        <f t="shared" si="214"/>
        <v/>
      </c>
      <c r="CG113" s="14" t="str">
        <f t="shared" si="215"/>
        <v/>
      </c>
      <c r="CH113" s="8">
        <f t="shared" si="216"/>
        <v>0</v>
      </c>
      <c r="CI113" s="9" t="str">
        <f t="shared" si="217"/>
        <v/>
      </c>
      <c r="CJ113" s="9" t="str">
        <f t="shared" si="218"/>
        <v/>
      </c>
      <c r="CK113" s="9" t="str">
        <f t="shared" si="219"/>
        <v/>
      </c>
      <c r="CL113" s="9" t="str">
        <f t="shared" si="220"/>
        <v/>
      </c>
      <c r="CM113" s="9" t="str">
        <f t="shared" si="221"/>
        <v/>
      </c>
      <c r="CN113" s="9" t="str">
        <f t="shared" si="222"/>
        <v/>
      </c>
      <c r="CO113" s="9" t="str">
        <f t="shared" si="223"/>
        <v/>
      </c>
      <c r="CP113" s="9" t="str">
        <f t="shared" si="223"/>
        <v/>
      </c>
      <c r="CQ113" s="9" t="str">
        <f t="shared" si="223"/>
        <v/>
      </c>
      <c r="CR113" s="9" t="str">
        <f t="shared" si="223"/>
        <v/>
      </c>
      <c r="CS113" s="9" t="str">
        <f t="shared" si="223"/>
        <v/>
      </c>
      <c r="CT113" s="9" t="str">
        <f t="shared" si="223"/>
        <v/>
      </c>
      <c r="CU113" s="9" t="str">
        <f t="shared" si="223"/>
        <v/>
      </c>
      <c r="CV113" s="9" t="str">
        <f t="shared" si="224"/>
        <v/>
      </c>
      <c r="CW113" s="9" t="str">
        <f t="shared" si="225"/>
        <v/>
      </c>
      <c r="CX113" s="9" t="str">
        <f t="shared" si="225"/>
        <v/>
      </c>
      <c r="CY113" s="9" t="str">
        <f t="shared" si="225"/>
        <v/>
      </c>
      <c r="CZ113" s="9" t="str">
        <f t="shared" si="225"/>
        <v/>
      </c>
      <c r="DA113" s="9" t="str">
        <f t="shared" si="225"/>
        <v/>
      </c>
      <c r="DB113" s="9" t="str">
        <f t="shared" si="225"/>
        <v/>
      </c>
      <c r="DC113" s="9" t="str">
        <f t="shared" si="225"/>
        <v/>
      </c>
      <c r="DD113" s="2" t="str">
        <f t="shared" si="226"/>
        <v/>
      </c>
      <c r="DE113" s="2" t="str">
        <f t="shared" si="227"/>
        <v/>
      </c>
      <c r="DF113" s="2" t="str">
        <f t="shared" si="228"/>
        <v/>
      </c>
      <c r="DG113" s="2" t="str">
        <f t="shared" si="229"/>
        <v/>
      </c>
      <c r="DH113" s="2" t="str">
        <f t="shared" si="230"/>
        <v/>
      </c>
      <c r="DI113" s="2" t="str">
        <f t="shared" si="231"/>
        <v/>
      </c>
      <c r="DJ113" s="2" t="str">
        <f t="shared" si="232"/>
        <v/>
      </c>
      <c r="DK113" s="2" t="str">
        <f t="shared" si="233"/>
        <v/>
      </c>
      <c r="DL113" s="16" t="str">
        <f t="shared" si="234"/>
        <v/>
      </c>
      <c r="DM113" s="16" t="str">
        <f t="shared" si="235"/>
        <v/>
      </c>
      <c r="DN113" s="16" t="str">
        <f t="shared" si="236"/>
        <v/>
      </c>
      <c r="DO113" s="72" t="str">
        <f t="shared" si="237"/>
        <v/>
      </c>
      <c r="DP113" s="16" t="str">
        <f t="shared" si="238"/>
        <v/>
      </c>
      <c r="DQ113" s="16" t="str">
        <f t="shared" si="239"/>
        <v/>
      </c>
      <c r="DR113" s="2" t="str">
        <f t="shared" si="240"/>
        <v/>
      </c>
      <c r="DS113" s="2" t="str">
        <f t="shared" si="241"/>
        <v/>
      </c>
      <c r="DT113" s="2" t="str">
        <f t="shared" si="242"/>
        <v/>
      </c>
      <c r="DU113" s="2" t="str">
        <f t="shared" si="243"/>
        <v/>
      </c>
      <c r="DV113" s="15"/>
      <c r="DW113" s="17"/>
      <c r="DX113" s="17"/>
      <c r="DY113" s="47" t="str">
        <f t="shared" si="137"/>
        <v/>
      </c>
      <c r="DZ113" s="47" t="str">
        <f t="shared" si="137"/>
        <v/>
      </c>
      <c r="EA113" s="47" t="str">
        <f t="shared" si="137"/>
        <v/>
      </c>
      <c r="EB113" s="47" t="str">
        <f t="shared" si="137"/>
        <v/>
      </c>
      <c r="EC113" s="49" t="str">
        <f t="shared" si="137"/>
        <v/>
      </c>
      <c r="ED113" s="49" t="str">
        <f t="shared" si="137"/>
        <v/>
      </c>
      <c r="EE113" s="47" t="str">
        <f t="shared" si="137"/>
        <v/>
      </c>
      <c r="EF113" s="47" t="str">
        <f t="shared" si="137"/>
        <v/>
      </c>
      <c r="EG113" s="47" t="str">
        <f t="shared" si="137"/>
        <v/>
      </c>
      <c r="EH113" s="6">
        <f t="shared" si="153"/>
        <v>0</v>
      </c>
      <c r="EI113" s="6">
        <f t="shared" si="154"/>
        <v>0</v>
      </c>
      <c r="EJ113" s="2" t="str">
        <f t="shared" si="155"/>
        <v/>
      </c>
      <c r="EK113" s="2" t="str">
        <f t="shared" si="156"/>
        <v/>
      </c>
      <c r="EL113" s="2" t="str">
        <f t="shared" si="260"/>
        <v/>
      </c>
      <c r="EM113" s="2" t="str">
        <f t="shared" si="157"/>
        <v/>
      </c>
      <c r="EN113" s="2" t="str">
        <f t="shared" si="158"/>
        <v/>
      </c>
      <c r="EO113" s="2">
        <f t="shared" si="159"/>
        <v>0</v>
      </c>
      <c r="EP113" s="2">
        <f t="shared" si="244"/>
        <v>0</v>
      </c>
      <c r="EQ113" s="2"/>
      <c r="ER113" s="2"/>
      <c r="ES113" s="2"/>
      <c r="ET113" s="2"/>
      <c r="EU113" s="2"/>
      <c r="EV113" s="2"/>
      <c r="EW113" s="2">
        <f t="shared" si="160"/>
        <v>0</v>
      </c>
      <c r="EX113" s="2">
        <f t="shared" si="161"/>
        <v>0</v>
      </c>
      <c r="EY113" s="2">
        <f t="shared" si="245"/>
        <v>0</v>
      </c>
      <c r="EZ113" s="2">
        <f t="shared" si="162"/>
        <v>0</v>
      </c>
      <c r="FA113" s="2">
        <f t="shared" si="163"/>
        <v>0</v>
      </c>
      <c r="FB113" s="59"/>
      <c r="FC113" s="2">
        <f t="shared" si="164"/>
        <v>0</v>
      </c>
      <c r="FD113" s="2">
        <f t="shared" si="246"/>
        <v>0</v>
      </c>
      <c r="FE113" s="3">
        <f t="shared" si="259"/>
        <v>0</v>
      </c>
      <c r="FF113" s="3">
        <f t="shared" si="247"/>
        <v>0</v>
      </c>
      <c r="FG113" s="3">
        <f t="shared" si="248"/>
        <v>0</v>
      </c>
      <c r="FH113" s="3">
        <f t="shared" si="165"/>
        <v>0</v>
      </c>
      <c r="FI113" s="67">
        <f t="shared" si="166"/>
        <v>0</v>
      </c>
      <c r="FJ113" s="3">
        <f t="shared" si="167"/>
        <v>0</v>
      </c>
      <c r="FK113" s="3">
        <f t="shared" si="168"/>
        <v>0</v>
      </c>
      <c r="FL113" s="3">
        <f t="shared" si="249"/>
        <v>0</v>
      </c>
      <c r="FM113" s="3">
        <f t="shared" si="250"/>
        <v>0</v>
      </c>
      <c r="FN113" s="3">
        <f t="shared" si="251"/>
        <v>0</v>
      </c>
      <c r="FO113" s="2">
        <f t="shared" si="169"/>
        <v>0</v>
      </c>
      <c r="FP113" s="2">
        <f t="shared" si="170"/>
        <v>0</v>
      </c>
      <c r="FQ113" s="2">
        <f t="shared" si="252"/>
        <v>0</v>
      </c>
      <c r="FR113" s="6" t="str">
        <f>IF(A113=1,1,IF(DW113="","",COUNTA($DW$31:DW113)+1))</f>
        <v/>
      </c>
      <c r="FS113" s="6" t="str">
        <f t="shared" si="171"/>
        <v/>
      </c>
      <c r="FT113" s="43">
        <f t="shared" si="253"/>
        <v>0</v>
      </c>
      <c r="FU113" s="23">
        <f t="shared" si="254"/>
        <v>0</v>
      </c>
      <c r="FV113" s="21">
        <f t="shared" si="255"/>
        <v>0</v>
      </c>
    </row>
    <row r="114" spans="1:178">
      <c r="A114" s="4" t="str">
        <f t="shared" si="172"/>
        <v/>
      </c>
      <c r="B114" s="33"/>
      <c r="C114" s="33"/>
      <c r="D114" s="33"/>
      <c r="E114" s="33"/>
      <c r="F114" s="33"/>
      <c r="G114" s="11" t="str">
        <f t="shared" si="139"/>
        <v/>
      </c>
      <c r="H114" s="3" t="str">
        <f t="shared" si="173"/>
        <v/>
      </c>
      <c r="I114" s="3" t="str">
        <f t="shared" si="140"/>
        <v/>
      </c>
      <c r="J114" s="3" t="str">
        <f t="shared" si="174"/>
        <v/>
      </c>
      <c r="K114" s="3" t="str">
        <f t="shared" si="141"/>
        <v/>
      </c>
      <c r="L114" s="2" t="str">
        <f t="shared" si="142"/>
        <v/>
      </c>
      <c r="M114" s="8" t="str">
        <f t="shared" si="175"/>
        <v/>
      </c>
      <c r="N114" s="8" t="str">
        <f t="shared" si="143"/>
        <v/>
      </c>
      <c r="O114" s="8" t="str">
        <f t="shared" si="176"/>
        <v/>
      </c>
      <c r="P114" s="8" t="str">
        <f t="shared" si="144"/>
        <v/>
      </c>
      <c r="Q114" s="2" t="str">
        <f t="shared" si="145"/>
        <v/>
      </c>
      <c r="R114" s="3" t="str">
        <f t="shared" si="146"/>
        <v/>
      </c>
      <c r="S114" s="3" t="str">
        <f t="shared" si="147"/>
        <v/>
      </c>
      <c r="T114" s="3" t="str">
        <f t="shared" si="177"/>
        <v/>
      </c>
      <c r="U114" s="8" t="str">
        <f t="shared" si="148"/>
        <v/>
      </c>
      <c r="V114" s="2" t="str">
        <f t="shared" si="149"/>
        <v/>
      </c>
      <c r="W114" s="2" t="str">
        <f t="shared" si="150"/>
        <v/>
      </c>
      <c r="X114" s="2" t="str">
        <f t="shared" si="256"/>
        <v/>
      </c>
      <c r="Y114" s="2" t="str">
        <f t="shared" si="151"/>
        <v/>
      </c>
      <c r="Z114" s="46" t="str">
        <f t="shared" si="178"/>
        <v/>
      </c>
      <c r="AA114" s="46" t="str">
        <f t="shared" si="179"/>
        <v/>
      </c>
      <c r="AB114" s="47"/>
      <c r="AC114" s="46" t="str">
        <f t="shared" si="180"/>
        <v/>
      </c>
      <c r="AD114" s="47" t="str">
        <f t="shared" si="181"/>
        <v/>
      </c>
      <c r="AE114" s="48" t="str">
        <f t="shared" si="182"/>
        <v/>
      </c>
      <c r="AF114" s="49" t="str">
        <f t="shared" si="136"/>
        <v/>
      </c>
      <c r="AG114" s="49" t="str">
        <f t="shared" si="136"/>
        <v/>
      </c>
      <c r="AH114" s="49" t="str">
        <f t="shared" si="136"/>
        <v/>
      </c>
      <c r="AI114" s="47" t="str">
        <f t="shared" si="136"/>
        <v/>
      </c>
      <c r="AJ114" s="47" t="str">
        <f t="shared" si="136"/>
        <v/>
      </c>
      <c r="AK114" s="46" t="str">
        <f t="shared" si="136"/>
        <v/>
      </c>
      <c r="AL114" s="47"/>
      <c r="AM114" s="53" t="str">
        <f t="shared" si="183"/>
        <v/>
      </c>
      <c r="AN114" s="50" t="str">
        <f t="shared" si="184"/>
        <v/>
      </c>
      <c r="AO114" s="53" t="s">
        <v>85</v>
      </c>
      <c r="AP114" s="52" t="str">
        <f t="shared" si="185"/>
        <v/>
      </c>
      <c r="AQ114" s="52" t="str">
        <f t="shared" si="186"/>
        <v/>
      </c>
      <c r="AR114" s="47">
        <f t="shared" si="187"/>
        <v>0.37</v>
      </c>
      <c r="AS114" s="53" t="str">
        <f t="shared" si="188"/>
        <v/>
      </c>
      <c r="AT114" s="52" t="str">
        <f t="shared" si="189"/>
        <v/>
      </c>
      <c r="AU114" s="9" t="str">
        <f t="shared" si="190"/>
        <v/>
      </c>
      <c r="AV114" s="9" t="str">
        <f t="shared" si="191"/>
        <v/>
      </c>
      <c r="AW114" s="12" t="str">
        <f t="shared" si="192"/>
        <v/>
      </c>
      <c r="AX114" s="9" t="str">
        <f t="shared" si="193"/>
        <v/>
      </c>
      <c r="AY114" s="12" t="str">
        <f t="shared" si="194"/>
        <v/>
      </c>
      <c r="AZ114" s="10" t="str">
        <f t="shared" si="195"/>
        <v/>
      </c>
      <c r="BA114" s="10" t="str">
        <f t="shared" si="196"/>
        <v/>
      </c>
      <c r="BB114" s="10" t="str">
        <f t="shared" si="197"/>
        <v/>
      </c>
      <c r="BC114" s="10" t="str">
        <f t="shared" si="198"/>
        <v/>
      </c>
      <c r="BD114" s="10" t="str">
        <f t="shared" si="199"/>
        <v/>
      </c>
      <c r="BE114" s="12" t="str">
        <f t="shared" si="200"/>
        <v/>
      </c>
      <c r="BF114" s="9" t="str">
        <f t="shared" si="201"/>
        <v/>
      </c>
      <c r="BG114" s="9" t="str">
        <f t="shared" si="202"/>
        <v/>
      </c>
      <c r="BH114" s="7" t="str">
        <f t="shared" si="203"/>
        <v/>
      </c>
      <c r="BI114" s="7" t="str">
        <f t="shared" si="204"/>
        <v/>
      </c>
      <c r="BJ114" s="12" t="str">
        <f t="shared" si="205"/>
        <v/>
      </c>
      <c r="BK114" s="80" t="str">
        <f t="shared" si="206"/>
        <v/>
      </c>
      <c r="BL114" s="7" t="str">
        <f t="shared" si="207"/>
        <v/>
      </c>
      <c r="BM114" s="7" t="str">
        <f t="shared" si="257"/>
        <v/>
      </c>
      <c r="BN114" s="12" t="str">
        <f t="shared" si="208"/>
        <v/>
      </c>
      <c r="BO114" s="9" t="str">
        <f t="shared" si="209"/>
        <v/>
      </c>
      <c r="BP114" s="2" t="str">
        <f t="shared" si="210"/>
        <v/>
      </c>
      <c r="BQ114" s="2" t="str">
        <f t="shared" si="211"/>
        <v/>
      </c>
      <c r="BR114" s="20" t="str">
        <f t="shared" si="152"/>
        <v/>
      </c>
      <c r="BS114" s="20" t="str">
        <f t="shared" si="152"/>
        <v/>
      </c>
      <c r="BT114" s="20" t="str">
        <f t="shared" si="152"/>
        <v/>
      </c>
      <c r="BU114" s="86" t="str">
        <f t="shared" si="212"/>
        <v/>
      </c>
      <c r="BV114" s="86" t="str">
        <f t="shared" si="213"/>
        <v/>
      </c>
      <c r="BW114" s="20" t="str">
        <f t="shared" si="152"/>
        <v/>
      </c>
      <c r="BX114" s="86" t="str">
        <f t="shared" si="152"/>
        <v/>
      </c>
      <c r="BY114" s="86" t="str">
        <f t="shared" si="152"/>
        <v/>
      </c>
      <c r="BZ114" s="86" t="str">
        <f t="shared" si="152"/>
        <v/>
      </c>
      <c r="CA114" s="86" t="str">
        <f t="shared" si="152"/>
        <v/>
      </c>
      <c r="CB114" s="86" t="str">
        <f t="shared" si="152"/>
        <v/>
      </c>
      <c r="CC114" s="86" t="str">
        <f t="shared" si="152"/>
        <v/>
      </c>
      <c r="CD114" s="86" t="str">
        <f t="shared" si="152"/>
        <v/>
      </c>
      <c r="CE114" s="20" t="str">
        <f t="shared" si="258"/>
        <v/>
      </c>
      <c r="CF114" s="14" t="str">
        <f t="shared" si="214"/>
        <v/>
      </c>
      <c r="CG114" s="14" t="str">
        <f t="shared" si="215"/>
        <v/>
      </c>
      <c r="CH114" s="8">
        <f t="shared" si="216"/>
        <v>0</v>
      </c>
      <c r="CI114" s="9" t="str">
        <f t="shared" si="217"/>
        <v/>
      </c>
      <c r="CJ114" s="9" t="str">
        <f t="shared" si="218"/>
        <v/>
      </c>
      <c r="CK114" s="9" t="str">
        <f t="shared" si="219"/>
        <v/>
      </c>
      <c r="CL114" s="9" t="str">
        <f t="shared" si="220"/>
        <v/>
      </c>
      <c r="CM114" s="9" t="str">
        <f t="shared" si="221"/>
        <v/>
      </c>
      <c r="CN114" s="9" t="str">
        <f t="shared" si="222"/>
        <v/>
      </c>
      <c r="CO114" s="9" t="str">
        <f t="shared" si="223"/>
        <v/>
      </c>
      <c r="CP114" s="9" t="str">
        <f t="shared" si="223"/>
        <v/>
      </c>
      <c r="CQ114" s="9" t="str">
        <f t="shared" si="223"/>
        <v/>
      </c>
      <c r="CR114" s="9" t="str">
        <f t="shared" si="223"/>
        <v/>
      </c>
      <c r="CS114" s="9" t="str">
        <f t="shared" si="223"/>
        <v/>
      </c>
      <c r="CT114" s="9" t="str">
        <f t="shared" si="223"/>
        <v/>
      </c>
      <c r="CU114" s="9" t="str">
        <f t="shared" si="223"/>
        <v/>
      </c>
      <c r="CV114" s="9" t="str">
        <f t="shared" si="224"/>
        <v/>
      </c>
      <c r="CW114" s="9" t="str">
        <f t="shared" si="225"/>
        <v/>
      </c>
      <c r="CX114" s="9" t="str">
        <f t="shared" si="225"/>
        <v/>
      </c>
      <c r="CY114" s="9" t="str">
        <f t="shared" si="225"/>
        <v/>
      </c>
      <c r="CZ114" s="9" t="str">
        <f t="shared" si="225"/>
        <v/>
      </c>
      <c r="DA114" s="9" t="str">
        <f t="shared" si="225"/>
        <v/>
      </c>
      <c r="DB114" s="9" t="str">
        <f t="shared" si="225"/>
        <v/>
      </c>
      <c r="DC114" s="9" t="str">
        <f t="shared" si="225"/>
        <v/>
      </c>
      <c r="DD114" s="2" t="str">
        <f t="shared" si="226"/>
        <v/>
      </c>
      <c r="DE114" s="2" t="str">
        <f t="shared" si="227"/>
        <v/>
      </c>
      <c r="DF114" s="2" t="str">
        <f t="shared" si="228"/>
        <v/>
      </c>
      <c r="DG114" s="2" t="str">
        <f t="shared" si="229"/>
        <v/>
      </c>
      <c r="DH114" s="2" t="str">
        <f t="shared" si="230"/>
        <v/>
      </c>
      <c r="DI114" s="2" t="str">
        <f t="shared" si="231"/>
        <v/>
      </c>
      <c r="DJ114" s="2" t="str">
        <f t="shared" si="232"/>
        <v/>
      </c>
      <c r="DK114" s="2" t="str">
        <f t="shared" si="233"/>
        <v/>
      </c>
      <c r="DL114" s="16" t="str">
        <f t="shared" si="234"/>
        <v/>
      </c>
      <c r="DM114" s="16" t="str">
        <f t="shared" si="235"/>
        <v/>
      </c>
      <c r="DN114" s="16" t="str">
        <f t="shared" si="236"/>
        <v/>
      </c>
      <c r="DO114" s="72" t="str">
        <f t="shared" si="237"/>
        <v/>
      </c>
      <c r="DP114" s="16" t="str">
        <f t="shared" si="238"/>
        <v/>
      </c>
      <c r="DQ114" s="16" t="str">
        <f t="shared" si="239"/>
        <v/>
      </c>
      <c r="DR114" s="2" t="str">
        <f t="shared" si="240"/>
        <v/>
      </c>
      <c r="DS114" s="2" t="str">
        <f t="shared" si="241"/>
        <v/>
      </c>
      <c r="DT114" s="2" t="str">
        <f t="shared" si="242"/>
        <v/>
      </c>
      <c r="DU114" s="2" t="str">
        <f t="shared" si="243"/>
        <v/>
      </c>
      <c r="DV114" s="15"/>
      <c r="DW114" s="17"/>
      <c r="DX114" s="17"/>
      <c r="DY114" s="47" t="str">
        <f t="shared" si="137"/>
        <v/>
      </c>
      <c r="DZ114" s="47" t="str">
        <f t="shared" si="137"/>
        <v/>
      </c>
      <c r="EA114" s="47" t="str">
        <f t="shared" si="137"/>
        <v/>
      </c>
      <c r="EB114" s="47" t="str">
        <f t="shared" si="137"/>
        <v/>
      </c>
      <c r="EC114" s="49" t="str">
        <f t="shared" si="137"/>
        <v/>
      </c>
      <c r="ED114" s="49" t="str">
        <f t="shared" si="137"/>
        <v/>
      </c>
      <c r="EE114" s="47" t="str">
        <f t="shared" si="137"/>
        <v/>
      </c>
      <c r="EF114" s="47" t="str">
        <f t="shared" si="137"/>
        <v/>
      </c>
      <c r="EG114" s="47" t="str">
        <f t="shared" si="137"/>
        <v/>
      </c>
      <c r="EH114" s="6">
        <f t="shared" si="153"/>
        <v>0</v>
      </c>
      <c r="EI114" s="6">
        <f t="shared" si="154"/>
        <v>0</v>
      </c>
      <c r="EJ114" s="2" t="str">
        <f t="shared" si="155"/>
        <v/>
      </c>
      <c r="EK114" s="2" t="str">
        <f t="shared" si="156"/>
        <v/>
      </c>
      <c r="EL114" s="2" t="str">
        <f t="shared" si="260"/>
        <v/>
      </c>
      <c r="EM114" s="2" t="str">
        <f t="shared" si="157"/>
        <v/>
      </c>
      <c r="EN114" s="2" t="str">
        <f t="shared" si="158"/>
        <v/>
      </c>
      <c r="EO114" s="2">
        <f t="shared" si="159"/>
        <v>0</v>
      </c>
      <c r="EP114" s="2">
        <f t="shared" si="244"/>
        <v>0</v>
      </c>
      <c r="EQ114" s="2"/>
      <c r="ER114" s="2"/>
      <c r="ES114" s="2"/>
      <c r="ET114" s="2"/>
      <c r="EU114" s="2"/>
      <c r="EV114" s="2"/>
      <c r="EW114" s="2">
        <f t="shared" si="160"/>
        <v>0</v>
      </c>
      <c r="EX114" s="2">
        <f t="shared" si="161"/>
        <v>0</v>
      </c>
      <c r="EY114" s="2">
        <f t="shared" si="245"/>
        <v>0</v>
      </c>
      <c r="EZ114" s="2">
        <f t="shared" si="162"/>
        <v>0</v>
      </c>
      <c r="FA114" s="2">
        <f t="shared" si="163"/>
        <v>0</v>
      </c>
      <c r="FB114" s="59"/>
      <c r="FC114" s="2">
        <f t="shared" si="164"/>
        <v>0</v>
      </c>
      <c r="FD114" s="2">
        <f t="shared" si="246"/>
        <v>0</v>
      </c>
      <c r="FE114" s="3">
        <f t="shared" si="259"/>
        <v>0</v>
      </c>
      <c r="FF114" s="3">
        <f t="shared" si="247"/>
        <v>0</v>
      </c>
      <c r="FG114" s="3">
        <f t="shared" si="248"/>
        <v>0</v>
      </c>
      <c r="FH114" s="3">
        <f t="shared" si="165"/>
        <v>0</v>
      </c>
      <c r="FI114" s="67">
        <f t="shared" si="166"/>
        <v>0</v>
      </c>
      <c r="FJ114" s="3">
        <f t="shared" si="167"/>
        <v>0</v>
      </c>
      <c r="FK114" s="3">
        <f t="shared" si="168"/>
        <v>0</v>
      </c>
      <c r="FL114" s="3">
        <f t="shared" si="249"/>
        <v>0</v>
      </c>
      <c r="FM114" s="3">
        <f t="shared" si="250"/>
        <v>0</v>
      </c>
      <c r="FN114" s="3">
        <f t="shared" si="251"/>
        <v>0</v>
      </c>
      <c r="FO114" s="2">
        <f t="shared" si="169"/>
        <v>0</v>
      </c>
      <c r="FP114" s="2">
        <f t="shared" si="170"/>
        <v>0</v>
      </c>
      <c r="FQ114" s="2">
        <f t="shared" si="252"/>
        <v>0</v>
      </c>
      <c r="FR114" s="6" t="str">
        <f>IF(A114=1,1,IF(DW114="","",COUNTA($DW$31:DW114)+1))</f>
        <v/>
      </c>
      <c r="FS114" s="6" t="str">
        <f t="shared" si="171"/>
        <v/>
      </c>
      <c r="FT114" s="43">
        <f t="shared" si="253"/>
        <v>0</v>
      </c>
      <c r="FU114" s="23">
        <f t="shared" si="254"/>
        <v>0</v>
      </c>
      <c r="FV114" s="21">
        <f t="shared" si="255"/>
        <v>0</v>
      </c>
    </row>
    <row r="115" spans="1:178">
      <c r="A115" s="4" t="str">
        <f t="shared" si="172"/>
        <v/>
      </c>
      <c r="B115" s="33"/>
      <c r="C115" s="33"/>
      <c r="D115" s="33"/>
      <c r="E115" s="33"/>
      <c r="F115" s="33"/>
      <c r="G115" s="11" t="str">
        <f t="shared" si="139"/>
        <v/>
      </c>
      <c r="H115" s="3" t="str">
        <f t="shared" si="173"/>
        <v/>
      </c>
      <c r="I115" s="3" t="str">
        <f t="shared" si="140"/>
        <v/>
      </c>
      <c r="J115" s="3" t="str">
        <f t="shared" si="174"/>
        <v/>
      </c>
      <c r="K115" s="3" t="str">
        <f t="shared" si="141"/>
        <v/>
      </c>
      <c r="L115" s="2" t="str">
        <f t="shared" si="142"/>
        <v/>
      </c>
      <c r="M115" s="8" t="str">
        <f t="shared" si="175"/>
        <v/>
      </c>
      <c r="N115" s="8" t="str">
        <f t="shared" si="143"/>
        <v/>
      </c>
      <c r="O115" s="8" t="str">
        <f t="shared" si="176"/>
        <v/>
      </c>
      <c r="P115" s="8" t="str">
        <f t="shared" si="144"/>
        <v/>
      </c>
      <c r="Q115" s="2" t="str">
        <f t="shared" si="145"/>
        <v/>
      </c>
      <c r="R115" s="3" t="str">
        <f t="shared" si="146"/>
        <v/>
      </c>
      <c r="S115" s="3" t="str">
        <f t="shared" si="147"/>
        <v/>
      </c>
      <c r="T115" s="3" t="str">
        <f t="shared" si="177"/>
        <v/>
      </c>
      <c r="U115" s="8" t="str">
        <f t="shared" si="148"/>
        <v/>
      </c>
      <c r="V115" s="2" t="str">
        <f t="shared" si="149"/>
        <v/>
      </c>
      <c r="W115" s="2" t="str">
        <f t="shared" si="150"/>
        <v/>
      </c>
      <c r="X115" s="2" t="str">
        <f t="shared" si="256"/>
        <v/>
      </c>
      <c r="Y115" s="2" t="str">
        <f t="shared" si="151"/>
        <v/>
      </c>
      <c r="Z115" s="46" t="str">
        <f t="shared" si="178"/>
        <v/>
      </c>
      <c r="AA115" s="46" t="str">
        <f t="shared" si="179"/>
        <v/>
      </c>
      <c r="AB115" s="47"/>
      <c r="AC115" s="46" t="str">
        <f t="shared" si="180"/>
        <v/>
      </c>
      <c r="AD115" s="47" t="str">
        <f t="shared" si="181"/>
        <v/>
      </c>
      <c r="AE115" s="48" t="str">
        <f t="shared" si="182"/>
        <v/>
      </c>
      <c r="AF115" s="49" t="str">
        <f t="shared" si="136"/>
        <v/>
      </c>
      <c r="AG115" s="49" t="str">
        <f t="shared" si="136"/>
        <v/>
      </c>
      <c r="AH115" s="49" t="str">
        <f t="shared" si="136"/>
        <v/>
      </c>
      <c r="AI115" s="47" t="str">
        <f t="shared" si="136"/>
        <v/>
      </c>
      <c r="AJ115" s="47" t="str">
        <f t="shared" si="136"/>
        <v/>
      </c>
      <c r="AK115" s="46" t="str">
        <f t="shared" si="136"/>
        <v/>
      </c>
      <c r="AL115" s="47"/>
      <c r="AM115" s="53" t="str">
        <f t="shared" si="183"/>
        <v/>
      </c>
      <c r="AN115" s="50" t="str">
        <f t="shared" si="184"/>
        <v/>
      </c>
      <c r="AO115" s="51"/>
      <c r="AP115" s="52" t="str">
        <f t="shared" si="185"/>
        <v/>
      </c>
      <c r="AQ115" s="52" t="str">
        <f t="shared" si="186"/>
        <v/>
      </c>
      <c r="AR115" s="47">
        <f t="shared" si="187"/>
        <v>0</v>
      </c>
      <c r="AS115" s="53" t="str">
        <f t="shared" si="188"/>
        <v/>
      </c>
      <c r="AT115" s="52" t="str">
        <f t="shared" si="189"/>
        <v/>
      </c>
      <c r="AU115" s="9" t="str">
        <f t="shared" si="190"/>
        <v/>
      </c>
      <c r="AV115" s="9" t="str">
        <f t="shared" si="191"/>
        <v/>
      </c>
      <c r="AW115" s="12" t="str">
        <f t="shared" si="192"/>
        <v/>
      </c>
      <c r="AX115" s="9" t="str">
        <f t="shared" si="193"/>
        <v/>
      </c>
      <c r="AY115" s="12" t="str">
        <f t="shared" si="194"/>
        <v/>
      </c>
      <c r="AZ115" s="10" t="str">
        <f t="shared" si="195"/>
        <v/>
      </c>
      <c r="BA115" s="10" t="str">
        <f t="shared" si="196"/>
        <v/>
      </c>
      <c r="BB115" s="10" t="str">
        <f t="shared" si="197"/>
        <v/>
      </c>
      <c r="BC115" s="10" t="str">
        <f t="shared" si="198"/>
        <v/>
      </c>
      <c r="BD115" s="10" t="str">
        <f t="shared" si="199"/>
        <v/>
      </c>
      <c r="BE115" s="12" t="str">
        <f t="shared" si="200"/>
        <v/>
      </c>
      <c r="BF115" s="9" t="str">
        <f t="shared" si="201"/>
        <v/>
      </c>
      <c r="BG115" s="9" t="str">
        <f t="shared" si="202"/>
        <v/>
      </c>
      <c r="BH115" s="7" t="str">
        <f t="shared" si="203"/>
        <v/>
      </c>
      <c r="BI115" s="7" t="str">
        <f t="shared" si="204"/>
        <v/>
      </c>
      <c r="BJ115" s="12" t="str">
        <f t="shared" si="205"/>
        <v/>
      </c>
      <c r="BK115" s="80" t="str">
        <f t="shared" si="206"/>
        <v/>
      </c>
      <c r="BL115" s="7" t="str">
        <f t="shared" si="207"/>
        <v/>
      </c>
      <c r="BM115" s="7" t="str">
        <f t="shared" si="257"/>
        <v/>
      </c>
      <c r="BN115" s="12" t="str">
        <f t="shared" si="208"/>
        <v/>
      </c>
      <c r="BO115" s="9" t="str">
        <f t="shared" si="209"/>
        <v/>
      </c>
      <c r="BP115" s="2" t="str">
        <f t="shared" si="210"/>
        <v/>
      </c>
      <c r="BQ115" s="2" t="str">
        <f t="shared" si="211"/>
        <v/>
      </c>
      <c r="BR115" s="20" t="str">
        <f t="shared" si="152"/>
        <v/>
      </c>
      <c r="BS115" s="20" t="str">
        <f t="shared" si="152"/>
        <v/>
      </c>
      <c r="BT115" s="20" t="str">
        <f t="shared" si="152"/>
        <v/>
      </c>
      <c r="BU115" s="86" t="str">
        <f t="shared" si="212"/>
        <v/>
      </c>
      <c r="BV115" s="86" t="str">
        <f t="shared" si="213"/>
        <v/>
      </c>
      <c r="BW115" s="20" t="str">
        <f t="shared" si="152"/>
        <v/>
      </c>
      <c r="BX115" s="86" t="str">
        <f t="shared" si="152"/>
        <v/>
      </c>
      <c r="BY115" s="86" t="str">
        <f t="shared" si="152"/>
        <v/>
      </c>
      <c r="BZ115" s="86" t="str">
        <f t="shared" si="152"/>
        <v/>
      </c>
      <c r="CA115" s="86" t="str">
        <f t="shared" si="152"/>
        <v/>
      </c>
      <c r="CB115" s="86" t="str">
        <f t="shared" si="152"/>
        <v/>
      </c>
      <c r="CC115" s="86" t="str">
        <f t="shared" si="152"/>
        <v/>
      </c>
      <c r="CD115" s="86" t="str">
        <f t="shared" si="152"/>
        <v/>
      </c>
      <c r="CE115" s="20" t="str">
        <f t="shared" si="258"/>
        <v/>
      </c>
      <c r="CF115" s="14" t="str">
        <f t="shared" si="214"/>
        <v/>
      </c>
      <c r="CG115" s="14" t="str">
        <f t="shared" si="215"/>
        <v/>
      </c>
      <c r="CH115" s="8">
        <f t="shared" si="216"/>
        <v>0</v>
      </c>
      <c r="CI115" s="9" t="str">
        <f t="shared" si="217"/>
        <v/>
      </c>
      <c r="CJ115" s="9" t="str">
        <f t="shared" si="218"/>
        <v/>
      </c>
      <c r="CK115" s="9" t="str">
        <f t="shared" si="219"/>
        <v/>
      </c>
      <c r="CL115" s="9" t="str">
        <f t="shared" si="220"/>
        <v/>
      </c>
      <c r="CM115" s="9" t="str">
        <f t="shared" si="221"/>
        <v/>
      </c>
      <c r="CN115" s="9" t="str">
        <f t="shared" si="222"/>
        <v/>
      </c>
      <c r="CO115" s="9" t="str">
        <f t="shared" si="223"/>
        <v/>
      </c>
      <c r="CP115" s="9" t="str">
        <f t="shared" si="223"/>
        <v/>
      </c>
      <c r="CQ115" s="9" t="str">
        <f t="shared" si="223"/>
        <v/>
      </c>
      <c r="CR115" s="9" t="str">
        <f t="shared" si="223"/>
        <v/>
      </c>
      <c r="CS115" s="9" t="str">
        <f t="shared" si="223"/>
        <v/>
      </c>
      <c r="CT115" s="9" t="str">
        <f t="shared" si="223"/>
        <v/>
      </c>
      <c r="CU115" s="9" t="str">
        <f t="shared" si="223"/>
        <v/>
      </c>
      <c r="CV115" s="9" t="str">
        <f t="shared" si="224"/>
        <v/>
      </c>
      <c r="CW115" s="9" t="str">
        <f t="shared" si="225"/>
        <v/>
      </c>
      <c r="CX115" s="9" t="str">
        <f t="shared" si="225"/>
        <v/>
      </c>
      <c r="CY115" s="9" t="str">
        <f t="shared" si="225"/>
        <v/>
      </c>
      <c r="CZ115" s="9" t="str">
        <f t="shared" si="225"/>
        <v/>
      </c>
      <c r="DA115" s="9" t="str">
        <f t="shared" si="225"/>
        <v/>
      </c>
      <c r="DB115" s="9" t="str">
        <f t="shared" si="225"/>
        <v/>
      </c>
      <c r="DC115" s="9" t="str">
        <f t="shared" si="225"/>
        <v/>
      </c>
      <c r="DD115" s="2" t="str">
        <f t="shared" si="226"/>
        <v/>
      </c>
      <c r="DE115" s="2" t="str">
        <f t="shared" si="227"/>
        <v/>
      </c>
      <c r="DF115" s="2" t="str">
        <f t="shared" si="228"/>
        <v/>
      </c>
      <c r="DG115" s="2" t="str">
        <f t="shared" si="229"/>
        <v/>
      </c>
      <c r="DH115" s="2" t="str">
        <f t="shared" si="230"/>
        <v/>
      </c>
      <c r="DI115" s="2" t="str">
        <f t="shared" si="231"/>
        <v/>
      </c>
      <c r="DJ115" s="2" t="str">
        <f t="shared" si="232"/>
        <v/>
      </c>
      <c r="DK115" s="2" t="str">
        <f t="shared" si="233"/>
        <v/>
      </c>
      <c r="DL115" s="16" t="str">
        <f t="shared" si="234"/>
        <v/>
      </c>
      <c r="DM115" s="16" t="str">
        <f t="shared" si="235"/>
        <v/>
      </c>
      <c r="DN115" s="16" t="str">
        <f t="shared" si="236"/>
        <v/>
      </c>
      <c r="DO115" s="72" t="str">
        <f t="shared" si="237"/>
        <v/>
      </c>
      <c r="DP115" s="16" t="str">
        <f t="shared" si="238"/>
        <v/>
      </c>
      <c r="DQ115" s="16" t="str">
        <f t="shared" si="239"/>
        <v/>
      </c>
      <c r="DR115" s="2" t="str">
        <f t="shared" si="240"/>
        <v/>
      </c>
      <c r="DS115" s="2" t="str">
        <f t="shared" si="241"/>
        <v/>
      </c>
      <c r="DT115" s="2" t="str">
        <f t="shared" si="242"/>
        <v/>
      </c>
      <c r="DU115" s="2" t="str">
        <f t="shared" si="243"/>
        <v/>
      </c>
      <c r="DV115" s="15"/>
      <c r="DW115" s="17"/>
      <c r="DX115" s="17"/>
      <c r="DY115" s="47" t="str">
        <f t="shared" si="137"/>
        <v/>
      </c>
      <c r="DZ115" s="47" t="str">
        <f t="shared" si="137"/>
        <v/>
      </c>
      <c r="EA115" s="47" t="str">
        <f t="shared" si="137"/>
        <v/>
      </c>
      <c r="EB115" s="47" t="str">
        <f t="shared" si="137"/>
        <v/>
      </c>
      <c r="EC115" s="49" t="str">
        <f t="shared" si="137"/>
        <v/>
      </c>
      <c r="ED115" s="49" t="str">
        <f t="shared" si="137"/>
        <v/>
      </c>
      <c r="EE115" s="47" t="str">
        <f t="shared" si="137"/>
        <v/>
      </c>
      <c r="EF115" s="47" t="str">
        <f t="shared" si="137"/>
        <v/>
      </c>
      <c r="EG115" s="47" t="str">
        <f t="shared" si="137"/>
        <v/>
      </c>
      <c r="EH115" s="6">
        <f t="shared" si="153"/>
        <v>0</v>
      </c>
      <c r="EI115" s="6">
        <f t="shared" si="154"/>
        <v>0</v>
      </c>
      <c r="EJ115" s="2" t="str">
        <f t="shared" si="155"/>
        <v/>
      </c>
      <c r="EK115" s="2" t="str">
        <f t="shared" si="156"/>
        <v/>
      </c>
      <c r="EL115" s="2" t="str">
        <f t="shared" si="260"/>
        <v/>
      </c>
      <c r="EM115" s="2" t="str">
        <f t="shared" si="157"/>
        <v/>
      </c>
      <c r="EN115" s="2" t="str">
        <f t="shared" si="158"/>
        <v/>
      </c>
      <c r="EO115" s="2">
        <f t="shared" si="159"/>
        <v>0</v>
      </c>
      <c r="EP115" s="2">
        <f t="shared" si="244"/>
        <v>0</v>
      </c>
      <c r="EQ115" s="2"/>
      <c r="ER115" s="2"/>
      <c r="ES115" s="2"/>
      <c r="ET115" s="2"/>
      <c r="EU115" s="2"/>
      <c r="EV115" s="2"/>
      <c r="EW115" s="2">
        <f t="shared" si="160"/>
        <v>0</v>
      </c>
      <c r="EX115" s="2">
        <f t="shared" si="161"/>
        <v>0</v>
      </c>
      <c r="EY115" s="2">
        <f t="shared" si="245"/>
        <v>0</v>
      </c>
      <c r="EZ115" s="2">
        <f t="shared" si="162"/>
        <v>0</v>
      </c>
      <c r="FA115" s="2">
        <f t="shared" si="163"/>
        <v>0</v>
      </c>
      <c r="FB115" s="59"/>
      <c r="FC115" s="2">
        <f t="shared" si="164"/>
        <v>0</v>
      </c>
      <c r="FD115" s="2">
        <f t="shared" si="246"/>
        <v>0</v>
      </c>
      <c r="FE115" s="3">
        <f t="shared" si="259"/>
        <v>0</v>
      </c>
      <c r="FF115" s="3">
        <f t="shared" si="247"/>
        <v>0</v>
      </c>
      <c r="FG115" s="3">
        <f t="shared" si="248"/>
        <v>0</v>
      </c>
      <c r="FH115" s="3">
        <f t="shared" si="165"/>
        <v>0</v>
      </c>
      <c r="FI115" s="67">
        <f t="shared" si="166"/>
        <v>0</v>
      </c>
      <c r="FJ115" s="3">
        <f t="shared" si="167"/>
        <v>0</v>
      </c>
      <c r="FK115" s="3">
        <f t="shared" si="168"/>
        <v>0</v>
      </c>
      <c r="FL115" s="3">
        <f t="shared" si="249"/>
        <v>0</v>
      </c>
      <c r="FM115" s="3">
        <f t="shared" si="250"/>
        <v>0</v>
      </c>
      <c r="FN115" s="3">
        <f t="shared" si="251"/>
        <v>0</v>
      </c>
      <c r="FO115" s="2">
        <f t="shared" si="169"/>
        <v>0</v>
      </c>
      <c r="FP115" s="2">
        <f t="shared" si="170"/>
        <v>0</v>
      </c>
      <c r="FQ115" s="2">
        <f t="shared" si="252"/>
        <v>0</v>
      </c>
      <c r="FR115" s="6" t="str">
        <f>IF(A115=1,1,IF(DW115="","",COUNTA($DW$31:DW115)+1))</f>
        <v/>
      </c>
      <c r="FS115" s="6" t="str">
        <f t="shared" si="171"/>
        <v/>
      </c>
      <c r="FT115" s="43">
        <f t="shared" si="253"/>
        <v>0</v>
      </c>
      <c r="FU115" s="23">
        <f t="shared" si="254"/>
        <v>0</v>
      </c>
      <c r="FV115" s="21">
        <f t="shared" si="255"/>
        <v>0</v>
      </c>
    </row>
    <row r="116" spans="1:178">
      <c r="A116" s="4" t="str">
        <f t="shared" si="172"/>
        <v/>
      </c>
      <c r="B116" s="33"/>
      <c r="C116" s="33"/>
      <c r="D116" s="33"/>
      <c r="E116" s="33"/>
      <c r="F116" s="33"/>
      <c r="G116" s="11" t="str">
        <f t="shared" si="139"/>
        <v/>
      </c>
      <c r="H116" s="3" t="str">
        <f t="shared" si="173"/>
        <v/>
      </c>
      <c r="I116" s="3" t="str">
        <f t="shared" si="140"/>
        <v/>
      </c>
      <c r="J116" s="3" t="str">
        <f t="shared" si="174"/>
        <v/>
      </c>
      <c r="K116" s="3" t="str">
        <f t="shared" si="141"/>
        <v/>
      </c>
      <c r="L116" s="2" t="str">
        <f t="shared" si="142"/>
        <v/>
      </c>
      <c r="M116" s="8" t="str">
        <f t="shared" si="175"/>
        <v/>
      </c>
      <c r="N116" s="8" t="str">
        <f t="shared" si="143"/>
        <v/>
      </c>
      <c r="O116" s="8" t="str">
        <f t="shared" si="176"/>
        <v/>
      </c>
      <c r="P116" s="8" t="str">
        <f t="shared" si="144"/>
        <v/>
      </c>
      <c r="Q116" s="2" t="str">
        <f t="shared" si="145"/>
        <v/>
      </c>
      <c r="R116" s="3" t="str">
        <f t="shared" si="146"/>
        <v/>
      </c>
      <c r="S116" s="3" t="str">
        <f t="shared" si="147"/>
        <v/>
      </c>
      <c r="T116" s="3" t="str">
        <f t="shared" si="177"/>
        <v/>
      </c>
      <c r="U116" s="8" t="str">
        <f t="shared" si="148"/>
        <v/>
      </c>
      <c r="V116" s="2" t="str">
        <f t="shared" si="149"/>
        <v/>
      </c>
      <c r="W116" s="2" t="str">
        <f t="shared" si="150"/>
        <v/>
      </c>
      <c r="X116" s="2" t="str">
        <f t="shared" si="256"/>
        <v/>
      </c>
      <c r="Y116" s="2" t="str">
        <f t="shared" si="151"/>
        <v/>
      </c>
      <c r="Z116" s="46" t="str">
        <f t="shared" si="178"/>
        <v/>
      </c>
      <c r="AA116" s="46" t="str">
        <f t="shared" si="179"/>
        <v/>
      </c>
      <c r="AB116" s="47"/>
      <c r="AC116" s="46" t="str">
        <f t="shared" si="180"/>
        <v/>
      </c>
      <c r="AD116" s="47" t="str">
        <f t="shared" si="181"/>
        <v/>
      </c>
      <c r="AE116" s="48" t="str">
        <f t="shared" si="182"/>
        <v/>
      </c>
      <c r="AF116" s="49" t="str">
        <f t="shared" si="136"/>
        <v/>
      </c>
      <c r="AG116" s="49" t="str">
        <f t="shared" si="136"/>
        <v/>
      </c>
      <c r="AH116" s="49" t="str">
        <f t="shared" si="136"/>
        <v/>
      </c>
      <c r="AI116" s="47" t="str">
        <f t="shared" si="136"/>
        <v/>
      </c>
      <c r="AJ116" s="47" t="str">
        <f t="shared" si="136"/>
        <v/>
      </c>
      <c r="AK116" s="46" t="str">
        <f t="shared" si="136"/>
        <v/>
      </c>
      <c r="AL116" s="47"/>
      <c r="AM116" s="53" t="str">
        <f t="shared" si="183"/>
        <v/>
      </c>
      <c r="AN116" s="50" t="str">
        <f t="shared" si="184"/>
        <v/>
      </c>
      <c r="AO116" s="51"/>
      <c r="AP116" s="52" t="str">
        <f t="shared" si="185"/>
        <v/>
      </c>
      <c r="AQ116" s="52" t="str">
        <f t="shared" si="186"/>
        <v/>
      </c>
      <c r="AR116" s="47">
        <f t="shared" si="187"/>
        <v>0</v>
      </c>
      <c r="AS116" s="53" t="str">
        <f t="shared" si="188"/>
        <v/>
      </c>
      <c r="AT116" s="52" t="str">
        <f t="shared" si="189"/>
        <v/>
      </c>
      <c r="AU116" s="9" t="str">
        <f t="shared" si="190"/>
        <v/>
      </c>
      <c r="AV116" s="9" t="str">
        <f t="shared" si="191"/>
        <v/>
      </c>
      <c r="AW116" s="12" t="str">
        <f t="shared" si="192"/>
        <v/>
      </c>
      <c r="AX116" s="9" t="str">
        <f t="shared" si="193"/>
        <v/>
      </c>
      <c r="AY116" s="12" t="str">
        <f t="shared" si="194"/>
        <v/>
      </c>
      <c r="AZ116" s="10" t="str">
        <f t="shared" si="195"/>
        <v/>
      </c>
      <c r="BA116" s="10" t="str">
        <f t="shared" si="196"/>
        <v/>
      </c>
      <c r="BB116" s="10" t="str">
        <f t="shared" si="197"/>
        <v/>
      </c>
      <c r="BC116" s="10" t="str">
        <f t="shared" si="198"/>
        <v/>
      </c>
      <c r="BD116" s="10" t="str">
        <f t="shared" si="199"/>
        <v/>
      </c>
      <c r="BE116" s="12" t="str">
        <f t="shared" si="200"/>
        <v/>
      </c>
      <c r="BF116" s="9" t="str">
        <f t="shared" si="201"/>
        <v/>
      </c>
      <c r="BG116" s="9" t="str">
        <f t="shared" si="202"/>
        <v/>
      </c>
      <c r="BH116" s="7" t="str">
        <f t="shared" si="203"/>
        <v/>
      </c>
      <c r="BI116" s="7" t="str">
        <f t="shared" si="204"/>
        <v/>
      </c>
      <c r="BJ116" s="12" t="str">
        <f t="shared" si="205"/>
        <v/>
      </c>
      <c r="BK116" s="80" t="str">
        <f t="shared" si="206"/>
        <v/>
      </c>
      <c r="BL116" s="7" t="str">
        <f t="shared" si="207"/>
        <v/>
      </c>
      <c r="BM116" s="7" t="str">
        <f t="shared" si="257"/>
        <v/>
      </c>
      <c r="BN116" s="12" t="str">
        <f t="shared" si="208"/>
        <v/>
      </c>
      <c r="BO116" s="9" t="str">
        <f t="shared" si="209"/>
        <v/>
      </c>
      <c r="BP116" s="2" t="str">
        <f t="shared" si="210"/>
        <v/>
      </c>
      <c r="BQ116" s="2" t="str">
        <f t="shared" si="211"/>
        <v/>
      </c>
      <c r="BR116" s="20" t="str">
        <f t="shared" si="152"/>
        <v/>
      </c>
      <c r="BS116" s="20" t="str">
        <f t="shared" si="152"/>
        <v/>
      </c>
      <c r="BT116" s="20" t="str">
        <f t="shared" si="152"/>
        <v/>
      </c>
      <c r="BU116" s="86" t="str">
        <f t="shared" si="212"/>
        <v/>
      </c>
      <c r="BV116" s="86" t="str">
        <f t="shared" si="213"/>
        <v/>
      </c>
      <c r="BW116" s="20" t="str">
        <f t="shared" si="152"/>
        <v/>
      </c>
      <c r="BX116" s="86" t="str">
        <f t="shared" si="152"/>
        <v/>
      </c>
      <c r="BY116" s="86" t="str">
        <f t="shared" si="152"/>
        <v/>
      </c>
      <c r="BZ116" s="86" t="str">
        <f t="shared" si="152"/>
        <v/>
      </c>
      <c r="CA116" s="86" t="str">
        <f t="shared" si="152"/>
        <v/>
      </c>
      <c r="CB116" s="86" t="str">
        <f t="shared" si="152"/>
        <v/>
      </c>
      <c r="CC116" s="86" t="str">
        <f t="shared" si="152"/>
        <v/>
      </c>
      <c r="CD116" s="86" t="str">
        <f t="shared" si="152"/>
        <v/>
      </c>
      <c r="CE116" s="20" t="str">
        <f t="shared" si="258"/>
        <v/>
      </c>
      <c r="CF116" s="14" t="str">
        <f t="shared" si="214"/>
        <v/>
      </c>
      <c r="CG116" s="14" t="str">
        <f t="shared" si="215"/>
        <v/>
      </c>
      <c r="CH116" s="8">
        <f t="shared" si="216"/>
        <v>0</v>
      </c>
      <c r="CI116" s="9" t="str">
        <f t="shared" si="217"/>
        <v/>
      </c>
      <c r="CJ116" s="9" t="str">
        <f t="shared" si="218"/>
        <v/>
      </c>
      <c r="CK116" s="9" t="str">
        <f t="shared" si="219"/>
        <v/>
      </c>
      <c r="CL116" s="9" t="str">
        <f t="shared" si="220"/>
        <v/>
      </c>
      <c r="CM116" s="9" t="str">
        <f t="shared" si="221"/>
        <v/>
      </c>
      <c r="CN116" s="9" t="str">
        <f t="shared" si="222"/>
        <v/>
      </c>
      <c r="CO116" s="9" t="str">
        <f t="shared" si="223"/>
        <v/>
      </c>
      <c r="CP116" s="9" t="str">
        <f t="shared" si="223"/>
        <v/>
      </c>
      <c r="CQ116" s="9" t="str">
        <f t="shared" si="223"/>
        <v/>
      </c>
      <c r="CR116" s="9" t="str">
        <f t="shared" si="223"/>
        <v/>
      </c>
      <c r="CS116" s="9" t="str">
        <f t="shared" si="223"/>
        <v/>
      </c>
      <c r="CT116" s="9" t="str">
        <f t="shared" si="223"/>
        <v/>
      </c>
      <c r="CU116" s="9" t="str">
        <f t="shared" si="223"/>
        <v/>
      </c>
      <c r="CV116" s="9" t="str">
        <f t="shared" si="224"/>
        <v/>
      </c>
      <c r="CW116" s="9" t="str">
        <f t="shared" si="225"/>
        <v/>
      </c>
      <c r="CX116" s="9" t="str">
        <f t="shared" si="225"/>
        <v/>
      </c>
      <c r="CY116" s="9" t="str">
        <f t="shared" si="225"/>
        <v/>
      </c>
      <c r="CZ116" s="9" t="str">
        <f t="shared" si="225"/>
        <v/>
      </c>
      <c r="DA116" s="9" t="str">
        <f t="shared" si="225"/>
        <v/>
      </c>
      <c r="DB116" s="9" t="str">
        <f t="shared" si="225"/>
        <v/>
      </c>
      <c r="DC116" s="9" t="str">
        <f t="shared" si="225"/>
        <v/>
      </c>
      <c r="DD116" s="2" t="str">
        <f t="shared" si="226"/>
        <v/>
      </c>
      <c r="DE116" s="2" t="str">
        <f t="shared" si="227"/>
        <v/>
      </c>
      <c r="DF116" s="2" t="str">
        <f t="shared" si="228"/>
        <v/>
      </c>
      <c r="DG116" s="2" t="str">
        <f t="shared" si="229"/>
        <v/>
      </c>
      <c r="DH116" s="2" t="str">
        <f t="shared" si="230"/>
        <v/>
      </c>
      <c r="DI116" s="2" t="str">
        <f t="shared" si="231"/>
        <v/>
      </c>
      <c r="DJ116" s="2" t="str">
        <f t="shared" si="232"/>
        <v/>
      </c>
      <c r="DK116" s="2" t="str">
        <f t="shared" si="233"/>
        <v/>
      </c>
      <c r="DL116" s="16" t="str">
        <f t="shared" si="234"/>
        <v/>
      </c>
      <c r="DM116" s="16" t="str">
        <f t="shared" si="235"/>
        <v/>
      </c>
      <c r="DN116" s="16" t="str">
        <f t="shared" si="236"/>
        <v/>
      </c>
      <c r="DO116" s="72" t="str">
        <f t="shared" si="237"/>
        <v/>
      </c>
      <c r="DP116" s="16" t="str">
        <f t="shared" si="238"/>
        <v/>
      </c>
      <c r="DQ116" s="16" t="str">
        <f t="shared" si="239"/>
        <v/>
      </c>
      <c r="DR116" s="2" t="str">
        <f t="shared" si="240"/>
        <v/>
      </c>
      <c r="DS116" s="2" t="str">
        <f t="shared" si="241"/>
        <v/>
      </c>
      <c r="DT116" s="2" t="str">
        <f t="shared" si="242"/>
        <v/>
      </c>
      <c r="DU116" s="2" t="str">
        <f t="shared" si="243"/>
        <v/>
      </c>
      <c r="DV116" s="15"/>
      <c r="DW116" s="17"/>
      <c r="DX116" s="17"/>
      <c r="DY116" s="47" t="str">
        <f t="shared" si="137"/>
        <v/>
      </c>
      <c r="DZ116" s="47" t="str">
        <f t="shared" si="137"/>
        <v/>
      </c>
      <c r="EA116" s="47" t="str">
        <f t="shared" si="137"/>
        <v/>
      </c>
      <c r="EB116" s="47" t="str">
        <f t="shared" si="137"/>
        <v/>
      </c>
      <c r="EC116" s="49" t="str">
        <f t="shared" si="137"/>
        <v/>
      </c>
      <c r="ED116" s="49" t="str">
        <f t="shared" si="137"/>
        <v/>
      </c>
      <c r="EE116" s="47" t="str">
        <f t="shared" si="137"/>
        <v/>
      </c>
      <c r="EF116" s="47" t="str">
        <f t="shared" si="137"/>
        <v/>
      </c>
      <c r="EG116" s="47" t="str">
        <f t="shared" si="137"/>
        <v/>
      </c>
      <c r="EH116" s="6">
        <f t="shared" si="153"/>
        <v>0</v>
      </c>
      <c r="EI116" s="6">
        <f t="shared" si="154"/>
        <v>0</v>
      </c>
      <c r="EJ116" s="2" t="str">
        <f t="shared" si="155"/>
        <v/>
      </c>
      <c r="EK116" s="2" t="str">
        <f t="shared" si="156"/>
        <v/>
      </c>
      <c r="EL116" s="2" t="str">
        <f t="shared" si="260"/>
        <v/>
      </c>
      <c r="EM116" s="2" t="str">
        <f t="shared" si="157"/>
        <v/>
      </c>
      <c r="EN116" s="2" t="str">
        <f t="shared" si="158"/>
        <v/>
      </c>
      <c r="EO116" s="2">
        <f t="shared" si="159"/>
        <v>0</v>
      </c>
      <c r="EP116" s="2">
        <f t="shared" si="244"/>
        <v>0</v>
      </c>
      <c r="EQ116" s="2"/>
      <c r="ER116" s="2"/>
      <c r="ES116" s="2"/>
      <c r="ET116" s="2"/>
      <c r="EU116" s="2"/>
      <c r="EV116" s="2"/>
      <c r="EW116" s="2">
        <f t="shared" si="160"/>
        <v>0</v>
      </c>
      <c r="EX116" s="2">
        <f t="shared" si="161"/>
        <v>0</v>
      </c>
      <c r="EY116" s="2">
        <f t="shared" si="245"/>
        <v>0</v>
      </c>
      <c r="EZ116" s="2">
        <f t="shared" si="162"/>
        <v>0</v>
      </c>
      <c r="FA116" s="2">
        <f t="shared" si="163"/>
        <v>0</v>
      </c>
      <c r="FB116" s="59"/>
      <c r="FC116" s="2">
        <f t="shared" si="164"/>
        <v>0</v>
      </c>
      <c r="FD116" s="2">
        <f t="shared" si="246"/>
        <v>0</v>
      </c>
      <c r="FE116" s="3">
        <f t="shared" si="259"/>
        <v>0</v>
      </c>
      <c r="FF116" s="3">
        <f t="shared" si="247"/>
        <v>0</v>
      </c>
      <c r="FG116" s="3">
        <f t="shared" si="248"/>
        <v>0</v>
      </c>
      <c r="FH116" s="3">
        <f t="shared" si="165"/>
        <v>0</v>
      </c>
      <c r="FI116" s="67">
        <f t="shared" si="166"/>
        <v>0</v>
      </c>
      <c r="FJ116" s="3">
        <f t="shared" si="167"/>
        <v>0</v>
      </c>
      <c r="FK116" s="3">
        <f t="shared" si="168"/>
        <v>0</v>
      </c>
      <c r="FL116" s="3">
        <f t="shared" si="249"/>
        <v>0</v>
      </c>
      <c r="FM116" s="3">
        <f t="shared" si="250"/>
        <v>0</v>
      </c>
      <c r="FN116" s="3">
        <f t="shared" si="251"/>
        <v>0</v>
      </c>
      <c r="FO116" s="2">
        <f t="shared" si="169"/>
        <v>0</v>
      </c>
      <c r="FP116" s="2">
        <f t="shared" si="170"/>
        <v>0</v>
      </c>
      <c r="FQ116" s="2">
        <f t="shared" si="252"/>
        <v>0</v>
      </c>
      <c r="FR116" s="6" t="str">
        <f>IF(A116=1,1,IF(DW116="","",COUNTA($DW$31:DW116)+1))</f>
        <v/>
      </c>
      <c r="FS116" s="6" t="str">
        <f t="shared" si="171"/>
        <v/>
      </c>
      <c r="FT116" s="43">
        <f t="shared" si="253"/>
        <v>0</v>
      </c>
      <c r="FU116" s="23">
        <f t="shared" si="254"/>
        <v>0</v>
      </c>
      <c r="FV116" s="21">
        <f t="shared" si="255"/>
        <v>0</v>
      </c>
    </row>
    <row r="117" spans="1:178">
      <c r="A117" s="4" t="str">
        <f t="shared" si="172"/>
        <v/>
      </c>
      <c r="B117" s="33"/>
      <c r="C117" s="33"/>
      <c r="D117" s="33"/>
      <c r="E117" s="33"/>
      <c r="F117" s="33"/>
      <c r="G117" s="11" t="str">
        <f t="shared" si="139"/>
        <v/>
      </c>
      <c r="H117" s="3" t="str">
        <f t="shared" si="173"/>
        <v/>
      </c>
      <c r="I117" s="3" t="str">
        <f t="shared" si="140"/>
        <v/>
      </c>
      <c r="J117" s="3" t="str">
        <f t="shared" si="174"/>
        <v/>
      </c>
      <c r="K117" s="3" t="str">
        <f t="shared" si="141"/>
        <v/>
      </c>
      <c r="L117" s="2" t="str">
        <f t="shared" si="142"/>
        <v/>
      </c>
      <c r="M117" s="8" t="str">
        <f t="shared" si="175"/>
        <v/>
      </c>
      <c r="N117" s="8" t="str">
        <f t="shared" si="143"/>
        <v/>
      </c>
      <c r="O117" s="8" t="str">
        <f t="shared" si="176"/>
        <v/>
      </c>
      <c r="P117" s="8" t="str">
        <f t="shared" si="144"/>
        <v/>
      </c>
      <c r="Q117" s="2" t="str">
        <f t="shared" si="145"/>
        <v/>
      </c>
      <c r="R117" s="3" t="str">
        <f t="shared" si="146"/>
        <v/>
      </c>
      <c r="S117" s="3" t="str">
        <f t="shared" si="147"/>
        <v/>
      </c>
      <c r="T117" s="3" t="str">
        <f t="shared" si="177"/>
        <v/>
      </c>
      <c r="U117" s="8" t="str">
        <f t="shared" si="148"/>
        <v/>
      </c>
      <c r="V117" s="2" t="str">
        <f t="shared" si="149"/>
        <v/>
      </c>
      <c r="W117" s="2" t="str">
        <f t="shared" si="150"/>
        <v/>
      </c>
      <c r="X117" s="2" t="str">
        <f t="shared" si="256"/>
        <v/>
      </c>
      <c r="Y117" s="2" t="str">
        <f t="shared" si="151"/>
        <v/>
      </c>
      <c r="Z117" s="46" t="str">
        <f t="shared" si="178"/>
        <v/>
      </c>
      <c r="AA117" s="46" t="str">
        <f t="shared" si="179"/>
        <v/>
      </c>
      <c r="AB117" s="47"/>
      <c r="AC117" s="46" t="str">
        <f t="shared" si="180"/>
        <v/>
      </c>
      <c r="AD117" s="47" t="str">
        <f t="shared" si="181"/>
        <v/>
      </c>
      <c r="AE117" s="48" t="str">
        <f t="shared" si="182"/>
        <v/>
      </c>
      <c r="AF117" s="49" t="str">
        <f t="shared" si="136"/>
        <v/>
      </c>
      <c r="AG117" s="49" t="str">
        <f t="shared" si="136"/>
        <v/>
      </c>
      <c r="AH117" s="49" t="str">
        <f t="shared" si="136"/>
        <v/>
      </c>
      <c r="AI117" s="47" t="str">
        <f t="shared" si="136"/>
        <v/>
      </c>
      <c r="AJ117" s="47" t="str">
        <f t="shared" si="136"/>
        <v/>
      </c>
      <c r="AK117" s="46" t="str">
        <f t="shared" si="136"/>
        <v/>
      </c>
      <c r="AL117" s="47"/>
      <c r="AM117" s="53" t="str">
        <f t="shared" si="183"/>
        <v/>
      </c>
      <c r="AN117" s="50" t="str">
        <f t="shared" si="184"/>
        <v/>
      </c>
      <c r="AO117" s="51"/>
      <c r="AP117" s="52" t="str">
        <f t="shared" si="185"/>
        <v/>
      </c>
      <c r="AQ117" s="52" t="str">
        <f t="shared" si="186"/>
        <v/>
      </c>
      <c r="AR117" s="47">
        <f t="shared" si="187"/>
        <v>0</v>
      </c>
      <c r="AS117" s="53" t="str">
        <f t="shared" si="188"/>
        <v/>
      </c>
      <c r="AT117" s="52" t="str">
        <f t="shared" si="189"/>
        <v/>
      </c>
      <c r="AU117" s="9" t="str">
        <f t="shared" si="190"/>
        <v/>
      </c>
      <c r="AV117" s="9" t="str">
        <f t="shared" si="191"/>
        <v/>
      </c>
      <c r="AW117" s="12" t="str">
        <f t="shared" si="192"/>
        <v/>
      </c>
      <c r="AX117" s="9" t="str">
        <f t="shared" si="193"/>
        <v/>
      </c>
      <c r="AY117" s="12" t="str">
        <f t="shared" si="194"/>
        <v/>
      </c>
      <c r="AZ117" s="10" t="str">
        <f t="shared" si="195"/>
        <v/>
      </c>
      <c r="BA117" s="10" t="str">
        <f t="shared" si="196"/>
        <v/>
      </c>
      <c r="BB117" s="10" t="str">
        <f t="shared" si="197"/>
        <v/>
      </c>
      <c r="BC117" s="10" t="str">
        <f t="shared" si="198"/>
        <v/>
      </c>
      <c r="BD117" s="10" t="str">
        <f t="shared" si="199"/>
        <v/>
      </c>
      <c r="BE117" s="12" t="str">
        <f t="shared" si="200"/>
        <v/>
      </c>
      <c r="BF117" s="9" t="str">
        <f t="shared" si="201"/>
        <v/>
      </c>
      <c r="BG117" s="9" t="str">
        <f t="shared" si="202"/>
        <v/>
      </c>
      <c r="BH117" s="7" t="str">
        <f t="shared" si="203"/>
        <v/>
      </c>
      <c r="BI117" s="7" t="str">
        <f t="shared" si="204"/>
        <v/>
      </c>
      <c r="BJ117" s="12" t="str">
        <f t="shared" si="205"/>
        <v/>
      </c>
      <c r="BK117" s="80" t="str">
        <f t="shared" si="206"/>
        <v/>
      </c>
      <c r="BL117" s="7" t="str">
        <f t="shared" si="207"/>
        <v/>
      </c>
      <c r="BM117" s="7" t="str">
        <f t="shared" si="257"/>
        <v/>
      </c>
      <c r="BN117" s="12" t="str">
        <f t="shared" si="208"/>
        <v/>
      </c>
      <c r="BO117" s="9" t="str">
        <f t="shared" si="209"/>
        <v/>
      </c>
      <c r="BP117" s="2" t="str">
        <f t="shared" si="210"/>
        <v/>
      </c>
      <c r="BQ117" s="2" t="str">
        <f t="shared" si="211"/>
        <v/>
      </c>
      <c r="BR117" s="20" t="str">
        <f t="shared" si="152"/>
        <v/>
      </c>
      <c r="BS117" s="20" t="str">
        <f t="shared" si="152"/>
        <v/>
      </c>
      <c r="BT117" s="20" t="str">
        <f t="shared" si="152"/>
        <v/>
      </c>
      <c r="BU117" s="86" t="str">
        <f t="shared" si="212"/>
        <v/>
      </c>
      <c r="BV117" s="86" t="str">
        <f t="shared" si="213"/>
        <v/>
      </c>
      <c r="BW117" s="20" t="str">
        <f t="shared" si="152"/>
        <v/>
      </c>
      <c r="BX117" s="86" t="str">
        <f t="shared" si="152"/>
        <v/>
      </c>
      <c r="BY117" s="86" t="str">
        <f t="shared" si="152"/>
        <v/>
      </c>
      <c r="BZ117" s="86" t="str">
        <f t="shared" si="152"/>
        <v/>
      </c>
      <c r="CA117" s="86" t="str">
        <f t="shared" si="152"/>
        <v/>
      </c>
      <c r="CB117" s="86" t="str">
        <f t="shared" si="152"/>
        <v/>
      </c>
      <c r="CC117" s="86" t="str">
        <f t="shared" si="152"/>
        <v/>
      </c>
      <c r="CD117" s="86" t="str">
        <f t="shared" si="152"/>
        <v/>
      </c>
      <c r="CE117" s="20" t="str">
        <f t="shared" si="258"/>
        <v/>
      </c>
      <c r="CF117" s="14" t="str">
        <f t="shared" si="214"/>
        <v/>
      </c>
      <c r="CG117" s="14" t="str">
        <f t="shared" si="215"/>
        <v/>
      </c>
      <c r="CH117" s="8">
        <f t="shared" si="216"/>
        <v>0</v>
      </c>
      <c r="CI117" s="9" t="str">
        <f t="shared" si="217"/>
        <v/>
      </c>
      <c r="CJ117" s="9" t="str">
        <f t="shared" si="218"/>
        <v/>
      </c>
      <c r="CK117" s="9" t="str">
        <f t="shared" si="219"/>
        <v/>
      </c>
      <c r="CL117" s="9" t="str">
        <f t="shared" si="220"/>
        <v/>
      </c>
      <c r="CM117" s="9" t="str">
        <f t="shared" si="221"/>
        <v/>
      </c>
      <c r="CN117" s="9" t="str">
        <f t="shared" si="222"/>
        <v/>
      </c>
      <c r="CO117" s="9" t="str">
        <f t="shared" si="223"/>
        <v/>
      </c>
      <c r="CP117" s="9" t="str">
        <f t="shared" si="223"/>
        <v/>
      </c>
      <c r="CQ117" s="9" t="str">
        <f t="shared" si="223"/>
        <v/>
      </c>
      <c r="CR117" s="9" t="str">
        <f t="shared" si="223"/>
        <v/>
      </c>
      <c r="CS117" s="9" t="str">
        <f t="shared" si="223"/>
        <v/>
      </c>
      <c r="CT117" s="9" t="str">
        <f t="shared" si="223"/>
        <v/>
      </c>
      <c r="CU117" s="9" t="str">
        <f t="shared" si="223"/>
        <v/>
      </c>
      <c r="CV117" s="9" t="str">
        <f t="shared" si="224"/>
        <v/>
      </c>
      <c r="CW117" s="9" t="str">
        <f t="shared" si="225"/>
        <v/>
      </c>
      <c r="CX117" s="9" t="str">
        <f t="shared" si="225"/>
        <v/>
      </c>
      <c r="CY117" s="9" t="str">
        <f t="shared" si="225"/>
        <v/>
      </c>
      <c r="CZ117" s="9" t="str">
        <f t="shared" si="225"/>
        <v/>
      </c>
      <c r="DA117" s="9" t="str">
        <f t="shared" si="225"/>
        <v/>
      </c>
      <c r="DB117" s="9" t="str">
        <f t="shared" si="225"/>
        <v/>
      </c>
      <c r="DC117" s="9" t="str">
        <f t="shared" si="225"/>
        <v/>
      </c>
      <c r="DD117" s="2" t="str">
        <f t="shared" si="226"/>
        <v/>
      </c>
      <c r="DE117" s="2" t="str">
        <f t="shared" si="227"/>
        <v/>
      </c>
      <c r="DF117" s="2" t="str">
        <f t="shared" si="228"/>
        <v/>
      </c>
      <c r="DG117" s="2" t="str">
        <f t="shared" si="229"/>
        <v/>
      </c>
      <c r="DH117" s="2" t="str">
        <f t="shared" si="230"/>
        <v/>
      </c>
      <c r="DI117" s="2" t="str">
        <f t="shared" si="231"/>
        <v/>
      </c>
      <c r="DJ117" s="2" t="str">
        <f t="shared" si="232"/>
        <v/>
      </c>
      <c r="DK117" s="2" t="str">
        <f t="shared" si="233"/>
        <v/>
      </c>
      <c r="DL117" s="16" t="str">
        <f t="shared" si="234"/>
        <v/>
      </c>
      <c r="DM117" s="16" t="str">
        <f t="shared" si="235"/>
        <v/>
      </c>
      <c r="DN117" s="16" t="str">
        <f t="shared" si="236"/>
        <v/>
      </c>
      <c r="DO117" s="72" t="str">
        <f t="shared" si="237"/>
        <v/>
      </c>
      <c r="DP117" s="16" t="str">
        <f t="shared" si="238"/>
        <v/>
      </c>
      <c r="DQ117" s="16" t="str">
        <f t="shared" si="239"/>
        <v/>
      </c>
      <c r="DR117" s="2" t="str">
        <f t="shared" si="240"/>
        <v/>
      </c>
      <c r="DS117" s="2" t="str">
        <f t="shared" si="241"/>
        <v/>
      </c>
      <c r="DT117" s="2" t="str">
        <f t="shared" si="242"/>
        <v/>
      </c>
      <c r="DU117" s="2" t="str">
        <f t="shared" si="243"/>
        <v/>
      </c>
      <c r="DV117" s="15"/>
      <c r="DW117" s="17"/>
      <c r="DX117" s="17"/>
      <c r="DY117" s="47" t="str">
        <f t="shared" si="137"/>
        <v/>
      </c>
      <c r="DZ117" s="47" t="str">
        <f t="shared" si="137"/>
        <v/>
      </c>
      <c r="EA117" s="47" t="str">
        <f t="shared" si="137"/>
        <v/>
      </c>
      <c r="EB117" s="47" t="str">
        <f t="shared" si="137"/>
        <v/>
      </c>
      <c r="EC117" s="49" t="str">
        <f t="shared" si="137"/>
        <v/>
      </c>
      <c r="ED117" s="49" t="str">
        <f t="shared" si="137"/>
        <v/>
      </c>
      <c r="EE117" s="47" t="str">
        <f t="shared" si="137"/>
        <v/>
      </c>
      <c r="EF117" s="47" t="str">
        <f t="shared" si="137"/>
        <v/>
      </c>
      <c r="EG117" s="47" t="str">
        <f t="shared" si="137"/>
        <v/>
      </c>
      <c r="EH117" s="6">
        <f t="shared" si="153"/>
        <v>0</v>
      </c>
      <c r="EI117" s="6">
        <f t="shared" si="154"/>
        <v>0</v>
      </c>
      <c r="EJ117" s="2" t="str">
        <f t="shared" si="155"/>
        <v/>
      </c>
      <c r="EK117" s="2" t="str">
        <f t="shared" si="156"/>
        <v/>
      </c>
      <c r="EL117" s="2" t="str">
        <f t="shared" si="260"/>
        <v/>
      </c>
      <c r="EM117" s="2" t="str">
        <f t="shared" si="157"/>
        <v/>
      </c>
      <c r="EN117" s="2" t="str">
        <f t="shared" si="158"/>
        <v/>
      </c>
      <c r="EO117" s="2">
        <f t="shared" si="159"/>
        <v>0</v>
      </c>
      <c r="EP117" s="2">
        <f t="shared" si="244"/>
        <v>0</v>
      </c>
      <c r="EQ117" s="2"/>
      <c r="ER117" s="2"/>
      <c r="ES117" s="2"/>
      <c r="ET117" s="2"/>
      <c r="EU117" s="2"/>
      <c r="EV117" s="2"/>
      <c r="EW117" s="2">
        <f t="shared" si="160"/>
        <v>0</v>
      </c>
      <c r="EX117" s="2">
        <f t="shared" si="161"/>
        <v>0</v>
      </c>
      <c r="EY117" s="2">
        <f t="shared" si="245"/>
        <v>0</v>
      </c>
      <c r="EZ117" s="2">
        <f t="shared" si="162"/>
        <v>0</v>
      </c>
      <c r="FA117" s="2">
        <f t="shared" si="163"/>
        <v>0</v>
      </c>
      <c r="FB117" s="59"/>
      <c r="FC117" s="2">
        <f t="shared" si="164"/>
        <v>0</v>
      </c>
      <c r="FD117" s="2">
        <f t="shared" si="246"/>
        <v>0</v>
      </c>
      <c r="FE117" s="3">
        <f t="shared" si="259"/>
        <v>0</v>
      </c>
      <c r="FF117" s="3">
        <f t="shared" si="247"/>
        <v>0</v>
      </c>
      <c r="FG117" s="3">
        <f t="shared" si="248"/>
        <v>0</v>
      </c>
      <c r="FH117" s="3">
        <f t="shared" si="165"/>
        <v>0</v>
      </c>
      <c r="FI117" s="67">
        <f t="shared" si="166"/>
        <v>0</v>
      </c>
      <c r="FJ117" s="3">
        <f t="shared" si="167"/>
        <v>0</v>
      </c>
      <c r="FK117" s="3">
        <f t="shared" si="168"/>
        <v>0</v>
      </c>
      <c r="FL117" s="3">
        <f t="shared" si="249"/>
        <v>0</v>
      </c>
      <c r="FM117" s="3">
        <f t="shared" si="250"/>
        <v>0</v>
      </c>
      <c r="FN117" s="3">
        <f t="shared" si="251"/>
        <v>0</v>
      </c>
      <c r="FO117" s="2">
        <f t="shared" si="169"/>
        <v>0</v>
      </c>
      <c r="FP117" s="2">
        <f t="shared" si="170"/>
        <v>0</v>
      </c>
      <c r="FQ117" s="2">
        <f t="shared" si="252"/>
        <v>0</v>
      </c>
      <c r="FR117" s="6" t="str">
        <f>IF(A117=1,1,IF(DW117="","",COUNTA($DW$31:DW117)+1))</f>
        <v/>
      </c>
      <c r="FS117" s="6" t="str">
        <f t="shared" si="171"/>
        <v/>
      </c>
      <c r="FT117" s="43">
        <f t="shared" si="253"/>
        <v>0</v>
      </c>
      <c r="FU117" s="23">
        <f t="shared" si="254"/>
        <v>0</v>
      </c>
      <c r="FV117" s="21">
        <f t="shared" si="255"/>
        <v>0</v>
      </c>
    </row>
    <row r="118" spans="1:178">
      <c r="A118" s="4" t="str">
        <f t="shared" si="172"/>
        <v/>
      </c>
      <c r="B118" s="33"/>
      <c r="C118" s="33"/>
      <c r="D118" s="33"/>
      <c r="E118" s="33"/>
      <c r="F118" s="33"/>
      <c r="G118" s="11" t="str">
        <f t="shared" si="139"/>
        <v/>
      </c>
      <c r="H118" s="3" t="str">
        <f t="shared" si="173"/>
        <v/>
      </c>
      <c r="I118" s="3" t="str">
        <f t="shared" si="140"/>
        <v/>
      </c>
      <c r="J118" s="3" t="str">
        <f t="shared" si="174"/>
        <v/>
      </c>
      <c r="K118" s="3" t="str">
        <f t="shared" si="141"/>
        <v/>
      </c>
      <c r="L118" s="2" t="str">
        <f t="shared" si="142"/>
        <v/>
      </c>
      <c r="M118" s="8" t="str">
        <f t="shared" si="175"/>
        <v/>
      </c>
      <c r="N118" s="8" t="str">
        <f t="shared" si="143"/>
        <v/>
      </c>
      <c r="O118" s="8" t="str">
        <f t="shared" si="176"/>
        <v/>
      </c>
      <c r="P118" s="8" t="str">
        <f t="shared" si="144"/>
        <v/>
      </c>
      <c r="Q118" s="2" t="str">
        <f t="shared" si="145"/>
        <v/>
      </c>
      <c r="R118" s="3" t="str">
        <f t="shared" si="146"/>
        <v/>
      </c>
      <c r="S118" s="3" t="str">
        <f t="shared" si="147"/>
        <v/>
      </c>
      <c r="T118" s="3" t="str">
        <f t="shared" si="177"/>
        <v/>
      </c>
      <c r="U118" s="8" t="str">
        <f t="shared" si="148"/>
        <v/>
      </c>
      <c r="V118" s="2" t="str">
        <f t="shared" si="149"/>
        <v/>
      </c>
      <c r="W118" s="2" t="str">
        <f t="shared" si="150"/>
        <v/>
      </c>
      <c r="X118" s="2" t="str">
        <f t="shared" si="256"/>
        <v/>
      </c>
      <c r="Y118" s="2" t="str">
        <f t="shared" si="151"/>
        <v/>
      </c>
      <c r="Z118" s="46" t="str">
        <f t="shared" si="178"/>
        <v/>
      </c>
      <c r="AA118" s="46" t="str">
        <f t="shared" si="179"/>
        <v/>
      </c>
      <c r="AB118" s="47"/>
      <c r="AC118" s="46" t="str">
        <f t="shared" si="180"/>
        <v/>
      </c>
      <c r="AD118" s="47" t="str">
        <f t="shared" si="181"/>
        <v/>
      </c>
      <c r="AE118" s="48" t="str">
        <f t="shared" si="182"/>
        <v/>
      </c>
      <c r="AF118" s="49" t="str">
        <f t="shared" si="136"/>
        <v/>
      </c>
      <c r="AG118" s="49" t="str">
        <f t="shared" si="136"/>
        <v/>
      </c>
      <c r="AH118" s="49" t="str">
        <f t="shared" si="136"/>
        <v/>
      </c>
      <c r="AI118" s="47" t="str">
        <f t="shared" si="136"/>
        <v/>
      </c>
      <c r="AJ118" s="47" t="str">
        <f t="shared" si="136"/>
        <v/>
      </c>
      <c r="AK118" s="46" t="str">
        <f t="shared" si="136"/>
        <v/>
      </c>
      <c r="AL118" s="47"/>
      <c r="AM118" s="53" t="str">
        <f t="shared" si="183"/>
        <v/>
      </c>
      <c r="AN118" s="50" t="str">
        <f t="shared" si="184"/>
        <v/>
      </c>
      <c r="AO118" s="51"/>
      <c r="AP118" s="52" t="str">
        <f t="shared" si="185"/>
        <v/>
      </c>
      <c r="AQ118" s="52" t="str">
        <f t="shared" si="186"/>
        <v/>
      </c>
      <c r="AR118" s="47">
        <f t="shared" si="187"/>
        <v>0</v>
      </c>
      <c r="AS118" s="53" t="str">
        <f t="shared" si="188"/>
        <v/>
      </c>
      <c r="AT118" s="52" t="str">
        <f t="shared" si="189"/>
        <v/>
      </c>
      <c r="AU118" s="9" t="str">
        <f t="shared" si="190"/>
        <v/>
      </c>
      <c r="AV118" s="9" t="str">
        <f t="shared" si="191"/>
        <v/>
      </c>
      <c r="AW118" s="12" t="str">
        <f t="shared" si="192"/>
        <v/>
      </c>
      <c r="AX118" s="9" t="str">
        <f t="shared" si="193"/>
        <v/>
      </c>
      <c r="AY118" s="12" t="str">
        <f t="shared" si="194"/>
        <v/>
      </c>
      <c r="AZ118" s="10" t="str">
        <f t="shared" si="195"/>
        <v/>
      </c>
      <c r="BA118" s="10" t="str">
        <f t="shared" si="196"/>
        <v/>
      </c>
      <c r="BB118" s="10" t="str">
        <f t="shared" si="197"/>
        <v/>
      </c>
      <c r="BC118" s="10" t="str">
        <f t="shared" si="198"/>
        <v/>
      </c>
      <c r="BD118" s="10" t="str">
        <f t="shared" si="199"/>
        <v/>
      </c>
      <c r="BE118" s="12" t="str">
        <f t="shared" si="200"/>
        <v/>
      </c>
      <c r="BF118" s="9" t="str">
        <f t="shared" si="201"/>
        <v/>
      </c>
      <c r="BG118" s="9" t="str">
        <f t="shared" si="202"/>
        <v/>
      </c>
      <c r="BH118" s="7" t="str">
        <f t="shared" si="203"/>
        <v/>
      </c>
      <c r="BI118" s="7" t="str">
        <f t="shared" si="204"/>
        <v/>
      </c>
      <c r="BJ118" s="12" t="str">
        <f t="shared" si="205"/>
        <v/>
      </c>
      <c r="BK118" s="80" t="str">
        <f t="shared" si="206"/>
        <v/>
      </c>
      <c r="BL118" s="7" t="str">
        <f t="shared" si="207"/>
        <v/>
      </c>
      <c r="BM118" s="7" t="str">
        <f t="shared" si="257"/>
        <v/>
      </c>
      <c r="BN118" s="12" t="str">
        <f t="shared" si="208"/>
        <v/>
      </c>
      <c r="BO118" s="9" t="str">
        <f t="shared" si="209"/>
        <v/>
      </c>
      <c r="BP118" s="2" t="str">
        <f t="shared" si="210"/>
        <v/>
      </c>
      <c r="BQ118" s="2" t="str">
        <f t="shared" si="211"/>
        <v/>
      </c>
      <c r="BR118" s="20" t="str">
        <f t="shared" si="152"/>
        <v/>
      </c>
      <c r="BS118" s="20" t="str">
        <f t="shared" si="152"/>
        <v/>
      </c>
      <c r="BT118" s="20" t="str">
        <f t="shared" si="152"/>
        <v/>
      </c>
      <c r="BU118" s="86" t="str">
        <f t="shared" si="212"/>
        <v/>
      </c>
      <c r="BV118" s="86" t="str">
        <f t="shared" si="213"/>
        <v/>
      </c>
      <c r="BW118" s="20" t="str">
        <f t="shared" si="152"/>
        <v/>
      </c>
      <c r="BX118" s="86" t="str">
        <f t="shared" si="152"/>
        <v/>
      </c>
      <c r="BY118" s="86" t="str">
        <f t="shared" si="152"/>
        <v/>
      </c>
      <c r="BZ118" s="86" t="str">
        <f t="shared" si="152"/>
        <v/>
      </c>
      <c r="CA118" s="86" t="str">
        <f t="shared" si="152"/>
        <v/>
      </c>
      <c r="CB118" s="86" t="str">
        <f t="shared" si="152"/>
        <v/>
      </c>
      <c r="CC118" s="86" t="str">
        <f t="shared" si="152"/>
        <v/>
      </c>
      <c r="CD118" s="86" t="str">
        <f t="shared" si="152"/>
        <v/>
      </c>
      <c r="CE118" s="20" t="str">
        <f t="shared" si="258"/>
        <v/>
      </c>
      <c r="CF118" s="14" t="str">
        <f t="shared" si="214"/>
        <v/>
      </c>
      <c r="CG118" s="14" t="str">
        <f t="shared" si="215"/>
        <v/>
      </c>
      <c r="CH118" s="8">
        <f t="shared" si="216"/>
        <v>0</v>
      </c>
      <c r="CI118" s="9" t="str">
        <f t="shared" si="217"/>
        <v/>
      </c>
      <c r="CJ118" s="9" t="str">
        <f t="shared" si="218"/>
        <v/>
      </c>
      <c r="CK118" s="9" t="str">
        <f t="shared" si="219"/>
        <v/>
      </c>
      <c r="CL118" s="9" t="str">
        <f t="shared" si="220"/>
        <v/>
      </c>
      <c r="CM118" s="9" t="str">
        <f t="shared" si="221"/>
        <v/>
      </c>
      <c r="CN118" s="9" t="str">
        <f t="shared" si="222"/>
        <v/>
      </c>
      <c r="CO118" s="9" t="str">
        <f t="shared" si="223"/>
        <v/>
      </c>
      <c r="CP118" s="9" t="str">
        <f t="shared" si="223"/>
        <v/>
      </c>
      <c r="CQ118" s="9" t="str">
        <f t="shared" si="223"/>
        <v/>
      </c>
      <c r="CR118" s="9" t="str">
        <f t="shared" si="223"/>
        <v/>
      </c>
      <c r="CS118" s="9" t="str">
        <f t="shared" si="223"/>
        <v/>
      </c>
      <c r="CT118" s="9" t="str">
        <f t="shared" si="223"/>
        <v/>
      </c>
      <c r="CU118" s="9" t="str">
        <f t="shared" si="223"/>
        <v/>
      </c>
      <c r="CV118" s="9" t="str">
        <f t="shared" si="224"/>
        <v/>
      </c>
      <c r="CW118" s="9" t="str">
        <f t="shared" si="225"/>
        <v/>
      </c>
      <c r="CX118" s="9" t="str">
        <f t="shared" si="225"/>
        <v/>
      </c>
      <c r="CY118" s="9" t="str">
        <f t="shared" si="225"/>
        <v/>
      </c>
      <c r="CZ118" s="9" t="str">
        <f t="shared" si="225"/>
        <v/>
      </c>
      <c r="DA118" s="9" t="str">
        <f t="shared" si="225"/>
        <v/>
      </c>
      <c r="DB118" s="9" t="str">
        <f t="shared" si="225"/>
        <v/>
      </c>
      <c r="DC118" s="9" t="str">
        <f t="shared" si="225"/>
        <v/>
      </c>
      <c r="DD118" s="2" t="str">
        <f t="shared" si="226"/>
        <v/>
      </c>
      <c r="DE118" s="2" t="str">
        <f t="shared" si="227"/>
        <v/>
      </c>
      <c r="DF118" s="2" t="str">
        <f t="shared" si="228"/>
        <v/>
      </c>
      <c r="DG118" s="2" t="str">
        <f t="shared" si="229"/>
        <v/>
      </c>
      <c r="DH118" s="2" t="str">
        <f t="shared" si="230"/>
        <v/>
      </c>
      <c r="DI118" s="2" t="str">
        <f t="shared" si="231"/>
        <v/>
      </c>
      <c r="DJ118" s="2" t="str">
        <f t="shared" si="232"/>
        <v/>
      </c>
      <c r="DK118" s="2" t="str">
        <f t="shared" si="233"/>
        <v/>
      </c>
      <c r="DL118" s="16" t="str">
        <f t="shared" si="234"/>
        <v/>
      </c>
      <c r="DM118" s="16" t="str">
        <f t="shared" si="235"/>
        <v/>
      </c>
      <c r="DN118" s="16" t="str">
        <f t="shared" si="236"/>
        <v/>
      </c>
      <c r="DO118" s="72" t="str">
        <f t="shared" si="237"/>
        <v/>
      </c>
      <c r="DP118" s="16" t="str">
        <f t="shared" si="238"/>
        <v/>
      </c>
      <c r="DQ118" s="16" t="str">
        <f t="shared" si="239"/>
        <v/>
      </c>
      <c r="DR118" s="2" t="str">
        <f t="shared" si="240"/>
        <v/>
      </c>
      <c r="DS118" s="2" t="str">
        <f t="shared" si="241"/>
        <v/>
      </c>
      <c r="DT118" s="2" t="str">
        <f t="shared" si="242"/>
        <v/>
      </c>
      <c r="DU118" s="2" t="str">
        <f t="shared" si="243"/>
        <v/>
      </c>
      <c r="DV118" s="15"/>
      <c r="DW118" s="17"/>
      <c r="DX118" s="17"/>
      <c r="DY118" s="47" t="str">
        <f t="shared" si="137"/>
        <v/>
      </c>
      <c r="DZ118" s="47" t="str">
        <f t="shared" si="137"/>
        <v/>
      </c>
      <c r="EA118" s="47" t="str">
        <f t="shared" si="137"/>
        <v/>
      </c>
      <c r="EB118" s="47" t="str">
        <f t="shared" si="137"/>
        <v/>
      </c>
      <c r="EC118" s="49" t="str">
        <f t="shared" si="137"/>
        <v/>
      </c>
      <c r="ED118" s="49" t="str">
        <f t="shared" si="137"/>
        <v/>
      </c>
      <c r="EE118" s="47" t="str">
        <f t="shared" si="137"/>
        <v/>
      </c>
      <c r="EF118" s="47" t="str">
        <f t="shared" si="137"/>
        <v/>
      </c>
      <c r="EG118" s="47" t="str">
        <f t="shared" si="137"/>
        <v/>
      </c>
      <c r="EH118" s="6">
        <f t="shared" si="153"/>
        <v>0</v>
      </c>
      <c r="EI118" s="6">
        <f t="shared" si="154"/>
        <v>0</v>
      </c>
      <c r="EJ118" s="2" t="str">
        <f t="shared" si="155"/>
        <v/>
      </c>
      <c r="EK118" s="2" t="str">
        <f t="shared" si="156"/>
        <v/>
      </c>
      <c r="EL118" s="2" t="str">
        <f t="shared" si="260"/>
        <v/>
      </c>
      <c r="EM118" s="2" t="str">
        <f t="shared" si="157"/>
        <v/>
      </c>
      <c r="EN118" s="2" t="str">
        <f t="shared" si="158"/>
        <v/>
      </c>
      <c r="EO118" s="2">
        <f t="shared" si="159"/>
        <v>0</v>
      </c>
      <c r="EP118" s="2">
        <f t="shared" si="244"/>
        <v>0</v>
      </c>
      <c r="EQ118" s="2"/>
      <c r="ER118" s="2"/>
      <c r="ES118" s="2"/>
      <c r="ET118" s="2"/>
      <c r="EU118" s="2"/>
      <c r="EV118" s="2"/>
      <c r="EW118" s="2">
        <f t="shared" si="160"/>
        <v>0</v>
      </c>
      <c r="EX118" s="2">
        <f t="shared" si="161"/>
        <v>0</v>
      </c>
      <c r="EY118" s="2">
        <f t="shared" si="245"/>
        <v>0</v>
      </c>
      <c r="EZ118" s="2">
        <f t="shared" si="162"/>
        <v>0</v>
      </c>
      <c r="FA118" s="2">
        <f t="shared" si="163"/>
        <v>0</v>
      </c>
      <c r="FB118" s="59"/>
      <c r="FC118" s="2">
        <f t="shared" si="164"/>
        <v>0</v>
      </c>
      <c r="FD118" s="2">
        <f t="shared" si="246"/>
        <v>0</v>
      </c>
      <c r="FE118" s="3">
        <f t="shared" si="259"/>
        <v>0</v>
      </c>
      <c r="FF118" s="3">
        <f t="shared" si="247"/>
        <v>0</v>
      </c>
      <c r="FG118" s="3">
        <f t="shared" si="248"/>
        <v>0</v>
      </c>
      <c r="FH118" s="3">
        <f t="shared" si="165"/>
        <v>0</v>
      </c>
      <c r="FI118" s="67">
        <f t="shared" si="166"/>
        <v>0</v>
      </c>
      <c r="FJ118" s="3">
        <f t="shared" si="167"/>
        <v>0</v>
      </c>
      <c r="FK118" s="3">
        <f t="shared" si="168"/>
        <v>0</v>
      </c>
      <c r="FL118" s="3">
        <f t="shared" si="249"/>
        <v>0</v>
      </c>
      <c r="FM118" s="3">
        <f t="shared" si="250"/>
        <v>0</v>
      </c>
      <c r="FN118" s="3">
        <f t="shared" si="251"/>
        <v>0</v>
      </c>
      <c r="FO118" s="2">
        <f t="shared" si="169"/>
        <v>0</v>
      </c>
      <c r="FP118" s="2">
        <f t="shared" si="170"/>
        <v>0</v>
      </c>
      <c r="FQ118" s="2">
        <f t="shared" si="252"/>
        <v>0</v>
      </c>
      <c r="FR118" s="6" t="str">
        <f>IF(A118=1,1,IF(DW118="","",COUNTA($DW$31:DW118)+1))</f>
        <v/>
      </c>
      <c r="FS118" s="6" t="str">
        <f t="shared" si="171"/>
        <v/>
      </c>
      <c r="FT118" s="43">
        <f t="shared" si="253"/>
        <v>0</v>
      </c>
      <c r="FU118" s="23">
        <f t="shared" si="254"/>
        <v>0</v>
      </c>
      <c r="FV118" s="21">
        <f t="shared" si="255"/>
        <v>0</v>
      </c>
    </row>
    <row r="119" spans="1:178">
      <c r="A119" s="4" t="str">
        <f t="shared" si="172"/>
        <v/>
      </c>
      <c r="B119" s="33"/>
      <c r="C119" s="33"/>
      <c r="D119" s="33"/>
      <c r="E119" s="33"/>
      <c r="F119" s="33"/>
      <c r="G119" s="11" t="str">
        <f t="shared" si="139"/>
        <v/>
      </c>
      <c r="H119" s="3" t="str">
        <f t="shared" si="173"/>
        <v/>
      </c>
      <c r="I119" s="3" t="str">
        <f t="shared" si="140"/>
        <v/>
      </c>
      <c r="J119" s="3" t="str">
        <f t="shared" si="174"/>
        <v/>
      </c>
      <c r="K119" s="3" t="str">
        <f t="shared" si="141"/>
        <v/>
      </c>
      <c r="L119" s="2" t="str">
        <f t="shared" si="142"/>
        <v/>
      </c>
      <c r="M119" s="8" t="str">
        <f t="shared" si="175"/>
        <v/>
      </c>
      <c r="N119" s="8" t="str">
        <f t="shared" si="143"/>
        <v/>
      </c>
      <c r="O119" s="8" t="str">
        <f t="shared" si="176"/>
        <v/>
      </c>
      <c r="P119" s="8" t="str">
        <f t="shared" si="144"/>
        <v/>
      </c>
      <c r="Q119" s="2" t="str">
        <f t="shared" si="145"/>
        <v/>
      </c>
      <c r="R119" s="3" t="str">
        <f t="shared" si="146"/>
        <v/>
      </c>
      <c r="S119" s="3" t="str">
        <f t="shared" si="147"/>
        <v/>
      </c>
      <c r="T119" s="3" t="str">
        <f t="shared" si="177"/>
        <v/>
      </c>
      <c r="U119" s="8" t="str">
        <f t="shared" si="148"/>
        <v/>
      </c>
      <c r="V119" s="2" t="str">
        <f t="shared" si="149"/>
        <v/>
      </c>
      <c r="W119" s="2" t="str">
        <f t="shared" si="150"/>
        <v/>
      </c>
      <c r="X119" s="2" t="str">
        <f t="shared" si="256"/>
        <v/>
      </c>
      <c r="Y119" s="2" t="str">
        <f t="shared" si="151"/>
        <v/>
      </c>
      <c r="Z119" s="46" t="str">
        <f t="shared" si="178"/>
        <v/>
      </c>
      <c r="AA119" s="46" t="str">
        <f t="shared" si="179"/>
        <v/>
      </c>
      <c r="AB119" s="47"/>
      <c r="AC119" s="46" t="str">
        <f t="shared" si="180"/>
        <v/>
      </c>
      <c r="AD119" s="47" t="str">
        <f t="shared" si="181"/>
        <v/>
      </c>
      <c r="AE119" s="48" t="str">
        <f t="shared" si="182"/>
        <v/>
      </c>
      <c r="AF119" s="49" t="str">
        <f t="shared" si="136"/>
        <v/>
      </c>
      <c r="AG119" s="49" t="str">
        <f t="shared" si="136"/>
        <v/>
      </c>
      <c r="AH119" s="49" t="str">
        <f t="shared" si="136"/>
        <v/>
      </c>
      <c r="AI119" s="47" t="str">
        <f t="shared" si="136"/>
        <v/>
      </c>
      <c r="AJ119" s="47" t="str">
        <f t="shared" si="136"/>
        <v/>
      </c>
      <c r="AK119" s="46" t="str">
        <f t="shared" si="136"/>
        <v/>
      </c>
      <c r="AL119" s="47"/>
      <c r="AM119" s="53" t="str">
        <f t="shared" si="183"/>
        <v/>
      </c>
      <c r="AN119" s="50" t="str">
        <f t="shared" si="184"/>
        <v/>
      </c>
      <c r="AO119" s="51"/>
      <c r="AP119" s="52" t="str">
        <f t="shared" si="185"/>
        <v/>
      </c>
      <c r="AQ119" s="52" t="str">
        <f t="shared" si="186"/>
        <v/>
      </c>
      <c r="AR119" s="47">
        <f t="shared" si="187"/>
        <v>0</v>
      </c>
      <c r="AS119" s="53" t="str">
        <f t="shared" si="188"/>
        <v/>
      </c>
      <c r="AT119" s="52" t="str">
        <f t="shared" si="189"/>
        <v/>
      </c>
      <c r="AU119" s="9" t="str">
        <f t="shared" si="190"/>
        <v/>
      </c>
      <c r="AV119" s="9" t="str">
        <f t="shared" si="191"/>
        <v/>
      </c>
      <c r="AW119" s="12" t="str">
        <f t="shared" si="192"/>
        <v/>
      </c>
      <c r="AX119" s="9" t="str">
        <f t="shared" si="193"/>
        <v/>
      </c>
      <c r="AY119" s="12" t="str">
        <f t="shared" si="194"/>
        <v/>
      </c>
      <c r="AZ119" s="10" t="str">
        <f t="shared" si="195"/>
        <v/>
      </c>
      <c r="BA119" s="10" t="str">
        <f t="shared" si="196"/>
        <v/>
      </c>
      <c r="BB119" s="10" t="str">
        <f t="shared" si="197"/>
        <v/>
      </c>
      <c r="BC119" s="10" t="str">
        <f t="shared" si="198"/>
        <v/>
      </c>
      <c r="BD119" s="10" t="str">
        <f t="shared" si="199"/>
        <v/>
      </c>
      <c r="BE119" s="12" t="str">
        <f t="shared" si="200"/>
        <v/>
      </c>
      <c r="BF119" s="9" t="str">
        <f t="shared" si="201"/>
        <v/>
      </c>
      <c r="BG119" s="9" t="str">
        <f t="shared" si="202"/>
        <v/>
      </c>
      <c r="BH119" s="7" t="str">
        <f t="shared" si="203"/>
        <v/>
      </c>
      <c r="BI119" s="7" t="str">
        <f t="shared" si="204"/>
        <v/>
      </c>
      <c r="BJ119" s="12" t="str">
        <f t="shared" si="205"/>
        <v/>
      </c>
      <c r="BK119" s="80" t="str">
        <f t="shared" si="206"/>
        <v/>
      </c>
      <c r="BL119" s="7" t="str">
        <f t="shared" si="207"/>
        <v/>
      </c>
      <c r="BM119" s="7" t="str">
        <f t="shared" si="257"/>
        <v/>
      </c>
      <c r="BN119" s="12" t="str">
        <f t="shared" si="208"/>
        <v/>
      </c>
      <c r="BO119" s="9" t="str">
        <f t="shared" si="209"/>
        <v/>
      </c>
      <c r="BP119" s="2" t="str">
        <f t="shared" si="210"/>
        <v/>
      </c>
      <c r="BQ119" s="2" t="str">
        <f t="shared" si="211"/>
        <v/>
      </c>
      <c r="BR119" s="20" t="str">
        <f t="shared" si="152"/>
        <v/>
      </c>
      <c r="BS119" s="20" t="str">
        <f t="shared" si="152"/>
        <v/>
      </c>
      <c r="BT119" s="20" t="str">
        <f t="shared" si="152"/>
        <v/>
      </c>
      <c r="BU119" s="86" t="str">
        <f t="shared" si="212"/>
        <v/>
      </c>
      <c r="BV119" s="86" t="str">
        <f t="shared" si="213"/>
        <v/>
      </c>
      <c r="BW119" s="20" t="str">
        <f t="shared" si="152"/>
        <v/>
      </c>
      <c r="BX119" s="86" t="str">
        <f t="shared" si="152"/>
        <v/>
      </c>
      <c r="BY119" s="86" t="str">
        <f t="shared" si="152"/>
        <v/>
      </c>
      <c r="BZ119" s="86" t="str">
        <f t="shared" si="152"/>
        <v/>
      </c>
      <c r="CA119" s="86" t="str">
        <f t="shared" si="152"/>
        <v/>
      </c>
      <c r="CB119" s="86" t="str">
        <f t="shared" si="152"/>
        <v/>
      </c>
      <c r="CC119" s="86" t="str">
        <f t="shared" si="152"/>
        <v/>
      </c>
      <c r="CD119" s="86" t="str">
        <f t="shared" si="152"/>
        <v/>
      </c>
      <c r="CE119" s="20" t="str">
        <f t="shared" si="258"/>
        <v/>
      </c>
      <c r="CF119" s="14" t="str">
        <f t="shared" si="214"/>
        <v/>
      </c>
      <c r="CG119" s="14" t="str">
        <f t="shared" si="215"/>
        <v/>
      </c>
      <c r="CH119" s="8">
        <f t="shared" si="216"/>
        <v>0</v>
      </c>
      <c r="CI119" s="9" t="str">
        <f t="shared" si="217"/>
        <v/>
      </c>
      <c r="CJ119" s="9" t="str">
        <f t="shared" si="218"/>
        <v/>
      </c>
      <c r="CK119" s="9" t="str">
        <f t="shared" si="219"/>
        <v/>
      </c>
      <c r="CL119" s="9" t="str">
        <f t="shared" si="220"/>
        <v/>
      </c>
      <c r="CM119" s="9" t="str">
        <f t="shared" si="221"/>
        <v/>
      </c>
      <c r="CN119" s="9" t="str">
        <f t="shared" si="222"/>
        <v/>
      </c>
      <c r="CO119" s="9" t="str">
        <f t="shared" si="223"/>
        <v/>
      </c>
      <c r="CP119" s="9" t="str">
        <f t="shared" si="223"/>
        <v/>
      </c>
      <c r="CQ119" s="9" t="str">
        <f t="shared" si="223"/>
        <v/>
      </c>
      <c r="CR119" s="9" t="str">
        <f t="shared" si="223"/>
        <v/>
      </c>
      <c r="CS119" s="9" t="str">
        <f t="shared" si="223"/>
        <v/>
      </c>
      <c r="CT119" s="9" t="str">
        <f t="shared" si="223"/>
        <v/>
      </c>
      <c r="CU119" s="9" t="str">
        <f t="shared" si="223"/>
        <v/>
      </c>
      <c r="CV119" s="9" t="str">
        <f t="shared" si="224"/>
        <v/>
      </c>
      <c r="CW119" s="9" t="str">
        <f t="shared" si="225"/>
        <v/>
      </c>
      <c r="CX119" s="9" t="str">
        <f t="shared" si="225"/>
        <v/>
      </c>
      <c r="CY119" s="9" t="str">
        <f t="shared" si="225"/>
        <v/>
      </c>
      <c r="CZ119" s="9" t="str">
        <f t="shared" si="225"/>
        <v/>
      </c>
      <c r="DA119" s="9" t="str">
        <f t="shared" si="225"/>
        <v/>
      </c>
      <c r="DB119" s="9" t="str">
        <f t="shared" si="225"/>
        <v/>
      </c>
      <c r="DC119" s="9" t="str">
        <f t="shared" si="225"/>
        <v/>
      </c>
      <c r="DD119" s="2" t="str">
        <f t="shared" si="226"/>
        <v/>
      </c>
      <c r="DE119" s="2" t="str">
        <f t="shared" si="227"/>
        <v/>
      </c>
      <c r="DF119" s="2" t="str">
        <f t="shared" si="228"/>
        <v/>
      </c>
      <c r="DG119" s="2" t="str">
        <f t="shared" si="229"/>
        <v/>
      </c>
      <c r="DH119" s="2" t="str">
        <f t="shared" si="230"/>
        <v/>
      </c>
      <c r="DI119" s="2" t="str">
        <f t="shared" si="231"/>
        <v/>
      </c>
      <c r="DJ119" s="2" t="str">
        <f t="shared" si="232"/>
        <v/>
      </c>
      <c r="DK119" s="2" t="str">
        <f t="shared" si="233"/>
        <v/>
      </c>
      <c r="DL119" s="16" t="str">
        <f t="shared" si="234"/>
        <v/>
      </c>
      <c r="DM119" s="16" t="str">
        <f t="shared" si="235"/>
        <v/>
      </c>
      <c r="DN119" s="16" t="str">
        <f t="shared" si="236"/>
        <v/>
      </c>
      <c r="DO119" s="72" t="str">
        <f t="shared" si="237"/>
        <v/>
      </c>
      <c r="DP119" s="16" t="str">
        <f t="shared" si="238"/>
        <v/>
      </c>
      <c r="DQ119" s="16" t="str">
        <f t="shared" si="239"/>
        <v/>
      </c>
      <c r="DR119" s="2" t="str">
        <f t="shared" si="240"/>
        <v/>
      </c>
      <c r="DS119" s="2" t="str">
        <f t="shared" si="241"/>
        <v/>
      </c>
      <c r="DT119" s="2" t="str">
        <f t="shared" si="242"/>
        <v/>
      </c>
      <c r="DU119" s="2" t="str">
        <f t="shared" si="243"/>
        <v/>
      </c>
      <c r="DV119" s="15"/>
      <c r="DW119" s="17"/>
      <c r="DX119" s="17"/>
      <c r="DY119" s="47" t="str">
        <f t="shared" si="137"/>
        <v/>
      </c>
      <c r="DZ119" s="47" t="str">
        <f t="shared" si="137"/>
        <v/>
      </c>
      <c r="EA119" s="47" t="str">
        <f t="shared" si="137"/>
        <v/>
      </c>
      <c r="EB119" s="47" t="str">
        <f t="shared" si="137"/>
        <v/>
      </c>
      <c r="EC119" s="49" t="str">
        <f t="shared" si="137"/>
        <v/>
      </c>
      <c r="ED119" s="49" t="str">
        <f t="shared" si="137"/>
        <v/>
      </c>
      <c r="EE119" s="47" t="str">
        <f t="shared" ref="DY119:EG147" si="261">IF($DW119="","",EE$30)</f>
        <v/>
      </c>
      <c r="EF119" s="47" t="str">
        <f t="shared" si="261"/>
        <v/>
      </c>
      <c r="EG119" s="47" t="str">
        <f t="shared" si="261"/>
        <v/>
      </c>
      <c r="EH119" s="6">
        <f t="shared" si="153"/>
        <v>0</v>
      </c>
      <c r="EI119" s="6">
        <f t="shared" si="154"/>
        <v>0</v>
      </c>
      <c r="EJ119" s="2" t="str">
        <f t="shared" si="155"/>
        <v/>
      </c>
      <c r="EK119" s="2" t="str">
        <f t="shared" si="156"/>
        <v/>
      </c>
      <c r="EL119" s="2" t="str">
        <f t="shared" si="260"/>
        <v/>
      </c>
      <c r="EM119" s="2" t="str">
        <f t="shared" si="157"/>
        <v/>
      </c>
      <c r="EN119" s="2" t="str">
        <f t="shared" si="158"/>
        <v/>
      </c>
      <c r="EO119" s="2">
        <f t="shared" si="159"/>
        <v>0</v>
      </c>
      <c r="EP119" s="2">
        <f t="shared" si="244"/>
        <v>0</v>
      </c>
      <c r="EQ119" s="2"/>
      <c r="ER119" s="2"/>
      <c r="ES119" s="2"/>
      <c r="ET119" s="2"/>
      <c r="EU119" s="2"/>
      <c r="EV119" s="2"/>
      <c r="EW119" s="2">
        <f t="shared" si="160"/>
        <v>0</v>
      </c>
      <c r="EX119" s="2">
        <f t="shared" si="161"/>
        <v>0</v>
      </c>
      <c r="EY119" s="2">
        <f t="shared" si="245"/>
        <v>0</v>
      </c>
      <c r="EZ119" s="2">
        <f t="shared" si="162"/>
        <v>0</v>
      </c>
      <c r="FA119" s="2">
        <f t="shared" si="163"/>
        <v>0</v>
      </c>
      <c r="FB119" s="59"/>
      <c r="FC119" s="2">
        <f t="shared" si="164"/>
        <v>0</v>
      </c>
      <c r="FD119" s="2">
        <f t="shared" si="246"/>
        <v>0</v>
      </c>
      <c r="FE119" s="3">
        <f t="shared" si="259"/>
        <v>0</v>
      </c>
      <c r="FF119" s="3">
        <f t="shared" si="247"/>
        <v>0</v>
      </c>
      <c r="FG119" s="3">
        <f t="shared" si="248"/>
        <v>0</v>
      </c>
      <c r="FH119" s="3">
        <f t="shared" si="165"/>
        <v>0</v>
      </c>
      <c r="FI119" s="67">
        <f t="shared" si="166"/>
        <v>0</v>
      </c>
      <c r="FJ119" s="3">
        <f t="shared" si="167"/>
        <v>0</v>
      </c>
      <c r="FK119" s="3">
        <f t="shared" si="168"/>
        <v>0</v>
      </c>
      <c r="FL119" s="3">
        <f t="shared" si="249"/>
        <v>0</v>
      </c>
      <c r="FM119" s="3">
        <f t="shared" si="250"/>
        <v>0</v>
      </c>
      <c r="FN119" s="3">
        <f t="shared" si="251"/>
        <v>0</v>
      </c>
      <c r="FO119" s="2">
        <f t="shared" si="169"/>
        <v>0</v>
      </c>
      <c r="FP119" s="2">
        <f t="shared" si="170"/>
        <v>0</v>
      </c>
      <c r="FQ119" s="2">
        <f t="shared" si="252"/>
        <v>0</v>
      </c>
      <c r="FR119" s="6" t="str">
        <f>IF(A119=1,1,IF(DW119="","",COUNTA($DW$31:DW119)+1))</f>
        <v/>
      </c>
      <c r="FS119" s="6" t="str">
        <f t="shared" si="171"/>
        <v/>
      </c>
      <c r="FT119" s="43">
        <f t="shared" si="253"/>
        <v>0</v>
      </c>
      <c r="FU119" s="23">
        <f t="shared" si="254"/>
        <v>0</v>
      </c>
      <c r="FV119" s="21">
        <f t="shared" si="255"/>
        <v>0</v>
      </c>
    </row>
    <row r="120" spans="1:178">
      <c r="A120" s="4" t="str">
        <f t="shared" si="172"/>
        <v/>
      </c>
      <c r="B120" s="33"/>
      <c r="C120" s="33"/>
      <c r="D120" s="33"/>
      <c r="E120" s="33"/>
      <c r="F120" s="33"/>
      <c r="G120" s="11" t="str">
        <f t="shared" si="139"/>
        <v/>
      </c>
      <c r="H120" s="3" t="str">
        <f t="shared" si="173"/>
        <v/>
      </c>
      <c r="I120" s="3" t="str">
        <f t="shared" si="140"/>
        <v/>
      </c>
      <c r="J120" s="3" t="str">
        <f t="shared" si="174"/>
        <v/>
      </c>
      <c r="K120" s="3" t="str">
        <f t="shared" si="141"/>
        <v/>
      </c>
      <c r="L120" s="2" t="str">
        <f t="shared" si="142"/>
        <v/>
      </c>
      <c r="M120" s="8" t="str">
        <f t="shared" si="175"/>
        <v/>
      </c>
      <c r="N120" s="8" t="str">
        <f t="shared" si="143"/>
        <v/>
      </c>
      <c r="O120" s="8" t="str">
        <f t="shared" si="176"/>
        <v/>
      </c>
      <c r="P120" s="8" t="str">
        <f t="shared" si="144"/>
        <v/>
      </c>
      <c r="Q120" s="2" t="str">
        <f t="shared" si="145"/>
        <v/>
      </c>
      <c r="R120" s="3" t="str">
        <f t="shared" si="146"/>
        <v/>
      </c>
      <c r="S120" s="3" t="str">
        <f t="shared" si="147"/>
        <v/>
      </c>
      <c r="T120" s="3" t="str">
        <f t="shared" si="177"/>
        <v/>
      </c>
      <c r="U120" s="8" t="str">
        <f t="shared" si="148"/>
        <v/>
      </c>
      <c r="V120" s="2" t="str">
        <f t="shared" si="149"/>
        <v/>
      </c>
      <c r="W120" s="2" t="str">
        <f t="shared" si="150"/>
        <v/>
      </c>
      <c r="X120" s="2" t="str">
        <f t="shared" si="256"/>
        <v/>
      </c>
      <c r="Y120" s="2" t="str">
        <f t="shared" si="151"/>
        <v/>
      </c>
      <c r="Z120" s="46" t="str">
        <f t="shared" si="178"/>
        <v/>
      </c>
      <c r="AA120" s="46" t="str">
        <f t="shared" si="179"/>
        <v/>
      </c>
      <c r="AB120" s="47"/>
      <c r="AC120" s="46" t="str">
        <f t="shared" si="180"/>
        <v/>
      </c>
      <c r="AD120" s="47" t="str">
        <f t="shared" si="181"/>
        <v/>
      </c>
      <c r="AE120" s="48" t="str">
        <f t="shared" si="182"/>
        <v/>
      </c>
      <c r="AF120" s="49" t="str">
        <f t="shared" si="136"/>
        <v/>
      </c>
      <c r="AG120" s="49" t="str">
        <f t="shared" si="136"/>
        <v/>
      </c>
      <c r="AH120" s="49" t="str">
        <f t="shared" si="136"/>
        <v/>
      </c>
      <c r="AI120" s="47" t="str">
        <f t="shared" si="136"/>
        <v/>
      </c>
      <c r="AJ120" s="47" t="str">
        <f t="shared" si="136"/>
        <v/>
      </c>
      <c r="AK120" s="46" t="str">
        <f t="shared" si="136"/>
        <v/>
      </c>
      <c r="AL120" s="47"/>
      <c r="AM120" s="53" t="str">
        <f t="shared" si="183"/>
        <v/>
      </c>
      <c r="AN120" s="50" t="str">
        <f t="shared" si="184"/>
        <v/>
      </c>
      <c r="AO120" s="51"/>
      <c r="AP120" s="52" t="str">
        <f t="shared" si="185"/>
        <v/>
      </c>
      <c r="AQ120" s="52" t="str">
        <f t="shared" si="186"/>
        <v/>
      </c>
      <c r="AR120" s="47">
        <f t="shared" si="187"/>
        <v>0</v>
      </c>
      <c r="AS120" s="53" t="str">
        <f t="shared" si="188"/>
        <v/>
      </c>
      <c r="AT120" s="52" t="str">
        <f t="shared" si="189"/>
        <v/>
      </c>
      <c r="AU120" s="9" t="str">
        <f t="shared" si="190"/>
        <v/>
      </c>
      <c r="AV120" s="9" t="str">
        <f t="shared" si="191"/>
        <v/>
      </c>
      <c r="AW120" s="12" t="str">
        <f t="shared" si="192"/>
        <v/>
      </c>
      <c r="AX120" s="9" t="str">
        <f t="shared" si="193"/>
        <v/>
      </c>
      <c r="AY120" s="12" t="str">
        <f t="shared" si="194"/>
        <v/>
      </c>
      <c r="AZ120" s="10" t="str">
        <f t="shared" si="195"/>
        <v/>
      </c>
      <c r="BA120" s="10" t="str">
        <f t="shared" si="196"/>
        <v/>
      </c>
      <c r="BB120" s="10" t="str">
        <f t="shared" si="197"/>
        <v/>
      </c>
      <c r="BC120" s="10" t="str">
        <f t="shared" si="198"/>
        <v/>
      </c>
      <c r="BD120" s="10" t="str">
        <f t="shared" si="199"/>
        <v/>
      </c>
      <c r="BE120" s="12" t="str">
        <f t="shared" si="200"/>
        <v/>
      </c>
      <c r="BF120" s="9" t="str">
        <f t="shared" si="201"/>
        <v/>
      </c>
      <c r="BG120" s="9" t="str">
        <f t="shared" si="202"/>
        <v/>
      </c>
      <c r="BH120" s="7" t="str">
        <f t="shared" si="203"/>
        <v/>
      </c>
      <c r="BI120" s="7" t="str">
        <f t="shared" si="204"/>
        <v/>
      </c>
      <c r="BJ120" s="12" t="str">
        <f t="shared" si="205"/>
        <v/>
      </c>
      <c r="BK120" s="80" t="str">
        <f t="shared" si="206"/>
        <v/>
      </c>
      <c r="BL120" s="7" t="str">
        <f t="shared" si="207"/>
        <v/>
      </c>
      <c r="BM120" s="7" t="str">
        <f t="shared" si="257"/>
        <v/>
      </c>
      <c r="BN120" s="12" t="str">
        <f t="shared" si="208"/>
        <v/>
      </c>
      <c r="BO120" s="9" t="str">
        <f t="shared" si="209"/>
        <v/>
      </c>
      <c r="BP120" s="2" t="str">
        <f t="shared" si="210"/>
        <v/>
      </c>
      <c r="BQ120" s="2" t="str">
        <f t="shared" si="211"/>
        <v/>
      </c>
      <c r="BR120" s="20" t="str">
        <f t="shared" si="152"/>
        <v/>
      </c>
      <c r="BS120" s="20" t="str">
        <f t="shared" si="152"/>
        <v/>
      </c>
      <c r="BT120" s="20" t="str">
        <f t="shared" si="152"/>
        <v/>
      </c>
      <c r="BU120" s="86" t="str">
        <f t="shared" si="212"/>
        <v/>
      </c>
      <c r="BV120" s="86" t="str">
        <f t="shared" si="213"/>
        <v/>
      </c>
      <c r="BW120" s="20" t="str">
        <f t="shared" si="152"/>
        <v/>
      </c>
      <c r="BX120" s="86" t="str">
        <f t="shared" si="152"/>
        <v/>
      </c>
      <c r="BY120" s="86" t="str">
        <f t="shared" si="152"/>
        <v/>
      </c>
      <c r="BZ120" s="86" t="str">
        <f t="shared" si="152"/>
        <v/>
      </c>
      <c r="CA120" s="86" t="str">
        <f t="shared" si="152"/>
        <v/>
      </c>
      <c r="CB120" s="86" t="str">
        <f t="shared" si="152"/>
        <v/>
      </c>
      <c r="CC120" s="86" t="str">
        <f t="shared" si="152"/>
        <v/>
      </c>
      <c r="CD120" s="86" t="str">
        <f t="shared" si="152"/>
        <v/>
      </c>
      <c r="CE120" s="20" t="str">
        <f t="shared" si="258"/>
        <v/>
      </c>
      <c r="CF120" s="14" t="str">
        <f t="shared" si="214"/>
        <v/>
      </c>
      <c r="CG120" s="14" t="str">
        <f t="shared" si="215"/>
        <v/>
      </c>
      <c r="CH120" s="8">
        <f t="shared" si="216"/>
        <v>0</v>
      </c>
      <c r="CI120" s="9" t="str">
        <f t="shared" si="217"/>
        <v/>
      </c>
      <c r="CJ120" s="9" t="str">
        <f t="shared" si="218"/>
        <v/>
      </c>
      <c r="CK120" s="9" t="str">
        <f t="shared" si="219"/>
        <v/>
      </c>
      <c r="CL120" s="9" t="str">
        <f t="shared" si="220"/>
        <v/>
      </c>
      <c r="CM120" s="9" t="str">
        <f t="shared" si="221"/>
        <v/>
      </c>
      <c r="CN120" s="9" t="str">
        <f t="shared" si="222"/>
        <v/>
      </c>
      <c r="CO120" s="9" t="str">
        <f t="shared" si="223"/>
        <v/>
      </c>
      <c r="CP120" s="9" t="str">
        <f t="shared" si="223"/>
        <v/>
      </c>
      <c r="CQ120" s="9" t="str">
        <f t="shared" si="223"/>
        <v/>
      </c>
      <c r="CR120" s="9" t="str">
        <f t="shared" si="223"/>
        <v/>
      </c>
      <c r="CS120" s="9" t="str">
        <f t="shared" si="223"/>
        <v/>
      </c>
      <c r="CT120" s="9" t="str">
        <f t="shared" si="223"/>
        <v/>
      </c>
      <c r="CU120" s="9" t="str">
        <f t="shared" si="223"/>
        <v/>
      </c>
      <c r="CV120" s="9" t="str">
        <f t="shared" si="224"/>
        <v/>
      </c>
      <c r="CW120" s="9" t="str">
        <f t="shared" si="225"/>
        <v/>
      </c>
      <c r="CX120" s="9" t="str">
        <f t="shared" si="225"/>
        <v/>
      </c>
      <c r="CY120" s="9" t="str">
        <f t="shared" si="225"/>
        <v/>
      </c>
      <c r="CZ120" s="9" t="str">
        <f t="shared" si="225"/>
        <v/>
      </c>
      <c r="DA120" s="9" t="str">
        <f t="shared" si="225"/>
        <v/>
      </c>
      <c r="DB120" s="9" t="str">
        <f t="shared" si="225"/>
        <v/>
      </c>
      <c r="DC120" s="9" t="str">
        <f t="shared" si="225"/>
        <v/>
      </c>
      <c r="DD120" s="2" t="str">
        <f t="shared" si="226"/>
        <v/>
      </c>
      <c r="DE120" s="2" t="str">
        <f t="shared" si="227"/>
        <v/>
      </c>
      <c r="DF120" s="2" t="str">
        <f t="shared" si="228"/>
        <v/>
      </c>
      <c r="DG120" s="2" t="str">
        <f t="shared" si="229"/>
        <v/>
      </c>
      <c r="DH120" s="2" t="str">
        <f t="shared" si="230"/>
        <v/>
      </c>
      <c r="DI120" s="2" t="str">
        <f t="shared" si="231"/>
        <v/>
      </c>
      <c r="DJ120" s="2" t="str">
        <f t="shared" si="232"/>
        <v/>
      </c>
      <c r="DK120" s="2" t="str">
        <f t="shared" si="233"/>
        <v/>
      </c>
      <c r="DL120" s="16" t="str">
        <f t="shared" si="234"/>
        <v/>
      </c>
      <c r="DM120" s="16" t="str">
        <f t="shared" si="235"/>
        <v/>
      </c>
      <c r="DN120" s="16" t="str">
        <f t="shared" si="236"/>
        <v/>
      </c>
      <c r="DO120" s="72" t="str">
        <f t="shared" si="237"/>
        <v/>
      </c>
      <c r="DP120" s="16" t="str">
        <f t="shared" si="238"/>
        <v/>
      </c>
      <c r="DQ120" s="16" t="str">
        <f t="shared" si="239"/>
        <v/>
      </c>
      <c r="DR120" s="2" t="str">
        <f t="shared" si="240"/>
        <v/>
      </c>
      <c r="DS120" s="2" t="str">
        <f t="shared" si="241"/>
        <v/>
      </c>
      <c r="DT120" s="2" t="str">
        <f t="shared" si="242"/>
        <v/>
      </c>
      <c r="DU120" s="2" t="str">
        <f t="shared" si="243"/>
        <v/>
      </c>
      <c r="DV120" s="15"/>
      <c r="DW120" s="17"/>
      <c r="DX120" s="17"/>
      <c r="DY120" s="47" t="str">
        <f t="shared" si="261"/>
        <v/>
      </c>
      <c r="DZ120" s="47" t="str">
        <f t="shared" si="261"/>
        <v/>
      </c>
      <c r="EA120" s="47" t="str">
        <f t="shared" si="261"/>
        <v/>
      </c>
      <c r="EB120" s="47" t="str">
        <f t="shared" si="261"/>
        <v/>
      </c>
      <c r="EC120" s="49" t="str">
        <f t="shared" si="261"/>
        <v/>
      </c>
      <c r="ED120" s="49" t="str">
        <f t="shared" si="261"/>
        <v/>
      </c>
      <c r="EE120" s="47" t="str">
        <f t="shared" si="261"/>
        <v/>
      </c>
      <c r="EF120" s="47" t="str">
        <f t="shared" si="261"/>
        <v/>
      </c>
      <c r="EG120" s="47" t="str">
        <f t="shared" si="261"/>
        <v/>
      </c>
      <c r="EH120" s="6">
        <f t="shared" si="153"/>
        <v>0</v>
      </c>
      <c r="EI120" s="6">
        <f t="shared" si="154"/>
        <v>0</v>
      </c>
      <c r="EJ120" s="2" t="str">
        <f t="shared" si="155"/>
        <v/>
      </c>
      <c r="EK120" s="2" t="str">
        <f t="shared" si="156"/>
        <v/>
      </c>
      <c r="EL120" s="2" t="str">
        <f t="shared" si="260"/>
        <v/>
      </c>
      <c r="EM120" s="2" t="str">
        <f t="shared" si="157"/>
        <v/>
      </c>
      <c r="EN120" s="2" t="str">
        <f t="shared" si="158"/>
        <v/>
      </c>
      <c r="EO120" s="2">
        <f t="shared" si="159"/>
        <v>0</v>
      </c>
      <c r="EP120" s="2">
        <f t="shared" si="244"/>
        <v>0</v>
      </c>
      <c r="EQ120" s="2"/>
      <c r="ER120" s="2"/>
      <c r="ES120" s="2"/>
      <c r="ET120" s="2"/>
      <c r="EU120" s="2"/>
      <c r="EV120" s="2"/>
      <c r="EW120" s="2">
        <f t="shared" si="160"/>
        <v>0</v>
      </c>
      <c r="EX120" s="2">
        <f t="shared" si="161"/>
        <v>0</v>
      </c>
      <c r="EY120" s="2">
        <f t="shared" si="245"/>
        <v>0</v>
      </c>
      <c r="EZ120" s="2">
        <f t="shared" si="162"/>
        <v>0</v>
      </c>
      <c r="FA120" s="2">
        <f t="shared" si="163"/>
        <v>0</v>
      </c>
      <c r="FB120" s="59"/>
      <c r="FC120" s="2">
        <f t="shared" si="164"/>
        <v>0</v>
      </c>
      <c r="FD120" s="2">
        <f t="shared" si="246"/>
        <v>0</v>
      </c>
      <c r="FE120" s="3">
        <f t="shared" si="259"/>
        <v>0</v>
      </c>
      <c r="FF120" s="3">
        <f t="shared" si="247"/>
        <v>0</v>
      </c>
      <c r="FG120" s="3">
        <f t="shared" si="248"/>
        <v>0</v>
      </c>
      <c r="FH120" s="3">
        <f t="shared" si="165"/>
        <v>0</v>
      </c>
      <c r="FI120" s="67">
        <f t="shared" si="166"/>
        <v>0</v>
      </c>
      <c r="FJ120" s="3">
        <f t="shared" si="167"/>
        <v>0</v>
      </c>
      <c r="FK120" s="3">
        <f t="shared" si="168"/>
        <v>0</v>
      </c>
      <c r="FL120" s="3">
        <f t="shared" si="249"/>
        <v>0</v>
      </c>
      <c r="FM120" s="3">
        <f t="shared" si="250"/>
        <v>0</v>
      </c>
      <c r="FN120" s="3">
        <f t="shared" si="251"/>
        <v>0</v>
      </c>
      <c r="FO120" s="2">
        <f t="shared" si="169"/>
        <v>0</v>
      </c>
      <c r="FP120" s="2">
        <f t="shared" si="170"/>
        <v>0</v>
      </c>
      <c r="FQ120" s="2">
        <f t="shared" si="252"/>
        <v>0</v>
      </c>
      <c r="FR120" s="6" t="str">
        <f>IF(A120=1,1,IF(DW120="","",COUNTA($DW$31:DW120)+1))</f>
        <v/>
      </c>
      <c r="FS120" s="6" t="str">
        <f t="shared" si="171"/>
        <v/>
      </c>
      <c r="FT120" s="43">
        <f t="shared" si="253"/>
        <v>0</v>
      </c>
      <c r="FU120" s="23">
        <f t="shared" si="254"/>
        <v>0</v>
      </c>
      <c r="FV120" s="21">
        <f t="shared" si="255"/>
        <v>0</v>
      </c>
    </row>
    <row r="121" spans="1:178">
      <c r="A121" s="4" t="str">
        <f t="shared" si="172"/>
        <v/>
      </c>
      <c r="B121" s="33"/>
      <c r="C121" s="33"/>
      <c r="D121" s="33"/>
      <c r="E121" s="33"/>
      <c r="F121" s="33"/>
      <c r="G121" s="11" t="str">
        <f t="shared" si="139"/>
        <v/>
      </c>
      <c r="H121" s="3" t="str">
        <f t="shared" si="173"/>
        <v/>
      </c>
      <c r="I121" s="3" t="str">
        <f t="shared" si="140"/>
        <v/>
      </c>
      <c r="J121" s="3" t="str">
        <f t="shared" si="174"/>
        <v/>
      </c>
      <c r="K121" s="3" t="str">
        <f t="shared" si="141"/>
        <v/>
      </c>
      <c r="L121" s="2" t="str">
        <f t="shared" si="142"/>
        <v/>
      </c>
      <c r="M121" s="8" t="str">
        <f t="shared" si="175"/>
        <v/>
      </c>
      <c r="N121" s="8" t="str">
        <f t="shared" si="143"/>
        <v/>
      </c>
      <c r="O121" s="8" t="str">
        <f t="shared" si="176"/>
        <v/>
      </c>
      <c r="P121" s="8" t="str">
        <f t="shared" si="144"/>
        <v/>
      </c>
      <c r="Q121" s="2" t="str">
        <f t="shared" si="145"/>
        <v/>
      </c>
      <c r="R121" s="3" t="str">
        <f t="shared" si="146"/>
        <v/>
      </c>
      <c r="S121" s="3" t="str">
        <f t="shared" si="147"/>
        <v/>
      </c>
      <c r="T121" s="3" t="str">
        <f t="shared" si="177"/>
        <v/>
      </c>
      <c r="U121" s="8" t="str">
        <f t="shared" si="148"/>
        <v/>
      </c>
      <c r="V121" s="2" t="str">
        <f t="shared" si="149"/>
        <v/>
      </c>
      <c r="W121" s="2" t="str">
        <f t="shared" si="150"/>
        <v/>
      </c>
      <c r="X121" s="2" t="str">
        <f t="shared" si="256"/>
        <v/>
      </c>
      <c r="Y121" s="2" t="str">
        <f t="shared" si="151"/>
        <v/>
      </c>
      <c r="Z121" s="46" t="str">
        <f t="shared" si="178"/>
        <v/>
      </c>
      <c r="AA121" s="46" t="str">
        <f t="shared" si="179"/>
        <v/>
      </c>
      <c r="AB121" s="47"/>
      <c r="AC121" s="46" t="str">
        <f t="shared" si="180"/>
        <v/>
      </c>
      <c r="AD121" s="47" t="str">
        <f t="shared" si="181"/>
        <v/>
      </c>
      <c r="AE121" s="48" t="str">
        <f t="shared" si="182"/>
        <v/>
      </c>
      <c r="AF121" s="49" t="str">
        <f t="shared" si="136"/>
        <v/>
      </c>
      <c r="AG121" s="49" t="str">
        <f t="shared" si="136"/>
        <v/>
      </c>
      <c r="AH121" s="49" t="str">
        <f t="shared" si="136"/>
        <v/>
      </c>
      <c r="AI121" s="47" t="str">
        <f t="shared" si="136"/>
        <v/>
      </c>
      <c r="AJ121" s="47" t="str">
        <f t="shared" si="136"/>
        <v/>
      </c>
      <c r="AK121" s="46" t="str">
        <f t="shared" si="136"/>
        <v/>
      </c>
      <c r="AL121" s="47"/>
      <c r="AM121" s="53" t="str">
        <f t="shared" si="183"/>
        <v/>
      </c>
      <c r="AN121" s="50" t="str">
        <f t="shared" si="184"/>
        <v/>
      </c>
      <c r="AO121" s="51"/>
      <c r="AP121" s="52" t="str">
        <f t="shared" si="185"/>
        <v/>
      </c>
      <c r="AQ121" s="52" t="str">
        <f t="shared" si="186"/>
        <v/>
      </c>
      <c r="AR121" s="47">
        <f t="shared" si="187"/>
        <v>0</v>
      </c>
      <c r="AS121" s="53" t="str">
        <f t="shared" si="188"/>
        <v/>
      </c>
      <c r="AT121" s="52" t="str">
        <f t="shared" si="189"/>
        <v/>
      </c>
      <c r="AU121" s="9" t="str">
        <f t="shared" si="190"/>
        <v/>
      </c>
      <c r="AV121" s="9" t="str">
        <f t="shared" si="191"/>
        <v/>
      </c>
      <c r="AW121" s="12" t="str">
        <f t="shared" si="192"/>
        <v/>
      </c>
      <c r="AX121" s="9" t="str">
        <f t="shared" si="193"/>
        <v/>
      </c>
      <c r="AY121" s="12" t="str">
        <f t="shared" si="194"/>
        <v/>
      </c>
      <c r="AZ121" s="10" t="str">
        <f t="shared" si="195"/>
        <v/>
      </c>
      <c r="BA121" s="10" t="str">
        <f t="shared" si="196"/>
        <v/>
      </c>
      <c r="BB121" s="10" t="str">
        <f t="shared" si="197"/>
        <v/>
      </c>
      <c r="BC121" s="10" t="str">
        <f t="shared" si="198"/>
        <v/>
      </c>
      <c r="BD121" s="10" t="str">
        <f t="shared" si="199"/>
        <v/>
      </c>
      <c r="BE121" s="12" t="str">
        <f t="shared" si="200"/>
        <v/>
      </c>
      <c r="BF121" s="9" t="str">
        <f t="shared" si="201"/>
        <v/>
      </c>
      <c r="BG121" s="9" t="str">
        <f t="shared" si="202"/>
        <v/>
      </c>
      <c r="BH121" s="7" t="str">
        <f t="shared" si="203"/>
        <v/>
      </c>
      <c r="BI121" s="7" t="str">
        <f t="shared" si="204"/>
        <v/>
      </c>
      <c r="BJ121" s="12" t="str">
        <f t="shared" si="205"/>
        <v/>
      </c>
      <c r="BK121" s="80" t="str">
        <f t="shared" si="206"/>
        <v/>
      </c>
      <c r="BL121" s="7" t="str">
        <f t="shared" si="207"/>
        <v/>
      </c>
      <c r="BM121" s="7" t="str">
        <f t="shared" si="257"/>
        <v/>
      </c>
      <c r="BN121" s="12" t="str">
        <f t="shared" si="208"/>
        <v/>
      </c>
      <c r="BO121" s="9" t="str">
        <f t="shared" si="209"/>
        <v/>
      </c>
      <c r="BP121" s="2" t="str">
        <f t="shared" si="210"/>
        <v/>
      </c>
      <c r="BQ121" s="2" t="str">
        <f t="shared" si="211"/>
        <v/>
      </c>
      <c r="BR121" s="20" t="str">
        <f t="shared" si="152"/>
        <v/>
      </c>
      <c r="BS121" s="20" t="str">
        <f t="shared" si="152"/>
        <v/>
      </c>
      <c r="BT121" s="20" t="str">
        <f t="shared" si="152"/>
        <v/>
      </c>
      <c r="BU121" s="86" t="str">
        <f t="shared" si="212"/>
        <v/>
      </c>
      <c r="BV121" s="86" t="str">
        <f t="shared" si="213"/>
        <v/>
      </c>
      <c r="BW121" s="20" t="str">
        <f t="shared" si="152"/>
        <v/>
      </c>
      <c r="BX121" s="86" t="str">
        <f t="shared" si="152"/>
        <v/>
      </c>
      <c r="BY121" s="86" t="str">
        <f t="shared" si="152"/>
        <v/>
      </c>
      <c r="BZ121" s="86" t="str">
        <f t="shared" si="152"/>
        <v/>
      </c>
      <c r="CA121" s="86" t="str">
        <f t="shared" si="152"/>
        <v/>
      </c>
      <c r="CB121" s="86" t="str">
        <f t="shared" si="152"/>
        <v/>
      </c>
      <c r="CC121" s="86" t="str">
        <f t="shared" si="152"/>
        <v/>
      </c>
      <c r="CD121" s="86" t="str">
        <f t="shared" si="152"/>
        <v/>
      </c>
      <c r="CE121" s="20" t="str">
        <f t="shared" si="258"/>
        <v/>
      </c>
      <c r="CF121" s="14" t="str">
        <f t="shared" si="214"/>
        <v/>
      </c>
      <c r="CG121" s="14" t="str">
        <f t="shared" si="215"/>
        <v/>
      </c>
      <c r="CH121" s="8">
        <f t="shared" si="216"/>
        <v>0</v>
      </c>
      <c r="CI121" s="9" t="str">
        <f t="shared" si="217"/>
        <v/>
      </c>
      <c r="CJ121" s="9" t="str">
        <f t="shared" si="218"/>
        <v/>
      </c>
      <c r="CK121" s="9" t="str">
        <f t="shared" si="219"/>
        <v/>
      </c>
      <c r="CL121" s="9" t="str">
        <f t="shared" si="220"/>
        <v/>
      </c>
      <c r="CM121" s="9" t="str">
        <f t="shared" si="221"/>
        <v/>
      </c>
      <c r="CN121" s="9" t="str">
        <f t="shared" si="222"/>
        <v/>
      </c>
      <c r="CO121" s="9" t="str">
        <f t="shared" si="223"/>
        <v/>
      </c>
      <c r="CP121" s="9" t="str">
        <f t="shared" si="223"/>
        <v/>
      </c>
      <c r="CQ121" s="9" t="str">
        <f t="shared" si="223"/>
        <v/>
      </c>
      <c r="CR121" s="9" t="str">
        <f t="shared" si="223"/>
        <v/>
      </c>
      <c r="CS121" s="9" t="str">
        <f t="shared" si="223"/>
        <v/>
      </c>
      <c r="CT121" s="9" t="str">
        <f t="shared" si="223"/>
        <v/>
      </c>
      <c r="CU121" s="9" t="str">
        <f t="shared" si="223"/>
        <v/>
      </c>
      <c r="CV121" s="9" t="str">
        <f t="shared" si="224"/>
        <v/>
      </c>
      <c r="CW121" s="9" t="str">
        <f t="shared" si="225"/>
        <v/>
      </c>
      <c r="CX121" s="9" t="str">
        <f t="shared" si="225"/>
        <v/>
      </c>
      <c r="CY121" s="9" t="str">
        <f t="shared" si="225"/>
        <v/>
      </c>
      <c r="CZ121" s="9" t="str">
        <f t="shared" si="225"/>
        <v/>
      </c>
      <c r="DA121" s="9" t="str">
        <f t="shared" si="225"/>
        <v/>
      </c>
      <c r="DB121" s="9" t="str">
        <f t="shared" si="225"/>
        <v/>
      </c>
      <c r="DC121" s="9" t="str">
        <f t="shared" si="225"/>
        <v/>
      </c>
      <c r="DD121" s="2" t="str">
        <f t="shared" si="226"/>
        <v/>
      </c>
      <c r="DE121" s="2" t="str">
        <f t="shared" si="227"/>
        <v/>
      </c>
      <c r="DF121" s="2" t="str">
        <f t="shared" si="228"/>
        <v/>
      </c>
      <c r="DG121" s="2" t="str">
        <f t="shared" si="229"/>
        <v/>
      </c>
      <c r="DH121" s="2" t="str">
        <f t="shared" si="230"/>
        <v/>
      </c>
      <c r="DI121" s="2" t="str">
        <f t="shared" si="231"/>
        <v/>
      </c>
      <c r="DJ121" s="2" t="str">
        <f t="shared" si="232"/>
        <v/>
      </c>
      <c r="DK121" s="2" t="str">
        <f t="shared" si="233"/>
        <v/>
      </c>
      <c r="DL121" s="16" t="str">
        <f t="shared" si="234"/>
        <v/>
      </c>
      <c r="DM121" s="16" t="str">
        <f t="shared" si="235"/>
        <v/>
      </c>
      <c r="DN121" s="16" t="str">
        <f t="shared" si="236"/>
        <v/>
      </c>
      <c r="DO121" s="72" t="str">
        <f t="shared" si="237"/>
        <v/>
      </c>
      <c r="DP121" s="16" t="str">
        <f t="shared" si="238"/>
        <v/>
      </c>
      <c r="DQ121" s="16" t="str">
        <f t="shared" si="239"/>
        <v/>
      </c>
      <c r="DR121" s="2" t="str">
        <f t="shared" si="240"/>
        <v/>
      </c>
      <c r="DS121" s="2" t="str">
        <f t="shared" si="241"/>
        <v/>
      </c>
      <c r="DT121" s="2" t="str">
        <f t="shared" si="242"/>
        <v/>
      </c>
      <c r="DU121" s="2" t="str">
        <f t="shared" si="243"/>
        <v/>
      </c>
      <c r="DV121" s="15"/>
      <c r="DW121" s="17"/>
      <c r="DX121" s="17"/>
      <c r="DY121" s="47" t="str">
        <f t="shared" si="261"/>
        <v/>
      </c>
      <c r="DZ121" s="47" t="str">
        <f t="shared" si="261"/>
        <v/>
      </c>
      <c r="EA121" s="47" t="str">
        <f t="shared" si="261"/>
        <v/>
      </c>
      <c r="EB121" s="47" t="str">
        <f t="shared" si="261"/>
        <v/>
      </c>
      <c r="EC121" s="49" t="str">
        <f t="shared" si="261"/>
        <v/>
      </c>
      <c r="ED121" s="49" t="str">
        <f t="shared" si="261"/>
        <v/>
      </c>
      <c r="EE121" s="47" t="str">
        <f t="shared" si="261"/>
        <v/>
      </c>
      <c r="EF121" s="47" t="str">
        <f t="shared" si="261"/>
        <v/>
      </c>
      <c r="EG121" s="47" t="str">
        <f t="shared" si="261"/>
        <v/>
      </c>
      <c r="EH121" s="6">
        <f t="shared" si="153"/>
        <v>0</v>
      </c>
      <c r="EI121" s="6">
        <f t="shared" si="154"/>
        <v>0</v>
      </c>
      <c r="EJ121" s="2" t="str">
        <f t="shared" si="155"/>
        <v/>
      </c>
      <c r="EK121" s="2" t="str">
        <f t="shared" si="156"/>
        <v/>
      </c>
      <c r="EL121" s="2" t="str">
        <f t="shared" si="260"/>
        <v/>
      </c>
      <c r="EM121" s="2" t="str">
        <f t="shared" si="157"/>
        <v/>
      </c>
      <c r="EN121" s="2" t="str">
        <f t="shared" si="158"/>
        <v/>
      </c>
      <c r="EO121" s="2">
        <f t="shared" si="159"/>
        <v>0</v>
      </c>
      <c r="EP121" s="2">
        <f t="shared" si="244"/>
        <v>0</v>
      </c>
      <c r="EQ121" s="2"/>
      <c r="ER121" s="2"/>
      <c r="ES121" s="2"/>
      <c r="ET121" s="2"/>
      <c r="EU121" s="2"/>
      <c r="EV121" s="2"/>
      <c r="EW121" s="2">
        <f t="shared" si="160"/>
        <v>0</v>
      </c>
      <c r="EX121" s="2">
        <f t="shared" si="161"/>
        <v>0</v>
      </c>
      <c r="EY121" s="2">
        <f t="shared" si="245"/>
        <v>0</v>
      </c>
      <c r="EZ121" s="2">
        <f t="shared" si="162"/>
        <v>0</v>
      </c>
      <c r="FA121" s="2">
        <f t="shared" si="163"/>
        <v>0</v>
      </c>
      <c r="FB121" s="59"/>
      <c r="FC121" s="2">
        <f t="shared" si="164"/>
        <v>0</v>
      </c>
      <c r="FD121" s="2">
        <f t="shared" si="246"/>
        <v>0</v>
      </c>
      <c r="FE121" s="3">
        <f t="shared" si="259"/>
        <v>0</v>
      </c>
      <c r="FF121" s="3">
        <f t="shared" si="247"/>
        <v>0</v>
      </c>
      <c r="FG121" s="3">
        <f t="shared" si="248"/>
        <v>0</v>
      </c>
      <c r="FH121" s="3">
        <f t="shared" si="165"/>
        <v>0</v>
      </c>
      <c r="FI121" s="67">
        <f t="shared" si="166"/>
        <v>0</v>
      </c>
      <c r="FJ121" s="3">
        <f t="shared" si="167"/>
        <v>0</v>
      </c>
      <c r="FK121" s="3">
        <f t="shared" si="168"/>
        <v>0</v>
      </c>
      <c r="FL121" s="3">
        <f t="shared" si="249"/>
        <v>0</v>
      </c>
      <c r="FM121" s="3">
        <f t="shared" si="250"/>
        <v>0</v>
      </c>
      <c r="FN121" s="3">
        <f t="shared" si="251"/>
        <v>0</v>
      </c>
      <c r="FO121" s="2">
        <f t="shared" si="169"/>
        <v>0</v>
      </c>
      <c r="FP121" s="2">
        <f t="shared" si="170"/>
        <v>0</v>
      </c>
      <c r="FQ121" s="2">
        <f t="shared" si="252"/>
        <v>0</v>
      </c>
      <c r="FR121" s="6" t="str">
        <f>IF(A121=1,1,IF(DW121="","",COUNTA($DW$31:DW121)+1))</f>
        <v/>
      </c>
      <c r="FS121" s="6" t="str">
        <f t="shared" si="171"/>
        <v/>
      </c>
      <c r="FT121" s="43">
        <f t="shared" si="253"/>
        <v>0</v>
      </c>
      <c r="FU121" s="23">
        <f t="shared" si="254"/>
        <v>0</v>
      </c>
      <c r="FV121" s="21">
        <f t="shared" si="255"/>
        <v>0</v>
      </c>
    </row>
    <row r="122" spans="1:178">
      <c r="A122" s="4" t="str">
        <f t="shared" si="172"/>
        <v/>
      </c>
      <c r="B122" s="33"/>
      <c r="C122" s="33"/>
      <c r="D122" s="33"/>
      <c r="E122" s="33"/>
      <c r="F122" s="33"/>
      <c r="G122" s="11" t="str">
        <f t="shared" si="139"/>
        <v/>
      </c>
      <c r="H122" s="3" t="str">
        <f t="shared" si="173"/>
        <v/>
      </c>
      <c r="I122" s="3" t="str">
        <f t="shared" si="140"/>
        <v/>
      </c>
      <c r="J122" s="3" t="str">
        <f t="shared" si="174"/>
        <v/>
      </c>
      <c r="K122" s="3" t="str">
        <f t="shared" si="141"/>
        <v/>
      </c>
      <c r="L122" s="2" t="str">
        <f t="shared" si="142"/>
        <v/>
      </c>
      <c r="M122" s="8" t="str">
        <f t="shared" si="175"/>
        <v/>
      </c>
      <c r="N122" s="8" t="str">
        <f t="shared" si="143"/>
        <v/>
      </c>
      <c r="O122" s="8" t="str">
        <f t="shared" si="176"/>
        <v/>
      </c>
      <c r="P122" s="8" t="str">
        <f t="shared" si="144"/>
        <v/>
      </c>
      <c r="Q122" s="2" t="str">
        <f t="shared" si="145"/>
        <v/>
      </c>
      <c r="R122" s="3" t="str">
        <f t="shared" si="146"/>
        <v/>
      </c>
      <c r="S122" s="3" t="str">
        <f t="shared" si="147"/>
        <v/>
      </c>
      <c r="T122" s="3" t="str">
        <f t="shared" si="177"/>
        <v/>
      </c>
      <c r="U122" s="8" t="str">
        <f t="shared" si="148"/>
        <v/>
      </c>
      <c r="V122" s="2" t="str">
        <f t="shared" si="149"/>
        <v/>
      </c>
      <c r="W122" s="2" t="str">
        <f t="shared" si="150"/>
        <v/>
      </c>
      <c r="X122" s="2" t="str">
        <f t="shared" si="256"/>
        <v/>
      </c>
      <c r="Y122" s="2" t="str">
        <f t="shared" si="151"/>
        <v/>
      </c>
      <c r="Z122" s="46" t="str">
        <f t="shared" si="178"/>
        <v/>
      </c>
      <c r="AA122" s="46" t="str">
        <f t="shared" si="179"/>
        <v/>
      </c>
      <c r="AB122" s="47"/>
      <c r="AC122" s="46" t="str">
        <f t="shared" si="180"/>
        <v/>
      </c>
      <c r="AD122" s="47" t="str">
        <f t="shared" si="181"/>
        <v/>
      </c>
      <c r="AE122" s="48" t="str">
        <f t="shared" si="182"/>
        <v/>
      </c>
      <c r="AF122" s="49" t="str">
        <f t="shared" si="136"/>
        <v/>
      </c>
      <c r="AG122" s="49" t="str">
        <f t="shared" si="136"/>
        <v/>
      </c>
      <c r="AH122" s="49" t="str">
        <f t="shared" si="136"/>
        <v/>
      </c>
      <c r="AI122" s="47" t="str">
        <f t="shared" si="136"/>
        <v/>
      </c>
      <c r="AJ122" s="47" t="str">
        <f t="shared" si="136"/>
        <v/>
      </c>
      <c r="AK122" s="46" t="str">
        <f t="shared" si="136"/>
        <v/>
      </c>
      <c r="AL122" s="47"/>
      <c r="AM122" s="53" t="str">
        <f t="shared" si="183"/>
        <v/>
      </c>
      <c r="AN122" s="50" t="str">
        <f t="shared" si="184"/>
        <v/>
      </c>
      <c r="AO122" s="51"/>
      <c r="AP122" s="52" t="str">
        <f t="shared" si="185"/>
        <v/>
      </c>
      <c r="AQ122" s="52" t="str">
        <f t="shared" si="186"/>
        <v/>
      </c>
      <c r="AR122" s="47">
        <f t="shared" si="187"/>
        <v>0</v>
      </c>
      <c r="AS122" s="53" t="str">
        <f t="shared" si="188"/>
        <v/>
      </c>
      <c r="AT122" s="52" t="str">
        <f t="shared" si="189"/>
        <v/>
      </c>
      <c r="AU122" s="9" t="str">
        <f t="shared" si="190"/>
        <v/>
      </c>
      <c r="AV122" s="9" t="str">
        <f t="shared" si="191"/>
        <v/>
      </c>
      <c r="AW122" s="12" t="str">
        <f t="shared" si="192"/>
        <v/>
      </c>
      <c r="AX122" s="9" t="str">
        <f t="shared" si="193"/>
        <v/>
      </c>
      <c r="AY122" s="12" t="str">
        <f t="shared" si="194"/>
        <v/>
      </c>
      <c r="AZ122" s="10" t="str">
        <f t="shared" si="195"/>
        <v/>
      </c>
      <c r="BA122" s="10" t="str">
        <f t="shared" si="196"/>
        <v/>
      </c>
      <c r="BB122" s="10" t="str">
        <f t="shared" si="197"/>
        <v/>
      </c>
      <c r="BC122" s="10" t="str">
        <f t="shared" si="198"/>
        <v/>
      </c>
      <c r="BD122" s="10" t="str">
        <f t="shared" si="199"/>
        <v/>
      </c>
      <c r="BE122" s="12" t="str">
        <f t="shared" si="200"/>
        <v/>
      </c>
      <c r="BF122" s="9" t="str">
        <f t="shared" si="201"/>
        <v/>
      </c>
      <c r="BG122" s="9" t="str">
        <f t="shared" si="202"/>
        <v/>
      </c>
      <c r="BH122" s="7" t="str">
        <f t="shared" si="203"/>
        <v/>
      </c>
      <c r="BI122" s="7" t="str">
        <f t="shared" si="204"/>
        <v/>
      </c>
      <c r="BJ122" s="12" t="str">
        <f t="shared" si="205"/>
        <v/>
      </c>
      <c r="BK122" s="80" t="str">
        <f t="shared" si="206"/>
        <v/>
      </c>
      <c r="BL122" s="7" t="str">
        <f t="shared" si="207"/>
        <v/>
      </c>
      <c r="BM122" s="7" t="str">
        <f t="shared" si="257"/>
        <v/>
      </c>
      <c r="BN122" s="12" t="str">
        <f t="shared" si="208"/>
        <v/>
      </c>
      <c r="BO122" s="9" t="str">
        <f t="shared" si="209"/>
        <v/>
      </c>
      <c r="BP122" s="2" t="str">
        <f t="shared" si="210"/>
        <v/>
      </c>
      <c r="BQ122" s="2" t="str">
        <f t="shared" si="211"/>
        <v/>
      </c>
      <c r="BR122" s="20" t="str">
        <f t="shared" si="152"/>
        <v/>
      </c>
      <c r="BS122" s="20" t="str">
        <f t="shared" si="152"/>
        <v/>
      </c>
      <c r="BT122" s="20" t="str">
        <f t="shared" si="152"/>
        <v/>
      </c>
      <c r="BU122" s="86" t="str">
        <f t="shared" si="212"/>
        <v/>
      </c>
      <c r="BV122" s="86" t="str">
        <f t="shared" si="213"/>
        <v/>
      </c>
      <c r="BW122" s="20" t="str">
        <f t="shared" si="152"/>
        <v/>
      </c>
      <c r="BX122" s="86" t="str">
        <f t="shared" si="152"/>
        <v/>
      </c>
      <c r="BY122" s="86" t="str">
        <f t="shared" si="152"/>
        <v/>
      </c>
      <c r="BZ122" s="86" t="str">
        <f t="shared" si="152"/>
        <v/>
      </c>
      <c r="CA122" s="86" t="str">
        <f t="shared" si="152"/>
        <v/>
      </c>
      <c r="CB122" s="86" t="str">
        <f t="shared" si="152"/>
        <v/>
      </c>
      <c r="CC122" s="86" t="str">
        <f t="shared" si="152"/>
        <v/>
      </c>
      <c r="CD122" s="86" t="str">
        <f t="shared" si="152"/>
        <v/>
      </c>
      <c r="CE122" s="20" t="str">
        <f t="shared" si="258"/>
        <v/>
      </c>
      <c r="CF122" s="14" t="str">
        <f t="shared" si="214"/>
        <v/>
      </c>
      <c r="CG122" s="14" t="str">
        <f t="shared" si="215"/>
        <v/>
      </c>
      <c r="CH122" s="8">
        <f t="shared" si="216"/>
        <v>0</v>
      </c>
      <c r="CI122" s="9" t="str">
        <f t="shared" si="217"/>
        <v/>
      </c>
      <c r="CJ122" s="9" t="str">
        <f t="shared" si="218"/>
        <v/>
      </c>
      <c r="CK122" s="9" t="str">
        <f t="shared" si="219"/>
        <v/>
      </c>
      <c r="CL122" s="9" t="str">
        <f t="shared" si="220"/>
        <v/>
      </c>
      <c r="CM122" s="9" t="str">
        <f t="shared" si="221"/>
        <v/>
      </c>
      <c r="CN122" s="9" t="str">
        <f t="shared" si="222"/>
        <v/>
      </c>
      <c r="CO122" s="9" t="str">
        <f t="shared" si="223"/>
        <v/>
      </c>
      <c r="CP122" s="9" t="str">
        <f t="shared" si="223"/>
        <v/>
      </c>
      <c r="CQ122" s="9" t="str">
        <f t="shared" si="223"/>
        <v/>
      </c>
      <c r="CR122" s="9" t="str">
        <f t="shared" si="223"/>
        <v/>
      </c>
      <c r="CS122" s="9" t="str">
        <f t="shared" si="223"/>
        <v/>
      </c>
      <c r="CT122" s="9" t="str">
        <f t="shared" si="223"/>
        <v/>
      </c>
      <c r="CU122" s="9" t="str">
        <f t="shared" si="223"/>
        <v/>
      </c>
      <c r="CV122" s="9" t="str">
        <f t="shared" si="224"/>
        <v/>
      </c>
      <c r="CW122" s="9" t="str">
        <f t="shared" si="225"/>
        <v/>
      </c>
      <c r="CX122" s="9" t="str">
        <f t="shared" si="225"/>
        <v/>
      </c>
      <c r="CY122" s="9" t="str">
        <f t="shared" si="225"/>
        <v/>
      </c>
      <c r="CZ122" s="9" t="str">
        <f t="shared" si="225"/>
        <v/>
      </c>
      <c r="DA122" s="9" t="str">
        <f t="shared" si="225"/>
        <v/>
      </c>
      <c r="DB122" s="9" t="str">
        <f t="shared" si="225"/>
        <v/>
      </c>
      <c r="DC122" s="9" t="str">
        <f t="shared" si="225"/>
        <v/>
      </c>
      <c r="DD122" s="2" t="str">
        <f t="shared" si="226"/>
        <v/>
      </c>
      <c r="DE122" s="2" t="str">
        <f t="shared" si="227"/>
        <v/>
      </c>
      <c r="DF122" s="2" t="str">
        <f t="shared" si="228"/>
        <v/>
      </c>
      <c r="DG122" s="2" t="str">
        <f t="shared" si="229"/>
        <v/>
      </c>
      <c r="DH122" s="2" t="str">
        <f t="shared" si="230"/>
        <v/>
      </c>
      <c r="DI122" s="2" t="str">
        <f t="shared" si="231"/>
        <v/>
      </c>
      <c r="DJ122" s="2" t="str">
        <f t="shared" si="232"/>
        <v/>
      </c>
      <c r="DK122" s="2" t="str">
        <f t="shared" si="233"/>
        <v/>
      </c>
      <c r="DL122" s="16" t="str">
        <f t="shared" si="234"/>
        <v/>
      </c>
      <c r="DM122" s="16" t="str">
        <f t="shared" si="235"/>
        <v/>
      </c>
      <c r="DN122" s="16" t="str">
        <f t="shared" si="236"/>
        <v/>
      </c>
      <c r="DO122" s="72" t="str">
        <f t="shared" si="237"/>
        <v/>
      </c>
      <c r="DP122" s="16" t="str">
        <f t="shared" si="238"/>
        <v/>
      </c>
      <c r="DQ122" s="16" t="str">
        <f t="shared" si="239"/>
        <v/>
      </c>
      <c r="DR122" s="2" t="str">
        <f t="shared" si="240"/>
        <v/>
      </c>
      <c r="DS122" s="2" t="str">
        <f t="shared" si="241"/>
        <v/>
      </c>
      <c r="DT122" s="2" t="str">
        <f t="shared" si="242"/>
        <v/>
      </c>
      <c r="DU122" s="2" t="str">
        <f t="shared" si="243"/>
        <v/>
      </c>
      <c r="DV122" s="15"/>
      <c r="DW122" s="17"/>
      <c r="DX122" s="17"/>
      <c r="DY122" s="47" t="str">
        <f t="shared" si="261"/>
        <v/>
      </c>
      <c r="DZ122" s="47" t="str">
        <f t="shared" si="261"/>
        <v/>
      </c>
      <c r="EA122" s="47" t="str">
        <f t="shared" si="261"/>
        <v/>
      </c>
      <c r="EB122" s="47" t="str">
        <f t="shared" si="261"/>
        <v/>
      </c>
      <c r="EC122" s="49" t="str">
        <f t="shared" si="261"/>
        <v/>
      </c>
      <c r="ED122" s="49" t="str">
        <f t="shared" si="261"/>
        <v/>
      </c>
      <c r="EE122" s="47" t="str">
        <f t="shared" si="261"/>
        <v/>
      </c>
      <c r="EF122" s="47" t="str">
        <f t="shared" si="261"/>
        <v/>
      </c>
      <c r="EG122" s="47" t="str">
        <f t="shared" si="261"/>
        <v/>
      </c>
      <c r="EH122" s="6">
        <f t="shared" si="153"/>
        <v>0</v>
      </c>
      <c r="EI122" s="6">
        <f t="shared" si="154"/>
        <v>0</v>
      </c>
      <c r="EJ122" s="2" t="str">
        <f t="shared" si="155"/>
        <v/>
      </c>
      <c r="EK122" s="2" t="str">
        <f t="shared" si="156"/>
        <v/>
      </c>
      <c r="EL122" s="2" t="str">
        <f t="shared" si="260"/>
        <v/>
      </c>
      <c r="EM122" s="2" t="str">
        <f t="shared" si="157"/>
        <v/>
      </c>
      <c r="EN122" s="2" t="str">
        <f t="shared" si="158"/>
        <v/>
      </c>
      <c r="EO122" s="2">
        <f t="shared" si="159"/>
        <v>0</v>
      </c>
      <c r="EP122" s="2">
        <f t="shared" si="244"/>
        <v>0</v>
      </c>
      <c r="EQ122" s="2"/>
      <c r="ER122" s="2"/>
      <c r="ES122" s="2"/>
      <c r="ET122" s="2"/>
      <c r="EU122" s="2"/>
      <c r="EV122" s="2"/>
      <c r="EW122" s="2">
        <f t="shared" si="160"/>
        <v>0</v>
      </c>
      <c r="EX122" s="2">
        <f t="shared" si="161"/>
        <v>0</v>
      </c>
      <c r="EY122" s="2">
        <f t="shared" si="245"/>
        <v>0</v>
      </c>
      <c r="EZ122" s="2">
        <f t="shared" si="162"/>
        <v>0</v>
      </c>
      <c r="FA122" s="2">
        <f t="shared" si="163"/>
        <v>0</v>
      </c>
      <c r="FB122" s="59"/>
      <c r="FC122" s="2">
        <f t="shared" si="164"/>
        <v>0</v>
      </c>
      <c r="FD122" s="2">
        <f t="shared" si="246"/>
        <v>0</v>
      </c>
      <c r="FE122" s="3">
        <f t="shared" si="259"/>
        <v>0</v>
      </c>
      <c r="FF122" s="3">
        <f t="shared" si="247"/>
        <v>0</v>
      </c>
      <c r="FG122" s="3">
        <f t="shared" si="248"/>
        <v>0</v>
      </c>
      <c r="FH122" s="3">
        <f t="shared" si="165"/>
        <v>0</v>
      </c>
      <c r="FI122" s="67">
        <f t="shared" si="166"/>
        <v>0</v>
      </c>
      <c r="FJ122" s="3">
        <f t="shared" si="167"/>
        <v>0</v>
      </c>
      <c r="FK122" s="3">
        <f t="shared" si="168"/>
        <v>0</v>
      </c>
      <c r="FL122" s="3">
        <f t="shared" si="249"/>
        <v>0</v>
      </c>
      <c r="FM122" s="3">
        <f t="shared" si="250"/>
        <v>0</v>
      </c>
      <c r="FN122" s="3">
        <f t="shared" si="251"/>
        <v>0</v>
      </c>
      <c r="FO122" s="2">
        <f t="shared" si="169"/>
        <v>0</v>
      </c>
      <c r="FP122" s="2">
        <f t="shared" si="170"/>
        <v>0</v>
      </c>
      <c r="FQ122" s="2">
        <f t="shared" si="252"/>
        <v>0</v>
      </c>
      <c r="FR122" s="6" t="str">
        <f>IF(A122=1,1,IF(DW122="","",COUNTA($DW$31:DW122)+1))</f>
        <v/>
      </c>
      <c r="FS122" s="6" t="str">
        <f t="shared" si="171"/>
        <v/>
      </c>
      <c r="FT122" s="43">
        <f t="shared" si="253"/>
        <v>0</v>
      </c>
      <c r="FU122" s="23">
        <f t="shared" si="254"/>
        <v>0</v>
      </c>
      <c r="FV122" s="21">
        <f t="shared" si="255"/>
        <v>0</v>
      </c>
    </row>
    <row r="123" spans="1:178">
      <c r="A123" s="4" t="str">
        <f t="shared" si="172"/>
        <v/>
      </c>
      <c r="B123" s="33"/>
      <c r="C123" s="33"/>
      <c r="D123" s="33"/>
      <c r="E123" s="33"/>
      <c r="F123" s="33"/>
      <c r="G123" s="11" t="str">
        <f t="shared" si="139"/>
        <v/>
      </c>
      <c r="H123" s="3" t="str">
        <f t="shared" si="173"/>
        <v/>
      </c>
      <c r="I123" s="3" t="str">
        <f t="shared" si="140"/>
        <v/>
      </c>
      <c r="J123" s="3" t="str">
        <f t="shared" si="174"/>
        <v/>
      </c>
      <c r="K123" s="3" t="str">
        <f t="shared" si="141"/>
        <v/>
      </c>
      <c r="L123" s="2" t="str">
        <f t="shared" si="142"/>
        <v/>
      </c>
      <c r="M123" s="8" t="str">
        <f t="shared" si="175"/>
        <v/>
      </c>
      <c r="N123" s="8" t="str">
        <f t="shared" si="143"/>
        <v/>
      </c>
      <c r="O123" s="8" t="str">
        <f t="shared" si="176"/>
        <v/>
      </c>
      <c r="P123" s="8" t="str">
        <f t="shared" si="144"/>
        <v/>
      </c>
      <c r="Q123" s="2" t="str">
        <f t="shared" si="145"/>
        <v/>
      </c>
      <c r="R123" s="3" t="str">
        <f t="shared" si="146"/>
        <v/>
      </c>
      <c r="S123" s="3" t="str">
        <f t="shared" si="147"/>
        <v/>
      </c>
      <c r="T123" s="3" t="str">
        <f t="shared" si="177"/>
        <v/>
      </c>
      <c r="U123" s="8" t="str">
        <f t="shared" si="148"/>
        <v/>
      </c>
      <c r="V123" s="2" t="str">
        <f t="shared" si="149"/>
        <v/>
      </c>
      <c r="W123" s="2" t="str">
        <f t="shared" si="150"/>
        <v/>
      </c>
      <c r="X123" s="2" t="str">
        <f t="shared" si="256"/>
        <v/>
      </c>
      <c r="Y123" s="2" t="str">
        <f t="shared" si="151"/>
        <v/>
      </c>
      <c r="Z123" s="46" t="str">
        <f t="shared" si="178"/>
        <v/>
      </c>
      <c r="AA123" s="46" t="str">
        <f t="shared" si="179"/>
        <v/>
      </c>
      <c r="AB123" s="47"/>
      <c r="AC123" s="46" t="str">
        <f t="shared" si="180"/>
        <v/>
      </c>
      <c r="AD123" s="47" t="str">
        <f t="shared" si="181"/>
        <v/>
      </c>
      <c r="AE123" s="48" t="str">
        <f t="shared" si="182"/>
        <v/>
      </c>
      <c r="AF123" s="49" t="str">
        <f t="shared" si="136"/>
        <v/>
      </c>
      <c r="AG123" s="49" t="str">
        <f t="shared" si="136"/>
        <v/>
      </c>
      <c r="AH123" s="49" t="str">
        <f t="shared" si="136"/>
        <v/>
      </c>
      <c r="AI123" s="47" t="str">
        <f t="shared" si="136"/>
        <v/>
      </c>
      <c r="AJ123" s="47" t="str">
        <f t="shared" si="136"/>
        <v/>
      </c>
      <c r="AK123" s="46" t="str">
        <f t="shared" si="136"/>
        <v/>
      </c>
      <c r="AL123" s="47"/>
      <c r="AM123" s="53" t="str">
        <f t="shared" si="183"/>
        <v/>
      </c>
      <c r="AN123" s="50" t="str">
        <f t="shared" si="184"/>
        <v/>
      </c>
      <c r="AO123" s="51"/>
      <c r="AP123" s="52" t="str">
        <f t="shared" si="185"/>
        <v/>
      </c>
      <c r="AQ123" s="52" t="str">
        <f t="shared" si="186"/>
        <v/>
      </c>
      <c r="AR123" s="47">
        <f t="shared" si="187"/>
        <v>0</v>
      </c>
      <c r="AS123" s="53" t="str">
        <f t="shared" si="188"/>
        <v/>
      </c>
      <c r="AT123" s="52" t="str">
        <f t="shared" si="189"/>
        <v/>
      </c>
      <c r="AU123" s="9" t="str">
        <f t="shared" si="190"/>
        <v/>
      </c>
      <c r="AV123" s="9" t="str">
        <f t="shared" si="191"/>
        <v/>
      </c>
      <c r="AW123" s="12" t="str">
        <f t="shared" si="192"/>
        <v/>
      </c>
      <c r="AX123" s="9" t="str">
        <f t="shared" si="193"/>
        <v/>
      </c>
      <c r="AY123" s="12" t="str">
        <f t="shared" si="194"/>
        <v/>
      </c>
      <c r="AZ123" s="10" t="str">
        <f t="shared" si="195"/>
        <v/>
      </c>
      <c r="BA123" s="10" t="str">
        <f t="shared" si="196"/>
        <v/>
      </c>
      <c r="BB123" s="10" t="str">
        <f t="shared" si="197"/>
        <v/>
      </c>
      <c r="BC123" s="10" t="str">
        <f t="shared" si="198"/>
        <v/>
      </c>
      <c r="BD123" s="10" t="str">
        <f t="shared" si="199"/>
        <v/>
      </c>
      <c r="BE123" s="12" t="str">
        <f t="shared" si="200"/>
        <v/>
      </c>
      <c r="BF123" s="9" t="str">
        <f t="shared" si="201"/>
        <v/>
      </c>
      <c r="BG123" s="9" t="str">
        <f t="shared" si="202"/>
        <v/>
      </c>
      <c r="BH123" s="7" t="str">
        <f t="shared" si="203"/>
        <v/>
      </c>
      <c r="BI123" s="7" t="str">
        <f t="shared" si="204"/>
        <v/>
      </c>
      <c r="BJ123" s="12" t="str">
        <f t="shared" si="205"/>
        <v/>
      </c>
      <c r="BK123" s="80" t="str">
        <f t="shared" si="206"/>
        <v/>
      </c>
      <c r="BL123" s="7" t="str">
        <f t="shared" si="207"/>
        <v/>
      </c>
      <c r="BM123" s="7" t="str">
        <f t="shared" si="257"/>
        <v/>
      </c>
      <c r="BN123" s="12" t="str">
        <f t="shared" si="208"/>
        <v/>
      </c>
      <c r="BO123" s="9" t="str">
        <f t="shared" si="209"/>
        <v/>
      </c>
      <c r="BP123" s="2" t="str">
        <f t="shared" si="210"/>
        <v/>
      </c>
      <c r="BQ123" s="2" t="str">
        <f t="shared" si="211"/>
        <v/>
      </c>
      <c r="BR123" s="20" t="str">
        <f t="shared" si="152"/>
        <v/>
      </c>
      <c r="BS123" s="20" t="str">
        <f t="shared" si="152"/>
        <v/>
      </c>
      <c r="BT123" s="20" t="str">
        <f t="shared" si="152"/>
        <v/>
      </c>
      <c r="BU123" s="86" t="str">
        <f t="shared" si="212"/>
        <v/>
      </c>
      <c r="BV123" s="86" t="str">
        <f t="shared" si="213"/>
        <v/>
      </c>
      <c r="BW123" s="20" t="str">
        <f t="shared" si="152"/>
        <v/>
      </c>
      <c r="BX123" s="86" t="str">
        <f t="shared" si="152"/>
        <v/>
      </c>
      <c r="BY123" s="86" t="str">
        <f t="shared" si="152"/>
        <v/>
      </c>
      <c r="BZ123" s="86" t="str">
        <f t="shared" si="152"/>
        <v/>
      </c>
      <c r="CA123" s="86" t="str">
        <f t="shared" si="152"/>
        <v/>
      </c>
      <c r="CB123" s="86" t="str">
        <f t="shared" si="152"/>
        <v/>
      </c>
      <c r="CC123" s="86" t="str">
        <f t="shared" si="152"/>
        <v/>
      </c>
      <c r="CD123" s="86" t="str">
        <f t="shared" si="152"/>
        <v/>
      </c>
      <c r="CE123" s="20" t="str">
        <f t="shared" si="258"/>
        <v/>
      </c>
      <c r="CF123" s="14" t="str">
        <f t="shared" si="214"/>
        <v/>
      </c>
      <c r="CG123" s="14" t="str">
        <f t="shared" si="215"/>
        <v/>
      </c>
      <c r="CH123" s="8">
        <f t="shared" si="216"/>
        <v>0</v>
      </c>
      <c r="CI123" s="9" t="str">
        <f t="shared" si="217"/>
        <v/>
      </c>
      <c r="CJ123" s="9" t="str">
        <f t="shared" si="218"/>
        <v/>
      </c>
      <c r="CK123" s="9" t="str">
        <f t="shared" si="219"/>
        <v/>
      </c>
      <c r="CL123" s="9" t="str">
        <f t="shared" si="220"/>
        <v/>
      </c>
      <c r="CM123" s="9" t="str">
        <f t="shared" si="221"/>
        <v/>
      </c>
      <c r="CN123" s="9" t="str">
        <f t="shared" si="222"/>
        <v/>
      </c>
      <c r="CO123" s="9" t="str">
        <f t="shared" si="223"/>
        <v/>
      </c>
      <c r="CP123" s="9" t="str">
        <f t="shared" si="223"/>
        <v/>
      </c>
      <c r="CQ123" s="9" t="str">
        <f t="shared" si="223"/>
        <v/>
      </c>
      <c r="CR123" s="9" t="str">
        <f t="shared" si="223"/>
        <v/>
      </c>
      <c r="CS123" s="9" t="str">
        <f t="shared" si="223"/>
        <v/>
      </c>
      <c r="CT123" s="9" t="str">
        <f t="shared" si="223"/>
        <v/>
      </c>
      <c r="CU123" s="9" t="str">
        <f t="shared" si="223"/>
        <v/>
      </c>
      <c r="CV123" s="9" t="str">
        <f t="shared" si="224"/>
        <v/>
      </c>
      <c r="CW123" s="9" t="str">
        <f t="shared" si="225"/>
        <v/>
      </c>
      <c r="CX123" s="9" t="str">
        <f t="shared" si="225"/>
        <v/>
      </c>
      <c r="CY123" s="9" t="str">
        <f t="shared" si="225"/>
        <v/>
      </c>
      <c r="CZ123" s="9" t="str">
        <f t="shared" si="225"/>
        <v/>
      </c>
      <c r="DA123" s="9" t="str">
        <f t="shared" si="225"/>
        <v/>
      </c>
      <c r="DB123" s="9" t="str">
        <f t="shared" si="225"/>
        <v/>
      </c>
      <c r="DC123" s="9" t="str">
        <f t="shared" si="225"/>
        <v/>
      </c>
      <c r="DD123" s="2" t="str">
        <f t="shared" si="226"/>
        <v/>
      </c>
      <c r="DE123" s="2" t="str">
        <f t="shared" si="227"/>
        <v/>
      </c>
      <c r="DF123" s="2" t="str">
        <f t="shared" si="228"/>
        <v/>
      </c>
      <c r="DG123" s="2" t="str">
        <f t="shared" si="229"/>
        <v/>
      </c>
      <c r="DH123" s="2" t="str">
        <f t="shared" si="230"/>
        <v/>
      </c>
      <c r="DI123" s="2" t="str">
        <f t="shared" si="231"/>
        <v/>
      </c>
      <c r="DJ123" s="2" t="str">
        <f t="shared" si="232"/>
        <v/>
      </c>
      <c r="DK123" s="2" t="str">
        <f t="shared" si="233"/>
        <v/>
      </c>
      <c r="DL123" s="16" t="str">
        <f t="shared" si="234"/>
        <v/>
      </c>
      <c r="DM123" s="16" t="str">
        <f t="shared" si="235"/>
        <v/>
      </c>
      <c r="DN123" s="16" t="str">
        <f t="shared" si="236"/>
        <v/>
      </c>
      <c r="DO123" s="72" t="str">
        <f t="shared" si="237"/>
        <v/>
      </c>
      <c r="DP123" s="16" t="str">
        <f t="shared" si="238"/>
        <v/>
      </c>
      <c r="DQ123" s="16" t="str">
        <f t="shared" si="239"/>
        <v/>
      </c>
      <c r="DR123" s="2" t="str">
        <f t="shared" si="240"/>
        <v/>
      </c>
      <c r="DS123" s="2" t="str">
        <f t="shared" si="241"/>
        <v/>
      </c>
      <c r="DT123" s="2" t="str">
        <f t="shared" si="242"/>
        <v/>
      </c>
      <c r="DU123" s="2" t="str">
        <f t="shared" si="243"/>
        <v/>
      </c>
      <c r="DV123" s="15"/>
      <c r="DW123" s="17"/>
      <c r="DX123" s="17"/>
      <c r="DY123" s="47" t="str">
        <f t="shared" si="261"/>
        <v/>
      </c>
      <c r="DZ123" s="47" t="str">
        <f t="shared" si="261"/>
        <v/>
      </c>
      <c r="EA123" s="47" t="str">
        <f t="shared" si="261"/>
        <v/>
      </c>
      <c r="EB123" s="47" t="str">
        <f t="shared" si="261"/>
        <v/>
      </c>
      <c r="EC123" s="49" t="str">
        <f t="shared" si="261"/>
        <v/>
      </c>
      <c r="ED123" s="49" t="str">
        <f t="shared" si="261"/>
        <v/>
      </c>
      <c r="EE123" s="47" t="str">
        <f t="shared" si="261"/>
        <v/>
      </c>
      <c r="EF123" s="47" t="str">
        <f t="shared" si="261"/>
        <v/>
      </c>
      <c r="EG123" s="47" t="str">
        <f t="shared" si="261"/>
        <v/>
      </c>
      <c r="EH123" s="6">
        <f t="shared" si="153"/>
        <v>0</v>
      </c>
      <c r="EI123" s="6">
        <f t="shared" si="154"/>
        <v>0</v>
      </c>
      <c r="EJ123" s="2" t="str">
        <f t="shared" si="155"/>
        <v/>
      </c>
      <c r="EK123" s="2" t="str">
        <f t="shared" si="156"/>
        <v/>
      </c>
      <c r="EL123" s="2" t="str">
        <f t="shared" si="260"/>
        <v/>
      </c>
      <c r="EM123" s="2" t="str">
        <f t="shared" si="157"/>
        <v/>
      </c>
      <c r="EN123" s="2" t="str">
        <f t="shared" si="158"/>
        <v/>
      </c>
      <c r="EO123" s="2">
        <f t="shared" si="159"/>
        <v>0</v>
      </c>
      <c r="EP123" s="2">
        <f t="shared" si="244"/>
        <v>0</v>
      </c>
      <c r="EQ123" s="2"/>
      <c r="ER123" s="2"/>
      <c r="ES123" s="2"/>
      <c r="ET123" s="2"/>
      <c r="EU123" s="2"/>
      <c r="EV123" s="2"/>
      <c r="EW123" s="2">
        <f t="shared" si="160"/>
        <v>0</v>
      </c>
      <c r="EX123" s="2">
        <f t="shared" si="161"/>
        <v>0</v>
      </c>
      <c r="EY123" s="2">
        <f t="shared" si="245"/>
        <v>0</v>
      </c>
      <c r="EZ123" s="2">
        <f t="shared" si="162"/>
        <v>0</v>
      </c>
      <c r="FA123" s="2">
        <f t="shared" si="163"/>
        <v>0</v>
      </c>
      <c r="FB123" s="59"/>
      <c r="FC123" s="2">
        <f t="shared" si="164"/>
        <v>0</v>
      </c>
      <c r="FD123" s="2">
        <f t="shared" si="246"/>
        <v>0</v>
      </c>
      <c r="FE123" s="3">
        <f t="shared" si="259"/>
        <v>0</v>
      </c>
      <c r="FF123" s="3">
        <f t="shared" si="247"/>
        <v>0</v>
      </c>
      <c r="FG123" s="3">
        <f t="shared" si="248"/>
        <v>0</v>
      </c>
      <c r="FH123" s="3">
        <f t="shared" si="165"/>
        <v>0</v>
      </c>
      <c r="FI123" s="67">
        <f t="shared" si="166"/>
        <v>0</v>
      </c>
      <c r="FJ123" s="3">
        <f t="shared" si="167"/>
        <v>0</v>
      </c>
      <c r="FK123" s="3">
        <f t="shared" si="168"/>
        <v>0</v>
      </c>
      <c r="FL123" s="3">
        <f t="shared" si="249"/>
        <v>0</v>
      </c>
      <c r="FM123" s="3">
        <f t="shared" si="250"/>
        <v>0</v>
      </c>
      <c r="FN123" s="3">
        <f t="shared" si="251"/>
        <v>0</v>
      </c>
      <c r="FO123" s="2">
        <f t="shared" si="169"/>
        <v>0</v>
      </c>
      <c r="FP123" s="2">
        <f t="shared" si="170"/>
        <v>0</v>
      </c>
      <c r="FQ123" s="2">
        <f t="shared" si="252"/>
        <v>0</v>
      </c>
      <c r="FR123" s="6" t="str">
        <f>IF(A123=1,1,IF(DW123="","",COUNTA($DW$31:DW123)+1))</f>
        <v/>
      </c>
      <c r="FS123" s="6" t="str">
        <f t="shared" si="171"/>
        <v/>
      </c>
      <c r="FT123" s="43">
        <f t="shared" si="253"/>
        <v>0</v>
      </c>
      <c r="FU123" s="23">
        <f t="shared" si="254"/>
        <v>0</v>
      </c>
      <c r="FV123" s="21">
        <f t="shared" si="255"/>
        <v>0</v>
      </c>
    </row>
    <row r="124" spans="1:178">
      <c r="A124" s="4" t="str">
        <f t="shared" si="172"/>
        <v/>
      </c>
      <c r="B124" s="33"/>
      <c r="C124" s="33"/>
      <c r="D124" s="33"/>
      <c r="E124" s="33"/>
      <c r="F124" s="33"/>
      <c r="G124" s="11" t="str">
        <f t="shared" si="139"/>
        <v/>
      </c>
      <c r="H124" s="3" t="str">
        <f t="shared" si="173"/>
        <v/>
      </c>
      <c r="I124" s="3" t="str">
        <f t="shared" si="140"/>
        <v/>
      </c>
      <c r="J124" s="3" t="str">
        <f t="shared" si="174"/>
        <v/>
      </c>
      <c r="K124" s="3" t="str">
        <f t="shared" si="141"/>
        <v/>
      </c>
      <c r="L124" s="2" t="str">
        <f t="shared" si="142"/>
        <v/>
      </c>
      <c r="M124" s="8" t="str">
        <f t="shared" si="175"/>
        <v/>
      </c>
      <c r="N124" s="8" t="str">
        <f t="shared" si="143"/>
        <v/>
      </c>
      <c r="O124" s="8" t="str">
        <f t="shared" si="176"/>
        <v/>
      </c>
      <c r="P124" s="8" t="str">
        <f t="shared" si="144"/>
        <v/>
      </c>
      <c r="Q124" s="2" t="str">
        <f t="shared" si="145"/>
        <v/>
      </c>
      <c r="R124" s="3" t="str">
        <f t="shared" si="146"/>
        <v/>
      </c>
      <c r="S124" s="3" t="str">
        <f t="shared" si="147"/>
        <v/>
      </c>
      <c r="T124" s="3" t="str">
        <f t="shared" si="177"/>
        <v/>
      </c>
      <c r="U124" s="8" t="str">
        <f t="shared" si="148"/>
        <v/>
      </c>
      <c r="V124" s="2" t="str">
        <f t="shared" si="149"/>
        <v/>
      </c>
      <c r="W124" s="2" t="str">
        <f t="shared" si="150"/>
        <v/>
      </c>
      <c r="X124" s="2" t="str">
        <f t="shared" si="256"/>
        <v/>
      </c>
      <c r="Y124" s="2" t="str">
        <f t="shared" si="151"/>
        <v/>
      </c>
      <c r="Z124" s="46" t="str">
        <f t="shared" si="178"/>
        <v/>
      </c>
      <c r="AA124" s="46" t="str">
        <f t="shared" si="179"/>
        <v/>
      </c>
      <c r="AB124" s="47"/>
      <c r="AC124" s="46" t="str">
        <f t="shared" si="180"/>
        <v/>
      </c>
      <c r="AD124" s="47" t="str">
        <f t="shared" si="181"/>
        <v/>
      </c>
      <c r="AE124" s="48" t="str">
        <f t="shared" si="182"/>
        <v/>
      </c>
      <c r="AF124" s="49" t="str">
        <f t="shared" si="136"/>
        <v/>
      </c>
      <c r="AG124" s="49" t="str">
        <f t="shared" si="136"/>
        <v/>
      </c>
      <c r="AH124" s="49" t="str">
        <f t="shared" si="136"/>
        <v/>
      </c>
      <c r="AI124" s="47" t="str">
        <f t="shared" si="136"/>
        <v/>
      </c>
      <c r="AJ124" s="47" t="str">
        <f t="shared" si="136"/>
        <v/>
      </c>
      <c r="AK124" s="46" t="str">
        <f t="shared" si="136"/>
        <v/>
      </c>
      <c r="AL124" s="47"/>
      <c r="AM124" s="53" t="str">
        <f t="shared" si="183"/>
        <v/>
      </c>
      <c r="AN124" s="50" t="str">
        <f t="shared" si="184"/>
        <v/>
      </c>
      <c r="AO124" s="51"/>
      <c r="AP124" s="52" t="str">
        <f t="shared" si="185"/>
        <v/>
      </c>
      <c r="AQ124" s="52" t="str">
        <f t="shared" si="186"/>
        <v/>
      </c>
      <c r="AR124" s="47">
        <f t="shared" si="187"/>
        <v>0</v>
      </c>
      <c r="AS124" s="53" t="str">
        <f t="shared" si="188"/>
        <v/>
      </c>
      <c r="AT124" s="52" t="str">
        <f t="shared" si="189"/>
        <v/>
      </c>
      <c r="AU124" s="9" t="str">
        <f t="shared" si="190"/>
        <v/>
      </c>
      <c r="AV124" s="9" t="str">
        <f t="shared" si="191"/>
        <v/>
      </c>
      <c r="AW124" s="12" t="str">
        <f t="shared" si="192"/>
        <v/>
      </c>
      <c r="AX124" s="9" t="str">
        <f t="shared" si="193"/>
        <v/>
      </c>
      <c r="AY124" s="12" t="str">
        <f t="shared" si="194"/>
        <v/>
      </c>
      <c r="AZ124" s="10" t="str">
        <f t="shared" si="195"/>
        <v/>
      </c>
      <c r="BA124" s="10" t="str">
        <f t="shared" si="196"/>
        <v/>
      </c>
      <c r="BB124" s="10" t="str">
        <f t="shared" si="197"/>
        <v/>
      </c>
      <c r="BC124" s="10" t="str">
        <f t="shared" si="198"/>
        <v/>
      </c>
      <c r="BD124" s="10" t="str">
        <f t="shared" si="199"/>
        <v/>
      </c>
      <c r="BE124" s="12" t="str">
        <f t="shared" si="200"/>
        <v/>
      </c>
      <c r="BF124" s="9" t="str">
        <f t="shared" si="201"/>
        <v/>
      </c>
      <c r="BG124" s="9" t="str">
        <f t="shared" si="202"/>
        <v/>
      </c>
      <c r="BH124" s="7" t="str">
        <f t="shared" si="203"/>
        <v/>
      </c>
      <c r="BI124" s="7" t="str">
        <f t="shared" si="204"/>
        <v/>
      </c>
      <c r="BJ124" s="12" t="str">
        <f t="shared" si="205"/>
        <v/>
      </c>
      <c r="BK124" s="80" t="str">
        <f t="shared" si="206"/>
        <v/>
      </c>
      <c r="BL124" s="7" t="str">
        <f t="shared" si="207"/>
        <v/>
      </c>
      <c r="BM124" s="7" t="str">
        <f t="shared" si="257"/>
        <v/>
      </c>
      <c r="BN124" s="12" t="str">
        <f t="shared" si="208"/>
        <v/>
      </c>
      <c r="BO124" s="9" t="str">
        <f t="shared" si="209"/>
        <v/>
      </c>
      <c r="BP124" s="2" t="str">
        <f t="shared" si="210"/>
        <v/>
      </c>
      <c r="BQ124" s="2" t="str">
        <f t="shared" si="211"/>
        <v/>
      </c>
      <c r="BR124" s="20" t="str">
        <f t="shared" si="152"/>
        <v/>
      </c>
      <c r="BS124" s="20" t="str">
        <f t="shared" si="152"/>
        <v/>
      </c>
      <c r="BT124" s="20" t="str">
        <f t="shared" si="152"/>
        <v/>
      </c>
      <c r="BU124" s="86" t="str">
        <f t="shared" si="212"/>
        <v/>
      </c>
      <c r="BV124" s="86" t="str">
        <f t="shared" si="213"/>
        <v/>
      </c>
      <c r="BW124" s="20" t="str">
        <f t="shared" si="152"/>
        <v/>
      </c>
      <c r="BX124" s="86" t="str">
        <f t="shared" si="152"/>
        <v/>
      </c>
      <c r="BY124" s="86" t="str">
        <f t="shared" si="152"/>
        <v/>
      </c>
      <c r="BZ124" s="86" t="str">
        <f t="shared" si="152"/>
        <v/>
      </c>
      <c r="CA124" s="86" t="str">
        <f t="shared" si="152"/>
        <v/>
      </c>
      <c r="CB124" s="86" t="str">
        <f t="shared" si="152"/>
        <v/>
      </c>
      <c r="CC124" s="86" t="str">
        <f t="shared" si="152"/>
        <v/>
      </c>
      <c r="CD124" s="86" t="str">
        <f t="shared" si="152"/>
        <v/>
      </c>
      <c r="CE124" s="20" t="str">
        <f t="shared" si="258"/>
        <v/>
      </c>
      <c r="CF124" s="14" t="str">
        <f t="shared" si="214"/>
        <v/>
      </c>
      <c r="CG124" s="14" t="str">
        <f t="shared" si="215"/>
        <v/>
      </c>
      <c r="CH124" s="8">
        <f t="shared" si="216"/>
        <v>0</v>
      </c>
      <c r="CI124" s="9" t="str">
        <f t="shared" si="217"/>
        <v/>
      </c>
      <c r="CJ124" s="9" t="str">
        <f t="shared" si="218"/>
        <v/>
      </c>
      <c r="CK124" s="9" t="str">
        <f t="shared" si="219"/>
        <v/>
      </c>
      <c r="CL124" s="9" t="str">
        <f t="shared" si="220"/>
        <v/>
      </c>
      <c r="CM124" s="9" t="str">
        <f t="shared" si="221"/>
        <v/>
      </c>
      <c r="CN124" s="9" t="str">
        <f t="shared" si="222"/>
        <v/>
      </c>
      <c r="CO124" s="9" t="str">
        <f t="shared" si="223"/>
        <v/>
      </c>
      <c r="CP124" s="9" t="str">
        <f t="shared" si="223"/>
        <v/>
      </c>
      <c r="CQ124" s="9" t="str">
        <f t="shared" si="223"/>
        <v/>
      </c>
      <c r="CR124" s="9" t="str">
        <f t="shared" si="223"/>
        <v/>
      </c>
      <c r="CS124" s="9" t="str">
        <f t="shared" si="223"/>
        <v/>
      </c>
      <c r="CT124" s="9" t="str">
        <f t="shared" si="223"/>
        <v/>
      </c>
      <c r="CU124" s="9" t="str">
        <f t="shared" si="223"/>
        <v/>
      </c>
      <c r="CV124" s="9" t="str">
        <f t="shared" si="224"/>
        <v/>
      </c>
      <c r="CW124" s="9" t="str">
        <f t="shared" si="225"/>
        <v/>
      </c>
      <c r="CX124" s="9" t="str">
        <f t="shared" si="225"/>
        <v/>
      </c>
      <c r="CY124" s="9" t="str">
        <f t="shared" si="225"/>
        <v/>
      </c>
      <c r="CZ124" s="9" t="str">
        <f t="shared" si="225"/>
        <v/>
      </c>
      <c r="DA124" s="9" t="str">
        <f t="shared" si="225"/>
        <v/>
      </c>
      <c r="DB124" s="9" t="str">
        <f t="shared" si="225"/>
        <v/>
      </c>
      <c r="DC124" s="9" t="str">
        <f t="shared" si="225"/>
        <v/>
      </c>
      <c r="DD124" s="2" t="str">
        <f t="shared" si="226"/>
        <v/>
      </c>
      <c r="DE124" s="2" t="str">
        <f t="shared" si="227"/>
        <v/>
      </c>
      <c r="DF124" s="2" t="str">
        <f t="shared" si="228"/>
        <v/>
      </c>
      <c r="DG124" s="2" t="str">
        <f t="shared" si="229"/>
        <v/>
      </c>
      <c r="DH124" s="2" t="str">
        <f t="shared" si="230"/>
        <v/>
      </c>
      <c r="DI124" s="2" t="str">
        <f t="shared" si="231"/>
        <v/>
      </c>
      <c r="DJ124" s="2" t="str">
        <f t="shared" si="232"/>
        <v/>
      </c>
      <c r="DK124" s="2" t="str">
        <f t="shared" si="233"/>
        <v/>
      </c>
      <c r="DL124" s="16" t="str">
        <f t="shared" si="234"/>
        <v/>
      </c>
      <c r="DM124" s="16" t="str">
        <f t="shared" si="235"/>
        <v/>
      </c>
      <c r="DN124" s="16" t="str">
        <f t="shared" si="236"/>
        <v/>
      </c>
      <c r="DO124" s="72" t="str">
        <f t="shared" si="237"/>
        <v/>
      </c>
      <c r="DP124" s="16" t="str">
        <f t="shared" si="238"/>
        <v/>
      </c>
      <c r="DQ124" s="16" t="str">
        <f t="shared" si="239"/>
        <v/>
      </c>
      <c r="DR124" s="2" t="str">
        <f t="shared" si="240"/>
        <v/>
      </c>
      <c r="DS124" s="2" t="str">
        <f t="shared" si="241"/>
        <v/>
      </c>
      <c r="DT124" s="2" t="str">
        <f t="shared" si="242"/>
        <v/>
      </c>
      <c r="DU124" s="2" t="str">
        <f t="shared" si="243"/>
        <v/>
      </c>
      <c r="DV124" s="15"/>
      <c r="DW124" s="17"/>
      <c r="DX124" s="17"/>
      <c r="DY124" s="47" t="str">
        <f t="shared" si="261"/>
        <v/>
      </c>
      <c r="DZ124" s="47" t="str">
        <f t="shared" si="261"/>
        <v/>
      </c>
      <c r="EA124" s="47" t="str">
        <f t="shared" si="261"/>
        <v/>
      </c>
      <c r="EB124" s="47" t="str">
        <f t="shared" si="261"/>
        <v/>
      </c>
      <c r="EC124" s="49" t="str">
        <f t="shared" si="261"/>
        <v/>
      </c>
      <c r="ED124" s="49" t="str">
        <f t="shared" si="261"/>
        <v/>
      </c>
      <c r="EE124" s="47" t="str">
        <f t="shared" si="261"/>
        <v/>
      </c>
      <c r="EF124" s="47" t="str">
        <f t="shared" si="261"/>
        <v/>
      </c>
      <c r="EG124" s="47" t="str">
        <f t="shared" si="261"/>
        <v/>
      </c>
      <c r="EH124" s="6">
        <f t="shared" si="153"/>
        <v>0</v>
      </c>
      <c r="EI124" s="6">
        <f t="shared" si="154"/>
        <v>0</v>
      </c>
      <c r="EJ124" s="2" t="str">
        <f t="shared" si="155"/>
        <v/>
      </c>
      <c r="EK124" s="2" t="str">
        <f t="shared" si="156"/>
        <v/>
      </c>
      <c r="EL124" s="2" t="str">
        <f t="shared" si="260"/>
        <v/>
      </c>
      <c r="EM124" s="2" t="str">
        <f t="shared" si="157"/>
        <v/>
      </c>
      <c r="EN124" s="2" t="str">
        <f t="shared" si="158"/>
        <v/>
      </c>
      <c r="EO124" s="2">
        <f t="shared" si="159"/>
        <v>0</v>
      </c>
      <c r="EP124" s="2">
        <f t="shared" si="244"/>
        <v>0</v>
      </c>
      <c r="EQ124" s="2"/>
      <c r="ER124" s="2"/>
      <c r="ES124" s="2"/>
      <c r="ET124" s="2"/>
      <c r="EU124" s="2"/>
      <c r="EV124" s="2"/>
      <c r="EW124" s="2">
        <f t="shared" si="160"/>
        <v>0</v>
      </c>
      <c r="EX124" s="2">
        <f t="shared" si="161"/>
        <v>0</v>
      </c>
      <c r="EY124" s="2">
        <f t="shared" si="245"/>
        <v>0</v>
      </c>
      <c r="EZ124" s="2">
        <f t="shared" si="162"/>
        <v>0</v>
      </c>
      <c r="FA124" s="2">
        <f t="shared" si="163"/>
        <v>0</v>
      </c>
      <c r="FB124" s="59"/>
      <c r="FC124" s="2">
        <f t="shared" si="164"/>
        <v>0</v>
      </c>
      <c r="FD124" s="2">
        <f t="shared" si="246"/>
        <v>0</v>
      </c>
      <c r="FE124" s="3">
        <f t="shared" si="259"/>
        <v>0</v>
      </c>
      <c r="FF124" s="3">
        <f t="shared" si="247"/>
        <v>0</v>
      </c>
      <c r="FG124" s="3">
        <f t="shared" si="248"/>
        <v>0</v>
      </c>
      <c r="FH124" s="3">
        <f t="shared" si="165"/>
        <v>0</v>
      </c>
      <c r="FI124" s="67">
        <f t="shared" si="166"/>
        <v>0</v>
      </c>
      <c r="FJ124" s="3">
        <f t="shared" si="167"/>
        <v>0</v>
      </c>
      <c r="FK124" s="3">
        <f t="shared" si="168"/>
        <v>0</v>
      </c>
      <c r="FL124" s="3">
        <f t="shared" si="249"/>
        <v>0</v>
      </c>
      <c r="FM124" s="3">
        <f t="shared" si="250"/>
        <v>0</v>
      </c>
      <c r="FN124" s="3">
        <f t="shared" si="251"/>
        <v>0</v>
      </c>
      <c r="FO124" s="2">
        <f t="shared" si="169"/>
        <v>0</v>
      </c>
      <c r="FP124" s="2">
        <f t="shared" si="170"/>
        <v>0</v>
      </c>
      <c r="FQ124" s="2">
        <f t="shared" si="252"/>
        <v>0</v>
      </c>
      <c r="FR124" s="6" t="str">
        <f>IF(A124=1,1,IF(DW124="","",COUNTA($DW$31:DW124)+1))</f>
        <v/>
      </c>
      <c r="FS124" s="6" t="str">
        <f t="shared" si="171"/>
        <v/>
      </c>
      <c r="FT124" s="43">
        <f t="shared" si="253"/>
        <v>0</v>
      </c>
      <c r="FU124" s="23">
        <f t="shared" si="254"/>
        <v>0</v>
      </c>
      <c r="FV124" s="21">
        <f t="shared" si="255"/>
        <v>0</v>
      </c>
    </row>
    <row r="125" spans="1:178">
      <c r="A125" s="4" t="str">
        <f t="shared" si="172"/>
        <v/>
      </c>
      <c r="B125" s="33"/>
      <c r="C125" s="33"/>
      <c r="D125" s="33"/>
      <c r="E125" s="33"/>
      <c r="F125" s="33"/>
      <c r="G125" s="11" t="str">
        <f t="shared" si="139"/>
        <v/>
      </c>
      <c r="H125" s="3" t="str">
        <f t="shared" si="173"/>
        <v/>
      </c>
      <c r="I125" s="3" t="str">
        <f t="shared" si="140"/>
        <v/>
      </c>
      <c r="J125" s="3" t="str">
        <f t="shared" si="174"/>
        <v/>
      </c>
      <c r="K125" s="3" t="str">
        <f t="shared" si="141"/>
        <v/>
      </c>
      <c r="L125" s="2" t="str">
        <f t="shared" si="142"/>
        <v/>
      </c>
      <c r="M125" s="8" t="str">
        <f t="shared" si="175"/>
        <v/>
      </c>
      <c r="N125" s="8" t="str">
        <f t="shared" si="143"/>
        <v/>
      </c>
      <c r="O125" s="8" t="str">
        <f t="shared" si="176"/>
        <v/>
      </c>
      <c r="P125" s="8" t="str">
        <f t="shared" si="144"/>
        <v/>
      </c>
      <c r="Q125" s="2" t="str">
        <f t="shared" si="145"/>
        <v/>
      </c>
      <c r="R125" s="3" t="str">
        <f t="shared" si="146"/>
        <v/>
      </c>
      <c r="S125" s="3" t="str">
        <f t="shared" si="147"/>
        <v/>
      </c>
      <c r="T125" s="3" t="str">
        <f t="shared" si="177"/>
        <v/>
      </c>
      <c r="U125" s="8" t="str">
        <f t="shared" si="148"/>
        <v/>
      </c>
      <c r="V125" s="2" t="str">
        <f t="shared" si="149"/>
        <v/>
      </c>
      <c r="W125" s="2" t="str">
        <f t="shared" si="150"/>
        <v/>
      </c>
      <c r="X125" s="2" t="str">
        <f t="shared" si="256"/>
        <v/>
      </c>
      <c r="Y125" s="2" t="str">
        <f t="shared" si="151"/>
        <v/>
      </c>
      <c r="Z125" s="46" t="str">
        <f t="shared" si="178"/>
        <v/>
      </c>
      <c r="AA125" s="46" t="str">
        <f t="shared" si="179"/>
        <v/>
      </c>
      <c r="AB125" s="47"/>
      <c r="AC125" s="46" t="str">
        <f t="shared" si="180"/>
        <v/>
      </c>
      <c r="AD125" s="47" t="str">
        <f t="shared" si="181"/>
        <v/>
      </c>
      <c r="AE125" s="48" t="str">
        <f t="shared" si="182"/>
        <v/>
      </c>
      <c r="AF125" s="49" t="str">
        <f t="shared" si="136"/>
        <v/>
      </c>
      <c r="AG125" s="49" t="str">
        <f t="shared" si="136"/>
        <v/>
      </c>
      <c r="AH125" s="49" t="str">
        <f t="shared" si="136"/>
        <v/>
      </c>
      <c r="AI125" s="47" t="str">
        <f t="shared" si="136"/>
        <v/>
      </c>
      <c r="AJ125" s="47" t="str">
        <f t="shared" si="136"/>
        <v/>
      </c>
      <c r="AK125" s="46" t="str">
        <f t="shared" si="136"/>
        <v/>
      </c>
      <c r="AL125" s="47"/>
      <c r="AM125" s="53" t="str">
        <f t="shared" si="183"/>
        <v/>
      </c>
      <c r="AN125" s="50" t="str">
        <f t="shared" si="184"/>
        <v/>
      </c>
      <c r="AO125" s="51"/>
      <c r="AP125" s="52" t="str">
        <f t="shared" si="185"/>
        <v/>
      </c>
      <c r="AQ125" s="52" t="str">
        <f t="shared" si="186"/>
        <v/>
      </c>
      <c r="AR125" s="47">
        <f t="shared" si="187"/>
        <v>0</v>
      </c>
      <c r="AS125" s="53" t="str">
        <f t="shared" si="188"/>
        <v/>
      </c>
      <c r="AT125" s="52" t="str">
        <f t="shared" si="189"/>
        <v/>
      </c>
      <c r="AU125" s="9" t="str">
        <f t="shared" si="190"/>
        <v/>
      </c>
      <c r="AV125" s="9" t="str">
        <f t="shared" si="191"/>
        <v/>
      </c>
      <c r="AW125" s="12" t="str">
        <f t="shared" si="192"/>
        <v/>
      </c>
      <c r="AX125" s="9" t="str">
        <f t="shared" si="193"/>
        <v/>
      </c>
      <c r="AY125" s="12" t="str">
        <f t="shared" si="194"/>
        <v/>
      </c>
      <c r="AZ125" s="10" t="str">
        <f t="shared" si="195"/>
        <v/>
      </c>
      <c r="BA125" s="10" t="str">
        <f t="shared" si="196"/>
        <v/>
      </c>
      <c r="BB125" s="10" t="str">
        <f t="shared" si="197"/>
        <v/>
      </c>
      <c r="BC125" s="10" t="str">
        <f t="shared" si="198"/>
        <v/>
      </c>
      <c r="BD125" s="10" t="str">
        <f t="shared" si="199"/>
        <v/>
      </c>
      <c r="BE125" s="12" t="str">
        <f t="shared" si="200"/>
        <v/>
      </c>
      <c r="BF125" s="9" t="str">
        <f t="shared" si="201"/>
        <v/>
      </c>
      <c r="BG125" s="9" t="str">
        <f t="shared" si="202"/>
        <v/>
      </c>
      <c r="BH125" s="7" t="str">
        <f t="shared" si="203"/>
        <v/>
      </c>
      <c r="BI125" s="7" t="str">
        <f t="shared" si="204"/>
        <v/>
      </c>
      <c r="BJ125" s="12" t="str">
        <f t="shared" si="205"/>
        <v/>
      </c>
      <c r="BK125" s="80" t="str">
        <f t="shared" si="206"/>
        <v/>
      </c>
      <c r="BL125" s="7" t="str">
        <f t="shared" si="207"/>
        <v/>
      </c>
      <c r="BM125" s="7" t="str">
        <f t="shared" si="257"/>
        <v/>
      </c>
      <c r="BN125" s="12" t="str">
        <f t="shared" si="208"/>
        <v/>
      </c>
      <c r="BO125" s="9" t="str">
        <f t="shared" si="209"/>
        <v/>
      </c>
      <c r="BP125" s="2" t="str">
        <f t="shared" si="210"/>
        <v/>
      </c>
      <c r="BQ125" s="2" t="str">
        <f t="shared" si="211"/>
        <v/>
      </c>
      <c r="BR125" s="20" t="str">
        <f t="shared" si="152"/>
        <v/>
      </c>
      <c r="BS125" s="20" t="str">
        <f t="shared" si="152"/>
        <v/>
      </c>
      <c r="BT125" s="20" t="str">
        <f t="shared" si="152"/>
        <v/>
      </c>
      <c r="BU125" s="86" t="str">
        <f t="shared" si="212"/>
        <v/>
      </c>
      <c r="BV125" s="86" t="str">
        <f t="shared" si="213"/>
        <v/>
      </c>
      <c r="BW125" s="20" t="str">
        <f t="shared" si="152"/>
        <v/>
      </c>
      <c r="BX125" s="86" t="str">
        <f t="shared" si="152"/>
        <v/>
      </c>
      <c r="BY125" s="86" t="str">
        <f t="shared" si="152"/>
        <v/>
      </c>
      <c r="BZ125" s="86" t="str">
        <f t="shared" si="152"/>
        <v/>
      </c>
      <c r="CA125" s="86" t="str">
        <f t="shared" si="152"/>
        <v/>
      </c>
      <c r="CB125" s="86" t="str">
        <f t="shared" si="152"/>
        <v/>
      </c>
      <c r="CC125" s="86" t="str">
        <f t="shared" si="152"/>
        <v/>
      </c>
      <c r="CD125" s="86" t="str">
        <f t="shared" si="152"/>
        <v/>
      </c>
      <c r="CE125" s="20" t="str">
        <f t="shared" si="258"/>
        <v/>
      </c>
      <c r="CF125" s="14" t="str">
        <f t="shared" si="214"/>
        <v/>
      </c>
      <c r="CG125" s="14" t="str">
        <f t="shared" si="215"/>
        <v/>
      </c>
      <c r="CH125" s="8">
        <f t="shared" si="216"/>
        <v>0</v>
      </c>
      <c r="CI125" s="9" t="str">
        <f t="shared" si="217"/>
        <v/>
      </c>
      <c r="CJ125" s="9" t="str">
        <f t="shared" si="218"/>
        <v/>
      </c>
      <c r="CK125" s="9" t="str">
        <f t="shared" si="219"/>
        <v/>
      </c>
      <c r="CL125" s="9" t="str">
        <f t="shared" si="220"/>
        <v/>
      </c>
      <c r="CM125" s="9" t="str">
        <f t="shared" si="221"/>
        <v/>
      </c>
      <c r="CN125" s="9" t="str">
        <f t="shared" si="222"/>
        <v/>
      </c>
      <c r="CO125" s="9" t="str">
        <f t="shared" si="223"/>
        <v/>
      </c>
      <c r="CP125" s="9" t="str">
        <f t="shared" si="223"/>
        <v/>
      </c>
      <c r="CQ125" s="9" t="str">
        <f t="shared" si="223"/>
        <v/>
      </c>
      <c r="CR125" s="9" t="str">
        <f t="shared" si="223"/>
        <v/>
      </c>
      <c r="CS125" s="9" t="str">
        <f t="shared" si="223"/>
        <v/>
      </c>
      <c r="CT125" s="9" t="str">
        <f t="shared" si="223"/>
        <v/>
      </c>
      <c r="CU125" s="9" t="str">
        <f t="shared" si="223"/>
        <v/>
      </c>
      <c r="CV125" s="9" t="str">
        <f t="shared" si="224"/>
        <v/>
      </c>
      <c r="CW125" s="9" t="str">
        <f t="shared" si="225"/>
        <v/>
      </c>
      <c r="CX125" s="9" t="str">
        <f t="shared" si="225"/>
        <v/>
      </c>
      <c r="CY125" s="9" t="str">
        <f t="shared" si="225"/>
        <v/>
      </c>
      <c r="CZ125" s="9" t="str">
        <f t="shared" si="225"/>
        <v/>
      </c>
      <c r="DA125" s="9" t="str">
        <f t="shared" si="225"/>
        <v/>
      </c>
      <c r="DB125" s="9" t="str">
        <f t="shared" si="225"/>
        <v/>
      </c>
      <c r="DC125" s="9" t="str">
        <f t="shared" si="225"/>
        <v/>
      </c>
      <c r="DD125" s="2" t="str">
        <f t="shared" si="226"/>
        <v/>
      </c>
      <c r="DE125" s="2" t="str">
        <f t="shared" si="227"/>
        <v/>
      </c>
      <c r="DF125" s="2" t="str">
        <f t="shared" si="228"/>
        <v/>
      </c>
      <c r="DG125" s="2" t="str">
        <f t="shared" si="229"/>
        <v/>
      </c>
      <c r="DH125" s="2" t="str">
        <f t="shared" si="230"/>
        <v/>
      </c>
      <c r="DI125" s="2" t="str">
        <f t="shared" si="231"/>
        <v/>
      </c>
      <c r="DJ125" s="2" t="str">
        <f t="shared" si="232"/>
        <v/>
      </c>
      <c r="DK125" s="2" t="str">
        <f t="shared" si="233"/>
        <v/>
      </c>
      <c r="DL125" s="16" t="str">
        <f t="shared" si="234"/>
        <v/>
      </c>
      <c r="DM125" s="16" t="str">
        <f t="shared" si="235"/>
        <v/>
      </c>
      <c r="DN125" s="16" t="str">
        <f t="shared" si="236"/>
        <v/>
      </c>
      <c r="DO125" s="72" t="str">
        <f t="shared" si="237"/>
        <v/>
      </c>
      <c r="DP125" s="16" t="str">
        <f t="shared" si="238"/>
        <v/>
      </c>
      <c r="DQ125" s="16" t="str">
        <f t="shared" si="239"/>
        <v/>
      </c>
      <c r="DR125" s="2" t="str">
        <f t="shared" si="240"/>
        <v/>
      </c>
      <c r="DS125" s="2" t="str">
        <f t="shared" si="241"/>
        <v/>
      </c>
      <c r="DT125" s="2" t="str">
        <f t="shared" si="242"/>
        <v/>
      </c>
      <c r="DU125" s="2" t="str">
        <f t="shared" si="243"/>
        <v/>
      </c>
      <c r="DV125" s="15"/>
      <c r="DW125" s="17"/>
      <c r="DX125" s="17"/>
      <c r="DY125" s="47" t="str">
        <f t="shared" si="261"/>
        <v/>
      </c>
      <c r="DZ125" s="47" t="str">
        <f t="shared" si="261"/>
        <v/>
      </c>
      <c r="EA125" s="47" t="str">
        <f t="shared" si="261"/>
        <v/>
      </c>
      <c r="EB125" s="47" t="str">
        <f t="shared" si="261"/>
        <v/>
      </c>
      <c r="EC125" s="49" t="str">
        <f t="shared" si="261"/>
        <v/>
      </c>
      <c r="ED125" s="49" t="str">
        <f t="shared" si="261"/>
        <v/>
      </c>
      <c r="EE125" s="47" t="str">
        <f t="shared" si="261"/>
        <v/>
      </c>
      <c r="EF125" s="47" t="str">
        <f t="shared" si="261"/>
        <v/>
      </c>
      <c r="EG125" s="47" t="str">
        <f t="shared" si="261"/>
        <v/>
      </c>
      <c r="EH125" s="6">
        <f t="shared" si="153"/>
        <v>0</v>
      </c>
      <c r="EI125" s="6">
        <f t="shared" si="154"/>
        <v>0</v>
      </c>
      <c r="EJ125" s="2" t="str">
        <f t="shared" si="155"/>
        <v/>
      </c>
      <c r="EK125" s="2" t="str">
        <f t="shared" si="156"/>
        <v/>
      </c>
      <c r="EL125" s="2" t="str">
        <f t="shared" si="260"/>
        <v/>
      </c>
      <c r="EM125" s="2" t="str">
        <f t="shared" si="157"/>
        <v/>
      </c>
      <c r="EN125" s="2" t="str">
        <f t="shared" si="158"/>
        <v/>
      </c>
      <c r="EO125" s="2">
        <f t="shared" si="159"/>
        <v>0</v>
      </c>
      <c r="EP125" s="2">
        <f t="shared" si="244"/>
        <v>0</v>
      </c>
      <c r="EQ125" s="2"/>
      <c r="ER125" s="2"/>
      <c r="ES125" s="2"/>
      <c r="ET125" s="2"/>
      <c r="EU125" s="2"/>
      <c r="EV125" s="2"/>
      <c r="EW125" s="2">
        <f t="shared" si="160"/>
        <v>0</v>
      </c>
      <c r="EX125" s="2">
        <f t="shared" si="161"/>
        <v>0</v>
      </c>
      <c r="EY125" s="2">
        <f t="shared" si="245"/>
        <v>0</v>
      </c>
      <c r="EZ125" s="2">
        <f t="shared" si="162"/>
        <v>0</v>
      </c>
      <c r="FA125" s="2">
        <f t="shared" si="163"/>
        <v>0</v>
      </c>
      <c r="FB125" s="59"/>
      <c r="FC125" s="2">
        <f t="shared" si="164"/>
        <v>0</v>
      </c>
      <c r="FD125" s="2">
        <f t="shared" si="246"/>
        <v>0</v>
      </c>
      <c r="FE125" s="3">
        <f t="shared" si="259"/>
        <v>0</v>
      </c>
      <c r="FF125" s="3">
        <f t="shared" si="247"/>
        <v>0</v>
      </c>
      <c r="FG125" s="3">
        <f t="shared" si="248"/>
        <v>0</v>
      </c>
      <c r="FH125" s="3">
        <f t="shared" si="165"/>
        <v>0</v>
      </c>
      <c r="FI125" s="67">
        <f t="shared" si="166"/>
        <v>0</v>
      </c>
      <c r="FJ125" s="3">
        <f t="shared" si="167"/>
        <v>0</v>
      </c>
      <c r="FK125" s="3">
        <f t="shared" si="168"/>
        <v>0</v>
      </c>
      <c r="FL125" s="3">
        <f t="shared" si="249"/>
        <v>0</v>
      </c>
      <c r="FM125" s="3">
        <f t="shared" si="250"/>
        <v>0</v>
      </c>
      <c r="FN125" s="3">
        <f t="shared" si="251"/>
        <v>0</v>
      </c>
      <c r="FO125" s="2">
        <f t="shared" si="169"/>
        <v>0</v>
      </c>
      <c r="FP125" s="2">
        <f t="shared" si="170"/>
        <v>0</v>
      </c>
      <c r="FQ125" s="2">
        <f t="shared" si="252"/>
        <v>0</v>
      </c>
      <c r="FR125" s="6" t="str">
        <f>IF(A125=1,1,IF(DW125="","",COUNTA($DW$31:DW125)+1))</f>
        <v/>
      </c>
      <c r="FS125" s="6" t="str">
        <f t="shared" si="171"/>
        <v/>
      </c>
      <c r="FT125" s="43">
        <f t="shared" si="253"/>
        <v>0</v>
      </c>
      <c r="FU125" s="23">
        <f t="shared" si="254"/>
        <v>0</v>
      </c>
      <c r="FV125" s="21">
        <f t="shared" si="255"/>
        <v>0</v>
      </c>
    </row>
    <row r="126" spans="1:178">
      <c r="A126" s="4" t="str">
        <f t="shared" si="172"/>
        <v/>
      </c>
      <c r="B126" s="33"/>
      <c r="C126" s="33"/>
      <c r="D126" s="33"/>
      <c r="E126" s="33"/>
      <c r="F126" s="33"/>
      <c r="G126" s="11" t="str">
        <f t="shared" si="139"/>
        <v/>
      </c>
      <c r="H126" s="3" t="str">
        <f t="shared" si="173"/>
        <v/>
      </c>
      <c r="I126" s="3" t="str">
        <f t="shared" si="140"/>
        <v/>
      </c>
      <c r="J126" s="3" t="str">
        <f t="shared" si="174"/>
        <v/>
      </c>
      <c r="K126" s="3" t="str">
        <f t="shared" si="141"/>
        <v/>
      </c>
      <c r="L126" s="2" t="str">
        <f t="shared" si="142"/>
        <v/>
      </c>
      <c r="M126" s="8" t="str">
        <f t="shared" si="175"/>
        <v/>
      </c>
      <c r="N126" s="8" t="str">
        <f t="shared" si="143"/>
        <v/>
      </c>
      <c r="O126" s="8" t="str">
        <f t="shared" si="176"/>
        <v/>
      </c>
      <c r="P126" s="8" t="str">
        <f t="shared" si="144"/>
        <v/>
      </c>
      <c r="Q126" s="2" t="str">
        <f t="shared" si="145"/>
        <v/>
      </c>
      <c r="R126" s="3" t="str">
        <f t="shared" si="146"/>
        <v/>
      </c>
      <c r="S126" s="3" t="str">
        <f t="shared" si="147"/>
        <v/>
      </c>
      <c r="T126" s="3" t="str">
        <f t="shared" si="177"/>
        <v/>
      </c>
      <c r="U126" s="8" t="str">
        <f t="shared" si="148"/>
        <v/>
      </c>
      <c r="V126" s="2" t="str">
        <f t="shared" si="149"/>
        <v/>
      </c>
      <c r="W126" s="2" t="str">
        <f t="shared" si="150"/>
        <v/>
      </c>
      <c r="X126" s="2" t="str">
        <f t="shared" si="256"/>
        <v/>
      </c>
      <c r="Y126" s="2" t="str">
        <f t="shared" si="151"/>
        <v/>
      </c>
      <c r="Z126" s="46" t="str">
        <f t="shared" si="178"/>
        <v/>
      </c>
      <c r="AA126" s="46" t="str">
        <f t="shared" si="179"/>
        <v/>
      </c>
      <c r="AB126" s="47"/>
      <c r="AC126" s="46" t="str">
        <f t="shared" si="180"/>
        <v/>
      </c>
      <c r="AD126" s="47" t="str">
        <f t="shared" si="181"/>
        <v/>
      </c>
      <c r="AE126" s="48" t="str">
        <f t="shared" si="182"/>
        <v/>
      </c>
      <c r="AF126" s="49" t="str">
        <f t="shared" si="136"/>
        <v/>
      </c>
      <c r="AG126" s="49" t="str">
        <f t="shared" si="136"/>
        <v/>
      </c>
      <c r="AH126" s="49" t="str">
        <f t="shared" si="136"/>
        <v/>
      </c>
      <c r="AI126" s="47" t="str">
        <f t="shared" si="136"/>
        <v/>
      </c>
      <c r="AJ126" s="47" t="str">
        <f t="shared" si="136"/>
        <v/>
      </c>
      <c r="AK126" s="46" t="str">
        <f t="shared" si="136"/>
        <v/>
      </c>
      <c r="AL126" s="47"/>
      <c r="AM126" s="53" t="str">
        <f t="shared" si="183"/>
        <v/>
      </c>
      <c r="AN126" s="50" t="str">
        <f t="shared" si="184"/>
        <v/>
      </c>
      <c r="AO126" s="51"/>
      <c r="AP126" s="52" t="str">
        <f t="shared" si="185"/>
        <v/>
      </c>
      <c r="AQ126" s="52" t="str">
        <f t="shared" si="186"/>
        <v/>
      </c>
      <c r="AR126" s="47">
        <f t="shared" si="187"/>
        <v>0</v>
      </c>
      <c r="AS126" s="53" t="str">
        <f t="shared" si="188"/>
        <v/>
      </c>
      <c r="AT126" s="52" t="str">
        <f t="shared" si="189"/>
        <v/>
      </c>
      <c r="AU126" s="9" t="str">
        <f t="shared" si="190"/>
        <v/>
      </c>
      <c r="AV126" s="9" t="str">
        <f t="shared" si="191"/>
        <v/>
      </c>
      <c r="AW126" s="12" t="str">
        <f t="shared" si="192"/>
        <v/>
      </c>
      <c r="AX126" s="9" t="str">
        <f t="shared" si="193"/>
        <v/>
      </c>
      <c r="AY126" s="12" t="str">
        <f t="shared" si="194"/>
        <v/>
      </c>
      <c r="AZ126" s="10" t="str">
        <f t="shared" si="195"/>
        <v/>
      </c>
      <c r="BA126" s="10" t="str">
        <f t="shared" si="196"/>
        <v/>
      </c>
      <c r="BB126" s="10" t="str">
        <f t="shared" si="197"/>
        <v/>
      </c>
      <c r="BC126" s="10" t="str">
        <f t="shared" si="198"/>
        <v/>
      </c>
      <c r="BD126" s="10" t="str">
        <f t="shared" si="199"/>
        <v/>
      </c>
      <c r="BE126" s="12" t="str">
        <f t="shared" si="200"/>
        <v/>
      </c>
      <c r="BF126" s="9" t="str">
        <f t="shared" si="201"/>
        <v/>
      </c>
      <c r="BG126" s="9" t="str">
        <f t="shared" si="202"/>
        <v/>
      </c>
      <c r="BH126" s="7" t="str">
        <f t="shared" si="203"/>
        <v/>
      </c>
      <c r="BI126" s="7" t="str">
        <f t="shared" si="204"/>
        <v/>
      </c>
      <c r="BJ126" s="12" t="str">
        <f t="shared" si="205"/>
        <v/>
      </c>
      <c r="BK126" s="80" t="str">
        <f t="shared" si="206"/>
        <v/>
      </c>
      <c r="BL126" s="7" t="str">
        <f t="shared" si="207"/>
        <v/>
      </c>
      <c r="BM126" s="7" t="str">
        <f t="shared" si="257"/>
        <v/>
      </c>
      <c r="BN126" s="12" t="str">
        <f t="shared" si="208"/>
        <v/>
      </c>
      <c r="BO126" s="9" t="str">
        <f t="shared" si="209"/>
        <v/>
      </c>
      <c r="BP126" s="2" t="str">
        <f t="shared" si="210"/>
        <v/>
      </c>
      <c r="BQ126" s="2" t="str">
        <f t="shared" si="211"/>
        <v/>
      </c>
      <c r="BR126" s="20" t="str">
        <f t="shared" si="152"/>
        <v/>
      </c>
      <c r="BS126" s="20" t="str">
        <f t="shared" si="152"/>
        <v/>
      </c>
      <c r="BT126" s="20" t="str">
        <f t="shared" si="152"/>
        <v/>
      </c>
      <c r="BU126" s="86" t="str">
        <f t="shared" si="212"/>
        <v/>
      </c>
      <c r="BV126" s="86" t="str">
        <f t="shared" si="213"/>
        <v/>
      </c>
      <c r="BW126" s="20" t="str">
        <f t="shared" si="152"/>
        <v/>
      </c>
      <c r="BX126" s="86" t="str">
        <f t="shared" si="152"/>
        <v/>
      </c>
      <c r="BY126" s="86" t="str">
        <f t="shared" si="152"/>
        <v/>
      </c>
      <c r="BZ126" s="86" t="str">
        <f t="shared" si="152"/>
        <v/>
      </c>
      <c r="CA126" s="86" t="str">
        <f t="shared" si="152"/>
        <v/>
      </c>
      <c r="CB126" s="86" t="str">
        <f t="shared" si="152"/>
        <v/>
      </c>
      <c r="CC126" s="86" t="str">
        <f t="shared" si="152"/>
        <v/>
      </c>
      <c r="CD126" s="86" t="str">
        <f t="shared" si="152"/>
        <v/>
      </c>
      <c r="CE126" s="20" t="str">
        <f t="shared" si="258"/>
        <v/>
      </c>
      <c r="CF126" s="14" t="str">
        <f t="shared" si="214"/>
        <v/>
      </c>
      <c r="CG126" s="14" t="str">
        <f t="shared" si="215"/>
        <v/>
      </c>
      <c r="CH126" s="8">
        <f t="shared" si="216"/>
        <v>0</v>
      </c>
      <c r="CI126" s="9" t="str">
        <f t="shared" si="217"/>
        <v/>
      </c>
      <c r="CJ126" s="9" t="str">
        <f t="shared" si="218"/>
        <v/>
      </c>
      <c r="CK126" s="9" t="str">
        <f t="shared" si="219"/>
        <v/>
      </c>
      <c r="CL126" s="9" t="str">
        <f t="shared" si="220"/>
        <v/>
      </c>
      <c r="CM126" s="9" t="str">
        <f t="shared" si="221"/>
        <v/>
      </c>
      <c r="CN126" s="9" t="str">
        <f t="shared" si="222"/>
        <v/>
      </c>
      <c r="CO126" s="9" t="str">
        <f t="shared" si="223"/>
        <v/>
      </c>
      <c r="CP126" s="9" t="str">
        <f t="shared" si="223"/>
        <v/>
      </c>
      <c r="CQ126" s="9" t="str">
        <f t="shared" si="223"/>
        <v/>
      </c>
      <c r="CR126" s="9" t="str">
        <f t="shared" si="223"/>
        <v/>
      </c>
      <c r="CS126" s="9" t="str">
        <f t="shared" si="223"/>
        <v/>
      </c>
      <c r="CT126" s="9" t="str">
        <f t="shared" si="223"/>
        <v/>
      </c>
      <c r="CU126" s="9" t="str">
        <f t="shared" si="223"/>
        <v/>
      </c>
      <c r="CV126" s="9" t="str">
        <f t="shared" si="224"/>
        <v/>
      </c>
      <c r="CW126" s="9" t="str">
        <f t="shared" si="225"/>
        <v/>
      </c>
      <c r="CX126" s="9" t="str">
        <f t="shared" si="225"/>
        <v/>
      </c>
      <c r="CY126" s="9" t="str">
        <f t="shared" si="225"/>
        <v/>
      </c>
      <c r="CZ126" s="9" t="str">
        <f t="shared" si="225"/>
        <v/>
      </c>
      <c r="DA126" s="9" t="str">
        <f t="shared" si="225"/>
        <v/>
      </c>
      <c r="DB126" s="9" t="str">
        <f t="shared" si="225"/>
        <v/>
      </c>
      <c r="DC126" s="9" t="str">
        <f t="shared" si="225"/>
        <v/>
      </c>
      <c r="DD126" s="2" t="str">
        <f t="shared" si="226"/>
        <v/>
      </c>
      <c r="DE126" s="2" t="str">
        <f t="shared" si="227"/>
        <v/>
      </c>
      <c r="DF126" s="2" t="str">
        <f t="shared" si="228"/>
        <v/>
      </c>
      <c r="DG126" s="2" t="str">
        <f t="shared" si="229"/>
        <v/>
      </c>
      <c r="DH126" s="2" t="str">
        <f t="shared" si="230"/>
        <v/>
      </c>
      <c r="DI126" s="2" t="str">
        <f t="shared" si="231"/>
        <v/>
      </c>
      <c r="DJ126" s="2" t="str">
        <f t="shared" si="232"/>
        <v/>
      </c>
      <c r="DK126" s="2" t="str">
        <f t="shared" si="233"/>
        <v/>
      </c>
      <c r="DL126" s="16" t="str">
        <f t="shared" si="234"/>
        <v/>
      </c>
      <c r="DM126" s="16" t="str">
        <f t="shared" si="235"/>
        <v/>
      </c>
      <c r="DN126" s="16" t="str">
        <f t="shared" si="236"/>
        <v/>
      </c>
      <c r="DO126" s="72" t="str">
        <f t="shared" si="237"/>
        <v/>
      </c>
      <c r="DP126" s="16" t="str">
        <f t="shared" si="238"/>
        <v/>
      </c>
      <c r="DQ126" s="16" t="str">
        <f t="shared" si="239"/>
        <v/>
      </c>
      <c r="DR126" s="2" t="str">
        <f t="shared" si="240"/>
        <v/>
      </c>
      <c r="DS126" s="2" t="str">
        <f t="shared" si="241"/>
        <v/>
      </c>
      <c r="DT126" s="2" t="str">
        <f t="shared" si="242"/>
        <v/>
      </c>
      <c r="DU126" s="2" t="str">
        <f t="shared" si="243"/>
        <v/>
      </c>
      <c r="DV126" s="15"/>
      <c r="DW126" s="17"/>
      <c r="DX126" s="17"/>
      <c r="DY126" s="47" t="str">
        <f t="shared" si="261"/>
        <v/>
      </c>
      <c r="DZ126" s="47" t="str">
        <f t="shared" si="261"/>
        <v/>
      </c>
      <c r="EA126" s="47" t="str">
        <f t="shared" si="261"/>
        <v/>
      </c>
      <c r="EB126" s="47" t="str">
        <f t="shared" si="261"/>
        <v/>
      </c>
      <c r="EC126" s="49" t="str">
        <f t="shared" si="261"/>
        <v/>
      </c>
      <c r="ED126" s="49" t="str">
        <f t="shared" si="261"/>
        <v/>
      </c>
      <c r="EE126" s="47" t="str">
        <f t="shared" si="261"/>
        <v/>
      </c>
      <c r="EF126" s="47" t="str">
        <f t="shared" si="261"/>
        <v/>
      </c>
      <c r="EG126" s="47" t="str">
        <f t="shared" si="261"/>
        <v/>
      </c>
      <c r="EH126" s="6">
        <f t="shared" si="153"/>
        <v>0</v>
      </c>
      <c r="EI126" s="6">
        <f t="shared" si="154"/>
        <v>0</v>
      </c>
      <c r="EJ126" s="2" t="str">
        <f t="shared" si="155"/>
        <v/>
      </c>
      <c r="EK126" s="2" t="str">
        <f t="shared" si="156"/>
        <v/>
      </c>
      <c r="EL126" s="2" t="str">
        <f t="shared" si="260"/>
        <v/>
      </c>
      <c r="EM126" s="2" t="str">
        <f t="shared" si="157"/>
        <v/>
      </c>
      <c r="EN126" s="2" t="str">
        <f t="shared" si="158"/>
        <v/>
      </c>
      <c r="EO126" s="2">
        <f t="shared" si="159"/>
        <v>0</v>
      </c>
      <c r="EP126" s="2">
        <f t="shared" si="244"/>
        <v>0</v>
      </c>
      <c r="EQ126" s="2"/>
      <c r="ER126" s="2"/>
      <c r="ES126" s="2"/>
      <c r="ET126" s="2"/>
      <c r="EU126" s="2"/>
      <c r="EV126" s="2"/>
      <c r="EW126" s="2">
        <f t="shared" si="160"/>
        <v>0</v>
      </c>
      <c r="EX126" s="2">
        <f t="shared" si="161"/>
        <v>0</v>
      </c>
      <c r="EY126" s="2">
        <f t="shared" si="245"/>
        <v>0</v>
      </c>
      <c r="EZ126" s="2">
        <f t="shared" si="162"/>
        <v>0</v>
      </c>
      <c r="FA126" s="2">
        <f t="shared" si="163"/>
        <v>0</v>
      </c>
      <c r="FB126" s="59"/>
      <c r="FC126" s="2">
        <f t="shared" si="164"/>
        <v>0</v>
      </c>
      <c r="FD126" s="2">
        <f t="shared" si="246"/>
        <v>0</v>
      </c>
      <c r="FE126" s="3">
        <f t="shared" si="259"/>
        <v>0</v>
      </c>
      <c r="FF126" s="3">
        <f t="shared" si="247"/>
        <v>0</v>
      </c>
      <c r="FG126" s="3">
        <f t="shared" si="248"/>
        <v>0</v>
      </c>
      <c r="FH126" s="3">
        <f t="shared" si="165"/>
        <v>0</v>
      </c>
      <c r="FI126" s="67">
        <f t="shared" si="166"/>
        <v>0</v>
      </c>
      <c r="FJ126" s="3">
        <f t="shared" si="167"/>
        <v>0</v>
      </c>
      <c r="FK126" s="3">
        <f t="shared" si="168"/>
        <v>0</v>
      </c>
      <c r="FL126" s="3">
        <f t="shared" si="249"/>
        <v>0</v>
      </c>
      <c r="FM126" s="3">
        <f t="shared" si="250"/>
        <v>0</v>
      </c>
      <c r="FN126" s="3">
        <f t="shared" si="251"/>
        <v>0</v>
      </c>
      <c r="FO126" s="2">
        <f t="shared" si="169"/>
        <v>0</v>
      </c>
      <c r="FP126" s="2">
        <f t="shared" si="170"/>
        <v>0</v>
      </c>
      <c r="FQ126" s="2">
        <f t="shared" si="252"/>
        <v>0</v>
      </c>
      <c r="FR126" s="6" t="str">
        <f>IF(A126=1,1,IF(DW126="","",COUNTA($DW$31:DW126)+1))</f>
        <v/>
      </c>
      <c r="FS126" s="6" t="str">
        <f t="shared" si="171"/>
        <v/>
      </c>
      <c r="FT126" s="43">
        <f t="shared" si="253"/>
        <v>0</v>
      </c>
      <c r="FU126" s="23">
        <f t="shared" si="254"/>
        <v>0</v>
      </c>
      <c r="FV126" s="21">
        <f t="shared" si="255"/>
        <v>0</v>
      </c>
    </row>
    <row r="127" spans="1:178">
      <c r="A127" s="4" t="str">
        <f t="shared" si="172"/>
        <v/>
      </c>
      <c r="B127" s="33"/>
      <c r="C127" s="33"/>
      <c r="D127" s="33"/>
      <c r="E127" s="33"/>
      <c r="F127" s="33"/>
      <c r="G127" s="11" t="str">
        <f t="shared" si="139"/>
        <v/>
      </c>
      <c r="H127" s="3" t="str">
        <f t="shared" si="173"/>
        <v/>
      </c>
      <c r="I127" s="3" t="str">
        <f t="shared" si="140"/>
        <v/>
      </c>
      <c r="J127" s="3" t="str">
        <f t="shared" si="174"/>
        <v/>
      </c>
      <c r="K127" s="3" t="str">
        <f t="shared" si="141"/>
        <v/>
      </c>
      <c r="L127" s="2" t="str">
        <f t="shared" si="142"/>
        <v/>
      </c>
      <c r="M127" s="8" t="str">
        <f t="shared" si="175"/>
        <v/>
      </c>
      <c r="N127" s="8" t="str">
        <f t="shared" si="143"/>
        <v/>
      </c>
      <c r="O127" s="8" t="str">
        <f t="shared" si="176"/>
        <v/>
      </c>
      <c r="P127" s="8" t="str">
        <f t="shared" si="144"/>
        <v/>
      </c>
      <c r="Q127" s="2" t="str">
        <f t="shared" si="145"/>
        <v/>
      </c>
      <c r="R127" s="3" t="str">
        <f t="shared" si="146"/>
        <v/>
      </c>
      <c r="S127" s="3" t="str">
        <f t="shared" si="147"/>
        <v/>
      </c>
      <c r="T127" s="3" t="str">
        <f t="shared" si="177"/>
        <v/>
      </c>
      <c r="U127" s="8" t="str">
        <f t="shared" si="148"/>
        <v/>
      </c>
      <c r="V127" s="2" t="str">
        <f t="shared" si="149"/>
        <v/>
      </c>
      <c r="W127" s="2" t="str">
        <f t="shared" si="150"/>
        <v/>
      </c>
      <c r="X127" s="2" t="str">
        <f t="shared" si="256"/>
        <v/>
      </c>
      <c r="Y127" s="2" t="str">
        <f t="shared" si="151"/>
        <v/>
      </c>
      <c r="Z127" s="46" t="str">
        <f t="shared" si="178"/>
        <v/>
      </c>
      <c r="AA127" s="46" t="str">
        <f t="shared" si="179"/>
        <v/>
      </c>
      <c r="AB127" s="47"/>
      <c r="AC127" s="46" t="str">
        <f t="shared" si="180"/>
        <v/>
      </c>
      <c r="AD127" s="47" t="str">
        <f t="shared" si="181"/>
        <v/>
      </c>
      <c r="AE127" s="48" t="str">
        <f t="shared" si="182"/>
        <v/>
      </c>
      <c r="AF127" s="49" t="str">
        <f t="shared" si="136"/>
        <v/>
      </c>
      <c r="AG127" s="49" t="str">
        <f t="shared" si="136"/>
        <v/>
      </c>
      <c r="AH127" s="49" t="str">
        <f t="shared" si="136"/>
        <v/>
      </c>
      <c r="AI127" s="47" t="str">
        <f t="shared" si="136"/>
        <v/>
      </c>
      <c r="AJ127" s="47" t="str">
        <f t="shared" si="136"/>
        <v/>
      </c>
      <c r="AK127" s="46" t="str">
        <f t="shared" si="136"/>
        <v/>
      </c>
      <c r="AL127" s="47"/>
      <c r="AM127" s="53" t="str">
        <f t="shared" si="183"/>
        <v/>
      </c>
      <c r="AN127" s="50" t="str">
        <f t="shared" si="184"/>
        <v/>
      </c>
      <c r="AO127" s="51"/>
      <c r="AP127" s="52" t="str">
        <f t="shared" si="185"/>
        <v/>
      </c>
      <c r="AQ127" s="52" t="str">
        <f t="shared" si="186"/>
        <v/>
      </c>
      <c r="AR127" s="47">
        <f t="shared" si="187"/>
        <v>0</v>
      </c>
      <c r="AS127" s="53" t="str">
        <f t="shared" si="188"/>
        <v/>
      </c>
      <c r="AT127" s="52" t="str">
        <f t="shared" si="189"/>
        <v/>
      </c>
      <c r="AU127" s="9" t="str">
        <f t="shared" si="190"/>
        <v/>
      </c>
      <c r="AV127" s="9" t="str">
        <f t="shared" si="191"/>
        <v/>
      </c>
      <c r="AW127" s="12" t="str">
        <f t="shared" si="192"/>
        <v/>
      </c>
      <c r="AX127" s="9" t="str">
        <f t="shared" si="193"/>
        <v/>
      </c>
      <c r="AY127" s="12" t="str">
        <f t="shared" si="194"/>
        <v/>
      </c>
      <c r="AZ127" s="10" t="str">
        <f t="shared" si="195"/>
        <v/>
      </c>
      <c r="BA127" s="10" t="str">
        <f t="shared" si="196"/>
        <v/>
      </c>
      <c r="BB127" s="10" t="str">
        <f t="shared" si="197"/>
        <v/>
      </c>
      <c r="BC127" s="10" t="str">
        <f t="shared" si="198"/>
        <v/>
      </c>
      <c r="BD127" s="10" t="str">
        <f t="shared" si="199"/>
        <v/>
      </c>
      <c r="BE127" s="12" t="str">
        <f t="shared" si="200"/>
        <v/>
      </c>
      <c r="BF127" s="9" t="str">
        <f t="shared" si="201"/>
        <v/>
      </c>
      <c r="BG127" s="9" t="str">
        <f t="shared" si="202"/>
        <v/>
      </c>
      <c r="BH127" s="7" t="str">
        <f t="shared" si="203"/>
        <v/>
      </c>
      <c r="BI127" s="7" t="str">
        <f t="shared" si="204"/>
        <v/>
      </c>
      <c r="BJ127" s="12" t="str">
        <f t="shared" si="205"/>
        <v/>
      </c>
      <c r="BK127" s="80" t="str">
        <f t="shared" si="206"/>
        <v/>
      </c>
      <c r="BL127" s="7" t="str">
        <f t="shared" si="207"/>
        <v/>
      </c>
      <c r="BM127" s="7" t="str">
        <f t="shared" si="257"/>
        <v/>
      </c>
      <c r="BN127" s="12" t="str">
        <f t="shared" si="208"/>
        <v/>
      </c>
      <c r="BO127" s="9" t="str">
        <f t="shared" si="209"/>
        <v/>
      </c>
      <c r="BP127" s="2" t="str">
        <f t="shared" si="210"/>
        <v/>
      </c>
      <c r="BQ127" s="2" t="str">
        <f t="shared" si="211"/>
        <v/>
      </c>
      <c r="BR127" s="20" t="str">
        <f t="shared" si="152"/>
        <v/>
      </c>
      <c r="BS127" s="20" t="str">
        <f t="shared" si="152"/>
        <v/>
      </c>
      <c r="BT127" s="20" t="str">
        <f t="shared" si="152"/>
        <v/>
      </c>
      <c r="BU127" s="86" t="str">
        <f t="shared" si="212"/>
        <v/>
      </c>
      <c r="BV127" s="86" t="str">
        <f t="shared" si="213"/>
        <v/>
      </c>
      <c r="BW127" s="20" t="str">
        <f t="shared" si="152"/>
        <v/>
      </c>
      <c r="BX127" s="86" t="str">
        <f t="shared" si="152"/>
        <v/>
      </c>
      <c r="BY127" s="86" t="str">
        <f t="shared" si="152"/>
        <v/>
      </c>
      <c r="BZ127" s="86" t="str">
        <f t="shared" si="152"/>
        <v/>
      </c>
      <c r="CA127" s="86" t="str">
        <f t="shared" si="152"/>
        <v/>
      </c>
      <c r="CB127" s="86" t="str">
        <f t="shared" si="152"/>
        <v/>
      </c>
      <c r="CC127" s="86" t="str">
        <f t="shared" si="152"/>
        <v/>
      </c>
      <c r="CD127" s="86" t="str">
        <f t="shared" si="152"/>
        <v/>
      </c>
      <c r="CE127" s="20" t="str">
        <f t="shared" si="258"/>
        <v/>
      </c>
      <c r="CF127" s="14" t="str">
        <f t="shared" si="214"/>
        <v/>
      </c>
      <c r="CG127" s="14" t="str">
        <f t="shared" si="215"/>
        <v/>
      </c>
      <c r="CH127" s="8">
        <f t="shared" si="216"/>
        <v>0</v>
      </c>
      <c r="CI127" s="9" t="str">
        <f t="shared" si="217"/>
        <v/>
      </c>
      <c r="CJ127" s="9" t="str">
        <f t="shared" si="218"/>
        <v/>
      </c>
      <c r="CK127" s="9" t="str">
        <f t="shared" si="219"/>
        <v/>
      </c>
      <c r="CL127" s="9" t="str">
        <f t="shared" si="220"/>
        <v/>
      </c>
      <c r="CM127" s="9" t="str">
        <f t="shared" si="221"/>
        <v/>
      </c>
      <c r="CN127" s="9" t="str">
        <f t="shared" si="222"/>
        <v/>
      </c>
      <c r="CO127" s="9" t="str">
        <f t="shared" si="223"/>
        <v/>
      </c>
      <c r="CP127" s="9" t="str">
        <f t="shared" si="223"/>
        <v/>
      </c>
      <c r="CQ127" s="9" t="str">
        <f t="shared" si="223"/>
        <v/>
      </c>
      <c r="CR127" s="9" t="str">
        <f t="shared" si="223"/>
        <v/>
      </c>
      <c r="CS127" s="9" t="str">
        <f t="shared" si="223"/>
        <v/>
      </c>
      <c r="CT127" s="9" t="str">
        <f t="shared" si="223"/>
        <v/>
      </c>
      <c r="CU127" s="9" t="str">
        <f t="shared" si="223"/>
        <v/>
      </c>
      <c r="CV127" s="9" t="str">
        <f t="shared" si="224"/>
        <v/>
      </c>
      <c r="CW127" s="9" t="str">
        <f t="shared" si="225"/>
        <v/>
      </c>
      <c r="CX127" s="9" t="str">
        <f t="shared" si="225"/>
        <v/>
      </c>
      <c r="CY127" s="9" t="str">
        <f t="shared" si="225"/>
        <v/>
      </c>
      <c r="CZ127" s="9" t="str">
        <f t="shared" si="225"/>
        <v/>
      </c>
      <c r="DA127" s="9" t="str">
        <f t="shared" si="225"/>
        <v/>
      </c>
      <c r="DB127" s="9" t="str">
        <f t="shared" si="225"/>
        <v/>
      </c>
      <c r="DC127" s="9" t="str">
        <f t="shared" si="225"/>
        <v/>
      </c>
      <c r="DD127" s="2" t="str">
        <f t="shared" si="226"/>
        <v/>
      </c>
      <c r="DE127" s="2" t="str">
        <f t="shared" si="227"/>
        <v/>
      </c>
      <c r="DF127" s="2" t="str">
        <f t="shared" si="228"/>
        <v/>
      </c>
      <c r="DG127" s="2" t="str">
        <f t="shared" si="229"/>
        <v/>
      </c>
      <c r="DH127" s="2" t="str">
        <f t="shared" si="230"/>
        <v/>
      </c>
      <c r="DI127" s="2" t="str">
        <f t="shared" si="231"/>
        <v/>
      </c>
      <c r="DJ127" s="2" t="str">
        <f t="shared" si="232"/>
        <v/>
      </c>
      <c r="DK127" s="2" t="str">
        <f t="shared" si="233"/>
        <v/>
      </c>
      <c r="DL127" s="16" t="str">
        <f t="shared" si="234"/>
        <v/>
      </c>
      <c r="DM127" s="16" t="str">
        <f t="shared" si="235"/>
        <v/>
      </c>
      <c r="DN127" s="16" t="str">
        <f t="shared" si="236"/>
        <v/>
      </c>
      <c r="DO127" s="72" t="str">
        <f t="shared" si="237"/>
        <v/>
      </c>
      <c r="DP127" s="16" t="str">
        <f t="shared" si="238"/>
        <v/>
      </c>
      <c r="DQ127" s="16" t="str">
        <f t="shared" si="239"/>
        <v/>
      </c>
      <c r="DR127" s="2" t="str">
        <f t="shared" si="240"/>
        <v/>
      </c>
      <c r="DS127" s="2" t="str">
        <f t="shared" si="241"/>
        <v/>
      </c>
      <c r="DT127" s="2" t="str">
        <f t="shared" si="242"/>
        <v/>
      </c>
      <c r="DU127" s="2" t="str">
        <f t="shared" si="243"/>
        <v/>
      </c>
      <c r="DV127" s="15"/>
      <c r="DW127" s="17"/>
      <c r="DX127" s="17"/>
      <c r="DY127" s="47" t="str">
        <f t="shared" si="261"/>
        <v/>
      </c>
      <c r="DZ127" s="47" t="str">
        <f t="shared" si="261"/>
        <v/>
      </c>
      <c r="EA127" s="47" t="str">
        <f t="shared" si="261"/>
        <v/>
      </c>
      <c r="EB127" s="47" t="str">
        <f t="shared" si="261"/>
        <v/>
      </c>
      <c r="EC127" s="49" t="str">
        <f t="shared" si="261"/>
        <v/>
      </c>
      <c r="ED127" s="49" t="str">
        <f t="shared" si="261"/>
        <v/>
      </c>
      <c r="EE127" s="47" t="str">
        <f t="shared" si="261"/>
        <v/>
      </c>
      <c r="EF127" s="47" t="str">
        <f t="shared" si="261"/>
        <v/>
      </c>
      <c r="EG127" s="47" t="str">
        <f t="shared" si="261"/>
        <v/>
      </c>
      <c r="EH127" s="6">
        <f t="shared" si="153"/>
        <v>0</v>
      </c>
      <c r="EI127" s="6">
        <f t="shared" si="154"/>
        <v>0</v>
      </c>
      <c r="EJ127" s="2" t="str">
        <f t="shared" si="155"/>
        <v/>
      </c>
      <c r="EK127" s="2" t="str">
        <f t="shared" si="156"/>
        <v/>
      </c>
      <c r="EL127" s="2" t="str">
        <f t="shared" si="260"/>
        <v/>
      </c>
      <c r="EM127" s="2" t="str">
        <f t="shared" si="157"/>
        <v/>
      </c>
      <c r="EN127" s="2" t="str">
        <f t="shared" si="158"/>
        <v/>
      </c>
      <c r="EO127" s="2">
        <f t="shared" si="159"/>
        <v>0</v>
      </c>
      <c r="EP127" s="2">
        <f t="shared" si="244"/>
        <v>0</v>
      </c>
      <c r="EQ127" s="2"/>
      <c r="ER127" s="2"/>
      <c r="ES127" s="2"/>
      <c r="ET127" s="2"/>
      <c r="EU127" s="2"/>
      <c r="EV127" s="2"/>
      <c r="EW127" s="2">
        <f t="shared" si="160"/>
        <v>0</v>
      </c>
      <c r="EX127" s="2">
        <f t="shared" si="161"/>
        <v>0</v>
      </c>
      <c r="EY127" s="2">
        <f t="shared" si="245"/>
        <v>0</v>
      </c>
      <c r="EZ127" s="2">
        <f t="shared" si="162"/>
        <v>0</v>
      </c>
      <c r="FA127" s="2">
        <f t="shared" si="163"/>
        <v>0</v>
      </c>
      <c r="FB127" s="59"/>
      <c r="FC127" s="2">
        <f t="shared" si="164"/>
        <v>0</v>
      </c>
      <c r="FD127" s="2">
        <f t="shared" si="246"/>
        <v>0</v>
      </c>
      <c r="FE127" s="3">
        <f t="shared" si="259"/>
        <v>0</v>
      </c>
      <c r="FF127" s="3">
        <f t="shared" si="247"/>
        <v>0</v>
      </c>
      <c r="FG127" s="3">
        <f t="shared" si="248"/>
        <v>0</v>
      </c>
      <c r="FH127" s="3">
        <f t="shared" si="165"/>
        <v>0</v>
      </c>
      <c r="FI127" s="67">
        <f t="shared" si="166"/>
        <v>0</v>
      </c>
      <c r="FJ127" s="3">
        <f t="shared" si="167"/>
        <v>0</v>
      </c>
      <c r="FK127" s="3">
        <f t="shared" si="168"/>
        <v>0</v>
      </c>
      <c r="FL127" s="3">
        <f t="shared" si="249"/>
        <v>0</v>
      </c>
      <c r="FM127" s="3">
        <f t="shared" si="250"/>
        <v>0</v>
      </c>
      <c r="FN127" s="3">
        <f t="shared" si="251"/>
        <v>0</v>
      </c>
      <c r="FO127" s="2">
        <f t="shared" si="169"/>
        <v>0</v>
      </c>
      <c r="FP127" s="2">
        <f t="shared" si="170"/>
        <v>0</v>
      </c>
      <c r="FQ127" s="2">
        <f t="shared" si="252"/>
        <v>0</v>
      </c>
      <c r="FR127" s="6" t="str">
        <f>IF(A127=1,1,IF(DW127="","",COUNTA($DW$31:DW127)+1))</f>
        <v/>
      </c>
      <c r="FS127" s="6" t="str">
        <f t="shared" si="171"/>
        <v/>
      </c>
      <c r="FT127" s="43">
        <f t="shared" si="253"/>
        <v>0</v>
      </c>
      <c r="FU127" s="23">
        <f t="shared" si="254"/>
        <v>0</v>
      </c>
      <c r="FV127" s="21">
        <f t="shared" si="255"/>
        <v>0</v>
      </c>
    </row>
    <row r="128" spans="1:178">
      <c r="A128" s="4" t="str">
        <f t="shared" si="172"/>
        <v/>
      </c>
      <c r="B128" s="33"/>
      <c r="C128" s="33"/>
      <c r="D128" s="33"/>
      <c r="E128" s="33"/>
      <c r="F128" s="33"/>
      <c r="G128" s="11" t="str">
        <f t="shared" si="139"/>
        <v/>
      </c>
      <c r="H128" s="3" t="str">
        <f t="shared" si="173"/>
        <v/>
      </c>
      <c r="I128" s="3" t="str">
        <f t="shared" si="140"/>
        <v/>
      </c>
      <c r="J128" s="3" t="str">
        <f t="shared" si="174"/>
        <v/>
      </c>
      <c r="K128" s="3" t="str">
        <f t="shared" si="141"/>
        <v/>
      </c>
      <c r="L128" s="2" t="str">
        <f t="shared" si="142"/>
        <v/>
      </c>
      <c r="M128" s="8" t="str">
        <f t="shared" si="175"/>
        <v/>
      </c>
      <c r="N128" s="8" t="str">
        <f t="shared" si="143"/>
        <v/>
      </c>
      <c r="O128" s="8" t="str">
        <f t="shared" si="176"/>
        <v/>
      </c>
      <c r="P128" s="8" t="str">
        <f t="shared" si="144"/>
        <v/>
      </c>
      <c r="Q128" s="2" t="str">
        <f t="shared" si="145"/>
        <v/>
      </c>
      <c r="R128" s="3" t="str">
        <f t="shared" si="146"/>
        <v/>
      </c>
      <c r="S128" s="3" t="str">
        <f t="shared" si="147"/>
        <v/>
      </c>
      <c r="T128" s="3" t="str">
        <f t="shared" si="177"/>
        <v/>
      </c>
      <c r="U128" s="8" t="str">
        <f t="shared" si="148"/>
        <v/>
      </c>
      <c r="V128" s="2" t="str">
        <f t="shared" si="149"/>
        <v/>
      </c>
      <c r="W128" s="2" t="str">
        <f t="shared" si="150"/>
        <v/>
      </c>
      <c r="X128" s="2" t="str">
        <f t="shared" si="256"/>
        <v/>
      </c>
      <c r="Y128" s="2" t="str">
        <f t="shared" si="151"/>
        <v/>
      </c>
      <c r="Z128" s="46" t="str">
        <f t="shared" si="178"/>
        <v/>
      </c>
      <c r="AA128" s="46" t="str">
        <f t="shared" si="179"/>
        <v/>
      </c>
      <c r="AB128" s="47"/>
      <c r="AC128" s="46" t="str">
        <f t="shared" si="180"/>
        <v/>
      </c>
      <c r="AD128" s="47" t="str">
        <f t="shared" si="181"/>
        <v/>
      </c>
      <c r="AE128" s="48" t="str">
        <f t="shared" si="182"/>
        <v/>
      </c>
      <c r="AF128" s="49" t="str">
        <f t="shared" si="136"/>
        <v/>
      </c>
      <c r="AG128" s="49" t="str">
        <f t="shared" si="136"/>
        <v/>
      </c>
      <c r="AH128" s="49" t="str">
        <f t="shared" si="136"/>
        <v/>
      </c>
      <c r="AI128" s="47" t="str">
        <f t="shared" si="136"/>
        <v/>
      </c>
      <c r="AJ128" s="47" t="str">
        <f t="shared" si="136"/>
        <v/>
      </c>
      <c r="AK128" s="46" t="str">
        <f t="shared" si="136"/>
        <v/>
      </c>
      <c r="AL128" s="47"/>
      <c r="AM128" s="53" t="str">
        <f t="shared" si="183"/>
        <v/>
      </c>
      <c r="AN128" s="50" t="str">
        <f t="shared" si="184"/>
        <v/>
      </c>
      <c r="AO128" s="51"/>
      <c r="AP128" s="52" t="str">
        <f t="shared" si="185"/>
        <v/>
      </c>
      <c r="AQ128" s="52" t="str">
        <f t="shared" si="186"/>
        <v/>
      </c>
      <c r="AR128" s="47">
        <f t="shared" si="187"/>
        <v>0</v>
      </c>
      <c r="AS128" s="53" t="str">
        <f t="shared" si="188"/>
        <v/>
      </c>
      <c r="AT128" s="52" t="str">
        <f t="shared" si="189"/>
        <v/>
      </c>
      <c r="AU128" s="9" t="str">
        <f t="shared" si="190"/>
        <v/>
      </c>
      <c r="AV128" s="9" t="str">
        <f t="shared" si="191"/>
        <v/>
      </c>
      <c r="AW128" s="12" t="str">
        <f t="shared" si="192"/>
        <v/>
      </c>
      <c r="AX128" s="9" t="str">
        <f t="shared" si="193"/>
        <v/>
      </c>
      <c r="AY128" s="12" t="str">
        <f t="shared" si="194"/>
        <v/>
      </c>
      <c r="AZ128" s="10" t="str">
        <f t="shared" si="195"/>
        <v/>
      </c>
      <c r="BA128" s="10" t="str">
        <f t="shared" si="196"/>
        <v/>
      </c>
      <c r="BB128" s="10" t="str">
        <f t="shared" si="197"/>
        <v/>
      </c>
      <c r="BC128" s="10" t="str">
        <f t="shared" si="198"/>
        <v/>
      </c>
      <c r="BD128" s="10" t="str">
        <f t="shared" si="199"/>
        <v/>
      </c>
      <c r="BE128" s="12" t="str">
        <f t="shared" si="200"/>
        <v/>
      </c>
      <c r="BF128" s="9" t="str">
        <f t="shared" si="201"/>
        <v/>
      </c>
      <c r="BG128" s="9" t="str">
        <f t="shared" si="202"/>
        <v/>
      </c>
      <c r="BH128" s="7" t="str">
        <f t="shared" si="203"/>
        <v/>
      </c>
      <c r="BI128" s="7" t="str">
        <f t="shared" si="204"/>
        <v/>
      </c>
      <c r="BJ128" s="12" t="str">
        <f t="shared" si="205"/>
        <v/>
      </c>
      <c r="BK128" s="80" t="str">
        <f t="shared" si="206"/>
        <v/>
      </c>
      <c r="BL128" s="7" t="str">
        <f t="shared" si="207"/>
        <v/>
      </c>
      <c r="BM128" s="7" t="str">
        <f t="shared" si="257"/>
        <v/>
      </c>
      <c r="BN128" s="12" t="str">
        <f t="shared" si="208"/>
        <v/>
      </c>
      <c r="BO128" s="9" t="str">
        <f t="shared" si="209"/>
        <v/>
      </c>
      <c r="BP128" s="2" t="str">
        <f t="shared" si="210"/>
        <v/>
      </c>
      <c r="BQ128" s="2" t="str">
        <f t="shared" si="211"/>
        <v/>
      </c>
      <c r="BR128" s="20" t="str">
        <f t="shared" si="152"/>
        <v/>
      </c>
      <c r="BS128" s="20" t="str">
        <f t="shared" si="152"/>
        <v/>
      </c>
      <c r="BT128" s="20" t="str">
        <f t="shared" si="152"/>
        <v/>
      </c>
      <c r="BU128" s="86" t="str">
        <f t="shared" si="212"/>
        <v/>
      </c>
      <c r="BV128" s="86" t="str">
        <f t="shared" si="213"/>
        <v/>
      </c>
      <c r="BW128" s="20" t="str">
        <f t="shared" si="152"/>
        <v/>
      </c>
      <c r="BX128" s="86" t="str">
        <f t="shared" si="152"/>
        <v/>
      </c>
      <c r="BY128" s="86" t="str">
        <f t="shared" si="152"/>
        <v/>
      </c>
      <c r="BZ128" s="86" t="str">
        <f t="shared" si="152"/>
        <v/>
      </c>
      <c r="CA128" s="86" t="str">
        <f t="shared" si="152"/>
        <v/>
      </c>
      <c r="CB128" s="86" t="str">
        <f t="shared" si="152"/>
        <v/>
      </c>
      <c r="CC128" s="86" t="str">
        <f t="shared" si="152"/>
        <v/>
      </c>
      <c r="CD128" s="86" t="str">
        <f t="shared" si="152"/>
        <v/>
      </c>
      <c r="CE128" s="20" t="str">
        <f t="shared" si="258"/>
        <v/>
      </c>
      <c r="CF128" s="14" t="str">
        <f t="shared" si="214"/>
        <v/>
      </c>
      <c r="CG128" s="14" t="str">
        <f t="shared" si="215"/>
        <v/>
      </c>
      <c r="CH128" s="8">
        <f t="shared" si="216"/>
        <v>0</v>
      </c>
      <c r="CI128" s="9" t="str">
        <f t="shared" si="217"/>
        <v/>
      </c>
      <c r="CJ128" s="9" t="str">
        <f t="shared" si="218"/>
        <v/>
      </c>
      <c r="CK128" s="9" t="str">
        <f t="shared" si="219"/>
        <v/>
      </c>
      <c r="CL128" s="9" t="str">
        <f t="shared" si="220"/>
        <v/>
      </c>
      <c r="CM128" s="9" t="str">
        <f t="shared" si="221"/>
        <v/>
      </c>
      <c r="CN128" s="9" t="str">
        <f t="shared" si="222"/>
        <v/>
      </c>
      <c r="CO128" s="9" t="str">
        <f t="shared" ref="CO128:CU151" si="262">IF($B128="","",$CN128*BX128)</f>
        <v/>
      </c>
      <c r="CP128" s="9" t="str">
        <f t="shared" si="262"/>
        <v/>
      </c>
      <c r="CQ128" s="9" t="str">
        <f t="shared" si="262"/>
        <v/>
      </c>
      <c r="CR128" s="9" t="str">
        <f t="shared" si="262"/>
        <v/>
      </c>
      <c r="CS128" s="9" t="str">
        <f t="shared" si="262"/>
        <v/>
      </c>
      <c r="CT128" s="9" t="str">
        <f t="shared" si="262"/>
        <v/>
      </c>
      <c r="CU128" s="9" t="str">
        <f t="shared" si="262"/>
        <v/>
      </c>
      <c r="CV128" s="9" t="str">
        <f t="shared" si="224"/>
        <v/>
      </c>
      <c r="CW128" s="9" t="str">
        <f t="shared" ref="CW128:DC151" si="263">IF($B128="","",$CV128*BX128)</f>
        <v/>
      </c>
      <c r="CX128" s="9" t="str">
        <f t="shared" si="263"/>
        <v/>
      </c>
      <c r="CY128" s="9" t="str">
        <f t="shared" si="263"/>
        <v/>
      </c>
      <c r="CZ128" s="9" t="str">
        <f t="shared" si="263"/>
        <v/>
      </c>
      <c r="DA128" s="9" t="str">
        <f t="shared" si="263"/>
        <v/>
      </c>
      <c r="DB128" s="9" t="str">
        <f t="shared" si="263"/>
        <v/>
      </c>
      <c r="DC128" s="9" t="str">
        <f t="shared" si="263"/>
        <v/>
      </c>
      <c r="DD128" s="2" t="str">
        <f t="shared" si="226"/>
        <v/>
      </c>
      <c r="DE128" s="2" t="str">
        <f t="shared" si="227"/>
        <v/>
      </c>
      <c r="DF128" s="2" t="str">
        <f t="shared" si="228"/>
        <v/>
      </c>
      <c r="DG128" s="2" t="str">
        <f t="shared" si="229"/>
        <v/>
      </c>
      <c r="DH128" s="2" t="str">
        <f t="shared" si="230"/>
        <v/>
      </c>
      <c r="DI128" s="2" t="str">
        <f t="shared" si="231"/>
        <v/>
      </c>
      <c r="DJ128" s="2" t="str">
        <f t="shared" si="232"/>
        <v/>
      </c>
      <c r="DK128" s="2" t="str">
        <f t="shared" si="233"/>
        <v/>
      </c>
      <c r="DL128" s="16" t="str">
        <f t="shared" si="234"/>
        <v/>
      </c>
      <c r="DM128" s="16" t="str">
        <f t="shared" si="235"/>
        <v/>
      </c>
      <c r="DN128" s="16" t="str">
        <f t="shared" si="236"/>
        <v/>
      </c>
      <c r="DO128" s="72" t="str">
        <f t="shared" si="237"/>
        <v/>
      </c>
      <c r="DP128" s="16" t="str">
        <f t="shared" si="238"/>
        <v/>
      </c>
      <c r="DQ128" s="16" t="str">
        <f t="shared" si="239"/>
        <v/>
      </c>
      <c r="DR128" s="2" t="str">
        <f t="shared" si="240"/>
        <v/>
      </c>
      <c r="DS128" s="2" t="str">
        <f t="shared" si="241"/>
        <v/>
      </c>
      <c r="DT128" s="2" t="str">
        <f t="shared" si="242"/>
        <v/>
      </c>
      <c r="DU128" s="2" t="str">
        <f t="shared" si="243"/>
        <v/>
      </c>
      <c r="DV128" s="15"/>
      <c r="DW128" s="17"/>
      <c r="DX128" s="17"/>
      <c r="DY128" s="47" t="str">
        <f t="shared" si="261"/>
        <v/>
      </c>
      <c r="DZ128" s="47" t="str">
        <f t="shared" si="261"/>
        <v/>
      </c>
      <c r="EA128" s="47" t="str">
        <f t="shared" si="261"/>
        <v/>
      </c>
      <c r="EB128" s="47" t="str">
        <f t="shared" si="261"/>
        <v/>
      </c>
      <c r="EC128" s="49" t="str">
        <f t="shared" si="261"/>
        <v/>
      </c>
      <c r="ED128" s="49" t="str">
        <f t="shared" si="261"/>
        <v/>
      </c>
      <c r="EE128" s="47" t="str">
        <f t="shared" si="261"/>
        <v/>
      </c>
      <c r="EF128" s="47" t="str">
        <f t="shared" si="261"/>
        <v/>
      </c>
      <c r="EG128" s="47" t="str">
        <f t="shared" si="261"/>
        <v/>
      </c>
      <c r="EH128" s="6">
        <f t="shared" si="153"/>
        <v>0</v>
      </c>
      <c r="EI128" s="6">
        <f t="shared" si="154"/>
        <v>0</v>
      </c>
      <c r="EJ128" s="2" t="str">
        <f t="shared" si="155"/>
        <v/>
      </c>
      <c r="EK128" s="2" t="str">
        <f t="shared" si="156"/>
        <v/>
      </c>
      <c r="EL128" s="2" t="str">
        <f t="shared" si="260"/>
        <v/>
      </c>
      <c r="EM128" s="2" t="str">
        <f t="shared" si="157"/>
        <v/>
      </c>
      <c r="EN128" s="2" t="str">
        <f t="shared" si="158"/>
        <v/>
      </c>
      <c r="EO128" s="2">
        <f t="shared" si="159"/>
        <v>0</v>
      </c>
      <c r="EP128" s="2">
        <f t="shared" si="244"/>
        <v>0</v>
      </c>
      <c r="EQ128" s="2"/>
      <c r="ER128" s="2"/>
      <c r="ES128" s="2"/>
      <c r="ET128" s="2"/>
      <c r="EU128" s="2"/>
      <c r="EV128" s="2"/>
      <c r="EW128" s="2">
        <f t="shared" si="160"/>
        <v>0</v>
      </c>
      <c r="EX128" s="2">
        <f t="shared" si="161"/>
        <v>0</v>
      </c>
      <c r="EY128" s="2">
        <f t="shared" si="245"/>
        <v>0</v>
      </c>
      <c r="EZ128" s="2">
        <f t="shared" si="162"/>
        <v>0</v>
      </c>
      <c r="FA128" s="2">
        <f t="shared" si="163"/>
        <v>0</v>
      </c>
      <c r="FB128" s="59"/>
      <c r="FC128" s="2">
        <f t="shared" si="164"/>
        <v>0</v>
      </c>
      <c r="FD128" s="2">
        <f t="shared" si="246"/>
        <v>0</v>
      </c>
      <c r="FE128" s="3">
        <f t="shared" si="259"/>
        <v>0</v>
      </c>
      <c r="FF128" s="3">
        <f t="shared" si="247"/>
        <v>0</v>
      </c>
      <c r="FG128" s="3">
        <f t="shared" si="248"/>
        <v>0</v>
      </c>
      <c r="FH128" s="3">
        <f t="shared" si="165"/>
        <v>0</v>
      </c>
      <c r="FI128" s="67">
        <f t="shared" si="166"/>
        <v>0</v>
      </c>
      <c r="FJ128" s="3">
        <f t="shared" si="167"/>
        <v>0</v>
      </c>
      <c r="FK128" s="3">
        <f t="shared" si="168"/>
        <v>0</v>
      </c>
      <c r="FL128" s="3">
        <f t="shared" si="249"/>
        <v>0</v>
      </c>
      <c r="FM128" s="3">
        <f t="shared" si="250"/>
        <v>0</v>
      </c>
      <c r="FN128" s="3">
        <f t="shared" si="251"/>
        <v>0</v>
      </c>
      <c r="FO128" s="2">
        <f t="shared" si="169"/>
        <v>0</v>
      </c>
      <c r="FP128" s="2">
        <f t="shared" si="170"/>
        <v>0</v>
      </c>
      <c r="FQ128" s="2">
        <f t="shared" si="252"/>
        <v>0</v>
      </c>
      <c r="FR128" s="6" t="str">
        <f>IF(A128=1,1,IF(DW128="","",COUNTA($DW$31:DW128)+1))</f>
        <v/>
      </c>
      <c r="FS128" s="6" t="str">
        <f t="shared" si="171"/>
        <v/>
      </c>
      <c r="FT128" s="43">
        <f t="shared" si="253"/>
        <v>0</v>
      </c>
      <c r="FU128" s="23">
        <f t="shared" si="254"/>
        <v>0</v>
      </c>
      <c r="FV128" s="21">
        <f t="shared" si="255"/>
        <v>0</v>
      </c>
    </row>
    <row r="129" spans="1:178">
      <c r="A129" s="4" t="str">
        <f t="shared" si="172"/>
        <v/>
      </c>
      <c r="B129" s="33"/>
      <c r="C129" s="33"/>
      <c r="D129" s="33"/>
      <c r="E129" s="33"/>
      <c r="F129" s="33"/>
      <c r="G129" s="11" t="str">
        <f t="shared" si="139"/>
        <v/>
      </c>
      <c r="H129" s="3" t="str">
        <f t="shared" si="173"/>
        <v/>
      </c>
      <c r="I129" s="3" t="str">
        <f t="shared" si="140"/>
        <v/>
      </c>
      <c r="J129" s="3" t="str">
        <f t="shared" si="174"/>
        <v/>
      </c>
      <c r="K129" s="3" t="str">
        <f t="shared" si="141"/>
        <v/>
      </c>
      <c r="L129" s="2" t="str">
        <f t="shared" si="142"/>
        <v/>
      </c>
      <c r="M129" s="8" t="str">
        <f t="shared" si="175"/>
        <v/>
      </c>
      <c r="N129" s="8" t="str">
        <f t="shared" si="143"/>
        <v/>
      </c>
      <c r="O129" s="8" t="str">
        <f t="shared" si="176"/>
        <v/>
      </c>
      <c r="P129" s="8" t="str">
        <f t="shared" si="144"/>
        <v/>
      </c>
      <c r="Q129" s="2" t="str">
        <f t="shared" si="145"/>
        <v/>
      </c>
      <c r="R129" s="3" t="str">
        <f t="shared" si="146"/>
        <v/>
      </c>
      <c r="S129" s="3" t="str">
        <f t="shared" si="147"/>
        <v/>
      </c>
      <c r="T129" s="3" t="str">
        <f t="shared" si="177"/>
        <v/>
      </c>
      <c r="U129" s="8" t="str">
        <f t="shared" si="148"/>
        <v/>
      </c>
      <c r="V129" s="2" t="str">
        <f t="shared" si="149"/>
        <v/>
      </c>
      <c r="W129" s="2" t="str">
        <f t="shared" si="150"/>
        <v/>
      </c>
      <c r="X129" s="2" t="str">
        <f t="shared" si="256"/>
        <v/>
      </c>
      <c r="Y129" s="2" t="str">
        <f t="shared" si="151"/>
        <v/>
      </c>
      <c r="Z129" s="46" t="str">
        <f t="shared" si="178"/>
        <v/>
      </c>
      <c r="AA129" s="46" t="str">
        <f t="shared" si="179"/>
        <v/>
      </c>
      <c r="AB129" s="47"/>
      <c r="AC129" s="46" t="str">
        <f t="shared" si="180"/>
        <v/>
      </c>
      <c r="AD129" s="47" t="str">
        <f t="shared" si="181"/>
        <v/>
      </c>
      <c r="AE129" s="48" t="str">
        <f t="shared" si="182"/>
        <v/>
      </c>
      <c r="AF129" s="49" t="str">
        <f t="shared" si="136"/>
        <v/>
      </c>
      <c r="AG129" s="49" t="str">
        <f t="shared" si="136"/>
        <v/>
      </c>
      <c r="AH129" s="49" t="str">
        <f t="shared" si="136"/>
        <v/>
      </c>
      <c r="AI129" s="47" t="str">
        <f t="shared" si="136"/>
        <v/>
      </c>
      <c r="AJ129" s="47" t="str">
        <f t="shared" si="136"/>
        <v/>
      </c>
      <c r="AK129" s="46" t="str">
        <f t="shared" si="136"/>
        <v/>
      </c>
      <c r="AL129" s="47"/>
      <c r="AM129" s="53" t="str">
        <f t="shared" si="183"/>
        <v/>
      </c>
      <c r="AN129" s="50" t="str">
        <f t="shared" si="184"/>
        <v/>
      </c>
      <c r="AO129" s="51"/>
      <c r="AP129" s="52" t="str">
        <f t="shared" si="185"/>
        <v/>
      </c>
      <c r="AQ129" s="52" t="str">
        <f t="shared" si="186"/>
        <v/>
      </c>
      <c r="AR129" s="47">
        <f t="shared" si="187"/>
        <v>0</v>
      </c>
      <c r="AS129" s="53" t="str">
        <f t="shared" si="188"/>
        <v/>
      </c>
      <c r="AT129" s="52" t="str">
        <f t="shared" si="189"/>
        <v/>
      </c>
      <c r="AU129" s="9" t="str">
        <f t="shared" si="190"/>
        <v/>
      </c>
      <c r="AV129" s="9" t="str">
        <f t="shared" si="191"/>
        <v/>
      </c>
      <c r="AW129" s="12" t="str">
        <f t="shared" si="192"/>
        <v/>
      </c>
      <c r="AX129" s="9" t="str">
        <f t="shared" si="193"/>
        <v/>
      </c>
      <c r="AY129" s="12" t="str">
        <f t="shared" si="194"/>
        <v/>
      </c>
      <c r="AZ129" s="10" t="str">
        <f t="shared" si="195"/>
        <v/>
      </c>
      <c r="BA129" s="10" t="str">
        <f t="shared" si="196"/>
        <v/>
      </c>
      <c r="BB129" s="10" t="str">
        <f t="shared" si="197"/>
        <v/>
      </c>
      <c r="BC129" s="10" t="str">
        <f t="shared" si="198"/>
        <v/>
      </c>
      <c r="BD129" s="10" t="str">
        <f t="shared" si="199"/>
        <v/>
      </c>
      <c r="BE129" s="12" t="str">
        <f t="shared" si="200"/>
        <v/>
      </c>
      <c r="BF129" s="9" t="str">
        <f t="shared" si="201"/>
        <v/>
      </c>
      <c r="BG129" s="9" t="str">
        <f t="shared" si="202"/>
        <v/>
      </c>
      <c r="BH129" s="7" t="str">
        <f t="shared" si="203"/>
        <v/>
      </c>
      <c r="BI129" s="7" t="str">
        <f t="shared" si="204"/>
        <v/>
      </c>
      <c r="BJ129" s="12" t="str">
        <f t="shared" si="205"/>
        <v/>
      </c>
      <c r="BK129" s="80" t="str">
        <f t="shared" si="206"/>
        <v/>
      </c>
      <c r="BL129" s="7" t="str">
        <f t="shared" si="207"/>
        <v/>
      </c>
      <c r="BM129" s="7" t="str">
        <f t="shared" si="257"/>
        <v/>
      </c>
      <c r="BN129" s="12" t="str">
        <f t="shared" si="208"/>
        <v/>
      </c>
      <c r="BO129" s="9" t="str">
        <f t="shared" si="209"/>
        <v/>
      </c>
      <c r="BP129" s="2" t="str">
        <f t="shared" si="210"/>
        <v/>
      </c>
      <c r="BQ129" s="2" t="str">
        <f t="shared" si="211"/>
        <v/>
      </c>
      <c r="BR129" s="20" t="str">
        <f t="shared" ref="BR129:CD151" si="264">IF($A129="","",BR$30)</f>
        <v/>
      </c>
      <c r="BS129" s="20" t="str">
        <f t="shared" si="264"/>
        <v/>
      </c>
      <c r="BT129" s="20" t="str">
        <f t="shared" si="264"/>
        <v/>
      </c>
      <c r="BU129" s="86" t="str">
        <f t="shared" si="212"/>
        <v/>
      </c>
      <c r="BV129" s="86" t="str">
        <f t="shared" si="213"/>
        <v/>
      </c>
      <c r="BW129" s="20" t="str">
        <f t="shared" si="264"/>
        <v/>
      </c>
      <c r="BX129" s="86" t="str">
        <f t="shared" si="264"/>
        <v/>
      </c>
      <c r="BY129" s="86" t="str">
        <f t="shared" si="264"/>
        <v/>
      </c>
      <c r="BZ129" s="86" t="str">
        <f t="shared" si="264"/>
        <v/>
      </c>
      <c r="CA129" s="86" t="str">
        <f t="shared" si="264"/>
        <v/>
      </c>
      <c r="CB129" s="86" t="str">
        <f t="shared" si="264"/>
        <v/>
      </c>
      <c r="CC129" s="86" t="str">
        <f t="shared" si="264"/>
        <v/>
      </c>
      <c r="CD129" s="86" t="str">
        <f t="shared" si="264"/>
        <v/>
      </c>
      <c r="CE129" s="20" t="str">
        <f t="shared" si="258"/>
        <v/>
      </c>
      <c r="CF129" s="14" t="str">
        <f t="shared" si="214"/>
        <v/>
      </c>
      <c r="CG129" s="14" t="str">
        <f t="shared" si="215"/>
        <v/>
      </c>
      <c r="CH129" s="8">
        <f t="shared" si="216"/>
        <v>0</v>
      </c>
      <c r="CI129" s="9" t="str">
        <f t="shared" si="217"/>
        <v/>
      </c>
      <c r="CJ129" s="9" t="str">
        <f t="shared" si="218"/>
        <v/>
      </c>
      <c r="CK129" s="9" t="str">
        <f t="shared" si="219"/>
        <v/>
      </c>
      <c r="CL129" s="9" t="str">
        <f t="shared" si="220"/>
        <v/>
      </c>
      <c r="CM129" s="9" t="str">
        <f t="shared" si="221"/>
        <v/>
      </c>
      <c r="CN129" s="9" t="str">
        <f t="shared" si="222"/>
        <v/>
      </c>
      <c r="CO129" s="9" t="str">
        <f t="shared" si="262"/>
        <v/>
      </c>
      <c r="CP129" s="9" t="str">
        <f t="shared" si="262"/>
        <v/>
      </c>
      <c r="CQ129" s="9" t="str">
        <f t="shared" si="262"/>
        <v/>
      </c>
      <c r="CR129" s="9" t="str">
        <f t="shared" si="262"/>
        <v/>
      </c>
      <c r="CS129" s="9" t="str">
        <f t="shared" si="262"/>
        <v/>
      </c>
      <c r="CT129" s="9" t="str">
        <f t="shared" si="262"/>
        <v/>
      </c>
      <c r="CU129" s="9" t="str">
        <f t="shared" si="262"/>
        <v/>
      </c>
      <c r="CV129" s="9" t="str">
        <f t="shared" si="224"/>
        <v/>
      </c>
      <c r="CW129" s="9" t="str">
        <f t="shared" si="263"/>
        <v/>
      </c>
      <c r="CX129" s="9" t="str">
        <f t="shared" si="263"/>
        <v/>
      </c>
      <c r="CY129" s="9" t="str">
        <f t="shared" si="263"/>
        <v/>
      </c>
      <c r="CZ129" s="9" t="str">
        <f t="shared" si="263"/>
        <v/>
      </c>
      <c r="DA129" s="9" t="str">
        <f t="shared" si="263"/>
        <v/>
      </c>
      <c r="DB129" s="9" t="str">
        <f t="shared" si="263"/>
        <v/>
      </c>
      <c r="DC129" s="9" t="str">
        <f t="shared" si="263"/>
        <v/>
      </c>
      <c r="DD129" s="2" t="str">
        <f t="shared" si="226"/>
        <v/>
      </c>
      <c r="DE129" s="2" t="str">
        <f t="shared" si="227"/>
        <v/>
      </c>
      <c r="DF129" s="2" t="str">
        <f t="shared" si="228"/>
        <v/>
      </c>
      <c r="DG129" s="2" t="str">
        <f t="shared" si="229"/>
        <v/>
      </c>
      <c r="DH129" s="2" t="str">
        <f t="shared" si="230"/>
        <v/>
      </c>
      <c r="DI129" s="2" t="str">
        <f t="shared" si="231"/>
        <v/>
      </c>
      <c r="DJ129" s="2" t="str">
        <f t="shared" si="232"/>
        <v/>
      </c>
      <c r="DK129" s="2" t="str">
        <f t="shared" si="233"/>
        <v/>
      </c>
      <c r="DL129" s="16" t="str">
        <f t="shared" si="234"/>
        <v/>
      </c>
      <c r="DM129" s="16" t="str">
        <f t="shared" si="235"/>
        <v/>
      </c>
      <c r="DN129" s="16" t="str">
        <f t="shared" si="236"/>
        <v/>
      </c>
      <c r="DO129" s="72" t="str">
        <f t="shared" si="237"/>
        <v/>
      </c>
      <c r="DP129" s="16" t="str">
        <f t="shared" si="238"/>
        <v/>
      </c>
      <c r="DQ129" s="16" t="str">
        <f t="shared" si="239"/>
        <v/>
      </c>
      <c r="DR129" s="2" t="str">
        <f t="shared" si="240"/>
        <v/>
      </c>
      <c r="DS129" s="2" t="str">
        <f t="shared" si="241"/>
        <v/>
      </c>
      <c r="DT129" s="2" t="str">
        <f t="shared" si="242"/>
        <v/>
      </c>
      <c r="DU129" s="2" t="str">
        <f t="shared" si="243"/>
        <v/>
      </c>
      <c r="DV129" s="15"/>
      <c r="DW129" s="17"/>
      <c r="DX129" s="17"/>
      <c r="DY129" s="47" t="str">
        <f t="shared" si="261"/>
        <v/>
      </c>
      <c r="DZ129" s="47" t="str">
        <f t="shared" si="261"/>
        <v/>
      </c>
      <c r="EA129" s="47" t="str">
        <f t="shared" si="261"/>
        <v/>
      </c>
      <c r="EB129" s="47" t="str">
        <f t="shared" si="261"/>
        <v/>
      </c>
      <c r="EC129" s="49" t="str">
        <f t="shared" si="261"/>
        <v/>
      </c>
      <c r="ED129" s="49" t="str">
        <f t="shared" si="261"/>
        <v/>
      </c>
      <c r="EE129" s="47" t="str">
        <f t="shared" si="261"/>
        <v/>
      </c>
      <c r="EF129" s="47" t="str">
        <f t="shared" si="261"/>
        <v/>
      </c>
      <c r="EG129" s="47" t="str">
        <f t="shared" si="261"/>
        <v/>
      </c>
      <c r="EH129" s="6">
        <f t="shared" si="153"/>
        <v>0</v>
      </c>
      <c r="EI129" s="6">
        <f t="shared" si="154"/>
        <v>0</v>
      </c>
      <c r="EJ129" s="2" t="str">
        <f t="shared" si="155"/>
        <v/>
      </c>
      <c r="EK129" s="2" t="str">
        <f t="shared" si="156"/>
        <v/>
      </c>
      <c r="EL129" s="2" t="str">
        <f t="shared" si="260"/>
        <v/>
      </c>
      <c r="EM129" s="2" t="str">
        <f t="shared" si="157"/>
        <v/>
      </c>
      <c r="EN129" s="2" t="str">
        <f t="shared" si="158"/>
        <v/>
      </c>
      <c r="EO129" s="2">
        <f t="shared" si="159"/>
        <v>0</v>
      </c>
      <c r="EP129" s="2">
        <f t="shared" si="244"/>
        <v>0</v>
      </c>
      <c r="EQ129" s="2"/>
      <c r="ER129" s="2"/>
      <c r="ES129" s="2"/>
      <c r="ET129" s="2"/>
      <c r="EU129" s="2"/>
      <c r="EV129" s="2"/>
      <c r="EW129" s="2">
        <f t="shared" si="160"/>
        <v>0</v>
      </c>
      <c r="EX129" s="2">
        <f t="shared" si="161"/>
        <v>0</v>
      </c>
      <c r="EY129" s="2">
        <f t="shared" si="245"/>
        <v>0</v>
      </c>
      <c r="EZ129" s="2">
        <f t="shared" si="162"/>
        <v>0</v>
      </c>
      <c r="FA129" s="2">
        <f t="shared" si="163"/>
        <v>0</v>
      </c>
      <c r="FB129" s="59"/>
      <c r="FC129" s="2">
        <f t="shared" si="164"/>
        <v>0</v>
      </c>
      <c r="FD129" s="2">
        <f t="shared" si="246"/>
        <v>0</v>
      </c>
      <c r="FE129" s="3">
        <f t="shared" si="259"/>
        <v>0</v>
      </c>
      <c r="FF129" s="3">
        <f t="shared" si="247"/>
        <v>0</v>
      </c>
      <c r="FG129" s="3">
        <f t="shared" si="248"/>
        <v>0</v>
      </c>
      <c r="FH129" s="3">
        <f t="shared" si="165"/>
        <v>0</v>
      </c>
      <c r="FI129" s="67">
        <f t="shared" si="166"/>
        <v>0</v>
      </c>
      <c r="FJ129" s="3">
        <f t="shared" si="167"/>
        <v>0</v>
      </c>
      <c r="FK129" s="3">
        <f t="shared" si="168"/>
        <v>0</v>
      </c>
      <c r="FL129" s="3">
        <f t="shared" si="249"/>
        <v>0</v>
      </c>
      <c r="FM129" s="3">
        <f t="shared" si="250"/>
        <v>0</v>
      </c>
      <c r="FN129" s="3">
        <f t="shared" si="251"/>
        <v>0</v>
      </c>
      <c r="FO129" s="2">
        <f t="shared" si="169"/>
        <v>0</v>
      </c>
      <c r="FP129" s="2">
        <f t="shared" si="170"/>
        <v>0</v>
      </c>
      <c r="FQ129" s="2">
        <f t="shared" si="252"/>
        <v>0</v>
      </c>
      <c r="FR129" s="6" t="str">
        <f>IF(A129=1,1,IF(DW129="","",COUNTA($DW$31:DW129)+1))</f>
        <v/>
      </c>
      <c r="FS129" s="6" t="str">
        <f t="shared" si="171"/>
        <v/>
      </c>
      <c r="FT129" s="43">
        <f t="shared" si="253"/>
        <v>0</v>
      </c>
      <c r="FU129" s="23">
        <f t="shared" si="254"/>
        <v>0</v>
      </c>
      <c r="FV129" s="21">
        <f t="shared" si="255"/>
        <v>0</v>
      </c>
    </row>
    <row r="130" spans="1:178">
      <c r="A130" s="4" t="str">
        <f t="shared" si="172"/>
        <v/>
      </c>
      <c r="B130" s="33"/>
      <c r="C130" s="33"/>
      <c r="D130" s="33"/>
      <c r="E130" s="33"/>
      <c r="F130" s="33"/>
      <c r="G130" s="11" t="str">
        <f t="shared" si="139"/>
        <v/>
      </c>
      <c r="H130" s="3" t="str">
        <f t="shared" si="173"/>
        <v/>
      </c>
      <c r="I130" s="3" t="str">
        <f t="shared" si="140"/>
        <v/>
      </c>
      <c r="J130" s="3" t="str">
        <f t="shared" si="174"/>
        <v/>
      </c>
      <c r="K130" s="3" t="str">
        <f t="shared" si="141"/>
        <v/>
      </c>
      <c r="L130" s="2" t="str">
        <f t="shared" si="142"/>
        <v/>
      </c>
      <c r="M130" s="8" t="str">
        <f t="shared" si="175"/>
        <v/>
      </c>
      <c r="N130" s="8" t="str">
        <f t="shared" si="143"/>
        <v/>
      </c>
      <c r="O130" s="8" t="str">
        <f t="shared" si="176"/>
        <v/>
      </c>
      <c r="P130" s="8" t="str">
        <f t="shared" si="144"/>
        <v/>
      </c>
      <c r="Q130" s="2" t="str">
        <f t="shared" si="145"/>
        <v/>
      </c>
      <c r="R130" s="3" t="str">
        <f t="shared" si="146"/>
        <v/>
      </c>
      <c r="S130" s="3" t="str">
        <f t="shared" si="147"/>
        <v/>
      </c>
      <c r="T130" s="3" t="str">
        <f t="shared" si="177"/>
        <v/>
      </c>
      <c r="U130" s="8" t="str">
        <f t="shared" si="148"/>
        <v/>
      </c>
      <c r="V130" s="2" t="str">
        <f t="shared" si="149"/>
        <v/>
      </c>
      <c r="W130" s="2" t="str">
        <f t="shared" si="150"/>
        <v/>
      </c>
      <c r="X130" s="2" t="str">
        <f t="shared" si="256"/>
        <v/>
      </c>
      <c r="Y130" s="2" t="str">
        <f t="shared" si="151"/>
        <v/>
      </c>
      <c r="Z130" s="46" t="str">
        <f t="shared" si="178"/>
        <v/>
      </c>
      <c r="AA130" s="46" t="str">
        <f t="shared" si="179"/>
        <v/>
      </c>
      <c r="AB130" s="47"/>
      <c r="AC130" s="46" t="str">
        <f t="shared" si="180"/>
        <v/>
      </c>
      <c r="AD130" s="47" t="str">
        <f t="shared" si="181"/>
        <v/>
      </c>
      <c r="AE130" s="48" t="str">
        <f t="shared" si="182"/>
        <v/>
      </c>
      <c r="AF130" s="49" t="str">
        <f t="shared" si="136"/>
        <v/>
      </c>
      <c r="AG130" s="49" t="str">
        <f t="shared" si="136"/>
        <v/>
      </c>
      <c r="AH130" s="49" t="str">
        <f t="shared" si="136"/>
        <v/>
      </c>
      <c r="AI130" s="47" t="str">
        <f t="shared" si="136"/>
        <v/>
      </c>
      <c r="AJ130" s="47" t="str">
        <f t="shared" si="136"/>
        <v/>
      </c>
      <c r="AK130" s="46" t="str">
        <f t="shared" si="136"/>
        <v/>
      </c>
      <c r="AL130" s="47"/>
      <c r="AM130" s="53" t="str">
        <f t="shared" si="183"/>
        <v/>
      </c>
      <c r="AN130" s="50" t="str">
        <f t="shared" si="184"/>
        <v/>
      </c>
      <c r="AO130" s="51"/>
      <c r="AP130" s="52" t="str">
        <f t="shared" si="185"/>
        <v/>
      </c>
      <c r="AQ130" s="52" t="str">
        <f t="shared" si="186"/>
        <v/>
      </c>
      <c r="AR130" s="47">
        <f t="shared" si="187"/>
        <v>0</v>
      </c>
      <c r="AS130" s="53" t="str">
        <f t="shared" si="188"/>
        <v/>
      </c>
      <c r="AT130" s="52" t="str">
        <f t="shared" si="189"/>
        <v/>
      </c>
      <c r="AU130" s="9" t="str">
        <f t="shared" si="190"/>
        <v/>
      </c>
      <c r="AV130" s="9" t="str">
        <f t="shared" si="191"/>
        <v/>
      </c>
      <c r="AW130" s="12" t="str">
        <f t="shared" si="192"/>
        <v/>
      </c>
      <c r="AX130" s="9" t="str">
        <f t="shared" si="193"/>
        <v/>
      </c>
      <c r="AY130" s="12" t="str">
        <f t="shared" si="194"/>
        <v/>
      </c>
      <c r="AZ130" s="10" t="str">
        <f t="shared" si="195"/>
        <v/>
      </c>
      <c r="BA130" s="10" t="str">
        <f t="shared" si="196"/>
        <v/>
      </c>
      <c r="BB130" s="10" t="str">
        <f t="shared" si="197"/>
        <v/>
      </c>
      <c r="BC130" s="10" t="str">
        <f t="shared" si="198"/>
        <v/>
      </c>
      <c r="BD130" s="10" t="str">
        <f t="shared" si="199"/>
        <v/>
      </c>
      <c r="BE130" s="12" t="str">
        <f t="shared" si="200"/>
        <v/>
      </c>
      <c r="BF130" s="9" t="str">
        <f t="shared" si="201"/>
        <v/>
      </c>
      <c r="BG130" s="9" t="str">
        <f t="shared" si="202"/>
        <v/>
      </c>
      <c r="BH130" s="7" t="str">
        <f t="shared" si="203"/>
        <v/>
      </c>
      <c r="BI130" s="7" t="str">
        <f t="shared" si="204"/>
        <v/>
      </c>
      <c r="BJ130" s="12" t="str">
        <f t="shared" si="205"/>
        <v/>
      </c>
      <c r="BK130" s="80" t="str">
        <f t="shared" si="206"/>
        <v/>
      </c>
      <c r="BL130" s="7" t="str">
        <f t="shared" si="207"/>
        <v/>
      </c>
      <c r="BM130" s="7" t="str">
        <f t="shared" si="257"/>
        <v/>
      </c>
      <c r="BN130" s="12" t="str">
        <f t="shared" si="208"/>
        <v/>
      </c>
      <c r="BO130" s="9" t="str">
        <f t="shared" si="209"/>
        <v/>
      </c>
      <c r="BP130" s="2" t="str">
        <f t="shared" si="210"/>
        <v/>
      </c>
      <c r="BQ130" s="2" t="str">
        <f t="shared" si="211"/>
        <v/>
      </c>
      <c r="BR130" s="20" t="str">
        <f t="shared" si="264"/>
        <v/>
      </c>
      <c r="BS130" s="20" t="str">
        <f t="shared" si="264"/>
        <v/>
      </c>
      <c r="BT130" s="20" t="str">
        <f t="shared" si="264"/>
        <v/>
      </c>
      <c r="BU130" s="86" t="str">
        <f t="shared" si="212"/>
        <v/>
      </c>
      <c r="BV130" s="86" t="str">
        <f t="shared" si="213"/>
        <v/>
      </c>
      <c r="BW130" s="20" t="str">
        <f t="shared" si="264"/>
        <v/>
      </c>
      <c r="BX130" s="86" t="str">
        <f t="shared" si="264"/>
        <v/>
      </c>
      <c r="BY130" s="86" t="str">
        <f t="shared" si="264"/>
        <v/>
      </c>
      <c r="BZ130" s="86" t="str">
        <f t="shared" si="264"/>
        <v/>
      </c>
      <c r="CA130" s="86" t="str">
        <f t="shared" si="264"/>
        <v/>
      </c>
      <c r="CB130" s="86" t="str">
        <f t="shared" si="264"/>
        <v/>
      </c>
      <c r="CC130" s="86" t="str">
        <f t="shared" si="264"/>
        <v/>
      </c>
      <c r="CD130" s="86" t="str">
        <f t="shared" si="264"/>
        <v/>
      </c>
      <c r="CE130" s="20" t="str">
        <f t="shared" si="258"/>
        <v/>
      </c>
      <c r="CF130" s="14" t="str">
        <f t="shared" si="214"/>
        <v/>
      </c>
      <c r="CG130" s="14" t="str">
        <f t="shared" si="215"/>
        <v/>
      </c>
      <c r="CH130" s="8">
        <f t="shared" si="216"/>
        <v>0</v>
      </c>
      <c r="CI130" s="9" t="str">
        <f t="shared" si="217"/>
        <v/>
      </c>
      <c r="CJ130" s="9" t="str">
        <f t="shared" si="218"/>
        <v/>
      </c>
      <c r="CK130" s="9" t="str">
        <f t="shared" si="219"/>
        <v/>
      </c>
      <c r="CL130" s="9" t="str">
        <f t="shared" si="220"/>
        <v/>
      </c>
      <c r="CM130" s="9" t="str">
        <f t="shared" si="221"/>
        <v/>
      </c>
      <c r="CN130" s="9" t="str">
        <f t="shared" si="222"/>
        <v/>
      </c>
      <c r="CO130" s="9" t="str">
        <f t="shared" si="262"/>
        <v/>
      </c>
      <c r="CP130" s="9" t="str">
        <f t="shared" si="262"/>
        <v/>
      </c>
      <c r="CQ130" s="9" t="str">
        <f t="shared" si="262"/>
        <v/>
      </c>
      <c r="CR130" s="9" t="str">
        <f t="shared" si="262"/>
        <v/>
      </c>
      <c r="CS130" s="9" t="str">
        <f t="shared" si="262"/>
        <v/>
      </c>
      <c r="CT130" s="9" t="str">
        <f t="shared" si="262"/>
        <v/>
      </c>
      <c r="CU130" s="9" t="str">
        <f t="shared" si="262"/>
        <v/>
      </c>
      <c r="CV130" s="9" t="str">
        <f t="shared" si="224"/>
        <v/>
      </c>
      <c r="CW130" s="9" t="str">
        <f t="shared" si="263"/>
        <v/>
      </c>
      <c r="CX130" s="9" t="str">
        <f t="shared" si="263"/>
        <v/>
      </c>
      <c r="CY130" s="9" t="str">
        <f t="shared" si="263"/>
        <v/>
      </c>
      <c r="CZ130" s="9" t="str">
        <f t="shared" si="263"/>
        <v/>
      </c>
      <c r="DA130" s="9" t="str">
        <f t="shared" si="263"/>
        <v/>
      </c>
      <c r="DB130" s="9" t="str">
        <f t="shared" si="263"/>
        <v/>
      </c>
      <c r="DC130" s="9" t="str">
        <f t="shared" si="263"/>
        <v/>
      </c>
      <c r="DD130" s="2" t="str">
        <f t="shared" si="226"/>
        <v/>
      </c>
      <c r="DE130" s="2" t="str">
        <f t="shared" si="227"/>
        <v/>
      </c>
      <c r="DF130" s="2" t="str">
        <f t="shared" si="228"/>
        <v/>
      </c>
      <c r="DG130" s="2" t="str">
        <f t="shared" si="229"/>
        <v/>
      </c>
      <c r="DH130" s="2" t="str">
        <f t="shared" si="230"/>
        <v/>
      </c>
      <c r="DI130" s="2" t="str">
        <f t="shared" si="231"/>
        <v/>
      </c>
      <c r="DJ130" s="2" t="str">
        <f t="shared" si="232"/>
        <v/>
      </c>
      <c r="DK130" s="2" t="str">
        <f t="shared" si="233"/>
        <v/>
      </c>
      <c r="DL130" s="16" t="str">
        <f t="shared" si="234"/>
        <v/>
      </c>
      <c r="DM130" s="16" t="str">
        <f t="shared" si="235"/>
        <v/>
      </c>
      <c r="DN130" s="16" t="str">
        <f t="shared" si="236"/>
        <v/>
      </c>
      <c r="DO130" s="72" t="str">
        <f t="shared" si="237"/>
        <v/>
      </c>
      <c r="DP130" s="16" t="str">
        <f t="shared" si="238"/>
        <v/>
      </c>
      <c r="DQ130" s="16" t="str">
        <f t="shared" si="239"/>
        <v/>
      </c>
      <c r="DR130" s="2" t="str">
        <f t="shared" si="240"/>
        <v/>
      </c>
      <c r="DS130" s="2" t="str">
        <f t="shared" si="241"/>
        <v/>
      </c>
      <c r="DT130" s="2" t="str">
        <f t="shared" si="242"/>
        <v/>
      </c>
      <c r="DU130" s="2" t="str">
        <f t="shared" si="243"/>
        <v/>
      </c>
      <c r="DV130" s="15"/>
      <c r="DW130" s="17"/>
      <c r="DX130" s="17"/>
      <c r="DY130" s="47" t="str">
        <f t="shared" si="261"/>
        <v/>
      </c>
      <c r="DZ130" s="47" t="str">
        <f t="shared" si="261"/>
        <v/>
      </c>
      <c r="EA130" s="47" t="str">
        <f t="shared" si="261"/>
        <v/>
      </c>
      <c r="EB130" s="47" t="str">
        <f t="shared" si="261"/>
        <v/>
      </c>
      <c r="EC130" s="49" t="str">
        <f t="shared" si="261"/>
        <v/>
      </c>
      <c r="ED130" s="49" t="str">
        <f t="shared" si="261"/>
        <v/>
      </c>
      <c r="EE130" s="47" t="str">
        <f t="shared" si="261"/>
        <v/>
      </c>
      <c r="EF130" s="47" t="str">
        <f t="shared" si="261"/>
        <v/>
      </c>
      <c r="EG130" s="47" t="str">
        <f t="shared" si="261"/>
        <v/>
      </c>
      <c r="EH130" s="6">
        <f t="shared" si="153"/>
        <v>0</v>
      </c>
      <c r="EI130" s="6">
        <f t="shared" si="154"/>
        <v>0</v>
      </c>
      <c r="EJ130" s="2" t="str">
        <f t="shared" si="155"/>
        <v/>
      </c>
      <c r="EK130" s="2" t="str">
        <f t="shared" si="156"/>
        <v/>
      </c>
      <c r="EL130" s="2" t="str">
        <f t="shared" si="260"/>
        <v/>
      </c>
      <c r="EM130" s="2" t="str">
        <f t="shared" si="157"/>
        <v/>
      </c>
      <c r="EN130" s="2" t="str">
        <f t="shared" si="158"/>
        <v/>
      </c>
      <c r="EO130" s="2">
        <f t="shared" si="159"/>
        <v>0</v>
      </c>
      <c r="EP130" s="2">
        <f t="shared" si="244"/>
        <v>0</v>
      </c>
      <c r="EQ130" s="2"/>
      <c r="ER130" s="2"/>
      <c r="ES130" s="2"/>
      <c r="ET130" s="2"/>
      <c r="EU130" s="2"/>
      <c r="EV130" s="2"/>
      <c r="EW130" s="2">
        <f t="shared" si="160"/>
        <v>0</v>
      </c>
      <c r="EX130" s="2">
        <f t="shared" si="161"/>
        <v>0</v>
      </c>
      <c r="EY130" s="2">
        <f t="shared" si="245"/>
        <v>0</v>
      </c>
      <c r="EZ130" s="2">
        <f t="shared" si="162"/>
        <v>0</v>
      </c>
      <c r="FA130" s="2">
        <f t="shared" si="163"/>
        <v>0</v>
      </c>
      <c r="FB130" s="59"/>
      <c r="FC130" s="2">
        <f t="shared" si="164"/>
        <v>0</v>
      </c>
      <c r="FD130" s="2">
        <f t="shared" si="246"/>
        <v>0</v>
      </c>
      <c r="FE130" s="3">
        <f t="shared" si="259"/>
        <v>0</v>
      </c>
      <c r="FF130" s="3">
        <f t="shared" si="247"/>
        <v>0</v>
      </c>
      <c r="FG130" s="3">
        <f t="shared" si="248"/>
        <v>0</v>
      </c>
      <c r="FH130" s="3">
        <f t="shared" si="165"/>
        <v>0</v>
      </c>
      <c r="FI130" s="67">
        <f t="shared" si="166"/>
        <v>0</v>
      </c>
      <c r="FJ130" s="3">
        <f t="shared" si="167"/>
        <v>0</v>
      </c>
      <c r="FK130" s="3">
        <f t="shared" si="168"/>
        <v>0</v>
      </c>
      <c r="FL130" s="3">
        <f t="shared" si="249"/>
        <v>0</v>
      </c>
      <c r="FM130" s="3">
        <f t="shared" si="250"/>
        <v>0</v>
      </c>
      <c r="FN130" s="3">
        <f t="shared" si="251"/>
        <v>0</v>
      </c>
      <c r="FO130" s="2">
        <f t="shared" si="169"/>
        <v>0</v>
      </c>
      <c r="FP130" s="2">
        <f t="shared" si="170"/>
        <v>0</v>
      </c>
      <c r="FQ130" s="2">
        <f t="shared" si="252"/>
        <v>0</v>
      </c>
      <c r="FR130" s="6" t="str">
        <f>IF(A130=1,1,IF(DW130="","",COUNTA($DW$31:DW130)+1))</f>
        <v/>
      </c>
      <c r="FS130" s="6" t="str">
        <f t="shared" si="171"/>
        <v/>
      </c>
      <c r="FT130" s="43">
        <f t="shared" si="253"/>
        <v>0</v>
      </c>
      <c r="FU130" s="23">
        <f t="shared" si="254"/>
        <v>0</v>
      </c>
      <c r="FV130" s="21">
        <f t="shared" si="255"/>
        <v>0</v>
      </c>
    </row>
    <row r="131" spans="1:178">
      <c r="A131" s="4" t="str">
        <f t="shared" si="172"/>
        <v/>
      </c>
      <c r="B131" s="33"/>
      <c r="C131" s="33"/>
      <c r="D131" s="33"/>
      <c r="E131" s="33"/>
      <c r="F131" s="33"/>
      <c r="G131" s="11" t="str">
        <f t="shared" si="139"/>
        <v/>
      </c>
      <c r="H131" s="3" t="str">
        <f t="shared" si="173"/>
        <v/>
      </c>
      <c r="I131" s="3" t="str">
        <f t="shared" si="140"/>
        <v/>
      </c>
      <c r="J131" s="3" t="str">
        <f t="shared" si="174"/>
        <v/>
      </c>
      <c r="K131" s="3" t="str">
        <f t="shared" si="141"/>
        <v/>
      </c>
      <c r="L131" s="2" t="str">
        <f t="shared" si="142"/>
        <v/>
      </c>
      <c r="M131" s="8" t="str">
        <f t="shared" si="175"/>
        <v/>
      </c>
      <c r="N131" s="8" t="str">
        <f t="shared" si="143"/>
        <v/>
      </c>
      <c r="O131" s="8" t="str">
        <f t="shared" si="176"/>
        <v/>
      </c>
      <c r="P131" s="8" t="str">
        <f t="shared" si="144"/>
        <v/>
      </c>
      <c r="Q131" s="2" t="str">
        <f t="shared" si="145"/>
        <v/>
      </c>
      <c r="R131" s="3" t="str">
        <f t="shared" si="146"/>
        <v/>
      </c>
      <c r="S131" s="3" t="str">
        <f t="shared" si="147"/>
        <v/>
      </c>
      <c r="T131" s="3" t="str">
        <f t="shared" si="177"/>
        <v/>
      </c>
      <c r="U131" s="8" t="str">
        <f t="shared" si="148"/>
        <v/>
      </c>
      <c r="V131" s="2" t="str">
        <f t="shared" si="149"/>
        <v/>
      </c>
      <c r="W131" s="2" t="str">
        <f t="shared" si="150"/>
        <v/>
      </c>
      <c r="X131" s="2" t="str">
        <f t="shared" si="256"/>
        <v/>
      </c>
      <c r="Y131" s="2" t="str">
        <f t="shared" si="151"/>
        <v/>
      </c>
      <c r="Z131" s="46" t="str">
        <f t="shared" si="178"/>
        <v/>
      </c>
      <c r="AA131" s="46" t="str">
        <f t="shared" si="179"/>
        <v/>
      </c>
      <c r="AB131" s="47"/>
      <c r="AC131" s="46" t="str">
        <f t="shared" si="180"/>
        <v/>
      </c>
      <c r="AD131" s="47" t="str">
        <f t="shared" si="181"/>
        <v/>
      </c>
      <c r="AE131" s="48" t="str">
        <f t="shared" si="182"/>
        <v/>
      </c>
      <c r="AF131" s="49" t="str">
        <f t="shared" si="136"/>
        <v/>
      </c>
      <c r="AG131" s="49" t="str">
        <f t="shared" si="136"/>
        <v/>
      </c>
      <c r="AH131" s="49" t="str">
        <f t="shared" si="136"/>
        <v/>
      </c>
      <c r="AI131" s="47" t="str">
        <f t="shared" si="136"/>
        <v/>
      </c>
      <c r="AJ131" s="47" t="str">
        <f t="shared" si="136"/>
        <v/>
      </c>
      <c r="AK131" s="46" t="str">
        <f t="shared" si="136"/>
        <v/>
      </c>
      <c r="AL131" s="47"/>
      <c r="AM131" s="53" t="str">
        <f t="shared" si="183"/>
        <v/>
      </c>
      <c r="AN131" s="50" t="str">
        <f t="shared" si="184"/>
        <v/>
      </c>
      <c r="AO131" s="51"/>
      <c r="AP131" s="52" t="str">
        <f t="shared" si="185"/>
        <v/>
      </c>
      <c r="AQ131" s="52" t="str">
        <f t="shared" si="186"/>
        <v/>
      </c>
      <c r="AR131" s="47">
        <f t="shared" si="187"/>
        <v>0</v>
      </c>
      <c r="AS131" s="53" t="str">
        <f t="shared" si="188"/>
        <v/>
      </c>
      <c r="AT131" s="52" t="str">
        <f t="shared" si="189"/>
        <v/>
      </c>
      <c r="AU131" s="9" t="str">
        <f t="shared" si="190"/>
        <v/>
      </c>
      <c r="AV131" s="9" t="str">
        <f t="shared" si="191"/>
        <v/>
      </c>
      <c r="AW131" s="12" t="str">
        <f t="shared" si="192"/>
        <v/>
      </c>
      <c r="AX131" s="9" t="str">
        <f t="shared" si="193"/>
        <v/>
      </c>
      <c r="AY131" s="12" t="str">
        <f t="shared" si="194"/>
        <v/>
      </c>
      <c r="AZ131" s="10" t="str">
        <f t="shared" si="195"/>
        <v/>
      </c>
      <c r="BA131" s="10" t="str">
        <f t="shared" si="196"/>
        <v/>
      </c>
      <c r="BB131" s="10" t="str">
        <f t="shared" si="197"/>
        <v/>
      </c>
      <c r="BC131" s="10" t="str">
        <f t="shared" si="198"/>
        <v/>
      </c>
      <c r="BD131" s="10" t="str">
        <f t="shared" si="199"/>
        <v/>
      </c>
      <c r="BE131" s="12" t="str">
        <f t="shared" si="200"/>
        <v/>
      </c>
      <c r="BF131" s="9" t="str">
        <f t="shared" si="201"/>
        <v/>
      </c>
      <c r="BG131" s="9" t="str">
        <f t="shared" si="202"/>
        <v/>
      </c>
      <c r="BH131" s="7" t="str">
        <f t="shared" si="203"/>
        <v/>
      </c>
      <c r="BI131" s="7" t="str">
        <f t="shared" si="204"/>
        <v/>
      </c>
      <c r="BJ131" s="12" t="str">
        <f t="shared" si="205"/>
        <v/>
      </c>
      <c r="BK131" s="80" t="str">
        <f t="shared" si="206"/>
        <v/>
      </c>
      <c r="BL131" s="7" t="str">
        <f t="shared" si="207"/>
        <v/>
      </c>
      <c r="BM131" s="7" t="str">
        <f t="shared" si="257"/>
        <v/>
      </c>
      <c r="BN131" s="12" t="str">
        <f t="shared" si="208"/>
        <v/>
      </c>
      <c r="BO131" s="9" t="str">
        <f t="shared" si="209"/>
        <v/>
      </c>
      <c r="BP131" s="2" t="str">
        <f t="shared" si="210"/>
        <v/>
      </c>
      <c r="BQ131" s="2" t="str">
        <f t="shared" si="211"/>
        <v/>
      </c>
      <c r="BR131" s="20" t="str">
        <f t="shared" si="264"/>
        <v/>
      </c>
      <c r="BS131" s="20" t="str">
        <f t="shared" si="264"/>
        <v/>
      </c>
      <c r="BT131" s="20" t="str">
        <f t="shared" si="264"/>
        <v/>
      </c>
      <c r="BU131" s="86" t="str">
        <f t="shared" si="212"/>
        <v/>
      </c>
      <c r="BV131" s="86" t="str">
        <f t="shared" si="213"/>
        <v/>
      </c>
      <c r="BW131" s="20" t="str">
        <f t="shared" si="264"/>
        <v/>
      </c>
      <c r="BX131" s="86" t="str">
        <f t="shared" si="264"/>
        <v/>
      </c>
      <c r="BY131" s="86" t="str">
        <f t="shared" si="264"/>
        <v/>
      </c>
      <c r="BZ131" s="86" t="str">
        <f t="shared" si="264"/>
        <v/>
      </c>
      <c r="CA131" s="86" t="str">
        <f t="shared" si="264"/>
        <v/>
      </c>
      <c r="CB131" s="86" t="str">
        <f t="shared" si="264"/>
        <v/>
      </c>
      <c r="CC131" s="86" t="str">
        <f t="shared" si="264"/>
        <v/>
      </c>
      <c r="CD131" s="86" t="str">
        <f t="shared" si="264"/>
        <v/>
      </c>
      <c r="CE131" s="20" t="str">
        <f t="shared" si="258"/>
        <v/>
      </c>
      <c r="CF131" s="14" t="str">
        <f t="shared" si="214"/>
        <v/>
      </c>
      <c r="CG131" s="14" t="str">
        <f t="shared" si="215"/>
        <v/>
      </c>
      <c r="CH131" s="8">
        <f t="shared" si="216"/>
        <v>0</v>
      </c>
      <c r="CI131" s="9" t="str">
        <f t="shared" si="217"/>
        <v/>
      </c>
      <c r="CJ131" s="9" t="str">
        <f t="shared" si="218"/>
        <v/>
      </c>
      <c r="CK131" s="9" t="str">
        <f t="shared" si="219"/>
        <v/>
      </c>
      <c r="CL131" s="9" t="str">
        <f t="shared" si="220"/>
        <v/>
      </c>
      <c r="CM131" s="9" t="str">
        <f t="shared" si="221"/>
        <v/>
      </c>
      <c r="CN131" s="9" t="str">
        <f t="shared" si="222"/>
        <v/>
      </c>
      <c r="CO131" s="9" t="str">
        <f t="shared" si="262"/>
        <v/>
      </c>
      <c r="CP131" s="9" t="str">
        <f t="shared" si="262"/>
        <v/>
      </c>
      <c r="CQ131" s="9" t="str">
        <f t="shared" si="262"/>
        <v/>
      </c>
      <c r="CR131" s="9" t="str">
        <f t="shared" si="262"/>
        <v/>
      </c>
      <c r="CS131" s="9" t="str">
        <f t="shared" si="262"/>
        <v/>
      </c>
      <c r="CT131" s="9" t="str">
        <f t="shared" si="262"/>
        <v/>
      </c>
      <c r="CU131" s="9" t="str">
        <f t="shared" si="262"/>
        <v/>
      </c>
      <c r="CV131" s="9" t="str">
        <f t="shared" si="224"/>
        <v/>
      </c>
      <c r="CW131" s="9" t="str">
        <f t="shared" si="263"/>
        <v/>
      </c>
      <c r="CX131" s="9" t="str">
        <f t="shared" si="263"/>
        <v/>
      </c>
      <c r="CY131" s="9" t="str">
        <f t="shared" si="263"/>
        <v/>
      </c>
      <c r="CZ131" s="9" t="str">
        <f t="shared" si="263"/>
        <v/>
      </c>
      <c r="DA131" s="9" t="str">
        <f t="shared" si="263"/>
        <v/>
      </c>
      <c r="DB131" s="9" t="str">
        <f t="shared" si="263"/>
        <v/>
      </c>
      <c r="DC131" s="9" t="str">
        <f t="shared" si="263"/>
        <v/>
      </c>
      <c r="DD131" s="2" t="str">
        <f t="shared" si="226"/>
        <v/>
      </c>
      <c r="DE131" s="2" t="str">
        <f t="shared" si="227"/>
        <v/>
      </c>
      <c r="DF131" s="2" t="str">
        <f t="shared" si="228"/>
        <v/>
      </c>
      <c r="DG131" s="2" t="str">
        <f t="shared" si="229"/>
        <v/>
      </c>
      <c r="DH131" s="2" t="str">
        <f t="shared" si="230"/>
        <v/>
      </c>
      <c r="DI131" s="2" t="str">
        <f t="shared" si="231"/>
        <v/>
      </c>
      <c r="DJ131" s="2" t="str">
        <f t="shared" si="232"/>
        <v/>
      </c>
      <c r="DK131" s="2" t="str">
        <f t="shared" si="233"/>
        <v/>
      </c>
      <c r="DL131" s="16" t="str">
        <f t="shared" si="234"/>
        <v/>
      </c>
      <c r="DM131" s="16" t="str">
        <f t="shared" si="235"/>
        <v/>
      </c>
      <c r="DN131" s="16" t="str">
        <f t="shared" si="236"/>
        <v/>
      </c>
      <c r="DO131" s="72" t="str">
        <f t="shared" si="237"/>
        <v/>
      </c>
      <c r="DP131" s="16" t="str">
        <f t="shared" si="238"/>
        <v/>
      </c>
      <c r="DQ131" s="16" t="str">
        <f t="shared" si="239"/>
        <v/>
      </c>
      <c r="DR131" s="2" t="str">
        <f t="shared" si="240"/>
        <v/>
      </c>
      <c r="DS131" s="2" t="str">
        <f t="shared" si="241"/>
        <v/>
      </c>
      <c r="DT131" s="2" t="str">
        <f t="shared" si="242"/>
        <v/>
      </c>
      <c r="DU131" s="2" t="str">
        <f t="shared" si="243"/>
        <v/>
      </c>
      <c r="DV131" s="15"/>
      <c r="DW131" s="17"/>
      <c r="DX131" s="17"/>
      <c r="DY131" s="47" t="str">
        <f t="shared" si="261"/>
        <v/>
      </c>
      <c r="DZ131" s="47" t="str">
        <f t="shared" si="261"/>
        <v/>
      </c>
      <c r="EA131" s="47" t="str">
        <f t="shared" si="261"/>
        <v/>
      </c>
      <c r="EB131" s="47" t="str">
        <f t="shared" si="261"/>
        <v/>
      </c>
      <c r="EC131" s="49" t="str">
        <f t="shared" si="261"/>
        <v/>
      </c>
      <c r="ED131" s="49" t="str">
        <f t="shared" si="261"/>
        <v/>
      </c>
      <c r="EE131" s="47" t="str">
        <f t="shared" si="261"/>
        <v/>
      </c>
      <c r="EF131" s="47" t="str">
        <f t="shared" si="261"/>
        <v/>
      </c>
      <c r="EG131" s="47" t="str">
        <f t="shared" si="261"/>
        <v/>
      </c>
      <c r="EH131" s="6">
        <f t="shared" si="153"/>
        <v>0</v>
      </c>
      <c r="EI131" s="6">
        <f t="shared" si="154"/>
        <v>0</v>
      </c>
      <c r="EJ131" s="2" t="str">
        <f t="shared" si="155"/>
        <v/>
      </c>
      <c r="EK131" s="2" t="str">
        <f t="shared" si="156"/>
        <v/>
      </c>
      <c r="EL131" s="2" t="str">
        <f t="shared" si="260"/>
        <v/>
      </c>
      <c r="EM131" s="2" t="str">
        <f t="shared" si="157"/>
        <v/>
      </c>
      <c r="EN131" s="2" t="str">
        <f t="shared" si="158"/>
        <v/>
      </c>
      <c r="EO131" s="2">
        <f t="shared" si="159"/>
        <v>0</v>
      </c>
      <c r="EP131" s="2">
        <f t="shared" si="244"/>
        <v>0</v>
      </c>
      <c r="EQ131" s="2"/>
      <c r="ER131" s="2"/>
      <c r="ES131" s="2"/>
      <c r="ET131" s="2"/>
      <c r="EU131" s="2"/>
      <c r="EV131" s="2"/>
      <c r="EW131" s="2">
        <f t="shared" si="160"/>
        <v>0</v>
      </c>
      <c r="EX131" s="2">
        <f t="shared" si="161"/>
        <v>0</v>
      </c>
      <c r="EY131" s="2">
        <f t="shared" si="245"/>
        <v>0</v>
      </c>
      <c r="EZ131" s="2">
        <f t="shared" si="162"/>
        <v>0</v>
      </c>
      <c r="FA131" s="2">
        <f t="shared" si="163"/>
        <v>0</v>
      </c>
      <c r="FB131" s="59"/>
      <c r="FC131" s="2">
        <f t="shared" si="164"/>
        <v>0</v>
      </c>
      <c r="FD131" s="2">
        <f t="shared" si="246"/>
        <v>0</v>
      </c>
      <c r="FE131" s="3">
        <f t="shared" si="259"/>
        <v>0</v>
      </c>
      <c r="FF131" s="3">
        <f t="shared" si="247"/>
        <v>0</v>
      </c>
      <c r="FG131" s="3">
        <f t="shared" si="248"/>
        <v>0</v>
      </c>
      <c r="FH131" s="3">
        <f t="shared" si="165"/>
        <v>0</v>
      </c>
      <c r="FI131" s="67">
        <f t="shared" si="166"/>
        <v>0</v>
      </c>
      <c r="FJ131" s="3">
        <f t="shared" si="167"/>
        <v>0</v>
      </c>
      <c r="FK131" s="3">
        <f t="shared" si="168"/>
        <v>0</v>
      </c>
      <c r="FL131" s="3">
        <f t="shared" si="249"/>
        <v>0</v>
      </c>
      <c r="FM131" s="3">
        <f t="shared" si="250"/>
        <v>0</v>
      </c>
      <c r="FN131" s="3">
        <f t="shared" si="251"/>
        <v>0</v>
      </c>
      <c r="FO131" s="2">
        <f t="shared" si="169"/>
        <v>0</v>
      </c>
      <c r="FP131" s="2">
        <f t="shared" si="170"/>
        <v>0</v>
      </c>
      <c r="FQ131" s="2">
        <f t="shared" si="252"/>
        <v>0</v>
      </c>
      <c r="FR131" s="6" t="str">
        <f>IF(A131=1,1,IF(DW131="","",COUNTA($DW$31:DW131)+1))</f>
        <v/>
      </c>
      <c r="FS131" s="6" t="str">
        <f t="shared" si="171"/>
        <v/>
      </c>
      <c r="FT131" s="43">
        <f t="shared" si="253"/>
        <v>0</v>
      </c>
      <c r="FU131" s="23">
        <f t="shared" si="254"/>
        <v>0</v>
      </c>
      <c r="FV131" s="21">
        <f t="shared" si="255"/>
        <v>0</v>
      </c>
    </row>
    <row r="132" spans="1:178">
      <c r="A132" s="4" t="str">
        <f t="shared" si="172"/>
        <v/>
      </c>
      <c r="B132" s="33"/>
      <c r="C132" s="33"/>
      <c r="D132" s="33"/>
      <c r="E132" s="33"/>
      <c r="F132" s="33"/>
      <c r="G132" s="11" t="str">
        <f t="shared" si="139"/>
        <v/>
      </c>
      <c r="H132" s="3" t="str">
        <f t="shared" si="173"/>
        <v/>
      </c>
      <c r="I132" s="3" t="str">
        <f t="shared" si="140"/>
        <v/>
      </c>
      <c r="J132" s="3" t="str">
        <f t="shared" si="174"/>
        <v/>
      </c>
      <c r="K132" s="3" t="str">
        <f t="shared" si="141"/>
        <v/>
      </c>
      <c r="L132" s="2" t="str">
        <f t="shared" si="142"/>
        <v/>
      </c>
      <c r="M132" s="8" t="str">
        <f t="shared" si="175"/>
        <v/>
      </c>
      <c r="N132" s="8" t="str">
        <f t="shared" si="143"/>
        <v/>
      </c>
      <c r="O132" s="8" t="str">
        <f t="shared" si="176"/>
        <v/>
      </c>
      <c r="P132" s="8" t="str">
        <f t="shared" si="144"/>
        <v/>
      </c>
      <c r="Q132" s="2" t="str">
        <f t="shared" si="145"/>
        <v/>
      </c>
      <c r="R132" s="3" t="str">
        <f t="shared" si="146"/>
        <v/>
      </c>
      <c r="S132" s="3" t="str">
        <f t="shared" si="147"/>
        <v/>
      </c>
      <c r="T132" s="3" t="str">
        <f t="shared" si="177"/>
        <v/>
      </c>
      <c r="U132" s="8" t="str">
        <f t="shared" si="148"/>
        <v/>
      </c>
      <c r="V132" s="2" t="str">
        <f t="shared" si="149"/>
        <v/>
      </c>
      <c r="W132" s="2" t="str">
        <f t="shared" si="150"/>
        <v/>
      </c>
      <c r="X132" s="2" t="str">
        <f t="shared" si="256"/>
        <v/>
      </c>
      <c r="Y132" s="2" t="str">
        <f t="shared" si="151"/>
        <v/>
      </c>
      <c r="Z132" s="46" t="str">
        <f t="shared" si="178"/>
        <v/>
      </c>
      <c r="AA132" s="46" t="str">
        <f t="shared" si="179"/>
        <v/>
      </c>
      <c r="AB132" s="47"/>
      <c r="AC132" s="46" t="str">
        <f t="shared" si="180"/>
        <v/>
      </c>
      <c r="AD132" s="47" t="str">
        <f t="shared" si="181"/>
        <v/>
      </c>
      <c r="AE132" s="48" t="str">
        <f t="shared" si="182"/>
        <v/>
      </c>
      <c r="AF132" s="49" t="str">
        <f t="shared" si="136"/>
        <v/>
      </c>
      <c r="AG132" s="49" t="str">
        <f t="shared" si="136"/>
        <v/>
      </c>
      <c r="AH132" s="49" t="str">
        <f t="shared" si="136"/>
        <v/>
      </c>
      <c r="AI132" s="47" t="str">
        <f t="shared" si="136"/>
        <v/>
      </c>
      <c r="AJ132" s="47" t="str">
        <f t="shared" si="136"/>
        <v/>
      </c>
      <c r="AK132" s="46" t="str">
        <f t="shared" si="136"/>
        <v/>
      </c>
      <c r="AL132" s="47"/>
      <c r="AM132" s="53" t="str">
        <f t="shared" si="183"/>
        <v/>
      </c>
      <c r="AN132" s="50" t="str">
        <f t="shared" si="184"/>
        <v/>
      </c>
      <c r="AO132" s="51"/>
      <c r="AP132" s="52" t="str">
        <f t="shared" si="185"/>
        <v/>
      </c>
      <c r="AQ132" s="52" t="str">
        <f t="shared" si="186"/>
        <v/>
      </c>
      <c r="AR132" s="47">
        <f t="shared" si="187"/>
        <v>0</v>
      </c>
      <c r="AS132" s="53" t="str">
        <f t="shared" si="188"/>
        <v/>
      </c>
      <c r="AT132" s="52" t="str">
        <f t="shared" si="189"/>
        <v/>
      </c>
      <c r="AU132" s="9" t="str">
        <f t="shared" si="190"/>
        <v/>
      </c>
      <c r="AV132" s="9" t="str">
        <f t="shared" si="191"/>
        <v/>
      </c>
      <c r="AW132" s="12" t="str">
        <f t="shared" si="192"/>
        <v/>
      </c>
      <c r="AX132" s="9" t="str">
        <f t="shared" si="193"/>
        <v/>
      </c>
      <c r="AY132" s="12" t="str">
        <f t="shared" si="194"/>
        <v/>
      </c>
      <c r="AZ132" s="10" t="str">
        <f t="shared" si="195"/>
        <v/>
      </c>
      <c r="BA132" s="10" t="str">
        <f t="shared" si="196"/>
        <v/>
      </c>
      <c r="BB132" s="10" t="str">
        <f t="shared" si="197"/>
        <v/>
      </c>
      <c r="BC132" s="10" t="str">
        <f t="shared" si="198"/>
        <v/>
      </c>
      <c r="BD132" s="10" t="str">
        <f t="shared" si="199"/>
        <v/>
      </c>
      <c r="BE132" s="12" t="str">
        <f t="shared" si="200"/>
        <v/>
      </c>
      <c r="BF132" s="9" t="str">
        <f t="shared" si="201"/>
        <v/>
      </c>
      <c r="BG132" s="9" t="str">
        <f t="shared" si="202"/>
        <v/>
      </c>
      <c r="BH132" s="7" t="str">
        <f t="shared" si="203"/>
        <v/>
      </c>
      <c r="BI132" s="7" t="str">
        <f t="shared" si="204"/>
        <v/>
      </c>
      <c r="BJ132" s="12" t="str">
        <f t="shared" si="205"/>
        <v/>
      </c>
      <c r="BK132" s="80" t="str">
        <f t="shared" si="206"/>
        <v/>
      </c>
      <c r="BL132" s="7" t="str">
        <f t="shared" si="207"/>
        <v/>
      </c>
      <c r="BM132" s="7" t="str">
        <f t="shared" si="257"/>
        <v/>
      </c>
      <c r="BN132" s="12" t="str">
        <f t="shared" si="208"/>
        <v/>
      </c>
      <c r="BO132" s="9" t="str">
        <f t="shared" si="209"/>
        <v/>
      </c>
      <c r="BP132" s="2" t="str">
        <f t="shared" si="210"/>
        <v/>
      </c>
      <c r="BQ132" s="2" t="str">
        <f t="shared" si="211"/>
        <v/>
      </c>
      <c r="BR132" s="20" t="str">
        <f t="shared" si="264"/>
        <v/>
      </c>
      <c r="BS132" s="20" t="str">
        <f t="shared" si="264"/>
        <v/>
      </c>
      <c r="BT132" s="20" t="str">
        <f t="shared" si="264"/>
        <v/>
      </c>
      <c r="BU132" s="86" t="str">
        <f t="shared" si="212"/>
        <v/>
      </c>
      <c r="BV132" s="86" t="str">
        <f t="shared" si="213"/>
        <v/>
      </c>
      <c r="BW132" s="20" t="str">
        <f t="shared" si="264"/>
        <v/>
      </c>
      <c r="BX132" s="86" t="str">
        <f t="shared" si="264"/>
        <v/>
      </c>
      <c r="BY132" s="86" t="str">
        <f t="shared" si="264"/>
        <v/>
      </c>
      <c r="BZ132" s="86" t="str">
        <f t="shared" si="264"/>
        <v/>
      </c>
      <c r="CA132" s="86" t="str">
        <f t="shared" si="264"/>
        <v/>
      </c>
      <c r="CB132" s="86" t="str">
        <f t="shared" si="264"/>
        <v/>
      </c>
      <c r="CC132" s="86" t="str">
        <f t="shared" si="264"/>
        <v/>
      </c>
      <c r="CD132" s="86" t="str">
        <f t="shared" si="264"/>
        <v/>
      </c>
      <c r="CE132" s="20" t="str">
        <f t="shared" si="258"/>
        <v/>
      </c>
      <c r="CF132" s="14" t="str">
        <f t="shared" si="214"/>
        <v/>
      </c>
      <c r="CG132" s="14" t="str">
        <f t="shared" si="215"/>
        <v/>
      </c>
      <c r="CH132" s="8">
        <f t="shared" si="216"/>
        <v>0</v>
      </c>
      <c r="CI132" s="9" t="str">
        <f t="shared" si="217"/>
        <v/>
      </c>
      <c r="CJ132" s="9" t="str">
        <f t="shared" si="218"/>
        <v/>
      </c>
      <c r="CK132" s="9" t="str">
        <f t="shared" si="219"/>
        <v/>
      </c>
      <c r="CL132" s="9" t="str">
        <f t="shared" si="220"/>
        <v/>
      </c>
      <c r="CM132" s="9" t="str">
        <f t="shared" si="221"/>
        <v/>
      </c>
      <c r="CN132" s="9" t="str">
        <f t="shared" si="222"/>
        <v/>
      </c>
      <c r="CO132" s="9" t="str">
        <f t="shared" si="262"/>
        <v/>
      </c>
      <c r="CP132" s="9" t="str">
        <f t="shared" si="262"/>
        <v/>
      </c>
      <c r="CQ132" s="9" t="str">
        <f t="shared" si="262"/>
        <v/>
      </c>
      <c r="CR132" s="9" t="str">
        <f t="shared" si="262"/>
        <v/>
      </c>
      <c r="CS132" s="9" t="str">
        <f t="shared" si="262"/>
        <v/>
      </c>
      <c r="CT132" s="9" t="str">
        <f t="shared" si="262"/>
        <v/>
      </c>
      <c r="CU132" s="9" t="str">
        <f t="shared" si="262"/>
        <v/>
      </c>
      <c r="CV132" s="9" t="str">
        <f t="shared" si="224"/>
        <v/>
      </c>
      <c r="CW132" s="9" t="str">
        <f t="shared" si="263"/>
        <v/>
      </c>
      <c r="CX132" s="9" t="str">
        <f t="shared" si="263"/>
        <v/>
      </c>
      <c r="CY132" s="9" t="str">
        <f t="shared" si="263"/>
        <v/>
      </c>
      <c r="CZ132" s="9" t="str">
        <f t="shared" si="263"/>
        <v/>
      </c>
      <c r="DA132" s="9" t="str">
        <f t="shared" si="263"/>
        <v/>
      </c>
      <c r="DB132" s="9" t="str">
        <f t="shared" si="263"/>
        <v/>
      </c>
      <c r="DC132" s="9" t="str">
        <f t="shared" si="263"/>
        <v/>
      </c>
      <c r="DD132" s="2" t="str">
        <f t="shared" si="226"/>
        <v/>
      </c>
      <c r="DE132" s="2" t="str">
        <f t="shared" si="227"/>
        <v/>
      </c>
      <c r="DF132" s="2" t="str">
        <f t="shared" si="228"/>
        <v/>
      </c>
      <c r="DG132" s="2" t="str">
        <f t="shared" si="229"/>
        <v/>
      </c>
      <c r="DH132" s="2" t="str">
        <f t="shared" si="230"/>
        <v/>
      </c>
      <c r="DI132" s="2" t="str">
        <f t="shared" si="231"/>
        <v/>
      </c>
      <c r="DJ132" s="2" t="str">
        <f t="shared" si="232"/>
        <v/>
      </c>
      <c r="DK132" s="2" t="str">
        <f t="shared" si="233"/>
        <v/>
      </c>
      <c r="DL132" s="16" t="str">
        <f t="shared" si="234"/>
        <v/>
      </c>
      <c r="DM132" s="16" t="str">
        <f t="shared" si="235"/>
        <v/>
      </c>
      <c r="DN132" s="16" t="str">
        <f t="shared" si="236"/>
        <v/>
      </c>
      <c r="DO132" s="72" t="str">
        <f t="shared" si="237"/>
        <v/>
      </c>
      <c r="DP132" s="16" t="str">
        <f t="shared" si="238"/>
        <v/>
      </c>
      <c r="DQ132" s="16" t="str">
        <f t="shared" si="239"/>
        <v/>
      </c>
      <c r="DR132" s="2" t="str">
        <f t="shared" si="240"/>
        <v/>
      </c>
      <c r="DS132" s="2" t="str">
        <f t="shared" si="241"/>
        <v/>
      </c>
      <c r="DT132" s="2" t="str">
        <f t="shared" si="242"/>
        <v/>
      </c>
      <c r="DU132" s="2" t="str">
        <f t="shared" si="243"/>
        <v/>
      </c>
      <c r="DV132" s="15"/>
      <c r="DW132" s="17"/>
      <c r="DX132" s="17"/>
      <c r="DY132" s="47" t="str">
        <f t="shared" si="261"/>
        <v/>
      </c>
      <c r="DZ132" s="47" t="str">
        <f t="shared" si="261"/>
        <v/>
      </c>
      <c r="EA132" s="47" t="str">
        <f t="shared" si="261"/>
        <v/>
      </c>
      <c r="EB132" s="47" t="str">
        <f t="shared" si="261"/>
        <v/>
      </c>
      <c r="EC132" s="49" t="str">
        <f t="shared" si="261"/>
        <v/>
      </c>
      <c r="ED132" s="49" t="str">
        <f t="shared" si="261"/>
        <v/>
      </c>
      <c r="EE132" s="47" t="str">
        <f t="shared" si="261"/>
        <v/>
      </c>
      <c r="EF132" s="47" t="str">
        <f t="shared" si="261"/>
        <v/>
      </c>
      <c r="EG132" s="47" t="str">
        <f t="shared" si="261"/>
        <v/>
      </c>
      <c r="EH132" s="6">
        <f t="shared" si="153"/>
        <v>0</v>
      </c>
      <c r="EI132" s="6">
        <f t="shared" si="154"/>
        <v>0</v>
      </c>
      <c r="EJ132" s="2" t="str">
        <f t="shared" si="155"/>
        <v/>
      </c>
      <c r="EK132" s="2" t="str">
        <f t="shared" si="156"/>
        <v/>
      </c>
      <c r="EL132" s="2" t="str">
        <f t="shared" si="260"/>
        <v/>
      </c>
      <c r="EM132" s="2" t="str">
        <f t="shared" si="157"/>
        <v/>
      </c>
      <c r="EN132" s="2" t="str">
        <f t="shared" si="158"/>
        <v/>
      </c>
      <c r="EO132" s="2">
        <f t="shared" si="159"/>
        <v>0</v>
      </c>
      <c r="EP132" s="2">
        <f t="shared" si="244"/>
        <v>0</v>
      </c>
      <c r="EQ132" s="2"/>
      <c r="ER132" s="2"/>
      <c r="ES132" s="2"/>
      <c r="ET132" s="2"/>
      <c r="EU132" s="2"/>
      <c r="EV132" s="2"/>
      <c r="EW132" s="2">
        <f t="shared" si="160"/>
        <v>0</v>
      </c>
      <c r="EX132" s="2">
        <f t="shared" si="161"/>
        <v>0</v>
      </c>
      <c r="EY132" s="2">
        <f t="shared" si="245"/>
        <v>0</v>
      </c>
      <c r="EZ132" s="2">
        <f t="shared" si="162"/>
        <v>0</v>
      </c>
      <c r="FA132" s="2">
        <f t="shared" si="163"/>
        <v>0</v>
      </c>
      <c r="FB132" s="59"/>
      <c r="FC132" s="2">
        <f t="shared" si="164"/>
        <v>0</v>
      </c>
      <c r="FD132" s="2">
        <f t="shared" si="246"/>
        <v>0</v>
      </c>
      <c r="FE132" s="3">
        <f t="shared" si="259"/>
        <v>0</v>
      </c>
      <c r="FF132" s="3">
        <f t="shared" si="247"/>
        <v>0</v>
      </c>
      <c r="FG132" s="3">
        <f t="shared" si="248"/>
        <v>0</v>
      </c>
      <c r="FH132" s="3">
        <f t="shared" si="165"/>
        <v>0</v>
      </c>
      <c r="FI132" s="67">
        <f t="shared" si="166"/>
        <v>0</v>
      </c>
      <c r="FJ132" s="3">
        <f t="shared" si="167"/>
        <v>0</v>
      </c>
      <c r="FK132" s="3">
        <f t="shared" si="168"/>
        <v>0</v>
      </c>
      <c r="FL132" s="3">
        <f t="shared" si="249"/>
        <v>0</v>
      </c>
      <c r="FM132" s="3">
        <f t="shared" si="250"/>
        <v>0</v>
      </c>
      <c r="FN132" s="3">
        <f t="shared" si="251"/>
        <v>0</v>
      </c>
      <c r="FO132" s="2">
        <f t="shared" si="169"/>
        <v>0</v>
      </c>
      <c r="FP132" s="2">
        <f t="shared" si="170"/>
        <v>0</v>
      </c>
      <c r="FQ132" s="2">
        <f t="shared" si="252"/>
        <v>0</v>
      </c>
      <c r="FR132" s="6" t="str">
        <f>IF(A132=1,1,IF(DW132="","",COUNTA($DW$31:DW132)+1))</f>
        <v/>
      </c>
      <c r="FS132" s="6" t="str">
        <f t="shared" si="171"/>
        <v/>
      </c>
      <c r="FT132" s="43">
        <f t="shared" si="253"/>
        <v>0</v>
      </c>
      <c r="FU132" s="23">
        <f t="shared" si="254"/>
        <v>0</v>
      </c>
      <c r="FV132" s="21">
        <f t="shared" si="255"/>
        <v>0</v>
      </c>
    </row>
    <row r="133" spans="1:178">
      <c r="A133" s="4" t="str">
        <f t="shared" si="172"/>
        <v/>
      </c>
      <c r="B133" s="33"/>
      <c r="C133" s="33"/>
      <c r="D133" s="33"/>
      <c r="E133" s="33"/>
      <c r="F133" s="33"/>
      <c r="G133" s="11" t="str">
        <f t="shared" si="139"/>
        <v/>
      </c>
      <c r="H133" s="3" t="str">
        <f t="shared" si="173"/>
        <v/>
      </c>
      <c r="I133" s="3" t="str">
        <f t="shared" si="140"/>
        <v/>
      </c>
      <c r="J133" s="3" t="str">
        <f t="shared" si="174"/>
        <v/>
      </c>
      <c r="K133" s="3" t="str">
        <f t="shared" si="141"/>
        <v/>
      </c>
      <c r="L133" s="2" t="str">
        <f t="shared" si="142"/>
        <v/>
      </c>
      <c r="M133" s="8" t="str">
        <f t="shared" si="175"/>
        <v/>
      </c>
      <c r="N133" s="8" t="str">
        <f t="shared" si="143"/>
        <v/>
      </c>
      <c r="O133" s="8" t="str">
        <f t="shared" si="176"/>
        <v/>
      </c>
      <c r="P133" s="8" t="str">
        <f t="shared" si="144"/>
        <v/>
      </c>
      <c r="Q133" s="2" t="str">
        <f t="shared" si="145"/>
        <v/>
      </c>
      <c r="R133" s="3" t="str">
        <f t="shared" si="146"/>
        <v/>
      </c>
      <c r="S133" s="3" t="str">
        <f t="shared" si="147"/>
        <v/>
      </c>
      <c r="T133" s="3" t="str">
        <f t="shared" si="177"/>
        <v/>
      </c>
      <c r="U133" s="8" t="str">
        <f t="shared" si="148"/>
        <v/>
      </c>
      <c r="V133" s="2" t="str">
        <f t="shared" si="149"/>
        <v/>
      </c>
      <c r="W133" s="2" t="str">
        <f t="shared" si="150"/>
        <v/>
      </c>
      <c r="X133" s="2" t="str">
        <f t="shared" si="256"/>
        <v/>
      </c>
      <c r="Y133" s="2" t="str">
        <f t="shared" si="151"/>
        <v/>
      </c>
      <c r="Z133" s="46" t="str">
        <f t="shared" si="178"/>
        <v/>
      </c>
      <c r="AA133" s="46" t="str">
        <f t="shared" si="179"/>
        <v/>
      </c>
      <c r="AB133" s="47"/>
      <c r="AC133" s="46" t="str">
        <f t="shared" si="180"/>
        <v/>
      </c>
      <c r="AD133" s="47" t="str">
        <f t="shared" si="181"/>
        <v/>
      </c>
      <c r="AE133" s="48" t="str">
        <f t="shared" si="182"/>
        <v/>
      </c>
      <c r="AF133" s="49" t="str">
        <f t="shared" ref="AF133:AK151" si="265">IF($A133="","",AF$30)</f>
        <v/>
      </c>
      <c r="AG133" s="49" t="str">
        <f t="shared" si="265"/>
        <v/>
      </c>
      <c r="AH133" s="49" t="str">
        <f t="shared" si="265"/>
        <v/>
      </c>
      <c r="AI133" s="47" t="str">
        <f t="shared" si="265"/>
        <v/>
      </c>
      <c r="AJ133" s="47" t="str">
        <f t="shared" si="265"/>
        <v/>
      </c>
      <c r="AK133" s="46" t="str">
        <f t="shared" si="265"/>
        <v/>
      </c>
      <c r="AL133" s="47"/>
      <c r="AM133" s="53" t="str">
        <f t="shared" si="183"/>
        <v/>
      </c>
      <c r="AN133" s="50" t="str">
        <f t="shared" si="184"/>
        <v/>
      </c>
      <c r="AO133" s="51"/>
      <c r="AP133" s="52" t="str">
        <f t="shared" si="185"/>
        <v/>
      </c>
      <c r="AQ133" s="52" t="str">
        <f t="shared" si="186"/>
        <v/>
      </c>
      <c r="AR133" s="47">
        <f t="shared" si="187"/>
        <v>0</v>
      </c>
      <c r="AS133" s="53" t="str">
        <f t="shared" si="188"/>
        <v/>
      </c>
      <c r="AT133" s="52" t="str">
        <f t="shared" si="189"/>
        <v/>
      </c>
      <c r="AU133" s="9" t="str">
        <f t="shared" si="190"/>
        <v/>
      </c>
      <c r="AV133" s="9" t="str">
        <f t="shared" si="191"/>
        <v/>
      </c>
      <c r="AW133" s="12" t="str">
        <f t="shared" si="192"/>
        <v/>
      </c>
      <c r="AX133" s="9" t="str">
        <f t="shared" si="193"/>
        <v/>
      </c>
      <c r="AY133" s="12" t="str">
        <f t="shared" si="194"/>
        <v/>
      </c>
      <c r="AZ133" s="10" t="str">
        <f t="shared" si="195"/>
        <v/>
      </c>
      <c r="BA133" s="10" t="str">
        <f t="shared" si="196"/>
        <v/>
      </c>
      <c r="BB133" s="10" t="str">
        <f t="shared" si="197"/>
        <v/>
      </c>
      <c r="BC133" s="10" t="str">
        <f t="shared" si="198"/>
        <v/>
      </c>
      <c r="BD133" s="10" t="str">
        <f t="shared" si="199"/>
        <v/>
      </c>
      <c r="BE133" s="12" t="str">
        <f t="shared" si="200"/>
        <v/>
      </c>
      <c r="BF133" s="9" t="str">
        <f t="shared" si="201"/>
        <v/>
      </c>
      <c r="BG133" s="9" t="str">
        <f t="shared" si="202"/>
        <v/>
      </c>
      <c r="BH133" s="7" t="str">
        <f t="shared" si="203"/>
        <v/>
      </c>
      <c r="BI133" s="7" t="str">
        <f t="shared" si="204"/>
        <v/>
      </c>
      <c r="BJ133" s="12" t="str">
        <f t="shared" si="205"/>
        <v/>
      </c>
      <c r="BK133" s="80" t="str">
        <f t="shared" si="206"/>
        <v/>
      </c>
      <c r="BL133" s="7" t="str">
        <f t="shared" si="207"/>
        <v/>
      </c>
      <c r="BM133" s="7" t="str">
        <f t="shared" si="257"/>
        <v/>
      </c>
      <c r="BN133" s="12" t="str">
        <f t="shared" si="208"/>
        <v/>
      </c>
      <c r="BO133" s="9" t="str">
        <f t="shared" si="209"/>
        <v/>
      </c>
      <c r="BP133" s="2" t="str">
        <f t="shared" si="210"/>
        <v/>
      </c>
      <c r="BQ133" s="2" t="str">
        <f t="shared" si="211"/>
        <v/>
      </c>
      <c r="BR133" s="20" t="str">
        <f t="shared" si="264"/>
        <v/>
      </c>
      <c r="BS133" s="20" t="str">
        <f t="shared" si="264"/>
        <v/>
      </c>
      <c r="BT133" s="20" t="str">
        <f t="shared" si="264"/>
        <v/>
      </c>
      <c r="BU133" s="86" t="str">
        <f t="shared" si="212"/>
        <v/>
      </c>
      <c r="BV133" s="86" t="str">
        <f t="shared" si="213"/>
        <v/>
      </c>
      <c r="BW133" s="20" t="str">
        <f t="shared" si="264"/>
        <v/>
      </c>
      <c r="BX133" s="86" t="str">
        <f t="shared" si="264"/>
        <v/>
      </c>
      <c r="BY133" s="86" t="str">
        <f t="shared" si="264"/>
        <v/>
      </c>
      <c r="BZ133" s="86" t="str">
        <f t="shared" si="264"/>
        <v/>
      </c>
      <c r="CA133" s="86" t="str">
        <f t="shared" si="264"/>
        <v/>
      </c>
      <c r="CB133" s="86" t="str">
        <f t="shared" si="264"/>
        <v/>
      </c>
      <c r="CC133" s="86" t="str">
        <f t="shared" si="264"/>
        <v/>
      </c>
      <c r="CD133" s="86" t="str">
        <f t="shared" si="264"/>
        <v/>
      </c>
      <c r="CE133" s="20" t="str">
        <f t="shared" si="258"/>
        <v/>
      </c>
      <c r="CF133" s="14" t="str">
        <f t="shared" si="214"/>
        <v/>
      </c>
      <c r="CG133" s="14" t="str">
        <f t="shared" si="215"/>
        <v/>
      </c>
      <c r="CH133" s="8">
        <f t="shared" si="216"/>
        <v>0</v>
      </c>
      <c r="CI133" s="9" t="str">
        <f t="shared" si="217"/>
        <v/>
      </c>
      <c r="CJ133" s="9" t="str">
        <f t="shared" si="218"/>
        <v/>
      </c>
      <c r="CK133" s="9" t="str">
        <f t="shared" si="219"/>
        <v/>
      </c>
      <c r="CL133" s="9" t="str">
        <f t="shared" si="220"/>
        <v/>
      </c>
      <c r="CM133" s="9" t="str">
        <f t="shared" si="221"/>
        <v/>
      </c>
      <c r="CN133" s="9" t="str">
        <f t="shared" si="222"/>
        <v/>
      </c>
      <c r="CO133" s="9" t="str">
        <f t="shared" si="262"/>
        <v/>
      </c>
      <c r="CP133" s="9" t="str">
        <f t="shared" si="262"/>
        <v/>
      </c>
      <c r="CQ133" s="9" t="str">
        <f t="shared" si="262"/>
        <v/>
      </c>
      <c r="CR133" s="9" t="str">
        <f t="shared" si="262"/>
        <v/>
      </c>
      <c r="CS133" s="9" t="str">
        <f t="shared" si="262"/>
        <v/>
      </c>
      <c r="CT133" s="9" t="str">
        <f t="shared" si="262"/>
        <v/>
      </c>
      <c r="CU133" s="9" t="str">
        <f t="shared" si="262"/>
        <v/>
      </c>
      <c r="CV133" s="9" t="str">
        <f t="shared" si="224"/>
        <v/>
      </c>
      <c r="CW133" s="9" t="str">
        <f t="shared" si="263"/>
        <v/>
      </c>
      <c r="CX133" s="9" t="str">
        <f t="shared" si="263"/>
        <v/>
      </c>
      <c r="CY133" s="9" t="str">
        <f t="shared" si="263"/>
        <v/>
      </c>
      <c r="CZ133" s="9" t="str">
        <f t="shared" si="263"/>
        <v/>
      </c>
      <c r="DA133" s="9" t="str">
        <f t="shared" si="263"/>
        <v/>
      </c>
      <c r="DB133" s="9" t="str">
        <f t="shared" si="263"/>
        <v/>
      </c>
      <c r="DC133" s="9" t="str">
        <f t="shared" si="263"/>
        <v/>
      </c>
      <c r="DD133" s="2" t="str">
        <f t="shared" si="226"/>
        <v/>
      </c>
      <c r="DE133" s="2" t="str">
        <f t="shared" si="227"/>
        <v/>
      </c>
      <c r="DF133" s="2" t="str">
        <f t="shared" si="228"/>
        <v/>
      </c>
      <c r="DG133" s="2" t="str">
        <f t="shared" si="229"/>
        <v/>
      </c>
      <c r="DH133" s="2" t="str">
        <f t="shared" si="230"/>
        <v/>
      </c>
      <c r="DI133" s="2" t="str">
        <f t="shared" si="231"/>
        <v/>
      </c>
      <c r="DJ133" s="2" t="str">
        <f t="shared" si="232"/>
        <v/>
      </c>
      <c r="DK133" s="2" t="str">
        <f t="shared" si="233"/>
        <v/>
      </c>
      <c r="DL133" s="16" t="str">
        <f t="shared" si="234"/>
        <v/>
      </c>
      <c r="DM133" s="16" t="str">
        <f t="shared" si="235"/>
        <v/>
      </c>
      <c r="DN133" s="16" t="str">
        <f t="shared" si="236"/>
        <v/>
      </c>
      <c r="DO133" s="72" t="str">
        <f t="shared" si="237"/>
        <v/>
      </c>
      <c r="DP133" s="16" t="str">
        <f t="shared" si="238"/>
        <v/>
      </c>
      <c r="DQ133" s="16" t="str">
        <f t="shared" si="239"/>
        <v/>
      </c>
      <c r="DR133" s="2" t="str">
        <f t="shared" si="240"/>
        <v/>
      </c>
      <c r="DS133" s="2" t="str">
        <f t="shared" si="241"/>
        <v/>
      </c>
      <c r="DT133" s="2" t="str">
        <f t="shared" si="242"/>
        <v/>
      </c>
      <c r="DU133" s="2" t="str">
        <f t="shared" si="243"/>
        <v/>
      </c>
      <c r="DV133" s="15"/>
      <c r="DW133" s="17"/>
      <c r="DX133" s="17"/>
      <c r="DY133" s="47" t="str">
        <f t="shared" si="261"/>
        <v/>
      </c>
      <c r="DZ133" s="47" t="str">
        <f t="shared" si="261"/>
        <v/>
      </c>
      <c r="EA133" s="47" t="str">
        <f t="shared" si="261"/>
        <v/>
      </c>
      <c r="EB133" s="47" t="str">
        <f t="shared" si="261"/>
        <v/>
      </c>
      <c r="EC133" s="49" t="str">
        <f t="shared" si="261"/>
        <v/>
      </c>
      <c r="ED133" s="49" t="str">
        <f t="shared" si="261"/>
        <v/>
      </c>
      <c r="EE133" s="47" t="str">
        <f t="shared" si="261"/>
        <v/>
      </c>
      <c r="EF133" s="47" t="str">
        <f t="shared" si="261"/>
        <v/>
      </c>
      <c r="EG133" s="47" t="str">
        <f t="shared" si="261"/>
        <v/>
      </c>
      <c r="EH133" s="6">
        <f t="shared" si="153"/>
        <v>0</v>
      </c>
      <c r="EI133" s="6">
        <f t="shared" si="154"/>
        <v>0</v>
      </c>
      <c r="EJ133" s="2" t="str">
        <f t="shared" si="155"/>
        <v/>
      </c>
      <c r="EK133" s="2" t="str">
        <f t="shared" si="156"/>
        <v/>
      </c>
      <c r="EL133" s="2" t="str">
        <f t="shared" si="260"/>
        <v/>
      </c>
      <c r="EM133" s="2" t="str">
        <f t="shared" si="157"/>
        <v/>
      </c>
      <c r="EN133" s="2" t="str">
        <f t="shared" si="158"/>
        <v/>
      </c>
      <c r="EO133" s="2">
        <f t="shared" si="159"/>
        <v>0</v>
      </c>
      <c r="EP133" s="2">
        <f t="shared" si="244"/>
        <v>0</v>
      </c>
      <c r="EQ133" s="2"/>
      <c r="ER133" s="2"/>
      <c r="ES133" s="2"/>
      <c r="ET133" s="2"/>
      <c r="EU133" s="2"/>
      <c r="EV133" s="2"/>
      <c r="EW133" s="2">
        <f t="shared" si="160"/>
        <v>0</v>
      </c>
      <c r="EX133" s="2">
        <f t="shared" si="161"/>
        <v>0</v>
      </c>
      <c r="EY133" s="2">
        <f t="shared" si="245"/>
        <v>0</v>
      </c>
      <c r="EZ133" s="2">
        <f t="shared" si="162"/>
        <v>0</v>
      </c>
      <c r="FA133" s="2">
        <f t="shared" si="163"/>
        <v>0</v>
      </c>
      <c r="FB133" s="59"/>
      <c r="FC133" s="2">
        <f t="shared" si="164"/>
        <v>0</v>
      </c>
      <c r="FD133" s="2">
        <f t="shared" si="246"/>
        <v>0</v>
      </c>
      <c r="FE133" s="3">
        <f t="shared" si="259"/>
        <v>0</v>
      </c>
      <c r="FF133" s="3">
        <f t="shared" si="247"/>
        <v>0</v>
      </c>
      <c r="FG133" s="3">
        <f t="shared" si="248"/>
        <v>0</v>
      </c>
      <c r="FH133" s="3">
        <f t="shared" si="165"/>
        <v>0</v>
      </c>
      <c r="FI133" s="67">
        <f t="shared" si="166"/>
        <v>0</v>
      </c>
      <c r="FJ133" s="3">
        <f t="shared" si="167"/>
        <v>0</v>
      </c>
      <c r="FK133" s="3">
        <f t="shared" si="168"/>
        <v>0</v>
      </c>
      <c r="FL133" s="3">
        <f t="shared" si="249"/>
        <v>0</v>
      </c>
      <c r="FM133" s="3">
        <f t="shared" si="250"/>
        <v>0</v>
      </c>
      <c r="FN133" s="3">
        <f t="shared" si="251"/>
        <v>0</v>
      </c>
      <c r="FO133" s="2">
        <f t="shared" si="169"/>
        <v>0</v>
      </c>
      <c r="FP133" s="2">
        <f t="shared" si="170"/>
        <v>0</v>
      </c>
      <c r="FQ133" s="2">
        <f t="shared" si="252"/>
        <v>0</v>
      </c>
      <c r="FR133" s="6" t="str">
        <f>IF(A133=1,1,IF(DW133="","",COUNTA($DW$31:DW133)+1))</f>
        <v/>
      </c>
      <c r="FS133" s="6" t="str">
        <f t="shared" si="171"/>
        <v/>
      </c>
      <c r="FT133" s="43">
        <f t="shared" si="253"/>
        <v>0</v>
      </c>
      <c r="FU133" s="23">
        <f t="shared" si="254"/>
        <v>0</v>
      </c>
      <c r="FV133" s="21">
        <f t="shared" si="255"/>
        <v>0</v>
      </c>
    </row>
    <row r="134" spans="1:178">
      <c r="A134" s="4" t="str">
        <f t="shared" si="172"/>
        <v/>
      </c>
      <c r="B134" s="33"/>
      <c r="C134" s="33"/>
      <c r="D134" s="33"/>
      <c r="E134" s="33"/>
      <c r="F134" s="33"/>
      <c r="G134" s="11" t="str">
        <f t="shared" si="139"/>
        <v/>
      </c>
      <c r="H134" s="3" t="str">
        <f t="shared" si="173"/>
        <v/>
      </c>
      <c r="I134" s="3" t="str">
        <f t="shared" si="140"/>
        <v/>
      </c>
      <c r="J134" s="3" t="str">
        <f t="shared" si="174"/>
        <v/>
      </c>
      <c r="K134" s="3" t="str">
        <f t="shared" si="141"/>
        <v/>
      </c>
      <c r="L134" s="2" t="str">
        <f t="shared" si="142"/>
        <v/>
      </c>
      <c r="M134" s="8" t="str">
        <f t="shared" si="175"/>
        <v/>
      </c>
      <c r="N134" s="8" t="str">
        <f t="shared" si="143"/>
        <v/>
      </c>
      <c r="O134" s="8" t="str">
        <f t="shared" si="176"/>
        <v/>
      </c>
      <c r="P134" s="8" t="str">
        <f t="shared" si="144"/>
        <v/>
      </c>
      <c r="Q134" s="2" t="str">
        <f t="shared" si="145"/>
        <v/>
      </c>
      <c r="R134" s="3" t="str">
        <f t="shared" si="146"/>
        <v/>
      </c>
      <c r="S134" s="3" t="str">
        <f t="shared" si="147"/>
        <v/>
      </c>
      <c r="T134" s="3" t="str">
        <f t="shared" si="177"/>
        <v/>
      </c>
      <c r="U134" s="8" t="str">
        <f t="shared" si="148"/>
        <v/>
      </c>
      <c r="V134" s="2" t="str">
        <f t="shared" si="149"/>
        <v/>
      </c>
      <c r="W134" s="2" t="str">
        <f t="shared" si="150"/>
        <v/>
      </c>
      <c r="X134" s="2" t="str">
        <f t="shared" si="256"/>
        <v/>
      </c>
      <c r="Y134" s="2" t="str">
        <f t="shared" si="151"/>
        <v/>
      </c>
      <c r="Z134" s="46" t="str">
        <f t="shared" si="178"/>
        <v/>
      </c>
      <c r="AA134" s="46" t="str">
        <f t="shared" si="179"/>
        <v/>
      </c>
      <c r="AB134" s="47"/>
      <c r="AC134" s="46" t="str">
        <f t="shared" si="180"/>
        <v/>
      </c>
      <c r="AD134" s="47" t="str">
        <f t="shared" si="181"/>
        <v/>
      </c>
      <c r="AE134" s="48" t="str">
        <f t="shared" si="182"/>
        <v/>
      </c>
      <c r="AF134" s="49" t="str">
        <f t="shared" si="265"/>
        <v/>
      </c>
      <c r="AG134" s="49" t="str">
        <f t="shared" si="265"/>
        <v/>
      </c>
      <c r="AH134" s="49" t="str">
        <f t="shared" si="265"/>
        <v/>
      </c>
      <c r="AI134" s="47" t="str">
        <f t="shared" si="265"/>
        <v/>
      </c>
      <c r="AJ134" s="47" t="str">
        <f t="shared" si="265"/>
        <v/>
      </c>
      <c r="AK134" s="46" t="str">
        <f t="shared" si="265"/>
        <v/>
      </c>
      <c r="AL134" s="47"/>
      <c r="AM134" s="53" t="str">
        <f t="shared" si="183"/>
        <v/>
      </c>
      <c r="AN134" s="50" t="str">
        <f t="shared" si="184"/>
        <v/>
      </c>
      <c r="AO134" s="51"/>
      <c r="AP134" s="52" t="str">
        <f t="shared" si="185"/>
        <v/>
      </c>
      <c r="AQ134" s="52" t="str">
        <f t="shared" si="186"/>
        <v/>
      </c>
      <c r="AR134" s="47">
        <f t="shared" si="187"/>
        <v>0</v>
      </c>
      <c r="AS134" s="53" t="str">
        <f t="shared" si="188"/>
        <v/>
      </c>
      <c r="AT134" s="52" t="str">
        <f t="shared" si="189"/>
        <v/>
      </c>
      <c r="AU134" s="9" t="str">
        <f t="shared" si="190"/>
        <v/>
      </c>
      <c r="AV134" s="9" t="str">
        <f t="shared" si="191"/>
        <v/>
      </c>
      <c r="AW134" s="12" t="str">
        <f t="shared" si="192"/>
        <v/>
      </c>
      <c r="AX134" s="9" t="str">
        <f t="shared" si="193"/>
        <v/>
      </c>
      <c r="AY134" s="12" t="str">
        <f t="shared" si="194"/>
        <v/>
      </c>
      <c r="AZ134" s="10" t="str">
        <f t="shared" si="195"/>
        <v/>
      </c>
      <c r="BA134" s="10" t="str">
        <f t="shared" si="196"/>
        <v/>
      </c>
      <c r="BB134" s="10" t="str">
        <f t="shared" si="197"/>
        <v/>
      </c>
      <c r="BC134" s="10" t="str">
        <f t="shared" si="198"/>
        <v/>
      </c>
      <c r="BD134" s="10" t="str">
        <f t="shared" si="199"/>
        <v/>
      </c>
      <c r="BE134" s="12" t="str">
        <f t="shared" si="200"/>
        <v/>
      </c>
      <c r="BF134" s="9" t="str">
        <f t="shared" si="201"/>
        <v/>
      </c>
      <c r="BG134" s="9" t="str">
        <f t="shared" si="202"/>
        <v/>
      </c>
      <c r="BH134" s="7" t="str">
        <f t="shared" si="203"/>
        <v/>
      </c>
      <c r="BI134" s="7" t="str">
        <f t="shared" si="204"/>
        <v/>
      </c>
      <c r="BJ134" s="12" t="str">
        <f t="shared" si="205"/>
        <v/>
      </c>
      <c r="BK134" s="80" t="str">
        <f t="shared" si="206"/>
        <v/>
      </c>
      <c r="BL134" s="7" t="str">
        <f t="shared" si="207"/>
        <v/>
      </c>
      <c r="BM134" s="7" t="str">
        <f t="shared" si="257"/>
        <v/>
      </c>
      <c r="BN134" s="12" t="str">
        <f t="shared" si="208"/>
        <v/>
      </c>
      <c r="BO134" s="9" t="str">
        <f t="shared" si="209"/>
        <v/>
      </c>
      <c r="BP134" s="2" t="str">
        <f t="shared" si="210"/>
        <v/>
      </c>
      <c r="BQ134" s="2" t="str">
        <f t="shared" si="211"/>
        <v/>
      </c>
      <c r="BR134" s="20" t="str">
        <f t="shared" si="264"/>
        <v/>
      </c>
      <c r="BS134" s="20" t="str">
        <f t="shared" si="264"/>
        <v/>
      </c>
      <c r="BT134" s="20" t="str">
        <f t="shared" si="264"/>
        <v/>
      </c>
      <c r="BU134" s="86" t="str">
        <f t="shared" si="212"/>
        <v/>
      </c>
      <c r="BV134" s="86" t="str">
        <f t="shared" si="213"/>
        <v/>
      </c>
      <c r="BW134" s="20" t="str">
        <f t="shared" si="264"/>
        <v/>
      </c>
      <c r="BX134" s="86" t="str">
        <f t="shared" si="264"/>
        <v/>
      </c>
      <c r="BY134" s="86" t="str">
        <f t="shared" si="264"/>
        <v/>
      </c>
      <c r="BZ134" s="86" t="str">
        <f t="shared" si="264"/>
        <v/>
      </c>
      <c r="CA134" s="86" t="str">
        <f t="shared" si="264"/>
        <v/>
      </c>
      <c r="CB134" s="86" t="str">
        <f t="shared" si="264"/>
        <v/>
      </c>
      <c r="CC134" s="86" t="str">
        <f t="shared" si="264"/>
        <v/>
      </c>
      <c r="CD134" s="86" t="str">
        <f t="shared" si="264"/>
        <v/>
      </c>
      <c r="CE134" s="20" t="str">
        <f t="shared" si="258"/>
        <v/>
      </c>
      <c r="CF134" s="14" t="str">
        <f t="shared" si="214"/>
        <v/>
      </c>
      <c r="CG134" s="14" t="str">
        <f t="shared" si="215"/>
        <v/>
      </c>
      <c r="CH134" s="8">
        <f t="shared" si="216"/>
        <v>0</v>
      </c>
      <c r="CI134" s="9" t="str">
        <f t="shared" si="217"/>
        <v/>
      </c>
      <c r="CJ134" s="9" t="str">
        <f t="shared" si="218"/>
        <v/>
      </c>
      <c r="CK134" s="9" t="str">
        <f t="shared" si="219"/>
        <v/>
      </c>
      <c r="CL134" s="9" t="str">
        <f t="shared" si="220"/>
        <v/>
      </c>
      <c r="CM134" s="9" t="str">
        <f t="shared" si="221"/>
        <v/>
      </c>
      <c r="CN134" s="9" t="str">
        <f t="shared" si="222"/>
        <v/>
      </c>
      <c r="CO134" s="9" t="str">
        <f t="shared" si="262"/>
        <v/>
      </c>
      <c r="CP134" s="9" t="str">
        <f t="shared" si="262"/>
        <v/>
      </c>
      <c r="CQ134" s="9" t="str">
        <f t="shared" si="262"/>
        <v/>
      </c>
      <c r="CR134" s="9" t="str">
        <f t="shared" si="262"/>
        <v/>
      </c>
      <c r="CS134" s="9" t="str">
        <f t="shared" si="262"/>
        <v/>
      </c>
      <c r="CT134" s="9" t="str">
        <f t="shared" si="262"/>
        <v/>
      </c>
      <c r="CU134" s="9" t="str">
        <f t="shared" si="262"/>
        <v/>
      </c>
      <c r="CV134" s="9" t="str">
        <f t="shared" si="224"/>
        <v/>
      </c>
      <c r="CW134" s="9" t="str">
        <f t="shared" si="263"/>
        <v/>
      </c>
      <c r="CX134" s="9" t="str">
        <f t="shared" si="263"/>
        <v/>
      </c>
      <c r="CY134" s="9" t="str">
        <f t="shared" si="263"/>
        <v/>
      </c>
      <c r="CZ134" s="9" t="str">
        <f t="shared" si="263"/>
        <v/>
      </c>
      <c r="DA134" s="9" t="str">
        <f t="shared" si="263"/>
        <v/>
      </c>
      <c r="DB134" s="9" t="str">
        <f t="shared" si="263"/>
        <v/>
      </c>
      <c r="DC134" s="9" t="str">
        <f t="shared" si="263"/>
        <v/>
      </c>
      <c r="DD134" s="2" t="str">
        <f t="shared" si="226"/>
        <v/>
      </c>
      <c r="DE134" s="2" t="str">
        <f t="shared" si="227"/>
        <v/>
      </c>
      <c r="DF134" s="2" t="str">
        <f t="shared" si="228"/>
        <v/>
      </c>
      <c r="DG134" s="2" t="str">
        <f t="shared" si="229"/>
        <v/>
      </c>
      <c r="DH134" s="2" t="str">
        <f t="shared" si="230"/>
        <v/>
      </c>
      <c r="DI134" s="2" t="str">
        <f t="shared" si="231"/>
        <v/>
      </c>
      <c r="DJ134" s="2" t="str">
        <f t="shared" si="232"/>
        <v/>
      </c>
      <c r="DK134" s="2" t="str">
        <f t="shared" si="233"/>
        <v/>
      </c>
      <c r="DL134" s="16" t="str">
        <f t="shared" si="234"/>
        <v/>
      </c>
      <c r="DM134" s="16" t="str">
        <f t="shared" si="235"/>
        <v/>
      </c>
      <c r="DN134" s="16" t="str">
        <f t="shared" si="236"/>
        <v/>
      </c>
      <c r="DO134" s="72" t="str">
        <f t="shared" si="237"/>
        <v/>
      </c>
      <c r="DP134" s="16" t="str">
        <f t="shared" si="238"/>
        <v/>
      </c>
      <c r="DQ134" s="16" t="str">
        <f t="shared" si="239"/>
        <v/>
      </c>
      <c r="DR134" s="2" t="str">
        <f t="shared" si="240"/>
        <v/>
      </c>
      <c r="DS134" s="2" t="str">
        <f t="shared" si="241"/>
        <v/>
      </c>
      <c r="DT134" s="2" t="str">
        <f t="shared" si="242"/>
        <v/>
      </c>
      <c r="DU134" s="2" t="str">
        <f t="shared" si="243"/>
        <v/>
      </c>
      <c r="DV134" s="15"/>
      <c r="DW134" s="17"/>
      <c r="DX134" s="17"/>
      <c r="DY134" s="47" t="str">
        <f t="shared" si="261"/>
        <v/>
      </c>
      <c r="DZ134" s="47" t="str">
        <f t="shared" si="261"/>
        <v/>
      </c>
      <c r="EA134" s="47" t="str">
        <f t="shared" si="261"/>
        <v/>
      </c>
      <c r="EB134" s="47" t="str">
        <f t="shared" si="261"/>
        <v/>
      </c>
      <c r="EC134" s="49" t="str">
        <f t="shared" si="261"/>
        <v/>
      </c>
      <c r="ED134" s="49" t="str">
        <f t="shared" si="261"/>
        <v/>
      </c>
      <c r="EE134" s="47" t="str">
        <f t="shared" si="261"/>
        <v/>
      </c>
      <c r="EF134" s="47" t="str">
        <f t="shared" si="261"/>
        <v/>
      </c>
      <c r="EG134" s="47" t="str">
        <f t="shared" si="261"/>
        <v/>
      </c>
      <c r="EH134" s="6">
        <f t="shared" si="153"/>
        <v>0</v>
      </c>
      <c r="EI134" s="6">
        <f t="shared" si="154"/>
        <v>0</v>
      </c>
      <c r="EJ134" s="2" t="str">
        <f t="shared" si="155"/>
        <v/>
      </c>
      <c r="EK134" s="2" t="str">
        <f t="shared" si="156"/>
        <v/>
      </c>
      <c r="EL134" s="2" t="str">
        <f t="shared" si="260"/>
        <v/>
      </c>
      <c r="EM134" s="2" t="str">
        <f t="shared" si="157"/>
        <v/>
      </c>
      <c r="EN134" s="2" t="str">
        <f t="shared" si="158"/>
        <v/>
      </c>
      <c r="EO134" s="2">
        <f t="shared" si="159"/>
        <v>0</v>
      </c>
      <c r="EP134" s="2">
        <f t="shared" si="244"/>
        <v>0</v>
      </c>
      <c r="EQ134" s="2"/>
      <c r="ER134" s="2"/>
      <c r="ES134" s="2"/>
      <c r="ET134" s="2"/>
      <c r="EU134" s="2"/>
      <c r="EV134" s="2"/>
      <c r="EW134" s="2">
        <f t="shared" si="160"/>
        <v>0</v>
      </c>
      <c r="EX134" s="2">
        <f t="shared" si="161"/>
        <v>0</v>
      </c>
      <c r="EY134" s="2">
        <f t="shared" si="245"/>
        <v>0</v>
      </c>
      <c r="EZ134" s="2">
        <f t="shared" si="162"/>
        <v>0</v>
      </c>
      <c r="FA134" s="2">
        <f t="shared" si="163"/>
        <v>0</v>
      </c>
      <c r="FB134" s="59"/>
      <c r="FC134" s="2">
        <f t="shared" si="164"/>
        <v>0</v>
      </c>
      <c r="FD134" s="2">
        <f t="shared" si="246"/>
        <v>0</v>
      </c>
      <c r="FE134" s="3">
        <f t="shared" si="259"/>
        <v>0</v>
      </c>
      <c r="FF134" s="3">
        <f t="shared" si="247"/>
        <v>0</v>
      </c>
      <c r="FG134" s="3">
        <f t="shared" si="248"/>
        <v>0</v>
      </c>
      <c r="FH134" s="3">
        <f t="shared" si="165"/>
        <v>0</v>
      </c>
      <c r="FI134" s="67">
        <f t="shared" si="166"/>
        <v>0</v>
      </c>
      <c r="FJ134" s="3">
        <f t="shared" si="167"/>
        <v>0</v>
      </c>
      <c r="FK134" s="3">
        <f t="shared" si="168"/>
        <v>0</v>
      </c>
      <c r="FL134" s="3">
        <f t="shared" si="249"/>
        <v>0</v>
      </c>
      <c r="FM134" s="3">
        <f t="shared" si="250"/>
        <v>0</v>
      </c>
      <c r="FN134" s="3">
        <f t="shared" si="251"/>
        <v>0</v>
      </c>
      <c r="FO134" s="2">
        <f t="shared" si="169"/>
        <v>0</v>
      </c>
      <c r="FP134" s="2">
        <f t="shared" si="170"/>
        <v>0</v>
      </c>
      <c r="FQ134" s="2">
        <f t="shared" si="252"/>
        <v>0</v>
      </c>
      <c r="FR134" s="6" t="str">
        <f>IF(A134=1,1,IF(DW134="","",COUNTA($DW$31:DW134)+1))</f>
        <v/>
      </c>
      <c r="FS134" s="6" t="str">
        <f t="shared" si="171"/>
        <v/>
      </c>
      <c r="FT134" s="43">
        <f t="shared" si="253"/>
        <v>0</v>
      </c>
      <c r="FU134" s="23">
        <f t="shared" si="254"/>
        <v>0</v>
      </c>
      <c r="FV134" s="21">
        <f t="shared" si="255"/>
        <v>0</v>
      </c>
    </row>
    <row r="135" spans="1:178">
      <c r="A135" s="4" t="str">
        <f t="shared" si="172"/>
        <v/>
      </c>
      <c r="B135" s="33"/>
      <c r="C135" s="33"/>
      <c r="D135" s="33"/>
      <c r="E135" s="33"/>
      <c r="F135" s="33"/>
      <c r="G135" s="11" t="str">
        <f t="shared" si="139"/>
        <v/>
      </c>
      <c r="H135" s="3" t="str">
        <f t="shared" si="173"/>
        <v/>
      </c>
      <c r="I135" s="3" t="str">
        <f t="shared" si="140"/>
        <v/>
      </c>
      <c r="J135" s="3" t="str">
        <f t="shared" si="174"/>
        <v/>
      </c>
      <c r="K135" s="3" t="str">
        <f t="shared" si="141"/>
        <v/>
      </c>
      <c r="L135" s="2" t="str">
        <f t="shared" si="142"/>
        <v/>
      </c>
      <c r="M135" s="8" t="str">
        <f t="shared" si="175"/>
        <v/>
      </c>
      <c r="N135" s="8" t="str">
        <f t="shared" si="143"/>
        <v/>
      </c>
      <c r="O135" s="8" t="str">
        <f t="shared" si="176"/>
        <v/>
      </c>
      <c r="P135" s="8" t="str">
        <f t="shared" si="144"/>
        <v/>
      </c>
      <c r="Q135" s="2" t="str">
        <f t="shared" si="145"/>
        <v/>
      </c>
      <c r="R135" s="3" t="str">
        <f t="shared" si="146"/>
        <v/>
      </c>
      <c r="S135" s="3" t="str">
        <f t="shared" si="147"/>
        <v/>
      </c>
      <c r="T135" s="3" t="str">
        <f t="shared" si="177"/>
        <v/>
      </c>
      <c r="U135" s="8" t="str">
        <f t="shared" si="148"/>
        <v/>
      </c>
      <c r="V135" s="2" t="str">
        <f t="shared" si="149"/>
        <v/>
      </c>
      <c r="W135" s="2" t="str">
        <f t="shared" si="150"/>
        <v/>
      </c>
      <c r="X135" s="2" t="str">
        <f t="shared" si="256"/>
        <v/>
      </c>
      <c r="Y135" s="2" t="str">
        <f t="shared" si="151"/>
        <v/>
      </c>
      <c r="Z135" s="46" t="str">
        <f t="shared" si="178"/>
        <v/>
      </c>
      <c r="AA135" s="46" t="str">
        <f t="shared" si="179"/>
        <v/>
      </c>
      <c r="AB135" s="47"/>
      <c r="AC135" s="46" t="str">
        <f t="shared" si="180"/>
        <v/>
      </c>
      <c r="AD135" s="47" t="str">
        <f t="shared" si="181"/>
        <v/>
      </c>
      <c r="AE135" s="48" t="str">
        <f t="shared" si="182"/>
        <v/>
      </c>
      <c r="AF135" s="49" t="str">
        <f t="shared" si="265"/>
        <v/>
      </c>
      <c r="AG135" s="49" t="str">
        <f t="shared" si="265"/>
        <v/>
      </c>
      <c r="AH135" s="49" t="str">
        <f t="shared" si="265"/>
        <v/>
      </c>
      <c r="AI135" s="47" t="str">
        <f t="shared" si="265"/>
        <v/>
      </c>
      <c r="AJ135" s="47" t="str">
        <f t="shared" si="265"/>
        <v/>
      </c>
      <c r="AK135" s="46" t="str">
        <f t="shared" si="265"/>
        <v/>
      </c>
      <c r="AL135" s="47"/>
      <c r="AM135" s="53" t="str">
        <f t="shared" si="183"/>
        <v/>
      </c>
      <c r="AN135" s="50" t="str">
        <f t="shared" si="184"/>
        <v/>
      </c>
      <c r="AO135" s="51"/>
      <c r="AP135" s="52" t="str">
        <f t="shared" si="185"/>
        <v/>
      </c>
      <c r="AQ135" s="52" t="str">
        <f t="shared" si="186"/>
        <v/>
      </c>
      <c r="AR135" s="47">
        <f t="shared" si="187"/>
        <v>0</v>
      </c>
      <c r="AS135" s="53" t="str">
        <f t="shared" si="188"/>
        <v/>
      </c>
      <c r="AT135" s="52" t="str">
        <f t="shared" si="189"/>
        <v/>
      </c>
      <c r="AU135" s="9" t="str">
        <f t="shared" si="190"/>
        <v/>
      </c>
      <c r="AV135" s="9" t="str">
        <f t="shared" si="191"/>
        <v/>
      </c>
      <c r="AW135" s="12" t="str">
        <f t="shared" si="192"/>
        <v/>
      </c>
      <c r="AX135" s="9" t="str">
        <f t="shared" si="193"/>
        <v/>
      </c>
      <c r="AY135" s="12" t="str">
        <f t="shared" si="194"/>
        <v/>
      </c>
      <c r="AZ135" s="10" t="str">
        <f t="shared" si="195"/>
        <v/>
      </c>
      <c r="BA135" s="10" t="str">
        <f t="shared" si="196"/>
        <v/>
      </c>
      <c r="BB135" s="10" t="str">
        <f t="shared" si="197"/>
        <v/>
      </c>
      <c r="BC135" s="10" t="str">
        <f t="shared" si="198"/>
        <v/>
      </c>
      <c r="BD135" s="10" t="str">
        <f t="shared" si="199"/>
        <v/>
      </c>
      <c r="BE135" s="12" t="str">
        <f t="shared" si="200"/>
        <v/>
      </c>
      <c r="BF135" s="9" t="str">
        <f t="shared" si="201"/>
        <v/>
      </c>
      <c r="BG135" s="9" t="str">
        <f t="shared" si="202"/>
        <v/>
      </c>
      <c r="BH135" s="7" t="str">
        <f t="shared" si="203"/>
        <v/>
      </c>
      <c r="BI135" s="7" t="str">
        <f t="shared" si="204"/>
        <v/>
      </c>
      <c r="BJ135" s="12" t="str">
        <f t="shared" si="205"/>
        <v/>
      </c>
      <c r="BK135" s="80" t="str">
        <f t="shared" si="206"/>
        <v/>
      </c>
      <c r="BL135" s="7" t="str">
        <f t="shared" si="207"/>
        <v/>
      </c>
      <c r="BM135" s="7" t="str">
        <f t="shared" si="257"/>
        <v/>
      </c>
      <c r="BN135" s="12" t="str">
        <f t="shared" si="208"/>
        <v/>
      </c>
      <c r="BO135" s="9" t="str">
        <f t="shared" si="209"/>
        <v/>
      </c>
      <c r="BP135" s="2" t="str">
        <f t="shared" si="210"/>
        <v/>
      </c>
      <c r="BQ135" s="2" t="str">
        <f t="shared" si="211"/>
        <v/>
      </c>
      <c r="BR135" s="20" t="str">
        <f t="shared" si="264"/>
        <v/>
      </c>
      <c r="BS135" s="20" t="str">
        <f t="shared" si="264"/>
        <v/>
      </c>
      <c r="BT135" s="20" t="str">
        <f t="shared" si="264"/>
        <v/>
      </c>
      <c r="BU135" s="86" t="str">
        <f t="shared" si="212"/>
        <v/>
      </c>
      <c r="BV135" s="86" t="str">
        <f t="shared" si="213"/>
        <v/>
      </c>
      <c r="BW135" s="20" t="str">
        <f t="shared" si="264"/>
        <v/>
      </c>
      <c r="BX135" s="86" t="str">
        <f t="shared" si="264"/>
        <v/>
      </c>
      <c r="BY135" s="86" t="str">
        <f t="shared" si="264"/>
        <v/>
      </c>
      <c r="BZ135" s="86" t="str">
        <f t="shared" si="264"/>
        <v/>
      </c>
      <c r="CA135" s="86" t="str">
        <f t="shared" si="264"/>
        <v/>
      </c>
      <c r="CB135" s="86" t="str">
        <f t="shared" si="264"/>
        <v/>
      </c>
      <c r="CC135" s="86" t="str">
        <f t="shared" si="264"/>
        <v/>
      </c>
      <c r="CD135" s="86" t="str">
        <f t="shared" si="264"/>
        <v/>
      </c>
      <c r="CE135" s="20" t="str">
        <f t="shared" si="258"/>
        <v/>
      </c>
      <c r="CF135" s="14" t="str">
        <f t="shared" si="214"/>
        <v/>
      </c>
      <c r="CG135" s="14" t="str">
        <f t="shared" si="215"/>
        <v/>
      </c>
      <c r="CH135" s="8">
        <f t="shared" si="216"/>
        <v>0</v>
      </c>
      <c r="CI135" s="9" t="str">
        <f t="shared" si="217"/>
        <v/>
      </c>
      <c r="CJ135" s="9" t="str">
        <f t="shared" si="218"/>
        <v/>
      </c>
      <c r="CK135" s="9" t="str">
        <f t="shared" si="219"/>
        <v/>
      </c>
      <c r="CL135" s="9" t="str">
        <f t="shared" si="220"/>
        <v/>
      </c>
      <c r="CM135" s="9" t="str">
        <f t="shared" si="221"/>
        <v/>
      </c>
      <c r="CN135" s="9" t="str">
        <f t="shared" si="222"/>
        <v/>
      </c>
      <c r="CO135" s="9" t="str">
        <f t="shared" si="262"/>
        <v/>
      </c>
      <c r="CP135" s="9" t="str">
        <f t="shared" si="262"/>
        <v/>
      </c>
      <c r="CQ135" s="9" t="str">
        <f t="shared" si="262"/>
        <v/>
      </c>
      <c r="CR135" s="9" t="str">
        <f t="shared" si="262"/>
        <v/>
      </c>
      <c r="CS135" s="9" t="str">
        <f t="shared" si="262"/>
        <v/>
      </c>
      <c r="CT135" s="9" t="str">
        <f t="shared" si="262"/>
        <v/>
      </c>
      <c r="CU135" s="9" t="str">
        <f t="shared" si="262"/>
        <v/>
      </c>
      <c r="CV135" s="9" t="str">
        <f t="shared" si="224"/>
        <v/>
      </c>
      <c r="CW135" s="9" t="str">
        <f t="shared" si="263"/>
        <v/>
      </c>
      <c r="CX135" s="9" t="str">
        <f t="shared" si="263"/>
        <v/>
      </c>
      <c r="CY135" s="9" t="str">
        <f t="shared" si="263"/>
        <v/>
      </c>
      <c r="CZ135" s="9" t="str">
        <f t="shared" si="263"/>
        <v/>
      </c>
      <c r="DA135" s="9" t="str">
        <f t="shared" si="263"/>
        <v/>
      </c>
      <c r="DB135" s="9" t="str">
        <f t="shared" si="263"/>
        <v/>
      </c>
      <c r="DC135" s="9" t="str">
        <f t="shared" si="263"/>
        <v/>
      </c>
      <c r="DD135" s="2" t="str">
        <f t="shared" si="226"/>
        <v/>
      </c>
      <c r="DE135" s="2" t="str">
        <f t="shared" si="227"/>
        <v/>
      </c>
      <c r="DF135" s="2" t="str">
        <f t="shared" si="228"/>
        <v/>
      </c>
      <c r="DG135" s="2" t="str">
        <f t="shared" si="229"/>
        <v/>
      </c>
      <c r="DH135" s="2" t="str">
        <f t="shared" si="230"/>
        <v/>
      </c>
      <c r="DI135" s="2" t="str">
        <f t="shared" si="231"/>
        <v/>
      </c>
      <c r="DJ135" s="2" t="str">
        <f t="shared" si="232"/>
        <v/>
      </c>
      <c r="DK135" s="2" t="str">
        <f t="shared" si="233"/>
        <v/>
      </c>
      <c r="DL135" s="16" t="str">
        <f t="shared" si="234"/>
        <v/>
      </c>
      <c r="DM135" s="16" t="str">
        <f t="shared" si="235"/>
        <v/>
      </c>
      <c r="DN135" s="16" t="str">
        <f t="shared" si="236"/>
        <v/>
      </c>
      <c r="DO135" s="72" t="str">
        <f t="shared" si="237"/>
        <v/>
      </c>
      <c r="DP135" s="16" t="str">
        <f t="shared" si="238"/>
        <v/>
      </c>
      <c r="DQ135" s="16" t="str">
        <f t="shared" si="239"/>
        <v/>
      </c>
      <c r="DR135" s="2" t="str">
        <f t="shared" si="240"/>
        <v/>
      </c>
      <c r="DS135" s="2" t="str">
        <f t="shared" si="241"/>
        <v/>
      </c>
      <c r="DT135" s="2" t="str">
        <f t="shared" si="242"/>
        <v/>
      </c>
      <c r="DU135" s="2" t="str">
        <f t="shared" si="243"/>
        <v/>
      </c>
      <c r="DV135" s="15"/>
      <c r="DW135" s="17"/>
      <c r="DX135" s="17"/>
      <c r="DY135" s="47" t="str">
        <f t="shared" si="261"/>
        <v/>
      </c>
      <c r="DZ135" s="47" t="str">
        <f t="shared" si="261"/>
        <v/>
      </c>
      <c r="EA135" s="47" t="str">
        <f t="shared" si="261"/>
        <v/>
      </c>
      <c r="EB135" s="47" t="str">
        <f t="shared" si="261"/>
        <v/>
      </c>
      <c r="EC135" s="49" t="str">
        <f t="shared" si="261"/>
        <v/>
      </c>
      <c r="ED135" s="49" t="str">
        <f t="shared" si="261"/>
        <v/>
      </c>
      <c r="EE135" s="47" t="str">
        <f t="shared" si="261"/>
        <v/>
      </c>
      <c r="EF135" s="47" t="str">
        <f t="shared" si="261"/>
        <v/>
      </c>
      <c r="EG135" s="47" t="str">
        <f t="shared" si="261"/>
        <v/>
      </c>
      <c r="EH135" s="6">
        <f t="shared" si="153"/>
        <v>0</v>
      </c>
      <c r="EI135" s="6">
        <f t="shared" si="154"/>
        <v>0</v>
      </c>
      <c r="EJ135" s="2" t="str">
        <f t="shared" si="155"/>
        <v/>
      </c>
      <c r="EK135" s="2" t="str">
        <f t="shared" si="156"/>
        <v/>
      </c>
      <c r="EL135" s="2" t="str">
        <f t="shared" si="260"/>
        <v/>
      </c>
      <c r="EM135" s="2" t="str">
        <f t="shared" si="157"/>
        <v/>
      </c>
      <c r="EN135" s="2" t="str">
        <f t="shared" si="158"/>
        <v/>
      </c>
      <c r="EO135" s="2">
        <f t="shared" si="159"/>
        <v>0</v>
      </c>
      <c r="EP135" s="2">
        <f t="shared" si="244"/>
        <v>0</v>
      </c>
      <c r="EQ135" s="2"/>
      <c r="ER135" s="2"/>
      <c r="ES135" s="2"/>
      <c r="ET135" s="2"/>
      <c r="EU135" s="2"/>
      <c r="EV135" s="2"/>
      <c r="EW135" s="2">
        <f t="shared" si="160"/>
        <v>0</v>
      </c>
      <c r="EX135" s="2">
        <f t="shared" si="161"/>
        <v>0</v>
      </c>
      <c r="EY135" s="2">
        <f t="shared" si="245"/>
        <v>0</v>
      </c>
      <c r="EZ135" s="2">
        <f t="shared" si="162"/>
        <v>0</v>
      </c>
      <c r="FA135" s="2">
        <f t="shared" si="163"/>
        <v>0</v>
      </c>
      <c r="FB135" s="59"/>
      <c r="FC135" s="2">
        <f t="shared" si="164"/>
        <v>0</v>
      </c>
      <c r="FD135" s="2">
        <f t="shared" si="246"/>
        <v>0</v>
      </c>
      <c r="FE135" s="3">
        <f t="shared" si="259"/>
        <v>0</v>
      </c>
      <c r="FF135" s="3">
        <f t="shared" si="247"/>
        <v>0</v>
      </c>
      <c r="FG135" s="3">
        <f t="shared" si="248"/>
        <v>0</v>
      </c>
      <c r="FH135" s="3">
        <f t="shared" si="165"/>
        <v>0</v>
      </c>
      <c r="FI135" s="67">
        <f t="shared" si="166"/>
        <v>0</v>
      </c>
      <c r="FJ135" s="3">
        <f t="shared" si="167"/>
        <v>0</v>
      </c>
      <c r="FK135" s="3">
        <f t="shared" si="168"/>
        <v>0</v>
      </c>
      <c r="FL135" s="3">
        <f t="shared" si="249"/>
        <v>0</v>
      </c>
      <c r="FM135" s="3">
        <f t="shared" si="250"/>
        <v>0</v>
      </c>
      <c r="FN135" s="3">
        <f t="shared" si="251"/>
        <v>0</v>
      </c>
      <c r="FO135" s="2">
        <f t="shared" si="169"/>
        <v>0</v>
      </c>
      <c r="FP135" s="2">
        <f t="shared" si="170"/>
        <v>0</v>
      </c>
      <c r="FQ135" s="2">
        <f t="shared" si="252"/>
        <v>0</v>
      </c>
      <c r="FR135" s="6" t="str">
        <f>IF(A135=1,1,IF(DW135="","",COUNTA($DW$31:DW135)+1))</f>
        <v/>
      </c>
      <c r="FS135" s="6" t="str">
        <f t="shared" si="171"/>
        <v/>
      </c>
      <c r="FT135" s="43">
        <f t="shared" si="253"/>
        <v>0</v>
      </c>
      <c r="FU135" s="23">
        <f t="shared" si="254"/>
        <v>0</v>
      </c>
      <c r="FV135" s="21">
        <f t="shared" si="255"/>
        <v>0</v>
      </c>
    </row>
    <row r="136" spans="1:178">
      <c r="A136" s="4" t="str">
        <f t="shared" si="172"/>
        <v/>
      </c>
      <c r="B136" s="33"/>
      <c r="C136" s="33"/>
      <c r="D136" s="33"/>
      <c r="E136" s="33"/>
      <c r="F136" s="33"/>
      <c r="G136" s="11" t="str">
        <f t="shared" si="139"/>
        <v/>
      </c>
      <c r="H136" s="3" t="str">
        <f t="shared" si="173"/>
        <v/>
      </c>
      <c r="I136" s="3" t="str">
        <f t="shared" si="140"/>
        <v/>
      </c>
      <c r="J136" s="3" t="str">
        <f t="shared" si="174"/>
        <v/>
      </c>
      <c r="K136" s="3" t="str">
        <f t="shared" si="141"/>
        <v/>
      </c>
      <c r="L136" s="2" t="str">
        <f t="shared" si="142"/>
        <v/>
      </c>
      <c r="M136" s="8" t="str">
        <f t="shared" si="175"/>
        <v/>
      </c>
      <c r="N136" s="8" t="str">
        <f t="shared" si="143"/>
        <v/>
      </c>
      <c r="O136" s="8" t="str">
        <f t="shared" si="176"/>
        <v/>
      </c>
      <c r="P136" s="8" t="str">
        <f t="shared" si="144"/>
        <v/>
      </c>
      <c r="Q136" s="2" t="str">
        <f t="shared" si="145"/>
        <v/>
      </c>
      <c r="R136" s="3" t="str">
        <f t="shared" si="146"/>
        <v/>
      </c>
      <c r="S136" s="3" t="str">
        <f t="shared" si="147"/>
        <v/>
      </c>
      <c r="T136" s="3" t="str">
        <f t="shared" si="177"/>
        <v/>
      </c>
      <c r="U136" s="8" t="str">
        <f t="shared" si="148"/>
        <v/>
      </c>
      <c r="V136" s="2" t="str">
        <f t="shared" si="149"/>
        <v/>
      </c>
      <c r="W136" s="2" t="str">
        <f t="shared" si="150"/>
        <v/>
      </c>
      <c r="X136" s="2" t="str">
        <f t="shared" si="256"/>
        <v/>
      </c>
      <c r="Y136" s="2" t="str">
        <f t="shared" si="151"/>
        <v/>
      </c>
      <c r="Z136" s="46" t="str">
        <f t="shared" si="178"/>
        <v/>
      </c>
      <c r="AA136" s="46" t="str">
        <f t="shared" si="179"/>
        <v/>
      </c>
      <c r="AB136" s="47"/>
      <c r="AC136" s="46" t="str">
        <f t="shared" si="180"/>
        <v/>
      </c>
      <c r="AD136" s="47" t="str">
        <f t="shared" si="181"/>
        <v/>
      </c>
      <c r="AE136" s="48" t="str">
        <f t="shared" si="182"/>
        <v/>
      </c>
      <c r="AF136" s="49" t="str">
        <f t="shared" si="265"/>
        <v/>
      </c>
      <c r="AG136" s="49" t="str">
        <f t="shared" si="265"/>
        <v/>
      </c>
      <c r="AH136" s="49" t="str">
        <f t="shared" si="265"/>
        <v/>
      </c>
      <c r="AI136" s="47" t="str">
        <f t="shared" si="265"/>
        <v/>
      </c>
      <c r="AJ136" s="47" t="str">
        <f t="shared" si="265"/>
        <v/>
      </c>
      <c r="AK136" s="46" t="str">
        <f t="shared" si="265"/>
        <v/>
      </c>
      <c r="AL136" s="47"/>
      <c r="AM136" s="53" t="str">
        <f t="shared" si="183"/>
        <v/>
      </c>
      <c r="AN136" s="50" t="str">
        <f t="shared" si="184"/>
        <v/>
      </c>
      <c r="AO136" s="51"/>
      <c r="AP136" s="52" t="str">
        <f t="shared" si="185"/>
        <v/>
      </c>
      <c r="AQ136" s="52" t="str">
        <f t="shared" si="186"/>
        <v/>
      </c>
      <c r="AR136" s="47">
        <f t="shared" si="187"/>
        <v>0</v>
      </c>
      <c r="AS136" s="53" t="str">
        <f t="shared" si="188"/>
        <v/>
      </c>
      <c r="AT136" s="52" t="str">
        <f t="shared" si="189"/>
        <v/>
      </c>
      <c r="AU136" s="9" t="str">
        <f t="shared" si="190"/>
        <v/>
      </c>
      <c r="AV136" s="9" t="str">
        <f t="shared" si="191"/>
        <v/>
      </c>
      <c r="AW136" s="12" t="str">
        <f t="shared" si="192"/>
        <v/>
      </c>
      <c r="AX136" s="9" t="str">
        <f t="shared" si="193"/>
        <v/>
      </c>
      <c r="AY136" s="12" t="str">
        <f t="shared" si="194"/>
        <v/>
      </c>
      <c r="AZ136" s="10" t="str">
        <f t="shared" si="195"/>
        <v/>
      </c>
      <c r="BA136" s="10" t="str">
        <f t="shared" si="196"/>
        <v/>
      </c>
      <c r="BB136" s="10" t="str">
        <f t="shared" si="197"/>
        <v/>
      </c>
      <c r="BC136" s="10" t="str">
        <f t="shared" si="198"/>
        <v/>
      </c>
      <c r="BD136" s="10" t="str">
        <f t="shared" si="199"/>
        <v/>
      </c>
      <c r="BE136" s="12" t="str">
        <f t="shared" si="200"/>
        <v/>
      </c>
      <c r="BF136" s="9" t="str">
        <f t="shared" si="201"/>
        <v/>
      </c>
      <c r="BG136" s="9" t="str">
        <f t="shared" si="202"/>
        <v/>
      </c>
      <c r="BH136" s="7" t="str">
        <f t="shared" si="203"/>
        <v/>
      </c>
      <c r="BI136" s="7" t="str">
        <f t="shared" si="204"/>
        <v/>
      </c>
      <c r="BJ136" s="12" t="str">
        <f t="shared" si="205"/>
        <v/>
      </c>
      <c r="BK136" s="80" t="str">
        <f t="shared" si="206"/>
        <v/>
      </c>
      <c r="BL136" s="7" t="str">
        <f t="shared" si="207"/>
        <v/>
      </c>
      <c r="BM136" s="7" t="str">
        <f t="shared" si="257"/>
        <v/>
      </c>
      <c r="BN136" s="12" t="str">
        <f t="shared" si="208"/>
        <v/>
      </c>
      <c r="BO136" s="9" t="str">
        <f t="shared" si="209"/>
        <v/>
      </c>
      <c r="BP136" s="2" t="str">
        <f t="shared" si="210"/>
        <v/>
      </c>
      <c r="BQ136" s="2" t="str">
        <f t="shared" si="211"/>
        <v/>
      </c>
      <c r="BR136" s="20" t="str">
        <f t="shared" si="264"/>
        <v/>
      </c>
      <c r="BS136" s="20" t="str">
        <f t="shared" si="264"/>
        <v/>
      </c>
      <c r="BT136" s="20" t="str">
        <f t="shared" si="264"/>
        <v/>
      </c>
      <c r="BU136" s="86" t="str">
        <f t="shared" si="212"/>
        <v/>
      </c>
      <c r="BV136" s="86" t="str">
        <f t="shared" si="213"/>
        <v/>
      </c>
      <c r="BW136" s="20" t="str">
        <f t="shared" si="264"/>
        <v/>
      </c>
      <c r="BX136" s="86" t="str">
        <f t="shared" si="264"/>
        <v/>
      </c>
      <c r="BY136" s="86" t="str">
        <f t="shared" si="264"/>
        <v/>
      </c>
      <c r="BZ136" s="86" t="str">
        <f t="shared" si="264"/>
        <v/>
      </c>
      <c r="CA136" s="86" t="str">
        <f t="shared" si="264"/>
        <v/>
      </c>
      <c r="CB136" s="86" t="str">
        <f t="shared" si="264"/>
        <v/>
      </c>
      <c r="CC136" s="86" t="str">
        <f t="shared" si="264"/>
        <v/>
      </c>
      <c r="CD136" s="86" t="str">
        <f t="shared" si="264"/>
        <v/>
      </c>
      <c r="CE136" s="20" t="str">
        <f t="shared" si="258"/>
        <v/>
      </c>
      <c r="CF136" s="14" t="str">
        <f t="shared" si="214"/>
        <v/>
      </c>
      <c r="CG136" s="14" t="str">
        <f t="shared" si="215"/>
        <v/>
      </c>
      <c r="CH136" s="8">
        <f t="shared" si="216"/>
        <v>0</v>
      </c>
      <c r="CI136" s="9" t="str">
        <f t="shared" si="217"/>
        <v/>
      </c>
      <c r="CJ136" s="9" t="str">
        <f t="shared" si="218"/>
        <v/>
      </c>
      <c r="CK136" s="9" t="str">
        <f t="shared" si="219"/>
        <v/>
      </c>
      <c r="CL136" s="9" t="str">
        <f t="shared" si="220"/>
        <v/>
      </c>
      <c r="CM136" s="9" t="str">
        <f t="shared" si="221"/>
        <v/>
      </c>
      <c r="CN136" s="9" t="str">
        <f t="shared" si="222"/>
        <v/>
      </c>
      <c r="CO136" s="9" t="str">
        <f t="shared" si="262"/>
        <v/>
      </c>
      <c r="CP136" s="9" t="str">
        <f t="shared" si="262"/>
        <v/>
      </c>
      <c r="CQ136" s="9" t="str">
        <f t="shared" si="262"/>
        <v/>
      </c>
      <c r="CR136" s="9" t="str">
        <f t="shared" si="262"/>
        <v/>
      </c>
      <c r="CS136" s="9" t="str">
        <f t="shared" si="262"/>
        <v/>
      </c>
      <c r="CT136" s="9" t="str">
        <f t="shared" si="262"/>
        <v/>
      </c>
      <c r="CU136" s="9" t="str">
        <f t="shared" si="262"/>
        <v/>
      </c>
      <c r="CV136" s="9" t="str">
        <f t="shared" si="224"/>
        <v/>
      </c>
      <c r="CW136" s="9" t="str">
        <f t="shared" si="263"/>
        <v/>
      </c>
      <c r="CX136" s="9" t="str">
        <f t="shared" si="263"/>
        <v/>
      </c>
      <c r="CY136" s="9" t="str">
        <f t="shared" si="263"/>
        <v/>
      </c>
      <c r="CZ136" s="9" t="str">
        <f t="shared" si="263"/>
        <v/>
      </c>
      <c r="DA136" s="9" t="str">
        <f t="shared" si="263"/>
        <v/>
      </c>
      <c r="DB136" s="9" t="str">
        <f t="shared" si="263"/>
        <v/>
      </c>
      <c r="DC136" s="9" t="str">
        <f t="shared" si="263"/>
        <v/>
      </c>
      <c r="DD136" s="2" t="str">
        <f t="shared" si="226"/>
        <v/>
      </c>
      <c r="DE136" s="2" t="str">
        <f t="shared" si="227"/>
        <v/>
      </c>
      <c r="DF136" s="2" t="str">
        <f t="shared" si="228"/>
        <v/>
      </c>
      <c r="DG136" s="2" t="str">
        <f t="shared" si="229"/>
        <v/>
      </c>
      <c r="DH136" s="2" t="str">
        <f t="shared" si="230"/>
        <v/>
      </c>
      <c r="DI136" s="2" t="str">
        <f t="shared" si="231"/>
        <v/>
      </c>
      <c r="DJ136" s="2" t="str">
        <f t="shared" si="232"/>
        <v/>
      </c>
      <c r="DK136" s="2" t="str">
        <f t="shared" si="233"/>
        <v/>
      </c>
      <c r="DL136" s="16" t="str">
        <f t="shared" si="234"/>
        <v/>
      </c>
      <c r="DM136" s="16" t="str">
        <f t="shared" si="235"/>
        <v/>
      </c>
      <c r="DN136" s="16" t="str">
        <f t="shared" si="236"/>
        <v/>
      </c>
      <c r="DO136" s="72" t="str">
        <f t="shared" si="237"/>
        <v/>
      </c>
      <c r="DP136" s="16" t="str">
        <f t="shared" si="238"/>
        <v/>
      </c>
      <c r="DQ136" s="16" t="str">
        <f t="shared" si="239"/>
        <v/>
      </c>
      <c r="DR136" s="2" t="str">
        <f t="shared" si="240"/>
        <v/>
      </c>
      <c r="DS136" s="2" t="str">
        <f t="shared" si="241"/>
        <v/>
      </c>
      <c r="DT136" s="2" t="str">
        <f t="shared" si="242"/>
        <v/>
      </c>
      <c r="DU136" s="2" t="str">
        <f t="shared" si="243"/>
        <v/>
      </c>
      <c r="DV136" s="15"/>
      <c r="DW136" s="17"/>
      <c r="DX136" s="17"/>
      <c r="DY136" s="47" t="str">
        <f t="shared" si="261"/>
        <v/>
      </c>
      <c r="DZ136" s="47" t="str">
        <f t="shared" si="261"/>
        <v/>
      </c>
      <c r="EA136" s="47" t="str">
        <f t="shared" si="261"/>
        <v/>
      </c>
      <c r="EB136" s="47" t="str">
        <f t="shared" si="261"/>
        <v/>
      </c>
      <c r="EC136" s="49" t="str">
        <f t="shared" si="261"/>
        <v/>
      </c>
      <c r="ED136" s="49" t="str">
        <f t="shared" si="261"/>
        <v/>
      </c>
      <c r="EE136" s="47" t="str">
        <f t="shared" si="261"/>
        <v/>
      </c>
      <c r="EF136" s="47" t="str">
        <f t="shared" si="261"/>
        <v/>
      </c>
      <c r="EG136" s="47" t="str">
        <f t="shared" si="261"/>
        <v/>
      </c>
      <c r="EH136" s="6">
        <f t="shared" si="153"/>
        <v>0</v>
      </c>
      <c r="EI136" s="6">
        <f t="shared" si="154"/>
        <v>0</v>
      </c>
      <c r="EJ136" s="2" t="str">
        <f t="shared" si="155"/>
        <v/>
      </c>
      <c r="EK136" s="2" t="str">
        <f t="shared" si="156"/>
        <v/>
      </c>
      <c r="EL136" s="2" t="str">
        <f t="shared" si="260"/>
        <v/>
      </c>
      <c r="EM136" s="2" t="str">
        <f t="shared" si="157"/>
        <v/>
      </c>
      <c r="EN136" s="2" t="str">
        <f t="shared" si="158"/>
        <v/>
      </c>
      <c r="EO136" s="2">
        <f t="shared" si="159"/>
        <v>0</v>
      </c>
      <c r="EP136" s="2">
        <f t="shared" si="244"/>
        <v>0</v>
      </c>
      <c r="EQ136" s="2"/>
      <c r="ER136" s="2"/>
      <c r="ES136" s="2"/>
      <c r="ET136" s="2"/>
      <c r="EU136" s="2"/>
      <c r="EV136" s="2"/>
      <c r="EW136" s="2">
        <f t="shared" si="160"/>
        <v>0</v>
      </c>
      <c r="EX136" s="2">
        <f t="shared" si="161"/>
        <v>0</v>
      </c>
      <c r="EY136" s="2">
        <f t="shared" si="245"/>
        <v>0</v>
      </c>
      <c r="EZ136" s="2">
        <f t="shared" si="162"/>
        <v>0</v>
      </c>
      <c r="FA136" s="2">
        <f t="shared" si="163"/>
        <v>0</v>
      </c>
      <c r="FB136" s="59"/>
      <c r="FC136" s="2">
        <f t="shared" si="164"/>
        <v>0</v>
      </c>
      <c r="FD136" s="2">
        <f t="shared" si="246"/>
        <v>0</v>
      </c>
      <c r="FE136" s="3">
        <f t="shared" si="259"/>
        <v>0</v>
      </c>
      <c r="FF136" s="3">
        <f t="shared" si="247"/>
        <v>0</v>
      </c>
      <c r="FG136" s="3">
        <f t="shared" si="248"/>
        <v>0</v>
      </c>
      <c r="FH136" s="3">
        <f t="shared" si="165"/>
        <v>0</v>
      </c>
      <c r="FI136" s="67">
        <f t="shared" si="166"/>
        <v>0</v>
      </c>
      <c r="FJ136" s="3">
        <f t="shared" si="167"/>
        <v>0</v>
      </c>
      <c r="FK136" s="3">
        <f t="shared" si="168"/>
        <v>0</v>
      </c>
      <c r="FL136" s="3">
        <f t="shared" si="249"/>
        <v>0</v>
      </c>
      <c r="FM136" s="3">
        <f t="shared" si="250"/>
        <v>0</v>
      </c>
      <c r="FN136" s="3">
        <f t="shared" si="251"/>
        <v>0</v>
      </c>
      <c r="FO136" s="2">
        <f t="shared" si="169"/>
        <v>0</v>
      </c>
      <c r="FP136" s="2">
        <f t="shared" si="170"/>
        <v>0</v>
      </c>
      <c r="FQ136" s="2">
        <f t="shared" si="252"/>
        <v>0</v>
      </c>
      <c r="FR136" s="6" t="str">
        <f>IF(A136=1,1,IF(DW136="","",COUNTA($DW$31:DW136)+1))</f>
        <v/>
      </c>
      <c r="FS136" s="6" t="str">
        <f t="shared" si="171"/>
        <v/>
      </c>
      <c r="FT136" s="43">
        <f t="shared" si="253"/>
        <v>0</v>
      </c>
      <c r="FU136" s="23">
        <f t="shared" si="254"/>
        <v>0</v>
      </c>
      <c r="FV136" s="21">
        <f t="shared" si="255"/>
        <v>0</v>
      </c>
    </row>
    <row r="137" spans="1:178">
      <c r="A137" s="4" t="str">
        <f t="shared" si="172"/>
        <v/>
      </c>
      <c r="B137" s="33"/>
      <c r="C137" s="33"/>
      <c r="D137" s="33"/>
      <c r="E137" s="33"/>
      <c r="F137" s="33"/>
      <c r="G137" s="11" t="str">
        <f t="shared" si="139"/>
        <v/>
      </c>
      <c r="H137" s="3" t="str">
        <f t="shared" si="173"/>
        <v/>
      </c>
      <c r="I137" s="3" t="str">
        <f t="shared" si="140"/>
        <v/>
      </c>
      <c r="J137" s="3" t="str">
        <f t="shared" si="174"/>
        <v/>
      </c>
      <c r="K137" s="3" t="str">
        <f t="shared" si="141"/>
        <v/>
      </c>
      <c r="L137" s="2" t="str">
        <f t="shared" si="142"/>
        <v/>
      </c>
      <c r="M137" s="8" t="str">
        <f t="shared" si="175"/>
        <v/>
      </c>
      <c r="N137" s="8" t="str">
        <f t="shared" si="143"/>
        <v/>
      </c>
      <c r="O137" s="8" t="str">
        <f t="shared" si="176"/>
        <v/>
      </c>
      <c r="P137" s="8" t="str">
        <f t="shared" si="144"/>
        <v/>
      </c>
      <c r="Q137" s="2" t="str">
        <f t="shared" si="145"/>
        <v/>
      </c>
      <c r="R137" s="3" t="str">
        <f t="shared" si="146"/>
        <v/>
      </c>
      <c r="S137" s="3" t="str">
        <f t="shared" si="147"/>
        <v/>
      </c>
      <c r="T137" s="3" t="str">
        <f t="shared" si="177"/>
        <v/>
      </c>
      <c r="U137" s="8" t="str">
        <f t="shared" si="148"/>
        <v/>
      </c>
      <c r="V137" s="2" t="str">
        <f t="shared" si="149"/>
        <v/>
      </c>
      <c r="W137" s="2" t="str">
        <f t="shared" si="150"/>
        <v/>
      </c>
      <c r="X137" s="2" t="str">
        <f t="shared" si="256"/>
        <v/>
      </c>
      <c r="Y137" s="2" t="str">
        <f t="shared" si="151"/>
        <v/>
      </c>
      <c r="Z137" s="46" t="str">
        <f t="shared" si="178"/>
        <v/>
      </c>
      <c r="AA137" s="46" t="str">
        <f t="shared" si="179"/>
        <v/>
      </c>
      <c r="AB137" s="47"/>
      <c r="AC137" s="46" t="str">
        <f t="shared" si="180"/>
        <v/>
      </c>
      <c r="AD137" s="47" t="str">
        <f t="shared" si="181"/>
        <v/>
      </c>
      <c r="AE137" s="48" t="str">
        <f t="shared" si="182"/>
        <v/>
      </c>
      <c r="AF137" s="49" t="str">
        <f t="shared" si="265"/>
        <v/>
      </c>
      <c r="AG137" s="49" t="str">
        <f t="shared" si="265"/>
        <v/>
      </c>
      <c r="AH137" s="49" t="str">
        <f t="shared" si="265"/>
        <v/>
      </c>
      <c r="AI137" s="47" t="str">
        <f t="shared" si="265"/>
        <v/>
      </c>
      <c r="AJ137" s="47" t="str">
        <f t="shared" si="265"/>
        <v/>
      </c>
      <c r="AK137" s="46" t="str">
        <f t="shared" si="265"/>
        <v/>
      </c>
      <c r="AL137" s="47"/>
      <c r="AM137" s="53" t="str">
        <f t="shared" si="183"/>
        <v/>
      </c>
      <c r="AN137" s="50" t="str">
        <f t="shared" si="184"/>
        <v/>
      </c>
      <c r="AO137" s="51"/>
      <c r="AP137" s="52" t="str">
        <f t="shared" si="185"/>
        <v/>
      </c>
      <c r="AQ137" s="52" t="str">
        <f t="shared" si="186"/>
        <v/>
      </c>
      <c r="AR137" s="47">
        <f t="shared" si="187"/>
        <v>0</v>
      </c>
      <c r="AS137" s="53" t="str">
        <f t="shared" si="188"/>
        <v/>
      </c>
      <c r="AT137" s="52" t="str">
        <f t="shared" si="189"/>
        <v/>
      </c>
      <c r="AU137" s="9" t="str">
        <f t="shared" si="190"/>
        <v/>
      </c>
      <c r="AV137" s="9" t="str">
        <f t="shared" si="191"/>
        <v/>
      </c>
      <c r="AW137" s="12" t="str">
        <f t="shared" si="192"/>
        <v/>
      </c>
      <c r="AX137" s="9" t="str">
        <f t="shared" si="193"/>
        <v/>
      </c>
      <c r="AY137" s="12" t="str">
        <f t="shared" si="194"/>
        <v/>
      </c>
      <c r="AZ137" s="10" t="str">
        <f t="shared" si="195"/>
        <v/>
      </c>
      <c r="BA137" s="10" t="str">
        <f t="shared" si="196"/>
        <v/>
      </c>
      <c r="BB137" s="10" t="str">
        <f t="shared" si="197"/>
        <v/>
      </c>
      <c r="BC137" s="10" t="str">
        <f t="shared" si="198"/>
        <v/>
      </c>
      <c r="BD137" s="10" t="str">
        <f t="shared" si="199"/>
        <v/>
      </c>
      <c r="BE137" s="12" t="str">
        <f t="shared" si="200"/>
        <v/>
      </c>
      <c r="BF137" s="9" t="str">
        <f t="shared" si="201"/>
        <v/>
      </c>
      <c r="BG137" s="9" t="str">
        <f t="shared" si="202"/>
        <v/>
      </c>
      <c r="BH137" s="7" t="str">
        <f t="shared" si="203"/>
        <v/>
      </c>
      <c r="BI137" s="7" t="str">
        <f t="shared" si="204"/>
        <v/>
      </c>
      <c r="BJ137" s="12" t="str">
        <f t="shared" si="205"/>
        <v/>
      </c>
      <c r="BK137" s="80" t="str">
        <f t="shared" si="206"/>
        <v/>
      </c>
      <c r="BL137" s="7" t="str">
        <f t="shared" si="207"/>
        <v/>
      </c>
      <c r="BM137" s="7" t="str">
        <f t="shared" si="257"/>
        <v/>
      </c>
      <c r="BN137" s="12" t="str">
        <f t="shared" si="208"/>
        <v/>
      </c>
      <c r="BO137" s="9" t="str">
        <f t="shared" si="209"/>
        <v/>
      </c>
      <c r="BP137" s="2" t="str">
        <f t="shared" si="210"/>
        <v/>
      </c>
      <c r="BQ137" s="2" t="str">
        <f t="shared" si="211"/>
        <v/>
      </c>
      <c r="BR137" s="20" t="str">
        <f t="shared" si="264"/>
        <v/>
      </c>
      <c r="BS137" s="20" t="str">
        <f t="shared" si="264"/>
        <v/>
      </c>
      <c r="BT137" s="20" t="str">
        <f t="shared" si="264"/>
        <v/>
      </c>
      <c r="BU137" s="86" t="str">
        <f t="shared" si="212"/>
        <v/>
      </c>
      <c r="BV137" s="86" t="str">
        <f t="shared" si="213"/>
        <v/>
      </c>
      <c r="BW137" s="20" t="str">
        <f t="shared" si="264"/>
        <v/>
      </c>
      <c r="BX137" s="86" t="str">
        <f t="shared" si="264"/>
        <v/>
      </c>
      <c r="BY137" s="86" t="str">
        <f t="shared" si="264"/>
        <v/>
      </c>
      <c r="BZ137" s="86" t="str">
        <f t="shared" si="264"/>
        <v/>
      </c>
      <c r="CA137" s="86" t="str">
        <f t="shared" si="264"/>
        <v/>
      </c>
      <c r="CB137" s="86" t="str">
        <f t="shared" si="264"/>
        <v/>
      </c>
      <c r="CC137" s="86" t="str">
        <f t="shared" si="264"/>
        <v/>
      </c>
      <c r="CD137" s="86" t="str">
        <f t="shared" si="264"/>
        <v/>
      </c>
      <c r="CE137" s="20" t="str">
        <f t="shared" si="258"/>
        <v/>
      </c>
      <c r="CF137" s="14" t="str">
        <f t="shared" si="214"/>
        <v/>
      </c>
      <c r="CG137" s="14" t="str">
        <f t="shared" si="215"/>
        <v/>
      </c>
      <c r="CH137" s="8">
        <f t="shared" si="216"/>
        <v>0</v>
      </c>
      <c r="CI137" s="9" t="str">
        <f t="shared" si="217"/>
        <v/>
      </c>
      <c r="CJ137" s="9" t="str">
        <f t="shared" si="218"/>
        <v/>
      </c>
      <c r="CK137" s="9" t="str">
        <f t="shared" si="219"/>
        <v/>
      </c>
      <c r="CL137" s="9" t="str">
        <f t="shared" si="220"/>
        <v/>
      </c>
      <c r="CM137" s="9" t="str">
        <f t="shared" si="221"/>
        <v/>
      </c>
      <c r="CN137" s="9" t="str">
        <f t="shared" si="222"/>
        <v/>
      </c>
      <c r="CO137" s="9" t="str">
        <f t="shared" si="262"/>
        <v/>
      </c>
      <c r="CP137" s="9" t="str">
        <f t="shared" si="262"/>
        <v/>
      </c>
      <c r="CQ137" s="9" t="str">
        <f t="shared" si="262"/>
        <v/>
      </c>
      <c r="CR137" s="9" t="str">
        <f t="shared" si="262"/>
        <v/>
      </c>
      <c r="CS137" s="9" t="str">
        <f t="shared" si="262"/>
        <v/>
      </c>
      <c r="CT137" s="9" t="str">
        <f t="shared" si="262"/>
        <v/>
      </c>
      <c r="CU137" s="9" t="str">
        <f t="shared" si="262"/>
        <v/>
      </c>
      <c r="CV137" s="9" t="str">
        <f t="shared" si="224"/>
        <v/>
      </c>
      <c r="CW137" s="9" t="str">
        <f t="shared" si="263"/>
        <v/>
      </c>
      <c r="CX137" s="9" t="str">
        <f t="shared" si="263"/>
        <v/>
      </c>
      <c r="CY137" s="9" t="str">
        <f t="shared" si="263"/>
        <v/>
      </c>
      <c r="CZ137" s="9" t="str">
        <f t="shared" si="263"/>
        <v/>
      </c>
      <c r="DA137" s="9" t="str">
        <f t="shared" si="263"/>
        <v/>
      </c>
      <c r="DB137" s="9" t="str">
        <f t="shared" si="263"/>
        <v/>
      </c>
      <c r="DC137" s="9" t="str">
        <f t="shared" si="263"/>
        <v/>
      </c>
      <c r="DD137" s="2" t="str">
        <f t="shared" si="226"/>
        <v/>
      </c>
      <c r="DE137" s="2" t="str">
        <f t="shared" si="227"/>
        <v/>
      </c>
      <c r="DF137" s="2" t="str">
        <f t="shared" si="228"/>
        <v/>
      </c>
      <c r="DG137" s="2" t="str">
        <f t="shared" si="229"/>
        <v/>
      </c>
      <c r="DH137" s="2" t="str">
        <f t="shared" si="230"/>
        <v/>
      </c>
      <c r="DI137" s="2" t="str">
        <f t="shared" si="231"/>
        <v/>
      </c>
      <c r="DJ137" s="2" t="str">
        <f t="shared" si="232"/>
        <v/>
      </c>
      <c r="DK137" s="2" t="str">
        <f t="shared" si="233"/>
        <v/>
      </c>
      <c r="DL137" s="16" t="str">
        <f t="shared" si="234"/>
        <v/>
      </c>
      <c r="DM137" s="16" t="str">
        <f t="shared" si="235"/>
        <v/>
      </c>
      <c r="DN137" s="16" t="str">
        <f t="shared" si="236"/>
        <v/>
      </c>
      <c r="DO137" s="72" t="str">
        <f t="shared" si="237"/>
        <v/>
      </c>
      <c r="DP137" s="16" t="str">
        <f t="shared" si="238"/>
        <v/>
      </c>
      <c r="DQ137" s="16" t="str">
        <f t="shared" si="239"/>
        <v/>
      </c>
      <c r="DR137" s="2" t="str">
        <f t="shared" si="240"/>
        <v/>
      </c>
      <c r="DS137" s="2" t="str">
        <f t="shared" si="241"/>
        <v/>
      </c>
      <c r="DT137" s="2" t="str">
        <f t="shared" si="242"/>
        <v/>
      </c>
      <c r="DU137" s="2" t="str">
        <f t="shared" si="243"/>
        <v/>
      </c>
      <c r="DV137" s="15"/>
      <c r="DW137" s="17"/>
      <c r="DX137" s="17"/>
      <c r="DY137" s="47" t="str">
        <f t="shared" si="261"/>
        <v/>
      </c>
      <c r="DZ137" s="47" t="str">
        <f t="shared" si="261"/>
        <v/>
      </c>
      <c r="EA137" s="47" t="str">
        <f t="shared" si="261"/>
        <v/>
      </c>
      <c r="EB137" s="47" t="str">
        <f t="shared" si="261"/>
        <v/>
      </c>
      <c r="EC137" s="49" t="str">
        <f t="shared" si="261"/>
        <v/>
      </c>
      <c r="ED137" s="49" t="str">
        <f t="shared" si="261"/>
        <v/>
      </c>
      <c r="EE137" s="47" t="str">
        <f t="shared" si="261"/>
        <v/>
      </c>
      <c r="EF137" s="47" t="str">
        <f t="shared" si="261"/>
        <v/>
      </c>
      <c r="EG137" s="47" t="str">
        <f t="shared" si="261"/>
        <v/>
      </c>
      <c r="EH137" s="6">
        <f t="shared" si="153"/>
        <v>0</v>
      </c>
      <c r="EI137" s="6">
        <f t="shared" si="154"/>
        <v>0</v>
      </c>
      <c r="EJ137" s="2" t="str">
        <f t="shared" si="155"/>
        <v/>
      </c>
      <c r="EK137" s="2" t="str">
        <f t="shared" si="156"/>
        <v/>
      </c>
      <c r="EL137" s="2" t="str">
        <f t="shared" si="260"/>
        <v/>
      </c>
      <c r="EM137" s="2" t="str">
        <f t="shared" si="157"/>
        <v/>
      </c>
      <c r="EN137" s="2" t="str">
        <f t="shared" si="158"/>
        <v/>
      </c>
      <c r="EO137" s="2">
        <f t="shared" si="159"/>
        <v>0</v>
      </c>
      <c r="EP137" s="2">
        <f t="shared" si="244"/>
        <v>0</v>
      </c>
      <c r="EQ137" s="2"/>
      <c r="ER137" s="2"/>
      <c r="ES137" s="2"/>
      <c r="ET137" s="2"/>
      <c r="EU137" s="2"/>
      <c r="EV137" s="2"/>
      <c r="EW137" s="2">
        <f t="shared" si="160"/>
        <v>0</v>
      </c>
      <c r="EX137" s="2">
        <f t="shared" si="161"/>
        <v>0</v>
      </c>
      <c r="EY137" s="2">
        <f t="shared" si="245"/>
        <v>0</v>
      </c>
      <c r="EZ137" s="2">
        <f t="shared" si="162"/>
        <v>0</v>
      </c>
      <c r="FA137" s="2">
        <f t="shared" si="163"/>
        <v>0</v>
      </c>
      <c r="FB137" s="59"/>
      <c r="FC137" s="2">
        <f t="shared" si="164"/>
        <v>0</v>
      </c>
      <c r="FD137" s="2">
        <f t="shared" si="246"/>
        <v>0</v>
      </c>
      <c r="FE137" s="3">
        <f t="shared" si="259"/>
        <v>0</v>
      </c>
      <c r="FF137" s="3">
        <f t="shared" si="247"/>
        <v>0</v>
      </c>
      <c r="FG137" s="3">
        <f t="shared" si="248"/>
        <v>0</v>
      </c>
      <c r="FH137" s="3">
        <f t="shared" si="165"/>
        <v>0</v>
      </c>
      <c r="FI137" s="67">
        <f t="shared" si="166"/>
        <v>0</v>
      </c>
      <c r="FJ137" s="3">
        <f t="shared" si="167"/>
        <v>0</v>
      </c>
      <c r="FK137" s="3">
        <f t="shared" si="168"/>
        <v>0</v>
      </c>
      <c r="FL137" s="3">
        <f t="shared" si="249"/>
        <v>0</v>
      </c>
      <c r="FM137" s="3">
        <f t="shared" si="250"/>
        <v>0</v>
      </c>
      <c r="FN137" s="3">
        <f t="shared" si="251"/>
        <v>0</v>
      </c>
      <c r="FO137" s="2">
        <f t="shared" si="169"/>
        <v>0</v>
      </c>
      <c r="FP137" s="2">
        <f t="shared" si="170"/>
        <v>0</v>
      </c>
      <c r="FQ137" s="2">
        <f t="shared" si="252"/>
        <v>0</v>
      </c>
      <c r="FR137" s="6" t="str">
        <f>IF(A137=1,1,IF(DW137="","",COUNTA($DW$31:DW137)+1))</f>
        <v/>
      </c>
      <c r="FS137" s="6" t="str">
        <f t="shared" si="171"/>
        <v/>
      </c>
      <c r="FT137" s="43">
        <f t="shared" si="253"/>
        <v>0</v>
      </c>
      <c r="FU137" s="23">
        <f t="shared" si="254"/>
        <v>0</v>
      </c>
      <c r="FV137" s="21">
        <f t="shared" si="255"/>
        <v>0</v>
      </c>
    </row>
    <row r="138" spans="1:178">
      <c r="A138" s="4" t="str">
        <f t="shared" si="172"/>
        <v/>
      </c>
      <c r="B138" s="33"/>
      <c r="C138" s="33"/>
      <c r="D138" s="33"/>
      <c r="E138" s="33"/>
      <c r="F138" s="33"/>
      <c r="G138" s="11" t="str">
        <f t="shared" si="139"/>
        <v/>
      </c>
      <c r="H138" s="3" t="str">
        <f t="shared" si="173"/>
        <v/>
      </c>
      <c r="I138" s="3" t="str">
        <f t="shared" si="140"/>
        <v/>
      </c>
      <c r="J138" s="3" t="str">
        <f t="shared" si="174"/>
        <v/>
      </c>
      <c r="K138" s="3" t="str">
        <f t="shared" si="141"/>
        <v/>
      </c>
      <c r="L138" s="2" t="str">
        <f t="shared" si="142"/>
        <v/>
      </c>
      <c r="M138" s="8" t="str">
        <f t="shared" si="175"/>
        <v/>
      </c>
      <c r="N138" s="8" t="str">
        <f t="shared" si="143"/>
        <v/>
      </c>
      <c r="O138" s="8" t="str">
        <f t="shared" si="176"/>
        <v/>
      </c>
      <c r="P138" s="8" t="str">
        <f t="shared" si="144"/>
        <v/>
      </c>
      <c r="Q138" s="2" t="str">
        <f t="shared" si="145"/>
        <v/>
      </c>
      <c r="R138" s="3" t="str">
        <f t="shared" si="146"/>
        <v/>
      </c>
      <c r="S138" s="3" t="str">
        <f t="shared" si="147"/>
        <v/>
      </c>
      <c r="T138" s="3" t="str">
        <f t="shared" si="177"/>
        <v/>
      </c>
      <c r="U138" s="8" t="str">
        <f t="shared" si="148"/>
        <v/>
      </c>
      <c r="V138" s="2" t="str">
        <f t="shared" si="149"/>
        <v/>
      </c>
      <c r="W138" s="2" t="str">
        <f t="shared" si="150"/>
        <v/>
      </c>
      <c r="X138" s="2" t="str">
        <f t="shared" si="256"/>
        <v/>
      </c>
      <c r="Y138" s="2" t="str">
        <f t="shared" si="151"/>
        <v/>
      </c>
      <c r="Z138" s="46" t="str">
        <f t="shared" si="178"/>
        <v/>
      </c>
      <c r="AA138" s="46" t="str">
        <f t="shared" si="179"/>
        <v/>
      </c>
      <c r="AB138" s="47"/>
      <c r="AC138" s="46" t="str">
        <f t="shared" si="180"/>
        <v/>
      </c>
      <c r="AD138" s="47" t="str">
        <f t="shared" si="181"/>
        <v/>
      </c>
      <c r="AE138" s="48" t="str">
        <f t="shared" si="182"/>
        <v/>
      </c>
      <c r="AF138" s="49" t="str">
        <f t="shared" si="265"/>
        <v/>
      </c>
      <c r="AG138" s="49" t="str">
        <f t="shared" si="265"/>
        <v/>
      </c>
      <c r="AH138" s="49" t="str">
        <f t="shared" si="265"/>
        <v/>
      </c>
      <c r="AI138" s="47" t="str">
        <f t="shared" si="265"/>
        <v/>
      </c>
      <c r="AJ138" s="47" t="str">
        <f t="shared" si="265"/>
        <v/>
      </c>
      <c r="AK138" s="46" t="str">
        <f t="shared" si="265"/>
        <v/>
      </c>
      <c r="AL138" s="47"/>
      <c r="AM138" s="53" t="str">
        <f t="shared" si="183"/>
        <v/>
      </c>
      <c r="AN138" s="50" t="str">
        <f t="shared" si="184"/>
        <v/>
      </c>
      <c r="AO138" s="51"/>
      <c r="AP138" s="52" t="str">
        <f t="shared" si="185"/>
        <v/>
      </c>
      <c r="AQ138" s="52" t="str">
        <f t="shared" si="186"/>
        <v/>
      </c>
      <c r="AR138" s="47">
        <f t="shared" si="187"/>
        <v>0</v>
      </c>
      <c r="AS138" s="53" t="str">
        <f t="shared" si="188"/>
        <v/>
      </c>
      <c r="AT138" s="52" t="str">
        <f t="shared" si="189"/>
        <v/>
      </c>
      <c r="AU138" s="9" t="str">
        <f t="shared" si="190"/>
        <v/>
      </c>
      <c r="AV138" s="9" t="str">
        <f t="shared" si="191"/>
        <v/>
      </c>
      <c r="AW138" s="12" t="str">
        <f t="shared" si="192"/>
        <v/>
      </c>
      <c r="AX138" s="9" t="str">
        <f t="shared" si="193"/>
        <v/>
      </c>
      <c r="AY138" s="12" t="str">
        <f t="shared" si="194"/>
        <v/>
      </c>
      <c r="AZ138" s="10" t="str">
        <f t="shared" si="195"/>
        <v/>
      </c>
      <c r="BA138" s="10" t="str">
        <f t="shared" si="196"/>
        <v/>
      </c>
      <c r="BB138" s="10" t="str">
        <f t="shared" si="197"/>
        <v/>
      </c>
      <c r="BC138" s="10" t="str">
        <f t="shared" si="198"/>
        <v/>
      </c>
      <c r="BD138" s="10" t="str">
        <f t="shared" si="199"/>
        <v/>
      </c>
      <c r="BE138" s="12" t="str">
        <f t="shared" si="200"/>
        <v/>
      </c>
      <c r="BF138" s="9" t="str">
        <f t="shared" si="201"/>
        <v/>
      </c>
      <c r="BG138" s="9" t="str">
        <f t="shared" si="202"/>
        <v/>
      </c>
      <c r="BH138" s="7" t="str">
        <f t="shared" si="203"/>
        <v/>
      </c>
      <c r="BI138" s="7" t="str">
        <f t="shared" si="204"/>
        <v/>
      </c>
      <c r="BJ138" s="12" t="str">
        <f t="shared" si="205"/>
        <v/>
      </c>
      <c r="BK138" s="80" t="str">
        <f t="shared" si="206"/>
        <v/>
      </c>
      <c r="BL138" s="7" t="str">
        <f t="shared" si="207"/>
        <v/>
      </c>
      <c r="BM138" s="7" t="str">
        <f t="shared" si="257"/>
        <v/>
      </c>
      <c r="BN138" s="12" t="str">
        <f t="shared" si="208"/>
        <v/>
      </c>
      <c r="BO138" s="9" t="str">
        <f t="shared" si="209"/>
        <v/>
      </c>
      <c r="BP138" s="2" t="str">
        <f t="shared" si="210"/>
        <v/>
      </c>
      <c r="BQ138" s="2" t="str">
        <f t="shared" si="211"/>
        <v/>
      </c>
      <c r="BR138" s="20" t="str">
        <f t="shared" si="264"/>
        <v/>
      </c>
      <c r="BS138" s="20" t="str">
        <f t="shared" si="264"/>
        <v/>
      </c>
      <c r="BT138" s="20" t="str">
        <f t="shared" si="264"/>
        <v/>
      </c>
      <c r="BU138" s="86" t="str">
        <f t="shared" si="212"/>
        <v/>
      </c>
      <c r="BV138" s="86" t="str">
        <f t="shared" si="213"/>
        <v/>
      </c>
      <c r="BW138" s="20" t="str">
        <f t="shared" si="264"/>
        <v/>
      </c>
      <c r="BX138" s="86" t="str">
        <f t="shared" si="264"/>
        <v/>
      </c>
      <c r="BY138" s="86" t="str">
        <f t="shared" si="264"/>
        <v/>
      </c>
      <c r="BZ138" s="86" t="str">
        <f t="shared" si="264"/>
        <v/>
      </c>
      <c r="CA138" s="86" t="str">
        <f t="shared" si="264"/>
        <v/>
      </c>
      <c r="CB138" s="86" t="str">
        <f t="shared" si="264"/>
        <v/>
      </c>
      <c r="CC138" s="86" t="str">
        <f t="shared" si="264"/>
        <v/>
      </c>
      <c r="CD138" s="86" t="str">
        <f t="shared" si="264"/>
        <v/>
      </c>
      <c r="CE138" s="20" t="str">
        <f t="shared" si="258"/>
        <v/>
      </c>
      <c r="CF138" s="14" t="str">
        <f t="shared" si="214"/>
        <v/>
      </c>
      <c r="CG138" s="14" t="str">
        <f t="shared" si="215"/>
        <v/>
      </c>
      <c r="CH138" s="8">
        <f t="shared" si="216"/>
        <v>0</v>
      </c>
      <c r="CI138" s="9" t="str">
        <f t="shared" si="217"/>
        <v/>
      </c>
      <c r="CJ138" s="9" t="str">
        <f t="shared" si="218"/>
        <v/>
      </c>
      <c r="CK138" s="9" t="str">
        <f t="shared" si="219"/>
        <v/>
      </c>
      <c r="CL138" s="9" t="str">
        <f t="shared" si="220"/>
        <v/>
      </c>
      <c r="CM138" s="9" t="str">
        <f t="shared" si="221"/>
        <v/>
      </c>
      <c r="CN138" s="9" t="str">
        <f t="shared" si="222"/>
        <v/>
      </c>
      <c r="CO138" s="9" t="str">
        <f t="shared" si="262"/>
        <v/>
      </c>
      <c r="CP138" s="9" t="str">
        <f t="shared" si="262"/>
        <v/>
      </c>
      <c r="CQ138" s="9" t="str">
        <f t="shared" si="262"/>
        <v/>
      </c>
      <c r="CR138" s="9" t="str">
        <f t="shared" si="262"/>
        <v/>
      </c>
      <c r="CS138" s="9" t="str">
        <f t="shared" si="262"/>
        <v/>
      </c>
      <c r="CT138" s="9" t="str">
        <f t="shared" si="262"/>
        <v/>
      </c>
      <c r="CU138" s="9" t="str">
        <f t="shared" si="262"/>
        <v/>
      </c>
      <c r="CV138" s="9" t="str">
        <f t="shared" si="224"/>
        <v/>
      </c>
      <c r="CW138" s="9" t="str">
        <f t="shared" si="263"/>
        <v/>
      </c>
      <c r="CX138" s="9" t="str">
        <f t="shared" si="263"/>
        <v/>
      </c>
      <c r="CY138" s="9" t="str">
        <f t="shared" si="263"/>
        <v/>
      </c>
      <c r="CZ138" s="9" t="str">
        <f t="shared" si="263"/>
        <v/>
      </c>
      <c r="DA138" s="9" t="str">
        <f t="shared" si="263"/>
        <v/>
      </c>
      <c r="DB138" s="9" t="str">
        <f t="shared" si="263"/>
        <v/>
      </c>
      <c r="DC138" s="9" t="str">
        <f t="shared" si="263"/>
        <v/>
      </c>
      <c r="DD138" s="2" t="str">
        <f t="shared" si="226"/>
        <v/>
      </c>
      <c r="DE138" s="2" t="str">
        <f t="shared" si="227"/>
        <v/>
      </c>
      <c r="DF138" s="2" t="str">
        <f t="shared" si="228"/>
        <v/>
      </c>
      <c r="DG138" s="2" t="str">
        <f t="shared" si="229"/>
        <v/>
      </c>
      <c r="DH138" s="2" t="str">
        <f t="shared" si="230"/>
        <v/>
      </c>
      <c r="DI138" s="2" t="str">
        <f t="shared" si="231"/>
        <v/>
      </c>
      <c r="DJ138" s="2" t="str">
        <f t="shared" si="232"/>
        <v/>
      </c>
      <c r="DK138" s="2" t="str">
        <f t="shared" si="233"/>
        <v/>
      </c>
      <c r="DL138" s="16" t="str">
        <f t="shared" si="234"/>
        <v/>
      </c>
      <c r="DM138" s="16" t="str">
        <f t="shared" si="235"/>
        <v/>
      </c>
      <c r="DN138" s="16" t="str">
        <f t="shared" si="236"/>
        <v/>
      </c>
      <c r="DO138" s="72" t="str">
        <f t="shared" si="237"/>
        <v/>
      </c>
      <c r="DP138" s="16" t="str">
        <f t="shared" si="238"/>
        <v/>
      </c>
      <c r="DQ138" s="16" t="str">
        <f t="shared" si="239"/>
        <v/>
      </c>
      <c r="DR138" s="2" t="str">
        <f t="shared" si="240"/>
        <v/>
      </c>
      <c r="DS138" s="2" t="str">
        <f t="shared" si="241"/>
        <v/>
      </c>
      <c r="DT138" s="2" t="str">
        <f t="shared" si="242"/>
        <v/>
      </c>
      <c r="DU138" s="2" t="str">
        <f t="shared" si="243"/>
        <v/>
      </c>
      <c r="DV138" s="15"/>
      <c r="DW138" s="17"/>
      <c r="DX138" s="17"/>
      <c r="DY138" s="47" t="str">
        <f t="shared" si="261"/>
        <v/>
      </c>
      <c r="DZ138" s="47" t="str">
        <f t="shared" si="261"/>
        <v/>
      </c>
      <c r="EA138" s="47" t="str">
        <f t="shared" si="261"/>
        <v/>
      </c>
      <c r="EB138" s="47" t="str">
        <f t="shared" si="261"/>
        <v/>
      </c>
      <c r="EC138" s="49" t="str">
        <f t="shared" si="261"/>
        <v/>
      </c>
      <c r="ED138" s="49" t="str">
        <f t="shared" si="261"/>
        <v/>
      </c>
      <c r="EE138" s="47" t="str">
        <f t="shared" si="261"/>
        <v/>
      </c>
      <c r="EF138" s="47" t="str">
        <f t="shared" si="261"/>
        <v/>
      </c>
      <c r="EG138" s="47" t="str">
        <f t="shared" si="261"/>
        <v/>
      </c>
      <c r="EH138" s="6">
        <f t="shared" si="153"/>
        <v>0</v>
      </c>
      <c r="EI138" s="6">
        <f t="shared" si="154"/>
        <v>0</v>
      </c>
      <c r="EJ138" s="2" t="str">
        <f t="shared" si="155"/>
        <v/>
      </c>
      <c r="EK138" s="2" t="str">
        <f t="shared" si="156"/>
        <v/>
      </c>
      <c r="EL138" s="2" t="str">
        <f t="shared" si="260"/>
        <v/>
      </c>
      <c r="EM138" s="2" t="str">
        <f t="shared" si="157"/>
        <v/>
      </c>
      <c r="EN138" s="2" t="str">
        <f t="shared" si="158"/>
        <v/>
      </c>
      <c r="EO138" s="2">
        <f t="shared" si="159"/>
        <v>0</v>
      </c>
      <c r="EP138" s="2">
        <f t="shared" si="244"/>
        <v>0</v>
      </c>
      <c r="EQ138" s="2"/>
      <c r="ER138" s="2"/>
      <c r="ES138" s="2"/>
      <c r="ET138" s="2"/>
      <c r="EU138" s="2"/>
      <c r="EV138" s="2"/>
      <c r="EW138" s="2">
        <f t="shared" si="160"/>
        <v>0</v>
      </c>
      <c r="EX138" s="2">
        <f t="shared" si="161"/>
        <v>0</v>
      </c>
      <c r="EY138" s="2">
        <f t="shared" si="245"/>
        <v>0</v>
      </c>
      <c r="EZ138" s="2">
        <f t="shared" si="162"/>
        <v>0</v>
      </c>
      <c r="FA138" s="2">
        <f t="shared" si="163"/>
        <v>0</v>
      </c>
      <c r="FB138" s="59"/>
      <c r="FC138" s="2">
        <f t="shared" si="164"/>
        <v>0</v>
      </c>
      <c r="FD138" s="2">
        <f t="shared" si="246"/>
        <v>0</v>
      </c>
      <c r="FE138" s="3">
        <f t="shared" si="259"/>
        <v>0</v>
      </c>
      <c r="FF138" s="3">
        <f t="shared" si="247"/>
        <v>0</v>
      </c>
      <c r="FG138" s="3">
        <f t="shared" si="248"/>
        <v>0</v>
      </c>
      <c r="FH138" s="3">
        <f t="shared" si="165"/>
        <v>0</v>
      </c>
      <c r="FI138" s="67">
        <f t="shared" si="166"/>
        <v>0</v>
      </c>
      <c r="FJ138" s="3">
        <f t="shared" si="167"/>
        <v>0</v>
      </c>
      <c r="FK138" s="3">
        <f t="shared" si="168"/>
        <v>0</v>
      </c>
      <c r="FL138" s="3">
        <f t="shared" si="249"/>
        <v>0</v>
      </c>
      <c r="FM138" s="3">
        <f t="shared" si="250"/>
        <v>0</v>
      </c>
      <c r="FN138" s="3">
        <f t="shared" si="251"/>
        <v>0</v>
      </c>
      <c r="FO138" s="2">
        <f t="shared" si="169"/>
        <v>0</v>
      </c>
      <c r="FP138" s="2">
        <f t="shared" si="170"/>
        <v>0</v>
      </c>
      <c r="FQ138" s="2">
        <f t="shared" si="252"/>
        <v>0</v>
      </c>
      <c r="FR138" s="6" t="str">
        <f>IF(A138=1,1,IF(DW138="","",COUNTA($DW$31:DW138)+1))</f>
        <v/>
      </c>
      <c r="FS138" s="6" t="str">
        <f t="shared" si="171"/>
        <v/>
      </c>
      <c r="FT138" s="43">
        <f t="shared" si="253"/>
        <v>0</v>
      </c>
      <c r="FU138" s="23">
        <f t="shared" si="254"/>
        <v>0</v>
      </c>
      <c r="FV138" s="21">
        <f t="shared" si="255"/>
        <v>0</v>
      </c>
    </row>
    <row r="139" spans="1:178">
      <c r="A139" s="4" t="str">
        <f t="shared" si="172"/>
        <v/>
      </c>
      <c r="B139" s="33"/>
      <c r="C139" s="33"/>
      <c r="D139" s="33"/>
      <c r="E139" s="33"/>
      <c r="F139" s="33"/>
      <c r="G139" s="11" t="str">
        <f t="shared" si="139"/>
        <v/>
      </c>
      <c r="H139" s="3" t="str">
        <f t="shared" si="173"/>
        <v/>
      </c>
      <c r="I139" s="3" t="str">
        <f t="shared" si="140"/>
        <v/>
      </c>
      <c r="J139" s="3" t="str">
        <f t="shared" si="174"/>
        <v/>
      </c>
      <c r="K139" s="3" t="str">
        <f t="shared" si="141"/>
        <v/>
      </c>
      <c r="L139" s="2" t="str">
        <f t="shared" si="142"/>
        <v/>
      </c>
      <c r="M139" s="8" t="str">
        <f t="shared" si="175"/>
        <v/>
      </c>
      <c r="N139" s="8" t="str">
        <f t="shared" si="143"/>
        <v/>
      </c>
      <c r="O139" s="8" t="str">
        <f t="shared" si="176"/>
        <v/>
      </c>
      <c r="P139" s="8" t="str">
        <f t="shared" si="144"/>
        <v/>
      </c>
      <c r="Q139" s="2" t="str">
        <f t="shared" si="145"/>
        <v/>
      </c>
      <c r="R139" s="3" t="str">
        <f t="shared" si="146"/>
        <v/>
      </c>
      <c r="S139" s="3" t="str">
        <f t="shared" si="147"/>
        <v/>
      </c>
      <c r="T139" s="3" t="str">
        <f t="shared" si="177"/>
        <v/>
      </c>
      <c r="U139" s="8" t="str">
        <f t="shared" si="148"/>
        <v/>
      </c>
      <c r="V139" s="2" t="str">
        <f t="shared" si="149"/>
        <v/>
      </c>
      <c r="W139" s="2" t="str">
        <f t="shared" si="150"/>
        <v/>
      </c>
      <c r="X139" s="2" t="str">
        <f t="shared" si="256"/>
        <v/>
      </c>
      <c r="Y139" s="2" t="str">
        <f t="shared" si="151"/>
        <v/>
      </c>
      <c r="Z139" s="46" t="str">
        <f t="shared" si="178"/>
        <v/>
      </c>
      <c r="AA139" s="46" t="str">
        <f t="shared" si="179"/>
        <v/>
      </c>
      <c r="AB139" s="47"/>
      <c r="AC139" s="46" t="str">
        <f t="shared" si="180"/>
        <v/>
      </c>
      <c r="AD139" s="47" t="str">
        <f t="shared" si="181"/>
        <v/>
      </c>
      <c r="AE139" s="48" t="str">
        <f t="shared" si="182"/>
        <v/>
      </c>
      <c r="AF139" s="49" t="str">
        <f t="shared" si="265"/>
        <v/>
      </c>
      <c r="AG139" s="49" t="str">
        <f t="shared" si="265"/>
        <v/>
      </c>
      <c r="AH139" s="49" t="str">
        <f t="shared" si="265"/>
        <v/>
      </c>
      <c r="AI139" s="47" t="str">
        <f t="shared" si="265"/>
        <v/>
      </c>
      <c r="AJ139" s="47" t="str">
        <f t="shared" si="265"/>
        <v/>
      </c>
      <c r="AK139" s="46" t="str">
        <f t="shared" si="265"/>
        <v/>
      </c>
      <c r="AL139" s="47"/>
      <c r="AM139" s="53" t="str">
        <f t="shared" si="183"/>
        <v/>
      </c>
      <c r="AN139" s="50" t="str">
        <f t="shared" si="184"/>
        <v/>
      </c>
      <c r="AO139" s="51"/>
      <c r="AP139" s="52" t="str">
        <f t="shared" si="185"/>
        <v/>
      </c>
      <c r="AQ139" s="52" t="str">
        <f t="shared" si="186"/>
        <v/>
      </c>
      <c r="AR139" s="47">
        <f t="shared" si="187"/>
        <v>0</v>
      </c>
      <c r="AS139" s="53" t="str">
        <f t="shared" si="188"/>
        <v/>
      </c>
      <c r="AT139" s="52" t="str">
        <f t="shared" si="189"/>
        <v/>
      </c>
      <c r="AU139" s="9" t="str">
        <f t="shared" si="190"/>
        <v/>
      </c>
      <c r="AV139" s="9" t="str">
        <f t="shared" si="191"/>
        <v/>
      </c>
      <c r="AW139" s="12" t="str">
        <f t="shared" si="192"/>
        <v/>
      </c>
      <c r="AX139" s="9" t="str">
        <f t="shared" si="193"/>
        <v/>
      </c>
      <c r="AY139" s="12" t="str">
        <f t="shared" si="194"/>
        <v/>
      </c>
      <c r="AZ139" s="10" t="str">
        <f t="shared" si="195"/>
        <v/>
      </c>
      <c r="BA139" s="10" t="str">
        <f t="shared" si="196"/>
        <v/>
      </c>
      <c r="BB139" s="10" t="str">
        <f t="shared" si="197"/>
        <v/>
      </c>
      <c r="BC139" s="10" t="str">
        <f t="shared" si="198"/>
        <v/>
      </c>
      <c r="BD139" s="10" t="str">
        <f t="shared" si="199"/>
        <v/>
      </c>
      <c r="BE139" s="12" t="str">
        <f t="shared" si="200"/>
        <v/>
      </c>
      <c r="BF139" s="9" t="str">
        <f t="shared" si="201"/>
        <v/>
      </c>
      <c r="BG139" s="9" t="str">
        <f t="shared" si="202"/>
        <v/>
      </c>
      <c r="BH139" s="7" t="str">
        <f t="shared" si="203"/>
        <v/>
      </c>
      <c r="BI139" s="7" t="str">
        <f t="shared" si="204"/>
        <v/>
      </c>
      <c r="BJ139" s="12" t="str">
        <f t="shared" si="205"/>
        <v/>
      </c>
      <c r="BK139" s="80" t="str">
        <f t="shared" si="206"/>
        <v/>
      </c>
      <c r="BL139" s="7" t="str">
        <f t="shared" si="207"/>
        <v/>
      </c>
      <c r="BM139" s="7" t="str">
        <f t="shared" si="257"/>
        <v/>
      </c>
      <c r="BN139" s="12" t="str">
        <f t="shared" si="208"/>
        <v/>
      </c>
      <c r="BO139" s="9" t="str">
        <f t="shared" si="209"/>
        <v/>
      </c>
      <c r="BP139" s="2" t="str">
        <f t="shared" si="210"/>
        <v/>
      </c>
      <c r="BQ139" s="2" t="str">
        <f t="shared" si="211"/>
        <v/>
      </c>
      <c r="BR139" s="20" t="str">
        <f t="shared" si="264"/>
        <v/>
      </c>
      <c r="BS139" s="20" t="str">
        <f t="shared" si="264"/>
        <v/>
      </c>
      <c r="BT139" s="20" t="str">
        <f t="shared" si="264"/>
        <v/>
      </c>
      <c r="BU139" s="86" t="str">
        <f t="shared" si="212"/>
        <v/>
      </c>
      <c r="BV139" s="86" t="str">
        <f t="shared" si="213"/>
        <v/>
      </c>
      <c r="BW139" s="20" t="str">
        <f t="shared" si="264"/>
        <v/>
      </c>
      <c r="BX139" s="86" t="str">
        <f t="shared" si="264"/>
        <v/>
      </c>
      <c r="BY139" s="86" t="str">
        <f t="shared" si="264"/>
        <v/>
      </c>
      <c r="BZ139" s="86" t="str">
        <f t="shared" si="264"/>
        <v/>
      </c>
      <c r="CA139" s="86" t="str">
        <f t="shared" si="264"/>
        <v/>
      </c>
      <c r="CB139" s="86" t="str">
        <f t="shared" si="264"/>
        <v/>
      </c>
      <c r="CC139" s="86" t="str">
        <f t="shared" si="264"/>
        <v/>
      </c>
      <c r="CD139" s="86" t="str">
        <f t="shared" si="264"/>
        <v/>
      </c>
      <c r="CE139" s="20" t="str">
        <f t="shared" si="258"/>
        <v/>
      </c>
      <c r="CF139" s="14" t="str">
        <f t="shared" si="214"/>
        <v/>
      </c>
      <c r="CG139" s="14" t="str">
        <f t="shared" si="215"/>
        <v/>
      </c>
      <c r="CH139" s="8">
        <f t="shared" si="216"/>
        <v>0</v>
      </c>
      <c r="CI139" s="9" t="str">
        <f t="shared" si="217"/>
        <v/>
      </c>
      <c r="CJ139" s="9" t="str">
        <f t="shared" si="218"/>
        <v/>
      </c>
      <c r="CK139" s="9" t="str">
        <f t="shared" si="219"/>
        <v/>
      </c>
      <c r="CL139" s="9" t="str">
        <f t="shared" si="220"/>
        <v/>
      </c>
      <c r="CM139" s="9" t="str">
        <f t="shared" si="221"/>
        <v/>
      </c>
      <c r="CN139" s="9" t="str">
        <f t="shared" si="222"/>
        <v/>
      </c>
      <c r="CO139" s="9" t="str">
        <f t="shared" si="262"/>
        <v/>
      </c>
      <c r="CP139" s="9" t="str">
        <f t="shared" si="262"/>
        <v/>
      </c>
      <c r="CQ139" s="9" t="str">
        <f t="shared" si="262"/>
        <v/>
      </c>
      <c r="CR139" s="9" t="str">
        <f t="shared" si="262"/>
        <v/>
      </c>
      <c r="CS139" s="9" t="str">
        <f t="shared" si="262"/>
        <v/>
      </c>
      <c r="CT139" s="9" t="str">
        <f t="shared" si="262"/>
        <v/>
      </c>
      <c r="CU139" s="9" t="str">
        <f t="shared" si="262"/>
        <v/>
      </c>
      <c r="CV139" s="9" t="str">
        <f t="shared" si="224"/>
        <v/>
      </c>
      <c r="CW139" s="9" t="str">
        <f t="shared" si="263"/>
        <v/>
      </c>
      <c r="CX139" s="9" t="str">
        <f t="shared" si="263"/>
        <v/>
      </c>
      <c r="CY139" s="9" t="str">
        <f t="shared" si="263"/>
        <v/>
      </c>
      <c r="CZ139" s="9" t="str">
        <f t="shared" si="263"/>
        <v/>
      </c>
      <c r="DA139" s="9" t="str">
        <f t="shared" si="263"/>
        <v/>
      </c>
      <c r="DB139" s="9" t="str">
        <f t="shared" si="263"/>
        <v/>
      </c>
      <c r="DC139" s="9" t="str">
        <f t="shared" si="263"/>
        <v/>
      </c>
      <c r="DD139" s="2" t="str">
        <f t="shared" si="226"/>
        <v/>
      </c>
      <c r="DE139" s="2" t="str">
        <f t="shared" si="227"/>
        <v/>
      </c>
      <c r="DF139" s="2" t="str">
        <f t="shared" si="228"/>
        <v/>
      </c>
      <c r="DG139" s="2" t="str">
        <f t="shared" si="229"/>
        <v/>
      </c>
      <c r="DH139" s="2" t="str">
        <f t="shared" si="230"/>
        <v/>
      </c>
      <c r="DI139" s="2" t="str">
        <f t="shared" si="231"/>
        <v/>
      </c>
      <c r="DJ139" s="2" t="str">
        <f t="shared" si="232"/>
        <v/>
      </c>
      <c r="DK139" s="2" t="str">
        <f t="shared" si="233"/>
        <v/>
      </c>
      <c r="DL139" s="16" t="str">
        <f t="shared" si="234"/>
        <v/>
      </c>
      <c r="DM139" s="16" t="str">
        <f t="shared" si="235"/>
        <v/>
      </c>
      <c r="DN139" s="16" t="str">
        <f t="shared" si="236"/>
        <v/>
      </c>
      <c r="DO139" s="72" t="str">
        <f t="shared" si="237"/>
        <v/>
      </c>
      <c r="DP139" s="16" t="str">
        <f t="shared" si="238"/>
        <v/>
      </c>
      <c r="DQ139" s="16" t="str">
        <f t="shared" si="239"/>
        <v/>
      </c>
      <c r="DR139" s="2" t="str">
        <f t="shared" si="240"/>
        <v/>
      </c>
      <c r="DS139" s="2" t="str">
        <f t="shared" si="241"/>
        <v/>
      </c>
      <c r="DT139" s="2" t="str">
        <f t="shared" si="242"/>
        <v/>
      </c>
      <c r="DU139" s="2" t="str">
        <f t="shared" si="243"/>
        <v/>
      </c>
      <c r="DV139" s="15"/>
      <c r="DW139" s="17"/>
      <c r="DX139" s="17"/>
      <c r="DY139" s="47" t="str">
        <f t="shared" si="261"/>
        <v/>
      </c>
      <c r="DZ139" s="47" t="str">
        <f t="shared" si="261"/>
        <v/>
      </c>
      <c r="EA139" s="47" t="str">
        <f t="shared" si="261"/>
        <v/>
      </c>
      <c r="EB139" s="47" t="str">
        <f t="shared" si="261"/>
        <v/>
      </c>
      <c r="EC139" s="49" t="str">
        <f t="shared" si="261"/>
        <v/>
      </c>
      <c r="ED139" s="49" t="str">
        <f t="shared" si="261"/>
        <v/>
      </c>
      <c r="EE139" s="47" t="str">
        <f t="shared" si="261"/>
        <v/>
      </c>
      <c r="EF139" s="47" t="str">
        <f t="shared" si="261"/>
        <v/>
      </c>
      <c r="EG139" s="47" t="str">
        <f t="shared" si="261"/>
        <v/>
      </c>
      <c r="EH139" s="6">
        <f t="shared" si="153"/>
        <v>0</v>
      </c>
      <c r="EI139" s="6">
        <f t="shared" si="154"/>
        <v>0</v>
      </c>
      <c r="EJ139" s="2" t="str">
        <f t="shared" si="155"/>
        <v/>
      </c>
      <c r="EK139" s="2" t="str">
        <f t="shared" si="156"/>
        <v/>
      </c>
      <c r="EL139" s="2" t="str">
        <f t="shared" si="260"/>
        <v/>
      </c>
      <c r="EM139" s="2" t="str">
        <f t="shared" si="157"/>
        <v/>
      </c>
      <c r="EN139" s="2" t="str">
        <f t="shared" si="158"/>
        <v/>
      </c>
      <c r="EO139" s="2">
        <f t="shared" si="159"/>
        <v>0</v>
      </c>
      <c r="EP139" s="2">
        <f t="shared" si="244"/>
        <v>0</v>
      </c>
      <c r="EQ139" s="2"/>
      <c r="ER139" s="2"/>
      <c r="ES139" s="2"/>
      <c r="ET139" s="2"/>
      <c r="EU139" s="2"/>
      <c r="EV139" s="2"/>
      <c r="EW139" s="2">
        <f t="shared" si="160"/>
        <v>0</v>
      </c>
      <c r="EX139" s="2">
        <f t="shared" si="161"/>
        <v>0</v>
      </c>
      <c r="EY139" s="2">
        <f t="shared" si="245"/>
        <v>0</v>
      </c>
      <c r="EZ139" s="2">
        <f t="shared" si="162"/>
        <v>0</v>
      </c>
      <c r="FA139" s="2">
        <f t="shared" si="163"/>
        <v>0</v>
      </c>
      <c r="FB139" s="59"/>
      <c r="FC139" s="2">
        <f t="shared" si="164"/>
        <v>0</v>
      </c>
      <c r="FD139" s="2">
        <f t="shared" si="246"/>
        <v>0</v>
      </c>
      <c r="FE139" s="3">
        <f t="shared" si="259"/>
        <v>0</v>
      </c>
      <c r="FF139" s="3">
        <f t="shared" si="247"/>
        <v>0</v>
      </c>
      <c r="FG139" s="3">
        <f t="shared" si="248"/>
        <v>0</v>
      </c>
      <c r="FH139" s="3">
        <f t="shared" si="165"/>
        <v>0</v>
      </c>
      <c r="FI139" s="67">
        <f t="shared" si="166"/>
        <v>0</v>
      </c>
      <c r="FJ139" s="3">
        <f t="shared" si="167"/>
        <v>0</v>
      </c>
      <c r="FK139" s="3">
        <f t="shared" si="168"/>
        <v>0</v>
      </c>
      <c r="FL139" s="3">
        <f t="shared" si="249"/>
        <v>0</v>
      </c>
      <c r="FM139" s="3">
        <f t="shared" si="250"/>
        <v>0</v>
      </c>
      <c r="FN139" s="3">
        <f t="shared" si="251"/>
        <v>0</v>
      </c>
      <c r="FO139" s="2">
        <f t="shared" si="169"/>
        <v>0</v>
      </c>
      <c r="FP139" s="2">
        <f t="shared" si="170"/>
        <v>0</v>
      </c>
      <c r="FQ139" s="2">
        <f t="shared" si="252"/>
        <v>0</v>
      </c>
      <c r="FR139" s="6" t="str">
        <f>IF(A139=1,1,IF(DW139="","",COUNTA($DW$31:DW139)+1))</f>
        <v/>
      </c>
      <c r="FS139" s="6" t="str">
        <f t="shared" si="171"/>
        <v/>
      </c>
      <c r="FT139" s="43">
        <f t="shared" si="253"/>
        <v>0</v>
      </c>
      <c r="FU139" s="23">
        <f t="shared" si="254"/>
        <v>0</v>
      </c>
      <c r="FV139" s="21">
        <f t="shared" si="255"/>
        <v>0</v>
      </c>
    </row>
    <row r="140" spans="1:178">
      <c r="A140" s="4" t="str">
        <f t="shared" si="172"/>
        <v/>
      </c>
      <c r="B140" s="33"/>
      <c r="C140" s="33"/>
      <c r="D140" s="33"/>
      <c r="E140" s="33"/>
      <c r="F140" s="33"/>
      <c r="G140" s="11" t="str">
        <f t="shared" si="139"/>
        <v/>
      </c>
      <c r="H140" s="3" t="str">
        <f t="shared" si="173"/>
        <v/>
      </c>
      <c r="I140" s="3" t="str">
        <f t="shared" si="140"/>
        <v/>
      </c>
      <c r="J140" s="3" t="str">
        <f t="shared" si="174"/>
        <v/>
      </c>
      <c r="K140" s="3" t="str">
        <f t="shared" si="141"/>
        <v/>
      </c>
      <c r="L140" s="2" t="str">
        <f t="shared" si="142"/>
        <v/>
      </c>
      <c r="M140" s="8" t="str">
        <f t="shared" si="175"/>
        <v/>
      </c>
      <c r="N140" s="8" t="str">
        <f t="shared" si="143"/>
        <v/>
      </c>
      <c r="O140" s="8" t="str">
        <f t="shared" si="176"/>
        <v/>
      </c>
      <c r="P140" s="8" t="str">
        <f t="shared" si="144"/>
        <v/>
      </c>
      <c r="Q140" s="2" t="str">
        <f t="shared" si="145"/>
        <v/>
      </c>
      <c r="R140" s="3" t="str">
        <f t="shared" si="146"/>
        <v/>
      </c>
      <c r="S140" s="3" t="str">
        <f t="shared" si="147"/>
        <v/>
      </c>
      <c r="T140" s="3" t="str">
        <f t="shared" si="177"/>
        <v/>
      </c>
      <c r="U140" s="8" t="str">
        <f t="shared" si="148"/>
        <v/>
      </c>
      <c r="V140" s="2" t="str">
        <f t="shared" si="149"/>
        <v/>
      </c>
      <c r="W140" s="2" t="str">
        <f t="shared" si="150"/>
        <v/>
      </c>
      <c r="X140" s="2" t="str">
        <f t="shared" si="256"/>
        <v/>
      </c>
      <c r="Y140" s="2" t="str">
        <f t="shared" si="151"/>
        <v/>
      </c>
      <c r="Z140" s="46" t="str">
        <f t="shared" si="178"/>
        <v/>
      </c>
      <c r="AA140" s="46" t="str">
        <f t="shared" si="179"/>
        <v/>
      </c>
      <c r="AB140" s="47"/>
      <c r="AC140" s="46" t="str">
        <f t="shared" si="180"/>
        <v/>
      </c>
      <c r="AD140" s="47" t="str">
        <f t="shared" si="181"/>
        <v/>
      </c>
      <c r="AE140" s="48" t="str">
        <f t="shared" si="182"/>
        <v/>
      </c>
      <c r="AF140" s="49" t="str">
        <f t="shared" si="265"/>
        <v/>
      </c>
      <c r="AG140" s="49" t="str">
        <f t="shared" si="265"/>
        <v/>
      </c>
      <c r="AH140" s="49" t="str">
        <f t="shared" si="265"/>
        <v/>
      </c>
      <c r="AI140" s="47" t="str">
        <f t="shared" si="265"/>
        <v/>
      </c>
      <c r="AJ140" s="47" t="str">
        <f t="shared" si="265"/>
        <v/>
      </c>
      <c r="AK140" s="46" t="str">
        <f t="shared" si="265"/>
        <v/>
      </c>
      <c r="AL140" s="47"/>
      <c r="AM140" s="53" t="str">
        <f t="shared" si="183"/>
        <v/>
      </c>
      <c r="AN140" s="50" t="str">
        <f t="shared" si="184"/>
        <v/>
      </c>
      <c r="AO140" s="51"/>
      <c r="AP140" s="52" t="str">
        <f t="shared" si="185"/>
        <v/>
      </c>
      <c r="AQ140" s="52" t="str">
        <f t="shared" si="186"/>
        <v/>
      </c>
      <c r="AR140" s="47">
        <f t="shared" si="187"/>
        <v>0</v>
      </c>
      <c r="AS140" s="53" t="str">
        <f t="shared" si="188"/>
        <v/>
      </c>
      <c r="AT140" s="52" t="str">
        <f t="shared" si="189"/>
        <v/>
      </c>
      <c r="AU140" s="9" t="str">
        <f t="shared" si="190"/>
        <v/>
      </c>
      <c r="AV140" s="9" t="str">
        <f t="shared" si="191"/>
        <v/>
      </c>
      <c r="AW140" s="12" t="str">
        <f t="shared" si="192"/>
        <v/>
      </c>
      <c r="AX140" s="9" t="str">
        <f t="shared" si="193"/>
        <v/>
      </c>
      <c r="AY140" s="12" t="str">
        <f t="shared" si="194"/>
        <v/>
      </c>
      <c r="AZ140" s="10" t="str">
        <f t="shared" si="195"/>
        <v/>
      </c>
      <c r="BA140" s="10" t="str">
        <f t="shared" si="196"/>
        <v/>
      </c>
      <c r="BB140" s="10" t="str">
        <f t="shared" si="197"/>
        <v/>
      </c>
      <c r="BC140" s="10" t="str">
        <f t="shared" si="198"/>
        <v/>
      </c>
      <c r="BD140" s="10" t="str">
        <f t="shared" si="199"/>
        <v/>
      </c>
      <c r="BE140" s="12" t="str">
        <f t="shared" si="200"/>
        <v/>
      </c>
      <c r="BF140" s="9" t="str">
        <f t="shared" si="201"/>
        <v/>
      </c>
      <c r="BG140" s="9" t="str">
        <f t="shared" si="202"/>
        <v/>
      </c>
      <c r="BH140" s="7" t="str">
        <f t="shared" si="203"/>
        <v/>
      </c>
      <c r="BI140" s="7" t="str">
        <f t="shared" si="204"/>
        <v/>
      </c>
      <c r="BJ140" s="12" t="str">
        <f t="shared" si="205"/>
        <v/>
      </c>
      <c r="BK140" s="80" t="str">
        <f t="shared" si="206"/>
        <v/>
      </c>
      <c r="BL140" s="7" t="str">
        <f t="shared" si="207"/>
        <v/>
      </c>
      <c r="BM140" s="7" t="str">
        <f t="shared" si="257"/>
        <v/>
      </c>
      <c r="BN140" s="12" t="str">
        <f t="shared" si="208"/>
        <v/>
      </c>
      <c r="BO140" s="9" t="str">
        <f t="shared" si="209"/>
        <v/>
      </c>
      <c r="BP140" s="2" t="str">
        <f t="shared" si="210"/>
        <v/>
      </c>
      <c r="BQ140" s="2" t="str">
        <f t="shared" si="211"/>
        <v/>
      </c>
      <c r="BR140" s="20" t="str">
        <f t="shared" si="264"/>
        <v/>
      </c>
      <c r="BS140" s="20" t="str">
        <f t="shared" si="264"/>
        <v/>
      </c>
      <c r="BT140" s="20" t="str">
        <f t="shared" si="264"/>
        <v/>
      </c>
      <c r="BU140" s="86" t="str">
        <f t="shared" si="212"/>
        <v/>
      </c>
      <c r="BV140" s="86" t="str">
        <f t="shared" si="213"/>
        <v/>
      </c>
      <c r="BW140" s="20" t="str">
        <f t="shared" si="264"/>
        <v/>
      </c>
      <c r="BX140" s="86" t="str">
        <f t="shared" si="264"/>
        <v/>
      </c>
      <c r="BY140" s="86" t="str">
        <f t="shared" si="264"/>
        <v/>
      </c>
      <c r="BZ140" s="86" t="str">
        <f t="shared" si="264"/>
        <v/>
      </c>
      <c r="CA140" s="86" t="str">
        <f t="shared" si="264"/>
        <v/>
      </c>
      <c r="CB140" s="86" t="str">
        <f t="shared" si="264"/>
        <v/>
      </c>
      <c r="CC140" s="86" t="str">
        <f t="shared" si="264"/>
        <v/>
      </c>
      <c r="CD140" s="86" t="str">
        <f t="shared" si="264"/>
        <v/>
      </c>
      <c r="CE140" s="20" t="str">
        <f t="shared" si="258"/>
        <v/>
      </c>
      <c r="CF140" s="14" t="str">
        <f t="shared" si="214"/>
        <v/>
      </c>
      <c r="CG140" s="14" t="str">
        <f t="shared" si="215"/>
        <v/>
      </c>
      <c r="CH140" s="8">
        <f t="shared" si="216"/>
        <v>0</v>
      </c>
      <c r="CI140" s="9" t="str">
        <f t="shared" si="217"/>
        <v/>
      </c>
      <c r="CJ140" s="9" t="str">
        <f t="shared" si="218"/>
        <v/>
      </c>
      <c r="CK140" s="9" t="str">
        <f t="shared" si="219"/>
        <v/>
      </c>
      <c r="CL140" s="9" t="str">
        <f t="shared" si="220"/>
        <v/>
      </c>
      <c r="CM140" s="9" t="str">
        <f t="shared" si="221"/>
        <v/>
      </c>
      <c r="CN140" s="9" t="str">
        <f t="shared" si="222"/>
        <v/>
      </c>
      <c r="CO140" s="9" t="str">
        <f t="shared" si="262"/>
        <v/>
      </c>
      <c r="CP140" s="9" t="str">
        <f t="shared" si="262"/>
        <v/>
      </c>
      <c r="CQ140" s="9" t="str">
        <f t="shared" si="262"/>
        <v/>
      </c>
      <c r="CR140" s="9" t="str">
        <f t="shared" si="262"/>
        <v/>
      </c>
      <c r="CS140" s="9" t="str">
        <f t="shared" si="262"/>
        <v/>
      </c>
      <c r="CT140" s="9" t="str">
        <f t="shared" si="262"/>
        <v/>
      </c>
      <c r="CU140" s="9" t="str">
        <f t="shared" si="262"/>
        <v/>
      </c>
      <c r="CV140" s="9" t="str">
        <f t="shared" si="224"/>
        <v/>
      </c>
      <c r="CW140" s="9" t="str">
        <f t="shared" si="263"/>
        <v/>
      </c>
      <c r="CX140" s="9" t="str">
        <f t="shared" si="263"/>
        <v/>
      </c>
      <c r="CY140" s="9" t="str">
        <f t="shared" si="263"/>
        <v/>
      </c>
      <c r="CZ140" s="9" t="str">
        <f t="shared" si="263"/>
        <v/>
      </c>
      <c r="DA140" s="9" t="str">
        <f t="shared" si="263"/>
        <v/>
      </c>
      <c r="DB140" s="9" t="str">
        <f t="shared" si="263"/>
        <v/>
      </c>
      <c r="DC140" s="9" t="str">
        <f t="shared" si="263"/>
        <v/>
      </c>
      <c r="DD140" s="2" t="str">
        <f t="shared" si="226"/>
        <v/>
      </c>
      <c r="DE140" s="2" t="str">
        <f t="shared" si="227"/>
        <v/>
      </c>
      <c r="DF140" s="2" t="str">
        <f t="shared" si="228"/>
        <v/>
      </c>
      <c r="DG140" s="2" t="str">
        <f t="shared" si="229"/>
        <v/>
      </c>
      <c r="DH140" s="2" t="str">
        <f t="shared" si="230"/>
        <v/>
      </c>
      <c r="DI140" s="2" t="str">
        <f t="shared" si="231"/>
        <v/>
      </c>
      <c r="DJ140" s="2" t="str">
        <f t="shared" si="232"/>
        <v/>
      </c>
      <c r="DK140" s="2" t="str">
        <f t="shared" si="233"/>
        <v/>
      </c>
      <c r="DL140" s="16" t="str">
        <f t="shared" si="234"/>
        <v/>
      </c>
      <c r="DM140" s="16" t="str">
        <f t="shared" si="235"/>
        <v/>
      </c>
      <c r="DN140" s="16" t="str">
        <f t="shared" si="236"/>
        <v/>
      </c>
      <c r="DO140" s="72" t="str">
        <f t="shared" si="237"/>
        <v/>
      </c>
      <c r="DP140" s="16" t="str">
        <f t="shared" si="238"/>
        <v/>
      </c>
      <c r="DQ140" s="16" t="str">
        <f t="shared" si="239"/>
        <v/>
      </c>
      <c r="DR140" s="2" t="str">
        <f t="shared" si="240"/>
        <v/>
      </c>
      <c r="DS140" s="2" t="str">
        <f t="shared" si="241"/>
        <v/>
      </c>
      <c r="DT140" s="2" t="str">
        <f t="shared" si="242"/>
        <v/>
      </c>
      <c r="DU140" s="2" t="str">
        <f t="shared" si="243"/>
        <v/>
      </c>
      <c r="DV140" s="15"/>
      <c r="DW140" s="17"/>
      <c r="DX140" s="17"/>
      <c r="DY140" s="47" t="str">
        <f t="shared" si="261"/>
        <v/>
      </c>
      <c r="DZ140" s="47" t="str">
        <f t="shared" si="261"/>
        <v/>
      </c>
      <c r="EA140" s="47" t="str">
        <f t="shared" si="261"/>
        <v/>
      </c>
      <c r="EB140" s="47" t="str">
        <f t="shared" si="261"/>
        <v/>
      </c>
      <c r="EC140" s="49" t="str">
        <f t="shared" si="261"/>
        <v/>
      </c>
      <c r="ED140" s="49" t="str">
        <f t="shared" si="261"/>
        <v/>
      </c>
      <c r="EE140" s="47" t="str">
        <f t="shared" si="261"/>
        <v/>
      </c>
      <c r="EF140" s="47" t="str">
        <f t="shared" si="261"/>
        <v/>
      </c>
      <c r="EG140" s="47" t="str">
        <f t="shared" si="261"/>
        <v/>
      </c>
      <c r="EH140" s="6">
        <f t="shared" si="153"/>
        <v>0</v>
      </c>
      <c r="EI140" s="6">
        <f t="shared" si="154"/>
        <v>0</v>
      </c>
      <c r="EJ140" s="2" t="str">
        <f t="shared" si="155"/>
        <v/>
      </c>
      <c r="EK140" s="2" t="str">
        <f t="shared" si="156"/>
        <v/>
      </c>
      <c r="EL140" s="2" t="str">
        <f t="shared" si="260"/>
        <v/>
      </c>
      <c r="EM140" s="2" t="str">
        <f t="shared" si="157"/>
        <v/>
      </c>
      <c r="EN140" s="2" t="str">
        <f t="shared" si="158"/>
        <v/>
      </c>
      <c r="EO140" s="2">
        <f t="shared" si="159"/>
        <v>0</v>
      </c>
      <c r="EP140" s="2">
        <f t="shared" si="244"/>
        <v>0</v>
      </c>
      <c r="EQ140" s="2"/>
      <c r="ER140" s="2"/>
      <c r="ES140" s="2"/>
      <c r="ET140" s="2"/>
      <c r="EU140" s="2"/>
      <c r="EV140" s="2"/>
      <c r="EW140" s="2">
        <f t="shared" si="160"/>
        <v>0</v>
      </c>
      <c r="EX140" s="2">
        <f t="shared" si="161"/>
        <v>0</v>
      </c>
      <c r="EY140" s="2">
        <f t="shared" si="245"/>
        <v>0</v>
      </c>
      <c r="EZ140" s="2">
        <f t="shared" si="162"/>
        <v>0</v>
      </c>
      <c r="FA140" s="2">
        <f t="shared" si="163"/>
        <v>0</v>
      </c>
      <c r="FB140" s="59"/>
      <c r="FC140" s="2">
        <f t="shared" si="164"/>
        <v>0</v>
      </c>
      <c r="FD140" s="2">
        <f t="shared" si="246"/>
        <v>0</v>
      </c>
      <c r="FE140" s="3">
        <f t="shared" si="259"/>
        <v>0</v>
      </c>
      <c r="FF140" s="3">
        <f t="shared" si="247"/>
        <v>0</v>
      </c>
      <c r="FG140" s="3">
        <f t="shared" si="248"/>
        <v>0</v>
      </c>
      <c r="FH140" s="3">
        <f t="shared" si="165"/>
        <v>0</v>
      </c>
      <c r="FI140" s="67">
        <f t="shared" si="166"/>
        <v>0</v>
      </c>
      <c r="FJ140" s="3">
        <f t="shared" si="167"/>
        <v>0</v>
      </c>
      <c r="FK140" s="3">
        <f t="shared" si="168"/>
        <v>0</v>
      </c>
      <c r="FL140" s="3">
        <f t="shared" si="249"/>
        <v>0</v>
      </c>
      <c r="FM140" s="3">
        <f t="shared" si="250"/>
        <v>0</v>
      </c>
      <c r="FN140" s="3">
        <f t="shared" si="251"/>
        <v>0</v>
      </c>
      <c r="FO140" s="2">
        <f t="shared" si="169"/>
        <v>0</v>
      </c>
      <c r="FP140" s="2">
        <f t="shared" si="170"/>
        <v>0</v>
      </c>
      <c r="FQ140" s="2">
        <f t="shared" si="252"/>
        <v>0</v>
      </c>
      <c r="FR140" s="6" t="str">
        <f>IF(A140=1,1,IF(DW140="","",COUNTA($DW$31:DW140)+1))</f>
        <v/>
      </c>
      <c r="FS140" s="6" t="str">
        <f t="shared" si="171"/>
        <v/>
      </c>
      <c r="FT140" s="43">
        <f t="shared" si="253"/>
        <v>0</v>
      </c>
      <c r="FU140" s="23">
        <f t="shared" si="254"/>
        <v>0</v>
      </c>
      <c r="FV140" s="21">
        <f t="shared" si="255"/>
        <v>0</v>
      </c>
    </row>
    <row r="141" spans="1:178">
      <c r="A141" s="4" t="str">
        <f t="shared" si="172"/>
        <v/>
      </c>
      <c r="B141" s="33"/>
      <c r="C141" s="33"/>
      <c r="D141" s="33"/>
      <c r="E141" s="33"/>
      <c r="F141" s="33"/>
      <c r="G141" s="11" t="str">
        <f t="shared" si="139"/>
        <v/>
      </c>
      <c r="H141" s="3" t="str">
        <f t="shared" si="173"/>
        <v/>
      </c>
      <c r="I141" s="3" t="str">
        <f t="shared" si="140"/>
        <v/>
      </c>
      <c r="J141" s="3" t="str">
        <f t="shared" si="174"/>
        <v/>
      </c>
      <c r="K141" s="3" t="str">
        <f t="shared" si="141"/>
        <v/>
      </c>
      <c r="L141" s="2" t="str">
        <f t="shared" si="142"/>
        <v/>
      </c>
      <c r="M141" s="8" t="str">
        <f t="shared" si="175"/>
        <v/>
      </c>
      <c r="N141" s="8" t="str">
        <f t="shared" si="143"/>
        <v/>
      </c>
      <c r="O141" s="8" t="str">
        <f t="shared" si="176"/>
        <v/>
      </c>
      <c r="P141" s="8" t="str">
        <f t="shared" si="144"/>
        <v/>
      </c>
      <c r="Q141" s="2" t="str">
        <f t="shared" si="145"/>
        <v/>
      </c>
      <c r="R141" s="3" t="str">
        <f t="shared" si="146"/>
        <v/>
      </c>
      <c r="S141" s="3" t="str">
        <f t="shared" si="147"/>
        <v/>
      </c>
      <c r="T141" s="3" t="str">
        <f t="shared" si="177"/>
        <v/>
      </c>
      <c r="U141" s="8" t="str">
        <f t="shared" si="148"/>
        <v/>
      </c>
      <c r="V141" s="2" t="str">
        <f t="shared" si="149"/>
        <v/>
      </c>
      <c r="W141" s="2" t="str">
        <f t="shared" si="150"/>
        <v/>
      </c>
      <c r="X141" s="2" t="str">
        <f t="shared" si="256"/>
        <v/>
      </c>
      <c r="Y141" s="2" t="str">
        <f t="shared" si="151"/>
        <v/>
      </c>
      <c r="Z141" s="46" t="str">
        <f t="shared" si="178"/>
        <v/>
      </c>
      <c r="AA141" s="46" t="str">
        <f t="shared" si="179"/>
        <v/>
      </c>
      <c r="AB141" s="47"/>
      <c r="AC141" s="46" t="str">
        <f t="shared" si="180"/>
        <v/>
      </c>
      <c r="AD141" s="47" t="str">
        <f t="shared" si="181"/>
        <v/>
      </c>
      <c r="AE141" s="48" t="str">
        <f t="shared" si="182"/>
        <v/>
      </c>
      <c r="AF141" s="49" t="str">
        <f t="shared" si="265"/>
        <v/>
      </c>
      <c r="AG141" s="49" t="str">
        <f t="shared" si="265"/>
        <v/>
      </c>
      <c r="AH141" s="49" t="str">
        <f t="shared" si="265"/>
        <v/>
      </c>
      <c r="AI141" s="47" t="str">
        <f t="shared" si="265"/>
        <v/>
      </c>
      <c r="AJ141" s="47" t="str">
        <f t="shared" si="265"/>
        <v/>
      </c>
      <c r="AK141" s="46" t="str">
        <f t="shared" si="265"/>
        <v/>
      </c>
      <c r="AL141" s="47"/>
      <c r="AM141" s="53" t="str">
        <f t="shared" si="183"/>
        <v/>
      </c>
      <c r="AN141" s="50" t="str">
        <f t="shared" si="184"/>
        <v/>
      </c>
      <c r="AO141" s="51"/>
      <c r="AP141" s="52" t="str">
        <f t="shared" si="185"/>
        <v/>
      </c>
      <c r="AQ141" s="52" t="str">
        <f t="shared" si="186"/>
        <v/>
      </c>
      <c r="AR141" s="47">
        <f t="shared" si="187"/>
        <v>0</v>
      </c>
      <c r="AS141" s="53" t="str">
        <f t="shared" si="188"/>
        <v/>
      </c>
      <c r="AT141" s="52" t="str">
        <f t="shared" si="189"/>
        <v/>
      </c>
      <c r="AU141" s="9" t="str">
        <f t="shared" si="190"/>
        <v/>
      </c>
      <c r="AV141" s="9" t="str">
        <f t="shared" si="191"/>
        <v/>
      </c>
      <c r="AW141" s="12" t="str">
        <f t="shared" si="192"/>
        <v/>
      </c>
      <c r="AX141" s="9" t="str">
        <f t="shared" si="193"/>
        <v/>
      </c>
      <c r="AY141" s="12" t="str">
        <f t="shared" si="194"/>
        <v/>
      </c>
      <c r="AZ141" s="10" t="str">
        <f t="shared" si="195"/>
        <v/>
      </c>
      <c r="BA141" s="10" t="str">
        <f t="shared" si="196"/>
        <v/>
      </c>
      <c r="BB141" s="10" t="str">
        <f t="shared" si="197"/>
        <v/>
      </c>
      <c r="BC141" s="10" t="str">
        <f t="shared" si="198"/>
        <v/>
      </c>
      <c r="BD141" s="10" t="str">
        <f t="shared" si="199"/>
        <v/>
      </c>
      <c r="BE141" s="12" t="str">
        <f t="shared" si="200"/>
        <v/>
      </c>
      <c r="BF141" s="9" t="str">
        <f t="shared" si="201"/>
        <v/>
      </c>
      <c r="BG141" s="9" t="str">
        <f t="shared" si="202"/>
        <v/>
      </c>
      <c r="BH141" s="7" t="str">
        <f t="shared" si="203"/>
        <v/>
      </c>
      <c r="BI141" s="7" t="str">
        <f t="shared" si="204"/>
        <v/>
      </c>
      <c r="BJ141" s="12" t="str">
        <f t="shared" si="205"/>
        <v/>
      </c>
      <c r="BK141" s="80" t="str">
        <f t="shared" si="206"/>
        <v/>
      </c>
      <c r="BL141" s="7" t="str">
        <f t="shared" si="207"/>
        <v/>
      </c>
      <c r="BM141" s="7" t="str">
        <f t="shared" si="257"/>
        <v/>
      </c>
      <c r="BN141" s="12" t="str">
        <f t="shared" si="208"/>
        <v/>
      </c>
      <c r="BO141" s="9" t="str">
        <f t="shared" si="209"/>
        <v/>
      </c>
      <c r="BP141" s="2" t="str">
        <f t="shared" si="210"/>
        <v/>
      </c>
      <c r="BQ141" s="2" t="str">
        <f t="shared" si="211"/>
        <v/>
      </c>
      <c r="BR141" s="20" t="str">
        <f t="shared" si="264"/>
        <v/>
      </c>
      <c r="BS141" s="20" t="str">
        <f t="shared" si="264"/>
        <v/>
      </c>
      <c r="BT141" s="20" t="str">
        <f t="shared" si="264"/>
        <v/>
      </c>
      <c r="BU141" s="86" t="str">
        <f t="shared" si="212"/>
        <v/>
      </c>
      <c r="BV141" s="86" t="str">
        <f t="shared" si="213"/>
        <v/>
      </c>
      <c r="BW141" s="20" t="str">
        <f t="shared" si="264"/>
        <v/>
      </c>
      <c r="BX141" s="86" t="str">
        <f t="shared" si="264"/>
        <v/>
      </c>
      <c r="BY141" s="86" t="str">
        <f t="shared" si="264"/>
        <v/>
      </c>
      <c r="BZ141" s="86" t="str">
        <f t="shared" si="264"/>
        <v/>
      </c>
      <c r="CA141" s="86" t="str">
        <f t="shared" si="264"/>
        <v/>
      </c>
      <c r="CB141" s="86" t="str">
        <f t="shared" si="264"/>
        <v/>
      </c>
      <c r="CC141" s="86" t="str">
        <f t="shared" si="264"/>
        <v/>
      </c>
      <c r="CD141" s="86" t="str">
        <f t="shared" si="264"/>
        <v/>
      </c>
      <c r="CE141" s="20" t="str">
        <f t="shared" si="258"/>
        <v/>
      </c>
      <c r="CF141" s="14" t="str">
        <f t="shared" si="214"/>
        <v/>
      </c>
      <c r="CG141" s="14" t="str">
        <f t="shared" si="215"/>
        <v/>
      </c>
      <c r="CH141" s="8">
        <f t="shared" si="216"/>
        <v>0</v>
      </c>
      <c r="CI141" s="9" t="str">
        <f t="shared" si="217"/>
        <v/>
      </c>
      <c r="CJ141" s="9" t="str">
        <f t="shared" si="218"/>
        <v/>
      </c>
      <c r="CK141" s="9" t="str">
        <f t="shared" si="219"/>
        <v/>
      </c>
      <c r="CL141" s="9" t="str">
        <f t="shared" si="220"/>
        <v/>
      </c>
      <c r="CM141" s="9" t="str">
        <f t="shared" si="221"/>
        <v/>
      </c>
      <c r="CN141" s="9" t="str">
        <f t="shared" si="222"/>
        <v/>
      </c>
      <c r="CO141" s="9" t="str">
        <f t="shared" si="262"/>
        <v/>
      </c>
      <c r="CP141" s="9" t="str">
        <f t="shared" si="262"/>
        <v/>
      </c>
      <c r="CQ141" s="9" t="str">
        <f t="shared" si="262"/>
        <v/>
      </c>
      <c r="CR141" s="9" t="str">
        <f t="shared" si="262"/>
        <v/>
      </c>
      <c r="CS141" s="9" t="str">
        <f t="shared" si="262"/>
        <v/>
      </c>
      <c r="CT141" s="9" t="str">
        <f t="shared" si="262"/>
        <v/>
      </c>
      <c r="CU141" s="9" t="str">
        <f t="shared" si="262"/>
        <v/>
      </c>
      <c r="CV141" s="9" t="str">
        <f t="shared" si="224"/>
        <v/>
      </c>
      <c r="CW141" s="9" t="str">
        <f t="shared" si="263"/>
        <v/>
      </c>
      <c r="CX141" s="9" t="str">
        <f t="shared" si="263"/>
        <v/>
      </c>
      <c r="CY141" s="9" t="str">
        <f t="shared" si="263"/>
        <v/>
      </c>
      <c r="CZ141" s="9" t="str">
        <f t="shared" si="263"/>
        <v/>
      </c>
      <c r="DA141" s="9" t="str">
        <f t="shared" si="263"/>
        <v/>
      </c>
      <c r="DB141" s="9" t="str">
        <f t="shared" si="263"/>
        <v/>
      </c>
      <c r="DC141" s="9" t="str">
        <f t="shared" si="263"/>
        <v/>
      </c>
      <c r="DD141" s="2" t="str">
        <f t="shared" si="226"/>
        <v/>
      </c>
      <c r="DE141" s="2" t="str">
        <f t="shared" si="227"/>
        <v/>
      </c>
      <c r="DF141" s="2" t="str">
        <f t="shared" si="228"/>
        <v/>
      </c>
      <c r="DG141" s="2" t="str">
        <f t="shared" si="229"/>
        <v/>
      </c>
      <c r="DH141" s="2" t="str">
        <f t="shared" si="230"/>
        <v/>
      </c>
      <c r="DI141" s="2" t="str">
        <f t="shared" si="231"/>
        <v/>
      </c>
      <c r="DJ141" s="2" t="str">
        <f t="shared" si="232"/>
        <v/>
      </c>
      <c r="DK141" s="2" t="str">
        <f t="shared" si="233"/>
        <v/>
      </c>
      <c r="DL141" s="16" t="str">
        <f t="shared" si="234"/>
        <v/>
      </c>
      <c r="DM141" s="16" t="str">
        <f t="shared" si="235"/>
        <v/>
      </c>
      <c r="DN141" s="16" t="str">
        <f t="shared" si="236"/>
        <v/>
      </c>
      <c r="DO141" s="72" t="str">
        <f t="shared" si="237"/>
        <v/>
      </c>
      <c r="DP141" s="16" t="str">
        <f t="shared" si="238"/>
        <v/>
      </c>
      <c r="DQ141" s="16" t="str">
        <f t="shared" si="239"/>
        <v/>
      </c>
      <c r="DR141" s="2" t="str">
        <f t="shared" si="240"/>
        <v/>
      </c>
      <c r="DS141" s="2" t="str">
        <f t="shared" si="241"/>
        <v/>
      </c>
      <c r="DT141" s="2" t="str">
        <f t="shared" si="242"/>
        <v/>
      </c>
      <c r="DU141" s="2" t="str">
        <f t="shared" si="243"/>
        <v/>
      </c>
      <c r="DV141" s="15"/>
      <c r="DW141" s="17"/>
      <c r="DX141" s="17"/>
      <c r="DY141" s="47" t="str">
        <f t="shared" si="261"/>
        <v/>
      </c>
      <c r="DZ141" s="47" t="str">
        <f t="shared" si="261"/>
        <v/>
      </c>
      <c r="EA141" s="47" t="str">
        <f t="shared" si="261"/>
        <v/>
      </c>
      <c r="EB141" s="47" t="str">
        <f t="shared" si="261"/>
        <v/>
      </c>
      <c r="EC141" s="49" t="str">
        <f t="shared" si="261"/>
        <v/>
      </c>
      <c r="ED141" s="49" t="str">
        <f t="shared" si="261"/>
        <v/>
      </c>
      <c r="EE141" s="47" t="str">
        <f t="shared" si="261"/>
        <v/>
      </c>
      <c r="EF141" s="47" t="str">
        <f t="shared" si="261"/>
        <v/>
      </c>
      <c r="EG141" s="47" t="str">
        <f t="shared" si="261"/>
        <v/>
      </c>
      <c r="EH141" s="6">
        <f t="shared" si="153"/>
        <v>0</v>
      </c>
      <c r="EI141" s="6">
        <f t="shared" si="154"/>
        <v>0</v>
      </c>
      <c r="EJ141" s="2" t="str">
        <f t="shared" si="155"/>
        <v/>
      </c>
      <c r="EK141" s="2" t="str">
        <f t="shared" si="156"/>
        <v/>
      </c>
      <c r="EL141" s="2" t="str">
        <f t="shared" si="260"/>
        <v/>
      </c>
      <c r="EM141" s="2" t="str">
        <f t="shared" si="157"/>
        <v/>
      </c>
      <c r="EN141" s="2" t="str">
        <f t="shared" si="158"/>
        <v/>
      </c>
      <c r="EO141" s="2">
        <f t="shared" si="159"/>
        <v>0</v>
      </c>
      <c r="EP141" s="2">
        <f t="shared" si="244"/>
        <v>0</v>
      </c>
      <c r="EQ141" s="2"/>
      <c r="ER141" s="2"/>
      <c r="ES141" s="2"/>
      <c r="ET141" s="2"/>
      <c r="EU141" s="2"/>
      <c r="EV141" s="2"/>
      <c r="EW141" s="2">
        <f t="shared" si="160"/>
        <v>0</v>
      </c>
      <c r="EX141" s="2">
        <f t="shared" si="161"/>
        <v>0</v>
      </c>
      <c r="EY141" s="2">
        <f t="shared" si="245"/>
        <v>0</v>
      </c>
      <c r="EZ141" s="2">
        <f t="shared" si="162"/>
        <v>0</v>
      </c>
      <c r="FA141" s="2">
        <f t="shared" si="163"/>
        <v>0</v>
      </c>
      <c r="FB141" s="59"/>
      <c r="FC141" s="2">
        <f t="shared" si="164"/>
        <v>0</v>
      </c>
      <c r="FD141" s="2">
        <f t="shared" si="246"/>
        <v>0</v>
      </c>
      <c r="FE141" s="3">
        <f t="shared" si="259"/>
        <v>0</v>
      </c>
      <c r="FF141" s="3">
        <f t="shared" si="247"/>
        <v>0</v>
      </c>
      <c r="FG141" s="3">
        <f t="shared" si="248"/>
        <v>0</v>
      </c>
      <c r="FH141" s="3">
        <f t="shared" si="165"/>
        <v>0</v>
      </c>
      <c r="FI141" s="67">
        <f t="shared" si="166"/>
        <v>0</v>
      </c>
      <c r="FJ141" s="3">
        <f t="shared" si="167"/>
        <v>0</v>
      </c>
      <c r="FK141" s="3">
        <f t="shared" si="168"/>
        <v>0</v>
      </c>
      <c r="FL141" s="3">
        <f t="shared" si="249"/>
        <v>0</v>
      </c>
      <c r="FM141" s="3">
        <f t="shared" si="250"/>
        <v>0</v>
      </c>
      <c r="FN141" s="3">
        <f t="shared" si="251"/>
        <v>0</v>
      </c>
      <c r="FO141" s="2">
        <f t="shared" si="169"/>
        <v>0</v>
      </c>
      <c r="FP141" s="2">
        <f t="shared" si="170"/>
        <v>0</v>
      </c>
      <c r="FQ141" s="2">
        <f t="shared" si="252"/>
        <v>0</v>
      </c>
      <c r="FR141" s="6" t="str">
        <f>IF(A141=1,1,IF(DW141="","",COUNTA($DW$31:DW141)+1))</f>
        <v/>
      </c>
      <c r="FS141" s="6" t="str">
        <f t="shared" si="171"/>
        <v/>
      </c>
      <c r="FT141" s="43">
        <f t="shared" si="253"/>
        <v>0</v>
      </c>
      <c r="FU141" s="23">
        <f t="shared" si="254"/>
        <v>0</v>
      </c>
      <c r="FV141" s="21">
        <f t="shared" si="255"/>
        <v>0</v>
      </c>
    </row>
    <row r="142" spans="1:178">
      <c r="A142" s="4" t="str">
        <f t="shared" si="172"/>
        <v/>
      </c>
      <c r="B142" s="33"/>
      <c r="C142" s="33"/>
      <c r="D142" s="33"/>
      <c r="E142" s="33"/>
      <c r="F142" s="33"/>
      <c r="G142" s="11" t="str">
        <f t="shared" si="139"/>
        <v/>
      </c>
      <c r="H142" s="3" t="str">
        <f t="shared" si="173"/>
        <v/>
      </c>
      <c r="I142" s="3" t="str">
        <f t="shared" si="140"/>
        <v/>
      </c>
      <c r="J142" s="3" t="str">
        <f t="shared" si="174"/>
        <v/>
      </c>
      <c r="K142" s="3" t="str">
        <f t="shared" si="141"/>
        <v/>
      </c>
      <c r="L142" s="2" t="str">
        <f t="shared" si="142"/>
        <v/>
      </c>
      <c r="M142" s="8" t="str">
        <f t="shared" si="175"/>
        <v/>
      </c>
      <c r="N142" s="8" t="str">
        <f t="shared" si="143"/>
        <v/>
      </c>
      <c r="O142" s="8" t="str">
        <f t="shared" si="176"/>
        <v/>
      </c>
      <c r="P142" s="8" t="str">
        <f t="shared" si="144"/>
        <v/>
      </c>
      <c r="Q142" s="2" t="str">
        <f t="shared" si="145"/>
        <v/>
      </c>
      <c r="R142" s="3" t="str">
        <f t="shared" si="146"/>
        <v/>
      </c>
      <c r="S142" s="3" t="str">
        <f t="shared" si="147"/>
        <v/>
      </c>
      <c r="T142" s="3" t="str">
        <f t="shared" si="177"/>
        <v/>
      </c>
      <c r="U142" s="8" t="str">
        <f t="shared" si="148"/>
        <v/>
      </c>
      <c r="V142" s="2" t="str">
        <f t="shared" si="149"/>
        <v/>
      </c>
      <c r="W142" s="2" t="str">
        <f t="shared" si="150"/>
        <v/>
      </c>
      <c r="X142" s="2" t="str">
        <f t="shared" si="256"/>
        <v/>
      </c>
      <c r="Y142" s="2" t="str">
        <f t="shared" si="151"/>
        <v/>
      </c>
      <c r="Z142" s="46" t="str">
        <f t="shared" si="178"/>
        <v/>
      </c>
      <c r="AA142" s="46" t="str">
        <f t="shared" si="179"/>
        <v/>
      </c>
      <c r="AB142" s="47"/>
      <c r="AC142" s="46" t="str">
        <f t="shared" si="180"/>
        <v/>
      </c>
      <c r="AD142" s="47" t="str">
        <f t="shared" si="181"/>
        <v/>
      </c>
      <c r="AE142" s="48" t="str">
        <f t="shared" si="182"/>
        <v/>
      </c>
      <c r="AF142" s="49" t="str">
        <f t="shared" si="265"/>
        <v/>
      </c>
      <c r="AG142" s="49" t="str">
        <f t="shared" si="265"/>
        <v/>
      </c>
      <c r="AH142" s="49" t="str">
        <f t="shared" si="265"/>
        <v/>
      </c>
      <c r="AI142" s="47" t="str">
        <f t="shared" si="265"/>
        <v/>
      </c>
      <c r="AJ142" s="47" t="str">
        <f t="shared" si="265"/>
        <v/>
      </c>
      <c r="AK142" s="46" t="str">
        <f t="shared" si="265"/>
        <v/>
      </c>
      <c r="AL142" s="47"/>
      <c r="AM142" s="53" t="str">
        <f t="shared" si="183"/>
        <v/>
      </c>
      <c r="AN142" s="50" t="str">
        <f t="shared" si="184"/>
        <v/>
      </c>
      <c r="AO142" s="51"/>
      <c r="AP142" s="52" t="str">
        <f t="shared" si="185"/>
        <v/>
      </c>
      <c r="AQ142" s="52" t="str">
        <f t="shared" si="186"/>
        <v/>
      </c>
      <c r="AR142" s="47">
        <f t="shared" si="187"/>
        <v>0</v>
      </c>
      <c r="AS142" s="53" t="str">
        <f t="shared" si="188"/>
        <v/>
      </c>
      <c r="AT142" s="52" t="str">
        <f t="shared" si="189"/>
        <v/>
      </c>
      <c r="AU142" s="9" t="str">
        <f t="shared" si="190"/>
        <v/>
      </c>
      <c r="AV142" s="9" t="str">
        <f t="shared" si="191"/>
        <v/>
      </c>
      <c r="AW142" s="12" t="str">
        <f t="shared" si="192"/>
        <v/>
      </c>
      <c r="AX142" s="9" t="str">
        <f t="shared" si="193"/>
        <v/>
      </c>
      <c r="AY142" s="12" t="str">
        <f t="shared" si="194"/>
        <v/>
      </c>
      <c r="AZ142" s="10" t="str">
        <f t="shared" si="195"/>
        <v/>
      </c>
      <c r="BA142" s="10" t="str">
        <f t="shared" si="196"/>
        <v/>
      </c>
      <c r="BB142" s="10" t="str">
        <f t="shared" si="197"/>
        <v/>
      </c>
      <c r="BC142" s="10" t="str">
        <f t="shared" si="198"/>
        <v/>
      </c>
      <c r="BD142" s="10" t="str">
        <f t="shared" si="199"/>
        <v/>
      </c>
      <c r="BE142" s="12" t="str">
        <f t="shared" si="200"/>
        <v/>
      </c>
      <c r="BF142" s="9" t="str">
        <f t="shared" si="201"/>
        <v/>
      </c>
      <c r="BG142" s="9" t="str">
        <f t="shared" si="202"/>
        <v/>
      </c>
      <c r="BH142" s="7" t="str">
        <f t="shared" si="203"/>
        <v/>
      </c>
      <c r="BI142" s="7" t="str">
        <f t="shared" si="204"/>
        <v/>
      </c>
      <c r="BJ142" s="12" t="str">
        <f t="shared" si="205"/>
        <v/>
      </c>
      <c r="BK142" s="80" t="str">
        <f t="shared" si="206"/>
        <v/>
      </c>
      <c r="BL142" s="7" t="str">
        <f t="shared" si="207"/>
        <v/>
      </c>
      <c r="BM142" s="7" t="str">
        <f t="shared" si="257"/>
        <v/>
      </c>
      <c r="BN142" s="12" t="str">
        <f t="shared" si="208"/>
        <v/>
      </c>
      <c r="BO142" s="9" t="str">
        <f t="shared" si="209"/>
        <v/>
      </c>
      <c r="BP142" s="2" t="str">
        <f t="shared" si="210"/>
        <v/>
      </c>
      <c r="BQ142" s="2" t="str">
        <f t="shared" si="211"/>
        <v/>
      </c>
      <c r="BR142" s="20" t="str">
        <f t="shared" si="264"/>
        <v/>
      </c>
      <c r="BS142" s="20" t="str">
        <f t="shared" si="264"/>
        <v/>
      </c>
      <c r="BT142" s="20" t="str">
        <f t="shared" si="264"/>
        <v/>
      </c>
      <c r="BU142" s="86" t="str">
        <f t="shared" si="212"/>
        <v/>
      </c>
      <c r="BV142" s="86" t="str">
        <f t="shared" si="213"/>
        <v/>
      </c>
      <c r="BW142" s="20" t="str">
        <f t="shared" si="264"/>
        <v/>
      </c>
      <c r="BX142" s="86" t="str">
        <f t="shared" si="264"/>
        <v/>
      </c>
      <c r="BY142" s="86" t="str">
        <f t="shared" si="264"/>
        <v/>
      </c>
      <c r="BZ142" s="86" t="str">
        <f t="shared" si="264"/>
        <v/>
      </c>
      <c r="CA142" s="86" t="str">
        <f t="shared" si="264"/>
        <v/>
      </c>
      <c r="CB142" s="86" t="str">
        <f t="shared" si="264"/>
        <v/>
      </c>
      <c r="CC142" s="86" t="str">
        <f t="shared" si="264"/>
        <v/>
      </c>
      <c r="CD142" s="86" t="str">
        <f t="shared" si="264"/>
        <v/>
      </c>
      <c r="CE142" s="20" t="str">
        <f t="shared" si="258"/>
        <v/>
      </c>
      <c r="CF142" s="14" t="str">
        <f t="shared" si="214"/>
        <v/>
      </c>
      <c r="CG142" s="14" t="str">
        <f t="shared" si="215"/>
        <v/>
      </c>
      <c r="CH142" s="8">
        <f t="shared" si="216"/>
        <v>0</v>
      </c>
      <c r="CI142" s="9" t="str">
        <f t="shared" si="217"/>
        <v/>
      </c>
      <c r="CJ142" s="9" t="str">
        <f t="shared" si="218"/>
        <v/>
      </c>
      <c r="CK142" s="9" t="str">
        <f t="shared" si="219"/>
        <v/>
      </c>
      <c r="CL142" s="9" t="str">
        <f t="shared" si="220"/>
        <v/>
      </c>
      <c r="CM142" s="9" t="str">
        <f t="shared" si="221"/>
        <v/>
      </c>
      <c r="CN142" s="9" t="str">
        <f t="shared" si="222"/>
        <v/>
      </c>
      <c r="CO142" s="9" t="str">
        <f t="shared" si="262"/>
        <v/>
      </c>
      <c r="CP142" s="9" t="str">
        <f t="shared" si="262"/>
        <v/>
      </c>
      <c r="CQ142" s="9" t="str">
        <f t="shared" si="262"/>
        <v/>
      </c>
      <c r="CR142" s="9" t="str">
        <f t="shared" si="262"/>
        <v/>
      </c>
      <c r="CS142" s="9" t="str">
        <f t="shared" si="262"/>
        <v/>
      </c>
      <c r="CT142" s="9" t="str">
        <f t="shared" si="262"/>
        <v/>
      </c>
      <c r="CU142" s="9" t="str">
        <f t="shared" si="262"/>
        <v/>
      </c>
      <c r="CV142" s="9" t="str">
        <f t="shared" si="224"/>
        <v/>
      </c>
      <c r="CW142" s="9" t="str">
        <f t="shared" si="263"/>
        <v/>
      </c>
      <c r="CX142" s="9" t="str">
        <f t="shared" si="263"/>
        <v/>
      </c>
      <c r="CY142" s="9" t="str">
        <f t="shared" si="263"/>
        <v/>
      </c>
      <c r="CZ142" s="9" t="str">
        <f t="shared" si="263"/>
        <v/>
      </c>
      <c r="DA142" s="9" t="str">
        <f t="shared" si="263"/>
        <v/>
      </c>
      <c r="DB142" s="9" t="str">
        <f t="shared" si="263"/>
        <v/>
      </c>
      <c r="DC142" s="9" t="str">
        <f t="shared" si="263"/>
        <v/>
      </c>
      <c r="DD142" s="2" t="str">
        <f t="shared" si="226"/>
        <v/>
      </c>
      <c r="DE142" s="2" t="str">
        <f t="shared" si="227"/>
        <v/>
      </c>
      <c r="DF142" s="2" t="str">
        <f t="shared" si="228"/>
        <v/>
      </c>
      <c r="DG142" s="2" t="str">
        <f t="shared" si="229"/>
        <v/>
      </c>
      <c r="DH142" s="2" t="str">
        <f t="shared" si="230"/>
        <v/>
      </c>
      <c r="DI142" s="2" t="str">
        <f t="shared" si="231"/>
        <v/>
      </c>
      <c r="DJ142" s="2" t="str">
        <f t="shared" si="232"/>
        <v/>
      </c>
      <c r="DK142" s="2" t="str">
        <f t="shared" si="233"/>
        <v/>
      </c>
      <c r="DL142" s="16" t="str">
        <f t="shared" si="234"/>
        <v/>
      </c>
      <c r="DM142" s="16" t="str">
        <f t="shared" si="235"/>
        <v/>
      </c>
      <c r="DN142" s="16" t="str">
        <f t="shared" si="236"/>
        <v/>
      </c>
      <c r="DO142" s="72" t="str">
        <f t="shared" si="237"/>
        <v/>
      </c>
      <c r="DP142" s="16" t="str">
        <f t="shared" si="238"/>
        <v/>
      </c>
      <c r="DQ142" s="16" t="str">
        <f t="shared" si="239"/>
        <v/>
      </c>
      <c r="DR142" s="2" t="str">
        <f t="shared" si="240"/>
        <v/>
      </c>
      <c r="DS142" s="2" t="str">
        <f t="shared" si="241"/>
        <v/>
      </c>
      <c r="DT142" s="2" t="str">
        <f t="shared" si="242"/>
        <v/>
      </c>
      <c r="DU142" s="2" t="str">
        <f t="shared" si="243"/>
        <v/>
      </c>
      <c r="DV142" s="15"/>
      <c r="DW142" s="17"/>
      <c r="DX142" s="17"/>
      <c r="DY142" s="47" t="str">
        <f t="shared" si="261"/>
        <v/>
      </c>
      <c r="DZ142" s="47" t="str">
        <f t="shared" si="261"/>
        <v/>
      </c>
      <c r="EA142" s="47" t="str">
        <f t="shared" si="261"/>
        <v/>
      </c>
      <c r="EB142" s="47" t="str">
        <f t="shared" si="261"/>
        <v/>
      </c>
      <c r="EC142" s="49" t="str">
        <f t="shared" si="261"/>
        <v/>
      </c>
      <c r="ED142" s="49" t="str">
        <f t="shared" si="261"/>
        <v/>
      </c>
      <c r="EE142" s="47" t="str">
        <f t="shared" si="261"/>
        <v/>
      </c>
      <c r="EF142" s="47" t="str">
        <f t="shared" si="261"/>
        <v/>
      </c>
      <c r="EG142" s="47" t="str">
        <f t="shared" si="261"/>
        <v/>
      </c>
      <c r="EH142" s="6">
        <f t="shared" si="153"/>
        <v>0</v>
      </c>
      <c r="EI142" s="6">
        <f t="shared" si="154"/>
        <v>0</v>
      </c>
      <c r="EJ142" s="2" t="str">
        <f t="shared" si="155"/>
        <v/>
      </c>
      <c r="EK142" s="2" t="str">
        <f t="shared" si="156"/>
        <v/>
      </c>
      <c r="EL142" s="2" t="str">
        <f t="shared" si="260"/>
        <v/>
      </c>
      <c r="EM142" s="2" t="str">
        <f t="shared" si="157"/>
        <v/>
      </c>
      <c r="EN142" s="2" t="str">
        <f t="shared" si="158"/>
        <v/>
      </c>
      <c r="EO142" s="2">
        <f t="shared" si="159"/>
        <v>0</v>
      </c>
      <c r="EP142" s="2">
        <f t="shared" si="244"/>
        <v>0</v>
      </c>
      <c r="EQ142" s="2"/>
      <c r="ER142" s="2"/>
      <c r="ES142" s="2"/>
      <c r="ET142" s="2"/>
      <c r="EU142" s="2"/>
      <c r="EV142" s="2"/>
      <c r="EW142" s="2">
        <f t="shared" si="160"/>
        <v>0</v>
      </c>
      <c r="EX142" s="2">
        <f t="shared" si="161"/>
        <v>0</v>
      </c>
      <c r="EY142" s="2">
        <f t="shared" si="245"/>
        <v>0</v>
      </c>
      <c r="EZ142" s="2">
        <f t="shared" si="162"/>
        <v>0</v>
      </c>
      <c r="FA142" s="2">
        <f t="shared" si="163"/>
        <v>0</v>
      </c>
      <c r="FB142" s="59"/>
      <c r="FC142" s="2">
        <f t="shared" si="164"/>
        <v>0</v>
      </c>
      <c r="FD142" s="2">
        <f t="shared" si="246"/>
        <v>0</v>
      </c>
      <c r="FE142" s="3">
        <f t="shared" si="259"/>
        <v>0</v>
      </c>
      <c r="FF142" s="3">
        <f t="shared" si="247"/>
        <v>0</v>
      </c>
      <c r="FG142" s="3">
        <f t="shared" si="248"/>
        <v>0</v>
      </c>
      <c r="FH142" s="3">
        <f t="shared" si="165"/>
        <v>0</v>
      </c>
      <c r="FI142" s="67">
        <f t="shared" si="166"/>
        <v>0</v>
      </c>
      <c r="FJ142" s="3">
        <f t="shared" si="167"/>
        <v>0</v>
      </c>
      <c r="FK142" s="3">
        <f t="shared" si="168"/>
        <v>0</v>
      </c>
      <c r="FL142" s="3">
        <f t="shared" si="249"/>
        <v>0</v>
      </c>
      <c r="FM142" s="3">
        <f t="shared" si="250"/>
        <v>0</v>
      </c>
      <c r="FN142" s="3">
        <f t="shared" si="251"/>
        <v>0</v>
      </c>
      <c r="FO142" s="2">
        <f t="shared" si="169"/>
        <v>0</v>
      </c>
      <c r="FP142" s="2">
        <f t="shared" si="170"/>
        <v>0</v>
      </c>
      <c r="FQ142" s="2">
        <f t="shared" si="252"/>
        <v>0</v>
      </c>
      <c r="FR142" s="6" t="str">
        <f>IF(A142=1,1,IF(DW142="","",COUNTA($DW$31:DW142)+1))</f>
        <v/>
      </c>
      <c r="FS142" s="6" t="str">
        <f t="shared" si="171"/>
        <v/>
      </c>
      <c r="FT142" s="43">
        <f t="shared" si="253"/>
        <v>0</v>
      </c>
      <c r="FU142" s="23">
        <f t="shared" si="254"/>
        <v>0</v>
      </c>
      <c r="FV142" s="21">
        <f t="shared" si="255"/>
        <v>0</v>
      </c>
    </row>
    <row r="143" spans="1:178">
      <c r="A143" s="4" t="str">
        <f t="shared" si="172"/>
        <v/>
      </c>
      <c r="B143" s="33"/>
      <c r="C143" s="33"/>
      <c r="D143" s="33"/>
      <c r="E143" s="33"/>
      <c r="F143" s="33"/>
      <c r="G143" s="11" t="str">
        <f t="shared" si="139"/>
        <v/>
      </c>
      <c r="H143" s="3" t="str">
        <f t="shared" si="173"/>
        <v/>
      </c>
      <c r="I143" s="3" t="str">
        <f t="shared" si="140"/>
        <v/>
      </c>
      <c r="J143" s="3" t="str">
        <f t="shared" si="174"/>
        <v/>
      </c>
      <c r="K143" s="3" t="str">
        <f t="shared" si="141"/>
        <v/>
      </c>
      <c r="L143" s="2" t="str">
        <f t="shared" si="142"/>
        <v/>
      </c>
      <c r="M143" s="8" t="str">
        <f t="shared" si="175"/>
        <v/>
      </c>
      <c r="N143" s="8" t="str">
        <f t="shared" si="143"/>
        <v/>
      </c>
      <c r="O143" s="8" t="str">
        <f t="shared" si="176"/>
        <v/>
      </c>
      <c r="P143" s="8" t="str">
        <f t="shared" si="144"/>
        <v/>
      </c>
      <c r="Q143" s="2" t="str">
        <f t="shared" si="145"/>
        <v/>
      </c>
      <c r="R143" s="3" t="str">
        <f t="shared" si="146"/>
        <v/>
      </c>
      <c r="S143" s="3" t="str">
        <f t="shared" si="147"/>
        <v/>
      </c>
      <c r="T143" s="3" t="str">
        <f t="shared" si="177"/>
        <v/>
      </c>
      <c r="U143" s="8" t="str">
        <f t="shared" si="148"/>
        <v/>
      </c>
      <c r="V143" s="2" t="str">
        <f t="shared" si="149"/>
        <v/>
      </c>
      <c r="W143" s="2" t="str">
        <f t="shared" si="150"/>
        <v/>
      </c>
      <c r="X143" s="2" t="str">
        <f t="shared" si="256"/>
        <v/>
      </c>
      <c r="Y143" s="2" t="str">
        <f t="shared" si="151"/>
        <v/>
      </c>
      <c r="Z143" s="46" t="str">
        <f t="shared" si="178"/>
        <v/>
      </c>
      <c r="AA143" s="46" t="str">
        <f t="shared" si="179"/>
        <v/>
      </c>
      <c r="AB143" s="47"/>
      <c r="AC143" s="46" t="str">
        <f t="shared" si="180"/>
        <v/>
      </c>
      <c r="AD143" s="47" t="str">
        <f t="shared" si="181"/>
        <v/>
      </c>
      <c r="AE143" s="48" t="str">
        <f t="shared" si="182"/>
        <v/>
      </c>
      <c r="AF143" s="49" t="str">
        <f t="shared" si="265"/>
        <v/>
      </c>
      <c r="AG143" s="49" t="str">
        <f t="shared" si="265"/>
        <v/>
      </c>
      <c r="AH143" s="49" t="str">
        <f t="shared" si="265"/>
        <v/>
      </c>
      <c r="AI143" s="47" t="str">
        <f t="shared" si="265"/>
        <v/>
      </c>
      <c r="AJ143" s="47" t="str">
        <f t="shared" si="265"/>
        <v/>
      </c>
      <c r="AK143" s="46" t="str">
        <f t="shared" si="265"/>
        <v/>
      </c>
      <c r="AL143" s="47"/>
      <c r="AM143" s="53" t="str">
        <f t="shared" si="183"/>
        <v/>
      </c>
      <c r="AN143" s="50" t="str">
        <f t="shared" si="184"/>
        <v/>
      </c>
      <c r="AO143" s="51"/>
      <c r="AP143" s="52" t="str">
        <f t="shared" si="185"/>
        <v/>
      </c>
      <c r="AQ143" s="52" t="str">
        <f t="shared" si="186"/>
        <v/>
      </c>
      <c r="AR143" s="47">
        <f t="shared" si="187"/>
        <v>0</v>
      </c>
      <c r="AS143" s="53" t="str">
        <f t="shared" si="188"/>
        <v/>
      </c>
      <c r="AT143" s="52" t="str">
        <f t="shared" si="189"/>
        <v/>
      </c>
      <c r="AU143" s="9" t="str">
        <f t="shared" si="190"/>
        <v/>
      </c>
      <c r="AV143" s="9" t="str">
        <f t="shared" si="191"/>
        <v/>
      </c>
      <c r="AW143" s="12" t="str">
        <f t="shared" si="192"/>
        <v/>
      </c>
      <c r="AX143" s="9" t="str">
        <f t="shared" si="193"/>
        <v/>
      </c>
      <c r="AY143" s="12" t="str">
        <f t="shared" si="194"/>
        <v/>
      </c>
      <c r="AZ143" s="10" t="str">
        <f t="shared" si="195"/>
        <v/>
      </c>
      <c r="BA143" s="10" t="str">
        <f t="shared" si="196"/>
        <v/>
      </c>
      <c r="BB143" s="10" t="str">
        <f t="shared" si="197"/>
        <v/>
      </c>
      <c r="BC143" s="10" t="str">
        <f t="shared" si="198"/>
        <v/>
      </c>
      <c r="BD143" s="10" t="str">
        <f t="shared" si="199"/>
        <v/>
      </c>
      <c r="BE143" s="12" t="str">
        <f t="shared" si="200"/>
        <v/>
      </c>
      <c r="BF143" s="9" t="str">
        <f t="shared" si="201"/>
        <v/>
      </c>
      <c r="BG143" s="9" t="str">
        <f t="shared" si="202"/>
        <v/>
      </c>
      <c r="BH143" s="7" t="str">
        <f t="shared" si="203"/>
        <v/>
      </c>
      <c r="BI143" s="7" t="str">
        <f t="shared" si="204"/>
        <v/>
      </c>
      <c r="BJ143" s="12" t="str">
        <f t="shared" si="205"/>
        <v/>
      </c>
      <c r="BK143" s="80" t="str">
        <f t="shared" si="206"/>
        <v/>
      </c>
      <c r="BL143" s="7" t="str">
        <f t="shared" si="207"/>
        <v/>
      </c>
      <c r="BM143" s="7" t="str">
        <f t="shared" si="257"/>
        <v/>
      </c>
      <c r="BN143" s="12" t="str">
        <f t="shared" si="208"/>
        <v/>
      </c>
      <c r="BO143" s="9" t="str">
        <f t="shared" si="209"/>
        <v/>
      </c>
      <c r="BP143" s="2" t="str">
        <f t="shared" si="210"/>
        <v/>
      </c>
      <c r="BQ143" s="2" t="str">
        <f t="shared" si="211"/>
        <v/>
      </c>
      <c r="BR143" s="20" t="str">
        <f t="shared" si="264"/>
        <v/>
      </c>
      <c r="BS143" s="20" t="str">
        <f t="shared" si="264"/>
        <v/>
      </c>
      <c r="BT143" s="20" t="str">
        <f t="shared" si="264"/>
        <v/>
      </c>
      <c r="BU143" s="86" t="str">
        <f t="shared" si="212"/>
        <v/>
      </c>
      <c r="BV143" s="86" t="str">
        <f t="shared" si="213"/>
        <v/>
      </c>
      <c r="BW143" s="20" t="str">
        <f t="shared" si="264"/>
        <v/>
      </c>
      <c r="BX143" s="86" t="str">
        <f t="shared" si="264"/>
        <v/>
      </c>
      <c r="BY143" s="86" t="str">
        <f t="shared" si="264"/>
        <v/>
      </c>
      <c r="BZ143" s="86" t="str">
        <f t="shared" si="264"/>
        <v/>
      </c>
      <c r="CA143" s="86" t="str">
        <f t="shared" si="264"/>
        <v/>
      </c>
      <c r="CB143" s="86" t="str">
        <f t="shared" si="264"/>
        <v/>
      </c>
      <c r="CC143" s="86" t="str">
        <f t="shared" si="264"/>
        <v/>
      </c>
      <c r="CD143" s="86" t="str">
        <f t="shared" si="264"/>
        <v/>
      </c>
      <c r="CE143" s="20" t="str">
        <f t="shared" si="258"/>
        <v/>
      </c>
      <c r="CF143" s="14" t="str">
        <f t="shared" si="214"/>
        <v/>
      </c>
      <c r="CG143" s="14" t="str">
        <f t="shared" si="215"/>
        <v/>
      </c>
      <c r="CH143" s="8">
        <f t="shared" si="216"/>
        <v>0</v>
      </c>
      <c r="CI143" s="9" t="str">
        <f t="shared" si="217"/>
        <v/>
      </c>
      <c r="CJ143" s="9" t="str">
        <f t="shared" si="218"/>
        <v/>
      </c>
      <c r="CK143" s="9" t="str">
        <f t="shared" si="219"/>
        <v/>
      </c>
      <c r="CL143" s="9" t="str">
        <f t="shared" si="220"/>
        <v/>
      </c>
      <c r="CM143" s="9" t="str">
        <f t="shared" si="221"/>
        <v/>
      </c>
      <c r="CN143" s="9" t="str">
        <f t="shared" si="222"/>
        <v/>
      </c>
      <c r="CO143" s="9" t="str">
        <f t="shared" si="262"/>
        <v/>
      </c>
      <c r="CP143" s="9" t="str">
        <f t="shared" si="262"/>
        <v/>
      </c>
      <c r="CQ143" s="9" t="str">
        <f t="shared" si="262"/>
        <v/>
      </c>
      <c r="CR143" s="9" t="str">
        <f t="shared" si="262"/>
        <v/>
      </c>
      <c r="CS143" s="9" t="str">
        <f t="shared" si="262"/>
        <v/>
      </c>
      <c r="CT143" s="9" t="str">
        <f t="shared" si="262"/>
        <v/>
      </c>
      <c r="CU143" s="9" t="str">
        <f t="shared" si="262"/>
        <v/>
      </c>
      <c r="CV143" s="9" t="str">
        <f t="shared" si="224"/>
        <v/>
      </c>
      <c r="CW143" s="9" t="str">
        <f t="shared" si="263"/>
        <v/>
      </c>
      <c r="CX143" s="9" t="str">
        <f t="shared" si="263"/>
        <v/>
      </c>
      <c r="CY143" s="9" t="str">
        <f t="shared" si="263"/>
        <v/>
      </c>
      <c r="CZ143" s="9" t="str">
        <f t="shared" si="263"/>
        <v/>
      </c>
      <c r="DA143" s="9" t="str">
        <f t="shared" si="263"/>
        <v/>
      </c>
      <c r="DB143" s="9" t="str">
        <f t="shared" si="263"/>
        <v/>
      </c>
      <c r="DC143" s="9" t="str">
        <f t="shared" si="263"/>
        <v/>
      </c>
      <c r="DD143" s="2" t="str">
        <f t="shared" si="226"/>
        <v/>
      </c>
      <c r="DE143" s="2" t="str">
        <f t="shared" si="227"/>
        <v/>
      </c>
      <c r="DF143" s="2" t="str">
        <f t="shared" si="228"/>
        <v/>
      </c>
      <c r="DG143" s="2" t="str">
        <f t="shared" si="229"/>
        <v/>
      </c>
      <c r="DH143" s="2" t="str">
        <f t="shared" si="230"/>
        <v/>
      </c>
      <c r="DI143" s="2" t="str">
        <f t="shared" si="231"/>
        <v/>
      </c>
      <c r="DJ143" s="2" t="str">
        <f t="shared" si="232"/>
        <v/>
      </c>
      <c r="DK143" s="2" t="str">
        <f t="shared" si="233"/>
        <v/>
      </c>
      <c r="DL143" s="16" t="str">
        <f t="shared" si="234"/>
        <v/>
      </c>
      <c r="DM143" s="16" t="str">
        <f t="shared" si="235"/>
        <v/>
      </c>
      <c r="DN143" s="16" t="str">
        <f t="shared" si="236"/>
        <v/>
      </c>
      <c r="DO143" s="72" t="str">
        <f t="shared" si="237"/>
        <v/>
      </c>
      <c r="DP143" s="16" t="str">
        <f t="shared" si="238"/>
        <v/>
      </c>
      <c r="DQ143" s="16" t="str">
        <f t="shared" si="239"/>
        <v/>
      </c>
      <c r="DR143" s="2" t="str">
        <f t="shared" si="240"/>
        <v/>
      </c>
      <c r="DS143" s="2" t="str">
        <f t="shared" si="241"/>
        <v/>
      </c>
      <c r="DT143" s="2" t="str">
        <f t="shared" si="242"/>
        <v/>
      </c>
      <c r="DU143" s="2" t="str">
        <f t="shared" si="243"/>
        <v/>
      </c>
      <c r="DV143" s="15"/>
      <c r="DW143" s="17"/>
      <c r="DX143" s="17"/>
      <c r="DY143" s="47" t="str">
        <f t="shared" si="261"/>
        <v/>
      </c>
      <c r="DZ143" s="47" t="str">
        <f t="shared" si="261"/>
        <v/>
      </c>
      <c r="EA143" s="47" t="str">
        <f t="shared" si="261"/>
        <v/>
      </c>
      <c r="EB143" s="47" t="str">
        <f t="shared" si="261"/>
        <v/>
      </c>
      <c r="EC143" s="49" t="str">
        <f t="shared" si="261"/>
        <v/>
      </c>
      <c r="ED143" s="49" t="str">
        <f t="shared" si="261"/>
        <v/>
      </c>
      <c r="EE143" s="47" t="str">
        <f t="shared" si="261"/>
        <v/>
      </c>
      <c r="EF143" s="47" t="str">
        <f t="shared" si="261"/>
        <v/>
      </c>
      <c r="EG143" s="47" t="str">
        <f t="shared" si="261"/>
        <v/>
      </c>
      <c r="EH143" s="6">
        <f t="shared" si="153"/>
        <v>0</v>
      </c>
      <c r="EI143" s="6">
        <f t="shared" si="154"/>
        <v>0</v>
      </c>
      <c r="EJ143" s="2" t="str">
        <f t="shared" si="155"/>
        <v/>
      </c>
      <c r="EK143" s="2" t="str">
        <f t="shared" si="156"/>
        <v/>
      </c>
      <c r="EL143" s="2" t="str">
        <f t="shared" si="260"/>
        <v/>
      </c>
      <c r="EM143" s="2" t="str">
        <f t="shared" si="157"/>
        <v/>
      </c>
      <c r="EN143" s="2" t="str">
        <f t="shared" si="158"/>
        <v/>
      </c>
      <c r="EO143" s="2">
        <f t="shared" si="159"/>
        <v>0</v>
      </c>
      <c r="EP143" s="2">
        <f t="shared" si="244"/>
        <v>0</v>
      </c>
      <c r="EQ143" s="2"/>
      <c r="ER143" s="2"/>
      <c r="ES143" s="2"/>
      <c r="ET143" s="2"/>
      <c r="EU143" s="2"/>
      <c r="EV143" s="2"/>
      <c r="EW143" s="2">
        <f t="shared" si="160"/>
        <v>0</v>
      </c>
      <c r="EX143" s="2">
        <f t="shared" si="161"/>
        <v>0</v>
      </c>
      <c r="EY143" s="2">
        <f t="shared" si="245"/>
        <v>0</v>
      </c>
      <c r="EZ143" s="2">
        <f t="shared" si="162"/>
        <v>0</v>
      </c>
      <c r="FA143" s="2">
        <f t="shared" si="163"/>
        <v>0</v>
      </c>
      <c r="FB143" s="59"/>
      <c r="FC143" s="2">
        <f t="shared" si="164"/>
        <v>0</v>
      </c>
      <c r="FD143" s="2">
        <f t="shared" si="246"/>
        <v>0</v>
      </c>
      <c r="FE143" s="3">
        <f t="shared" si="259"/>
        <v>0</v>
      </c>
      <c r="FF143" s="3">
        <f t="shared" si="247"/>
        <v>0</v>
      </c>
      <c r="FG143" s="3">
        <f t="shared" si="248"/>
        <v>0</v>
      </c>
      <c r="FH143" s="3">
        <f t="shared" si="165"/>
        <v>0</v>
      </c>
      <c r="FI143" s="67">
        <f t="shared" si="166"/>
        <v>0</v>
      </c>
      <c r="FJ143" s="3">
        <f t="shared" si="167"/>
        <v>0</v>
      </c>
      <c r="FK143" s="3">
        <f t="shared" si="168"/>
        <v>0</v>
      </c>
      <c r="FL143" s="3">
        <f t="shared" si="249"/>
        <v>0</v>
      </c>
      <c r="FM143" s="3">
        <f t="shared" si="250"/>
        <v>0</v>
      </c>
      <c r="FN143" s="3">
        <f t="shared" si="251"/>
        <v>0</v>
      </c>
      <c r="FO143" s="2">
        <f t="shared" si="169"/>
        <v>0</v>
      </c>
      <c r="FP143" s="2">
        <f t="shared" si="170"/>
        <v>0</v>
      </c>
      <c r="FQ143" s="2">
        <f t="shared" si="252"/>
        <v>0</v>
      </c>
      <c r="FR143" s="6" t="str">
        <f>IF(A143=1,1,IF(DW143="","",COUNTA($DW$31:DW143)+1))</f>
        <v/>
      </c>
      <c r="FS143" s="6" t="str">
        <f t="shared" si="171"/>
        <v/>
      </c>
      <c r="FT143" s="43">
        <f t="shared" si="253"/>
        <v>0</v>
      </c>
      <c r="FU143" s="23">
        <f t="shared" si="254"/>
        <v>0</v>
      </c>
      <c r="FV143" s="21">
        <f t="shared" si="255"/>
        <v>0</v>
      </c>
    </row>
    <row r="144" spans="1:178">
      <c r="A144" s="4" t="str">
        <f t="shared" si="172"/>
        <v/>
      </c>
      <c r="B144" s="33"/>
      <c r="C144" s="33"/>
      <c r="D144" s="33"/>
      <c r="E144" s="33"/>
      <c r="F144" s="33"/>
      <c r="G144" s="11" t="str">
        <f t="shared" si="139"/>
        <v/>
      </c>
      <c r="H144" s="3" t="str">
        <f t="shared" si="173"/>
        <v/>
      </c>
      <c r="I144" s="3" t="str">
        <f t="shared" si="140"/>
        <v/>
      </c>
      <c r="J144" s="3" t="str">
        <f t="shared" si="174"/>
        <v/>
      </c>
      <c r="K144" s="3" t="str">
        <f t="shared" si="141"/>
        <v/>
      </c>
      <c r="L144" s="2" t="str">
        <f t="shared" si="142"/>
        <v/>
      </c>
      <c r="M144" s="8" t="str">
        <f t="shared" si="175"/>
        <v/>
      </c>
      <c r="N144" s="8" t="str">
        <f t="shared" si="143"/>
        <v/>
      </c>
      <c r="O144" s="8" t="str">
        <f t="shared" si="176"/>
        <v/>
      </c>
      <c r="P144" s="8" t="str">
        <f t="shared" si="144"/>
        <v/>
      </c>
      <c r="Q144" s="2" t="str">
        <f t="shared" si="145"/>
        <v/>
      </c>
      <c r="R144" s="3" t="str">
        <f t="shared" si="146"/>
        <v/>
      </c>
      <c r="S144" s="3" t="str">
        <f t="shared" si="147"/>
        <v/>
      </c>
      <c r="T144" s="3" t="str">
        <f t="shared" si="177"/>
        <v/>
      </c>
      <c r="U144" s="8" t="str">
        <f t="shared" si="148"/>
        <v/>
      </c>
      <c r="V144" s="2" t="str">
        <f t="shared" si="149"/>
        <v/>
      </c>
      <c r="W144" s="2" t="str">
        <f t="shared" si="150"/>
        <v/>
      </c>
      <c r="X144" s="2" t="str">
        <f t="shared" si="256"/>
        <v/>
      </c>
      <c r="Y144" s="2" t="str">
        <f t="shared" si="151"/>
        <v/>
      </c>
      <c r="Z144" s="46" t="str">
        <f t="shared" si="178"/>
        <v/>
      </c>
      <c r="AA144" s="46" t="str">
        <f t="shared" si="179"/>
        <v/>
      </c>
      <c r="AB144" s="47"/>
      <c r="AC144" s="46" t="str">
        <f t="shared" si="180"/>
        <v/>
      </c>
      <c r="AD144" s="47" t="str">
        <f t="shared" si="181"/>
        <v/>
      </c>
      <c r="AE144" s="48" t="str">
        <f t="shared" si="182"/>
        <v/>
      </c>
      <c r="AF144" s="49" t="str">
        <f t="shared" si="265"/>
        <v/>
      </c>
      <c r="AG144" s="49" t="str">
        <f t="shared" si="265"/>
        <v/>
      </c>
      <c r="AH144" s="49" t="str">
        <f t="shared" si="265"/>
        <v/>
      </c>
      <c r="AI144" s="47" t="str">
        <f t="shared" si="265"/>
        <v/>
      </c>
      <c r="AJ144" s="47" t="str">
        <f t="shared" si="265"/>
        <v/>
      </c>
      <c r="AK144" s="46" t="str">
        <f t="shared" si="265"/>
        <v/>
      </c>
      <c r="AL144" s="47"/>
      <c r="AM144" s="53" t="str">
        <f t="shared" si="183"/>
        <v/>
      </c>
      <c r="AN144" s="50" t="str">
        <f t="shared" si="184"/>
        <v/>
      </c>
      <c r="AO144" s="51"/>
      <c r="AP144" s="52" t="str">
        <f t="shared" si="185"/>
        <v/>
      </c>
      <c r="AQ144" s="52" t="str">
        <f t="shared" si="186"/>
        <v/>
      </c>
      <c r="AR144" s="47">
        <f t="shared" si="187"/>
        <v>0</v>
      </c>
      <c r="AS144" s="53" t="str">
        <f t="shared" si="188"/>
        <v/>
      </c>
      <c r="AT144" s="52" t="str">
        <f t="shared" si="189"/>
        <v/>
      </c>
      <c r="AU144" s="9" t="str">
        <f t="shared" si="190"/>
        <v/>
      </c>
      <c r="AV144" s="9" t="str">
        <f t="shared" si="191"/>
        <v/>
      </c>
      <c r="AW144" s="12" t="str">
        <f t="shared" si="192"/>
        <v/>
      </c>
      <c r="AX144" s="9" t="str">
        <f t="shared" si="193"/>
        <v/>
      </c>
      <c r="AY144" s="12" t="str">
        <f t="shared" si="194"/>
        <v/>
      </c>
      <c r="AZ144" s="10" t="str">
        <f t="shared" si="195"/>
        <v/>
      </c>
      <c r="BA144" s="10" t="str">
        <f t="shared" si="196"/>
        <v/>
      </c>
      <c r="BB144" s="10" t="str">
        <f t="shared" si="197"/>
        <v/>
      </c>
      <c r="BC144" s="10" t="str">
        <f t="shared" si="198"/>
        <v/>
      </c>
      <c r="BD144" s="10" t="str">
        <f t="shared" si="199"/>
        <v/>
      </c>
      <c r="BE144" s="12" t="str">
        <f t="shared" si="200"/>
        <v/>
      </c>
      <c r="BF144" s="9" t="str">
        <f t="shared" si="201"/>
        <v/>
      </c>
      <c r="BG144" s="9" t="str">
        <f t="shared" si="202"/>
        <v/>
      </c>
      <c r="BH144" s="7" t="str">
        <f t="shared" si="203"/>
        <v/>
      </c>
      <c r="BI144" s="7" t="str">
        <f t="shared" si="204"/>
        <v/>
      </c>
      <c r="BJ144" s="12" t="str">
        <f t="shared" si="205"/>
        <v/>
      </c>
      <c r="BK144" s="80" t="str">
        <f t="shared" si="206"/>
        <v/>
      </c>
      <c r="BL144" s="7" t="str">
        <f t="shared" si="207"/>
        <v/>
      </c>
      <c r="BM144" s="7" t="str">
        <f t="shared" si="257"/>
        <v/>
      </c>
      <c r="BN144" s="12" t="str">
        <f t="shared" si="208"/>
        <v/>
      </c>
      <c r="BO144" s="9" t="str">
        <f t="shared" si="209"/>
        <v/>
      </c>
      <c r="BP144" s="2" t="str">
        <f t="shared" si="210"/>
        <v/>
      </c>
      <c r="BQ144" s="2" t="str">
        <f t="shared" si="211"/>
        <v/>
      </c>
      <c r="BR144" s="20" t="str">
        <f t="shared" si="264"/>
        <v/>
      </c>
      <c r="BS144" s="20" t="str">
        <f t="shared" si="264"/>
        <v/>
      </c>
      <c r="BT144" s="20" t="str">
        <f t="shared" si="264"/>
        <v/>
      </c>
      <c r="BU144" s="86" t="str">
        <f t="shared" si="212"/>
        <v/>
      </c>
      <c r="BV144" s="86" t="str">
        <f t="shared" si="213"/>
        <v/>
      </c>
      <c r="BW144" s="20" t="str">
        <f t="shared" si="264"/>
        <v/>
      </c>
      <c r="BX144" s="86" t="str">
        <f t="shared" si="264"/>
        <v/>
      </c>
      <c r="BY144" s="86" t="str">
        <f t="shared" si="264"/>
        <v/>
      </c>
      <c r="BZ144" s="86" t="str">
        <f t="shared" si="264"/>
        <v/>
      </c>
      <c r="CA144" s="86" t="str">
        <f t="shared" si="264"/>
        <v/>
      </c>
      <c r="CB144" s="86" t="str">
        <f t="shared" si="264"/>
        <v/>
      </c>
      <c r="CC144" s="86" t="str">
        <f t="shared" si="264"/>
        <v/>
      </c>
      <c r="CD144" s="86" t="str">
        <f t="shared" si="264"/>
        <v/>
      </c>
      <c r="CE144" s="20" t="str">
        <f t="shared" si="258"/>
        <v/>
      </c>
      <c r="CF144" s="14" t="str">
        <f t="shared" si="214"/>
        <v/>
      </c>
      <c r="CG144" s="14" t="str">
        <f t="shared" si="215"/>
        <v/>
      </c>
      <c r="CH144" s="8">
        <f t="shared" si="216"/>
        <v>0</v>
      </c>
      <c r="CI144" s="9" t="str">
        <f t="shared" si="217"/>
        <v/>
      </c>
      <c r="CJ144" s="9" t="str">
        <f t="shared" si="218"/>
        <v/>
      </c>
      <c r="CK144" s="9" t="str">
        <f t="shared" si="219"/>
        <v/>
      </c>
      <c r="CL144" s="9" t="str">
        <f t="shared" si="220"/>
        <v/>
      </c>
      <c r="CM144" s="9" t="str">
        <f t="shared" si="221"/>
        <v/>
      </c>
      <c r="CN144" s="9" t="str">
        <f t="shared" si="222"/>
        <v/>
      </c>
      <c r="CO144" s="9" t="str">
        <f t="shared" si="262"/>
        <v/>
      </c>
      <c r="CP144" s="9" t="str">
        <f t="shared" si="262"/>
        <v/>
      </c>
      <c r="CQ144" s="9" t="str">
        <f t="shared" si="262"/>
        <v/>
      </c>
      <c r="CR144" s="9" t="str">
        <f t="shared" si="262"/>
        <v/>
      </c>
      <c r="CS144" s="9" t="str">
        <f t="shared" si="262"/>
        <v/>
      </c>
      <c r="CT144" s="9" t="str">
        <f t="shared" si="262"/>
        <v/>
      </c>
      <c r="CU144" s="9" t="str">
        <f t="shared" si="262"/>
        <v/>
      </c>
      <c r="CV144" s="9" t="str">
        <f t="shared" si="224"/>
        <v/>
      </c>
      <c r="CW144" s="9" t="str">
        <f t="shared" si="263"/>
        <v/>
      </c>
      <c r="CX144" s="9" t="str">
        <f t="shared" si="263"/>
        <v/>
      </c>
      <c r="CY144" s="9" t="str">
        <f t="shared" si="263"/>
        <v/>
      </c>
      <c r="CZ144" s="9" t="str">
        <f t="shared" si="263"/>
        <v/>
      </c>
      <c r="DA144" s="9" t="str">
        <f t="shared" si="263"/>
        <v/>
      </c>
      <c r="DB144" s="9" t="str">
        <f t="shared" si="263"/>
        <v/>
      </c>
      <c r="DC144" s="9" t="str">
        <f t="shared" si="263"/>
        <v/>
      </c>
      <c r="DD144" s="2" t="str">
        <f t="shared" si="226"/>
        <v/>
      </c>
      <c r="DE144" s="2" t="str">
        <f t="shared" si="227"/>
        <v/>
      </c>
      <c r="DF144" s="2" t="str">
        <f t="shared" si="228"/>
        <v/>
      </c>
      <c r="DG144" s="2" t="str">
        <f t="shared" si="229"/>
        <v/>
      </c>
      <c r="DH144" s="2" t="str">
        <f t="shared" si="230"/>
        <v/>
      </c>
      <c r="DI144" s="2" t="str">
        <f t="shared" si="231"/>
        <v/>
      </c>
      <c r="DJ144" s="2" t="str">
        <f t="shared" si="232"/>
        <v/>
      </c>
      <c r="DK144" s="2" t="str">
        <f t="shared" si="233"/>
        <v/>
      </c>
      <c r="DL144" s="16" t="str">
        <f t="shared" si="234"/>
        <v/>
      </c>
      <c r="DM144" s="16" t="str">
        <f t="shared" si="235"/>
        <v/>
      </c>
      <c r="DN144" s="16" t="str">
        <f t="shared" si="236"/>
        <v/>
      </c>
      <c r="DO144" s="72" t="str">
        <f t="shared" si="237"/>
        <v/>
      </c>
      <c r="DP144" s="16" t="str">
        <f t="shared" si="238"/>
        <v/>
      </c>
      <c r="DQ144" s="16" t="str">
        <f t="shared" si="239"/>
        <v/>
      </c>
      <c r="DR144" s="2" t="str">
        <f t="shared" si="240"/>
        <v/>
      </c>
      <c r="DS144" s="2" t="str">
        <f t="shared" si="241"/>
        <v/>
      </c>
      <c r="DT144" s="2" t="str">
        <f t="shared" si="242"/>
        <v/>
      </c>
      <c r="DU144" s="2" t="str">
        <f t="shared" si="243"/>
        <v/>
      </c>
      <c r="DV144" s="15"/>
      <c r="DW144" s="17"/>
      <c r="DX144" s="17"/>
      <c r="DY144" s="47" t="str">
        <f t="shared" si="261"/>
        <v/>
      </c>
      <c r="DZ144" s="47" t="str">
        <f t="shared" si="261"/>
        <v/>
      </c>
      <c r="EA144" s="47" t="str">
        <f t="shared" si="261"/>
        <v/>
      </c>
      <c r="EB144" s="47" t="str">
        <f t="shared" si="261"/>
        <v/>
      </c>
      <c r="EC144" s="49" t="str">
        <f t="shared" si="261"/>
        <v/>
      </c>
      <c r="ED144" s="49" t="str">
        <f t="shared" si="261"/>
        <v/>
      </c>
      <c r="EE144" s="47" t="str">
        <f t="shared" si="261"/>
        <v/>
      </c>
      <c r="EF144" s="47" t="str">
        <f t="shared" si="261"/>
        <v/>
      </c>
      <c r="EG144" s="47" t="str">
        <f t="shared" si="261"/>
        <v/>
      </c>
      <c r="EH144" s="6">
        <f t="shared" si="153"/>
        <v>0</v>
      </c>
      <c r="EI144" s="6">
        <f t="shared" si="154"/>
        <v>0</v>
      </c>
      <c r="EJ144" s="2" t="str">
        <f t="shared" si="155"/>
        <v/>
      </c>
      <c r="EK144" s="2" t="str">
        <f t="shared" si="156"/>
        <v/>
      </c>
      <c r="EL144" s="2" t="str">
        <f t="shared" si="260"/>
        <v/>
      </c>
      <c r="EM144" s="2" t="str">
        <f t="shared" si="157"/>
        <v/>
      </c>
      <c r="EN144" s="2" t="str">
        <f t="shared" si="158"/>
        <v/>
      </c>
      <c r="EO144" s="2">
        <f t="shared" si="159"/>
        <v>0</v>
      </c>
      <c r="EP144" s="2">
        <f t="shared" si="244"/>
        <v>0</v>
      </c>
      <c r="EQ144" s="2"/>
      <c r="ER144" s="2"/>
      <c r="ES144" s="2"/>
      <c r="ET144" s="2"/>
      <c r="EU144" s="2"/>
      <c r="EV144" s="2"/>
      <c r="EW144" s="2">
        <f t="shared" si="160"/>
        <v>0</v>
      </c>
      <c r="EX144" s="2">
        <f t="shared" si="161"/>
        <v>0</v>
      </c>
      <c r="EY144" s="2">
        <f t="shared" si="245"/>
        <v>0</v>
      </c>
      <c r="EZ144" s="2">
        <f t="shared" si="162"/>
        <v>0</v>
      </c>
      <c r="FA144" s="2">
        <f t="shared" si="163"/>
        <v>0</v>
      </c>
      <c r="FB144" s="59"/>
      <c r="FC144" s="2">
        <f t="shared" si="164"/>
        <v>0</v>
      </c>
      <c r="FD144" s="2">
        <f t="shared" si="246"/>
        <v>0</v>
      </c>
      <c r="FE144" s="3">
        <f t="shared" si="259"/>
        <v>0</v>
      </c>
      <c r="FF144" s="3">
        <f t="shared" si="247"/>
        <v>0</v>
      </c>
      <c r="FG144" s="3">
        <f t="shared" si="248"/>
        <v>0</v>
      </c>
      <c r="FH144" s="3">
        <f t="shared" si="165"/>
        <v>0</v>
      </c>
      <c r="FI144" s="67">
        <f t="shared" si="166"/>
        <v>0</v>
      </c>
      <c r="FJ144" s="3">
        <f t="shared" si="167"/>
        <v>0</v>
      </c>
      <c r="FK144" s="3">
        <f t="shared" si="168"/>
        <v>0</v>
      </c>
      <c r="FL144" s="3">
        <f t="shared" si="249"/>
        <v>0</v>
      </c>
      <c r="FM144" s="3">
        <f t="shared" si="250"/>
        <v>0</v>
      </c>
      <c r="FN144" s="3">
        <f t="shared" si="251"/>
        <v>0</v>
      </c>
      <c r="FO144" s="2">
        <f t="shared" si="169"/>
        <v>0</v>
      </c>
      <c r="FP144" s="2">
        <f t="shared" si="170"/>
        <v>0</v>
      </c>
      <c r="FQ144" s="2">
        <f t="shared" si="252"/>
        <v>0</v>
      </c>
      <c r="FR144" s="6" t="str">
        <f>IF(A144=1,1,IF(DW144="","",COUNTA($DW$31:DW144)+1))</f>
        <v/>
      </c>
      <c r="FS144" s="6" t="str">
        <f t="shared" si="171"/>
        <v/>
      </c>
      <c r="FT144" s="43">
        <f t="shared" si="253"/>
        <v>0</v>
      </c>
      <c r="FU144" s="23">
        <f t="shared" si="254"/>
        <v>0</v>
      </c>
      <c r="FV144" s="21">
        <f t="shared" si="255"/>
        <v>0</v>
      </c>
    </row>
    <row r="145" spans="1:178">
      <c r="A145" s="4" t="str">
        <f t="shared" si="172"/>
        <v/>
      </c>
      <c r="B145" s="33"/>
      <c r="C145" s="33"/>
      <c r="D145" s="33"/>
      <c r="E145" s="33"/>
      <c r="F145" s="33"/>
      <c r="G145" s="11" t="str">
        <f t="shared" si="139"/>
        <v/>
      </c>
      <c r="H145" s="3" t="str">
        <f t="shared" si="173"/>
        <v/>
      </c>
      <c r="I145" s="3" t="str">
        <f t="shared" si="140"/>
        <v/>
      </c>
      <c r="J145" s="3" t="str">
        <f t="shared" si="174"/>
        <v/>
      </c>
      <c r="K145" s="3" t="str">
        <f t="shared" si="141"/>
        <v/>
      </c>
      <c r="L145" s="2" t="str">
        <f t="shared" si="142"/>
        <v/>
      </c>
      <c r="M145" s="8" t="str">
        <f t="shared" si="175"/>
        <v/>
      </c>
      <c r="N145" s="8" t="str">
        <f t="shared" si="143"/>
        <v/>
      </c>
      <c r="O145" s="8" t="str">
        <f t="shared" si="176"/>
        <v/>
      </c>
      <c r="P145" s="8" t="str">
        <f t="shared" si="144"/>
        <v/>
      </c>
      <c r="Q145" s="2" t="str">
        <f t="shared" si="145"/>
        <v/>
      </c>
      <c r="R145" s="3" t="str">
        <f t="shared" si="146"/>
        <v/>
      </c>
      <c r="S145" s="3" t="str">
        <f t="shared" si="147"/>
        <v/>
      </c>
      <c r="T145" s="3" t="str">
        <f t="shared" si="177"/>
        <v/>
      </c>
      <c r="U145" s="8" t="str">
        <f t="shared" si="148"/>
        <v/>
      </c>
      <c r="V145" s="2" t="str">
        <f t="shared" si="149"/>
        <v/>
      </c>
      <c r="W145" s="2" t="str">
        <f t="shared" si="150"/>
        <v/>
      </c>
      <c r="X145" s="2" t="str">
        <f t="shared" si="256"/>
        <v/>
      </c>
      <c r="Y145" s="2" t="str">
        <f t="shared" si="151"/>
        <v/>
      </c>
      <c r="Z145" s="46" t="str">
        <f t="shared" si="178"/>
        <v/>
      </c>
      <c r="AA145" s="46" t="str">
        <f t="shared" si="179"/>
        <v/>
      </c>
      <c r="AB145" s="47"/>
      <c r="AC145" s="46" t="str">
        <f t="shared" si="180"/>
        <v/>
      </c>
      <c r="AD145" s="47" t="str">
        <f t="shared" si="181"/>
        <v/>
      </c>
      <c r="AE145" s="48" t="str">
        <f t="shared" si="182"/>
        <v/>
      </c>
      <c r="AF145" s="49" t="str">
        <f t="shared" si="265"/>
        <v/>
      </c>
      <c r="AG145" s="49" t="str">
        <f t="shared" si="265"/>
        <v/>
      </c>
      <c r="AH145" s="49" t="str">
        <f t="shared" si="265"/>
        <v/>
      </c>
      <c r="AI145" s="47" t="str">
        <f t="shared" si="265"/>
        <v/>
      </c>
      <c r="AJ145" s="47" t="str">
        <f t="shared" si="265"/>
        <v/>
      </c>
      <c r="AK145" s="46" t="str">
        <f t="shared" si="265"/>
        <v/>
      </c>
      <c r="AL145" s="47"/>
      <c r="AM145" s="53" t="str">
        <f t="shared" si="183"/>
        <v/>
      </c>
      <c r="AN145" s="50" t="str">
        <f t="shared" si="184"/>
        <v/>
      </c>
      <c r="AO145" s="51"/>
      <c r="AP145" s="52" t="str">
        <f t="shared" si="185"/>
        <v/>
      </c>
      <c r="AQ145" s="52" t="str">
        <f t="shared" si="186"/>
        <v/>
      </c>
      <c r="AR145" s="47">
        <f t="shared" si="187"/>
        <v>0</v>
      </c>
      <c r="AS145" s="53" t="str">
        <f t="shared" si="188"/>
        <v/>
      </c>
      <c r="AT145" s="52" t="str">
        <f t="shared" si="189"/>
        <v/>
      </c>
      <c r="AU145" s="9" t="str">
        <f t="shared" si="190"/>
        <v/>
      </c>
      <c r="AV145" s="9" t="str">
        <f t="shared" si="191"/>
        <v/>
      </c>
      <c r="AW145" s="12" t="str">
        <f t="shared" si="192"/>
        <v/>
      </c>
      <c r="AX145" s="9" t="str">
        <f t="shared" si="193"/>
        <v/>
      </c>
      <c r="AY145" s="12" t="str">
        <f t="shared" si="194"/>
        <v/>
      </c>
      <c r="AZ145" s="10" t="str">
        <f t="shared" si="195"/>
        <v/>
      </c>
      <c r="BA145" s="10" t="str">
        <f t="shared" si="196"/>
        <v/>
      </c>
      <c r="BB145" s="10" t="str">
        <f t="shared" si="197"/>
        <v/>
      </c>
      <c r="BC145" s="10" t="str">
        <f t="shared" si="198"/>
        <v/>
      </c>
      <c r="BD145" s="10" t="str">
        <f t="shared" si="199"/>
        <v/>
      </c>
      <c r="BE145" s="12" t="str">
        <f t="shared" si="200"/>
        <v/>
      </c>
      <c r="BF145" s="9" t="str">
        <f t="shared" si="201"/>
        <v/>
      </c>
      <c r="BG145" s="9" t="str">
        <f t="shared" si="202"/>
        <v/>
      </c>
      <c r="BH145" s="7" t="str">
        <f t="shared" si="203"/>
        <v/>
      </c>
      <c r="BI145" s="7" t="str">
        <f t="shared" si="204"/>
        <v/>
      </c>
      <c r="BJ145" s="12" t="str">
        <f t="shared" si="205"/>
        <v/>
      </c>
      <c r="BK145" s="80" t="str">
        <f t="shared" si="206"/>
        <v/>
      </c>
      <c r="BL145" s="7" t="str">
        <f t="shared" si="207"/>
        <v/>
      </c>
      <c r="BM145" s="7" t="str">
        <f t="shared" si="257"/>
        <v/>
      </c>
      <c r="BN145" s="12" t="str">
        <f t="shared" si="208"/>
        <v/>
      </c>
      <c r="BO145" s="9" t="str">
        <f t="shared" si="209"/>
        <v/>
      </c>
      <c r="BP145" s="2" t="str">
        <f t="shared" si="210"/>
        <v/>
      </c>
      <c r="BQ145" s="2" t="str">
        <f t="shared" si="211"/>
        <v/>
      </c>
      <c r="BR145" s="20" t="str">
        <f t="shared" si="264"/>
        <v/>
      </c>
      <c r="BS145" s="20" t="str">
        <f t="shared" si="264"/>
        <v/>
      </c>
      <c r="BT145" s="20" t="str">
        <f t="shared" si="264"/>
        <v/>
      </c>
      <c r="BU145" s="86" t="str">
        <f t="shared" si="212"/>
        <v/>
      </c>
      <c r="BV145" s="86" t="str">
        <f t="shared" si="213"/>
        <v/>
      </c>
      <c r="BW145" s="20" t="str">
        <f t="shared" si="264"/>
        <v/>
      </c>
      <c r="BX145" s="86" t="str">
        <f t="shared" si="264"/>
        <v/>
      </c>
      <c r="BY145" s="86" t="str">
        <f t="shared" si="264"/>
        <v/>
      </c>
      <c r="BZ145" s="86" t="str">
        <f t="shared" si="264"/>
        <v/>
      </c>
      <c r="CA145" s="86" t="str">
        <f t="shared" si="264"/>
        <v/>
      </c>
      <c r="CB145" s="86" t="str">
        <f t="shared" si="264"/>
        <v/>
      </c>
      <c r="CC145" s="86" t="str">
        <f t="shared" si="264"/>
        <v/>
      </c>
      <c r="CD145" s="86" t="str">
        <f t="shared" si="264"/>
        <v/>
      </c>
      <c r="CE145" s="20" t="str">
        <f t="shared" si="258"/>
        <v/>
      </c>
      <c r="CF145" s="14" t="str">
        <f t="shared" si="214"/>
        <v/>
      </c>
      <c r="CG145" s="14" t="str">
        <f t="shared" si="215"/>
        <v/>
      </c>
      <c r="CH145" s="8">
        <f t="shared" si="216"/>
        <v>0</v>
      </c>
      <c r="CI145" s="9" t="str">
        <f t="shared" si="217"/>
        <v/>
      </c>
      <c r="CJ145" s="9" t="str">
        <f t="shared" si="218"/>
        <v/>
      </c>
      <c r="CK145" s="9" t="str">
        <f t="shared" si="219"/>
        <v/>
      </c>
      <c r="CL145" s="9" t="str">
        <f t="shared" si="220"/>
        <v/>
      </c>
      <c r="CM145" s="9" t="str">
        <f t="shared" si="221"/>
        <v/>
      </c>
      <c r="CN145" s="9" t="str">
        <f t="shared" si="222"/>
        <v/>
      </c>
      <c r="CO145" s="9" t="str">
        <f t="shared" si="262"/>
        <v/>
      </c>
      <c r="CP145" s="9" t="str">
        <f t="shared" si="262"/>
        <v/>
      </c>
      <c r="CQ145" s="9" t="str">
        <f t="shared" si="262"/>
        <v/>
      </c>
      <c r="CR145" s="9" t="str">
        <f t="shared" si="262"/>
        <v/>
      </c>
      <c r="CS145" s="9" t="str">
        <f t="shared" si="262"/>
        <v/>
      </c>
      <c r="CT145" s="9" t="str">
        <f t="shared" si="262"/>
        <v/>
      </c>
      <c r="CU145" s="9" t="str">
        <f t="shared" si="262"/>
        <v/>
      </c>
      <c r="CV145" s="9" t="str">
        <f t="shared" si="224"/>
        <v/>
      </c>
      <c r="CW145" s="9" t="str">
        <f t="shared" si="263"/>
        <v/>
      </c>
      <c r="CX145" s="9" t="str">
        <f t="shared" si="263"/>
        <v/>
      </c>
      <c r="CY145" s="9" t="str">
        <f t="shared" si="263"/>
        <v/>
      </c>
      <c r="CZ145" s="9" t="str">
        <f t="shared" si="263"/>
        <v/>
      </c>
      <c r="DA145" s="9" t="str">
        <f t="shared" si="263"/>
        <v/>
      </c>
      <c r="DB145" s="9" t="str">
        <f t="shared" si="263"/>
        <v/>
      </c>
      <c r="DC145" s="9" t="str">
        <f t="shared" si="263"/>
        <v/>
      </c>
      <c r="DD145" s="2" t="str">
        <f t="shared" si="226"/>
        <v/>
      </c>
      <c r="DE145" s="2" t="str">
        <f t="shared" si="227"/>
        <v/>
      </c>
      <c r="DF145" s="2" t="str">
        <f t="shared" si="228"/>
        <v/>
      </c>
      <c r="DG145" s="2" t="str">
        <f t="shared" si="229"/>
        <v/>
      </c>
      <c r="DH145" s="2" t="str">
        <f t="shared" si="230"/>
        <v/>
      </c>
      <c r="DI145" s="2" t="str">
        <f t="shared" si="231"/>
        <v/>
      </c>
      <c r="DJ145" s="2" t="str">
        <f t="shared" si="232"/>
        <v/>
      </c>
      <c r="DK145" s="2" t="str">
        <f t="shared" si="233"/>
        <v/>
      </c>
      <c r="DL145" s="16" t="str">
        <f t="shared" si="234"/>
        <v/>
      </c>
      <c r="DM145" s="16" t="str">
        <f t="shared" si="235"/>
        <v/>
      </c>
      <c r="DN145" s="16" t="str">
        <f t="shared" si="236"/>
        <v/>
      </c>
      <c r="DO145" s="72" t="str">
        <f t="shared" si="237"/>
        <v/>
      </c>
      <c r="DP145" s="16" t="str">
        <f t="shared" si="238"/>
        <v/>
      </c>
      <c r="DQ145" s="16" t="str">
        <f t="shared" si="239"/>
        <v/>
      </c>
      <c r="DR145" s="2" t="str">
        <f t="shared" si="240"/>
        <v/>
      </c>
      <c r="DS145" s="2" t="str">
        <f t="shared" si="241"/>
        <v/>
      </c>
      <c r="DT145" s="2" t="str">
        <f t="shared" si="242"/>
        <v/>
      </c>
      <c r="DU145" s="2" t="str">
        <f t="shared" si="243"/>
        <v/>
      </c>
      <c r="DV145" s="15"/>
      <c r="DW145" s="17"/>
      <c r="DX145" s="17"/>
      <c r="DY145" s="47" t="str">
        <f t="shared" si="261"/>
        <v/>
      </c>
      <c r="DZ145" s="47" t="str">
        <f t="shared" si="261"/>
        <v/>
      </c>
      <c r="EA145" s="47" t="str">
        <f t="shared" si="261"/>
        <v/>
      </c>
      <c r="EB145" s="47" t="str">
        <f t="shared" si="261"/>
        <v/>
      </c>
      <c r="EC145" s="49" t="str">
        <f t="shared" si="261"/>
        <v/>
      </c>
      <c r="ED145" s="49" t="str">
        <f t="shared" si="261"/>
        <v/>
      </c>
      <c r="EE145" s="47" t="str">
        <f t="shared" si="261"/>
        <v/>
      </c>
      <c r="EF145" s="47" t="str">
        <f t="shared" si="261"/>
        <v/>
      </c>
      <c r="EG145" s="47" t="str">
        <f t="shared" si="261"/>
        <v/>
      </c>
      <c r="EH145" s="6">
        <f t="shared" si="153"/>
        <v>0</v>
      </c>
      <c r="EI145" s="6">
        <f t="shared" si="154"/>
        <v>0</v>
      </c>
      <c r="EJ145" s="2" t="str">
        <f t="shared" si="155"/>
        <v/>
      </c>
      <c r="EK145" s="2" t="str">
        <f t="shared" si="156"/>
        <v/>
      </c>
      <c r="EL145" s="2" t="str">
        <f t="shared" si="260"/>
        <v/>
      </c>
      <c r="EM145" s="2" t="str">
        <f t="shared" si="157"/>
        <v/>
      </c>
      <c r="EN145" s="2" t="str">
        <f t="shared" si="158"/>
        <v/>
      </c>
      <c r="EO145" s="2">
        <f t="shared" si="159"/>
        <v>0</v>
      </c>
      <c r="EP145" s="2">
        <f t="shared" si="244"/>
        <v>0</v>
      </c>
      <c r="EQ145" s="2"/>
      <c r="ER145" s="2"/>
      <c r="ES145" s="2"/>
      <c r="ET145" s="2"/>
      <c r="EU145" s="2"/>
      <c r="EV145" s="2"/>
      <c r="EW145" s="2">
        <f t="shared" si="160"/>
        <v>0</v>
      </c>
      <c r="EX145" s="2">
        <f t="shared" si="161"/>
        <v>0</v>
      </c>
      <c r="EY145" s="2">
        <f t="shared" si="245"/>
        <v>0</v>
      </c>
      <c r="EZ145" s="2">
        <f t="shared" si="162"/>
        <v>0</v>
      </c>
      <c r="FA145" s="2">
        <f t="shared" si="163"/>
        <v>0</v>
      </c>
      <c r="FB145" s="59"/>
      <c r="FC145" s="2">
        <f t="shared" si="164"/>
        <v>0</v>
      </c>
      <c r="FD145" s="2">
        <f t="shared" si="246"/>
        <v>0</v>
      </c>
      <c r="FE145" s="3">
        <f t="shared" si="259"/>
        <v>0</v>
      </c>
      <c r="FF145" s="3">
        <f t="shared" si="247"/>
        <v>0</v>
      </c>
      <c r="FG145" s="3">
        <f t="shared" si="248"/>
        <v>0</v>
      </c>
      <c r="FH145" s="3">
        <f t="shared" si="165"/>
        <v>0</v>
      </c>
      <c r="FI145" s="67">
        <f t="shared" si="166"/>
        <v>0</v>
      </c>
      <c r="FJ145" s="3">
        <f t="shared" si="167"/>
        <v>0</v>
      </c>
      <c r="FK145" s="3">
        <f t="shared" si="168"/>
        <v>0</v>
      </c>
      <c r="FL145" s="3">
        <f t="shared" si="249"/>
        <v>0</v>
      </c>
      <c r="FM145" s="3">
        <f t="shared" si="250"/>
        <v>0</v>
      </c>
      <c r="FN145" s="3">
        <f t="shared" si="251"/>
        <v>0</v>
      </c>
      <c r="FO145" s="2">
        <f t="shared" si="169"/>
        <v>0</v>
      </c>
      <c r="FP145" s="2">
        <f t="shared" si="170"/>
        <v>0</v>
      </c>
      <c r="FQ145" s="2">
        <f t="shared" si="252"/>
        <v>0</v>
      </c>
      <c r="FR145" s="6" t="str">
        <f>IF(A145=1,1,IF(DW145="","",COUNTA($DW$31:DW145)+1))</f>
        <v/>
      </c>
      <c r="FS145" s="6" t="str">
        <f t="shared" si="171"/>
        <v/>
      </c>
      <c r="FT145" s="43">
        <f t="shared" si="253"/>
        <v>0</v>
      </c>
      <c r="FU145" s="23">
        <f t="shared" si="254"/>
        <v>0</v>
      </c>
      <c r="FV145" s="21">
        <f t="shared" si="255"/>
        <v>0</v>
      </c>
    </row>
    <row r="146" spans="1:178">
      <c r="A146" s="4" t="str">
        <f t="shared" si="172"/>
        <v/>
      </c>
      <c r="B146" s="33"/>
      <c r="C146" s="33"/>
      <c r="D146" s="33"/>
      <c r="E146" s="33"/>
      <c r="F146" s="33"/>
      <c r="G146" s="11" t="str">
        <f t="shared" si="139"/>
        <v/>
      </c>
      <c r="H146" s="3" t="str">
        <f t="shared" si="173"/>
        <v/>
      </c>
      <c r="I146" s="3" t="str">
        <f t="shared" si="140"/>
        <v/>
      </c>
      <c r="J146" s="3" t="str">
        <f t="shared" si="174"/>
        <v/>
      </c>
      <c r="K146" s="3" t="str">
        <f t="shared" si="141"/>
        <v/>
      </c>
      <c r="L146" s="2" t="str">
        <f t="shared" si="142"/>
        <v/>
      </c>
      <c r="M146" s="8" t="str">
        <f t="shared" si="175"/>
        <v/>
      </c>
      <c r="N146" s="8" t="str">
        <f t="shared" si="143"/>
        <v/>
      </c>
      <c r="O146" s="8" t="str">
        <f t="shared" si="176"/>
        <v/>
      </c>
      <c r="P146" s="8" t="str">
        <f t="shared" si="144"/>
        <v/>
      </c>
      <c r="Q146" s="2" t="str">
        <f t="shared" si="145"/>
        <v/>
      </c>
      <c r="R146" s="3" t="str">
        <f t="shared" si="146"/>
        <v/>
      </c>
      <c r="S146" s="3" t="str">
        <f t="shared" si="147"/>
        <v/>
      </c>
      <c r="T146" s="3" t="str">
        <f t="shared" si="177"/>
        <v/>
      </c>
      <c r="U146" s="8" t="str">
        <f t="shared" si="148"/>
        <v/>
      </c>
      <c r="V146" s="2" t="str">
        <f t="shared" si="149"/>
        <v/>
      </c>
      <c r="W146" s="2" t="str">
        <f t="shared" si="150"/>
        <v/>
      </c>
      <c r="X146" s="2" t="str">
        <f t="shared" si="256"/>
        <v/>
      </c>
      <c r="Y146" s="2" t="str">
        <f t="shared" si="151"/>
        <v/>
      </c>
      <c r="Z146" s="46" t="str">
        <f t="shared" si="178"/>
        <v/>
      </c>
      <c r="AA146" s="46" t="str">
        <f t="shared" si="179"/>
        <v/>
      </c>
      <c r="AB146" s="47"/>
      <c r="AC146" s="46" t="str">
        <f t="shared" si="180"/>
        <v/>
      </c>
      <c r="AD146" s="47" t="str">
        <f t="shared" si="181"/>
        <v/>
      </c>
      <c r="AE146" s="48" t="str">
        <f t="shared" si="182"/>
        <v/>
      </c>
      <c r="AF146" s="49" t="str">
        <f t="shared" si="265"/>
        <v/>
      </c>
      <c r="AG146" s="49" t="str">
        <f t="shared" si="265"/>
        <v/>
      </c>
      <c r="AH146" s="49" t="str">
        <f t="shared" si="265"/>
        <v/>
      </c>
      <c r="AI146" s="47" t="str">
        <f t="shared" si="265"/>
        <v/>
      </c>
      <c r="AJ146" s="47" t="str">
        <f t="shared" si="265"/>
        <v/>
      </c>
      <c r="AK146" s="46" t="str">
        <f t="shared" si="265"/>
        <v/>
      </c>
      <c r="AL146" s="47"/>
      <c r="AM146" s="53" t="str">
        <f t="shared" si="183"/>
        <v/>
      </c>
      <c r="AN146" s="50" t="str">
        <f t="shared" si="184"/>
        <v/>
      </c>
      <c r="AO146" s="51"/>
      <c r="AP146" s="52" t="str">
        <f t="shared" si="185"/>
        <v/>
      </c>
      <c r="AQ146" s="52" t="str">
        <f t="shared" si="186"/>
        <v/>
      </c>
      <c r="AR146" s="47">
        <f t="shared" si="187"/>
        <v>0</v>
      </c>
      <c r="AS146" s="53" t="str">
        <f t="shared" si="188"/>
        <v/>
      </c>
      <c r="AT146" s="52" t="str">
        <f t="shared" si="189"/>
        <v/>
      </c>
      <c r="AU146" s="9" t="str">
        <f t="shared" si="190"/>
        <v/>
      </c>
      <c r="AV146" s="9" t="str">
        <f t="shared" si="191"/>
        <v/>
      </c>
      <c r="AW146" s="12" t="str">
        <f t="shared" si="192"/>
        <v/>
      </c>
      <c r="AX146" s="9" t="str">
        <f t="shared" si="193"/>
        <v/>
      </c>
      <c r="AY146" s="12" t="str">
        <f t="shared" si="194"/>
        <v/>
      </c>
      <c r="AZ146" s="10" t="str">
        <f t="shared" si="195"/>
        <v/>
      </c>
      <c r="BA146" s="10" t="str">
        <f t="shared" si="196"/>
        <v/>
      </c>
      <c r="BB146" s="10" t="str">
        <f t="shared" si="197"/>
        <v/>
      </c>
      <c r="BC146" s="10" t="str">
        <f t="shared" si="198"/>
        <v/>
      </c>
      <c r="BD146" s="10" t="str">
        <f t="shared" si="199"/>
        <v/>
      </c>
      <c r="BE146" s="12" t="str">
        <f t="shared" si="200"/>
        <v/>
      </c>
      <c r="BF146" s="9" t="str">
        <f t="shared" si="201"/>
        <v/>
      </c>
      <c r="BG146" s="9" t="str">
        <f t="shared" si="202"/>
        <v/>
      </c>
      <c r="BH146" s="7" t="str">
        <f t="shared" si="203"/>
        <v/>
      </c>
      <c r="BI146" s="7" t="str">
        <f t="shared" si="204"/>
        <v/>
      </c>
      <c r="BJ146" s="12" t="str">
        <f t="shared" si="205"/>
        <v/>
      </c>
      <c r="BK146" s="80" t="str">
        <f t="shared" si="206"/>
        <v/>
      </c>
      <c r="BL146" s="7" t="str">
        <f t="shared" si="207"/>
        <v/>
      </c>
      <c r="BM146" s="7" t="str">
        <f t="shared" si="257"/>
        <v/>
      </c>
      <c r="BN146" s="12" t="str">
        <f t="shared" si="208"/>
        <v/>
      </c>
      <c r="BO146" s="9" t="str">
        <f t="shared" si="209"/>
        <v/>
      </c>
      <c r="BP146" s="2" t="str">
        <f t="shared" si="210"/>
        <v/>
      </c>
      <c r="BQ146" s="2" t="str">
        <f t="shared" si="211"/>
        <v/>
      </c>
      <c r="BR146" s="20" t="str">
        <f t="shared" si="264"/>
        <v/>
      </c>
      <c r="BS146" s="20" t="str">
        <f t="shared" si="264"/>
        <v/>
      </c>
      <c r="BT146" s="20" t="str">
        <f t="shared" si="264"/>
        <v/>
      </c>
      <c r="BU146" s="86" t="str">
        <f t="shared" si="212"/>
        <v/>
      </c>
      <c r="BV146" s="86" t="str">
        <f t="shared" si="213"/>
        <v/>
      </c>
      <c r="BW146" s="20" t="str">
        <f t="shared" si="264"/>
        <v/>
      </c>
      <c r="BX146" s="86" t="str">
        <f t="shared" si="264"/>
        <v/>
      </c>
      <c r="BY146" s="86" t="str">
        <f t="shared" si="264"/>
        <v/>
      </c>
      <c r="BZ146" s="86" t="str">
        <f t="shared" si="264"/>
        <v/>
      </c>
      <c r="CA146" s="86" t="str">
        <f t="shared" si="264"/>
        <v/>
      </c>
      <c r="CB146" s="86" t="str">
        <f t="shared" si="264"/>
        <v/>
      </c>
      <c r="CC146" s="86" t="str">
        <f t="shared" si="264"/>
        <v/>
      </c>
      <c r="CD146" s="86" t="str">
        <f t="shared" si="264"/>
        <v/>
      </c>
      <c r="CE146" s="20" t="str">
        <f t="shared" si="258"/>
        <v/>
      </c>
      <c r="CF146" s="14" t="str">
        <f t="shared" si="214"/>
        <v/>
      </c>
      <c r="CG146" s="14" t="str">
        <f t="shared" si="215"/>
        <v/>
      </c>
      <c r="CH146" s="8">
        <f t="shared" si="216"/>
        <v>0</v>
      </c>
      <c r="CI146" s="9" t="str">
        <f t="shared" si="217"/>
        <v/>
      </c>
      <c r="CJ146" s="9" t="str">
        <f t="shared" si="218"/>
        <v/>
      </c>
      <c r="CK146" s="9" t="str">
        <f t="shared" si="219"/>
        <v/>
      </c>
      <c r="CL146" s="9" t="str">
        <f t="shared" si="220"/>
        <v/>
      </c>
      <c r="CM146" s="9" t="str">
        <f t="shared" si="221"/>
        <v/>
      </c>
      <c r="CN146" s="9" t="str">
        <f t="shared" si="222"/>
        <v/>
      </c>
      <c r="CO146" s="9" t="str">
        <f t="shared" si="262"/>
        <v/>
      </c>
      <c r="CP146" s="9" t="str">
        <f t="shared" si="262"/>
        <v/>
      </c>
      <c r="CQ146" s="9" t="str">
        <f t="shared" si="262"/>
        <v/>
      </c>
      <c r="CR146" s="9" t="str">
        <f t="shared" si="262"/>
        <v/>
      </c>
      <c r="CS146" s="9" t="str">
        <f t="shared" si="262"/>
        <v/>
      </c>
      <c r="CT146" s="9" t="str">
        <f t="shared" si="262"/>
        <v/>
      </c>
      <c r="CU146" s="9" t="str">
        <f t="shared" si="262"/>
        <v/>
      </c>
      <c r="CV146" s="9" t="str">
        <f t="shared" si="224"/>
        <v/>
      </c>
      <c r="CW146" s="9" t="str">
        <f t="shared" si="263"/>
        <v/>
      </c>
      <c r="CX146" s="9" t="str">
        <f t="shared" si="263"/>
        <v/>
      </c>
      <c r="CY146" s="9" t="str">
        <f t="shared" si="263"/>
        <v/>
      </c>
      <c r="CZ146" s="9" t="str">
        <f t="shared" si="263"/>
        <v/>
      </c>
      <c r="DA146" s="9" t="str">
        <f t="shared" si="263"/>
        <v/>
      </c>
      <c r="DB146" s="9" t="str">
        <f t="shared" si="263"/>
        <v/>
      </c>
      <c r="DC146" s="9" t="str">
        <f t="shared" si="263"/>
        <v/>
      </c>
      <c r="DD146" s="2" t="str">
        <f t="shared" si="226"/>
        <v/>
      </c>
      <c r="DE146" s="2" t="str">
        <f t="shared" si="227"/>
        <v/>
      </c>
      <c r="DF146" s="2" t="str">
        <f t="shared" si="228"/>
        <v/>
      </c>
      <c r="DG146" s="2" t="str">
        <f t="shared" si="229"/>
        <v/>
      </c>
      <c r="DH146" s="2" t="str">
        <f t="shared" si="230"/>
        <v/>
      </c>
      <c r="DI146" s="2" t="str">
        <f t="shared" si="231"/>
        <v/>
      </c>
      <c r="DJ146" s="2" t="str">
        <f t="shared" si="232"/>
        <v/>
      </c>
      <c r="DK146" s="2" t="str">
        <f t="shared" si="233"/>
        <v/>
      </c>
      <c r="DL146" s="16" t="str">
        <f t="shared" si="234"/>
        <v/>
      </c>
      <c r="DM146" s="16" t="str">
        <f t="shared" si="235"/>
        <v/>
      </c>
      <c r="DN146" s="16" t="str">
        <f t="shared" si="236"/>
        <v/>
      </c>
      <c r="DO146" s="72" t="str">
        <f t="shared" si="237"/>
        <v/>
      </c>
      <c r="DP146" s="16" t="str">
        <f t="shared" si="238"/>
        <v/>
      </c>
      <c r="DQ146" s="16" t="str">
        <f t="shared" si="239"/>
        <v/>
      </c>
      <c r="DR146" s="2" t="str">
        <f t="shared" si="240"/>
        <v/>
      </c>
      <c r="DS146" s="2" t="str">
        <f t="shared" si="241"/>
        <v/>
      </c>
      <c r="DT146" s="2" t="str">
        <f t="shared" si="242"/>
        <v/>
      </c>
      <c r="DU146" s="2" t="str">
        <f t="shared" si="243"/>
        <v/>
      </c>
      <c r="DV146" s="15"/>
      <c r="DW146" s="17"/>
      <c r="DX146" s="17"/>
      <c r="DY146" s="47" t="str">
        <f t="shared" si="261"/>
        <v/>
      </c>
      <c r="DZ146" s="47" t="str">
        <f t="shared" si="261"/>
        <v/>
      </c>
      <c r="EA146" s="47" t="str">
        <f t="shared" si="261"/>
        <v/>
      </c>
      <c r="EB146" s="47" t="str">
        <f t="shared" si="261"/>
        <v/>
      </c>
      <c r="EC146" s="49" t="str">
        <f t="shared" si="261"/>
        <v/>
      </c>
      <c r="ED146" s="49" t="str">
        <f t="shared" si="261"/>
        <v/>
      </c>
      <c r="EE146" s="47" t="str">
        <f t="shared" si="261"/>
        <v/>
      </c>
      <c r="EF146" s="47" t="str">
        <f t="shared" si="261"/>
        <v/>
      </c>
      <c r="EG146" s="47" t="str">
        <f t="shared" si="261"/>
        <v/>
      </c>
      <c r="EH146" s="6">
        <f t="shared" si="153"/>
        <v>0</v>
      </c>
      <c r="EI146" s="6">
        <f t="shared" si="154"/>
        <v>0</v>
      </c>
      <c r="EJ146" s="2" t="str">
        <f t="shared" si="155"/>
        <v/>
      </c>
      <c r="EK146" s="2" t="str">
        <f t="shared" si="156"/>
        <v/>
      </c>
      <c r="EL146" s="2" t="str">
        <f t="shared" si="260"/>
        <v/>
      </c>
      <c r="EM146" s="2" t="str">
        <f t="shared" si="157"/>
        <v/>
      </c>
      <c r="EN146" s="2" t="str">
        <f t="shared" si="158"/>
        <v/>
      </c>
      <c r="EO146" s="2">
        <f t="shared" si="159"/>
        <v>0</v>
      </c>
      <c r="EP146" s="2">
        <f t="shared" si="244"/>
        <v>0</v>
      </c>
      <c r="EQ146" s="2"/>
      <c r="ER146" s="2"/>
      <c r="ES146" s="2"/>
      <c r="ET146" s="2"/>
      <c r="EU146" s="2"/>
      <c r="EV146" s="2"/>
      <c r="EW146" s="2">
        <f t="shared" si="160"/>
        <v>0</v>
      </c>
      <c r="EX146" s="2">
        <f t="shared" si="161"/>
        <v>0</v>
      </c>
      <c r="EY146" s="2">
        <f t="shared" si="245"/>
        <v>0</v>
      </c>
      <c r="EZ146" s="2">
        <f t="shared" si="162"/>
        <v>0</v>
      </c>
      <c r="FA146" s="2">
        <f t="shared" si="163"/>
        <v>0</v>
      </c>
      <c r="FB146" s="59"/>
      <c r="FC146" s="2">
        <f t="shared" si="164"/>
        <v>0</v>
      </c>
      <c r="FD146" s="2">
        <f t="shared" si="246"/>
        <v>0</v>
      </c>
      <c r="FE146" s="3">
        <f t="shared" si="259"/>
        <v>0</v>
      </c>
      <c r="FF146" s="3">
        <f t="shared" si="247"/>
        <v>0</v>
      </c>
      <c r="FG146" s="3">
        <f t="shared" si="248"/>
        <v>0</v>
      </c>
      <c r="FH146" s="3">
        <f t="shared" si="165"/>
        <v>0</v>
      </c>
      <c r="FI146" s="67">
        <f t="shared" si="166"/>
        <v>0</v>
      </c>
      <c r="FJ146" s="3">
        <f t="shared" si="167"/>
        <v>0</v>
      </c>
      <c r="FK146" s="3">
        <f t="shared" si="168"/>
        <v>0</v>
      </c>
      <c r="FL146" s="3">
        <f t="shared" si="249"/>
        <v>0</v>
      </c>
      <c r="FM146" s="3">
        <f t="shared" si="250"/>
        <v>0</v>
      </c>
      <c r="FN146" s="3">
        <f t="shared" si="251"/>
        <v>0</v>
      </c>
      <c r="FO146" s="2">
        <f t="shared" si="169"/>
        <v>0</v>
      </c>
      <c r="FP146" s="2">
        <f t="shared" si="170"/>
        <v>0</v>
      </c>
      <c r="FQ146" s="2">
        <f t="shared" si="252"/>
        <v>0</v>
      </c>
      <c r="FR146" s="6" t="str">
        <f>IF(A146=1,1,IF(DW146="","",COUNTA($DW$31:DW146)+1))</f>
        <v/>
      </c>
      <c r="FS146" s="6" t="str">
        <f t="shared" si="171"/>
        <v/>
      </c>
      <c r="FT146" s="43">
        <f t="shared" si="253"/>
        <v>0</v>
      </c>
      <c r="FU146" s="23">
        <f t="shared" si="254"/>
        <v>0</v>
      </c>
      <c r="FV146" s="21">
        <f t="shared" si="255"/>
        <v>0</v>
      </c>
    </row>
    <row r="147" spans="1:178">
      <c r="A147" s="4" t="str">
        <f t="shared" si="172"/>
        <v/>
      </c>
      <c r="B147" s="33"/>
      <c r="C147" s="33"/>
      <c r="D147" s="33"/>
      <c r="E147" s="33"/>
      <c r="F147" s="33"/>
      <c r="G147" s="11" t="str">
        <f t="shared" si="139"/>
        <v/>
      </c>
      <c r="H147" s="3" t="str">
        <f t="shared" si="173"/>
        <v/>
      </c>
      <c r="I147" s="3" t="str">
        <f t="shared" si="140"/>
        <v/>
      </c>
      <c r="J147" s="3" t="str">
        <f t="shared" si="174"/>
        <v/>
      </c>
      <c r="K147" s="3" t="str">
        <f t="shared" si="141"/>
        <v/>
      </c>
      <c r="L147" s="2" t="str">
        <f t="shared" si="142"/>
        <v/>
      </c>
      <c r="M147" s="8" t="str">
        <f t="shared" si="175"/>
        <v/>
      </c>
      <c r="N147" s="8" t="str">
        <f t="shared" si="143"/>
        <v/>
      </c>
      <c r="O147" s="8" t="str">
        <f t="shared" si="176"/>
        <v/>
      </c>
      <c r="P147" s="8" t="str">
        <f t="shared" si="144"/>
        <v/>
      </c>
      <c r="Q147" s="2" t="str">
        <f t="shared" si="145"/>
        <v/>
      </c>
      <c r="R147" s="3" t="str">
        <f t="shared" si="146"/>
        <v/>
      </c>
      <c r="S147" s="3" t="str">
        <f t="shared" si="147"/>
        <v/>
      </c>
      <c r="T147" s="3" t="str">
        <f t="shared" si="177"/>
        <v/>
      </c>
      <c r="U147" s="8" t="str">
        <f t="shared" si="148"/>
        <v/>
      </c>
      <c r="V147" s="2" t="str">
        <f t="shared" si="149"/>
        <v/>
      </c>
      <c r="W147" s="2" t="str">
        <f t="shared" si="150"/>
        <v/>
      </c>
      <c r="X147" s="2" t="str">
        <f t="shared" si="256"/>
        <v/>
      </c>
      <c r="Y147" s="2" t="str">
        <f t="shared" si="151"/>
        <v/>
      </c>
      <c r="Z147" s="46" t="str">
        <f t="shared" si="178"/>
        <v/>
      </c>
      <c r="AA147" s="46" t="str">
        <f t="shared" si="179"/>
        <v/>
      </c>
      <c r="AB147" s="47"/>
      <c r="AC147" s="46" t="str">
        <f t="shared" si="180"/>
        <v/>
      </c>
      <c r="AD147" s="47" t="str">
        <f t="shared" si="181"/>
        <v/>
      </c>
      <c r="AE147" s="48" t="str">
        <f t="shared" si="182"/>
        <v/>
      </c>
      <c r="AF147" s="49" t="str">
        <f t="shared" si="265"/>
        <v/>
      </c>
      <c r="AG147" s="49" t="str">
        <f t="shared" si="265"/>
        <v/>
      </c>
      <c r="AH147" s="49" t="str">
        <f t="shared" si="265"/>
        <v/>
      </c>
      <c r="AI147" s="47" t="str">
        <f t="shared" si="265"/>
        <v/>
      </c>
      <c r="AJ147" s="47" t="str">
        <f t="shared" si="265"/>
        <v/>
      </c>
      <c r="AK147" s="46" t="str">
        <f t="shared" si="265"/>
        <v/>
      </c>
      <c r="AL147" s="47"/>
      <c r="AM147" s="53" t="str">
        <f t="shared" si="183"/>
        <v/>
      </c>
      <c r="AN147" s="50" t="str">
        <f t="shared" si="184"/>
        <v/>
      </c>
      <c r="AO147" s="51"/>
      <c r="AP147" s="52" t="str">
        <f t="shared" si="185"/>
        <v/>
      </c>
      <c r="AQ147" s="52" t="str">
        <f t="shared" si="186"/>
        <v/>
      </c>
      <c r="AR147" s="47">
        <f t="shared" si="187"/>
        <v>0</v>
      </c>
      <c r="AS147" s="53" t="str">
        <f t="shared" si="188"/>
        <v/>
      </c>
      <c r="AT147" s="52" t="str">
        <f t="shared" si="189"/>
        <v/>
      </c>
      <c r="AU147" s="9" t="str">
        <f t="shared" si="190"/>
        <v/>
      </c>
      <c r="AV147" s="9" t="str">
        <f t="shared" si="191"/>
        <v/>
      </c>
      <c r="AW147" s="12" t="str">
        <f t="shared" si="192"/>
        <v/>
      </c>
      <c r="AX147" s="9" t="str">
        <f t="shared" si="193"/>
        <v/>
      </c>
      <c r="AY147" s="12" t="str">
        <f t="shared" si="194"/>
        <v/>
      </c>
      <c r="AZ147" s="10" t="str">
        <f t="shared" si="195"/>
        <v/>
      </c>
      <c r="BA147" s="10" t="str">
        <f t="shared" si="196"/>
        <v/>
      </c>
      <c r="BB147" s="10" t="str">
        <f t="shared" si="197"/>
        <v/>
      </c>
      <c r="BC147" s="10" t="str">
        <f t="shared" si="198"/>
        <v/>
      </c>
      <c r="BD147" s="10" t="str">
        <f t="shared" si="199"/>
        <v/>
      </c>
      <c r="BE147" s="12" t="str">
        <f t="shared" si="200"/>
        <v/>
      </c>
      <c r="BF147" s="9" t="str">
        <f t="shared" si="201"/>
        <v/>
      </c>
      <c r="BG147" s="9" t="str">
        <f t="shared" si="202"/>
        <v/>
      </c>
      <c r="BH147" s="7" t="str">
        <f t="shared" si="203"/>
        <v/>
      </c>
      <c r="BI147" s="7" t="str">
        <f t="shared" si="204"/>
        <v/>
      </c>
      <c r="BJ147" s="12" t="str">
        <f t="shared" si="205"/>
        <v/>
      </c>
      <c r="BK147" s="80" t="str">
        <f t="shared" si="206"/>
        <v/>
      </c>
      <c r="BL147" s="7" t="str">
        <f t="shared" si="207"/>
        <v/>
      </c>
      <c r="BM147" s="7" t="str">
        <f t="shared" si="257"/>
        <v/>
      </c>
      <c r="BN147" s="12" t="str">
        <f t="shared" si="208"/>
        <v/>
      </c>
      <c r="BO147" s="9" t="str">
        <f t="shared" si="209"/>
        <v/>
      </c>
      <c r="BP147" s="2" t="str">
        <f t="shared" si="210"/>
        <v/>
      </c>
      <c r="BQ147" s="2" t="str">
        <f t="shared" si="211"/>
        <v/>
      </c>
      <c r="BR147" s="20" t="str">
        <f t="shared" si="264"/>
        <v/>
      </c>
      <c r="BS147" s="20" t="str">
        <f t="shared" si="264"/>
        <v/>
      </c>
      <c r="BT147" s="20" t="str">
        <f t="shared" si="264"/>
        <v/>
      </c>
      <c r="BU147" s="86" t="str">
        <f t="shared" si="212"/>
        <v/>
      </c>
      <c r="BV147" s="86" t="str">
        <f t="shared" si="213"/>
        <v/>
      </c>
      <c r="BW147" s="20" t="str">
        <f t="shared" si="264"/>
        <v/>
      </c>
      <c r="BX147" s="86" t="str">
        <f t="shared" si="264"/>
        <v/>
      </c>
      <c r="BY147" s="86" t="str">
        <f t="shared" si="264"/>
        <v/>
      </c>
      <c r="BZ147" s="86" t="str">
        <f t="shared" si="264"/>
        <v/>
      </c>
      <c r="CA147" s="86" t="str">
        <f t="shared" si="264"/>
        <v/>
      </c>
      <c r="CB147" s="86" t="str">
        <f t="shared" si="264"/>
        <v/>
      </c>
      <c r="CC147" s="86" t="str">
        <f t="shared" si="264"/>
        <v/>
      </c>
      <c r="CD147" s="86" t="str">
        <f t="shared" si="264"/>
        <v/>
      </c>
      <c r="CE147" s="20" t="str">
        <f t="shared" si="258"/>
        <v/>
      </c>
      <c r="CF147" s="14" t="str">
        <f t="shared" si="214"/>
        <v/>
      </c>
      <c r="CG147" s="14" t="str">
        <f t="shared" si="215"/>
        <v/>
      </c>
      <c r="CH147" s="8">
        <f t="shared" si="216"/>
        <v>0</v>
      </c>
      <c r="CI147" s="9" t="str">
        <f t="shared" si="217"/>
        <v/>
      </c>
      <c r="CJ147" s="9" t="str">
        <f t="shared" si="218"/>
        <v/>
      </c>
      <c r="CK147" s="9" t="str">
        <f t="shared" si="219"/>
        <v/>
      </c>
      <c r="CL147" s="9" t="str">
        <f t="shared" si="220"/>
        <v/>
      </c>
      <c r="CM147" s="9" t="str">
        <f t="shared" si="221"/>
        <v/>
      </c>
      <c r="CN147" s="9" t="str">
        <f t="shared" si="222"/>
        <v/>
      </c>
      <c r="CO147" s="9" t="str">
        <f t="shared" si="262"/>
        <v/>
      </c>
      <c r="CP147" s="9" t="str">
        <f t="shared" si="262"/>
        <v/>
      </c>
      <c r="CQ147" s="9" t="str">
        <f t="shared" si="262"/>
        <v/>
      </c>
      <c r="CR147" s="9" t="str">
        <f t="shared" si="262"/>
        <v/>
      </c>
      <c r="CS147" s="9" t="str">
        <f t="shared" si="262"/>
        <v/>
      </c>
      <c r="CT147" s="9" t="str">
        <f t="shared" si="262"/>
        <v/>
      </c>
      <c r="CU147" s="9" t="str">
        <f t="shared" si="262"/>
        <v/>
      </c>
      <c r="CV147" s="9" t="str">
        <f t="shared" si="224"/>
        <v/>
      </c>
      <c r="CW147" s="9" t="str">
        <f t="shared" si="263"/>
        <v/>
      </c>
      <c r="CX147" s="9" t="str">
        <f t="shared" si="263"/>
        <v/>
      </c>
      <c r="CY147" s="9" t="str">
        <f t="shared" si="263"/>
        <v/>
      </c>
      <c r="CZ147" s="9" t="str">
        <f t="shared" si="263"/>
        <v/>
      </c>
      <c r="DA147" s="9" t="str">
        <f t="shared" si="263"/>
        <v/>
      </c>
      <c r="DB147" s="9" t="str">
        <f t="shared" si="263"/>
        <v/>
      </c>
      <c r="DC147" s="9" t="str">
        <f t="shared" si="263"/>
        <v/>
      </c>
      <c r="DD147" s="2" t="str">
        <f t="shared" si="226"/>
        <v/>
      </c>
      <c r="DE147" s="2" t="str">
        <f t="shared" si="227"/>
        <v/>
      </c>
      <c r="DF147" s="2" t="str">
        <f t="shared" si="228"/>
        <v/>
      </c>
      <c r="DG147" s="2" t="str">
        <f t="shared" si="229"/>
        <v/>
      </c>
      <c r="DH147" s="2" t="str">
        <f t="shared" si="230"/>
        <v/>
      </c>
      <c r="DI147" s="2" t="str">
        <f t="shared" si="231"/>
        <v/>
      </c>
      <c r="DJ147" s="2" t="str">
        <f t="shared" si="232"/>
        <v/>
      </c>
      <c r="DK147" s="2" t="str">
        <f t="shared" si="233"/>
        <v/>
      </c>
      <c r="DL147" s="16" t="str">
        <f t="shared" si="234"/>
        <v/>
      </c>
      <c r="DM147" s="16" t="str">
        <f t="shared" si="235"/>
        <v/>
      </c>
      <c r="DN147" s="16" t="str">
        <f t="shared" si="236"/>
        <v/>
      </c>
      <c r="DO147" s="72" t="str">
        <f t="shared" si="237"/>
        <v/>
      </c>
      <c r="DP147" s="16" t="str">
        <f t="shared" si="238"/>
        <v/>
      </c>
      <c r="DQ147" s="16" t="str">
        <f t="shared" si="239"/>
        <v/>
      </c>
      <c r="DR147" s="2" t="str">
        <f t="shared" si="240"/>
        <v/>
      </c>
      <c r="DS147" s="2" t="str">
        <f t="shared" si="241"/>
        <v/>
      </c>
      <c r="DT147" s="2" t="str">
        <f t="shared" si="242"/>
        <v/>
      </c>
      <c r="DU147" s="2" t="str">
        <f t="shared" si="243"/>
        <v/>
      </c>
      <c r="DV147" s="15"/>
      <c r="DW147" s="17"/>
      <c r="DX147" s="17"/>
      <c r="DY147" s="47" t="str">
        <f t="shared" si="261"/>
        <v/>
      </c>
      <c r="DZ147" s="47" t="str">
        <f t="shared" si="261"/>
        <v/>
      </c>
      <c r="EA147" s="47" t="str">
        <f t="shared" si="261"/>
        <v/>
      </c>
      <c r="EB147" s="47" t="str">
        <f t="shared" si="261"/>
        <v/>
      </c>
      <c r="EC147" s="49" t="str">
        <f t="shared" si="261"/>
        <v/>
      </c>
      <c r="ED147" s="49" t="str">
        <f t="shared" si="261"/>
        <v/>
      </c>
      <c r="EE147" s="47" t="str">
        <f t="shared" si="261"/>
        <v/>
      </c>
      <c r="EF147" s="47" t="str">
        <f t="shared" si="261"/>
        <v/>
      </c>
      <c r="EG147" s="47" t="str">
        <f t="shared" si="261"/>
        <v/>
      </c>
      <c r="EH147" s="6">
        <f t="shared" si="153"/>
        <v>0</v>
      </c>
      <c r="EI147" s="6">
        <f t="shared" si="154"/>
        <v>0</v>
      </c>
      <c r="EJ147" s="2" t="str">
        <f t="shared" si="155"/>
        <v/>
      </c>
      <c r="EK147" s="2" t="str">
        <f t="shared" si="156"/>
        <v/>
      </c>
      <c r="EL147" s="2" t="str">
        <f t="shared" si="260"/>
        <v/>
      </c>
      <c r="EM147" s="2" t="str">
        <f t="shared" si="157"/>
        <v/>
      </c>
      <c r="EN147" s="2" t="str">
        <f t="shared" si="158"/>
        <v/>
      </c>
      <c r="EO147" s="2">
        <f t="shared" si="159"/>
        <v>0</v>
      </c>
      <c r="EP147" s="2">
        <f t="shared" si="244"/>
        <v>0</v>
      </c>
      <c r="EQ147" s="2"/>
      <c r="ER147" s="2"/>
      <c r="ES147" s="2"/>
      <c r="ET147" s="2"/>
      <c r="EU147" s="2"/>
      <c r="EV147" s="2"/>
      <c r="EW147" s="2">
        <f t="shared" si="160"/>
        <v>0</v>
      </c>
      <c r="EX147" s="2">
        <f t="shared" si="161"/>
        <v>0</v>
      </c>
      <c r="EY147" s="2">
        <f t="shared" si="245"/>
        <v>0</v>
      </c>
      <c r="EZ147" s="2">
        <f t="shared" si="162"/>
        <v>0</v>
      </c>
      <c r="FA147" s="2">
        <f t="shared" si="163"/>
        <v>0</v>
      </c>
      <c r="FB147" s="59"/>
      <c r="FC147" s="2">
        <f t="shared" si="164"/>
        <v>0</v>
      </c>
      <c r="FD147" s="2">
        <f t="shared" si="246"/>
        <v>0</v>
      </c>
      <c r="FE147" s="3">
        <f t="shared" si="259"/>
        <v>0</v>
      </c>
      <c r="FF147" s="3">
        <f t="shared" si="247"/>
        <v>0</v>
      </c>
      <c r="FG147" s="3">
        <f t="shared" si="248"/>
        <v>0</v>
      </c>
      <c r="FH147" s="3">
        <f t="shared" si="165"/>
        <v>0</v>
      </c>
      <c r="FI147" s="67">
        <f t="shared" si="166"/>
        <v>0</v>
      </c>
      <c r="FJ147" s="3">
        <f t="shared" si="167"/>
        <v>0</v>
      </c>
      <c r="FK147" s="3">
        <f t="shared" si="168"/>
        <v>0</v>
      </c>
      <c r="FL147" s="3">
        <f t="shared" si="249"/>
        <v>0</v>
      </c>
      <c r="FM147" s="3">
        <f t="shared" si="250"/>
        <v>0</v>
      </c>
      <c r="FN147" s="3">
        <f t="shared" si="251"/>
        <v>0</v>
      </c>
      <c r="FO147" s="2">
        <f t="shared" si="169"/>
        <v>0</v>
      </c>
      <c r="FP147" s="2">
        <f t="shared" si="170"/>
        <v>0</v>
      </c>
      <c r="FQ147" s="2">
        <f t="shared" si="252"/>
        <v>0</v>
      </c>
      <c r="FR147" s="6" t="str">
        <f>IF(A147=1,1,IF(DW147="","",COUNTA($DW$31:DW147)+1))</f>
        <v/>
      </c>
      <c r="FS147" s="6" t="str">
        <f t="shared" si="171"/>
        <v/>
      </c>
      <c r="FT147" s="43">
        <f t="shared" si="253"/>
        <v>0</v>
      </c>
      <c r="FU147" s="23">
        <f t="shared" si="254"/>
        <v>0</v>
      </c>
      <c r="FV147" s="21">
        <f t="shared" si="255"/>
        <v>0</v>
      </c>
    </row>
    <row r="148" spans="1:178">
      <c r="A148" s="4" t="str">
        <f t="shared" si="172"/>
        <v/>
      </c>
      <c r="B148" s="33"/>
      <c r="C148" s="33"/>
      <c r="D148" s="33"/>
      <c r="E148" s="33"/>
      <c r="F148" s="33"/>
      <c r="G148" s="11" t="str">
        <f t="shared" si="139"/>
        <v/>
      </c>
      <c r="H148" s="3" t="str">
        <f t="shared" si="173"/>
        <v/>
      </c>
      <c r="I148" s="3" t="str">
        <f t="shared" si="140"/>
        <v/>
      </c>
      <c r="J148" s="3" t="str">
        <f t="shared" si="174"/>
        <v/>
      </c>
      <c r="K148" s="3" t="str">
        <f t="shared" si="141"/>
        <v/>
      </c>
      <c r="L148" s="2" t="str">
        <f t="shared" si="142"/>
        <v/>
      </c>
      <c r="M148" s="8" t="str">
        <f t="shared" si="175"/>
        <v/>
      </c>
      <c r="N148" s="8" t="str">
        <f t="shared" si="143"/>
        <v/>
      </c>
      <c r="O148" s="8" t="str">
        <f t="shared" si="176"/>
        <v/>
      </c>
      <c r="P148" s="8" t="str">
        <f t="shared" si="144"/>
        <v/>
      </c>
      <c r="Q148" s="2" t="str">
        <f t="shared" si="145"/>
        <v/>
      </c>
      <c r="R148" s="3" t="str">
        <f t="shared" si="146"/>
        <v/>
      </c>
      <c r="S148" s="3" t="str">
        <f t="shared" si="147"/>
        <v/>
      </c>
      <c r="T148" s="3" t="str">
        <f t="shared" si="177"/>
        <v/>
      </c>
      <c r="U148" s="8" t="str">
        <f t="shared" si="148"/>
        <v/>
      </c>
      <c r="V148" s="2" t="str">
        <f t="shared" si="149"/>
        <v/>
      </c>
      <c r="W148" s="2" t="str">
        <f t="shared" si="150"/>
        <v/>
      </c>
      <c r="X148" s="2" t="str">
        <f t="shared" si="256"/>
        <v/>
      </c>
      <c r="Y148" s="2" t="str">
        <f t="shared" si="151"/>
        <v/>
      </c>
      <c r="Z148" s="46" t="str">
        <f t="shared" si="178"/>
        <v/>
      </c>
      <c r="AA148" s="46" t="str">
        <f t="shared" si="179"/>
        <v/>
      </c>
      <c r="AB148" s="47"/>
      <c r="AC148" s="46" t="str">
        <f t="shared" si="180"/>
        <v/>
      </c>
      <c r="AD148" s="47" t="str">
        <f t="shared" si="181"/>
        <v/>
      </c>
      <c r="AE148" s="48" t="str">
        <f t="shared" si="182"/>
        <v/>
      </c>
      <c r="AF148" s="49" t="str">
        <f t="shared" si="265"/>
        <v/>
      </c>
      <c r="AG148" s="49" t="str">
        <f t="shared" si="265"/>
        <v/>
      </c>
      <c r="AH148" s="49" t="str">
        <f t="shared" si="265"/>
        <v/>
      </c>
      <c r="AI148" s="47" t="str">
        <f t="shared" si="265"/>
        <v/>
      </c>
      <c r="AJ148" s="47" t="str">
        <f t="shared" si="265"/>
        <v/>
      </c>
      <c r="AK148" s="46" t="str">
        <f t="shared" si="265"/>
        <v/>
      </c>
      <c r="AL148" s="47"/>
      <c r="AM148" s="53" t="str">
        <f t="shared" si="183"/>
        <v/>
      </c>
      <c r="AN148" s="50" t="str">
        <f t="shared" si="184"/>
        <v/>
      </c>
      <c r="AO148" s="51"/>
      <c r="AP148" s="52" t="str">
        <f t="shared" si="185"/>
        <v/>
      </c>
      <c r="AQ148" s="52" t="str">
        <f t="shared" si="186"/>
        <v/>
      </c>
      <c r="AR148" s="47">
        <f t="shared" si="187"/>
        <v>0</v>
      </c>
      <c r="AS148" s="53" t="str">
        <f t="shared" si="188"/>
        <v/>
      </c>
      <c r="AT148" s="52" t="str">
        <f t="shared" si="189"/>
        <v/>
      </c>
      <c r="AU148" s="9" t="str">
        <f t="shared" si="190"/>
        <v/>
      </c>
      <c r="AV148" s="9" t="str">
        <f t="shared" si="191"/>
        <v/>
      </c>
      <c r="AW148" s="12" t="str">
        <f t="shared" si="192"/>
        <v/>
      </c>
      <c r="AX148" s="9" t="str">
        <f t="shared" si="193"/>
        <v/>
      </c>
      <c r="AY148" s="12" t="str">
        <f t="shared" si="194"/>
        <v/>
      </c>
      <c r="AZ148" s="10" t="str">
        <f t="shared" si="195"/>
        <v/>
      </c>
      <c r="BA148" s="10" t="str">
        <f t="shared" si="196"/>
        <v/>
      </c>
      <c r="BB148" s="10" t="str">
        <f t="shared" si="197"/>
        <v/>
      </c>
      <c r="BC148" s="10" t="str">
        <f t="shared" si="198"/>
        <v/>
      </c>
      <c r="BD148" s="10" t="str">
        <f t="shared" si="199"/>
        <v/>
      </c>
      <c r="BE148" s="12" t="str">
        <f t="shared" si="200"/>
        <v/>
      </c>
      <c r="BF148" s="9" t="str">
        <f t="shared" si="201"/>
        <v/>
      </c>
      <c r="BG148" s="9" t="str">
        <f t="shared" si="202"/>
        <v/>
      </c>
      <c r="BH148" s="7" t="str">
        <f t="shared" si="203"/>
        <v/>
      </c>
      <c r="BI148" s="7" t="str">
        <f t="shared" si="204"/>
        <v/>
      </c>
      <c r="BJ148" s="12" t="str">
        <f t="shared" si="205"/>
        <v/>
      </c>
      <c r="BK148" s="80" t="str">
        <f t="shared" si="206"/>
        <v/>
      </c>
      <c r="BL148" s="7" t="str">
        <f t="shared" si="207"/>
        <v/>
      </c>
      <c r="BM148" s="7" t="str">
        <f t="shared" si="257"/>
        <v/>
      </c>
      <c r="BN148" s="12" t="str">
        <f t="shared" si="208"/>
        <v/>
      </c>
      <c r="BO148" s="9" t="str">
        <f t="shared" si="209"/>
        <v/>
      </c>
      <c r="BP148" s="2" t="str">
        <f t="shared" si="210"/>
        <v/>
      </c>
      <c r="BQ148" s="2" t="str">
        <f t="shared" si="211"/>
        <v/>
      </c>
      <c r="BR148" s="20" t="str">
        <f t="shared" si="264"/>
        <v/>
      </c>
      <c r="BS148" s="20" t="str">
        <f t="shared" si="264"/>
        <v/>
      </c>
      <c r="BT148" s="20" t="str">
        <f t="shared" si="264"/>
        <v/>
      </c>
      <c r="BU148" s="86" t="str">
        <f t="shared" si="212"/>
        <v/>
      </c>
      <c r="BV148" s="86" t="str">
        <f t="shared" si="213"/>
        <v/>
      </c>
      <c r="BW148" s="20" t="str">
        <f t="shared" si="264"/>
        <v/>
      </c>
      <c r="BX148" s="86" t="str">
        <f t="shared" si="264"/>
        <v/>
      </c>
      <c r="BY148" s="86" t="str">
        <f t="shared" si="264"/>
        <v/>
      </c>
      <c r="BZ148" s="86" t="str">
        <f t="shared" si="264"/>
        <v/>
      </c>
      <c r="CA148" s="86" t="str">
        <f t="shared" si="264"/>
        <v/>
      </c>
      <c r="CB148" s="86" t="str">
        <f t="shared" si="264"/>
        <v/>
      </c>
      <c r="CC148" s="86" t="str">
        <f t="shared" si="264"/>
        <v/>
      </c>
      <c r="CD148" s="86" t="str">
        <f t="shared" si="264"/>
        <v/>
      </c>
      <c r="CE148" s="20" t="str">
        <f t="shared" si="258"/>
        <v/>
      </c>
      <c r="CF148" s="14" t="str">
        <f t="shared" si="214"/>
        <v/>
      </c>
      <c r="CG148" s="14" t="str">
        <f t="shared" si="215"/>
        <v/>
      </c>
      <c r="CH148" s="8">
        <f t="shared" si="216"/>
        <v>0</v>
      </c>
      <c r="CI148" s="9" t="str">
        <f t="shared" si="217"/>
        <v/>
      </c>
      <c r="CJ148" s="9" t="str">
        <f t="shared" si="218"/>
        <v/>
      </c>
      <c r="CK148" s="9" t="str">
        <f t="shared" si="219"/>
        <v/>
      </c>
      <c r="CL148" s="9" t="str">
        <f t="shared" si="220"/>
        <v/>
      </c>
      <c r="CM148" s="9" t="str">
        <f t="shared" si="221"/>
        <v/>
      </c>
      <c r="CN148" s="9" t="str">
        <f t="shared" si="222"/>
        <v/>
      </c>
      <c r="CO148" s="9" t="str">
        <f t="shared" si="262"/>
        <v/>
      </c>
      <c r="CP148" s="9" t="str">
        <f t="shared" si="262"/>
        <v/>
      </c>
      <c r="CQ148" s="9" t="str">
        <f t="shared" si="262"/>
        <v/>
      </c>
      <c r="CR148" s="9" t="str">
        <f t="shared" si="262"/>
        <v/>
      </c>
      <c r="CS148" s="9" t="str">
        <f t="shared" si="262"/>
        <v/>
      </c>
      <c r="CT148" s="9" t="str">
        <f t="shared" si="262"/>
        <v/>
      </c>
      <c r="CU148" s="9" t="str">
        <f t="shared" si="262"/>
        <v/>
      </c>
      <c r="CV148" s="9" t="str">
        <f t="shared" si="224"/>
        <v/>
      </c>
      <c r="CW148" s="9" t="str">
        <f t="shared" si="263"/>
        <v/>
      </c>
      <c r="CX148" s="9" t="str">
        <f t="shared" si="263"/>
        <v/>
      </c>
      <c r="CY148" s="9" t="str">
        <f t="shared" si="263"/>
        <v/>
      </c>
      <c r="CZ148" s="9" t="str">
        <f t="shared" si="263"/>
        <v/>
      </c>
      <c r="DA148" s="9" t="str">
        <f t="shared" si="263"/>
        <v/>
      </c>
      <c r="DB148" s="9" t="str">
        <f t="shared" si="263"/>
        <v/>
      </c>
      <c r="DC148" s="9" t="str">
        <f t="shared" si="263"/>
        <v/>
      </c>
      <c r="DD148" s="2" t="str">
        <f t="shared" si="226"/>
        <v/>
      </c>
      <c r="DE148" s="2" t="str">
        <f t="shared" si="227"/>
        <v/>
      </c>
      <c r="DF148" s="2" t="str">
        <f t="shared" si="228"/>
        <v/>
      </c>
      <c r="DG148" s="2" t="str">
        <f t="shared" si="229"/>
        <v/>
      </c>
      <c r="DH148" s="2" t="str">
        <f t="shared" si="230"/>
        <v/>
      </c>
      <c r="DI148" s="2" t="str">
        <f t="shared" si="231"/>
        <v/>
      </c>
      <c r="DJ148" s="2" t="str">
        <f t="shared" si="232"/>
        <v/>
      </c>
      <c r="DK148" s="2" t="str">
        <f t="shared" si="233"/>
        <v/>
      </c>
      <c r="DL148" s="16" t="str">
        <f t="shared" si="234"/>
        <v/>
      </c>
      <c r="DM148" s="16" t="str">
        <f t="shared" si="235"/>
        <v/>
      </c>
      <c r="DN148" s="16" t="str">
        <f t="shared" si="236"/>
        <v/>
      </c>
      <c r="DO148" s="72" t="str">
        <f t="shared" si="237"/>
        <v/>
      </c>
      <c r="DP148" s="16" t="str">
        <f t="shared" si="238"/>
        <v/>
      </c>
      <c r="DQ148" s="16" t="str">
        <f t="shared" si="239"/>
        <v/>
      </c>
      <c r="DR148" s="2" t="str">
        <f t="shared" si="240"/>
        <v/>
      </c>
      <c r="DS148" s="2" t="str">
        <f t="shared" si="241"/>
        <v/>
      </c>
      <c r="DT148" s="2" t="str">
        <f t="shared" si="242"/>
        <v/>
      </c>
      <c r="DU148" s="2" t="str">
        <f t="shared" si="243"/>
        <v/>
      </c>
      <c r="DV148" s="15"/>
      <c r="DW148" s="17"/>
      <c r="DX148" s="17"/>
      <c r="DY148" s="47" t="str">
        <f t="shared" ref="DY148:EG151" si="266">IF($DW148="","",DY$30)</f>
        <v/>
      </c>
      <c r="DZ148" s="47" t="str">
        <f t="shared" si="266"/>
        <v/>
      </c>
      <c r="EA148" s="47" t="str">
        <f t="shared" si="266"/>
        <v/>
      </c>
      <c r="EB148" s="47" t="str">
        <f t="shared" si="266"/>
        <v/>
      </c>
      <c r="EC148" s="49" t="str">
        <f t="shared" si="266"/>
        <v/>
      </c>
      <c r="ED148" s="49" t="str">
        <f t="shared" si="266"/>
        <v/>
      </c>
      <c r="EE148" s="47" t="str">
        <f t="shared" si="266"/>
        <v/>
      </c>
      <c r="EF148" s="47" t="str">
        <f t="shared" si="266"/>
        <v/>
      </c>
      <c r="EG148" s="47" t="str">
        <f t="shared" si="266"/>
        <v/>
      </c>
      <c r="EH148" s="6">
        <f t="shared" si="153"/>
        <v>0</v>
      </c>
      <c r="EI148" s="6">
        <f t="shared" si="154"/>
        <v>0</v>
      </c>
      <c r="EJ148" s="2" t="str">
        <f t="shared" si="155"/>
        <v/>
      </c>
      <c r="EK148" s="2" t="str">
        <f t="shared" si="156"/>
        <v/>
      </c>
      <c r="EL148" s="2" t="str">
        <f t="shared" si="260"/>
        <v/>
      </c>
      <c r="EM148" s="2" t="str">
        <f t="shared" si="157"/>
        <v/>
      </c>
      <c r="EN148" s="2" t="str">
        <f t="shared" si="158"/>
        <v/>
      </c>
      <c r="EO148" s="2">
        <f t="shared" si="159"/>
        <v>0</v>
      </c>
      <c r="EP148" s="2">
        <f t="shared" si="244"/>
        <v>0</v>
      </c>
      <c r="EQ148" s="2"/>
      <c r="ER148" s="2"/>
      <c r="ES148" s="2"/>
      <c r="ET148" s="2"/>
      <c r="EU148" s="2"/>
      <c r="EV148" s="2"/>
      <c r="EW148" s="2">
        <f t="shared" si="160"/>
        <v>0</v>
      </c>
      <c r="EX148" s="2">
        <f t="shared" si="161"/>
        <v>0</v>
      </c>
      <c r="EY148" s="2">
        <f t="shared" si="245"/>
        <v>0</v>
      </c>
      <c r="EZ148" s="2">
        <f t="shared" si="162"/>
        <v>0</v>
      </c>
      <c r="FA148" s="2">
        <f t="shared" si="163"/>
        <v>0</v>
      </c>
      <c r="FB148" s="59"/>
      <c r="FC148" s="2">
        <f t="shared" si="164"/>
        <v>0</v>
      </c>
      <c r="FD148" s="2">
        <f t="shared" si="246"/>
        <v>0</v>
      </c>
      <c r="FE148" s="3">
        <f t="shared" si="259"/>
        <v>0</v>
      </c>
      <c r="FF148" s="3">
        <f t="shared" si="247"/>
        <v>0</v>
      </c>
      <c r="FG148" s="3">
        <f t="shared" si="248"/>
        <v>0</v>
      </c>
      <c r="FH148" s="3">
        <f t="shared" si="165"/>
        <v>0</v>
      </c>
      <c r="FI148" s="67">
        <f t="shared" si="166"/>
        <v>0</v>
      </c>
      <c r="FJ148" s="3">
        <f t="shared" si="167"/>
        <v>0</v>
      </c>
      <c r="FK148" s="3">
        <f t="shared" si="168"/>
        <v>0</v>
      </c>
      <c r="FL148" s="3">
        <f t="shared" si="249"/>
        <v>0</v>
      </c>
      <c r="FM148" s="3">
        <f t="shared" si="250"/>
        <v>0</v>
      </c>
      <c r="FN148" s="3">
        <f t="shared" si="251"/>
        <v>0</v>
      </c>
      <c r="FO148" s="2">
        <f t="shared" si="169"/>
        <v>0</v>
      </c>
      <c r="FP148" s="2">
        <f t="shared" si="170"/>
        <v>0</v>
      </c>
      <c r="FQ148" s="2">
        <f t="shared" si="252"/>
        <v>0</v>
      </c>
      <c r="FR148" s="6" t="str">
        <f>IF(A148=1,1,IF(DW148="","",COUNTA($DW$31:DW148)+1))</f>
        <v/>
      </c>
      <c r="FS148" s="6" t="str">
        <f t="shared" si="171"/>
        <v/>
      </c>
      <c r="FT148" s="43">
        <f t="shared" si="253"/>
        <v>0</v>
      </c>
      <c r="FU148" s="23">
        <f t="shared" si="254"/>
        <v>0</v>
      </c>
      <c r="FV148" s="21">
        <f t="shared" si="255"/>
        <v>0</v>
      </c>
    </row>
    <row r="149" spans="1:178">
      <c r="A149" s="4" t="str">
        <f t="shared" si="172"/>
        <v/>
      </c>
      <c r="B149" s="33"/>
      <c r="C149" s="33"/>
      <c r="D149" s="33"/>
      <c r="E149" s="33"/>
      <c r="F149" s="33"/>
      <c r="G149" s="11" t="str">
        <f t="shared" si="139"/>
        <v/>
      </c>
      <c r="H149" s="3" t="str">
        <f t="shared" si="173"/>
        <v/>
      </c>
      <c r="I149" s="3" t="str">
        <f t="shared" si="140"/>
        <v/>
      </c>
      <c r="J149" s="3" t="str">
        <f t="shared" si="174"/>
        <v/>
      </c>
      <c r="K149" s="3" t="str">
        <f t="shared" si="141"/>
        <v/>
      </c>
      <c r="L149" s="2" t="str">
        <f t="shared" si="142"/>
        <v/>
      </c>
      <c r="M149" s="8" t="str">
        <f t="shared" si="175"/>
        <v/>
      </c>
      <c r="N149" s="8" t="str">
        <f t="shared" si="143"/>
        <v/>
      </c>
      <c r="O149" s="8" t="str">
        <f t="shared" si="176"/>
        <v/>
      </c>
      <c r="P149" s="8" t="str">
        <f t="shared" si="144"/>
        <v/>
      </c>
      <c r="Q149" s="2" t="str">
        <f t="shared" si="145"/>
        <v/>
      </c>
      <c r="R149" s="3" t="str">
        <f t="shared" si="146"/>
        <v/>
      </c>
      <c r="S149" s="3" t="str">
        <f t="shared" si="147"/>
        <v/>
      </c>
      <c r="T149" s="3" t="str">
        <f t="shared" si="177"/>
        <v/>
      </c>
      <c r="U149" s="8" t="str">
        <f t="shared" si="148"/>
        <v/>
      </c>
      <c r="V149" s="2" t="str">
        <f t="shared" si="149"/>
        <v/>
      </c>
      <c r="W149" s="2" t="str">
        <f t="shared" si="150"/>
        <v/>
      </c>
      <c r="X149" s="2" t="str">
        <f t="shared" si="256"/>
        <v/>
      </c>
      <c r="Y149" s="2" t="str">
        <f t="shared" si="151"/>
        <v/>
      </c>
      <c r="Z149" s="46" t="str">
        <f t="shared" si="178"/>
        <v/>
      </c>
      <c r="AA149" s="46" t="str">
        <f t="shared" si="179"/>
        <v/>
      </c>
      <c r="AB149" s="47"/>
      <c r="AC149" s="46" t="str">
        <f t="shared" si="180"/>
        <v/>
      </c>
      <c r="AD149" s="47" t="str">
        <f t="shared" si="181"/>
        <v/>
      </c>
      <c r="AE149" s="48" t="str">
        <f t="shared" si="182"/>
        <v/>
      </c>
      <c r="AF149" s="49" t="str">
        <f t="shared" si="265"/>
        <v/>
      </c>
      <c r="AG149" s="49" t="str">
        <f t="shared" si="265"/>
        <v/>
      </c>
      <c r="AH149" s="49" t="str">
        <f t="shared" si="265"/>
        <v/>
      </c>
      <c r="AI149" s="47" t="str">
        <f t="shared" si="265"/>
        <v/>
      </c>
      <c r="AJ149" s="47" t="str">
        <f t="shared" si="265"/>
        <v/>
      </c>
      <c r="AK149" s="46" t="str">
        <f t="shared" si="265"/>
        <v/>
      </c>
      <c r="AL149" s="47"/>
      <c r="AM149" s="53" t="str">
        <f t="shared" si="183"/>
        <v/>
      </c>
      <c r="AN149" s="50" t="str">
        <f t="shared" si="184"/>
        <v/>
      </c>
      <c r="AO149" s="51"/>
      <c r="AP149" s="52" t="str">
        <f t="shared" si="185"/>
        <v/>
      </c>
      <c r="AQ149" s="52" t="str">
        <f t="shared" si="186"/>
        <v/>
      </c>
      <c r="AR149" s="47">
        <f t="shared" si="187"/>
        <v>0</v>
      </c>
      <c r="AS149" s="53" t="str">
        <f t="shared" si="188"/>
        <v/>
      </c>
      <c r="AT149" s="52" t="str">
        <f t="shared" si="189"/>
        <v/>
      </c>
      <c r="AU149" s="9" t="str">
        <f t="shared" si="190"/>
        <v/>
      </c>
      <c r="AV149" s="9" t="str">
        <f t="shared" si="191"/>
        <v/>
      </c>
      <c r="AW149" s="12" t="str">
        <f t="shared" si="192"/>
        <v/>
      </c>
      <c r="AX149" s="9" t="str">
        <f t="shared" si="193"/>
        <v/>
      </c>
      <c r="AY149" s="12" t="str">
        <f t="shared" si="194"/>
        <v/>
      </c>
      <c r="AZ149" s="10" t="str">
        <f t="shared" si="195"/>
        <v/>
      </c>
      <c r="BA149" s="10" t="str">
        <f t="shared" si="196"/>
        <v/>
      </c>
      <c r="BB149" s="10" t="str">
        <f t="shared" si="197"/>
        <v/>
      </c>
      <c r="BC149" s="10" t="str">
        <f t="shared" si="198"/>
        <v/>
      </c>
      <c r="BD149" s="10" t="str">
        <f t="shared" si="199"/>
        <v/>
      </c>
      <c r="BE149" s="12" t="str">
        <f t="shared" si="200"/>
        <v/>
      </c>
      <c r="BF149" s="9" t="str">
        <f t="shared" si="201"/>
        <v/>
      </c>
      <c r="BG149" s="9" t="str">
        <f t="shared" si="202"/>
        <v/>
      </c>
      <c r="BH149" s="7" t="str">
        <f t="shared" si="203"/>
        <v/>
      </c>
      <c r="BI149" s="7" t="str">
        <f t="shared" si="204"/>
        <v/>
      </c>
      <c r="BJ149" s="12" t="str">
        <f t="shared" si="205"/>
        <v/>
      </c>
      <c r="BK149" s="80" t="str">
        <f t="shared" si="206"/>
        <v/>
      </c>
      <c r="BL149" s="7" t="str">
        <f t="shared" si="207"/>
        <v/>
      </c>
      <c r="BM149" s="7" t="str">
        <f t="shared" si="257"/>
        <v/>
      </c>
      <c r="BN149" s="12" t="str">
        <f t="shared" si="208"/>
        <v/>
      </c>
      <c r="BO149" s="9" t="str">
        <f t="shared" si="209"/>
        <v/>
      </c>
      <c r="BP149" s="2" t="str">
        <f t="shared" si="210"/>
        <v/>
      </c>
      <c r="BQ149" s="2" t="str">
        <f t="shared" si="211"/>
        <v/>
      </c>
      <c r="BR149" s="20" t="str">
        <f t="shared" si="264"/>
        <v/>
      </c>
      <c r="BS149" s="20" t="str">
        <f t="shared" si="264"/>
        <v/>
      </c>
      <c r="BT149" s="20" t="str">
        <f t="shared" si="264"/>
        <v/>
      </c>
      <c r="BU149" s="86" t="str">
        <f t="shared" si="212"/>
        <v/>
      </c>
      <c r="BV149" s="86" t="str">
        <f t="shared" si="213"/>
        <v/>
      </c>
      <c r="BW149" s="20" t="str">
        <f t="shared" si="264"/>
        <v/>
      </c>
      <c r="BX149" s="86" t="str">
        <f t="shared" si="264"/>
        <v/>
      </c>
      <c r="BY149" s="86" t="str">
        <f t="shared" si="264"/>
        <v/>
      </c>
      <c r="BZ149" s="86" t="str">
        <f t="shared" si="264"/>
        <v/>
      </c>
      <c r="CA149" s="86" t="str">
        <f t="shared" si="264"/>
        <v/>
      </c>
      <c r="CB149" s="86" t="str">
        <f t="shared" si="264"/>
        <v/>
      </c>
      <c r="CC149" s="86" t="str">
        <f t="shared" si="264"/>
        <v/>
      </c>
      <c r="CD149" s="86" t="str">
        <f t="shared" si="264"/>
        <v/>
      </c>
      <c r="CE149" s="20" t="str">
        <f t="shared" si="258"/>
        <v/>
      </c>
      <c r="CF149" s="14" t="str">
        <f t="shared" si="214"/>
        <v/>
      </c>
      <c r="CG149" s="14" t="str">
        <f t="shared" si="215"/>
        <v/>
      </c>
      <c r="CH149" s="8">
        <f t="shared" si="216"/>
        <v>0</v>
      </c>
      <c r="CI149" s="9" t="str">
        <f t="shared" si="217"/>
        <v/>
      </c>
      <c r="CJ149" s="9" t="str">
        <f t="shared" si="218"/>
        <v/>
      </c>
      <c r="CK149" s="9" t="str">
        <f t="shared" si="219"/>
        <v/>
      </c>
      <c r="CL149" s="9" t="str">
        <f t="shared" si="220"/>
        <v/>
      </c>
      <c r="CM149" s="9" t="str">
        <f t="shared" si="221"/>
        <v/>
      </c>
      <c r="CN149" s="9" t="str">
        <f t="shared" si="222"/>
        <v/>
      </c>
      <c r="CO149" s="9" t="str">
        <f t="shared" si="262"/>
        <v/>
      </c>
      <c r="CP149" s="9" t="str">
        <f t="shared" si="262"/>
        <v/>
      </c>
      <c r="CQ149" s="9" t="str">
        <f t="shared" si="262"/>
        <v/>
      </c>
      <c r="CR149" s="9" t="str">
        <f t="shared" si="262"/>
        <v/>
      </c>
      <c r="CS149" s="9" t="str">
        <f t="shared" si="262"/>
        <v/>
      </c>
      <c r="CT149" s="9" t="str">
        <f t="shared" si="262"/>
        <v/>
      </c>
      <c r="CU149" s="9" t="str">
        <f t="shared" si="262"/>
        <v/>
      </c>
      <c r="CV149" s="9" t="str">
        <f t="shared" si="224"/>
        <v/>
      </c>
      <c r="CW149" s="9" t="str">
        <f t="shared" si="263"/>
        <v/>
      </c>
      <c r="CX149" s="9" t="str">
        <f t="shared" si="263"/>
        <v/>
      </c>
      <c r="CY149" s="9" t="str">
        <f t="shared" si="263"/>
        <v/>
      </c>
      <c r="CZ149" s="9" t="str">
        <f t="shared" si="263"/>
        <v/>
      </c>
      <c r="DA149" s="9" t="str">
        <f t="shared" si="263"/>
        <v/>
      </c>
      <c r="DB149" s="9" t="str">
        <f t="shared" si="263"/>
        <v/>
      </c>
      <c r="DC149" s="9" t="str">
        <f t="shared" si="263"/>
        <v/>
      </c>
      <c r="DD149" s="2" t="str">
        <f t="shared" si="226"/>
        <v/>
      </c>
      <c r="DE149" s="2" t="str">
        <f t="shared" si="227"/>
        <v/>
      </c>
      <c r="DF149" s="2" t="str">
        <f t="shared" si="228"/>
        <v/>
      </c>
      <c r="DG149" s="2" t="str">
        <f t="shared" si="229"/>
        <v/>
      </c>
      <c r="DH149" s="2" t="str">
        <f t="shared" si="230"/>
        <v/>
      </c>
      <c r="DI149" s="2" t="str">
        <f t="shared" si="231"/>
        <v/>
      </c>
      <c r="DJ149" s="2" t="str">
        <f t="shared" si="232"/>
        <v/>
      </c>
      <c r="DK149" s="2" t="str">
        <f t="shared" si="233"/>
        <v/>
      </c>
      <c r="DL149" s="16" t="str">
        <f t="shared" si="234"/>
        <v/>
      </c>
      <c r="DM149" s="16" t="str">
        <f t="shared" si="235"/>
        <v/>
      </c>
      <c r="DN149" s="16" t="str">
        <f t="shared" si="236"/>
        <v/>
      </c>
      <c r="DO149" s="72" t="str">
        <f t="shared" si="237"/>
        <v/>
      </c>
      <c r="DP149" s="16" t="str">
        <f t="shared" si="238"/>
        <v/>
      </c>
      <c r="DQ149" s="16" t="str">
        <f t="shared" si="239"/>
        <v/>
      </c>
      <c r="DR149" s="2" t="str">
        <f t="shared" si="240"/>
        <v/>
      </c>
      <c r="DS149" s="2" t="str">
        <f t="shared" si="241"/>
        <v/>
      </c>
      <c r="DT149" s="2" t="str">
        <f t="shared" si="242"/>
        <v/>
      </c>
      <c r="DU149" s="2" t="str">
        <f t="shared" si="243"/>
        <v/>
      </c>
      <c r="DV149" s="15"/>
      <c r="DW149" s="17"/>
      <c r="DX149" s="17"/>
      <c r="DY149" s="47" t="str">
        <f t="shared" si="266"/>
        <v/>
      </c>
      <c r="DZ149" s="47" t="str">
        <f t="shared" si="266"/>
        <v/>
      </c>
      <c r="EA149" s="47" t="str">
        <f t="shared" si="266"/>
        <v/>
      </c>
      <c r="EB149" s="47" t="str">
        <f t="shared" si="266"/>
        <v/>
      </c>
      <c r="EC149" s="49" t="str">
        <f t="shared" si="266"/>
        <v/>
      </c>
      <c r="ED149" s="49" t="str">
        <f t="shared" si="266"/>
        <v/>
      </c>
      <c r="EE149" s="47" t="str">
        <f t="shared" si="266"/>
        <v/>
      </c>
      <c r="EF149" s="47" t="str">
        <f t="shared" si="266"/>
        <v/>
      </c>
      <c r="EG149" s="47" t="str">
        <f t="shared" si="266"/>
        <v/>
      </c>
      <c r="EH149" s="6">
        <f t="shared" si="153"/>
        <v>0</v>
      </c>
      <c r="EI149" s="6">
        <f t="shared" si="154"/>
        <v>0</v>
      </c>
      <c r="EJ149" s="2" t="str">
        <f t="shared" si="155"/>
        <v/>
      </c>
      <c r="EK149" s="2" t="str">
        <f t="shared" si="156"/>
        <v/>
      </c>
      <c r="EL149" s="2" t="str">
        <f t="shared" si="260"/>
        <v/>
      </c>
      <c r="EM149" s="2" t="str">
        <f t="shared" si="157"/>
        <v/>
      </c>
      <c r="EN149" s="2" t="str">
        <f t="shared" si="158"/>
        <v/>
      </c>
      <c r="EO149" s="2">
        <f t="shared" si="159"/>
        <v>0</v>
      </c>
      <c r="EP149" s="2">
        <f t="shared" si="244"/>
        <v>0</v>
      </c>
      <c r="EQ149" s="2"/>
      <c r="ER149" s="2"/>
      <c r="ES149" s="2"/>
      <c r="ET149" s="2"/>
      <c r="EU149" s="2"/>
      <c r="EV149" s="2"/>
      <c r="EW149" s="2">
        <f t="shared" si="160"/>
        <v>0</v>
      </c>
      <c r="EX149" s="2">
        <f t="shared" si="161"/>
        <v>0</v>
      </c>
      <c r="EY149" s="2">
        <f t="shared" si="245"/>
        <v>0</v>
      </c>
      <c r="EZ149" s="2">
        <f t="shared" si="162"/>
        <v>0</v>
      </c>
      <c r="FA149" s="2">
        <f t="shared" si="163"/>
        <v>0</v>
      </c>
      <c r="FB149" s="59"/>
      <c r="FC149" s="2">
        <f t="shared" si="164"/>
        <v>0</v>
      </c>
      <c r="FD149" s="2">
        <f t="shared" si="246"/>
        <v>0</v>
      </c>
      <c r="FE149" s="3">
        <f t="shared" si="259"/>
        <v>0</v>
      </c>
      <c r="FF149" s="3">
        <f t="shared" si="247"/>
        <v>0</v>
      </c>
      <c r="FG149" s="3">
        <f t="shared" si="248"/>
        <v>0</v>
      </c>
      <c r="FH149" s="3">
        <f t="shared" si="165"/>
        <v>0</v>
      </c>
      <c r="FI149" s="67">
        <f t="shared" si="166"/>
        <v>0</v>
      </c>
      <c r="FJ149" s="3">
        <f t="shared" si="167"/>
        <v>0</v>
      </c>
      <c r="FK149" s="3">
        <f t="shared" si="168"/>
        <v>0</v>
      </c>
      <c r="FL149" s="3">
        <f t="shared" si="249"/>
        <v>0</v>
      </c>
      <c r="FM149" s="3">
        <f t="shared" si="250"/>
        <v>0</v>
      </c>
      <c r="FN149" s="3">
        <f t="shared" si="251"/>
        <v>0</v>
      </c>
      <c r="FO149" s="2">
        <f t="shared" si="169"/>
        <v>0</v>
      </c>
      <c r="FP149" s="2">
        <f t="shared" si="170"/>
        <v>0</v>
      </c>
      <c r="FQ149" s="2">
        <f t="shared" si="252"/>
        <v>0</v>
      </c>
      <c r="FR149" s="6" t="str">
        <f>IF(A149=1,1,IF(DW149="","",COUNTA($DW$31:DW149)+1))</f>
        <v/>
      </c>
      <c r="FS149" s="6" t="str">
        <f t="shared" si="171"/>
        <v/>
      </c>
      <c r="FT149" s="43">
        <f t="shared" si="253"/>
        <v>0</v>
      </c>
      <c r="FU149" s="23">
        <f t="shared" si="254"/>
        <v>0</v>
      </c>
      <c r="FV149" s="21">
        <f t="shared" si="255"/>
        <v>0</v>
      </c>
    </row>
    <row r="150" spans="1:178">
      <c r="A150" s="4" t="str">
        <f t="shared" si="172"/>
        <v/>
      </c>
      <c r="B150" s="33"/>
      <c r="C150" s="33"/>
      <c r="D150" s="33"/>
      <c r="E150" s="33"/>
      <c r="F150" s="33"/>
      <c r="G150" s="11" t="str">
        <f t="shared" si="139"/>
        <v/>
      </c>
      <c r="H150" s="3" t="str">
        <f t="shared" si="173"/>
        <v/>
      </c>
      <c r="I150" s="3" t="str">
        <f t="shared" si="140"/>
        <v/>
      </c>
      <c r="J150" s="3" t="str">
        <f t="shared" si="174"/>
        <v/>
      </c>
      <c r="K150" s="3" t="str">
        <f t="shared" si="141"/>
        <v/>
      </c>
      <c r="L150" s="2" t="str">
        <f t="shared" si="142"/>
        <v/>
      </c>
      <c r="M150" s="8" t="str">
        <f t="shared" si="175"/>
        <v/>
      </c>
      <c r="N150" s="8" t="str">
        <f t="shared" si="143"/>
        <v/>
      </c>
      <c r="O150" s="8" t="str">
        <f t="shared" si="176"/>
        <v/>
      </c>
      <c r="P150" s="8" t="str">
        <f t="shared" si="144"/>
        <v/>
      </c>
      <c r="Q150" s="2" t="str">
        <f t="shared" si="145"/>
        <v/>
      </c>
      <c r="R150" s="3" t="str">
        <f t="shared" si="146"/>
        <v/>
      </c>
      <c r="S150" s="3" t="str">
        <f t="shared" si="147"/>
        <v/>
      </c>
      <c r="T150" s="3" t="str">
        <f t="shared" si="177"/>
        <v/>
      </c>
      <c r="U150" s="8" t="str">
        <f t="shared" si="148"/>
        <v/>
      </c>
      <c r="V150" s="2" t="str">
        <f t="shared" si="149"/>
        <v/>
      </c>
      <c r="W150" s="2" t="str">
        <f t="shared" si="150"/>
        <v/>
      </c>
      <c r="X150" s="2" t="str">
        <f t="shared" si="256"/>
        <v/>
      </c>
      <c r="Y150" s="2" t="str">
        <f t="shared" si="151"/>
        <v/>
      </c>
      <c r="Z150" s="46" t="str">
        <f t="shared" si="178"/>
        <v/>
      </c>
      <c r="AA150" s="46" t="str">
        <f t="shared" si="179"/>
        <v/>
      </c>
      <c r="AB150" s="47"/>
      <c r="AC150" s="46" t="str">
        <f t="shared" si="180"/>
        <v/>
      </c>
      <c r="AD150" s="47" t="str">
        <f t="shared" si="181"/>
        <v/>
      </c>
      <c r="AE150" s="48" t="str">
        <f t="shared" si="182"/>
        <v/>
      </c>
      <c r="AF150" s="49" t="str">
        <f t="shared" si="265"/>
        <v/>
      </c>
      <c r="AG150" s="49" t="str">
        <f t="shared" si="265"/>
        <v/>
      </c>
      <c r="AH150" s="49" t="str">
        <f t="shared" si="265"/>
        <v/>
      </c>
      <c r="AI150" s="47" t="str">
        <f t="shared" si="265"/>
        <v/>
      </c>
      <c r="AJ150" s="47" t="str">
        <f t="shared" si="265"/>
        <v/>
      </c>
      <c r="AK150" s="46" t="str">
        <f t="shared" si="265"/>
        <v/>
      </c>
      <c r="AL150" s="47"/>
      <c r="AM150" s="53" t="str">
        <f t="shared" si="183"/>
        <v/>
      </c>
      <c r="AN150" s="50" t="str">
        <f t="shared" si="184"/>
        <v/>
      </c>
      <c r="AO150" s="51"/>
      <c r="AP150" s="52" t="str">
        <f t="shared" si="185"/>
        <v/>
      </c>
      <c r="AQ150" s="52" t="str">
        <f t="shared" si="186"/>
        <v/>
      </c>
      <c r="AR150" s="47">
        <f t="shared" si="187"/>
        <v>0</v>
      </c>
      <c r="AS150" s="53" t="str">
        <f t="shared" si="188"/>
        <v/>
      </c>
      <c r="AT150" s="52" t="str">
        <f t="shared" si="189"/>
        <v/>
      </c>
      <c r="AU150" s="9" t="str">
        <f t="shared" si="190"/>
        <v/>
      </c>
      <c r="AV150" s="9" t="str">
        <f t="shared" si="191"/>
        <v/>
      </c>
      <c r="AW150" s="12" t="str">
        <f t="shared" si="192"/>
        <v/>
      </c>
      <c r="AX150" s="9" t="str">
        <f t="shared" si="193"/>
        <v/>
      </c>
      <c r="AY150" s="12" t="str">
        <f t="shared" si="194"/>
        <v/>
      </c>
      <c r="AZ150" s="10" t="str">
        <f t="shared" si="195"/>
        <v/>
      </c>
      <c r="BA150" s="10" t="str">
        <f t="shared" si="196"/>
        <v/>
      </c>
      <c r="BB150" s="10" t="str">
        <f t="shared" si="197"/>
        <v/>
      </c>
      <c r="BC150" s="10" t="str">
        <f t="shared" si="198"/>
        <v/>
      </c>
      <c r="BD150" s="10" t="str">
        <f t="shared" si="199"/>
        <v/>
      </c>
      <c r="BE150" s="12" t="str">
        <f t="shared" si="200"/>
        <v/>
      </c>
      <c r="BF150" s="9" t="str">
        <f t="shared" si="201"/>
        <v/>
      </c>
      <c r="BG150" s="9" t="str">
        <f t="shared" si="202"/>
        <v/>
      </c>
      <c r="BH150" s="7" t="str">
        <f t="shared" si="203"/>
        <v/>
      </c>
      <c r="BI150" s="7" t="str">
        <f t="shared" si="204"/>
        <v/>
      </c>
      <c r="BJ150" s="12" t="str">
        <f t="shared" si="205"/>
        <v/>
      </c>
      <c r="BK150" s="80" t="str">
        <f t="shared" si="206"/>
        <v/>
      </c>
      <c r="BL150" s="7" t="str">
        <f t="shared" si="207"/>
        <v/>
      </c>
      <c r="BM150" s="7" t="str">
        <f t="shared" si="257"/>
        <v/>
      </c>
      <c r="BN150" s="12" t="str">
        <f t="shared" si="208"/>
        <v/>
      </c>
      <c r="BO150" s="9" t="str">
        <f t="shared" si="209"/>
        <v/>
      </c>
      <c r="BP150" s="2" t="str">
        <f t="shared" si="210"/>
        <v/>
      </c>
      <c r="BQ150" s="2" t="str">
        <f t="shared" si="211"/>
        <v/>
      </c>
      <c r="BR150" s="20" t="str">
        <f t="shared" si="264"/>
        <v/>
      </c>
      <c r="BS150" s="20" t="str">
        <f t="shared" si="264"/>
        <v/>
      </c>
      <c r="BT150" s="20" t="str">
        <f t="shared" si="264"/>
        <v/>
      </c>
      <c r="BU150" s="86" t="str">
        <f t="shared" si="212"/>
        <v/>
      </c>
      <c r="BV150" s="86" t="str">
        <f t="shared" si="213"/>
        <v/>
      </c>
      <c r="BW150" s="20" t="str">
        <f t="shared" si="264"/>
        <v/>
      </c>
      <c r="BX150" s="86" t="str">
        <f t="shared" si="264"/>
        <v/>
      </c>
      <c r="BY150" s="86" t="str">
        <f t="shared" si="264"/>
        <v/>
      </c>
      <c r="BZ150" s="86" t="str">
        <f t="shared" si="264"/>
        <v/>
      </c>
      <c r="CA150" s="86" t="str">
        <f t="shared" si="264"/>
        <v/>
      </c>
      <c r="CB150" s="86" t="str">
        <f t="shared" si="264"/>
        <v/>
      </c>
      <c r="CC150" s="86" t="str">
        <f t="shared" si="264"/>
        <v/>
      </c>
      <c r="CD150" s="86" t="str">
        <f t="shared" si="264"/>
        <v/>
      </c>
      <c r="CE150" s="20" t="str">
        <f t="shared" si="258"/>
        <v/>
      </c>
      <c r="CF150" s="14" t="str">
        <f t="shared" si="214"/>
        <v/>
      </c>
      <c r="CG150" s="14" t="str">
        <f t="shared" si="215"/>
        <v/>
      </c>
      <c r="CH150" s="8">
        <f t="shared" si="216"/>
        <v>0</v>
      </c>
      <c r="CI150" s="9" t="str">
        <f t="shared" si="217"/>
        <v/>
      </c>
      <c r="CJ150" s="9" t="str">
        <f t="shared" si="218"/>
        <v/>
      </c>
      <c r="CK150" s="9" t="str">
        <f t="shared" si="219"/>
        <v/>
      </c>
      <c r="CL150" s="9" t="str">
        <f t="shared" si="220"/>
        <v/>
      </c>
      <c r="CM150" s="9" t="str">
        <f t="shared" si="221"/>
        <v/>
      </c>
      <c r="CN150" s="9" t="str">
        <f t="shared" si="222"/>
        <v/>
      </c>
      <c r="CO150" s="9" t="str">
        <f t="shared" si="262"/>
        <v/>
      </c>
      <c r="CP150" s="9" t="str">
        <f t="shared" si="262"/>
        <v/>
      </c>
      <c r="CQ150" s="9" t="str">
        <f t="shared" si="262"/>
        <v/>
      </c>
      <c r="CR150" s="9" t="str">
        <f t="shared" si="262"/>
        <v/>
      </c>
      <c r="CS150" s="9" t="str">
        <f t="shared" si="262"/>
        <v/>
      </c>
      <c r="CT150" s="9" t="str">
        <f t="shared" si="262"/>
        <v/>
      </c>
      <c r="CU150" s="9" t="str">
        <f t="shared" si="262"/>
        <v/>
      </c>
      <c r="CV150" s="9" t="str">
        <f t="shared" si="224"/>
        <v/>
      </c>
      <c r="CW150" s="9" t="str">
        <f t="shared" si="263"/>
        <v/>
      </c>
      <c r="CX150" s="9" t="str">
        <f t="shared" si="263"/>
        <v/>
      </c>
      <c r="CY150" s="9" t="str">
        <f t="shared" si="263"/>
        <v/>
      </c>
      <c r="CZ150" s="9" t="str">
        <f t="shared" si="263"/>
        <v/>
      </c>
      <c r="DA150" s="9" t="str">
        <f t="shared" si="263"/>
        <v/>
      </c>
      <c r="DB150" s="9" t="str">
        <f t="shared" si="263"/>
        <v/>
      </c>
      <c r="DC150" s="9" t="str">
        <f t="shared" si="263"/>
        <v/>
      </c>
      <c r="DD150" s="2" t="str">
        <f t="shared" si="226"/>
        <v/>
      </c>
      <c r="DE150" s="2" t="str">
        <f t="shared" si="227"/>
        <v/>
      </c>
      <c r="DF150" s="2" t="str">
        <f t="shared" si="228"/>
        <v/>
      </c>
      <c r="DG150" s="2" t="str">
        <f t="shared" si="229"/>
        <v/>
      </c>
      <c r="DH150" s="2" t="str">
        <f t="shared" si="230"/>
        <v/>
      </c>
      <c r="DI150" s="2" t="str">
        <f t="shared" si="231"/>
        <v/>
      </c>
      <c r="DJ150" s="2" t="str">
        <f t="shared" si="232"/>
        <v/>
      </c>
      <c r="DK150" s="2" t="str">
        <f t="shared" si="233"/>
        <v/>
      </c>
      <c r="DL150" s="16" t="str">
        <f t="shared" si="234"/>
        <v/>
      </c>
      <c r="DM150" s="16" t="str">
        <f t="shared" si="235"/>
        <v/>
      </c>
      <c r="DN150" s="16" t="str">
        <f t="shared" si="236"/>
        <v/>
      </c>
      <c r="DO150" s="72" t="str">
        <f t="shared" si="237"/>
        <v/>
      </c>
      <c r="DP150" s="16" t="str">
        <f t="shared" si="238"/>
        <v/>
      </c>
      <c r="DQ150" s="16" t="str">
        <f t="shared" si="239"/>
        <v/>
      </c>
      <c r="DR150" s="2" t="str">
        <f t="shared" si="240"/>
        <v/>
      </c>
      <c r="DS150" s="2" t="str">
        <f t="shared" si="241"/>
        <v/>
      </c>
      <c r="DT150" s="2" t="str">
        <f t="shared" si="242"/>
        <v/>
      </c>
      <c r="DU150" s="2" t="str">
        <f t="shared" si="243"/>
        <v/>
      </c>
      <c r="DV150" s="15"/>
      <c r="DW150" s="17"/>
      <c r="DX150" s="17"/>
      <c r="DY150" s="47" t="str">
        <f t="shared" si="266"/>
        <v/>
      </c>
      <c r="DZ150" s="47" t="str">
        <f t="shared" si="266"/>
        <v/>
      </c>
      <c r="EA150" s="47" t="str">
        <f t="shared" si="266"/>
        <v/>
      </c>
      <c r="EB150" s="47" t="str">
        <f t="shared" si="266"/>
        <v/>
      </c>
      <c r="EC150" s="49" t="str">
        <f t="shared" si="266"/>
        <v/>
      </c>
      <c r="ED150" s="49" t="str">
        <f t="shared" si="266"/>
        <v/>
      </c>
      <c r="EE150" s="47" t="str">
        <f t="shared" si="266"/>
        <v/>
      </c>
      <c r="EF150" s="47" t="str">
        <f t="shared" si="266"/>
        <v/>
      </c>
      <c r="EG150" s="47" t="str">
        <f t="shared" si="266"/>
        <v/>
      </c>
      <c r="EH150" s="6">
        <f t="shared" si="153"/>
        <v>0</v>
      </c>
      <c r="EI150" s="6">
        <f t="shared" si="154"/>
        <v>0</v>
      </c>
      <c r="EJ150" s="2" t="str">
        <f t="shared" si="155"/>
        <v/>
      </c>
      <c r="EK150" s="2" t="str">
        <f t="shared" si="156"/>
        <v/>
      </c>
      <c r="EL150" s="2" t="str">
        <f t="shared" si="260"/>
        <v/>
      </c>
      <c r="EM150" s="2" t="str">
        <f t="shared" si="157"/>
        <v/>
      </c>
      <c r="EN150" s="2" t="str">
        <f t="shared" si="158"/>
        <v/>
      </c>
      <c r="EO150" s="2">
        <f t="shared" si="159"/>
        <v>0</v>
      </c>
      <c r="EP150" s="2">
        <f t="shared" si="244"/>
        <v>0</v>
      </c>
      <c r="EQ150" s="2"/>
      <c r="ER150" s="2"/>
      <c r="ES150" s="2"/>
      <c r="ET150" s="2"/>
      <c r="EU150" s="2"/>
      <c r="EV150" s="2"/>
      <c r="EW150" s="2">
        <f t="shared" si="160"/>
        <v>0</v>
      </c>
      <c r="EX150" s="2">
        <f t="shared" si="161"/>
        <v>0</v>
      </c>
      <c r="EY150" s="2">
        <f t="shared" si="245"/>
        <v>0</v>
      </c>
      <c r="EZ150" s="2">
        <f t="shared" si="162"/>
        <v>0</v>
      </c>
      <c r="FA150" s="2">
        <f t="shared" si="163"/>
        <v>0</v>
      </c>
      <c r="FB150" s="59"/>
      <c r="FC150" s="2">
        <f t="shared" si="164"/>
        <v>0</v>
      </c>
      <c r="FD150" s="2">
        <f t="shared" si="246"/>
        <v>0</v>
      </c>
      <c r="FE150" s="3">
        <f t="shared" si="259"/>
        <v>0</v>
      </c>
      <c r="FF150" s="3">
        <f t="shared" si="247"/>
        <v>0</v>
      </c>
      <c r="FG150" s="3">
        <f t="shared" si="248"/>
        <v>0</v>
      </c>
      <c r="FH150" s="3">
        <f t="shared" si="165"/>
        <v>0</v>
      </c>
      <c r="FI150" s="67">
        <f t="shared" si="166"/>
        <v>0</v>
      </c>
      <c r="FJ150" s="3">
        <f t="shared" si="167"/>
        <v>0</v>
      </c>
      <c r="FK150" s="3">
        <f t="shared" si="168"/>
        <v>0</v>
      </c>
      <c r="FL150" s="3">
        <f t="shared" si="249"/>
        <v>0</v>
      </c>
      <c r="FM150" s="3">
        <f t="shared" si="250"/>
        <v>0</v>
      </c>
      <c r="FN150" s="3">
        <f t="shared" si="251"/>
        <v>0</v>
      </c>
      <c r="FO150" s="2">
        <f t="shared" si="169"/>
        <v>0</v>
      </c>
      <c r="FP150" s="2">
        <f t="shared" si="170"/>
        <v>0</v>
      </c>
      <c r="FQ150" s="2">
        <f t="shared" si="252"/>
        <v>0</v>
      </c>
      <c r="FR150" s="6" t="str">
        <f>IF(A150=1,1,IF(DW150="","",COUNTA($DW$31:DW150)+1))</f>
        <v/>
      </c>
      <c r="FS150" s="6" t="str">
        <f t="shared" si="171"/>
        <v/>
      </c>
      <c r="FT150" s="43">
        <f t="shared" si="253"/>
        <v>0</v>
      </c>
      <c r="FU150" s="23">
        <f t="shared" si="254"/>
        <v>0</v>
      </c>
      <c r="FV150" s="21">
        <f t="shared" si="255"/>
        <v>0</v>
      </c>
    </row>
    <row r="151" spans="1:178">
      <c r="A151" s="4" t="str">
        <f t="shared" si="172"/>
        <v/>
      </c>
      <c r="B151" s="33"/>
      <c r="C151" s="33"/>
      <c r="D151" s="33"/>
      <c r="E151" s="33"/>
      <c r="F151" s="33"/>
      <c r="G151" s="11" t="str">
        <f t="shared" si="139"/>
        <v/>
      </c>
      <c r="H151" s="3" t="str">
        <f t="shared" si="173"/>
        <v/>
      </c>
      <c r="I151" s="3" t="str">
        <f t="shared" si="140"/>
        <v/>
      </c>
      <c r="J151" s="3" t="str">
        <f t="shared" si="174"/>
        <v/>
      </c>
      <c r="K151" s="3" t="str">
        <f t="shared" si="141"/>
        <v/>
      </c>
      <c r="L151" s="2" t="str">
        <f t="shared" si="142"/>
        <v/>
      </c>
      <c r="M151" s="8" t="str">
        <f t="shared" si="175"/>
        <v/>
      </c>
      <c r="N151" s="8" t="str">
        <f t="shared" si="143"/>
        <v/>
      </c>
      <c r="O151" s="8" t="str">
        <f t="shared" si="176"/>
        <v/>
      </c>
      <c r="P151" s="8" t="str">
        <f t="shared" si="144"/>
        <v/>
      </c>
      <c r="Q151" s="2" t="str">
        <f t="shared" si="145"/>
        <v/>
      </c>
      <c r="R151" s="3" t="str">
        <f t="shared" si="146"/>
        <v/>
      </c>
      <c r="S151" s="3" t="str">
        <f>IF($B151="","",IF(E151="",S152,$B151))</f>
        <v/>
      </c>
      <c r="T151" s="3" t="str">
        <f t="shared" si="177"/>
        <v/>
      </c>
      <c r="U151" s="8" t="str">
        <f>IF($B151="","",IF(E151="",U152,E151))</f>
        <v/>
      </c>
      <c r="V151" s="2" t="str">
        <f t="shared" si="149"/>
        <v/>
      </c>
      <c r="W151" s="2" t="str">
        <f t="shared" si="150"/>
        <v/>
      </c>
      <c r="X151" s="2" t="str">
        <f t="shared" si="256"/>
        <v/>
      </c>
      <c r="Y151" s="2" t="str">
        <f t="shared" si="151"/>
        <v/>
      </c>
      <c r="Z151" s="46" t="str">
        <f t="shared" si="178"/>
        <v/>
      </c>
      <c r="AA151" s="46" t="str">
        <f t="shared" si="179"/>
        <v/>
      </c>
      <c r="AB151" s="47"/>
      <c r="AC151" s="46" t="str">
        <f t="shared" si="180"/>
        <v/>
      </c>
      <c r="AD151" s="47" t="str">
        <f t="shared" si="181"/>
        <v/>
      </c>
      <c r="AE151" s="48" t="str">
        <f t="shared" si="182"/>
        <v/>
      </c>
      <c r="AF151" s="49" t="str">
        <f t="shared" si="265"/>
        <v/>
      </c>
      <c r="AG151" s="49" t="str">
        <f t="shared" si="265"/>
        <v/>
      </c>
      <c r="AH151" s="49" t="str">
        <f t="shared" si="265"/>
        <v/>
      </c>
      <c r="AI151" s="47" t="str">
        <f t="shared" si="265"/>
        <v/>
      </c>
      <c r="AJ151" s="47" t="str">
        <f t="shared" si="265"/>
        <v/>
      </c>
      <c r="AK151" s="46" t="str">
        <f t="shared" si="265"/>
        <v/>
      </c>
      <c r="AL151" s="47"/>
      <c r="AM151" s="53" t="str">
        <f t="shared" si="183"/>
        <v/>
      </c>
      <c r="AN151" s="50" t="str">
        <f t="shared" si="184"/>
        <v/>
      </c>
      <c r="AO151" s="51"/>
      <c r="AP151" s="52" t="str">
        <f t="shared" si="185"/>
        <v/>
      </c>
      <c r="AQ151" s="52" t="str">
        <f t="shared" si="186"/>
        <v/>
      </c>
      <c r="AR151" s="47">
        <f t="shared" si="187"/>
        <v>0</v>
      </c>
      <c r="AS151" s="53" t="str">
        <f t="shared" si="188"/>
        <v/>
      </c>
      <c r="AT151" s="52" t="str">
        <f t="shared" si="189"/>
        <v/>
      </c>
      <c r="AU151" s="9" t="str">
        <f t="shared" si="190"/>
        <v/>
      </c>
      <c r="AV151" s="9" t="str">
        <f t="shared" si="191"/>
        <v/>
      </c>
      <c r="AW151" s="12" t="str">
        <f t="shared" si="192"/>
        <v/>
      </c>
      <c r="AX151" s="9" t="str">
        <f t="shared" si="193"/>
        <v/>
      </c>
      <c r="AY151" s="12" t="str">
        <f t="shared" si="194"/>
        <v/>
      </c>
      <c r="AZ151" s="10" t="str">
        <f t="shared" si="195"/>
        <v/>
      </c>
      <c r="BA151" s="10" t="str">
        <f t="shared" si="196"/>
        <v/>
      </c>
      <c r="BB151" s="10" t="str">
        <f t="shared" si="197"/>
        <v/>
      </c>
      <c r="BC151" s="10" t="str">
        <f t="shared" si="198"/>
        <v/>
      </c>
      <c r="BD151" s="10" t="str">
        <f t="shared" si="199"/>
        <v/>
      </c>
      <c r="BE151" s="12" t="str">
        <f t="shared" si="200"/>
        <v/>
      </c>
      <c r="BF151" s="9" t="str">
        <f t="shared" si="201"/>
        <v/>
      </c>
      <c r="BG151" s="9" t="str">
        <f t="shared" si="202"/>
        <v/>
      </c>
      <c r="BH151" s="7" t="str">
        <f t="shared" si="203"/>
        <v/>
      </c>
      <c r="BI151" s="7" t="str">
        <f t="shared" si="204"/>
        <v/>
      </c>
      <c r="BJ151" s="12" t="str">
        <f t="shared" si="205"/>
        <v/>
      </c>
      <c r="BK151" s="80" t="str">
        <f t="shared" si="206"/>
        <v/>
      </c>
      <c r="BL151" s="7" t="str">
        <f t="shared" si="207"/>
        <v/>
      </c>
      <c r="BM151" s="7" t="str">
        <f t="shared" si="257"/>
        <v/>
      </c>
      <c r="BN151" s="12" t="str">
        <f t="shared" si="208"/>
        <v/>
      </c>
      <c r="BO151" s="9" t="str">
        <f t="shared" si="209"/>
        <v/>
      </c>
      <c r="BP151" s="2" t="str">
        <f t="shared" si="210"/>
        <v/>
      </c>
      <c r="BQ151" s="2" t="str">
        <f t="shared" si="211"/>
        <v/>
      </c>
      <c r="BR151" s="20" t="str">
        <f t="shared" si="264"/>
        <v/>
      </c>
      <c r="BS151" s="20" t="str">
        <f t="shared" si="264"/>
        <v/>
      </c>
      <c r="BT151" s="20" t="str">
        <f t="shared" si="264"/>
        <v/>
      </c>
      <c r="BU151" s="86" t="str">
        <f t="shared" si="212"/>
        <v/>
      </c>
      <c r="BV151" s="86" t="str">
        <f t="shared" si="213"/>
        <v/>
      </c>
      <c r="BW151" s="20" t="str">
        <f t="shared" si="264"/>
        <v/>
      </c>
      <c r="BX151" s="86" t="str">
        <f t="shared" si="264"/>
        <v/>
      </c>
      <c r="BY151" s="86" t="str">
        <f t="shared" si="264"/>
        <v/>
      </c>
      <c r="BZ151" s="86" t="str">
        <f t="shared" si="264"/>
        <v/>
      </c>
      <c r="CA151" s="86" t="str">
        <f t="shared" si="264"/>
        <v/>
      </c>
      <c r="CB151" s="86" t="str">
        <f t="shared" si="264"/>
        <v/>
      </c>
      <c r="CC151" s="86" t="str">
        <f t="shared" si="264"/>
        <v/>
      </c>
      <c r="CD151" s="86" t="str">
        <f t="shared" si="264"/>
        <v/>
      </c>
      <c r="CE151" s="20" t="str">
        <f t="shared" si="258"/>
        <v/>
      </c>
      <c r="CF151" s="14" t="str">
        <f t="shared" si="214"/>
        <v/>
      </c>
      <c r="CG151" s="14" t="str">
        <f t="shared" si="215"/>
        <v/>
      </c>
      <c r="CH151" s="8">
        <f t="shared" si="216"/>
        <v>0</v>
      </c>
      <c r="CI151" s="9" t="str">
        <f t="shared" si="217"/>
        <v/>
      </c>
      <c r="CJ151" s="9" t="str">
        <f t="shared" si="218"/>
        <v/>
      </c>
      <c r="CK151" s="9" t="str">
        <f t="shared" si="219"/>
        <v/>
      </c>
      <c r="CL151" s="9" t="str">
        <f t="shared" si="220"/>
        <v/>
      </c>
      <c r="CM151" s="9" t="str">
        <f t="shared" si="221"/>
        <v/>
      </c>
      <c r="CN151" s="9" t="str">
        <f t="shared" si="222"/>
        <v/>
      </c>
      <c r="CO151" s="9" t="str">
        <f t="shared" si="262"/>
        <v/>
      </c>
      <c r="CP151" s="9" t="str">
        <f t="shared" si="262"/>
        <v/>
      </c>
      <c r="CQ151" s="9" t="str">
        <f t="shared" si="262"/>
        <v/>
      </c>
      <c r="CR151" s="9" t="str">
        <f t="shared" si="262"/>
        <v/>
      </c>
      <c r="CS151" s="9" t="str">
        <f t="shared" si="262"/>
        <v/>
      </c>
      <c r="CT151" s="9" t="str">
        <f t="shared" si="262"/>
        <v/>
      </c>
      <c r="CU151" s="9" t="str">
        <f t="shared" si="262"/>
        <v/>
      </c>
      <c r="CV151" s="9" t="str">
        <f t="shared" si="224"/>
        <v/>
      </c>
      <c r="CW151" s="9" t="str">
        <f t="shared" si="263"/>
        <v/>
      </c>
      <c r="CX151" s="9" t="str">
        <f t="shared" si="263"/>
        <v/>
      </c>
      <c r="CY151" s="9" t="str">
        <f t="shared" si="263"/>
        <v/>
      </c>
      <c r="CZ151" s="9" t="str">
        <f t="shared" si="263"/>
        <v/>
      </c>
      <c r="DA151" s="9" t="str">
        <f t="shared" si="263"/>
        <v/>
      </c>
      <c r="DB151" s="9" t="str">
        <f t="shared" si="263"/>
        <v/>
      </c>
      <c r="DC151" s="9" t="str">
        <f t="shared" si="263"/>
        <v/>
      </c>
      <c r="DD151" s="2" t="str">
        <f t="shared" si="226"/>
        <v/>
      </c>
      <c r="DE151" s="2" t="str">
        <f t="shared" si="227"/>
        <v/>
      </c>
      <c r="DF151" s="2" t="str">
        <f t="shared" si="228"/>
        <v/>
      </c>
      <c r="DG151" s="2" t="str">
        <f t="shared" si="229"/>
        <v/>
      </c>
      <c r="DH151" s="2" t="str">
        <f t="shared" si="230"/>
        <v/>
      </c>
      <c r="DI151" s="2" t="str">
        <f t="shared" si="231"/>
        <v/>
      </c>
      <c r="DJ151" s="2" t="str">
        <f t="shared" si="232"/>
        <v/>
      </c>
      <c r="DK151" s="2" t="str">
        <f t="shared" si="233"/>
        <v/>
      </c>
      <c r="DL151" s="16" t="str">
        <f t="shared" si="234"/>
        <v/>
      </c>
      <c r="DM151" s="16" t="str">
        <f t="shared" si="235"/>
        <v/>
      </c>
      <c r="DN151" s="16" t="str">
        <f t="shared" si="236"/>
        <v/>
      </c>
      <c r="DO151" s="72" t="str">
        <f t="shared" si="237"/>
        <v/>
      </c>
      <c r="DP151" s="16" t="str">
        <f t="shared" si="238"/>
        <v/>
      </c>
      <c r="DQ151" s="16" t="str">
        <f t="shared" si="239"/>
        <v/>
      </c>
      <c r="DR151" s="2" t="str">
        <f t="shared" si="240"/>
        <v/>
      </c>
      <c r="DS151" s="2" t="str">
        <f t="shared" si="241"/>
        <v/>
      </c>
      <c r="DT151" s="2" t="str">
        <f t="shared" si="242"/>
        <v/>
      </c>
      <c r="DU151" s="2" t="str">
        <f t="shared" si="243"/>
        <v/>
      </c>
      <c r="DV151" s="15"/>
      <c r="DW151" s="17"/>
      <c r="DX151" s="17"/>
      <c r="DY151" s="47" t="str">
        <f t="shared" si="266"/>
        <v/>
      </c>
      <c r="DZ151" s="47" t="str">
        <f t="shared" si="266"/>
        <v/>
      </c>
      <c r="EA151" s="47" t="str">
        <f t="shared" si="266"/>
        <v/>
      </c>
      <c r="EB151" s="47" t="str">
        <f t="shared" si="266"/>
        <v/>
      </c>
      <c r="EC151" s="49" t="str">
        <f t="shared" si="266"/>
        <v/>
      </c>
      <c r="ED151" s="49" t="str">
        <f t="shared" si="266"/>
        <v/>
      </c>
      <c r="EE151" s="47" t="str">
        <f t="shared" si="266"/>
        <v/>
      </c>
      <c r="EF151" s="47" t="str">
        <f t="shared" si="266"/>
        <v/>
      </c>
      <c r="EG151" s="47" t="str">
        <f t="shared" si="266"/>
        <v/>
      </c>
      <c r="EH151" s="6">
        <f t="shared" si="153"/>
        <v>0</v>
      </c>
      <c r="EI151" s="6">
        <f t="shared" si="154"/>
        <v>0</v>
      </c>
      <c r="EJ151" s="2" t="str">
        <f t="shared" si="155"/>
        <v/>
      </c>
      <c r="EK151" s="2" t="str">
        <f t="shared" si="156"/>
        <v/>
      </c>
      <c r="EL151" s="2" t="str">
        <f t="shared" si="260"/>
        <v/>
      </c>
      <c r="EM151" s="2" t="str">
        <f t="shared" si="157"/>
        <v/>
      </c>
      <c r="EN151" s="2" t="str">
        <f t="shared" si="158"/>
        <v/>
      </c>
      <c r="EO151" s="2">
        <f t="shared" si="159"/>
        <v>0</v>
      </c>
      <c r="EP151" s="2">
        <f t="shared" si="244"/>
        <v>0</v>
      </c>
      <c r="EQ151" s="2"/>
      <c r="ER151" s="2"/>
      <c r="ES151" s="2"/>
      <c r="ET151" s="2"/>
      <c r="EU151" s="2"/>
      <c r="EV151" s="2"/>
      <c r="EW151" s="2">
        <f t="shared" si="160"/>
        <v>0</v>
      </c>
      <c r="EX151" s="2">
        <f t="shared" si="161"/>
        <v>0</v>
      </c>
      <c r="EY151" s="2">
        <f t="shared" si="245"/>
        <v>0</v>
      </c>
      <c r="EZ151" s="2">
        <f t="shared" si="162"/>
        <v>0</v>
      </c>
      <c r="FA151" s="2">
        <f t="shared" si="163"/>
        <v>0</v>
      </c>
      <c r="FB151" s="59"/>
      <c r="FC151" s="2">
        <f t="shared" si="164"/>
        <v>0</v>
      </c>
      <c r="FD151" s="2">
        <f t="shared" si="246"/>
        <v>0</v>
      </c>
      <c r="FE151" s="3">
        <f t="shared" si="259"/>
        <v>0</v>
      </c>
      <c r="FF151" s="3">
        <f t="shared" si="247"/>
        <v>0</v>
      </c>
      <c r="FG151" s="3">
        <f t="shared" si="248"/>
        <v>0</v>
      </c>
      <c r="FH151" s="3">
        <f t="shared" si="165"/>
        <v>0</v>
      </c>
      <c r="FI151" s="67">
        <f t="shared" si="166"/>
        <v>0</v>
      </c>
      <c r="FJ151" s="3">
        <f t="shared" si="167"/>
        <v>0</v>
      </c>
      <c r="FK151" s="3">
        <f t="shared" si="168"/>
        <v>0</v>
      </c>
      <c r="FL151" s="3">
        <f t="shared" si="249"/>
        <v>0</v>
      </c>
      <c r="FM151" s="3">
        <f t="shared" si="250"/>
        <v>0</v>
      </c>
      <c r="FN151" s="3">
        <f t="shared" si="251"/>
        <v>0</v>
      </c>
      <c r="FO151" s="2">
        <f t="shared" si="169"/>
        <v>0</v>
      </c>
      <c r="FP151" s="2">
        <f t="shared" si="170"/>
        <v>0</v>
      </c>
      <c r="FQ151" s="2">
        <f t="shared" si="252"/>
        <v>0</v>
      </c>
      <c r="FR151" s="6" t="str">
        <f>IF(A151=1,1,IF(DW151="","",COUNTA($DW$31:DW151)+1))</f>
        <v/>
      </c>
      <c r="FS151" s="6" t="str">
        <f t="shared" si="171"/>
        <v/>
      </c>
      <c r="FT151" s="43">
        <f t="shared" si="253"/>
        <v>0</v>
      </c>
      <c r="FU151" s="23">
        <f t="shared" si="254"/>
        <v>0</v>
      </c>
      <c r="FV151" s="21">
        <f t="shared" si="255"/>
        <v>0</v>
      </c>
    </row>
  </sheetData>
  <dataConsolidate/>
  <mergeCells count="170">
    <mergeCell ref="AS1:AS2"/>
    <mergeCell ref="BK26:BL26"/>
    <mergeCell ref="EM26:EP26"/>
    <mergeCell ref="EW26:EY26"/>
    <mergeCell ref="EZ26:FD26"/>
    <mergeCell ref="FE26:FN26"/>
    <mergeCell ref="A1:A2"/>
    <mergeCell ref="B1:C2"/>
    <mergeCell ref="AO1:AO2"/>
    <mergeCell ref="AP1:AP2"/>
    <mergeCell ref="AQ1:AQ2"/>
    <mergeCell ref="AR1:AR2"/>
    <mergeCell ref="M27:P27"/>
    <mergeCell ref="Q27:Q28"/>
    <mergeCell ref="R27:U27"/>
    <mergeCell ref="V27:W28"/>
    <mergeCell ref="X27:X28"/>
    <mergeCell ref="Y27:Y28"/>
    <mergeCell ref="FO26:FQ26"/>
    <mergeCell ref="A27:A29"/>
    <mergeCell ref="B27:B28"/>
    <mergeCell ref="C27:C28"/>
    <mergeCell ref="D27:D28"/>
    <mergeCell ref="E27:E28"/>
    <mergeCell ref="F27:F28"/>
    <mergeCell ref="G27:G29"/>
    <mergeCell ref="H27:K27"/>
    <mergeCell ref="L27:L28"/>
    <mergeCell ref="AH27:AH28"/>
    <mergeCell ref="AI27:AI28"/>
    <mergeCell ref="AJ27:AJ28"/>
    <mergeCell ref="AL27:AL28"/>
    <mergeCell ref="AM27:AM28"/>
    <mergeCell ref="AN27:AN29"/>
    <mergeCell ref="Z27:Z28"/>
    <mergeCell ref="AA27:AA28"/>
    <mergeCell ref="AD27:AD28"/>
    <mergeCell ref="AE27:AE29"/>
    <mergeCell ref="AF27:AF28"/>
    <mergeCell ref="AG27:AG28"/>
    <mergeCell ref="AU27:AU28"/>
    <mergeCell ref="AV27:AV28"/>
    <mergeCell ref="AW27:AW29"/>
    <mergeCell ref="AX27:AX28"/>
    <mergeCell ref="AY27:AY29"/>
    <mergeCell ref="AZ27:AZ28"/>
    <mergeCell ref="AO27:AO29"/>
    <mergeCell ref="AP27:AP28"/>
    <mergeCell ref="AQ27:AQ28"/>
    <mergeCell ref="AR27:AR28"/>
    <mergeCell ref="AS27:AS28"/>
    <mergeCell ref="AT27:AT28"/>
    <mergeCell ref="BG27:BG28"/>
    <mergeCell ref="BH27:BH28"/>
    <mergeCell ref="BI27:BI28"/>
    <mergeCell ref="BJ27:BJ29"/>
    <mergeCell ref="BK27:BK28"/>
    <mergeCell ref="BM27:BM28"/>
    <mergeCell ref="BA27:BA28"/>
    <mergeCell ref="BB27:BB28"/>
    <mergeCell ref="BC27:BC28"/>
    <mergeCell ref="BD27:BD28"/>
    <mergeCell ref="BE27:BE29"/>
    <mergeCell ref="BF27:BF28"/>
    <mergeCell ref="CG27:CG29"/>
    <mergeCell ref="CH27:CH28"/>
    <mergeCell ref="CI27:CI28"/>
    <mergeCell ref="CJ27:CJ28"/>
    <mergeCell ref="CK27:CK28"/>
    <mergeCell ref="CL27:CL28"/>
    <mergeCell ref="BN27:BN29"/>
    <mergeCell ref="BP27:BP28"/>
    <mergeCell ref="BQ27:BQ28"/>
    <mergeCell ref="BX27:CD27"/>
    <mergeCell ref="CE27:CE28"/>
    <mergeCell ref="CF27:CF29"/>
    <mergeCell ref="BU28:BU29"/>
    <mergeCell ref="BV28:BV29"/>
    <mergeCell ref="BW28:BW29"/>
    <mergeCell ref="BX28:BX29"/>
    <mergeCell ref="BY28:BY29"/>
    <mergeCell ref="BZ28:BZ29"/>
    <mergeCell ref="CA28:CA29"/>
    <mergeCell ref="CB28:CB29"/>
    <mergeCell ref="CC28:CC29"/>
    <mergeCell ref="CD28:CD29"/>
    <mergeCell ref="CM27:CM28"/>
    <mergeCell ref="CN27:CU27"/>
    <mergeCell ref="CV27:DC27"/>
    <mergeCell ref="DD27:DD28"/>
    <mergeCell ref="DE27:DE28"/>
    <mergeCell ref="DF27:DF28"/>
    <mergeCell ref="CO28:CO29"/>
    <mergeCell ref="CP28:CP29"/>
    <mergeCell ref="CQ28:CQ29"/>
    <mergeCell ref="CR28:CR29"/>
    <mergeCell ref="CS28:CS29"/>
    <mergeCell ref="CT28:CT29"/>
    <mergeCell ref="CU28:CU29"/>
    <mergeCell ref="CW28:CW29"/>
    <mergeCell ref="CX28:CX29"/>
    <mergeCell ref="CY28:CY29"/>
    <mergeCell ref="DO27:DO28"/>
    <mergeCell ref="DP27:DP28"/>
    <mergeCell ref="DQ27:DQ28"/>
    <mergeCell ref="DR27:DR28"/>
    <mergeCell ref="DG27:DG28"/>
    <mergeCell ref="DH27:DH28"/>
    <mergeCell ref="DI27:DI28"/>
    <mergeCell ref="DJ27:DJ28"/>
    <mergeCell ref="DK27:DK28"/>
    <mergeCell ref="DL27:DL28"/>
    <mergeCell ref="FR27:FR28"/>
    <mergeCell ref="FS27:FS28"/>
    <mergeCell ref="AC28:AC29"/>
    <mergeCell ref="AK28:AK29"/>
    <mergeCell ref="BR28:BR29"/>
    <mergeCell ref="BS28:BS29"/>
    <mergeCell ref="BT28:BT29"/>
    <mergeCell ref="FI27:FI28"/>
    <mergeCell ref="FJ27:FJ28"/>
    <mergeCell ref="FK27:FK28"/>
    <mergeCell ref="FL27:FL28"/>
    <mergeCell ref="FM27:FM28"/>
    <mergeCell ref="FN27:FN28"/>
    <mergeCell ref="FC27:FC28"/>
    <mergeCell ref="FD27:FD28"/>
    <mergeCell ref="FE27:FE28"/>
    <mergeCell ref="FF27:FF28"/>
    <mergeCell ref="FG27:FG28"/>
    <mergeCell ref="FH27:FH28"/>
    <mergeCell ref="EW27:EW28"/>
    <mergeCell ref="EX27:EX28"/>
    <mergeCell ref="EY27:EY28"/>
    <mergeCell ref="EZ27:EZ28"/>
    <mergeCell ref="FA27:FA28"/>
    <mergeCell ref="FO27:FO28"/>
    <mergeCell ref="FP27:FP28"/>
    <mergeCell ref="FQ27:FQ28"/>
    <mergeCell ref="FB27:FB28"/>
    <mergeCell ref="EK27:EK28"/>
    <mergeCell ref="EL27:EL28"/>
    <mergeCell ref="EM27:EM28"/>
    <mergeCell ref="EN27:EN28"/>
    <mergeCell ref="EO27:EO28"/>
    <mergeCell ref="EP27:EP28"/>
    <mergeCell ref="EE27:EE28"/>
    <mergeCell ref="EF27:EF28"/>
    <mergeCell ref="EG27:EG28"/>
    <mergeCell ref="EH27:EH28"/>
    <mergeCell ref="EI27:EI28"/>
    <mergeCell ref="EJ27:EJ28"/>
    <mergeCell ref="DY27:DY28"/>
    <mergeCell ref="DZ27:DZ28"/>
    <mergeCell ref="CZ28:CZ29"/>
    <mergeCell ref="DA28:DA29"/>
    <mergeCell ref="DB28:DB29"/>
    <mergeCell ref="DC28:DC29"/>
    <mergeCell ref="EA27:EA28"/>
    <mergeCell ref="EB27:EB28"/>
    <mergeCell ref="EC27:EC28"/>
    <mergeCell ref="ED27:ED28"/>
    <mergeCell ref="DS27:DS28"/>
    <mergeCell ref="DT27:DT28"/>
    <mergeCell ref="DU27:DU28"/>
    <mergeCell ref="DV27:DV29"/>
    <mergeCell ref="DW27:DW28"/>
    <mergeCell ref="DX27:DX28"/>
    <mergeCell ref="DM27:DM28"/>
    <mergeCell ref="DN27:DN28"/>
  </mergeCells>
  <conditionalFormatting sqref="FI31:FM31 EO31:EO151 EW31:EX151 FO31:FP151 FJ32:FL151 G31:Q151 BM31 A31:A41 A113:D151 DJ31:DP151 BO31:DG31 EJ31:EM151 EE31:EH151 A42:B112 D42:D112 DR31:EB151 BM32:DG151 Y31:BJ151">
    <cfRule type="containsBlanks" dxfId="87" priority="37">
      <formula>LEN(TRIM(A31))=0</formula>
    </cfRule>
  </conditionalFormatting>
  <conditionalFormatting sqref="AO3:AO25 AO32:AQ151">
    <cfRule type="containsText" dxfId="86" priority="74" operator="containsText" text="žulová dlažba">
      <formula>NOT(ISERROR(SEARCH("žulová dlažba",AO3)))</formula>
    </cfRule>
    <cfRule type="containsText" dxfId="85" priority="75" operator="containsText" text="zámková dlažba">
      <formula>NOT(ISERROR(SEARCH("zámková dlažba",AO3)))</formula>
    </cfRule>
    <cfRule type="containsText" dxfId="84" priority="76" operator="containsText" text="dlažba">
      <formula>NOT(ISERROR(SEARCH("dlažba",AO3)))</formula>
    </cfRule>
    <cfRule type="containsText" dxfId="83" priority="77" operator="containsText" text="žulová dlažba">
      <formula>NOT(ISERROR(SEARCH("žulová dlažba",AO3)))</formula>
    </cfRule>
    <cfRule type="containsText" dxfId="82" priority="78" operator="containsText" text="dlažba">
      <formula>NOT(ISERROR(SEARCH("dlažba",AO3)))</formula>
    </cfRule>
    <cfRule type="containsText" priority="79" operator="containsText" text="dlažba">
      <formula>NOT(ISERROR(SEARCH("dlažba",AO3)))</formula>
    </cfRule>
    <cfRule type="containsText" dxfId="81" priority="80" operator="containsText" text="žulová dlažba">
      <formula>NOT(ISERROR(SEARCH("žulová dlažba",AO3)))</formula>
    </cfRule>
    <cfRule type="containsText" dxfId="80" priority="81" operator="containsText" text="zámková dlažba">
      <formula>NOT(ISERROR(SEARCH("zámková dlažba",AO3)))</formula>
    </cfRule>
    <cfRule type="containsText" dxfId="79" priority="82" operator="containsText" text="dlažba">
      <formula>NOT(ISERROR(SEARCH("dlažba",AO3)))</formula>
    </cfRule>
    <cfRule type="containsText" dxfId="78" priority="83" operator="containsText" text="štěrk">
      <formula>NOT(ISERROR(SEARCH("štěrk",AO3)))</formula>
    </cfRule>
    <cfRule type="containsText" dxfId="77" priority="84" operator="containsText" text="štěrk">
      <formula>NOT(ISERROR(SEARCH("štěrk",AO3)))</formula>
    </cfRule>
    <cfRule type="containsText" dxfId="76" priority="85" operator="containsText" text="vodoteč">
      <formula>NOT(ISERROR(SEARCH("vodoteč",AO3)))</formula>
    </cfRule>
    <cfRule type="containsText" dxfId="75" priority="86" operator="containsText" text="vodoteč">
      <formula>NOT(ISERROR(SEARCH("vodoteč",AO3)))</formula>
    </cfRule>
    <cfRule type="containsText" dxfId="74" priority="87" operator="containsText" text="asfalt">
      <formula>NOT(ISERROR(SEARCH("asfalt",AO3)))</formula>
    </cfRule>
    <cfRule type="containsText" dxfId="73" priority="88" operator="containsText" text="asfalt">
      <formula>NOT(ISERROR(SEARCH("asfalt",AO3)))</formula>
    </cfRule>
    <cfRule type="containsText" dxfId="72" priority="89" operator="containsText" text="asfalt">
      <formula>NOT(ISERROR(SEARCH("asfalt",AO3)))</formula>
    </cfRule>
    <cfRule type="containsText" dxfId="71" priority="90" operator="containsText" text="tráva">
      <formula>NOT(ISERROR(SEARCH("tráva",AO3)))</formula>
    </cfRule>
  </conditionalFormatting>
  <conditionalFormatting sqref="AO4:AO5 AO8:AO10 AO13:AO15">
    <cfRule type="containsText" dxfId="70" priority="73" operator="containsText" text="betonová dlažba">
      <formula>NOT(ISERROR(SEARCH("betonová dlažba",AO4)))</formula>
    </cfRule>
  </conditionalFormatting>
  <conditionalFormatting sqref="AO1 AO3:AO25 AO32:AQ151">
    <cfRule type="containsText" dxfId="69" priority="54" operator="containsText" text="zatrav. tvárnice">
      <formula>NOT(ISERROR(SEARCH("zatrav. tvárnice",AO1)))</formula>
    </cfRule>
    <cfRule type="containsText" dxfId="68" priority="55" operator="containsText" text="zatrav. tvárnice">
      <formula>NOT(ISERROR(SEARCH("zatrav. tvárnice",AO1)))</formula>
    </cfRule>
    <cfRule type="containsText" dxfId="67" priority="56" operator="containsText" text="zatavr.tvárnice">
      <formula>NOT(ISERROR(SEARCH("zatavr.tvárnice",AO1)))</formula>
    </cfRule>
    <cfRule type="containsText" dxfId="66" priority="57" operator="containsText" text="kostky velké">
      <formula>NOT(ISERROR(SEARCH("kostky velké",AO1)))</formula>
    </cfRule>
    <cfRule type="containsText" dxfId="65" priority="58" operator="containsText" text="kostky velké">
      <formula>NOT(ISERROR(SEARCH("kostky velké",AO1)))</formula>
    </cfRule>
    <cfRule type="containsText" dxfId="64" priority="59" operator="containsText" text="kostky velké">
      <formula>NOT(ISERROR(SEARCH("kostky velké",AO1)))</formula>
    </cfRule>
    <cfRule type="containsText" dxfId="63" priority="60" operator="containsText" text="kostky malé">
      <formula>NOT(ISERROR(SEARCH("kostky malé",AO1)))</formula>
    </cfRule>
    <cfRule type="containsText" dxfId="62" priority="61" operator="containsText" text="záhon">
      <formula>NOT(ISERROR(SEARCH("záhon",AO1)))</formula>
    </cfRule>
    <cfRule type="containsText" dxfId="61" priority="62" operator="containsText" text="bet. dlažba 50x50">
      <formula>NOT(ISERROR(SEARCH("bet. dlažba 50x50",AO1)))</formula>
    </cfRule>
    <cfRule type="containsText" dxfId="60" priority="63" operator="containsText" text="bet. dlažba 30x30">
      <formula>NOT(ISERROR(SEARCH("bet. dlažba 30x30",AO1)))</formula>
    </cfRule>
    <cfRule type="containsText" dxfId="59" priority="64" operator="containsText" text="panely">
      <formula>NOT(ISERROR(SEARCH("panely",AO1)))</formula>
    </cfRule>
    <cfRule type="containsText" dxfId="58" priority="65" operator="containsText" text="komunikace I tř">
      <formula>NOT(ISERROR(SEARCH("komunikace I tř",AO1)))</formula>
    </cfRule>
    <cfRule type="containsText" dxfId="57" priority="66" operator="containsText" text="krajnice">
      <formula>NOT(ISERROR(SEARCH("krajnice",AO1)))</formula>
    </cfRule>
    <cfRule type="containsText" dxfId="56" priority="67" operator="containsText" text="komunikace III tř">
      <formula>NOT(ISERROR(SEARCH("komunikace III tř",AO1)))</formula>
    </cfRule>
    <cfRule type="containsText" dxfId="55" priority="68" operator="containsText" text="krajnice">
      <formula>NOT(ISERROR(SEARCH("krajnice",AO1)))</formula>
    </cfRule>
    <cfRule type="containsText" dxfId="54" priority="69" operator="containsText" text="chodník asfaltový">
      <formula>NOT(ISERROR(SEARCH("chodník asfaltový",AO1)))</formula>
    </cfRule>
    <cfRule type="containsText" dxfId="53" priority="70" operator="containsText" text="chodník asfaltový">
      <formula>NOT(ISERROR(SEARCH("chodník asfaltový",AO1)))</formula>
    </cfRule>
    <cfRule type="containsText" dxfId="52" priority="71" operator="containsText" text="pole">
      <formula>NOT(ISERROR(SEARCH("pole",AO1)))</formula>
    </cfRule>
    <cfRule type="containsText" dxfId="51" priority="72" operator="containsText" text="betonová dlažba">
      <formula>NOT(ISERROR(SEARCH("betonová dlažba",AO1)))</formula>
    </cfRule>
  </conditionalFormatting>
  <conditionalFormatting sqref="AR32:AR151">
    <cfRule type="cellIs" dxfId="50" priority="53" operator="equal">
      <formula>0</formula>
    </cfRule>
  </conditionalFormatting>
  <conditionalFormatting sqref="B113:D151 B42:B112 D42:D112">
    <cfRule type="expression" dxfId="49" priority="52">
      <formula>$A42="Chyba staničení"</formula>
    </cfRule>
  </conditionalFormatting>
  <conditionalFormatting sqref="B113:D151 B42:B112 D42:D112">
    <cfRule type="containsBlanks" dxfId="48" priority="51">
      <formula>LEN(TRIM(B42))=0</formula>
    </cfRule>
  </conditionalFormatting>
  <conditionalFormatting sqref="FT31:FU31">
    <cfRule type="containsBlanks" dxfId="47" priority="50">
      <formula>LEN(TRIM(FT31))=0</formula>
    </cfRule>
  </conditionalFormatting>
  <conditionalFormatting sqref="BS32:BS151">
    <cfRule type="iconSet" priority="9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T32:BT151">
    <cfRule type="iconSet" priority="93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U32:BU151">
    <cfRule type="iconSet" priority="9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V32:BV151">
    <cfRule type="iconSet" priority="9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S31:FS151">
    <cfRule type="containsBlanks" dxfId="46" priority="49">
      <formula>LEN(TRIM(FS31))=0</formula>
    </cfRule>
  </conditionalFormatting>
  <conditionalFormatting sqref="FR31:FR151">
    <cfRule type="containsBlanks" dxfId="45" priority="48">
      <formula>LEN(TRIM(FR31))=0</formula>
    </cfRule>
  </conditionalFormatting>
  <conditionalFormatting sqref="EC31:ED151">
    <cfRule type="containsBlanks" dxfId="44" priority="47">
      <formula>LEN(TRIM(EC31))=0</formula>
    </cfRule>
  </conditionalFormatting>
  <conditionalFormatting sqref="EN31:EN151">
    <cfRule type="containsBlanks" dxfId="43" priority="46">
      <formula>LEN(TRIM(EN31))=0</formula>
    </cfRule>
  </conditionalFormatting>
  <conditionalFormatting sqref="EI31:EI151">
    <cfRule type="containsBlanks" dxfId="42" priority="45">
      <formula>LEN(TRIM(EI31))=0</formula>
    </cfRule>
  </conditionalFormatting>
  <conditionalFormatting sqref="EZ31:FC151">
    <cfRule type="containsBlanks" dxfId="41" priority="44">
      <formula>LEN(TRIM(EZ31))=0</formula>
    </cfRule>
  </conditionalFormatting>
  <conditionalFormatting sqref="FE31:FE151 FI32:FI151 FG31:FH151 FM32:FM151">
    <cfRule type="containsBlanks" dxfId="40" priority="43">
      <formula>LEN(TRIM(FE31))=0</formula>
    </cfRule>
  </conditionalFormatting>
  <conditionalFormatting sqref="FF31:FF151">
    <cfRule type="containsBlanks" dxfId="39" priority="42">
      <formula>LEN(TRIM(FF31))=0</formula>
    </cfRule>
  </conditionalFormatting>
  <conditionalFormatting sqref="DR32:DU151 DJ32:DP151 CI32:DG151">
    <cfRule type="cellIs" dxfId="38" priority="91" operator="lessThan">
      <formula>0</formula>
    </cfRule>
  </conditionalFormatting>
  <conditionalFormatting sqref="B42:B66 D42:D66">
    <cfRule type="expression" dxfId="37" priority="41">
      <formula>$A42="Chyba staničení"</formula>
    </cfRule>
  </conditionalFormatting>
  <conditionalFormatting sqref="B42:B94 D42:D94">
    <cfRule type="expression" dxfId="36" priority="40">
      <formula>$A42="Chyba staničení"</formula>
    </cfRule>
  </conditionalFormatting>
  <conditionalFormatting sqref="DV31:DX94">
    <cfRule type="containsBlanks" dxfId="35" priority="39">
      <formula>LEN(TRIM(DV31))=0</formula>
    </cfRule>
  </conditionalFormatting>
  <conditionalFormatting sqref="DL32:DM151">
    <cfRule type="colorScale" priority="38">
      <colorScale>
        <cfvo type="percent" val="0"/>
        <cfvo type="percent" val="0.25"/>
        <cfvo type="percent" val="0.5"/>
        <color theme="0"/>
        <color theme="0"/>
        <color rgb="FF63BE7B"/>
      </colorScale>
    </cfRule>
  </conditionalFormatting>
  <conditionalFormatting sqref="FV31">
    <cfRule type="containsBlanks" dxfId="34" priority="36">
      <formula>LEN(TRIM(FV31))=0</formula>
    </cfRule>
  </conditionalFormatting>
  <conditionalFormatting sqref="DQ32:DQ151">
    <cfRule type="cellIs" dxfId="33" priority="35" operator="lessThan">
      <formula>0</formula>
    </cfRule>
  </conditionalFormatting>
  <conditionalFormatting sqref="DQ31:DQ151">
    <cfRule type="containsBlanks" dxfId="32" priority="34">
      <formula>LEN(TRIM(DQ31))=0</formula>
    </cfRule>
  </conditionalFormatting>
  <conditionalFormatting sqref="AO1:AO1048576">
    <cfRule type="containsText" dxfId="31" priority="31" operator="containsText" text="zatrav. tvárnice">
      <formula>NOT(ISERROR(SEARCH("zatrav. tvárnice",AO1)))</formula>
    </cfRule>
    <cfRule type="containsText" dxfId="30" priority="32" operator="containsText" text="železnice">
      <formula>NOT(ISERROR(SEARCH("železnice",AO1)))</formula>
    </cfRule>
    <cfRule type="containsText" dxfId="29" priority="33" operator="containsText" text="železnice">
      <formula>NOT(ISERROR(SEARCH("železnice",AO1)))</formula>
    </cfRule>
  </conditionalFormatting>
  <conditionalFormatting sqref="E42:F151">
    <cfRule type="containsBlanks" dxfId="28" priority="29">
      <formula>LEN(TRIM(E42))=0</formula>
    </cfRule>
  </conditionalFormatting>
  <conditionalFormatting sqref="E42:F151">
    <cfRule type="containsBlanks" dxfId="27" priority="30">
      <formula>LEN(TRIM(E42))=0</formula>
    </cfRule>
  </conditionalFormatting>
  <conditionalFormatting sqref="R31:S151 U31:U151">
    <cfRule type="containsBlanks" dxfId="26" priority="28">
      <formula>LEN(TRIM(R31))=0</formula>
    </cfRule>
  </conditionalFormatting>
  <conditionalFormatting sqref="T31:T151">
    <cfRule type="containsBlanks" dxfId="25" priority="27">
      <formula>LEN(TRIM(T31))=0</formula>
    </cfRule>
  </conditionalFormatting>
  <conditionalFormatting sqref="V31:W151">
    <cfRule type="containsBlanks" dxfId="24" priority="26">
      <formula>LEN(TRIM(V31))=0</formula>
    </cfRule>
  </conditionalFormatting>
  <conditionalFormatting sqref="X31:X151">
    <cfRule type="containsBlanks" dxfId="23" priority="25">
      <formula>LEN(TRIM(X31))=0</formula>
    </cfRule>
  </conditionalFormatting>
  <conditionalFormatting sqref="BK31:BL151">
    <cfRule type="containsBlanks" dxfId="22" priority="24">
      <formula>LEN(TRIM(BK31))=0</formula>
    </cfRule>
  </conditionalFormatting>
  <conditionalFormatting sqref="B34:B41 D34:F39 D41:F41 E40:F40 B31:F33">
    <cfRule type="containsBlanks" dxfId="21" priority="19">
      <formula>LEN(TRIM(B31))=0</formula>
    </cfRule>
  </conditionalFormatting>
  <conditionalFormatting sqref="B31:B41">
    <cfRule type="expression" dxfId="20" priority="23">
      <formula>$A31="Chyba staničení"</formula>
    </cfRule>
  </conditionalFormatting>
  <conditionalFormatting sqref="B34:B41 D34:F39 D41:F41 E40:F40 B31:F33">
    <cfRule type="containsBlanks" dxfId="19" priority="22">
      <formula>LEN(TRIM(B31))=0</formula>
    </cfRule>
  </conditionalFormatting>
  <conditionalFormatting sqref="B31:B41">
    <cfRule type="expression" dxfId="18" priority="21">
      <formula>$A31="Chyba staničení"</formula>
    </cfRule>
  </conditionalFormatting>
  <conditionalFormatting sqref="B31:B41">
    <cfRule type="expression" dxfId="17" priority="20">
      <formula>$A31="Chyba staničení"</formula>
    </cfRule>
  </conditionalFormatting>
  <conditionalFormatting sqref="DH31:DI151">
    <cfRule type="containsBlanks" dxfId="16" priority="17">
      <formula>LEN(TRIM(DH31))=0</formula>
    </cfRule>
  </conditionalFormatting>
  <conditionalFormatting sqref="DH32:DI151">
    <cfRule type="cellIs" dxfId="15" priority="18" operator="lessThan">
      <formula>0</formula>
    </cfRule>
  </conditionalFormatting>
  <conditionalFormatting sqref="BU32">
    <cfRule type="iconSet" priority="1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W96">
    <cfRule type="containsBlanks" dxfId="14" priority="15">
      <formula>LEN(TRIM(DW96))=0</formula>
    </cfRule>
  </conditionalFormatting>
  <conditionalFormatting sqref="DW98">
    <cfRule type="containsBlanks" dxfId="13" priority="14">
      <formula>LEN(TRIM(DW98))=0</formula>
    </cfRule>
  </conditionalFormatting>
  <conditionalFormatting sqref="DW102">
    <cfRule type="containsBlanks" dxfId="12" priority="13">
      <formula>LEN(TRIM(DW102))=0</formula>
    </cfRule>
  </conditionalFormatting>
  <conditionalFormatting sqref="DW105">
    <cfRule type="containsBlanks" dxfId="11" priority="12">
      <formula>LEN(TRIM(DW105))=0</formula>
    </cfRule>
  </conditionalFormatting>
  <conditionalFormatting sqref="DW110">
    <cfRule type="containsBlanks" dxfId="10" priority="11">
      <formula>LEN(TRIM(DW110))=0</formula>
    </cfRule>
  </conditionalFormatting>
  <conditionalFormatting sqref="DW112">
    <cfRule type="containsBlanks" dxfId="9" priority="10">
      <formula>LEN(TRIM(DW112))=0</formula>
    </cfRule>
  </conditionalFormatting>
  <conditionalFormatting sqref="C42:C112">
    <cfRule type="containsBlanks" dxfId="8" priority="8">
      <formula>LEN(TRIM(C42))=0</formula>
    </cfRule>
  </conditionalFormatting>
  <conditionalFormatting sqref="C42:C112">
    <cfRule type="containsBlanks" dxfId="7" priority="9">
      <formula>LEN(TRIM(C42))=0</formula>
    </cfRule>
  </conditionalFormatting>
  <conditionalFormatting sqref="C34:C39 C41">
    <cfRule type="containsBlanks" dxfId="6" priority="6">
      <formula>LEN(TRIM(C34))=0</formula>
    </cfRule>
  </conditionalFormatting>
  <conditionalFormatting sqref="C34:C39 C41">
    <cfRule type="containsBlanks" dxfId="5" priority="7">
      <formula>LEN(TRIM(C34))=0</formula>
    </cfRule>
  </conditionalFormatting>
  <conditionalFormatting sqref="DW95">
    <cfRule type="containsBlanks" dxfId="4" priority="5">
      <formula>LEN(TRIM(DW95))=0</formula>
    </cfRule>
  </conditionalFormatting>
  <conditionalFormatting sqref="D40">
    <cfRule type="containsBlanks" dxfId="3" priority="3">
      <formula>LEN(TRIM(D40))=0</formula>
    </cfRule>
  </conditionalFormatting>
  <conditionalFormatting sqref="D40">
    <cfRule type="containsBlanks" dxfId="2" priority="4">
      <formula>LEN(TRIM(D40))=0</formula>
    </cfRule>
  </conditionalFormatting>
  <conditionalFormatting sqref="C40">
    <cfRule type="containsBlanks" dxfId="1" priority="1">
      <formula>LEN(TRIM(C40))=0</formula>
    </cfRule>
  </conditionalFormatting>
  <conditionalFormatting sqref="C40">
    <cfRule type="containsBlanks" dxfId="0" priority="2">
      <formula>LEN(TRIM(C40))=0</formula>
    </cfRule>
  </conditionalFormatting>
  <pageMargins left="0.7" right="0.7" top="0.78740157499999996" bottom="0.78740157499999996" header="0.3" footer="0.3"/>
  <pageSetup paperSize="8" scale="28" fitToHeight="0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R31" sqref="R31"/>
    </sheetView>
  </sheetViews>
  <sheetFormatPr defaultRowHeight="15"/>
  <cols>
    <col min="1" max="1" width="9.140625" customWidth="1"/>
    <col min="3" max="3" width="17.140625" customWidth="1"/>
    <col min="5" max="5" width="14.28515625" customWidth="1"/>
  </cols>
  <sheetData>
    <row r="1" spans="1:2">
      <c r="A1" s="89" t="str">
        <f ca="1">MID(CELL("filename",A1),FIND("]",CELL("filename",A1))+1,LEN(CELL("filename",A1))-FIND("]",CELL("filename",A1)))</f>
        <v>List1</v>
      </c>
      <c r="B1" s="88"/>
    </row>
    <row r="2" spans="1:2">
      <c r="A2" s="88"/>
      <c r="B2" s="88"/>
    </row>
    <row r="3" spans="1:2">
      <c r="B3" s="88"/>
    </row>
    <row r="4" spans="1:2">
      <c r="A4" s="88"/>
      <c r="B4" s="88"/>
    </row>
    <row r="5" spans="1:2">
      <c r="A5" s="88"/>
      <c r="B5" s="88"/>
    </row>
    <row r="6" spans="1:2">
      <c r="A6" s="88"/>
      <c r="B6" s="88"/>
    </row>
    <row r="7" spans="1:2">
      <c r="A7" s="88"/>
      <c r="B7" s="88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11</vt:i4>
      </vt:variant>
    </vt:vector>
  </HeadingPairs>
  <TitlesOfParts>
    <vt:vector size="23" baseType="lpstr">
      <vt:lpstr>Stoka 1</vt:lpstr>
      <vt:lpstr>Stoka 2</vt:lpstr>
      <vt:lpstr>Stoka 3</vt:lpstr>
      <vt:lpstr>Stoka 3-1</vt:lpstr>
      <vt:lpstr>Stoka 4</vt:lpstr>
      <vt:lpstr>Stoka 4-1</vt:lpstr>
      <vt:lpstr>Stoka 5</vt:lpstr>
      <vt:lpstr>Stoka 6</vt:lpstr>
      <vt:lpstr>Stoka S1</vt:lpstr>
      <vt:lpstr>Stoka S2</vt:lpstr>
      <vt:lpstr>Přípojky</vt:lpstr>
      <vt:lpstr>List1</vt:lpstr>
      <vt:lpstr>Přípojky!Oblast_tisku</vt:lpstr>
      <vt:lpstr>'Stoka 1'!Oblast_tisku</vt:lpstr>
      <vt:lpstr>'Stoka 2'!Oblast_tisku</vt:lpstr>
      <vt:lpstr>'Stoka 3'!Oblast_tisku</vt:lpstr>
      <vt:lpstr>'Stoka 3-1'!Oblast_tisku</vt:lpstr>
      <vt:lpstr>'Stoka 4'!Oblast_tisku</vt:lpstr>
      <vt:lpstr>'Stoka 4-1'!Oblast_tisku</vt:lpstr>
      <vt:lpstr>'Stoka 5'!Oblast_tisku</vt:lpstr>
      <vt:lpstr>'Stoka 6'!Oblast_tisku</vt:lpstr>
      <vt:lpstr>'Stoka S1'!Oblast_tisku</vt:lpstr>
      <vt:lpstr>'Stoka S2'!Oblast_tisku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 Kališ</dc:creator>
  <cp:lastModifiedBy>Roman Barta</cp:lastModifiedBy>
  <cp:lastPrinted>2018-07-04T11:41:57Z</cp:lastPrinted>
  <dcterms:created xsi:type="dcterms:W3CDTF">2016-11-22T13:28:55Z</dcterms:created>
  <dcterms:modified xsi:type="dcterms:W3CDTF">2021-01-24T11:29:36Z</dcterms:modified>
</cp:coreProperties>
</file>